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23fbe3651f24ee3" /></Relationships>
</file>

<file path=xl/workbook.xml><?xml version="1.0" encoding="utf-8"?>
<x:workbook xmlns:x="http://schemas.openxmlformats.org/spreadsheetml/2006/main">
  <x:sheets>
    <x:sheet xmlns:r="http://schemas.openxmlformats.org/officeDocument/2006/relationships" name="README" sheetId="1" r:id="R304c517e179c40e2"/>
    <x:sheet xmlns:r="http://schemas.openxmlformats.org/officeDocument/2006/relationships" name="Change_Log" sheetId="2" r:id="R3c77f9f068e144ae"/>
    <x:sheet xmlns:r="http://schemas.openxmlformats.org/officeDocument/2006/relationships" name="Device_Inventory" sheetId="3" r:id="R7b50afe2327f492e"/>
    <x:sheet xmlns:r="http://schemas.openxmlformats.org/officeDocument/2006/relationships" name="Maintenance_Events" sheetId="4" r:id="Re2e4a6c788f84051"/>
    <x:sheet xmlns:r="http://schemas.openxmlformats.org/officeDocument/2006/relationships" name="Monthly_Operations" sheetId="5" r:id="Re5e2e7f798cc461f"/>
    <x:sheet xmlns:r="http://schemas.openxmlformats.org/officeDocument/2006/relationships" name="Safety_Events" sheetId="6" r:id="Raa057fc645f84015"/>
    <x:sheet xmlns:r="http://schemas.openxmlformats.org/officeDocument/2006/relationships" name="Regulatory_Signals" sheetId="7" r:id="R0ad83deaafb04e12"/>
    <x:sheet xmlns:r="http://schemas.openxmlformats.org/officeDocument/2006/relationships" name="ML_Feature_Table" sheetId="8" r:id="Re163868f656746ee"/>
    <x:sheet xmlns:r="http://schemas.openxmlformats.org/officeDocument/2006/relationships" name="Data_Dictionary" sheetId="9" r:id="Re8f835cbad414d37"/>
    <x:sheet xmlns:r="http://schemas.openxmlformats.org/officeDocument/2006/relationships" name="Dashboard" sheetId="10" r:id="Rc3ae433f84e8403f"/>
    <x:sheet xmlns:r="http://schemas.openxmlformats.org/officeDocument/2006/relationships" name="Excluded_Maintenance" sheetId="11" r:id="R20f572030ca14934"/>
    <x:sheet xmlns:r="http://schemas.openxmlformats.org/officeDocument/2006/relationships" name="Excluded_Safety" sheetId="12" r:id="Rd1a68a28f8284406"/>
    <x:sheet xmlns:r="http://schemas.openxmlformats.org/officeDocument/2006/relationships" name="Excluded_Operations" sheetId="13" r:id="R53204786586d493c"/>
  </x:sheets>
</x:workbook>
</file>

<file path=xl/sharedStrings.xml><?xml version="1.0" encoding="utf-8"?>
<x:sst xmlns:x="http://schemas.openxmlformats.org/spreadsheetml/2006/main">
  <x:si>
    <x:t xml:space="preserve">MedSafe-R Dataset v1</x:t>
  </x:si>
  <x:si>
    <x:t xml:space="preserve">Synthetic Medical Device Reliability &amp; Patient Safety Dataset</x:t>
  </x:si>
  <x:si>
    <x:t xml:space="preserve">Version</x:t>
  </x:si>
  <x:si>
    <x:t xml:space="preserve">v1.3 (cleaned)</x:t>
  </x:si>
  <x:si>
    <x:t xml:space="preserve">Snapshot date</x:t>
  </x:si>
  <x:si>
    <x:t xml:space="preserve">2026-07-31</x:t>
  </x:si>
  <x:si>
    <x:t xml:space="preserve">Device records</x:t>
  </x:si>
  <x:si>
    <x:t xml:space="preserve">Maintenance events</x:t>
  </x:si>
  <x:si>
    <x:t xml:space="preserve">Monthly operations rows</x:t>
  </x:si>
  <x:si>
    <x:t xml:space="preserve">Safety events</x:t>
  </x:si>
  <x:si>
    <x:t xml:space="preserve">Synthetic regulatory signals</x:t>
  </x:si>
  <x:si>
    <x:t xml:space="preserve">ML feature rows</x:t>
  </x:si>
  <x:si>
    <x:t xml:space="preserve">Status</x:t>
  </x:si>
  <x:si>
    <x:t xml:space="preserve">100% synthetic; no real patient, hospital, manufacturer, incident or regulatory data</x:t>
  </x:si>
  <x:si>
    <x:t xml:space="preserve">Use and limitations</x:t>
  </x:si>
  <x:si>
    <x:t xml:space="preserve">Designed for Power BI, SQL, Python/ML, reliability engineering and patient-safety portfolio work.</x:t>
  </x:si>
  <x:si>
    <x:t xml:space="preserve">engineering_priority_score is a transparent heuristic, not a validated clinical or regulatory decision tool.</x:t>
  </x:si>
  <x:si>
    <x:t xml:space="preserve">failure_next_30d and safety_event_next_90d are synthetic labels for model development and evaluation.</x:t>
  </x:si>
  <x:si>
    <x:t xml:space="preserve">Regulatory signal records are fictional training records and must never be treated as real MHRA alerts.</x:t>
  </x:si>
  <x:si>
    <x:t xml:space="preserve">Keep a human clinical/engineering reviewer in the loop for any future real-world prototype.</x:t>
  </x:si>
  <x:si>
    <x:t xml:space="preserve">Design references</x:t>
  </x:si>
  <x:si>
    <x:t xml:space="preserve">MHRA – Managing medical devices</x:t>
  </x:si>
  <x:si>
    <x:t xml:space="preserve">https://assets.publishing.service.gov.uk/media/6089dc938fa8f51b91f3d82f/Managing_medical_devices.pdf</x:t>
  </x:si>
  <x:si>
    <x:t xml:space="preserve">NHS England – LFPSE</x:t>
  </x:si>
  <x:si>
    <x:t xml:space="preserve">https://www.england.nhs.uk/patient-safety/patient-safety-insight/learning-from-patient-safety-events/learn-from-patient-safety-events-service/</x:t>
  </x:si>
  <x:si>
    <x:t xml:space="preserve">NHS England – Digital clinical safety</x:t>
  </x:si>
  <x:si>
    <x:t xml:space="preserve">https://digital.nhs.uk/services/clinical-safety</x:t>
  </x:si>
  <x:si>
    <x:t xml:space="preserve">MHRA – Post-market surveillance</x:t>
  </x:si>
  <x:si>
    <x:t xml:space="preserve">https://www.gov.uk/government/collections/medical-devices-guidance-for-manufacturers-on-vigilance</x:t>
  </x:si>
  <x:si>
    <x:t xml:space="preserve">ISO 14971 overview</x:t>
  </x:si>
  <x:si>
    <x:t xml:space="preserve">https://www.iso.org/standard/72704.html</x:t>
  </x:si>
  <x:si>
    <x:t xml:space="preserve">v1.1 cleaning</x:t>
  </x:si>
  <x:si>
    <x:t xml:space="preserve">Records with impossible timelines (before commissioning) or dated after the snapshot were moved to the Excluded_* sheets, not deleted.</x:t>
  </x:si>
  <x:si>
    <x:t xml:space="preserve">Device_Inventory last_pm_date / next_pm_due corrected where impossible or older than a logged PM; ML_Feature_Table features recalculated to match.</x:t>
  </x:si>
  <x:si>
    <x:t xml:space="preserve">model codes are shared across device types: join devices to signals on model_key (model | device_type), never on model alone.</x:t>
  </x:si>
  <x:si>
    <x:t xml:space="preserve">root_cause_category is not related to failure_category and should not be used for root-cause conclusions.</x:t>
  </x:si>
  <x:si>
    <x:t xml:space="preserve">Every changed cell and moved row is listed on the Change_Log sheet.</x:t>
  </x:si>
  <x:si>
    <x:t xml:space="preserve">v1.2 assumptions and precedence</x:t>
  </x:si>
  <x:si>
    <x:t xml:space="preserve">PM date precedence: last_pm_date is the LATER of the inventory register and the latest Preventive Maintenance in Maintenance_Events.</x:t>
  </x:si>
  <x:si>
    <x:t xml:space="preserve">Why: a logged PM is direct evidence, so the register is updated when the log is later. The register is kept when it is later because the log appears incomplete (about 2.5 logged PMs per device over 31 months, where a 180-day interval implies about 5).</x:t>
  </x:si>
  <x:si>
    <x:t xml:space="preserve">This is an assumption: 639 devices have a PM date that the log does not confirm (pm_date_source starts "Inventory register").</x:t>
  </x:si>
  <x:si>
    <x:t xml:space="preserve">11 devices use their commissioning date as a placeholder PM date (pm_date_assumed = TRUE). Commissioning does not prove PM was done; treat their overdue figures as indicative.</x:t>
  </x:si>
  <x:si>
    <x:t xml:space="preserve">Monthly_Operations: hours_check flags rows whose hours exceed the hours the device was in service. Exclude "Fail" rows from hours and utilisation analysis.</x:t>
  </x:si>
  <x:si>
    <x:t xml:space="preserve">failure_next_30d and safety_event_next_90d are synthetic labels, not model predictions. The Dashboard sheet now says so.</x:t>
  </x:si>
  <x:si>
    <x:t xml:space="preserve">v1.3 notes</x:t>
  </x:si>
  <x:si>
    <x:t xml:space="preserve">mtbf_days is superseded: use mtbf_measured_days (2+ repairs only, blank otherwise) and days_since_last_repair. The 999 sentinel must not enter averages or models.</x:t>
  </x:si>
  <x:si>
    <x:t xml:space="preserve">model_eligible now reads "Passes score threshold only": it tests one undocumented synthetic score and is not comprehensive validation.</x:t>
  </x:si>
  <x:si>
    <x:t xml:space="preserve">Analysis rule: exclude Monthly_Operations rows whose hours_check starts with "Fail" (9 rows, all Feb or Apr 2026) from hours and utilisation calculations.</x:t>
  </x:si>
  <x:si>
    <x:t xml:space="preserve">PM overdue counts are inventory-based estimates; compare with log-supported dates to see their sensitivity to the precedence assumption.</x:t>
  </x:si>
  <x:si>
    <x:t xml:space="preserve">step</x:t>
  </x:si>
  <x:si>
    <x:t xml:space="preserve">sheet</x:t>
  </x:si>
  <x:si>
    <x:t xml:space="preserve">record</x:t>
  </x:si>
  <x:si>
    <x:t xml:space="preserve">field</x:t>
  </x:si>
  <x:si>
    <x:t xml:space="preserve">old_value</x:t>
  </x:si>
  <x:si>
    <x:t xml:space="preserve">new_value</x:t>
  </x:si>
  <x:si>
    <x:t xml:space="preserve">reason</x:t>
  </x:si>
  <x:si>
    <x:t xml:space="preserve">2</x:t>
  </x:si>
  <x:si>
    <x:t xml:space="preserve">Maintenance_Events</x:t>
  </x:si>
  <x:si>
    <x:t xml:space="preserve">MNT-0000042</x:t>
  </x:si>
  <x:si>
    <x:t xml:space="preserve">(row)</x:t>
  </x:si>
  <x:si>
    <x:t xml:space="preserve">present</x:t>
  </x:si>
  <x:si>
    <x:t xml:space="preserve">moved to Excluded_Maintenance</x:t>
  </x:si>
  <x:si>
    <x:t xml:space="preserve">Event dated before device commissioning_date (impossible timeline)</x:t>
  </x:si>
  <x:si>
    <x:t xml:space="preserve">MNT-0000043</x:t>
  </x:si>
  <x:si>
    <x:t xml:space="preserve">MNT-0000059</x:t>
  </x:si>
  <x:si>
    <x:t xml:space="preserve">MNT-0000084</x:t>
  </x:si>
  <x:si>
    <x:t xml:space="preserve">MNT-0000146</x:t>
  </x:si>
  <x:si>
    <x:t xml:space="preserve">MNT-0000181</x:t>
  </x:si>
  <x:si>
    <x:t xml:space="preserve">MNT-0000182</x:t>
  </x:si>
  <x:si>
    <x:t xml:space="preserve">MNT-0000183</x:t>
  </x:si>
  <x:si>
    <x:t xml:space="preserve">MNT-0000184</x:t>
  </x:si>
  <x:si>
    <x:t xml:space="preserve">MNT-0000185</x:t>
  </x:si>
  <x:si>
    <x:t xml:space="preserve">MNT-0000263</x:t>
  </x:si>
  <x:si>
    <x:t xml:space="preserve">MNT-0000264</x:t>
  </x:si>
  <x:si>
    <x:t xml:space="preserve">MNT-0000287</x:t>
  </x:si>
  <x:si>
    <x:t xml:space="preserve">MNT-0000325</x:t>
  </x:si>
  <x:si>
    <x:t xml:space="preserve">MNT-0000326</x:t>
  </x:si>
  <x:si>
    <x:t xml:space="preserve">MNT-0000332</x:t>
  </x:si>
  <x:si>
    <x:t xml:space="preserve">MNT-0000374</x:t>
  </x:si>
  <x:si>
    <x:t xml:space="preserve">MNT-0000375</x:t>
  </x:si>
  <x:si>
    <x:t xml:space="preserve">MNT-0000384</x:t>
  </x:si>
  <x:si>
    <x:t xml:space="preserve">MNT-0000385</x:t>
  </x:si>
  <x:si>
    <x:t xml:space="preserve">MNT-0000396</x:t>
  </x:si>
  <x:si>
    <x:t xml:space="preserve">MNT-0000397</x:t>
  </x:si>
  <x:si>
    <x:t xml:space="preserve">MNT-0000430</x:t>
  </x:si>
  <x:si>
    <x:t xml:space="preserve">MNT-0000431</x:t>
  </x:si>
  <x:si>
    <x:t xml:space="preserve">MNT-0000459</x:t>
  </x:si>
  <x:si>
    <x:t xml:space="preserve">MNT-0000462</x:t>
  </x:si>
  <x:si>
    <x:t xml:space="preserve">MNT-0000469</x:t>
  </x:si>
  <x:si>
    <x:t xml:space="preserve">MNT-0000470</x:t>
  </x:si>
  <x:si>
    <x:t xml:space="preserve">MNT-0000538</x:t>
  </x:si>
  <x:si>
    <x:t xml:space="preserve">MNT-0000555</x:t>
  </x:si>
  <x:si>
    <x:t xml:space="preserve">MNT-0000556</x:t>
  </x:si>
  <x:si>
    <x:t xml:space="preserve">MNT-0000557</x:t>
  </x:si>
  <x:si>
    <x:t xml:space="preserve">MNT-0000564</x:t>
  </x:si>
  <x:si>
    <x:t xml:space="preserve">MNT-0000570</x:t>
  </x:si>
  <x:si>
    <x:t xml:space="preserve">MNT-0000601</x:t>
  </x:si>
  <x:si>
    <x:t xml:space="preserve">MNT-0000602</x:t>
  </x:si>
  <x:si>
    <x:t xml:space="preserve">MNT-0000617</x:t>
  </x:si>
  <x:si>
    <x:t xml:space="preserve">MNT-0000618</x:t>
  </x:si>
  <x:si>
    <x:t xml:space="preserve">MNT-0000641</x:t>
  </x:si>
  <x:si>
    <x:t xml:space="preserve">MNT-0000653</x:t>
  </x:si>
  <x:si>
    <x:t xml:space="preserve">MNT-0000654</x:t>
  </x:si>
  <x:si>
    <x:t xml:space="preserve">MNT-0000655</x:t>
  </x:si>
  <x:si>
    <x:t xml:space="preserve">MNT-0000697</x:t>
  </x:si>
  <x:si>
    <x:t xml:space="preserve">MNT-0000723</x:t>
  </x:si>
  <x:si>
    <x:t xml:space="preserve">MNT-0000724</x:t>
  </x:si>
  <x:si>
    <x:t xml:space="preserve">MNT-0000725</x:t>
  </x:si>
  <x:si>
    <x:t xml:space="preserve">MNT-0000792</x:t>
  </x:si>
  <x:si>
    <x:t xml:space="preserve">MNT-0000793</x:t>
  </x:si>
  <x:si>
    <x:t xml:space="preserve">MNT-0000813</x:t>
  </x:si>
  <x:si>
    <x:t xml:space="preserve">MNT-0000824</x:t>
  </x:si>
  <x:si>
    <x:t xml:space="preserve">MNT-0000825</x:t>
  </x:si>
  <x:si>
    <x:t xml:space="preserve">MNT-0000867</x:t>
  </x:si>
  <x:si>
    <x:t xml:space="preserve">MNT-0000868</x:t>
  </x:si>
  <x:si>
    <x:t xml:space="preserve">MNT-0000869</x:t>
  </x:si>
  <x:si>
    <x:t xml:space="preserve">MNT-0000870</x:t>
  </x:si>
  <x:si>
    <x:t xml:space="preserve">MNT-0000941</x:t>
  </x:si>
  <x:si>
    <x:t xml:space="preserve">MNT-0000954</x:t>
  </x:si>
  <x:si>
    <x:t xml:space="preserve">MNT-0000955</x:t>
  </x:si>
  <x:si>
    <x:t xml:space="preserve">MNT-0000956</x:t>
  </x:si>
  <x:si>
    <x:t xml:space="preserve">MNT-0000958</x:t>
  </x:si>
  <x:si>
    <x:t xml:space="preserve">MNT-0000963</x:t>
  </x:si>
  <x:si>
    <x:t xml:space="preserve">MNT-0000964</x:t>
  </x:si>
  <x:si>
    <x:t xml:space="preserve">MNT-0000965</x:t>
  </x:si>
  <x:si>
    <x:t xml:space="preserve">MNT-0000975</x:t>
  </x:si>
  <x:si>
    <x:t xml:space="preserve">MNT-0000976</x:t>
  </x:si>
  <x:si>
    <x:t xml:space="preserve">MNT-0000977</x:t>
  </x:si>
  <x:si>
    <x:t xml:space="preserve">MNT-0000991</x:t>
  </x:si>
  <x:si>
    <x:t xml:space="preserve">MNT-0001050</x:t>
  </x:si>
  <x:si>
    <x:t xml:space="preserve">MNT-0001051</x:t>
  </x:si>
  <x:si>
    <x:t xml:space="preserve">MNT-0001052</x:t>
  </x:si>
  <x:si>
    <x:t xml:space="preserve">MNT-0001121</x:t>
  </x:si>
  <x:si>
    <x:t xml:space="preserve">MNT-0001122</x:t>
  </x:si>
  <x:si>
    <x:t xml:space="preserve">MNT-0001123</x:t>
  </x:si>
  <x:si>
    <x:t xml:space="preserve">MNT-0001126</x:t>
  </x:si>
  <x:si>
    <x:t xml:space="preserve">MNT-0001133</x:t>
  </x:si>
  <x:si>
    <x:t xml:space="preserve">MNT-0001149</x:t>
  </x:si>
  <x:si>
    <x:t xml:space="preserve">MNT-0001150</x:t>
  </x:si>
  <x:si>
    <x:t xml:space="preserve">MNT-0001174</x:t>
  </x:si>
  <x:si>
    <x:t xml:space="preserve">MNT-0001175</x:t>
  </x:si>
  <x:si>
    <x:t xml:space="preserve">MNT-0001176</x:t>
  </x:si>
  <x:si>
    <x:t xml:space="preserve">MNT-0001177</x:t>
  </x:si>
  <x:si>
    <x:t xml:space="preserve">MNT-0001195</x:t>
  </x:si>
  <x:si>
    <x:t xml:space="preserve">MNT-0001227</x:t>
  </x:si>
  <x:si>
    <x:t xml:space="preserve">MNT-0001228</x:t>
  </x:si>
  <x:si>
    <x:t xml:space="preserve">MNT-0001231</x:t>
  </x:si>
  <x:si>
    <x:t xml:space="preserve">MNT-0001232</x:t>
  </x:si>
  <x:si>
    <x:t xml:space="preserve">MNT-0001268</x:t>
  </x:si>
  <x:si>
    <x:t xml:space="preserve">MNT-0001292</x:t>
  </x:si>
  <x:si>
    <x:t xml:space="preserve">MNT-0001294</x:t>
  </x:si>
  <x:si>
    <x:t xml:space="preserve">MNT-0001295</x:t>
  </x:si>
  <x:si>
    <x:t xml:space="preserve">MNT-0001306</x:t>
  </x:si>
  <x:si>
    <x:t xml:space="preserve">MNT-0001309</x:t>
  </x:si>
  <x:si>
    <x:t xml:space="preserve">MNT-0001310</x:t>
  </x:si>
  <x:si>
    <x:t xml:space="preserve">MNT-0001311</x:t>
  </x:si>
  <x:si>
    <x:t xml:space="preserve">MNT-0001312</x:t>
  </x:si>
  <x:si>
    <x:t xml:space="preserve">MNT-0001368</x:t>
  </x:si>
  <x:si>
    <x:t xml:space="preserve">MNT-0001369</x:t>
  </x:si>
  <x:si>
    <x:t xml:space="preserve">MNT-0001370</x:t>
  </x:si>
  <x:si>
    <x:t xml:space="preserve">MNT-0001455</x:t>
  </x:si>
  <x:si>
    <x:t xml:space="preserve">MNT-0001456</x:t>
  </x:si>
  <x:si>
    <x:t xml:space="preserve">MNT-0001457</x:t>
  </x:si>
  <x:si>
    <x:t xml:space="preserve">MNT-0001462</x:t>
  </x:si>
  <x:si>
    <x:t xml:space="preserve">MNT-0001482</x:t>
  </x:si>
  <x:si>
    <x:t xml:space="preserve">MNT-0001495</x:t>
  </x:si>
  <x:si>
    <x:t xml:space="preserve">MNT-0001496</x:t>
  </x:si>
  <x:si>
    <x:t xml:space="preserve">MNT-0001511</x:t>
  </x:si>
  <x:si>
    <x:t xml:space="preserve">MNT-0001512</x:t>
  </x:si>
  <x:si>
    <x:t xml:space="preserve">MNT-0001513</x:t>
  </x:si>
  <x:si>
    <x:t xml:space="preserve">MNT-0001522</x:t>
  </x:si>
  <x:si>
    <x:t xml:space="preserve">MNT-0001549</x:t>
  </x:si>
  <x:si>
    <x:t xml:space="preserve">MNT-0001550</x:t>
  </x:si>
  <x:si>
    <x:t xml:space="preserve">MNT-0001551</x:t>
  </x:si>
  <x:si>
    <x:t xml:space="preserve">MNT-0001557</x:t>
  </x:si>
  <x:si>
    <x:t xml:space="preserve">MNT-0001625</x:t>
  </x:si>
  <x:si>
    <x:t xml:space="preserve">MNT-0001633</x:t>
  </x:si>
  <x:si>
    <x:t xml:space="preserve">MNT-0001634</x:t>
  </x:si>
  <x:si>
    <x:t xml:space="preserve">MNT-0001638</x:t>
  </x:si>
  <x:si>
    <x:t xml:space="preserve">MNT-0001639</x:t>
  </x:si>
  <x:si>
    <x:t xml:space="preserve">MNT-0001658</x:t>
  </x:si>
  <x:si>
    <x:t xml:space="preserve">MNT-0001659</x:t>
  </x:si>
  <x:si>
    <x:t xml:space="preserve">MNT-0001660</x:t>
  </x:si>
  <x:si>
    <x:t xml:space="preserve">MNT-0001661</x:t>
  </x:si>
  <x:si>
    <x:t xml:space="preserve">MNT-0001664</x:t>
  </x:si>
  <x:si>
    <x:t xml:space="preserve">MNT-0001679</x:t>
  </x:si>
  <x:si>
    <x:t xml:space="preserve">MNT-0001726</x:t>
  </x:si>
  <x:si>
    <x:t xml:space="preserve">MNT-0001727</x:t>
  </x:si>
  <x:si>
    <x:t xml:space="preserve">MNT-0001728</x:t>
  </x:si>
  <x:si>
    <x:t xml:space="preserve">MNT-0001729</x:t>
  </x:si>
  <x:si>
    <x:t xml:space="preserve">MNT-0001730</x:t>
  </x:si>
  <x:si>
    <x:t xml:space="preserve">MNT-0001731</x:t>
  </x:si>
  <x:si>
    <x:t xml:space="preserve">MNT-0001749</x:t>
  </x:si>
  <x:si>
    <x:t xml:space="preserve">MNT-0001750</x:t>
  </x:si>
  <x:si>
    <x:t xml:space="preserve">MNT-0001751</x:t>
  </x:si>
  <x:si>
    <x:t xml:space="preserve">MNT-0001763</x:t>
  </x:si>
  <x:si>
    <x:t xml:space="preserve">MNT-0001772</x:t>
  </x:si>
  <x:si>
    <x:t xml:space="preserve">MNT-0001773</x:t>
  </x:si>
  <x:si>
    <x:t xml:space="preserve">MNT-0001774</x:t>
  </x:si>
  <x:si>
    <x:t xml:space="preserve">MNT-0001788</x:t>
  </x:si>
  <x:si>
    <x:t xml:space="preserve">MNT-0001789</x:t>
  </x:si>
  <x:si>
    <x:t xml:space="preserve">MNT-0001810</x:t>
  </x:si>
  <x:si>
    <x:t xml:space="preserve">MNT-0001811</x:t>
  </x:si>
  <x:si>
    <x:t xml:space="preserve">MNT-0001812</x:t>
  </x:si>
  <x:si>
    <x:t xml:space="preserve">MNT-0001839</x:t>
  </x:si>
  <x:si>
    <x:t xml:space="preserve">MNT-0001840</x:t>
  </x:si>
  <x:si>
    <x:t xml:space="preserve">MNT-0001841</x:t>
  </x:si>
  <x:si>
    <x:t xml:space="preserve">MNT-0001868</x:t>
  </x:si>
  <x:si>
    <x:t xml:space="preserve">MNT-0001869</x:t>
  </x:si>
  <x:si>
    <x:t xml:space="preserve">MNT-0001873</x:t>
  </x:si>
  <x:si>
    <x:t xml:space="preserve">MNT-0001874</x:t>
  </x:si>
  <x:si>
    <x:t xml:space="preserve">MNT-0001885</x:t>
  </x:si>
  <x:si>
    <x:t xml:space="preserve">MNT-0001907</x:t>
  </x:si>
  <x:si>
    <x:t xml:space="preserve">MNT-0001908</x:t>
  </x:si>
  <x:si>
    <x:t xml:space="preserve">MNT-0001917</x:t>
  </x:si>
  <x:si>
    <x:t xml:space="preserve">MNT-0001918</x:t>
  </x:si>
  <x:si>
    <x:t xml:space="preserve">MNT-0001946</x:t>
  </x:si>
  <x:si>
    <x:t xml:space="preserve">MNT-0001949</x:t>
  </x:si>
  <x:si>
    <x:t xml:space="preserve">MNT-0001950</x:t>
  </x:si>
  <x:si>
    <x:t xml:space="preserve">MNT-0001951</x:t>
  </x:si>
  <x:si>
    <x:t xml:space="preserve">MNT-0002071</x:t>
  </x:si>
  <x:si>
    <x:t xml:space="preserve">MNT-0002073</x:t>
  </x:si>
  <x:si>
    <x:t xml:space="preserve">MNT-0002079</x:t>
  </x:si>
  <x:si>
    <x:t xml:space="preserve">MNT-0002080</x:t>
  </x:si>
  <x:si>
    <x:t xml:space="preserve">MNT-0002085</x:t>
  </x:si>
  <x:si>
    <x:t xml:space="preserve">MNT-0002129</x:t>
  </x:si>
  <x:si>
    <x:t xml:space="preserve">MNT-0002146</x:t>
  </x:si>
  <x:si>
    <x:t xml:space="preserve">MNT-0002151</x:t>
  </x:si>
  <x:si>
    <x:t xml:space="preserve">MNT-0002152</x:t>
  </x:si>
  <x:si>
    <x:t xml:space="preserve">MNT-0002153</x:t>
  </x:si>
  <x:si>
    <x:t xml:space="preserve">MNT-0002175</x:t>
  </x:si>
  <x:si>
    <x:t xml:space="preserve">MNT-0002176</x:t>
  </x:si>
  <x:si>
    <x:t xml:space="preserve">MNT-0002177</x:t>
  </x:si>
  <x:si>
    <x:t xml:space="preserve">MNT-0002178</x:t>
  </x:si>
  <x:si>
    <x:t xml:space="preserve">MNT-0002198</x:t>
  </x:si>
  <x:si>
    <x:t xml:space="preserve">MNT-0002199</x:t>
  </x:si>
  <x:si>
    <x:t xml:space="preserve">MNT-0002221</x:t>
  </x:si>
  <x:si>
    <x:t xml:space="preserve">MNT-0002228</x:t>
  </x:si>
  <x:si>
    <x:t xml:space="preserve">MNT-0002229</x:t>
  </x:si>
  <x:si>
    <x:t xml:space="preserve">MNT-0002237</x:t>
  </x:si>
  <x:si>
    <x:t xml:space="preserve">MNT-0002238</x:t>
  </x:si>
  <x:si>
    <x:t xml:space="preserve">MNT-0002239</x:t>
  </x:si>
  <x:si>
    <x:t xml:space="preserve">MNT-0002259</x:t>
  </x:si>
  <x:si>
    <x:t xml:space="preserve">MNT-0002260</x:t>
  </x:si>
  <x:si>
    <x:t xml:space="preserve">MNT-0002261</x:t>
  </x:si>
  <x:si>
    <x:t xml:space="preserve">MNT-0002271</x:t>
  </x:si>
  <x:si>
    <x:t xml:space="preserve">MNT-0002272</x:t>
  </x:si>
  <x:si>
    <x:t xml:space="preserve">MNT-0002302</x:t>
  </x:si>
  <x:si>
    <x:t xml:space="preserve">MNT-0002303</x:t>
  </x:si>
  <x:si>
    <x:t xml:space="preserve">MNT-0002327</x:t>
  </x:si>
  <x:si>
    <x:t xml:space="preserve">MNT-0002328</x:t>
  </x:si>
  <x:si>
    <x:t xml:space="preserve">MNT-0002329</x:t>
  </x:si>
  <x:si>
    <x:t xml:space="preserve">MNT-0002353</x:t>
  </x:si>
  <x:si>
    <x:t xml:space="preserve">MNT-0002354</x:t>
  </x:si>
  <x:si>
    <x:t xml:space="preserve">MNT-0002358</x:t>
  </x:si>
  <x:si>
    <x:t xml:space="preserve">MNT-0002361</x:t>
  </x:si>
  <x:si>
    <x:t xml:space="preserve">MNT-0002395</x:t>
  </x:si>
  <x:si>
    <x:t xml:space="preserve">MNT-0002396</x:t>
  </x:si>
  <x:si>
    <x:t xml:space="preserve">MNT-0002413</x:t>
  </x:si>
  <x:si>
    <x:t xml:space="preserve">MNT-0002416</x:t>
  </x:si>
  <x:si>
    <x:t xml:space="preserve">MNT-0002426</x:t>
  </x:si>
  <x:si>
    <x:t xml:space="preserve">MNT-0002432</x:t>
  </x:si>
  <x:si>
    <x:t xml:space="preserve">MNT-0002465</x:t>
  </x:si>
  <x:si>
    <x:t xml:space="preserve">MNT-0002505</x:t>
  </x:si>
  <x:si>
    <x:t xml:space="preserve">MNT-0002515</x:t>
  </x:si>
  <x:si>
    <x:t xml:space="preserve">MNT-0002516</x:t>
  </x:si>
  <x:si>
    <x:t xml:space="preserve">MNT-0002597</x:t>
  </x:si>
  <x:si>
    <x:t xml:space="preserve">MNT-0002598</x:t>
  </x:si>
  <x:si>
    <x:t xml:space="preserve">MNT-0002622</x:t>
  </x:si>
  <x:si>
    <x:t xml:space="preserve">MNT-0002628</x:t>
  </x:si>
  <x:si>
    <x:t xml:space="preserve">MNT-0002631</x:t>
  </x:si>
  <x:si>
    <x:t xml:space="preserve">MNT-0002646</x:t>
  </x:si>
  <x:si>
    <x:t xml:space="preserve">MNT-0002647</x:t>
  </x:si>
  <x:si>
    <x:t xml:space="preserve">MNT-0002688</x:t>
  </x:si>
  <x:si>
    <x:t xml:space="preserve">MNT-0002694</x:t>
  </x:si>
  <x:si>
    <x:t xml:space="preserve">MNT-0002708</x:t>
  </x:si>
  <x:si>
    <x:t xml:space="preserve">MNT-0002709</x:t>
  </x:si>
  <x:si>
    <x:t xml:space="preserve">MNT-0002728</x:t>
  </x:si>
  <x:si>
    <x:t xml:space="preserve">MNT-0002794</x:t>
  </x:si>
  <x:si>
    <x:t xml:space="preserve">MNT-0002914</x:t>
  </x:si>
  <x:si>
    <x:t xml:space="preserve">MNT-0002915</x:t>
  </x:si>
  <x:si>
    <x:t xml:space="preserve">MNT-0002919</x:t>
  </x:si>
  <x:si>
    <x:t xml:space="preserve">MNT-0002929</x:t>
  </x:si>
  <x:si>
    <x:t xml:space="preserve">MNT-0002951</x:t>
  </x:si>
  <x:si>
    <x:t xml:space="preserve">MNT-0002952</x:t>
  </x:si>
  <x:si>
    <x:t xml:space="preserve">MNT-0002975</x:t>
  </x:si>
  <x:si>
    <x:t xml:space="preserve">MNT-0003011</x:t>
  </x:si>
  <x:si>
    <x:t xml:space="preserve">MNT-0003026</x:t>
  </x:si>
  <x:si>
    <x:t xml:space="preserve">MNT-0003027</x:t>
  </x:si>
  <x:si>
    <x:t xml:space="preserve">MNT-0003057</x:t>
  </x:si>
  <x:si>
    <x:t xml:space="preserve">MNT-0003058</x:t>
  </x:si>
  <x:si>
    <x:t xml:space="preserve">MNT-0003068</x:t>
  </x:si>
  <x:si>
    <x:t xml:space="preserve">MNT-0003123</x:t>
  </x:si>
  <x:si>
    <x:t xml:space="preserve">MNT-0003127</x:t>
  </x:si>
  <x:si>
    <x:t xml:space="preserve">MNT-0003147</x:t>
  </x:si>
  <x:si>
    <x:t xml:space="preserve">MNT-0003148</x:t>
  </x:si>
  <x:si>
    <x:t xml:space="preserve">MNT-0003149</x:t>
  </x:si>
  <x:si>
    <x:t xml:space="preserve">MNT-0003171</x:t>
  </x:si>
  <x:si>
    <x:t xml:space="preserve">MNT-0003172</x:t>
  </x:si>
  <x:si>
    <x:t xml:space="preserve">MNT-0003174</x:t>
  </x:si>
  <x:si>
    <x:t xml:space="preserve">MNT-0003175</x:t>
  </x:si>
  <x:si>
    <x:t xml:space="preserve">MNT-0003176</x:t>
  </x:si>
  <x:si>
    <x:t xml:space="preserve">MNT-0003203</x:t>
  </x:si>
  <x:si>
    <x:t xml:space="preserve">MNT-0003204</x:t>
  </x:si>
  <x:si>
    <x:t xml:space="preserve">MNT-0003205</x:t>
  </x:si>
  <x:si>
    <x:t xml:space="preserve">MNT-0003219</x:t>
  </x:si>
  <x:si>
    <x:t xml:space="preserve">MNT-0003220</x:t>
  </x:si>
  <x:si>
    <x:t xml:space="preserve">MNT-0003233</x:t>
  </x:si>
  <x:si>
    <x:t xml:space="preserve">MNT-0003234</x:t>
  </x:si>
  <x:si>
    <x:t xml:space="preserve">MNT-0003247</x:t>
  </x:si>
  <x:si>
    <x:t xml:space="preserve">MNT-0003248</x:t>
  </x:si>
  <x:si>
    <x:t xml:space="preserve">MNT-0003249</x:t>
  </x:si>
  <x:si>
    <x:t xml:space="preserve">MNT-0003250</x:t>
  </x:si>
  <x:si>
    <x:t xml:space="preserve">MNT-0003253</x:t>
  </x:si>
  <x:si>
    <x:t xml:space="preserve">MNT-0003256</x:t>
  </x:si>
  <x:si>
    <x:t xml:space="preserve">MNT-0003257</x:t>
  </x:si>
  <x:si>
    <x:t xml:space="preserve">MNT-0003258</x:t>
  </x:si>
  <x:si>
    <x:t xml:space="preserve">MNT-0003259</x:t>
  </x:si>
  <x:si>
    <x:t xml:space="preserve">MNT-0003270</x:t>
  </x:si>
  <x:si>
    <x:t xml:space="preserve">MNT-0003271</x:t>
  </x:si>
  <x:si>
    <x:t xml:space="preserve">MNT-0003277</x:t>
  </x:si>
  <x:si>
    <x:t xml:space="preserve">MNT-0003278</x:t>
  </x:si>
  <x:si>
    <x:t xml:space="preserve">MNT-0003304</x:t>
  </x:si>
  <x:si>
    <x:t xml:space="preserve">MNT-0003312</x:t>
  </x:si>
  <x:si>
    <x:t xml:space="preserve">MNT-0003324</x:t>
  </x:si>
  <x:si>
    <x:t xml:space="preserve">MNT-0003325</x:t>
  </x:si>
  <x:si>
    <x:t xml:space="preserve">MNT-0003356</x:t>
  </x:si>
  <x:si>
    <x:t xml:space="preserve">MNT-0003386</x:t>
  </x:si>
  <x:si>
    <x:t xml:space="preserve">MNT-0003432</x:t>
  </x:si>
  <x:si>
    <x:t xml:space="preserve">MNT-0003511</x:t>
  </x:si>
  <x:si>
    <x:t xml:space="preserve">MNT-0003515</x:t>
  </x:si>
  <x:si>
    <x:t xml:space="preserve">MNT-0003516</x:t>
  </x:si>
  <x:si>
    <x:t xml:space="preserve">MNT-0003517</x:t>
  </x:si>
  <x:si>
    <x:t xml:space="preserve">MNT-0003549</x:t>
  </x:si>
  <x:si>
    <x:t xml:space="preserve">MNT-0003558</x:t>
  </x:si>
  <x:si>
    <x:t xml:space="preserve">MNT-0003559</x:t>
  </x:si>
  <x:si>
    <x:t xml:space="preserve">MNT-0003560</x:t>
  </x:si>
  <x:si>
    <x:t xml:space="preserve">MNT-0003561</x:t>
  </x:si>
  <x:si>
    <x:t xml:space="preserve">MNT-0003628</x:t>
  </x:si>
  <x:si>
    <x:t xml:space="preserve">MNT-0003629</x:t>
  </x:si>
  <x:si>
    <x:t xml:space="preserve">MNT-0003634</x:t>
  </x:si>
  <x:si>
    <x:t xml:space="preserve">MNT-0003667</x:t>
  </x:si>
  <x:si>
    <x:t xml:space="preserve">MNT-0003668</x:t>
  </x:si>
  <x:si>
    <x:t xml:space="preserve">MNT-0003669</x:t>
  </x:si>
  <x:si>
    <x:t xml:space="preserve">MNT-0003719</x:t>
  </x:si>
  <x:si>
    <x:t xml:space="preserve">MNT-0003720</x:t>
  </x:si>
  <x:si>
    <x:t xml:space="preserve">MNT-0003740</x:t>
  </x:si>
  <x:si>
    <x:t xml:space="preserve">MNT-0003762</x:t>
  </x:si>
  <x:si>
    <x:t xml:space="preserve">MNT-0003763</x:t>
  </x:si>
  <x:si>
    <x:t xml:space="preserve">MNT-0003764</x:t>
  </x:si>
  <x:si>
    <x:t xml:space="preserve">MNT-0003789</x:t>
  </x:si>
  <x:si>
    <x:t xml:space="preserve">MNT-0003822</x:t>
  </x:si>
  <x:si>
    <x:t xml:space="preserve">MNT-0003823</x:t>
  </x:si>
  <x:si>
    <x:t xml:space="preserve">MNT-0003824</x:t>
  </x:si>
  <x:si>
    <x:t xml:space="preserve">MNT-0003884</x:t>
  </x:si>
  <x:si>
    <x:t xml:space="preserve">MNT-0003885</x:t>
  </x:si>
  <x:si>
    <x:t xml:space="preserve">MNT-0003899</x:t>
  </x:si>
  <x:si>
    <x:t xml:space="preserve">MNT-0003900</x:t>
  </x:si>
  <x:si>
    <x:t xml:space="preserve">MNT-0003901</x:t>
  </x:si>
  <x:si>
    <x:t xml:space="preserve">MNT-0003913</x:t>
  </x:si>
  <x:si>
    <x:t xml:space="preserve">MNT-0003914</x:t>
  </x:si>
  <x:si>
    <x:t xml:space="preserve">MNT-0003940</x:t>
  </x:si>
  <x:si>
    <x:t xml:space="preserve">MNT-0003948</x:t>
  </x:si>
  <x:si>
    <x:t xml:space="preserve">MNT-0003970</x:t>
  </x:si>
  <x:si>
    <x:t xml:space="preserve">MNT-0003971</x:t>
  </x:si>
  <x:si>
    <x:t xml:space="preserve">MNT-0003972</x:t>
  </x:si>
  <x:si>
    <x:t xml:space="preserve">MNT-0003997</x:t>
  </x:si>
  <x:si>
    <x:t xml:space="preserve">MNT-0004011</x:t>
  </x:si>
  <x:si>
    <x:t xml:space="preserve">MNT-0004012</x:t>
  </x:si>
  <x:si>
    <x:t xml:space="preserve">MNT-0004017</x:t>
  </x:si>
  <x:si>
    <x:t xml:space="preserve">MNT-0004018</x:t>
  </x:si>
  <x:si>
    <x:t xml:space="preserve">MNT-0004022</x:t>
  </x:si>
  <x:si>
    <x:t xml:space="preserve">MNT-0004023</x:t>
  </x:si>
  <x:si>
    <x:t xml:space="preserve">MNT-0004024</x:t>
  </x:si>
  <x:si>
    <x:t xml:space="preserve">MNT-0004052</x:t>
  </x:si>
  <x:si>
    <x:t xml:space="preserve">MNT-0004072</x:t>
  </x:si>
  <x:si>
    <x:t xml:space="preserve">MNT-0004073</x:t>
  </x:si>
  <x:si>
    <x:t xml:space="preserve">MNT-0004093</x:t>
  </x:si>
  <x:si>
    <x:t xml:space="preserve">MNT-0004099</x:t>
  </x:si>
  <x:si>
    <x:t xml:space="preserve">MNT-0004100</x:t>
  </x:si>
  <x:si>
    <x:t xml:space="preserve">MNT-0004107</x:t>
  </x:si>
  <x:si>
    <x:t xml:space="preserve">MNT-0004108</x:t>
  </x:si>
  <x:si>
    <x:t xml:space="preserve">MNT-0004126</x:t>
  </x:si>
  <x:si>
    <x:t xml:space="preserve">MNT-0004127</x:t>
  </x:si>
  <x:si>
    <x:t xml:space="preserve">MNT-0004128</x:t>
  </x:si>
  <x:si>
    <x:t xml:space="preserve">MNT-0004140</x:t>
  </x:si>
  <x:si>
    <x:t xml:space="preserve">MNT-0004150</x:t>
  </x:si>
  <x:si>
    <x:t xml:space="preserve">MNT-0004151</x:t>
  </x:si>
  <x:si>
    <x:t xml:space="preserve">MNT-0004174</x:t>
  </x:si>
  <x:si>
    <x:t xml:space="preserve">MNT-0004211</x:t>
  </x:si>
  <x:si>
    <x:t xml:space="preserve">MNT-0004212</x:t>
  </x:si>
  <x:si>
    <x:t xml:space="preserve">MNT-0004258</x:t>
  </x:si>
  <x:si>
    <x:t xml:space="preserve">MNT-0004262</x:t>
  </x:si>
  <x:si>
    <x:t xml:space="preserve">MNT-0004263</x:t>
  </x:si>
  <x:si>
    <x:t xml:space="preserve">MNT-0004264</x:t>
  </x:si>
  <x:si>
    <x:t xml:space="preserve">MNT-0004269</x:t>
  </x:si>
  <x:si>
    <x:t xml:space="preserve">MNT-0004279</x:t>
  </x:si>
  <x:si>
    <x:t xml:space="preserve">MNT-0004280</x:t>
  </x:si>
  <x:si>
    <x:t xml:space="preserve">MNT-0004281</x:t>
  </x:si>
  <x:si>
    <x:t xml:space="preserve">MNT-0004285</x:t>
  </x:si>
  <x:si>
    <x:t xml:space="preserve">MNT-0004286</x:t>
  </x:si>
  <x:si>
    <x:t xml:space="preserve">MNT-0004332</x:t>
  </x:si>
  <x:si>
    <x:t xml:space="preserve">MNT-0004333</x:t>
  </x:si>
  <x:si>
    <x:t xml:space="preserve">MNT-0004357</x:t>
  </x:si>
  <x:si>
    <x:t xml:space="preserve">MNT-0004410</x:t>
  </x:si>
  <x:si>
    <x:t xml:space="preserve">MNT-0004415</x:t>
  </x:si>
  <x:si>
    <x:t xml:space="preserve">MNT-0004416</x:t>
  </x:si>
  <x:si>
    <x:t xml:space="preserve">MNT-0004435</x:t>
  </x:si>
  <x:si>
    <x:t xml:space="preserve">MNT-0004436</x:t>
  </x:si>
  <x:si>
    <x:t xml:space="preserve">MNT-0004448</x:t>
  </x:si>
  <x:si>
    <x:t xml:space="preserve">MNT-0004451</x:t>
  </x:si>
  <x:si>
    <x:t xml:space="preserve">MNT-0004452</x:t>
  </x:si>
  <x:si>
    <x:t xml:space="preserve">MNT-0004453</x:t>
  </x:si>
  <x:si>
    <x:t xml:space="preserve">MNT-0004454</x:t>
  </x:si>
  <x:si>
    <x:t xml:space="preserve">MNT-0004481</x:t>
  </x:si>
  <x:si>
    <x:t xml:space="preserve">MNT-0004482</x:t>
  </x:si>
  <x:si>
    <x:t xml:space="preserve">MNT-0004483</x:t>
  </x:si>
  <x:si>
    <x:t xml:space="preserve">MNT-0004484</x:t>
  </x:si>
  <x:si>
    <x:t xml:space="preserve">MNT-0004485</x:t>
  </x:si>
  <x:si>
    <x:t xml:space="preserve">MNT-0004486</x:t>
  </x:si>
  <x:si>
    <x:t xml:space="preserve">MNT-0004487</x:t>
  </x:si>
  <x:si>
    <x:t xml:space="preserve">MNT-0004489</x:t>
  </x:si>
  <x:si>
    <x:t xml:space="preserve">MNT-0004490</x:t>
  </x:si>
  <x:si>
    <x:t xml:space="preserve">MNT-0004491</x:t>
  </x:si>
  <x:si>
    <x:t xml:space="preserve">MNT-0004495</x:t>
  </x:si>
  <x:si>
    <x:t xml:space="preserve">MNT-0004496</x:t>
  </x:si>
  <x:si>
    <x:t xml:space="preserve">MNT-0004497</x:t>
  </x:si>
  <x:si>
    <x:t xml:space="preserve">MNT-0004504</x:t>
  </x:si>
  <x:si>
    <x:t xml:space="preserve">MNT-0004505</x:t>
  </x:si>
  <x:si>
    <x:t xml:space="preserve">MNT-0004506</x:t>
  </x:si>
  <x:si>
    <x:t xml:space="preserve">MNT-0004507</x:t>
  </x:si>
  <x:si>
    <x:t xml:space="preserve">MNT-0004516</x:t>
  </x:si>
  <x:si>
    <x:t xml:space="preserve">MNT-0004523</x:t>
  </x:si>
  <x:si>
    <x:t xml:space="preserve">MNT-0004527</x:t>
  </x:si>
  <x:si>
    <x:t xml:space="preserve">MNT-0004543</x:t>
  </x:si>
  <x:si>
    <x:t xml:space="preserve">MNT-0004583</x:t>
  </x:si>
  <x:si>
    <x:t xml:space="preserve">MNT-0004584</x:t>
  </x:si>
  <x:si>
    <x:t xml:space="preserve">MNT-0004606</x:t>
  </x:si>
  <x:si>
    <x:t xml:space="preserve">MNT-0004625</x:t>
  </x:si>
  <x:si>
    <x:t xml:space="preserve">MNT-0004626</x:t>
  </x:si>
  <x:si>
    <x:t xml:space="preserve">MNT-0004627</x:t>
  </x:si>
  <x:si>
    <x:t xml:space="preserve">MNT-0004661</x:t>
  </x:si>
  <x:si>
    <x:t xml:space="preserve">MNT-0004665</x:t>
  </x:si>
  <x:si>
    <x:t xml:space="preserve">MNT-0004695</x:t>
  </x:si>
  <x:si>
    <x:t xml:space="preserve">MNT-0004696</x:t>
  </x:si>
  <x:si>
    <x:t xml:space="preserve">MNT-0004721</x:t>
  </x:si>
  <x:si>
    <x:t xml:space="preserve">MNT-0004735</x:t>
  </x:si>
  <x:si>
    <x:t xml:space="preserve">Safety_Events</x:t>
  </x:si>
  <x:si>
    <x:t xml:space="preserve">SAF-000009</x:t>
  </x:si>
  <x:si>
    <x:t xml:space="preserve">moved to Excluded_Safety</x:t>
  </x:si>
  <x:si>
    <x:t xml:space="preserve">SAF-000010</x:t>
  </x:si>
  <x:si>
    <x:t xml:space="preserve">SAF-000025</x:t>
  </x:si>
  <x:si>
    <x:t xml:space="preserve">5</x:t>
  </x:si>
  <x:si>
    <x:t xml:space="preserve">SAF-000062</x:t>
  </x:si>
  <x:si>
    <x:t xml:space="preserve">Event dated after dataset snapshot 2026-07-31 (future data / label leakage)</x:t>
  </x:si>
  <x:si>
    <x:t xml:space="preserve">SAF-000066</x:t>
  </x:si>
  <x:si>
    <x:t xml:space="preserve">SAF-000068</x:t>
  </x:si>
  <x:si>
    <x:t xml:space="preserve">SAF-000072</x:t>
  </x:si>
  <x:si>
    <x:t xml:space="preserve">SAF-000076</x:t>
  </x:si>
  <x:si>
    <x:t xml:space="preserve">SAF-000086</x:t>
  </x:si>
  <x:si>
    <x:t xml:space="preserve">SAF-000087</x:t>
  </x:si>
  <x:si>
    <x:t xml:space="preserve">SAF-000098</x:t>
  </x:si>
  <x:si>
    <x:t xml:space="preserve">SAF-000121</x:t>
  </x:si>
  <x:si>
    <x:t xml:space="preserve">SAF-000182</x:t>
  </x:si>
  <x:si>
    <x:t xml:space="preserve">SAF-000188</x:t>
  </x:si>
  <x:si>
    <x:t xml:space="preserve">SAF-000215</x:t>
  </x:si>
  <x:si>
    <x:t xml:space="preserve">4</x:t>
  </x:si>
  <x:si>
    <x:t xml:space="preserve">Monthly_Operations</x:t>
  </x:si>
  <x:si>
    <x:t xml:space="preserve">DEV-00488 2026-02</x:t>
  </x:si>
  <x:si>
    <x:t xml:space="preserve">moved to Excluded_Operations</x:t>
  </x:si>
  <x:si>
    <x:t xml:space="preserve">Telemetry month ends before device commissioning_date</x:t>
  </x:si>
  <x:si>
    <x:t xml:space="preserve">DEV-00488 2026-03</x:t>
  </x:si>
  <x:si>
    <x:t xml:space="preserve">DEV-00521 2026-02</x:t>
  </x:si>
  <x:si>
    <x:t xml:space="preserve">DEV-00521 2026-03</x:t>
  </x:si>
  <x:si>
    <x:t xml:space="preserve">DEV-01012 2026-02</x:t>
  </x:si>
  <x:si>
    <x:t xml:space="preserve">DEV-01136 2026-02</x:t>
  </x:si>
  <x:si>
    <x:t xml:space="preserve">DEV-01136 2026-03</x:t>
  </x:si>
  <x:si>
    <x:t xml:space="preserve">MNT-0002158</x:t>
  </x:si>
  <x:si>
    <x:t xml:space="preserve">linked_safety_event_id</x:t>
  </x:si>
  <x:si>
    <x:t xml:space="preserve">Linked safety event was excluded</x:t>
  </x:si>
  <x:si>
    <x:t xml:space="preserve">3</x:t>
  </x:si>
  <x:si>
    <x:t xml:space="preserve">Device_Inventory</x:t>
  </x:si>
  <x:si>
    <x:t xml:space="preserve">DEV-00001</x:t>
  </x:si>
  <x:si>
    <x:t xml:space="preserve">last_pm_date</x:t>
  </x:si>
  <x:si>
    <x:t xml:space="preserve">2025-10-16</x:t>
  </x:si>
  <x:si>
    <x:t xml:space="preserve">2025-11-03</x:t>
  </x:si>
  <x:si>
    <x:t xml:space="preserve">Register older than a PM recorded in Maintenance_Events; updated to latest logged PM</x:t>
  </x:si>
  <x:si>
    <x:t xml:space="preserve">next_pm_due</x:t>
  </x:si>
  <x:si>
    <x:t xml:space="preserve">2026-10-16</x:t>
  </x:si>
  <x:si>
    <x:t xml:space="preserve">2026-11-03</x:t>
  </x:si>
  <x:si>
    <x:t xml:space="preserve">Recalculated as last_pm_date + maintenance_interval_days</x:t>
  </x:si>
  <x:si>
    <x:t xml:space="preserve">DEV-00003</x:t>
  </x:si>
  <x:si>
    <x:t xml:space="preserve">2026-05-13</x:t>
  </x:si>
  <x:si>
    <x:t xml:space="preserve">2026-06-30</x:t>
  </x:si>
  <x:si>
    <x:t xml:space="preserve">2026-11-09</x:t>
  </x:si>
  <x:si>
    <x:t xml:space="preserve">2026-12-27</x:t>
  </x:si>
  <x:si>
    <x:t xml:space="preserve">DEV-00006</x:t>
  </x:si>
  <x:si>
    <x:t xml:space="preserve">2026-03-16</x:t>
  </x:si>
  <x:si>
    <x:t xml:space="preserve">2026-04-17</x:t>
  </x:si>
  <x:si>
    <x:t xml:space="preserve">2027-03-16</x:t>
  </x:si>
  <x:si>
    <x:t xml:space="preserve">2027-04-17</x:t>
  </x:si>
  <x:si>
    <x:t xml:space="preserve">DEV-00008</x:t>
  </x:si>
  <x:si>
    <x:t xml:space="preserve">2025-11-16</x:t>
  </x:si>
  <x:si>
    <x:t xml:space="preserve">2026-04-27</x:t>
  </x:si>
  <x:si>
    <x:t xml:space="preserve">2026-05-15</x:t>
  </x:si>
  <x:si>
    <x:t xml:space="preserve">2026-10-24</x:t>
  </x:si>
  <x:si>
    <x:t xml:space="preserve">DEV-00011</x:t>
  </x:si>
  <x:si>
    <x:t xml:space="preserve">2025-08-30</x:t>
  </x:si>
  <x:si>
    <x:t xml:space="preserve">2026-06-02</x:t>
  </x:si>
  <x:si>
    <x:t xml:space="preserve">2026-02-26</x:t>
  </x:si>
  <x:si>
    <x:t xml:space="preserve">2026-11-29</x:t>
  </x:si>
  <x:si>
    <x:t xml:space="preserve">DEV-00012</x:t>
  </x:si>
  <x:si>
    <x:t xml:space="preserve">2025-08-17</x:t>
  </x:si>
  <x:si>
    <x:t xml:space="preserve">2026-02-11</x:t>
  </x:si>
  <x:si>
    <x:t xml:space="preserve">2026-08-17</x:t>
  </x:si>
  <x:si>
    <x:t xml:space="preserve">2027-02-11</x:t>
  </x:si>
  <x:si>
    <x:t xml:space="preserve">DEV-00015</x:t>
  </x:si>
  <x:si>
    <x:t xml:space="preserve">2025-07-20</x:t>
  </x:si>
  <x:si>
    <x:t xml:space="preserve">2026-05-22</x:t>
  </x:si>
  <x:si>
    <x:t xml:space="preserve">2026-07-20</x:t>
  </x:si>
  <x:si>
    <x:t xml:space="preserve">2027-05-22</x:t>
  </x:si>
  <x:si>
    <x:t xml:space="preserve">DEV-00016</x:t>
  </x:si>
  <x:si>
    <x:t xml:space="preserve">2025-06-09</x:t>
  </x:si>
  <x:si>
    <x:t xml:space="preserve">2025-08-19</x:t>
  </x:si>
  <x:si>
    <x:t xml:space="preserve">2025-12-06</x:t>
  </x:si>
  <x:si>
    <x:t xml:space="preserve">2026-02-15</x:t>
  </x:si>
  <x:si>
    <x:t xml:space="preserve">DEV-00019</x:t>
  </x:si>
  <x:si>
    <x:t xml:space="preserve">2026-03-28</x:t>
  </x:si>
  <x:si>
    <x:t xml:space="preserve">2026-05-11</x:t>
  </x:si>
  <x:si>
    <x:t xml:space="preserve">2027-03-28</x:t>
  </x:si>
  <x:si>
    <x:t xml:space="preserve">2027-05-11</x:t>
  </x:si>
  <x:si>
    <x:t xml:space="preserve">DEV-00020</x:t>
  </x:si>
  <x:si>
    <x:t xml:space="preserve">2025-07-27</x:t>
  </x:si>
  <x:si>
    <x:t xml:space="preserve">2025-11-30</x:t>
  </x:si>
  <x:si>
    <x:t xml:space="preserve">2026-07-27</x:t>
  </x:si>
  <x:si>
    <x:t xml:space="preserve">2026-11-30</x:t>
  </x:si>
  <x:si>
    <x:t xml:space="preserve">DEV-00022</x:t>
  </x:si>
  <x:si>
    <x:t xml:space="preserve">2025-08-23</x:t>
  </x:si>
  <x:si>
    <x:t xml:space="preserve">2025-09-27</x:t>
  </x:si>
  <x:si>
    <x:t xml:space="preserve">2026-02-19</x:t>
  </x:si>
  <x:si>
    <x:t xml:space="preserve">2026-03-26</x:t>
  </x:si>
  <x:si>
    <x:t xml:space="preserve">DEV-00024</x:t>
  </x:si>
  <x:si>
    <x:t xml:space="preserve">2025-05-30</x:t>
  </x:si>
  <x:si>
    <x:t xml:space="preserve">2026-07-07</x:t>
  </x:si>
  <x:si>
    <x:t xml:space="preserve">2026-05-30</x:t>
  </x:si>
  <x:si>
    <x:t xml:space="preserve">2027-07-07</x:t>
  </x:si>
  <x:si>
    <x:t xml:space="preserve">DEV-00026</x:t>
  </x:si>
  <x:si>
    <x:t xml:space="preserve">2025-08-02</x:t>
  </x:si>
  <x:si>
    <x:t xml:space="preserve">2026-03-01</x:t>
  </x:si>
  <x:si>
    <x:t xml:space="preserve">2026-08-02</x:t>
  </x:si>
  <x:si>
    <x:t xml:space="preserve">2027-03-01</x:t>
  </x:si>
  <x:si>
    <x:t xml:space="preserve">DEV-00027</x:t>
  </x:si>
  <x:si>
    <x:t xml:space="preserve">2026-01-24</x:t>
  </x:si>
  <x:si>
    <x:t xml:space="preserve">2026-03-08</x:t>
  </x:si>
  <x:si>
    <x:t xml:space="preserve">2026-07-23</x:t>
  </x:si>
  <x:si>
    <x:t xml:space="preserve">2026-09-04</x:t>
  </x:si>
  <x:si>
    <x:t xml:space="preserve">DEV-00030</x:t>
  </x:si>
  <x:si>
    <x:t xml:space="preserve">2025-08-18</x:t>
  </x:si>
  <x:si>
    <x:t xml:space="preserve">2026-07-01</x:t>
  </x:si>
  <x:si>
    <x:t xml:space="preserve">2026-08-18</x:t>
  </x:si>
  <x:si>
    <x:t xml:space="preserve">2027-07-01</x:t>
  </x:si>
  <x:si>
    <x:t xml:space="preserve">DEV-00038</x:t>
  </x:si>
  <x:si>
    <x:t xml:space="preserve">2026-01-26</x:t>
  </x:si>
  <x:si>
    <x:t xml:space="preserve">2026-02-25</x:t>
  </x:si>
  <x:si>
    <x:t xml:space="preserve">2026-07-25</x:t>
  </x:si>
  <x:si>
    <x:t xml:space="preserve">2026-08-24</x:t>
  </x:si>
  <x:si>
    <x:t xml:space="preserve">DEV-00042</x:t>
  </x:si>
  <x:si>
    <x:t xml:space="preserve">2025-06-18</x:t>
  </x:si>
  <x:si>
    <x:t xml:space="preserve">2026-07-12</x:t>
  </x:si>
  <x:si>
    <x:t xml:space="preserve">2025-12-15</x:t>
  </x:si>
  <x:si>
    <x:t xml:space="preserve">2027-01-08</x:t>
  </x:si>
  <x:si>
    <x:t xml:space="preserve">DEV-00043</x:t>
  </x:si>
  <x:si>
    <x:t xml:space="preserve">2025-10-09</x:t>
  </x:si>
  <x:si>
    <x:t xml:space="preserve">2026-01-05</x:t>
  </x:si>
  <x:si>
    <x:t xml:space="preserve">2026-04-07</x:t>
  </x:si>
  <x:si>
    <x:t xml:space="preserve">2026-07-04</x:t>
  </x:si>
  <x:si>
    <x:t xml:space="preserve">DEV-00045</x:t>
  </x:si>
  <x:si>
    <x:t xml:space="preserve">2025-06-20</x:t>
  </x:si>
  <x:si>
    <x:t xml:space="preserve">2025-12-23</x:t>
  </x:si>
  <x:si>
    <x:t xml:space="preserve">2026-06-20</x:t>
  </x:si>
  <x:si>
    <x:t xml:space="preserve">2026-12-23</x:t>
  </x:si>
  <x:si>
    <x:t xml:space="preserve">DEV-00048</x:t>
  </x:si>
  <x:si>
    <x:t xml:space="preserve">2026-04-08</x:t>
  </x:si>
  <x:si>
    <x:t xml:space="preserve">2026-07-26</x:t>
  </x:si>
  <x:si>
    <x:t xml:space="preserve">2026-10-05</x:t>
  </x:si>
  <x:si>
    <x:t xml:space="preserve">2027-01-22</x:t>
  </x:si>
  <x:si>
    <x:t xml:space="preserve">DEV-00049</x:t>
  </x:si>
  <x:si>
    <x:t xml:space="preserve">2025-12-18</x:t>
  </x:si>
  <x:si>
    <x:t xml:space="preserve">2026-05-10</x:t>
  </x:si>
  <x:si>
    <x:t xml:space="preserve">2026-06-16</x:t>
  </x:si>
  <x:si>
    <x:t xml:space="preserve">2026-11-06</x:t>
  </x:si>
  <x:si>
    <x:t xml:space="preserve">DEV-00055</x:t>
  </x:si>
  <x:si>
    <x:t xml:space="preserve">2026-03-13</x:t>
  </x:si>
  <x:si>
    <x:t xml:space="preserve">2026-06-09</x:t>
  </x:si>
  <x:si>
    <x:t xml:space="preserve">2026-09-09</x:t>
  </x:si>
  <x:si>
    <x:t xml:space="preserve">2026-12-06</x:t>
  </x:si>
  <x:si>
    <x:t xml:space="preserve">DEV-00056</x:t>
  </x:si>
  <x:si>
    <x:t xml:space="preserve">2027-03-08</x:t>
  </x:si>
  <x:si>
    <x:t xml:space="preserve">2027-07-04</x:t>
  </x:si>
  <x:si>
    <x:t xml:space="preserve">DEV-00057</x:t>
  </x:si>
  <x:si>
    <x:t xml:space="preserve">2025-10-07</x:t>
  </x:si>
  <x:si>
    <x:t xml:space="preserve">2025-12-21</x:t>
  </x:si>
  <x:si>
    <x:t xml:space="preserve">2026-04-05</x:t>
  </x:si>
  <x:si>
    <x:t xml:space="preserve">2026-06-19</x:t>
  </x:si>
  <x:si>
    <x:t xml:space="preserve">DEV-00058</x:t>
  </x:si>
  <x:si>
    <x:t xml:space="preserve">2025-06-30</x:t>
  </x:si>
  <x:si>
    <x:t xml:space="preserve">2026-04-24</x:t>
  </x:si>
  <x:si>
    <x:t xml:space="preserve">2027-04-24</x:t>
  </x:si>
  <x:si>
    <x:t xml:space="preserve">DEV-00062</x:t>
  </x:si>
  <x:si>
    <x:t xml:space="preserve">2026-01-03</x:t>
  </x:si>
  <x:si>
    <x:t xml:space="preserve">2027-01-03</x:t>
  </x:si>
  <x:si>
    <x:t xml:space="preserve">2027-02-25</x:t>
  </x:si>
  <x:si>
    <x:t xml:space="preserve">DEV-00065</x:t>
  </x:si>
  <x:si>
    <x:t xml:space="preserve">2026-01-30</x:t>
  </x:si>
  <x:si>
    <x:t xml:space="preserve">2026-05-24</x:t>
  </x:si>
  <x:si>
    <x:t xml:space="preserve">2027-01-30</x:t>
  </x:si>
  <x:si>
    <x:t xml:space="preserve">2027-05-24</x:t>
  </x:si>
  <x:si>
    <x:t xml:space="preserve">DEV-00066</x:t>
  </x:si>
  <x:si>
    <x:t xml:space="preserve">2025-08-29</x:t>
  </x:si>
  <x:si>
    <x:t xml:space="preserve">2026-04-20</x:t>
  </x:si>
  <x:si>
    <x:t xml:space="preserve">2026-10-17</x:t>
  </x:si>
  <x:si>
    <x:t xml:space="preserve">DEV-00068</x:t>
  </x:si>
  <x:si>
    <x:t xml:space="preserve">2026-04-14</x:t>
  </x:si>
  <x:si>
    <x:t xml:space="preserve">2026-10-11</x:t>
  </x:si>
  <x:si>
    <x:t xml:space="preserve">DEV-00070</x:t>
  </x:si>
  <x:si>
    <x:t xml:space="preserve">2025-12-02</x:t>
  </x:si>
  <x:si>
    <x:t xml:space="preserve">2026-03-22</x:t>
  </x:si>
  <x:si>
    <x:t xml:space="preserve">2026-12-02</x:t>
  </x:si>
  <x:si>
    <x:t xml:space="preserve">2027-03-22</x:t>
  </x:si>
  <x:si>
    <x:t xml:space="preserve">DEV-00072</x:t>
  </x:si>
  <x:si>
    <x:t xml:space="preserve">2026-04-21</x:t>
  </x:si>
  <x:si>
    <x:t xml:space="preserve">2026-05-12</x:t>
  </x:si>
  <x:si>
    <x:t xml:space="preserve">2027-04-21</x:t>
  </x:si>
  <x:si>
    <x:t xml:space="preserve">2027-05-12</x:t>
  </x:si>
  <x:si>
    <x:t xml:space="preserve">DEV-00073</x:t>
  </x:si>
  <x:si>
    <x:t xml:space="preserve">2026-03-04</x:t>
  </x:si>
  <x:si>
    <x:t xml:space="preserve">2027-03-04</x:t>
  </x:si>
  <x:si>
    <x:t xml:space="preserve">2027-06-09</x:t>
  </x:si>
  <x:si>
    <x:t xml:space="preserve">DEV-00075</x:t>
  </x:si>
  <x:si>
    <x:t xml:space="preserve">2025-10-15</x:t>
  </x:si>
  <x:si>
    <x:t xml:space="preserve">2025-12-05</x:t>
  </x:si>
  <x:si>
    <x:t xml:space="preserve">2026-04-13</x:t>
  </x:si>
  <x:si>
    <x:t xml:space="preserve">2026-06-03</x:t>
  </x:si>
  <x:si>
    <x:t xml:space="preserve">DEV-00076</x:t>
  </x:si>
  <x:si>
    <x:t xml:space="preserve">2025-08-16</x:t>
  </x:si>
  <x:si>
    <x:t xml:space="preserve">2026-01-15</x:t>
  </x:si>
  <x:si>
    <x:t xml:space="preserve">2026-02-12</x:t>
  </x:si>
  <x:si>
    <x:t xml:space="preserve">2026-07-14</x:t>
  </x:si>
  <x:si>
    <x:t xml:space="preserve">DEV-00078</x:t>
  </x:si>
  <x:si>
    <x:t xml:space="preserve">2025-10-05</x:t>
  </x:si>
  <x:si>
    <x:t xml:space="preserve">2026-04-03</x:t>
  </x:si>
  <x:si>
    <x:t xml:space="preserve">2026-11-07</x:t>
  </x:si>
  <x:si>
    <x:t xml:space="preserve">DEV-00080</x:t>
  </x:si>
  <x:si>
    <x:t xml:space="preserve">2025-11-21</x:t>
  </x:si>
  <x:si>
    <x:t xml:space="preserve">2026-11-21</x:t>
  </x:si>
  <x:si>
    <x:t xml:space="preserve">DEV-00081</x:t>
  </x:si>
  <x:si>
    <x:t xml:space="preserve">2025-11-12</x:t>
  </x:si>
  <x:si>
    <x:t xml:space="preserve">2026-03-31</x:t>
  </x:si>
  <x:si>
    <x:t xml:space="preserve">2026-11-12</x:t>
  </x:si>
  <x:si>
    <x:t xml:space="preserve">2027-03-31</x:t>
  </x:si>
  <x:si>
    <x:t xml:space="preserve">DEV-00084</x:t>
  </x:si>
  <x:si>
    <x:t xml:space="preserve">2025-11-19</x:t>
  </x:si>
  <x:si>
    <x:t xml:space="preserve">2026-11-19</x:t>
  </x:si>
  <x:si>
    <x:t xml:space="preserve">DEV-00086</x:t>
  </x:si>
  <x:si>
    <x:t xml:space="preserve">DEV-00088</x:t>
  </x:si>
  <x:si>
    <x:t xml:space="preserve">2025-09-10</x:t>
  </x:si>
  <x:si>
    <x:t xml:space="preserve">2026-07-16</x:t>
  </x:si>
  <x:si>
    <x:t xml:space="preserve">2026-03-09</x:t>
  </x:si>
  <x:si>
    <x:t xml:space="preserve">2027-01-12</x:t>
  </x:si>
  <x:si>
    <x:t xml:space="preserve">DEV-00089</x:t>
  </x:si>
  <x:si>
    <x:t xml:space="preserve">2026-06-26</x:t>
  </x:si>
  <x:si>
    <x:t xml:space="preserve">2027-06-26</x:t>
  </x:si>
  <x:si>
    <x:t xml:space="preserve">DEV-00091</x:t>
  </x:si>
  <x:si>
    <x:t xml:space="preserve">2026-03-12</x:t>
  </x:si>
  <x:si>
    <x:t xml:space="preserve">2026-09-08</x:t>
  </x:si>
  <x:si>
    <x:t xml:space="preserve">2026-11-26</x:t>
  </x:si>
  <x:si>
    <x:t xml:space="preserve">DEV-00093</x:t>
  </x:si>
  <x:si>
    <x:t xml:space="preserve">2025-11-22</x:t>
  </x:si>
  <x:si>
    <x:t xml:space="preserve">2026-03-23</x:t>
  </x:si>
  <x:si>
    <x:t xml:space="preserve">2026-11-22</x:t>
  </x:si>
  <x:si>
    <x:t xml:space="preserve">2027-03-23</x:t>
  </x:si>
  <x:si>
    <x:t xml:space="preserve">DEV-00095</x:t>
  </x:si>
  <x:si>
    <x:t xml:space="preserve">2026-05-14</x:t>
  </x:si>
  <x:si>
    <x:t xml:space="preserve">2026-06-15</x:t>
  </x:si>
  <x:si>
    <x:t xml:space="preserve">2027-05-14</x:t>
  </x:si>
  <x:si>
    <x:t xml:space="preserve">2027-06-15</x:t>
  </x:si>
  <x:si>
    <x:t xml:space="preserve">DEV-00097</x:t>
  </x:si>
  <x:si>
    <x:t xml:space="preserve">2026-05-04</x:t>
  </x:si>
  <x:si>
    <x:t xml:space="preserve">2027-05-04</x:t>
  </x:si>
  <x:si>
    <x:t xml:space="preserve">2027-07-25</x:t>
  </x:si>
  <x:si>
    <x:t xml:space="preserve">DEV-00099</x:t>
  </x:si>
  <x:si>
    <x:t xml:space="preserve">2025-11-23</x:t>
  </x:si>
  <x:si>
    <x:t xml:space="preserve">2026-02-14</x:t>
  </x:si>
  <x:si>
    <x:t xml:space="preserve">2026-08-13</x:t>
  </x:si>
  <x:si>
    <x:t xml:space="preserve">DEV-00101</x:t>
  </x:si>
  <x:si>
    <x:t xml:space="preserve">2025-06-24</x:t>
  </x:si>
  <x:si>
    <x:t xml:space="preserve">2025-10-13</x:t>
  </x:si>
  <x:si>
    <x:t xml:space="preserve">2026-06-24</x:t>
  </x:si>
  <x:si>
    <x:t xml:space="preserve">2026-10-13</x:t>
  </x:si>
  <x:si>
    <x:t xml:space="preserve">DEV-00104</x:t>
  </x:si>
  <x:si>
    <x:t xml:space="preserve">2025-09-12</x:t>
  </x:si>
  <x:si>
    <x:t xml:space="preserve">2026-06-11</x:t>
  </x:si>
  <x:si>
    <x:t xml:space="preserve">2026-09-12</x:t>
  </x:si>
  <x:si>
    <x:t xml:space="preserve">2027-06-11</x:t>
  </x:si>
  <x:si>
    <x:t xml:space="preserve">DEV-00106</x:t>
  </x:si>
  <x:si>
    <x:t xml:space="preserve">2025-07-07</x:t>
  </x:si>
  <x:si>
    <x:t xml:space="preserve">2026-07-17</x:t>
  </x:si>
  <x:si>
    <x:t xml:space="preserve">2027-07-17</x:t>
  </x:si>
  <x:si>
    <x:t xml:space="preserve">DEV-00108</x:t>
  </x:si>
  <x:si>
    <x:t xml:space="preserve">2025-08-01</x:t>
  </x:si>
  <x:si>
    <x:t xml:space="preserve">last_pm_date was before commissioning; set to latest valid PM in log</x:t>
  </x:si>
  <x:si>
    <x:t xml:space="preserve">2026-08-01</x:t>
  </x:si>
  <x:si>
    <x:t xml:space="preserve">2026-12-18</x:t>
  </x:si>
  <x:si>
    <x:t xml:space="preserve">DEV-00110</x:t>
  </x:si>
  <x:si>
    <x:t xml:space="preserve">2027-04-14</x:t>
  </x:si>
  <x:si>
    <x:t xml:space="preserve">DEV-00111</x:t>
  </x:si>
  <x:si>
    <x:t xml:space="preserve">2025-08-14</x:t>
  </x:si>
  <x:si>
    <x:t xml:space="preserve">2025-10-29</x:t>
  </x:si>
  <x:si>
    <x:t xml:space="preserve">2026-02-10</x:t>
  </x:si>
  <x:si>
    <x:t xml:space="preserve">DEV-00118</x:t>
  </x:si>
  <x:si>
    <x:t xml:space="preserve">2026-02-16</x:t>
  </x:si>
  <x:si>
    <x:t xml:space="preserve">2026-08-15</x:t>
  </x:si>
  <x:si>
    <x:t xml:space="preserve">2026-11-08</x:t>
  </x:si>
  <x:si>
    <x:t xml:space="preserve">DEV-00119</x:t>
  </x:si>
  <x:si>
    <x:t xml:space="preserve">2026-06-01</x:t>
  </x:si>
  <x:si>
    <x:t xml:space="preserve">2027-06-01</x:t>
  </x:si>
  <x:si>
    <x:t xml:space="preserve">DEV-00121</x:t>
  </x:si>
  <x:si>
    <x:t xml:space="preserve">2025-07-04</x:t>
  </x:si>
  <x:si>
    <x:t xml:space="preserve">2026-03-30</x:t>
  </x:si>
  <x:si>
    <x:t xml:space="preserve">2027-03-30</x:t>
  </x:si>
  <x:si>
    <x:t xml:space="preserve">DEV-00123</x:t>
  </x:si>
  <x:si>
    <x:t xml:space="preserve">2025-09-29</x:t>
  </x:si>
  <x:si>
    <x:t xml:space="preserve">DEV-00124</x:t>
  </x:si>
  <x:si>
    <x:t xml:space="preserve">2025-09-13</x:t>
  </x:si>
  <x:si>
    <x:t xml:space="preserve">2026-09-13</x:t>
  </x:si>
  <x:si>
    <x:t xml:space="preserve">DEV-00125</x:t>
  </x:si>
  <x:si>
    <x:t xml:space="preserve">2026-03-15</x:t>
  </x:si>
  <x:si>
    <x:t xml:space="preserve">2026-05-03</x:t>
  </x:si>
  <x:si>
    <x:t xml:space="preserve">2026-09-11</x:t>
  </x:si>
  <x:si>
    <x:t xml:space="preserve">2026-10-30</x:t>
  </x:si>
  <x:si>
    <x:t xml:space="preserve">DEV-00129</x:t>
  </x:si>
  <x:si>
    <x:t xml:space="preserve">2025-10-11</x:t>
  </x:si>
  <x:si>
    <x:t xml:space="preserve">DEV-00130</x:t>
  </x:si>
  <x:si>
    <x:t xml:space="preserve">2025-07-11</x:t>
  </x:si>
  <x:si>
    <x:t xml:space="preserve">2026-07-11</x:t>
  </x:si>
  <x:si>
    <x:t xml:space="preserve">DEV-00131</x:t>
  </x:si>
  <x:si>
    <x:t xml:space="preserve">2025-07-24</x:t>
  </x:si>
  <x:si>
    <x:t xml:space="preserve">2025-10-03</x:t>
  </x:si>
  <x:si>
    <x:t xml:space="preserve">2026-07-24</x:t>
  </x:si>
  <x:si>
    <x:t xml:space="preserve">2026-10-03</x:t>
  </x:si>
  <x:si>
    <x:t xml:space="preserve">DEV-00133</x:t>
  </x:si>
  <x:si>
    <x:t xml:space="preserve">2026-04-06</x:t>
  </x:si>
  <x:si>
    <x:t xml:space="preserve">2026-04-15</x:t>
  </x:si>
  <x:si>
    <x:t xml:space="preserve">2027-04-06</x:t>
  </x:si>
  <x:si>
    <x:t xml:space="preserve">2027-04-15</x:t>
  </x:si>
  <x:si>
    <x:t xml:space="preserve">DEV-00136</x:t>
  </x:si>
  <x:si>
    <x:t xml:space="preserve">2025-08-27</x:t>
  </x:si>
  <x:si>
    <x:t xml:space="preserve">2026-07-28</x:t>
  </x:si>
  <x:si>
    <x:t xml:space="preserve">2026-08-27</x:t>
  </x:si>
  <x:si>
    <x:t xml:space="preserve">2027-07-28</x:t>
  </x:si>
  <x:si>
    <x:t xml:space="preserve">DEV-00137</x:t>
  </x:si>
  <x:si>
    <x:t xml:space="preserve">2025-07-09</x:t>
  </x:si>
  <x:si>
    <x:t xml:space="preserve">2026-07-09</x:t>
  </x:si>
  <x:si>
    <x:t xml:space="preserve">DEV-00138</x:t>
  </x:si>
  <x:si>
    <x:t xml:space="preserve">2025-06-25</x:t>
  </x:si>
  <x:si>
    <x:t xml:space="preserve">2026-04-10</x:t>
  </x:si>
  <x:si>
    <x:t xml:space="preserve">2026-06-25</x:t>
  </x:si>
  <x:si>
    <x:t xml:space="preserve">2027-04-10</x:t>
  </x:si>
  <x:si>
    <x:t xml:space="preserve">DEV-00142</x:t>
  </x:si>
  <x:si>
    <x:t xml:space="preserve">2026-02-21</x:t>
  </x:si>
  <x:si>
    <x:t xml:space="preserve">2027-02-21</x:t>
  </x:si>
  <x:si>
    <x:t xml:space="preserve">DEV-00144</x:t>
  </x:si>
  <x:si>
    <x:t xml:space="preserve">2025-06-26</x:t>
  </x:si>
  <x:si>
    <x:t xml:space="preserve">2025-06-29</x:t>
  </x:si>
  <x:si>
    <x:t xml:space="preserve">2025-12-26</x:t>
  </x:si>
  <x:si>
    <x:t xml:space="preserve">DEV-00150</x:t>
  </x:si>
  <x:si>
    <x:t xml:space="preserve">2025-11-24</x:t>
  </x:si>
  <x:si>
    <x:t xml:space="preserve">2026-05-23</x:t>
  </x:si>
  <x:si>
    <x:t xml:space="preserve">DEV-00153</x:t>
  </x:si>
  <x:si>
    <x:t xml:space="preserve">2025-09-03</x:t>
  </x:si>
  <x:si>
    <x:t xml:space="preserve">2026-01-09</x:t>
  </x:si>
  <x:si>
    <x:t xml:space="preserve">2026-09-03</x:t>
  </x:si>
  <x:si>
    <x:t xml:space="preserve">2027-01-09</x:t>
  </x:si>
  <x:si>
    <x:t xml:space="preserve">DEV-00157</x:t>
  </x:si>
  <x:si>
    <x:t xml:space="preserve">2026-05-06</x:t>
  </x:si>
  <x:si>
    <x:t xml:space="preserve">2027-04-05</x:t>
  </x:si>
  <x:si>
    <x:t xml:space="preserve">2027-05-06</x:t>
  </x:si>
  <x:si>
    <x:t xml:space="preserve">DEV-00159</x:t>
  </x:si>
  <x:si>
    <x:t xml:space="preserve">2026-04-04</x:t>
  </x:si>
  <x:si>
    <x:t xml:space="preserve">2027-04-04</x:t>
  </x:si>
  <x:si>
    <x:t xml:space="preserve">DEV-00162</x:t>
  </x:si>
  <x:si>
    <x:t xml:space="preserve">2025-09-20</x:t>
  </x:si>
  <x:si>
    <x:t xml:space="preserve">2026-09-20</x:t>
  </x:si>
  <x:si>
    <x:t xml:space="preserve">DEV-00163</x:t>
  </x:si>
  <x:si>
    <x:t xml:space="preserve">2025-07-13</x:t>
  </x:si>
  <x:si>
    <x:t xml:space="preserve">2025-11-15</x:t>
  </x:si>
  <x:si>
    <x:t xml:space="preserve">DEV-00167</x:t>
  </x:si>
  <x:si>
    <x:t xml:space="preserve">2026-04-12</x:t>
  </x:si>
  <x:si>
    <x:t xml:space="preserve">2027-04-12</x:t>
  </x:si>
  <x:si>
    <x:t xml:space="preserve">DEV-00168</x:t>
  </x:si>
  <x:si>
    <x:t xml:space="preserve">2025-09-25</x:t>
  </x:si>
  <x:si>
    <x:t xml:space="preserve">2026-02-20</x:t>
  </x:si>
  <x:si>
    <x:t xml:space="preserve">2026-03-24</x:t>
  </x:si>
  <x:si>
    <x:t xml:space="preserve">2026-08-19</x:t>
  </x:si>
  <x:si>
    <x:t xml:space="preserve">DEV-00170</x:t>
  </x:si>
  <x:si>
    <x:t xml:space="preserve">2026-06-07</x:t>
  </x:si>
  <x:si>
    <x:t xml:space="preserve">2026-06-29</x:t>
  </x:si>
  <x:si>
    <x:t xml:space="preserve">2026-12-04</x:t>
  </x:si>
  <x:si>
    <x:t xml:space="preserve">2026-12-26</x:t>
  </x:si>
  <x:si>
    <x:t xml:space="preserve">DEV-00172</x:t>
  </x:si>
  <x:si>
    <x:t xml:space="preserve">2025-12-04</x:t>
  </x:si>
  <x:si>
    <x:t xml:space="preserve">DEV-00175</x:t>
  </x:si>
  <x:si>
    <x:t xml:space="preserve">2025-10-20</x:t>
  </x:si>
  <x:si>
    <x:t xml:space="preserve">2025-12-14</x:t>
  </x:si>
  <x:si>
    <x:t xml:space="preserve">2026-04-18</x:t>
  </x:si>
  <x:si>
    <x:t xml:space="preserve">2026-06-12</x:t>
  </x:si>
  <x:si>
    <x:t xml:space="preserve">DEV-00176</x:t>
  </x:si>
  <x:si>
    <x:t xml:space="preserve">2025-12-01</x:t>
  </x:si>
  <x:si>
    <x:t xml:space="preserve">2026-07-03</x:t>
  </x:si>
  <x:si>
    <x:t xml:space="preserve">2026-12-01</x:t>
  </x:si>
  <x:si>
    <x:t xml:space="preserve">2027-07-03</x:t>
  </x:si>
  <x:si>
    <x:t xml:space="preserve">DEV-00177</x:t>
  </x:si>
  <x:si>
    <x:t xml:space="preserve">2026-06-23</x:t>
  </x:si>
  <x:si>
    <x:t xml:space="preserve">2026-12-20</x:t>
  </x:si>
  <x:si>
    <x:t xml:space="preserve">DEV-00178</x:t>
  </x:si>
  <x:si>
    <x:t xml:space="preserve">2025-06-04</x:t>
  </x:si>
  <x:si>
    <x:t xml:space="preserve">2026-06-04</x:t>
  </x:si>
  <x:si>
    <x:t xml:space="preserve">2026-11-24</x:t>
  </x:si>
  <x:si>
    <x:t xml:space="preserve">DEV-00182</x:t>
  </x:si>
  <x:si>
    <x:t xml:space="preserve">2025-07-29</x:t>
  </x:si>
  <x:si>
    <x:t xml:space="preserve">2026-07-29</x:t>
  </x:si>
  <x:si>
    <x:t xml:space="preserve">2027-07-27</x:t>
  </x:si>
  <x:si>
    <x:t xml:space="preserve">DEV-00183</x:t>
  </x:si>
  <x:si>
    <x:t xml:space="preserve">2026-02-17</x:t>
  </x:si>
  <x:si>
    <x:t xml:space="preserve">2027-02-17</x:t>
  </x:si>
  <x:si>
    <x:t xml:space="preserve">DEV-00194</x:t>
  </x:si>
  <x:si>
    <x:t xml:space="preserve">2025-08-13</x:t>
  </x:si>
  <x:si>
    <x:t xml:space="preserve">2026-07-13</x:t>
  </x:si>
  <x:si>
    <x:t xml:space="preserve">2027-07-13</x:t>
  </x:si>
  <x:si>
    <x:t xml:space="preserve">DEV-00195</x:t>
  </x:si>
  <x:si>
    <x:t xml:space="preserve">2026-04-01</x:t>
  </x:si>
  <x:si>
    <x:t xml:space="preserve">2027-04-01</x:t>
  </x:si>
  <x:si>
    <x:t xml:space="preserve">2027-07-14</x:t>
  </x:si>
  <x:si>
    <x:t xml:space="preserve">DEV-00196</x:t>
  </x:si>
  <x:si>
    <x:t xml:space="preserve">2026-01-02</x:t>
  </x:si>
  <x:si>
    <x:t xml:space="preserve">2026-04-29</x:t>
  </x:si>
  <x:si>
    <x:t xml:space="preserve">2027-01-02</x:t>
  </x:si>
  <x:si>
    <x:t xml:space="preserve">2027-04-29</x:t>
  </x:si>
  <x:si>
    <x:t xml:space="preserve">DEV-00199</x:t>
  </x:si>
  <x:si>
    <x:t xml:space="preserve">2026-02-24</x:t>
  </x:si>
  <x:si>
    <x:t xml:space="preserve">2026-07-15</x:t>
  </x:si>
  <x:si>
    <x:t xml:space="preserve">2026-08-23</x:t>
  </x:si>
  <x:si>
    <x:t xml:space="preserve">2027-01-11</x:t>
  </x:si>
  <x:si>
    <x:t xml:space="preserve">DEV-00202</x:t>
  </x:si>
  <x:si>
    <x:t xml:space="preserve">2026-07-08</x:t>
  </x:si>
  <x:si>
    <x:t xml:space="preserve">DEV-00203</x:t>
  </x:si>
  <x:si>
    <x:t xml:space="preserve">2025-08-20</x:t>
  </x:si>
  <x:si>
    <x:t xml:space="preserve">DEV-00204</x:t>
  </x:si>
  <x:si>
    <x:t xml:space="preserve">2025-11-06</x:t>
  </x:si>
  <x:si>
    <x:t xml:space="preserve">2027-06-02</x:t>
  </x:si>
  <x:si>
    <x:t xml:space="preserve">DEV-00205</x:t>
  </x:si>
  <x:si>
    <x:t xml:space="preserve">2025-11-29</x:t>
  </x:si>
  <x:si>
    <x:t xml:space="preserve">2025-12-25</x:t>
  </x:si>
  <x:si>
    <x:t xml:space="preserve">2026-05-28</x:t>
  </x:si>
  <x:si>
    <x:t xml:space="preserve">DEV-00213</x:t>
  </x:si>
  <x:si>
    <x:t xml:space="preserve">2025-06-19</x:t>
  </x:si>
  <x:si>
    <x:t xml:space="preserve">2025-12-16</x:t>
  </x:si>
  <x:si>
    <x:t xml:space="preserve">2027-01-10</x:t>
  </x:si>
  <x:si>
    <x:t xml:space="preserve">DEV-00216</x:t>
  </x:si>
  <x:si>
    <x:t xml:space="preserve">2025-08-12</x:t>
  </x:si>
  <x:si>
    <x:t xml:space="preserve">2026-01-16</x:t>
  </x:si>
  <x:si>
    <x:t xml:space="preserve">last_pm_date was before commissioning and no valid PM in log; set to commissioning_date</x:t>
  </x:si>
  <x:si>
    <x:t xml:space="preserve">2026-08-12</x:t>
  </x:si>
  <x:si>
    <x:t xml:space="preserve">2027-01-16</x:t>
  </x:si>
  <x:si>
    <x:t xml:space="preserve">DEV-00218</x:t>
  </x:si>
  <x:si>
    <x:t xml:space="preserve">2026-04-09</x:t>
  </x:si>
  <x:si>
    <x:t xml:space="preserve">2026-05-25</x:t>
  </x:si>
  <x:si>
    <x:t xml:space="preserve">2026-10-06</x:t>
  </x:si>
  <x:si>
    <x:t xml:space="preserve">DEV-00220</x:t>
  </x:si>
  <x:si>
    <x:t xml:space="preserve">2026-02-01</x:t>
  </x:si>
  <x:si>
    <x:t xml:space="preserve">2027-02-01</x:t>
  </x:si>
  <x:si>
    <x:t xml:space="preserve">DEV-00222</x:t>
  </x:si>
  <x:si>
    <x:t xml:space="preserve">2026-04-19</x:t>
  </x:si>
  <x:si>
    <x:t xml:space="preserve">DEV-00224</x:t>
  </x:si>
  <x:si>
    <x:t xml:space="preserve">2025-08-28</x:t>
  </x:si>
  <x:si>
    <x:t xml:space="preserve">2026-04-30</x:t>
  </x:si>
  <x:si>
    <x:t xml:space="preserve">2026-08-28</x:t>
  </x:si>
  <x:si>
    <x:t xml:space="preserve">2027-04-30</x:t>
  </x:si>
  <x:si>
    <x:t xml:space="preserve">DEV-00228</x:t>
  </x:si>
  <x:si>
    <x:t xml:space="preserve">2025-12-31</x:t>
  </x:si>
  <x:si>
    <x:t xml:space="preserve">2026-10-14</x:t>
  </x:si>
  <x:si>
    <x:t xml:space="preserve">DEV-00231</x:t>
  </x:si>
  <x:si>
    <x:t xml:space="preserve">2025-11-10</x:t>
  </x:si>
  <x:si>
    <x:t xml:space="preserve">2026-11-10</x:t>
  </x:si>
  <x:si>
    <x:t xml:space="preserve">DEV-00233</x:t>
  </x:si>
  <x:si>
    <x:t xml:space="preserve">DEV-00234</x:t>
  </x:si>
  <x:si>
    <x:t xml:space="preserve">2025-11-28</x:t>
  </x:si>
  <x:si>
    <x:t xml:space="preserve">2026-11-28</x:t>
  </x:si>
  <x:si>
    <x:t xml:space="preserve">2026-12-15</x:t>
  </x:si>
  <x:si>
    <x:t xml:space="preserve">DEV-00236</x:t>
  </x:si>
  <x:si>
    <x:t xml:space="preserve">2025-06-23</x:t>
  </x:si>
  <x:si>
    <x:t xml:space="preserve">2026-11-16</x:t>
  </x:si>
  <x:si>
    <x:t xml:space="preserve">DEV-00237</x:t>
  </x:si>
  <x:si>
    <x:t xml:space="preserve">2025-11-07</x:t>
  </x:si>
  <x:si>
    <x:t xml:space="preserve">DEV-00238</x:t>
  </x:si>
  <x:si>
    <x:t xml:space="preserve">2025-08-31</x:t>
  </x:si>
  <x:si>
    <x:t xml:space="preserve">2026-04-28</x:t>
  </x:si>
  <x:si>
    <x:t xml:space="preserve">2026-08-31</x:t>
  </x:si>
  <x:si>
    <x:t xml:space="preserve">2027-04-28</x:t>
  </x:si>
  <x:si>
    <x:t xml:space="preserve">DEV-00239</x:t>
  </x:si>
  <x:si>
    <x:t xml:space="preserve">2025-12-11</x:t>
  </x:si>
  <x:si>
    <x:t xml:space="preserve">2026-12-11</x:t>
  </x:si>
  <x:si>
    <x:t xml:space="preserve">DEV-00240</x:t>
  </x:si>
  <x:si>
    <x:t xml:space="preserve">2025-07-10</x:t>
  </x:si>
  <x:si>
    <x:t xml:space="preserve">2025-08-04</x:t>
  </x:si>
  <x:si>
    <x:t xml:space="preserve">2026-07-10</x:t>
  </x:si>
  <x:si>
    <x:t xml:space="preserve">2026-08-04</x:t>
  </x:si>
  <x:si>
    <x:t xml:space="preserve">DEV-00241</x:t>
  </x:si>
  <x:si>
    <x:t xml:space="preserve">2026-05-19</x:t>
  </x:si>
  <x:si>
    <x:t xml:space="preserve">2026-05-27</x:t>
  </x:si>
  <x:si>
    <x:t xml:space="preserve">2027-05-19</x:t>
  </x:si>
  <x:si>
    <x:t xml:space="preserve">2027-05-27</x:t>
  </x:si>
  <x:si>
    <x:t xml:space="preserve">DEV-00245</x:t>
  </x:si>
  <x:si>
    <x:t xml:space="preserve">2027-05-10</x:t>
  </x:si>
  <x:si>
    <x:t xml:space="preserve">DEV-00253</x:t>
  </x:si>
  <x:si>
    <x:t xml:space="preserve">2026-06-08</x:t>
  </x:si>
  <x:si>
    <x:t xml:space="preserve">2026-01-20</x:t>
  </x:si>
  <x:si>
    <x:t xml:space="preserve">2026-12-05</x:t>
  </x:si>
  <x:si>
    <x:t xml:space="preserve">DEV-00254</x:t>
  </x:si>
  <x:si>
    <x:t xml:space="preserve">2025-08-24</x:t>
  </x:si>
  <x:si>
    <x:t xml:space="preserve">2025-11-20</x:t>
  </x:si>
  <x:si>
    <x:t xml:space="preserve">2026-11-20</x:t>
  </x:si>
  <x:si>
    <x:t xml:space="preserve">DEV-00255</x:t>
  </x:si>
  <x:si>
    <x:t xml:space="preserve">2026-01-23</x:t>
  </x:si>
  <x:si>
    <x:t xml:space="preserve">2026-06-05</x:t>
  </x:si>
  <x:si>
    <x:t xml:space="preserve">2026-07-22</x:t>
  </x:si>
  <x:si>
    <x:t xml:space="preserve">DEV-00256</x:t>
  </x:si>
  <x:si>
    <x:t xml:space="preserve">DEV-00258</x:t>
  </x:si>
  <x:si>
    <x:t xml:space="preserve">2025-09-23</x:t>
  </x:si>
  <x:si>
    <x:t xml:space="preserve">2026-09-23</x:t>
  </x:si>
  <x:si>
    <x:t xml:space="preserve">DEV-00261</x:t>
  </x:si>
  <x:si>
    <x:t xml:space="preserve">2025-08-09</x:t>
  </x:si>
  <x:si>
    <x:t xml:space="preserve">2026-08-09</x:t>
  </x:si>
  <x:si>
    <x:t xml:space="preserve">DEV-00262</x:t>
  </x:si>
  <x:si>
    <x:t xml:space="preserve">2025-09-15</x:t>
  </x:si>
  <x:si>
    <x:t xml:space="preserve">2025-12-03</x:t>
  </x:si>
  <x:si>
    <x:t xml:space="preserve">2026-03-14</x:t>
  </x:si>
  <x:si>
    <x:t xml:space="preserve">DEV-00267</x:t>
  </x:si>
  <x:si>
    <x:t xml:space="preserve">2026-05-20</x:t>
  </x:si>
  <x:si>
    <x:t xml:space="preserve">DEV-00271</x:t>
  </x:si>
  <x:si>
    <x:t xml:space="preserve">2026-04-16</x:t>
  </x:si>
  <x:si>
    <x:t xml:space="preserve">2026-05-07</x:t>
  </x:si>
  <x:si>
    <x:t xml:space="preserve">2027-04-16</x:t>
  </x:si>
  <x:si>
    <x:t xml:space="preserve">2027-05-07</x:t>
  </x:si>
  <x:si>
    <x:t xml:space="preserve">DEV-00273</x:t>
  </x:si>
  <x:si>
    <x:t xml:space="preserve">2025-06-27</x:t>
  </x:si>
  <x:si>
    <x:t xml:space="preserve">2026-06-27</x:t>
  </x:si>
  <x:si>
    <x:t xml:space="preserve">2027-07-22</x:t>
  </x:si>
  <x:si>
    <x:t xml:space="preserve">DEV-00276</x:t>
  </x:si>
  <x:si>
    <x:t xml:space="preserve">2026-03-27</x:t>
  </x:si>
  <x:si>
    <x:t xml:space="preserve">DEV-00277</x:t>
  </x:si>
  <x:si>
    <x:t xml:space="preserve">2027-01-24</x:t>
  </x:si>
  <x:si>
    <x:t xml:space="preserve">DEV-00278</x:t>
  </x:si>
  <x:si>
    <x:t xml:space="preserve">2025-06-08</x:t>
  </x:si>
  <x:si>
    <x:t xml:space="preserve">2025-09-09</x:t>
  </x:si>
  <x:si>
    <x:t xml:space="preserve">DEV-00280</x:t>
  </x:si>
  <x:si>
    <x:t xml:space="preserve">2026-02-07</x:t>
  </x:si>
  <x:si>
    <x:t xml:space="preserve">2026-08-06</x:t>
  </x:si>
  <x:si>
    <x:t xml:space="preserve">2026-10-01</x:t>
  </x:si>
  <x:si>
    <x:t xml:space="preserve">DEV-00287</x:t>
  </x:si>
  <x:si>
    <x:t xml:space="preserve">2026-10-27</x:t>
  </x:si>
  <x:si>
    <x:t xml:space="preserve">DEV-00293</x:t>
  </x:si>
  <x:si>
    <x:t xml:space="preserve">2025-06-14</x:t>
  </x:si>
  <x:si>
    <x:t xml:space="preserve">2026-12-31</x:t>
  </x:si>
  <x:si>
    <x:t xml:space="preserve">DEV-00296</x:t>
  </x:si>
  <x:si>
    <x:t xml:space="preserve">DEV-00301</x:t>
  </x:si>
  <x:si>
    <x:t xml:space="preserve">2026-05-26</x:t>
  </x:si>
  <x:si>
    <x:t xml:space="preserve">2026-05-29</x:t>
  </x:si>
  <x:si>
    <x:t xml:space="preserve">2026-11-25</x:t>
  </x:si>
  <x:si>
    <x:t xml:space="preserve">DEV-00308</x:t>
  </x:si>
  <x:si>
    <x:t xml:space="preserve">2025-06-28</x:t>
  </x:si>
  <x:si>
    <x:t xml:space="preserve">2025-09-22</x:t>
  </x:si>
  <x:si>
    <x:t xml:space="preserve">2026-03-21</x:t>
  </x:si>
  <x:si>
    <x:t xml:space="preserve">DEV-00314</x:t>
  </x:si>
  <x:si>
    <x:t xml:space="preserve">2025-08-22</x:t>
  </x:si>
  <x:si>
    <x:t xml:space="preserve">2026-08-22</x:t>
  </x:si>
  <x:si>
    <x:t xml:space="preserve">2027-02-24</x:t>
  </x:si>
  <x:si>
    <x:t xml:space="preserve">DEV-00319</x:t>
  </x:si>
  <x:si>
    <x:t xml:space="preserve">DEV-00322</x:t>
  </x:si>
  <x:si>
    <x:t xml:space="preserve">2026-03-29</x:t>
  </x:si>
  <x:si>
    <x:t xml:space="preserve">2026-09-25</x:t>
  </x:si>
  <x:si>
    <x:t xml:space="preserve">2027-01-23</x:t>
  </x:si>
  <x:si>
    <x:t xml:space="preserve">DEV-00323</x:t>
  </x:si>
  <x:si>
    <x:t xml:space="preserve">2027-02-10</x:t>
  </x:si>
  <x:si>
    <x:t xml:space="preserve">DEV-00330</x:t>
  </x:si>
  <x:si>
    <x:t xml:space="preserve">2026-06-28</x:t>
  </x:si>
  <x:si>
    <x:t xml:space="preserve">2027-06-28</x:t>
  </x:si>
  <x:si>
    <x:t xml:space="preserve">DEV-00338</x:t>
  </x:si>
  <x:si>
    <x:t xml:space="preserve">2026-04-25</x:t>
  </x:si>
  <x:si>
    <x:t xml:space="preserve">2027-04-25</x:t>
  </x:si>
  <x:si>
    <x:t xml:space="preserve">DEV-00342</x:t>
  </x:si>
  <x:si>
    <x:t xml:space="preserve">2025-09-11</x:t>
  </x:si>
  <x:si>
    <x:t xml:space="preserve">2026-03-10</x:t>
  </x:si>
  <x:si>
    <x:t xml:space="preserve">DEV-00345</x:t>
  </x:si>
  <x:si>
    <x:t xml:space="preserve">DEV-00346</x:t>
  </x:si>
  <x:si>
    <x:t xml:space="preserve">2026-01-13</x:t>
  </x:si>
  <x:si>
    <x:t xml:space="preserve">DEV-00347</x:t>
  </x:si>
  <x:si>
    <x:t xml:space="preserve">2025-11-25</x:t>
  </x:si>
  <x:si>
    <x:t xml:space="preserve">DEV-00349</x:t>
  </x:si>
  <x:si>
    <x:t xml:space="preserve">2025-08-25</x:t>
  </x:si>
  <x:si>
    <x:t xml:space="preserve">2026-08-25</x:t>
  </x:si>
  <x:si>
    <x:t xml:space="preserve">2027-07-12</x:t>
  </x:si>
  <x:si>
    <x:t xml:space="preserve">DEV-00350</x:t>
  </x:si>
  <x:si>
    <x:t xml:space="preserve">DEV-00351</x:t>
  </x:si>
  <x:si>
    <x:t xml:space="preserve">2026-05-21</x:t>
  </x:si>
  <x:si>
    <x:t xml:space="preserve">DEV-00353</x:t>
  </x:si>
  <x:si>
    <x:t xml:space="preserve">2027-07-29</x:t>
  </x:si>
  <x:si>
    <x:t xml:space="preserve">DEV-00356</x:t>
  </x:si>
  <x:si>
    <x:t xml:space="preserve">DEV-00359</x:t>
  </x:si>
  <x:si>
    <x:t xml:space="preserve">2026-03-02</x:t>
  </x:si>
  <x:si>
    <x:t xml:space="preserve">2027-03-02</x:t>
  </x:si>
  <x:si>
    <x:t xml:space="preserve">2027-05-21</x:t>
  </x:si>
  <x:si>
    <x:t xml:space="preserve">DEV-00361</x:t>
  </x:si>
  <x:si>
    <x:t xml:space="preserve">2025-10-21</x:t>
  </x:si>
  <x:si>
    <x:t xml:space="preserve">2026-07-06</x:t>
  </x:si>
  <x:si>
    <x:t xml:space="preserve">2026-10-21</x:t>
  </x:si>
  <x:si>
    <x:t xml:space="preserve">2027-07-06</x:t>
  </x:si>
  <x:si>
    <x:t xml:space="preserve">DEV-00362</x:t>
  </x:si>
  <x:si>
    <x:t xml:space="preserve">2025-08-10</x:t>
  </x:si>
  <x:si>
    <x:t xml:space="preserve">2026-02-06</x:t>
  </x:si>
  <x:si>
    <x:t xml:space="preserve">2026-10-18</x:t>
  </x:si>
  <x:si>
    <x:t xml:space="preserve">DEV-00363</x:t>
  </x:si>
  <x:si>
    <x:t xml:space="preserve">2027-01-19</x:t>
  </x:si>
  <x:si>
    <x:t xml:space="preserve">DEV-00365</x:t>
  </x:si>
  <x:si>
    <x:t xml:space="preserve">2025-09-28</x:t>
  </x:si>
  <x:si>
    <x:t xml:space="preserve">DEV-00366</x:t>
  </x:si>
  <x:si>
    <x:t xml:space="preserve">DEV-00373</x:t>
  </x:si>
  <x:si>
    <x:t xml:space="preserve">2026-01-07</x:t>
  </x:si>
  <x:si>
    <x:t xml:space="preserve">DEV-00374</x:t>
  </x:si>
  <x:si>
    <x:t xml:space="preserve">2026-03-19</x:t>
  </x:si>
  <x:si>
    <x:t xml:space="preserve">2027-03-19</x:t>
  </x:si>
  <x:si>
    <x:t xml:space="preserve">DEV-00375</x:t>
  </x:si>
  <x:si>
    <x:t xml:space="preserve">DEV-00376</x:t>
  </x:si>
  <x:si>
    <x:t xml:space="preserve">DEV-00377</x:t>
  </x:si>
  <x:si>
    <x:t xml:space="preserve">DEV-00382</x:t>
  </x:si>
  <x:si>
    <x:t xml:space="preserve">2026-08-14</x:t>
  </x:si>
  <x:si>
    <x:t xml:space="preserve">2026-10-22</x:t>
  </x:si>
  <x:si>
    <x:t xml:space="preserve">DEV-00383</x:t>
  </x:si>
  <x:si>
    <x:t xml:space="preserve">2025-11-26</x:t>
  </x:si>
  <x:si>
    <x:t xml:space="preserve">2026-09-27</x:t>
  </x:si>
  <x:si>
    <x:t xml:space="preserve">DEV-00386</x:t>
  </x:si>
  <x:si>
    <x:t xml:space="preserve">2025-10-12</x:t>
  </x:si>
  <x:si>
    <x:t xml:space="preserve">2026-10-12</x:t>
  </x:si>
  <x:si>
    <x:t xml:space="preserve">DEV-00391</x:t>
  </x:si>
  <x:si>
    <x:t xml:space="preserve">2025-10-24</x:t>
  </x:si>
  <x:si>
    <x:t xml:space="preserve">2026-04-22</x:t>
  </x:si>
  <x:si>
    <x:t xml:space="preserve">2026-05-02</x:t>
  </x:si>
  <x:si>
    <x:t xml:space="preserve">DEV-00393</x:t>
  </x:si>
  <x:si>
    <x:t xml:space="preserve">2026-12-16</x:t>
  </x:si>
  <x:si>
    <x:t xml:space="preserve">DEV-00396</x:t>
  </x:si>
  <x:si>
    <x:t xml:space="preserve">2025-09-05</x:t>
  </x:si>
  <x:si>
    <x:t xml:space="preserve">2026-09-05</x:t>
  </x:si>
  <x:si>
    <x:t xml:space="preserve">DEV-00402</x:t>
  </x:si>
  <x:si>
    <x:t xml:space="preserve">2026-01-25</x:t>
  </x:si>
  <x:si>
    <x:t xml:space="preserve">2027-01-25</x:t>
  </x:si>
  <x:si>
    <x:t xml:space="preserve">2027-05-26</x:t>
  </x:si>
  <x:si>
    <x:t xml:space="preserve">DEV-00403</x:t>
  </x:si>
  <x:si>
    <x:t xml:space="preserve">2027-02-14</x:t>
  </x:si>
  <x:si>
    <x:t xml:space="preserve">DEV-00407</x:t>
  </x:si>
  <x:si>
    <x:t xml:space="preserve">2026-12-25</x:t>
  </x:si>
  <x:si>
    <x:t xml:space="preserve">DEV-00408</x:t>
  </x:si>
  <x:si>
    <x:t xml:space="preserve">2025-07-28</x:t>
  </x:si>
  <x:si>
    <x:t xml:space="preserve">2026-01-28</x:t>
  </x:si>
  <x:si>
    <x:t xml:space="preserve">DEV-00409</x:t>
  </x:si>
  <x:si>
    <x:t xml:space="preserve">2025-09-24</x:t>
  </x:si>
  <x:si>
    <x:t xml:space="preserve">2027-01-20</x:t>
  </x:si>
  <x:si>
    <x:t xml:space="preserve">DEV-00412</x:t>
  </x:si>
  <x:si>
    <x:t xml:space="preserve">2025-08-15</x:t>
  </x:si>
  <x:si>
    <x:t xml:space="preserve">DEV-00415</x:t>
  </x:si>
  <x:si>
    <x:t xml:space="preserve">2026-11-15</x:t>
  </x:si>
  <x:si>
    <x:t xml:space="preserve">DEV-00416</x:t>
  </x:si>
  <x:si>
    <x:t xml:space="preserve">DEV-00417</x:t>
  </x:si>
  <x:si>
    <x:t xml:space="preserve">2026-02-28</x:t>
  </x:si>
  <x:si>
    <x:t xml:space="preserve">2027-02-28</x:t>
  </x:si>
  <x:si>
    <x:t xml:space="preserve">2027-04-18</x:t>
  </x:si>
  <x:si>
    <x:t xml:space="preserve">DEV-00420</x:t>
  </x:si>
  <x:si>
    <x:t xml:space="preserve">2025-11-14</x:t>
  </x:si>
  <x:si>
    <x:t xml:space="preserve">2026-11-14</x:t>
  </x:si>
  <x:si>
    <x:t xml:space="preserve">DEV-00422</x:t>
  </x:si>
  <x:si>
    <x:t xml:space="preserve">2025-09-06</x:t>
  </x:si>
  <x:si>
    <x:t xml:space="preserve">2026-03-05</x:t>
  </x:si>
  <x:si>
    <x:t xml:space="preserve">DEV-00423</x:t>
  </x:si>
  <x:si>
    <x:t xml:space="preserve">2026-07-05</x:t>
  </x:si>
  <x:si>
    <x:t xml:space="preserve">2027-01-01</x:t>
  </x:si>
  <x:si>
    <x:t xml:space="preserve">DEV-00426</x:t>
  </x:si>
  <x:si>
    <x:t xml:space="preserve">2025-06-17</x:t>
  </x:si>
  <x:si>
    <x:t xml:space="preserve">2026-06-18</x:t>
  </x:si>
  <x:si>
    <x:t xml:space="preserve">2026-06-17</x:t>
  </x:si>
  <x:si>
    <x:t xml:space="preserve">2027-06-18</x:t>
  </x:si>
  <x:si>
    <x:t xml:space="preserve">DEV-00427</x:t>
  </x:si>
  <x:si>
    <x:t xml:space="preserve">2026-06-13</x:t>
  </x:si>
  <x:si>
    <x:t xml:space="preserve">DEV-00428</x:t>
  </x:si>
  <x:si>
    <x:t xml:space="preserve">DEV-00432</x:t>
  </x:si>
  <x:si>
    <x:t xml:space="preserve">2025-08-07</x:t>
  </x:si>
  <x:si>
    <x:t xml:space="preserve">2025-10-31</x:t>
  </x:si>
  <x:si>
    <x:t xml:space="preserve">2026-02-03</x:t>
  </x:si>
  <x:si>
    <x:t xml:space="preserve">DEV-00434</x:t>
  </x:si>
  <x:si>
    <x:t xml:space="preserve">2025-11-05</x:t>
  </x:si>
  <x:si>
    <x:t xml:space="preserve">2026-10-31</x:t>
  </x:si>
  <x:si>
    <x:t xml:space="preserve">2026-11-05</x:t>
  </x:si>
  <x:si>
    <x:t xml:space="preserve">DEV-00435</x:t>
  </x:si>
  <x:si>
    <x:t xml:space="preserve">2025-07-26</x:t>
  </x:si>
  <x:si>
    <x:t xml:space="preserve">2026-02-22</x:t>
  </x:si>
  <x:si>
    <x:t xml:space="preserve">2027-02-22</x:t>
  </x:si>
  <x:si>
    <x:t xml:space="preserve">DEV-00436</x:t>
  </x:si>
  <x:si>
    <x:t xml:space="preserve">2026-07-21</x:t>
  </x:si>
  <x:si>
    <x:t xml:space="preserve">2026-08-16</x:t>
  </x:si>
  <x:si>
    <x:t xml:space="preserve">2027-01-17</x:t>
  </x:si>
  <x:si>
    <x:t xml:space="preserve">DEV-00438</x:t>
  </x:si>
  <x:si>
    <x:t xml:space="preserve">2026-06-14</x:t>
  </x:si>
  <x:si>
    <x:t xml:space="preserve">2027-03-09</x:t>
  </x:si>
  <x:si>
    <x:t xml:space="preserve">DEV-00439</x:t>
  </x:si>
  <x:si>
    <x:t xml:space="preserve">2027-02-07</x:t>
  </x:si>
  <x:si>
    <x:t xml:space="preserve">DEV-00442</x:t>
  </x:si>
  <x:si>
    <x:t xml:space="preserve">2026-01-10</x:t>
  </x:si>
  <x:si>
    <x:t xml:space="preserve">DEV-00446</x:t>
  </x:si>
  <x:si>
    <x:t xml:space="preserve">2025-06-22</x:t>
  </x:si>
  <x:si>
    <x:t xml:space="preserve">2026-06-22</x:t>
  </x:si>
  <x:si>
    <x:t xml:space="preserve">2026-12-03</x:t>
  </x:si>
  <x:si>
    <x:t xml:space="preserve">DEV-00448</x:t>
  </x:si>
  <x:si>
    <x:t xml:space="preserve">DEV-00449</x:t>
  </x:si>
  <x:si>
    <x:t xml:space="preserve">2026-11-23</x:t>
  </x:si>
  <x:si>
    <x:t xml:space="preserve">DEV-00452</x:t>
  </x:si>
  <x:si>
    <x:t xml:space="preserve">2025-09-04</x:t>
  </x:si>
  <x:si>
    <x:t xml:space="preserve">2026-03-03</x:t>
  </x:si>
  <x:si>
    <x:t xml:space="preserve">DEV-00453</x:t>
  </x:si>
  <x:si>
    <x:t xml:space="preserve">2026-10-15</x:t>
  </x:si>
  <x:si>
    <x:t xml:space="preserve">DEV-00454</x:t>
  </x:si>
  <x:si>
    <x:t xml:space="preserve">2025-09-02</x:t>
  </x:si>
  <x:si>
    <x:t xml:space="preserve">DEV-00456</x:t>
  </x:si>
  <x:si>
    <x:t xml:space="preserve">DEV-00461</x:t>
  </x:si>
  <x:si>
    <x:t xml:space="preserve">2025-10-01</x:t>
  </x:si>
  <x:si>
    <x:t xml:space="preserve">2026-09-22</x:t>
  </x:si>
  <x:si>
    <x:t xml:space="preserve">DEV-00462</x:t>
  </x:si>
  <x:si>
    <x:t xml:space="preserve">2027-02-06</x:t>
  </x:si>
  <x:si>
    <x:t xml:space="preserve">DEV-00466</x:t>
  </x:si>
  <x:si>
    <x:t xml:space="preserve">2026-01-12</x:t>
  </x:si>
  <x:si>
    <x:t xml:space="preserve">2026-10-09</x:t>
  </x:si>
  <x:si>
    <x:t xml:space="preserve">DEV-00467</x:t>
  </x:si>
  <x:si>
    <x:t xml:space="preserve">2025-07-05</x:t>
  </x:si>
  <x:si>
    <x:t xml:space="preserve">DEV-00471</x:t>
  </x:si>
  <x:si>
    <x:t xml:space="preserve">2025-09-17</x:t>
  </x:si>
  <x:si>
    <x:t xml:space="preserve">2026-09-17</x:t>
  </x:si>
  <x:si>
    <x:t xml:space="preserve">2027-06-19</x:t>
  </x:si>
  <x:si>
    <x:t xml:space="preserve">DEV-00472</x:t>
  </x:si>
  <x:si>
    <x:t xml:space="preserve">DEV-00473</x:t>
  </x:si>
  <x:si>
    <x:t xml:space="preserve">2026-05-09</x:t>
  </x:si>
  <x:si>
    <x:t xml:space="preserve">DEV-00474</x:t>
  </x:si>
  <x:si>
    <x:t xml:space="preserve">2026-12-22</x:t>
  </x:si>
  <x:si>
    <x:t xml:space="preserve">DEV-00475</x:t>
  </x:si>
  <x:si>
    <x:t xml:space="preserve">2027-03-21</x:t>
  </x:si>
  <x:si>
    <x:t xml:space="preserve">DEV-00477</x:t>
  </x:si>
  <x:si>
    <x:t xml:space="preserve">2025-05-29</x:t>
  </x:si>
  <x:si>
    <x:t xml:space="preserve">2027-06-25</x:t>
  </x:si>
  <x:si>
    <x:t xml:space="preserve">DEV-00478</x:t>
  </x:si>
  <x:si>
    <x:t xml:space="preserve">2025-07-02</x:t>
  </x:si>
  <x:si>
    <x:t xml:space="preserve">2026-07-02</x:t>
  </x:si>
  <x:si>
    <x:t xml:space="preserve">DEV-00485</x:t>
  </x:si>
  <x:si>
    <x:t xml:space="preserve">2027-06-30</x:t>
  </x:si>
  <x:si>
    <x:t xml:space="preserve">DEV-00486</x:t>
  </x:si>
  <x:si>
    <x:t xml:space="preserve">2027-06-13</x:t>
  </x:si>
  <x:si>
    <x:t xml:space="preserve">DEV-00487</x:t>
  </x:si>
  <x:si>
    <x:t xml:space="preserve">2025-07-31</x:t>
  </x:si>
  <x:si>
    <x:t xml:space="preserve">DEV-00488</x:t>
  </x:si>
  <x:si>
    <x:t xml:space="preserve">2025-12-08</x:t>
  </x:si>
  <x:si>
    <x:t xml:space="preserve">2026-12-08</x:t>
  </x:si>
  <x:si>
    <x:t xml:space="preserve">2027-04-13</x:t>
  </x:si>
  <x:si>
    <x:t xml:space="preserve">DEV-00489</x:t>
  </x:si>
  <x:si>
    <x:t xml:space="preserve">DEV-00491</x:t>
  </x:si>
  <x:si>
    <x:t xml:space="preserve">2026-04-02</x:t>
  </x:si>
  <x:si>
    <x:t xml:space="preserve">2026-09-29</x:t>
  </x:si>
  <x:si>
    <x:t xml:space="preserve">DEV-00492</x:t>
  </x:si>
  <x:si>
    <x:t xml:space="preserve">2026-02-18</x:t>
  </x:si>
  <x:si>
    <x:t xml:space="preserve">2027-01-27</x:t>
  </x:si>
  <x:si>
    <x:t xml:space="preserve">DEV-00496</x:t>
  </x:si>
  <x:si>
    <x:t xml:space="preserve">2027-06-22</x:t>
  </x:si>
  <x:si>
    <x:t xml:space="preserve">DEV-00497</x:t>
  </x:si>
  <x:si>
    <x:t xml:space="preserve">DEV-00501</x:t>
  </x:si>
  <x:si>
    <x:t xml:space="preserve">DEV-00505</x:t>
  </x:si>
  <x:si>
    <x:t xml:space="preserve">2025-06-21</x:t>
  </x:si>
  <x:si>
    <x:t xml:space="preserve">DEV-00506</x:t>
  </x:si>
  <x:si>
    <x:t xml:space="preserve">DEV-00509</x:t>
  </x:si>
  <x:si>
    <x:t xml:space="preserve">2027-02-16</x:t>
  </x:si>
  <x:si>
    <x:t xml:space="preserve">DEV-00510</x:t>
  </x:si>
  <x:si>
    <x:t xml:space="preserve">2025-07-12</x:t>
  </x:si>
  <x:si>
    <x:t xml:space="preserve">2025-10-10</x:t>
  </x:si>
  <x:si>
    <x:t xml:space="preserve">2026-10-10</x:t>
  </x:si>
  <x:si>
    <x:t xml:space="preserve">DEV-00515</x:t>
  </x:si>
  <x:si>
    <x:t xml:space="preserve">2026-04-26</x:t>
  </x:si>
  <x:si>
    <x:t xml:space="preserve">2026-10-23</x:t>
  </x:si>
  <x:si>
    <x:t xml:space="preserve">DEV-00519</x:t>
  </x:si>
  <x:si>
    <x:t xml:space="preserve">2025-08-21</x:t>
  </x:si>
  <x:si>
    <x:t xml:space="preserve">2025-10-18</x:t>
  </x:si>
  <x:si>
    <x:t xml:space="preserve">2026-08-21</x:t>
  </x:si>
  <x:si>
    <x:t xml:space="preserve">DEV-00520</x:t>
  </x:si>
  <x:si>
    <x:t xml:space="preserve">2026-05-05</x:t>
  </x:si>
  <x:si>
    <x:t xml:space="preserve">2027-05-05</x:t>
  </x:si>
  <x:si>
    <x:t xml:space="preserve">DEV-00521</x:t>
  </x:si>
  <x:si>
    <x:t xml:space="preserve">2026-01-19</x:t>
  </x:si>
  <x:si>
    <x:t xml:space="preserve">DEV-00522</x:t>
  </x:si>
  <x:si>
    <x:t xml:space="preserve">2026-09-26</x:t>
  </x:si>
  <x:si>
    <x:t xml:space="preserve">DEV-00524</x:t>
  </x:si>
  <x:si>
    <x:t xml:space="preserve">2026-01-17</x:t>
  </x:si>
  <x:si>
    <x:t xml:space="preserve">DEV-00525</x:t>
  </x:si>
  <x:si>
    <x:t xml:space="preserve">DEV-00529</x:t>
  </x:si>
  <x:si>
    <x:t xml:space="preserve">2025-11-13</x:t>
  </x:si>
  <x:si>
    <x:t xml:space="preserve">DEV-00530</x:t>
  </x:si>
  <x:si>
    <x:t xml:space="preserve">2027-05-28</x:t>
  </x:si>
  <x:si>
    <x:t xml:space="preserve">DEV-00532</x:t>
  </x:si>
  <x:si>
    <x:t xml:space="preserve">2026-01-21</x:t>
  </x:si>
  <x:si>
    <x:t xml:space="preserve">DEV-00533</x:t>
  </x:si>
  <x:si>
    <x:t xml:space="preserve">DEV-00535</x:t>
  </x:si>
  <x:si>
    <x:t xml:space="preserve">DEV-00536</x:t>
  </x:si>
  <x:si>
    <x:t xml:space="preserve">DEV-00539</x:t>
  </x:si>
  <x:si>
    <x:t xml:space="preserve">DEV-00541</x:t>
  </x:si>
  <x:si>
    <x:t xml:space="preserve">2026-05-16</x:t>
  </x:si>
  <x:si>
    <x:t xml:space="preserve">2027-05-16</x:t>
  </x:si>
  <x:si>
    <x:t xml:space="preserve">DEV-00545</x:t>
  </x:si>
  <x:si>
    <x:t xml:space="preserve">2025-11-02</x:t>
  </x:si>
  <x:si>
    <x:t xml:space="preserve">2026-11-02</x:t>
  </x:si>
  <x:si>
    <x:t xml:space="preserve">DEV-00547</x:t>
  </x:si>
  <x:si>
    <x:t xml:space="preserve">2027-03-13</x:t>
  </x:si>
  <x:si>
    <x:t xml:space="preserve">DEV-00548</x:t>
  </x:si>
  <x:si>
    <x:t xml:space="preserve">2025-07-18</x:t>
  </x:si>
  <x:si>
    <x:t xml:space="preserve">2026-07-18</x:t>
  </x:si>
  <x:si>
    <x:t xml:space="preserve">DEV-00553</x:t>
  </x:si>
  <x:si>
    <x:t xml:space="preserve">2027-01-07</x:t>
  </x:si>
  <x:si>
    <x:t xml:space="preserve">DEV-00554</x:t>
  </x:si>
  <x:si>
    <x:t xml:space="preserve">DEV-00560</x:t>
  </x:si>
  <x:si>
    <x:t xml:space="preserve">DEV-00562</x:t>
  </x:si>
  <x:si>
    <x:t xml:space="preserve">2026-05-31</x:t>
  </x:si>
  <x:si>
    <x:t xml:space="preserve">2026-11-27</x:t>
  </x:si>
  <x:si>
    <x:t xml:space="preserve">DEV-00563</x:t>
  </x:si>
  <x:si>
    <x:t xml:space="preserve">2025-11-18</x:t>
  </x:si>
  <x:si>
    <x:t xml:space="preserve">2026-11-18</x:t>
  </x:si>
  <x:si>
    <x:t xml:space="preserve">DEV-00564</x:t>
  </x:si>
  <x:si>
    <x:t xml:space="preserve">DEV-00565</x:t>
  </x:si>
  <x:si>
    <x:t xml:space="preserve">2025-06-02</x:t>
  </x:si>
  <x:si>
    <x:t xml:space="preserve">2027-03-05</x:t>
  </x:si>
  <x:si>
    <x:t xml:space="preserve">DEV-00566</x:t>
  </x:si>
  <x:si>
    <x:t xml:space="preserve">2027-03-26</x:t>
  </x:si>
  <x:si>
    <x:t xml:space="preserve">DEV-00569</x:t>
  </x:si>
  <x:si>
    <x:t xml:space="preserve">2025-10-22</x:t>
  </x:si>
  <x:si>
    <x:t xml:space="preserve">2025-10-25</x:t>
  </x:si>
  <x:si>
    <x:t xml:space="preserve">2026-04-23</x:t>
  </x:si>
  <x:si>
    <x:t xml:space="preserve">DEV-00572</x:t>
  </x:si>
  <x:si>
    <x:t xml:space="preserve">2026-01-29</x:t>
  </x:si>
  <x:si>
    <x:t xml:space="preserve">DEV-00574</x:t>
  </x:si>
  <x:si>
    <x:t xml:space="preserve">2026-09-18</x:t>
  </x:si>
  <x:si>
    <x:t xml:space="preserve">DEV-00576</x:t>
  </x:si>
  <x:si>
    <x:t xml:space="preserve">2026-06-10</x:t>
  </x:si>
  <x:si>
    <x:t xml:space="preserve">2026-12-07</x:t>
  </x:si>
  <x:si>
    <x:t xml:space="preserve">DEV-00578</x:t>
  </x:si>
  <x:si>
    <x:t xml:space="preserve">DEV-00584</x:t>
  </x:si>
  <x:si>
    <x:t xml:space="preserve">2026-01-01</x:t>
  </x:si>
  <x:si>
    <x:t xml:space="preserve">2026-11-17</x:t>
  </x:si>
  <x:si>
    <x:t xml:space="preserve">DEV-00589</x:t>
  </x:si>
  <x:si>
    <x:t xml:space="preserve">2025-06-15</x:t>
  </x:si>
  <x:si>
    <x:t xml:space="preserve">2025-10-28</x:t>
  </x:si>
  <x:si>
    <x:t xml:space="preserve">2025-12-12</x:t>
  </x:si>
  <x:si>
    <x:t xml:space="preserve">DEV-00590</x:t>
  </x:si>
  <x:si>
    <x:t xml:space="preserve">2026-03-25</x:t>
  </x:si>
  <x:si>
    <x:t xml:space="preserve">2027-03-25</x:t>
  </x:si>
  <x:si>
    <x:t xml:space="preserve">DEV-00592</x:t>
  </x:si>
  <x:si>
    <x:t xml:space="preserve">2026-01-22</x:t>
  </x:si>
  <x:si>
    <x:t xml:space="preserve">DEV-00593</x:t>
  </x:si>
  <x:si>
    <x:t xml:space="preserve">2026-05-17</x:t>
  </x:si>
  <x:si>
    <x:t xml:space="preserve">DEV-00594</x:t>
  </x:si>
  <x:si>
    <x:t xml:space="preserve">DEV-00595</x:t>
  </x:si>
  <x:si>
    <x:t xml:space="preserve">DEV-00598</x:t>
  </x:si>
  <x:si>
    <x:t xml:space="preserve">2026-01-11</x:t>
  </x:si>
  <x:si>
    <x:t xml:space="preserve">DEV-00599</x:t>
  </x:si>
  <x:si>
    <x:t xml:space="preserve">2026-02-02</x:t>
  </x:si>
  <x:si>
    <x:t xml:space="preserve">DEV-00601</x:t>
  </x:si>
  <x:si>
    <x:t xml:space="preserve">2025-12-27</x:t>
  </x:si>
  <x:si>
    <x:t xml:space="preserve">2026-10-02</x:t>
  </x:si>
  <x:si>
    <x:t xml:space="preserve">DEV-00604</x:t>
  </x:si>
  <x:si>
    <x:t xml:space="preserve">2025-12-20</x:t>
  </x:si>
  <x:si>
    <x:t xml:space="preserve">DEV-00605</x:t>
  </x:si>
  <x:si>
    <x:t xml:space="preserve">DEV-00606</x:t>
  </x:si>
  <x:si>
    <x:t xml:space="preserve">2025-06-01</x:t>
  </x:si>
  <x:si>
    <x:t xml:space="preserve">2026-09-15</x:t>
  </x:si>
  <x:si>
    <x:t xml:space="preserve">DEV-00607</x:t>
  </x:si>
  <x:si>
    <x:t xml:space="preserve">2025-12-17</x:t>
  </x:si>
  <x:si>
    <x:t xml:space="preserve">2026-12-17</x:t>
  </x:si>
  <x:si>
    <x:t xml:space="preserve">2027-06-27</x:t>
  </x:si>
  <x:si>
    <x:t xml:space="preserve">DEV-00609</x:t>
  </x:si>
  <x:si>
    <x:t xml:space="preserve">2025-12-19</x:t>
  </x:si>
  <x:si>
    <x:t xml:space="preserve">DEV-00610</x:t>
  </x:si>
  <x:si>
    <x:t xml:space="preserve">2027-01-14</x:t>
  </x:si>
  <x:si>
    <x:t xml:space="preserve">DEV-00612</x:t>
  </x:si>
  <x:si>
    <x:t xml:space="preserve">2026-09-28</x:t>
  </x:si>
  <x:si>
    <x:t xml:space="preserve">DEV-00613</x:t>
  </x:si>
  <x:si>
    <x:t xml:space="preserve">2027-06-14</x:t>
  </x:si>
  <x:si>
    <x:t xml:space="preserve">DEV-00617</x:t>
  </x:si>
  <x:si>
    <x:t xml:space="preserve">2025-12-28</x:t>
  </x:si>
  <x:si>
    <x:t xml:space="preserve">DEV-00618</x:t>
  </x:si>
  <x:si>
    <x:t xml:space="preserve">DEV-00620</x:t>
  </x:si>
  <x:si>
    <x:t xml:space="preserve">2026-05-18</x:t>
  </x:si>
  <x:si>
    <x:t xml:space="preserve">2026-12-19</x:t>
  </x:si>
  <x:si>
    <x:t xml:space="preserve">2027-05-18</x:t>
  </x:si>
  <x:si>
    <x:t xml:space="preserve">DEV-00621</x:t>
  </x:si>
  <x:si>
    <x:t xml:space="preserve">DEV-00622</x:t>
  </x:si>
  <x:si>
    <x:t xml:space="preserve">DEV-00623</x:t>
  </x:si>
  <x:si>
    <x:t xml:space="preserve">DEV-00626</x:t>
  </x:si>
  <x:si>
    <x:t xml:space="preserve">2027-05-23</x:t>
  </x:si>
  <x:si>
    <x:t xml:space="preserve">DEV-00629</x:t>
  </x:si>
  <x:si>
    <x:t xml:space="preserve">2027-07-16</x:t>
  </x:si>
  <x:si>
    <x:t xml:space="preserve">DEV-00633</x:t>
  </x:si>
  <x:si>
    <x:t xml:space="preserve">DEV-00636</x:t>
  </x:si>
  <x:si>
    <x:t xml:space="preserve">DEV-00641</x:t>
  </x:si>
  <x:si>
    <x:t xml:space="preserve">2025-10-30</x:t>
  </x:si>
  <x:si>
    <x:t xml:space="preserve">DEV-00642</x:t>
  </x:si>
  <x:si>
    <x:t xml:space="preserve">DEV-00643</x:t>
  </x:si>
  <x:si>
    <x:t xml:space="preserve">DEV-00645</x:t>
  </x:si>
  <x:si>
    <x:t xml:space="preserve">2025-12-24</x:t>
  </x:si>
  <x:si>
    <x:t xml:space="preserve">DEV-00648</x:t>
  </x:si>
  <x:si>
    <x:t xml:space="preserve">DEV-00649</x:t>
  </x:si>
  <x:si>
    <x:t xml:space="preserve">2025-07-16</x:t>
  </x:si>
  <x:si>
    <x:t xml:space="preserve">DEV-00651</x:t>
  </x:si>
  <x:si>
    <x:t xml:space="preserve">2026-02-27</x:t>
  </x:si>
  <x:si>
    <x:t xml:space="preserve">2026-08-26</x:t>
  </x:si>
  <x:si>
    <x:t xml:space="preserve">DEV-00653</x:t>
  </x:si>
  <x:si>
    <x:t xml:space="preserve">2026-12-30</x:t>
  </x:si>
  <x:si>
    <x:t xml:space="preserve">DEV-00654</x:t>
  </x:si>
  <x:si>
    <x:t xml:space="preserve">DEV-00656</x:t>
  </x:si>
  <x:si>
    <x:t xml:space="preserve">2025-10-04</x:t>
  </x:si>
  <x:si>
    <x:t xml:space="preserve">DEV-00658</x:t>
  </x:si>
  <x:si>
    <x:t xml:space="preserve">2026-01-18</x:t>
  </x:si>
  <x:si>
    <x:t xml:space="preserve">2027-01-18</x:t>
  </x:si>
  <x:si>
    <x:t xml:space="preserve">2027-05-29</x:t>
  </x:si>
  <x:si>
    <x:t xml:space="preserve">DEV-00659</x:t>
  </x:si>
  <x:si>
    <x:t xml:space="preserve">2026-11-01</x:t>
  </x:si>
  <x:si>
    <x:t xml:space="preserve">DEV-00662</x:t>
  </x:si>
  <x:si>
    <x:t xml:space="preserve">2026-09-01</x:t>
  </x:si>
  <x:si>
    <x:t xml:space="preserve">DEV-00663</x:t>
  </x:si>
  <x:si>
    <x:t xml:space="preserve">2025-12-29</x:t>
  </x:si>
  <x:si>
    <x:t xml:space="preserve">DEV-00665</x:t>
  </x:si>
  <x:si>
    <x:t xml:space="preserve">DEV-00666</x:t>
  </x:si>
  <x:si>
    <x:t xml:space="preserve">2025-11-11</x:t>
  </x:si>
  <x:si>
    <x:t xml:space="preserve">2026-11-11</x:t>
  </x:si>
  <x:si>
    <x:t xml:space="preserve">DEV-00668</x:t>
  </x:si>
  <x:si>
    <x:t xml:space="preserve">2025-06-07</x:t>
  </x:si>
  <x:si>
    <x:t xml:space="preserve">DEV-00671</x:t>
  </x:si>
  <x:si>
    <x:t xml:space="preserve">2027-02-19</x:t>
  </x:si>
  <x:si>
    <x:t xml:space="preserve">DEV-00674</x:t>
  </x:si>
  <x:si>
    <x:t xml:space="preserve">DEV-00677</x:t>
  </x:si>
  <x:si>
    <x:t xml:space="preserve">DEV-00679</x:t>
  </x:si>
  <x:si>
    <x:t xml:space="preserve">2025-07-15</x:t>
  </x:si>
  <x:si>
    <x:t xml:space="preserve">DEV-00680</x:t>
  </x:si>
  <x:si>
    <x:t xml:space="preserve">2026-10-20</x:t>
  </x:si>
  <x:si>
    <x:t xml:space="preserve">DEV-00681</x:t>
  </x:si>
  <x:si>
    <x:t xml:space="preserve">DEV-00683</x:t>
  </x:si>
  <x:si>
    <x:t xml:space="preserve">2026-02-04</x:t>
  </x:si>
  <x:si>
    <x:t xml:space="preserve">2026-08-03</x:t>
  </x:si>
  <x:si>
    <x:t xml:space="preserve">DEV-00685</x:t>
  </x:si>
  <x:si>
    <x:t xml:space="preserve">2027-02-26</x:t>
  </x:si>
  <x:si>
    <x:t xml:space="preserve">DEV-00686</x:t>
  </x:si>
  <x:si>
    <x:t xml:space="preserve">2026-12-21</x:t>
  </x:si>
  <x:si>
    <x:t xml:space="preserve">DEV-00688</x:t>
  </x:si>
  <x:si>
    <x:t xml:space="preserve">2026-10-19</x:t>
  </x:si>
  <x:si>
    <x:t xml:space="preserve">DEV-00692</x:t>
  </x:si>
  <x:si>
    <x:t xml:space="preserve">2026-12-14</x:t>
  </x:si>
  <x:si>
    <x:t xml:space="preserve">DEV-00695</x:t>
  </x:si>
  <x:si>
    <x:t xml:space="preserve">2026-01-31</x:t>
  </x:si>
  <x:si>
    <x:t xml:space="preserve">2026-07-30</x:t>
  </x:si>
  <x:si>
    <x:t xml:space="preserve">DEV-00698</x:t>
  </x:si>
  <x:si>
    <x:t xml:space="preserve">2027-06-05</x:t>
  </x:si>
  <x:si>
    <x:t xml:space="preserve">DEV-00701</x:t>
  </x:si>
  <x:si>
    <x:t xml:space="preserve">DEV-00703</x:t>
  </x:si>
  <x:si>
    <x:t xml:space="preserve">DEV-00704</x:t>
  </x:si>
  <x:si>
    <x:t xml:space="preserve">2025-10-06</x:t>
  </x:si>
  <x:si>
    <x:t xml:space="preserve">DEV-00708</x:t>
  </x:si>
  <x:si>
    <x:t xml:space="preserve">DEV-00709</x:t>
  </x:si>
  <x:si>
    <x:t xml:space="preserve">2027-01-28</x:t>
  </x:si>
  <x:si>
    <x:t xml:space="preserve">DEV-00711</x:t>
  </x:si>
  <x:si>
    <x:t xml:space="preserve">DEV-00712</x:t>
  </x:si>
  <x:si>
    <x:t xml:space="preserve">DEV-00713</x:t>
  </x:si>
  <x:si>
    <x:t xml:space="preserve">DEV-00715</x:t>
  </x:si>
  <x:si>
    <x:t xml:space="preserve">DEV-00716</x:t>
  </x:si>
  <x:si>
    <x:t xml:space="preserve">DEV-00718</x:t>
  </x:si>
  <x:si>
    <x:t xml:space="preserve">2027-04-26</x:t>
  </x:si>
  <x:si>
    <x:t xml:space="preserve">DEV-00720</x:t>
  </x:si>
  <x:si>
    <x:t xml:space="preserve">2027-06-23</x:t>
  </x:si>
  <x:si>
    <x:t xml:space="preserve">DEV-00728</x:t>
  </x:si>
  <x:si>
    <x:t xml:space="preserve">2026-01-08</x:t>
  </x:si>
  <x:si>
    <x:t xml:space="preserve">DEV-00730</x:t>
  </x:si>
  <x:si>
    <x:t xml:space="preserve">DEV-00732</x:t>
  </x:si>
  <x:si>
    <x:t xml:space="preserve">DEV-00734</x:t>
  </x:si>
  <x:si>
    <x:t xml:space="preserve">DEV-00735</x:t>
  </x:si>
  <x:si>
    <x:t xml:space="preserve">2026-02-09</x:t>
  </x:si>
  <x:si>
    <x:t xml:space="preserve">2026-08-08</x:t>
  </x:si>
  <x:si>
    <x:t xml:space="preserve">DEV-00737</x:t>
  </x:si>
  <x:si>
    <x:t xml:space="preserve">2025-08-06</x:t>
  </x:si>
  <x:si>
    <x:t xml:space="preserve">DEV-00738</x:t>
  </x:si>
  <x:si>
    <x:t xml:space="preserve">DEV-00746</x:t>
  </x:si>
  <x:si>
    <x:t xml:space="preserve">2027-01-04</x:t>
  </x:si>
  <x:si>
    <x:t xml:space="preserve">DEV-00747</x:t>
  </x:si>
  <x:si>
    <x:t xml:space="preserve">DEV-00748</x:t>
  </x:si>
  <x:si>
    <x:t xml:space="preserve">2027-01-26</x:t>
  </x:si>
  <x:si>
    <x:t xml:space="preserve">DEV-00749</x:t>
  </x:si>
  <x:si>
    <x:t xml:space="preserve">DEV-00750</x:t>
  </x:si>
  <x:si>
    <x:t xml:space="preserve">DEV-00753</x:t>
  </x:si>
  <x:si>
    <x:t xml:space="preserve">DEV-00756</x:t>
  </x:si>
  <x:si>
    <x:t xml:space="preserve">2026-03-18</x:t>
  </x:si>
  <x:si>
    <x:t xml:space="preserve">2026-09-14</x:t>
  </x:si>
  <x:si>
    <x:t xml:space="preserve">DEV-00758</x:t>
  </x:si>
  <x:si>
    <x:t xml:space="preserve">2025-09-07</x:t>
  </x:si>
  <x:si>
    <x:t xml:space="preserve">2026-03-17</x:t>
  </x:si>
  <x:si>
    <x:t xml:space="preserve">2026-09-07</x:t>
  </x:si>
  <x:si>
    <x:t xml:space="preserve">2027-03-17</x:t>
  </x:si>
  <x:si>
    <x:t xml:space="preserve">DEV-00760</x:t>
  </x:si>
  <x:si>
    <x:t xml:space="preserve">2025-05-28</x:t>
  </x:si>
  <x:si>
    <x:t xml:space="preserve">2026-12-29</x:t>
  </x:si>
  <x:si>
    <x:t xml:space="preserve">DEV-00761</x:t>
  </x:si>
  <x:si>
    <x:t xml:space="preserve">2027-05-13</x:t>
  </x:si>
  <x:si>
    <x:t xml:space="preserve">DEV-00764</x:t>
  </x:si>
  <x:si>
    <x:t xml:space="preserve">DEV-00765</x:t>
  </x:si>
  <x:si>
    <x:t xml:space="preserve">DEV-00766</x:t>
  </x:si>
  <x:si>
    <x:t xml:space="preserve">2027-07-23</x:t>
  </x:si>
  <x:si>
    <x:t xml:space="preserve">DEV-00767</x:t>
  </x:si>
  <x:si>
    <x:t xml:space="preserve">2025-06-16</x:t>
  </x:si>
  <x:si>
    <x:t xml:space="preserve">2025-12-13</x:t>
  </x:si>
  <x:si>
    <x:t xml:space="preserve">DEV-00769</x:t>
  </x:si>
  <x:si>
    <x:t xml:space="preserve">2025-10-17</x:t>
  </x:si>
  <x:si>
    <x:t xml:space="preserve">DEV-00770</x:t>
  </x:si>
  <x:si>
    <x:t xml:space="preserve">DEV-00771</x:t>
  </x:si>
  <x:si>
    <x:t xml:space="preserve">DEV-00772</x:t>
  </x:si>
  <x:si>
    <x:t xml:space="preserve">DEV-00773</x:t>
  </x:si>
  <x:si>
    <x:t xml:space="preserve">2027-06-08</x:t>
  </x:si>
  <x:si>
    <x:t xml:space="preserve">DEV-00776</x:t>
  </x:si>
  <x:si>
    <x:t xml:space="preserve">2026-10-25</x:t>
  </x:si>
  <x:si>
    <x:t xml:space="preserve">DEV-00777</x:t>
  </x:si>
  <x:si>
    <x:t xml:space="preserve">DEV-00779</x:t>
  </x:si>
  <x:si>
    <x:t xml:space="preserve">2027-05-09</x:t>
  </x:si>
  <x:si>
    <x:t xml:space="preserve">DEV-00781</x:t>
  </x:si>
  <x:si>
    <x:t xml:space="preserve">2027-05-31</x:t>
  </x:si>
  <x:si>
    <x:t xml:space="preserve">DEV-00783</x:t>
  </x:si>
  <x:si>
    <x:t xml:space="preserve">2025-12-07</x:t>
  </x:si>
  <x:si>
    <x:t xml:space="preserve">2026-10-04</x:t>
  </x:si>
  <x:si>
    <x:t xml:space="preserve">DEV-00785</x:t>
  </x:si>
  <x:si>
    <x:t xml:space="preserve">2027-07-05</x:t>
  </x:si>
  <x:si>
    <x:t xml:space="preserve">DEV-00786</x:t>
  </x:si>
  <x:si>
    <x:t xml:space="preserve">2026-02-13</x:t>
  </x:si>
  <x:si>
    <x:t xml:space="preserve">DEV-00790</x:t>
  </x:si>
  <x:si>
    <x:t xml:space="preserve">2026-02-05</x:t>
  </x:si>
  <x:si>
    <x:t xml:space="preserve">DEV-00791</x:t>
  </x:si>
  <x:si>
    <x:t xml:space="preserve">DEV-00792</x:t>
  </x:si>
  <x:si>
    <x:t xml:space="preserve">2025-10-27</x:t>
  </x:si>
  <x:si>
    <x:t xml:space="preserve">DEV-00793</x:t>
  </x:si>
  <x:si>
    <x:t xml:space="preserve">2027-06-24</x:t>
  </x:si>
  <x:si>
    <x:t xml:space="preserve">DEV-00794</x:t>
  </x:si>
  <x:si>
    <x:t xml:space="preserve">2025-07-14</x:t>
  </x:si>
  <x:si>
    <x:t xml:space="preserve">2027-04-07</x:t>
  </x:si>
  <x:si>
    <x:t xml:space="preserve">DEV-00795</x:t>
  </x:si>
  <x:si>
    <x:t xml:space="preserve">DEV-00796</x:t>
  </x:si>
  <x:si>
    <x:t xml:space="preserve">DEV-00797</x:t>
  </x:si>
  <x:si>
    <x:t xml:space="preserve">2025-12-09</x:t>
  </x:si>
  <x:si>
    <x:t xml:space="preserve">DEV-00798</x:t>
  </x:si>
  <x:si>
    <x:t xml:space="preserve">2027-02-20</x:t>
  </x:si>
  <x:si>
    <x:t xml:space="preserve">DEV-00800</x:t>
  </x:si>
  <x:si>
    <x:t xml:space="preserve">DEV-00801</x:t>
  </x:si>
  <x:si>
    <x:t xml:space="preserve">2027-07-30</x:t>
  </x:si>
  <x:si>
    <x:t xml:space="preserve">DEV-00802</x:t>
  </x:si>
  <x:si>
    <x:t xml:space="preserve">2026-08-29</x:t>
  </x:si>
  <x:si>
    <x:t xml:space="preserve">DEV-00804</x:t>
  </x:si>
  <x:si>
    <x:t xml:space="preserve">DEV-00805</x:t>
  </x:si>
  <x:si>
    <x:t xml:space="preserve">2027-05-03</x:t>
  </x:si>
  <x:si>
    <x:t xml:space="preserve">2027-07-20</x:t>
  </x:si>
  <x:si>
    <x:t xml:space="preserve">DEV-00807</x:t>
  </x:si>
  <x:si>
    <x:t xml:space="preserve">2027-04-03</x:t>
  </x:si>
  <x:si>
    <x:t xml:space="preserve">DEV-00808</x:t>
  </x:si>
  <x:si>
    <x:t xml:space="preserve">DEV-00812</x:t>
  </x:si>
  <x:si>
    <x:t xml:space="preserve">2025-06-11</x:t>
  </x:si>
  <x:si>
    <x:t xml:space="preserve">DEV-00814</x:t>
  </x:si>
  <x:si>
    <x:t xml:space="preserve">DEV-00815</x:t>
  </x:si>
  <x:si>
    <x:t xml:space="preserve">DEV-00816</x:t>
  </x:si>
  <x:si>
    <x:t xml:space="preserve">2026-03-06</x:t>
  </x:si>
  <x:si>
    <x:t xml:space="preserve">DEV-00819</x:t>
  </x:si>
  <x:si>
    <x:t xml:space="preserve">2025-12-22</x:t>
  </x:si>
  <x:si>
    <x:t xml:space="preserve">DEV-00820</x:t>
  </x:si>
  <x:si>
    <x:t xml:space="preserve">DEV-00821</x:t>
  </x:si>
  <x:si>
    <x:t xml:space="preserve">DEV-00823</x:t>
  </x:si>
  <x:si>
    <x:t xml:space="preserve">DEV-00824</x:t>
  </x:si>
  <x:si>
    <x:t xml:space="preserve">2026-03-07</x:t>
  </x:si>
  <x:si>
    <x:t xml:space="preserve">2027-03-07</x:t>
  </x:si>
  <x:si>
    <x:t xml:space="preserve">DEV-00827</x:t>
  </x:si>
  <x:si>
    <x:t xml:space="preserve">DEV-00828</x:t>
  </x:si>
  <x:si>
    <x:t xml:space="preserve">2026-09-06</x:t>
  </x:si>
  <x:si>
    <x:t xml:space="preserve">2027-04-23</x:t>
  </x:si>
  <x:si>
    <x:t xml:space="preserve">DEV-00832</x:t>
  </x:si>
  <x:si>
    <x:t xml:space="preserve">DEV-00833</x:t>
  </x:si>
  <x:si>
    <x:t xml:space="preserve">2025-07-22</x:t>
  </x:si>
  <x:si>
    <x:t xml:space="preserve">DEV-00835</x:t>
  </x:si>
  <x:si>
    <x:t xml:space="preserve">DEV-00837</x:t>
  </x:si>
  <x:si>
    <x:t xml:space="preserve">DEV-00840</x:t>
  </x:si>
  <x:si>
    <x:t xml:space="preserve">DEV-00841</x:t>
  </x:si>
  <x:si>
    <x:t xml:space="preserve">DEV-00842</x:t>
  </x:si>
  <x:si>
    <x:t xml:space="preserve">2025-11-09</x:t>
  </x:si>
  <x:si>
    <x:t xml:space="preserve">DEV-00845</x:t>
  </x:si>
  <x:si>
    <x:t xml:space="preserve">DEV-00846</x:t>
  </x:si>
  <x:si>
    <x:t xml:space="preserve">2027-01-31</x:t>
  </x:si>
  <x:si>
    <x:t xml:space="preserve">DEV-00847</x:t>
  </x:si>
  <x:si>
    <x:t xml:space="preserve">DEV-00849</x:t>
  </x:si>
  <x:si>
    <x:t xml:space="preserve">2026-01-06</x:t>
  </x:si>
  <x:si>
    <x:t xml:space="preserve">DEV-00854</x:t>
  </x:si>
  <x:si>
    <x:t xml:space="preserve">2027-02-27</x:t>
  </x:si>
  <x:si>
    <x:t xml:space="preserve">DEV-00855</x:t>
  </x:si>
  <x:si>
    <x:t xml:space="preserve">DEV-00856</x:t>
  </x:si>
  <x:si>
    <x:t xml:space="preserve">2027-07-09</x:t>
  </x:si>
  <x:si>
    <x:t xml:space="preserve">DEV-00857</x:t>
  </x:si>
  <x:si>
    <x:t xml:space="preserve">2025-09-14</x:t>
  </x:si>
  <x:si>
    <x:t xml:space="preserve">DEV-00863</x:t>
  </x:si>
  <x:si>
    <x:t xml:space="preserve">DEV-00865</x:t>
  </x:si>
  <x:si>
    <x:t xml:space="preserve">2026-10-07</x:t>
  </x:si>
  <x:si>
    <x:t xml:space="preserve">DEV-00868</x:t>
  </x:si>
  <x:si>
    <x:t xml:space="preserve">DEV-00873</x:t>
  </x:si>
  <x:si>
    <x:t xml:space="preserve">2025-10-08</x:t>
  </x:si>
  <x:si>
    <x:t xml:space="preserve">2026-10-08</x:t>
  </x:si>
  <x:si>
    <x:t xml:space="preserve">DEV-00874</x:t>
  </x:si>
  <x:si>
    <x:t xml:space="preserve">2025-07-08</x:t>
  </x:si>
  <x:si>
    <x:t xml:space="preserve">DEV-00875</x:t>
  </x:si>
  <x:si>
    <x:t xml:space="preserve">DEV-00876</x:t>
  </x:si>
  <x:si>
    <x:t xml:space="preserve">DEV-00877</x:t>
  </x:si>
  <x:si>
    <x:t xml:space="preserve">DEV-00878</x:t>
  </x:si>
  <x:si>
    <x:t xml:space="preserve">DEV-00881</x:t>
  </x:si>
  <x:si>
    <x:t xml:space="preserve">DEV-00884</x:t>
  </x:si>
  <x:si>
    <x:t xml:space="preserve">2026-10-29</x:t>
  </x:si>
  <x:si>
    <x:t xml:space="preserve">2027-04-20</x:t>
  </x:si>
  <x:si>
    <x:t xml:space="preserve">DEV-00885</x:t>
  </x:si>
  <x:si>
    <x:t xml:space="preserve">DEV-00886</x:t>
  </x:si>
  <x:si>
    <x:t xml:space="preserve">2027-04-22</x:t>
  </x:si>
  <x:si>
    <x:t xml:space="preserve">DEV-00896</x:t>
  </x:si>
  <x:si>
    <x:t xml:space="preserve">2026-06-06</x:t>
  </x:si>
  <x:si>
    <x:t xml:space="preserve">2027-06-06</x:t>
  </x:si>
  <x:si>
    <x:t xml:space="preserve">DEV-00897</x:t>
  </x:si>
  <x:si>
    <x:t xml:space="preserve">2025-08-08</x:t>
  </x:si>
  <x:si>
    <x:t xml:space="preserve">DEV-00898</x:t>
  </x:si>
  <x:si>
    <x:t xml:space="preserve">DEV-00899</x:t>
  </x:si>
  <x:si>
    <x:t xml:space="preserve">2025-07-19</x:t>
  </x:si>
  <x:si>
    <x:t xml:space="preserve">2026-07-19</x:t>
  </x:si>
  <x:si>
    <x:t xml:space="preserve">DEV-00902</x:t>
  </x:si>
  <x:si>
    <x:t xml:space="preserve">DEV-00905</x:t>
  </x:si>
  <x:si>
    <x:t xml:space="preserve">2026-11-13</x:t>
  </x:si>
  <x:si>
    <x:t xml:space="preserve">DEV-00908</x:t>
  </x:si>
  <x:si>
    <x:t xml:space="preserve">DEV-00912</x:t>
  </x:si>
  <x:si>
    <x:t xml:space="preserve">2026-12-28</x:t>
  </x:si>
  <x:si>
    <x:t xml:space="preserve">DEV-00914</x:t>
  </x:si>
  <x:si>
    <x:t xml:space="preserve">DEV-00915</x:t>
  </x:si>
  <x:si>
    <x:t xml:space="preserve">2026-02-23</x:t>
  </x:si>
  <x:si>
    <x:t xml:space="preserve">DEV-00916</x:t>
  </x:si>
  <x:si>
    <x:t xml:space="preserve">DEV-00917</x:t>
  </x:si>
  <x:si>
    <x:t xml:space="preserve">DEV-00920</x:t>
  </x:si>
  <x:si>
    <x:t xml:space="preserve">2025-10-23</x:t>
  </x:si>
  <x:si>
    <x:t xml:space="preserve">2026-08-30</x:t>
  </x:si>
  <x:si>
    <x:t xml:space="preserve">DEV-00921</x:t>
  </x:si>
  <x:si>
    <x:t xml:space="preserve">DEV-00923</x:t>
  </x:si>
  <x:si>
    <x:t xml:space="preserve">DEV-00925</x:t>
  </x:si>
  <x:si>
    <x:t xml:space="preserve">DEV-00928</x:t>
  </x:si>
  <x:si>
    <x:t xml:space="preserve">2025-06-13</x:t>
  </x:si>
  <x:si>
    <x:t xml:space="preserve">2025-12-10</x:t>
  </x:si>
  <x:si>
    <x:t xml:space="preserve">DEV-00930</x:t>
  </x:si>
  <x:si>
    <x:t xml:space="preserve">DEV-00931</x:t>
  </x:si>
  <x:si>
    <x:t xml:space="preserve">DEV-00932</x:t>
  </x:si>
  <x:si>
    <x:t xml:space="preserve">2026-05-01</x:t>
  </x:si>
  <x:si>
    <x:t xml:space="preserve">2027-05-01</x:t>
  </x:si>
  <x:si>
    <x:t xml:space="preserve">DEV-00933</x:t>
  </x:si>
  <x:si>
    <x:t xml:space="preserve">DEV-00934</x:t>
  </x:si>
  <x:si>
    <x:t xml:space="preserve">DEV-00935</x:t>
  </x:si>
  <x:si>
    <x:t xml:space="preserve">DEV-00938</x:t>
  </x:si>
  <x:si>
    <x:t xml:space="preserve">2027-02-12</x:t>
  </x:si>
  <x:si>
    <x:t xml:space="preserve">DEV-00939</x:t>
  </x:si>
  <x:si>
    <x:t xml:space="preserve">2026-04-11</x:t>
  </x:si>
  <x:si>
    <x:t xml:space="preserve">DEV-00944</x:t>
  </x:si>
  <x:si>
    <x:t xml:space="preserve">2026-09-19</x:t>
  </x:si>
  <x:si>
    <x:t xml:space="preserve">DEV-00946</x:t>
  </x:si>
  <x:si>
    <x:t xml:space="preserve">DEV-00949</x:t>
  </x:si>
  <x:si>
    <x:t xml:space="preserve">DEV-00950</x:t>
  </x:si>
  <x:si>
    <x:t xml:space="preserve">DEV-00951</x:t>
  </x:si>
  <x:si>
    <x:t xml:space="preserve">DEV-00952</x:t>
  </x:si>
  <x:si>
    <x:t xml:space="preserve">DEV-00953</x:t>
  </x:si>
  <x:si>
    <x:t xml:space="preserve">2025-07-06</x:t>
  </x:si>
  <x:si>
    <x:t xml:space="preserve">DEV-00957</x:t>
  </x:si>
  <x:si>
    <x:t xml:space="preserve">2026-12-12</x:t>
  </x:si>
  <x:si>
    <x:t xml:space="preserve">DEV-00958</x:t>
  </x:si>
  <x:si>
    <x:t xml:space="preserve">2025-09-26</x:t>
  </x:si>
  <x:si>
    <x:t xml:space="preserve">DEV-00959</x:t>
  </x:si>
  <x:si>
    <x:t xml:space="preserve">2027-02-04</x:t>
  </x:si>
  <x:si>
    <x:t xml:space="preserve">DEV-00960</x:t>
  </x:si>
  <x:si>
    <x:t xml:space="preserve">DEV-00964</x:t>
  </x:si>
  <x:si>
    <x:t xml:space="preserve">DEV-00967</x:t>
  </x:si>
  <x:si>
    <x:t xml:space="preserve">2026-08-05</x:t>
  </x:si>
  <x:si>
    <x:t xml:space="preserve">DEV-00968</x:t>
  </x:si>
  <x:si>
    <x:t xml:space="preserve">DEV-00969</x:t>
  </x:si>
  <x:si>
    <x:t xml:space="preserve">DEV-00972</x:t>
  </x:si>
  <x:si>
    <x:t xml:space="preserve">DEV-00974</x:t>
  </x:si>
  <x:si>
    <x:t xml:space="preserve">DEV-00982</x:t>
  </x:si>
  <x:si>
    <x:t xml:space="preserve">DEV-00984</x:t>
  </x:si>
  <x:si>
    <x:t xml:space="preserve">DEV-00985</x:t>
  </x:si>
  <x:si>
    <x:t xml:space="preserve">2025-09-30</x:t>
  </x:si>
  <x:si>
    <x:t xml:space="preserve">DEV-00987</x:t>
  </x:si>
  <x:si>
    <x:t xml:space="preserve">2026-09-30</x:t>
  </x:si>
  <x:si>
    <x:t xml:space="preserve">DEV-00989</x:t>
  </x:si>
  <x:si>
    <x:t xml:space="preserve">DEV-00990</x:t>
  </x:si>
  <x:si>
    <x:t xml:space="preserve">DEV-00991</x:t>
  </x:si>
  <x:si>
    <x:t xml:space="preserve">DEV-00992</x:t>
  </x:si>
  <x:si>
    <x:t xml:space="preserve">DEV-00993</x:t>
  </x:si>
  <x:si>
    <x:t xml:space="preserve">DEV-00994</x:t>
  </x:si>
  <x:si>
    <x:t xml:space="preserve">2025-09-08</x:t>
  </x:si>
  <x:si>
    <x:t xml:space="preserve">DEV-00996</x:t>
  </x:si>
  <x:si>
    <x:t xml:space="preserve">2027-07-19</x:t>
  </x:si>
  <x:si>
    <x:t xml:space="preserve">DEV-00999</x:t>
  </x:si>
  <x:si>
    <x:t xml:space="preserve">DEV-01000</x:t>
  </x:si>
  <x:si>
    <x:t xml:space="preserve">DEV-01001</x:t>
  </x:si>
  <x:si>
    <x:t xml:space="preserve">2027-03-03</x:t>
  </x:si>
  <x:si>
    <x:t xml:space="preserve">DEV-01002</x:t>
  </x:si>
  <x:si>
    <x:t xml:space="preserve">2025-05-27</x:t>
  </x:si>
  <x:si>
    <x:t xml:space="preserve">2027-04-11</x:t>
  </x:si>
  <x:si>
    <x:t xml:space="preserve">DEV-01003</x:t>
  </x:si>
  <x:si>
    <x:t xml:space="preserve">DEV-01004</x:t>
  </x:si>
  <x:si>
    <x:t xml:space="preserve">2026-03-20</x:t>
  </x:si>
  <x:si>
    <x:t xml:space="preserve">2027-03-20</x:t>
  </x:si>
  <x:si>
    <x:t xml:space="preserve">DEV-01007</x:t>
  </x:si>
  <x:si>
    <x:t xml:space="preserve">DEV-01008</x:t>
  </x:si>
  <x:si>
    <x:t xml:space="preserve">2025-10-19</x:t>
  </x:si>
  <x:si>
    <x:t xml:space="preserve">DEV-01009</x:t>
  </x:si>
  <x:si>
    <x:t xml:space="preserve">2026-10-28</x:t>
  </x:si>
  <x:si>
    <x:t xml:space="preserve">DEV-01011</x:t>
  </x:si>
  <x:si>
    <x:t xml:space="preserve">DEV-01012</x:t>
  </x:si>
  <x:si>
    <x:t xml:space="preserve">DEV-01014</x:t>
  </x:si>
  <x:si>
    <x:t xml:space="preserve">DEV-01015</x:t>
  </x:si>
  <x:si>
    <x:t xml:space="preserve">DEV-01016</x:t>
  </x:si>
  <x:si>
    <x:t xml:space="preserve">2026-03-11</x:t>
  </x:si>
  <x:si>
    <x:t xml:space="preserve">DEV-01018</x:t>
  </x:si>
  <x:si>
    <x:t xml:space="preserve">DEV-01021</x:t>
  </x:si>
  <x:si>
    <x:t xml:space="preserve">2027-01-15</x:t>
  </x:si>
  <x:si>
    <x:t xml:space="preserve">DEV-01022</x:t>
  </x:si>
  <x:si>
    <x:t xml:space="preserve">DEV-01023</x:t>
  </x:si>
  <x:si>
    <x:t xml:space="preserve">DEV-01024</x:t>
  </x:si>
  <x:si>
    <x:t xml:space="preserve">DEV-01025</x:t>
  </x:si>
  <x:si>
    <x:t xml:space="preserve">DEV-01027</x:t>
  </x:si>
  <x:si>
    <x:t xml:space="preserve">2025-08-05</x:t>
  </x:si>
  <x:si>
    <x:t xml:space="preserve">DEV-01029</x:t>
  </x:si>
  <x:si>
    <x:t xml:space="preserve">2027-07-10</x:t>
  </x:si>
  <x:si>
    <x:t xml:space="preserve">DEV-01030</x:t>
  </x:si>
  <x:si>
    <x:t xml:space="preserve">DEV-01032</x:t>
  </x:si>
  <x:si>
    <x:t xml:space="preserve">DEV-01033</x:t>
  </x:si>
  <x:si>
    <x:t xml:space="preserve">2026-02-08</x:t>
  </x:si>
  <x:si>
    <x:t xml:space="preserve">2027-02-08</x:t>
  </x:si>
  <x:si>
    <x:t xml:space="preserve">DEV-01034</x:t>
  </x:si>
  <x:si>
    <x:t xml:space="preserve">DEV-01036</x:t>
  </x:si>
  <x:si>
    <x:t xml:space="preserve">DEV-01038</x:t>
  </x:si>
  <x:si>
    <x:t xml:space="preserve">2025-07-01</x:t>
  </x:si>
  <x:si>
    <x:t xml:space="preserve">DEV-01040</x:t>
  </x:si>
  <x:si>
    <x:t xml:space="preserve">2027-03-24</x:t>
  </x:si>
  <x:si>
    <x:t xml:space="preserve">DEV-01042</x:t>
  </x:si>
  <x:si>
    <x:t xml:space="preserve">2027-01-06</x:t>
  </x:si>
  <x:si>
    <x:t xml:space="preserve">DEV-01043</x:t>
  </x:si>
  <x:si>
    <x:t xml:space="preserve">2026-12-10</x:t>
  </x:si>
  <x:si>
    <x:t xml:space="preserve">DEV-01044</x:t>
  </x:si>
  <x:si>
    <x:t xml:space="preserve">2025-11-08</x:t>
  </x:si>
  <x:si>
    <x:t xml:space="preserve">DEV-01047</x:t>
  </x:si>
  <x:si>
    <x:t xml:space="preserve">DEV-01048</x:t>
  </x:si>
  <x:si>
    <x:t xml:space="preserve">DEV-01052</x:t>
  </x:si>
  <x:si>
    <x:t xml:space="preserve">DEV-01053</x:t>
  </x:si>
  <x:si>
    <x:t xml:space="preserve">2026-01-27</x:t>
  </x:si>
  <x:si>
    <x:t xml:space="preserve">2027-02-15</x:t>
  </x:si>
  <x:si>
    <x:t xml:space="preserve">DEV-01054</x:t>
  </x:si>
  <x:si>
    <x:t xml:space="preserve">DEV-01055</x:t>
  </x:si>
  <x:si>
    <x:t xml:space="preserve">DEV-01057</x:t>
  </x:si>
  <x:si>
    <x:t xml:space="preserve">DEV-01059</x:t>
  </x:si>
  <x:si>
    <x:t xml:space="preserve">2025-08-11</x:t>
  </x:si>
  <x:si>
    <x:t xml:space="preserve">DEV-01061</x:t>
  </x:si>
  <x:si>
    <x:t xml:space="preserve">DEV-01062</x:t>
  </x:si>
  <x:si>
    <x:t xml:space="preserve">DEV-01064</x:t>
  </x:si>
  <x:si>
    <x:t xml:space="preserve">2027-02-23</x:t>
  </x:si>
  <x:si>
    <x:t xml:space="preserve">2027-04-02</x:t>
  </x:si>
  <x:si>
    <x:t xml:space="preserve">DEV-01065</x:t>
  </x:si>
  <x:si>
    <x:t xml:space="preserve">2025-07-30</x:t>
  </x:si>
  <x:si>
    <x:t xml:space="preserve">2027-02-03</x:t>
  </x:si>
  <x:si>
    <x:t xml:space="preserve">DEV-01066</x:t>
  </x:si>
  <x:si>
    <x:t xml:space="preserve">DEV-01071</x:t>
  </x:si>
  <x:si>
    <x:t xml:space="preserve">2026-08-10</x:t>
  </x:si>
  <x:si>
    <x:t xml:space="preserve">DEV-01072</x:t>
  </x:si>
  <x:si>
    <x:t xml:space="preserve">2026-05-08</x:t>
  </x:si>
  <x:si>
    <x:t xml:space="preserve">DEV-01073</x:t>
  </x:si>
  <x:si>
    <x:t xml:space="preserve">DEV-01075</x:t>
  </x:si>
  <x:si>
    <x:t xml:space="preserve">DEV-01076</x:t>
  </x:si>
  <x:si>
    <x:t xml:space="preserve">DEV-01077</x:t>
  </x:si>
  <x:si>
    <x:t xml:space="preserve">DEV-01078</x:t>
  </x:si>
  <x:si>
    <x:t xml:space="preserve">2025-08-26</x:t>
  </x:si>
  <x:si>
    <x:t xml:space="preserve">DEV-01079</x:t>
  </x:si>
  <x:si>
    <x:t xml:space="preserve">DEV-01080</x:t>
  </x:si>
  <x:si>
    <x:t xml:space="preserve">2025-11-27</x:t>
  </x:si>
  <x:si>
    <x:t xml:space="preserve">DEV-01082</x:t>
  </x:si>
  <x:si>
    <x:t xml:space="preserve">DEV-01086</x:t>
  </x:si>
  <x:si>
    <x:t xml:space="preserve">DEV-01087</x:t>
  </x:si>
  <x:si>
    <x:t xml:space="preserve">DEV-01090</x:t>
  </x:si>
  <x:si>
    <x:t xml:space="preserve">DEV-01091</x:t>
  </x:si>
  <x:si>
    <x:t xml:space="preserve">DEV-01098</x:t>
  </x:si>
  <x:si>
    <x:t xml:space="preserve">DEV-01099</x:t>
  </x:si>
  <x:si>
    <x:t xml:space="preserve">DEV-01102</x:t>
  </x:si>
  <x:si>
    <x:t xml:space="preserve">2025-06-06</x:t>
  </x:si>
  <x:si>
    <x:t xml:space="preserve">DEV-01104</x:t>
  </x:si>
  <x:si>
    <x:t xml:space="preserve">DEV-01106</x:t>
  </x:si>
  <x:si>
    <x:t xml:space="preserve">DEV-01107</x:t>
  </x:si>
  <x:si>
    <x:t xml:space="preserve">DEV-01108</x:t>
  </x:si>
  <x:si>
    <x:t xml:space="preserve">DEV-01110</x:t>
  </x:si>
  <x:si>
    <x:t xml:space="preserve">2027-03-15</x:t>
  </x:si>
  <x:si>
    <x:t xml:space="preserve">DEV-01111</x:t>
  </x:si>
  <x:si>
    <x:t xml:space="preserve">DEV-01112</x:t>
  </x:si>
  <x:si>
    <x:t xml:space="preserve">DEV-01114</x:t>
  </x:si>
  <x:si>
    <x:t xml:space="preserve">DEV-01115</x:t>
  </x:si>
  <x:si>
    <x:t xml:space="preserve">DEV-01119</x:t>
  </x:si>
  <x:si>
    <x:t xml:space="preserve">DEV-01123</x:t>
  </x:si>
  <x:si>
    <x:t xml:space="preserve">DEV-01124</x:t>
  </x:si>
  <x:si>
    <x:t xml:space="preserve">DEV-01128</x:t>
  </x:si>
  <x:si>
    <x:t xml:space="preserve">DEV-01130</x:t>
  </x:si>
  <x:si>
    <x:t xml:space="preserve">DEV-01133</x:t>
  </x:si>
  <x:si>
    <x:t xml:space="preserve">DEV-01135</x:t>
  </x:si>
  <x:si>
    <x:t xml:space="preserve">2025-07-21</x:t>
  </x:si>
  <x:si>
    <x:t xml:space="preserve">DEV-01136</x:t>
  </x:si>
  <x:si>
    <x:t xml:space="preserve">DEV-01137</x:t>
  </x:si>
  <x:si>
    <x:t xml:space="preserve">DEV-01138</x:t>
  </x:si>
  <x:si>
    <x:t xml:space="preserve">DEV-01140</x:t>
  </x:si>
  <x:si>
    <x:t xml:space="preserve">DEV-01143</x:t>
  </x:si>
  <x:si>
    <x:t xml:space="preserve">DEV-01144</x:t>
  </x:si>
  <x:si>
    <x:t xml:space="preserve">DEV-01146</x:t>
  </x:si>
  <x:si>
    <x:t xml:space="preserve">DEV-01148</x:t>
  </x:si>
  <x:si>
    <x:t xml:space="preserve">DEV-01149</x:t>
  </x:si>
  <x:si>
    <x:t xml:space="preserve">2025-07-17</x:t>
  </x:si>
  <x:si>
    <x:t xml:space="preserve">DEV-01150</x:t>
  </x:si>
  <x:si>
    <x:t xml:space="preserve">DEV-01152</x:t>
  </x:si>
  <x:si>
    <x:t xml:space="preserve">DEV-01154</x:t>
  </x:si>
  <x:si>
    <x:t xml:space="preserve">DEV-01156</x:t>
  </x:si>
  <x:si>
    <x:t xml:space="preserve">2025-07-25</x:t>
  </x:si>
  <x:si>
    <x:t xml:space="preserve">DEV-01160</x:t>
  </x:si>
  <x:si>
    <x:t xml:space="preserve">DEV-01164</x:t>
  </x:si>
  <x:si>
    <x:t xml:space="preserve">DEV-01165</x:t>
  </x:si>
  <x:si>
    <x:t xml:space="preserve">DEV-01168</x:t>
  </x:si>
  <x:si>
    <x:t xml:space="preserve">2026-11-04</x:t>
  </x:si>
  <x:si>
    <x:t xml:space="preserve">DEV-01173</x:t>
  </x:si>
  <x:si>
    <x:t xml:space="preserve">DEV-01174</x:t>
  </x:si>
  <x:si>
    <x:t xml:space="preserve">2025-09-21</x:t>
  </x:si>
  <x:si>
    <x:t xml:space="preserve">DEV-01176</x:t>
  </x:si>
  <x:si>
    <x:t xml:space="preserve">DEV-01179</x:t>
  </x:si>
  <x:si>
    <x:t xml:space="preserve">DEV-01181</x:t>
  </x:si>
  <x:si>
    <x:t xml:space="preserve">DEV-01191</x:t>
  </x:si>
  <x:si>
    <x:t xml:space="preserve">DEV-01192</x:t>
  </x:si>
  <x:si>
    <x:t xml:space="preserve">DEV-01193</x:t>
  </x:si>
  <x:si>
    <x:t xml:space="preserve">DEV-01199</x:t>
  </x:si>
  <x:si>
    <x:t xml:space="preserve">2026-12-09</x:t>
  </x:si>
  <x:si>
    <x:t xml:space="preserve">DEV-01200</x:t>
  </x:si>
  <x:si>
    <x:t xml:space="preserve">6</x:t>
  </x:si>
  <x:si>
    <x:t xml:space="preserve">ML_Feature_Table</x:t>
  </x:si>
  <x:si>
    <x:t xml:space="preserve">corrective_repairs_365d</x:t>
  </x:si>
  <x:si>
    <x:t xml:space="preserve">Recalculated after excluding invalid maintenance/safety records</x:t>
  </x:si>
  <x:si>
    <x:t xml:space="preserve">avg_repair_hours</x:t>
  </x:si>
  <x:si>
    <x:t xml:space="preserve">mtbf_days</x:t>
  </x:si>
  <x:si>
    <x:t xml:space="preserve">DEV-00047</x:t>
  </x:si>
  <x:si>
    <x:t xml:space="preserve">DEV-00083</x:t>
  </x:si>
  <x:si>
    <x:t xml:space="preserve">DEV-00098</x:t>
  </x:si>
  <x:si>
    <x:t xml:space="preserve">DEV-00135</x:t>
  </x:si>
  <x:si>
    <x:t xml:space="preserve">DEV-00206</x:t>
  </x:si>
  <x:si>
    <x:t xml:space="preserve">DEV-00242</x:t>
  </x:si>
  <x:si>
    <x:t xml:space="preserve">DEV-00260</x:t>
  </x:si>
  <x:si>
    <x:t xml:space="preserve">DEV-00297</x:t>
  </x:si>
  <x:si>
    <x:t xml:space="preserve">DEV-00306</x:t>
  </x:si>
  <x:si>
    <x:t xml:space="preserve">DEV-00344</x:t>
  </x:si>
  <x:si>
    <x:t xml:space="preserve">DEV-00410</x:t>
  </x:si>
  <x:si>
    <x:t xml:space="preserve">DEV-00418</x:t>
  </x:si>
  <x:si>
    <x:t xml:space="preserve">DEV-00468</x:t>
  </x:si>
  <x:si>
    <x:t xml:space="preserve">DEV-00523</x:t>
  </x:si>
  <x:si>
    <x:t xml:space="preserve">DEV-00571</x:t>
  </x:si>
  <x:si>
    <x:t xml:space="preserve">DEV-00602</x:t>
  </x:si>
  <x:si>
    <x:t xml:space="preserve">DEV-00630</x:t>
  </x:si>
  <x:si>
    <x:t xml:space="preserve">DEV-00634</x:t>
  </x:si>
  <x:si>
    <x:t xml:space="preserve">DEV-00684</x:t>
  </x:si>
  <x:si>
    <x:t xml:space="preserve">DEV-00705</x:t>
  </x:si>
  <x:si>
    <x:t xml:space="preserve">DEV-00784</x:t>
  </x:si>
  <x:si>
    <x:t xml:space="preserve">DEV-00806</x:t>
  </x:si>
  <x:si>
    <x:t xml:space="preserve">DEV-00818</x:t>
  </x:si>
  <x:si>
    <x:t xml:space="preserve">DEV-00825</x:t>
  </x:si>
  <x:si>
    <x:t xml:space="preserve">DEV-00838</x:t>
  </x:si>
  <x:si>
    <x:t xml:space="preserve">DEV-00895</x:t>
  </x:si>
  <x:si>
    <x:t xml:space="preserve">DEV-00963</x:t>
  </x:si>
  <x:si>
    <x:t xml:space="preserve">DEV-00978</x:t>
  </x:si>
  <x:si>
    <x:t xml:space="preserve">DEV-01006</x:t>
  </x:si>
  <x:si>
    <x:t xml:space="preserve">DEV-01010</x:t>
  </x:si>
  <x:si>
    <x:t xml:space="preserve">DEV-01060</x:t>
  </x:si>
  <x:si>
    <x:t xml:space="preserve">DEV-01131</x:t>
  </x:si>
  <x:si>
    <x:t xml:space="preserve">DEV-01132</x:t>
  </x:si>
  <x:si>
    <x:t xml:space="preserve">safety_events_365d</x:t>
  </x:si>
  <x:si>
    <x:t xml:space="preserve">high_potential_harm_events_365d</x:t>
  </x:si>
  <x:si>
    <x:t xml:space="preserve">pm_overdue_days</x:t>
  </x:si>
  <x:si>
    <x:t xml:space="preserve">Synced to corrected Device_Inventory PM dates</x:t>
  </x:si>
  <x:si>
    <x:t xml:space="preserve">7</x:t>
  </x:si>
  <x:si>
    <x:t xml:space="preserve">pm_date_assumed</x:t>
  </x:si>
  <x:si>
    <x:t xml:space="preserve">last_pm_date is a commissioning-date placeholder, not evidence that PM was performed</x:t>
  </x:si>
  <x:si>
    <x:t xml:space="preserve">(all rows)</x:t>
  </x:si>
  <x:si>
    <x:t xml:space="preserve">pm_date_source</x:t>
  </x:si>
  <x:si>
    <x:t xml:space="preserve">added</x:t>
  </x:si>
  <x:si>
    <x:t xml:space="preserve">Records which source each last_pm_date comes from; see README precedence rule</x:t>
  </x:si>
  <x:si>
    <x:t xml:space="preserve">8</x:t>
  </x:si>
  <x:si>
    <x:t xml:space="preserve">in_service_hours / commissioning_month / hours_check</x:t>
  </x:si>
  <x:si>
    <x:t xml:space="preserve">Formula checks of operating hours against the hours each device was in service that month</x:t>
  </x:si>
  <x:si>
    <x:t xml:space="preserve">9</x:t>
  </x:si>
  <x:si>
    <x:t xml:space="preserve">Dashboard</x:t>
  </x:si>
  <x:si>
    <x:t xml:space="preserve">A7</x:t>
  </x:si>
  <x:si>
    <x:t xml:space="preserve">label</x:t>
  </x:si>
  <x:si>
    <x:t xml:space="preserve">Predicted failures 30d</x:t>
  </x:si>
  <x:si>
    <x:t xml:space="preserve">Synthetic failure-positive labels</x:t>
  </x:si>
  <x:si>
    <x:t xml:space="preserve">These are counts of synthetic target labels, not model predictions</x:t>
  </x:si>
  <x:si>
    <x:t xml:space="preserve">D7</x:t>
  </x:si>
  <x:si>
    <x:t xml:space="preserve">Predicted safety events 90d</x:t>
  </x:si>
  <x:si>
    <x:t xml:space="preserve">Synthetic safety-event-positive labels</x:t>
  </x:si>
  <x:si>
    <x:t xml:space="preserve">10</x:t>
  </x:si>
  <x:si>
    <x:t xml:space="preserve">Data_Dictionary</x:t>
  </x:si>
  <x:si>
    <x:t xml:space="preserve">(sheet)</x:t>
  </x:si>
  <x:si>
    <x:t xml:space="preserve">generic descriptions</x:t>
  </x:si>
  <x:si>
    <x:t xml:space="preserve">127 defined columns</x:t>
  </x:si>
  <x:si>
    <x:t xml:space="preserve">Rewritten with units, rules, windows, missing-value handling and verification status</x:t>
  </x:si>
  <x:si>
    <x:t xml:space="preserve">11</x:t>
  </x:si>
  <x:si>
    <x:t xml:space="preserve">mtbf_measured_days / days_since_last_repair / corrective_repairs_total</x:t>
  </x:si>
  <x:si>
    <x:t xml:space="preserve">mtbf_days mixed a measured interval (2+ repairs) with time since the only repair (1 repair) and a 999 sentinel (0 repairs). Split into separate fields; blanks replace the sentinel.</x:t>
  </x:si>
  <x:si>
    <x:t xml:space="preserve">12</x:t>
  </x:si>
  <x:si>
    <x:t xml:space="preserve">model_eligible</x:t>
  </x:si>
  <x:si>
    <x:t xml:space="preserve">Eligible / Review</x:t>
  </x:si>
  <x:si>
    <x:t xml:space="preserve">Passes score threshold only / Below score threshold</x:t>
  </x:si>
  <x:si>
    <x:t xml:space="preserve">Threshold uses an undocumented synthetic score; passing it is not comprehensive validation</x:t>
  </x:si>
  <x:si>
    <x:t xml:space="preserve">13</x:t>
  </x:si>
  <x:si>
    <x:t xml:space="preserve">display label (actual window)</x:t>
  </x:si>
  <x:si>
    <x:t xml:space="preserve">Feature names ending _30d / _90d do not match their windows; labels state the real window for charts and model documentation</x:t>
  </x:si>
  <x:si>
    <x:t xml:space="preserve">device_id</x:t>
  </x:si>
  <x:si>
    <x:t xml:space="preserve">asset_id</x:t>
  </x:si>
  <x:si>
    <x:t xml:space="preserve">synthetic_udi</x:t>
  </x:si>
  <x:si>
    <x:t xml:space="preserve">device_type</x:t>
  </x:si>
  <x:si>
    <x:t xml:space="preserve">device_family</x:t>
  </x:si>
  <x:si>
    <x:t xml:space="preserve">manufacturer</x:t>
  </x:si>
  <x:si>
    <x:t xml:space="preserve">model</x:t>
  </x:si>
  <x:si>
    <x:t xml:space="preserve">site</x:t>
  </x:si>
  <x:si>
    <x:t xml:space="preserve">department</x:t>
  </x:si>
  <x:si>
    <x:t xml:space="preserve">clinical_criticality</x:t>
  </x:si>
  <x:si>
    <x:t xml:space="preserve">commissioning_date</x:t>
  </x:si>
  <x:si>
    <x:t xml:space="preserve">device_age_years</x:t>
  </x:si>
  <x:si>
    <x:t xml:space="preserve">warranty_end_date</x:t>
  </x:si>
  <x:si>
    <x:t xml:space="preserve">support_status</x:t>
  </x:si>
  <x:si>
    <x:t xml:space="preserve">maintenance_interval_days</x:t>
  </x:si>
  <x:si>
    <x:t xml:space="preserve">expected_lifecycle_years</x:t>
  </x:si>
  <x:si>
    <x:t xml:space="preserve">replacement_due_year</x:t>
  </x:si>
  <x:si>
    <x:t xml:space="preserve">operational_status</x:t>
  </x:si>
  <x:si>
    <x:t xml:space="preserve">acquisition_cost_gbp</x:t>
  </x:si>
  <x:si>
    <x:t xml:space="preserve">replacement_cost_gbp</x:t>
  </x:si>
  <x:si>
    <x:t xml:space="preserve">model_key</x:t>
  </x:si>
  <x:si>
    <x:t xml:space="preserve">ASSET-100001</x:t>
  </x:si>
  <x:si>
    <x:t xml:space="preserve">SYN-UDI-000001-7528</x:t>
  </x:si>
  <x:si>
    <x:t xml:space="preserve">Ultrasound</x:t>
  </x:si>
  <x:si>
    <x:t xml:space="preserve">Imaging</x:t>
  </x:si>
  <x:si>
    <x:t xml:space="preserve">NovaCare Devices</x:t>
  </x:si>
  <x:si>
    <x:t xml:space="preserve">NovaCare-B02</x:t>
  </x:si>
  <x:si>
    <x:t xml:space="preserve">Site C - Community Hospital</x:t>
  </x:si>
  <x:si>
    <x:t xml:space="preserve">Paediatrics</x:t>
  </x:si>
  <x:si>
    <x:t xml:space="preserve">Medium</x:t>
  </x:si>
  <x:si>
    <x:t xml:space="preserve">Unsupported</x:t>
  </x:si>
  <x:si>
    <x:t xml:space="preserve">In Service</x:t>
  </x:si>
  <x:si>
    <x:t xml:space="preserve">Maintenance log</x:t>
  </x:si>
  <x:si>
    <x:t xml:space="preserve">DEV-00002</x:t>
  </x:si>
  <x:si>
    <x:t xml:space="preserve">ASSET-100002</x:t>
  </x:si>
  <x:si>
    <x:t xml:space="preserve">SYN-UDI-000002-3683</x:t>
  </x:si>
  <x:si>
    <x:t xml:space="preserve">Enteral Feeding Pump</x:t>
  </x:si>
  <x:si>
    <x:t xml:space="preserve">Therapy Delivery</x:t>
  </x:si>
  <x:si>
    <x:t xml:space="preserve">Helix MedSystems</x:t>
  </x:si>
  <x:si>
    <x:t xml:space="preserve">Helix-C03</x:t>
  </x:si>
  <x:si>
    <x:t xml:space="preserve">Community Equipment</x:t>
  </x:si>
  <x:si>
    <x:t xml:space="preserve">Supported</x:t>
  </x:si>
  <x:si>
    <x:t xml:space="preserve">Inventory register (later than log)</x:t>
  </x:si>
  <x:si>
    <x:t xml:space="preserve">ASSET-100003</x:t>
  </x:si>
  <x:si>
    <x:t xml:space="preserve">SYN-UDI-000003-1962</x:t>
  </x:si>
  <x:si>
    <x:t xml:space="preserve">Infusion Pump</x:t>
  </x:si>
  <x:si>
    <x:t xml:space="preserve">PulseWorks Medical</x:t>
  </x:si>
  <x:si>
    <x:t xml:space="preserve">PulseWorks-B02</x:t>
  </x:si>
  <x:si>
    <x:t xml:space="preserve">Site A - Acute Hospital</x:t>
  </x:si>
  <x:si>
    <x:t xml:space="preserve">ICU</x:t>
  </x:si>
  <x:si>
    <x:t xml:space="preserve">High</x:t>
  </x:si>
  <x:si>
    <x:t xml:space="preserve">DEV-00004</x:t>
  </x:si>
  <x:si>
    <x:t xml:space="preserve">ASSET-100004</x:t>
  </x:si>
  <x:si>
    <x:t xml:space="preserve">SYN-UDI-000004-7073</x:t>
  </x:si>
  <x:si>
    <x:t xml:space="preserve">Defibrillator</x:t>
  </x:si>
  <x:si>
    <x:t xml:space="preserve">Emergency</x:t>
  </x:si>
  <x:si>
    <x:t xml:space="preserve">MedAxis Systems</x:t>
  </x:si>
  <x:si>
    <x:t xml:space="preserve">MedAxis-B02</x:t>
  </x:si>
  <x:si>
    <x:t xml:space="preserve">Maternity</x:t>
  </x:si>
  <x:si>
    <x:t xml:space="preserve">Critical</x:t>
  </x:si>
  <x:si>
    <x:t xml:space="preserve">DEV-00005</x:t>
  </x:si>
  <x:si>
    <x:t xml:space="preserve">ASSET-100005</x:t>
  </x:si>
  <x:si>
    <x:t xml:space="preserve">SYN-UDI-000005-3476</x:t>
  </x:si>
  <x:si>
    <x:t xml:space="preserve">MedAxis-B04</x:t>
  </x:si>
  <x:si>
    <x:t xml:space="preserve">Limited Support</x:t>
  </x:si>
  <x:si>
    <x:t xml:space="preserve">ASSET-100006</x:t>
  </x:si>
  <x:si>
    <x:t xml:space="preserve">SYN-UDI-000006-7787</x:t>
  </x:si>
  <x:si>
    <x:t xml:space="preserve">NovaCare-C02</x:t>
  </x:si>
  <x:si>
    <x:t xml:space="preserve">Site B - Specialist Centre</x:t>
  </x:si>
  <x:si>
    <x:t xml:space="preserve">DEV-00007</x:t>
  </x:si>
  <x:si>
    <x:t xml:space="preserve">ASSET-100007</x:t>
  </x:si>
  <x:si>
    <x:t xml:space="preserve">SYN-UDI-000007-3359</x:t>
  </x:si>
  <x:si>
    <x:t xml:space="preserve">Ventilator</x:t>
  </x:si>
  <x:si>
    <x:t xml:space="preserve">Life Support</x:t>
  </x:si>
  <x:si>
    <x:t xml:space="preserve">Apex Biomedical</x:t>
  </x:si>
  <x:si>
    <x:t xml:space="preserve">Apex-A01</x:t>
  </x:si>
  <x:si>
    <x:t xml:space="preserve">Emergency Department</x:t>
  </x:si>
  <x:si>
    <x:t xml:space="preserve">ASSET-100008</x:t>
  </x:si>
  <x:si>
    <x:t xml:space="preserve">SYN-UDI-000008-6146</x:t>
  </x:si>
  <x:si>
    <x:t xml:space="preserve">Apex-B02</x:t>
  </x:si>
  <x:si>
    <x:t xml:space="preserve">Surgical Ward</x:t>
  </x:si>
  <x:si>
    <x:t xml:space="preserve">DEV-00009</x:t>
  </x:si>
  <x:si>
    <x:t xml:space="preserve">ASSET-100009</x:t>
  </x:si>
  <x:si>
    <x:t xml:space="preserve">SYN-UDI-000009-7652</x:t>
  </x:si>
  <x:si>
    <x:t xml:space="preserve">Patient Monitor</x:t>
  </x:si>
  <x:si>
    <x:t xml:space="preserve">Monitoring</x:t>
  </x:si>
  <x:si>
    <x:t xml:space="preserve">NovaCare-B04</x:t>
  </x:si>
  <x:si>
    <x:t xml:space="preserve">DEV-00010</x:t>
  </x:si>
  <x:si>
    <x:t xml:space="preserve">ASSET-100010</x:t>
  </x:si>
  <x:si>
    <x:t xml:space="preserve">SYN-UDI-000010-8630</x:t>
  </x:si>
  <x:si>
    <x:t xml:space="preserve">Suction Pump</x:t>
  </x:si>
  <x:si>
    <x:t xml:space="preserve">Therapy Support</x:t>
  </x:si>
  <x:si>
    <x:t xml:space="preserve">Apex-A03</x:t>
  </x:si>
  <x:si>
    <x:t xml:space="preserve">ASSET-100011</x:t>
  </x:si>
  <x:si>
    <x:t xml:space="preserve">SYN-UDI-000011-7374</x:t>
  </x:si>
  <x:si>
    <x:t xml:space="preserve">ASSET-100012</x:t>
  </x:si>
  <x:si>
    <x:t xml:space="preserve">SYN-UDI-000012-4068</x:t>
  </x:si>
  <x:si>
    <x:t xml:space="preserve">Helix-B02</x:t>
  </x:si>
  <x:si>
    <x:t xml:space="preserve">Medical Ward</x:t>
  </x:si>
  <x:si>
    <x:t xml:space="preserve">DEV-00013</x:t>
  </x:si>
  <x:si>
    <x:t xml:space="preserve">ASSET-100013</x:t>
  </x:si>
  <x:si>
    <x:t xml:space="preserve">SYN-UDI-000013-9354</x:t>
  </x:si>
  <x:si>
    <x:t xml:space="preserve">Syringe Pump</x:t>
  </x:si>
  <x:si>
    <x:t xml:space="preserve">DEV-00014</x:t>
  </x:si>
  <x:si>
    <x:t xml:space="preserve">ASSET-100014</x:t>
  </x:si>
  <x:si>
    <x:t xml:space="preserve">SYN-UDI-000014-2860</x:t>
  </x:si>
  <x:si>
    <x:t xml:space="preserve">Neonatal Incubator</x:t>
  </x:si>
  <x:si>
    <x:t xml:space="preserve">ASSET-100015</x:t>
  </x:si>
  <x:si>
    <x:t xml:space="preserve">SYN-UDI-000015-6521</x:t>
  </x:si>
  <x:si>
    <x:t xml:space="preserve">ASSET-100016</x:t>
  </x:si>
  <x:si>
    <x:t xml:space="preserve">SYN-UDI-000016-2442</x:t>
  </x:si>
  <x:si>
    <x:t xml:space="preserve">PulseWorks-A04</x:t>
  </x:si>
  <x:si>
    <x:t xml:space="preserve">DEV-00017</x:t>
  </x:si>
  <x:si>
    <x:t xml:space="preserve">ASSET-100017</x:t>
  </x:si>
  <x:si>
    <x:t xml:space="preserve">SYN-UDI-000017-7531</x:t>
  </x:si>
  <x:si>
    <x:t xml:space="preserve">Apex-B03</x:t>
  </x:si>
  <x:si>
    <x:t xml:space="preserve">In Repair</x:t>
  </x:si>
  <x:si>
    <x:t xml:space="preserve">DEV-00018</x:t>
  </x:si>
  <x:si>
    <x:t xml:space="preserve">ASSET-100018</x:t>
  </x:si>
  <x:si>
    <x:t xml:space="preserve">SYN-UDI-000018-5775</x:t>
  </x:si>
  <x:si>
    <x:t xml:space="preserve">ClinTech Instruments</x:t>
  </x:si>
  <x:si>
    <x:t xml:space="preserve">ClinTech-C01</x:t>
  </x:si>
  <x:si>
    <x:t xml:space="preserve">ASSET-100019</x:t>
  </x:si>
  <x:si>
    <x:t xml:space="preserve">SYN-UDI-000019-7188</x:t>
  </x:si>
  <x:si>
    <x:t xml:space="preserve">Apex-C04</x:t>
  </x:si>
  <x:si>
    <x:t xml:space="preserve">Diagnostics</x:t>
  </x:si>
  <x:si>
    <x:t xml:space="preserve">ASSET-100020</x:t>
  </x:si>
  <x:si>
    <x:t xml:space="preserve">SYN-UDI-000020-1299</x:t>
  </x:si>
  <x:si>
    <x:t xml:space="preserve">Helix-A01</x:t>
  </x:si>
  <x:si>
    <x:t xml:space="preserve">DEV-00021</x:t>
  </x:si>
  <x:si>
    <x:t xml:space="preserve">ASSET-100021</x:t>
  </x:si>
  <x:si>
    <x:t xml:space="preserve">SYN-UDI-000021-2355</x:t>
  </x:si>
  <x:si>
    <x:t xml:space="preserve">MedAxis-C02</x:t>
  </x:si>
  <x:si>
    <x:t xml:space="preserve">ASSET-100022</x:t>
  </x:si>
  <x:si>
    <x:t xml:space="preserve">SYN-UDI-000022-4947</x:t>
  </x:si>
  <x:si>
    <x:t xml:space="preserve">PulseWorks-C04</x:t>
  </x:si>
  <x:si>
    <x:t xml:space="preserve">DEV-00023</x:t>
  </x:si>
  <x:si>
    <x:t xml:space="preserve">ASSET-100023</x:t>
  </x:si>
  <x:si>
    <x:t xml:space="preserve">SYN-UDI-000023-2748</x:t>
  </x:si>
  <x:si>
    <x:t xml:space="preserve">Helix-A04</x:t>
  </x:si>
  <x:si>
    <x:t xml:space="preserve">Operating Theatres</x:t>
  </x:si>
  <x:si>
    <x:t xml:space="preserve">ASSET-100024</x:t>
  </x:si>
  <x:si>
    <x:t xml:space="preserve">SYN-UDI-000024-6600</x:t>
  </x:si>
  <x:si>
    <x:t xml:space="preserve">DEV-00025</x:t>
  </x:si>
  <x:si>
    <x:t xml:space="preserve">ASSET-100025</x:t>
  </x:si>
  <x:si>
    <x:t xml:space="preserve">SYN-UDI-000025-4061</x:t>
  </x:si>
  <x:si>
    <x:t xml:space="preserve">ECG Machine</x:t>
  </x:si>
  <x:si>
    <x:t xml:space="preserve">NovaCare-C04</x:t>
  </x:si>
  <x:si>
    <x:t xml:space="preserve">ASSET-100026</x:t>
  </x:si>
  <x:si>
    <x:t xml:space="preserve">SYN-UDI-000026-6126</x:t>
  </x:si>
  <x:si>
    <x:t xml:space="preserve">ClinTech-A04</x:t>
  </x:si>
  <x:si>
    <x:t xml:space="preserve">Outpatients</x:t>
  </x:si>
  <x:si>
    <x:t xml:space="preserve">ASSET-100027</x:t>
  </x:si>
  <x:si>
    <x:t xml:space="preserve">SYN-UDI-000027-3839</x:t>
  </x:si>
  <x:si>
    <x:t xml:space="preserve">Anaesthetic Machine</x:t>
  </x:si>
  <x:si>
    <x:t xml:space="preserve">PulseWorks-A03</x:t>
  </x:si>
  <x:si>
    <x:t xml:space="preserve">Quarantined</x:t>
  </x:si>
  <x:si>
    <x:t xml:space="preserve">DEV-00028</x:t>
  </x:si>
  <x:si>
    <x:t xml:space="preserve">ASSET-100028</x:t>
  </x:si>
  <x:si>
    <x:t xml:space="preserve">SYN-UDI-000028-1254</x:t>
  </x:si>
  <x:si>
    <x:t xml:space="preserve">Apex-C03</x:t>
  </x:si>
  <x:si>
    <x:t xml:space="preserve">DEV-00029</x:t>
  </x:si>
  <x:si>
    <x:t xml:space="preserve">ASSET-100029</x:t>
  </x:si>
  <x:si>
    <x:t xml:space="preserve">SYN-UDI-000029-2572</x:t>
  </x:si>
  <x:si>
    <x:t xml:space="preserve">ClinTech-C04</x:t>
  </x:si>
  <x:si>
    <x:t xml:space="preserve">ASSET-100030</x:t>
  </x:si>
  <x:si>
    <x:t xml:space="preserve">SYN-UDI-000030-9308</x:t>
  </x:si>
  <x:si>
    <x:t xml:space="preserve">Vital Signs Monitor</x:t>
  </x:si>
  <x:si>
    <x:t xml:space="preserve">ClinTech-B03</x:t>
  </x:si>
  <x:si>
    <x:t xml:space="preserve">DEV-00031</x:t>
  </x:si>
  <x:si>
    <x:t xml:space="preserve">ASSET-100031</x:t>
  </x:si>
  <x:si>
    <x:t xml:space="preserve">SYN-UDI-000031-2344</x:t>
  </x:si>
  <x:si>
    <x:t xml:space="preserve">Apex-A02</x:t>
  </x:si>
  <x:si>
    <x:t xml:space="preserve">DEV-00032</x:t>
  </x:si>
  <x:si>
    <x:t xml:space="preserve">ASSET-100032</x:t>
  </x:si>
  <x:si>
    <x:t xml:space="preserve">SYN-UDI-000032-9112</x:t>
  </x:si>
  <x:si>
    <x:t xml:space="preserve">DEV-00033</x:t>
  </x:si>
  <x:si>
    <x:t xml:space="preserve">ASSET-100033</x:t>
  </x:si>
  <x:si>
    <x:t xml:space="preserve">SYN-UDI-000033-9800</x:t>
  </x:si>
  <x:si>
    <x:t xml:space="preserve">DEV-00034</x:t>
  </x:si>
  <x:si>
    <x:t xml:space="preserve">ASSET-100034</x:t>
  </x:si>
  <x:si>
    <x:t xml:space="preserve">SYN-UDI-000034-9154</x:t>
  </x:si>
  <x:si>
    <x:t xml:space="preserve">Helix-A03</x:t>
  </x:si>
  <x:si>
    <x:t xml:space="preserve">DEV-00035</x:t>
  </x:si>
  <x:si>
    <x:t xml:space="preserve">ASSET-100035</x:t>
  </x:si>
  <x:si>
    <x:t xml:space="preserve">SYN-UDI-000035-4766</x:t>
  </x:si>
  <x:si>
    <x:t xml:space="preserve">NovaCare-A03</x:t>
  </x:si>
  <x:si>
    <x:t xml:space="preserve">DEV-00036</x:t>
  </x:si>
  <x:si>
    <x:t xml:space="preserve">ASSET-100036</x:t>
  </x:si>
  <x:si>
    <x:t xml:space="preserve">SYN-UDI-000036-2752</x:t>
  </x:si>
  <x:si>
    <x:t xml:space="preserve">ClinTech-B01</x:t>
  </x:si>
  <x:si>
    <x:t xml:space="preserve">DEV-00037</x:t>
  </x:si>
  <x:si>
    <x:t xml:space="preserve">ASSET-100037</x:t>
  </x:si>
  <x:si>
    <x:t xml:space="preserve">SYN-UDI-000037-4631</x:t>
  </x:si>
  <x:si>
    <x:t xml:space="preserve">ClinTech-C02</x:t>
  </x:si>
  <x:si>
    <x:t xml:space="preserve">ASSET-100038</x:t>
  </x:si>
  <x:si>
    <x:t xml:space="preserve">SYN-UDI-000038-2260</x:t>
  </x:si>
  <x:si>
    <x:t xml:space="preserve">DEV-00039</x:t>
  </x:si>
  <x:si>
    <x:t xml:space="preserve">ASSET-100039</x:t>
  </x:si>
  <x:si>
    <x:t xml:space="preserve">SYN-UDI-000039-2307</x:t>
  </x:si>
  <x:si>
    <x:t xml:space="preserve">DEV-00040</x:t>
  </x:si>
  <x:si>
    <x:t xml:space="preserve">ASSET-100040</x:t>
  </x:si>
  <x:si>
    <x:t xml:space="preserve">SYN-UDI-000040-2618</x:t>
  </x:si>
  <x:si>
    <x:t xml:space="preserve">MedAxis-C03</x:t>
  </x:si>
  <x:si>
    <x:t xml:space="preserve">Decommission Planned</x:t>
  </x:si>
  <x:si>
    <x:t xml:space="preserve">DEV-00041</x:t>
  </x:si>
  <x:si>
    <x:t xml:space="preserve">ASSET-100041</x:t>
  </x:si>
  <x:si>
    <x:t xml:space="preserve">SYN-UDI-000041-2526</x:t>
  </x:si>
  <x:si>
    <x:t xml:space="preserve">PulseWorks-B01</x:t>
  </x:si>
  <x:si>
    <x:t xml:space="preserve">ASSET-100042</x:t>
  </x:si>
  <x:si>
    <x:t xml:space="preserve">SYN-UDI-000042-6310</x:t>
  </x:si>
  <x:si>
    <x:t xml:space="preserve">Helix-C01</x:t>
  </x:si>
  <x:si>
    <x:t xml:space="preserve">ASSET-100043</x:t>
  </x:si>
  <x:si>
    <x:t xml:space="preserve">SYN-UDI-000043-7581</x:t>
  </x:si>
  <x:si>
    <x:t xml:space="preserve">PulseWorks-A02</x:t>
  </x:si>
  <x:si>
    <x:t xml:space="preserve">DEV-00044</x:t>
  </x:si>
  <x:si>
    <x:t xml:space="preserve">ASSET-100044</x:t>
  </x:si>
  <x:si>
    <x:t xml:space="preserve">SYN-UDI-000044-6814</x:t>
  </x:si>
  <x:si>
    <x:t xml:space="preserve">NovaCare-B01</x:t>
  </x:si>
  <x:si>
    <x:t xml:space="preserve">ASSET-100045</x:t>
  </x:si>
  <x:si>
    <x:t xml:space="preserve">SYN-UDI-000045-6870</x:t>
  </x:si>
  <x:si>
    <x:t xml:space="preserve">NovaCare-A04</x:t>
  </x:si>
  <x:si>
    <x:t xml:space="preserve">DEV-00046</x:t>
  </x:si>
  <x:si>
    <x:t xml:space="preserve">ASSET-100046</x:t>
  </x:si>
  <x:si>
    <x:t xml:space="preserve">SYN-UDI-000046-9676</x:t>
  </x:si>
  <x:si>
    <x:t xml:space="preserve">ASSET-100047</x:t>
  </x:si>
  <x:si>
    <x:t xml:space="preserve">SYN-UDI-000047-8359</x:t>
  </x:si>
  <x:si>
    <x:t xml:space="preserve">Helix-B03</x:t>
  </x:si>
  <x:si>
    <x:t xml:space="preserve">ASSET-100048</x:t>
  </x:si>
  <x:si>
    <x:t xml:space="preserve">SYN-UDI-000048-4954</x:t>
  </x:si>
  <x:si>
    <x:t xml:space="preserve">ASSET-100049</x:t>
  </x:si>
  <x:si>
    <x:t xml:space="preserve">SYN-UDI-000049-2874</x:t>
  </x:si>
  <x:si>
    <x:t xml:space="preserve">Apex-A04</x:t>
  </x:si>
  <x:si>
    <x:t xml:space="preserve">DEV-00050</x:t>
  </x:si>
  <x:si>
    <x:t xml:space="preserve">ASSET-100050</x:t>
  </x:si>
  <x:si>
    <x:t xml:space="preserve">SYN-UDI-000050-7139</x:t>
  </x:si>
  <x:si>
    <x:t xml:space="preserve">NovaCare-C03</x:t>
  </x:si>
  <x:si>
    <x:t xml:space="preserve">DEV-00051</x:t>
  </x:si>
  <x:si>
    <x:t xml:space="preserve">ASSET-100051</x:t>
  </x:si>
  <x:si>
    <x:t xml:space="preserve">SYN-UDI-000051-2267</x:t>
  </x:si>
  <x:si>
    <x:t xml:space="preserve">DEV-00052</x:t>
  </x:si>
  <x:si>
    <x:t xml:space="preserve">ASSET-100052</x:t>
  </x:si>
  <x:si>
    <x:t xml:space="preserve">SYN-UDI-000052-8620</x:t>
  </x:si>
  <x:si>
    <x:t xml:space="preserve">DEV-00053</x:t>
  </x:si>
  <x:si>
    <x:t xml:space="preserve">ASSET-100053</x:t>
  </x:si>
  <x:si>
    <x:t xml:space="preserve">SYN-UDI-000053-2145</x:t>
  </x:si>
  <x:si>
    <x:t xml:space="preserve">DEV-00054</x:t>
  </x:si>
  <x:si>
    <x:t xml:space="preserve">ASSET-100054</x:t>
  </x:si>
  <x:si>
    <x:t xml:space="preserve">SYN-UDI-000054-5288</x:t>
  </x:si>
  <x:si>
    <x:t xml:space="preserve">ASSET-100055</x:t>
  </x:si>
  <x:si>
    <x:t xml:space="preserve">SYN-UDI-000055-3596</x:t>
  </x:si>
  <x:si>
    <x:t xml:space="preserve">PulseWorks-C03</x:t>
  </x:si>
  <x:si>
    <x:t xml:space="preserve">ASSET-100056</x:t>
  </x:si>
  <x:si>
    <x:t xml:space="preserve">SYN-UDI-000056-4646</x:t>
  </x:si>
  <x:si>
    <x:t xml:space="preserve">PulseWorks-B03</x:t>
  </x:si>
  <x:si>
    <x:t xml:space="preserve">ASSET-100057</x:t>
  </x:si>
  <x:si>
    <x:t xml:space="preserve">SYN-UDI-000057-5670</x:t>
  </x:si>
  <x:si>
    <x:t xml:space="preserve">MedAxis-C04</x:t>
  </x:si>
  <x:si>
    <x:t xml:space="preserve">ASSET-100058</x:t>
  </x:si>
  <x:si>
    <x:t xml:space="preserve">SYN-UDI-000058-8109</x:t>
  </x:si>
  <x:si>
    <x:t xml:space="preserve">ClinTech-A03</x:t>
  </x:si>
  <x:si>
    <x:t xml:space="preserve">DEV-00059</x:t>
  </x:si>
  <x:si>
    <x:t xml:space="preserve">ASSET-100059</x:t>
  </x:si>
  <x:si>
    <x:t xml:space="preserve">SYN-UDI-000059-3909</x:t>
  </x:si>
  <x:si>
    <x:t xml:space="preserve">Apex-C01</x:t>
  </x:si>
  <x:si>
    <x:t xml:space="preserve">DEV-00060</x:t>
  </x:si>
  <x:si>
    <x:t xml:space="preserve">ASSET-100060</x:t>
  </x:si>
  <x:si>
    <x:t xml:space="preserve">SYN-UDI-000060-5048</x:t>
  </x:si>
  <x:si>
    <x:t xml:space="preserve">DEV-00061</x:t>
  </x:si>
  <x:si>
    <x:t xml:space="preserve">ASSET-100061</x:t>
  </x:si>
  <x:si>
    <x:t xml:space="preserve">SYN-UDI-000061-3325</x:t>
  </x:si>
  <x:si>
    <x:t xml:space="preserve">ASSET-100062</x:t>
  </x:si>
  <x:si>
    <x:t xml:space="preserve">SYN-UDI-000062-9838</x:t>
  </x:si>
  <x:si>
    <x:t xml:space="preserve">ClinTech-C03</x:t>
  </x:si>
  <x:si>
    <x:t xml:space="preserve">DEV-00063</x:t>
  </x:si>
  <x:si>
    <x:t xml:space="preserve">ASSET-100063</x:t>
  </x:si>
  <x:si>
    <x:t xml:space="preserve">SYN-UDI-000063-9349</x:t>
  </x:si>
  <x:si>
    <x:t xml:space="preserve">DEV-00064</x:t>
  </x:si>
  <x:si>
    <x:t xml:space="preserve">ASSET-100064</x:t>
  </x:si>
  <x:si>
    <x:t xml:space="preserve">SYN-UDI-000064-6704</x:t>
  </x:si>
  <x:si>
    <x:t xml:space="preserve">ASSET-100065</x:t>
  </x:si>
  <x:si>
    <x:t xml:space="preserve">SYN-UDI-000065-2973</x:t>
  </x:si>
  <x:si>
    <x:t xml:space="preserve">ASSET-100066</x:t>
  </x:si>
  <x:si>
    <x:t xml:space="preserve">SYN-UDI-000066-5982</x:t>
  </x:si>
  <x:si>
    <x:t xml:space="preserve">DEV-00067</x:t>
  </x:si>
  <x:si>
    <x:t xml:space="preserve">ASSET-100067</x:t>
  </x:si>
  <x:si>
    <x:t xml:space="preserve">SYN-UDI-000067-1743</x:t>
  </x:si>
  <x:si>
    <x:t xml:space="preserve">ASSET-100068</x:t>
  </x:si>
  <x:si>
    <x:t xml:space="preserve">SYN-UDI-000068-3789</x:t>
  </x:si>
  <x:si>
    <x:t xml:space="preserve">ClinTech-A02</x:t>
  </x:si>
  <x:si>
    <x:t xml:space="preserve">DEV-00069</x:t>
  </x:si>
  <x:si>
    <x:t xml:space="preserve">ASSET-100069</x:t>
  </x:si>
  <x:si>
    <x:t xml:space="preserve">SYN-UDI-000069-9226</x:t>
  </x:si>
  <x:si>
    <x:t xml:space="preserve">ASSET-100070</x:t>
  </x:si>
  <x:si>
    <x:t xml:space="preserve">SYN-UDI-000070-6230</x:t>
  </x:si>
  <x:si>
    <x:t xml:space="preserve">DEV-00071</x:t>
  </x:si>
  <x:si>
    <x:t xml:space="preserve">ASSET-100071</x:t>
  </x:si>
  <x:si>
    <x:t xml:space="preserve">SYN-UDI-000071-3787</x:t>
  </x:si>
  <x:si>
    <x:t xml:space="preserve">ASSET-100072</x:t>
  </x:si>
  <x:si>
    <x:t xml:space="preserve">SYN-UDI-000072-8546</x:t>
  </x:si>
  <x:si>
    <x:t xml:space="preserve">ASSET-100073</x:t>
  </x:si>
  <x:si>
    <x:t xml:space="preserve">SYN-UDI-000073-2819</x:t>
  </x:si>
  <x:si>
    <x:t xml:space="preserve">MedAxis-A04</x:t>
  </x:si>
  <x:si>
    <x:t xml:space="preserve">DEV-00074</x:t>
  </x:si>
  <x:si>
    <x:t xml:space="preserve">ASSET-100074</x:t>
  </x:si>
  <x:si>
    <x:t xml:space="preserve">SYN-UDI-000074-2998</x:t>
  </x:si>
  <x:si>
    <x:t xml:space="preserve">PulseWorks-B04</x:t>
  </x:si>
  <x:si>
    <x:t xml:space="preserve">ASSET-100075</x:t>
  </x:si>
  <x:si>
    <x:t xml:space="preserve">SYN-UDI-000075-6679</x:t>
  </x:si>
  <x:si>
    <x:t xml:space="preserve">ASSET-100076</x:t>
  </x:si>
  <x:si>
    <x:t xml:space="preserve">SYN-UDI-000076-2702</x:t>
  </x:si>
  <x:si>
    <x:t xml:space="preserve">DEV-00077</x:t>
  </x:si>
  <x:si>
    <x:t xml:space="preserve">ASSET-100077</x:t>
  </x:si>
  <x:si>
    <x:t xml:space="preserve">SYN-UDI-000077-7077</x:t>
  </x:si>
  <x:si>
    <x:t xml:space="preserve">ASSET-100078</x:t>
  </x:si>
  <x:si>
    <x:t xml:space="preserve">SYN-UDI-000078-7669</x:t>
  </x:si>
  <x:si>
    <x:t xml:space="preserve">DEV-00079</x:t>
  </x:si>
  <x:si>
    <x:t xml:space="preserve">ASSET-100079</x:t>
  </x:si>
  <x:si>
    <x:t xml:space="preserve">SYN-UDI-000079-6179</x:t>
  </x:si>
  <x:si>
    <x:t xml:space="preserve">PulseWorks-C01</x:t>
  </x:si>
  <x:si>
    <x:t xml:space="preserve">ASSET-100080</x:t>
  </x:si>
  <x:si>
    <x:t xml:space="preserve">SYN-UDI-000080-6648</x:t>
  </x:si>
  <x:si>
    <x:t xml:space="preserve">ASSET-100081</x:t>
  </x:si>
  <x:si>
    <x:t xml:space="preserve">SYN-UDI-000081-7292</x:t>
  </x:si>
  <x:si>
    <x:t xml:space="preserve">Apex-B04</x:t>
  </x:si>
  <x:si>
    <x:t xml:space="preserve">DEV-00082</x:t>
  </x:si>
  <x:si>
    <x:t xml:space="preserve">ASSET-100082</x:t>
  </x:si>
  <x:si>
    <x:t xml:space="preserve">SYN-UDI-000082-3258</x:t>
  </x:si>
  <x:si>
    <x:t xml:space="preserve">ASSET-100083</x:t>
  </x:si>
  <x:si>
    <x:t xml:space="preserve">SYN-UDI-000083-5438</x:t>
  </x:si>
  <x:si>
    <x:t xml:space="preserve">ASSET-100084</x:t>
  </x:si>
  <x:si>
    <x:t xml:space="preserve">SYN-UDI-000084-4692</x:t>
  </x:si>
  <x:si>
    <x:t xml:space="preserve">Helix-B01</x:t>
  </x:si>
  <x:si>
    <x:t xml:space="preserve">DEV-00085</x:t>
  </x:si>
  <x:si>
    <x:t xml:space="preserve">ASSET-100085</x:t>
  </x:si>
  <x:si>
    <x:t xml:space="preserve">SYN-UDI-000085-7421</x:t>
  </x:si>
  <x:si>
    <x:t xml:space="preserve">ASSET-100086</x:t>
  </x:si>
  <x:si>
    <x:t xml:space="preserve">SYN-UDI-000086-5249</x:t>
  </x:si>
  <x:si>
    <x:t xml:space="preserve">DEV-00087</x:t>
  </x:si>
  <x:si>
    <x:t xml:space="preserve">ASSET-100087</x:t>
  </x:si>
  <x:si>
    <x:t xml:space="preserve">SYN-UDI-000087-5625</x:t>
  </x:si>
  <x:si>
    <x:t xml:space="preserve">Helix-B04</x:t>
  </x:si>
  <x:si>
    <x:t xml:space="preserve">ASSET-100088</x:t>
  </x:si>
  <x:si>
    <x:t xml:space="preserve">SYN-UDI-000088-6374</x:t>
  </x:si>
  <x:si>
    <x:t xml:space="preserve">ASSET-100089</x:t>
  </x:si>
  <x:si>
    <x:t xml:space="preserve">SYN-UDI-000089-7459</x:t>
  </x:si>
  <x:si>
    <x:t xml:space="preserve">DEV-00090</x:t>
  </x:si>
  <x:si>
    <x:t xml:space="preserve">ASSET-100090</x:t>
  </x:si>
  <x:si>
    <x:t xml:space="preserve">SYN-UDI-000090-9078</x:t>
  </x:si>
  <x:si>
    <x:t xml:space="preserve">ASSET-100091</x:t>
  </x:si>
  <x:si>
    <x:t xml:space="preserve">SYN-UDI-000091-7022</x:t>
  </x:si>
  <x:si>
    <x:t xml:space="preserve">DEV-00092</x:t>
  </x:si>
  <x:si>
    <x:t xml:space="preserve">ASSET-100092</x:t>
  </x:si>
  <x:si>
    <x:t xml:space="preserve">SYN-UDI-000092-8559</x:t>
  </x:si>
  <x:si>
    <x:t xml:space="preserve">ASSET-100093</x:t>
  </x:si>
  <x:si>
    <x:t xml:space="preserve">SYN-UDI-000093-2415</x:t>
  </x:si>
  <x:si>
    <x:t xml:space="preserve">DEV-00094</x:t>
  </x:si>
  <x:si>
    <x:t xml:space="preserve">ASSET-100094</x:t>
  </x:si>
  <x:si>
    <x:t xml:space="preserve">SYN-UDI-000094-7076</x:t>
  </x:si>
  <x:si>
    <x:t xml:space="preserve">ASSET-100095</x:t>
  </x:si>
  <x:si>
    <x:t xml:space="preserve">SYN-UDI-000095-1278</x:t>
  </x:si>
  <x:si>
    <x:t xml:space="preserve">DEV-00096</x:t>
  </x:si>
  <x:si>
    <x:t xml:space="preserve">ASSET-100096</x:t>
  </x:si>
  <x:si>
    <x:t xml:space="preserve">SYN-UDI-000096-7182</x:t>
  </x:si>
  <x:si>
    <x:t xml:space="preserve">NovaCare-B03</x:t>
  </x:si>
  <x:si>
    <x:t xml:space="preserve">ASSET-100097</x:t>
  </x:si>
  <x:si>
    <x:t xml:space="preserve">SYN-UDI-000097-9270</x:t>
  </x:si>
  <x:si>
    <x:t xml:space="preserve">ASSET-100098</x:t>
  </x:si>
  <x:si>
    <x:t xml:space="preserve">SYN-UDI-000098-2501</x:t>
  </x:si>
  <x:si>
    <x:t xml:space="preserve">ClinTech-A01</x:t>
  </x:si>
  <x:si>
    <x:t xml:space="preserve">ASSET-100099</x:t>
  </x:si>
  <x:si>
    <x:t xml:space="preserve">SYN-UDI-000099-1562</x:t>
  </x:si>
  <x:si>
    <x:t xml:space="preserve">NovaCare-C01</x:t>
  </x:si>
  <x:si>
    <x:t xml:space="preserve">DEV-00100</x:t>
  </x:si>
  <x:si>
    <x:t xml:space="preserve">ASSET-100100</x:t>
  </x:si>
  <x:si>
    <x:t xml:space="preserve">SYN-UDI-000100-7318</x:t>
  </x:si>
  <x:si>
    <x:t xml:space="preserve">ASSET-100101</x:t>
  </x:si>
  <x:si>
    <x:t xml:space="preserve">SYN-UDI-000101-8330</x:t>
  </x:si>
  <x:si>
    <x:t xml:space="preserve">DEV-00102</x:t>
  </x:si>
  <x:si>
    <x:t xml:space="preserve">ASSET-100102</x:t>
  </x:si>
  <x:si>
    <x:t xml:space="preserve">SYN-UDI-000102-3025</x:t>
  </x:si>
  <x:si>
    <x:t xml:space="preserve">DEV-00103</x:t>
  </x:si>
  <x:si>
    <x:t xml:space="preserve">ASSET-100103</x:t>
  </x:si>
  <x:si>
    <x:t xml:space="preserve">SYN-UDI-000103-8658</x:t>
  </x:si>
  <x:si>
    <x:t xml:space="preserve">NovaCare-A02</x:t>
  </x:si>
  <x:si>
    <x:t xml:space="preserve">ASSET-100104</x:t>
  </x:si>
  <x:si>
    <x:t xml:space="preserve">SYN-UDI-000104-9739</x:t>
  </x:si>
  <x:si>
    <x:t xml:space="preserve">DEV-00105</x:t>
  </x:si>
  <x:si>
    <x:t xml:space="preserve">ASSET-100105</x:t>
  </x:si>
  <x:si>
    <x:t xml:space="preserve">SYN-UDI-000105-7984</x:t>
  </x:si>
  <x:si>
    <x:t xml:space="preserve">ASSET-100106</x:t>
  </x:si>
  <x:si>
    <x:t xml:space="preserve">SYN-UDI-000106-2562</x:t>
  </x:si>
  <x:si>
    <x:t xml:space="preserve">DEV-00107</x:t>
  </x:si>
  <x:si>
    <x:t xml:space="preserve">ASSET-100107</x:t>
  </x:si>
  <x:si>
    <x:t xml:space="preserve">SYN-UDI-000107-3864</x:t>
  </x:si>
  <x:si>
    <x:t xml:space="preserve">ASSET-100108</x:t>
  </x:si>
  <x:si>
    <x:t xml:space="preserve">SYN-UDI-000108-7387</x:t>
  </x:si>
  <x:si>
    <x:t xml:space="preserve">DEV-00109</x:t>
  </x:si>
  <x:si>
    <x:t xml:space="preserve">ASSET-100109</x:t>
  </x:si>
  <x:si>
    <x:t xml:space="preserve">SYN-UDI-000109-8999</x:t>
  </x:si>
  <x:si>
    <x:t xml:space="preserve">ASSET-100110</x:t>
  </x:si>
  <x:si>
    <x:t xml:space="preserve">SYN-UDI-000110-3044</x:t>
  </x:si>
  <x:si>
    <x:t xml:space="preserve">ASSET-100111</x:t>
  </x:si>
  <x:si>
    <x:t xml:space="preserve">SYN-UDI-000111-2309</x:t>
  </x:si>
  <x:si>
    <x:t xml:space="preserve">DEV-00112</x:t>
  </x:si>
  <x:si>
    <x:t xml:space="preserve">ASSET-100112</x:t>
  </x:si>
  <x:si>
    <x:t xml:space="preserve">SYN-UDI-000112-9180</x:t>
  </x:si>
  <x:si>
    <x:t xml:space="preserve">PulseWorks-C02</x:t>
  </x:si>
  <x:si>
    <x:t xml:space="preserve">DEV-00113</x:t>
  </x:si>
  <x:si>
    <x:t xml:space="preserve">ASSET-100113</x:t>
  </x:si>
  <x:si>
    <x:t xml:space="preserve">SYN-UDI-000113-5734</x:t>
  </x:si>
  <x:si>
    <x:t xml:space="preserve">DEV-00114</x:t>
  </x:si>
  <x:si>
    <x:t xml:space="preserve">ASSET-100114</x:t>
  </x:si>
  <x:si>
    <x:t xml:space="preserve">SYN-UDI-000114-3088</x:t>
  </x:si>
  <x:si>
    <x:t xml:space="preserve">DEV-00115</x:t>
  </x:si>
  <x:si>
    <x:t xml:space="preserve">ASSET-100115</x:t>
  </x:si>
  <x:si>
    <x:t xml:space="preserve">SYN-UDI-000115-1379</x:t>
  </x:si>
  <x:si>
    <x:t xml:space="preserve">DEV-00116</x:t>
  </x:si>
  <x:si>
    <x:t xml:space="preserve">ASSET-100116</x:t>
  </x:si>
  <x:si>
    <x:t xml:space="preserve">SYN-UDI-000116-5123</x:t>
  </x:si>
  <x:si>
    <x:t xml:space="preserve">DEV-00117</x:t>
  </x:si>
  <x:si>
    <x:t xml:space="preserve">ASSET-100117</x:t>
  </x:si>
  <x:si>
    <x:t xml:space="preserve">SYN-UDI-000117-7077</x:t>
  </x:si>
  <x:si>
    <x:t xml:space="preserve">ASSET-100118</x:t>
  </x:si>
  <x:si>
    <x:t xml:space="preserve">SYN-UDI-000118-3333</x:t>
  </x:si>
  <x:si>
    <x:t xml:space="preserve">MedAxis-A02</x:t>
  </x:si>
  <x:si>
    <x:t xml:space="preserve">ASSET-100119</x:t>
  </x:si>
  <x:si>
    <x:t xml:space="preserve">SYN-UDI-000119-5558</x:t>
  </x:si>
  <x:si>
    <x:t xml:space="preserve">DEV-00120</x:t>
  </x:si>
  <x:si>
    <x:t xml:space="preserve">ASSET-100120</x:t>
  </x:si>
  <x:si>
    <x:t xml:space="preserve">SYN-UDI-000120-4274</x:t>
  </x:si>
  <x:si>
    <x:t xml:space="preserve">Helix-C04</x:t>
  </x:si>
  <x:si>
    <x:t xml:space="preserve">ASSET-100121</x:t>
  </x:si>
  <x:si>
    <x:t xml:space="preserve">SYN-UDI-000121-4912</x:t>
  </x:si>
  <x:si>
    <x:t xml:space="preserve">Apex-C02</x:t>
  </x:si>
  <x:si>
    <x:t xml:space="preserve">DEV-00122</x:t>
  </x:si>
  <x:si>
    <x:t xml:space="preserve">ASSET-100122</x:t>
  </x:si>
  <x:si>
    <x:t xml:space="preserve">SYN-UDI-000122-7100</x:t>
  </x:si>
  <x:si>
    <x:t xml:space="preserve">ASSET-100123</x:t>
  </x:si>
  <x:si>
    <x:t xml:space="preserve">SYN-UDI-000123-2362</x:t>
  </x:si>
  <x:si>
    <x:t xml:space="preserve">ASSET-100124</x:t>
  </x:si>
  <x:si>
    <x:t xml:space="preserve">SYN-UDI-000124-3629</x:t>
  </x:si>
  <x:si>
    <x:t xml:space="preserve">ASSET-100125</x:t>
  </x:si>
  <x:si>
    <x:t xml:space="preserve">SYN-UDI-000125-9053</x:t>
  </x:si>
  <x:si>
    <x:t xml:space="preserve">DEV-00126</x:t>
  </x:si>
  <x:si>
    <x:t xml:space="preserve">ASSET-100126</x:t>
  </x:si>
  <x:si>
    <x:t xml:space="preserve">SYN-UDI-000126-2995</x:t>
  </x:si>
  <x:si>
    <x:t xml:space="preserve">DEV-00127</x:t>
  </x:si>
  <x:si>
    <x:t xml:space="preserve">ASSET-100127</x:t>
  </x:si>
  <x:si>
    <x:t xml:space="preserve">SYN-UDI-000127-2987</x:t>
  </x:si>
  <x:si>
    <x:t xml:space="preserve">DEV-00128</x:t>
  </x:si>
  <x:si>
    <x:t xml:space="preserve">ASSET-100128</x:t>
  </x:si>
  <x:si>
    <x:t xml:space="preserve">SYN-UDI-000128-7184</x:t>
  </x:si>
  <x:si>
    <x:t xml:space="preserve">ASSET-100129</x:t>
  </x:si>
  <x:si>
    <x:t xml:space="preserve">SYN-UDI-000129-8983</x:t>
  </x:si>
  <x:si>
    <x:t xml:space="preserve">ASSET-100130</x:t>
  </x:si>
  <x:si>
    <x:t xml:space="preserve">SYN-UDI-000130-5760</x:t>
  </x:si>
  <x:si>
    <x:t xml:space="preserve">ASSET-100131</x:t>
  </x:si>
  <x:si>
    <x:t xml:space="preserve">SYN-UDI-000131-3815</x:t>
  </x:si>
  <x:si>
    <x:t xml:space="preserve">PulseWorks-A01</x:t>
  </x:si>
  <x:si>
    <x:t xml:space="preserve">DEV-00132</x:t>
  </x:si>
  <x:si>
    <x:t xml:space="preserve">ASSET-100132</x:t>
  </x:si>
  <x:si>
    <x:t xml:space="preserve">SYN-UDI-000132-7838</x:t>
  </x:si>
  <x:si>
    <x:t xml:space="preserve">ASSET-100133</x:t>
  </x:si>
  <x:si>
    <x:t xml:space="preserve">SYN-UDI-000133-3136</x:t>
  </x:si>
  <x:si>
    <x:t xml:space="preserve">DEV-00134</x:t>
  </x:si>
  <x:si>
    <x:t xml:space="preserve">ASSET-100134</x:t>
  </x:si>
  <x:si>
    <x:t xml:space="preserve">SYN-UDI-000134-4605</x:t>
  </x:si>
  <x:si>
    <x:t xml:space="preserve">MedAxis-B03</x:t>
  </x:si>
  <x:si>
    <x:t xml:space="preserve">ASSET-100135</x:t>
  </x:si>
  <x:si>
    <x:t xml:space="preserve">SYN-UDI-000135-6464</x:t>
  </x:si>
  <x:si>
    <x:t xml:space="preserve">ASSET-100136</x:t>
  </x:si>
  <x:si>
    <x:t xml:space="preserve">SYN-UDI-000136-2181</x:t>
  </x:si>
  <x:si>
    <x:t xml:space="preserve">ASSET-100137</x:t>
  </x:si>
  <x:si>
    <x:t xml:space="preserve">SYN-UDI-000137-8901</x:t>
  </x:si>
  <x:si>
    <x:t xml:space="preserve">ASSET-100138</x:t>
  </x:si>
  <x:si>
    <x:t xml:space="preserve">SYN-UDI-000138-9099</x:t>
  </x:si>
  <x:si>
    <x:t xml:space="preserve">DEV-00139</x:t>
  </x:si>
  <x:si>
    <x:t xml:space="preserve">ASSET-100139</x:t>
  </x:si>
  <x:si>
    <x:t xml:space="preserve">SYN-UDI-000139-8321</x:t>
  </x:si>
  <x:si>
    <x:t xml:space="preserve">Inventory register (no PM in log)</x:t>
  </x:si>
  <x:si>
    <x:t xml:space="preserve">DEV-00140</x:t>
  </x:si>
  <x:si>
    <x:t xml:space="preserve">ASSET-100140</x:t>
  </x:si>
  <x:si>
    <x:t xml:space="preserve">SYN-UDI-000140-3704</x:t>
  </x:si>
  <x:si>
    <x:t xml:space="preserve">DEV-00141</x:t>
  </x:si>
  <x:si>
    <x:t xml:space="preserve">ASSET-100141</x:t>
  </x:si>
  <x:si>
    <x:t xml:space="preserve">SYN-UDI-000141-1091</x:t>
  </x:si>
  <x:si>
    <x:t xml:space="preserve">ASSET-100142</x:t>
  </x:si>
  <x:si>
    <x:t xml:space="preserve">SYN-UDI-000142-3190</x:t>
  </x:si>
  <x:si>
    <x:t xml:space="preserve">Helix-C02</x:t>
  </x:si>
  <x:si>
    <x:t xml:space="preserve">DEV-00143</x:t>
  </x:si>
  <x:si>
    <x:t xml:space="preserve">ASSET-100143</x:t>
  </x:si>
  <x:si>
    <x:t xml:space="preserve">SYN-UDI-000143-3280</x:t>
  </x:si>
  <x:si>
    <x:t xml:space="preserve">ASSET-100144</x:t>
  </x:si>
  <x:si>
    <x:t xml:space="preserve">SYN-UDI-000144-9355</x:t>
  </x:si>
  <x:si>
    <x:t xml:space="preserve">DEV-00145</x:t>
  </x:si>
  <x:si>
    <x:t xml:space="preserve">ASSET-100145</x:t>
  </x:si>
  <x:si>
    <x:t xml:space="preserve">SYN-UDI-000145-5852</x:t>
  </x:si>
  <x:si>
    <x:t xml:space="preserve">DEV-00146</x:t>
  </x:si>
  <x:si>
    <x:t xml:space="preserve">ASSET-100146</x:t>
  </x:si>
  <x:si>
    <x:t xml:space="preserve">SYN-UDI-000146-9694</x:t>
  </x:si>
  <x:si>
    <x:t xml:space="preserve">DEV-00147</x:t>
  </x:si>
  <x:si>
    <x:t xml:space="preserve">ASSET-100147</x:t>
  </x:si>
  <x:si>
    <x:t xml:space="preserve">SYN-UDI-000147-3661</x:t>
  </x:si>
  <x:si>
    <x:t xml:space="preserve">DEV-00148</x:t>
  </x:si>
  <x:si>
    <x:t xml:space="preserve">ASSET-100148</x:t>
  </x:si>
  <x:si>
    <x:t xml:space="preserve">SYN-UDI-000148-9425</x:t>
  </x:si>
  <x:si>
    <x:t xml:space="preserve">DEV-00149</x:t>
  </x:si>
  <x:si>
    <x:t xml:space="preserve">ASSET-100149</x:t>
  </x:si>
  <x:si>
    <x:t xml:space="preserve">SYN-UDI-000149-7202</x:t>
  </x:si>
  <x:si>
    <x:t xml:space="preserve">ASSET-100150</x:t>
  </x:si>
  <x:si>
    <x:t xml:space="preserve">SYN-UDI-000150-8283</x:t>
  </x:si>
  <x:si>
    <x:t xml:space="preserve">DEV-00151</x:t>
  </x:si>
  <x:si>
    <x:t xml:space="preserve">ASSET-100151</x:t>
  </x:si>
  <x:si>
    <x:t xml:space="preserve">SYN-UDI-000151-3351</x:t>
  </x:si>
  <x:si>
    <x:t xml:space="preserve">DEV-00152</x:t>
  </x:si>
  <x:si>
    <x:t xml:space="preserve">ASSET-100152</x:t>
  </x:si>
  <x:si>
    <x:t xml:space="preserve">SYN-UDI-000152-2876</x:t>
  </x:si>
  <x:si>
    <x:t xml:space="preserve">ASSET-100153</x:t>
  </x:si>
  <x:si>
    <x:t xml:space="preserve">SYN-UDI-000153-6912</x:t>
  </x:si>
  <x:si>
    <x:t xml:space="preserve">DEV-00154</x:t>
  </x:si>
  <x:si>
    <x:t xml:space="preserve">ASSET-100154</x:t>
  </x:si>
  <x:si>
    <x:t xml:space="preserve">SYN-UDI-000154-9497</x:t>
  </x:si>
  <x:si>
    <x:t xml:space="preserve">DEV-00155</x:t>
  </x:si>
  <x:si>
    <x:t xml:space="preserve">ASSET-100155</x:t>
  </x:si>
  <x:si>
    <x:t xml:space="preserve">SYN-UDI-000155-5888</x:t>
  </x:si>
  <x:si>
    <x:t xml:space="preserve">DEV-00156</x:t>
  </x:si>
  <x:si>
    <x:t xml:space="preserve">ASSET-100156</x:t>
  </x:si>
  <x:si>
    <x:t xml:space="preserve">SYN-UDI-000156-1302</x:t>
  </x:si>
  <x:si>
    <x:t xml:space="preserve">ASSET-100157</x:t>
  </x:si>
  <x:si>
    <x:t xml:space="preserve">SYN-UDI-000157-6563</x:t>
  </x:si>
  <x:si>
    <x:t xml:space="preserve">DEV-00158</x:t>
  </x:si>
  <x:si>
    <x:t xml:space="preserve">ASSET-100158</x:t>
  </x:si>
  <x:si>
    <x:t xml:space="preserve">SYN-UDI-000158-4672</x:t>
  </x:si>
  <x:si>
    <x:t xml:space="preserve">ASSET-100159</x:t>
  </x:si>
  <x:si>
    <x:t xml:space="preserve">SYN-UDI-000159-6910</x:t>
  </x:si>
  <x:si>
    <x:t xml:space="preserve">DEV-00160</x:t>
  </x:si>
  <x:si>
    <x:t xml:space="preserve">ASSET-100160</x:t>
  </x:si>
  <x:si>
    <x:t xml:space="preserve">SYN-UDI-000160-7238</x:t>
  </x:si>
  <x:si>
    <x:t xml:space="preserve">DEV-00161</x:t>
  </x:si>
  <x:si>
    <x:t xml:space="preserve">ASSET-100161</x:t>
  </x:si>
  <x:si>
    <x:t xml:space="preserve">SYN-UDI-000161-7595</x:t>
  </x:si>
  <x:si>
    <x:t xml:space="preserve">ASSET-100162</x:t>
  </x:si>
  <x:si>
    <x:t xml:space="preserve">SYN-UDI-000162-2906</x:t>
  </x:si>
  <x:si>
    <x:t xml:space="preserve">ASSET-100163</x:t>
  </x:si>
  <x:si>
    <x:t xml:space="preserve">SYN-UDI-000163-5352</x:t>
  </x:si>
  <x:si>
    <x:t xml:space="preserve">DEV-00164</x:t>
  </x:si>
  <x:si>
    <x:t xml:space="preserve">ASSET-100164</x:t>
  </x:si>
  <x:si>
    <x:t xml:space="preserve">SYN-UDI-000164-4525</x:t>
  </x:si>
  <x:si>
    <x:t xml:space="preserve">DEV-00165</x:t>
  </x:si>
  <x:si>
    <x:t xml:space="preserve">ASSET-100165</x:t>
  </x:si>
  <x:si>
    <x:t xml:space="preserve">SYN-UDI-000165-3735</x:t>
  </x:si>
  <x:si>
    <x:t xml:space="preserve">DEV-00166</x:t>
  </x:si>
  <x:si>
    <x:t xml:space="preserve">ASSET-100166</x:t>
  </x:si>
  <x:si>
    <x:t xml:space="preserve">SYN-UDI-000166-1584</x:t>
  </x:si>
  <x:si>
    <x:t xml:space="preserve">ASSET-100167</x:t>
  </x:si>
  <x:si>
    <x:t xml:space="preserve">SYN-UDI-000167-6212</x:t>
  </x:si>
  <x:si>
    <x:t xml:space="preserve">MedAxis-B01</x:t>
  </x:si>
  <x:si>
    <x:t xml:space="preserve">ASSET-100168</x:t>
  </x:si>
  <x:si>
    <x:t xml:space="preserve">SYN-UDI-000168-3627</x:t>
  </x:si>
  <x:si>
    <x:t xml:space="preserve">DEV-00169</x:t>
  </x:si>
  <x:si>
    <x:t xml:space="preserve">ASSET-100169</x:t>
  </x:si>
  <x:si>
    <x:t xml:space="preserve">SYN-UDI-000169-1311</x:t>
  </x:si>
  <x:si>
    <x:t xml:space="preserve">ASSET-100170</x:t>
  </x:si>
  <x:si>
    <x:t xml:space="preserve">SYN-UDI-000170-5401</x:t>
  </x:si>
  <x:si>
    <x:t xml:space="preserve">DEV-00171</x:t>
  </x:si>
  <x:si>
    <x:t xml:space="preserve">ASSET-100171</x:t>
  </x:si>
  <x:si>
    <x:t xml:space="preserve">SYN-UDI-000171-2286</x:t>
  </x:si>
  <x:si>
    <x:t xml:space="preserve">ASSET-100172</x:t>
  </x:si>
  <x:si>
    <x:t xml:space="preserve">SYN-UDI-000172-1238</x:t>
  </x:si>
  <x:si>
    <x:t xml:space="preserve">DEV-00173</x:t>
  </x:si>
  <x:si>
    <x:t xml:space="preserve">ASSET-100173</x:t>
  </x:si>
  <x:si>
    <x:t xml:space="preserve">SYN-UDI-000173-9868</x:t>
  </x:si>
  <x:si>
    <x:t xml:space="preserve">DEV-00174</x:t>
  </x:si>
  <x:si>
    <x:t xml:space="preserve">ASSET-100174</x:t>
  </x:si>
  <x:si>
    <x:t xml:space="preserve">SYN-UDI-000174-5684</x:t>
  </x:si>
  <x:si>
    <x:t xml:space="preserve">ASSET-100175</x:t>
  </x:si>
  <x:si>
    <x:t xml:space="preserve">SYN-UDI-000175-1095</x:t>
  </x:si>
  <x:si>
    <x:t xml:space="preserve">ASSET-100176</x:t>
  </x:si>
  <x:si>
    <x:t xml:space="preserve">SYN-UDI-000176-2881</x:t>
  </x:si>
  <x:si>
    <x:t xml:space="preserve">ASSET-100177</x:t>
  </x:si>
  <x:si>
    <x:t xml:space="preserve">SYN-UDI-000177-1754</x:t>
  </x:si>
  <x:si>
    <x:t xml:space="preserve">ASSET-100178</x:t>
  </x:si>
  <x:si>
    <x:t xml:space="preserve">SYN-UDI-000178-6582</x:t>
  </x:si>
  <x:si>
    <x:t xml:space="preserve">DEV-00179</x:t>
  </x:si>
  <x:si>
    <x:t xml:space="preserve">ASSET-100179</x:t>
  </x:si>
  <x:si>
    <x:t xml:space="preserve">SYN-UDI-000179-8077</x:t>
  </x:si>
  <x:si>
    <x:t xml:space="preserve">DEV-00180</x:t>
  </x:si>
  <x:si>
    <x:t xml:space="preserve">ASSET-100180</x:t>
  </x:si>
  <x:si>
    <x:t xml:space="preserve">SYN-UDI-000180-3044</x:t>
  </x:si>
  <x:si>
    <x:t xml:space="preserve">ClinTech-B02</x:t>
  </x:si>
  <x:si>
    <x:t xml:space="preserve">DEV-00181</x:t>
  </x:si>
  <x:si>
    <x:t xml:space="preserve">ASSET-100181</x:t>
  </x:si>
  <x:si>
    <x:t xml:space="preserve">SYN-UDI-000181-7249</x:t>
  </x:si>
  <x:si>
    <x:t xml:space="preserve">Helix-A02</x:t>
  </x:si>
  <x:si>
    <x:t xml:space="preserve">ASSET-100182</x:t>
  </x:si>
  <x:si>
    <x:t xml:space="preserve">SYN-UDI-000182-7303</x:t>
  </x:si>
  <x:si>
    <x:t xml:space="preserve">Apex-B01</x:t>
  </x:si>
  <x:si>
    <x:t xml:space="preserve">ASSET-100183</x:t>
  </x:si>
  <x:si>
    <x:t xml:space="preserve">SYN-UDI-000183-5492</x:t>
  </x:si>
  <x:si>
    <x:t xml:space="preserve">DEV-00184</x:t>
  </x:si>
  <x:si>
    <x:t xml:space="preserve">ASSET-100184</x:t>
  </x:si>
  <x:si>
    <x:t xml:space="preserve">SYN-UDI-000184-6794</x:t>
  </x:si>
  <x:si>
    <x:t xml:space="preserve">DEV-00185</x:t>
  </x:si>
  <x:si>
    <x:t xml:space="preserve">ASSET-100185</x:t>
  </x:si>
  <x:si>
    <x:t xml:space="preserve">SYN-UDI-000185-8852</x:t>
  </x:si>
  <x:si>
    <x:t xml:space="preserve">DEV-00186</x:t>
  </x:si>
  <x:si>
    <x:t xml:space="preserve">ASSET-100186</x:t>
  </x:si>
  <x:si>
    <x:t xml:space="preserve">SYN-UDI-000186-8889</x:t>
  </x:si>
  <x:si>
    <x:t xml:space="preserve">DEV-00187</x:t>
  </x:si>
  <x:si>
    <x:t xml:space="preserve">ASSET-100187</x:t>
  </x:si>
  <x:si>
    <x:t xml:space="preserve">SYN-UDI-000187-5691</x:t>
  </x:si>
  <x:si>
    <x:t xml:space="preserve">DEV-00188</x:t>
  </x:si>
  <x:si>
    <x:t xml:space="preserve">ASSET-100188</x:t>
  </x:si>
  <x:si>
    <x:t xml:space="preserve">SYN-UDI-000188-8717</x:t>
  </x:si>
  <x:si>
    <x:t xml:space="preserve">MedAxis-A01</x:t>
  </x:si>
  <x:si>
    <x:t xml:space="preserve">DEV-00189</x:t>
  </x:si>
  <x:si>
    <x:t xml:space="preserve">ASSET-100189</x:t>
  </x:si>
  <x:si>
    <x:t xml:space="preserve">SYN-UDI-000189-9241</x:t>
  </x:si>
  <x:si>
    <x:t xml:space="preserve">DEV-00190</x:t>
  </x:si>
  <x:si>
    <x:t xml:space="preserve">ASSET-100190</x:t>
  </x:si>
  <x:si>
    <x:t xml:space="preserve">SYN-UDI-000190-8486</x:t>
  </x:si>
  <x:si>
    <x:t xml:space="preserve">DEV-00191</x:t>
  </x:si>
  <x:si>
    <x:t xml:space="preserve">ASSET-100191</x:t>
  </x:si>
  <x:si>
    <x:t xml:space="preserve">SYN-UDI-000191-2054</x:t>
  </x:si>
  <x:si>
    <x:t xml:space="preserve">DEV-00192</x:t>
  </x:si>
  <x:si>
    <x:t xml:space="preserve">ASSET-100192</x:t>
  </x:si>
  <x:si>
    <x:t xml:space="preserve">SYN-UDI-000192-9933</x:t>
  </x:si>
  <x:si>
    <x:t xml:space="preserve">DEV-00193</x:t>
  </x:si>
  <x:si>
    <x:t xml:space="preserve">ASSET-100193</x:t>
  </x:si>
  <x:si>
    <x:t xml:space="preserve">SYN-UDI-000193-9715</x:t>
  </x:si>
  <x:si>
    <x:t xml:space="preserve">ASSET-100194</x:t>
  </x:si>
  <x:si>
    <x:t xml:space="preserve">SYN-UDI-000194-6089</x:t>
  </x:si>
  <x:si>
    <x:t xml:space="preserve">ASSET-100195</x:t>
  </x:si>
  <x:si>
    <x:t xml:space="preserve">SYN-UDI-000195-2762</x:t>
  </x:si>
  <x:si>
    <x:t xml:space="preserve">ASSET-100196</x:t>
  </x:si>
  <x:si>
    <x:t xml:space="preserve">SYN-UDI-000196-4178</x:t>
  </x:si>
  <x:si>
    <x:t xml:space="preserve">DEV-00197</x:t>
  </x:si>
  <x:si>
    <x:t xml:space="preserve">ASSET-100197</x:t>
  </x:si>
  <x:si>
    <x:t xml:space="preserve">SYN-UDI-000197-5056</x:t>
  </x:si>
  <x:si>
    <x:t xml:space="preserve">DEV-00198</x:t>
  </x:si>
  <x:si>
    <x:t xml:space="preserve">ASSET-100198</x:t>
  </x:si>
  <x:si>
    <x:t xml:space="preserve">SYN-UDI-000198-7062</x:t>
  </x:si>
  <x:si>
    <x:t xml:space="preserve">ASSET-100199</x:t>
  </x:si>
  <x:si>
    <x:t xml:space="preserve">SYN-UDI-000199-4505</x:t>
  </x:si>
  <x:si>
    <x:t xml:space="preserve">DEV-00200</x:t>
  </x:si>
  <x:si>
    <x:t xml:space="preserve">ASSET-100200</x:t>
  </x:si>
  <x:si>
    <x:t xml:space="preserve">SYN-UDI-000200-1125</x:t>
  </x:si>
  <x:si>
    <x:t xml:space="preserve">DEV-00201</x:t>
  </x:si>
  <x:si>
    <x:t xml:space="preserve">ASSET-100201</x:t>
  </x:si>
  <x:si>
    <x:t xml:space="preserve">SYN-UDI-000201-1803</x:t>
  </x:si>
  <x:si>
    <x:t xml:space="preserve">ASSET-100202</x:t>
  </x:si>
  <x:si>
    <x:t xml:space="preserve">SYN-UDI-000202-8728</x:t>
  </x:si>
  <x:si>
    <x:t xml:space="preserve">ASSET-100203</x:t>
  </x:si>
  <x:si>
    <x:t xml:space="preserve">SYN-UDI-000203-8716</x:t>
  </x:si>
  <x:si>
    <x:t xml:space="preserve">ASSET-100204</x:t>
  </x:si>
  <x:si>
    <x:t xml:space="preserve">SYN-UDI-000204-2719</x:t>
  </x:si>
  <x:si>
    <x:t xml:space="preserve">ASSET-100205</x:t>
  </x:si>
  <x:si>
    <x:t xml:space="preserve">SYN-UDI-000205-4706</x:t>
  </x:si>
  <x:si>
    <x:t xml:space="preserve">ASSET-100206</x:t>
  </x:si>
  <x:si>
    <x:t xml:space="preserve">SYN-UDI-000206-9246</x:t>
  </x:si>
  <x:si>
    <x:t xml:space="preserve">DEV-00207</x:t>
  </x:si>
  <x:si>
    <x:t xml:space="preserve">ASSET-100207</x:t>
  </x:si>
  <x:si>
    <x:t xml:space="preserve">SYN-UDI-000207-9786</x:t>
  </x:si>
  <x:si>
    <x:t xml:space="preserve">ClinTech-B04</x:t>
  </x:si>
  <x:si>
    <x:t xml:space="preserve">DEV-00208</x:t>
  </x:si>
  <x:si>
    <x:t xml:space="preserve">ASSET-100208</x:t>
  </x:si>
  <x:si>
    <x:t xml:space="preserve">SYN-UDI-000208-7771</x:t>
  </x:si>
  <x:si>
    <x:t xml:space="preserve">DEV-00209</x:t>
  </x:si>
  <x:si>
    <x:t xml:space="preserve">ASSET-100209</x:t>
  </x:si>
  <x:si>
    <x:t xml:space="preserve">SYN-UDI-000209-6826</x:t>
  </x:si>
  <x:si>
    <x:t xml:space="preserve">DEV-00210</x:t>
  </x:si>
  <x:si>
    <x:t xml:space="preserve">ASSET-100210</x:t>
  </x:si>
  <x:si>
    <x:t xml:space="preserve">SYN-UDI-000210-6515</x:t>
  </x:si>
  <x:si>
    <x:t xml:space="preserve">DEV-00211</x:t>
  </x:si>
  <x:si>
    <x:t xml:space="preserve">ASSET-100211</x:t>
  </x:si>
  <x:si>
    <x:t xml:space="preserve">SYN-UDI-000211-3182</x:t>
  </x:si>
  <x:si>
    <x:t xml:space="preserve">DEV-00212</x:t>
  </x:si>
  <x:si>
    <x:t xml:space="preserve">ASSET-100212</x:t>
  </x:si>
  <x:si>
    <x:t xml:space="preserve">SYN-UDI-000212-7977</x:t>
  </x:si>
  <x:si>
    <x:t xml:space="preserve">MedAxis-A03</x:t>
  </x:si>
  <x:si>
    <x:t xml:space="preserve">ASSET-100213</x:t>
  </x:si>
  <x:si>
    <x:t xml:space="preserve">SYN-UDI-000213-8134</x:t>
  </x:si>
  <x:si>
    <x:t xml:space="preserve">DEV-00214</x:t>
  </x:si>
  <x:si>
    <x:t xml:space="preserve">ASSET-100214</x:t>
  </x:si>
  <x:si>
    <x:t xml:space="preserve">SYN-UDI-000214-9059</x:t>
  </x:si>
  <x:si>
    <x:t xml:space="preserve">DEV-00215</x:t>
  </x:si>
  <x:si>
    <x:t xml:space="preserve">ASSET-100215</x:t>
  </x:si>
  <x:si>
    <x:t xml:space="preserve">SYN-UDI-000215-7383</x:t>
  </x:si>
  <x:si>
    <x:t xml:space="preserve">ASSET-100216</x:t>
  </x:si>
  <x:si>
    <x:t xml:space="preserve">SYN-UDI-000216-5074</x:t>
  </x:si>
  <x:si>
    <x:t xml:space="preserve">Assumed: commissioning date (no PM record)</x:t>
  </x:si>
  <x:si>
    <x:t xml:space="preserve">DEV-00217</x:t>
  </x:si>
  <x:si>
    <x:t xml:space="preserve">ASSET-100217</x:t>
  </x:si>
  <x:si>
    <x:t xml:space="preserve">SYN-UDI-000217-6059</x:t>
  </x:si>
  <x:si>
    <x:t xml:space="preserve">ASSET-100218</x:t>
  </x:si>
  <x:si>
    <x:t xml:space="preserve">SYN-UDI-000218-2432</x:t>
  </x:si>
  <x:si>
    <x:t xml:space="preserve">DEV-00219</x:t>
  </x:si>
  <x:si>
    <x:t xml:space="preserve">ASSET-100219</x:t>
  </x:si>
  <x:si>
    <x:t xml:space="preserve">SYN-UDI-000219-4858</x:t>
  </x:si>
  <x:si>
    <x:t xml:space="preserve">ASSET-100220</x:t>
  </x:si>
  <x:si>
    <x:t xml:space="preserve">SYN-UDI-000220-7991</x:t>
  </x:si>
  <x:si>
    <x:t xml:space="preserve">DEV-00221</x:t>
  </x:si>
  <x:si>
    <x:t xml:space="preserve">ASSET-100221</x:t>
  </x:si>
  <x:si>
    <x:t xml:space="preserve">SYN-UDI-000221-3121</x:t>
  </x:si>
  <x:si>
    <x:t xml:space="preserve">ASSET-100222</x:t>
  </x:si>
  <x:si>
    <x:t xml:space="preserve">SYN-UDI-000222-7625</x:t>
  </x:si>
  <x:si>
    <x:t xml:space="preserve">DEV-00223</x:t>
  </x:si>
  <x:si>
    <x:t xml:space="preserve">ASSET-100223</x:t>
  </x:si>
  <x:si>
    <x:t xml:space="preserve">SYN-UDI-000223-3709</x:t>
  </x:si>
  <x:si>
    <x:t xml:space="preserve">ASSET-100224</x:t>
  </x:si>
  <x:si>
    <x:t xml:space="preserve">SYN-UDI-000224-5835</x:t>
  </x:si>
  <x:si>
    <x:t xml:space="preserve">DEV-00225</x:t>
  </x:si>
  <x:si>
    <x:t xml:space="preserve">ASSET-100225</x:t>
  </x:si>
  <x:si>
    <x:t xml:space="preserve">SYN-UDI-000225-2163</x:t>
  </x:si>
  <x:si>
    <x:t xml:space="preserve">DEV-00226</x:t>
  </x:si>
  <x:si>
    <x:t xml:space="preserve">ASSET-100226</x:t>
  </x:si>
  <x:si>
    <x:t xml:space="preserve">SYN-UDI-000226-2689</x:t>
  </x:si>
  <x:si>
    <x:t xml:space="preserve">NovaCare-A01</x:t>
  </x:si>
  <x:si>
    <x:t xml:space="preserve">DEV-00227</x:t>
  </x:si>
  <x:si>
    <x:t xml:space="preserve">ASSET-100227</x:t>
  </x:si>
  <x:si>
    <x:t xml:space="preserve">SYN-UDI-000227-4078</x:t>
  </x:si>
  <x:si>
    <x:t xml:space="preserve">ASSET-100228</x:t>
  </x:si>
  <x:si>
    <x:t xml:space="preserve">SYN-UDI-000228-2226</x:t>
  </x:si>
  <x:si>
    <x:t xml:space="preserve">DEV-00229</x:t>
  </x:si>
  <x:si>
    <x:t xml:space="preserve">ASSET-100229</x:t>
  </x:si>
  <x:si>
    <x:t xml:space="preserve">SYN-UDI-000229-7386</x:t>
  </x:si>
  <x:si>
    <x:t xml:space="preserve">DEV-00230</x:t>
  </x:si>
  <x:si>
    <x:t xml:space="preserve">ASSET-100230</x:t>
  </x:si>
  <x:si>
    <x:t xml:space="preserve">SYN-UDI-000230-7168</x:t>
  </x:si>
  <x:si>
    <x:t xml:space="preserve">ASSET-100231</x:t>
  </x:si>
  <x:si>
    <x:t xml:space="preserve">SYN-UDI-000231-6021</x:t>
  </x:si>
  <x:si>
    <x:t xml:space="preserve">DEV-00232</x:t>
  </x:si>
  <x:si>
    <x:t xml:space="preserve">ASSET-100232</x:t>
  </x:si>
  <x:si>
    <x:t xml:space="preserve">SYN-UDI-000232-3489</x:t>
  </x:si>
  <x:si>
    <x:t xml:space="preserve">ASSET-100233</x:t>
  </x:si>
  <x:si>
    <x:t xml:space="preserve">SYN-UDI-000233-7582</x:t>
  </x:si>
  <x:si>
    <x:t xml:space="preserve">ASSET-100234</x:t>
  </x:si>
  <x:si>
    <x:t xml:space="preserve">SYN-UDI-000234-5214</x:t>
  </x:si>
  <x:si>
    <x:t xml:space="preserve">DEV-00235</x:t>
  </x:si>
  <x:si>
    <x:t xml:space="preserve">ASSET-100235</x:t>
  </x:si>
  <x:si>
    <x:t xml:space="preserve">SYN-UDI-000235-1548</x:t>
  </x:si>
  <x:si>
    <x:t xml:space="preserve">ASSET-100236</x:t>
  </x:si>
  <x:si>
    <x:t xml:space="preserve">SYN-UDI-000236-7196</x:t>
  </x:si>
  <x:si>
    <x:t xml:space="preserve">ASSET-100237</x:t>
  </x:si>
  <x:si>
    <x:t xml:space="preserve">SYN-UDI-000237-2477</x:t>
  </x:si>
  <x:si>
    <x:t xml:space="preserve">ASSET-100238</x:t>
  </x:si>
  <x:si>
    <x:t xml:space="preserve">SYN-UDI-000238-6720</x:t>
  </x:si>
  <x:si>
    <x:t xml:space="preserve">ASSET-100239</x:t>
  </x:si>
  <x:si>
    <x:t xml:space="preserve">SYN-UDI-000239-2104</x:t>
  </x:si>
  <x:si>
    <x:t xml:space="preserve">ASSET-100240</x:t>
  </x:si>
  <x:si>
    <x:t xml:space="preserve">SYN-UDI-000240-5117</x:t>
  </x:si>
  <x:si>
    <x:t xml:space="preserve">ASSET-100241</x:t>
  </x:si>
  <x:si>
    <x:t xml:space="preserve">SYN-UDI-000241-6773</x:t>
  </x:si>
  <x:si>
    <x:t xml:space="preserve">ASSET-100242</x:t>
  </x:si>
  <x:si>
    <x:t xml:space="preserve">SYN-UDI-000242-9866</x:t>
  </x:si>
  <x:si>
    <x:t xml:space="preserve">DEV-00243</x:t>
  </x:si>
  <x:si>
    <x:t xml:space="preserve">ASSET-100243</x:t>
  </x:si>
  <x:si>
    <x:t xml:space="preserve">SYN-UDI-000243-5970</x:t>
  </x:si>
  <x:si>
    <x:t xml:space="preserve">DEV-00244</x:t>
  </x:si>
  <x:si>
    <x:t xml:space="preserve">ASSET-100244</x:t>
  </x:si>
  <x:si>
    <x:t xml:space="preserve">SYN-UDI-000244-6423</x:t>
  </x:si>
  <x:si>
    <x:t xml:space="preserve">ASSET-100245</x:t>
  </x:si>
  <x:si>
    <x:t xml:space="preserve">SYN-UDI-000245-8040</x:t>
  </x:si>
  <x:si>
    <x:t xml:space="preserve">DEV-00246</x:t>
  </x:si>
  <x:si>
    <x:t xml:space="preserve">ASSET-100246</x:t>
  </x:si>
  <x:si>
    <x:t xml:space="preserve">SYN-UDI-000246-8611</x:t>
  </x:si>
  <x:si>
    <x:t xml:space="preserve">DEV-00247</x:t>
  </x:si>
  <x:si>
    <x:t xml:space="preserve">ASSET-100247</x:t>
  </x:si>
  <x:si>
    <x:t xml:space="preserve">SYN-UDI-000247-6037</x:t>
  </x:si>
  <x:si>
    <x:t xml:space="preserve">DEV-00248</x:t>
  </x:si>
  <x:si>
    <x:t xml:space="preserve">ASSET-100248</x:t>
  </x:si>
  <x:si>
    <x:t xml:space="preserve">SYN-UDI-000248-1940</x:t>
  </x:si>
  <x:si>
    <x:t xml:space="preserve">DEV-00249</x:t>
  </x:si>
  <x:si>
    <x:t xml:space="preserve">ASSET-100249</x:t>
  </x:si>
  <x:si>
    <x:t xml:space="preserve">SYN-UDI-000249-5804</x:t>
  </x:si>
  <x:si>
    <x:t xml:space="preserve">DEV-00250</x:t>
  </x:si>
  <x:si>
    <x:t xml:space="preserve">ASSET-100250</x:t>
  </x:si>
  <x:si>
    <x:t xml:space="preserve">SYN-UDI-000250-6629</x:t>
  </x:si>
  <x:si>
    <x:t xml:space="preserve">DEV-00251</x:t>
  </x:si>
  <x:si>
    <x:t xml:space="preserve">ASSET-100251</x:t>
  </x:si>
  <x:si>
    <x:t xml:space="preserve">SYN-UDI-000251-9142</x:t>
  </x:si>
  <x:si>
    <x:t xml:space="preserve">DEV-00252</x:t>
  </x:si>
  <x:si>
    <x:t xml:space="preserve">ASSET-100252</x:t>
  </x:si>
  <x:si>
    <x:t xml:space="preserve">SYN-UDI-000252-9403</x:t>
  </x:si>
  <x:si>
    <x:t xml:space="preserve">ASSET-100253</x:t>
  </x:si>
  <x:si>
    <x:t xml:space="preserve">SYN-UDI-000253-9783</x:t>
  </x:si>
  <x:si>
    <x:t xml:space="preserve">ASSET-100254</x:t>
  </x:si>
  <x:si>
    <x:t xml:space="preserve">SYN-UDI-000254-2191</x:t>
  </x:si>
  <x:si>
    <x:t xml:space="preserve">ASSET-100255</x:t>
  </x:si>
  <x:si>
    <x:t xml:space="preserve">SYN-UDI-000255-2926</x:t>
  </x:si>
  <x:si>
    <x:t xml:space="preserve">ASSET-100256</x:t>
  </x:si>
  <x:si>
    <x:t xml:space="preserve">SYN-UDI-000256-5476</x:t>
  </x:si>
  <x:si>
    <x:t xml:space="preserve">DEV-00257</x:t>
  </x:si>
  <x:si>
    <x:t xml:space="preserve">ASSET-100257</x:t>
  </x:si>
  <x:si>
    <x:t xml:space="preserve">SYN-UDI-000257-9699</x:t>
  </x:si>
  <x:si>
    <x:t xml:space="preserve">ASSET-100258</x:t>
  </x:si>
  <x:si>
    <x:t xml:space="preserve">SYN-UDI-000258-8819</x:t>
  </x:si>
  <x:si>
    <x:t xml:space="preserve">DEV-00259</x:t>
  </x:si>
  <x:si>
    <x:t xml:space="preserve">ASSET-100259</x:t>
  </x:si>
  <x:si>
    <x:t xml:space="preserve">SYN-UDI-000259-6180</x:t>
  </x:si>
  <x:si>
    <x:t xml:space="preserve">ASSET-100260</x:t>
  </x:si>
  <x:si>
    <x:t xml:space="preserve">SYN-UDI-000260-6591</x:t>
  </x:si>
  <x:si>
    <x:t xml:space="preserve">ASSET-100261</x:t>
  </x:si>
  <x:si>
    <x:t xml:space="preserve">SYN-UDI-000261-9342</x:t>
  </x:si>
  <x:si>
    <x:t xml:space="preserve">ASSET-100262</x:t>
  </x:si>
  <x:si>
    <x:t xml:space="preserve">SYN-UDI-000262-2736</x:t>
  </x:si>
  <x:si>
    <x:t xml:space="preserve">DEV-00263</x:t>
  </x:si>
  <x:si>
    <x:t xml:space="preserve">ASSET-100263</x:t>
  </x:si>
  <x:si>
    <x:t xml:space="preserve">SYN-UDI-000263-9298</x:t>
  </x:si>
  <x:si>
    <x:t xml:space="preserve">DEV-00264</x:t>
  </x:si>
  <x:si>
    <x:t xml:space="preserve">ASSET-100264</x:t>
  </x:si>
  <x:si>
    <x:t xml:space="preserve">SYN-UDI-000264-3352</x:t>
  </x:si>
  <x:si>
    <x:t xml:space="preserve">DEV-00265</x:t>
  </x:si>
  <x:si>
    <x:t xml:space="preserve">ASSET-100265</x:t>
  </x:si>
  <x:si>
    <x:t xml:space="preserve">SYN-UDI-000265-2528</x:t>
  </x:si>
  <x:si>
    <x:t xml:space="preserve">DEV-00266</x:t>
  </x:si>
  <x:si>
    <x:t xml:space="preserve">ASSET-100266</x:t>
  </x:si>
  <x:si>
    <x:t xml:space="preserve">SYN-UDI-000266-3929</x:t>
  </x:si>
  <x:si>
    <x:t xml:space="preserve">ASSET-100267</x:t>
  </x:si>
  <x:si>
    <x:t xml:space="preserve">SYN-UDI-000267-2419</x:t>
  </x:si>
  <x:si>
    <x:t xml:space="preserve">DEV-00268</x:t>
  </x:si>
  <x:si>
    <x:t xml:space="preserve">ASSET-100268</x:t>
  </x:si>
  <x:si>
    <x:t xml:space="preserve">SYN-UDI-000268-7352</x:t>
  </x:si>
  <x:si>
    <x:t xml:space="preserve">DEV-00269</x:t>
  </x:si>
  <x:si>
    <x:t xml:space="preserve">ASSET-100269</x:t>
  </x:si>
  <x:si>
    <x:t xml:space="preserve">SYN-UDI-000269-6096</x:t>
  </x:si>
  <x:si>
    <x:t xml:space="preserve">DEV-00270</x:t>
  </x:si>
  <x:si>
    <x:t xml:space="preserve">ASSET-100270</x:t>
  </x:si>
  <x:si>
    <x:t xml:space="preserve">SYN-UDI-000270-5729</x:t>
  </x:si>
  <x:si>
    <x:t xml:space="preserve">ASSET-100271</x:t>
  </x:si>
  <x:si>
    <x:t xml:space="preserve">SYN-UDI-000271-2394</x:t>
  </x:si>
  <x:si>
    <x:t xml:space="preserve">DEV-00272</x:t>
  </x:si>
  <x:si>
    <x:t xml:space="preserve">ASSET-100272</x:t>
  </x:si>
  <x:si>
    <x:t xml:space="preserve">SYN-UDI-000272-1208</x:t>
  </x:si>
  <x:si>
    <x:t xml:space="preserve">ASSET-100273</x:t>
  </x:si>
  <x:si>
    <x:t xml:space="preserve">SYN-UDI-000273-8648</x:t>
  </x:si>
  <x:si>
    <x:t xml:space="preserve">DEV-00274</x:t>
  </x:si>
  <x:si>
    <x:t xml:space="preserve">ASSET-100274</x:t>
  </x:si>
  <x:si>
    <x:t xml:space="preserve">SYN-UDI-000274-9420</x:t>
  </x:si>
  <x:si>
    <x:t xml:space="preserve">DEV-00275</x:t>
  </x:si>
  <x:si>
    <x:t xml:space="preserve">ASSET-100275</x:t>
  </x:si>
  <x:si>
    <x:t xml:space="preserve">SYN-UDI-000275-8727</x:t>
  </x:si>
  <x:si>
    <x:t xml:space="preserve">ASSET-100276</x:t>
  </x:si>
  <x:si>
    <x:t xml:space="preserve">SYN-UDI-000276-9866</x:t>
  </x:si>
  <x:si>
    <x:t xml:space="preserve">ASSET-100277</x:t>
  </x:si>
  <x:si>
    <x:t xml:space="preserve">SYN-UDI-000277-9660</x:t>
  </x:si>
  <x:si>
    <x:t xml:space="preserve">ASSET-100278</x:t>
  </x:si>
  <x:si>
    <x:t xml:space="preserve">SYN-UDI-000278-5395</x:t>
  </x:si>
  <x:si>
    <x:t xml:space="preserve">DEV-00279</x:t>
  </x:si>
  <x:si>
    <x:t xml:space="preserve">ASSET-100279</x:t>
  </x:si>
  <x:si>
    <x:t xml:space="preserve">SYN-UDI-000279-7865</x:t>
  </x:si>
  <x:si>
    <x:t xml:space="preserve">ASSET-100280</x:t>
  </x:si>
  <x:si>
    <x:t xml:space="preserve">SYN-UDI-000280-3790</x:t>
  </x:si>
  <x:si>
    <x:t xml:space="preserve">DEV-00281</x:t>
  </x:si>
  <x:si>
    <x:t xml:space="preserve">ASSET-100281</x:t>
  </x:si>
  <x:si>
    <x:t xml:space="preserve">SYN-UDI-000281-5555</x:t>
  </x:si>
  <x:si>
    <x:t xml:space="preserve">DEV-00282</x:t>
  </x:si>
  <x:si>
    <x:t xml:space="preserve">ASSET-100282</x:t>
  </x:si>
  <x:si>
    <x:t xml:space="preserve">SYN-UDI-000282-9931</x:t>
  </x:si>
  <x:si>
    <x:t xml:space="preserve">DEV-00283</x:t>
  </x:si>
  <x:si>
    <x:t xml:space="preserve">ASSET-100283</x:t>
  </x:si>
  <x:si>
    <x:t xml:space="preserve">SYN-UDI-000283-9183</x:t>
  </x:si>
  <x:si>
    <x:t xml:space="preserve">DEV-00284</x:t>
  </x:si>
  <x:si>
    <x:t xml:space="preserve">ASSET-100284</x:t>
  </x:si>
  <x:si>
    <x:t xml:space="preserve">SYN-UDI-000284-9117</x:t>
  </x:si>
  <x:si>
    <x:t xml:space="preserve">DEV-00285</x:t>
  </x:si>
  <x:si>
    <x:t xml:space="preserve">ASSET-100285</x:t>
  </x:si>
  <x:si>
    <x:t xml:space="preserve">SYN-UDI-000285-5679</x:t>
  </x:si>
  <x:si>
    <x:t xml:space="preserve">DEV-00286</x:t>
  </x:si>
  <x:si>
    <x:t xml:space="preserve">ASSET-100286</x:t>
  </x:si>
  <x:si>
    <x:t xml:space="preserve">SYN-UDI-000286-7119</x:t>
  </x:si>
  <x:si>
    <x:t xml:space="preserve">ASSET-100287</x:t>
  </x:si>
  <x:si>
    <x:t xml:space="preserve">SYN-UDI-000287-9812</x:t>
  </x:si>
  <x:si>
    <x:t xml:space="preserve">DEV-00288</x:t>
  </x:si>
  <x:si>
    <x:t xml:space="preserve">ASSET-100288</x:t>
  </x:si>
  <x:si>
    <x:t xml:space="preserve">SYN-UDI-000288-9033</x:t>
  </x:si>
  <x:si>
    <x:t xml:space="preserve">DEV-00289</x:t>
  </x:si>
  <x:si>
    <x:t xml:space="preserve">ASSET-100289</x:t>
  </x:si>
  <x:si>
    <x:t xml:space="preserve">SYN-UDI-000289-3675</x:t>
  </x:si>
  <x:si>
    <x:t xml:space="preserve">DEV-00290</x:t>
  </x:si>
  <x:si>
    <x:t xml:space="preserve">ASSET-100290</x:t>
  </x:si>
  <x:si>
    <x:t xml:space="preserve">SYN-UDI-000290-7622</x:t>
  </x:si>
  <x:si>
    <x:t xml:space="preserve">DEV-00291</x:t>
  </x:si>
  <x:si>
    <x:t xml:space="preserve">ASSET-100291</x:t>
  </x:si>
  <x:si>
    <x:t xml:space="preserve">SYN-UDI-000291-7685</x:t>
  </x:si>
  <x:si>
    <x:t xml:space="preserve">DEV-00292</x:t>
  </x:si>
  <x:si>
    <x:t xml:space="preserve">ASSET-100292</x:t>
  </x:si>
  <x:si>
    <x:t xml:space="preserve">SYN-UDI-000292-2560</x:t>
  </x:si>
  <x:si>
    <x:t xml:space="preserve">ASSET-100293</x:t>
  </x:si>
  <x:si>
    <x:t xml:space="preserve">SYN-UDI-000293-9376</x:t>
  </x:si>
  <x:si>
    <x:t xml:space="preserve">DEV-00294</x:t>
  </x:si>
  <x:si>
    <x:t xml:space="preserve">ASSET-100294</x:t>
  </x:si>
  <x:si>
    <x:t xml:space="preserve">SYN-UDI-000294-7200</x:t>
  </x:si>
  <x:si>
    <x:t xml:space="preserve">DEV-00295</x:t>
  </x:si>
  <x:si>
    <x:t xml:space="preserve">ASSET-100295</x:t>
  </x:si>
  <x:si>
    <x:t xml:space="preserve">SYN-UDI-000295-4744</x:t>
  </x:si>
  <x:si>
    <x:t xml:space="preserve">ASSET-100296</x:t>
  </x:si>
  <x:si>
    <x:t xml:space="preserve">SYN-UDI-000296-6628</x:t>
  </x:si>
  <x:si>
    <x:t xml:space="preserve">ASSET-100297</x:t>
  </x:si>
  <x:si>
    <x:t xml:space="preserve">SYN-UDI-000297-6229</x:t>
  </x:si>
  <x:si>
    <x:t xml:space="preserve">DEV-00298</x:t>
  </x:si>
  <x:si>
    <x:t xml:space="preserve">ASSET-100298</x:t>
  </x:si>
  <x:si>
    <x:t xml:space="preserve">SYN-UDI-000298-3462</x:t>
  </x:si>
  <x:si>
    <x:t xml:space="preserve">DEV-00299</x:t>
  </x:si>
  <x:si>
    <x:t xml:space="preserve">ASSET-100299</x:t>
  </x:si>
  <x:si>
    <x:t xml:space="preserve">SYN-UDI-000299-3536</x:t>
  </x:si>
  <x:si>
    <x:t xml:space="preserve">DEV-00300</x:t>
  </x:si>
  <x:si>
    <x:t xml:space="preserve">ASSET-100300</x:t>
  </x:si>
  <x:si>
    <x:t xml:space="preserve">SYN-UDI-000300-9272</x:t>
  </x:si>
  <x:si>
    <x:t xml:space="preserve">ASSET-100301</x:t>
  </x:si>
  <x:si>
    <x:t xml:space="preserve">SYN-UDI-000301-9552</x:t>
  </x:si>
  <x:si>
    <x:t xml:space="preserve">DEV-00302</x:t>
  </x:si>
  <x:si>
    <x:t xml:space="preserve">ASSET-100302</x:t>
  </x:si>
  <x:si>
    <x:t xml:space="preserve">SYN-UDI-000302-8948</x:t>
  </x:si>
  <x:si>
    <x:t xml:space="preserve">DEV-00303</x:t>
  </x:si>
  <x:si>
    <x:t xml:space="preserve">ASSET-100303</x:t>
  </x:si>
  <x:si>
    <x:t xml:space="preserve">SYN-UDI-000303-1737</x:t>
  </x:si>
  <x:si>
    <x:t xml:space="preserve">DEV-00304</x:t>
  </x:si>
  <x:si>
    <x:t xml:space="preserve">ASSET-100304</x:t>
  </x:si>
  <x:si>
    <x:t xml:space="preserve">SYN-UDI-000304-3465</x:t>
  </x:si>
  <x:si>
    <x:t xml:space="preserve">DEV-00305</x:t>
  </x:si>
  <x:si>
    <x:t xml:space="preserve">ASSET-100305</x:t>
  </x:si>
  <x:si>
    <x:t xml:space="preserve">SYN-UDI-000305-6105</x:t>
  </x:si>
  <x:si>
    <x:t xml:space="preserve">ASSET-100306</x:t>
  </x:si>
  <x:si>
    <x:t xml:space="preserve">SYN-UDI-000306-3496</x:t>
  </x:si>
  <x:si>
    <x:t xml:space="preserve">DEV-00307</x:t>
  </x:si>
  <x:si>
    <x:t xml:space="preserve">ASSET-100307</x:t>
  </x:si>
  <x:si>
    <x:t xml:space="preserve">SYN-UDI-000307-9270</x:t>
  </x:si>
  <x:si>
    <x:t xml:space="preserve">ASSET-100308</x:t>
  </x:si>
  <x:si>
    <x:t xml:space="preserve">SYN-UDI-000308-3115</x:t>
  </x:si>
  <x:si>
    <x:t xml:space="preserve">DEV-00309</x:t>
  </x:si>
  <x:si>
    <x:t xml:space="preserve">ASSET-100309</x:t>
  </x:si>
  <x:si>
    <x:t xml:space="preserve">SYN-UDI-000309-1404</x:t>
  </x:si>
  <x:si>
    <x:t xml:space="preserve">DEV-00310</x:t>
  </x:si>
  <x:si>
    <x:t xml:space="preserve">ASSET-100310</x:t>
  </x:si>
  <x:si>
    <x:t xml:space="preserve">SYN-UDI-000310-1628</x:t>
  </x:si>
  <x:si>
    <x:t xml:space="preserve">DEV-00311</x:t>
  </x:si>
  <x:si>
    <x:t xml:space="preserve">ASSET-100311</x:t>
  </x:si>
  <x:si>
    <x:t xml:space="preserve">SYN-UDI-000311-8232</x:t>
  </x:si>
  <x:si>
    <x:t xml:space="preserve">DEV-00312</x:t>
  </x:si>
  <x:si>
    <x:t xml:space="preserve">ASSET-100312</x:t>
  </x:si>
  <x:si>
    <x:t xml:space="preserve">SYN-UDI-000312-9159</x:t>
  </x:si>
  <x:si>
    <x:t xml:space="preserve">DEV-00313</x:t>
  </x:si>
  <x:si>
    <x:t xml:space="preserve">ASSET-100313</x:t>
  </x:si>
  <x:si>
    <x:t xml:space="preserve">SYN-UDI-000313-2815</x:t>
  </x:si>
  <x:si>
    <x:t xml:space="preserve">ASSET-100314</x:t>
  </x:si>
  <x:si>
    <x:t xml:space="preserve">SYN-UDI-000314-2428</x:t>
  </x:si>
  <x:si>
    <x:t xml:space="preserve">DEV-00315</x:t>
  </x:si>
  <x:si>
    <x:t xml:space="preserve">ASSET-100315</x:t>
  </x:si>
  <x:si>
    <x:t xml:space="preserve">SYN-UDI-000315-2194</x:t>
  </x:si>
  <x:si>
    <x:t xml:space="preserve">DEV-00316</x:t>
  </x:si>
  <x:si>
    <x:t xml:space="preserve">ASSET-100316</x:t>
  </x:si>
  <x:si>
    <x:t xml:space="preserve">SYN-UDI-000316-5304</x:t>
  </x:si>
  <x:si>
    <x:t xml:space="preserve">DEV-00317</x:t>
  </x:si>
  <x:si>
    <x:t xml:space="preserve">ASSET-100317</x:t>
  </x:si>
  <x:si>
    <x:t xml:space="preserve">SYN-UDI-000317-2774</x:t>
  </x:si>
  <x:si>
    <x:t xml:space="preserve">DEV-00318</x:t>
  </x:si>
  <x:si>
    <x:t xml:space="preserve">ASSET-100318</x:t>
  </x:si>
  <x:si>
    <x:t xml:space="preserve">SYN-UDI-000318-6798</x:t>
  </x:si>
  <x:si>
    <x:t xml:space="preserve">ASSET-100319</x:t>
  </x:si>
  <x:si>
    <x:t xml:space="preserve">SYN-UDI-000319-4185</x:t>
  </x:si>
  <x:si>
    <x:t xml:space="preserve">DEV-00320</x:t>
  </x:si>
  <x:si>
    <x:t xml:space="preserve">ASSET-100320</x:t>
  </x:si>
  <x:si>
    <x:t xml:space="preserve">SYN-UDI-000320-7935</x:t>
  </x:si>
  <x:si>
    <x:t xml:space="preserve">DEV-00321</x:t>
  </x:si>
  <x:si>
    <x:t xml:space="preserve">ASSET-100321</x:t>
  </x:si>
  <x:si>
    <x:t xml:space="preserve">SYN-UDI-000321-1534</x:t>
  </x:si>
  <x:si>
    <x:t xml:space="preserve">ASSET-100322</x:t>
  </x:si>
  <x:si>
    <x:t xml:space="preserve">SYN-UDI-000322-2061</x:t>
  </x:si>
  <x:si>
    <x:t xml:space="preserve">ASSET-100323</x:t>
  </x:si>
  <x:si>
    <x:t xml:space="preserve">SYN-UDI-000323-2918</x:t>
  </x:si>
  <x:si>
    <x:t xml:space="preserve">DEV-00324</x:t>
  </x:si>
  <x:si>
    <x:t xml:space="preserve">ASSET-100324</x:t>
  </x:si>
  <x:si>
    <x:t xml:space="preserve">SYN-UDI-000324-9933</x:t>
  </x:si>
  <x:si>
    <x:t xml:space="preserve">DEV-00325</x:t>
  </x:si>
  <x:si>
    <x:t xml:space="preserve">ASSET-100325</x:t>
  </x:si>
  <x:si>
    <x:t xml:space="preserve">SYN-UDI-000325-8431</x:t>
  </x:si>
  <x:si>
    <x:t xml:space="preserve">DEV-00326</x:t>
  </x:si>
  <x:si>
    <x:t xml:space="preserve">ASSET-100326</x:t>
  </x:si>
  <x:si>
    <x:t xml:space="preserve">SYN-UDI-000326-3639</x:t>
  </x:si>
  <x:si>
    <x:t xml:space="preserve">DEV-00327</x:t>
  </x:si>
  <x:si>
    <x:t xml:space="preserve">ASSET-100327</x:t>
  </x:si>
  <x:si>
    <x:t xml:space="preserve">SYN-UDI-000327-5341</x:t>
  </x:si>
  <x:si>
    <x:t xml:space="preserve">DEV-00328</x:t>
  </x:si>
  <x:si>
    <x:t xml:space="preserve">ASSET-100328</x:t>
  </x:si>
  <x:si>
    <x:t xml:space="preserve">SYN-UDI-000328-2498</x:t>
  </x:si>
  <x:si>
    <x:t xml:space="preserve">DEV-00329</x:t>
  </x:si>
  <x:si>
    <x:t xml:space="preserve">ASSET-100329</x:t>
  </x:si>
  <x:si>
    <x:t xml:space="preserve">SYN-UDI-000329-2303</x:t>
  </x:si>
  <x:si>
    <x:t xml:space="preserve">ASSET-100330</x:t>
  </x:si>
  <x:si>
    <x:t xml:space="preserve">SYN-UDI-000330-1039</x:t>
  </x:si>
  <x:si>
    <x:t xml:space="preserve">DEV-00331</x:t>
  </x:si>
  <x:si>
    <x:t xml:space="preserve">ASSET-100331</x:t>
  </x:si>
  <x:si>
    <x:t xml:space="preserve">SYN-UDI-000331-5141</x:t>
  </x:si>
  <x:si>
    <x:t xml:space="preserve">DEV-00332</x:t>
  </x:si>
  <x:si>
    <x:t xml:space="preserve">ASSET-100332</x:t>
  </x:si>
  <x:si>
    <x:t xml:space="preserve">SYN-UDI-000332-5002</x:t>
  </x:si>
  <x:si>
    <x:t xml:space="preserve">DEV-00333</x:t>
  </x:si>
  <x:si>
    <x:t xml:space="preserve">ASSET-100333</x:t>
  </x:si>
  <x:si>
    <x:t xml:space="preserve">SYN-UDI-000333-9381</x:t>
  </x:si>
  <x:si>
    <x:t xml:space="preserve">DEV-00334</x:t>
  </x:si>
  <x:si>
    <x:t xml:space="preserve">ASSET-100334</x:t>
  </x:si>
  <x:si>
    <x:t xml:space="preserve">SYN-UDI-000334-7548</x:t>
  </x:si>
  <x:si>
    <x:t xml:space="preserve">DEV-00335</x:t>
  </x:si>
  <x:si>
    <x:t xml:space="preserve">ASSET-100335</x:t>
  </x:si>
  <x:si>
    <x:t xml:space="preserve">SYN-UDI-000335-3241</x:t>
  </x:si>
  <x:si>
    <x:t xml:space="preserve">DEV-00336</x:t>
  </x:si>
  <x:si>
    <x:t xml:space="preserve">ASSET-100336</x:t>
  </x:si>
  <x:si>
    <x:t xml:space="preserve">SYN-UDI-000336-6140</x:t>
  </x:si>
  <x:si>
    <x:t xml:space="preserve">DEV-00337</x:t>
  </x:si>
  <x:si>
    <x:t xml:space="preserve">ASSET-100337</x:t>
  </x:si>
  <x:si>
    <x:t xml:space="preserve">SYN-UDI-000337-6943</x:t>
  </x:si>
  <x:si>
    <x:t xml:space="preserve">ASSET-100338</x:t>
  </x:si>
  <x:si>
    <x:t xml:space="preserve">SYN-UDI-000338-9728</x:t>
  </x:si>
  <x:si>
    <x:t xml:space="preserve">DEV-00339</x:t>
  </x:si>
  <x:si>
    <x:t xml:space="preserve">ASSET-100339</x:t>
  </x:si>
  <x:si>
    <x:t xml:space="preserve">SYN-UDI-000339-4187</x:t>
  </x:si>
  <x:si>
    <x:t xml:space="preserve">DEV-00340</x:t>
  </x:si>
  <x:si>
    <x:t xml:space="preserve">ASSET-100340</x:t>
  </x:si>
  <x:si>
    <x:t xml:space="preserve">SYN-UDI-000340-6625</x:t>
  </x:si>
  <x:si>
    <x:t xml:space="preserve">DEV-00341</x:t>
  </x:si>
  <x:si>
    <x:t xml:space="preserve">ASSET-100341</x:t>
  </x:si>
  <x:si>
    <x:t xml:space="preserve">SYN-UDI-000341-3719</x:t>
  </x:si>
  <x:si>
    <x:t xml:space="preserve">ASSET-100342</x:t>
  </x:si>
  <x:si>
    <x:t xml:space="preserve">SYN-UDI-000342-6951</x:t>
  </x:si>
  <x:si>
    <x:t xml:space="preserve">DEV-00343</x:t>
  </x:si>
  <x:si>
    <x:t xml:space="preserve">ASSET-100343</x:t>
  </x:si>
  <x:si>
    <x:t xml:space="preserve">SYN-UDI-000343-5302</x:t>
  </x:si>
  <x:si>
    <x:t xml:space="preserve">ASSET-100344</x:t>
  </x:si>
  <x:si>
    <x:t xml:space="preserve">SYN-UDI-000344-3934</x:t>
  </x:si>
  <x:si>
    <x:t xml:space="preserve">ASSET-100345</x:t>
  </x:si>
  <x:si>
    <x:t xml:space="preserve">SYN-UDI-000345-7338</x:t>
  </x:si>
  <x:si>
    <x:t xml:space="preserve">ASSET-100346</x:t>
  </x:si>
  <x:si>
    <x:t xml:space="preserve">SYN-UDI-000346-2598</x:t>
  </x:si>
  <x:si>
    <x:t xml:space="preserve">MedAxis-C01</x:t>
  </x:si>
  <x:si>
    <x:t xml:space="preserve">ASSET-100347</x:t>
  </x:si>
  <x:si>
    <x:t xml:space="preserve">SYN-UDI-000347-7965</x:t>
  </x:si>
  <x:si>
    <x:t xml:space="preserve">DEV-00348</x:t>
  </x:si>
  <x:si>
    <x:t xml:space="preserve">ASSET-100348</x:t>
  </x:si>
  <x:si>
    <x:t xml:space="preserve">SYN-UDI-000348-2290</x:t>
  </x:si>
  <x:si>
    <x:t xml:space="preserve">ASSET-100349</x:t>
  </x:si>
  <x:si>
    <x:t xml:space="preserve">SYN-UDI-000349-4634</x:t>
  </x:si>
  <x:si>
    <x:t xml:space="preserve">ASSET-100350</x:t>
  </x:si>
  <x:si>
    <x:t xml:space="preserve">SYN-UDI-000350-1838</x:t>
  </x:si>
  <x:si>
    <x:t xml:space="preserve">ASSET-100351</x:t>
  </x:si>
  <x:si>
    <x:t xml:space="preserve">SYN-UDI-000351-3810</x:t>
  </x:si>
  <x:si>
    <x:t xml:space="preserve">DEV-00352</x:t>
  </x:si>
  <x:si>
    <x:t xml:space="preserve">ASSET-100352</x:t>
  </x:si>
  <x:si>
    <x:t xml:space="preserve">SYN-UDI-000352-6903</x:t>
  </x:si>
  <x:si>
    <x:t xml:space="preserve">ASSET-100353</x:t>
  </x:si>
  <x:si>
    <x:t xml:space="preserve">SYN-UDI-000353-3423</x:t>
  </x:si>
  <x:si>
    <x:t xml:space="preserve">DEV-00354</x:t>
  </x:si>
  <x:si>
    <x:t xml:space="preserve">ASSET-100354</x:t>
  </x:si>
  <x:si>
    <x:t xml:space="preserve">SYN-UDI-000354-4369</x:t>
  </x:si>
  <x:si>
    <x:t xml:space="preserve">DEV-00355</x:t>
  </x:si>
  <x:si>
    <x:t xml:space="preserve">ASSET-100355</x:t>
  </x:si>
  <x:si>
    <x:t xml:space="preserve">SYN-UDI-000355-9724</x:t>
  </x:si>
  <x:si>
    <x:t xml:space="preserve">ASSET-100356</x:t>
  </x:si>
  <x:si>
    <x:t xml:space="preserve">SYN-UDI-000356-4458</x:t>
  </x:si>
  <x:si>
    <x:t xml:space="preserve">DEV-00357</x:t>
  </x:si>
  <x:si>
    <x:t xml:space="preserve">ASSET-100357</x:t>
  </x:si>
  <x:si>
    <x:t xml:space="preserve">SYN-UDI-000357-5107</x:t>
  </x:si>
  <x:si>
    <x:t xml:space="preserve">DEV-00358</x:t>
  </x:si>
  <x:si>
    <x:t xml:space="preserve">ASSET-100358</x:t>
  </x:si>
  <x:si>
    <x:t xml:space="preserve">SYN-UDI-000358-6693</x:t>
  </x:si>
  <x:si>
    <x:t xml:space="preserve">ASSET-100359</x:t>
  </x:si>
  <x:si>
    <x:t xml:space="preserve">SYN-UDI-000359-3388</x:t>
  </x:si>
  <x:si>
    <x:t xml:space="preserve">DEV-00360</x:t>
  </x:si>
  <x:si>
    <x:t xml:space="preserve">ASSET-100360</x:t>
  </x:si>
  <x:si>
    <x:t xml:space="preserve">SYN-UDI-000360-5943</x:t>
  </x:si>
  <x:si>
    <x:t xml:space="preserve">ASSET-100361</x:t>
  </x:si>
  <x:si>
    <x:t xml:space="preserve">SYN-UDI-000361-6547</x:t>
  </x:si>
  <x:si>
    <x:t xml:space="preserve">ASSET-100362</x:t>
  </x:si>
  <x:si>
    <x:t xml:space="preserve">SYN-UDI-000362-7833</x:t>
  </x:si>
  <x:si>
    <x:t xml:space="preserve">ASSET-100363</x:t>
  </x:si>
  <x:si>
    <x:t xml:space="preserve">SYN-UDI-000363-1661</x:t>
  </x:si>
  <x:si>
    <x:t xml:space="preserve">DEV-00364</x:t>
  </x:si>
  <x:si>
    <x:t xml:space="preserve">ASSET-100364</x:t>
  </x:si>
  <x:si>
    <x:t xml:space="preserve">SYN-UDI-000364-8820</x:t>
  </x:si>
  <x:si>
    <x:t xml:space="preserve">ASSET-100365</x:t>
  </x:si>
  <x:si>
    <x:t xml:space="preserve">SYN-UDI-000365-4992</x:t>
  </x:si>
  <x:si>
    <x:t xml:space="preserve">ASSET-100366</x:t>
  </x:si>
  <x:si>
    <x:t xml:space="preserve">SYN-UDI-000366-6714</x:t>
  </x:si>
  <x:si>
    <x:t xml:space="preserve">DEV-00367</x:t>
  </x:si>
  <x:si>
    <x:t xml:space="preserve">ASSET-100367</x:t>
  </x:si>
  <x:si>
    <x:t xml:space="preserve">SYN-UDI-000367-6623</x:t>
  </x:si>
  <x:si>
    <x:t xml:space="preserve">DEV-00368</x:t>
  </x:si>
  <x:si>
    <x:t xml:space="preserve">ASSET-100368</x:t>
  </x:si>
  <x:si>
    <x:t xml:space="preserve">SYN-UDI-000368-8131</x:t>
  </x:si>
  <x:si>
    <x:t xml:space="preserve">DEV-00369</x:t>
  </x:si>
  <x:si>
    <x:t xml:space="preserve">ASSET-100369</x:t>
  </x:si>
  <x:si>
    <x:t xml:space="preserve">SYN-UDI-000369-4645</x:t>
  </x:si>
  <x:si>
    <x:t xml:space="preserve">DEV-00370</x:t>
  </x:si>
  <x:si>
    <x:t xml:space="preserve">ASSET-100370</x:t>
  </x:si>
  <x:si>
    <x:t xml:space="preserve">SYN-UDI-000370-7351</x:t>
  </x:si>
  <x:si>
    <x:t xml:space="preserve">DEV-00371</x:t>
  </x:si>
  <x:si>
    <x:t xml:space="preserve">ASSET-100371</x:t>
  </x:si>
  <x:si>
    <x:t xml:space="preserve">SYN-UDI-000371-8137</x:t>
  </x:si>
  <x:si>
    <x:t xml:space="preserve">DEV-00372</x:t>
  </x:si>
  <x:si>
    <x:t xml:space="preserve">ASSET-100372</x:t>
  </x:si>
  <x:si>
    <x:t xml:space="preserve">SYN-UDI-000372-3102</x:t>
  </x:si>
  <x:si>
    <x:t xml:space="preserve">ASSET-100373</x:t>
  </x:si>
  <x:si>
    <x:t xml:space="preserve">SYN-UDI-000373-2156</x:t>
  </x:si>
  <x:si>
    <x:t xml:space="preserve">ASSET-100374</x:t>
  </x:si>
  <x:si>
    <x:t xml:space="preserve">SYN-UDI-000374-9997</x:t>
  </x:si>
  <x:si>
    <x:t xml:space="preserve">ASSET-100375</x:t>
  </x:si>
  <x:si>
    <x:t xml:space="preserve">SYN-UDI-000375-1844</x:t>
  </x:si>
  <x:si>
    <x:t xml:space="preserve">ASSET-100376</x:t>
  </x:si>
  <x:si>
    <x:t xml:space="preserve">SYN-UDI-000376-7301</x:t>
  </x:si>
  <x:si>
    <x:t xml:space="preserve">ASSET-100377</x:t>
  </x:si>
  <x:si>
    <x:t xml:space="preserve">SYN-UDI-000377-2004</x:t>
  </x:si>
  <x:si>
    <x:t xml:space="preserve">DEV-00378</x:t>
  </x:si>
  <x:si>
    <x:t xml:space="preserve">ASSET-100378</x:t>
  </x:si>
  <x:si>
    <x:t xml:space="preserve">SYN-UDI-000378-5263</x:t>
  </x:si>
  <x:si>
    <x:t xml:space="preserve">DEV-00379</x:t>
  </x:si>
  <x:si>
    <x:t xml:space="preserve">ASSET-100379</x:t>
  </x:si>
  <x:si>
    <x:t xml:space="preserve">SYN-UDI-000379-1256</x:t>
  </x:si>
  <x:si>
    <x:t xml:space="preserve">DEV-00380</x:t>
  </x:si>
  <x:si>
    <x:t xml:space="preserve">ASSET-100380</x:t>
  </x:si>
  <x:si>
    <x:t xml:space="preserve">SYN-UDI-000380-2370</x:t>
  </x:si>
  <x:si>
    <x:t xml:space="preserve">DEV-00381</x:t>
  </x:si>
  <x:si>
    <x:t xml:space="preserve">ASSET-100381</x:t>
  </x:si>
  <x:si>
    <x:t xml:space="preserve">SYN-UDI-000381-4549</x:t>
  </x:si>
  <x:si>
    <x:t xml:space="preserve">ASSET-100382</x:t>
  </x:si>
  <x:si>
    <x:t xml:space="preserve">SYN-UDI-000382-9137</x:t>
  </x:si>
  <x:si>
    <x:t xml:space="preserve">ASSET-100383</x:t>
  </x:si>
  <x:si>
    <x:t xml:space="preserve">SYN-UDI-000383-4597</x:t>
  </x:si>
  <x:si>
    <x:t xml:space="preserve">DEV-00384</x:t>
  </x:si>
  <x:si>
    <x:t xml:space="preserve">ASSET-100384</x:t>
  </x:si>
  <x:si>
    <x:t xml:space="preserve">SYN-UDI-000384-5477</x:t>
  </x:si>
  <x:si>
    <x:t xml:space="preserve">DEV-00385</x:t>
  </x:si>
  <x:si>
    <x:t xml:space="preserve">ASSET-100385</x:t>
  </x:si>
  <x:si>
    <x:t xml:space="preserve">SYN-UDI-000385-3598</x:t>
  </x:si>
  <x:si>
    <x:t xml:space="preserve">ASSET-100386</x:t>
  </x:si>
  <x:si>
    <x:t xml:space="preserve">SYN-UDI-000386-8379</x:t>
  </x:si>
  <x:si>
    <x:t xml:space="preserve">DEV-00387</x:t>
  </x:si>
  <x:si>
    <x:t xml:space="preserve">ASSET-100387</x:t>
  </x:si>
  <x:si>
    <x:t xml:space="preserve">SYN-UDI-000387-7805</x:t>
  </x:si>
  <x:si>
    <x:t xml:space="preserve">DEV-00388</x:t>
  </x:si>
  <x:si>
    <x:t xml:space="preserve">ASSET-100388</x:t>
  </x:si>
  <x:si>
    <x:t xml:space="preserve">SYN-UDI-000388-8475</x:t>
  </x:si>
  <x:si>
    <x:t xml:space="preserve">DEV-00389</x:t>
  </x:si>
  <x:si>
    <x:t xml:space="preserve">ASSET-100389</x:t>
  </x:si>
  <x:si>
    <x:t xml:space="preserve">SYN-UDI-000389-4636</x:t>
  </x:si>
  <x:si>
    <x:t xml:space="preserve">DEV-00390</x:t>
  </x:si>
  <x:si>
    <x:t xml:space="preserve">ASSET-100390</x:t>
  </x:si>
  <x:si>
    <x:t xml:space="preserve">SYN-UDI-000390-4883</x:t>
  </x:si>
  <x:si>
    <x:t xml:space="preserve">ASSET-100391</x:t>
  </x:si>
  <x:si>
    <x:t xml:space="preserve">SYN-UDI-000391-1734</x:t>
  </x:si>
  <x:si>
    <x:t xml:space="preserve">DEV-00392</x:t>
  </x:si>
  <x:si>
    <x:t xml:space="preserve">ASSET-100392</x:t>
  </x:si>
  <x:si>
    <x:t xml:space="preserve">SYN-UDI-000392-9241</x:t>
  </x:si>
  <x:si>
    <x:t xml:space="preserve">ASSET-100393</x:t>
  </x:si>
  <x:si>
    <x:t xml:space="preserve">SYN-UDI-000393-7410</x:t>
  </x:si>
  <x:si>
    <x:t xml:space="preserve">DEV-00394</x:t>
  </x:si>
  <x:si>
    <x:t xml:space="preserve">ASSET-100394</x:t>
  </x:si>
  <x:si>
    <x:t xml:space="preserve">SYN-UDI-000394-4277</x:t>
  </x:si>
  <x:si>
    <x:t xml:space="preserve">DEV-00395</x:t>
  </x:si>
  <x:si>
    <x:t xml:space="preserve">ASSET-100395</x:t>
  </x:si>
  <x:si>
    <x:t xml:space="preserve">SYN-UDI-000395-8720</x:t>
  </x:si>
  <x:si>
    <x:t xml:space="preserve">ASSET-100396</x:t>
  </x:si>
  <x:si>
    <x:t xml:space="preserve">SYN-UDI-000396-8498</x:t>
  </x:si>
  <x:si>
    <x:t xml:space="preserve">DEV-00397</x:t>
  </x:si>
  <x:si>
    <x:t xml:space="preserve">ASSET-100397</x:t>
  </x:si>
  <x:si>
    <x:t xml:space="preserve">SYN-UDI-000397-4887</x:t>
  </x:si>
  <x:si>
    <x:t xml:space="preserve">DEV-00398</x:t>
  </x:si>
  <x:si>
    <x:t xml:space="preserve">ASSET-100398</x:t>
  </x:si>
  <x:si>
    <x:t xml:space="preserve">SYN-UDI-000398-7300</x:t>
  </x:si>
  <x:si>
    <x:t xml:space="preserve">DEV-00399</x:t>
  </x:si>
  <x:si>
    <x:t xml:space="preserve">ASSET-100399</x:t>
  </x:si>
  <x:si>
    <x:t xml:space="preserve">SYN-UDI-000399-7632</x:t>
  </x:si>
  <x:si>
    <x:t xml:space="preserve">DEV-00400</x:t>
  </x:si>
  <x:si>
    <x:t xml:space="preserve">ASSET-100400</x:t>
  </x:si>
  <x:si>
    <x:t xml:space="preserve">SYN-UDI-000400-3555</x:t>
  </x:si>
  <x:si>
    <x:t xml:space="preserve">DEV-00401</x:t>
  </x:si>
  <x:si>
    <x:t xml:space="preserve">ASSET-100401</x:t>
  </x:si>
  <x:si>
    <x:t xml:space="preserve">SYN-UDI-000401-8153</x:t>
  </x:si>
  <x:si>
    <x:t xml:space="preserve">ASSET-100402</x:t>
  </x:si>
  <x:si>
    <x:t xml:space="preserve">SYN-UDI-000402-9433</x:t>
  </x:si>
  <x:si>
    <x:t xml:space="preserve">ASSET-100403</x:t>
  </x:si>
  <x:si>
    <x:t xml:space="preserve">SYN-UDI-000403-2551</x:t>
  </x:si>
  <x:si>
    <x:t xml:space="preserve">DEV-00404</x:t>
  </x:si>
  <x:si>
    <x:t xml:space="preserve">ASSET-100404</x:t>
  </x:si>
  <x:si>
    <x:t xml:space="preserve">SYN-UDI-000404-4602</x:t>
  </x:si>
  <x:si>
    <x:t xml:space="preserve">DEV-00405</x:t>
  </x:si>
  <x:si>
    <x:t xml:space="preserve">ASSET-100405</x:t>
  </x:si>
  <x:si>
    <x:t xml:space="preserve">SYN-UDI-000405-6214</x:t>
  </x:si>
  <x:si>
    <x:t xml:space="preserve">DEV-00406</x:t>
  </x:si>
  <x:si>
    <x:t xml:space="preserve">ASSET-100406</x:t>
  </x:si>
  <x:si>
    <x:t xml:space="preserve">SYN-UDI-000406-2844</x:t>
  </x:si>
  <x:si>
    <x:t xml:space="preserve">ASSET-100407</x:t>
  </x:si>
  <x:si>
    <x:t xml:space="preserve">SYN-UDI-000407-3878</x:t>
  </x:si>
  <x:si>
    <x:t xml:space="preserve">ASSET-100408</x:t>
  </x:si>
  <x:si>
    <x:t xml:space="preserve">SYN-UDI-000408-6313</x:t>
  </x:si>
  <x:si>
    <x:t xml:space="preserve">ASSET-100409</x:t>
  </x:si>
  <x:si>
    <x:t xml:space="preserve">SYN-UDI-000409-1111</x:t>
  </x:si>
  <x:si>
    <x:t xml:space="preserve">ASSET-100410</x:t>
  </x:si>
  <x:si>
    <x:t xml:space="preserve">SYN-UDI-000410-2500</x:t>
  </x:si>
  <x:si>
    <x:t xml:space="preserve">DEV-00411</x:t>
  </x:si>
  <x:si>
    <x:t xml:space="preserve">ASSET-100411</x:t>
  </x:si>
  <x:si>
    <x:t xml:space="preserve">SYN-UDI-000411-2897</x:t>
  </x:si>
  <x:si>
    <x:t xml:space="preserve">ASSET-100412</x:t>
  </x:si>
  <x:si>
    <x:t xml:space="preserve">SYN-UDI-000412-9432</x:t>
  </x:si>
  <x:si>
    <x:t xml:space="preserve">DEV-00413</x:t>
  </x:si>
  <x:si>
    <x:t xml:space="preserve">ASSET-100413</x:t>
  </x:si>
  <x:si>
    <x:t xml:space="preserve">SYN-UDI-000413-9887</x:t>
  </x:si>
  <x:si>
    <x:t xml:space="preserve">DEV-00414</x:t>
  </x:si>
  <x:si>
    <x:t xml:space="preserve">ASSET-100414</x:t>
  </x:si>
  <x:si>
    <x:t xml:space="preserve">SYN-UDI-000414-5730</x:t>
  </x:si>
  <x:si>
    <x:t xml:space="preserve">ASSET-100415</x:t>
  </x:si>
  <x:si>
    <x:t xml:space="preserve">SYN-UDI-000415-7339</x:t>
  </x:si>
  <x:si>
    <x:t xml:space="preserve">ASSET-100416</x:t>
  </x:si>
  <x:si>
    <x:t xml:space="preserve">SYN-UDI-000416-4601</x:t>
  </x:si>
  <x:si>
    <x:t xml:space="preserve">ASSET-100417</x:t>
  </x:si>
  <x:si>
    <x:t xml:space="preserve">SYN-UDI-000417-3803</x:t>
  </x:si>
  <x:si>
    <x:t xml:space="preserve">ASSET-100418</x:t>
  </x:si>
  <x:si>
    <x:t xml:space="preserve">SYN-UDI-000418-9063</x:t>
  </x:si>
  <x:si>
    <x:t xml:space="preserve">DEV-00419</x:t>
  </x:si>
  <x:si>
    <x:t xml:space="preserve">ASSET-100419</x:t>
  </x:si>
  <x:si>
    <x:t xml:space="preserve">SYN-UDI-000419-2978</x:t>
  </x:si>
  <x:si>
    <x:t xml:space="preserve">ASSET-100420</x:t>
  </x:si>
  <x:si>
    <x:t xml:space="preserve">SYN-UDI-000420-3324</x:t>
  </x:si>
  <x:si>
    <x:t xml:space="preserve">DEV-00421</x:t>
  </x:si>
  <x:si>
    <x:t xml:space="preserve">ASSET-100421</x:t>
  </x:si>
  <x:si>
    <x:t xml:space="preserve">SYN-UDI-000421-3899</x:t>
  </x:si>
  <x:si>
    <x:t xml:space="preserve">ASSET-100422</x:t>
  </x:si>
  <x:si>
    <x:t xml:space="preserve">SYN-UDI-000422-3506</x:t>
  </x:si>
  <x:si>
    <x:t xml:space="preserve">ASSET-100423</x:t>
  </x:si>
  <x:si>
    <x:t xml:space="preserve">SYN-UDI-000423-4832</x:t>
  </x:si>
  <x:si>
    <x:t xml:space="preserve">DEV-00424</x:t>
  </x:si>
  <x:si>
    <x:t xml:space="preserve">ASSET-100424</x:t>
  </x:si>
  <x:si>
    <x:t xml:space="preserve">SYN-UDI-000424-9722</x:t>
  </x:si>
  <x:si>
    <x:t xml:space="preserve">DEV-00425</x:t>
  </x:si>
  <x:si>
    <x:t xml:space="preserve">ASSET-100425</x:t>
  </x:si>
  <x:si>
    <x:t xml:space="preserve">SYN-UDI-000425-7789</x:t>
  </x:si>
  <x:si>
    <x:t xml:space="preserve">ASSET-100426</x:t>
  </x:si>
  <x:si>
    <x:t xml:space="preserve">SYN-UDI-000426-6831</x:t>
  </x:si>
  <x:si>
    <x:t xml:space="preserve">ASSET-100427</x:t>
  </x:si>
  <x:si>
    <x:t xml:space="preserve">SYN-UDI-000427-5341</x:t>
  </x:si>
  <x:si>
    <x:t xml:space="preserve">ASSET-100428</x:t>
  </x:si>
  <x:si>
    <x:t xml:space="preserve">SYN-UDI-000428-6838</x:t>
  </x:si>
  <x:si>
    <x:t xml:space="preserve">DEV-00429</x:t>
  </x:si>
  <x:si>
    <x:t xml:space="preserve">ASSET-100429</x:t>
  </x:si>
  <x:si>
    <x:t xml:space="preserve">SYN-UDI-000429-1319</x:t>
  </x:si>
  <x:si>
    <x:t xml:space="preserve">DEV-00430</x:t>
  </x:si>
  <x:si>
    <x:t xml:space="preserve">ASSET-100430</x:t>
  </x:si>
  <x:si>
    <x:t xml:space="preserve">SYN-UDI-000430-2544</x:t>
  </x:si>
  <x:si>
    <x:t xml:space="preserve">DEV-00431</x:t>
  </x:si>
  <x:si>
    <x:t xml:space="preserve">ASSET-100431</x:t>
  </x:si>
  <x:si>
    <x:t xml:space="preserve">SYN-UDI-000431-1941</x:t>
  </x:si>
  <x:si>
    <x:t xml:space="preserve">ASSET-100432</x:t>
  </x:si>
  <x:si>
    <x:t xml:space="preserve">SYN-UDI-000432-5069</x:t>
  </x:si>
  <x:si>
    <x:t xml:space="preserve">DEV-00433</x:t>
  </x:si>
  <x:si>
    <x:t xml:space="preserve">ASSET-100433</x:t>
  </x:si>
  <x:si>
    <x:t xml:space="preserve">SYN-UDI-000433-4336</x:t>
  </x:si>
  <x:si>
    <x:t xml:space="preserve">ASSET-100434</x:t>
  </x:si>
  <x:si>
    <x:t xml:space="preserve">SYN-UDI-000434-7933</x:t>
  </x:si>
  <x:si>
    <x:t xml:space="preserve">ASSET-100435</x:t>
  </x:si>
  <x:si>
    <x:t xml:space="preserve">SYN-UDI-000435-2130</x:t>
  </x:si>
  <x:si>
    <x:t xml:space="preserve">ASSET-100436</x:t>
  </x:si>
  <x:si>
    <x:t xml:space="preserve">SYN-UDI-000436-1889</x:t>
  </x:si>
  <x:si>
    <x:t xml:space="preserve">DEV-00437</x:t>
  </x:si>
  <x:si>
    <x:t xml:space="preserve">ASSET-100437</x:t>
  </x:si>
  <x:si>
    <x:t xml:space="preserve">SYN-UDI-000437-5515</x:t>
  </x:si>
  <x:si>
    <x:t xml:space="preserve">ASSET-100438</x:t>
  </x:si>
  <x:si>
    <x:t xml:space="preserve">SYN-UDI-000438-7851</x:t>
  </x:si>
  <x:si>
    <x:t xml:space="preserve">ASSET-100439</x:t>
  </x:si>
  <x:si>
    <x:t xml:space="preserve">SYN-UDI-000439-3276</x:t>
  </x:si>
  <x:si>
    <x:t xml:space="preserve">DEV-00440</x:t>
  </x:si>
  <x:si>
    <x:t xml:space="preserve">ASSET-100440</x:t>
  </x:si>
  <x:si>
    <x:t xml:space="preserve">SYN-UDI-000440-6003</x:t>
  </x:si>
  <x:si>
    <x:t xml:space="preserve">DEV-00441</x:t>
  </x:si>
  <x:si>
    <x:t xml:space="preserve">ASSET-100441</x:t>
  </x:si>
  <x:si>
    <x:t xml:space="preserve">SYN-UDI-000441-3064</x:t>
  </x:si>
  <x:si>
    <x:t xml:space="preserve">ASSET-100442</x:t>
  </x:si>
  <x:si>
    <x:t xml:space="preserve">SYN-UDI-000442-8965</x:t>
  </x:si>
  <x:si>
    <x:t xml:space="preserve">DEV-00443</x:t>
  </x:si>
  <x:si>
    <x:t xml:space="preserve">ASSET-100443</x:t>
  </x:si>
  <x:si>
    <x:t xml:space="preserve">SYN-UDI-000443-8378</x:t>
  </x:si>
  <x:si>
    <x:t xml:space="preserve">DEV-00444</x:t>
  </x:si>
  <x:si>
    <x:t xml:space="preserve">ASSET-100444</x:t>
  </x:si>
  <x:si>
    <x:t xml:space="preserve">SYN-UDI-000444-5543</x:t>
  </x:si>
  <x:si>
    <x:t xml:space="preserve">DEV-00445</x:t>
  </x:si>
  <x:si>
    <x:t xml:space="preserve">ASSET-100445</x:t>
  </x:si>
  <x:si>
    <x:t xml:space="preserve">SYN-UDI-000445-5399</x:t>
  </x:si>
  <x:si>
    <x:t xml:space="preserve">ASSET-100446</x:t>
  </x:si>
  <x:si>
    <x:t xml:space="preserve">SYN-UDI-000446-4684</x:t>
  </x:si>
  <x:si>
    <x:t xml:space="preserve">DEV-00447</x:t>
  </x:si>
  <x:si>
    <x:t xml:space="preserve">ASSET-100447</x:t>
  </x:si>
  <x:si>
    <x:t xml:space="preserve">SYN-UDI-000447-9842</x:t>
  </x:si>
  <x:si>
    <x:t xml:space="preserve">ASSET-100448</x:t>
  </x:si>
  <x:si>
    <x:t xml:space="preserve">SYN-UDI-000448-3745</x:t>
  </x:si>
  <x:si>
    <x:t xml:space="preserve">ASSET-100449</x:t>
  </x:si>
  <x:si>
    <x:t xml:space="preserve">SYN-UDI-000449-3630</x:t>
  </x:si>
  <x:si>
    <x:t xml:space="preserve">DEV-00450</x:t>
  </x:si>
  <x:si>
    <x:t xml:space="preserve">ASSET-100450</x:t>
  </x:si>
  <x:si>
    <x:t xml:space="preserve">SYN-UDI-000450-9782</x:t>
  </x:si>
  <x:si>
    <x:t xml:space="preserve">DEV-00451</x:t>
  </x:si>
  <x:si>
    <x:t xml:space="preserve">ASSET-100451</x:t>
  </x:si>
  <x:si>
    <x:t xml:space="preserve">SYN-UDI-000451-4513</x:t>
  </x:si>
  <x:si>
    <x:t xml:space="preserve">ASSET-100452</x:t>
  </x:si>
  <x:si>
    <x:t xml:space="preserve">SYN-UDI-000452-4970</x:t>
  </x:si>
  <x:si>
    <x:t xml:space="preserve">ASSET-100453</x:t>
  </x:si>
  <x:si>
    <x:t xml:space="preserve">SYN-UDI-000453-9143</x:t>
  </x:si>
  <x:si>
    <x:t xml:space="preserve">ASSET-100454</x:t>
  </x:si>
  <x:si>
    <x:t xml:space="preserve">SYN-UDI-000454-7789</x:t>
  </x:si>
  <x:si>
    <x:t xml:space="preserve">DEV-00455</x:t>
  </x:si>
  <x:si>
    <x:t xml:space="preserve">ASSET-100455</x:t>
  </x:si>
  <x:si>
    <x:t xml:space="preserve">SYN-UDI-000455-6535</x:t>
  </x:si>
  <x:si>
    <x:t xml:space="preserve">ASSET-100456</x:t>
  </x:si>
  <x:si>
    <x:t xml:space="preserve">SYN-UDI-000456-6565</x:t>
  </x:si>
  <x:si>
    <x:t xml:space="preserve">DEV-00457</x:t>
  </x:si>
  <x:si>
    <x:t xml:space="preserve">ASSET-100457</x:t>
  </x:si>
  <x:si>
    <x:t xml:space="preserve">SYN-UDI-000457-3443</x:t>
  </x:si>
  <x:si>
    <x:t xml:space="preserve">DEV-00458</x:t>
  </x:si>
  <x:si>
    <x:t xml:space="preserve">ASSET-100458</x:t>
  </x:si>
  <x:si>
    <x:t xml:space="preserve">SYN-UDI-000458-2899</x:t>
  </x:si>
  <x:si>
    <x:t xml:space="preserve">DEV-00459</x:t>
  </x:si>
  <x:si>
    <x:t xml:space="preserve">ASSET-100459</x:t>
  </x:si>
  <x:si>
    <x:t xml:space="preserve">SYN-UDI-000459-3397</x:t>
  </x:si>
  <x:si>
    <x:t xml:space="preserve">DEV-00460</x:t>
  </x:si>
  <x:si>
    <x:t xml:space="preserve">ASSET-100460</x:t>
  </x:si>
  <x:si>
    <x:t xml:space="preserve">SYN-UDI-000460-5787</x:t>
  </x:si>
  <x:si>
    <x:t xml:space="preserve">ASSET-100461</x:t>
  </x:si>
  <x:si>
    <x:t xml:space="preserve">SYN-UDI-000461-3426</x:t>
  </x:si>
  <x:si>
    <x:t xml:space="preserve">ASSET-100462</x:t>
  </x:si>
  <x:si>
    <x:t xml:space="preserve">SYN-UDI-000462-2514</x:t>
  </x:si>
  <x:si>
    <x:t xml:space="preserve">DEV-00463</x:t>
  </x:si>
  <x:si>
    <x:t xml:space="preserve">ASSET-100463</x:t>
  </x:si>
  <x:si>
    <x:t xml:space="preserve">SYN-UDI-000463-5753</x:t>
  </x:si>
  <x:si>
    <x:t xml:space="preserve">DEV-00464</x:t>
  </x:si>
  <x:si>
    <x:t xml:space="preserve">ASSET-100464</x:t>
  </x:si>
  <x:si>
    <x:t xml:space="preserve">SYN-UDI-000464-9591</x:t>
  </x:si>
  <x:si>
    <x:t xml:space="preserve">DEV-00465</x:t>
  </x:si>
  <x:si>
    <x:t xml:space="preserve">ASSET-100465</x:t>
  </x:si>
  <x:si>
    <x:t xml:space="preserve">SYN-UDI-000465-3620</x:t>
  </x:si>
  <x:si>
    <x:t xml:space="preserve">ASSET-100466</x:t>
  </x:si>
  <x:si>
    <x:t xml:space="preserve">SYN-UDI-000466-1253</x:t>
  </x:si>
  <x:si>
    <x:t xml:space="preserve">ASSET-100467</x:t>
  </x:si>
  <x:si>
    <x:t xml:space="preserve">SYN-UDI-000467-4949</x:t>
  </x:si>
  <x:si>
    <x:t xml:space="preserve">ASSET-100468</x:t>
  </x:si>
  <x:si>
    <x:t xml:space="preserve">SYN-UDI-000468-8726</x:t>
  </x:si>
  <x:si>
    <x:t xml:space="preserve">DEV-00469</x:t>
  </x:si>
  <x:si>
    <x:t xml:space="preserve">ASSET-100469</x:t>
  </x:si>
  <x:si>
    <x:t xml:space="preserve">SYN-UDI-000469-3387</x:t>
  </x:si>
  <x:si>
    <x:t xml:space="preserve">DEV-00470</x:t>
  </x:si>
  <x:si>
    <x:t xml:space="preserve">ASSET-100470</x:t>
  </x:si>
  <x:si>
    <x:t xml:space="preserve">SYN-UDI-000470-9887</x:t>
  </x:si>
  <x:si>
    <x:t xml:space="preserve">ASSET-100471</x:t>
  </x:si>
  <x:si>
    <x:t xml:space="preserve">SYN-UDI-000471-5547</x:t>
  </x:si>
  <x:si>
    <x:t xml:space="preserve">ASSET-100472</x:t>
  </x:si>
  <x:si>
    <x:t xml:space="preserve">SYN-UDI-000472-5968</x:t>
  </x:si>
  <x:si>
    <x:t xml:space="preserve">ASSET-100473</x:t>
  </x:si>
  <x:si>
    <x:t xml:space="preserve">SYN-UDI-000473-6296</x:t>
  </x:si>
  <x:si>
    <x:t xml:space="preserve">ASSET-100474</x:t>
  </x:si>
  <x:si>
    <x:t xml:space="preserve">SYN-UDI-000474-5126</x:t>
  </x:si>
  <x:si>
    <x:t xml:space="preserve">ASSET-100475</x:t>
  </x:si>
  <x:si>
    <x:t xml:space="preserve">SYN-UDI-000475-2365</x:t>
  </x:si>
  <x:si>
    <x:t xml:space="preserve">DEV-00476</x:t>
  </x:si>
  <x:si>
    <x:t xml:space="preserve">ASSET-100476</x:t>
  </x:si>
  <x:si>
    <x:t xml:space="preserve">SYN-UDI-000476-6287</x:t>
  </x:si>
  <x:si>
    <x:t xml:space="preserve">ASSET-100477</x:t>
  </x:si>
  <x:si>
    <x:t xml:space="preserve">SYN-UDI-000477-9578</x:t>
  </x:si>
  <x:si>
    <x:t xml:space="preserve">ASSET-100478</x:t>
  </x:si>
  <x:si>
    <x:t xml:space="preserve">SYN-UDI-000478-1356</x:t>
  </x:si>
  <x:si>
    <x:t xml:space="preserve">DEV-00479</x:t>
  </x:si>
  <x:si>
    <x:t xml:space="preserve">ASSET-100479</x:t>
  </x:si>
  <x:si>
    <x:t xml:space="preserve">SYN-UDI-000479-7211</x:t>
  </x:si>
  <x:si>
    <x:t xml:space="preserve">DEV-00480</x:t>
  </x:si>
  <x:si>
    <x:t xml:space="preserve">ASSET-100480</x:t>
  </x:si>
  <x:si>
    <x:t xml:space="preserve">SYN-UDI-000480-5371</x:t>
  </x:si>
  <x:si>
    <x:t xml:space="preserve">DEV-00481</x:t>
  </x:si>
  <x:si>
    <x:t xml:space="preserve">ASSET-100481</x:t>
  </x:si>
  <x:si>
    <x:t xml:space="preserve">SYN-UDI-000481-2083</x:t>
  </x:si>
  <x:si>
    <x:t xml:space="preserve">DEV-00482</x:t>
  </x:si>
  <x:si>
    <x:t xml:space="preserve">ASSET-100482</x:t>
  </x:si>
  <x:si>
    <x:t xml:space="preserve">SYN-UDI-000482-7356</x:t>
  </x:si>
  <x:si>
    <x:t xml:space="preserve">DEV-00483</x:t>
  </x:si>
  <x:si>
    <x:t xml:space="preserve">ASSET-100483</x:t>
  </x:si>
  <x:si>
    <x:t xml:space="preserve">SYN-UDI-000483-2432</x:t>
  </x:si>
  <x:si>
    <x:t xml:space="preserve">DEV-00484</x:t>
  </x:si>
  <x:si>
    <x:t xml:space="preserve">ASSET-100484</x:t>
  </x:si>
  <x:si>
    <x:t xml:space="preserve">SYN-UDI-000484-7911</x:t>
  </x:si>
  <x:si>
    <x:t xml:space="preserve">ASSET-100485</x:t>
  </x:si>
  <x:si>
    <x:t xml:space="preserve">SYN-UDI-000485-7255</x:t>
  </x:si>
  <x:si>
    <x:t xml:space="preserve">ASSET-100486</x:t>
  </x:si>
  <x:si>
    <x:t xml:space="preserve">SYN-UDI-000486-8213</x:t>
  </x:si>
  <x:si>
    <x:t xml:space="preserve">ASSET-100487</x:t>
  </x:si>
  <x:si>
    <x:t xml:space="preserve">SYN-UDI-000487-7602</x:t>
  </x:si>
  <x:si>
    <x:t xml:space="preserve">ASSET-100488</x:t>
  </x:si>
  <x:si>
    <x:t xml:space="preserve">SYN-UDI-000488-1601</x:t>
  </x:si>
  <x:si>
    <x:t xml:space="preserve">ASSET-100489</x:t>
  </x:si>
  <x:si>
    <x:t xml:space="preserve">SYN-UDI-000489-4789</x:t>
  </x:si>
  <x:si>
    <x:t xml:space="preserve">DEV-00490</x:t>
  </x:si>
  <x:si>
    <x:t xml:space="preserve">ASSET-100490</x:t>
  </x:si>
  <x:si>
    <x:t xml:space="preserve">SYN-UDI-000490-6273</x:t>
  </x:si>
  <x:si>
    <x:t xml:space="preserve">ASSET-100491</x:t>
  </x:si>
  <x:si>
    <x:t xml:space="preserve">SYN-UDI-000491-7091</x:t>
  </x:si>
  <x:si>
    <x:t xml:space="preserve">ASSET-100492</x:t>
  </x:si>
  <x:si>
    <x:t xml:space="preserve">SYN-UDI-000492-9689</x:t>
  </x:si>
  <x:si>
    <x:t xml:space="preserve">DEV-00493</x:t>
  </x:si>
  <x:si>
    <x:t xml:space="preserve">ASSET-100493</x:t>
  </x:si>
  <x:si>
    <x:t xml:space="preserve">SYN-UDI-000493-6004</x:t>
  </x:si>
  <x:si>
    <x:t xml:space="preserve">DEV-00494</x:t>
  </x:si>
  <x:si>
    <x:t xml:space="preserve">ASSET-100494</x:t>
  </x:si>
  <x:si>
    <x:t xml:space="preserve">SYN-UDI-000494-7241</x:t>
  </x:si>
  <x:si>
    <x:t xml:space="preserve">DEV-00495</x:t>
  </x:si>
  <x:si>
    <x:t xml:space="preserve">ASSET-100495</x:t>
  </x:si>
  <x:si>
    <x:t xml:space="preserve">SYN-UDI-000495-6871</x:t>
  </x:si>
  <x:si>
    <x:t xml:space="preserve">ASSET-100496</x:t>
  </x:si>
  <x:si>
    <x:t xml:space="preserve">SYN-UDI-000496-4578</x:t>
  </x:si>
  <x:si>
    <x:t xml:space="preserve">ASSET-100497</x:t>
  </x:si>
  <x:si>
    <x:t xml:space="preserve">SYN-UDI-000497-8548</x:t>
  </x:si>
  <x:si>
    <x:t xml:space="preserve">DEV-00498</x:t>
  </x:si>
  <x:si>
    <x:t xml:space="preserve">ASSET-100498</x:t>
  </x:si>
  <x:si>
    <x:t xml:space="preserve">SYN-UDI-000498-9010</x:t>
  </x:si>
  <x:si>
    <x:t xml:space="preserve">DEV-00499</x:t>
  </x:si>
  <x:si>
    <x:t xml:space="preserve">ASSET-100499</x:t>
  </x:si>
  <x:si>
    <x:t xml:space="preserve">SYN-UDI-000499-7535</x:t>
  </x:si>
  <x:si>
    <x:t xml:space="preserve">DEV-00500</x:t>
  </x:si>
  <x:si>
    <x:t xml:space="preserve">ASSET-100500</x:t>
  </x:si>
  <x:si>
    <x:t xml:space="preserve">SYN-UDI-000500-9432</x:t>
  </x:si>
  <x:si>
    <x:t xml:space="preserve">ASSET-100501</x:t>
  </x:si>
  <x:si>
    <x:t xml:space="preserve">SYN-UDI-000501-9308</x:t>
  </x:si>
  <x:si>
    <x:t xml:space="preserve">DEV-00502</x:t>
  </x:si>
  <x:si>
    <x:t xml:space="preserve">ASSET-100502</x:t>
  </x:si>
  <x:si>
    <x:t xml:space="preserve">SYN-UDI-000502-3539</x:t>
  </x:si>
  <x:si>
    <x:t xml:space="preserve">DEV-00503</x:t>
  </x:si>
  <x:si>
    <x:t xml:space="preserve">ASSET-100503</x:t>
  </x:si>
  <x:si>
    <x:t xml:space="preserve">SYN-UDI-000503-4483</x:t>
  </x:si>
  <x:si>
    <x:t xml:space="preserve">DEV-00504</x:t>
  </x:si>
  <x:si>
    <x:t xml:space="preserve">ASSET-100504</x:t>
  </x:si>
  <x:si>
    <x:t xml:space="preserve">SYN-UDI-000504-2826</x:t>
  </x:si>
  <x:si>
    <x:t xml:space="preserve">ASSET-100505</x:t>
  </x:si>
  <x:si>
    <x:t xml:space="preserve">SYN-UDI-000505-4850</x:t>
  </x:si>
  <x:si>
    <x:t xml:space="preserve">ASSET-100506</x:t>
  </x:si>
  <x:si>
    <x:t xml:space="preserve">SYN-UDI-000506-5619</x:t>
  </x:si>
  <x:si>
    <x:t xml:space="preserve">DEV-00507</x:t>
  </x:si>
  <x:si>
    <x:t xml:space="preserve">ASSET-100507</x:t>
  </x:si>
  <x:si>
    <x:t xml:space="preserve">SYN-UDI-000507-9374</x:t>
  </x:si>
  <x:si>
    <x:t xml:space="preserve">DEV-00508</x:t>
  </x:si>
  <x:si>
    <x:t xml:space="preserve">ASSET-100508</x:t>
  </x:si>
  <x:si>
    <x:t xml:space="preserve">SYN-UDI-000508-6024</x:t>
  </x:si>
  <x:si>
    <x:t xml:space="preserve">ASSET-100509</x:t>
  </x:si>
  <x:si>
    <x:t xml:space="preserve">SYN-UDI-000509-6864</x:t>
  </x:si>
  <x:si>
    <x:t xml:space="preserve">ASSET-100510</x:t>
  </x:si>
  <x:si>
    <x:t xml:space="preserve">SYN-UDI-000510-6651</x:t>
  </x:si>
  <x:si>
    <x:t xml:space="preserve">DEV-00511</x:t>
  </x:si>
  <x:si>
    <x:t xml:space="preserve">ASSET-100511</x:t>
  </x:si>
  <x:si>
    <x:t xml:space="preserve">SYN-UDI-000511-2131</x:t>
  </x:si>
  <x:si>
    <x:t xml:space="preserve">DEV-00512</x:t>
  </x:si>
  <x:si>
    <x:t xml:space="preserve">ASSET-100512</x:t>
  </x:si>
  <x:si>
    <x:t xml:space="preserve">SYN-UDI-000512-2567</x:t>
  </x:si>
  <x:si>
    <x:t xml:space="preserve">DEV-00513</x:t>
  </x:si>
  <x:si>
    <x:t xml:space="preserve">ASSET-100513</x:t>
  </x:si>
  <x:si>
    <x:t xml:space="preserve">SYN-UDI-000513-3283</x:t>
  </x:si>
  <x:si>
    <x:t xml:space="preserve">DEV-00514</x:t>
  </x:si>
  <x:si>
    <x:t xml:space="preserve">ASSET-100514</x:t>
  </x:si>
  <x:si>
    <x:t xml:space="preserve">SYN-UDI-000514-4178</x:t>
  </x:si>
  <x:si>
    <x:t xml:space="preserve">ASSET-100515</x:t>
  </x:si>
  <x:si>
    <x:t xml:space="preserve">SYN-UDI-000515-5649</x:t>
  </x:si>
  <x:si>
    <x:t xml:space="preserve">DEV-00516</x:t>
  </x:si>
  <x:si>
    <x:t xml:space="preserve">ASSET-100516</x:t>
  </x:si>
  <x:si>
    <x:t xml:space="preserve">SYN-UDI-000516-9405</x:t>
  </x:si>
  <x:si>
    <x:t xml:space="preserve">DEV-00517</x:t>
  </x:si>
  <x:si>
    <x:t xml:space="preserve">ASSET-100517</x:t>
  </x:si>
  <x:si>
    <x:t xml:space="preserve">SYN-UDI-000517-1176</x:t>
  </x:si>
  <x:si>
    <x:t xml:space="preserve">DEV-00518</x:t>
  </x:si>
  <x:si>
    <x:t xml:space="preserve">ASSET-100518</x:t>
  </x:si>
  <x:si>
    <x:t xml:space="preserve">SYN-UDI-000518-8869</x:t>
  </x:si>
  <x:si>
    <x:t xml:space="preserve">ASSET-100519</x:t>
  </x:si>
  <x:si>
    <x:t xml:space="preserve">SYN-UDI-000519-1310</x:t>
  </x:si>
  <x:si>
    <x:t xml:space="preserve">ASSET-100520</x:t>
  </x:si>
  <x:si>
    <x:t xml:space="preserve">SYN-UDI-000520-3591</x:t>
  </x:si>
  <x:si>
    <x:t xml:space="preserve">ASSET-100521</x:t>
  </x:si>
  <x:si>
    <x:t xml:space="preserve">SYN-UDI-000521-9470</x:t>
  </x:si>
  <x:si>
    <x:t xml:space="preserve">ASSET-100522</x:t>
  </x:si>
  <x:si>
    <x:t xml:space="preserve">SYN-UDI-000522-8409</x:t>
  </x:si>
  <x:si>
    <x:t xml:space="preserve">ASSET-100523</x:t>
  </x:si>
  <x:si>
    <x:t xml:space="preserve">SYN-UDI-000523-9016</x:t>
  </x:si>
  <x:si>
    <x:t xml:space="preserve">ASSET-100524</x:t>
  </x:si>
  <x:si>
    <x:t xml:space="preserve">SYN-UDI-000524-9361</x:t>
  </x:si>
  <x:si>
    <x:t xml:space="preserve">ASSET-100525</x:t>
  </x:si>
  <x:si>
    <x:t xml:space="preserve">SYN-UDI-000525-6315</x:t>
  </x:si>
  <x:si>
    <x:t xml:space="preserve">DEV-00526</x:t>
  </x:si>
  <x:si>
    <x:t xml:space="preserve">ASSET-100526</x:t>
  </x:si>
  <x:si>
    <x:t xml:space="preserve">SYN-UDI-000526-8230</x:t>
  </x:si>
  <x:si>
    <x:t xml:space="preserve">DEV-00527</x:t>
  </x:si>
  <x:si>
    <x:t xml:space="preserve">ASSET-100527</x:t>
  </x:si>
  <x:si>
    <x:t xml:space="preserve">SYN-UDI-000527-2105</x:t>
  </x:si>
  <x:si>
    <x:t xml:space="preserve">DEV-00528</x:t>
  </x:si>
  <x:si>
    <x:t xml:space="preserve">ASSET-100528</x:t>
  </x:si>
  <x:si>
    <x:t xml:space="preserve">SYN-UDI-000528-8025</x:t>
  </x:si>
  <x:si>
    <x:t xml:space="preserve">ASSET-100529</x:t>
  </x:si>
  <x:si>
    <x:t xml:space="preserve">SYN-UDI-000529-7567</x:t>
  </x:si>
  <x:si>
    <x:t xml:space="preserve">ASSET-100530</x:t>
  </x:si>
  <x:si>
    <x:t xml:space="preserve">SYN-UDI-000530-9129</x:t>
  </x:si>
  <x:si>
    <x:t xml:space="preserve">DEV-00531</x:t>
  </x:si>
  <x:si>
    <x:t xml:space="preserve">ASSET-100531</x:t>
  </x:si>
  <x:si>
    <x:t xml:space="preserve">SYN-UDI-000531-9521</x:t>
  </x:si>
  <x:si>
    <x:t xml:space="preserve">ASSET-100532</x:t>
  </x:si>
  <x:si>
    <x:t xml:space="preserve">SYN-UDI-000532-3236</x:t>
  </x:si>
  <x:si>
    <x:t xml:space="preserve">ASSET-100533</x:t>
  </x:si>
  <x:si>
    <x:t xml:space="preserve">SYN-UDI-000533-6344</x:t>
  </x:si>
  <x:si>
    <x:t xml:space="preserve">DEV-00534</x:t>
  </x:si>
  <x:si>
    <x:t xml:space="preserve">ASSET-100534</x:t>
  </x:si>
  <x:si>
    <x:t xml:space="preserve">SYN-UDI-000534-4088</x:t>
  </x:si>
  <x:si>
    <x:t xml:space="preserve">ASSET-100535</x:t>
  </x:si>
  <x:si>
    <x:t xml:space="preserve">SYN-UDI-000535-5853</x:t>
  </x:si>
  <x:si>
    <x:t xml:space="preserve">ASSET-100536</x:t>
  </x:si>
  <x:si>
    <x:t xml:space="preserve">SYN-UDI-000536-5076</x:t>
  </x:si>
  <x:si>
    <x:t xml:space="preserve">DEV-00537</x:t>
  </x:si>
  <x:si>
    <x:t xml:space="preserve">ASSET-100537</x:t>
  </x:si>
  <x:si>
    <x:t xml:space="preserve">SYN-UDI-000537-3795</x:t>
  </x:si>
  <x:si>
    <x:t xml:space="preserve">DEV-00538</x:t>
  </x:si>
  <x:si>
    <x:t xml:space="preserve">ASSET-100538</x:t>
  </x:si>
  <x:si>
    <x:t xml:space="preserve">SYN-UDI-000538-8101</x:t>
  </x:si>
  <x:si>
    <x:t xml:space="preserve">ASSET-100539</x:t>
  </x:si>
  <x:si>
    <x:t xml:space="preserve">SYN-UDI-000539-4338</x:t>
  </x:si>
  <x:si>
    <x:t xml:space="preserve">DEV-00540</x:t>
  </x:si>
  <x:si>
    <x:t xml:space="preserve">ASSET-100540</x:t>
  </x:si>
  <x:si>
    <x:t xml:space="preserve">SYN-UDI-000540-1362</x:t>
  </x:si>
  <x:si>
    <x:t xml:space="preserve">ASSET-100541</x:t>
  </x:si>
  <x:si>
    <x:t xml:space="preserve">SYN-UDI-000541-9544</x:t>
  </x:si>
  <x:si>
    <x:t xml:space="preserve">DEV-00542</x:t>
  </x:si>
  <x:si>
    <x:t xml:space="preserve">ASSET-100542</x:t>
  </x:si>
  <x:si>
    <x:t xml:space="preserve">SYN-UDI-000542-2652</x:t>
  </x:si>
  <x:si>
    <x:t xml:space="preserve">DEV-00543</x:t>
  </x:si>
  <x:si>
    <x:t xml:space="preserve">ASSET-100543</x:t>
  </x:si>
  <x:si>
    <x:t xml:space="preserve">SYN-UDI-000543-3647</x:t>
  </x:si>
  <x:si>
    <x:t xml:space="preserve">DEV-00544</x:t>
  </x:si>
  <x:si>
    <x:t xml:space="preserve">ASSET-100544</x:t>
  </x:si>
  <x:si>
    <x:t xml:space="preserve">SYN-UDI-000544-9700</x:t>
  </x:si>
  <x:si>
    <x:t xml:space="preserve">ASSET-100545</x:t>
  </x:si>
  <x:si>
    <x:t xml:space="preserve">SYN-UDI-000545-9651</x:t>
  </x:si>
  <x:si>
    <x:t xml:space="preserve">DEV-00546</x:t>
  </x:si>
  <x:si>
    <x:t xml:space="preserve">ASSET-100546</x:t>
  </x:si>
  <x:si>
    <x:t xml:space="preserve">SYN-UDI-000546-8839</x:t>
  </x:si>
  <x:si>
    <x:t xml:space="preserve">ASSET-100547</x:t>
  </x:si>
  <x:si>
    <x:t xml:space="preserve">SYN-UDI-000547-7017</x:t>
  </x:si>
  <x:si>
    <x:t xml:space="preserve">ASSET-100548</x:t>
  </x:si>
  <x:si>
    <x:t xml:space="preserve">SYN-UDI-000548-8164</x:t>
  </x:si>
  <x:si>
    <x:t xml:space="preserve">DEV-00549</x:t>
  </x:si>
  <x:si>
    <x:t xml:space="preserve">ASSET-100549</x:t>
  </x:si>
  <x:si>
    <x:t xml:space="preserve">SYN-UDI-000549-1283</x:t>
  </x:si>
  <x:si>
    <x:t xml:space="preserve">DEV-00550</x:t>
  </x:si>
  <x:si>
    <x:t xml:space="preserve">ASSET-100550</x:t>
  </x:si>
  <x:si>
    <x:t xml:space="preserve">SYN-UDI-000550-5255</x:t>
  </x:si>
  <x:si>
    <x:t xml:space="preserve">DEV-00551</x:t>
  </x:si>
  <x:si>
    <x:t xml:space="preserve">ASSET-100551</x:t>
  </x:si>
  <x:si>
    <x:t xml:space="preserve">SYN-UDI-000551-6962</x:t>
  </x:si>
  <x:si>
    <x:t xml:space="preserve">DEV-00552</x:t>
  </x:si>
  <x:si>
    <x:t xml:space="preserve">ASSET-100552</x:t>
  </x:si>
  <x:si>
    <x:t xml:space="preserve">SYN-UDI-000552-4226</x:t>
  </x:si>
  <x:si>
    <x:t xml:space="preserve">ASSET-100553</x:t>
  </x:si>
  <x:si>
    <x:t xml:space="preserve">SYN-UDI-000553-7311</x:t>
  </x:si>
  <x:si>
    <x:t xml:space="preserve">ASSET-100554</x:t>
  </x:si>
  <x:si>
    <x:t xml:space="preserve">SYN-UDI-000554-3549</x:t>
  </x:si>
  <x:si>
    <x:t xml:space="preserve">DEV-00555</x:t>
  </x:si>
  <x:si>
    <x:t xml:space="preserve">ASSET-100555</x:t>
  </x:si>
  <x:si>
    <x:t xml:space="preserve">SYN-UDI-000555-4457</x:t>
  </x:si>
  <x:si>
    <x:t xml:space="preserve">DEV-00556</x:t>
  </x:si>
  <x:si>
    <x:t xml:space="preserve">ASSET-100556</x:t>
  </x:si>
  <x:si>
    <x:t xml:space="preserve">SYN-UDI-000556-6880</x:t>
  </x:si>
  <x:si>
    <x:t xml:space="preserve">DEV-00557</x:t>
  </x:si>
  <x:si>
    <x:t xml:space="preserve">ASSET-100557</x:t>
  </x:si>
  <x:si>
    <x:t xml:space="preserve">SYN-UDI-000557-4859</x:t>
  </x:si>
  <x:si>
    <x:t xml:space="preserve">DEV-00558</x:t>
  </x:si>
  <x:si>
    <x:t xml:space="preserve">ASSET-100558</x:t>
  </x:si>
  <x:si>
    <x:t xml:space="preserve">SYN-UDI-000558-9309</x:t>
  </x:si>
  <x:si>
    <x:t xml:space="preserve">DEV-00559</x:t>
  </x:si>
  <x:si>
    <x:t xml:space="preserve">ASSET-100559</x:t>
  </x:si>
  <x:si>
    <x:t xml:space="preserve">SYN-UDI-000559-8519</x:t>
  </x:si>
  <x:si>
    <x:t xml:space="preserve">ASSET-100560</x:t>
  </x:si>
  <x:si>
    <x:t xml:space="preserve">SYN-UDI-000560-9817</x:t>
  </x:si>
  <x:si>
    <x:t xml:space="preserve">DEV-00561</x:t>
  </x:si>
  <x:si>
    <x:t xml:space="preserve">ASSET-100561</x:t>
  </x:si>
  <x:si>
    <x:t xml:space="preserve">SYN-UDI-000561-4265</x:t>
  </x:si>
  <x:si>
    <x:t xml:space="preserve">ASSET-100562</x:t>
  </x:si>
  <x:si>
    <x:t xml:space="preserve">SYN-UDI-000562-7252</x:t>
  </x:si>
  <x:si>
    <x:t xml:space="preserve">ASSET-100563</x:t>
  </x:si>
  <x:si>
    <x:t xml:space="preserve">SYN-UDI-000563-3284</x:t>
  </x:si>
  <x:si>
    <x:t xml:space="preserve">ASSET-100564</x:t>
  </x:si>
  <x:si>
    <x:t xml:space="preserve">SYN-UDI-000564-6318</x:t>
  </x:si>
  <x:si>
    <x:t xml:space="preserve">ASSET-100565</x:t>
  </x:si>
  <x:si>
    <x:t xml:space="preserve">SYN-UDI-000565-4418</x:t>
  </x:si>
  <x:si>
    <x:t xml:space="preserve">ASSET-100566</x:t>
  </x:si>
  <x:si>
    <x:t xml:space="preserve">SYN-UDI-000566-3963</x:t>
  </x:si>
  <x:si>
    <x:t xml:space="preserve">DEV-00567</x:t>
  </x:si>
  <x:si>
    <x:t xml:space="preserve">ASSET-100567</x:t>
  </x:si>
  <x:si>
    <x:t xml:space="preserve">SYN-UDI-000567-5251</x:t>
  </x:si>
  <x:si>
    <x:t xml:space="preserve">DEV-00568</x:t>
  </x:si>
  <x:si>
    <x:t xml:space="preserve">ASSET-100568</x:t>
  </x:si>
  <x:si>
    <x:t xml:space="preserve">SYN-UDI-000568-1634</x:t>
  </x:si>
  <x:si>
    <x:t xml:space="preserve">ASSET-100569</x:t>
  </x:si>
  <x:si>
    <x:t xml:space="preserve">SYN-UDI-000569-5390</x:t>
  </x:si>
  <x:si>
    <x:t xml:space="preserve">DEV-00570</x:t>
  </x:si>
  <x:si>
    <x:t xml:space="preserve">ASSET-100570</x:t>
  </x:si>
  <x:si>
    <x:t xml:space="preserve">SYN-UDI-000570-8275</x:t>
  </x:si>
  <x:si>
    <x:t xml:space="preserve">ASSET-100571</x:t>
  </x:si>
  <x:si>
    <x:t xml:space="preserve">SYN-UDI-000571-4185</x:t>
  </x:si>
  <x:si>
    <x:t xml:space="preserve">ASSET-100572</x:t>
  </x:si>
  <x:si>
    <x:t xml:space="preserve">SYN-UDI-000572-6920</x:t>
  </x:si>
  <x:si>
    <x:t xml:space="preserve">DEV-00573</x:t>
  </x:si>
  <x:si>
    <x:t xml:space="preserve">ASSET-100573</x:t>
  </x:si>
  <x:si>
    <x:t xml:space="preserve">SYN-UDI-000573-1545</x:t>
  </x:si>
  <x:si>
    <x:t xml:space="preserve">ASSET-100574</x:t>
  </x:si>
  <x:si>
    <x:t xml:space="preserve">SYN-UDI-000574-4639</x:t>
  </x:si>
  <x:si>
    <x:t xml:space="preserve">DEV-00575</x:t>
  </x:si>
  <x:si>
    <x:t xml:space="preserve">ASSET-100575</x:t>
  </x:si>
  <x:si>
    <x:t xml:space="preserve">SYN-UDI-000575-5506</x:t>
  </x:si>
  <x:si>
    <x:t xml:space="preserve">ASSET-100576</x:t>
  </x:si>
  <x:si>
    <x:t xml:space="preserve">SYN-UDI-000576-8358</x:t>
  </x:si>
  <x:si>
    <x:t xml:space="preserve">DEV-00577</x:t>
  </x:si>
  <x:si>
    <x:t xml:space="preserve">ASSET-100577</x:t>
  </x:si>
  <x:si>
    <x:t xml:space="preserve">SYN-UDI-000577-6788</x:t>
  </x:si>
  <x:si>
    <x:t xml:space="preserve">ASSET-100578</x:t>
  </x:si>
  <x:si>
    <x:t xml:space="preserve">SYN-UDI-000578-6447</x:t>
  </x:si>
  <x:si>
    <x:t xml:space="preserve">DEV-00579</x:t>
  </x:si>
  <x:si>
    <x:t xml:space="preserve">ASSET-100579</x:t>
  </x:si>
  <x:si>
    <x:t xml:space="preserve">SYN-UDI-000579-2403</x:t>
  </x:si>
  <x:si>
    <x:t xml:space="preserve">DEV-00580</x:t>
  </x:si>
  <x:si>
    <x:t xml:space="preserve">ASSET-100580</x:t>
  </x:si>
  <x:si>
    <x:t xml:space="preserve">SYN-UDI-000580-3705</x:t>
  </x:si>
  <x:si>
    <x:t xml:space="preserve">DEV-00581</x:t>
  </x:si>
  <x:si>
    <x:t xml:space="preserve">ASSET-100581</x:t>
  </x:si>
  <x:si>
    <x:t xml:space="preserve">SYN-UDI-000581-5462</x:t>
  </x:si>
  <x:si>
    <x:t xml:space="preserve">DEV-00582</x:t>
  </x:si>
  <x:si>
    <x:t xml:space="preserve">ASSET-100582</x:t>
  </x:si>
  <x:si>
    <x:t xml:space="preserve">SYN-UDI-000582-1914</x:t>
  </x:si>
  <x:si>
    <x:t xml:space="preserve">DEV-00583</x:t>
  </x:si>
  <x:si>
    <x:t xml:space="preserve">ASSET-100583</x:t>
  </x:si>
  <x:si>
    <x:t xml:space="preserve">SYN-UDI-000583-8207</x:t>
  </x:si>
  <x:si>
    <x:t xml:space="preserve">ASSET-100584</x:t>
  </x:si>
  <x:si>
    <x:t xml:space="preserve">SYN-UDI-000584-5175</x:t>
  </x:si>
  <x:si>
    <x:t xml:space="preserve">DEV-00585</x:t>
  </x:si>
  <x:si>
    <x:t xml:space="preserve">ASSET-100585</x:t>
  </x:si>
  <x:si>
    <x:t xml:space="preserve">SYN-UDI-000585-3847</x:t>
  </x:si>
  <x:si>
    <x:t xml:space="preserve">DEV-00586</x:t>
  </x:si>
  <x:si>
    <x:t xml:space="preserve">ASSET-100586</x:t>
  </x:si>
  <x:si>
    <x:t xml:space="preserve">SYN-UDI-000586-4067</x:t>
  </x:si>
  <x:si>
    <x:t xml:space="preserve">DEV-00587</x:t>
  </x:si>
  <x:si>
    <x:t xml:space="preserve">ASSET-100587</x:t>
  </x:si>
  <x:si>
    <x:t xml:space="preserve">SYN-UDI-000587-3936</x:t>
  </x:si>
  <x:si>
    <x:t xml:space="preserve">DEV-00588</x:t>
  </x:si>
  <x:si>
    <x:t xml:space="preserve">ASSET-100588</x:t>
  </x:si>
  <x:si>
    <x:t xml:space="preserve">SYN-UDI-000588-8533</x:t>
  </x:si>
  <x:si>
    <x:t xml:space="preserve">ASSET-100589</x:t>
  </x:si>
  <x:si>
    <x:t xml:space="preserve">SYN-UDI-000589-7457</x:t>
  </x:si>
  <x:si>
    <x:t xml:space="preserve">ASSET-100590</x:t>
  </x:si>
  <x:si>
    <x:t xml:space="preserve">SYN-UDI-000590-1329</x:t>
  </x:si>
  <x:si>
    <x:t xml:space="preserve">DEV-00591</x:t>
  </x:si>
  <x:si>
    <x:t xml:space="preserve">ASSET-100591</x:t>
  </x:si>
  <x:si>
    <x:t xml:space="preserve">SYN-UDI-000591-1617</x:t>
  </x:si>
  <x:si>
    <x:t xml:space="preserve">ASSET-100592</x:t>
  </x:si>
  <x:si>
    <x:t xml:space="preserve">SYN-UDI-000592-6425</x:t>
  </x:si>
  <x:si>
    <x:t xml:space="preserve">ASSET-100593</x:t>
  </x:si>
  <x:si>
    <x:t xml:space="preserve">SYN-UDI-000593-6259</x:t>
  </x:si>
  <x:si>
    <x:t xml:space="preserve">ASSET-100594</x:t>
  </x:si>
  <x:si>
    <x:t xml:space="preserve">SYN-UDI-000594-9016</x:t>
  </x:si>
  <x:si>
    <x:t xml:space="preserve">ASSET-100595</x:t>
  </x:si>
  <x:si>
    <x:t xml:space="preserve">SYN-UDI-000595-5575</x:t>
  </x:si>
  <x:si>
    <x:t xml:space="preserve">DEV-00596</x:t>
  </x:si>
  <x:si>
    <x:t xml:space="preserve">ASSET-100596</x:t>
  </x:si>
  <x:si>
    <x:t xml:space="preserve">SYN-UDI-000596-6301</x:t>
  </x:si>
  <x:si>
    <x:t xml:space="preserve">DEV-00597</x:t>
  </x:si>
  <x:si>
    <x:t xml:space="preserve">ASSET-100597</x:t>
  </x:si>
  <x:si>
    <x:t xml:space="preserve">SYN-UDI-000597-8163</x:t>
  </x:si>
  <x:si>
    <x:t xml:space="preserve">ASSET-100598</x:t>
  </x:si>
  <x:si>
    <x:t xml:space="preserve">SYN-UDI-000598-9895</x:t>
  </x:si>
  <x:si>
    <x:t xml:space="preserve">ASSET-100599</x:t>
  </x:si>
  <x:si>
    <x:t xml:space="preserve">SYN-UDI-000599-8459</x:t>
  </x:si>
  <x:si>
    <x:t xml:space="preserve">DEV-00600</x:t>
  </x:si>
  <x:si>
    <x:t xml:space="preserve">ASSET-100600</x:t>
  </x:si>
  <x:si>
    <x:t xml:space="preserve">SYN-UDI-000600-4475</x:t>
  </x:si>
  <x:si>
    <x:t xml:space="preserve">ASSET-100601</x:t>
  </x:si>
  <x:si>
    <x:t xml:space="preserve">SYN-UDI-000601-9866</x:t>
  </x:si>
  <x:si>
    <x:t xml:space="preserve">ASSET-100602</x:t>
  </x:si>
  <x:si>
    <x:t xml:space="preserve">SYN-UDI-000602-5595</x:t>
  </x:si>
  <x:si>
    <x:t xml:space="preserve">DEV-00603</x:t>
  </x:si>
  <x:si>
    <x:t xml:space="preserve">ASSET-100603</x:t>
  </x:si>
  <x:si>
    <x:t xml:space="preserve">SYN-UDI-000603-1730</x:t>
  </x:si>
  <x:si>
    <x:t xml:space="preserve">ASSET-100604</x:t>
  </x:si>
  <x:si>
    <x:t xml:space="preserve">SYN-UDI-000604-6423</x:t>
  </x:si>
  <x:si>
    <x:t xml:space="preserve">ASSET-100605</x:t>
  </x:si>
  <x:si>
    <x:t xml:space="preserve">SYN-UDI-000605-2989</x:t>
  </x:si>
  <x:si>
    <x:t xml:space="preserve">ASSET-100606</x:t>
  </x:si>
  <x:si>
    <x:t xml:space="preserve">SYN-UDI-000606-6886</x:t>
  </x:si>
  <x:si>
    <x:t xml:space="preserve">ASSET-100607</x:t>
  </x:si>
  <x:si>
    <x:t xml:space="preserve">SYN-UDI-000607-4345</x:t>
  </x:si>
  <x:si>
    <x:t xml:space="preserve">DEV-00608</x:t>
  </x:si>
  <x:si>
    <x:t xml:space="preserve">ASSET-100608</x:t>
  </x:si>
  <x:si>
    <x:t xml:space="preserve">SYN-UDI-000608-9887</x:t>
  </x:si>
  <x:si>
    <x:t xml:space="preserve">ASSET-100609</x:t>
  </x:si>
  <x:si>
    <x:t xml:space="preserve">SYN-UDI-000609-6902</x:t>
  </x:si>
  <x:si>
    <x:t xml:space="preserve">ASSET-100610</x:t>
  </x:si>
  <x:si>
    <x:t xml:space="preserve">SYN-UDI-000610-9118</x:t>
  </x:si>
  <x:si>
    <x:t xml:space="preserve">DEV-00611</x:t>
  </x:si>
  <x:si>
    <x:t xml:space="preserve">ASSET-100611</x:t>
  </x:si>
  <x:si>
    <x:t xml:space="preserve">SYN-UDI-000611-7752</x:t>
  </x:si>
  <x:si>
    <x:t xml:space="preserve">ASSET-100612</x:t>
  </x:si>
  <x:si>
    <x:t xml:space="preserve">SYN-UDI-000612-4627</x:t>
  </x:si>
  <x:si>
    <x:t xml:space="preserve">ASSET-100613</x:t>
  </x:si>
  <x:si>
    <x:t xml:space="preserve">SYN-UDI-000613-7437</x:t>
  </x:si>
  <x:si>
    <x:t xml:space="preserve">DEV-00614</x:t>
  </x:si>
  <x:si>
    <x:t xml:space="preserve">ASSET-100614</x:t>
  </x:si>
  <x:si>
    <x:t xml:space="preserve">SYN-UDI-000614-5984</x:t>
  </x:si>
  <x:si>
    <x:t xml:space="preserve">DEV-00615</x:t>
  </x:si>
  <x:si>
    <x:t xml:space="preserve">ASSET-100615</x:t>
  </x:si>
  <x:si>
    <x:t xml:space="preserve">SYN-UDI-000615-1337</x:t>
  </x:si>
  <x:si>
    <x:t xml:space="preserve">DEV-00616</x:t>
  </x:si>
  <x:si>
    <x:t xml:space="preserve">ASSET-100616</x:t>
  </x:si>
  <x:si>
    <x:t xml:space="preserve">SYN-UDI-000616-2439</x:t>
  </x:si>
  <x:si>
    <x:t xml:space="preserve">ASSET-100617</x:t>
  </x:si>
  <x:si>
    <x:t xml:space="preserve">SYN-UDI-000617-8167</x:t>
  </x:si>
  <x:si>
    <x:t xml:space="preserve">ASSET-100618</x:t>
  </x:si>
  <x:si>
    <x:t xml:space="preserve">SYN-UDI-000618-1823</x:t>
  </x:si>
  <x:si>
    <x:t xml:space="preserve">DEV-00619</x:t>
  </x:si>
  <x:si>
    <x:t xml:space="preserve">ASSET-100619</x:t>
  </x:si>
  <x:si>
    <x:t xml:space="preserve">SYN-UDI-000619-3216</x:t>
  </x:si>
  <x:si>
    <x:t xml:space="preserve">ASSET-100620</x:t>
  </x:si>
  <x:si>
    <x:t xml:space="preserve">SYN-UDI-000620-2138</x:t>
  </x:si>
  <x:si>
    <x:t xml:space="preserve">ASSET-100621</x:t>
  </x:si>
  <x:si>
    <x:t xml:space="preserve">SYN-UDI-000621-3808</x:t>
  </x:si>
  <x:si>
    <x:t xml:space="preserve">ASSET-100622</x:t>
  </x:si>
  <x:si>
    <x:t xml:space="preserve">SYN-UDI-000622-2165</x:t>
  </x:si>
  <x:si>
    <x:t xml:space="preserve">ASSET-100623</x:t>
  </x:si>
  <x:si>
    <x:t xml:space="preserve">SYN-UDI-000623-6632</x:t>
  </x:si>
  <x:si>
    <x:t xml:space="preserve">DEV-00624</x:t>
  </x:si>
  <x:si>
    <x:t xml:space="preserve">ASSET-100624</x:t>
  </x:si>
  <x:si>
    <x:t xml:space="preserve">SYN-UDI-000624-4140</x:t>
  </x:si>
  <x:si>
    <x:t xml:space="preserve">DEV-00625</x:t>
  </x:si>
  <x:si>
    <x:t xml:space="preserve">ASSET-100625</x:t>
  </x:si>
  <x:si>
    <x:t xml:space="preserve">SYN-UDI-000625-6247</x:t>
  </x:si>
  <x:si>
    <x:t xml:space="preserve">ASSET-100626</x:t>
  </x:si>
  <x:si>
    <x:t xml:space="preserve">SYN-UDI-000626-8775</x:t>
  </x:si>
  <x:si>
    <x:t xml:space="preserve">DEV-00627</x:t>
  </x:si>
  <x:si>
    <x:t xml:space="preserve">ASSET-100627</x:t>
  </x:si>
  <x:si>
    <x:t xml:space="preserve">SYN-UDI-000627-4883</x:t>
  </x:si>
  <x:si>
    <x:t xml:space="preserve">DEV-00628</x:t>
  </x:si>
  <x:si>
    <x:t xml:space="preserve">ASSET-100628</x:t>
  </x:si>
  <x:si>
    <x:t xml:space="preserve">SYN-UDI-000628-6418</x:t>
  </x:si>
  <x:si>
    <x:t xml:space="preserve">ASSET-100629</x:t>
  </x:si>
  <x:si>
    <x:t xml:space="preserve">SYN-UDI-000629-7043</x:t>
  </x:si>
  <x:si>
    <x:t xml:space="preserve">ASSET-100630</x:t>
  </x:si>
  <x:si>
    <x:t xml:space="preserve">SYN-UDI-000630-5981</x:t>
  </x:si>
  <x:si>
    <x:t xml:space="preserve">DEV-00631</x:t>
  </x:si>
  <x:si>
    <x:t xml:space="preserve">ASSET-100631</x:t>
  </x:si>
  <x:si>
    <x:t xml:space="preserve">SYN-UDI-000631-9190</x:t>
  </x:si>
  <x:si>
    <x:t xml:space="preserve">DEV-00632</x:t>
  </x:si>
  <x:si>
    <x:t xml:space="preserve">ASSET-100632</x:t>
  </x:si>
  <x:si>
    <x:t xml:space="preserve">SYN-UDI-000632-2127</x:t>
  </x:si>
  <x:si>
    <x:t xml:space="preserve">ASSET-100633</x:t>
  </x:si>
  <x:si>
    <x:t xml:space="preserve">SYN-UDI-000633-1117</x:t>
  </x:si>
  <x:si>
    <x:t xml:space="preserve">ASSET-100634</x:t>
  </x:si>
  <x:si>
    <x:t xml:space="preserve">SYN-UDI-000634-6614</x:t>
  </x:si>
  <x:si>
    <x:t xml:space="preserve">DEV-00635</x:t>
  </x:si>
  <x:si>
    <x:t xml:space="preserve">ASSET-100635</x:t>
  </x:si>
  <x:si>
    <x:t xml:space="preserve">SYN-UDI-000635-6186</x:t>
  </x:si>
  <x:si>
    <x:t xml:space="preserve">ASSET-100636</x:t>
  </x:si>
  <x:si>
    <x:t xml:space="preserve">SYN-UDI-000636-4378</x:t>
  </x:si>
  <x:si>
    <x:t xml:space="preserve">DEV-00637</x:t>
  </x:si>
  <x:si>
    <x:t xml:space="preserve">ASSET-100637</x:t>
  </x:si>
  <x:si>
    <x:t xml:space="preserve">SYN-UDI-000637-6063</x:t>
  </x:si>
  <x:si>
    <x:t xml:space="preserve">DEV-00638</x:t>
  </x:si>
  <x:si>
    <x:t xml:space="preserve">ASSET-100638</x:t>
  </x:si>
  <x:si>
    <x:t xml:space="preserve">SYN-UDI-000638-8062</x:t>
  </x:si>
  <x:si>
    <x:t xml:space="preserve">DEV-00639</x:t>
  </x:si>
  <x:si>
    <x:t xml:space="preserve">ASSET-100639</x:t>
  </x:si>
  <x:si>
    <x:t xml:space="preserve">SYN-UDI-000639-7815</x:t>
  </x:si>
  <x:si>
    <x:t xml:space="preserve">DEV-00640</x:t>
  </x:si>
  <x:si>
    <x:t xml:space="preserve">ASSET-100640</x:t>
  </x:si>
  <x:si>
    <x:t xml:space="preserve">SYN-UDI-000640-2123</x:t>
  </x:si>
  <x:si>
    <x:t xml:space="preserve">ASSET-100641</x:t>
  </x:si>
  <x:si>
    <x:t xml:space="preserve">SYN-UDI-000641-8050</x:t>
  </x:si>
  <x:si>
    <x:t xml:space="preserve">ASSET-100642</x:t>
  </x:si>
  <x:si>
    <x:t xml:space="preserve">SYN-UDI-000642-2421</x:t>
  </x:si>
  <x:si>
    <x:t xml:space="preserve">ASSET-100643</x:t>
  </x:si>
  <x:si>
    <x:t xml:space="preserve">SYN-UDI-000643-2561</x:t>
  </x:si>
  <x:si>
    <x:t xml:space="preserve">DEV-00644</x:t>
  </x:si>
  <x:si>
    <x:t xml:space="preserve">ASSET-100644</x:t>
  </x:si>
  <x:si>
    <x:t xml:space="preserve">SYN-UDI-000644-8811</x:t>
  </x:si>
  <x:si>
    <x:t xml:space="preserve">ASSET-100645</x:t>
  </x:si>
  <x:si>
    <x:t xml:space="preserve">SYN-UDI-000645-3100</x:t>
  </x:si>
  <x:si>
    <x:t xml:space="preserve">DEV-00646</x:t>
  </x:si>
  <x:si>
    <x:t xml:space="preserve">ASSET-100646</x:t>
  </x:si>
  <x:si>
    <x:t xml:space="preserve">SYN-UDI-000646-6424</x:t>
  </x:si>
  <x:si>
    <x:t xml:space="preserve">DEV-00647</x:t>
  </x:si>
  <x:si>
    <x:t xml:space="preserve">ASSET-100647</x:t>
  </x:si>
  <x:si>
    <x:t xml:space="preserve">SYN-UDI-000647-5512</x:t>
  </x:si>
  <x:si>
    <x:t xml:space="preserve">ASSET-100648</x:t>
  </x:si>
  <x:si>
    <x:t xml:space="preserve">SYN-UDI-000648-3059</x:t>
  </x:si>
  <x:si>
    <x:t xml:space="preserve">ASSET-100649</x:t>
  </x:si>
  <x:si>
    <x:t xml:space="preserve">SYN-UDI-000649-3646</x:t>
  </x:si>
  <x:si>
    <x:t xml:space="preserve">DEV-00650</x:t>
  </x:si>
  <x:si>
    <x:t xml:space="preserve">ASSET-100650</x:t>
  </x:si>
  <x:si>
    <x:t xml:space="preserve">SYN-UDI-000650-3966</x:t>
  </x:si>
  <x:si>
    <x:t xml:space="preserve">ASSET-100651</x:t>
  </x:si>
  <x:si>
    <x:t xml:space="preserve">SYN-UDI-000651-2324</x:t>
  </x:si>
  <x:si>
    <x:t xml:space="preserve">DEV-00652</x:t>
  </x:si>
  <x:si>
    <x:t xml:space="preserve">ASSET-100652</x:t>
  </x:si>
  <x:si>
    <x:t xml:space="preserve">SYN-UDI-000652-5107</x:t>
  </x:si>
  <x:si>
    <x:t xml:space="preserve">ASSET-100653</x:t>
  </x:si>
  <x:si>
    <x:t xml:space="preserve">SYN-UDI-000653-9718</x:t>
  </x:si>
  <x:si>
    <x:t xml:space="preserve">ASSET-100654</x:t>
  </x:si>
  <x:si>
    <x:t xml:space="preserve">SYN-UDI-000654-8804</x:t>
  </x:si>
  <x:si>
    <x:t xml:space="preserve">DEV-00655</x:t>
  </x:si>
  <x:si>
    <x:t xml:space="preserve">ASSET-100655</x:t>
  </x:si>
  <x:si>
    <x:t xml:space="preserve">SYN-UDI-000655-7226</x:t>
  </x:si>
  <x:si>
    <x:t xml:space="preserve">ASSET-100656</x:t>
  </x:si>
  <x:si>
    <x:t xml:space="preserve">SYN-UDI-000656-3228</x:t>
  </x:si>
  <x:si>
    <x:t xml:space="preserve">DEV-00657</x:t>
  </x:si>
  <x:si>
    <x:t xml:space="preserve">ASSET-100657</x:t>
  </x:si>
  <x:si>
    <x:t xml:space="preserve">SYN-UDI-000657-3733</x:t>
  </x:si>
  <x:si>
    <x:t xml:space="preserve">ASSET-100658</x:t>
  </x:si>
  <x:si>
    <x:t xml:space="preserve">SYN-UDI-000658-3191</x:t>
  </x:si>
  <x:si>
    <x:t xml:space="preserve">ASSET-100659</x:t>
  </x:si>
  <x:si>
    <x:t xml:space="preserve">SYN-UDI-000659-6039</x:t>
  </x:si>
  <x:si>
    <x:t xml:space="preserve">DEV-00660</x:t>
  </x:si>
  <x:si>
    <x:t xml:space="preserve">ASSET-100660</x:t>
  </x:si>
  <x:si>
    <x:t xml:space="preserve">SYN-UDI-000660-3902</x:t>
  </x:si>
  <x:si>
    <x:t xml:space="preserve">DEV-00661</x:t>
  </x:si>
  <x:si>
    <x:t xml:space="preserve">ASSET-100661</x:t>
  </x:si>
  <x:si>
    <x:t xml:space="preserve">SYN-UDI-000661-5422</x:t>
  </x:si>
  <x:si>
    <x:t xml:space="preserve">ASSET-100662</x:t>
  </x:si>
  <x:si>
    <x:t xml:space="preserve">SYN-UDI-000662-5470</x:t>
  </x:si>
  <x:si>
    <x:t xml:space="preserve">ASSET-100663</x:t>
  </x:si>
  <x:si>
    <x:t xml:space="preserve">SYN-UDI-000663-3347</x:t>
  </x:si>
  <x:si>
    <x:t xml:space="preserve">DEV-00664</x:t>
  </x:si>
  <x:si>
    <x:t xml:space="preserve">ASSET-100664</x:t>
  </x:si>
  <x:si>
    <x:t xml:space="preserve">SYN-UDI-000664-8596</x:t>
  </x:si>
  <x:si>
    <x:t xml:space="preserve">ASSET-100665</x:t>
  </x:si>
  <x:si>
    <x:t xml:space="preserve">SYN-UDI-000665-8865</x:t>
  </x:si>
  <x:si>
    <x:t xml:space="preserve">ASSET-100666</x:t>
  </x:si>
  <x:si>
    <x:t xml:space="preserve">SYN-UDI-000666-4224</x:t>
  </x:si>
  <x:si>
    <x:t xml:space="preserve">DEV-00667</x:t>
  </x:si>
  <x:si>
    <x:t xml:space="preserve">ASSET-100667</x:t>
  </x:si>
  <x:si>
    <x:t xml:space="preserve">SYN-UDI-000667-6450</x:t>
  </x:si>
  <x:si>
    <x:t xml:space="preserve">ASSET-100668</x:t>
  </x:si>
  <x:si>
    <x:t xml:space="preserve">SYN-UDI-000668-1191</x:t>
  </x:si>
  <x:si>
    <x:t xml:space="preserve">DEV-00669</x:t>
  </x:si>
  <x:si>
    <x:t xml:space="preserve">ASSET-100669</x:t>
  </x:si>
  <x:si>
    <x:t xml:space="preserve">SYN-UDI-000669-3365</x:t>
  </x:si>
  <x:si>
    <x:t xml:space="preserve">DEV-00670</x:t>
  </x:si>
  <x:si>
    <x:t xml:space="preserve">ASSET-100670</x:t>
  </x:si>
  <x:si>
    <x:t xml:space="preserve">SYN-UDI-000670-4848</x:t>
  </x:si>
  <x:si>
    <x:t xml:space="preserve">ASSET-100671</x:t>
  </x:si>
  <x:si>
    <x:t xml:space="preserve">SYN-UDI-000671-3743</x:t>
  </x:si>
  <x:si>
    <x:t xml:space="preserve">DEV-00672</x:t>
  </x:si>
  <x:si>
    <x:t xml:space="preserve">ASSET-100672</x:t>
  </x:si>
  <x:si>
    <x:t xml:space="preserve">SYN-UDI-000672-2075</x:t>
  </x:si>
  <x:si>
    <x:t xml:space="preserve">DEV-00673</x:t>
  </x:si>
  <x:si>
    <x:t xml:space="preserve">ASSET-100673</x:t>
  </x:si>
  <x:si>
    <x:t xml:space="preserve">SYN-UDI-000673-8990</x:t>
  </x:si>
  <x:si>
    <x:t xml:space="preserve">ASSET-100674</x:t>
  </x:si>
  <x:si>
    <x:t xml:space="preserve">SYN-UDI-000674-4006</x:t>
  </x:si>
  <x:si>
    <x:t xml:space="preserve">DEV-00675</x:t>
  </x:si>
  <x:si>
    <x:t xml:space="preserve">ASSET-100675</x:t>
  </x:si>
  <x:si>
    <x:t xml:space="preserve">SYN-UDI-000675-9312</x:t>
  </x:si>
  <x:si>
    <x:t xml:space="preserve">DEV-00676</x:t>
  </x:si>
  <x:si>
    <x:t xml:space="preserve">ASSET-100676</x:t>
  </x:si>
  <x:si>
    <x:t xml:space="preserve">SYN-UDI-000676-9427</x:t>
  </x:si>
  <x:si>
    <x:t xml:space="preserve">ASSET-100677</x:t>
  </x:si>
  <x:si>
    <x:t xml:space="preserve">SYN-UDI-000677-2375</x:t>
  </x:si>
  <x:si>
    <x:t xml:space="preserve">DEV-00678</x:t>
  </x:si>
  <x:si>
    <x:t xml:space="preserve">ASSET-100678</x:t>
  </x:si>
  <x:si>
    <x:t xml:space="preserve">SYN-UDI-000678-1852</x:t>
  </x:si>
  <x:si>
    <x:t xml:space="preserve">ASSET-100679</x:t>
  </x:si>
  <x:si>
    <x:t xml:space="preserve">SYN-UDI-000679-8953</x:t>
  </x:si>
  <x:si>
    <x:t xml:space="preserve">ASSET-100680</x:t>
  </x:si>
  <x:si>
    <x:t xml:space="preserve">SYN-UDI-000680-2289</x:t>
  </x:si>
  <x:si>
    <x:t xml:space="preserve">ASSET-100681</x:t>
  </x:si>
  <x:si>
    <x:t xml:space="preserve">SYN-UDI-000681-6597</x:t>
  </x:si>
  <x:si>
    <x:t xml:space="preserve">DEV-00682</x:t>
  </x:si>
  <x:si>
    <x:t xml:space="preserve">ASSET-100682</x:t>
  </x:si>
  <x:si>
    <x:t xml:space="preserve">SYN-UDI-000682-6708</x:t>
  </x:si>
  <x:si>
    <x:t xml:space="preserve">ASSET-100683</x:t>
  </x:si>
  <x:si>
    <x:t xml:space="preserve">SYN-UDI-000683-5969</x:t>
  </x:si>
  <x:si>
    <x:t xml:space="preserve">ASSET-100684</x:t>
  </x:si>
  <x:si>
    <x:t xml:space="preserve">SYN-UDI-000684-5899</x:t>
  </x:si>
  <x:si>
    <x:t xml:space="preserve">ASSET-100685</x:t>
  </x:si>
  <x:si>
    <x:t xml:space="preserve">SYN-UDI-000685-4948</x:t>
  </x:si>
  <x:si>
    <x:t xml:space="preserve">ASSET-100686</x:t>
  </x:si>
  <x:si>
    <x:t xml:space="preserve">SYN-UDI-000686-5940</x:t>
  </x:si>
  <x:si>
    <x:t xml:space="preserve">DEV-00687</x:t>
  </x:si>
  <x:si>
    <x:t xml:space="preserve">ASSET-100687</x:t>
  </x:si>
  <x:si>
    <x:t xml:space="preserve">SYN-UDI-000687-5925</x:t>
  </x:si>
  <x:si>
    <x:t xml:space="preserve">ASSET-100688</x:t>
  </x:si>
  <x:si>
    <x:t xml:space="preserve">SYN-UDI-000688-1290</x:t>
  </x:si>
  <x:si>
    <x:t xml:space="preserve">DEV-00689</x:t>
  </x:si>
  <x:si>
    <x:t xml:space="preserve">ASSET-100689</x:t>
  </x:si>
  <x:si>
    <x:t xml:space="preserve">SYN-UDI-000689-7448</x:t>
  </x:si>
  <x:si>
    <x:t xml:space="preserve">DEV-00690</x:t>
  </x:si>
  <x:si>
    <x:t xml:space="preserve">ASSET-100690</x:t>
  </x:si>
  <x:si>
    <x:t xml:space="preserve">SYN-UDI-000690-8153</x:t>
  </x:si>
  <x:si>
    <x:t xml:space="preserve">DEV-00691</x:t>
  </x:si>
  <x:si>
    <x:t xml:space="preserve">ASSET-100691</x:t>
  </x:si>
  <x:si>
    <x:t xml:space="preserve">SYN-UDI-000691-9416</x:t>
  </x:si>
  <x:si>
    <x:t xml:space="preserve">ASSET-100692</x:t>
  </x:si>
  <x:si>
    <x:t xml:space="preserve">SYN-UDI-000692-5475</x:t>
  </x:si>
  <x:si>
    <x:t xml:space="preserve">DEV-00693</x:t>
  </x:si>
  <x:si>
    <x:t xml:space="preserve">ASSET-100693</x:t>
  </x:si>
  <x:si>
    <x:t xml:space="preserve">SYN-UDI-000693-1895</x:t>
  </x:si>
  <x:si>
    <x:t xml:space="preserve">DEV-00694</x:t>
  </x:si>
  <x:si>
    <x:t xml:space="preserve">ASSET-100694</x:t>
  </x:si>
  <x:si>
    <x:t xml:space="preserve">SYN-UDI-000694-8260</x:t>
  </x:si>
  <x:si>
    <x:t xml:space="preserve">ASSET-100695</x:t>
  </x:si>
  <x:si>
    <x:t xml:space="preserve">SYN-UDI-000695-1424</x:t>
  </x:si>
  <x:si>
    <x:t xml:space="preserve">DEV-00696</x:t>
  </x:si>
  <x:si>
    <x:t xml:space="preserve">ASSET-100696</x:t>
  </x:si>
  <x:si>
    <x:t xml:space="preserve">SYN-UDI-000696-8882</x:t>
  </x:si>
  <x:si>
    <x:t xml:space="preserve">DEV-00697</x:t>
  </x:si>
  <x:si>
    <x:t xml:space="preserve">ASSET-100697</x:t>
  </x:si>
  <x:si>
    <x:t xml:space="preserve">SYN-UDI-000697-6639</x:t>
  </x:si>
  <x:si>
    <x:t xml:space="preserve">ASSET-100698</x:t>
  </x:si>
  <x:si>
    <x:t xml:space="preserve">SYN-UDI-000698-6269</x:t>
  </x:si>
  <x:si>
    <x:t xml:space="preserve">DEV-00699</x:t>
  </x:si>
  <x:si>
    <x:t xml:space="preserve">ASSET-100699</x:t>
  </x:si>
  <x:si>
    <x:t xml:space="preserve">SYN-UDI-000699-4598</x:t>
  </x:si>
  <x:si>
    <x:t xml:space="preserve">DEV-00700</x:t>
  </x:si>
  <x:si>
    <x:t xml:space="preserve">ASSET-100700</x:t>
  </x:si>
  <x:si>
    <x:t xml:space="preserve">SYN-UDI-000700-4525</x:t>
  </x:si>
  <x:si>
    <x:t xml:space="preserve">ASSET-100701</x:t>
  </x:si>
  <x:si>
    <x:t xml:space="preserve">SYN-UDI-000701-2498</x:t>
  </x:si>
  <x:si>
    <x:t xml:space="preserve">DEV-00702</x:t>
  </x:si>
  <x:si>
    <x:t xml:space="preserve">ASSET-100702</x:t>
  </x:si>
  <x:si>
    <x:t xml:space="preserve">SYN-UDI-000702-9632</x:t>
  </x:si>
  <x:si>
    <x:t xml:space="preserve">ASSET-100703</x:t>
  </x:si>
  <x:si>
    <x:t xml:space="preserve">SYN-UDI-000703-1094</x:t>
  </x:si>
  <x:si>
    <x:t xml:space="preserve">ASSET-100704</x:t>
  </x:si>
  <x:si>
    <x:t xml:space="preserve">SYN-UDI-000704-2030</x:t>
  </x:si>
  <x:si>
    <x:t xml:space="preserve">ASSET-100705</x:t>
  </x:si>
  <x:si>
    <x:t xml:space="preserve">SYN-UDI-000705-6118</x:t>
  </x:si>
  <x:si>
    <x:t xml:space="preserve">DEV-00706</x:t>
  </x:si>
  <x:si>
    <x:t xml:space="preserve">ASSET-100706</x:t>
  </x:si>
  <x:si>
    <x:t xml:space="preserve">SYN-UDI-000706-5017</x:t>
  </x:si>
  <x:si>
    <x:t xml:space="preserve">DEV-00707</x:t>
  </x:si>
  <x:si>
    <x:t xml:space="preserve">ASSET-100707</x:t>
  </x:si>
  <x:si>
    <x:t xml:space="preserve">SYN-UDI-000707-9194</x:t>
  </x:si>
  <x:si>
    <x:t xml:space="preserve">ASSET-100708</x:t>
  </x:si>
  <x:si>
    <x:t xml:space="preserve">SYN-UDI-000708-4295</x:t>
  </x:si>
  <x:si>
    <x:t xml:space="preserve">ASSET-100709</x:t>
  </x:si>
  <x:si>
    <x:t xml:space="preserve">SYN-UDI-000709-7185</x:t>
  </x:si>
  <x:si>
    <x:t xml:space="preserve">DEV-00710</x:t>
  </x:si>
  <x:si>
    <x:t xml:space="preserve">ASSET-100710</x:t>
  </x:si>
  <x:si>
    <x:t xml:space="preserve">SYN-UDI-000710-3524</x:t>
  </x:si>
  <x:si>
    <x:t xml:space="preserve">ASSET-100711</x:t>
  </x:si>
  <x:si>
    <x:t xml:space="preserve">SYN-UDI-000711-9809</x:t>
  </x:si>
  <x:si>
    <x:t xml:space="preserve">ASSET-100712</x:t>
  </x:si>
  <x:si>
    <x:t xml:space="preserve">SYN-UDI-000712-3471</x:t>
  </x:si>
  <x:si>
    <x:t xml:space="preserve">ASSET-100713</x:t>
  </x:si>
  <x:si>
    <x:t xml:space="preserve">SYN-UDI-000713-2091</x:t>
  </x:si>
  <x:si>
    <x:t xml:space="preserve">DEV-00714</x:t>
  </x:si>
  <x:si>
    <x:t xml:space="preserve">ASSET-100714</x:t>
  </x:si>
  <x:si>
    <x:t xml:space="preserve">SYN-UDI-000714-2328</x:t>
  </x:si>
  <x:si>
    <x:t xml:space="preserve">ASSET-100715</x:t>
  </x:si>
  <x:si>
    <x:t xml:space="preserve">SYN-UDI-000715-8987</x:t>
  </x:si>
  <x:si>
    <x:t xml:space="preserve">ASSET-100716</x:t>
  </x:si>
  <x:si>
    <x:t xml:space="preserve">SYN-UDI-000716-8708</x:t>
  </x:si>
  <x:si>
    <x:t xml:space="preserve">DEV-00717</x:t>
  </x:si>
  <x:si>
    <x:t xml:space="preserve">ASSET-100717</x:t>
  </x:si>
  <x:si>
    <x:t xml:space="preserve">SYN-UDI-000717-6519</x:t>
  </x:si>
  <x:si>
    <x:t xml:space="preserve">ASSET-100718</x:t>
  </x:si>
  <x:si>
    <x:t xml:space="preserve">SYN-UDI-000718-7946</x:t>
  </x:si>
  <x:si>
    <x:t xml:space="preserve">DEV-00719</x:t>
  </x:si>
  <x:si>
    <x:t xml:space="preserve">ASSET-100719</x:t>
  </x:si>
  <x:si>
    <x:t xml:space="preserve">SYN-UDI-000719-4824</x:t>
  </x:si>
  <x:si>
    <x:t xml:space="preserve">ASSET-100720</x:t>
  </x:si>
  <x:si>
    <x:t xml:space="preserve">SYN-UDI-000720-4922</x:t>
  </x:si>
  <x:si>
    <x:t xml:space="preserve">DEV-00721</x:t>
  </x:si>
  <x:si>
    <x:t xml:space="preserve">ASSET-100721</x:t>
  </x:si>
  <x:si>
    <x:t xml:space="preserve">SYN-UDI-000721-5171</x:t>
  </x:si>
  <x:si>
    <x:t xml:space="preserve">DEV-00722</x:t>
  </x:si>
  <x:si>
    <x:t xml:space="preserve">ASSET-100722</x:t>
  </x:si>
  <x:si>
    <x:t xml:space="preserve">SYN-UDI-000722-8191</x:t>
  </x:si>
  <x:si>
    <x:t xml:space="preserve">DEV-00723</x:t>
  </x:si>
  <x:si>
    <x:t xml:space="preserve">ASSET-100723</x:t>
  </x:si>
  <x:si>
    <x:t xml:space="preserve">SYN-UDI-000723-4688</x:t>
  </x:si>
  <x:si>
    <x:t xml:space="preserve">DEV-00724</x:t>
  </x:si>
  <x:si>
    <x:t xml:space="preserve">ASSET-100724</x:t>
  </x:si>
  <x:si>
    <x:t xml:space="preserve">SYN-UDI-000724-6500</x:t>
  </x:si>
  <x:si>
    <x:t xml:space="preserve">DEV-00725</x:t>
  </x:si>
  <x:si>
    <x:t xml:space="preserve">ASSET-100725</x:t>
  </x:si>
  <x:si>
    <x:t xml:space="preserve">SYN-UDI-000725-5183</x:t>
  </x:si>
  <x:si>
    <x:t xml:space="preserve">DEV-00726</x:t>
  </x:si>
  <x:si>
    <x:t xml:space="preserve">ASSET-100726</x:t>
  </x:si>
  <x:si>
    <x:t xml:space="preserve">SYN-UDI-000726-6974</x:t>
  </x:si>
  <x:si>
    <x:t xml:space="preserve">DEV-00727</x:t>
  </x:si>
  <x:si>
    <x:t xml:space="preserve">ASSET-100727</x:t>
  </x:si>
  <x:si>
    <x:t xml:space="preserve">SYN-UDI-000727-2534</x:t>
  </x:si>
  <x:si>
    <x:t xml:space="preserve">ASSET-100728</x:t>
  </x:si>
  <x:si>
    <x:t xml:space="preserve">SYN-UDI-000728-3621</x:t>
  </x:si>
  <x:si>
    <x:t xml:space="preserve">DEV-00729</x:t>
  </x:si>
  <x:si>
    <x:t xml:space="preserve">ASSET-100729</x:t>
  </x:si>
  <x:si>
    <x:t xml:space="preserve">SYN-UDI-000729-1482</x:t>
  </x:si>
  <x:si>
    <x:t xml:space="preserve">ASSET-100730</x:t>
  </x:si>
  <x:si>
    <x:t xml:space="preserve">SYN-UDI-000730-3935</x:t>
  </x:si>
  <x:si>
    <x:t xml:space="preserve">DEV-00731</x:t>
  </x:si>
  <x:si>
    <x:t xml:space="preserve">ASSET-100731</x:t>
  </x:si>
  <x:si>
    <x:t xml:space="preserve">SYN-UDI-000731-3263</x:t>
  </x:si>
  <x:si>
    <x:t xml:space="preserve">ASSET-100732</x:t>
  </x:si>
  <x:si>
    <x:t xml:space="preserve">SYN-UDI-000732-2199</x:t>
  </x:si>
  <x:si>
    <x:t xml:space="preserve">DEV-00733</x:t>
  </x:si>
  <x:si>
    <x:t xml:space="preserve">ASSET-100733</x:t>
  </x:si>
  <x:si>
    <x:t xml:space="preserve">SYN-UDI-000733-2821</x:t>
  </x:si>
  <x:si>
    <x:t xml:space="preserve">ASSET-100734</x:t>
  </x:si>
  <x:si>
    <x:t xml:space="preserve">SYN-UDI-000734-5333</x:t>
  </x:si>
  <x:si>
    <x:t xml:space="preserve">ASSET-100735</x:t>
  </x:si>
  <x:si>
    <x:t xml:space="preserve">SYN-UDI-000735-6149</x:t>
  </x:si>
  <x:si>
    <x:t xml:space="preserve">DEV-00736</x:t>
  </x:si>
  <x:si>
    <x:t xml:space="preserve">ASSET-100736</x:t>
  </x:si>
  <x:si>
    <x:t xml:space="preserve">SYN-UDI-000736-6566</x:t>
  </x:si>
  <x:si>
    <x:t xml:space="preserve">ASSET-100737</x:t>
  </x:si>
  <x:si>
    <x:t xml:space="preserve">SYN-UDI-000737-4698</x:t>
  </x:si>
  <x:si>
    <x:t xml:space="preserve">ASSET-100738</x:t>
  </x:si>
  <x:si>
    <x:t xml:space="preserve">SYN-UDI-000738-8731</x:t>
  </x:si>
  <x:si>
    <x:t xml:space="preserve">DEV-00739</x:t>
  </x:si>
  <x:si>
    <x:t xml:space="preserve">ASSET-100739</x:t>
  </x:si>
  <x:si>
    <x:t xml:space="preserve">SYN-UDI-000739-1385</x:t>
  </x:si>
  <x:si>
    <x:t xml:space="preserve">DEV-00740</x:t>
  </x:si>
  <x:si>
    <x:t xml:space="preserve">ASSET-100740</x:t>
  </x:si>
  <x:si>
    <x:t xml:space="preserve">SYN-UDI-000740-4977</x:t>
  </x:si>
  <x:si>
    <x:t xml:space="preserve">DEV-00741</x:t>
  </x:si>
  <x:si>
    <x:t xml:space="preserve">ASSET-100741</x:t>
  </x:si>
  <x:si>
    <x:t xml:space="preserve">SYN-UDI-000741-4996</x:t>
  </x:si>
  <x:si>
    <x:t xml:space="preserve">DEV-00742</x:t>
  </x:si>
  <x:si>
    <x:t xml:space="preserve">ASSET-100742</x:t>
  </x:si>
  <x:si>
    <x:t xml:space="preserve">SYN-UDI-000742-6183</x:t>
  </x:si>
  <x:si>
    <x:t xml:space="preserve">DEV-00743</x:t>
  </x:si>
  <x:si>
    <x:t xml:space="preserve">ASSET-100743</x:t>
  </x:si>
  <x:si>
    <x:t xml:space="preserve">SYN-UDI-000743-7713</x:t>
  </x:si>
  <x:si>
    <x:t xml:space="preserve">DEV-00744</x:t>
  </x:si>
  <x:si>
    <x:t xml:space="preserve">ASSET-100744</x:t>
  </x:si>
  <x:si>
    <x:t xml:space="preserve">SYN-UDI-000744-3887</x:t>
  </x:si>
  <x:si>
    <x:t xml:space="preserve">DEV-00745</x:t>
  </x:si>
  <x:si>
    <x:t xml:space="preserve">ASSET-100745</x:t>
  </x:si>
  <x:si>
    <x:t xml:space="preserve">SYN-UDI-000745-4592</x:t>
  </x:si>
  <x:si>
    <x:t xml:space="preserve">ASSET-100746</x:t>
  </x:si>
  <x:si>
    <x:t xml:space="preserve">SYN-UDI-000746-8077</x:t>
  </x:si>
  <x:si>
    <x:t xml:space="preserve">ASSET-100747</x:t>
  </x:si>
  <x:si>
    <x:t xml:space="preserve">SYN-UDI-000747-4564</x:t>
  </x:si>
  <x:si>
    <x:t xml:space="preserve">ASSET-100748</x:t>
  </x:si>
  <x:si>
    <x:t xml:space="preserve">SYN-UDI-000748-1643</x:t>
  </x:si>
  <x:si>
    <x:t xml:space="preserve">ASSET-100749</x:t>
  </x:si>
  <x:si>
    <x:t xml:space="preserve">SYN-UDI-000749-3148</x:t>
  </x:si>
  <x:si>
    <x:t xml:space="preserve">ASSET-100750</x:t>
  </x:si>
  <x:si>
    <x:t xml:space="preserve">SYN-UDI-000750-3732</x:t>
  </x:si>
  <x:si>
    <x:t xml:space="preserve">DEV-00751</x:t>
  </x:si>
  <x:si>
    <x:t xml:space="preserve">ASSET-100751</x:t>
  </x:si>
  <x:si>
    <x:t xml:space="preserve">SYN-UDI-000751-2411</x:t>
  </x:si>
  <x:si>
    <x:t xml:space="preserve">DEV-00752</x:t>
  </x:si>
  <x:si>
    <x:t xml:space="preserve">ASSET-100752</x:t>
  </x:si>
  <x:si>
    <x:t xml:space="preserve">SYN-UDI-000752-3550</x:t>
  </x:si>
  <x:si>
    <x:t xml:space="preserve">ASSET-100753</x:t>
  </x:si>
  <x:si>
    <x:t xml:space="preserve">SYN-UDI-000753-5200</x:t>
  </x:si>
  <x:si>
    <x:t xml:space="preserve">DEV-00754</x:t>
  </x:si>
  <x:si>
    <x:t xml:space="preserve">ASSET-100754</x:t>
  </x:si>
  <x:si>
    <x:t xml:space="preserve">SYN-UDI-000754-7953</x:t>
  </x:si>
  <x:si>
    <x:t xml:space="preserve">DEV-00755</x:t>
  </x:si>
  <x:si>
    <x:t xml:space="preserve">ASSET-100755</x:t>
  </x:si>
  <x:si>
    <x:t xml:space="preserve">SYN-UDI-000755-8063</x:t>
  </x:si>
  <x:si>
    <x:t xml:space="preserve">ASSET-100756</x:t>
  </x:si>
  <x:si>
    <x:t xml:space="preserve">SYN-UDI-000756-3555</x:t>
  </x:si>
  <x:si>
    <x:t xml:space="preserve">DEV-00757</x:t>
  </x:si>
  <x:si>
    <x:t xml:space="preserve">ASSET-100757</x:t>
  </x:si>
  <x:si>
    <x:t xml:space="preserve">SYN-UDI-000757-1773</x:t>
  </x:si>
  <x:si>
    <x:t xml:space="preserve">ASSET-100758</x:t>
  </x:si>
  <x:si>
    <x:t xml:space="preserve">SYN-UDI-000758-7543</x:t>
  </x:si>
  <x:si>
    <x:t xml:space="preserve">DEV-00759</x:t>
  </x:si>
  <x:si>
    <x:t xml:space="preserve">ASSET-100759</x:t>
  </x:si>
  <x:si>
    <x:t xml:space="preserve">SYN-UDI-000759-8530</x:t>
  </x:si>
  <x:si>
    <x:t xml:space="preserve">ASSET-100760</x:t>
  </x:si>
  <x:si>
    <x:t xml:space="preserve">SYN-UDI-000760-7983</x:t>
  </x:si>
  <x:si>
    <x:t xml:space="preserve">ASSET-100761</x:t>
  </x:si>
  <x:si>
    <x:t xml:space="preserve">SYN-UDI-000761-6431</x:t>
  </x:si>
  <x:si>
    <x:t xml:space="preserve">DEV-00762</x:t>
  </x:si>
  <x:si>
    <x:t xml:space="preserve">ASSET-100762</x:t>
  </x:si>
  <x:si>
    <x:t xml:space="preserve">SYN-UDI-000762-6710</x:t>
  </x:si>
  <x:si>
    <x:t xml:space="preserve">DEV-00763</x:t>
  </x:si>
  <x:si>
    <x:t xml:space="preserve">ASSET-100763</x:t>
  </x:si>
  <x:si>
    <x:t xml:space="preserve">SYN-UDI-000763-3846</x:t>
  </x:si>
  <x:si>
    <x:t xml:space="preserve">ASSET-100764</x:t>
  </x:si>
  <x:si>
    <x:t xml:space="preserve">SYN-UDI-000764-5659</x:t>
  </x:si>
  <x:si>
    <x:t xml:space="preserve">ASSET-100765</x:t>
  </x:si>
  <x:si>
    <x:t xml:space="preserve">SYN-UDI-000765-9358</x:t>
  </x:si>
  <x:si>
    <x:t xml:space="preserve">ASSET-100766</x:t>
  </x:si>
  <x:si>
    <x:t xml:space="preserve">SYN-UDI-000766-8195</x:t>
  </x:si>
  <x:si>
    <x:t xml:space="preserve">ASSET-100767</x:t>
  </x:si>
  <x:si>
    <x:t xml:space="preserve">SYN-UDI-000767-9891</x:t>
  </x:si>
  <x:si>
    <x:t xml:space="preserve">DEV-00768</x:t>
  </x:si>
  <x:si>
    <x:t xml:space="preserve">ASSET-100768</x:t>
  </x:si>
  <x:si>
    <x:t xml:space="preserve">SYN-UDI-000768-8669</x:t>
  </x:si>
  <x:si>
    <x:t xml:space="preserve">ASSET-100769</x:t>
  </x:si>
  <x:si>
    <x:t xml:space="preserve">SYN-UDI-000769-9903</x:t>
  </x:si>
  <x:si>
    <x:t xml:space="preserve">ASSET-100770</x:t>
  </x:si>
  <x:si>
    <x:t xml:space="preserve">SYN-UDI-000770-8248</x:t>
  </x:si>
  <x:si>
    <x:t xml:space="preserve">ASSET-100771</x:t>
  </x:si>
  <x:si>
    <x:t xml:space="preserve">SYN-UDI-000771-3130</x:t>
  </x:si>
  <x:si>
    <x:t xml:space="preserve">ASSET-100772</x:t>
  </x:si>
  <x:si>
    <x:t xml:space="preserve">SYN-UDI-000772-3876</x:t>
  </x:si>
  <x:si>
    <x:t xml:space="preserve">ASSET-100773</x:t>
  </x:si>
  <x:si>
    <x:t xml:space="preserve">SYN-UDI-000773-3387</x:t>
  </x:si>
  <x:si>
    <x:t xml:space="preserve">DEV-00774</x:t>
  </x:si>
  <x:si>
    <x:t xml:space="preserve">ASSET-100774</x:t>
  </x:si>
  <x:si>
    <x:t xml:space="preserve">SYN-UDI-000774-7169</x:t>
  </x:si>
  <x:si>
    <x:t xml:space="preserve">DEV-00775</x:t>
  </x:si>
  <x:si>
    <x:t xml:space="preserve">ASSET-100775</x:t>
  </x:si>
  <x:si>
    <x:t xml:space="preserve">SYN-UDI-000775-7594</x:t>
  </x:si>
  <x:si>
    <x:t xml:space="preserve">ASSET-100776</x:t>
  </x:si>
  <x:si>
    <x:t xml:space="preserve">SYN-UDI-000776-2624</x:t>
  </x:si>
  <x:si>
    <x:t xml:space="preserve">ASSET-100777</x:t>
  </x:si>
  <x:si>
    <x:t xml:space="preserve">SYN-UDI-000777-4136</x:t>
  </x:si>
  <x:si>
    <x:t xml:space="preserve">DEV-00778</x:t>
  </x:si>
  <x:si>
    <x:t xml:space="preserve">ASSET-100778</x:t>
  </x:si>
  <x:si>
    <x:t xml:space="preserve">SYN-UDI-000778-4081</x:t>
  </x:si>
  <x:si>
    <x:t xml:space="preserve">ASSET-100779</x:t>
  </x:si>
  <x:si>
    <x:t xml:space="preserve">SYN-UDI-000779-8400</x:t>
  </x:si>
  <x:si>
    <x:t xml:space="preserve">DEV-00780</x:t>
  </x:si>
  <x:si>
    <x:t xml:space="preserve">ASSET-100780</x:t>
  </x:si>
  <x:si>
    <x:t xml:space="preserve">SYN-UDI-000780-9617</x:t>
  </x:si>
  <x:si>
    <x:t xml:space="preserve">ASSET-100781</x:t>
  </x:si>
  <x:si>
    <x:t xml:space="preserve">SYN-UDI-000781-9164</x:t>
  </x:si>
  <x:si>
    <x:t xml:space="preserve">DEV-00782</x:t>
  </x:si>
  <x:si>
    <x:t xml:space="preserve">ASSET-100782</x:t>
  </x:si>
  <x:si>
    <x:t xml:space="preserve">SYN-UDI-000782-1124</x:t>
  </x:si>
  <x:si>
    <x:t xml:space="preserve">ASSET-100783</x:t>
  </x:si>
  <x:si>
    <x:t xml:space="preserve">SYN-UDI-000783-3104</x:t>
  </x:si>
  <x:si>
    <x:t xml:space="preserve">ASSET-100784</x:t>
  </x:si>
  <x:si>
    <x:t xml:space="preserve">SYN-UDI-000784-2043</x:t>
  </x:si>
  <x:si>
    <x:t xml:space="preserve">ASSET-100785</x:t>
  </x:si>
  <x:si>
    <x:t xml:space="preserve">SYN-UDI-000785-5257</x:t>
  </x:si>
  <x:si>
    <x:t xml:space="preserve">ASSET-100786</x:t>
  </x:si>
  <x:si>
    <x:t xml:space="preserve">SYN-UDI-000786-6022</x:t>
  </x:si>
  <x:si>
    <x:t xml:space="preserve">DEV-00787</x:t>
  </x:si>
  <x:si>
    <x:t xml:space="preserve">ASSET-100787</x:t>
  </x:si>
  <x:si>
    <x:t xml:space="preserve">SYN-UDI-000787-1235</x:t>
  </x:si>
  <x:si>
    <x:t xml:space="preserve">DEV-00788</x:t>
  </x:si>
  <x:si>
    <x:t xml:space="preserve">ASSET-100788</x:t>
  </x:si>
  <x:si>
    <x:t xml:space="preserve">SYN-UDI-000788-6653</x:t>
  </x:si>
  <x:si>
    <x:t xml:space="preserve">DEV-00789</x:t>
  </x:si>
  <x:si>
    <x:t xml:space="preserve">ASSET-100789</x:t>
  </x:si>
  <x:si>
    <x:t xml:space="preserve">SYN-UDI-000789-6533</x:t>
  </x:si>
  <x:si>
    <x:t xml:space="preserve">ASSET-100790</x:t>
  </x:si>
  <x:si>
    <x:t xml:space="preserve">SYN-UDI-000790-8858</x:t>
  </x:si>
  <x:si>
    <x:t xml:space="preserve">ASSET-100791</x:t>
  </x:si>
  <x:si>
    <x:t xml:space="preserve">SYN-UDI-000791-3005</x:t>
  </x:si>
  <x:si>
    <x:t xml:space="preserve">ASSET-100792</x:t>
  </x:si>
  <x:si>
    <x:t xml:space="preserve">SYN-UDI-000792-5393</x:t>
  </x:si>
  <x:si>
    <x:t xml:space="preserve">ASSET-100793</x:t>
  </x:si>
  <x:si>
    <x:t xml:space="preserve">SYN-UDI-000793-4610</x:t>
  </x:si>
  <x:si>
    <x:t xml:space="preserve">ASSET-100794</x:t>
  </x:si>
  <x:si>
    <x:t xml:space="preserve">SYN-UDI-000794-3038</x:t>
  </x:si>
  <x:si>
    <x:t xml:space="preserve">ASSET-100795</x:t>
  </x:si>
  <x:si>
    <x:t xml:space="preserve">SYN-UDI-000795-2400</x:t>
  </x:si>
  <x:si>
    <x:t xml:space="preserve">ASSET-100796</x:t>
  </x:si>
  <x:si>
    <x:t xml:space="preserve">SYN-UDI-000796-5343</x:t>
  </x:si>
  <x:si>
    <x:t xml:space="preserve">ASSET-100797</x:t>
  </x:si>
  <x:si>
    <x:t xml:space="preserve">SYN-UDI-000797-8003</x:t>
  </x:si>
  <x:si>
    <x:t xml:space="preserve">ASSET-100798</x:t>
  </x:si>
  <x:si>
    <x:t xml:space="preserve">SYN-UDI-000798-6874</x:t>
  </x:si>
  <x:si>
    <x:t xml:space="preserve">DEV-00799</x:t>
  </x:si>
  <x:si>
    <x:t xml:space="preserve">ASSET-100799</x:t>
  </x:si>
  <x:si>
    <x:t xml:space="preserve">SYN-UDI-000799-5759</x:t>
  </x:si>
  <x:si>
    <x:t xml:space="preserve">ASSET-100800</x:t>
  </x:si>
  <x:si>
    <x:t xml:space="preserve">SYN-UDI-000800-5745</x:t>
  </x:si>
  <x:si>
    <x:t xml:space="preserve">ASSET-100801</x:t>
  </x:si>
  <x:si>
    <x:t xml:space="preserve">SYN-UDI-000801-5584</x:t>
  </x:si>
  <x:si>
    <x:t xml:space="preserve">ASSET-100802</x:t>
  </x:si>
  <x:si>
    <x:t xml:space="preserve">SYN-UDI-000802-8892</x:t>
  </x:si>
  <x:si>
    <x:t xml:space="preserve">DEV-00803</x:t>
  </x:si>
  <x:si>
    <x:t xml:space="preserve">ASSET-100803</x:t>
  </x:si>
  <x:si>
    <x:t xml:space="preserve">SYN-UDI-000803-7502</x:t>
  </x:si>
  <x:si>
    <x:t xml:space="preserve">ASSET-100804</x:t>
  </x:si>
  <x:si>
    <x:t xml:space="preserve">SYN-UDI-000804-4538</x:t>
  </x:si>
  <x:si>
    <x:t xml:space="preserve">ASSET-100805</x:t>
  </x:si>
  <x:si>
    <x:t xml:space="preserve">SYN-UDI-000805-6346</x:t>
  </x:si>
  <x:si>
    <x:t xml:space="preserve">ASSET-100806</x:t>
  </x:si>
  <x:si>
    <x:t xml:space="preserve">SYN-UDI-000806-6032</x:t>
  </x:si>
  <x:si>
    <x:t xml:space="preserve">ASSET-100807</x:t>
  </x:si>
  <x:si>
    <x:t xml:space="preserve">SYN-UDI-000807-8517</x:t>
  </x:si>
  <x:si>
    <x:t xml:space="preserve">ASSET-100808</x:t>
  </x:si>
  <x:si>
    <x:t xml:space="preserve">SYN-UDI-000808-9494</x:t>
  </x:si>
  <x:si>
    <x:t xml:space="preserve">DEV-00809</x:t>
  </x:si>
  <x:si>
    <x:t xml:space="preserve">ASSET-100809</x:t>
  </x:si>
  <x:si>
    <x:t xml:space="preserve">SYN-UDI-000809-6979</x:t>
  </x:si>
  <x:si>
    <x:t xml:space="preserve">DEV-00810</x:t>
  </x:si>
  <x:si>
    <x:t xml:space="preserve">ASSET-100810</x:t>
  </x:si>
  <x:si>
    <x:t xml:space="preserve">SYN-UDI-000810-5424</x:t>
  </x:si>
  <x:si>
    <x:t xml:space="preserve">DEV-00811</x:t>
  </x:si>
  <x:si>
    <x:t xml:space="preserve">ASSET-100811</x:t>
  </x:si>
  <x:si>
    <x:t xml:space="preserve">SYN-UDI-000811-6602</x:t>
  </x:si>
  <x:si>
    <x:t xml:space="preserve">ASSET-100812</x:t>
  </x:si>
  <x:si>
    <x:t xml:space="preserve">SYN-UDI-000812-2746</x:t>
  </x:si>
  <x:si>
    <x:t xml:space="preserve">DEV-00813</x:t>
  </x:si>
  <x:si>
    <x:t xml:space="preserve">ASSET-100813</x:t>
  </x:si>
  <x:si>
    <x:t xml:space="preserve">SYN-UDI-000813-5563</x:t>
  </x:si>
  <x:si>
    <x:t xml:space="preserve">ASSET-100814</x:t>
  </x:si>
  <x:si>
    <x:t xml:space="preserve">SYN-UDI-000814-1527</x:t>
  </x:si>
  <x:si>
    <x:t xml:space="preserve">ASSET-100815</x:t>
  </x:si>
  <x:si>
    <x:t xml:space="preserve">SYN-UDI-000815-7980</x:t>
  </x:si>
  <x:si>
    <x:t xml:space="preserve">ASSET-100816</x:t>
  </x:si>
  <x:si>
    <x:t xml:space="preserve">SYN-UDI-000816-6648</x:t>
  </x:si>
  <x:si>
    <x:t xml:space="preserve">DEV-00817</x:t>
  </x:si>
  <x:si>
    <x:t xml:space="preserve">ASSET-100817</x:t>
  </x:si>
  <x:si>
    <x:t xml:space="preserve">SYN-UDI-000817-9374</x:t>
  </x:si>
  <x:si>
    <x:t xml:space="preserve">ASSET-100818</x:t>
  </x:si>
  <x:si>
    <x:t xml:space="preserve">SYN-UDI-000818-7911</x:t>
  </x:si>
  <x:si>
    <x:t xml:space="preserve">ASSET-100819</x:t>
  </x:si>
  <x:si>
    <x:t xml:space="preserve">SYN-UDI-000819-1978</x:t>
  </x:si>
  <x:si>
    <x:t xml:space="preserve">ASSET-100820</x:t>
  </x:si>
  <x:si>
    <x:t xml:space="preserve">SYN-UDI-000820-9651</x:t>
  </x:si>
  <x:si>
    <x:t xml:space="preserve">ASSET-100821</x:t>
  </x:si>
  <x:si>
    <x:t xml:space="preserve">SYN-UDI-000821-5437</x:t>
  </x:si>
  <x:si>
    <x:t xml:space="preserve">DEV-00822</x:t>
  </x:si>
  <x:si>
    <x:t xml:space="preserve">ASSET-100822</x:t>
  </x:si>
  <x:si>
    <x:t xml:space="preserve">SYN-UDI-000822-5612</x:t>
  </x:si>
  <x:si>
    <x:t xml:space="preserve">ASSET-100823</x:t>
  </x:si>
  <x:si>
    <x:t xml:space="preserve">SYN-UDI-000823-9152</x:t>
  </x:si>
  <x:si>
    <x:t xml:space="preserve">ASSET-100824</x:t>
  </x:si>
  <x:si>
    <x:t xml:space="preserve">SYN-UDI-000824-5213</x:t>
  </x:si>
  <x:si>
    <x:t xml:space="preserve">ASSET-100825</x:t>
  </x:si>
  <x:si>
    <x:t xml:space="preserve">SYN-UDI-000825-3188</x:t>
  </x:si>
  <x:si>
    <x:t xml:space="preserve">DEV-00826</x:t>
  </x:si>
  <x:si>
    <x:t xml:space="preserve">ASSET-100826</x:t>
  </x:si>
  <x:si>
    <x:t xml:space="preserve">SYN-UDI-000826-6055</x:t>
  </x:si>
  <x:si>
    <x:t xml:space="preserve">ASSET-100827</x:t>
  </x:si>
  <x:si>
    <x:t xml:space="preserve">SYN-UDI-000827-7370</x:t>
  </x:si>
  <x:si>
    <x:t xml:space="preserve">ASSET-100828</x:t>
  </x:si>
  <x:si>
    <x:t xml:space="preserve">SYN-UDI-000828-3824</x:t>
  </x:si>
  <x:si>
    <x:t xml:space="preserve">DEV-00829</x:t>
  </x:si>
  <x:si>
    <x:t xml:space="preserve">ASSET-100829</x:t>
  </x:si>
  <x:si>
    <x:t xml:space="preserve">SYN-UDI-000829-7788</x:t>
  </x:si>
  <x:si>
    <x:t xml:space="preserve">DEV-00830</x:t>
  </x:si>
  <x:si>
    <x:t xml:space="preserve">ASSET-100830</x:t>
  </x:si>
  <x:si>
    <x:t xml:space="preserve">SYN-UDI-000830-1664</x:t>
  </x:si>
  <x:si>
    <x:t xml:space="preserve">DEV-00831</x:t>
  </x:si>
  <x:si>
    <x:t xml:space="preserve">ASSET-100831</x:t>
  </x:si>
  <x:si>
    <x:t xml:space="preserve">SYN-UDI-000831-2240</x:t>
  </x:si>
  <x:si>
    <x:t xml:space="preserve">ASSET-100832</x:t>
  </x:si>
  <x:si>
    <x:t xml:space="preserve">SYN-UDI-000832-6690</x:t>
  </x:si>
  <x:si>
    <x:t xml:space="preserve">ASSET-100833</x:t>
  </x:si>
  <x:si>
    <x:t xml:space="preserve">SYN-UDI-000833-3866</x:t>
  </x:si>
  <x:si>
    <x:t xml:space="preserve">DEV-00834</x:t>
  </x:si>
  <x:si>
    <x:t xml:space="preserve">ASSET-100834</x:t>
  </x:si>
  <x:si>
    <x:t xml:space="preserve">SYN-UDI-000834-4587</x:t>
  </x:si>
  <x:si>
    <x:t xml:space="preserve">ASSET-100835</x:t>
  </x:si>
  <x:si>
    <x:t xml:space="preserve">SYN-UDI-000835-3398</x:t>
  </x:si>
  <x:si>
    <x:t xml:space="preserve">DEV-00836</x:t>
  </x:si>
  <x:si>
    <x:t xml:space="preserve">ASSET-100836</x:t>
  </x:si>
  <x:si>
    <x:t xml:space="preserve">SYN-UDI-000836-9996</x:t>
  </x:si>
  <x:si>
    <x:t xml:space="preserve">ASSET-100837</x:t>
  </x:si>
  <x:si>
    <x:t xml:space="preserve">SYN-UDI-000837-3840</x:t>
  </x:si>
  <x:si>
    <x:t xml:space="preserve">ASSET-100838</x:t>
  </x:si>
  <x:si>
    <x:t xml:space="preserve">SYN-UDI-000838-8466</x:t>
  </x:si>
  <x:si>
    <x:t xml:space="preserve">DEV-00839</x:t>
  </x:si>
  <x:si>
    <x:t xml:space="preserve">ASSET-100839</x:t>
  </x:si>
  <x:si>
    <x:t xml:space="preserve">SYN-UDI-000839-2754</x:t>
  </x:si>
  <x:si>
    <x:t xml:space="preserve">ASSET-100840</x:t>
  </x:si>
  <x:si>
    <x:t xml:space="preserve">SYN-UDI-000840-9654</x:t>
  </x:si>
  <x:si>
    <x:t xml:space="preserve">ASSET-100841</x:t>
  </x:si>
  <x:si>
    <x:t xml:space="preserve">SYN-UDI-000841-1869</x:t>
  </x:si>
  <x:si>
    <x:t xml:space="preserve">ASSET-100842</x:t>
  </x:si>
  <x:si>
    <x:t xml:space="preserve">SYN-UDI-000842-7640</x:t>
  </x:si>
  <x:si>
    <x:t xml:space="preserve">DEV-00843</x:t>
  </x:si>
  <x:si>
    <x:t xml:space="preserve">ASSET-100843</x:t>
  </x:si>
  <x:si>
    <x:t xml:space="preserve">SYN-UDI-000843-6187</x:t>
  </x:si>
  <x:si>
    <x:t xml:space="preserve">DEV-00844</x:t>
  </x:si>
  <x:si>
    <x:t xml:space="preserve">ASSET-100844</x:t>
  </x:si>
  <x:si>
    <x:t xml:space="preserve">SYN-UDI-000844-6902</x:t>
  </x:si>
  <x:si>
    <x:t xml:space="preserve">ASSET-100845</x:t>
  </x:si>
  <x:si>
    <x:t xml:space="preserve">SYN-UDI-000845-7860</x:t>
  </x:si>
  <x:si>
    <x:t xml:space="preserve">ASSET-100846</x:t>
  </x:si>
  <x:si>
    <x:t xml:space="preserve">SYN-UDI-000846-5675</x:t>
  </x:si>
  <x:si>
    <x:t xml:space="preserve">ASSET-100847</x:t>
  </x:si>
  <x:si>
    <x:t xml:space="preserve">SYN-UDI-000847-9164</x:t>
  </x:si>
  <x:si>
    <x:t xml:space="preserve">DEV-00848</x:t>
  </x:si>
  <x:si>
    <x:t xml:space="preserve">ASSET-100848</x:t>
  </x:si>
  <x:si>
    <x:t xml:space="preserve">SYN-UDI-000848-5401</x:t>
  </x:si>
  <x:si>
    <x:t xml:space="preserve">ASSET-100849</x:t>
  </x:si>
  <x:si>
    <x:t xml:space="preserve">SYN-UDI-000849-7656</x:t>
  </x:si>
  <x:si>
    <x:t xml:space="preserve">DEV-00850</x:t>
  </x:si>
  <x:si>
    <x:t xml:space="preserve">ASSET-100850</x:t>
  </x:si>
  <x:si>
    <x:t xml:space="preserve">SYN-UDI-000850-4985</x:t>
  </x:si>
  <x:si>
    <x:t xml:space="preserve">DEV-00851</x:t>
  </x:si>
  <x:si>
    <x:t xml:space="preserve">ASSET-100851</x:t>
  </x:si>
  <x:si>
    <x:t xml:space="preserve">SYN-UDI-000851-3143</x:t>
  </x:si>
  <x:si>
    <x:t xml:space="preserve">DEV-00852</x:t>
  </x:si>
  <x:si>
    <x:t xml:space="preserve">ASSET-100852</x:t>
  </x:si>
  <x:si>
    <x:t xml:space="preserve">SYN-UDI-000852-8296</x:t>
  </x:si>
  <x:si>
    <x:t xml:space="preserve">DEV-00853</x:t>
  </x:si>
  <x:si>
    <x:t xml:space="preserve">ASSET-100853</x:t>
  </x:si>
  <x:si>
    <x:t xml:space="preserve">SYN-UDI-000853-1987</x:t>
  </x:si>
  <x:si>
    <x:t xml:space="preserve">ASSET-100854</x:t>
  </x:si>
  <x:si>
    <x:t xml:space="preserve">SYN-UDI-000854-9249</x:t>
  </x:si>
  <x:si>
    <x:t xml:space="preserve">ASSET-100855</x:t>
  </x:si>
  <x:si>
    <x:t xml:space="preserve">SYN-UDI-000855-8165</x:t>
  </x:si>
  <x:si>
    <x:t xml:space="preserve">ASSET-100856</x:t>
  </x:si>
  <x:si>
    <x:t xml:space="preserve">SYN-UDI-000856-3740</x:t>
  </x:si>
  <x:si>
    <x:t xml:space="preserve">ASSET-100857</x:t>
  </x:si>
  <x:si>
    <x:t xml:space="preserve">SYN-UDI-000857-9729</x:t>
  </x:si>
  <x:si>
    <x:t xml:space="preserve">DEV-00858</x:t>
  </x:si>
  <x:si>
    <x:t xml:space="preserve">ASSET-100858</x:t>
  </x:si>
  <x:si>
    <x:t xml:space="preserve">SYN-UDI-000858-9114</x:t>
  </x:si>
  <x:si>
    <x:t xml:space="preserve">DEV-00859</x:t>
  </x:si>
  <x:si>
    <x:t xml:space="preserve">ASSET-100859</x:t>
  </x:si>
  <x:si>
    <x:t xml:space="preserve">SYN-UDI-000859-6868</x:t>
  </x:si>
  <x:si>
    <x:t xml:space="preserve">DEV-00860</x:t>
  </x:si>
  <x:si>
    <x:t xml:space="preserve">ASSET-100860</x:t>
  </x:si>
  <x:si>
    <x:t xml:space="preserve">SYN-UDI-000860-1120</x:t>
  </x:si>
  <x:si>
    <x:t xml:space="preserve">DEV-00861</x:t>
  </x:si>
  <x:si>
    <x:t xml:space="preserve">ASSET-100861</x:t>
  </x:si>
  <x:si>
    <x:t xml:space="preserve">SYN-UDI-000861-7820</x:t>
  </x:si>
  <x:si>
    <x:t xml:space="preserve">DEV-00862</x:t>
  </x:si>
  <x:si>
    <x:t xml:space="preserve">ASSET-100862</x:t>
  </x:si>
  <x:si>
    <x:t xml:space="preserve">SYN-UDI-000862-6103</x:t>
  </x:si>
  <x:si>
    <x:t xml:space="preserve">ASSET-100863</x:t>
  </x:si>
  <x:si>
    <x:t xml:space="preserve">SYN-UDI-000863-2395</x:t>
  </x:si>
  <x:si>
    <x:t xml:space="preserve">DEV-00864</x:t>
  </x:si>
  <x:si>
    <x:t xml:space="preserve">ASSET-100864</x:t>
  </x:si>
  <x:si>
    <x:t xml:space="preserve">SYN-UDI-000864-8891</x:t>
  </x:si>
  <x:si>
    <x:t xml:space="preserve">ASSET-100865</x:t>
  </x:si>
  <x:si>
    <x:t xml:space="preserve">SYN-UDI-000865-5687</x:t>
  </x:si>
  <x:si>
    <x:t xml:space="preserve">DEV-00866</x:t>
  </x:si>
  <x:si>
    <x:t xml:space="preserve">ASSET-100866</x:t>
  </x:si>
  <x:si>
    <x:t xml:space="preserve">SYN-UDI-000866-4814</x:t>
  </x:si>
  <x:si>
    <x:t xml:space="preserve">DEV-00867</x:t>
  </x:si>
  <x:si>
    <x:t xml:space="preserve">ASSET-100867</x:t>
  </x:si>
  <x:si>
    <x:t xml:space="preserve">SYN-UDI-000867-1147</x:t>
  </x:si>
  <x:si>
    <x:t xml:space="preserve">ASSET-100868</x:t>
  </x:si>
  <x:si>
    <x:t xml:space="preserve">SYN-UDI-000868-5362</x:t>
  </x:si>
  <x:si>
    <x:t xml:space="preserve">DEV-00869</x:t>
  </x:si>
  <x:si>
    <x:t xml:space="preserve">ASSET-100869</x:t>
  </x:si>
  <x:si>
    <x:t xml:space="preserve">SYN-UDI-000869-8012</x:t>
  </x:si>
  <x:si>
    <x:t xml:space="preserve">DEV-00870</x:t>
  </x:si>
  <x:si>
    <x:t xml:space="preserve">ASSET-100870</x:t>
  </x:si>
  <x:si>
    <x:t xml:space="preserve">SYN-UDI-000870-7357</x:t>
  </x:si>
  <x:si>
    <x:t xml:space="preserve">DEV-00871</x:t>
  </x:si>
  <x:si>
    <x:t xml:space="preserve">ASSET-100871</x:t>
  </x:si>
  <x:si>
    <x:t xml:space="preserve">SYN-UDI-000871-5892</x:t>
  </x:si>
  <x:si>
    <x:t xml:space="preserve">DEV-00872</x:t>
  </x:si>
  <x:si>
    <x:t xml:space="preserve">ASSET-100872</x:t>
  </x:si>
  <x:si>
    <x:t xml:space="preserve">SYN-UDI-000872-3731</x:t>
  </x:si>
  <x:si>
    <x:t xml:space="preserve">ASSET-100873</x:t>
  </x:si>
  <x:si>
    <x:t xml:space="preserve">SYN-UDI-000873-9544</x:t>
  </x:si>
  <x:si>
    <x:t xml:space="preserve">ASSET-100874</x:t>
  </x:si>
  <x:si>
    <x:t xml:space="preserve">SYN-UDI-000874-6150</x:t>
  </x:si>
  <x:si>
    <x:t xml:space="preserve">ASSET-100875</x:t>
  </x:si>
  <x:si>
    <x:t xml:space="preserve">SYN-UDI-000875-2571</x:t>
  </x:si>
  <x:si>
    <x:t xml:space="preserve">ASSET-100876</x:t>
  </x:si>
  <x:si>
    <x:t xml:space="preserve">SYN-UDI-000876-8192</x:t>
  </x:si>
  <x:si>
    <x:t xml:space="preserve">ASSET-100877</x:t>
  </x:si>
  <x:si>
    <x:t xml:space="preserve">SYN-UDI-000877-6589</x:t>
  </x:si>
  <x:si>
    <x:t xml:space="preserve">ASSET-100878</x:t>
  </x:si>
  <x:si>
    <x:t xml:space="preserve">SYN-UDI-000878-6600</x:t>
  </x:si>
  <x:si>
    <x:t xml:space="preserve">DEV-00879</x:t>
  </x:si>
  <x:si>
    <x:t xml:space="preserve">ASSET-100879</x:t>
  </x:si>
  <x:si>
    <x:t xml:space="preserve">SYN-UDI-000879-6349</x:t>
  </x:si>
  <x:si>
    <x:t xml:space="preserve">DEV-00880</x:t>
  </x:si>
  <x:si>
    <x:t xml:space="preserve">ASSET-100880</x:t>
  </x:si>
  <x:si>
    <x:t xml:space="preserve">SYN-UDI-000880-3001</x:t>
  </x:si>
  <x:si>
    <x:t xml:space="preserve">ASSET-100881</x:t>
  </x:si>
  <x:si>
    <x:t xml:space="preserve">SYN-UDI-000881-5868</x:t>
  </x:si>
  <x:si>
    <x:t xml:space="preserve">DEV-00882</x:t>
  </x:si>
  <x:si>
    <x:t xml:space="preserve">ASSET-100882</x:t>
  </x:si>
  <x:si>
    <x:t xml:space="preserve">SYN-UDI-000882-8546</x:t>
  </x:si>
  <x:si>
    <x:t xml:space="preserve">DEV-00883</x:t>
  </x:si>
  <x:si>
    <x:t xml:space="preserve">ASSET-100883</x:t>
  </x:si>
  <x:si>
    <x:t xml:space="preserve">SYN-UDI-000883-5832</x:t>
  </x:si>
  <x:si>
    <x:t xml:space="preserve">ASSET-100884</x:t>
  </x:si>
  <x:si>
    <x:t xml:space="preserve">SYN-UDI-000884-5121</x:t>
  </x:si>
  <x:si>
    <x:t xml:space="preserve">ASSET-100885</x:t>
  </x:si>
  <x:si>
    <x:t xml:space="preserve">SYN-UDI-000885-3415</x:t>
  </x:si>
  <x:si>
    <x:t xml:space="preserve">ASSET-100886</x:t>
  </x:si>
  <x:si>
    <x:t xml:space="preserve">SYN-UDI-000886-3419</x:t>
  </x:si>
  <x:si>
    <x:t xml:space="preserve">DEV-00887</x:t>
  </x:si>
  <x:si>
    <x:t xml:space="preserve">ASSET-100887</x:t>
  </x:si>
  <x:si>
    <x:t xml:space="preserve">SYN-UDI-000887-9064</x:t>
  </x:si>
  <x:si>
    <x:t xml:space="preserve">DEV-00888</x:t>
  </x:si>
  <x:si>
    <x:t xml:space="preserve">ASSET-100888</x:t>
  </x:si>
  <x:si>
    <x:t xml:space="preserve">SYN-UDI-000888-6962</x:t>
  </x:si>
  <x:si>
    <x:t xml:space="preserve">DEV-00889</x:t>
  </x:si>
  <x:si>
    <x:t xml:space="preserve">ASSET-100889</x:t>
  </x:si>
  <x:si>
    <x:t xml:space="preserve">SYN-UDI-000889-7346</x:t>
  </x:si>
  <x:si>
    <x:t xml:space="preserve">DEV-00890</x:t>
  </x:si>
  <x:si>
    <x:t xml:space="preserve">ASSET-100890</x:t>
  </x:si>
  <x:si>
    <x:t xml:space="preserve">SYN-UDI-000890-9313</x:t>
  </x:si>
  <x:si>
    <x:t xml:space="preserve">DEV-00891</x:t>
  </x:si>
  <x:si>
    <x:t xml:space="preserve">ASSET-100891</x:t>
  </x:si>
  <x:si>
    <x:t xml:space="preserve">SYN-UDI-000891-6265</x:t>
  </x:si>
  <x:si>
    <x:t xml:space="preserve">DEV-00892</x:t>
  </x:si>
  <x:si>
    <x:t xml:space="preserve">ASSET-100892</x:t>
  </x:si>
  <x:si>
    <x:t xml:space="preserve">SYN-UDI-000892-4347</x:t>
  </x:si>
  <x:si>
    <x:t xml:space="preserve">DEV-00893</x:t>
  </x:si>
  <x:si>
    <x:t xml:space="preserve">ASSET-100893</x:t>
  </x:si>
  <x:si>
    <x:t xml:space="preserve">SYN-UDI-000893-7141</x:t>
  </x:si>
  <x:si>
    <x:t xml:space="preserve">DEV-00894</x:t>
  </x:si>
  <x:si>
    <x:t xml:space="preserve">ASSET-100894</x:t>
  </x:si>
  <x:si>
    <x:t xml:space="preserve">SYN-UDI-000894-9800</x:t>
  </x:si>
  <x:si>
    <x:t xml:space="preserve">ASSET-100895</x:t>
  </x:si>
  <x:si>
    <x:t xml:space="preserve">SYN-UDI-000895-1410</x:t>
  </x:si>
  <x:si>
    <x:t xml:space="preserve">ASSET-100896</x:t>
  </x:si>
  <x:si>
    <x:t xml:space="preserve">SYN-UDI-000896-4189</x:t>
  </x:si>
  <x:si>
    <x:t xml:space="preserve">ASSET-100897</x:t>
  </x:si>
  <x:si>
    <x:t xml:space="preserve">SYN-UDI-000897-2410</x:t>
  </x:si>
  <x:si>
    <x:t xml:space="preserve">ASSET-100898</x:t>
  </x:si>
  <x:si>
    <x:t xml:space="preserve">SYN-UDI-000898-9221</x:t>
  </x:si>
  <x:si>
    <x:t xml:space="preserve">ASSET-100899</x:t>
  </x:si>
  <x:si>
    <x:t xml:space="preserve">SYN-UDI-000899-4627</x:t>
  </x:si>
  <x:si>
    <x:t xml:space="preserve">DEV-00900</x:t>
  </x:si>
  <x:si>
    <x:t xml:space="preserve">ASSET-100900</x:t>
  </x:si>
  <x:si>
    <x:t xml:space="preserve">SYN-UDI-000900-1872</x:t>
  </x:si>
  <x:si>
    <x:t xml:space="preserve">DEV-00901</x:t>
  </x:si>
  <x:si>
    <x:t xml:space="preserve">ASSET-100901</x:t>
  </x:si>
  <x:si>
    <x:t xml:space="preserve">SYN-UDI-000901-8004</x:t>
  </x:si>
  <x:si>
    <x:t xml:space="preserve">ASSET-100902</x:t>
  </x:si>
  <x:si>
    <x:t xml:space="preserve">SYN-UDI-000902-3985</x:t>
  </x:si>
  <x:si>
    <x:t xml:space="preserve">DEV-00903</x:t>
  </x:si>
  <x:si>
    <x:t xml:space="preserve">ASSET-100903</x:t>
  </x:si>
  <x:si>
    <x:t xml:space="preserve">SYN-UDI-000903-2733</x:t>
  </x:si>
  <x:si>
    <x:t xml:space="preserve">DEV-00904</x:t>
  </x:si>
  <x:si>
    <x:t xml:space="preserve">ASSET-100904</x:t>
  </x:si>
  <x:si>
    <x:t xml:space="preserve">SYN-UDI-000904-7842</x:t>
  </x:si>
  <x:si>
    <x:t xml:space="preserve">ASSET-100905</x:t>
  </x:si>
  <x:si>
    <x:t xml:space="preserve">SYN-UDI-000905-6732</x:t>
  </x:si>
  <x:si>
    <x:t xml:space="preserve">DEV-00906</x:t>
  </x:si>
  <x:si>
    <x:t xml:space="preserve">ASSET-100906</x:t>
  </x:si>
  <x:si>
    <x:t xml:space="preserve">SYN-UDI-000906-4429</x:t>
  </x:si>
  <x:si>
    <x:t xml:space="preserve">DEV-00907</x:t>
  </x:si>
  <x:si>
    <x:t xml:space="preserve">ASSET-100907</x:t>
  </x:si>
  <x:si>
    <x:t xml:space="preserve">SYN-UDI-000907-7309</x:t>
  </x:si>
  <x:si>
    <x:t xml:space="preserve">ASSET-100908</x:t>
  </x:si>
  <x:si>
    <x:t xml:space="preserve">SYN-UDI-000908-4651</x:t>
  </x:si>
  <x:si>
    <x:t xml:space="preserve">DEV-00909</x:t>
  </x:si>
  <x:si>
    <x:t xml:space="preserve">ASSET-100909</x:t>
  </x:si>
  <x:si>
    <x:t xml:space="preserve">SYN-UDI-000909-7292</x:t>
  </x:si>
  <x:si>
    <x:t xml:space="preserve">DEV-00910</x:t>
  </x:si>
  <x:si>
    <x:t xml:space="preserve">ASSET-100910</x:t>
  </x:si>
  <x:si>
    <x:t xml:space="preserve">SYN-UDI-000910-1254</x:t>
  </x:si>
  <x:si>
    <x:t xml:space="preserve">DEV-00911</x:t>
  </x:si>
  <x:si>
    <x:t xml:space="preserve">ASSET-100911</x:t>
  </x:si>
  <x:si>
    <x:t xml:space="preserve">SYN-UDI-000911-3269</x:t>
  </x:si>
  <x:si>
    <x:t xml:space="preserve">ASSET-100912</x:t>
  </x:si>
  <x:si>
    <x:t xml:space="preserve">SYN-UDI-000912-4479</x:t>
  </x:si>
  <x:si>
    <x:t xml:space="preserve">DEV-00913</x:t>
  </x:si>
  <x:si>
    <x:t xml:space="preserve">ASSET-100913</x:t>
  </x:si>
  <x:si>
    <x:t xml:space="preserve">SYN-UDI-000913-6786</x:t>
  </x:si>
  <x:si>
    <x:t xml:space="preserve">ASSET-100914</x:t>
  </x:si>
  <x:si>
    <x:t xml:space="preserve">SYN-UDI-000914-9222</x:t>
  </x:si>
  <x:si>
    <x:t xml:space="preserve">ASSET-100915</x:t>
  </x:si>
  <x:si>
    <x:t xml:space="preserve">SYN-UDI-000915-8096</x:t>
  </x:si>
  <x:si>
    <x:t xml:space="preserve">ASSET-100916</x:t>
  </x:si>
  <x:si>
    <x:t xml:space="preserve">SYN-UDI-000916-4612</x:t>
  </x:si>
  <x:si>
    <x:t xml:space="preserve">ASSET-100917</x:t>
  </x:si>
  <x:si>
    <x:t xml:space="preserve">SYN-UDI-000917-6750</x:t>
  </x:si>
  <x:si>
    <x:t xml:space="preserve">DEV-00918</x:t>
  </x:si>
  <x:si>
    <x:t xml:space="preserve">ASSET-100918</x:t>
  </x:si>
  <x:si>
    <x:t xml:space="preserve">SYN-UDI-000918-4184</x:t>
  </x:si>
  <x:si>
    <x:t xml:space="preserve">DEV-00919</x:t>
  </x:si>
  <x:si>
    <x:t xml:space="preserve">ASSET-100919</x:t>
  </x:si>
  <x:si>
    <x:t xml:space="preserve">SYN-UDI-000919-5108</x:t>
  </x:si>
  <x:si>
    <x:t xml:space="preserve">ASSET-100920</x:t>
  </x:si>
  <x:si>
    <x:t xml:space="preserve">SYN-UDI-000920-7429</x:t>
  </x:si>
  <x:si>
    <x:t xml:space="preserve">ASSET-100921</x:t>
  </x:si>
  <x:si>
    <x:t xml:space="preserve">SYN-UDI-000921-8771</x:t>
  </x:si>
  <x:si>
    <x:t xml:space="preserve">DEV-00922</x:t>
  </x:si>
  <x:si>
    <x:t xml:space="preserve">ASSET-100922</x:t>
  </x:si>
  <x:si>
    <x:t xml:space="preserve">SYN-UDI-000922-6879</x:t>
  </x:si>
  <x:si>
    <x:t xml:space="preserve">ASSET-100923</x:t>
  </x:si>
  <x:si>
    <x:t xml:space="preserve">SYN-UDI-000923-5696</x:t>
  </x:si>
  <x:si>
    <x:t xml:space="preserve">DEV-00924</x:t>
  </x:si>
  <x:si>
    <x:t xml:space="preserve">ASSET-100924</x:t>
  </x:si>
  <x:si>
    <x:t xml:space="preserve">SYN-UDI-000924-4282</x:t>
  </x:si>
  <x:si>
    <x:t xml:space="preserve">ASSET-100925</x:t>
  </x:si>
  <x:si>
    <x:t xml:space="preserve">SYN-UDI-000925-1756</x:t>
  </x:si>
  <x:si>
    <x:t xml:space="preserve">DEV-00926</x:t>
  </x:si>
  <x:si>
    <x:t xml:space="preserve">ASSET-100926</x:t>
  </x:si>
  <x:si>
    <x:t xml:space="preserve">SYN-UDI-000926-7707</x:t>
  </x:si>
  <x:si>
    <x:t xml:space="preserve">DEV-00927</x:t>
  </x:si>
  <x:si>
    <x:t xml:space="preserve">ASSET-100927</x:t>
  </x:si>
  <x:si>
    <x:t xml:space="preserve">SYN-UDI-000927-9778</x:t>
  </x:si>
  <x:si>
    <x:t xml:space="preserve">ASSET-100928</x:t>
  </x:si>
  <x:si>
    <x:t xml:space="preserve">SYN-UDI-000928-9167</x:t>
  </x:si>
  <x:si>
    <x:t xml:space="preserve">DEV-00929</x:t>
  </x:si>
  <x:si>
    <x:t xml:space="preserve">ASSET-100929</x:t>
  </x:si>
  <x:si>
    <x:t xml:space="preserve">SYN-UDI-000929-2577</x:t>
  </x:si>
  <x:si>
    <x:t xml:space="preserve">ASSET-100930</x:t>
  </x:si>
  <x:si>
    <x:t xml:space="preserve">SYN-UDI-000930-6931</x:t>
  </x:si>
  <x:si>
    <x:t xml:space="preserve">ASSET-100931</x:t>
  </x:si>
  <x:si>
    <x:t xml:space="preserve">SYN-UDI-000931-4698</x:t>
  </x:si>
  <x:si>
    <x:t xml:space="preserve">ASSET-100932</x:t>
  </x:si>
  <x:si>
    <x:t xml:space="preserve">SYN-UDI-000932-8099</x:t>
  </x:si>
  <x:si>
    <x:t xml:space="preserve">ASSET-100933</x:t>
  </x:si>
  <x:si>
    <x:t xml:space="preserve">SYN-UDI-000933-4009</x:t>
  </x:si>
  <x:si>
    <x:t xml:space="preserve">ASSET-100934</x:t>
  </x:si>
  <x:si>
    <x:t xml:space="preserve">SYN-UDI-000934-3672</x:t>
  </x:si>
  <x:si>
    <x:t xml:space="preserve">ASSET-100935</x:t>
  </x:si>
  <x:si>
    <x:t xml:space="preserve">SYN-UDI-000935-9735</x:t>
  </x:si>
  <x:si>
    <x:t xml:space="preserve">DEV-00936</x:t>
  </x:si>
  <x:si>
    <x:t xml:space="preserve">ASSET-100936</x:t>
  </x:si>
  <x:si>
    <x:t xml:space="preserve">SYN-UDI-000936-6033</x:t>
  </x:si>
  <x:si>
    <x:t xml:space="preserve">DEV-00937</x:t>
  </x:si>
  <x:si>
    <x:t xml:space="preserve">ASSET-100937</x:t>
  </x:si>
  <x:si>
    <x:t xml:space="preserve">SYN-UDI-000937-4120</x:t>
  </x:si>
  <x:si>
    <x:t xml:space="preserve">ASSET-100938</x:t>
  </x:si>
  <x:si>
    <x:t xml:space="preserve">SYN-UDI-000938-4698</x:t>
  </x:si>
  <x:si>
    <x:t xml:space="preserve">ASSET-100939</x:t>
  </x:si>
  <x:si>
    <x:t xml:space="preserve">SYN-UDI-000939-8151</x:t>
  </x:si>
  <x:si>
    <x:t xml:space="preserve">DEV-00940</x:t>
  </x:si>
  <x:si>
    <x:t xml:space="preserve">ASSET-100940</x:t>
  </x:si>
  <x:si>
    <x:t xml:space="preserve">SYN-UDI-000940-5024</x:t>
  </x:si>
  <x:si>
    <x:t xml:space="preserve">DEV-00941</x:t>
  </x:si>
  <x:si>
    <x:t xml:space="preserve">ASSET-100941</x:t>
  </x:si>
  <x:si>
    <x:t xml:space="preserve">SYN-UDI-000941-6747</x:t>
  </x:si>
  <x:si>
    <x:t xml:space="preserve">DEV-00942</x:t>
  </x:si>
  <x:si>
    <x:t xml:space="preserve">ASSET-100942</x:t>
  </x:si>
  <x:si>
    <x:t xml:space="preserve">SYN-UDI-000942-8064</x:t>
  </x:si>
  <x:si>
    <x:t xml:space="preserve">DEV-00943</x:t>
  </x:si>
  <x:si>
    <x:t xml:space="preserve">ASSET-100943</x:t>
  </x:si>
  <x:si>
    <x:t xml:space="preserve">SYN-UDI-000943-3971</x:t>
  </x:si>
  <x:si>
    <x:t xml:space="preserve">ASSET-100944</x:t>
  </x:si>
  <x:si>
    <x:t xml:space="preserve">SYN-UDI-000944-7358</x:t>
  </x:si>
  <x:si>
    <x:t xml:space="preserve">DEV-00945</x:t>
  </x:si>
  <x:si>
    <x:t xml:space="preserve">ASSET-100945</x:t>
  </x:si>
  <x:si>
    <x:t xml:space="preserve">SYN-UDI-000945-2506</x:t>
  </x:si>
  <x:si>
    <x:t xml:space="preserve">ASSET-100946</x:t>
  </x:si>
  <x:si>
    <x:t xml:space="preserve">SYN-UDI-000946-4957</x:t>
  </x:si>
  <x:si>
    <x:t xml:space="preserve">DEV-00947</x:t>
  </x:si>
  <x:si>
    <x:t xml:space="preserve">ASSET-100947</x:t>
  </x:si>
  <x:si>
    <x:t xml:space="preserve">SYN-UDI-000947-4930</x:t>
  </x:si>
  <x:si>
    <x:t xml:space="preserve">DEV-00948</x:t>
  </x:si>
  <x:si>
    <x:t xml:space="preserve">ASSET-100948</x:t>
  </x:si>
  <x:si>
    <x:t xml:space="preserve">SYN-UDI-000948-9229</x:t>
  </x:si>
  <x:si>
    <x:t xml:space="preserve">ASSET-100949</x:t>
  </x:si>
  <x:si>
    <x:t xml:space="preserve">SYN-UDI-000949-3482</x:t>
  </x:si>
  <x:si>
    <x:t xml:space="preserve">ASSET-100950</x:t>
  </x:si>
  <x:si>
    <x:t xml:space="preserve">SYN-UDI-000950-6010</x:t>
  </x:si>
  <x:si>
    <x:t xml:space="preserve">ASSET-100951</x:t>
  </x:si>
  <x:si>
    <x:t xml:space="preserve">SYN-UDI-000951-3121</x:t>
  </x:si>
  <x:si>
    <x:t xml:space="preserve">ASSET-100952</x:t>
  </x:si>
  <x:si>
    <x:t xml:space="preserve">SYN-UDI-000952-1986</x:t>
  </x:si>
  <x:si>
    <x:t xml:space="preserve">ASSET-100953</x:t>
  </x:si>
  <x:si>
    <x:t xml:space="preserve">SYN-UDI-000953-1761</x:t>
  </x:si>
  <x:si>
    <x:t xml:space="preserve">DEV-00954</x:t>
  </x:si>
  <x:si>
    <x:t xml:space="preserve">ASSET-100954</x:t>
  </x:si>
  <x:si>
    <x:t xml:space="preserve">SYN-UDI-000954-8212</x:t>
  </x:si>
  <x:si>
    <x:t xml:space="preserve">DEV-00955</x:t>
  </x:si>
  <x:si>
    <x:t xml:space="preserve">ASSET-100955</x:t>
  </x:si>
  <x:si>
    <x:t xml:space="preserve">SYN-UDI-000955-2185</x:t>
  </x:si>
  <x:si>
    <x:t xml:space="preserve">DEV-00956</x:t>
  </x:si>
  <x:si>
    <x:t xml:space="preserve">ASSET-100956</x:t>
  </x:si>
  <x:si>
    <x:t xml:space="preserve">SYN-UDI-000956-1653</x:t>
  </x:si>
  <x:si>
    <x:t xml:space="preserve">ASSET-100957</x:t>
  </x:si>
  <x:si>
    <x:t xml:space="preserve">SYN-UDI-000957-6967</x:t>
  </x:si>
  <x:si>
    <x:t xml:space="preserve">ASSET-100958</x:t>
  </x:si>
  <x:si>
    <x:t xml:space="preserve">SYN-UDI-000958-5572</x:t>
  </x:si>
  <x:si>
    <x:t xml:space="preserve">ASSET-100959</x:t>
  </x:si>
  <x:si>
    <x:t xml:space="preserve">SYN-UDI-000959-8718</x:t>
  </x:si>
  <x:si>
    <x:t xml:space="preserve">ASSET-100960</x:t>
  </x:si>
  <x:si>
    <x:t xml:space="preserve">SYN-UDI-000960-4654</x:t>
  </x:si>
  <x:si>
    <x:t xml:space="preserve">DEV-00961</x:t>
  </x:si>
  <x:si>
    <x:t xml:space="preserve">ASSET-100961</x:t>
  </x:si>
  <x:si>
    <x:t xml:space="preserve">SYN-UDI-000961-4844</x:t>
  </x:si>
  <x:si>
    <x:t xml:space="preserve">DEV-00962</x:t>
  </x:si>
  <x:si>
    <x:t xml:space="preserve">ASSET-100962</x:t>
  </x:si>
  <x:si>
    <x:t xml:space="preserve">SYN-UDI-000962-9546</x:t>
  </x:si>
  <x:si>
    <x:t xml:space="preserve">ASSET-100963</x:t>
  </x:si>
  <x:si>
    <x:t xml:space="preserve">SYN-UDI-000963-6684</x:t>
  </x:si>
  <x:si>
    <x:t xml:space="preserve">ASSET-100964</x:t>
  </x:si>
  <x:si>
    <x:t xml:space="preserve">SYN-UDI-000964-4962</x:t>
  </x:si>
  <x:si>
    <x:t xml:space="preserve">DEV-00965</x:t>
  </x:si>
  <x:si>
    <x:t xml:space="preserve">ASSET-100965</x:t>
  </x:si>
  <x:si>
    <x:t xml:space="preserve">SYN-UDI-000965-3908</x:t>
  </x:si>
  <x:si>
    <x:t xml:space="preserve">DEV-00966</x:t>
  </x:si>
  <x:si>
    <x:t xml:space="preserve">ASSET-100966</x:t>
  </x:si>
  <x:si>
    <x:t xml:space="preserve">SYN-UDI-000966-8449</x:t>
  </x:si>
  <x:si>
    <x:t xml:space="preserve">ASSET-100967</x:t>
  </x:si>
  <x:si>
    <x:t xml:space="preserve">SYN-UDI-000967-3324</x:t>
  </x:si>
  <x:si>
    <x:t xml:space="preserve">ASSET-100968</x:t>
  </x:si>
  <x:si>
    <x:t xml:space="preserve">SYN-UDI-000968-7399</x:t>
  </x:si>
  <x:si>
    <x:t xml:space="preserve">ASSET-100969</x:t>
  </x:si>
  <x:si>
    <x:t xml:space="preserve">SYN-UDI-000969-3568</x:t>
  </x:si>
  <x:si>
    <x:t xml:space="preserve">DEV-00970</x:t>
  </x:si>
  <x:si>
    <x:t xml:space="preserve">ASSET-100970</x:t>
  </x:si>
  <x:si>
    <x:t xml:space="preserve">SYN-UDI-000970-9916</x:t>
  </x:si>
  <x:si>
    <x:t xml:space="preserve">DEV-00971</x:t>
  </x:si>
  <x:si>
    <x:t xml:space="preserve">ASSET-100971</x:t>
  </x:si>
  <x:si>
    <x:t xml:space="preserve">SYN-UDI-000971-9049</x:t>
  </x:si>
  <x:si>
    <x:t xml:space="preserve">ASSET-100972</x:t>
  </x:si>
  <x:si>
    <x:t xml:space="preserve">SYN-UDI-000972-1130</x:t>
  </x:si>
  <x:si>
    <x:t xml:space="preserve">DEV-00973</x:t>
  </x:si>
  <x:si>
    <x:t xml:space="preserve">ASSET-100973</x:t>
  </x:si>
  <x:si>
    <x:t xml:space="preserve">SYN-UDI-000973-6123</x:t>
  </x:si>
  <x:si>
    <x:t xml:space="preserve">ASSET-100974</x:t>
  </x:si>
  <x:si>
    <x:t xml:space="preserve">SYN-UDI-000974-9251</x:t>
  </x:si>
  <x:si>
    <x:t xml:space="preserve">DEV-00975</x:t>
  </x:si>
  <x:si>
    <x:t xml:space="preserve">ASSET-100975</x:t>
  </x:si>
  <x:si>
    <x:t xml:space="preserve">SYN-UDI-000975-4601</x:t>
  </x:si>
  <x:si>
    <x:t xml:space="preserve">DEV-00976</x:t>
  </x:si>
  <x:si>
    <x:t xml:space="preserve">ASSET-100976</x:t>
  </x:si>
  <x:si>
    <x:t xml:space="preserve">SYN-UDI-000976-1426</x:t>
  </x:si>
  <x:si>
    <x:t xml:space="preserve">DEV-00977</x:t>
  </x:si>
  <x:si>
    <x:t xml:space="preserve">ASSET-100977</x:t>
  </x:si>
  <x:si>
    <x:t xml:space="preserve">SYN-UDI-000977-1443</x:t>
  </x:si>
  <x:si>
    <x:t xml:space="preserve">ASSET-100978</x:t>
  </x:si>
  <x:si>
    <x:t xml:space="preserve">SYN-UDI-000978-5141</x:t>
  </x:si>
  <x:si>
    <x:t xml:space="preserve">DEV-00979</x:t>
  </x:si>
  <x:si>
    <x:t xml:space="preserve">ASSET-100979</x:t>
  </x:si>
  <x:si>
    <x:t xml:space="preserve">SYN-UDI-000979-1919</x:t>
  </x:si>
  <x:si>
    <x:t xml:space="preserve">DEV-00980</x:t>
  </x:si>
  <x:si>
    <x:t xml:space="preserve">ASSET-100980</x:t>
  </x:si>
  <x:si>
    <x:t xml:space="preserve">SYN-UDI-000980-5546</x:t>
  </x:si>
  <x:si>
    <x:t xml:space="preserve">DEV-00981</x:t>
  </x:si>
  <x:si>
    <x:t xml:space="preserve">ASSET-100981</x:t>
  </x:si>
  <x:si>
    <x:t xml:space="preserve">SYN-UDI-000981-2425</x:t>
  </x:si>
  <x:si>
    <x:t xml:space="preserve">ASSET-100982</x:t>
  </x:si>
  <x:si>
    <x:t xml:space="preserve">SYN-UDI-000982-3051</x:t>
  </x:si>
  <x:si>
    <x:t xml:space="preserve">DEV-00983</x:t>
  </x:si>
  <x:si>
    <x:t xml:space="preserve">ASSET-100983</x:t>
  </x:si>
  <x:si>
    <x:t xml:space="preserve">SYN-UDI-000983-8334</x:t>
  </x:si>
  <x:si>
    <x:t xml:space="preserve">ASSET-100984</x:t>
  </x:si>
  <x:si>
    <x:t xml:space="preserve">SYN-UDI-000984-4690</x:t>
  </x:si>
  <x:si>
    <x:t xml:space="preserve">ASSET-100985</x:t>
  </x:si>
  <x:si>
    <x:t xml:space="preserve">SYN-UDI-000985-3688</x:t>
  </x:si>
  <x:si>
    <x:t xml:space="preserve">DEV-00986</x:t>
  </x:si>
  <x:si>
    <x:t xml:space="preserve">ASSET-100986</x:t>
  </x:si>
  <x:si>
    <x:t xml:space="preserve">SYN-UDI-000986-7575</x:t>
  </x:si>
  <x:si>
    <x:t xml:space="preserve">ASSET-100987</x:t>
  </x:si>
  <x:si>
    <x:t xml:space="preserve">SYN-UDI-000987-9968</x:t>
  </x:si>
  <x:si>
    <x:t xml:space="preserve">DEV-00988</x:t>
  </x:si>
  <x:si>
    <x:t xml:space="preserve">ASSET-100988</x:t>
  </x:si>
  <x:si>
    <x:t xml:space="preserve">SYN-UDI-000988-9428</x:t>
  </x:si>
  <x:si>
    <x:t xml:space="preserve">ASSET-100989</x:t>
  </x:si>
  <x:si>
    <x:t xml:space="preserve">SYN-UDI-000989-6583</x:t>
  </x:si>
  <x:si>
    <x:t xml:space="preserve">ASSET-100990</x:t>
  </x:si>
  <x:si>
    <x:t xml:space="preserve">SYN-UDI-000990-7193</x:t>
  </x:si>
  <x:si>
    <x:t xml:space="preserve">ASSET-100991</x:t>
  </x:si>
  <x:si>
    <x:t xml:space="preserve">SYN-UDI-000991-9344</x:t>
  </x:si>
  <x:si>
    <x:t xml:space="preserve">ASSET-100992</x:t>
  </x:si>
  <x:si>
    <x:t xml:space="preserve">SYN-UDI-000992-4558</x:t>
  </x:si>
  <x:si>
    <x:t xml:space="preserve">ASSET-100993</x:t>
  </x:si>
  <x:si>
    <x:t xml:space="preserve">SYN-UDI-000993-4008</x:t>
  </x:si>
  <x:si>
    <x:t xml:space="preserve">ASSET-100994</x:t>
  </x:si>
  <x:si>
    <x:t xml:space="preserve">SYN-UDI-000994-3082</x:t>
  </x:si>
  <x:si>
    <x:t xml:space="preserve">DEV-00995</x:t>
  </x:si>
  <x:si>
    <x:t xml:space="preserve">ASSET-100995</x:t>
  </x:si>
  <x:si>
    <x:t xml:space="preserve">SYN-UDI-000995-7266</x:t>
  </x:si>
  <x:si>
    <x:t xml:space="preserve">ASSET-100996</x:t>
  </x:si>
  <x:si>
    <x:t xml:space="preserve">SYN-UDI-000996-9287</x:t>
  </x:si>
  <x:si>
    <x:t xml:space="preserve">DEV-00997</x:t>
  </x:si>
  <x:si>
    <x:t xml:space="preserve">ASSET-100997</x:t>
  </x:si>
  <x:si>
    <x:t xml:space="preserve">SYN-UDI-000997-8030</x:t>
  </x:si>
  <x:si>
    <x:t xml:space="preserve">DEV-00998</x:t>
  </x:si>
  <x:si>
    <x:t xml:space="preserve">ASSET-100998</x:t>
  </x:si>
  <x:si>
    <x:t xml:space="preserve">SYN-UDI-000998-4037</x:t>
  </x:si>
  <x:si>
    <x:t xml:space="preserve">ASSET-100999</x:t>
  </x:si>
  <x:si>
    <x:t xml:space="preserve">SYN-UDI-000999-2019</x:t>
  </x:si>
  <x:si>
    <x:t xml:space="preserve">ASSET-101000</x:t>
  </x:si>
  <x:si>
    <x:t xml:space="preserve">SYN-UDI-001000-9722</x:t>
  </x:si>
  <x:si>
    <x:t xml:space="preserve">ASSET-101001</x:t>
  </x:si>
  <x:si>
    <x:t xml:space="preserve">SYN-UDI-001001-1063</x:t>
  </x:si>
  <x:si>
    <x:t xml:space="preserve">ASSET-101002</x:t>
  </x:si>
  <x:si>
    <x:t xml:space="preserve">SYN-UDI-001002-2672</x:t>
  </x:si>
  <x:si>
    <x:t xml:space="preserve">ASSET-101003</x:t>
  </x:si>
  <x:si>
    <x:t xml:space="preserve">SYN-UDI-001003-3267</x:t>
  </x:si>
  <x:si>
    <x:t xml:space="preserve">ASSET-101004</x:t>
  </x:si>
  <x:si>
    <x:t xml:space="preserve">SYN-UDI-001004-4339</x:t>
  </x:si>
  <x:si>
    <x:t xml:space="preserve">DEV-01005</x:t>
  </x:si>
  <x:si>
    <x:t xml:space="preserve">ASSET-101005</x:t>
  </x:si>
  <x:si>
    <x:t xml:space="preserve">SYN-UDI-001005-9006</x:t>
  </x:si>
  <x:si>
    <x:t xml:space="preserve">ASSET-101006</x:t>
  </x:si>
  <x:si>
    <x:t xml:space="preserve">SYN-UDI-001006-3290</x:t>
  </x:si>
  <x:si>
    <x:t xml:space="preserve">ASSET-101007</x:t>
  </x:si>
  <x:si>
    <x:t xml:space="preserve">SYN-UDI-001007-4680</x:t>
  </x:si>
  <x:si>
    <x:t xml:space="preserve">ASSET-101008</x:t>
  </x:si>
  <x:si>
    <x:t xml:space="preserve">SYN-UDI-001008-6330</x:t>
  </x:si>
  <x:si>
    <x:t xml:space="preserve">ASSET-101009</x:t>
  </x:si>
  <x:si>
    <x:t xml:space="preserve">SYN-UDI-001009-4850</x:t>
  </x:si>
  <x:si>
    <x:t xml:space="preserve">ASSET-101010</x:t>
  </x:si>
  <x:si>
    <x:t xml:space="preserve">SYN-UDI-001010-5931</x:t>
  </x:si>
  <x:si>
    <x:t xml:space="preserve">ASSET-101011</x:t>
  </x:si>
  <x:si>
    <x:t xml:space="preserve">SYN-UDI-001011-7678</x:t>
  </x:si>
  <x:si>
    <x:t xml:space="preserve">ASSET-101012</x:t>
  </x:si>
  <x:si>
    <x:t xml:space="preserve">SYN-UDI-001012-6316</x:t>
  </x:si>
  <x:si>
    <x:t xml:space="preserve">DEV-01013</x:t>
  </x:si>
  <x:si>
    <x:t xml:space="preserve">ASSET-101013</x:t>
  </x:si>
  <x:si>
    <x:t xml:space="preserve">SYN-UDI-001013-4258</x:t>
  </x:si>
  <x:si>
    <x:t xml:space="preserve">ASSET-101014</x:t>
  </x:si>
  <x:si>
    <x:t xml:space="preserve">SYN-UDI-001014-2107</x:t>
  </x:si>
  <x:si>
    <x:t xml:space="preserve">ASSET-101015</x:t>
  </x:si>
  <x:si>
    <x:t xml:space="preserve">SYN-UDI-001015-2245</x:t>
  </x:si>
  <x:si>
    <x:t xml:space="preserve">ASSET-101016</x:t>
  </x:si>
  <x:si>
    <x:t xml:space="preserve">SYN-UDI-001016-3628</x:t>
  </x:si>
  <x:si>
    <x:t xml:space="preserve">DEV-01017</x:t>
  </x:si>
  <x:si>
    <x:t xml:space="preserve">ASSET-101017</x:t>
  </x:si>
  <x:si>
    <x:t xml:space="preserve">SYN-UDI-001017-1723</x:t>
  </x:si>
  <x:si>
    <x:t xml:space="preserve">ASSET-101018</x:t>
  </x:si>
  <x:si>
    <x:t xml:space="preserve">SYN-UDI-001018-6177</x:t>
  </x:si>
  <x:si>
    <x:t xml:space="preserve">DEV-01019</x:t>
  </x:si>
  <x:si>
    <x:t xml:space="preserve">ASSET-101019</x:t>
  </x:si>
  <x:si>
    <x:t xml:space="preserve">SYN-UDI-001019-3735</x:t>
  </x:si>
  <x:si>
    <x:t xml:space="preserve">DEV-01020</x:t>
  </x:si>
  <x:si>
    <x:t xml:space="preserve">ASSET-101020</x:t>
  </x:si>
  <x:si>
    <x:t xml:space="preserve">SYN-UDI-001020-9139</x:t>
  </x:si>
  <x:si>
    <x:t xml:space="preserve">ASSET-101021</x:t>
  </x:si>
  <x:si>
    <x:t xml:space="preserve">SYN-UDI-001021-3220</x:t>
  </x:si>
  <x:si>
    <x:t xml:space="preserve">ASSET-101022</x:t>
  </x:si>
  <x:si>
    <x:t xml:space="preserve">SYN-UDI-001022-8486</x:t>
  </x:si>
  <x:si>
    <x:t xml:space="preserve">ASSET-101023</x:t>
  </x:si>
  <x:si>
    <x:t xml:space="preserve">SYN-UDI-001023-4482</x:t>
  </x:si>
  <x:si>
    <x:t xml:space="preserve">ASSET-101024</x:t>
  </x:si>
  <x:si>
    <x:t xml:space="preserve">SYN-UDI-001024-3491</x:t>
  </x:si>
  <x:si>
    <x:t xml:space="preserve">ASSET-101025</x:t>
  </x:si>
  <x:si>
    <x:t xml:space="preserve">SYN-UDI-001025-9955</x:t>
  </x:si>
  <x:si>
    <x:t xml:space="preserve">DEV-01026</x:t>
  </x:si>
  <x:si>
    <x:t xml:space="preserve">ASSET-101026</x:t>
  </x:si>
  <x:si>
    <x:t xml:space="preserve">SYN-UDI-001026-2501</x:t>
  </x:si>
  <x:si>
    <x:t xml:space="preserve">ASSET-101027</x:t>
  </x:si>
  <x:si>
    <x:t xml:space="preserve">SYN-UDI-001027-9204</x:t>
  </x:si>
  <x:si>
    <x:t xml:space="preserve">DEV-01028</x:t>
  </x:si>
  <x:si>
    <x:t xml:space="preserve">ASSET-101028</x:t>
  </x:si>
  <x:si>
    <x:t xml:space="preserve">SYN-UDI-001028-1817</x:t>
  </x:si>
  <x:si>
    <x:t xml:space="preserve">ASSET-101029</x:t>
  </x:si>
  <x:si>
    <x:t xml:space="preserve">SYN-UDI-001029-2804</x:t>
  </x:si>
  <x:si>
    <x:t xml:space="preserve">ASSET-101030</x:t>
  </x:si>
  <x:si>
    <x:t xml:space="preserve">SYN-UDI-001030-2347</x:t>
  </x:si>
  <x:si>
    <x:t xml:space="preserve">DEV-01031</x:t>
  </x:si>
  <x:si>
    <x:t xml:space="preserve">ASSET-101031</x:t>
  </x:si>
  <x:si>
    <x:t xml:space="preserve">SYN-UDI-001031-3552</x:t>
  </x:si>
  <x:si>
    <x:t xml:space="preserve">ASSET-101032</x:t>
  </x:si>
  <x:si>
    <x:t xml:space="preserve">SYN-UDI-001032-2351</x:t>
  </x:si>
  <x:si>
    <x:t xml:space="preserve">ASSET-101033</x:t>
  </x:si>
  <x:si>
    <x:t xml:space="preserve">SYN-UDI-001033-5679</x:t>
  </x:si>
  <x:si>
    <x:t xml:space="preserve">ASSET-101034</x:t>
  </x:si>
  <x:si>
    <x:t xml:space="preserve">SYN-UDI-001034-8062</x:t>
  </x:si>
  <x:si>
    <x:t xml:space="preserve">DEV-01035</x:t>
  </x:si>
  <x:si>
    <x:t xml:space="preserve">ASSET-101035</x:t>
  </x:si>
  <x:si>
    <x:t xml:space="preserve">SYN-UDI-001035-1332</x:t>
  </x:si>
  <x:si>
    <x:t xml:space="preserve">ASSET-101036</x:t>
  </x:si>
  <x:si>
    <x:t xml:space="preserve">SYN-UDI-001036-2401</x:t>
  </x:si>
  <x:si>
    <x:t xml:space="preserve">DEV-01037</x:t>
  </x:si>
  <x:si>
    <x:t xml:space="preserve">ASSET-101037</x:t>
  </x:si>
  <x:si>
    <x:t xml:space="preserve">SYN-UDI-001037-7884</x:t>
  </x:si>
  <x:si>
    <x:t xml:space="preserve">ASSET-101038</x:t>
  </x:si>
  <x:si>
    <x:t xml:space="preserve">SYN-UDI-001038-8743</x:t>
  </x:si>
  <x:si>
    <x:t xml:space="preserve">DEV-01039</x:t>
  </x:si>
  <x:si>
    <x:t xml:space="preserve">ASSET-101039</x:t>
  </x:si>
  <x:si>
    <x:t xml:space="preserve">SYN-UDI-001039-6602</x:t>
  </x:si>
  <x:si>
    <x:t xml:space="preserve">ASSET-101040</x:t>
  </x:si>
  <x:si>
    <x:t xml:space="preserve">SYN-UDI-001040-5482</x:t>
  </x:si>
  <x:si>
    <x:t xml:space="preserve">DEV-01041</x:t>
  </x:si>
  <x:si>
    <x:t xml:space="preserve">ASSET-101041</x:t>
  </x:si>
  <x:si>
    <x:t xml:space="preserve">SYN-UDI-001041-1786</x:t>
  </x:si>
  <x:si>
    <x:t xml:space="preserve">ASSET-101042</x:t>
  </x:si>
  <x:si>
    <x:t xml:space="preserve">SYN-UDI-001042-8135</x:t>
  </x:si>
  <x:si>
    <x:t xml:space="preserve">ASSET-101043</x:t>
  </x:si>
  <x:si>
    <x:t xml:space="preserve">SYN-UDI-001043-5192</x:t>
  </x:si>
  <x:si>
    <x:t xml:space="preserve">ASSET-101044</x:t>
  </x:si>
  <x:si>
    <x:t xml:space="preserve">SYN-UDI-001044-4811</x:t>
  </x:si>
  <x:si>
    <x:t xml:space="preserve">DEV-01045</x:t>
  </x:si>
  <x:si>
    <x:t xml:space="preserve">ASSET-101045</x:t>
  </x:si>
  <x:si>
    <x:t xml:space="preserve">SYN-UDI-001045-4715</x:t>
  </x:si>
  <x:si>
    <x:t xml:space="preserve">DEV-01046</x:t>
  </x:si>
  <x:si>
    <x:t xml:space="preserve">ASSET-101046</x:t>
  </x:si>
  <x:si>
    <x:t xml:space="preserve">SYN-UDI-001046-6843</x:t>
  </x:si>
  <x:si>
    <x:t xml:space="preserve">ASSET-101047</x:t>
  </x:si>
  <x:si>
    <x:t xml:space="preserve">SYN-UDI-001047-5292</x:t>
  </x:si>
  <x:si>
    <x:t xml:space="preserve">ASSET-101048</x:t>
  </x:si>
  <x:si>
    <x:t xml:space="preserve">SYN-UDI-001048-1835</x:t>
  </x:si>
  <x:si>
    <x:t xml:space="preserve">DEV-01049</x:t>
  </x:si>
  <x:si>
    <x:t xml:space="preserve">ASSET-101049</x:t>
  </x:si>
  <x:si>
    <x:t xml:space="preserve">SYN-UDI-001049-7896</x:t>
  </x:si>
  <x:si>
    <x:t xml:space="preserve">DEV-01050</x:t>
  </x:si>
  <x:si>
    <x:t xml:space="preserve">ASSET-101050</x:t>
  </x:si>
  <x:si>
    <x:t xml:space="preserve">SYN-UDI-001050-9625</x:t>
  </x:si>
  <x:si>
    <x:t xml:space="preserve">DEV-01051</x:t>
  </x:si>
  <x:si>
    <x:t xml:space="preserve">ASSET-101051</x:t>
  </x:si>
  <x:si>
    <x:t xml:space="preserve">SYN-UDI-001051-9472</x:t>
  </x:si>
  <x:si>
    <x:t xml:space="preserve">ASSET-101052</x:t>
  </x:si>
  <x:si>
    <x:t xml:space="preserve">SYN-UDI-001052-7765</x:t>
  </x:si>
  <x:si>
    <x:t xml:space="preserve">ASSET-101053</x:t>
  </x:si>
  <x:si>
    <x:t xml:space="preserve">SYN-UDI-001053-1214</x:t>
  </x:si>
  <x:si>
    <x:t xml:space="preserve">ASSET-101054</x:t>
  </x:si>
  <x:si>
    <x:t xml:space="preserve">SYN-UDI-001054-3037</x:t>
  </x:si>
  <x:si>
    <x:t xml:space="preserve">ASSET-101055</x:t>
  </x:si>
  <x:si>
    <x:t xml:space="preserve">SYN-UDI-001055-1579</x:t>
  </x:si>
  <x:si>
    <x:t xml:space="preserve">DEV-01056</x:t>
  </x:si>
  <x:si>
    <x:t xml:space="preserve">ASSET-101056</x:t>
  </x:si>
  <x:si>
    <x:t xml:space="preserve">SYN-UDI-001056-9317</x:t>
  </x:si>
  <x:si>
    <x:t xml:space="preserve">ASSET-101057</x:t>
  </x:si>
  <x:si>
    <x:t xml:space="preserve">SYN-UDI-001057-1834</x:t>
  </x:si>
  <x:si>
    <x:t xml:space="preserve">DEV-01058</x:t>
  </x:si>
  <x:si>
    <x:t xml:space="preserve">ASSET-101058</x:t>
  </x:si>
  <x:si>
    <x:t xml:space="preserve">SYN-UDI-001058-8960</x:t>
  </x:si>
  <x:si>
    <x:t xml:space="preserve">ASSET-101059</x:t>
  </x:si>
  <x:si>
    <x:t xml:space="preserve">SYN-UDI-001059-1784</x:t>
  </x:si>
  <x:si>
    <x:t xml:space="preserve">ASSET-101060</x:t>
  </x:si>
  <x:si>
    <x:t xml:space="preserve">SYN-UDI-001060-9850</x:t>
  </x:si>
  <x:si>
    <x:t xml:space="preserve">ASSET-101061</x:t>
  </x:si>
  <x:si>
    <x:t xml:space="preserve">SYN-UDI-001061-3347</x:t>
  </x:si>
  <x:si>
    <x:t xml:space="preserve">ASSET-101062</x:t>
  </x:si>
  <x:si>
    <x:t xml:space="preserve">SYN-UDI-001062-2652</x:t>
  </x:si>
  <x:si>
    <x:t xml:space="preserve">DEV-01063</x:t>
  </x:si>
  <x:si>
    <x:t xml:space="preserve">ASSET-101063</x:t>
  </x:si>
  <x:si>
    <x:t xml:space="preserve">SYN-UDI-001063-1977</x:t>
  </x:si>
  <x:si>
    <x:t xml:space="preserve">ASSET-101064</x:t>
  </x:si>
  <x:si>
    <x:t xml:space="preserve">SYN-UDI-001064-9548</x:t>
  </x:si>
  <x:si>
    <x:t xml:space="preserve">ASSET-101065</x:t>
  </x:si>
  <x:si>
    <x:t xml:space="preserve">SYN-UDI-001065-4420</x:t>
  </x:si>
  <x:si>
    <x:t xml:space="preserve">ASSET-101066</x:t>
  </x:si>
  <x:si>
    <x:t xml:space="preserve">SYN-UDI-001066-8071</x:t>
  </x:si>
  <x:si>
    <x:t xml:space="preserve">DEV-01067</x:t>
  </x:si>
  <x:si>
    <x:t xml:space="preserve">ASSET-101067</x:t>
  </x:si>
  <x:si>
    <x:t xml:space="preserve">SYN-UDI-001067-8689</x:t>
  </x:si>
  <x:si>
    <x:t xml:space="preserve">DEV-01068</x:t>
  </x:si>
  <x:si>
    <x:t xml:space="preserve">ASSET-101068</x:t>
  </x:si>
  <x:si>
    <x:t xml:space="preserve">SYN-UDI-001068-4710</x:t>
  </x:si>
  <x:si>
    <x:t xml:space="preserve">DEV-01069</x:t>
  </x:si>
  <x:si>
    <x:t xml:space="preserve">ASSET-101069</x:t>
  </x:si>
  <x:si>
    <x:t xml:space="preserve">SYN-UDI-001069-2377</x:t>
  </x:si>
  <x:si>
    <x:t xml:space="preserve">DEV-01070</x:t>
  </x:si>
  <x:si>
    <x:t xml:space="preserve">ASSET-101070</x:t>
  </x:si>
  <x:si>
    <x:t xml:space="preserve">SYN-UDI-001070-8766</x:t>
  </x:si>
  <x:si>
    <x:t xml:space="preserve">ASSET-101071</x:t>
  </x:si>
  <x:si>
    <x:t xml:space="preserve">SYN-UDI-001071-9868</x:t>
  </x:si>
  <x:si>
    <x:t xml:space="preserve">ASSET-101072</x:t>
  </x:si>
  <x:si>
    <x:t xml:space="preserve">SYN-UDI-001072-4377</x:t>
  </x:si>
  <x:si>
    <x:t xml:space="preserve">ASSET-101073</x:t>
  </x:si>
  <x:si>
    <x:t xml:space="preserve">SYN-UDI-001073-9511</x:t>
  </x:si>
  <x:si>
    <x:t xml:space="preserve">DEV-01074</x:t>
  </x:si>
  <x:si>
    <x:t xml:space="preserve">ASSET-101074</x:t>
  </x:si>
  <x:si>
    <x:t xml:space="preserve">SYN-UDI-001074-5185</x:t>
  </x:si>
  <x:si>
    <x:t xml:space="preserve">ASSET-101075</x:t>
  </x:si>
  <x:si>
    <x:t xml:space="preserve">SYN-UDI-001075-2448</x:t>
  </x:si>
  <x:si>
    <x:t xml:space="preserve">ASSET-101076</x:t>
  </x:si>
  <x:si>
    <x:t xml:space="preserve">SYN-UDI-001076-7206</x:t>
  </x:si>
  <x:si>
    <x:t xml:space="preserve">ASSET-101077</x:t>
  </x:si>
  <x:si>
    <x:t xml:space="preserve">SYN-UDI-001077-3529</x:t>
  </x:si>
  <x:si>
    <x:t xml:space="preserve">ASSET-101078</x:t>
  </x:si>
  <x:si>
    <x:t xml:space="preserve">SYN-UDI-001078-9737</x:t>
  </x:si>
  <x:si>
    <x:t xml:space="preserve">ASSET-101079</x:t>
  </x:si>
  <x:si>
    <x:t xml:space="preserve">SYN-UDI-001079-9846</x:t>
  </x:si>
  <x:si>
    <x:t xml:space="preserve">ASSET-101080</x:t>
  </x:si>
  <x:si>
    <x:t xml:space="preserve">SYN-UDI-001080-8448</x:t>
  </x:si>
  <x:si>
    <x:t xml:space="preserve">DEV-01081</x:t>
  </x:si>
  <x:si>
    <x:t xml:space="preserve">ASSET-101081</x:t>
  </x:si>
  <x:si>
    <x:t xml:space="preserve">SYN-UDI-001081-7858</x:t>
  </x:si>
  <x:si>
    <x:t xml:space="preserve">ASSET-101082</x:t>
  </x:si>
  <x:si>
    <x:t xml:space="preserve">SYN-UDI-001082-5921</x:t>
  </x:si>
  <x:si>
    <x:t xml:space="preserve">DEV-01083</x:t>
  </x:si>
  <x:si>
    <x:t xml:space="preserve">ASSET-101083</x:t>
  </x:si>
  <x:si>
    <x:t xml:space="preserve">SYN-UDI-001083-3212</x:t>
  </x:si>
  <x:si>
    <x:t xml:space="preserve">DEV-01084</x:t>
  </x:si>
  <x:si>
    <x:t xml:space="preserve">ASSET-101084</x:t>
  </x:si>
  <x:si>
    <x:t xml:space="preserve">SYN-UDI-001084-9134</x:t>
  </x:si>
  <x:si>
    <x:t xml:space="preserve">DEV-01085</x:t>
  </x:si>
  <x:si>
    <x:t xml:space="preserve">ASSET-101085</x:t>
  </x:si>
  <x:si>
    <x:t xml:space="preserve">SYN-UDI-001085-6763</x:t>
  </x:si>
  <x:si>
    <x:t xml:space="preserve">ASSET-101086</x:t>
  </x:si>
  <x:si>
    <x:t xml:space="preserve">SYN-UDI-001086-1628</x:t>
  </x:si>
  <x:si>
    <x:t xml:space="preserve">ASSET-101087</x:t>
  </x:si>
  <x:si>
    <x:t xml:space="preserve">SYN-UDI-001087-5447</x:t>
  </x:si>
  <x:si>
    <x:t xml:space="preserve">DEV-01088</x:t>
  </x:si>
  <x:si>
    <x:t xml:space="preserve">ASSET-101088</x:t>
  </x:si>
  <x:si>
    <x:t xml:space="preserve">SYN-UDI-001088-5093</x:t>
  </x:si>
  <x:si>
    <x:t xml:space="preserve">DEV-01089</x:t>
  </x:si>
  <x:si>
    <x:t xml:space="preserve">ASSET-101089</x:t>
  </x:si>
  <x:si>
    <x:t xml:space="preserve">SYN-UDI-001089-2426</x:t>
  </x:si>
  <x:si>
    <x:t xml:space="preserve">ASSET-101090</x:t>
  </x:si>
  <x:si>
    <x:t xml:space="preserve">SYN-UDI-001090-3011</x:t>
  </x:si>
  <x:si>
    <x:t xml:space="preserve">ASSET-101091</x:t>
  </x:si>
  <x:si>
    <x:t xml:space="preserve">SYN-UDI-001091-7827</x:t>
  </x:si>
  <x:si>
    <x:t xml:space="preserve">DEV-01092</x:t>
  </x:si>
  <x:si>
    <x:t xml:space="preserve">ASSET-101092</x:t>
  </x:si>
  <x:si>
    <x:t xml:space="preserve">SYN-UDI-001092-1193</x:t>
  </x:si>
  <x:si>
    <x:t xml:space="preserve">DEV-01093</x:t>
  </x:si>
  <x:si>
    <x:t xml:space="preserve">ASSET-101093</x:t>
  </x:si>
  <x:si>
    <x:t xml:space="preserve">SYN-UDI-001093-8180</x:t>
  </x:si>
  <x:si>
    <x:t xml:space="preserve">DEV-01094</x:t>
  </x:si>
  <x:si>
    <x:t xml:space="preserve">ASSET-101094</x:t>
  </x:si>
  <x:si>
    <x:t xml:space="preserve">SYN-UDI-001094-2890</x:t>
  </x:si>
  <x:si>
    <x:t xml:space="preserve">DEV-01095</x:t>
  </x:si>
  <x:si>
    <x:t xml:space="preserve">ASSET-101095</x:t>
  </x:si>
  <x:si>
    <x:t xml:space="preserve">SYN-UDI-001095-7879</x:t>
  </x:si>
  <x:si>
    <x:t xml:space="preserve">DEV-01096</x:t>
  </x:si>
  <x:si>
    <x:t xml:space="preserve">ASSET-101096</x:t>
  </x:si>
  <x:si>
    <x:t xml:space="preserve">SYN-UDI-001096-2831</x:t>
  </x:si>
  <x:si>
    <x:t xml:space="preserve">DEV-01097</x:t>
  </x:si>
  <x:si>
    <x:t xml:space="preserve">ASSET-101097</x:t>
  </x:si>
  <x:si>
    <x:t xml:space="preserve">SYN-UDI-001097-9792</x:t>
  </x:si>
  <x:si>
    <x:t xml:space="preserve">ASSET-101098</x:t>
  </x:si>
  <x:si>
    <x:t xml:space="preserve">SYN-UDI-001098-7962</x:t>
  </x:si>
  <x:si>
    <x:t xml:space="preserve">ASSET-101099</x:t>
  </x:si>
  <x:si>
    <x:t xml:space="preserve">SYN-UDI-001099-3776</x:t>
  </x:si>
  <x:si>
    <x:t xml:space="preserve">DEV-01100</x:t>
  </x:si>
  <x:si>
    <x:t xml:space="preserve">ASSET-101100</x:t>
  </x:si>
  <x:si>
    <x:t xml:space="preserve">SYN-UDI-001100-6670</x:t>
  </x:si>
  <x:si>
    <x:t xml:space="preserve">DEV-01101</x:t>
  </x:si>
  <x:si>
    <x:t xml:space="preserve">ASSET-101101</x:t>
  </x:si>
  <x:si>
    <x:t xml:space="preserve">SYN-UDI-001101-8940</x:t>
  </x:si>
  <x:si>
    <x:t xml:space="preserve">ASSET-101102</x:t>
  </x:si>
  <x:si>
    <x:t xml:space="preserve">SYN-UDI-001102-9621</x:t>
  </x:si>
  <x:si>
    <x:t xml:space="preserve">DEV-01103</x:t>
  </x:si>
  <x:si>
    <x:t xml:space="preserve">ASSET-101103</x:t>
  </x:si>
  <x:si>
    <x:t xml:space="preserve">SYN-UDI-001103-1034</x:t>
  </x:si>
  <x:si>
    <x:t xml:space="preserve">ASSET-101104</x:t>
  </x:si>
  <x:si>
    <x:t xml:space="preserve">SYN-UDI-001104-9244</x:t>
  </x:si>
  <x:si>
    <x:t xml:space="preserve">DEV-01105</x:t>
  </x:si>
  <x:si>
    <x:t xml:space="preserve">ASSET-101105</x:t>
  </x:si>
  <x:si>
    <x:t xml:space="preserve">SYN-UDI-001105-3454</x:t>
  </x:si>
  <x:si>
    <x:t xml:space="preserve">ASSET-101106</x:t>
  </x:si>
  <x:si>
    <x:t xml:space="preserve">SYN-UDI-001106-4600</x:t>
  </x:si>
  <x:si>
    <x:t xml:space="preserve">ASSET-101107</x:t>
  </x:si>
  <x:si>
    <x:t xml:space="preserve">SYN-UDI-001107-9132</x:t>
  </x:si>
  <x:si>
    <x:t xml:space="preserve">ASSET-101108</x:t>
  </x:si>
  <x:si>
    <x:t xml:space="preserve">SYN-UDI-001108-9140</x:t>
  </x:si>
  <x:si>
    <x:t xml:space="preserve">DEV-01109</x:t>
  </x:si>
  <x:si>
    <x:t xml:space="preserve">ASSET-101109</x:t>
  </x:si>
  <x:si>
    <x:t xml:space="preserve">SYN-UDI-001109-5626</x:t>
  </x:si>
  <x:si>
    <x:t xml:space="preserve">ASSET-101110</x:t>
  </x:si>
  <x:si>
    <x:t xml:space="preserve">SYN-UDI-001110-9598</x:t>
  </x:si>
  <x:si>
    <x:t xml:space="preserve">ASSET-101111</x:t>
  </x:si>
  <x:si>
    <x:t xml:space="preserve">SYN-UDI-001111-3924</x:t>
  </x:si>
  <x:si>
    <x:t xml:space="preserve">ASSET-101112</x:t>
  </x:si>
  <x:si>
    <x:t xml:space="preserve">SYN-UDI-001112-5660</x:t>
  </x:si>
  <x:si>
    <x:t xml:space="preserve">DEV-01113</x:t>
  </x:si>
  <x:si>
    <x:t xml:space="preserve">ASSET-101113</x:t>
  </x:si>
  <x:si>
    <x:t xml:space="preserve">SYN-UDI-001113-2680</x:t>
  </x:si>
  <x:si>
    <x:t xml:space="preserve">ASSET-101114</x:t>
  </x:si>
  <x:si>
    <x:t xml:space="preserve">SYN-UDI-001114-1678</x:t>
  </x:si>
  <x:si>
    <x:t xml:space="preserve">ASSET-101115</x:t>
  </x:si>
  <x:si>
    <x:t xml:space="preserve">SYN-UDI-001115-9202</x:t>
  </x:si>
  <x:si>
    <x:t xml:space="preserve">DEV-01116</x:t>
  </x:si>
  <x:si>
    <x:t xml:space="preserve">ASSET-101116</x:t>
  </x:si>
  <x:si>
    <x:t xml:space="preserve">SYN-UDI-001116-3702</x:t>
  </x:si>
  <x:si>
    <x:t xml:space="preserve">DEV-01117</x:t>
  </x:si>
  <x:si>
    <x:t xml:space="preserve">ASSET-101117</x:t>
  </x:si>
  <x:si>
    <x:t xml:space="preserve">SYN-UDI-001117-2157</x:t>
  </x:si>
  <x:si>
    <x:t xml:space="preserve">DEV-01118</x:t>
  </x:si>
  <x:si>
    <x:t xml:space="preserve">ASSET-101118</x:t>
  </x:si>
  <x:si>
    <x:t xml:space="preserve">SYN-UDI-001118-7888</x:t>
  </x:si>
  <x:si>
    <x:t xml:space="preserve">ASSET-101119</x:t>
  </x:si>
  <x:si>
    <x:t xml:space="preserve">SYN-UDI-001119-7843</x:t>
  </x:si>
  <x:si>
    <x:t xml:space="preserve">DEV-01120</x:t>
  </x:si>
  <x:si>
    <x:t xml:space="preserve">ASSET-101120</x:t>
  </x:si>
  <x:si>
    <x:t xml:space="preserve">SYN-UDI-001120-2521</x:t>
  </x:si>
  <x:si>
    <x:t xml:space="preserve">DEV-01121</x:t>
  </x:si>
  <x:si>
    <x:t xml:space="preserve">ASSET-101121</x:t>
  </x:si>
  <x:si>
    <x:t xml:space="preserve">SYN-UDI-001121-5966</x:t>
  </x:si>
  <x:si>
    <x:t xml:space="preserve">DEV-01122</x:t>
  </x:si>
  <x:si>
    <x:t xml:space="preserve">ASSET-101122</x:t>
  </x:si>
  <x:si>
    <x:t xml:space="preserve">SYN-UDI-001122-3795</x:t>
  </x:si>
  <x:si>
    <x:t xml:space="preserve">ASSET-101123</x:t>
  </x:si>
  <x:si>
    <x:t xml:space="preserve">SYN-UDI-001123-8487</x:t>
  </x:si>
  <x:si>
    <x:t xml:space="preserve">ASSET-101124</x:t>
  </x:si>
  <x:si>
    <x:t xml:space="preserve">SYN-UDI-001124-5560</x:t>
  </x:si>
  <x:si>
    <x:t xml:space="preserve">DEV-01125</x:t>
  </x:si>
  <x:si>
    <x:t xml:space="preserve">ASSET-101125</x:t>
  </x:si>
  <x:si>
    <x:t xml:space="preserve">SYN-UDI-001125-9159</x:t>
  </x:si>
  <x:si>
    <x:t xml:space="preserve">DEV-01126</x:t>
  </x:si>
  <x:si>
    <x:t xml:space="preserve">ASSET-101126</x:t>
  </x:si>
  <x:si>
    <x:t xml:space="preserve">SYN-UDI-001126-5211</x:t>
  </x:si>
  <x:si>
    <x:t xml:space="preserve">DEV-01127</x:t>
  </x:si>
  <x:si>
    <x:t xml:space="preserve">ASSET-101127</x:t>
  </x:si>
  <x:si>
    <x:t xml:space="preserve">SYN-UDI-001127-5425</x:t>
  </x:si>
  <x:si>
    <x:t xml:space="preserve">ASSET-101128</x:t>
  </x:si>
  <x:si>
    <x:t xml:space="preserve">SYN-UDI-001128-7248</x:t>
  </x:si>
  <x:si>
    <x:t xml:space="preserve">DEV-01129</x:t>
  </x:si>
  <x:si>
    <x:t xml:space="preserve">ASSET-101129</x:t>
  </x:si>
  <x:si>
    <x:t xml:space="preserve">SYN-UDI-001129-7479</x:t>
  </x:si>
  <x:si>
    <x:t xml:space="preserve">ASSET-101130</x:t>
  </x:si>
  <x:si>
    <x:t xml:space="preserve">SYN-UDI-001130-4165</x:t>
  </x:si>
  <x:si>
    <x:t xml:space="preserve">ASSET-101131</x:t>
  </x:si>
  <x:si>
    <x:t xml:space="preserve">SYN-UDI-001131-3526</x:t>
  </x:si>
  <x:si>
    <x:t xml:space="preserve">ASSET-101132</x:t>
  </x:si>
  <x:si>
    <x:t xml:space="preserve">SYN-UDI-001132-2792</x:t>
  </x:si>
  <x:si>
    <x:t xml:space="preserve">ASSET-101133</x:t>
  </x:si>
  <x:si>
    <x:t xml:space="preserve">SYN-UDI-001133-4182</x:t>
  </x:si>
  <x:si>
    <x:t xml:space="preserve">DEV-01134</x:t>
  </x:si>
  <x:si>
    <x:t xml:space="preserve">ASSET-101134</x:t>
  </x:si>
  <x:si>
    <x:t xml:space="preserve">SYN-UDI-001134-1949</x:t>
  </x:si>
  <x:si>
    <x:t xml:space="preserve">ASSET-101135</x:t>
  </x:si>
  <x:si>
    <x:t xml:space="preserve">SYN-UDI-001135-8853</x:t>
  </x:si>
  <x:si>
    <x:t xml:space="preserve">ASSET-101136</x:t>
  </x:si>
  <x:si>
    <x:t xml:space="preserve">SYN-UDI-001136-8268</x:t>
  </x:si>
  <x:si>
    <x:t xml:space="preserve">ASSET-101137</x:t>
  </x:si>
  <x:si>
    <x:t xml:space="preserve">SYN-UDI-001137-6708</x:t>
  </x:si>
  <x:si>
    <x:t xml:space="preserve">ASSET-101138</x:t>
  </x:si>
  <x:si>
    <x:t xml:space="preserve">SYN-UDI-001138-7777</x:t>
  </x:si>
  <x:si>
    <x:t xml:space="preserve">DEV-01139</x:t>
  </x:si>
  <x:si>
    <x:t xml:space="preserve">ASSET-101139</x:t>
  </x:si>
  <x:si>
    <x:t xml:space="preserve">SYN-UDI-001139-2676</x:t>
  </x:si>
  <x:si>
    <x:t xml:space="preserve">ASSET-101140</x:t>
  </x:si>
  <x:si>
    <x:t xml:space="preserve">SYN-UDI-001140-4782</x:t>
  </x:si>
  <x:si>
    <x:t xml:space="preserve">DEV-01141</x:t>
  </x:si>
  <x:si>
    <x:t xml:space="preserve">ASSET-101141</x:t>
  </x:si>
  <x:si>
    <x:t xml:space="preserve">SYN-UDI-001141-2046</x:t>
  </x:si>
  <x:si>
    <x:t xml:space="preserve">DEV-01142</x:t>
  </x:si>
  <x:si>
    <x:t xml:space="preserve">ASSET-101142</x:t>
  </x:si>
  <x:si>
    <x:t xml:space="preserve">SYN-UDI-001142-8843</x:t>
  </x:si>
  <x:si>
    <x:t xml:space="preserve">ASSET-101143</x:t>
  </x:si>
  <x:si>
    <x:t xml:space="preserve">SYN-UDI-001143-5130</x:t>
  </x:si>
  <x:si>
    <x:t xml:space="preserve">ASSET-101144</x:t>
  </x:si>
  <x:si>
    <x:t xml:space="preserve">SYN-UDI-001144-2770</x:t>
  </x:si>
  <x:si>
    <x:t xml:space="preserve">DEV-01145</x:t>
  </x:si>
  <x:si>
    <x:t xml:space="preserve">ASSET-101145</x:t>
  </x:si>
  <x:si>
    <x:t xml:space="preserve">SYN-UDI-001145-3537</x:t>
  </x:si>
  <x:si>
    <x:t xml:space="preserve">ASSET-101146</x:t>
  </x:si>
  <x:si>
    <x:t xml:space="preserve">SYN-UDI-001146-9485</x:t>
  </x:si>
  <x:si>
    <x:t xml:space="preserve">DEV-01147</x:t>
  </x:si>
  <x:si>
    <x:t xml:space="preserve">ASSET-101147</x:t>
  </x:si>
  <x:si>
    <x:t xml:space="preserve">SYN-UDI-001147-5899</x:t>
  </x:si>
  <x:si>
    <x:t xml:space="preserve">ASSET-101148</x:t>
  </x:si>
  <x:si>
    <x:t xml:space="preserve">SYN-UDI-001148-7139</x:t>
  </x:si>
  <x:si>
    <x:t xml:space="preserve">ASSET-101149</x:t>
  </x:si>
  <x:si>
    <x:t xml:space="preserve">SYN-UDI-001149-6067</x:t>
  </x:si>
  <x:si>
    <x:t xml:space="preserve">ASSET-101150</x:t>
  </x:si>
  <x:si>
    <x:t xml:space="preserve">SYN-UDI-001150-7250</x:t>
  </x:si>
  <x:si>
    <x:t xml:space="preserve">DEV-01151</x:t>
  </x:si>
  <x:si>
    <x:t xml:space="preserve">ASSET-101151</x:t>
  </x:si>
  <x:si>
    <x:t xml:space="preserve">SYN-UDI-001151-1584</x:t>
  </x:si>
  <x:si>
    <x:t xml:space="preserve">ASSET-101152</x:t>
  </x:si>
  <x:si>
    <x:t xml:space="preserve">SYN-UDI-001152-6098</x:t>
  </x:si>
  <x:si>
    <x:t xml:space="preserve">DEV-01153</x:t>
  </x:si>
  <x:si>
    <x:t xml:space="preserve">ASSET-101153</x:t>
  </x:si>
  <x:si>
    <x:t xml:space="preserve">SYN-UDI-001153-4590</x:t>
  </x:si>
  <x:si>
    <x:t xml:space="preserve">ASSET-101154</x:t>
  </x:si>
  <x:si>
    <x:t xml:space="preserve">SYN-UDI-001154-7051</x:t>
  </x:si>
  <x:si>
    <x:t xml:space="preserve">DEV-01155</x:t>
  </x:si>
  <x:si>
    <x:t xml:space="preserve">ASSET-101155</x:t>
  </x:si>
  <x:si>
    <x:t xml:space="preserve">SYN-UDI-001155-4260</x:t>
  </x:si>
  <x:si>
    <x:t xml:space="preserve">ASSET-101156</x:t>
  </x:si>
  <x:si>
    <x:t xml:space="preserve">SYN-UDI-001156-6066</x:t>
  </x:si>
  <x:si>
    <x:t xml:space="preserve">DEV-01157</x:t>
  </x:si>
  <x:si>
    <x:t xml:space="preserve">ASSET-101157</x:t>
  </x:si>
  <x:si>
    <x:t xml:space="preserve">SYN-UDI-001157-7459</x:t>
  </x:si>
  <x:si>
    <x:t xml:space="preserve">DEV-01158</x:t>
  </x:si>
  <x:si>
    <x:t xml:space="preserve">ASSET-101158</x:t>
  </x:si>
  <x:si>
    <x:t xml:space="preserve">SYN-UDI-001158-9458</x:t>
  </x:si>
  <x:si>
    <x:t xml:space="preserve">DEV-01159</x:t>
  </x:si>
  <x:si>
    <x:t xml:space="preserve">ASSET-101159</x:t>
  </x:si>
  <x:si>
    <x:t xml:space="preserve">SYN-UDI-001159-2398</x:t>
  </x:si>
  <x:si>
    <x:t xml:space="preserve">ASSET-101160</x:t>
  </x:si>
  <x:si>
    <x:t xml:space="preserve">SYN-UDI-001160-2973</x:t>
  </x:si>
  <x:si>
    <x:t xml:space="preserve">DEV-01161</x:t>
  </x:si>
  <x:si>
    <x:t xml:space="preserve">ASSET-101161</x:t>
  </x:si>
  <x:si>
    <x:t xml:space="preserve">SYN-UDI-001161-9111</x:t>
  </x:si>
  <x:si>
    <x:t xml:space="preserve">DEV-01162</x:t>
  </x:si>
  <x:si>
    <x:t xml:space="preserve">ASSET-101162</x:t>
  </x:si>
  <x:si>
    <x:t xml:space="preserve">SYN-UDI-001162-3480</x:t>
  </x:si>
  <x:si>
    <x:t xml:space="preserve">DEV-01163</x:t>
  </x:si>
  <x:si>
    <x:t xml:space="preserve">ASSET-101163</x:t>
  </x:si>
  <x:si>
    <x:t xml:space="preserve">SYN-UDI-001163-7100</x:t>
  </x:si>
  <x:si>
    <x:t xml:space="preserve">ASSET-101164</x:t>
  </x:si>
  <x:si>
    <x:t xml:space="preserve">SYN-UDI-001164-4202</x:t>
  </x:si>
  <x:si>
    <x:t xml:space="preserve">ASSET-101165</x:t>
  </x:si>
  <x:si>
    <x:t xml:space="preserve">SYN-UDI-001165-6773</x:t>
  </x:si>
  <x:si>
    <x:t xml:space="preserve">DEV-01166</x:t>
  </x:si>
  <x:si>
    <x:t xml:space="preserve">ASSET-101166</x:t>
  </x:si>
  <x:si>
    <x:t xml:space="preserve">SYN-UDI-001166-9491</x:t>
  </x:si>
  <x:si>
    <x:t xml:space="preserve">DEV-01167</x:t>
  </x:si>
  <x:si>
    <x:t xml:space="preserve">ASSET-101167</x:t>
  </x:si>
  <x:si>
    <x:t xml:space="preserve">SYN-UDI-001167-4799</x:t>
  </x:si>
  <x:si>
    <x:t xml:space="preserve">ASSET-101168</x:t>
  </x:si>
  <x:si>
    <x:t xml:space="preserve">SYN-UDI-001168-1772</x:t>
  </x:si>
  <x:si>
    <x:t xml:space="preserve">DEV-01169</x:t>
  </x:si>
  <x:si>
    <x:t xml:space="preserve">ASSET-101169</x:t>
  </x:si>
  <x:si>
    <x:t xml:space="preserve">SYN-UDI-001169-3342</x:t>
  </x:si>
  <x:si>
    <x:t xml:space="preserve">DEV-01170</x:t>
  </x:si>
  <x:si>
    <x:t xml:space="preserve">ASSET-101170</x:t>
  </x:si>
  <x:si>
    <x:t xml:space="preserve">SYN-UDI-001170-2679</x:t>
  </x:si>
  <x:si>
    <x:t xml:space="preserve">DEV-01171</x:t>
  </x:si>
  <x:si>
    <x:t xml:space="preserve">ASSET-101171</x:t>
  </x:si>
  <x:si>
    <x:t xml:space="preserve">SYN-UDI-001171-3229</x:t>
  </x:si>
  <x:si>
    <x:t xml:space="preserve">DEV-01172</x:t>
  </x:si>
  <x:si>
    <x:t xml:space="preserve">ASSET-101172</x:t>
  </x:si>
  <x:si>
    <x:t xml:space="preserve">SYN-UDI-001172-6498</x:t>
  </x:si>
  <x:si>
    <x:t xml:space="preserve">ASSET-101173</x:t>
  </x:si>
  <x:si>
    <x:t xml:space="preserve">SYN-UDI-001173-7364</x:t>
  </x:si>
  <x:si>
    <x:t xml:space="preserve">ASSET-101174</x:t>
  </x:si>
  <x:si>
    <x:t xml:space="preserve">SYN-UDI-001174-6375</x:t>
  </x:si>
  <x:si>
    <x:t xml:space="preserve">DEV-01175</x:t>
  </x:si>
  <x:si>
    <x:t xml:space="preserve">ASSET-101175</x:t>
  </x:si>
  <x:si>
    <x:t xml:space="preserve">SYN-UDI-001175-1217</x:t>
  </x:si>
  <x:si>
    <x:t xml:space="preserve">ASSET-101176</x:t>
  </x:si>
  <x:si>
    <x:t xml:space="preserve">SYN-UDI-001176-4465</x:t>
  </x:si>
  <x:si>
    <x:t xml:space="preserve">DEV-01177</x:t>
  </x:si>
  <x:si>
    <x:t xml:space="preserve">ASSET-101177</x:t>
  </x:si>
  <x:si>
    <x:t xml:space="preserve">SYN-UDI-001177-5000</x:t>
  </x:si>
  <x:si>
    <x:t xml:space="preserve">DEV-01178</x:t>
  </x:si>
  <x:si>
    <x:t xml:space="preserve">ASSET-101178</x:t>
  </x:si>
  <x:si>
    <x:t xml:space="preserve">SYN-UDI-001178-3740</x:t>
  </x:si>
  <x:si>
    <x:t xml:space="preserve">ASSET-101179</x:t>
  </x:si>
  <x:si>
    <x:t xml:space="preserve">SYN-UDI-001179-8720</x:t>
  </x:si>
  <x:si>
    <x:t xml:space="preserve">DEV-01180</x:t>
  </x:si>
  <x:si>
    <x:t xml:space="preserve">ASSET-101180</x:t>
  </x:si>
  <x:si>
    <x:t xml:space="preserve">SYN-UDI-001180-9720</x:t>
  </x:si>
  <x:si>
    <x:t xml:space="preserve">ASSET-101181</x:t>
  </x:si>
  <x:si>
    <x:t xml:space="preserve">SYN-UDI-001181-1453</x:t>
  </x:si>
  <x:si>
    <x:t xml:space="preserve">DEV-01182</x:t>
  </x:si>
  <x:si>
    <x:t xml:space="preserve">ASSET-101182</x:t>
  </x:si>
  <x:si>
    <x:t xml:space="preserve">SYN-UDI-001182-1871</x:t>
  </x:si>
  <x:si>
    <x:t xml:space="preserve">DEV-01183</x:t>
  </x:si>
  <x:si>
    <x:t xml:space="preserve">ASSET-101183</x:t>
  </x:si>
  <x:si>
    <x:t xml:space="preserve">SYN-UDI-001183-7069</x:t>
  </x:si>
  <x:si>
    <x:t xml:space="preserve">DEV-01184</x:t>
  </x:si>
  <x:si>
    <x:t xml:space="preserve">ASSET-101184</x:t>
  </x:si>
  <x:si>
    <x:t xml:space="preserve">SYN-UDI-001184-3445</x:t>
  </x:si>
  <x:si>
    <x:t xml:space="preserve">DEV-01185</x:t>
  </x:si>
  <x:si>
    <x:t xml:space="preserve">ASSET-101185</x:t>
  </x:si>
  <x:si>
    <x:t xml:space="preserve">SYN-UDI-001185-6136</x:t>
  </x:si>
  <x:si>
    <x:t xml:space="preserve">DEV-01186</x:t>
  </x:si>
  <x:si>
    <x:t xml:space="preserve">ASSET-101186</x:t>
  </x:si>
  <x:si>
    <x:t xml:space="preserve">SYN-UDI-001186-1279</x:t>
  </x:si>
  <x:si>
    <x:t xml:space="preserve">DEV-01187</x:t>
  </x:si>
  <x:si>
    <x:t xml:space="preserve">ASSET-101187</x:t>
  </x:si>
  <x:si>
    <x:t xml:space="preserve">SYN-UDI-001187-7380</x:t>
  </x:si>
  <x:si>
    <x:t xml:space="preserve">DEV-01188</x:t>
  </x:si>
  <x:si>
    <x:t xml:space="preserve">ASSET-101188</x:t>
  </x:si>
  <x:si>
    <x:t xml:space="preserve">SYN-UDI-001188-9595</x:t>
  </x:si>
  <x:si>
    <x:t xml:space="preserve">DEV-01189</x:t>
  </x:si>
  <x:si>
    <x:t xml:space="preserve">ASSET-101189</x:t>
  </x:si>
  <x:si>
    <x:t xml:space="preserve">SYN-UDI-001189-9470</x:t>
  </x:si>
  <x:si>
    <x:t xml:space="preserve">DEV-01190</x:t>
  </x:si>
  <x:si>
    <x:t xml:space="preserve">ASSET-101190</x:t>
  </x:si>
  <x:si>
    <x:t xml:space="preserve">SYN-UDI-001190-3691</x:t>
  </x:si>
  <x:si>
    <x:t xml:space="preserve">ASSET-101191</x:t>
  </x:si>
  <x:si>
    <x:t xml:space="preserve">SYN-UDI-001191-6486</x:t>
  </x:si>
  <x:si>
    <x:t xml:space="preserve">ASSET-101192</x:t>
  </x:si>
  <x:si>
    <x:t xml:space="preserve">SYN-UDI-001192-9819</x:t>
  </x:si>
  <x:si>
    <x:t xml:space="preserve">ASSET-101193</x:t>
  </x:si>
  <x:si>
    <x:t xml:space="preserve">SYN-UDI-001193-6486</x:t>
  </x:si>
  <x:si>
    <x:t xml:space="preserve">DEV-01194</x:t>
  </x:si>
  <x:si>
    <x:t xml:space="preserve">ASSET-101194</x:t>
  </x:si>
  <x:si>
    <x:t xml:space="preserve">SYN-UDI-001194-4202</x:t>
  </x:si>
  <x:si>
    <x:t xml:space="preserve">DEV-01195</x:t>
  </x:si>
  <x:si>
    <x:t xml:space="preserve">ASSET-101195</x:t>
  </x:si>
  <x:si>
    <x:t xml:space="preserve">SYN-UDI-001195-2379</x:t>
  </x:si>
  <x:si>
    <x:t xml:space="preserve">DEV-01196</x:t>
  </x:si>
  <x:si>
    <x:t xml:space="preserve">ASSET-101196</x:t>
  </x:si>
  <x:si>
    <x:t xml:space="preserve">SYN-UDI-001196-8631</x:t>
  </x:si>
  <x:si>
    <x:t xml:space="preserve">DEV-01197</x:t>
  </x:si>
  <x:si>
    <x:t xml:space="preserve">ASSET-101197</x:t>
  </x:si>
  <x:si>
    <x:t xml:space="preserve">SYN-UDI-001197-7007</x:t>
  </x:si>
  <x:si>
    <x:t xml:space="preserve">DEV-01198</x:t>
  </x:si>
  <x:si>
    <x:t xml:space="preserve">ASSET-101198</x:t>
  </x:si>
  <x:si>
    <x:t xml:space="preserve">SYN-UDI-001198-3147</x:t>
  </x:si>
  <x:si>
    <x:t xml:space="preserve">ASSET-101199</x:t>
  </x:si>
  <x:si>
    <x:t xml:space="preserve">SYN-UDI-001199-3957</x:t>
  </x:si>
  <x:si>
    <x:t xml:space="preserve">ASSET-101200</x:t>
  </x:si>
  <x:si>
    <x:t xml:space="preserve">SYN-UDI-001200-4842</x:t>
  </x:si>
  <x:si>
    <x:t xml:space="preserve">maintenance_event_id</x:t>
  </x:si>
  <x:si>
    <x:t xml:space="preserve">event_date</x:t>
  </x:si>
  <x:si>
    <x:t xml:space="preserve">event_type</x:t>
  </x:si>
  <x:si>
    <x:t xml:space="preserve">failure_code</x:t>
  </x:si>
  <x:si>
    <x:t xml:space="preserve">failure_category</x:t>
  </x:si>
  <x:si>
    <x:t xml:space="preserve">problem_description</x:t>
  </x:si>
  <x:si>
    <x:t xml:space="preserve">severity</x:t>
  </x:si>
  <x:si>
    <x:t xml:space="preserve">parts_replaced</x:t>
  </x:si>
  <x:si>
    <x:t xml:space="preserve">labour_hours</x:t>
  </x:si>
  <x:si>
    <x:t xml:space="preserve">downtime_hours</x:t>
  </x:si>
  <x:si>
    <x:t xml:space="preserve">repair_cost_gbp</x:t>
  </x:si>
  <x:si>
    <x:t xml:space="preserve">first_time_fix</x:t>
  </x:si>
  <x:si>
    <x:t xml:space="preserve">no_fault_found</x:t>
  </x:si>
  <x:si>
    <x:t xml:space="preserve">root_cause_category</x:t>
  </x:si>
  <x:si>
    <x:t xml:space="preserve">safety_related</x:t>
  </x:si>
  <x:si>
    <x:t xml:space="preserve">MNT-0000001</x:t>
  </x:si>
  <x:si>
    <x:t xml:space="preserve">Preventive Maintenance</x:t>
  </x:si>
  <x:si>
    <x:t xml:space="preserve">PM-00</x:t>
  </x:si>
  <x:si>
    <x:t xml:space="preserve">Routine/Planned</x:t>
  </x:si>
  <x:si>
    <x:t xml:space="preserve">planned activity</x:t>
  </x:si>
  <x:si>
    <x:t xml:space="preserve">None</x:t>
  </x:si>
  <x:si>
    <x:t xml:space="preserve">Planned maintenance</x:t>
  </x:si>
  <x:si>
    <x:t xml:space="preserve">MNT-0000002</x:t>
  </x:si>
  <x:si>
    <x:t xml:space="preserve">MNT-0000003</x:t>
  </x:si>
  <x:si>
    <x:t xml:space="preserve">Corrective Repair</x:t>
  </x:si>
  <x:si>
    <x:t xml:space="preserve">FW-02</x:t>
  </x:si>
  <x:si>
    <x:t xml:space="preserve">Software/Firmware</x:t>
  </x:si>
  <x:si>
    <x:t xml:space="preserve">software or firmware error</x:t>
  </x:si>
  <x:si>
    <x:t xml:space="preserve">Moderate</x:t>
  </x:si>
  <x:si>
    <x:t xml:space="preserve">Battery pack</x:t>
  </x:si>
  <x:si>
    <x:t xml:space="preserve">Accessory failure</x:t>
  </x:si>
  <x:si>
    <x:t xml:space="preserve">MNT-0000004</x:t>
  </x:si>
  <x:si>
    <x:t xml:space="preserve">MNT-0000005</x:t>
  </x:si>
  <x:si>
    <x:t xml:space="preserve">MNT-0000006</x:t>
  </x:si>
  <x:si>
    <x:t xml:space="preserve">PWR-02</x:t>
  </x:si>
  <x:si>
    <x:t xml:space="preserve">Power/Battery</x:t>
  </x:si>
  <x:si>
    <x:t xml:space="preserve">battery or power issue</x:t>
  </x:si>
  <x:si>
    <x:t xml:space="preserve">Minor</x:t>
  </x:si>
  <x:si>
    <x:t xml:space="preserve">Fan assembly</x:t>
  </x:si>
  <x:si>
    <x:t xml:space="preserve">Software/configuration</x:t>
  </x:si>
  <x:si>
    <x:t xml:space="preserve">MNT-0000007</x:t>
  </x:si>
  <x:si>
    <x:t xml:space="preserve">BAT-01</x:t>
  </x:si>
  <x:si>
    <x:t xml:space="preserve">Major</x:t>
  </x:si>
  <x:si>
    <x:t xml:space="preserve">Component wear</x:t>
  </x:si>
  <x:si>
    <x:t xml:space="preserve">MNT-0000008</x:t>
  </x:si>
  <x:si>
    <x:t xml:space="preserve">Power supply</x:t>
  </x:si>
  <x:si>
    <x:t xml:space="preserve">MNT-0000009</x:t>
  </x:si>
  <x:si>
    <x:t xml:space="preserve">NET-04</x:t>
  </x:si>
  <x:si>
    <x:t xml:space="preserve">Network/Connectivity</x:t>
  </x:si>
  <x:si>
    <x:t xml:space="preserve">network communication interruption</x:t>
  </x:si>
  <x:si>
    <x:t xml:space="preserve">Network module</x:t>
  </x:si>
  <x:si>
    <x:t xml:space="preserve">MNT-0000010</x:t>
  </x:si>
  <x:si>
    <x:t xml:space="preserve">MNT-0000011</x:t>
  </x:si>
  <x:si>
    <x:t xml:space="preserve">MNT-0000012</x:t>
  </x:si>
  <x:si>
    <x:t xml:space="preserve">MNT-0000013</x:t>
  </x:si>
  <x:si>
    <x:t xml:space="preserve">MNT-0000014</x:t>
  </x:si>
  <x:si>
    <x:t xml:space="preserve">MNT-0000015</x:t>
  </x:si>
  <x:si>
    <x:t xml:space="preserve">MNT-0000016</x:t>
  </x:si>
  <x:si>
    <x:t xml:space="preserve">MNT-0000017</x:t>
  </x:si>
  <x:si>
    <x:t xml:space="preserve">MNT-0000018</x:t>
  </x:si>
  <x:si>
    <x:t xml:space="preserve">Calibration</x:t>
  </x:si>
  <x:si>
    <x:t xml:space="preserve">CAL-00</x:t>
  </x:si>
  <x:si>
    <x:t xml:space="preserve">MNT-0000019</x:t>
  </x:si>
  <x:si>
    <x:t xml:space="preserve">MNT-0000020</x:t>
  </x:si>
  <x:si>
    <x:t xml:space="preserve">Safety Critical</x:t>
  </x:si>
  <x:si>
    <x:t xml:space="preserve">Pump mechanism</x:t>
  </x:si>
  <x:si>
    <x:t xml:space="preserve">SAF-000001</x:t>
  </x:si>
  <x:si>
    <x:t xml:space="preserve">MNT-0000021</x:t>
  </x:si>
  <x:si>
    <x:t xml:space="preserve">MNT-0000022</x:t>
  </x:si>
  <x:si>
    <x:t xml:space="preserve">MNT-0000023</x:t>
  </x:si>
  <x:si>
    <x:t xml:space="preserve">MNT-0000024</x:t>
  </x:si>
  <x:si>
    <x:t xml:space="preserve">ACC-01</x:t>
  </x:si>
  <x:si>
    <x:t xml:space="preserve">Accessory/Consumable</x:t>
  </x:si>
  <x:si>
    <x:t xml:space="preserve">accessory or consumable interface issue</x:t>
  </x:si>
  <x:si>
    <x:t xml:space="preserve">Calibration drift</x:t>
  </x:si>
  <x:si>
    <x:t xml:space="preserve">MNT-0000025</x:t>
  </x:si>
  <x:si>
    <x:t xml:space="preserve">CAL-03</x:t>
  </x:si>
  <x:si>
    <x:t xml:space="preserve">Sensor/Measurement</x:t>
  </x:si>
  <x:si>
    <x:t xml:space="preserve">measurement or sensor drift</x:t>
  </x:si>
  <x:si>
    <x:t xml:space="preserve">Network infrastructure</x:t>
  </x:si>
  <x:si>
    <x:t xml:space="preserve">MNT-0000026</x:t>
  </x:si>
  <x:si>
    <x:t xml:space="preserve">ALM-06</x:t>
  </x:si>
  <x:si>
    <x:t xml:space="preserve">Alarm/Display</x:t>
  </x:si>
  <x:si>
    <x:t xml:space="preserve">alarm or display irregularity</x:t>
  </x:si>
  <x:si>
    <x:t xml:space="preserve">User/environment interaction</x:t>
  </x:si>
  <x:si>
    <x:t xml:space="preserve">MNT-0000027</x:t>
  </x:si>
  <x:si>
    <x:t xml:space="preserve">MNT-0000028</x:t>
  </x:si>
  <x:si>
    <x:t xml:space="preserve">MNT-0000029</x:t>
  </x:si>
  <x:si>
    <x:t xml:space="preserve">MNT-0000030</x:t>
  </x:si>
  <x:si>
    <x:t xml:space="preserve">MNT-0000031</x:t>
  </x:si>
  <x:si>
    <x:t xml:space="preserve">MNT-0000032</x:t>
  </x:si>
  <x:si>
    <x:t xml:space="preserve">SW-05</x:t>
  </x:si>
  <x:si>
    <x:t xml:space="preserve">MNT-0000033</x:t>
  </x:si>
  <x:si>
    <x:t xml:space="preserve">MNT-0000034</x:t>
  </x:si>
  <x:si>
    <x:t xml:space="preserve">MNT-0000035</x:t>
  </x:si>
  <x:si>
    <x:t xml:space="preserve">MNT-0000036</x:t>
  </x:si>
  <x:si>
    <x:t xml:space="preserve">MNT-0000037</x:t>
  </x:si>
  <x:si>
    <x:t xml:space="preserve">SW-01</x:t>
  </x:si>
  <x:si>
    <x:t xml:space="preserve">MNT-0000038</x:t>
  </x:si>
  <x:si>
    <x:t xml:space="preserve">MNT-0000039</x:t>
  </x:si>
  <x:si>
    <x:t xml:space="preserve">MNT-0000040</x:t>
  </x:si>
  <x:si>
    <x:t xml:space="preserve">MNT-0000041</x:t>
  </x:si>
  <x:si>
    <x:t xml:space="preserve">MNT-0000044</x:t>
  </x:si>
  <x:si>
    <x:t xml:space="preserve">COM-02</x:t>
  </x:si>
  <x:si>
    <x:t xml:space="preserve">Battery ageing</x:t>
  </x:si>
  <x:si>
    <x:t xml:space="preserve">MNT-0000045</x:t>
  </x:si>
  <x:si>
    <x:t xml:space="preserve">Cable/lead</x:t>
  </x:si>
  <x:si>
    <x:t xml:space="preserve">MNT-0000046</x:t>
  </x:si>
  <x:si>
    <x:t xml:space="preserve">MNT-0000047</x:t>
  </x:si>
  <x:si>
    <x:t xml:space="preserve">MNT-0000048</x:t>
  </x:si>
  <x:si>
    <x:t xml:space="preserve">MNT-0000049</x:t>
  </x:si>
  <x:si>
    <x:t xml:space="preserve">DSP-02</x:t>
  </x:si>
  <x:si>
    <x:t xml:space="preserve">MNT-0000050</x:t>
  </x:si>
  <x:si>
    <x:t xml:space="preserve">MNT-0000051</x:t>
  </x:si>
  <x:si>
    <x:t xml:space="preserve">MNT-0000052</x:t>
  </x:si>
  <x:si>
    <x:t xml:space="preserve">MNT-0000053</x:t>
  </x:si>
  <x:si>
    <x:t xml:space="preserve">MEC-07</x:t>
  </x:si>
  <x:si>
    <x:t xml:space="preserve">Mechanical</x:t>
  </x:si>
  <x:si>
    <x:t xml:space="preserve">mechanical wear or connector issue</x:t>
  </x:si>
  <x:si>
    <x:t xml:space="preserve">MNT-0000054</x:t>
  </x:si>
  <x:si>
    <x:t xml:space="preserve">MNT-0000055</x:t>
  </x:si>
  <x:si>
    <x:t xml:space="preserve">MNT-0000056</x:t>
  </x:si>
  <x:si>
    <x:t xml:space="preserve">PWR-03</x:t>
  </x:si>
  <x:si>
    <x:t xml:space="preserve">MNT-0000057</x:t>
  </x:si>
  <x:si>
    <x:t xml:space="preserve">MNT-0000058</x:t>
  </x:si>
  <x:si>
    <x:t xml:space="preserve">MNT-0000060</x:t>
  </x:si>
  <x:si>
    <x:t xml:space="preserve">SAF-000002</x:t>
  </x:si>
  <x:si>
    <x:t xml:space="preserve">MNT-0000061</x:t>
  </x:si>
  <x:si>
    <x:t xml:space="preserve">MNT-0000062</x:t>
  </x:si>
  <x:si>
    <x:t xml:space="preserve">MNT-0000063</x:t>
  </x:si>
  <x:si>
    <x:t xml:space="preserve">MNT-0000064</x:t>
  </x:si>
  <x:si>
    <x:t xml:space="preserve">MEC-04</x:t>
  </x:si>
  <x:si>
    <x:t xml:space="preserve">MNT-0000065</x:t>
  </x:si>
  <x:si>
    <x:t xml:space="preserve">MNT-0000066</x:t>
  </x:si>
  <x:si>
    <x:t xml:space="preserve">MNT-0000067</x:t>
  </x:si>
  <x:si>
    <x:t xml:space="preserve">MNT-0000068</x:t>
  </x:si>
  <x:si>
    <x:t xml:space="preserve">MEC-01</x:t>
  </x:si>
  <x:si>
    <x:t xml:space="preserve">Sensor module</x:t>
  </x:si>
  <x:si>
    <x:t xml:space="preserve">MNT-0000069</x:t>
  </x:si>
  <x:si>
    <x:t xml:space="preserve">SNS-01</x:t>
  </x:si>
  <x:si>
    <x:t xml:space="preserve">MNT-0000070</x:t>
  </x:si>
  <x:si>
    <x:t xml:space="preserve">MNT-0000071</x:t>
  </x:si>
  <x:si>
    <x:t xml:space="preserve">NFF-00</x:t>
  </x:si>
  <x:si>
    <x:t xml:space="preserve">No Fault Found</x:t>
  </x:si>
  <x:si>
    <x:t xml:space="preserve">reported issue not reproduced</x:t>
  </x:si>
  <x:si>
    <x:t xml:space="preserve">No fault reproduced</x:t>
  </x:si>
  <x:si>
    <x:t xml:space="preserve">MNT-0000072</x:t>
  </x:si>
  <x:si>
    <x:t xml:space="preserve">MNT-0000073</x:t>
  </x:si>
  <x:si>
    <x:t xml:space="preserve">MNT-0000074</x:t>
  </x:si>
  <x:si>
    <x:t xml:space="preserve">MNT-0000075</x:t>
  </x:si>
  <x:si>
    <x:t xml:space="preserve">MNT-0000076</x:t>
  </x:si>
  <x:si>
    <x:t xml:space="preserve">MNT-0000077</x:t>
  </x:si>
  <x:si>
    <x:t xml:space="preserve">MNT-0000078</x:t>
  </x:si>
  <x:si>
    <x:t xml:space="preserve">MNT-0000079</x:t>
  </x:si>
  <x:si>
    <x:t xml:space="preserve">MNT-0000080</x:t>
  </x:si>
  <x:si>
    <x:t xml:space="preserve">MNT-0000081</x:t>
  </x:si>
  <x:si>
    <x:t xml:space="preserve">MNT-0000082</x:t>
  </x:si>
  <x:si>
    <x:t xml:space="preserve">MNT-0000083</x:t>
  </x:si>
  <x:si>
    <x:t xml:space="preserve">Display module</x:t>
  </x:si>
  <x:si>
    <x:t xml:space="preserve">MNT-0000085</x:t>
  </x:si>
  <x:si>
    <x:t xml:space="preserve">MNT-0000086</x:t>
  </x:si>
  <x:si>
    <x:t xml:space="preserve">MNT-0000087</x:t>
  </x:si>
  <x:si>
    <x:t xml:space="preserve">MNT-0000088</x:t>
  </x:si>
  <x:si>
    <x:t xml:space="preserve">MNT-0000089</x:t>
  </x:si>
  <x:si>
    <x:t xml:space="preserve">MNT-0000090</x:t>
  </x:si>
  <x:si>
    <x:t xml:space="preserve">MNT-0000091</x:t>
  </x:si>
  <x:si>
    <x:t xml:space="preserve">MNT-0000092</x:t>
  </x:si>
  <x:si>
    <x:t xml:space="preserve">MNT-0000093</x:t>
  </x:si>
  <x:si>
    <x:t xml:space="preserve">MNT-0000094</x:t>
  </x:si>
  <x:si>
    <x:t xml:space="preserve">MNT-0000095</x:t>
  </x:si>
  <x:si>
    <x:t xml:space="preserve">MNT-0000096</x:t>
  </x:si>
  <x:si>
    <x:t xml:space="preserve">MNT-0000097</x:t>
  </x:si>
  <x:si>
    <x:t xml:space="preserve">MNT-0000098</x:t>
  </x:si>
  <x:si>
    <x:t xml:space="preserve">MNT-0000099</x:t>
  </x:si>
  <x:si>
    <x:t xml:space="preserve">MNT-0000100</x:t>
  </x:si>
  <x:si>
    <x:t xml:space="preserve">MNT-0000101</x:t>
  </x:si>
  <x:si>
    <x:t xml:space="preserve">MNT-0000102</x:t>
  </x:si>
  <x:si>
    <x:t xml:space="preserve">MNT-0000103</x:t>
  </x:si>
  <x:si>
    <x:t xml:space="preserve">MNT-0000104</x:t>
  </x:si>
  <x:si>
    <x:t xml:space="preserve">MNT-0000105</x:t>
  </x:si>
  <x:si>
    <x:t xml:space="preserve">MNT-0000106</x:t>
  </x:si>
  <x:si>
    <x:t xml:space="preserve">MNT-0000107</x:t>
  </x:si>
  <x:si>
    <x:t xml:space="preserve">ACC-03</x:t>
  </x:si>
  <x:si>
    <x:t xml:space="preserve">MNT-0000108</x:t>
  </x:si>
  <x:si>
    <x:t xml:space="preserve">MNT-0000109</x:t>
  </x:si>
  <x:si>
    <x:t xml:space="preserve">MNT-0000110</x:t>
  </x:si>
  <x:si>
    <x:t xml:space="preserve">MNT-0000111</x:t>
  </x:si>
  <x:si>
    <x:t xml:space="preserve">MNT-0000112</x:t>
  </x:si>
  <x:si>
    <x:t xml:space="preserve">MNT-0000113</x:t>
  </x:si>
  <x:si>
    <x:t xml:space="preserve">MNT-0000114</x:t>
  </x:si>
  <x:si>
    <x:t xml:space="preserve">MNT-0000115</x:t>
  </x:si>
  <x:si>
    <x:t xml:space="preserve">MNT-0000116</x:t>
  </x:si>
  <x:si>
    <x:t xml:space="preserve">MNT-0000117</x:t>
  </x:si>
  <x:si>
    <x:t xml:space="preserve">MNT-0000118</x:t>
  </x:si>
  <x:si>
    <x:t xml:space="preserve">MNT-0000119</x:t>
  </x:si>
  <x:si>
    <x:t xml:space="preserve">SNS-02</x:t>
  </x:si>
  <x:si>
    <x:t xml:space="preserve">MNT-0000120</x:t>
  </x:si>
  <x:si>
    <x:t xml:space="preserve">MNT-0000121</x:t>
  </x:si>
  <x:si>
    <x:t xml:space="preserve">MNT-0000122</x:t>
  </x:si>
  <x:si>
    <x:t xml:space="preserve">MNT-0000123</x:t>
  </x:si>
  <x:si>
    <x:t xml:space="preserve">MNT-0000124</x:t>
  </x:si>
  <x:si>
    <x:t xml:space="preserve">MNT-0000125</x:t>
  </x:si>
  <x:si>
    <x:t xml:space="preserve">MNT-0000126</x:t>
  </x:si>
  <x:si>
    <x:t xml:space="preserve">MNT-0000127</x:t>
  </x:si>
  <x:si>
    <x:t xml:space="preserve">MNT-0000128</x:t>
  </x:si>
  <x:si>
    <x:t xml:space="preserve">MNT-0000129</x:t>
  </x:si>
  <x:si>
    <x:t xml:space="preserve">MNT-0000130</x:t>
  </x:si>
  <x:si>
    <x:t xml:space="preserve">MNT-0000131</x:t>
  </x:si>
  <x:si>
    <x:t xml:space="preserve">MNT-0000132</x:t>
  </x:si>
  <x:si>
    <x:t xml:space="preserve">MNT-0000133</x:t>
  </x:si>
  <x:si>
    <x:t xml:space="preserve">MNT-0000134</x:t>
  </x:si>
  <x:si>
    <x:t xml:space="preserve">MNT-0000135</x:t>
  </x:si>
  <x:si>
    <x:t xml:space="preserve">MNT-0000136</x:t>
  </x:si>
  <x:si>
    <x:t xml:space="preserve">MNT-0000137</x:t>
  </x:si>
  <x:si>
    <x:t xml:space="preserve">SAF-000003</x:t>
  </x:si>
  <x:si>
    <x:t xml:space="preserve">MNT-0000138</x:t>
  </x:si>
  <x:si>
    <x:t xml:space="preserve">MNT-0000139</x:t>
  </x:si>
  <x:si>
    <x:t xml:space="preserve">MNT-0000140</x:t>
  </x:si>
  <x:si>
    <x:t xml:space="preserve">MNT-0000141</x:t>
  </x:si>
  <x:si>
    <x:t xml:space="preserve">MNT-0000142</x:t>
  </x:si>
  <x:si>
    <x:t xml:space="preserve">MNT-0000143</x:t>
  </x:si>
  <x:si>
    <x:t xml:space="preserve">MNT-0000144</x:t>
  </x:si>
  <x:si>
    <x:t xml:space="preserve">MNT-0000145</x:t>
  </x:si>
  <x:si>
    <x:t xml:space="preserve">MNT-0000147</x:t>
  </x:si>
  <x:si>
    <x:t xml:space="preserve">MNT-0000148</x:t>
  </x:si>
  <x:si>
    <x:t xml:space="preserve">MNT-0000149</x:t>
  </x:si>
  <x:si>
    <x:t xml:space="preserve">MNT-0000150</x:t>
  </x:si>
  <x:si>
    <x:t xml:space="preserve">MNT-0000151</x:t>
  </x:si>
  <x:si>
    <x:t xml:space="preserve">MNT-0000152</x:t>
  </x:si>
  <x:si>
    <x:t xml:space="preserve">MNT-0000153</x:t>
  </x:si>
  <x:si>
    <x:t xml:space="preserve">MNT-0000154</x:t>
  </x:si>
  <x:si>
    <x:t xml:space="preserve">MNT-0000155</x:t>
  </x:si>
  <x:si>
    <x:t xml:space="preserve">MNT-0000156</x:t>
  </x:si>
  <x:si>
    <x:t xml:space="preserve">MNT-0000157</x:t>
  </x:si>
  <x:si>
    <x:t xml:space="preserve">MNT-0000158</x:t>
  </x:si>
  <x:si>
    <x:t xml:space="preserve">MNT-0000159</x:t>
  </x:si>
  <x:si>
    <x:t xml:space="preserve">MNT-0000160</x:t>
  </x:si>
  <x:si>
    <x:t xml:space="preserve">MNT-0000161</x:t>
  </x:si>
  <x:si>
    <x:t xml:space="preserve">CON-02</x:t>
  </x:si>
  <x:si>
    <x:t xml:space="preserve">MNT-0000162</x:t>
  </x:si>
  <x:si>
    <x:t xml:space="preserve">MNT-0000163</x:t>
  </x:si>
  <x:si>
    <x:t xml:space="preserve">MNT-0000164</x:t>
  </x:si>
  <x:si>
    <x:t xml:space="preserve">MNT-0000165</x:t>
  </x:si>
  <x:si>
    <x:t xml:space="preserve">MNT-0000166</x:t>
  </x:si>
  <x:si>
    <x:t xml:space="preserve">MNT-0000167</x:t>
  </x:si>
  <x:si>
    <x:t xml:space="preserve">MNT-0000168</x:t>
  </x:si>
  <x:si>
    <x:t xml:space="preserve">MNT-0000169</x:t>
  </x:si>
  <x:si>
    <x:t xml:space="preserve">MNT-0000170</x:t>
  </x:si>
  <x:si>
    <x:t xml:space="preserve">MNT-0000171</x:t>
  </x:si>
  <x:si>
    <x:t xml:space="preserve">MNT-0000172</x:t>
  </x:si>
  <x:si>
    <x:t xml:space="preserve">MNT-0000173</x:t>
  </x:si>
  <x:si>
    <x:t xml:space="preserve">MNT-0000174</x:t>
  </x:si>
  <x:si>
    <x:t xml:space="preserve">MNT-0000175</x:t>
  </x:si>
  <x:si>
    <x:t xml:space="preserve">MNT-0000176</x:t>
  </x:si>
  <x:si>
    <x:t xml:space="preserve">MNT-0000177</x:t>
  </x:si>
  <x:si>
    <x:t xml:space="preserve">MNT-0000178</x:t>
  </x:si>
  <x:si>
    <x:t xml:space="preserve">MNT-0000179</x:t>
  </x:si>
  <x:si>
    <x:t xml:space="preserve">MNT-0000180</x:t>
  </x:si>
  <x:si>
    <x:t xml:space="preserve">MNT-0000186</x:t>
  </x:si>
  <x:si>
    <x:t xml:space="preserve">MNT-0000187</x:t>
  </x:si>
  <x:si>
    <x:t xml:space="preserve">MNT-0000188</x:t>
  </x:si>
  <x:si>
    <x:t xml:space="preserve">MNT-0000189</x:t>
  </x:si>
  <x:si>
    <x:t xml:space="preserve">MNT-0000190</x:t>
  </x:si>
  <x:si>
    <x:t xml:space="preserve">SAF-000004</x:t>
  </x:si>
  <x:si>
    <x:t xml:space="preserve">MNT-0000191</x:t>
  </x:si>
  <x:si>
    <x:t xml:space="preserve">MNT-0000192</x:t>
  </x:si>
  <x:si>
    <x:t xml:space="preserve">MNT-0000193</x:t>
  </x:si>
  <x:si>
    <x:t xml:space="preserve">MNT-0000194</x:t>
  </x:si>
  <x:si>
    <x:t xml:space="preserve">MNT-0000195</x:t>
  </x:si>
  <x:si>
    <x:t xml:space="preserve">MNT-0000196</x:t>
  </x:si>
  <x:si>
    <x:t xml:space="preserve">MNT-0000197</x:t>
  </x:si>
  <x:si>
    <x:t xml:space="preserve">MNT-0000198</x:t>
  </x:si>
  <x:si>
    <x:t xml:space="preserve">MNT-0000199</x:t>
  </x:si>
  <x:si>
    <x:t xml:space="preserve">MNT-0000200</x:t>
  </x:si>
  <x:si>
    <x:t xml:space="preserve">MNT-0000201</x:t>
  </x:si>
  <x:si>
    <x:t xml:space="preserve">MNT-0000202</x:t>
  </x:si>
  <x:si>
    <x:t xml:space="preserve">MNT-0000203</x:t>
  </x:si>
  <x:si>
    <x:t xml:space="preserve">MNT-0000204</x:t>
  </x:si>
  <x:si>
    <x:t xml:space="preserve">MNT-0000205</x:t>
  </x:si>
  <x:si>
    <x:t xml:space="preserve">MNT-0000206</x:t>
  </x:si>
  <x:si>
    <x:t xml:space="preserve">MNT-0000207</x:t>
  </x:si>
  <x:si>
    <x:t xml:space="preserve">MNT-0000208</x:t>
  </x:si>
  <x:si>
    <x:t xml:space="preserve">MNT-0000209</x:t>
  </x:si>
  <x:si>
    <x:t xml:space="preserve">MNT-0000210</x:t>
  </x:si>
  <x:si>
    <x:t xml:space="preserve">MNT-0000211</x:t>
  </x:si>
  <x:si>
    <x:t xml:space="preserve">MNT-0000212</x:t>
  </x:si>
  <x:si>
    <x:t xml:space="preserve">MNT-0000213</x:t>
  </x:si>
  <x:si>
    <x:t xml:space="preserve">MNT-0000214</x:t>
  </x:si>
  <x:si>
    <x:t xml:space="preserve">MNT-0000215</x:t>
  </x:si>
  <x:si>
    <x:t xml:space="preserve">MNT-0000216</x:t>
  </x:si>
  <x:si>
    <x:t xml:space="preserve">MNT-0000217</x:t>
  </x:si>
  <x:si>
    <x:t xml:space="preserve">MNT-0000218</x:t>
  </x:si>
  <x:si>
    <x:t xml:space="preserve">MNT-0000219</x:t>
  </x:si>
  <x:si>
    <x:t xml:space="preserve">MNT-0000220</x:t>
  </x:si>
  <x:si>
    <x:t xml:space="preserve">MNT-0000221</x:t>
  </x:si>
  <x:si>
    <x:t xml:space="preserve">MNT-0000222</x:t>
  </x:si>
  <x:si>
    <x:t xml:space="preserve">MNT-0000223</x:t>
  </x:si>
  <x:si>
    <x:t xml:space="preserve">MNT-0000224</x:t>
  </x:si>
  <x:si>
    <x:t xml:space="preserve">SAF-000005</x:t>
  </x:si>
  <x:si>
    <x:t xml:space="preserve">MNT-0000225</x:t>
  </x:si>
  <x:si>
    <x:t xml:space="preserve">MNT-0000226</x:t>
  </x:si>
  <x:si>
    <x:t xml:space="preserve">MNT-0000227</x:t>
  </x:si>
  <x:si>
    <x:t xml:space="preserve">MNT-0000228</x:t>
  </x:si>
  <x:si>
    <x:t xml:space="preserve">MNT-0000229</x:t>
  </x:si>
  <x:si>
    <x:t xml:space="preserve">MNT-0000230</x:t>
  </x:si>
  <x:si>
    <x:t xml:space="preserve">SAF-000006</x:t>
  </x:si>
  <x:si>
    <x:t xml:space="preserve">MNT-0000231</x:t>
  </x:si>
  <x:si>
    <x:t xml:space="preserve">MNT-0000232</x:t>
  </x:si>
  <x:si>
    <x:t xml:space="preserve">MNT-0000233</x:t>
  </x:si>
  <x:si>
    <x:t xml:space="preserve">MNT-0000234</x:t>
  </x:si>
  <x:si>
    <x:t xml:space="preserve">MNT-0000235</x:t>
  </x:si>
  <x:si>
    <x:t xml:space="preserve">MNT-0000236</x:t>
  </x:si>
  <x:si>
    <x:t xml:space="preserve">MNT-0000237</x:t>
  </x:si>
  <x:si>
    <x:t xml:space="preserve">MNT-0000238</x:t>
  </x:si>
  <x:si>
    <x:t xml:space="preserve">MNT-0000239</x:t>
  </x:si>
  <x:si>
    <x:t xml:space="preserve">MNT-0000240</x:t>
  </x:si>
  <x:si>
    <x:t xml:space="preserve">MNT-0000241</x:t>
  </x:si>
  <x:si>
    <x:t xml:space="preserve">MNT-0000242</x:t>
  </x:si>
  <x:si>
    <x:t xml:space="preserve">MNT-0000243</x:t>
  </x:si>
  <x:si>
    <x:t xml:space="preserve">MNT-0000244</x:t>
  </x:si>
  <x:si>
    <x:t xml:space="preserve">SAF-000007</x:t>
  </x:si>
  <x:si>
    <x:t xml:space="preserve">MNT-0000245</x:t>
  </x:si>
  <x:si>
    <x:t xml:space="preserve">MNT-0000246</x:t>
  </x:si>
  <x:si>
    <x:t xml:space="preserve">MNT-0000247</x:t>
  </x:si>
  <x:si>
    <x:t xml:space="preserve">MNT-0000248</x:t>
  </x:si>
  <x:si>
    <x:t xml:space="preserve">MNT-0000249</x:t>
  </x:si>
  <x:si>
    <x:t xml:space="preserve">MNT-0000250</x:t>
  </x:si>
  <x:si>
    <x:t xml:space="preserve">MNT-0000251</x:t>
  </x:si>
  <x:si>
    <x:t xml:space="preserve">MNT-0000252</x:t>
  </x:si>
  <x:si>
    <x:t xml:space="preserve">MNT-0000253</x:t>
  </x:si>
  <x:si>
    <x:t xml:space="preserve">MNT-0000254</x:t>
  </x:si>
  <x:si>
    <x:t xml:space="preserve">MNT-0000255</x:t>
  </x:si>
  <x:si>
    <x:t xml:space="preserve">MNT-0000256</x:t>
  </x:si>
  <x:si>
    <x:t xml:space="preserve">MNT-0000257</x:t>
  </x:si>
  <x:si>
    <x:t xml:space="preserve">MNT-0000258</x:t>
  </x:si>
  <x:si>
    <x:t xml:space="preserve">MNT-0000259</x:t>
  </x:si>
  <x:si>
    <x:t xml:space="preserve">MNT-0000260</x:t>
  </x:si>
  <x:si>
    <x:t xml:space="preserve">MNT-0000261</x:t>
  </x:si>
  <x:si>
    <x:t xml:space="preserve">MNT-0000262</x:t>
  </x:si>
  <x:si>
    <x:t xml:space="preserve">MNT-0000265</x:t>
  </x:si>
  <x:si>
    <x:t xml:space="preserve">MNT-0000266</x:t>
  </x:si>
  <x:si>
    <x:t xml:space="preserve">MNT-0000267</x:t>
  </x:si>
  <x:si>
    <x:t xml:space="preserve">MNT-0000268</x:t>
  </x:si>
  <x:si>
    <x:t xml:space="preserve">MNT-0000269</x:t>
  </x:si>
  <x:si>
    <x:t xml:space="preserve">MNT-0000270</x:t>
  </x:si>
  <x:si>
    <x:t xml:space="preserve">SAF-000008</x:t>
  </x:si>
  <x:si>
    <x:t xml:space="preserve">MNT-0000271</x:t>
  </x:si>
  <x:si>
    <x:t xml:space="preserve">MNT-0000272</x:t>
  </x:si>
  <x:si>
    <x:t xml:space="preserve">MNT-0000273</x:t>
  </x:si>
  <x:si>
    <x:t xml:space="preserve">MNT-0000274</x:t>
  </x:si>
  <x:si>
    <x:t xml:space="preserve">MNT-0000275</x:t>
  </x:si>
  <x:si>
    <x:t xml:space="preserve">MNT-0000276</x:t>
  </x:si>
  <x:si>
    <x:t xml:space="preserve">MNT-0000277</x:t>
  </x:si>
  <x:si>
    <x:t xml:space="preserve">MNT-0000278</x:t>
  </x:si>
  <x:si>
    <x:t xml:space="preserve">MNT-0000279</x:t>
  </x:si>
  <x:si>
    <x:t xml:space="preserve">MNT-0000280</x:t>
  </x:si>
  <x:si>
    <x:t xml:space="preserve">MNT-0000281</x:t>
  </x:si>
  <x:si>
    <x:t xml:space="preserve">MNT-0000282</x:t>
  </x:si>
  <x:si>
    <x:t xml:space="preserve">MNT-0000283</x:t>
  </x:si>
  <x:si>
    <x:t xml:space="preserve">MNT-0000284</x:t>
  </x:si>
  <x:si>
    <x:t xml:space="preserve">MNT-0000285</x:t>
  </x:si>
  <x:si>
    <x:t xml:space="preserve">MNT-0000286</x:t>
  </x:si>
  <x:si>
    <x:t xml:space="preserve">ALM-01</x:t>
  </x:si>
  <x:si>
    <x:t xml:space="preserve">MNT-0000288</x:t>
  </x:si>
  <x:si>
    <x:t xml:space="preserve">MNT-0000289</x:t>
  </x:si>
  <x:si>
    <x:t xml:space="preserve">MNT-0000290</x:t>
  </x:si>
  <x:si>
    <x:t xml:space="preserve">MNT-0000291</x:t>
  </x:si>
  <x:si>
    <x:t xml:space="preserve">MNT-0000292</x:t>
  </x:si>
  <x:si>
    <x:t xml:space="preserve">MNT-0000293</x:t>
  </x:si>
  <x:si>
    <x:t xml:space="preserve">MNT-0000294</x:t>
  </x:si>
  <x:si>
    <x:t xml:space="preserve">MNT-0000295</x:t>
  </x:si>
  <x:si>
    <x:t xml:space="preserve">MNT-0000296</x:t>
  </x:si>
  <x:si>
    <x:t xml:space="preserve">MNT-0000297</x:t>
  </x:si>
  <x:si>
    <x:t xml:space="preserve">MNT-0000298</x:t>
  </x:si>
  <x:si>
    <x:t xml:space="preserve">MNT-0000299</x:t>
  </x:si>
  <x:si>
    <x:t xml:space="preserve">MNT-0000300</x:t>
  </x:si>
  <x:si>
    <x:t xml:space="preserve">MNT-0000301</x:t>
  </x:si>
  <x:si>
    <x:t xml:space="preserve">MNT-0000302</x:t>
  </x:si>
  <x:si>
    <x:t xml:space="preserve">MNT-0000303</x:t>
  </x:si>
  <x:si>
    <x:t xml:space="preserve">MNT-0000304</x:t>
  </x:si>
  <x:si>
    <x:t xml:space="preserve">MNT-0000305</x:t>
  </x:si>
  <x:si>
    <x:t xml:space="preserve">MNT-0000306</x:t>
  </x:si>
  <x:si>
    <x:t xml:space="preserve">MNT-0000307</x:t>
  </x:si>
  <x:si>
    <x:t xml:space="preserve">MNT-0000308</x:t>
  </x:si>
  <x:si>
    <x:t xml:space="preserve">MNT-0000309</x:t>
  </x:si>
  <x:si>
    <x:t xml:space="preserve">MNT-0000310</x:t>
  </x:si>
  <x:si>
    <x:t xml:space="preserve">MNT-0000311</x:t>
  </x:si>
  <x:si>
    <x:t xml:space="preserve">MNT-0000312</x:t>
  </x:si>
  <x:si>
    <x:t xml:space="preserve">MNT-0000313</x:t>
  </x:si>
  <x:si>
    <x:t xml:space="preserve">MNT-0000314</x:t>
  </x:si>
  <x:si>
    <x:t xml:space="preserve">MNT-0000315</x:t>
  </x:si>
  <x:si>
    <x:t xml:space="preserve">MNT-0000316</x:t>
  </x:si>
  <x:si>
    <x:t xml:space="preserve">MNT-0000317</x:t>
  </x:si>
  <x:si>
    <x:t xml:space="preserve">MNT-0000318</x:t>
  </x:si>
  <x:si>
    <x:t xml:space="preserve">MNT-0000319</x:t>
  </x:si>
  <x:si>
    <x:t xml:space="preserve">MNT-0000320</x:t>
  </x:si>
  <x:si>
    <x:t xml:space="preserve">NET-01</x:t>
  </x:si>
  <x:si>
    <x:t xml:space="preserve">MNT-0000321</x:t>
  </x:si>
  <x:si>
    <x:t xml:space="preserve">MNT-0000322</x:t>
  </x:si>
  <x:si>
    <x:t xml:space="preserve">MNT-0000323</x:t>
  </x:si>
  <x:si>
    <x:t xml:space="preserve">MNT-0000324</x:t>
  </x:si>
  <x:si>
    <x:t xml:space="preserve">MNT-0000327</x:t>
  </x:si>
  <x:si>
    <x:t xml:space="preserve">MNT-0000328</x:t>
  </x:si>
  <x:si>
    <x:t xml:space="preserve">MNT-0000329</x:t>
  </x:si>
  <x:si>
    <x:t xml:space="preserve">MNT-0000330</x:t>
  </x:si>
  <x:si>
    <x:t xml:space="preserve">MNT-0000331</x:t>
  </x:si>
  <x:si>
    <x:t xml:space="preserve">MNT-0000333</x:t>
  </x:si>
  <x:si>
    <x:t xml:space="preserve">MNT-0000334</x:t>
  </x:si>
  <x:si>
    <x:t xml:space="preserve">MNT-0000335</x:t>
  </x:si>
  <x:si>
    <x:t xml:space="preserve">MNT-0000336</x:t>
  </x:si>
  <x:si>
    <x:t xml:space="preserve">MNT-0000337</x:t>
  </x:si>
  <x:si>
    <x:t xml:space="preserve">MNT-0000338</x:t>
  </x:si>
  <x:si>
    <x:t xml:space="preserve">MNT-0000339</x:t>
  </x:si>
  <x:si>
    <x:t xml:space="preserve">MNT-0000340</x:t>
  </x:si>
  <x:si>
    <x:t xml:space="preserve">MNT-0000341</x:t>
  </x:si>
  <x:si>
    <x:t xml:space="preserve">MNT-0000342</x:t>
  </x:si>
  <x:si>
    <x:t xml:space="preserve">MNT-0000343</x:t>
  </x:si>
  <x:si>
    <x:t xml:space="preserve">MNT-0000344</x:t>
  </x:si>
  <x:si>
    <x:t xml:space="preserve">MNT-0000345</x:t>
  </x:si>
  <x:si>
    <x:t xml:space="preserve">MNT-0000346</x:t>
  </x:si>
  <x:si>
    <x:t xml:space="preserve">MNT-0000347</x:t>
  </x:si>
  <x:si>
    <x:t xml:space="preserve">MNT-0000348</x:t>
  </x:si>
  <x:si>
    <x:t xml:space="preserve">MNT-0000349</x:t>
  </x:si>
  <x:si>
    <x:t xml:space="preserve">MNT-0000350</x:t>
  </x:si>
  <x:si>
    <x:t xml:space="preserve">MNT-0000351</x:t>
  </x:si>
  <x:si>
    <x:t xml:space="preserve">MNT-0000352</x:t>
  </x:si>
  <x:si>
    <x:t xml:space="preserve">MNT-0000353</x:t>
  </x:si>
  <x:si>
    <x:t xml:space="preserve">MNT-0000354</x:t>
  </x:si>
  <x:si>
    <x:t xml:space="preserve">MNT-0000355</x:t>
  </x:si>
  <x:si>
    <x:t xml:space="preserve">MNT-0000356</x:t>
  </x:si>
  <x:si>
    <x:t xml:space="preserve">MNT-0000357</x:t>
  </x:si>
  <x:si>
    <x:t xml:space="preserve">MNT-0000358</x:t>
  </x:si>
  <x:si>
    <x:t xml:space="preserve">MNT-0000359</x:t>
  </x:si>
  <x:si>
    <x:t xml:space="preserve">MNT-0000360</x:t>
  </x:si>
  <x:si>
    <x:t xml:space="preserve">MNT-0000361</x:t>
  </x:si>
  <x:si>
    <x:t xml:space="preserve">MNT-0000362</x:t>
  </x:si>
  <x:si>
    <x:t xml:space="preserve">MNT-0000363</x:t>
  </x:si>
  <x:si>
    <x:t xml:space="preserve">MNT-0000364</x:t>
  </x:si>
  <x:si>
    <x:t xml:space="preserve">MNT-0000365</x:t>
  </x:si>
  <x:si>
    <x:t xml:space="preserve">MNT-0000366</x:t>
  </x:si>
  <x:si>
    <x:t xml:space="preserve">MNT-0000367</x:t>
  </x:si>
  <x:si>
    <x:t xml:space="preserve">MNT-0000368</x:t>
  </x:si>
  <x:si>
    <x:t xml:space="preserve">MNT-0000369</x:t>
  </x:si>
  <x:si>
    <x:t xml:space="preserve">MNT-0000370</x:t>
  </x:si>
  <x:si>
    <x:t xml:space="preserve">MNT-0000371</x:t>
  </x:si>
  <x:si>
    <x:t xml:space="preserve">MNT-0000372</x:t>
  </x:si>
  <x:si>
    <x:t xml:space="preserve">MNT-0000373</x:t>
  </x:si>
  <x:si>
    <x:t xml:space="preserve">MNT-0000376</x:t>
  </x:si>
  <x:si>
    <x:t xml:space="preserve">MNT-0000377</x:t>
  </x:si>
  <x:si>
    <x:t xml:space="preserve">MNT-0000378</x:t>
  </x:si>
  <x:si>
    <x:t xml:space="preserve">MNT-0000379</x:t>
  </x:si>
  <x:si>
    <x:t xml:space="preserve">MNT-0000380</x:t>
  </x:si>
  <x:si>
    <x:t xml:space="preserve">MNT-0000381</x:t>
  </x:si>
  <x:si>
    <x:t xml:space="preserve">MNT-0000382</x:t>
  </x:si>
  <x:si>
    <x:t xml:space="preserve">MNT-0000383</x:t>
  </x:si>
  <x:si>
    <x:t xml:space="preserve">MNT-0000386</x:t>
  </x:si>
  <x:si>
    <x:t xml:space="preserve">MNT-0000387</x:t>
  </x:si>
  <x:si>
    <x:t xml:space="preserve">MNT-0000388</x:t>
  </x:si>
  <x:si>
    <x:t xml:space="preserve">MNT-0000389</x:t>
  </x:si>
  <x:si>
    <x:t xml:space="preserve">MNT-0000390</x:t>
  </x:si>
  <x:si>
    <x:t xml:space="preserve">MNT-0000391</x:t>
  </x:si>
  <x:si>
    <x:t xml:space="preserve">MNT-0000392</x:t>
  </x:si>
  <x:si>
    <x:t xml:space="preserve">MNT-0000393</x:t>
  </x:si>
  <x:si>
    <x:t xml:space="preserve">MNT-0000394</x:t>
  </x:si>
  <x:si>
    <x:t xml:space="preserve">MNT-0000395</x:t>
  </x:si>
  <x:si>
    <x:t xml:space="preserve">MNT-0000398</x:t>
  </x:si>
  <x:si>
    <x:t xml:space="preserve">MNT-0000399</x:t>
  </x:si>
  <x:si>
    <x:t xml:space="preserve">SAF-000011</x:t>
  </x:si>
  <x:si>
    <x:t xml:space="preserve">MNT-0000400</x:t>
  </x:si>
  <x:si>
    <x:t xml:space="preserve">MNT-0000401</x:t>
  </x:si>
  <x:si>
    <x:t xml:space="preserve">MNT-0000402</x:t>
  </x:si>
  <x:si>
    <x:t xml:space="preserve">MNT-0000403</x:t>
  </x:si>
  <x:si>
    <x:t xml:space="preserve">MNT-0000404</x:t>
  </x:si>
  <x:si>
    <x:t xml:space="preserve">MNT-0000405</x:t>
  </x:si>
  <x:si>
    <x:t xml:space="preserve">MNT-0000406</x:t>
  </x:si>
  <x:si>
    <x:t xml:space="preserve">MNT-0000407</x:t>
  </x:si>
  <x:si>
    <x:t xml:space="preserve">MNT-0000408</x:t>
  </x:si>
  <x:si>
    <x:t xml:space="preserve">MNT-0000409</x:t>
  </x:si>
  <x:si>
    <x:t xml:space="preserve">MNT-0000410</x:t>
  </x:si>
  <x:si>
    <x:t xml:space="preserve">MNT-0000411</x:t>
  </x:si>
  <x:si>
    <x:t xml:space="preserve">MNT-0000412</x:t>
  </x:si>
  <x:si>
    <x:t xml:space="preserve">MNT-0000413</x:t>
  </x:si>
  <x:si>
    <x:t xml:space="preserve">MNT-0000414</x:t>
  </x:si>
  <x:si>
    <x:t xml:space="preserve">MNT-0000415</x:t>
  </x:si>
  <x:si>
    <x:t xml:space="preserve">MNT-0000416</x:t>
  </x:si>
  <x:si>
    <x:t xml:space="preserve">MNT-0000417</x:t>
  </x:si>
  <x:si>
    <x:t xml:space="preserve">MNT-0000418</x:t>
  </x:si>
  <x:si>
    <x:t xml:space="preserve">MNT-0000419</x:t>
  </x:si>
  <x:si>
    <x:t xml:space="preserve">MNT-0000420</x:t>
  </x:si>
  <x:si>
    <x:t xml:space="preserve">MNT-0000421</x:t>
  </x:si>
  <x:si>
    <x:t xml:space="preserve">MNT-0000422</x:t>
  </x:si>
  <x:si>
    <x:t xml:space="preserve">MNT-0000423</x:t>
  </x:si>
  <x:si>
    <x:t xml:space="preserve">MNT-0000424</x:t>
  </x:si>
  <x:si>
    <x:t xml:space="preserve">MNT-0000425</x:t>
  </x:si>
  <x:si>
    <x:t xml:space="preserve">MNT-0000426</x:t>
  </x:si>
  <x:si>
    <x:t xml:space="preserve">MNT-0000427</x:t>
  </x:si>
  <x:si>
    <x:t xml:space="preserve">MNT-0000428</x:t>
  </x:si>
  <x:si>
    <x:t xml:space="preserve">MNT-0000429</x:t>
  </x:si>
  <x:si>
    <x:t xml:space="preserve">MNT-0000432</x:t>
  </x:si>
  <x:si>
    <x:t xml:space="preserve">MNT-0000433</x:t>
  </x:si>
  <x:si>
    <x:t xml:space="preserve">MNT-0000434</x:t>
  </x:si>
  <x:si>
    <x:t xml:space="preserve">MNT-0000435</x:t>
  </x:si>
  <x:si>
    <x:t xml:space="preserve">MNT-0000436</x:t>
  </x:si>
  <x:si>
    <x:t xml:space="preserve">MNT-0000437</x:t>
  </x:si>
  <x:si>
    <x:t xml:space="preserve">MNT-0000438</x:t>
  </x:si>
  <x:si>
    <x:t xml:space="preserve">MNT-0000439</x:t>
  </x:si>
  <x:si>
    <x:t xml:space="preserve">MNT-0000440</x:t>
  </x:si>
  <x:si>
    <x:t xml:space="preserve">MNT-0000441</x:t>
  </x:si>
  <x:si>
    <x:t xml:space="preserve">MNT-0000442</x:t>
  </x:si>
  <x:si>
    <x:t xml:space="preserve">MNT-0000443</x:t>
  </x:si>
  <x:si>
    <x:t xml:space="preserve">MNT-0000444</x:t>
  </x:si>
  <x:si>
    <x:t xml:space="preserve">MNT-0000445</x:t>
  </x:si>
  <x:si>
    <x:t xml:space="preserve">MNT-0000446</x:t>
  </x:si>
  <x:si>
    <x:t xml:space="preserve">MNT-0000447</x:t>
  </x:si>
  <x:si>
    <x:t xml:space="preserve">MNT-0000448</x:t>
  </x:si>
  <x:si>
    <x:t xml:space="preserve">MNT-0000449</x:t>
  </x:si>
  <x:si>
    <x:t xml:space="preserve">MNT-0000450</x:t>
  </x:si>
  <x:si>
    <x:t xml:space="preserve">MNT-0000451</x:t>
  </x:si>
  <x:si>
    <x:t xml:space="preserve">SAF-000012</x:t>
  </x:si>
  <x:si>
    <x:t xml:space="preserve">MNT-0000452</x:t>
  </x:si>
  <x:si>
    <x:t xml:space="preserve">MNT-0000453</x:t>
  </x:si>
  <x:si>
    <x:t xml:space="preserve">MNT-0000454</x:t>
  </x:si>
  <x:si>
    <x:t xml:space="preserve">MNT-0000455</x:t>
  </x:si>
  <x:si>
    <x:t xml:space="preserve">MNT-0000456</x:t>
  </x:si>
  <x:si>
    <x:t xml:space="preserve">MNT-0000457</x:t>
  </x:si>
  <x:si>
    <x:t xml:space="preserve">MNT-0000458</x:t>
  </x:si>
  <x:si>
    <x:t xml:space="preserve">MNT-0000460</x:t>
  </x:si>
  <x:si>
    <x:t xml:space="preserve">MNT-0000461</x:t>
  </x:si>
  <x:si>
    <x:t xml:space="preserve">MNT-0000463</x:t>
  </x:si>
  <x:si>
    <x:t xml:space="preserve">MNT-0000464</x:t>
  </x:si>
  <x:si>
    <x:t xml:space="preserve">MNT-0000465</x:t>
  </x:si>
  <x:si>
    <x:t xml:space="preserve">MNT-0000466</x:t>
  </x:si>
  <x:si>
    <x:t xml:space="preserve">MNT-0000467</x:t>
  </x:si>
  <x:si>
    <x:t xml:space="preserve">MNT-0000468</x:t>
  </x:si>
  <x:si>
    <x:t xml:space="preserve">MNT-0000471</x:t>
  </x:si>
  <x:si>
    <x:t xml:space="preserve">MNT-0000472</x:t>
  </x:si>
  <x:si>
    <x:t xml:space="preserve">MNT-0000473</x:t>
  </x:si>
  <x:si>
    <x:t xml:space="preserve">MNT-0000474</x:t>
  </x:si>
  <x:si>
    <x:t xml:space="preserve">MNT-0000475</x:t>
  </x:si>
  <x:si>
    <x:t xml:space="preserve">MNT-0000476</x:t>
  </x:si>
  <x:si>
    <x:t xml:space="preserve">MNT-0000477</x:t>
  </x:si>
  <x:si>
    <x:t xml:space="preserve">MNT-0000478</x:t>
  </x:si>
  <x:si>
    <x:t xml:space="preserve">MNT-0000479</x:t>
  </x:si>
  <x:si>
    <x:t xml:space="preserve">MNT-0000480</x:t>
  </x:si>
  <x:si>
    <x:t xml:space="preserve">MNT-0000481</x:t>
  </x:si>
  <x:si>
    <x:t xml:space="preserve">MNT-0000482</x:t>
  </x:si>
  <x:si>
    <x:t xml:space="preserve">MNT-0000483</x:t>
  </x:si>
  <x:si>
    <x:t xml:space="preserve">MNT-0000484</x:t>
  </x:si>
  <x:si>
    <x:t xml:space="preserve">MNT-0000485</x:t>
  </x:si>
  <x:si>
    <x:t xml:space="preserve">MNT-0000486</x:t>
  </x:si>
  <x:si>
    <x:t xml:space="preserve">MNT-0000487</x:t>
  </x:si>
  <x:si>
    <x:t xml:space="preserve">MNT-0000488</x:t>
  </x:si>
  <x:si>
    <x:t xml:space="preserve">MNT-0000489</x:t>
  </x:si>
  <x:si>
    <x:t xml:space="preserve">MNT-0000490</x:t>
  </x:si>
  <x:si>
    <x:t xml:space="preserve">MNT-0000491</x:t>
  </x:si>
  <x:si>
    <x:t xml:space="preserve">MNT-0000492</x:t>
  </x:si>
  <x:si>
    <x:t xml:space="preserve">MNT-0000493</x:t>
  </x:si>
  <x:si>
    <x:t xml:space="preserve">MNT-0000494</x:t>
  </x:si>
  <x:si>
    <x:t xml:space="preserve">MNT-0000495</x:t>
  </x:si>
  <x:si>
    <x:t xml:space="preserve">MNT-0000496</x:t>
  </x:si>
  <x:si>
    <x:t xml:space="preserve">MNT-0000497</x:t>
  </x:si>
  <x:si>
    <x:t xml:space="preserve">MNT-0000498</x:t>
  </x:si>
  <x:si>
    <x:t xml:space="preserve">SAF-000013</x:t>
  </x:si>
  <x:si>
    <x:t xml:space="preserve">MNT-0000499</x:t>
  </x:si>
  <x:si>
    <x:t xml:space="preserve">MNT-0000500</x:t>
  </x:si>
  <x:si>
    <x:t xml:space="preserve">MNT-0000501</x:t>
  </x:si>
  <x:si>
    <x:t xml:space="preserve">MNT-0000502</x:t>
  </x:si>
  <x:si>
    <x:t xml:space="preserve">MNT-0000503</x:t>
  </x:si>
  <x:si>
    <x:t xml:space="preserve">MNT-0000504</x:t>
  </x:si>
  <x:si>
    <x:t xml:space="preserve">MNT-0000505</x:t>
  </x:si>
  <x:si>
    <x:t xml:space="preserve">SAF-000014</x:t>
  </x:si>
  <x:si>
    <x:t xml:space="preserve">MNT-0000506</x:t>
  </x:si>
  <x:si>
    <x:t xml:space="preserve">MNT-0000507</x:t>
  </x:si>
  <x:si>
    <x:t xml:space="preserve">MNT-0000508</x:t>
  </x:si>
  <x:si>
    <x:t xml:space="preserve">MNT-0000509</x:t>
  </x:si>
  <x:si>
    <x:t xml:space="preserve">MNT-0000510</x:t>
  </x:si>
  <x:si>
    <x:t xml:space="preserve">MNT-0000511</x:t>
  </x:si>
  <x:si>
    <x:t xml:space="preserve">SAF-000015</x:t>
  </x:si>
  <x:si>
    <x:t xml:space="preserve">MNT-0000512</x:t>
  </x:si>
  <x:si>
    <x:t xml:space="preserve">MNT-0000513</x:t>
  </x:si>
  <x:si>
    <x:t xml:space="preserve">MNT-0000514</x:t>
  </x:si>
  <x:si>
    <x:t xml:space="preserve">MNT-0000515</x:t>
  </x:si>
  <x:si>
    <x:t xml:space="preserve">MNT-0000516</x:t>
  </x:si>
  <x:si>
    <x:t xml:space="preserve">MNT-0000517</x:t>
  </x:si>
  <x:si>
    <x:t xml:space="preserve">MNT-0000518</x:t>
  </x:si>
  <x:si>
    <x:t xml:space="preserve">MNT-0000519</x:t>
  </x:si>
  <x:si>
    <x:t xml:space="preserve">MNT-0000520</x:t>
  </x:si>
  <x:si>
    <x:t xml:space="preserve">MNT-0000521</x:t>
  </x:si>
  <x:si>
    <x:t xml:space="preserve">MNT-0000522</x:t>
  </x:si>
  <x:si>
    <x:t xml:space="preserve">MNT-0000523</x:t>
  </x:si>
  <x:si>
    <x:t xml:space="preserve">MNT-0000524</x:t>
  </x:si>
  <x:si>
    <x:t xml:space="preserve">MNT-0000525</x:t>
  </x:si>
  <x:si>
    <x:t xml:space="preserve">MNT-0000526</x:t>
  </x:si>
  <x:si>
    <x:t xml:space="preserve">MNT-0000527</x:t>
  </x:si>
  <x:si>
    <x:t xml:space="preserve">MNT-0000528</x:t>
  </x:si>
  <x:si>
    <x:t xml:space="preserve">MNT-0000529</x:t>
  </x:si>
  <x:si>
    <x:t xml:space="preserve">MNT-0000530</x:t>
  </x:si>
  <x:si>
    <x:t xml:space="preserve">MNT-0000531</x:t>
  </x:si>
  <x:si>
    <x:t xml:space="preserve">MNT-0000532</x:t>
  </x:si>
  <x:si>
    <x:t xml:space="preserve">MNT-0000533</x:t>
  </x:si>
  <x:si>
    <x:t xml:space="preserve">MNT-0000534</x:t>
  </x:si>
  <x:si>
    <x:t xml:space="preserve">MNT-0000535</x:t>
  </x:si>
  <x:si>
    <x:t xml:space="preserve">MNT-0000536</x:t>
  </x:si>
  <x:si>
    <x:t xml:space="preserve">MNT-0000537</x:t>
  </x:si>
  <x:si>
    <x:t xml:space="preserve">MNT-0000539</x:t>
  </x:si>
  <x:si>
    <x:t xml:space="preserve">MNT-0000540</x:t>
  </x:si>
  <x:si>
    <x:t xml:space="preserve">MNT-0000541</x:t>
  </x:si>
  <x:si>
    <x:t xml:space="preserve">MNT-0000542</x:t>
  </x:si>
  <x:si>
    <x:t xml:space="preserve">SAF-000016</x:t>
  </x:si>
  <x:si>
    <x:t xml:space="preserve">MNT-0000543</x:t>
  </x:si>
  <x:si>
    <x:t xml:space="preserve">SAF-000017</x:t>
  </x:si>
  <x:si>
    <x:t xml:space="preserve">MNT-0000544</x:t>
  </x:si>
  <x:si>
    <x:t xml:space="preserve">MNT-0000545</x:t>
  </x:si>
  <x:si>
    <x:t xml:space="preserve">MNT-0000546</x:t>
  </x:si>
  <x:si>
    <x:t xml:space="preserve">MNT-0000547</x:t>
  </x:si>
  <x:si>
    <x:t xml:space="preserve">MNT-0000548</x:t>
  </x:si>
  <x:si>
    <x:t xml:space="preserve">MNT-0000549</x:t>
  </x:si>
  <x:si>
    <x:t xml:space="preserve">MNT-0000550</x:t>
  </x:si>
  <x:si>
    <x:t xml:space="preserve">MNT-0000551</x:t>
  </x:si>
  <x:si>
    <x:t xml:space="preserve">MNT-0000552</x:t>
  </x:si>
  <x:si>
    <x:t xml:space="preserve">MNT-0000553</x:t>
  </x:si>
  <x:si>
    <x:t xml:space="preserve">MNT-0000554</x:t>
  </x:si>
  <x:si>
    <x:t xml:space="preserve">MNT-0000558</x:t>
  </x:si>
  <x:si>
    <x:t xml:space="preserve">MNT-0000559</x:t>
  </x:si>
  <x:si>
    <x:t xml:space="preserve">MNT-0000560</x:t>
  </x:si>
  <x:si>
    <x:t xml:space="preserve">MNT-0000561</x:t>
  </x:si>
  <x:si>
    <x:t xml:space="preserve">MNT-0000562</x:t>
  </x:si>
  <x:si>
    <x:t xml:space="preserve">MNT-0000563</x:t>
  </x:si>
  <x:si>
    <x:t xml:space="preserve">MNT-0000565</x:t>
  </x:si>
  <x:si>
    <x:t xml:space="preserve">MNT-0000566</x:t>
  </x:si>
  <x:si>
    <x:t xml:space="preserve">MNT-0000567</x:t>
  </x:si>
  <x:si>
    <x:t xml:space="preserve">MNT-0000568</x:t>
  </x:si>
  <x:si>
    <x:t xml:space="preserve">MNT-0000569</x:t>
  </x:si>
  <x:si>
    <x:t xml:space="preserve">MNT-0000571</x:t>
  </x:si>
  <x:si>
    <x:t xml:space="preserve">MNT-0000572</x:t>
  </x:si>
  <x:si>
    <x:t xml:space="preserve">MNT-0000573</x:t>
  </x:si>
  <x:si>
    <x:t xml:space="preserve">MNT-0000574</x:t>
  </x:si>
  <x:si>
    <x:t xml:space="preserve">MNT-0000575</x:t>
  </x:si>
  <x:si>
    <x:t xml:space="preserve">MNT-0000576</x:t>
  </x:si>
  <x:si>
    <x:t xml:space="preserve">MNT-0000577</x:t>
  </x:si>
  <x:si>
    <x:t xml:space="preserve">MNT-0000578</x:t>
  </x:si>
  <x:si>
    <x:t xml:space="preserve">MNT-0000579</x:t>
  </x:si>
  <x:si>
    <x:t xml:space="preserve">MNT-0000580</x:t>
  </x:si>
  <x:si>
    <x:t xml:space="preserve">MNT-0000581</x:t>
  </x:si>
  <x:si>
    <x:t xml:space="preserve">MNT-0000582</x:t>
  </x:si>
  <x:si>
    <x:t xml:space="preserve">MNT-0000583</x:t>
  </x:si>
  <x:si>
    <x:t xml:space="preserve">MNT-0000584</x:t>
  </x:si>
  <x:si>
    <x:t xml:space="preserve">MNT-0000585</x:t>
  </x:si>
  <x:si>
    <x:t xml:space="preserve">MNT-0000586</x:t>
  </x:si>
  <x:si>
    <x:t xml:space="preserve">MNT-0000587</x:t>
  </x:si>
  <x:si>
    <x:t xml:space="preserve">MNT-0000588</x:t>
  </x:si>
  <x:si>
    <x:t xml:space="preserve">MNT-0000589</x:t>
  </x:si>
  <x:si>
    <x:t xml:space="preserve">MNT-0000590</x:t>
  </x:si>
  <x:si>
    <x:t xml:space="preserve">MNT-0000591</x:t>
  </x:si>
  <x:si>
    <x:t xml:space="preserve">MNT-0000592</x:t>
  </x:si>
  <x:si>
    <x:t xml:space="preserve">MNT-0000593</x:t>
  </x:si>
  <x:si>
    <x:t xml:space="preserve">SAF-000018</x:t>
  </x:si>
  <x:si>
    <x:t xml:space="preserve">MNT-0000594</x:t>
  </x:si>
  <x:si>
    <x:t xml:space="preserve">MNT-0000595</x:t>
  </x:si>
  <x:si>
    <x:t xml:space="preserve">MNT-0000596</x:t>
  </x:si>
  <x:si>
    <x:t xml:space="preserve">MNT-0000597</x:t>
  </x:si>
  <x:si>
    <x:t xml:space="preserve">MNT-0000598</x:t>
  </x:si>
  <x:si>
    <x:t xml:space="preserve">MNT-0000599</x:t>
  </x:si>
  <x:si>
    <x:t xml:space="preserve">MNT-0000600</x:t>
  </x:si>
  <x:si>
    <x:t xml:space="preserve">MNT-0000603</x:t>
  </x:si>
  <x:si>
    <x:t xml:space="preserve">MNT-0000604</x:t>
  </x:si>
  <x:si>
    <x:t xml:space="preserve">MNT-0000605</x:t>
  </x:si>
  <x:si>
    <x:t xml:space="preserve">MNT-0000606</x:t>
  </x:si>
  <x:si>
    <x:t xml:space="preserve">MNT-0000607</x:t>
  </x:si>
  <x:si>
    <x:t xml:space="preserve">MNT-0000608</x:t>
  </x:si>
  <x:si>
    <x:t xml:space="preserve">MNT-0000609</x:t>
  </x:si>
  <x:si>
    <x:t xml:space="preserve">MNT-0000610</x:t>
  </x:si>
  <x:si>
    <x:t xml:space="preserve">MNT-0000611</x:t>
  </x:si>
  <x:si>
    <x:t xml:space="preserve">MNT-0000612</x:t>
  </x:si>
  <x:si>
    <x:t xml:space="preserve">MNT-0000613</x:t>
  </x:si>
  <x:si>
    <x:t xml:space="preserve">MNT-0000614</x:t>
  </x:si>
  <x:si>
    <x:t xml:space="preserve">MNT-0000615</x:t>
  </x:si>
  <x:si>
    <x:t xml:space="preserve">MNT-0000616</x:t>
  </x:si>
  <x:si>
    <x:t xml:space="preserve">SAF-000019</x:t>
  </x:si>
  <x:si>
    <x:t xml:space="preserve">MNT-0000619</x:t>
  </x:si>
  <x:si>
    <x:t xml:space="preserve">MNT-0000620</x:t>
  </x:si>
  <x:si>
    <x:t xml:space="preserve">MNT-0000621</x:t>
  </x:si>
  <x:si>
    <x:t xml:space="preserve">MNT-0000622</x:t>
  </x:si>
  <x:si>
    <x:t xml:space="preserve">MNT-0000623</x:t>
  </x:si>
  <x:si>
    <x:t xml:space="preserve">MNT-0000624</x:t>
  </x:si>
  <x:si>
    <x:t xml:space="preserve">MNT-0000625</x:t>
  </x:si>
  <x:si>
    <x:t xml:space="preserve">MNT-0000626</x:t>
  </x:si>
  <x:si>
    <x:t xml:space="preserve">MNT-0000627</x:t>
  </x:si>
  <x:si>
    <x:t xml:space="preserve">MNT-0000628</x:t>
  </x:si>
  <x:si>
    <x:t xml:space="preserve">MNT-0000629</x:t>
  </x:si>
  <x:si>
    <x:t xml:space="preserve">MNT-0000630</x:t>
  </x:si>
  <x:si>
    <x:t xml:space="preserve">MNT-0000631</x:t>
  </x:si>
  <x:si>
    <x:t xml:space="preserve">MNT-0000632</x:t>
  </x:si>
  <x:si>
    <x:t xml:space="preserve">SAF-000020</x:t>
  </x:si>
  <x:si>
    <x:t xml:space="preserve">MNT-0000633</x:t>
  </x:si>
  <x:si>
    <x:t xml:space="preserve">MNT-0000634</x:t>
  </x:si>
  <x:si>
    <x:t xml:space="preserve">MNT-0000635</x:t>
  </x:si>
  <x:si>
    <x:t xml:space="preserve">MNT-0000636</x:t>
  </x:si>
  <x:si>
    <x:t xml:space="preserve">MNT-0000637</x:t>
  </x:si>
  <x:si>
    <x:t xml:space="preserve">MNT-0000638</x:t>
  </x:si>
  <x:si>
    <x:t xml:space="preserve">MNT-0000639</x:t>
  </x:si>
  <x:si>
    <x:t xml:space="preserve">MNT-0000640</x:t>
  </x:si>
  <x:si>
    <x:t xml:space="preserve">MNT-0000642</x:t>
  </x:si>
  <x:si>
    <x:t xml:space="preserve">MNT-0000643</x:t>
  </x:si>
  <x:si>
    <x:t xml:space="preserve">MNT-0000644</x:t>
  </x:si>
  <x:si>
    <x:t xml:space="preserve">MNT-0000645</x:t>
  </x:si>
  <x:si>
    <x:t xml:space="preserve">MNT-0000646</x:t>
  </x:si>
  <x:si>
    <x:t xml:space="preserve">MNT-0000647</x:t>
  </x:si>
  <x:si>
    <x:t xml:space="preserve">MNT-0000648</x:t>
  </x:si>
  <x:si>
    <x:t xml:space="preserve">MNT-0000649</x:t>
  </x:si>
  <x:si>
    <x:t xml:space="preserve">MNT-0000650</x:t>
  </x:si>
  <x:si>
    <x:t xml:space="preserve">MNT-0000651</x:t>
  </x:si>
  <x:si>
    <x:t xml:space="preserve">MNT-0000652</x:t>
  </x:si>
  <x:si>
    <x:t xml:space="preserve">MNT-0000656</x:t>
  </x:si>
  <x:si>
    <x:t xml:space="preserve">MNT-0000657</x:t>
  </x:si>
  <x:si>
    <x:t xml:space="preserve">MNT-0000658</x:t>
  </x:si>
  <x:si>
    <x:t xml:space="preserve">MNT-0000659</x:t>
  </x:si>
  <x:si>
    <x:t xml:space="preserve">MNT-0000660</x:t>
  </x:si>
  <x:si>
    <x:t xml:space="preserve">MNT-0000661</x:t>
  </x:si>
  <x:si>
    <x:t xml:space="preserve">MNT-0000662</x:t>
  </x:si>
  <x:si>
    <x:t xml:space="preserve">MNT-0000663</x:t>
  </x:si>
  <x:si>
    <x:t xml:space="preserve">MNT-0000664</x:t>
  </x:si>
  <x:si>
    <x:t xml:space="preserve">MNT-0000665</x:t>
  </x:si>
  <x:si>
    <x:t xml:space="preserve">MNT-0000666</x:t>
  </x:si>
  <x:si>
    <x:t xml:space="preserve">MNT-0000667</x:t>
  </x:si>
  <x:si>
    <x:t xml:space="preserve">MNT-0000668</x:t>
  </x:si>
  <x:si>
    <x:t xml:space="preserve">MNT-0000669</x:t>
  </x:si>
  <x:si>
    <x:t xml:space="preserve">MNT-0000670</x:t>
  </x:si>
  <x:si>
    <x:t xml:space="preserve">MNT-0000671</x:t>
  </x:si>
  <x:si>
    <x:t xml:space="preserve">MNT-0000672</x:t>
  </x:si>
  <x:si>
    <x:t xml:space="preserve">MNT-0000673</x:t>
  </x:si>
  <x:si>
    <x:t xml:space="preserve">MNT-0000674</x:t>
  </x:si>
  <x:si>
    <x:t xml:space="preserve">MNT-0000675</x:t>
  </x:si>
  <x:si>
    <x:t xml:space="preserve">MNT-0000676</x:t>
  </x:si>
  <x:si>
    <x:t xml:space="preserve">MNT-0000677</x:t>
  </x:si>
  <x:si>
    <x:t xml:space="preserve">MNT-0000678</x:t>
  </x:si>
  <x:si>
    <x:t xml:space="preserve">MNT-0000679</x:t>
  </x:si>
  <x:si>
    <x:t xml:space="preserve">MNT-0000680</x:t>
  </x:si>
  <x:si>
    <x:t xml:space="preserve">MNT-0000681</x:t>
  </x:si>
  <x:si>
    <x:t xml:space="preserve">MNT-0000682</x:t>
  </x:si>
  <x:si>
    <x:t xml:space="preserve">MNT-0000683</x:t>
  </x:si>
  <x:si>
    <x:t xml:space="preserve">MNT-0000684</x:t>
  </x:si>
  <x:si>
    <x:t xml:space="preserve">MNT-0000685</x:t>
  </x:si>
  <x:si>
    <x:t xml:space="preserve">MNT-0000686</x:t>
  </x:si>
  <x:si>
    <x:t xml:space="preserve">MNT-0000687</x:t>
  </x:si>
  <x:si>
    <x:t xml:space="preserve">MNT-0000688</x:t>
  </x:si>
  <x:si>
    <x:t xml:space="preserve">MNT-0000689</x:t>
  </x:si>
  <x:si>
    <x:t xml:space="preserve">MNT-0000690</x:t>
  </x:si>
  <x:si>
    <x:t xml:space="preserve">MNT-0000691</x:t>
  </x:si>
  <x:si>
    <x:t xml:space="preserve">MNT-0000692</x:t>
  </x:si>
  <x:si>
    <x:t xml:space="preserve">MNT-0000693</x:t>
  </x:si>
  <x:si>
    <x:t xml:space="preserve">MNT-0000694</x:t>
  </x:si>
  <x:si>
    <x:t xml:space="preserve">MNT-0000695</x:t>
  </x:si>
  <x:si>
    <x:t xml:space="preserve">MNT-0000696</x:t>
  </x:si>
  <x:si>
    <x:t xml:space="preserve">MNT-0000698</x:t>
  </x:si>
  <x:si>
    <x:t xml:space="preserve">MNT-0000699</x:t>
  </x:si>
  <x:si>
    <x:t xml:space="preserve">MNT-0000700</x:t>
  </x:si>
  <x:si>
    <x:t xml:space="preserve">MNT-0000701</x:t>
  </x:si>
  <x:si>
    <x:t xml:space="preserve">MNT-0000702</x:t>
  </x:si>
  <x:si>
    <x:t xml:space="preserve">MNT-0000703</x:t>
  </x:si>
  <x:si>
    <x:t xml:space="preserve">MNT-0000704</x:t>
  </x:si>
  <x:si>
    <x:t xml:space="preserve">MNT-0000705</x:t>
  </x:si>
  <x:si>
    <x:t xml:space="preserve">MNT-0000706</x:t>
  </x:si>
  <x:si>
    <x:t xml:space="preserve">MNT-0000707</x:t>
  </x:si>
  <x:si>
    <x:t xml:space="preserve">MNT-0000708</x:t>
  </x:si>
  <x:si>
    <x:t xml:space="preserve">MNT-0000709</x:t>
  </x:si>
  <x:si>
    <x:t xml:space="preserve">MNT-0000710</x:t>
  </x:si>
  <x:si>
    <x:t xml:space="preserve">MNT-0000711</x:t>
  </x:si>
  <x:si>
    <x:t xml:space="preserve">MNT-0000712</x:t>
  </x:si>
  <x:si>
    <x:t xml:space="preserve">MNT-0000713</x:t>
  </x:si>
  <x:si>
    <x:t xml:space="preserve">MNT-0000714</x:t>
  </x:si>
  <x:si>
    <x:t xml:space="preserve">MNT-0000715</x:t>
  </x:si>
  <x:si>
    <x:t xml:space="preserve">MNT-0000716</x:t>
  </x:si>
  <x:si>
    <x:t xml:space="preserve">MNT-0000717</x:t>
  </x:si>
  <x:si>
    <x:t xml:space="preserve">MNT-0000718</x:t>
  </x:si>
  <x:si>
    <x:t xml:space="preserve">MNT-0000719</x:t>
  </x:si>
  <x:si>
    <x:t xml:space="preserve">MNT-0000720</x:t>
  </x:si>
  <x:si>
    <x:t xml:space="preserve">MNT-0000721</x:t>
  </x:si>
  <x:si>
    <x:t xml:space="preserve">MNT-0000722</x:t>
  </x:si>
  <x:si>
    <x:t xml:space="preserve">MNT-0000726</x:t>
  </x:si>
  <x:si>
    <x:t xml:space="preserve">MNT-0000727</x:t>
  </x:si>
  <x:si>
    <x:t xml:space="preserve">MNT-0000728</x:t>
  </x:si>
  <x:si>
    <x:t xml:space="preserve">MNT-0000729</x:t>
  </x:si>
  <x:si>
    <x:t xml:space="preserve">MNT-0000730</x:t>
  </x:si>
  <x:si>
    <x:t xml:space="preserve">MNT-0000731</x:t>
  </x:si>
  <x:si>
    <x:t xml:space="preserve">MNT-0000732</x:t>
  </x:si>
  <x:si>
    <x:t xml:space="preserve">MNT-0000733</x:t>
  </x:si>
  <x:si>
    <x:t xml:space="preserve">MNT-0000734</x:t>
  </x:si>
  <x:si>
    <x:t xml:space="preserve">MNT-0000735</x:t>
  </x:si>
  <x:si>
    <x:t xml:space="preserve">MNT-0000736</x:t>
  </x:si>
  <x:si>
    <x:t xml:space="preserve">MNT-0000737</x:t>
  </x:si>
  <x:si>
    <x:t xml:space="preserve">MNT-0000738</x:t>
  </x:si>
  <x:si>
    <x:t xml:space="preserve">MNT-0000739</x:t>
  </x:si>
  <x:si>
    <x:t xml:space="preserve">MNT-0000740</x:t>
  </x:si>
  <x:si>
    <x:t xml:space="preserve">MNT-0000741</x:t>
  </x:si>
  <x:si>
    <x:t xml:space="preserve">MNT-0000742</x:t>
  </x:si>
  <x:si>
    <x:t xml:space="preserve">MNT-0000743</x:t>
  </x:si>
  <x:si>
    <x:t xml:space="preserve">MNT-0000744</x:t>
  </x:si>
  <x:si>
    <x:t xml:space="preserve">MNT-0000745</x:t>
  </x:si>
  <x:si>
    <x:t xml:space="preserve">MNT-0000746</x:t>
  </x:si>
  <x:si>
    <x:t xml:space="preserve">MNT-0000747</x:t>
  </x:si>
  <x:si>
    <x:t xml:space="preserve">MNT-0000748</x:t>
  </x:si>
  <x:si>
    <x:t xml:space="preserve">MNT-0000749</x:t>
  </x:si>
  <x:si>
    <x:t xml:space="preserve">MNT-0000750</x:t>
  </x:si>
  <x:si>
    <x:t xml:space="preserve">MNT-0000751</x:t>
  </x:si>
  <x:si>
    <x:t xml:space="preserve">MNT-0000752</x:t>
  </x:si>
  <x:si>
    <x:t xml:space="preserve">MNT-0000753</x:t>
  </x:si>
  <x:si>
    <x:t xml:space="preserve">MNT-0000754</x:t>
  </x:si>
  <x:si>
    <x:t xml:space="preserve">MNT-0000755</x:t>
  </x:si>
  <x:si>
    <x:t xml:space="preserve">MNT-0000756</x:t>
  </x:si>
  <x:si>
    <x:t xml:space="preserve">MNT-0000757</x:t>
  </x:si>
  <x:si>
    <x:t xml:space="preserve">MNT-0000758</x:t>
  </x:si>
  <x:si>
    <x:t xml:space="preserve">MNT-0000759</x:t>
  </x:si>
  <x:si>
    <x:t xml:space="preserve">MNT-0000760</x:t>
  </x:si>
  <x:si>
    <x:t xml:space="preserve">MNT-0000761</x:t>
  </x:si>
  <x:si>
    <x:t xml:space="preserve">MNT-0000762</x:t>
  </x:si>
  <x:si>
    <x:t xml:space="preserve">MNT-0000763</x:t>
  </x:si>
  <x:si>
    <x:t xml:space="preserve">MNT-0000764</x:t>
  </x:si>
  <x:si>
    <x:t xml:space="preserve">MNT-0000765</x:t>
  </x:si>
  <x:si>
    <x:t xml:space="preserve">MNT-0000766</x:t>
  </x:si>
  <x:si>
    <x:t xml:space="preserve">MNT-0000767</x:t>
  </x:si>
  <x:si>
    <x:t xml:space="preserve">MNT-0000768</x:t>
  </x:si>
  <x:si>
    <x:t xml:space="preserve">MNT-0000769</x:t>
  </x:si>
  <x:si>
    <x:t xml:space="preserve">MNT-0000770</x:t>
  </x:si>
  <x:si>
    <x:t xml:space="preserve">MNT-0000771</x:t>
  </x:si>
  <x:si>
    <x:t xml:space="preserve">MNT-0000772</x:t>
  </x:si>
  <x:si>
    <x:t xml:space="preserve">MNT-0000773</x:t>
  </x:si>
  <x:si>
    <x:t xml:space="preserve">MNT-0000774</x:t>
  </x:si>
  <x:si>
    <x:t xml:space="preserve">MNT-0000775</x:t>
  </x:si>
  <x:si>
    <x:t xml:space="preserve">MNT-0000776</x:t>
  </x:si>
  <x:si>
    <x:t xml:space="preserve">MNT-0000777</x:t>
  </x:si>
  <x:si>
    <x:t xml:space="preserve">MNT-0000778</x:t>
  </x:si>
  <x:si>
    <x:t xml:space="preserve">MNT-0000779</x:t>
  </x:si>
  <x:si>
    <x:t xml:space="preserve">MNT-0000780</x:t>
  </x:si>
  <x:si>
    <x:t xml:space="preserve">MNT-0000781</x:t>
  </x:si>
  <x:si>
    <x:t xml:space="preserve">MNT-0000782</x:t>
  </x:si>
  <x:si>
    <x:t xml:space="preserve">MNT-0000783</x:t>
  </x:si>
  <x:si>
    <x:t xml:space="preserve">MNT-0000784</x:t>
  </x:si>
  <x:si>
    <x:t xml:space="preserve">MNT-0000785</x:t>
  </x:si>
  <x:si>
    <x:t xml:space="preserve">MNT-0000786</x:t>
  </x:si>
  <x:si>
    <x:t xml:space="preserve">MNT-0000787</x:t>
  </x:si>
  <x:si>
    <x:t xml:space="preserve">MNT-0000788</x:t>
  </x:si>
  <x:si>
    <x:t xml:space="preserve">MNT-0000789</x:t>
  </x:si>
  <x:si>
    <x:t xml:space="preserve">MNT-0000790</x:t>
  </x:si>
  <x:si>
    <x:t xml:space="preserve">MNT-0000791</x:t>
  </x:si>
  <x:si>
    <x:t xml:space="preserve">MNT-0000794</x:t>
  </x:si>
  <x:si>
    <x:t xml:space="preserve">MNT-0000795</x:t>
  </x:si>
  <x:si>
    <x:t xml:space="preserve">MNT-0000796</x:t>
  </x:si>
  <x:si>
    <x:t xml:space="preserve">MNT-0000797</x:t>
  </x:si>
  <x:si>
    <x:t xml:space="preserve">MNT-0000798</x:t>
  </x:si>
  <x:si>
    <x:t xml:space="preserve">MNT-0000799</x:t>
  </x:si>
  <x:si>
    <x:t xml:space="preserve">MNT-0000800</x:t>
  </x:si>
  <x:si>
    <x:t xml:space="preserve">MNT-0000801</x:t>
  </x:si>
  <x:si>
    <x:t xml:space="preserve">MNT-0000802</x:t>
  </x:si>
  <x:si>
    <x:t xml:space="preserve">MNT-0000803</x:t>
  </x:si>
  <x:si>
    <x:t xml:space="preserve">MNT-0000804</x:t>
  </x:si>
  <x:si>
    <x:t xml:space="preserve">MNT-0000805</x:t>
  </x:si>
  <x:si>
    <x:t xml:space="preserve">MNT-0000806</x:t>
  </x:si>
  <x:si>
    <x:t xml:space="preserve">MNT-0000807</x:t>
  </x:si>
  <x:si>
    <x:t xml:space="preserve">MNT-0000808</x:t>
  </x:si>
  <x:si>
    <x:t xml:space="preserve">MNT-0000809</x:t>
  </x:si>
  <x:si>
    <x:t xml:space="preserve">MNT-0000810</x:t>
  </x:si>
  <x:si>
    <x:t xml:space="preserve">MNT-0000811</x:t>
  </x:si>
  <x:si>
    <x:t xml:space="preserve">MNT-0000812</x:t>
  </x:si>
  <x:si>
    <x:t xml:space="preserve">MNT-0000814</x:t>
  </x:si>
  <x:si>
    <x:t xml:space="preserve">MNT-0000815</x:t>
  </x:si>
  <x:si>
    <x:t xml:space="preserve">MNT-0000816</x:t>
  </x:si>
  <x:si>
    <x:t xml:space="preserve">MNT-0000817</x:t>
  </x:si>
  <x:si>
    <x:t xml:space="preserve">SAF-000021</x:t>
  </x:si>
  <x:si>
    <x:t xml:space="preserve">MNT-0000818</x:t>
  </x:si>
  <x:si>
    <x:t xml:space="preserve">MNT-0000819</x:t>
  </x:si>
  <x:si>
    <x:t xml:space="preserve">MNT-0000820</x:t>
  </x:si>
  <x:si>
    <x:t xml:space="preserve">MNT-0000821</x:t>
  </x:si>
  <x:si>
    <x:t xml:space="preserve">MNT-0000822</x:t>
  </x:si>
  <x:si>
    <x:t xml:space="preserve">MNT-0000823</x:t>
  </x:si>
  <x:si>
    <x:t xml:space="preserve">MNT-0000826</x:t>
  </x:si>
  <x:si>
    <x:t xml:space="preserve">MNT-0000827</x:t>
  </x:si>
  <x:si>
    <x:t xml:space="preserve">MNT-0000828</x:t>
  </x:si>
  <x:si>
    <x:t xml:space="preserve">MNT-0000829</x:t>
  </x:si>
  <x:si>
    <x:t xml:space="preserve">MNT-0000830</x:t>
  </x:si>
  <x:si>
    <x:t xml:space="preserve">MNT-0000831</x:t>
  </x:si>
  <x:si>
    <x:t xml:space="preserve">MNT-0000832</x:t>
  </x:si>
  <x:si>
    <x:t xml:space="preserve">MNT-0000833</x:t>
  </x:si>
  <x:si>
    <x:t xml:space="preserve">MNT-0000834</x:t>
  </x:si>
  <x:si>
    <x:t xml:space="preserve">MNT-0000835</x:t>
  </x:si>
  <x:si>
    <x:t xml:space="preserve">MNT-0000836</x:t>
  </x:si>
  <x:si>
    <x:t xml:space="preserve">MNT-0000837</x:t>
  </x:si>
  <x:si>
    <x:t xml:space="preserve">MNT-0000838</x:t>
  </x:si>
  <x:si>
    <x:t xml:space="preserve">MNT-0000839</x:t>
  </x:si>
  <x:si>
    <x:t xml:space="preserve">MNT-0000840</x:t>
  </x:si>
  <x:si>
    <x:t xml:space="preserve">SAF-000022</x:t>
  </x:si>
  <x:si>
    <x:t xml:space="preserve">MNT-0000841</x:t>
  </x:si>
  <x:si>
    <x:t xml:space="preserve">MNT-0000842</x:t>
  </x:si>
  <x:si>
    <x:t xml:space="preserve">MNT-0000843</x:t>
  </x:si>
  <x:si>
    <x:t xml:space="preserve">MNT-0000844</x:t>
  </x:si>
  <x:si>
    <x:t xml:space="preserve">MNT-0000845</x:t>
  </x:si>
  <x:si>
    <x:t xml:space="preserve">MNT-0000846</x:t>
  </x:si>
  <x:si>
    <x:t xml:space="preserve">MNT-0000847</x:t>
  </x:si>
  <x:si>
    <x:t xml:space="preserve">SAF-000023</x:t>
  </x:si>
  <x:si>
    <x:t xml:space="preserve">MNT-0000848</x:t>
  </x:si>
  <x:si>
    <x:t xml:space="preserve">MNT-0000849</x:t>
  </x:si>
  <x:si>
    <x:t xml:space="preserve">MNT-0000850</x:t>
  </x:si>
  <x:si>
    <x:t xml:space="preserve">MNT-0000851</x:t>
  </x:si>
  <x:si>
    <x:t xml:space="preserve">MNT-0000852</x:t>
  </x:si>
  <x:si>
    <x:t xml:space="preserve">MNT-0000853</x:t>
  </x:si>
  <x:si>
    <x:t xml:space="preserve">MNT-0000854</x:t>
  </x:si>
  <x:si>
    <x:t xml:space="preserve">MNT-0000855</x:t>
  </x:si>
  <x:si>
    <x:t xml:space="preserve">MNT-0000856</x:t>
  </x:si>
  <x:si>
    <x:t xml:space="preserve">MNT-0000857</x:t>
  </x:si>
  <x:si>
    <x:t xml:space="preserve">MNT-0000858</x:t>
  </x:si>
  <x:si>
    <x:t xml:space="preserve">MNT-0000859</x:t>
  </x:si>
  <x:si>
    <x:t xml:space="preserve">SAF-000024</x:t>
  </x:si>
  <x:si>
    <x:t xml:space="preserve">MNT-0000860</x:t>
  </x:si>
  <x:si>
    <x:t xml:space="preserve">MNT-0000861</x:t>
  </x:si>
  <x:si>
    <x:t xml:space="preserve">MNT-0000862</x:t>
  </x:si>
  <x:si>
    <x:t xml:space="preserve">MNT-0000863</x:t>
  </x:si>
  <x:si>
    <x:t xml:space="preserve">MNT-0000864</x:t>
  </x:si>
  <x:si>
    <x:t xml:space="preserve">MNT-0000865</x:t>
  </x:si>
  <x:si>
    <x:t xml:space="preserve">MNT-0000866</x:t>
  </x:si>
  <x:si>
    <x:t xml:space="preserve">MNT-0000871</x:t>
  </x:si>
  <x:si>
    <x:t xml:space="preserve">MNT-0000872</x:t>
  </x:si>
  <x:si>
    <x:t xml:space="preserve">MNT-0000873</x:t>
  </x:si>
  <x:si>
    <x:t xml:space="preserve">SAF-000026</x:t>
  </x:si>
  <x:si>
    <x:t xml:space="preserve">MNT-0000874</x:t>
  </x:si>
  <x:si>
    <x:t xml:space="preserve">MNT-0000875</x:t>
  </x:si>
  <x:si>
    <x:t xml:space="preserve">MNT-0000876</x:t>
  </x:si>
  <x:si>
    <x:t xml:space="preserve">MNT-0000877</x:t>
  </x:si>
  <x:si>
    <x:t xml:space="preserve">MNT-0000878</x:t>
  </x:si>
  <x:si>
    <x:t xml:space="preserve">MNT-0000879</x:t>
  </x:si>
  <x:si>
    <x:t xml:space="preserve">MNT-0000880</x:t>
  </x:si>
  <x:si>
    <x:t xml:space="preserve">MNT-0000881</x:t>
  </x:si>
  <x:si>
    <x:t xml:space="preserve">MNT-0000882</x:t>
  </x:si>
  <x:si>
    <x:t xml:space="preserve">MNT-0000883</x:t>
  </x:si>
  <x:si>
    <x:t xml:space="preserve">MNT-0000884</x:t>
  </x:si>
  <x:si>
    <x:t xml:space="preserve">MNT-0000885</x:t>
  </x:si>
  <x:si>
    <x:t xml:space="preserve">MNT-0000886</x:t>
  </x:si>
  <x:si>
    <x:t xml:space="preserve">MNT-0000887</x:t>
  </x:si>
  <x:si>
    <x:t xml:space="preserve">MNT-0000888</x:t>
  </x:si>
  <x:si>
    <x:t xml:space="preserve">MNT-0000889</x:t>
  </x:si>
  <x:si>
    <x:t xml:space="preserve">MNT-0000890</x:t>
  </x:si>
  <x:si>
    <x:t xml:space="preserve">MNT-0000891</x:t>
  </x:si>
  <x:si>
    <x:t xml:space="preserve">MNT-0000892</x:t>
  </x:si>
  <x:si>
    <x:t xml:space="preserve">MNT-0000893</x:t>
  </x:si>
  <x:si>
    <x:t xml:space="preserve">MNT-0000894</x:t>
  </x:si>
  <x:si>
    <x:t xml:space="preserve">MNT-0000895</x:t>
  </x:si>
  <x:si>
    <x:t xml:space="preserve">MNT-0000896</x:t>
  </x:si>
  <x:si>
    <x:t xml:space="preserve">MNT-0000897</x:t>
  </x:si>
  <x:si>
    <x:t xml:space="preserve">MNT-0000898</x:t>
  </x:si>
  <x:si>
    <x:t xml:space="preserve">MNT-0000899</x:t>
  </x:si>
  <x:si>
    <x:t xml:space="preserve">MNT-0000900</x:t>
  </x:si>
  <x:si>
    <x:t xml:space="preserve">MNT-0000901</x:t>
  </x:si>
  <x:si>
    <x:t xml:space="preserve">MNT-0000902</x:t>
  </x:si>
  <x:si>
    <x:t xml:space="preserve">MNT-0000903</x:t>
  </x:si>
  <x:si>
    <x:t xml:space="preserve">MNT-0000904</x:t>
  </x:si>
  <x:si>
    <x:t xml:space="preserve">MNT-0000905</x:t>
  </x:si>
  <x:si>
    <x:t xml:space="preserve">MNT-0000906</x:t>
  </x:si>
  <x:si>
    <x:t xml:space="preserve">MNT-0000907</x:t>
  </x:si>
  <x:si>
    <x:t xml:space="preserve">MNT-0000908</x:t>
  </x:si>
  <x:si>
    <x:t xml:space="preserve">MNT-0000909</x:t>
  </x:si>
  <x:si>
    <x:t xml:space="preserve">MNT-0000910</x:t>
  </x:si>
  <x:si>
    <x:t xml:space="preserve">MNT-0000911</x:t>
  </x:si>
  <x:si>
    <x:t xml:space="preserve">MNT-0000912</x:t>
  </x:si>
  <x:si>
    <x:t xml:space="preserve">MNT-0000913</x:t>
  </x:si>
  <x:si>
    <x:t xml:space="preserve">MNT-0000914</x:t>
  </x:si>
  <x:si>
    <x:t xml:space="preserve">MNT-0000915</x:t>
  </x:si>
  <x:si>
    <x:t xml:space="preserve">MNT-0000916</x:t>
  </x:si>
  <x:si>
    <x:t xml:space="preserve">MNT-0000917</x:t>
  </x:si>
  <x:si>
    <x:t xml:space="preserve">MNT-0000918</x:t>
  </x:si>
  <x:si>
    <x:t xml:space="preserve">MNT-0000919</x:t>
  </x:si>
  <x:si>
    <x:t xml:space="preserve">MNT-0000920</x:t>
  </x:si>
  <x:si>
    <x:t xml:space="preserve">MNT-0000921</x:t>
  </x:si>
  <x:si>
    <x:t xml:space="preserve">MNT-0000922</x:t>
  </x:si>
  <x:si>
    <x:t xml:space="preserve">MNT-0000923</x:t>
  </x:si>
  <x:si>
    <x:t xml:space="preserve">MNT-0000924</x:t>
  </x:si>
  <x:si>
    <x:t xml:space="preserve">MNT-0000925</x:t>
  </x:si>
  <x:si>
    <x:t xml:space="preserve">MNT-0000926</x:t>
  </x:si>
  <x:si>
    <x:t xml:space="preserve">MNT-0000927</x:t>
  </x:si>
  <x:si>
    <x:t xml:space="preserve">MNT-0000928</x:t>
  </x:si>
  <x:si>
    <x:t xml:space="preserve">MNT-0000929</x:t>
  </x:si>
  <x:si>
    <x:t xml:space="preserve">MNT-0000930</x:t>
  </x:si>
  <x:si>
    <x:t xml:space="preserve">MNT-0000931</x:t>
  </x:si>
  <x:si>
    <x:t xml:space="preserve">MNT-0000932</x:t>
  </x:si>
  <x:si>
    <x:t xml:space="preserve">MNT-0000933</x:t>
  </x:si>
  <x:si>
    <x:t xml:space="preserve">MNT-0000934</x:t>
  </x:si>
  <x:si>
    <x:t xml:space="preserve">MNT-0000935</x:t>
  </x:si>
  <x:si>
    <x:t xml:space="preserve">MNT-0000936</x:t>
  </x:si>
  <x:si>
    <x:t xml:space="preserve">MNT-0000937</x:t>
  </x:si>
  <x:si>
    <x:t xml:space="preserve">MNT-0000938</x:t>
  </x:si>
  <x:si>
    <x:t xml:space="preserve">MNT-0000939</x:t>
  </x:si>
  <x:si>
    <x:t xml:space="preserve">MNT-0000940</x:t>
  </x:si>
  <x:si>
    <x:t xml:space="preserve">MNT-0000942</x:t>
  </x:si>
  <x:si>
    <x:t xml:space="preserve">MNT-0000943</x:t>
  </x:si>
  <x:si>
    <x:t xml:space="preserve">MNT-0000944</x:t>
  </x:si>
  <x:si>
    <x:t xml:space="preserve">MNT-0000945</x:t>
  </x:si>
  <x:si>
    <x:t xml:space="preserve">MNT-0000946</x:t>
  </x:si>
  <x:si>
    <x:t xml:space="preserve">MNT-0000947</x:t>
  </x:si>
  <x:si>
    <x:t xml:space="preserve">MNT-0000948</x:t>
  </x:si>
  <x:si>
    <x:t xml:space="preserve">MNT-0000949</x:t>
  </x:si>
  <x:si>
    <x:t xml:space="preserve">MNT-0000950</x:t>
  </x:si>
  <x:si>
    <x:t xml:space="preserve">MNT-0000951</x:t>
  </x:si>
  <x:si>
    <x:t xml:space="preserve">MNT-0000952</x:t>
  </x:si>
  <x:si>
    <x:t xml:space="preserve">MNT-0000953</x:t>
  </x:si>
  <x:si>
    <x:t xml:space="preserve">MNT-0000957</x:t>
  </x:si>
  <x:si>
    <x:t xml:space="preserve">MNT-0000959</x:t>
  </x:si>
  <x:si>
    <x:t xml:space="preserve">MNT-0000960</x:t>
  </x:si>
  <x:si>
    <x:t xml:space="preserve">MNT-0000961</x:t>
  </x:si>
  <x:si>
    <x:t xml:space="preserve">MNT-0000962</x:t>
  </x:si>
  <x:si>
    <x:t xml:space="preserve">MNT-0000966</x:t>
  </x:si>
  <x:si>
    <x:t xml:space="preserve">MNT-0000967</x:t>
  </x:si>
  <x:si>
    <x:t xml:space="preserve">MNT-0000968</x:t>
  </x:si>
  <x:si>
    <x:t xml:space="preserve">MNT-0000969</x:t>
  </x:si>
  <x:si>
    <x:t xml:space="preserve">MNT-0000970</x:t>
  </x:si>
  <x:si>
    <x:t xml:space="preserve">SAF-000027</x:t>
  </x:si>
  <x:si>
    <x:t xml:space="preserve">MNT-0000971</x:t>
  </x:si>
  <x:si>
    <x:t xml:space="preserve">MNT-0000972</x:t>
  </x:si>
  <x:si>
    <x:t xml:space="preserve">MNT-0000973</x:t>
  </x:si>
  <x:si>
    <x:t xml:space="preserve">MNT-0000974</x:t>
  </x:si>
  <x:si>
    <x:t xml:space="preserve">MNT-0000978</x:t>
  </x:si>
  <x:si>
    <x:t xml:space="preserve">MNT-0000979</x:t>
  </x:si>
  <x:si>
    <x:t xml:space="preserve">MNT-0000980</x:t>
  </x:si>
  <x:si>
    <x:t xml:space="preserve">MNT-0000981</x:t>
  </x:si>
  <x:si>
    <x:t xml:space="preserve">MNT-0000982</x:t>
  </x:si>
  <x:si>
    <x:t xml:space="preserve">MNT-0000983</x:t>
  </x:si>
  <x:si>
    <x:t xml:space="preserve">MNT-0000984</x:t>
  </x:si>
  <x:si>
    <x:t xml:space="preserve">MNT-0000985</x:t>
  </x:si>
  <x:si>
    <x:t xml:space="preserve">MNT-0000986</x:t>
  </x:si>
  <x:si>
    <x:t xml:space="preserve">MNT-0000987</x:t>
  </x:si>
  <x:si>
    <x:t xml:space="preserve">MNT-0000988</x:t>
  </x:si>
  <x:si>
    <x:t xml:space="preserve">MNT-0000989</x:t>
  </x:si>
  <x:si>
    <x:t xml:space="preserve">MNT-0000990</x:t>
  </x:si>
  <x:si>
    <x:t xml:space="preserve">MNT-0000992</x:t>
  </x:si>
  <x:si>
    <x:t xml:space="preserve">MNT-0000993</x:t>
  </x:si>
  <x:si>
    <x:t xml:space="preserve">MNT-0000994</x:t>
  </x:si>
  <x:si>
    <x:t xml:space="preserve">MNT-0000995</x:t>
  </x:si>
  <x:si>
    <x:t xml:space="preserve">MNT-0000996</x:t>
  </x:si>
  <x:si>
    <x:t xml:space="preserve">MNT-0000997</x:t>
  </x:si>
  <x:si>
    <x:t xml:space="preserve">MNT-0000998</x:t>
  </x:si>
  <x:si>
    <x:t xml:space="preserve">MNT-0000999</x:t>
  </x:si>
  <x:si>
    <x:t xml:space="preserve">MNT-0001000</x:t>
  </x:si>
  <x:si>
    <x:t xml:space="preserve">MNT-0001001</x:t>
  </x:si>
  <x:si>
    <x:t xml:space="preserve">MNT-0001002</x:t>
  </x:si>
  <x:si>
    <x:t xml:space="preserve">MNT-0001003</x:t>
  </x:si>
  <x:si>
    <x:t xml:space="preserve">MNT-0001004</x:t>
  </x:si>
  <x:si>
    <x:t xml:space="preserve">MNT-0001005</x:t>
  </x:si>
  <x:si>
    <x:t xml:space="preserve">MNT-0001006</x:t>
  </x:si>
  <x:si>
    <x:t xml:space="preserve">MNT-0001007</x:t>
  </x:si>
  <x:si>
    <x:t xml:space="preserve">MNT-0001008</x:t>
  </x:si>
  <x:si>
    <x:t xml:space="preserve">MNT-0001009</x:t>
  </x:si>
  <x:si>
    <x:t xml:space="preserve">MNT-0001010</x:t>
  </x:si>
  <x:si>
    <x:t xml:space="preserve">MNT-0001011</x:t>
  </x:si>
  <x:si>
    <x:t xml:space="preserve">MNT-0001012</x:t>
  </x:si>
  <x:si>
    <x:t xml:space="preserve">MNT-0001013</x:t>
  </x:si>
  <x:si>
    <x:t xml:space="preserve">MNT-0001014</x:t>
  </x:si>
  <x:si>
    <x:t xml:space="preserve">MNT-0001015</x:t>
  </x:si>
  <x:si>
    <x:t xml:space="preserve">MNT-0001016</x:t>
  </x:si>
  <x:si>
    <x:t xml:space="preserve">MNT-0001017</x:t>
  </x:si>
  <x:si>
    <x:t xml:space="preserve">MNT-0001018</x:t>
  </x:si>
  <x:si>
    <x:t xml:space="preserve">MNT-0001019</x:t>
  </x:si>
  <x:si>
    <x:t xml:space="preserve">MNT-0001020</x:t>
  </x:si>
  <x:si>
    <x:t xml:space="preserve">MNT-0001021</x:t>
  </x:si>
  <x:si>
    <x:t xml:space="preserve">MNT-0001022</x:t>
  </x:si>
  <x:si>
    <x:t xml:space="preserve">SAF-000028</x:t>
  </x:si>
  <x:si>
    <x:t xml:space="preserve">MNT-0001023</x:t>
  </x:si>
  <x:si>
    <x:t xml:space="preserve">MNT-0001024</x:t>
  </x:si>
  <x:si>
    <x:t xml:space="preserve">MNT-0001025</x:t>
  </x:si>
  <x:si>
    <x:t xml:space="preserve">MNT-0001026</x:t>
  </x:si>
  <x:si>
    <x:t xml:space="preserve">MNT-0001027</x:t>
  </x:si>
  <x:si>
    <x:t xml:space="preserve">MNT-0001028</x:t>
  </x:si>
  <x:si>
    <x:t xml:space="preserve">MNT-0001029</x:t>
  </x:si>
  <x:si>
    <x:t xml:space="preserve">MNT-0001030</x:t>
  </x:si>
  <x:si>
    <x:t xml:space="preserve">MNT-0001031</x:t>
  </x:si>
  <x:si>
    <x:t xml:space="preserve">MNT-0001032</x:t>
  </x:si>
  <x:si>
    <x:t xml:space="preserve">MNT-0001033</x:t>
  </x:si>
  <x:si>
    <x:t xml:space="preserve">MNT-0001034</x:t>
  </x:si>
  <x:si>
    <x:t xml:space="preserve">MNT-0001035</x:t>
  </x:si>
  <x:si>
    <x:t xml:space="preserve">MNT-0001036</x:t>
  </x:si>
  <x:si>
    <x:t xml:space="preserve">MNT-0001037</x:t>
  </x:si>
  <x:si>
    <x:t xml:space="preserve">MNT-0001038</x:t>
  </x:si>
  <x:si>
    <x:t xml:space="preserve">MNT-0001039</x:t>
  </x:si>
  <x:si>
    <x:t xml:space="preserve">MNT-0001040</x:t>
  </x:si>
  <x:si>
    <x:t xml:space="preserve">MNT-0001041</x:t>
  </x:si>
  <x:si>
    <x:t xml:space="preserve">MNT-0001042</x:t>
  </x:si>
  <x:si>
    <x:t xml:space="preserve">MNT-0001043</x:t>
  </x:si>
  <x:si>
    <x:t xml:space="preserve">MNT-0001044</x:t>
  </x:si>
  <x:si>
    <x:t xml:space="preserve">MNT-0001045</x:t>
  </x:si>
  <x:si>
    <x:t xml:space="preserve">MNT-0001046</x:t>
  </x:si>
  <x:si>
    <x:t xml:space="preserve">MNT-0001047</x:t>
  </x:si>
  <x:si>
    <x:t xml:space="preserve">MNT-0001048</x:t>
  </x:si>
  <x:si>
    <x:t xml:space="preserve">MNT-0001049</x:t>
  </x:si>
  <x:si>
    <x:t xml:space="preserve">MNT-0001053</x:t>
  </x:si>
  <x:si>
    <x:t xml:space="preserve">MNT-0001054</x:t>
  </x:si>
  <x:si>
    <x:t xml:space="preserve">MNT-0001055</x:t>
  </x:si>
  <x:si>
    <x:t xml:space="preserve">MNT-0001056</x:t>
  </x:si>
  <x:si>
    <x:t xml:space="preserve">MNT-0001057</x:t>
  </x:si>
  <x:si>
    <x:t xml:space="preserve">SAF-000029</x:t>
  </x:si>
  <x:si>
    <x:t xml:space="preserve">MNT-0001058</x:t>
  </x:si>
  <x:si>
    <x:t xml:space="preserve">MNT-0001059</x:t>
  </x:si>
  <x:si>
    <x:t xml:space="preserve">MNT-0001060</x:t>
  </x:si>
  <x:si>
    <x:t xml:space="preserve">MNT-0001061</x:t>
  </x:si>
  <x:si>
    <x:t xml:space="preserve">MNT-0001062</x:t>
  </x:si>
  <x:si>
    <x:t xml:space="preserve">MNT-0001063</x:t>
  </x:si>
  <x:si>
    <x:t xml:space="preserve">MNT-0001064</x:t>
  </x:si>
  <x:si>
    <x:t xml:space="preserve">MNT-0001065</x:t>
  </x:si>
  <x:si>
    <x:t xml:space="preserve">MNT-0001066</x:t>
  </x:si>
  <x:si>
    <x:t xml:space="preserve">MNT-0001067</x:t>
  </x:si>
  <x:si>
    <x:t xml:space="preserve">MNT-0001068</x:t>
  </x:si>
  <x:si>
    <x:t xml:space="preserve">MNT-0001069</x:t>
  </x:si>
  <x:si>
    <x:t xml:space="preserve">MNT-0001070</x:t>
  </x:si>
  <x:si>
    <x:t xml:space="preserve">MNT-0001071</x:t>
  </x:si>
  <x:si>
    <x:t xml:space="preserve">MNT-0001072</x:t>
  </x:si>
  <x:si>
    <x:t xml:space="preserve">MNT-0001073</x:t>
  </x:si>
  <x:si>
    <x:t xml:space="preserve">MNT-0001074</x:t>
  </x:si>
  <x:si>
    <x:t xml:space="preserve">MNT-0001075</x:t>
  </x:si>
  <x:si>
    <x:t xml:space="preserve">MNT-0001076</x:t>
  </x:si>
  <x:si>
    <x:t xml:space="preserve">MNT-0001077</x:t>
  </x:si>
  <x:si>
    <x:t xml:space="preserve">MNT-0001078</x:t>
  </x:si>
  <x:si>
    <x:t xml:space="preserve">MNT-0001079</x:t>
  </x:si>
  <x:si>
    <x:t xml:space="preserve">SAF-000030</x:t>
  </x:si>
  <x:si>
    <x:t xml:space="preserve">MNT-0001080</x:t>
  </x:si>
  <x:si>
    <x:t xml:space="preserve">MNT-0001081</x:t>
  </x:si>
  <x:si>
    <x:t xml:space="preserve">MNT-0001082</x:t>
  </x:si>
  <x:si>
    <x:t xml:space="preserve">MNT-0001083</x:t>
  </x:si>
  <x:si>
    <x:t xml:space="preserve">MNT-0001084</x:t>
  </x:si>
  <x:si>
    <x:t xml:space="preserve">SAF-000031</x:t>
  </x:si>
  <x:si>
    <x:t xml:space="preserve">MNT-0001085</x:t>
  </x:si>
  <x:si>
    <x:t xml:space="preserve">MNT-0001086</x:t>
  </x:si>
  <x:si>
    <x:t xml:space="preserve">MNT-0001087</x:t>
  </x:si>
  <x:si>
    <x:t xml:space="preserve">MNT-0001088</x:t>
  </x:si>
  <x:si>
    <x:t xml:space="preserve">MNT-0001089</x:t>
  </x:si>
  <x:si>
    <x:t xml:space="preserve">MNT-0001090</x:t>
  </x:si>
  <x:si>
    <x:t xml:space="preserve">MNT-0001091</x:t>
  </x:si>
  <x:si>
    <x:t xml:space="preserve">MNT-0001092</x:t>
  </x:si>
  <x:si>
    <x:t xml:space="preserve">SAF-000032</x:t>
  </x:si>
  <x:si>
    <x:t xml:space="preserve">MNT-0001093</x:t>
  </x:si>
  <x:si>
    <x:t xml:space="preserve">MNT-0001094</x:t>
  </x:si>
  <x:si>
    <x:t xml:space="preserve">MNT-0001095</x:t>
  </x:si>
  <x:si>
    <x:t xml:space="preserve">MNT-0001096</x:t>
  </x:si>
  <x:si>
    <x:t xml:space="preserve">MNT-0001097</x:t>
  </x:si>
  <x:si>
    <x:t xml:space="preserve">MNT-0001098</x:t>
  </x:si>
  <x:si>
    <x:t xml:space="preserve">MNT-0001099</x:t>
  </x:si>
  <x:si>
    <x:t xml:space="preserve">MNT-0001100</x:t>
  </x:si>
  <x:si>
    <x:t xml:space="preserve">MNT-0001101</x:t>
  </x:si>
  <x:si>
    <x:t xml:space="preserve">MNT-0001102</x:t>
  </x:si>
  <x:si>
    <x:t xml:space="preserve">MNT-0001103</x:t>
  </x:si>
  <x:si>
    <x:t xml:space="preserve">MNT-0001104</x:t>
  </x:si>
  <x:si>
    <x:t xml:space="preserve">MNT-0001105</x:t>
  </x:si>
  <x:si>
    <x:t xml:space="preserve">MNT-0001106</x:t>
  </x:si>
  <x:si>
    <x:t xml:space="preserve">MNT-0001107</x:t>
  </x:si>
  <x:si>
    <x:t xml:space="preserve">MNT-0001108</x:t>
  </x:si>
  <x:si>
    <x:t xml:space="preserve">MNT-0001109</x:t>
  </x:si>
  <x:si>
    <x:t xml:space="preserve">MNT-0001110</x:t>
  </x:si>
  <x:si>
    <x:t xml:space="preserve">MNT-0001111</x:t>
  </x:si>
  <x:si>
    <x:t xml:space="preserve">MNT-0001112</x:t>
  </x:si>
  <x:si>
    <x:t xml:space="preserve">MNT-0001113</x:t>
  </x:si>
  <x:si>
    <x:t xml:space="preserve">MNT-0001114</x:t>
  </x:si>
  <x:si>
    <x:t xml:space="preserve">MNT-0001115</x:t>
  </x:si>
  <x:si>
    <x:t xml:space="preserve">MNT-0001116</x:t>
  </x:si>
  <x:si>
    <x:t xml:space="preserve">MNT-0001117</x:t>
  </x:si>
  <x:si>
    <x:t xml:space="preserve">MNT-0001118</x:t>
  </x:si>
  <x:si>
    <x:t xml:space="preserve">MNT-0001119</x:t>
  </x:si>
  <x:si>
    <x:t xml:space="preserve">MNT-0001120</x:t>
  </x:si>
  <x:si>
    <x:t xml:space="preserve">MNT-0001124</x:t>
  </x:si>
  <x:si>
    <x:t xml:space="preserve">MNT-0001125</x:t>
  </x:si>
  <x:si>
    <x:t xml:space="preserve">MNT-0001127</x:t>
  </x:si>
  <x:si>
    <x:t xml:space="preserve">MNT-0001128</x:t>
  </x:si>
  <x:si>
    <x:t xml:space="preserve">MNT-0001129</x:t>
  </x:si>
  <x:si>
    <x:t xml:space="preserve">MNT-0001130</x:t>
  </x:si>
  <x:si>
    <x:t xml:space="preserve">MNT-0001131</x:t>
  </x:si>
  <x:si>
    <x:t xml:space="preserve">MNT-0001132</x:t>
  </x:si>
  <x:si>
    <x:t xml:space="preserve">MNT-0001134</x:t>
  </x:si>
  <x:si>
    <x:t xml:space="preserve">MNT-0001135</x:t>
  </x:si>
  <x:si>
    <x:t xml:space="preserve">MNT-0001136</x:t>
  </x:si>
  <x:si>
    <x:t xml:space="preserve">MNT-0001137</x:t>
  </x:si>
  <x:si>
    <x:t xml:space="preserve">MNT-0001138</x:t>
  </x:si>
  <x:si>
    <x:t xml:space="preserve">MNT-0001139</x:t>
  </x:si>
  <x:si>
    <x:t xml:space="preserve">MNT-0001140</x:t>
  </x:si>
  <x:si>
    <x:t xml:space="preserve">MNT-0001141</x:t>
  </x:si>
  <x:si>
    <x:t xml:space="preserve">MNT-0001142</x:t>
  </x:si>
  <x:si>
    <x:t xml:space="preserve">MNT-0001143</x:t>
  </x:si>
  <x:si>
    <x:t xml:space="preserve">MNT-0001144</x:t>
  </x:si>
  <x:si>
    <x:t xml:space="preserve">MNT-0001145</x:t>
  </x:si>
  <x:si>
    <x:t xml:space="preserve">MNT-0001146</x:t>
  </x:si>
  <x:si>
    <x:t xml:space="preserve">MNT-0001147</x:t>
  </x:si>
  <x:si>
    <x:t xml:space="preserve">MNT-0001148</x:t>
  </x:si>
  <x:si>
    <x:t xml:space="preserve">MNT-0001151</x:t>
  </x:si>
  <x:si>
    <x:t xml:space="preserve">MNT-0001152</x:t>
  </x:si>
  <x:si>
    <x:t xml:space="preserve">MNT-0001153</x:t>
  </x:si>
  <x:si>
    <x:t xml:space="preserve">MNT-0001154</x:t>
  </x:si>
  <x:si>
    <x:t xml:space="preserve">MNT-0001155</x:t>
  </x:si>
  <x:si>
    <x:t xml:space="preserve">MNT-0001156</x:t>
  </x:si>
  <x:si>
    <x:t xml:space="preserve">MNT-0001157</x:t>
  </x:si>
  <x:si>
    <x:t xml:space="preserve">MNT-0001158</x:t>
  </x:si>
  <x:si>
    <x:t xml:space="preserve">MNT-0001159</x:t>
  </x:si>
  <x:si>
    <x:t xml:space="preserve">MNT-0001160</x:t>
  </x:si>
  <x:si>
    <x:t xml:space="preserve">MNT-0001161</x:t>
  </x:si>
  <x:si>
    <x:t xml:space="preserve">MNT-0001162</x:t>
  </x:si>
  <x:si>
    <x:t xml:space="preserve">MNT-0001163</x:t>
  </x:si>
  <x:si>
    <x:t xml:space="preserve">MNT-0001164</x:t>
  </x:si>
  <x:si>
    <x:t xml:space="preserve">MNT-0001165</x:t>
  </x:si>
  <x:si>
    <x:t xml:space="preserve">MNT-0001166</x:t>
  </x:si>
  <x:si>
    <x:t xml:space="preserve">MNT-0001167</x:t>
  </x:si>
  <x:si>
    <x:t xml:space="preserve">MNT-0001168</x:t>
  </x:si>
  <x:si>
    <x:t xml:space="preserve">MNT-0001169</x:t>
  </x:si>
  <x:si>
    <x:t xml:space="preserve">MNT-0001170</x:t>
  </x:si>
  <x:si>
    <x:t xml:space="preserve">MNT-0001171</x:t>
  </x:si>
  <x:si>
    <x:t xml:space="preserve">MNT-0001172</x:t>
  </x:si>
  <x:si>
    <x:t xml:space="preserve">MNT-0001173</x:t>
  </x:si>
  <x:si>
    <x:t xml:space="preserve">MNT-0001178</x:t>
  </x:si>
  <x:si>
    <x:t xml:space="preserve">MNT-0001179</x:t>
  </x:si>
  <x:si>
    <x:t xml:space="preserve">MNT-0001180</x:t>
  </x:si>
  <x:si>
    <x:t xml:space="preserve">MNT-0001181</x:t>
  </x:si>
  <x:si>
    <x:t xml:space="preserve">MNT-0001182</x:t>
  </x:si>
  <x:si>
    <x:t xml:space="preserve">MNT-0001183</x:t>
  </x:si>
  <x:si>
    <x:t xml:space="preserve">MNT-0001184</x:t>
  </x:si>
  <x:si>
    <x:t xml:space="preserve">MNT-0001185</x:t>
  </x:si>
  <x:si>
    <x:t xml:space="preserve">MNT-0001186</x:t>
  </x:si>
  <x:si>
    <x:t xml:space="preserve">MNT-0001187</x:t>
  </x:si>
  <x:si>
    <x:t xml:space="preserve">MNT-0001188</x:t>
  </x:si>
  <x:si>
    <x:t xml:space="preserve">MNT-0001189</x:t>
  </x:si>
  <x:si>
    <x:t xml:space="preserve">MNT-0001190</x:t>
  </x:si>
  <x:si>
    <x:t xml:space="preserve">MNT-0001191</x:t>
  </x:si>
  <x:si>
    <x:t xml:space="preserve">MNT-0001192</x:t>
  </x:si>
  <x:si>
    <x:t xml:space="preserve">MNT-0001193</x:t>
  </x:si>
  <x:si>
    <x:t xml:space="preserve">MNT-0001194</x:t>
  </x:si>
  <x:si>
    <x:t xml:space="preserve">MNT-0001196</x:t>
  </x:si>
  <x:si>
    <x:t xml:space="preserve">MNT-0001197</x:t>
  </x:si>
  <x:si>
    <x:t xml:space="preserve">MNT-0001198</x:t>
  </x:si>
  <x:si>
    <x:t xml:space="preserve">MNT-0001199</x:t>
  </x:si>
  <x:si>
    <x:t xml:space="preserve">MNT-0001200</x:t>
  </x:si>
  <x:si>
    <x:t xml:space="preserve">MNT-0001201</x:t>
  </x:si>
  <x:si>
    <x:t xml:space="preserve">MNT-0001202</x:t>
  </x:si>
  <x:si>
    <x:t xml:space="preserve">MNT-0001203</x:t>
  </x:si>
  <x:si>
    <x:t xml:space="preserve">MNT-0001204</x:t>
  </x:si>
  <x:si>
    <x:t xml:space="preserve">MNT-0001205</x:t>
  </x:si>
  <x:si>
    <x:t xml:space="preserve">MNT-0001206</x:t>
  </x:si>
  <x:si>
    <x:t xml:space="preserve">MNT-0001207</x:t>
  </x:si>
  <x:si>
    <x:t xml:space="preserve">MNT-0001208</x:t>
  </x:si>
  <x:si>
    <x:t xml:space="preserve">SAF-000033</x:t>
  </x:si>
  <x:si>
    <x:t xml:space="preserve">MNT-0001209</x:t>
  </x:si>
  <x:si>
    <x:t xml:space="preserve">MNT-0001210</x:t>
  </x:si>
  <x:si>
    <x:t xml:space="preserve">SAF-000034</x:t>
  </x:si>
  <x:si>
    <x:t xml:space="preserve">MNT-0001211</x:t>
  </x:si>
  <x:si>
    <x:t xml:space="preserve">MNT-0001212</x:t>
  </x:si>
  <x:si>
    <x:t xml:space="preserve">MNT-0001213</x:t>
  </x:si>
  <x:si>
    <x:t xml:space="preserve">MNT-0001214</x:t>
  </x:si>
  <x:si>
    <x:t xml:space="preserve">MNT-0001215</x:t>
  </x:si>
  <x:si>
    <x:t xml:space="preserve">MNT-0001216</x:t>
  </x:si>
  <x:si>
    <x:t xml:space="preserve">SAF-000035</x:t>
  </x:si>
  <x:si>
    <x:t xml:space="preserve">MNT-0001217</x:t>
  </x:si>
  <x:si>
    <x:t xml:space="preserve">MNT-0001218</x:t>
  </x:si>
  <x:si>
    <x:t xml:space="preserve">MNT-0001219</x:t>
  </x:si>
  <x:si>
    <x:t xml:space="preserve">MNT-0001220</x:t>
  </x:si>
  <x:si>
    <x:t xml:space="preserve">MNT-0001221</x:t>
  </x:si>
  <x:si>
    <x:t xml:space="preserve">MNT-0001222</x:t>
  </x:si>
  <x:si>
    <x:t xml:space="preserve">MNT-0001223</x:t>
  </x:si>
  <x:si>
    <x:t xml:space="preserve">MNT-0001224</x:t>
  </x:si>
  <x:si>
    <x:t xml:space="preserve">MNT-0001225</x:t>
  </x:si>
  <x:si>
    <x:t xml:space="preserve">MNT-0001226</x:t>
  </x:si>
  <x:si>
    <x:t xml:space="preserve">MNT-0001229</x:t>
  </x:si>
  <x:si>
    <x:t xml:space="preserve">MNT-0001230</x:t>
  </x:si>
  <x:si>
    <x:t xml:space="preserve">MNT-0001233</x:t>
  </x:si>
  <x:si>
    <x:t xml:space="preserve">MNT-0001234</x:t>
  </x:si>
  <x:si>
    <x:t xml:space="preserve">MNT-0001235</x:t>
  </x:si>
  <x:si>
    <x:t xml:space="preserve">MNT-0001236</x:t>
  </x:si>
  <x:si>
    <x:t xml:space="preserve">MNT-0001237</x:t>
  </x:si>
  <x:si>
    <x:t xml:space="preserve">SAF-000036</x:t>
  </x:si>
  <x:si>
    <x:t xml:space="preserve">MNT-0001238</x:t>
  </x:si>
  <x:si>
    <x:t xml:space="preserve">MNT-0001239</x:t>
  </x:si>
  <x:si>
    <x:t xml:space="preserve">MNT-0001240</x:t>
  </x:si>
  <x:si>
    <x:t xml:space="preserve">MNT-0001241</x:t>
  </x:si>
  <x:si>
    <x:t xml:space="preserve">MNT-0001242</x:t>
  </x:si>
  <x:si>
    <x:t xml:space="preserve">MNT-0001243</x:t>
  </x:si>
  <x:si>
    <x:t xml:space="preserve">MNT-0001244</x:t>
  </x:si>
  <x:si>
    <x:t xml:space="preserve">MNT-0001245</x:t>
  </x:si>
  <x:si>
    <x:t xml:space="preserve">MNT-0001246</x:t>
  </x:si>
  <x:si>
    <x:t xml:space="preserve">MNT-0001247</x:t>
  </x:si>
  <x:si>
    <x:t xml:space="preserve">MNT-0001248</x:t>
  </x:si>
  <x:si>
    <x:t xml:space="preserve">MNT-0001249</x:t>
  </x:si>
  <x:si>
    <x:t xml:space="preserve">MNT-0001250</x:t>
  </x:si>
  <x:si>
    <x:t xml:space="preserve">MNT-0001251</x:t>
  </x:si>
  <x:si>
    <x:t xml:space="preserve">MNT-0001252</x:t>
  </x:si>
  <x:si>
    <x:t xml:space="preserve">MNT-0001253</x:t>
  </x:si>
  <x:si>
    <x:t xml:space="preserve">MNT-0001254</x:t>
  </x:si>
  <x:si>
    <x:t xml:space="preserve">MNT-0001255</x:t>
  </x:si>
  <x:si>
    <x:t xml:space="preserve">MNT-0001256</x:t>
  </x:si>
  <x:si>
    <x:t xml:space="preserve">MNT-0001257</x:t>
  </x:si>
  <x:si>
    <x:t xml:space="preserve">MNT-0001258</x:t>
  </x:si>
  <x:si>
    <x:t xml:space="preserve">MNT-0001259</x:t>
  </x:si>
  <x:si>
    <x:t xml:space="preserve">MNT-0001260</x:t>
  </x:si>
  <x:si>
    <x:t xml:space="preserve">MNT-0001261</x:t>
  </x:si>
  <x:si>
    <x:t xml:space="preserve">MNT-0001262</x:t>
  </x:si>
  <x:si>
    <x:t xml:space="preserve">MNT-0001263</x:t>
  </x:si>
  <x:si>
    <x:t xml:space="preserve">MNT-0001264</x:t>
  </x:si>
  <x:si>
    <x:t xml:space="preserve">MNT-0001265</x:t>
  </x:si>
  <x:si>
    <x:t xml:space="preserve">MNT-0001266</x:t>
  </x:si>
  <x:si>
    <x:t xml:space="preserve">MNT-0001267</x:t>
  </x:si>
  <x:si>
    <x:t xml:space="preserve">MNT-0001269</x:t>
  </x:si>
  <x:si>
    <x:t xml:space="preserve">MNT-0001270</x:t>
  </x:si>
  <x:si>
    <x:t xml:space="preserve">MNT-0001271</x:t>
  </x:si>
  <x:si>
    <x:t xml:space="preserve">MNT-0001272</x:t>
  </x:si>
  <x:si>
    <x:t xml:space="preserve">MNT-0001273</x:t>
  </x:si>
  <x:si>
    <x:t xml:space="preserve">MNT-0001274</x:t>
  </x:si>
  <x:si>
    <x:t xml:space="preserve">MNT-0001275</x:t>
  </x:si>
  <x:si>
    <x:t xml:space="preserve">MNT-0001276</x:t>
  </x:si>
  <x:si>
    <x:t xml:space="preserve">MNT-0001277</x:t>
  </x:si>
  <x:si>
    <x:t xml:space="preserve">MNT-0001278</x:t>
  </x:si>
  <x:si>
    <x:t xml:space="preserve">MNT-0001279</x:t>
  </x:si>
  <x:si>
    <x:t xml:space="preserve">SAF-000037</x:t>
  </x:si>
  <x:si>
    <x:t xml:space="preserve">MNT-0001280</x:t>
  </x:si>
  <x:si>
    <x:t xml:space="preserve">MNT-0001281</x:t>
  </x:si>
  <x:si>
    <x:t xml:space="preserve">MNT-0001282</x:t>
  </x:si>
  <x:si>
    <x:t xml:space="preserve">MNT-0001283</x:t>
  </x:si>
  <x:si>
    <x:t xml:space="preserve">MNT-0001284</x:t>
  </x:si>
  <x:si>
    <x:t xml:space="preserve">MNT-0001285</x:t>
  </x:si>
  <x:si>
    <x:t xml:space="preserve">MNT-0001286</x:t>
  </x:si>
  <x:si>
    <x:t xml:space="preserve">MNT-0001287</x:t>
  </x:si>
  <x:si>
    <x:t xml:space="preserve">MNT-0001288</x:t>
  </x:si>
  <x:si>
    <x:t xml:space="preserve">MNT-0001289</x:t>
  </x:si>
  <x:si>
    <x:t xml:space="preserve">MNT-0001290</x:t>
  </x:si>
  <x:si>
    <x:t xml:space="preserve">MNT-0001291</x:t>
  </x:si>
  <x:si>
    <x:t xml:space="preserve">MNT-0001293</x:t>
  </x:si>
  <x:si>
    <x:t xml:space="preserve">MNT-0001296</x:t>
  </x:si>
  <x:si>
    <x:t xml:space="preserve">MNT-0001297</x:t>
  </x:si>
  <x:si>
    <x:t xml:space="preserve">MNT-0001298</x:t>
  </x:si>
  <x:si>
    <x:t xml:space="preserve">MNT-0001299</x:t>
  </x:si>
  <x:si>
    <x:t xml:space="preserve">MNT-0001300</x:t>
  </x:si>
  <x:si>
    <x:t xml:space="preserve">MNT-0001301</x:t>
  </x:si>
  <x:si>
    <x:t xml:space="preserve">MNT-0001302</x:t>
  </x:si>
  <x:si>
    <x:t xml:space="preserve">MNT-0001303</x:t>
  </x:si>
  <x:si>
    <x:t xml:space="preserve">MNT-0001304</x:t>
  </x:si>
  <x:si>
    <x:t xml:space="preserve">MNT-0001305</x:t>
  </x:si>
  <x:si>
    <x:t xml:space="preserve">MNT-0001307</x:t>
  </x:si>
  <x:si>
    <x:t xml:space="preserve">MNT-0001308</x:t>
  </x:si>
  <x:si>
    <x:t xml:space="preserve">MNT-0001313</x:t>
  </x:si>
  <x:si>
    <x:t xml:space="preserve">MNT-0001314</x:t>
  </x:si>
  <x:si>
    <x:t xml:space="preserve">MNT-0001315</x:t>
  </x:si>
  <x:si>
    <x:t xml:space="preserve">MNT-0001316</x:t>
  </x:si>
  <x:si>
    <x:t xml:space="preserve">MNT-0001317</x:t>
  </x:si>
  <x:si>
    <x:t xml:space="preserve">MNT-0001318</x:t>
  </x:si>
  <x:si>
    <x:t xml:space="preserve">MNT-0001319</x:t>
  </x:si>
  <x:si>
    <x:t xml:space="preserve">MNT-0001320</x:t>
  </x:si>
  <x:si>
    <x:t xml:space="preserve">MNT-0001321</x:t>
  </x:si>
  <x:si>
    <x:t xml:space="preserve">MNT-0001322</x:t>
  </x:si>
  <x:si>
    <x:t xml:space="preserve">MNT-0001323</x:t>
  </x:si>
  <x:si>
    <x:t xml:space="preserve">MNT-0001324</x:t>
  </x:si>
  <x:si>
    <x:t xml:space="preserve">MNT-0001325</x:t>
  </x:si>
  <x:si>
    <x:t xml:space="preserve">MNT-0001326</x:t>
  </x:si>
  <x:si>
    <x:t xml:space="preserve">MNT-0001327</x:t>
  </x:si>
  <x:si>
    <x:t xml:space="preserve">MNT-0001328</x:t>
  </x:si>
  <x:si>
    <x:t xml:space="preserve">MNT-0001329</x:t>
  </x:si>
  <x:si>
    <x:t xml:space="preserve">MNT-0001330</x:t>
  </x:si>
  <x:si>
    <x:t xml:space="preserve">MNT-0001331</x:t>
  </x:si>
  <x:si>
    <x:t xml:space="preserve">MNT-0001332</x:t>
  </x:si>
  <x:si>
    <x:t xml:space="preserve">MNT-0001333</x:t>
  </x:si>
  <x:si>
    <x:t xml:space="preserve">MNT-0001334</x:t>
  </x:si>
  <x:si>
    <x:t xml:space="preserve">MNT-0001335</x:t>
  </x:si>
  <x:si>
    <x:t xml:space="preserve">MNT-0001336</x:t>
  </x:si>
  <x:si>
    <x:t xml:space="preserve">MNT-0001337</x:t>
  </x:si>
  <x:si>
    <x:t xml:space="preserve">MNT-0001338</x:t>
  </x:si>
  <x:si>
    <x:t xml:space="preserve">MNT-0001339</x:t>
  </x:si>
  <x:si>
    <x:t xml:space="preserve">MNT-0001340</x:t>
  </x:si>
  <x:si>
    <x:t xml:space="preserve">MNT-0001341</x:t>
  </x:si>
  <x:si>
    <x:t xml:space="preserve">MNT-0001342</x:t>
  </x:si>
  <x:si>
    <x:t xml:space="preserve">MNT-0001343</x:t>
  </x:si>
  <x:si>
    <x:t xml:space="preserve">MNT-0001344</x:t>
  </x:si>
  <x:si>
    <x:t xml:space="preserve">MNT-0001345</x:t>
  </x:si>
  <x:si>
    <x:t xml:space="preserve">MNT-0001346</x:t>
  </x:si>
  <x:si>
    <x:t xml:space="preserve">MNT-0001347</x:t>
  </x:si>
  <x:si>
    <x:t xml:space="preserve">MNT-0001348</x:t>
  </x:si>
  <x:si>
    <x:t xml:space="preserve">MNT-0001349</x:t>
  </x:si>
  <x:si>
    <x:t xml:space="preserve">MNT-0001350</x:t>
  </x:si>
  <x:si>
    <x:t xml:space="preserve">MNT-0001351</x:t>
  </x:si>
  <x:si>
    <x:t xml:space="preserve">MNT-0001352</x:t>
  </x:si>
  <x:si>
    <x:t xml:space="preserve">MNT-0001353</x:t>
  </x:si>
  <x:si>
    <x:t xml:space="preserve">MNT-0001354</x:t>
  </x:si>
  <x:si>
    <x:t xml:space="preserve">MNT-0001355</x:t>
  </x:si>
  <x:si>
    <x:t xml:space="preserve">MNT-0001356</x:t>
  </x:si>
  <x:si>
    <x:t xml:space="preserve">MNT-0001357</x:t>
  </x:si>
  <x:si>
    <x:t xml:space="preserve">MNT-0001358</x:t>
  </x:si>
  <x:si>
    <x:t xml:space="preserve">MNT-0001359</x:t>
  </x:si>
  <x:si>
    <x:t xml:space="preserve">MNT-0001360</x:t>
  </x:si>
  <x:si>
    <x:t xml:space="preserve">MNT-0001361</x:t>
  </x:si>
  <x:si>
    <x:t xml:space="preserve">MNT-0001362</x:t>
  </x:si>
  <x:si>
    <x:t xml:space="preserve">MNT-0001363</x:t>
  </x:si>
  <x:si>
    <x:t xml:space="preserve">MNT-0001364</x:t>
  </x:si>
  <x:si>
    <x:t xml:space="preserve">MNT-0001365</x:t>
  </x:si>
  <x:si>
    <x:t xml:space="preserve">MNT-0001366</x:t>
  </x:si>
  <x:si>
    <x:t xml:space="preserve">MNT-0001367</x:t>
  </x:si>
  <x:si>
    <x:t xml:space="preserve">MNT-0001371</x:t>
  </x:si>
  <x:si>
    <x:t xml:space="preserve">MNT-0001372</x:t>
  </x:si>
  <x:si>
    <x:t xml:space="preserve">MNT-0001373</x:t>
  </x:si>
  <x:si>
    <x:t xml:space="preserve">MNT-0001374</x:t>
  </x:si>
  <x:si>
    <x:t xml:space="preserve">MNT-0001375</x:t>
  </x:si>
  <x:si>
    <x:t xml:space="preserve">MNT-0001376</x:t>
  </x:si>
  <x:si>
    <x:t xml:space="preserve">MNT-0001377</x:t>
  </x:si>
  <x:si>
    <x:t xml:space="preserve">SAF-000038</x:t>
  </x:si>
  <x:si>
    <x:t xml:space="preserve">MNT-0001378</x:t>
  </x:si>
  <x:si>
    <x:t xml:space="preserve">MNT-0001379</x:t>
  </x:si>
  <x:si>
    <x:t xml:space="preserve">MNT-0001380</x:t>
  </x:si>
  <x:si>
    <x:t xml:space="preserve">MNT-0001381</x:t>
  </x:si>
  <x:si>
    <x:t xml:space="preserve">MNT-0001382</x:t>
  </x:si>
  <x:si>
    <x:t xml:space="preserve">MNT-0001383</x:t>
  </x:si>
  <x:si>
    <x:t xml:space="preserve">MNT-0001384</x:t>
  </x:si>
  <x:si>
    <x:t xml:space="preserve">MNT-0001385</x:t>
  </x:si>
  <x:si>
    <x:t xml:space="preserve">SAF-000039</x:t>
  </x:si>
  <x:si>
    <x:t xml:space="preserve">MNT-0001386</x:t>
  </x:si>
  <x:si>
    <x:t xml:space="preserve">MNT-0001387</x:t>
  </x:si>
  <x:si>
    <x:t xml:space="preserve">MNT-0001388</x:t>
  </x:si>
  <x:si>
    <x:t xml:space="preserve">MNT-0001389</x:t>
  </x:si>
  <x:si>
    <x:t xml:space="preserve">MNT-0001390</x:t>
  </x:si>
  <x:si>
    <x:t xml:space="preserve">MNT-0001391</x:t>
  </x:si>
  <x:si>
    <x:t xml:space="preserve">MNT-0001392</x:t>
  </x:si>
  <x:si>
    <x:t xml:space="preserve">MNT-0001393</x:t>
  </x:si>
  <x:si>
    <x:t xml:space="preserve">MNT-0001394</x:t>
  </x:si>
  <x:si>
    <x:t xml:space="preserve">MNT-0001395</x:t>
  </x:si>
  <x:si>
    <x:t xml:space="preserve">MNT-0001396</x:t>
  </x:si>
  <x:si>
    <x:t xml:space="preserve">MNT-0001397</x:t>
  </x:si>
  <x:si>
    <x:t xml:space="preserve">MNT-0001398</x:t>
  </x:si>
  <x:si>
    <x:t xml:space="preserve">MNT-0001399</x:t>
  </x:si>
  <x:si>
    <x:t xml:space="preserve">MNT-0001400</x:t>
  </x:si>
  <x:si>
    <x:t xml:space="preserve">MNT-0001401</x:t>
  </x:si>
  <x:si>
    <x:t xml:space="preserve">MNT-0001402</x:t>
  </x:si>
  <x:si>
    <x:t xml:space="preserve">MNT-0001403</x:t>
  </x:si>
  <x:si>
    <x:t xml:space="preserve">MNT-0001404</x:t>
  </x:si>
  <x:si>
    <x:t xml:space="preserve">MNT-0001405</x:t>
  </x:si>
  <x:si>
    <x:t xml:space="preserve">MNT-0001406</x:t>
  </x:si>
  <x:si>
    <x:t xml:space="preserve">MNT-0001407</x:t>
  </x:si>
  <x:si>
    <x:t xml:space="preserve">MNT-0001408</x:t>
  </x:si>
  <x:si>
    <x:t xml:space="preserve">MNT-0001409</x:t>
  </x:si>
  <x:si>
    <x:t xml:space="preserve">MNT-0001410</x:t>
  </x:si>
  <x:si>
    <x:t xml:space="preserve">MNT-0001411</x:t>
  </x:si>
  <x:si>
    <x:t xml:space="preserve">MNT-0001412</x:t>
  </x:si>
  <x:si>
    <x:t xml:space="preserve">MNT-0001413</x:t>
  </x:si>
  <x:si>
    <x:t xml:space="preserve">MNT-0001414</x:t>
  </x:si>
  <x:si>
    <x:t xml:space="preserve">MNT-0001415</x:t>
  </x:si>
  <x:si>
    <x:t xml:space="preserve">MNT-0001416</x:t>
  </x:si>
  <x:si>
    <x:t xml:space="preserve">MNT-0001417</x:t>
  </x:si>
  <x:si>
    <x:t xml:space="preserve">MNT-0001418</x:t>
  </x:si>
  <x:si>
    <x:t xml:space="preserve">MNT-0001419</x:t>
  </x:si>
  <x:si>
    <x:t xml:space="preserve">MNT-0001420</x:t>
  </x:si>
  <x:si>
    <x:t xml:space="preserve">MNT-0001421</x:t>
  </x:si>
  <x:si>
    <x:t xml:space="preserve">MNT-0001422</x:t>
  </x:si>
  <x:si>
    <x:t xml:space="preserve">MNT-0001423</x:t>
  </x:si>
  <x:si>
    <x:t xml:space="preserve">MNT-0001424</x:t>
  </x:si>
  <x:si>
    <x:t xml:space="preserve">MNT-0001425</x:t>
  </x:si>
  <x:si>
    <x:t xml:space="preserve">MNT-0001426</x:t>
  </x:si>
  <x:si>
    <x:t xml:space="preserve">MNT-0001427</x:t>
  </x:si>
  <x:si>
    <x:t xml:space="preserve">MNT-0001428</x:t>
  </x:si>
  <x:si>
    <x:t xml:space="preserve">MNT-0001429</x:t>
  </x:si>
  <x:si>
    <x:t xml:space="preserve">MNT-0001430</x:t>
  </x:si>
  <x:si>
    <x:t xml:space="preserve">MNT-0001431</x:t>
  </x:si>
  <x:si>
    <x:t xml:space="preserve">MNT-0001432</x:t>
  </x:si>
  <x:si>
    <x:t xml:space="preserve">MNT-0001433</x:t>
  </x:si>
  <x:si>
    <x:t xml:space="preserve">MNT-0001434</x:t>
  </x:si>
  <x:si>
    <x:t xml:space="preserve">MNT-0001435</x:t>
  </x:si>
  <x:si>
    <x:t xml:space="preserve">MNT-0001436</x:t>
  </x:si>
  <x:si>
    <x:t xml:space="preserve">MNT-0001437</x:t>
  </x:si>
  <x:si>
    <x:t xml:space="preserve">MNT-0001438</x:t>
  </x:si>
  <x:si>
    <x:t xml:space="preserve">MNT-0001439</x:t>
  </x:si>
  <x:si>
    <x:t xml:space="preserve">MNT-0001440</x:t>
  </x:si>
  <x:si>
    <x:t xml:space="preserve">MNT-0001441</x:t>
  </x:si>
  <x:si>
    <x:t xml:space="preserve">MNT-0001442</x:t>
  </x:si>
  <x:si>
    <x:t xml:space="preserve">MNT-0001443</x:t>
  </x:si>
  <x:si>
    <x:t xml:space="preserve">MNT-0001444</x:t>
  </x:si>
  <x:si>
    <x:t xml:space="preserve">MNT-0001445</x:t>
  </x:si>
  <x:si>
    <x:t xml:space="preserve">MNT-0001446</x:t>
  </x:si>
  <x:si>
    <x:t xml:space="preserve">MNT-0001447</x:t>
  </x:si>
  <x:si>
    <x:t xml:space="preserve">MNT-0001448</x:t>
  </x:si>
  <x:si>
    <x:t xml:space="preserve">MNT-0001449</x:t>
  </x:si>
  <x:si>
    <x:t xml:space="preserve">MNT-0001450</x:t>
  </x:si>
  <x:si>
    <x:t xml:space="preserve">MNT-0001451</x:t>
  </x:si>
  <x:si>
    <x:t xml:space="preserve">MNT-0001452</x:t>
  </x:si>
  <x:si>
    <x:t xml:space="preserve">MNT-0001453</x:t>
  </x:si>
  <x:si>
    <x:t xml:space="preserve">MNT-0001454</x:t>
  </x:si>
  <x:si>
    <x:t xml:space="preserve">MNT-0001458</x:t>
  </x:si>
  <x:si>
    <x:t xml:space="preserve">MNT-0001459</x:t>
  </x:si>
  <x:si>
    <x:t xml:space="preserve">MNT-0001460</x:t>
  </x:si>
  <x:si>
    <x:t xml:space="preserve">MNT-0001461</x:t>
  </x:si>
  <x:si>
    <x:t xml:space="preserve">MNT-0001463</x:t>
  </x:si>
  <x:si>
    <x:t xml:space="preserve">MNT-0001464</x:t>
  </x:si>
  <x:si>
    <x:t xml:space="preserve">MNT-0001465</x:t>
  </x:si>
  <x:si>
    <x:t xml:space="preserve">MNT-0001466</x:t>
  </x:si>
  <x:si>
    <x:t xml:space="preserve">MNT-0001467</x:t>
  </x:si>
  <x:si>
    <x:t xml:space="preserve">MNT-0001468</x:t>
  </x:si>
  <x:si>
    <x:t xml:space="preserve">MNT-0001469</x:t>
  </x:si>
  <x:si>
    <x:t xml:space="preserve">MNT-0001470</x:t>
  </x:si>
  <x:si>
    <x:t xml:space="preserve">MNT-0001471</x:t>
  </x:si>
  <x:si>
    <x:t xml:space="preserve">MNT-0001472</x:t>
  </x:si>
  <x:si>
    <x:t xml:space="preserve">MNT-0001473</x:t>
  </x:si>
  <x:si>
    <x:t xml:space="preserve">MNT-0001474</x:t>
  </x:si>
  <x:si>
    <x:t xml:space="preserve">MNT-0001475</x:t>
  </x:si>
  <x:si>
    <x:t xml:space="preserve">MNT-0001476</x:t>
  </x:si>
  <x:si>
    <x:t xml:space="preserve">MNT-0001477</x:t>
  </x:si>
  <x:si>
    <x:t xml:space="preserve">MNT-0001478</x:t>
  </x:si>
  <x:si>
    <x:t xml:space="preserve">MNT-0001479</x:t>
  </x:si>
  <x:si>
    <x:t xml:space="preserve">MNT-0001480</x:t>
  </x:si>
  <x:si>
    <x:t xml:space="preserve">MNT-0001481</x:t>
  </x:si>
  <x:si>
    <x:t xml:space="preserve">MNT-0001483</x:t>
  </x:si>
  <x:si>
    <x:t xml:space="preserve">MNT-0001484</x:t>
  </x:si>
  <x:si>
    <x:t xml:space="preserve">MNT-0001485</x:t>
  </x:si>
  <x:si>
    <x:t xml:space="preserve">MNT-0001486</x:t>
  </x:si>
  <x:si>
    <x:t xml:space="preserve">MNT-0001487</x:t>
  </x:si>
  <x:si>
    <x:t xml:space="preserve">MNT-0001488</x:t>
  </x:si>
  <x:si>
    <x:t xml:space="preserve">MNT-0001489</x:t>
  </x:si>
  <x:si>
    <x:t xml:space="preserve">MNT-0001490</x:t>
  </x:si>
  <x:si>
    <x:t xml:space="preserve">MNT-0001491</x:t>
  </x:si>
  <x:si>
    <x:t xml:space="preserve">MNT-0001492</x:t>
  </x:si>
  <x:si>
    <x:t xml:space="preserve">MNT-0001493</x:t>
  </x:si>
  <x:si>
    <x:t xml:space="preserve">MNT-0001494</x:t>
  </x:si>
  <x:si>
    <x:t xml:space="preserve">MNT-0001497</x:t>
  </x:si>
  <x:si>
    <x:t xml:space="preserve">MNT-0001498</x:t>
  </x:si>
  <x:si>
    <x:t xml:space="preserve">MNT-0001499</x:t>
  </x:si>
  <x:si>
    <x:t xml:space="preserve">MNT-0001500</x:t>
  </x:si>
  <x:si>
    <x:t xml:space="preserve">MNT-0001501</x:t>
  </x:si>
  <x:si>
    <x:t xml:space="preserve">MNT-0001502</x:t>
  </x:si>
  <x:si>
    <x:t xml:space="preserve">MNT-0001503</x:t>
  </x:si>
  <x:si>
    <x:t xml:space="preserve">MNT-0001504</x:t>
  </x:si>
  <x:si>
    <x:t xml:space="preserve">MNT-0001505</x:t>
  </x:si>
  <x:si>
    <x:t xml:space="preserve">MNT-0001506</x:t>
  </x:si>
  <x:si>
    <x:t xml:space="preserve">MNT-0001507</x:t>
  </x:si>
  <x:si>
    <x:t xml:space="preserve">MNT-0001508</x:t>
  </x:si>
  <x:si>
    <x:t xml:space="preserve">MNT-0001509</x:t>
  </x:si>
  <x:si>
    <x:t xml:space="preserve">MNT-0001510</x:t>
  </x:si>
  <x:si>
    <x:t xml:space="preserve">MNT-0001514</x:t>
  </x:si>
  <x:si>
    <x:t xml:space="preserve">MNT-0001515</x:t>
  </x:si>
  <x:si>
    <x:t xml:space="preserve">MNT-0001516</x:t>
  </x:si>
  <x:si>
    <x:t xml:space="preserve">MNT-0001517</x:t>
  </x:si>
  <x:si>
    <x:t xml:space="preserve">MNT-0001518</x:t>
  </x:si>
  <x:si>
    <x:t xml:space="preserve">MNT-0001519</x:t>
  </x:si>
  <x:si>
    <x:t xml:space="preserve">MNT-0001520</x:t>
  </x:si>
  <x:si>
    <x:t xml:space="preserve">SAF-000040</x:t>
  </x:si>
  <x:si>
    <x:t xml:space="preserve">MNT-0001521</x:t>
  </x:si>
  <x:si>
    <x:t xml:space="preserve">MNT-0001523</x:t>
  </x:si>
  <x:si>
    <x:t xml:space="preserve">MNT-0001524</x:t>
  </x:si>
  <x:si>
    <x:t xml:space="preserve">MNT-0001525</x:t>
  </x:si>
  <x:si>
    <x:t xml:space="preserve">MNT-0001526</x:t>
  </x:si>
  <x:si>
    <x:t xml:space="preserve">MNT-0001527</x:t>
  </x:si>
  <x:si>
    <x:t xml:space="preserve">MNT-0001528</x:t>
  </x:si>
  <x:si>
    <x:t xml:space="preserve">MNT-0001529</x:t>
  </x:si>
  <x:si>
    <x:t xml:space="preserve">MNT-0001530</x:t>
  </x:si>
  <x:si>
    <x:t xml:space="preserve">MNT-0001531</x:t>
  </x:si>
  <x:si>
    <x:t xml:space="preserve">MNT-0001532</x:t>
  </x:si>
  <x:si>
    <x:t xml:space="preserve">MNT-0001533</x:t>
  </x:si>
  <x:si>
    <x:t xml:space="preserve">MNT-0001534</x:t>
  </x:si>
  <x:si>
    <x:t xml:space="preserve">MNT-0001535</x:t>
  </x:si>
  <x:si>
    <x:t xml:space="preserve">MNT-0001536</x:t>
  </x:si>
  <x:si>
    <x:t xml:space="preserve">MNT-0001537</x:t>
  </x:si>
  <x:si>
    <x:t xml:space="preserve">MNT-0001538</x:t>
  </x:si>
  <x:si>
    <x:t xml:space="preserve">MNT-0001539</x:t>
  </x:si>
  <x:si>
    <x:t xml:space="preserve">MNT-0001540</x:t>
  </x:si>
  <x:si>
    <x:t xml:space="preserve">MNT-0001541</x:t>
  </x:si>
  <x:si>
    <x:t xml:space="preserve">MNT-0001542</x:t>
  </x:si>
  <x:si>
    <x:t xml:space="preserve">MNT-0001543</x:t>
  </x:si>
  <x:si>
    <x:t xml:space="preserve">MNT-0001544</x:t>
  </x:si>
  <x:si>
    <x:t xml:space="preserve">MNT-0001545</x:t>
  </x:si>
  <x:si>
    <x:t xml:space="preserve">MNT-0001546</x:t>
  </x:si>
  <x:si>
    <x:t xml:space="preserve">MNT-0001547</x:t>
  </x:si>
  <x:si>
    <x:t xml:space="preserve">MNT-0001548</x:t>
  </x:si>
  <x:si>
    <x:t xml:space="preserve">MNT-0001552</x:t>
  </x:si>
  <x:si>
    <x:t xml:space="preserve">MNT-0001553</x:t>
  </x:si>
  <x:si>
    <x:t xml:space="preserve">MNT-0001554</x:t>
  </x:si>
  <x:si>
    <x:t xml:space="preserve">MNT-0001555</x:t>
  </x:si>
  <x:si>
    <x:t xml:space="preserve">MNT-0001556</x:t>
  </x:si>
  <x:si>
    <x:t xml:space="preserve">MNT-0001558</x:t>
  </x:si>
  <x:si>
    <x:t xml:space="preserve">MNT-0001559</x:t>
  </x:si>
  <x:si>
    <x:t xml:space="preserve">MNT-0001560</x:t>
  </x:si>
  <x:si>
    <x:t xml:space="preserve">MNT-0001561</x:t>
  </x:si>
  <x:si>
    <x:t xml:space="preserve">MNT-0001562</x:t>
  </x:si>
  <x:si>
    <x:t xml:space="preserve">MNT-0001563</x:t>
  </x:si>
  <x:si>
    <x:t xml:space="preserve">MNT-0001564</x:t>
  </x:si>
  <x:si>
    <x:t xml:space="preserve">MNT-0001565</x:t>
  </x:si>
  <x:si>
    <x:t xml:space="preserve">MNT-0001566</x:t>
  </x:si>
  <x:si>
    <x:t xml:space="preserve">MNT-0001567</x:t>
  </x:si>
  <x:si>
    <x:t xml:space="preserve">MNT-0001568</x:t>
  </x:si>
  <x:si>
    <x:t xml:space="preserve">MNT-0001569</x:t>
  </x:si>
  <x:si>
    <x:t xml:space="preserve">MNT-0001570</x:t>
  </x:si>
  <x:si>
    <x:t xml:space="preserve">MNT-0001571</x:t>
  </x:si>
  <x:si>
    <x:t xml:space="preserve">MNT-0001572</x:t>
  </x:si>
  <x:si>
    <x:t xml:space="preserve">MNT-0001573</x:t>
  </x:si>
  <x:si>
    <x:t xml:space="preserve">MNT-0001574</x:t>
  </x:si>
  <x:si>
    <x:t xml:space="preserve">MNT-0001575</x:t>
  </x:si>
  <x:si>
    <x:t xml:space="preserve">SAF-000041</x:t>
  </x:si>
  <x:si>
    <x:t xml:space="preserve">MNT-0001576</x:t>
  </x:si>
  <x:si>
    <x:t xml:space="preserve">MNT-0001577</x:t>
  </x:si>
  <x:si>
    <x:t xml:space="preserve">MNT-0001578</x:t>
  </x:si>
  <x:si>
    <x:t xml:space="preserve">MNT-0001579</x:t>
  </x:si>
  <x:si>
    <x:t xml:space="preserve">MNT-0001580</x:t>
  </x:si>
  <x:si>
    <x:t xml:space="preserve">MNT-0001581</x:t>
  </x:si>
  <x:si>
    <x:t xml:space="preserve">MNT-0001582</x:t>
  </x:si>
  <x:si>
    <x:t xml:space="preserve">MNT-0001583</x:t>
  </x:si>
  <x:si>
    <x:t xml:space="preserve">MNT-0001584</x:t>
  </x:si>
  <x:si>
    <x:t xml:space="preserve">MNT-0001585</x:t>
  </x:si>
  <x:si>
    <x:t xml:space="preserve">MNT-0001586</x:t>
  </x:si>
  <x:si>
    <x:t xml:space="preserve">MNT-0001587</x:t>
  </x:si>
  <x:si>
    <x:t xml:space="preserve">MNT-0001588</x:t>
  </x:si>
  <x:si>
    <x:t xml:space="preserve">MNT-0001589</x:t>
  </x:si>
  <x:si>
    <x:t xml:space="preserve">MNT-0001590</x:t>
  </x:si>
  <x:si>
    <x:t xml:space="preserve">MNT-0001591</x:t>
  </x:si>
  <x:si>
    <x:t xml:space="preserve">MNT-0001592</x:t>
  </x:si>
  <x:si>
    <x:t xml:space="preserve">MNT-0001593</x:t>
  </x:si>
  <x:si>
    <x:t xml:space="preserve">MNT-0001594</x:t>
  </x:si>
  <x:si>
    <x:t xml:space="preserve">MNT-0001595</x:t>
  </x:si>
  <x:si>
    <x:t xml:space="preserve">MNT-0001596</x:t>
  </x:si>
  <x:si>
    <x:t xml:space="preserve">MNT-0001597</x:t>
  </x:si>
  <x:si>
    <x:t xml:space="preserve">MNT-0001598</x:t>
  </x:si>
  <x:si>
    <x:t xml:space="preserve">MNT-0001599</x:t>
  </x:si>
  <x:si>
    <x:t xml:space="preserve">MNT-0001600</x:t>
  </x:si>
  <x:si>
    <x:t xml:space="preserve">MNT-0001601</x:t>
  </x:si>
  <x:si>
    <x:t xml:space="preserve">MNT-0001602</x:t>
  </x:si>
  <x:si>
    <x:t xml:space="preserve">MNT-0001603</x:t>
  </x:si>
  <x:si>
    <x:t xml:space="preserve">MNT-0001604</x:t>
  </x:si>
  <x:si>
    <x:t xml:space="preserve">MNT-0001605</x:t>
  </x:si>
  <x:si>
    <x:t xml:space="preserve">MNT-0001606</x:t>
  </x:si>
  <x:si>
    <x:t xml:space="preserve">MNT-0001607</x:t>
  </x:si>
  <x:si>
    <x:t xml:space="preserve">MNT-0001608</x:t>
  </x:si>
  <x:si>
    <x:t xml:space="preserve">MNT-0001609</x:t>
  </x:si>
  <x:si>
    <x:t xml:space="preserve">MNT-0001610</x:t>
  </x:si>
  <x:si>
    <x:t xml:space="preserve">MNT-0001611</x:t>
  </x:si>
  <x:si>
    <x:t xml:space="preserve">MNT-0001612</x:t>
  </x:si>
  <x:si>
    <x:t xml:space="preserve">MNT-0001613</x:t>
  </x:si>
  <x:si>
    <x:t xml:space="preserve">MNT-0001614</x:t>
  </x:si>
  <x:si>
    <x:t xml:space="preserve">MNT-0001615</x:t>
  </x:si>
  <x:si>
    <x:t xml:space="preserve">MNT-0001616</x:t>
  </x:si>
  <x:si>
    <x:t xml:space="preserve">MNT-0001617</x:t>
  </x:si>
  <x:si>
    <x:t xml:space="preserve">MNT-0001618</x:t>
  </x:si>
  <x:si>
    <x:t xml:space="preserve">MNT-0001619</x:t>
  </x:si>
  <x:si>
    <x:t xml:space="preserve">MNT-0001620</x:t>
  </x:si>
  <x:si>
    <x:t xml:space="preserve">MNT-0001621</x:t>
  </x:si>
  <x:si>
    <x:t xml:space="preserve">MNT-0001622</x:t>
  </x:si>
  <x:si>
    <x:t xml:space="preserve">MNT-0001623</x:t>
  </x:si>
  <x:si>
    <x:t xml:space="preserve">MNT-0001624</x:t>
  </x:si>
  <x:si>
    <x:t xml:space="preserve">MNT-0001626</x:t>
  </x:si>
  <x:si>
    <x:t xml:space="preserve">MNT-0001627</x:t>
  </x:si>
  <x:si>
    <x:t xml:space="preserve">MNT-0001628</x:t>
  </x:si>
  <x:si>
    <x:t xml:space="preserve">MNT-0001629</x:t>
  </x:si>
  <x:si>
    <x:t xml:space="preserve">MNT-0001630</x:t>
  </x:si>
  <x:si>
    <x:t xml:space="preserve">MNT-0001631</x:t>
  </x:si>
  <x:si>
    <x:t xml:space="preserve">MNT-0001632</x:t>
  </x:si>
  <x:si>
    <x:t xml:space="preserve">MNT-0001635</x:t>
  </x:si>
  <x:si>
    <x:t xml:space="preserve">MNT-0001636</x:t>
  </x:si>
  <x:si>
    <x:t xml:space="preserve">MNT-0001637</x:t>
  </x:si>
  <x:si>
    <x:t xml:space="preserve">MNT-0001640</x:t>
  </x:si>
  <x:si>
    <x:t xml:space="preserve">MNT-0001641</x:t>
  </x:si>
  <x:si>
    <x:t xml:space="preserve">SAF-000042</x:t>
  </x:si>
  <x:si>
    <x:t xml:space="preserve">MNT-0001642</x:t>
  </x:si>
  <x:si>
    <x:t xml:space="preserve">MNT-0001643</x:t>
  </x:si>
  <x:si>
    <x:t xml:space="preserve">MNT-0001644</x:t>
  </x:si>
  <x:si>
    <x:t xml:space="preserve">MNT-0001645</x:t>
  </x:si>
  <x:si>
    <x:t xml:space="preserve">MNT-0001646</x:t>
  </x:si>
  <x:si>
    <x:t xml:space="preserve">MNT-0001647</x:t>
  </x:si>
  <x:si>
    <x:t xml:space="preserve">MNT-0001648</x:t>
  </x:si>
  <x:si>
    <x:t xml:space="preserve">MNT-0001649</x:t>
  </x:si>
  <x:si>
    <x:t xml:space="preserve">MNT-0001650</x:t>
  </x:si>
  <x:si>
    <x:t xml:space="preserve">MNT-0001651</x:t>
  </x:si>
  <x:si>
    <x:t xml:space="preserve">MNT-0001652</x:t>
  </x:si>
  <x:si>
    <x:t xml:space="preserve">MNT-0001653</x:t>
  </x:si>
  <x:si>
    <x:t xml:space="preserve">MNT-0001654</x:t>
  </x:si>
  <x:si>
    <x:t xml:space="preserve">MNT-0001655</x:t>
  </x:si>
  <x:si>
    <x:t xml:space="preserve">MNT-0001656</x:t>
  </x:si>
  <x:si>
    <x:t xml:space="preserve">MNT-0001657</x:t>
  </x:si>
  <x:si>
    <x:t xml:space="preserve">MNT-0001662</x:t>
  </x:si>
  <x:si>
    <x:t xml:space="preserve">MNT-0001663</x:t>
  </x:si>
  <x:si>
    <x:t xml:space="preserve">MNT-0001665</x:t>
  </x:si>
  <x:si>
    <x:t xml:space="preserve">MNT-0001666</x:t>
  </x:si>
  <x:si>
    <x:t xml:space="preserve">MNT-0001667</x:t>
  </x:si>
  <x:si>
    <x:t xml:space="preserve">MNT-0001668</x:t>
  </x:si>
  <x:si>
    <x:t xml:space="preserve">MNT-0001669</x:t>
  </x:si>
  <x:si>
    <x:t xml:space="preserve">MNT-0001670</x:t>
  </x:si>
  <x:si>
    <x:t xml:space="preserve">MNT-0001671</x:t>
  </x:si>
  <x:si>
    <x:t xml:space="preserve">MNT-0001672</x:t>
  </x:si>
  <x:si>
    <x:t xml:space="preserve">MNT-0001673</x:t>
  </x:si>
  <x:si>
    <x:t xml:space="preserve">MNT-0001674</x:t>
  </x:si>
  <x:si>
    <x:t xml:space="preserve">MNT-0001675</x:t>
  </x:si>
  <x:si>
    <x:t xml:space="preserve">MNT-0001676</x:t>
  </x:si>
  <x:si>
    <x:t xml:space="preserve">MNT-0001677</x:t>
  </x:si>
  <x:si>
    <x:t xml:space="preserve">MNT-0001678</x:t>
  </x:si>
  <x:si>
    <x:t xml:space="preserve">MNT-0001680</x:t>
  </x:si>
  <x:si>
    <x:t xml:space="preserve">MNT-0001681</x:t>
  </x:si>
  <x:si>
    <x:t xml:space="preserve">MNT-0001682</x:t>
  </x:si>
  <x:si>
    <x:t xml:space="preserve">MNT-0001683</x:t>
  </x:si>
  <x:si>
    <x:t xml:space="preserve">MNT-0001684</x:t>
  </x:si>
  <x:si>
    <x:t xml:space="preserve">MNT-0001685</x:t>
  </x:si>
  <x:si>
    <x:t xml:space="preserve">MNT-0001686</x:t>
  </x:si>
  <x:si>
    <x:t xml:space="preserve">MNT-0001687</x:t>
  </x:si>
  <x:si>
    <x:t xml:space="preserve">MNT-0001688</x:t>
  </x:si>
  <x:si>
    <x:t xml:space="preserve">MNT-0001689</x:t>
  </x:si>
  <x:si>
    <x:t xml:space="preserve">MNT-0001690</x:t>
  </x:si>
  <x:si>
    <x:t xml:space="preserve">MNT-0001691</x:t>
  </x:si>
  <x:si>
    <x:t xml:space="preserve">MNT-0001692</x:t>
  </x:si>
  <x:si>
    <x:t xml:space="preserve">MNT-0001693</x:t>
  </x:si>
  <x:si>
    <x:t xml:space="preserve">MNT-0001694</x:t>
  </x:si>
  <x:si>
    <x:t xml:space="preserve">MNT-0001695</x:t>
  </x:si>
  <x:si>
    <x:t xml:space="preserve">SAF-000043</x:t>
  </x:si>
  <x:si>
    <x:t xml:space="preserve">MNT-0001696</x:t>
  </x:si>
  <x:si>
    <x:t xml:space="preserve">MNT-0001697</x:t>
  </x:si>
  <x:si>
    <x:t xml:space="preserve">SAF-000044</x:t>
  </x:si>
  <x:si>
    <x:t xml:space="preserve">MNT-0001698</x:t>
  </x:si>
  <x:si>
    <x:t xml:space="preserve">MNT-0001699</x:t>
  </x:si>
  <x:si>
    <x:t xml:space="preserve">MNT-0001700</x:t>
  </x:si>
  <x:si>
    <x:t xml:space="preserve">MNT-0001701</x:t>
  </x:si>
  <x:si>
    <x:t xml:space="preserve">MNT-0001702</x:t>
  </x:si>
  <x:si>
    <x:t xml:space="preserve">SAF-000045</x:t>
  </x:si>
  <x:si>
    <x:t xml:space="preserve">MNT-0001703</x:t>
  </x:si>
  <x:si>
    <x:t xml:space="preserve">MNT-0001704</x:t>
  </x:si>
  <x:si>
    <x:t xml:space="preserve">MNT-0001705</x:t>
  </x:si>
  <x:si>
    <x:t xml:space="preserve">MNT-0001706</x:t>
  </x:si>
  <x:si>
    <x:t xml:space="preserve">MNT-0001707</x:t>
  </x:si>
  <x:si>
    <x:t xml:space="preserve">MNT-0001708</x:t>
  </x:si>
  <x:si>
    <x:t xml:space="preserve">MNT-0001709</x:t>
  </x:si>
  <x:si>
    <x:t xml:space="preserve">MNT-0001710</x:t>
  </x:si>
  <x:si>
    <x:t xml:space="preserve">MNT-0001711</x:t>
  </x:si>
  <x:si>
    <x:t xml:space="preserve">MNT-0001712</x:t>
  </x:si>
  <x:si>
    <x:t xml:space="preserve">MNT-0001713</x:t>
  </x:si>
  <x:si>
    <x:t xml:space="preserve">MNT-0001714</x:t>
  </x:si>
  <x:si>
    <x:t xml:space="preserve">MNT-0001715</x:t>
  </x:si>
  <x:si>
    <x:t xml:space="preserve">MNT-0001716</x:t>
  </x:si>
  <x:si>
    <x:t xml:space="preserve">MNT-0001717</x:t>
  </x:si>
  <x:si>
    <x:t xml:space="preserve">MNT-0001718</x:t>
  </x:si>
  <x:si>
    <x:t xml:space="preserve">MNT-0001719</x:t>
  </x:si>
  <x:si>
    <x:t xml:space="preserve">MNT-0001720</x:t>
  </x:si>
  <x:si>
    <x:t xml:space="preserve">MNT-0001721</x:t>
  </x:si>
  <x:si>
    <x:t xml:space="preserve">MNT-0001722</x:t>
  </x:si>
  <x:si>
    <x:t xml:space="preserve">MNT-0001723</x:t>
  </x:si>
  <x:si>
    <x:t xml:space="preserve">MNT-0001724</x:t>
  </x:si>
  <x:si>
    <x:t xml:space="preserve">MNT-0001725</x:t>
  </x:si>
  <x:si>
    <x:t xml:space="preserve">MNT-0001732</x:t>
  </x:si>
  <x:si>
    <x:t xml:space="preserve">MNT-0001733</x:t>
  </x:si>
  <x:si>
    <x:t xml:space="preserve">MNT-0001734</x:t>
  </x:si>
  <x:si>
    <x:t xml:space="preserve">MNT-0001735</x:t>
  </x:si>
  <x:si>
    <x:t xml:space="preserve">MNT-0001736</x:t>
  </x:si>
  <x:si>
    <x:t xml:space="preserve">MNT-0001737</x:t>
  </x:si>
  <x:si>
    <x:t xml:space="preserve">SAF-000046</x:t>
  </x:si>
  <x:si>
    <x:t xml:space="preserve">MNT-0001738</x:t>
  </x:si>
  <x:si>
    <x:t xml:space="preserve">MNT-0001739</x:t>
  </x:si>
  <x:si>
    <x:t xml:space="preserve">MNT-0001740</x:t>
  </x:si>
  <x:si>
    <x:t xml:space="preserve">MNT-0001741</x:t>
  </x:si>
  <x:si>
    <x:t xml:space="preserve">MNT-0001742</x:t>
  </x:si>
  <x:si>
    <x:t xml:space="preserve">MNT-0001743</x:t>
  </x:si>
  <x:si>
    <x:t xml:space="preserve">MNT-0001744</x:t>
  </x:si>
  <x:si>
    <x:t xml:space="preserve">MNT-0001745</x:t>
  </x:si>
  <x:si>
    <x:t xml:space="preserve">MNT-0001746</x:t>
  </x:si>
  <x:si>
    <x:t xml:space="preserve">MNT-0001747</x:t>
  </x:si>
  <x:si>
    <x:t xml:space="preserve">MNT-0001748</x:t>
  </x:si>
  <x:si>
    <x:t xml:space="preserve">MNT-0001752</x:t>
  </x:si>
  <x:si>
    <x:t xml:space="preserve">SAF-000047</x:t>
  </x:si>
  <x:si>
    <x:t xml:space="preserve">MNT-0001753</x:t>
  </x:si>
  <x:si>
    <x:t xml:space="preserve">MNT-0001754</x:t>
  </x:si>
  <x:si>
    <x:t xml:space="preserve">MNT-0001755</x:t>
  </x:si>
  <x:si>
    <x:t xml:space="preserve">MNT-0001756</x:t>
  </x:si>
  <x:si>
    <x:t xml:space="preserve">MNT-0001757</x:t>
  </x:si>
  <x:si>
    <x:t xml:space="preserve">MNT-0001758</x:t>
  </x:si>
  <x:si>
    <x:t xml:space="preserve">MNT-0001759</x:t>
  </x:si>
  <x:si>
    <x:t xml:space="preserve">MNT-0001760</x:t>
  </x:si>
  <x:si>
    <x:t xml:space="preserve">MNT-0001761</x:t>
  </x:si>
  <x:si>
    <x:t xml:space="preserve">MNT-0001762</x:t>
  </x:si>
  <x:si>
    <x:t xml:space="preserve">MNT-0001764</x:t>
  </x:si>
  <x:si>
    <x:t xml:space="preserve">MNT-0001765</x:t>
  </x:si>
  <x:si>
    <x:t xml:space="preserve">MNT-0001766</x:t>
  </x:si>
  <x:si>
    <x:t xml:space="preserve">MNT-0001767</x:t>
  </x:si>
  <x:si>
    <x:t xml:space="preserve">MNT-0001768</x:t>
  </x:si>
  <x:si>
    <x:t xml:space="preserve">MNT-0001769</x:t>
  </x:si>
  <x:si>
    <x:t xml:space="preserve">MNT-0001770</x:t>
  </x:si>
  <x:si>
    <x:t xml:space="preserve">MNT-0001771</x:t>
  </x:si>
  <x:si>
    <x:t xml:space="preserve">MNT-0001775</x:t>
  </x:si>
  <x:si>
    <x:t xml:space="preserve">MNT-0001776</x:t>
  </x:si>
  <x:si>
    <x:t xml:space="preserve">MNT-0001777</x:t>
  </x:si>
  <x:si>
    <x:t xml:space="preserve">MNT-0001778</x:t>
  </x:si>
  <x:si>
    <x:t xml:space="preserve">MNT-0001779</x:t>
  </x:si>
  <x:si>
    <x:t xml:space="preserve">MNT-0001780</x:t>
  </x:si>
  <x:si>
    <x:t xml:space="preserve">MNT-0001781</x:t>
  </x:si>
  <x:si>
    <x:t xml:space="preserve">MNT-0001782</x:t>
  </x:si>
  <x:si>
    <x:t xml:space="preserve">MNT-0001783</x:t>
  </x:si>
  <x:si>
    <x:t xml:space="preserve">MNT-0001784</x:t>
  </x:si>
  <x:si>
    <x:t xml:space="preserve">MNT-0001785</x:t>
  </x:si>
  <x:si>
    <x:t xml:space="preserve">MNT-0001786</x:t>
  </x:si>
  <x:si>
    <x:t xml:space="preserve">MNT-0001787</x:t>
  </x:si>
  <x:si>
    <x:t xml:space="preserve">MNT-0001790</x:t>
  </x:si>
  <x:si>
    <x:t xml:space="preserve">MNT-0001791</x:t>
  </x:si>
  <x:si>
    <x:t xml:space="preserve">MNT-0001792</x:t>
  </x:si>
  <x:si>
    <x:t xml:space="preserve">MNT-0001793</x:t>
  </x:si>
  <x:si>
    <x:t xml:space="preserve">MNT-0001794</x:t>
  </x:si>
  <x:si>
    <x:t xml:space="preserve">MNT-0001795</x:t>
  </x:si>
  <x:si>
    <x:t xml:space="preserve">MNT-0001796</x:t>
  </x:si>
  <x:si>
    <x:t xml:space="preserve">MNT-0001797</x:t>
  </x:si>
  <x:si>
    <x:t xml:space="preserve">MNT-0001798</x:t>
  </x:si>
  <x:si>
    <x:t xml:space="preserve">MNT-0001799</x:t>
  </x:si>
  <x:si>
    <x:t xml:space="preserve">MNT-0001800</x:t>
  </x:si>
  <x:si>
    <x:t xml:space="preserve">MNT-0001801</x:t>
  </x:si>
  <x:si>
    <x:t xml:space="preserve">MNT-0001802</x:t>
  </x:si>
  <x:si>
    <x:t xml:space="preserve">MNT-0001803</x:t>
  </x:si>
  <x:si>
    <x:t xml:space="preserve">MNT-0001804</x:t>
  </x:si>
  <x:si>
    <x:t xml:space="preserve">MNT-0001805</x:t>
  </x:si>
  <x:si>
    <x:t xml:space="preserve">MNT-0001806</x:t>
  </x:si>
  <x:si>
    <x:t xml:space="preserve">MNT-0001807</x:t>
  </x:si>
  <x:si>
    <x:t xml:space="preserve">MNT-0001808</x:t>
  </x:si>
  <x:si>
    <x:t xml:space="preserve">MNT-0001809</x:t>
  </x:si>
  <x:si>
    <x:t xml:space="preserve">MNT-0001813</x:t>
  </x:si>
  <x:si>
    <x:t xml:space="preserve">MNT-0001814</x:t>
  </x:si>
  <x:si>
    <x:t xml:space="preserve">MNT-0001815</x:t>
  </x:si>
  <x:si>
    <x:t xml:space="preserve">MNT-0001816</x:t>
  </x:si>
  <x:si>
    <x:t xml:space="preserve">MNT-0001817</x:t>
  </x:si>
  <x:si>
    <x:t xml:space="preserve">MNT-0001818</x:t>
  </x:si>
  <x:si>
    <x:t xml:space="preserve">MNT-0001819</x:t>
  </x:si>
  <x:si>
    <x:t xml:space="preserve">MNT-0001820</x:t>
  </x:si>
  <x:si>
    <x:t xml:space="preserve">MNT-0001821</x:t>
  </x:si>
  <x:si>
    <x:t xml:space="preserve">MNT-0001822</x:t>
  </x:si>
  <x:si>
    <x:t xml:space="preserve">MNT-0001823</x:t>
  </x:si>
  <x:si>
    <x:t xml:space="preserve">SAF-000048</x:t>
  </x:si>
  <x:si>
    <x:t xml:space="preserve">MNT-0001824</x:t>
  </x:si>
  <x:si>
    <x:t xml:space="preserve">MNT-0001825</x:t>
  </x:si>
  <x:si>
    <x:t xml:space="preserve">MNT-0001826</x:t>
  </x:si>
  <x:si>
    <x:t xml:space="preserve">MNT-0001827</x:t>
  </x:si>
  <x:si>
    <x:t xml:space="preserve">MNT-0001828</x:t>
  </x:si>
  <x:si>
    <x:t xml:space="preserve">MNT-0001829</x:t>
  </x:si>
  <x:si>
    <x:t xml:space="preserve">MNT-0001830</x:t>
  </x:si>
  <x:si>
    <x:t xml:space="preserve">MNT-0001831</x:t>
  </x:si>
  <x:si>
    <x:t xml:space="preserve">MNT-0001832</x:t>
  </x:si>
  <x:si>
    <x:t xml:space="preserve">MNT-0001833</x:t>
  </x:si>
  <x:si>
    <x:t xml:space="preserve">MNT-0001834</x:t>
  </x:si>
  <x:si>
    <x:t xml:space="preserve">MNT-0001835</x:t>
  </x:si>
  <x:si>
    <x:t xml:space="preserve">MNT-0001836</x:t>
  </x:si>
  <x:si>
    <x:t xml:space="preserve">MNT-0001837</x:t>
  </x:si>
  <x:si>
    <x:t xml:space="preserve">MNT-0001838</x:t>
  </x:si>
  <x:si>
    <x:t xml:space="preserve">MNT-0001842</x:t>
  </x:si>
  <x:si>
    <x:t xml:space="preserve">SAF-000049</x:t>
  </x:si>
  <x:si>
    <x:t xml:space="preserve">MNT-0001843</x:t>
  </x:si>
  <x:si>
    <x:t xml:space="preserve">MNT-0001844</x:t>
  </x:si>
  <x:si>
    <x:t xml:space="preserve">MNT-0001845</x:t>
  </x:si>
  <x:si>
    <x:t xml:space="preserve">MNT-0001846</x:t>
  </x:si>
  <x:si>
    <x:t xml:space="preserve">MNT-0001847</x:t>
  </x:si>
  <x:si>
    <x:t xml:space="preserve">MNT-0001848</x:t>
  </x:si>
  <x:si>
    <x:t xml:space="preserve">MNT-0001849</x:t>
  </x:si>
  <x:si>
    <x:t xml:space="preserve">MNT-0001850</x:t>
  </x:si>
  <x:si>
    <x:t xml:space="preserve">MNT-0001851</x:t>
  </x:si>
  <x:si>
    <x:t xml:space="preserve">MNT-0001852</x:t>
  </x:si>
  <x:si>
    <x:t xml:space="preserve">MNT-0001853</x:t>
  </x:si>
  <x:si>
    <x:t xml:space="preserve">MNT-0001854</x:t>
  </x:si>
  <x:si>
    <x:t xml:space="preserve">MNT-0001855</x:t>
  </x:si>
  <x:si>
    <x:t xml:space="preserve">MNT-0001856</x:t>
  </x:si>
  <x:si>
    <x:t xml:space="preserve">MNT-0001857</x:t>
  </x:si>
  <x:si>
    <x:t xml:space="preserve">MNT-0001858</x:t>
  </x:si>
  <x:si>
    <x:t xml:space="preserve">MNT-0001859</x:t>
  </x:si>
  <x:si>
    <x:t xml:space="preserve">MNT-0001860</x:t>
  </x:si>
  <x:si>
    <x:t xml:space="preserve">MNT-0001861</x:t>
  </x:si>
  <x:si>
    <x:t xml:space="preserve">MNT-0001862</x:t>
  </x:si>
  <x:si>
    <x:t xml:space="preserve">MNT-0001863</x:t>
  </x:si>
  <x:si>
    <x:t xml:space="preserve">MNT-0001864</x:t>
  </x:si>
  <x:si>
    <x:t xml:space="preserve">MNT-0001865</x:t>
  </x:si>
  <x:si>
    <x:t xml:space="preserve">MNT-0001866</x:t>
  </x:si>
  <x:si>
    <x:t xml:space="preserve">MNT-0001867</x:t>
  </x:si>
  <x:si>
    <x:t xml:space="preserve">MNT-0001870</x:t>
  </x:si>
  <x:si>
    <x:t xml:space="preserve">MNT-0001871</x:t>
  </x:si>
  <x:si>
    <x:t xml:space="preserve">MNT-0001872</x:t>
  </x:si>
  <x:si>
    <x:t xml:space="preserve">MNT-0001875</x:t>
  </x:si>
  <x:si>
    <x:t xml:space="preserve">MNT-0001876</x:t>
  </x:si>
  <x:si>
    <x:t xml:space="preserve">MNT-0001877</x:t>
  </x:si>
  <x:si>
    <x:t xml:space="preserve">MNT-0001878</x:t>
  </x:si>
  <x:si>
    <x:t xml:space="preserve">MNT-0001879</x:t>
  </x:si>
  <x:si>
    <x:t xml:space="preserve">MNT-0001880</x:t>
  </x:si>
  <x:si>
    <x:t xml:space="preserve">MNT-0001881</x:t>
  </x:si>
  <x:si>
    <x:t xml:space="preserve">MNT-0001882</x:t>
  </x:si>
  <x:si>
    <x:t xml:space="preserve">MNT-0001883</x:t>
  </x:si>
  <x:si>
    <x:t xml:space="preserve">MNT-0001884</x:t>
  </x:si>
  <x:si>
    <x:t xml:space="preserve">MNT-0001886</x:t>
  </x:si>
  <x:si>
    <x:t xml:space="preserve">MNT-0001887</x:t>
  </x:si>
  <x:si>
    <x:t xml:space="preserve">MNT-0001888</x:t>
  </x:si>
  <x:si>
    <x:t xml:space="preserve">MNT-0001889</x:t>
  </x:si>
  <x:si>
    <x:t xml:space="preserve">MNT-0001890</x:t>
  </x:si>
  <x:si>
    <x:t xml:space="preserve">MNT-0001891</x:t>
  </x:si>
  <x:si>
    <x:t xml:space="preserve">MNT-0001892</x:t>
  </x:si>
  <x:si>
    <x:t xml:space="preserve">MNT-0001893</x:t>
  </x:si>
  <x:si>
    <x:t xml:space="preserve">MNT-0001894</x:t>
  </x:si>
  <x:si>
    <x:t xml:space="preserve">MNT-0001895</x:t>
  </x:si>
  <x:si>
    <x:t xml:space="preserve">MNT-0001896</x:t>
  </x:si>
  <x:si>
    <x:t xml:space="preserve">MNT-0001897</x:t>
  </x:si>
  <x:si>
    <x:t xml:space="preserve">MNT-0001898</x:t>
  </x:si>
  <x:si>
    <x:t xml:space="preserve">MNT-0001899</x:t>
  </x:si>
  <x:si>
    <x:t xml:space="preserve">MNT-0001900</x:t>
  </x:si>
  <x:si>
    <x:t xml:space="preserve">MNT-0001901</x:t>
  </x:si>
  <x:si>
    <x:t xml:space="preserve">MNT-0001902</x:t>
  </x:si>
  <x:si>
    <x:t xml:space="preserve">MNT-0001903</x:t>
  </x:si>
  <x:si>
    <x:t xml:space="preserve">MNT-0001904</x:t>
  </x:si>
  <x:si>
    <x:t xml:space="preserve">MNT-0001905</x:t>
  </x:si>
  <x:si>
    <x:t xml:space="preserve">MNT-0001906</x:t>
  </x:si>
  <x:si>
    <x:t xml:space="preserve">MNT-0001909</x:t>
  </x:si>
  <x:si>
    <x:t xml:space="preserve">MNT-0001910</x:t>
  </x:si>
  <x:si>
    <x:t xml:space="preserve">MNT-0001911</x:t>
  </x:si>
  <x:si>
    <x:t xml:space="preserve">MNT-0001912</x:t>
  </x:si>
  <x:si>
    <x:t xml:space="preserve">MNT-0001913</x:t>
  </x:si>
  <x:si>
    <x:t xml:space="preserve">MNT-0001914</x:t>
  </x:si>
  <x:si>
    <x:t xml:space="preserve">MNT-0001915</x:t>
  </x:si>
  <x:si>
    <x:t xml:space="preserve">MNT-0001916</x:t>
  </x:si>
  <x:si>
    <x:t xml:space="preserve">SAF-000050</x:t>
  </x:si>
  <x:si>
    <x:t xml:space="preserve">MNT-0001919</x:t>
  </x:si>
  <x:si>
    <x:t xml:space="preserve">MNT-0001920</x:t>
  </x:si>
  <x:si>
    <x:t xml:space="preserve">MNT-0001921</x:t>
  </x:si>
  <x:si>
    <x:t xml:space="preserve">MNT-0001922</x:t>
  </x:si>
  <x:si>
    <x:t xml:space="preserve">MNT-0001923</x:t>
  </x:si>
  <x:si>
    <x:t xml:space="preserve">MNT-0001924</x:t>
  </x:si>
  <x:si>
    <x:t xml:space="preserve">MNT-0001925</x:t>
  </x:si>
  <x:si>
    <x:t xml:space="preserve">MNT-0001926</x:t>
  </x:si>
  <x:si>
    <x:t xml:space="preserve">MNT-0001927</x:t>
  </x:si>
  <x:si>
    <x:t xml:space="preserve">MNT-0001928</x:t>
  </x:si>
  <x:si>
    <x:t xml:space="preserve">MNT-0001929</x:t>
  </x:si>
  <x:si>
    <x:t xml:space="preserve">MNT-0001930</x:t>
  </x:si>
  <x:si>
    <x:t xml:space="preserve">MNT-0001931</x:t>
  </x:si>
  <x:si>
    <x:t xml:space="preserve">MNT-0001932</x:t>
  </x:si>
  <x:si>
    <x:t xml:space="preserve">MNT-0001933</x:t>
  </x:si>
  <x:si>
    <x:t xml:space="preserve">MNT-0001934</x:t>
  </x:si>
  <x:si>
    <x:t xml:space="preserve">MNT-0001935</x:t>
  </x:si>
  <x:si>
    <x:t xml:space="preserve">MNT-0001936</x:t>
  </x:si>
  <x:si>
    <x:t xml:space="preserve">MNT-0001937</x:t>
  </x:si>
  <x:si>
    <x:t xml:space="preserve">MNT-0001938</x:t>
  </x:si>
  <x:si>
    <x:t xml:space="preserve">MNT-0001939</x:t>
  </x:si>
  <x:si>
    <x:t xml:space="preserve">MNT-0001940</x:t>
  </x:si>
  <x:si>
    <x:t xml:space="preserve">MNT-0001941</x:t>
  </x:si>
  <x:si>
    <x:t xml:space="preserve">MNT-0001942</x:t>
  </x:si>
  <x:si>
    <x:t xml:space="preserve">SAF-000051</x:t>
  </x:si>
  <x:si>
    <x:t xml:space="preserve">MNT-0001943</x:t>
  </x:si>
  <x:si>
    <x:t xml:space="preserve">MNT-0001944</x:t>
  </x:si>
  <x:si>
    <x:t xml:space="preserve">MNT-0001945</x:t>
  </x:si>
  <x:si>
    <x:t xml:space="preserve">MNT-0001947</x:t>
  </x:si>
  <x:si>
    <x:t xml:space="preserve">MNT-0001948</x:t>
  </x:si>
  <x:si>
    <x:t xml:space="preserve">MNT-0001952</x:t>
  </x:si>
  <x:si>
    <x:t xml:space="preserve">MNT-0001953</x:t>
  </x:si>
  <x:si>
    <x:t xml:space="preserve">MNT-0001954</x:t>
  </x:si>
  <x:si>
    <x:t xml:space="preserve">MNT-0001955</x:t>
  </x:si>
  <x:si>
    <x:t xml:space="preserve">MNT-0001956</x:t>
  </x:si>
  <x:si>
    <x:t xml:space="preserve">SAF-000052</x:t>
  </x:si>
  <x:si>
    <x:t xml:space="preserve">MNT-0001957</x:t>
  </x:si>
  <x:si>
    <x:t xml:space="preserve">MNT-0001958</x:t>
  </x:si>
  <x:si>
    <x:t xml:space="preserve">MNT-0001959</x:t>
  </x:si>
  <x:si>
    <x:t xml:space="preserve">MNT-0001960</x:t>
  </x:si>
  <x:si>
    <x:t xml:space="preserve">SAF-000053</x:t>
  </x:si>
  <x:si>
    <x:t xml:space="preserve">MNT-0001961</x:t>
  </x:si>
  <x:si>
    <x:t xml:space="preserve">MNT-0001962</x:t>
  </x:si>
  <x:si>
    <x:t xml:space="preserve">MNT-0001963</x:t>
  </x:si>
  <x:si>
    <x:t xml:space="preserve">MNT-0001964</x:t>
  </x:si>
  <x:si>
    <x:t xml:space="preserve">MNT-0001965</x:t>
  </x:si>
  <x:si>
    <x:t xml:space="preserve">SAF-000054</x:t>
  </x:si>
  <x:si>
    <x:t xml:space="preserve">MNT-0001966</x:t>
  </x:si>
  <x:si>
    <x:t xml:space="preserve">MNT-0001967</x:t>
  </x:si>
  <x:si>
    <x:t xml:space="preserve">MNT-0001968</x:t>
  </x:si>
  <x:si>
    <x:t xml:space="preserve">MNT-0001969</x:t>
  </x:si>
  <x:si>
    <x:t xml:space="preserve">MNT-0001970</x:t>
  </x:si>
  <x:si>
    <x:t xml:space="preserve">MNT-0001971</x:t>
  </x:si>
  <x:si>
    <x:t xml:space="preserve">MNT-0001972</x:t>
  </x:si>
  <x:si>
    <x:t xml:space="preserve">MNT-0001973</x:t>
  </x:si>
  <x:si>
    <x:t xml:space="preserve">MNT-0001974</x:t>
  </x:si>
  <x:si>
    <x:t xml:space="preserve">MNT-0001975</x:t>
  </x:si>
  <x:si>
    <x:t xml:space="preserve">MNT-0001976</x:t>
  </x:si>
  <x:si>
    <x:t xml:space="preserve">MNT-0001977</x:t>
  </x:si>
  <x:si>
    <x:t xml:space="preserve">MNT-0001978</x:t>
  </x:si>
  <x:si>
    <x:t xml:space="preserve">MNT-0001979</x:t>
  </x:si>
  <x:si>
    <x:t xml:space="preserve">MNT-0001980</x:t>
  </x:si>
  <x:si>
    <x:t xml:space="preserve">MNT-0001981</x:t>
  </x:si>
  <x:si>
    <x:t xml:space="preserve">MNT-0001982</x:t>
  </x:si>
  <x:si>
    <x:t xml:space="preserve">MNT-0001983</x:t>
  </x:si>
  <x:si>
    <x:t xml:space="preserve">MNT-0001984</x:t>
  </x:si>
  <x:si>
    <x:t xml:space="preserve">MNT-0001985</x:t>
  </x:si>
  <x:si>
    <x:t xml:space="preserve">MNT-0001986</x:t>
  </x:si>
  <x:si>
    <x:t xml:space="preserve">MNT-0001987</x:t>
  </x:si>
  <x:si>
    <x:t xml:space="preserve">MNT-0001988</x:t>
  </x:si>
  <x:si>
    <x:t xml:space="preserve">MNT-0001989</x:t>
  </x:si>
  <x:si>
    <x:t xml:space="preserve">MNT-0001990</x:t>
  </x:si>
  <x:si>
    <x:t xml:space="preserve">MNT-0001991</x:t>
  </x:si>
  <x:si>
    <x:t xml:space="preserve">MNT-0001992</x:t>
  </x:si>
  <x:si>
    <x:t xml:space="preserve">MNT-0001993</x:t>
  </x:si>
  <x:si>
    <x:t xml:space="preserve">MNT-0001994</x:t>
  </x:si>
  <x:si>
    <x:t xml:space="preserve">MNT-0001995</x:t>
  </x:si>
  <x:si>
    <x:t xml:space="preserve">MNT-0001996</x:t>
  </x:si>
  <x:si>
    <x:t xml:space="preserve">MNT-0001997</x:t>
  </x:si>
  <x:si>
    <x:t xml:space="preserve">MNT-0001998</x:t>
  </x:si>
  <x:si>
    <x:t xml:space="preserve">MNT-0001999</x:t>
  </x:si>
  <x:si>
    <x:t xml:space="preserve">SAF-000055</x:t>
  </x:si>
  <x:si>
    <x:t xml:space="preserve">MNT-0002000</x:t>
  </x:si>
  <x:si>
    <x:t xml:space="preserve">MNT-0002001</x:t>
  </x:si>
  <x:si>
    <x:t xml:space="preserve">MNT-0002002</x:t>
  </x:si>
  <x:si>
    <x:t xml:space="preserve">MNT-0002003</x:t>
  </x:si>
  <x:si>
    <x:t xml:space="preserve">MNT-0002004</x:t>
  </x:si>
  <x:si>
    <x:t xml:space="preserve">MNT-0002005</x:t>
  </x:si>
  <x:si>
    <x:t xml:space="preserve">MNT-0002006</x:t>
  </x:si>
  <x:si>
    <x:t xml:space="preserve">MNT-0002007</x:t>
  </x:si>
  <x:si>
    <x:t xml:space="preserve">MNT-0002008</x:t>
  </x:si>
  <x:si>
    <x:t xml:space="preserve">MNT-0002009</x:t>
  </x:si>
  <x:si>
    <x:t xml:space="preserve">MNT-0002010</x:t>
  </x:si>
  <x:si>
    <x:t xml:space="preserve">MNT-0002011</x:t>
  </x:si>
  <x:si>
    <x:t xml:space="preserve">MNT-0002012</x:t>
  </x:si>
  <x:si>
    <x:t xml:space="preserve">MNT-0002013</x:t>
  </x:si>
  <x:si>
    <x:t xml:space="preserve">MNT-0002014</x:t>
  </x:si>
  <x:si>
    <x:t xml:space="preserve">MNT-0002015</x:t>
  </x:si>
  <x:si>
    <x:t xml:space="preserve">MNT-0002016</x:t>
  </x:si>
  <x:si>
    <x:t xml:space="preserve">MNT-0002017</x:t>
  </x:si>
  <x:si>
    <x:t xml:space="preserve">MNT-0002018</x:t>
  </x:si>
  <x:si>
    <x:t xml:space="preserve">MNT-0002019</x:t>
  </x:si>
  <x:si>
    <x:t xml:space="preserve">MNT-0002020</x:t>
  </x:si>
  <x:si>
    <x:t xml:space="preserve">MNT-0002021</x:t>
  </x:si>
  <x:si>
    <x:t xml:space="preserve">MNT-0002022</x:t>
  </x:si>
  <x:si>
    <x:t xml:space="preserve">MNT-0002023</x:t>
  </x:si>
  <x:si>
    <x:t xml:space="preserve">MNT-0002024</x:t>
  </x:si>
  <x:si>
    <x:t xml:space="preserve">MNT-0002025</x:t>
  </x:si>
  <x:si>
    <x:t xml:space="preserve">MNT-0002026</x:t>
  </x:si>
  <x:si>
    <x:t xml:space="preserve">MNT-0002027</x:t>
  </x:si>
  <x:si>
    <x:t xml:space="preserve">MNT-0002028</x:t>
  </x:si>
  <x:si>
    <x:t xml:space="preserve">MNT-0002029</x:t>
  </x:si>
  <x:si>
    <x:t xml:space="preserve">MNT-0002030</x:t>
  </x:si>
  <x:si>
    <x:t xml:space="preserve">MNT-0002031</x:t>
  </x:si>
  <x:si>
    <x:t xml:space="preserve">MNT-0002032</x:t>
  </x:si>
  <x:si>
    <x:t xml:space="preserve">MNT-0002033</x:t>
  </x:si>
  <x:si>
    <x:t xml:space="preserve">MNT-0002034</x:t>
  </x:si>
  <x:si>
    <x:t xml:space="preserve">MNT-0002035</x:t>
  </x:si>
  <x:si>
    <x:t xml:space="preserve">MNT-0002036</x:t>
  </x:si>
  <x:si>
    <x:t xml:space="preserve">MNT-0002037</x:t>
  </x:si>
  <x:si>
    <x:t xml:space="preserve">MNT-0002038</x:t>
  </x:si>
  <x:si>
    <x:t xml:space="preserve">SAF-000056</x:t>
  </x:si>
  <x:si>
    <x:t xml:space="preserve">MNT-0002039</x:t>
  </x:si>
  <x:si>
    <x:t xml:space="preserve">MNT-0002040</x:t>
  </x:si>
  <x:si>
    <x:t xml:space="preserve">MNT-0002041</x:t>
  </x:si>
  <x:si>
    <x:t xml:space="preserve">MNT-0002042</x:t>
  </x:si>
  <x:si>
    <x:t xml:space="preserve">MNT-0002043</x:t>
  </x:si>
  <x:si>
    <x:t xml:space="preserve">MNT-0002044</x:t>
  </x:si>
  <x:si>
    <x:t xml:space="preserve">MNT-0002045</x:t>
  </x:si>
  <x:si>
    <x:t xml:space="preserve">MNT-0002046</x:t>
  </x:si>
  <x:si>
    <x:t xml:space="preserve">MNT-0002047</x:t>
  </x:si>
  <x:si>
    <x:t xml:space="preserve">MNT-0002048</x:t>
  </x:si>
  <x:si>
    <x:t xml:space="preserve">MNT-0002049</x:t>
  </x:si>
  <x:si>
    <x:t xml:space="preserve">MNT-0002050</x:t>
  </x:si>
  <x:si>
    <x:t xml:space="preserve">MNT-0002051</x:t>
  </x:si>
  <x:si>
    <x:t xml:space="preserve">MNT-0002052</x:t>
  </x:si>
  <x:si>
    <x:t xml:space="preserve">MNT-0002053</x:t>
  </x:si>
  <x:si>
    <x:t xml:space="preserve">SAF-000057</x:t>
  </x:si>
  <x:si>
    <x:t xml:space="preserve">MNT-0002054</x:t>
  </x:si>
  <x:si>
    <x:t xml:space="preserve">MNT-0002055</x:t>
  </x:si>
  <x:si>
    <x:t xml:space="preserve">MNT-0002056</x:t>
  </x:si>
  <x:si>
    <x:t xml:space="preserve">MNT-0002057</x:t>
  </x:si>
  <x:si>
    <x:t xml:space="preserve">MNT-0002058</x:t>
  </x:si>
  <x:si>
    <x:t xml:space="preserve">MNT-0002059</x:t>
  </x:si>
  <x:si>
    <x:t xml:space="preserve">MNT-0002060</x:t>
  </x:si>
  <x:si>
    <x:t xml:space="preserve">MNT-0002061</x:t>
  </x:si>
  <x:si>
    <x:t xml:space="preserve">MNT-0002062</x:t>
  </x:si>
  <x:si>
    <x:t xml:space="preserve">MNT-0002063</x:t>
  </x:si>
  <x:si>
    <x:t xml:space="preserve">MNT-0002064</x:t>
  </x:si>
  <x:si>
    <x:t xml:space="preserve">MNT-0002065</x:t>
  </x:si>
  <x:si>
    <x:t xml:space="preserve">SAF-000058</x:t>
  </x:si>
  <x:si>
    <x:t xml:space="preserve">MNT-0002066</x:t>
  </x:si>
  <x:si>
    <x:t xml:space="preserve">MNT-0002067</x:t>
  </x:si>
  <x:si>
    <x:t xml:space="preserve">MNT-0002068</x:t>
  </x:si>
  <x:si>
    <x:t xml:space="preserve">MNT-0002069</x:t>
  </x:si>
  <x:si>
    <x:t xml:space="preserve">MNT-0002070</x:t>
  </x:si>
  <x:si>
    <x:t xml:space="preserve">MNT-0002072</x:t>
  </x:si>
  <x:si>
    <x:t xml:space="preserve">MNT-0002074</x:t>
  </x:si>
  <x:si>
    <x:t xml:space="preserve">MNT-0002075</x:t>
  </x:si>
  <x:si>
    <x:t xml:space="preserve">MNT-0002076</x:t>
  </x:si>
  <x:si>
    <x:t xml:space="preserve">MNT-0002077</x:t>
  </x:si>
  <x:si>
    <x:t xml:space="preserve">MNT-0002078</x:t>
  </x:si>
  <x:si>
    <x:t xml:space="preserve">MNT-0002081</x:t>
  </x:si>
  <x:si>
    <x:t xml:space="preserve">MNT-0002082</x:t>
  </x:si>
  <x:si>
    <x:t xml:space="preserve">MNT-0002083</x:t>
  </x:si>
  <x:si>
    <x:t xml:space="preserve">MNT-0002084</x:t>
  </x:si>
  <x:si>
    <x:t xml:space="preserve">MNT-0002086</x:t>
  </x:si>
  <x:si>
    <x:t xml:space="preserve">MNT-0002087</x:t>
  </x:si>
  <x:si>
    <x:t xml:space="preserve">MNT-0002088</x:t>
  </x:si>
  <x:si>
    <x:t xml:space="preserve">MNT-0002089</x:t>
  </x:si>
  <x:si>
    <x:t xml:space="preserve">MNT-0002090</x:t>
  </x:si>
  <x:si>
    <x:t xml:space="preserve">MNT-0002091</x:t>
  </x:si>
  <x:si>
    <x:t xml:space="preserve">SAF-000059</x:t>
  </x:si>
  <x:si>
    <x:t xml:space="preserve">MNT-0002092</x:t>
  </x:si>
  <x:si>
    <x:t xml:space="preserve">MNT-0002093</x:t>
  </x:si>
  <x:si>
    <x:t xml:space="preserve">MNT-0002094</x:t>
  </x:si>
  <x:si>
    <x:t xml:space="preserve">MNT-0002095</x:t>
  </x:si>
  <x:si>
    <x:t xml:space="preserve">MNT-0002096</x:t>
  </x:si>
  <x:si>
    <x:t xml:space="preserve">MNT-0002097</x:t>
  </x:si>
  <x:si>
    <x:t xml:space="preserve">MNT-0002098</x:t>
  </x:si>
  <x:si>
    <x:t xml:space="preserve">MNT-0002099</x:t>
  </x:si>
  <x:si>
    <x:t xml:space="preserve">MNT-0002100</x:t>
  </x:si>
  <x:si>
    <x:t xml:space="preserve">MNT-0002101</x:t>
  </x:si>
  <x:si>
    <x:t xml:space="preserve">MNT-0002102</x:t>
  </x:si>
  <x:si>
    <x:t xml:space="preserve">MNT-0002103</x:t>
  </x:si>
  <x:si>
    <x:t xml:space="preserve">MNT-0002104</x:t>
  </x:si>
  <x:si>
    <x:t xml:space="preserve">MNT-0002105</x:t>
  </x:si>
  <x:si>
    <x:t xml:space="preserve">MNT-0002106</x:t>
  </x:si>
  <x:si>
    <x:t xml:space="preserve">MNT-0002107</x:t>
  </x:si>
  <x:si>
    <x:t xml:space="preserve">MNT-0002108</x:t>
  </x:si>
  <x:si>
    <x:t xml:space="preserve">MNT-0002109</x:t>
  </x:si>
  <x:si>
    <x:t xml:space="preserve">MNT-0002110</x:t>
  </x:si>
  <x:si>
    <x:t xml:space="preserve">MNT-0002111</x:t>
  </x:si>
  <x:si>
    <x:t xml:space="preserve">MNT-0002112</x:t>
  </x:si>
  <x:si>
    <x:t xml:space="preserve">MNT-0002113</x:t>
  </x:si>
  <x:si>
    <x:t xml:space="preserve">MNT-0002114</x:t>
  </x:si>
  <x:si>
    <x:t xml:space="preserve">MNT-0002115</x:t>
  </x:si>
  <x:si>
    <x:t xml:space="preserve">MNT-0002116</x:t>
  </x:si>
  <x:si>
    <x:t xml:space="preserve">MNT-0002117</x:t>
  </x:si>
  <x:si>
    <x:t xml:space="preserve">SAF-000060</x:t>
  </x:si>
  <x:si>
    <x:t xml:space="preserve">MNT-0002118</x:t>
  </x:si>
  <x:si>
    <x:t xml:space="preserve">MNT-0002119</x:t>
  </x:si>
  <x:si>
    <x:t xml:space="preserve">MNT-0002120</x:t>
  </x:si>
  <x:si>
    <x:t xml:space="preserve">MNT-0002121</x:t>
  </x:si>
  <x:si>
    <x:t xml:space="preserve">MNT-0002122</x:t>
  </x:si>
  <x:si>
    <x:t xml:space="preserve">MNT-0002123</x:t>
  </x:si>
  <x:si>
    <x:t xml:space="preserve">MNT-0002124</x:t>
  </x:si>
  <x:si>
    <x:t xml:space="preserve">MNT-0002125</x:t>
  </x:si>
  <x:si>
    <x:t xml:space="preserve">MNT-0002126</x:t>
  </x:si>
  <x:si>
    <x:t xml:space="preserve">MNT-0002127</x:t>
  </x:si>
  <x:si>
    <x:t xml:space="preserve">MNT-0002128</x:t>
  </x:si>
  <x:si>
    <x:t xml:space="preserve">MNT-0002130</x:t>
  </x:si>
  <x:si>
    <x:t xml:space="preserve">MNT-0002131</x:t>
  </x:si>
  <x:si>
    <x:t xml:space="preserve">MNT-0002132</x:t>
  </x:si>
  <x:si>
    <x:t xml:space="preserve">MNT-0002133</x:t>
  </x:si>
  <x:si>
    <x:t xml:space="preserve">MNT-0002134</x:t>
  </x:si>
  <x:si>
    <x:t xml:space="preserve">MNT-0002135</x:t>
  </x:si>
  <x:si>
    <x:t xml:space="preserve">SAF-000061</x:t>
  </x:si>
  <x:si>
    <x:t xml:space="preserve">MNT-0002136</x:t>
  </x:si>
  <x:si>
    <x:t xml:space="preserve">MNT-0002137</x:t>
  </x:si>
  <x:si>
    <x:t xml:space="preserve">MNT-0002138</x:t>
  </x:si>
  <x:si>
    <x:t xml:space="preserve">MNT-0002139</x:t>
  </x:si>
  <x:si>
    <x:t xml:space="preserve">MNT-0002140</x:t>
  </x:si>
  <x:si>
    <x:t xml:space="preserve">MNT-0002141</x:t>
  </x:si>
  <x:si>
    <x:t xml:space="preserve">MNT-0002142</x:t>
  </x:si>
  <x:si>
    <x:t xml:space="preserve">MNT-0002143</x:t>
  </x:si>
  <x:si>
    <x:t xml:space="preserve">MNT-0002144</x:t>
  </x:si>
  <x:si>
    <x:t xml:space="preserve">MNT-0002145</x:t>
  </x:si>
  <x:si>
    <x:t xml:space="preserve">MNT-0002147</x:t>
  </x:si>
  <x:si>
    <x:t xml:space="preserve">MNT-0002148</x:t>
  </x:si>
  <x:si>
    <x:t xml:space="preserve">MNT-0002149</x:t>
  </x:si>
  <x:si>
    <x:t xml:space="preserve">MNT-0002150</x:t>
  </x:si>
  <x:si>
    <x:t xml:space="preserve">MNT-0002154</x:t>
  </x:si>
  <x:si>
    <x:t xml:space="preserve">MNT-0002155</x:t>
  </x:si>
  <x:si>
    <x:t xml:space="preserve">MNT-0002156</x:t>
  </x:si>
  <x:si>
    <x:t xml:space="preserve">MNT-0002157</x:t>
  </x:si>
  <x:si>
    <x:t xml:space="preserve">MNT-0002159</x:t>
  </x:si>
  <x:si>
    <x:t xml:space="preserve">MNT-0002160</x:t>
  </x:si>
  <x:si>
    <x:t xml:space="preserve">MNT-0002161</x:t>
  </x:si>
  <x:si>
    <x:t xml:space="preserve">MNT-0002162</x:t>
  </x:si>
  <x:si>
    <x:t xml:space="preserve">MNT-0002163</x:t>
  </x:si>
  <x:si>
    <x:t xml:space="preserve">MNT-0002164</x:t>
  </x:si>
  <x:si>
    <x:t xml:space="preserve">MNT-0002165</x:t>
  </x:si>
  <x:si>
    <x:t xml:space="preserve">MNT-0002166</x:t>
  </x:si>
  <x:si>
    <x:t xml:space="preserve">MNT-0002167</x:t>
  </x:si>
  <x:si>
    <x:t xml:space="preserve">MNT-0002168</x:t>
  </x:si>
  <x:si>
    <x:t xml:space="preserve">MNT-0002169</x:t>
  </x:si>
  <x:si>
    <x:t xml:space="preserve">MNT-0002170</x:t>
  </x:si>
  <x:si>
    <x:t xml:space="preserve">MNT-0002171</x:t>
  </x:si>
  <x:si>
    <x:t xml:space="preserve">MNT-0002172</x:t>
  </x:si>
  <x:si>
    <x:t xml:space="preserve">MNT-0002173</x:t>
  </x:si>
  <x:si>
    <x:t xml:space="preserve">MNT-0002174</x:t>
  </x:si>
  <x:si>
    <x:t xml:space="preserve">MNT-0002179</x:t>
  </x:si>
  <x:si>
    <x:t xml:space="preserve">MNT-0002180</x:t>
  </x:si>
  <x:si>
    <x:t xml:space="preserve">MNT-0002181</x:t>
  </x:si>
  <x:si>
    <x:t xml:space="preserve">MNT-0002182</x:t>
  </x:si>
  <x:si>
    <x:t xml:space="preserve">MNT-0002183</x:t>
  </x:si>
  <x:si>
    <x:t xml:space="preserve">MNT-0002184</x:t>
  </x:si>
  <x:si>
    <x:t xml:space="preserve">MNT-0002185</x:t>
  </x:si>
  <x:si>
    <x:t xml:space="preserve">MNT-0002186</x:t>
  </x:si>
  <x:si>
    <x:t xml:space="preserve">MNT-0002187</x:t>
  </x:si>
  <x:si>
    <x:t xml:space="preserve">MNT-0002188</x:t>
  </x:si>
  <x:si>
    <x:t xml:space="preserve">MNT-0002189</x:t>
  </x:si>
  <x:si>
    <x:t xml:space="preserve">MNT-0002190</x:t>
  </x:si>
  <x:si>
    <x:t xml:space="preserve">MNT-0002191</x:t>
  </x:si>
  <x:si>
    <x:t xml:space="preserve">MNT-0002192</x:t>
  </x:si>
  <x:si>
    <x:t xml:space="preserve">MNT-0002193</x:t>
  </x:si>
  <x:si>
    <x:t xml:space="preserve">SAF-000063</x:t>
  </x:si>
  <x:si>
    <x:t xml:space="preserve">MNT-0002194</x:t>
  </x:si>
  <x:si>
    <x:t xml:space="preserve">MNT-0002195</x:t>
  </x:si>
  <x:si>
    <x:t xml:space="preserve">MNT-0002196</x:t>
  </x:si>
  <x:si>
    <x:t xml:space="preserve">MNT-0002197</x:t>
  </x:si>
  <x:si>
    <x:t xml:space="preserve">SAF-000064</x:t>
  </x:si>
  <x:si>
    <x:t xml:space="preserve">MNT-0002200</x:t>
  </x:si>
  <x:si>
    <x:t xml:space="preserve">MNT-0002201</x:t>
  </x:si>
  <x:si>
    <x:t xml:space="preserve">MNT-0002202</x:t>
  </x:si>
  <x:si>
    <x:t xml:space="preserve">MNT-0002203</x:t>
  </x:si>
  <x:si>
    <x:t xml:space="preserve">MNT-0002204</x:t>
  </x:si>
  <x:si>
    <x:t xml:space="preserve">MNT-0002205</x:t>
  </x:si>
  <x:si>
    <x:t xml:space="preserve">MNT-0002206</x:t>
  </x:si>
  <x:si>
    <x:t xml:space="preserve">MNT-0002207</x:t>
  </x:si>
  <x:si>
    <x:t xml:space="preserve">MNT-0002208</x:t>
  </x:si>
  <x:si>
    <x:t xml:space="preserve">MNT-0002209</x:t>
  </x:si>
  <x:si>
    <x:t xml:space="preserve">MNT-0002210</x:t>
  </x:si>
  <x:si>
    <x:t xml:space="preserve">MNT-0002211</x:t>
  </x:si>
  <x:si>
    <x:t xml:space="preserve">MNT-0002212</x:t>
  </x:si>
  <x:si>
    <x:t xml:space="preserve">MNT-0002213</x:t>
  </x:si>
  <x:si>
    <x:t xml:space="preserve">MNT-0002214</x:t>
  </x:si>
  <x:si>
    <x:t xml:space="preserve">MNT-0002215</x:t>
  </x:si>
  <x:si>
    <x:t xml:space="preserve">MNT-0002216</x:t>
  </x:si>
  <x:si>
    <x:t xml:space="preserve">MNT-0002217</x:t>
  </x:si>
  <x:si>
    <x:t xml:space="preserve">SAF-000065</x:t>
  </x:si>
  <x:si>
    <x:t xml:space="preserve">MNT-0002218</x:t>
  </x:si>
  <x:si>
    <x:t xml:space="preserve">MNT-0002219</x:t>
  </x:si>
  <x:si>
    <x:t xml:space="preserve">MNT-0002220</x:t>
  </x:si>
  <x:si>
    <x:t xml:space="preserve">MNT-0002222</x:t>
  </x:si>
  <x:si>
    <x:t xml:space="preserve">MNT-0002223</x:t>
  </x:si>
  <x:si>
    <x:t xml:space="preserve">MNT-0002224</x:t>
  </x:si>
  <x:si>
    <x:t xml:space="preserve">MNT-0002225</x:t>
  </x:si>
  <x:si>
    <x:t xml:space="preserve">MNT-0002226</x:t>
  </x:si>
  <x:si>
    <x:t xml:space="preserve">MNT-0002227</x:t>
  </x:si>
  <x:si>
    <x:t xml:space="preserve">MNT-0002230</x:t>
  </x:si>
  <x:si>
    <x:t xml:space="preserve">MNT-0002231</x:t>
  </x:si>
  <x:si>
    <x:t xml:space="preserve">MNT-0002232</x:t>
  </x:si>
  <x:si>
    <x:t xml:space="preserve">MNT-0002233</x:t>
  </x:si>
  <x:si>
    <x:t xml:space="preserve">MNT-0002234</x:t>
  </x:si>
  <x:si>
    <x:t xml:space="preserve">MNT-0002235</x:t>
  </x:si>
  <x:si>
    <x:t xml:space="preserve">MNT-0002236</x:t>
  </x:si>
  <x:si>
    <x:t xml:space="preserve">MNT-0002240</x:t>
  </x:si>
  <x:si>
    <x:t xml:space="preserve">MNT-0002241</x:t>
  </x:si>
  <x:si>
    <x:t xml:space="preserve">MNT-0002242</x:t>
  </x:si>
  <x:si>
    <x:t xml:space="preserve">MNT-0002243</x:t>
  </x:si>
  <x:si>
    <x:t xml:space="preserve">MNT-0002244</x:t>
  </x:si>
  <x:si>
    <x:t xml:space="preserve">MNT-0002245</x:t>
  </x:si>
  <x:si>
    <x:t xml:space="preserve">MNT-0002246</x:t>
  </x:si>
  <x:si>
    <x:t xml:space="preserve">MNT-0002247</x:t>
  </x:si>
  <x:si>
    <x:t xml:space="preserve">MNT-0002248</x:t>
  </x:si>
  <x:si>
    <x:t xml:space="preserve">MNT-0002249</x:t>
  </x:si>
  <x:si>
    <x:t xml:space="preserve">MNT-0002250</x:t>
  </x:si>
  <x:si>
    <x:t xml:space="preserve">MNT-0002251</x:t>
  </x:si>
  <x:si>
    <x:t xml:space="preserve">MNT-0002252</x:t>
  </x:si>
  <x:si>
    <x:t xml:space="preserve">MNT-0002253</x:t>
  </x:si>
  <x:si>
    <x:t xml:space="preserve">MNT-0002254</x:t>
  </x:si>
  <x:si>
    <x:t xml:space="preserve">MNT-0002255</x:t>
  </x:si>
  <x:si>
    <x:t xml:space="preserve">MNT-0002256</x:t>
  </x:si>
  <x:si>
    <x:t xml:space="preserve">MNT-0002257</x:t>
  </x:si>
  <x:si>
    <x:t xml:space="preserve">MNT-0002258</x:t>
  </x:si>
  <x:si>
    <x:t xml:space="preserve">MNT-0002262</x:t>
  </x:si>
  <x:si>
    <x:t xml:space="preserve">MNT-0002263</x:t>
  </x:si>
  <x:si>
    <x:t xml:space="preserve">MNT-0002264</x:t>
  </x:si>
  <x:si>
    <x:t xml:space="preserve">MNT-0002265</x:t>
  </x:si>
  <x:si>
    <x:t xml:space="preserve">MNT-0002266</x:t>
  </x:si>
  <x:si>
    <x:t xml:space="preserve">MNT-0002267</x:t>
  </x:si>
  <x:si>
    <x:t xml:space="preserve">MNT-0002268</x:t>
  </x:si>
  <x:si>
    <x:t xml:space="preserve">MNT-0002269</x:t>
  </x:si>
  <x:si>
    <x:t xml:space="preserve">MNT-0002270</x:t>
  </x:si>
  <x:si>
    <x:t xml:space="preserve">MNT-0002273</x:t>
  </x:si>
  <x:si>
    <x:t xml:space="preserve">MNT-0002274</x:t>
  </x:si>
  <x:si>
    <x:t xml:space="preserve">MNT-0002275</x:t>
  </x:si>
  <x:si>
    <x:t xml:space="preserve">MNT-0002276</x:t>
  </x:si>
  <x:si>
    <x:t xml:space="preserve">MNT-0002277</x:t>
  </x:si>
  <x:si>
    <x:t xml:space="preserve">MNT-0002278</x:t>
  </x:si>
  <x:si>
    <x:t xml:space="preserve">MNT-0002279</x:t>
  </x:si>
  <x:si>
    <x:t xml:space="preserve">MNT-0002280</x:t>
  </x:si>
  <x:si>
    <x:t xml:space="preserve">MNT-0002281</x:t>
  </x:si>
  <x:si>
    <x:t xml:space="preserve">MNT-0002282</x:t>
  </x:si>
  <x:si>
    <x:t xml:space="preserve">MNT-0002283</x:t>
  </x:si>
  <x:si>
    <x:t xml:space="preserve">MNT-0002284</x:t>
  </x:si>
  <x:si>
    <x:t xml:space="preserve">MNT-0002285</x:t>
  </x:si>
  <x:si>
    <x:t xml:space="preserve">MNT-0002286</x:t>
  </x:si>
  <x:si>
    <x:t xml:space="preserve">MNT-0002287</x:t>
  </x:si>
  <x:si>
    <x:t xml:space="preserve">MNT-0002288</x:t>
  </x:si>
  <x:si>
    <x:t xml:space="preserve">MNT-0002289</x:t>
  </x:si>
  <x:si>
    <x:t xml:space="preserve">MNT-0002290</x:t>
  </x:si>
  <x:si>
    <x:t xml:space="preserve">MNT-0002291</x:t>
  </x:si>
  <x:si>
    <x:t xml:space="preserve">MNT-0002292</x:t>
  </x:si>
  <x:si>
    <x:t xml:space="preserve">MNT-0002293</x:t>
  </x:si>
  <x:si>
    <x:t xml:space="preserve">MNT-0002294</x:t>
  </x:si>
  <x:si>
    <x:t xml:space="preserve">MNT-0002295</x:t>
  </x:si>
  <x:si>
    <x:t xml:space="preserve">MNT-0002296</x:t>
  </x:si>
  <x:si>
    <x:t xml:space="preserve">MNT-0002297</x:t>
  </x:si>
  <x:si>
    <x:t xml:space="preserve">MNT-0002298</x:t>
  </x:si>
  <x:si>
    <x:t xml:space="preserve">MNT-0002299</x:t>
  </x:si>
  <x:si>
    <x:t xml:space="preserve">MNT-0002300</x:t>
  </x:si>
  <x:si>
    <x:t xml:space="preserve">MNT-0002301</x:t>
  </x:si>
  <x:si>
    <x:t xml:space="preserve">MNT-0002304</x:t>
  </x:si>
  <x:si>
    <x:t xml:space="preserve">MNT-0002305</x:t>
  </x:si>
  <x:si>
    <x:t xml:space="preserve">MNT-0002306</x:t>
  </x:si>
  <x:si>
    <x:t xml:space="preserve">MNT-0002307</x:t>
  </x:si>
  <x:si>
    <x:t xml:space="preserve">MNT-0002308</x:t>
  </x:si>
  <x:si>
    <x:t xml:space="preserve">MNT-0002309</x:t>
  </x:si>
  <x:si>
    <x:t xml:space="preserve">MNT-0002310</x:t>
  </x:si>
  <x:si>
    <x:t xml:space="preserve">MNT-0002311</x:t>
  </x:si>
  <x:si>
    <x:t xml:space="preserve">MNT-0002312</x:t>
  </x:si>
  <x:si>
    <x:t xml:space="preserve">MNT-0002313</x:t>
  </x:si>
  <x:si>
    <x:t xml:space="preserve">MNT-0002314</x:t>
  </x:si>
  <x:si>
    <x:t xml:space="preserve">MNT-0002315</x:t>
  </x:si>
  <x:si>
    <x:t xml:space="preserve">MNT-0002316</x:t>
  </x:si>
  <x:si>
    <x:t xml:space="preserve">MNT-0002317</x:t>
  </x:si>
  <x:si>
    <x:t xml:space="preserve">MNT-0002318</x:t>
  </x:si>
  <x:si>
    <x:t xml:space="preserve">MNT-0002319</x:t>
  </x:si>
  <x:si>
    <x:t xml:space="preserve">MNT-0002320</x:t>
  </x:si>
  <x:si>
    <x:t xml:space="preserve">MNT-0002321</x:t>
  </x:si>
  <x:si>
    <x:t xml:space="preserve">MNT-0002322</x:t>
  </x:si>
  <x:si>
    <x:t xml:space="preserve">MNT-0002323</x:t>
  </x:si>
  <x:si>
    <x:t xml:space="preserve">MNT-0002324</x:t>
  </x:si>
  <x:si>
    <x:t xml:space="preserve">MNT-0002325</x:t>
  </x:si>
  <x:si>
    <x:t xml:space="preserve">MNT-0002326</x:t>
  </x:si>
  <x:si>
    <x:t xml:space="preserve">MNT-0002330</x:t>
  </x:si>
  <x:si>
    <x:t xml:space="preserve">MNT-0002331</x:t>
  </x:si>
  <x:si>
    <x:t xml:space="preserve">MNT-0002332</x:t>
  </x:si>
  <x:si>
    <x:t xml:space="preserve">MNT-0002333</x:t>
  </x:si>
  <x:si>
    <x:t xml:space="preserve">MNT-0002334</x:t>
  </x:si>
  <x:si>
    <x:t xml:space="preserve">MNT-0002335</x:t>
  </x:si>
  <x:si>
    <x:t xml:space="preserve">MNT-0002336</x:t>
  </x:si>
  <x:si>
    <x:t xml:space="preserve">MNT-0002337</x:t>
  </x:si>
  <x:si>
    <x:t xml:space="preserve">MNT-0002338</x:t>
  </x:si>
  <x:si>
    <x:t xml:space="preserve">MNT-0002339</x:t>
  </x:si>
  <x:si>
    <x:t xml:space="preserve">MNT-0002340</x:t>
  </x:si>
  <x:si>
    <x:t xml:space="preserve">MNT-0002341</x:t>
  </x:si>
  <x:si>
    <x:t xml:space="preserve">MNT-0002342</x:t>
  </x:si>
  <x:si>
    <x:t xml:space="preserve">MNT-0002343</x:t>
  </x:si>
  <x:si>
    <x:t xml:space="preserve">MNT-0002344</x:t>
  </x:si>
  <x:si>
    <x:t xml:space="preserve">MNT-0002345</x:t>
  </x:si>
  <x:si>
    <x:t xml:space="preserve">MNT-0002346</x:t>
  </x:si>
  <x:si>
    <x:t xml:space="preserve">MNT-0002347</x:t>
  </x:si>
  <x:si>
    <x:t xml:space="preserve">MNT-0002348</x:t>
  </x:si>
  <x:si>
    <x:t xml:space="preserve">MNT-0002349</x:t>
  </x:si>
  <x:si>
    <x:t xml:space="preserve">MNT-0002350</x:t>
  </x:si>
  <x:si>
    <x:t xml:space="preserve">MNT-0002351</x:t>
  </x:si>
  <x:si>
    <x:t xml:space="preserve">MNT-0002352</x:t>
  </x:si>
  <x:si>
    <x:t xml:space="preserve">MNT-0002355</x:t>
  </x:si>
  <x:si>
    <x:t xml:space="preserve">MNT-0002356</x:t>
  </x:si>
  <x:si>
    <x:t xml:space="preserve">MNT-0002357</x:t>
  </x:si>
  <x:si>
    <x:t xml:space="preserve">MNT-0002359</x:t>
  </x:si>
  <x:si>
    <x:t xml:space="preserve">MNT-0002360</x:t>
  </x:si>
  <x:si>
    <x:t xml:space="preserve">MNT-0002362</x:t>
  </x:si>
  <x:si>
    <x:t xml:space="preserve">MNT-0002363</x:t>
  </x:si>
  <x:si>
    <x:t xml:space="preserve">MNT-0002364</x:t>
  </x:si>
  <x:si>
    <x:t xml:space="preserve">MNT-0002365</x:t>
  </x:si>
  <x:si>
    <x:t xml:space="preserve">MNT-0002366</x:t>
  </x:si>
  <x:si>
    <x:t xml:space="preserve">MNT-0002367</x:t>
  </x:si>
  <x:si>
    <x:t xml:space="preserve">MNT-0002368</x:t>
  </x:si>
  <x:si>
    <x:t xml:space="preserve">MNT-0002369</x:t>
  </x:si>
  <x:si>
    <x:t xml:space="preserve">MNT-0002370</x:t>
  </x:si>
  <x:si>
    <x:t xml:space="preserve">MNT-0002371</x:t>
  </x:si>
  <x:si>
    <x:t xml:space="preserve">MNT-0002372</x:t>
  </x:si>
  <x:si>
    <x:t xml:space="preserve">MNT-0002373</x:t>
  </x:si>
  <x:si>
    <x:t xml:space="preserve">MNT-0002374</x:t>
  </x:si>
  <x:si>
    <x:t xml:space="preserve">MNT-0002375</x:t>
  </x:si>
  <x:si>
    <x:t xml:space="preserve">MNT-0002376</x:t>
  </x:si>
  <x:si>
    <x:t xml:space="preserve">MNT-0002377</x:t>
  </x:si>
  <x:si>
    <x:t xml:space="preserve">MNT-0002378</x:t>
  </x:si>
  <x:si>
    <x:t xml:space="preserve">MNT-0002379</x:t>
  </x:si>
  <x:si>
    <x:t xml:space="preserve">MNT-0002380</x:t>
  </x:si>
  <x:si>
    <x:t xml:space="preserve">MNT-0002381</x:t>
  </x:si>
  <x:si>
    <x:t xml:space="preserve">MNT-0002382</x:t>
  </x:si>
  <x:si>
    <x:t xml:space="preserve">MNT-0002383</x:t>
  </x:si>
  <x:si>
    <x:t xml:space="preserve">MNT-0002384</x:t>
  </x:si>
  <x:si>
    <x:t xml:space="preserve">MNT-0002385</x:t>
  </x:si>
  <x:si>
    <x:t xml:space="preserve">MNT-0002386</x:t>
  </x:si>
  <x:si>
    <x:t xml:space="preserve">MNT-0002387</x:t>
  </x:si>
  <x:si>
    <x:t xml:space="preserve">MNT-0002388</x:t>
  </x:si>
  <x:si>
    <x:t xml:space="preserve">MNT-0002389</x:t>
  </x:si>
  <x:si>
    <x:t xml:space="preserve">MNT-0002390</x:t>
  </x:si>
  <x:si>
    <x:t xml:space="preserve">MNT-0002391</x:t>
  </x:si>
  <x:si>
    <x:t xml:space="preserve">MNT-0002392</x:t>
  </x:si>
  <x:si>
    <x:t xml:space="preserve">MNT-0002393</x:t>
  </x:si>
  <x:si>
    <x:t xml:space="preserve">MNT-0002394</x:t>
  </x:si>
  <x:si>
    <x:t xml:space="preserve">MNT-0002397</x:t>
  </x:si>
  <x:si>
    <x:t xml:space="preserve">MNT-0002398</x:t>
  </x:si>
  <x:si>
    <x:t xml:space="preserve">MNT-0002399</x:t>
  </x:si>
  <x:si>
    <x:t xml:space="preserve">MNT-0002400</x:t>
  </x:si>
  <x:si>
    <x:t xml:space="preserve">SAF-000067</x:t>
  </x:si>
  <x:si>
    <x:t xml:space="preserve">MNT-0002401</x:t>
  </x:si>
  <x:si>
    <x:t xml:space="preserve">MNT-0002402</x:t>
  </x:si>
  <x:si>
    <x:t xml:space="preserve">MNT-0002403</x:t>
  </x:si>
  <x:si>
    <x:t xml:space="preserve">MNT-0002404</x:t>
  </x:si>
  <x:si>
    <x:t xml:space="preserve">MNT-0002405</x:t>
  </x:si>
  <x:si>
    <x:t xml:space="preserve">MNT-0002406</x:t>
  </x:si>
  <x:si>
    <x:t xml:space="preserve">MNT-0002407</x:t>
  </x:si>
  <x:si>
    <x:t xml:space="preserve">MNT-0002408</x:t>
  </x:si>
  <x:si>
    <x:t xml:space="preserve">MNT-0002409</x:t>
  </x:si>
  <x:si>
    <x:t xml:space="preserve">MNT-0002410</x:t>
  </x:si>
  <x:si>
    <x:t xml:space="preserve">MNT-0002411</x:t>
  </x:si>
  <x:si>
    <x:t xml:space="preserve">MNT-0002412</x:t>
  </x:si>
  <x:si>
    <x:t xml:space="preserve">MNT-0002414</x:t>
  </x:si>
  <x:si>
    <x:t xml:space="preserve">MNT-0002415</x:t>
  </x:si>
  <x:si>
    <x:t xml:space="preserve">MNT-0002417</x:t>
  </x:si>
  <x:si>
    <x:t xml:space="preserve">MNT-0002418</x:t>
  </x:si>
  <x:si>
    <x:t xml:space="preserve">MNT-0002419</x:t>
  </x:si>
  <x:si>
    <x:t xml:space="preserve">MNT-0002420</x:t>
  </x:si>
  <x:si>
    <x:t xml:space="preserve">MNT-0002421</x:t>
  </x:si>
  <x:si>
    <x:t xml:space="preserve">MNT-0002422</x:t>
  </x:si>
  <x:si>
    <x:t xml:space="preserve">MNT-0002423</x:t>
  </x:si>
  <x:si>
    <x:t xml:space="preserve">MNT-0002424</x:t>
  </x:si>
  <x:si>
    <x:t xml:space="preserve">MNT-0002425</x:t>
  </x:si>
  <x:si>
    <x:t xml:space="preserve">MNT-0002427</x:t>
  </x:si>
  <x:si>
    <x:t xml:space="preserve">MNT-0002428</x:t>
  </x:si>
  <x:si>
    <x:t xml:space="preserve">MNT-0002429</x:t>
  </x:si>
  <x:si>
    <x:t xml:space="preserve">MNT-0002430</x:t>
  </x:si>
  <x:si>
    <x:t xml:space="preserve">MNT-0002431</x:t>
  </x:si>
  <x:si>
    <x:t xml:space="preserve">MNT-0002433</x:t>
  </x:si>
  <x:si>
    <x:t xml:space="preserve">MNT-0002434</x:t>
  </x:si>
  <x:si>
    <x:t xml:space="preserve">MNT-0002435</x:t>
  </x:si>
  <x:si>
    <x:t xml:space="preserve">MNT-0002436</x:t>
  </x:si>
  <x:si>
    <x:t xml:space="preserve">MNT-0002437</x:t>
  </x:si>
  <x:si>
    <x:t xml:space="preserve">MNT-0002438</x:t>
  </x:si>
  <x:si>
    <x:t xml:space="preserve">MNT-0002439</x:t>
  </x:si>
  <x:si>
    <x:t xml:space="preserve">MNT-0002440</x:t>
  </x:si>
  <x:si>
    <x:t xml:space="preserve">MNT-0002441</x:t>
  </x:si>
  <x:si>
    <x:t xml:space="preserve">MNT-0002442</x:t>
  </x:si>
  <x:si>
    <x:t xml:space="preserve">MNT-0002443</x:t>
  </x:si>
  <x:si>
    <x:t xml:space="preserve">MNT-0002444</x:t>
  </x:si>
  <x:si>
    <x:t xml:space="preserve">MNT-0002445</x:t>
  </x:si>
  <x:si>
    <x:t xml:space="preserve">MNT-0002446</x:t>
  </x:si>
  <x:si>
    <x:t xml:space="preserve">MNT-0002447</x:t>
  </x:si>
  <x:si>
    <x:t xml:space="preserve">MNT-0002448</x:t>
  </x:si>
  <x:si>
    <x:t xml:space="preserve">MNT-0002449</x:t>
  </x:si>
  <x:si>
    <x:t xml:space="preserve">MNT-0002450</x:t>
  </x:si>
  <x:si>
    <x:t xml:space="preserve">MNT-0002451</x:t>
  </x:si>
  <x:si>
    <x:t xml:space="preserve">MNT-0002452</x:t>
  </x:si>
  <x:si>
    <x:t xml:space="preserve">MNT-0002453</x:t>
  </x:si>
  <x:si>
    <x:t xml:space="preserve">MNT-0002454</x:t>
  </x:si>
  <x:si>
    <x:t xml:space="preserve">MNT-0002455</x:t>
  </x:si>
  <x:si>
    <x:t xml:space="preserve">MNT-0002456</x:t>
  </x:si>
  <x:si>
    <x:t xml:space="preserve">SAF-000069</x:t>
  </x:si>
  <x:si>
    <x:t xml:space="preserve">MNT-0002457</x:t>
  </x:si>
  <x:si>
    <x:t xml:space="preserve">MNT-0002458</x:t>
  </x:si>
  <x:si>
    <x:t xml:space="preserve">MNT-0002459</x:t>
  </x:si>
  <x:si>
    <x:t xml:space="preserve">MNT-0002460</x:t>
  </x:si>
  <x:si>
    <x:t xml:space="preserve">MNT-0002461</x:t>
  </x:si>
  <x:si>
    <x:t xml:space="preserve">MNT-0002462</x:t>
  </x:si>
  <x:si>
    <x:t xml:space="preserve">MNT-0002463</x:t>
  </x:si>
  <x:si>
    <x:t xml:space="preserve">MNT-0002464</x:t>
  </x:si>
  <x:si>
    <x:t xml:space="preserve">MNT-0002466</x:t>
  </x:si>
  <x:si>
    <x:t xml:space="preserve">MNT-0002467</x:t>
  </x:si>
  <x:si>
    <x:t xml:space="preserve">MNT-0002468</x:t>
  </x:si>
  <x:si>
    <x:t xml:space="preserve">MNT-0002469</x:t>
  </x:si>
  <x:si>
    <x:t xml:space="preserve">SAF-000070</x:t>
  </x:si>
  <x:si>
    <x:t xml:space="preserve">MNT-0002470</x:t>
  </x:si>
  <x:si>
    <x:t xml:space="preserve">MNT-0002471</x:t>
  </x:si>
  <x:si>
    <x:t xml:space="preserve">MNT-0002472</x:t>
  </x:si>
  <x:si>
    <x:t xml:space="preserve">MNT-0002473</x:t>
  </x:si>
  <x:si>
    <x:t xml:space="preserve">MNT-0002474</x:t>
  </x:si>
  <x:si>
    <x:t xml:space="preserve">MNT-0002475</x:t>
  </x:si>
  <x:si>
    <x:t xml:space="preserve">MNT-0002476</x:t>
  </x:si>
  <x:si>
    <x:t xml:space="preserve">MNT-0002477</x:t>
  </x:si>
  <x:si>
    <x:t xml:space="preserve">MNT-0002478</x:t>
  </x:si>
  <x:si>
    <x:t xml:space="preserve">MNT-0002479</x:t>
  </x:si>
  <x:si>
    <x:t xml:space="preserve">MNT-0002480</x:t>
  </x:si>
  <x:si>
    <x:t xml:space="preserve">MNT-0002481</x:t>
  </x:si>
  <x:si>
    <x:t xml:space="preserve">MNT-0002482</x:t>
  </x:si>
  <x:si>
    <x:t xml:space="preserve">MNT-0002483</x:t>
  </x:si>
  <x:si>
    <x:t xml:space="preserve">MNT-0002484</x:t>
  </x:si>
  <x:si>
    <x:t xml:space="preserve">MNT-0002485</x:t>
  </x:si>
  <x:si>
    <x:t xml:space="preserve">MNT-0002486</x:t>
  </x:si>
  <x:si>
    <x:t xml:space="preserve">MNT-0002487</x:t>
  </x:si>
  <x:si>
    <x:t xml:space="preserve">MNT-0002488</x:t>
  </x:si>
  <x:si>
    <x:t xml:space="preserve">MNT-0002489</x:t>
  </x:si>
  <x:si>
    <x:t xml:space="preserve">MNT-0002490</x:t>
  </x:si>
  <x:si>
    <x:t xml:space="preserve">MNT-0002491</x:t>
  </x:si>
  <x:si>
    <x:t xml:space="preserve">MNT-0002492</x:t>
  </x:si>
  <x:si>
    <x:t xml:space="preserve">MNT-0002493</x:t>
  </x:si>
  <x:si>
    <x:t xml:space="preserve">MNT-0002494</x:t>
  </x:si>
  <x:si>
    <x:t xml:space="preserve">MNT-0002495</x:t>
  </x:si>
  <x:si>
    <x:t xml:space="preserve">MNT-0002496</x:t>
  </x:si>
  <x:si>
    <x:t xml:space="preserve">MNT-0002497</x:t>
  </x:si>
  <x:si>
    <x:t xml:space="preserve">MNT-0002498</x:t>
  </x:si>
  <x:si>
    <x:t xml:space="preserve">MNT-0002499</x:t>
  </x:si>
  <x:si>
    <x:t xml:space="preserve">MNT-0002500</x:t>
  </x:si>
  <x:si>
    <x:t xml:space="preserve">MNT-0002501</x:t>
  </x:si>
  <x:si>
    <x:t xml:space="preserve">MNT-0002502</x:t>
  </x:si>
  <x:si>
    <x:t xml:space="preserve">MNT-0002503</x:t>
  </x:si>
  <x:si>
    <x:t xml:space="preserve">MNT-0002504</x:t>
  </x:si>
  <x:si>
    <x:t xml:space="preserve">MNT-0002506</x:t>
  </x:si>
  <x:si>
    <x:t xml:space="preserve">MNT-0002507</x:t>
  </x:si>
  <x:si>
    <x:t xml:space="preserve">MNT-0002508</x:t>
  </x:si>
  <x:si>
    <x:t xml:space="preserve">MNT-0002509</x:t>
  </x:si>
  <x:si>
    <x:t xml:space="preserve">MNT-0002510</x:t>
  </x:si>
  <x:si>
    <x:t xml:space="preserve">MNT-0002511</x:t>
  </x:si>
  <x:si>
    <x:t xml:space="preserve">MNT-0002512</x:t>
  </x:si>
  <x:si>
    <x:t xml:space="preserve">MNT-0002513</x:t>
  </x:si>
  <x:si>
    <x:t xml:space="preserve">MNT-0002514</x:t>
  </x:si>
  <x:si>
    <x:t xml:space="preserve">MNT-0002517</x:t>
  </x:si>
  <x:si>
    <x:t xml:space="preserve">MNT-0002518</x:t>
  </x:si>
  <x:si>
    <x:t xml:space="preserve">MNT-0002519</x:t>
  </x:si>
  <x:si>
    <x:t xml:space="preserve">MNT-0002520</x:t>
  </x:si>
  <x:si>
    <x:t xml:space="preserve">MNT-0002521</x:t>
  </x:si>
  <x:si>
    <x:t xml:space="preserve">MNT-0002522</x:t>
  </x:si>
  <x:si>
    <x:t xml:space="preserve">MNT-0002523</x:t>
  </x:si>
  <x:si>
    <x:t xml:space="preserve">MNT-0002524</x:t>
  </x:si>
  <x:si>
    <x:t xml:space="preserve">MNT-0002525</x:t>
  </x:si>
  <x:si>
    <x:t xml:space="preserve">MNT-0002526</x:t>
  </x:si>
  <x:si>
    <x:t xml:space="preserve">MNT-0002527</x:t>
  </x:si>
  <x:si>
    <x:t xml:space="preserve">MNT-0002528</x:t>
  </x:si>
  <x:si>
    <x:t xml:space="preserve">MNT-0002529</x:t>
  </x:si>
  <x:si>
    <x:t xml:space="preserve">MNT-0002530</x:t>
  </x:si>
  <x:si>
    <x:t xml:space="preserve">MNT-0002531</x:t>
  </x:si>
  <x:si>
    <x:t xml:space="preserve">MNT-0002532</x:t>
  </x:si>
  <x:si>
    <x:t xml:space="preserve">MNT-0002533</x:t>
  </x:si>
  <x:si>
    <x:t xml:space="preserve">MNT-0002534</x:t>
  </x:si>
  <x:si>
    <x:t xml:space="preserve">MNT-0002535</x:t>
  </x:si>
  <x:si>
    <x:t xml:space="preserve">MNT-0002536</x:t>
  </x:si>
  <x:si>
    <x:t xml:space="preserve">MNT-0002537</x:t>
  </x:si>
  <x:si>
    <x:t xml:space="preserve">MNT-0002538</x:t>
  </x:si>
  <x:si>
    <x:t xml:space="preserve">MNT-0002539</x:t>
  </x:si>
  <x:si>
    <x:t xml:space="preserve">MNT-0002540</x:t>
  </x:si>
  <x:si>
    <x:t xml:space="preserve">MNT-0002541</x:t>
  </x:si>
  <x:si>
    <x:t xml:space="preserve">MNT-0002542</x:t>
  </x:si>
  <x:si>
    <x:t xml:space="preserve">MNT-0002543</x:t>
  </x:si>
  <x:si>
    <x:t xml:space="preserve">MNT-0002544</x:t>
  </x:si>
  <x:si>
    <x:t xml:space="preserve">MNT-0002545</x:t>
  </x:si>
  <x:si>
    <x:t xml:space="preserve">MNT-0002546</x:t>
  </x:si>
  <x:si>
    <x:t xml:space="preserve">MNT-0002547</x:t>
  </x:si>
  <x:si>
    <x:t xml:space="preserve">MNT-0002548</x:t>
  </x:si>
  <x:si>
    <x:t xml:space="preserve">MNT-0002549</x:t>
  </x:si>
  <x:si>
    <x:t xml:space="preserve">MNT-0002550</x:t>
  </x:si>
  <x:si>
    <x:t xml:space="preserve">MNT-0002551</x:t>
  </x:si>
  <x:si>
    <x:t xml:space="preserve">MNT-0002552</x:t>
  </x:si>
  <x:si>
    <x:t xml:space="preserve">MNT-0002553</x:t>
  </x:si>
  <x:si>
    <x:t xml:space="preserve">MNT-0002554</x:t>
  </x:si>
  <x:si>
    <x:t xml:space="preserve">MNT-0002555</x:t>
  </x:si>
  <x:si>
    <x:t xml:space="preserve">MNT-0002556</x:t>
  </x:si>
  <x:si>
    <x:t xml:space="preserve">MNT-0002557</x:t>
  </x:si>
  <x:si>
    <x:t xml:space="preserve">MNT-0002558</x:t>
  </x:si>
  <x:si>
    <x:t xml:space="preserve">MNT-0002559</x:t>
  </x:si>
  <x:si>
    <x:t xml:space="preserve">MNT-0002560</x:t>
  </x:si>
  <x:si>
    <x:t xml:space="preserve">MNT-0002561</x:t>
  </x:si>
  <x:si>
    <x:t xml:space="preserve">MNT-0002562</x:t>
  </x:si>
  <x:si>
    <x:t xml:space="preserve">MNT-0002563</x:t>
  </x:si>
  <x:si>
    <x:t xml:space="preserve">SAF-000071</x:t>
  </x:si>
  <x:si>
    <x:t xml:space="preserve">MNT-0002564</x:t>
  </x:si>
  <x:si>
    <x:t xml:space="preserve">MNT-0002565</x:t>
  </x:si>
  <x:si>
    <x:t xml:space="preserve">MNT-0002566</x:t>
  </x:si>
  <x:si>
    <x:t xml:space="preserve">MNT-0002567</x:t>
  </x:si>
  <x:si>
    <x:t xml:space="preserve">MNT-0002568</x:t>
  </x:si>
  <x:si>
    <x:t xml:space="preserve">MNT-0002569</x:t>
  </x:si>
  <x:si>
    <x:t xml:space="preserve">MNT-0002570</x:t>
  </x:si>
  <x:si>
    <x:t xml:space="preserve">MNT-0002571</x:t>
  </x:si>
  <x:si>
    <x:t xml:space="preserve">MNT-0002572</x:t>
  </x:si>
  <x:si>
    <x:t xml:space="preserve">MNT-0002573</x:t>
  </x:si>
  <x:si>
    <x:t xml:space="preserve">MNT-0002574</x:t>
  </x:si>
  <x:si>
    <x:t xml:space="preserve">MNT-0002575</x:t>
  </x:si>
  <x:si>
    <x:t xml:space="preserve">MNT-0002576</x:t>
  </x:si>
  <x:si>
    <x:t xml:space="preserve">MNT-0002577</x:t>
  </x:si>
  <x:si>
    <x:t xml:space="preserve">MNT-0002578</x:t>
  </x:si>
  <x:si>
    <x:t xml:space="preserve">MNT-0002579</x:t>
  </x:si>
  <x:si>
    <x:t xml:space="preserve">MNT-0002580</x:t>
  </x:si>
  <x:si>
    <x:t xml:space="preserve">MNT-0002581</x:t>
  </x:si>
  <x:si>
    <x:t xml:space="preserve">MNT-0002582</x:t>
  </x:si>
  <x:si>
    <x:t xml:space="preserve">MNT-0002583</x:t>
  </x:si>
  <x:si>
    <x:t xml:space="preserve">MNT-0002584</x:t>
  </x:si>
  <x:si>
    <x:t xml:space="preserve">MNT-0002585</x:t>
  </x:si>
  <x:si>
    <x:t xml:space="preserve">MNT-0002586</x:t>
  </x:si>
  <x:si>
    <x:t xml:space="preserve">MNT-0002587</x:t>
  </x:si>
  <x:si>
    <x:t xml:space="preserve">MNT-0002588</x:t>
  </x:si>
  <x:si>
    <x:t xml:space="preserve">MNT-0002589</x:t>
  </x:si>
  <x:si>
    <x:t xml:space="preserve">MNT-0002590</x:t>
  </x:si>
  <x:si>
    <x:t xml:space="preserve">MNT-0002591</x:t>
  </x:si>
  <x:si>
    <x:t xml:space="preserve">MNT-0002592</x:t>
  </x:si>
  <x:si>
    <x:t xml:space="preserve">MNT-0002593</x:t>
  </x:si>
  <x:si>
    <x:t xml:space="preserve">MNT-0002594</x:t>
  </x:si>
  <x:si>
    <x:t xml:space="preserve">MNT-0002595</x:t>
  </x:si>
  <x:si>
    <x:t xml:space="preserve">MNT-0002596</x:t>
  </x:si>
  <x:si>
    <x:t xml:space="preserve">MNT-0002599</x:t>
  </x:si>
  <x:si>
    <x:t xml:space="preserve">MNT-0002600</x:t>
  </x:si>
  <x:si>
    <x:t xml:space="preserve">MNT-0002601</x:t>
  </x:si>
  <x:si>
    <x:t xml:space="preserve">MNT-0002602</x:t>
  </x:si>
  <x:si>
    <x:t xml:space="preserve">MNT-0002603</x:t>
  </x:si>
  <x:si>
    <x:t xml:space="preserve">MNT-0002604</x:t>
  </x:si>
  <x:si>
    <x:t xml:space="preserve">MNT-0002605</x:t>
  </x:si>
  <x:si>
    <x:t xml:space="preserve">MNT-0002606</x:t>
  </x:si>
  <x:si>
    <x:t xml:space="preserve">MNT-0002607</x:t>
  </x:si>
  <x:si>
    <x:t xml:space="preserve">MNT-0002608</x:t>
  </x:si>
  <x:si>
    <x:t xml:space="preserve">MNT-0002609</x:t>
  </x:si>
  <x:si>
    <x:t xml:space="preserve">MNT-0002610</x:t>
  </x:si>
  <x:si>
    <x:t xml:space="preserve">SAF-000073</x:t>
  </x:si>
  <x:si>
    <x:t xml:space="preserve">MNT-0002611</x:t>
  </x:si>
  <x:si>
    <x:t xml:space="preserve">MNT-0002612</x:t>
  </x:si>
  <x:si>
    <x:t xml:space="preserve">MNT-0002613</x:t>
  </x:si>
  <x:si>
    <x:t xml:space="preserve">MNT-0002614</x:t>
  </x:si>
  <x:si>
    <x:t xml:space="preserve">MNT-0002615</x:t>
  </x:si>
  <x:si>
    <x:t xml:space="preserve">MNT-0002616</x:t>
  </x:si>
  <x:si>
    <x:t xml:space="preserve">MNT-0002617</x:t>
  </x:si>
  <x:si>
    <x:t xml:space="preserve">MNT-0002618</x:t>
  </x:si>
  <x:si>
    <x:t xml:space="preserve">MNT-0002619</x:t>
  </x:si>
  <x:si>
    <x:t xml:space="preserve">MNT-0002620</x:t>
  </x:si>
  <x:si>
    <x:t xml:space="preserve">MNT-0002621</x:t>
  </x:si>
  <x:si>
    <x:t xml:space="preserve">MNT-0002623</x:t>
  </x:si>
  <x:si>
    <x:t xml:space="preserve">MNT-0002624</x:t>
  </x:si>
  <x:si>
    <x:t xml:space="preserve">MNT-0002625</x:t>
  </x:si>
  <x:si>
    <x:t xml:space="preserve">MNT-0002626</x:t>
  </x:si>
  <x:si>
    <x:t xml:space="preserve">MNT-0002627</x:t>
  </x:si>
  <x:si>
    <x:t xml:space="preserve">MNT-0002629</x:t>
  </x:si>
  <x:si>
    <x:t xml:space="preserve">MNT-0002630</x:t>
  </x:si>
  <x:si>
    <x:t xml:space="preserve">MNT-0002632</x:t>
  </x:si>
  <x:si>
    <x:t xml:space="preserve">MNT-0002633</x:t>
  </x:si>
  <x:si>
    <x:t xml:space="preserve">MNT-0002634</x:t>
  </x:si>
  <x:si>
    <x:t xml:space="preserve">MNT-0002635</x:t>
  </x:si>
  <x:si>
    <x:t xml:space="preserve">MNT-0002636</x:t>
  </x:si>
  <x:si>
    <x:t xml:space="preserve">MNT-0002637</x:t>
  </x:si>
  <x:si>
    <x:t xml:space="preserve">MNT-0002638</x:t>
  </x:si>
  <x:si>
    <x:t xml:space="preserve">MNT-0002639</x:t>
  </x:si>
  <x:si>
    <x:t xml:space="preserve">MNT-0002640</x:t>
  </x:si>
  <x:si>
    <x:t xml:space="preserve">MNT-0002641</x:t>
  </x:si>
  <x:si>
    <x:t xml:space="preserve">MNT-0002642</x:t>
  </x:si>
  <x:si>
    <x:t xml:space="preserve">MNT-0002643</x:t>
  </x:si>
  <x:si>
    <x:t xml:space="preserve">MNT-0002644</x:t>
  </x:si>
  <x:si>
    <x:t xml:space="preserve">MNT-0002645</x:t>
  </x:si>
  <x:si>
    <x:t xml:space="preserve">MNT-0002648</x:t>
  </x:si>
  <x:si>
    <x:t xml:space="preserve">MNT-0002649</x:t>
  </x:si>
  <x:si>
    <x:t xml:space="preserve">MNT-0002650</x:t>
  </x:si>
  <x:si>
    <x:t xml:space="preserve">MNT-0002651</x:t>
  </x:si>
  <x:si>
    <x:t xml:space="preserve">MNT-0002652</x:t>
  </x:si>
  <x:si>
    <x:t xml:space="preserve">MNT-0002653</x:t>
  </x:si>
  <x:si>
    <x:t xml:space="preserve">MNT-0002654</x:t>
  </x:si>
  <x:si>
    <x:t xml:space="preserve">MNT-0002655</x:t>
  </x:si>
  <x:si>
    <x:t xml:space="preserve">MNT-0002656</x:t>
  </x:si>
  <x:si>
    <x:t xml:space="preserve">MNT-0002657</x:t>
  </x:si>
  <x:si>
    <x:t xml:space="preserve">MNT-0002658</x:t>
  </x:si>
  <x:si>
    <x:t xml:space="preserve">MNT-0002659</x:t>
  </x:si>
  <x:si>
    <x:t xml:space="preserve">MNT-0002660</x:t>
  </x:si>
  <x:si>
    <x:t xml:space="preserve">MNT-0002661</x:t>
  </x:si>
  <x:si>
    <x:t xml:space="preserve">MNT-0002662</x:t>
  </x:si>
  <x:si>
    <x:t xml:space="preserve">MNT-0002663</x:t>
  </x:si>
  <x:si>
    <x:t xml:space="preserve">MNT-0002664</x:t>
  </x:si>
  <x:si>
    <x:t xml:space="preserve">MNT-0002665</x:t>
  </x:si>
  <x:si>
    <x:t xml:space="preserve">MNT-0002666</x:t>
  </x:si>
  <x:si>
    <x:t xml:space="preserve">MNT-0002667</x:t>
  </x:si>
  <x:si>
    <x:t xml:space="preserve">MNT-0002668</x:t>
  </x:si>
  <x:si>
    <x:t xml:space="preserve">MNT-0002669</x:t>
  </x:si>
  <x:si>
    <x:t xml:space="preserve">MNT-0002670</x:t>
  </x:si>
  <x:si>
    <x:t xml:space="preserve">MNT-0002671</x:t>
  </x:si>
  <x:si>
    <x:t xml:space="preserve">MNT-0002672</x:t>
  </x:si>
  <x:si>
    <x:t xml:space="preserve">MNT-0002673</x:t>
  </x:si>
  <x:si>
    <x:t xml:space="preserve">MNT-0002674</x:t>
  </x:si>
  <x:si>
    <x:t xml:space="preserve">MNT-0002675</x:t>
  </x:si>
  <x:si>
    <x:t xml:space="preserve">MNT-0002676</x:t>
  </x:si>
  <x:si>
    <x:t xml:space="preserve">MNT-0002677</x:t>
  </x:si>
  <x:si>
    <x:t xml:space="preserve">MNT-0002678</x:t>
  </x:si>
  <x:si>
    <x:t xml:space="preserve">MNT-0002679</x:t>
  </x:si>
  <x:si>
    <x:t xml:space="preserve">MNT-0002680</x:t>
  </x:si>
  <x:si>
    <x:t xml:space="preserve">MNT-0002681</x:t>
  </x:si>
  <x:si>
    <x:t xml:space="preserve">MNT-0002682</x:t>
  </x:si>
  <x:si>
    <x:t xml:space="preserve">MNT-0002683</x:t>
  </x:si>
  <x:si>
    <x:t xml:space="preserve">MNT-0002684</x:t>
  </x:si>
  <x:si>
    <x:t xml:space="preserve">MNT-0002685</x:t>
  </x:si>
  <x:si>
    <x:t xml:space="preserve">MNT-0002686</x:t>
  </x:si>
  <x:si>
    <x:t xml:space="preserve">MNT-0002687</x:t>
  </x:si>
  <x:si>
    <x:t xml:space="preserve">MNT-0002689</x:t>
  </x:si>
  <x:si>
    <x:t xml:space="preserve">MNT-0002690</x:t>
  </x:si>
  <x:si>
    <x:t xml:space="preserve">MNT-0002691</x:t>
  </x:si>
  <x:si>
    <x:t xml:space="preserve">MNT-0002692</x:t>
  </x:si>
  <x:si>
    <x:t xml:space="preserve">MNT-0002693</x:t>
  </x:si>
  <x:si>
    <x:t xml:space="preserve">MNT-0002695</x:t>
  </x:si>
  <x:si>
    <x:t xml:space="preserve">MNT-0002696</x:t>
  </x:si>
  <x:si>
    <x:t xml:space="preserve">MNT-0002697</x:t>
  </x:si>
  <x:si>
    <x:t xml:space="preserve">MNT-0002698</x:t>
  </x:si>
  <x:si>
    <x:t xml:space="preserve">MNT-0002699</x:t>
  </x:si>
  <x:si>
    <x:t xml:space="preserve">MNT-0002700</x:t>
  </x:si>
  <x:si>
    <x:t xml:space="preserve">MNT-0002701</x:t>
  </x:si>
  <x:si>
    <x:t xml:space="preserve">MNT-0002702</x:t>
  </x:si>
  <x:si>
    <x:t xml:space="preserve">MNT-0002703</x:t>
  </x:si>
  <x:si>
    <x:t xml:space="preserve">SAF-000074</x:t>
  </x:si>
  <x:si>
    <x:t xml:space="preserve">MNT-0002704</x:t>
  </x:si>
  <x:si>
    <x:t xml:space="preserve">MNT-0002705</x:t>
  </x:si>
  <x:si>
    <x:t xml:space="preserve">MNT-0002706</x:t>
  </x:si>
  <x:si>
    <x:t xml:space="preserve">SAF-000075</x:t>
  </x:si>
  <x:si>
    <x:t xml:space="preserve">MNT-0002707</x:t>
  </x:si>
  <x:si>
    <x:t xml:space="preserve">MNT-0002710</x:t>
  </x:si>
  <x:si>
    <x:t xml:space="preserve">MNT-0002711</x:t>
  </x:si>
  <x:si>
    <x:t xml:space="preserve">MNT-0002712</x:t>
  </x:si>
  <x:si>
    <x:t xml:space="preserve">MNT-0002713</x:t>
  </x:si>
  <x:si>
    <x:t xml:space="preserve">MNT-0002714</x:t>
  </x:si>
  <x:si>
    <x:t xml:space="preserve">MNT-0002715</x:t>
  </x:si>
  <x:si>
    <x:t xml:space="preserve">MNT-0002716</x:t>
  </x:si>
  <x:si>
    <x:t xml:space="preserve">MNT-0002717</x:t>
  </x:si>
  <x:si>
    <x:t xml:space="preserve">MNT-0002718</x:t>
  </x:si>
  <x:si>
    <x:t xml:space="preserve">MNT-0002719</x:t>
  </x:si>
  <x:si>
    <x:t xml:space="preserve">MNT-0002720</x:t>
  </x:si>
  <x:si>
    <x:t xml:space="preserve">MNT-0002721</x:t>
  </x:si>
  <x:si>
    <x:t xml:space="preserve">MNT-0002722</x:t>
  </x:si>
  <x:si>
    <x:t xml:space="preserve">MNT-0002723</x:t>
  </x:si>
  <x:si>
    <x:t xml:space="preserve">SAF-000077</x:t>
  </x:si>
  <x:si>
    <x:t xml:space="preserve">MNT-0002724</x:t>
  </x:si>
  <x:si>
    <x:t xml:space="preserve">MNT-0002725</x:t>
  </x:si>
  <x:si>
    <x:t xml:space="preserve">MNT-0002726</x:t>
  </x:si>
  <x:si>
    <x:t xml:space="preserve">MNT-0002727</x:t>
  </x:si>
  <x:si>
    <x:t xml:space="preserve">MNT-0002729</x:t>
  </x:si>
  <x:si>
    <x:t xml:space="preserve">MNT-0002730</x:t>
  </x:si>
  <x:si>
    <x:t xml:space="preserve">MNT-0002731</x:t>
  </x:si>
  <x:si>
    <x:t xml:space="preserve">MNT-0002732</x:t>
  </x:si>
  <x:si>
    <x:t xml:space="preserve">MNT-0002733</x:t>
  </x:si>
  <x:si>
    <x:t xml:space="preserve">MNT-0002734</x:t>
  </x:si>
  <x:si>
    <x:t xml:space="preserve">MNT-0002735</x:t>
  </x:si>
  <x:si>
    <x:t xml:space="preserve">MNT-0002736</x:t>
  </x:si>
  <x:si>
    <x:t xml:space="preserve">MNT-0002737</x:t>
  </x:si>
  <x:si>
    <x:t xml:space="preserve">MNT-0002738</x:t>
  </x:si>
  <x:si>
    <x:t xml:space="preserve">MNT-0002739</x:t>
  </x:si>
  <x:si>
    <x:t xml:space="preserve">MNT-0002740</x:t>
  </x:si>
  <x:si>
    <x:t xml:space="preserve">MNT-0002741</x:t>
  </x:si>
  <x:si>
    <x:t xml:space="preserve">MNT-0002742</x:t>
  </x:si>
  <x:si>
    <x:t xml:space="preserve">MNT-0002743</x:t>
  </x:si>
  <x:si>
    <x:t xml:space="preserve">MNT-0002744</x:t>
  </x:si>
  <x:si>
    <x:t xml:space="preserve">MNT-0002745</x:t>
  </x:si>
  <x:si>
    <x:t xml:space="preserve">MNT-0002746</x:t>
  </x:si>
  <x:si>
    <x:t xml:space="preserve">MNT-0002747</x:t>
  </x:si>
  <x:si>
    <x:t xml:space="preserve">MNT-0002748</x:t>
  </x:si>
  <x:si>
    <x:t xml:space="preserve">MNT-0002749</x:t>
  </x:si>
  <x:si>
    <x:t xml:space="preserve">MNT-0002750</x:t>
  </x:si>
  <x:si>
    <x:t xml:space="preserve">MNT-0002751</x:t>
  </x:si>
  <x:si>
    <x:t xml:space="preserve">MNT-0002752</x:t>
  </x:si>
  <x:si>
    <x:t xml:space="preserve">MNT-0002753</x:t>
  </x:si>
  <x:si>
    <x:t xml:space="preserve">MNT-0002754</x:t>
  </x:si>
  <x:si>
    <x:t xml:space="preserve">MNT-0002755</x:t>
  </x:si>
  <x:si>
    <x:t xml:space="preserve">MNT-0002756</x:t>
  </x:si>
  <x:si>
    <x:t xml:space="preserve">MNT-0002757</x:t>
  </x:si>
  <x:si>
    <x:t xml:space="preserve">MNT-0002758</x:t>
  </x:si>
  <x:si>
    <x:t xml:space="preserve">MNT-0002759</x:t>
  </x:si>
  <x:si>
    <x:t xml:space="preserve">MNT-0002760</x:t>
  </x:si>
  <x:si>
    <x:t xml:space="preserve">MNT-0002761</x:t>
  </x:si>
  <x:si>
    <x:t xml:space="preserve">MNT-0002762</x:t>
  </x:si>
  <x:si>
    <x:t xml:space="preserve">MNT-0002763</x:t>
  </x:si>
  <x:si>
    <x:t xml:space="preserve">MNT-0002764</x:t>
  </x:si>
  <x:si>
    <x:t xml:space="preserve">MNT-0002765</x:t>
  </x:si>
  <x:si>
    <x:t xml:space="preserve">MNT-0002766</x:t>
  </x:si>
  <x:si>
    <x:t xml:space="preserve">MNT-0002767</x:t>
  </x:si>
  <x:si>
    <x:t xml:space="preserve">MNT-0002768</x:t>
  </x:si>
  <x:si>
    <x:t xml:space="preserve">MNT-0002769</x:t>
  </x:si>
  <x:si>
    <x:t xml:space="preserve">MNT-0002770</x:t>
  </x:si>
  <x:si>
    <x:t xml:space="preserve">MNT-0002771</x:t>
  </x:si>
  <x:si>
    <x:t xml:space="preserve">MNT-0002772</x:t>
  </x:si>
  <x:si>
    <x:t xml:space="preserve">MNT-0002773</x:t>
  </x:si>
  <x:si>
    <x:t xml:space="preserve">MNT-0002774</x:t>
  </x:si>
  <x:si>
    <x:t xml:space="preserve">MNT-0002775</x:t>
  </x:si>
  <x:si>
    <x:t xml:space="preserve">MNT-0002776</x:t>
  </x:si>
  <x:si>
    <x:t xml:space="preserve">MNT-0002777</x:t>
  </x:si>
  <x:si>
    <x:t xml:space="preserve">MNT-0002778</x:t>
  </x:si>
  <x:si>
    <x:t xml:space="preserve">MNT-0002779</x:t>
  </x:si>
  <x:si>
    <x:t xml:space="preserve">MNT-0002780</x:t>
  </x:si>
  <x:si>
    <x:t xml:space="preserve">MNT-0002781</x:t>
  </x:si>
  <x:si>
    <x:t xml:space="preserve">MNT-0002782</x:t>
  </x:si>
  <x:si>
    <x:t xml:space="preserve">MNT-0002783</x:t>
  </x:si>
  <x:si>
    <x:t xml:space="preserve">MNT-0002784</x:t>
  </x:si>
  <x:si>
    <x:t xml:space="preserve">MNT-0002785</x:t>
  </x:si>
  <x:si>
    <x:t xml:space="preserve">MNT-0002786</x:t>
  </x:si>
  <x:si>
    <x:t xml:space="preserve">MNT-0002787</x:t>
  </x:si>
  <x:si>
    <x:t xml:space="preserve">MNT-0002788</x:t>
  </x:si>
  <x:si>
    <x:t xml:space="preserve">SAF-000078</x:t>
  </x:si>
  <x:si>
    <x:t xml:space="preserve">MNT-0002789</x:t>
  </x:si>
  <x:si>
    <x:t xml:space="preserve">MNT-0002790</x:t>
  </x:si>
  <x:si>
    <x:t xml:space="preserve">MNT-0002791</x:t>
  </x:si>
  <x:si>
    <x:t xml:space="preserve">MNT-0002792</x:t>
  </x:si>
  <x:si>
    <x:t xml:space="preserve">MNT-0002793</x:t>
  </x:si>
  <x:si>
    <x:t xml:space="preserve">MNT-0002795</x:t>
  </x:si>
  <x:si>
    <x:t xml:space="preserve">MNT-0002796</x:t>
  </x:si>
  <x:si>
    <x:t xml:space="preserve">MNT-0002797</x:t>
  </x:si>
  <x:si>
    <x:t xml:space="preserve">MNT-0002798</x:t>
  </x:si>
  <x:si>
    <x:t xml:space="preserve">MNT-0002799</x:t>
  </x:si>
  <x:si>
    <x:t xml:space="preserve">MNT-0002800</x:t>
  </x:si>
  <x:si>
    <x:t xml:space="preserve">MNT-0002801</x:t>
  </x:si>
  <x:si>
    <x:t xml:space="preserve">MNT-0002802</x:t>
  </x:si>
  <x:si>
    <x:t xml:space="preserve">MNT-0002803</x:t>
  </x:si>
  <x:si>
    <x:t xml:space="preserve">MNT-0002804</x:t>
  </x:si>
  <x:si>
    <x:t xml:space="preserve">MNT-0002805</x:t>
  </x:si>
  <x:si>
    <x:t xml:space="preserve">MNT-0002806</x:t>
  </x:si>
  <x:si>
    <x:t xml:space="preserve">MNT-0002807</x:t>
  </x:si>
  <x:si>
    <x:t xml:space="preserve">MNT-0002808</x:t>
  </x:si>
  <x:si>
    <x:t xml:space="preserve">MNT-0002809</x:t>
  </x:si>
  <x:si>
    <x:t xml:space="preserve">MNT-0002810</x:t>
  </x:si>
  <x:si>
    <x:t xml:space="preserve">MNT-0002811</x:t>
  </x:si>
  <x:si>
    <x:t xml:space="preserve">MNT-0002812</x:t>
  </x:si>
  <x:si>
    <x:t xml:space="preserve">MNT-0002813</x:t>
  </x:si>
  <x:si>
    <x:t xml:space="preserve">MNT-0002814</x:t>
  </x:si>
  <x:si>
    <x:t xml:space="preserve">MNT-0002815</x:t>
  </x:si>
  <x:si>
    <x:t xml:space="preserve">MNT-0002816</x:t>
  </x:si>
  <x:si>
    <x:t xml:space="preserve">MNT-0002817</x:t>
  </x:si>
  <x:si>
    <x:t xml:space="preserve">MNT-0002818</x:t>
  </x:si>
  <x:si>
    <x:t xml:space="preserve">MNT-0002819</x:t>
  </x:si>
  <x:si>
    <x:t xml:space="preserve">MNT-0002820</x:t>
  </x:si>
  <x:si>
    <x:t xml:space="preserve">MNT-0002821</x:t>
  </x:si>
  <x:si>
    <x:t xml:space="preserve">MNT-0002822</x:t>
  </x:si>
  <x:si>
    <x:t xml:space="preserve">MNT-0002823</x:t>
  </x:si>
  <x:si>
    <x:t xml:space="preserve">MNT-0002824</x:t>
  </x:si>
  <x:si>
    <x:t xml:space="preserve">MNT-0002825</x:t>
  </x:si>
  <x:si>
    <x:t xml:space="preserve">MNT-0002826</x:t>
  </x:si>
  <x:si>
    <x:t xml:space="preserve">MNT-0002827</x:t>
  </x:si>
  <x:si>
    <x:t xml:space="preserve">MNT-0002828</x:t>
  </x:si>
  <x:si>
    <x:t xml:space="preserve">MNT-0002829</x:t>
  </x:si>
  <x:si>
    <x:t xml:space="preserve">MNT-0002830</x:t>
  </x:si>
  <x:si>
    <x:t xml:space="preserve">MNT-0002831</x:t>
  </x:si>
  <x:si>
    <x:t xml:space="preserve">MNT-0002832</x:t>
  </x:si>
  <x:si>
    <x:t xml:space="preserve">MNT-0002833</x:t>
  </x:si>
  <x:si>
    <x:t xml:space="preserve">MNT-0002834</x:t>
  </x:si>
  <x:si>
    <x:t xml:space="preserve">MNT-0002835</x:t>
  </x:si>
  <x:si>
    <x:t xml:space="preserve">MNT-0002836</x:t>
  </x:si>
  <x:si>
    <x:t xml:space="preserve">MNT-0002837</x:t>
  </x:si>
  <x:si>
    <x:t xml:space="preserve">MNT-0002838</x:t>
  </x:si>
  <x:si>
    <x:t xml:space="preserve">MNT-0002839</x:t>
  </x:si>
  <x:si>
    <x:t xml:space="preserve">MNT-0002840</x:t>
  </x:si>
  <x:si>
    <x:t xml:space="preserve">MNT-0002841</x:t>
  </x:si>
  <x:si>
    <x:t xml:space="preserve">MNT-0002842</x:t>
  </x:si>
  <x:si>
    <x:t xml:space="preserve">MNT-0002843</x:t>
  </x:si>
  <x:si>
    <x:t xml:space="preserve">MNT-0002844</x:t>
  </x:si>
  <x:si>
    <x:t xml:space="preserve">MNT-0002845</x:t>
  </x:si>
  <x:si>
    <x:t xml:space="preserve">MNT-0002846</x:t>
  </x:si>
  <x:si>
    <x:t xml:space="preserve">MNT-0002847</x:t>
  </x:si>
  <x:si>
    <x:t xml:space="preserve">MNT-0002848</x:t>
  </x:si>
  <x:si>
    <x:t xml:space="preserve">MNT-0002849</x:t>
  </x:si>
  <x:si>
    <x:t xml:space="preserve">MNT-0002850</x:t>
  </x:si>
  <x:si>
    <x:t xml:space="preserve">MNT-0002851</x:t>
  </x:si>
  <x:si>
    <x:t xml:space="preserve">MNT-0002852</x:t>
  </x:si>
  <x:si>
    <x:t xml:space="preserve">MNT-0002853</x:t>
  </x:si>
  <x:si>
    <x:t xml:space="preserve">SAF-000079</x:t>
  </x:si>
  <x:si>
    <x:t xml:space="preserve">MNT-0002854</x:t>
  </x:si>
  <x:si>
    <x:t xml:space="preserve">MNT-0002855</x:t>
  </x:si>
  <x:si>
    <x:t xml:space="preserve">MNT-0002856</x:t>
  </x:si>
  <x:si>
    <x:t xml:space="preserve">MNT-0002857</x:t>
  </x:si>
  <x:si>
    <x:t xml:space="preserve">MNT-0002858</x:t>
  </x:si>
  <x:si>
    <x:t xml:space="preserve">MNT-0002859</x:t>
  </x:si>
  <x:si>
    <x:t xml:space="preserve">MNT-0002860</x:t>
  </x:si>
  <x:si>
    <x:t xml:space="preserve">MNT-0002861</x:t>
  </x:si>
  <x:si>
    <x:t xml:space="preserve">MNT-0002862</x:t>
  </x:si>
  <x:si>
    <x:t xml:space="preserve">MNT-0002863</x:t>
  </x:si>
  <x:si>
    <x:t xml:space="preserve">MNT-0002864</x:t>
  </x:si>
  <x:si>
    <x:t xml:space="preserve">MNT-0002865</x:t>
  </x:si>
  <x:si>
    <x:t xml:space="preserve">MNT-0002866</x:t>
  </x:si>
  <x:si>
    <x:t xml:space="preserve">MNT-0002867</x:t>
  </x:si>
  <x:si>
    <x:t xml:space="preserve">MNT-0002868</x:t>
  </x:si>
  <x:si>
    <x:t xml:space="preserve">MNT-0002869</x:t>
  </x:si>
  <x:si>
    <x:t xml:space="preserve">MNT-0002870</x:t>
  </x:si>
  <x:si>
    <x:t xml:space="preserve">MNT-0002871</x:t>
  </x:si>
  <x:si>
    <x:t xml:space="preserve">MNT-0002872</x:t>
  </x:si>
  <x:si>
    <x:t xml:space="preserve">MNT-0002873</x:t>
  </x:si>
  <x:si>
    <x:t xml:space="preserve">MNT-0002874</x:t>
  </x:si>
  <x:si>
    <x:t xml:space="preserve">MNT-0002875</x:t>
  </x:si>
  <x:si>
    <x:t xml:space="preserve">MNT-0002876</x:t>
  </x:si>
  <x:si>
    <x:t xml:space="preserve">MNT-0002877</x:t>
  </x:si>
  <x:si>
    <x:t xml:space="preserve">MNT-0002878</x:t>
  </x:si>
  <x:si>
    <x:t xml:space="preserve">MNT-0002879</x:t>
  </x:si>
  <x:si>
    <x:t xml:space="preserve">MNT-0002880</x:t>
  </x:si>
  <x:si>
    <x:t xml:space="preserve">MNT-0002881</x:t>
  </x:si>
  <x:si>
    <x:t xml:space="preserve">MNT-0002882</x:t>
  </x:si>
  <x:si>
    <x:t xml:space="preserve">MNT-0002883</x:t>
  </x:si>
  <x:si>
    <x:t xml:space="preserve">MNT-0002884</x:t>
  </x:si>
  <x:si>
    <x:t xml:space="preserve">MNT-0002885</x:t>
  </x:si>
  <x:si>
    <x:t xml:space="preserve">MNT-0002886</x:t>
  </x:si>
  <x:si>
    <x:t xml:space="preserve">MNT-0002887</x:t>
  </x:si>
  <x:si>
    <x:t xml:space="preserve">MNT-0002888</x:t>
  </x:si>
  <x:si>
    <x:t xml:space="preserve">MNT-0002889</x:t>
  </x:si>
  <x:si>
    <x:t xml:space="preserve">MNT-0002890</x:t>
  </x:si>
  <x:si>
    <x:t xml:space="preserve">MNT-0002891</x:t>
  </x:si>
  <x:si>
    <x:t xml:space="preserve">MNT-0002892</x:t>
  </x:si>
  <x:si>
    <x:t xml:space="preserve">MNT-0002893</x:t>
  </x:si>
  <x:si>
    <x:t xml:space="preserve">MNT-0002894</x:t>
  </x:si>
  <x:si>
    <x:t xml:space="preserve">MNT-0002895</x:t>
  </x:si>
  <x:si>
    <x:t xml:space="preserve">MNT-0002896</x:t>
  </x:si>
  <x:si>
    <x:t xml:space="preserve">MNT-0002897</x:t>
  </x:si>
  <x:si>
    <x:t xml:space="preserve">MNT-0002898</x:t>
  </x:si>
  <x:si>
    <x:t xml:space="preserve">MNT-0002899</x:t>
  </x:si>
  <x:si>
    <x:t xml:space="preserve">MNT-0002900</x:t>
  </x:si>
  <x:si>
    <x:t xml:space="preserve">MNT-0002901</x:t>
  </x:si>
  <x:si>
    <x:t xml:space="preserve">MNT-0002902</x:t>
  </x:si>
  <x:si>
    <x:t xml:space="preserve">MNT-0002903</x:t>
  </x:si>
  <x:si>
    <x:t xml:space="preserve">MNT-0002904</x:t>
  </x:si>
  <x:si>
    <x:t xml:space="preserve">MNT-0002905</x:t>
  </x:si>
  <x:si>
    <x:t xml:space="preserve">MNT-0002906</x:t>
  </x:si>
  <x:si>
    <x:t xml:space="preserve">MNT-0002907</x:t>
  </x:si>
  <x:si>
    <x:t xml:space="preserve">MNT-0002908</x:t>
  </x:si>
  <x:si>
    <x:t xml:space="preserve">MNT-0002909</x:t>
  </x:si>
  <x:si>
    <x:t xml:space="preserve">MNT-0002910</x:t>
  </x:si>
  <x:si>
    <x:t xml:space="preserve">MNT-0002911</x:t>
  </x:si>
  <x:si>
    <x:t xml:space="preserve">MNT-0002912</x:t>
  </x:si>
  <x:si>
    <x:t xml:space="preserve">MNT-0002913</x:t>
  </x:si>
  <x:si>
    <x:t xml:space="preserve">MNT-0002916</x:t>
  </x:si>
  <x:si>
    <x:t xml:space="preserve">MNT-0002917</x:t>
  </x:si>
  <x:si>
    <x:t xml:space="preserve">MNT-0002918</x:t>
  </x:si>
  <x:si>
    <x:t xml:space="preserve">MNT-0002920</x:t>
  </x:si>
  <x:si>
    <x:t xml:space="preserve">MNT-0002921</x:t>
  </x:si>
  <x:si>
    <x:t xml:space="preserve">MNT-0002922</x:t>
  </x:si>
  <x:si>
    <x:t xml:space="preserve">MNT-0002923</x:t>
  </x:si>
  <x:si>
    <x:t xml:space="preserve">SAF-000080</x:t>
  </x:si>
  <x:si>
    <x:t xml:space="preserve">MNT-0002924</x:t>
  </x:si>
  <x:si>
    <x:t xml:space="preserve">MNT-0002925</x:t>
  </x:si>
  <x:si>
    <x:t xml:space="preserve">MNT-0002926</x:t>
  </x:si>
  <x:si>
    <x:t xml:space="preserve">MNT-0002927</x:t>
  </x:si>
  <x:si>
    <x:t xml:space="preserve">MNT-0002928</x:t>
  </x:si>
  <x:si>
    <x:t xml:space="preserve">MNT-0002930</x:t>
  </x:si>
  <x:si>
    <x:t xml:space="preserve">MNT-0002931</x:t>
  </x:si>
  <x:si>
    <x:t xml:space="preserve">MNT-0002932</x:t>
  </x:si>
  <x:si>
    <x:t xml:space="preserve">MNT-0002933</x:t>
  </x:si>
  <x:si>
    <x:t xml:space="preserve">MNT-0002934</x:t>
  </x:si>
  <x:si>
    <x:t xml:space="preserve">MNT-0002935</x:t>
  </x:si>
  <x:si>
    <x:t xml:space="preserve">MNT-0002936</x:t>
  </x:si>
  <x:si>
    <x:t xml:space="preserve">MNT-0002937</x:t>
  </x:si>
  <x:si>
    <x:t xml:space="preserve">MNT-0002938</x:t>
  </x:si>
  <x:si>
    <x:t xml:space="preserve">MNT-0002939</x:t>
  </x:si>
  <x:si>
    <x:t xml:space="preserve">MNT-0002940</x:t>
  </x:si>
  <x:si>
    <x:t xml:space="preserve">MNT-0002941</x:t>
  </x:si>
  <x:si>
    <x:t xml:space="preserve">MNT-0002942</x:t>
  </x:si>
  <x:si>
    <x:t xml:space="preserve">SAF-000081</x:t>
  </x:si>
  <x:si>
    <x:t xml:space="preserve">MNT-0002943</x:t>
  </x:si>
  <x:si>
    <x:t xml:space="preserve">MNT-0002944</x:t>
  </x:si>
  <x:si>
    <x:t xml:space="preserve">MNT-0002945</x:t>
  </x:si>
  <x:si>
    <x:t xml:space="preserve">SAF-000082</x:t>
  </x:si>
  <x:si>
    <x:t xml:space="preserve">MNT-0002946</x:t>
  </x:si>
  <x:si>
    <x:t xml:space="preserve">MNT-0002947</x:t>
  </x:si>
  <x:si>
    <x:t xml:space="preserve">MNT-0002948</x:t>
  </x:si>
  <x:si>
    <x:t xml:space="preserve">MNT-0002949</x:t>
  </x:si>
  <x:si>
    <x:t xml:space="preserve">MNT-0002950</x:t>
  </x:si>
  <x:si>
    <x:t xml:space="preserve">MNT-0002953</x:t>
  </x:si>
  <x:si>
    <x:t xml:space="preserve">MNT-0002954</x:t>
  </x:si>
  <x:si>
    <x:t xml:space="preserve">MNT-0002955</x:t>
  </x:si>
  <x:si>
    <x:t xml:space="preserve">MNT-0002956</x:t>
  </x:si>
  <x:si>
    <x:t xml:space="preserve">MNT-0002957</x:t>
  </x:si>
  <x:si>
    <x:t xml:space="preserve">MNT-0002958</x:t>
  </x:si>
  <x:si>
    <x:t xml:space="preserve">MNT-0002959</x:t>
  </x:si>
  <x:si>
    <x:t xml:space="preserve">MNT-0002960</x:t>
  </x:si>
  <x:si>
    <x:t xml:space="preserve">MNT-0002961</x:t>
  </x:si>
  <x:si>
    <x:t xml:space="preserve">MNT-0002962</x:t>
  </x:si>
  <x:si>
    <x:t xml:space="preserve">MNT-0002963</x:t>
  </x:si>
  <x:si>
    <x:t xml:space="preserve">MNT-0002964</x:t>
  </x:si>
  <x:si>
    <x:t xml:space="preserve">MNT-0002965</x:t>
  </x:si>
  <x:si>
    <x:t xml:space="preserve">MNT-0002966</x:t>
  </x:si>
  <x:si>
    <x:t xml:space="preserve">MNT-0002967</x:t>
  </x:si>
  <x:si>
    <x:t xml:space="preserve">MNT-0002968</x:t>
  </x:si>
  <x:si>
    <x:t xml:space="preserve">MNT-0002969</x:t>
  </x:si>
  <x:si>
    <x:t xml:space="preserve">MNT-0002970</x:t>
  </x:si>
  <x:si>
    <x:t xml:space="preserve">MNT-0002971</x:t>
  </x:si>
  <x:si>
    <x:t xml:space="preserve">SAF-000083</x:t>
  </x:si>
  <x:si>
    <x:t xml:space="preserve">MNT-0002972</x:t>
  </x:si>
  <x:si>
    <x:t xml:space="preserve">SAF-000084</x:t>
  </x:si>
  <x:si>
    <x:t xml:space="preserve">MNT-0002973</x:t>
  </x:si>
  <x:si>
    <x:t xml:space="preserve">MNT-0002974</x:t>
  </x:si>
  <x:si>
    <x:t xml:space="preserve">MNT-0002976</x:t>
  </x:si>
  <x:si>
    <x:t xml:space="preserve">MNT-0002977</x:t>
  </x:si>
  <x:si>
    <x:t xml:space="preserve">MNT-0002978</x:t>
  </x:si>
  <x:si>
    <x:t xml:space="preserve">MNT-0002979</x:t>
  </x:si>
  <x:si>
    <x:t xml:space="preserve">MNT-0002980</x:t>
  </x:si>
  <x:si>
    <x:t xml:space="preserve">MNT-0002981</x:t>
  </x:si>
  <x:si>
    <x:t xml:space="preserve">MNT-0002982</x:t>
  </x:si>
  <x:si>
    <x:t xml:space="preserve">MNT-0002983</x:t>
  </x:si>
  <x:si>
    <x:t xml:space="preserve">MNT-0002984</x:t>
  </x:si>
  <x:si>
    <x:t xml:space="preserve">MNT-0002985</x:t>
  </x:si>
  <x:si>
    <x:t xml:space="preserve">MNT-0002986</x:t>
  </x:si>
  <x:si>
    <x:t xml:space="preserve">MNT-0002987</x:t>
  </x:si>
  <x:si>
    <x:t xml:space="preserve">MNT-0002988</x:t>
  </x:si>
  <x:si>
    <x:t xml:space="preserve">MNT-0002989</x:t>
  </x:si>
  <x:si>
    <x:t xml:space="preserve">MNT-0002990</x:t>
  </x:si>
  <x:si>
    <x:t xml:space="preserve">MNT-0002991</x:t>
  </x:si>
  <x:si>
    <x:t xml:space="preserve">MNT-0002992</x:t>
  </x:si>
  <x:si>
    <x:t xml:space="preserve">MNT-0002993</x:t>
  </x:si>
  <x:si>
    <x:t xml:space="preserve">MNT-0002994</x:t>
  </x:si>
  <x:si>
    <x:t xml:space="preserve">MNT-0002995</x:t>
  </x:si>
  <x:si>
    <x:t xml:space="preserve">MNT-0002996</x:t>
  </x:si>
  <x:si>
    <x:t xml:space="preserve">MNT-0002997</x:t>
  </x:si>
  <x:si>
    <x:t xml:space="preserve">MNT-0002998</x:t>
  </x:si>
  <x:si>
    <x:t xml:space="preserve">MNT-0002999</x:t>
  </x:si>
  <x:si>
    <x:t xml:space="preserve">MNT-0003000</x:t>
  </x:si>
  <x:si>
    <x:t xml:space="preserve">MNT-0003001</x:t>
  </x:si>
  <x:si>
    <x:t xml:space="preserve">MNT-0003002</x:t>
  </x:si>
  <x:si>
    <x:t xml:space="preserve">MNT-0003003</x:t>
  </x:si>
  <x:si>
    <x:t xml:space="preserve">MNT-0003004</x:t>
  </x:si>
  <x:si>
    <x:t xml:space="preserve">MNT-0003005</x:t>
  </x:si>
  <x:si>
    <x:t xml:space="preserve">MNT-0003006</x:t>
  </x:si>
  <x:si>
    <x:t xml:space="preserve">MNT-0003007</x:t>
  </x:si>
  <x:si>
    <x:t xml:space="preserve">MNT-0003008</x:t>
  </x:si>
  <x:si>
    <x:t xml:space="preserve">MNT-0003009</x:t>
  </x:si>
  <x:si>
    <x:t xml:space="preserve">MNT-0003010</x:t>
  </x:si>
  <x:si>
    <x:t xml:space="preserve">MNT-0003012</x:t>
  </x:si>
  <x:si>
    <x:t xml:space="preserve">MNT-0003013</x:t>
  </x:si>
  <x:si>
    <x:t xml:space="preserve">MNT-0003014</x:t>
  </x:si>
  <x:si>
    <x:t xml:space="preserve">MNT-0003015</x:t>
  </x:si>
  <x:si>
    <x:t xml:space="preserve">MNT-0003016</x:t>
  </x:si>
  <x:si>
    <x:t xml:space="preserve">MNT-0003017</x:t>
  </x:si>
  <x:si>
    <x:t xml:space="preserve">MNT-0003018</x:t>
  </x:si>
  <x:si>
    <x:t xml:space="preserve">MNT-0003019</x:t>
  </x:si>
  <x:si>
    <x:t xml:space="preserve">MNT-0003020</x:t>
  </x:si>
  <x:si>
    <x:t xml:space="preserve">MNT-0003021</x:t>
  </x:si>
  <x:si>
    <x:t xml:space="preserve">MNT-0003022</x:t>
  </x:si>
  <x:si>
    <x:t xml:space="preserve">MNT-0003023</x:t>
  </x:si>
  <x:si>
    <x:t xml:space="preserve">MNT-0003024</x:t>
  </x:si>
  <x:si>
    <x:t xml:space="preserve">MNT-0003025</x:t>
  </x:si>
  <x:si>
    <x:t xml:space="preserve">MNT-0003028</x:t>
  </x:si>
  <x:si>
    <x:t xml:space="preserve">MNT-0003029</x:t>
  </x:si>
  <x:si>
    <x:t xml:space="preserve">MNT-0003030</x:t>
  </x:si>
  <x:si>
    <x:t xml:space="preserve">MNT-0003031</x:t>
  </x:si>
  <x:si>
    <x:t xml:space="preserve">MNT-0003032</x:t>
  </x:si>
  <x:si>
    <x:t xml:space="preserve">MNT-0003033</x:t>
  </x:si>
  <x:si>
    <x:t xml:space="preserve">MNT-0003034</x:t>
  </x:si>
  <x:si>
    <x:t xml:space="preserve">MNT-0003035</x:t>
  </x:si>
  <x:si>
    <x:t xml:space="preserve">MNT-0003036</x:t>
  </x:si>
  <x:si>
    <x:t xml:space="preserve">MNT-0003037</x:t>
  </x:si>
  <x:si>
    <x:t xml:space="preserve">MNT-0003038</x:t>
  </x:si>
  <x:si>
    <x:t xml:space="preserve">MNT-0003039</x:t>
  </x:si>
  <x:si>
    <x:t xml:space="preserve">MNT-0003040</x:t>
  </x:si>
  <x:si>
    <x:t xml:space="preserve">MNT-0003041</x:t>
  </x:si>
  <x:si>
    <x:t xml:space="preserve">MNT-0003042</x:t>
  </x:si>
  <x:si>
    <x:t xml:space="preserve">MNT-0003043</x:t>
  </x:si>
  <x:si>
    <x:t xml:space="preserve">MNT-0003044</x:t>
  </x:si>
  <x:si>
    <x:t xml:space="preserve">MNT-0003045</x:t>
  </x:si>
  <x:si>
    <x:t xml:space="preserve">MNT-0003046</x:t>
  </x:si>
  <x:si>
    <x:t xml:space="preserve">MNT-0003047</x:t>
  </x:si>
  <x:si>
    <x:t xml:space="preserve">MNT-0003048</x:t>
  </x:si>
  <x:si>
    <x:t xml:space="preserve">MNT-0003049</x:t>
  </x:si>
  <x:si>
    <x:t xml:space="preserve">MNT-0003050</x:t>
  </x:si>
  <x:si>
    <x:t xml:space="preserve">MNT-0003051</x:t>
  </x:si>
  <x:si>
    <x:t xml:space="preserve">MNT-0003052</x:t>
  </x:si>
  <x:si>
    <x:t xml:space="preserve">MNT-0003053</x:t>
  </x:si>
  <x:si>
    <x:t xml:space="preserve">MNT-0003054</x:t>
  </x:si>
  <x:si>
    <x:t xml:space="preserve">MNT-0003055</x:t>
  </x:si>
  <x:si>
    <x:t xml:space="preserve">MNT-0003056</x:t>
  </x:si>
  <x:si>
    <x:t xml:space="preserve">MNT-0003059</x:t>
  </x:si>
  <x:si>
    <x:t xml:space="preserve">MNT-0003060</x:t>
  </x:si>
  <x:si>
    <x:t xml:space="preserve">MNT-0003061</x:t>
  </x:si>
  <x:si>
    <x:t xml:space="preserve">MNT-0003062</x:t>
  </x:si>
  <x:si>
    <x:t xml:space="preserve">MNT-0003063</x:t>
  </x:si>
  <x:si>
    <x:t xml:space="preserve">MNT-0003064</x:t>
  </x:si>
  <x:si>
    <x:t xml:space="preserve">MNT-0003065</x:t>
  </x:si>
  <x:si>
    <x:t xml:space="preserve">MNT-0003066</x:t>
  </x:si>
  <x:si>
    <x:t xml:space="preserve">MNT-0003067</x:t>
  </x:si>
  <x:si>
    <x:t xml:space="preserve">MNT-0003069</x:t>
  </x:si>
  <x:si>
    <x:t xml:space="preserve">MNT-0003070</x:t>
  </x:si>
  <x:si>
    <x:t xml:space="preserve">MNT-0003071</x:t>
  </x:si>
  <x:si>
    <x:t xml:space="preserve">MNT-0003072</x:t>
  </x:si>
  <x:si>
    <x:t xml:space="preserve">MNT-0003073</x:t>
  </x:si>
  <x:si>
    <x:t xml:space="preserve">MNT-0003074</x:t>
  </x:si>
  <x:si>
    <x:t xml:space="preserve">MNT-0003075</x:t>
  </x:si>
  <x:si>
    <x:t xml:space="preserve">MNT-0003076</x:t>
  </x:si>
  <x:si>
    <x:t xml:space="preserve">MNT-0003077</x:t>
  </x:si>
  <x:si>
    <x:t xml:space="preserve">MNT-0003078</x:t>
  </x:si>
  <x:si>
    <x:t xml:space="preserve">MNT-0003079</x:t>
  </x:si>
  <x:si>
    <x:t xml:space="preserve">MNT-0003080</x:t>
  </x:si>
  <x:si>
    <x:t xml:space="preserve">MNT-0003081</x:t>
  </x:si>
  <x:si>
    <x:t xml:space="preserve">MNT-0003082</x:t>
  </x:si>
  <x:si>
    <x:t xml:space="preserve">MNT-0003083</x:t>
  </x:si>
  <x:si>
    <x:t xml:space="preserve">MNT-0003084</x:t>
  </x:si>
  <x:si>
    <x:t xml:space="preserve">MNT-0003085</x:t>
  </x:si>
  <x:si>
    <x:t xml:space="preserve">MNT-0003086</x:t>
  </x:si>
  <x:si>
    <x:t xml:space="preserve">MNT-0003087</x:t>
  </x:si>
  <x:si>
    <x:t xml:space="preserve">MNT-0003088</x:t>
  </x:si>
  <x:si>
    <x:t xml:space="preserve">MNT-0003089</x:t>
  </x:si>
  <x:si>
    <x:t xml:space="preserve">MNT-0003090</x:t>
  </x:si>
  <x:si>
    <x:t xml:space="preserve">MNT-0003091</x:t>
  </x:si>
  <x:si>
    <x:t xml:space="preserve">MNT-0003092</x:t>
  </x:si>
  <x:si>
    <x:t xml:space="preserve">MNT-0003093</x:t>
  </x:si>
  <x:si>
    <x:t xml:space="preserve">MNT-0003094</x:t>
  </x:si>
  <x:si>
    <x:t xml:space="preserve">MNT-0003095</x:t>
  </x:si>
  <x:si>
    <x:t xml:space="preserve">MNT-0003096</x:t>
  </x:si>
  <x:si>
    <x:t xml:space="preserve">MNT-0003097</x:t>
  </x:si>
  <x:si>
    <x:t xml:space="preserve">MNT-0003098</x:t>
  </x:si>
  <x:si>
    <x:t xml:space="preserve">MNT-0003099</x:t>
  </x:si>
  <x:si>
    <x:t xml:space="preserve">MNT-0003100</x:t>
  </x:si>
  <x:si>
    <x:t xml:space="preserve">MNT-0003101</x:t>
  </x:si>
  <x:si>
    <x:t xml:space="preserve">MNT-0003102</x:t>
  </x:si>
  <x:si>
    <x:t xml:space="preserve">MNT-0003103</x:t>
  </x:si>
  <x:si>
    <x:t xml:space="preserve">MNT-0003104</x:t>
  </x:si>
  <x:si>
    <x:t xml:space="preserve">MNT-0003105</x:t>
  </x:si>
  <x:si>
    <x:t xml:space="preserve">MNT-0003106</x:t>
  </x:si>
  <x:si>
    <x:t xml:space="preserve">MNT-0003107</x:t>
  </x:si>
  <x:si>
    <x:t xml:space="preserve">MNT-0003108</x:t>
  </x:si>
  <x:si>
    <x:t xml:space="preserve">MNT-0003109</x:t>
  </x:si>
  <x:si>
    <x:t xml:space="preserve">MNT-0003110</x:t>
  </x:si>
  <x:si>
    <x:t xml:space="preserve">MNT-0003111</x:t>
  </x:si>
  <x:si>
    <x:t xml:space="preserve">MNT-0003112</x:t>
  </x:si>
  <x:si>
    <x:t xml:space="preserve">MNT-0003113</x:t>
  </x:si>
  <x:si>
    <x:t xml:space="preserve">MNT-0003114</x:t>
  </x:si>
  <x:si>
    <x:t xml:space="preserve">MNT-0003115</x:t>
  </x:si>
  <x:si>
    <x:t xml:space="preserve">MNT-0003116</x:t>
  </x:si>
  <x:si>
    <x:t xml:space="preserve">MNT-0003117</x:t>
  </x:si>
  <x:si>
    <x:t xml:space="preserve">MNT-0003118</x:t>
  </x:si>
  <x:si>
    <x:t xml:space="preserve">SAF-000085</x:t>
  </x:si>
  <x:si>
    <x:t xml:space="preserve">MNT-0003119</x:t>
  </x:si>
  <x:si>
    <x:t xml:space="preserve">MNT-0003120</x:t>
  </x:si>
  <x:si>
    <x:t xml:space="preserve">MNT-0003121</x:t>
  </x:si>
  <x:si>
    <x:t xml:space="preserve">MNT-0003122</x:t>
  </x:si>
  <x:si>
    <x:t xml:space="preserve">MNT-0003124</x:t>
  </x:si>
  <x:si>
    <x:t xml:space="preserve">MNT-0003125</x:t>
  </x:si>
  <x:si>
    <x:t xml:space="preserve">MNT-0003126</x:t>
  </x:si>
  <x:si>
    <x:t xml:space="preserve">MNT-0003128</x:t>
  </x:si>
  <x:si>
    <x:t xml:space="preserve">MNT-0003129</x:t>
  </x:si>
  <x:si>
    <x:t xml:space="preserve">MNT-0003130</x:t>
  </x:si>
  <x:si>
    <x:t xml:space="preserve">MNT-0003131</x:t>
  </x:si>
  <x:si>
    <x:t xml:space="preserve">MNT-0003132</x:t>
  </x:si>
  <x:si>
    <x:t xml:space="preserve">MNT-0003133</x:t>
  </x:si>
  <x:si>
    <x:t xml:space="preserve">MNT-0003134</x:t>
  </x:si>
  <x:si>
    <x:t xml:space="preserve">MNT-0003135</x:t>
  </x:si>
  <x:si>
    <x:t xml:space="preserve">MNT-0003136</x:t>
  </x:si>
  <x:si>
    <x:t xml:space="preserve">MNT-0003137</x:t>
  </x:si>
  <x:si>
    <x:t xml:space="preserve">MNT-0003138</x:t>
  </x:si>
  <x:si>
    <x:t xml:space="preserve">MNT-0003139</x:t>
  </x:si>
  <x:si>
    <x:t xml:space="preserve">MNT-0003140</x:t>
  </x:si>
  <x:si>
    <x:t xml:space="preserve">MNT-0003141</x:t>
  </x:si>
  <x:si>
    <x:t xml:space="preserve">MNT-0003142</x:t>
  </x:si>
  <x:si>
    <x:t xml:space="preserve">MNT-0003143</x:t>
  </x:si>
  <x:si>
    <x:t xml:space="preserve">MNT-0003144</x:t>
  </x:si>
  <x:si>
    <x:t xml:space="preserve">MNT-0003145</x:t>
  </x:si>
  <x:si>
    <x:t xml:space="preserve">MNT-0003146</x:t>
  </x:si>
  <x:si>
    <x:t xml:space="preserve">MNT-0003150</x:t>
  </x:si>
  <x:si>
    <x:t xml:space="preserve">MNT-0003151</x:t>
  </x:si>
  <x:si>
    <x:t xml:space="preserve">MNT-0003152</x:t>
  </x:si>
  <x:si>
    <x:t xml:space="preserve">MNT-0003153</x:t>
  </x:si>
  <x:si>
    <x:t xml:space="preserve">MNT-0003154</x:t>
  </x:si>
  <x:si>
    <x:t xml:space="preserve">MNT-0003155</x:t>
  </x:si>
  <x:si>
    <x:t xml:space="preserve">MNT-0003156</x:t>
  </x:si>
  <x:si>
    <x:t xml:space="preserve">MNT-0003157</x:t>
  </x:si>
  <x:si>
    <x:t xml:space="preserve">MNT-0003158</x:t>
  </x:si>
  <x:si>
    <x:t xml:space="preserve">MNT-0003159</x:t>
  </x:si>
  <x:si>
    <x:t xml:space="preserve">MNT-0003160</x:t>
  </x:si>
  <x:si>
    <x:t xml:space="preserve">MNT-0003161</x:t>
  </x:si>
  <x:si>
    <x:t xml:space="preserve">MNT-0003162</x:t>
  </x:si>
  <x:si>
    <x:t xml:space="preserve">MNT-0003163</x:t>
  </x:si>
  <x:si>
    <x:t xml:space="preserve">MNT-0003164</x:t>
  </x:si>
  <x:si>
    <x:t xml:space="preserve">MNT-0003165</x:t>
  </x:si>
  <x:si>
    <x:t xml:space="preserve">MNT-0003166</x:t>
  </x:si>
  <x:si>
    <x:t xml:space="preserve">MNT-0003167</x:t>
  </x:si>
  <x:si>
    <x:t xml:space="preserve">MNT-0003168</x:t>
  </x:si>
  <x:si>
    <x:t xml:space="preserve">MNT-0003169</x:t>
  </x:si>
  <x:si>
    <x:t xml:space="preserve">MNT-0003170</x:t>
  </x:si>
  <x:si>
    <x:t xml:space="preserve">MNT-0003173</x:t>
  </x:si>
  <x:si>
    <x:t xml:space="preserve">MNT-0003177</x:t>
  </x:si>
  <x:si>
    <x:t xml:space="preserve">MNT-0003178</x:t>
  </x:si>
  <x:si>
    <x:t xml:space="preserve">MNT-0003179</x:t>
  </x:si>
  <x:si>
    <x:t xml:space="preserve">MNT-0003180</x:t>
  </x:si>
  <x:si>
    <x:t xml:space="preserve">MNT-0003181</x:t>
  </x:si>
  <x:si>
    <x:t xml:space="preserve">MNT-0003182</x:t>
  </x:si>
  <x:si>
    <x:t xml:space="preserve">MNT-0003183</x:t>
  </x:si>
  <x:si>
    <x:t xml:space="preserve">MNT-0003184</x:t>
  </x:si>
  <x:si>
    <x:t xml:space="preserve">MNT-0003185</x:t>
  </x:si>
  <x:si>
    <x:t xml:space="preserve">MNT-0003186</x:t>
  </x:si>
  <x:si>
    <x:t xml:space="preserve">MNT-0003187</x:t>
  </x:si>
  <x:si>
    <x:t xml:space="preserve">MNT-0003188</x:t>
  </x:si>
  <x:si>
    <x:t xml:space="preserve">MNT-0003189</x:t>
  </x:si>
  <x:si>
    <x:t xml:space="preserve">MNT-0003190</x:t>
  </x:si>
  <x:si>
    <x:t xml:space="preserve">MNT-0003191</x:t>
  </x:si>
  <x:si>
    <x:t xml:space="preserve">MNT-0003192</x:t>
  </x:si>
  <x:si>
    <x:t xml:space="preserve">MNT-0003193</x:t>
  </x:si>
  <x:si>
    <x:t xml:space="preserve">MNT-0003194</x:t>
  </x:si>
  <x:si>
    <x:t xml:space="preserve">MNT-0003195</x:t>
  </x:si>
  <x:si>
    <x:t xml:space="preserve">MNT-0003196</x:t>
  </x:si>
  <x:si>
    <x:t xml:space="preserve">MNT-0003197</x:t>
  </x:si>
  <x:si>
    <x:t xml:space="preserve">MNT-0003198</x:t>
  </x:si>
  <x:si>
    <x:t xml:space="preserve">MNT-0003199</x:t>
  </x:si>
  <x:si>
    <x:t xml:space="preserve">MNT-0003200</x:t>
  </x:si>
  <x:si>
    <x:t xml:space="preserve">MNT-0003201</x:t>
  </x:si>
  <x:si>
    <x:t xml:space="preserve">MNT-0003202</x:t>
  </x:si>
  <x:si>
    <x:t xml:space="preserve">MNT-0003206</x:t>
  </x:si>
  <x:si>
    <x:t xml:space="preserve">MNT-0003207</x:t>
  </x:si>
  <x:si>
    <x:t xml:space="preserve">MNT-0003208</x:t>
  </x:si>
  <x:si>
    <x:t xml:space="preserve">MNT-0003209</x:t>
  </x:si>
  <x:si>
    <x:t xml:space="preserve">MNT-0003210</x:t>
  </x:si>
  <x:si>
    <x:t xml:space="preserve">MNT-0003211</x:t>
  </x:si>
  <x:si>
    <x:t xml:space="preserve">MNT-0003212</x:t>
  </x:si>
  <x:si>
    <x:t xml:space="preserve">MNT-0003213</x:t>
  </x:si>
  <x:si>
    <x:t xml:space="preserve">MNT-0003214</x:t>
  </x:si>
  <x:si>
    <x:t xml:space="preserve">MNT-0003215</x:t>
  </x:si>
  <x:si>
    <x:t xml:space="preserve">MNT-0003216</x:t>
  </x:si>
  <x:si>
    <x:t xml:space="preserve">MNT-0003217</x:t>
  </x:si>
  <x:si>
    <x:t xml:space="preserve">MNT-0003218</x:t>
  </x:si>
  <x:si>
    <x:t xml:space="preserve">MNT-0003221</x:t>
  </x:si>
  <x:si>
    <x:t xml:space="preserve">MNT-0003222</x:t>
  </x:si>
  <x:si>
    <x:t xml:space="preserve">MNT-0003223</x:t>
  </x:si>
  <x:si>
    <x:t xml:space="preserve">MNT-0003224</x:t>
  </x:si>
  <x:si>
    <x:t xml:space="preserve">MNT-0003225</x:t>
  </x:si>
  <x:si>
    <x:t xml:space="preserve">MNT-0003226</x:t>
  </x:si>
  <x:si>
    <x:t xml:space="preserve">MNT-0003227</x:t>
  </x:si>
  <x:si>
    <x:t xml:space="preserve">MNT-0003228</x:t>
  </x:si>
  <x:si>
    <x:t xml:space="preserve">MNT-0003229</x:t>
  </x:si>
  <x:si>
    <x:t xml:space="preserve">MNT-0003230</x:t>
  </x:si>
  <x:si>
    <x:t xml:space="preserve">MNT-0003231</x:t>
  </x:si>
  <x:si>
    <x:t xml:space="preserve">MNT-0003232</x:t>
  </x:si>
  <x:si>
    <x:t xml:space="preserve">MNT-0003235</x:t>
  </x:si>
  <x:si>
    <x:t xml:space="preserve">MNT-0003236</x:t>
  </x:si>
  <x:si>
    <x:t xml:space="preserve">MNT-0003237</x:t>
  </x:si>
  <x:si>
    <x:t xml:space="preserve">MNT-0003238</x:t>
  </x:si>
  <x:si>
    <x:t xml:space="preserve">MNT-0003239</x:t>
  </x:si>
  <x:si>
    <x:t xml:space="preserve">MNT-0003240</x:t>
  </x:si>
  <x:si>
    <x:t xml:space="preserve">MNT-0003241</x:t>
  </x:si>
  <x:si>
    <x:t xml:space="preserve">MNT-0003242</x:t>
  </x:si>
  <x:si>
    <x:t xml:space="preserve">MNT-0003243</x:t>
  </x:si>
  <x:si>
    <x:t xml:space="preserve">MNT-0003244</x:t>
  </x:si>
  <x:si>
    <x:t xml:space="preserve">MNT-0003245</x:t>
  </x:si>
  <x:si>
    <x:t xml:space="preserve">MNT-0003246</x:t>
  </x:si>
  <x:si>
    <x:t xml:space="preserve">MNT-0003251</x:t>
  </x:si>
  <x:si>
    <x:t xml:space="preserve">MNT-0003252</x:t>
  </x:si>
  <x:si>
    <x:t xml:space="preserve">MNT-0003254</x:t>
  </x:si>
  <x:si>
    <x:t xml:space="preserve">MNT-0003255</x:t>
  </x:si>
  <x:si>
    <x:t xml:space="preserve">MNT-0003260</x:t>
  </x:si>
  <x:si>
    <x:t xml:space="preserve">MNT-0003261</x:t>
  </x:si>
  <x:si>
    <x:t xml:space="preserve">MNT-0003262</x:t>
  </x:si>
  <x:si>
    <x:t xml:space="preserve">MNT-0003263</x:t>
  </x:si>
  <x:si>
    <x:t xml:space="preserve">MNT-0003264</x:t>
  </x:si>
  <x:si>
    <x:t xml:space="preserve">MNT-0003265</x:t>
  </x:si>
  <x:si>
    <x:t xml:space="preserve">SAF-000088</x:t>
  </x:si>
  <x:si>
    <x:t xml:space="preserve">MNT-0003266</x:t>
  </x:si>
  <x:si>
    <x:t xml:space="preserve">MNT-0003267</x:t>
  </x:si>
  <x:si>
    <x:t xml:space="preserve">MNT-0003268</x:t>
  </x:si>
  <x:si>
    <x:t xml:space="preserve">MNT-0003269</x:t>
  </x:si>
  <x:si>
    <x:t xml:space="preserve">MNT-0003272</x:t>
  </x:si>
  <x:si>
    <x:t xml:space="preserve">MNT-0003273</x:t>
  </x:si>
  <x:si>
    <x:t xml:space="preserve">MNT-0003274</x:t>
  </x:si>
  <x:si>
    <x:t xml:space="preserve">MNT-0003275</x:t>
  </x:si>
  <x:si>
    <x:t xml:space="preserve">MNT-0003276</x:t>
  </x:si>
  <x:si>
    <x:t xml:space="preserve">MNT-0003279</x:t>
  </x:si>
  <x:si>
    <x:t xml:space="preserve">MNT-0003280</x:t>
  </x:si>
  <x:si>
    <x:t xml:space="preserve">MNT-0003281</x:t>
  </x:si>
  <x:si>
    <x:t xml:space="preserve">MNT-0003282</x:t>
  </x:si>
  <x:si>
    <x:t xml:space="preserve">MNT-0003283</x:t>
  </x:si>
  <x:si>
    <x:t xml:space="preserve">MNT-0003284</x:t>
  </x:si>
  <x:si>
    <x:t xml:space="preserve">MNT-0003285</x:t>
  </x:si>
  <x:si>
    <x:t xml:space="preserve">MNT-0003286</x:t>
  </x:si>
  <x:si>
    <x:t xml:space="preserve">MNT-0003287</x:t>
  </x:si>
  <x:si>
    <x:t xml:space="preserve">MNT-0003288</x:t>
  </x:si>
  <x:si>
    <x:t xml:space="preserve">MNT-0003289</x:t>
  </x:si>
  <x:si>
    <x:t xml:space="preserve">MNT-0003290</x:t>
  </x:si>
  <x:si>
    <x:t xml:space="preserve">MNT-0003291</x:t>
  </x:si>
  <x:si>
    <x:t xml:space="preserve">MNT-0003292</x:t>
  </x:si>
  <x:si>
    <x:t xml:space="preserve">MNT-0003293</x:t>
  </x:si>
  <x:si>
    <x:t xml:space="preserve">MNT-0003294</x:t>
  </x:si>
  <x:si>
    <x:t xml:space="preserve">MNT-0003295</x:t>
  </x:si>
  <x:si>
    <x:t xml:space="preserve">MNT-0003296</x:t>
  </x:si>
  <x:si>
    <x:t xml:space="preserve">MNT-0003297</x:t>
  </x:si>
  <x:si>
    <x:t xml:space="preserve">MNT-0003298</x:t>
  </x:si>
  <x:si>
    <x:t xml:space="preserve">MNT-0003299</x:t>
  </x:si>
  <x:si>
    <x:t xml:space="preserve">MNT-0003300</x:t>
  </x:si>
  <x:si>
    <x:t xml:space="preserve">MNT-0003301</x:t>
  </x:si>
  <x:si>
    <x:t xml:space="preserve">MNT-0003302</x:t>
  </x:si>
  <x:si>
    <x:t xml:space="preserve">MNT-0003303</x:t>
  </x:si>
  <x:si>
    <x:t xml:space="preserve">MNT-0003305</x:t>
  </x:si>
  <x:si>
    <x:t xml:space="preserve">MNT-0003306</x:t>
  </x:si>
  <x:si>
    <x:t xml:space="preserve">MNT-0003307</x:t>
  </x:si>
  <x:si>
    <x:t xml:space="preserve">MNT-0003308</x:t>
  </x:si>
  <x:si>
    <x:t xml:space="preserve">MNT-0003309</x:t>
  </x:si>
  <x:si>
    <x:t xml:space="preserve">MNT-0003310</x:t>
  </x:si>
  <x:si>
    <x:t xml:space="preserve">MNT-0003311</x:t>
  </x:si>
  <x:si>
    <x:t xml:space="preserve">MNT-0003313</x:t>
  </x:si>
  <x:si>
    <x:t xml:space="preserve">MNT-0003314</x:t>
  </x:si>
  <x:si>
    <x:t xml:space="preserve">MNT-0003315</x:t>
  </x:si>
  <x:si>
    <x:t xml:space="preserve">MNT-0003316</x:t>
  </x:si>
  <x:si>
    <x:t xml:space="preserve">MNT-0003317</x:t>
  </x:si>
  <x:si>
    <x:t xml:space="preserve">MNT-0003318</x:t>
  </x:si>
  <x:si>
    <x:t xml:space="preserve">MNT-0003319</x:t>
  </x:si>
  <x:si>
    <x:t xml:space="preserve">MNT-0003320</x:t>
  </x:si>
  <x:si>
    <x:t xml:space="preserve">MNT-0003321</x:t>
  </x:si>
  <x:si>
    <x:t xml:space="preserve">MNT-0003322</x:t>
  </x:si>
  <x:si>
    <x:t xml:space="preserve">MNT-0003323</x:t>
  </x:si>
  <x:si>
    <x:t xml:space="preserve">MNT-0003326</x:t>
  </x:si>
  <x:si>
    <x:t xml:space="preserve">MNT-0003327</x:t>
  </x:si>
  <x:si>
    <x:t xml:space="preserve">MNT-0003328</x:t>
  </x:si>
  <x:si>
    <x:t xml:space="preserve">MNT-0003329</x:t>
  </x:si>
  <x:si>
    <x:t xml:space="preserve">MNT-0003330</x:t>
  </x:si>
  <x:si>
    <x:t xml:space="preserve">MNT-0003331</x:t>
  </x:si>
  <x:si>
    <x:t xml:space="preserve">MNT-0003332</x:t>
  </x:si>
  <x:si>
    <x:t xml:space="preserve">MNT-0003333</x:t>
  </x:si>
  <x:si>
    <x:t xml:space="preserve">MNT-0003334</x:t>
  </x:si>
  <x:si>
    <x:t xml:space="preserve">MNT-0003335</x:t>
  </x:si>
  <x:si>
    <x:t xml:space="preserve">MNT-0003336</x:t>
  </x:si>
  <x:si>
    <x:t xml:space="preserve">MNT-0003337</x:t>
  </x:si>
  <x:si>
    <x:t xml:space="preserve">MNT-0003338</x:t>
  </x:si>
  <x:si>
    <x:t xml:space="preserve">MNT-0003339</x:t>
  </x:si>
  <x:si>
    <x:t xml:space="preserve">MNT-0003340</x:t>
  </x:si>
  <x:si>
    <x:t xml:space="preserve">MNT-0003341</x:t>
  </x:si>
  <x:si>
    <x:t xml:space="preserve">MNT-0003342</x:t>
  </x:si>
  <x:si>
    <x:t xml:space="preserve">MNT-0003343</x:t>
  </x:si>
  <x:si>
    <x:t xml:space="preserve">MNT-0003344</x:t>
  </x:si>
  <x:si>
    <x:t xml:space="preserve">MNT-0003345</x:t>
  </x:si>
  <x:si>
    <x:t xml:space="preserve">MNT-0003346</x:t>
  </x:si>
  <x:si>
    <x:t xml:space="preserve">MNT-0003347</x:t>
  </x:si>
  <x:si>
    <x:t xml:space="preserve">MNT-0003348</x:t>
  </x:si>
  <x:si>
    <x:t xml:space="preserve">MNT-0003349</x:t>
  </x:si>
  <x:si>
    <x:t xml:space="preserve">MNT-0003350</x:t>
  </x:si>
  <x:si>
    <x:t xml:space="preserve">MNT-0003351</x:t>
  </x:si>
  <x:si>
    <x:t xml:space="preserve">MNT-0003352</x:t>
  </x:si>
  <x:si>
    <x:t xml:space="preserve">MNT-0003353</x:t>
  </x:si>
  <x:si>
    <x:t xml:space="preserve">MNT-0003354</x:t>
  </x:si>
  <x:si>
    <x:t xml:space="preserve">MNT-0003355</x:t>
  </x:si>
  <x:si>
    <x:t xml:space="preserve">MNT-0003357</x:t>
  </x:si>
  <x:si>
    <x:t xml:space="preserve">MNT-0003358</x:t>
  </x:si>
  <x:si>
    <x:t xml:space="preserve">MNT-0003359</x:t>
  </x:si>
  <x:si>
    <x:t xml:space="preserve">MNT-0003360</x:t>
  </x:si>
  <x:si>
    <x:t xml:space="preserve">MNT-0003361</x:t>
  </x:si>
  <x:si>
    <x:t xml:space="preserve">MNT-0003362</x:t>
  </x:si>
  <x:si>
    <x:t xml:space="preserve">MNT-0003363</x:t>
  </x:si>
  <x:si>
    <x:t xml:space="preserve">MNT-0003364</x:t>
  </x:si>
  <x:si>
    <x:t xml:space="preserve">MNT-0003365</x:t>
  </x:si>
  <x:si>
    <x:t xml:space="preserve">MNT-0003366</x:t>
  </x:si>
  <x:si>
    <x:t xml:space="preserve">MNT-0003367</x:t>
  </x:si>
  <x:si>
    <x:t xml:space="preserve">MNT-0003368</x:t>
  </x:si>
  <x:si>
    <x:t xml:space="preserve">MNT-0003369</x:t>
  </x:si>
  <x:si>
    <x:t xml:space="preserve">MNT-0003370</x:t>
  </x:si>
  <x:si>
    <x:t xml:space="preserve">MNT-0003371</x:t>
  </x:si>
  <x:si>
    <x:t xml:space="preserve">MNT-0003372</x:t>
  </x:si>
  <x:si>
    <x:t xml:space="preserve">MNT-0003373</x:t>
  </x:si>
  <x:si>
    <x:t xml:space="preserve">SAF-000089</x:t>
  </x:si>
  <x:si>
    <x:t xml:space="preserve">MNT-0003374</x:t>
  </x:si>
  <x:si>
    <x:t xml:space="preserve">MNT-0003375</x:t>
  </x:si>
  <x:si>
    <x:t xml:space="preserve">MNT-0003376</x:t>
  </x:si>
  <x:si>
    <x:t xml:space="preserve">MNT-0003377</x:t>
  </x:si>
  <x:si>
    <x:t xml:space="preserve">MNT-0003378</x:t>
  </x:si>
  <x:si>
    <x:t xml:space="preserve">MNT-0003379</x:t>
  </x:si>
  <x:si>
    <x:t xml:space="preserve">MNT-0003380</x:t>
  </x:si>
  <x:si>
    <x:t xml:space="preserve">MNT-0003381</x:t>
  </x:si>
  <x:si>
    <x:t xml:space="preserve">MNT-0003382</x:t>
  </x:si>
  <x:si>
    <x:t xml:space="preserve">MNT-0003383</x:t>
  </x:si>
  <x:si>
    <x:t xml:space="preserve">MNT-0003384</x:t>
  </x:si>
  <x:si>
    <x:t xml:space="preserve">MNT-0003385</x:t>
  </x:si>
  <x:si>
    <x:t xml:space="preserve">MNT-0003387</x:t>
  </x:si>
  <x:si>
    <x:t xml:space="preserve">MNT-0003388</x:t>
  </x:si>
  <x:si>
    <x:t xml:space="preserve">MNT-0003389</x:t>
  </x:si>
  <x:si>
    <x:t xml:space="preserve">MNT-0003390</x:t>
  </x:si>
  <x:si>
    <x:t xml:space="preserve">MNT-0003391</x:t>
  </x:si>
  <x:si>
    <x:t xml:space="preserve">MNT-0003392</x:t>
  </x:si>
  <x:si>
    <x:t xml:space="preserve">MNT-0003393</x:t>
  </x:si>
  <x:si>
    <x:t xml:space="preserve">MNT-0003394</x:t>
  </x:si>
  <x:si>
    <x:t xml:space="preserve">MNT-0003395</x:t>
  </x:si>
  <x:si>
    <x:t xml:space="preserve">MNT-0003396</x:t>
  </x:si>
  <x:si>
    <x:t xml:space="preserve">MNT-0003397</x:t>
  </x:si>
  <x:si>
    <x:t xml:space="preserve">MNT-0003398</x:t>
  </x:si>
  <x:si>
    <x:t xml:space="preserve">MNT-0003399</x:t>
  </x:si>
  <x:si>
    <x:t xml:space="preserve">MNT-0003400</x:t>
  </x:si>
  <x:si>
    <x:t xml:space="preserve">MNT-0003401</x:t>
  </x:si>
  <x:si>
    <x:t xml:space="preserve">MNT-0003402</x:t>
  </x:si>
  <x:si>
    <x:t xml:space="preserve">MNT-0003403</x:t>
  </x:si>
  <x:si>
    <x:t xml:space="preserve">MNT-0003404</x:t>
  </x:si>
  <x:si>
    <x:t xml:space="preserve">MNT-0003405</x:t>
  </x:si>
  <x:si>
    <x:t xml:space="preserve">MNT-0003406</x:t>
  </x:si>
  <x:si>
    <x:t xml:space="preserve">MNT-0003407</x:t>
  </x:si>
  <x:si>
    <x:t xml:space="preserve">MNT-0003408</x:t>
  </x:si>
  <x:si>
    <x:t xml:space="preserve">MNT-0003409</x:t>
  </x:si>
  <x:si>
    <x:t xml:space="preserve">MNT-0003410</x:t>
  </x:si>
  <x:si>
    <x:t xml:space="preserve">MNT-0003411</x:t>
  </x:si>
  <x:si>
    <x:t xml:space="preserve">MNT-0003412</x:t>
  </x:si>
  <x:si>
    <x:t xml:space="preserve">MNT-0003413</x:t>
  </x:si>
  <x:si>
    <x:t xml:space="preserve">MNT-0003414</x:t>
  </x:si>
  <x:si>
    <x:t xml:space="preserve">MNT-0003415</x:t>
  </x:si>
  <x:si>
    <x:t xml:space="preserve">MNT-0003416</x:t>
  </x:si>
  <x:si>
    <x:t xml:space="preserve">MNT-0003417</x:t>
  </x:si>
  <x:si>
    <x:t xml:space="preserve">MNT-0003418</x:t>
  </x:si>
  <x:si>
    <x:t xml:space="preserve">MNT-0003419</x:t>
  </x:si>
  <x:si>
    <x:t xml:space="preserve">MNT-0003420</x:t>
  </x:si>
  <x:si>
    <x:t xml:space="preserve">MNT-0003421</x:t>
  </x:si>
  <x:si>
    <x:t xml:space="preserve">MNT-0003422</x:t>
  </x:si>
  <x:si>
    <x:t xml:space="preserve">MNT-0003423</x:t>
  </x:si>
  <x:si>
    <x:t xml:space="preserve">MNT-0003424</x:t>
  </x:si>
  <x:si>
    <x:t xml:space="preserve">MNT-0003425</x:t>
  </x:si>
  <x:si>
    <x:t xml:space="preserve">MNT-0003426</x:t>
  </x:si>
  <x:si>
    <x:t xml:space="preserve">MNT-0003427</x:t>
  </x:si>
  <x:si>
    <x:t xml:space="preserve">MNT-0003428</x:t>
  </x:si>
  <x:si>
    <x:t xml:space="preserve">MNT-0003429</x:t>
  </x:si>
  <x:si>
    <x:t xml:space="preserve">MNT-0003430</x:t>
  </x:si>
  <x:si>
    <x:t xml:space="preserve">MNT-0003431</x:t>
  </x:si>
  <x:si>
    <x:t xml:space="preserve">MNT-0003433</x:t>
  </x:si>
  <x:si>
    <x:t xml:space="preserve">MNT-0003434</x:t>
  </x:si>
  <x:si>
    <x:t xml:space="preserve">MNT-0003435</x:t>
  </x:si>
  <x:si>
    <x:t xml:space="preserve">MNT-0003436</x:t>
  </x:si>
  <x:si>
    <x:t xml:space="preserve">MNT-0003437</x:t>
  </x:si>
  <x:si>
    <x:t xml:space="preserve">MNT-0003438</x:t>
  </x:si>
  <x:si>
    <x:t xml:space="preserve">MNT-0003439</x:t>
  </x:si>
  <x:si>
    <x:t xml:space="preserve">MNT-0003440</x:t>
  </x:si>
  <x:si>
    <x:t xml:space="preserve">MNT-0003441</x:t>
  </x:si>
  <x:si>
    <x:t xml:space="preserve">MNT-0003442</x:t>
  </x:si>
  <x:si>
    <x:t xml:space="preserve">MNT-0003443</x:t>
  </x:si>
  <x:si>
    <x:t xml:space="preserve">MNT-0003444</x:t>
  </x:si>
  <x:si>
    <x:t xml:space="preserve">MNT-0003445</x:t>
  </x:si>
  <x:si>
    <x:t xml:space="preserve">MNT-0003446</x:t>
  </x:si>
  <x:si>
    <x:t xml:space="preserve">MNT-0003447</x:t>
  </x:si>
  <x:si>
    <x:t xml:space="preserve">MNT-0003448</x:t>
  </x:si>
  <x:si>
    <x:t xml:space="preserve">MNT-0003449</x:t>
  </x:si>
  <x:si>
    <x:t xml:space="preserve">MNT-0003450</x:t>
  </x:si>
  <x:si>
    <x:t xml:space="preserve">MNT-0003451</x:t>
  </x:si>
  <x:si>
    <x:t xml:space="preserve">MNT-0003452</x:t>
  </x:si>
  <x:si>
    <x:t xml:space="preserve">MNT-0003453</x:t>
  </x:si>
  <x:si>
    <x:t xml:space="preserve">MNT-0003454</x:t>
  </x:si>
  <x:si>
    <x:t xml:space="preserve">MNT-0003455</x:t>
  </x:si>
  <x:si>
    <x:t xml:space="preserve">MNT-0003456</x:t>
  </x:si>
  <x:si>
    <x:t xml:space="preserve">MNT-0003457</x:t>
  </x:si>
  <x:si>
    <x:t xml:space="preserve">MNT-0003458</x:t>
  </x:si>
  <x:si>
    <x:t xml:space="preserve">MNT-0003459</x:t>
  </x:si>
  <x:si>
    <x:t xml:space="preserve">MNT-0003460</x:t>
  </x:si>
  <x:si>
    <x:t xml:space="preserve">MNT-0003461</x:t>
  </x:si>
  <x:si>
    <x:t xml:space="preserve">MNT-0003462</x:t>
  </x:si>
  <x:si>
    <x:t xml:space="preserve">MNT-0003463</x:t>
  </x:si>
  <x:si>
    <x:t xml:space="preserve">MNT-0003464</x:t>
  </x:si>
  <x:si>
    <x:t xml:space="preserve">MNT-0003465</x:t>
  </x:si>
  <x:si>
    <x:t xml:space="preserve">MNT-0003466</x:t>
  </x:si>
  <x:si>
    <x:t xml:space="preserve">MNT-0003467</x:t>
  </x:si>
  <x:si>
    <x:t xml:space="preserve">MNT-0003468</x:t>
  </x:si>
  <x:si>
    <x:t xml:space="preserve">MNT-0003469</x:t>
  </x:si>
  <x:si>
    <x:t xml:space="preserve">MNT-0003470</x:t>
  </x:si>
  <x:si>
    <x:t xml:space="preserve">MNT-0003471</x:t>
  </x:si>
  <x:si>
    <x:t xml:space="preserve">MNT-0003472</x:t>
  </x:si>
  <x:si>
    <x:t xml:space="preserve">MNT-0003473</x:t>
  </x:si>
  <x:si>
    <x:t xml:space="preserve">MNT-0003474</x:t>
  </x:si>
  <x:si>
    <x:t xml:space="preserve">MNT-0003475</x:t>
  </x:si>
  <x:si>
    <x:t xml:space="preserve">MNT-0003476</x:t>
  </x:si>
  <x:si>
    <x:t xml:space="preserve">MNT-0003477</x:t>
  </x:si>
  <x:si>
    <x:t xml:space="preserve">MNT-0003478</x:t>
  </x:si>
  <x:si>
    <x:t xml:space="preserve">MNT-0003479</x:t>
  </x:si>
  <x:si>
    <x:t xml:space="preserve">MNT-0003480</x:t>
  </x:si>
  <x:si>
    <x:t xml:space="preserve">MNT-0003481</x:t>
  </x:si>
  <x:si>
    <x:t xml:space="preserve">MNT-0003482</x:t>
  </x:si>
  <x:si>
    <x:t xml:space="preserve">MNT-0003483</x:t>
  </x:si>
  <x:si>
    <x:t xml:space="preserve">MNT-0003484</x:t>
  </x:si>
  <x:si>
    <x:t xml:space="preserve">MNT-0003485</x:t>
  </x:si>
  <x:si>
    <x:t xml:space="preserve">MNT-0003486</x:t>
  </x:si>
  <x:si>
    <x:t xml:space="preserve">MNT-0003487</x:t>
  </x:si>
  <x:si>
    <x:t xml:space="preserve">MNT-0003488</x:t>
  </x:si>
  <x:si>
    <x:t xml:space="preserve">MNT-0003489</x:t>
  </x:si>
  <x:si>
    <x:t xml:space="preserve">MNT-0003490</x:t>
  </x:si>
  <x:si>
    <x:t xml:space="preserve">MNT-0003491</x:t>
  </x:si>
  <x:si>
    <x:t xml:space="preserve">MNT-0003492</x:t>
  </x:si>
  <x:si>
    <x:t xml:space="preserve">MNT-0003493</x:t>
  </x:si>
  <x:si>
    <x:t xml:space="preserve">MNT-0003494</x:t>
  </x:si>
  <x:si>
    <x:t xml:space="preserve">MNT-0003495</x:t>
  </x:si>
  <x:si>
    <x:t xml:space="preserve">MNT-0003496</x:t>
  </x:si>
  <x:si>
    <x:t xml:space="preserve">MNT-0003497</x:t>
  </x:si>
  <x:si>
    <x:t xml:space="preserve">MNT-0003498</x:t>
  </x:si>
  <x:si>
    <x:t xml:space="preserve">SAF-000090</x:t>
  </x:si>
  <x:si>
    <x:t xml:space="preserve">MNT-0003499</x:t>
  </x:si>
  <x:si>
    <x:t xml:space="preserve">MNT-0003500</x:t>
  </x:si>
  <x:si>
    <x:t xml:space="preserve">MNT-0003501</x:t>
  </x:si>
  <x:si>
    <x:t xml:space="preserve">MNT-0003502</x:t>
  </x:si>
  <x:si>
    <x:t xml:space="preserve">MNT-0003503</x:t>
  </x:si>
  <x:si>
    <x:t xml:space="preserve">MNT-0003504</x:t>
  </x:si>
  <x:si>
    <x:t xml:space="preserve">MNT-0003505</x:t>
  </x:si>
  <x:si>
    <x:t xml:space="preserve">MNT-0003506</x:t>
  </x:si>
  <x:si>
    <x:t xml:space="preserve">MNT-0003507</x:t>
  </x:si>
  <x:si>
    <x:t xml:space="preserve">MNT-0003508</x:t>
  </x:si>
  <x:si>
    <x:t xml:space="preserve">SAF-000091</x:t>
  </x:si>
  <x:si>
    <x:t xml:space="preserve">MNT-0003509</x:t>
  </x:si>
  <x:si>
    <x:t xml:space="preserve">MNT-0003510</x:t>
  </x:si>
  <x:si>
    <x:t xml:space="preserve">MNT-0003512</x:t>
  </x:si>
  <x:si>
    <x:t xml:space="preserve">MNT-0003513</x:t>
  </x:si>
  <x:si>
    <x:t xml:space="preserve">MNT-0003514</x:t>
  </x:si>
  <x:si>
    <x:t xml:space="preserve">MNT-0003518</x:t>
  </x:si>
  <x:si>
    <x:t xml:space="preserve">MNT-0003519</x:t>
  </x:si>
  <x:si>
    <x:t xml:space="preserve">MNT-0003520</x:t>
  </x:si>
  <x:si>
    <x:t xml:space="preserve">MNT-0003521</x:t>
  </x:si>
  <x:si>
    <x:t xml:space="preserve">SAF-000092</x:t>
  </x:si>
  <x:si>
    <x:t xml:space="preserve">MNT-0003522</x:t>
  </x:si>
  <x:si>
    <x:t xml:space="preserve">MNT-0003523</x:t>
  </x:si>
  <x:si>
    <x:t xml:space="preserve">MNT-0003524</x:t>
  </x:si>
  <x:si>
    <x:t xml:space="preserve">MNT-0003525</x:t>
  </x:si>
  <x:si>
    <x:t xml:space="preserve">MNT-0003526</x:t>
  </x:si>
  <x:si>
    <x:t xml:space="preserve">MNT-0003527</x:t>
  </x:si>
  <x:si>
    <x:t xml:space="preserve">MNT-0003528</x:t>
  </x:si>
  <x:si>
    <x:t xml:space="preserve">MNT-0003529</x:t>
  </x:si>
  <x:si>
    <x:t xml:space="preserve">MNT-0003530</x:t>
  </x:si>
  <x:si>
    <x:t xml:space="preserve">MNT-0003531</x:t>
  </x:si>
  <x:si>
    <x:t xml:space="preserve">MNT-0003532</x:t>
  </x:si>
  <x:si>
    <x:t xml:space="preserve">MNT-0003533</x:t>
  </x:si>
  <x:si>
    <x:t xml:space="preserve">MNT-0003534</x:t>
  </x:si>
  <x:si>
    <x:t xml:space="preserve">MNT-0003535</x:t>
  </x:si>
  <x:si>
    <x:t xml:space="preserve">MNT-0003536</x:t>
  </x:si>
  <x:si>
    <x:t xml:space="preserve">MNT-0003537</x:t>
  </x:si>
  <x:si>
    <x:t xml:space="preserve">MNT-0003538</x:t>
  </x:si>
  <x:si>
    <x:t xml:space="preserve">MNT-0003539</x:t>
  </x:si>
  <x:si>
    <x:t xml:space="preserve">MNT-0003540</x:t>
  </x:si>
  <x:si>
    <x:t xml:space="preserve">MNT-0003541</x:t>
  </x:si>
  <x:si>
    <x:t xml:space="preserve">MNT-0003542</x:t>
  </x:si>
  <x:si>
    <x:t xml:space="preserve">MNT-0003543</x:t>
  </x:si>
  <x:si>
    <x:t xml:space="preserve">MNT-0003544</x:t>
  </x:si>
  <x:si>
    <x:t xml:space="preserve">MNT-0003545</x:t>
  </x:si>
  <x:si>
    <x:t xml:space="preserve">MNT-0003546</x:t>
  </x:si>
  <x:si>
    <x:t xml:space="preserve">MNT-0003547</x:t>
  </x:si>
  <x:si>
    <x:t xml:space="preserve">MNT-0003548</x:t>
  </x:si>
  <x:si>
    <x:t xml:space="preserve">MNT-0003550</x:t>
  </x:si>
  <x:si>
    <x:t xml:space="preserve">MNT-0003551</x:t>
  </x:si>
  <x:si>
    <x:t xml:space="preserve">MNT-0003552</x:t>
  </x:si>
  <x:si>
    <x:t xml:space="preserve">MNT-0003553</x:t>
  </x:si>
  <x:si>
    <x:t xml:space="preserve">MNT-0003554</x:t>
  </x:si>
  <x:si>
    <x:t xml:space="preserve">MNT-0003555</x:t>
  </x:si>
  <x:si>
    <x:t xml:space="preserve">MNT-0003556</x:t>
  </x:si>
  <x:si>
    <x:t xml:space="preserve">MNT-0003557</x:t>
  </x:si>
  <x:si>
    <x:t xml:space="preserve">MNT-0003562</x:t>
  </x:si>
  <x:si>
    <x:t xml:space="preserve">MNT-0003563</x:t>
  </x:si>
  <x:si>
    <x:t xml:space="preserve">MNT-0003564</x:t>
  </x:si>
  <x:si>
    <x:t xml:space="preserve">MNT-0003565</x:t>
  </x:si>
  <x:si>
    <x:t xml:space="preserve">MNT-0003566</x:t>
  </x:si>
  <x:si>
    <x:t xml:space="preserve">MNT-0003567</x:t>
  </x:si>
  <x:si>
    <x:t xml:space="preserve">MNT-0003568</x:t>
  </x:si>
  <x:si>
    <x:t xml:space="preserve">MNT-0003569</x:t>
  </x:si>
  <x:si>
    <x:t xml:space="preserve">MNT-0003570</x:t>
  </x:si>
  <x:si>
    <x:t xml:space="preserve">MNT-0003571</x:t>
  </x:si>
  <x:si>
    <x:t xml:space="preserve">MNT-0003572</x:t>
  </x:si>
  <x:si>
    <x:t xml:space="preserve">MNT-0003573</x:t>
  </x:si>
  <x:si>
    <x:t xml:space="preserve">MNT-0003574</x:t>
  </x:si>
  <x:si>
    <x:t xml:space="preserve">MNT-0003575</x:t>
  </x:si>
  <x:si>
    <x:t xml:space="preserve">MNT-0003576</x:t>
  </x:si>
  <x:si>
    <x:t xml:space="preserve">MNT-0003577</x:t>
  </x:si>
  <x:si>
    <x:t xml:space="preserve">MNT-0003578</x:t>
  </x:si>
  <x:si>
    <x:t xml:space="preserve">MNT-0003579</x:t>
  </x:si>
  <x:si>
    <x:t xml:space="preserve">MNT-0003580</x:t>
  </x:si>
  <x:si>
    <x:t xml:space="preserve">MNT-0003581</x:t>
  </x:si>
  <x:si>
    <x:t xml:space="preserve">MNT-0003582</x:t>
  </x:si>
  <x:si>
    <x:t xml:space="preserve">MNT-0003583</x:t>
  </x:si>
  <x:si>
    <x:t xml:space="preserve">MNT-0003584</x:t>
  </x:si>
  <x:si>
    <x:t xml:space="preserve">MNT-0003585</x:t>
  </x:si>
  <x:si>
    <x:t xml:space="preserve">MNT-0003586</x:t>
  </x:si>
  <x:si>
    <x:t xml:space="preserve">MNT-0003587</x:t>
  </x:si>
  <x:si>
    <x:t xml:space="preserve">MNT-0003588</x:t>
  </x:si>
  <x:si>
    <x:t xml:space="preserve">MNT-0003589</x:t>
  </x:si>
  <x:si>
    <x:t xml:space="preserve">SAF-000093</x:t>
  </x:si>
  <x:si>
    <x:t xml:space="preserve">MNT-0003590</x:t>
  </x:si>
  <x:si>
    <x:t xml:space="preserve">SAF-000094</x:t>
  </x:si>
  <x:si>
    <x:t xml:space="preserve">MNT-0003591</x:t>
  </x:si>
  <x:si>
    <x:t xml:space="preserve">MNT-0003592</x:t>
  </x:si>
  <x:si>
    <x:t xml:space="preserve">MNT-0003593</x:t>
  </x:si>
  <x:si>
    <x:t xml:space="preserve">MNT-0003594</x:t>
  </x:si>
  <x:si>
    <x:t xml:space="preserve">MNT-0003595</x:t>
  </x:si>
  <x:si>
    <x:t xml:space="preserve">MNT-0003596</x:t>
  </x:si>
  <x:si>
    <x:t xml:space="preserve">MNT-0003597</x:t>
  </x:si>
  <x:si>
    <x:t xml:space="preserve">MNT-0003598</x:t>
  </x:si>
  <x:si>
    <x:t xml:space="preserve">MNT-0003599</x:t>
  </x:si>
  <x:si>
    <x:t xml:space="preserve">MNT-0003600</x:t>
  </x:si>
  <x:si>
    <x:t xml:space="preserve">MNT-0003601</x:t>
  </x:si>
  <x:si>
    <x:t xml:space="preserve">MNT-0003602</x:t>
  </x:si>
  <x:si>
    <x:t xml:space="preserve">MNT-0003603</x:t>
  </x:si>
  <x:si>
    <x:t xml:space="preserve">MNT-0003604</x:t>
  </x:si>
  <x:si>
    <x:t xml:space="preserve">MNT-0003605</x:t>
  </x:si>
  <x:si>
    <x:t xml:space="preserve">MNT-0003606</x:t>
  </x:si>
  <x:si>
    <x:t xml:space="preserve">MNT-0003607</x:t>
  </x:si>
  <x:si>
    <x:t xml:space="preserve">MNT-0003608</x:t>
  </x:si>
  <x:si>
    <x:t xml:space="preserve">MNT-0003609</x:t>
  </x:si>
  <x:si>
    <x:t xml:space="preserve">MNT-0003610</x:t>
  </x:si>
  <x:si>
    <x:t xml:space="preserve">MNT-0003611</x:t>
  </x:si>
  <x:si>
    <x:t xml:space="preserve">MNT-0003612</x:t>
  </x:si>
  <x:si>
    <x:t xml:space="preserve">MNT-0003613</x:t>
  </x:si>
  <x:si>
    <x:t xml:space="preserve">MNT-0003614</x:t>
  </x:si>
  <x:si>
    <x:t xml:space="preserve">MNT-0003615</x:t>
  </x:si>
  <x:si>
    <x:t xml:space="preserve">MNT-0003616</x:t>
  </x:si>
  <x:si>
    <x:t xml:space="preserve">MNT-0003617</x:t>
  </x:si>
  <x:si>
    <x:t xml:space="preserve">MNT-0003618</x:t>
  </x:si>
  <x:si>
    <x:t xml:space="preserve">MNT-0003619</x:t>
  </x:si>
  <x:si>
    <x:t xml:space="preserve">MNT-0003620</x:t>
  </x:si>
  <x:si>
    <x:t xml:space="preserve">MNT-0003621</x:t>
  </x:si>
  <x:si>
    <x:t xml:space="preserve">MNT-0003622</x:t>
  </x:si>
  <x:si>
    <x:t xml:space="preserve">MNT-0003623</x:t>
  </x:si>
  <x:si>
    <x:t xml:space="preserve">MNT-0003624</x:t>
  </x:si>
  <x:si>
    <x:t xml:space="preserve">MNT-0003625</x:t>
  </x:si>
  <x:si>
    <x:t xml:space="preserve">MNT-0003626</x:t>
  </x:si>
  <x:si>
    <x:t xml:space="preserve">MNT-0003627</x:t>
  </x:si>
  <x:si>
    <x:t xml:space="preserve">MNT-0003630</x:t>
  </x:si>
  <x:si>
    <x:t xml:space="preserve">MNT-0003631</x:t>
  </x:si>
  <x:si>
    <x:t xml:space="preserve">MNT-0003632</x:t>
  </x:si>
  <x:si>
    <x:t xml:space="preserve">MNT-0003633</x:t>
  </x:si>
  <x:si>
    <x:t xml:space="preserve">MNT-0003635</x:t>
  </x:si>
  <x:si>
    <x:t xml:space="preserve">MNT-0003636</x:t>
  </x:si>
  <x:si>
    <x:t xml:space="preserve">MNT-0003637</x:t>
  </x:si>
  <x:si>
    <x:t xml:space="preserve">MNT-0003638</x:t>
  </x:si>
  <x:si>
    <x:t xml:space="preserve">MNT-0003639</x:t>
  </x:si>
  <x:si>
    <x:t xml:space="preserve">MNT-0003640</x:t>
  </x:si>
  <x:si>
    <x:t xml:space="preserve">MNT-0003641</x:t>
  </x:si>
  <x:si>
    <x:t xml:space="preserve">MNT-0003642</x:t>
  </x:si>
  <x:si>
    <x:t xml:space="preserve">MNT-0003643</x:t>
  </x:si>
  <x:si>
    <x:t xml:space="preserve">MNT-0003644</x:t>
  </x:si>
  <x:si>
    <x:t xml:space="preserve">MNT-0003645</x:t>
  </x:si>
  <x:si>
    <x:t xml:space="preserve">MNT-0003646</x:t>
  </x:si>
  <x:si>
    <x:t xml:space="preserve">MNT-0003647</x:t>
  </x:si>
  <x:si>
    <x:t xml:space="preserve">MNT-0003648</x:t>
  </x:si>
  <x:si>
    <x:t xml:space="preserve">MNT-0003649</x:t>
  </x:si>
  <x:si>
    <x:t xml:space="preserve">MNT-0003650</x:t>
  </x:si>
  <x:si>
    <x:t xml:space="preserve">MNT-0003651</x:t>
  </x:si>
  <x:si>
    <x:t xml:space="preserve">MNT-0003652</x:t>
  </x:si>
  <x:si>
    <x:t xml:space="preserve">MNT-0003653</x:t>
  </x:si>
  <x:si>
    <x:t xml:space="preserve">MNT-0003654</x:t>
  </x:si>
  <x:si>
    <x:t xml:space="preserve">MNT-0003655</x:t>
  </x:si>
  <x:si>
    <x:t xml:space="preserve">MNT-0003656</x:t>
  </x:si>
  <x:si>
    <x:t xml:space="preserve">MNT-0003657</x:t>
  </x:si>
  <x:si>
    <x:t xml:space="preserve">MNT-0003658</x:t>
  </x:si>
  <x:si>
    <x:t xml:space="preserve">MNT-0003659</x:t>
  </x:si>
  <x:si>
    <x:t xml:space="preserve">MNT-0003660</x:t>
  </x:si>
  <x:si>
    <x:t xml:space="preserve">MNT-0003661</x:t>
  </x:si>
  <x:si>
    <x:t xml:space="preserve">MNT-0003662</x:t>
  </x:si>
  <x:si>
    <x:t xml:space="preserve">MNT-0003663</x:t>
  </x:si>
  <x:si>
    <x:t xml:space="preserve">MNT-0003664</x:t>
  </x:si>
  <x:si>
    <x:t xml:space="preserve">MNT-0003665</x:t>
  </x:si>
  <x:si>
    <x:t xml:space="preserve">MNT-0003666</x:t>
  </x:si>
  <x:si>
    <x:t xml:space="preserve">MNT-0003670</x:t>
  </x:si>
  <x:si>
    <x:t xml:space="preserve">MNT-0003671</x:t>
  </x:si>
  <x:si>
    <x:t xml:space="preserve">MNT-0003672</x:t>
  </x:si>
  <x:si>
    <x:t xml:space="preserve">MNT-0003673</x:t>
  </x:si>
  <x:si>
    <x:t xml:space="preserve">MNT-0003674</x:t>
  </x:si>
  <x:si>
    <x:t xml:space="preserve">MNT-0003675</x:t>
  </x:si>
  <x:si>
    <x:t xml:space="preserve">MNT-0003676</x:t>
  </x:si>
  <x:si>
    <x:t xml:space="preserve">MNT-0003677</x:t>
  </x:si>
  <x:si>
    <x:t xml:space="preserve">MNT-0003678</x:t>
  </x:si>
  <x:si>
    <x:t xml:space="preserve">MNT-0003679</x:t>
  </x:si>
  <x:si>
    <x:t xml:space="preserve">MNT-0003680</x:t>
  </x:si>
  <x:si>
    <x:t xml:space="preserve">MNT-0003681</x:t>
  </x:si>
  <x:si>
    <x:t xml:space="preserve">MNT-0003682</x:t>
  </x:si>
  <x:si>
    <x:t xml:space="preserve">MNT-0003683</x:t>
  </x:si>
  <x:si>
    <x:t xml:space="preserve">MNT-0003684</x:t>
  </x:si>
  <x:si>
    <x:t xml:space="preserve">MNT-0003685</x:t>
  </x:si>
  <x:si>
    <x:t xml:space="preserve">MNT-0003686</x:t>
  </x:si>
  <x:si>
    <x:t xml:space="preserve">MNT-0003687</x:t>
  </x:si>
  <x:si>
    <x:t xml:space="preserve">MNT-0003688</x:t>
  </x:si>
  <x:si>
    <x:t xml:space="preserve">MNT-0003689</x:t>
  </x:si>
  <x:si>
    <x:t xml:space="preserve">MNT-0003690</x:t>
  </x:si>
  <x:si>
    <x:t xml:space="preserve">MNT-0003691</x:t>
  </x:si>
  <x:si>
    <x:t xml:space="preserve">MNT-0003692</x:t>
  </x:si>
  <x:si>
    <x:t xml:space="preserve">SAF-000095</x:t>
  </x:si>
  <x:si>
    <x:t xml:space="preserve">MNT-0003693</x:t>
  </x:si>
  <x:si>
    <x:t xml:space="preserve">MNT-0003694</x:t>
  </x:si>
  <x:si>
    <x:t xml:space="preserve">MNT-0003695</x:t>
  </x:si>
  <x:si>
    <x:t xml:space="preserve">MNT-0003696</x:t>
  </x:si>
  <x:si>
    <x:t xml:space="preserve">MNT-0003697</x:t>
  </x:si>
  <x:si>
    <x:t xml:space="preserve">MNT-0003698</x:t>
  </x:si>
  <x:si>
    <x:t xml:space="preserve">MNT-0003699</x:t>
  </x:si>
  <x:si>
    <x:t xml:space="preserve">MNT-0003700</x:t>
  </x:si>
  <x:si>
    <x:t xml:space="preserve">MNT-0003701</x:t>
  </x:si>
  <x:si>
    <x:t xml:space="preserve">MNT-0003702</x:t>
  </x:si>
  <x:si>
    <x:t xml:space="preserve">MNT-0003703</x:t>
  </x:si>
  <x:si>
    <x:t xml:space="preserve">MNT-0003704</x:t>
  </x:si>
  <x:si>
    <x:t xml:space="preserve">MNT-0003705</x:t>
  </x:si>
  <x:si>
    <x:t xml:space="preserve">MNT-0003706</x:t>
  </x:si>
  <x:si>
    <x:t xml:space="preserve">MNT-0003707</x:t>
  </x:si>
  <x:si>
    <x:t xml:space="preserve">MNT-0003708</x:t>
  </x:si>
  <x:si>
    <x:t xml:space="preserve">MNT-0003709</x:t>
  </x:si>
  <x:si>
    <x:t xml:space="preserve">MNT-0003710</x:t>
  </x:si>
  <x:si>
    <x:t xml:space="preserve">MNT-0003711</x:t>
  </x:si>
  <x:si>
    <x:t xml:space="preserve">MNT-0003712</x:t>
  </x:si>
  <x:si>
    <x:t xml:space="preserve">MNT-0003713</x:t>
  </x:si>
  <x:si>
    <x:t xml:space="preserve">MNT-0003714</x:t>
  </x:si>
  <x:si>
    <x:t xml:space="preserve">MNT-0003715</x:t>
  </x:si>
  <x:si>
    <x:t xml:space="preserve">MNT-0003716</x:t>
  </x:si>
  <x:si>
    <x:t xml:space="preserve">MNT-0003717</x:t>
  </x:si>
  <x:si>
    <x:t xml:space="preserve">MNT-0003718</x:t>
  </x:si>
  <x:si>
    <x:t xml:space="preserve">MNT-0003721</x:t>
  </x:si>
  <x:si>
    <x:t xml:space="preserve">MNT-0003722</x:t>
  </x:si>
  <x:si>
    <x:t xml:space="preserve">MNT-0003723</x:t>
  </x:si>
  <x:si>
    <x:t xml:space="preserve">MNT-0003724</x:t>
  </x:si>
  <x:si>
    <x:t xml:space="preserve">MNT-0003725</x:t>
  </x:si>
  <x:si>
    <x:t xml:space="preserve">MNT-0003726</x:t>
  </x:si>
  <x:si>
    <x:t xml:space="preserve">MNT-0003727</x:t>
  </x:si>
  <x:si>
    <x:t xml:space="preserve">MNT-0003728</x:t>
  </x:si>
  <x:si>
    <x:t xml:space="preserve">MNT-0003729</x:t>
  </x:si>
  <x:si>
    <x:t xml:space="preserve">MNT-0003730</x:t>
  </x:si>
  <x:si>
    <x:t xml:space="preserve">MNT-0003731</x:t>
  </x:si>
  <x:si>
    <x:t xml:space="preserve">MNT-0003732</x:t>
  </x:si>
  <x:si>
    <x:t xml:space="preserve">MNT-0003733</x:t>
  </x:si>
  <x:si>
    <x:t xml:space="preserve">MNT-0003734</x:t>
  </x:si>
  <x:si>
    <x:t xml:space="preserve">MNT-0003735</x:t>
  </x:si>
  <x:si>
    <x:t xml:space="preserve">MNT-0003736</x:t>
  </x:si>
  <x:si>
    <x:t xml:space="preserve">MNT-0003737</x:t>
  </x:si>
  <x:si>
    <x:t xml:space="preserve">MNT-0003738</x:t>
  </x:si>
  <x:si>
    <x:t xml:space="preserve">MNT-0003739</x:t>
  </x:si>
  <x:si>
    <x:t xml:space="preserve">MNT-0003741</x:t>
  </x:si>
  <x:si>
    <x:t xml:space="preserve">MNT-0003742</x:t>
  </x:si>
  <x:si>
    <x:t xml:space="preserve">MNT-0003743</x:t>
  </x:si>
  <x:si>
    <x:t xml:space="preserve">MNT-0003744</x:t>
  </x:si>
  <x:si>
    <x:t xml:space="preserve">MNT-0003745</x:t>
  </x:si>
  <x:si>
    <x:t xml:space="preserve">MNT-0003746</x:t>
  </x:si>
  <x:si>
    <x:t xml:space="preserve">MNT-0003747</x:t>
  </x:si>
  <x:si>
    <x:t xml:space="preserve">MNT-0003748</x:t>
  </x:si>
  <x:si>
    <x:t xml:space="preserve">MNT-0003749</x:t>
  </x:si>
  <x:si>
    <x:t xml:space="preserve">SAF-000096</x:t>
  </x:si>
  <x:si>
    <x:t xml:space="preserve">MNT-0003750</x:t>
  </x:si>
  <x:si>
    <x:t xml:space="preserve">MNT-0003751</x:t>
  </x:si>
  <x:si>
    <x:t xml:space="preserve">MNT-0003752</x:t>
  </x:si>
  <x:si>
    <x:t xml:space="preserve">MNT-0003753</x:t>
  </x:si>
  <x:si>
    <x:t xml:space="preserve">MNT-0003754</x:t>
  </x:si>
  <x:si>
    <x:t xml:space="preserve">MNT-0003755</x:t>
  </x:si>
  <x:si>
    <x:t xml:space="preserve">MNT-0003756</x:t>
  </x:si>
  <x:si>
    <x:t xml:space="preserve">MNT-0003757</x:t>
  </x:si>
  <x:si>
    <x:t xml:space="preserve">MNT-0003758</x:t>
  </x:si>
  <x:si>
    <x:t xml:space="preserve">MNT-0003759</x:t>
  </x:si>
  <x:si>
    <x:t xml:space="preserve">MNT-0003760</x:t>
  </x:si>
  <x:si>
    <x:t xml:space="preserve">MNT-0003761</x:t>
  </x:si>
  <x:si>
    <x:t xml:space="preserve">MNT-0003765</x:t>
  </x:si>
  <x:si>
    <x:t xml:space="preserve">MNT-0003766</x:t>
  </x:si>
  <x:si>
    <x:t xml:space="preserve">MNT-0003767</x:t>
  </x:si>
  <x:si>
    <x:t xml:space="preserve">MNT-0003768</x:t>
  </x:si>
  <x:si>
    <x:t xml:space="preserve">MNT-0003769</x:t>
  </x:si>
  <x:si>
    <x:t xml:space="preserve">MNT-0003770</x:t>
  </x:si>
  <x:si>
    <x:t xml:space="preserve">MNT-0003771</x:t>
  </x:si>
  <x:si>
    <x:t xml:space="preserve">MNT-0003772</x:t>
  </x:si>
  <x:si>
    <x:t xml:space="preserve">MNT-0003773</x:t>
  </x:si>
  <x:si>
    <x:t xml:space="preserve">MNT-0003774</x:t>
  </x:si>
  <x:si>
    <x:t xml:space="preserve">MNT-0003775</x:t>
  </x:si>
  <x:si>
    <x:t xml:space="preserve">MNT-0003776</x:t>
  </x:si>
  <x:si>
    <x:t xml:space="preserve">MNT-0003777</x:t>
  </x:si>
  <x:si>
    <x:t xml:space="preserve">MNT-0003778</x:t>
  </x:si>
  <x:si>
    <x:t xml:space="preserve">MNT-0003779</x:t>
  </x:si>
  <x:si>
    <x:t xml:space="preserve">MNT-0003780</x:t>
  </x:si>
  <x:si>
    <x:t xml:space="preserve">MNT-0003781</x:t>
  </x:si>
  <x:si>
    <x:t xml:space="preserve">MNT-0003782</x:t>
  </x:si>
  <x:si>
    <x:t xml:space="preserve">MNT-0003783</x:t>
  </x:si>
  <x:si>
    <x:t xml:space="preserve">MNT-0003784</x:t>
  </x:si>
  <x:si>
    <x:t xml:space="preserve">MNT-0003785</x:t>
  </x:si>
  <x:si>
    <x:t xml:space="preserve">MNT-0003786</x:t>
  </x:si>
  <x:si>
    <x:t xml:space="preserve">MNT-0003787</x:t>
  </x:si>
  <x:si>
    <x:t xml:space="preserve">MNT-0003788</x:t>
  </x:si>
  <x:si>
    <x:t xml:space="preserve">MNT-0003790</x:t>
  </x:si>
  <x:si>
    <x:t xml:space="preserve">MNT-0003791</x:t>
  </x:si>
  <x:si>
    <x:t xml:space="preserve">MNT-0003792</x:t>
  </x:si>
  <x:si>
    <x:t xml:space="preserve">MNT-0003793</x:t>
  </x:si>
  <x:si>
    <x:t xml:space="preserve">MNT-0003794</x:t>
  </x:si>
  <x:si>
    <x:t xml:space="preserve">MNT-0003795</x:t>
  </x:si>
  <x:si>
    <x:t xml:space="preserve">MNT-0003796</x:t>
  </x:si>
  <x:si>
    <x:t xml:space="preserve">MNT-0003797</x:t>
  </x:si>
  <x:si>
    <x:t xml:space="preserve">MNT-0003798</x:t>
  </x:si>
  <x:si>
    <x:t xml:space="preserve">MNT-0003799</x:t>
  </x:si>
  <x:si>
    <x:t xml:space="preserve">MNT-0003800</x:t>
  </x:si>
  <x:si>
    <x:t xml:space="preserve">MNT-0003801</x:t>
  </x:si>
  <x:si>
    <x:t xml:space="preserve">MNT-0003802</x:t>
  </x:si>
  <x:si>
    <x:t xml:space="preserve">MNT-0003803</x:t>
  </x:si>
  <x:si>
    <x:t xml:space="preserve">MNT-0003804</x:t>
  </x:si>
  <x:si>
    <x:t xml:space="preserve">MNT-0003805</x:t>
  </x:si>
  <x:si>
    <x:t xml:space="preserve">MNT-0003806</x:t>
  </x:si>
  <x:si>
    <x:t xml:space="preserve">MNT-0003807</x:t>
  </x:si>
  <x:si>
    <x:t xml:space="preserve">MNT-0003808</x:t>
  </x:si>
  <x:si>
    <x:t xml:space="preserve">MNT-0003809</x:t>
  </x:si>
  <x:si>
    <x:t xml:space="preserve">MNT-0003810</x:t>
  </x:si>
  <x:si>
    <x:t xml:space="preserve">MNT-0003811</x:t>
  </x:si>
  <x:si>
    <x:t xml:space="preserve">MNT-0003812</x:t>
  </x:si>
  <x:si>
    <x:t xml:space="preserve">MNT-0003813</x:t>
  </x:si>
  <x:si>
    <x:t xml:space="preserve">MNT-0003814</x:t>
  </x:si>
  <x:si>
    <x:t xml:space="preserve">MNT-0003815</x:t>
  </x:si>
  <x:si>
    <x:t xml:space="preserve">MNT-0003816</x:t>
  </x:si>
  <x:si>
    <x:t xml:space="preserve">MNT-0003817</x:t>
  </x:si>
  <x:si>
    <x:t xml:space="preserve">MNT-0003818</x:t>
  </x:si>
  <x:si>
    <x:t xml:space="preserve">MNT-0003819</x:t>
  </x:si>
  <x:si>
    <x:t xml:space="preserve">MNT-0003820</x:t>
  </x:si>
  <x:si>
    <x:t xml:space="preserve">MNT-0003821</x:t>
  </x:si>
  <x:si>
    <x:t xml:space="preserve">MNT-0003825</x:t>
  </x:si>
  <x:si>
    <x:t xml:space="preserve">MNT-0003826</x:t>
  </x:si>
  <x:si>
    <x:t xml:space="preserve">MNT-0003827</x:t>
  </x:si>
  <x:si>
    <x:t xml:space="preserve">MNT-0003828</x:t>
  </x:si>
  <x:si>
    <x:t xml:space="preserve">MNT-0003829</x:t>
  </x:si>
  <x:si>
    <x:t xml:space="preserve">MNT-0003830</x:t>
  </x:si>
  <x:si>
    <x:t xml:space="preserve">MNT-0003831</x:t>
  </x:si>
  <x:si>
    <x:t xml:space="preserve">MNT-0003832</x:t>
  </x:si>
  <x:si>
    <x:t xml:space="preserve">MNT-0003833</x:t>
  </x:si>
  <x:si>
    <x:t xml:space="preserve">MNT-0003834</x:t>
  </x:si>
  <x:si>
    <x:t xml:space="preserve">MNT-0003835</x:t>
  </x:si>
  <x:si>
    <x:t xml:space="preserve">MNT-0003836</x:t>
  </x:si>
  <x:si>
    <x:t xml:space="preserve">MNT-0003837</x:t>
  </x:si>
  <x:si>
    <x:t xml:space="preserve">MNT-0003838</x:t>
  </x:si>
  <x:si>
    <x:t xml:space="preserve">MNT-0003839</x:t>
  </x:si>
  <x:si>
    <x:t xml:space="preserve">MNT-0003840</x:t>
  </x:si>
  <x:si>
    <x:t xml:space="preserve">MNT-0003841</x:t>
  </x:si>
  <x:si>
    <x:t xml:space="preserve">MNT-0003842</x:t>
  </x:si>
  <x:si>
    <x:t xml:space="preserve">MNT-0003843</x:t>
  </x:si>
  <x:si>
    <x:t xml:space="preserve">MNT-0003844</x:t>
  </x:si>
  <x:si>
    <x:t xml:space="preserve">MNT-0003845</x:t>
  </x:si>
  <x:si>
    <x:t xml:space="preserve">MNT-0003846</x:t>
  </x:si>
  <x:si>
    <x:t xml:space="preserve">MNT-0003847</x:t>
  </x:si>
  <x:si>
    <x:t xml:space="preserve">MNT-0003848</x:t>
  </x:si>
  <x:si>
    <x:t xml:space="preserve">MNT-0003849</x:t>
  </x:si>
  <x:si>
    <x:t xml:space="preserve">MNT-0003850</x:t>
  </x:si>
  <x:si>
    <x:t xml:space="preserve">MNT-0003851</x:t>
  </x:si>
  <x:si>
    <x:t xml:space="preserve">MNT-0003852</x:t>
  </x:si>
  <x:si>
    <x:t xml:space="preserve">MNT-0003853</x:t>
  </x:si>
  <x:si>
    <x:t xml:space="preserve">MNT-0003854</x:t>
  </x:si>
  <x:si>
    <x:t xml:space="preserve">MNT-0003855</x:t>
  </x:si>
  <x:si>
    <x:t xml:space="preserve">MNT-0003856</x:t>
  </x:si>
  <x:si>
    <x:t xml:space="preserve">MNT-0003857</x:t>
  </x:si>
  <x:si>
    <x:t xml:space="preserve">MNT-0003858</x:t>
  </x:si>
  <x:si>
    <x:t xml:space="preserve">MNT-0003859</x:t>
  </x:si>
  <x:si>
    <x:t xml:space="preserve">MNT-0003860</x:t>
  </x:si>
  <x:si>
    <x:t xml:space="preserve">MNT-0003861</x:t>
  </x:si>
  <x:si>
    <x:t xml:space="preserve">MNT-0003862</x:t>
  </x:si>
  <x:si>
    <x:t xml:space="preserve">MNT-0003863</x:t>
  </x:si>
  <x:si>
    <x:t xml:space="preserve">MNT-0003864</x:t>
  </x:si>
  <x:si>
    <x:t xml:space="preserve">SAF-000097</x:t>
  </x:si>
  <x:si>
    <x:t xml:space="preserve">MNT-0003865</x:t>
  </x:si>
  <x:si>
    <x:t xml:space="preserve">MNT-0003866</x:t>
  </x:si>
  <x:si>
    <x:t xml:space="preserve">MNT-0003867</x:t>
  </x:si>
  <x:si>
    <x:t xml:space="preserve">MNT-0003868</x:t>
  </x:si>
  <x:si>
    <x:t xml:space="preserve">MNT-0003869</x:t>
  </x:si>
  <x:si>
    <x:t xml:space="preserve">MNT-0003870</x:t>
  </x:si>
  <x:si>
    <x:t xml:space="preserve">MNT-0003871</x:t>
  </x:si>
  <x:si>
    <x:t xml:space="preserve">MNT-0003872</x:t>
  </x:si>
  <x:si>
    <x:t xml:space="preserve">MNT-0003873</x:t>
  </x:si>
  <x:si>
    <x:t xml:space="preserve">MNT-0003874</x:t>
  </x:si>
  <x:si>
    <x:t xml:space="preserve">MNT-0003875</x:t>
  </x:si>
  <x:si>
    <x:t xml:space="preserve">MNT-0003876</x:t>
  </x:si>
  <x:si>
    <x:t xml:space="preserve">MNT-0003877</x:t>
  </x:si>
  <x:si>
    <x:t xml:space="preserve">MNT-0003878</x:t>
  </x:si>
  <x:si>
    <x:t xml:space="preserve">MNT-0003879</x:t>
  </x:si>
  <x:si>
    <x:t xml:space="preserve">MNT-0003880</x:t>
  </x:si>
  <x:si>
    <x:t xml:space="preserve">MNT-0003881</x:t>
  </x:si>
  <x:si>
    <x:t xml:space="preserve">MNT-0003882</x:t>
  </x:si>
  <x:si>
    <x:t xml:space="preserve">MNT-0003883</x:t>
  </x:si>
  <x:si>
    <x:t xml:space="preserve">MNT-0003886</x:t>
  </x:si>
  <x:si>
    <x:t xml:space="preserve">MNT-0003887</x:t>
  </x:si>
  <x:si>
    <x:t xml:space="preserve">MNT-0003888</x:t>
  </x:si>
  <x:si>
    <x:t xml:space="preserve">MNT-0003889</x:t>
  </x:si>
  <x:si>
    <x:t xml:space="preserve">MNT-0003890</x:t>
  </x:si>
  <x:si>
    <x:t xml:space="preserve">MNT-0003891</x:t>
  </x:si>
  <x:si>
    <x:t xml:space="preserve">MNT-0003892</x:t>
  </x:si>
  <x:si>
    <x:t xml:space="preserve">MNT-0003893</x:t>
  </x:si>
  <x:si>
    <x:t xml:space="preserve">MNT-0003894</x:t>
  </x:si>
  <x:si>
    <x:t xml:space="preserve">MNT-0003895</x:t>
  </x:si>
  <x:si>
    <x:t xml:space="preserve">MNT-0003896</x:t>
  </x:si>
  <x:si>
    <x:t xml:space="preserve">MNT-0003897</x:t>
  </x:si>
  <x:si>
    <x:t xml:space="preserve">MNT-0003898</x:t>
  </x:si>
  <x:si>
    <x:t xml:space="preserve">MNT-0003902</x:t>
  </x:si>
  <x:si>
    <x:t xml:space="preserve">MNT-0003903</x:t>
  </x:si>
  <x:si>
    <x:t xml:space="preserve">MNT-0003904</x:t>
  </x:si>
  <x:si>
    <x:t xml:space="preserve">MNT-0003905</x:t>
  </x:si>
  <x:si>
    <x:t xml:space="preserve">MNT-0003906</x:t>
  </x:si>
  <x:si>
    <x:t xml:space="preserve">MNT-0003907</x:t>
  </x:si>
  <x:si>
    <x:t xml:space="preserve">MNT-0003908</x:t>
  </x:si>
  <x:si>
    <x:t xml:space="preserve">MNT-0003909</x:t>
  </x:si>
  <x:si>
    <x:t xml:space="preserve">MNT-0003910</x:t>
  </x:si>
  <x:si>
    <x:t xml:space="preserve">MNT-0003911</x:t>
  </x:si>
  <x:si>
    <x:t xml:space="preserve">MNT-0003912</x:t>
  </x:si>
  <x:si>
    <x:t xml:space="preserve">MNT-0003915</x:t>
  </x:si>
  <x:si>
    <x:t xml:space="preserve">MNT-0003916</x:t>
  </x:si>
  <x:si>
    <x:t xml:space="preserve">MNT-0003917</x:t>
  </x:si>
  <x:si>
    <x:t xml:space="preserve">MNT-0003918</x:t>
  </x:si>
  <x:si>
    <x:t xml:space="preserve">MNT-0003919</x:t>
  </x:si>
  <x:si>
    <x:t xml:space="preserve">MNT-0003920</x:t>
  </x:si>
  <x:si>
    <x:t xml:space="preserve">MNT-0003921</x:t>
  </x:si>
  <x:si>
    <x:t xml:space="preserve">MNT-0003922</x:t>
  </x:si>
  <x:si>
    <x:t xml:space="preserve">MNT-0003923</x:t>
  </x:si>
  <x:si>
    <x:t xml:space="preserve">MNT-0003924</x:t>
  </x:si>
  <x:si>
    <x:t xml:space="preserve">MNT-0003925</x:t>
  </x:si>
  <x:si>
    <x:t xml:space="preserve">MNT-0003926</x:t>
  </x:si>
  <x:si>
    <x:t xml:space="preserve">MNT-0003927</x:t>
  </x:si>
  <x:si>
    <x:t xml:space="preserve">MNT-0003928</x:t>
  </x:si>
  <x:si>
    <x:t xml:space="preserve">MNT-0003929</x:t>
  </x:si>
  <x:si>
    <x:t xml:space="preserve">MNT-0003930</x:t>
  </x:si>
  <x:si>
    <x:t xml:space="preserve">MNT-0003931</x:t>
  </x:si>
  <x:si>
    <x:t xml:space="preserve">MNT-0003932</x:t>
  </x:si>
  <x:si>
    <x:t xml:space="preserve">MNT-0003933</x:t>
  </x:si>
  <x:si>
    <x:t xml:space="preserve">MNT-0003934</x:t>
  </x:si>
  <x:si>
    <x:t xml:space="preserve">MNT-0003935</x:t>
  </x:si>
  <x:si>
    <x:t xml:space="preserve">MNT-0003936</x:t>
  </x:si>
  <x:si>
    <x:t xml:space="preserve">MNT-0003937</x:t>
  </x:si>
  <x:si>
    <x:t xml:space="preserve">MNT-0003938</x:t>
  </x:si>
  <x:si>
    <x:t xml:space="preserve">MNT-0003939</x:t>
  </x:si>
  <x:si>
    <x:t xml:space="preserve">MNT-0003941</x:t>
  </x:si>
  <x:si>
    <x:t xml:space="preserve">MNT-0003942</x:t>
  </x:si>
  <x:si>
    <x:t xml:space="preserve">MNT-0003943</x:t>
  </x:si>
  <x:si>
    <x:t xml:space="preserve">MNT-0003944</x:t>
  </x:si>
  <x:si>
    <x:t xml:space="preserve">MNT-0003945</x:t>
  </x:si>
  <x:si>
    <x:t xml:space="preserve">MNT-0003946</x:t>
  </x:si>
  <x:si>
    <x:t xml:space="preserve">MNT-0003947</x:t>
  </x:si>
  <x:si>
    <x:t xml:space="preserve">MNT-0003949</x:t>
  </x:si>
  <x:si>
    <x:t xml:space="preserve">MNT-0003950</x:t>
  </x:si>
  <x:si>
    <x:t xml:space="preserve">MNT-0003951</x:t>
  </x:si>
  <x:si>
    <x:t xml:space="preserve">MNT-0003952</x:t>
  </x:si>
  <x:si>
    <x:t xml:space="preserve">MNT-0003953</x:t>
  </x:si>
  <x:si>
    <x:t xml:space="preserve">MNT-0003954</x:t>
  </x:si>
  <x:si>
    <x:t xml:space="preserve">MNT-0003955</x:t>
  </x:si>
  <x:si>
    <x:t xml:space="preserve">MNT-0003956</x:t>
  </x:si>
  <x:si>
    <x:t xml:space="preserve">MNT-0003957</x:t>
  </x:si>
  <x:si>
    <x:t xml:space="preserve">MNT-0003958</x:t>
  </x:si>
  <x:si>
    <x:t xml:space="preserve">MNT-0003959</x:t>
  </x:si>
  <x:si>
    <x:t xml:space="preserve">MNT-0003960</x:t>
  </x:si>
  <x:si>
    <x:t xml:space="preserve">MNT-0003961</x:t>
  </x:si>
  <x:si>
    <x:t xml:space="preserve">MNT-0003962</x:t>
  </x:si>
  <x:si>
    <x:t xml:space="preserve">MNT-0003963</x:t>
  </x:si>
  <x:si>
    <x:t xml:space="preserve">MNT-0003964</x:t>
  </x:si>
  <x:si>
    <x:t xml:space="preserve">MNT-0003965</x:t>
  </x:si>
  <x:si>
    <x:t xml:space="preserve">MNT-0003966</x:t>
  </x:si>
  <x:si>
    <x:t xml:space="preserve">MNT-0003967</x:t>
  </x:si>
  <x:si>
    <x:t xml:space="preserve">MNT-0003968</x:t>
  </x:si>
  <x:si>
    <x:t xml:space="preserve">MNT-0003969</x:t>
  </x:si>
  <x:si>
    <x:t xml:space="preserve">MNT-0003973</x:t>
  </x:si>
  <x:si>
    <x:t xml:space="preserve">MNT-0003974</x:t>
  </x:si>
  <x:si>
    <x:t xml:space="preserve">MNT-0003975</x:t>
  </x:si>
  <x:si>
    <x:t xml:space="preserve">MNT-0003976</x:t>
  </x:si>
  <x:si>
    <x:t xml:space="preserve">MNT-0003977</x:t>
  </x:si>
  <x:si>
    <x:t xml:space="preserve">MNT-0003978</x:t>
  </x:si>
  <x:si>
    <x:t xml:space="preserve">MNT-0003979</x:t>
  </x:si>
  <x:si>
    <x:t xml:space="preserve">MNT-0003980</x:t>
  </x:si>
  <x:si>
    <x:t xml:space="preserve">MNT-0003981</x:t>
  </x:si>
  <x:si>
    <x:t xml:space="preserve">MNT-0003982</x:t>
  </x:si>
  <x:si>
    <x:t xml:space="preserve">MNT-0003983</x:t>
  </x:si>
  <x:si>
    <x:t xml:space="preserve">MNT-0003984</x:t>
  </x:si>
  <x:si>
    <x:t xml:space="preserve">MNT-0003985</x:t>
  </x:si>
  <x:si>
    <x:t xml:space="preserve">MNT-0003986</x:t>
  </x:si>
  <x:si>
    <x:t xml:space="preserve">MNT-0003987</x:t>
  </x:si>
  <x:si>
    <x:t xml:space="preserve">MNT-0003988</x:t>
  </x:si>
  <x:si>
    <x:t xml:space="preserve">MNT-0003989</x:t>
  </x:si>
  <x:si>
    <x:t xml:space="preserve">MNT-0003990</x:t>
  </x:si>
  <x:si>
    <x:t xml:space="preserve">MNT-0003991</x:t>
  </x:si>
  <x:si>
    <x:t xml:space="preserve">MNT-0003992</x:t>
  </x:si>
  <x:si>
    <x:t xml:space="preserve">MNT-0003993</x:t>
  </x:si>
  <x:si>
    <x:t xml:space="preserve">MNT-0003994</x:t>
  </x:si>
  <x:si>
    <x:t xml:space="preserve">MNT-0003995</x:t>
  </x:si>
  <x:si>
    <x:t xml:space="preserve">MNT-0003996</x:t>
  </x:si>
  <x:si>
    <x:t xml:space="preserve">MNT-0003998</x:t>
  </x:si>
  <x:si>
    <x:t xml:space="preserve">MNT-0003999</x:t>
  </x:si>
  <x:si>
    <x:t xml:space="preserve">MNT-0004000</x:t>
  </x:si>
  <x:si>
    <x:t xml:space="preserve">MNT-0004001</x:t>
  </x:si>
  <x:si>
    <x:t xml:space="preserve">MNT-0004002</x:t>
  </x:si>
  <x:si>
    <x:t xml:space="preserve">MNT-0004003</x:t>
  </x:si>
  <x:si>
    <x:t xml:space="preserve">MNT-0004004</x:t>
  </x:si>
  <x:si>
    <x:t xml:space="preserve">MNT-0004005</x:t>
  </x:si>
  <x:si>
    <x:t xml:space="preserve">MNT-0004006</x:t>
  </x:si>
  <x:si>
    <x:t xml:space="preserve">MNT-0004007</x:t>
  </x:si>
  <x:si>
    <x:t xml:space="preserve">MNT-0004008</x:t>
  </x:si>
  <x:si>
    <x:t xml:space="preserve">MNT-0004009</x:t>
  </x:si>
  <x:si>
    <x:t xml:space="preserve">MNT-0004010</x:t>
  </x:si>
  <x:si>
    <x:t xml:space="preserve">MNT-0004013</x:t>
  </x:si>
  <x:si>
    <x:t xml:space="preserve">MNT-0004014</x:t>
  </x:si>
  <x:si>
    <x:t xml:space="preserve">MNT-0004015</x:t>
  </x:si>
  <x:si>
    <x:t xml:space="preserve">MNT-0004016</x:t>
  </x:si>
  <x:si>
    <x:t xml:space="preserve">MNT-0004019</x:t>
  </x:si>
  <x:si>
    <x:t xml:space="preserve">MNT-0004020</x:t>
  </x:si>
  <x:si>
    <x:t xml:space="preserve">MNT-0004021</x:t>
  </x:si>
  <x:si>
    <x:t xml:space="preserve">SAF-000099</x:t>
  </x:si>
  <x:si>
    <x:t xml:space="preserve">MNT-0004025</x:t>
  </x:si>
  <x:si>
    <x:t xml:space="preserve">MNT-0004026</x:t>
  </x:si>
  <x:si>
    <x:t xml:space="preserve">MNT-0004027</x:t>
  </x:si>
  <x:si>
    <x:t xml:space="preserve">MNT-0004028</x:t>
  </x:si>
  <x:si>
    <x:t xml:space="preserve">MNT-0004029</x:t>
  </x:si>
  <x:si>
    <x:t xml:space="preserve">MNT-0004030</x:t>
  </x:si>
  <x:si>
    <x:t xml:space="preserve">MNT-0004031</x:t>
  </x:si>
  <x:si>
    <x:t xml:space="preserve">MNT-0004032</x:t>
  </x:si>
  <x:si>
    <x:t xml:space="preserve">MNT-0004033</x:t>
  </x:si>
  <x:si>
    <x:t xml:space="preserve">MNT-0004034</x:t>
  </x:si>
  <x:si>
    <x:t xml:space="preserve">MNT-0004035</x:t>
  </x:si>
  <x:si>
    <x:t xml:space="preserve">MNT-0004036</x:t>
  </x:si>
  <x:si>
    <x:t xml:space="preserve">MNT-0004037</x:t>
  </x:si>
  <x:si>
    <x:t xml:space="preserve">MNT-0004038</x:t>
  </x:si>
  <x:si>
    <x:t xml:space="preserve">MNT-0004039</x:t>
  </x:si>
  <x:si>
    <x:t xml:space="preserve">MNT-0004040</x:t>
  </x:si>
  <x:si>
    <x:t xml:space="preserve">MNT-0004041</x:t>
  </x:si>
  <x:si>
    <x:t xml:space="preserve">MNT-0004042</x:t>
  </x:si>
  <x:si>
    <x:t xml:space="preserve">MNT-0004043</x:t>
  </x:si>
  <x:si>
    <x:t xml:space="preserve">MNT-0004044</x:t>
  </x:si>
  <x:si>
    <x:t xml:space="preserve">MNT-0004045</x:t>
  </x:si>
  <x:si>
    <x:t xml:space="preserve">MNT-0004046</x:t>
  </x:si>
  <x:si>
    <x:t xml:space="preserve">MNT-0004047</x:t>
  </x:si>
  <x:si>
    <x:t xml:space="preserve">MNT-0004048</x:t>
  </x:si>
  <x:si>
    <x:t xml:space="preserve">MNT-0004049</x:t>
  </x:si>
  <x:si>
    <x:t xml:space="preserve">MNT-0004050</x:t>
  </x:si>
  <x:si>
    <x:t xml:space="preserve">MNT-0004051</x:t>
  </x:si>
  <x:si>
    <x:t xml:space="preserve">MNT-0004053</x:t>
  </x:si>
  <x:si>
    <x:t xml:space="preserve">MNT-0004054</x:t>
  </x:si>
  <x:si>
    <x:t xml:space="preserve">MNT-0004055</x:t>
  </x:si>
  <x:si>
    <x:t xml:space="preserve">MNT-0004056</x:t>
  </x:si>
  <x:si>
    <x:t xml:space="preserve">MNT-0004057</x:t>
  </x:si>
  <x:si>
    <x:t xml:space="preserve">MNT-0004058</x:t>
  </x:si>
  <x:si>
    <x:t xml:space="preserve">MNT-0004059</x:t>
  </x:si>
  <x:si>
    <x:t xml:space="preserve">MNT-0004060</x:t>
  </x:si>
  <x:si>
    <x:t xml:space="preserve">MNT-0004061</x:t>
  </x:si>
  <x:si>
    <x:t xml:space="preserve">MNT-0004062</x:t>
  </x:si>
  <x:si>
    <x:t xml:space="preserve">MNT-0004063</x:t>
  </x:si>
  <x:si>
    <x:t xml:space="preserve">MNT-0004064</x:t>
  </x:si>
  <x:si>
    <x:t xml:space="preserve">MNT-0004065</x:t>
  </x:si>
  <x:si>
    <x:t xml:space="preserve">MNT-0004066</x:t>
  </x:si>
  <x:si>
    <x:t xml:space="preserve">MNT-0004067</x:t>
  </x:si>
  <x:si>
    <x:t xml:space="preserve">MNT-0004068</x:t>
  </x:si>
  <x:si>
    <x:t xml:space="preserve">MNT-0004069</x:t>
  </x:si>
  <x:si>
    <x:t xml:space="preserve">MNT-0004070</x:t>
  </x:si>
  <x:si>
    <x:t xml:space="preserve">MNT-0004071</x:t>
  </x:si>
  <x:si>
    <x:t xml:space="preserve">SAF-000100</x:t>
  </x:si>
  <x:si>
    <x:t xml:space="preserve">MNT-0004074</x:t>
  </x:si>
  <x:si>
    <x:t xml:space="preserve">MNT-0004075</x:t>
  </x:si>
  <x:si>
    <x:t xml:space="preserve">MNT-0004076</x:t>
  </x:si>
  <x:si>
    <x:t xml:space="preserve">MNT-0004077</x:t>
  </x:si>
  <x:si>
    <x:t xml:space="preserve">MNT-0004078</x:t>
  </x:si>
  <x:si>
    <x:t xml:space="preserve">MNT-0004079</x:t>
  </x:si>
  <x:si>
    <x:t xml:space="preserve">MNT-0004080</x:t>
  </x:si>
  <x:si>
    <x:t xml:space="preserve">MNT-0004081</x:t>
  </x:si>
  <x:si>
    <x:t xml:space="preserve">MNT-0004082</x:t>
  </x:si>
  <x:si>
    <x:t xml:space="preserve">MNT-0004083</x:t>
  </x:si>
  <x:si>
    <x:t xml:space="preserve">MNT-0004084</x:t>
  </x:si>
  <x:si>
    <x:t xml:space="preserve">MNT-0004085</x:t>
  </x:si>
  <x:si>
    <x:t xml:space="preserve">MNT-0004086</x:t>
  </x:si>
  <x:si>
    <x:t xml:space="preserve">MNT-0004087</x:t>
  </x:si>
  <x:si>
    <x:t xml:space="preserve">MNT-0004088</x:t>
  </x:si>
  <x:si>
    <x:t xml:space="preserve">MNT-0004089</x:t>
  </x:si>
  <x:si>
    <x:t xml:space="preserve">MNT-0004090</x:t>
  </x:si>
  <x:si>
    <x:t xml:space="preserve">MNT-0004091</x:t>
  </x:si>
  <x:si>
    <x:t xml:space="preserve">MNT-0004092</x:t>
  </x:si>
  <x:si>
    <x:t xml:space="preserve">MNT-0004094</x:t>
  </x:si>
  <x:si>
    <x:t xml:space="preserve">MNT-0004095</x:t>
  </x:si>
  <x:si>
    <x:t xml:space="preserve">MNT-0004096</x:t>
  </x:si>
  <x:si>
    <x:t xml:space="preserve">MNT-0004097</x:t>
  </x:si>
  <x:si>
    <x:t xml:space="preserve">MNT-0004098</x:t>
  </x:si>
  <x:si>
    <x:t xml:space="preserve">MNT-0004101</x:t>
  </x:si>
  <x:si>
    <x:t xml:space="preserve">MNT-0004102</x:t>
  </x:si>
  <x:si>
    <x:t xml:space="preserve">MNT-0004103</x:t>
  </x:si>
  <x:si>
    <x:t xml:space="preserve">MNT-0004104</x:t>
  </x:si>
  <x:si>
    <x:t xml:space="preserve">MNT-0004105</x:t>
  </x:si>
  <x:si>
    <x:t xml:space="preserve">MNT-0004106</x:t>
  </x:si>
  <x:si>
    <x:t xml:space="preserve">MNT-0004109</x:t>
  </x:si>
  <x:si>
    <x:t xml:space="preserve">MNT-0004110</x:t>
  </x:si>
  <x:si>
    <x:t xml:space="preserve">MNT-0004111</x:t>
  </x:si>
  <x:si>
    <x:t xml:space="preserve">MNT-0004112</x:t>
  </x:si>
  <x:si>
    <x:t xml:space="preserve">MNT-0004113</x:t>
  </x:si>
  <x:si>
    <x:t xml:space="preserve">MNT-0004114</x:t>
  </x:si>
  <x:si>
    <x:t xml:space="preserve">MNT-0004115</x:t>
  </x:si>
  <x:si>
    <x:t xml:space="preserve">MNT-0004116</x:t>
  </x:si>
  <x:si>
    <x:t xml:space="preserve">MNT-0004117</x:t>
  </x:si>
  <x:si>
    <x:t xml:space="preserve">MNT-0004118</x:t>
  </x:si>
  <x:si>
    <x:t xml:space="preserve">MNT-0004119</x:t>
  </x:si>
  <x:si>
    <x:t xml:space="preserve">MNT-0004120</x:t>
  </x:si>
  <x:si>
    <x:t xml:space="preserve">MNT-0004121</x:t>
  </x:si>
  <x:si>
    <x:t xml:space="preserve">MNT-0004122</x:t>
  </x:si>
  <x:si>
    <x:t xml:space="preserve">MNT-0004123</x:t>
  </x:si>
  <x:si>
    <x:t xml:space="preserve">MNT-0004124</x:t>
  </x:si>
  <x:si>
    <x:t xml:space="preserve">MNT-0004125</x:t>
  </x:si>
  <x:si>
    <x:t xml:space="preserve">MNT-0004129</x:t>
  </x:si>
  <x:si>
    <x:t xml:space="preserve">MNT-0004130</x:t>
  </x:si>
  <x:si>
    <x:t xml:space="preserve">MNT-0004131</x:t>
  </x:si>
  <x:si>
    <x:t xml:space="preserve">MNT-0004132</x:t>
  </x:si>
  <x:si>
    <x:t xml:space="preserve">MNT-0004133</x:t>
  </x:si>
  <x:si>
    <x:t xml:space="preserve">MNT-0004134</x:t>
  </x:si>
  <x:si>
    <x:t xml:space="preserve">MNT-0004135</x:t>
  </x:si>
  <x:si>
    <x:t xml:space="preserve">MNT-0004136</x:t>
  </x:si>
  <x:si>
    <x:t xml:space="preserve">MNT-0004137</x:t>
  </x:si>
  <x:si>
    <x:t xml:space="preserve">MNT-0004138</x:t>
  </x:si>
  <x:si>
    <x:t xml:space="preserve">MNT-0004139</x:t>
  </x:si>
  <x:si>
    <x:t xml:space="preserve">MNT-0004141</x:t>
  </x:si>
  <x:si>
    <x:t xml:space="preserve">MNT-0004142</x:t>
  </x:si>
  <x:si>
    <x:t xml:space="preserve">MNT-0004143</x:t>
  </x:si>
  <x:si>
    <x:t xml:space="preserve">MNT-0004144</x:t>
  </x:si>
  <x:si>
    <x:t xml:space="preserve">MNT-0004145</x:t>
  </x:si>
  <x:si>
    <x:t xml:space="preserve">MNT-0004146</x:t>
  </x:si>
  <x:si>
    <x:t xml:space="preserve">MNT-0004147</x:t>
  </x:si>
  <x:si>
    <x:t xml:space="preserve">SAF-000101</x:t>
  </x:si>
  <x:si>
    <x:t xml:space="preserve">MNT-0004148</x:t>
  </x:si>
  <x:si>
    <x:t xml:space="preserve">MNT-0004149</x:t>
  </x:si>
  <x:si>
    <x:t xml:space="preserve">MNT-0004152</x:t>
  </x:si>
  <x:si>
    <x:t xml:space="preserve">MNT-0004153</x:t>
  </x:si>
  <x:si>
    <x:t xml:space="preserve">MNT-0004154</x:t>
  </x:si>
  <x:si>
    <x:t xml:space="preserve">MNT-0004155</x:t>
  </x:si>
  <x:si>
    <x:t xml:space="preserve">MNT-0004156</x:t>
  </x:si>
  <x:si>
    <x:t xml:space="preserve">MNT-0004157</x:t>
  </x:si>
  <x:si>
    <x:t xml:space="preserve">SAF-000102</x:t>
  </x:si>
  <x:si>
    <x:t xml:space="preserve">MNT-0004158</x:t>
  </x:si>
  <x:si>
    <x:t xml:space="preserve">MNT-0004159</x:t>
  </x:si>
  <x:si>
    <x:t xml:space="preserve">MNT-0004160</x:t>
  </x:si>
  <x:si>
    <x:t xml:space="preserve">MNT-0004161</x:t>
  </x:si>
  <x:si>
    <x:t xml:space="preserve">MNT-0004162</x:t>
  </x:si>
  <x:si>
    <x:t xml:space="preserve">MNT-0004163</x:t>
  </x:si>
  <x:si>
    <x:t xml:space="preserve">MNT-0004164</x:t>
  </x:si>
  <x:si>
    <x:t xml:space="preserve">MNT-0004165</x:t>
  </x:si>
  <x:si>
    <x:t xml:space="preserve">MNT-0004166</x:t>
  </x:si>
  <x:si>
    <x:t xml:space="preserve">MNT-0004167</x:t>
  </x:si>
  <x:si>
    <x:t xml:space="preserve">SAF-000103</x:t>
  </x:si>
  <x:si>
    <x:t xml:space="preserve">MNT-0004168</x:t>
  </x:si>
  <x:si>
    <x:t xml:space="preserve">MNT-0004169</x:t>
  </x:si>
  <x:si>
    <x:t xml:space="preserve">MNT-0004170</x:t>
  </x:si>
  <x:si>
    <x:t xml:space="preserve">MNT-0004171</x:t>
  </x:si>
  <x:si>
    <x:t xml:space="preserve">MNT-0004172</x:t>
  </x:si>
  <x:si>
    <x:t xml:space="preserve">MNT-0004173</x:t>
  </x:si>
  <x:si>
    <x:t xml:space="preserve">MNT-0004175</x:t>
  </x:si>
  <x:si>
    <x:t xml:space="preserve">MNT-0004176</x:t>
  </x:si>
  <x:si>
    <x:t xml:space="preserve">MNT-0004177</x:t>
  </x:si>
  <x:si>
    <x:t xml:space="preserve">MNT-0004178</x:t>
  </x:si>
  <x:si>
    <x:t xml:space="preserve">MNT-0004179</x:t>
  </x:si>
  <x:si>
    <x:t xml:space="preserve">MNT-0004180</x:t>
  </x:si>
  <x:si>
    <x:t xml:space="preserve">MNT-0004181</x:t>
  </x:si>
  <x:si>
    <x:t xml:space="preserve">MNT-0004182</x:t>
  </x:si>
  <x:si>
    <x:t xml:space="preserve">MNT-0004183</x:t>
  </x:si>
  <x:si>
    <x:t xml:space="preserve">MNT-0004184</x:t>
  </x:si>
  <x:si>
    <x:t xml:space="preserve">MNT-0004185</x:t>
  </x:si>
  <x:si>
    <x:t xml:space="preserve">MNT-0004186</x:t>
  </x:si>
  <x:si>
    <x:t xml:space="preserve">MNT-0004187</x:t>
  </x:si>
  <x:si>
    <x:t xml:space="preserve">MNT-0004188</x:t>
  </x:si>
  <x:si>
    <x:t xml:space="preserve">MNT-0004189</x:t>
  </x:si>
  <x:si>
    <x:t xml:space="preserve">MNT-0004190</x:t>
  </x:si>
  <x:si>
    <x:t xml:space="preserve">MNT-0004191</x:t>
  </x:si>
  <x:si>
    <x:t xml:space="preserve">MNT-0004192</x:t>
  </x:si>
  <x:si>
    <x:t xml:space="preserve">MNT-0004193</x:t>
  </x:si>
  <x:si>
    <x:t xml:space="preserve">MNT-0004194</x:t>
  </x:si>
  <x:si>
    <x:t xml:space="preserve">MNT-0004195</x:t>
  </x:si>
  <x:si>
    <x:t xml:space="preserve">MNT-0004196</x:t>
  </x:si>
  <x:si>
    <x:t xml:space="preserve">MNT-0004197</x:t>
  </x:si>
  <x:si>
    <x:t xml:space="preserve">MNT-0004198</x:t>
  </x:si>
  <x:si>
    <x:t xml:space="preserve">MNT-0004199</x:t>
  </x:si>
  <x:si>
    <x:t xml:space="preserve">MNT-0004200</x:t>
  </x:si>
  <x:si>
    <x:t xml:space="preserve">MNT-0004201</x:t>
  </x:si>
  <x:si>
    <x:t xml:space="preserve">MNT-0004202</x:t>
  </x:si>
  <x:si>
    <x:t xml:space="preserve">MNT-0004203</x:t>
  </x:si>
  <x:si>
    <x:t xml:space="preserve">MNT-0004204</x:t>
  </x:si>
  <x:si>
    <x:t xml:space="preserve">MNT-0004205</x:t>
  </x:si>
  <x:si>
    <x:t xml:space="preserve">MNT-0004206</x:t>
  </x:si>
  <x:si>
    <x:t xml:space="preserve">MNT-0004207</x:t>
  </x:si>
  <x:si>
    <x:t xml:space="preserve">MNT-0004208</x:t>
  </x:si>
  <x:si>
    <x:t xml:space="preserve">MNT-0004209</x:t>
  </x:si>
  <x:si>
    <x:t xml:space="preserve">MNT-0004210</x:t>
  </x:si>
  <x:si>
    <x:t xml:space="preserve">MNT-0004213</x:t>
  </x:si>
  <x:si>
    <x:t xml:space="preserve">MNT-0004214</x:t>
  </x:si>
  <x:si>
    <x:t xml:space="preserve">MNT-0004215</x:t>
  </x:si>
  <x:si>
    <x:t xml:space="preserve">MNT-0004216</x:t>
  </x:si>
  <x:si>
    <x:t xml:space="preserve">MNT-0004217</x:t>
  </x:si>
  <x:si>
    <x:t xml:space="preserve">MNT-0004218</x:t>
  </x:si>
  <x:si>
    <x:t xml:space="preserve">MNT-0004219</x:t>
  </x:si>
  <x:si>
    <x:t xml:space="preserve">MNT-0004220</x:t>
  </x:si>
  <x:si>
    <x:t xml:space="preserve">MNT-0004221</x:t>
  </x:si>
  <x:si>
    <x:t xml:space="preserve">MNT-0004222</x:t>
  </x:si>
  <x:si>
    <x:t xml:space="preserve">MNT-0004223</x:t>
  </x:si>
  <x:si>
    <x:t xml:space="preserve">MNT-0004224</x:t>
  </x:si>
  <x:si>
    <x:t xml:space="preserve">MNT-0004225</x:t>
  </x:si>
  <x:si>
    <x:t xml:space="preserve">MNT-0004226</x:t>
  </x:si>
  <x:si>
    <x:t xml:space="preserve">MNT-0004227</x:t>
  </x:si>
  <x:si>
    <x:t xml:space="preserve">MNT-0004228</x:t>
  </x:si>
  <x:si>
    <x:t xml:space="preserve">MNT-0004229</x:t>
  </x:si>
  <x:si>
    <x:t xml:space="preserve">MNT-0004230</x:t>
  </x:si>
  <x:si>
    <x:t xml:space="preserve">MNT-0004231</x:t>
  </x:si>
  <x:si>
    <x:t xml:space="preserve">MNT-0004232</x:t>
  </x:si>
  <x:si>
    <x:t xml:space="preserve">MNT-0004233</x:t>
  </x:si>
  <x:si>
    <x:t xml:space="preserve">MNT-0004234</x:t>
  </x:si>
  <x:si>
    <x:t xml:space="preserve">MNT-0004235</x:t>
  </x:si>
  <x:si>
    <x:t xml:space="preserve">SAF-000104</x:t>
  </x:si>
  <x:si>
    <x:t xml:space="preserve">MNT-0004236</x:t>
  </x:si>
  <x:si>
    <x:t xml:space="preserve">MNT-0004237</x:t>
  </x:si>
  <x:si>
    <x:t xml:space="preserve">MNT-0004238</x:t>
  </x:si>
  <x:si>
    <x:t xml:space="preserve">MNT-0004239</x:t>
  </x:si>
  <x:si>
    <x:t xml:space="preserve">MNT-0004240</x:t>
  </x:si>
  <x:si>
    <x:t xml:space="preserve">MNT-0004241</x:t>
  </x:si>
  <x:si>
    <x:t xml:space="preserve">MNT-0004242</x:t>
  </x:si>
  <x:si>
    <x:t xml:space="preserve">MNT-0004243</x:t>
  </x:si>
  <x:si>
    <x:t xml:space="preserve">MNT-0004244</x:t>
  </x:si>
  <x:si>
    <x:t xml:space="preserve">MNT-0004245</x:t>
  </x:si>
  <x:si>
    <x:t xml:space="preserve">SAF-000105</x:t>
  </x:si>
  <x:si>
    <x:t xml:space="preserve">MNT-0004246</x:t>
  </x:si>
  <x:si>
    <x:t xml:space="preserve">MNT-0004247</x:t>
  </x:si>
  <x:si>
    <x:t xml:space="preserve">MNT-0004248</x:t>
  </x:si>
  <x:si>
    <x:t xml:space="preserve">MNT-0004249</x:t>
  </x:si>
  <x:si>
    <x:t xml:space="preserve">MNT-0004250</x:t>
  </x:si>
  <x:si>
    <x:t xml:space="preserve">MNT-0004251</x:t>
  </x:si>
  <x:si>
    <x:t xml:space="preserve">MNT-0004252</x:t>
  </x:si>
  <x:si>
    <x:t xml:space="preserve">MNT-0004253</x:t>
  </x:si>
  <x:si>
    <x:t xml:space="preserve">SAF-000106</x:t>
  </x:si>
  <x:si>
    <x:t xml:space="preserve">MNT-0004254</x:t>
  </x:si>
  <x:si>
    <x:t xml:space="preserve">MNT-0004255</x:t>
  </x:si>
  <x:si>
    <x:t xml:space="preserve">MNT-0004256</x:t>
  </x:si>
  <x:si>
    <x:t xml:space="preserve">MNT-0004257</x:t>
  </x:si>
  <x:si>
    <x:t xml:space="preserve">MNT-0004259</x:t>
  </x:si>
  <x:si>
    <x:t xml:space="preserve">MNT-0004260</x:t>
  </x:si>
  <x:si>
    <x:t xml:space="preserve">MNT-0004261</x:t>
  </x:si>
  <x:si>
    <x:t xml:space="preserve">MNT-0004265</x:t>
  </x:si>
  <x:si>
    <x:t xml:space="preserve">MNT-0004266</x:t>
  </x:si>
  <x:si>
    <x:t xml:space="preserve">SAF-000107</x:t>
  </x:si>
  <x:si>
    <x:t xml:space="preserve">MNT-0004267</x:t>
  </x:si>
  <x:si>
    <x:t xml:space="preserve">MNT-0004268</x:t>
  </x:si>
  <x:si>
    <x:t xml:space="preserve">MNT-0004270</x:t>
  </x:si>
  <x:si>
    <x:t xml:space="preserve">MNT-0004271</x:t>
  </x:si>
  <x:si>
    <x:t xml:space="preserve">SAF-000108</x:t>
  </x:si>
  <x:si>
    <x:t xml:space="preserve">MNT-0004272</x:t>
  </x:si>
  <x:si>
    <x:t xml:space="preserve">MNT-0004273</x:t>
  </x:si>
  <x:si>
    <x:t xml:space="preserve">MNT-0004274</x:t>
  </x:si>
  <x:si>
    <x:t xml:space="preserve">MNT-0004275</x:t>
  </x:si>
  <x:si>
    <x:t xml:space="preserve">MNT-0004276</x:t>
  </x:si>
  <x:si>
    <x:t xml:space="preserve">MNT-0004277</x:t>
  </x:si>
  <x:si>
    <x:t xml:space="preserve">MNT-0004278</x:t>
  </x:si>
  <x:si>
    <x:t xml:space="preserve">MNT-0004282</x:t>
  </x:si>
  <x:si>
    <x:t xml:space="preserve">MNT-0004283</x:t>
  </x:si>
  <x:si>
    <x:t xml:space="preserve">MNT-0004284</x:t>
  </x:si>
  <x:si>
    <x:t xml:space="preserve">MNT-0004287</x:t>
  </x:si>
  <x:si>
    <x:t xml:space="preserve">MNT-0004288</x:t>
  </x:si>
  <x:si>
    <x:t xml:space="preserve">MNT-0004289</x:t>
  </x:si>
  <x:si>
    <x:t xml:space="preserve">MNT-0004290</x:t>
  </x:si>
  <x:si>
    <x:t xml:space="preserve">MNT-0004291</x:t>
  </x:si>
  <x:si>
    <x:t xml:space="preserve">MNT-0004292</x:t>
  </x:si>
  <x:si>
    <x:t xml:space="preserve">MNT-0004293</x:t>
  </x:si>
  <x:si>
    <x:t xml:space="preserve">MNT-0004294</x:t>
  </x:si>
  <x:si>
    <x:t xml:space="preserve">MNT-0004295</x:t>
  </x:si>
  <x:si>
    <x:t xml:space="preserve">SAF-000109</x:t>
  </x:si>
  <x:si>
    <x:t xml:space="preserve">MNT-0004296</x:t>
  </x:si>
  <x:si>
    <x:t xml:space="preserve">MNT-0004297</x:t>
  </x:si>
  <x:si>
    <x:t xml:space="preserve">MNT-0004298</x:t>
  </x:si>
  <x:si>
    <x:t xml:space="preserve">MNT-0004299</x:t>
  </x:si>
  <x:si>
    <x:t xml:space="preserve">MNT-0004300</x:t>
  </x:si>
  <x:si>
    <x:t xml:space="preserve">MNT-0004301</x:t>
  </x:si>
  <x:si>
    <x:t xml:space="preserve">MNT-0004302</x:t>
  </x:si>
  <x:si>
    <x:t xml:space="preserve">MNT-0004303</x:t>
  </x:si>
  <x:si>
    <x:t xml:space="preserve">SAF-000110</x:t>
  </x:si>
  <x:si>
    <x:t xml:space="preserve">MNT-0004304</x:t>
  </x:si>
  <x:si>
    <x:t xml:space="preserve">MNT-0004305</x:t>
  </x:si>
  <x:si>
    <x:t xml:space="preserve">MNT-0004306</x:t>
  </x:si>
  <x:si>
    <x:t xml:space="preserve">MNT-0004307</x:t>
  </x:si>
  <x:si>
    <x:t xml:space="preserve">MNT-0004308</x:t>
  </x:si>
  <x:si>
    <x:t xml:space="preserve">MNT-0004309</x:t>
  </x:si>
  <x:si>
    <x:t xml:space="preserve">MNT-0004310</x:t>
  </x:si>
  <x:si>
    <x:t xml:space="preserve">MNT-0004311</x:t>
  </x:si>
  <x:si>
    <x:t xml:space="preserve">MNT-0004312</x:t>
  </x:si>
  <x:si>
    <x:t xml:space="preserve">MNT-0004313</x:t>
  </x:si>
  <x:si>
    <x:t xml:space="preserve">MNT-0004314</x:t>
  </x:si>
  <x:si>
    <x:t xml:space="preserve">MNT-0004315</x:t>
  </x:si>
  <x:si>
    <x:t xml:space="preserve">MNT-0004316</x:t>
  </x:si>
  <x:si>
    <x:t xml:space="preserve">MNT-0004317</x:t>
  </x:si>
  <x:si>
    <x:t xml:space="preserve">MNT-0004318</x:t>
  </x:si>
  <x:si>
    <x:t xml:space="preserve">MNT-0004319</x:t>
  </x:si>
  <x:si>
    <x:t xml:space="preserve">MNT-0004320</x:t>
  </x:si>
  <x:si>
    <x:t xml:space="preserve">MNT-0004321</x:t>
  </x:si>
  <x:si>
    <x:t xml:space="preserve">MNT-0004322</x:t>
  </x:si>
  <x:si>
    <x:t xml:space="preserve">MNT-0004323</x:t>
  </x:si>
  <x:si>
    <x:t xml:space="preserve">MNT-0004324</x:t>
  </x:si>
  <x:si>
    <x:t xml:space="preserve">MNT-0004325</x:t>
  </x:si>
  <x:si>
    <x:t xml:space="preserve">MNT-0004326</x:t>
  </x:si>
  <x:si>
    <x:t xml:space="preserve">MNT-0004327</x:t>
  </x:si>
  <x:si>
    <x:t xml:space="preserve">MNT-0004328</x:t>
  </x:si>
  <x:si>
    <x:t xml:space="preserve">MNT-0004329</x:t>
  </x:si>
  <x:si>
    <x:t xml:space="preserve">MNT-0004330</x:t>
  </x:si>
  <x:si>
    <x:t xml:space="preserve">MNT-0004331</x:t>
  </x:si>
  <x:si>
    <x:t xml:space="preserve">MNT-0004334</x:t>
  </x:si>
  <x:si>
    <x:t xml:space="preserve">MNT-0004335</x:t>
  </x:si>
  <x:si>
    <x:t xml:space="preserve">MNT-0004336</x:t>
  </x:si>
  <x:si>
    <x:t xml:space="preserve">MNT-0004337</x:t>
  </x:si>
  <x:si>
    <x:t xml:space="preserve">MNT-0004338</x:t>
  </x:si>
  <x:si>
    <x:t xml:space="preserve">MNT-0004339</x:t>
  </x:si>
  <x:si>
    <x:t xml:space="preserve">MNT-0004340</x:t>
  </x:si>
  <x:si>
    <x:t xml:space="preserve">MNT-0004341</x:t>
  </x:si>
  <x:si>
    <x:t xml:space="preserve">MNT-0004342</x:t>
  </x:si>
  <x:si>
    <x:t xml:space="preserve">SAF-000111</x:t>
  </x:si>
  <x:si>
    <x:t xml:space="preserve">MNT-0004343</x:t>
  </x:si>
  <x:si>
    <x:t xml:space="preserve">MNT-0004344</x:t>
  </x:si>
  <x:si>
    <x:t xml:space="preserve">MNT-0004345</x:t>
  </x:si>
  <x:si>
    <x:t xml:space="preserve">MNT-0004346</x:t>
  </x:si>
  <x:si>
    <x:t xml:space="preserve">MNT-0004347</x:t>
  </x:si>
  <x:si>
    <x:t xml:space="preserve">MNT-0004348</x:t>
  </x:si>
  <x:si>
    <x:t xml:space="preserve">MNT-0004349</x:t>
  </x:si>
  <x:si>
    <x:t xml:space="preserve">MNT-0004350</x:t>
  </x:si>
  <x:si>
    <x:t xml:space="preserve">MNT-0004351</x:t>
  </x:si>
  <x:si>
    <x:t xml:space="preserve">MNT-0004352</x:t>
  </x:si>
  <x:si>
    <x:t xml:space="preserve">MNT-0004353</x:t>
  </x:si>
  <x:si>
    <x:t xml:space="preserve">MNT-0004354</x:t>
  </x:si>
  <x:si>
    <x:t xml:space="preserve">MNT-0004355</x:t>
  </x:si>
  <x:si>
    <x:t xml:space="preserve">MNT-0004356</x:t>
  </x:si>
  <x:si>
    <x:t xml:space="preserve">MNT-0004358</x:t>
  </x:si>
  <x:si>
    <x:t xml:space="preserve">MNT-0004359</x:t>
  </x:si>
  <x:si>
    <x:t xml:space="preserve">MNT-0004360</x:t>
  </x:si>
  <x:si>
    <x:t xml:space="preserve">MNT-0004361</x:t>
  </x:si>
  <x:si>
    <x:t xml:space="preserve">MNT-0004362</x:t>
  </x:si>
  <x:si>
    <x:t xml:space="preserve">MNT-0004363</x:t>
  </x:si>
  <x:si>
    <x:t xml:space="preserve">MNT-0004364</x:t>
  </x:si>
  <x:si>
    <x:t xml:space="preserve">MNT-0004365</x:t>
  </x:si>
  <x:si>
    <x:t xml:space="preserve">MNT-0004366</x:t>
  </x:si>
  <x:si>
    <x:t xml:space="preserve">MNT-0004367</x:t>
  </x:si>
  <x:si>
    <x:t xml:space="preserve">MNT-0004368</x:t>
  </x:si>
  <x:si>
    <x:t xml:space="preserve">MNT-0004369</x:t>
  </x:si>
  <x:si>
    <x:t xml:space="preserve">MNT-0004370</x:t>
  </x:si>
  <x:si>
    <x:t xml:space="preserve">MNT-0004371</x:t>
  </x:si>
  <x:si>
    <x:t xml:space="preserve">MNT-0004372</x:t>
  </x:si>
  <x:si>
    <x:t xml:space="preserve">MNT-0004373</x:t>
  </x:si>
  <x:si>
    <x:t xml:space="preserve">MNT-0004374</x:t>
  </x:si>
  <x:si>
    <x:t xml:space="preserve">MNT-0004375</x:t>
  </x:si>
  <x:si>
    <x:t xml:space="preserve">MNT-0004376</x:t>
  </x:si>
  <x:si>
    <x:t xml:space="preserve">MNT-0004377</x:t>
  </x:si>
  <x:si>
    <x:t xml:space="preserve">MNT-0004378</x:t>
  </x:si>
  <x:si>
    <x:t xml:space="preserve">MNT-0004379</x:t>
  </x:si>
  <x:si>
    <x:t xml:space="preserve">MNT-0004380</x:t>
  </x:si>
  <x:si>
    <x:t xml:space="preserve">MNT-0004381</x:t>
  </x:si>
  <x:si>
    <x:t xml:space="preserve">MNT-0004382</x:t>
  </x:si>
  <x:si>
    <x:t xml:space="preserve">MNT-0004383</x:t>
  </x:si>
  <x:si>
    <x:t xml:space="preserve">MNT-0004384</x:t>
  </x:si>
  <x:si>
    <x:t xml:space="preserve">MNT-0004385</x:t>
  </x:si>
  <x:si>
    <x:t xml:space="preserve">MNT-0004386</x:t>
  </x:si>
  <x:si>
    <x:t xml:space="preserve">MNT-0004387</x:t>
  </x:si>
  <x:si>
    <x:t xml:space="preserve">MNT-0004388</x:t>
  </x:si>
  <x:si>
    <x:t xml:space="preserve">MNT-0004389</x:t>
  </x:si>
  <x:si>
    <x:t xml:space="preserve">MNT-0004390</x:t>
  </x:si>
  <x:si>
    <x:t xml:space="preserve">MNT-0004391</x:t>
  </x:si>
  <x:si>
    <x:t xml:space="preserve">MNT-0004392</x:t>
  </x:si>
  <x:si>
    <x:t xml:space="preserve">MNT-0004393</x:t>
  </x:si>
  <x:si>
    <x:t xml:space="preserve">MNT-0004394</x:t>
  </x:si>
  <x:si>
    <x:t xml:space="preserve">MNT-0004395</x:t>
  </x:si>
  <x:si>
    <x:t xml:space="preserve">MNT-0004396</x:t>
  </x:si>
  <x:si>
    <x:t xml:space="preserve">MNT-0004397</x:t>
  </x:si>
  <x:si>
    <x:t xml:space="preserve">MNT-0004398</x:t>
  </x:si>
  <x:si>
    <x:t xml:space="preserve">MNT-0004399</x:t>
  </x:si>
  <x:si>
    <x:t xml:space="preserve">MNT-0004400</x:t>
  </x:si>
  <x:si>
    <x:t xml:space="preserve">MNT-0004401</x:t>
  </x:si>
  <x:si>
    <x:t xml:space="preserve">MNT-0004402</x:t>
  </x:si>
  <x:si>
    <x:t xml:space="preserve">MNT-0004403</x:t>
  </x:si>
  <x:si>
    <x:t xml:space="preserve">MNT-0004404</x:t>
  </x:si>
  <x:si>
    <x:t xml:space="preserve">MNT-0004405</x:t>
  </x:si>
  <x:si>
    <x:t xml:space="preserve">MNT-0004406</x:t>
  </x:si>
  <x:si>
    <x:t xml:space="preserve">MNT-0004407</x:t>
  </x:si>
  <x:si>
    <x:t xml:space="preserve">MNT-0004408</x:t>
  </x:si>
  <x:si>
    <x:t xml:space="preserve">MNT-0004409</x:t>
  </x:si>
  <x:si>
    <x:t xml:space="preserve">MNT-0004411</x:t>
  </x:si>
  <x:si>
    <x:t xml:space="preserve">MNT-0004412</x:t>
  </x:si>
  <x:si>
    <x:t xml:space="preserve">MNT-0004413</x:t>
  </x:si>
  <x:si>
    <x:t xml:space="preserve">MNT-0004414</x:t>
  </x:si>
  <x:si>
    <x:t xml:space="preserve">MNT-0004417</x:t>
  </x:si>
  <x:si>
    <x:t xml:space="preserve">MNT-0004418</x:t>
  </x:si>
  <x:si>
    <x:t xml:space="preserve">MNT-0004419</x:t>
  </x:si>
  <x:si>
    <x:t xml:space="preserve">MNT-0004420</x:t>
  </x:si>
  <x:si>
    <x:t xml:space="preserve">MNT-0004421</x:t>
  </x:si>
  <x:si>
    <x:t xml:space="preserve">MNT-0004422</x:t>
  </x:si>
  <x:si>
    <x:t xml:space="preserve">MNT-0004423</x:t>
  </x:si>
  <x:si>
    <x:t xml:space="preserve">MNT-0004424</x:t>
  </x:si>
  <x:si>
    <x:t xml:space="preserve">MNT-0004425</x:t>
  </x:si>
  <x:si>
    <x:t xml:space="preserve">MNT-0004426</x:t>
  </x:si>
  <x:si>
    <x:t xml:space="preserve">MNT-0004427</x:t>
  </x:si>
  <x:si>
    <x:t xml:space="preserve">MNT-0004428</x:t>
  </x:si>
  <x:si>
    <x:t xml:space="preserve">MNT-0004429</x:t>
  </x:si>
  <x:si>
    <x:t xml:space="preserve">MNT-0004430</x:t>
  </x:si>
  <x:si>
    <x:t xml:space="preserve">MNT-0004431</x:t>
  </x:si>
  <x:si>
    <x:t xml:space="preserve">MNT-0004432</x:t>
  </x:si>
  <x:si>
    <x:t xml:space="preserve">MNT-0004433</x:t>
  </x:si>
  <x:si>
    <x:t xml:space="preserve">MNT-0004434</x:t>
  </x:si>
  <x:si>
    <x:t xml:space="preserve">SAF-000112</x:t>
  </x:si>
  <x:si>
    <x:t xml:space="preserve">MNT-0004437</x:t>
  </x:si>
  <x:si>
    <x:t xml:space="preserve">MNT-0004438</x:t>
  </x:si>
  <x:si>
    <x:t xml:space="preserve">MNT-0004439</x:t>
  </x:si>
  <x:si>
    <x:t xml:space="preserve">MNT-0004440</x:t>
  </x:si>
  <x:si>
    <x:t xml:space="preserve">MNT-0004441</x:t>
  </x:si>
  <x:si>
    <x:t xml:space="preserve">MNT-0004442</x:t>
  </x:si>
  <x:si>
    <x:t xml:space="preserve">MNT-0004443</x:t>
  </x:si>
  <x:si>
    <x:t xml:space="preserve">MNT-0004444</x:t>
  </x:si>
  <x:si>
    <x:t xml:space="preserve">MNT-0004445</x:t>
  </x:si>
  <x:si>
    <x:t xml:space="preserve">MNT-0004446</x:t>
  </x:si>
  <x:si>
    <x:t xml:space="preserve">MNT-0004447</x:t>
  </x:si>
  <x:si>
    <x:t xml:space="preserve">MNT-0004449</x:t>
  </x:si>
  <x:si>
    <x:t xml:space="preserve">MNT-0004450</x:t>
  </x:si>
  <x:si>
    <x:t xml:space="preserve">MNT-0004455</x:t>
  </x:si>
  <x:si>
    <x:t xml:space="preserve">MNT-0004456</x:t>
  </x:si>
  <x:si>
    <x:t xml:space="preserve">MNT-0004457</x:t>
  </x:si>
  <x:si>
    <x:t xml:space="preserve">MNT-0004458</x:t>
  </x:si>
  <x:si>
    <x:t xml:space="preserve">MNT-0004459</x:t>
  </x:si>
  <x:si>
    <x:t xml:space="preserve">MNT-0004460</x:t>
  </x:si>
  <x:si>
    <x:t xml:space="preserve">MNT-0004461</x:t>
  </x:si>
  <x:si>
    <x:t xml:space="preserve">MNT-0004462</x:t>
  </x:si>
  <x:si>
    <x:t xml:space="preserve">MNT-0004463</x:t>
  </x:si>
  <x:si>
    <x:t xml:space="preserve">MNT-0004464</x:t>
  </x:si>
  <x:si>
    <x:t xml:space="preserve">MNT-0004465</x:t>
  </x:si>
  <x:si>
    <x:t xml:space="preserve">MNT-0004466</x:t>
  </x:si>
  <x:si>
    <x:t xml:space="preserve">MNT-0004467</x:t>
  </x:si>
  <x:si>
    <x:t xml:space="preserve">MNT-0004468</x:t>
  </x:si>
  <x:si>
    <x:t xml:space="preserve">MNT-0004469</x:t>
  </x:si>
  <x:si>
    <x:t xml:space="preserve">MNT-0004470</x:t>
  </x:si>
  <x:si>
    <x:t xml:space="preserve">MNT-0004471</x:t>
  </x:si>
  <x:si>
    <x:t xml:space="preserve">MNT-0004472</x:t>
  </x:si>
  <x:si>
    <x:t xml:space="preserve">MNT-0004473</x:t>
  </x:si>
  <x:si>
    <x:t xml:space="preserve">MNT-0004474</x:t>
  </x:si>
  <x:si>
    <x:t xml:space="preserve">MNT-0004475</x:t>
  </x:si>
  <x:si>
    <x:t xml:space="preserve">MNT-0004476</x:t>
  </x:si>
  <x:si>
    <x:t xml:space="preserve">MNT-0004477</x:t>
  </x:si>
  <x:si>
    <x:t xml:space="preserve">MNT-0004478</x:t>
  </x:si>
  <x:si>
    <x:t xml:space="preserve">MNT-0004479</x:t>
  </x:si>
  <x:si>
    <x:t xml:space="preserve">MNT-0004480</x:t>
  </x:si>
  <x:si>
    <x:t xml:space="preserve">MNT-0004488</x:t>
  </x:si>
  <x:si>
    <x:t xml:space="preserve">MNT-0004492</x:t>
  </x:si>
  <x:si>
    <x:t xml:space="preserve">MNT-0004493</x:t>
  </x:si>
  <x:si>
    <x:t xml:space="preserve">MNT-0004494</x:t>
  </x:si>
  <x:si>
    <x:t xml:space="preserve">MNT-0004498</x:t>
  </x:si>
  <x:si>
    <x:t xml:space="preserve">MNT-0004499</x:t>
  </x:si>
  <x:si>
    <x:t xml:space="preserve">MNT-0004500</x:t>
  </x:si>
  <x:si>
    <x:t xml:space="preserve">MNT-0004501</x:t>
  </x:si>
  <x:si>
    <x:t xml:space="preserve">MNT-0004502</x:t>
  </x:si>
  <x:si>
    <x:t xml:space="preserve">MNT-0004503</x:t>
  </x:si>
  <x:si>
    <x:t xml:space="preserve">MNT-0004508</x:t>
  </x:si>
  <x:si>
    <x:t xml:space="preserve">MNT-0004509</x:t>
  </x:si>
  <x:si>
    <x:t xml:space="preserve">MNT-0004510</x:t>
  </x:si>
  <x:si>
    <x:t xml:space="preserve">MNT-0004511</x:t>
  </x:si>
  <x:si>
    <x:t xml:space="preserve">MNT-0004512</x:t>
  </x:si>
  <x:si>
    <x:t xml:space="preserve">MNT-0004513</x:t>
  </x:si>
  <x:si>
    <x:t xml:space="preserve">MNT-0004514</x:t>
  </x:si>
  <x:si>
    <x:t xml:space="preserve">MNT-0004515</x:t>
  </x:si>
  <x:si>
    <x:t xml:space="preserve">MNT-0004517</x:t>
  </x:si>
  <x:si>
    <x:t xml:space="preserve">MNT-0004518</x:t>
  </x:si>
  <x:si>
    <x:t xml:space="preserve">MNT-0004519</x:t>
  </x:si>
  <x:si>
    <x:t xml:space="preserve">MNT-0004520</x:t>
  </x:si>
  <x:si>
    <x:t xml:space="preserve">MNT-0004521</x:t>
  </x:si>
  <x:si>
    <x:t xml:space="preserve">MNT-0004522</x:t>
  </x:si>
  <x:si>
    <x:t xml:space="preserve">MNT-0004524</x:t>
  </x:si>
  <x:si>
    <x:t xml:space="preserve">MNT-0004525</x:t>
  </x:si>
  <x:si>
    <x:t xml:space="preserve">MNT-0004526</x:t>
  </x:si>
  <x:si>
    <x:t xml:space="preserve">MNT-0004528</x:t>
  </x:si>
  <x:si>
    <x:t xml:space="preserve">MNT-0004529</x:t>
  </x:si>
  <x:si>
    <x:t xml:space="preserve">MNT-0004530</x:t>
  </x:si>
  <x:si>
    <x:t xml:space="preserve">MNT-0004531</x:t>
  </x:si>
  <x:si>
    <x:t xml:space="preserve">MNT-0004532</x:t>
  </x:si>
  <x:si>
    <x:t xml:space="preserve">MNT-0004533</x:t>
  </x:si>
  <x:si>
    <x:t xml:space="preserve">MNT-0004534</x:t>
  </x:si>
  <x:si>
    <x:t xml:space="preserve">MNT-0004535</x:t>
  </x:si>
  <x:si>
    <x:t xml:space="preserve">MNT-0004536</x:t>
  </x:si>
  <x:si>
    <x:t xml:space="preserve">MNT-0004537</x:t>
  </x:si>
  <x:si>
    <x:t xml:space="preserve">MNT-0004538</x:t>
  </x:si>
  <x:si>
    <x:t xml:space="preserve">MNT-0004539</x:t>
  </x:si>
  <x:si>
    <x:t xml:space="preserve">MNT-0004540</x:t>
  </x:si>
  <x:si>
    <x:t xml:space="preserve">MNT-0004541</x:t>
  </x:si>
  <x:si>
    <x:t xml:space="preserve">MNT-0004542</x:t>
  </x:si>
  <x:si>
    <x:t xml:space="preserve">MNT-0004544</x:t>
  </x:si>
  <x:si>
    <x:t xml:space="preserve">MNT-0004545</x:t>
  </x:si>
  <x:si>
    <x:t xml:space="preserve">MNT-0004546</x:t>
  </x:si>
  <x:si>
    <x:t xml:space="preserve">MNT-0004547</x:t>
  </x:si>
  <x:si>
    <x:t xml:space="preserve">MNT-0004548</x:t>
  </x:si>
  <x:si>
    <x:t xml:space="preserve">MNT-0004549</x:t>
  </x:si>
  <x:si>
    <x:t xml:space="preserve">MNT-0004550</x:t>
  </x:si>
  <x:si>
    <x:t xml:space="preserve">MNT-0004551</x:t>
  </x:si>
  <x:si>
    <x:t xml:space="preserve">MNT-0004552</x:t>
  </x:si>
  <x:si>
    <x:t xml:space="preserve">MNT-0004553</x:t>
  </x:si>
  <x:si>
    <x:t xml:space="preserve">MNT-0004554</x:t>
  </x:si>
  <x:si>
    <x:t xml:space="preserve">MNT-0004555</x:t>
  </x:si>
  <x:si>
    <x:t xml:space="preserve">MNT-0004556</x:t>
  </x:si>
  <x:si>
    <x:t xml:space="preserve">MNT-0004557</x:t>
  </x:si>
  <x:si>
    <x:t xml:space="preserve">MNT-0004558</x:t>
  </x:si>
  <x:si>
    <x:t xml:space="preserve">MNT-0004559</x:t>
  </x:si>
  <x:si>
    <x:t xml:space="preserve">MNT-0004560</x:t>
  </x:si>
  <x:si>
    <x:t xml:space="preserve">MNT-0004561</x:t>
  </x:si>
  <x:si>
    <x:t xml:space="preserve">MNT-0004562</x:t>
  </x:si>
  <x:si>
    <x:t xml:space="preserve">MNT-0004563</x:t>
  </x:si>
  <x:si>
    <x:t xml:space="preserve">MNT-0004564</x:t>
  </x:si>
  <x:si>
    <x:t xml:space="preserve">MNT-0004565</x:t>
  </x:si>
  <x:si>
    <x:t xml:space="preserve">MNT-0004566</x:t>
  </x:si>
  <x:si>
    <x:t xml:space="preserve">MNT-0004567</x:t>
  </x:si>
  <x:si>
    <x:t xml:space="preserve">MNT-0004568</x:t>
  </x:si>
  <x:si>
    <x:t xml:space="preserve">SAF-000113</x:t>
  </x:si>
  <x:si>
    <x:t xml:space="preserve">MNT-0004569</x:t>
  </x:si>
  <x:si>
    <x:t xml:space="preserve">MNT-0004570</x:t>
  </x:si>
  <x:si>
    <x:t xml:space="preserve">MNT-0004571</x:t>
  </x:si>
  <x:si>
    <x:t xml:space="preserve">MNT-0004572</x:t>
  </x:si>
  <x:si>
    <x:t xml:space="preserve">MNT-0004573</x:t>
  </x:si>
  <x:si>
    <x:t xml:space="preserve">MNT-0004574</x:t>
  </x:si>
  <x:si>
    <x:t xml:space="preserve">MNT-0004575</x:t>
  </x:si>
  <x:si>
    <x:t xml:space="preserve">MNT-0004576</x:t>
  </x:si>
  <x:si>
    <x:t xml:space="preserve">MNT-0004577</x:t>
  </x:si>
  <x:si>
    <x:t xml:space="preserve">MNT-0004578</x:t>
  </x:si>
  <x:si>
    <x:t xml:space="preserve">MNT-0004579</x:t>
  </x:si>
  <x:si>
    <x:t xml:space="preserve">MNT-0004580</x:t>
  </x:si>
  <x:si>
    <x:t xml:space="preserve">MNT-0004581</x:t>
  </x:si>
  <x:si>
    <x:t xml:space="preserve">MNT-0004582</x:t>
  </x:si>
  <x:si>
    <x:t xml:space="preserve">MNT-0004585</x:t>
  </x:si>
  <x:si>
    <x:t xml:space="preserve">MNT-0004586</x:t>
  </x:si>
  <x:si>
    <x:t xml:space="preserve">MNT-0004587</x:t>
  </x:si>
  <x:si>
    <x:t xml:space="preserve">MNT-0004588</x:t>
  </x:si>
  <x:si>
    <x:t xml:space="preserve">MNT-0004589</x:t>
  </x:si>
  <x:si>
    <x:t xml:space="preserve">MNT-0004590</x:t>
  </x:si>
  <x:si>
    <x:t xml:space="preserve">MNT-0004591</x:t>
  </x:si>
  <x:si>
    <x:t xml:space="preserve">MNT-0004592</x:t>
  </x:si>
  <x:si>
    <x:t xml:space="preserve">MNT-0004593</x:t>
  </x:si>
  <x:si>
    <x:t xml:space="preserve">MNT-0004594</x:t>
  </x:si>
  <x:si>
    <x:t xml:space="preserve">MNT-0004595</x:t>
  </x:si>
  <x:si>
    <x:t xml:space="preserve">MNT-0004596</x:t>
  </x:si>
  <x:si>
    <x:t xml:space="preserve">MNT-0004597</x:t>
  </x:si>
  <x:si>
    <x:t xml:space="preserve">MNT-0004598</x:t>
  </x:si>
  <x:si>
    <x:t xml:space="preserve">MNT-0004599</x:t>
  </x:si>
  <x:si>
    <x:t xml:space="preserve">MNT-0004600</x:t>
  </x:si>
  <x:si>
    <x:t xml:space="preserve">MNT-0004601</x:t>
  </x:si>
  <x:si>
    <x:t xml:space="preserve">MNT-0004602</x:t>
  </x:si>
  <x:si>
    <x:t xml:space="preserve">MNT-0004603</x:t>
  </x:si>
  <x:si>
    <x:t xml:space="preserve">SAF-000114</x:t>
  </x:si>
  <x:si>
    <x:t xml:space="preserve">MNT-0004604</x:t>
  </x:si>
  <x:si>
    <x:t xml:space="preserve">MNT-0004605</x:t>
  </x:si>
  <x:si>
    <x:t xml:space="preserve">MNT-0004607</x:t>
  </x:si>
  <x:si>
    <x:t xml:space="preserve">MNT-0004608</x:t>
  </x:si>
  <x:si>
    <x:t xml:space="preserve">MNT-0004609</x:t>
  </x:si>
  <x:si>
    <x:t xml:space="preserve">MNT-0004610</x:t>
  </x:si>
  <x:si>
    <x:t xml:space="preserve">MNT-0004611</x:t>
  </x:si>
  <x:si>
    <x:t xml:space="preserve">MNT-0004612</x:t>
  </x:si>
  <x:si>
    <x:t xml:space="preserve">MNT-0004613</x:t>
  </x:si>
  <x:si>
    <x:t xml:space="preserve">MNT-0004614</x:t>
  </x:si>
  <x:si>
    <x:t xml:space="preserve">SAF-000115</x:t>
  </x:si>
  <x:si>
    <x:t xml:space="preserve">MNT-0004615</x:t>
  </x:si>
  <x:si>
    <x:t xml:space="preserve">MNT-0004616</x:t>
  </x:si>
  <x:si>
    <x:t xml:space="preserve">MNT-0004617</x:t>
  </x:si>
  <x:si>
    <x:t xml:space="preserve">MNT-0004618</x:t>
  </x:si>
  <x:si>
    <x:t xml:space="preserve">MNT-0004619</x:t>
  </x:si>
  <x:si>
    <x:t xml:space="preserve">MNT-0004620</x:t>
  </x:si>
  <x:si>
    <x:t xml:space="preserve">MNT-0004621</x:t>
  </x:si>
  <x:si>
    <x:t xml:space="preserve">MNT-0004622</x:t>
  </x:si>
  <x:si>
    <x:t xml:space="preserve">MNT-0004623</x:t>
  </x:si>
  <x:si>
    <x:t xml:space="preserve">MNT-0004624</x:t>
  </x:si>
  <x:si>
    <x:t xml:space="preserve">MNT-0004628</x:t>
  </x:si>
  <x:si>
    <x:t xml:space="preserve">MNT-0004629</x:t>
  </x:si>
  <x:si>
    <x:t xml:space="preserve">MNT-0004630</x:t>
  </x:si>
  <x:si>
    <x:t xml:space="preserve">MNT-0004631</x:t>
  </x:si>
  <x:si>
    <x:t xml:space="preserve">MNT-0004632</x:t>
  </x:si>
  <x:si>
    <x:t xml:space="preserve">MNT-0004633</x:t>
  </x:si>
  <x:si>
    <x:t xml:space="preserve">MNT-0004634</x:t>
  </x:si>
  <x:si>
    <x:t xml:space="preserve">MNT-0004635</x:t>
  </x:si>
  <x:si>
    <x:t xml:space="preserve">MNT-0004636</x:t>
  </x:si>
  <x:si>
    <x:t xml:space="preserve">MNT-0004637</x:t>
  </x:si>
  <x:si>
    <x:t xml:space="preserve">MNT-0004638</x:t>
  </x:si>
  <x:si>
    <x:t xml:space="preserve">MNT-0004639</x:t>
  </x:si>
  <x:si>
    <x:t xml:space="preserve">MNT-0004640</x:t>
  </x:si>
  <x:si>
    <x:t xml:space="preserve">MNT-0004641</x:t>
  </x:si>
  <x:si>
    <x:t xml:space="preserve">MNT-0004642</x:t>
  </x:si>
  <x:si>
    <x:t xml:space="preserve">MNT-0004643</x:t>
  </x:si>
  <x:si>
    <x:t xml:space="preserve">SAF-000116</x:t>
  </x:si>
  <x:si>
    <x:t xml:space="preserve">MNT-0004644</x:t>
  </x:si>
  <x:si>
    <x:t xml:space="preserve">MNT-0004645</x:t>
  </x:si>
  <x:si>
    <x:t xml:space="preserve">MNT-0004646</x:t>
  </x:si>
  <x:si>
    <x:t xml:space="preserve">MNT-0004647</x:t>
  </x:si>
  <x:si>
    <x:t xml:space="preserve">MNT-0004648</x:t>
  </x:si>
  <x:si>
    <x:t xml:space="preserve">MNT-0004649</x:t>
  </x:si>
  <x:si>
    <x:t xml:space="preserve">MNT-0004650</x:t>
  </x:si>
  <x:si>
    <x:t xml:space="preserve">MNT-0004651</x:t>
  </x:si>
  <x:si>
    <x:t xml:space="preserve">MNT-0004652</x:t>
  </x:si>
  <x:si>
    <x:t xml:space="preserve">MNT-0004653</x:t>
  </x:si>
  <x:si>
    <x:t xml:space="preserve">MNT-0004654</x:t>
  </x:si>
  <x:si>
    <x:t xml:space="preserve">MNT-0004655</x:t>
  </x:si>
  <x:si>
    <x:t xml:space="preserve">MNT-0004656</x:t>
  </x:si>
  <x:si>
    <x:t xml:space="preserve">MNT-0004657</x:t>
  </x:si>
  <x:si>
    <x:t xml:space="preserve">SAF-000117</x:t>
  </x:si>
  <x:si>
    <x:t xml:space="preserve">MNT-0004658</x:t>
  </x:si>
  <x:si>
    <x:t xml:space="preserve">MNT-0004659</x:t>
  </x:si>
  <x:si>
    <x:t xml:space="preserve">MNT-0004660</x:t>
  </x:si>
  <x:si>
    <x:t xml:space="preserve">MNT-0004662</x:t>
  </x:si>
  <x:si>
    <x:t xml:space="preserve">MNT-0004663</x:t>
  </x:si>
  <x:si>
    <x:t xml:space="preserve">MNT-0004664</x:t>
  </x:si>
  <x:si>
    <x:t xml:space="preserve">MNT-0004666</x:t>
  </x:si>
  <x:si>
    <x:t xml:space="preserve">MNT-0004667</x:t>
  </x:si>
  <x:si>
    <x:t xml:space="preserve">MNT-0004668</x:t>
  </x:si>
  <x:si>
    <x:t xml:space="preserve">MNT-0004669</x:t>
  </x:si>
  <x:si>
    <x:t xml:space="preserve">MNT-0004670</x:t>
  </x:si>
  <x:si>
    <x:t xml:space="preserve">MNT-0004671</x:t>
  </x:si>
  <x:si>
    <x:t xml:space="preserve">MNT-0004672</x:t>
  </x:si>
  <x:si>
    <x:t xml:space="preserve">MNT-0004673</x:t>
  </x:si>
  <x:si>
    <x:t xml:space="preserve">MNT-0004674</x:t>
  </x:si>
  <x:si>
    <x:t xml:space="preserve">MNT-0004675</x:t>
  </x:si>
  <x:si>
    <x:t xml:space="preserve">MNT-0004676</x:t>
  </x:si>
  <x:si>
    <x:t xml:space="preserve">MNT-0004677</x:t>
  </x:si>
  <x:si>
    <x:t xml:space="preserve">MNT-0004678</x:t>
  </x:si>
  <x:si>
    <x:t xml:space="preserve">MNT-0004679</x:t>
  </x:si>
  <x:si>
    <x:t xml:space="preserve">MNT-0004680</x:t>
  </x:si>
  <x:si>
    <x:t xml:space="preserve">MNT-0004681</x:t>
  </x:si>
  <x:si>
    <x:t xml:space="preserve">MNT-0004682</x:t>
  </x:si>
  <x:si>
    <x:t xml:space="preserve">MNT-0004683</x:t>
  </x:si>
  <x:si>
    <x:t xml:space="preserve">MNT-0004684</x:t>
  </x:si>
  <x:si>
    <x:t xml:space="preserve">MNT-0004685</x:t>
  </x:si>
  <x:si>
    <x:t xml:space="preserve">MNT-0004686</x:t>
  </x:si>
  <x:si>
    <x:t xml:space="preserve">MNT-0004687</x:t>
  </x:si>
  <x:si>
    <x:t xml:space="preserve">MNT-0004688</x:t>
  </x:si>
  <x:si>
    <x:t xml:space="preserve">MNT-0004689</x:t>
  </x:si>
  <x:si>
    <x:t xml:space="preserve">MNT-0004690</x:t>
  </x:si>
  <x:si>
    <x:t xml:space="preserve">MNT-0004691</x:t>
  </x:si>
  <x:si>
    <x:t xml:space="preserve">MNT-0004692</x:t>
  </x:si>
  <x:si>
    <x:t xml:space="preserve">MNT-0004693</x:t>
  </x:si>
  <x:si>
    <x:t xml:space="preserve">MNT-0004694</x:t>
  </x:si>
  <x:si>
    <x:t xml:space="preserve">MNT-0004697</x:t>
  </x:si>
  <x:si>
    <x:t xml:space="preserve">MNT-0004698</x:t>
  </x:si>
  <x:si>
    <x:t xml:space="preserve">MNT-0004699</x:t>
  </x:si>
  <x:si>
    <x:t xml:space="preserve">MNT-0004700</x:t>
  </x:si>
  <x:si>
    <x:t xml:space="preserve">MNT-0004701</x:t>
  </x:si>
  <x:si>
    <x:t xml:space="preserve">MNT-0004702</x:t>
  </x:si>
  <x:si>
    <x:t xml:space="preserve">MNT-0004703</x:t>
  </x:si>
  <x:si>
    <x:t xml:space="preserve">MNT-0004704</x:t>
  </x:si>
  <x:si>
    <x:t xml:space="preserve">MNT-0004705</x:t>
  </x:si>
  <x:si>
    <x:t xml:space="preserve">MNT-0004706</x:t>
  </x:si>
  <x:si>
    <x:t xml:space="preserve">MNT-0004707</x:t>
  </x:si>
  <x:si>
    <x:t xml:space="preserve">MNT-0004708</x:t>
  </x:si>
  <x:si>
    <x:t xml:space="preserve">MNT-0004709</x:t>
  </x:si>
  <x:si>
    <x:t xml:space="preserve">MNT-0004710</x:t>
  </x:si>
  <x:si>
    <x:t xml:space="preserve">MNT-0004711</x:t>
  </x:si>
  <x:si>
    <x:t xml:space="preserve">MNT-0004712</x:t>
  </x:si>
  <x:si>
    <x:t xml:space="preserve">MNT-0004713</x:t>
  </x:si>
  <x:si>
    <x:t xml:space="preserve">MNT-0004714</x:t>
  </x:si>
  <x:si>
    <x:t xml:space="preserve">MNT-0004715</x:t>
  </x:si>
  <x:si>
    <x:t xml:space="preserve">MNT-0004716</x:t>
  </x:si>
  <x:si>
    <x:t xml:space="preserve">MNT-0004717</x:t>
  </x:si>
  <x:si>
    <x:t xml:space="preserve">MNT-0004718</x:t>
  </x:si>
  <x:si>
    <x:t xml:space="preserve">MNT-0004719</x:t>
  </x:si>
  <x:si>
    <x:t xml:space="preserve">MNT-0004720</x:t>
  </x:si>
  <x:si>
    <x:t xml:space="preserve">MNT-0004722</x:t>
  </x:si>
  <x:si>
    <x:t xml:space="preserve">MNT-0004723</x:t>
  </x:si>
  <x:si>
    <x:t xml:space="preserve">MNT-0004724</x:t>
  </x:si>
  <x:si>
    <x:t xml:space="preserve">MNT-0004725</x:t>
  </x:si>
  <x:si>
    <x:t xml:space="preserve">MNT-0004726</x:t>
  </x:si>
  <x:si>
    <x:t xml:space="preserve">MNT-0004727</x:t>
  </x:si>
  <x:si>
    <x:t xml:space="preserve">MNT-0004728</x:t>
  </x:si>
  <x:si>
    <x:t xml:space="preserve">MNT-0004729</x:t>
  </x:si>
  <x:si>
    <x:t xml:space="preserve">MNT-0004730</x:t>
  </x:si>
  <x:si>
    <x:t xml:space="preserve">MNT-0004731</x:t>
  </x:si>
  <x:si>
    <x:t xml:space="preserve">MNT-0004732</x:t>
  </x:si>
  <x:si>
    <x:t xml:space="preserve">MNT-0004733</x:t>
  </x:si>
  <x:si>
    <x:t xml:space="preserve">MNT-0004734</x:t>
  </x:si>
  <x:si>
    <x:t xml:space="preserve">MNT-0004736</x:t>
  </x:si>
  <x:si>
    <x:t xml:space="preserve">MNT-0004737</x:t>
  </x:si>
  <x:si>
    <x:t xml:space="preserve">MNT-0004738</x:t>
  </x:si>
  <x:si>
    <x:t xml:space="preserve">MNT-0004739</x:t>
  </x:si>
  <x:si>
    <x:t xml:space="preserve">MNT-0004740</x:t>
  </x:si>
  <x:si>
    <x:t xml:space="preserve">MNT-0004741</x:t>
  </x:si>
  <x:si>
    <x:t xml:space="preserve">MNT-0004742</x:t>
  </x:si>
  <x:si>
    <x:t xml:space="preserve">MNT-0004743</x:t>
  </x:si>
  <x:si>
    <x:t xml:space="preserve">MNT-0004744</x:t>
  </x:si>
  <x:si>
    <x:t xml:space="preserve">MNT-0004745</x:t>
  </x:si>
  <x:si>
    <x:t xml:space="preserve">MNT-0004746</x:t>
  </x:si>
  <x:si>
    <x:t xml:space="preserve">MNT-0004747</x:t>
  </x:si>
  <x:si>
    <x:t xml:space="preserve">MNT-0004748</x:t>
  </x:si>
  <x:si>
    <x:t xml:space="preserve">MNT-0004749</x:t>
  </x:si>
  <x:si>
    <x:t xml:space="preserve">SAF-000118</x:t>
  </x:si>
  <x:si>
    <x:t xml:space="preserve">MNT-0004750</x:t>
  </x:si>
  <x:si>
    <x:t xml:space="preserve">MNT-0004751</x:t>
  </x:si>
  <x:si>
    <x:t xml:space="preserve">month_start</x:t>
  </x:si>
  <x:si>
    <x:t xml:space="preserve">utilisation_pct</x:t>
  </x:si>
  <x:si>
    <x:t xml:space="preserve">operating_hours</x:t>
  </x:si>
  <x:si>
    <x:t xml:space="preserve">alarm_count</x:t>
  </x:si>
  <x:si>
    <x:t xml:space="preserve">error_code_count</x:t>
  </x:si>
  <x:si>
    <x:t xml:space="preserve">battery_cycles</x:t>
  </x:si>
  <x:si>
    <x:t xml:space="preserve">self_test_failures</x:t>
  </x:si>
  <x:si>
    <x:t xml:space="preserve">network_disconnects</x:t>
  </x:si>
  <x:si>
    <x:t xml:space="preserve">calibration_drift_pct</x:t>
  </x:si>
  <x:si>
    <x:t xml:space="preserve">software_alerts</x:t>
  </x:si>
  <x:si>
    <x:t xml:space="preserve">telemetry_quality_pct</x:t>
  </x:si>
  <x:si>
    <x:t xml:space="preserve">unavailable_hours</x:t>
  </x:si>
  <x:si>
    <x:t xml:space="preserve">avg_daily_uses</x:t>
  </x:si>
  <x:si>
    <x:t xml:space="preserve">in_service_hours</x:t>
  </x:si>
  <x:si>
    <x:t xml:space="preserve">commissioning_month</x:t>
  </x:si>
  <x:si>
    <x:t xml:space="preserve">hours_check</x:t>
  </x:si>
  <x:si>
    <x:t xml:space="preserve">safety_event_id</x:t>
  </x:si>
  <x:si>
    <x:t xml:space="preserve">potential_harm_level</x:t>
  </x:si>
  <x:si>
    <x:t xml:space="preserve">actual_harm_level</x:t>
  </x:si>
  <x:si>
    <x:t xml:space="preserve">clinical_consequence</x:t>
  </x:si>
  <x:si>
    <x:t xml:space="preserve">detected_by</x:t>
  </x:si>
  <x:si>
    <x:t xml:space="preserve">investigation_required</x:t>
  </x:si>
  <x:si>
    <x:t xml:space="preserve">linked_maintenance_event_id</x:t>
  </x:si>
  <x:si>
    <x:t xml:space="preserve">reportability_proxy</x:t>
  </x:si>
  <x:si>
    <x:t xml:space="preserve">event_narrative</x:t>
  </x:si>
  <x:si>
    <x:t xml:space="preserve">corrective_action</x:t>
  </x:si>
  <x:si>
    <x:t xml:space="preserve">Device unavailable when required</x:t>
  </x:si>
  <x:si>
    <x:t xml:space="preserve">Low</x:t>
  </x:si>
  <x:si>
    <x:t xml:space="preserve">No harm</x:t>
  </x:si>
  <x:si>
    <x:t xml:space="preserve">No clinical consequence</x:t>
  </x:si>
  <x:si>
    <x:t xml:space="preserve">Automated device alert</x:t>
  </x:si>
  <x:si>
    <x:t xml:space="preserve">Local learning</x:t>
  </x:si>
  <x:si>
    <x:t xml:space="preserve">Synthetic event: device unavailable when required; no clinical consequence.</x:t>
  </x:si>
  <x:si>
    <x:t xml:space="preserve">Device quarantined pending review</x:t>
  </x:si>
  <x:si>
    <x:t xml:space="preserve">Unexpected shutdown</x:t>
  </x:si>
  <x:si>
    <x:t xml:space="preserve">Procedure interruption</x:t>
  </x:si>
  <x:si>
    <x:t xml:space="preserve">Routine maintenance</x:t>
  </x:si>
  <x:si>
    <x:t xml:space="preserve">Synthetic event: unexpected shutdown; procedure interruption.</x:t>
  </x:si>
  <x:si>
    <x:t xml:space="preserve">Engineering inspection</x:t>
  </x:si>
  <x:si>
    <x:t xml:space="preserve">Alarm/notification issue</x:t>
  </x:si>
  <x:si>
    <x:t xml:space="preserve">Delay to care</x:t>
  </x:si>
  <x:si>
    <x:t xml:space="preserve">Clinical staff report</x:t>
  </x:si>
  <x:si>
    <x:t xml:space="preserve">Synthetic event: alarm/notification issue; delay to care.</x:t>
  </x:si>
  <x:si>
    <x:t xml:space="preserve">Targeted fleet review</x:t>
  </x:si>
  <x:si>
    <x:t xml:space="preserve">Repeat measurement required</x:t>
  </x:si>
  <x:si>
    <x:t xml:space="preserve">Review</x:t>
  </x:si>
  <x:si>
    <x:t xml:space="preserve">Synthetic event: device unavailable when required; repeat measurement required.</x:t>
  </x:si>
  <x:si>
    <x:t xml:space="preserve">Need for backup device</x:t>
  </x:si>
  <x:si>
    <x:t xml:space="preserve">Synthetic event: alarm/notification issue; need for backup device.</x:t>
  </x:si>
  <x:si>
    <x:t xml:space="preserve">Preventive maintenance interval reviewed</x:t>
  </x:si>
  <x:si>
    <x:t xml:space="preserve">Measurement reliability concern</x:t>
  </x:si>
  <x:si>
    <x:t xml:space="preserve">Synthetic event: measurement reliability concern; need for backup device.</x:t>
  </x:si>
  <x:si>
    <x:t xml:space="preserve">Engineer review</x:t>
  </x:si>
  <x:si>
    <x:t xml:space="preserve">Synthetic event: unexpected shutdown; repeat measurement required.</x:t>
  </x:si>
  <x:si>
    <x:t xml:space="preserve">Synthetic event: device unavailable when required; delay to care.</x:t>
  </x:si>
  <x:si>
    <x:t xml:space="preserve">Synthetic event: unexpected shutdown; delay to care.</x:t>
  </x:si>
  <x:si>
    <x:t xml:space="preserve">Synthetic event: measurement reliability concern; repeat measurement required.</x:t>
  </x:si>
  <x:si>
    <x:t xml:space="preserve">Synthetic event: measurement reliability concern; delay to care.</x:t>
  </x:si>
  <x:si>
    <x:t xml:space="preserve">Synthetic event: measurement reliability concern; procedure interruption.</x:t>
  </x:si>
  <x:si>
    <x:t xml:space="preserve">Synthetic event: alarm/notification issue; procedure interruption.</x:t>
  </x:si>
  <x:si>
    <x:t xml:space="preserve">Synthetic event: measurement reliability concern; no clinical consequence.</x:t>
  </x:si>
  <x:si>
    <x:t xml:space="preserve">Synthetic event: alarm/notification issue; no clinical consequence.</x:t>
  </x:si>
  <x:si>
    <x:t xml:space="preserve">Synthetic event: device unavailable when required; procedure interruption.</x:t>
  </x:si>
  <x:si>
    <x:t xml:space="preserve">Unexpected interruption</x:t>
  </x:si>
  <x:si>
    <x:t xml:space="preserve">Synthetic event: unexpected interruption; delay to care.</x:t>
  </x:si>
  <x:si>
    <x:t xml:space="preserve">Synthetic event: unexpected interruption; repeat measurement required.</x:t>
  </x:si>
  <x:si>
    <x:t xml:space="preserve">Severe</x:t>
  </x:si>
  <x:si>
    <x:t xml:space="preserve">Additional monitoring required</x:t>
  </x:si>
  <x:si>
    <x:t xml:space="preserve">Synthetic event: unexpected interruption; additional monitoring required.</x:t>
  </x:si>
  <x:si>
    <x:t xml:space="preserve">Synthetic event: measurement reliability concern; additional monitoring required.</x:t>
  </x:si>
  <x:si>
    <x:t xml:space="preserve">Synthetic event: device unavailable when required; need for backup device.</x:t>
  </x:si>
  <x:si>
    <x:t xml:space="preserve">Synthetic event: unexpected shutdown; no clinical consequence.</x:t>
  </x:si>
  <x:si>
    <x:t xml:space="preserve">Synthetic event: device unavailable when required; additional monitoring required.</x:t>
  </x:si>
  <x:si>
    <x:t xml:space="preserve">Synthetic event: alarm/notification issue; additional monitoring required.</x:t>
  </x:si>
  <x:si>
    <x:t xml:space="preserve">Synthetic event: unexpected shutdown; additional monitoring required.</x:t>
  </x:si>
  <x:si>
    <x:t xml:space="preserve">Synthetic event: unexpected interruption; need for backup device.</x:t>
  </x:si>
  <x:si>
    <x:t xml:space="preserve">Synthetic event: alarm/notification issue; repeat measurement required.</x:t>
  </x:si>
  <x:si>
    <x:t xml:space="preserve">Synthetic event: unexpected interruption; procedure interruption.</x:t>
  </x:si>
  <x:si>
    <x:t xml:space="preserve">Synthetic event: unexpected interruption; no clinical consequence.</x:t>
  </x:si>
  <x:si>
    <x:t xml:space="preserve">Synthetic event: unexpected shutdown; need for backup device.</x:t>
  </x:si>
  <x:si>
    <x:t xml:space="preserve">SAF-000119</x:t>
  </x:si>
  <x:si>
    <x:t xml:space="preserve">SAF-000120</x:t>
  </x:si>
  <x:si>
    <x:t xml:space="preserve">SAF-000122</x:t>
  </x:si>
  <x:si>
    <x:t xml:space="preserve">SAF-000123</x:t>
  </x:si>
  <x:si>
    <x:t xml:space="preserve">User guidance reinforced</x:t>
  </x:si>
  <x:si>
    <x:t xml:space="preserve">SAF-000124</x:t>
  </x:si>
  <x:si>
    <x:t xml:space="preserve">SAF-000125</x:t>
  </x:si>
  <x:si>
    <x:t xml:space="preserve">SAF-000126</x:t>
  </x:si>
  <x:si>
    <x:t xml:space="preserve">SAF-000127</x:t>
  </x:si>
  <x:si>
    <x:t xml:space="preserve">SAF-000128</x:t>
  </x:si>
  <x:si>
    <x:t xml:space="preserve">SAF-000129</x:t>
  </x:si>
  <x:si>
    <x:t xml:space="preserve">SAF-000130</x:t>
  </x:si>
  <x:si>
    <x:t xml:space="preserve">SAF-000131</x:t>
  </x:si>
  <x:si>
    <x:t xml:space="preserve">SAF-000132</x:t>
  </x:si>
  <x:si>
    <x:t xml:space="preserve">SAF-000133</x:t>
  </x:si>
  <x:si>
    <x:t xml:space="preserve">SAF-000134</x:t>
  </x:si>
  <x:si>
    <x:t xml:space="preserve">SAF-000135</x:t>
  </x:si>
  <x:si>
    <x:t xml:space="preserve">SAF-000136</x:t>
  </x:si>
  <x:si>
    <x:t xml:space="preserve">SAF-000137</x:t>
  </x:si>
  <x:si>
    <x:t xml:space="preserve">SAF-000138</x:t>
  </x:si>
  <x:si>
    <x:t xml:space="preserve">SAF-000139</x:t>
  </x:si>
  <x:si>
    <x:t xml:space="preserve">SAF-000140</x:t>
  </x:si>
  <x:si>
    <x:t xml:space="preserve">SAF-000141</x:t>
  </x:si>
  <x:si>
    <x:t xml:space="preserve">SAF-000142</x:t>
  </x:si>
  <x:si>
    <x:t xml:space="preserve">SAF-000143</x:t>
  </x:si>
  <x:si>
    <x:t xml:space="preserve">SAF-000144</x:t>
  </x:si>
  <x:si>
    <x:t xml:space="preserve">SAF-000145</x:t>
  </x:si>
  <x:si>
    <x:t xml:space="preserve">SAF-000146</x:t>
  </x:si>
  <x:si>
    <x:t xml:space="preserve">SAF-000147</x:t>
  </x:si>
  <x:si>
    <x:t xml:space="preserve">SAF-000148</x:t>
  </x:si>
  <x:si>
    <x:t xml:space="preserve">SAF-000149</x:t>
  </x:si>
  <x:si>
    <x:t xml:space="preserve">SAF-000150</x:t>
  </x:si>
  <x:si>
    <x:t xml:space="preserve">SAF-000151</x:t>
  </x:si>
  <x:si>
    <x:t xml:space="preserve">SAF-000152</x:t>
  </x:si>
  <x:si>
    <x:t xml:space="preserve">SAF-000153</x:t>
  </x:si>
  <x:si>
    <x:t xml:space="preserve">SAF-000154</x:t>
  </x:si>
  <x:si>
    <x:t xml:space="preserve">SAF-000155</x:t>
  </x:si>
  <x:si>
    <x:t xml:space="preserve">SAF-000156</x:t>
  </x:si>
  <x:si>
    <x:t xml:space="preserve">SAF-000157</x:t>
  </x:si>
  <x:si>
    <x:t xml:space="preserve">SAF-000158</x:t>
  </x:si>
  <x:si>
    <x:t xml:space="preserve">SAF-000159</x:t>
  </x:si>
  <x:si>
    <x:t xml:space="preserve">SAF-000160</x:t>
  </x:si>
  <x:si>
    <x:t xml:space="preserve">SAF-000161</x:t>
  </x:si>
  <x:si>
    <x:t xml:space="preserve">SAF-000162</x:t>
  </x:si>
  <x:si>
    <x:t xml:space="preserve">SAF-000163</x:t>
  </x:si>
  <x:si>
    <x:t xml:space="preserve">SAF-000164</x:t>
  </x:si>
  <x:si>
    <x:t xml:space="preserve">SAF-000165</x:t>
  </x:si>
  <x:si>
    <x:t xml:space="preserve">SAF-000166</x:t>
  </x:si>
  <x:si>
    <x:t xml:space="preserve">SAF-000167</x:t>
  </x:si>
  <x:si>
    <x:t xml:space="preserve">SAF-000168</x:t>
  </x:si>
  <x:si>
    <x:t xml:space="preserve">SAF-000169</x:t>
  </x:si>
  <x:si>
    <x:t xml:space="preserve">SAF-000170</x:t>
  </x:si>
  <x:si>
    <x:t xml:space="preserve">SAF-000171</x:t>
  </x:si>
  <x:si>
    <x:t xml:space="preserve">SAF-000172</x:t>
  </x:si>
  <x:si>
    <x:t xml:space="preserve">SAF-000173</x:t>
  </x:si>
  <x:si>
    <x:t xml:space="preserve">SAF-000174</x:t>
  </x:si>
  <x:si>
    <x:t xml:space="preserve">SAF-000175</x:t>
  </x:si>
  <x:si>
    <x:t xml:space="preserve">SAF-000176</x:t>
  </x:si>
  <x:si>
    <x:t xml:space="preserve">SAF-000177</x:t>
  </x:si>
  <x:si>
    <x:t xml:space="preserve">SAF-000178</x:t>
  </x:si>
  <x:si>
    <x:t xml:space="preserve">SAF-000179</x:t>
  </x:si>
  <x:si>
    <x:t xml:space="preserve">SAF-000180</x:t>
  </x:si>
  <x:si>
    <x:t xml:space="preserve">SAF-000181</x:t>
  </x:si>
  <x:si>
    <x:t xml:space="preserve">SAF-000183</x:t>
  </x:si>
  <x:si>
    <x:t xml:space="preserve">SAF-000184</x:t>
  </x:si>
  <x:si>
    <x:t xml:space="preserve">SAF-000185</x:t>
  </x:si>
  <x:si>
    <x:t xml:space="preserve">SAF-000186</x:t>
  </x:si>
  <x:si>
    <x:t xml:space="preserve">SAF-000187</x:t>
  </x:si>
  <x:si>
    <x:t xml:space="preserve">SAF-000189</x:t>
  </x:si>
  <x:si>
    <x:t xml:space="preserve">SAF-000190</x:t>
  </x:si>
  <x:si>
    <x:t xml:space="preserve">SAF-000191</x:t>
  </x:si>
  <x:si>
    <x:t xml:space="preserve">SAF-000192</x:t>
  </x:si>
  <x:si>
    <x:t xml:space="preserve">SAF-000193</x:t>
  </x:si>
  <x:si>
    <x:t xml:space="preserve">SAF-000194</x:t>
  </x:si>
  <x:si>
    <x:t xml:space="preserve">SAF-000195</x:t>
  </x:si>
  <x:si>
    <x:t xml:space="preserve">SAF-000196</x:t>
  </x:si>
  <x:si>
    <x:t xml:space="preserve">SAF-000197</x:t>
  </x:si>
  <x:si>
    <x:t xml:space="preserve">SAF-000198</x:t>
  </x:si>
  <x:si>
    <x:t xml:space="preserve">SAF-000199</x:t>
  </x:si>
  <x:si>
    <x:t xml:space="preserve">SAF-000200</x:t>
  </x:si>
  <x:si>
    <x:t xml:space="preserve">SAF-000201</x:t>
  </x:si>
  <x:si>
    <x:t xml:space="preserve">SAF-000202</x:t>
  </x:si>
  <x:si>
    <x:t xml:space="preserve">SAF-000203</x:t>
  </x:si>
  <x:si>
    <x:t xml:space="preserve">SAF-000204</x:t>
  </x:si>
  <x:si>
    <x:t xml:space="preserve">SAF-000205</x:t>
  </x:si>
  <x:si>
    <x:t xml:space="preserve">SAF-000206</x:t>
  </x:si>
  <x:si>
    <x:t xml:space="preserve">SAF-000207</x:t>
  </x:si>
  <x:si>
    <x:t xml:space="preserve">SAF-000208</x:t>
  </x:si>
  <x:si>
    <x:t xml:space="preserve">SAF-000209</x:t>
  </x:si>
  <x:si>
    <x:t xml:space="preserve">SAF-000210</x:t>
  </x:si>
  <x:si>
    <x:t xml:space="preserve">SAF-000211</x:t>
  </x:si>
  <x:si>
    <x:t xml:space="preserve">SAF-000212</x:t>
  </x:si>
  <x:si>
    <x:t xml:space="preserve">SAF-000213</x:t>
  </x:si>
  <x:si>
    <x:t xml:space="preserve">SAF-000214</x:t>
  </x:si>
  <x:si>
    <x:t xml:space="preserve">SAF-000216</x:t>
  </x:si>
  <x:si>
    <x:t xml:space="preserve">SAF-000217</x:t>
  </x:si>
  <x:si>
    <x:t xml:space="preserve">SAF-000218</x:t>
  </x:si>
  <x:si>
    <x:t xml:space="preserve">SAF-000219</x:t>
  </x:si>
  <x:si>
    <x:t xml:space="preserve">SAF-000220</x:t>
  </x:si>
  <x:si>
    <x:t xml:space="preserve">SAF-000221</x:t>
  </x:si>
  <x:si>
    <x:t xml:space="preserve">SAF-000222</x:t>
  </x:si>
  <x:si>
    <x:t xml:space="preserve">SAF-000223</x:t>
  </x:si>
  <x:si>
    <x:t xml:space="preserve">SAF-000224</x:t>
  </x:si>
  <x:si>
    <x:t xml:space="preserve">SAF-000225</x:t>
  </x:si>
  <x:si>
    <x:t xml:space="preserve">SAF-000226</x:t>
  </x:si>
  <x:si>
    <x:t xml:space="preserve">SAF-000227</x:t>
  </x:si>
  <x:si>
    <x:t xml:space="preserve">SAF-000228</x:t>
  </x:si>
  <x:si>
    <x:t xml:space="preserve">SAF-000229</x:t>
  </x:si>
  <x:si>
    <x:t xml:space="preserve">SAF-000230</x:t>
  </x:si>
  <x:si>
    <x:t xml:space="preserve">SAF-000231</x:t>
  </x:si>
  <x:si>
    <x:t xml:space="preserve">SAF-000232</x:t>
  </x:si>
  <x:si>
    <x:t xml:space="preserve">SAF-000233</x:t>
  </x:si>
  <x:si>
    <x:t xml:space="preserve">SAF-000234</x:t>
  </x:si>
  <x:si>
    <x:t xml:space="preserve">SAF-000235</x:t>
  </x:si>
  <x:si>
    <x:t xml:space="preserve">SAF-000236</x:t>
  </x:si>
  <x:si>
    <x:t xml:space="preserve">SAF-000237</x:t>
  </x:si>
  <x:si>
    <x:t xml:space="preserve">SAF-000238</x:t>
  </x:si>
  <x:si>
    <x:t xml:space="preserve">signal_id</x:t>
  </x:si>
  <x:si>
    <x:t xml:space="preserve">signal_date</x:t>
  </x:si>
  <x:si>
    <x:t xml:space="preserve">signal_type</x:t>
  </x:si>
  <x:si>
    <x:t xml:space="preserve">affected_issue</x:t>
  </x:si>
  <x:si>
    <x:t xml:space="preserve">priority</x:t>
  </x:si>
  <x:si>
    <x:t xml:space="preserve">action_required</x:t>
  </x:si>
  <x:si>
    <x:t xml:space="preserve">status</x:t>
  </x:si>
  <x:si>
    <x:t xml:space="preserve">synthetic_reference</x:t>
  </x:si>
  <x:si>
    <x:t xml:space="preserve">devices_in_inventory</x:t>
  </x:si>
  <x:si>
    <x:t xml:space="preserve">SIG-0001</x:t>
  </x:si>
  <x:si>
    <x:t xml:space="preserve">Synthetic Field Safety Notice</x:t>
  </x:si>
  <x:si>
    <x:t xml:space="preserve">connector reliability issue</x:t>
  </x:si>
  <x:si>
    <x:t xml:space="preserve">Important</x:t>
  </x:si>
  <x:si>
    <x:t xml:space="preserve">Perform targeted inspection</x:t>
  </x:si>
  <x:si>
    <x:t xml:space="preserve">Open</x:t>
  </x:si>
  <x:si>
    <x:t xml:space="preserve">SYN-REF-00001</x:t>
  </x:si>
  <x:si>
    <x:t xml:space="preserve">SIG-0002</x:t>
  </x:si>
  <x:si>
    <x:t xml:space="preserve">Synthetic Recall</x:t>
  </x:si>
  <x:si>
    <x:t xml:space="preserve">alarm behaviour concern</x:t>
  </x:si>
  <x:si>
    <x:t xml:space="preserve">Replace specified component</x:t>
  </x:si>
  <x:si>
    <x:t xml:space="preserve">Actioned</x:t>
  </x:si>
  <x:si>
    <x:t xml:space="preserve">SYN-REF-00002</x:t>
  </x:si>
  <x:si>
    <x:t xml:space="preserve">SIG-0003</x:t>
  </x:si>
  <x:si>
    <x:t xml:space="preserve">battery performance trend</x:t>
  </x:si>
  <x:si>
    <x:t xml:space="preserve">Urgent</x:t>
  </x:si>
  <x:si>
    <x:t xml:space="preserve">Apply software update</x:t>
  </x:si>
  <x:si>
    <x:t xml:space="preserve">SYN-REF-00003</x:t>
  </x:si>
  <x:si>
    <x:t xml:space="preserve">SIG-0004</x:t>
  </x:si>
  <x:si>
    <x:t xml:space="preserve">SYN-REF-00004</x:t>
  </x:si>
  <x:si>
    <x:t xml:space="preserve">SIG-0005</x:t>
  </x:si>
  <x:si>
    <x:t xml:space="preserve">Routine</x:t>
  </x:si>
  <x:si>
    <x:t xml:space="preserve">SYN-REF-00005</x:t>
  </x:si>
  <x:si>
    <x:t xml:space="preserve">SIG-0006</x:t>
  </x:si>
  <x:si>
    <x:t xml:space="preserve">software restart condition</x:t>
  </x:si>
  <x:si>
    <x:t xml:space="preserve">SYN-REF-00006</x:t>
  </x:si>
  <x:si>
    <x:t xml:space="preserve">SIG-0007</x:t>
  </x:si>
  <x:si>
    <x:t xml:space="preserve">SYN-REF-00007</x:t>
  </x:si>
  <x:si>
    <x:t xml:space="preserve">SIG-0008</x:t>
  </x:si>
  <x:si>
    <x:t xml:space="preserve">SYN-REF-00008</x:t>
  </x:si>
  <x:si>
    <x:t xml:space="preserve">SIG-0009</x:t>
  </x:si>
  <x:si>
    <x:t xml:space="preserve">sensor drift pattern</x:t>
  </x:si>
  <x:si>
    <x:t xml:space="preserve">SYN-REF-00009</x:t>
  </x:si>
  <x:si>
    <x:t xml:space="preserve">SIG-0010</x:t>
  </x:si>
  <x:si>
    <x:t xml:space="preserve">SYN-REF-00010</x:t>
  </x:si>
  <x:si>
    <x:t xml:space="preserve">SIG-0011</x:t>
  </x:si>
  <x:si>
    <x:t xml:space="preserve">SYN-REF-00011</x:t>
  </x:si>
  <x:si>
    <x:t xml:space="preserve">SIG-0012</x:t>
  </x:si>
  <x:si>
    <x:t xml:space="preserve">SYN-REF-00012</x:t>
  </x:si>
  <x:si>
    <x:t xml:space="preserve">SIG-0013</x:t>
  </x:si>
  <x:si>
    <x:t xml:space="preserve">Synthetic Safety Communication</x:t>
  </x:si>
  <x:si>
    <x:t xml:space="preserve">SYN-REF-00013</x:t>
  </x:si>
  <x:si>
    <x:t xml:space="preserve">SIG-0014</x:t>
  </x:si>
  <x:si>
    <x:t xml:space="preserve">SYN-REF-00014</x:t>
  </x:si>
  <x:si>
    <x:t xml:space="preserve">SIG-0015</x:t>
  </x:si>
  <x:si>
    <x:t xml:space="preserve">SYN-REF-00015</x:t>
  </x:si>
  <x:si>
    <x:t xml:space="preserve">SIG-0016</x:t>
  </x:si>
  <x:si>
    <x:t xml:space="preserve">SYN-REF-00016</x:t>
  </x:si>
  <x:si>
    <x:t xml:space="preserve">SIG-0017</x:t>
  </x:si>
  <x:si>
    <x:t xml:space="preserve">SYN-REF-00017</x:t>
  </x:si>
  <x:si>
    <x:t xml:space="preserve">SIG-0018</x:t>
  </x:si>
  <x:si>
    <x:t xml:space="preserve">Review affected inventory</x:t>
  </x:si>
  <x:si>
    <x:t xml:space="preserve">SYN-REF-00018</x:t>
  </x:si>
  <x:si>
    <x:t xml:space="preserve">utilisation_90d_pct</x:t>
  </x:si>
  <x:si>
    <x:t xml:space="preserve">corrective_repairs_90d</x:t>
  </x:si>
  <x:si>
    <x:t xml:space="preserve">repeat_failures_90d</x:t>
  </x:si>
  <x:si>
    <x:t xml:space="preserve">downtime_90d_hours</x:t>
  </x:si>
  <x:si>
    <x:t xml:space="preserve">no_fault_found_365d</x:t>
  </x:si>
  <x:si>
    <x:t xml:space="preserve">alarm_count_30d</x:t>
  </x:si>
  <x:si>
    <x:t xml:space="preserve">error_code_count_30d</x:t>
  </x:si>
  <x:si>
    <x:t xml:space="preserve">calibration_drift_latest_pct</x:t>
  </x:si>
  <x:si>
    <x:t xml:space="preserve">network_disconnects_30d</x:t>
  </x:si>
  <x:si>
    <x:t xml:space="preserve">data_quality_score</x:t>
  </x:si>
  <x:si>
    <x:t xml:space="preserve">failure_next_30d</x:t>
  </x:si>
  <x:si>
    <x:t xml:space="preserve">safety_event_next_90d</x:t>
  </x:si>
  <x:si>
    <x:t xml:space="preserve">engineering_priority_score</x:t>
  </x:si>
  <x:si>
    <x:t xml:space="preserve">priority_band</x:t>
  </x:si>
  <x:si>
    <x:t xml:space="preserve">corrective_repairs_total</x:t>
  </x:si>
  <x:si>
    <x:t xml:space="preserve">mtbf_measured_days</x:t>
  </x:si>
  <x:si>
    <x:t xml:space="preserve">days_since_last_repair</x:t>
  </x:si>
  <x:si>
    <x:t xml:space="preserve">column</x:t>
  </x:si>
  <x:si>
    <x:t xml:space="preserve">data_type</x:t>
  </x:si>
  <x:si>
    <x:t xml:space="preserve">unit</x:t>
  </x:si>
  <x:si>
    <x:t xml:space="preserve">definition</x:t>
  </x:si>
  <x:si>
    <x:t xml:space="preserve">calculation rule / time window</x:t>
  </x:si>
  <x:si>
    <x:t xml:space="preserve">missing values</x:t>
  </x:si>
  <x:si>
    <x:t xml:space="preserve">allowed values / example</x:t>
  </x:si>
  <x:si>
    <x:t xml:space="preserve">text</x:t>
  </x:si>
  <x:si>
    <x:t xml:space="preserve">—</x:t>
  </x:si>
  <x:si>
    <x:t xml:space="preserve">Primary key for a device. Joins to every other device-level sheet.</x:t>
  </x:si>
  <x:si>
    <x:t xml:space="preserve">Format DEV-nnnnn; unique.</x:t>
  </x:si>
  <x:si>
    <x:t xml:space="preserve">None (always populated)</x:t>
  </x:si>
  <x:si>
    <x:t xml:space="preserve">Verified unique (1,200)</x:t>
  </x:si>
  <x:si>
    <x:t xml:space="preserve">Synthetic local asset-register number.</x:t>
  </x:si>
  <x:si>
    <x:t xml:space="preserve">Format ASSET-1nnnnn; unique; one per device_id.</x:t>
  </x:si>
  <x:si>
    <x:t xml:space="preserve">Verified unique</x:t>
  </x:si>
  <x:si>
    <x:t xml:space="preserve">Fictional Unique Device Identifier. Not a real GS1/HIBCC UDI.</x:t>
  </x:si>
  <x:si>
    <x:t xml:space="preserve">SYN-UDI-&lt;6-digit device number&gt;-&lt;4 random digits&gt;.</x:t>
  </x:si>
  <x:si>
    <x:t xml:space="preserve">category</x:t>
  </x:si>
  <x:si>
    <x:t xml:space="preserve">Clinical device category.</x:t>
  </x:si>
  <x:si>
    <x:t xml:space="preserve">12 values; each maps to exactly one device_family.</x:t>
  </x:si>
  <x:si>
    <x:t xml:space="preserve">Infusion Pump, Ventilator, Defibrillator …</x:t>
  </x:si>
  <x:si>
    <x:t xml:space="preserve">Verified</x:t>
  </x:si>
  <x:si>
    <x:t xml:space="preserve">Grouping of device types by clinical function.</x:t>
  </x:si>
  <x:si>
    <x:t xml:space="preserve">Derived 1:1 from device_type.</x:t>
  </x:si>
  <x:si>
    <x:t xml:space="preserve">Therapy Delivery, Monitoring, Life Support, Diagnostics, Imaging, Therapy Support, Emergency</x:t>
  </x:si>
  <x:si>
    <x:t xml:space="preserve">Fictional manufacturer.</x:t>
  </x:si>
  <x:si>
    <x:t xml:space="preserve">6 values; also the model-code prefix.</x:t>
  </x:si>
  <x:si>
    <x:t xml:space="preserve">Apex Biomedical, ClinTech Instruments …</x:t>
  </x:si>
  <x:si>
    <x:t xml:space="preserve">Manufacturer model code.</x:t>
  </x:si>
  <x:si>
    <x:t xml:space="preserve">Codes are reused across device types (6–12 types per code), so a model code alone does not identify a product. Use model_key.</x:t>
  </x:si>
  <x:si>
    <x:t xml:space="preserve">Caution: not unique to a product</x:t>
  </x:si>
  <x:si>
    <x:t xml:space="preserve">Hospital site holding the device.</x:t>
  </x:si>
  <x:si>
    <x:t xml:space="preserve">3 values.</x:t>
  </x:si>
  <x:si>
    <x:t xml:space="preserve">Site A - Acute Hospital, Site B - Specialist Centre, Site C - Community Hospital</x:t>
  </x:si>
  <x:si>
    <x:t xml:space="preserve">Department the device is assigned to.</x:t>
  </x:si>
  <x:si>
    <x:t xml:space="preserve">10 values.</x:t>
  </x:si>
  <x:si>
    <x:t xml:space="preserve">ICU, Maternity, Surgical Ward …</x:t>
  </x:si>
  <x:si>
    <x:t xml:space="preserve">ordinal</x:t>
  </x:si>
  <x:si>
    <x:t xml:space="preserve">Operational criticality proxy: impact on patient care if the device is unavailable.</x:t>
  </x:si>
  <x:si>
    <x:t xml:space="preserve">Medium &lt; High &lt; Critical. Set per device type (e.g. all ventilators, defibrillators and anaesthetic machines are Critical).</x:t>
  </x:si>
  <x:si>
    <x:t xml:space="preserve">Medium, High, Critical</x:t>
  </x:si>
  <x:si>
    <x:t xml:space="preserve">date</x:t>
  </x:si>
  <x:si>
    <x:t xml:space="preserve">Date the device entered clinical service.</x:t>
  </x:si>
  <x:si>
    <x:t xml:space="preserve">Range 2013-07-31 to 2026-04-13. All maintenance, safety and operations records are on or after this date in v1.1+.</x:t>
  </x:si>
  <x:si>
    <x:t xml:space="preserve">2019-02-08</x:t>
  </x:si>
  <x:si>
    <x:t xml:space="preserve">formula (decimal)</x:t>
  </x:si>
  <x:si>
    <x:t xml:space="preserve">years</x:t>
  </x:si>
  <x:si>
    <x:t xml:space="preserve">Age of the device at the snapshot date.</x:t>
  </x:si>
  <x:si>
    <x:t xml:space="preserve">Formula: =ROUND((DATE(2026,7,31) − commissioning_date) / 365.25, 2).</x:t>
  </x:si>
  <x:si>
    <x:t xml:space="preserve">7.47</x:t>
  </x:si>
  <x:si>
    <x:t xml:space="preserve">Verified formula</x:t>
  </x:si>
  <x:si>
    <x:t xml:space="preserve">End of manufacturer warranty.</x:t>
  </x:si>
  <x:si>
    <x:t xml:space="preserve">Always commissioning_date + 1,095 days (3 years).</x:t>
  </x:si>
  <x:si>
    <x:t xml:space="preserve">2022-02-07</x:t>
  </x:si>
  <x:si>
    <x:t xml:space="preserve">Verified rule</x:t>
  </x:si>
  <x:si>
    <x:t xml:space="preserve">Vendor support state at snapshot.</x:t>
  </x:si>
  <x:si>
    <x:t xml:space="preserve">Independent of warranty: 91 devices in warranty are Limited Support or Unsupported.</x:t>
  </x:si>
  <x:si>
    <x:t xml:space="preserve">Supported, Limited Support, Unsupported</x:t>
  </x:si>
  <x:si>
    <x:t xml:space="preserve">Generated field; rule not documented</x:t>
  </x:si>
  <x:si>
    <x:t xml:space="preserve">integer</x:t>
  </x:si>
  <x:si>
    <x:t xml:space="preserve">days</x:t>
  </x:si>
  <x:si>
    <x:t xml:space="preserve">Planned preventive-maintenance (PM) interval.</x:t>
  </x:si>
  <x:si>
    <x:t xml:space="preserve">180 or 365. Both intervals occur within every device type.</x:t>
  </x:si>
  <x:si>
    <x:t xml:space="preserve">180, 365</x:t>
  </x:si>
  <x:si>
    <x:t xml:space="preserve">Date of the most recent preventive maintenance used for scheduling.</x:t>
  </x:si>
  <x:si>
    <x:t xml:space="preserve">Precedence rule (v1.1+): the LATER of (a) the inventory register date and (b) the latest Preventive Maintenance event in Maintenance_Events. If the register date was before commissioning: the latest valid logged PM, else commissioning_date as a placeholder. See pm_date_source.</x:t>
  </x:si>
  <x:si>
    <x:t xml:space="preserve">Never blank. 11 devices hold a commissioning-date placeholder (pm_date_assumed = TRUE).</x:t>
  </x:si>
  <x:si>
    <x:t xml:space="preserve">Mixed sources: see pm_date_source</x:t>
  </x:si>
  <x:si>
    <x:t xml:space="preserve">Date the next PM is due.</x:t>
  </x:si>
  <x:si>
    <x:t xml:space="preserve">last_pm_date + maintenance_interval_days (stored value, recalculated in v1.1 for corrected rows).</x:t>
  </x:si>
  <x:si>
    <x:t xml:space="preserve">formula (integer)</x:t>
  </x:si>
  <x:si>
    <x:t xml:space="preserve">Days past next_pm_due at the snapshot date.</x:t>
  </x:si>
  <x:si>
    <x:t xml:space="preserve">Formula: =MAX(0, DATE(2026,7,31) − next_pm_due). 0 = not overdue.</x:t>
  </x:si>
  <x:si>
    <x:t xml:space="preserve">0 when not overdue (not blank).</x:t>
  </x:si>
  <x:si>
    <x:t xml:space="preserve">0–696</x:t>
  </x:si>
  <x:si>
    <x:t xml:space="preserve">PM overdue at 31 Jul 2026, inventory-based (days)</x:t>
  </x:si>
  <x:si>
    <x:t xml:space="preserve">Expected service life for this device.</x:t>
  </x:si>
  <x:si>
    <x:t xml:space="preserve">6–13; a 3-year band per device type.</x:t>
  </x:si>
  <x:si>
    <x:t xml:space="preserve">Generated field</x:t>
  </x:si>
  <x:si>
    <x:t xml:space="preserve">year</x:t>
  </x:si>
  <x:si>
    <x:t xml:space="preserve">Year the device is due for replacement.</x:t>
  </x:si>
  <x:si>
    <x:t xml:space="preserve">YEAR(commissioning_date) + expected_lifecycle_years. 132 devices are past it (before 2026).</x:t>
  </x:si>
  <x:si>
    <x:t xml:space="preserve">2029</x:t>
  </x:si>
  <x:si>
    <x:t xml:space="preserve">Status at snapshot.</x:t>
  </x:si>
  <x:si>
    <x:t xml:space="preserve">Not reflected in Monthly_Operations (quarantined/in-repair devices show normal usage).</x:t>
  </x:si>
  <x:si>
    <x:t xml:space="preserve">In Service, In Repair, Decommission Planned, Quarantined</x:t>
  </x:si>
  <x:si>
    <x:t xml:space="preserve">Caution: inconsistent with usage data</x:t>
  </x:si>
  <x:si>
    <x:t xml:space="preserve">decimal</x:t>
  </x:si>
  <x:si>
    <x:t xml:space="preserve">GBP (£)</x:t>
  </x:si>
  <x:si>
    <x:t xml:space="preserve">Original purchase cost.</x:t>
  </x:si>
  <x:si>
    <x:t xml:space="preserve">Range £1,203–£57,452; banded by device type.</x:t>
  </x:si>
  <x:si>
    <x:t xml:space="preserve">47549.02</x:t>
  </x:si>
  <x:si>
    <x:t xml:space="preserve">Estimated cost to replace today.</x:t>
  </x:si>
  <x:si>
    <x:t xml:space="preserve">1.00–1.68 × acquisition_cost_gbp; equals it for 238 devices.</x:t>
  </x:si>
  <x:si>
    <x:t xml:space="preserve">64007.29</x:t>
  </x:si>
  <x:si>
    <x:t xml:space="preserve">formula (text)</x:t>
  </x:si>
  <x:si>
    <x:t xml:space="preserve">Product identifier that is unique to a model within a device type.</x:t>
  </x:si>
  <x:si>
    <x:t xml:space="preserve">Formula: =model &amp; " | " &amp; device_type. Use this to join to Regulatory_Signals.</x:t>
  </x:si>
  <x:si>
    <x:t xml:space="preserve">NovaCare-B02 | Ultrasound</x:t>
  </x:si>
  <x:si>
    <x:t xml:space="preserve">Added v1.1</x:t>
  </x:si>
  <x:si>
    <x:t xml:space="preserve">Where last_pm_date comes from.</x:t>
  </x:si>
  <x:si>
    <x:t xml:space="preserve">Maintenance log (550): matches latest logged PM. Inventory register (later than log) (611): register kept because it is later; assumes the log is incomplete. Inventory register (no PM in log) (28). Assumed: commissioning date (11).</x:t>
  </x:si>
  <x:si>
    <x:t xml:space="preserve">Added v1.2</x:t>
  </x:si>
  <x:si>
    <x:t xml:space="preserve">boolean</x:t>
  </x:si>
  <x:si>
    <x:t xml:space="preserve">TRUE where last_pm_date is a commissioning-date placeholder and no PM is evidenced.</x:t>
  </x:si>
  <x:si>
    <x:t xml:space="preserve">TRUE only for devices whose register date preceded commissioning and that have no valid logged PM. Their next_pm_due and pm_overdue_days rest on this assumption.</x:t>
  </x:si>
  <x:si>
    <x:t xml:space="preserve">TRUE / FALSE</x:t>
  </x:si>
  <x:si>
    <x:t xml:space="preserve">Primary key for a maintenance job.</x:t>
  </x:si>
  <x:si>
    <x:t xml:space="preserve">Format MNT-nnnnnnn; unique.</x:t>
  </x:si>
  <x:si>
    <x:t xml:space="preserve">Device the job was performed on.</x:t>
  </x:si>
  <x:si>
    <x:t xml:space="preserve">Foreign key to Device_Inventory.device_id.</x:t>
  </x:si>
  <x:si>
    <x:t xml:space="preserve">Verified: all match</x:t>
  </x:si>
  <x:si>
    <x:t xml:space="preserve">Date of the job.</x:t>
  </x:si>
  <x:si>
    <x:t xml:space="preserve">Range 2024-01-01 to 2026-07-31; on or after commissioning_date.</x:t>
  </x:si>
  <x:si>
    <x:t xml:space="preserve">2024-10-24</x:t>
  </x:si>
  <x:si>
    <x:t xml:space="preserve">Kind of maintenance.</x:t>
  </x:si>
  <x:si>
    <x:t xml:space="preserve">Preventive Maintenance (planned), Corrective Repair (fault), Calibration (planned).</x:t>
  </x:si>
  <x:si>
    <x:t xml:space="preserve">Preventive Maintenance, Corrective Repair, Calibration</x:t>
  </x:si>
  <x:si>
    <x:t xml:space="preserve">Fault code. Prefix gives the fault area.</x:t>
  </x:si>
  <x:si>
    <x:t xml:space="preserve">PM-00 = planned PM, CAL-00 = planned calibration, NFF-00 = no fault found; other prefixes (PWR, BAT, SNS, MEC, CAL-0n, ALM, DSP, SW, FW, NET, COM, ACC, CON) map to one failure_category each.</x:t>
  </x:si>
  <x:si>
    <x:t xml:space="preserve">Verified mapping</x:t>
  </x:si>
  <x:si>
    <x:t xml:space="preserve">Grouped fault type.</x:t>
  </x:si>
  <x:si>
    <x:t xml:space="preserve">Routine/Planned for PM and calibration jobs; otherwise one of 8 fault groups.</x:t>
  </x:si>
  <x:si>
    <x:t xml:space="preserve">Power/Battery, Sensor/Measurement …</x:t>
  </x:si>
  <x:si>
    <x:t xml:space="preserve">Short fixed description of the fault group.</x:t>
  </x:si>
  <x:si>
    <x:t xml:space="preserve">One fixed phrase per failure_category; adds no information beyond it.</x:t>
  </x:si>
  <x:si>
    <x:t xml:space="preserve">Verified 1:1 with category</x:t>
  </x:si>
  <x:si>
    <x:t xml:space="preserve">Severity of a corrective repair.</x:t>
  </x:si>
  <x:si>
    <x:t xml:space="preserve">Minor &lt; Moderate &lt; Major &lt; Safety Critical.</x:t>
  </x:si>
  <x:si>
    <x:t xml:space="preserve">Text "None" = not applicable (all PM and calibration jobs). Treat as N/A, not missing.</x:t>
  </x:si>
  <x:si>
    <x:t xml:space="preserve">None, Minor, Moderate, Major, Safety Critical</x:t>
  </x:si>
  <x:si>
    <x:t xml:space="preserve">Main part replaced, if any.</x:t>
  </x:si>
  <x:si>
    <x:t xml:space="preserve">One part per job at most.</x:t>
  </x:si>
  <x:si>
    <x:t xml:space="preserve">Text "None" = no part replaced (all PM/calibration jobs and 548 repairs).</x:t>
  </x:si>
  <x:si>
    <x:t xml:space="preserve">Battery pack, Sensor module, None …</x:t>
  </x:si>
  <x:si>
    <x:t xml:space="preserve">hours</x:t>
  </x:si>
  <x:si>
    <x:t xml:space="preserve">Engineer time spent on the job.</x:t>
  </x:si>
  <x:si>
    <x:t xml:space="preserve">Range 0.3–5.7.</x:t>
  </x:si>
  <x:si>
    <x:t xml:space="preserve">1.2</x:t>
  </x:si>
  <x:si>
    <x:t xml:space="preserve">Hours the device was unavailable for the job.</x:t>
  </x:si>
  <x:si>
    <x:t xml:space="preserve">Range 0.2–37.0. Can be less than labour_hours (22% of jobs).</x:t>
  </x:si>
  <x:si>
    <x:t xml:space="preserve">7.6</x:t>
  </x:si>
  <x:si>
    <x:t xml:space="preserve">Cost of the job.</x:t>
  </x:si>
  <x:si>
    <x:t xml:space="preserve">PM and calibration: exactly labour_hours × £72. Repairs: at least labour_hours × £72, plus parts.</x:t>
  </x:si>
  <x:si>
    <x:t xml:space="preserve">319.17</x:t>
  </x:si>
  <x:si>
    <x:t xml:space="preserve">Whether the fault was resolved at the first visit.</x:t>
  </x:si>
  <x:si>
    <x:t xml:space="preserve">Meaningful for Corrective Repair only. Also populated (and sometimes FALSE) on PM/calibration jobs: filter to repairs before calculating a first-time-fix rate.</x:t>
  </x:si>
  <x:si>
    <x:t xml:space="preserve">Caution: populated outside its scope</x:t>
  </x:si>
  <x:si>
    <x:t xml:space="preserve">Reported fault could not be reproduced.</x:t>
  </x:si>
  <x:si>
    <x:t xml:space="preserve">TRUE exactly when failure_category = No Fault Found.</x:t>
  </x:si>
  <x:si>
    <x:t xml:space="preserve">Recorded root cause.</x:t>
  </x:si>
  <x:si>
    <x:t xml:space="preserve">Planned maintenance for PM/calibration jobs, No fault reproduced for NFF jobs; otherwise statistically unrelated to failure_category.</x:t>
  </x:si>
  <x:si>
    <x:t xml:space="preserve">Component wear, Battery ageing …</x:t>
  </x:si>
  <x:si>
    <x:t xml:space="preserve">Unreliable: do not use for root-cause conclusions</x:t>
  </x:si>
  <x:si>
    <x:t xml:space="preserve">Engineer judged the fault safety-relevant.</x:t>
  </x:si>
  <x:si>
    <x:t xml:space="preserve">Only ever TRUE on corrective repairs. 52 TRUE rows have no linked safety event; 23 Safety Critical repairs are FALSE.</x:t>
  </x:si>
  <x:si>
    <x:t xml:space="preserve">Caution: inconsistent with links</x:t>
  </x:si>
  <x:si>
    <x:t xml:space="preserve">Safety event raised from this job.</x:t>
  </x:si>
  <x:si>
    <x:t xml:space="preserve">Foreign key to Safety_Events.safety_event_id; links agree in both directions.</x:t>
  </x:si>
  <x:si>
    <x:t xml:space="preserve">Blank = no linked safety event.</x:t>
  </x:si>
  <x:si>
    <x:t xml:space="preserve">Device the month belongs to.</x:t>
  </x:si>
  <x:si>
    <x:t xml:space="preserve">Foreign key to Device_Inventory. One row per device per month.</x:t>
  </x:si>
  <x:si>
    <x:t xml:space="preserve">Verified: no duplicate device-months</x:t>
  </x:si>
  <x:si>
    <x:t xml:space="preserve">First day of the calendar month the row covers.</x:t>
  </x:si>
  <x:si>
    <x:t xml:space="preserve">2026-02-01 to 2026-07-01 (6 months).</x:t>
  </x:si>
  <x:si>
    <x:t xml:space="preserve">% (0–100)</x:t>
  </x:si>
  <x:si>
    <x:t xml:space="preserve">Share of the month the device was in use.</x:t>
  </x:si>
  <x:si>
    <x:t xml:space="preserve">Supplied value, NOT operating_hours ÷ hours in month (median difference 6.5 points). Treat as an independent measure.</x:t>
  </x:si>
  <x:si>
    <x:t xml:space="preserve">76.2</x:t>
  </x:si>
  <x:si>
    <x:t xml:space="preserve">Caution: not derivable from operating_hours</x:t>
  </x:si>
  <x:si>
    <x:t xml:space="preserve">Utilisation in calendar month (%)</x:t>
  </x:si>
  <x:si>
    <x:t xml:space="preserve">Hours the device was running in the month.</x:t>
  </x:si>
  <x:si>
    <x:t xml:space="preserve">Should not exceed in_service_hours: see hours_check.</x:t>
  </x:si>
  <x:si>
    <x:t xml:space="preserve">534.1</x:t>
  </x:si>
  <x:si>
    <x:t xml:space="preserve">Checked by hours_check</x:t>
  </x:si>
  <x:si>
    <x:t xml:space="preserve">Operating hours in calendar month</x:t>
  </x:si>
  <x:si>
    <x:t xml:space="preserve">count / month</x:t>
  </x:si>
  <x:si>
    <x:t xml:space="preserve">Clinical and technical alarms raised.</x:t>
  </x:si>
  <x:si>
    <x:t xml:space="preserve">Calendar-month total.</x:t>
  </x:si>
  <x:si>
    <x:t xml:space="preserve">21</x:t>
  </x:si>
  <x:si>
    <x:t xml:space="preserve">Device error codes logged.</x:t>
  </x:si>
  <x:si>
    <x:t xml:space="preserve">Battery charge cycles.</x:t>
  </x:si>
  <x:si>
    <x:t xml:space="preserve">Calendar-month total; populated for every device type, including mains-powered ones.</x:t>
  </x:si>
  <x:si>
    <x:t xml:space="preserve">25</x:t>
  </x:si>
  <x:si>
    <x:t xml:space="preserve">Failed power-on or scheduled self-tests.</x:t>
  </x:si>
  <x:si>
    <x:t xml:space="preserve">0</x:t>
  </x:si>
  <x:si>
    <x:t xml:space="preserve">Loss of network connection events.</x:t>
  </x:si>
  <x:si>
    <x:t xml:space="preserve">% deviation</x:t>
  </x:si>
  <x:si>
    <x:t xml:space="preserve">Measured deviation from calibration reference.</x:t>
  </x:si>
  <x:si>
    <x:t xml:space="preserve">Range 0.00–4.68.</x:t>
  </x:si>
  <x:si>
    <x:t xml:space="preserve">0.50</x:t>
  </x:si>
  <x:si>
    <x:t xml:space="preserve">Software or firmware warnings.</x:t>
  </x:si>
  <x:si>
    <x:t xml:space="preserve">1</x:t>
  </x:si>
  <x:si>
    <x:t xml:space="preserve">Completeness of the device telemetry feed.</x:t>
  </x:si>
  <x:si>
    <x:t xml:space="preserve">Range 86.7–100.</x:t>
  </x:si>
  <x:si>
    <x:t xml:space="preserve">97.8</x:t>
  </x:si>
  <x:si>
    <x:t xml:space="preserve">Hours the device was out of service in the month.</x:t>
  </x:si>
  <x:si>
    <x:t xml:space="preserve">Not reconciled with Maintenance_Events downtime.</x:t>
  </x:si>
  <x:si>
    <x:t xml:space="preserve">0.3</x:t>
  </x:si>
  <x:si>
    <x:t xml:space="preserve">uses / day</x:t>
  </x:si>
  <x:si>
    <x:t xml:space="preserve">Average number of clinical uses per day.</x:t>
  </x:si>
  <x:si>
    <x:t xml:space="preserve">Calendar-month average.</x:t>
  </x:si>
  <x:si>
    <x:t xml:space="preserve">15.6</x:t>
  </x:si>
  <x:si>
    <x:t xml:space="preserve">Hours in the month the device existed in service.</x:t>
  </x:si>
  <x:si>
    <x:t xml:space="preserve">Formula: =24 × (days from MAX(month_start, commissioning_date) to month end, inclusive). Full months = 24 × days in month.</x:t>
  </x:si>
  <x:si>
    <x:t xml:space="preserve">672–744</x:t>
  </x:si>
  <x:si>
    <x:t xml:space="preserve">formula (boolean)</x:t>
  </x:si>
  <x:si>
    <x:t xml:space="preserve">TRUE if the device was commissioned part-way through this month.</x:t>
  </x:si>
  <x:si>
    <x:t xml:space="preserve">Formula: =commissioning_date &gt; month_start.</x:t>
  </x:si>
  <x:si>
    <x:t xml:space="preserve">Plausibility check of hours.</x:t>
  </x:si>
  <x:si>
    <x:t xml:space="preserve">"Fail: operating hours exceed in-service hours" if operating_hours &gt; in_service_hours; "Fail: operating + unavailable hours exceed in-service hours" if their sum does; "Partial month: within in-service hours" for a passing commissioning month; else "OK". Exclude Fail rows from utilisation and hours analysis.</x:t>
  </x:si>
  <x:si>
    <x:t xml:space="preserve">OK</x:t>
  </x:si>
  <x:si>
    <x:t xml:space="preserve">Primary key for a safety event.</x:t>
  </x:si>
  <x:si>
    <x:t xml:space="preserve">Format SAF-nnnnnn; unique.</x:t>
  </x:si>
  <x:si>
    <x:t xml:space="preserve">Device involved.</x:t>
  </x:si>
  <x:si>
    <x:t xml:space="preserve">Foreign key to Device_Inventory.</x:t>
  </x:si>
  <x:si>
    <x:t xml:space="preserve">Date of the event.</x:t>
  </x:si>
  <x:si>
    <x:t xml:space="preserve">On or after commissioning and on or before 2026-07-31 (v1.1+).</x:t>
  </x:si>
  <x:si>
    <x:t xml:space="preserve">What went wrong, from the clinical side.</x:t>
  </x:si>
  <x:si>
    <x:t xml:space="preserve">5 values.</x:t>
  </x:si>
  <x:si>
    <x:t xml:space="preserve">Alarm/notification issue, Measurement reliability concern …</x:t>
  </x:si>
  <x:si>
    <x:t xml:space="preserve">Worst credible harm had the event not been caught. Training-only.</x:t>
  </x:si>
  <x:si>
    <x:t xml:space="preserve">Low &lt; Moderate &lt; High &lt; Critical.</x:t>
  </x:si>
  <x:si>
    <x:t xml:space="preserve">Low, Moderate, High, Critical</x:t>
  </x:si>
  <x:si>
    <x:t xml:space="preserve">Harm that actually occurred.</x:t>
  </x:si>
  <x:si>
    <x:t xml:space="preserve">No harm &lt; Low &lt; Moderate &lt; Severe.</x:t>
  </x:si>
  <x:si>
    <x:t xml:space="preserve">No harm …</x:t>
  </x:si>
  <x:si>
    <x:t xml:space="preserve">Effect on care delivery.</x:t>
  </x:si>
  <x:si>
    <x:t xml:space="preserve">6 values.</x:t>
  </x:si>
  <x:si>
    <x:t xml:space="preserve">Delay to care, Need for backup device …</x:t>
  </x:si>
  <x:si>
    <x:t xml:space="preserve">How the event came to light.</x:t>
  </x:si>
  <x:si>
    <x:t xml:space="preserve">4 values. Every Routine maintenance detection has a linked maintenance event.</x:t>
  </x:si>
  <x:si>
    <x:t xml:space="preserve">Engineer review, Clinical staff report …</x:t>
  </x:si>
  <x:si>
    <x:t xml:space="preserve">Formal investigation needed.</x:t>
  </x:si>
  <x:si>
    <x:t xml:space="preserve">TRUE exactly when reportability_proxy = Review.</x:t>
  </x:si>
  <x:si>
    <x:t xml:space="preserve">Maintenance job linked to the event.</x:t>
  </x:si>
  <x:si>
    <x:t xml:space="preserve">Foreign key to Maintenance_Events; same device; maintenance 0–4 days before the event.</x:t>
  </x:si>
  <x:si>
    <x:t xml:space="preserve">Blank = no linked job (about half of events).</x:t>
  </x:si>
  <x:si>
    <x:t xml:space="preserve">Training-only stand-in for external reportability.</x:t>
  </x:si>
  <x:si>
    <x:t xml:space="preserve">Review = needs review for reporting; Local learning = handled locally. Not an MHRA/LFPSE determination.</x:t>
  </x:si>
  <x:si>
    <x:t xml:space="preserve">Review, Local learning</x:t>
  </x:si>
  <x:si>
    <x:t xml:space="preserve">Templated synthetic narrative.</x:t>
  </x:si>
  <x:si>
    <x:t xml:space="preserve">"Synthetic event: &lt;event_type&gt;; &lt;clinical_consequence&gt;." Adds no information.</x:t>
  </x:si>
  <x:si>
    <x:t xml:space="preserve">Synthetic event: …</x:t>
  </x:si>
  <x:si>
    <x:t xml:space="preserve">Verified template</x:t>
  </x:si>
  <x:si>
    <x:t xml:space="preserve">Action taken after the event.</x:t>
  </x:si>
  <x:si>
    <x:t xml:space="preserve">Engineering inspection, Targeted fleet review …</x:t>
  </x:si>
  <x:si>
    <x:t xml:space="preserve">Regulatory_Signals</x:t>
  </x:si>
  <x:si>
    <x:t xml:space="preserve">Primary key for a fictional field-safety signal.</x:t>
  </x:si>
  <x:si>
    <x:t xml:space="preserve">Format SIG-nnnn.</x:t>
  </x:si>
  <x:si>
    <x:t xml:space="preserve">Manufacturer named in the signal.</x:t>
  </x:si>
  <x:si>
    <x:t xml:space="preserve">Matches Device_Inventory.manufacturer.</x:t>
  </x:si>
  <x:si>
    <x:t xml:space="preserve">Model code named in the signal.</x:t>
  </x:si>
  <x:si>
    <x:t xml:space="preserve">Join on model_key, not model.</x:t>
  </x:si>
  <x:si>
    <x:t xml:space="preserve">Device type named in the signal.</x:t>
  </x:si>
  <x:si>
    <x:t xml:space="preserve">Combined with model in model_key.</x:t>
  </x:si>
  <x:si>
    <x:t xml:space="preserve">Date the signal was issued.</x:t>
  </x:si>
  <x:si>
    <x:t xml:space="preserve">2025-03-06 to 2026-07-27.</x:t>
  </x:si>
  <x:si>
    <x:t xml:space="preserve">Fictional safety communication type.</x:t>
  </x:si>
  <x:si>
    <x:t xml:space="preserve">Synthetic Field Safety Notice, Synthetic Recall, Synthetic Safety Communication.</x:t>
  </x:si>
  <x:si>
    <x:t xml:space="preserve">Fictional: not MHRA alerts</x:t>
  </x:si>
  <x:si>
    <x:t xml:space="preserve">Issue the signal concerns.</x:t>
  </x:si>
  <x:si>
    <x:t xml:space="preserve">Training-only signal priority.</x:t>
  </x:si>
  <x:si>
    <x:t xml:space="preserve">Routine &lt; Important &lt; Urgent.</x:t>
  </x:si>
  <x:si>
    <x:t xml:space="preserve">Action the signal asks for.</x:t>
  </x:si>
  <x:si>
    <x:t xml:space="preserve">4 values.</x:t>
  </x:si>
  <x:si>
    <x:t xml:space="preserve">Local status of the signal.</x:t>
  </x:si>
  <x:si>
    <x:t xml:space="preserve">Open, Monitoring, Actioned.</x:t>
  </x:si>
  <x:si>
    <x:t xml:space="preserve">Fictional reference number.</x:t>
  </x:si>
  <x:si>
    <x:t xml:space="preserve">Not a real regulatory reference.</x:t>
  </x:si>
  <x:si>
    <x:t xml:space="preserve">Fictional</x:t>
  </x:si>
  <x:si>
    <x:t xml:space="preserve">model | device_type of the signal.</x:t>
  </x:si>
  <x:si>
    <x:t xml:space="preserve">Formula: =model &amp; " | " &amp; device_type.</x:t>
  </x:si>
  <x:si>
    <x:t xml:space="preserve">MedAxis-B03 | Patient Monitor</x:t>
  </x:si>
  <x:si>
    <x:t xml:space="preserve">devices</x:t>
  </x:si>
  <x:si>
    <x:t xml:space="preserve">Inventory devices the signal applies to.</x:t>
  </x:si>
  <x:si>
    <x:t xml:space="preserve">Formula: =COUNTIF(Device_Inventory model_key, model_key).</x:t>
  </x:si>
  <x:si>
    <x:t xml:space="preserve">1–5</x:t>
  </x:si>
  <x:si>
    <x:t xml:space="preserve">Device key; one row per device.</x:t>
  </x:si>
  <x:si>
    <x:t xml:space="preserve">copy</x:t>
  </x:si>
  <x:si>
    <x:t xml:space="preserve">Copy of Device_Inventory.device_type.</x:t>
  </x:si>
  <x:si>
    <x:t xml:space="preserve">Stored value, not linked.</x:t>
  </x:si>
  <x:si>
    <x:t xml:space="preserve">Verified identical</x:t>
  </x:si>
  <x:si>
    <x:t xml:space="preserve">Copy of Device_Inventory.clinical_criticality.</x:t>
  </x:si>
  <x:si>
    <x:t xml:space="preserve">Copy of Device_Inventory.site.</x:t>
  </x:si>
  <x:si>
    <x:t xml:space="preserve">Copy of Device_Inventory.support_status.</x:t>
  </x:si>
  <x:si>
    <x:t xml:space="preserve">Copy of Device_Inventory.replacement_cost_gbp.</x:t>
  </x:si>
  <x:si>
    <x:t xml:space="preserve">Replacement cost (£)</x:t>
  </x:si>
  <x:si>
    <x:t xml:space="preserve">decimal (stored)</x:t>
  </x:si>
  <x:si>
    <x:t xml:space="preserve">Age at snapshot.</x:t>
  </x:si>
  <x:si>
    <x:t xml:space="preserve">Stored value; differs from the inventory formula by 0.01 years for 152 devices (rounding).</x:t>
  </x:si>
  <x:si>
    <x:t xml:space="preserve">Stored, not a formula</x:t>
  </x:si>
  <x:si>
    <x:t xml:space="preserve">Age at 31 Jul 2026 (years)</x:t>
  </x:si>
  <x:si>
    <x:t xml:space="preserve">Average utilisation over the last 3 months.</x:t>
  </x:si>
  <x:si>
    <x:t xml:space="preserve">Mean of Monthly_Operations.utilisation_pct for May, June and July 2026.</x:t>
  </x:si>
  <x:si>
    <x:t xml:space="preserve">47.0</x:t>
  </x:si>
  <x:si>
    <x:t xml:space="preserve">Verified (±0.03)</x:t>
  </x:si>
  <x:si>
    <x:t xml:space="preserve">Mean utilisation, May–Jul 2026 (%)</x:t>
  </x:si>
  <x:si>
    <x:t xml:space="preserve">integer (stored)</x:t>
  </x:si>
  <x:si>
    <x:t xml:space="preserve">Days PM overdue at snapshot: an inventory-based estimate that depends on the PM-date precedence assumption (see Device_Inventory.pm_date_source).</x:t>
  </x:si>
  <x:si>
    <x:t xml:space="preserve">Stored copy of Device_Inventory.pm_overdue_days (synced in v1.1).</x:t>
  </x:si>
  <x:si>
    <x:t xml:space="preserve">count</x:t>
  </x:si>
  <x:si>
    <x:t xml:space="preserve">Corrective repairs in the last 90 days.</x:t>
  </x:si>
  <x:si>
    <x:t xml:space="preserve">0 if none.</x:t>
  </x:si>
  <x:si>
    <x:t xml:space="preserve">0–2</x:t>
  </x:si>
  <x:si>
    <x:t xml:space="preserve">Corrective repairs in the last 365 days.</x:t>
  </x:si>
  <x:si>
    <x:t xml:space="preserve">0–3</x:t>
  </x:si>
  <x:si>
    <x:t xml:space="preserve">Repeat faults in the last 90 days.</x:t>
  </x:si>
  <x:si>
    <x:t xml:space="preserve">0–1</x:t>
  </x:si>
  <x:si>
    <x:t xml:space="preserve">Repair downtime in the last 90 days.</x:t>
  </x:si>
  <x:si>
    <x:t xml:space="preserve">0–39.1</x:t>
  </x:si>
  <x:si>
    <x:t xml:space="preserve">LEGACY. Mixes three different things; use mtbf_measured_days and days_since_last_repair instead.</x:t>
  </x:si>
  <x:si>
    <x:t xml:space="preserve">2+ repairs: mean gap between consecutive corrective repairs. 1 repair: days from that repair to 2026-07-31 (NOT a mean interval). 0 repairs: 999.</x:t>
  </x:si>
  <x:si>
    <x:t xml:space="preserve">999 is a sentinel for "no repair recorded". Never include it in averages, sums or as a numeric model input.</x:t>
  </x:si>
  <x:si>
    <x:t xml:space="preserve">0–999</x:t>
  </x:si>
  <x:si>
    <x:t xml:space="preserve">Superseded in v1.3 (kept for traceability)</x:t>
  </x:si>
  <x:si>
    <x:t xml:space="preserve">Legacy MTBF (do not use)</x:t>
  </x:si>
  <x:si>
    <x:t xml:space="preserve">Average labour per repair, last 365 days.</x:t>
  </x:si>
  <x:si>
    <x:t xml:space="preserve">0 if no repair in window (not a measured value).</x:t>
  </x:si>
  <x:si>
    <x:t xml:space="preserve">0–5.3</x:t>
  </x:si>
  <x:si>
    <x:t xml:space="preserve">Verified (±0.1)</x:t>
  </x:si>
  <x:si>
    <x:t xml:space="preserve">No-fault-found jobs, last 365 days.</x:t>
  </x:si>
  <x:si>
    <x:t xml:space="preserve">Safety events, last 365 days.</x:t>
  </x:si>
  <x:si>
    <x:t xml:space="preserve">Verified (v1.1 removed one post-snapshot event)</x:t>
  </x:si>
  <x:si>
    <x:t xml:space="preserve">High-risk safety events, last 365 days.</x:t>
  </x:si>
  <x:si>
    <x:t xml:space="preserve">Alarms in the latest month.</x:t>
  </x:si>
  <x:si>
    <x:t xml:space="preserve">Monthly_Operations.alarm_count for July 2026 (calendar month, not a rolling 30 days).</x:t>
  </x:si>
  <x:si>
    <x:t xml:space="preserve">19</x:t>
  </x:si>
  <x:si>
    <x:t xml:space="preserve">Alarms, July 2026</x:t>
  </x:si>
  <x:si>
    <x:t xml:space="preserve">Error codes in the latest month.</x:t>
  </x:si>
  <x:si>
    <x:t xml:space="preserve">Monthly_Operations.error_code_count for July 2026.</x:t>
  </x:si>
  <x:si>
    <x:t xml:space="preserve">Error codes, July 2026</x:t>
  </x:si>
  <x:si>
    <x:t xml:space="preserve">Latest calibration drift.</x:t>
  </x:si>
  <x:si>
    <x:t xml:space="preserve">Monthly_Operations.calibration_drift_pct for July 2026.</x:t>
  </x:si>
  <x:si>
    <x:t xml:space="preserve">0.33</x:t>
  </x:si>
  <x:si>
    <x:t xml:space="preserve">Calibration drift, July 2026 (%)</x:t>
  </x:si>
  <x:si>
    <x:t xml:space="preserve">Network disconnects in the latest month.</x:t>
  </x:si>
  <x:si>
    <x:t xml:space="preserve">Monthly_Operations.network_disconnects for July 2026.</x:t>
  </x:si>
  <x:si>
    <x:t xml:space="preserve">Network disconnects, July 2026</x:t>
  </x:si>
  <x:si>
    <x:t xml:space="preserve">score (0–100)</x:t>
  </x:si>
  <x:si>
    <x:t xml:space="preserve">Synthetic completeness and quality score for the device record.</x:t>
  </x:si>
  <x:si>
    <x:t xml:space="preserve">Supplied by the dataset generator; its derivation is not documented. Range 87.3–100.</x:t>
  </x:si>
  <x:si>
    <x:t xml:space="preserve">100</x:t>
  </x:si>
  <x:si>
    <x:t xml:space="preserve">Not documented</x:t>
  </x:si>
  <x:si>
    <x:t xml:space="preserve">Synthetic data-quality score (0–100)</x:t>
  </x:si>
  <x:si>
    <x:t xml:space="preserve">integer (0/1)</x:t>
  </x:si>
  <x:si>
    <x:t xml:space="preserve">Primary synthetic target: SYNTHETIC failure-positive label.</x:t>
  </x:si>
  <x:si>
    <x:t xml:space="preserve">1 = device designated by the generator as failing in the 30 days after the snapshot (2026-08-01 to 2026-08-30). These are labels, not predictions; no post-snapshot events exist in the workbook, so they cannot be checked against data.</x:t>
  </x:si>
  <x:si>
    <x:t xml:space="preserve">0 / 1 (41 positives)</x:t>
  </x:si>
  <x:si>
    <x:t xml:space="preserve">Synthetic label</x:t>
  </x:si>
  <x:si>
    <x:t xml:space="preserve">Synthetic failure-positive label, 1–30 Aug 2026</x:t>
  </x:si>
  <x:si>
    <x:t xml:space="preserve">Secondary synthetic target: SYNTHETIC safety-event-positive label.</x:t>
  </x:si>
  <x:si>
    <x:t xml:space="preserve">1 = device designated as having a safety event in the 90 days after the snapshot (2026-08-01 to 2026-10-29). Labels, not predictions; not verifiable from the workbook.</x:t>
  </x:si>
  <x:si>
    <x:t xml:space="preserve">0 / 1 (29 positives)</x:t>
  </x:si>
  <x:si>
    <x:t xml:space="preserve">Synthetic safety-event-positive label, 1 Aug–29 Oct 2026</x:t>
  </x:si>
  <x:si>
    <x:t xml:space="preserve">points (0–100)</x:t>
  </x:si>
  <x:si>
    <x:t xml:space="preserve">Transparent heuristic risk score. Not a validated clinical tool.</x:t>
  </x:si>
  <x:si>
    <x:t xml:space="preserve">ROUND of: 15×min(1, age/10) + 15×min(1, pm_overdue/120) + 12×min(1, repairs_90d/3) + 10×min(1, repeat_90d/2) + 10×min(1, downtime_90d/60) + 10×min(1, safety_365d/2) + 8×min(1, high_harm_365d/2) + 7×min(1, errors_30d/12) + 5×min(1, drift/4) + 3×min(1, disconnects_30d/8) + support (Unsupported 3, Limited 1) + criticality (Critical 2, High 1); capped at 100.</x:t>
  </x:si>
  <x:si>
    <x:t xml:space="preserve">3–56</x:t>
  </x:si>
  <x:si>
    <x:t xml:space="preserve">formula (category)</x:t>
  </x:si>
  <x:si>
    <x:t xml:space="preserve">Band of engineering_priority_score.</x:t>
  </x:si>
  <x:si>
    <x:t xml:space="preserve">≥70 Critical; ≥50 High; ≥30 Medium; else Routine. No device currently reaches Critical.</x:t>
  </x:si>
  <x:si>
    <x:t xml:space="preserve">Routine, Medium, High, Critical</x:t>
  </x:si>
  <x:si>
    <x:t xml:space="preserve">Data-quality flag based on ONE undocumented synthetic score. Passing it does not mean the row passed comprehensive validation.</x:t>
  </x:si>
  <x:si>
    <x:t xml:space="preserve">Formula: =IF(data_quality_score &gt;= 85, "Passes score threshold only", "Below score threshold"). All 1,200 rows pass (minimum score 87.3), so it screens nothing out. Row-level validation is recorded elsewhere: hours_check (Monthly_Operations), pm_date_source / pm_date_assumed (Device_Inventory), Excluded_* sheets.</x:t>
  </x:si>
  <x:si>
    <x:t xml:space="preserve">Passes score threshold only, Below score threshold</x:t>
  </x:si>
  <x:si>
    <x:t xml:space="preserve">Weak check: relabelled v1.3</x:t>
  </x:si>
  <x:si>
    <x:t xml:space="preserve">Passes synthetic quality-score threshold</x:t>
  </x:si>
  <x:si>
    <x:t xml:space="preserve">Excluded_Maintenance</x:t>
  </x:si>
  <x:si>
    <x:t xml:space="preserve">(all columns)</x:t>
  </x:si>
  <x:si>
    <x:t xml:space="preserve">as source</x:t>
  </x:si>
  <x:si>
    <x:t xml:space="preserve">Rows removed from Maintenance_Events in v1.1, kept for audit.</x:t>
  </x:si>
  <x:si>
    <x:t xml:space="preserve">Same columns as the source sheet, plus exclusion_reason.</x:t>
  </x:si>
  <x:si>
    <x:t xml:space="preserve">As in the source sheet.</x:t>
  </x:si>
  <x:si>
    <x:t xml:space="preserve">exclusion_reason</x:t>
  </x:si>
  <x:si>
    <x:t xml:space="preserve">Why the row was removed from analysis.</x:t>
  </x:si>
  <x:si>
    <x:t xml:space="preserve">Before commissioning_date; or dated after the 2026-07-31 snapshot.</x:t>
  </x:si>
  <x:si>
    <x:t xml:space="preserve">Excluded_Safety</x:t>
  </x:si>
  <x:si>
    <x:t xml:space="preserve">Rows removed from Safety_Events in v1.1, kept for audit.</x:t>
  </x:si>
  <x:si>
    <x:t xml:space="preserve">Excluded_Operations</x:t>
  </x:si>
  <x:si>
    <x:t xml:space="preserve">Rows removed from Monthly_Operations in v1.1, kept for audit.</x:t>
  </x:si>
  <x:si>
    <x:t xml:space="preserve">Change_Log</x:t>
  </x:si>
  <x:si>
    <x:t xml:space="preserve">Cleaning step number (see README).</x:t>
  </x:si>
  <x:si>
    <x:t xml:space="preserve">One row per changed cell or moved row.</x:t>
  </x:si>
  <x:si>
    <x:t xml:space="preserve">Blank old/new value = was or became blank.</x:t>
  </x:si>
  <x:si>
    <x:t xml:space="preserve">Sheet changed.</x:t>
  </x:si>
  <x:si>
    <x:t xml:space="preserve">Row key changed (ID or cell).</x:t>
  </x:si>
  <x:si>
    <x:t xml:space="preserve">Column changed; "(row)" = whole row moved.</x:t>
  </x:si>
  <x:si>
    <x:t xml:space="preserve">Value before the change.</x:t>
  </x:si>
  <x:si>
    <x:t xml:space="preserve">Value after the change.</x:t>
  </x:si>
  <x:si>
    <x:t xml:space="preserve">Why the change was made.</x:t>
  </x:si>
  <x:si>
    <x:t xml:space="preserve">All corrective repairs on record for the device.</x:t>
  </x:si>
  <x:si>
    <x:t xml:space="preserve">Count of Corrective Repair events, 2024-01-01 to 2026-07-31 (from commissioning if later).</x:t>
  </x:si>
  <x:si>
    <x:t xml:space="preserve">0–7</x:t>
  </x:si>
  <x:si>
    <x:t xml:space="preserve">Added v1.3</x:t>
  </x:si>
  <x:si>
    <x:t xml:space="preserve">Corrective repairs, all records (Jan 2024–Jul 2026)</x:t>
  </x:si>
  <x:si>
    <x:t xml:space="preserve">Measured mean time between failures.</x:t>
  </x:si>
  <x:si>
    <x:t xml:space="preserve">Mean gap in days between consecutive corrective repairs, over the whole record. Only defined with 2+ repairs.</x:t>
  </x:si>
  <x:si>
    <x:t xml:space="preserve">Blank when fewer than 2 repairs (no interval can be measured). Do not fill with 0 or 999; use corrective_repairs_total to tell the cases apart.</x:t>
  </x:si>
  <x:si>
    <x:t xml:space="preserve">1–896</x:t>
  </x:si>
  <x:si>
    <x:t xml:space="preserve">Mean days between repairs (2+ repairs only)</x:t>
  </x:si>
  <x:si>
    <x:t xml:space="preserve">Time since the most recent corrective repair.</x:t>
  </x:si>
  <x:si>
    <x:t xml:space="preserve">DATE(2026,7,31) − date of last Corrective Repair. Defined for any device with 1+ repairs.</x:t>
  </x:si>
  <x:si>
    <x:t xml:space="preserve">Blank when no repair is recorded.</x:t>
  </x:si>
  <x:si>
    <x:t xml:space="preserve">0–940</x:t>
  </x:si>
  <x:si>
    <x:t xml:space="preserve">Days since last repair, at 31 Jul 2026</x:t>
  </x:si>
  <x:si>
    <x:t xml:space="preserve">MedSafe-R v1 | Reliability &amp; Patient Safety Overview</x:t>
  </x:si>
  <x:si>
    <x:t xml:space="preserve">Synthetic portfolio dashboard — snapshot 31 July 2026</x:t>
  </x:si>
  <x:si>
    <x:t xml:space="preserve">Total devices</x:t>
  </x:si>
  <x:si>
    <x:t xml:space="preserve">PM overdue</x:t>
  </x:si>
  <x:si>
    <x:t xml:space="preserve">High/Critical priority</x:t>
  </x:si>
  <x:si>
    <x:t xml:space="preserve">Safety events recorded</x:t>
  </x:si>
  <x:si>
    <x:t xml:space="preserve">failure_next_30d = 1 (next 30 days)</x:t>
  </x:si>
  <x:si>
    <x:t xml:space="preserve">safety_event_next_90d = 1 (next 90 days)</x:t>
  </x:si>
  <x:si>
    <x:t xml:space="preserve">Priority band</x:t>
  </x:si>
  <x:si>
    <x:t xml:space="preserve">Count</x:t>
  </x:si>
  <x:si>
    <x:t xml:space="preserve">Synthetic learning dataset only. No score, label or signal in MedSafe-R v1 should be used as a real clinical, regulatory or maintenance decision without validation and governance.</x:t>
  </x:si>
</x:sst>
</file>

<file path=xl/styles.xml><?xml version="1.0" encoding="utf-8"?>
<x:styleSheet xmlns:x="http://schemas.openxmlformats.org/spreadsheetml/2006/main">
  <x:numFmts count="4">
    <x:numFmt numFmtId="164" formatCode="General"/>
    <x:numFmt numFmtId="165" formatCode="General"/>
    <x:numFmt numFmtId="166" formatCode="yyyy\-mm\-dd"/>
    <x:numFmt numFmtId="167" formatCode="\£#,##0.00"/>
  </x:numFmts>
  <x:fonts count="14">
    <x:font>
      <x:sz val="10"/>
      <x:name val="Arial"/>
      <x:family val="2"/>
    </x:font>
    <x:font>
      <x:sz val="10"/>
      <x:name val="Arial"/>
    </x:font>
    <x:font>
      <x:sz val="10"/>
      <x:name val="Arial"/>
    </x:font>
    <x:font>
      <x:sz val="10"/>
      <x:name val="Arial"/>
    </x:font>
    <x:font>
      <x:sz val="11"/>
      <x:name val="Calibri"/>
    </x:font>
    <x:font>
      <x:b/>
      <x:sz val="20"/>
      <x:color rgb="FFFFFFFF"/>
      <x:name val="Calibri"/>
    </x:font>
    <x:font>
      <x:i/>
      <x:sz val="11"/>
      <x:color rgb="FF1F2933"/>
      <x:name val="Calibri"/>
    </x:font>
    <x:font>
      <x:b/>
      <x:sz val="11"/>
      <x:color rgb="FF12314A"/>
      <x:name val="Calibri"/>
    </x:font>
    <x:font>
      <x:b/>
      <x:sz val="11"/>
      <x:color rgb="FFFFFFFF"/>
      <x:name val="Calibri"/>
    </x:font>
    <x:font>
      <x:b/>
      <x:sz val="16"/>
      <x:color rgb="FF12314A"/>
      <x:name val="Calibri"/>
    </x:font>
    <x:font>
      <x:i/>
      <x:sz val="9"/>
      <x:color rgb="FF5A6B73"/>
      <x:name val="Calibri"/>
    </x:font>
    <x:font>
      <x:b/>
      <x:sz val="11"/>
      <x:color rgb="FF7F6000"/>
      <x:name val="Calibri"/>
    </x:font>
    <x:font>
      <x:b/>
      <x:sz val="18"/>
      <x:color rgb="FF000000"/>
      <x:name val="Calibri"/>
      <x:family val="2"/>
    </x:font>
    <x:font>
      <x:sz val="10"/>
      <x:color rgb="FF000000"/>
      <x:name val="Calibri"/>
      <x:family val="2"/>
    </x:font>
  </x:fonts>
  <x:fills count="7">
    <x:fill>
      <x:patternFill patternType="none"/>
    </x:fill>
    <x:fill>
      <x:patternFill patternType="gray125"/>
    </x:fill>
    <x:fill>
      <x:patternFill patternType="solid">
        <x:fgColor rgb="FF12314A"/>
      </x:patternFill>
    </x:fill>
    <x:fill>
      <x:patternFill patternType="solid">
        <x:fgColor rgb="FFEAF2F8"/>
      </x:patternFill>
    </x:fill>
    <x:fill>
      <x:patternFill patternType="solid">
        <x:fgColor rgb="FFDDEFF0"/>
      </x:patternFill>
    </x:fill>
    <x:fill>
      <x:patternFill patternType="solid">
        <x:fgColor rgb="FF0F6B6D"/>
      </x:patternFill>
    </x:fill>
    <x:fill>
      <x:patternFill patternType="solid">
        <x:fgColor rgb="FFFFF2CC"/>
      </x:patternFill>
    </x:fill>
  </x:fills>
  <x:borders count="1">
    <x:border diagonalUp="0" diagonalDown="0">
      <x:left/>
      <x:right/>
      <x:top/>
      <x:bottom/>
      <x:diagonal/>
    </x:border>
  </x:borders>
  <x:cellStyleXfs count="20">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cellStyleXfs>
  <x:cellXfs count="25">
    <x:xf numFmtId="164" fontId="0" fillId="0" borderId="0" xfId="0" applyFont="0" applyBorder="0" applyAlignment="0" applyProtection="0">
      <x:alignment horizontal="general" vertical="bottom" wrapText="0" shrinkToFit="0"/>
      <x:protection locked="1" hidden="0"/>
    </x:xf>
    <x:xf numFmtId="164" fontId="4" fillId="0" borderId="0" xfId="0" applyFont="1" applyBorder="0" applyAlignment="1" applyProtection="0">
      <x:alignment horizontal="general" vertical="bottom" wrapText="0" shrinkToFit="0"/>
      <x:protection locked="1" hidden="0"/>
    </x:xf>
    <x:xf numFmtId="164" fontId="5" fillId="2" borderId="0" xfId="0" applyFont="1" applyBorder="1" applyAlignment="1" applyProtection="0">
      <x:alignment horizontal="general" vertical="center" wrapText="1" shrinkToFit="0"/>
      <x:protection locked="1" hidden="0"/>
    </x:xf>
    <x:xf numFmtId="164" fontId="6" fillId="3" borderId="0" xfId="0" applyFont="1" applyBorder="1" applyAlignment="1" applyProtection="0">
      <x:alignment horizontal="general" vertical="bottom" wrapText="0" shrinkToFit="0"/>
      <x:protection locked="1" hidden="0"/>
    </x:xf>
    <x:xf numFmtId="164" fontId="7" fillId="4" borderId="0" xfId="0" applyFont="1" applyBorder="0" applyAlignment="1" applyProtection="0">
      <x:alignment horizontal="general" vertical="bottom" wrapText="0" shrinkToFit="0"/>
      <x:protection locked="1" hidden="0"/>
    </x:xf>
    <x:xf numFmtId="164" fontId="7" fillId="4" borderId="0" xfId="0" applyFont="1" applyBorder="1" applyAlignment="1" applyProtection="0">
      <x:alignment horizontal="general" vertical="bottom" wrapText="0" shrinkToFit="0"/>
      <x:protection locked="1" hidden="0"/>
    </x:xf>
    <x:xf numFmtId="164" fontId="4" fillId="0" borderId="0" xfId="0" applyFont="1" applyBorder="1" applyAlignment="1" applyProtection="0">
      <x:alignment horizontal="general" vertical="bottom" wrapText="1" shrinkToFit="0"/>
      <x:protection locked="1" hidden="0"/>
    </x:xf>
    <x:xf numFmtId="164" fontId="4" fillId="0" borderId="0" xfId="0" applyFont="1" applyBorder="1" applyAlignment="1" applyProtection="0">
      <x:alignment horizontal="general" vertical="bottom" wrapText="0" shrinkToFit="0"/>
      <x:protection locked="1" hidden="0"/>
    </x:xf>
    <x:xf numFmtId="164" fontId="4" fillId="0" borderId="0" xfId="0" applyFont="1" applyBorder="1" applyAlignment="1" applyProtection="0">
      <x:alignment horizontal="general" vertical="top" wrapText="1" shrinkToFit="0"/>
      <x:protection locked="1" hidden="0"/>
    </x:xf>
    <x:xf numFmtId="164" fontId="7" fillId="4" borderId="0" xfId="0" applyFont="1" applyBorder="0" applyAlignment="0" applyProtection="0">
      <x:alignment horizontal="general" vertical="bottom" wrapText="0" shrinkToFit="0"/>
      <x:protection locked="1" hidden="0"/>
    </x:xf>
    <x:xf numFmtId="164" fontId="8" fillId="5" borderId="0" xfId="0" applyFont="1" applyBorder="0" applyAlignment="1" applyProtection="0">
      <x:alignment horizontal="center" vertical="bottom" wrapText="0" shrinkToFit="0"/>
      <x:protection locked="1" hidden="0"/>
    </x:xf>
    <x:xf numFmtId="165" fontId="4" fillId="0" borderId="0" xfId="0" applyFont="1" applyBorder="0" applyAlignment="1" applyProtection="0">
      <x:alignment horizontal="general" vertical="bottom" wrapText="0" shrinkToFit="0"/>
      <x:protection locked="1" hidden="0"/>
    </x:xf>
    <x:xf numFmtId="164" fontId="4" fillId="0" borderId="0" xfId="0" applyFont="1" applyBorder="0" applyAlignment="0" applyProtection="0">
      <x:alignment horizontal="general" vertical="bottom" wrapText="0" shrinkToFit="0"/>
      <x:protection locked="1" hidden="0"/>
    </x:xf>
    <x:xf numFmtId="164" fontId="8" fillId="5" borderId="0" xfId="0" applyFont="1" applyBorder="0" applyAlignment="1" applyProtection="0">
      <x:alignment horizontal="center" vertical="center" wrapText="1" shrinkToFit="0"/>
      <x:protection locked="1" hidden="0"/>
    </x:xf>
    <x:xf numFmtId="166" fontId="4" fillId="0" borderId="0" xfId="0" applyFont="1" applyBorder="0" applyAlignment="1" applyProtection="0">
      <x:alignment horizontal="general" vertical="bottom" wrapText="0" shrinkToFit="0"/>
      <x:protection locked="1" hidden="0"/>
    </x:xf>
    <x:xf numFmtId="167" fontId="4" fillId="0" borderId="0" xfId="0" applyFont="1" applyBorder="0" applyAlignment="1" applyProtection="0">
      <x:alignment horizontal="general" vertical="bottom" wrapText="0" shrinkToFit="0"/>
      <x:protection locked="1" hidden="0"/>
    </x:xf>
    <x:xf numFmtId="165" fontId="4" fillId="0" borderId="0" xfId="0" applyFont="1" applyBorder="0" applyAlignment="1" applyProtection="0">
      <x:alignment horizontal="general" vertical="bottom" wrapText="0" shrinkToFit="0"/>
      <x:protection locked="1" hidden="0"/>
    </x:xf>
    <x:xf numFmtId="164" fontId="0" fillId="0" borderId="0" xfId="0" applyFont="0" applyBorder="0" applyAlignment="1" applyProtection="0">
      <x:alignment horizontal="general" vertical="bottom" wrapText="0" shrinkToFit="0"/>
      <x:protection locked="1" hidden="0"/>
    </x:xf>
    <x:xf numFmtId="164" fontId="4" fillId="0" borderId="0" xfId="0" applyFont="1" applyBorder="0" applyAlignment="1" applyProtection="0">
      <x:alignment horizontal="general" vertical="top" wrapText="1" shrinkToFit="0"/>
      <x:protection locked="1" hidden="0"/>
    </x:xf>
    <x:xf numFmtId="164" fontId="5" fillId="2" borderId="0" xfId="0" applyFont="1" applyBorder="1" applyAlignment="1" applyProtection="0">
      <x:alignment horizontal="general" vertical="center" wrapText="0" shrinkToFit="0"/>
      <x:protection locked="1" hidden="0"/>
    </x:xf>
    <x:xf numFmtId="164" fontId="7" fillId="4" borderId="0" xfId="0" applyFont="1" applyBorder="0" applyAlignment="1" applyProtection="0">
      <x:alignment horizontal="general" vertical="bottom" wrapText="1" shrinkToFit="0"/>
      <x:protection locked="1" hidden="0"/>
    </x:xf>
    <x:xf numFmtId="165" fontId="9" fillId="0" borderId="0" xfId="0" applyFont="1" applyBorder="0" applyAlignment="1" applyProtection="0">
      <x:alignment horizontal="center" vertical="bottom" wrapText="0" shrinkToFit="0"/>
      <x:protection locked="1" hidden="0"/>
    </x:xf>
    <x:xf numFmtId="164" fontId="10" fillId="0" borderId="0" xfId="0" applyFont="1" applyBorder="0" applyAlignment="1" applyProtection="0">
      <x:alignment horizontal="general" vertical="bottom" wrapText="0" shrinkToFit="0"/>
      <x:protection locked="1" hidden="0"/>
    </x:xf>
    <x:xf numFmtId="164" fontId="11" fillId="6" borderId="0" xfId="0" applyFont="1" applyBorder="1" applyAlignment="1" applyProtection="0">
      <x:alignment horizontal="general" vertical="bottom" wrapText="1" shrinkToFit="0"/>
      <x:protection locked="1" hidden="0"/>
    </x:xf>
    <x:xf numFmtId="164" fontId="4" fillId="0" borderId="0" xfId="0" applyNumberFormat="1" applyFont="1" applyFill="1" applyBorder="1" applyAlignment="1">
      <x:alignment horizontal="general" vertical="bottom" wrapText="1"/>
    </x:xf>
  </x:cellXfs>
  <x:cellStyles count="6">
    <x:cellStyle name="Normal" xfId="0"/>
    <x:cellStyle name="Comma" xfId="15"/>
    <x:cellStyle name="Comma [0]" xfId="16"/>
    <x:cellStyle name="Currency" xfId="17"/>
    <x:cellStyle name="Currency [0]" xfId="18"/>
    <x:cellStyle name="Percent" xfId="19"/>
  </x:cellStyle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7F6000"/>
      <x:rgbColor rgb="FF800080"/>
      <x:rgbColor rgb="FF0F6B6D"/>
      <x:rgbColor rgb="FFCCCCCC"/>
      <x:rgbColor rgb="FF8B8B8B"/>
      <x:rgbColor rgb="FF9999FF"/>
      <x:rgbColor rgb="FF993366"/>
      <x:rgbColor rgb="FFFFF2CC"/>
      <x:rgbColor rgb="FFDDEFF0"/>
      <x:rgbColor rgb="FF660066"/>
      <x:rgbColor rgb="FFFF8080"/>
      <x:rgbColor rgb="FF0066CC"/>
      <x:rgbColor rgb="FFD9D9D9"/>
      <x:rgbColor rgb="FF000080"/>
      <x:rgbColor rgb="FFFF00FF"/>
      <x:rgbColor rgb="FFFFFF00"/>
      <x:rgbColor rgb="FF00FFFF"/>
      <x:rgbColor rgb="FF800080"/>
      <x:rgbColor rgb="FF800000"/>
      <x:rgbColor rgb="FF156082"/>
      <x:rgbColor rgb="FF0000FF"/>
      <x:rgbColor rgb="FF00CCFF"/>
      <x:rgbColor rgb="FFEAF2F8"/>
      <x:rgbColor rgb="FFCCFFCC"/>
      <x:rgbColor rgb="FFFFFF99"/>
      <x:rgbColor rgb="FF99CCFF"/>
      <x:rgbColor rgb="FFFF99CC"/>
      <x:rgbColor rgb="FFCC99FF"/>
      <x:rgbColor rgb="FFFFCC99"/>
      <x:rgbColor rgb="FF3366FF"/>
      <x:rgbColor rgb="FF33CCCC"/>
      <x:rgbColor rgb="FF99CC00"/>
      <x:rgbColor rgb="FFFFCC00"/>
      <x:rgbColor rgb="FFFF9900"/>
      <x:rgbColor rgb="FFFF6600"/>
      <x:rgbColor rgb="FF5A6B73"/>
      <x:rgbColor rgb="FF969696"/>
      <x:rgbColor rgb="FF12314A"/>
      <x:rgbColor rgb="FF339966"/>
      <x:rgbColor rgb="FF003300"/>
      <x:rgbColor rgb="FF333300"/>
      <x:rgbColor rgb="FF993300"/>
      <x:rgbColor rgb="FF993366"/>
      <x:rgbColor rgb="FF333399"/>
      <x:rgbColor rgb="FF1F29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77d34a877d5b4d86" /><Relationship Type="http://schemas.openxmlformats.org/officeDocument/2006/relationships/theme" Target="/xl/theme/theme1.xml" Id="R4fbe8988179f4bae" /><Relationship Type="http://schemas.openxmlformats.org/officeDocument/2006/relationships/sharedStrings" Target="/xl/sharedStrings.xml" Id="R7e063c0c90364f9c" /><Relationship Type="http://schemas.openxmlformats.org/officeDocument/2006/relationships/worksheet" Target="/xl/worksheets/sheet1.xml" Id="R304c517e179c40e2" /><Relationship Type="http://schemas.openxmlformats.org/officeDocument/2006/relationships/worksheet" Target="/xl/worksheets/sheet2.xml" Id="R3c77f9f068e144ae" /><Relationship Type="http://schemas.openxmlformats.org/officeDocument/2006/relationships/worksheet" Target="/xl/worksheets/sheet3.xml" Id="R7b50afe2327f492e" /><Relationship Type="http://schemas.openxmlformats.org/officeDocument/2006/relationships/worksheet" Target="/xl/worksheets/sheet4.xml" Id="Re2e4a6c788f84051" /><Relationship Type="http://schemas.openxmlformats.org/officeDocument/2006/relationships/worksheet" Target="/xl/worksheets/sheet5.xml" Id="Re5e2e7f798cc461f" /><Relationship Type="http://schemas.openxmlformats.org/officeDocument/2006/relationships/worksheet" Target="/xl/worksheets/sheet6.xml" Id="Raa057fc645f84015" /><Relationship Type="http://schemas.openxmlformats.org/officeDocument/2006/relationships/worksheet" Target="/xl/worksheets/sheet7.xml" Id="R0ad83deaafb04e12" /><Relationship Type="http://schemas.openxmlformats.org/officeDocument/2006/relationships/worksheet" Target="/xl/worksheets/sheet8.xml" Id="Re163868f656746ee" /><Relationship Type="http://schemas.openxmlformats.org/officeDocument/2006/relationships/worksheet" Target="/xl/worksheets/sheet9.xml" Id="Re8f835cbad414d37" /><Relationship Type="http://schemas.openxmlformats.org/officeDocument/2006/relationships/worksheet" Target="/xl/worksheets/sheet10.xml" Id="Rc3ae433f84e8403f" /><Relationship Type="http://schemas.openxmlformats.org/officeDocument/2006/relationships/worksheet" Target="/xl/worksheets/sheet11.xml" Id="R20f572030ca14934" /><Relationship Type="http://schemas.openxmlformats.org/officeDocument/2006/relationships/worksheet" Target="/xl/worksheets/sheet12.xml" Id="Rd1a68a28f8284406" /><Relationship Type="http://schemas.openxmlformats.org/officeDocument/2006/relationships/worksheet" Target="/xl/worksheets/sheet13.xml" Id="R53204786586d493c" /></Relationships>
</file>

<file path=xl/drawings/_rels/drawing1.xml.rels>&#65279;<?xml version="1.0" encoding="utf-8"?><Relationships xmlns="http://schemas.openxmlformats.org/package/2006/relationships"><Relationship Type="http://schemas.openxmlformats.org/officeDocument/2006/relationships/chart" Target="/xl/drawings/charts/chart1.xml" Id="R8d1a7a9a4bbd4246"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800" b="1" strike="noStrike" spc="-1">
                <a:solidFill>
                  <a:srgbClr val="000000"/>
                </a:solidFill>
                <a:latin typeface="Calibri"/>
                <a:ea typeface="Calibri"/>
                <a:cs typeface="Calibri"/>
              </a:rPr>
              <a:t>Devices by Engineering Priority</a:t>
            </a:r>
          </a:p>
        </c:rich>
      </c:tx>
      <c:overlay val="0"/>
      <c:txPr>
        <a:bodyPr xmlns:a="http://schemas.openxmlformats.org/drawingml/2006/main" anchorCtr="1"/>
        <a:lstStyle xmlns:a="http://schemas.openxmlformats.org/drawingml/2006/main"/>
        <a:p xmlns:a="http://schemas.openxmlformats.org/drawingml/2006/main">
          <a:pPr>
            <a:defRPr sz="1800" b="1" strike="noStrike" spc="-1">
              <a:solidFill>
                <a:srgbClr val="000000"/>
              </a:solidFill>
              <a:latin typeface="Calibri"/>
              <a:ea typeface="Calibri"/>
              <a:cs typeface="Calibri"/>
            </a:defRPr>
          </a:pPr>
        </a:p>
      </c:txPr>
    </c:title>
    <c:autoTitleDeleted val="0"/>
    <c:plotArea>
      <c:barChart>
        <c:barDir val="col"/>
        <c:grouping val="clustered"/>
        <c:varyColors val="0"/>
        <c:ser>
          <c:idx val="0"/>
          <c:order val="0"/>
          <c:tx>
            <c:strRef>
              <c:f>"Count"</c:f>
              <c:strCache>
                <c:ptCount val="1"/>
                <c:pt idx="0">
                  <c:v>Count</c:v>
                </c:pt>
              </c:strCache>
            </c:strRef>
          </c:tx>
          <c:spPr>
            <a:solidFill xmlns:a="http://schemas.openxmlformats.org/drawingml/2006/main">
              <a:srgbClr val="156082"/>
            </a:solidFill>
            <a:ln xmlns:a="http://schemas.openxmlformats.org/drawingml/2006/main" w="0">
              <a:noFill/>
            </a:ln>
          </c:spPr>
          <c:invertIfNegative val="0"/>
          <c:dLbls>
            <c:txPr>
              <a:bodyPr xmlns:a="http://schemas.openxmlformats.org/drawingml/2006/main" anchorCtr="1"/>
              <a:lstStyle xmlns:a="http://schemas.openxmlformats.org/drawingml/2006/main"/>
              <a:p xmlns:a="http://schemas.openxmlformats.org/drawingml/2006/main">
                <a:pPr>
                  <a:defRPr sz="1000" b="0" strike="noStrike" spc="-1">
                    <a:solidFill>
                      <a:srgbClr val="000000"/>
                    </a:solidFill>
                    <a:latin typeface="Arial"/>
                    <a:ea typeface="Arial"/>
                    <a:cs typeface="Arial"/>
                  </a:defRPr>
                </a:pPr>
              </a:p>
            </c:txPr>
            <c:dLblPos val="outEnd"/>
            <c:showLegendKey val="0"/>
            <c:showVal val="0"/>
            <c:showCatName val="0"/>
            <c:showSerName val="0"/>
            <c:showPercent val="0"/>
            <c:showBubbleSize val="0"/>
            <c:separator>; </c:separator>
            <c:showLeaderLines val="1"/>
          </c:dLbls>
          <c:cat>
            <c:strRef>
              <c:f>Dashboard!$A$12:$A$15</c:f>
              <c:strCache>
                <c:ptCount val="4"/>
                <c:pt idx="0">
                  <c:v>Routine</c:v>
                </c:pt>
                <c:pt idx="1">
                  <c:v>Medium</c:v>
                </c:pt>
                <c:pt idx="2">
                  <c:v>High</c:v>
                </c:pt>
                <c:pt idx="3">
                  <c:v>Critical</c:v>
                </c:pt>
              </c:strCache>
            </c:strRef>
          </c:cat>
          <c:val>
            <c:numRef>
              <c:f>Dashboard!$B$12:$B$15</c:f>
              <c:numCache>
                <c:formatCode>General</c:formatCode>
                <c:ptCount val="4"/>
                <c:pt idx="0">
                  <c:v>1132</c:v>
                </c:pt>
                <c:pt idx="1">
                  <c:v>66</c:v>
                </c:pt>
                <c:pt idx="2">
                  <c:v>2</c:v>
                </c:pt>
                <c:pt idx="3">
                  <c:v>0</c:v>
                </c:pt>
              </c:numCache>
            </c:numRef>
          </c:val>
        </c:ser>
        <c:gapWidth val="150"/>
        <c:overlap val="0"/>
        <c:axId val="48198026"/>
        <c:axId val="22989350"/>
      </c:barChart>
      <c:catAx>
        <c:axId val="48198026"/>
        <c:scaling>
          <c:orientation val="minMax"/>
        </c:scaling>
        <c:delete val="0"/>
        <c:axPos val="b"/>
        <c:majorGridlines>
          <c:spPr>
            <a:ln xmlns:a="http://schemas.openxmlformats.org/drawingml/2006/main" w="9360">
              <a:solidFill>
                <a:srgbClr val="CCCCCC"/>
              </a:solidFill>
              <a:prstDash val="dash"/>
            </a:ln>
          </c:spPr>
        </c:majorGridlines>
        <c:numFmt formatCode="General" sourceLinked="0"/>
        <c:majorTickMark val="none"/>
        <c:minorTickMark val="none"/>
        <c:tickLblPos val="nextTo"/>
        <c:spPr>
          <a:ln xmlns:a="http://schemas.openxmlformats.org/drawingml/2006/main" w="12600">
            <a:solidFill>
              <a:srgbClr val="8B8B8B"/>
            </a:solidFill>
          </a:ln>
        </c:spPr>
        <c:txPr>
          <a:bodyPr xmlns:a="http://schemas.openxmlformats.org/drawingml/2006/main" anchorCtr="1"/>
          <a:lstStyle xmlns:a="http://schemas.openxmlformats.org/drawingml/2006/main"/>
          <a:p xmlns:a="http://schemas.openxmlformats.org/drawingml/2006/main">
            <a:pPr>
              <a:defRPr sz="1000" b="0" strike="noStrike" spc="-1">
                <a:solidFill>
                  <a:srgbClr val="000000"/>
                </a:solidFill>
                <a:latin typeface="Calibri"/>
                <a:ea typeface="Calibri"/>
                <a:cs typeface="Calibri"/>
              </a:defRPr>
            </a:pPr>
          </a:p>
        </c:txPr>
        <c:crossAx val="22989350"/>
        <c:crosses val="autoZero"/>
        <c:lblAlgn val="ctr"/>
        <c:noMultiLvlLbl val="0"/>
        <c:lblOffset val="100"/>
      </c:catAx>
      <c:valAx>
        <c:axId val="22989350"/>
        <c:scaling>
          <c:orientation val="minMax"/>
        </c:scaling>
        <c:delete val="0"/>
        <c:axPos val="l"/>
        <c:majorGridlines>
          <c:spPr>
            <a:ln xmlns:a="http://schemas.openxmlformats.org/drawingml/2006/main" w="9360">
              <a:solidFill>
                <a:srgbClr val="CCCCCC"/>
              </a:solidFill>
              <a:prstDash val="dash"/>
            </a:ln>
          </c:spPr>
        </c:majorGridlines>
        <c:numFmt formatCode="General" sourceLinked="0"/>
        <c:majorTickMark val="none"/>
        <c:minorTickMark val="none"/>
        <c:tickLblPos val="nextTo"/>
        <c:spPr>
          <a:ln xmlns:a="http://schemas.openxmlformats.org/drawingml/2006/main" w="12600">
            <a:solidFill>
              <a:srgbClr val="8B8B8B"/>
            </a:solidFill>
          </a:ln>
        </c:spPr>
        <c:txPr>
          <a:bodyPr xmlns:a="http://schemas.openxmlformats.org/drawingml/2006/main" anchorCtr="1"/>
          <a:lstStyle xmlns:a="http://schemas.openxmlformats.org/drawingml/2006/main"/>
          <a:p xmlns:a="http://schemas.openxmlformats.org/drawingml/2006/main">
            <a:pPr>
              <a:defRPr sz="1000" b="0" strike="noStrike" spc="-1">
                <a:solidFill>
                  <a:srgbClr val="000000"/>
                </a:solidFill>
                <a:latin typeface="Calibri"/>
                <a:ea typeface="Calibri"/>
                <a:cs typeface="Calibri"/>
              </a:defRPr>
            </a:pPr>
          </a:p>
        </c:txPr>
        <c:crossAx val="48198026"/>
        <c:crosses val="autoZero"/>
        <c:crossBetween val="between"/>
      </c:valAx>
      <c:spPr>
        <a:noFill xmlns:a="http://schemas.openxmlformats.org/drawingml/2006/main"/>
        <a:ln xmlns:a="http://schemas.openxmlformats.org/drawingml/2006/main" w="0">
          <a:noFill/>
        </a:ln>
      </c:spPr>
    </c:plotArea>
    <c:plotVisOnly val="1"/>
    <c:dispBlanksAs val="gap"/>
  </c:chart>
  <c:spPr>
    <a:solidFill xmlns:a="http://schemas.openxmlformats.org/drawingml/2006/main">
      <a:srgbClr val="FFFFFF"/>
    </a:solidFill>
    <a:ln xmlns:a="http://schemas.openxmlformats.org/drawingml/2006/main" w="9360">
      <a:solidFill>
        <a:srgbClr val="D9D9D9"/>
      </a:solidFill>
    </a:ln>
  </c:spPr>
</c:chartSpace>
</file>

<file path=xl/drawings/drawing1.xml><?xml version="1.0" encoding="utf-8"?>
<xdr:wsDr xmlns:xdr="http://schemas.openxmlformats.org/drawingml/2006/spreadsheetDrawing">
  <xdr:twoCellAnchor>
    <xdr:from>
      <xdr:col>0</xdr:col>
      <xdr:colOff>0</xdr:colOff>
      <xdr:row>14</xdr:row>
      <xdr:rowOff>32040</xdr:rowOff>
    </xdr:from>
    <xdr:to>
      <xdr:col>5</xdr:col>
      <xdr:colOff>280800</xdr:colOff>
      <xdr:row>29</xdr:row>
      <xdr:rowOff>30600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d1a7a9a4bbd4246"/>
        </a:graphicData>
      </a:graphic>
    </xdr:graphicFrame>
    <xdr:clientData/>
  </xdr:twoCellAnchor>
</xdr:wsDr>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0.xml.rels>&#65279;<?xml version="1.0" encoding="utf-8"?><Relationships xmlns="http://schemas.openxmlformats.org/package/2006/relationships"><Relationship Type="http://schemas.openxmlformats.org/officeDocument/2006/relationships/drawing" Target="/xl/drawings/drawing1.xml" Id="Rf2d0f94d0b084464" /></Relationships>
</file>

<file path=xl/worksheets/sheet1.xml><?xml version="1.0" encoding="utf-8"?>
<x:worksheet xmlns:x="http://schemas.openxmlformats.org/spreadsheetml/2006/main">
  <x:sheetViews>
    <x:sheetView showGridLines="1" workbookViewId="0"/>
  </x:sheetViews>
  <x:sheetFormatPr defaultColWidth="8.6796875" defaultRowHeight="15"/>
  <x:cols>
    <x:col min="1" max="1" width="28" style="1" hidden="0" customWidth="1"/>
    <x:col min="2" max="6" width="25" style="1" hidden="0" customWidth="1"/>
  </x:cols>
  <x:sheetData>
    <x:row r="1" ht="25.5" hidden="0" customHeight="1">
      <x:c r="A1" s="2" t="s">
        <x:v>0</x:v>
      </x:c>
      <x:c r="B1" s="2"/>
      <x:c r="C1" s="2"/>
      <x:c r="D1" s="2"/>
      <x:c r="E1" s="2"/>
      <x:c r="F1" s="2"/>
    </x:row>
    <x:row r="2" ht="15" hidden="0" customHeight="1">
      <x:c r="A2" s="3" t="s">
        <x:v>1</x:v>
      </x:c>
      <x:c r="B2" s="3"/>
      <x:c r="C2" s="3"/>
      <x:c r="D2" s="3"/>
      <x:c r="E2" s="3"/>
      <x:c r="F2" s="3"/>
    </x:row>
    <x:row r="4" ht="15" hidden="0" customHeight="1">
      <x:c r="A4" s="4" t="s">
        <x:v>2</x:v>
      </x:c>
      <x:c r="B4" s="1" t="s">
        <x:v>3</x:v>
      </x:c>
    </x:row>
    <x:row r="5" ht="15" hidden="0" customHeight="1">
      <x:c r="A5" s="4" t="s">
        <x:v>4</x:v>
      </x:c>
      <x:c r="B5" s="1" t="s">
        <x:v>5</x:v>
      </x:c>
    </x:row>
    <x:row r="6" ht="15" hidden="0" customHeight="1">
      <x:c r="A6" s="4" t="s">
        <x:v>6</x:v>
      </x:c>
      <x:c r="B6" s="1" t="n">
        <x:f aca="0">COUNTA(Device_Inventory!A:A)-1</x:f>
        <x:v>1200</x:v>
      </x:c>
    </x:row>
    <x:row r="7" ht="15" hidden="0" customHeight="1">
      <x:c r="A7" s="4" t="s">
        <x:v>7</x:v>
      </x:c>
      <x:c r="B7" s="1" t="n">
        <x:f aca="0">COUNTA(Maintenance_Events!A:A)-1</x:f>
        <x:v>4366</x:v>
      </x:c>
    </x:row>
    <x:row r="8" ht="15" hidden="0" customHeight="1">
      <x:c r="A8" s="4" t="s">
        <x:v>8</x:v>
      </x:c>
      <x:c r="B8" s="1" t="n">
        <x:f aca="0">COUNTA(Monthly_Operations!A:A)-1</x:f>
        <x:v>7193</x:v>
      </x:c>
    </x:row>
    <x:row r="9" ht="15" hidden="0" customHeight="1">
      <x:c r="A9" s="4" t="s">
        <x:v>9</x:v>
      </x:c>
      <x:c r="B9" s="1" t="n">
        <x:f aca="0">COUNTA(Safety_Events!A:A)-1</x:f>
        <x:v>223</x:v>
      </x:c>
    </x:row>
    <x:row r="10" ht="15" hidden="0" customHeight="1">
      <x:c r="A10" s="4" t="s">
        <x:v>10</x:v>
      </x:c>
      <x:c r="B10" s="1" t="n">
        <x:v>18</x:v>
      </x:c>
    </x:row>
    <x:row r="11" ht="15" hidden="0" customHeight="1">
      <x:c r="A11" s="4" t="s">
        <x:v>11</x:v>
      </x:c>
      <x:c r="B11" s="1" t="n">
        <x:v>1200</x:v>
      </x:c>
    </x:row>
    <x:row r="12" ht="15" hidden="0" customHeight="1">
      <x:c r="A12" s="4" t="s">
        <x:v>12</x:v>
      </x:c>
      <x:c r="B12" s="1" t="s">
        <x:v>13</x:v>
      </x:c>
    </x:row>
    <x:row r="14" ht="15" hidden="0" customHeight="1">
      <x:c r="A14" s="5" t="s">
        <x:v>14</x:v>
      </x:c>
      <x:c r="B14" s="5"/>
      <x:c r="C14" s="5"/>
      <x:c r="D14" s="5"/>
      <x:c r="E14" s="5"/>
      <x:c r="F14" s="5"/>
    </x:row>
    <x:row r="15" ht="15" hidden="0" customHeight="1">
      <x:c r="A15" s="6" t="s">
        <x:v>15</x:v>
      </x:c>
      <x:c r="B15" s="6"/>
      <x:c r="C15" s="6"/>
      <x:c r="D15" s="6"/>
      <x:c r="E15" s="6"/>
      <x:c r="F15" s="6"/>
    </x:row>
    <x:row r="16" ht="15" hidden="0" customHeight="1">
      <x:c r="A16" s="6" t="s">
        <x:v>16</x:v>
      </x:c>
      <x:c r="B16" s="6"/>
      <x:c r="C16" s="6"/>
      <x:c r="D16" s="6"/>
      <x:c r="E16" s="6"/>
      <x:c r="F16" s="6"/>
    </x:row>
    <x:row r="17" ht="15" hidden="0" customHeight="1">
      <x:c r="A17" s="6" t="s">
        <x:v>17</x:v>
      </x:c>
      <x:c r="B17" s="6"/>
      <x:c r="C17" s="6"/>
      <x:c r="D17" s="6"/>
      <x:c r="E17" s="6"/>
      <x:c r="F17" s="6"/>
    </x:row>
    <x:row r="18" ht="15" hidden="0" customHeight="1">
      <x:c r="A18" s="6" t="s">
        <x:v>18</x:v>
      </x:c>
      <x:c r="B18" s="6"/>
      <x:c r="C18" s="6"/>
      <x:c r="D18" s="6"/>
      <x:c r="E18" s="6"/>
      <x:c r="F18" s="6"/>
    </x:row>
    <x:row r="19" ht="15" hidden="0" customHeight="1">
      <x:c r="A19" s="6" t="s">
        <x:v>19</x:v>
      </x:c>
      <x:c r="B19" s="6"/>
      <x:c r="C19" s="6"/>
      <x:c r="D19" s="6"/>
      <x:c r="E19" s="6"/>
      <x:c r="F19" s="6"/>
    </x:row>
    <x:row r="21" ht="15" hidden="0" customHeight="1">
      <x:c r="A21" s="5" t="s">
        <x:v>20</x:v>
      </x:c>
      <x:c r="B21" s="5"/>
      <x:c r="C21" s="5"/>
      <x:c r="D21" s="5"/>
      <x:c r="E21" s="5"/>
      <x:c r="F21" s="5"/>
    </x:row>
    <x:row r="22" ht="15" hidden="0" customHeight="1">
      <x:c r="A22" s="1" t="s">
        <x:v>21</x:v>
      </x:c>
      <x:c r="B22" s="7" t="s">
        <x:v>22</x:v>
      </x:c>
      <x:c r="C22" s="7"/>
      <x:c r="D22" s="7"/>
      <x:c r="E22" s="7"/>
      <x:c r="F22" s="7"/>
    </x:row>
    <x:row r="23" ht="15" hidden="0" customHeight="1">
      <x:c r="A23" s="1" t="s">
        <x:v>23</x:v>
      </x:c>
      <x:c r="B23" s="7" t="s">
        <x:v>24</x:v>
      </x:c>
      <x:c r="C23" s="7"/>
      <x:c r="D23" s="7"/>
      <x:c r="E23" s="7"/>
      <x:c r="F23" s="7"/>
    </x:row>
    <x:row r="24" ht="15" hidden="0" customHeight="1">
      <x:c r="A24" s="1" t="s">
        <x:v>25</x:v>
      </x:c>
      <x:c r="B24" s="7" t="s">
        <x:v>26</x:v>
      </x:c>
      <x:c r="C24" s="7"/>
      <x:c r="D24" s="7"/>
      <x:c r="E24" s="7"/>
      <x:c r="F24" s="7"/>
    </x:row>
    <x:row r="25" ht="15" hidden="0" customHeight="1">
      <x:c r="A25" s="1" t="s">
        <x:v>27</x:v>
      </x:c>
      <x:c r="B25" s="7" t="s">
        <x:v>28</x:v>
      </x:c>
      <x:c r="C25" s="7"/>
      <x:c r="D25" s="7"/>
      <x:c r="E25" s="7"/>
      <x:c r="F25" s="7"/>
    </x:row>
    <x:row r="26" ht="15" hidden="0" customHeight="1">
      <x:c r="A26" s="1" t="s">
        <x:v>29</x:v>
      </x:c>
      <x:c r="B26" s="7" t="s">
        <x:v>30</x:v>
      </x:c>
      <x:c r="C26" s="7"/>
      <x:c r="D26" s="7"/>
      <x:c r="E26" s="7"/>
      <x:c r="F26" s="7"/>
    </x:row>
    <x:row r="28" ht="15" hidden="0" customHeight="1">
      <x:c r="A28" s="4" t="s">
        <x:v>31</x:v>
      </x:c>
    </x:row>
    <x:row r="29" ht="15" hidden="0" customHeight="1">
      <x:c r="A29" s="7" t="s">
        <x:v>32</x:v>
      </x:c>
      <x:c r="B29" s="7"/>
      <x:c r="C29" s="7"/>
      <x:c r="D29" s="7"/>
      <x:c r="E29" s="7"/>
      <x:c r="F29" s="7"/>
    </x:row>
    <x:row r="30" ht="15" hidden="0" customHeight="1">
      <x:c r="A30" s="7" t="s">
        <x:v>33</x:v>
      </x:c>
      <x:c r="B30" s="7"/>
      <x:c r="C30" s="7"/>
      <x:c r="D30" s="7"/>
      <x:c r="E30" s="7"/>
      <x:c r="F30" s="7"/>
    </x:row>
    <x:row r="31" ht="15" hidden="0" customHeight="1">
      <x:c r="A31" s="7" t="s">
        <x:v>34</x:v>
      </x:c>
      <x:c r="B31" s="7"/>
      <x:c r="C31" s="7"/>
      <x:c r="D31" s="7"/>
      <x:c r="E31" s="7"/>
      <x:c r="F31" s="7"/>
    </x:row>
    <x:row r="32" ht="15" hidden="0" customHeight="1">
      <x:c r="A32" s="7" t="s">
        <x:v>35</x:v>
      </x:c>
      <x:c r="B32" s="7"/>
      <x:c r="C32" s="7"/>
      <x:c r="D32" s="7"/>
      <x:c r="E32" s="7"/>
      <x:c r="F32" s="7"/>
    </x:row>
    <x:row r="33" ht="15" hidden="0" customHeight="1">
      <x:c r="A33" s="7" t="s">
        <x:v>36</x:v>
      </x:c>
      <x:c r="B33" s="7"/>
      <x:c r="C33" s="7"/>
      <x:c r="D33" s="7"/>
      <x:c r="E33" s="7"/>
      <x:c r="F33" s="7"/>
    </x:row>
    <x:row r="35" ht="15" hidden="0" customHeight="1">
      <x:c r="A35" s="4" t="s">
        <x:v>37</x:v>
      </x:c>
    </x:row>
    <x:row r="36" ht="30" hidden="0" customHeight="1">
      <x:c r="A36" s="8" t="s">
        <x:v>38</x:v>
      </x:c>
      <x:c r="B36" s="8"/>
      <x:c r="C36" s="8"/>
      <x:c r="D36" s="8"/>
      <x:c r="E36" s="8"/>
      <x:c r="F36" s="8"/>
    </x:row>
    <x:row r="37" ht="30" hidden="0" customHeight="1">
      <x:c r="A37" s="8" t="s">
        <x:v>39</x:v>
      </x:c>
      <x:c r="B37" s="8"/>
      <x:c r="C37" s="8"/>
      <x:c r="D37" s="8"/>
      <x:c r="E37" s="8"/>
      <x:c r="F37" s="8"/>
    </x:row>
    <x:row r="38" ht="30" hidden="0" customHeight="1">
      <x:c r="A38" s="8" t="s">
        <x:v>40</x:v>
      </x:c>
      <x:c r="B38" s="8"/>
      <x:c r="C38" s="8"/>
      <x:c r="D38" s="8"/>
      <x:c r="E38" s="8"/>
      <x:c r="F38" s="8"/>
    </x:row>
    <x:row r="39" ht="30" hidden="0" customHeight="1">
      <x:c r="A39" s="8" t="s">
        <x:v>41</x:v>
      </x:c>
      <x:c r="B39" s="8"/>
      <x:c r="C39" s="8"/>
      <x:c r="D39" s="8"/>
      <x:c r="E39" s="8"/>
      <x:c r="F39" s="8"/>
    </x:row>
    <x:row r="40" ht="30" hidden="0" customHeight="1">
      <x:c r="A40" s="8" t="s">
        <x:v>42</x:v>
      </x:c>
      <x:c r="B40" s="8"/>
      <x:c r="C40" s="8"/>
      <x:c r="D40" s="8"/>
      <x:c r="E40" s="8"/>
      <x:c r="F40" s="8"/>
    </x:row>
    <x:row r="41" ht="30" hidden="0" customHeight="1">
      <x:c r="A41" s="8" t="s">
        <x:v>43</x:v>
      </x:c>
      <x:c r="B41" s="8"/>
      <x:c r="C41" s="8"/>
      <x:c r="D41" s="8"/>
      <x:c r="E41" s="8"/>
      <x:c r="F41" s="8"/>
    </x:row>
    <x:row r="43" ht="15" hidden="0">
      <x:c r="A43" s="9" t="s">
        <x:v>44</x:v>
      </x:c>
    </x:row>
    <x:row r="44" ht="30" hidden="0" customHeight="1">
      <x:c r="A44" s="8" t="s">
        <x:v>45</x:v>
      </x:c>
      <x:c r="B44" s="8"/>
      <x:c r="C44" s="8"/>
      <x:c r="D44" s="8"/>
      <x:c r="E44" s="8"/>
      <x:c r="F44" s="8"/>
    </x:row>
    <x:row r="45" ht="30" hidden="0" customHeight="1">
      <x:c r="A45" s="8" t="s">
        <x:v>46</x:v>
      </x:c>
      <x:c r="B45" s="8"/>
      <x:c r="C45" s="8"/>
      <x:c r="D45" s="8"/>
      <x:c r="E45" s="8"/>
      <x:c r="F45" s="8"/>
    </x:row>
    <x:row r="46" ht="30" hidden="0" customHeight="1">
      <x:c r="A46" s="8" t="str">
        <x:v>Feature windows: "_30d" telemetry features are the July 2026 calendar month (31 days); utilisation_90d_pct is the mean of May–July 2026; "_90d" event counts cover 3 May–31 Jul 2026 and "_365d" 1 Aug 2025–31 Jul 2026, inclusive. See the dictionary display labels.</x:v>
      </x:c>
      <x:c r="B46" s="8"/>
      <x:c r="C46" s="8"/>
      <x:c r="D46" s="8"/>
      <x:c r="E46" s="8"/>
      <x:c r="F46" s="8"/>
    </x:row>
    <x:row r="47" ht="30" hidden="0" customHeight="1">
      <x:c r="A47" s="8" t="s">
        <x:v>47</x:v>
      </x:c>
      <x:c r="B47" s="8"/>
      <x:c r="C47" s="8"/>
      <x:c r="D47" s="8"/>
      <x:c r="E47" s="8"/>
      <x:c r="F47" s="8"/>
    </x:row>
    <x:row r="48" ht="30" hidden="0" customHeight="1">
      <x:c r="A48" s="8" t="s">
        <x:v>48</x:v>
      </x:c>
      <x:c r="B48" s="8"/>
      <x:c r="C48" s="8"/>
      <x:c r="D48" s="8"/>
      <x:c r="E48" s="8"/>
      <x:c r="F48" s="8"/>
    </x:row>
    <x:row r="50">
      <x:c r="A50" s="24" t="str">
        <x:v>Date-window correction</x:v>
      </x:c>
      <x:c r="B50" s="24"/>
    </x:row>
    <x:row r="51" ht="60" customHeight="1">
      <x:c r="A51" s="24" t="str">
        <x:v>Historical event features now use exactly 90 dates (3 May–31 Jul 2026) or 365 dates (1 Aug 2025–31 Jul 2026), both inclusive. Calendar-month telemetry and May–July utilisation are unchanged.</x:v>
      </x:c>
      <x:c r="B51" s="24"/>
    </x:row>
    <x:row r="52" ht="60" customHeight="1">
      <x:c r="A52" s="24" t="str">
        <x:v>Affected event-derived features recalculated; engineering score and priority-band formulas recalculate from the corrected inputs. Historical source records and synthetic future labels are unchanged.</x:v>
      </x:c>
      <x:c r="B52" s="24"/>
    </x:row>
  </x:sheetData>
  <x:mergeCells>
    <x:mergeCell ref="A1:F1"/>
    <x:mergeCell ref="A2:F2"/>
    <x:mergeCell ref="A14:F14"/>
    <x:mergeCell ref="A15:F15"/>
    <x:mergeCell ref="A16:F16"/>
    <x:mergeCell ref="A17:F17"/>
    <x:mergeCell ref="A18:F18"/>
    <x:mergeCell ref="A19:F19"/>
    <x:mergeCell ref="A21:F21"/>
    <x:mergeCell ref="B22:F22"/>
    <x:mergeCell ref="B23:F23"/>
    <x:mergeCell ref="B24:F24"/>
    <x:mergeCell ref="B25:F25"/>
    <x:mergeCell ref="B26:F26"/>
    <x:mergeCell ref="A29:F29"/>
    <x:mergeCell ref="A30:F30"/>
    <x:mergeCell ref="A31:F31"/>
    <x:mergeCell ref="A32:F32"/>
    <x:mergeCell ref="A33:F33"/>
    <x:mergeCell ref="A36:F36"/>
    <x:mergeCell ref="A37:F37"/>
    <x:mergeCell ref="A38:F38"/>
    <x:mergeCell ref="A39:F39"/>
    <x:mergeCell ref="A40:F40"/>
    <x:mergeCell ref="A41:F41"/>
    <x:mergeCell ref="A44:F44"/>
    <x:mergeCell ref="A45:F45"/>
    <x:mergeCell ref="A46:F46"/>
    <x:mergeCell ref="A47:F47"/>
    <x:mergeCell ref="A48:F48"/>
  </x:mergeCells>
  <x:pageMargins left="0.7" right="0.7" top="0.75" bottom="0.75" header="0.3" footer="0.3"/>
</x:worksheet>
</file>

<file path=xl/worksheets/sheet2.xml><?xml version="1.0" encoding="utf-8"?>
<x:worksheet xmlns:x="http://schemas.openxmlformats.org/spreadsheetml/2006/main">
  <x:sheetViews>
    <x:sheetView showGridLines="1" workbookViewId="0">
      <x:pane ySplit="1" topLeftCell="A2" activePane="bottomLeft" state="frozen"/>
    </x:sheetView>
  </x:sheetViews>
  <x:sheetFormatPr defaultColWidth="8.6796875" defaultRowHeight="15"/>
  <x:cols>
    <x:col min="1" max="1" width="6" style="1" hidden="0" customWidth="1"/>
    <x:col min="2" max="2" width="20" style="1" hidden="0" customWidth="1"/>
    <x:col min="3" max="3" width="22" style="1" hidden="0" customWidth="1"/>
    <x:col min="4" max="4" width="26" style="1" hidden="0" customWidth="1"/>
    <x:col min="5" max="5" width="20" style="1" hidden="0" customWidth="1"/>
    <x:col min="6" max="6" width="26" style="1" hidden="0" customWidth="1"/>
    <x:col min="7" max="7" width="70" style="1" hidden="0" customWidth="1"/>
  </x:cols>
  <x:sheetData>
    <x:row r="1" ht="15" hidden="0" customHeight="1">
      <x:c r="A1" s="10" t="s">
        <x:v>49</x:v>
      </x:c>
      <x:c r="B1" s="10" t="s">
        <x:v>50</x:v>
      </x:c>
      <x:c r="C1" s="10" t="s">
        <x:v>51</x:v>
      </x:c>
      <x:c r="D1" s="10" t="s">
        <x:v>52</x:v>
      </x:c>
      <x:c r="E1" s="10" t="s">
        <x:v>53</x:v>
      </x:c>
      <x:c r="F1" s="10" t="s">
        <x:v>54</x:v>
      </x:c>
      <x:c r="G1" s="10" t="s">
        <x:v>55</x:v>
      </x:c>
    </x:row>
    <x:row r="2" ht="15" hidden="0" customHeight="1">
      <x:c r="A2" s="1" t="s">
        <x:v>56</x:v>
      </x:c>
      <x:c r="B2" s="1" t="s">
        <x:v>57</x:v>
      </x:c>
      <x:c r="C2" s="1" t="s">
        <x:v>58</x:v>
      </x:c>
      <x:c r="D2" s="1" t="s">
        <x:v>59</x:v>
      </x:c>
      <x:c r="E2" s="1" t="s">
        <x:v>60</x:v>
      </x:c>
      <x:c r="F2" s="1" t="s">
        <x:v>61</x:v>
      </x:c>
      <x:c r="G2" s="1" t="s">
        <x:v>62</x:v>
      </x:c>
    </x:row>
    <x:row r="3" ht="15" hidden="0" customHeight="1">
      <x:c r="A3" s="1" t="s">
        <x:v>56</x:v>
      </x:c>
      <x:c r="B3" s="1" t="s">
        <x:v>57</x:v>
      </x:c>
      <x:c r="C3" s="1" t="s">
        <x:v>63</x:v>
      </x:c>
      <x:c r="D3" s="1" t="s">
        <x:v>59</x:v>
      </x:c>
      <x:c r="E3" s="1" t="s">
        <x:v>60</x:v>
      </x:c>
      <x:c r="F3" s="1" t="s">
        <x:v>61</x:v>
      </x:c>
      <x:c r="G3" s="1" t="s">
        <x:v>62</x:v>
      </x:c>
    </x:row>
    <x:row r="4" ht="15" hidden="0" customHeight="1">
      <x:c r="A4" s="1" t="s">
        <x:v>56</x:v>
      </x:c>
      <x:c r="B4" s="1" t="s">
        <x:v>57</x:v>
      </x:c>
      <x:c r="C4" s="1" t="s">
        <x:v>64</x:v>
      </x:c>
      <x:c r="D4" s="1" t="s">
        <x:v>59</x:v>
      </x:c>
      <x:c r="E4" s="1" t="s">
        <x:v>60</x:v>
      </x:c>
      <x:c r="F4" s="1" t="s">
        <x:v>61</x:v>
      </x:c>
      <x:c r="G4" s="1" t="s">
        <x:v>62</x:v>
      </x:c>
    </x:row>
    <x:row r="5" ht="15" hidden="0" customHeight="1">
      <x:c r="A5" s="1" t="s">
        <x:v>56</x:v>
      </x:c>
      <x:c r="B5" s="1" t="s">
        <x:v>57</x:v>
      </x:c>
      <x:c r="C5" s="1" t="s">
        <x:v>65</x:v>
      </x:c>
      <x:c r="D5" s="1" t="s">
        <x:v>59</x:v>
      </x:c>
      <x:c r="E5" s="1" t="s">
        <x:v>60</x:v>
      </x:c>
      <x:c r="F5" s="1" t="s">
        <x:v>61</x:v>
      </x:c>
      <x:c r="G5" s="1" t="s">
        <x:v>62</x:v>
      </x:c>
    </x:row>
    <x:row r="6" ht="15" hidden="0" customHeight="1">
      <x:c r="A6" s="1" t="s">
        <x:v>56</x:v>
      </x:c>
      <x:c r="B6" s="1" t="s">
        <x:v>57</x:v>
      </x:c>
      <x:c r="C6" s="1" t="s">
        <x:v>66</x:v>
      </x:c>
      <x:c r="D6" s="1" t="s">
        <x:v>59</x:v>
      </x:c>
      <x:c r="E6" s="1" t="s">
        <x:v>60</x:v>
      </x:c>
      <x:c r="F6" s="1" t="s">
        <x:v>61</x:v>
      </x:c>
      <x:c r="G6" s="1" t="s">
        <x:v>62</x:v>
      </x:c>
    </x:row>
    <x:row r="7" ht="15" hidden="0" customHeight="1">
      <x:c r="A7" s="1" t="s">
        <x:v>56</x:v>
      </x:c>
      <x:c r="B7" s="1" t="s">
        <x:v>57</x:v>
      </x:c>
      <x:c r="C7" s="1" t="s">
        <x:v>67</x:v>
      </x:c>
      <x:c r="D7" s="1" t="s">
        <x:v>59</x:v>
      </x:c>
      <x:c r="E7" s="1" t="s">
        <x:v>60</x:v>
      </x:c>
      <x:c r="F7" s="1" t="s">
        <x:v>61</x:v>
      </x:c>
      <x:c r="G7" s="1" t="s">
        <x:v>62</x:v>
      </x:c>
    </x:row>
    <x:row r="8" ht="15" hidden="0" customHeight="1">
      <x:c r="A8" s="1" t="s">
        <x:v>56</x:v>
      </x:c>
      <x:c r="B8" s="1" t="s">
        <x:v>57</x:v>
      </x:c>
      <x:c r="C8" s="1" t="s">
        <x:v>68</x:v>
      </x:c>
      <x:c r="D8" s="1" t="s">
        <x:v>59</x:v>
      </x:c>
      <x:c r="E8" s="1" t="s">
        <x:v>60</x:v>
      </x:c>
      <x:c r="F8" s="1" t="s">
        <x:v>61</x:v>
      </x:c>
      <x:c r="G8" s="1" t="s">
        <x:v>62</x:v>
      </x:c>
    </x:row>
    <x:row r="9" ht="15" hidden="0" customHeight="1">
      <x:c r="A9" s="1" t="s">
        <x:v>56</x:v>
      </x:c>
      <x:c r="B9" s="1" t="s">
        <x:v>57</x:v>
      </x:c>
      <x:c r="C9" s="1" t="s">
        <x:v>69</x:v>
      </x:c>
      <x:c r="D9" s="1" t="s">
        <x:v>59</x:v>
      </x:c>
      <x:c r="E9" s="1" t="s">
        <x:v>60</x:v>
      </x:c>
      <x:c r="F9" s="1" t="s">
        <x:v>61</x:v>
      </x:c>
      <x:c r="G9" s="1" t="s">
        <x:v>62</x:v>
      </x:c>
    </x:row>
    <x:row r="10" ht="15" hidden="0" customHeight="1">
      <x:c r="A10" s="1" t="s">
        <x:v>56</x:v>
      </x:c>
      <x:c r="B10" s="1" t="s">
        <x:v>57</x:v>
      </x:c>
      <x:c r="C10" s="1" t="s">
        <x:v>70</x:v>
      </x:c>
      <x:c r="D10" s="1" t="s">
        <x:v>59</x:v>
      </x:c>
      <x:c r="E10" s="1" t="s">
        <x:v>60</x:v>
      </x:c>
      <x:c r="F10" s="1" t="s">
        <x:v>61</x:v>
      </x:c>
      <x:c r="G10" s="1" t="s">
        <x:v>62</x:v>
      </x:c>
    </x:row>
    <x:row r="11" ht="15" hidden="0" customHeight="1">
      <x:c r="A11" s="1" t="s">
        <x:v>56</x:v>
      </x:c>
      <x:c r="B11" s="1" t="s">
        <x:v>57</x:v>
      </x:c>
      <x:c r="C11" s="1" t="s">
        <x:v>71</x:v>
      </x:c>
      <x:c r="D11" s="1" t="s">
        <x:v>59</x:v>
      </x:c>
      <x:c r="E11" s="1" t="s">
        <x:v>60</x:v>
      </x:c>
      <x:c r="F11" s="1" t="s">
        <x:v>61</x:v>
      </x:c>
      <x:c r="G11" s="1" t="s">
        <x:v>62</x:v>
      </x:c>
    </x:row>
    <x:row r="12" ht="15" hidden="0" customHeight="1">
      <x:c r="A12" s="1" t="s">
        <x:v>56</x:v>
      </x:c>
      <x:c r="B12" s="1" t="s">
        <x:v>57</x:v>
      </x:c>
      <x:c r="C12" s="1" t="s">
        <x:v>72</x:v>
      </x:c>
      <x:c r="D12" s="1" t="s">
        <x:v>59</x:v>
      </x:c>
      <x:c r="E12" s="1" t="s">
        <x:v>60</x:v>
      </x:c>
      <x:c r="F12" s="1" t="s">
        <x:v>61</x:v>
      </x:c>
      <x:c r="G12" s="1" t="s">
        <x:v>62</x:v>
      </x:c>
    </x:row>
    <x:row r="13" ht="15" hidden="0" customHeight="1">
      <x:c r="A13" s="1" t="s">
        <x:v>56</x:v>
      </x:c>
      <x:c r="B13" s="1" t="s">
        <x:v>57</x:v>
      </x:c>
      <x:c r="C13" s="1" t="s">
        <x:v>73</x:v>
      </x:c>
      <x:c r="D13" s="1" t="s">
        <x:v>59</x:v>
      </x:c>
      <x:c r="E13" s="1" t="s">
        <x:v>60</x:v>
      </x:c>
      <x:c r="F13" s="1" t="s">
        <x:v>61</x:v>
      </x:c>
      <x:c r="G13" s="1" t="s">
        <x:v>62</x:v>
      </x:c>
    </x:row>
    <x:row r="14" ht="15" hidden="0" customHeight="1">
      <x:c r="A14" s="1" t="s">
        <x:v>56</x:v>
      </x:c>
      <x:c r="B14" s="1" t="s">
        <x:v>57</x:v>
      </x:c>
      <x:c r="C14" s="1" t="s">
        <x:v>74</x:v>
      </x:c>
      <x:c r="D14" s="1" t="s">
        <x:v>59</x:v>
      </x:c>
      <x:c r="E14" s="1" t="s">
        <x:v>60</x:v>
      </x:c>
      <x:c r="F14" s="1" t="s">
        <x:v>61</x:v>
      </x:c>
      <x:c r="G14" s="1" t="s">
        <x:v>62</x:v>
      </x:c>
    </x:row>
    <x:row r="15" ht="15" hidden="0" customHeight="1">
      <x:c r="A15" s="1" t="s">
        <x:v>56</x:v>
      </x:c>
      <x:c r="B15" s="1" t="s">
        <x:v>57</x:v>
      </x:c>
      <x:c r="C15" s="1" t="s">
        <x:v>75</x:v>
      </x:c>
      <x:c r="D15" s="1" t="s">
        <x:v>59</x:v>
      </x:c>
      <x:c r="E15" s="1" t="s">
        <x:v>60</x:v>
      </x:c>
      <x:c r="F15" s="1" t="s">
        <x:v>61</x:v>
      </x:c>
      <x:c r="G15" s="1" t="s">
        <x:v>62</x:v>
      </x:c>
    </x:row>
    <x:row r="16" ht="15" hidden="0" customHeight="1">
      <x:c r="A16" s="1" t="s">
        <x:v>56</x:v>
      </x:c>
      <x:c r="B16" s="1" t="s">
        <x:v>57</x:v>
      </x:c>
      <x:c r="C16" s="1" t="s">
        <x:v>76</x:v>
      </x:c>
      <x:c r="D16" s="1" t="s">
        <x:v>59</x:v>
      </x:c>
      <x:c r="E16" s="1" t="s">
        <x:v>60</x:v>
      </x:c>
      <x:c r="F16" s="1" t="s">
        <x:v>61</x:v>
      </x:c>
      <x:c r="G16" s="1" t="s">
        <x:v>62</x:v>
      </x:c>
    </x:row>
    <x:row r="17" ht="15" hidden="0" customHeight="1">
      <x:c r="A17" s="1" t="s">
        <x:v>56</x:v>
      </x:c>
      <x:c r="B17" s="1" t="s">
        <x:v>57</x:v>
      </x:c>
      <x:c r="C17" s="1" t="s">
        <x:v>77</x:v>
      </x:c>
      <x:c r="D17" s="1" t="s">
        <x:v>59</x:v>
      </x:c>
      <x:c r="E17" s="1" t="s">
        <x:v>60</x:v>
      </x:c>
      <x:c r="F17" s="1" t="s">
        <x:v>61</x:v>
      </x:c>
      <x:c r="G17" s="1" t="s">
        <x:v>62</x:v>
      </x:c>
    </x:row>
    <x:row r="18" ht="15" hidden="0" customHeight="1">
      <x:c r="A18" s="1" t="s">
        <x:v>56</x:v>
      </x:c>
      <x:c r="B18" s="1" t="s">
        <x:v>57</x:v>
      </x:c>
      <x:c r="C18" s="1" t="s">
        <x:v>78</x:v>
      </x:c>
      <x:c r="D18" s="1" t="s">
        <x:v>59</x:v>
      </x:c>
      <x:c r="E18" s="1" t="s">
        <x:v>60</x:v>
      </x:c>
      <x:c r="F18" s="1" t="s">
        <x:v>61</x:v>
      </x:c>
      <x:c r="G18" s="1" t="s">
        <x:v>62</x:v>
      </x:c>
    </x:row>
    <x:row r="19" ht="15" hidden="0" customHeight="1">
      <x:c r="A19" s="1" t="s">
        <x:v>56</x:v>
      </x:c>
      <x:c r="B19" s="1" t="s">
        <x:v>57</x:v>
      </x:c>
      <x:c r="C19" s="1" t="s">
        <x:v>79</x:v>
      </x:c>
      <x:c r="D19" s="1" t="s">
        <x:v>59</x:v>
      </x:c>
      <x:c r="E19" s="1" t="s">
        <x:v>60</x:v>
      </x:c>
      <x:c r="F19" s="1" t="s">
        <x:v>61</x:v>
      </x:c>
      <x:c r="G19" s="1" t="s">
        <x:v>62</x:v>
      </x:c>
    </x:row>
    <x:row r="20" ht="15" hidden="0" customHeight="1">
      <x:c r="A20" s="1" t="s">
        <x:v>56</x:v>
      </x:c>
      <x:c r="B20" s="1" t="s">
        <x:v>57</x:v>
      </x:c>
      <x:c r="C20" s="1" t="s">
        <x:v>80</x:v>
      </x:c>
      <x:c r="D20" s="1" t="s">
        <x:v>59</x:v>
      </x:c>
      <x:c r="E20" s="1" t="s">
        <x:v>60</x:v>
      </x:c>
      <x:c r="F20" s="1" t="s">
        <x:v>61</x:v>
      </x:c>
      <x:c r="G20" s="1" t="s">
        <x:v>62</x:v>
      </x:c>
    </x:row>
    <x:row r="21" ht="15" hidden="0" customHeight="1">
      <x:c r="A21" s="1" t="s">
        <x:v>56</x:v>
      </x:c>
      <x:c r="B21" s="1" t="s">
        <x:v>57</x:v>
      </x:c>
      <x:c r="C21" s="1" t="s">
        <x:v>81</x:v>
      </x:c>
      <x:c r="D21" s="1" t="s">
        <x:v>59</x:v>
      </x:c>
      <x:c r="E21" s="1" t="s">
        <x:v>60</x:v>
      </x:c>
      <x:c r="F21" s="1" t="s">
        <x:v>61</x:v>
      </x:c>
      <x:c r="G21" s="1" t="s">
        <x:v>62</x:v>
      </x:c>
    </x:row>
    <x:row r="22" ht="15" hidden="0" customHeight="1">
      <x:c r="A22" s="1" t="s">
        <x:v>56</x:v>
      </x:c>
      <x:c r="B22" s="1" t="s">
        <x:v>57</x:v>
      </x:c>
      <x:c r="C22" s="1" t="s">
        <x:v>82</x:v>
      </x:c>
      <x:c r="D22" s="1" t="s">
        <x:v>59</x:v>
      </x:c>
      <x:c r="E22" s="1" t="s">
        <x:v>60</x:v>
      </x:c>
      <x:c r="F22" s="1" t="s">
        <x:v>61</x:v>
      </x:c>
      <x:c r="G22" s="1" t="s">
        <x:v>62</x:v>
      </x:c>
    </x:row>
    <x:row r="23" ht="15" hidden="0" customHeight="1">
      <x:c r="A23" s="1" t="s">
        <x:v>56</x:v>
      </x:c>
      <x:c r="B23" s="1" t="s">
        <x:v>57</x:v>
      </x:c>
      <x:c r="C23" s="1" t="s">
        <x:v>83</x:v>
      </x:c>
      <x:c r="D23" s="1" t="s">
        <x:v>59</x:v>
      </x:c>
      <x:c r="E23" s="1" t="s">
        <x:v>60</x:v>
      </x:c>
      <x:c r="F23" s="1" t="s">
        <x:v>61</x:v>
      </x:c>
      <x:c r="G23" s="1" t="s">
        <x:v>62</x:v>
      </x:c>
    </x:row>
    <x:row r="24" ht="15" hidden="0" customHeight="1">
      <x:c r="A24" s="1" t="s">
        <x:v>56</x:v>
      </x:c>
      <x:c r="B24" s="1" t="s">
        <x:v>57</x:v>
      </x:c>
      <x:c r="C24" s="1" t="s">
        <x:v>84</x:v>
      </x:c>
      <x:c r="D24" s="1" t="s">
        <x:v>59</x:v>
      </x:c>
      <x:c r="E24" s="1" t="s">
        <x:v>60</x:v>
      </x:c>
      <x:c r="F24" s="1" t="s">
        <x:v>61</x:v>
      </x:c>
      <x:c r="G24" s="1" t="s">
        <x:v>62</x:v>
      </x:c>
    </x:row>
    <x:row r="25" ht="15" hidden="0" customHeight="1">
      <x:c r="A25" s="1" t="s">
        <x:v>56</x:v>
      </x:c>
      <x:c r="B25" s="1" t="s">
        <x:v>57</x:v>
      </x:c>
      <x:c r="C25" s="1" t="s">
        <x:v>85</x:v>
      </x:c>
      <x:c r="D25" s="1" t="s">
        <x:v>59</x:v>
      </x:c>
      <x:c r="E25" s="1" t="s">
        <x:v>60</x:v>
      </x:c>
      <x:c r="F25" s="1" t="s">
        <x:v>61</x:v>
      </x:c>
      <x:c r="G25" s="1" t="s">
        <x:v>62</x:v>
      </x:c>
    </x:row>
    <x:row r="26" ht="15" hidden="0" customHeight="1">
      <x:c r="A26" s="1" t="s">
        <x:v>56</x:v>
      </x:c>
      <x:c r="B26" s="1" t="s">
        <x:v>57</x:v>
      </x:c>
      <x:c r="C26" s="1" t="s">
        <x:v>86</x:v>
      </x:c>
      <x:c r="D26" s="1" t="s">
        <x:v>59</x:v>
      </x:c>
      <x:c r="E26" s="1" t="s">
        <x:v>60</x:v>
      </x:c>
      <x:c r="F26" s="1" t="s">
        <x:v>61</x:v>
      </x:c>
      <x:c r="G26" s="1" t="s">
        <x:v>62</x:v>
      </x:c>
    </x:row>
    <x:row r="27" ht="15" hidden="0" customHeight="1">
      <x:c r="A27" s="1" t="s">
        <x:v>56</x:v>
      </x:c>
      <x:c r="B27" s="1" t="s">
        <x:v>57</x:v>
      </x:c>
      <x:c r="C27" s="1" t="s">
        <x:v>87</x:v>
      </x:c>
      <x:c r="D27" s="1" t="s">
        <x:v>59</x:v>
      </x:c>
      <x:c r="E27" s="1" t="s">
        <x:v>60</x:v>
      </x:c>
      <x:c r="F27" s="1" t="s">
        <x:v>61</x:v>
      </x:c>
      <x:c r="G27" s="1" t="s">
        <x:v>62</x:v>
      </x:c>
    </x:row>
    <x:row r="28" ht="15" hidden="0" customHeight="1">
      <x:c r="A28" s="1" t="s">
        <x:v>56</x:v>
      </x:c>
      <x:c r="B28" s="1" t="s">
        <x:v>57</x:v>
      </x:c>
      <x:c r="C28" s="1" t="s">
        <x:v>88</x:v>
      </x:c>
      <x:c r="D28" s="1" t="s">
        <x:v>59</x:v>
      </x:c>
      <x:c r="E28" s="1" t="s">
        <x:v>60</x:v>
      </x:c>
      <x:c r="F28" s="1" t="s">
        <x:v>61</x:v>
      </x:c>
      <x:c r="G28" s="1" t="s">
        <x:v>62</x:v>
      </x:c>
    </x:row>
    <x:row r="29" ht="15" hidden="0" customHeight="1">
      <x:c r="A29" s="1" t="s">
        <x:v>56</x:v>
      </x:c>
      <x:c r="B29" s="1" t="s">
        <x:v>57</x:v>
      </x:c>
      <x:c r="C29" s="1" t="s">
        <x:v>89</x:v>
      </x:c>
      <x:c r="D29" s="1" t="s">
        <x:v>59</x:v>
      </x:c>
      <x:c r="E29" s="1" t="s">
        <x:v>60</x:v>
      </x:c>
      <x:c r="F29" s="1" t="s">
        <x:v>61</x:v>
      </x:c>
      <x:c r="G29" s="1" t="s">
        <x:v>62</x:v>
      </x:c>
    </x:row>
    <x:row r="30" ht="15" hidden="0" customHeight="1">
      <x:c r="A30" s="1" t="s">
        <x:v>56</x:v>
      </x:c>
      <x:c r="B30" s="1" t="s">
        <x:v>57</x:v>
      </x:c>
      <x:c r="C30" s="1" t="s">
        <x:v>90</x:v>
      </x:c>
      <x:c r="D30" s="1" t="s">
        <x:v>59</x:v>
      </x:c>
      <x:c r="E30" s="1" t="s">
        <x:v>60</x:v>
      </x:c>
      <x:c r="F30" s="1" t="s">
        <x:v>61</x:v>
      </x:c>
      <x:c r="G30" s="1" t="s">
        <x:v>62</x:v>
      </x:c>
    </x:row>
    <x:row r="31" ht="15" hidden="0" customHeight="1">
      <x:c r="A31" s="1" t="s">
        <x:v>56</x:v>
      </x:c>
      <x:c r="B31" s="1" t="s">
        <x:v>57</x:v>
      </x:c>
      <x:c r="C31" s="1" t="s">
        <x:v>91</x:v>
      </x:c>
      <x:c r="D31" s="1" t="s">
        <x:v>59</x:v>
      </x:c>
      <x:c r="E31" s="1" t="s">
        <x:v>60</x:v>
      </x:c>
      <x:c r="F31" s="1" t="s">
        <x:v>61</x:v>
      </x:c>
      <x:c r="G31" s="1" t="s">
        <x:v>62</x:v>
      </x:c>
    </x:row>
    <x:row r="32" ht="15" hidden="0" customHeight="1">
      <x:c r="A32" s="1" t="s">
        <x:v>56</x:v>
      </x:c>
      <x:c r="B32" s="1" t="s">
        <x:v>57</x:v>
      </x:c>
      <x:c r="C32" s="1" t="s">
        <x:v>92</x:v>
      </x:c>
      <x:c r="D32" s="1" t="s">
        <x:v>59</x:v>
      </x:c>
      <x:c r="E32" s="1" t="s">
        <x:v>60</x:v>
      </x:c>
      <x:c r="F32" s="1" t="s">
        <x:v>61</x:v>
      </x:c>
      <x:c r="G32" s="1" t="s">
        <x:v>62</x:v>
      </x:c>
    </x:row>
    <x:row r="33" ht="15" hidden="0" customHeight="1">
      <x:c r="A33" s="1" t="s">
        <x:v>56</x:v>
      </x:c>
      <x:c r="B33" s="1" t="s">
        <x:v>57</x:v>
      </x:c>
      <x:c r="C33" s="1" t="s">
        <x:v>93</x:v>
      </x:c>
      <x:c r="D33" s="1" t="s">
        <x:v>59</x:v>
      </x:c>
      <x:c r="E33" s="1" t="s">
        <x:v>60</x:v>
      </x:c>
      <x:c r="F33" s="1" t="s">
        <x:v>61</x:v>
      </x:c>
      <x:c r="G33" s="1" t="s">
        <x:v>62</x:v>
      </x:c>
    </x:row>
    <x:row r="34" ht="15" hidden="0" customHeight="1">
      <x:c r="A34" s="1" t="s">
        <x:v>56</x:v>
      </x:c>
      <x:c r="B34" s="1" t="s">
        <x:v>57</x:v>
      </x:c>
      <x:c r="C34" s="1" t="s">
        <x:v>94</x:v>
      </x:c>
      <x:c r="D34" s="1" t="s">
        <x:v>59</x:v>
      </x:c>
      <x:c r="E34" s="1" t="s">
        <x:v>60</x:v>
      </x:c>
      <x:c r="F34" s="1" t="s">
        <x:v>61</x:v>
      </x:c>
      <x:c r="G34" s="1" t="s">
        <x:v>62</x:v>
      </x:c>
    </x:row>
    <x:row r="35" ht="15" hidden="0" customHeight="1">
      <x:c r="A35" s="1" t="s">
        <x:v>56</x:v>
      </x:c>
      <x:c r="B35" s="1" t="s">
        <x:v>57</x:v>
      </x:c>
      <x:c r="C35" s="1" t="s">
        <x:v>95</x:v>
      </x:c>
      <x:c r="D35" s="1" t="s">
        <x:v>59</x:v>
      </x:c>
      <x:c r="E35" s="1" t="s">
        <x:v>60</x:v>
      </x:c>
      <x:c r="F35" s="1" t="s">
        <x:v>61</x:v>
      </x:c>
      <x:c r="G35" s="1" t="s">
        <x:v>62</x:v>
      </x:c>
    </x:row>
    <x:row r="36" ht="15" hidden="0" customHeight="1">
      <x:c r="A36" s="1" t="s">
        <x:v>56</x:v>
      </x:c>
      <x:c r="B36" s="1" t="s">
        <x:v>57</x:v>
      </x:c>
      <x:c r="C36" s="1" t="s">
        <x:v>96</x:v>
      </x:c>
      <x:c r="D36" s="1" t="s">
        <x:v>59</x:v>
      </x:c>
      <x:c r="E36" s="1" t="s">
        <x:v>60</x:v>
      </x:c>
      <x:c r="F36" s="1" t="s">
        <x:v>61</x:v>
      </x:c>
      <x:c r="G36" s="1" t="s">
        <x:v>62</x:v>
      </x:c>
    </x:row>
    <x:row r="37" ht="15" hidden="0" customHeight="1">
      <x:c r="A37" s="1" t="s">
        <x:v>56</x:v>
      </x:c>
      <x:c r="B37" s="1" t="s">
        <x:v>57</x:v>
      </x:c>
      <x:c r="C37" s="1" t="s">
        <x:v>97</x:v>
      </x:c>
      <x:c r="D37" s="1" t="s">
        <x:v>59</x:v>
      </x:c>
      <x:c r="E37" s="1" t="s">
        <x:v>60</x:v>
      </x:c>
      <x:c r="F37" s="1" t="s">
        <x:v>61</x:v>
      </x:c>
      <x:c r="G37" s="1" t="s">
        <x:v>62</x:v>
      </x:c>
    </x:row>
    <x:row r="38" ht="15" hidden="0" customHeight="1">
      <x:c r="A38" s="1" t="s">
        <x:v>56</x:v>
      </x:c>
      <x:c r="B38" s="1" t="s">
        <x:v>57</x:v>
      </x:c>
      <x:c r="C38" s="1" t="s">
        <x:v>98</x:v>
      </x:c>
      <x:c r="D38" s="1" t="s">
        <x:v>59</x:v>
      </x:c>
      <x:c r="E38" s="1" t="s">
        <x:v>60</x:v>
      </x:c>
      <x:c r="F38" s="1" t="s">
        <x:v>61</x:v>
      </x:c>
      <x:c r="G38" s="1" t="s">
        <x:v>62</x:v>
      </x:c>
    </x:row>
    <x:row r="39" ht="15" hidden="0" customHeight="1">
      <x:c r="A39" s="1" t="s">
        <x:v>56</x:v>
      </x:c>
      <x:c r="B39" s="1" t="s">
        <x:v>57</x:v>
      </x:c>
      <x:c r="C39" s="1" t="s">
        <x:v>99</x:v>
      </x:c>
      <x:c r="D39" s="1" t="s">
        <x:v>59</x:v>
      </x:c>
      <x:c r="E39" s="1" t="s">
        <x:v>60</x:v>
      </x:c>
      <x:c r="F39" s="1" t="s">
        <x:v>61</x:v>
      </x:c>
      <x:c r="G39" s="1" t="s">
        <x:v>62</x:v>
      </x:c>
    </x:row>
    <x:row r="40" ht="15" hidden="0" customHeight="1">
      <x:c r="A40" s="1" t="s">
        <x:v>56</x:v>
      </x:c>
      <x:c r="B40" s="1" t="s">
        <x:v>57</x:v>
      </x:c>
      <x:c r="C40" s="1" t="s">
        <x:v>100</x:v>
      </x:c>
      <x:c r="D40" s="1" t="s">
        <x:v>59</x:v>
      </x:c>
      <x:c r="E40" s="1" t="s">
        <x:v>60</x:v>
      </x:c>
      <x:c r="F40" s="1" t="s">
        <x:v>61</x:v>
      </x:c>
      <x:c r="G40" s="1" t="s">
        <x:v>62</x:v>
      </x:c>
    </x:row>
    <x:row r="41" ht="15" hidden="0" customHeight="1">
      <x:c r="A41" s="1" t="s">
        <x:v>56</x:v>
      </x:c>
      <x:c r="B41" s="1" t="s">
        <x:v>57</x:v>
      </x:c>
      <x:c r="C41" s="1" t="s">
        <x:v>101</x:v>
      </x:c>
      <x:c r="D41" s="1" t="s">
        <x:v>59</x:v>
      </x:c>
      <x:c r="E41" s="1" t="s">
        <x:v>60</x:v>
      </x:c>
      <x:c r="F41" s="1" t="s">
        <x:v>61</x:v>
      </x:c>
      <x:c r="G41" s="1" t="s">
        <x:v>62</x:v>
      </x:c>
    </x:row>
    <x:row r="42" ht="15" hidden="0" customHeight="1">
      <x:c r="A42" s="1" t="s">
        <x:v>56</x:v>
      </x:c>
      <x:c r="B42" s="1" t="s">
        <x:v>57</x:v>
      </x:c>
      <x:c r="C42" s="1" t="s">
        <x:v>102</x:v>
      </x:c>
      <x:c r="D42" s="1" t="s">
        <x:v>59</x:v>
      </x:c>
      <x:c r="E42" s="1" t="s">
        <x:v>60</x:v>
      </x:c>
      <x:c r="F42" s="1" t="s">
        <x:v>61</x:v>
      </x:c>
      <x:c r="G42" s="1" t="s">
        <x:v>62</x:v>
      </x:c>
    </x:row>
    <x:row r="43" ht="15" hidden="0" customHeight="1">
      <x:c r="A43" s="1" t="s">
        <x:v>56</x:v>
      </x:c>
      <x:c r="B43" s="1" t="s">
        <x:v>57</x:v>
      </x:c>
      <x:c r="C43" s="1" t="s">
        <x:v>103</x:v>
      </x:c>
      <x:c r="D43" s="1" t="s">
        <x:v>59</x:v>
      </x:c>
      <x:c r="E43" s="1" t="s">
        <x:v>60</x:v>
      </x:c>
      <x:c r="F43" s="1" t="s">
        <x:v>61</x:v>
      </x:c>
      <x:c r="G43" s="1" t="s">
        <x:v>62</x:v>
      </x:c>
    </x:row>
    <x:row r="44" ht="15" hidden="0" customHeight="1">
      <x:c r="A44" s="1" t="s">
        <x:v>56</x:v>
      </x:c>
      <x:c r="B44" s="1" t="s">
        <x:v>57</x:v>
      </x:c>
      <x:c r="C44" s="1" t="s">
        <x:v>104</x:v>
      </x:c>
      <x:c r="D44" s="1" t="s">
        <x:v>59</x:v>
      </x:c>
      <x:c r="E44" s="1" t="s">
        <x:v>60</x:v>
      </x:c>
      <x:c r="F44" s="1" t="s">
        <x:v>61</x:v>
      </x:c>
      <x:c r="G44" s="1" t="s">
        <x:v>62</x:v>
      </x:c>
    </x:row>
    <x:row r="45" ht="15" hidden="0" customHeight="1">
      <x:c r="A45" s="1" t="s">
        <x:v>56</x:v>
      </x:c>
      <x:c r="B45" s="1" t="s">
        <x:v>57</x:v>
      </x:c>
      <x:c r="C45" s="1" t="s">
        <x:v>105</x:v>
      </x:c>
      <x:c r="D45" s="1" t="s">
        <x:v>59</x:v>
      </x:c>
      <x:c r="E45" s="1" t="s">
        <x:v>60</x:v>
      </x:c>
      <x:c r="F45" s="1" t="s">
        <x:v>61</x:v>
      </x:c>
      <x:c r="G45" s="1" t="s">
        <x:v>62</x:v>
      </x:c>
    </x:row>
    <x:row r="46" ht="15" hidden="0" customHeight="1">
      <x:c r="A46" s="1" t="s">
        <x:v>56</x:v>
      </x:c>
      <x:c r="B46" s="1" t="s">
        <x:v>57</x:v>
      </x:c>
      <x:c r="C46" s="1" t="s">
        <x:v>106</x:v>
      </x:c>
      <x:c r="D46" s="1" t="s">
        <x:v>59</x:v>
      </x:c>
      <x:c r="E46" s="1" t="s">
        <x:v>60</x:v>
      </x:c>
      <x:c r="F46" s="1" t="s">
        <x:v>61</x:v>
      </x:c>
      <x:c r="G46" s="1" t="s">
        <x:v>62</x:v>
      </x:c>
    </x:row>
    <x:row r="47" ht="15" hidden="0" customHeight="1">
      <x:c r="A47" s="1" t="s">
        <x:v>56</x:v>
      </x:c>
      <x:c r="B47" s="1" t="s">
        <x:v>57</x:v>
      </x:c>
      <x:c r="C47" s="1" t="s">
        <x:v>107</x:v>
      </x:c>
      <x:c r="D47" s="1" t="s">
        <x:v>59</x:v>
      </x:c>
      <x:c r="E47" s="1" t="s">
        <x:v>60</x:v>
      </x:c>
      <x:c r="F47" s="1" t="s">
        <x:v>61</x:v>
      </x:c>
      <x:c r="G47" s="1" t="s">
        <x:v>62</x:v>
      </x:c>
    </x:row>
    <x:row r="48" ht="15" hidden="0" customHeight="1">
      <x:c r="A48" s="1" t="s">
        <x:v>56</x:v>
      </x:c>
      <x:c r="B48" s="1" t="s">
        <x:v>57</x:v>
      </x:c>
      <x:c r="C48" s="1" t="s">
        <x:v>108</x:v>
      </x:c>
      <x:c r="D48" s="1" t="s">
        <x:v>59</x:v>
      </x:c>
      <x:c r="E48" s="1" t="s">
        <x:v>60</x:v>
      </x:c>
      <x:c r="F48" s="1" t="s">
        <x:v>61</x:v>
      </x:c>
      <x:c r="G48" s="1" t="s">
        <x:v>62</x:v>
      </x:c>
    </x:row>
    <x:row r="49" ht="15" hidden="0" customHeight="1">
      <x:c r="A49" s="1" t="s">
        <x:v>56</x:v>
      </x:c>
      <x:c r="B49" s="1" t="s">
        <x:v>57</x:v>
      </x:c>
      <x:c r="C49" s="1" t="s">
        <x:v>109</x:v>
      </x:c>
      <x:c r="D49" s="1" t="s">
        <x:v>59</x:v>
      </x:c>
      <x:c r="E49" s="1" t="s">
        <x:v>60</x:v>
      </x:c>
      <x:c r="F49" s="1" t="s">
        <x:v>61</x:v>
      </x:c>
      <x:c r="G49" s="1" t="s">
        <x:v>62</x:v>
      </x:c>
    </x:row>
    <x:row r="50" ht="15" hidden="0" customHeight="1">
      <x:c r="A50" s="1" t="s">
        <x:v>56</x:v>
      </x:c>
      <x:c r="B50" s="1" t="s">
        <x:v>57</x:v>
      </x:c>
      <x:c r="C50" s="1" t="s">
        <x:v>110</x:v>
      </x:c>
      <x:c r="D50" s="1" t="s">
        <x:v>59</x:v>
      </x:c>
      <x:c r="E50" s="1" t="s">
        <x:v>60</x:v>
      </x:c>
      <x:c r="F50" s="1" t="s">
        <x:v>61</x:v>
      </x:c>
      <x:c r="G50" s="1" t="s">
        <x:v>62</x:v>
      </x:c>
    </x:row>
    <x:row r="51" ht="15" hidden="0" customHeight="1">
      <x:c r="A51" s="1" t="s">
        <x:v>56</x:v>
      </x:c>
      <x:c r="B51" s="1" t="s">
        <x:v>57</x:v>
      </x:c>
      <x:c r="C51" s="1" t="s">
        <x:v>111</x:v>
      </x:c>
      <x:c r="D51" s="1" t="s">
        <x:v>59</x:v>
      </x:c>
      <x:c r="E51" s="1" t="s">
        <x:v>60</x:v>
      </x:c>
      <x:c r="F51" s="1" t="s">
        <x:v>61</x:v>
      </x:c>
      <x:c r="G51" s="1" t="s">
        <x:v>62</x:v>
      </x:c>
    </x:row>
    <x:row r="52" ht="15" hidden="0" customHeight="1">
      <x:c r="A52" s="1" t="s">
        <x:v>56</x:v>
      </x:c>
      <x:c r="B52" s="1" t="s">
        <x:v>57</x:v>
      </x:c>
      <x:c r="C52" s="1" t="s">
        <x:v>112</x:v>
      </x:c>
      <x:c r="D52" s="1" t="s">
        <x:v>59</x:v>
      </x:c>
      <x:c r="E52" s="1" t="s">
        <x:v>60</x:v>
      </x:c>
      <x:c r="F52" s="1" t="s">
        <x:v>61</x:v>
      </x:c>
      <x:c r="G52" s="1" t="s">
        <x:v>62</x:v>
      </x:c>
    </x:row>
    <x:row r="53" ht="15" hidden="0" customHeight="1">
      <x:c r="A53" s="1" t="s">
        <x:v>56</x:v>
      </x:c>
      <x:c r="B53" s="1" t="s">
        <x:v>57</x:v>
      </x:c>
      <x:c r="C53" s="1" t="s">
        <x:v>113</x:v>
      </x:c>
      <x:c r="D53" s="1" t="s">
        <x:v>59</x:v>
      </x:c>
      <x:c r="E53" s="1" t="s">
        <x:v>60</x:v>
      </x:c>
      <x:c r="F53" s="1" t="s">
        <x:v>61</x:v>
      </x:c>
      <x:c r="G53" s="1" t="s">
        <x:v>62</x:v>
      </x:c>
    </x:row>
    <x:row r="54" ht="15" hidden="0" customHeight="1">
      <x:c r="A54" s="1" t="s">
        <x:v>56</x:v>
      </x:c>
      <x:c r="B54" s="1" t="s">
        <x:v>57</x:v>
      </x:c>
      <x:c r="C54" s="1" t="s">
        <x:v>114</x:v>
      </x:c>
      <x:c r="D54" s="1" t="s">
        <x:v>59</x:v>
      </x:c>
      <x:c r="E54" s="1" t="s">
        <x:v>60</x:v>
      </x:c>
      <x:c r="F54" s="1" t="s">
        <x:v>61</x:v>
      </x:c>
      <x:c r="G54" s="1" t="s">
        <x:v>62</x:v>
      </x:c>
    </x:row>
    <x:row r="55" ht="15" hidden="0" customHeight="1">
      <x:c r="A55" s="1" t="s">
        <x:v>56</x:v>
      </x:c>
      <x:c r="B55" s="1" t="s">
        <x:v>57</x:v>
      </x:c>
      <x:c r="C55" s="1" t="s">
        <x:v>115</x:v>
      </x:c>
      <x:c r="D55" s="1" t="s">
        <x:v>59</x:v>
      </x:c>
      <x:c r="E55" s="1" t="s">
        <x:v>60</x:v>
      </x:c>
      <x:c r="F55" s="1" t="s">
        <x:v>61</x:v>
      </x:c>
      <x:c r="G55" s="1" t="s">
        <x:v>62</x:v>
      </x:c>
    </x:row>
    <x:row r="56" ht="15" hidden="0" customHeight="1">
      <x:c r="A56" s="1" t="s">
        <x:v>56</x:v>
      </x:c>
      <x:c r="B56" s="1" t="s">
        <x:v>57</x:v>
      </x:c>
      <x:c r="C56" s="1" t="s">
        <x:v>116</x:v>
      </x:c>
      <x:c r="D56" s="1" t="s">
        <x:v>59</x:v>
      </x:c>
      <x:c r="E56" s="1" t="s">
        <x:v>60</x:v>
      </x:c>
      <x:c r="F56" s="1" t="s">
        <x:v>61</x:v>
      </x:c>
      <x:c r="G56" s="1" t="s">
        <x:v>62</x:v>
      </x:c>
    </x:row>
    <x:row r="57" ht="15" hidden="0" customHeight="1">
      <x:c r="A57" s="1" t="s">
        <x:v>56</x:v>
      </x:c>
      <x:c r="B57" s="1" t="s">
        <x:v>57</x:v>
      </x:c>
      <x:c r="C57" s="1" t="s">
        <x:v>117</x:v>
      </x:c>
      <x:c r="D57" s="1" t="s">
        <x:v>59</x:v>
      </x:c>
      <x:c r="E57" s="1" t="s">
        <x:v>60</x:v>
      </x:c>
      <x:c r="F57" s="1" t="s">
        <x:v>61</x:v>
      </x:c>
      <x:c r="G57" s="1" t="s">
        <x:v>62</x:v>
      </x:c>
    </x:row>
    <x:row r="58" ht="15" hidden="0" customHeight="1">
      <x:c r="A58" s="1" t="s">
        <x:v>56</x:v>
      </x:c>
      <x:c r="B58" s="1" t="s">
        <x:v>57</x:v>
      </x:c>
      <x:c r="C58" s="1" t="s">
        <x:v>118</x:v>
      </x:c>
      <x:c r="D58" s="1" t="s">
        <x:v>59</x:v>
      </x:c>
      <x:c r="E58" s="1" t="s">
        <x:v>60</x:v>
      </x:c>
      <x:c r="F58" s="1" t="s">
        <x:v>61</x:v>
      </x:c>
      <x:c r="G58" s="1" t="s">
        <x:v>62</x:v>
      </x:c>
    </x:row>
    <x:row r="59" ht="15" hidden="0" customHeight="1">
      <x:c r="A59" s="1" t="s">
        <x:v>56</x:v>
      </x:c>
      <x:c r="B59" s="1" t="s">
        <x:v>57</x:v>
      </x:c>
      <x:c r="C59" s="1" t="s">
        <x:v>119</x:v>
      </x:c>
      <x:c r="D59" s="1" t="s">
        <x:v>59</x:v>
      </x:c>
      <x:c r="E59" s="1" t="s">
        <x:v>60</x:v>
      </x:c>
      <x:c r="F59" s="1" t="s">
        <x:v>61</x:v>
      </x:c>
      <x:c r="G59" s="1" t="s">
        <x:v>62</x:v>
      </x:c>
    </x:row>
    <x:row r="60" ht="15" hidden="0" customHeight="1">
      <x:c r="A60" s="1" t="s">
        <x:v>56</x:v>
      </x:c>
      <x:c r="B60" s="1" t="s">
        <x:v>57</x:v>
      </x:c>
      <x:c r="C60" s="1" t="s">
        <x:v>120</x:v>
      </x:c>
      <x:c r="D60" s="1" t="s">
        <x:v>59</x:v>
      </x:c>
      <x:c r="E60" s="1" t="s">
        <x:v>60</x:v>
      </x:c>
      <x:c r="F60" s="1" t="s">
        <x:v>61</x:v>
      </x:c>
      <x:c r="G60" s="1" t="s">
        <x:v>62</x:v>
      </x:c>
    </x:row>
    <x:row r="61" ht="15" hidden="0" customHeight="1">
      <x:c r="A61" s="1" t="s">
        <x:v>56</x:v>
      </x:c>
      <x:c r="B61" s="1" t="s">
        <x:v>57</x:v>
      </x:c>
      <x:c r="C61" s="1" t="s">
        <x:v>121</x:v>
      </x:c>
      <x:c r="D61" s="1" t="s">
        <x:v>59</x:v>
      </x:c>
      <x:c r="E61" s="1" t="s">
        <x:v>60</x:v>
      </x:c>
      <x:c r="F61" s="1" t="s">
        <x:v>61</x:v>
      </x:c>
      <x:c r="G61" s="1" t="s">
        <x:v>62</x:v>
      </x:c>
    </x:row>
    <x:row r="62" ht="15" hidden="0" customHeight="1">
      <x:c r="A62" s="1" t="s">
        <x:v>56</x:v>
      </x:c>
      <x:c r="B62" s="1" t="s">
        <x:v>57</x:v>
      </x:c>
      <x:c r="C62" s="1" t="s">
        <x:v>122</x:v>
      </x:c>
      <x:c r="D62" s="1" t="s">
        <x:v>59</x:v>
      </x:c>
      <x:c r="E62" s="1" t="s">
        <x:v>60</x:v>
      </x:c>
      <x:c r="F62" s="1" t="s">
        <x:v>61</x:v>
      </x:c>
      <x:c r="G62" s="1" t="s">
        <x:v>62</x:v>
      </x:c>
    </x:row>
    <x:row r="63" ht="15" hidden="0" customHeight="1">
      <x:c r="A63" s="1" t="s">
        <x:v>56</x:v>
      </x:c>
      <x:c r="B63" s="1" t="s">
        <x:v>57</x:v>
      </x:c>
      <x:c r="C63" s="1" t="s">
        <x:v>123</x:v>
      </x:c>
      <x:c r="D63" s="1" t="s">
        <x:v>59</x:v>
      </x:c>
      <x:c r="E63" s="1" t="s">
        <x:v>60</x:v>
      </x:c>
      <x:c r="F63" s="1" t="s">
        <x:v>61</x:v>
      </x:c>
      <x:c r="G63" s="1" t="s">
        <x:v>62</x:v>
      </x:c>
    </x:row>
    <x:row r="64" ht="15" hidden="0" customHeight="1">
      <x:c r="A64" s="1" t="s">
        <x:v>56</x:v>
      </x:c>
      <x:c r="B64" s="1" t="s">
        <x:v>57</x:v>
      </x:c>
      <x:c r="C64" s="1" t="s">
        <x:v>124</x:v>
      </x:c>
      <x:c r="D64" s="1" t="s">
        <x:v>59</x:v>
      </x:c>
      <x:c r="E64" s="1" t="s">
        <x:v>60</x:v>
      </x:c>
      <x:c r="F64" s="1" t="s">
        <x:v>61</x:v>
      </x:c>
      <x:c r="G64" s="1" t="s">
        <x:v>62</x:v>
      </x:c>
    </x:row>
    <x:row r="65" ht="15" hidden="0" customHeight="1">
      <x:c r="A65" s="1" t="s">
        <x:v>56</x:v>
      </x:c>
      <x:c r="B65" s="1" t="s">
        <x:v>57</x:v>
      </x:c>
      <x:c r="C65" s="1" t="s">
        <x:v>125</x:v>
      </x:c>
      <x:c r="D65" s="1" t="s">
        <x:v>59</x:v>
      </x:c>
      <x:c r="E65" s="1" t="s">
        <x:v>60</x:v>
      </x:c>
      <x:c r="F65" s="1" t="s">
        <x:v>61</x:v>
      </x:c>
      <x:c r="G65" s="1" t="s">
        <x:v>62</x:v>
      </x:c>
    </x:row>
    <x:row r="66" ht="15" hidden="0" customHeight="1">
      <x:c r="A66" s="1" t="s">
        <x:v>56</x:v>
      </x:c>
      <x:c r="B66" s="1" t="s">
        <x:v>57</x:v>
      </x:c>
      <x:c r="C66" s="1" t="s">
        <x:v>126</x:v>
      </x:c>
      <x:c r="D66" s="1" t="s">
        <x:v>59</x:v>
      </x:c>
      <x:c r="E66" s="1" t="s">
        <x:v>60</x:v>
      </x:c>
      <x:c r="F66" s="1" t="s">
        <x:v>61</x:v>
      </x:c>
      <x:c r="G66" s="1" t="s">
        <x:v>62</x:v>
      </x:c>
    </x:row>
    <x:row r="67" ht="15" hidden="0" customHeight="1">
      <x:c r="A67" s="1" t="s">
        <x:v>56</x:v>
      </x:c>
      <x:c r="B67" s="1" t="s">
        <x:v>57</x:v>
      </x:c>
      <x:c r="C67" s="1" t="s">
        <x:v>127</x:v>
      </x:c>
      <x:c r="D67" s="1" t="s">
        <x:v>59</x:v>
      </x:c>
      <x:c r="E67" s="1" t="s">
        <x:v>60</x:v>
      </x:c>
      <x:c r="F67" s="1" t="s">
        <x:v>61</x:v>
      </x:c>
      <x:c r="G67" s="1" t="s">
        <x:v>62</x:v>
      </x:c>
    </x:row>
    <x:row r="68" ht="15" hidden="0" customHeight="1">
      <x:c r="A68" s="1" t="s">
        <x:v>56</x:v>
      </x:c>
      <x:c r="B68" s="1" t="s">
        <x:v>57</x:v>
      </x:c>
      <x:c r="C68" s="1" t="s">
        <x:v>128</x:v>
      </x:c>
      <x:c r="D68" s="1" t="s">
        <x:v>59</x:v>
      </x:c>
      <x:c r="E68" s="1" t="s">
        <x:v>60</x:v>
      </x:c>
      <x:c r="F68" s="1" t="s">
        <x:v>61</x:v>
      </x:c>
      <x:c r="G68" s="1" t="s">
        <x:v>62</x:v>
      </x:c>
    </x:row>
    <x:row r="69" ht="15" hidden="0" customHeight="1">
      <x:c r="A69" s="1" t="s">
        <x:v>56</x:v>
      </x:c>
      <x:c r="B69" s="1" t="s">
        <x:v>57</x:v>
      </x:c>
      <x:c r="C69" s="1" t="s">
        <x:v>129</x:v>
      </x:c>
      <x:c r="D69" s="1" t="s">
        <x:v>59</x:v>
      </x:c>
      <x:c r="E69" s="1" t="s">
        <x:v>60</x:v>
      </x:c>
      <x:c r="F69" s="1" t="s">
        <x:v>61</x:v>
      </x:c>
      <x:c r="G69" s="1" t="s">
        <x:v>62</x:v>
      </x:c>
    </x:row>
    <x:row r="70" ht="15" hidden="0" customHeight="1">
      <x:c r="A70" s="1" t="s">
        <x:v>56</x:v>
      </x:c>
      <x:c r="B70" s="1" t="s">
        <x:v>57</x:v>
      </x:c>
      <x:c r="C70" s="1" t="s">
        <x:v>130</x:v>
      </x:c>
      <x:c r="D70" s="1" t="s">
        <x:v>59</x:v>
      </x:c>
      <x:c r="E70" s="1" t="s">
        <x:v>60</x:v>
      </x:c>
      <x:c r="F70" s="1" t="s">
        <x:v>61</x:v>
      </x:c>
      <x:c r="G70" s="1" t="s">
        <x:v>62</x:v>
      </x:c>
    </x:row>
    <x:row r="71" ht="15" hidden="0" customHeight="1">
      <x:c r="A71" s="1" t="s">
        <x:v>56</x:v>
      </x:c>
      <x:c r="B71" s="1" t="s">
        <x:v>57</x:v>
      </x:c>
      <x:c r="C71" s="1" t="s">
        <x:v>131</x:v>
      </x:c>
      <x:c r="D71" s="1" t="s">
        <x:v>59</x:v>
      </x:c>
      <x:c r="E71" s="1" t="s">
        <x:v>60</x:v>
      </x:c>
      <x:c r="F71" s="1" t="s">
        <x:v>61</x:v>
      </x:c>
      <x:c r="G71" s="1" t="s">
        <x:v>62</x:v>
      </x:c>
    </x:row>
    <x:row r="72" ht="15" hidden="0" customHeight="1">
      <x:c r="A72" s="1" t="s">
        <x:v>56</x:v>
      </x:c>
      <x:c r="B72" s="1" t="s">
        <x:v>57</x:v>
      </x:c>
      <x:c r="C72" s="1" t="s">
        <x:v>132</x:v>
      </x:c>
      <x:c r="D72" s="1" t="s">
        <x:v>59</x:v>
      </x:c>
      <x:c r="E72" s="1" t="s">
        <x:v>60</x:v>
      </x:c>
      <x:c r="F72" s="1" t="s">
        <x:v>61</x:v>
      </x:c>
      <x:c r="G72" s="1" t="s">
        <x:v>62</x:v>
      </x:c>
    </x:row>
    <x:row r="73" ht="15" hidden="0" customHeight="1">
      <x:c r="A73" s="1" t="s">
        <x:v>56</x:v>
      </x:c>
      <x:c r="B73" s="1" t="s">
        <x:v>57</x:v>
      </x:c>
      <x:c r="C73" s="1" t="s">
        <x:v>133</x:v>
      </x:c>
      <x:c r="D73" s="1" t="s">
        <x:v>59</x:v>
      </x:c>
      <x:c r="E73" s="1" t="s">
        <x:v>60</x:v>
      </x:c>
      <x:c r="F73" s="1" t="s">
        <x:v>61</x:v>
      </x:c>
      <x:c r="G73" s="1" t="s">
        <x:v>62</x:v>
      </x:c>
    </x:row>
    <x:row r="74" ht="15" hidden="0" customHeight="1">
      <x:c r="A74" s="1" t="s">
        <x:v>56</x:v>
      </x:c>
      <x:c r="B74" s="1" t="s">
        <x:v>57</x:v>
      </x:c>
      <x:c r="C74" s="1" t="s">
        <x:v>134</x:v>
      </x:c>
      <x:c r="D74" s="1" t="s">
        <x:v>59</x:v>
      </x:c>
      <x:c r="E74" s="1" t="s">
        <x:v>60</x:v>
      </x:c>
      <x:c r="F74" s="1" t="s">
        <x:v>61</x:v>
      </x:c>
      <x:c r="G74" s="1" t="s">
        <x:v>62</x:v>
      </x:c>
    </x:row>
    <x:row r="75" ht="15" hidden="0" customHeight="1">
      <x:c r="A75" s="1" t="s">
        <x:v>56</x:v>
      </x:c>
      <x:c r="B75" s="1" t="s">
        <x:v>57</x:v>
      </x:c>
      <x:c r="C75" s="1" t="s">
        <x:v>135</x:v>
      </x:c>
      <x:c r="D75" s="1" t="s">
        <x:v>59</x:v>
      </x:c>
      <x:c r="E75" s="1" t="s">
        <x:v>60</x:v>
      </x:c>
      <x:c r="F75" s="1" t="s">
        <x:v>61</x:v>
      </x:c>
      <x:c r="G75" s="1" t="s">
        <x:v>62</x:v>
      </x:c>
    </x:row>
    <x:row r="76" ht="15" hidden="0" customHeight="1">
      <x:c r="A76" s="1" t="s">
        <x:v>56</x:v>
      </x:c>
      <x:c r="B76" s="1" t="s">
        <x:v>57</x:v>
      </x:c>
      <x:c r="C76" s="1" t="s">
        <x:v>136</x:v>
      </x:c>
      <x:c r="D76" s="1" t="s">
        <x:v>59</x:v>
      </x:c>
      <x:c r="E76" s="1" t="s">
        <x:v>60</x:v>
      </x:c>
      <x:c r="F76" s="1" t="s">
        <x:v>61</x:v>
      </x:c>
      <x:c r="G76" s="1" t="s">
        <x:v>62</x:v>
      </x:c>
    </x:row>
    <x:row r="77" ht="15" hidden="0" customHeight="1">
      <x:c r="A77" s="1" t="s">
        <x:v>56</x:v>
      </x:c>
      <x:c r="B77" s="1" t="s">
        <x:v>57</x:v>
      </x:c>
      <x:c r="C77" s="1" t="s">
        <x:v>137</x:v>
      </x:c>
      <x:c r="D77" s="1" t="s">
        <x:v>59</x:v>
      </x:c>
      <x:c r="E77" s="1" t="s">
        <x:v>60</x:v>
      </x:c>
      <x:c r="F77" s="1" t="s">
        <x:v>61</x:v>
      </x:c>
      <x:c r="G77" s="1" t="s">
        <x:v>62</x:v>
      </x:c>
    </x:row>
    <x:row r="78" ht="15" hidden="0" customHeight="1">
      <x:c r="A78" s="1" t="s">
        <x:v>56</x:v>
      </x:c>
      <x:c r="B78" s="1" t="s">
        <x:v>57</x:v>
      </x:c>
      <x:c r="C78" s="1" t="s">
        <x:v>138</x:v>
      </x:c>
      <x:c r="D78" s="1" t="s">
        <x:v>59</x:v>
      </x:c>
      <x:c r="E78" s="1" t="s">
        <x:v>60</x:v>
      </x:c>
      <x:c r="F78" s="1" t="s">
        <x:v>61</x:v>
      </x:c>
      <x:c r="G78" s="1" t="s">
        <x:v>62</x:v>
      </x:c>
    </x:row>
    <x:row r="79" ht="15" hidden="0" customHeight="1">
      <x:c r="A79" s="1" t="s">
        <x:v>56</x:v>
      </x:c>
      <x:c r="B79" s="1" t="s">
        <x:v>57</x:v>
      </x:c>
      <x:c r="C79" s="1" t="s">
        <x:v>139</x:v>
      </x:c>
      <x:c r="D79" s="1" t="s">
        <x:v>59</x:v>
      </x:c>
      <x:c r="E79" s="1" t="s">
        <x:v>60</x:v>
      </x:c>
      <x:c r="F79" s="1" t="s">
        <x:v>61</x:v>
      </x:c>
      <x:c r="G79" s="1" t="s">
        <x:v>62</x:v>
      </x:c>
    </x:row>
    <x:row r="80" ht="15" hidden="0" customHeight="1">
      <x:c r="A80" s="1" t="s">
        <x:v>56</x:v>
      </x:c>
      <x:c r="B80" s="1" t="s">
        <x:v>57</x:v>
      </x:c>
      <x:c r="C80" s="1" t="s">
        <x:v>140</x:v>
      </x:c>
      <x:c r="D80" s="1" t="s">
        <x:v>59</x:v>
      </x:c>
      <x:c r="E80" s="1" t="s">
        <x:v>60</x:v>
      </x:c>
      <x:c r="F80" s="1" t="s">
        <x:v>61</x:v>
      </x:c>
      <x:c r="G80" s="1" t="s">
        <x:v>62</x:v>
      </x:c>
    </x:row>
    <x:row r="81" ht="15" hidden="0" customHeight="1">
      <x:c r="A81" s="1" t="s">
        <x:v>56</x:v>
      </x:c>
      <x:c r="B81" s="1" t="s">
        <x:v>57</x:v>
      </x:c>
      <x:c r="C81" s="1" t="s">
        <x:v>141</x:v>
      </x:c>
      <x:c r="D81" s="1" t="s">
        <x:v>59</x:v>
      </x:c>
      <x:c r="E81" s="1" t="s">
        <x:v>60</x:v>
      </x:c>
      <x:c r="F81" s="1" t="s">
        <x:v>61</x:v>
      </x:c>
      <x:c r="G81" s="1" t="s">
        <x:v>62</x:v>
      </x:c>
    </x:row>
    <x:row r="82" ht="15" hidden="0" customHeight="1">
      <x:c r="A82" s="1" t="s">
        <x:v>56</x:v>
      </x:c>
      <x:c r="B82" s="1" t="s">
        <x:v>57</x:v>
      </x:c>
      <x:c r="C82" s="1" t="s">
        <x:v>142</x:v>
      </x:c>
      <x:c r="D82" s="1" t="s">
        <x:v>59</x:v>
      </x:c>
      <x:c r="E82" s="1" t="s">
        <x:v>60</x:v>
      </x:c>
      <x:c r="F82" s="1" t="s">
        <x:v>61</x:v>
      </x:c>
      <x:c r="G82" s="1" t="s">
        <x:v>62</x:v>
      </x:c>
    </x:row>
    <x:row r="83" ht="15" hidden="0" customHeight="1">
      <x:c r="A83" s="1" t="s">
        <x:v>56</x:v>
      </x:c>
      <x:c r="B83" s="1" t="s">
        <x:v>57</x:v>
      </x:c>
      <x:c r="C83" s="1" t="s">
        <x:v>143</x:v>
      </x:c>
      <x:c r="D83" s="1" t="s">
        <x:v>59</x:v>
      </x:c>
      <x:c r="E83" s="1" t="s">
        <x:v>60</x:v>
      </x:c>
      <x:c r="F83" s="1" t="s">
        <x:v>61</x:v>
      </x:c>
      <x:c r="G83" s="1" t="s">
        <x:v>62</x:v>
      </x:c>
    </x:row>
    <x:row r="84" ht="15" hidden="0" customHeight="1">
      <x:c r="A84" s="1" t="s">
        <x:v>56</x:v>
      </x:c>
      <x:c r="B84" s="1" t="s">
        <x:v>57</x:v>
      </x:c>
      <x:c r="C84" s="1" t="s">
        <x:v>144</x:v>
      </x:c>
      <x:c r="D84" s="1" t="s">
        <x:v>59</x:v>
      </x:c>
      <x:c r="E84" s="1" t="s">
        <x:v>60</x:v>
      </x:c>
      <x:c r="F84" s="1" t="s">
        <x:v>61</x:v>
      </x:c>
      <x:c r="G84" s="1" t="s">
        <x:v>62</x:v>
      </x:c>
    </x:row>
    <x:row r="85" ht="15" hidden="0" customHeight="1">
      <x:c r="A85" s="1" t="s">
        <x:v>56</x:v>
      </x:c>
      <x:c r="B85" s="1" t="s">
        <x:v>57</x:v>
      </x:c>
      <x:c r="C85" s="1" t="s">
        <x:v>145</x:v>
      </x:c>
      <x:c r="D85" s="1" t="s">
        <x:v>59</x:v>
      </x:c>
      <x:c r="E85" s="1" t="s">
        <x:v>60</x:v>
      </x:c>
      <x:c r="F85" s="1" t="s">
        <x:v>61</x:v>
      </x:c>
      <x:c r="G85" s="1" t="s">
        <x:v>62</x:v>
      </x:c>
    </x:row>
    <x:row r="86" ht="15" hidden="0" customHeight="1">
      <x:c r="A86" s="1" t="s">
        <x:v>56</x:v>
      </x:c>
      <x:c r="B86" s="1" t="s">
        <x:v>57</x:v>
      </x:c>
      <x:c r="C86" s="1" t="s">
        <x:v>146</x:v>
      </x:c>
      <x:c r="D86" s="1" t="s">
        <x:v>59</x:v>
      </x:c>
      <x:c r="E86" s="1" t="s">
        <x:v>60</x:v>
      </x:c>
      <x:c r="F86" s="1" t="s">
        <x:v>61</x:v>
      </x:c>
      <x:c r="G86" s="1" t="s">
        <x:v>62</x:v>
      </x:c>
    </x:row>
    <x:row r="87" ht="15" hidden="0" customHeight="1">
      <x:c r="A87" s="1" t="s">
        <x:v>56</x:v>
      </x:c>
      <x:c r="B87" s="1" t="s">
        <x:v>57</x:v>
      </x:c>
      <x:c r="C87" s="1" t="s">
        <x:v>147</x:v>
      </x:c>
      <x:c r="D87" s="1" t="s">
        <x:v>59</x:v>
      </x:c>
      <x:c r="E87" s="1" t="s">
        <x:v>60</x:v>
      </x:c>
      <x:c r="F87" s="1" t="s">
        <x:v>61</x:v>
      </x:c>
      <x:c r="G87" s="1" t="s">
        <x:v>62</x:v>
      </x:c>
    </x:row>
    <x:row r="88" ht="15" hidden="0" customHeight="1">
      <x:c r="A88" s="1" t="s">
        <x:v>56</x:v>
      </x:c>
      <x:c r="B88" s="1" t="s">
        <x:v>57</x:v>
      </x:c>
      <x:c r="C88" s="1" t="s">
        <x:v>148</x:v>
      </x:c>
      <x:c r="D88" s="1" t="s">
        <x:v>59</x:v>
      </x:c>
      <x:c r="E88" s="1" t="s">
        <x:v>60</x:v>
      </x:c>
      <x:c r="F88" s="1" t="s">
        <x:v>61</x:v>
      </x:c>
      <x:c r="G88" s="1" t="s">
        <x:v>62</x:v>
      </x:c>
    </x:row>
    <x:row r="89" ht="15" hidden="0" customHeight="1">
      <x:c r="A89" s="1" t="s">
        <x:v>56</x:v>
      </x:c>
      <x:c r="B89" s="1" t="s">
        <x:v>57</x:v>
      </x:c>
      <x:c r="C89" s="1" t="s">
        <x:v>149</x:v>
      </x:c>
      <x:c r="D89" s="1" t="s">
        <x:v>59</x:v>
      </x:c>
      <x:c r="E89" s="1" t="s">
        <x:v>60</x:v>
      </x:c>
      <x:c r="F89" s="1" t="s">
        <x:v>61</x:v>
      </x:c>
      <x:c r="G89" s="1" t="s">
        <x:v>62</x:v>
      </x:c>
    </x:row>
    <x:row r="90" ht="15" hidden="0" customHeight="1">
      <x:c r="A90" s="1" t="s">
        <x:v>56</x:v>
      </x:c>
      <x:c r="B90" s="1" t="s">
        <x:v>57</x:v>
      </x:c>
      <x:c r="C90" s="1" t="s">
        <x:v>150</x:v>
      </x:c>
      <x:c r="D90" s="1" t="s">
        <x:v>59</x:v>
      </x:c>
      <x:c r="E90" s="1" t="s">
        <x:v>60</x:v>
      </x:c>
      <x:c r="F90" s="1" t="s">
        <x:v>61</x:v>
      </x:c>
      <x:c r="G90" s="1" t="s">
        <x:v>62</x:v>
      </x:c>
    </x:row>
    <x:row r="91" ht="15" hidden="0" customHeight="1">
      <x:c r="A91" s="1" t="s">
        <x:v>56</x:v>
      </x:c>
      <x:c r="B91" s="1" t="s">
        <x:v>57</x:v>
      </x:c>
      <x:c r="C91" s="1" t="s">
        <x:v>151</x:v>
      </x:c>
      <x:c r="D91" s="1" t="s">
        <x:v>59</x:v>
      </x:c>
      <x:c r="E91" s="1" t="s">
        <x:v>60</x:v>
      </x:c>
      <x:c r="F91" s="1" t="s">
        <x:v>61</x:v>
      </x:c>
      <x:c r="G91" s="1" t="s">
        <x:v>62</x:v>
      </x:c>
    </x:row>
    <x:row r="92" ht="15" hidden="0" customHeight="1">
      <x:c r="A92" s="1" t="s">
        <x:v>56</x:v>
      </x:c>
      <x:c r="B92" s="1" t="s">
        <x:v>57</x:v>
      </x:c>
      <x:c r="C92" s="1" t="s">
        <x:v>152</x:v>
      </x:c>
      <x:c r="D92" s="1" t="s">
        <x:v>59</x:v>
      </x:c>
      <x:c r="E92" s="1" t="s">
        <x:v>60</x:v>
      </x:c>
      <x:c r="F92" s="1" t="s">
        <x:v>61</x:v>
      </x:c>
      <x:c r="G92" s="1" t="s">
        <x:v>62</x:v>
      </x:c>
    </x:row>
    <x:row r="93" ht="15" hidden="0" customHeight="1">
      <x:c r="A93" s="1" t="s">
        <x:v>56</x:v>
      </x:c>
      <x:c r="B93" s="1" t="s">
        <x:v>57</x:v>
      </x:c>
      <x:c r="C93" s="1" t="s">
        <x:v>153</x:v>
      </x:c>
      <x:c r="D93" s="1" t="s">
        <x:v>59</x:v>
      </x:c>
      <x:c r="E93" s="1" t="s">
        <x:v>60</x:v>
      </x:c>
      <x:c r="F93" s="1" t="s">
        <x:v>61</x:v>
      </x:c>
      <x:c r="G93" s="1" t="s">
        <x:v>62</x:v>
      </x:c>
    </x:row>
    <x:row r="94" ht="15" hidden="0" customHeight="1">
      <x:c r="A94" s="1" t="s">
        <x:v>56</x:v>
      </x:c>
      <x:c r="B94" s="1" t="s">
        <x:v>57</x:v>
      </x:c>
      <x:c r="C94" s="1" t="s">
        <x:v>154</x:v>
      </x:c>
      <x:c r="D94" s="1" t="s">
        <x:v>59</x:v>
      </x:c>
      <x:c r="E94" s="1" t="s">
        <x:v>60</x:v>
      </x:c>
      <x:c r="F94" s="1" t="s">
        <x:v>61</x:v>
      </x:c>
      <x:c r="G94" s="1" t="s">
        <x:v>62</x:v>
      </x:c>
    </x:row>
    <x:row r="95" ht="15" hidden="0" customHeight="1">
      <x:c r="A95" s="1" t="s">
        <x:v>56</x:v>
      </x:c>
      <x:c r="B95" s="1" t="s">
        <x:v>57</x:v>
      </x:c>
      <x:c r="C95" s="1" t="s">
        <x:v>155</x:v>
      </x:c>
      <x:c r="D95" s="1" t="s">
        <x:v>59</x:v>
      </x:c>
      <x:c r="E95" s="1" t="s">
        <x:v>60</x:v>
      </x:c>
      <x:c r="F95" s="1" t="s">
        <x:v>61</x:v>
      </x:c>
      <x:c r="G95" s="1" t="s">
        <x:v>62</x:v>
      </x:c>
    </x:row>
    <x:row r="96" ht="15" hidden="0" customHeight="1">
      <x:c r="A96" s="1" t="s">
        <x:v>56</x:v>
      </x:c>
      <x:c r="B96" s="1" t="s">
        <x:v>57</x:v>
      </x:c>
      <x:c r="C96" s="1" t="s">
        <x:v>156</x:v>
      </x:c>
      <x:c r="D96" s="1" t="s">
        <x:v>59</x:v>
      </x:c>
      <x:c r="E96" s="1" t="s">
        <x:v>60</x:v>
      </x:c>
      <x:c r="F96" s="1" t="s">
        <x:v>61</x:v>
      </x:c>
      <x:c r="G96" s="1" t="s">
        <x:v>62</x:v>
      </x:c>
    </x:row>
    <x:row r="97" ht="15" hidden="0" customHeight="1">
      <x:c r="A97" s="1" t="s">
        <x:v>56</x:v>
      </x:c>
      <x:c r="B97" s="1" t="s">
        <x:v>57</x:v>
      </x:c>
      <x:c r="C97" s="1" t="s">
        <x:v>157</x:v>
      </x:c>
      <x:c r="D97" s="1" t="s">
        <x:v>59</x:v>
      </x:c>
      <x:c r="E97" s="1" t="s">
        <x:v>60</x:v>
      </x:c>
      <x:c r="F97" s="1" t="s">
        <x:v>61</x:v>
      </x:c>
      <x:c r="G97" s="1" t="s">
        <x:v>62</x:v>
      </x:c>
    </x:row>
    <x:row r="98" ht="15" hidden="0" customHeight="1">
      <x:c r="A98" s="1" t="s">
        <x:v>56</x:v>
      </x:c>
      <x:c r="B98" s="1" t="s">
        <x:v>57</x:v>
      </x:c>
      <x:c r="C98" s="1" t="s">
        <x:v>158</x:v>
      </x:c>
      <x:c r="D98" s="1" t="s">
        <x:v>59</x:v>
      </x:c>
      <x:c r="E98" s="1" t="s">
        <x:v>60</x:v>
      </x:c>
      <x:c r="F98" s="1" t="s">
        <x:v>61</x:v>
      </x:c>
      <x:c r="G98" s="1" t="s">
        <x:v>62</x:v>
      </x:c>
    </x:row>
    <x:row r="99" ht="15" hidden="0" customHeight="1">
      <x:c r="A99" s="1" t="s">
        <x:v>56</x:v>
      </x:c>
      <x:c r="B99" s="1" t="s">
        <x:v>57</x:v>
      </x:c>
      <x:c r="C99" s="1" t="s">
        <x:v>159</x:v>
      </x:c>
      <x:c r="D99" s="1" t="s">
        <x:v>59</x:v>
      </x:c>
      <x:c r="E99" s="1" t="s">
        <x:v>60</x:v>
      </x:c>
      <x:c r="F99" s="1" t="s">
        <x:v>61</x:v>
      </x:c>
      <x:c r="G99" s="1" t="s">
        <x:v>62</x:v>
      </x:c>
    </x:row>
    <x:row r="100" ht="15" hidden="0" customHeight="1">
      <x:c r="A100" s="1" t="s">
        <x:v>56</x:v>
      </x:c>
      <x:c r="B100" s="1" t="s">
        <x:v>57</x:v>
      </x:c>
      <x:c r="C100" s="1" t="s">
        <x:v>160</x:v>
      </x:c>
      <x:c r="D100" s="1" t="s">
        <x:v>59</x:v>
      </x:c>
      <x:c r="E100" s="1" t="s">
        <x:v>60</x:v>
      </x:c>
      <x:c r="F100" s="1" t="s">
        <x:v>61</x:v>
      </x:c>
      <x:c r="G100" s="1" t="s">
        <x:v>62</x:v>
      </x:c>
    </x:row>
    <x:row r="101" ht="15" hidden="0" customHeight="1">
      <x:c r="A101" s="1" t="s">
        <x:v>56</x:v>
      </x:c>
      <x:c r="B101" s="1" t="s">
        <x:v>57</x:v>
      </x:c>
      <x:c r="C101" s="1" t="s">
        <x:v>161</x:v>
      </x:c>
      <x:c r="D101" s="1" t="s">
        <x:v>59</x:v>
      </x:c>
      <x:c r="E101" s="1" t="s">
        <x:v>60</x:v>
      </x:c>
      <x:c r="F101" s="1" t="s">
        <x:v>61</x:v>
      </x:c>
      <x:c r="G101" s="1" t="s">
        <x:v>62</x:v>
      </x:c>
    </x:row>
    <x:row r="102" ht="15" hidden="0" customHeight="1">
      <x:c r="A102" s="1" t="s">
        <x:v>56</x:v>
      </x:c>
      <x:c r="B102" s="1" t="s">
        <x:v>57</x:v>
      </x:c>
      <x:c r="C102" s="1" t="s">
        <x:v>162</x:v>
      </x:c>
      <x:c r="D102" s="1" t="s">
        <x:v>59</x:v>
      </x:c>
      <x:c r="E102" s="1" t="s">
        <x:v>60</x:v>
      </x:c>
      <x:c r="F102" s="1" t="s">
        <x:v>61</x:v>
      </x:c>
      <x:c r="G102" s="1" t="s">
        <x:v>62</x:v>
      </x:c>
    </x:row>
    <x:row r="103" ht="15" hidden="0" customHeight="1">
      <x:c r="A103" s="1" t="s">
        <x:v>56</x:v>
      </x:c>
      <x:c r="B103" s="1" t="s">
        <x:v>57</x:v>
      </x:c>
      <x:c r="C103" s="1" t="s">
        <x:v>163</x:v>
      </x:c>
      <x:c r="D103" s="1" t="s">
        <x:v>59</x:v>
      </x:c>
      <x:c r="E103" s="1" t="s">
        <x:v>60</x:v>
      </x:c>
      <x:c r="F103" s="1" t="s">
        <x:v>61</x:v>
      </x:c>
      <x:c r="G103" s="1" t="s">
        <x:v>62</x:v>
      </x:c>
    </x:row>
    <x:row r="104" ht="15" hidden="0" customHeight="1">
      <x:c r="A104" s="1" t="s">
        <x:v>56</x:v>
      </x:c>
      <x:c r="B104" s="1" t="s">
        <x:v>57</x:v>
      </x:c>
      <x:c r="C104" s="1" t="s">
        <x:v>164</x:v>
      </x:c>
      <x:c r="D104" s="1" t="s">
        <x:v>59</x:v>
      </x:c>
      <x:c r="E104" s="1" t="s">
        <x:v>60</x:v>
      </x:c>
      <x:c r="F104" s="1" t="s">
        <x:v>61</x:v>
      </x:c>
      <x:c r="G104" s="1" t="s">
        <x:v>62</x:v>
      </x:c>
    </x:row>
    <x:row r="105" ht="15" hidden="0" customHeight="1">
      <x:c r="A105" s="1" t="s">
        <x:v>56</x:v>
      </x:c>
      <x:c r="B105" s="1" t="s">
        <x:v>57</x:v>
      </x:c>
      <x:c r="C105" s="1" t="s">
        <x:v>165</x:v>
      </x:c>
      <x:c r="D105" s="1" t="s">
        <x:v>59</x:v>
      </x:c>
      <x:c r="E105" s="1" t="s">
        <x:v>60</x:v>
      </x:c>
      <x:c r="F105" s="1" t="s">
        <x:v>61</x:v>
      </x:c>
      <x:c r="G105" s="1" t="s">
        <x:v>62</x:v>
      </x:c>
    </x:row>
    <x:row r="106" ht="15" hidden="0" customHeight="1">
      <x:c r="A106" s="1" t="s">
        <x:v>56</x:v>
      </x:c>
      <x:c r="B106" s="1" t="s">
        <x:v>57</x:v>
      </x:c>
      <x:c r="C106" s="1" t="s">
        <x:v>166</x:v>
      </x:c>
      <x:c r="D106" s="1" t="s">
        <x:v>59</x:v>
      </x:c>
      <x:c r="E106" s="1" t="s">
        <x:v>60</x:v>
      </x:c>
      <x:c r="F106" s="1" t="s">
        <x:v>61</x:v>
      </x:c>
      <x:c r="G106" s="1" t="s">
        <x:v>62</x:v>
      </x:c>
    </x:row>
    <x:row r="107" ht="15" hidden="0" customHeight="1">
      <x:c r="A107" s="1" t="s">
        <x:v>56</x:v>
      </x:c>
      <x:c r="B107" s="1" t="s">
        <x:v>57</x:v>
      </x:c>
      <x:c r="C107" s="1" t="s">
        <x:v>167</x:v>
      </x:c>
      <x:c r="D107" s="1" t="s">
        <x:v>59</x:v>
      </x:c>
      <x:c r="E107" s="1" t="s">
        <x:v>60</x:v>
      </x:c>
      <x:c r="F107" s="1" t="s">
        <x:v>61</x:v>
      </x:c>
      <x:c r="G107" s="1" t="s">
        <x:v>62</x:v>
      </x:c>
    </x:row>
    <x:row r="108" ht="15" hidden="0" customHeight="1">
      <x:c r="A108" s="1" t="s">
        <x:v>56</x:v>
      </x:c>
      <x:c r="B108" s="1" t="s">
        <x:v>57</x:v>
      </x:c>
      <x:c r="C108" s="1" t="s">
        <x:v>168</x:v>
      </x:c>
      <x:c r="D108" s="1" t="s">
        <x:v>59</x:v>
      </x:c>
      <x:c r="E108" s="1" t="s">
        <x:v>60</x:v>
      </x:c>
      <x:c r="F108" s="1" t="s">
        <x:v>61</x:v>
      </x:c>
      <x:c r="G108" s="1" t="s">
        <x:v>62</x:v>
      </x:c>
    </x:row>
    <x:row r="109" ht="15" hidden="0" customHeight="1">
      <x:c r="A109" s="1" t="s">
        <x:v>56</x:v>
      </x:c>
      <x:c r="B109" s="1" t="s">
        <x:v>57</x:v>
      </x:c>
      <x:c r="C109" s="1" t="s">
        <x:v>169</x:v>
      </x:c>
      <x:c r="D109" s="1" t="s">
        <x:v>59</x:v>
      </x:c>
      <x:c r="E109" s="1" t="s">
        <x:v>60</x:v>
      </x:c>
      <x:c r="F109" s="1" t="s">
        <x:v>61</x:v>
      </x:c>
      <x:c r="G109" s="1" t="s">
        <x:v>62</x:v>
      </x:c>
    </x:row>
    <x:row r="110" ht="15" hidden="0" customHeight="1">
      <x:c r="A110" s="1" t="s">
        <x:v>56</x:v>
      </x:c>
      <x:c r="B110" s="1" t="s">
        <x:v>57</x:v>
      </x:c>
      <x:c r="C110" s="1" t="s">
        <x:v>170</x:v>
      </x:c>
      <x:c r="D110" s="1" t="s">
        <x:v>59</x:v>
      </x:c>
      <x:c r="E110" s="1" t="s">
        <x:v>60</x:v>
      </x:c>
      <x:c r="F110" s="1" t="s">
        <x:v>61</x:v>
      </x:c>
      <x:c r="G110" s="1" t="s">
        <x:v>62</x:v>
      </x:c>
    </x:row>
    <x:row r="111" ht="15" hidden="0" customHeight="1">
      <x:c r="A111" s="1" t="s">
        <x:v>56</x:v>
      </x:c>
      <x:c r="B111" s="1" t="s">
        <x:v>57</x:v>
      </x:c>
      <x:c r="C111" s="1" t="s">
        <x:v>171</x:v>
      </x:c>
      <x:c r="D111" s="1" t="s">
        <x:v>59</x:v>
      </x:c>
      <x:c r="E111" s="1" t="s">
        <x:v>60</x:v>
      </x:c>
      <x:c r="F111" s="1" t="s">
        <x:v>61</x:v>
      </x:c>
      <x:c r="G111" s="1" t="s">
        <x:v>62</x:v>
      </x:c>
    </x:row>
    <x:row r="112" ht="15" hidden="0" customHeight="1">
      <x:c r="A112" s="1" t="s">
        <x:v>56</x:v>
      </x:c>
      <x:c r="B112" s="1" t="s">
        <x:v>57</x:v>
      </x:c>
      <x:c r="C112" s="1" t="s">
        <x:v>172</x:v>
      </x:c>
      <x:c r="D112" s="1" t="s">
        <x:v>59</x:v>
      </x:c>
      <x:c r="E112" s="1" t="s">
        <x:v>60</x:v>
      </x:c>
      <x:c r="F112" s="1" t="s">
        <x:v>61</x:v>
      </x:c>
      <x:c r="G112" s="1" t="s">
        <x:v>62</x:v>
      </x:c>
    </x:row>
    <x:row r="113" ht="15" hidden="0" customHeight="1">
      <x:c r="A113" s="1" t="s">
        <x:v>56</x:v>
      </x:c>
      <x:c r="B113" s="1" t="s">
        <x:v>57</x:v>
      </x:c>
      <x:c r="C113" s="1" t="s">
        <x:v>173</x:v>
      </x:c>
      <x:c r="D113" s="1" t="s">
        <x:v>59</x:v>
      </x:c>
      <x:c r="E113" s="1" t="s">
        <x:v>60</x:v>
      </x:c>
      <x:c r="F113" s="1" t="s">
        <x:v>61</x:v>
      </x:c>
      <x:c r="G113" s="1" t="s">
        <x:v>62</x:v>
      </x:c>
    </x:row>
    <x:row r="114" ht="15" hidden="0" customHeight="1">
      <x:c r="A114" s="1" t="s">
        <x:v>56</x:v>
      </x:c>
      <x:c r="B114" s="1" t="s">
        <x:v>57</x:v>
      </x:c>
      <x:c r="C114" s="1" t="s">
        <x:v>174</x:v>
      </x:c>
      <x:c r="D114" s="1" t="s">
        <x:v>59</x:v>
      </x:c>
      <x:c r="E114" s="1" t="s">
        <x:v>60</x:v>
      </x:c>
      <x:c r="F114" s="1" t="s">
        <x:v>61</x:v>
      </x:c>
      <x:c r="G114" s="1" t="s">
        <x:v>62</x:v>
      </x:c>
    </x:row>
    <x:row r="115" ht="15" hidden="0" customHeight="1">
      <x:c r="A115" s="1" t="s">
        <x:v>56</x:v>
      </x:c>
      <x:c r="B115" s="1" t="s">
        <x:v>57</x:v>
      </x:c>
      <x:c r="C115" s="1" t="s">
        <x:v>175</x:v>
      </x:c>
      <x:c r="D115" s="1" t="s">
        <x:v>59</x:v>
      </x:c>
      <x:c r="E115" s="1" t="s">
        <x:v>60</x:v>
      </x:c>
      <x:c r="F115" s="1" t="s">
        <x:v>61</x:v>
      </x:c>
      <x:c r="G115" s="1" t="s">
        <x:v>62</x:v>
      </x:c>
    </x:row>
    <x:row r="116" ht="15" hidden="0" customHeight="1">
      <x:c r="A116" s="1" t="s">
        <x:v>56</x:v>
      </x:c>
      <x:c r="B116" s="1" t="s">
        <x:v>57</x:v>
      </x:c>
      <x:c r="C116" s="1" t="s">
        <x:v>176</x:v>
      </x:c>
      <x:c r="D116" s="1" t="s">
        <x:v>59</x:v>
      </x:c>
      <x:c r="E116" s="1" t="s">
        <x:v>60</x:v>
      </x:c>
      <x:c r="F116" s="1" t="s">
        <x:v>61</x:v>
      </x:c>
      <x:c r="G116" s="1" t="s">
        <x:v>62</x:v>
      </x:c>
    </x:row>
    <x:row r="117" ht="15" hidden="0" customHeight="1">
      <x:c r="A117" s="1" t="s">
        <x:v>56</x:v>
      </x:c>
      <x:c r="B117" s="1" t="s">
        <x:v>57</x:v>
      </x:c>
      <x:c r="C117" s="1" t="s">
        <x:v>177</x:v>
      </x:c>
      <x:c r="D117" s="1" t="s">
        <x:v>59</x:v>
      </x:c>
      <x:c r="E117" s="1" t="s">
        <x:v>60</x:v>
      </x:c>
      <x:c r="F117" s="1" t="s">
        <x:v>61</x:v>
      </x:c>
      <x:c r="G117" s="1" t="s">
        <x:v>62</x:v>
      </x:c>
    </x:row>
    <x:row r="118" ht="15" hidden="0" customHeight="1">
      <x:c r="A118" s="1" t="s">
        <x:v>56</x:v>
      </x:c>
      <x:c r="B118" s="1" t="s">
        <x:v>57</x:v>
      </x:c>
      <x:c r="C118" s="1" t="s">
        <x:v>178</x:v>
      </x:c>
      <x:c r="D118" s="1" t="s">
        <x:v>59</x:v>
      </x:c>
      <x:c r="E118" s="1" t="s">
        <x:v>60</x:v>
      </x:c>
      <x:c r="F118" s="1" t="s">
        <x:v>61</x:v>
      </x:c>
      <x:c r="G118" s="1" t="s">
        <x:v>62</x:v>
      </x:c>
    </x:row>
    <x:row r="119" ht="15" hidden="0" customHeight="1">
      <x:c r="A119" s="1" t="s">
        <x:v>56</x:v>
      </x:c>
      <x:c r="B119" s="1" t="s">
        <x:v>57</x:v>
      </x:c>
      <x:c r="C119" s="1" t="s">
        <x:v>179</x:v>
      </x:c>
      <x:c r="D119" s="1" t="s">
        <x:v>59</x:v>
      </x:c>
      <x:c r="E119" s="1" t="s">
        <x:v>60</x:v>
      </x:c>
      <x:c r="F119" s="1" t="s">
        <x:v>61</x:v>
      </x:c>
      <x:c r="G119" s="1" t="s">
        <x:v>62</x:v>
      </x:c>
    </x:row>
    <x:row r="120" ht="15" hidden="0" customHeight="1">
      <x:c r="A120" s="1" t="s">
        <x:v>56</x:v>
      </x:c>
      <x:c r="B120" s="1" t="s">
        <x:v>57</x:v>
      </x:c>
      <x:c r="C120" s="1" t="s">
        <x:v>180</x:v>
      </x:c>
      <x:c r="D120" s="1" t="s">
        <x:v>59</x:v>
      </x:c>
      <x:c r="E120" s="1" t="s">
        <x:v>60</x:v>
      </x:c>
      <x:c r="F120" s="1" t="s">
        <x:v>61</x:v>
      </x:c>
      <x:c r="G120" s="1" t="s">
        <x:v>62</x:v>
      </x:c>
    </x:row>
    <x:row r="121" ht="15" hidden="0" customHeight="1">
      <x:c r="A121" s="1" t="s">
        <x:v>56</x:v>
      </x:c>
      <x:c r="B121" s="1" t="s">
        <x:v>57</x:v>
      </x:c>
      <x:c r="C121" s="1" t="s">
        <x:v>181</x:v>
      </x:c>
      <x:c r="D121" s="1" t="s">
        <x:v>59</x:v>
      </x:c>
      <x:c r="E121" s="1" t="s">
        <x:v>60</x:v>
      </x:c>
      <x:c r="F121" s="1" t="s">
        <x:v>61</x:v>
      </x:c>
      <x:c r="G121" s="1" t="s">
        <x:v>62</x:v>
      </x:c>
    </x:row>
    <x:row r="122" ht="15" hidden="0" customHeight="1">
      <x:c r="A122" s="1" t="s">
        <x:v>56</x:v>
      </x:c>
      <x:c r="B122" s="1" t="s">
        <x:v>57</x:v>
      </x:c>
      <x:c r="C122" s="1" t="s">
        <x:v>182</x:v>
      </x:c>
      <x:c r="D122" s="1" t="s">
        <x:v>59</x:v>
      </x:c>
      <x:c r="E122" s="1" t="s">
        <x:v>60</x:v>
      </x:c>
      <x:c r="F122" s="1" t="s">
        <x:v>61</x:v>
      </x:c>
      <x:c r="G122" s="1" t="s">
        <x:v>62</x:v>
      </x:c>
    </x:row>
    <x:row r="123" ht="15" hidden="0" customHeight="1">
      <x:c r="A123" s="1" t="s">
        <x:v>56</x:v>
      </x:c>
      <x:c r="B123" s="1" t="s">
        <x:v>57</x:v>
      </x:c>
      <x:c r="C123" s="1" t="s">
        <x:v>183</x:v>
      </x:c>
      <x:c r="D123" s="1" t="s">
        <x:v>59</x:v>
      </x:c>
      <x:c r="E123" s="1" t="s">
        <x:v>60</x:v>
      </x:c>
      <x:c r="F123" s="1" t="s">
        <x:v>61</x:v>
      </x:c>
      <x:c r="G123" s="1" t="s">
        <x:v>62</x:v>
      </x:c>
    </x:row>
    <x:row r="124" ht="15" hidden="0" customHeight="1">
      <x:c r="A124" s="1" t="s">
        <x:v>56</x:v>
      </x:c>
      <x:c r="B124" s="1" t="s">
        <x:v>57</x:v>
      </x:c>
      <x:c r="C124" s="1" t="s">
        <x:v>184</x:v>
      </x:c>
      <x:c r="D124" s="1" t="s">
        <x:v>59</x:v>
      </x:c>
      <x:c r="E124" s="1" t="s">
        <x:v>60</x:v>
      </x:c>
      <x:c r="F124" s="1" t="s">
        <x:v>61</x:v>
      </x:c>
      <x:c r="G124" s="1" t="s">
        <x:v>62</x:v>
      </x:c>
    </x:row>
    <x:row r="125" ht="15" hidden="0" customHeight="1">
      <x:c r="A125" s="1" t="s">
        <x:v>56</x:v>
      </x:c>
      <x:c r="B125" s="1" t="s">
        <x:v>57</x:v>
      </x:c>
      <x:c r="C125" s="1" t="s">
        <x:v>185</x:v>
      </x:c>
      <x:c r="D125" s="1" t="s">
        <x:v>59</x:v>
      </x:c>
      <x:c r="E125" s="1" t="s">
        <x:v>60</x:v>
      </x:c>
      <x:c r="F125" s="1" t="s">
        <x:v>61</x:v>
      </x:c>
      <x:c r="G125" s="1" t="s">
        <x:v>62</x:v>
      </x:c>
    </x:row>
    <x:row r="126" ht="15" hidden="0" customHeight="1">
      <x:c r="A126" s="1" t="s">
        <x:v>56</x:v>
      </x:c>
      <x:c r="B126" s="1" t="s">
        <x:v>57</x:v>
      </x:c>
      <x:c r="C126" s="1" t="s">
        <x:v>186</x:v>
      </x:c>
      <x:c r="D126" s="1" t="s">
        <x:v>59</x:v>
      </x:c>
      <x:c r="E126" s="1" t="s">
        <x:v>60</x:v>
      </x:c>
      <x:c r="F126" s="1" t="s">
        <x:v>61</x:v>
      </x:c>
      <x:c r="G126" s="1" t="s">
        <x:v>62</x:v>
      </x:c>
    </x:row>
    <x:row r="127" ht="15" hidden="0" customHeight="1">
      <x:c r="A127" s="1" t="s">
        <x:v>56</x:v>
      </x:c>
      <x:c r="B127" s="1" t="s">
        <x:v>57</x:v>
      </x:c>
      <x:c r="C127" s="1" t="s">
        <x:v>187</x:v>
      </x:c>
      <x:c r="D127" s="1" t="s">
        <x:v>59</x:v>
      </x:c>
      <x:c r="E127" s="1" t="s">
        <x:v>60</x:v>
      </x:c>
      <x:c r="F127" s="1" t="s">
        <x:v>61</x:v>
      </x:c>
      <x:c r="G127" s="1" t="s">
        <x:v>62</x:v>
      </x:c>
    </x:row>
    <x:row r="128" ht="15" hidden="0" customHeight="1">
      <x:c r="A128" s="1" t="s">
        <x:v>56</x:v>
      </x:c>
      <x:c r="B128" s="1" t="s">
        <x:v>57</x:v>
      </x:c>
      <x:c r="C128" s="1" t="s">
        <x:v>188</x:v>
      </x:c>
      <x:c r="D128" s="1" t="s">
        <x:v>59</x:v>
      </x:c>
      <x:c r="E128" s="1" t="s">
        <x:v>60</x:v>
      </x:c>
      <x:c r="F128" s="1" t="s">
        <x:v>61</x:v>
      </x:c>
      <x:c r="G128" s="1" t="s">
        <x:v>62</x:v>
      </x:c>
    </x:row>
    <x:row r="129" ht="15" hidden="0" customHeight="1">
      <x:c r="A129" s="1" t="s">
        <x:v>56</x:v>
      </x:c>
      <x:c r="B129" s="1" t="s">
        <x:v>57</x:v>
      </x:c>
      <x:c r="C129" s="1" t="s">
        <x:v>189</x:v>
      </x:c>
      <x:c r="D129" s="1" t="s">
        <x:v>59</x:v>
      </x:c>
      <x:c r="E129" s="1" t="s">
        <x:v>60</x:v>
      </x:c>
      <x:c r="F129" s="1" t="s">
        <x:v>61</x:v>
      </x:c>
      <x:c r="G129" s="1" t="s">
        <x:v>62</x:v>
      </x:c>
    </x:row>
    <x:row r="130" ht="15" hidden="0" customHeight="1">
      <x:c r="A130" s="1" t="s">
        <x:v>56</x:v>
      </x:c>
      <x:c r="B130" s="1" t="s">
        <x:v>57</x:v>
      </x:c>
      <x:c r="C130" s="1" t="s">
        <x:v>190</x:v>
      </x:c>
      <x:c r="D130" s="1" t="s">
        <x:v>59</x:v>
      </x:c>
      <x:c r="E130" s="1" t="s">
        <x:v>60</x:v>
      </x:c>
      <x:c r="F130" s="1" t="s">
        <x:v>61</x:v>
      </x:c>
      <x:c r="G130" s="1" t="s">
        <x:v>62</x:v>
      </x:c>
    </x:row>
    <x:row r="131" ht="15" hidden="0" customHeight="1">
      <x:c r="A131" s="1" t="s">
        <x:v>56</x:v>
      </x:c>
      <x:c r="B131" s="1" t="s">
        <x:v>57</x:v>
      </x:c>
      <x:c r="C131" s="1" t="s">
        <x:v>191</x:v>
      </x:c>
      <x:c r="D131" s="1" t="s">
        <x:v>59</x:v>
      </x:c>
      <x:c r="E131" s="1" t="s">
        <x:v>60</x:v>
      </x:c>
      <x:c r="F131" s="1" t="s">
        <x:v>61</x:v>
      </x:c>
      <x:c r="G131" s="1" t="s">
        <x:v>62</x:v>
      </x:c>
    </x:row>
    <x:row r="132" ht="15" hidden="0" customHeight="1">
      <x:c r="A132" s="1" t="s">
        <x:v>56</x:v>
      </x:c>
      <x:c r="B132" s="1" t="s">
        <x:v>57</x:v>
      </x:c>
      <x:c r="C132" s="1" t="s">
        <x:v>192</x:v>
      </x:c>
      <x:c r="D132" s="1" t="s">
        <x:v>59</x:v>
      </x:c>
      <x:c r="E132" s="1" t="s">
        <x:v>60</x:v>
      </x:c>
      <x:c r="F132" s="1" t="s">
        <x:v>61</x:v>
      </x:c>
      <x:c r="G132" s="1" t="s">
        <x:v>62</x:v>
      </x:c>
    </x:row>
    <x:row r="133" ht="15" hidden="0" customHeight="1">
      <x:c r="A133" s="1" t="s">
        <x:v>56</x:v>
      </x:c>
      <x:c r="B133" s="1" t="s">
        <x:v>57</x:v>
      </x:c>
      <x:c r="C133" s="1" t="s">
        <x:v>193</x:v>
      </x:c>
      <x:c r="D133" s="1" t="s">
        <x:v>59</x:v>
      </x:c>
      <x:c r="E133" s="1" t="s">
        <x:v>60</x:v>
      </x:c>
      <x:c r="F133" s="1" t="s">
        <x:v>61</x:v>
      </x:c>
      <x:c r="G133" s="1" t="s">
        <x:v>62</x:v>
      </x:c>
    </x:row>
    <x:row r="134" ht="15" hidden="0" customHeight="1">
      <x:c r="A134" s="1" t="s">
        <x:v>56</x:v>
      </x:c>
      <x:c r="B134" s="1" t="s">
        <x:v>57</x:v>
      </x:c>
      <x:c r="C134" s="1" t="s">
        <x:v>194</x:v>
      </x:c>
      <x:c r="D134" s="1" t="s">
        <x:v>59</x:v>
      </x:c>
      <x:c r="E134" s="1" t="s">
        <x:v>60</x:v>
      </x:c>
      <x:c r="F134" s="1" t="s">
        <x:v>61</x:v>
      </x:c>
      <x:c r="G134" s="1" t="s">
        <x:v>62</x:v>
      </x:c>
    </x:row>
    <x:row r="135" ht="15" hidden="0" customHeight="1">
      <x:c r="A135" s="1" t="s">
        <x:v>56</x:v>
      </x:c>
      <x:c r="B135" s="1" t="s">
        <x:v>57</x:v>
      </x:c>
      <x:c r="C135" s="1" t="s">
        <x:v>195</x:v>
      </x:c>
      <x:c r="D135" s="1" t="s">
        <x:v>59</x:v>
      </x:c>
      <x:c r="E135" s="1" t="s">
        <x:v>60</x:v>
      </x:c>
      <x:c r="F135" s="1" t="s">
        <x:v>61</x:v>
      </x:c>
      <x:c r="G135" s="1" t="s">
        <x:v>62</x:v>
      </x:c>
    </x:row>
    <x:row r="136" ht="15" hidden="0" customHeight="1">
      <x:c r="A136" s="1" t="s">
        <x:v>56</x:v>
      </x:c>
      <x:c r="B136" s="1" t="s">
        <x:v>57</x:v>
      </x:c>
      <x:c r="C136" s="1" t="s">
        <x:v>196</x:v>
      </x:c>
      <x:c r="D136" s="1" t="s">
        <x:v>59</x:v>
      </x:c>
      <x:c r="E136" s="1" t="s">
        <x:v>60</x:v>
      </x:c>
      <x:c r="F136" s="1" t="s">
        <x:v>61</x:v>
      </x:c>
      <x:c r="G136" s="1" t="s">
        <x:v>62</x:v>
      </x:c>
    </x:row>
    <x:row r="137" ht="15" hidden="0" customHeight="1">
      <x:c r="A137" s="1" t="s">
        <x:v>56</x:v>
      </x:c>
      <x:c r="B137" s="1" t="s">
        <x:v>57</x:v>
      </x:c>
      <x:c r="C137" s="1" t="s">
        <x:v>197</x:v>
      </x:c>
      <x:c r="D137" s="1" t="s">
        <x:v>59</x:v>
      </x:c>
      <x:c r="E137" s="1" t="s">
        <x:v>60</x:v>
      </x:c>
      <x:c r="F137" s="1" t="s">
        <x:v>61</x:v>
      </x:c>
      <x:c r="G137" s="1" t="s">
        <x:v>62</x:v>
      </x:c>
    </x:row>
    <x:row r="138" ht="15" hidden="0" customHeight="1">
      <x:c r="A138" s="1" t="s">
        <x:v>56</x:v>
      </x:c>
      <x:c r="B138" s="1" t="s">
        <x:v>57</x:v>
      </x:c>
      <x:c r="C138" s="1" t="s">
        <x:v>198</x:v>
      </x:c>
      <x:c r="D138" s="1" t="s">
        <x:v>59</x:v>
      </x:c>
      <x:c r="E138" s="1" t="s">
        <x:v>60</x:v>
      </x:c>
      <x:c r="F138" s="1" t="s">
        <x:v>61</x:v>
      </x:c>
      <x:c r="G138" s="1" t="s">
        <x:v>62</x:v>
      </x:c>
    </x:row>
    <x:row r="139" ht="15" hidden="0" customHeight="1">
      <x:c r="A139" s="1" t="s">
        <x:v>56</x:v>
      </x:c>
      <x:c r="B139" s="1" t="s">
        <x:v>57</x:v>
      </x:c>
      <x:c r="C139" s="1" t="s">
        <x:v>199</x:v>
      </x:c>
      <x:c r="D139" s="1" t="s">
        <x:v>59</x:v>
      </x:c>
      <x:c r="E139" s="1" t="s">
        <x:v>60</x:v>
      </x:c>
      <x:c r="F139" s="1" t="s">
        <x:v>61</x:v>
      </x:c>
      <x:c r="G139" s="1" t="s">
        <x:v>62</x:v>
      </x:c>
    </x:row>
    <x:row r="140" ht="15" hidden="0" customHeight="1">
      <x:c r="A140" s="1" t="s">
        <x:v>56</x:v>
      </x:c>
      <x:c r="B140" s="1" t="s">
        <x:v>57</x:v>
      </x:c>
      <x:c r="C140" s="1" t="s">
        <x:v>200</x:v>
      </x:c>
      <x:c r="D140" s="1" t="s">
        <x:v>59</x:v>
      </x:c>
      <x:c r="E140" s="1" t="s">
        <x:v>60</x:v>
      </x:c>
      <x:c r="F140" s="1" t="s">
        <x:v>61</x:v>
      </x:c>
      <x:c r="G140" s="1" t="s">
        <x:v>62</x:v>
      </x:c>
    </x:row>
    <x:row r="141" ht="15" hidden="0" customHeight="1">
      <x:c r="A141" s="1" t="s">
        <x:v>56</x:v>
      </x:c>
      <x:c r="B141" s="1" t="s">
        <x:v>57</x:v>
      </x:c>
      <x:c r="C141" s="1" t="s">
        <x:v>201</x:v>
      </x:c>
      <x:c r="D141" s="1" t="s">
        <x:v>59</x:v>
      </x:c>
      <x:c r="E141" s="1" t="s">
        <x:v>60</x:v>
      </x:c>
      <x:c r="F141" s="1" t="s">
        <x:v>61</x:v>
      </x:c>
      <x:c r="G141" s="1" t="s">
        <x:v>62</x:v>
      </x:c>
    </x:row>
    <x:row r="142" ht="15" hidden="0" customHeight="1">
      <x:c r="A142" s="1" t="s">
        <x:v>56</x:v>
      </x:c>
      <x:c r="B142" s="1" t="s">
        <x:v>57</x:v>
      </x:c>
      <x:c r="C142" s="1" t="s">
        <x:v>202</x:v>
      </x:c>
      <x:c r="D142" s="1" t="s">
        <x:v>59</x:v>
      </x:c>
      <x:c r="E142" s="1" t="s">
        <x:v>60</x:v>
      </x:c>
      <x:c r="F142" s="1" t="s">
        <x:v>61</x:v>
      </x:c>
      <x:c r="G142" s="1" t="s">
        <x:v>62</x:v>
      </x:c>
    </x:row>
    <x:row r="143" ht="15" hidden="0" customHeight="1">
      <x:c r="A143" s="1" t="s">
        <x:v>56</x:v>
      </x:c>
      <x:c r="B143" s="1" t="s">
        <x:v>57</x:v>
      </x:c>
      <x:c r="C143" s="1" t="s">
        <x:v>203</x:v>
      </x:c>
      <x:c r="D143" s="1" t="s">
        <x:v>59</x:v>
      </x:c>
      <x:c r="E143" s="1" t="s">
        <x:v>60</x:v>
      </x:c>
      <x:c r="F143" s="1" t="s">
        <x:v>61</x:v>
      </x:c>
      <x:c r="G143" s="1" t="s">
        <x:v>62</x:v>
      </x:c>
    </x:row>
    <x:row r="144" ht="15" hidden="0" customHeight="1">
      <x:c r="A144" s="1" t="s">
        <x:v>56</x:v>
      </x:c>
      <x:c r="B144" s="1" t="s">
        <x:v>57</x:v>
      </x:c>
      <x:c r="C144" s="1" t="s">
        <x:v>204</x:v>
      </x:c>
      <x:c r="D144" s="1" t="s">
        <x:v>59</x:v>
      </x:c>
      <x:c r="E144" s="1" t="s">
        <x:v>60</x:v>
      </x:c>
      <x:c r="F144" s="1" t="s">
        <x:v>61</x:v>
      </x:c>
      <x:c r="G144" s="1" t="s">
        <x:v>62</x:v>
      </x:c>
    </x:row>
    <x:row r="145" ht="15" hidden="0" customHeight="1">
      <x:c r="A145" s="1" t="s">
        <x:v>56</x:v>
      </x:c>
      <x:c r="B145" s="1" t="s">
        <x:v>57</x:v>
      </x:c>
      <x:c r="C145" s="1" t="s">
        <x:v>205</x:v>
      </x:c>
      <x:c r="D145" s="1" t="s">
        <x:v>59</x:v>
      </x:c>
      <x:c r="E145" s="1" t="s">
        <x:v>60</x:v>
      </x:c>
      <x:c r="F145" s="1" t="s">
        <x:v>61</x:v>
      </x:c>
      <x:c r="G145" s="1" t="s">
        <x:v>62</x:v>
      </x:c>
    </x:row>
    <x:row r="146" ht="15" hidden="0" customHeight="1">
      <x:c r="A146" s="1" t="s">
        <x:v>56</x:v>
      </x:c>
      <x:c r="B146" s="1" t="s">
        <x:v>57</x:v>
      </x:c>
      <x:c r="C146" s="1" t="s">
        <x:v>206</x:v>
      </x:c>
      <x:c r="D146" s="1" t="s">
        <x:v>59</x:v>
      </x:c>
      <x:c r="E146" s="1" t="s">
        <x:v>60</x:v>
      </x:c>
      <x:c r="F146" s="1" t="s">
        <x:v>61</x:v>
      </x:c>
      <x:c r="G146" s="1" t="s">
        <x:v>62</x:v>
      </x:c>
    </x:row>
    <x:row r="147" ht="15" hidden="0" customHeight="1">
      <x:c r="A147" s="1" t="s">
        <x:v>56</x:v>
      </x:c>
      <x:c r="B147" s="1" t="s">
        <x:v>57</x:v>
      </x:c>
      <x:c r="C147" s="1" t="s">
        <x:v>207</x:v>
      </x:c>
      <x:c r="D147" s="1" t="s">
        <x:v>59</x:v>
      </x:c>
      <x:c r="E147" s="1" t="s">
        <x:v>60</x:v>
      </x:c>
      <x:c r="F147" s="1" t="s">
        <x:v>61</x:v>
      </x:c>
      <x:c r="G147" s="1" t="s">
        <x:v>62</x:v>
      </x:c>
    </x:row>
    <x:row r="148" ht="15" hidden="0" customHeight="1">
      <x:c r="A148" s="1" t="s">
        <x:v>56</x:v>
      </x:c>
      <x:c r="B148" s="1" t="s">
        <x:v>57</x:v>
      </x:c>
      <x:c r="C148" s="1" t="s">
        <x:v>208</x:v>
      </x:c>
      <x:c r="D148" s="1" t="s">
        <x:v>59</x:v>
      </x:c>
      <x:c r="E148" s="1" t="s">
        <x:v>60</x:v>
      </x:c>
      <x:c r="F148" s="1" t="s">
        <x:v>61</x:v>
      </x:c>
      <x:c r="G148" s="1" t="s">
        <x:v>62</x:v>
      </x:c>
    </x:row>
    <x:row r="149" ht="15" hidden="0" customHeight="1">
      <x:c r="A149" s="1" t="s">
        <x:v>56</x:v>
      </x:c>
      <x:c r="B149" s="1" t="s">
        <x:v>57</x:v>
      </x:c>
      <x:c r="C149" s="1" t="s">
        <x:v>209</x:v>
      </x:c>
      <x:c r="D149" s="1" t="s">
        <x:v>59</x:v>
      </x:c>
      <x:c r="E149" s="1" t="s">
        <x:v>60</x:v>
      </x:c>
      <x:c r="F149" s="1" t="s">
        <x:v>61</x:v>
      </x:c>
      <x:c r="G149" s="1" t="s">
        <x:v>62</x:v>
      </x:c>
    </x:row>
    <x:row r="150" ht="15" hidden="0" customHeight="1">
      <x:c r="A150" s="1" t="s">
        <x:v>56</x:v>
      </x:c>
      <x:c r="B150" s="1" t="s">
        <x:v>57</x:v>
      </x:c>
      <x:c r="C150" s="1" t="s">
        <x:v>210</x:v>
      </x:c>
      <x:c r="D150" s="1" t="s">
        <x:v>59</x:v>
      </x:c>
      <x:c r="E150" s="1" t="s">
        <x:v>60</x:v>
      </x:c>
      <x:c r="F150" s="1" t="s">
        <x:v>61</x:v>
      </x:c>
      <x:c r="G150" s="1" t="s">
        <x:v>62</x:v>
      </x:c>
    </x:row>
    <x:row r="151" ht="15" hidden="0" customHeight="1">
      <x:c r="A151" s="1" t="s">
        <x:v>56</x:v>
      </x:c>
      <x:c r="B151" s="1" t="s">
        <x:v>57</x:v>
      </x:c>
      <x:c r="C151" s="1" t="s">
        <x:v>211</x:v>
      </x:c>
      <x:c r="D151" s="1" t="s">
        <x:v>59</x:v>
      </x:c>
      <x:c r="E151" s="1" t="s">
        <x:v>60</x:v>
      </x:c>
      <x:c r="F151" s="1" t="s">
        <x:v>61</x:v>
      </x:c>
      <x:c r="G151" s="1" t="s">
        <x:v>62</x:v>
      </x:c>
    </x:row>
    <x:row r="152" ht="15" hidden="0" customHeight="1">
      <x:c r="A152" s="1" t="s">
        <x:v>56</x:v>
      </x:c>
      <x:c r="B152" s="1" t="s">
        <x:v>57</x:v>
      </x:c>
      <x:c r="C152" s="1" t="s">
        <x:v>212</x:v>
      </x:c>
      <x:c r="D152" s="1" t="s">
        <x:v>59</x:v>
      </x:c>
      <x:c r="E152" s="1" t="s">
        <x:v>60</x:v>
      </x:c>
      <x:c r="F152" s="1" t="s">
        <x:v>61</x:v>
      </x:c>
      <x:c r="G152" s="1" t="s">
        <x:v>62</x:v>
      </x:c>
    </x:row>
    <x:row r="153" ht="15" hidden="0" customHeight="1">
      <x:c r="A153" s="1" t="s">
        <x:v>56</x:v>
      </x:c>
      <x:c r="B153" s="1" t="s">
        <x:v>57</x:v>
      </x:c>
      <x:c r="C153" s="1" t="s">
        <x:v>213</x:v>
      </x:c>
      <x:c r="D153" s="1" t="s">
        <x:v>59</x:v>
      </x:c>
      <x:c r="E153" s="1" t="s">
        <x:v>60</x:v>
      </x:c>
      <x:c r="F153" s="1" t="s">
        <x:v>61</x:v>
      </x:c>
      <x:c r="G153" s="1" t="s">
        <x:v>62</x:v>
      </x:c>
    </x:row>
    <x:row r="154" ht="15" hidden="0" customHeight="1">
      <x:c r="A154" s="1" t="s">
        <x:v>56</x:v>
      </x:c>
      <x:c r="B154" s="1" t="s">
        <x:v>57</x:v>
      </x:c>
      <x:c r="C154" s="1" t="s">
        <x:v>214</x:v>
      </x:c>
      <x:c r="D154" s="1" t="s">
        <x:v>59</x:v>
      </x:c>
      <x:c r="E154" s="1" t="s">
        <x:v>60</x:v>
      </x:c>
      <x:c r="F154" s="1" t="s">
        <x:v>61</x:v>
      </x:c>
      <x:c r="G154" s="1" t="s">
        <x:v>62</x:v>
      </x:c>
    </x:row>
    <x:row r="155" ht="15" hidden="0" customHeight="1">
      <x:c r="A155" s="1" t="s">
        <x:v>56</x:v>
      </x:c>
      <x:c r="B155" s="1" t="s">
        <x:v>57</x:v>
      </x:c>
      <x:c r="C155" s="1" t="s">
        <x:v>215</x:v>
      </x:c>
      <x:c r="D155" s="1" t="s">
        <x:v>59</x:v>
      </x:c>
      <x:c r="E155" s="1" t="s">
        <x:v>60</x:v>
      </x:c>
      <x:c r="F155" s="1" t="s">
        <x:v>61</x:v>
      </x:c>
      <x:c r="G155" s="1" t="s">
        <x:v>62</x:v>
      </x:c>
    </x:row>
    <x:row r="156" ht="15" hidden="0" customHeight="1">
      <x:c r="A156" s="1" t="s">
        <x:v>56</x:v>
      </x:c>
      <x:c r="B156" s="1" t="s">
        <x:v>57</x:v>
      </x:c>
      <x:c r="C156" s="1" t="s">
        <x:v>216</x:v>
      </x:c>
      <x:c r="D156" s="1" t="s">
        <x:v>59</x:v>
      </x:c>
      <x:c r="E156" s="1" t="s">
        <x:v>60</x:v>
      </x:c>
      <x:c r="F156" s="1" t="s">
        <x:v>61</x:v>
      </x:c>
      <x:c r="G156" s="1" t="s">
        <x:v>62</x:v>
      </x:c>
    </x:row>
    <x:row r="157" ht="15" hidden="0" customHeight="1">
      <x:c r="A157" s="1" t="s">
        <x:v>56</x:v>
      </x:c>
      <x:c r="B157" s="1" t="s">
        <x:v>57</x:v>
      </x:c>
      <x:c r="C157" s="1" t="s">
        <x:v>217</x:v>
      </x:c>
      <x:c r="D157" s="1" t="s">
        <x:v>59</x:v>
      </x:c>
      <x:c r="E157" s="1" t="s">
        <x:v>60</x:v>
      </x:c>
      <x:c r="F157" s="1" t="s">
        <x:v>61</x:v>
      </x:c>
      <x:c r="G157" s="1" t="s">
        <x:v>62</x:v>
      </x:c>
    </x:row>
    <x:row r="158" ht="15" hidden="0" customHeight="1">
      <x:c r="A158" s="1" t="s">
        <x:v>56</x:v>
      </x:c>
      <x:c r="B158" s="1" t="s">
        <x:v>57</x:v>
      </x:c>
      <x:c r="C158" s="1" t="s">
        <x:v>218</x:v>
      </x:c>
      <x:c r="D158" s="1" t="s">
        <x:v>59</x:v>
      </x:c>
      <x:c r="E158" s="1" t="s">
        <x:v>60</x:v>
      </x:c>
      <x:c r="F158" s="1" t="s">
        <x:v>61</x:v>
      </x:c>
      <x:c r="G158" s="1" t="s">
        <x:v>62</x:v>
      </x:c>
    </x:row>
    <x:row r="159" ht="15" hidden="0" customHeight="1">
      <x:c r="A159" s="1" t="s">
        <x:v>56</x:v>
      </x:c>
      <x:c r="B159" s="1" t="s">
        <x:v>57</x:v>
      </x:c>
      <x:c r="C159" s="1" t="s">
        <x:v>219</x:v>
      </x:c>
      <x:c r="D159" s="1" t="s">
        <x:v>59</x:v>
      </x:c>
      <x:c r="E159" s="1" t="s">
        <x:v>60</x:v>
      </x:c>
      <x:c r="F159" s="1" t="s">
        <x:v>61</x:v>
      </x:c>
      <x:c r="G159" s="1" t="s">
        <x:v>62</x:v>
      </x:c>
    </x:row>
    <x:row r="160" ht="15" hidden="0" customHeight="1">
      <x:c r="A160" s="1" t="s">
        <x:v>56</x:v>
      </x:c>
      <x:c r="B160" s="1" t="s">
        <x:v>57</x:v>
      </x:c>
      <x:c r="C160" s="1" t="s">
        <x:v>220</x:v>
      </x:c>
      <x:c r="D160" s="1" t="s">
        <x:v>59</x:v>
      </x:c>
      <x:c r="E160" s="1" t="s">
        <x:v>60</x:v>
      </x:c>
      <x:c r="F160" s="1" t="s">
        <x:v>61</x:v>
      </x:c>
      <x:c r="G160" s="1" t="s">
        <x:v>62</x:v>
      </x:c>
    </x:row>
    <x:row r="161" ht="15" hidden="0" customHeight="1">
      <x:c r="A161" s="1" t="s">
        <x:v>56</x:v>
      </x:c>
      <x:c r="B161" s="1" t="s">
        <x:v>57</x:v>
      </x:c>
      <x:c r="C161" s="1" t="s">
        <x:v>221</x:v>
      </x:c>
      <x:c r="D161" s="1" t="s">
        <x:v>59</x:v>
      </x:c>
      <x:c r="E161" s="1" t="s">
        <x:v>60</x:v>
      </x:c>
      <x:c r="F161" s="1" t="s">
        <x:v>61</x:v>
      </x:c>
      <x:c r="G161" s="1" t="s">
        <x:v>62</x:v>
      </x:c>
    </x:row>
    <x:row r="162" ht="15" hidden="0" customHeight="1">
      <x:c r="A162" s="1" t="s">
        <x:v>56</x:v>
      </x:c>
      <x:c r="B162" s="1" t="s">
        <x:v>57</x:v>
      </x:c>
      <x:c r="C162" s="1" t="s">
        <x:v>222</x:v>
      </x:c>
      <x:c r="D162" s="1" t="s">
        <x:v>59</x:v>
      </x:c>
      <x:c r="E162" s="1" t="s">
        <x:v>60</x:v>
      </x:c>
      <x:c r="F162" s="1" t="s">
        <x:v>61</x:v>
      </x:c>
      <x:c r="G162" s="1" t="s">
        <x:v>62</x:v>
      </x:c>
    </x:row>
    <x:row r="163" ht="15" hidden="0" customHeight="1">
      <x:c r="A163" s="1" t="s">
        <x:v>56</x:v>
      </x:c>
      <x:c r="B163" s="1" t="s">
        <x:v>57</x:v>
      </x:c>
      <x:c r="C163" s="1" t="s">
        <x:v>223</x:v>
      </x:c>
      <x:c r="D163" s="1" t="s">
        <x:v>59</x:v>
      </x:c>
      <x:c r="E163" s="1" t="s">
        <x:v>60</x:v>
      </x:c>
      <x:c r="F163" s="1" t="s">
        <x:v>61</x:v>
      </x:c>
      <x:c r="G163" s="1" t="s">
        <x:v>62</x:v>
      </x:c>
    </x:row>
    <x:row r="164" ht="15" hidden="0" customHeight="1">
      <x:c r="A164" s="1" t="s">
        <x:v>56</x:v>
      </x:c>
      <x:c r="B164" s="1" t="s">
        <x:v>57</x:v>
      </x:c>
      <x:c r="C164" s="1" t="s">
        <x:v>224</x:v>
      </x:c>
      <x:c r="D164" s="1" t="s">
        <x:v>59</x:v>
      </x:c>
      <x:c r="E164" s="1" t="s">
        <x:v>60</x:v>
      </x:c>
      <x:c r="F164" s="1" t="s">
        <x:v>61</x:v>
      </x:c>
      <x:c r="G164" s="1" t="s">
        <x:v>62</x:v>
      </x:c>
    </x:row>
    <x:row r="165" ht="15" hidden="0" customHeight="1">
      <x:c r="A165" s="1" t="s">
        <x:v>56</x:v>
      </x:c>
      <x:c r="B165" s="1" t="s">
        <x:v>57</x:v>
      </x:c>
      <x:c r="C165" s="1" t="s">
        <x:v>225</x:v>
      </x:c>
      <x:c r="D165" s="1" t="s">
        <x:v>59</x:v>
      </x:c>
      <x:c r="E165" s="1" t="s">
        <x:v>60</x:v>
      </x:c>
      <x:c r="F165" s="1" t="s">
        <x:v>61</x:v>
      </x:c>
      <x:c r="G165" s="1" t="s">
        <x:v>62</x:v>
      </x:c>
    </x:row>
    <x:row r="166" ht="15" hidden="0" customHeight="1">
      <x:c r="A166" s="1" t="s">
        <x:v>56</x:v>
      </x:c>
      <x:c r="B166" s="1" t="s">
        <x:v>57</x:v>
      </x:c>
      <x:c r="C166" s="1" t="s">
        <x:v>226</x:v>
      </x:c>
      <x:c r="D166" s="1" t="s">
        <x:v>59</x:v>
      </x:c>
      <x:c r="E166" s="1" t="s">
        <x:v>60</x:v>
      </x:c>
      <x:c r="F166" s="1" t="s">
        <x:v>61</x:v>
      </x:c>
      <x:c r="G166" s="1" t="s">
        <x:v>62</x:v>
      </x:c>
    </x:row>
    <x:row r="167" ht="15" hidden="0" customHeight="1">
      <x:c r="A167" s="1" t="s">
        <x:v>56</x:v>
      </x:c>
      <x:c r="B167" s="1" t="s">
        <x:v>57</x:v>
      </x:c>
      <x:c r="C167" s="1" t="s">
        <x:v>227</x:v>
      </x:c>
      <x:c r="D167" s="1" t="s">
        <x:v>59</x:v>
      </x:c>
      <x:c r="E167" s="1" t="s">
        <x:v>60</x:v>
      </x:c>
      <x:c r="F167" s="1" t="s">
        <x:v>61</x:v>
      </x:c>
      <x:c r="G167" s="1" t="s">
        <x:v>62</x:v>
      </x:c>
    </x:row>
    <x:row r="168" ht="15" hidden="0" customHeight="1">
      <x:c r="A168" s="1" t="s">
        <x:v>56</x:v>
      </x:c>
      <x:c r="B168" s="1" t="s">
        <x:v>57</x:v>
      </x:c>
      <x:c r="C168" s="1" t="s">
        <x:v>228</x:v>
      </x:c>
      <x:c r="D168" s="1" t="s">
        <x:v>59</x:v>
      </x:c>
      <x:c r="E168" s="1" t="s">
        <x:v>60</x:v>
      </x:c>
      <x:c r="F168" s="1" t="s">
        <x:v>61</x:v>
      </x:c>
      <x:c r="G168" s="1" t="s">
        <x:v>62</x:v>
      </x:c>
    </x:row>
    <x:row r="169" ht="15" hidden="0" customHeight="1">
      <x:c r="A169" s="1" t="s">
        <x:v>56</x:v>
      </x:c>
      <x:c r="B169" s="1" t="s">
        <x:v>57</x:v>
      </x:c>
      <x:c r="C169" s="1" t="s">
        <x:v>229</x:v>
      </x:c>
      <x:c r="D169" s="1" t="s">
        <x:v>59</x:v>
      </x:c>
      <x:c r="E169" s="1" t="s">
        <x:v>60</x:v>
      </x:c>
      <x:c r="F169" s="1" t="s">
        <x:v>61</x:v>
      </x:c>
      <x:c r="G169" s="1" t="s">
        <x:v>62</x:v>
      </x:c>
    </x:row>
    <x:row r="170" ht="15" hidden="0" customHeight="1">
      <x:c r="A170" s="1" t="s">
        <x:v>56</x:v>
      </x:c>
      <x:c r="B170" s="1" t="s">
        <x:v>57</x:v>
      </x:c>
      <x:c r="C170" s="1" t="s">
        <x:v>230</x:v>
      </x:c>
      <x:c r="D170" s="1" t="s">
        <x:v>59</x:v>
      </x:c>
      <x:c r="E170" s="1" t="s">
        <x:v>60</x:v>
      </x:c>
      <x:c r="F170" s="1" t="s">
        <x:v>61</x:v>
      </x:c>
      <x:c r="G170" s="1" t="s">
        <x:v>62</x:v>
      </x:c>
    </x:row>
    <x:row r="171" ht="15" hidden="0" customHeight="1">
      <x:c r="A171" s="1" t="s">
        <x:v>56</x:v>
      </x:c>
      <x:c r="B171" s="1" t="s">
        <x:v>57</x:v>
      </x:c>
      <x:c r="C171" s="1" t="s">
        <x:v>231</x:v>
      </x:c>
      <x:c r="D171" s="1" t="s">
        <x:v>59</x:v>
      </x:c>
      <x:c r="E171" s="1" t="s">
        <x:v>60</x:v>
      </x:c>
      <x:c r="F171" s="1" t="s">
        <x:v>61</x:v>
      </x:c>
      <x:c r="G171" s="1" t="s">
        <x:v>62</x:v>
      </x:c>
    </x:row>
    <x:row r="172" ht="15" hidden="0" customHeight="1">
      <x:c r="A172" s="1" t="s">
        <x:v>56</x:v>
      </x:c>
      <x:c r="B172" s="1" t="s">
        <x:v>57</x:v>
      </x:c>
      <x:c r="C172" s="1" t="s">
        <x:v>232</x:v>
      </x:c>
      <x:c r="D172" s="1" t="s">
        <x:v>59</x:v>
      </x:c>
      <x:c r="E172" s="1" t="s">
        <x:v>60</x:v>
      </x:c>
      <x:c r="F172" s="1" t="s">
        <x:v>61</x:v>
      </x:c>
      <x:c r="G172" s="1" t="s">
        <x:v>62</x:v>
      </x:c>
    </x:row>
    <x:row r="173" ht="15" hidden="0" customHeight="1">
      <x:c r="A173" s="1" t="s">
        <x:v>56</x:v>
      </x:c>
      <x:c r="B173" s="1" t="s">
        <x:v>57</x:v>
      </x:c>
      <x:c r="C173" s="1" t="s">
        <x:v>233</x:v>
      </x:c>
      <x:c r="D173" s="1" t="s">
        <x:v>59</x:v>
      </x:c>
      <x:c r="E173" s="1" t="s">
        <x:v>60</x:v>
      </x:c>
      <x:c r="F173" s="1" t="s">
        <x:v>61</x:v>
      </x:c>
      <x:c r="G173" s="1" t="s">
        <x:v>62</x:v>
      </x:c>
    </x:row>
    <x:row r="174" ht="15" hidden="0" customHeight="1">
      <x:c r="A174" s="1" t="s">
        <x:v>56</x:v>
      </x:c>
      <x:c r="B174" s="1" t="s">
        <x:v>57</x:v>
      </x:c>
      <x:c r="C174" s="1" t="s">
        <x:v>234</x:v>
      </x:c>
      <x:c r="D174" s="1" t="s">
        <x:v>59</x:v>
      </x:c>
      <x:c r="E174" s="1" t="s">
        <x:v>60</x:v>
      </x:c>
      <x:c r="F174" s="1" t="s">
        <x:v>61</x:v>
      </x:c>
      <x:c r="G174" s="1" t="s">
        <x:v>62</x:v>
      </x:c>
    </x:row>
    <x:row r="175" ht="15" hidden="0" customHeight="1">
      <x:c r="A175" s="1" t="s">
        <x:v>56</x:v>
      </x:c>
      <x:c r="B175" s="1" t="s">
        <x:v>57</x:v>
      </x:c>
      <x:c r="C175" s="1" t="s">
        <x:v>235</x:v>
      </x:c>
      <x:c r="D175" s="1" t="s">
        <x:v>59</x:v>
      </x:c>
      <x:c r="E175" s="1" t="s">
        <x:v>60</x:v>
      </x:c>
      <x:c r="F175" s="1" t="s">
        <x:v>61</x:v>
      </x:c>
      <x:c r="G175" s="1" t="s">
        <x:v>62</x:v>
      </x:c>
    </x:row>
    <x:row r="176" ht="15" hidden="0" customHeight="1">
      <x:c r="A176" s="1" t="s">
        <x:v>56</x:v>
      </x:c>
      <x:c r="B176" s="1" t="s">
        <x:v>57</x:v>
      </x:c>
      <x:c r="C176" s="1" t="s">
        <x:v>236</x:v>
      </x:c>
      <x:c r="D176" s="1" t="s">
        <x:v>59</x:v>
      </x:c>
      <x:c r="E176" s="1" t="s">
        <x:v>60</x:v>
      </x:c>
      <x:c r="F176" s="1" t="s">
        <x:v>61</x:v>
      </x:c>
      <x:c r="G176" s="1" t="s">
        <x:v>62</x:v>
      </x:c>
    </x:row>
    <x:row r="177" ht="15" hidden="0" customHeight="1">
      <x:c r="A177" s="1" t="s">
        <x:v>56</x:v>
      </x:c>
      <x:c r="B177" s="1" t="s">
        <x:v>57</x:v>
      </x:c>
      <x:c r="C177" s="1" t="s">
        <x:v>237</x:v>
      </x:c>
      <x:c r="D177" s="1" t="s">
        <x:v>59</x:v>
      </x:c>
      <x:c r="E177" s="1" t="s">
        <x:v>60</x:v>
      </x:c>
      <x:c r="F177" s="1" t="s">
        <x:v>61</x:v>
      </x:c>
      <x:c r="G177" s="1" t="s">
        <x:v>62</x:v>
      </x:c>
    </x:row>
    <x:row r="178" ht="15" hidden="0" customHeight="1">
      <x:c r="A178" s="1" t="s">
        <x:v>56</x:v>
      </x:c>
      <x:c r="B178" s="1" t="s">
        <x:v>57</x:v>
      </x:c>
      <x:c r="C178" s="1" t="s">
        <x:v>238</x:v>
      </x:c>
      <x:c r="D178" s="1" t="s">
        <x:v>59</x:v>
      </x:c>
      <x:c r="E178" s="1" t="s">
        <x:v>60</x:v>
      </x:c>
      <x:c r="F178" s="1" t="s">
        <x:v>61</x:v>
      </x:c>
      <x:c r="G178" s="1" t="s">
        <x:v>62</x:v>
      </x:c>
    </x:row>
    <x:row r="179" ht="15" hidden="0" customHeight="1">
      <x:c r="A179" s="1" t="s">
        <x:v>56</x:v>
      </x:c>
      <x:c r="B179" s="1" t="s">
        <x:v>57</x:v>
      </x:c>
      <x:c r="C179" s="1" t="s">
        <x:v>239</x:v>
      </x:c>
      <x:c r="D179" s="1" t="s">
        <x:v>59</x:v>
      </x:c>
      <x:c r="E179" s="1" t="s">
        <x:v>60</x:v>
      </x:c>
      <x:c r="F179" s="1" t="s">
        <x:v>61</x:v>
      </x:c>
      <x:c r="G179" s="1" t="s">
        <x:v>62</x:v>
      </x:c>
    </x:row>
    <x:row r="180" ht="15" hidden="0" customHeight="1">
      <x:c r="A180" s="1" t="s">
        <x:v>56</x:v>
      </x:c>
      <x:c r="B180" s="1" t="s">
        <x:v>57</x:v>
      </x:c>
      <x:c r="C180" s="1" t="s">
        <x:v>240</x:v>
      </x:c>
      <x:c r="D180" s="1" t="s">
        <x:v>59</x:v>
      </x:c>
      <x:c r="E180" s="1" t="s">
        <x:v>60</x:v>
      </x:c>
      <x:c r="F180" s="1" t="s">
        <x:v>61</x:v>
      </x:c>
      <x:c r="G180" s="1" t="s">
        <x:v>62</x:v>
      </x:c>
    </x:row>
    <x:row r="181" ht="15" hidden="0" customHeight="1">
      <x:c r="A181" s="1" t="s">
        <x:v>56</x:v>
      </x:c>
      <x:c r="B181" s="1" t="s">
        <x:v>57</x:v>
      </x:c>
      <x:c r="C181" s="1" t="s">
        <x:v>241</x:v>
      </x:c>
      <x:c r="D181" s="1" t="s">
        <x:v>59</x:v>
      </x:c>
      <x:c r="E181" s="1" t="s">
        <x:v>60</x:v>
      </x:c>
      <x:c r="F181" s="1" t="s">
        <x:v>61</x:v>
      </x:c>
      <x:c r="G181" s="1" t="s">
        <x:v>62</x:v>
      </x:c>
    </x:row>
    <x:row r="182" ht="15" hidden="0" customHeight="1">
      <x:c r="A182" s="1" t="s">
        <x:v>56</x:v>
      </x:c>
      <x:c r="B182" s="1" t="s">
        <x:v>57</x:v>
      </x:c>
      <x:c r="C182" s="1" t="s">
        <x:v>242</x:v>
      </x:c>
      <x:c r="D182" s="1" t="s">
        <x:v>59</x:v>
      </x:c>
      <x:c r="E182" s="1" t="s">
        <x:v>60</x:v>
      </x:c>
      <x:c r="F182" s="1" t="s">
        <x:v>61</x:v>
      </x:c>
      <x:c r="G182" s="1" t="s">
        <x:v>62</x:v>
      </x:c>
    </x:row>
    <x:row r="183" ht="15" hidden="0" customHeight="1">
      <x:c r="A183" s="1" t="s">
        <x:v>56</x:v>
      </x:c>
      <x:c r="B183" s="1" t="s">
        <x:v>57</x:v>
      </x:c>
      <x:c r="C183" s="1" t="s">
        <x:v>243</x:v>
      </x:c>
      <x:c r="D183" s="1" t="s">
        <x:v>59</x:v>
      </x:c>
      <x:c r="E183" s="1" t="s">
        <x:v>60</x:v>
      </x:c>
      <x:c r="F183" s="1" t="s">
        <x:v>61</x:v>
      </x:c>
      <x:c r="G183" s="1" t="s">
        <x:v>62</x:v>
      </x:c>
    </x:row>
    <x:row r="184" ht="15" hidden="0" customHeight="1">
      <x:c r="A184" s="1" t="s">
        <x:v>56</x:v>
      </x:c>
      <x:c r="B184" s="1" t="s">
        <x:v>57</x:v>
      </x:c>
      <x:c r="C184" s="1" t="s">
        <x:v>244</x:v>
      </x:c>
      <x:c r="D184" s="1" t="s">
        <x:v>59</x:v>
      </x:c>
      <x:c r="E184" s="1" t="s">
        <x:v>60</x:v>
      </x:c>
      <x:c r="F184" s="1" t="s">
        <x:v>61</x:v>
      </x:c>
      <x:c r="G184" s="1" t="s">
        <x:v>62</x:v>
      </x:c>
    </x:row>
    <x:row r="185" ht="15" hidden="0" customHeight="1">
      <x:c r="A185" s="1" t="s">
        <x:v>56</x:v>
      </x:c>
      <x:c r="B185" s="1" t="s">
        <x:v>57</x:v>
      </x:c>
      <x:c r="C185" s="1" t="s">
        <x:v>245</x:v>
      </x:c>
      <x:c r="D185" s="1" t="s">
        <x:v>59</x:v>
      </x:c>
      <x:c r="E185" s="1" t="s">
        <x:v>60</x:v>
      </x:c>
      <x:c r="F185" s="1" t="s">
        <x:v>61</x:v>
      </x:c>
      <x:c r="G185" s="1" t="s">
        <x:v>62</x:v>
      </x:c>
    </x:row>
    <x:row r="186" ht="15" hidden="0" customHeight="1">
      <x:c r="A186" s="1" t="s">
        <x:v>56</x:v>
      </x:c>
      <x:c r="B186" s="1" t="s">
        <x:v>57</x:v>
      </x:c>
      <x:c r="C186" s="1" t="s">
        <x:v>246</x:v>
      </x:c>
      <x:c r="D186" s="1" t="s">
        <x:v>59</x:v>
      </x:c>
      <x:c r="E186" s="1" t="s">
        <x:v>60</x:v>
      </x:c>
      <x:c r="F186" s="1" t="s">
        <x:v>61</x:v>
      </x:c>
      <x:c r="G186" s="1" t="s">
        <x:v>62</x:v>
      </x:c>
    </x:row>
    <x:row r="187" ht="15" hidden="0" customHeight="1">
      <x:c r="A187" s="1" t="s">
        <x:v>56</x:v>
      </x:c>
      <x:c r="B187" s="1" t="s">
        <x:v>57</x:v>
      </x:c>
      <x:c r="C187" s="1" t="s">
        <x:v>247</x:v>
      </x:c>
      <x:c r="D187" s="1" t="s">
        <x:v>59</x:v>
      </x:c>
      <x:c r="E187" s="1" t="s">
        <x:v>60</x:v>
      </x:c>
      <x:c r="F187" s="1" t="s">
        <x:v>61</x:v>
      </x:c>
      <x:c r="G187" s="1" t="s">
        <x:v>62</x:v>
      </x:c>
    </x:row>
    <x:row r="188" ht="15" hidden="0" customHeight="1">
      <x:c r="A188" s="1" t="s">
        <x:v>56</x:v>
      </x:c>
      <x:c r="B188" s="1" t="s">
        <x:v>57</x:v>
      </x:c>
      <x:c r="C188" s="1" t="s">
        <x:v>248</x:v>
      </x:c>
      <x:c r="D188" s="1" t="s">
        <x:v>59</x:v>
      </x:c>
      <x:c r="E188" s="1" t="s">
        <x:v>60</x:v>
      </x:c>
      <x:c r="F188" s="1" t="s">
        <x:v>61</x:v>
      </x:c>
      <x:c r="G188" s="1" t="s">
        <x:v>62</x:v>
      </x:c>
    </x:row>
    <x:row r="189" ht="15" hidden="0" customHeight="1">
      <x:c r="A189" s="1" t="s">
        <x:v>56</x:v>
      </x:c>
      <x:c r="B189" s="1" t="s">
        <x:v>57</x:v>
      </x:c>
      <x:c r="C189" s="1" t="s">
        <x:v>249</x:v>
      </x:c>
      <x:c r="D189" s="1" t="s">
        <x:v>59</x:v>
      </x:c>
      <x:c r="E189" s="1" t="s">
        <x:v>60</x:v>
      </x:c>
      <x:c r="F189" s="1" t="s">
        <x:v>61</x:v>
      </x:c>
      <x:c r="G189" s="1" t="s">
        <x:v>62</x:v>
      </x:c>
    </x:row>
    <x:row r="190" ht="15" hidden="0" customHeight="1">
      <x:c r="A190" s="1" t="s">
        <x:v>56</x:v>
      </x:c>
      <x:c r="B190" s="1" t="s">
        <x:v>57</x:v>
      </x:c>
      <x:c r="C190" s="1" t="s">
        <x:v>250</x:v>
      </x:c>
      <x:c r="D190" s="1" t="s">
        <x:v>59</x:v>
      </x:c>
      <x:c r="E190" s="1" t="s">
        <x:v>60</x:v>
      </x:c>
      <x:c r="F190" s="1" t="s">
        <x:v>61</x:v>
      </x:c>
      <x:c r="G190" s="1" t="s">
        <x:v>62</x:v>
      </x:c>
    </x:row>
    <x:row r="191" ht="15" hidden="0" customHeight="1">
      <x:c r="A191" s="1" t="s">
        <x:v>56</x:v>
      </x:c>
      <x:c r="B191" s="1" t="s">
        <x:v>57</x:v>
      </x:c>
      <x:c r="C191" s="1" t="s">
        <x:v>251</x:v>
      </x:c>
      <x:c r="D191" s="1" t="s">
        <x:v>59</x:v>
      </x:c>
      <x:c r="E191" s="1" t="s">
        <x:v>60</x:v>
      </x:c>
      <x:c r="F191" s="1" t="s">
        <x:v>61</x:v>
      </x:c>
      <x:c r="G191" s="1" t="s">
        <x:v>62</x:v>
      </x:c>
    </x:row>
    <x:row r="192" ht="15" hidden="0" customHeight="1">
      <x:c r="A192" s="1" t="s">
        <x:v>56</x:v>
      </x:c>
      <x:c r="B192" s="1" t="s">
        <x:v>57</x:v>
      </x:c>
      <x:c r="C192" s="1" t="s">
        <x:v>252</x:v>
      </x:c>
      <x:c r="D192" s="1" t="s">
        <x:v>59</x:v>
      </x:c>
      <x:c r="E192" s="1" t="s">
        <x:v>60</x:v>
      </x:c>
      <x:c r="F192" s="1" t="s">
        <x:v>61</x:v>
      </x:c>
      <x:c r="G192" s="1" t="s">
        <x:v>62</x:v>
      </x:c>
    </x:row>
    <x:row r="193" ht="15" hidden="0" customHeight="1">
      <x:c r="A193" s="1" t="s">
        <x:v>56</x:v>
      </x:c>
      <x:c r="B193" s="1" t="s">
        <x:v>57</x:v>
      </x:c>
      <x:c r="C193" s="1" t="s">
        <x:v>253</x:v>
      </x:c>
      <x:c r="D193" s="1" t="s">
        <x:v>59</x:v>
      </x:c>
      <x:c r="E193" s="1" t="s">
        <x:v>60</x:v>
      </x:c>
      <x:c r="F193" s="1" t="s">
        <x:v>61</x:v>
      </x:c>
      <x:c r="G193" s="1" t="s">
        <x:v>62</x:v>
      </x:c>
    </x:row>
    <x:row r="194" ht="15" hidden="0" customHeight="1">
      <x:c r="A194" s="1" t="s">
        <x:v>56</x:v>
      </x:c>
      <x:c r="B194" s="1" t="s">
        <x:v>57</x:v>
      </x:c>
      <x:c r="C194" s="1" t="s">
        <x:v>254</x:v>
      </x:c>
      <x:c r="D194" s="1" t="s">
        <x:v>59</x:v>
      </x:c>
      <x:c r="E194" s="1" t="s">
        <x:v>60</x:v>
      </x:c>
      <x:c r="F194" s="1" t="s">
        <x:v>61</x:v>
      </x:c>
      <x:c r="G194" s="1" t="s">
        <x:v>62</x:v>
      </x:c>
    </x:row>
    <x:row r="195" ht="15" hidden="0" customHeight="1">
      <x:c r="A195" s="1" t="s">
        <x:v>56</x:v>
      </x:c>
      <x:c r="B195" s="1" t="s">
        <x:v>57</x:v>
      </x:c>
      <x:c r="C195" s="1" t="s">
        <x:v>255</x:v>
      </x:c>
      <x:c r="D195" s="1" t="s">
        <x:v>59</x:v>
      </x:c>
      <x:c r="E195" s="1" t="s">
        <x:v>60</x:v>
      </x:c>
      <x:c r="F195" s="1" t="s">
        <x:v>61</x:v>
      </x:c>
      <x:c r="G195" s="1" t="s">
        <x:v>62</x:v>
      </x:c>
    </x:row>
    <x:row r="196" ht="15" hidden="0" customHeight="1">
      <x:c r="A196" s="1" t="s">
        <x:v>56</x:v>
      </x:c>
      <x:c r="B196" s="1" t="s">
        <x:v>57</x:v>
      </x:c>
      <x:c r="C196" s="1" t="s">
        <x:v>256</x:v>
      </x:c>
      <x:c r="D196" s="1" t="s">
        <x:v>59</x:v>
      </x:c>
      <x:c r="E196" s="1" t="s">
        <x:v>60</x:v>
      </x:c>
      <x:c r="F196" s="1" t="s">
        <x:v>61</x:v>
      </x:c>
      <x:c r="G196" s="1" t="s">
        <x:v>62</x:v>
      </x:c>
    </x:row>
    <x:row r="197" ht="15" hidden="0" customHeight="1">
      <x:c r="A197" s="1" t="s">
        <x:v>56</x:v>
      </x:c>
      <x:c r="B197" s="1" t="s">
        <x:v>57</x:v>
      </x:c>
      <x:c r="C197" s="1" t="s">
        <x:v>257</x:v>
      </x:c>
      <x:c r="D197" s="1" t="s">
        <x:v>59</x:v>
      </x:c>
      <x:c r="E197" s="1" t="s">
        <x:v>60</x:v>
      </x:c>
      <x:c r="F197" s="1" t="s">
        <x:v>61</x:v>
      </x:c>
      <x:c r="G197" s="1" t="s">
        <x:v>62</x:v>
      </x:c>
    </x:row>
    <x:row r="198" ht="15" hidden="0" customHeight="1">
      <x:c r="A198" s="1" t="s">
        <x:v>56</x:v>
      </x:c>
      <x:c r="B198" s="1" t="s">
        <x:v>57</x:v>
      </x:c>
      <x:c r="C198" s="1" t="s">
        <x:v>258</x:v>
      </x:c>
      <x:c r="D198" s="1" t="s">
        <x:v>59</x:v>
      </x:c>
      <x:c r="E198" s="1" t="s">
        <x:v>60</x:v>
      </x:c>
      <x:c r="F198" s="1" t="s">
        <x:v>61</x:v>
      </x:c>
      <x:c r="G198" s="1" t="s">
        <x:v>62</x:v>
      </x:c>
    </x:row>
    <x:row r="199" ht="15" hidden="0" customHeight="1">
      <x:c r="A199" s="1" t="s">
        <x:v>56</x:v>
      </x:c>
      <x:c r="B199" s="1" t="s">
        <x:v>57</x:v>
      </x:c>
      <x:c r="C199" s="1" t="s">
        <x:v>259</x:v>
      </x:c>
      <x:c r="D199" s="1" t="s">
        <x:v>59</x:v>
      </x:c>
      <x:c r="E199" s="1" t="s">
        <x:v>60</x:v>
      </x:c>
      <x:c r="F199" s="1" t="s">
        <x:v>61</x:v>
      </x:c>
      <x:c r="G199" s="1" t="s">
        <x:v>62</x:v>
      </x:c>
    </x:row>
    <x:row r="200" ht="15" hidden="0" customHeight="1">
      <x:c r="A200" s="1" t="s">
        <x:v>56</x:v>
      </x:c>
      <x:c r="B200" s="1" t="s">
        <x:v>57</x:v>
      </x:c>
      <x:c r="C200" s="1" t="s">
        <x:v>260</x:v>
      </x:c>
      <x:c r="D200" s="1" t="s">
        <x:v>59</x:v>
      </x:c>
      <x:c r="E200" s="1" t="s">
        <x:v>60</x:v>
      </x:c>
      <x:c r="F200" s="1" t="s">
        <x:v>61</x:v>
      </x:c>
      <x:c r="G200" s="1" t="s">
        <x:v>62</x:v>
      </x:c>
    </x:row>
    <x:row r="201" ht="15" hidden="0" customHeight="1">
      <x:c r="A201" s="1" t="s">
        <x:v>56</x:v>
      </x:c>
      <x:c r="B201" s="1" t="s">
        <x:v>57</x:v>
      </x:c>
      <x:c r="C201" s="1" t="s">
        <x:v>261</x:v>
      </x:c>
      <x:c r="D201" s="1" t="s">
        <x:v>59</x:v>
      </x:c>
      <x:c r="E201" s="1" t="s">
        <x:v>60</x:v>
      </x:c>
      <x:c r="F201" s="1" t="s">
        <x:v>61</x:v>
      </x:c>
      <x:c r="G201" s="1" t="s">
        <x:v>62</x:v>
      </x:c>
    </x:row>
    <x:row r="202" ht="15" hidden="0" customHeight="1">
      <x:c r="A202" s="1" t="s">
        <x:v>56</x:v>
      </x:c>
      <x:c r="B202" s="1" t="s">
        <x:v>57</x:v>
      </x:c>
      <x:c r="C202" s="1" t="s">
        <x:v>262</x:v>
      </x:c>
      <x:c r="D202" s="1" t="s">
        <x:v>59</x:v>
      </x:c>
      <x:c r="E202" s="1" t="s">
        <x:v>60</x:v>
      </x:c>
      <x:c r="F202" s="1" t="s">
        <x:v>61</x:v>
      </x:c>
      <x:c r="G202" s="1" t="s">
        <x:v>62</x:v>
      </x:c>
    </x:row>
    <x:row r="203" ht="15" hidden="0" customHeight="1">
      <x:c r="A203" s="1" t="s">
        <x:v>56</x:v>
      </x:c>
      <x:c r="B203" s="1" t="s">
        <x:v>57</x:v>
      </x:c>
      <x:c r="C203" s="1" t="s">
        <x:v>263</x:v>
      </x:c>
      <x:c r="D203" s="1" t="s">
        <x:v>59</x:v>
      </x:c>
      <x:c r="E203" s="1" t="s">
        <x:v>60</x:v>
      </x:c>
      <x:c r="F203" s="1" t="s">
        <x:v>61</x:v>
      </x:c>
      <x:c r="G203" s="1" t="s">
        <x:v>62</x:v>
      </x:c>
    </x:row>
    <x:row r="204" ht="15" hidden="0" customHeight="1">
      <x:c r="A204" s="1" t="s">
        <x:v>56</x:v>
      </x:c>
      <x:c r="B204" s="1" t="s">
        <x:v>57</x:v>
      </x:c>
      <x:c r="C204" s="1" t="s">
        <x:v>264</x:v>
      </x:c>
      <x:c r="D204" s="1" t="s">
        <x:v>59</x:v>
      </x:c>
      <x:c r="E204" s="1" t="s">
        <x:v>60</x:v>
      </x:c>
      <x:c r="F204" s="1" t="s">
        <x:v>61</x:v>
      </x:c>
      <x:c r="G204" s="1" t="s">
        <x:v>62</x:v>
      </x:c>
    </x:row>
    <x:row r="205" ht="15" hidden="0" customHeight="1">
      <x:c r="A205" s="1" t="s">
        <x:v>56</x:v>
      </x:c>
      <x:c r="B205" s="1" t="s">
        <x:v>57</x:v>
      </x:c>
      <x:c r="C205" s="1" t="s">
        <x:v>265</x:v>
      </x:c>
      <x:c r="D205" s="1" t="s">
        <x:v>59</x:v>
      </x:c>
      <x:c r="E205" s="1" t="s">
        <x:v>60</x:v>
      </x:c>
      <x:c r="F205" s="1" t="s">
        <x:v>61</x:v>
      </x:c>
      <x:c r="G205" s="1" t="s">
        <x:v>62</x:v>
      </x:c>
    </x:row>
    <x:row r="206" ht="15" hidden="0" customHeight="1">
      <x:c r="A206" s="1" t="s">
        <x:v>56</x:v>
      </x:c>
      <x:c r="B206" s="1" t="s">
        <x:v>57</x:v>
      </x:c>
      <x:c r="C206" s="1" t="s">
        <x:v>266</x:v>
      </x:c>
      <x:c r="D206" s="1" t="s">
        <x:v>59</x:v>
      </x:c>
      <x:c r="E206" s="1" t="s">
        <x:v>60</x:v>
      </x:c>
      <x:c r="F206" s="1" t="s">
        <x:v>61</x:v>
      </x:c>
      <x:c r="G206" s="1" t="s">
        <x:v>62</x:v>
      </x:c>
    </x:row>
    <x:row r="207" ht="15" hidden="0" customHeight="1">
      <x:c r="A207" s="1" t="s">
        <x:v>56</x:v>
      </x:c>
      <x:c r="B207" s="1" t="s">
        <x:v>57</x:v>
      </x:c>
      <x:c r="C207" s="1" t="s">
        <x:v>267</x:v>
      </x:c>
      <x:c r="D207" s="1" t="s">
        <x:v>59</x:v>
      </x:c>
      <x:c r="E207" s="1" t="s">
        <x:v>60</x:v>
      </x:c>
      <x:c r="F207" s="1" t="s">
        <x:v>61</x:v>
      </x:c>
      <x:c r="G207" s="1" t="s">
        <x:v>62</x:v>
      </x:c>
    </x:row>
    <x:row r="208" ht="15" hidden="0" customHeight="1">
      <x:c r="A208" s="1" t="s">
        <x:v>56</x:v>
      </x:c>
      <x:c r="B208" s="1" t="s">
        <x:v>57</x:v>
      </x:c>
      <x:c r="C208" s="1" t="s">
        <x:v>268</x:v>
      </x:c>
      <x:c r="D208" s="1" t="s">
        <x:v>59</x:v>
      </x:c>
      <x:c r="E208" s="1" t="s">
        <x:v>60</x:v>
      </x:c>
      <x:c r="F208" s="1" t="s">
        <x:v>61</x:v>
      </x:c>
      <x:c r="G208" s="1" t="s">
        <x:v>62</x:v>
      </x:c>
    </x:row>
    <x:row r="209" ht="15" hidden="0" customHeight="1">
      <x:c r="A209" s="1" t="s">
        <x:v>56</x:v>
      </x:c>
      <x:c r="B209" s="1" t="s">
        <x:v>57</x:v>
      </x:c>
      <x:c r="C209" s="1" t="s">
        <x:v>269</x:v>
      </x:c>
      <x:c r="D209" s="1" t="s">
        <x:v>59</x:v>
      </x:c>
      <x:c r="E209" s="1" t="s">
        <x:v>60</x:v>
      </x:c>
      <x:c r="F209" s="1" t="s">
        <x:v>61</x:v>
      </x:c>
      <x:c r="G209" s="1" t="s">
        <x:v>62</x:v>
      </x:c>
    </x:row>
    <x:row r="210" ht="15" hidden="0" customHeight="1">
      <x:c r="A210" s="1" t="s">
        <x:v>56</x:v>
      </x:c>
      <x:c r="B210" s="1" t="s">
        <x:v>57</x:v>
      </x:c>
      <x:c r="C210" s="1" t="s">
        <x:v>270</x:v>
      </x:c>
      <x:c r="D210" s="1" t="s">
        <x:v>59</x:v>
      </x:c>
      <x:c r="E210" s="1" t="s">
        <x:v>60</x:v>
      </x:c>
      <x:c r="F210" s="1" t="s">
        <x:v>61</x:v>
      </x:c>
      <x:c r="G210" s="1" t="s">
        <x:v>62</x:v>
      </x:c>
    </x:row>
    <x:row r="211" ht="15" hidden="0" customHeight="1">
      <x:c r="A211" s="1" t="s">
        <x:v>56</x:v>
      </x:c>
      <x:c r="B211" s="1" t="s">
        <x:v>57</x:v>
      </x:c>
      <x:c r="C211" s="1" t="s">
        <x:v>271</x:v>
      </x:c>
      <x:c r="D211" s="1" t="s">
        <x:v>59</x:v>
      </x:c>
      <x:c r="E211" s="1" t="s">
        <x:v>60</x:v>
      </x:c>
      <x:c r="F211" s="1" t="s">
        <x:v>61</x:v>
      </x:c>
      <x:c r="G211" s="1" t="s">
        <x:v>62</x:v>
      </x:c>
    </x:row>
    <x:row r="212" ht="15" hidden="0" customHeight="1">
      <x:c r="A212" s="1" t="s">
        <x:v>56</x:v>
      </x:c>
      <x:c r="B212" s="1" t="s">
        <x:v>57</x:v>
      </x:c>
      <x:c r="C212" s="1" t="s">
        <x:v>272</x:v>
      </x:c>
      <x:c r="D212" s="1" t="s">
        <x:v>59</x:v>
      </x:c>
      <x:c r="E212" s="1" t="s">
        <x:v>60</x:v>
      </x:c>
      <x:c r="F212" s="1" t="s">
        <x:v>61</x:v>
      </x:c>
      <x:c r="G212" s="1" t="s">
        <x:v>62</x:v>
      </x:c>
    </x:row>
    <x:row r="213" ht="15" hidden="0" customHeight="1">
      <x:c r="A213" s="1" t="s">
        <x:v>56</x:v>
      </x:c>
      <x:c r="B213" s="1" t="s">
        <x:v>57</x:v>
      </x:c>
      <x:c r="C213" s="1" t="s">
        <x:v>273</x:v>
      </x:c>
      <x:c r="D213" s="1" t="s">
        <x:v>59</x:v>
      </x:c>
      <x:c r="E213" s="1" t="s">
        <x:v>60</x:v>
      </x:c>
      <x:c r="F213" s="1" t="s">
        <x:v>61</x:v>
      </x:c>
      <x:c r="G213" s="1" t="s">
        <x:v>62</x:v>
      </x:c>
    </x:row>
    <x:row r="214" ht="15" hidden="0" customHeight="1">
      <x:c r="A214" s="1" t="s">
        <x:v>56</x:v>
      </x:c>
      <x:c r="B214" s="1" t="s">
        <x:v>57</x:v>
      </x:c>
      <x:c r="C214" s="1" t="s">
        <x:v>274</x:v>
      </x:c>
      <x:c r="D214" s="1" t="s">
        <x:v>59</x:v>
      </x:c>
      <x:c r="E214" s="1" t="s">
        <x:v>60</x:v>
      </x:c>
      <x:c r="F214" s="1" t="s">
        <x:v>61</x:v>
      </x:c>
      <x:c r="G214" s="1" t="s">
        <x:v>62</x:v>
      </x:c>
    </x:row>
    <x:row r="215" ht="15" hidden="0" customHeight="1">
      <x:c r="A215" s="1" t="s">
        <x:v>56</x:v>
      </x:c>
      <x:c r="B215" s="1" t="s">
        <x:v>57</x:v>
      </x:c>
      <x:c r="C215" s="1" t="s">
        <x:v>275</x:v>
      </x:c>
      <x:c r="D215" s="1" t="s">
        <x:v>59</x:v>
      </x:c>
      <x:c r="E215" s="1" t="s">
        <x:v>60</x:v>
      </x:c>
      <x:c r="F215" s="1" t="s">
        <x:v>61</x:v>
      </x:c>
      <x:c r="G215" s="1" t="s">
        <x:v>62</x:v>
      </x:c>
    </x:row>
    <x:row r="216" ht="15" hidden="0" customHeight="1">
      <x:c r="A216" s="1" t="s">
        <x:v>56</x:v>
      </x:c>
      <x:c r="B216" s="1" t="s">
        <x:v>57</x:v>
      </x:c>
      <x:c r="C216" s="1" t="s">
        <x:v>276</x:v>
      </x:c>
      <x:c r="D216" s="1" t="s">
        <x:v>59</x:v>
      </x:c>
      <x:c r="E216" s="1" t="s">
        <x:v>60</x:v>
      </x:c>
      <x:c r="F216" s="1" t="s">
        <x:v>61</x:v>
      </x:c>
      <x:c r="G216" s="1" t="s">
        <x:v>62</x:v>
      </x:c>
    </x:row>
    <x:row r="217" ht="15" hidden="0" customHeight="1">
      <x:c r="A217" s="1" t="s">
        <x:v>56</x:v>
      </x:c>
      <x:c r="B217" s="1" t="s">
        <x:v>57</x:v>
      </x:c>
      <x:c r="C217" s="1" t="s">
        <x:v>277</x:v>
      </x:c>
      <x:c r="D217" s="1" t="s">
        <x:v>59</x:v>
      </x:c>
      <x:c r="E217" s="1" t="s">
        <x:v>60</x:v>
      </x:c>
      <x:c r="F217" s="1" t="s">
        <x:v>61</x:v>
      </x:c>
      <x:c r="G217" s="1" t="s">
        <x:v>62</x:v>
      </x:c>
    </x:row>
    <x:row r="218" ht="15" hidden="0" customHeight="1">
      <x:c r="A218" s="1" t="s">
        <x:v>56</x:v>
      </x:c>
      <x:c r="B218" s="1" t="s">
        <x:v>57</x:v>
      </x:c>
      <x:c r="C218" s="1" t="s">
        <x:v>278</x:v>
      </x:c>
      <x:c r="D218" s="1" t="s">
        <x:v>59</x:v>
      </x:c>
      <x:c r="E218" s="1" t="s">
        <x:v>60</x:v>
      </x:c>
      <x:c r="F218" s="1" t="s">
        <x:v>61</x:v>
      </x:c>
      <x:c r="G218" s="1" t="s">
        <x:v>62</x:v>
      </x:c>
    </x:row>
    <x:row r="219" ht="15" hidden="0" customHeight="1">
      <x:c r="A219" s="1" t="s">
        <x:v>56</x:v>
      </x:c>
      <x:c r="B219" s="1" t="s">
        <x:v>57</x:v>
      </x:c>
      <x:c r="C219" s="1" t="s">
        <x:v>279</x:v>
      </x:c>
      <x:c r="D219" s="1" t="s">
        <x:v>59</x:v>
      </x:c>
      <x:c r="E219" s="1" t="s">
        <x:v>60</x:v>
      </x:c>
      <x:c r="F219" s="1" t="s">
        <x:v>61</x:v>
      </x:c>
      <x:c r="G219" s="1" t="s">
        <x:v>62</x:v>
      </x:c>
    </x:row>
    <x:row r="220" ht="15" hidden="0" customHeight="1">
      <x:c r="A220" s="1" t="s">
        <x:v>56</x:v>
      </x:c>
      <x:c r="B220" s="1" t="s">
        <x:v>57</x:v>
      </x:c>
      <x:c r="C220" s="1" t="s">
        <x:v>280</x:v>
      </x:c>
      <x:c r="D220" s="1" t="s">
        <x:v>59</x:v>
      </x:c>
      <x:c r="E220" s="1" t="s">
        <x:v>60</x:v>
      </x:c>
      <x:c r="F220" s="1" t="s">
        <x:v>61</x:v>
      </x:c>
      <x:c r="G220" s="1" t="s">
        <x:v>62</x:v>
      </x:c>
    </x:row>
    <x:row r="221" ht="15" hidden="0" customHeight="1">
      <x:c r="A221" s="1" t="s">
        <x:v>56</x:v>
      </x:c>
      <x:c r="B221" s="1" t="s">
        <x:v>57</x:v>
      </x:c>
      <x:c r="C221" s="1" t="s">
        <x:v>281</x:v>
      </x:c>
      <x:c r="D221" s="1" t="s">
        <x:v>59</x:v>
      </x:c>
      <x:c r="E221" s="1" t="s">
        <x:v>60</x:v>
      </x:c>
      <x:c r="F221" s="1" t="s">
        <x:v>61</x:v>
      </x:c>
      <x:c r="G221" s="1" t="s">
        <x:v>62</x:v>
      </x:c>
    </x:row>
    <x:row r="222" ht="15" hidden="0" customHeight="1">
      <x:c r="A222" s="1" t="s">
        <x:v>56</x:v>
      </x:c>
      <x:c r="B222" s="1" t="s">
        <x:v>57</x:v>
      </x:c>
      <x:c r="C222" s="1" t="s">
        <x:v>282</x:v>
      </x:c>
      <x:c r="D222" s="1" t="s">
        <x:v>59</x:v>
      </x:c>
      <x:c r="E222" s="1" t="s">
        <x:v>60</x:v>
      </x:c>
      <x:c r="F222" s="1" t="s">
        <x:v>61</x:v>
      </x:c>
      <x:c r="G222" s="1" t="s">
        <x:v>62</x:v>
      </x:c>
    </x:row>
    <x:row r="223" ht="15" hidden="0" customHeight="1">
      <x:c r="A223" s="1" t="s">
        <x:v>56</x:v>
      </x:c>
      <x:c r="B223" s="1" t="s">
        <x:v>57</x:v>
      </x:c>
      <x:c r="C223" s="1" t="s">
        <x:v>283</x:v>
      </x:c>
      <x:c r="D223" s="1" t="s">
        <x:v>59</x:v>
      </x:c>
      <x:c r="E223" s="1" t="s">
        <x:v>60</x:v>
      </x:c>
      <x:c r="F223" s="1" t="s">
        <x:v>61</x:v>
      </x:c>
      <x:c r="G223" s="1" t="s">
        <x:v>62</x:v>
      </x:c>
    </x:row>
    <x:row r="224" ht="15" hidden="0" customHeight="1">
      <x:c r="A224" s="1" t="s">
        <x:v>56</x:v>
      </x:c>
      <x:c r="B224" s="1" t="s">
        <x:v>57</x:v>
      </x:c>
      <x:c r="C224" s="1" t="s">
        <x:v>284</x:v>
      </x:c>
      <x:c r="D224" s="1" t="s">
        <x:v>59</x:v>
      </x:c>
      <x:c r="E224" s="1" t="s">
        <x:v>60</x:v>
      </x:c>
      <x:c r="F224" s="1" t="s">
        <x:v>61</x:v>
      </x:c>
      <x:c r="G224" s="1" t="s">
        <x:v>62</x:v>
      </x:c>
    </x:row>
    <x:row r="225" ht="15" hidden="0" customHeight="1">
      <x:c r="A225" s="1" t="s">
        <x:v>56</x:v>
      </x:c>
      <x:c r="B225" s="1" t="s">
        <x:v>57</x:v>
      </x:c>
      <x:c r="C225" s="1" t="s">
        <x:v>285</x:v>
      </x:c>
      <x:c r="D225" s="1" t="s">
        <x:v>59</x:v>
      </x:c>
      <x:c r="E225" s="1" t="s">
        <x:v>60</x:v>
      </x:c>
      <x:c r="F225" s="1" t="s">
        <x:v>61</x:v>
      </x:c>
      <x:c r="G225" s="1" t="s">
        <x:v>62</x:v>
      </x:c>
    </x:row>
    <x:row r="226" ht="15" hidden="0" customHeight="1">
      <x:c r="A226" s="1" t="s">
        <x:v>56</x:v>
      </x:c>
      <x:c r="B226" s="1" t="s">
        <x:v>57</x:v>
      </x:c>
      <x:c r="C226" s="1" t="s">
        <x:v>286</x:v>
      </x:c>
      <x:c r="D226" s="1" t="s">
        <x:v>59</x:v>
      </x:c>
      <x:c r="E226" s="1" t="s">
        <x:v>60</x:v>
      </x:c>
      <x:c r="F226" s="1" t="s">
        <x:v>61</x:v>
      </x:c>
      <x:c r="G226" s="1" t="s">
        <x:v>62</x:v>
      </x:c>
    </x:row>
    <x:row r="227" ht="15" hidden="0" customHeight="1">
      <x:c r="A227" s="1" t="s">
        <x:v>56</x:v>
      </x:c>
      <x:c r="B227" s="1" t="s">
        <x:v>57</x:v>
      </x:c>
      <x:c r="C227" s="1" t="s">
        <x:v>287</x:v>
      </x:c>
      <x:c r="D227" s="1" t="s">
        <x:v>59</x:v>
      </x:c>
      <x:c r="E227" s="1" t="s">
        <x:v>60</x:v>
      </x:c>
      <x:c r="F227" s="1" t="s">
        <x:v>61</x:v>
      </x:c>
      <x:c r="G227" s="1" t="s">
        <x:v>62</x:v>
      </x:c>
    </x:row>
    <x:row r="228" ht="15" hidden="0" customHeight="1">
      <x:c r="A228" s="1" t="s">
        <x:v>56</x:v>
      </x:c>
      <x:c r="B228" s="1" t="s">
        <x:v>57</x:v>
      </x:c>
      <x:c r="C228" s="1" t="s">
        <x:v>288</x:v>
      </x:c>
      <x:c r="D228" s="1" t="s">
        <x:v>59</x:v>
      </x:c>
      <x:c r="E228" s="1" t="s">
        <x:v>60</x:v>
      </x:c>
      <x:c r="F228" s="1" t="s">
        <x:v>61</x:v>
      </x:c>
      <x:c r="G228" s="1" t="s">
        <x:v>62</x:v>
      </x:c>
    </x:row>
    <x:row r="229" ht="15" hidden="0" customHeight="1">
      <x:c r="A229" s="1" t="s">
        <x:v>56</x:v>
      </x:c>
      <x:c r="B229" s="1" t="s">
        <x:v>57</x:v>
      </x:c>
      <x:c r="C229" s="1" t="s">
        <x:v>289</x:v>
      </x:c>
      <x:c r="D229" s="1" t="s">
        <x:v>59</x:v>
      </x:c>
      <x:c r="E229" s="1" t="s">
        <x:v>60</x:v>
      </x:c>
      <x:c r="F229" s="1" t="s">
        <x:v>61</x:v>
      </x:c>
      <x:c r="G229" s="1" t="s">
        <x:v>62</x:v>
      </x:c>
    </x:row>
    <x:row r="230" ht="15" hidden="0" customHeight="1">
      <x:c r="A230" s="1" t="s">
        <x:v>56</x:v>
      </x:c>
      <x:c r="B230" s="1" t="s">
        <x:v>57</x:v>
      </x:c>
      <x:c r="C230" s="1" t="s">
        <x:v>290</x:v>
      </x:c>
      <x:c r="D230" s="1" t="s">
        <x:v>59</x:v>
      </x:c>
      <x:c r="E230" s="1" t="s">
        <x:v>60</x:v>
      </x:c>
      <x:c r="F230" s="1" t="s">
        <x:v>61</x:v>
      </x:c>
      <x:c r="G230" s="1" t="s">
        <x:v>62</x:v>
      </x:c>
    </x:row>
    <x:row r="231" ht="15" hidden="0" customHeight="1">
      <x:c r="A231" s="1" t="s">
        <x:v>56</x:v>
      </x:c>
      <x:c r="B231" s="1" t="s">
        <x:v>57</x:v>
      </x:c>
      <x:c r="C231" s="1" t="s">
        <x:v>291</x:v>
      </x:c>
      <x:c r="D231" s="1" t="s">
        <x:v>59</x:v>
      </x:c>
      <x:c r="E231" s="1" t="s">
        <x:v>60</x:v>
      </x:c>
      <x:c r="F231" s="1" t="s">
        <x:v>61</x:v>
      </x:c>
      <x:c r="G231" s="1" t="s">
        <x:v>62</x:v>
      </x:c>
    </x:row>
    <x:row r="232" ht="15" hidden="0" customHeight="1">
      <x:c r="A232" s="1" t="s">
        <x:v>56</x:v>
      </x:c>
      <x:c r="B232" s="1" t="s">
        <x:v>57</x:v>
      </x:c>
      <x:c r="C232" s="1" t="s">
        <x:v>292</x:v>
      </x:c>
      <x:c r="D232" s="1" t="s">
        <x:v>59</x:v>
      </x:c>
      <x:c r="E232" s="1" t="s">
        <x:v>60</x:v>
      </x:c>
      <x:c r="F232" s="1" t="s">
        <x:v>61</x:v>
      </x:c>
      <x:c r="G232" s="1" t="s">
        <x:v>62</x:v>
      </x:c>
    </x:row>
    <x:row r="233" ht="15" hidden="0" customHeight="1">
      <x:c r="A233" s="1" t="s">
        <x:v>56</x:v>
      </x:c>
      <x:c r="B233" s="1" t="s">
        <x:v>57</x:v>
      </x:c>
      <x:c r="C233" s="1" t="s">
        <x:v>293</x:v>
      </x:c>
      <x:c r="D233" s="1" t="s">
        <x:v>59</x:v>
      </x:c>
      <x:c r="E233" s="1" t="s">
        <x:v>60</x:v>
      </x:c>
      <x:c r="F233" s="1" t="s">
        <x:v>61</x:v>
      </x:c>
      <x:c r="G233" s="1" t="s">
        <x:v>62</x:v>
      </x:c>
    </x:row>
    <x:row r="234" ht="15" hidden="0" customHeight="1">
      <x:c r="A234" s="1" t="s">
        <x:v>56</x:v>
      </x:c>
      <x:c r="B234" s="1" t="s">
        <x:v>57</x:v>
      </x:c>
      <x:c r="C234" s="1" t="s">
        <x:v>294</x:v>
      </x:c>
      <x:c r="D234" s="1" t="s">
        <x:v>59</x:v>
      </x:c>
      <x:c r="E234" s="1" t="s">
        <x:v>60</x:v>
      </x:c>
      <x:c r="F234" s="1" t="s">
        <x:v>61</x:v>
      </x:c>
      <x:c r="G234" s="1" t="s">
        <x:v>62</x:v>
      </x:c>
    </x:row>
    <x:row r="235" ht="15" hidden="0" customHeight="1">
      <x:c r="A235" s="1" t="s">
        <x:v>56</x:v>
      </x:c>
      <x:c r="B235" s="1" t="s">
        <x:v>57</x:v>
      </x:c>
      <x:c r="C235" s="1" t="s">
        <x:v>295</x:v>
      </x:c>
      <x:c r="D235" s="1" t="s">
        <x:v>59</x:v>
      </x:c>
      <x:c r="E235" s="1" t="s">
        <x:v>60</x:v>
      </x:c>
      <x:c r="F235" s="1" t="s">
        <x:v>61</x:v>
      </x:c>
      <x:c r="G235" s="1" t="s">
        <x:v>62</x:v>
      </x:c>
    </x:row>
    <x:row r="236" ht="15" hidden="0" customHeight="1">
      <x:c r="A236" s="1" t="s">
        <x:v>56</x:v>
      </x:c>
      <x:c r="B236" s="1" t="s">
        <x:v>57</x:v>
      </x:c>
      <x:c r="C236" s="1" t="s">
        <x:v>296</x:v>
      </x:c>
      <x:c r="D236" s="1" t="s">
        <x:v>59</x:v>
      </x:c>
      <x:c r="E236" s="1" t="s">
        <x:v>60</x:v>
      </x:c>
      <x:c r="F236" s="1" t="s">
        <x:v>61</x:v>
      </x:c>
      <x:c r="G236" s="1" t="s">
        <x:v>62</x:v>
      </x:c>
    </x:row>
    <x:row r="237" ht="15" hidden="0" customHeight="1">
      <x:c r="A237" s="1" t="s">
        <x:v>56</x:v>
      </x:c>
      <x:c r="B237" s="1" t="s">
        <x:v>57</x:v>
      </x:c>
      <x:c r="C237" s="1" t="s">
        <x:v>297</x:v>
      </x:c>
      <x:c r="D237" s="1" t="s">
        <x:v>59</x:v>
      </x:c>
      <x:c r="E237" s="1" t="s">
        <x:v>60</x:v>
      </x:c>
      <x:c r="F237" s="1" t="s">
        <x:v>61</x:v>
      </x:c>
      <x:c r="G237" s="1" t="s">
        <x:v>62</x:v>
      </x:c>
    </x:row>
    <x:row r="238" ht="15" hidden="0" customHeight="1">
      <x:c r="A238" s="1" t="s">
        <x:v>56</x:v>
      </x:c>
      <x:c r="B238" s="1" t="s">
        <x:v>57</x:v>
      </x:c>
      <x:c r="C238" s="1" t="s">
        <x:v>298</x:v>
      </x:c>
      <x:c r="D238" s="1" t="s">
        <x:v>59</x:v>
      </x:c>
      <x:c r="E238" s="1" t="s">
        <x:v>60</x:v>
      </x:c>
      <x:c r="F238" s="1" t="s">
        <x:v>61</x:v>
      </x:c>
      <x:c r="G238" s="1" t="s">
        <x:v>62</x:v>
      </x:c>
    </x:row>
    <x:row r="239" ht="15" hidden="0" customHeight="1">
      <x:c r="A239" s="1" t="s">
        <x:v>56</x:v>
      </x:c>
      <x:c r="B239" s="1" t="s">
        <x:v>57</x:v>
      </x:c>
      <x:c r="C239" s="1" t="s">
        <x:v>299</x:v>
      </x:c>
      <x:c r="D239" s="1" t="s">
        <x:v>59</x:v>
      </x:c>
      <x:c r="E239" s="1" t="s">
        <x:v>60</x:v>
      </x:c>
      <x:c r="F239" s="1" t="s">
        <x:v>61</x:v>
      </x:c>
      <x:c r="G239" s="1" t="s">
        <x:v>62</x:v>
      </x:c>
    </x:row>
    <x:row r="240" ht="15" hidden="0" customHeight="1">
      <x:c r="A240" s="1" t="s">
        <x:v>56</x:v>
      </x:c>
      <x:c r="B240" s="1" t="s">
        <x:v>57</x:v>
      </x:c>
      <x:c r="C240" s="1" t="s">
        <x:v>300</x:v>
      </x:c>
      <x:c r="D240" s="1" t="s">
        <x:v>59</x:v>
      </x:c>
      <x:c r="E240" s="1" t="s">
        <x:v>60</x:v>
      </x:c>
      <x:c r="F240" s="1" t="s">
        <x:v>61</x:v>
      </x:c>
      <x:c r="G240" s="1" t="s">
        <x:v>62</x:v>
      </x:c>
    </x:row>
    <x:row r="241" ht="15" hidden="0" customHeight="1">
      <x:c r="A241" s="1" t="s">
        <x:v>56</x:v>
      </x:c>
      <x:c r="B241" s="1" t="s">
        <x:v>57</x:v>
      </x:c>
      <x:c r="C241" s="1" t="s">
        <x:v>301</x:v>
      </x:c>
      <x:c r="D241" s="1" t="s">
        <x:v>59</x:v>
      </x:c>
      <x:c r="E241" s="1" t="s">
        <x:v>60</x:v>
      </x:c>
      <x:c r="F241" s="1" t="s">
        <x:v>61</x:v>
      </x:c>
      <x:c r="G241" s="1" t="s">
        <x:v>62</x:v>
      </x:c>
    </x:row>
    <x:row r="242" ht="15" hidden="0" customHeight="1">
      <x:c r="A242" s="1" t="s">
        <x:v>56</x:v>
      </x:c>
      <x:c r="B242" s="1" t="s">
        <x:v>57</x:v>
      </x:c>
      <x:c r="C242" s="1" t="s">
        <x:v>302</x:v>
      </x:c>
      <x:c r="D242" s="1" t="s">
        <x:v>59</x:v>
      </x:c>
      <x:c r="E242" s="1" t="s">
        <x:v>60</x:v>
      </x:c>
      <x:c r="F242" s="1" t="s">
        <x:v>61</x:v>
      </x:c>
      <x:c r="G242" s="1" t="s">
        <x:v>62</x:v>
      </x:c>
    </x:row>
    <x:row r="243" ht="15" hidden="0" customHeight="1">
      <x:c r="A243" s="1" t="s">
        <x:v>56</x:v>
      </x:c>
      <x:c r="B243" s="1" t="s">
        <x:v>57</x:v>
      </x:c>
      <x:c r="C243" s="1" t="s">
        <x:v>303</x:v>
      </x:c>
      <x:c r="D243" s="1" t="s">
        <x:v>59</x:v>
      </x:c>
      <x:c r="E243" s="1" t="s">
        <x:v>60</x:v>
      </x:c>
      <x:c r="F243" s="1" t="s">
        <x:v>61</x:v>
      </x:c>
      <x:c r="G243" s="1" t="s">
        <x:v>62</x:v>
      </x:c>
    </x:row>
    <x:row r="244" ht="15" hidden="0" customHeight="1">
      <x:c r="A244" s="1" t="s">
        <x:v>56</x:v>
      </x:c>
      <x:c r="B244" s="1" t="s">
        <x:v>57</x:v>
      </x:c>
      <x:c r="C244" s="1" t="s">
        <x:v>304</x:v>
      </x:c>
      <x:c r="D244" s="1" t="s">
        <x:v>59</x:v>
      </x:c>
      <x:c r="E244" s="1" t="s">
        <x:v>60</x:v>
      </x:c>
      <x:c r="F244" s="1" t="s">
        <x:v>61</x:v>
      </x:c>
      <x:c r="G244" s="1" t="s">
        <x:v>62</x:v>
      </x:c>
    </x:row>
    <x:row r="245" ht="15" hidden="0" customHeight="1">
      <x:c r="A245" s="1" t="s">
        <x:v>56</x:v>
      </x:c>
      <x:c r="B245" s="1" t="s">
        <x:v>57</x:v>
      </x:c>
      <x:c r="C245" s="1" t="s">
        <x:v>305</x:v>
      </x:c>
      <x:c r="D245" s="1" t="s">
        <x:v>59</x:v>
      </x:c>
      <x:c r="E245" s="1" t="s">
        <x:v>60</x:v>
      </x:c>
      <x:c r="F245" s="1" t="s">
        <x:v>61</x:v>
      </x:c>
      <x:c r="G245" s="1" t="s">
        <x:v>62</x:v>
      </x:c>
    </x:row>
    <x:row r="246" ht="15" hidden="0" customHeight="1">
      <x:c r="A246" s="1" t="s">
        <x:v>56</x:v>
      </x:c>
      <x:c r="B246" s="1" t="s">
        <x:v>57</x:v>
      </x:c>
      <x:c r="C246" s="1" t="s">
        <x:v>306</x:v>
      </x:c>
      <x:c r="D246" s="1" t="s">
        <x:v>59</x:v>
      </x:c>
      <x:c r="E246" s="1" t="s">
        <x:v>60</x:v>
      </x:c>
      <x:c r="F246" s="1" t="s">
        <x:v>61</x:v>
      </x:c>
      <x:c r="G246" s="1" t="s">
        <x:v>62</x:v>
      </x:c>
    </x:row>
    <x:row r="247" ht="15" hidden="0" customHeight="1">
      <x:c r="A247" s="1" t="s">
        <x:v>56</x:v>
      </x:c>
      <x:c r="B247" s="1" t="s">
        <x:v>57</x:v>
      </x:c>
      <x:c r="C247" s="1" t="s">
        <x:v>307</x:v>
      </x:c>
      <x:c r="D247" s="1" t="s">
        <x:v>59</x:v>
      </x:c>
      <x:c r="E247" s="1" t="s">
        <x:v>60</x:v>
      </x:c>
      <x:c r="F247" s="1" t="s">
        <x:v>61</x:v>
      </x:c>
      <x:c r="G247" s="1" t="s">
        <x:v>62</x:v>
      </x:c>
    </x:row>
    <x:row r="248" ht="15" hidden="0" customHeight="1">
      <x:c r="A248" s="1" t="s">
        <x:v>56</x:v>
      </x:c>
      <x:c r="B248" s="1" t="s">
        <x:v>57</x:v>
      </x:c>
      <x:c r="C248" s="1" t="s">
        <x:v>308</x:v>
      </x:c>
      <x:c r="D248" s="1" t="s">
        <x:v>59</x:v>
      </x:c>
      <x:c r="E248" s="1" t="s">
        <x:v>60</x:v>
      </x:c>
      <x:c r="F248" s="1" t="s">
        <x:v>61</x:v>
      </x:c>
      <x:c r="G248" s="1" t="s">
        <x:v>62</x:v>
      </x:c>
    </x:row>
    <x:row r="249" ht="15" hidden="0" customHeight="1">
      <x:c r="A249" s="1" t="s">
        <x:v>56</x:v>
      </x:c>
      <x:c r="B249" s="1" t="s">
        <x:v>57</x:v>
      </x:c>
      <x:c r="C249" s="1" t="s">
        <x:v>309</x:v>
      </x:c>
      <x:c r="D249" s="1" t="s">
        <x:v>59</x:v>
      </x:c>
      <x:c r="E249" s="1" t="s">
        <x:v>60</x:v>
      </x:c>
      <x:c r="F249" s="1" t="s">
        <x:v>61</x:v>
      </x:c>
      <x:c r="G249" s="1" t="s">
        <x:v>62</x:v>
      </x:c>
    </x:row>
    <x:row r="250" ht="15" hidden="0" customHeight="1">
      <x:c r="A250" s="1" t="s">
        <x:v>56</x:v>
      </x:c>
      <x:c r="B250" s="1" t="s">
        <x:v>57</x:v>
      </x:c>
      <x:c r="C250" s="1" t="s">
        <x:v>310</x:v>
      </x:c>
      <x:c r="D250" s="1" t="s">
        <x:v>59</x:v>
      </x:c>
      <x:c r="E250" s="1" t="s">
        <x:v>60</x:v>
      </x:c>
      <x:c r="F250" s="1" t="s">
        <x:v>61</x:v>
      </x:c>
      <x:c r="G250" s="1" t="s">
        <x:v>62</x:v>
      </x:c>
    </x:row>
    <x:row r="251" ht="15" hidden="0" customHeight="1">
      <x:c r="A251" s="1" t="s">
        <x:v>56</x:v>
      </x:c>
      <x:c r="B251" s="1" t="s">
        <x:v>57</x:v>
      </x:c>
      <x:c r="C251" s="1" t="s">
        <x:v>311</x:v>
      </x:c>
      <x:c r="D251" s="1" t="s">
        <x:v>59</x:v>
      </x:c>
      <x:c r="E251" s="1" t="s">
        <x:v>60</x:v>
      </x:c>
      <x:c r="F251" s="1" t="s">
        <x:v>61</x:v>
      </x:c>
      <x:c r="G251" s="1" t="s">
        <x:v>62</x:v>
      </x:c>
    </x:row>
    <x:row r="252" ht="15" hidden="0" customHeight="1">
      <x:c r="A252" s="1" t="s">
        <x:v>56</x:v>
      </x:c>
      <x:c r="B252" s="1" t="s">
        <x:v>57</x:v>
      </x:c>
      <x:c r="C252" s="1" t="s">
        <x:v>312</x:v>
      </x:c>
      <x:c r="D252" s="1" t="s">
        <x:v>59</x:v>
      </x:c>
      <x:c r="E252" s="1" t="s">
        <x:v>60</x:v>
      </x:c>
      <x:c r="F252" s="1" t="s">
        <x:v>61</x:v>
      </x:c>
      <x:c r="G252" s="1" t="s">
        <x:v>62</x:v>
      </x:c>
    </x:row>
    <x:row r="253" ht="15" hidden="0" customHeight="1">
      <x:c r="A253" s="1" t="s">
        <x:v>56</x:v>
      </x:c>
      <x:c r="B253" s="1" t="s">
        <x:v>57</x:v>
      </x:c>
      <x:c r="C253" s="1" t="s">
        <x:v>313</x:v>
      </x:c>
      <x:c r="D253" s="1" t="s">
        <x:v>59</x:v>
      </x:c>
      <x:c r="E253" s="1" t="s">
        <x:v>60</x:v>
      </x:c>
      <x:c r="F253" s="1" t="s">
        <x:v>61</x:v>
      </x:c>
      <x:c r="G253" s="1" t="s">
        <x:v>62</x:v>
      </x:c>
    </x:row>
    <x:row r="254" ht="15" hidden="0" customHeight="1">
      <x:c r="A254" s="1" t="s">
        <x:v>56</x:v>
      </x:c>
      <x:c r="B254" s="1" t="s">
        <x:v>57</x:v>
      </x:c>
      <x:c r="C254" s="1" t="s">
        <x:v>314</x:v>
      </x:c>
      <x:c r="D254" s="1" t="s">
        <x:v>59</x:v>
      </x:c>
      <x:c r="E254" s="1" t="s">
        <x:v>60</x:v>
      </x:c>
      <x:c r="F254" s="1" t="s">
        <x:v>61</x:v>
      </x:c>
      <x:c r="G254" s="1" t="s">
        <x:v>62</x:v>
      </x:c>
    </x:row>
    <x:row r="255" ht="15" hidden="0" customHeight="1">
      <x:c r="A255" s="1" t="s">
        <x:v>56</x:v>
      </x:c>
      <x:c r="B255" s="1" t="s">
        <x:v>57</x:v>
      </x:c>
      <x:c r="C255" s="1" t="s">
        <x:v>315</x:v>
      </x:c>
      <x:c r="D255" s="1" t="s">
        <x:v>59</x:v>
      </x:c>
      <x:c r="E255" s="1" t="s">
        <x:v>60</x:v>
      </x:c>
      <x:c r="F255" s="1" t="s">
        <x:v>61</x:v>
      </x:c>
      <x:c r="G255" s="1" t="s">
        <x:v>62</x:v>
      </x:c>
    </x:row>
    <x:row r="256" ht="15" hidden="0" customHeight="1">
      <x:c r="A256" s="1" t="s">
        <x:v>56</x:v>
      </x:c>
      <x:c r="B256" s="1" t="s">
        <x:v>57</x:v>
      </x:c>
      <x:c r="C256" s="1" t="s">
        <x:v>316</x:v>
      </x:c>
      <x:c r="D256" s="1" t="s">
        <x:v>59</x:v>
      </x:c>
      <x:c r="E256" s="1" t="s">
        <x:v>60</x:v>
      </x:c>
      <x:c r="F256" s="1" t="s">
        <x:v>61</x:v>
      </x:c>
      <x:c r="G256" s="1" t="s">
        <x:v>62</x:v>
      </x:c>
    </x:row>
    <x:row r="257" ht="15" hidden="0" customHeight="1">
      <x:c r="A257" s="1" t="s">
        <x:v>56</x:v>
      </x:c>
      <x:c r="B257" s="1" t="s">
        <x:v>57</x:v>
      </x:c>
      <x:c r="C257" s="1" t="s">
        <x:v>317</x:v>
      </x:c>
      <x:c r="D257" s="1" t="s">
        <x:v>59</x:v>
      </x:c>
      <x:c r="E257" s="1" t="s">
        <x:v>60</x:v>
      </x:c>
      <x:c r="F257" s="1" t="s">
        <x:v>61</x:v>
      </x:c>
      <x:c r="G257" s="1" t="s">
        <x:v>62</x:v>
      </x:c>
    </x:row>
    <x:row r="258" ht="15" hidden="0" customHeight="1">
      <x:c r="A258" s="1" t="s">
        <x:v>56</x:v>
      </x:c>
      <x:c r="B258" s="1" t="s">
        <x:v>57</x:v>
      </x:c>
      <x:c r="C258" s="1" t="s">
        <x:v>318</x:v>
      </x:c>
      <x:c r="D258" s="1" t="s">
        <x:v>59</x:v>
      </x:c>
      <x:c r="E258" s="1" t="s">
        <x:v>60</x:v>
      </x:c>
      <x:c r="F258" s="1" t="s">
        <x:v>61</x:v>
      </x:c>
      <x:c r="G258" s="1" t="s">
        <x:v>62</x:v>
      </x:c>
    </x:row>
    <x:row r="259" ht="15" hidden="0" customHeight="1">
      <x:c r="A259" s="1" t="s">
        <x:v>56</x:v>
      </x:c>
      <x:c r="B259" s="1" t="s">
        <x:v>57</x:v>
      </x:c>
      <x:c r="C259" s="1" t="s">
        <x:v>319</x:v>
      </x:c>
      <x:c r="D259" s="1" t="s">
        <x:v>59</x:v>
      </x:c>
      <x:c r="E259" s="1" t="s">
        <x:v>60</x:v>
      </x:c>
      <x:c r="F259" s="1" t="s">
        <x:v>61</x:v>
      </x:c>
      <x:c r="G259" s="1" t="s">
        <x:v>62</x:v>
      </x:c>
    </x:row>
    <x:row r="260" ht="15" hidden="0" customHeight="1">
      <x:c r="A260" s="1" t="s">
        <x:v>56</x:v>
      </x:c>
      <x:c r="B260" s="1" t="s">
        <x:v>57</x:v>
      </x:c>
      <x:c r="C260" s="1" t="s">
        <x:v>320</x:v>
      </x:c>
      <x:c r="D260" s="1" t="s">
        <x:v>59</x:v>
      </x:c>
      <x:c r="E260" s="1" t="s">
        <x:v>60</x:v>
      </x:c>
      <x:c r="F260" s="1" t="s">
        <x:v>61</x:v>
      </x:c>
      <x:c r="G260" s="1" t="s">
        <x:v>62</x:v>
      </x:c>
    </x:row>
    <x:row r="261" ht="15" hidden="0" customHeight="1">
      <x:c r="A261" s="1" t="s">
        <x:v>56</x:v>
      </x:c>
      <x:c r="B261" s="1" t="s">
        <x:v>57</x:v>
      </x:c>
      <x:c r="C261" s="1" t="s">
        <x:v>321</x:v>
      </x:c>
      <x:c r="D261" s="1" t="s">
        <x:v>59</x:v>
      </x:c>
      <x:c r="E261" s="1" t="s">
        <x:v>60</x:v>
      </x:c>
      <x:c r="F261" s="1" t="s">
        <x:v>61</x:v>
      </x:c>
      <x:c r="G261" s="1" t="s">
        <x:v>62</x:v>
      </x:c>
    </x:row>
    <x:row r="262" ht="15" hidden="0" customHeight="1">
      <x:c r="A262" s="1" t="s">
        <x:v>56</x:v>
      </x:c>
      <x:c r="B262" s="1" t="s">
        <x:v>57</x:v>
      </x:c>
      <x:c r="C262" s="1" t="s">
        <x:v>322</x:v>
      </x:c>
      <x:c r="D262" s="1" t="s">
        <x:v>59</x:v>
      </x:c>
      <x:c r="E262" s="1" t="s">
        <x:v>60</x:v>
      </x:c>
      <x:c r="F262" s="1" t="s">
        <x:v>61</x:v>
      </x:c>
      <x:c r="G262" s="1" t="s">
        <x:v>62</x:v>
      </x:c>
    </x:row>
    <x:row r="263" ht="15" hidden="0" customHeight="1">
      <x:c r="A263" s="1" t="s">
        <x:v>56</x:v>
      </x:c>
      <x:c r="B263" s="1" t="s">
        <x:v>57</x:v>
      </x:c>
      <x:c r="C263" s="1" t="s">
        <x:v>323</x:v>
      </x:c>
      <x:c r="D263" s="1" t="s">
        <x:v>59</x:v>
      </x:c>
      <x:c r="E263" s="1" t="s">
        <x:v>60</x:v>
      </x:c>
      <x:c r="F263" s="1" t="s">
        <x:v>61</x:v>
      </x:c>
      <x:c r="G263" s="1" t="s">
        <x:v>62</x:v>
      </x:c>
    </x:row>
    <x:row r="264" ht="15" hidden="0" customHeight="1">
      <x:c r="A264" s="1" t="s">
        <x:v>56</x:v>
      </x:c>
      <x:c r="B264" s="1" t="s">
        <x:v>57</x:v>
      </x:c>
      <x:c r="C264" s="1" t="s">
        <x:v>324</x:v>
      </x:c>
      <x:c r="D264" s="1" t="s">
        <x:v>59</x:v>
      </x:c>
      <x:c r="E264" s="1" t="s">
        <x:v>60</x:v>
      </x:c>
      <x:c r="F264" s="1" t="s">
        <x:v>61</x:v>
      </x:c>
      <x:c r="G264" s="1" t="s">
        <x:v>62</x:v>
      </x:c>
    </x:row>
    <x:row r="265" ht="15" hidden="0" customHeight="1">
      <x:c r="A265" s="1" t="s">
        <x:v>56</x:v>
      </x:c>
      <x:c r="B265" s="1" t="s">
        <x:v>57</x:v>
      </x:c>
      <x:c r="C265" s="1" t="s">
        <x:v>325</x:v>
      </x:c>
      <x:c r="D265" s="1" t="s">
        <x:v>59</x:v>
      </x:c>
      <x:c r="E265" s="1" t="s">
        <x:v>60</x:v>
      </x:c>
      <x:c r="F265" s="1" t="s">
        <x:v>61</x:v>
      </x:c>
      <x:c r="G265" s="1" t="s">
        <x:v>62</x:v>
      </x:c>
    </x:row>
    <x:row r="266" ht="15" hidden="0" customHeight="1">
      <x:c r="A266" s="1" t="s">
        <x:v>56</x:v>
      </x:c>
      <x:c r="B266" s="1" t="s">
        <x:v>57</x:v>
      </x:c>
      <x:c r="C266" s="1" t="s">
        <x:v>326</x:v>
      </x:c>
      <x:c r="D266" s="1" t="s">
        <x:v>59</x:v>
      </x:c>
      <x:c r="E266" s="1" t="s">
        <x:v>60</x:v>
      </x:c>
      <x:c r="F266" s="1" t="s">
        <x:v>61</x:v>
      </x:c>
      <x:c r="G266" s="1" t="s">
        <x:v>62</x:v>
      </x:c>
    </x:row>
    <x:row r="267" ht="15" hidden="0" customHeight="1">
      <x:c r="A267" s="1" t="s">
        <x:v>56</x:v>
      </x:c>
      <x:c r="B267" s="1" t="s">
        <x:v>57</x:v>
      </x:c>
      <x:c r="C267" s="1" t="s">
        <x:v>327</x:v>
      </x:c>
      <x:c r="D267" s="1" t="s">
        <x:v>59</x:v>
      </x:c>
      <x:c r="E267" s="1" t="s">
        <x:v>60</x:v>
      </x:c>
      <x:c r="F267" s="1" t="s">
        <x:v>61</x:v>
      </x:c>
      <x:c r="G267" s="1" t="s">
        <x:v>62</x:v>
      </x:c>
    </x:row>
    <x:row r="268" ht="15" hidden="0" customHeight="1">
      <x:c r="A268" s="1" t="s">
        <x:v>56</x:v>
      </x:c>
      <x:c r="B268" s="1" t="s">
        <x:v>57</x:v>
      </x:c>
      <x:c r="C268" s="1" t="s">
        <x:v>328</x:v>
      </x:c>
      <x:c r="D268" s="1" t="s">
        <x:v>59</x:v>
      </x:c>
      <x:c r="E268" s="1" t="s">
        <x:v>60</x:v>
      </x:c>
      <x:c r="F268" s="1" t="s">
        <x:v>61</x:v>
      </x:c>
      <x:c r="G268" s="1" t="s">
        <x:v>62</x:v>
      </x:c>
    </x:row>
    <x:row r="269" ht="15" hidden="0" customHeight="1">
      <x:c r="A269" s="1" t="s">
        <x:v>56</x:v>
      </x:c>
      <x:c r="B269" s="1" t="s">
        <x:v>57</x:v>
      </x:c>
      <x:c r="C269" s="1" t="s">
        <x:v>329</x:v>
      </x:c>
      <x:c r="D269" s="1" t="s">
        <x:v>59</x:v>
      </x:c>
      <x:c r="E269" s="1" t="s">
        <x:v>60</x:v>
      </x:c>
      <x:c r="F269" s="1" t="s">
        <x:v>61</x:v>
      </x:c>
      <x:c r="G269" s="1" t="s">
        <x:v>62</x:v>
      </x:c>
    </x:row>
    <x:row r="270" ht="15" hidden="0" customHeight="1">
      <x:c r="A270" s="1" t="s">
        <x:v>56</x:v>
      </x:c>
      <x:c r="B270" s="1" t="s">
        <x:v>57</x:v>
      </x:c>
      <x:c r="C270" s="1" t="s">
        <x:v>330</x:v>
      </x:c>
      <x:c r="D270" s="1" t="s">
        <x:v>59</x:v>
      </x:c>
      <x:c r="E270" s="1" t="s">
        <x:v>60</x:v>
      </x:c>
      <x:c r="F270" s="1" t="s">
        <x:v>61</x:v>
      </x:c>
      <x:c r="G270" s="1" t="s">
        <x:v>62</x:v>
      </x:c>
    </x:row>
    <x:row r="271" ht="15" hidden="0" customHeight="1">
      <x:c r="A271" s="1" t="s">
        <x:v>56</x:v>
      </x:c>
      <x:c r="B271" s="1" t="s">
        <x:v>57</x:v>
      </x:c>
      <x:c r="C271" s="1" t="s">
        <x:v>331</x:v>
      </x:c>
      <x:c r="D271" s="1" t="s">
        <x:v>59</x:v>
      </x:c>
      <x:c r="E271" s="1" t="s">
        <x:v>60</x:v>
      </x:c>
      <x:c r="F271" s="1" t="s">
        <x:v>61</x:v>
      </x:c>
      <x:c r="G271" s="1" t="s">
        <x:v>62</x:v>
      </x:c>
    </x:row>
    <x:row r="272" ht="15" hidden="0" customHeight="1">
      <x:c r="A272" s="1" t="s">
        <x:v>56</x:v>
      </x:c>
      <x:c r="B272" s="1" t="s">
        <x:v>57</x:v>
      </x:c>
      <x:c r="C272" s="1" t="s">
        <x:v>332</x:v>
      </x:c>
      <x:c r="D272" s="1" t="s">
        <x:v>59</x:v>
      </x:c>
      <x:c r="E272" s="1" t="s">
        <x:v>60</x:v>
      </x:c>
      <x:c r="F272" s="1" t="s">
        <x:v>61</x:v>
      </x:c>
      <x:c r="G272" s="1" t="s">
        <x:v>62</x:v>
      </x:c>
    </x:row>
    <x:row r="273" ht="15" hidden="0" customHeight="1">
      <x:c r="A273" s="1" t="s">
        <x:v>56</x:v>
      </x:c>
      <x:c r="B273" s="1" t="s">
        <x:v>57</x:v>
      </x:c>
      <x:c r="C273" s="1" t="s">
        <x:v>333</x:v>
      </x:c>
      <x:c r="D273" s="1" t="s">
        <x:v>59</x:v>
      </x:c>
      <x:c r="E273" s="1" t="s">
        <x:v>60</x:v>
      </x:c>
      <x:c r="F273" s="1" t="s">
        <x:v>61</x:v>
      </x:c>
      <x:c r="G273" s="1" t="s">
        <x:v>62</x:v>
      </x:c>
    </x:row>
    <x:row r="274" ht="15" hidden="0" customHeight="1">
      <x:c r="A274" s="1" t="s">
        <x:v>56</x:v>
      </x:c>
      <x:c r="B274" s="1" t="s">
        <x:v>57</x:v>
      </x:c>
      <x:c r="C274" s="1" t="s">
        <x:v>334</x:v>
      </x:c>
      <x:c r="D274" s="1" t="s">
        <x:v>59</x:v>
      </x:c>
      <x:c r="E274" s="1" t="s">
        <x:v>60</x:v>
      </x:c>
      <x:c r="F274" s="1" t="s">
        <x:v>61</x:v>
      </x:c>
      <x:c r="G274" s="1" t="s">
        <x:v>62</x:v>
      </x:c>
    </x:row>
    <x:row r="275" ht="15" hidden="0" customHeight="1">
      <x:c r="A275" s="1" t="s">
        <x:v>56</x:v>
      </x:c>
      <x:c r="B275" s="1" t="s">
        <x:v>57</x:v>
      </x:c>
      <x:c r="C275" s="1" t="s">
        <x:v>335</x:v>
      </x:c>
      <x:c r="D275" s="1" t="s">
        <x:v>59</x:v>
      </x:c>
      <x:c r="E275" s="1" t="s">
        <x:v>60</x:v>
      </x:c>
      <x:c r="F275" s="1" t="s">
        <x:v>61</x:v>
      </x:c>
      <x:c r="G275" s="1" t="s">
        <x:v>62</x:v>
      </x:c>
    </x:row>
    <x:row r="276" ht="15" hidden="0" customHeight="1">
      <x:c r="A276" s="1" t="s">
        <x:v>56</x:v>
      </x:c>
      <x:c r="B276" s="1" t="s">
        <x:v>57</x:v>
      </x:c>
      <x:c r="C276" s="1" t="s">
        <x:v>336</x:v>
      </x:c>
      <x:c r="D276" s="1" t="s">
        <x:v>59</x:v>
      </x:c>
      <x:c r="E276" s="1" t="s">
        <x:v>60</x:v>
      </x:c>
      <x:c r="F276" s="1" t="s">
        <x:v>61</x:v>
      </x:c>
      <x:c r="G276" s="1" t="s">
        <x:v>62</x:v>
      </x:c>
    </x:row>
    <x:row r="277" ht="15" hidden="0" customHeight="1">
      <x:c r="A277" s="1" t="s">
        <x:v>56</x:v>
      </x:c>
      <x:c r="B277" s="1" t="s">
        <x:v>57</x:v>
      </x:c>
      <x:c r="C277" s="1" t="s">
        <x:v>337</x:v>
      </x:c>
      <x:c r="D277" s="1" t="s">
        <x:v>59</x:v>
      </x:c>
      <x:c r="E277" s="1" t="s">
        <x:v>60</x:v>
      </x:c>
      <x:c r="F277" s="1" t="s">
        <x:v>61</x:v>
      </x:c>
      <x:c r="G277" s="1" t="s">
        <x:v>62</x:v>
      </x:c>
    </x:row>
    <x:row r="278" ht="15" hidden="0" customHeight="1">
      <x:c r="A278" s="1" t="s">
        <x:v>56</x:v>
      </x:c>
      <x:c r="B278" s="1" t="s">
        <x:v>57</x:v>
      </x:c>
      <x:c r="C278" s="1" t="s">
        <x:v>338</x:v>
      </x:c>
      <x:c r="D278" s="1" t="s">
        <x:v>59</x:v>
      </x:c>
      <x:c r="E278" s="1" t="s">
        <x:v>60</x:v>
      </x:c>
      <x:c r="F278" s="1" t="s">
        <x:v>61</x:v>
      </x:c>
      <x:c r="G278" s="1" t="s">
        <x:v>62</x:v>
      </x:c>
    </x:row>
    <x:row r="279" ht="15" hidden="0" customHeight="1">
      <x:c r="A279" s="1" t="s">
        <x:v>56</x:v>
      </x:c>
      <x:c r="B279" s="1" t="s">
        <x:v>57</x:v>
      </x:c>
      <x:c r="C279" s="1" t="s">
        <x:v>339</x:v>
      </x:c>
      <x:c r="D279" s="1" t="s">
        <x:v>59</x:v>
      </x:c>
      <x:c r="E279" s="1" t="s">
        <x:v>60</x:v>
      </x:c>
      <x:c r="F279" s="1" t="s">
        <x:v>61</x:v>
      </x:c>
      <x:c r="G279" s="1" t="s">
        <x:v>62</x:v>
      </x:c>
    </x:row>
    <x:row r="280" ht="15" hidden="0" customHeight="1">
      <x:c r="A280" s="1" t="s">
        <x:v>56</x:v>
      </x:c>
      <x:c r="B280" s="1" t="s">
        <x:v>57</x:v>
      </x:c>
      <x:c r="C280" s="1" t="s">
        <x:v>340</x:v>
      </x:c>
      <x:c r="D280" s="1" t="s">
        <x:v>59</x:v>
      </x:c>
      <x:c r="E280" s="1" t="s">
        <x:v>60</x:v>
      </x:c>
      <x:c r="F280" s="1" t="s">
        <x:v>61</x:v>
      </x:c>
      <x:c r="G280" s="1" t="s">
        <x:v>62</x:v>
      </x:c>
    </x:row>
    <x:row r="281" ht="15" hidden="0" customHeight="1">
      <x:c r="A281" s="1" t="s">
        <x:v>56</x:v>
      </x:c>
      <x:c r="B281" s="1" t="s">
        <x:v>57</x:v>
      </x:c>
      <x:c r="C281" s="1" t="s">
        <x:v>341</x:v>
      </x:c>
      <x:c r="D281" s="1" t="s">
        <x:v>59</x:v>
      </x:c>
      <x:c r="E281" s="1" t="s">
        <x:v>60</x:v>
      </x:c>
      <x:c r="F281" s="1" t="s">
        <x:v>61</x:v>
      </x:c>
      <x:c r="G281" s="1" t="s">
        <x:v>62</x:v>
      </x:c>
    </x:row>
    <x:row r="282" ht="15" hidden="0" customHeight="1">
      <x:c r="A282" s="1" t="s">
        <x:v>56</x:v>
      </x:c>
      <x:c r="B282" s="1" t="s">
        <x:v>57</x:v>
      </x:c>
      <x:c r="C282" s="1" t="s">
        <x:v>342</x:v>
      </x:c>
      <x:c r="D282" s="1" t="s">
        <x:v>59</x:v>
      </x:c>
      <x:c r="E282" s="1" t="s">
        <x:v>60</x:v>
      </x:c>
      <x:c r="F282" s="1" t="s">
        <x:v>61</x:v>
      </x:c>
      <x:c r="G282" s="1" t="s">
        <x:v>62</x:v>
      </x:c>
    </x:row>
    <x:row r="283" ht="15" hidden="0" customHeight="1">
      <x:c r="A283" s="1" t="s">
        <x:v>56</x:v>
      </x:c>
      <x:c r="B283" s="1" t="s">
        <x:v>57</x:v>
      </x:c>
      <x:c r="C283" s="1" t="s">
        <x:v>343</x:v>
      </x:c>
      <x:c r="D283" s="1" t="s">
        <x:v>59</x:v>
      </x:c>
      <x:c r="E283" s="1" t="s">
        <x:v>60</x:v>
      </x:c>
      <x:c r="F283" s="1" t="s">
        <x:v>61</x:v>
      </x:c>
      <x:c r="G283" s="1" t="s">
        <x:v>62</x:v>
      </x:c>
    </x:row>
    <x:row r="284" ht="15" hidden="0" customHeight="1">
      <x:c r="A284" s="1" t="s">
        <x:v>56</x:v>
      </x:c>
      <x:c r="B284" s="1" t="s">
        <x:v>57</x:v>
      </x:c>
      <x:c r="C284" s="1" t="s">
        <x:v>344</x:v>
      </x:c>
      <x:c r="D284" s="1" t="s">
        <x:v>59</x:v>
      </x:c>
      <x:c r="E284" s="1" t="s">
        <x:v>60</x:v>
      </x:c>
      <x:c r="F284" s="1" t="s">
        <x:v>61</x:v>
      </x:c>
      <x:c r="G284" s="1" t="s">
        <x:v>62</x:v>
      </x:c>
    </x:row>
    <x:row r="285" ht="15" hidden="0" customHeight="1">
      <x:c r="A285" s="1" t="s">
        <x:v>56</x:v>
      </x:c>
      <x:c r="B285" s="1" t="s">
        <x:v>57</x:v>
      </x:c>
      <x:c r="C285" s="1" t="s">
        <x:v>345</x:v>
      </x:c>
      <x:c r="D285" s="1" t="s">
        <x:v>59</x:v>
      </x:c>
      <x:c r="E285" s="1" t="s">
        <x:v>60</x:v>
      </x:c>
      <x:c r="F285" s="1" t="s">
        <x:v>61</x:v>
      </x:c>
      <x:c r="G285" s="1" t="s">
        <x:v>62</x:v>
      </x:c>
    </x:row>
    <x:row r="286" ht="15" hidden="0" customHeight="1">
      <x:c r="A286" s="1" t="s">
        <x:v>56</x:v>
      </x:c>
      <x:c r="B286" s="1" t="s">
        <x:v>57</x:v>
      </x:c>
      <x:c r="C286" s="1" t="s">
        <x:v>346</x:v>
      </x:c>
      <x:c r="D286" s="1" t="s">
        <x:v>59</x:v>
      </x:c>
      <x:c r="E286" s="1" t="s">
        <x:v>60</x:v>
      </x:c>
      <x:c r="F286" s="1" t="s">
        <x:v>61</x:v>
      </x:c>
      <x:c r="G286" s="1" t="s">
        <x:v>62</x:v>
      </x:c>
    </x:row>
    <x:row r="287" ht="15" hidden="0" customHeight="1">
      <x:c r="A287" s="1" t="s">
        <x:v>56</x:v>
      </x:c>
      <x:c r="B287" s="1" t="s">
        <x:v>57</x:v>
      </x:c>
      <x:c r="C287" s="1" t="s">
        <x:v>347</x:v>
      </x:c>
      <x:c r="D287" s="1" t="s">
        <x:v>59</x:v>
      </x:c>
      <x:c r="E287" s="1" t="s">
        <x:v>60</x:v>
      </x:c>
      <x:c r="F287" s="1" t="s">
        <x:v>61</x:v>
      </x:c>
      <x:c r="G287" s="1" t="s">
        <x:v>62</x:v>
      </x:c>
    </x:row>
    <x:row r="288" ht="15" hidden="0" customHeight="1">
      <x:c r="A288" s="1" t="s">
        <x:v>56</x:v>
      </x:c>
      <x:c r="B288" s="1" t="s">
        <x:v>57</x:v>
      </x:c>
      <x:c r="C288" s="1" t="s">
        <x:v>348</x:v>
      </x:c>
      <x:c r="D288" s="1" t="s">
        <x:v>59</x:v>
      </x:c>
      <x:c r="E288" s="1" t="s">
        <x:v>60</x:v>
      </x:c>
      <x:c r="F288" s="1" t="s">
        <x:v>61</x:v>
      </x:c>
      <x:c r="G288" s="1" t="s">
        <x:v>62</x:v>
      </x:c>
    </x:row>
    <x:row r="289" ht="15" hidden="0" customHeight="1">
      <x:c r="A289" s="1" t="s">
        <x:v>56</x:v>
      </x:c>
      <x:c r="B289" s="1" t="s">
        <x:v>57</x:v>
      </x:c>
      <x:c r="C289" s="1" t="s">
        <x:v>349</x:v>
      </x:c>
      <x:c r="D289" s="1" t="s">
        <x:v>59</x:v>
      </x:c>
      <x:c r="E289" s="1" t="s">
        <x:v>60</x:v>
      </x:c>
      <x:c r="F289" s="1" t="s">
        <x:v>61</x:v>
      </x:c>
      <x:c r="G289" s="1" t="s">
        <x:v>62</x:v>
      </x:c>
    </x:row>
    <x:row r="290" ht="15" hidden="0" customHeight="1">
      <x:c r="A290" s="1" t="s">
        <x:v>56</x:v>
      </x:c>
      <x:c r="B290" s="1" t="s">
        <x:v>57</x:v>
      </x:c>
      <x:c r="C290" s="1" t="s">
        <x:v>350</x:v>
      </x:c>
      <x:c r="D290" s="1" t="s">
        <x:v>59</x:v>
      </x:c>
      <x:c r="E290" s="1" t="s">
        <x:v>60</x:v>
      </x:c>
      <x:c r="F290" s="1" t="s">
        <x:v>61</x:v>
      </x:c>
      <x:c r="G290" s="1" t="s">
        <x:v>62</x:v>
      </x:c>
    </x:row>
    <x:row r="291" ht="15" hidden="0" customHeight="1">
      <x:c r="A291" s="1" t="s">
        <x:v>56</x:v>
      </x:c>
      <x:c r="B291" s="1" t="s">
        <x:v>57</x:v>
      </x:c>
      <x:c r="C291" s="1" t="s">
        <x:v>351</x:v>
      </x:c>
      <x:c r="D291" s="1" t="s">
        <x:v>59</x:v>
      </x:c>
      <x:c r="E291" s="1" t="s">
        <x:v>60</x:v>
      </x:c>
      <x:c r="F291" s="1" t="s">
        <x:v>61</x:v>
      </x:c>
      <x:c r="G291" s="1" t="s">
        <x:v>62</x:v>
      </x:c>
    </x:row>
    <x:row r="292" ht="15" hidden="0" customHeight="1">
      <x:c r="A292" s="1" t="s">
        <x:v>56</x:v>
      </x:c>
      <x:c r="B292" s="1" t="s">
        <x:v>57</x:v>
      </x:c>
      <x:c r="C292" s="1" t="s">
        <x:v>352</x:v>
      </x:c>
      <x:c r="D292" s="1" t="s">
        <x:v>59</x:v>
      </x:c>
      <x:c r="E292" s="1" t="s">
        <x:v>60</x:v>
      </x:c>
      <x:c r="F292" s="1" t="s">
        <x:v>61</x:v>
      </x:c>
      <x:c r="G292" s="1" t="s">
        <x:v>62</x:v>
      </x:c>
    </x:row>
    <x:row r="293" ht="15" hidden="0" customHeight="1">
      <x:c r="A293" s="1" t="s">
        <x:v>56</x:v>
      </x:c>
      <x:c r="B293" s="1" t="s">
        <x:v>57</x:v>
      </x:c>
      <x:c r="C293" s="1" t="s">
        <x:v>353</x:v>
      </x:c>
      <x:c r="D293" s="1" t="s">
        <x:v>59</x:v>
      </x:c>
      <x:c r="E293" s="1" t="s">
        <x:v>60</x:v>
      </x:c>
      <x:c r="F293" s="1" t="s">
        <x:v>61</x:v>
      </x:c>
      <x:c r="G293" s="1" t="s">
        <x:v>62</x:v>
      </x:c>
    </x:row>
    <x:row r="294" ht="15" hidden="0" customHeight="1">
      <x:c r="A294" s="1" t="s">
        <x:v>56</x:v>
      </x:c>
      <x:c r="B294" s="1" t="s">
        <x:v>57</x:v>
      </x:c>
      <x:c r="C294" s="1" t="s">
        <x:v>354</x:v>
      </x:c>
      <x:c r="D294" s="1" t="s">
        <x:v>59</x:v>
      </x:c>
      <x:c r="E294" s="1" t="s">
        <x:v>60</x:v>
      </x:c>
      <x:c r="F294" s="1" t="s">
        <x:v>61</x:v>
      </x:c>
      <x:c r="G294" s="1" t="s">
        <x:v>62</x:v>
      </x:c>
    </x:row>
    <x:row r="295" ht="15" hidden="0" customHeight="1">
      <x:c r="A295" s="1" t="s">
        <x:v>56</x:v>
      </x:c>
      <x:c r="B295" s="1" t="s">
        <x:v>57</x:v>
      </x:c>
      <x:c r="C295" s="1" t="s">
        <x:v>355</x:v>
      </x:c>
      <x:c r="D295" s="1" t="s">
        <x:v>59</x:v>
      </x:c>
      <x:c r="E295" s="1" t="s">
        <x:v>60</x:v>
      </x:c>
      <x:c r="F295" s="1" t="s">
        <x:v>61</x:v>
      </x:c>
      <x:c r="G295" s="1" t="s">
        <x:v>62</x:v>
      </x:c>
    </x:row>
    <x:row r="296" ht="15" hidden="0" customHeight="1">
      <x:c r="A296" s="1" t="s">
        <x:v>56</x:v>
      </x:c>
      <x:c r="B296" s="1" t="s">
        <x:v>57</x:v>
      </x:c>
      <x:c r="C296" s="1" t="s">
        <x:v>356</x:v>
      </x:c>
      <x:c r="D296" s="1" t="s">
        <x:v>59</x:v>
      </x:c>
      <x:c r="E296" s="1" t="s">
        <x:v>60</x:v>
      </x:c>
      <x:c r="F296" s="1" t="s">
        <x:v>61</x:v>
      </x:c>
      <x:c r="G296" s="1" t="s">
        <x:v>62</x:v>
      </x:c>
    </x:row>
    <x:row r="297" ht="15" hidden="0" customHeight="1">
      <x:c r="A297" s="1" t="s">
        <x:v>56</x:v>
      </x:c>
      <x:c r="B297" s="1" t="s">
        <x:v>57</x:v>
      </x:c>
      <x:c r="C297" s="1" t="s">
        <x:v>357</x:v>
      </x:c>
      <x:c r="D297" s="1" t="s">
        <x:v>59</x:v>
      </x:c>
      <x:c r="E297" s="1" t="s">
        <x:v>60</x:v>
      </x:c>
      <x:c r="F297" s="1" t="s">
        <x:v>61</x:v>
      </x:c>
      <x:c r="G297" s="1" t="s">
        <x:v>62</x:v>
      </x:c>
    </x:row>
    <x:row r="298" ht="15" hidden="0" customHeight="1">
      <x:c r="A298" s="1" t="s">
        <x:v>56</x:v>
      </x:c>
      <x:c r="B298" s="1" t="s">
        <x:v>57</x:v>
      </x:c>
      <x:c r="C298" s="1" t="s">
        <x:v>358</x:v>
      </x:c>
      <x:c r="D298" s="1" t="s">
        <x:v>59</x:v>
      </x:c>
      <x:c r="E298" s="1" t="s">
        <x:v>60</x:v>
      </x:c>
      <x:c r="F298" s="1" t="s">
        <x:v>61</x:v>
      </x:c>
      <x:c r="G298" s="1" t="s">
        <x:v>62</x:v>
      </x:c>
    </x:row>
    <x:row r="299" ht="15" hidden="0" customHeight="1">
      <x:c r="A299" s="1" t="s">
        <x:v>56</x:v>
      </x:c>
      <x:c r="B299" s="1" t="s">
        <x:v>57</x:v>
      </x:c>
      <x:c r="C299" s="1" t="s">
        <x:v>359</x:v>
      </x:c>
      <x:c r="D299" s="1" t="s">
        <x:v>59</x:v>
      </x:c>
      <x:c r="E299" s="1" t="s">
        <x:v>60</x:v>
      </x:c>
      <x:c r="F299" s="1" t="s">
        <x:v>61</x:v>
      </x:c>
      <x:c r="G299" s="1" t="s">
        <x:v>62</x:v>
      </x:c>
    </x:row>
    <x:row r="300" ht="15" hidden="0" customHeight="1">
      <x:c r="A300" s="1" t="s">
        <x:v>56</x:v>
      </x:c>
      <x:c r="B300" s="1" t="s">
        <x:v>57</x:v>
      </x:c>
      <x:c r="C300" s="1" t="s">
        <x:v>360</x:v>
      </x:c>
      <x:c r="D300" s="1" t="s">
        <x:v>59</x:v>
      </x:c>
      <x:c r="E300" s="1" t="s">
        <x:v>60</x:v>
      </x:c>
      <x:c r="F300" s="1" t="s">
        <x:v>61</x:v>
      </x:c>
      <x:c r="G300" s="1" t="s">
        <x:v>62</x:v>
      </x:c>
    </x:row>
    <x:row r="301" ht="15" hidden="0" customHeight="1">
      <x:c r="A301" s="1" t="s">
        <x:v>56</x:v>
      </x:c>
      <x:c r="B301" s="1" t="s">
        <x:v>57</x:v>
      </x:c>
      <x:c r="C301" s="1" t="s">
        <x:v>361</x:v>
      </x:c>
      <x:c r="D301" s="1" t="s">
        <x:v>59</x:v>
      </x:c>
      <x:c r="E301" s="1" t="s">
        <x:v>60</x:v>
      </x:c>
      <x:c r="F301" s="1" t="s">
        <x:v>61</x:v>
      </x:c>
      <x:c r="G301" s="1" t="s">
        <x:v>62</x:v>
      </x:c>
    </x:row>
    <x:row r="302" ht="15" hidden="0" customHeight="1">
      <x:c r="A302" s="1" t="s">
        <x:v>56</x:v>
      </x:c>
      <x:c r="B302" s="1" t="s">
        <x:v>57</x:v>
      </x:c>
      <x:c r="C302" s="1" t="s">
        <x:v>362</x:v>
      </x:c>
      <x:c r="D302" s="1" t="s">
        <x:v>59</x:v>
      </x:c>
      <x:c r="E302" s="1" t="s">
        <x:v>60</x:v>
      </x:c>
      <x:c r="F302" s="1" t="s">
        <x:v>61</x:v>
      </x:c>
      <x:c r="G302" s="1" t="s">
        <x:v>62</x:v>
      </x:c>
    </x:row>
    <x:row r="303" ht="15" hidden="0" customHeight="1">
      <x:c r="A303" s="1" t="s">
        <x:v>56</x:v>
      </x:c>
      <x:c r="B303" s="1" t="s">
        <x:v>57</x:v>
      </x:c>
      <x:c r="C303" s="1" t="s">
        <x:v>363</x:v>
      </x:c>
      <x:c r="D303" s="1" t="s">
        <x:v>59</x:v>
      </x:c>
      <x:c r="E303" s="1" t="s">
        <x:v>60</x:v>
      </x:c>
      <x:c r="F303" s="1" t="s">
        <x:v>61</x:v>
      </x:c>
      <x:c r="G303" s="1" t="s">
        <x:v>62</x:v>
      </x:c>
    </x:row>
    <x:row r="304" ht="15" hidden="0" customHeight="1">
      <x:c r="A304" s="1" t="s">
        <x:v>56</x:v>
      </x:c>
      <x:c r="B304" s="1" t="s">
        <x:v>57</x:v>
      </x:c>
      <x:c r="C304" s="1" t="s">
        <x:v>364</x:v>
      </x:c>
      <x:c r="D304" s="1" t="s">
        <x:v>59</x:v>
      </x:c>
      <x:c r="E304" s="1" t="s">
        <x:v>60</x:v>
      </x:c>
      <x:c r="F304" s="1" t="s">
        <x:v>61</x:v>
      </x:c>
      <x:c r="G304" s="1" t="s">
        <x:v>62</x:v>
      </x:c>
    </x:row>
    <x:row r="305" ht="15" hidden="0" customHeight="1">
      <x:c r="A305" s="1" t="s">
        <x:v>56</x:v>
      </x:c>
      <x:c r="B305" s="1" t="s">
        <x:v>57</x:v>
      </x:c>
      <x:c r="C305" s="1" t="s">
        <x:v>365</x:v>
      </x:c>
      <x:c r="D305" s="1" t="s">
        <x:v>59</x:v>
      </x:c>
      <x:c r="E305" s="1" t="s">
        <x:v>60</x:v>
      </x:c>
      <x:c r="F305" s="1" t="s">
        <x:v>61</x:v>
      </x:c>
      <x:c r="G305" s="1" t="s">
        <x:v>62</x:v>
      </x:c>
    </x:row>
    <x:row r="306" ht="15" hidden="0" customHeight="1">
      <x:c r="A306" s="1" t="s">
        <x:v>56</x:v>
      </x:c>
      <x:c r="B306" s="1" t="s">
        <x:v>57</x:v>
      </x:c>
      <x:c r="C306" s="1" t="s">
        <x:v>366</x:v>
      </x:c>
      <x:c r="D306" s="1" t="s">
        <x:v>59</x:v>
      </x:c>
      <x:c r="E306" s="1" t="s">
        <x:v>60</x:v>
      </x:c>
      <x:c r="F306" s="1" t="s">
        <x:v>61</x:v>
      </x:c>
      <x:c r="G306" s="1" t="s">
        <x:v>62</x:v>
      </x:c>
    </x:row>
    <x:row r="307" ht="15" hidden="0" customHeight="1">
      <x:c r="A307" s="1" t="s">
        <x:v>56</x:v>
      </x:c>
      <x:c r="B307" s="1" t="s">
        <x:v>57</x:v>
      </x:c>
      <x:c r="C307" s="1" t="s">
        <x:v>367</x:v>
      </x:c>
      <x:c r="D307" s="1" t="s">
        <x:v>59</x:v>
      </x:c>
      <x:c r="E307" s="1" t="s">
        <x:v>60</x:v>
      </x:c>
      <x:c r="F307" s="1" t="s">
        <x:v>61</x:v>
      </x:c>
      <x:c r="G307" s="1" t="s">
        <x:v>62</x:v>
      </x:c>
    </x:row>
    <x:row r="308" ht="15" hidden="0" customHeight="1">
      <x:c r="A308" s="1" t="s">
        <x:v>56</x:v>
      </x:c>
      <x:c r="B308" s="1" t="s">
        <x:v>57</x:v>
      </x:c>
      <x:c r="C308" s="1" t="s">
        <x:v>368</x:v>
      </x:c>
      <x:c r="D308" s="1" t="s">
        <x:v>59</x:v>
      </x:c>
      <x:c r="E308" s="1" t="s">
        <x:v>60</x:v>
      </x:c>
      <x:c r="F308" s="1" t="s">
        <x:v>61</x:v>
      </x:c>
      <x:c r="G308" s="1" t="s">
        <x:v>62</x:v>
      </x:c>
    </x:row>
    <x:row r="309" ht="15" hidden="0" customHeight="1">
      <x:c r="A309" s="1" t="s">
        <x:v>56</x:v>
      </x:c>
      <x:c r="B309" s="1" t="s">
        <x:v>57</x:v>
      </x:c>
      <x:c r="C309" s="1" t="s">
        <x:v>369</x:v>
      </x:c>
      <x:c r="D309" s="1" t="s">
        <x:v>59</x:v>
      </x:c>
      <x:c r="E309" s="1" t="s">
        <x:v>60</x:v>
      </x:c>
      <x:c r="F309" s="1" t="s">
        <x:v>61</x:v>
      </x:c>
      <x:c r="G309" s="1" t="s">
        <x:v>62</x:v>
      </x:c>
    </x:row>
    <x:row r="310" ht="15" hidden="0" customHeight="1">
      <x:c r="A310" s="1" t="s">
        <x:v>56</x:v>
      </x:c>
      <x:c r="B310" s="1" t="s">
        <x:v>57</x:v>
      </x:c>
      <x:c r="C310" s="1" t="s">
        <x:v>370</x:v>
      </x:c>
      <x:c r="D310" s="1" t="s">
        <x:v>59</x:v>
      </x:c>
      <x:c r="E310" s="1" t="s">
        <x:v>60</x:v>
      </x:c>
      <x:c r="F310" s="1" t="s">
        <x:v>61</x:v>
      </x:c>
      <x:c r="G310" s="1" t="s">
        <x:v>62</x:v>
      </x:c>
    </x:row>
    <x:row r="311" ht="15" hidden="0" customHeight="1">
      <x:c r="A311" s="1" t="s">
        <x:v>56</x:v>
      </x:c>
      <x:c r="B311" s="1" t="s">
        <x:v>57</x:v>
      </x:c>
      <x:c r="C311" s="1" t="s">
        <x:v>371</x:v>
      </x:c>
      <x:c r="D311" s="1" t="s">
        <x:v>59</x:v>
      </x:c>
      <x:c r="E311" s="1" t="s">
        <x:v>60</x:v>
      </x:c>
      <x:c r="F311" s="1" t="s">
        <x:v>61</x:v>
      </x:c>
      <x:c r="G311" s="1" t="s">
        <x:v>62</x:v>
      </x:c>
    </x:row>
    <x:row r="312" ht="15" hidden="0" customHeight="1">
      <x:c r="A312" s="1" t="s">
        <x:v>56</x:v>
      </x:c>
      <x:c r="B312" s="1" t="s">
        <x:v>57</x:v>
      </x:c>
      <x:c r="C312" s="1" t="s">
        <x:v>372</x:v>
      </x:c>
      <x:c r="D312" s="1" t="s">
        <x:v>59</x:v>
      </x:c>
      <x:c r="E312" s="1" t="s">
        <x:v>60</x:v>
      </x:c>
      <x:c r="F312" s="1" t="s">
        <x:v>61</x:v>
      </x:c>
      <x:c r="G312" s="1" t="s">
        <x:v>62</x:v>
      </x:c>
    </x:row>
    <x:row r="313" ht="15" hidden="0" customHeight="1">
      <x:c r="A313" s="1" t="s">
        <x:v>56</x:v>
      </x:c>
      <x:c r="B313" s="1" t="s">
        <x:v>57</x:v>
      </x:c>
      <x:c r="C313" s="1" t="s">
        <x:v>373</x:v>
      </x:c>
      <x:c r="D313" s="1" t="s">
        <x:v>59</x:v>
      </x:c>
      <x:c r="E313" s="1" t="s">
        <x:v>60</x:v>
      </x:c>
      <x:c r="F313" s="1" t="s">
        <x:v>61</x:v>
      </x:c>
      <x:c r="G313" s="1" t="s">
        <x:v>62</x:v>
      </x:c>
    </x:row>
    <x:row r="314" ht="15" hidden="0" customHeight="1">
      <x:c r="A314" s="1" t="s">
        <x:v>56</x:v>
      </x:c>
      <x:c r="B314" s="1" t="s">
        <x:v>57</x:v>
      </x:c>
      <x:c r="C314" s="1" t="s">
        <x:v>374</x:v>
      </x:c>
      <x:c r="D314" s="1" t="s">
        <x:v>59</x:v>
      </x:c>
      <x:c r="E314" s="1" t="s">
        <x:v>60</x:v>
      </x:c>
      <x:c r="F314" s="1" t="s">
        <x:v>61</x:v>
      </x:c>
      <x:c r="G314" s="1" t="s">
        <x:v>62</x:v>
      </x:c>
    </x:row>
    <x:row r="315" ht="15" hidden="0" customHeight="1">
      <x:c r="A315" s="1" t="s">
        <x:v>56</x:v>
      </x:c>
      <x:c r="B315" s="1" t="s">
        <x:v>57</x:v>
      </x:c>
      <x:c r="C315" s="1" t="s">
        <x:v>375</x:v>
      </x:c>
      <x:c r="D315" s="1" t="s">
        <x:v>59</x:v>
      </x:c>
      <x:c r="E315" s="1" t="s">
        <x:v>60</x:v>
      </x:c>
      <x:c r="F315" s="1" t="s">
        <x:v>61</x:v>
      </x:c>
      <x:c r="G315" s="1" t="s">
        <x:v>62</x:v>
      </x:c>
    </x:row>
    <x:row r="316" ht="15" hidden="0" customHeight="1">
      <x:c r="A316" s="1" t="s">
        <x:v>56</x:v>
      </x:c>
      <x:c r="B316" s="1" t="s">
        <x:v>57</x:v>
      </x:c>
      <x:c r="C316" s="1" t="s">
        <x:v>376</x:v>
      </x:c>
      <x:c r="D316" s="1" t="s">
        <x:v>59</x:v>
      </x:c>
      <x:c r="E316" s="1" t="s">
        <x:v>60</x:v>
      </x:c>
      <x:c r="F316" s="1" t="s">
        <x:v>61</x:v>
      </x:c>
      <x:c r="G316" s="1" t="s">
        <x:v>62</x:v>
      </x:c>
    </x:row>
    <x:row r="317" ht="15" hidden="0" customHeight="1">
      <x:c r="A317" s="1" t="s">
        <x:v>56</x:v>
      </x:c>
      <x:c r="B317" s="1" t="s">
        <x:v>57</x:v>
      </x:c>
      <x:c r="C317" s="1" t="s">
        <x:v>377</x:v>
      </x:c>
      <x:c r="D317" s="1" t="s">
        <x:v>59</x:v>
      </x:c>
      <x:c r="E317" s="1" t="s">
        <x:v>60</x:v>
      </x:c>
      <x:c r="F317" s="1" t="s">
        <x:v>61</x:v>
      </x:c>
      <x:c r="G317" s="1" t="s">
        <x:v>62</x:v>
      </x:c>
    </x:row>
    <x:row r="318" ht="15" hidden="0" customHeight="1">
      <x:c r="A318" s="1" t="s">
        <x:v>56</x:v>
      </x:c>
      <x:c r="B318" s="1" t="s">
        <x:v>57</x:v>
      </x:c>
      <x:c r="C318" s="1" t="s">
        <x:v>378</x:v>
      </x:c>
      <x:c r="D318" s="1" t="s">
        <x:v>59</x:v>
      </x:c>
      <x:c r="E318" s="1" t="s">
        <x:v>60</x:v>
      </x:c>
      <x:c r="F318" s="1" t="s">
        <x:v>61</x:v>
      </x:c>
      <x:c r="G318" s="1" t="s">
        <x:v>62</x:v>
      </x:c>
    </x:row>
    <x:row r="319" ht="15" hidden="0" customHeight="1">
      <x:c r="A319" s="1" t="s">
        <x:v>56</x:v>
      </x:c>
      <x:c r="B319" s="1" t="s">
        <x:v>57</x:v>
      </x:c>
      <x:c r="C319" s="1" t="s">
        <x:v>379</x:v>
      </x:c>
      <x:c r="D319" s="1" t="s">
        <x:v>59</x:v>
      </x:c>
      <x:c r="E319" s="1" t="s">
        <x:v>60</x:v>
      </x:c>
      <x:c r="F319" s="1" t="s">
        <x:v>61</x:v>
      </x:c>
      <x:c r="G319" s="1" t="s">
        <x:v>62</x:v>
      </x:c>
    </x:row>
    <x:row r="320" ht="15" hidden="0" customHeight="1">
      <x:c r="A320" s="1" t="s">
        <x:v>56</x:v>
      </x:c>
      <x:c r="B320" s="1" t="s">
        <x:v>57</x:v>
      </x:c>
      <x:c r="C320" s="1" t="s">
        <x:v>380</x:v>
      </x:c>
      <x:c r="D320" s="1" t="s">
        <x:v>59</x:v>
      </x:c>
      <x:c r="E320" s="1" t="s">
        <x:v>60</x:v>
      </x:c>
      <x:c r="F320" s="1" t="s">
        <x:v>61</x:v>
      </x:c>
      <x:c r="G320" s="1" t="s">
        <x:v>62</x:v>
      </x:c>
    </x:row>
    <x:row r="321" ht="15" hidden="0" customHeight="1">
      <x:c r="A321" s="1" t="s">
        <x:v>56</x:v>
      </x:c>
      <x:c r="B321" s="1" t="s">
        <x:v>57</x:v>
      </x:c>
      <x:c r="C321" s="1" t="s">
        <x:v>381</x:v>
      </x:c>
      <x:c r="D321" s="1" t="s">
        <x:v>59</x:v>
      </x:c>
      <x:c r="E321" s="1" t="s">
        <x:v>60</x:v>
      </x:c>
      <x:c r="F321" s="1" t="s">
        <x:v>61</x:v>
      </x:c>
      <x:c r="G321" s="1" t="s">
        <x:v>62</x:v>
      </x:c>
    </x:row>
    <x:row r="322" ht="15" hidden="0" customHeight="1">
      <x:c r="A322" s="1" t="s">
        <x:v>56</x:v>
      </x:c>
      <x:c r="B322" s="1" t="s">
        <x:v>57</x:v>
      </x:c>
      <x:c r="C322" s="1" t="s">
        <x:v>382</x:v>
      </x:c>
      <x:c r="D322" s="1" t="s">
        <x:v>59</x:v>
      </x:c>
      <x:c r="E322" s="1" t="s">
        <x:v>60</x:v>
      </x:c>
      <x:c r="F322" s="1" t="s">
        <x:v>61</x:v>
      </x:c>
      <x:c r="G322" s="1" t="s">
        <x:v>62</x:v>
      </x:c>
    </x:row>
    <x:row r="323" ht="15" hidden="0" customHeight="1">
      <x:c r="A323" s="1" t="s">
        <x:v>56</x:v>
      </x:c>
      <x:c r="B323" s="1" t="s">
        <x:v>57</x:v>
      </x:c>
      <x:c r="C323" s="1" t="s">
        <x:v>383</x:v>
      </x:c>
      <x:c r="D323" s="1" t="s">
        <x:v>59</x:v>
      </x:c>
      <x:c r="E323" s="1" t="s">
        <x:v>60</x:v>
      </x:c>
      <x:c r="F323" s="1" t="s">
        <x:v>61</x:v>
      </x:c>
      <x:c r="G323" s="1" t="s">
        <x:v>62</x:v>
      </x:c>
    </x:row>
    <x:row r="324" ht="15" hidden="0" customHeight="1">
      <x:c r="A324" s="1" t="s">
        <x:v>56</x:v>
      </x:c>
      <x:c r="B324" s="1" t="s">
        <x:v>57</x:v>
      </x:c>
      <x:c r="C324" s="1" t="s">
        <x:v>384</x:v>
      </x:c>
      <x:c r="D324" s="1" t="s">
        <x:v>59</x:v>
      </x:c>
      <x:c r="E324" s="1" t="s">
        <x:v>60</x:v>
      </x:c>
      <x:c r="F324" s="1" t="s">
        <x:v>61</x:v>
      </x:c>
      <x:c r="G324" s="1" t="s">
        <x:v>62</x:v>
      </x:c>
    </x:row>
    <x:row r="325" ht="15" hidden="0" customHeight="1">
      <x:c r="A325" s="1" t="s">
        <x:v>56</x:v>
      </x:c>
      <x:c r="B325" s="1" t="s">
        <x:v>57</x:v>
      </x:c>
      <x:c r="C325" s="1" t="s">
        <x:v>385</x:v>
      </x:c>
      <x:c r="D325" s="1" t="s">
        <x:v>59</x:v>
      </x:c>
      <x:c r="E325" s="1" t="s">
        <x:v>60</x:v>
      </x:c>
      <x:c r="F325" s="1" t="s">
        <x:v>61</x:v>
      </x:c>
      <x:c r="G325" s="1" t="s">
        <x:v>62</x:v>
      </x:c>
    </x:row>
    <x:row r="326" ht="15" hidden="0" customHeight="1">
      <x:c r="A326" s="1" t="s">
        <x:v>56</x:v>
      </x:c>
      <x:c r="B326" s="1" t="s">
        <x:v>57</x:v>
      </x:c>
      <x:c r="C326" s="1" t="s">
        <x:v>386</x:v>
      </x:c>
      <x:c r="D326" s="1" t="s">
        <x:v>59</x:v>
      </x:c>
      <x:c r="E326" s="1" t="s">
        <x:v>60</x:v>
      </x:c>
      <x:c r="F326" s="1" t="s">
        <x:v>61</x:v>
      </x:c>
      <x:c r="G326" s="1" t="s">
        <x:v>62</x:v>
      </x:c>
    </x:row>
    <x:row r="327" ht="15" hidden="0" customHeight="1">
      <x:c r="A327" s="1" t="s">
        <x:v>56</x:v>
      </x:c>
      <x:c r="B327" s="1" t="s">
        <x:v>57</x:v>
      </x:c>
      <x:c r="C327" s="1" t="s">
        <x:v>387</x:v>
      </x:c>
      <x:c r="D327" s="1" t="s">
        <x:v>59</x:v>
      </x:c>
      <x:c r="E327" s="1" t="s">
        <x:v>60</x:v>
      </x:c>
      <x:c r="F327" s="1" t="s">
        <x:v>61</x:v>
      </x:c>
      <x:c r="G327" s="1" t="s">
        <x:v>62</x:v>
      </x:c>
    </x:row>
    <x:row r="328" ht="15" hidden="0" customHeight="1">
      <x:c r="A328" s="1" t="s">
        <x:v>56</x:v>
      </x:c>
      <x:c r="B328" s="1" t="s">
        <x:v>57</x:v>
      </x:c>
      <x:c r="C328" s="1" t="s">
        <x:v>388</x:v>
      </x:c>
      <x:c r="D328" s="1" t="s">
        <x:v>59</x:v>
      </x:c>
      <x:c r="E328" s="1" t="s">
        <x:v>60</x:v>
      </x:c>
      <x:c r="F328" s="1" t="s">
        <x:v>61</x:v>
      </x:c>
      <x:c r="G328" s="1" t="s">
        <x:v>62</x:v>
      </x:c>
    </x:row>
    <x:row r="329" ht="15" hidden="0" customHeight="1">
      <x:c r="A329" s="1" t="s">
        <x:v>56</x:v>
      </x:c>
      <x:c r="B329" s="1" t="s">
        <x:v>57</x:v>
      </x:c>
      <x:c r="C329" s="1" t="s">
        <x:v>389</x:v>
      </x:c>
      <x:c r="D329" s="1" t="s">
        <x:v>59</x:v>
      </x:c>
      <x:c r="E329" s="1" t="s">
        <x:v>60</x:v>
      </x:c>
      <x:c r="F329" s="1" t="s">
        <x:v>61</x:v>
      </x:c>
      <x:c r="G329" s="1" t="s">
        <x:v>62</x:v>
      </x:c>
    </x:row>
    <x:row r="330" ht="15" hidden="0" customHeight="1">
      <x:c r="A330" s="1" t="s">
        <x:v>56</x:v>
      </x:c>
      <x:c r="B330" s="1" t="s">
        <x:v>57</x:v>
      </x:c>
      <x:c r="C330" s="1" t="s">
        <x:v>390</x:v>
      </x:c>
      <x:c r="D330" s="1" t="s">
        <x:v>59</x:v>
      </x:c>
      <x:c r="E330" s="1" t="s">
        <x:v>60</x:v>
      </x:c>
      <x:c r="F330" s="1" t="s">
        <x:v>61</x:v>
      </x:c>
      <x:c r="G330" s="1" t="s">
        <x:v>62</x:v>
      </x:c>
    </x:row>
    <x:row r="331" ht="15" hidden="0" customHeight="1">
      <x:c r="A331" s="1" t="s">
        <x:v>56</x:v>
      </x:c>
      <x:c r="B331" s="1" t="s">
        <x:v>57</x:v>
      </x:c>
      <x:c r="C331" s="1" t="s">
        <x:v>391</x:v>
      </x:c>
      <x:c r="D331" s="1" t="s">
        <x:v>59</x:v>
      </x:c>
      <x:c r="E331" s="1" t="s">
        <x:v>60</x:v>
      </x:c>
      <x:c r="F331" s="1" t="s">
        <x:v>61</x:v>
      </x:c>
      <x:c r="G331" s="1" t="s">
        <x:v>62</x:v>
      </x:c>
    </x:row>
    <x:row r="332" ht="15" hidden="0" customHeight="1">
      <x:c r="A332" s="1" t="s">
        <x:v>56</x:v>
      </x:c>
      <x:c r="B332" s="1" t="s">
        <x:v>57</x:v>
      </x:c>
      <x:c r="C332" s="1" t="s">
        <x:v>392</x:v>
      </x:c>
      <x:c r="D332" s="1" t="s">
        <x:v>59</x:v>
      </x:c>
      <x:c r="E332" s="1" t="s">
        <x:v>60</x:v>
      </x:c>
      <x:c r="F332" s="1" t="s">
        <x:v>61</x:v>
      </x:c>
      <x:c r="G332" s="1" t="s">
        <x:v>62</x:v>
      </x:c>
    </x:row>
    <x:row r="333" ht="15" hidden="0" customHeight="1">
      <x:c r="A333" s="1" t="s">
        <x:v>56</x:v>
      </x:c>
      <x:c r="B333" s="1" t="s">
        <x:v>57</x:v>
      </x:c>
      <x:c r="C333" s="1" t="s">
        <x:v>393</x:v>
      </x:c>
      <x:c r="D333" s="1" t="s">
        <x:v>59</x:v>
      </x:c>
      <x:c r="E333" s="1" t="s">
        <x:v>60</x:v>
      </x:c>
      <x:c r="F333" s="1" t="s">
        <x:v>61</x:v>
      </x:c>
      <x:c r="G333" s="1" t="s">
        <x:v>62</x:v>
      </x:c>
    </x:row>
    <x:row r="334" ht="15" hidden="0" customHeight="1">
      <x:c r="A334" s="1" t="s">
        <x:v>56</x:v>
      </x:c>
      <x:c r="B334" s="1" t="s">
        <x:v>57</x:v>
      </x:c>
      <x:c r="C334" s="1" t="s">
        <x:v>394</x:v>
      </x:c>
      <x:c r="D334" s="1" t="s">
        <x:v>59</x:v>
      </x:c>
      <x:c r="E334" s="1" t="s">
        <x:v>60</x:v>
      </x:c>
      <x:c r="F334" s="1" t="s">
        <x:v>61</x:v>
      </x:c>
      <x:c r="G334" s="1" t="s">
        <x:v>62</x:v>
      </x:c>
    </x:row>
    <x:row r="335" ht="15" hidden="0" customHeight="1">
      <x:c r="A335" s="1" t="s">
        <x:v>56</x:v>
      </x:c>
      <x:c r="B335" s="1" t="s">
        <x:v>57</x:v>
      </x:c>
      <x:c r="C335" s="1" t="s">
        <x:v>395</x:v>
      </x:c>
      <x:c r="D335" s="1" t="s">
        <x:v>59</x:v>
      </x:c>
      <x:c r="E335" s="1" t="s">
        <x:v>60</x:v>
      </x:c>
      <x:c r="F335" s="1" t="s">
        <x:v>61</x:v>
      </x:c>
      <x:c r="G335" s="1" t="s">
        <x:v>62</x:v>
      </x:c>
    </x:row>
    <x:row r="336" ht="15" hidden="0" customHeight="1">
      <x:c r="A336" s="1" t="s">
        <x:v>56</x:v>
      </x:c>
      <x:c r="B336" s="1" t="s">
        <x:v>57</x:v>
      </x:c>
      <x:c r="C336" s="1" t="s">
        <x:v>396</x:v>
      </x:c>
      <x:c r="D336" s="1" t="s">
        <x:v>59</x:v>
      </x:c>
      <x:c r="E336" s="1" t="s">
        <x:v>60</x:v>
      </x:c>
      <x:c r="F336" s="1" t="s">
        <x:v>61</x:v>
      </x:c>
      <x:c r="G336" s="1" t="s">
        <x:v>62</x:v>
      </x:c>
    </x:row>
    <x:row r="337" ht="15" hidden="0" customHeight="1">
      <x:c r="A337" s="1" t="s">
        <x:v>56</x:v>
      </x:c>
      <x:c r="B337" s="1" t="s">
        <x:v>57</x:v>
      </x:c>
      <x:c r="C337" s="1" t="s">
        <x:v>397</x:v>
      </x:c>
      <x:c r="D337" s="1" t="s">
        <x:v>59</x:v>
      </x:c>
      <x:c r="E337" s="1" t="s">
        <x:v>60</x:v>
      </x:c>
      <x:c r="F337" s="1" t="s">
        <x:v>61</x:v>
      </x:c>
      <x:c r="G337" s="1" t="s">
        <x:v>62</x:v>
      </x:c>
    </x:row>
    <x:row r="338" ht="15" hidden="0" customHeight="1">
      <x:c r="A338" s="1" t="s">
        <x:v>56</x:v>
      </x:c>
      <x:c r="B338" s="1" t="s">
        <x:v>57</x:v>
      </x:c>
      <x:c r="C338" s="1" t="s">
        <x:v>398</x:v>
      </x:c>
      <x:c r="D338" s="1" t="s">
        <x:v>59</x:v>
      </x:c>
      <x:c r="E338" s="1" t="s">
        <x:v>60</x:v>
      </x:c>
      <x:c r="F338" s="1" t="s">
        <x:v>61</x:v>
      </x:c>
      <x:c r="G338" s="1" t="s">
        <x:v>62</x:v>
      </x:c>
    </x:row>
    <x:row r="339" ht="15" hidden="0" customHeight="1">
      <x:c r="A339" s="1" t="s">
        <x:v>56</x:v>
      </x:c>
      <x:c r="B339" s="1" t="s">
        <x:v>57</x:v>
      </x:c>
      <x:c r="C339" s="1" t="s">
        <x:v>399</x:v>
      </x:c>
      <x:c r="D339" s="1" t="s">
        <x:v>59</x:v>
      </x:c>
      <x:c r="E339" s="1" t="s">
        <x:v>60</x:v>
      </x:c>
      <x:c r="F339" s="1" t="s">
        <x:v>61</x:v>
      </x:c>
      <x:c r="G339" s="1" t="s">
        <x:v>62</x:v>
      </x:c>
    </x:row>
    <x:row r="340" ht="15" hidden="0" customHeight="1">
      <x:c r="A340" s="1" t="s">
        <x:v>56</x:v>
      </x:c>
      <x:c r="B340" s="1" t="s">
        <x:v>57</x:v>
      </x:c>
      <x:c r="C340" s="1" t="s">
        <x:v>400</x:v>
      </x:c>
      <x:c r="D340" s="1" t="s">
        <x:v>59</x:v>
      </x:c>
      <x:c r="E340" s="1" t="s">
        <x:v>60</x:v>
      </x:c>
      <x:c r="F340" s="1" t="s">
        <x:v>61</x:v>
      </x:c>
      <x:c r="G340" s="1" t="s">
        <x:v>62</x:v>
      </x:c>
    </x:row>
    <x:row r="341" ht="15" hidden="0" customHeight="1">
      <x:c r="A341" s="1" t="s">
        <x:v>56</x:v>
      </x:c>
      <x:c r="B341" s="1" t="s">
        <x:v>57</x:v>
      </x:c>
      <x:c r="C341" s="1" t="s">
        <x:v>401</x:v>
      </x:c>
      <x:c r="D341" s="1" t="s">
        <x:v>59</x:v>
      </x:c>
      <x:c r="E341" s="1" t="s">
        <x:v>60</x:v>
      </x:c>
      <x:c r="F341" s="1" t="s">
        <x:v>61</x:v>
      </x:c>
      <x:c r="G341" s="1" t="s">
        <x:v>62</x:v>
      </x:c>
    </x:row>
    <x:row r="342" ht="15" hidden="0" customHeight="1">
      <x:c r="A342" s="1" t="s">
        <x:v>56</x:v>
      </x:c>
      <x:c r="B342" s="1" t="s">
        <x:v>57</x:v>
      </x:c>
      <x:c r="C342" s="1" t="s">
        <x:v>402</x:v>
      </x:c>
      <x:c r="D342" s="1" t="s">
        <x:v>59</x:v>
      </x:c>
      <x:c r="E342" s="1" t="s">
        <x:v>60</x:v>
      </x:c>
      <x:c r="F342" s="1" t="s">
        <x:v>61</x:v>
      </x:c>
      <x:c r="G342" s="1" t="s">
        <x:v>62</x:v>
      </x:c>
    </x:row>
    <x:row r="343" ht="15" hidden="0" customHeight="1">
      <x:c r="A343" s="1" t="s">
        <x:v>56</x:v>
      </x:c>
      <x:c r="B343" s="1" t="s">
        <x:v>57</x:v>
      </x:c>
      <x:c r="C343" s="1" t="s">
        <x:v>403</x:v>
      </x:c>
      <x:c r="D343" s="1" t="s">
        <x:v>59</x:v>
      </x:c>
      <x:c r="E343" s="1" t="s">
        <x:v>60</x:v>
      </x:c>
      <x:c r="F343" s="1" t="s">
        <x:v>61</x:v>
      </x:c>
      <x:c r="G343" s="1" t="s">
        <x:v>62</x:v>
      </x:c>
    </x:row>
    <x:row r="344" ht="15" hidden="0" customHeight="1">
      <x:c r="A344" s="1" t="s">
        <x:v>56</x:v>
      </x:c>
      <x:c r="B344" s="1" t="s">
        <x:v>57</x:v>
      </x:c>
      <x:c r="C344" s="1" t="s">
        <x:v>404</x:v>
      </x:c>
      <x:c r="D344" s="1" t="s">
        <x:v>59</x:v>
      </x:c>
      <x:c r="E344" s="1" t="s">
        <x:v>60</x:v>
      </x:c>
      <x:c r="F344" s="1" t="s">
        <x:v>61</x:v>
      </x:c>
      <x:c r="G344" s="1" t="s">
        <x:v>62</x:v>
      </x:c>
    </x:row>
    <x:row r="345" ht="15" hidden="0" customHeight="1">
      <x:c r="A345" s="1" t="s">
        <x:v>56</x:v>
      </x:c>
      <x:c r="B345" s="1" t="s">
        <x:v>57</x:v>
      </x:c>
      <x:c r="C345" s="1" t="s">
        <x:v>405</x:v>
      </x:c>
      <x:c r="D345" s="1" t="s">
        <x:v>59</x:v>
      </x:c>
      <x:c r="E345" s="1" t="s">
        <x:v>60</x:v>
      </x:c>
      <x:c r="F345" s="1" t="s">
        <x:v>61</x:v>
      </x:c>
      <x:c r="G345" s="1" t="s">
        <x:v>62</x:v>
      </x:c>
    </x:row>
    <x:row r="346" ht="15" hidden="0" customHeight="1">
      <x:c r="A346" s="1" t="s">
        <x:v>56</x:v>
      </x:c>
      <x:c r="B346" s="1" t="s">
        <x:v>57</x:v>
      </x:c>
      <x:c r="C346" s="1" t="s">
        <x:v>406</x:v>
      </x:c>
      <x:c r="D346" s="1" t="s">
        <x:v>59</x:v>
      </x:c>
      <x:c r="E346" s="1" t="s">
        <x:v>60</x:v>
      </x:c>
      <x:c r="F346" s="1" t="s">
        <x:v>61</x:v>
      </x:c>
      <x:c r="G346" s="1" t="s">
        <x:v>62</x:v>
      </x:c>
    </x:row>
    <x:row r="347" ht="15" hidden="0" customHeight="1">
      <x:c r="A347" s="1" t="s">
        <x:v>56</x:v>
      </x:c>
      <x:c r="B347" s="1" t="s">
        <x:v>57</x:v>
      </x:c>
      <x:c r="C347" s="1" t="s">
        <x:v>407</x:v>
      </x:c>
      <x:c r="D347" s="1" t="s">
        <x:v>59</x:v>
      </x:c>
      <x:c r="E347" s="1" t="s">
        <x:v>60</x:v>
      </x:c>
      <x:c r="F347" s="1" t="s">
        <x:v>61</x:v>
      </x:c>
      <x:c r="G347" s="1" t="s">
        <x:v>62</x:v>
      </x:c>
    </x:row>
    <x:row r="348" ht="15" hidden="0" customHeight="1">
      <x:c r="A348" s="1" t="s">
        <x:v>56</x:v>
      </x:c>
      <x:c r="B348" s="1" t="s">
        <x:v>57</x:v>
      </x:c>
      <x:c r="C348" s="1" t="s">
        <x:v>408</x:v>
      </x:c>
      <x:c r="D348" s="1" t="s">
        <x:v>59</x:v>
      </x:c>
      <x:c r="E348" s="1" t="s">
        <x:v>60</x:v>
      </x:c>
      <x:c r="F348" s="1" t="s">
        <x:v>61</x:v>
      </x:c>
      <x:c r="G348" s="1" t="s">
        <x:v>62</x:v>
      </x:c>
    </x:row>
    <x:row r="349" ht="15" hidden="0" customHeight="1">
      <x:c r="A349" s="1" t="s">
        <x:v>56</x:v>
      </x:c>
      <x:c r="B349" s="1" t="s">
        <x:v>57</x:v>
      </x:c>
      <x:c r="C349" s="1" t="s">
        <x:v>409</x:v>
      </x:c>
      <x:c r="D349" s="1" t="s">
        <x:v>59</x:v>
      </x:c>
      <x:c r="E349" s="1" t="s">
        <x:v>60</x:v>
      </x:c>
      <x:c r="F349" s="1" t="s">
        <x:v>61</x:v>
      </x:c>
      <x:c r="G349" s="1" t="s">
        <x:v>62</x:v>
      </x:c>
    </x:row>
    <x:row r="350" ht="15" hidden="0" customHeight="1">
      <x:c r="A350" s="1" t="s">
        <x:v>56</x:v>
      </x:c>
      <x:c r="B350" s="1" t="s">
        <x:v>57</x:v>
      </x:c>
      <x:c r="C350" s="1" t="s">
        <x:v>410</x:v>
      </x:c>
      <x:c r="D350" s="1" t="s">
        <x:v>59</x:v>
      </x:c>
      <x:c r="E350" s="1" t="s">
        <x:v>60</x:v>
      </x:c>
      <x:c r="F350" s="1" t="s">
        <x:v>61</x:v>
      </x:c>
      <x:c r="G350" s="1" t="s">
        <x:v>62</x:v>
      </x:c>
    </x:row>
    <x:row r="351" ht="15" hidden="0" customHeight="1">
      <x:c r="A351" s="1" t="s">
        <x:v>56</x:v>
      </x:c>
      <x:c r="B351" s="1" t="s">
        <x:v>57</x:v>
      </x:c>
      <x:c r="C351" s="1" t="s">
        <x:v>411</x:v>
      </x:c>
      <x:c r="D351" s="1" t="s">
        <x:v>59</x:v>
      </x:c>
      <x:c r="E351" s="1" t="s">
        <x:v>60</x:v>
      </x:c>
      <x:c r="F351" s="1" t="s">
        <x:v>61</x:v>
      </x:c>
      <x:c r="G351" s="1" t="s">
        <x:v>62</x:v>
      </x:c>
    </x:row>
    <x:row r="352" ht="15" hidden="0" customHeight="1">
      <x:c r="A352" s="1" t="s">
        <x:v>56</x:v>
      </x:c>
      <x:c r="B352" s="1" t="s">
        <x:v>57</x:v>
      </x:c>
      <x:c r="C352" s="1" t="s">
        <x:v>412</x:v>
      </x:c>
      <x:c r="D352" s="1" t="s">
        <x:v>59</x:v>
      </x:c>
      <x:c r="E352" s="1" t="s">
        <x:v>60</x:v>
      </x:c>
      <x:c r="F352" s="1" t="s">
        <x:v>61</x:v>
      </x:c>
      <x:c r="G352" s="1" t="s">
        <x:v>62</x:v>
      </x:c>
    </x:row>
    <x:row r="353" ht="15" hidden="0" customHeight="1">
      <x:c r="A353" s="1" t="s">
        <x:v>56</x:v>
      </x:c>
      <x:c r="B353" s="1" t="s">
        <x:v>57</x:v>
      </x:c>
      <x:c r="C353" s="1" t="s">
        <x:v>413</x:v>
      </x:c>
      <x:c r="D353" s="1" t="s">
        <x:v>59</x:v>
      </x:c>
      <x:c r="E353" s="1" t="s">
        <x:v>60</x:v>
      </x:c>
      <x:c r="F353" s="1" t="s">
        <x:v>61</x:v>
      </x:c>
      <x:c r="G353" s="1" t="s">
        <x:v>62</x:v>
      </x:c>
    </x:row>
    <x:row r="354" ht="15" hidden="0" customHeight="1">
      <x:c r="A354" s="1" t="s">
        <x:v>56</x:v>
      </x:c>
      <x:c r="B354" s="1" t="s">
        <x:v>57</x:v>
      </x:c>
      <x:c r="C354" s="1" t="s">
        <x:v>414</x:v>
      </x:c>
      <x:c r="D354" s="1" t="s">
        <x:v>59</x:v>
      </x:c>
      <x:c r="E354" s="1" t="s">
        <x:v>60</x:v>
      </x:c>
      <x:c r="F354" s="1" t="s">
        <x:v>61</x:v>
      </x:c>
      <x:c r="G354" s="1" t="s">
        <x:v>62</x:v>
      </x:c>
    </x:row>
    <x:row r="355" ht="15" hidden="0" customHeight="1">
      <x:c r="A355" s="1" t="s">
        <x:v>56</x:v>
      </x:c>
      <x:c r="B355" s="1" t="s">
        <x:v>57</x:v>
      </x:c>
      <x:c r="C355" s="1" t="s">
        <x:v>415</x:v>
      </x:c>
      <x:c r="D355" s="1" t="s">
        <x:v>59</x:v>
      </x:c>
      <x:c r="E355" s="1" t="s">
        <x:v>60</x:v>
      </x:c>
      <x:c r="F355" s="1" t="s">
        <x:v>61</x:v>
      </x:c>
      <x:c r="G355" s="1" t="s">
        <x:v>62</x:v>
      </x:c>
    </x:row>
    <x:row r="356" ht="15" hidden="0" customHeight="1">
      <x:c r="A356" s="1" t="s">
        <x:v>56</x:v>
      </x:c>
      <x:c r="B356" s="1" t="s">
        <x:v>57</x:v>
      </x:c>
      <x:c r="C356" s="1" t="s">
        <x:v>416</x:v>
      </x:c>
      <x:c r="D356" s="1" t="s">
        <x:v>59</x:v>
      </x:c>
      <x:c r="E356" s="1" t="s">
        <x:v>60</x:v>
      </x:c>
      <x:c r="F356" s="1" t="s">
        <x:v>61</x:v>
      </x:c>
      <x:c r="G356" s="1" t="s">
        <x:v>62</x:v>
      </x:c>
    </x:row>
    <x:row r="357" ht="15" hidden="0" customHeight="1">
      <x:c r="A357" s="1" t="s">
        <x:v>56</x:v>
      </x:c>
      <x:c r="B357" s="1" t="s">
        <x:v>57</x:v>
      </x:c>
      <x:c r="C357" s="1" t="s">
        <x:v>417</x:v>
      </x:c>
      <x:c r="D357" s="1" t="s">
        <x:v>59</x:v>
      </x:c>
      <x:c r="E357" s="1" t="s">
        <x:v>60</x:v>
      </x:c>
      <x:c r="F357" s="1" t="s">
        <x:v>61</x:v>
      </x:c>
      <x:c r="G357" s="1" t="s">
        <x:v>62</x:v>
      </x:c>
    </x:row>
    <x:row r="358" ht="15" hidden="0" customHeight="1">
      <x:c r="A358" s="1" t="s">
        <x:v>56</x:v>
      </x:c>
      <x:c r="B358" s="1" t="s">
        <x:v>57</x:v>
      </x:c>
      <x:c r="C358" s="1" t="s">
        <x:v>418</x:v>
      </x:c>
      <x:c r="D358" s="1" t="s">
        <x:v>59</x:v>
      </x:c>
      <x:c r="E358" s="1" t="s">
        <x:v>60</x:v>
      </x:c>
      <x:c r="F358" s="1" t="s">
        <x:v>61</x:v>
      </x:c>
      <x:c r="G358" s="1" t="s">
        <x:v>62</x:v>
      </x:c>
    </x:row>
    <x:row r="359" ht="15" hidden="0" customHeight="1">
      <x:c r="A359" s="1" t="s">
        <x:v>56</x:v>
      </x:c>
      <x:c r="B359" s="1" t="s">
        <x:v>57</x:v>
      </x:c>
      <x:c r="C359" s="1" t="s">
        <x:v>419</x:v>
      </x:c>
      <x:c r="D359" s="1" t="s">
        <x:v>59</x:v>
      </x:c>
      <x:c r="E359" s="1" t="s">
        <x:v>60</x:v>
      </x:c>
      <x:c r="F359" s="1" t="s">
        <x:v>61</x:v>
      </x:c>
      <x:c r="G359" s="1" t="s">
        <x:v>62</x:v>
      </x:c>
    </x:row>
    <x:row r="360" ht="15" hidden="0" customHeight="1">
      <x:c r="A360" s="1" t="s">
        <x:v>56</x:v>
      </x:c>
      <x:c r="B360" s="1" t="s">
        <x:v>57</x:v>
      </x:c>
      <x:c r="C360" s="1" t="s">
        <x:v>420</x:v>
      </x:c>
      <x:c r="D360" s="1" t="s">
        <x:v>59</x:v>
      </x:c>
      <x:c r="E360" s="1" t="s">
        <x:v>60</x:v>
      </x:c>
      <x:c r="F360" s="1" t="s">
        <x:v>61</x:v>
      </x:c>
      <x:c r="G360" s="1" t="s">
        <x:v>62</x:v>
      </x:c>
    </x:row>
    <x:row r="361" ht="15" hidden="0" customHeight="1">
      <x:c r="A361" s="1" t="s">
        <x:v>56</x:v>
      </x:c>
      <x:c r="B361" s="1" t="s">
        <x:v>57</x:v>
      </x:c>
      <x:c r="C361" s="1" t="s">
        <x:v>421</x:v>
      </x:c>
      <x:c r="D361" s="1" t="s">
        <x:v>59</x:v>
      </x:c>
      <x:c r="E361" s="1" t="s">
        <x:v>60</x:v>
      </x:c>
      <x:c r="F361" s="1" t="s">
        <x:v>61</x:v>
      </x:c>
      <x:c r="G361" s="1" t="s">
        <x:v>62</x:v>
      </x:c>
    </x:row>
    <x:row r="362" ht="15" hidden="0" customHeight="1">
      <x:c r="A362" s="1" t="s">
        <x:v>56</x:v>
      </x:c>
      <x:c r="B362" s="1" t="s">
        <x:v>57</x:v>
      </x:c>
      <x:c r="C362" s="1" t="s">
        <x:v>422</x:v>
      </x:c>
      <x:c r="D362" s="1" t="s">
        <x:v>59</x:v>
      </x:c>
      <x:c r="E362" s="1" t="s">
        <x:v>60</x:v>
      </x:c>
      <x:c r="F362" s="1" t="s">
        <x:v>61</x:v>
      </x:c>
      <x:c r="G362" s="1" t="s">
        <x:v>62</x:v>
      </x:c>
    </x:row>
    <x:row r="363" ht="15" hidden="0" customHeight="1">
      <x:c r="A363" s="1" t="s">
        <x:v>56</x:v>
      </x:c>
      <x:c r="B363" s="1" t="s">
        <x:v>57</x:v>
      </x:c>
      <x:c r="C363" s="1" t="s">
        <x:v>423</x:v>
      </x:c>
      <x:c r="D363" s="1" t="s">
        <x:v>59</x:v>
      </x:c>
      <x:c r="E363" s="1" t="s">
        <x:v>60</x:v>
      </x:c>
      <x:c r="F363" s="1" t="s">
        <x:v>61</x:v>
      </x:c>
      <x:c r="G363" s="1" t="s">
        <x:v>62</x:v>
      </x:c>
    </x:row>
    <x:row r="364" ht="15" hidden="0" customHeight="1">
      <x:c r="A364" s="1" t="s">
        <x:v>56</x:v>
      </x:c>
      <x:c r="B364" s="1" t="s">
        <x:v>57</x:v>
      </x:c>
      <x:c r="C364" s="1" t="s">
        <x:v>424</x:v>
      </x:c>
      <x:c r="D364" s="1" t="s">
        <x:v>59</x:v>
      </x:c>
      <x:c r="E364" s="1" t="s">
        <x:v>60</x:v>
      </x:c>
      <x:c r="F364" s="1" t="s">
        <x:v>61</x:v>
      </x:c>
      <x:c r="G364" s="1" t="s">
        <x:v>62</x:v>
      </x:c>
    </x:row>
    <x:row r="365" ht="15" hidden="0" customHeight="1">
      <x:c r="A365" s="1" t="s">
        <x:v>56</x:v>
      </x:c>
      <x:c r="B365" s="1" t="s">
        <x:v>57</x:v>
      </x:c>
      <x:c r="C365" s="1" t="s">
        <x:v>425</x:v>
      </x:c>
      <x:c r="D365" s="1" t="s">
        <x:v>59</x:v>
      </x:c>
      <x:c r="E365" s="1" t="s">
        <x:v>60</x:v>
      </x:c>
      <x:c r="F365" s="1" t="s">
        <x:v>61</x:v>
      </x:c>
      <x:c r="G365" s="1" t="s">
        <x:v>62</x:v>
      </x:c>
    </x:row>
    <x:row r="366" ht="15" hidden="0" customHeight="1">
      <x:c r="A366" s="1" t="s">
        <x:v>56</x:v>
      </x:c>
      <x:c r="B366" s="1" t="s">
        <x:v>57</x:v>
      </x:c>
      <x:c r="C366" s="1" t="s">
        <x:v>426</x:v>
      </x:c>
      <x:c r="D366" s="1" t="s">
        <x:v>59</x:v>
      </x:c>
      <x:c r="E366" s="1" t="s">
        <x:v>60</x:v>
      </x:c>
      <x:c r="F366" s="1" t="s">
        <x:v>61</x:v>
      </x:c>
      <x:c r="G366" s="1" t="s">
        <x:v>62</x:v>
      </x:c>
    </x:row>
    <x:row r="367" ht="15" hidden="0" customHeight="1">
      <x:c r="A367" s="1" t="s">
        <x:v>56</x:v>
      </x:c>
      <x:c r="B367" s="1" t="s">
        <x:v>57</x:v>
      </x:c>
      <x:c r="C367" s="1" t="s">
        <x:v>427</x:v>
      </x:c>
      <x:c r="D367" s="1" t="s">
        <x:v>59</x:v>
      </x:c>
      <x:c r="E367" s="1" t="s">
        <x:v>60</x:v>
      </x:c>
      <x:c r="F367" s="1" t="s">
        <x:v>61</x:v>
      </x:c>
      <x:c r="G367" s="1" t="s">
        <x:v>62</x:v>
      </x:c>
    </x:row>
    <x:row r="368" ht="15" hidden="0" customHeight="1">
      <x:c r="A368" s="1" t="s">
        <x:v>56</x:v>
      </x:c>
      <x:c r="B368" s="1" t="s">
        <x:v>57</x:v>
      </x:c>
      <x:c r="C368" s="1" t="s">
        <x:v>428</x:v>
      </x:c>
      <x:c r="D368" s="1" t="s">
        <x:v>59</x:v>
      </x:c>
      <x:c r="E368" s="1" t="s">
        <x:v>60</x:v>
      </x:c>
      <x:c r="F368" s="1" t="s">
        <x:v>61</x:v>
      </x:c>
      <x:c r="G368" s="1" t="s">
        <x:v>62</x:v>
      </x:c>
    </x:row>
    <x:row r="369" ht="15" hidden="0" customHeight="1">
      <x:c r="A369" s="1" t="s">
        <x:v>56</x:v>
      </x:c>
      <x:c r="B369" s="1" t="s">
        <x:v>57</x:v>
      </x:c>
      <x:c r="C369" s="1" t="s">
        <x:v>429</x:v>
      </x:c>
      <x:c r="D369" s="1" t="s">
        <x:v>59</x:v>
      </x:c>
      <x:c r="E369" s="1" t="s">
        <x:v>60</x:v>
      </x:c>
      <x:c r="F369" s="1" t="s">
        <x:v>61</x:v>
      </x:c>
      <x:c r="G369" s="1" t="s">
        <x:v>62</x:v>
      </x:c>
    </x:row>
    <x:row r="370" ht="15" hidden="0" customHeight="1">
      <x:c r="A370" s="1" t="s">
        <x:v>56</x:v>
      </x:c>
      <x:c r="B370" s="1" t="s">
        <x:v>57</x:v>
      </x:c>
      <x:c r="C370" s="1" t="s">
        <x:v>430</x:v>
      </x:c>
      <x:c r="D370" s="1" t="s">
        <x:v>59</x:v>
      </x:c>
      <x:c r="E370" s="1" t="s">
        <x:v>60</x:v>
      </x:c>
      <x:c r="F370" s="1" t="s">
        <x:v>61</x:v>
      </x:c>
      <x:c r="G370" s="1" t="s">
        <x:v>62</x:v>
      </x:c>
    </x:row>
    <x:row r="371" ht="15" hidden="0" customHeight="1">
      <x:c r="A371" s="1" t="s">
        <x:v>56</x:v>
      </x:c>
      <x:c r="B371" s="1" t="s">
        <x:v>57</x:v>
      </x:c>
      <x:c r="C371" s="1" t="s">
        <x:v>431</x:v>
      </x:c>
      <x:c r="D371" s="1" t="s">
        <x:v>59</x:v>
      </x:c>
      <x:c r="E371" s="1" t="s">
        <x:v>60</x:v>
      </x:c>
      <x:c r="F371" s="1" t="s">
        <x:v>61</x:v>
      </x:c>
      <x:c r="G371" s="1" t="s">
        <x:v>62</x:v>
      </x:c>
    </x:row>
    <x:row r="372" ht="15" hidden="0" customHeight="1">
      <x:c r="A372" s="1" t="s">
        <x:v>56</x:v>
      </x:c>
      <x:c r="B372" s="1" t="s">
        <x:v>57</x:v>
      </x:c>
      <x:c r="C372" s="1" t="s">
        <x:v>432</x:v>
      </x:c>
      <x:c r="D372" s="1" t="s">
        <x:v>59</x:v>
      </x:c>
      <x:c r="E372" s="1" t="s">
        <x:v>60</x:v>
      </x:c>
      <x:c r="F372" s="1" t="s">
        <x:v>61</x:v>
      </x:c>
      <x:c r="G372" s="1" t="s">
        <x:v>62</x:v>
      </x:c>
    </x:row>
    <x:row r="373" ht="15" hidden="0" customHeight="1">
      <x:c r="A373" s="1" t="s">
        <x:v>56</x:v>
      </x:c>
      <x:c r="B373" s="1" t="s">
        <x:v>57</x:v>
      </x:c>
      <x:c r="C373" s="1" t="s">
        <x:v>433</x:v>
      </x:c>
      <x:c r="D373" s="1" t="s">
        <x:v>59</x:v>
      </x:c>
      <x:c r="E373" s="1" t="s">
        <x:v>60</x:v>
      </x:c>
      <x:c r="F373" s="1" t="s">
        <x:v>61</x:v>
      </x:c>
      <x:c r="G373" s="1" t="s">
        <x:v>62</x:v>
      </x:c>
    </x:row>
    <x:row r="374" ht="15" hidden="0" customHeight="1">
      <x:c r="A374" s="1" t="s">
        <x:v>56</x:v>
      </x:c>
      <x:c r="B374" s="1" t="s">
        <x:v>57</x:v>
      </x:c>
      <x:c r="C374" s="1" t="s">
        <x:v>434</x:v>
      </x:c>
      <x:c r="D374" s="1" t="s">
        <x:v>59</x:v>
      </x:c>
      <x:c r="E374" s="1" t="s">
        <x:v>60</x:v>
      </x:c>
      <x:c r="F374" s="1" t="s">
        <x:v>61</x:v>
      </x:c>
      <x:c r="G374" s="1" t="s">
        <x:v>62</x:v>
      </x:c>
    </x:row>
    <x:row r="375" ht="15" hidden="0" customHeight="1">
      <x:c r="A375" s="1" t="s">
        <x:v>56</x:v>
      </x:c>
      <x:c r="B375" s="1" t="s">
        <x:v>57</x:v>
      </x:c>
      <x:c r="C375" s="1" t="s">
        <x:v>435</x:v>
      </x:c>
      <x:c r="D375" s="1" t="s">
        <x:v>59</x:v>
      </x:c>
      <x:c r="E375" s="1" t="s">
        <x:v>60</x:v>
      </x:c>
      <x:c r="F375" s="1" t="s">
        <x:v>61</x:v>
      </x:c>
      <x:c r="G375" s="1" t="s">
        <x:v>62</x:v>
      </x:c>
    </x:row>
    <x:row r="376" ht="15" hidden="0" customHeight="1">
      <x:c r="A376" s="1" t="s">
        <x:v>56</x:v>
      </x:c>
      <x:c r="B376" s="1" t="s">
        <x:v>57</x:v>
      </x:c>
      <x:c r="C376" s="1" t="s">
        <x:v>436</x:v>
      </x:c>
      <x:c r="D376" s="1" t="s">
        <x:v>59</x:v>
      </x:c>
      <x:c r="E376" s="1" t="s">
        <x:v>60</x:v>
      </x:c>
      <x:c r="F376" s="1" t="s">
        <x:v>61</x:v>
      </x:c>
      <x:c r="G376" s="1" t="s">
        <x:v>62</x:v>
      </x:c>
    </x:row>
    <x:row r="377" ht="15" hidden="0" customHeight="1">
      <x:c r="A377" s="1" t="s">
        <x:v>56</x:v>
      </x:c>
      <x:c r="B377" s="1" t="s">
        <x:v>57</x:v>
      </x:c>
      <x:c r="C377" s="1" t="s">
        <x:v>437</x:v>
      </x:c>
      <x:c r="D377" s="1" t="s">
        <x:v>59</x:v>
      </x:c>
      <x:c r="E377" s="1" t="s">
        <x:v>60</x:v>
      </x:c>
      <x:c r="F377" s="1" t="s">
        <x:v>61</x:v>
      </x:c>
      <x:c r="G377" s="1" t="s">
        <x:v>62</x:v>
      </x:c>
    </x:row>
    <x:row r="378" ht="15" hidden="0" customHeight="1">
      <x:c r="A378" s="1" t="s">
        <x:v>56</x:v>
      </x:c>
      <x:c r="B378" s="1" t="s">
        <x:v>57</x:v>
      </x:c>
      <x:c r="C378" s="1" t="s">
        <x:v>438</x:v>
      </x:c>
      <x:c r="D378" s="1" t="s">
        <x:v>59</x:v>
      </x:c>
      <x:c r="E378" s="1" t="s">
        <x:v>60</x:v>
      </x:c>
      <x:c r="F378" s="1" t="s">
        <x:v>61</x:v>
      </x:c>
      <x:c r="G378" s="1" t="s">
        <x:v>62</x:v>
      </x:c>
    </x:row>
    <x:row r="379" ht="15" hidden="0" customHeight="1">
      <x:c r="A379" s="1" t="s">
        <x:v>56</x:v>
      </x:c>
      <x:c r="B379" s="1" t="s">
        <x:v>57</x:v>
      </x:c>
      <x:c r="C379" s="1" t="s">
        <x:v>439</x:v>
      </x:c>
      <x:c r="D379" s="1" t="s">
        <x:v>59</x:v>
      </x:c>
      <x:c r="E379" s="1" t="s">
        <x:v>60</x:v>
      </x:c>
      <x:c r="F379" s="1" t="s">
        <x:v>61</x:v>
      </x:c>
      <x:c r="G379" s="1" t="s">
        <x:v>62</x:v>
      </x:c>
    </x:row>
    <x:row r="380" ht="15" hidden="0" customHeight="1">
      <x:c r="A380" s="1" t="s">
        <x:v>56</x:v>
      </x:c>
      <x:c r="B380" s="1" t="s">
        <x:v>57</x:v>
      </x:c>
      <x:c r="C380" s="1" t="s">
        <x:v>440</x:v>
      </x:c>
      <x:c r="D380" s="1" t="s">
        <x:v>59</x:v>
      </x:c>
      <x:c r="E380" s="1" t="s">
        <x:v>60</x:v>
      </x:c>
      <x:c r="F380" s="1" t="s">
        <x:v>61</x:v>
      </x:c>
      <x:c r="G380" s="1" t="s">
        <x:v>62</x:v>
      </x:c>
    </x:row>
    <x:row r="381" ht="15" hidden="0" customHeight="1">
      <x:c r="A381" s="1" t="s">
        <x:v>56</x:v>
      </x:c>
      <x:c r="B381" s="1" t="s">
        <x:v>57</x:v>
      </x:c>
      <x:c r="C381" s="1" t="s">
        <x:v>441</x:v>
      </x:c>
      <x:c r="D381" s="1" t="s">
        <x:v>59</x:v>
      </x:c>
      <x:c r="E381" s="1" t="s">
        <x:v>60</x:v>
      </x:c>
      <x:c r="F381" s="1" t="s">
        <x:v>61</x:v>
      </x:c>
      <x:c r="G381" s="1" t="s">
        <x:v>62</x:v>
      </x:c>
    </x:row>
    <x:row r="382" ht="15" hidden="0" customHeight="1">
      <x:c r="A382" s="1" t="s">
        <x:v>56</x:v>
      </x:c>
      <x:c r="B382" s="1" t="s">
        <x:v>57</x:v>
      </x:c>
      <x:c r="C382" s="1" t="s">
        <x:v>442</x:v>
      </x:c>
      <x:c r="D382" s="1" t="s">
        <x:v>59</x:v>
      </x:c>
      <x:c r="E382" s="1" t="s">
        <x:v>60</x:v>
      </x:c>
      <x:c r="F382" s="1" t="s">
        <x:v>61</x:v>
      </x:c>
      <x:c r="G382" s="1" t="s">
        <x:v>62</x:v>
      </x:c>
    </x:row>
    <x:row r="383" ht="15" hidden="0" customHeight="1">
      <x:c r="A383" s="1" t="s">
        <x:v>56</x:v>
      </x:c>
      <x:c r="B383" s="1" t="s">
        <x:v>57</x:v>
      </x:c>
      <x:c r="C383" s="1" t="s">
        <x:v>443</x:v>
      </x:c>
      <x:c r="D383" s="1" t="s">
        <x:v>59</x:v>
      </x:c>
      <x:c r="E383" s="1" t="s">
        <x:v>60</x:v>
      </x:c>
      <x:c r="F383" s="1" t="s">
        <x:v>61</x:v>
      </x:c>
      <x:c r="G383" s="1" t="s">
        <x:v>62</x:v>
      </x:c>
    </x:row>
    <x:row r="384" ht="15" hidden="0" customHeight="1">
      <x:c r="A384" s="1" t="s">
        <x:v>56</x:v>
      </x:c>
      <x:c r="B384" s="1" t="s">
        <x:v>57</x:v>
      </x:c>
      <x:c r="C384" s="1" t="s">
        <x:v>444</x:v>
      </x:c>
      <x:c r="D384" s="1" t="s">
        <x:v>59</x:v>
      </x:c>
      <x:c r="E384" s="1" t="s">
        <x:v>60</x:v>
      </x:c>
      <x:c r="F384" s="1" t="s">
        <x:v>61</x:v>
      </x:c>
      <x:c r="G384" s="1" t="s">
        <x:v>62</x:v>
      </x:c>
    </x:row>
    <x:row r="385" ht="15" hidden="0" customHeight="1">
      <x:c r="A385" s="1" t="s">
        <x:v>56</x:v>
      </x:c>
      <x:c r="B385" s="1" t="s">
        <x:v>57</x:v>
      </x:c>
      <x:c r="C385" s="1" t="s">
        <x:v>445</x:v>
      </x:c>
      <x:c r="D385" s="1" t="s">
        <x:v>59</x:v>
      </x:c>
      <x:c r="E385" s="1" t="s">
        <x:v>60</x:v>
      </x:c>
      <x:c r="F385" s="1" t="s">
        <x:v>61</x:v>
      </x:c>
      <x:c r="G385" s="1" t="s">
        <x:v>62</x:v>
      </x:c>
    </x:row>
    <x:row r="386" ht="15" hidden="0" customHeight="1">
      <x:c r="A386" s="1" t="s">
        <x:v>56</x:v>
      </x:c>
      <x:c r="B386" s="1" t="s">
        <x:v>57</x:v>
      </x:c>
      <x:c r="C386" s="1" t="s">
        <x:v>446</x:v>
      </x:c>
      <x:c r="D386" s="1" t="s">
        <x:v>59</x:v>
      </x:c>
      <x:c r="E386" s="1" t="s">
        <x:v>60</x:v>
      </x:c>
      <x:c r="F386" s="1" t="s">
        <x:v>61</x:v>
      </x:c>
      <x:c r="G386" s="1" t="s">
        <x:v>62</x:v>
      </x:c>
    </x:row>
    <x:row r="387" ht="15" hidden="0" customHeight="1">
      <x:c r="A387" s="1" t="s">
        <x:v>56</x:v>
      </x:c>
      <x:c r="B387" s="1" t="s">
        <x:v>447</x:v>
      </x:c>
      <x:c r="C387" s="1" t="s">
        <x:v>448</x:v>
      </x:c>
      <x:c r="D387" s="1" t="s">
        <x:v>59</x:v>
      </x:c>
      <x:c r="E387" s="1" t="s">
        <x:v>60</x:v>
      </x:c>
      <x:c r="F387" s="1" t="s">
        <x:v>449</x:v>
      </x:c>
      <x:c r="G387" s="1" t="s">
        <x:v>62</x:v>
      </x:c>
    </x:row>
    <x:row r="388" ht="15" hidden="0" customHeight="1">
      <x:c r="A388" s="1" t="s">
        <x:v>56</x:v>
      </x:c>
      <x:c r="B388" s="1" t="s">
        <x:v>447</x:v>
      </x:c>
      <x:c r="C388" s="1" t="s">
        <x:v>450</x:v>
      </x:c>
      <x:c r="D388" s="1" t="s">
        <x:v>59</x:v>
      </x:c>
      <x:c r="E388" s="1" t="s">
        <x:v>60</x:v>
      </x:c>
      <x:c r="F388" s="1" t="s">
        <x:v>449</x:v>
      </x:c>
      <x:c r="G388" s="1" t="s">
        <x:v>62</x:v>
      </x:c>
    </x:row>
    <x:row r="389" ht="15" hidden="0" customHeight="1">
      <x:c r="A389" s="1" t="s">
        <x:v>56</x:v>
      </x:c>
      <x:c r="B389" s="1" t="s">
        <x:v>447</x:v>
      </x:c>
      <x:c r="C389" s="1" t="s">
        <x:v>451</x:v>
      </x:c>
      <x:c r="D389" s="1" t="s">
        <x:v>59</x:v>
      </x:c>
      <x:c r="E389" s="1" t="s">
        <x:v>60</x:v>
      </x:c>
      <x:c r="F389" s="1" t="s">
        <x:v>449</x:v>
      </x:c>
      <x:c r="G389" s="1" t="s">
        <x:v>62</x:v>
      </x:c>
    </x:row>
    <x:row r="390" ht="15" hidden="0" customHeight="1">
      <x:c r="A390" s="1" t="s">
        <x:v>452</x:v>
      </x:c>
      <x:c r="B390" s="1" t="s">
        <x:v>447</x:v>
      </x:c>
      <x:c r="C390" s="1" t="s">
        <x:v>453</x:v>
      </x:c>
      <x:c r="D390" s="1" t="s">
        <x:v>59</x:v>
      </x:c>
      <x:c r="E390" s="1" t="s">
        <x:v>60</x:v>
      </x:c>
      <x:c r="F390" s="1" t="s">
        <x:v>449</x:v>
      </x:c>
      <x:c r="G390" s="1" t="s">
        <x:v>454</x:v>
      </x:c>
    </x:row>
    <x:row r="391" ht="15" hidden="0" customHeight="1">
      <x:c r="A391" s="1" t="s">
        <x:v>56</x:v>
      </x:c>
      <x:c r="B391" s="1" t="s">
        <x:v>447</x:v>
      </x:c>
      <x:c r="C391" s="1" t="s">
        <x:v>455</x:v>
      </x:c>
      <x:c r="D391" s="1" t="s">
        <x:v>59</x:v>
      </x:c>
      <x:c r="E391" s="1" t="s">
        <x:v>60</x:v>
      </x:c>
      <x:c r="F391" s="1" t="s">
        <x:v>449</x:v>
      </x:c>
      <x:c r="G391" s="1" t="s">
        <x:v>62</x:v>
      </x:c>
    </x:row>
    <x:row r="392" ht="15" hidden="0" customHeight="1">
      <x:c r="A392" s="1" t="s">
        <x:v>56</x:v>
      </x:c>
      <x:c r="B392" s="1" t="s">
        <x:v>447</x:v>
      </x:c>
      <x:c r="C392" s="1" t="s">
        <x:v>456</x:v>
      </x:c>
      <x:c r="D392" s="1" t="s">
        <x:v>59</x:v>
      </x:c>
      <x:c r="E392" s="1" t="s">
        <x:v>60</x:v>
      </x:c>
      <x:c r="F392" s="1" t="s">
        <x:v>449</x:v>
      </x:c>
      <x:c r="G392" s="1" t="s">
        <x:v>62</x:v>
      </x:c>
    </x:row>
    <x:row r="393" ht="15" hidden="0" customHeight="1">
      <x:c r="A393" s="1" t="s">
        <x:v>56</x:v>
      </x:c>
      <x:c r="B393" s="1" t="s">
        <x:v>447</x:v>
      </x:c>
      <x:c r="C393" s="1" t="s">
        <x:v>457</x:v>
      </x:c>
      <x:c r="D393" s="1" t="s">
        <x:v>59</x:v>
      </x:c>
      <x:c r="E393" s="1" t="s">
        <x:v>60</x:v>
      </x:c>
      <x:c r="F393" s="1" t="s">
        <x:v>449</x:v>
      </x:c>
      <x:c r="G393" s="1" t="s">
        <x:v>62</x:v>
      </x:c>
    </x:row>
    <x:row r="394" ht="15" hidden="0" customHeight="1">
      <x:c r="A394" s="1" t="s">
        <x:v>56</x:v>
      </x:c>
      <x:c r="B394" s="1" t="s">
        <x:v>447</x:v>
      </x:c>
      <x:c r="C394" s="1" t="s">
        <x:v>458</x:v>
      </x:c>
      <x:c r="D394" s="1" t="s">
        <x:v>59</x:v>
      </x:c>
      <x:c r="E394" s="1" t="s">
        <x:v>60</x:v>
      </x:c>
      <x:c r="F394" s="1" t="s">
        <x:v>449</x:v>
      </x:c>
      <x:c r="G394" s="1" t="s">
        <x:v>62</x:v>
      </x:c>
    </x:row>
    <x:row r="395" ht="15" hidden="0" customHeight="1">
      <x:c r="A395" s="1" t="s">
        <x:v>56</x:v>
      </x:c>
      <x:c r="B395" s="1" t="s">
        <x:v>447</x:v>
      </x:c>
      <x:c r="C395" s="1" t="s">
        <x:v>459</x:v>
      </x:c>
      <x:c r="D395" s="1" t="s">
        <x:v>59</x:v>
      </x:c>
      <x:c r="E395" s="1" t="s">
        <x:v>60</x:v>
      </x:c>
      <x:c r="F395" s="1" t="s">
        <x:v>449</x:v>
      </x:c>
      <x:c r="G395" s="1" t="s">
        <x:v>62</x:v>
      </x:c>
    </x:row>
    <x:row r="396" ht="15" hidden="0" customHeight="1">
      <x:c r="A396" s="1" t="s">
        <x:v>56</x:v>
      </x:c>
      <x:c r="B396" s="1" t="s">
        <x:v>447</x:v>
      </x:c>
      <x:c r="C396" s="1" t="s">
        <x:v>460</x:v>
      </x:c>
      <x:c r="D396" s="1" t="s">
        <x:v>59</x:v>
      </x:c>
      <x:c r="E396" s="1" t="s">
        <x:v>60</x:v>
      </x:c>
      <x:c r="F396" s="1" t="s">
        <x:v>449</x:v>
      </x:c>
      <x:c r="G396" s="1" t="s">
        <x:v>62</x:v>
      </x:c>
    </x:row>
    <x:row r="397" ht="15" hidden="0" customHeight="1">
      <x:c r="A397" s="1" t="s">
        <x:v>56</x:v>
      </x:c>
      <x:c r="B397" s="1" t="s">
        <x:v>447</x:v>
      </x:c>
      <x:c r="C397" s="1" t="s">
        <x:v>461</x:v>
      </x:c>
      <x:c r="D397" s="1" t="s">
        <x:v>59</x:v>
      </x:c>
      <x:c r="E397" s="1" t="s">
        <x:v>60</x:v>
      </x:c>
      <x:c r="F397" s="1" t="s">
        <x:v>449</x:v>
      </x:c>
      <x:c r="G397" s="1" t="s">
        <x:v>62</x:v>
      </x:c>
    </x:row>
    <x:row r="398" ht="15" hidden="0" customHeight="1">
      <x:c r="A398" s="1" t="s">
        <x:v>56</x:v>
      </x:c>
      <x:c r="B398" s="1" t="s">
        <x:v>447</x:v>
      </x:c>
      <x:c r="C398" s="1" t="s">
        <x:v>462</x:v>
      </x:c>
      <x:c r="D398" s="1" t="s">
        <x:v>59</x:v>
      </x:c>
      <x:c r="E398" s="1" t="s">
        <x:v>60</x:v>
      </x:c>
      <x:c r="F398" s="1" t="s">
        <x:v>449</x:v>
      </x:c>
      <x:c r="G398" s="1" t="s">
        <x:v>62</x:v>
      </x:c>
    </x:row>
    <x:row r="399" ht="15" hidden="0" customHeight="1">
      <x:c r="A399" s="1" t="s">
        <x:v>56</x:v>
      </x:c>
      <x:c r="B399" s="1" t="s">
        <x:v>447</x:v>
      </x:c>
      <x:c r="C399" s="1" t="s">
        <x:v>463</x:v>
      </x:c>
      <x:c r="D399" s="1" t="s">
        <x:v>59</x:v>
      </x:c>
      <x:c r="E399" s="1" t="s">
        <x:v>60</x:v>
      </x:c>
      <x:c r="F399" s="1" t="s">
        <x:v>449</x:v>
      </x:c>
      <x:c r="G399" s="1" t="s">
        <x:v>62</x:v>
      </x:c>
    </x:row>
    <x:row r="400" ht="15" hidden="0" customHeight="1">
      <x:c r="A400" s="1" t="s">
        <x:v>56</x:v>
      </x:c>
      <x:c r="B400" s="1" t="s">
        <x:v>447</x:v>
      </x:c>
      <x:c r="C400" s="1" t="s">
        <x:v>464</x:v>
      </x:c>
      <x:c r="D400" s="1" t="s">
        <x:v>59</x:v>
      </x:c>
      <x:c r="E400" s="1" t="s">
        <x:v>60</x:v>
      </x:c>
      <x:c r="F400" s="1" t="s">
        <x:v>449</x:v>
      </x:c>
      <x:c r="G400" s="1" t="s">
        <x:v>62</x:v>
      </x:c>
    </x:row>
    <x:row r="401" ht="15" hidden="0" customHeight="1">
      <x:c r="A401" s="1" t="s">
        <x:v>56</x:v>
      </x:c>
      <x:c r="B401" s="1" t="s">
        <x:v>447</x:v>
      </x:c>
      <x:c r="C401" s="1" t="s">
        <x:v>465</x:v>
      </x:c>
      <x:c r="D401" s="1" t="s">
        <x:v>59</x:v>
      </x:c>
      <x:c r="E401" s="1" t="s">
        <x:v>60</x:v>
      </x:c>
      <x:c r="F401" s="1" t="s">
        <x:v>449</x:v>
      </x:c>
      <x:c r="G401" s="1" t="s">
        <x:v>62</x:v>
      </x:c>
    </x:row>
    <x:row r="402" ht="15" hidden="0" customHeight="1">
      <x:c r="A402" s="1" t="s">
        <x:v>466</x:v>
      </x:c>
      <x:c r="B402" s="1" t="s">
        <x:v>467</x:v>
      </x:c>
      <x:c r="C402" s="1" t="s">
        <x:v>468</x:v>
      </x:c>
      <x:c r="D402" s="1" t="s">
        <x:v>59</x:v>
      </x:c>
      <x:c r="E402" s="1" t="s">
        <x:v>60</x:v>
      </x:c>
      <x:c r="F402" s="1" t="s">
        <x:v>469</x:v>
      </x:c>
      <x:c r="G402" s="1" t="s">
        <x:v>470</x:v>
      </x:c>
    </x:row>
    <x:row r="403" ht="15" hidden="0" customHeight="1">
      <x:c r="A403" s="1" t="s">
        <x:v>466</x:v>
      </x:c>
      <x:c r="B403" s="1" t="s">
        <x:v>467</x:v>
      </x:c>
      <x:c r="C403" s="1" t="s">
        <x:v>471</x:v>
      </x:c>
      <x:c r="D403" s="1" t="s">
        <x:v>59</x:v>
      </x:c>
      <x:c r="E403" s="1" t="s">
        <x:v>60</x:v>
      </x:c>
      <x:c r="F403" s="1" t="s">
        <x:v>469</x:v>
      </x:c>
      <x:c r="G403" s="1" t="s">
        <x:v>470</x:v>
      </x:c>
    </x:row>
    <x:row r="404" ht="15" hidden="0" customHeight="1">
      <x:c r="A404" s="1" t="s">
        <x:v>466</x:v>
      </x:c>
      <x:c r="B404" s="1" t="s">
        <x:v>467</x:v>
      </x:c>
      <x:c r="C404" s="1" t="s">
        <x:v>472</x:v>
      </x:c>
      <x:c r="D404" s="1" t="s">
        <x:v>59</x:v>
      </x:c>
      <x:c r="E404" s="1" t="s">
        <x:v>60</x:v>
      </x:c>
      <x:c r="F404" s="1" t="s">
        <x:v>469</x:v>
      </x:c>
      <x:c r="G404" s="1" t="s">
        <x:v>470</x:v>
      </x:c>
    </x:row>
    <x:row r="405" ht="15" hidden="0" customHeight="1">
      <x:c r="A405" s="1" t="s">
        <x:v>466</x:v>
      </x:c>
      <x:c r="B405" s="1" t="s">
        <x:v>467</x:v>
      </x:c>
      <x:c r="C405" s="1" t="s">
        <x:v>473</x:v>
      </x:c>
      <x:c r="D405" s="1" t="s">
        <x:v>59</x:v>
      </x:c>
      <x:c r="E405" s="1" t="s">
        <x:v>60</x:v>
      </x:c>
      <x:c r="F405" s="1" t="s">
        <x:v>469</x:v>
      </x:c>
      <x:c r="G405" s="1" t="s">
        <x:v>470</x:v>
      </x:c>
    </x:row>
    <x:row r="406" ht="15" hidden="0" customHeight="1">
      <x:c r="A406" s="1" t="s">
        <x:v>466</x:v>
      </x:c>
      <x:c r="B406" s="1" t="s">
        <x:v>467</x:v>
      </x:c>
      <x:c r="C406" s="1" t="s">
        <x:v>474</x:v>
      </x:c>
      <x:c r="D406" s="1" t="s">
        <x:v>59</x:v>
      </x:c>
      <x:c r="E406" s="1" t="s">
        <x:v>60</x:v>
      </x:c>
      <x:c r="F406" s="1" t="s">
        <x:v>469</x:v>
      </x:c>
      <x:c r="G406" s="1" t="s">
        <x:v>470</x:v>
      </x:c>
    </x:row>
    <x:row r="407" ht="15" hidden="0" customHeight="1">
      <x:c r="A407" s="1" t="s">
        <x:v>466</x:v>
      </x:c>
      <x:c r="B407" s="1" t="s">
        <x:v>467</x:v>
      </x:c>
      <x:c r="C407" s="1" t="s">
        <x:v>475</x:v>
      </x:c>
      <x:c r="D407" s="1" t="s">
        <x:v>59</x:v>
      </x:c>
      <x:c r="E407" s="1" t="s">
        <x:v>60</x:v>
      </x:c>
      <x:c r="F407" s="1" t="s">
        <x:v>469</x:v>
      </x:c>
      <x:c r="G407" s="1" t="s">
        <x:v>470</x:v>
      </x:c>
    </x:row>
    <x:row r="408" ht="15" hidden="0" customHeight="1">
      <x:c r="A408" s="1" t="s">
        <x:v>466</x:v>
      </x:c>
      <x:c r="B408" s="1" t="s">
        <x:v>467</x:v>
      </x:c>
      <x:c r="C408" s="1" t="s">
        <x:v>476</x:v>
      </x:c>
      <x:c r="D408" s="1" t="s">
        <x:v>59</x:v>
      </x:c>
      <x:c r="E408" s="1" t="s">
        <x:v>60</x:v>
      </x:c>
      <x:c r="F408" s="1" t="s">
        <x:v>469</x:v>
      </x:c>
      <x:c r="G408" s="1" t="s">
        <x:v>470</x:v>
      </x:c>
    </x:row>
    <x:row r="409" ht="15" hidden="0" customHeight="1">
      <x:c r="A409" s="1" t="s">
        <x:v>452</x:v>
      </x:c>
      <x:c r="B409" s="1" t="s">
        <x:v>57</x:v>
      </x:c>
      <x:c r="C409" s="1" t="s">
        <x:v>477</x:v>
      </x:c>
      <x:c r="D409" s="1" t="s">
        <x:v>478</x:v>
      </x:c>
      <x:c r="E409" s="1" t="s">
        <x:v>453</x:v>
      </x:c>
      <x:c r="G409" s="1" t="s">
        <x:v>479</x:v>
      </x:c>
    </x:row>
    <x:row r="410" ht="15" hidden="0" customHeight="1">
      <x:c r="A410" s="1" t="s">
        <x:v>480</x:v>
      </x:c>
      <x:c r="B410" s="1" t="s">
        <x:v>481</x:v>
      </x:c>
      <x:c r="C410" s="1" t="s">
        <x:v>482</x:v>
      </x:c>
      <x:c r="D410" s="1" t="s">
        <x:v>483</x:v>
      </x:c>
      <x:c r="E410" s="1" t="s">
        <x:v>484</x:v>
      </x:c>
      <x:c r="F410" s="1" t="s">
        <x:v>485</x:v>
      </x:c>
      <x:c r="G410" s="1" t="s">
        <x:v>486</x:v>
      </x:c>
    </x:row>
    <x:row r="411" ht="15" hidden="0" customHeight="1">
      <x:c r="A411" s="1" t="s">
        <x:v>480</x:v>
      </x:c>
      <x:c r="B411" s="1" t="s">
        <x:v>481</x:v>
      </x:c>
      <x:c r="C411" s="1" t="s">
        <x:v>482</x:v>
      </x:c>
      <x:c r="D411" s="1" t="s">
        <x:v>487</x:v>
      </x:c>
      <x:c r="E411" s="1" t="s">
        <x:v>488</x:v>
      </x:c>
      <x:c r="F411" s="1" t="s">
        <x:v>489</x:v>
      </x:c>
      <x:c r="G411" s="1" t="s">
        <x:v>490</x:v>
      </x:c>
    </x:row>
    <x:row r="412" ht="15" hidden="0" customHeight="1">
      <x:c r="A412" s="1" t="s">
        <x:v>480</x:v>
      </x:c>
      <x:c r="B412" s="1" t="s">
        <x:v>481</x:v>
      </x:c>
      <x:c r="C412" s="1" t="s">
        <x:v>491</x:v>
      </x:c>
      <x:c r="D412" s="1" t="s">
        <x:v>483</x:v>
      </x:c>
      <x:c r="E412" s="1" t="s">
        <x:v>492</x:v>
      </x:c>
      <x:c r="F412" s="1" t="s">
        <x:v>493</x:v>
      </x:c>
      <x:c r="G412" s="1" t="s">
        <x:v>486</x:v>
      </x:c>
    </x:row>
    <x:row r="413" ht="15" hidden="0" customHeight="1">
      <x:c r="A413" s="1" t="s">
        <x:v>480</x:v>
      </x:c>
      <x:c r="B413" s="1" t="s">
        <x:v>481</x:v>
      </x:c>
      <x:c r="C413" s="1" t="s">
        <x:v>491</x:v>
      </x:c>
      <x:c r="D413" s="1" t="s">
        <x:v>487</x:v>
      </x:c>
      <x:c r="E413" s="1" t="s">
        <x:v>494</x:v>
      </x:c>
      <x:c r="F413" s="1" t="s">
        <x:v>495</x:v>
      </x:c>
      <x:c r="G413" s="1" t="s">
        <x:v>490</x:v>
      </x:c>
    </x:row>
    <x:row r="414" ht="15" hidden="0" customHeight="1">
      <x:c r="A414" s="1" t="s">
        <x:v>480</x:v>
      </x:c>
      <x:c r="B414" s="1" t="s">
        <x:v>481</x:v>
      </x:c>
      <x:c r="C414" s="1" t="s">
        <x:v>496</x:v>
      </x:c>
      <x:c r="D414" s="1" t="s">
        <x:v>483</x:v>
      </x:c>
      <x:c r="E414" s="1" t="s">
        <x:v>497</x:v>
      </x:c>
      <x:c r="F414" s="1" t="s">
        <x:v>498</x:v>
      </x:c>
      <x:c r="G414" s="1" t="s">
        <x:v>486</x:v>
      </x:c>
    </x:row>
    <x:row r="415" ht="15" hidden="0" customHeight="1">
      <x:c r="A415" s="1" t="s">
        <x:v>480</x:v>
      </x:c>
      <x:c r="B415" s="1" t="s">
        <x:v>481</x:v>
      </x:c>
      <x:c r="C415" s="1" t="s">
        <x:v>496</x:v>
      </x:c>
      <x:c r="D415" s="1" t="s">
        <x:v>487</x:v>
      </x:c>
      <x:c r="E415" s="1" t="s">
        <x:v>499</x:v>
      </x:c>
      <x:c r="F415" s="1" t="s">
        <x:v>500</x:v>
      </x:c>
      <x:c r="G415" s="1" t="s">
        <x:v>490</x:v>
      </x:c>
    </x:row>
    <x:row r="416" ht="15" hidden="0" customHeight="1">
      <x:c r="A416" s="1" t="s">
        <x:v>480</x:v>
      </x:c>
      <x:c r="B416" s="1" t="s">
        <x:v>481</x:v>
      </x:c>
      <x:c r="C416" s="1" t="s">
        <x:v>501</x:v>
      </x:c>
      <x:c r="D416" s="1" t="s">
        <x:v>483</x:v>
      </x:c>
      <x:c r="E416" s="1" t="s">
        <x:v>502</x:v>
      </x:c>
      <x:c r="F416" s="1" t="s">
        <x:v>503</x:v>
      </x:c>
      <x:c r="G416" s="1" t="s">
        <x:v>486</x:v>
      </x:c>
    </x:row>
    <x:row r="417" ht="15" hidden="0" customHeight="1">
      <x:c r="A417" s="1" t="s">
        <x:v>480</x:v>
      </x:c>
      <x:c r="B417" s="1" t="s">
        <x:v>481</x:v>
      </x:c>
      <x:c r="C417" s="1" t="s">
        <x:v>501</x:v>
      </x:c>
      <x:c r="D417" s="1" t="s">
        <x:v>487</x:v>
      </x:c>
      <x:c r="E417" s="1" t="s">
        <x:v>504</x:v>
      </x:c>
      <x:c r="F417" s="1" t="s">
        <x:v>505</x:v>
      </x:c>
      <x:c r="G417" s="1" t="s">
        <x:v>490</x:v>
      </x:c>
    </x:row>
    <x:row r="418" ht="15" hidden="0" customHeight="1">
      <x:c r="A418" s="1" t="s">
        <x:v>480</x:v>
      </x:c>
      <x:c r="B418" s="1" t="s">
        <x:v>481</x:v>
      </x:c>
      <x:c r="C418" s="1" t="s">
        <x:v>506</x:v>
      </x:c>
      <x:c r="D418" s="1" t="s">
        <x:v>483</x:v>
      </x:c>
      <x:c r="E418" s="1" t="s">
        <x:v>507</x:v>
      </x:c>
      <x:c r="F418" s="1" t="s">
        <x:v>508</x:v>
      </x:c>
      <x:c r="G418" s="1" t="s">
        <x:v>486</x:v>
      </x:c>
    </x:row>
    <x:row r="419" ht="15" hidden="0" customHeight="1">
      <x:c r="A419" s="1" t="s">
        <x:v>480</x:v>
      </x:c>
      <x:c r="B419" s="1" t="s">
        <x:v>481</x:v>
      </x:c>
      <x:c r="C419" s="1" t="s">
        <x:v>506</x:v>
      </x:c>
      <x:c r="D419" s="1" t="s">
        <x:v>487</x:v>
      </x:c>
      <x:c r="E419" s="1" t="s">
        <x:v>509</x:v>
      </x:c>
      <x:c r="F419" s="1" t="s">
        <x:v>510</x:v>
      </x:c>
      <x:c r="G419" s="1" t="s">
        <x:v>490</x:v>
      </x:c>
    </x:row>
    <x:row r="420" ht="15" hidden="0" customHeight="1">
      <x:c r="A420" s="1" t="s">
        <x:v>480</x:v>
      </x:c>
      <x:c r="B420" s="1" t="s">
        <x:v>481</x:v>
      </x:c>
      <x:c r="C420" s="1" t="s">
        <x:v>511</x:v>
      </x:c>
      <x:c r="D420" s="1" t="s">
        <x:v>483</x:v>
      </x:c>
      <x:c r="E420" s="1" t="s">
        <x:v>512</x:v>
      </x:c>
      <x:c r="F420" s="1" t="s">
        <x:v>513</x:v>
      </x:c>
      <x:c r="G420" s="1" t="s">
        <x:v>486</x:v>
      </x:c>
    </x:row>
    <x:row r="421" ht="15" hidden="0" customHeight="1">
      <x:c r="A421" s="1" t="s">
        <x:v>480</x:v>
      </x:c>
      <x:c r="B421" s="1" t="s">
        <x:v>481</x:v>
      </x:c>
      <x:c r="C421" s="1" t="s">
        <x:v>511</x:v>
      </x:c>
      <x:c r="D421" s="1" t="s">
        <x:v>487</x:v>
      </x:c>
      <x:c r="E421" s="1" t="s">
        <x:v>514</x:v>
      </x:c>
      <x:c r="F421" s="1" t="s">
        <x:v>515</x:v>
      </x:c>
      <x:c r="G421" s="1" t="s">
        <x:v>490</x:v>
      </x:c>
    </x:row>
    <x:row r="422" ht="15" hidden="0" customHeight="1">
      <x:c r="A422" s="1" t="s">
        <x:v>480</x:v>
      </x:c>
      <x:c r="B422" s="1" t="s">
        <x:v>481</x:v>
      </x:c>
      <x:c r="C422" s="1" t="s">
        <x:v>516</x:v>
      </x:c>
      <x:c r="D422" s="1" t="s">
        <x:v>483</x:v>
      </x:c>
      <x:c r="E422" s="1" t="s">
        <x:v>517</x:v>
      </x:c>
      <x:c r="F422" s="1" t="s">
        <x:v>518</x:v>
      </x:c>
      <x:c r="G422" s="1" t="s">
        <x:v>486</x:v>
      </x:c>
    </x:row>
    <x:row r="423" ht="15" hidden="0" customHeight="1">
      <x:c r="A423" s="1" t="s">
        <x:v>480</x:v>
      </x:c>
      <x:c r="B423" s="1" t="s">
        <x:v>481</x:v>
      </x:c>
      <x:c r="C423" s="1" t="s">
        <x:v>516</x:v>
      </x:c>
      <x:c r="D423" s="1" t="s">
        <x:v>487</x:v>
      </x:c>
      <x:c r="E423" s="1" t="s">
        <x:v>519</x:v>
      </x:c>
      <x:c r="F423" s="1" t="s">
        <x:v>520</x:v>
      </x:c>
      <x:c r="G423" s="1" t="s">
        <x:v>490</x:v>
      </x:c>
    </x:row>
    <x:row r="424" ht="15" hidden="0" customHeight="1">
      <x:c r="A424" s="1" t="s">
        <x:v>480</x:v>
      </x:c>
      <x:c r="B424" s="1" t="s">
        <x:v>481</x:v>
      </x:c>
      <x:c r="C424" s="1" t="s">
        <x:v>521</x:v>
      </x:c>
      <x:c r="D424" s="1" t="s">
        <x:v>483</x:v>
      </x:c>
      <x:c r="E424" s="1" t="s">
        <x:v>522</x:v>
      </x:c>
      <x:c r="F424" s="1" t="s">
        <x:v>523</x:v>
      </x:c>
      <x:c r="G424" s="1" t="s">
        <x:v>486</x:v>
      </x:c>
    </x:row>
    <x:row r="425" ht="15" hidden="0" customHeight="1">
      <x:c r="A425" s="1" t="s">
        <x:v>480</x:v>
      </x:c>
      <x:c r="B425" s="1" t="s">
        <x:v>481</x:v>
      </x:c>
      <x:c r="C425" s="1" t="s">
        <x:v>521</x:v>
      </x:c>
      <x:c r="D425" s="1" t="s">
        <x:v>487</x:v>
      </x:c>
      <x:c r="E425" s="1" t="s">
        <x:v>524</x:v>
      </x:c>
      <x:c r="F425" s="1" t="s">
        <x:v>525</x:v>
      </x:c>
      <x:c r="G425" s="1" t="s">
        <x:v>490</x:v>
      </x:c>
    </x:row>
    <x:row r="426" ht="15" hidden="0" customHeight="1">
      <x:c r="A426" s="1" t="s">
        <x:v>480</x:v>
      </x:c>
      <x:c r="B426" s="1" t="s">
        <x:v>481</x:v>
      </x:c>
      <x:c r="C426" s="1" t="s">
        <x:v>526</x:v>
      </x:c>
      <x:c r="D426" s="1" t="s">
        <x:v>483</x:v>
      </x:c>
      <x:c r="E426" s="1" t="s">
        <x:v>527</x:v>
      </x:c>
      <x:c r="F426" s="1" t="s">
        <x:v>528</x:v>
      </x:c>
      <x:c r="G426" s="1" t="s">
        <x:v>486</x:v>
      </x:c>
    </x:row>
    <x:row r="427" ht="15" hidden="0" customHeight="1">
      <x:c r="A427" s="1" t="s">
        <x:v>480</x:v>
      </x:c>
      <x:c r="B427" s="1" t="s">
        <x:v>481</x:v>
      </x:c>
      <x:c r="C427" s="1" t="s">
        <x:v>526</x:v>
      </x:c>
      <x:c r="D427" s="1" t="s">
        <x:v>487</x:v>
      </x:c>
      <x:c r="E427" s="1" t="s">
        <x:v>529</x:v>
      </x:c>
      <x:c r="F427" s="1" t="s">
        <x:v>530</x:v>
      </x:c>
      <x:c r="G427" s="1" t="s">
        <x:v>490</x:v>
      </x:c>
    </x:row>
    <x:row r="428" ht="15" hidden="0" customHeight="1">
      <x:c r="A428" s="1" t="s">
        <x:v>480</x:v>
      </x:c>
      <x:c r="B428" s="1" t="s">
        <x:v>481</x:v>
      </x:c>
      <x:c r="C428" s="1" t="s">
        <x:v>531</x:v>
      </x:c>
      <x:c r="D428" s="1" t="s">
        <x:v>483</x:v>
      </x:c>
      <x:c r="E428" s="1" t="s">
        <x:v>532</x:v>
      </x:c>
      <x:c r="F428" s="1" t="s">
        <x:v>533</x:v>
      </x:c>
      <x:c r="G428" s="1" t="s">
        <x:v>486</x:v>
      </x:c>
    </x:row>
    <x:row r="429" ht="15" hidden="0" customHeight="1">
      <x:c r="A429" s="1" t="s">
        <x:v>480</x:v>
      </x:c>
      <x:c r="B429" s="1" t="s">
        <x:v>481</x:v>
      </x:c>
      <x:c r="C429" s="1" t="s">
        <x:v>531</x:v>
      </x:c>
      <x:c r="D429" s="1" t="s">
        <x:v>487</x:v>
      </x:c>
      <x:c r="E429" s="1" t="s">
        <x:v>534</x:v>
      </x:c>
      <x:c r="F429" s="1" t="s">
        <x:v>535</x:v>
      </x:c>
      <x:c r="G429" s="1" t="s">
        <x:v>490</x:v>
      </x:c>
    </x:row>
    <x:row r="430" ht="15" hidden="0" customHeight="1">
      <x:c r="A430" s="1" t="s">
        <x:v>480</x:v>
      </x:c>
      <x:c r="B430" s="1" t="s">
        <x:v>481</x:v>
      </x:c>
      <x:c r="C430" s="1" t="s">
        <x:v>536</x:v>
      </x:c>
      <x:c r="D430" s="1" t="s">
        <x:v>483</x:v>
      </x:c>
      <x:c r="E430" s="1" t="s">
        <x:v>537</x:v>
      </x:c>
      <x:c r="F430" s="1" t="s">
        <x:v>538</x:v>
      </x:c>
      <x:c r="G430" s="1" t="s">
        <x:v>486</x:v>
      </x:c>
    </x:row>
    <x:row r="431" ht="15" hidden="0" customHeight="1">
      <x:c r="A431" s="1" t="s">
        <x:v>480</x:v>
      </x:c>
      <x:c r="B431" s="1" t="s">
        <x:v>481</x:v>
      </x:c>
      <x:c r="C431" s="1" t="s">
        <x:v>536</x:v>
      </x:c>
      <x:c r="D431" s="1" t="s">
        <x:v>487</x:v>
      </x:c>
      <x:c r="E431" s="1" t="s">
        <x:v>539</x:v>
      </x:c>
      <x:c r="F431" s="1" t="s">
        <x:v>540</x:v>
      </x:c>
      <x:c r="G431" s="1" t="s">
        <x:v>490</x:v>
      </x:c>
    </x:row>
    <x:row r="432" ht="15" hidden="0" customHeight="1">
      <x:c r="A432" s="1" t="s">
        <x:v>480</x:v>
      </x:c>
      <x:c r="B432" s="1" t="s">
        <x:v>481</x:v>
      </x:c>
      <x:c r="C432" s="1" t="s">
        <x:v>541</x:v>
      </x:c>
      <x:c r="D432" s="1" t="s">
        <x:v>483</x:v>
      </x:c>
      <x:c r="E432" s="1" t="s">
        <x:v>542</x:v>
      </x:c>
      <x:c r="F432" s="1" t="s">
        <x:v>543</x:v>
      </x:c>
      <x:c r="G432" s="1" t="s">
        <x:v>486</x:v>
      </x:c>
    </x:row>
    <x:row r="433" ht="15" hidden="0" customHeight="1">
      <x:c r="A433" s="1" t="s">
        <x:v>480</x:v>
      </x:c>
      <x:c r="B433" s="1" t="s">
        <x:v>481</x:v>
      </x:c>
      <x:c r="C433" s="1" t="s">
        <x:v>541</x:v>
      </x:c>
      <x:c r="D433" s="1" t="s">
        <x:v>487</x:v>
      </x:c>
      <x:c r="E433" s="1" t="s">
        <x:v>544</x:v>
      </x:c>
      <x:c r="F433" s="1" t="s">
        <x:v>545</x:v>
      </x:c>
      <x:c r="G433" s="1" t="s">
        <x:v>490</x:v>
      </x:c>
    </x:row>
    <x:row r="434" ht="15" hidden="0" customHeight="1">
      <x:c r="A434" s="1" t="s">
        <x:v>480</x:v>
      </x:c>
      <x:c r="B434" s="1" t="s">
        <x:v>481</x:v>
      </x:c>
      <x:c r="C434" s="1" t="s">
        <x:v>546</x:v>
      </x:c>
      <x:c r="D434" s="1" t="s">
        <x:v>483</x:v>
      </x:c>
      <x:c r="E434" s="1" t="s">
        <x:v>547</x:v>
      </x:c>
      <x:c r="F434" s="1" t="s">
        <x:v>548</x:v>
      </x:c>
      <x:c r="G434" s="1" t="s">
        <x:v>486</x:v>
      </x:c>
    </x:row>
    <x:row r="435" ht="15" hidden="0" customHeight="1">
      <x:c r="A435" s="1" t="s">
        <x:v>480</x:v>
      </x:c>
      <x:c r="B435" s="1" t="s">
        <x:v>481</x:v>
      </x:c>
      <x:c r="C435" s="1" t="s">
        <x:v>546</x:v>
      </x:c>
      <x:c r="D435" s="1" t="s">
        <x:v>487</x:v>
      </x:c>
      <x:c r="E435" s="1" t="s">
        <x:v>549</x:v>
      </x:c>
      <x:c r="F435" s="1" t="s">
        <x:v>550</x:v>
      </x:c>
      <x:c r="G435" s="1" t="s">
        <x:v>490</x:v>
      </x:c>
    </x:row>
    <x:row r="436" ht="15" hidden="0" customHeight="1">
      <x:c r="A436" s="1" t="s">
        <x:v>480</x:v>
      </x:c>
      <x:c r="B436" s="1" t="s">
        <x:v>481</x:v>
      </x:c>
      <x:c r="C436" s="1" t="s">
        <x:v>551</x:v>
      </x:c>
      <x:c r="D436" s="1" t="s">
        <x:v>483</x:v>
      </x:c>
      <x:c r="E436" s="1" t="s">
        <x:v>552</x:v>
      </x:c>
      <x:c r="F436" s="1" t="s">
        <x:v>553</x:v>
      </x:c>
      <x:c r="G436" s="1" t="s">
        <x:v>486</x:v>
      </x:c>
    </x:row>
    <x:row r="437" ht="15" hidden="0" customHeight="1">
      <x:c r="A437" s="1" t="s">
        <x:v>480</x:v>
      </x:c>
      <x:c r="B437" s="1" t="s">
        <x:v>481</x:v>
      </x:c>
      <x:c r="C437" s="1" t="s">
        <x:v>551</x:v>
      </x:c>
      <x:c r="D437" s="1" t="s">
        <x:v>487</x:v>
      </x:c>
      <x:c r="E437" s="1" t="s">
        <x:v>554</x:v>
      </x:c>
      <x:c r="F437" s="1" t="s">
        <x:v>555</x:v>
      </x:c>
      <x:c r="G437" s="1" t="s">
        <x:v>490</x:v>
      </x:c>
    </x:row>
    <x:row r="438" ht="15" hidden="0" customHeight="1">
      <x:c r="A438" s="1" t="s">
        <x:v>480</x:v>
      </x:c>
      <x:c r="B438" s="1" t="s">
        <x:v>481</x:v>
      </x:c>
      <x:c r="C438" s="1" t="s">
        <x:v>556</x:v>
      </x:c>
      <x:c r="D438" s="1" t="s">
        <x:v>483</x:v>
      </x:c>
      <x:c r="E438" s="1" t="s">
        <x:v>557</x:v>
      </x:c>
      <x:c r="F438" s="1" t="s">
        <x:v>558</x:v>
      </x:c>
      <x:c r="G438" s="1" t="s">
        <x:v>486</x:v>
      </x:c>
    </x:row>
    <x:row r="439" ht="15" hidden="0" customHeight="1">
      <x:c r="A439" s="1" t="s">
        <x:v>480</x:v>
      </x:c>
      <x:c r="B439" s="1" t="s">
        <x:v>481</x:v>
      </x:c>
      <x:c r="C439" s="1" t="s">
        <x:v>556</x:v>
      </x:c>
      <x:c r="D439" s="1" t="s">
        <x:v>487</x:v>
      </x:c>
      <x:c r="E439" s="1" t="s">
        <x:v>559</x:v>
      </x:c>
      <x:c r="F439" s="1" t="s">
        <x:v>560</x:v>
      </x:c>
      <x:c r="G439" s="1" t="s">
        <x:v>490</x:v>
      </x:c>
    </x:row>
    <x:row r="440" ht="15" hidden="0" customHeight="1">
      <x:c r="A440" s="1" t="s">
        <x:v>480</x:v>
      </x:c>
      <x:c r="B440" s="1" t="s">
        <x:v>481</x:v>
      </x:c>
      <x:c r="C440" s="1" t="s">
        <x:v>561</x:v>
      </x:c>
      <x:c r="D440" s="1" t="s">
        <x:v>483</x:v>
      </x:c>
      <x:c r="E440" s="1" t="s">
        <x:v>562</x:v>
      </x:c>
      <x:c r="F440" s="1" t="s">
        <x:v>563</x:v>
      </x:c>
      <x:c r="G440" s="1" t="s">
        <x:v>486</x:v>
      </x:c>
    </x:row>
    <x:row r="441" ht="15" hidden="0" customHeight="1">
      <x:c r="A441" s="1" t="s">
        <x:v>480</x:v>
      </x:c>
      <x:c r="B441" s="1" t="s">
        <x:v>481</x:v>
      </x:c>
      <x:c r="C441" s="1" t="s">
        <x:v>561</x:v>
      </x:c>
      <x:c r="D441" s="1" t="s">
        <x:v>487</x:v>
      </x:c>
      <x:c r="E441" s="1" t="s">
        <x:v>564</x:v>
      </x:c>
      <x:c r="F441" s="1" t="s">
        <x:v>565</x:v>
      </x:c>
      <x:c r="G441" s="1" t="s">
        <x:v>490</x:v>
      </x:c>
    </x:row>
    <x:row r="442" ht="15" hidden="0" customHeight="1">
      <x:c r="A442" s="1" t="s">
        <x:v>480</x:v>
      </x:c>
      <x:c r="B442" s="1" t="s">
        <x:v>481</x:v>
      </x:c>
      <x:c r="C442" s="1" t="s">
        <x:v>566</x:v>
      </x:c>
      <x:c r="D442" s="1" t="s">
        <x:v>483</x:v>
      </x:c>
      <x:c r="E442" s="1" t="s">
        <x:v>567</x:v>
      </x:c>
      <x:c r="F442" s="1" t="s">
        <x:v>568</x:v>
      </x:c>
      <x:c r="G442" s="1" t="s">
        <x:v>486</x:v>
      </x:c>
    </x:row>
    <x:row r="443" ht="15" hidden="0" customHeight="1">
      <x:c r="A443" s="1" t="s">
        <x:v>480</x:v>
      </x:c>
      <x:c r="B443" s="1" t="s">
        <x:v>481</x:v>
      </x:c>
      <x:c r="C443" s="1" t="s">
        <x:v>566</x:v>
      </x:c>
      <x:c r="D443" s="1" t="s">
        <x:v>487</x:v>
      </x:c>
      <x:c r="E443" s="1" t="s">
        <x:v>569</x:v>
      </x:c>
      <x:c r="F443" s="1" t="s">
        <x:v>570</x:v>
      </x:c>
      <x:c r="G443" s="1" t="s">
        <x:v>490</x:v>
      </x:c>
    </x:row>
    <x:row r="444" ht="15" hidden="0" customHeight="1">
      <x:c r="A444" s="1" t="s">
        <x:v>480</x:v>
      </x:c>
      <x:c r="B444" s="1" t="s">
        <x:v>481</x:v>
      </x:c>
      <x:c r="C444" s="1" t="s">
        <x:v>571</x:v>
      </x:c>
      <x:c r="D444" s="1" t="s">
        <x:v>483</x:v>
      </x:c>
      <x:c r="E444" s="1" t="s">
        <x:v>572</x:v>
      </x:c>
      <x:c r="F444" s="1" t="s">
        <x:v>573</x:v>
      </x:c>
      <x:c r="G444" s="1" t="s">
        <x:v>486</x:v>
      </x:c>
    </x:row>
    <x:row r="445" ht="15" hidden="0" customHeight="1">
      <x:c r="A445" s="1" t="s">
        <x:v>480</x:v>
      </x:c>
      <x:c r="B445" s="1" t="s">
        <x:v>481</x:v>
      </x:c>
      <x:c r="C445" s="1" t="s">
        <x:v>571</x:v>
      </x:c>
      <x:c r="D445" s="1" t="s">
        <x:v>487</x:v>
      </x:c>
      <x:c r="E445" s="1" t="s">
        <x:v>574</x:v>
      </x:c>
      <x:c r="F445" s="1" t="s">
        <x:v>575</x:v>
      </x:c>
      <x:c r="G445" s="1" t="s">
        <x:v>490</x:v>
      </x:c>
    </x:row>
    <x:row r="446" ht="15" hidden="0" customHeight="1">
      <x:c r="A446" s="1" t="s">
        <x:v>480</x:v>
      </x:c>
      <x:c r="B446" s="1" t="s">
        <x:v>481</x:v>
      </x:c>
      <x:c r="C446" s="1" t="s">
        <x:v>576</x:v>
      </x:c>
      <x:c r="D446" s="1" t="s">
        <x:v>483</x:v>
      </x:c>
      <x:c r="E446" s="1" t="s">
        <x:v>577</x:v>
      </x:c>
      <x:c r="F446" s="1" t="s">
        <x:v>578</x:v>
      </x:c>
      <x:c r="G446" s="1" t="s">
        <x:v>486</x:v>
      </x:c>
    </x:row>
    <x:row r="447" ht="15" hidden="0" customHeight="1">
      <x:c r="A447" s="1" t="s">
        <x:v>480</x:v>
      </x:c>
      <x:c r="B447" s="1" t="s">
        <x:v>481</x:v>
      </x:c>
      <x:c r="C447" s="1" t="s">
        <x:v>576</x:v>
      </x:c>
      <x:c r="D447" s="1" t="s">
        <x:v>487</x:v>
      </x:c>
      <x:c r="E447" s="1" t="s">
        <x:v>579</x:v>
      </x:c>
      <x:c r="F447" s="1" t="s">
        <x:v>580</x:v>
      </x:c>
      <x:c r="G447" s="1" t="s">
        <x:v>490</x:v>
      </x:c>
    </x:row>
    <x:row r="448" ht="15" hidden="0" customHeight="1">
      <x:c r="A448" s="1" t="s">
        <x:v>480</x:v>
      </x:c>
      <x:c r="B448" s="1" t="s">
        <x:v>481</x:v>
      </x:c>
      <x:c r="C448" s="1" t="s">
        <x:v>581</x:v>
      </x:c>
      <x:c r="D448" s="1" t="s">
        <x:v>483</x:v>
      </x:c>
      <x:c r="E448" s="1" t="s">
        <x:v>582</x:v>
      </x:c>
      <x:c r="F448" s="1" t="s">
        <x:v>583</x:v>
      </x:c>
      <x:c r="G448" s="1" t="s">
        <x:v>486</x:v>
      </x:c>
    </x:row>
    <x:row r="449" ht="15" hidden="0" customHeight="1">
      <x:c r="A449" s="1" t="s">
        <x:v>480</x:v>
      </x:c>
      <x:c r="B449" s="1" t="s">
        <x:v>481</x:v>
      </x:c>
      <x:c r="C449" s="1" t="s">
        <x:v>581</x:v>
      </x:c>
      <x:c r="D449" s="1" t="s">
        <x:v>487</x:v>
      </x:c>
      <x:c r="E449" s="1" t="s">
        <x:v>584</x:v>
      </x:c>
      <x:c r="F449" s="1" t="s">
        <x:v>585</x:v>
      </x:c>
      <x:c r="G449" s="1" t="s">
        <x:v>490</x:v>
      </x:c>
    </x:row>
    <x:row r="450" ht="15" hidden="0" customHeight="1">
      <x:c r="A450" s="1" t="s">
        <x:v>480</x:v>
      </x:c>
      <x:c r="B450" s="1" t="s">
        <x:v>481</x:v>
      </x:c>
      <x:c r="C450" s="1" t="s">
        <x:v>586</x:v>
      </x:c>
      <x:c r="D450" s="1" t="s">
        <x:v>483</x:v>
      </x:c>
      <x:c r="E450" s="1" t="s">
        <x:v>587</x:v>
      </x:c>
      <x:c r="F450" s="1" t="s">
        <x:v>588</x:v>
      </x:c>
      <x:c r="G450" s="1" t="s">
        <x:v>486</x:v>
      </x:c>
    </x:row>
    <x:row r="451" ht="15" hidden="0" customHeight="1">
      <x:c r="A451" s="1" t="s">
        <x:v>480</x:v>
      </x:c>
      <x:c r="B451" s="1" t="s">
        <x:v>481</x:v>
      </x:c>
      <x:c r="C451" s="1" t="s">
        <x:v>586</x:v>
      </x:c>
      <x:c r="D451" s="1" t="s">
        <x:v>487</x:v>
      </x:c>
      <x:c r="E451" s="1" t="s">
        <x:v>589</x:v>
      </x:c>
      <x:c r="F451" s="1" t="s">
        <x:v>590</x:v>
      </x:c>
      <x:c r="G451" s="1" t="s">
        <x:v>490</x:v>
      </x:c>
    </x:row>
    <x:row r="452" ht="15" hidden="0" customHeight="1">
      <x:c r="A452" s="1" t="s">
        <x:v>480</x:v>
      </x:c>
      <x:c r="B452" s="1" t="s">
        <x:v>481</x:v>
      </x:c>
      <x:c r="C452" s="1" t="s">
        <x:v>591</x:v>
      </x:c>
      <x:c r="D452" s="1" t="s">
        <x:v>483</x:v>
      </x:c>
      <x:c r="E452" s="1" t="s">
        <x:v>592</x:v>
      </x:c>
      <x:c r="F452" s="1" t="s">
        <x:v>593</x:v>
      </x:c>
      <x:c r="G452" s="1" t="s">
        <x:v>486</x:v>
      </x:c>
    </x:row>
    <x:row r="453" ht="15" hidden="0" customHeight="1">
      <x:c r="A453" s="1" t="s">
        <x:v>480</x:v>
      </x:c>
      <x:c r="B453" s="1" t="s">
        <x:v>481</x:v>
      </x:c>
      <x:c r="C453" s="1" t="s">
        <x:v>591</x:v>
      </x:c>
      <x:c r="D453" s="1" t="s">
        <x:v>487</x:v>
      </x:c>
      <x:c r="E453" s="1" t="s">
        <x:v>594</x:v>
      </x:c>
      <x:c r="F453" s="1" t="s">
        <x:v>595</x:v>
      </x:c>
      <x:c r="G453" s="1" t="s">
        <x:v>490</x:v>
      </x:c>
    </x:row>
    <x:row r="454" ht="15" hidden="0" customHeight="1">
      <x:c r="A454" s="1" t="s">
        <x:v>480</x:v>
      </x:c>
      <x:c r="B454" s="1" t="s">
        <x:v>481</x:v>
      </x:c>
      <x:c r="C454" s="1" t="s">
        <x:v>596</x:v>
      </x:c>
      <x:c r="D454" s="1" t="s">
        <x:v>483</x:v>
      </x:c>
      <x:c r="E454" s="1" t="s">
        <x:v>553</x:v>
      </x:c>
      <x:c r="F454" s="1" t="s">
        <x:v>575</x:v>
      </x:c>
      <x:c r="G454" s="1" t="s">
        <x:v>486</x:v>
      </x:c>
    </x:row>
    <x:row r="455" ht="15" hidden="0" customHeight="1">
      <x:c r="A455" s="1" t="s">
        <x:v>480</x:v>
      </x:c>
      <x:c r="B455" s="1" t="s">
        <x:v>481</x:v>
      </x:c>
      <x:c r="C455" s="1" t="s">
        <x:v>596</x:v>
      </x:c>
      <x:c r="D455" s="1" t="s">
        <x:v>487</x:v>
      </x:c>
      <x:c r="E455" s="1" t="s">
        <x:v>597</x:v>
      </x:c>
      <x:c r="F455" s="1" t="s">
        <x:v>598</x:v>
      </x:c>
      <x:c r="G455" s="1" t="s">
        <x:v>490</x:v>
      </x:c>
    </x:row>
    <x:row r="456" ht="15" hidden="0" customHeight="1">
      <x:c r="A456" s="1" t="s">
        <x:v>480</x:v>
      </x:c>
      <x:c r="B456" s="1" t="s">
        <x:v>481</x:v>
      </x:c>
      <x:c r="C456" s="1" t="s">
        <x:v>599</x:v>
      </x:c>
      <x:c r="D456" s="1" t="s">
        <x:v>483</x:v>
      </x:c>
      <x:c r="E456" s="1" t="s">
        <x:v>600</x:v>
      </x:c>
      <x:c r="F456" s="1" t="s">
        <x:v>601</x:v>
      </x:c>
      <x:c r="G456" s="1" t="s">
        <x:v>486</x:v>
      </x:c>
    </x:row>
    <x:row r="457" ht="15" hidden="0" customHeight="1">
      <x:c r="A457" s="1" t="s">
        <x:v>480</x:v>
      </x:c>
      <x:c r="B457" s="1" t="s">
        <x:v>481</x:v>
      </x:c>
      <x:c r="C457" s="1" t="s">
        <x:v>599</x:v>
      </x:c>
      <x:c r="D457" s="1" t="s">
        <x:v>487</x:v>
      </x:c>
      <x:c r="E457" s="1" t="s">
        <x:v>602</x:v>
      </x:c>
      <x:c r="F457" s="1" t="s">
        <x:v>603</x:v>
      </x:c>
      <x:c r="G457" s="1" t="s">
        <x:v>490</x:v>
      </x:c>
    </x:row>
    <x:row r="458" ht="15" hidden="0" customHeight="1">
      <x:c r="A458" s="1" t="s">
        <x:v>480</x:v>
      </x:c>
      <x:c r="B458" s="1" t="s">
        <x:v>481</x:v>
      </x:c>
      <x:c r="C458" s="1" t="s">
        <x:v>604</x:v>
      </x:c>
      <x:c r="D458" s="1" t="s">
        <x:v>483</x:v>
      </x:c>
      <x:c r="E458" s="1" t="s">
        <x:v>605</x:v>
      </x:c>
      <x:c r="F458" s="1" t="s">
        <x:v>606</x:v>
      </x:c>
      <x:c r="G458" s="1" t="s">
        <x:v>486</x:v>
      </x:c>
    </x:row>
    <x:row r="459" ht="15" hidden="0" customHeight="1">
      <x:c r="A459" s="1" t="s">
        <x:v>480</x:v>
      </x:c>
      <x:c r="B459" s="1" t="s">
        <x:v>481</x:v>
      </x:c>
      <x:c r="C459" s="1" t="s">
        <x:v>604</x:v>
      </x:c>
      <x:c r="D459" s="1" t="s">
        <x:v>487</x:v>
      </x:c>
      <x:c r="E459" s="1" t="s">
        <x:v>493</x:v>
      </x:c>
      <x:c r="F459" s="1" t="s">
        <x:v>607</x:v>
      </x:c>
      <x:c r="G459" s="1" t="s">
        <x:v>490</x:v>
      </x:c>
    </x:row>
    <x:row r="460" ht="15" hidden="0" customHeight="1">
      <x:c r="A460" s="1" t="s">
        <x:v>480</x:v>
      </x:c>
      <x:c r="B460" s="1" t="s">
        <x:v>481</x:v>
      </x:c>
      <x:c r="C460" s="1" t="s">
        <x:v>608</x:v>
      </x:c>
      <x:c r="D460" s="1" t="s">
        <x:v>483</x:v>
      </x:c>
      <x:c r="E460" s="1" t="s">
        <x:v>609</x:v>
      </x:c>
      <x:c r="F460" s="1" t="s">
        <x:v>563</x:v>
      </x:c>
      <x:c r="G460" s="1" t="s">
        <x:v>486</x:v>
      </x:c>
    </x:row>
    <x:row r="461" ht="15" hidden="0" customHeight="1">
      <x:c r="A461" s="1" t="s">
        <x:v>480</x:v>
      </x:c>
      <x:c r="B461" s="1" t="s">
        <x:v>481</x:v>
      </x:c>
      <x:c r="C461" s="1" t="s">
        <x:v>608</x:v>
      </x:c>
      <x:c r="D461" s="1" t="s">
        <x:v>487</x:v>
      </x:c>
      <x:c r="E461" s="1" t="s">
        <x:v>610</x:v>
      </x:c>
      <x:c r="F461" s="1" t="s">
        <x:v>611</x:v>
      </x:c>
      <x:c r="G461" s="1" t="s">
        <x:v>490</x:v>
      </x:c>
    </x:row>
    <x:row r="462" ht="15" hidden="0" customHeight="1">
      <x:c r="A462" s="1" t="s">
        <x:v>480</x:v>
      </x:c>
      <x:c r="B462" s="1" t="s">
        <x:v>481</x:v>
      </x:c>
      <x:c r="C462" s="1" t="s">
        <x:v>612</x:v>
      </x:c>
      <x:c r="D462" s="1" t="s">
        <x:v>483</x:v>
      </x:c>
      <x:c r="E462" s="1" t="s">
        <x:v>613</x:v>
      </x:c>
      <x:c r="F462" s="1" t="s">
        <x:v>614</x:v>
      </x:c>
      <x:c r="G462" s="1" t="s">
        <x:v>486</x:v>
      </x:c>
    </x:row>
    <x:row r="463" ht="15" hidden="0" customHeight="1">
      <x:c r="A463" s="1" t="s">
        <x:v>480</x:v>
      </x:c>
      <x:c r="B463" s="1" t="s">
        <x:v>481</x:v>
      </x:c>
      <x:c r="C463" s="1" t="s">
        <x:v>612</x:v>
      </x:c>
      <x:c r="D463" s="1" t="s">
        <x:v>487</x:v>
      </x:c>
      <x:c r="E463" s="1" t="s">
        <x:v>615</x:v>
      </x:c>
      <x:c r="F463" s="1" t="s">
        <x:v>616</x:v>
      </x:c>
      <x:c r="G463" s="1" t="s">
        <x:v>490</x:v>
      </x:c>
    </x:row>
    <x:row r="464" ht="15" hidden="0" customHeight="1">
      <x:c r="A464" s="1" t="s">
        <x:v>480</x:v>
      </x:c>
      <x:c r="B464" s="1" t="s">
        <x:v>481</x:v>
      </x:c>
      <x:c r="C464" s="1" t="s">
        <x:v>617</x:v>
      </x:c>
      <x:c r="D464" s="1" t="s">
        <x:v>483</x:v>
      </x:c>
      <x:c r="E464" s="1" t="s">
        <x:v>618</x:v>
      </x:c>
      <x:c r="F464" s="1" t="s">
        <x:v>619</x:v>
      </x:c>
      <x:c r="G464" s="1" t="s">
        <x:v>486</x:v>
      </x:c>
    </x:row>
    <x:row r="465" ht="15" hidden="0" customHeight="1">
      <x:c r="A465" s="1" t="s">
        <x:v>480</x:v>
      </x:c>
      <x:c r="B465" s="1" t="s">
        <x:v>481</x:v>
      </x:c>
      <x:c r="C465" s="1" t="s">
        <x:v>617</x:v>
      </x:c>
      <x:c r="D465" s="1" t="s">
        <x:v>487</x:v>
      </x:c>
      <x:c r="E465" s="1" t="s">
        <x:v>563</x:v>
      </x:c>
      <x:c r="F465" s="1" t="s">
        <x:v>620</x:v>
      </x:c>
      <x:c r="G465" s="1" t="s">
        <x:v>490</x:v>
      </x:c>
    </x:row>
    <x:row r="466" ht="15" hidden="0" customHeight="1">
      <x:c r="A466" s="1" t="s">
        <x:v>480</x:v>
      </x:c>
      <x:c r="B466" s="1" t="s">
        <x:v>481</x:v>
      </x:c>
      <x:c r="C466" s="1" t="s">
        <x:v>621</x:v>
      </x:c>
      <x:c r="D466" s="1" t="s">
        <x:v>483</x:v>
      </x:c>
      <x:c r="E466" s="1" t="s">
        <x:v>567</x:v>
      </x:c>
      <x:c r="F466" s="1" t="s">
        <x:v>622</x:v>
      </x:c>
      <x:c r="G466" s="1" t="s">
        <x:v>486</x:v>
      </x:c>
    </x:row>
    <x:row r="467" ht="15" hidden="0" customHeight="1">
      <x:c r="A467" s="1" t="s">
        <x:v>480</x:v>
      </x:c>
      <x:c r="B467" s="1" t="s">
        <x:v>481</x:v>
      </x:c>
      <x:c r="C467" s="1" t="s">
        <x:v>621</x:v>
      </x:c>
      <x:c r="D467" s="1" t="s">
        <x:v>487</x:v>
      </x:c>
      <x:c r="E467" s="1" t="s">
        <x:v>569</x:v>
      </x:c>
      <x:c r="F467" s="1" t="s">
        <x:v>623</x:v>
      </x:c>
      <x:c r="G467" s="1" t="s">
        <x:v>490</x:v>
      </x:c>
    </x:row>
    <x:row r="468" ht="15" hidden="0" customHeight="1">
      <x:c r="A468" s="1" t="s">
        <x:v>480</x:v>
      </x:c>
      <x:c r="B468" s="1" t="s">
        <x:v>481</x:v>
      </x:c>
      <x:c r="C468" s="1" t="s">
        <x:v>624</x:v>
      </x:c>
      <x:c r="D468" s="1" t="s">
        <x:v>483</x:v>
      </x:c>
      <x:c r="E468" s="1" t="s">
        <x:v>625</x:v>
      </x:c>
      <x:c r="F468" s="1" t="s">
        <x:v>626</x:v>
      </x:c>
      <x:c r="G468" s="1" t="s">
        <x:v>486</x:v>
      </x:c>
    </x:row>
    <x:row r="469" ht="15" hidden="0" customHeight="1">
      <x:c r="A469" s="1" t="s">
        <x:v>480</x:v>
      </x:c>
      <x:c r="B469" s="1" t="s">
        <x:v>481</x:v>
      </x:c>
      <x:c r="C469" s="1" t="s">
        <x:v>624</x:v>
      </x:c>
      <x:c r="D469" s="1" t="s">
        <x:v>487</x:v>
      </x:c>
      <x:c r="E469" s="1" t="s">
        <x:v>627</x:v>
      </x:c>
      <x:c r="F469" s="1" t="s">
        <x:v>628</x:v>
      </x:c>
      <x:c r="G469" s="1" t="s">
        <x:v>490</x:v>
      </x:c>
    </x:row>
    <x:row r="470" ht="15" hidden="0" customHeight="1">
      <x:c r="A470" s="1" t="s">
        <x:v>480</x:v>
      </x:c>
      <x:c r="B470" s="1" t="s">
        <x:v>481</x:v>
      </x:c>
      <x:c r="C470" s="1" t="s">
        <x:v>629</x:v>
      </x:c>
      <x:c r="D470" s="1" t="s">
        <x:v>483</x:v>
      </x:c>
      <x:c r="E470" s="1" t="s">
        <x:v>630</x:v>
      </x:c>
      <x:c r="F470" s="1" t="s">
        <x:v>631</x:v>
      </x:c>
      <x:c r="G470" s="1" t="s">
        <x:v>486</x:v>
      </x:c>
    </x:row>
    <x:row r="471" ht="15" hidden="0" customHeight="1">
      <x:c r="A471" s="1" t="s">
        <x:v>480</x:v>
      </x:c>
      <x:c r="B471" s="1" t="s">
        <x:v>481</x:v>
      </x:c>
      <x:c r="C471" s="1" t="s">
        <x:v>629</x:v>
      </x:c>
      <x:c r="D471" s="1" t="s">
        <x:v>487</x:v>
      </x:c>
      <x:c r="E471" s="1" t="s">
        <x:v>632</x:v>
      </x:c>
      <x:c r="F471" s="1" t="s">
        <x:v>633</x:v>
      </x:c>
      <x:c r="G471" s="1" t="s">
        <x:v>490</x:v>
      </x:c>
    </x:row>
    <x:row r="472" ht="15" hidden="0" customHeight="1">
      <x:c r="A472" s="1" t="s">
        <x:v>480</x:v>
      </x:c>
      <x:c r="B472" s="1" t="s">
        <x:v>481</x:v>
      </x:c>
      <x:c r="C472" s="1" t="s">
        <x:v>634</x:v>
      </x:c>
      <x:c r="D472" s="1" t="s">
        <x:v>483</x:v>
      </x:c>
      <x:c r="E472" s="1" t="s">
        <x:v>635</x:v>
      </x:c>
      <x:c r="F472" s="1" t="s">
        <x:v>593</x:v>
      </x:c>
      <x:c r="G472" s="1" t="s">
        <x:v>486</x:v>
      </x:c>
    </x:row>
    <x:row r="473" ht="15" hidden="0" customHeight="1">
      <x:c r="A473" s="1" t="s">
        <x:v>480</x:v>
      </x:c>
      <x:c r="B473" s="1" t="s">
        <x:v>481</x:v>
      </x:c>
      <x:c r="C473" s="1" t="s">
        <x:v>634</x:v>
      </x:c>
      <x:c r="D473" s="1" t="s">
        <x:v>487</x:v>
      </x:c>
      <x:c r="E473" s="1" t="s">
        <x:v>636</x:v>
      </x:c>
      <x:c r="F473" s="1" t="s">
        <x:v>637</x:v>
      </x:c>
      <x:c r="G473" s="1" t="s">
        <x:v>490</x:v>
      </x:c>
    </x:row>
    <x:row r="474" ht="15" hidden="0" customHeight="1">
      <x:c r="A474" s="1" t="s">
        <x:v>480</x:v>
      </x:c>
      <x:c r="B474" s="1" t="s">
        <x:v>481</x:v>
      </x:c>
      <x:c r="C474" s="1" t="s">
        <x:v>638</x:v>
      </x:c>
      <x:c r="D474" s="1" t="s">
        <x:v>483</x:v>
      </x:c>
      <x:c r="E474" s="1" t="s">
        <x:v>639</x:v>
      </x:c>
      <x:c r="F474" s="1" t="s">
        <x:v>640</x:v>
      </x:c>
      <x:c r="G474" s="1" t="s">
        <x:v>486</x:v>
      </x:c>
    </x:row>
    <x:row r="475" ht="15" hidden="0" customHeight="1">
      <x:c r="A475" s="1" t="s">
        <x:v>480</x:v>
      </x:c>
      <x:c r="B475" s="1" t="s">
        <x:v>481</x:v>
      </x:c>
      <x:c r="C475" s="1" t="s">
        <x:v>638</x:v>
      </x:c>
      <x:c r="D475" s="1" t="s">
        <x:v>487</x:v>
      </x:c>
      <x:c r="E475" s="1" t="s">
        <x:v>641</x:v>
      </x:c>
      <x:c r="F475" s="1" t="s">
        <x:v>642</x:v>
      </x:c>
      <x:c r="G475" s="1" t="s">
        <x:v>490</x:v>
      </x:c>
    </x:row>
    <x:row r="476" ht="15" hidden="0" customHeight="1">
      <x:c r="A476" s="1" t="s">
        <x:v>480</x:v>
      </x:c>
      <x:c r="B476" s="1" t="s">
        <x:v>481</x:v>
      </x:c>
      <x:c r="C476" s="1" t="s">
        <x:v>643</x:v>
      </x:c>
      <x:c r="D476" s="1" t="s">
        <x:v>483</x:v>
      </x:c>
      <x:c r="E476" s="1" t="s">
        <x:v>644</x:v>
      </x:c>
      <x:c r="F476" s="1" t="s">
        <x:v>645</x:v>
      </x:c>
      <x:c r="G476" s="1" t="s">
        <x:v>486</x:v>
      </x:c>
    </x:row>
    <x:row r="477" ht="15" hidden="0" customHeight="1">
      <x:c r="A477" s="1" t="s">
        <x:v>480</x:v>
      </x:c>
      <x:c r="B477" s="1" t="s">
        <x:v>481</x:v>
      </x:c>
      <x:c r="C477" s="1" t="s">
        <x:v>643</x:v>
      </x:c>
      <x:c r="D477" s="1" t="s">
        <x:v>487</x:v>
      </x:c>
      <x:c r="E477" s="1" t="s">
        <x:v>646</x:v>
      </x:c>
      <x:c r="F477" s="1" t="s">
        <x:v>647</x:v>
      </x:c>
      <x:c r="G477" s="1" t="s">
        <x:v>490</x:v>
      </x:c>
    </x:row>
    <x:row r="478" ht="15" hidden="0" customHeight="1">
      <x:c r="A478" s="1" t="s">
        <x:v>480</x:v>
      </x:c>
      <x:c r="B478" s="1" t="s">
        <x:v>481</x:v>
      </x:c>
      <x:c r="C478" s="1" t="s">
        <x:v>648</x:v>
      </x:c>
      <x:c r="D478" s="1" t="s">
        <x:v>483</x:v>
      </x:c>
      <x:c r="E478" s="1" t="s">
        <x:v>649</x:v>
      </x:c>
      <x:c r="F478" s="1" t="s">
        <x:v>528</x:v>
      </x:c>
      <x:c r="G478" s="1" t="s">
        <x:v>486</x:v>
      </x:c>
    </x:row>
    <x:row r="479" ht="15" hidden="0" customHeight="1">
      <x:c r="A479" s="1" t="s">
        <x:v>480</x:v>
      </x:c>
      <x:c r="B479" s="1" t="s">
        <x:v>481</x:v>
      </x:c>
      <x:c r="C479" s="1" t="s">
        <x:v>648</x:v>
      </x:c>
      <x:c r="D479" s="1" t="s">
        <x:v>487</x:v>
      </x:c>
      <x:c r="E479" s="1" t="s">
        <x:v>650</x:v>
      </x:c>
      <x:c r="F479" s="1" t="s">
        <x:v>651</x:v>
      </x:c>
      <x:c r="G479" s="1" t="s">
        <x:v>490</x:v>
      </x:c>
    </x:row>
    <x:row r="480" ht="15" hidden="0" customHeight="1">
      <x:c r="A480" s="1" t="s">
        <x:v>480</x:v>
      </x:c>
      <x:c r="B480" s="1" t="s">
        <x:v>481</x:v>
      </x:c>
      <x:c r="C480" s="1" t="s">
        <x:v>652</x:v>
      </x:c>
      <x:c r="D480" s="1" t="s">
        <x:v>483</x:v>
      </x:c>
      <x:c r="E480" s="1" t="s">
        <x:v>653</x:v>
      </x:c>
      <x:c r="F480" s="1" t="s">
        <x:v>635</x:v>
      </x:c>
      <x:c r="G480" s="1" t="s">
        <x:v>486</x:v>
      </x:c>
    </x:row>
    <x:row r="481" ht="15" hidden="0" customHeight="1">
      <x:c r="A481" s="1" t="s">
        <x:v>480</x:v>
      </x:c>
      <x:c r="B481" s="1" t="s">
        <x:v>481</x:v>
      </x:c>
      <x:c r="C481" s="1" t="s">
        <x:v>652</x:v>
      </x:c>
      <x:c r="D481" s="1" t="s">
        <x:v>487</x:v>
      </x:c>
      <x:c r="E481" s="1" t="s">
        <x:v>654</x:v>
      </x:c>
      <x:c r="F481" s="1" t="s">
        <x:v>636</x:v>
      </x:c>
      <x:c r="G481" s="1" t="s">
        <x:v>490</x:v>
      </x:c>
    </x:row>
    <x:row r="482" ht="15" hidden="0" customHeight="1">
      <x:c r="A482" s="1" t="s">
        <x:v>480</x:v>
      </x:c>
      <x:c r="B482" s="1" t="s">
        <x:v>481</x:v>
      </x:c>
      <x:c r="C482" s="1" t="s">
        <x:v>655</x:v>
      </x:c>
      <x:c r="D482" s="1" t="s">
        <x:v>483</x:v>
      </x:c>
      <x:c r="E482" s="1" t="s">
        <x:v>656</x:v>
      </x:c>
      <x:c r="F482" s="1" t="s">
        <x:v>657</x:v>
      </x:c>
      <x:c r="G482" s="1" t="s">
        <x:v>486</x:v>
      </x:c>
    </x:row>
    <x:row r="483" ht="15" hidden="0" customHeight="1">
      <x:c r="A483" s="1" t="s">
        <x:v>480</x:v>
      </x:c>
      <x:c r="B483" s="1" t="s">
        <x:v>481</x:v>
      </x:c>
      <x:c r="C483" s="1" t="s">
        <x:v>655</x:v>
      </x:c>
      <x:c r="D483" s="1" t="s">
        <x:v>487</x:v>
      </x:c>
      <x:c r="E483" s="1" t="s">
        <x:v>658</x:v>
      </x:c>
      <x:c r="F483" s="1" t="s">
        <x:v>659</x:v>
      </x:c>
      <x:c r="G483" s="1" t="s">
        <x:v>490</x:v>
      </x:c>
    </x:row>
    <x:row r="484" ht="15" hidden="0" customHeight="1">
      <x:c r="A484" s="1" t="s">
        <x:v>480</x:v>
      </x:c>
      <x:c r="B484" s="1" t="s">
        <x:v>481</x:v>
      </x:c>
      <x:c r="C484" s="1" t="s">
        <x:v>660</x:v>
      </x:c>
      <x:c r="D484" s="1" t="s">
        <x:v>483</x:v>
      </x:c>
      <x:c r="E484" s="1" t="s">
        <x:v>661</x:v>
      </x:c>
      <x:c r="F484" s="1" t="s">
        <x:v>575</x:v>
      </x:c>
      <x:c r="G484" s="1" t="s">
        <x:v>486</x:v>
      </x:c>
    </x:row>
    <x:row r="485" ht="15" hidden="0" customHeight="1">
      <x:c r="A485" s="1" t="s">
        <x:v>480</x:v>
      </x:c>
      <x:c r="B485" s="1" t="s">
        <x:v>481</x:v>
      </x:c>
      <x:c r="C485" s="1" t="s">
        <x:v>660</x:v>
      </x:c>
      <x:c r="D485" s="1" t="s">
        <x:v>487</x:v>
      </x:c>
      <x:c r="E485" s="1" t="s">
        <x:v>662</x:v>
      </x:c>
      <x:c r="F485" s="1" t="s">
        <x:v>598</x:v>
      </x:c>
      <x:c r="G485" s="1" t="s">
        <x:v>490</x:v>
      </x:c>
    </x:row>
    <x:row r="486" ht="15" hidden="0" customHeight="1">
      <x:c r="A486" s="1" t="s">
        <x:v>480</x:v>
      </x:c>
      <x:c r="B486" s="1" t="s">
        <x:v>481</x:v>
      </x:c>
      <x:c r="C486" s="1" t="s">
        <x:v>663</x:v>
      </x:c>
      <x:c r="D486" s="1" t="s">
        <x:v>483</x:v>
      </x:c>
      <x:c r="E486" s="1" t="s">
        <x:v>653</x:v>
      </x:c>
      <x:c r="F486" s="1" t="s">
        <x:v>498</x:v>
      </x:c>
      <x:c r="G486" s="1" t="s">
        <x:v>486</x:v>
      </x:c>
    </x:row>
    <x:row r="487" ht="15" hidden="0" customHeight="1">
      <x:c r="A487" s="1" t="s">
        <x:v>480</x:v>
      </x:c>
      <x:c r="B487" s="1" t="s">
        <x:v>481</x:v>
      </x:c>
      <x:c r="C487" s="1" t="s">
        <x:v>663</x:v>
      </x:c>
      <x:c r="D487" s="1" t="s">
        <x:v>487</x:v>
      </x:c>
      <x:c r="E487" s="1" t="s">
        <x:v>654</x:v>
      </x:c>
      <x:c r="F487" s="1" t="s">
        <x:v>500</x:v>
      </x:c>
      <x:c r="G487" s="1" t="s">
        <x:v>490</x:v>
      </x:c>
    </x:row>
    <x:row r="488" ht="15" hidden="0" customHeight="1">
      <x:c r="A488" s="1" t="s">
        <x:v>480</x:v>
      </x:c>
      <x:c r="B488" s="1" t="s">
        <x:v>481</x:v>
      </x:c>
      <x:c r="C488" s="1" t="s">
        <x:v>664</x:v>
      </x:c>
      <x:c r="D488" s="1" t="s">
        <x:v>483</x:v>
      </x:c>
      <x:c r="E488" s="1" t="s">
        <x:v>665</x:v>
      </x:c>
      <x:c r="F488" s="1" t="s">
        <x:v>666</x:v>
      </x:c>
      <x:c r="G488" s="1" t="s">
        <x:v>486</x:v>
      </x:c>
    </x:row>
    <x:row r="489" ht="15" hidden="0" customHeight="1">
      <x:c r="A489" s="1" t="s">
        <x:v>480</x:v>
      </x:c>
      <x:c r="B489" s="1" t="s">
        <x:v>481</x:v>
      </x:c>
      <x:c r="C489" s="1" t="s">
        <x:v>664</x:v>
      </x:c>
      <x:c r="D489" s="1" t="s">
        <x:v>487</x:v>
      </x:c>
      <x:c r="E489" s="1" t="s">
        <x:v>667</x:v>
      </x:c>
      <x:c r="F489" s="1" t="s">
        <x:v>668</x:v>
      </x:c>
      <x:c r="G489" s="1" t="s">
        <x:v>490</x:v>
      </x:c>
    </x:row>
    <x:row r="490" ht="15" hidden="0" customHeight="1">
      <x:c r="A490" s="1" t="s">
        <x:v>480</x:v>
      </x:c>
      <x:c r="B490" s="1" t="s">
        <x:v>481</x:v>
      </x:c>
      <x:c r="C490" s="1" t="s">
        <x:v>669</x:v>
      </x:c>
      <x:c r="D490" s="1" t="s">
        <x:v>483</x:v>
      </x:c>
      <x:c r="E490" s="1" t="s">
        <x:v>578</x:v>
      </x:c>
      <x:c r="F490" s="1" t="s">
        <x:v>670</x:v>
      </x:c>
      <x:c r="G490" s="1" t="s">
        <x:v>486</x:v>
      </x:c>
    </x:row>
    <x:row r="491" ht="15" hidden="0" customHeight="1">
      <x:c r="A491" s="1" t="s">
        <x:v>480</x:v>
      </x:c>
      <x:c r="B491" s="1" t="s">
        <x:v>481</x:v>
      </x:c>
      <x:c r="C491" s="1" t="s">
        <x:v>669</x:v>
      </x:c>
      <x:c r="D491" s="1" t="s">
        <x:v>487</x:v>
      </x:c>
      <x:c r="E491" s="1" t="s">
        <x:v>580</x:v>
      </x:c>
      <x:c r="F491" s="1" t="s">
        <x:v>671</x:v>
      </x:c>
      <x:c r="G491" s="1" t="s">
        <x:v>490</x:v>
      </x:c>
    </x:row>
    <x:row r="492" ht="15" hidden="0" customHeight="1">
      <x:c r="A492" s="1" t="s">
        <x:v>480</x:v>
      </x:c>
      <x:c r="B492" s="1" t="s">
        <x:v>481</x:v>
      </x:c>
      <x:c r="C492" s="1" t="s">
        <x:v>672</x:v>
      </x:c>
      <x:c r="D492" s="1" t="s">
        <x:v>483</x:v>
      </x:c>
      <x:c r="E492" s="1" t="s">
        <x:v>673</x:v>
      </x:c>
      <x:c r="F492" s="1" t="s">
        <x:v>544</x:v>
      </x:c>
      <x:c r="G492" s="1" t="s">
        <x:v>486</x:v>
      </x:c>
    </x:row>
    <x:row r="493" ht="15" hidden="0" customHeight="1">
      <x:c r="A493" s="1" t="s">
        <x:v>480</x:v>
      </x:c>
      <x:c r="B493" s="1" t="s">
        <x:v>481</x:v>
      </x:c>
      <x:c r="C493" s="1" t="s">
        <x:v>672</x:v>
      </x:c>
      <x:c r="D493" s="1" t="s">
        <x:v>487</x:v>
      </x:c>
      <x:c r="E493" s="1" t="s">
        <x:v>674</x:v>
      </x:c>
      <x:c r="F493" s="1" t="s">
        <x:v>675</x:v>
      </x:c>
      <x:c r="G493" s="1" t="s">
        <x:v>490</x:v>
      </x:c>
    </x:row>
    <x:row r="494" ht="15" hidden="0" customHeight="1">
      <x:c r="A494" s="1" t="s">
        <x:v>480</x:v>
      </x:c>
      <x:c r="B494" s="1" t="s">
        <x:v>481</x:v>
      </x:c>
      <x:c r="C494" s="1" t="s">
        <x:v>676</x:v>
      </x:c>
      <x:c r="D494" s="1" t="s">
        <x:v>483</x:v>
      </x:c>
      <x:c r="E494" s="1" t="s">
        <x:v>677</x:v>
      </x:c>
      <x:c r="F494" s="1" t="s">
        <x:v>678</x:v>
      </x:c>
      <x:c r="G494" s="1" t="s">
        <x:v>486</x:v>
      </x:c>
    </x:row>
    <x:row r="495" ht="15" hidden="0" customHeight="1">
      <x:c r="A495" s="1" t="s">
        <x:v>480</x:v>
      </x:c>
      <x:c r="B495" s="1" t="s">
        <x:v>481</x:v>
      </x:c>
      <x:c r="C495" s="1" t="s">
        <x:v>676</x:v>
      </x:c>
      <x:c r="D495" s="1" t="s">
        <x:v>487</x:v>
      </x:c>
      <x:c r="E495" s="1" t="s">
        <x:v>679</x:v>
      </x:c>
      <x:c r="F495" s="1" t="s">
        <x:v>680</x:v>
      </x:c>
      <x:c r="G495" s="1" t="s">
        <x:v>490</x:v>
      </x:c>
    </x:row>
    <x:row r="496" ht="15" hidden="0" customHeight="1">
      <x:c r="A496" s="1" t="s">
        <x:v>480</x:v>
      </x:c>
      <x:c r="B496" s="1" t="s">
        <x:v>481</x:v>
      </x:c>
      <x:c r="C496" s="1" t="s">
        <x:v>681</x:v>
      </x:c>
      <x:c r="D496" s="1" t="s">
        <x:v>483</x:v>
      </x:c>
      <x:c r="E496" s="1" t="s">
        <x:v>682</x:v>
      </x:c>
      <x:c r="F496" s="1" t="s">
        <x:v>683</x:v>
      </x:c>
      <x:c r="G496" s="1" t="s">
        <x:v>486</x:v>
      </x:c>
    </x:row>
    <x:row r="497" ht="15" hidden="0" customHeight="1">
      <x:c r="A497" s="1" t="s">
        <x:v>480</x:v>
      </x:c>
      <x:c r="B497" s="1" t="s">
        <x:v>481</x:v>
      </x:c>
      <x:c r="C497" s="1" t="s">
        <x:v>681</x:v>
      </x:c>
      <x:c r="D497" s="1" t="s">
        <x:v>487</x:v>
      </x:c>
      <x:c r="E497" s="1" t="s">
        <x:v>684</x:v>
      </x:c>
      <x:c r="F497" s="1" t="s">
        <x:v>685</x:v>
      </x:c>
      <x:c r="G497" s="1" t="s">
        <x:v>490</x:v>
      </x:c>
    </x:row>
    <x:row r="498" ht="15" hidden="0" customHeight="1">
      <x:c r="A498" s="1" t="s">
        <x:v>480</x:v>
      </x:c>
      <x:c r="B498" s="1" t="s">
        <x:v>481</x:v>
      </x:c>
      <x:c r="C498" s="1" t="s">
        <x:v>686</x:v>
      </x:c>
      <x:c r="D498" s="1" t="s">
        <x:v>483</x:v>
      </x:c>
      <x:c r="E498" s="1" t="s">
        <x:v>687</x:v>
      </x:c>
      <x:c r="F498" s="1" t="s">
        <x:v>564</x:v>
      </x:c>
      <x:c r="G498" s="1" t="s">
        <x:v>486</x:v>
      </x:c>
    </x:row>
    <x:row r="499" ht="15" hidden="0" customHeight="1">
      <x:c r="A499" s="1" t="s">
        <x:v>480</x:v>
      </x:c>
      <x:c r="B499" s="1" t="s">
        <x:v>481</x:v>
      </x:c>
      <x:c r="C499" s="1" t="s">
        <x:v>686</x:v>
      </x:c>
      <x:c r="D499" s="1" t="s">
        <x:v>487</x:v>
      </x:c>
      <x:c r="E499" s="1" t="s">
        <x:v>688</x:v>
      </x:c>
      <x:c r="F499" s="1" t="s">
        <x:v>689</x:v>
      </x:c>
      <x:c r="G499" s="1" t="s">
        <x:v>490</x:v>
      </x:c>
    </x:row>
    <x:row r="500" ht="15" hidden="0" customHeight="1">
      <x:c r="A500" s="1" t="s">
        <x:v>480</x:v>
      </x:c>
      <x:c r="B500" s="1" t="s">
        <x:v>481</x:v>
      </x:c>
      <x:c r="C500" s="1" t="s">
        <x:v>690</x:v>
      </x:c>
      <x:c r="D500" s="1" t="s">
        <x:v>483</x:v>
      </x:c>
      <x:c r="E500" s="1" t="s">
        <x:v>691</x:v>
      </x:c>
      <x:c r="F500" s="1" t="s">
        <x:v>692</x:v>
      </x:c>
      <x:c r="G500" s="1" t="s">
        <x:v>486</x:v>
      </x:c>
    </x:row>
    <x:row r="501" ht="15" hidden="0" customHeight="1">
      <x:c r="A501" s="1" t="s">
        <x:v>480</x:v>
      </x:c>
      <x:c r="B501" s="1" t="s">
        <x:v>481</x:v>
      </x:c>
      <x:c r="C501" s="1" t="s">
        <x:v>690</x:v>
      </x:c>
      <x:c r="D501" s="1" t="s">
        <x:v>487</x:v>
      </x:c>
      <x:c r="E501" s="1" t="s">
        <x:v>518</x:v>
      </x:c>
      <x:c r="F501" s="1" t="s">
        <x:v>693</x:v>
      </x:c>
      <x:c r="G501" s="1" t="s">
        <x:v>490</x:v>
      </x:c>
    </x:row>
    <x:row r="502" ht="15" hidden="0" customHeight="1">
      <x:c r="A502" s="1" t="s">
        <x:v>480</x:v>
      </x:c>
      <x:c r="B502" s="1" t="s">
        <x:v>481</x:v>
      </x:c>
      <x:c r="C502" s="1" t="s">
        <x:v>694</x:v>
      </x:c>
      <x:c r="D502" s="1" t="s">
        <x:v>483</x:v>
      </x:c>
      <x:c r="E502" s="1" t="s">
        <x:v>695</x:v>
      </x:c>
      <x:c r="F502" s="1" t="s">
        <x:v>696</x:v>
      </x:c>
      <x:c r="G502" s="1" t="s">
        <x:v>486</x:v>
      </x:c>
    </x:row>
    <x:row r="503" ht="15" hidden="0" customHeight="1">
      <x:c r="A503" s="1" t="s">
        <x:v>480</x:v>
      </x:c>
      <x:c r="B503" s="1" t="s">
        <x:v>481</x:v>
      </x:c>
      <x:c r="C503" s="1" t="s">
        <x:v>694</x:v>
      </x:c>
      <x:c r="D503" s="1" t="s">
        <x:v>487</x:v>
      </x:c>
      <x:c r="E503" s="1" t="s">
        <x:v>697</x:v>
      </x:c>
      <x:c r="F503" s="1" t="s">
        <x:v>698</x:v>
      </x:c>
      <x:c r="G503" s="1" t="s">
        <x:v>490</x:v>
      </x:c>
    </x:row>
    <x:row r="504" ht="15" hidden="0" customHeight="1">
      <x:c r="A504" s="1" t="s">
        <x:v>480</x:v>
      </x:c>
      <x:c r="B504" s="1" t="s">
        <x:v>481</x:v>
      </x:c>
      <x:c r="C504" s="1" t="s">
        <x:v>699</x:v>
      </x:c>
      <x:c r="D504" s="1" t="s">
        <x:v>483</x:v>
      </x:c>
      <x:c r="E504" s="1" t="s">
        <x:v>700</x:v>
      </x:c>
      <x:c r="F504" s="1" t="s">
        <x:v>701</x:v>
      </x:c>
      <x:c r="G504" s="1" t="s">
        <x:v>486</x:v>
      </x:c>
    </x:row>
    <x:row r="505" ht="15" hidden="0" customHeight="1">
      <x:c r="A505" s="1" t="s">
        <x:v>480</x:v>
      </x:c>
      <x:c r="B505" s="1" t="s">
        <x:v>481</x:v>
      </x:c>
      <x:c r="C505" s="1" t="s">
        <x:v>699</x:v>
      </x:c>
      <x:c r="D505" s="1" t="s">
        <x:v>487</x:v>
      </x:c>
      <x:c r="E505" s="1" t="s">
        <x:v>702</x:v>
      </x:c>
      <x:c r="F505" s="1" t="s">
        <x:v>703</x:v>
      </x:c>
      <x:c r="G505" s="1" t="s">
        <x:v>490</x:v>
      </x:c>
    </x:row>
    <x:row r="506" ht="15" hidden="0" customHeight="1">
      <x:c r="A506" s="1" t="s">
        <x:v>480</x:v>
      </x:c>
      <x:c r="B506" s="1" t="s">
        <x:v>481</x:v>
      </x:c>
      <x:c r="C506" s="1" t="s">
        <x:v>704</x:v>
      </x:c>
      <x:c r="D506" s="1" t="s">
        <x:v>483</x:v>
      </x:c>
      <x:c r="E506" s="1" t="s">
        <x:v>705</x:v>
      </x:c>
      <x:c r="F506" s="1" t="s">
        <x:v>706</x:v>
      </x:c>
      <x:c r="G506" s="1" t="s">
        <x:v>486</x:v>
      </x:c>
    </x:row>
    <x:row r="507" ht="15" hidden="0" customHeight="1">
      <x:c r="A507" s="1" t="s">
        <x:v>480</x:v>
      </x:c>
      <x:c r="B507" s="1" t="s">
        <x:v>481</x:v>
      </x:c>
      <x:c r="C507" s="1" t="s">
        <x:v>704</x:v>
      </x:c>
      <x:c r="D507" s="1" t="s">
        <x:v>487</x:v>
      </x:c>
      <x:c r="E507" s="1" t="s">
        <x:v>543</x:v>
      </x:c>
      <x:c r="F507" s="1" t="s">
        <x:v>707</x:v>
      </x:c>
      <x:c r="G507" s="1" t="s">
        <x:v>490</x:v>
      </x:c>
    </x:row>
    <x:row r="508" ht="15" hidden="0" customHeight="1">
      <x:c r="A508" s="1" t="s">
        <x:v>480</x:v>
      </x:c>
      <x:c r="B508" s="1" t="s">
        <x:v>481</x:v>
      </x:c>
      <x:c r="C508" s="1" t="s">
        <x:v>708</x:v>
      </x:c>
      <x:c r="D508" s="1" t="s">
        <x:v>483</x:v>
      </x:c>
      <x:c r="E508" s="1" t="s">
        <x:v>709</x:v>
      </x:c>
      <x:c r="F508" s="1" t="s">
        <x:v>587</x:v>
      </x:c>
      <x:c r="G508" s="1" t="s">
        <x:v>710</x:v>
      </x:c>
    </x:row>
    <x:row r="509" ht="15" hidden="0" customHeight="1">
      <x:c r="A509" s="1" t="s">
        <x:v>480</x:v>
      </x:c>
      <x:c r="B509" s="1" t="s">
        <x:v>481</x:v>
      </x:c>
      <x:c r="C509" s="1" t="s">
        <x:v>708</x:v>
      </x:c>
      <x:c r="D509" s="1" t="s">
        <x:v>487</x:v>
      </x:c>
      <x:c r="E509" s="1" t="s">
        <x:v>711</x:v>
      </x:c>
      <x:c r="F509" s="1" t="s">
        <x:v>712</x:v>
      </x:c>
      <x:c r="G509" s="1" t="s">
        <x:v>490</x:v>
      </x:c>
    </x:row>
    <x:row r="510" ht="15" hidden="0" customHeight="1">
      <x:c r="A510" s="1" t="s">
        <x:v>480</x:v>
      </x:c>
      <x:c r="B510" s="1" t="s">
        <x:v>481</x:v>
      </x:c>
      <x:c r="C510" s="1" t="s">
        <x:v>713</x:v>
      </x:c>
      <x:c r="D510" s="1" t="s">
        <x:v>483</x:v>
      </x:c>
      <x:c r="E510" s="1" t="s">
        <x:v>533</x:v>
      </x:c>
      <x:c r="F510" s="1" t="s">
        <x:v>622</x:v>
      </x:c>
      <x:c r="G510" s="1" t="s">
        <x:v>486</x:v>
      </x:c>
    </x:row>
    <x:row r="511" ht="15" hidden="0" customHeight="1">
      <x:c r="A511" s="1" t="s">
        <x:v>480</x:v>
      </x:c>
      <x:c r="B511" s="1" t="s">
        <x:v>481</x:v>
      </x:c>
      <x:c r="C511" s="1" t="s">
        <x:v>713</x:v>
      </x:c>
      <x:c r="D511" s="1" t="s">
        <x:v>487</x:v>
      </x:c>
      <x:c r="E511" s="1" t="s">
        <x:v>535</x:v>
      </x:c>
      <x:c r="F511" s="1" t="s">
        <x:v>714</x:v>
      </x:c>
      <x:c r="G511" s="1" t="s">
        <x:v>490</x:v>
      </x:c>
    </x:row>
    <x:row r="512" ht="15" hidden="0" customHeight="1">
      <x:c r="A512" s="1" t="s">
        <x:v>480</x:v>
      </x:c>
      <x:c r="B512" s="1" t="s">
        <x:v>481</x:v>
      </x:c>
      <x:c r="C512" s="1" t="s">
        <x:v>715</x:v>
      </x:c>
      <x:c r="D512" s="1" t="s">
        <x:v>483</x:v>
      </x:c>
      <x:c r="E512" s="1" t="s">
        <x:v>716</x:v>
      </x:c>
      <x:c r="F512" s="1" t="s">
        <x:v>717</x:v>
      </x:c>
      <x:c r="G512" s="1" t="s">
        <x:v>486</x:v>
      </x:c>
    </x:row>
    <x:row r="513" ht="15" hidden="0" customHeight="1">
      <x:c r="A513" s="1" t="s">
        <x:v>480</x:v>
      </x:c>
      <x:c r="B513" s="1" t="s">
        <x:v>481</x:v>
      </x:c>
      <x:c r="C513" s="1" t="s">
        <x:v>715</x:v>
      </x:c>
      <x:c r="D513" s="1" t="s">
        <x:v>487</x:v>
      </x:c>
      <x:c r="E513" s="1" t="s">
        <x:v>718</x:v>
      </x:c>
      <x:c r="F513" s="1" t="s">
        <x:v>503</x:v>
      </x:c>
      <x:c r="G513" s="1" t="s">
        <x:v>490</x:v>
      </x:c>
    </x:row>
    <x:row r="514" ht="15" hidden="0" customHeight="1">
      <x:c r="A514" s="1" t="s">
        <x:v>480</x:v>
      </x:c>
      <x:c r="B514" s="1" t="s">
        <x:v>481</x:v>
      </x:c>
      <x:c r="C514" s="1" t="s">
        <x:v>719</x:v>
      </x:c>
      <x:c r="D514" s="1" t="s">
        <x:v>483</x:v>
      </x:c>
      <x:c r="E514" s="1" t="s">
        <x:v>720</x:v>
      </x:c>
      <x:c r="F514" s="1" t="s">
        <x:v>631</x:v>
      </x:c>
      <x:c r="G514" s="1" t="s">
        <x:v>486</x:v>
      </x:c>
    </x:row>
    <x:row r="515" ht="15" hidden="0" customHeight="1">
      <x:c r="A515" s="1" t="s">
        <x:v>480</x:v>
      </x:c>
      <x:c r="B515" s="1" t="s">
        <x:v>481</x:v>
      </x:c>
      <x:c r="C515" s="1" t="s">
        <x:v>719</x:v>
      </x:c>
      <x:c r="D515" s="1" t="s">
        <x:v>487</x:v>
      </x:c>
      <x:c r="E515" s="1" t="s">
        <x:v>721</x:v>
      </x:c>
      <x:c r="F515" s="1" t="s">
        <x:v>722</x:v>
      </x:c>
      <x:c r="G515" s="1" t="s">
        <x:v>490</x:v>
      </x:c>
    </x:row>
    <x:row r="516" ht="15" hidden="0" customHeight="1">
      <x:c r="A516" s="1" t="s">
        <x:v>480</x:v>
      </x:c>
      <x:c r="B516" s="1" t="s">
        <x:v>481</x:v>
      </x:c>
      <x:c r="C516" s="1" t="s">
        <x:v>723</x:v>
      </x:c>
      <x:c r="D516" s="1" t="s">
        <x:v>483</x:v>
      </x:c>
      <x:c r="E516" s="1" t="s">
        <x:v>622</x:v>
      </x:c>
      <x:c r="F516" s="1" t="s">
        <x:v>724</x:v>
      </x:c>
      <x:c r="G516" s="1" t="s">
        <x:v>486</x:v>
      </x:c>
    </x:row>
    <x:row r="517" ht="15" hidden="0" customHeight="1">
      <x:c r="A517" s="1" t="s">
        <x:v>480</x:v>
      </x:c>
      <x:c r="B517" s="1" t="s">
        <x:v>481</x:v>
      </x:c>
      <x:c r="C517" s="1" t="s">
        <x:v>723</x:v>
      </x:c>
      <x:c r="D517" s="1" t="s">
        <x:v>487</x:v>
      </x:c>
      <x:c r="E517" s="1" t="s">
        <x:v>714</x:v>
      </x:c>
      <x:c r="F517" s="1" t="s">
        <x:v>725</x:v>
      </x:c>
      <x:c r="G517" s="1" t="s">
        <x:v>490</x:v>
      </x:c>
    </x:row>
    <x:row r="518" ht="15" hidden="0" customHeight="1">
      <x:c r="A518" s="1" t="s">
        <x:v>480</x:v>
      </x:c>
      <x:c r="B518" s="1" t="s">
        <x:v>481</x:v>
      </x:c>
      <x:c r="C518" s="1" t="s">
        <x:v>726</x:v>
      </x:c>
      <x:c r="D518" s="1" t="s">
        <x:v>483</x:v>
      </x:c>
      <x:c r="E518" s="1" t="s">
        <x:v>727</x:v>
      </x:c>
      <x:c r="F518" s="1" t="s">
        <x:v>728</x:v>
      </x:c>
      <x:c r="G518" s="1" t="s">
        <x:v>486</x:v>
      </x:c>
    </x:row>
    <x:row r="519" ht="15" hidden="0" customHeight="1">
      <x:c r="A519" s="1" t="s">
        <x:v>480</x:v>
      </x:c>
      <x:c r="B519" s="1" t="s">
        <x:v>481</x:v>
      </x:c>
      <x:c r="C519" s="1" t="s">
        <x:v>726</x:v>
      </x:c>
      <x:c r="D519" s="1" t="s">
        <x:v>487</x:v>
      </x:c>
      <x:c r="E519" s="1" t="s">
        <x:v>575</x:v>
      </x:c>
      <x:c r="F519" s="1" t="s">
        <x:v>729</x:v>
      </x:c>
      <x:c r="G519" s="1" t="s">
        <x:v>490</x:v>
      </x:c>
    </x:row>
    <x:row r="520" ht="15" hidden="0" customHeight="1">
      <x:c r="A520" s="1" t="s">
        <x:v>480</x:v>
      </x:c>
      <x:c r="B520" s="1" t="s">
        <x:v>481</x:v>
      </x:c>
      <x:c r="C520" s="1" t="s">
        <x:v>730</x:v>
      </x:c>
      <x:c r="D520" s="1" t="s">
        <x:v>483</x:v>
      </x:c>
      <x:c r="E520" s="1" t="s">
        <x:v>731</x:v>
      </x:c>
      <x:c r="F520" s="1" t="s">
        <x:v>670</x:v>
      </x:c>
      <x:c r="G520" s="1" t="s">
        <x:v>486</x:v>
      </x:c>
    </x:row>
    <x:row r="521" ht="15" hidden="0" customHeight="1">
      <x:c r="A521" s="1" t="s">
        <x:v>480</x:v>
      </x:c>
      <x:c r="B521" s="1" t="s">
        <x:v>481</x:v>
      </x:c>
      <x:c r="C521" s="1" t="s">
        <x:v>730</x:v>
      </x:c>
      <x:c r="D521" s="1" t="s">
        <x:v>487</x:v>
      </x:c>
      <x:c r="E521" s="1" t="s">
        <x:v>527</x:v>
      </x:c>
      <x:c r="F521" s="1" t="s">
        <x:v>580</x:v>
      </x:c>
      <x:c r="G521" s="1" t="s">
        <x:v>490</x:v>
      </x:c>
    </x:row>
    <x:row r="522" ht="15" hidden="0" customHeight="1">
      <x:c r="A522" s="1" t="s">
        <x:v>480</x:v>
      </x:c>
      <x:c r="B522" s="1" t="s">
        <x:v>481</x:v>
      </x:c>
      <x:c r="C522" s="1" t="s">
        <x:v>732</x:v>
      </x:c>
      <x:c r="D522" s="1" t="s">
        <x:v>483</x:v>
      </x:c>
      <x:c r="E522" s="1" t="s">
        <x:v>733</x:v>
      </x:c>
      <x:c r="F522" s="1" t="s">
        <x:v>553</x:v>
      </x:c>
      <x:c r="G522" s="1" t="s">
        <x:v>486</x:v>
      </x:c>
    </x:row>
    <x:row r="523" ht="15" hidden="0" customHeight="1">
      <x:c r="A523" s="1" t="s">
        <x:v>480</x:v>
      </x:c>
      <x:c r="B523" s="1" t="s">
        <x:v>481</x:v>
      </x:c>
      <x:c r="C523" s="1" t="s">
        <x:v>732</x:v>
      </x:c>
      <x:c r="D523" s="1" t="s">
        <x:v>487</x:v>
      </x:c>
      <x:c r="E523" s="1" t="s">
        <x:v>734</x:v>
      </x:c>
      <x:c r="F523" s="1" t="s">
        <x:v>597</x:v>
      </x:c>
      <x:c r="G523" s="1" t="s">
        <x:v>490</x:v>
      </x:c>
    </x:row>
    <x:row r="524" ht="15" hidden="0" customHeight="1">
      <x:c r="A524" s="1" t="s">
        <x:v>480</x:v>
      </x:c>
      <x:c r="B524" s="1" t="s">
        <x:v>481</x:v>
      </x:c>
      <x:c r="C524" s="1" t="s">
        <x:v>735</x:v>
      </x:c>
      <x:c r="D524" s="1" t="s">
        <x:v>483</x:v>
      </x:c>
      <x:c r="E524" s="1" t="s">
        <x:v>736</x:v>
      </x:c>
      <x:c r="F524" s="1" t="s">
        <x:v>737</x:v>
      </x:c>
      <x:c r="G524" s="1" t="s">
        <x:v>486</x:v>
      </x:c>
    </x:row>
    <x:row r="525" ht="15" hidden="0" customHeight="1">
      <x:c r="A525" s="1" t="s">
        <x:v>480</x:v>
      </x:c>
      <x:c r="B525" s="1" t="s">
        <x:v>481</x:v>
      </x:c>
      <x:c r="C525" s="1" t="s">
        <x:v>735</x:v>
      </x:c>
      <x:c r="D525" s="1" t="s">
        <x:v>487</x:v>
      </x:c>
      <x:c r="E525" s="1" t="s">
        <x:v>738</x:v>
      </x:c>
      <x:c r="F525" s="1" t="s">
        <x:v>739</x:v>
      </x:c>
      <x:c r="G525" s="1" t="s">
        <x:v>490</x:v>
      </x:c>
    </x:row>
    <x:row r="526" ht="15" hidden="0" customHeight="1">
      <x:c r="A526" s="1" t="s">
        <x:v>480</x:v>
      </x:c>
      <x:c r="B526" s="1" t="s">
        <x:v>481</x:v>
      </x:c>
      <x:c r="C526" s="1" t="s">
        <x:v>740</x:v>
      </x:c>
      <x:c r="D526" s="1" t="s">
        <x:v>483</x:v>
      </x:c>
      <x:c r="E526" s="1" t="s">
        <x:v>741</x:v>
      </x:c>
      <x:c r="F526" s="1" t="s">
        <x:v>724</x:v>
      </x:c>
      <x:c r="G526" s="1" t="s">
        <x:v>486</x:v>
      </x:c>
    </x:row>
    <x:row r="527" ht="15" hidden="0" customHeight="1">
      <x:c r="A527" s="1" t="s">
        <x:v>480</x:v>
      </x:c>
      <x:c r="B527" s="1" t="s">
        <x:v>481</x:v>
      </x:c>
      <x:c r="C527" s="1" t="s">
        <x:v>740</x:v>
      </x:c>
      <x:c r="D527" s="1" t="s">
        <x:v>487</x:v>
      </x:c>
      <x:c r="E527" s="1" t="s">
        <x:v>623</x:v>
      </x:c>
      <x:c r="F527" s="1" t="s">
        <x:v>725</x:v>
      </x:c>
      <x:c r="G527" s="1" t="s">
        <x:v>490</x:v>
      </x:c>
    </x:row>
    <x:row r="528" ht="15" hidden="0" customHeight="1">
      <x:c r="A528" s="1" t="s">
        <x:v>480</x:v>
      </x:c>
      <x:c r="B528" s="1" t="s">
        <x:v>481</x:v>
      </x:c>
      <x:c r="C528" s="1" t="s">
        <x:v>742</x:v>
      </x:c>
      <x:c r="D528" s="1" t="s">
        <x:v>483</x:v>
      </x:c>
      <x:c r="E528" s="1" t="s">
        <x:v>743</x:v>
      </x:c>
      <x:c r="F528" s="1" t="s">
        <x:v>575</x:v>
      </x:c>
      <x:c r="G528" s="1" t="s">
        <x:v>486</x:v>
      </x:c>
    </x:row>
    <x:row r="529" ht="15" hidden="0" customHeight="1">
      <x:c r="A529" s="1" t="s">
        <x:v>480</x:v>
      </x:c>
      <x:c r="B529" s="1" t="s">
        <x:v>481</x:v>
      </x:c>
      <x:c r="C529" s="1" t="s">
        <x:v>742</x:v>
      </x:c>
      <x:c r="D529" s="1" t="s">
        <x:v>487</x:v>
      </x:c>
      <x:c r="E529" s="1" t="s">
        <x:v>744</x:v>
      </x:c>
      <x:c r="F529" s="1" t="s">
        <x:v>598</x:v>
      </x:c>
      <x:c r="G529" s="1" t="s">
        <x:v>490</x:v>
      </x:c>
    </x:row>
    <x:row r="530" ht="15" hidden="0" customHeight="1">
      <x:c r="A530" s="1" t="s">
        <x:v>480</x:v>
      </x:c>
      <x:c r="B530" s="1" t="s">
        <x:v>481</x:v>
      </x:c>
      <x:c r="C530" s="1" t="s">
        <x:v>745</x:v>
      </x:c>
      <x:c r="D530" s="1" t="s">
        <x:v>483</x:v>
      </x:c>
      <x:c r="E530" s="1" t="s">
        <x:v>746</x:v>
      </x:c>
      <x:c r="F530" s="1" t="s">
        <x:v>747</x:v>
      </x:c>
      <x:c r="G530" s="1" t="s">
        <x:v>486</x:v>
      </x:c>
    </x:row>
    <x:row r="531" ht="15" hidden="0" customHeight="1">
      <x:c r="A531" s="1" t="s">
        <x:v>480</x:v>
      </x:c>
      <x:c r="B531" s="1" t="s">
        <x:v>481</x:v>
      </x:c>
      <x:c r="C531" s="1" t="s">
        <x:v>745</x:v>
      </x:c>
      <x:c r="D531" s="1" t="s">
        <x:v>487</x:v>
      </x:c>
      <x:c r="E531" s="1" t="s">
        <x:v>748</x:v>
      </x:c>
      <x:c r="F531" s="1" t="s">
        <x:v>749</x:v>
      </x:c>
      <x:c r="G531" s="1" t="s">
        <x:v>490</x:v>
      </x:c>
    </x:row>
    <x:row r="532" ht="15" hidden="0" customHeight="1">
      <x:c r="A532" s="1" t="s">
        <x:v>480</x:v>
      </x:c>
      <x:c r="B532" s="1" t="s">
        <x:v>481</x:v>
      </x:c>
      <x:c r="C532" s="1" t="s">
        <x:v>750</x:v>
      </x:c>
      <x:c r="D532" s="1" t="s">
        <x:v>483</x:v>
      </x:c>
      <x:c r="E532" s="1" t="s">
        <x:v>751</x:v>
      </x:c>
      <x:c r="F532" s="1" t="s">
        <x:v>752</x:v>
      </x:c>
      <x:c r="G532" s="1" t="s">
        <x:v>486</x:v>
      </x:c>
    </x:row>
    <x:row r="533" ht="15" hidden="0" customHeight="1">
      <x:c r="A533" s="1" t="s">
        <x:v>480</x:v>
      </x:c>
      <x:c r="B533" s="1" t="s">
        <x:v>481</x:v>
      </x:c>
      <x:c r="C533" s="1" t="s">
        <x:v>750</x:v>
      </x:c>
      <x:c r="D533" s="1" t="s">
        <x:v>487</x:v>
      </x:c>
      <x:c r="E533" s="1" t="s">
        <x:v>753</x:v>
      </x:c>
      <x:c r="F533" s="1" t="s">
        <x:v>754</x:v>
      </x:c>
      <x:c r="G533" s="1" t="s">
        <x:v>490</x:v>
      </x:c>
    </x:row>
    <x:row r="534" ht="15" hidden="0" customHeight="1">
      <x:c r="A534" s="1" t="s">
        <x:v>480</x:v>
      </x:c>
      <x:c r="B534" s="1" t="s">
        <x:v>481</x:v>
      </x:c>
      <x:c r="C534" s="1" t="s">
        <x:v>755</x:v>
      </x:c>
      <x:c r="D534" s="1" t="s">
        <x:v>483</x:v>
      </x:c>
      <x:c r="E534" s="1" t="s">
        <x:v>756</x:v>
      </x:c>
      <x:c r="F534" s="1" t="s">
        <x:v>757</x:v>
      </x:c>
      <x:c r="G534" s="1" t="s">
        <x:v>486</x:v>
      </x:c>
    </x:row>
    <x:row r="535" ht="15" hidden="0" customHeight="1">
      <x:c r="A535" s="1" t="s">
        <x:v>480</x:v>
      </x:c>
      <x:c r="B535" s="1" t="s">
        <x:v>481</x:v>
      </x:c>
      <x:c r="C535" s="1" t="s">
        <x:v>755</x:v>
      </x:c>
      <x:c r="D535" s="1" t="s">
        <x:v>487</x:v>
      </x:c>
      <x:c r="E535" s="1" t="s">
        <x:v>758</x:v>
      </x:c>
      <x:c r="F535" s="1" t="s">
        <x:v>759</x:v>
      </x:c>
      <x:c r="G535" s="1" t="s">
        <x:v>490</x:v>
      </x:c>
    </x:row>
    <x:row r="536" ht="15" hidden="0" customHeight="1">
      <x:c r="A536" s="1" t="s">
        <x:v>480</x:v>
      </x:c>
      <x:c r="B536" s="1" t="s">
        <x:v>481</x:v>
      </x:c>
      <x:c r="C536" s="1" t="s">
        <x:v>760</x:v>
      </x:c>
      <x:c r="D536" s="1" t="s">
        <x:v>483</x:v>
      </x:c>
      <x:c r="E536" s="1" t="s">
        <x:v>761</x:v>
      </x:c>
      <x:c r="F536" s="1" t="s">
        <x:v>724</x:v>
      </x:c>
      <x:c r="G536" s="1" t="s">
        <x:v>486</x:v>
      </x:c>
    </x:row>
    <x:row r="537" ht="15" hidden="0" customHeight="1">
      <x:c r="A537" s="1" t="s">
        <x:v>480</x:v>
      </x:c>
      <x:c r="B537" s="1" t="s">
        <x:v>481</x:v>
      </x:c>
      <x:c r="C537" s="1" t="s">
        <x:v>760</x:v>
      </x:c>
      <x:c r="D537" s="1" t="s">
        <x:v>487</x:v>
      </x:c>
      <x:c r="E537" s="1" t="s">
        <x:v>762</x:v>
      </x:c>
      <x:c r="F537" s="1" t="s">
        <x:v>725</x:v>
      </x:c>
      <x:c r="G537" s="1" t="s">
        <x:v>490</x:v>
      </x:c>
    </x:row>
    <x:row r="538" ht="15" hidden="0" customHeight="1">
      <x:c r="A538" s="1" t="s">
        <x:v>480</x:v>
      </x:c>
      <x:c r="B538" s="1" t="s">
        <x:v>481</x:v>
      </x:c>
      <x:c r="C538" s="1" t="s">
        <x:v>763</x:v>
      </x:c>
      <x:c r="D538" s="1" t="s">
        <x:v>483</x:v>
      </x:c>
      <x:c r="E538" s="1" t="s">
        <x:v>764</x:v>
      </x:c>
      <x:c r="F538" s="1" t="s">
        <x:v>765</x:v>
      </x:c>
      <x:c r="G538" s="1" t="s">
        <x:v>486</x:v>
      </x:c>
    </x:row>
    <x:row r="539" ht="15" hidden="0" customHeight="1">
      <x:c r="A539" s="1" t="s">
        <x:v>480</x:v>
      </x:c>
      <x:c r="B539" s="1" t="s">
        <x:v>481</x:v>
      </x:c>
      <x:c r="C539" s="1" t="s">
        <x:v>763</x:v>
      </x:c>
      <x:c r="D539" s="1" t="s">
        <x:v>487</x:v>
      </x:c>
      <x:c r="E539" s="1" t="s">
        <x:v>766</x:v>
      </x:c>
      <x:c r="F539" s="1" t="s">
        <x:v>767</x:v>
      </x:c>
      <x:c r="G539" s="1" t="s">
        <x:v>490</x:v>
      </x:c>
    </x:row>
    <x:row r="540" ht="15" hidden="0" customHeight="1">
      <x:c r="A540" s="1" t="s">
        <x:v>480</x:v>
      </x:c>
      <x:c r="B540" s="1" t="s">
        <x:v>481</x:v>
      </x:c>
      <x:c r="C540" s="1" t="s">
        <x:v>768</x:v>
      </x:c>
      <x:c r="D540" s="1" t="s">
        <x:v>483</x:v>
      </x:c>
      <x:c r="E540" s="1" t="s">
        <x:v>769</x:v>
      </x:c>
      <x:c r="F540" s="1" t="s">
        <x:v>765</x:v>
      </x:c>
      <x:c r="G540" s="1" t="s">
        <x:v>486</x:v>
      </x:c>
    </x:row>
    <x:row r="541" ht="15" hidden="0" customHeight="1">
      <x:c r="A541" s="1" t="s">
        <x:v>480</x:v>
      </x:c>
      <x:c r="B541" s="1" t="s">
        <x:v>481</x:v>
      </x:c>
      <x:c r="C541" s="1" t="s">
        <x:v>768</x:v>
      </x:c>
      <x:c r="D541" s="1" t="s">
        <x:v>487</x:v>
      </x:c>
      <x:c r="E541" s="1" t="s">
        <x:v>770</x:v>
      </x:c>
      <x:c r="F541" s="1" t="s">
        <x:v>767</x:v>
      </x:c>
      <x:c r="G541" s="1" t="s">
        <x:v>490</x:v>
      </x:c>
    </x:row>
    <x:row r="542" ht="15" hidden="0" customHeight="1">
      <x:c r="A542" s="1" t="s">
        <x:v>480</x:v>
      </x:c>
      <x:c r="B542" s="1" t="s">
        <x:v>481</x:v>
      </x:c>
      <x:c r="C542" s="1" t="s">
        <x:v>771</x:v>
      </x:c>
      <x:c r="D542" s="1" t="s">
        <x:v>483</x:v>
      </x:c>
      <x:c r="E542" s="1" t="s">
        <x:v>772</x:v>
      </x:c>
      <x:c r="F542" s="1" t="s">
        <x:v>773</x:v>
      </x:c>
      <x:c r="G542" s="1" t="s">
        <x:v>486</x:v>
      </x:c>
    </x:row>
    <x:row r="543" ht="15" hidden="0" customHeight="1">
      <x:c r="A543" s="1" t="s">
        <x:v>480</x:v>
      </x:c>
      <x:c r="B543" s="1" t="s">
        <x:v>481</x:v>
      </x:c>
      <x:c r="C543" s="1" t="s">
        <x:v>771</x:v>
      </x:c>
      <x:c r="D543" s="1" t="s">
        <x:v>487</x:v>
      </x:c>
      <x:c r="E543" s="1" t="s">
        <x:v>578</x:v>
      </x:c>
      <x:c r="F543" s="1" t="s">
        <x:v>774</x:v>
      </x:c>
      <x:c r="G543" s="1" t="s">
        <x:v>490</x:v>
      </x:c>
    </x:row>
    <x:row r="544" ht="15" hidden="0" customHeight="1">
      <x:c r="A544" s="1" t="s">
        <x:v>480</x:v>
      </x:c>
      <x:c r="B544" s="1" t="s">
        <x:v>481</x:v>
      </x:c>
      <x:c r="C544" s="1" t="s">
        <x:v>775</x:v>
      </x:c>
      <x:c r="D544" s="1" t="s">
        <x:v>483</x:v>
      </x:c>
      <x:c r="E544" s="1" t="s">
        <x:v>776</x:v>
      </x:c>
      <x:c r="F544" s="1" t="s">
        <x:v>774</x:v>
      </x:c>
      <x:c r="G544" s="1" t="s">
        <x:v>486</x:v>
      </x:c>
    </x:row>
    <x:row r="545" ht="15" hidden="0" customHeight="1">
      <x:c r="A545" s="1" t="s">
        <x:v>480</x:v>
      </x:c>
      <x:c r="B545" s="1" t="s">
        <x:v>481</x:v>
      </x:c>
      <x:c r="C545" s="1" t="s">
        <x:v>775</x:v>
      </x:c>
      <x:c r="D545" s="1" t="s">
        <x:v>487</x:v>
      </x:c>
      <x:c r="E545" s="1" t="s">
        <x:v>777</x:v>
      </x:c>
      <x:c r="F545" s="1" t="s">
        <x:v>697</x:v>
      </x:c>
      <x:c r="G545" s="1" t="s">
        <x:v>490</x:v>
      </x:c>
    </x:row>
    <x:row r="546" ht="15" hidden="0" customHeight="1">
      <x:c r="A546" s="1" t="s">
        <x:v>480</x:v>
      </x:c>
      <x:c r="B546" s="1" t="s">
        <x:v>481</x:v>
      </x:c>
      <x:c r="C546" s="1" t="s">
        <x:v>778</x:v>
      </x:c>
      <x:c r="D546" s="1" t="s">
        <x:v>483</x:v>
      </x:c>
      <x:c r="E546" s="1" t="s">
        <x:v>779</x:v>
      </x:c>
      <x:c r="F546" s="1" t="s">
        <x:v>780</x:v>
      </x:c>
      <x:c r="G546" s="1" t="s">
        <x:v>486</x:v>
      </x:c>
    </x:row>
    <x:row r="547" ht="15" hidden="0" customHeight="1">
      <x:c r="A547" s="1" t="s">
        <x:v>480</x:v>
      </x:c>
      <x:c r="B547" s="1" t="s">
        <x:v>481</x:v>
      </x:c>
      <x:c r="C547" s="1" t="s">
        <x:v>778</x:v>
      </x:c>
      <x:c r="D547" s="1" t="s">
        <x:v>487</x:v>
      </x:c>
      <x:c r="E547" s="1" t="s">
        <x:v>781</x:v>
      </x:c>
      <x:c r="F547" s="1" t="s">
        <x:v>782</x:v>
      </x:c>
      <x:c r="G547" s="1" t="s">
        <x:v>490</x:v>
      </x:c>
    </x:row>
    <x:row r="548" ht="15" hidden="0" customHeight="1">
      <x:c r="A548" s="1" t="s">
        <x:v>480</x:v>
      </x:c>
      <x:c r="B548" s="1" t="s">
        <x:v>481</x:v>
      </x:c>
      <x:c r="C548" s="1" t="s">
        <x:v>783</x:v>
      </x:c>
      <x:c r="D548" s="1" t="s">
        <x:v>483</x:v>
      </x:c>
      <x:c r="E548" s="1" t="s">
        <x:v>602</x:v>
      </x:c>
      <x:c r="F548" s="1" t="s">
        <x:v>784</x:v>
      </x:c>
      <x:c r="G548" s="1" t="s">
        <x:v>486</x:v>
      </x:c>
    </x:row>
    <x:row r="549" ht="15" hidden="0" customHeight="1">
      <x:c r="A549" s="1" t="s">
        <x:v>480</x:v>
      </x:c>
      <x:c r="B549" s="1" t="s">
        <x:v>481</x:v>
      </x:c>
      <x:c r="C549" s="1" t="s">
        <x:v>783</x:v>
      </x:c>
      <x:c r="D549" s="1" t="s">
        <x:v>487</x:v>
      </x:c>
      <x:c r="E549" s="1" t="s">
        <x:v>785</x:v>
      </x:c>
      <x:c r="F549" s="1" t="s">
        <x:v>786</x:v>
      </x:c>
      <x:c r="G549" s="1" t="s">
        <x:v>490</x:v>
      </x:c>
    </x:row>
    <x:row r="550" ht="15" hidden="0" customHeight="1">
      <x:c r="A550" s="1" t="s">
        <x:v>480</x:v>
      </x:c>
      <x:c r="B550" s="1" t="s">
        <x:v>481</x:v>
      </x:c>
      <x:c r="C550" s="1" t="s">
        <x:v>787</x:v>
      </x:c>
      <x:c r="D550" s="1" t="s">
        <x:v>483</x:v>
      </x:c>
      <x:c r="E550" s="1" t="s">
        <x:v>547</x:v>
      </x:c>
      <x:c r="F550" s="1" t="s">
        <x:v>788</x:v>
      </x:c>
      <x:c r="G550" s="1" t="s">
        <x:v>486</x:v>
      </x:c>
    </x:row>
    <x:row r="551" ht="15" hidden="0" customHeight="1">
      <x:c r="A551" s="1" t="s">
        <x:v>480</x:v>
      </x:c>
      <x:c r="B551" s="1" t="s">
        <x:v>481</x:v>
      </x:c>
      <x:c r="C551" s="1" t="s">
        <x:v>787</x:v>
      </x:c>
      <x:c r="D551" s="1" t="s">
        <x:v>487</x:v>
      </x:c>
      <x:c r="E551" s="1" t="s">
        <x:v>549</x:v>
      </x:c>
      <x:c r="F551" s="1" t="s">
        <x:v>789</x:v>
      </x:c>
      <x:c r="G551" s="1" t="s">
        <x:v>490</x:v>
      </x:c>
    </x:row>
    <x:row r="552" ht="15" hidden="0" customHeight="1">
      <x:c r="A552" s="1" t="s">
        <x:v>480</x:v>
      </x:c>
      <x:c r="B552" s="1" t="s">
        <x:v>481</x:v>
      </x:c>
      <x:c r="C552" s="1" t="s">
        <x:v>790</x:v>
      </x:c>
      <x:c r="D552" s="1" t="s">
        <x:v>483</x:v>
      </x:c>
      <x:c r="E552" s="1" t="s">
        <x:v>761</x:v>
      </x:c>
      <x:c r="F552" s="1" t="s">
        <x:v>791</x:v>
      </x:c>
      <x:c r="G552" s="1" t="s">
        <x:v>486</x:v>
      </x:c>
    </x:row>
    <x:row r="553" ht="15" hidden="0" customHeight="1">
      <x:c r="A553" s="1" t="s">
        <x:v>480</x:v>
      </x:c>
      <x:c r="B553" s="1" t="s">
        <x:v>481</x:v>
      </x:c>
      <x:c r="C553" s="1" t="s">
        <x:v>790</x:v>
      </x:c>
      <x:c r="D553" s="1" t="s">
        <x:v>487</x:v>
      </x:c>
      <x:c r="E553" s="1" t="s">
        <x:v>762</x:v>
      </x:c>
      <x:c r="F553" s="1" t="s">
        <x:v>792</x:v>
      </x:c>
      <x:c r="G553" s="1" t="s">
        <x:v>490</x:v>
      </x:c>
    </x:row>
    <x:row r="554" ht="15" hidden="0" customHeight="1">
      <x:c r="A554" s="1" t="s">
        <x:v>480</x:v>
      </x:c>
      <x:c r="B554" s="1" t="s">
        <x:v>481</x:v>
      </x:c>
      <x:c r="C554" s="1" t="s">
        <x:v>793</x:v>
      </x:c>
      <x:c r="D554" s="1" t="s">
        <x:v>483</x:v>
      </x:c>
      <x:c r="E554" s="1" t="s">
        <x:v>794</x:v>
      </x:c>
      <x:c r="F554" s="1" t="s">
        <x:v>795</x:v>
      </x:c>
      <x:c r="G554" s="1" t="s">
        <x:v>710</x:v>
      </x:c>
    </x:row>
    <x:row r="555" ht="15" hidden="0" customHeight="1">
      <x:c r="A555" s="1" t="s">
        <x:v>480</x:v>
      </x:c>
      <x:c r="B555" s="1" t="s">
        <x:v>481</x:v>
      </x:c>
      <x:c r="C555" s="1" t="s">
        <x:v>793</x:v>
      </x:c>
      <x:c r="D555" s="1" t="s">
        <x:v>487</x:v>
      </x:c>
      <x:c r="E555" s="1" t="s">
        <x:v>780</x:v>
      </x:c>
      <x:c r="F555" s="1" t="s">
        <x:v>682</x:v>
      </x:c>
      <x:c r="G555" s="1" t="s">
        <x:v>490</x:v>
      </x:c>
    </x:row>
    <x:row r="556" ht="15" hidden="0" customHeight="1">
      <x:c r="A556" s="1" t="s">
        <x:v>480</x:v>
      </x:c>
      <x:c r="B556" s="1" t="s">
        <x:v>481</x:v>
      </x:c>
      <x:c r="C556" s="1" t="s">
        <x:v>796</x:v>
      </x:c>
      <x:c r="D556" s="1" t="s">
        <x:v>483</x:v>
      </x:c>
      <x:c r="E556" s="1" t="s">
        <x:v>797</x:v>
      </x:c>
      <x:c r="F556" s="1" t="s">
        <x:v>683</x:v>
      </x:c>
      <x:c r="G556" s="1" t="s">
        <x:v>486</x:v>
      </x:c>
    </x:row>
    <x:row r="557" ht="15" hidden="0" customHeight="1">
      <x:c r="A557" s="1" t="s">
        <x:v>480</x:v>
      </x:c>
      <x:c r="B557" s="1" t="s">
        <x:v>481</x:v>
      </x:c>
      <x:c r="C557" s="1" t="s">
        <x:v>796</x:v>
      </x:c>
      <x:c r="D557" s="1" t="s">
        <x:v>487</x:v>
      </x:c>
      <x:c r="E557" s="1" t="s">
        <x:v>798</x:v>
      </x:c>
      <x:c r="F557" s="1" t="s">
        <x:v>685</x:v>
      </x:c>
      <x:c r="G557" s="1" t="s">
        <x:v>490</x:v>
      </x:c>
    </x:row>
    <x:row r="558" ht="15" hidden="0" customHeight="1">
      <x:c r="A558" s="1" t="s">
        <x:v>480</x:v>
      </x:c>
      <x:c r="B558" s="1" t="s">
        <x:v>481</x:v>
      </x:c>
      <x:c r="C558" s="1" t="s">
        <x:v>799</x:v>
      </x:c>
      <x:c r="D558" s="1" t="s">
        <x:v>483</x:v>
      </x:c>
      <x:c r="E558" s="1" t="s">
        <x:v>800</x:v>
      </x:c>
      <x:c r="F558" s="1" t="s">
        <x:v>801</x:v>
      </x:c>
      <x:c r="G558" s="1" t="s">
        <x:v>486</x:v>
      </x:c>
    </x:row>
    <x:row r="559" ht="15" hidden="0" customHeight="1">
      <x:c r="A559" s="1" t="s">
        <x:v>480</x:v>
      </x:c>
      <x:c r="B559" s="1" t="s">
        <x:v>481</x:v>
      </x:c>
      <x:c r="C559" s="1" t="s">
        <x:v>799</x:v>
      </x:c>
      <x:c r="D559" s="1" t="s">
        <x:v>487</x:v>
      </x:c>
      <x:c r="E559" s="1" t="s">
        <x:v>802</x:v>
      </x:c>
      <x:c r="F559" s="1" t="s">
        <x:v>803</x:v>
      </x:c>
      <x:c r="G559" s="1" t="s">
        <x:v>490</x:v>
      </x:c>
    </x:row>
    <x:row r="560" ht="15" hidden="0" customHeight="1">
      <x:c r="A560" s="1" t="s">
        <x:v>480</x:v>
      </x:c>
      <x:c r="B560" s="1" t="s">
        <x:v>481</x:v>
      </x:c>
      <x:c r="C560" s="1" t="s">
        <x:v>804</x:v>
      </x:c>
      <x:c r="D560" s="1" t="s">
        <x:v>483</x:v>
      </x:c>
      <x:c r="E560" s="1" t="s">
        <x:v>805</x:v>
      </x:c>
      <x:c r="F560" s="1" t="s">
        <x:v>806</x:v>
      </x:c>
      <x:c r="G560" s="1" t="s">
        <x:v>486</x:v>
      </x:c>
    </x:row>
    <x:row r="561" ht="15" hidden="0" customHeight="1">
      <x:c r="A561" s="1" t="s">
        <x:v>480</x:v>
      </x:c>
      <x:c r="B561" s="1" t="s">
        <x:v>481</x:v>
      </x:c>
      <x:c r="C561" s="1" t="s">
        <x:v>804</x:v>
      </x:c>
      <x:c r="D561" s="1" t="s">
        <x:v>487</x:v>
      </x:c>
      <x:c r="E561" s="1" t="s">
        <x:v>807</x:v>
      </x:c>
      <x:c r="F561" s="1" t="s">
        <x:v>808</x:v>
      </x:c>
      <x:c r="G561" s="1" t="s">
        <x:v>490</x:v>
      </x:c>
    </x:row>
    <x:row r="562" ht="15" hidden="0" customHeight="1">
      <x:c r="A562" s="1" t="s">
        <x:v>480</x:v>
      </x:c>
      <x:c r="B562" s="1" t="s">
        <x:v>481</x:v>
      </x:c>
      <x:c r="C562" s="1" t="s">
        <x:v>809</x:v>
      </x:c>
      <x:c r="D562" s="1" t="s">
        <x:v>483</x:v>
      </x:c>
      <x:c r="E562" s="1" t="s">
        <x:v>810</x:v>
      </x:c>
      <x:c r="F562" s="1" t="s">
        <x:v>564</x:v>
      </x:c>
      <x:c r="G562" s="1" t="s">
        <x:v>486</x:v>
      </x:c>
    </x:row>
    <x:row r="563" ht="15" hidden="0" customHeight="1">
      <x:c r="A563" s="1" t="s">
        <x:v>480</x:v>
      </x:c>
      <x:c r="B563" s="1" t="s">
        <x:v>481</x:v>
      </x:c>
      <x:c r="C563" s="1" t="s">
        <x:v>809</x:v>
      </x:c>
      <x:c r="D563" s="1" t="s">
        <x:v>487</x:v>
      </x:c>
      <x:c r="E563" s="1" t="s">
        <x:v>807</x:v>
      </x:c>
      <x:c r="F563" s="1" t="s">
        <x:v>689</x:v>
      </x:c>
      <x:c r="G563" s="1" t="s">
        <x:v>490</x:v>
      </x:c>
    </x:row>
    <x:row r="564" ht="15" hidden="0" customHeight="1">
      <x:c r="A564" s="1" t="s">
        <x:v>480</x:v>
      </x:c>
      <x:c r="B564" s="1" t="s">
        <x:v>481</x:v>
      </x:c>
      <x:c r="C564" s="1" t="s">
        <x:v>811</x:v>
      </x:c>
      <x:c r="D564" s="1" t="s">
        <x:v>483</x:v>
      </x:c>
      <x:c r="E564" s="1" t="s">
        <x:v>812</x:v>
      </x:c>
      <x:c r="F564" s="1" t="s">
        <x:v>813</x:v>
      </x:c>
      <x:c r="G564" s="1" t="s">
        <x:v>486</x:v>
      </x:c>
    </x:row>
    <x:row r="565" ht="15" hidden="0" customHeight="1">
      <x:c r="A565" s="1" t="s">
        <x:v>480</x:v>
      </x:c>
      <x:c r="B565" s="1" t="s">
        <x:v>481</x:v>
      </x:c>
      <x:c r="C565" s="1" t="s">
        <x:v>811</x:v>
      </x:c>
      <x:c r="D565" s="1" t="s">
        <x:v>487</x:v>
      </x:c>
      <x:c r="E565" s="1" t="s">
        <x:v>814</x:v>
      </x:c>
      <x:c r="F565" s="1" t="s">
        <x:v>815</x:v>
      </x:c>
      <x:c r="G565" s="1" t="s">
        <x:v>490</x:v>
      </x:c>
    </x:row>
    <x:row r="566" ht="15" hidden="0" customHeight="1">
      <x:c r="A566" s="1" t="s">
        <x:v>480</x:v>
      </x:c>
      <x:c r="B566" s="1" t="s">
        <x:v>481</x:v>
      </x:c>
      <x:c r="C566" s="1" t="s">
        <x:v>816</x:v>
      </x:c>
      <x:c r="D566" s="1" t="s">
        <x:v>483</x:v>
      </x:c>
      <x:c r="E566" s="1" t="s">
        <x:v>817</x:v>
      </x:c>
      <x:c r="F566" s="1" t="s">
        <x:v>818</x:v>
      </x:c>
      <x:c r="G566" s="1" t="s">
        <x:v>486</x:v>
      </x:c>
    </x:row>
    <x:row r="567" ht="15" hidden="0" customHeight="1">
      <x:c r="A567" s="1" t="s">
        <x:v>480</x:v>
      </x:c>
      <x:c r="B567" s="1" t="s">
        <x:v>481</x:v>
      </x:c>
      <x:c r="C567" s="1" t="s">
        <x:v>816</x:v>
      </x:c>
      <x:c r="D567" s="1" t="s">
        <x:v>487</x:v>
      </x:c>
      <x:c r="E567" s="1" t="s">
        <x:v>819</x:v>
      </x:c>
      <x:c r="F567" s="1" t="s">
        <x:v>820</x:v>
      </x:c>
      <x:c r="G567" s="1" t="s">
        <x:v>490</x:v>
      </x:c>
    </x:row>
    <x:row r="568" ht="15" hidden="0" customHeight="1">
      <x:c r="A568" s="1" t="s">
        <x:v>480</x:v>
      </x:c>
      <x:c r="B568" s="1" t="s">
        <x:v>481</x:v>
      </x:c>
      <x:c r="C568" s="1" t="s">
        <x:v>821</x:v>
      </x:c>
      <x:c r="D568" s="1" t="s">
        <x:v>483</x:v>
      </x:c>
      <x:c r="E568" s="1" t="s">
        <x:v>600</x:v>
      </x:c>
      <x:c r="F568" s="1" t="s">
        <x:v>822</x:v>
      </x:c>
      <x:c r="G568" s="1" t="s">
        <x:v>486</x:v>
      </x:c>
    </x:row>
    <x:row r="569" ht="15" hidden="0" customHeight="1">
      <x:c r="A569" s="1" t="s">
        <x:v>480</x:v>
      </x:c>
      <x:c r="B569" s="1" t="s">
        <x:v>481</x:v>
      </x:c>
      <x:c r="C569" s="1" t="s">
        <x:v>821</x:v>
      </x:c>
      <x:c r="D569" s="1" t="s">
        <x:v>487</x:v>
      </x:c>
      <x:c r="E569" s="1" t="s">
        <x:v>602</x:v>
      </x:c>
      <x:c r="F569" s="1" t="s">
        <x:v>823</x:v>
      </x:c>
      <x:c r="G569" s="1" t="s">
        <x:v>490</x:v>
      </x:c>
    </x:row>
    <x:row r="570" ht="15" hidden="0" customHeight="1">
      <x:c r="A570" s="1" t="s">
        <x:v>480</x:v>
      </x:c>
      <x:c r="B570" s="1" t="s">
        <x:v>481</x:v>
      </x:c>
      <x:c r="C570" s="1" t="s">
        <x:v>824</x:v>
      </x:c>
      <x:c r="D570" s="1" t="s">
        <x:v>483</x:v>
      </x:c>
      <x:c r="E570" s="1" t="s">
        <x:v>825</x:v>
      </x:c>
      <x:c r="F570" s="1" t="s">
        <x:v>776</x:v>
      </x:c>
      <x:c r="G570" s="1" t="s">
        <x:v>486</x:v>
      </x:c>
    </x:row>
    <x:row r="571" ht="15" hidden="0" customHeight="1">
      <x:c r="A571" s="1" t="s">
        <x:v>480</x:v>
      </x:c>
      <x:c r="B571" s="1" t="s">
        <x:v>481</x:v>
      </x:c>
      <x:c r="C571" s="1" t="s">
        <x:v>824</x:v>
      </x:c>
      <x:c r="D571" s="1" t="s">
        <x:v>487</x:v>
      </x:c>
      <x:c r="E571" s="1" t="s">
        <x:v>826</x:v>
      </x:c>
      <x:c r="F571" s="1" t="s">
        <x:v>827</x:v>
      </x:c>
      <x:c r="G571" s="1" t="s">
        <x:v>490</x:v>
      </x:c>
    </x:row>
    <x:row r="572" ht="15" hidden="0" customHeight="1">
      <x:c r="A572" s="1" t="s">
        <x:v>480</x:v>
      </x:c>
      <x:c r="B572" s="1" t="s">
        <x:v>481</x:v>
      </x:c>
      <x:c r="C572" s="1" t="s">
        <x:v>828</x:v>
      </x:c>
      <x:c r="D572" s="1" t="s">
        <x:v>483</x:v>
      </x:c>
      <x:c r="E572" s="1" t="s">
        <x:v>829</x:v>
      </x:c>
      <x:c r="F572" s="1" t="s">
        <x:v>534</x:v>
      </x:c>
      <x:c r="G572" s="1" t="s">
        <x:v>486</x:v>
      </x:c>
    </x:row>
    <x:row r="573" ht="15" hidden="0" customHeight="1">
      <x:c r="A573" s="1" t="s">
        <x:v>480</x:v>
      </x:c>
      <x:c r="B573" s="1" t="s">
        <x:v>481</x:v>
      </x:c>
      <x:c r="C573" s="1" t="s">
        <x:v>828</x:v>
      </x:c>
      <x:c r="D573" s="1" t="s">
        <x:v>487</x:v>
      </x:c>
      <x:c r="E573" s="1" t="s">
        <x:v>830</x:v>
      </x:c>
      <x:c r="F573" s="1" t="s">
        <x:v>831</x:v>
      </x:c>
      <x:c r="G573" s="1" t="s">
        <x:v>490</x:v>
      </x:c>
    </x:row>
    <x:row r="574" ht="15" hidden="0" customHeight="1">
      <x:c r="A574" s="1" t="s">
        <x:v>480</x:v>
      </x:c>
      <x:c r="B574" s="1" t="s">
        <x:v>481</x:v>
      </x:c>
      <x:c r="C574" s="1" t="s">
        <x:v>832</x:v>
      </x:c>
      <x:c r="D574" s="1" t="s">
        <x:v>483</x:v>
      </x:c>
      <x:c r="E574" s="1" t="s">
        <x:v>833</x:v>
      </x:c>
      <x:c r="F574" s="1" t="s">
        <x:v>614</x:v>
      </x:c>
      <x:c r="G574" s="1" t="s">
        <x:v>486</x:v>
      </x:c>
    </x:row>
    <x:row r="575" ht="15" hidden="0" customHeight="1">
      <x:c r="A575" s="1" t="s">
        <x:v>480</x:v>
      </x:c>
      <x:c r="B575" s="1" t="s">
        <x:v>481</x:v>
      </x:c>
      <x:c r="C575" s="1" t="s">
        <x:v>832</x:v>
      </x:c>
      <x:c r="D575" s="1" t="s">
        <x:v>487</x:v>
      </x:c>
      <x:c r="E575" s="1" t="s">
        <x:v>834</x:v>
      </x:c>
      <x:c r="F575" s="1" t="s">
        <x:v>616</x:v>
      </x:c>
      <x:c r="G575" s="1" t="s">
        <x:v>490</x:v>
      </x:c>
    </x:row>
    <x:row r="576" ht="15" hidden="0" customHeight="1">
      <x:c r="A576" s="1" t="s">
        <x:v>480</x:v>
      </x:c>
      <x:c r="B576" s="1" t="s">
        <x:v>481</x:v>
      </x:c>
      <x:c r="C576" s="1" t="s">
        <x:v>835</x:v>
      </x:c>
      <x:c r="D576" s="1" t="s">
        <x:v>483</x:v>
      </x:c>
      <x:c r="E576" s="1" t="s">
        <x:v>836</x:v>
      </x:c>
      <x:c r="F576" s="1" t="s">
        <x:v>837</x:v>
      </x:c>
      <x:c r="G576" s="1" t="s">
        <x:v>486</x:v>
      </x:c>
    </x:row>
    <x:row r="577" ht="15" hidden="0" customHeight="1">
      <x:c r="A577" s="1" t="s">
        <x:v>480</x:v>
      </x:c>
      <x:c r="B577" s="1" t="s">
        <x:v>481</x:v>
      </x:c>
      <x:c r="C577" s="1" t="s">
        <x:v>835</x:v>
      </x:c>
      <x:c r="D577" s="1" t="s">
        <x:v>487</x:v>
      </x:c>
      <x:c r="E577" s="1" t="s">
        <x:v>693</x:v>
      </x:c>
      <x:c r="F577" s="1" t="s">
        <x:v>838</x:v>
      </x:c>
      <x:c r="G577" s="1" t="s">
        <x:v>490</x:v>
      </x:c>
    </x:row>
    <x:row r="578" ht="15" hidden="0" customHeight="1">
      <x:c r="A578" s="1" t="s">
        <x:v>480</x:v>
      </x:c>
      <x:c r="B578" s="1" t="s">
        <x:v>481</x:v>
      </x:c>
      <x:c r="C578" s="1" t="s">
        <x:v>839</x:v>
      </x:c>
      <x:c r="D578" s="1" t="s">
        <x:v>483</x:v>
      </x:c>
      <x:c r="E578" s="1" t="s">
        <x:v>840</x:v>
      </x:c>
      <x:c r="F578" s="1" t="s">
        <x:v>647</x:v>
      </x:c>
      <x:c r="G578" s="1" t="s">
        <x:v>486</x:v>
      </x:c>
    </x:row>
    <x:row r="579" ht="15" hidden="0" customHeight="1">
      <x:c r="A579" s="1" t="s">
        <x:v>480</x:v>
      </x:c>
      <x:c r="B579" s="1" t="s">
        <x:v>481</x:v>
      </x:c>
      <x:c r="C579" s="1" t="s">
        <x:v>839</x:v>
      </x:c>
      <x:c r="D579" s="1" t="s">
        <x:v>487</x:v>
      </x:c>
      <x:c r="E579" s="1" t="s">
        <x:v>841</x:v>
      </x:c>
      <x:c r="F579" s="1" t="s">
        <x:v>842</x:v>
      </x:c>
      <x:c r="G579" s="1" t="s">
        <x:v>490</x:v>
      </x:c>
    </x:row>
    <x:row r="580" ht="15" hidden="0" customHeight="1">
      <x:c r="A580" s="1" t="s">
        <x:v>480</x:v>
      </x:c>
      <x:c r="B580" s="1" t="s">
        <x:v>481</x:v>
      </x:c>
      <x:c r="C580" s="1" t="s">
        <x:v>843</x:v>
      </x:c>
      <x:c r="D580" s="1" t="s">
        <x:v>483</x:v>
      </x:c>
      <x:c r="E580" s="1" t="s">
        <x:v>844</x:v>
      </x:c>
      <x:c r="F580" s="1" t="s">
        <x:v>845</x:v>
      </x:c>
      <x:c r="G580" s="1" t="s">
        <x:v>486</x:v>
      </x:c>
    </x:row>
    <x:row r="581" ht="15" hidden="0" customHeight="1">
      <x:c r="A581" s="1" t="s">
        <x:v>480</x:v>
      </x:c>
      <x:c r="B581" s="1" t="s">
        <x:v>481</x:v>
      </x:c>
      <x:c r="C581" s="1" t="s">
        <x:v>843</x:v>
      </x:c>
      <x:c r="D581" s="1" t="s">
        <x:v>487</x:v>
      </x:c>
      <x:c r="E581" s="1" t="s">
        <x:v>846</x:v>
      </x:c>
      <x:c r="F581" s="1" t="s">
        <x:v>847</x:v>
      </x:c>
      <x:c r="G581" s="1" t="s">
        <x:v>490</x:v>
      </x:c>
    </x:row>
    <x:row r="582" ht="15" hidden="0" customHeight="1">
      <x:c r="A582" s="1" t="s">
        <x:v>480</x:v>
      </x:c>
      <x:c r="B582" s="1" t="s">
        <x:v>481</x:v>
      </x:c>
      <x:c r="C582" s="1" t="s">
        <x:v>848</x:v>
      </x:c>
      <x:c r="D582" s="1" t="s">
        <x:v>483</x:v>
      </x:c>
      <x:c r="E582" s="1" t="s">
        <x:v>849</x:v>
      </x:c>
      <x:c r="F582" s="1" t="s">
        <x:v>850</x:v>
      </x:c>
      <x:c r="G582" s="1" t="s">
        <x:v>486</x:v>
      </x:c>
    </x:row>
    <x:row r="583" ht="15" hidden="0" customHeight="1">
      <x:c r="A583" s="1" t="s">
        <x:v>480</x:v>
      </x:c>
      <x:c r="B583" s="1" t="s">
        <x:v>481</x:v>
      </x:c>
      <x:c r="C583" s="1" t="s">
        <x:v>848</x:v>
      </x:c>
      <x:c r="D583" s="1" t="s">
        <x:v>487</x:v>
      </x:c>
      <x:c r="E583" s="1" t="s">
        <x:v>851</x:v>
      </x:c>
      <x:c r="F583" s="1" t="s">
        <x:v>852</x:v>
      </x:c>
      <x:c r="G583" s="1" t="s">
        <x:v>490</x:v>
      </x:c>
    </x:row>
    <x:row r="584" ht="15" hidden="0" customHeight="1">
      <x:c r="A584" s="1" t="s">
        <x:v>480</x:v>
      </x:c>
      <x:c r="B584" s="1" t="s">
        <x:v>481</x:v>
      </x:c>
      <x:c r="C584" s="1" t="s">
        <x:v>853</x:v>
      </x:c>
      <x:c r="D584" s="1" t="s">
        <x:v>483</x:v>
      </x:c>
      <x:c r="E584" s="1" t="s">
        <x:v>601</x:v>
      </x:c>
      <x:c r="F584" s="1" t="s">
        <x:v>780</x:v>
      </x:c>
      <x:c r="G584" s="1" t="s">
        <x:v>486</x:v>
      </x:c>
    </x:row>
    <x:row r="585" ht="15" hidden="0" customHeight="1">
      <x:c r="A585" s="1" t="s">
        <x:v>480</x:v>
      </x:c>
      <x:c r="B585" s="1" t="s">
        <x:v>481</x:v>
      </x:c>
      <x:c r="C585" s="1" t="s">
        <x:v>853</x:v>
      </x:c>
      <x:c r="D585" s="1" t="s">
        <x:v>487</x:v>
      </x:c>
      <x:c r="E585" s="1" t="s">
        <x:v>603</x:v>
      </x:c>
      <x:c r="F585" s="1" t="s">
        <x:v>854</x:v>
      </x:c>
      <x:c r="G585" s="1" t="s">
        <x:v>490</x:v>
      </x:c>
    </x:row>
    <x:row r="586" ht="15" hidden="0" customHeight="1">
      <x:c r="A586" s="1" t="s">
        <x:v>480</x:v>
      </x:c>
      <x:c r="B586" s="1" t="s">
        <x:v>481</x:v>
      </x:c>
      <x:c r="C586" s="1" t="s">
        <x:v>855</x:v>
      </x:c>
      <x:c r="D586" s="1" t="s">
        <x:v>483</x:v>
      </x:c>
      <x:c r="E586" s="1" t="s">
        <x:v>856</x:v>
      </x:c>
      <x:c r="F586" s="1" t="s">
        <x:v>492</x:v>
      </x:c>
      <x:c r="G586" s="1" t="s">
        <x:v>486</x:v>
      </x:c>
    </x:row>
    <x:row r="587" ht="15" hidden="0" customHeight="1">
      <x:c r="A587" s="1" t="s">
        <x:v>480</x:v>
      </x:c>
      <x:c r="B587" s="1" t="s">
        <x:v>481</x:v>
      </x:c>
      <x:c r="C587" s="1" t="s">
        <x:v>855</x:v>
      </x:c>
      <x:c r="D587" s="1" t="s">
        <x:v>487</x:v>
      </x:c>
      <x:c r="E587" s="1" t="s">
        <x:v>720</x:v>
      </x:c>
      <x:c r="F587" s="1" t="s">
        <x:v>494</x:v>
      </x:c>
      <x:c r="G587" s="1" t="s">
        <x:v>490</x:v>
      </x:c>
    </x:row>
    <x:row r="588" ht="15" hidden="0" customHeight="1">
      <x:c r="A588" s="1" t="s">
        <x:v>480</x:v>
      </x:c>
      <x:c r="B588" s="1" t="s">
        <x:v>481</x:v>
      </x:c>
      <x:c r="C588" s="1" t="s">
        <x:v>857</x:v>
      </x:c>
      <x:c r="D588" s="1" t="s">
        <x:v>483</x:v>
      </x:c>
      <x:c r="E588" s="1" t="s">
        <x:v>858</x:v>
      </x:c>
      <x:c r="F588" s="1" t="s">
        <x:v>508</x:v>
      </x:c>
      <x:c r="G588" s="1" t="s">
        <x:v>486</x:v>
      </x:c>
    </x:row>
    <x:row r="589" ht="15" hidden="0" customHeight="1">
      <x:c r="A589" s="1" t="s">
        <x:v>480</x:v>
      </x:c>
      <x:c r="B589" s="1" t="s">
        <x:v>481</x:v>
      </x:c>
      <x:c r="C589" s="1" t="s">
        <x:v>857</x:v>
      </x:c>
      <x:c r="D589" s="1" t="s">
        <x:v>487</x:v>
      </x:c>
      <x:c r="E589" s="1" t="s">
        <x:v>590</x:v>
      </x:c>
      <x:c r="F589" s="1" t="s">
        <x:v>859</x:v>
      </x:c>
      <x:c r="G589" s="1" t="s">
        <x:v>490</x:v>
      </x:c>
    </x:row>
    <x:row r="590" ht="15" hidden="0" customHeight="1">
      <x:c r="A590" s="1" t="s">
        <x:v>480</x:v>
      </x:c>
      <x:c r="B590" s="1" t="s">
        <x:v>481</x:v>
      </x:c>
      <x:c r="C590" s="1" t="s">
        <x:v>860</x:v>
      </x:c>
      <x:c r="D590" s="1" t="s">
        <x:v>483</x:v>
      </x:c>
      <x:c r="E590" s="1" t="s">
        <x:v>861</x:v>
      </x:c>
      <x:c r="F590" s="1" t="s">
        <x:v>862</x:v>
      </x:c>
      <x:c r="G590" s="1" t="s">
        <x:v>486</x:v>
      </x:c>
    </x:row>
    <x:row r="591" ht="15" hidden="0" customHeight="1">
      <x:c r="A591" s="1" t="s">
        <x:v>480</x:v>
      </x:c>
      <x:c r="B591" s="1" t="s">
        <x:v>481</x:v>
      </x:c>
      <x:c r="C591" s="1" t="s">
        <x:v>860</x:v>
      </x:c>
      <x:c r="D591" s="1" t="s">
        <x:v>487</x:v>
      </x:c>
      <x:c r="E591" s="1" t="s">
        <x:v>863</x:v>
      </x:c>
      <x:c r="F591" s="1" t="s">
        <x:v>822</x:v>
      </x:c>
      <x:c r="G591" s="1" t="s">
        <x:v>490</x:v>
      </x:c>
    </x:row>
    <x:row r="592" ht="15" hidden="0" customHeight="1">
      <x:c r="A592" s="1" t="s">
        <x:v>480</x:v>
      </x:c>
      <x:c r="B592" s="1" t="s">
        <x:v>481</x:v>
      </x:c>
      <x:c r="C592" s="1" t="s">
        <x:v>864</x:v>
      </x:c>
      <x:c r="D592" s="1" t="s">
        <x:v>483</x:v>
      </x:c>
      <x:c r="E592" s="1" t="s">
        <x:v>865</x:v>
      </x:c>
      <x:c r="F592" s="1" t="s">
        <x:v>647</x:v>
      </x:c>
      <x:c r="G592" s="1" t="s">
        <x:v>486</x:v>
      </x:c>
    </x:row>
    <x:row r="593" ht="15" hidden="0" customHeight="1">
      <x:c r="A593" s="1" t="s">
        <x:v>480</x:v>
      </x:c>
      <x:c r="B593" s="1" t="s">
        <x:v>481</x:v>
      </x:c>
      <x:c r="C593" s="1" t="s">
        <x:v>864</x:v>
      </x:c>
      <x:c r="D593" s="1" t="s">
        <x:v>487</x:v>
      </x:c>
      <x:c r="E593" s="1" t="s">
        <x:v>866</x:v>
      </x:c>
      <x:c r="F593" s="1" t="s">
        <x:v>867</x:v>
      </x:c>
      <x:c r="G593" s="1" t="s">
        <x:v>490</x:v>
      </x:c>
    </x:row>
    <x:row r="594" ht="15" hidden="0" customHeight="1">
      <x:c r="A594" s="1" t="s">
        <x:v>480</x:v>
      </x:c>
      <x:c r="B594" s="1" t="s">
        <x:v>481</x:v>
      </x:c>
      <x:c r="C594" s="1" t="s">
        <x:v>868</x:v>
      </x:c>
      <x:c r="D594" s="1" t="s">
        <x:v>483</x:v>
      </x:c>
      <x:c r="E594" s="1" t="s">
        <x:v>869</x:v>
      </x:c>
      <x:c r="F594" s="1" t="s">
        <x:v>870</x:v>
      </x:c>
      <x:c r="G594" s="1" t="s">
        <x:v>871</x:v>
      </x:c>
    </x:row>
    <x:row r="595" ht="15" hidden="0" customHeight="1">
      <x:c r="A595" s="1" t="s">
        <x:v>480</x:v>
      </x:c>
      <x:c r="B595" s="1" t="s">
        <x:v>481</x:v>
      </x:c>
      <x:c r="C595" s="1" t="s">
        <x:v>868</x:v>
      </x:c>
      <x:c r="D595" s="1" t="s">
        <x:v>487</x:v>
      </x:c>
      <x:c r="E595" s="1" t="s">
        <x:v>872</x:v>
      </x:c>
      <x:c r="F595" s="1" t="s">
        <x:v>873</x:v>
      </x:c>
      <x:c r="G595" s="1" t="s">
        <x:v>490</x:v>
      </x:c>
    </x:row>
    <x:row r="596" ht="15" hidden="0" customHeight="1">
      <x:c r="A596" s="1" t="s">
        <x:v>480</x:v>
      </x:c>
      <x:c r="B596" s="1" t="s">
        <x:v>481</x:v>
      </x:c>
      <x:c r="C596" s="1" t="s">
        <x:v>874</x:v>
      </x:c>
      <x:c r="D596" s="1" t="s">
        <x:v>483</x:v>
      </x:c>
      <x:c r="E596" s="1" t="s">
        <x:v>875</x:v>
      </x:c>
      <x:c r="F596" s="1" t="s">
        <x:v>876</x:v>
      </x:c>
      <x:c r="G596" s="1" t="s">
        <x:v>486</x:v>
      </x:c>
    </x:row>
    <x:row r="597" ht="15" hidden="0" customHeight="1">
      <x:c r="A597" s="1" t="s">
        <x:v>480</x:v>
      </x:c>
      <x:c r="B597" s="1" t="s">
        <x:v>481</x:v>
      </x:c>
      <x:c r="C597" s="1" t="s">
        <x:v>874</x:v>
      </x:c>
      <x:c r="D597" s="1" t="s">
        <x:v>487</x:v>
      </x:c>
      <x:c r="E597" s="1" t="s">
        <x:v>877</x:v>
      </x:c>
      <x:c r="F597" s="1" t="s">
        <x:v>654</x:v>
      </x:c>
      <x:c r="G597" s="1" t="s">
        <x:v>490</x:v>
      </x:c>
    </x:row>
    <x:row r="598" ht="15" hidden="0" customHeight="1">
      <x:c r="A598" s="1" t="s">
        <x:v>480</x:v>
      </x:c>
      <x:c r="B598" s="1" t="s">
        <x:v>481</x:v>
      </x:c>
      <x:c r="C598" s="1" t="s">
        <x:v>878</x:v>
      </x:c>
      <x:c r="D598" s="1" t="s">
        <x:v>483</x:v>
      </x:c>
      <x:c r="E598" s="1" t="s">
        <x:v>879</x:v>
      </x:c>
      <x:c r="F598" s="1" t="s">
        <x:v>630</x:v>
      </x:c>
      <x:c r="G598" s="1" t="s">
        <x:v>486</x:v>
      </x:c>
    </x:row>
    <x:row r="599" ht="15" hidden="0" customHeight="1">
      <x:c r="A599" s="1" t="s">
        <x:v>480</x:v>
      </x:c>
      <x:c r="B599" s="1" t="s">
        <x:v>481</x:v>
      </x:c>
      <x:c r="C599" s="1" t="s">
        <x:v>878</x:v>
      </x:c>
      <x:c r="D599" s="1" t="s">
        <x:v>487</x:v>
      </x:c>
      <x:c r="E599" s="1" t="s">
        <x:v>880</x:v>
      </x:c>
      <x:c r="F599" s="1" t="s">
        <x:v>632</x:v>
      </x:c>
      <x:c r="G599" s="1" t="s">
        <x:v>490</x:v>
      </x:c>
    </x:row>
    <x:row r="600" ht="15" hidden="0" customHeight="1">
      <x:c r="A600" s="1" t="s">
        <x:v>480</x:v>
      </x:c>
      <x:c r="B600" s="1" t="s">
        <x:v>481</x:v>
      </x:c>
      <x:c r="C600" s="1" t="s">
        <x:v>881</x:v>
      </x:c>
      <x:c r="D600" s="1" t="s">
        <x:v>483</x:v>
      </x:c>
      <x:c r="E600" s="1" t="s">
        <x:v>552</x:v>
      </x:c>
      <x:c r="F600" s="1" t="s">
        <x:v>882</x:v>
      </x:c>
      <x:c r="G600" s="1" t="s">
        <x:v>486</x:v>
      </x:c>
    </x:row>
    <x:row r="601" ht="15" hidden="0" customHeight="1">
      <x:c r="A601" s="1" t="s">
        <x:v>480</x:v>
      </x:c>
      <x:c r="B601" s="1" t="s">
        <x:v>481</x:v>
      </x:c>
      <x:c r="C601" s="1" t="s">
        <x:v>881</x:v>
      </x:c>
      <x:c r="D601" s="1" t="s">
        <x:v>487</x:v>
      </x:c>
      <x:c r="E601" s="1" t="s">
        <x:v>554</x:v>
      </x:c>
      <x:c r="F601" s="1" t="s">
        <x:v>488</x:v>
      </x:c>
      <x:c r="G601" s="1" t="s">
        <x:v>490</x:v>
      </x:c>
    </x:row>
    <x:row r="602" ht="15" hidden="0" customHeight="1">
      <x:c r="A602" s="1" t="s">
        <x:v>480</x:v>
      </x:c>
      <x:c r="B602" s="1" t="s">
        <x:v>481</x:v>
      </x:c>
      <x:c r="C602" s="1" t="s">
        <x:v>883</x:v>
      </x:c>
      <x:c r="D602" s="1" t="s">
        <x:v>483</x:v>
      </x:c>
      <x:c r="E602" s="1" t="s">
        <x:v>884</x:v>
      </x:c>
      <x:c r="F602" s="1" t="s">
        <x:v>885</x:v>
      </x:c>
      <x:c r="G602" s="1" t="s">
        <x:v>486</x:v>
      </x:c>
    </x:row>
    <x:row r="603" ht="15" hidden="0" customHeight="1">
      <x:c r="A603" s="1" t="s">
        <x:v>480</x:v>
      </x:c>
      <x:c r="B603" s="1" t="s">
        <x:v>481</x:v>
      </x:c>
      <x:c r="C603" s="1" t="s">
        <x:v>883</x:v>
      </x:c>
      <x:c r="D603" s="1" t="s">
        <x:v>487</x:v>
      </x:c>
      <x:c r="E603" s="1" t="s">
        <x:v>886</x:v>
      </x:c>
      <x:c r="F603" s="1" t="s">
        <x:v>887</x:v>
      </x:c>
      <x:c r="G603" s="1" t="s">
        <x:v>490</x:v>
      </x:c>
    </x:row>
    <x:row r="604" ht="15" hidden="0" customHeight="1">
      <x:c r="A604" s="1" t="s">
        <x:v>480</x:v>
      </x:c>
      <x:c r="B604" s="1" t="s">
        <x:v>481</x:v>
      </x:c>
      <x:c r="C604" s="1" t="s">
        <x:v>888</x:v>
      </x:c>
      <x:c r="D604" s="1" t="s">
        <x:v>483</x:v>
      </x:c>
      <x:c r="E604" s="1" t="s">
        <x:v>889</x:v>
      </x:c>
      <x:c r="F604" s="1" t="s">
        <x:v>498</x:v>
      </x:c>
      <x:c r="G604" s="1" t="s">
        <x:v>486</x:v>
      </x:c>
    </x:row>
    <x:row r="605" ht="15" hidden="0" customHeight="1">
      <x:c r="A605" s="1" t="s">
        <x:v>480</x:v>
      </x:c>
      <x:c r="B605" s="1" t="s">
        <x:v>481</x:v>
      </x:c>
      <x:c r="C605" s="1" t="s">
        <x:v>888</x:v>
      </x:c>
      <x:c r="D605" s="1" t="s">
        <x:v>487</x:v>
      </x:c>
      <x:c r="E605" s="1" t="s">
        <x:v>806</x:v>
      </x:c>
      <x:c r="F605" s="1" t="s">
        <x:v>890</x:v>
      </x:c>
      <x:c r="G605" s="1" t="s">
        <x:v>490</x:v>
      </x:c>
    </x:row>
    <x:row r="606" ht="15" hidden="0" customHeight="1">
      <x:c r="A606" s="1" t="s">
        <x:v>480</x:v>
      </x:c>
      <x:c r="B606" s="1" t="s">
        <x:v>481</x:v>
      </x:c>
      <x:c r="C606" s="1" t="s">
        <x:v>891</x:v>
      </x:c>
      <x:c r="D606" s="1" t="s">
        <x:v>483</x:v>
      </x:c>
      <x:c r="E606" s="1" t="s">
        <x:v>892</x:v>
      </x:c>
      <x:c r="F606" s="1" t="s">
        <x:v>885</x:v>
      </x:c>
      <x:c r="G606" s="1" t="s">
        <x:v>486</x:v>
      </x:c>
    </x:row>
    <x:row r="607" ht="15" hidden="0" customHeight="1">
      <x:c r="A607" s="1" t="s">
        <x:v>480</x:v>
      </x:c>
      <x:c r="B607" s="1" t="s">
        <x:v>481</x:v>
      </x:c>
      <x:c r="C607" s="1" t="s">
        <x:v>891</x:v>
      </x:c>
      <x:c r="D607" s="1" t="s">
        <x:v>487</x:v>
      </x:c>
      <x:c r="E607" s="1" t="s">
        <x:v>893</x:v>
      </x:c>
      <x:c r="F607" s="1" t="s">
        <x:v>887</x:v>
      </x:c>
      <x:c r="G607" s="1" t="s">
        <x:v>490</x:v>
      </x:c>
    </x:row>
    <x:row r="608" ht="15" hidden="0" customHeight="1">
      <x:c r="A608" s="1" t="s">
        <x:v>480</x:v>
      </x:c>
      <x:c r="B608" s="1" t="s">
        <x:v>481</x:v>
      </x:c>
      <x:c r="C608" s="1" t="s">
        <x:v>894</x:v>
      </x:c>
      <x:c r="D608" s="1" t="s">
        <x:v>483</x:v>
      </x:c>
      <x:c r="E608" s="1" t="s">
        <x:v>829</x:v>
      </x:c>
      <x:c r="F608" s="1" t="s">
        <x:v>575</x:v>
      </x:c>
      <x:c r="G608" s="1" t="s">
        <x:v>486</x:v>
      </x:c>
    </x:row>
    <x:row r="609" ht="15" hidden="0" customHeight="1">
      <x:c r="A609" s="1" t="s">
        <x:v>480</x:v>
      </x:c>
      <x:c r="B609" s="1" t="s">
        <x:v>481</x:v>
      </x:c>
      <x:c r="C609" s="1" t="s">
        <x:v>894</x:v>
      </x:c>
      <x:c r="D609" s="1" t="s">
        <x:v>487</x:v>
      </x:c>
      <x:c r="E609" s="1" t="s">
        <x:v>830</x:v>
      </x:c>
      <x:c r="F609" s="1" t="s">
        <x:v>598</x:v>
      </x:c>
      <x:c r="G609" s="1" t="s">
        <x:v>490</x:v>
      </x:c>
    </x:row>
    <x:row r="610" ht="15" hidden="0" customHeight="1">
      <x:c r="A610" s="1" t="s">
        <x:v>480</x:v>
      </x:c>
      <x:c r="B610" s="1" t="s">
        <x:v>481</x:v>
      </x:c>
      <x:c r="C610" s="1" t="s">
        <x:v>895</x:v>
      </x:c>
      <x:c r="D610" s="1" t="s">
        <x:v>483</x:v>
      </x:c>
      <x:c r="E610" s="1" t="s">
        <x:v>896</x:v>
      </x:c>
      <x:c r="F610" s="1" t="s">
        <x:v>569</x:v>
      </x:c>
      <x:c r="G610" s="1" t="s">
        <x:v>486</x:v>
      </x:c>
    </x:row>
    <x:row r="611" ht="15" hidden="0" customHeight="1">
      <x:c r="A611" s="1" t="s">
        <x:v>480</x:v>
      </x:c>
      <x:c r="B611" s="1" t="s">
        <x:v>481</x:v>
      </x:c>
      <x:c r="C611" s="1" t="s">
        <x:v>895</x:v>
      </x:c>
      <x:c r="D611" s="1" t="s">
        <x:v>487</x:v>
      </x:c>
      <x:c r="E611" s="1" t="s">
        <x:v>897</x:v>
      </x:c>
      <x:c r="F611" s="1" t="s">
        <x:v>898</x:v>
      </x:c>
      <x:c r="G611" s="1" t="s">
        <x:v>490</x:v>
      </x:c>
    </x:row>
    <x:row r="612" ht="15" hidden="0" customHeight="1">
      <x:c r="A612" s="1" t="s">
        <x:v>480</x:v>
      </x:c>
      <x:c r="B612" s="1" t="s">
        <x:v>481</x:v>
      </x:c>
      <x:c r="C612" s="1" t="s">
        <x:v>899</x:v>
      </x:c>
      <x:c r="D612" s="1" t="s">
        <x:v>483</x:v>
      </x:c>
      <x:c r="E612" s="1" t="s">
        <x:v>900</x:v>
      </x:c>
      <x:c r="F612" s="1" t="s">
        <x:v>502</x:v>
      </x:c>
      <x:c r="G612" s="1" t="s">
        <x:v>486</x:v>
      </x:c>
    </x:row>
    <x:row r="613" ht="15" hidden="0" customHeight="1">
      <x:c r="A613" s="1" t="s">
        <x:v>480</x:v>
      </x:c>
      <x:c r="B613" s="1" t="s">
        <x:v>481</x:v>
      </x:c>
      <x:c r="C613" s="1" t="s">
        <x:v>899</x:v>
      </x:c>
      <x:c r="D613" s="1" t="s">
        <x:v>487</x:v>
      </x:c>
      <x:c r="E613" s="1" t="s">
        <x:v>822</x:v>
      </x:c>
      <x:c r="F613" s="1" t="s">
        <x:v>901</x:v>
      </x:c>
      <x:c r="G613" s="1" t="s">
        <x:v>490</x:v>
      </x:c>
    </x:row>
    <x:row r="614" ht="15" hidden="0" customHeight="1">
      <x:c r="A614" s="1" t="s">
        <x:v>480</x:v>
      </x:c>
      <x:c r="B614" s="1" t="s">
        <x:v>481</x:v>
      </x:c>
      <x:c r="C614" s="1" t="s">
        <x:v>902</x:v>
      </x:c>
      <x:c r="D614" s="1" t="s">
        <x:v>483</x:v>
      </x:c>
      <x:c r="E614" s="1" t="s">
        <x:v>903</x:v>
      </x:c>
      <x:c r="F614" s="1" t="s">
        <x:v>879</x:v>
      </x:c>
      <x:c r="G614" s="1" t="s">
        <x:v>710</x:v>
      </x:c>
    </x:row>
    <x:row r="615" ht="15" hidden="0" customHeight="1">
      <x:c r="A615" s="1" t="s">
        <x:v>480</x:v>
      </x:c>
      <x:c r="B615" s="1" t="s">
        <x:v>481</x:v>
      </x:c>
      <x:c r="C615" s="1" t="s">
        <x:v>902</x:v>
      </x:c>
      <x:c r="D615" s="1" t="s">
        <x:v>487</x:v>
      </x:c>
      <x:c r="E615" s="1" t="s">
        <x:v>651</x:v>
      </x:c>
      <x:c r="F615" s="1" t="s">
        <x:v>880</x:v>
      </x:c>
      <x:c r="G615" s="1" t="s">
        <x:v>490</x:v>
      </x:c>
    </x:row>
    <x:row r="616" ht="15" hidden="0" customHeight="1">
      <x:c r="A616" s="1" t="s">
        <x:v>480</x:v>
      </x:c>
      <x:c r="B616" s="1" t="s">
        <x:v>481</x:v>
      </x:c>
      <x:c r="C616" s="1" t="s">
        <x:v>904</x:v>
      </x:c>
      <x:c r="D616" s="1" t="s">
        <x:v>483</x:v>
      </x:c>
      <x:c r="E616" s="1" t="s">
        <x:v>905</x:v>
      </x:c>
      <x:c r="F616" s="1" t="s">
        <x:v>906</x:v>
      </x:c>
      <x:c r="G616" s="1" t="s">
        <x:v>486</x:v>
      </x:c>
    </x:row>
    <x:row r="617" ht="15" hidden="0" customHeight="1">
      <x:c r="A617" s="1" t="s">
        <x:v>480</x:v>
      </x:c>
      <x:c r="B617" s="1" t="s">
        <x:v>481</x:v>
      </x:c>
      <x:c r="C617" s="1" t="s">
        <x:v>904</x:v>
      </x:c>
      <x:c r="D617" s="1" t="s">
        <x:v>487</x:v>
      </x:c>
      <x:c r="E617" s="1" t="s">
        <x:v>907</x:v>
      </x:c>
      <x:c r="F617" s="1" t="s">
        <x:v>908</x:v>
      </x:c>
      <x:c r="G617" s="1" t="s">
        <x:v>490</x:v>
      </x:c>
    </x:row>
    <x:row r="618" ht="15" hidden="0" customHeight="1">
      <x:c r="A618" s="1" t="s">
        <x:v>480</x:v>
      </x:c>
      <x:c r="B618" s="1" t="s">
        <x:v>481</x:v>
      </x:c>
      <x:c r="C618" s="1" t="s">
        <x:v>909</x:v>
      </x:c>
      <x:c r="D618" s="1" t="s">
        <x:v>483</x:v>
      </x:c>
      <x:c r="E618" s="1" t="s">
        <x:v>910</x:v>
      </x:c>
      <x:c r="F618" s="1" t="s">
        <x:v>563</x:v>
      </x:c>
      <x:c r="G618" s="1" t="s">
        <x:v>486</x:v>
      </x:c>
    </x:row>
    <x:row r="619" ht="15" hidden="0" customHeight="1">
      <x:c r="A619" s="1" t="s">
        <x:v>480</x:v>
      </x:c>
      <x:c r="B619" s="1" t="s">
        <x:v>481</x:v>
      </x:c>
      <x:c r="C619" s="1" t="s">
        <x:v>909</x:v>
      </x:c>
      <x:c r="D619" s="1" t="s">
        <x:v>487</x:v>
      </x:c>
      <x:c r="E619" s="1" t="s">
        <x:v>911</x:v>
      </x:c>
      <x:c r="F619" s="1" t="s">
        <x:v>611</x:v>
      </x:c>
      <x:c r="G619" s="1" t="s">
        <x:v>490</x:v>
      </x:c>
    </x:row>
    <x:row r="620" ht="15" hidden="0" customHeight="1">
      <x:c r="A620" s="1" t="s">
        <x:v>480</x:v>
      </x:c>
      <x:c r="B620" s="1" t="s">
        <x:v>481</x:v>
      </x:c>
      <x:c r="C620" s="1" t="s">
        <x:v>912</x:v>
      </x:c>
      <x:c r="D620" s="1" t="s">
        <x:v>483</x:v>
      </x:c>
      <x:c r="E620" s="1" t="s">
        <x:v>913</x:v>
      </x:c>
      <x:c r="F620" s="1" t="s">
        <x:v>914</x:v>
      </x:c>
      <x:c r="G620" s="1" t="s">
        <x:v>486</x:v>
      </x:c>
    </x:row>
    <x:row r="621" ht="15" hidden="0" customHeight="1">
      <x:c r="A621" s="1" t="s">
        <x:v>480</x:v>
      </x:c>
      <x:c r="B621" s="1" t="s">
        <x:v>481</x:v>
      </x:c>
      <x:c r="C621" s="1" t="s">
        <x:v>912</x:v>
      </x:c>
      <x:c r="D621" s="1" t="s">
        <x:v>487</x:v>
      </x:c>
      <x:c r="E621" s="1" t="s">
        <x:v>915</x:v>
      </x:c>
      <x:c r="F621" s="1" t="s">
        <x:v>916</x:v>
      </x:c>
      <x:c r="G621" s="1" t="s">
        <x:v>490</x:v>
      </x:c>
    </x:row>
    <x:row r="622" ht="15" hidden="0" customHeight="1">
      <x:c r="A622" s="1" t="s">
        <x:v>480</x:v>
      </x:c>
      <x:c r="B622" s="1" t="s">
        <x:v>481</x:v>
      </x:c>
      <x:c r="C622" s="1" t="s">
        <x:v>917</x:v>
      </x:c>
      <x:c r="D622" s="1" t="s">
        <x:v>483</x:v>
      </x:c>
      <x:c r="E622" s="1" t="s">
        <x:v>918</x:v>
      </x:c>
      <x:c r="F622" s="1" t="s">
        <x:v>919</x:v>
      </x:c>
      <x:c r="G622" s="1" t="s">
        <x:v>486</x:v>
      </x:c>
    </x:row>
    <x:row r="623" ht="15" hidden="0" customHeight="1">
      <x:c r="A623" s="1" t="s">
        <x:v>480</x:v>
      </x:c>
      <x:c r="B623" s="1" t="s">
        <x:v>481</x:v>
      </x:c>
      <x:c r="C623" s="1" t="s">
        <x:v>917</x:v>
      </x:c>
      <x:c r="D623" s="1" t="s">
        <x:v>487</x:v>
      </x:c>
      <x:c r="E623" s="1" t="s">
        <x:v>920</x:v>
      </x:c>
      <x:c r="F623" s="1" t="s">
        <x:v>921</x:v>
      </x:c>
      <x:c r="G623" s="1" t="s">
        <x:v>490</x:v>
      </x:c>
    </x:row>
    <x:row r="624" ht="15" hidden="0" customHeight="1">
      <x:c r="A624" s="1" t="s">
        <x:v>480</x:v>
      </x:c>
      <x:c r="B624" s="1" t="s">
        <x:v>481</x:v>
      </x:c>
      <x:c r="C624" s="1" t="s">
        <x:v>922</x:v>
      </x:c>
      <x:c r="D624" s="1" t="s">
        <x:v>483</x:v>
      </x:c>
      <x:c r="E624" s="1" t="s">
        <x:v>696</x:v>
      </x:c>
      <x:c r="F624" s="1" t="s">
        <x:v>588</x:v>
      </x:c>
      <x:c r="G624" s="1" t="s">
        <x:v>486</x:v>
      </x:c>
    </x:row>
    <x:row r="625" ht="15" hidden="0" customHeight="1">
      <x:c r="A625" s="1" t="s">
        <x:v>480</x:v>
      </x:c>
      <x:c r="B625" s="1" t="s">
        <x:v>481</x:v>
      </x:c>
      <x:c r="C625" s="1" t="s">
        <x:v>922</x:v>
      </x:c>
      <x:c r="D625" s="1" t="s">
        <x:v>487</x:v>
      </x:c>
      <x:c r="E625" s="1" t="s">
        <x:v>698</x:v>
      </x:c>
      <x:c r="F625" s="1" t="s">
        <x:v>923</x:v>
      </x:c>
      <x:c r="G625" s="1" t="s">
        <x:v>490</x:v>
      </x:c>
    </x:row>
    <x:row r="626" ht="15" hidden="0" customHeight="1">
      <x:c r="A626" s="1" t="s">
        <x:v>480</x:v>
      </x:c>
      <x:c r="B626" s="1" t="s">
        <x:v>481</x:v>
      </x:c>
      <x:c r="C626" s="1" t="s">
        <x:v>924</x:v>
      </x:c>
      <x:c r="D626" s="1" t="s">
        <x:v>483</x:v>
      </x:c>
      <x:c r="E626" s="1" t="s">
        <x:v>746</x:v>
      </x:c>
      <x:c r="F626" s="1" t="s">
        <x:v>925</x:v>
      </x:c>
      <x:c r="G626" s="1" t="s">
        <x:v>486</x:v>
      </x:c>
    </x:row>
    <x:row r="627" ht="15" hidden="0" customHeight="1">
      <x:c r="A627" s="1" t="s">
        <x:v>480</x:v>
      </x:c>
      <x:c r="B627" s="1" t="s">
        <x:v>481</x:v>
      </x:c>
      <x:c r="C627" s="1" t="s">
        <x:v>924</x:v>
      </x:c>
      <x:c r="D627" s="1" t="s">
        <x:v>487</x:v>
      </x:c>
      <x:c r="E627" s="1" t="s">
        <x:v>926</x:v>
      </x:c>
      <x:c r="F627" s="1" t="s">
        <x:v>927</x:v>
      </x:c>
      <x:c r="G627" s="1" t="s">
        <x:v>490</x:v>
      </x:c>
    </x:row>
    <x:row r="628" ht="15" hidden="0" customHeight="1">
      <x:c r="A628" s="1" t="s">
        <x:v>480</x:v>
      </x:c>
      <x:c r="B628" s="1" t="s">
        <x:v>481</x:v>
      </x:c>
      <x:c r="C628" s="1" t="s">
        <x:v>928</x:v>
      </x:c>
      <x:c r="D628" s="1" t="s">
        <x:v>483</x:v>
      </x:c>
      <x:c r="E628" s="1" t="s">
        <x:v>929</x:v>
      </x:c>
      <x:c r="F628" s="1" t="s">
        <x:v>930</x:v>
      </x:c>
      <x:c r="G628" s="1" t="s">
        <x:v>486</x:v>
      </x:c>
    </x:row>
    <x:row r="629" ht="15" hidden="0" customHeight="1">
      <x:c r="A629" s="1" t="s">
        <x:v>480</x:v>
      </x:c>
      <x:c r="B629" s="1" t="s">
        <x:v>481</x:v>
      </x:c>
      <x:c r="C629" s="1" t="s">
        <x:v>928</x:v>
      </x:c>
      <x:c r="D629" s="1" t="s">
        <x:v>487</x:v>
      </x:c>
      <x:c r="E629" s="1" t="s">
        <x:v>565</x:v>
      </x:c>
      <x:c r="F629" s="1" t="s">
        <x:v>931</x:v>
      </x:c>
      <x:c r="G629" s="1" t="s">
        <x:v>490</x:v>
      </x:c>
    </x:row>
    <x:row r="630" ht="15" hidden="0" customHeight="1">
      <x:c r="A630" s="1" t="s">
        <x:v>480</x:v>
      </x:c>
      <x:c r="B630" s="1" t="s">
        <x:v>481</x:v>
      </x:c>
      <x:c r="C630" s="1" t="s">
        <x:v>932</x:v>
      </x:c>
      <x:c r="D630" s="1" t="s">
        <x:v>483</x:v>
      </x:c>
      <x:c r="E630" s="1" t="s">
        <x:v>933</x:v>
      </x:c>
      <x:c r="F630" s="1" t="s">
        <x:v>934</x:v>
      </x:c>
      <x:c r="G630" s="1" t="s">
        <x:v>486</x:v>
      </x:c>
    </x:row>
    <x:row r="631" ht="15" hidden="0" customHeight="1">
      <x:c r="A631" s="1" t="s">
        <x:v>480</x:v>
      </x:c>
      <x:c r="B631" s="1" t="s">
        <x:v>481</x:v>
      </x:c>
      <x:c r="C631" s="1" t="s">
        <x:v>932</x:v>
      </x:c>
      <x:c r="D631" s="1" t="s">
        <x:v>487</x:v>
      </x:c>
      <x:c r="E631" s="1" t="s">
        <x:v>935</x:v>
      </x:c>
      <x:c r="F631" s="1" t="s">
        <x:v>627</x:v>
      </x:c>
      <x:c r="G631" s="1" t="s">
        <x:v>490</x:v>
      </x:c>
    </x:row>
    <x:row r="632" ht="15" hidden="0" customHeight="1">
      <x:c r="A632" s="1" t="s">
        <x:v>480</x:v>
      </x:c>
      <x:c r="B632" s="1" t="s">
        <x:v>481</x:v>
      </x:c>
      <x:c r="C632" s="1" t="s">
        <x:v>936</x:v>
      </x:c>
      <x:c r="D632" s="1" t="s">
        <x:v>483</x:v>
      </x:c>
      <x:c r="E632" s="1" t="s">
        <x:v>657</x:v>
      </x:c>
      <x:c r="F632" s="1" t="s">
        <x:v>751</x:v>
      </x:c>
      <x:c r="G632" s="1" t="s">
        <x:v>486</x:v>
      </x:c>
    </x:row>
    <x:row r="633" ht="15" hidden="0" customHeight="1">
      <x:c r="A633" s="1" t="s">
        <x:v>480</x:v>
      </x:c>
      <x:c r="B633" s="1" t="s">
        <x:v>481</x:v>
      </x:c>
      <x:c r="C633" s="1" t="s">
        <x:v>936</x:v>
      </x:c>
      <x:c r="D633" s="1" t="s">
        <x:v>487</x:v>
      </x:c>
      <x:c r="E633" s="1" t="s">
        <x:v>659</x:v>
      </x:c>
      <x:c r="F633" s="1" t="s">
        <x:v>753</x:v>
      </x:c>
      <x:c r="G633" s="1" t="s">
        <x:v>490</x:v>
      </x:c>
    </x:row>
    <x:row r="634" ht="15" hidden="0" customHeight="1">
      <x:c r="A634" s="1" t="s">
        <x:v>480</x:v>
      </x:c>
      <x:c r="B634" s="1" t="s">
        <x:v>481</x:v>
      </x:c>
      <x:c r="C634" s="1" t="s">
        <x:v>937</x:v>
      </x:c>
      <x:c r="D634" s="1" t="s">
        <x:v>483</x:v>
      </x:c>
      <x:c r="E634" s="1" t="s">
        <x:v>705</x:v>
      </x:c>
      <x:c r="F634" s="1" t="s">
        <x:v>938</x:v>
      </x:c>
      <x:c r="G634" s="1" t="s">
        <x:v>486</x:v>
      </x:c>
    </x:row>
    <x:row r="635" ht="15" hidden="0" customHeight="1">
      <x:c r="A635" s="1" t="s">
        <x:v>480</x:v>
      </x:c>
      <x:c r="B635" s="1" t="s">
        <x:v>481</x:v>
      </x:c>
      <x:c r="C635" s="1" t="s">
        <x:v>937</x:v>
      </x:c>
      <x:c r="D635" s="1" t="s">
        <x:v>487</x:v>
      </x:c>
      <x:c r="E635" s="1" t="s">
        <x:v>543</x:v>
      </x:c>
      <x:c r="F635" s="1" t="s">
        <x:v>939</x:v>
      </x:c>
      <x:c r="G635" s="1" t="s">
        <x:v>490</x:v>
      </x:c>
    </x:row>
    <x:row r="636" ht="15" hidden="0" customHeight="1">
      <x:c r="A636" s="1" t="s">
        <x:v>480</x:v>
      </x:c>
      <x:c r="B636" s="1" t="s">
        <x:v>481</x:v>
      </x:c>
      <x:c r="C636" s="1" t="s">
        <x:v>940</x:v>
      </x:c>
      <x:c r="D636" s="1" t="s">
        <x:v>483</x:v>
      </x:c>
      <x:c r="E636" s="1" t="s">
        <x:v>941</x:v>
      </x:c>
      <x:c r="F636" s="1" t="s">
        <x:v>534</x:v>
      </x:c>
      <x:c r="G636" s="1" t="s">
        <x:v>486</x:v>
      </x:c>
    </x:row>
    <x:row r="637" ht="15" hidden="0" customHeight="1">
      <x:c r="A637" s="1" t="s">
        <x:v>480</x:v>
      </x:c>
      <x:c r="B637" s="1" t="s">
        <x:v>481</x:v>
      </x:c>
      <x:c r="C637" s="1" t="s">
        <x:v>940</x:v>
      </x:c>
      <x:c r="D637" s="1" t="s">
        <x:v>487</x:v>
      </x:c>
      <x:c r="E637" s="1" t="s">
        <x:v>942</x:v>
      </x:c>
      <x:c r="F637" s="1" t="s">
        <x:v>831</x:v>
      </x:c>
      <x:c r="G637" s="1" t="s">
        <x:v>490</x:v>
      </x:c>
    </x:row>
    <x:row r="638" ht="15" hidden="0" customHeight="1">
      <x:c r="A638" s="1" t="s">
        <x:v>480</x:v>
      </x:c>
      <x:c r="B638" s="1" t="s">
        <x:v>481</x:v>
      </x:c>
      <x:c r="C638" s="1" t="s">
        <x:v>943</x:v>
      </x:c>
      <x:c r="D638" s="1" t="s">
        <x:v>483</x:v>
      </x:c>
      <x:c r="E638" s="1" t="s">
        <x:v>944</x:v>
      </x:c>
      <x:c r="F638" s="1" t="s">
        <x:v>945</x:v>
      </x:c>
      <x:c r="G638" s="1" t="s">
        <x:v>486</x:v>
      </x:c>
    </x:row>
    <x:row r="639" ht="15" hidden="0" customHeight="1">
      <x:c r="A639" s="1" t="s">
        <x:v>480</x:v>
      </x:c>
      <x:c r="B639" s="1" t="s">
        <x:v>481</x:v>
      </x:c>
      <x:c r="C639" s="1" t="s">
        <x:v>943</x:v>
      </x:c>
      <x:c r="D639" s="1" t="s">
        <x:v>487</x:v>
      </x:c>
      <x:c r="E639" s="1" t="s">
        <x:v>946</x:v>
      </x:c>
      <x:c r="F639" s="1" t="s">
        <x:v>724</x:v>
      </x:c>
      <x:c r="G639" s="1" t="s">
        <x:v>490</x:v>
      </x:c>
    </x:row>
    <x:row r="640" ht="15" hidden="0" customHeight="1">
      <x:c r="A640" s="1" t="s">
        <x:v>480</x:v>
      </x:c>
      <x:c r="B640" s="1" t="s">
        <x:v>481</x:v>
      </x:c>
      <x:c r="C640" s="1" t="s">
        <x:v>947</x:v>
      </x:c>
      <x:c r="D640" s="1" t="s">
        <x:v>483</x:v>
      </x:c>
      <x:c r="E640" s="1" t="s">
        <x:v>539</x:v>
      </x:c>
      <x:c r="F640" s="1" t="s">
        <x:v>948</x:v>
      </x:c>
      <x:c r="G640" s="1" t="s">
        <x:v>486</x:v>
      </x:c>
    </x:row>
    <x:row r="641" ht="15" hidden="0" customHeight="1">
      <x:c r="A641" s="1" t="s">
        <x:v>480</x:v>
      </x:c>
      <x:c r="B641" s="1" t="s">
        <x:v>481</x:v>
      </x:c>
      <x:c r="C641" s="1" t="s">
        <x:v>947</x:v>
      </x:c>
      <x:c r="D641" s="1" t="s">
        <x:v>487</x:v>
      </x:c>
      <x:c r="E641" s="1" t="s">
        <x:v>559</x:v>
      </x:c>
      <x:c r="F641" s="1" t="s">
        <x:v>901</x:v>
      </x:c>
      <x:c r="G641" s="1" t="s">
        <x:v>490</x:v>
      </x:c>
    </x:row>
    <x:row r="642" ht="15" hidden="0" customHeight="1">
      <x:c r="A642" s="1" t="s">
        <x:v>480</x:v>
      </x:c>
      <x:c r="B642" s="1" t="s">
        <x:v>481</x:v>
      </x:c>
      <x:c r="C642" s="1" t="s">
        <x:v>949</x:v>
      </x:c>
      <x:c r="D642" s="1" t="s">
        <x:v>483</x:v>
      </x:c>
      <x:c r="E642" s="1" t="s">
        <x:v>950</x:v>
      </x:c>
      <x:c r="F642" s="1" t="s">
        <x:v>951</x:v>
      </x:c>
      <x:c r="G642" s="1" t="s">
        <x:v>486</x:v>
      </x:c>
    </x:row>
    <x:row r="643" ht="15" hidden="0" customHeight="1">
      <x:c r="A643" s="1" t="s">
        <x:v>480</x:v>
      </x:c>
      <x:c r="B643" s="1" t="s">
        <x:v>481</x:v>
      </x:c>
      <x:c r="C643" s="1" t="s">
        <x:v>949</x:v>
      </x:c>
      <x:c r="D643" s="1" t="s">
        <x:v>487</x:v>
      </x:c>
      <x:c r="E643" s="1" t="s">
        <x:v>952</x:v>
      </x:c>
      <x:c r="F643" s="1" t="s">
        <x:v>953</x:v>
      </x:c>
      <x:c r="G643" s="1" t="s">
        <x:v>490</x:v>
      </x:c>
    </x:row>
    <x:row r="644" ht="15" hidden="0" customHeight="1">
      <x:c r="A644" s="1" t="s">
        <x:v>480</x:v>
      </x:c>
      <x:c r="B644" s="1" t="s">
        <x:v>481</x:v>
      </x:c>
      <x:c r="C644" s="1" t="s">
        <x:v>954</x:v>
      </x:c>
      <x:c r="D644" s="1" t="s">
        <x:v>483</x:v>
      </x:c>
      <x:c r="E644" s="1" t="s">
        <x:v>955</x:v>
      </x:c>
      <x:c r="F644" s="1" t="s">
        <x:v>935</x:v>
      </x:c>
      <x:c r="G644" s="1" t="s">
        <x:v>486</x:v>
      </x:c>
    </x:row>
    <x:row r="645" ht="15" hidden="0" customHeight="1">
      <x:c r="A645" s="1" t="s">
        <x:v>480</x:v>
      </x:c>
      <x:c r="B645" s="1" t="s">
        <x:v>481</x:v>
      </x:c>
      <x:c r="C645" s="1" t="s">
        <x:v>954</x:v>
      </x:c>
      <x:c r="D645" s="1" t="s">
        <x:v>487</x:v>
      </x:c>
      <x:c r="E645" s="1" t="s">
        <x:v>956</x:v>
      </x:c>
      <x:c r="F645" s="1" t="s">
        <x:v>957</x:v>
      </x:c>
      <x:c r="G645" s="1" t="s">
        <x:v>490</x:v>
      </x:c>
    </x:row>
    <x:row r="646" ht="15" hidden="0" customHeight="1">
      <x:c r="A646" s="1" t="s">
        <x:v>480</x:v>
      </x:c>
      <x:c r="B646" s="1" t="s">
        <x:v>481</x:v>
      </x:c>
      <x:c r="C646" s="1" t="s">
        <x:v>958</x:v>
      </x:c>
      <x:c r="D646" s="1" t="s">
        <x:v>483</x:v>
      </x:c>
      <x:c r="E646" s="1" t="s">
        <x:v>959</x:v>
      </x:c>
      <x:c r="F646" s="1" t="s">
        <x:v>568</x:v>
      </x:c>
      <x:c r="G646" s="1" t="s">
        <x:v>486</x:v>
      </x:c>
    </x:row>
    <x:row r="647" ht="15" hidden="0" customHeight="1">
      <x:c r="A647" s="1" t="s">
        <x:v>480</x:v>
      </x:c>
      <x:c r="B647" s="1" t="s">
        <x:v>481</x:v>
      </x:c>
      <x:c r="C647" s="1" t="s">
        <x:v>958</x:v>
      </x:c>
      <x:c r="D647" s="1" t="s">
        <x:v>487</x:v>
      </x:c>
      <x:c r="E647" s="1" t="s">
        <x:v>939</x:v>
      </x:c>
      <x:c r="F647" s="1" t="s">
        <x:v>570</x:v>
      </x:c>
      <x:c r="G647" s="1" t="s">
        <x:v>490</x:v>
      </x:c>
    </x:row>
    <x:row r="648" ht="15" hidden="0" customHeight="1">
      <x:c r="A648" s="1" t="s">
        <x:v>480</x:v>
      </x:c>
      <x:c r="B648" s="1" t="s">
        <x:v>481</x:v>
      </x:c>
      <x:c r="C648" s="1" t="s">
        <x:v>960</x:v>
      </x:c>
      <x:c r="D648" s="1" t="s">
        <x:v>483</x:v>
      </x:c>
      <x:c r="E648" s="1" t="s">
        <x:v>552</x:v>
      </x:c>
      <x:c r="F648" s="1" t="s">
        <x:v>563</x:v>
      </x:c>
      <x:c r="G648" s="1" t="s">
        <x:v>486</x:v>
      </x:c>
    </x:row>
    <x:row r="649" ht="15" hidden="0" customHeight="1">
      <x:c r="A649" s="1" t="s">
        <x:v>480</x:v>
      </x:c>
      <x:c r="B649" s="1" t="s">
        <x:v>481</x:v>
      </x:c>
      <x:c r="C649" s="1" t="s">
        <x:v>960</x:v>
      </x:c>
      <x:c r="D649" s="1" t="s">
        <x:v>487</x:v>
      </x:c>
      <x:c r="E649" s="1" t="s">
        <x:v>961</x:v>
      </x:c>
      <x:c r="F649" s="1" t="s">
        <x:v>611</x:v>
      </x:c>
      <x:c r="G649" s="1" t="s">
        <x:v>490</x:v>
      </x:c>
    </x:row>
    <x:row r="650" ht="15" hidden="0" customHeight="1">
      <x:c r="A650" s="1" t="s">
        <x:v>480</x:v>
      </x:c>
      <x:c r="B650" s="1" t="s">
        <x:v>481</x:v>
      </x:c>
      <x:c r="C650" s="1" t="s">
        <x:v>962</x:v>
      </x:c>
      <x:c r="D650" s="1" t="s">
        <x:v>483</x:v>
      </x:c>
      <x:c r="E650" s="1" t="s">
        <x:v>963</x:v>
      </x:c>
      <x:c r="F650" s="1" t="s">
        <x:v>964</x:v>
      </x:c>
      <x:c r="G650" s="1" t="s">
        <x:v>710</x:v>
      </x:c>
    </x:row>
    <x:row r="651" ht="15" hidden="0" customHeight="1">
      <x:c r="A651" s="1" t="s">
        <x:v>480</x:v>
      </x:c>
      <x:c r="B651" s="1" t="s">
        <x:v>481</x:v>
      </x:c>
      <x:c r="C651" s="1" t="s">
        <x:v>962</x:v>
      </x:c>
      <x:c r="D651" s="1" t="s">
        <x:v>487</x:v>
      </x:c>
      <x:c r="E651" s="1" t="s">
        <x:v>640</x:v>
      </x:c>
      <x:c r="F651" s="1" t="s">
        <x:v>553</x:v>
      </x:c>
      <x:c r="G651" s="1" t="s">
        <x:v>490</x:v>
      </x:c>
    </x:row>
    <x:row r="652" ht="15" hidden="0" customHeight="1">
      <x:c r="A652" s="1" t="s">
        <x:v>480</x:v>
      </x:c>
      <x:c r="B652" s="1" t="s">
        <x:v>481</x:v>
      </x:c>
      <x:c r="C652" s="1" t="s">
        <x:v>965</x:v>
      </x:c>
      <x:c r="D652" s="1" t="s">
        <x:v>483</x:v>
      </x:c>
      <x:c r="E652" s="1" t="s">
        <x:v>966</x:v>
      </x:c>
      <x:c r="F652" s="1" t="s">
        <x:v>788</x:v>
      </x:c>
      <x:c r="G652" s="1" t="s">
        <x:v>486</x:v>
      </x:c>
    </x:row>
    <x:row r="653" ht="15" hidden="0" customHeight="1">
      <x:c r="A653" s="1" t="s">
        <x:v>480</x:v>
      </x:c>
      <x:c r="B653" s="1" t="s">
        <x:v>481</x:v>
      </x:c>
      <x:c r="C653" s="1" t="s">
        <x:v>965</x:v>
      </x:c>
      <x:c r="D653" s="1" t="s">
        <x:v>487</x:v>
      </x:c>
      <x:c r="E653" s="1" t="s">
        <x:v>967</x:v>
      </x:c>
      <x:c r="F653" s="1" t="s">
        <x:v>968</x:v>
      </x:c>
      <x:c r="G653" s="1" t="s">
        <x:v>490</x:v>
      </x:c>
    </x:row>
    <x:row r="654" ht="15" hidden="0" customHeight="1">
      <x:c r="A654" s="1" t="s">
        <x:v>480</x:v>
      </x:c>
      <x:c r="B654" s="1" t="s">
        <x:v>481</x:v>
      </x:c>
      <x:c r="C654" s="1" t="s">
        <x:v>969</x:v>
      </x:c>
      <x:c r="D654" s="1" t="s">
        <x:v>483</x:v>
      </x:c>
      <x:c r="E654" s="1" t="s">
        <x:v>747</x:v>
      </x:c>
      <x:c r="F654" s="1" t="s">
        <x:v>885</x:v>
      </x:c>
      <x:c r="G654" s="1" t="s">
        <x:v>486</x:v>
      </x:c>
    </x:row>
    <x:row r="655" ht="15" hidden="0" customHeight="1">
      <x:c r="A655" s="1" t="s">
        <x:v>480</x:v>
      </x:c>
      <x:c r="B655" s="1" t="s">
        <x:v>481</x:v>
      </x:c>
      <x:c r="C655" s="1" t="s">
        <x:v>969</x:v>
      </x:c>
      <x:c r="D655" s="1" t="s">
        <x:v>487</x:v>
      </x:c>
      <x:c r="E655" s="1" t="s">
        <x:v>840</x:v>
      </x:c>
      <x:c r="F655" s="1" t="s">
        <x:v>970</x:v>
      </x:c>
      <x:c r="G655" s="1" t="s">
        <x:v>490</x:v>
      </x:c>
    </x:row>
    <x:row r="656" ht="15" hidden="0" customHeight="1">
      <x:c r="A656" s="1" t="s">
        <x:v>480</x:v>
      </x:c>
      <x:c r="B656" s="1" t="s">
        <x:v>481</x:v>
      </x:c>
      <x:c r="C656" s="1" t="s">
        <x:v>971</x:v>
      </x:c>
      <x:c r="D656" s="1" t="s">
        <x:v>483</x:v>
      </x:c>
      <x:c r="E656" s="1" t="s">
        <x:v>972</x:v>
      </x:c>
      <x:c r="F656" s="1" t="s">
        <x:v>575</x:v>
      </x:c>
      <x:c r="G656" s="1" t="s">
        <x:v>486</x:v>
      </x:c>
    </x:row>
    <x:row r="657" ht="15" hidden="0" customHeight="1">
      <x:c r="A657" s="1" t="s">
        <x:v>480</x:v>
      </x:c>
      <x:c r="B657" s="1" t="s">
        <x:v>481</x:v>
      </x:c>
      <x:c r="C657" s="1" t="s">
        <x:v>971</x:v>
      </x:c>
      <x:c r="D657" s="1" t="s">
        <x:v>487</x:v>
      </x:c>
      <x:c r="E657" s="1" t="s">
        <x:v>910</x:v>
      </x:c>
      <x:c r="F657" s="1" t="s">
        <x:v>973</x:v>
      </x:c>
      <x:c r="G657" s="1" t="s">
        <x:v>490</x:v>
      </x:c>
    </x:row>
    <x:row r="658" ht="15" hidden="0" customHeight="1">
      <x:c r="A658" s="1" t="s">
        <x:v>480</x:v>
      </x:c>
      <x:c r="B658" s="1" t="s">
        <x:v>481</x:v>
      </x:c>
      <x:c r="C658" s="1" t="s">
        <x:v>974</x:v>
      </x:c>
      <x:c r="D658" s="1" t="s">
        <x:v>483</x:v>
      </x:c>
      <x:c r="E658" s="1" t="s">
        <x:v>892</x:v>
      </x:c>
      <x:c r="F658" s="1" t="s">
        <x:v>885</x:v>
      </x:c>
      <x:c r="G658" s="1" t="s">
        <x:v>486</x:v>
      </x:c>
    </x:row>
    <x:row r="659" ht="15" hidden="0" customHeight="1">
      <x:c r="A659" s="1" t="s">
        <x:v>480</x:v>
      </x:c>
      <x:c r="B659" s="1" t="s">
        <x:v>481</x:v>
      </x:c>
      <x:c r="C659" s="1" t="s">
        <x:v>974</x:v>
      </x:c>
      <x:c r="D659" s="1" t="s">
        <x:v>487</x:v>
      </x:c>
      <x:c r="E659" s="1" t="s">
        <x:v>893</x:v>
      </x:c>
      <x:c r="F659" s="1" t="s">
        <x:v>887</x:v>
      </x:c>
      <x:c r="G659" s="1" t="s">
        <x:v>490</x:v>
      </x:c>
    </x:row>
    <x:row r="660" ht="15" hidden="0" customHeight="1">
      <x:c r="A660" s="1" t="s">
        <x:v>480</x:v>
      </x:c>
      <x:c r="B660" s="1" t="s">
        <x:v>481</x:v>
      </x:c>
      <x:c r="C660" s="1" t="s">
        <x:v>975</x:v>
      </x:c>
      <x:c r="D660" s="1" t="s">
        <x:v>483</x:v>
      </x:c>
      <x:c r="E660" s="1" t="s">
        <x:v>976</x:v>
      </x:c>
      <x:c r="F660" s="1" t="s">
        <x:v>977</x:v>
      </x:c>
      <x:c r="G660" s="1" t="s">
        <x:v>486</x:v>
      </x:c>
    </x:row>
    <x:row r="661" ht="15" hidden="0" customHeight="1">
      <x:c r="A661" s="1" t="s">
        <x:v>480</x:v>
      </x:c>
      <x:c r="B661" s="1" t="s">
        <x:v>481</x:v>
      </x:c>
      <x:c r="C661" s="1" t="s">
        <x:v>975</x:v>
      </x:c>
      <x:c r="D661" s="1" t="s">
        <x:v>487</x:v>
      </x:c>
      <x:c r="E661" s="1" t="s">
        <x:v>679</x:v>
      </x:c>
      <x:c r="F661" s="1" t="s">
        <x:v>978</x:v>
      </x:c>
      <x:c r="G661" s="1" t="s">
        <x:v>490</x:v>
      </x:c>
    </x:row>
    <x:row r="662" ht="15" hidden="0" customHeight="1">
      <x:c r="A662" s="1" t="s">
        <x:v>480</x:v>
      </x:c>
      <x:c r="B662" s="1" t="s">
        <x:v>481</x:v>
      </x:c>
      <x:c r="C662" s="1" t="s">
        <x:v>979</x:v>
      </x:c>
      <x:c r="D662" s="1" t="s">
        <x:v>483</x:v>
      </x:c>
      <x:c r="E662" s="1" t="s">
        <x:v>980</x:v>
      </x:c>
      <x:c r="F662" s="1" t="s">
        <x:v>981</x:v>
      </x:c>
      <x:c r="G662" s="1" t="s">
        <x:v>486</x:v>
      </x:c>
    </x:row>
    <x:row r="663" ht="15" hidden="0" customHeight="1">
      <x:c r="A663" s="1" t="s">
        <x:v>480</x:v>
      </x:c>
      <x:c r="B663" s="1" t="s">
        <x:v>481</x:v>
      </x:c>
      <x:c r="C663" s="1" t="s">
        <x:v>979</x:v>
      </x:c>
      <x:c r="D663" s="1" t="s">
        <x:v>487</x:v>
      </x:c>
      <x:c r="E663" s="1" t="s">
        <x:v>862</x:v>
      </x:c>
      <x:c r="F663" s="1" t="s">
        <x:v>982</x:v>
      </x:c>
      <x:c r="G663" s="1" t="s">
        <x:v>490</x:v>
      </x:c>
    </x:row>
    <x:row r="664" ht="15" hidden="0" customHeight="1">
      <x:c r="A664" s="1" t="s">
        <x:v>480</x:v>
      </x:c>
      <x:c r="B664" s="1" t="s">
        <x:v>481</x:v>
      </x:c>
      <x:c r="C664" s="1" t="s">
        <x:v>983</x:v>
      </x:c>
      <x:c r="D664" s="1" t="s">
        <x:v>483</x:v>
      </x:c>
      <x:c r="E664" s="1" t="s">
        <x:v>984</x:v>
      </x:c>
      <x:c r="F664" s="1" t="s">
        <x:v>849</x:v>
      </x:c>
      <x:c r="G664" s="1" t="s">
        <x:v>486</x:v>
      </x:c>
    </x:row>
    <x:row r="665" ht="15" hidden="0" customHeight="1">
      <x:c r="A665" s="1" t="s">
        <x:v>480</x:v>
      </x:c>
      <x:c r="B665" s="1" t="s">
        <x:v>481</x:v>
      </x:c>
      <x:c r="C665" s="1" t="s">
        <x:v>983</x:v>
      </x:c>
      <x:c r="D665" s="1" t="s">
        <x:v>487</x:v>
      </x:c>
      <x:c r="E665" s="1" t="s">
        <x:v>985</x:v>
      </x:c>
      <x:c r="F665" s="1" t="s">
        <x:v>986</x:v>
      </x:c>
      <x:c r="G665" s="1" t="s">
        <x:v>490</x:v>
      </x:c>
    </x:row>
    <x:row r="666" ht="15" hidden="0" customHeight="1">
      <x:c r="A666" s="1" t="s">
        <x:v>480</x:v>
      </x:c>
      <x:c r="B666" s="1" t="s">
        <x:v>481</x:v>
      </x:c>
      <x:c r="C666" s="1" t="s">
        <x:v>987</x:v>
      </x:c>
      <x:c r="D666" s="1" t="s">
        <x:v>483</x:v>
      </x:c>
      <x:c r="E666" s="1" t="s">
        <x:v>527</x:v>
      </x:c>
      <x:c r="F666" s="1" t="s">
        <x:v>701</x:v>
      </x:c>
      <x:c r="G666" s="1" t="s">
        <x:v>486</x:v>
      </x:c>
    </x:row>
    <x:row r="667" ht="15" hidden="0" customHeight="1">
      <x:c r="A667" s="1" t="s">
        <x:v>480</x:v>
      </x:c>
      <x:c r="B667" s="1" t="s">
        <x:v>481</x:v>
      </x:c>
      <x:c r="C667" s="1" t="s">
        <x:v>987</x:v>
      </x:c>
      <x:c r="D667" s="1" t="s">
        <x:v>487</x:v>
      </x:c>
      <x:c r="E667" s="1" t="s">
        <x:v>529</x:v>
      </x:c>
      <x:c r="F667" s="1" t="s">
        <x:v>703</x:v>
      </x:c>
      <x:c r="G667" s="1" t="s">
        <x:v>490</x:v>
      </x:c>
    </x:row>
    <x:row r="668" ht="15" hidden="0" customHeight="1">
      <x:c r="A668" s="1" t="s">
        <x:v>480</x:v>
      </x:c>
      <x:c r="B668" s="1" t="s">
        <x:v>481</x:v>
      </x:c>
      <x:c r="C668" s="1" t="s">
        <x:v>988</x:v>
      </x:c>
      <x:c r="D668" s="1" t="s">
        <x:v>483</x:v>
      </x:c>
      <x:c r="E668" s="1" t="s">
        <x:v>989</x:v>
      </x:c>
      <x:c r="F668" s="1" t="s">
        <x:v>534</x:v>
      </x:c>
      <x:c r="G668" s="1" t="s">
        <x:v>486</x:v>
      </x:c>
    </x:row>
    <x:row r="669" ht="15" hidden="0" customHeight="1">
      <x:c r="A669" s="1" t="s">
        <x:v>480</x:v>
      </x:c>
      <x:c r="B669" s="1" t="s">
        <x:v>481</x:v>
      </x:c>
      <x:c r="C669" s="1" t="s">
        <x:v>988</x:v>
      </x:c>
      <x:c r="D669" s="1" t="s">
        <x:v>487</x:v>
      </x:c>
      <x:c r="E669" s="1" t="s">
        <x:v>990</x:v>
      </x:c>
      <x:c r="F669" s="1" t="s">
        <x:v>991</x:v>
      </x:c>
      <x:c r="G669" s="1" t="s">
        <x:v>490</x:v>
      </x:c>
    </x:row>
    <x:row r="670" ht="15" hidden="0" customHeight="1">
      <x:c r="A670" s="1" t="s">
        <x:v>480</x:v>
      </x:c>
      <x:c r="B670" s="1" t="s">
        <x:v>481</x:v>
      </x:c>
      <x:c r="C670" s="1" t="s">
        <x:v>992</x:v>
      </x:c>
      <x:c r="D670" s="1" t="s">
        <x:v>483</x:v>
      </x:c>
      <x:c r="E670" s="1" t="s">
        <x:v>718</x:v>
      </x:c>
      <x:c r="F670" s="1" t="s">
        <x:v>558</x:v>
      </x:c>
      <x:c r="G670" s="1" t="s">
        <x:v>486</x:v>
      </x:c>
    </x:row>
    <x:row r="671" ht="15" hidden="0" customHeight="1">
      <x:c r="A671" s="1" t="s">
        <x:v>480</x:v>
      </x:c>
      <x:c r="B671" s="1" t="s">
        <x:v>481</x:v>
      </x:c>
      <x:c r="C671" s="1" t="s">
        <x:v>992</x:v>
      </x:c>
      <x:c r="D671" s="1" t="s">
        <x:v>487</x:v>
      </x:c>
      <x:c r="E671" s="1" t="s">
        <x:v>993</x:v>
      </x:c>
      <x:c r="F671" s="1" t="s">
        <x:v>560</x:v>
      </x:c>
      <x:c r="G671" s="1" t="s">
        <x:v>490</x:v>
      </x:c>
    </x:row>
    <x:row r="672" ht="15" hidden="0" customHeight="1">
      <x:c r="A672" s="1" t="s">
        <x:v>480</x:v>
      </x:c>
      <x:c r="B672" s="1" t="s">
        <x:v>481</x:v>
      </x:c>
      <x:c r="C672" s="1" t="s">
        <x:v>994</x:v>
      </x:c>
      <x:c r="D672" s="1" t="s">
        <x:v>483</x:v>
      </x:c>
      <x:c r="E672" s="1" t="s">
        <x:v>950</x:v>
      </x:c>
      <x:c r="F672" s="1" t="s">
        <x:v>995</x:v>
      </x:c>
      <x:c r="G672" s="1" t="s">
        <x:v>486</x:v>
      </x:c>
    </x:row>
    <x:row r="673" ht="15" hidden="0" customHeight="1">
      <x:c r="A673" s="1" t="s">
        <x:v>480</x:v>
      </x:c>
      <x:c r="B673" s="1" t="s">
        <x:v>481</x:v>
      </x:c>
      <x:c r="C673" s="1" t="s">
        <x:v>994</x:v>
      </x:c>
      <x:c r="D673" s="1" t="s">
        <x:v>487</x:v>
      </x:c>
      <x:c r="E673" s="1" t="s">
        <x:v>952</x:v>
      </x:c>
      <x:c r="F673" s="1" t="s">
        <x:v>996</x:v>
      </x:c>
      <x:c r="G673" s="1" t="s">
        <x:v>490</x:v>
      </x:c>
    </x:row>
    <x:row r="674" ht="15" hidden="0" customHeight="1">
      <x:c r="A674" s="1" t="s">
        <x:v>480</x:v>
      </x:c>
      <x:c r="B674" s="1" t="s">
        <x:v>481</x:v>
      </x:c>
      <x:c r="C674" s="1" t="s">
        <x:v>997</x:v>
      </x:c>
      <x:c r="D674" s="1" t="s">
        <x:v>483</x:v>
      </x:c>
      <x:c r="E674" s="1" t="s">
        <x:v>913</x:v>
      </x:c>
      <x:c r="F674" s="1" t="s">
        <x:v>998</x:v>
      </x:c>
      <x:c r="G674" s="1" t="s">
        <x:v>486</x:v>
      </x:c>
    </x:row>
    <x:row r="675" ht="15" hidden="0" customHeight="1">
      <x:c r="A675" s="1" t="s">
        <x:v>480</x:v>
      </x:c>
      <x:c r="B675" s="1" t="s">
        <x:v>481</x:v>
      </x:c>
      <x:c r="C675" s="1" t="s">
        <x:v>997</x:v>
      </x:c>
      <x:c r="D675" s="1" t="s">
        <x:v>487</x:v>
      </x:c>
      <x:c r="E675" s="1" t="s">
        <x:v>915</x:v>
      </x:c>
      <x:c r="F675" s="1" t="s">
        <x:v>999</x:v>
      </x:c>
      <x:c r="G675" s="1" t="s">
        <x:v>490</x:v>
      </x:c>
    </x:row>
    <x:row r="676" ht="15" hidden="0" customHeight="1">
      <x:c r="A676" s="1" t="s">
        <x:v>480</x:v>
      </x:c>
      <x:c r="B676" s="1" t="s">
        <x:v>481</x:v>
      </x:c>
      <x:c r="C676" s="1" t="s">
        <x:v>1000</x:v>
      </x:c>
      <x:c r="D676" s="1" t="s">
        <x:v>483</x:v>
      </x:c>
      <x:c r="E676" s="1" t="s">
        <x:v>1001</x:v>
      </x:c>
      <x:c r="F676" s="1" t="s">
        <x:v>548</x:v>
      </x:c>
      <x:c r="G676" s="1" t="s">
        <x:v>486</x:v>
      </x:c>
    </x:row>
    <x:row r="677" ht="15" hidden="0" customHeight="1">
      <x:c r="A677" s="1" t="s">
        <x:v>480</x:v>
      </x:c>
      <x:c r="B677" s="1" t="s">
        <x:v>481</x:v>
      </x:c>
      <x:c r="C677" s="1" t="s">
        <x:v>1000</x:v>
      </x:c>
      <x:c r="D677" s="1" t="s">
        <x:v>487</x:v>
      </x:c>
      <x:c r="E677" s="1" t="s">
        <x:v>1002</x:v>
      </x:c>
      <x:c r="F677" s="1" t="s">
        <x:v>886</x:v>
      </x:c>
      <x:c r="G677" s="1" t="s">
        <x:v>490</x:v>
      </x:c>
    </x:row>
    <x:row r="678" ht="15" hidden="0" customHeight="1">
      <x:c r="A678" s="1" t="s">
        <x:v>480</x:v>
      </x:c>
      <x:c r="B678" s="1" t="s">
        <x:v>481</x:v>
      </x:c>
      <x:c r="C678" s="1" t="s">
        <x:v>1003</x:v>
      </x:c>
      <x:c r="D678" s="1" t="s">
        <x:v>483</x:v>
      </x:c>
      <x:c r="E678" s="1" t="s">
        <x:v>741</x:v>
      </x:c>
      <x:c r="F678" s="1" t="s">
        <x:v>788</x:v>
      </x:c>
      <x:c r="G678" s="1" t="s">
        <x:v>486</x:v>
      </x:c>
    </x:row>
    <x:row r="679" ht="15" hidden="0" customHeight="1">
      <x:c r="A679" s="1" t="s">
        <x:v>480</x:v>
      </x:c>
      <x:c r="B679" s="1" t="s">
        <x:v>481</x:v>
      </x:c>
      <x:c r="C679" s="1" t="s">
        <x:v>1003</x:v>
      </x:c>
      <x:c r="D679" s="1" t="s">
        <x:v>487</x:v>
      </x:c>
      <x:c r="E679" s="1" t="s">
        <x:v>875</x:v>
      </x:c>
      <x:c r="F679" s="1" t="s">
        <x:v>968</x:v>
      </x:c>
      <x:c r="G679" s="1" t="s">
        <x:v>490</x:v>
      </x:c>
    </x:row>
    <x:row r="680" ht="15" hidden="0" customHeight="1">
      <x:c r="A680" s="1" t="s">
        <x:v>480</x:v>
      </x:c>
      <x:c r="B680" s="1" t="s">
        <x:v>481</x:v>
      </x:c>
      <x:c r="C680" s="1" t="s">
        <x:v>1004</x:v>
      </x:c>
      <x:c r="D680" s="1" t="s">
        <x:v>483</x:v>
      </x:c>
      <x:c r="E680" s="1" t="s">
        <x:v>1005</x:v>
      </x:c>
      <x:c r="F680" s="1" t="s">
        <x:v>635</x:v>
      </x:c>
      <x:c r="G680" s="1" t="s">
        <x:v>486</x:v>
      </x:c>
    </x:row>
    <x:row r="681" ht="15" hidden="0" customHeight="1">
      <x:c r="A681" s="1" t="s">
        <x:v>480</x:v>
      </x:c>
      <x:c r="B681" s="1" t="s">
        <x:v>481</x:v>
      </x:c>
      <x:c r="C681" s="1" t="s">
        <x:v>1004</x:v>
      </x:c>
      <x:c r="D681" s="1" t="s">
        <x:v>487</x:v>
      </x:c>
      <x:c r="E681" s="1" t="s">
        <x:v>568</x:v>
      </x:c>
      <x:c r="F681" s="1" t="s">
        <x:v>907</x:v>
      </x:c>
      <x:c r="G681" s="1" t="s">
        <x:v>490</x:v>
      </x:c>
    </x:row>
    <x:row r="682" ht="15" hidden="0" customHeight="1">
      <x:c r="A682" s="1" t="s">
        <x:v>480</x:v>
      </x:c>
      <x:c r="B682" s="1" t="s">
        <x:v>481</x:v>
      </x:c>
      <x:c r="C682" s="1" t="s">
        <x:v>1006</x:v>
      </x:c>
      <x:c r="D682" s="1" t="s">
        <x:v>483</x:v>
      </x:c>
      <x:c r="E682" s="1" t="s">
        <x:v>1007</x:v>
      </x:c>
      <x:c r="F682" s="1" t="s">
        <x:v>875</x:v>
      </x:c>
      <x:c r="G682" s="1" t="s">
        <x:v>486</x:v>
      </x:c>
    </x:row>
    <x:row r="683" ht="15" hidden="0" customHeight="1">
      <x:c r="A683" s="1" t="s">
        <x:v>480</x:v>
      </x:c>
      <x:c r="B683" s="1" t="s">
        <x:v>481</x:v>
      </x:c>
      <x:c r="C683" s="1" t="s">
        <x:v>1006</x:v>
      </x:c>
      <x:c r="D683" s="1" t="s">
        <x:v>487</x:v>
      </x:c>
      <x:c r="E683" s="1" t="s">
        <x:v>614</x:v>
      </x:c>
      <x:c r="F683" s="1" t="s">
        <x:v>877</x:v>
      </x:c>
      <x:c r="G683" s="1" t="s">
        <x:v>490</x:v>
      </x:c>
    </x:row>
    <x:row r="684" ht="15" hidden="0" customHeight="1">
      <x:c r="A684" s="1" t="s">
        <x:v>480</x:v>
      </x:c>
      <x:c r="B684" s="1" t="s">
        <x:v>481</x:v>
      </x:c>
      <x:c r="C684" s="1" t="s">
        <x:v>1008</x:v>
      </x:c>
      <x:c r="D684" s="1" t="s">
        <x:v>483</x:v>
      </x:c>
      <x:c r="E684" s="1" t="s">
        <x:v>1009</x:v>
      </x:c>
      <x:c r="F684" s="1" t="s">
        <x:v>568</x:v>
      </x:c>
      <x:c r="G684" s="1" t="s">
        <x:v>486</x:v>
      </x:c>
    </x:row>
    <x:row r="685" ht="15" hidden="0" customHeight="1">
      <x:c r="A685" s="1" t="s">
        <x:v>480</x:v>
      </x:c>
      <x:c r="B685" s="1" t="s">
        <x:v>481</x:v>
      </x:c>
      <x:c r="C685" s="1" t="s">
        <x:v>1008</x:v>
      </x:c>
      <x:c r="D685" s="1" t="s">
        <x:v>487</x:v>
      </x:c>
      <x:c r="E685" s="1" t="s">
        <x:v>1010</x:v>
      </x:c>
      <x:c r="F685" s="1" t="s">
        <x:v>1011</x:v>
      </x:c>
      <x:c r="G685" s="1" t="s">
        <x:v>490</x:v>
      </x:c>
    </x:row>
    <x:row r="686" ht="15" hidden="0" customHeight="1">
      <x:c r="A686" s="1" t="s">
        <x:v>480</x:v>
      </x:c>
      <x:c r="B686" s="1" t="s">
        <x:v>481</x:v>
      </x:c>
      <x:c r="C686" s="1" t="s">
        <x:v>1012</x:v>
      </x:c>
      <x:c r="D686" s="1" t="s">
        <x:v>483</x:v>
      </x:c>
      <x:c r="E686" s="1" t="s">
        <x:v>930</x:v>
      </x:c>
      <x:c r="F686" s="1" t="s">
        <x:v>724</x:v>
      </x:c>
      <x:c r="G686" s="1" t="s">
        <x:v>486</x:v>
      </x:c>
    </x:row>
    <x:row r="687" ht="15" hidden="0" customHeight="1">
      <x:c r="A687" s="1" t="s">
        <x:v>480</x:v>
      </x:c>
      <x:c r="B687" s="1" t="s">
        <x:v>481</x:v>
      </x:c>
      <x:c r="C687" s="1" t="s">
        <x:v>1012</x:v>
      </x:c>
      <x:c r="D687" s="1" t="s">
        <x:v>487</x:v>
      </x:c>
      <x:c r="E687" s="1" t="s">
        <x:v>918</x:v>
      </x:c>
      <x:c r="F687" s="1" t="s">
        <x:v>897</x:v>
      </x:c>
      <x:c r="G687" s="1" t="s">
        <x:v>490</x:v>
      </x:c>
    </x:row>
    <x:row r="688" ht="15" hidden="0" customHeight="1">
      <x:c r="A688" s="1" t="s">
        <x:v>480</x:v>
      </x:c>
      <x:c r="B688" s="1" t="s">
        <x:v>481</x:v>
      </x:c>
      <x:c r="C688" s="1" t="s">
        <x:v>1013</x:v>
      </x:c>
      <x:c r="D688" s="1" t="s">
        <x:v>483</x:v>
      </x:c>
      <x:c r="E688" s="1" t="s">
        <x:v>677</x:v>
      </x:c>
      <x:c r="F688" s="1" t="s">
        <x:v>736</x:v>
      </x:c>
      <x:c r="G688" s="1" t="s">
        <x:v>486</x:v>
      </x:c>
    </x:row>
    <x:row r="689" ht="15" hidden="0" customHeight="1">
      <x:c r="A689" s="1" t="s">
        <x:v>480</x:v>
      </x:c>
      <x:c r="B689" s="1" t="s">
        <x:v>481</x:v>
      </x:c>
      <x:c r="C689" s="1" t="s">
        <x:v>1013</x:v>
      </x:c>
      <x:c r="D689" s="1" t="s">
        <x:v>487</x:v>
      </x:c>
      <x:c r="E689" s="1" t="s">
        <x:v>1014</x:v>
      </x:c>
      <x:c r="F689" s="1" t="s">
        <x:v>738</x:v>
      </x:c>
      <x:c r="G689" s="1" t="s">
        <x:v>490</x:v>
      </x:c>
    </x:row>
    <x:row r="690" ht="15" hidden="0" customHeight="1">
      <x:c r="A690" s="1" t="s">
        <x:v>480</x:v>
      </x:c>
      <x:c r="B690" s="1" t="s">
        <x:v>481</x:v>
      </x:c>
      <x:c r="C690" s="1" t="s">
        <x:v>1015</x:v>
      </x:c>
      <x:c r="D690" s="1" t="s">
        <x:v>483</x:v>
      </x:c>
      <x:c r="E690" s="1" t="s">
        <x:v>653</x:v>
      </x:c>
      <x:c r="F690" s="1" t="s">
        <x:v>830</x:v>
      </x:c>
      <x:c r="G690" s="1" t="s">
        <x:v>486</x:v>
      </x:c>
    </x:row>
    <x:row r="691" ht="15" hidden="0" customHeight="1">
      <x:c r="A691" s="1" t="s">
        <x:v>480</x:v>
      </x:c>
      <x:c r="B691" s="1" t="s">
        <x:v>481</x:v>
      </x:c>
      <x:c r="C691" s="1" t="s">
        <x:v>1015</x:v>
      </x:c>
      <x:c r="D691" s="1" t="s">
        <x:v>487</x:v>
      </x:c>
      <x:c r="E691" s="1" t="s">
        <x:v>654</x:v>
      </x:c>
      <x:c r="F691" s="1" t="s">
        <x:v>1016</x:v>
      </x:c>
      <x:c r="G691" s="1" t="s">
        <x:v>490</x:v>
      </x:c>
    </x:row>
    <x:row r="692" ht="15" hidden="0" customHeight="1">
      <x:c r="A692" s="1" t="s">
        <x:v>480</x:v>
      </x:c>
      <x:c r="B692" s="1" t="s">
        <x:v>481</x:v>
      </x:c>
      <x:c r="C692" s="1" t="s">
        <x:v>1017</x:v>
      </x:c>
      <x:c r="D692" s="1" t="s">
        <x:v>483</x:v>
      </x:c>
      <x:c r="E692" s="1" t="s">
        <x:v>914</x:v>
      </x:c>
      <x:c r="F692" s="1" t="s">
        <x:v>657</x:v>
      </x:c>
      <x:c r="G692" s="1" t="s">
        <x:v>486</x:v>
      </x:c>
    </x:row>
    <x:row r="693" ht="15" hidden="0" customHeight="1">
      <x:c r="A693" s="1" t="s">
        <x:v>480</x:v>
      </x:c>
      <x:c r="B693" s="1" t="s">
        <x:v>481</x:v>
      </x:c>
      <x:c r="C693" s="1" t="s">
        <x:v>1017</x:v>
      </x:c>
      <x:c r="D693" s="1" t="s">
        <x:v>487</x:v>
      </x:c>
      <x:c r="E693" s="1" t="s">
        <x:v>916</x:v>
      </x:c>
      <x:c r="F693" s="1" t="s">
        <x:v>659</x:v>
      </x:c>
      <x:c r="G693" s="1" t="s">
        <x:v>490</x:v>
      </x:c>
    </x:row>
    <x:row r="694" ht="15" hidden="0" customHeight="1">
      <x:c r="A694" s="1" t="s">
        <x:v>480</x:v>
      </x:c>
      <x:c r="B694" s="1" t="s">
        <x:v>481</x:v>
      </x:c>
      <x:c r="C694" s="1" t="s">
        <x:v>1018</x:v>
      </x:c>
      <x:c r="D694" s="1" t="s">
        <x:v>483</x:v>
      </x:c>
      <x:c r="E694" s="1" t="s">
        <x:v>1019</x:v>
      </x:c>
      <x:c r="F694" s="1" t="s">
        <x:v>1014</x:v>
      </x:c>
      <x:c r="G694" s="1" t="s">
        <x:v>486</x:v>
      </x:c>
    </x:row>
    <x:row r="695" ht="15" hidden="0" customHeight="1">
      <x:c r="A695" s="1" t="s">
        <x:v>480</x:v>
      </x:c>
      <x:c r="B695" s="1" t="s">
        <x:v>481</x:v>
      </x:c>
      <x:c r="C695" s="1" t="s">
        <x:v>1018</x:v>
      </x:c>
      <x:c r="D695" s="1" t="s">
        <x:v>487</x:v>
      </x:c>
      <x:c r="E695" s="1" t="s">
        <x:v>1020</x:v>
      </x:c>
      <x:c r="F695" s="1" t="s">
        <x:v>1021</x:v>
      </x:c>
      <x:c r="G695" s="1" t="s">
        <x:v>490</x:v>
      </x:c>
    </x:row>
    <x:row r="696" ht="15" hidden="0" customHeight="1">
      <x:c r="A696" s="1" t="s">
        <x:v>480</x:v>
      </x:c>
      <x:c r="B696" s="1" t="s">
        <x:v>481</x:v>
      </x:c>
      <x:c r="C696" s="1" t="s">
        <x:v>1022</x:v>
      </x:c>
      <x:c r="D696" s="1" t="s">
        <x:v>483</x:v>
      </x:c>
      <x:c r="E696" s="1" t="s">
        <x:v>1023</x:v>
      </x:c>
      <x:c r="F696" s="1" t="s">
        <x:v>1024</x:v>
      </x:c>
      <x:c r="G696" s="1" t="s">
        <x:v>486</x:v>
      </x:c>
    </x:row>
    <x:row r="697" ht="15" hidden="0" customHeight="1">
      <x:c r="A697" s="1" t="s">
        <x:v>480</x:v>
      </x:c>
      <x:c r="B697" s="1" t="s">
        <x:v>481</x:v>
      </x:c>
      <x:c r="C697" s="1" t="s">
        <x:v>1022</x:v>
      </x:c>
      <x:c r="D697" s="1" t="s">
        <x:v>487</x:v>
      </x:c>
      <x:c r="E697" s="1" t="s">
        <x:v>1025</x:v>
      </x:c>
      <x:c r="F697" s="1" t="s">
        <x:v>1026</x:v>
      </x:c>
      <x:c r="G697" s="1" t="s">
        <x:v>490</x:v>
      </x:c>
    </x:row>
    <x:row r="698" ht="15" hidden="0" customHeight="1">
      <x:c r="A698" s="1" t="s">
        <x:v>480</x:v>
      </x:c>
      <x:c r="B698" s="1" t="s">
        <x:v>481</x:v>
      </x:c>
      <x:c r="C698" s="1" t="s">
        <x:v>1027</x:v>
      </x:c>
      <x:c r="D698" s="1" t="s">
        <x:v>483</x:v>
      </x:c>
      <x:c r="E698" s="1" t="s">
        <x:v>1028</x:v>
      </x:c>
      <x:c r="F698" s="1" t="s">
        <x:v>630</x:v>
      </x:c>
      <x:c r="G698" s="1" t="s">
        <x:v>486</x:v>
      </x:c>
    </x:row>
    <x:row r="699" ht="15" hidden="0" customHeight="1">
      <x:c r="A699" s="1" t="s">
        <x:v>480</x:v>
      </x:c>
      <x:c r="B699" s="1" t="s">
        <x:v>481</x:v>
      </x:c>
      <x:c r="C699" s="1" t="s">
        <x:v>1027</x:v>
      </x:c>
      <x:c r="D699" s="1" t="s">
        <x:v>487</x:v>
      </x:c>
      <x:c r="E699" s="1" t="s">
        <x:v>1029</x:v>
      </x:c>
      <x:c r="F699" s="1" t="s">
        <x:v>1030</x:v>
      </x:c>
      <x:c r="G699" s="1" t="s">
        <x:v>490</x:v>
      </x:c>
    </x:row>
    <x:row r="700" ht="15" hidden="0" customHeight="1">
      <x:c r="A700" s="1" t="s">
        <x:v>480</x:v>
      </x:c>
      <x:c r="B700" s="1" t="s">
        <x:v>481</x:v>
      </x:c>
      <x:c r="C700" s="1" t="s">
        <x:v>1031</x:v>
      </x:c>
      <x:c r="D700" s="1" t="s">
        <x:v>483</x:v>
      </x:c>
      <x:c r="E700" s="1" t="s">
        <x:v>876</x:v>
      </x:c>
      <x:c r="F700" s="1" t="s">
        <x:v>554</x:v>
      </x:c>
      <x:c r="G700" s="1" t="s">
        <x:v>486</x:v>
      </x:c>
    </x:row>
    <x:row r="701" ht="15" hidden="0" customHeight="1">
      <x:c r="A701" s="1" t="s">
        <x:v>480</x:v>
      </x:c>
      <x:c r="B701" s="1" t="s">
        <x:v>481</x:v>
      </x:c>
      <x:c r="C701" s="1" t="s">
        <x:v>1031</x:v>
      </x:c>
      <x:c r="D701" s="1" t="s">
        <x:v>487</x:v>
      </x:c>
      <x:c r="E701" s="1" t="s">
        <x:v>654</x:v>
      </x:c>
      <x:c r="F701" s="1" t="s">
        <x:v>1032</x:v>
      </x:c>
      <x:c r="G701" s="1" t="s">
        <x:v>490</x:v>
      </x:c>
    </x:row>
    <x:row r="702" ht="15" hidden="0" customHeight="1">
      <x:c r="A702" s="1" t="s">
        <x:v>480</x:v>
      </x:c>
      <x:c r="B702" s="1" t="s">
        <x:v>481</x:v>
      </x:c>
      <x:c r="C702" s="1" t="s">
        <x:v>1033</x:v>
      </x:c>
      <x:c r="D702" s="1" t="s">
        <x:v>483</x:v>
      </x:c>
      <x:c r="E702" s="1" t="s">
        <x:v>1034</x:v>
      </x:c>
      <x:c r="F702" s="1" t="s">
        <x:v>810</x:v>
      </x:c>
      <x:c r="G702" s="1" t="s">
        <x:v>710</x:v>
      </x:c>
    </x:row>
    <x:row r="703" ht="15" hidden="0" customHeight="1">
      <x:c r="A703" s="1" t="s">
        <x:v>480</x:v>
      </x:c>
      <x:c r="B703" s="1" t="s">
        <x:v>481</x:v>
      </x:c>
      <x:c r="C703" s="1" t="s">
        <x:v>1033</x:v>
      </x:c>
      <x:c r="D703" s="1" t="s">
        <x:v>487</x:v>
      </x:c>
      <x:c r="E703" s="1" t="s">
        <x:v>959</x:v>
      </x:c>
      <x:c r="F703" s="1" t="s">
        <x:v>508</x:v>
      </x:c>
      <x:c r="G703" s="1" t="s">
        <x:v>490</x:v>
      </x:c>
    </x:row>
    <x:row r="704" ht="15" hidden="0" customHeight="1">
      <x:c r="A704" s="1" t="s">
        <x:v>480</x:v>
      </x:c>
      <x:c r="B704" s="1" t="s">
        <x:v>481</x:v>
      </x:c>
      <x:c r="C704" s="1" t="s">
        <x:v>1035</x:v>
      </x:c>
      <x:c r="D704" s="1" t="s">
        <x:v>483</x:v>
      </x:c>
      <x:c r="E704" s="1" t="s">
        <x:v>705</x:v>
      </x:c>
      <x:c r="F704" s="1" t="s">
        <x:v>788</x:v>
      </x:c>
      <x:c r="G704" s="1" t="s">
        <x:v>486</x:v>
      </x:c>
    </x:row>
    <x:row r="705" ht="15" hidden="0" customHeight="1">
      <x:c r="A705" s="1" t="s">
        <x:v>480</x:v>
      </x:c>
      <x:c r="B705" s="1" t="s">
        <x:v>481</x:v>
      </x:c>
      <x:c r="C705" s="1" t="s">
        <x:v>1035</x:v>
      </x:c>
      <x:c r="D705" s="1" t="s">
        <x:v>487</x:v>
      </x:c>
      <x:c r="E705" s="1" t="s">
        <x:v>609</x:v>
      </x:c>
      <x:c r="F705" s="1" t="s">
        <x:v>968</x:v>
      </x:c>
      <x:c r="G705" s="1" t="s">
        <x:v>490</x:v>
      </x:c>
    </x:row>
    <x:row r="706" ht="15" hidden="0" customHeight="1">
      <x:c r="A706" s="1" t="s">
        <x:v>480</x:v>
      </x:c>
      <x:c r="B706" s="1" t="s">
        <x:v>481</x:v>
      </x:c>
      <x:c r="C706" s="1" t="s">
        <x:v>1036</x:v>
      </x:c>
      <x:c r="D706" s="1" t="s">
        <x:v>483</x:v>
      </x:c>
      <x:c r="E706" s="1" t="s">
        <x:v>1007</x:v>
      </x:c>
      <x:c r="F706" s="1" t="s">
        <x:v>1037</x:v>
      </x:c>
      <x:c r="G706" s="1" t="s">
        <x:v>486</x:v>
      </x:c>
    </x:row>
    <x:row r="707" ht="15" hidden="0" customHeight="1">
      <x:c r="A707" s="1" t="s">
        <x:v>480</x:v>
      </x:c>
      <x:c r="B707" s="1" t="s">
        <x:v>481</x:v>
      </x:c>
      <x:c r="C707" s="1" t="s">
        <x:v>1036</x:v>
      </x:c>
      <x:c r="D707" s="1" t="s">
        <x:v>487</x:v>
      </x:c>
      <x:c r="E707" s="1" t="s">
        <x:v>614</x:v>
      </x:c>
      <x:c r="F707" s="1" t="s">
        <x:v>1024</x:v>
      </x:c>
      <x:c r="G707" s="1" t="s">
        <x:v>490</x:v>
      </x:c>
    </x:row>
    <x:row r="708" ht="15" hidden="0" customHeight="1">
      <x:c r="A708" s="1" t="s">
        <x:v>480</x:v>
      </x:c>
      <x:c r="B708" s="1" t="s">
        <x:v>481</x:v>
      </x:c>
      <x:c r="C708" s="1" t="s">
        <x:v>1038</x:v>
      </x:c>
      <x:c r="D708" s="1" t="s">
        <x:v>483</x:v>
      </x:c>
      <x:c r="E708" s="1" t="s">
        <x:v>892</x:v>
      </x:c>
      <x:c r="F708" s="1" t="s">
        <x:v>1039</x:v>
      </x:c>
      <x:c r="G708" s="1" t="s">
        <x:v>486</x:v>
      </x:c>
    </x:row>
    <x:row r="709" ht="15" hidden="0" customHeight="1">
      <x:c r="A709" s="1" t="s">
        <x:v>480</x:v>
      </x:c>
      <x:c r="B709" s="1" t="s">
        <x:v>481</x:v>
      </x:c>
      <x:c r="C709" s="1" t="s">
        <x:v>1038</x:v>
      </x:c>
      <x:c r="D709" s="1" t="s">
        <x:v>487</x:v>
      </x:c>
      <x:c r="E709" s="1" t="s">
        <x:v>893</x:v>
      </x:c>
      <x:c r="F709" s="1" t="s">
        <x:v>1040</x:v>
      </x:c>
      <x:c r="G709" s="1" t="s">
        <x:v>490</x:v>
      </x:c>
    </x:row>
    <x:row r="710" ht="15" hidden="0" customHeight="1">
      <x:c r="A710" s="1" t="s">
        <x:v>480</x:v>
      </x:c>
      <x:c r="B710" s="1" t="s">
        <x:v>481</x:v>
      </x:c>
      <x:c r="C710" s="1" t="s">
        <x:v>1041</x:v>
      </x:c>
      <x:c r="D710" s="1" t="s">
        <x:v>483</x:v>
      </x:c>
      <x:c r="E710" s="1" t="s">
        <x:v>523</x:v>
      </x:c>
      <x:c r="F710" s="1" t="s">
        <x:v>700</x:v>
      </x:c>
      <x:c r="G710" s="1" t="s">
        <x:v>486</x:v>
      </x:c>
    </x:row>
    <x:row r="711" ht="15" hidden="0" customHeight="1">
      <x:c r="A711" s="1" t="s">
        <x:v>480</x:v>
      </x:c>
      <x:c r="B711" s="1" t="s">
        <x:v>481</x:v>
      </x:c>
      <x:c r="C711" s="1" t="s">
        <x:v>1041</x:v>
      </x:c>
      <x:c r="D711" s="1" t="s">
        <x:v>487</x:v>
      </x:c>
      <x:c r="E711" s="1" t="s">
        <x:v>803</x:v>
      </x:c>
      <x:c r="F711" s="1" t="s">
        <x:v>702</x:v>
      </x:c>
      <x:c r="G711" s="1" t="s">
        <x:v>490</x:v>
      </x:c>
    </x:row>
    <x:row r="712" ht="15" hidden="0" customHeight="1">
      <x:c r="A712" s="1" t="s">
        <x:v>480</x:v>
      </x:c>
      <x:c r="B712" s="1" t="s">
        <x:v>481</x:v>
      </x:c>
      <x:c r="C712" s="1" t="s">
        <x:v>1042</x:v>
      </x:c>
      <x:c r="D712" s="1" t="s">
        <x:v>483</x:v>
      </x:c>
      <x:c r="E712" s="1" t="s">
        <x:v>858</x:v>
      </x:c>
      <x:c r="F712" s="1" t="s">
        <x:v>498</x:v>
      </x:c>
      <x:c r="G712" s="1" t="s">
        <x:v>486</x:v>
      </x:c>
    </x:row>
    <x:row r="713" ht="15" hidden="0" customHeight="1">
      <x:c r="A713" s="1" t="s">
        <x:v>480</x:v>
      </x:c>
      <x:c r="B713" s="1" t="s">
        <x:v>481</x:v>
      </x:c>
      <x:c r="C713" s="1" t="s">
        <x:v>1042</x:v>
      </x:c>
      <x:c r="D713" s="1" t="s">
        <x:v>487</x:v>
      </x:c>
      <x:c r="E713" s="1" t="s">
        <x:v>590</x:v>
      </x:c>
      <x:c r="F713" s="1" t="s">
        <x:v>500</x:v>
      </x:c>
      <x:c r="G713" s="1" t="s">
        <x:v>490</x:v>
      </x:c>
    </x:row>
    <x:row r="714" ht="15" hidden="0" customHeight="1">
      <x:c r="A714" s="1" t="s">
        <x:v>480</x:v>
      </x:c>
      <x:c r="B714" s="1" t="s">
        <x:v>481</x:v>
      </x:c>
      <x:c r="C714" s="1" t="s">
        <x:v>1043</x:v>
      </x:c>
      <x:c r="D714" s="1" t="s">
        <x:v>483</x:v>
      </x:c>
      <x:c r="E714" s="1" t="s">
        <x:v>696</x:v>
      </x:c>
      <x:c r="F714" s="1" t="s">
        <x:v>998</x:v>
      </x:c>
      <x:c r="G714" s="1" t="s">
        <x:v>486</x:v>
      </x:c>
    </x:row>
    <x:row r="715" ht="15" hidden="0" customHeight="1">
      <x:c r="A715" s="1" t="s">
        <x:v>480</x:v>
      </x:c>
      <x:c r="B715" s="1" t="s">
        <x:v>481</x:v>
      </x:c>
      <x:c r="C715" s="1" t="s">
        <x:v>1043</x:v>
      </x:c>
      <x:c r="D715" s="1" t="s">
        <x:v>487</x:v>
      </x:c>
      <x:c r="E715" s="1" t="s">
        <x:v>698</x:v>
      </x:c>
      <x:c r="F715" s="1" t="s">
        <x:v>999</x:v>
      </x:c>
      <x:c r="G715" s="1" t="s">
        <x:v>490</x:v>
      </x:c>
    </x:row>
    <x:row r="716" ht="15" hidden="0" customHeight="1">
      <x:c r="A716" s="1" t="s">
        <x:v>480</x:v>
      </x:c>
      <x:c r="B716" s="1" t="s">
        <x:v>481</x:v>
      </x:c>
      <x:c r="C716" s="1" t="s">
        <x:v>1044</x:v>
      </x:c>
      <x:c r="D716" s="1" t="s">
        <x:v>483</x:v>
      </x:c>
      <x:c r="E716" s="1" t="s">
        <x:v>525</x:v>
      </x:c>
      <x:c r="F716" s="1" t="s">
        <x:v>998</x:v>
      </x:c>
      <x:c r="G716" s="1" t="s">
        <x:v>486</x:v>
      </x:c>
    </x:row>
    <x:row r="717" ht="15" hidden="0" customHeight="1">
      <x:c r="A717" s="1" t="s">
        <x:v>480</x:v>
      </x:c>
      <x:c r="B717" s="1" t="s">
        <x:v>481</x:v>
      </x:c>
      <x:c r="C717" s="1" t="s">
        <x:v>1044</x:v>
      </x:c>
      <x:c r="D717" s="1" t="s">
        <x:v>487</x:v>
      </x:c>
      <x:c r="E717" s="1" t="s">
        <x:v>1045</x:v>
      </x:c>
      <x:c r="F717" s="1" t="s">
        <x:v>1046</x:v>
      </x:c>
      <x:c r="G717" s="1" t="s">
        <x:v>490</x:v>
      </x:c>
    </x:row>
    <x:row r="718" ht="15" hidden="0" customHeight="1">
      <x:c r="A718" s="1" t="s">
        <x:v>480</x:v>
      </x:c>
      <x:c r="B718" s="1" t="s">
        <x:v>481</x:v>
      </x:c>
      <x:c r="C718" s="1" t="s">
        <x:v>1047</x:v>
      </x:c>
      <x:c r="D718" s="1" t="s">
        <x:v>483</x:v>
      </x:c>
      <x:c r="E718" s="1" t="s">
        <x:v>542</x:v>
      </x:c>
      <x:c r="F718" s="1" t="s">
        <x:v>657</x:v>
      </x:c>
      <x:c r="G718" s="1" t="s">
        <x:v>486</x:v>
      </x:c>
    </x:row>
    <x:row r="719" ht="15" hidden="0" customHeight="1">
      <x:c r="A719" s="1" t="s">
        <x:v>480</x:v>
      </x:c>
      <x:c r="B719" s="1" t="s">
        <x:v>481</x:v>
      </x:c>
      <x:c r="C719" s="1" t="s">
        <x:v>1047</x:v>
      </x:c>
      <x:c r="D719" s="1" t="s">
        <x:v>487</x:v>
      </x:c>
      <x:c r="E719" s="1" t="s">
        <x:v>1048</x:v>
      </x:c>
      <x:c r="F719" s="1" t="s">
        <x:v>1049</x:v>
      </x:c>
      <x:c r="G719" s="1" t="s">
        <x:v>490</x:v>
      </x:c>
    </x:row>
    <x:row r="720" ht="15" hidden="0" customHeight="1">
      <x:c r="A720" s="1" t="s">
        <x:v>480</x:v>
      </x:c>
      <x:c r="B720" s="1" t="s">
        <x:v>481</x:v>
      </x:c>
      <x:c r="C720" s="1" t="s">
        <x:v>1050</x:v>
      </x:c>
      <x:c r="D720" s="1" t="s">
        <x:v>483</x:v>
      </x:c>
      <x:c r="E720" s="1" t="s">
        <x:v>1051</x:v>
      </x:c>
      <x:c r="F720" s="1" t="s">
        <x:v>527</x:v>
      </x:c>
      <x:c r="G720" s="1" t="s">
        <x:v>486</x:v>
      </x:c>
    </x:row>
    <x:row r="721" ht="15" hidden="0" customHeight="1">
      <x:c r="A721" s="1" t="s">
        <x:v>480</x:v>
      </x:c>
      <x:c r="B721" s="1" t="s">
        <x:v>481</x:v>
      </x:c>
      <x:c r="C721" s="1" t="s">
        <x:v>1050</x:v>
      </x:c>
      <x:c r="D721" s="1" t="s">
        <x:v>487</x:v>
      </x:c>
      <x:c r="E721" s="1" t="s">
        <x:v>1052</x:v>
      </x:c>
      <x:c r="F721" s="1" t="s">
        <x:v>529</x:v>
      </x:c>
      <x:c r="G721" s="1" t="s">
        <x:v>490</x:v>
      </x:c>
    </x:row>
    <x:row r="722" ht="15" hidden="0" customHeight="1">
      <x:c r="A722" s="1" t="s">
        <x:v>480</x:v>
      </x:c>
      <x:c r="B722" s="1" t="s">
        <x:v>481</x:v>
      </x:c>
      <x:c r="C722" s="1" t="s">
        <x:v>1053</x:v>
      </x:c>
      <x:c r="D722" s="1" t="s">
        <x:v>483</x:v>
      </x:c>
      <x:c r="E722" s="1" t="s">
        <x:v>1054</x:v>
      </x:c>
      <x:c r="F722" s="1" t="s">
        <x:v>485</x:v>
      </x:c>
      <x:c r="G722" s="1" t="s">
        <x:v>871</x:v>
      </x:c>
    </x:row>
    <x:row r="723" ht="15" hidden="0" customHeight="1">
      <x:c r="A723" s="1" t="s">
        <x:v>480</x:v>
      </x:c>
      <x:c r="B723" s="1" t="s">
        <x:v>481</x:v>
      </x:c>
      <x:c r="C723" s="1" t="s">
        <x:v>1053</x:v>
      </x:c>
      <x:c r="D723" s="1" t="s">
        <x:v>487</x:v>
      </x:c>
      <x:c r="E723" s="1" t="s">
        <x:v>1055</x:v>
      </x:c>
      <x:c r="F723" s="1" t="s">
        <x:v>1056</x:v>
      </x:c>
      <x:c r="G723" s="1" t="s">
        <x:v>490</x:v>
      </x:c>
    </x:row>
    <x:row r="724" ht="15" hidden="0" customHeight="1">
      <x:c r="A724" s="1" t="s">
        <x:v>480</x:v>
      </x:c>
      <x:c r="B724" s="1" t="s">
        <x:v>481</x:v>
      </x:c>
      <x:c r="C724" s="1" t="s">
        <x:v>1057</x:v>
      </x:c>
      <x:c r="D724" s="1" t="s">
        <x:v>483</x:v>
      </x:c>
      <x:c r="E724" s="1" t="s">
        <x:v>603</x:v>
      </x:c>
      <x:c r="F724" s="1" t="s">
        <x:v>1024</x:v>
      </x:c>
      <x:c r="G724" s="1" t="s">
        <x:v>486</x:v>
      </x:c>
    </x:row>
    <x:row r="725" ht="15" hidden="0" customHeight="1">
      <x:c r="A725" s="1" t="s">
        <x:v>480</x:v>
      </x:c>
      <x:c r="B725" s="1" t="s">
        <x:v>481</x:v>
      </x:c>
      <x:c r="C725" s="1" t="s">
        <x:v>1057</x:v>
      </x:c>
      <x:c r="D725" s="1" t="s">
        <x:v>487</x:v>
      </x:c>
      <x:c r="E725" s="1" t="s">
        <x:v>1058</x:v>
      </x:c>
      <x:c r="F725" s="1" t="s">
        <x:v>846</x:v>
      </x:c>
      <x:c r="G725" s="1" t="s">
        <x:v>490</x:v>
      </x:c>
    </x:row>
    <x:row r="726" ht="15" hidden="0" customHeight="1">
      <x:c r="A726" s="1" t="s">
        <x:v>480</x:v>
      </x:c>
      <x:c r="B726" s="1" t="s">
        <x:v>481</x:v>
      </x:c>
      <x:c r="C726" s="1" t="s">
        <x:v>1059</x:v>
      </x:c>
      <x:c r="D726" s="1" t="s">
        <x:v>483</x:v>
      </x:c>
      <x:c r="E726" s="1" t="s">
        <x:v>1060</x:v>
      </x:c>
      <x:c r="F726" s="1" t="s">
        <x:v>640</x:v>
      </x:c>
      <x:c r="G726" s="1" t="s">
        <x:v>486</x:v>
      </x:c>
    </x:row>
    <x:row r="727" ht="15" hidden="0" customHeight="1">
      <x:c r="A727" s="1" t="s">
        <x:v>480</x:v>
      </x:c>
      <x:c r="B727" s="1" t="s">
        <x:v>481</x:v>
      </x:c>
      <x:c r="C727" s="1" t="s">
        <x:v>1059</x:v>
      </x:c>
      <x:c r="D727" s="1" t="s">
        <x:v>487</x:v>
      </x:c>
      <x:c r="E727" s="1" t="s">
        <x:v>1061</x:v>
      </x:c>
      <x:c r="F727" s="1" t="s">
        <x:v>927</x:v>
      </x:c>
      <x:c r="G727" s="1" t="s">
        <x:v>490</x:v>
      </x:c>
    </x:row>
    <x:row r="728" ht="15" hidden="0" customHeight="1">
      <x:c r="A728" s="1" t="s">
        <x:v>480</x:v>
      </x:c>
      <x:c r="B728" s="1" t="s">
        <x:v>481</x:v>
      </x:c>
      <x:c r="C728" s="1" t="s">
        <x:v>1062</x:v>
      </x:c>
      <x:c r="D728" s="1" t="s">
        <x:v>483</x:v>
      </x:c>
      <x:c r="E728" s="1" t="s">
        <x:v>1063</x:v>
      </x:c>
      <x:c r="F728" s="1" t="s">
        <x:v>976</x:v>
      </x:c>
      <x:c r="G728" s="1" t="s">
        <x:v>486</x:v>
      </x:c>
    </x:row>
    <x:row r="729" ht="15" hidden="0" customHeight="1">
      <x:c r="A729" s="1" t="s">
        <x:v>480</x:v>
      </x:c>
      <x:c r="B729" s="1" t="s">
        <x:v>481</x:v>
      </x:c>
      <x:c r="C729" s="1" t="s">
        <x:v>1062</x:v>
      </x:c>
      <x:c r="D729" s="1" t="s">
        <x:v>487</x:v>
      </x:c>
      <x:c r="E729" s="1" t="s">
        <x:v>1064</x:v>
      </x:c>
      <x:c r="F729" s="1" t="s">
        <x:v>1065</x:v>
      </x:c>
      <x:c r="G729" s="1" t="s">
        <x:v>490</x:v>
      </x:c>
    </x:row>
    <x:row r="730" ht="15" hidden="0" customHeight="1">
      <x:c r="A730" s="1" t="s">
        <x:v>480</x:v>
      </x:c>
      <x:c r="B730" s="1" t="s">
        <x:v>481</x:v>
      </x:c>
      <x:c r="C730" s="1" t="s">
        <x:v>1066</x:v>
      </x:c>
      <x:c r="D730" s="1" t="s">
        <x:v>483</x:v>
      </x:c>
      <x:c r="E730" s="1" t="s">
        <x:v>773</x:v>
      </x:c>
      <x:c r="F730" s="1" t="s">
        <x:v>692</x:v>
      </x:c>
      <x:c r="G730" s="1" t="s">
        <x:v>486</x:v>
      </x:c>
    </x:row>
    <x:row r="731" ht="15" hidden="0" customHeight="1">
      <x:c r="A731" s="1" t="s">
        <x:v>480</x:v>
      </x:c>
      <x:c r="B731" s="1" t="s">
        <x:v>481</x:v>
      </x:c>
      <x:c r="C731" s="1" t="s">
        <x:v>1066</x:v>
      </x:c>
      <x:c r="D731" s="1" t="s">
        <x:v>487</x:v>
      </x:c>
      <x:c r="E731" s="1" t="s">
        <x:v>806</x:v>
      </x:c>
      <x:c r="F731" s="1" t="s">
        <x:v>1067</x:v>
      </x:c>
      <x:c r="G731" s="1" t="s">
        <x:v>490</x:v>
      </x:c>
    </x:row>
    <x:row r="732" ht="15" hidden="0" customHeight="1">
      <x:c r="A732" s="1" t="s">
        <x:v>480</x:v>
      </x:c>
      <x:c r="B732" s="1" t="s">
        <x:v>481</x:v>
      </x:c>
      <x:c r="C732" s="1" t="s">
        <x:v>1068</x:v>
      </x:c>
      <x:c r="D732" s="1" t="s">
        <x:v>483</x:v>
      </x:c>
      <x:c r="E732" s="1" t="s">
        <x:v>1037</x:v>
      </x:c>
      <x:c r="F732" s="1" t="s">
        <x:v>995</x:v>
      </x:c>
      <x:c r="G732" s="1" t="s">
        <x:v>486</x:v>
      </x:c>
    </x:row>
    <x:row r="733" ht="15" hidden="0" customHeight="1">
      <x:c r="A733" s="1" t="s">
        <x:v>480</x:v>
      </x:c>
      <x:c r="B733" s="1" t="s">
        <x:v>481</x:v>
      </x:c>
      <x:c r="C733" s="1" t="s">
        <x:v>1068</x:v>
      </x:c>
      <x:c r="D733" s="1" t="s">
        <x:v>487</x:v>
      </x:c>
      <x:c r="E733" s="1" t="s">
        <x:v>1024</x:v>
      </x:c>
      <x:c r="F733" s="1" t="s">
        <x:v>1069</x:v>
      </x:c>
      <x:c r="G733" s="1" t="s">
        <x:v>490</x:v>
      </x:c>
    </x:row>
    <x:row r="734" ht="15" hidden="0" customHeight="1">
      <x:c r="A734" s="1" t="s">
        <x:v>480</x:v>
      </x:c>
      <x:c r="B734" s="1" t="s">
        <x:v>481</x:v>
      </x:c>
      <x:c r="C734" s="1" t="s">
        <x:v>1070</x:v>
      </x:c>
      <x:c r="D734" s="1" t="s">
        <x:v>483</x:v>
      </x:c>
      <x:c r="E734" s="1" t="s">
        <x:v>1071</x:v>
      </x:c>
      <x:c r="F734" s="1" t="s">
        <x:v>709</x:v>
      </x:c>
      <x:c r="G734" s="1" t="s">
        <x:v>486</x:v>
      </x:c>
    </x:row>
    <x:row r="735" ht="15" hidden="0" customHeight="1">
      <x:c r="A735" s="1" t="s">
        <x:v>480</x:v>
      </x:c>
      <x:c r="B735" s="1" t="s">
        <x:v>481</x:v>
      </x:c>
      <x:c r="C735" s="1" t="s">
        <x:v>1070</x:v>
      </x:c>
      <x:c r="D735" s="1" t="s">
        <x:v>487</x:v>
      </x:c>
      <x:c r="E735" s="1" t="s">
        <x:v>552</x:v>
      </x:c>
      <x:c r="F735" s="1" t="s">
        <x:v>1072</x:v>
      </x:c>
      <x:c r="G735" s="1" t="s">
        <x:v>490</x:v>
      </x:c>
    </x:row>
    <x:row r="736" ht="15" hidden="0" customHeight="1">
      <x:c r="A736" s="1" t="s">
        <x:v>480</x:v>
      </x:c>
      <x:c r="B736" s="1" t="s">
        <x:v>481</x:v>
      </x:c>
      <x:c r="C736" s="1" t="s">
        <x:v>1073</x:v>
      </x:c>
      <x:c r="D736" s="1" t="s">
        <x:v>483</x:v>
      </x:c>
      <x:c r="E736" s="1" t="s">
        <x:v>1074</x:v>
      </x:c>
      <x:c r="F736" s="1" t="s">
        <x:v>748</x:v>
      </x:c>
      <x:c r="G736" s="1" t="s">
        <x:v>486</x:v>
      </x:c>
    </x:row>
    <x:row r="737" ht="15" hidden="0" customHeight="1">
      <x:c r="A737" s="1" t="s">
        <x:v>480</x:v>
      </x:c>
      <x:c r="B737" s="1" t="s">
        <x:v>481</x:v>
      </x:c>
      <x:c r="C737" s="1" t="s">
        <x:v>1073</x:v>
      </x:c>
      <x:c r="D737" s="1" t="s">
        <x:v>487</x:v>
      </x:c>
      <x:c r="E737" s="1" t="s">
        <x:v>678</x:v>
      </x:c>
      <x:c r="F737" s="1" t="s">
        <x:v>1075</x:v>
      </x:c>
      <x:c r="G737" s="1" t="s">
        <x:v>490</x:v>
      </x:c>
    </x:row>
    <x:row r="738" ht="15" hidden="0" customHeight="1">
      <x:c r="A738" s="1" t="s">
        <x:v>480</x:v>
      </x:c>
      <x:c r="B738" s="1" t="s">
        <x:v>481</x:v>
      </x:c>
      <x:c r="C738" s="1" t="s">
        <x:v>1076</x:v>
      </x:c>
      <x:c r="D738" s="1" t="s">
        <x:v>483</x:v>
      </x:c>
      <x:c r="E738" s="1" t="s">
        <x:v>1077</x:v>
      </x:c>
      <x:c r="F738" s="1" t="s">
        <x:v>1063</x:v>
      </x:c>
      <x:c r="G738" s="1" t="s">
        <x:v>486</x:v>
      </x:c>
    </x:row>
    <x:row r="739" ht="15" hidden="0" customHeight="1">
      <x:c r="A739" s="1" t="s">
        <x:v>480</x:v>
      </x:c>
      <x:c r="B739" s="1" t="s">
        <x:v>481</x:v>
      </x:c>
      <x:c r="C739" s="1" t="s">
        <x:v>1076</x:v>
      </x:c>
      <x:c r="D739" s="1" t="s">
        <x:v>487</x:v>
      </x:c>
      <x:c r="E739" s="1" t="s">
        <x:v>513</x:v>
      </x:c>
      <x:c r="F739" s="1" t="s">
        <x:v>748</x:v>
      </x:c>
      <x:c r="G739" s="1" t="s">
        <x:v>490</x:v>
      </x:c>
    </x:row>
    <x:row r="740" ht="15" hidden="0" customHeight="1">
      <x:c r="A740" s="1" t="s">
        <x:v>480</x:v>
      </x:c>
      <x:c r="B740" s="1" t="s">
        <x:v>481</x:v>
      </x:c>
      <x:c r="C740" s="1" t="s">
        <x:v>1078</x:v>
      </x:c>
      <x:c r="D740" s="1" t="s">
        <x:v>483</x:v>
      </x:c>
      <x:c r="E740" s="1" t="s">
        <x:v>485</x:v>
      </x:c>
      <x:c r="F740" s="1" t="s">
        <x:v>918</x:v>
      </x:c>
      <x:c r="G740" s="1" t="s">
        <x:v>486</x:v>
      </x:c>
    </x:row>
    <x:row r="741" ht="15" hidden="0" customHeight="1">
      <x:c r="A741" s="1" t="s">
        <x:v>480</x:v>
      </x:c>
      <x:c r="B741" s="1" t="s">
        <x:v>481</x:v>
      </x:c>
      <x:c r="C741" s="1" t="s">
        <x:v>1078</x:v>
      </x:c>
      <x:c r="D741" s="1" t="s">
        <x:v>487</x:v>
      </x:c>
      <x:c r="E741" s="1" t="s">
        <x:v>1056</x:v>
      </x:c>
      <x:c r="F741" s="1" t="s">
        <x:v>1079</x:v>
      </x:c>
      <x:c r="G741" s="1" t="s">
        <x:v>490</x:v>
      </x:c>
    </x:row>
    <x:row r="742" ht="15" hidden="0" customHeight="1">
      <x:c r="A742" s="1" t="s">
        <x:v>480</x:v>
      </x:c>
      <x:c r="B742" s="1" t="s">
        <x:v>481</x:v>
      </x:c>
      <x:c r="C742" s="1" t="s">
        <x:v>1080</x:v>
      </x:c>
      <x:c r="D742" s="1" t="s">
        <x:v>483</x:v>
      </x:c>
      <x:c r="E742" s="1" t="s">
        <x:v>963</x:v>
      </x:c>
      <x:c r="F742" s="1" t="s">
        <x:v>573</x:v>
      </x:c>
      <x:c r="G742" s="1" t="s">
        <x:v>486</x:v>
      </x:c>
    </x:row>
    <x:row r="743" ht="15" hidden="0" customHeight="1">
      <x:c r="A743" s="1" t="s">
        <x:v>480</x:v>
      </x:c>
      <x:c r="B743" s="1" t="s">
        <x:v>481</x:v>
      </x:c>
      <x:c r="C743" s="1" t="s">
        <x:v>1080</x:v>
      </x:c>
      <x:c r="D743" s="1" t="s">
        <x:v>487</x:v>
      </x:c>
      <x:c r="E743" s="1" t="s">
        <x:v>640</x:v>
      </x:c>
      <x:c r="F743" s="1" t="s">
        <x:v>575</x:v>
      </x:c>
      <x:c r="G743" s="1" t="s">
        <x:v>490</x:v>
      </x:c>
    </x:row>
    <x:row r="744" ht="15" hidden="0" customHeight="1">
      <x:c r="A744" s="1" t="s">
        <x:v>480</x:v>
      </x:c>
      <x:c r="B744" s="1" t="s">
        <x:v>481</x:v>
      </x:c>
      <x:c r="C744" s="1" t="s">
        <x:v>1081</x:v>
      </x:c>
      <x:c r="D744" s="1" t="s">
        <x:v>483</x:v>
      </x:c>
      <x:c r="E744" s="1" t="s">
        <x:v>1082</x:v>
      </x:c>
      <x:c r="F744" s="1" t="s">
        <x:v>814</x:v>
      </x:c>
      <x:c r="G744" s="1" t="s">
        <x:v>486</x:v>
      </x:c>
    </x:row>
    <x:row r="745" ht="15" hidden="0" customHeight="1">
      <x:c r="A745" s="1" t="s">
        <x:v>480</x:v>
      </x:c>
      <x:c r="B745" s="1" t="s">
        <x:v>481</x:v>
      </x:c>
      <x:c r="C745" s="1" t="s">
        <x:v>1081</x:v>
      </x:c>
      <x:c r="D745" s="1" t="s">
        <x:v>487</x:v>
      </x:c>
      <x:c r="E745" s="1" t="s">
        <x:v>1083</x:v>
      </x:c>
      <x:c r="F745" s="1" t="s">
        <x:v>1084</x:v>
      </x:c>
      <x:c r="G745" s="1" t="s">
        <x:v>490</x:v>
      </x:c>
    </x:row>
    <x:row r="746" ht="15" hidden="0" customHeight="1">
      <x:c r="A746" s="1" t="s">
        <x:v>480</x:v>
      </x:c>
      <x:c r="B746" s="1" t="s">
        <x:v>481</x:v>
      </x:c>
      <x:c r="C746" s="1" t="s">
        <x:v>1085</x:v>
      </x:c>
      <x:c r="D746" s="1" t="s">
        <x:v>483</x:v>
      </x:c>
      <x:c r="E746" s="1" t="s">
        <x:v>1086</x:v>
      </x:c>
      <x:c r="F746" s="1" t="s">
        <x:v>976</x:v>
      </x:c>
      <x:c r="G746" s="1" t="s">
        <x:v>486</x:v>
      </x:c>
    </x:row>
    <x:row r="747" ht="15" hidden="0" customHeight="1">
      <x:c r="A747" s="1" t="s">
        <x:v>480</x:v>
      </x:c>
      <x:c r="B747" s="1" t="s">
        <x:v>481</x:v>
      </x:c>
      <x:c r="C747" s="1" t="s">
        <x:v>1085</x:v>
      </x:c>
      <x:c r="D747" s="1" t="s">
        <x:v>487</x:v>
      </x:c>
      <x:c r="E747" s="1" t="s">
        <x:v>1087</x:v>
      </x:c>
      <x:c r="F747" s="1" t="s">
        <x:v>1065</x:v>
      </x:c>
      <x:c r="G747" s="1" t="s">
        <x:v>490</x:v>
      </x:c>
    </x:row>
    <x:row r="748" ht="15" hidden="0" customHeight="1">
      <x:c r="A748" s="1" t="s">
        <x:v>480</x:v>
      </x:c>
      <x:c r="B748" s="1" t="s">
        <x:v>481</x:v>
      </x:c>
      <x:c r="C748" s="1" t="s">
        <x:v>1088</x:v>
      </x:c>
      <x:c r="D748" s="1" t="s">
        <x:v>483</x:v>
      </x:c>
      <x:c r="E748" s="1" t="s">
        <x:v>1089</x:v>
      </x:c>
      <x:c r="F748" s="1" t="s">
        <x:v>777</x:v>
      </x:c>
      <x:c r="G748" s="1" t="s">
        <x:v>486</x:v>
      </x:c>
    </x:row>
    <x:row r="749" ht="15" hidden="0" customHeight="1">
      <x:c r="A749" s="1" t="s">
        <x:v>480</x:v>
      </x:c>
      <x:c r="B749" s="1" t="s">
        <x:v>481</x:v>
      </x:c>
      <x:c r="C749" s="1" t="s">
        <x:v>1088</x:v>
      </x:c>
      <x:c r="D749" s="1" t="s">
        <x:v>487</x:v>
      </x:c>
      <x:c r="E749" s="1" t="s">
        <x:v>1090</x:v>
      </x:c>
      <x:c r="F749" s="1" t="s">
        <x:v>662</x:v>
      </x:c>
      <x:c r="G749" s="1" t="s">
        <x:v>490</x:v>
      </x:c>
    </x:row>
    <x:row r="750" ht="15" hidden="0" customHeight="1">
      <x:c r="A750" s="1" t="s">
        <x:v>480</x:v>
      </x:c>
      <x:c r="B750" s="1" t="s">
        <x:v>481</x:v>
      </x:c>
      <x:c r="C750" s="1" t="s">
        <x:v>1091</x:v>
      </x:c>
      <x:c r="D750" s="1" t="s">
        <x:v>483</x:v>
      </x:c>
      <x:c r="E750" s="1" t="s">
        <x:v>945</x:v>
      </x:c>
      <x:c r="F750" s="1" t="s">
        <x:v>1092</x:v>
      </x:c>
      <x:c r="G750" s="1" t="s">
        <x:v>486</x:v>
      </x:c>
    </x:row>
    <x:row r="751" ht="15" hidden="0" customHeight="1">
      <x:c r="A751" s="1" t="s">
        <x:v>480</x:v>
      </x:c>
      <x:c r="B751" s="1" t="s">
        <x:v>481</x:v>
      </x:c>
      <x:c r="C751" s="1" t="s">
        <x:v>1091</x:v>
      </x:c>
      <x:c r="D751" s="1" t="s">
        <x:v>487</x:v>
      </x:c>
      <x:c r="E751" s="1" t="s">
        <x:v>724</x:v>
      </x:c>
      <x:c r="F751" s="1" t="s">
        <x:v>1093</x:v>
      </x:c>
      <x:c r="G751" s="1" t="s">
        <x:v>490</x:v>
      </x:c>
    </x:row>
    <x:row r="752" ht="15" hidden="0" customHeight="1">
      <x:c r="A752" s="1" t="s">
        <x:v>480</x:v>
      </x:c>
      <x:c r="B752" s="1" t="s">
        <x:v>481</x:v>
      </x:c>
      <x:c r="C752" s="1" t="s">
        <x:v>1094</x:v>
      </x:c>
      <x:c r="D752" s="1" t="s">
        <x:v>483</x:v>
      </x:c>
      <x:c r="E752" s="1" t="s">
        <x:v>1095</x:v>
      </x:c>
      <x:c r="F752" s="1" t="s">
        <x:v>1096</x:v>
      </x:c>
      <x:c r="G752" s="1" t="s">
        <x:v>486</x:v>
      </x:c>
    </x:row>
    <x:row r="753" ht="15" hidden="0" customHeight="1">
      <x:c r="A753" s="1" t="s">
        <x:v>480</x:v>
      </x:c>
      <x:c r="B753" s="1" t="s">
        <x:v>481</x:v>
      </x:c>
      <x:c r="C753" s="1" t="s">
        <x:v>1094</x:v>
      </x:c>
      <x:c r="D753" s="1" t="s">
        <x:v>487</x:v>
      </x:c>
      <x:c r="E753" s="1" t="s">
        <x:v>1097</x:v>
      </x:c>
      <x:c r="F753" s="1" t="s">
        <x:v>1098</x:v>
      </x:c>
      <x:c r="G753" s="1" t="s">
        <x:v>490</x:v>
      </x:c>
    </x:row>
    <x:row r="754" ht="15" hidden="0" customHeight="1">
      <x:c r="A754" s="1" t="s">
        <x:v>480</x:v>
      </x:c>
      <x:c r="B754" s="1" t="s">
        <x:v>481</x:v>
      </x:c>
      <x:c r="C754" s="1" t="s">
        <x:v>1099</x:v>
      </x:c>
      <x:c r="D754" s="1" t="s">
        <x:v>483</x:v>
      </x:c>
      <x:c r="E754" s="1" t="s">
        <x:v>709</x:v>
      </x:c>
      <x:c r="F754" s="1" t="s">
        <x:v>569</x:v>
      </x:c>
      <x:c r="G754" s="1" t="s">
        <x:v>486</x:v>
      </x:c>
    </x:row>
    <x:row r="755" ht="15" hidden="0" customHeight="1">
      <x:c r="A755" s="1" t="s">
        <x:v>480</x:v>
      </x:c>
      <x:c r="B755" s="1" t="s">
        <x:v>481</x:v>
      </x:c>
      <x:c r="C755" s="1" t="s">
        <x:v>1099</x:v>
      </x:c>
      <x:c r="D755" s="1" t="s">
        <x:v>487</x:v>
      </x:c>
      <x:c r="E755" s="1" t="s">
        <x:v>1072</x:v>
      </x:c>
      <x:c r="F755" s="1" t="s">
        <x:v>1100</x:v>
      </x:c>
      <x:c r="G755" s="1" t="s">
        <x:v>490</x:v>
      </x:c>
    </x:row>
    <x:row r="756" ht="15" hidden="0" customHeight="1">
      <x:c r="A756" s="1" t="s">
        <x:v>480</x:v>
      </x:c>
      <x:c r="B756" s="1" t="s">
        <x:v>481</x:v>
      </x:c>
      <x:c r="C756" s="1" t="s">
        <x:v>1101</x:v>
      </x:c>
      <x:c r="D756" s="1" t="s">
        <x:v>483</x:v>
      </x:c>
      <x:c r="E756" s="1" t="s">
        <x:v>1077</x:v>
      </x:c>
      <x:c r="F756" s="1" t="s">
        <x:v>910</x:v>
      </x:c>
      <x:c r="G756" s="1" t="s">
        <x:v>486</x:v>
      </x:c>
    </x:row>
    <x:row r="757" ht="15" hidden="0" customHeight="1">
      <x:c r="A757" s="1" t="s">
        <x:v>480</x:v>
      </x:c>
      <x:c r="B757" s="1" t="s">
        <x:v>481</x:v>
      </x:c>
      <x:c r="C757" s="1" t="s">
        <x:v>1101</x:v>
      </x:c>
      <x:c r="D757" s="1" t="s">
        <x:v>487</x:v>
      </x:c>
      <x:c r="E757" s="1" t="s">
        <x:v>721</x:v>
      </x:c>
      <x:c r="F757" s="1" t="s">
        <x:v>911</x:v>
      </x:c>
      <x:c r="G757" s="1" t="s">
        <x:v>490</x:v>
      </x:c>
    </x:row>
    <x:row r="758" ht="15" hidden="0" customHeight="1">
      <x:c r="A758" s="1" t="s">
        <x:v>480</x:v>
      </x:c>
      <x:c r="B758" s="1" t="s">
        <x:v>481</x:v>
      </x:c>
      <x:c r="C758" s="1" t="s">
        <x:v>1102</x:v>
      </x:c>
      <x:c r="D758" s="1" t="s">
        <x:v>483</x:v>
      </x:c>
      <x:c r="E758" s="1" t="s">
        <x:v>1103</x:v>
      </x:c>
      <x:c r="F758" s="1" t="s">
        <x:v>1104</x:v>
      </x:c>
      <x:c r="G758" s="1" t="s">
        <x:v>486</x:v>
      </x:c>
    </x:row>
    <x:row r="759" ht="15" hidden="0" customHeight="1">
      <x:c r="A759" s="1" t="s">
        <x:v>480</x:v>
      </x:c>
      <x:c r="B759" s="1" t="s">
        <x:v>481</x:v>
      </x:c>
      <x:c r="C759" s="1" t="s">
        <x:v>1102</x:v>
      </x:c>
      <x:c r="D759" s="1" t="s">
        <x:v>487</x:v>
      </x:c>
      <x:c r="E759" s="1" t="s">
        <x:v>1105</x:v>
      </x:c>
      <x:c r="F759" s="1" t="s">
        <x:v>845</x:v>
      </x:c>
      <x:c r="G759" s="1" t="s">
        <x:v>490</x:v>
      </x:c>
    </x:row>
    <x:row r="760" ht="15" hidden="0" customHeight="1">
      <x:c r="A760" s="1" t="s">
        <x:v>480</x:v>
      </x:c>
      <x:c r="B760" s="1" t="s">
        <x:v>481</x:v>
      </x:c>
      <x:c r="C760" s="1" t="s">
        <x:v>1106</x:v>
      </x:c>
      <x:c r="D760" s="1" t="s">
        <x:v>483</x:v>
      </x:c>
      <x:c r="E760" s="1" t="s">
        <x:v>1104</x:v>
      </x:c>
      <x:c r="F760" s="1" t="s">
        <x:v>1107</x:v>
      </x:c>
      <x:c r="G760" s="1" t="s">
        <x:v>871</x:v>
      </x:c>
    </x:row>
    <x:row r="761" ht="15" hidden="0" customHeight="1">
      <x:c r="A761" s="1" t="s">
        <x:v>480</x:v>
      </x:c>
      <x:c r="B761" s="1" t="s">
        <x:v>481</x:v>
      </x:c>
      <x:c r="C761" s="1" t="s">
        <x:v>1106</x:v>
      </x:c>
      <x:c r="D761" s="1" t="s">
        <x:v>487</x:v>
      </x:c>
      <x:c r="E761" s="1" t="s">
        <x:v>1108</x:v>
      </x:c>
      <x:c r="F761" s="1" t="s">
        <x:v>1109</x:v>
      </x:c>
      <x:c r="G761" s="1" t="s">
        <x:v>490</x:v>
      </x:c>
    </x:row>
    <x:row r="762" ht="15" hidden="0" customHeight="1">
      <x:c r="A762" s="1" t="s">
        <x:v>480</x:v>
      </x:c>
      <x:c r="B762" s="1" t="s">
        <x:v>481</x:v>
      </x:c>
      <x:c r="C762" s="1" t="s">
        <x:v>1110</x:v>
      </x:c>
      <x:c r="D762" s="1" t="s">
        <x:v>483</x:v>
      </x:c>
      <x:c r="E762" s="1" t="s">
        <x:v>1111</x:v>
      </x:c>
      <x:c r="F762" s="1" t="s">
        <x:v>1112</x:v>
      </x:c>
      <x:c r="G762" s="1" t="s">
        <x:v>486</x:v>
      </x:c>
    </x:row>
    <x:row r="763" ht="15" hidden="0" customHeight="1">
      <x:c r="A763" s="1" t="s">
        <x:v>480</x:v>
      </x:c>
      <x:c r="B763" s="1" t="s">
        <x:v>481</x:v>
      </x:c>
      <x:c r="C763" s="1" t="s">
        <x:v>1110</x:v>
      </x:c>
      <x:c r="D763" s="1" t="s">
        <x:v>487</x:v>
      </x:c>
      <x:c r="E763" s="1" t="s">
        <x:v>583</x:v>
      </x:c>
      <x:c r="F763" s="1" t="s">
        <x:v>1113</x:v>
      </x:c>
      <x:c r="G763" s="1" t="s">
        <x:v>490</x:v>
      </x:c>
    </x:row>
    <x:row r="764" ht="15" hidden="0" customHeight="1">
      <x:c r="A764" s="1" t="s">
        <x:v>480</x:v>
      </x:c>
      <x:c r="B764" s="1" t="s">
        <x:v>481</x:v>
      </x:c>
      <x:c r="C764" s="1" t="s">
        <x:v>1114</x:v>
      </x:c>
      <x:c r="D764" s="1" t="s">
        <x:v>483</x:v>
      </x:c>
      <x:c r="E764" s="1" t="s">
        <x:v>833</x:v>
      </x:c>
      <x:c r="F764" s="1" t="s">
        <x:v>1115</x:v>
      </x:c>
      <x:c r="G764" s="1" t="s">
        <x:v>486</x:v>
      </x:c>
    </x:row>
    <x:row r="765" ht="15" hidden="0" customHeight="1">
      <x:c r="A765" s="1" t="s">
        <x:v>480</x:v>
      </x:c>
      <x:c r="B765" s="1" t="s">
        <x:v>481</x:v>
      </x:c>
      <x:c r="C765" s="1" t="s">
        <x:v>1114</x:v>
      </x:c>
      <x:c r="D765" s="1" t="s">
        <x:v>487</x:v>
      </x:c>
      <x:c r="E765" s="1" t="s">
        <x:v>1116</x:v>
      </x:c>
      <x:c r="F765" s="1" t="s">
        <x:v>1117</x:v>
      </x:c>
      <x:c r="G765" s="1" t="s">
        <x:v>490</x:v>
      </x:c>
    </x:row>
    <x:row r="766" ht="15" hidden="0" customHeight="1">
      <x:c r="A766" s="1" t="s">
        <x:v>480</x:v>
      </x:c>
      <x:c r="B766" s="1" t="s">
        <x:v>481</x:v>
      </x:c>
      <x:c r="C766" s="1" t="s">
        <x:v>1118</x:v>
      </x:c>
      <x:c r="D766" s="1" t="s">
        <x:v>483</x:v>
      </x:c>
      <x:c r="E766" s="1" t="s">
        <x:v>972</x:v>
      </x:c>
      <x:c r="F766" s="1" t="s">
        <x:v>667</x:v>
      </x:c>
      <x:c r="G766" s="1" t="s">
        <x:v>486</x:v>
      </x:c>
    </x:row>
    <x:row r="767" ht="15" hidden="0" customHeight="1">
      <x:c r="A767" s="1" t="s">
        <x:v>480</x:v>
      </x:c>
      <x:c r="B767" s="1" t="s">
        <x:v>481</x:v>
      </x:c>
      <x:c r="C767" s="1" t="s">
        <x:v>1118</x:v>
      </x:c>
      <x:c r="D767" s="1" t="s">
        <x:v>487</x:v>
      </x:c>
      <x:c r="E767" s="1" t="s">
        <x:v>1119</x:v>
      </x:c>
      <x:c r="F767" s="1" t="s">
        <x:v>1120</x:v>
      </x:c>
      <x:c r="G767" s="1" t="s">
        <x:v>490</x:v>
      </x:c>
    </x:row>
    <x:row r="768" ht="15" hidden="0" customHeight="1">
      <x:c r="A768" s="1" t="s">
        <x:v>480</x:v>
      </x:c>
      <x:c r="B768" s="1" t="s">
        <x:v>481</x:v>
      </x:c>
      <x:c r="C768" s="1" t="s">
        <x:v>1121</x:v>
      </x:c>
      <x:c r="D768" s="1" t="s">
        <x:v>483</x:v>
      </x:c>
      <x:c r="E768" s="1" t="s">
        <x:v>866</x:v>
      </x:c>
      <x:c r="F768" s="1" t="s">
        <x:v>966</x:v>
      </x:c>
      <x:c r="G768" s="1" t="s">
        <x:v>486</x:v>
      </x:c>
    </x:row>
    <x:row r="769" ht="15" hidden="0" customHeight="1">
      <x:c r="A769" s="1" t="s">
        <x:v>480</x:v>
      </x:c>
      <x:c r="B769" s="1" t="s">
        <x:v>481</x:v>
      </x:c>
      <x:c r="C769" s="1" t="s">
        <x:v>1121</x:v>
      </x:c>
      <x:c r="D769" s="1" t="s">
        <x:v>487</x:v>
      </x:c>
      <x:c r="E769" s="1" t="s">
        <x:v>1058</x:v>
      </x:c>
      <x:c r="F769" s="1" t="s">
        <x:v>1122</x:v>
      </x:c>
      <x:c r="G769" s="1" t="s">
        <x:v>490</x:v>
      </x:c>
    </x:row>
    <x:row r="770" ht="15" hidden="0" customHeight="1">
      <x:c r="A770" s="1" t="s">
        <x:v>480</x:v>
      </x:c>
      <x:c r="B770" s="1" t="s">
        <x:v>481</x:v>
      </x:c>
      <x:c r="C770" s="1" t="s">
        <x:v>1123</x:v>
      </x:c>
      <x:c r="D770" s="1" t="s">
        <x:v>483</x:v>
      </x:c>
      <x:c r="E770" s="1" t="s">
        <x:v>733</x:v>
      </x:c>
      <x:c r="F770" s="1" t="s">
        <x:v>1124</x:v>
      </x:c>
      <x:c r="G770" s="1" t="s">
        <x:v>486</x:v>
      </x:c>
    </x:row>
    <x:row r="771" ht="15" hidden="0" customHeight="1">
      <x:c r="A771" s="1" t="s">
        <x:v>480</x:v>
      </x:c>
      <x:c r="B771" s="1" t="s">
        <x:v>481</x:v>
      </x:c>
      <x:c r="C771" s="1" t="s">
        <x:v>1123</x:v>
      </x:c>
      <x:c r="D771" s="1" t="s">
        <x:v>487</x:v>
      </x:c>
      <x:c r="E771" s="1" t="s">
        <x:v>673</x:v>
      </x:c>
      <x:c r="F771" s="1" t="s">
        <x:v>762</x:v>
      </x:c>
      <x:c r="G771" s="1" t="s">
        <x:v>490</x:v>
      </x:c>
    </x:row>
    <x:row r="772" ht="15" hidden="0" customHeight="1">
      <x:c r="A772" s="1" t="s">
        <x:v>480</x:v>
      </x:c>
      <x:c r="B772" s="1" t="s">
        <x:v>481</x:v>
      </x:c>
      <x:c r="C772" s="1" t="s">
        <x:v>1125</x:v>
      </x:c>
      <x:c r="D772" s="1" t="s">
        <x:v>483</x:v>
      </x:c>
      <x:c r="E772" s="1" t="s">
        <x:v>1126</x:v>
      </x:c>
      <x:c r="F772" s="1" t="s">
        <x:v>945</x:v>
      </x:c>
      <x:c r="G772" s="1" t="s">
        <x:v>486</x:v>
      </x:c>
    </x:row>
    <x:row r="773" ht="15" hidden="0" customHeight="1">
      <x:c r="A773" s="1" t="s">
        <x:v>480</x:v>
      </x:c>
      <x:c r="B773" s="1" t="s">
        <x:v>481</x:v>
      </x:c>
      <x:c r="C773" s="1" t="s">
        <x:v>1125</x:v>
      </x:c>
      <x:c r="D773" s="1" t="s">
        <x:v>487</x:v>
      </x:c>
      <x:c r="E773" s="1" t="s">
        <x:v>1127</x:v>
      </x:c>
      <x:c r="F773" s="1" t="s">
        <x:v>1128</x:v>
      </x:c>
      <x:c r="G773" s="1" t="s">
        <x:v>490</x:v>
      </x:c>
    </x:row>
    <x:row r="774" ht="15" hidden="0" customHeight="1">
      <x:c r="A774" s="1" t="s">
        <x:v>480</x:v>
      </x:c>
      <x:c r="B774" s="1" t="s">
        <x:v>481</x:v>
      </x:c>
      <x:c r="C774" s="1" t="s">
        <x:v>1129</x:v>
      </x:c>
      <x:c r="D774" s="1" t="s">
        <x:v>483</x:v>
      </x:c>
      <x:c r="E774" s="1" t="s">
        <x:v>825</x:v>
      </x:c>
      <x:c r="F774" s="1" t="s">
        <x:v>485</x:v>
      </x:c>
      <x:c r="G774" s="1" t="s">
        <x:v>486</x:v>
      </x:c>
    </x:row>
    <x:row r="775" ht="15" hidden="0" customHeight="1">
      <x:c r="A775" s="1" t="s">
        <x:v>480</x:v>
      </x:c>
      <x:c r="B775" s="1" t="s">
        <x:v>481</x:v>
      </x:c>
      <x:c r="C775" s="1" t="s">
        <x:v>1129</x:v>
      </x:c>
      <x:c r="D775" s="1" t="s">
        <x:v>487</x:v>
      </x:c>
      <x:c r="E775" s="1" t="s">
        <x:v>826</x:v>
      </x:c>
      <x:c r="F775" s="1" t="s">
        <x:v>489</x:v>
      </x:c>
      <x:c r="G775" s="1" t="s">
        <x:v>490</x:v>
      </x:c>
    </x:row>
    <x:row r="776" ht="15" hidden="0" customHeight="1">
      <x:c r="A776" s="1" t="s">
        <x:v>480</x:v>
      </x:c>
      <x:c r="B776" s="1" t="s">
        <x:v>481</x:v>
      </x:c>
      <x:c r="C776" s="1" t="s">
        <x:v>1130</x:v>
      </x:c>
      <x:c r="D776" s="1" t="s">
        <x:v>483</x:v>
      </x:c>
      <x:c r="E776" s="1" t="s">
        <x:v>691</x:v>
      </x:c>
      <x:c r="F776" s="1" t="s">
        <x:v>578</x:v>
      </x:c>
      <x:c r="G776" s="1" t="s">
        <x:v>486</x:v>
      </x:c>
    </x:row>
    <x:row r="777" ht="15" hidden="0" customHeight="1">
      <x:c r="A777" s="1" t="s">
        <x:v>480</x:v>
      </x:c>
      <x:c r="B777" s="1" t="s">
        <x:v>481</x:v>
      </x:c>
      <x:c r="C777" s="1" t="s">
        <x:v>1130</x:v>
      </x:c>
      <x:c r="D777" s="1" t="s">
        <x:v>487</x:v>
      </x:c>
      <x:c r="E777" s="1" t="s">
        <x:v>1131</x:v>
      </x:c>
      <x:c r="F777" s="1" t="s">
        <x:v>580</x:v>
      </x:c>
      <x:c r="G777" s="1" t="s">
        <x:v>490</x:v>
      </x:c>
    </x:row>
    <x:row r="778" ht="15" hidden="0" customHeight="1">
      <x:c r="A778" s="1" t="s">
        <x:v>480</x:v>
      </x:c>
      <x:c r="B778" s="1" t="s">
        <x:v>481</x:v>
      </x:c>
      <x:c r="C778" s="1" t="s">
        <x:v>1132</x:v>
      </x:c>
      <x:c r="D778" s="1" t="s">
        <x:v>483</x:v>
      </x:c>
      <x:c r="E778" s="1" t="s">
        <x:v>1133</x:v>
      </x:c>
      <x:c r="F778" s="1" t="s">
        <x:v>649</x:v>
      </x:c>
      <x:c r="G778" s="1" t="s">
        <x:v>486</x:v>
      </x:c>
    </x:row>
    <x:row r="779" ht="15" hidden="0" customHeight="1">
      <x:c r="A779" s="1" t="s">
        <x:v>480</x:v>
      </x:c>
      <x:c r="B779" s="1" t="s">
        <x:v>481</x:v>
      </x:c>
      <x:c r="C779" s="1" t="s">
        <x:v>1132</x:v>
      </x:c>
      <x:c r="D779" s="1" t="s">
        <x:v>487</x:v>
      </x:c>
      <x:c r="E779" s="1" t="s">
        <x:v>1134</x:v>
      </x:c>
      <x:c r="F779" s="1" t="s">
        <x:v>650</x:v>
      </x:c>
      <x:c r="G779" s="1" t="s">
        <x:v>490</x:v>
      </x:c>
    </x:row>
    <x:row r="780" ht="15" hidden="0" customHeight="1">
      <x:c r="A780" s="1" t="s">
        <x:v>480</x:v>
      </x:c>
      <x:c r="B780" s="1" t="s">
        <x:v>481</x:v>
      </x:c>
      <x:c r="C780" s="1" t="s">
        <x:v>1135</x:v>
      </x:c>
      <x:c r="D780" s="1" t="s">
        <x:v>483</x:v>
      </x:c>
      <x:c r="E780" s="1" t="s">
        <x:v>794</x:v>
      </x:c>
      <x:c r="F780" s="1" t="s">
        <x:v>639</x:v>
      </x:c>
      <x:c r="G780" s="1" t="s">
        <x:v>871</x:v>
      </x:c>
    </x:row>
    <x:row r="781" ht="15" hidden="0" customHeight="1">
      <x:c r="A781" s="1" t="s">
        <x:v>480</x:v>
      </x:c>
      <x:c r="B781" s="1" t="s">
        <x:v>481</x:v>
      </x:c>
      <x:c r="C781" s="1" t="s">
        <x:v>1135</x:v>
      </x:c>
      <x:c r="D781" s="1" t="s">
        <x:v>487</x:v>
      </x:c>
      <x:c r="E781" s="1" t="s">
        <x:v>837</x:v>
      </x:c>
      <x:c r="F781" s="1" t="s">
        <x:v>1136</x:v>
      </x:c>
      <x:c r="G781" s="1" t="s">
        <x:v>490</x:v>
      </x:c>
    </x:row>
    <x:row r="782" ht="15" hidden="0" customHeight="1">
      <x:c r="A782" s="1" t="s">
        <x:v>480</x:v>
      </x:c>
      <x:c r="B782" s="1" t="s">
        <x:v>481</x:v>
      </x:c>
      <x:c r="C782" s="1" t="s">
        <x:v>1137</x:v>
      </x:c>
      <x:c r="D782" s="1" t="s">
        <x:v>483</x:v>
      </x:c>
      <x:c r="E782" s="1" t="s">
        <x:v>1138</x:v>
      </x:c>
      <x:c r="F782" s="1" t="s">
        <x:v>995</x:v>
      </x:c>
      <x:c r="G782" s="1" t="s">
        <x:v>486</x:v>
      </x:c>
    </x:row>
    <x:row r="783" ht="15" hidden="0" customHeight="1">
      <x:c r="A783" s="1" t="s">
        <x:v>480</x:v>
      </x:c>
      <x:c r="B783" s="1" t="s">
        <x:v>481</x:v>
      </x:c>
      <x:c r="C783" s="1" t="s">
        <x:v>1137</x:v>
      </x:c>
      <x:c r="D783" s="1" t="s">
        <x:v>487</x:v>
      </x:c>
      <x:c r="E783" s="1" t="s">
        <x:v>548</x:v>
      </x:c>
      <x:c r="F783" s="1" t="s">
        <x:v>1069</x:v>
      </x:c>
      <x:c r="G783" s="1" t="s">
        <x:v>490</x:v>
      </x:c>
    </x:row>
    <x:row r="784" ht="15" hidden="0" customHeight="1">
      <x:c r="A784" s="1" t="s">
        <x:v>480</x:v>
      </x:c>
      <x:c r="B784" s="1" t="s">
        <x:v>481</x:v>
      </x:c>
      <x:c r="C784" s="1" t="s">
        <x:v>1139</x:v>
      </x:c>
      <x:c r="D784" s="1" t="s">
        <x:v>483</x:v>
      </x:c>
      <x:c r="E784" s="1" t="s">
        <x:v>861</x:v>
      </x:c>
      <x:c r="F784" s="1" t="s">
        <x:v>850</x:v>
      </x:c>
      <x:c r="G784" s="1" t="s">
        <x:v>486</x:v>
      </x:c>
    </x:row>
    <x:row r="785" ht="15" hidden="0" customHeight="1">
      <x:c r="A785" s="1" t="s">
        <x:v>480</x:v>
      </x:c>
      <x:c r="B785" s="1" t="s">
        <x:v>481</x:v>
      </x:c>
      <x:c r="C785" s="1" t="s">
        <x:v>1139</x:v>
      </x:c>
      <x:c r="D785" s="1" t="s">
        <x:v>487</x:v>
      </x:c>
      <x:c r="E785" s="1" t="s">
        <x:v>863</x:v>
      </x:c>
      <x:c r="F785" s="1" t="s">
        <x:v>852</x:v>
      </x:c>
      <x:c r="G785" s="1" t="s">
        <x:v>490</x:v>
      </x:c>
    </x:row>
    <x:row r="786" ht="15" hidden="0" customHeight="1">
      <x:c r="A786" s="1" t="s">
        <x:v>480</x:v>
      </x:c>
      <x:c r="B786" s="1" t="s">
        <x:v>481</x:v>
      </x:c>
      <x:c r="C786" s="1" t="s">
        <x:v>1140</x:v>
      </x:c>
      <x:c r="D786" s="1" t="s">
        <x:v>483</x:v>
      </x:c>
      <x:c r="E786" s="1" t="s">
        <x:v>1141</x:v>
      </x:c>
      <x:c r="F786" s="1" t="s">
        <x:v>540</x:v>
      </x:c>
      <x:c r="G786" s="1" t="s">
        <x:v>486</x:v>
      </x:c>
    </x:row>
    <x:row r="787" ht="15" hidden="0" customHeight="1">
      <x:c r="A787" s="1" t="s">
        <x:v>480</x:v>
      </x:c>
      <x:c r="B787" s="1" t="s">
        <x:v>481</x:v>
      </x:c>
      <x:c r="C787" s="1" t="s">
        <x:v>1140</x:v>
      </x:c>
      <x:c r="D787" s="1" t="s">
        <x:v>487</x:v>
      </x:c>
      <x:c r="E787" s="1" t="s">
        <x:v>728</x:v>
      </x:c>
      <x:c r="F787" s="1" t="s">
        <x:v>1142</x:v>
      </x:c>
      <x:c r="G787" s="1" t="s">
        <x:v>490</x:v>
      </x:c>
    </x:row>
    <x:row r="788" ht="15" hidden="0" customHeight="1">
      <x:c r="A788" s="1" t="s">
        <x:v>480</x:v>
      </x:c>
      <x:c r="B788" s="1" t="s">
        <x:v>481</x:v>
      </x:c>
      <x:c r="C788" s="1" t="s">
        <x:v>1143</x:v>
      </x:c>
      <x:c r="D788" s="1" t="s">
        <x:v>483</x:v>
      </x:c>
      <x:c r="E788" s="1" t="s">
        <x:v>1029</x:v>
      </x:c>
      <x:c r="F788" s="1" t="s">
        <x:v>667</x:v>
      </x:c>
      <x:c r="G788" s="1" t="s">
        <x:v>486</x:v>
      </x:c>
    </x:row>
    <x:row r="789" ht="15" hidden="0" customHeight="1">
      <x:c r="A789" s="1" t="s">
        <x:v>480</x:v>
      </x:c>
      <x:c r="B789" s="1" t="s">
        <x:v>481</x:v>
      </x:c>
      <x:c r="C789" s="1" t="s">
        <x:v>1143</x:v>
      </x:c>
      <x:c r="D789" s="1" t="s">
        <x:v>487</x:v>
      </x:c>
      <x:c r="E789" s="1" t="s">
        <x:v>1144</x:v>
      </x:c>
      <x:c r="F789" s="1" t="s">
        <x:v>1120</x:v>
      </x:c>
      <x:c r="G789" s="1" t="s">
        <x:v>490</x:v>
      </x:c>
    </x:row>
    <x:row r="790" ht="15" hidden="0" customHeight="1">
      <x:c r="A790" s="1" t="s">
        <x:v>480</x:v>
      </x:c>
      <x:c r="B790" s="1" t="s">
        <x:v>481</x:v>
      </x:c>
      <x:c r="C790" s="1" t="s">
        <x:v>1145</x:v>
      </x:c>
      <x:c r="D790" s="1" t="s">
        <x:v>483</x:v>
      </x:c>
      <x:c r="E790" s="1" t="s">
        <x:v>572</x:v>
      </x:c>
      <x:c r="F790" s="1" t="s">
        <x:v>1146</x:v>
      </x:c>
      <x:c r="G790" s="1" t="s">
        <x:v>486</x:v>
      </x:c>
    </x:row>
    <x:row r="791" ht="15" hidden="0" customHeight="1">
      <x:c r="A791" s="1" t="s">
        <x:v>480</x:v>
      </x:c>
      <x:c r="B791" s="1" t="s">
        <x:v>481</x:v>
      </x:c>
      <x:c r="C791" s="1" t="s">
        <x:v>1145</x:v>
      </x:c>
      <x:c r="D791" s="1" t="s">
        <x:v>487</x:v>
      </x:c>
      <x:c r="E791" s="1" t="s">
        <x:v>1147</x:v>
      </x:c>
      <x:c r="F791" s="1" t="s">
        <x:v>668</x:v>
      </x:c>
      <x:c r="G791" s="1" t="s">
        <x:v>490</x:v>
      </x:c>
    </x:row>
    <x:row r="792" ht="15" hidden="0" customHeight="1">
      <x:c r="A792" s="1" t="s">
        <x:v>480</x:v>
      </x:c>
      <x:c r="B792" s="1" t="s">
        <x:v>481</x:v>
      </x:c>
      <x:c r="C792" s="1" t="s">
        <x:v>1148</x:v>
      </x:c>
      <x:c r="D792" s="1" t="s">
        <x:v>483</x:v>
      </x:c>
      <x:c r="E792" s="1" t="s">
        <x:v>1149</x:v>
      </x:c>
      <x:c r="F792" s="1" t="s">
        <x:v>548</x:v>
      </x:c>
      <x:c r="G792" s="1" t="s">
        <x:v>486</x:v>
      </x:c>
    </x:row>
    <x:row r="793" ht="15" hidden="0" customHeight="1">
      <x:c r="A793" s="1" t="s">
        <x:v>480</x:v>
      </x:c>
      <x:c r="B793" s="1" t="s">
        <x:v>481</x:v>
      </x:c>
      <x:c r="C793" s="1" t="s">
        <x:v>1148</x:v>
      </x:c>
      <x:c r="D793" s="1" t="s">
        <x:v>487</x:v>
      </x:c>
      <x:c r="E793" s="1" t="s">
        <x:v>1092</x:v>
      </x:c>
      <x:c r="F793" s="1" t="s">
        <x:v>550</x:v>
      </x:c>
      <x:c r="G793" s="1" t="s">
        <x:v>490</x:v>
      </x:c>
    </x:row>
    <x:row r="794" ht="15" hidden="0" customHeight="1">
      <x:c r="A794" s="1" t="s">
        <x:v>480</x:v>
      </x:c>
      <x:c r="B794" s="1" t="s">
        <x:v>481</x:v>
      </x:c>
      <x:c r="C794" s="1" t="s">
        <x:v>1150</x:v>
      </x:c>
      <x:c r="D794" s="1" t="s">
        <x:v>483</x:v>
      </x:c>
      <x:c r="E794" s="1" t="s">
        <x:v>1151</x:v>
      </x:c>
      <x:c r="F794" s="1" t="s">
        <x:v>603</x:v>
      </x:c>
      <x:c r="G794" s="1" t="s">
        <x:v>486</x:v>
      </x:c>
    </x:row>
    <x:row r="795" ht="15" hidden="0" customHeight="1">
      <x:c r="A795" s="1" t="s">
        <x:v>480</x:v>
      </x:c>
      <x:c r="B795" s="1" t="s">
        <x:v>481</x:v>
      </x:c>
      <x:c r="C795" s="1" t="s">
        <x:v>1150</x:v>
      </x:c>
      <x:c r="D795" s="1" t="s">
        <x:v>487</x:v>
      </x:c>
      <x:c r="E795" s="1" t="s">
        <x:v>1152</x:v>
      </x:c>
      <x:c r="F795" s="1" t="s">
        <x:v>1153</x:v>
      </x:c>
      <x:c r="G795" s="1" t="s">
        <x:v>490</x:v>
      </x:c>
    </x:row>
    <x:row r="796" ht="15" hidden="0" customHeight="1">
      <x:c r="A796" s="1" t="s">
        <x:v>480</x:v>
      </x:c>
      <x:c r="B796" s="1" t="s">
        <x:v>481</x:v>
      </x:c>
      <x:c r="C796" s="1" t="s">
        <x:v>1154</x:v>
      </x:c>
      <x:c r="D796" s="1" t="s">
        <x:v>483</x:v>
      </x:c>
      <x:c r="E796" s="1" t="s">
        <x:v>844</x:v>
      </x:c>
      <x:c r="F796" s="1" t="s">
        <x:v>609</x:v>
      </x:c>
      <x:c r="G796" s="1" t="s">
        <x:v>486</x:v>
      </x:c>
    </x:row>
    <x:row r="797" ht="15" hidden="0" customHeight="1">
      <x:c r="A797" s="1" t="s">
        <x:v>480</x:v>
      </x:c>
      <x:c r="B797" s="1" t="s">
        <x:v>481</x:v>
      </x:c>
      <x:c r="C797" s="1" t="s">
        <x:v>1154</x:v>
      </x:c>
      <x:c r="D797" s="1" t="s">
        <x:v>487</x:v>
      </x:c>
      <x:c r="E797" s="1" t="s">
        <x:v>846</x:v>
      </x:c>
      <x:c r="F797" s="1" t="s">
        <x:v>610</x:v>
      </x:c>
      <x:c r="G797" s="1" t="s">
        <x:v>490</x:v>
      </x:c>
    </x:row>
    <x:row r="798" ht="15" hidden="0" customHeight="1">
      <x:c r="A798" s="1" t="s">
        <x:v>480</x:v>
      </x:c>
      <x:c r="B798" s="1" t="s">
        <x:v>481</x:v>
      </x:c>
      <x:c r="C798" s="1" t="s">
        <x:v>1155</x:v>
      </x:c>
      <x:c r="D798" s="1" t="s">
        <x:v>483</x:v>
      </x:c>
      <x:c r="E798" s="1" t="s">
        <x:v>733</x:v>
      </x:c>
      <x:c r="F798" s="1" t="s">
        <x:v>1156</x:v>
      </x:c>
      <x:c r="G798" s="1" t="s">
        <x:v>486</x:v>
      </x:c>
    </x:row>
    <x:row r="799" ht="15" hidden="0" customHeight="1">
      <x:c r="A799" s="1" t="s">
        <x:v>480</x:v>
      </x:c>
      <x:c r="B799" s="1" t="s">
        <x:v>481</x:v>
      </x:c>
      <x:c r="C799" s="1" t="s">
        <x:v>1155</x:v>
      </x:c>
      <x:c r="D799" s="1" t="s">
        <x:v>487</x:v>
      </x:c>
      <x:c r="E799" s="1" t="s">
        <x:v>673</x:v>
      </x:c>
      <x:c r="F799" s="1" t="s">
        <x:v>1109</x:v>
      </x:c>
      <x:c r="G799" s="1" t="s">
        <x:v>490</x:v>
      </x:c>
    </x:row>
    <x:row r="800" ht="15" hidden="0" customHeight="1">
      <x:c r="A800" s="1" t="s">
        <x:v>480</x:v>
      </x:c>
      <x:c r="B800" s="1" t="s">
        <x:v>481</x:v>
      </x:c>
      <x:c r="C800" s="1" t="s">
        <x:v>1157</x:v>
      </x:c>
      <x:c r="D800" s="1" t="s">
        <x:v>483</x:v>
      </x:c>
      <x:c r="E800" s="1" t="s">
        <x:v>653</x:v>
      </x:c>
      <x:c r="F800" s="1" t="s">
        <x:v>766</x:v>
      </x:c>
      <x:c r="G800" s="1" t="s">
        <x:v>486</x:v>
      </x:c>
    </x:row>
    <x:row r="801" ht="15" hidden="0" customHeight="1">
      <x:c r="A801" s="1" t="s">
        <x:v>480</x:v>
      </x:c>
      <x:c r="B801" s="1" t="s">
        <x:v>481</x:v>
      </x:c>
      <x:c r="C801" s="1" t="s">
        <x:v>1157</x:v>
      </x:c>
      <x:c r="D801" s="1" t="s">
        <x:v>487</x:v>
      </x:c>
      <x:c r="E801" s="1" t="s">
        <x:v>948</x:v>
      </x:c>
      <x:c r="F801" s="1" t="s">
        <x:v>1158</x:v>
      </x:c>
      <x:c r="G801" s="1" t="s">
        <x:v>490</x:v>
      </x:c>
    </x:row>
    <x:row r="802" ht="15" hidden="0" customHeight="1">
      <x:c r="A802" s="1" t="s">
        <x:v>480</x:v>
      </x:c>
      <x:c r="B802" s="1" t="s">
        <x:v>481</x:v>
      </x:c>
      <x:c r="C802" s="1" t="s">
        <x:v>1159</x:v>
      </x:c>
      <x:c r="D802" s="1" t="s">
        <x:v>483</x:v>
      </x:c>
      <x:c r="E802" s="1" t="s">
        <x:v>761</x:v>
      </x:c>
      <x:c r="F802" s="1" t="s">
        <x:v>982</x:v>
      </x:c>
      <x:c r="G802" s="1" t="s">
        <x:v>486</x:v>
      </x:c>
    </x:row>
    <x:row r="803" ht="15" hidden="0" customHeight="1">
      <x:c r="A803" s="1" t="s">
        <x:v>480</x:v>
      </x:c>
      <x:c r="B803" s="1" t="s">
        <x:v>481</x:v>
      </x:c>
      <x:c r="C803" s="1" t="s">
        <x:v>1159</x:v>
      </x:c>
      <x:c r="D803" s="1" t="s">
        <x:v>487</x:v>
      </x:c>
      <x:c r="E803" s="1" t="s">
        <x:v>762</x:v>
      </x:c>
      <x:c r="F803" s="1" t="s">
        <x:v>1160</x:v>
      </x:c>
      <x:c r="G803" s="1" t="s">
        <x:v>490</x:v>
      </x:c>
    </x:row>
    <x:row r="804" ht="15" hidden="0" customHeight="1">
      <x:c r="A804" s="1" t="s">
        <x:v>480</x:v>
      </x:c>
      <x:c r="B804" s="1" t="s">
        <x:v>481</x:v>
      </x:c>
      <x:c r="C804" s="1" t="s">
        <x:v>1161</x:v>
      </x:c>
      <x:c r="D804" s="1" t="s">
        <x:v>483</x:v>
      </x:c>
      <x:c r="E804" s="1" t="s">
        <x:v>1162</x:v>
      </x:c>
      <x:c r="F804" s="1" t="s">
        <x:v>766</x:v>
      </x:c>
      <x:c r="G804" s="1" t="s">
        <x:v>486</x:v>
      </x:c>
    </x:row>
    <x:row r="805" ht="15" hidden="0" customHeight="1">
      <x:c r="A805" s="1" t="s">
        <x:v>480</x:v>
      </x:c>
      <x:c r="B805" s="1" t="s">
        <x:v>481</x:v>
      </x:c>
      <x:c r="C805" s="1" t="s">
        <x:v>1161</x:v>
      </x:c>
      <x:c r="D805" s="1" t="s">
        <x:v>487</x:v>
      </x:c>
      <x:c r="E805" s="1" t="s">
        <x:v>977</x:v>
      </x:c>
      <x:c r="F805" s="1" t="s">
        <x:v>1163</x:v>
      </x:c>
      <x:c r="G805" s="1" t="s">
        <x:v>490</x:v>
      </x:c>
    </x:row>
    <x:row r="806" ht="15" hidden="0" customHeight="1">
      <x:c r="A806" s="1" t="s">
        <x:v>480</x:v>
      </x:c>
      <x:c r="B806" s="1" t="s">
        <x:v>481</x:v>
      </x:c>
      <x:c r="C806" s="1" t="s">
        <x:v>1164</x:v>
      </x:c>
      <x:c r="D806" s="1" t="s">
        <x:v>483</x:v>
      </x:c>
      <x:c r="E806" s="1" t="s">
        <x:v>1165</x:v>
      </x:c>
      <x:c r="F806" s="1" t="s">
        <x:v>1063</x:v>
      </x:c>
      <x:c r="G806" s="1" t="s">
        <x:v>710</x:v>
      </x:c>
    </x:row>
    <x:row r="807" ht="15" hidden="0" customHeight="1">
      <x:c r="A807" s="1" t="s">
        <x:v>480</x:v>
      </x:c>
      <x:c r="B807" s="1" t="s">
        <x:v>481</x:v>
      </x:c>
      <x:c r="C807" s="1" t="s">
        <x:v>1164</x:v>
      </x:c>
      <x:c r="D807" s="1" t="s">
        <x:v>487</x:v>
      </x:c>
      <x:c r="E807" s="1" t="s">
        <x:v>1166</x:v>
      </x:c>
      <x:c r="F807" s="1" t="s">
        <x:v>1064</x:v>
      </x:c>
      <x:c r="G807" s="1" t="s">
        <x:v>490</x:v>
      </x:c>
    </x:row>
    <x:row r="808" ht="15" hidden="0" customHeight="1">
      <x:c r="A808" s="1" t="s">
        <x:v>480</x:v>
      </x:c>
      <x:c r="B808" s="1" t="s">
        <x:v>481</x:v>
      </x:c>
      <x:c r="C808" s="1" t="s">
        <x:v>1167</x:v>
      </x:c>
      <x:c r="D808" s="1" t="s">
        <x:v>483</x:v>
      </x:c>
      <x:c r="E808" s="1" t="s">
        <x:v>1077</x:v>
      </x:c>
      <x:c r="F808" s="1" t="s">
        <x:v>493</x:v>
      </x:c>
      <x:c r="G808" s="1" t="s">
        <x:v>486</x:v>
      </x:c>
    </x:row>
    <x:row r="809" ht="15" hidden="0" customHeight="1">
      <x:c r="A809" s="1" t="s">
        <x:v>480</x:v>
      </x:c>
      <x:c r="B809" s="1" t="s">
        <x:v>481</x:v>
      </x:c>
      <x:c r="C809" s="1" t="s">
        <x:v>1167</x:v>
      </x:c>
      <x:c r="D809" s="1" t="s">
        <x:v>487</x:v>
      </x:c>
      <x:c r="E809" s="1" t="s">
        <x:v>721</x:v>
      </x:c>
      <x:c r="F809" s="1" t="s">
        <x:v>1168</x:v>
      </x:c>
      <x:c r="G809" s="1" t="s">
        <x:v>490</x:v>
      </x:c>
    </x:row>
    <x:row r="810" ht="15" hidden="0" customHeight="1">
      <x:c r="A810" s="1" t="s">
        <x:v>480</x:v>
      </x:c>
      <x:c r="B810" s="1" t="s">
        <x:v>481</x:v>
      </x:c>
      <x:c r="C810" s="1" t="s">
        <x:v>1169</x:v>
      </x:c>
      <x:c r="D810" s="1" t="s">
        <x:v>483</x:v>
      </x:c>
      <x:c r="E810" s="1" t="s">
        <x:v>963</x:v>
      </x:c>
      <x:c r="F810" s="1" t="s">
        <x:v>1100</x:v>
      </x:c>
      <x:c r="G810" s="1" t="s">
        <x:v>486</x:v>
      </x:c>
    </x:row>
    <x:row r="811" ht="15" hidden="0" customHeight="1">
      <x:c r="A811" s="1" t="s">
        <x:v>480</x:v>
      </x:c>
      <x:c r="B811" s="1" t="s">
        <x:v>481</x:v>
      </x:c>
      <x:c r="C811" s="1" t="s">
        <x:v>1169</x:v>
      </x:c>
      <x:c r="D811" s="1" t="s">
        <x:v>487</x:v>
      </x:c>
      <x:c r="E811" s="1" t="s">
        <x:v>925</x:v>
      </x:c>
      <x:c r="F811" s="1" t="s">
        <x:v>1170</x:v>
      </x:c>
      <x:c r="G811" s="1" t="s">
        <x:v>490</x:v>
      </x:c>
    </x:row>
    <x:row r="812" ht="15" hidden="0" customHeight="1">
      <x:c r="A812" s="1" t="s">
        <x:v>480</x:v>
      </x:c>
      <x:c r="B812" s="1" t="s">
        <x:v>481</x:v>
      </x:c>
      <x:c r="C812" s="1" t="s">
        <x:v>1171</x:v>
      </x:c>
      <x:c r="D812" s="1" t="s">
        <x:v>483</x:v>
      </x:c>
      <x:c r="E812" s="1" t="s">
        <x:v>1172</x:v>
      </x:c>
      <x:c r="F812" s="1" t="s">
        <x:v>756</x:v>
      </x:c>
      <x:c r="G812" s="1" t="s">
        <x:v>486</x:v>
      </x:c>
    </x:row>
    <x:row r="813" ht="15" hidden="0" customHeight="1">
      <x:c r="A813" s="1" t="s">
        <x:v>480</x:v>
      </x:c>
      <x:c r="B813" s="1" t="s">
        <x:v>481</x:v>
      </x:c>
      <x:c r="C813" s="1" t="s">
        <x:v>1171</x:v>
      </x:c>
      <x:c r="D813" s="1" t="s">
        <x:v>487</x:v>
      </x:c>
      <x:c r="E813" s="1" t="s">
        <x:v>5</x:v>
      </x:c>
      <x:c r="F813" s="1" t="s">
        <x:v>758</x:v>
      </x:c>
      <x:c r="G813" s="1" t="s">
        <x:v>490</x:v>
      </x:c>
    </x:row>
    <x:row r="814" ht="15" hidden="0" customHeight="1">
      <x:c r="A814" s="1" t="s">
        <x:v>480</x:v>
      </x:c>
      <x:c r="B814" s="1" t="s">
        <x:v>481</x:v>
      </x:c>
      <x:c r="C814" s="1" t="s">
        <x:v>1173</x:v>
      </x:c>
      <x:c r="D814" s="1" t="s">
        <x:v>483</x:v>
      </x:c>
      <x:c r="E814" s="1" t="s">
        <x:v>1174</x:v>
      </x:c>
      <x:c r="F814" s="1" t="s">
        <x:v>641</x:v>
      </x:c>
      <x:c r="G814" s="1" t="s">
        <x:v>871</x:v>
      </x:c>
    </x:row>
    <x:row r="815" ht="15" hidden="0" customHeight="1">
      <x:c r="A815" s="1" t="s">
        <x:v>480</x:v>
      </x:c>
      <x:c r="B815" s="1" t="s">
        <x:v>481</x:v>
      </x:c>
      <x:c r="C815" s="1" t="s">
        <x:v>1173</x:v>
      </x:c>
      <x:c r="D815" s="1" t="s">
        <x:v>487</x:v>
      </x:c>
      <x:c r="E815" s="1" t="s">
        <x:v>1175</x:v>
      </x:c>
      <x:c r="F815" s="1" t="s">
        <x:v>1176</x:v>
      </x:c>
      <x:c r="G815" s="1" t="s">
        <x:v>490</x:v>
      </x:c>
    </x:row>
    <x:row r="816" ht="15" hidden="0" customHeight="1">
      <x:c r="A816" s="1" t="s">
        <x:v>480</x:v>
      </x:c>
      <x:c r="B816" s="1" t="s">
        <x:v>481</x:v>
      </x:c>
      <x:c r="C816" s="1" t="s">
        <x:v>1177</x:v>
      </x:c>
      <x:c r="D816" s="1" t="s">
        <x:v>483</x:v>
      </x:c>
      <x:c r="E816" s="1" t="s">
        <x:v>1162</x:v>
      </x:c>
      <x:c r="F816" s="1" t="s">
        <x:v>677</x:v>
      </x:c>
      <x:c r="G816" s="1" t="s">
        <x:v>486</x:v>
      </x:c>
    </x:row>
    <x:row r="817" ht="15" hidden="0" customHeight="1">
      <x:c r="A817" s="1" t="s">
        <x:v>480</x:v>
      </x:c>
      <x:c r="B817" s="1" t="s">
        <x:v>481</x:v>
      </x:c>
      <x:c r="C817" s="1" t="s">
        <x:v>1177</x:v>
      </x:c>
      <x:c r="D817" s="1" t="s">
        <x:v>487</x:v>
      </x:c>
      <x:c r="E817" s="1" t="s">
        <x:v>1007</x:v>
      </x:c>
      <x:c r="F817" s="1" t="s">
        <x:v>1014</x:v>
      </x:c>
      <x:c r="G817" s="1" t="s">
        <x:v>490</x:v>
      </x:c>
    </x:row>
    <x:row r="818" ht="15" hidden="0" customHeight="1">
      <x:c r="A818" s="1" t="s">
        <x:v>480</x:v>
      </x:c>
      <x:c r="B818" s="1" t="s">
        <x:v>481</x:v>
      </x:c>
      <x:c r="C818" s="1" t="s">
        <x:v>1178</x:v>
      </x:c>
      <x:c r="D818" s="1" t="s">
        <x:v>483</x:v>
      </x:c>
      <x:c r="E818" s="1" t="s">
        <x:v>540</x:v>
      </x:c>
      <x:c r="F818" s="1" t="s">
        <x:v>1179</x:v>
      </x:c>
      <x:c r="G818" s="1" t="s">
        <x:v>486</x:v>
      </x:c>
    </x:row>
    <x:row r="819" ht="15" hidden="0" customHeight="1">
      <x:c r="A819" s="1" t="s">
        <x:v>480</x:v>
      </x:c>
      <x:c r="B819" s="1" t="s">
        <x:v>481</x:v>
      </x:c>
      <x:c r="C819" s="1" t="s">
        <x:v>1178</x:v>
      </x:c>
      <x:c r="D819" s="1" t="s">
        <x:v>487</x:v>
      </x:c>
      <x:c r="E819" s="1" t="s">
        <x:v>1142</x:v>
      </x:c>
      <x:c r="F819" s="1" t="s">
        <x:v>1180</x:v>
      </x:c>
      <x:c r="G819" s="1" t="s">
        <x:v>490</x:v>
      </x:c>
    </x:row>
    <x:row r="820" ht="15" hidden="0" customHeight="1">
      <x:c r="A820" s="1" t="s">
        <x:v>480</x:v>
      </x:c>
      <x:c r="B820" s="1" t="s">
        <x:v>481</x:v>
      </x:c>
      <x:c r="C820" s="1" t="s">
        <x:v>1181</x:v>
      </x:c>
      <x:c r="D820" s="1" t="s">
        <x:v>483</x:v>
      </x:c>
      <x:c r="E820" s="1" t="s">
        <x:v>984</x:v>
      </x:c>
      <x:c r="F820" s="1" t="s">
        <x:v>5</x:v>
      </x:c>
      <x:c r="G820" s="1" t="s">
        <x:v>486</x:v>
      </x:c>
    </x:row>
    <x:row r="821" ht="15" hidden="0" customHeight="1">
      <x:c r="A821" s="1" t="s">
        <x:v>480</x:v>
      </x:c>
      <x:c r="B821" s="1" t="s">
        <x:v>481</x:v>
      </x:c>
      <x:c r="C821" s="1" t="s">
        <x:v>1181</x:v>
      </x:c>
      <x:c r="D821" s="1" t="s">
        <x:v>487</x:v>
      </x:c>
      <x:c r="E821" s="1" t="s">
        <x:v>1182</x:v>
      </x:c>
      <x:c r="F821" s="1" t="s">
        <x:v>1183</x:v>
      </x:c>
      <x:c r="G821" s="1" t="s">
        <x:v>490</x:v>
      </x:c>
    </x:row>
    <x:row r="822" ht="15" hidden="0" customHeight="1">
      <x:c r="A822" s="1" t="s">
        <x:v>480</x:v>
      </x:c>
      <x:c r="B822" s="1" t="s">
        <x:v>481</x:v>
      </x:c>
      <x:c r="C822" s="1" t="s">
        <x:v>1184</x:v>
      </x:c>
      <x:c r="D822" s="1" t="s">
        <x:v>483</x:v>
      </x:c>
      <x:c r="E822" s="1" t="s">
        <x:v>774</x:v>
      </x:c>
      <x:c r="F822" s="1" t="s">
        <x:v>1127</x:v>
      </x:c>
      <x:c r="G822" s="1" t="s">
        <x:v>486</x:v>
      </x:c>
    </x:row>
    <x:row r="823" ht="15" hidden="0" customHeight="1">
      <x:c r="A823" s="1" t="s">
        <x:v>480</x:v>
      </x:c>
      <x:c r="B823" s="1" t="s">
        <x:v>481</x:v>
      </x:c>
      <x:c r="C823" s="1" t="s">
        <x:v>1184</x:v>
      </x:c>
      <x:c r="D823" s="1" t="s">
        <x:v>487</x:v>
      </x:c>
      <x:c r="E823" s="1" t="s">
        <x:v>808</x:v>
      </x:c>
      <x:c r="F823" s="1" t="s">
        <x:v>1185</x:v>
      </x:c>
      <x:c r="G823" s="1" t="s">
        <x:v>490</x:v>
      </x:c>
    </x:row>
    <x:row r="824" ht="15" hidden="0" customHeight="1">
      <x:c r="A824" s="1" t="s">
        <x:v>480</x:v>
      </x:c>
      <x:c r="B824" s="1" t="s">
        <x:v>481</x:v>
      </x:c>
      <x:c r="C824" s="1" t="s">
        <x:v>1186</x:v>
      </x:c>
      <x:c r="D824" s="1" t="s">
        <x:v>483</x:v>
      </x:c>
      <x:c r="E824" s="1" t="s">
        <x:v>1156</x:v>
      </x:c>
      <x:c r="F824" s="1" t="s">
        <x:v>826</x:v>
      </x:c>
      <x:c r="G824" s="1" t="s">
        <x:v>486</x:v>
      </x:c>
    </x:row>
    <x:row r="825" ht="15" hidden="0" customHeight="1">
      <x:c r="A825" s="1" t="s">
        <x:v>480</x:v>
      </x:c>
      <x:c r="B825" s="1" t="s">
        <x:v>481</x:v>
      </x:c>
      <x:c r="C825" s="1" t="s">
        <x:v>1186</x:v>
      </x:c>
      <x:c r="D825" s="1" t="s">
        <x:v>487</x:v>
      </x:c>
      <x:c r="E825" s="1" t="s">
        <x:v>1109</x:v>
      </x:c>
      <x:c r="F825" s="1" t="s">
        <x:v>819</x:v>
      </x:c>
      <x:c r="G825" s="1" t="s">
        <x:v>490</x:v>
      </x:c>
    </x:row>
    <x:row r="826" ht="15" hidden="0" customHeight="1">
      <x:c r="A826" s="1" t="s">
        <x:v>480</x:v>
      </x:c>
      <x:c r="B826" s="1" t="s">
        <x:v>481</x:v>
      </x:c>
      <x:c r="C826" s="1" t="s">
        <x:v>1187</x:v>
      </x:c>
      <x:c r="D826" s="1" t="s">
        <x:v>483</x:v>
      </x:c>
      <x:c r="E826" s="1" t="s">
        <x:v>964</x:v>
      </x:c>
      <x:c r="F826" s="1" t="s">
        <x:v>906</x:v>
      </x:c>
      <x:c r="G826" s="1" t="s">
        <x:v>486</x:v>
      </x:c>
    </x:row>
    <x:row r="827" ht="15" hidden="0" customHeight="1">
      <x:c r="A827" s="1" t="s">
        <x:v>480</x:v>
      </x:c>
      <x:c r="B827" s="1" t="s">
        <x:v>481</x:v>
      </x:c>
      <x:c r="C827" s="1" t="s">
        <x:v>1187</x:v>
      </x:c>
      <x:c r="D827" s="1" t="s">
        <x:v>487</x:v>
      </x:c>
      <x:c r="E827" s="1" t="s">
        <x:v>594</x:v>
      </x:c>
      <x:c r="F827" s="1" t="s">
        <x:v>908</x:v>
      </x:c>
      <x:c r="G827" s="1" t="s">
        <x:v>490</x:v>
      </x:c>
    </x:row>
    <x:row r="828" ht="15" hidden="0" customHeight="1">
      <x:c r="A828" s="1" t="s">
        <x:v>480</x:v>
      </x:c>
      <x:c r="B828" s="1" t="s">
        <x:v>481</x:v>
      </x:c>
      <x:c r="C828" s="1" t="s">
        <x:v>1188</x:v>
      </x:c>
      <x:c r="D828" s="1" t="s">
        <x:v>483</x:v>
      </x:c>
      <x:c r="E828" s="1" t="s">
        <x:v>1189</x:v>
      </x:c>
      <x:c r="F828" s="1" t="s">
        <x:v>944</x:v>
      </x:c>
      <x:c r="G828" s="1" t="s">
        <x:v>486</x:v>
      </x:c>
    </x:row>
    <x:row r="829" ht="15" hidden="0" customHeight="1">
      <x:c r="A829" s="1" t="s">
        <x:v>480</x:v>
      </x:c>
      <x:c r="B829" s="1" t="s">
        <x:v>481</x:v>
      </x:c>
      <x:c r="C829" s="1" t="s">
        <x:v>1188</x:v>
      </x:c>
      <x:c r="D829" s="1" t="s">
        <x:v>487</x:v>
      </x:c>
      <x:c r="E829" s="1" t="s">
        <x:v>587</x:v>
      </x:c>
      <x:c r="F829" s="1" t="s">
        <x:v>946</x:v>
      </x:c>
      <x:c r="G829" s="1" t="s">
        <x:v>490</x:v>
      </x:c>
    </x:row>
    <x:row r="830" ht="15" hidden="0" customHeight="1">
      <x:c r="A830" s="1" t="s">
        <x:v>480</x:v>
      </x:c>
      <x:c r="B830" s="1" t="s">
        <x:v>481</x:v>
      </x:c>
      <x:c r="C830" s="1" t="s">
        <x:v>1190</x:v>
      </x:c>
      <x:c r="D830" s="1" t="s">
        <x:v>483</x:v>
      </x:c>
      <x:c r="E830" s="1" t="s">
        <x:v>484</x:v>
      </x:c>
      <x:c r="F830" s="1" t="s">
        <x:v>737</x:v>
      </x:c>
      <x:c r="G830" s="1" t="s">
        <x:v>486</x:v>
      </x:c>
    </x:row>
    <x:row r="831" ht="15" hidden="0" customHeight="1">
      <x:c r="A831" s="1" t="s">
        <x:v>480</x:v>
      </x:c>
      <x:c r="B831" s="1" t="s">
        <x:v>481</x:v>
      </x:c>
      <x:c r="C831" s="1" t="s">
        <x:v>1190</x:v>
      </x:c>
      <x:c r="D831" s="1" t="s">
        <x:v>487</x:v>
      </x:c>
      <x:c r="E831" s="1" t="s">
        <x:v>622</x:v>
      </x:c>
      <x:c r="F831" s="1" t="s">
        <x:v>739</x:v>
      </x:c>
      <x:c r="G831" s="1" t="s">
        <x:v>490</x:v>
      </x:c>
    </x:row>
    <x:row r="832" ht="15" hidden="0" customHeight="1">
      <x:c r="A832" s="1" t="s">
        <x:v>480</x:v>
      </x:c>
      <x:c r="B832" s="1" t="s">
        <x:v>481</x:v>
      </x:c>
      <x:c r="C832" s="1" t="s">
        <x:v>1191</x:v>
      </x:c>
      <x:c r="D832" s="1" t="s">
        <x:v>483</x:v>
      </x:c>
      <x:c r="E832" s="1" t="s">
        <x:v>720</x:v>
      </x:c>
      <x:c r="F832" s="1" t="s">
        <x:v>1082</x:v>
      </x:c>
      <x:c r="G832" s="1" t="s">
        <x:v>486</x:v>
      </x:c>
    </x:row>
    <x:row r="833" ht="15" hidden="0" customHeight="1">
      <x:c r="A833" s="1" t="s">
        <x:v>480</x:v>
      </x:c>
      <x:c r="B833" s="1" t="s">
        <x:v>481</x:v>
      </x:c>
      <x:c r="C833" s="1" t="s">
        <x:v>1191</x:v>
      </x:c>
      <x:c r="D833" s="1" t="s">
        <x:v>487</x:v>
      </x:c>
      <x:c r="E833" s="1" t="s">
        <x:v>1192</x:v>
      </x:c>
      <x:c r="F833" s="1" t="s">
        <x:v>1083</x:v>
      </x:c>
      <x:c r="G833" s="1" t="s">
        <x:v>490</x:v>
      </x:c>
    </x:row>
    <x:row r="834" ht="15" hidden="0" customHeight="1">
      <x:c r="A834" s="1" t="s">
        <x:v>480</x:v>
      </x:c>
      <x:c r="B834" s="1" t="s">
        <x:v>481</x:v>
      </x:c>
      <x:c r="C834" s="1" t="s">
        <x:v>1193</x:v>
      </x:c>
      <x:c r="D834" s="1" t="s">
        <x:v>483</x:v>
      </x:c>
      <x:c r="E834" s="1" t="s">
        <x:v>1194</x:v>
      </x:c>
      <x:c r="F834" s="1" t="s">
        <x:v>1195</x:v>
      </x:c>
      <x:c r="G834" s="1" t="s">
        <x:v>486</x:v>
      </x:c>
    </x:row>
    <x:row r="835" ht="15" hidden="0" customHeight="1">
      <x:c r="A835" s="1" t="s">
        <x:v>480</x:v>
      </x:c>
      <x:c r="B835" s="1" t="s">
        <x:v>481</x:v>
      </x:c>
      <x:c r="C835" s="1" t="s">
        <x:v>1193</x:v>
      </x:c>
      <x:c r="D835" s="1" t="s">
        <x:v>487</x:v>
      </x:c>
      <x:c r="E835" s="1" t="s">
        <x:v>568</x:v>
      </x:c>
      <x:c r="F835" s="1" t="s">
        <x:v>1196</x:v>
      </x:c>
      <x:c r="G835" s="1" t="s">
        <x:v>490</x:v>
      </x:c>
    </x:row>
    <x:row r="836" ht="15" hidden="0" customHeight="1">
      <x:c r="A836" s="1" t="s">
        <x:v>480</x:v>
      </x:c>
      <x:c r="B836" s="1" t="s">
        <x:v>481</x:v>
      </x:c>
      <x:c r="C836" s="1" t="s">
        <x:v>1197</x:v>
      </x:c>
      <x:c r="D836" s="1" t="s">
        <x:v>483</x:v>
      </x:c>
      <x:c r="E836" s="1" t="s">
        <x:v>1198</x:v>
      </x:c>
      <x:c r="F836" s="1" t="s">
        <x:v>568</x:v>
      </x:c>
      <x:c r="G836" s="1" t="s">
        <x:v>486</x:v>
      </x:c>
    </x:row>
    <x:row r="837" ht="15" hidden="0" customHeight="1">
      <x:c r="A837" s="1" t="s">
        <x:v>480</x:v>
      </x:c>
      <x:c r="B837" s="1" t="s">
        <x:v>481</x:v>
      </x:c>
      <x:c r="C837" s="1" t="s">
        <x:v>1197</x:v>
      </x:c>
      <x:c r="D837" s="1" t="s">
        <x:v>487</x:v>
      </x:c>
      <x:c r="E837" s="1" t="s">
        <x:v>1199</x:v>
      </x:c>
      <x:c r="F837" s="1" t="s">
        <x:v>570</x:v>
      </x:c>
      <x:c r="G837" s="1" t="s">
        <x:v>490</x:v>
      </x:c>
    </x:row>
    <x:row r="838" ht="15" hidden="0" customHeight="1">
      <x:c r="A838" s="1" t="s">
        <x:v>480</x:v>
      </x:c>
      <x:c r="B838" s="1" t="s">
        <x:v>481</x:v>
      </x:c>
      <x:c r="C838" s="1" t="s">
        <x:v>1200</x:v>
      </x:c>
      <x:c r="D838" s="1" t="s">
        <x:v>483</x:v>
      </x:c>
      <x:c r="E838" s="1" t="s">
        <x:v>1201</x:v>
      </x:c>
      <x:c r="F838" s="1" t="s">
        <x:v>1202</x:v>
      </x:c>
      <x:c r="G838" s="1" t="s">
        <x:v>486</x:v>
      </x:c>
    </x:row>
    <x:row r="839" ht="15" hidden="0" customHeight="1">
      <x:c r="A839" s="1" t="s">
        <x:v>480</x:v>
      </x:c>
      <x:c r="B839" s="1" t="s">
        <x:v>481</x:v>
      </x:c>
      <x:c r="C839" s="1" t="s">
        <x:v>1200</x:v>
      </x:c>
      <x:c r="D839" s="1" t="s">
        <x:v>487</x:v>
      </x:c>
      <x:c r="E839" s="1" t="s">
        <x:v>1203</x:v>
      </x:c>
      <x:c r="F839" s="1" t="s">
        <x:v>1030</x:v>
      </x:c>
      <x:c r="G839" s="1" t="s">
        <x:v>490</x:v>
      </x:c>
    </x:row>
    <x:row r="840" ht="15" hidden="0" customHeight="1">
      <x:c r="A840" s="1" t="s">
        <x:v>480</x:v>
      </x:c>
      <x:c r="B840" s="1" t="s">
        <x:v>481</x:v>
      </x:c>
      <x:c r="C840" s="1" t="s">
        <x:v>1204</x:v>
      </x:c>
      <x:c r="D840" s="1" t="s">
        <x:v>483</x:v>
      </x:c>
      <x:c r="E840" s="1" t="s">
        <x:v>691</x:v>
      </x:c>
      <x:c r="F840" s="1" t="s">
        <x:v>1205</x:v>
      </x:c>
      <x:c r="G840" s="1" t="s">
        <x:v>486</x:v>
      </x:c>
    </x:row>
    <x:row r="841" ht="15" hidden="0" customHeight="1">
      <x:c r="A841" s="1" t="s">
        <x:v>480</x:v>
      </x:c>
      <x:c r="B841" s="1" t="s">
        <x:v>481</x:v>
      </x:c>
      <x:c r="C841" s="1" t="s">
        <x:v>1204</x:v>
      </x:c>
      <x:c r="D841" s="1" t="s">
        <x:v>487</x:v>
      </x:c>
      <x:c r="E841" s="1" t="s">
        <x:v>1131</x:v>
      </x:c>
      <x:c r="F841" s="1" t="s">
        <x:v>1206</x:v>
      </x:c>
      <x:c r="G841" s="1" t="s">
        <x:v>490</x:v>
      </x:c>
    </x:row>
    <x:row r="842" ht="15" hidden="0" customHeight="1">
      <x:c r="A842" s="1" t="s">
        <x:v>480</x:v>
      </x:c>
      <x:c r="B842" s="1" t="s">
        <x:v>481</x:v>
      </x:c>
      <x:c r="C842" s="1" t="s">
        <x:v>1207</x:v>
      </x:c>
      <x:c r="D842" s="1" t="s">
        <x:v>483</x:v>
      </x:c>
      <x:c r="E842" s="1" t="s">
        <x:v>1208</x:v>
      </x:c>
      <x:c r="F842" s="1" t="s">
        <x:v>998</x:v>
      </x:c>
      <x:c r="G842" s="1" t="s">
        <x:v>710</x:v>
      </x:c>
    </x:row>
    <x:row r="843" ht="15" hidden="0" customHeight="1">
      <x:c r="A843" s="1" t="s">
        <x:v>480</x:v>
      </x:c>
      <x:c r="B843" s="1" t="s">
        <x:v>481</x:v>
      </x:c>
      <x:c r="C843" s="1" t="s">
        <x:v>1207</x:v>
      </x:c>
      <x:c r="D843" s="1" t="s">
        <x:v>487</x:v>
      </x:c>
      <x:c r="E843" s="1" t="s">
        <x:v>1032</x:v>
      </x:c>
      <x:c r="F843" s="1" t="s">
        <x:v>999</x:v>
      </x:c>
      <x:c r="G843" s="1" t="s">
        <x:v>490</x:v>
      </x:c>
    </x:row>
    <x:row r="844" ht="15" hidden="0" customHeight="1">
      <x:c r="A844" s="1" t="s">
        <x:v>480</x:v>
      </x:c>
      <x:c r="B844" s="1" t="s">
        <x:v>481</x:v>
      </x:c>
      <x:c r="C844" s="1" t="s">
        <x:v>1209</x:v>
      </x:c>
      <x:c r="D844" s="1" t="s">
        <x:v>483</x:v>
      </x:c>
      <x:c r="E844" s="1" t="s">
        <x:v>733</x:v>
      </x:c>
      <x:c r="F844" s="1" t="s">
        <x:v>728</x:v>
      </x:c>
      <x:c r="G844" s="1" t="s">
        <x:v>486</x:v>
      </x:c>
    </x:row>
    <x:row r="845" ht="15" hidden="0" customHeight="1">
      <x:c r="A845" s="1" t="s">
        <x:v>480</x:v>
      </x:c>
      <x:c r="B845" s="1" t="s">
        <x:v>481</x:v>
      </x:c>
      <x:c r="C845" s="1" t="s">
        <x:v>1209</x:v>
      </x:c>
      <x:c r="D845" s="1" t="s">
        <x:v>487</x:v>
      </x:c>
      <x:c r="E845" s="1" t="s">
        <x:v>673</x:v>
      </x:c>
      <x:c r="F845" s="1" t="s">
        <x:v>1210</x:v>
      </x:c>
      <x:c r="G845" s="1" t="s">
        <x:v>490</x:v>
      </x:c>
    </x:row>
    <x:row r="846" ht="15" hidden="0" customHeight="1">
      <x:c r="A846" s="1" t="s">
        <x:v>480</x:v>
      </x:c>
      <x:c r="B846" s="1" t="s">
        <x:v>481</x:v>
      </x:c>
      <x:c r="C846" s="1" t="s">
        <x:v>1211</x:v>
      </x:c>
      <x:c r="D846" s="1" t="s">
        <x:v>483</x:v>
      </x:c>
      <x:c r="E846" s="1" t="s">
        <x:v>1212</x:v>
      </x:c>
      <x:c r="F846" s="1" t="s">
        <x:v>1156</x:v>
      </x:c>
      <x:c r="G846" s="1" t="s">
        <x:v>486</x:v>
      </x:c>
    </x:row>
    <x:row r="847" ht="15" hidden="0" customHeight="1">
      <x:c r="A847" s="1" t="s">
        <x:v>480</x:v>
      </x:c>
      <x:c r="B847" s="1" t="s">
        <x:v>481</x:v>
      </x:c>
      <x:c r="C847" s="1" t="s">
        <x:v>1211</x:v>
      </x:c>
      <x:c r="D847" s="1" t="s">
        <x:v>487</x:v>
      </x:c>
      <x:c r="E847" s="1" t="s">
        <x:v>666</x:v>
      </x:c>
      <x:c r="F847" s="1" t="s">
        <x:v>1109</x:v>
      </x:c>
      <x:c r="G847" s="1" t="s">
        <x:v>490</x:v>
      </x:c>
    </x:row>
    <x:row r="848" ht="15" hidden="0" customHeight="1">
      <x:c r="A848" s="1" t="s">
        <x:v>480</x:v>
      </x:c>
      <x:c r="B848" s="1" t="s">
        <x:v>481</x:v>
      </x:c>
      <x:c r="C848" s="1" t="s">
        <x:v>1213</x:v>
      </x:c>
      <x:c r="D848" s="1" t="s">
        <x:v>483</x:v>
      </x:c>
      <x:c r="E848" s="1" t="s">
        <x:v>849</x:v>
      </x:c>
      <x:c r="F848" s="1" t="s">
        <x:v>701</x:v>
      </x:c>
      <x:c r="G848" s="1" t="s">
        <x:v>486</x:v>
      </x:c>
    </x:row>
    <x:row r="849" ht="15" hidden="0" customHeight="1">
      <x:c r="A849" s="1" t="s">
        <x:v>480</x:v>
      </x:c>
      <x:c r="B849" s="1" t="s">
        <x:v>481</x:v>
      </x:c>
      <x:c r="C849" s="1" t="s">
        <x:v>1213</x:v>
      </x:c>
      <x:c r="D849" s="1" t="s">
        <x:v>487</x:v>
      </x:c>
      <x:c r="E849" s="1" t="s">
        <x:v>851</x:v>
      </x:c>
      <x:c r="F849" s="1" t="s">
        <x:v>1175</x:v>
      </x:c>
      <x:c r="G849" s="1" t="s">
        <x:v>490</x:v>
      </x:c>
    </x:row>
    <x:row r="850" ht="15" hidden="0" customHeight="1">
      <x:c r="A850" s="1" t="s">
        <x:v>480</x:v>
      </x:c>
      <x:c r="B850" s="1" t="s">
        <x:v>481</x:v>
      </x:c>
      <x:c r="C850" s="1" t="s">
        <x:v>1214</x:v>
      </x:c>
      <x:c r="D850" s="1" t="s">
        <x:v>483</x:v>
      </x:c>
      <x:c r="E850" s="1" t="s">
        <x:v>1215</x:v>
      </x:c>
      <x:c r="F850" s="1" t="s">
        <x:v>543</x:v>
      </x:c>
      <x:c r="G850" s="1" t="s">
        <x:v>486</x:v>
      </x:c>
    </x:row>
    <x:row r="851" ht="15" hidden="0" customHeight="1">
      <x:c r="A851" s="1" t="s">
        <x:v>480</x:v>
      </x:c>
      <x:c r="B851" s="1" t="s">
        <x:v>481</x:v>
      </x:c>
      <x:c r="C851" s="1" t="s">
        <x:v>1214</x:v>
      </x:c>
      <x:c r="D851" s="1" t="s">
        <x:v>487</x:v>
      </x:c>
      <x:c r="E851" s="1" t="s">
        <x:v>631</x:v>
      </x:c>
      <x:c r="F851" s="1" t="s">
        <x:v>610</x:v>
      </x:c>
      <x:c r="G851" s="1" t="s">
        <x:v>490</x:v>
      </x:c>
    </x:row>
    <x:row r="852" ht="15" hidden="0" customHeight="1">
      <x:c r="A852" s="1" t="s">
        <x:v>480</x:v>
      </x:c>
      <x:c r="B852" s="1" t="s">
        <x:v>481</x:v>
      </x:c>
      <x:c r="C852" s="1" t="s">
        <x:v>1216</x:v>
      </x:c>
      <x:c r="D852" s="1" t="s">
        <x:v>483</x:v>
      </x:c>
      <x:c r="E852" s="1" t="s">
        <x:v>700</x:v>
      </x:c>
      <x:c r="F852" s="1" t="s">
        <x:v>863</x:v>
      </x:c>
      <x:c r="G852" s="1" t="s">
        <x:v>486</x:v>
      </x:c>
    </x:row>
    <x:row r="853" ht="15" hidden="0" customHeight="1">
      <x:c r="A853" s="1" t="s">
        <x:v>480</x:v>
      </x:c>
      <x:c r="B853" s="1" t="s">
        <x:v>481</x:v>
      </x:c>
      <x:c r="C853" s="1" t="s">
        <x:v>1216</x:v>
      </x:c>
      <x:c r="D853" s="1" t="s">
        <x:v>487</x:v>
      </x:c>
      <x:c r="E853" s="1" t="s">
        <x:v>702</x:v>
      </x:c>
      <x:c r="F853" s="1" t="s">
        <x:v>1217</x:v>
      </x:c>
      <x:c r="G853" s="1" t="s">
        <x:v>490</x:v>
      </x:c>
    </x:row>
    <x:row r="854" ht="15" hidden="0" customHeight="1">
      <x:c r="A854" s="1" t="s">
        <x:v>480</x:v>
      </x:c>
      <x:c r="B854" s="1" t="s">
        <x:v>481</x:v>
      </x:c>
      <x:c r="C854" s="1" t="s">
        <x:v>1218</x:v>
      </x:c>
      <x:c r="D854" s="1" t="s">
        <x:v>483</x:v>
      </x:c>
      <x:c r="E854" s="1" t="s">
        <x:v>1219</x:v>
      </x:c>
      <x:c r="F854" s="1" t="s">
        <x:v>508</x:v>
      </x:c>
      <x:c r="G854" s="1" t="s">
        <x:v>486</x:v>
      </x:c>
    </x:row>
    <x:row r="855" ht="15" hidden="0" customHeight="1">
      <x:c r="A855" s="1" t="s">
        <x:v>480</x:v>
      </x:c>
      <x:c r="B855" s="1" t="s">
        <x:v>481</x:v>
      </x:c>
      <x:c r="C855" s="1" t="s">
        <x:v>1218</x:v>
      </x:c>
      <x:c r="D855" s="1" t="s">
        <x:v>487</x:v>
      </x:c>
      <x:c r="E855" s="1" t="s">
        <x:v>519</x:v>
      </x:c>
      <x:c r="F855" s="1" t="s">
        <x:v>510</x:v>
      </x:c>
      <x:c r="G855" s="1" t="s">
        <x:v>490</x:v>
      </x:c>
    </x:row>
    <x:row r="856" ht="15" hidden="0" customHeight="1">
      <x:c r="A856" s="1" t="s">
        <x:v>480</x:v>
      </x:c>
      <x:c r="B856" s="1" t="s">
        <x:v>481</x:v>
      </x:c>
      <x:c r="C856" s="1" t="s">
        <x:v>1220</x:v>
      </x:c>
      <x:c r="D856" s="1" t="s">
        <x:v>483</x:v>
      </x:c>
      <x:c r="E856" s="1" t="s">
        <x:v>1095</x:v>
      </x:c>
      <x:c r="F856" s="1" t="s">
        <x:v>863</x:v>
      </x:c>
      <x:c r="G856" s="1" t="s">
        <x:v>486</x:v>
      </x:c>
    </x:row>
    <x:row r="857" ht="15" hidden="0" customHeight="1">
      <x:c r="A857" s="1" t="s">
        <x:v>480</x:v>
      </x:c>
      <x:c r="B857" s="1" t="s">
        <x:v>481</x:v>
      </x:c>
      <x:c r="C857" s="1" t="s">
        <x:v>1220</x:v>
      </x:c>
      <x:c r="D857" s="1" t="s">
        <x:v>487</x:v>
      </x:c>
      <x:c r="E857" s="1" t="s">
        <x:v>1097</x:v>
      </x:c>
      <x:c r="F857" s="1" t="s">
        <x:v>1217</x:v>
      </x:c>
      <x:c r="G857" s="1" t="s">
        <x:v>490</x:v>
      </x:c>
    </x:row>
    <x:row r="858" ht="15" hidden="0" customHeight="1">
      <x:c r="A858" s="1" t="s">
        <x:v>480</x:v>
      </x:c>
      <x:c r="B858" s="1" t="s">
        <x:v>481</x:v>
      </x:c>
      <x:c r="C858" s="1" t="s">
        <x:v>1221</x:v>
      </x:c>
      <x:c r="D858" s="1" t="s">
        <x:v>483</x:v>
      </x:c>
      <x:c r="E858" s="1" t="s">
        <x:v>1111</x:v>
      </x:c>
      <x:c r="F858" s="1" t="s">
        <x:v>656</x:v>
      </x:c>
      <x:c r="G858" s="1" t="s">
        <x:v>486</x:v>
      </x:c>
    </x:row>
    <x:row r="859" ht="15" hidden="0" customHeight="1">
      <x:c r="A859" s="1" t="s">
        <x:v>480</x:v>
      </x:c>
      <x:c r="B859" s="1" t="s">
        <x:v>481</x:v>
      </x:c>
      <x:c r="C859" s="1" t="s">
        <x:v>1221</x:v>
      </x:c>
      <x:c r="D859" s="1" t="s">
        <x:v>487</x:v>
      </x:c>
      <x:c r="E859" s="1" t="s">
        <x:v>583</x:v>
      </x:c>
      <x:c r="F859" s="1" t="s">
        <x:v>658</x:v>
      </x:c>
      <x:c r="G859" s="1" t="s">
        <x:v>490</x:v>
      </x:c>
    </x:row>
    <x:row r="860" ht="15" hidden="0" customHeight="1">
      <x:c r="A860" s="1" t="s">
        <x:v>480</x:v>
      </x:c>
      <x:c r="B860" s="1" t="s">
        <x:v>481</x:v>
      </x:c>
      <x:c r="C860" s="1" t="s">
        <x:v>1222</x:v>
      </x:c>
      <x:c r="D860" s="1" t="s">
        <x:v>483</x:v>
      </x:c>
      <x:c r="E860" s="1" t="s">
        <x:v>525</x:v>
      </x:c>
      <x:c r="F860" s="1" t="s">
        <x:v>5</x:v>
      </x:c>
      <x:c r="G860" s="1" t="s">
        <x:v>486</x:v>
      </x:c>
    </x:row>
    <x:row r="861" ht="15" hidden="0" customHeight="1">
      <x:c r="A861" s="1" t="s">
        <x:v>480</x:v>
      </x:c>
      <x:c r="B861" s="1" t="s">
        <x:v>481</x:v>
      </x:c>
      <x:c r="C861" s="1" t="s">
        <x:v>1222</x:v>
      </x:c>
      <x:c r="D861" s="1" t="s">
        <x:v>487</x:v>
      </x:c>
      <x:c r="E861" s="1" t="s">
        <x:v>1045</x:v>
      </x:c>
      <x:c r="F861" s="1" t="s">
        <x:v>1183</x:v>
      </x:c>
      <x:c r="G861" s="1" t="s">
        <x:v>490</x:v>
      </x:c>
    </x:row>
    <x:row r="862" ht="15" hidden="0" customHeight="1">
      <x:c r="A862" s="1" t="s">
        <x:v>480</x:v>
      </x:c>
      <x:c r="B862" s="1" t="s">
        <x:v>481</x:v>
      </x:c>
      <x:c r="C862" s="1" t="s">
        <x:v>1223</x:v>
      </x:c>
      <x:c r="D862" s="1" t="s">
        <x:v>483</x:v>
      </x:c>
      <x:c r="E862" s="1" t="s">
        <x:v>980</x:v>
      </x:c>
      <x:c r="F862" s="1" t="s">
        <x:v>701</x:v>
      </x:c>
      <x:c r="G862" s="1" t="s">
        <x:v>486</x:v>
      </x:c>
    </x:row>
    <x:row r="863" ht="15" hidden="0" customHeight="1">
      <x:c r="A863" s="1" t="s">
        <x:v>480</x:v>
      </x:c>
      <x:c r="B863" s="1" t="s">
        <x:v>481</x:v>
      </x:c>
      <x:c r="C863" s="1" t="s">
        <x:v>1223</x:v>
      </x:c>
      <x:c r="D863" s="1" t="s">
        <x:v>487</x:v>
      </x:c>
      <x:c r="E863" s="1" t="s">
        <x:v>995</x:v>
      </x:c>
      <x:c r="F863" s="1" t="s">
        <x:v>703</x:v>
      </x:c>
      <x:c r="G863" s="1" t="s">
        <x:v>490</x:v>
      </x:c>
    </x:row>
    <x:row r="864" ht="15" hidden="0" customHeight="1">
      <x:c r="A864" s="1" t="s">
        <x:v>480</x:v>
      </x:c>
      <x:c r="B864" s="1" t="s">
        <x:v>481</x:v>
      </x:c>
      <x:c r="C864" s="1" t="s">
        <x:v>1224</x:v>
      </x:c>
      <x:c r="D864" s="1" t="s">
        <x:v>483</x:v>
      </x:c>
      <x:c r="E864" s="1" t="s">
        <x:v>741</x:v>
      </x:c>
      <x:c r="F864" s="1" t="s">
        <x:v>1225</x:v>
      </x:c>
      <x:c r="G864" s="1" t="s">
        <x:v>486</x:v>
      </x:c>
    </x:row>
    <x:row r="865" ht="15" hidden="0" customHeight="1">
      <x:c r="A865" s="1" t="s">
        <x:v>480</x:v>
      </x:c>
      <x:c r="B865" s="1" t="s">
        <x:v>481</x:v>
      </x:c>
      <x:c r="C865" s="1" t="s">
        <x:v>1224</x:v>
      </x:c>
      <x:c r="D865" s="1" t="s">
        <x:v>487</x:v>
      </x:c>
      <x:c r="E865" s="1" t="s">
        <x:v>623</x:v>
      </x:c>
      <x:c r="F865" s="1" t="s">
        <x:v>1226</x:v>
      </x:c>
      <x:c r="G865" s="1" t="s">
        <x:v>490</x:v>
      </x:c>
    </x:row>
    <x:row r="866" ht="15" hidden="0" customHeight="1">
      <x:c r="A866" s="1" t="s">
        <x:v>480</x:v>
      </x:c>
      <x:c r="B866" s="1" t="s">
        <x:v>481</x:v>
      </x:c>
      <x:c r="C866" s="1" t="s">
        <x:v>1227</x:v>
      </x:c>
      <x:c r="D866" s="1" t="s">
        <x:v>483</x:v>
      </x:c>
      <x:c r="E866" s="1" t="s">
        <x:v>1228</x:v>
      </x:c>
      <x:c r="F866" s="1" t="s">
        <x:v>1082</x:v>
      </x:c>
      <x:c r="G866" s="1" t="s">
        <x:v>710</x:v>
      </x:c>
    </x:row>
    <x:row r="867" ht="15" hidden="0" customHeight="1">
      <x:c r="A867" s="1" t="s">
        <x:v>480</x:v>
      </x:c>
      <x:c r="B867" s="1" t="s">
        <x:v>481</x:v>
      </x:c>
      <x:c r="C867" s="1" t="s">
        <x:v>1227</x:v>
      </x:c>
      <x:c r="D867" s="1" t="s">
        <x:v>487</x:v>
      </x:c>
      <x:c r="E867" s="1" t="s">
        <x:v>1229</x:v>
      </x:c>
      <x:c r="F867" s="1" t="s">
        <x:v>1083</x:v>
      </x:c>
      <x:c r="G867" s="1" t="s">
        <x:v>490</x:v>
      </x:c>
    </x:row>
    <x:row r="868" ht="15" hidden="0" customHeight="1">
      <x:c r="A868" s="1" t="s">
        <x:v>480</x:v>
      </x:c>
      <x:c r="B868" s="1" t="s">
        <x:v>481</x:v>
      </x:c>
      <x:c r="C868" s="1" t="s">
        <x:v>1230</x:v>
      </x:c>
      <x:c r="D868" s="1" t="s">
        <x:v>483</x:v>
      </x:c>
      <x:c r="E868" s="1" t="s">
        <x:v>733</x:v>
      </x:c>
      <x:c r="F868" s="1" t="s">
        <x:v>592</x:v>
      </x:c>
      <x:c r="G868" s="1" t="s">
        <x:v>486</x:v>
      </x:c>
    </x:row>
    <x:row r="869" ht="15" hidden="0" customHeight="1">
      <x:c r="A869" s="1" t="s">
        <x:v>480</x:v>
      </x:c>
      <x:c r="B869" s="1" t="s">
        <x:v>481</x:v>
      </x:c>
      <x:c r="C869" s="1" t="s">
        <x:v>1230</x:v>
      </x:c>
      <x:c r="D869" s="1" t="s">
        <x:v>487</x:v>
      </x:c>
      <x:c r="E869" s="1" t="s">
        <x:v>734</x:v>
      </x:c>
      <x:c r="F869" s="1" t="s">
        <x:v>1231</x:v>
      </x:c>
      <x:c r="G869" s="1" t="s">
        <x:v>490</x:v>
      </x:c>
    </x:row>
    <x:row r="870" ht="15" hidden="0" customHeight="1">
      <x:c r="A870" s="1" t="s">
        <x:v>480</x:v>
      </x:c>
      <x:c r="B870" s="1" t="s">
        <x:v>481</x:v>
      </x:c>
      <x:c r="C870" s="1" t="s">
        <x:v>1232</x:v>
      </x:c>
      <x:c r="D870" s="1" t="s">
        <x:v>483</x:v>
      </x:c>
      <x:c r="E870" s="1" t="s">
        <x:v>1233</x:v>
      </x:c>
      <x:c r="F870" s="1" t="s">
        <x:v>1107</x:v>
      </x:c>
      <x:c r="G870" s="1" t="s">
        <x:v>486</x:v>
      </x:c>
    </x:row>
    <x:row r="871" ht="15" hidden="0" customHeight="1">
      <x:c r="A871" s="1" t="s">
        <x:v>480</x:v>
      </x:c>
      <x:c r="B871" s="1" t="s">
        <x:v>481</x:v>
      </x:c>
      <x:c r="C871" s="1" t="s">
        <x:v>1232</x:v>
      </x:c>
      <x:c r="D871" s="1" t="s">
        <x:v>487</x:v>
      </x:c>
      <x:c r="E871" s="1" t="s">
        <x:v>1234</x:v>
      </x:c>
      <x:c r="F871" s="1" t="s">
        <x:v>1109</x:v>
      </x:c>
      <x:c r="G871" s="1" t="s">
        <x:v>490</x:v>
      </x:c>
    </x:row>
    <x:row r="872" ht="15" hidden="0" customHeight="1">
      <x:c r="A872" s="1" t="s">
        <x:v>480</x:v>
      </x:c>
      <x:c r="B872" s="1" t="s">
        <x:v>481</x:v>
      </x:c>
      <x:c r="C872" s="1" t="s">
        <x:v>1235</x:v>
      </x:c>
      <x:c r="D872" s="1" t="s">
        <x:v>483</x:v>
      </x:c>
      <x:c r="E872" s="1" t="s">
        <x:v>1037</x:v>
      </x:c>
      <x:c r="F872" s="1" t="s">
        <x:v>780</x:v>
      </x:c>
      <x:c r="G872" s="1" t="s">
        <x:v>486</x:v>
      </x:c>
    </x:row>
    <x:row r="873" ht="15" hidden="0" customHeight="1">
      <x:c r="A873" s="1" t="s">
        <x:v>480</x:v>
      </x:c>
      <x:c r="B873" s="1" t="s">
        <x:v>481</x:v>
      </x:c>
      <x:c r="C873" s="1" t="s">
        <x:v>1235</x:v>
      </x:c>
      <x:c r="D873" s="1" t="s">
        <x:v>487</x:v>
      </x:c>
      <x:c r="E873" s="1" t="s">
        <x:v>1236</x:v>
      </x:c>
      <x:c r="F873" s="1" t="s">
        <x:v>782</x:v>
      </x:c>
      <x:c r="G873" s="1" t="s">
        <x:v>490</x:v>
      </x:c>
    </x:row>
    <x:row r="874" ht="15" hidden="0" customHeight="1">
      <x:c r="A874" s="1" t="s">
        <x:v>480</x:v>
      </x:c>
      <x:c r="B874" s="1" t="s">
        <x:v>481</x:v>
      </x:c>
      <x:c r="C874" s="1" t="s">
        <x:v>1237</x:v>
      </x:c>
      <x:c r="D874" s="1" t="s">
        <x:v>483</x:v>
      </x:c>
      <x:c r="E874" s="1" t="s">
        <x:v>840</x:v>
      </x:c>
      <x:c r="F874" s="1" t="s">
        <x:v>508</x:v>
      </x:c>
      <x:c r="G874" s="1" t="s">
        <x:v>486</x:v>
      </x:c>
    </x:row>
    <x:row r="875" ht="15" hidden="0" customHeight="1">
      <x:c r="A875" s="1" t="s">
        <x:v>480</x:v>
      </x:c>
      <x:c r="B875" s="1" t="s">
        <x:v>481</x:v>
      </x:c>
      <x:c r="C875" s="1" t="s">
        <x:v>1237</x:v>
      </x:c>
      <x:c r="D875" s="1" t="s">
        <x:v>487</x:v>
      </x:c>
      <x:c r="E875" s="1" t="s">
        <x:v>841</x:v>
      </x:c>
      <x:c r="F875" s="1" t="s">
        <x:v>859</x:v>
      </x:c>
      <x:c r="G875" s="1" t="s">
        <x:v>490</x:v>
      </x:c>
    </x:row>
    <x:row r="876" ht="15" hidden="0" customHeight="1">
      <x:c r="A876" s="1" t="s">
        <x:v>480</x:v>
      </x:c>
      <x:c r="B876" s="1" t="s">
        <x:v>481</x:v>
      </x:c>
      <x:c r="C876" s="1" t="s">
        <x:v>1238</x:v>
      </x:c>
      <x:c r="D876" s="1" t="s">
        <x:v>483</x:v>
      </x:c>
      <x:c r="E876" s="1" t="s">
        <x:v>870</x:v>
      </x:c>
      <x:c r="F876" s="1" t="s">
        <x:v>683</x:v>
      </x:c>
      <x:c r="G876" s="1" t="s">
        <x:v>486</x:v>
      </x:c>
    </x:row>
    <x:row r="877" ht="15" hidden="0" customHeight="1">
      <x:c r="A877" s="1" t="s">
        <x:v>480</x:v>
      </x:c>
      <x:c r="B877" s="1" t="s">
        <x:v>481</x:v>
      </x:c>
      <x:c r="C877" s="1" t="s">
        <x:v>1238</x:v>
      </x:c>
      <x:c r="D877" s="1" t="s">
        <x:v>487</x:v>
      </x:c>
      <x:c r="E877" s="1" t="s">
        <x:v>873</x:v>
      </x:c>
      <x:c r="F877" s="1" t="s">
        <x:v>685</x:v>
      </x:c>
      <x:c r="G877" s="1" t="s">
        <x:v>490</x:v>
      </x:c>
    </x:row>
    <x:row r="878" ht="15" hidden="0" customHeight="1">
      <x:c r="A878" s="1" t="s">
        <x:v>480</x:v>
      </x:c>
      <x:c r="B878" s="1" t="s">
        <x:v>481</x:v>
      </x:c>
      <x:c r="C878" s="1" t="s">
        <x:v>1239</x:v>
      </x:c>
      <x:c r="D878" s="1" t="s">
        <x:v>483</x:v>
      </x:c>
      <x:c r="E878" s="1" t="s">
        <x:v>618</x:v>
      </x:c>
      <x:c r="F878" s="1" t="s">
        <x:v>1240</x:v>
      </x:c>
      <x:c r="G878" s="1" t="s">
        <x:v>486</x:v>
      </x:c>
    </x:row>
    <x:row r="879" ht="15" hidden="0" customHeight="1">
      <x:c r="A879" s="1" t="s">
        <x:v>480</x:v>
      </x:c>
      <x:c r="B879" s="1" t="s">
        <x:v>481</x:v>
      </x:c>
      <x:c r="C879" s="1" t="s">
        <x:v>1239</x:v>
      </x:c>
      <x:c r="D879" s="1" t="s">
        <x:v>487</x:v>
      </x:c>
      <x:c r="E879" s="1" t="s">
        <x:v>563</x:v>
      </x:c>
      <x:c r="F879" s="1" t="s">
        <x:v>1241</x:v>
      </x:c>
      <x:c r="G879" s="1" t="s">
        <x:v>490</x:v>
      </x:c>
    </x:row>
    <x:row r="880" ht="15" hidden="0" customHeight="1">
      <x:c r="A880" s="1" t="s">
        <x:v>480</x:v>
      </x:c>
      <x:c r="B880" s="1" t="s">
        <x:v>481</x:v>
      </x:c>
      <x:c r="C880" s="1" t="s">
        <x:v>1242</x:v>
      </x:c>
      <x:c r="D880" s="1" t="s">
        <x:v>483</x:v>
      </x:c>
      <x:c r="E880" s="1" t="s">
        <x:v>1243</x:v>
      </x:c>
      <x:c r="F880" s="1" t="s">
        <x:v>701</x:v>
      </x:c>
      <x:c r="G880" s="1" t="s">
        <x:v>486</x:v>
      </x:c>
    </x:row>
    <x:row r="881" ht="15" hidden="0" customHeight="1">
      <x:c r="A881" s="1" t="s">
        <x:v>480</x:v>
      </x:c>
      <x:c r="B881" s="1" t="s">
        <x:v>481</x:v>
      </x:c>
      <x:c r="C881" s="1" t="s">
        <x:v>1242</x:v>
      </x:c>
      <x:c r="D881" s="1" t="s">
        <x:v>487</x:v>
      </x:c>
      <x:c r="E881" s="1" t="s">
        <x:v>1244</x:v>
      </x:c>
      <x:c r="F881" s="1" t="s">
        <x:v>703</x:v>
      </x:c>
      <x:c r="G881" s="1" t="s">
        <x:v>490</x:v>
      </x:c>
    </x:row>
    <x:row r="882" ht="15" hidden="0" customHeight="1">
      <x:c r="A882" s="1" t="s">
        <x:v>480</x:v>
      </x:c>
      <x:c r="B882" s="1" t="s">
        <x:v>481</x:v>
      </x:c>
      <x:c r="C882" s="1" t="s">
        <x:v>1245</x:v>
      </x:c>
      <x:c r="D882" s="1" t="s">
        <x:v>483</x:v>
      </x:c>
      <x:c r="E882" s="1" t="s">
        <x:v>870</x:v>
      </x:c>
      <x:c r="F882" s="1" t="s">
        <x:v>1063</x:v>
      </x:c>
      <x:c r="G882" s="1" t="s">
        <x:v>486</x:v>
      </x:c>
    </x:row>
    <x:row r="883" ht="15" hidden="0" customHeight="1">
      <x:c r="A883" s="1" t="s">
        <x:v>480</x:v>
      </x:c>
      <x:c r="B883" s="1" t="s">
        <x:v>481</x:v>
      </x:c>
      <x:c r="C883" s="1" t="s">
        <x:v>1245</x:v>
      </x:c>
      <x:c r="D883" s="1" t="s">
        <x:v>487</x:v>
      </x:c>
      <x:c r="E883" s="1" t="s">
        <x:v>873</x:v>
      </x:c>
      <x:c r="F883" s="1" t="s">
        <x:v>1064</x:v>
      </x:c>
      <x:c r="G883" s="1" t="s">
        <x:v>490</x:v>
      </x:c>
    </x:row>
    <x:row r="884" ht="15" hidden="0" customHeight="1">
      <x:c r="A884" s="1" t="s">
        <x:v>480</x:v>
      </x:c>
      <x:c r="B884" s="1" t="s">
        <x:v>481</x:v>
      </x:c>
      <x:c r="C884" s="1" t="s">
        <x:v>1246</x:v>
      </x:c>
      <x:c r="D884" s="1" t="s">
        <x:v>483</x:v>
      </x:c>
      <x:c r="E884" s="1" t="s">
        <x:v>1247</x:v>
      </x:c>
      <x:c r="F884" s="1" t="s">
        <x:v>1090</x:v>
      </x:c>
      <x:c r="G884" s="1" t="s">
        <x:v>486</x:v>
      </x:c>
    </x:row>
    <x:row r="885" ht="15" hidden="0" customHeight="1">
      <x:c r="A885" s="1" t="s">
        <x:v>480</x:v>
      </x:c>
      <x:c r="B885" s="1" t="s">
        <x:v>481</x:v>
      </x:c>
      <x:c r="C885" s="1" t="s">
        <x:v>1246</x:v>
      </x:c>
      <x:c r="D885" s="1" t="s">
        <x:v>487</x:v>
      </x:c>
      <x:c r="E885" s="1" t="s">
        <x:v>508</x:v>
      </x:c>
      <x:c r="F885" s="1" t="s">
        <x:v>1248</x:v>
      </x:c>
      <x:c r="G885" s="1" t="s">
        <x:v>490</x:v>
      </x:c>
    </x:row>
    <x:row r="886" ht="15" hidden="0" customHeight="1">
      <x:c r="A886" s="1" t="s">
        <x:v>480</x:v>
      </x:c>
      <x:c r="B886" s="1" t="s">
        <x:v>481</x:v>
      </x:c>
      <x:c r="C886" s="1" t="s">
        <x:v>1249</x:v>
      </x:c>
      <x:c r="D886" s="1" t="s">
        <x:v>483</x:v>
      </x:c>
      <x:c r="E886" s="1" t="s">
        <x:v>540</x:v>
      </x:c>
      <x:c r="F886" s="1" t="s">
        <x:v>863</x:v>
      </x:c>
      <x:c r="G886" s="1" t="s">
        <x:v>486</x:v>
      </x:c>
    </x:row>
    <x:row r="887" ht="15" hidden="0" customHeight="1">
      <x:c r="A887" s="1" t="s">
        <x:v>480</x:v>
      </x:c>
      <x:c r="B887" s="1" t="s">
        <x:v>481</x:v>
      </x:c>
      <x:c r="C887" s="1" t="s">
        <x:v>1249</x:v>
      </x:c>
      <x:c r="D887" s="1" t="s">
        <x:v>487</x:v>
      </x:c>
      <x:c r="E887" s="1" t="s">
        <x:v>1250</x:v>
      </x:c>
      <x:c r="F887" s="1" t="s">
        <x:v>1217</x:v>
      </x:c>
      <x:c r="G887" s="1" t="s">
        <x:v>490</x:v>
      </x:c>
    </x:row>
    <x:row r="888" ht="15" hidden="0" customHeight="1">
      <x:c r="A888" s="1" t="s">
        <x:v>480</x:v>
      </x:c>
      <x:c r="B888" s="1" t="s">
        <x:v>481</x:v>
      </x:c>
      <x:c r="C888" s="1" t="s">
        <x:v>1251</x:v>
      </x:c>
      <x:c r="D888" s="1" t="s">
        <x:v>483</x:v>
      </x:c>
      <x:c r="E888" s="1" t="s">
        <x:v>1252</x:v>
      </x:c>
      <x:c r="F888" s="1" t="s">
        <x:v>1253</x:v>
      </x:c>
      <x:c r="G888" s="1" t="s">
        <x:v>486</x:v>
      </x:c>
    </x:row>
    <x:row r="889" ht="15" hidden="0" customHeight="1">
      <x:c r="A889" s="1" t="s">
        <x:v>480</x:v>
      </x:c>
      <x:c r="B889" s="1" t="s">
        <x:v>481</x:v>
      </x:c>
      <x:c r="C889" s="1" t="s">
        <x:v>1251</x:v>
      </x:c>
      <x:c r="D889" s="1" t="s">
        <x:v>487</x:v>
      </x:c>
      <x:c r="E889" s="1" t="s">
        <x:v>619</x:v>
      </x:c>
      <x:c r="F889" s="1" t="s">
        <x:v>1254</x:v>
      </x:c>
      <x:c r="G889" s="1" t="s">
        <x:v>490</x:v>
      </x:c>
    </x:row>
    <x:row r="890" ht="15" hidden="0" customHeight="1">
      <x:c r="A890" s="1" t="s">
        <x:v>480</x:v>
      </x:c>
      <x:c r="B890" s="1" t="s">
        <x:v>481</x:v>
      </x:c>
      <x:c r="C890" s="1" t="s">
        <x:v>1255</x:v>
      </x:c>
      <x:c r="D890" s="1" t="s">
        <x:v>483</x:v>
      </x:c>
      <x:c r="E890" s="1" t="s">
        <x:v>1256</x:v>
      </x:c>
      <x:c r="F890" s="1" t="s">
        <x:v>830</x:v>
      </x:c>
      <x:c r="G890" s="1" t="s">
        <x:v>486</x:v>
      </x:c>
    </x:row>
    <x:row r="891" ht="15" hidden="0" customHeight="1">
      <x:c r="A891" s="1" t="s">
        <x:v>480</x:v>
      </x:c>
      <x:c r="B891" s="1" t="s">
        <x:v>481</x:v>
      </x:c>
      <x:c r="C891" s="1" t="s">
        <x:v>1255</x:v>
      </x:c>
      <x:c r="D891" s="1" t="s">
        <x:v>487</x:v>
      </x:c>
      <x:c r="E891" s="1" t="s">
        <x:v>757</x:v>
      </x:c>
      <x:c r="F891" s="1" t="s">
        <x:v>1064</x:v>
      </x:c>
      <x:c r="G891" s="1" t="s">
        <x:v>490</x:v>
      </x:c>
    </x:row>
    <x:row r="892" ht="15" hidden="0" customHeight="1">
      <x:c r="A892" s="1" t="s">
        <x:v>480</x:v>
      </x:c>
      <x:c r="B892" s="1" t="s">
        <x:v>481</x:v>
      </x:c>
      <x:c r="C892" s="1" t="s">
        <x:v>1257</x:v>
      </x:c>
      <x:c r="D892" s="1" t="s">
        <x:v>483</x:v>
      </x:c>
      <x:c r="E892" s="1" t="s">
        <x:v>626</x:v>
      </x:c>
      <x:c r="F892" s="1" t="s">
        <x:v>518</x:v>
      </x:c>
      <x:c r="G892" s="1" t="s">
        <x:v>486</x:v>
      </x:c>
    </x:row>
    <x:row r="893" ht="15" hidden="0" customHeight="1">
      <x:c r="A893" s="1" t="s">
        <x:v>480</x:v>
      </x:c>
      <x:c r="B893" s="1" t="s">
        <x:v>481</x:v>
      </x:c>
      <x:c r="C893" s="1" t="s">
        <x:v>1257</x:v>
      </x:c>
      <x:c r="D893" s="1" t="s">
        <x:v>487</x:v>
      </x:c>
      <x:c r="E893" s="1" t="s">
        <x:v>1258</x:v>
      </x:c>
      <x:c r="F893" s="1" t="s">
        <x:v>1244</x:v>
      </x:c>
      <x:c r="G893" s="1" t="s">
        <x:v>490</x:v>
      </x:c>
    </x:row>
    <x:row r="894" ht="15" hidden="0" customHeight="1">
      <x:c r="A894" s="1" t="s">
        <x:v>480</x:v>
      </x:c>
      <x:c r="B894" s="1" t="s">
        <x:v>481</x:v>
      </x:c>
      <x:c r="C894" s="1" t="s">
        <x:v>1259</x:v>
      </x:c>
      <x:c r="D894" s="1" t="s">
        <x:v>483</x:v>
      </x:c>
      <x:c r="E894" s="1" t="s">
        <x:v>944</x:v>
      </x:c>
      <x:c r="F894" s="1" t="s">
        <x:v>1260</x:v>
      </x:c>
      <x:c r="G894" s="1" t="s">
        <x:v>486</x:v>
      </x:c>
    </x:row>
    <x:row r="895" ht="15" hidden="0" customHeight="1">
      <x:c r="A895" s="1" t="s">
        <x:v>480</x:v>
      </x:c>
      <x:c r="B895" s="1" t="s">
        <x:v>481</x:v>
      </x:c>
      <x:c r="C895" s="1" t="s">
        <x:v>1259</x:v>
      </x:c>
      <x:c r="D895" s="1" t="s">
        <x:v>487</x:v>
      </x:c>
      <x:c r="E895" s="1" t="s">
        <x:v>946</x:v>
      </x:c>
      <x:c r="F895" s="1" t="s">
        <x:v>1261</x:v>
      </x:c>
      <x:c r="G895" s="1" t="s">
        <x:v>490</x:v>
      </x:c>
    </x:row>
    <x:row r="896" ht="15" hidden="0" customHeight="1">
      <x:c r="A896" s="1" t="s">
        <x:v>480</x:v>
      </x:c>
      <x:c r="B896" s="1" t="s">
        <x:v>481</x:v>
      </x:c>
      <x:c r="C896" s="1" t="s">
        <x:v>1262</x:v>
      </x:c>
      <x:c r="D896" s="1" t="s">
        <x:v>483</x:v>
      </x:c>
      <x:c r="E896" s="1" t="s">
        <x:v>858</x:v>
      </x:c>
      <x:c r="F896" s="1" t="s">
        <x:v>682</x:v>
      </x:c>
      <x:c r="G896" s="1" t="s">
        <x:v>486</x:v>
      </x:c>
    </x:row>
    <x:row r="897" ht="15" hidden="0" customHeight="1">
      <x:c r="A897" s="1" t="s">
        <x:v>480</x:v>
      </x:c>
      <x:c r="B897" s="1" t="s">
        <x:v>481</x:v>
      </x:c>
      <x:c r="C897" s="1" t="s">
        <x:v>1262</x:v>
      </x:c>
      <x:c r="D897" s="1" t="s">
        <x:v>487</x:v>
      </x:c>
      <x:c r="E897" s="1" t="s">
        <x:v>1205</x:v>
      </x:c>
      <x:c r="F897" s="1" t="s">
        <x:v>893</x:v>
      </x:c>
      <x:c r="G897" s="1" t="s">
        <x:v>490</x:v>
      </x:c>
    </x:row>
    <x:row r="898" ht="15" hidden="0" customHeight="1">
      <x:c r="A898" s="1" t="s">
        <x:v>480</x:v>
      </x:c>
      <x:c r="B898" s="1" t="s">
        <x:v>481</x:v>
      </x:c>
      <x:c r="C898" s="1" t="s">
        <x:v>1263</x:v>
      </x:c>
      <x:c r="D898" s="1" t="s">
        <x:v>483</x:v>
      </x:c>
      <x:c r="E898" s="1" t="s">
        <x:v>1264</x:v>
      </x:c>
      <x:c r="F898" s="1" t="s">
        <x:v>1014</x:v>
      </x:c>
      <x:c r="G898" s="1" t="s">
        <x:v>486</x:v>
      </x:c>
    </x:row>
    <x:row r="899" ht="15" hidden="0" customHeight="1">
      <x:c r="A899" s="1" t="s">
        <x:v>480</x:v>
      </x:c>
      <x:c r="B899" s="1" t="s">
        <x:v>481</x:v>
      </x:c>
      <x:c r="C899" s="1" t="s">
        <x:v>1263</x:v>
      </x:c>
      <x:c r="D899" s="1" t="s">
        <x:v>487</x:v>
      </x:c>
      <x:c r="E899" s="1" t="s">
        <x:v>493</x:v>
      </x:c>
      <x:c r="F899" s="1" t="s">
        <x:v>1265</x:v>
      </x:c>
      <x:c r="G899" s="1" t="s">
        <x:v>490</x:v>
      </x:c>
    </x:row>
    <x:row r="900" ht="15" hidden="0" customHeight="1">
      <x:c r="A900" s="1" t="s">
        <x:v>480</x:v>
      </x:c>
      <x:c r="B900" s="1" t="s">
        <x:v>481</x:v>
      </x:c>
      <x:c r="C900" s="1" t="s">
        <x:v>1266</x:v>
      </x:c>
      <x:c r="D900" s="1" t="s">
        <x:v>483</x:v>
      </x:c>
      <x:c r="E900" s="1" t="s">
        <x:v>1267</x:v>
      </x:c>
      <x:c r="F900" s="1" t="s">
        <x:v>1268</x:v>
      </x:c>
      <x:c r="G900" s="1" t="s">
        <x:v>486</x:v>
      </x:c>
    </x:row>
    <x:row r="901" ht="15" hidden="0" customHeight="1">
      <x:c r="A901" s="1" t="s">
        <x:v>480</x:v>
      </x:c>
      <x:c r="B901" s="1" t="s">
        <x:v>481</x:v>
      </x:c>
      <x:c r="C901" s="1" t="s">
        <x:v>1266</x:v>
      </x:c>
      <x:c r="D901" s="1" t="s">
        <x:v>487</x:v>
      </x:c>
      <x:c r="E901" s="1" t="s">
        <x:v>1269</x:v>
      </x:c>
      <x:c r="F901" s="1" t="s">
        <x:v>1198</x:v>
      </x:c>
      <x:c r="G901" s="1" t="s">
        <x:v>490</x:v>
      </x:c>
    </x:row>
    <x:row r="902" ht="15" hidden="0" customHeight="1">
      <x:c r="A902" s="1" t="s">
        <x:v>480</x:v>
      </x:c>
      <x:c r="B902" s="1" t="s">
        <x:v>481</x:v>
      </x:c>
      <x:c r="C902" s="1" t="s">
        <x:v>1270</x:v>
      </x:c>
      <x:c r="D902" s="1" t="s">
        <x:v>483</x:v>
      </x:c>
      <x:c r="E902" s="1" t="s">
        <x:v>938</x:v>
      </x:c>
      <x:c r="F902" s="1" t="s">
        <x:v>1271</x:v>
      </x:c>
      <x:c r="G902" s="1" t="s">
        <x:v>486</x:v>
      </x:c>
    </x:row>
    <x:row r="903" ht="15" hidden="0" customHeight="1">
      <x:c r="A903" s="1" t="s">
        <x:v>480</x:v>
      </x:c>
      <x:c r="B903" s="1" t="s">
        <x:v>481</x:v>
      </x:c>
      <x:c r="C903" s="1" t="s">
        <x:v>1270</x:v>
      </x:c>
      <x:c r="D903" s="1" t="s">
        <x:v>487</x:v>
      </x:c>
      <x:c r="E903" s="1" t="s">
        <x:v>939</x:v>
      </x:c>
      <x:c r="F903" s="1" t="s">
        <x:v>1272</x:v>
      </x:c>
      <x:c r="G903" s="1" t="s">
        <x:v>490</x:v>
      </x:c>
    </x:row>
    <x:row r="904" ht="15" hidden="0" customHeight="1">
      <x:c r="A904" s="1" t="s">
        <x:v>480</x:v>
      </x:c>
      <x:c r="B904" s="1" t="s">
        <x:v>481</x:v>
      </x:c>
      <x:c r="C904" s="1" t="s">
        <x:v>1273</x:v>
      </x:c>
      <x:c r="D904" s="1" t="s">
        <x:v>483</x:v>
      </x:c>
      <x:c r="E904" s="1" t="s">
        <x:v>1274</x:v>
      </x:c>
      <x:c r="F904" s="1" t="s">
        <x:v>906</x:v>
      </x:c>
      <x:c r="G904" s="1" t="s">
        <x:v>486</x:v>
      </x:c>
    </x:row>
    <x:row r="905" ht="15" hidden="0" customHeight="1">
      <x:c r="A905" s="1" t="s">
        <x:v>480</x:v>
      </x:c>
      <x:c r="B905" s="1" t="s">
        <x:v>481</x:v>
      </x:c>
      <x:c r="C905" s="1" t="s">
        <x:v>1273</x:v>
      </x:c>
      <x:c r="D905" s="1" t="s">
        <x:v>487</x:v>
      </x:c>
      <x:c r="E905" s="1" t="s">
        <x:v>585</x:v>
      </x:c>
      <x:c r="F905" s="1" t="s">
        <x:v>908</x:v>
      </x:c>
      <x:c r="G905" s="1" t="s">
        <x:v>490</x:v>
      </x:c>
    </x:row>
    <x:row r="906" ht="15" hidden="0" customHeight="1">
      <x:c r="A906" s="1" t="s">
        <x:v>480</x:v>
      </x:c>
      <x:c r="B906" s="1" t="s">
        <x:v>481</x:v>
      </x:c>
      <x:c r="C906" s="1" t="s">
        <x:v>1275</x:v>
      </x:c>
      <x:c r="D906" s="1" t="s">
        <x:v>483</x:v>
      </x:c>
      <x:c r="E906" s="1" t="s">
        <x:v>1243</x:v>
      </x:c>
      <x:c r="F906" s="1" t="s">
        <x:v>748</x:v>
      </x:c>
      <x:c r="G906" s="1" t="s">
        <x:v>486</x:v>
      </x:c>
    </x:row>
    <x:row r="907" ht="15" hidden="0" customHeight="1">
      <x:c r="A907" s="1" t="s">
        <x:v>480</x:v>
      </x:c>
      <x:c r="B907" s="1" t="s">
        <x:v>481</x:v>
      </x:c>
      <x:c r="C907" s="1" t="s">
        <x:v>1275</x:v>
      </x:c>
      <x:c r="D907" s="1" t="s">
        <x:v>487</x:v>
      </x:c>
      <x:c r="E907" s="1" t="s">
        <x:v>1276</x:v>
      </x:c>
      <x:c r="F907" s="1" t="s">
        <x:v>1075</x:v>
      </x:c>
      <x:c r="G907" s="1" t="s">
        <x:v>490</x:v>
      </x:c>
    </x:row>
    <x:row r="908" ht="15" hidden="0" customHeight="1">
      <x:c r="A908" s="1" t="s">
        <x:v>480</x:v>
      </x:c>
      <x:c r="B908" s="1" t="s">
        <x:v>481</x:v>
      </x:c>
      <x:c r="C908" s="1" t="s">
        <x:v>1277</x:v>
      </x:c>
      <x:c r="D908" s="1" t="s">
        <x:v>483</x:v>
      </x:c>
      <x:c r="E908" s="1" t="s">
        <x:v>1112</x:v>
      </x:c>
      <x:c r="F908" s="1" t="s">
        <x:v>564</x:v>
      </x:c>
      <x:c r="G908" s="1" t="s">
        <x:v>486</x:v>
      </x:c>
    </x:row>
    <x:row r="909" ht="15" hidden="0" customHeight="1">
      <x:c r="A909" s="1" t="s">
        <x:v>480</x:v>
      </x:c>
      <x:c r="B909" s="1" t="s">
        <x:v>481</x:v>
      </x:c>
      <x:c r="C909" s="1" t="s">
        <x:v>1277</x:v>
      </x:c>
      <x:c r="D909" s="1" t="s">
        <x:v>487</x:v>
      </x:c>
      <x:c r="E909" s="1" t="s">
        <x:v>1113</x:v>
      </x:c>
      <x:c r="F909" s="1" t="s">
        <x:v>689</x:v>
      </x:c>
      <x:c r="G909" s="1" t="s">
        <x:v>490</x:v>
      </x:c>
    </x:row>
    <x:row r="910" ht="15" hidden="0" customHeight="1">
      <x:c r="A910" s="1" t="s">
        <x:v>480</x:v>
      </x:c>
      <x:c r="B910" s="1" t="s">
        <x:v>481</x:v>
      </x:c>
      <x:c r="C910" s="1" t="s">
        <x:v>1278</x:v>
      </x:c>
      <x:c r="D910" s="1" t="s">
        <x:v>483</x:v>
      </x:c>
      <x:c r="E910" s="1" t="s">
        <x:v>502</x:v>
      </x:c>
      <x:c r="F910" s="1" t="s">
        <x:v>850</x:v>
      </x:c>
      <x:c r="G910" s="1" t="s">
        <x:v>486</x:v>
      </x:c>
    </x:row>
    <x:row r="911" ht="15" hidden="0" customHeight="1">
      <x:c r="A911" s="1" t="s">
        <x:v>480</x:v>
      </x:c>
      <x:c r="B911" s="1" t="s">
        <x:v>481</x:v>
      </x:c>
      <x:c r="C911" s="1" t="s">
        <x:v>1278</x:v>
      </x:c>
      <x:c r="D911" s="1" t="s">
        <x:v>487</x:v>
      </x:c>
      <x:c r="E911" s="1" t="s">
        <x:v>504</x:v>
      </x:c>
      <x:c r="F911" s="1" t="s">
        <x:v>852</x:v>
      </x:c>
      <x:c r="G911" s="1" t="s">
        <x:v>490</x:v>
      </x:c>
    </x:row>
    <x:row r="912" ht="15" hidden="0" customHeight="1">
      <x:c r="A912" s="1" t="s">
        <x:v>480</x:v>
      </x:c>
      <x:c r="B912" s="1" t="s">
        <x:v>481</x:v>
      </x:c>
      <x:c r="C912" s="1" t="s">
        <x:v>1279</x:v>
      </x:c>
      <x:c r="D912" s="1" t="s">
        <x:v>483</x:v>
      </x:c>
      <x:c r="E912" s="1" t="s">
        <x:v>1007</x:v>
      </x:c>
      <x:c r="F912" s="1" t="s">
        <x:v>1280</x:v>
      </x:c>
      <x:c r="G912" s="1" t="s">
        <x:v>486</x:v>
      </x:c>
    </x:row>
    <x:row r="913" ht="15" hidden="0" customHeight="1">
      <x:c r="A913" s="1" t="s">
        <x:v>480</x:v>
      </x:c>
      <x:c r="B913" s="1" t="s">
        <x:v>481</x:v>
      </x:c>
      <x:c r="C913" s="1" t="s">
        <x:v>1279</x:v>
      </x:c>
      <x:c r="D913" s="1" t="s">
        <x:v>487</x:v>
      </x:c>
      <x:c r="E913" s="1" t="s">
        <x:v>978</x:v>
      </x:c>
      <x:c r="F913" s="1" t="s">
        <x:v>852</x:v>
      </x:c>
      <x:c r="G913" s="1" t="s">
        <x:v>490</x:v>
      </x:c>
    </x:row>
    <x:row r="914" ht="15" hidden="0" customHeight="1">
      <x:c r="A914" s="1" t="s">
        <x:v>480</x:v>
      </x:c>
      <x:c r="B914" s="1" t="s">
        <x:v>481</x:v>
      </x:c>
      <x:c r="C914" s="1" t="s">
        <x:v>1281</x:v>
      </x:c>
      <x:c r="D914" s="1" t="s">
        <x:v>483</x:v>
      </x:c>
      <x:c r="E914" s="1" t="s">
        <x:v>533</x:v>
      </x:c>
      <x:c r="F914" s="1" t="s">
        <x:v>1282</x:v>
      </x:c>
      <x:c r="G914" s="1" t="s">
        <x:v>486</x:v>
      </x:c>
    </x:row>
    <x:row r="915" ht="15" hidden="0" customHeight="1">
      <x:c r="A915" s="1" t="s">
        <x:v>480</x:v>
      </x:c>
      <x:c r="B915" s="1" t="s">
        <x:v>481</x:v>
      </x:c>
      <x:c r="C915" s="1" t="s">
        <x:v>1281</x:v>
      </x:c>
      <x:c r="D915" s="1" t="s">
        <x:v>487</x:v>
      </x:c>
      <x:c r="E915" s="1" t="s">
        <x:v>977</x:v>
      </x:c>
      <x:c r="F915" s="1" t="s">
        <x:v>711</x:v>
      </x:c>
      <x:c r="G915" s="1" t="s">
        <x:v>490</x:v>
      </x:c>
    </x:row>
    <x:row r="916" ht="15" hidden="0" customHeight="1">
      <x:c r="A916" s="1" t="s">
        <x:v>480</x:v>
      </x:c>
      <x:c r="B916" s="1" t="s">
        <x:v>481</x:v>
      </x:c>
      <x:c r="C916" s="1" t="s">
        <x:v>1283</x:v>
      </x:c>
      <x:c r="D916" s="1" t="s">
        <x:v>483</x:v>
      </x:c>
      <x:c r="E916" s="1" t="s">
        <x:v>1284</x:v>
      </x:c>
      <x:c r="F916" s="1" t="s">
        <x:v>602</x:v>
      </x:c>
      <x:c r="G916" s="1" t="s">
        <x:v>486</x:v>
      </x:c>
    </x:row>
    <x:row r="917" ht="15" hidden="0" customHeight="1">
      <x:c r="A917" s="1" t="s">
        <x:v>480</x:v>
      </x:c>
      <x:c r="B917" s="1" t="s">
        <x:v>481</x:v>
      </x:c>
      <x:c r="C917" s="1" t="s">
        <x:v>1283</x:v>
      </x:c>
      <x:c r="D917" s="1" t="s">
        <x:v>487</x:v>
      </x:c>
      <x:c r="E917" s="1" t="s">
        <x:v>766</x:v>
      </x:c>
      <x:c r="F917" s="1" t="s">
        <x:v>1285</x:v>
      </x:c>
      <x:c r="G917" s="1" t="s">
        <x:v>490</x:v>
      </x:c>
    </x:row>
    <x:row r="918" ht="15" hidden="0" customHeight="1">
      <x:c r="A918" s="1" t="s">
        <x:v>480</x:v>
      </x:c>
      <x:c r="B918" s="1" t="s">
        <x:v>481</x:v>
      </x:c>
      <x:c r="C918" s="1" t="s">
        <x:v>1286</x:v>
      </x:c>
      <x:c r="D918" s="1" t="s">
        <x:v>483</x:v>
      </x:c>
      <x:c r="E918" s="1" t="s">
        <x:v>900</x:v>
      </x:c>
      <x:c r="F918" s="1" t="s">
        <x:v>1287</x:v>
      </x:c>
      <x:c r="G918" s="1" t="s">
        <x:v>486</x:v>
      </x:c>
    </x:row>
    <x:row r="919" ht="15" hidden="0" customHeight="1">
      <x:c r="A919" s="1" t="s">
        <x:v>480</x:v>
      </x:c>
      <x:c r="B919" s="1" t="s">
        <x:v>481</x:v>
      </x:c>
      <x:c r="C919" s="1" t="s">
        <x:v>1286</x:v>
      </x:c>
      <x:c r="D919" s="1" t="s">
        <x:v>487</x:v>
      </x:c>
      <x:c r="E919" s="1" t="s">
        <x:v>1287</x:v>
      </x:c>
      <x:c r="F919" s="1" t="s">
        <x:v>1096</x:v>
      </x:c>
      <x:c r="G919" s="1" t="s">
        <x:v>490</x:v>
      </x:c>
    </x:row>
    <x:row r="920" ht="15" hidden="0" customHeight="1">
      <x:c r="A920" s="1" t="s">
        <x:v>480</x:v>
      </x:c>
      <x:c r="B920" s="1" t="s">
        <x:v>481</x:v>
      </x:c>
      <x:c r="C920" s="1" t="s">
        <x:v>1288</x:v>
      </x:c>
      <x:c r="D920" s="1" t="s">
        <x:v>483</x:v>
      </x:c>
      <x:c r="E920" s="1" t="s">
        <x:v>603</x:v>
      </x:c>
      <x:c r="F920" s="1" t="s">
        <x:v>1115</x:v>
      </x:c>
      <x:c r="G920" s="1" t="s">
        <x:v>486</x:v>
      </x:c>
    </x:row>
    <x:row r="921" ht="15" hidden="0" customHeight="1">
      <x:c r="A921" s="1" t="s">
        <x:v>480</x:v>
      </x:c>
      <x:c r="B921" s="1" t="s">
        <x:v>481</x:v>
      </x:c>
      <x:c r="C921" s="1" t="s">
        <x:v>1288</x:v>
      </x:c>
      <x:c r="D921" s="1" t="s">
        <x:v>487</x:v>
      </x:c>
      <x:c r="E921" s="1" t="s">
        <x:v>1058</x:v>
      </x:c>
      <x:c r="F921" s="1" t="s">
        <x:v>1117</x:v>
      </x:c>
      <x:c r="G921" s="1" t="s">
        <x:v>490</x:v>
      </x:c>
    </x:row>
    <x:row r="922" ht="15" hidden="0" customHeight="1">
      <x:c r="A922" s="1" t="s">
        <x:v>480</x:v>
      </x:c>
      <x:c r="B922" s="1" t="s">
        <x:v>481</x:v>
      </x:c>
      <x:c r="C922" s="1" t="s">
        <x:v>1289</x:v>
      </x:c>
      <x:c r="D922" s="1" t="s">
        <x:v>483</x:v>
      </x:c>
      <x:c r="E922" s="1" t="s">
        <x:v>1290</x:v>
      </x:c>
      <x:c r="F922" s="1" t="s">
        <x:v>944</x:v>
      </x:c>
      <x:c r="G922" s="1" t="s">
        <x:v>486</x:v>
      </x:c>
    </x:row>
    <x:row r="923" ht="15" hidden="0" customHeight="1">
      <x:c r="A923" s="1" t="s">
        <x:v>480</x:v>
      </x:c>
      <x:c r="B923" s="1" t="s">
        <x:v>481</x:v>
      </x:c>
      <x:c r="C923" s="1" t="s">
        <x:v>1289</x:v>
      </x:c>
      <x:c r="D923" s="1" t="s">
        <x:v>487</x:v>
      </x:c>
      <x:c r="E923" s="1" t="s">
        <x:v>724</x:v>
      </x:c>
      <x:c r="F923" s="1" t="s">
        <x:v>1291</x:v>
      </x:c>
      <x:c r="G923" s="1" t="s">
        <x:v>490</x:v>
      </x:c>
    </x:row>
    <x:row r="924" ht="15" hidden="0" customHeight="1">
      <x:c r="A924" s="1" t="s">
        <x:v>480</x:v>
      </x:c>
      <x:c r="B924" s="1" t="s">
        <x:v>481</x:v>
      </x:c>
      <x:c r="C924" s="1" t="s">
        <x:v>1292</x:v>
      </x:c>
      <x:c r="D924" s="1" t="s">
        <x:v>483</x:v>
      </x:c>
      <x:c r="E924" s="1" t="s">
        <x:v>1293</x:v>
      </x:c>
      <x:c r="F924" s="1" t="s">
        <x:v>956</x:v>
      </x:c>
      <x:c r="G924" s="1" t="s">
        <x:v>486</x:v>
      </x:c>
    </x:row>
    <x:row r="925" ht="15" hidden="0" customHeight="1">
      <x:c r="A925" s="1" t="s">
        <x:v>480</x:v>
      </x:c>
      <x:c r="B925" s="1" t="s">
        <x:v>481</x:v>
      </x:c>
      <x:c r="C925" s="1" t="s">
        <x:v>1292</x:v>
      </x:c>
      <x:c r="D925" s="1" t="s">
        <x:v>487</x:v>
      </x:c>
      <x:c r="E925" s="1" t="s">
        <x:v>1294</x:v>
      </x:c>
      <x:c r="F925" s="1" t="s">
        <x:v>1295</x:v>
      </x:c>
      <x:c r="G925" s="1" t="s">
        <x:v>490</x:v>
      </x:c>
    </x:row>
    <x:row r="926" ht="15" hidden="0" customHeight="1">
      <x:c r="A926" s="1" t="s">
        <x:v>480</x:v>
      </x:c>
      <x:c r="B926" s="1" t="s">
        <x:v>481</x:v>
      </x:c>
      <x:c r="C926" s="1" t="s">
        <x:v>1296</x:v>
      </x:c>
      <x:c r="D926" s="1" t="s">
        <x:v>483</x:v>
      </x:c>
      <x:c r="E926" s="1" t="s">
        <x:v>1107</x:v>
      </x:c>
      <x:c r="F926" s="1" t="s">
        <x:v>1297</x:v>
      </x:c>
      <x:c r="G926" s="1" t="s">
        <x:v>486</x:v>
      </x:c>
    </x:row>
    <x:row r="927" ht="15" hidden="0" customHeight="1">
      <x:c r="A927" s="1" t="s">
        <x:v>480</x:v>
      </x:c>
      <x:c r="B927" s="1" t="s">
        <x:v>481</x:v>
      </x:c>
      <x:c r="C927" s="1" t="s">
        <x:v>1296</x:v>
      </x:c>
      <x:c r="D927" s="1" t="s">
        <x:v>487</x:v>
      </x:c>
      <x:c r="E927" s="1" t="s">
        <x:v>687</x:v>
      </x:c>
      <x:c r="F927" s="1" t="s">
        <x:v>1097</x:v>
      </x:c>
      <x:c r="G927" s="1" t="s">
        <x:v>490</x:v>
      </x:c>
    </x:row>
    <x:row r="928" ht="15" hidden="0" customHeight="1">
      <x:c r="A928" s="1" t="s">
        <x:v>480</x:v>
      </x:c>
      <x:c r="B928" s="1" t="s">
        <x:v>481</x:v>
      </x:c>
      <x:c r="C928" s="1" t="s">
        <x:v>1298</x:v>
      </x:c>
      <x:c r="D928" s="1" t="s">
        <x:v>483</x:v>
      </x:c>
      <x:c r="E928" s="1" t="s">
        <x:v>876</x:v>
      </x:c>
      <x:c r="F928" s="1" t="s">
        <x:v>1234</x:v>
      </x:c>
      <x:c r="G928" s="1" t="s">
        <x:v>486</x:v>
      </x:c>
    </x:row>
    <x:row r="929" ht="15" hidden="0" customHeight="1">
      <x:c r="A929" s="1" t="s">
        <x:v>480</x:v>
      </x:c>
      <x:c r="B929" s="1" t="s">
        <x:v>481</x:v>
      </x:c>
      <x:c r="C929" s="1" t="s">
        <x:v>1298</x:v>
      </x:c>
      <x:c r="D929" s="1" t="s">
        <x:v>487</x:v>
      </x:c>
      <x:c r="E929" s="1" t="s">
        <x:v>654</x:v>
      </x:c>
      <x:c r="F929" s="1" t="s">
        <x:v>1299</x:v>
      </x:c>
      <x:c r="G929" s="1" t="s">
        <x:v>490</x:v>
      </x:c>
    </x:row>
    <x:row r="930" ht="15" hidden="0" customHeight="1">
      <x:c r="A930" s="1" t="s">
        <x:v>480</x:v>
      </x:c>
      <x:c r="B930" s="1" t="s">
        <x:v>481</x:v>
      </x:c>
      <x:c r="C930" s="1" t="s">
        <x:v>1300</x:v>
      </x:c>
      <x:c r="D930" s="1" t="s">
        <x:v>483</x:v>
      </x:c>
      <x:c r="E930" s="1" t="s">
        <x:v>577</x:v>
      </x:c>
      <x:c r="F930" s="1" t="s">
        <x:v>840</x:v>
      </x:c>
      <x:c r="G930" s="1" t="s">
        <x:v>486</x:v>
      </x:c>
    </x:row>
    <x:row r="931" ht="15" hidden="0" customHeight="1">
      <x:c r="A931" s="1" t="s">
        <x:v>480</x:v>
      </x:c>
      <x:c r="B931" s="1" t="s">
        <x:v>481</x:v>
      </x:c>
      <x:c r="C931" s="1" t="s">
        <x:v>1300</x:v>
      </x:c>
      <x:c r="D931" s="1" t="s">
        <x:v>487</x:v>
      </x:c>
      <x:c r="E931" s="1" t="s">
        <x:v>1293</x:v>
      </x:c>
      <x:c r="F931" s="1" t="s">
        <x:v>1301</x:v>
      </x:c>
      <x:c r="G931" s="1" t="s">
        <x:v>490</x:v>
      </x:c>
    </x:row>
    <x:row r="932" ht="15" hidden="0" customHeight="1">
      <x:c r="A932" s="1" t="s">
        <x:v>480</x:v>
      </x:c>
      <x:c r="B932" s="1" t="s">
        <x:v>481</x:v>
      </x:c>
      <x:c r="C932" s="1" t="s">
        <x:v>1302</x:v>
      </x:c>
      <x:c r="D932" s="1" t="s">
        <x:v>483</x:v>
      </x:c>
      <x:c r="E932" s="1" t="s">
        <x:v>1119</x:v>
      </x:c>
      <x:c r="F932" s="1" t="s">
        <x:v>766</x:v>
      </x:c>
      <x:c r="G932" s="1" t="s">
        <x:v>486</x:v>
      </x:c>
    </x:row>
    <x:row r="933" ht="15" hidden="0" customHeight="1">
      <x:c r="A933" s="1" t="s">
        <x:v>480</x:v>
      </x:c>
      <x:c r="B933" s="1" t="s">
        <x:v>481</x:v>
      </x:c>
      <x:c r="C933" s="1" t="s">
        <x:v>1302</x:v>
      </x:c>
      <x:c r="D933" s="1" t="s">
        <x:v>487</x:v>
      </x:c>
      <x:c r="E933" s="1" t="s">
        <x:v>1303</x:v>
      </x:c>
      <x:c r="F933" s="1" t="s">
        <x:v>1163</x:v>
      </x:c>
      <x:c r="G933" s="1" t="s">
        <x:v>490</x:v>
      </x:c>
    </x:row>
    <x:row r="934" ht="15" hidden="0" customHeight="1">
      <x:c r="A934" s="1" t="s">
        <x:v>480</x:v>
      </x:c>
      <x:c r="B934" s="1" t="s">
        <x:v>481</x:v>
      </x:c>
      <x:c r="C934" s="1" t="s">
        <x:v>1304</x:v>
      </x:c>
      <x:c r="D934" s="1" t="s">
        <x:v>483</x:v>
      </x:c>
      <x:c r="E934" s="1" t="s">
        <x:v>1089</x:v>
      </x:c>
      <x:c r="F934" s="1" t="s">
        <x:v>1305</x:v>
      </x:c>
      <x:c r="G934" s="1" t="s">
        <x:v>486</x:v>
      </x:c>
    </x:row>
    <x:row r="935" ht="15" hidden="0" customHeight="1">
      <x:c r="A935" s="1" t="s">
        <x:v>480</x:v>
      </x:c>
      <x:c r="B935" s="1" t="s">
        <x:v>481</x:v>
      </x:c>
      <x:c r="C935" s="1" t="s">
        <x:v>1304</x:v>
      </x:c>
      <x:c r="D935" s="1" t="s">
        <x:v>487</x:v>
      </x:c>
      <x:c r="E935" s="1" t="s">
        <x:v>1090</x:v>
      </x:c>
      <x:c r="F935" s="1" t="s">
        <x:v>670</x:v>
      </x:c>
      <x:c r="G935" s="1" t="s">
        <x:v>490</x:v>
      </x:c>
    </x:row>
    <x:row r="936" ht="15" hidden="0" customHeight="1">
      <x:c r="A936" s="1" t="s">
        <x:v>480</x:v>
      </x:c>
      <x:c r="B936" s="1" t="s">
        <x:v>481</x:v>
      </x:c>
      <x:c r="C936" s="1" t="s">
        <x:v>1306</x:v>
      </x:c>
      <x:c r="D936" s="1" t="s">
        <x:v>483</x:v>
      </x:c>
      <x:c r="E936" s="1" t="s">
        <x:v>1048</x:v>
      </x:c>
      <x:c r="F936" s="1" t="s">
        <x:v>879</x:v>
      </x:c>
      <x:c r="G936" s="1" t="s">
        <x:v>486</x:v>
      </x:c>
    </x:row>
    <x:row r="937" ht="15" hidden="0" customHeight="1">
      <x:c r="A937" s="1" t="s">
        <x:v>480</x:v>
      </x:c>
      <x:c r="B937" s="1" t="s">
        <x:v>481</x:v>
      </x:c>
      <x:c r="C937" s="1" t="s">
        <x:v>1306</x:v>
      </x:c>
      <x:c r="D937" s="1" t="s">
        <x:v>487</x:v>
      </x:c>
      <x:c r="E937" s="1" t="s">
        <x:v>876</x:v>
      </x:c>
      <x:c r="F937" s="1" t="s">
        <x:v>5</x:v>
      </x:c>
      <x:c r="G937" s="1" t="s">
        <x:v>490</x:v>
      </x:c>
    </x:row>
    <x:row r="938" ht="15" hidden="0" customHeight="1">
      <x:c r="A938" s="1" t="s">
        <x:v>480</x:v>
      </x:c>
      <x:c r="B938" s="1" t="s">
        <x:v>481</x:v>
      </x:c>
      <x:c r="C938" s="1" t="s">
        <x:v>1307</x:v>
      </x:c>
      <x:c r="D938" s="1" t="s">
        <x:v>483</x:v>
      </x:c>
      <x:c r="E938" s="1" t="s">
        <x:v>1297</x:v>
      </x:c>
      <x:c r="F938" s="1" t="s">
        <x:v>1308</x:v>
      </x:c>
      <x:c r="G938" s="1" t="s">
        <x:v>486</x:v>
      </x:c>
    </x:row>
    <x:row r="939" ht="15" hidden="0" customHeight="1">
      <x:c r="A939" s="1" t="s">
        <x:v>480</x:v>
      </x:c>
      <x:c r="B939" s="1" t="s">
        <x:v>481</x:v>
      </x:c>
      <x:c r="C939" s="1" t="s">
        <x:v>1307</x:v>
      </x:c>
      <x:c r="D939" s="1" t="s">
        <x:v>487</x:v>
      </x:c>
      <x:c r="E939" s="1" t="s">
        <x:v>1309</x:v>
      </x:c>
      <x:c r="F939" s="1" t="s">
        <x:v>1310</x:v>
      </x:c>
      <x:c r="G939" s="1" t="s">
        <x:v>490</x:v>
      </x:c>
    </x:row>
    <x:row r="940" ht="15" hidden="0" customHeight="1">
      <x:c r="A940" s="1" t="s">
        <x:v>480</x:v>
      </x:c>
      <x:c r="B940" s="1" t="s">
        <x:v>481</x:v>
      </x:c>
      <x:c r="C940" s="1" t="s">
        <x:v>1311</x:v>
      </x:c>
      <x:c r="D940" s="1" t="s">
        <x:v>483</x:v>
      </x:c>
      <x:c r="E940" s="1" t="s">
        <x:v>661</x:v>
      </x:c>
      <x:c r="F940" s="1" t="s">
        <x:v>625</x:v>
      </x:c>
      <x:c r="G940" s="1" t="s">
        <x:v>486</x:v>
      </x:c>
    </x:row>
    <x:row r="941" ht="15" hidden="0" customHeight="1">
      <x:c r="A941" s="1" t="s">
        <x:v>480</x:v>
      </x:c>
      <x:c r="B941" s="1" t="s">
        <x:v>481</x:v>
      </x:c>
      <x:c r="C941" s="1" t="s">
        <x:v>1311</x:v>
      </x:c>
      <x:c r="D941" s="1" t="s">
        <x:v>487</x:v>
      </x:c>
      <x:c r="E941" s="1" t="s">
        <x:v>662</x:v>
      </x:c>
      <x:c r="F941" s="1" t="s">
        <x:v>627</x:v>
      </x:c>
      <x:c r="G941" s="1" t="s">
        <x:v>490</x:v>
      </x:c>
    </x:row>
    <x:row r="942" ht="15" hidden="0" customHeight="1">
      <x:c r="A942" s="1" t="s">
        <x:v>480</x:v>
      </x:c>
      <x:c r="B942" s="1" t="s">
        <x:v>481</x:v>
      </x:c>
      <x:c r="C942" s="1" t="s">
        <x:v>1312</x:v>
      </x:c>
      <x:c r="D942" s="1" t="s">
        <x:v>483</x:v>
      </x:c>
      <x:c r="E942" s="1" t="s">
        <x:v>773</x:v>
      </x:c>
      <x:c r="F942" s="1" t="s">
        <x:v>588</x:v>
      </x:c>
      <x:c r="G942" s="1" t="s">
        <x:v>486</x:v>
      </x:c>
    </x:row>
    <x:row r="943" ht="15" hidden="0" customHeight="1">
      <x:c r="A943" s="1" t="s">
        <x:v>480</x:v>
      </x:c>
      <x:c r="B943" s="1" t="s">
        <x:v>481</x:v>
      </x:c>
      <x:c r="C943" s="1" t="s">
        <x:v>1312</x:v>
      </x:c>
      <x:c r="D943" s="1" t="s">
        <x:v>487</x:v>
      </x:c>
      <x:c r="E943" s="1" t="s">
        <x:v>806</x:v>
      </x:c>
      <x:c r="F943" s="1" t="s">
        <x:v>923</x:v>
      </x:c>
      <x:c r="G943" s="1" t="s">
        <x:v>490</x:v>
      </x:c>
    </x:row>
    <x:row r="944" ht="15" hidden="0" customHeight="1">
      <x:c r="A944" s="1" t="s">
        <x:v>480</x:v>
      </x:c>
      <x:c r="B944" s="1" t="s">
        <x:v>481</x:v>
      </x:c>
      <x:c r="C944" s="1" t="s">
        <x:v>1313</x:v>
      </x:c>
      <x:c r="D944" s="1" t="s">
        <x:v>483</x:v>
      </x:c>
      <x:c r="E944" s="1" t="s">
        <x:v>532</x:v>
      </x:c>
      <x:c r="F944" s="1" t="s">
        <x:v>1051</x:v>
      </x:c>
      <x:c r="G944" s="1" t="s">
        <x:v>486</x:v>
      </x:c>
    </x:row>
    <x:row r="945" ht="15" hidden="0" customHeight="1">
      <x:c r="A945" s="1" t="s">
        <x:v>480</x:v>
      </x:c>
      <x:c r="B945" s="1" t="s">
        <x:v>481</x:v>
      </x:c>
      <x:c r="C945" s="1" t="s">
        <x:v>1313</x:v>
      </x:c>
      <x:c r="D945" s="1" t="s">
        <x:v>487</x:v>
      </x:c>
      <x:c r="E945" s="1" t="s">
        <x:v>534</x:v>
      </x:c>
      <x:c r="F945" s="1" t="s">
        <x:v>1052</x:v>
      </x:c>
      <x:c r="G945" s="1" t="s">
        <x:v>490</x:v>
      </x:c>
    </x:row>
    <x:row r="946" ht="15" hidden="0" customHeight="1">
      <x:c r="A946" s="1" t="s">
        <x:v>480</x:v>
      </x:c>
      <x:c r="B946" s="1" t="s">
        <x:v>481</x:v>
      </x:c>
      <x:c r="C946" s="1" t="s">
        <x:v>1314</x:v>
      </x:c>
      <x:c r="D946" s="1" t="s">
        <x:v>483</x:v>
      </x:c>
      <x:c r="E946" s="1" t="s">
        <x:v>1247</x:v>
      </x:c>
      <x:c r="F946" s="1" t="s">
        <x:v>777</x:v>
      </x:c>
      <x:c r="G946" s="1" t="s">
        <x:v>486</x:v>
      </x:c>
    </x:row>
    <x:row r="947" ht="15" hidden="0" customHeight="1">
      <x:c r="A947" s="1" t="s">
        <x:v>480</x:v>
      </x:c>
      <x:c r="B947" s="1" t="s">
        <x:v>481</x:v>
      </x:c>
      <x:c r="C947" s="1" t="s">
        <x:v>1314</x:v>
      </x:c>
      <x:c r="D947" s="1" t="s">
        <x:v>487</x:v>
      </x:c>
      <x:c r="E947" s="1" t="s">
        <x:v>508</x:v>
      </x:c>
      <x:c r="F947" s="1" t="s">
        <x:v>1315</x:v>
      </x:c>
      <x:c r="G947" s="1" t="s">
        <x:v>490</x:v>
      </x:c>
    </x:row>
    <x:row r="948" ht="15" hidden="0" customHeight="1">
      <x:c r="A948" s="1" t="s">
        <x:v>480</x:v>
      </x:c>
      <x:c r="B948" s="1" t="s">
        <x:v>481</x:v>
      </x:c>
      <x:c r="C948" s="1" t="s">
        <x:v>1316</x:v>
      </x:c>
      <x:c r="D948" s="1" t="s">
        <x:v>483</x:v>
      </x:c>
      <x:c r="E948" s="1" t="s">
        <x:v>950</x:v>
      </x:c>
      <x:c r="F948" s="1" t="s">
        <x:v>666</x:v>
      </x:c>
      <x:c r="G948" s="1" t="s">
        <x:v>486</x:v>
      </x:c>
    </x:row>
    <x:row r="949" ht="15" hidden="0" customHeight="1">
      <x:c r="A949" s="1" t="s">
        <x:v>480</x:v>
      </x:c>
      <x:c r="B949" s="1" t="s">
        <x:v>481</x:v>
      </x:c>
      <x:c r="C949" s="1" t="s">
        <x:v>1316</x:v>
      </x:c>
      <x:c r="D949" s="1" t="s">
        <x:v>487</x:v>
      </x:c>
      <x:c r="E949" s="1" t="s">
        <x:v>952</x:v>
      </x:c>
      <x:c r="F949" s="1" t="s">
        <x:v>1317</x:v>
      </x:c>
      <x:c r="G949" s="1" t="s">
        <x:v>490</x:v>
      </x:c>
    </x:row>
    <x:row r="950" ht="15" hidden="0" customHeight="1">
      <x:c r="A950" s="1" t="s">
        <x:v>480</x:v>
      </x:c>
      <x:c r="B950" s="1" t="s">
        <x:v>481</x:v>
      </x:c>
      <x:c r="C950" s="1" t="s">
        <x:v>1318</x:v>
      </x:c>
      <x:c r="D950" s="1" t="s">
        <x:v>483</x:v>
      </x:c>
      <x:c r="E950" s="1" t="s">
        <x:v>1107</x:v>
      </x:c>
      <x:c r="F950" s="1" t="s">
        <x:v>1014</x:v>
      </x:c>
      <x:c r="G950" s="1" t="s">
        <x:v>486</x:v>
      </x:c>
    </x:row>
    <x:row r="951" ht="15" hidden="0" customHeight="1">
      <x:c r="A951" s="1" t="s">
        <x:v>480</x:v>
      </x:c>
      <x:c r="B951" s="1" t="s">
        <x:v>481</x:v>
      </x:c>
      <x:c r="C951" s="1" t="s">
        <x:v>1318</x:v>
      </x:c>
      <x:c r="D951" s="1" t="s">
        <x:v>487</x:v>
      </x:c>
      <x:c r="E951" s="1" t="s">
        <x:v>1109</x:v>
      </x:c>
      <x:c r="F951" s="1" t="s">
        <x:v>1021</x:v>
      </x:c>
      <x:c r="G951" s="1" t="s">
        <x:v>490</x:v>
      </x:c>
    </x:row>
    <x:row r="952" ht="15" hidden="0" customHeight="1">
      <x:c r="A952" s="1" t="s">
        <x:v>480</x:v>
      </x:c>
      <x:c r="B952" s="1" t="s">
        <x:v>481</x:v>
      </x:c>
      <x:c r="C952" s="1" t="s">
        <x:v>1319</x:v>
      </x:c>
      <x:c r="D952" s="1" t="s">
        <x:v>483</x:v>
      </x:c>
      <x:c r="E952" s="1" t="s">
        <x:v>800</x:v>
      </x:c>
      <x:c r="F952" s="1" t="s">
        <x:v>630</x:v>
      </x:c>
      <x:c r="G952" s="1" t="s">
        <x:v>486</x:v>
      </x:c>
    </x:row>
    <x:row r="953" ht="15" hidden="0" customHeight="1">
      <x:c r="A953" s="1" t="s">
        <x:v>480</x:v>
      </x:c>
      <x:c r="B953" s="1" t="s">
        <x:v>481</x:v>
      </x:c>
      <x:c r="C953" s="1" t="s">
        <x:v>1319</x:v>
      </x:c>
      <x:c r="D953" s="1" t="s">
        <x:v>487</x:v>
      </x:c>
      <x:c r="E953" s="1" t="s">
        <x:v>802</x:v>
      </x:c>
      <x:c r="F953" s="1" t="s">
        <x:v>1030</x:v>
      </x:c>
      <x:c r="G953" s="1" t="s">
        <x:v>490</x:v>
      </x:c>
    </x:row>
    <x:row r="954" ht="15" hidden="0" customHeight="1">
      <x:c r="A954" s="1" t="s">
        <x:v>480</x:v>
      </x:c>
      <x:c r="B954" s="1" t="s">
        <x:v>481</x:v>
      </x:c>
      <x:c r="C954" s="1" t="s">
        <x:v>1320</x:v>
      </x:c>
      <x:c r="D954" s="1" t="s">
        <x:v>483</x:v>
      </x:c>
      <x:c r="E954" s="1" t="s">
        <x:v>913</x:v>
      </x:c>
      <x:c r="F954" s="1" t="s">
        <x:v>1321</x:v>
      </x:c>
      <x:c r="G954" s="1" t="s">
        <x:v>486</x:v>
      </x:c>
    </x:row>
    <x:row r="955" ht="15" hidden="0" customHeight="1">
      <x:c r="A955" s="1" t="s">
        <x:v>480</x:v>
      </x:c>
      <x:c r="B955" s="1" t="s">
        <x:v>481</x:v>
      </x:c>
      <x:c r="C955" s="1" t="s">
        <x:v>1320</x:v>
      </x:c>
      <x:c r="D955" s="1" t="s">
        <x:v>487</x:v>
      </x:c>
      <x:c r="E955" s="1" t="s">
        <x:v>915</x:v>
      </x:c>
      <x:c r="F955" s="1" t="s">
        <x:v>739</x:v>
      </x:c>
      <x:c r="G955" s="1" t="s">
        <x:v>490</x:v>
      </x:c>
    </x:row>
    <x:row r="956" ht="15" hidden="0" customHeight="1">
      <x:c r="A956" s="1" t="s">
        <x:v>480</x:v>
      </x:c>
      <x:c r="B956" s="1" t="s">
        <x:v>481</x:v>
      </x:c>
      <x:c r="C956" s="1" t="s">
        <x:v>1322</x:v>
      </x:c>
      <x:c r="D956" s="1" t="s">
        <x:v>483</x:v>
      </x:c>
      <x:c r="E956" s="1" t="s">
        <x:v>1060</x:v>
      </x:c>
      <x:c r="F956" s="1" t="s">
        <x:v>800</x:v>
      </x:c>
      <x:c r="G956" s="1" t="s">
        <x:v>486</x:v>
      </x:c>
    </x:row>
    <x:row r="957" ht="15" hidden="0" customHeight="1">
      <x:c r="A957" s="1" t="s">
        <x:v>480</x:v>
      </x:c>
      <x:c r="B957" s="1" t="s">
        <x:v>481</x:v>
      </x:c>
      <x:c r="C957" s="1" t="s">
        <x:v>1322</x:v>
      </x:c>
      <x:c r="D957" s="1" t="s">
        <x:v>487</x:v>
      </x:c>
      <x:c r="E957" s="1" t="s">
        <x:v>1061</x:v>
      </x:c>
      <x:c r="F957" s="1" t="s">
        <x:v>990</x:v>
      </x:c>
      <x:c r="G957" s="1" t="s">
        <x:v>490</x:v>
      </x:c>
    </x:row>
    <x:row r="958" ht="15" hidden="0" customHeight="1">
      <x:c r="A958" s="1" t="s">
        <x:v>480</x:v>
      </x:c>
      <x:c r="B958" s="1" t="s">
        <x:v>481</x:v>
      </x:c>
      <x:c r="C958" s="1" t="s">
        <x:v>1323</x:v>
      </x:c>
      <x:c r="D958" s="1" t="s">
        <x:v>483</x:v>
      </x:c>
      <x:c r="E958" s="1" t="s">
        <x:v>1082</x:v>
      </x:c>
      <x:c r="F958" s="1" t="s">
        <x:v>626</x:v>
      </x:c>
      <x:c r="G958" s="1" t="s">
        <x:v>486</x:v>
      </x:c>
    </x:row>
    <x:row r="959" ht="15" hidden="0" customHeight="1">
      <x:c r="A959" s="1" t="s">
        <x:v>480</x:v>
      </x:c>
      <x:c r="B959" s="1" t="s">
        <x:v>481</x:v>
      </x:c>
      <x:c r="C959" s="1" t="s">
        <x:v>1323</x:v>
      </x:c>
      <x:c r="D959" s="1" t="s">
        <x:v>487</x:v>
      </x:c>
      <x:c r="E959" s="1" t="s">
        <x:v>758</x:v>
      </x:c>
      <x:c r="F959" s="1" t="s">
        <x:v>1258</x:v>
      </x:c>
      <x:c r="G959" s="1" t="s">
        <x:v>490</x:v>
      </x:c>
    </x:row>
    <x:row r="960" ht="15" hidden="0" customHeight="1">
      <x:c r="A960" s="1" t="s">
        <x:v>480</x:v>
      </x:c>
      <x:c r="B960" s="1" t="s">
        <x:v>481</x:v>
      </x:c>
      <x:c r="C960" s="1" t="s">
        <x:v>1324</x:v>
      </x:c>
      <x:c r="D960" s="1" t="s">
        <x:v>483</x:v>
      </x:c>
      <x:c r="E960" s="1" t="s">
        <x:v>955</x:v>
      </x:c>
      <x:c r="F960" s="1" t="s">
        <x:v>826</x:v>
      </x:c>
      <x:c r="G960" s="1" t="s">
        <x:v>486</x:v>
      </x:c>
    </x:row>
    <x:row r="961" ht="15" hidden="0" customHeight="1">
      <x:c r="A961" s="1" t="s">
        <x:v>480</x:v>
      </x:c>
      <x:c r="B961" s="1" t="s">
        <x:v>481</x:v>
      </x:c>
      <x:c r="C961" s="1" t="s">
        <x:v>1324</x:v>
      </x:c>
      <x:c r="D961" s="1" t="s">
        <x:v>487</x:v>
      </x:c>
      <x:c r="E961" s="1" t="s">
        <x:v>1325</x:v>
      </x:c>
      <x:c r="F961" s="1" t="s">
        <x:v>819</x:v>
      </x:c>
      <x:c r="G961" s="1" t="s">
        <x:v>490</x:v>
      </x:c>
    </x:row>
    <x:row r="962" ht="15" hidden="0" customHeight="1">
      <x:c r="A962" s="1" t="s">
        <x:v>480</x:v>
      </x:c>
      <x:c r="B962" s="1" t="s">
        <x:v>481</x:v>
      </x:c>
      <x:c r="C962" s="1" t="s">
        <x:v>1326</x:v>
      </x:c>
      <x:c r="D962" s="1" t="s">
        <x:v>483</x:v>
      </x:c>
      <x:c r="E962" s="1" t="s">
        <x:v>914</x:v>
      </x:c>
      <x:c r="F962" s="1" t="s">
        <x:v>752</x:v>
      </x:c>
      <x:c r="G962" s="1" t="s">
        <x:v>486</x:v>
      </x:c>
    </x:row>
    <x:row r="963" ht="15" hidden="0" customHeight="1">
      <x:c r="A963" s="1" t="s">
        <x:v>480</x:v>
      </x:c>
      <x:c r="B963" s="1" t="s">
        <x:v>481</x:v>
      </x:c>
      <x:c r="C963" s="1" t="s">
        <x:v>1326</x:v>
      </x:c>
      <x:c r="D963" s="1" t="s">
        <x:v>487</x:v>
      </x:c>
      <x:c r="E963" s="1" t="s">
        <x:v>916</x:v>
      </x:c>
      <x:c r="F963" s="1" t="s">
        <x:v>754</x:v>
      </x:c>
      <x:c r="G963" s="1" t="s">
        <x:v>490</x:v>
      </x:c>
    </x:row>
    <x:row r="964" ht="15" hidden="0" customHeight="1">
      <x:c r="A964" s="1" t="s">
        <x:v>480</x:v>
      </x:c>
      <x:c r="B964" s="1" t="s">
        <x:v>481</x:v>
      </x:c>
      <x:c r="C964" s="1" t="s">
        <x:v>1327</x:v>
      </x:c>
      <x:c r="D964" s="1" t="s">
        <x:v>483</x:v>
      </x:c>
      <x:c r="E964" s="1" t="s">
        <x:v>1328</x:v>
      </x:c>
      <x:c r="F964" s="1" t="s">
        <x:v>1269</x:v>
      </x:c>
      <x:c r="G964" s="1" t="s">
        <x:v>486</x:v>
      </x:c>
    </x:row>
    <x:row r="965" ht="15" hidden="0" customHeight="1">
      <x:c r="A965" s="1" t="s">
        <x:v>480</x:v>
      </x:c>
      <x:c r="B965" s="1" t="s">
        <x:v>481</x:v>
      </x:c>
      <x:c r="C965" s="1" t="s">
        <x:v>1327</x:v>
      </x:c>
      <x:c r="D965" s="1" t="s">
        <x:v>487</x:v>
      </x:c>
      <x:c r="E965" s="1" t="s">
        <x:v>1146</x:v>
      </x:c>
      <x:c r="F965" s="1" t="s">
        <x:v>1260</x:v>
      </x:c>
      <x:c r="G965" s="1" t="s">
        <x:v>490</x:v>
      </x:c>
    </x:row>
    <x:row r="966" ht="15" hidden="0" customHeight="1">
      <x:c r="A966" s="1" t="s">
        <x:v>480</x:v>
      </x:c>
      <x:c r="B966" s="1" t="s">
        <x:v>481</x:v>
      </x:c>
      <x:c r="C966" s="1" t="s">
        <x:v>1329</x:v>
      </x:c>
      <x:c r="D966" s="1" t="s">
        <x:v>483</x:v>
      </x:c>
      <x:c r="E966" s="1" t="s">
        <x:v>695</x:v>
      </x:c>
      <x:c r="F966" s="1" t="s">
        <x:v>1330</x:v>
      </x:c>
      <x:c r="G966" s="1" t="s">
        <x:v>486</x:v>
      </x:c>
    </x:row>
    <x:row r="967" ht="15" hidden="0" customHeight="1">
      <x:c r="A967" s="1" t="s">
        <x:v>480</x:v>
      </x:c>
      <x:c r="B967" s="1" t="s">
        <x:v>481</x:v>
      </x:c>
      <x:c r="C967" s="1" t="s">
        <x:v>1329</x:v>
      </x:c>
      <x:c r="D967" s="1" t="s">
        <x:v>487</x:v>
      </x:c>
      <x:c r="E967" s="1" t="s">
        <x:v>601</x:v>
      </x:c>
      <x:c r="F967" s="1" t="s">
        <x:v>1331</x:v>
      </x:c>
      <x:c r="G967" s="1" t="s">
        <x:v>490</x:v>
      </x:c>
    </x:row>
    <x:row r="968" ht="15" hidden="0" customHeight="1">
      <x:c r="A968" s="1" t="s">
        <x:v>480</x:v>
      </x:c>
      <x:c r="B968" s="1" t="s">
        <x:v>481</x:v>
      </x:c>
      <x:c r="C968" s="1" t="s">
        <x:v>1332</x:v>
      </x:c>
      <x:c r="D968" s="1" t="s">
        <x:v>483</x:v>
      </x:c>
      <x:c r="E968" s="1" t="s">
        <x:v>1054</x:v>
      </x:c>
      <x:c r="F968" s="1" t="s">
        <x:v>818</x:v>
      </x:c>
      <x:c r="G968" s="1" t="s">
        <x:v>486</x:v>
      </x:c>
    </x:row>
    <x:row r="969" ht="15" hidden="0" customHeight="1">
      <x:c r="A969" s="1" t="s">
        <x:v>480</x:v>
      </x:c>
      <x:c r="B969" s="1" t="s">
        <x:v>481</x:v>
      </x:c>
      <x:c r="C969" s="1" t="s">
        <x:v>1332</x:v>
      </x:c>
      <x:c r="D969" s="1" t="s">
        <x:v>487</x:v>
      </x:c>
      <x:c r="E969" s="1" t="s">
        <x:v>1055</x:v>
      </x:c>
      <x:c r="F969" s="1" t="s">
        <x:v>1333</x:v>
      </x:c>
      <x:c r="G969" s="1" t="s">
        <x:v>490</x:v>
      </x:c>
    </x:row>
    <x:row r="970" ht="15" hidden="0" customHeight="1">
      <x:c r="A970" s="1" t="s">
        <x:v>480</x:v>
      </x:c>
      <x:c r="B970" s="1" t="s">
        <x:v>481</x:v>
      </x:c>
      <x:c r="C970" s="1" t="s">
        <x:v>1334</x:v>
      </x:c>
      <x:c r="D970" s="1" t="s">
        <x:v>483</x:v>
      </x:c>
      <x:c r="E970" s="1" t="s">
        <x:v>532</x:v>
      </x:c>
      <x:c r="F970" s="1" t="s">
        <x:v>682</x:v>
      </x:c>
      <x:c r="G970" s="1" t="s">
        <x:v>486</x:v>
      </x:c>
    </x:row>
    <x:row r="971" ht="15" hidden="0" customHeight="1">
      <x:c r="A971" s="1" t="s">
        <x:v>480</x:v>
      </x:c>
      <x:c r="B971" s="1" t="s">
        <x:v>481</x:v>
      </x:c>
      <x:c r="C971" s="1" t="s">
        <x:v>1334</x:v>
      </x:c>
      <x:c r="D971" s="1" t="s">
        <x:v>487</x:v>
      </x:c>
      <x:c r="E971" s="1" t="s">
        <x:v>534</x:v>
      </x:c>
      <x:c r="F971" s="1" t="s">
        <x:v>684</x:v>
      </x:c>
      <x:c r="G971" s="1" t="s">
        <x:v>490</x:v>
      </x:c>
    </x:row>
    <x:row r="972" ht="15" hidden="0" customHeight="1">
      <x:c r="A972" s="1" t="s">
        <x:v>480</x:v>
      </x:c>
      <x:c r="B972" s="1" t="s">
        <x:v>481</x:v>
      </x:c>
      <x:c r="C972" s="1" t="s">
        <x:v>1335</x:v>
      </x:c>
      <x:c r="D972" s="1" t="s">
        <x:v>483</x:v>
      </x:c>
      <x:c r="E972" s="1" t="s">
        <x:v>1336</x:v>
      </x:c>
      <x:c r="F972" s="1" t="s">
        <x:v>543</x:v>
      </x:c>
      <x:c r="G972" s="1" t="s">
        <x:v>486</x:v>
      </x:c>
    </x:row>
    <x:row r="973" ht="15" hidden="0" customHeight="1">
      <x:c r="A973" s="1" t="s">
        <x:v>480</x:v>
      </x:c>
      <x:c r="B973" s="1" t="s">
        <x:v>481</x:v>
      </x:c>
      <x:c r="C973" s="1" t="s">
        <x:v>1335</x:v>
      </x:c>
      <x:c r="D973" s="1" t="s">
        <x:v>487</x:v>
      </x:c>
      <x:c r="E973" s="1" t="s">
        <x:v>1179</x:v>
      </x:c>
      <x:c r="F973" s="1" t="s">
        <x:v>610</x:v>
      </x:c>
      <x:c r="G973" s="1" t="s">
        <x:v>490</x:v>
      </x:c>
    </x:row>
    <x:row r="974" ht="15" hidden="0" customHeight="1">
      <x:c r="A974" s="1" t="s">
        <x:v>480</x:v>
      </x:c>
      <x:c r="B974" s="1" t="s">
        <x:v>481</x:v>
      </x:c>
      <x:c r="C974" s="1" t="s">
        <x:v>1337</x:v>
      </x:c>
      <x:c r="D974" s="1" t="s">
        <x:v>483</x:v>
      </x:c>
      <x:c r="E974" s="1" t="s">
        <x:v>1338</x:v>
      </x:c>
      <x:c r="F974" s="1" t="s">
        <x:v>977</x:v>
      </x:c>
      <x:c r="G974" s="1" t="s">
        <x:v>486</x:v>
      </x:c>
    </x:row>
    <x:row r="975" ht="15" hidden="0" customHeight="1">
      <x:c r="A975" s="1" t="s">
        <x:v>480</x:v>
      </x:c>
      <x:c r="B975" s="1" t="s">
        <x:v>481</x:v>
      </x:c>
      <x:c r="C975" s="1" t="s">
        <x:v>1337</x:v>
      </x:c>
      <x:c r="D975" s="1" t="s">
        <x:v>487</x:v>
      </x:c>
      <x:c r="E975" s="1" t="s">
        <x:v>1339</x:v>
      </x:c>
      <x:c r="F975" s="1" t="s">
        <x:v>1340</x:v>
      </x:c>
      <x:c r="G975" s="1" t="s">
        <x:v>490</x:v>
      </x:c>
    </x:row>
    <x:row r="976" ht="15" hidden="0" customHeight="1">
      <x:c r="A976" s="1" t="s">
        <x:v>480</x:v>
      </x:c>
      <x:c r="B976" s="1" t="s">
        <x:v>481</x:v>
      </x:c>
      <x:c r="C976" s="1" t="s">
        <x:v>1341</x:v>
      </x:c>
      <x:c r="D976" s="1" t="s">
        <x:v>483</x:v>
      </x:c>
      <x:c r="E976" s="1" t="s">
        <x:v>1205</x:v>
      </x:c>
      <x:c r="F976" s="1" t="s">
        <x:v>1127</x:v>
      </x:c>
      <x:c r="G976" s="1" t="s">
        <x:v>486</x:v>
      </x:c>
    </x:row>
    <x:row r="977" ht="15" hidden="0" customHeight="1">
      <x:c r="A977" s="1" t="s">
        <x:v>480</x:v>
      </x:c>
      <x:c r="B977" s="1" t="s">
        <x:v>481</x:v>
      </x:c>
      <x:c r="C977" s="1" t="s">
        <x:v>1341</x:v>
      </x:c>
      <x:c r="D977" s="1" t="s">
        <x:v>487</x:v>
      </x:c>
      <x:c r="E977" s="1" t="s">
        <x:v>1342</x:v>
      </x:c>
      <x:c r="F977" s="1" t="s">
        <x:v>1309</x:v>
      </x:c>
      <x:c r="G977" s="1" t="s">
        <x:v>490</x:v>
      </x:c>
    </x:row>
    <x:row r="978" ht="15" hidden="0" customHeight="1">
      <x:c r="A978" s="1" t="s">
        <x:v>480</x:v>
      </x:c>
      <x:c r="B978" s="1" t="s">
        <x:v>481</x:v>
      </x:c>
      <x:c r="C978" s="1" t="s">
        <x:v>1343</x:v>
      </x:c>
      <x:c r="D978" s="1" t="s">
        <x:v>483</x:v>
      </x:c>
      <x:c r="E978" s="1" t="s">
        <x:v>1090</x:v>
      </x:c>
      <x:c r="F978" s="1" t="s">
        <x:v>568</x:v>
      </x:c>
      <x:c r="G978" s="1" t="s">
        <x:v>486</x:v>
      </x:c>
    </x:row>
    <x:row r="979" ht="15" hidden="0" customHeight="1">
      <x:c r="A979" s="1" t="s">
        <x:v>480</x:v>
      </x:c>
      <x:c r="B979" s="1" t="s">
        <x:v>481</x:v>
      </x:c>
      <x:c r="C979" s="1" t="s">
        <x:v>1343</x:v>
      </x:c>
      <x:c r="D979" s="1" t="s">
        <x:v>487</x:v>
      </x:c>
      <x:c r="E979" s="1" t="s">
        <x:v>1344</x:v>
      </x:c>
      <x:c r="F979" s="1" t="s">
        <x:v>570</x:v>
      </x:c>
      <x:c r="G979" s="1" t="s">
        <x:v>490</x:v>
      </x:c>
    </x:row>
    <x:row r="980" ht="15" hidden="0" customHeight="1">
      <x:c r="A980" s="1" t="s">
        <x:v>480</x:v>
      </x:c>
      <x:c r="B980" s="1" t="s">
        <x:v>481</x:v>
      </x:c>
      <x:c r="C980" s="1" t="s">
        <x:v>1345</x:v>
      </x:c>
      <x:c r="D980" s="1" t="s">
        <x:v>483</x:v>
      </x:c>
      <x:c r="E980" s="1" t="s">
        <x:v>1165</x:v>
      </x:c>
      <x:c r="F980" s="1" t="s">
        <x:v>573</x:v>
      </x:c>
      <x:c r="G980" s="1" t="s">
        <x:v>486</x:v>
      </x:c>
    </x:row>
    <x:row r="981" ht="15" hidden="0" customHeight="1">
      <x:c r="A981" s="1" t="s">
        <x:v>480</x:v>
      </x:c>
      <x:c r="B981" s="1" t="s">
        <x:v>481</x:v>
      </x:c>
      <x:c r="C981" s="1" t="s">
        <x:v>1345</x:v>
      </x:c>
      <x:c r="D981" s="1" t="s">
        <x:v>487</x:v>
      </x:c>
      <x:c r="E981" s="1" t="s">
        <x:v>1346</x:v>
      </x:c>
      <x:c r="F981" s="1" t="s">
        <x:v>575</x:v>
      </x:c>
      <x:c r="G981" s="1" t="s">
        <x:v>490</x:v>
      </x:c>
    </x:row>
    <x:row r="982" ht="15" hidden="0" customHeight="1">
      <x:c r="A982" s="1" t="s">
        <x:v>480</x:v>
      </x:c>
      <x:c r="B982" s="1" t="s">
        <x:v>481</x:v>
      </x:c>
      <x:c r="C982" s="1" t="s">
        <x:v>1347</x:v>
      </x:c>
      <x:c r="D982" s="1" t="s">
        <x:v>483</x:v>
      </x:c>
      <x:c r="E982" s="1" t="s">
        <x:v>795</x:v>
      </x:c>
      <x:c r="F982" s="1" t="s">
        <x:v>882</x:v>
      </x:c>
      <x:c r="G982" s="1" t="s">
        <x:v>486</x:v>
      </x:c>
    </x:row>
    <x:row r="983" ht="15" hidden="0" customHeight="1">
      <x:c r="A983" s="1" t="s">
        <x:v>480</x:v>
      </x:c>
      <x:c r="B983" s="1" t="s">
        <x:v>481</x:v>
      </x:c>
      <x:c r="C983" s="1" t="s">
        <x:v>1347</x:v>
      </x:c>
      <x:c r="D983" s="1" t="s">
        <x:v>487</x:v>
      </x:c>
      <x:c r="E983" s="1" t="s">
        <x:v>682</x:v>
      </x:c>
      <x:c r="F983" s="1" t="s">
        <x:v>488</x:v>
      </x:c>
      <x:c r="G983" s="1" t="s">
        <x:v>490</x:v>
      </x:c>
    </x:row>
    <x:row r="984" ht="15" hidden="0" customHeight="1">
      <x:c r="A984" s="1" t="s">
        <x:v>480</x:v>
      </x:c>
      <x:c r="B984" s="1" t="s">
        <x:v>481</x:v>
      </x:c>
      <x:c r="C984" s="1" t="s">
        <x:v>1348</x:v>
      </x:c>
      <x:c r="D984" s="1" t="s">
        <x:v>483</x:v>
      </x:c>
      <x:c r="E984" s="1" t="s">
        <x:v>709</x:v>
      </x:c>
      <x:c r="F984" s="1" t="s">
        <x:v>1349</x:v>
      </x:c>
      <x:c r="G984" s="1" t="s">
        <x:v>486</x:v>
      </x:c>
    </x:row>
    <x:row r="985" ht="15" hidden="0" customHeight="1">
      <x:c r="A985" s="1" t="s">
        <x:v>480</x:v>
      </x:c>
      <x:c r="B985" s="1" t="s">
        <x:v>481</x:v>
      </x:c>
      <x:c r="C985" s="1" t="s">
        <x:v>1348</x:v>
      </x:c>
      <x:c r="D985" s="1" t="s">
        <x:v>487</x:v>
      </x:c>
      <x:c r="E985" s="1" t="s">
        <x:v>711</x:v>
      </x:c>
      <x:c r="F985" s="1" t="s">
        <x:v>1350</x:v>
      </x:c>
      <x:c r="G985" s="1" t="s">
        <x:v>490</x:v>
      </x:c>
    </x:row>
    <x:row r="986" ht="15" hidden="0" customHeight="1">
      <x:c r="A986" s="1" t="s">
        <x:v>480</x:v>
      </x:c>
      <x:c r="B986" s="1" t="s">
        <x:v>481</x:v>
      </x:c>
      <x:c r="C986" s="1" t="s">
        <x:v>1351</x:v>
      </x:c>
      <x:c r="D986" s="1" t="s">
        <x:v>483</x:v>
      </x:c>
      <x:c r="E986" s="1" t="s">
        <x:v>1352</x:v>
      </x:c>
      <x:c r="F986" s="1" t="s">
        <x:v>1256</x:v>
      </x:c>
      <x:c r="G986" s="1" t="s">
        <x:v>486</x:v>
      </x:c>
    </x:row>
    <x:row r="987" ht="15" hidden="0" customHeight="1">
      <x:c r="A987" s="1" t="s">
        <x:v>480</x:v>
      </x:c>
      <x:c r="B987" s="1" t="s">
        <x:v>481</x:v>
      </x:c>
      <x:c r="C987" s="1" t="s">
        <x:v>1351</x:v>
      </x:c>
      <x:c r="D987" s="1" t="s">
        <x:v>487</x:v>
      </x:c>
      <x:c r="E987" s="1" t="s">
        <x:v>810</x:v>
      </x:c>
      <x:c r="F987" s="1" t="s">
        <x:v>757</x:v>
      </x:c>
      <x:c r="G987" s="1" t="s">
        <x:v>490</x:v>
      </x:c>
    </x:row>
    <x:row r="988" ht="15" hidden="0" customHeight="1">
      <x:c r="A988" s="1" t="s">
        <x:v>480</x:v>
      </x:c>
      <x:c r="B988" s="1" t="s">
        <x:v>481</x:v>
      </x:c>
      <x:c r="C988" s="1" t="s">
        <x:v>1353</x:v>
      </x:c>
      <x:c r="D988" s="1" t="s">
        <x:v>483</x:v>
      </x:c>
      <x:c r="E988" s="1" t="s">
        <x:v>539</x:v>
      </x:c>
      <x:c r="F988" s="1" t="s">
        <x:v>951</x:v>
      </x:c>
      <x:c r="G988" s="1" t="s">
        <x:v>486</x:v>
      </x:c>
    </x:row>
    <x:row r="989" ht="15" hidden="0" customHeight="1">
      <x:c r="A989" s="1" t="s">
        <x:v>480</x:v>
      </x:c>
      <x:c r="B989" s="1" t="s">
        <x:v>481</x:v>
      </x:c>
      <x:c r="C989" s="1" t="s">
        <x:v>1353</x:v>
      </x:c>
      <x:c r="D989" s="1" t="s">
        <x:v>487</x:v>
      </x:c>
      <x:c r="E989" s="1" t="s">
        <x:v>1354</x:v>
      </x:c>
      <x:c r="F989" s="1" t="s">
        <x:v>953</x:v>
      </x:c>
      <x:c r="G989" s="1" t="s">
        <x:v>490</x:v>
      </x:c>
    </x:row>
    <x:row r="990" ht="15" hidden="0" customHeight="1">
      <x:c r="A990" s="1" t="s">
        <x:v>480</x:v>
      </x:c>
      <x:c r="B990" s="1" t="s">
        <x:v>481</x:v>
      </x:c>
      <x:c r="C990" s="1" t="s">
        <x:v>1355</x:v>
      </x:c>
      <x:c r="D990" s="1" t="s">
        <x:v>483</x:v>
      </x:c>
      <x:c r="E990" s="1" t="s">
        <x:v>728</x:v>
      </x:c>
      <x:c r="F990" s="1" t="s">
        <x:v>1115</x:v>
      </x:c>
      <x:c r="G990" s="1" t="s">
        <x:v>486</x:v>
      </x:c>
    </x:row>
    <x:row r="991" ht="15" hidden="0" customHeight="1">
      <x:c r="A991" s="1" t="s">
        <x:v>480</x:v>
      </x:c>
      <x:c r="B991" s="1" t="s">
        <x:v>481</x:v>
      </x:c>
      <x:c r="C991" s="1" t="s">
        <x:v>1355</x:v>
      </x:c>
      <x:c r="D991" s="1" t="s">
        <x:v>487</x:v>
      </x:c>
      <x:c r="E991" s="1" t="s">
        <x:v>1210</x:v>
      </x:c>
      <x:c r="F991" s="1" t="s">
        <x:v>1117</x:v>
      </x:c>
      <x:c r="G991" s="1" t="s">
        <x:v>490</x:v>
      </x:c>
    </x:row>
    <x:row r="992" ht="15" hidden="0" customHeight="1">
      <x:c r="A992" s="1" t="s">
        <x:v>480</x:v>
      </x:c>
      <x:c r="B992" s="1" t="s">
        <x:v>481</x:v>
      </x:c>
      <x:c r="C992" s="1" t="s">
        <x:v>1356</x:v>
      </x:c>
      <x:c r="D992" s="1" t="s">
        <x:v>483</x:v>
      </x:c>
      <x:c r="E992" s="1" t="s">
        <x:v>1133</x:v>
      </x:c>
      <x:c r="F992" s="1" t="s">
        <x:v>862</x:v>
      </x:c>
      <x:c r="G992" s="1" t="s">
        <x:v>486</x:v>
      </x:c>
    </x:row>
    <x:row r="993" ht="15" hidden="0" customHeight="1">
      <x:c r="A993" s="1" t="s">
        <x:v>480</x:v>
      </x:c>
      <x:c r="B993" s="1" t="s">
        <x:v>481</x:v>
      </x:c>
      <x:c r="C993" s="1" t="s">
        <x:v>1356</x:v>
      </x:c>
      <x:c r="D993" s="1" t="s">
        <x:v>487</x:v>
      </x:c>
      <x:c r="E993" s="1" t="s">
        <x:v>1134</x:v>
      </x:c>
      <x:c r="F993" s="1" t="s">
        <x:v>822</x:v>
      </x:c>
      <x:c r="G993" s="1" t="s">
        <x:v>490</x:v>
      </x:c>
    </x:row>
    <x:row r="994" ht="15" hidden="0" customHeight="1">
      <x:c r="A994" s="1" t="s">
        <x:v>480</x:v>
      </x:c>
      <x:c r="B994" s="1" t="s">
        <x:v>481</x:v>
      </x:c>
      <x:c r="C994" s="1" t="s">
        <x:v>1357</x:v>
      </x:c>
      <x:c r="D994" s="1" t="s">
        <x:v>483</x:v>
      </x:c>
      <x:c r="E994" s="1" t="s">
        <x:v>1267</x:v>
      </x:c>
      <x:c r="F994" s="1" t="s">
        <x:v>1358</x:v>
      </x:c>
      <x:c r="G994" s="1" t="s">
        <x:v>486</x:v>
      </x:c>
    </x:row>
    <x:row r="995" ht="15" hidden="0" customHeight="1">
      <x:c r="A995" s="1" t="s">
        <x:v>480</x:v>
      </x:c>
      <x:c r="B995" s="1" t="s">
        <x:v>481</x:v>
      </x:c>
      <x:c r="C995" s="1" t="s">
        <x:v>1357</x:v>
      </x:c>
      <x:c r="D995" s="1" t="s">
        <x:v>487</x:v>
      </x:c>
      <x:c r="E995" s="1" t="s">
        <x:v>1269</x:v>
      </x:c>
      <x:c r="F995" s="1" t="s">
        <x:v>1280</x:v>
      </x:c>
      <x:c r="G995" s="1" t="s">
        <x:v>490</x:v>
      </x:c>
    </x:row>
    <x:row r="996" ht="15" hidden="0" customHeight="1">
      <x:c r="A996" s="1" t="s">
        <x:v>480</x:v>
      </x:c>
      <x:c r="B996" s="1" t="s">
        <x:v>481</x:v>
      </x:c>
      <x:c r="C996" s="1" t="s">
        <x:v>1359</x:v>
      </x:c>
      <x:c r="D996" s="1" t="s">
        <x:v>483</x:v>
      </x:c>
      <x:c r="E996" s="1" t="s">
        <x:v>989</x:v>
      </x:c>
      <x:c r="F996" s="1" t="s">
        <x:v>1254</x:v>
      </x:c>
      <x:c r="G996" s="1" t="s">
        <x:v>486</x:v>
      </x:c>
    </x:row>
    <x:row r="997" ht="15" hidden="0" customHeight="1">
      <x:c r="A997" s="1" t="s">
        <x:v>480</x:v>
      </x:c>
      <x:c r="B997" s="1" t="s">
        <x:v>481</x:v>
      </x:c>
      <x:c r="C997" s="1" t="s">
        <x:v>1359</x:v>
      </x:c>
      <x:c r="D997" s="1" t="s">
        <x:v>487</x:v>
      </x:c>
      <x:c r="E997" s="1" t="s">
        <x:v>990</x:v>
      </x:c>
      <x:c r="F997" s="1" t="s">
        <x:v>1360</x:v>
      </x:c>
      <x:c r="G997" s="1" t="s">
        <x:v>490</x:v>
      </x:c>
    </x:row>
    <x:row r="998" ht="15" hidden="0" customHeight="1">
      <x:c r="A998" s="1" t="s">
        <x:v>480</x:v>
      </x:c>
      <x:c r="B998" s="1" t="s">
        <x:v>481</x:v>
      </x:c>
      <x:c r="C998" s="1" t="s">
        <x:v>1361</x:v>
      </x:c>
      <x:c r="D998" s="1" t="s">
        <x:v>483</x:v>
      </x:c>
      <x:c r="E998" s="1" t="s">
        <x:v>573</x:v>
      </x:c>
      <x:c r="F998" s="1" t="s">
        <x:v>801</x:v>
      </x:c>
      <x:c r="G998" s="1" t="s">
        <x:v>486</x:v>
      </x:c>
    </x:row>
    <x:row r="999" ht="15" hidden="0" customHeight="1">
      <x:c r="A999" s="1" t="s">
        <x:v>480</x:v>
      </x:c>
      <x:c r="B999" s="1" t="s">
        <x:v>481</x:v>
      </x:c>
      <x:c r="C999" s="1" t="s">
        <x:v>1361</x:v>
      </x:c>
      <x:c r="D999" s="1" t="s">
        <x:v>487</x:v>
      </x:c>
      <x:c r="E999" s="1" t="s">
        <x:v>575</x:v>
      </x:c>
      <x:c r="F999" s="1" t="s">
        <x:v>803</x:v>
      </x:c>
      <x:c r="G999" s="1" t="s">
        <x:v>490</x:v>
      </x:c>
    </x:row>
    <x:row r="1000" ht="15" hidden="0" customHeight="1">
      <x:c r="A1000" s="1" t="s">
        <x:v>480</x:v>
      </x:c>
      <x:c r="B1000" s="1" t="s">
        <x:v>481</x:v>
      </x:c>
      <x:c r="C1000" s="1" t="s">
        <x:v>1362</x:v>
      </x:c>
      <x:c r="D1000" s="1" t="s">
        <x:v>483</x:v>
      </x:c>
      <x:c r="E1000" s="1" t="s">
        <x:v>1269</x:v>
      </x:c>
      <x:c r="F1000" s="1" t="s">
        <x:v>1363</x:v>
      </x:c>
      <x:c r="G1000" s="1" t="s">
        <x:v>486</x:v>
      </x:c>
    </x:row>
    <x:row r="1001" ht="15" hidden="0" customHeight="1">
      <x:c r="A1001" s="1" t="s">
        <x:v>480</x:v>
      </x:c>
      <x:c r="B1001" s="1" t="s">
        <x:v>481</x:v>
      </x:c>
      <x:c r="C1001" s="1" t="s">
        <x:v>1362</x:v>
      </x:c>
      <x:c r="D1001" s="1" t="s">
        <x:v>487</x:v>
      </x:c>
      <x:c r="E1001" s="1" t="s">
        <x:v>1260</x:v>
      </x:c>
      <x:c r="F1001" s="1" t="s">
        <x:v>1364</x:v>
      </x:c>
      <x:c r="G1001" s="1" t="s">
        <x:v>490</x:v>
      </x:c>
    </x:row>
    <x:row r="1002" ht="15" hidden="0" customHeight="1">
      <x:c r="A1002" s="1" t="s">
        <x:v>480</x:v>
      </x:c>
      <x:c r="B1002" s="1" t="s">
        <x:v>481</x:v>
      </x:c>
      <x:c r="C1002" s="1" t="s">
        <x:v>1365</x:v>
      </x:c>
      <x:c r="D1002" s="1" t="s">
        <x:v>483</x:v>
      </x:c>
      <x:c r="E1002" s="1" t="s">
        <x:v>794</x:v>
      </x:c>
      <x:c r="F1002" s="1" t="s">
        <x:v>509</x:v>
      </x:c>
      <x:c r="G1002" s="1" t="s">
        <x:v>486</x:v>
      </x:c>
    </x:row>
    <x:row r="1003" ht="15" hidden="0" customHeight="1">
      <x:c r="A1003" s="1" t="s">
        <x:v>480</x:v>
      </x:c>
      <x:c r="B1003" s="1" t="s">
        <x:v>481</x:v>
      </x:c>
      <x:c r="C1003" s="1" t="s">
        <x:v>1365</x:v>
      </x:c>
      <x:c r="D1003" s="1" t="s">
        <x:v>487</x:v>
      </x:c>
      <x:c r="E1003" s="1" t="s">
        <x:v>837</x:v>
      </x:c>
      <x:c r="F1003" s="1" t="s">
        <x:v>1366</x:v>
      </x:c>
      <x:c r="G1003" s="1" t="s">
        <x:v>490</x:v>
      </x:c>
    </x:row>
    <x:row r="1004" ht="15" hidden="0" customHeight="1">
      <x:c r="A1004" s="1" t="s">
        <x:v>480</x:v>
      </x:c>
      <x:c r="B1004" s="1" t="s">
        <x:v>481</x:v>
      </x:c>
      <x:c r="C1004" s="1" t="s">
        <x:v>1367</x:v>
      </x:c>
      <x:c r="D1004" s="1" t="s">
        <x:v>483</x:v>
      </x:c>
      <x:c r="E1004" s="1" t="s">
        <x:v>933</x:v>
      </x:c>
      <x:c r="F1004" s="1" t="s">
        <x:v>697</x:v>
      </x:c>
      <x:c r="G1004" s="1" t="s">
        <x:v>486</x:v>
      </x:c>
    </x:row>
    <x:row r="1005" ht="15" hidden="0" customHeight="1">
      <x:c r="A1005" s="1" t="s">
        <x:v>480</x:v>
      </x:c>
      <x:c r="B1005" s="1" t="s">
        <x:v>481</x:v>
      </x:c>
      <x:c r="C1005" s="1" t="s">
        <x:v>1367</x:v>
      </x:c>
      <x:c r="D1005" s="1" t="s">
        <x:v>487</x:v>
      </x:c>
      <x:c r="E1005" s="1" t="s">
        <x:v>935</x:v>
      </x:c>
      <x:c r="F1005" s="1" t="s">
        <x:v>1368</x:v>
      </x:c>
      <x:c r="G1005" s="1" t="s">
        <x:v>490</x:v>
      </x:c>
    </x:row>
    <x:row r="1006" ht="15" hidden="0" customHeight="1">
      <x:c r="A1006" s="1" t="s">
        <x:v>480</x:v>
      </x:c>
      <x:c r="B1006" s="1" t="s">
        <x:v>481</x:v>
      </x:c>
      <x:c r="C1006" s="1" t="s">
        <x:v>1369</x:v>
      </x:c>
      <x:c r="D1006" s="1" t="s">
        <x:v>483</x:v>
      </x:c>
      <x:c r="E1006" s="1" t="s">
        <x:v>1179</x:v>
      </x:c>
      <x:c r="F1006" s="1" t="s">
        <x:v>1055</x:v>
      </x:c>
      <x:c r="G1006" s="1" t="s">
        <x:v>486</x:v>
      </x:c>
    </x:row>
    <x:row r="1007" ht="15" hidden="0" customHeight="1">
      <x:c r="A1007" s="1" t="s">
        <x:v>480</x:v>
      </x:c>
      <x:c r="B1007" s="1" t="s">
        <x:v>481</x:v>
      </x:c>
      <x:c r="C1007" s="1" t="s">
        <x:v>1369</x:v>
      </x:c>
      <x:c r="D1007" s="1" t="s">
        <x:v>487</x:v>
      </x:c>
      <x:c r="E1007" s="1" t="s">
        <x:v>1180</x:v>
      </x:c>
      <x:c r="F1007" s="1" t="s">
        <x:v>1370</x:v>
      </x:c>
      <x:c r="G1007" s="1" t="s">
        <x:v>490</x:v>
      </x:c>
    </x:row>
    <x:row r="1008" ht="15" hidden="0" customHeight="1">
      <x:c r="A1008" s="1" t="s">
        <x:v>480</x:v>
      </x:c>
      <x:c r="B1008" s="1" t="s">
        <x:v>481</x:v>
      </x:c>
      <x:c r="C1008" s="1" t="s">
        <x:v>1371</x:v>
      </x:c>
      <x:c r="D1008" s="1" t="s">
        <x:v>483</x:v>
      </x:c>
      <x:c r="E1008" s="1" t="s">
        <x:v>733</x:v>
      </x:c>
      <x:c r="F1008" s="1" t="s">
        <x:v>1097</x:v>
      </x:c>
      <x:c r="G1008" s="1" t="s">
        <x:v>486</x:v>
      </x:c>
    </x:row>
    <x:row r="1009" ht="15" hidden="0" customHeight="1">
      <x:c r="A1009" s="1" t="s">
        <x:v>480</x:v>
      </x:c>
      <x:c r="B1009" s="1" t="s">
        <x:v>481</x:v>
      </x:c>
      <x:c r="C1009" s="1" t="s">
        <x:v>1371</x:v>
      </x:c>
      <x:c r="D1009" s="1" t="s">
        <x:v>487</x:v>
      </x:c>
      <x:c r="E1009" s="1" t="s">
        <x:v>673</x:v>
      </x:c>
      <x:c r="F1009" s="1" t="s">
        <x:v>1372</x:v>
      </x:c>
      <x:c r="G1009" s="1" t="s">
        <x:v>490</x:v>
      </x:c>
    </x:row>
    <x:row r="1010" ht="15" hidden="0" customHeight="1">
      <x:c r="A1010" s="1" t="s">
        <x:v>480</x:v>
      </x:c>
      <x:c r="B1010" s="1" t="s">
        <x:v>481</x:v>
      </x:c>
      <x:c r="C1010" s="1" t="s">
        <x:v>1373</x:v>
      </x:c>
      <x:c r="D1010" s="1" t="s">
        <x:v>483</x:v>
      </x:c>
      <x:c r="E1010" s="1" t="s">
        <x:v>661</x:v>
      </x:c>
      <x:c r="F1010" s="1" t="s">
        <x:v>1374</x:v>
      </x:c>
      <x:c r="G1010" s="1" t="s">
        <x:v>486</x:v>
      </x:c>
    </x:row>
    <x:row r="1011" ht="15" hidden="0" customHeight="1">
      <x:c r="A1011" s="1" t="s">
        <x:v>480</x:v>
      </x:c>
      <x:c r="B1011" s="1" t="s">
        <x:v>481</x:v>
      </x:c>
      <x:c r="C1011" s="1" t="s">
        <x:v>1373</x:v>
      </x:c>
      <x:c r="D1011" s="1" t="s">
        <x:v>487</x:v>
      </x:c>
      <x:c r="E1011" s="1" t="s">
        <x:v>1308</x:v>
      </x:c>
      <x:c r="F1011" s="1" t="s">
        <x:v>1375</x:v>
      </x:c>
      <x:c r="G1011" s="1" t="s">
        <x:v>490</x:v>
      </x:c>
    </x:row>
    <x:row r="1012" ht="15" hidden="0" customHeight="1">
      <x:c r="A1012" s="1" t="s">
        <x:v>480</x:v>
      </x:c>
      <x:c r="B1012" s="1" t="s">
        <x:v>481</x:v>
      </x:c>
      <x:c r="C1012" s="1" t="s">
        <x:v>1376</x:v>
      </x:c>
      <x:c r="D1012" s="1" t="s">
        <x:v>483</x:v>
      </x:c>
      <x:c r="E1012" s="1" t="s">
        <x:v>1349</x:v>
      </x:c>
      <x:c r="F1012" s="1" t="s">
        <x:v>934</x:v>
      </x:c>
      <x:c r="G1012" s="1" t="s">
        <x:v>486</x:v>
      </x:c>
    </x:row>
    <x:row r="1013" ht="15" hidden="0" customHeight="1">
      <x:c r="A1013" s="1" t="s">
        <x:v>480</x:v>
      </x:c>
      <x:c r="B1013" s="1" t="s">
        <x:v>481</x:v>
      </x:c>
      <x:c r="C1013" s="1" t="s">
        <x:v>1376</x:v>
      </x:c>
      <x:c r="D1013" s="1" t="s">
        <x:v>487</x:v>
      </x:c>
      <x:c r="E1013" s="1" t="s">
        <x:v>1350</x:v>
      </x:c>
      <x:c r="F1013" s="1" t="s">
        <x:v>1377</x:v>
      </x:c>
      <x:c r="G1013" s="1" t="s">
        <x:v>490</x:v>
      </x:c>
    </x:row>
    <x:row r="1014" ht="15" hidden="0" customHeight="1">
      <x:c r="A1014" s="1" t="s">
        <x:v>480</x:v>
      </x:c>
      <x:c r="B1014" s="1" t="s">
        <x:v>481</x:v>
      </x:c>
      <x:c r="C1014" s="1" t="s">
        <x:v>1378</x:v>
      </x:c>
      <x:c r="D1014" s="1" t="s">
        <x:v>483</x:v>
      </x:c>
      <x:c r="E1014" s="1" t="s">
        <x:v>884</x:v>
      </x:c>
      <x:c r="F1014" s="1" t="s">
        <x:v>976</x:v>
      </x:c>
      <x:c r="G1014" s="1" t="s">
        <x:v>486</x:v>
      </x:c>
    </x:row>
    <x:row r="1015" ht="15" hidden="0" customHeight="1">
      <x:c r="A1015" s="1" t="s">
        <x:v>480</x:v>
      </x:c>
      <x:c r="B1015" s="1" t="s">
        <x:v>481</x:v>
      </x:c>
      <x:c r="C1015" s="1" t="s">
        <x:v>1378</x:v>
      </x:c>
      <x:c r="D1015" s="1" t="s">
        <x:v>487</x:v>
      </x:c>
      <x:c r="E1015" s="1" t="s">
        <x:v>849</x:v>
      </x:c>
      <x:c r="F1015" s="1" t="s">
        <x:v>679</x:v>
      </x:c>
      <x:c r="G1015" s="1" t="s">
        <x:v>490</x:v>
      </x:c>
    </x:row>
    <x:row r="1016" ht="15" hidden="0" customHeight="1">
      <x:c r="A1016" s="1" t="s">
        <x:v>480</x:v>
      </x:c>
      <x:c r="B1016" s="1" t="s">
        <x:v>481</x:v>
      </x:c>
      <x:c r="C1016" s="1" t="s">
        <x:v>1379</x:v>
      </x:c>
      <x:c r="D1016" s="1" t="s">
        <x:v>483</x:v>
      </x:c>
      <x:c r="E1016" s="1" t="s">
        <x:v>677</x:v>
      </x:c>
      <x:c r="F1016" s="1" t="s">
        <x:v>744</x:v>
      </x:c>
      <x:c r="G1016" s="1" t="s">
        <x:v>486</x:v>
      </x:c>
    </x:row>
    <x:row r="1017" ht="15" hidden="0" customHeight="1">
      <x:c r="A1017" s="1" t="s">
        <x:v>480</x:v>
      </x:c>
      <x:c r="B1017" s="1" t="s">
        <x:v>481</x:v>
      </x:c>
      <x:c r="C1017" s="1" t="s">
        <x:v>1379</x:v>
      </x:c>
      <x:c r="D1017" s="1" t="s">
        <x:v>487</x:v>
      </x:c>
      <x:c r="E1017" s="1" t="s">
        <x:v>1014</x:v>
      </x:c>
      <x:c r="F1017" s="1" t="s">
        <x:v>1236</x:v>
      </x:c>
      <x:c r="G1017" s="1" t="s">
        <x:v>490</x:v>
      </x:c>
    </x:row>
    <x:row r="1018" ht="15" hidden="0" customHeight="1">
      <x:c r="A1018" s="1" t="s">
        <x:v>480</x:v>
      </x:c>
      <x:c r="B1018" s="1" t="s">
        <x:v>481</x:v>
      </x:c>
      <x:c r="C1018" s="1" t="s">
        <x:v>1380</x:v>
      </x:c>
      <x:c r="D1018" s="1" t="s">
        <x:v>483</x:v>
      </x:c>
      <x:c r="E1018" s="1" t="s">
        <x:v>1381</x:v>
      </x:c>
      <x:c r="F1018" s="1" t="s">
        <x:v>757</x:v>
      </x:c>
      <x:c r="G1018" s="1" t="s">
        <x:v>486</x:v>
      </x:c>
    </x:row>
    <x:row r="1019" ht="15" hidden="0" customHeight="1">
      <x:c r="A1019" s="1" t="s">
        <x:v>480</x:v>
      </x:c>
      <x:c r="B1019" s="1" t="s">
        <x:v>481</x:v>
      </x:c>
      <x:c r="C1019" s="1" t="s">
        <x:v>1380</x:v>
      </x:c>
      <x:c r="D1019" s="1" t="s">
        <x:v>487</x:v>
      </x:c>
      <x:c r="E1019" s="1" t="s">
        <x:v>877</x:v>
      </x:c>
      <x:c r="F1019" s="1" t="s">
        <x:v>759</x:v>
      </x:c>
      <x:c r="G1019" s="1" t="s">
        <x:v>490</x:v>
      </x:c>
    </x:row>
    <x:row r="1020" ht="15" hidden="0" customHeight="1">
      <x:c r="A1020" s="1" t="s">
        <x:v>480</x:v>
      </x:c>
      <x:c r="B1020" s="1" t="s">
        <x:v>481</x:v>
      </x:c>
      <x:c r="C1020" s="1" t="s">
        <x:v>1382</x:v>
      </x:c>
      <x:c r="D1020" s="1" t="s">
        <x:v>483</x:v>
      </x:c>
      <x:c r="E1020" s="1" t="s">
        <x:v>1138</x:v>
      </x:c>
      <x:c r="F1020" s="1" t="s">
        <x:v>657</x:v>
      </x:c>
      <x:c r="G1020" s="1" t="s">
        <x:v>486</x:v>
      </x:c>
    </x:row>
    <x:row r="1021" ht="15" hidden="0" customHeight="1">
      <x:c r="A1021" s="1" t="s">
        <x:v>480</x:v>
      </x:c>
      <x:c r="B1021" s="1" t="s">
        <x:v>481</x:v>
      </x:c>
      <x:c r="C1021" s="1" t="s">
        <x:v>1382</x:v>
      </x:c>
      <x:c r="D1021" s="1" t="s">
        <x:v>487</x:v>
      </x:c>
      <x:c r="E1021" s="1" t="s">
        <x:v>548</x:v>
      </x:c>
      <x:c r="F1021" s="1" t="s">
        <x:v>1049</x:v>
      </x:c>
      <x:c r="G1021" s="1" t="s">
        <x:v>490</x:v>
      </x:c>
    </x:row>
    <x:row r="1022" ht="15" hidden="0" customHeight="1">
      <x:c r="A1022" s="1" t="s">
        <x:v>480</x:v>
      </x:c>
      <x:c r="B1022" s="1" t="s">
        <x:v>481</x:v>
      </x:c>
      <x:c r="C1022" s="1" t="s">
        <x:v>1383</x:v>
      </x:c>
      <x:c r="D1022" s="1" t="s">
        <x:v>483</x:v>
      </x:c>
      <x:c r="E1022" s="1" t="s">
        <x:v>1201</x:v>
      </x:c>
      <x:c r="F1022" s="1" t="s">
        <x:v>1072</x:v>
      </x:c>
      <x:c r="G1022" s="1" t="s">
        <x:v>486</x:v>
      </x:c>
    </x:row>
    <x:row r="1023" ht="15" hidden="0" customHeight="1">
      <x:c r="A1023" s="1" t="s">
        <x:v>480</x:v>
      </x:c>
      <x:c r="B1023" s="1" t="s">
        <x:v>481</x:v>
      </x:c>
      <x:c r="C1023" s="1" t="s">
        <x:v>1383</x:v>
      </x:c>
      <x:c r="D1023" s="1" t="s">
        <x:v>487</x:v>
      </x:c>
      <x:c r="E1023" s="1" t="s">
        <x:v>1203</x:v>
      </x:c>
      <x:c r="F1023" s="1" t="s">
        <x:v>1384</x:v>
      </x:c>
      <x:c r="G1023" s="1" t="s">
        <x:v>490</x:v>
      </x:c>
    </x:row>
    <x:row r="1024" ht="15" hidden="0" customHeight="1">
      <x:c r="A1024" s="1" t="s">
        <x:v>480</x:v>
      </x:c>
      <x:c r="B1024" s="1" t="s">
        <x:v>481</x:v>
      </x:c>
      <x:c r="C1024" s="1" t="s">
        <x:v>1385</x:v>
      </x:c>
      <x:c r="D1024" s="1" t="s">
        <x:v>483</x:v>
      </x:c>
      <x:c r="E1024" s="1" t="s">
        <x:v>552</x:v>
      </x:c>
      <x:c r="F1024" s="1" t="s">
        <x:v>1014</x:v>
      </x:c>
      <x:c r="G1024" s="1" t="s">
        <x:v>486</x:v>
      </x:c>
    </x:row>
    <x:row r="1025" ht="15" hidden="0" customHeight="1">
      <x:c r="A1025" s="1" t="s">
        <x:v>480</x:v>
      </x:c>
      <x:c r="B1025" s="1" t="s">
        <x:v>481</x:v>
      </x:c>
      <x:c r="C1025" s="1" t="s">
        <x:v>1385</x:v>
      </x:c>
      <x:c r="D1025" s="1" t="s">
        <x:v>487</x:v>
      </x:c>
      <x:c r="E1025" s="1" t="s">
        <x:v>961</x:v>
      </x:c>
      <x:c r="F1025" s="1" t="s">
        <x:v>1021</x:v>
      </x:c>
      <x:c r="G1025" s="1" t="s">
        <x:v>490</x:v>
      </x:c>
    </x:row>
    <x:row r="1026" ht="15" hidden="0" customHeight="1">
      <x:c r="A1026" s="1" t="s">
        <x:v>480</x:v>
      </x:c>
      <x:c r="B1026" s="1" t="s">
        <x:v>481</x:v>
      </x:c>
      <x:c r="C1026" s="1" t="s">
        <x:v>1386</x:v>
      </x:c>
      <x:c r="D1026" s="1" t="s">
        <x:v>483</x:v>
      </x:c>
      <x:c r="E1026" s="1" t="s">
        <x:v>1297</x:v>
      </x:c>
      <x:c r="F1026" s="1" t="s">
        <x:v>1308</x:v>
      </x:c>
      <x:c r="G1026" s="1" t="s">
        <x:v>486</x:v>
      </x:c>
    </x:row>
    <x:row r="1027" ht="15" hidden="0" customHeight="1">
      <x:c r="A1027" s="1" t="s">
        <x:v>480</x:v>
      </x:c>
      <x:c r="B1027" s="1" t="s">
        <x:v>481</x:v>
      </x:c>
      <x:c r="C1027" s="1" t="s">
        <x:v>1386</x:v>
      </x:c>
      <x:c r="D1027" s="1" t="s">
        <x:v>487</x:v>
      </x:c>
      <x:c r="E1027" s="1" t="s">
        <x:v>1097</x:v>
      </x:c>
      <x:c r="F1027" s="1" t="s">
        <x:v>1087</x:v>
      </x:c>
      <x:c r="G1027" s="1" t="s">
        <x:v>490</x:v>
      </x:c>
    </x:row>
    <x:row r="1028" ht="15" hidden="0" customHeight="1">
      <x:c r="A1028" s="1" t="s">
        <x:v>480</x:v>
      </x:c>
      <x:c r="B1028" s="1" t="s">
        <x:v>481</x:v>
      </x:c>
      <x:c r="C1028" s="1" t="s">
        <x:v>1387</x:v>
      </x:c>
      <x:c r="D1028" s="1" t="s">
        <x:v>483</x:v>
      </x:c>
      <x:c r="E1028" s="1" t="s">
        <x:v>963</x:v>
      </x:c>
      <x:c r="F1028" s="1" t="s">
        <x:v>802</x:v>
      </x:c>
      <x:c r="G1028" s="1" t="s">
        <x:v>486</x:v>
      </x:c>
    </x:row>
    <x:row r="1029" ht="15" hidden="0" customHeight="1">
      <x:c r="A1029" s="1" t="s">
        <x:v>480</x:v>
      </x:c>
      <x:c r="B1029" s="1" t="s">
        <x:v>481</x:v>
      </x:c>
      <x:c r="C1029" s="1" t="s">
        <x:v>1387</x:v>
      </x:c>
      <x:c r="D1029" s="1" t="s">
        <x:v>487</x:v>
      </x:c>
      <x:c r="E1029" s="1" t="s">
        <x:v>640</x:v>
      </x:c>
      <x:c r="F1029" s="1" t="s">
        <x:v>792</x:v>
      </x:c>
      <x:c r="G1029" s="1" t="s">
        <x:v>490</x:v>
      </x:c>
    </x:row>
    <x:row r="1030" ht="15" hidden="0" customHeight="1">
      <x:c r="A1030" s="1" t="s">
        <x:v>480</x:v>
      </x:c>
      <x:c r="B1030" s="1" t="s">
        <x:v>481</x:v>
      </x:c>
      <x:c r="C1030" s="1" t="s">
        <x:v>1388</x:v>
      </x:c>
      <x:c r="D1030" s="1" t="s">
        <x:v>483</x:v>
      </x:c>
      <x:c r="E1030" s="1" t="s">
        <x:v>903</x:v>
      </x:c>
      <x:c r="F1030" s="1" t="s">
        <x:v>840</x:v>
      </x:c>
      <x:c r="G1030" s="1" t="s">
        <x:v>486</x:v>
      </x:c>
    </x:row>
    <x:row r="1031" ht="15" hidden="0" customHeight="1">
      <x:c r="A1031" s="1" t="s">
        <x:v>480</x:v>
      </x:c>
      <x:c r="B1031" s="1" t="s">
        <x:v>481</x:v>
      </x:c>
      <x:c r="C1031" s="1" t="s">
        <x:v>1388</x:v>
      </x:c>
      <x:c r="D1031" s="1" t="s">
        <x:v>487</x:v>
      </x:c>
      <x:c r="E1031" s="1" t="s">
        <x:v>784</x:v>
      </x:c>
      <x:c r="F1031" s="1" t="s">
        <x:v>1301</x:v>
      </x:c>
      <x:c r="G1031" s="1" t="s">
        <x:v>490</x:v>
      </x:c>
    </x:row>
    <x:row r="1032" ht="15" hidden="0" customHeight="1">
      <x:c r="A1032" s="1" t="s">
        <x:v>480</x:v>
      </x:c>
      <x:c r="B1032" s="1" t="s">
        <x:v>481</x:v>
      </x:c>
      <x:c r="C1032" s="1" t="s">
        <x:v>1389</x:v>
      </x:c>
      <x:c r="D1032" s="1" t="s">
        <x:v>483</x:v>
      </x:c>
      <x:c r="E1032" s="1" t="s">
        <x:v>1165</x:v>
      </x:c>
      <x:c r="F1032" s="1" t="s">
        <x:v>1308</x:v>
      </x:c>
      <x:c r="G1032" s="1" t="s">
        <x:v>486</x:v>
      </x:c>
    </x:row>
    <x:row r="1033" ht="15" hidden="0" customHeight="1">
      <x:c r="A1033" s="1" t="s">
        <x:v>480</x:v>
      </x:c>
      <x:c r="B1033" s="1" t="s">
        <x:v>481</x:v>
      </x:c>
      <x:c r="C1033" s="1" t="s">
        <x:v>1389</x:v>
      </x:c>
      <x:c r="D1033" s="1" t="s">
        <x:v>487</x:v>
      </x:c>
      <x:c r="E1033" s="1" t="s">
        <x:v>1166</x:v>
      </x:c>
      <x:c r="F1033" s="1" t="s">
        <x:v>1310</x:v>
      </x:c>
      <x:c r="G1033" s="1" t="s">
        <x:v>490</x:v>
      </x:c>
    </x:row>
    <x:row r="1034" ht="15" hidden="0" customHeight="1">
      <x:c r="A1034" s="1" t="s">
        <x:v>480</x:v>
      </x:c>
      <x:c r="B1034" s="1" t="s">
        <x:v>481</x:v>
      </x:c>
      <x:c r="C1034" s="1" t="s">
        <x:v>1390</x:v>
      </x:c>
      <x:c r="D1034" s="1" t="s">
        <x:v>483</x:v>
      </x:c>
      <x:c r="E1034" s="1" t="s">
        <x:v>788</x:v>
      </x:c>
      <x:c r="F1034" s="1" t="s">
        <x:v>1198</x:v>
      </x:c>
      <x:c r="G1034" s="1" t="s">
        <x:v>486</x:v>
      </x:c>
    </x:row>
    <x:row r="1035" ht="15" hidden="0" customHeight="1">
      <x:c r="A1035" s="1" t="s">
        <x:v>480</x:v>
      </x:c>
      <x:c r="B1035" s="1" t="s">
        <x:v>481</x:v>
      </x:c>
      <x:c r="C1035" s="1" t="s">
        <x:v>1390</x:v>
      </x:c>
      <x:c r="D1035" s="1" t="s">
        <x:v>487</x:v>
      </x:c>
      <x:c r="E1035" s="1" t="s">
        <x:v>789</x:v>
      </x:c>
      <x:c r="F1035" s="1" t="s">
        <x:v>1391</x:v>
      </x:c>
      <x:c r="G1035" s="1" t="s">
        <x:v>490</x:v>
      </x:c>
    </x:row>
    <x:row r="1036" ht="15" hidden="0" customHeight="1">
      <x:c r="A1036" s="1" t="s">
        <x:v>480</x:v>
      </x:c>
      <x:c r="B1036" s="1" t="s">
        <x:v>481</x:v>
      </x:c>
      <x:c r="C1036" s="1" t="s">
        <x:v>1392</x:v>
      </x:c>
      <x:c r="D1036" s="1" t="s">
        <x:v>483</x:v>
      </x:c>
      <x:c r="E1036" s="1" t="s">
        <x:v>976</x:v>
      </x:c>
      <x:c r="F1036" s="1" t="s">
        <x:v>822</x:v>
      </x:c>
      <x:c r="G1036" s="1" t="s">
        <x:v>486</x:v>
      </x:c>
    </x:row>
    <x:row r="1037" ht="15" hidden="0" customHeight="1">
      <x:c r="A1037" s="1" t="s">
        <x:v>480</x:v>
      </x:c>
      <x:c r="B1037" s="1" t="s">
        <x:v>481</x:v>
      </x:c>
      <x:c r="C1037" s="1" t="s">
        <x:v>1392</x:v>
      </x:c>
      <x:c r="D1037" s="1" t="s">
        <x:v>487</x:v>
      </x:c>
      <x:c r="E1037" s="1" t="s">
        <x:v>1065</x:v>
      </x:c>
      <x:c r="F1037" s="1" t="s">
        <x:v>1393</x:v>
      </x:c>
      <x:c r="G1037" s="1" t="s">
        <x:v>490</x:v>
      </x:c>
    </x:row>
    <x:row r="1038" ht="15" hidden="0" customHeight="1">
      <x:c r="A1038" s="1" t="s">
        <x:v>480</x:v>
      </x:c>
      <x:c r="B1038" s="1" t="s">
        <x:v>481</x:v>
      </x:c>
      <x:c r="C1038" s="1" t="s">
        <x:v>1394</x:v>
      </x:c>
      <x:c r="D1038" s="1" t="s">
        <x:v>483</x:v>
      </x:c>
      <x:c r="E1038" s="1" t="s">
        <x:v>1395</x:v>
      </x:c>
      <x:c r="F1038" s="1" t="s">
        <x:v>1198</x:v>
      </x:c>
      <x:c r="G1038" s="1" t="s">
        <x:v>486</x:v>
      </x:c>
    </x:row>
    <x:row r="1039" ht="15" hidden="0" customHeight="1">
      <x:c r="A1039" s="1" t="s">
        <x:v>480</x:v>
      </x:c>
      <x:c r="B1039" s="1" t="s">
        <x:v>481</x:v>
      </x:c>
      <x:c r="C1039" s="1" t="s">
        <x:v>1394</x:v>
      </x:c>
      <x:c r="D1039" s="1" t="s">
        <x:v>487</x:v>
      </x:c>
      <x:c r="E1039" s="1" t="s">
        <x:v>543</x:v>
      </x:c>
      <x:c r="F1039" s="1" t="s">
        <x:v>1199</x:v>
      </x:c>
      <x:c r="G1039" s="1" t="s">
        <x:v>490</x:v>
      </x:c>
    </x:row>
    <x:row r="1040" ht="15" hidden="0" customHeight="1">
      <x:c r="A1040" s="1" t="s">
        <x:v>480</x:v>
      </x:c>
      <x:c r="B1040" s="1" t="s">
        <x:v>481</x:v>
      </x:c>
      <x:c r="C1040" s="1" t="s">
        <x:v>1396</x:v>
      </x:c>
      <x:c r="D1040" s="1" t="s">
        <x:v>483</x:v>
      </x:c>
      <x:c r="E1040" s="1" t="s">
        <x:v>784</x:v>
      </x:c>
      <x:c r="F1040" s="1" t="s">
        <x:v>588</x:v>
      </x:c>
      <x:c r="G1040" s="1" t="s">
        <x:v>486</x:v>
      </x:c>
    </x:row>
    <x:row r="1041" ht="15" hidden="0" customHeight="1">
      <x:c r="A1041" s="1" t="s">
        <x:v>480</x:v>
      </x:c>
      <x:c r="B1041" s="1" t="s">
        <x:v>481</x:v>
      </x:c>
      <x:c r="C1041" s="1" t="s">
        <x:v>1396</x:v>
      </x:c>
      <x:c r="D1041" s="1" t="s">
        <x:v>487</x:v>
      </x:c>
      <x:c r="E1041" s="1" t="s">
        <x:v>786</x:v>
      </x:c>
      <x:c r="F1041" s="1" t="s">
        <x:v>923</x:v>
      </x:c>
      <x:c r="G1041" s="1" t="s">
        <x:v>490</x:v>
      </x:c>
    </x:row>
    <x:row r="1042" ht="15" hidden="0" customHeight="1">
      <x:c r="A1042" s="1" t="s">
        <x:v>480</x:v>
      </x:c>
      <x:c r="B1042" s="1" t="s">
        <x:v>481</x:v>
      </x:c>
      <x:c r="C1042" s="1" t="s">
        <x:v>1397</x:v>
      </x:c>
      <x:c r="D1042" s="1" t="s">
        <x:v>483</x:v>
      </x:c>
      <x:c r="E1042" s="1" t="s">
        <x:v>1007</x:v>
      </x:c>
      <x:c r="F1042" s="1" t="s">
        <x:v>995</x:v>
      </x:c>
      <x:c r="G1042" s="1" t="s">
        <x:v>486</x:v>
      </x:c>
    </x:row>
    <x:row r="1043" ht="15" hidden="0" customHeight="1">
      <x:c r="A1043" s="1" t="s">
        <x:v>480</x:v>
      </x:c>
      <x:c r="B1043" s="1" t="s">
        <x:v>481</x:v>
      </x:c>
      <x:c r="C1043" s="1" t="s">
        <x:v>1397</x:v>
      </x:c>
      <x:c r="D1043" s="1" t="s">
        <x:v>487</x:v>
      </x:c>
      <x:c r="E1043" s="1" t="s">
        <x:v>614</x:v>
      </x:c>
      <x:c r="F1043" s="1" t="s">
        <x:v>1069</x:v>
      </x:c>
      <x:c r="G1043" s="1" t="s">
        <x:v>490</x:v>
      </x:c>
    </x:row>
    <x:row r="1044" ht="15" hidden="0" customHeight="1">
      <x:c r="A1044" s="1" t="s">
        <x:v>480</x:v>
      </x:c>
      <x:c r="B1044" s="1" t="s">
        <x:v>481</x:v>
      </x:c>
      <x:c r="C1044" s="1" t="s">
        <x:v>1398</x:v>
      </x:c>
      <x:c r="D1044" s="1" t="s">
        <x:v>483</x:v>
      </x:c>
      <x:c r="E1044" s="1" t="s">
        <x:v>557</x:v>
      </x:c>
      <x:c r="F1044" s="1" t="s">
        <x:v>776</x:v>
      </x:c>
      <x:c r="G1044" s="1" t="s">
        <x:v>486</x:v>
      </x:c>
    </x:row>
    <x:row r="1045" ht="15" hidden="0" customHeight="1">
      <x:c r="A1045" s="1" t="s">
        <x:v>480</x:v>
      </x:c>
      <x:c r="B1045" s="1" t="s">
        <x:v>481</x:v>
      </x:c>
      <x:c r="C1045" s="1" t="s">
        <x:v>1398</x:v>
      </x:c>
      <x:c r="D1045" s="1" t="s">
        <x:v>487</x:v>
      </x:c>
      <x:c r="E1045" s="1" t="s">
        <x:v>559</x:v>
      </x:c>
      <x:c r="F1045" s="1" t="s">
        <x:v>827</x:v>
      </x:c>
      <x:c r="G1045" s="1" t="s">
        <x:v>490</x:v>
      </x:c>
    </x:row>
    <x:row r="1046" ht="15" hidden="0" customHeight="1">
      <x:c r="A1046" s="1" t="s">
        <x:v>480</x:v>
      </x:c>
      <x:c r="B1046" s="1" t="s">
        <x:v>481</x:v>
      </x:c>
      <x:c r="C1046" s="1" t="s">
        <x:v>1399</x:v>
      </x:c>
      <x:c r="D1046" s="1" t="s">
        <x:v>483</x:v>
      </x:c>
      <x:c r="E1046" s="1" t="s">
        <x:v>609</x:v>
      </x:c>
      <x:c r="F1046" s="1" t="s">
        <x:v>1400</x:v>
      </x:c>
      <x:c r="G1046" s="1" t="s">
        <x:v>486</x:v>
      </x:c>
    </x:row>
    <x:row r="1047" ht="15" hidden="0" customHeight="1">
      <x:c r="A1047" s="1" t="s">
        <x:v>480</x:v>
      </x:c>
      <x:c r="B1047" s="1" t="s">
        <x:v>481</x:v>
      </x:c>
      <x:c r="C1047" s="1" t="s">
        <x:v>1399</x:v>
      </x:c>
      <x:c r="D1047" s="1" t="s">
        <x:v>487</x:v>
      </x:c>
      <x:c r="E1047" s="1" t="s">
        <x:v>1166</x:v>
      </x:c>
      <x:c r="F1047" s="1" t="s">
        <x:v>1401</x:v>
      </x:c>
      <x:c r="G1047" s="1" t="s">
        <x:v>490</x:v>
      </x:c>
    </x:row>
    <x:row r="1048" ht="15" hidden="0" customHeight="1">
      <x:c r="A1048" s="1" t="s">
        <x:v>480</x:v>
      </x:c>
      <x:c r="B1048" s="1" t="s">
        <x:v>481</x:v>
      </x:c>
      <x:c r="C1048" s="1" t="s">
        <x:v>1402</x:v>
      </x:c>
      <x:c r="D1048" s="1" t="s">
        <x:v>483</x:v>
      </x:c>
      <x:c r="E1048" s="1" t="s">
        <x:v>1403</x:v>
      </x:c>
      <x:c r="F1048" s="1" t="s">
        <x:v>692</x:v>
      </x:c>
      <x:c r="G1048" s="1" t="s">
        <x:v>486</x:v>
      </x:c>
    </x:row>
    <x:row r="1049" ht="15" hidden="0" customHeight="1">
      <x:c r="A1049" s="1" t="s">
        <x:v>480</x:v>
      </x:c>
      <x:c r="B1049" s="1" t="s">
        <x:v>481</x:v>
      </x:c>
      <x:c r="C1049" s="1" t="s">
        <x:v>1402</x:v>
      </x:c>
      <x:c r="D1049" s="1" t="s">
        <x:v>487</x:v>
      </x:c>
      <x:c r="E1049" s="1" t="s">
        <x:v>1282</x:v>
      </x:c>
      <x:c r="F1049" s="1" t="s">
        <x:v>693</x:v>
      </x:c>
      <x:c r="G1049" s="1" t="s">
        <x:v>490</x:v>
      </x:c>
    </x:row>
    <x:row r="1050" ht="15" hidden="0" customHeight="1">
      <x:c r="A1050" s="1" t="s">
        <x:v>480</x:v>
      </x:c>
      <x:c r="B1050" s="1" t="s">
        <x:v>481</x:v>
      </x:c>
      <x:c r="C1050" s="1" t="s">
        <x:v>1404</x:v>
      </x:c>
      <x:c r="D1050" s="1" t="s">
        <x:v>483</x:v>
      </x:c>
      <x:c r="E1050" s="1" t="s">
        <x:v>950</x:v>
      </x:c>
      <x:c r="F1050" s="1" t="s">
        <x:v>642</x:v>
      </x:c>
      <x:c r="G1050" s="1" t="s">
        <x:v>486</x:v>
      </x:c>
    </x:row>
    <x:row r="1051" ht="15" hidden="0" customHeight="1">
      <x:c r="A1051" s="1" t="s">
        <x:v>480</x:v>
      </x:c>
      <x:c r="B1051" s="1" t="s">
        <x:v>481</x:v>
      </x:c>
      <x:c r="C1051" s="1" t="s">
        <x:v>1404</x:v>
      </x:c>
      <x:c r="D1051" s="1" t="s">
        <x:v>487</x:v>
      </x:c>
      <x:c r="E1051" s="1" t="s">
        <x:v>698</x:v>
      </x:c>
      <x:c r="F1051" s="1" t="s">
        <x:v>535</x:v>
      </x:c>
      <x:c r="G1051" s="1" t="s">
        <x:v>490</x:v>
      </x:c>
    </x:row>
    <x:row r="1052" ht="15" hidden="0" customHeight="1">
      <x:c r="A1052" s="1" t="s">
        <x:v>480</x:v>
      </x:c>
      <x:c r="B1052" s="1" t="s">
        <x:v>481</x:v>
      </x:c>
      <x:c r="C1052" s="1" t="s">
        <x:v>1405</x:v>
      </x:c>
      <x:c r="D1052" s="1" t="s">
        <x:v>483</x:v>
      </x:c>
      <x:c r="E1052" s="1" t="s">
        <x:v>563</x:v>
      </x:c>
      <x:c r="F1052" s="1" t="s">
        <x:v>854</x:v>
      </x:c>
      <x:c r="G1052" s="1" t="s">
        <x:v>486</x:v>
      </x:c>
    </x:row>
    <x:row r="1053" ht="15" hidden="0" customHeight="1">
      <x:c r="A1053" s="1" t="s">
        <x:v>480</x:v>
      </x:c>
      <x:c r="B1053" s="1" t="s">
        <x:v>481</x:v>
      </x:c>
      <x:c r="C1053" s="1" t="s">
        <x:v>1405</x:v>
      </x:c>
      <x:c r="D1053" s="1" t="s">
        <x:v>487</x:v>
      </x:c>
      <x:c r="E1053" s="1" t="s">
        <x:v>565</x:v>
      </x:c>
      <x:c r="F1053" s="1" t="s">
        <x:v>1406</x:v>
      </x:c>
      <x:c r="G1053" s="1" t="s">
        <x:v>490</x:v>
      </x:c>
    </x:row>
    <x:row r="1054" ht="15" hidden="0" customHeight="1">
      <x:c r="A1054" s="1" t="s">
        <x:v>480</x:v>
      </x:c>
      <x:c r="B1054" s="1" t="s">
        <x:v>481</x:v>
      </x:c>
      <x:c r="C1054" s="1" t="s">
        <x:v>1407</x:v>
      </x:c>
      <x:c r="D1054" s="1" t="s">
        <x:v>483</x:v>
      </x:c>
      <x:c r="E1054" s="1" t="s">
        <x:v>1086</x:v>
      </x:c>
      <x:c r="F1054" s="1" t="s">
        <x:v>737</x:v>
      </x:c>
      <x:c r="G1054" s="1" t="s">
        <x:v>486</x:v>
      </x:c>
    </x:row>
    <x:row r="1055" ht="15" hidden="0" customHeight="1">
      <x:c r="A1055" s="1" t="s">
        <x:v>480</x:v>
      </x:c>
      <x:c r="B1055" s="1" t="s">
        <x:v>481</x:v>
      </x:c>
      <x:c r="C1055" s="1" t="s">
        <x:v>1407</x:v>
      </x:c>
      <x:c r="D1055" s="1" t="s">
        <x:v>487</x:v>
      </x:c>
      <x:c r="E1055" s="1" t="s">
        <x:v>492</x:v>
      </x:c>
      <x:c r="F1055" s="1" t="s">
        <x:v>739</x:v>
      </x:c>
      <x:c r="G1055" s="1" t="s">
        <x:v>490</x:v>
      </x:c>
    </x:row>
    <x:row r="1056" ht="15" hidden="0" customHeight="1">
      <x:c r="A1056" s="1" t="s">
        <x:v>480</x:v>
      </x:c>
      <x:c r="B1056" s="1" t="s">
        <x:v>481</x:v>
      </x:c>
      <x:c r="C1056" s="1" t="s">
        <x:v>1408</x:v>
      </x:c>
      <x:c r="D1056" s="1" t="s">
        <x:v>483</x:v>
      </x:c>
      <x:c r="E1056" s="1" t="s">
        <x:v>562</x:v>
      </x:c>
      <x:c r="F1056" s="1" t="s">
        <x:v>840</x:v>
      </x:c>
      <x:c r="G1056" s="1" t="s">
        <x:v>486</x:v>
      </x:c>
    </x:row>
    <x:row r="1057" ht="15" hidden="0" customHeight="1">
      <x:c r="A1057" s="1" t="s">
        <x:v>480</x:v>
      </x:c>
      <x:c r="B1057" s="1" t="s">
        <x:v>481</x:v>
      </x:c>
      <x:c r="C1057" s="1" t="s">
        <x:v>1408</x:v>
      </x:c>
      <x:c r="D1057" s="1" t="s">
        <x:v>487</x:v>
      </x:c>
      <x:c r="E1057" s="1" t="s">
        <x:v>1409</x:v>
      </x:c>
      <x:c r="F1057" s="1" t="s">
        <x:v>841</x:v>
      </x:c>
      <x:c r="G1057" s="1" t="s">
        <x:v>490</x:v>
      </x:c>
    </x:row>
    <x:row r="1058" ht="15" hidden="0" customHeight="1">
      <x:c r="A1058" s="1" t="s">
        <x:v>480</x:v>
      </x:c>
      <x:c r="B1058" s="1" t="s">
        <x:v>481</x:v>
      </x:c>
      <x:c r="C1058" s="1" t="s">
        <x:v>1410</x:v>
      </x:c>
      <x:c r="D1058" s="1" t="s">
        <x:v>483</x:v>
      </x:c>
      <x:c r="E1058" s="1" t="s">
        <x:v>601</x:v>
      </x:c>
      <x:c r="F1058" s="1" t="s">
        <x:v>995</x:v>
      </x:c>
      <x:c r="G1058" s="1" t="s">
        <x:v>486</x:v>
      </x:c>
    </x:row>
    <x:row r="1059" ht="15" hidden="0" customHeight="1">
      <x:c r="A1059" s="1" t="s">
        <x:v>480</x:v>
      </x:c>
      <x:c r="B1059" s="1" t="s">
        <x:v>481</x:v>
      </x:c>
      <x:c r="C1059" s="1" t="s">
        <x:v>1410</x:v>
      </x:c>
      <x:c r="D1059" s="1" t="s">
        <x:v>487</x:v>
      </x:c>
      <x:c r="E1059" s="1" t="s">
        <x:v>1368</x:v>
      </x:c>
      <x:c r="F1059" s="1" t="s">
        <x:v>996</x:v>
      </x:c>
      <x:c r="G1059" s="1" t="s">
        <x:v>490</x:v>
      </x:c>
    </x:row>
    <x:row r="1060" ht="15" hidden="0" customHeight="1">
      <x:c r="A1060" s="1" t="s">
        <x:v>480</x:v>
      </x:c>
      <x:c r="B1060" s="1" t="s">
        <x:v>481</x:v>
      </x:c>
      <x:c r="C1060" s="1" t="s">
        <x:v>1411</x:v>
      </x:c>
      <x:c r="D1060" s="1" t="s">
        <x:v>483</x:v>
      </x:c>
      <x:c r="E1060" s="1" t="s">
        <x:v>640</x:v>
      </x:c>
      <x:c r="F1060" s="1" t="s">
        <x:v>1256</x:v>
      </x:c>
      <x:c r="G1060" s="1" t="s">
        <x:v>486</x:v>
      </x:c>
    </x:row>
    <x:row r="1061" ht="15" hidden="0" customHeight="1">
      <x:c r="A1061" s="1" t="s">
        <x:v>480</x:v>
      </x:c>
      <x:c r="B1061" s="1" t="s">
        <x:v>481</x:v>
      </x:c>
      <x:c r="C1061" s="1" t="s">
        <x:v>1411</x:v>
      </x:c>
      <x:c r="D1061" s="1" t="s">
        <x:v>487</x:v>
      </x:c>
      <x:c r="E1061" s="1" t="s">
        <x:v>642</x:v>
      </x:c>
      <x:c r="F1061" s="1" t="s">
        <x:v>757</x:v>
      </x:c>
      <x:c r="G1061" s="1" t="s">
        <x:v>490</x:v>
      </x:c>
    </x:row>
    <x:row r="1062" ht="15" hidden="0" customHeight="1">
      <x:c r="A1062" s="1" t="s">
        <x:v>480</x:v>
      </x:c>
      <x:c r="B1062" s="1" t="s">
        <x:v>481</x:v>
      </x:c>
      <x:c r="C1062" s="1" t="s">
        <x:v>1412</x:v>
      </x:c>
      <x:c r="D1062" s="1" t="s">
        <x:v>483</x:v>
      </x:c>
      <x:c r="E1062" s="1" t="s">
        <x:v>1149</x:v>
      </x:c>
      <x:c r="F1062" s="1" t="s">
        <x:v>498</x:v>
      </x:c>
      <x:c r="G1062" s="1" t="s">
        <x:v>486</x:v>
      </x:c>
    </x:row>
    <x:row r="1063" ht="15" hidden="0" customHeight="1">
      <x:c r="A1063" s="1" t="s">
        <x:v>480</x:v>
      </x:c>
      <x:c r="B1063" s="1" t="s">
        <x:v>481</x:v>
      </x:c>
      <x:c r="C1063" s="1" t="s">
        <x:v>1412</x:v>
      </x:c>
      <x:c r="D1063" s="1" t="s">
        <x:v>487</x:v>
      </x:c>
      <x:c r="E1063" s="1" t="s">
        <x:v>1092</x:v>
      </x:c>
      <x:c r="F1063" s="1" t="s">
        <x:v>500</x:v>
      </x:c>
      <x:c r="G1063" s="1" t="s">
        <x:v>490</x:v>
      </x:c>
    </x:row>
    <x:row r="1064" ht="15" hidden="0" customHeight="1">
      <x:c r="A1064" s="1" t="s">
        <x:v>480</x:v>
      </x:c>
      <x:c r="B1064" s="1" t="s">
        <x:v>481</x:v>
      </x:c>
      <x:c r="C1064" s="1" t="s">
        <x:v>1413</x:v>
      </x:c>
      <x:c r="D1064" s="1" t="s">
        <x:v>483</x:v>
      </x:c>
      <x:c r="E1064" s="1" t="s">
        <x:v>1414</x:v>
      </x:c>
      <x:c r="F1064" s="1" t="s">
        <x:v>784</x:v>
      </x:c>
      <x:c r="G1064" s="1" t="s">
        <x:v>486</x:v>
      </x:c>
    </x:row>
    <x:row r="1065" ht="15" hidden="0" customHeight="1">
      <x:c r="A1065" s="1" t="s">
        <x:v>480</x:v>
      </x:c>
      <x:c r="B1065" s="1" t="s">
        <x:v>481</x:v>
      </x:c>
      <x:c r="C1065" s="1" t="s">
        <x:v>1413</x:v>
      </x:c>
      <x:c r="D1065" s="1" t="s">
        <x:v>487</x:v>
      </x:c>
      <x:c r="E1065" s="1" t="s">
        <x:v>1415</x:v>
      </x:c>
      <x:c r="F1065" s="1" t="s">
        <x:v>1229</x:v>
      </x:c>
      <x:c r="G1065" s="1" t="s">
        <x:v>490</x:v>
      </x:c>
    </x:row>
    <x:row r="1066" ht="15" hidden="0" customHeight="1">
      <x:c r="A1066" s="1" t="s">
        <x:v>480</x:v>
      </x:c>
      <x:c r="B1066" s="1" t="s">
        <x:v>481</x:v>
      </x:c>
      <x:c r="C1066" s="1" t="s">
        <x:v>1416</x:v>
      </x:c>
      <x:c r="D1066" s="1" t="s">
        <x:v>483</x:v>
      </x:c>
      <x:c r="E1066" s="1" t="s">
        <x:v>1417</x:v>
      </x:c>
      <x:c r="F1066" s="1" t="s">
        <x:v>1418</x:v>
      </x:c>
      <x:c r="G1066" s="1" t="s">
        <x:v>486</x:v>
      </x:c>
    </x:row>
    <x:row r="1067" ht="15" hidden="0" customHeight="1">
      <x:c r="A1067" s="1" t="s">
        <x:v>480</x:v>
      </x:c>
      <x:c r="B1067" s="1" t="s">
        <x:v>481</x:v>
      </x:c>
      <x:c r="C1067" s="1" t="s">
        <x:v>1416</x:v>
      </x:c>
      <x:c r="D1067" s="1" t="s">
        <x:v>487</x:v>
      </x:c>
      <x:c r="E1067" s="1" t="s">
        <x:v>1419</x:v>
      </x:c>
      <x:c r="F1067" s="1" t="s">
        <x:v>1420</x:v>
      </x:c>
      <x:c r="G1067" s="1" t="s">
        <x:v>490</x:v>
      </x:c>
    </x:row>
    <x:row r="1068" ht="15" hidden="0" customHeight="1">
      <x:c r="A1068" s="1" t="s">
        <x:v>480</x:v>
      </x:c>
      <x:c r="B1068" s="1" t="s">
        <x:v>481</x:v>
      </x:c>
      <x:c r="C1068" s="1" t="s">
        <x:v>1421</x:v>
      </x:c>
      <x:c r="D1068" s="1" t="s">
        <x:v>483</x:v>
      </x:c>
      <x:c r="E1068" s="1" t="s">
        <x:v>1422</x:v>
      </x:c>
      <x:c r="F1068" s="1" t="s">
        <x:v>1346</x:v>
      </x:c>
      <x:c r="G1068" s="1" t="s">
        <x:v>486</x:v>
      </x:c>
    </x:row>
    <x:row r="1069" ht="15" hidden="0" customHeight="1">
      <x:c r="A1069" s="1" t="s">
        <x:v>480</x:v>
      </x:c>
      <x:c r="B1069" s="1" t="s">
        <x:v>481</x:v>
      </x:c>
      <x:c r="C1069" s="1" t="s">
        <x:v>1421</x:v>
      </x:c>
      <x:c r="D1069" s="1" t="s">
        <x:v>487</x:v>
      </x:c>
      <x:c r="E1069" s="1" t="s">
        <x:v>863</x:v>
      </x:c>
      <x:c r="F1069" s="1" t="s">
        <x:v>1423</x:v>
      </x:c>
      <x:c r="G1069" s="1" t="s">
        <x:v>490</x:v>
      </x:c>
    </x:row>
    <x:row r="1070" ht="15" hidden="0" customHeight="1">
      <x:c r="A1070" s="1" t="s">
        <x:v>480</x:v>
      </x:c>
      <x:c r="B1070" s="1" t="s">
        <x:v>481</x:v>
      </x:c>
      <x:c r="C1070" s="1" t="s">
        <x:v>1424</x:v>
      </x:c>
      <x:c r="D1070" s="1" t="s">
        <x:v>483</x:v>
      </x:c>
      <x:c r="E1070" s="1" t="s">
        <x:v>1247</x:v>
      </x:c>
      <x:c r="F1070" s="1" t="s">
        <x:v>492</x:v>
      </x:c>
      <x:c r="G1070" s="1" t="s">
        <x:v>486</x:v>
      </x:c>
    </x:row>
    <x:row r="1071" ht="15" hidden="0" customHeight="1">
      <x:c r="A1071" s="1" t="s">
        <x:v>480</x:v>
      </x:c>
      <x:c r="B1071" s="1" t="s">
        <x:v>481</x:v>
      </x:c>
      <x:c r="C1071" s="1" t="s">
        <x:v>1424</x:v>
      </x:c>
      <x:c r="D1071" s="1" t="s">
        <x:v>487</x:v>
      </x:c>
      <x:c r="E1071" s="1" t="s">
        <x:v>508</x:v>
      </x:c>
      <x:c r="F1071" s="1" t="s">
        <x:v>1425</x:v>
      </x:c>
      <x:c r="G1071" s="1" t="s">
        <x:v>490</x:v>
      </x:c>
    </x:row>
    <x:row r="1072" ht="15" hidden="0" customHeight="1">
      <x:c r="A1072" s="1" t="s">
        <x:v>480</x:v>
      </x:c>
      <x:c r="B1072" s="1" t="s">
        <x:v>481</x:v>
      </x:c>
      <x:c r="C1072" s="1" t="s">
        <x:v>1426</x:v>
      </x:c>
      <x:c r="D1072" s="1" t="s">
        <x:v>483</x:v>
      </x:c>
      <x:c r="E1072" s="1" t="s">
        <x:v>508</x:v>
      </x:c>
      <x:c r="F1072" s="1" t="s">
        <x:v>642</x:v>
      </x:c>
      <x:c r="G1072" s="1" t="s">
        <x:v>486</x:v>
      </x:c>
    </x:row>
    <x:row r="1073" ht="15" hidden="0" customHeight="1">
      <x:c r="A1073" s="1" t="s">
        <x:v>480</x:v>
      </x:c>
      <x:c r="B1073" s="1" t="s">
        <x:v>481</x:v>
      </x:c>
      <x:c r="C1073" s="1" t="s">
        <x:v>1426</x:v>
      </x:c>
      <x:c r="D1073" s="1" t="s">
        <x:v>487</x:v>
      </x:c>
      <x:c r="E1073" s="1" t="s">
        <x:v>510</x:v>
      </x:c>
      <x:c r="F1073" s="1" t="s">
        <x:v>535</x:v>
      </x:c>
      <x:c r="G1073" s="1" t="s">
        <x:v>490</x:v>
      </x:c>
    </x:row>
    <x:row r="1074" ht="15" hidden="0" customHeight="1">
      <x:c r="A1074" s="1" t="s">
        <x:v>480</x:v>
      </x:c>
      <x:c r="B1074" s="1" t="s">
        <x:v>481</x:v>
      </x:c>
      <x:c r="C1074" s="1" t="s">
        <x:v>1427</x:v>
      </x:c>
      <x:c r="D1074" s="1" t="s">
        <x:v>483</x:v>
      </x:c>
      <x:c r="E1074" s="1" t="s">
        <x:v>884</x:v>
      </x:c>
      <x:c r="F1074" s="1" t="s">
        <x:v>687</x:v>
      </x:c>
      <x:c r="G1074" s="1" t="s">
        <x:v>486</x:v>
      </x:c>
    </x:row>
    <x:row r="1075" ht="15" hidden="0" customHeight="1">
      <x:c r="A1075" s="1" t="s">
        <x:v>480</x:v>
      </x:c>
      <x:c r="B1075" s="1" t="s">
        <x:v>481</x:v>
      </x:c>
      <x:c r="C1075" s="1" t="s">
        <x:v>1427</x:v>
      </x:c>
      <x:c r="D1075" s="1" t="s">
        <x:v>487</x:v>
      </x:c>
      <x:c r="E1075" s="1" t="s">
        <x:v>849</x:v>
      </x:c>
      <x:c r="F1075" s="1" t="s">
        <x:v>1108</x:v>
      </x:c>
      <x:c r="G1075" s="1" t="s">
        <x:v>490</x:v>
      </x:c>
    </x:row>
    <x:row r="1076" ht="15" hidden="0" customHeight="1">
      <x:c r="A1076" s="1" t="s">
        <x:v>480</x:v>
      </x:c>
      <x:c r="B1076" s="1" t="s">
        <x:v>481</x:v>
      </x:c>
      <x:c r="C1076" s="1" t="s">
        <x:v>1428</x:v>
      </x:c>
      <x:c r="D1076" s="1" t="s">
        <x:v>483</x:v>
      </x:c>
      <x:c r="E1076" s="1" t="s">
        <x:v>687</x:v>
      </x:c>
      <x:c r="F1076" s="1" t="s">
        <x:v>554</x:v>
      </x:c>
      <x:c r="G1076" s="1" t="s">
        <x:v>486</x:v>
      </x:c>
    </x:row>
    <x:row r="1077" ht="15" hidden="0" customHeight="1">
      <x:c r="A1077" s="1" t="s">
        <x:v>480</x:v>
      </x:c>
      <x:c r="B1077" s="1" t="s">
        <x:v>481</x:v>
      </x:c>
      <x:c r="C1077" s="1" t="s">
        <x:v>1428</x:v>
      </x:c>
      <x:c r="D1077" s="1" t="s">
        <x:v>487</x:v>
      </x:c>
      <x:c r="E1077" s="1" t="s">
        <x:v>688</x:v>
      </x:c>
      <x:c r="F1077" s="1" t="s">
        <x:v>1429</x:v>
      </x:c>
      <x:c r="G1077" s="1" t="s">
        <x:v>490</x:v>
      </x:c>
    </x:row>
    <x:row r="1078" ht="15" hidden="0" customHeight="1">
      <x:c r="A1078" s="1" t="s">
        <x:v>480</x:v>
      </x:c>
      <x:c r="B1078" s="1" t="s">
        <x:v>481</x:v>
      </x:c>
      <x:c r="C1078" s="1" t="s">
        <x:v>1430</x:v>
      </x:c>
      <x:c r="D1078" s="1" t="s">
        <x:v>483</x:v>
      </x:c>
      <x:c r="E1078" s="1" t="s">
        <x:v>1431</x:v>
      </x:c>
      <x:c r="F1078" s="1" t="s">
        <x:v>1141</x:v>
      </x:c>
      <x:c r="G1078" s="1" t="s">
        <x:v>486</x:v>
      </x:c>
    </x:row>
    <x:row r="1079" ht="15" hidden="0" customHeight="1">
      <x:c r="A1079" s="1" t="s">
        <x:v>480</x:v>
      </x:c>
      <x:c r="B1079" s="1" t="s">
        <x:v>481</x:v>
      </x:c>
      <x:c r="C1079" s="1" t="s">
        <x:v>1430</x:v>
      </x:c>
      <x:c r="D1079" s="1" t="s">
        <x:v>487</x:v>
      </x:c>
      <x:c r="E1079" s="1" t="s">
        <x:v>1432</x:v>
      </x:c>
      <x:c r="F1079" s="1" t="s">
        <x:v>728</x:v>
      </x:c>
      <x:c r="G1079" s="1" t="s">
        <x:v>490</x:v>
      </x:c>
    </x:row>
    <x:row r="1080" ht="15" hidden="0" customHeight="1">
      <x:c r="A1080" s="1" t="s">
        <x:v>480</x:v>
      </x:c>
      <x:c r="B1080" s="1" t="s">
        <x:v>481</x:v>
      </x:c>
      <x:c r="C1080" s="1" t="s">
        <x:v>1433</x:v>
      </x:c>
      <x:c r="D1080" s="1" t="s">
        <x:v>483</x:v>
      </x:c>
      <x:c r="E1080" s="1" t="s">
        <x:v>1434</x:v>
      </x:c>
      <x:c r="F1080" s="1" t="s">
        <x:v>642</x:v>
      </x:c>
      <x:c r="G1080" s="1" t="s">
        <x:v>486</x:v>
      </x:c>
    </x:row>
    <x:row r="1081" ht="15" hidden="0" customHeight="1">
      <x:c r="A1081" s="1" t="s">
        <x:v>480</x:v>
      </x:c>
      <x:c r="B1081" s="1" t="s">
        <x:v>481</x:v>
      </x:c>
      <x:c r="C1081" s="1" t="s">
        <x:v>1433</x:v>
      </x:c>
      <x:c r="D1081" s="1" t="s">
        <x:v>487</x:v>
      </x:c>
      <x:c r="E1081" s="1" t="s">
        <x:v>752</x:v>
      </x:c>
      <x:c r="F1081" s="1" t="s">
        <x:v>535</x:v>
      </x:c>
      <x:c r="G1081" s="1" t="s">
        <x:v>490</x:v>
      </x:c>
    </x:row>
    <x:row r="1082" ht="15" hidden="0" customHeight="1">
      <x:c r="A1082" s="1" t="s">
        <x:v>480</x:v>
      </x:c>
      <x:c r="B1082" s="1" t="s">
        <x:v>481</x:v>
      </x:c>
      <x:c r="C1082" s="1" t="s">
        <x:v>1435</x:v>
      </x:c>
      <x:c r="D1082" s="1" t="s">
        <x:v>483</x:v>
      </x:c>
      <x:c r="E1082" s="1" t="s">
        <x:v>705</x:v>
      </x:c>
      <x:c r="F1082" s="1" t="s">
        <x:v>1096</x:v>
      </x:c>
      <x:c r="G1082" s="1" t="s">
        <x:v>486</x:v>
      </x:c>
    </x:row>
    <x:row r="1083" ht="15" hidden="0" customHeight="1">
      <x:c r="A1083" s="1" t="s">
        <x:v>480</x:v>
      </x:c>
      <x:c r="B1083" s="1" t="s">
        <x:v>481</x:v>
      </x:c>
      <x:c r="C1083" s="1" t="s">
        <x:v>1435</x:v>
      </x:c>
      <x:c r="D1083" s="1" t="s">
        <x:v>487</x:v>
      </x:c>
      <x:c r="E1083" s="1" t="s">
        <x:v>543</x:v>
      </x:c>
      <x:c r="F1083" s="1" t="s">
        <x:v>1098</x:v>
      </x:c>
      <x:c r="G1083" s="1" t="s">
        <x:v>490</x:v>
      </x:c>
    </x:row>
    <x:row r="1084" ht="15" hidden="0" customHeight="1">
      <x:c r="A1084" s="1" t="s">
        <x:v>480</x:v>
      </x:c>
      <x:c r="B1084" s="1" t="s">
        <x:v>481</x:v>
      </x:c>
      <x:c r="C1084" s="1" t="s">
        <x:v>1436</x:v>
      </x:c>
      <x:c r="D1084" s="1" t="s">
        <x:v>483</x:v>
      </x:c>
      <x:c r="E1084" s="1" t="s">
        <x:v>972</x:v>
      </x:c>
      <x:c r="F1084" s="1" t="s">
        <x:v>1189</x:v>
      </x:c>
      <x:c r="G1084" s="1" t="s">
        <x:v>486</x:v>
      </x:c>
    </x:row>
    <x:row r="1085" ht="15" hidden="0" customHeight="1">
      <x:c r="A1085" s="1" t="s">
        <x:v>480</x:v>
      </x:c>
      <x:c r="B1085" s="1" t="s">
        <x:v>481</x:v>
      </x:c>
      <x:c r="C1085" s="1" t="s">
        <x:v>1436</x:v>
      </x:c>
      <x:c r="D1085" s="1" t="s">
        <x:v>487</x:v>
      </x:c>
      <x:c r="E1085" s="1" t="s">
        <x:v>910</x:v>
      </x:c>
      <x:c r="F1085" s="1" t="s">
        <x:v>587</x:v>
      </x:c>
      <x:c r="G1085" s="1" t="s">
        <x:v>490</x:v>
      </x:c>
    </x:row>
    <x:row r="1086" ht="15" hidden="0" customHeight="1">
      <x:c r="A1086" s="1" t="s">
        <x:v>480</x:v>
      </x:c>
      <x:c r="B1086" s="1" t="s">
        <x:v>481</x:v>
      </x:c>
      <x:c r="C1086" s="1" t="s">
        <x:v>1437</x:v>
      </x:c>
      <x:c r="D1086" s="1" t="s">
        <x:v>483</x:v>
      </x:c>
      <x:c r="E1086" s="1" t="s">
        <x:v>1417</x:v>
      </x:c>
      <x:c r="F1086" s="1" t="s">
        <x:v>837</x:v>
      </x:c>
      <x:c r="G1086" s="1" t="s">
        <x:v>486</x:v>
      </x:c>
    </x:row>
    <x:row r="1087" ht="15" hidden="0" customHeight="1">
      <x:c r="A1087" s="1" t="s">
        <x:v>480</x:v>
      </x:c>
      <x:c r="B1087" s="1" t="s">
        <x:v>481</x:v>
      </x:c>
      <x:c r="C1087" s="1" t="s">
        <x:v>1437</x:v>
      </x:c>
      <x:c r="D1087" s="1" t="s">
        <x:v>487</x:v>
      </x:c>
      <x:c r="E1087" s="1" t="s">
        <x:v>1419</x:v>
      </x:c>
      <x:c r="F1087" s="1" t="s">
        <x:v>838</x:v>
      </x:c>
      <x:c r="G1087" s="1" t="s">
        <x:v>490</x:v>
      </x:c>
    </x:row>
    <x:row r="1088" ht="15" hidden="0" customHeight="1">
      <x:c r="A1088" s="1" t="s">
        <x:v>480</x:v>
      </x:c>
      <x:c r="B1088" s="1" t="s">
        <x:v>481</x:v>
      </x:c>
      <x:c r="C1088" s="1" t="s">
        <x:v>1438</x:v>
      </x:c>
      <x:c r="D1088" s="1" t="s">
        <x:v>483</x:v>
      </x:c>
      <x:c r="E1088" s="1" t="s">
        <x:v>925</x:v>
      </x:c>
      <x:c r="F1088" s="1" t="s">
        <x:v>493</x:v>
      </x:c>
      <x:c r="G1088" s="1" t="s">
        <x:v>486</x:v>
      </x:c>
    </x:row>
    <x:row r="1089" ht="15" hidden="0" customHeight="1">
      <x:c r="A1089" s="1" t="s">
        <x:v>480</x:v>
      </x:c>
      <x:c r="B1089" s="1" t="s">
        <x:v>481</x:v>
      </x:c>
      <x:c r="C1089" s="1" t="s">
        <x:v>1438</x:v>
      </x:c>
      <x:c r="D1089" s="1" t="s">
        <x:v>487</x:v>
      </x:c>
      <x:c r="E1089" s="1" t="s">
        <x:v>1439</x:v>
      </x:c>
      <x:c r="F1089" s="1" t="s">
        <x:v>1168</x:v>
      </x:c>
      <x:c r="G1089" s="1" t="s">
        <x:v>490</x:v>
      </x:c>
    </x:row>
    <x:row r="1090" ht="15" hidden="0" customHeight="1">
      <x:c r="A1090" s="1" t="s">
        <x:v>480</x:v>
      </x:c>
      <x:c r="B1090" s="1" t="s">
        <x:v>481</x:v>
      </x:c>
      <x:c r="C1090" s="1" t="s">
        <x:v>1440</x:v>
      </x:c>
      <x:c r="D1090" s="1" t="s">
        <x:v>483</x:v>
      </x:c>
      <x:c r="E1090" s="1" t="s">
        <x:v>709</x:v>
      </x:c>
      <x:c r="F1090" s="1" t="s">
        <x:v>1253</x:v>
      </x:c>
      <x:c r="G1090" s="1" t="s">
        <x:v>486</x:v>
      </x:c>
    </x:row>
    <x:row r="1091" ht="15" hidden="0" customHeight="1">
      <x:c r="A1091" s="1" t="s">
        <x:v>480</x:v>
      </x:c>
      <x:c r="B1091" s="1" t="s">
        <x:v>481</x:v>
      </x:c>
      <x:c r="C1091" s="1" t="s">
        <x:v>1440</x:v>
      </x:c>
      <x:c r="D1091" s="1" t="s">
        <x:v>487</x:v>
      </x:c>
      <x:c r="E1091" s="1" t="s">
        <x:v>711</x:v>
      </x:c>
      <x:c r="F1091" s="1" t="s">
        <x:v>1441</x:v>
      </x:c>
      <x:c r="G1091" s="1" t="s">
        <x:v>490</x:v>
      </x:c>
    </x:row>
    <x:row r="1092" ht="15" hidden="0" customHeight="1">
      <x:c r="A1092" s="1" t="s">
        <x:v>480</x:v>
      </x:c>
      <x:c r="B1092" s="1" t="s">
        <x:v>481</x:v>
      </x:c>
      <x:c r="C1092" s="1" t="s">
        <x:v>1442</x:v>
      </x:c>
      <x:c r="D1092" s="1" t="s">
        <x:v>483</x:v>
      </x:c>
      <x:c r="E1092" s="1" t="s">
        <x:v>1034</x:v>
      </x:c>
      <x:c r="F1092" s="1" t="s">
        <x:v>862</x:v>
      </x:c>
      <x:c r="G1092" s="1" t="s">
        <x:v>486</x:v>
      </x:c>
    </x:row>
    <x:row r="1093" ht="15" hidden="0" customHeight="1">
      <x:c r="A1093" s="1" t="s">
        <x:v>480</x:v>
      </x:c>
      <x:c r="B1093" s="1" t="s">
        <x:v>481</x:v>
      </x:c>
      <x:c r="C1093" s="1" t="s">
        <x:v>1442</x:v>
      </x:c>
      <x:c r="D1093" s="1" t="s">
        <x:v>487</x:v>
      </x:c>
      <x:c r="E1093" s="1" t="s">
        <x:v>1301</x:v>
      </x:c>
      <x:c r="F1093" s="1" t="s">
        <x:v>1069</x:v>
      </x:c>
      <x:c r="G1093" s="1" t="s">
        <x:v>490</x:v>
      </x:c>
    </x:row>
    <x:row r="1094" ht="15" hidden="0" customHeight="1">
      <x:c r="A1094" s="1" t="s">
        <x:v>480</x:v>
      </x:c>
      <x:c r="B1094" s="1" t="s">
        <x:v>481</x:v>
      </x:c>
      <x:c r="C1094" s="1" t="s">
        <x:v>1443</x:v>
      </x:c>
      <x:c r="D1094" s="1" t="s">
        <x:v>483</x:v>
      </x:c>
      <x:c r="E1094" s="1" t="s">
        <x:v>772</x:v>
      </x:c>
      <x:c r="F1094" s="1" t="s">
        <x:v>1156</x:v>
      </x:c>
      <x:c r="G1094" s="1" t="s">
        <x:v>486</x:v>
      </x:c>
    </x:row>
    <x:row r="1095" ht="15" hidden="0" customHeight="1">
      <x:c r="A1095" s="1" t="s">
        <x:v>480</x:v>
      </x:c>
      <x:c r="B1095" s="1" t="s">
        <x:v>481</x:v>
      </x:c>
      <x:c r="C1095" s="1" t="s">
        <x:v>1443</x:v>
      </x:c>
      <x:c r="D1095" s="1" t="s">
        <x:v>487</x:v>
      </x:c>
      <x:c r="E1095" s="1" t="s">
        <x:v>670</x:v>
      </x:c>
      <x:c r="F1095" s="1" t="s">
        <x:v>1444</x:v>
      </x:c>
      <x:c r="G1095" s="1" t="s">
        <x:v>490</x:v>
      </x:c>
    </x:row>
    <x:row r="1096" ht="15" hidden="0" customHeight="1">
      <x:c r="A1096" s="1" t="s">
        <x:v>480</x:v>
      </x:c>
      <x:c r="B1096" s="1" t="s">
        <x:v>481</x:v>
      </x:c>
      <x:c r="C1096" s="1" t="s">
        <x:v>1445</x:v>
      </x:c>
      <x:c r="D1096" s="1" t="s">
        <x:v>483</x:v>
      </x:c>
      <x:c r="E1096" s="1" t="s">
        <x:v>1034</x:v>
      </x:c>
      <x:c r="F1096" s="1" t="s">
        <x:v>1240</x:v>
      </x:c>
      <x:c r="G1096" s="1" t="s">
        <x:v>486</x:v>
      </x:c>
    </x:row>
    <x:row r="1097" ht="15" hidden="0" customHeight="1">
      <x:c r="A1097" s="1" t="s">
        <x:v>480</x:v>
      </x:c>
      <x:c r="B1097" s="1" t="s">
        <x:v>481</x:v>
      </x:c>
      <x:c r="C1097" s="1" t="s">
        <x:v>1445</x:v>
      </x:c>
      <x:c r="D1097" s="1" t="s">
        <x:v>487</x:v>
      </x:c>
      <x:c r="E1097" s="1" t="s">
        <x:v>1301</x:v>
      </x:c>
      <x:c r="F1097" s="1" t="s">
        <x:v>1446</x:v>
      </x:c>
      <x:c r="G1097" s="1" t="s">
        <x:v>490</x:v>
      </x:c>
    </x:row>
    <x:row r="1098" ht="15" hidden="0" customHeight="1">
      <x:c r="A1098" s="1" t="s">
        <x:v>480</x:v>
      </x:c>
      <x:c r="B1098" s="1" t="s">
        <x:v>481</x:v>
      </x:c>
      <x:c r="C1098" s="1" t="s">
        <x:v>1447</x:v>
      </x:c>
      <x:c r="D1098" s="1" t="s">
        <x:v>483</x:v>
      </x:c>
      <x:c r="E1098" s="1" t="s">
        <x:v>1448</x:v>
      </x:c>
      <x:c r="F1098" s="1" t="s">
        <x:v>574</x:v>
      </x:c>
      <x:c r="G1098" s="1" t="s">
        <x:v>486</x:v>
      </x:c>
    </x:row>
    <x:row r="1099" ht="15" hidden="0" customHeight="1">
      <x:c r="A1099" s="1" t="s">
        <x:v>480</x:v>
      </x:c>
      <x:c r="B1099" s="1" t="s">
        <x:v>481</x:v>
      </x:c>
      <x:c r="C1099" s="1" t="s">
        <x:v>1447</x:v>
      </x:c>
      <x:c r="D1099" s="1" t="s">
        <x:v>487</x:v>
      </x:c>
      <x:c r="E1099" s="1" t="s">
        <x:v>934</x:v>
      </x:c>
      <x:c r="F1099" s="1" t="s">
        <x:v>1449</x:v>
      </x:c>
      <x:c r="G1099" s="1" t="s">
        <x:v>490</x:v>
      </x:c>
    </x:row>
    <x:row r="1100" ht="15" hidden="0" customHeight="1">
      <x:c r="A1100" s="1" t="s">
        <x:v>480</x:v>
      </x:c>
      <x:c r="B1100" s="1" t="s">
        <x:v>481</x:v>
      </x:c>
      <x:c r="C1100" s="1" t="s">
        <x:v>1450</x:v>
      </x:c>
      <x:c r="D1100" s="1" t="s">
        <x:v>483</x:v>
      </x:c>
      <x:c r="E1100" s="1" t="s">
        <x:v>780</x:v>
      </x:c>
      <x:c r="F1100" s="1" t="s">
        <x:v>1092</x:v>
      </x:c>
      <x:c r="G1100" s="1" t="s">
        <x:v>486</x:v>
      </x:c>
    </x:row>
    <x:row r="1101" ht="15" hidden="0" customHeight="1">
      <x:c r="A1101" s="1" t="s">
        <x:v>480</x:v>
      </x:c>
      <x:c r="B1101" s="1" t="s">
        <x:v>481</x:v>
      </x:c>
      <x:c r="C1101" s="1" t="s">
        <x:v>1450</x:v>
      </x:c>
      <x:c r="D1101" s="1" t="s">
        <x:v>487</x:v>
      </x:c>
      <x:c r="E1101" s="1" t="s">
        <x:v>782</x:v>
      </x:c>
      <x:c r="F1101" s="1" t="s">
        <x:v>1451</x:v>
      </x:c>
      <x:c r="G1101" s="1" t="s">
        <x:v>490</x:v>
      </x:c>
    </x:row>
    <x:row r="1102" ht="15" hidden="0" customHeight="1">
      <x:c r="A1102" s="1" t="s">
        <x:v>480</x:v>
      </x:c>
      <x:c r="B1102" s="1" t="s">
        <x:v>481</x:v>
      </x:c>
      <x:c r="C1102" s="1" t="s">
        <x:v>1452</x:v>
      </x:c>
      <x:c r="D1102" s="1" t="s">
        <x:v>483</x:v>
      </x:c>
      <x:c r="E1102" s="1" t="s">
        <x:v>1453</x:v>
      </x:c>
      <x:c r="F1102" s="1" t="s">
        <x:v>631</x:v>
      </x:c>
      <x:c r="G1102" s="1" t="s">
        <x:v>486</x:v>
      </x:c>
    </x:row>
    <x:row r="1103" ht="15" hidden="0" customHeight="1">
      <x:c r="A1103" s="1" t="s">
        <x:v>480</x:v>
      </x:c>
      <x:c r="B1103" s="1" t="s">
        <x:v>481</x:v>
      </x:c>
      <x:c r="C1103" s="1" t="s">
        <x:v>1452</x:v>
      </x:c>
      <x:c r="D1103" s="1" t="s">
        <x:v>487</x:v>
      </x:c>
      <x:c r="E1103" s="1" t="s">
        <x:v>872</x:v>
      </x:c>
      <x:c r="F1103" s="1" t="s">
        <x:v>722</x:v>
      </x:c>
      <x:c r="G1103" s="1" t="s">
        <x:v>490</x:v>
      </x:c>
    </x:row>
    <x:row r="1104" ht="15" hidden="0" customHeight="1">
      <x:c r="A1104" s="1" t="s">
        <x:v>480</x:v>
      </x:c>
      <x:c r="B1104" s="1" t="s">
        <x:v>481</x:v>
      </x:c>
      <x:c r="C1104" s="1" t="s">
        <x:v>1454</x:v>
      </x:c>
      <x:c r="D1104" s="1" t="s">
        <x:v>483</x:v>
      </x:c>
      <x:c r="E1104" s="1" t="s">
        <x:v>1111</x:v>
      </x:c>
      <x:c r="F1104" s="1" t="s">
        <x:v>941</x:v>
      </x:c>
      <x:c r="G1104" s="1" t="s">
        <x:v>486</x:v>
      </x:c>
    </x:row>
    <x:row r="1105" ht="15" hidden="0" customHeight="1">
      <x:c r="A1105" s="1" t="s">
        <x:v>480</x:v>
      </x:c>
      <x:c r="B1105" s="1" t="s">
        <x:v>481</x:v>
      </x:c>
      <x:c r="C1105" s="1" t="s">
        <x:v>1454</x:v>
      </x:c>
      <x:c r="D1105" s="1" t="s">
        <x:v>487</x:v>
      </x:c>
      <x:c r="E1105" s="1" t="s">
        <x:v>1274</x:v>
      </x:c>
      <x:c r="F1105" s="1" t="s">
        <x:v>1455</x:v>
      </x:c>
      <x:c r="G1105" s="1" t="s">
        <x:v>490</x:v>
      </x:c>
    </x:row>
    <x:row r="1106" ht="15" hidden="0" customHeight="1">
      <x:c r="A1106" s="1" t="s">
        <x:v>480</x:v>
      </x:c>
      <x:c r="B1106" s="1" t="s">
        <x:v>481</x:v>
      </x:c>
      <x:c r="C1106" s="1" t="s">
        <x:v>1456</x:v>
      </x:c>
      <x:c r="D1106" s="1" t="s">
        <x:v>483</x:v>
      </x:c>
      <x:c r="E1106" s="1" t="s">
        <x:v>856</x:v>
      </x:c>
      <x:c r="F1106" s="1" t="s">
        <x:v>1195</x:v>
      </x:c>
      <x:c r="G1106" s="1" t="s">
        <x:v>871</x:v>
      </x:c>
    </x:row>
    <x:row r="1107" ht="15" hidden="0" customHeight="1">
      <x:c r="A1107" s="1" t="s">
        <x:v>480</x:v>
      </x:c>
      <x:c r="B1107" s="1" t="s">
        <x:v>481</x:v>
      </x:c>
      <x:c r="C1107" s="1" t="s">
        <x:v>1456</x:v>
      </x:c>
      <x:c r="D1107" s="1" t="s">
        <x:v>487</x:v>
      </x:c>
      <x:c r="E1107" s="1" t="s">
        <x:v>720</x:v>
      </x:c>
      <x:c r="F1107" s="1" t="s">
        <x:v>582</x:v>
      </x:c>
      <x:c r="G1107" s="1" t="s">
        <x:v>490</x:v>
      </x:c>
    </x:row>
    <x:row r="1108" ht="15" hidden="0" customHeight="1">
      <x:c r="A1108" s="1" t="s">
        <x:v>480</x:v>
      </x:c>
      <x:c r="B1108" s="1" t="s">
        <x:v>481</x:v>
      </x:c>
      <x:c r="C1108" s="1" t="s">
        <x:v>1457</x:v>
      </x:c>
      <x:c r="D1108" s="1" t="s">
        <x:v>483</x:v>
      </x:c>
      <x:c r="E1108" s="1" t="s">
        <x:v>1458</x:v>
      </x:c>
      <x:c r="F1108" s="1" t="s">
        <x:v>810</x:v>
      </x:c>
      <x:c r="G1108" s="1" t="s">
        <x:v>486</x:v>
      </x:c>
    </x:row>
    <x:row r="1109" ht="15" hidden="0" customHeight="1">
      <x:c r="A1109" s="1" t="s">
        <x:v>480</x:v>
      </x:c>
      <x:c r="B1109" s="1" t="s">
        <x:v>481</x:v>
      </x:c>
      <x:c r="C1109" s="1" t="s">
        <x:v>1457</x:v>
      </x:c>
      <x:c r="D1109" s="1" t="s">
        <x:v>487</x:v>
      </x:c>
      <x:c r="E1109" s="1" t="s">
        <x:v>998</x:v>
      </x:c>
      <x:c r="F1109" s="1" t="s">
        <x:v>508</x:v>
      </x:c>
      <x:c r="G1109" s="1" t="s">
        <x:v>490</x:v>
      </x:c>
    </x:row>
    <x:row r="1110" ht="15" hidden="0" customHeight="1">
      <x:c r="A1110" s="1" t="s">
        <x:v>480</x:v>
      </x:c>
      <x:c r="B1110" s="1" t="s">
        <x:v>481</x:v>
      </x:c>
      <x:c r="C1110" s="1" t="s">
        <x:v>1459</x:v>
      </x:c>
      <x:c r="D1110" s="1" t="s">
        <x:v>483</x:v>
      </x:c>
      <x:c r="E1110" s="1" t="s">
        <x:v>1205</x:v>
      </x:c>
      <x:c r="F1110" s="1" t="s">
        <x:v>697</x:v>
      </x:c>
      <x:c r="G1110" s="1" t="s">
        <x:v>486</x:v>
      </x:c>
    </x:row>
    <x:row r="1111" ht="15" hidden="0" customHeight="1">
      <x:c r="A1111" s="1" t="s">
        <x:v>480</x:v>
      </x:c>
      <x:c r="B1111" s="1" t="s">
        <x:v>481</x:v>
      </x:c>
      <x:c r="C1111" s="1" t="s">
        <x:v>1459</x:v>
      </x:c>
      <x:c r="D1111" s="1" t="s">
        <x:v>487</x:v>
      </x:c>
      <x:c r="E1111" s="1" t="s">
        <x:v>1206</x:v>
      </x:c>
      <x:c r="F1111" s="1" t="s">
        <x:v>1460</x:v>
      </x:c>
      <x:c r="G1111" s="1" t="s">
        <x:v>490</x:v>
      </x:c>
    </x:row>
    <x:row r="1112" ht="15" hidden="0" customHeight="1">
      <x:c r="A1112" s="1" t="s">
        <x:v>480</x:v>
      </x:c>
      <x:c r="B1112" s="1" t="s">
        <x:v>481</x:v>
      </x:c>
      <x:c r="C1112" s="1" t="s">
        <x:v>1461</x:v>
      </x:c>
      <x:c r="D1112" s="1" t="s">
        <x:v>483</x:v>
      </x:c>
      <x:c r="E1112" s="1" t="s">
        <x:v>1462</x:v>
      </x:c>
      <x:c r="F1112" s="1" t="s">
        <x:v>574</x:v>
      </x:c>
      <x:c r="G1112" s="1" t="s">
        <x:v>486</x:v>
      </x:c>
    </x:row>
    <x:row r="1113" ht="15" hidden="0" customHeight="1">
      <x:c r="A1113" s="1" t="s">
        <x:v>480</x:v>
      </x:c>
      <x:c r="B1113" s="1" t="s">
        <x:v>481</x:v>
      </x:c>
      <x:c r="C1113" s="1" t="s">
        <x:v>1461</x:v>
      </x:c>
      <x:c r="D1113" s="1" t="s">
        <x:v>487</x:v>
      </x:c>
      <x:c r="E1113" s="1" t="s">
        <x:v>647</x:v>
      </x:c>
      <x:c r="F1113" s="1" t="s">
        <x:v>1463</x:v>
      </x:c>
      <x:c r="G1113" s="1" t="s">
        <x:v>490</x:v>
      </x:c>
    </x:row>
    <x:row r="1114" ht="15" hidden="0" customHeight="1">
      <x:c r="A1114" s="1" t="s">
        <x:v>480</x:v>
      </x:c>
      <x:c r="B1114" s="1" t="s">
        <x:v>481</x:v>
      </x:c>
      <x:c r="C1114" s="1" t="s">
        <x:v>1464</x:v>
      </x:c>
      <x:c r="D1114" s="1" t="s">
        <x:v>483</x:v>
      </x:c>
      <x:c r="E1114" s="1" t="s">
        <x:v>982</x:v>
      </x:c>
      <x:c r="F1114" s="1" t="s">
        <x:v>666</x:v>
      </x:c>
      <x:c r="G1114" s="1" t="s">
        <x:v>486</x:v>
      </x:c>
    </x:row>
    <x:row r="1115" ht="15" hidden="0" customHeight="1">
      <x:c r="A1115" s="1" t="s">
        <x:v>480</x:v>
      </x:c>
      <x:c r="B1115" s="1" t="s">
        <x:v>481</x:v>
      </x:c>
      <x:c r="C1115" s="1" t="s">
        <x:v>1464</x:v>
      </x:c>
      <x:c r="D1115" s="1" t="s">
        <x:v>487</x:v>
      </x:c>
      <x:c r="E1115" s="1" t="s">
        <x:v>1152</x:v>
      </x:c>
      <x:c r="F1115" s="1" t="s">
        <x:v>668</x:v>
      </x:c>
      <x:c r="G1115" s="1" t="s">
        <x:v>490</x:v>
      </x:c>
    </x:row>
    <x:row r="1116" ht="15" hidden="0" customHeight="1">
      <x:c r="A1116" s="1" t="s">
        <x:v>480</x:v>
      </x:c>
      <x:c r="B1116" s="1" t="s">
        <x:v>481</x:v>
      </x:c>
      <x:c r="C1116" s="1" t="s">
        <x:v>1465</x:v>
      </x:c>
      <x:c r="D1116" s="1" t="s">
        <x:v>483</x:v>
      </x:c>
      <x:c r="E1116" s="1" t="s">
        <x:v>900</x:v>
      </x:c>
      <x:c r="F1116" s="1" t="s">
        <x:v>1037</x:v>
      </x:c>
      <x:c r="G1116" s="1" t="s">
        <x:v>486</x:v>
      </x:c>
    </x:row>
    <x:row r="1117" ht="15" hidden="0" customHeight="1">
      <x:c r="A1117" s="1" t="s">
        <x:v>480</x:v>
      </x:c>
      <x:c r="B1117" s="1" t="s">
        <x:v>481</x:v>
      </x:c>
      <x:c r="C1117" s="1" t="s">
        <x:v>1465</x:v>
      </x:c>
      <x:c r="D1117" s="1" t="s">
        <x:v>487</x:v>
      </x:c>
      <x:c r="E1117" s="1" t="s">
        <x:v>822</x:v>
      </x:c>
      <x:c r="F1117" s="1" t="s">
        <x:v>1236</x:v>
      </x:c>
      <x:c r="G1117" s="1" t="s">
        <x:v>490</x:v>
      </x:c>
    </x:row>
    <x:row r="1118" ht="15" hidden="0" customHeight="1">
      <x:c r="A1118" s="1" t="s">
        <x:v>480</x:v>
      </x:c>
      <x:c r="B1118" s="1" t="s">
        <x:v>481</x:v>
      </x:c>
      <x:c r="C1118" s="1" t="s">
        <x:v>1466</x:v>
      </x:c>
      <x:c r="D1118" s="1" t="s">
        <x:v>483</x:v>
      </x:c>
      <x:c r="E1118" s="1" t="s">
        <x:v>1467</x:v>
      </x:c>
      <x:c r="F1118" s="1" t="s">
        <x:v>959</x:v>
      </x:c>
      <x:c r="G1118" s="1" t="s">
        <x:v>486</x:v>
      </x:c>
    </x:row>
    <x:row r="1119" ht="15" hidden="0" customHeight="1">
      <x:c r="A1119" s="1" t="s">
        <x:v>480</x:v>
      </x:c>
      <x:c r="B1119" s="1" t="s">
        <x:v>481</x:v>
      </x:c>
      <x:c r="C1119" s="1" t="s">
        <x:v>1466</x:v>
      </x:c>
      <x:c r="D1119" s="1" t="s">
        <x:v>487</x:v>
      </x:c>
      <x:c r="E1119" s="1" t="s">
        <x:v>805</x:v>
      </x:c>
      <x:c r="F1119" s="1" t="s">
        <x:v>939</x:v>
      </x:c>
      <x:c r="G1119" s="1" t="s">
        <x:v>490</x:v>
      </x:c>
    </x:row>
    <x:row r="1120" ht="15" hidden="0" customHeight="1">
      <x:c r="A1120" s="1" t="s">
        <x:v>480</x:v>
      </x:c>
      <x:c r="B1120" s="1" t="s">
        <x:v>481</x:v>
      </x:c>
      <x:c r="C1120" s="1" t="s">
        <x:v>1468</x:v>
      </x:c>
      <x:c r="D1120" s="1" t="s">
        <x:v>483</x:v>
      </x:c>
      <x:c r="E1120" s="1" t="s">
        <x:v>801</x:v>
      </x:c>
      <x:c r="F1120" s="1" t="s">
        <x:v>935</x:v>
      </x:c>
      <x:c r="G1120" s="1" t="s">
        <x:v>486</x:v>
      </x:c>
    </x:row>
    <x:row r="1121" ht="15" hidden="0" customHeight="1">
      <x:c r="A1121" s="1" t="s">
        <x:v>480</x:v>
      </x:c>
      <x:c r="B1121" s="1" t="s">
        <x:v>481</x:v>
      </x:c>
      <x:c r="C1121" s="1" t="s">
        <x:v>1468</x:v>
      </x:c>
      <x:c r="D1121" s="1" t="s">
        <x:v>487</x:v>
      </x:c>
      <x:c r="E1121" s="1" t="s">
        <x:v>1469</x:v>
      </x:c>
      <x:c r="F1121" s="1" t="s">
        <x:v>957</x:v>
      </x:c>
      <x:c r="G1121" s="1" t="s">
        <x:v>490</x:v>
      </x:c>
    </x:row>
    <x:row r="1122" ht="15" hidden="0" customHeight="1">
      <x:c r="A1122" s="1" t="s">
        <x:v>480</x:v>
      </x:c>
      <x:c r="B1122" s="1" t="s">
        <x:v>481</x:v>
      </x:c>
      <x:c r="C1122" s="1" t="s">
        <x:v>1470</x:v>
      </x:c>
      <x:c r="D1122" s="1" t="s">
        <x:v>483</x:v>
      </x:c>
      <x:c r="E1122" s="1" t="s">
        <x:v>963</x:v>
      </x:c>
      <x:c r="F1122" s="1" t="s">
        <x:v>631</x:v>
      </x:c>
      <x:c r="G1122" s="1" t="s">
        <x:v>486</x:v>
      </x:c>
    </x:row>
    <x:row r="1123" ht="15" hidden="0" customHeight="1">
      <x:c r="A1123" s="1" t="s">
        <x:v>480</x:v>
      </x:c>
      <x:c r="B1123" s="1" t="s">
        <x:v>481</x:v>
      </x:c>
      <x:c r="C1123" s="1" t="s">
        <x:v>1470</x:v>
      </x:c>
      <x:c r="D1123" s="1" t="s">
        <x:v>487</x:v>
      </x:c>
      <x:c r="E1123" s="1" t="s">
        <x:v>925</x:v>
      </x:c>
      <x:c r="F1123" s="1" t="s">
        <x:v>633</x:v>
      </x:c>
      <x:c r="G1123" s="1" t="s">
        <x:v>490</x:v>
      </x:c>
    </x:row>
    <x:row r="1124" ht="15" hidden="0" customHeight="1">
      <x:c r="A1124" s="1" t="s">
        <x:v>480</x:v>
      </x:c>
      <x:c r="B1124" s="1" t="s">
        <x:v>481</x:v>
      </x:c>
      <x:c r="C1124" s="1" t="s">
        <x:v>1471</x:v>
      </x:c>
      <x:c r="D1124" s="1" t="s">
        <x:v>483</x:v>
      </x:c>
      <x:c r="E1124" s="1" t="s">
        <x:v>656</x:v>
      </x:c>
      <x:c r="F1124" s="1" t="s">
        <x:v>1375</x:v>
      </x:c>
      <x:c r="G1124" s="1" t="s">
        <x:v>486</x:v>
      </x:c>
    </x:row>
    <x:row r="1125" ht="15" hidden="0" customHeight="1">
      <x:c r="A1125" s="1" t="s">
        <x:v>480</x:v>
      </x:c>
      <x:c r="B1125" s="1" t="s">
        <x:v>481</x:v>
      </x:c>
      <x:c r="C1125" s="1" t="s">
        <x:v>1471</x:v>
      </x:c>
      <x:c r="D1125" s="1" t="s">
        <x:v>487</x:v>
      </x:c>
      <x:c r="E1125" s="1" t="s">
        <x:v>658</x:v>
      </x:c>
      <x:c r="F1125" s="1" t="s">
        <x:v>1472</x:v>
      </x:c>
      <x:c r="G1125" s="1" t="s">
        <x:v>490</x:v>
      </x:c>
    </x:row>
    <x:row r="1126" ht="15" hidden="0" customHeight="1">
      <x:c r="A1126" s="1" t="s">
        <x:v>480</x:v>
      </x:c>
      <x:c r="B1126" s="1" t="s">
        <x:v>481</x:v>
      </x:c>
      <x:c r="C1126" s="1" t="s">
        <x:v>1473</x:v>
      </x:c>
      <x:c r="D1126" s="1" t="s">
        <x:v>483</x:v>
      </x:c>
      <x:c r="E1126" s="1" t="s">
        <x:v>1019</x:v>
      </x:c>
      <x:c r="F1126" s="1" t="s">
        <x:v>1225</x:v>
      </x:c>
      <x:c r="G1126" s="1" t="s">
        <x:v>486</x:v>
      </x:c>
    </x:row>
    <x:row r="1127" ht="15" hidden="0" customHeight="1">
      <x:c r="A1127" s="1" t="s">
        <x:v>480</x:v>
      </x:c>
      <x:c r="B1127" s="1" t="s">
        <x:v>481</x:v>
      </x:c>
      <x:c r="C1127" s="1" t="s">
        <x:v>1473</x:v>
      </x:c>
      <x:c r="D1127" s="1" t="s">
        <x:v>487</x:v>
      </x:c>
      <x:c r="E1127" s="1" t="s">
        <x:v>1474</x:v>
      </x:c>
      <x:c r="F1127" s="1" t="s">
        <x:v>658</x:v>
      </x:c>
      <x:c r="G1127" s="1" t="s">
        <x:v>490</x:v>
      </x:c>
    </x:row>
    <x:row r="1128" ht="15" hidden="0" customHeight="1">
      <x:c r="A1128" s="1" t="s">
        <x:v>480</x:v>
      </x:c>
      <x:c r="B1128" s="1" t="s">
        <x:v>481</x:v>
      </x:c>
      <x:c r="C1128" s="1" t="s">
        <x:v>1475</x:v>
      </x:c>
      <x:c r="D1128" s="1" t="s">
        <x:v>483</x:v>
      </x:c>
      <x:c r="E1128" s="1" t="s">
        <x:v>695</x:v>
      </x:c>
      <x:c r="F1128" s="1" t="s">
        <x:v>1024</x:v>
      </x:c>
      <x:c r="G1128" s="1" t="s">
        <x:v>486</x:v>
      </x:c>
    </x:row>
    <x:row r="1129" ht="15" hidden="0" customHeight="1">
      <x:c r="A1129" s="1" t="s">
        <x:v>480</x:v>
      </x:c>
      <x:c r="B1129" s="1" t="s">
        <x:v>481</x:v>
      </x:c>
      <x:c r="C1129" s="1" t="s">
        <x:v>1475</x:v>
      </x:c>
      <x:c r="D1129" s="1" t="s">
        <x:v>487</x:v>
      </x:c>
      <x:c r="E1129" s="1" t="s">
        <x:v>601</x:v>
      </x:c>
      <x:c r="F1129" s="1" t="s">
        <x:v>846</x:v>
      </x:c>
      <x:c r="G1129" s="1" t="s">
        <x:v>490</x:v>
      </x:c>
    </x:row>
    <x:row r="1130" ht="15" hidden="0" customHeight="1">
      <x:c r="A1130" s="1" t="s">
        <x:v>480</x:v>
      </x:c>
      <x:c r="B1130" s="1" t="s">
        <x:v>481</x:v>
      </x:c>
      <x:c r="C1130" s="1" t="s">
        <x:v>1476</x:v>
      </x:c>
      <x:c r="D1130" s="1" t="s">
        <x:v>483</x:v>
      </x:c>
      <x:c r="E1130" s="1" t="s">
        <x:v>737</x:v>
      </x:c>
      <x:c r="F1130" s="1" t="s">
        <x:v>519</x:v>
      </x:c>
      <x:c r="G1130" s="1" t="s">
        <x:v>486</x:v>
      </x:c>
    </x:row>
    <x:row r="1131" ht="15" hidden="0" customHeight="1">
      <x:c r="A1131" s="1" t="s">
        <x:v>480</x:v>
      </x:c>
      <x:c r="B1131" s="1" t="s">
        <x:v>481</x:v>
      </x:c>
      <x:c r="C1131" s="1" t="s">
        <x:v>1476</x:v>
      </x:c>
      <x:c r="D1131" s="1" t="s">
        <x:v>487</x:v>
      </x:c>
      <x:c r="E1131" s="1" t="s">
        <x:v>1477</x:v>
      </x:c>
      <x:c r="F1131" s="1" t="s">
        <x:v>1478</x:v>
      </x:c>
      <x:c r="G1131" s="1" t="s">
        <x:v>490</x:v>
      </x:c>
    </x:row>
    <x:row r="1132" ht="15" hidden="0" customHeight="1">
      <x:c r="A1132" s="1" t="s">
        <x:v>480</x:v>
      </x:c>
      <x:c r="B1132" s="1" t="s">
        <x:v>481</x:v>
      </x:c>
      <x:c r="C1132" s="1" t="s">
        <x:v>1479</x:v>
      </x:c>
      <x:c r="D1132" s="1" t="s">
        <x:v>483</x:v>
      </x:c>
      <x:c r="E1132" s="1" t="s">
        <x:v>791</x:v>
      </x:c>
      <x:c r="F1132" s="1" t="s">
        <x:v>650</x:v>
      </x:c>
      <x:c r="G1132" s="1" t="s">
        <x:v>486</x:v>
      </x:c>
    </x:row>
    <x:row r="1133" ht="15" hidden="0" customHeight="1">
      <x:c r="A1133" s="1" t="s">
        <x:v>480</x:v>
      </x:c>
      <x:c r="B1133" s="1" t="s">
        <x:v>481</x:v>
      </x:c>
      <x:c r="C1133" s="1" t="s">
        <x:v>1479</x:v>
      </x:c>
      <x:c r="D1133" s="1" t="s">
        <x:v>487</x:v>
      </x:c>
      <x:c r="E1133" s="1" t="s">
        <x:v>792</x:v>
      </x:c>
      <x:c r="F1133" s="1" t="s">
        <x:v>1480</x:v>
      </x:c>
      <x:c r="G1133" s="1" t="s">
        <x:v>490</x:v>
      </x:c>
    </x:row>
    <x:row r="1134" ht="15" hidden="0" customHeight="1">
      <x:c r="A1134" s="1" t="s">
        <x:v>480</x:v>
      </x:c>
      <x:c r="B1134" s="1" t="s">
        <x:v>481</x:v>
      </x:c>
      <x:c r="C1134" s="1" t="s">
        <x:v>1481</x:v>
      </x:c>
      <x:c r="D1134" s="1" t="s">
        <x:v>483</x:v>
      </x:c>
      <x:c r="E1134" s="1" t="s">
        <x:v>776</x:v>
      </x:c>
      <x:c r="F1134" s="1" t="s">
        <x:v>614</x:v>
      </x:c>
      <x:c r="G1134" s="1" t="s">
        <x:v>486</x:v>
      </x:c>
    </x:row>
    <x:row r="1135" ht="15" hidden="0" customHeight="1">
      <x:c r="A1135" s="1" t="s">
        <x:v>480</x:v>
      </x:c>
      <x:c r="B1135" s="1" t="s">
        <x:v>481</x:v>
      </x:c>
      <x:c r="C1135" s="1" t="s">
        <x:v>1481</x:v>
      </x:c>
      <x:c r="D1135" s="1" t="s">
        <x:v>487</x:v>
      </x:c>
      <x:c r="E1135" s="1" t="s">
        <x:v>777</x:v>
      </x:c>
      <x:c r="F1135" s="1" t="s">
        <x:v>931</x:v>
      </x:c>
      <x:c r="G1135" s="1" t="s">
        <x:v>490</x:v>
      </x:c>
    </x:row>
    <x:row r="1136" ht="15" hidden="0" customHeight="1">
      <x:c r="A1136" s="1" t="s">
        <x:v>480</x:v>
      </x:c>
      <x:c r="B1136" s="1" t="s">
        <x:v>481</x:v>
      </x:c>
      <x:c r="C1136" s="1" t="s">
        <x:v>1482</x:v>
      </x:c>
      <x:c r="D1136" s="1" t="s">
        <x:v>483</x:v>
      </x:c>
      <x:c r="E1136" s="1" t="s">
        <x:v>1483</x:v>
      </x:c>
      <x:c r="F1136" s="1" t="s">
        <x:v>995</x:v>
      </x:c>
      <x:c r="G1136" s="1" t="s">
        <x:v>486</x:v>
      </x:c>
    </x:row>
    <x:row r="1137" ht="15" hidden="0" customHeight="1">
      <x:c r="A1137" s="1" t="s">
        <x:v>480</x:v>
      </x:c>
      <x:c r="B1137" s="1" t="s">
        <x:v>481</x:v>
      </x:c>
      <x:c r="C1137" s="1" t="s">
        <x:v>1482</x:v>
      </x:c>
      <x:c r="D1137" s="1" t="s">
        <x:v>487</x:v>
      </x:c>
      <x:c r="E1137" s="1" t="s">
        <x:v>1174</x:v>
      </x:c>
      <x:c r="F1137" s="1" t="s">
        <x:v>1069</x:v>
      </x:c>
      <x:c r="G1137" s="1" t="s">
        <x:v>490</x:v>
      </x:c>
    </x:row>
    <x:row r="1138" ht="15" hidden="0" customHeight="1">
      <x:c r="A1138" s="1" t="s">
        <x:v>480</x:v>
      </x:c>
      <x:c r="B1138" s="1" t="s">
        <x:v>481</x:v>
      </x:c>
      <x:c r="C1138" s="1" t="s">
        <x:v>1484</x:v>
      </x:c>
      <x:c r="D1138" s="1" t="s">
        <x:v>483</x:v>
      </x:c>
      <x:c r="E1138" s="1" t="s">
        <x:v>1212</x:v>
      </x:c>
      <x:c r="F1138" s="1" t="s">
        <x:v>583</x:v>
      </x:c>
      <x:c r="G1138" s="1" t="s">
        <x:v>486</x:v>
      </x:c>
    </x:row>
    <x:row r="1139" ht="15" hidden="0" customHeight="1">
      <x:c r="A1139" s="1" t="s">
        <x:v>480</x:v>
      </x:c>
      <x:c r="B1139" s="1" t="s">
        <x:v>481</x:v>
      </x:c>
      <x:c r="C1139" s="1" t="s">
        <x:v>1484</x:v>
      </x:c>
      <x:c r="D1139" s="1" t="s">
        <x:v>487</x:v>
      </x:c>
      <x:c r="E1139" s="1" t="s">
        <x:v>666</x:v>
      </x:c>
      <x:c r="F1139" s="1" t="s">
        <x:v>585</x:v>
      </x:c>
      <x:c r="G1139" s="1" t="s">
        <x:v>490</x:v>
      </x:c>
    </x:row>
    <x:row r="1140" ht="15" hidden="0" customHeight="1">
      <x:c r="A1140" s="1" t="s">
        <x:v>480</x:v>
      </x:c>
      <x:c r="B1140" s="1" t="s">
        <x:v>481</x:v>
      </x:c>
      <x:c r="C1140" s="1" t="s">
        <x:v>1485</x:v>
      </x:c>
      <x:c r="D1140" s="1" t="s">
        <x:v>483</x:v>
      </x:c>
      <x:c r="E1140" s="1" t="s">
        <x:v>641</x:v>
      </x:c>
      <x:c r="F1140" s="1" t="s">
        <x:v>554</x:v>
      </x:c>
      <x:c r="G1140" s="1" t="s">
        <x:v>486</x:v>
      </x:c>
    </x:row>
    <x:row r="1141" ht="15" hidden="0" customHeight="1">
      <x:c r="A1141" s="1" t="s">
        <x:v>480</x:v>
      </x:c>
      <x:c r="B1141" s="1" t="s">
        <x:v>481</x:v>
      </x:c>
      <x:c r="C1141" s="1" t="s">
        <x:v>1485</x:v>
      </x:c>
      <x:c r="D1141" s="1" t="s">
        <x:v>487</x:v>
      </x:c>
      <x:c r="E1141" s="1" t="s">
        <x:v>1176</x:v>
      </x:c>
      <x:c r="F1141" s="1" t="s">
        <x:v>1429</x:v>
      </x:c>
      <x:c r="G1141" s="1" t="s">
        <x:v>490</x:v>
      </x:c>
    </x:row>
    <x:row r="1142" ht="15" hidden="0" customHeight="1">
      <x:c r="A1142" s="1" t="s">
        <x:v>480</x:v>
      </x:c>
      <x:c r="B1142" s="1" t="s">
        <x:v>481</x:v>
      </x:c>
      <x:c r="C1142" s="1" t="s">
        <x:v>1486</x:v>
      </x:c>
      <x:c r="D1142" s="1" t="s">
        <x:v>483</x:v>
      </x:c>
      <x:c r="E1142" s="1" t="s">
        <x:v>1417</x:v>
      </x:c>
      <x:c r="F1142" s="1" t="s">
        <x:v>1349</x:v>
      </x:c>
      <x:c r="G1142" s="1" t="s">
        <x:v>486</x:v>
      </x:c>
    </x:row>
    <x:row r="1143" ht="15" hidden="0" customHeight="1">
      <x:c r="A1143" s="1" t="s">
        <x:v>480</x:v>
      </x:c>
      <x:c r="B1143" s="1" t="s">
        <x:v>481</x:v>
      </x:c>
      <x:c r="C1143" s="1" t="s">
        <x:v>1486</x:v>
      </x:c>
      <x:c r="D1143" s="1" t="s">
        <x:v>487</x:v>
      </x:c>
      <x:c r="E1143" s="1" t="s">
        <x:v>1487</x:v>
      </x:c>
      <x:c r="F1143" s="1" t="s">
        <x:v>588</x:v>
      </x:c>
      <x:c r="G1143" s="1" t="s">
        <x:v>490</x:v>
      </x:c>
    </x:row>
    <x:row r="1144" ht="15" hidden="0" customHeight="1">
      <x:c r="A1144" s="1" t="s">
        <x:v>480</x:v>
      </x:c>
      <x:c r="B1144" s="1" t="s">
        <x:v>481</x:v>
      </x:c>
      <x:c r="C1144" s="1" t="s">
        <x:v>1488</x:v>
      </x:c>
      <x:c r="D1144" s="1" t="s">
        <x:v>483</x:v>
      </x:c>
      <x:c r="E1144" s="1" t="s">
        <x:v>1489</x:v>
      </x:c>
      <x:c r="F1144" s="1" t="s">
        <x:v>606</x:v>
      </x:c>
      <x:c r="G1144" s="1" t="s">
        <x:v>486</x:v>
      </x:c>
    </x:row>
    <x:row r="1145" ht="15" hidden="0" customHeight="1">
      <x:c r="A1145" s="1" t="s">
        <x:v>480</x:v>
      </x:c>
      <x:c r="B1145" s="1" t="s">
        <x:v>481</x:v>
      </x:c>
      <x:c r="C1145" s="1" t="s">
        <x:v>1488</x:v>
      </x:c>
      <x:c r="D1145" s="1" t="s">
        <x:v>487</x:v>
      </x:c>
      <x:c r="E1145" s="1" t="s">
        <x:v>579</x:v>
      </x:c>
      <x:c r="F1145" s="1" t="s">
        <x:v>1025</x:v>
      </x:c>
      <x:c r="G1145" s="1" t="s">
        <x:v>490</x:v>
      </x:c>
    </x:row>
    <x:row r="1146" ht="15" hidden="0" customHeight="1">
      <x:c r="A1146" s="1" t="s">
        <x:v>480</x:v>
      </x:c>
      <x:c r="B1146" s="1" t="s">
        <x:v>481</x:v>
      </x:c>
      <x:c r="C1146" s="1" t="s">
        <x:v>1490</x:v>
      </x:c>
      <x:c r="D1146" s="1" t="s">
        <x:v>483</x:v>
      </x:c>
      <x:c r="E1146" s="1" t="s">
        <x:v>718</x:v>
      </x:c>
      <x:c r="F1146" s="1" t="s">
        <x:v>1096</x:v>
      </x:c>
      <x:c r="G1146" s="1" t="s">
        <x:v>486</x:v>
      </x:c>
    </x:row>
    <x:row r="1147" ht="15" hidden="0" customHeight="1">
      <x:c r="A1147" s="1" t="s">
        <x:v>480</x:v>
      </x:c>
      <x:c r="B1147" s="1" t="s">
        <x:v>481</x:v>
      </x:c>
      <x:c r="C1147" s="1" t="s">
        <x:v>1490</x:v>
      </x:c>
      <x:c r="D1147" s="1" t="s">
        <x:v>487</x:v>
      </x:c>
      <x:c r="E1147" s="1" t="s">
        <x:v>942</x:v>
      </x:c>
      <x:c r="F1147" s="1" t="s">
        <x:v>898</x:v>
      </x:c>
      <x:c r="G1147" s="1" t="s">
        <x:v>490</x:v>
      </x:c>
    </x:row>
    <x:row r="1148" ht="15" hidden="0" customHeight="1">
      <x:c r="A1148" s="1" t="s">
        <x:v>480</x:v>
      </x:c>
      <x:c r="B1148" s="1" t="s">
        <x:v>481</x:v>
      </x:c>
      <x:c r="C1148" s="1" t="s">
        <x:v>1491</x:v>
      </x:c>
      <x:c r="D1148" s="1" t="s">
        <x:v>483</x:v>
      </x:c>
      <x:c r="E1148" s="1" t="s">
        <x:v>577</x:v>
      </x:c>
      <x:c r="F1148" s="1" t="s">
        <x:v>720</x:v>
      </x:c>
      <x:c r="G1148" s="1" t="s">
        <x:v>486</x:v>
      </x:c>
    </x:row>
    <x:row r="1149" ht="15" hidden="0" customHeight="1">
      <x:c r="A1149" s="1" t="s">
        <x:v>480</x:v>
      </x:c>
      <x:c r="B1149" s="1" t="s">
        <x:v>481</x:v>
      </x:c>
      <x:c r="C1149" s="1" t="s">
        <x:v>1491</x:v>
      </x:c>
      <x:c r="D1149" s="1" t="s">
        <x:v>487</x:v>
      </x:c>
      <x:c r="E1149" s="1" t="s">
        <x:v>1293</x:v>
      </x:c>
      <x:c r="F1149" s="1" t="s">
        <x:v>721</x:v>
      </x:c>
      <x:c r="G1149" s="1" t="s">
        <x:v>490</x:v>
      </x:c>
    </x:row>
    <x:row r="1150" ht="15" hidden="0" customHeight="1">
      <x:c r="A1150" s="1" t="s">
        <x:v>480</x:v>
      </x:c>
      <x:c r="B1150" s="1" t="s">
        <x:v>481</x:v>
      </x:c>
      <x:c r="C1150" s="1" t="s">
        <x:v>1492</x:v>
      </x:c>
      <x:c r="D1150" s="1" t="s">
        <x:v>483</x:v>
      </x:c>
      <x:c r="E1150" s="1" t="s">
        <x:v>743</x:v>
      </x:c>
      <x:c r="F1150" s="1" t="s">
        <x:v>1104</x:v>
      </x:c>
      <x:c r="G1150" s="1" t="s">
        <x:v>486</x:v>
      </x:c>
    </x:row>
    <x:row r="1151" ht="15" hidden="0" customHeight="1">
      <x:c r="A1151" s="1" t="s">
        <x:v>480</x:v>
      </x:c>
      <x:c r="B1151" s="1" t="s">
        <x:v>481</x:v>
      </x:c>
      <x:c r="C1151" s="1" t="s">
        <x:v>1492</x:v>
      </x:c>
      <x:c r="D1151" s="1" t="s">
        <x:v>487</x:v>
      </x:c>
      <x:c r="E1151" s="1" t="s">
        <x:v>744</x:v>
      </x:c>
      <x:c r="F1151" s="1" t="s">
        <x:v>1108</x:v>
      </x:c>
      <x:c r="G1151" s="1" t="s">
        <x:v>490</x:v>
      </x:c>
    </x:row>
    <x:row r="1152" ht="15" hidden="0" customHeight="1">
      <x:c r="A1152" s="1" t="s">
        <x:v>480</x:v>
      </x:c>
      <x:c r="B1152" s="1" t="s">
        <x:v>481</x:v>
      </x:c>
      <x:c r="C1152" s="1" t="s">
        <x:v>1493</x:v>
      </x:c>
      <x:c r="D1152" s="1" t="s">
        <x:v>483</x:v>
      </x:c>
      <x:c r="E1152" s="1" t="s">
        <x:v>773</x:v>
      </x:c>
      <x:c r="F1152" s="1" t="s">
        <x:v>1494</x:v>
      </x:c>
      <x:c r="G1152" s="1" t="s">
        <x:v>486</x:v>
      </x:c>
    </x:row>
    <x:row r="1153" ht="15" hidden="0" customHeight="1">
      <x:c r="A1153" s="1" t="s">
        <x:v>480</x:v>
      </x:c>
      <x:c r="B1153" s="1" t="s">
        <x:v>481</x:v>
      </x:c>
      <x:c r="C1153" s="1" t="s">
        <x:v>1493</x:v>
      </x:c>
      <x:c r="D1153" s="1" t="s">
        <x:v>487</x:v>
      </x:c>
      <x:c r="E1153" s="1" t="s">
        <x:v>806</x:v>
      </x:c>
      <x:c r="F1153" s="1" t="s">
        <x:v>1495</x:v>
      </x:c>
      <x:c r="G1153" s="1" t="s">
        <x:v>490</x:v>
      </x:c>
    </x:row>
    <x:row r="1154" ht="15" hidden="0" customHeight="1">
      <x:c r="A1154" s="1" t="s">
        <x:v>480</x:v>
      </x:c>
      <x:c r="B1154" s="1" t="s">
        <x:v>481</x:v>
      </x:c>
      <x:c r="C1154" s="1" t="s">
        <x:v>1496</x:v>
      </x:c>
      <x:c r="D1154" s="1" t="s">
        <x:v>483</x:v>
      </x:c>
      <x:c r="E1154" s="1" t="s">
        <x:v>533</x:v>
      </x:c>
      <x:c r="F1154" s="1" t="s">
        <x:v>1240</x:v>
      </x:c>
      <x:c r="G1154" s="1" t="s">
        <x:v>486</x:v>
      </x:c>
    </x:row>
    <x:row r="1155" ht="15" hidden="0" customHeight="1">
      <x:c r="A1155" s="1" t="s">
        <x:v>480</x:v>
      </x:c>
      <x:c r="B1155" s="1" t="s">
        <x:v>481</x:v>
      </x:c>
      <x:c r="C1155" s="1" t="s">
        <x:v>1496</x:v>
      </x:c>
      <x:c r="D1155" s="1" t="s">
        <x:v>487</x:v>
      </x:c>
      <x:c r="E1155" s="1" t="s">
        <x:v>977</x:v>
      </x:c>
      <x:c r="F1155" s="1" t="s">
        <x:v>1241</x:v>
      </x:c>
      <x:c r="G1155" s="1" t="s">
        <x:v>490</x:v>
      </x:c>
    </x:row>
    <x:row r="1156" ht="15" hidden="0" customHeight="1">
      <x:c r="A1156" s="1" t="s">
        <x:v>480</x:v>
      </x:c>
      <x:c r="B1156" s="1" t="s">
        <x:v>481</x:v>
      </x:c>
      <x:c r="C1156" s="1" t="s">
        <x:v>1497</x:v>
      </x:c>
      <x:c r="D1156" s="1" t="s">
        <x:v>483</x:v>
      </x:c>
      <x:c r="E1156" s="1" t="s">
        <x:v>1089</x:v>
      </x:c>
      <x:c r="F1156" s="1" t="s">
        <x:v>1254</x:v>
      </x:c>
      <x:c r="G1156" s="1" t="s">
        <x:v>486</x:v>
      </x:c>
    </x:row>
    <x:row r="1157" ht="15" hidden="0" customHeight="1">
      <x:c r="A1157" s="1" t="s">
        <x:v>480</x:v>
      </x:c>
      <x:c r="B1157" s="1" t="s">
        <x:v>481</x:v>
      </x:c>
      <x:c r="C1157" s="1" t="s">
        <x:v>1497</x:v>
      </x:c>
      <x:c r="D1157" s="1" t="s">
        <x:v>487</x:v>
      </x:c>
      <x:c r="E1157" s="1" t="s">
        <x:v>1498</x:v>
      </x:c>
      <x:c r="F1157" s="1" t="s">
        <x:v>1499</x:v>
      </x:c>
      <x:c r="G1157" s="1" t="s">
        <x:v>490</x:v>
      </x:c>
    </x:row>
    <x:row r="1158" ht="15" hidden="0" customHeight="1">
      <x:c r="A1158" s="1" t="s">
        <x:v>480</x:v>
      </x:c>
      <x:c r="B1158" s="1" t="s">
        <x:v>481</x:v>
      </x:c>
      <x:c r="C1158" s="1" t="s">
        <x:v>1500</x:v>
      </x:c>
      <x:c r="D1158" s="1" t="s">
        <x:v>483</x:v>
      </x:c>
      <x:c r="E1158" s="1" t="s">
        <x:v>569</x:v>
      </x:c>
      <x:c r="F1158" s="1" t="s">
        <x:v>876</x:v>
      </x:c>
      <x:c r="G1158" s="1" t="s">
        <x:v>486</x:v>
      </x:c>
    </x:row>
    <x:row r="1159" ht="15" hidden="0" customHeight="1">
      <x:c r="A1159" s="1" t="s">
        <x:v>480</x:v>
      </x:c>
      <x:c r="B1159" s="1" t="s">
        <x:v>481</x:v>
      </x:c>
      <x:c r="C1159" s="1" t="s">
        <x:v>1500</x:v>
      </x:c>
      <x:c r="D1159" s="1" t="s">
        <x:v>487</x:v>
      </x:c>
      <x:c r="E1159" s="1" t="s">
        <x:v>1100</x:v>
      </x:c>
      <x:c r="F1159" s="1" t="s">
        <x:v>654</x:v>
      </x:c>
      <x:c r="G1159" s="1" t="s">
        <x:v>490</x:v>
      </x:c>
    </x:row>
    <x:row r="1160" ht="15" hidden="0" customHeight="1">
      <x:c r="A1160" s="1" t="s">
        <x:v>480</x:v>
      </x:c>
      <x:c r="B1160" s="1" t="s">
        <x:v>481</x:v>
      </x:c>
      <x:c r="C1160" s="1" t="s">
        <x:v>1501</x:v>
      </x:c>
      <x:c r="D1160" s="1" t="s">
        <x:v>483</x:v>
      </x:c>
      <x:c r="E1160" s="1" t="s">
        <x:v>1290</x:v>
      </x:c>
      <x:c r="F1160" s="1" t="s">
        <x:v>1502</x:v>
      </x:c>
      <x:c r="G1160" s="1" t="s">
        <x:v>486</x:v>
      </x:c>
    </x:row>
    <x:row r="1161" ht="15" hidden="0" customHeight="1">
      <x:c r="A1161" s="1" t="s">
        <x:v>480</x:v>
      </x:c>
      <x:c r="B1161" s="1" t="s">
        <x:v>481</x:v>
      </x:c>
      <x:c r="C1161" s="1" t="s">
        <x:v>1501</x:v>
      </x:c>
      <x:c r="D1161" s="1" t="s">
        <x:v>487</x:v>
      </x:c>
      <x:c r="E1161" s="1" t="s">
        <x:v>724</x:v>
      </x:c>
      <x:c r="F1161" s="1" t="s">
        <x:v>935</x:v>
      </x:c>
      <x:c r="G1161" s="1" t="s">
        <x:v>490</x:v>
      </x:c>
    </x:row>
    <x:row r="1162" ht="15" hidden="0" customHeight="1">
      <x:c r="A1162" s="1" t="s">
        <x:v>480</x:v>
      </x:c>
      <x:c r="B1162" s="1" t="s">
        <x:v>481</x:v>
      </x:c>
      <x:c r="C1162" s="1" t="s">
        <x:v>1503</x:v>
      </x:c>
      <x:c r="D1162" s="1" t="s">
        <x:v>483</x:v>
      </x:c>
      <x:c r="E1162" s="1" t="s">
        <x:v>1280</x:v>
      </x:c>
      <x:c r="F1162" s="1" t="s">
        <x:v>492</x:v>
      </x:c>
      <x:c r="G1162" s="1" t="s">
        <x:v>486</x:v>
      </x:c>
    </x:row>
    <x:row r="1163" ht="15" hidden="0" customHeight="1">
      <x:c r="A1163" s="1" t="s">
        <x:v>480</x:v>
      </x:c>
      <x:c r="B1163" s="1" t="s">
        <x:v>481</x:v>
      </x:c>
      <x:c r="C1163" s="1" t="s">
        <x:v>1503</x:v>
      </x:c>
      <x:c r="D1163" s="1" t="s">
        <x:v>487</x:v>
      </x:c>
      <x:c r="E1163" s="1" t="s">
        <x:v>915</x:v>
      </x:c>
      <x:c r="F1163" s="1" t="s">
        <x:v>494</x:v>
      </x:c>
      <x:c r="G1163" s="1" t="s">
        <x:v>490</x:v>
      </x:c>
    </x:row>
    <x:row r="1164" ht="15" hidden="0" customHeight="1">
      <x:c r="A1164" s="1" t="s">
        <x:v>480</x:v>
      </x:c>
      <x:c r="B1164" s="1" t="s">
        <x:v>481</x:v>
      </x:c>
      <x:c r="C1164" s="1" t="s">
        <x:v>1504</x:v>
      </x:c>
      <x:c r="D1164" s="1" t="s">
        <x:v>483</x:v>
      </x:c>
      <x:c r="E1164" s="1" t="s">
        <x:v>736</x:v>
      </x:c>
      <x:c r="F1164" s="1" t="s">
        <x:v>748</x:v>
      </x:c>
      <x:c r="G1164" s="1" t="s">
        <x:v>486</x:v>
      </x:c>
    </x:row>
    <x:row r="1165" ht="15" hidden="0" customHeight="1">
      <x:c r="A1165" s="1" t="s">
        <x:v>480</x:v>
      </x:c>
      <x:c r="B1165" s="1" t="s">
        <x:v>481</x:v>
      </x:c>
      <x:c r="C1165" s="1" t="s">
        <x:v>1504</x:v>
      </x:c>
      <x:c r="D1165" s="1" t="s">
        <x:v>487</x:v>
      </x:c>
      <x:c r="E1165" s="1" t="s">
        <x:v>738</x:v>
      </x:c>
      <x:c r="F1165" s="1" t="s">
        <x:v>1075</x:v>
      </x:c>
      <x:c r="G1165" s="1" t="s">
        <x:v>490</x:v>
      </x:c>
    </x:row>
    <x:row r="1166" ht="15" hidden="0" customHeight="1">
      <x:c r="A1166" s="1" t="s">
        <x:v>480</x:v>
      </x:c>
      <x:c r="B1166" s="1" t="s">
        <x:v>481</x:v>
      </x:c>
      <x:c r="C1166" s="1" t="s">
        <x:v>1505</x:v>
      </x:c>
      <x:c r="D1166" s="1" t="s">
        <x:v>483</x:v>
      </x:c>
      <x:c r="E1166" s="1" t="s">
        <x:v>1494</x:v>
      </x:c>
      <x:c r="F1166" s="1" t="s">
        <x:v>574</x:v>
      </x:c>
      <x:c r="G1166" s="1" t="s">
        <x:v>486</x:v>
      </x:c>
    </x:row>
    <x:row r="1167" ht="15" hidden="0" customHeight="1">
      <x:c r="A1167" s="1" t="s">
        <x:v>480</x:v>
      </x:c>
      <x:c r="B1167" s="1" t="s">
        <x:v>481</x:v>
      </x:c>
      <x:c r="C1167" s="1" t="s">
        <x:v>1505</x:v>
      </x:c>
      <x:c r="D1167" s="1" t="s">
        <x:v>487</x:v>
      </x:c>
      <x:c r="E1167" s="1" t="s">
        <x:v>781</x:v>
      </x:c>
      <x:c r="F1167" s="1" t="s">
        <x:v>1449</x:v>
      </x:c>
      <x:c r="G1167" s="1" t="s">
        <x:v>490</x:v>
      </x:c>
    </x:row>
    <x:row r="1168" ht="15" hidden="0" customHeight="1">
      <x:c r="A1168" s="1" t="s">
        <x:v>480</x:v>
      </x:c>
      <x:c r="B1168" s="1" t="s">
        <x:v>481</x:v>
      </x:c>
      <x:c r="C1168" s="1" t="s">
        <x:v>1506</x:v>
      </x:c>
      <x:c r="D1168" s="1" t="s">
        <x:v>483</x:v>
      </x:c>
      <x:c r="E1168" s="1" t="s">
        <x:v>1395</x:v>
      </x:c>
      <x:c r="F1168" s="1" t="s">
        <x:v>769</x:v>
      </x:c>
      <x:c r="G1168" s="1" t="s">
        <x:v>486</x:v>
      </x:c>
    </x:row>
    <x:row r="1169" ht="15" hidden="0" customHeight="1">
      <x:c r="A1169" s="1" t="s">
        <x:v>480</x:v>
      </x:c>
      <x:c r="B1169" s="1" t="s">
        <x:v>481</x:v>
      </x:c>
      <x:c r="C1169" s="1" t="s">
        <x:v>1506</x:v>
      </x:c>
      <x:c r="D1169" s="1" t="s">
        <x:v>487</x:v>
      </x:c>
      <x:c r="E1169" s="1" t="s">
        <x:v>570</x:v>
      </x:c>
      <x:c r="F1169" s="1" t="s">
        <x:v>770</x:v>
      </x:c>
      <x:c r="G1169" s="1" t="s">
        <x:v>490</x:v>
      </x:c>
    </x:row>
    <x:row r="1170" ht="15" hidden="0" customHeight="1">
      <x:c r="A1170" s="1" t="s">
        <x:v>480</x:v>
      </x:c>
      <x:c r="B1170" s="1" t="s">
        <x:v>481</x:v>
      </x:c>
      <x:c r="C1170" s="1" t="s">
        <x:v>1507</x:v>
      </x:c>
      <x:c r="D1170" s="1" t="s">
        <x:v>483</x:v>
      </x:c>
      <x:c r="E1170" s="1" t="s">
        <x:v>1403</x:v>
      </x:c>
      <x:c r="F1170" s="1" t="s">
        <x:v>1508</x:v>
      </x:c>
      <x:c r="G1170" s="1" t="s">
        <x:v>486</x:v>
      </x:c>
    </x:row>
    <x:row r="1171" ht="15" hidden="0" customHeight="1">
      <x:c r="A1171" s="1" t="s">
        <x:v>480</x:v>
      </x:c>
      <x:c r="B1171" s="1" t="s">
        <x:v>481</x:v>
      </x:c>
      <x:c r="C1171" s="1" t="s">
        <x:v>1507</x:v>
      </x:c>
      <x:c r="D1171" s="1" t="s">
        <x:v>487</x:v>
      </x:c>
      <x:c r="E1171" s="1" t="s">
        <x:v>967</x:v>
      </x:c>
      <x:c r="F1171" s="1" t="s">
        <x:v>494</x:v>
      </x:c>
      <x:c r="G1171" s="1" t="s">
        <x:v>490</x:v>
      </x:c>
    </x:row>
    <x:row r="1172" ht="15" hidden="0" customHeight="1">
      <x:c r="A1172" s="1" t="s">
        <x:v>480</x:v>
      </x:c>
      <x:c r="B1172" s="1" t="s">
        <x:v>481</x:v>
      </x:c>
      <x:c r="C1172" s="1" t="s">
        <x:v>1509</x:v>
      </x:c>
      <x:c r="D1172" s="1" t="s">
        <x:v>483</x:v>
      </x:c>
      <x:c r="E1172" s="1" t="s">
        <x:v>1162</x:v>
      </x:c>
      <x:c r="F1172" s="1" t="s">
        <x:v>645</x:v>
      </x:c>
      <x:c r="G1172" s="1" t="s">
        <x:v>486</x:v>
      </x:c>
    </x:row>
    <x:row r="1173" ht="15" hidden="0" customHeight="1">
      <x:c r="A1173" s="1" t="s">
        <x:v>480</x:v>
      </x:c>
      <x:c r="B1173" s="1" t="s">
        <x:v>481</x:v>
      </x:c>
      <x:c r="C1173" s="1" t="s">
        <x:v>1509</x:v>
      </x:c>
      <x:c r="D1173" s="1" t="s">
        <x:v>487</x:v>
      </x:c>
      <x:c r="E1173" s="1" t="s">
        <x:v>1007</x:v>
      </x:c>
      <x:c r="F1173" s="1" t="s">
        <x:v>647</x:v>
      </x:c>
      <x:c r="G1173" s="1" t="s">
        <x:v>490</x:v>
      </x:c>
    </x:row>
    <x:row r="1174" ht="15" hidden="0" customHeight="1">
      <x:c r="A1174" s="1" t="s">
        <x:v>480</x:v>
      </x:c>
      <x:c r="B1174" s="1" t="s">
        <x:v>481</x:v>
      </x:c>
      <x:c r="C1174" s="1" t="s">
        <x:v>1510</x:v>
      </x:c>
      <x:c r="D1174" s="1" t="s">
        <x:v>483</x:v>
      </x:c>
      <x:c r="E1174" s="1" t="s">
        <x:v>1201</x:v>
      </x:c>
      <x:c r="F1174" s="1" t="s">
        <x:v>1374</x:v>
      </x:c>
      <x:c r="G1174" s="1" t="s">
        <x:v>486</x:v>
      </x:c>
    </x:row>
    <x:row r="1175" ht="15" hidden="0" customHeight="1">
      <x:c r="A1175" s="1" t="s">
        <x:v>480</x:v>
      </x:c>
      <x:c r="B1175" s="1" t="s">
        <x:v>481</x:v>
      </x:c>
      <x:c r="C1175" s="1" t="s">
        <x:v>1510</x:v>
      </x:c>
      <x:c r="D1175" s="1" t="s">
        <x:v>487</x:v>
      </x:c>
      <x:c r="E1175" s="1" t="s">
        <x:v>1203</x:v>
      </x:c>
      <x:c r="F1175" s="1" t="s">
        <x:v>1511</x:v>
      </x:c>
      <x:c r="G1175" s="1" t="s">
        <x:v>490</x:v>
      </x:c>
    </x:row>
    <x:row r="1176" ht="15" hidden="0" customHeight="1">
      <x:c r="A1176" s="1" t="s">
        <x:v>480</x:v>
      </x:c>
      <x:c r="B1176" s="1" t="s">
        <x:v>481</x:v>
      </x:c>
      <x:c r="C1176" s="1" t="s">
        <x:v>1512</x:v>
      </x:c>
      <x:c r="D1176" s="1" t="s">
        <x:v>483</x:v>
      </x:c>
      <x:c r="E1176" s="1" t="s">
        <x:v>1054</x:v>
      </x:c>
      <x:c r="F1176" s="1" t="s">
        <x:v>1287</x:v>
      </x:c>
      <x:c r="G1176" s="1" t="s">
        <x:v>486</x:v>
      </x:c>
    </x:row>
    <x:row r="1177" ht="15" hidden="0" customHeight="1">
      <x:c r="A1177" s="1" t="s">
        <x:v>480</x:v>
      </x:c>
      <x:c r="B1177" s="1" t="s">
        <x:v>481</x:v>
      </x:c>
      <x:c r="C1177" s="1" t="s">
        <x:v>1512</x:v>
      </x:c>
      <x:c r="D1177" s="1" t="s">
        <x:v>487</x:v>
      </x:c>
      <x:c r="E1177" s="1" t="s">
        <x:v>505</x:v>
      </x:c>
      <x:c r="F1177" s="1" t="s">
        <x:v>823</x:v>
      </x:c>
      <x:c r="G1177" s="1" t="s">
        <x:v>490</x:v>
      </x:c>
    </x:row>
    <x:row r="1178" ht="15" hidden="0" customHeight="1">
      <x:c r="A1178" s="1" t="s">
        <x:v>480</x:v>
      </x:c>
      <x:c r="B1178" s="1" t="s">
        <x:v>481</x:v>
      </x:c>
      <x:c r="C1178" s="1" t="s">
        <x:v>1513</x:v>
      </x:c>
      <x:c r="D1178" s="1" t="s">
        <x:v>483</x:v>
      </x:c>
      <x:c r="E1178" s="1" t="s">
        <x:v>772</x:v>
      </x:c>
      <x:c r="F1178" s="1" t="s">
        <x:v>913</x:v>
      </x:c>
      <x:c r="G1178" s="1" t="s">
        <x:v>486</x:v>
      </x:c>
    </x:row>
    <x:row r="1179" ht="15" hidden="0" customHeight="1">
      <x:c r="A1179" s="1" t="s">
        <x:v>480</x:v>
      </x:c>
      <x:c r="B1179" s="1" t="s">
        <x:v>481</x:v>
      </x:c>
      <x:c r="C1179" s="1" t="s">
        <x:v>1513</x:v>
      </x:c>
      <x:c r="D1179" s="1" t="s">
        <x:v>487</x:v>
      </x:c>
      <x:c r="E1179" s="1" t="s">
        <x:v>578</x:v>
      </x:c>
      <x:c r="F1179" s="1" t="s">
        <x:v>1514</x:v>
      </x:c>
      <x:c r="G1179" s="1" t="s">
        <x:v>490</x:v>
      </x:c>
    </x:row>
    <x:row r="1180" ht="15" hidden="0" customHeight="1">
      <x:c r="A1180" s="1" t="s">
        <x:v>480</x:v>
      </x:c>
      <x:c r="B1180" s="1" t="s">
        <x:v>481</x:v>
      </x:c>
      <x:c r="C1180" s="1" t="s">
        <x:v>1515</x:v>
      </x:c>
      <x:c r="D1180" s="1" t="s">
        <x:v>483</x:v>
      </x:c>
      <x:c r="E1180" s="1" t="s">
        <x:v>1330</x:v>
      </x:c>
      <x:c r="F1180" s="1" t="s">
        <x:v>1418</x:v>
      </x:c>
      <x:c r="G1180" s="1" t="s">
        <x:v>486</x:v>
      </x:c>
    </x:row>
    <x:row r="1181" ht="15" hidden="0" customHeight="1">
      <x:c r="A1181" s="1" t="s">
        <x:v>480</x:v>
      </x:c>
      <x:c r="B1181" s="1" t="s">
        <x:v>481</x:v>
      </x:c>
      <x:c r="C1181" s="1" t="s">
        <x:v>1515</x:v>
      </x:c>
      <x:c r="D1181" s="1" t="s">
        <x:v>487</x:v>
      </x:c>
      <x:c r="E1181" s="1" t="s">
        <x:v>1516</x:v>
      </x:c>
      <x:c r="F1181" s="1" t="s">
        <x:v>1420</x:v>
      </x:c>
      <x:c r="G1181" s="1" t="s">
        <x:v>490</x:v>
      </x:c>
    </x:row>
    <x:row r="1182" ht="15" hidden="0" customHeight="1">
      <x:c r="A1182" s="1" t="s">
        <x:v>480</x:v>
      </x:c>
      <x:c r="B1182" s="1" t="s">
        <x:v>481</x:v>
      </x:c>
      <x:c r="C1182" s="1" t="s">
        <x:v>1517</x:v>
      </x:c>
      <x:c r="D1182" s="1" t="s">
        <x:v>483</x:v>
      </x:c>
      <x:c r="E1182" s="1" t="s">
        <x:v>870</x:v>
      </x:c>
      <x:c r="F1182" s="1" t="s">
        <x:v>1127</x:v>
      </x:c>
      <x:c r="G1182" s="1" t="s">
        <x:v>486</x:v>
      </x:c>
    </x:row>
    <x:row r="1183" ht="15" hidden="0" customHeight="1">
      <x:c r="A1183" s="1" t="s">
        <x:v>480</x:v>
      </x:c>
      <x:c r="B1183" s="1" t="s">
        <x:v>481</x:v>
      </x:c>
      <x:c r="C1183" s="1" t="s">
        <x:v>1517</x:v>
      </x:c>
      <x:c r="D1183" s="1" t="s">
        <x:v>487</x:v>
      </x:c>
      <x:c r="E1183" s="1" t="s">
        <x:v>873</x:v>
      </x:c>
      <x:c r="F1183" s="1" t="s">
        <x:v>1185</x:v>
      </x:c>
      <x:c r="G1183" s="1" t="s">
        <x:v>490</x:v>
      </x:c>
    </x:row>
    <x:row r="1184" ht="15" hidden="0" customHeight="1">
      <x:c r="A1184" s="1" t="s">
        <x:v>480</x:v>
      </x:c>
      <x:c r="B1184" s="1" t="s">
        <x:v>481</x:v>
      </x:c>
      <x:c r="C1184" s="1" t="s">
        <x:v>1518</x:v>
      </x:c>
      <x:c r="D1184" s="1" t="s">
        <x:v>483</x:v>
      </x:c>
      <x:c r="E1184" s="1" t="s">
        <x:v>661</x:v>
      </x:c>
      <x:c r="F1184" s="1" t="s">
        <x:v>762</x:v>
      </x:c>
      <x:c r="G1184" s="1" t="s">
        <x:v>486</x:v>
      </x:c>
    </x:row>
    <x:row r="1185" ht="15" hidden="0" customHeight="1">
      <x:c r="A1185" s="1" t="s">
        <x:v>480</x:v>
      </x:c>
      <x:c r="B1185" s="1" t="s">
        <x:v>481</x:v>
      </x:c>
      <x:c r="C1185" s="1" t="s">
        <x:v>1518</x:v>
      </x:c>
      <x:c r="D1185" s="1" t="s">
        <x:v>487</x:v>
      </x:c>
      <x:c r="E1185" s="1" t="s">
        <x:v>662</x:v>
      </x:c>
      <x:c r="F1185" s="1" t="s">
        <x:v>1519</x:v>
      </x:c>
      <x:c r="G1185" s="1" t="s">
        <x:v>490</x:v>
      </x:c>
    </x:row>
    <x:row r="1186" ht="15" hidden="0" customHeight="1">
      <x:c r="A1186" s="1" t="s">
        <x:v>480</x:v>
      </x:c>
      <x:c r="B1186" s="1" t="s">
        <x:v>481</x:v>
      </x:c>
      <x:c r="C1186" s="1" t="s">
        <x:v>1520</x:v>
      </x:c>
      <x:c r="D1186" s="1" t="s">
        <x:v>483</x:v>
      </x:c>
      <x:c r="E1186" s="1" t="s">
        <x:v>1521</x:v>
      </x:c>
      <x:c r="F1186" s="1" t="s">
        <x:v>1336</x:v>
      </x:c>
      <x:c r="G1186" s="1" t="s">
        <x:v>486</x:v>
      </x:c>
    </x:row>
    <x:row r="1187" ht="15" hidden="0" customHeight="1">
      <x:c r="A1187" s="1" t="s">
        <x:v>480</x:v>
      </x:c>
      <x:c r="B1187" s="1" t="s">
        <x:v>481</x:v>
      </x:c>
      <x:c r="C1187" s="1" t="s">
        <x:v>1520</x:v>
      </x:c>
      <x:c r="D1187" s="1" t="s">
        <x:v>487</x:v>
      </x:c>
      <x:c r="E1187" s="1" t="s">
        <x:v>1415</x:v>
      </x:c>
      <x:c r="F1187" s="1" t="s">
        <x:v>1449</x:v>
      </x:c>
      <x:c r="G1187" s="1" t="s">
        <x:v>490</x:v>
      </x:c>
    </x:row>
    <x:row r="1188" ht="15" hidden="0" customHeight="1">
      <x:c r="A1188" s="1" t="s">
        <x:v>480</x:v>
      </x:c>
      <x:c r="B1188" s="1" t="s">
        <x:v>481</x:v>
      </x:c>
      <x:c r="C1188" s="1" t="s">
        <x:v>1522</x:v>
      </x:c>
      <x:c r="D1188" s="1" t="s">
        <x:v>483</x:v>
      </x:c>
      <x:c r="E1188" s="1" t="s">
        <x:v>764</x:v>
      </x:c>
      <x:c r="F1188" s="1" t="s">
        <x:v>866</x:v>
      </x:c>
      <x:c r="G1188" s="1" t="s">
        <x:v>486</x:v>
      </x:c>
    </x:row>
    <x:row r="1189" ht="15" hidden="0" customHeight="1">
      <x:c r="A1189" s="1" t="s">
        <x:v>480</x:v>
      </x:c>
      <x:c r="B1189" s="1" t="s">
        <x:v>481</x:v>
      </x:c>
      <x:c r="C1189" s="1" t="s">
        <x:v>1522</x:v>
      </x:c>
      <x:c r="D1189" s="1" t="s">
        <x:v>487</x:v>
      </x:c>
      <x:c r="E1189" s="1" t="s">
        <x:v>1489</x:v>
      </x:c>
      <x:c r="F1189" s="1" t="s">
        <x:v>1119</x:v>
      </x:c>
      <x:c r="G1189" s="1" t="s">
        <x:v>490</x:v>
      </x:c>
    </x:row>
    <x:row r="1190" ht="15" hidden="0" customHeight="1">
      <x:c r="A1190" s="1" t="s">
        <x:v>480</x:v>
      </x:c>
      <x:c r="B1190" s="1" t="s">
        <x:v>481</x:v>
      </x:c>
      <x:c r="C1190" s="1" t="s">
        <x:v>1523</x:v>
      </x:c>
      <x:c r="D1190" s="1" t="s">
        <x:v>483</x:v>
      </x:c>
      <x:c r="E1190" s="1" t="s">
        <x:v>600</x:v>
      </x:c>
      <x:c r="F1190" s="1" t="s">
        <x:v>892</x:v>
      </x:c>
      <x:c r="G1190" s="1" t="s">
        <x:v>486</x:v>
      </x:c>
    </x:row>
    <x:row r="1191" ht="15" hidden="0" customHeight="1">
      <x:c r="A1191" s="1" t="s">
        <x:v>480</x:v>
      </x:c>
      <x:c r="B1191" s="1" t="s">
        <x:v>481</x:v>
      </x:c>
      <x:c r="C1191" s="1" t="s">
        <x:v>1523</x:v>
      </x:c>
      <x:c r="D1191" s="1" t="s">
        <x:v>487</x:v>
      </x:c>
      <x:c r="E1191" s="1" t="s">
        <x:v>1524</x:v>
      </x:c>
      <x:c r="F1191" s="1" t="s">
        <x:v>893</x:v>
      </x:c>
      <x:c r="G1191" s="1" t="s">
        <x:v>490</x:v>
      </x:c>
    </x:row>
    <x:row r="1192" ht="15" hidden="0" customHeight="1">
      <x:c r="A1192" s="1" t="s">
        <x:v>480</x:v>
      </x:c>
      <x:c r="B1192" s="1" t="s">
        <x:v>481</x:v>
      </x:c>
      <x:c r="C1192" s="1" t="s">
        <x:v>1525</x:v>
      </x:c>
      <x:c r="D1192" s="1" t="s">
        <x:v>483</x:v>
      </x:c>
      <x:c r="E1192" s="1" t="s">
        <x:v>1267</x:v>
      </x:c>
      <x:c r="F1192" s="1" t="s">
        <x:v>666</x:v>
      </x:c>
      <x:c r="G1192" s="1" t="s">
        <x:v>486</x:v>
      </x:c>
    </x:row>
    <x:row r="1193" ht="15" hidden="0" customHeight="1">
      <x:c r="A1193" s="1" t="s">
        <x:v>480</x:v>
      </x:c>
      <x:c r="B1193" s="1" t="s">
        <x:v>481</x:v>
      </x:c>
      <x:c r="C1193" s="1" t="s">
        <x:v>1525</x:v>
      </x:c>
      <x:c r="D1193" s="1" t="s">
        <x:v>487</x:v>
      </x:c>
      <x:c r="E1193" s="1" t="s">
        <x:v>683</x:v>
      </x:c>
      <x:c r="F1193" s="1" t="s">
        <x:v>1317</x:v>
      </x:c>
      <x:c r="G1193" s="1" t="s">
        <x:v>490</x:v>
      </x:c>
    </x:row>
    <x:row r="1194" ht="15" hidden="0" customHeight="1">
      <x:c r="A1194" s="1" t="s">
        <x:v>480</x:v>
      </x:c>
      <x:c r="B1194" s="1" t="s">
        <x:v>481</x:v>
      </x:c>
      <x:c r="C1194" s="1" t="s">
        <x:v>1526</x:v>
      </x:c>
      <x:c r="D1194" s="1" t="s">
        <x:v>483</x:v>
      </x:c>
      <x:c r="E1194" s="1" t="s">
        <x:v>1527</x:v>
      </x:c>
      <x:c r="F1194" s="1" t="s">
        <x:v>1293</x:v>
      </x:c>
      <x:c r="G1194" s="1" t="s">
        <x:v>486</x:v>
      </x:c>
    </x:row>
    <x:row r="1195" ht="15" hidden="0" customHeight="1">
      <x:c r="A1195" s="1" t="s">
        <x:v>480</x:v>
      </x:c>
      <x:c r="B1195" s="1" t="s">
        <x:v>481</x:v>
      </x:c>
      <x:c r="C1195" s="1" t="s">
        <x:v>1526</x:v>
      </x:c>
      <x:c r="D1195" s="1" t="s">
        <x:v>487</x:v>
      </x:c>
      <x:c r="E1195" s="1" t="s">
        <x:v>1528</x:v>
      </x:c>
      <x:c r="F1195" s="1" t="s">
        <x:v>1294</x:v>
      </x:c>
      <x:c r="G1195" s="1" t="s">
        <x:v>490</x:v>
      </x:c>
    </x:row>
    <x:row r="1196" ht="15" hidden="0" customHeight="1">
      <x:c r="A1196" s="1" t="s">
        <x:v>480</x:v>
      </x:c>
      <x:c r="B1196" s="1" t="s">
        <x:v>481</x:v>
      </x:c>
      <x:c r="C1196" s="1" t="s">
        <x:v>1529</x:v>
      </x:c>
      <x:c r="D1196" s="1" t="s">
        <x:v>483</x:v>
      </x:c>
      <x:c r="E1196" s="1" t="s">
        <x:v>1530</x:v>
      </x:c>
      <x:c r="F1196" s="1" t="s">
        <x:v>1527</x:v>
      </x:c>
      <x:c r="G1196" s="1" t="s">
        <x:v>486</x:v>
      </x:c>
    </x:row>
    <x:row r="1197" ht="15" hidden="0" customHeight="1">
      <x:c r="A1197" s="1" t="s">
        <x:v>480</x:v>
      </x:c>
      <x:c r="B1197" s="1" t="s">
        <x:v>481</x:v>
      </x:c>
      <x:c r="C1197" s="1" t="s">
        <x:v>1529</x:v>
      </x:c>
      <x:c r="D1197" s="1" t="s">
        <x:v>487</x:v>
      </x:c>
      <x:c r="E1197" s="1" t="s">
        <x:v>854</x:v>
      </x:c>
      <x:c r="F1197" s="1" t="s">
        <x:v>1528</x:v>
      </x:c>
      <x:c r="G1197" s="1" t="s">
        <x:v>490</x:v>
      </x:c>
    </x:row>
    <x:row r="1198" ht="15" hidden="0" customHeight="1">
      <x:c r="A1198" s="1" t="s">
        <x:v>480</x:v>
      </x:c>
      <x:c r="B1198" s="1" t="s">
        <x:v>481</x:v>
      </x:c>
      <x:c r="C1198" s="1" t="s">
        <x:v>1531</x:v>
      </x:c>
      <x:c r="D1198" s="1" t="s">
        <x:v>483</x:v>
      </x:c>
      <x:c r="E1198" s="1" t="s">
        <x:v>1009</x:v>
      </x:c>
      <x:c r="F1198" s="1" t="s">
        <x:v>492</x:v>
      </x:c>
      <x:c r="G1198" s="1" t="s">
        <x:v>486</x:v>
      </x:c>
    </x:row>
    <x:row r="1199" ht="15" hidden="0" customHeight="1">
      <x:c r="A1199" s="1" t="s">
        <x:v>480</x:v>
      </x:c>
      <x:c r="B1199" s="1" t="s">
        <x:v>481</x:v>
      </x:c>
      <x:c r="C1199" s="1" t="s">
        <x:v>1531</x:v>
      </x:c>
      <x:c r="D1199" s="1" t="s">
        <x:v>487</x:v>
      </x:c>
      <x:c r="E1199" s="1" t="s">
        <x:v>1010</x:v>
      </x:c>
      <x:c r="F1199" s="1" t="s">
        <x:v>1425</x:v>
      </x:c>
      <x:c r="G1199" s="1" t="s">
        <x:v>490</x:v>
      </x:c>
    </x:row>
    <x:row r="1200" ht="15" hidden="0" customHeight="1">
      <x:c r="A1200" s="1" t="s">
        <x:v>480</x:v>
      </x:c>
      <x:c r="B1200" s="1" t="s">
        <x:v>481</x:v>
      </x:c>
      <x:c r="C1200" s="1" t="s">
        <x:v>1532</x:v>
      </x:c>
      <x:c r="D1200" s="1" t="s">
        <x:v>483</x:v>
      </x:c>
      <x:c r="E1200" s="1" t="s">
        <x:v>1212</x:v>
      </x:c>
      <x:c r="F1200" s="1" t="s">
        <x:v>718</x:v>
      </x:c>
      <x:c r="G1200" s="1" t="s">
        <x:v>486</x:v>
      </x:c>
    </x:row>
    <x:row r="1201" ht="15" hidden="0" customHeight="1">
      <x:c r="A1201" s="1" t="s">
        <x:v>480</x:v>
      </x:c>
      <x:c r="B1201" s="1" t="s">
        <x:v>481</x:v>
      </x:c>
      <x:c r="C1201" s="1" t="s">
        <x:v>1532</x:v>
      </x:c>
      <x:c r="D1201" s="1" t="s">
        <x:v>487</x:v>
      </x:c>
      <x:c r="E1201" s="1" t="s">
        <x:v>1117</x:v>
      </x:c>
      <x:c r="F1201" s="1" t="s">
        <x:v>993</x:v>
      </x:c>
      <x:c r="G1201" s="1" t="s">
        <x:v>490</x:v>
      </x:c>
    </x:row>
    <x:row r="1202" ht="15" hidden="0" customHeight="1">
      <x:c r="A1202" s="1" t="s">
        <x:v>480</x:v>
      </x:c>
      <x:c r="B1202" s="1" t="s">
        <x:v>481</x:v>
      </x:c>
      <x:c r="C1202" s="1" t="s">
        <x:v>1533</x:v>
      </x:c>
      <x:c r="D1202" s="1" t="s">
        <x:v>483</x:v>
      </x:c>
      <x:c r="E1202" s="1" t="s">
        <x:v>1284</x:v>
      </x:c>
      <x:c r="F1202" s="1" t="s">
        <x:v>606</x:v>
      </x:c>
      <x:c r="G1202" s="1" t="s">
        <x:v>486</x:v>
      </x:c>
    </x:row>
    <x:row r="1203" ht="15" hidden="0" customHeight="1">
      <x:c r="A1203" s="1" t="s">
        <x:v>480</x:v>
      </x:c>
      <x:c r="B1203" s="1" t="s">
        <x:v>481</x:v>
      </x:c>
      <x:c r="C1203" s="1" t="s">
        <x:v>1533</x:v>
      </x:c>
      <x:c r="D1203" s="1" t="s">
        <x:v>487</x:v>
      </x:c>
      <x:c r="E1203" s="1" t="s">
        <x:v>495</x:v>
      </x:c>
      <x:c r="F1203" s="1" t="s">
        <x:v>607</x:v>
      </x:c>
      <x:c r="G1203" s="1" t="s">
        <x:v>490</x:v>
      </x:c>
    </x:row>
    <x:row r="1204" ht="15" hidden="0" customHeight="1">
      <x:c r="A1204" s="1" t="s">
        <x:v>480</x:v>
      </x:c>
      <x:c r="B1204" s="1" t="s">
        <x:v>481</x:v>
      </x:c>
      <x:c r="C1204" s="1" t="s">
        <x:v>1534</x:v>
      </x:c>
      <x:c r="D1204" s="1" t="s">
        <x:v>483</x:v>
      </x:c>
      <x:c r="E1204" s="1" t="s">
        <x:v>567</x:v>
      </x:c>
      <x:c r="F1204" s="1" t="s">
        <x:v>667</x:v>
      </x:c>
      <x:c r="G1204" s="1" t="s">
        <x:v>486</x:v>
      </x:c>
    </x:row>
    <x:row r="1205" ht="15" hidden="0" customHeight="1">
      <x:c r="A1205" s="1" t="s">
        <x:v>480</x:v>
      </x:c>
      <x:c r="B1205" s="1" t="s">
        <x:v>481</x:v>
      </x:c>
      <x:c r="C1205" s="1" t="s">
        <x:v>1534</x:v>
      </x:c>
      <x:c r="D1205" s="1" t="s">
        <x:v>487</x:v>
      </x:c>
      <x:c r="E1205" s="1" t="s">
        <x:v>569</x:v>
      </x:c>
      <x:c r="F1205" s="1" t="s">
        <x:v>1061</x:v>
      </x:c>
      <x:c r="G1205" s="1" t="s">
        <x:v>490</x:v>
      </x:c>
    </x:row>
    <x:row r="1206" ht="15" hidden="0" customHeight="1">
      <x:c r="A1206" s="1" t="s">
        <x:v>480</x:v>
      </x:c>
      <x:c r="B1206" s="1" t="s">
        <x:v>481</x:v>
      </x:c>
      <x:c r="C1206" s="1" t="s">
        <x:v>1535</x:v>
      </x:c>
      <x:c r="D1206" s="1" t="s">
        <x:v>483</x:v>
      </x:c>
      <x:c r="E1206" s="1" t="s">
        <x:v>944</x:v>
      </x:c>
      <x:c r="F1206" s="1" t="s">
        <x:v>600</x:v>
      </x:c>
      <x:c r="G1206" s="1" t="s">
        <x:v>486</x:v>
      </x:c>
    </x:row>
    <x:row r="1207" ht="15" hidden="0" customHeight="1">
      <x:c r="A1207" s="1" t="s">
        <x:v>480</x:v>
      </x:c>
      <x:c r="B1207" s="1" t="s">
        <x:v>481</x:v>
      </x:c>
      <x:c r="C1207" s="1" t="s">
        <x:v>1535</x:v>
      </x:c>
      <x:c r="D1207" s="1" t="s">
        <x:v>487</x:v>
      </x:c>
      <x:c r="E1207" s="1" t="s">
        <x:v>1291</x:v>
      </x:c>
      <x:c r="F1207" s="1" t="s">
        <x:v>1524</x:v>
      </x:c>
      <x:c r="G1207" s="1" t="s">
        <x:v>490</x:v>
      </x:c>
    </x:row>
    <x:row r="1208" ht="15" hidden="0" customHeight="1">
      <x:c r="A1208" s="1" t="s">
        <x:v>480</x:v>
      </x:c>
      <x:c r="B1208" s="1" t="s">
        <x:v>481</x:v>
      </x:c>
      <x:c r="C1208" s="1" t="s">
        <x:v>1536</x:v>
      </x:c>
      <x:c r="D1208" s="1" t="s">
        <x:v>483</x:v>
      </x:c>
      <x:c r="E1208" s="1" t="s">
        <x:v>717</x:v>
      </x:c>
      <x:c r="F1208" s="1" t="s">
        <x:v>619</x:v>
      </x:c>
      <x:c r="G1208" s="1" t="s">
        <x:v>486</x:v>
      </x:c>
    </x:row>
    <x:row r="1209" ht="15" hidden="0" customHeight="1">
      <x:c r="A1209" s="1" t="s">
        <x:v>480</x:v>
      </x:c>
      <x:c r="B1209" s="1" t="s">
        <x:v>481</x:v>
      </x:c>
      <x:c r="C1209" s="1" t="s">
        <x:v>1536</x:v>
      </x:c>
      <x:c r="D1209" s="1" t="s">
        <x:v>487</x:v>
      </x:c>
      <x:c r="E1209" s="1" t="s">
        <x:v>1537</x:v>
      </x:c>
      <x:c r="F1209" s="1" t="s">
        <x:v>1538</x:v>
      </x:c>
      <x:c r="G1209" s="1" t="s">
        <x:v>490</x:v>
      </x:c>
    </x:row>
    <x:row r="1210" ht="15" hidden="0" customHeight="1">
      <x:c r="A1210" s="1" t="s">
        <x:v>480</x:v>
      </x:c>
      <x:c r="B1210" s="1" t="s">
        <x:v>481</x:v>
      </x:c>
      <x:c r="C1210" s="1" t="s">
        <x:v>1539</x:v>
      </x:c>
      <x:c r="D1210" s="1" t="s">
        <x:v>483</x:v>
      </x:c>
      <x:c r="E1210" s="1" t="s">
        <x:v>764</x:v>
      </x:c>
      <x:c r="F1210" s="1" t="s">
        <x:v>512</x:v>
      </x:c>
      <x:c r="G1210" s="1" t="s">
        <x:v>871</x:v>
      </x:c>
    </x:row>
    <x:row r="1211" ht="15" hidden="0" customHeight="1">
      <x:c r="A1211" s="1" t="s">
        <x:v>480</x:v>
      </x:c>
      <x:c r="B1211" s="1" t="s">
        <x:v>481</x:v>
      </x:c>
      <x:c r="C1211" s="1" t="s">
        <x:v>1539</x:v>
      </x:c>
      <x:c r="D1211" s="1" t="s">
        <x:v>487</x:v>
      </x:c>
      <x:c r="E1211" s="1" t="s">
        <x:v>1489</x:v>
      </x:c>
      <x:c r="F1211" s="1" t="s">
        <x:v>1453</x:v>
      </x:c>
      <x:c r="G1211" s="1" t="s">
        <x:v>490</x:v>
      </x:c>
    </x:row>
    <x:row r="1212" ht="15" hidden="0" customHeight="1">
      <x:c r="A1212" s="1" t="s">
        <x:v>480</x:v>
      </x:c>
      <x:c r="B1212" s="1" t="s">
        <x:v>481</x:v>
      </x:c>
      <x:c r="C1212" s="1" t="s">
        <x:v>1540</x:v>
      </x:c>
      <x:c r="D1212" s="1" t="s">
        <x:v>483</x:v>
      </x:c>
      <x:c r="E1212" s="1" t="s">
        <x:v>1055</x:v>
      </x:c>
      <x:c r="F1212" s="1" t="s">
        <x:v>995</x:v>
      </x:c>
      <x:c r="G1212" s="1" t="s">
        <x:v>486</x:v>
      </x:c>
    </x:row>
    <x:row r="1213" ht="15" hidden="0" customHeight="1">
      <x:c r="A1213" s="1" t="s">
        <x:v>480</x:v>
      </x:c>
      <x:c r="B1213" s="1" t="s">
        <x:v>481</x:v>
      </x:c>
      <x:c r="C1213" s="1" t="s">
        <x:v>1540</x:v>
      </x:c>
      <x:c r="D1213" s="1" t="s">
        <x:v>487</x:v>
      </x:c>
      <x:c r="E1213" s="1" t="s">
        <x:v>1541</x:v>
      </x:c>
      <x:c r="F1213" s="1" t="s">
        <x:v>996</x:v>
      </x:c>
      <x:c r="G1213" s="1" t="s">
        <x:v>490</x:v>
      </x:c>
    </x:row>
    <x:row r="1214" ht="15" hidden="0" customHeight="1">
      <x:c r="A1214" s="1" t="s">
        <x:v>480</x:v>
      </x:c>
      <x:c r="B1214" s="1" t="s">
        <x:v>481</x:v>
      </x:c>
      <x:c r="C1214" s="1" t="s">
        <x:v>1542</x:v>
      </x:c>
      <x:c r="D1214" s="1" t="s">
        <x:v>483</x:v>
      </x:c>
      <x:c r="E1214" s="1" t="s">
        <x:v>903</x:v>
      </x:c>
      <x:c r="F1214" s="1" t="s">
        <x:v>1543</x:v>
      </x:c>
      <x:c r="G1214" s="1" t="s">
        <x:v>486</x:v>
      </x:c>
    </x:row>
    <x:row r="1215" ht="15" hidden="0" customHeight="1">
      <x:c r="A1215" s="1" t="s">
        <x:v>480</x:v>
      </x:c>
      <x:c r="B1215" s="1" t="s">
        <x:v>481</x:v>
      </x:c>
      <x:c r="C1215" s="1" t="s">
        <x:v>1542</x:v>
      </x:c>
      <x:c r="D1215" s="1" t="s">
        <x:v>487</x:v>
      </x:c>
      <x:c r="E1215" s="1" t="s">
        <x:v>651</x:v>
      </x:c>
      <x:c r="F1215" s="1" t="s">
        <x:v>1544</x:v>
      </x:c>
      <x:c r="G1215" s="1" t="s">
        <x:v>490</x:v>
      </x:c>
    </x:row>
    <x:row r="1216" ht="15" hidden="0" customHeight="1">
      <x:c r="A1216" s="1" t="s">
        <x:v>480</x:v>
      </x:c>
      <x:c r="B1216" s="1" t="s">
        <x:v>481</x:v>
      </x:c>
      <x:c r="C1216" s="1" t="s">
        <x:v>1545</x:v>
      </x:c>
      <x:c r="D1216" s="1" t="s">
        <x:v>483</x:v>
      </x:c>
      <x:c r="E1216" s="1" t="s">
        <x:v>1502</x:v>
      </x:c>
      <x:c r="F1216" s="1" t="s">
        <x:v>1546</x:v>
      </x:c>
      <x:c r="G1216" s="1" t="s">
        <x:v>486</x:v>
      </x:c>
    </x:row>
    <x:row r="1217" ht="15" hidden="0" customHeight="1">
      <x:c r="A1217" s="1" t="s">
        <x:v>480</x:v>
      </x:c>
      <x:c r="B1217" s="1" t="s">
        <x:v>481</x:v>
      </x:c>
      <x:c r="C1217" s="1" t="s">
        <x:v>1545</x:v>
      </x:c>
      <x:c r="D1217" s="1" t="s">
        <x:v>487</x:v>
      </x:c>
      <x:c r="E1217" s="1" t="s">
        <x:v>1338</x:v>
      </x:c>
      <x:c r="F1217" s="1" t="s">
        <x:v>1363</x:v>
      </x:c>
      <x:c r="G1217" s="1" t="s">
        <x:v>490</x:v>
      </x:c>
    </x:row>
    <x:row r="1218" ht="15" hidden="0" customHeight="1">
      <x:c r="A1218" s="1" t="s">
        <x:v>480</x:v>
      </x:c>
      <x:c r="B1218" s="1" t="s">
        <x:v>481</x:v>
      </x:c>
      <x:c r="C1218" s="1" t="s">
        <x:v>1547</x:v>
      </x:c>
      <x:c r="D1218" s="1" t="s">
        <x:v>483</x:v>
      </x:c>
      <x:c r="E1218" s="1" t="s">
        <x:v>1165</x:v>
      </x:c>
      <x:c r="F1218" s="1" t="s">
        <x:v>1107</x:v>
      </x:c>
      <x:c r="G1218" s="1" t="s">
        <x:v>486</x:v>
      </x:c>
    </x:row>
    <x:row r="1219" ht="15" hidden="0" customHeight="1">
      <x:c r="A1219" s="1" t="s">
        <x:v>480</x:v>
      </x:c>
      <x:c r="B1219" s="1" t="s">
        <x:v>481</x:v>
      </x:c>
      <x:c r="C1219" s="1" t="s">
        <x:v>1547</x:v>
      </x:c>
      <x:c r="D1219" s="1" t="s">
        <x:v>487</x:v>
      </x:c>
      <x:c r="E1219" s="1" t="s">
        <x:v>1346</x:v>
      </x:c>
      <x:c r="F1219" s="1" t="s">
        <x:v>687</x:v>
      </x:c>
      <x:c r="G1219" s="1" t="s">
        <x:v>490</x:v>
      </x:c>
    </x:row>
    <x:row r="1220" ht="15" hidden="0" customHeight="1">
      <x:c r="A1220" s="1" t="s">
        <x:v>480</x:v>
      </x:c>
      <x:c r="B1220" s="1" t="s">
        <x:v>481</x:v>
      </x:c>
      <x:c r="C1220" s="1" t="s">
        <x:v>1548</x:v>
      </x:c>
      <x:c r="D1220" s="1" t="s">
        <x:v>483</x:v>
      </x:c>
      <x:c r="E1220" s="1" t="s">
        <x:v>1549</x:v>
      </x:c>
      <x:c r="F1220" s="1" t="s">
        <x:v>562</x:v>
      </x:c>
      <x:c r="G1220" s="1" t="s">
        <x:v>486</x:v>
      </x:c>
    </x:row>
    <x:row r="1221" ht="15" hidden="0" customHeight="1">
      <x:c r="A1221" s="1" t="s">
        <x:v>480</x:v>
      </x:c>
      <x:c r="B1221" s="1" t="s">
        <x:v>481</x:v>
      </x:c>
      <x:c r="C1221" s="1" t="s">
        <x:v>1548</x:v>
      </x:c>
      <x:c r="D1221" s="1" t="s">
        <x:v>487</x:v>
      </x:c>
      <x:c r="E1221" s="1" t="s">
        <x:v>1550</x:v>
      </x:c>
      <x:c r="F1221" s="1" t="s">
        <x:v>1409</x:v>
      </x:c>
      <x:c r="G1221" s="1" t="s">
        <x:v>490</x:v>
      </x:c>
    </x:row>
    <x:row r="1222" ht="15" hidden="0" customHeight="1">
      <x:c r="A1222" s="1" t="s">
        <x:v>480</x:v>
      </x:c>
      <x:c r="B1222" s="1" t="s">
        <x:v>481</x:v>
      </x:c>
      <x:c r="C1222" s="1" t="s">
        <x:v>1551</x:v>
      </x:c>
      <x:c r="D1222" s="1" t="s">
        <x:v>483</x:v>
      </x:c>
      <x:c r="E1222" s="1" t="s">
        <x:v>1247</x:v>
      </x:c>
      <x:c r="F1222" s="1" t="s">
        <x:v>569</x:v>
      </x:c>
      <x:c r="G1222" s="1" t="s">
        <x:v>486</x:v>
      </x:c>
    </x:row>
    <x:row r="1223" ht="15" hidden="0" customHeight="1">
      <x:c r="A1223" s="1" t="s">
        <x:v>480</x:v>
      </x:c>
      <x:c r="B1223" s="1" t="s">
        <x:v>481</x:v>
      </x:c>
      <x:c r="C1223" s="1" t="s">
        <x:v>1551</x:v>
      </x:c>
      <x:c r="D1223" s="1" t="s">
        <x:v>487</x:v>
      </x:c>
      <x:c r="E1223" s="1" t="s">
        <x:v>861</x:v>
      </x:c>
      <x:c r="F1223" s="1" t="s">
        <x:v>1100</x:v>
      </x:c>
      <x:c r="G1223" s="1" t="s">
        <x:v>490</x:v>
      </x:c>
    </x:row>
    <x:row r="1224" ht="15" hidden="0" customHeight="1">
      <x:c r="A1224" s="1" t="s">
        <x:v>480</x:v>
      </x:c>
      <x:c r="B1224" s="1" t="s">
        <x:v>481</x:v>
      </x:c>
      <x:c r="C1224" s="1" t="s">
        <x:v>1552</x:v>
      </x:c>
      <x:c r="D1224" s="1" t="s">
        <x:v>483</x:v>
      </x:c>
      <x:c r="E1224" s="1" t="s">
        <x:v>600</x:v>
      </x:c>
      <x:c r="F1224" s="1" t="s">
        <x:v>1276</x:v>
      </x:c>
      <x:c r="G1224" s="1" t="s">
        <x:v>486</x:v>
      </x:c>
    </x:row>
    <x:row r="1225" ht="15" hidden="0" customHeight="1">
      <x:c r="A1225" s="1" t="s">
        <x:v>480</x:v>
      </x:c>
      <x:c r="B1225" s="1" t="s">
        <x:v>481</x:v>
      </x:c>
      <x:c r="C1225" s="1" t="s">
        <x:v>1552</x:v>
      </x:c>
      <x:c r="D1225" s="1" t="s">
        <x:v>487</x:v>
      </x:c>
      <x:c r="E1225" s="1" t="s">
        <x:v>602</x:v>
      </x:c>
      <x:c r="F1225" s="1" t="s">
        <x:v>1553</x:v>
      </x:c>
      <x:c r="G1225" s="1" t="s">
        <x:v>490</x:v>
      </x:c>
    </x:row>
    <x:row r="1226" ht="15" hidden="0" customHeight="1">
      <x:c r="A1226" s="1" t="s">
        <x:v>480</x:v>
      </x:c>
      <x:c r="B1226" s="1" t="s">
        <x:v>481</x:v>
      </x:c>
      <x:c r="C1226" s="1" t="s">
        <x:v>1554</x:v>
      </x:c>
      <x:c r="D1226" s="1" t="s">
        <x:v>483</x:v>
      </x:c>
      <x:c r="E1226" s="1" t="s">
        <x:v>1462</x:v>
      </x:c>
      <x:c r="F1226" s="1" t="s">
        <x:v>1019</x:v>
      </x:c>
      <x:c r="G1226" s="1" t="s">
        <x:v>486</x:v>
      </x:c>
    </x:row>
    <x:row r="1227" ht="15" hidden="0" customHeight="1">
      <x:c r="A1227" s="1" t="s">
        <x:v>480</x:v>
      </x:c>
      <x:c r="B1227" s="1" t="s">
        <x:v>481</x:v>
      </x:c>
      <x:c r="C1227" s="1" t="s">
        <x:v>1554</x:v>
      </x:c>
      <x:c r="D1227" s="1" t="s">
        <x:v>487</x:v>
      </x:c>
      <x:c r="E1227" s="1" t="s">
        <x:v>1124</x:v>
      </x:c>
      <x:c r="F1227" s="1" t="s">
        <x:v>1474</x:v>
      </x:c>
      <x:c r="G1227" s="1" t="s">
        <x:v>490</x:v>
      </x:c>
    </x:row>
    <x:row r="1228" ht="15" hidden="0" customHeight="1">
      <x:c r="A1228" s="1" t="s">
        <x:v>480</x:v>
      </x:c>
      <x:c r="B1228" s="1" t="s">
        <x:v>481</x:v>
      </x:c>
      <x:c r="C1228" s="1" t="s">
        <x:v>1555</x:v>
      </x:c>
      <x:c r="D1228" s="1" t="s">
        <x:v>483</x:v>
      </x:c>
      <x:c r="E1228" s="1" t="s">
        <x:v>641</x:v>
      </x:c>
      <x:c r="F1228" s="1" t="s">
        <x:v>558</x:v>
      </x:c>
      <x:c r="G1228" s="1" t="s">
        <x:v>486</x:v>
      </x:c>
    </x:row>
    <x:row r="1229" ht="15" hidden="0" customHeight="1">
      <x:c r="A1229" s="1" t="s">
        <x:v>480</x:v>
      </x:c>
      <x:c r="B1229" s="1" t="s">
        <x:v>481</x:v>
      </x:c>
      <x:c r="C1229" s="1" t="s">
        <x:v>1555</x:v>
      </x:c>
      <x:c r="D1229" s="1" t="s">
        <x:v>487</x:v>
      </x:c>
      <x:c r="E1229" s="1" t="s">
        <x:v>1196</x:v>
      </x:c>
      <x:c r="F1229" s="1" t="s">
        <x:v>1556</x:v>
      </x:c>
      <x:c r="G1229" s="1" t="s">
        <x:v>490</x:v>
      </x:c>
    </x:row>
    <x:row r="1230" ht="15" hidden="0" customHeight="1">
      <x:c r="A1230" s="1" t="s">
        <x:v>480</x:v>
      </x:c>
      <x:c r="B1230" s="1" t="s">
        <x:v>481</x:v>
      </x:c>
      <x:c r="C1230" s="1" t="s">
        <x:v>1557</x:v>
      </x:c>
      <x:c r="D1230" s="1" t="s">
        <x:v>483</x:v>
      </x:c>
      <x:c r="E1230" s="1" t="s">
        <x:v>1346</x:v>
      </x:c>
      <x:c r="F1230" s="1" t="s">
        <x:v>833</x:v>
      </x:c>
      <x:c r="G1230" s="1" t="s">
        <x:v>871</x:v>
      </x:c>
    </x:row>
    <x:row r="1231" ht="15" hidden="0" customHeight="1">
      <x:c r="A1231" s="1" t="s">
        <x:v>480</x:v>
      </x:c>
      <x:c r="B1231" s="1" t="s">
        <x:v>481</x:v>
      </x:c>
      <x:c r="C1231" s="1" t="s">
        <x:v>1557</x:v>
      </x:c>
      <x:c r="D1231" s="1" t="s">
        <x:v>487</x:v>
      </x:c>
      <x:c r="E1231" s="1" t="s">
        <x:v>1423</x:v>
      </x:c>
      <x:c r="F1231" s="1" t="s">
        <x:v>834</x:v>
      </x:c>
      <x:c r="G1231" s="1" t="s">
        <x:v>490</x:v>
      </x:c>
    </x:row>
    <x:row r="1232" ht="15" hidden="0" customHeight="1">
      <x:c r="A1232" s="1" t="s">
        <x:v>480</x:v>
      </x:c>
      <x:c r="B1232" s="1" t="s">
        <x:v>481</x:v>
      </x:c>
      <x:c r="C1232" s="1" t="s">
        <x:v>1558</x:v>
      </x:c>
      <x:c r="D1232" s="1" t="s">
        <x:v>483</x:v>
      </x:c>
      <x:c r="E1232" s="1" t="s">
        <x:v>929</x:v>
      </x:c>
      <x:c r="F1232" s="1" t="s">
        <x:v>1559</x:v>
      </x:c>
      <x:c r="G1232" s="1" t="s">
        <x:v>486</x:v>
      </x:c>
    </x:row>
    <x:row r="1233" ht="15" hidden="0" customHeight="1">
      <x:c r="A1233" s="1" t="s">
        <x:v>480</x:v>
      </x:c>
      <x:c r="B1233" s="1" t="s">
        <x:v>481</x:v>
      </x:c>
      <x:c r="C1233" s="1" t="s">
        <x:v>1558</x:v>
      </x:c>
      <x:c r="D1233" s="1" t="s">
        <x:v>487</x:v>
      </x:c>
      <x:c r="E1233" s="1" t="s">
        <x:v>801</x:v>
      </x:c>
      <x:c r="F1233" s="1" t="s">
        <x:v>985</x:v>
      </x:c>
      <x:c r="G1233" s="1" t="s">
        <x:v>490</x:v>
      </x:c>
    </x:row>
    <x:row r="1234" ht="15" hidden="0" customHeight="1">
      <x:c r="A1234" s="1" t="s">
        <x:v>480</x:v>
      </x:c>
      <x:c r="B1234" s="1" t="s">
        <x:v>481</x:v>
      </x:c>
      <x:c r="C1234" s="1" t="s">
        <x:v>1560</x:v>
      </x:c>
      <x:c r="D1234" s="1" t="s">
        <x:v>483</x:v>
      </x:c>
      <x:c r="E1234" s="1" t="s">
        <x:v>540</x:v>
      </x:c>
      <x:c r="F1234" s="1" t="s">
        <x:v>765</x:v>
      </x:c>
      <x:c r="G1234" s="1" t="s">
        <x:v>486</x:v>
      </x:c>
    </x:row>
    <x:row r="1235" ht="15" hidden="0" customHeight="1">
      <x:c r="A1235" s="1" t="s">
        <x:v>480</x:v>
      </x:c>
      <x:c r="B1235" s="1" t="s">
        <x:v>481</x:v>
      </x:c>
      <x:c r="C1235" s="1" t="s">
        <x:v>1560</x:v>
      </x:c>
      <x:c r="D1235" s="1" t="s">
        <x:v>487</x:v>
      </x:c>
      <x:c r="E1235" s="1" t="s">
        <x:v>1250</x:v>
      </x:c>
      <x:c r="F1235" s="1" t="s">
        <x:v>767</x:v>
      </x:c>
      <x:c r="G1235" s="1" t="s">
        <x:v>490</x:v>
      </x:c>
    </x:row>
    <x:row r="1236" ht="15" hidden="0" customHeight="1">
      <x:c r="A1236" s="1" t="s">
        <x:v>480</x:v>
      </x:c>
      <x:c r="B1236" s="1" t="s">
        <x:v>481</x:v>
      </x:c>
      <x:c r="C1236" s="1" t="s">
        <x:v>1561</x:v>
      </x:c>
      <x:c r="D1236" s="1" t="s">
        <x:v>483</x:v>
      </x:c>
      <x:c r="E1236" s="1" t="s">
        <x:v>644</x:v>
      </x:c>
      <x:c r="F1236" s="1" t="s">
        <x:v>800</x:v>
      </x:c>
      <x:c r="G1236" s="1" t="s">
        <x:v>486</x:v>
      </x:c>
    </x:row>
    <x:row r="1237" ht="15" hidden="0" customHeight="1">
      <x:c r="A1237" s="1" t="s">
        <x:v>480</x:v>
      </x:c>
      <x:c r="B1237" s="1" t="s">
        <x:v>481</x:v>
      </x:c>
      <x:c r="C1237" s="1" t="s">
        <x:v>1561</x:v>
      </x:c>
      <x:c r="D1237" s="1" t="s">
        <x:v>487</x:v>
      </x:c>
      <x:c r="E1237" s="1" t="s">
        <x:v>1116</x:v>
      </x:c>
      <x:c r="F1237" s="1" t="s">
        <x:v>990</x:v>
      </x:c>
      <x:c r="G1237" s="1" t="s">
        <x:v>490</x:v>
      </x:c>
    </x:row>
    <x:row r="1238" ht="15" hidden="0" customHeight="1">
      <x:c r="A1238" s="1" t="s">
        <x:v>480</x:v>
      </x:c>
      <x:c r="B1238" s="1" t="s">
        <x:v>481</x:v>
      </x:c>
      <x:c r="C1238" s="1" t="s">
        <x:v>1562</x:v>
      </x:c>
      <x:c r="D1238" s="1" t="s">
        <x:v>483</x:v>
      </x:c>
      <x:c r="E1238" s="1" t="s">
        <x:v>1563</x:v>
      </x:c>
      <x:c r="F1238" s="1" t="s">
        <x:v>1134</x:v>
      </x:c>
      <x:c r="G1238" s="1" t="s">
        <x:v>486</x:v>
      </x:c>
    </x:row>
    <x:row r="1239" ht="15" hidden="0" customHeight="1">
      <x:c r="A1239" s="1" t="s">
        <x:v>480</x:v>
      </x:c>
      <x:c r="B1239" s="1" t="s">
        <x:v>481</x:v>
      </x:c>
      <x:c r="C1239" s="1" t="s">
        <x:v>1562</x:v>
      </x:c>
      <x:c r="D1239" s="1" t="s">
        <x:v>487</x:v>
      </x:c>
      <x:c r="E1239" s="1" t="s">
        <x:v>630</x:v>
      </x:c>
      <x:c r="F1239" s="1" t="s">
        <x:v>1564</x:v>
      </x:c>
      <x:c r="G1239" s="1" t="s">
        <x:v>490</x:v>
      </x:c>
    </x:row>
    <x:row r="1240" ht="15" hidden="0" customHeight="1">
      <x:c r="A1240" s="1" t="s">
        <x:v>480</x:v>
      </x:c>
      <x:c r="B1240" s="1" t="s">
        <x:v>481</x:v>
      </x:c>
      <x:c r="C1240" s="1" t="s">
        <x:v>1565</x:v>
      </x:c>
      <x:c r="D1240" s="1" t="s">
        <x:v>483</x:v>
      </x:c>
      <x:c r="E1240" s="1" t="s">
        <x:v>813</x:v>
      </x:c>
      <x:c r="F1240" s="1" t="s">
        <x:v>833</x:v>
      </x:c>
      <x:c r="G1240" s="1" t="s">
        <x:v>486</x:v>
      </x:c>
    </x:row>
    <x:row r="1241" ht="15" hidden="0" customHeight="1">
      <x:c r="A1241" s="1" t="s">
        <x:v>480</x:v>
      </x:c>
      <x:c r="B1241" s="1" t="s">
        <x:v>481</x:v>
      </x:c>
      <x:c r="C1241" s="1" t="s">
        <x:v>1565</x:v>
      </x:c>
      <x:c r="D1241" s="1" t="s">
        <x:v>487</x:v>
      </x:c>
      <x:c r="E1241" s="1" t="s">
        <x:v>815</x:v>
      </x:c>
      <x:c r="F1241" s="1" t="s">
        <x:v>1116</x:v>
      </x:c>
      <x:c r="G1241" s="1" t="s">
        <x:v>490</x:v>
      </x:c>
    </x:row>
    <x:row r="1242" ht="15" hidden="0" customHeight="1">
      <x:c r="A1242" s="1" t="s">
        <x:v>480</x:v>
      </x:c>
      <x:c r="B1242" s="1" t="s">
        <x:v>481</x:v>
      </x:c>
      <x:c r="C1242" s="1" t="s">
        <x:v>1566</x:v>
      </x:c>
      <x:c r="D1242" s="1" t="s">
        <x:v>483</x:v>
      </x:c>
      <x:c r="E1242" s="1" t="s">
        <x:v>779</x:v>
      </x:c>
      <x:c r="F1242" s="1" t="s">
        <x:v>1024</x:v>
      </x:c>
      <x:c r="G1242" s="1" t="s">
        <x:v>486</x:v>
      </x:c>
    </x:row>
    <x:row r="1243" ht="15" hidden="0" customHeight="1">
      <x:c r="A1243" s="1" t="s">
        <x:v>480</x:v>
      </x:c>
      <x:c r="B1243" s="1" t="s">
        <x:v>481</x:v>
      </x:c>
      <x:c r="C1243" s="1" t="s">
        <x:v>1566</x:v>
      </x:c>
      <x:c r="D1243" s="1" t="s">
        <x:v>487</x:v>
      </x:c>
      <x:c r="E1243" s="1" t="s">
        <x:v>1019</x:v>
      </x:c>
      <x:c r="F1243" s="1" t="s">
        <x:v>846</x:v>
      </x:c>
      <x:c r="G1243" s="1" t="s">
        <x:v>490</x:v>
      </x:c>
    </x:row>
    <x:row r="1244" ht="15" hidden="0" customHeight="1">
      <x:c r="A1244" s="1" t="s">
        <x:v>480</x:v>
      </x:c>
      <x:c r="B1244" s="1" t="s">
        <x:v>481</x:v>
      </x:c>
      <x:c r="C1244" s="1" t="s">
        <x:v>1567</x:v>
      </x:c>
      <x:c r="D1244" s="1" t="s">
        <x:v>483</x:v>
      </x:c>
      <x:c r="E1244" s="1" t="s">
        <x:v>523</x:v>
      </x:c>
      <x:c r="F1244" s="1" t="s">
        <x:v>538</x:v>
      </x:c>
      <x:c r="G1244" s="1" t="s">
        <x:v>486</x:v>
      </x:c>
    </x:row>
    <x:row r="1245" ht="15" hidden="0" customHeight="1">
      <x:c r="A1245" s="1" t="s">
        <x:v>480</x:v>
      </x:c>
      <x:c r="B1245" s="1" t="s">
        <x:v>481</x:v>
      </x:c>
      <x:c r="C1245" s="1" t="s">
        <x:v>1567</x:v>
      </x:c>
      <x:c r="D1245" s="1" t="s">
        <x:v>487</x:v>
      </x:c>
      <x:c r="E1245" s="1" t="s">
        <x:v>525</x:v>
      </x:c>
      <x:c r="F1245" s="1" t="s">
        <x:v>540</x:v>
      </x:c>
      <x:c r="G1245" s="1" t="s">
        <x:v>490</x:v>
      </x:c>
    </x:row>
    <x:row r="1246" ht="15" hidden="0" customHeight="1">
      <x:c r="A1246" s="1" t="s">
        <x:v>480</x:v>
      </x:c>
      <x:c r="B1246" s="1" t="s">
        <x:v>481</x:v>
      </x:c>
      <x:c r="C1246" s="1" t="s">
        <x:v>1568</x:v>
      </x:c>
      <x:c r="D1246" s="1" t="s">
        <x:v>483</x:v>
      </x:c>
      <x:c r="E1246" s="1" t="s">
        <x:v>1569</x:v>
      </x:c>
      <x:c r="F1246" s="1" t="s">
        <x:v>743</x:v>
      </x:c>
      <x:c r="G1246" s="1" t="s">
        <x:v>486</x:v>
      </x:c>
    </x:row>
    <x:row r="1247" ht="15" hidden="0" customHeight="1">
      <x:c r="A1247" s="1" t="s">
        <x:v>480</x:v>
      </x:c>
      <x:c r="B1247" s="1" t="s">
        <x:v>481</x:v>
      </x:c>
      <x:c r="C1247" s="1" t="s">
        <x:v>1568</x:v>
      </x:c>
      <x:c r="D1247" s="1" t="s">
        <x:v>487</x:v>
      </x:c>
      <x:c r="E1247" s="1" t="s">
        <x:v>1570</x:v>
      </x:c>
      <x:c r="F1247" s="1" t="s">
        <x:v>1037</x:v>
      </x:c>
      <x:c r="G1247" s="1" t="s">
        <x:v>490</x:v>
      </x:c>
    </x:row>
    <x:row r="1248" ht="15" hidden="0" customHeight="1">
      <x:c r="A1248" s="1" t="s">
        <x:v>480</x:v>
      </x:c>
      <x:c r="B1248" s="1" t="s">
        <x:v>481</x:v>
      </x:c>
      <x:c r="C1248" s="1" t="s">
        <x:v>1571</x:v>
      </x:c>
      <x:c r="D1248" s="1" t="s">
        <x:v>483</x:v>
      </x:c>
      <x:c r="E1248" s="1" t="s">
        <x:v>665</x:v>
      </x:c>
      <x:c r="F1248" s="1" t="s">
        <x:v>1543</x:v>
      </x:c>
      <x:c r="G1248" s="1" t="s">
        <x:v>486</x:v>
      </x:c>
    </x:row>
    <x:row r="1249" ht="15" hidden="0" customHeight="1">
      <x:c r="A1249" s="1" t="s">
        <x:v>480</x:v>
      </x:c>
      <x:c r="B1249" s="1" t="s">
        <x:v>481</x:v>
      </x:c>
      <x:c r="C1249" s="1" t="s">
        <x:v>1571</x:v>
      </x:c>
      <x:c r="D1249" s="1" t="s">
        <x:v>487</x:v>
      </x:c>
      <x:c r="E1249" s="1" t="s">
        <x:v>667</x:v>
      </x:c>
      <x:c r="F1249" s="1" t="s">
        <x:v>1128</x:v>
      </x:c>
      <x:c r="G1249" s="1" t="s">
        <x:v>490</x:v>
      </x:c>
    </x:row>
    <x:row r="1250" ht="15" hidden="0" customHeight="1">
      <x:c r="A1250" s="1" t="s">
        <x:v>480</x:v>
      </x:c>
      <x:c r="B1250" s="1" t="s">
        <x:v>481</x:v>
      </x:c>
      <x:c r="C1250" s="1" t="s">
        <x:v>1572</x:v>
      </x:c>
      <x:c r="D1250" s="1" t="s">
        <x:v>483</x:v>
      </x:c>
      <x:c r="E1250" s="1" t="s">
        <x:v>716</x:v>
      </x:c>
      <x:c r="F1250" s="1" t="s">
        <x:v>507</x:v>
      </x:c>
      <x:c r="G1250" s="1" t="s">
        <x:v>486</x:v>
      </x:c>
    </x:row>
    <x:row r="1251" ht="15" hidden="0" customHeight="1">
      <x:c r="A1251" s="1" t="s">
        <x:v>480</x:v>
      </x:c>
      <x:c r="B1251" s="1" t="s">
        <x:v>481</x:v>
      </x:c>
      <x:c r="C1251" s="1" t="s">
        <x:v>1572</x:v>
      </x:c>
      <x:c r="D1251" s="1" t="s">
        <x:v>487</x:v>
      </x:c>
      <x:c r="E1251" s="1" t="s">
        <x:v>1045</x:v>
      </x:c>
      <x:c r="F1251" s="1" t="s">
        <x:v>1564</x:v>
      </x:c>
      <x:c r="G1251" s="1" t="s">
        <x:v>490</x:v>
      </x:c>
    </x:row>
    <x:row r="1252" ht="15" hidden="0" customHeight="1">
      <x:c r="A1252" s="1" t="s">
        <x:v>480</x:v>
      </x:c>
      <x:c r="B1252" s="1" t="s">
        <x:v>481</x:v>
      </x:c>
      <x:c r="C1252" s="1" t="s">
        <x:v>1573</x:v>
      </x:c>
      <x:c r="D1252" s="1" t="s">
        <x:v>483</x:v>
      </x:c>
      <x:c r="E1252" s="1" t="s">
        <x:v>1574</x:v>
      </x:c>
      <x:c r="F1252" s="1" t="s">
        <x:v>918</x:v>
      </x:c>
      <x:c r="G1252" s="1" t="s">
        <x:v>486</x:v>
      </x:c>
    </x:row>
    <x:row r="1253" ht="15" hidden="0" customHeight="1">
      <x:c r="A1253" s="1" t="s">
        <x:v>480</x:v>
      </x:c>
      <x:c r="B1253" s="1" t="s">
        <x:v>481</x:v>
      </x:c>
      <x:c r="C1253" s="1" t="s">
        <x:v>1573</x:v>
      </x:c>
      <x:c r="D1253" s="1" t="s">
        <x:v>487</x:v>
      </x:c>
      <x:c r="E1253" s="1" t="s">
        <x:v>1575</x:v>
      </x:c>
      <x:c r="F1253" s="1" t="s">
        <x:v>920</x:v>
      </x:c>
      <x:c r="G1253" s="1" t="s">
        <x:v>490</x:v>
      </x:c>
    </x:row>
    <x:row r="1254" ht="15" hidden="0" customHeight="1">
      <x:c r="A1254" s="1" t="s">
        <x:v>480</x:v>
      </x:c>
      <x:c r="B1254" s="1" t="s">
        <x:v>481</x:v>
      </x:c>
      <x:c r="C1254" s="1" t="s">
        <x:v>1576</x:v>
      </x:c>
      <x:c r="D1254" s="1" t="s">
        <x:v>483</x:v>
      </x:c>
      <x:c r="E1254" s="1" t="s">
        <x:v>653</x:v>
      </x:c>
      <x:c r="F1254" s="1" t="s">
        <x:v>631</x:v>
      </x:c>
      <x:c r="G1254" s="1" t="s">
        <x:v>486</x:v>
      </x:c>
    </x:row>
    <x:row r="1255" ht="15" hidden="0" customHeight="1">
      <x:c r="A1255" s="1" t="s">
        <x:v>480</x:v>
      </x:c>
      <x:c r="B1255" s="1" t="s">
        <x:v>481</x:v>
      </x:c>
      <x:c r="C1255" s="1" t="s">
        <x:v>1576</x:v>
      </x:c>
      <x:c r="D1255" s="1" t="s">
        <x:v>487</x:v>
      </x:c>
      <x:c r="E1255" s="1" t="s">
        <x:v>654</x:v>
      </x:c>
      <x:c r="F1255" s="1" t="s">
        <x:v>633</x:v>
      </x:c>
      <x:c r="G1255" s="1" t="s">
        <x:v>490</x:v>
      </x:c>
    </x:row>
    <x:row r="1256" ht="15" hidden="0" customHeight="1">
      <x:c r="A1256" s="1" t="s">
        <x:v>480</x:v>
      </x:c>
      <x:c r="B1256" s="1" t="s">
        <x:v>481</x:v>
      </x:c>
      <x:c r="C1256" s="1" t="s">
        <x:v>1577</x:v>
      </x:c>
      <x:c r="D1256" s="1" t="s">
        <x:v>483</x:v>
      </x:c>
      <x:c r="E1256" s="1" t="s">
        <x:v>1253</x:v>
      </x:c>
      <x:c r="F1256" s="1" t="s">
        <x:v>1228</x:v>
      </x:c>
      <x:c r="G1256" s="1" t="s">
        <x:v>486</x:v>
      </x:c>
    </x:row>
    <x:row r="1257" ht="15" hidden="0" customHeight="1">
      <x:c r="A1257" s="1" t="s">
        <x:v>480</x:v>
      </x:c>
      <x:c r="B1257" s="1" t="s">
        <x:v>481</x:v>
      </x:c>
      <x:c r="C1257" s="1" t="s">
        <x:v>1577</x:v>
      </x:c>
      <x:c r="D1257" s="1" t="s">
        <x:v>487</x:v>
      </x:c>
      <x:c r="E1257" s="1" t="s">
        <x:v>1441</x:v>
      </x:c>
      <x:c r="F1257" s="1" t="s">
        <x:v>1229</x:v>
      </x:c>
      <x:c r="G1257" s="1" t="s">
        <x:v>490</x:v>
      </x:c>
    </x:row>
    <x:row r="1258" ht="15" hidden="0" customHeight="1">
      <x:c r="A1258" s="1" t="s">
        <x:v>480</x:v>
      </x:c>
      <x:c r="B1258" s="1" t="s">
        <x:v>481</x:v>
      </x:c>
      <x:c r="C1258" s="1" t="s">
        <x:v>1578</x:v>
      </x:c>
      <x:c r="D1258" s="1" t="s">
        <x:v>483</x:v>
      </x:c>
      <x:c r="E1258" s="1" t="s">
        <x:v>1212</x:v>
      </x:c>
      <x:c r="F1258" s="1" t="s">
        <x:v>854</x:v>
      </x:c>
      <x:c r="G1258" s="1" t="s">
        <x:v>486</x:v>
      </x:c>
    </x:row>
    <x:row r="1259" ht="15" hidden="0" customHeight="1">
      <x:c r="A1259" s="1" t="s">
        <x:v>480</x:v>
      </x:c>
      <x:c r="B1259" s="1" t="s">
        <x:v>481</x:v>
      </x:c>
      <x:c r="C1259" s="1" t="s">
        <x:v>1578</x:v>
      </x:c>
      <x:c r="D1259" s="1" t="s">
        <x:v>487</x:v>
      </x:c>
      <x:c r="E1259" s="1" t="s">
        <x:v>666</x:v>
      </x:c>
      <x:c r="F1259" s="1" t="s">
        <x:v>1406</x:v>
      </x:c>
      <x:c r="G1259" s="1" t="s">
        <x:v>490</x:v>
      </x:c>
    </x:row>
    <x:row r="1260" ht="15" hidden="0" customHeight="1">
      <x:c r="A1260" s="1" t="s">
        <x:v>480</x:v>
      </x:c>
      <x:c r="B1260" s="1" t="s">
        <x:v>481</x:v>
      </x:c>
      <x:c r="C1260" s="1" t="s">
        <x:v>1579</x:v>
      </x:c>
      <x:c r="D1260" s="1" t="s">
        <x:v>483</x:v>
      </x:c>
      <x:c r="E1260" s="1" t="s">
        <x:v>772</x:v>
      </x:c>
      <x:c r="F1260" s="1" t="s">
        <x:v>646</x:v>
      </x:c>
      <x:c r="G1260" s="1" t="s">
        <x:v>486</x:v>
      </x:c>
    </x:row>
    <x:row r="1261" ht="15" hidden="0" customHeight="1">
      <x:c r="A1261" s="1" t="s">
        <x:v>480</x:v>
      </x:c>
      <x:c r="B1261" s="1" t="s">
        <x:v>481</x:v>
      </x:c>
      <x:c r="C1261" s="1" t="s">
        <x:v>1579</x:v>
      </x:c>
      <x:c r="D1261" s="1" t="s">
        <x:v>487</x:v>
      </x:c>
      <x:c r="E1261" s="1" t="s">
        <x:v>670</x:v>
      </x:c>
      <x:c r="F1261" s="1" t="s">
        <x:v>1580</x:v>
      </x:c>
      <x:c r="G1261" s="1" t="s">
        <x:v>490</x:v>
      </x:c>
    </x:row>
    <x:row r="1262" ht="15" hidden="0" customHeight="1">
      <x:c r="A1262" s="1" t="s">
        <x:v>480</x:v>
      </x:c>
      <x:c r="B1262" s="1" t="s">
        <x:v>481</x:v>
      </x:c>
      <x:c r="C1262" s="1" t="s">
        <x:v>1581</x:v>
      </x:c>
      <x:c r="D1262" s="1" t="s">
        <x:v>483</x:v>
      </x:c>
      <x:c r="E1262" s="1" t="s">
        <x:v>563</x:v>
      </x:c>
      <x:c r="F1262" s="1" t="s">
        <x:v>1582</x:v>
      </x:c>
      <x:c r="G1262" s="1" t="s">
        <x:v>486</x:v>
      </x:c>
    </x:row>
    <x:row r="1263" ht="15" hidden="0" customHeight="1">
      <x:c r="A1263" s="1" t="s">
        <x:v>480</x:v>
      </x:c>
      <x:c r="B1263" s="1" t="s">
        <x:v>481</x:v>
      </x:c>
      <x:c r="C1263" s="1" t="s">
        <x:v>1581</x:v>
      </x:c>
      <x:c r="D1263" s="1" t="s">
        <x:v>487</x:v>
      </x:c>
      <x:c r="E1263" s="1" t="s">
        <x:v>565</x:v>
      </x:c>
      <x:c r="F1263" s="1" t="s">
        <x:v>1528</x:v>
      </x:c>
      <x:c r="G1263" s="1" t="s">
        <x:v>490</x:v>
      </x:c>
    </x:row>
    <x:row r="1264" ht="15" hidden="0" customHeight="1">
      <x:c r="A1264" s="1" t="s">
        <x:v>480</x:v>
      </x:c>
      <x:c r="B1264" s="1" t="s">
        <x:v>481</x:v>
      </x:c>
      <x:c r="C1264" s="1" t="s">
        <x:v>1583</x:v>
      </x:c>
      <x:c r="D1264" s="1" t="s">
        <x:v>483</x:v>
      </x:c>
      <x:c r="E1264" s="1" t="s">
        <x:v>1201</x:v>
      </x:c>
      <x:c r="F1264" s="1" t="s">
        <x:v>678</x:v>
      </x:c>
      <x:c r="G1264" s="1" t="s">
        <x:v>486</x:v>
      </x:c>
    </x:row>
    <x:row r="1265" ht="15" hidden="0" customHeight="1">
      <x:c r="A1265" s="1" t="s">
        <x:v>480</x:v>
      </x:c>
      <x:c r="B1265" s="1" t="s">
        <x:v>481</x:v>
      </x:c>
      <x:c r="C1265" s="1" t="s">
        <x:v>1583</x:v>
      </x:c>
      <x:c r="D1265" s="1" t="s">
        <x:v>487</x:v>
      </x:c>
      <x:c r="E1265" s="1" t="s">
        <x:v>833</x:v>
      </x:c>
      <x:c r="F1265" s="1" t="s">
        <x:v>1584</x:v>
      </x:c>
      <x:c r="G1265" s="1" t="s">
        <x:v>490</x:v>
      </x:c>
    </x:row>
    <x:row r="1266" ht="15" hidden="0" customHeight="1">
      <x:c r="A1266" s="1" t="s">
        <x:v>480</x:v>
      </x:c>
      <x:c r="B1266" s="1" t="s">
        <x:v>481</x:v>
      </x:c>
      <x:c r="C1266" s="1" t="s">
        <x:v>1585</x:v>
      </x:c>
      <x:c r="D1266" s="1" t="s">
        <x:v>483</x:v>
      </x:c>
      <x:c r="E1266" s="1" t="s">
        <x:v>866</x:v>
      </x:c>
      <x:c r="F1266" s="1" t="s">
        <x:v>948</x:v>
      </x:c>
      <x:c r="G1266" s="1" t="s">
        <x:v>486</x:v>
      </x:c>
    </x:row>
    <x:row r="1267" ht="15" hidden="0" customHeight="1">
      <x:c r="A1267" s="1" t="s">
        <x:v>480</x:v>
      </x:c>
      <x:c r="B1267" s="1" t="s">
        <x:v>481</x:v>
      </x:c>
      <x:c r="C1267" s="1" t="s">
        <x:v>1585</x:v>
      </x:c>
      <x:c r="D1267" s="1" t="s">
        <x:v>487</x:v>
      </x:c>
      <x:c r="E1267" s="1" t="s">
        <x:v>1119</x:v>
      </x:c>
      <x:c r="F1267" s="1" t="s">
        <x:v>901</x:v>
      </x:c>
      <x:c r="G1267" s="1" t="s">
        <x:v>490</x:v>
      </x:c>
    </x:row>
    <x:row r="1268" ht="15" hidden="0" customHeight="1">
      <x:c r="A1268" s="1" t="s">
        <x:v>480</x:v>
      </x:c>
      <x:c r="B1268" s="1" t="s">
        <x:v>481</x:v>
      </x:c>
      <x:c r="C1268" s="1" t="s">
        <x:v>1586</x:v>
      </x:c>
      <x:c r="D1268" s="1" t="s">
        <x:v>483</x:v>
      </x:c>
      <x:c r="E1268" s="1" t="s">
        <x:v>934</x:v>
      </x:c>
      <x:c r="F1268" s="1" t="s">
        <x:v>1024</x:v>
      </x:c>
      <x:c r="G1268" s="1" t="s">
        <x:v>486</x:v>
      </x:c>
    </x:row>
    <x:row r="1269" ht="15" hidden="0" customHeight="1">
      <x:c r="A1269" s="1" t="s">
        <x:v>480</x:v>
      </x:c>
      <x:c r="B1269" s="1" t="s">
        <x:v>481</x:v>
      </x:c>
      <x:c r="C1269" s="1" t="s">
        <x:v>1586</x:v>
      </x:c>
      <x:c r="D1269" s="1" t="s">
        <x:v>487</x:v>
      </x:c>
      <x:c r="E1269" s="1" t="s">
        <x:v>1377</x:v>
      </x:c>
      <x:c r="F1269" s="1" t="s">
        <x:v>1026</x:v>
      </x:c>
      <x:c r="G1269" s="1" t="s">
        <x:v>490</x:v>
      </x:c>
    </x:row>
    <x:row r="1270" ht="15" hidden="0" customHeight="1">
      <x:c r="A1270" s="1" t="s">
        <x:v>480</x:v>
      </x:c>
      <x:c r="B1270" s="1" t="s">
        <x:v>481</x:v>
      </x:c>
      <x:c r="C1270" s="1" t="s">
        <x:v>1587</x:v>
      </x:c>
      <x:c r="D1270" s="1" t="s">
        <x:v>483</x:v>
      </x:c>
      <x:c r="E1270" s="1" t="s">
        <x:v>1162</x:v>
      </x:c>
      <x:c r="F1270" s="1" t="s">
        <x:v>1431</x:v>
      </x:c>
      <x:c r="G1270" s="1" t="s">
        <x:v>486</x:v>
      </x:c>
    </x:row>
    <x:row r="1271" ht="15" hidden="0" customHeight="1">
      <x:c r="A1271" s="1" t="s">
        <x:v>480</x:v>
      </x:c>
      <x:c r="B1271" s="1" t="s">
        <x:v>481</x:v>
      </x:c>
      <x:c r="C1271" s="1" t="s">
        <x:v>1587</x:v>
      </x:c>
      <x:c r="D1271" s="1" t="s">
        <x:v>487</x:v>
      </x:c>
      <x:c r="E1271" s="1" t="s">
        <x:v>1007</x:v>
      </x:c>
      <x:c r="F1271" s="1" t="s">
        <x:v>1432</x:v>
      </x:c>
      <x:c r="G1271" s="1" t="s">
        <x:v>490</x:v>
      </x:c>
    </x:row>
    <x:row r="1272" ht="15" hidden="0" customHeight="1">
      <x:c r="A1272" s="1" t="s">
        <x:v>480</x:v>
      </x:c>
      <x:c r="B1272" s="1" t="s">
        <x:v>481</x:v>
      </x:c>
      <x:c r="C1272" s="1" t="s">
        <x:v>1588</x:v>
      </x:c>
      <x:c r="D1272" s="1" t="s">
        <x:v>483</x:v>
      </x:c>
      <x:c r="E1272" s="1" t="s">
        <x:v>527</x:v>
      </x:c>
      <x:c r="F1272" s="1" t="s">
        <x:v>1254</x:v>
      </x:c>
      <x:c r="G1272" s="1" t="s">
        <x:v>486</x:v>
      </x:c>
    </x:row>
    <x:row r="1273" ht="15" hidden="0" customHeight="1">
      <x:c r="A1273" s="1" t="s">
        <x:v>480</x:v>
      </x:c>
      <x:c r="B1273" s="1" t="s">
        <x:v>481</x:v>
      </x:c>
      <x:c r="C1273" s="1" t="s">
        <x:v>1588</x:v>
      </x:c>
      <x:c r="D1273" s="1" t="s">
        <x:v>487</x:v>
      </x:c>
      <x:c r="E1273" s="1" t="s">
        <x:v>529</x:v>
      </x:c>
      <x:c r="F1273" s="1" t="s">
        <x:v>1499</x:v>
      </x:c>
      <x:c r="G1273" s="1" t="s">
        <x:v>490</x:v>
      </x:c>
    </x:row>
    <x:row r="1274" ht="15" hidden="0" customHeight="1">
      <x:c r="A1274" s="1" t="s">
        <x:v>480</x:v>
      </x:c>
      <x:c r="B1274" s="1" t="s">
        <x:v>481</x:v>
      </x:c>
      <x:c r="C1274" s="1" t="s">
        <x:v>1589</x:v>
      </x:c>
      <x:c r="D1274" s="1" t="s">
        <x:v>483</x:v>
      </x:c>
      <x:c r="E1274" s="1" t="s">
        <x:v>1001</x:v>
      </x:c>
      <x:c r="F1274" s="1" t="s">
        <x:v>603</x:v>
      </x:c>
      <x:c r="G1274" s="1" t="s">
        <x:v>486</x:v>
      </x:c>
    </x:row>
    <x:row r="1275" ht="15" hidden="0" customHeight="1">
      <x:c r="A1275" s="1" t="s">
        <x:v>480</x:v>
      </x:c>
      <x:c r="B1275" s="1" t="s">
        <x:v>481</x:v>
      </x:c>
      <x:c r="C1275" s="1" t="s">
        <x:v>1589</x:v>
      </x:c>
      <x:c r="D1275" s="1" t="s">
        <x:v>487</x:v>
      </x:c>
      <x:c r="E1275" s="1" t="s">
        <x:v>738</x:v>
      </x:c>
      <x:c r="F1275" s="1" t="s">
        <x:v>1153</x:v>
      </x:c>
      <x:c r="G1275" s="1" t="s">
        <x:v>490</x:v>
      </x:c>
    </x:row>
    <x:row r="1276" ht="15" hidden="0" customHeight="1">
      <x:c r="A1276" s="1" t="s">
        <x:v>480</x:v>
      </x:c>
      <x:c r="B1276" s="1" t="s">
        <x:v>481</x:v>
      </x:c>
      <x:c r="C1276" s="1" t="s">
        <x:v>1590</x:v>
      </x:c>
      <x:c r="D1276" s="1" t="s">
        <x:v>483</x:v>
      </x:c>
      <x:c r="E1276" s="1" t="s">
        <x:v>1591</x:v>
      </x:c>
      <x:c r="F1276" s="1" t="s">
        <x:v>692</x:v>
      </x:c>
      <x:c r="G1276" s="1" t="s">
        <x:v>486</x:v>
      </x:c>
    </x:row>
    <x:row r="1277" ht="15" hidden="0" customHeight="1">
      <x:c r="A1277" s="1" t="s">
        <x:v>480</x:v>
      </x:c>
      <x:c r="B1277" s="1" t="s">
        <x:v>481</x:v>
      </x:c>
      <x:c r="C1277" s="1" t="s">
        <x:v>1590</x:v>
      </x:c>
      <x:c r="D1277" s="1" t="s">
        <x:v>487</x:v>
      </x:c>
      <x:c r="E1277" s="1" t="s">
        <x:v>844</x:v>
      </x:c>
      <x:c r="F1277" s="1" t="s">
        <x:v>693</x:v>
      </x:c>
      <x:c r="G1277" s="1" t="s">
        <x:v>490</x:v>
      </x:c>
    </x:row>
    <x:row r="1278" ht="15" hidden="0" customHeight="1">
      <x:c r="A1278" s="1" t="s">
        <x:v>480</x:v>
      </x:c>
      <x:c r="B1278" s="1" t="s">
        <x:v>481</x:v>
      </x:c>
      <x:c r="C1278" s="1" t="s">
        <x:v>1592</x:v>
      </x:c>
      <x:c r="D1278" s="1" t="s">
        <x:v>483</x:v>
      </x:c>
      <x:c r="E1278" s="1" t="s">
        <x:v>861</x:v>
      </x:c>
      <x:c r="F1278" s="1" t="s">
        <x:v>1269</x:v>
      </x:c>
      <x:c r="G1278" s="1" t="s">
        <x:v>486</x:v>
      </x:c>
    </x:row>
    <x:row r="1279" ht="15" hidden="0" customHeight="1">
      <x:c r="A1279" s="1" t="s">
        <x:v>480</x:v>
      </x:c>
      <x:c r="B1279" s="1" t="s">
        <x:v>481</x:v>
      </x:c>
      <x:c r="C1279" s="1" t="s">
        <x:v>1592</x:v>
      </x:c>
      <x:c r="D1279" s="1" t="s">
        <x:v>487</x:v>
      </x:c>
      <x:c r="E1279" s="1" t="s">
        <x:v>510</x:v>
      </x:c>
      <x:c r="F1279" s="1" t="s">
        <x:v>1593</x:v>
      </x:c>
      <x:c r="G1279" s="1" t="s">
        <x:v>490</x:v>
      </x:c>
    </x:row>
    <x:row r="1280" ht="15" hidden="0" customHeight="1">
      <x:c r="A1280" s="1" t="s">
        <x:v>480</x:v>
      </x:c>
      <x:c r="B1280" s="1" t="s">
        <x:v>481</x:v>
      </x:c>
      <x:c r="C1280" s="1" t="s">
        <x:v>1594</x:v>
      </x:c>
      <x:c r="D1280" s="1" t="s">
        <x:v>483</x:v>
      </x:c>
      <x:c r="E1280" s="1" t="s">
        <x:v>1595</x:v>
      </x:c>
      <x:c r="F1280" s="1" t="s">
        <x:v>1205</x:v>
      </x:c>
      <x:c r="G1280" s="1" t="s">
        <x:v>486</x:v>
      </x:c>
    </x:row>
    <x:row r="1281" ht="15" hidden="0" customHeight="1">
      <x:c r="A1281" s="1" t="s">
        <x:v>480</x:v>
      </x:c>
      <x:c r="B1281" s="1" t="s">
        <x:v>481</x:v>
      </x:c>
      <x:c r="C1281" s="1" t="s">
        <x:v>1594</x:v>
      </x:c>
      <x:c r="D1281" s="1" t="s">
        <x:v>487</x:v>
      </x:c>
      <x:c r="E1281" s="1" t="s">
        <x:v>1210</x:v>
      </x:c>
      <x:c r="F1281" s="1" t="s">
        <x:v>1206</x:v>
      </x:c>
      <x:c r="G1281" s="1" t="s">
        <x:v>490</x:v>
      </x:c>
    </x:row>
    <x:row r="1282" ht="15" hidden="0" customHeight="1">
      <x:c r="A1282" s="1" t="s">
        <x:v>480</x:v>
      </x:c>
      <x:c r="B1282" s="1" t="s">
        <x:v>481</x:v>
      </x:c>
      <x:c r="C1282" s="1" t="s">
        <x:v>1596</x:v>
      </x:c>
      <x:c r="D1282" s="1" t="s">
        <x:v>483</x:v>
      </x:c>
      <x:c r="E1282" s="1" t="s">
        <x:v>1549</x:v>
      </x:c>
      <x:c r="F1282" s="1" t="s">
        <x:v>1363</x:v>
      </x:c>
      <x:c r="G1282" s="1" t="s">
        <x:v>486</x:v>
      </x:c>
    </x:row>
    <x:row r="1283" ht="15" hidden="0" customHeight="1">
      <x:c r="A1283" s="1" t="s">
        <x:v>480</x:v>
      </x:c>
      <x:c r="B1283" s="1" t="s">
        <x:v>481</x:v>
      </x:c>
      <x:c r="C1283" s="1" t="s">
        <x:v>1596</x:v>
      </x:c>
      <x:c r="D1283" s="1" t="s">
        <x:v>487</x:v>
      </x:c>
      <x:c r="E1283" s="1" t="s">
        <x:v>1550</x:v>
      </x:c>
      <x:c r="F1283" s="1" t="s">
        <x:v>1597</x:v>
      </x:c>
      <x:c r="G1283" s="1" t="s">
        <x:v>490</x:v>
      </x:c>
    </x:row>
    <x:row r="1284" ht="15" hidden="0" customHeight="1">
      <x:c r="A1284" s="1" t="s">
        <x:v>480</x:v>
      </x:c>
      <x:c r="B1284" s="1" t="s">
        <x:v>481</x:v>
      </x:c>
      <x:c r="C1284" s="1" t="s">
        <x:v>1598</x:v>
      </x:c>
      <x:c r="D1284" s="1" t="s">
        <x:v>483</x:v>
      </x:c>
      <x:c r="E1284" s="1" t="s">
        <x:v>797</x:v>
      </x:c>
      <x:c r="F1284" s="1" t="s">
        <x:v>850</x:v>
      </x:c>
      <x:c r="G1284" s="1" t="s">
        <x:v>486</x:v>
      </x:c>
    </x:row>
    <x:row r="1285" ht="15" hidden="0" customHeight="1">
      <x:c r="A1285" s="1" t="s">
        <x:v>480</x:v>
      </x:c>
      <x:c r="B1285" s="1" t="s">
        <x:v>481</x:v>
      </x:c>
      <x:c r="C1285" s="1" t="s">
        <x:v>1598</x:v>
      </x:c>
      <x:c r="D1285" s="1" t="s">
        <x:v>487</x:v>
      </x:c>
      <x:c r="E1285" s="1" t="s">
        <x:v>1147</x:v>
      </x:c>
      <x:c r="F1285" s="1" t="s">
        <x:v>852</x:v>
      </x:c>
      <x:c r="G1285" s="1" t="s">
        <x:v>490</x:v>
      </x:c>
    </x:row>
    <x:row r="1286" ht="15" hidden="0" customHeight="1">
      <x:c r="A1286" s="1" t="s">
        <x:v>480</x:v>
      </x:c>
      <x:c r="B1286" s="1" t="s">
        <x:v>481</x:v>
      </x:c>
      <x:c r="C1286" s="1" t="s">
        <x:v>1599</x:v>
      </x:c>
      <x:c r="D1286" s="1" t="s">
        <x:v>483</x:v>
      </x:c>
      <x:c r="E1286" s="1" t="s">
        <x:v>716</x:v>
      </x:c>
      <x:c r="F1286" s="1" t="s">
        <x:v>592</x:v>
      </x:c>
      <x:c r="G1286" s="1" t="s">
        <x:v>486</x:v>
      </x:c>
    </x:row>
    <x:row r="1287" ht="15" hidden="0" customHeight="1">
      <x:c r="A1287" s="1" t="s">
        <x:v>480</x:v>
      </x:c>
      <x:c r="B1287" s="1" t="s">
        <x:v>481</x:v>
      </x:c>
      <x:c r="C1287" s="1" t="s">
        <x:v>1599</x:v>
      </x:c>
      <x:c r="D1287" s="1" t="s">
        <x:v>487</x:v>
      </x:c>
      <x:c r="E1287" s="1" t="s">
        <x:v>1045</x:v>
      </x:c>
      <x:c r="F1287" s="1" t="s">
        <x:v>1231</x:v>
      </x:c>
      <x:c r="G1287" s="1" t="s">
        <x:v>490</x:v>
      </x:c>
    </x:row>
    <x:row r="1288" ht="15" hidden="0" customHeight="1">
      <x:c r="A1288" s="1" t="s">
        <x:v>480</x:v>
      </x:c>
      <x:c r="B1288" s="1" t="s">
        <x:v>481</x:v>
      </x:c>
      <x:c r="C1288" s="1" t="s">
        <x:v>1600</x:v>
      </x:c>
      <x:c r="D1288" s="1" t="s">
        <x:v>483</x:v>
      </x:c>
      <x:c r="E1288" s="1" t="s">
        <x:v>1349</x:v>
      </x:c>
      <x:c r="F1288" s="1" t="s">
        <x:v>1029</x:v>
      </x:c>
      <x:c r="G1288" s="1" t="s">
        <x:v>486</x:v>
      </x:c>
    </x:row>
    <x:row r="1289" ht="15" hidden="0" customHeight="1">
      <x:c r="A1289" s="1" t="s">
        <x:v>480</x:v>
      </x:c>
      <x:c r="B1289" s="1" t="s">
        <x:v>481</x:v>
      </x:c>
      <x:c r="C1289" s="1" t="s">
        <x:v>1600</x:v>
      </x:c>
      <x:c r="D1289" s="1" t="s">
        <x:v>487</x:v>
      </x:c>
      <x:c r="E1289" s="1" t="s">
        <x:v>588</x:v>
      </x:c>
      <x:c r="F1289" s="1" t="s">
        <x:v>1601</x:v>
      </x:c>
      <x:c r="G1289" s="1" t="s">
        <x:v>490</x:v>
      </x:c>
    </x:row>
    <x:row r="1290" ht="15" hidden="0" customHeight="1">
      <x:c r="A1290" s="1" t="s">
        <x:v>480</x:v>
      </x:c>
      <x:c r="B1290" s="1" t="s">
        <x:v>481</x:v>
      </x:c>
      <x:c r="C1290" s="1" t="s">
        <x:v>1602</x:v>
      </x:c>
      <x:c r="D1290" s="1" t="s">
        <x:v>483</x:v>
      </x:c>
      <x:c r="E1290" s="1" t="s">
        <x:v>1462</x:v>
      </x:c>
      <x:c r="F1290" s="1" t="s">
        <x:v>533</x:v>
      </x:c>
      <x:c r="G1290" s="1" t="s">
        <x:v>486</x:v>
      </x:c>
    </x:row>
    <x:row r="1291" ht="15" hidden="0" customHeight="1">
      <x:c r="A1291" s="1" t="s">
        <x:v>480</x:v>
      </x:c>
      <x:c r="B1291" s="1" t="s">
        <x:v>481</x:v>
      </x:c>
      <x:c r="C1291" s="1" t="s">
        <x:v>1602</x:v>
      </x:c>
      <x:c r="D1291" s="1" t="s">
        <x:v>487</x:v>
      </x:c>
      <x:c r="E1291" s="1" t="s">
        <x:v>1124</x:v>
      </x:c>
      <x:c r="F1291" s="1" t="s">
        <x:v>977</x:v>
      </x:c>
      <x:c r="G1291" s="1" t="s">
        <x:v>490</x:v>
      </x:c>
    </x:row>
    <x:row r="1292" ht="15" hidden="0" customHeight="1">
      <x:c r="A1292" s="1" t="s">
        <x:v>480</x:v>
      </x:c>
      <x:c r="B1292" s="1" t="s">
        <x:v>481</x:v>
      </x:c>
      <x:c r="C1292" s="1" t="s">
        <x:v>1603</x:v>
      </x:c>
      <x:c r="D1292" s="1" t="s">
        <x:v>483</x:v>
      </x:c>
      <x:c r="E1292" s="1" t="s">
        <x:v>910</x:v>
      </x:c>
      <x:c r="F1292" s="1" t="s">
        <x:v>885</x:v>
      </x:c>
      <x:c r="G1292" s="1" t="s">
        <x:v>486</x:v>
      </x:c>
    </x:row>
    <x:row r="1293" ht="15" hidden="0" customHeight="1">
      <x:c r="A1293" s="1" t="s">
        <x:v>480</x:v>
      </x:c>
      <x:c r="B1293" s="1" t="s">
        <x:v>481</x:v>
      </x:c>
      <x:c r="C1293" s="1" t="s">
        <x:v>1603</x:v>
      </x:c>
      <x:c r="D1293" s="1" t="s">
        <x:v>487</x:v>
      </x:c>
      <x:c r="E1293" s="1" t="s">
        <x:v>911</x:v>
      </x:c>
      <x:c r="F1293" s="1" t="s">
        <x:v>887</x:v>
      </x:c>
      <x:c r="G1293" s="1" t="s">
        <x:v>490</x:v>
      </x:c>
    </x:row>
    <x:row r="1294" ht="15" hidden="0" customHeight="1">
      <x:c r="A1294" s="1" t="s">
        <x:v>480</x:v>
      </x:c>
      <x:c r="B1294" s="1" t="s">
        <x:v>481</x:v>
      </x:c>
      <x:c r="C1294" s="1" t="s">
        <x:v>1604</x:v>
      </x:c>
      <x:c r="D1294" s="1" t="s">
        <x:v>483</x:v>
      </x:c>
      <x:c r="E1294" s="1" t="s">
        <x:v>865</x:v>
      </x:c>
      <x:c r="F1294" s="1" t="s">
        <x:v>606</x:v>
      </x:c>
      <x:c r="G1294" s="1" t="s">
        <x:v>486</x:v>
      </x:c>
    </x:row>
    <x:row r="1295" ht="15" hidden="0" customHeight="1">
      <x:c r="A1295" s="1" t="s">
        <x:v>480</x:v>
      </x:c>
      <x:c r="B1295" s="1" t="s">
        <x:v>481</x:v>
      </x:c>
      <x:c r="C1295" s="1" t="s">
        <x:v>1604</x:v>
      </x:c>
      <x:c r="D1295" s="1" t="s">
        <x:v>487</x:v>
      </x:c>
      <x:c r="E1295" s="1" t="s">
        <x:v>603</x:v>
      </x:c>
      <x:c r="F1295" s="1" t="s">
        <x:v>607</x:v>
      </x:c>
      <x:c r="G1295" s="1" t="s">
        <x:v>490</x:v>
      </x:c>
    </x:row>
    <x:row r="1296" ht="15" hidden="0" customHeight="1">
      <x:c r="A1296" s="1" t="s">
        <x:v>480</x:v>
      </x:c>
      <x:c r="B1296" s="1" t="s">
        <x:v>481</x:v>
      </x:c>
      <x:c r="C1296" s="1" t="s">
        <x:v>1605</x:v>
      </x:c>
      <x:c r="D1296" s="1" t="s">
        <x:v>483</x:v>
      </x:c>
      <x:c r="E1296" s="1" t="s">
        <x:v>817</x:v>
      </x:c>
      <x:c r="F1296" s="1" t="s">
        <x:v>728</x:v>
      </x:c>
      <x:c r="G1296" s="1" t="s">
        <x:v>486</x:v>
      </x:c>
    </x:row>
    <x:row r="1297" ht="15" hidden="0" customHeight="1">
      <x:c r="A1297" s="1" t="s">
        <x:v>480</x:v>
      </x:c>
      <x:c r="B1297" s="1" t="s">
        <x:v>481</x:v>
      </x:c>
      <x:c r="C1297" s="1" t="s">
        <x:v>1605</x:v>
      </x:c>
      <x:c r="D1297" s="1" t="s">
        <x:v>487</x:v>
      </x:c>
      <x:c r="E1297" s="1" t="s">
        <x:v>819</x:v>
      </x:c>
      <x:c r="F1297" s="1" t="s">
        <x:v>729</x:v>
      </x:c>
      <x:c r="G1297" s="1" t="s">
        <x:v>490</x:v>
      </x:c>
    </x:row>
    <x:row r="1298" ht="15" hidden="0" customHeight="1">
      <x:c r="A1298" s="1" t="s">
        <x:v>480</x:v>
      </x:c>
      <x:c r="B1298" s="1" t="s">
        <x:v>481</x:v>
      </x:c>
      <x:c r="C1298" s="1" t="s">
        <x:v>1606</x:v>
      </x:c>
      <x:c r="D1298" s="1" t="s">
        <x:v>483</x:v>
      </x:c>
      <x:c r="E1298" s="1" t="s">
        <x:v>1194</x:v>
      </x:c>
      <x:c r="F1298" s="1" t="s">
        <x:v>826</x:v>
      </x:c>
      <x:c r="G1298" s="1" t="s">
        <x:v>486</x:v>
      </x:c>
    </x:row>
    <x:row r="1299" ht="15" hidden="0" customHeight="1">
      <x:c r="A1299" s="1" t="s">
        <x:v>480</x:v>
      </x:c>
      <x:c r="B1299" s="1" t="s">
        <x:v>481</x:v>
      </x:c>
      <x:c r="C1299" s="1" t="s">
        <x:v>1606</x:v>
      </x:c>
      <x:c r="D1299" s="1" t="s">
        <x:v>487</x:v>
      </x:c>
      <x:c r="E1299" s="1" t="s">
        <x:v>1395</x:v>
      </x:c>
      <x:c r="F1299" s="1" t="s">
        <x:v>819</x:v>
      </x:c>
      <x:c r="G1299" s="1" t="s">
        <x:v>490</x:v>
      </x:c>
    </x:row>
    <x:row r="1300" ht="15" hidden="0" customHeight="1">
      <x:c r="A1300" s="1" t="s">
        <x:v>480</x:v>
      </x:c>
      <x:c r="B1300" s="1" t="s">
        <x:v>481</x:v>
      </x:c>
      <x:c r="C1300" s="1" t="s">
        <x:v>1607</x:v>
      </x:c>
      <x:c r="D1300" s="1" t="s">
        <x:v>483</x:v>
      </x:c>
      <x:c r="E1300" s="1" t="s">
        <x:v>1297</x:v>
      </x:c>
      <x:c r="F1300" s="1" t="s">
        <x:v>552</x:v>
      </x:c>
      <x:c r="G1300" s="1" t="s">
        <x:v>486</x:v>
      </x:c>
    </x:row>
    <x:row r="1301" ht="15" hidden="0" customHeight="1">
      <x:c r="A1301" s="1" t="s">
        <x:v>480</x:v>
      </x:c>
      <x:c r="B1301" s="1" t="s">
        <x:v>481</x:v>
      </x:c>
      <x:c r="C1301" s="1" t="s">
        <x:v>1607</x:v>
      </x:c>
      <x:c r="D1301" s="1" t="s">
        <x:v>487</x:v>
      </x:c>
      <x:c r="E1301" s="1" t="s">
        <x:v>1309</x:v>
      </x:c>
      <x:c r="F1301" s="1" t="s">
        <x:v>961</x:v>
      </x:c>
      <x:c r="G1301" s="1" t="s">
        <x:v>490</x:v>
      </x:c>
    </x:row>
    <x:row r="1302" ht="15" hidden="0" customHeight="1">
      <x:c r="A1302" s="1" t="s">
        <x:v>480</x:v>
      </x:c>
      <x:c r="B1302" s="1" t="s">
        <x:v>481</x:v>
      </x:c>
      <x:c r="C1302" s="1" t="s">
        <x:v>1608</x:v>
      </x:c>
      <x:c r="D1302" s="1" t="s">
        <x:v>483</x:v>
      </x:c>
      <x:c r="E1302" s="1" t="s">
        <x:v>1609</x:v>
      </x:c>
      <x:c r="F1302" s="1" t="s">
        <x:v>748</x:v>
      </x:c>
      <x:c r="G1302" s="1" t="s">
        <x:v>486</x:v>
      </x:c>
    </x:row>
    <x:row r="1303" ht="15" hidden="0" customHeight="1">
      <x:c r="A1303" s="1" t="s">
        <x:v>480</x:v>
      </x:c>
      <x:c r="B1303" s="1" t="s">
        <x:v>481</x:v>
      </x:c>
      <x:c r="C1303" s="1" t="s">
        <x:v>1608</x:v>
      </x:c>
      <x:c r="D1303" s="1" t="s">
        <x:v>487</x:v>
      </x:c>
      <x:c r="E1303" s="1" t="s">
        <x:v>989</x:v>
      </x:c>
      <x:c r="F1303" s="1" t="s">
        <x:v>1075</x:v>
      </x:c>
      <x:c r="G1303" s="1" t="s">
        <x:v>490</x:v>
      </x:c>
    </x:row>
    <x:row r="1304" ht="15" hidden="0" customHeight="1">
      <x:c r="A1304" s="1" t="s">
        <x:v>480</x:v>
      </x:c>
      <x:c r="B1304" s="1" t="s">
        <x:v>481</x:v>
      </x:c>
      <x:c r="C1304" s="1" t="s">
        <x:v>1610</x:v>
      </x:c>
      <x:c r="D1304" s="1" t="s">
        <x:v>483</x:v>
      </x:c>
      <x:c r="E1304" s="1" t="s">
        <x:v>650</x:v>
      </x:c>
      <x:c r="F1304" s="1" t="s">
        <x:v>1260</x:v>
      </x:c>
      <x:c r="G1304" s="1" t="s">
        <x:v>486</x:v>
      </x:c>
    </x:row>
    <x:row r="1305" ht="15" hidden="0" customHeight="1">
      <x:c r="A1305" s="1" t="s">
        <x:v>480</x:v>
      </x:c>
      <x:c r="B1305" s="1" t="s">
        <x:v>481</x:v>
      </x:c>
      <x:c r="C1305" s="1" t="s">
        <x:v>1610</x:v>
      </x:c>
      <x:c r="D1305" s="1" t="s">
        <x:v>487</x:v>
      </x:c>
      <x:c r="E1305" s="1" t="s">
        <x:v>1611</x:v>
      </x:c>
      <x:c r="F1305" s="1" t="s">
        <x:v>1261</x:v>
      </x:c>
      <x:c r="G1305" s="1" t="s">
        <x:v>490</x:v>
      </x:c>
    </x:row>
    <x:row r="1306" ht="15" hidden="0" customHeight="1">
      <x:c r="A1306" s="1" t="s">
        <x:v>480</x:v>
      </x:c>
      <x:c r="B1306" s="1" t="s">
        <x:v>481</x:v>
      </x:c>
      <x:c r="C1306" s="1" t="s">
        <x:v>1612</x:v>
      </x:c>
      <x:c r="D1306" s="1" t="s">
        <x:v>483</x:v>
      </x:c>
      <x:c r="E1306" s="1" t="s">
        <x:v>765</x:v>
      </x:c>
      <x:c r="F1306" s="1" t="s">
        <x:v>631</x:v>
      </x:c>
      <x:c r="G1306" s="1" t="s">
        <x:v>486</x:v>
      </x:c>
    </x:row>
    <x:row r="1307" ht="15" hidden="0" customHeight="1">
      <x:c r="A1307" s="1" t="s">
        <x:v>480</x:v>
      </x:c>
      <x:c r="B1307" s="1" t="s">
        <x:v>481</x:v>
      </x:c>
      <x:c r="C1307" s="1" t="s">
        <x:v>1612</x:v>
      </x:c>
      <x:c r="D1307" s="1" t="s">
        <x:v>487</x:v>
      </x:c>
      <x:c r="E1307" s="1" t="s">
        <x:v>1524</x:v>
      </x:c>
      <x:c r="F1307" s="1" t="s">
        <x:v>722</x:v>
      </x:c>
      <x:c r="G1307" s="1" t="s">
        <x:v>490</x:v>
      </x:c>
    </x:row>
    <x:row r="1308" ht="15" hidden="0" customHeight="1">
      <x:c r="A1308" s="1" t="s">
        <x:v>480</x:v>
      </x:c>
      <x:c r="B1308" s="1" t="s">
        <x:v>481</x:v>
      </x:c>
      <x:c r="C1308" s="1" t="s">
        <x:v>1613</x:v>
      </x:c>
      <x:c r="D1308" s="1" t="s">
        <x:v>483</x:v>
      </x:c>
      <x:c r="E1308" s="1" t="s">
        <x:v>1134</x:v>
      </x:c>
      <x:c r="F1308" s="1" t="s">
        <x:v>1260</x:v>
      </x:c>
      <x:c r="G1308" s="1" t="s">
        <x:v>486</x:v>
      </x:c>
    </x:row>
    <x:row r="1309" ht="15" hidden="0" customHeight="1">
      <x:c r="A1309" s="1" t="s">
        <x:v>480</x:v>
      </x:c>
      <x:c r="B1309" s="1" t="s">
        <x:v>481</x:v>
      </x:c>
      <x:c r="C1309" s="1" t="s">
        <x:v>1613</x:v>
      </x:c>
      <x:c r="D1309" s="1" t="s">
        <x:v>487</x:v>
      </x:c>
      <x:c r="E1309" s="1" t="s">
        <x:v>1564</x:v>
      </x:c>
      <x:c r="F1309" s="1" t="s">
        <x:v>1261</x:v>
      </x:c>
      <x:c r="G1309" s="1" t="s">
        <x:v>490</x:v>
      </x:c>
    </x:row>
    <x:row r="1310" ht="15" hidden="0" customHeight="1">
      <x:c r="A1310" s="1" t="s">
        <x:v>480</x:v>
      </x:c>
      <x:c r="B1310" s="1" t="s">
        <x:v>481</x:v>
      </x:c>
      <x:c r="C1310" s="1" t="s">
        <x:v>1614</x:v>
      </x:c>
      <x:c r="D1310" s="1" t="s">
        <x:v>483</x:v>
      </x:c>
      <x:c r="E1310" s="1" t="s">
        <x:v>548</x:v>
      </x:c>
      <x:c r="F1310" s="1" t="s">
        <x:v>606</x:v>
      </x:c>
      <x:c r="G1310" s="1" t="s">
        <x:v>486</x:v>
      </x:c>
    </x:row>
    <x:row r="1311" ht="15" hidden="0" customHeight="1">
      <x:c r="A1311" s="1" t="s">
        <x:v>480</x:v>
      </x:c>
      <x:c r="B1311" s="1" t="s">
        <x:v>481</x:v>
      </x:c>
      <x:c r="C1311" s="1" t="s">
        <x:v>1614</x:v>
      </x:c>
      <x:c r="D1311" s="1" t="s">
        <x:v>487</x:v>
      </x:c>
      <x:c r="E1311" s="1" t="s">
        <x:v>550</x:v>
      </x:c>
      <x:c r="F1311" s="1" t="s">
        <x:v>607</x:v>
      </x:c>
      <x:c r="G1311" s="1" t="s">
        <x:v>490</x:v>
      </x:c>
    </x:row>
    <x:row r="1312" ht="15" hidden="0" customHeight="1">
      <x:c r="A1312" s="1" t="s">
        <x:v>480</x:v>
      </x:c>
      <x:c r="B1312" s="1" t="s">
        <x:v>481</x:v>
      </x:c>
      <x:c r="C1312" s="1" t="s">
        <x:v>1615</x:v>
      </x:c>
      <x:c r="D1312" s="1" t="s">
        <x:v>483</x:v>
      </x:c>
      <x:c r="E1312" s="1" t="s">
        <x:v>492</x:v>
      </x:c>
      <x:c r="F1312" s="1" t="s">
        <x:v>697</x:v>
      </x:c>
      <x:c r="G1312" s="1" t="s">
        <x:v>486</x:v>
      </x:c>
    </x:row>
    <x:row r="1313" ht="15" hidden="0" customHeight="1">
      <x:c r="A1313" s="1" t="s">
        <x:v>480</x:v>
      </x:c>
      <x:c r="B1313" s="1" t="s">
        <x:v>481</x:v>
      </x:c>
      <x:c r="C1313" s="1" t="s">
        <x:v>1615</x:v>
      </x:c>
      <x:c r="D1313" s="1" t="s">
        <x:v>487</x:v>
      </x:c>
      <x:c r="E1313" s="1" t="s">
        <x:v>1425</x:v>
      </x:c>
      <x:c r="F1313" s="1" t="s">
        <x:v>1460</x:v>
      </x:c>
      <x:c r="G1313" s="1" t="s">
        <x:v>490</x:v>
      </x:c>
    </x:row>
    <x:row r="1314" ht="15" hidden="0" customHeight="1">
      <x:c r="A1314" s="1" t="s">
        <x:v>480</x:v>
      </x:c>
      <x:c r="B1314" s="1" t="s">
        <x:v>481</x:v>
      </x:c>
      <x:c r="C1314" s="1" t="s">
        <x:v>1616</x:v>
      </x:c>
      <x:c r="D1314" s="1" t="s">
        <x:v>483</x:v>
      </x:c>
      <x:c r="E1314" s="1" t="s">
        <x:v>882</x:v>
      </x:c>
      <x:c r="F1314" s="1" t="s">
        <x:v>1276</x:v>
      </x:c>
      <x:c r="G1314" s="1" t="s">
        <x:v>486</x:v>
      </x:c>
    </x:row>
    <x:row r="1315" ht="15" hidden="0" customHeight="1">
      <x:c r="A1315" s="1" t="s">
        <x:v>480</x:v>
      </x:c>
      <x:c r="B1315" s="1" t="s">
        <x:v>481</x:v>
      </x:c>
      <x:c r="C1315" s="1" t="s">
        <x:v>1616</x:v>
      </x:c>
      <x:c r="D1315" s="1" t="s">
        <x:v>487</x:v>
      </x:c>
      <x:c r="E1315" s="1" t="s">
        <x:v>488</x:v>
      </x:c>
      <x:c r="F1315" s="1" t="s">
        <x:v>1553</x:v>
      </x:c>
      <x:c r="G1315" s="1" t="s">
        <x:v>490</x:v>
      </x:c>
    </x:row>
    <x:row r="1316" ht="15" hidden="0" customHeight="1">
      <x:c r="A1316" s="1" t="s">
        <x:v>480</x:v>
      </x:c>
      <x:c r="B1316" s="1" t="s">
        <x:v>481</x:v>
      </x:c>
      <x:c r="C1316" s="1" t="s">
        <x:v>1617</x:v>
      </x:c>
      <x:c r="D1316" s="1" t="s">
        <x:v>483</x:v>
      </x:c>
      <x:c r="E1316" s="1" t="s">
        <x:v>1618</x:v>
      </x:c>
      <x:c r="F1316" s="1" t="s">
        <x:v>1151</x:v>
      </x:c>
      <x:c r="G1316" s="1" t="s">
        <x:v>486</x:v>
      </x:c>
    </x:row>
    <x:row r="1317" ht="15" hidden="0" customHeight="1">
      <x:c r="A1317" s="1" t="s">
        <x:v>480</x:v>
      </x:c>
      <x:c r="B1317" s="1" t="s">
        <x:v>481</x:v>
      </x:c>
      <x:c r="C1317" s="1" t="s">
        <x:v>1617</x:v>
      </x:c>
      <x:c r="D1317" s="1" t="s">
        <x:v>487</x:v>
      </x:c>
      <x:c r="E1317" s="1" t="s">
        <x:v>1494</x:v>
      </x:c>
      <x:c r="F1317" s="1" t="s">
        <x:v>497</x:v>
      </x:c>
      <x:c r="G1317" s="1" t="s">
        <x:v>490</x:v>
      </x:c>
    </x:row>
    <x:row r="1318" ht="15" hidden="0" customHeight="1">
      <x:c r="A1318" s="1" t="s">
        <x:v>480</x:v>
      </x:c>
      <x:c r="B1318" s="1" t="s">
        <x:v>481</x:v>
      </x:c>
      <x:c r="C1318" s="1" t="s">
        <x:v>1619</x:v>
      </x:c>
      <x:c r="D1318" s="1" t="s">
        <x:v>483</x:v>
      </x:c>
      <x:c r="E1318" s="1" t="s">
        <x:v>963</x:v>
      </x:c>
      <x:c r="F1318" s="1" t="s">
        <x:v>1550</x:v>
      </x:c>
      <x:c r="G1318" s="1" t="s">
        <x:v>486</x:v>
      </x:c>
    </x:row>
    <x:row r="1319" ht="15" hidden="0" customHeight="1">
      <x:c r="A1319" s="1" t="s">
        <x:v>480</x:v>
      </x:c>
      <x:c r="B1319" s="1" t="s">
        <x:v>481</x:v>
      </x:c>
      <x:c r="C1319" s="1" t="s">
        <x:v>1619</x:v>
      </x:c>
      <x:c r="D1319" s="1" t="s">
        <x:v>487</x:v>
      </x:c>
      <x:c r="E1319" s="1" t="s">
        <x:v>925</x:v>
      </x:c>
      <x:c r="F1319" s="1" t="s">
        <x:v>1620</x:v>
      </x:c>
      <x:c r="G1319" s="1" t="s">
        <x:v>490</x:v>
      </x:c>
    </x:row>
    <x:row r="1320" ht="15" hidden="0" customHeight="1">
      <x:c r="A1320" s="1" t="s">
        <x:v>480</x:v>
      </x:c>
      <x:c r="B1320" s="1" t="s">
        <x:v>481</x:v>
      </x:c>
      <x:c r="C1320" s="1" t="s">
        <x:v>1621</x:v>
      </x:c>
      <x:c r="D1320" s="1" t="s">
        <x:v>483</x:v>
      </x:c>
      <x:c r="E1320" s="1" t="s">
        <x:v>746</x:v>
      </x:c>
      <x:c r="F1320" s="1" t="s">
        <x:v>1276</x:v>
      </x:c>
      <x:c r="G1320" s="1" t="s">
        <x:v>486</x:v>
      </x:c>
    </x:row>
    <x:row r="1321" ht="15" hidden="0" customHeight="1">
      <x:c r="A1321" s="1" t="s">
        <x:v>480</x:v>
      </x:c>
      <x:c r="B1321" s="1" t="s">
        <x:v>481</x:v>
      </x:c>
      <x:c r="C1321" s="1" t="s">
        <x:v>1621</x:v>
      </x:c>
      <x:c r="D1321" s="1" t="s">
        <x:v>487</x:v>
      </x:c>
      <x:c r="E1321" s="1" t="s">
        <x:v>926</x:v>
      </x:c>
      <x:c r="F1321" s="1" t="s">
        <x:v>1553</x:v>
      </x:c>
      <x:c r="G1321" s="1" t="s">
        <x:v>490</x:v>
      </x:c>
    </x:row>
    <x:row r="1322" ht="15" hidden="0" customHeight="1">
      <x:c r="A1322" s="1" t="s">
        <x:v>480</x:v>
      </x:c>
      <x:c r="B1322" s="1" t="s">
        <x:v>481</x:v>
      </x:c>
      <x:c r="C1322" s="1" t="s">
        <x:v>1622</x:v>
      </x:c>
      <x:c r="D1322" s="1" t="s">
        <x:v>483</x:v>
      </x:c>
      <x:c r="E1322" s="1" t="s">
        <x:v>779</x:v>
      </x:c>
      <x:c r="F1322" s="1" t="s">
        <x:v>1308</x:v>
      </x:c>
      <x:c r="G1322" s="1" t="s">
        <x:v>710</x:v>
      </x:c>
    </x:row>
    <x:row r="1323" ht="15" hidden="0" customHeight="1">
      <x:c r="A1323" s="1" t="s">
        <x:v>480</x:v>
      </x:c>
      <x:c r="B1323" s="1" t="s">
        <x:v>481</x:v>
      </x:c>
      <x:c r="C1323" s="1" t="s">
        <x:v>1622</x:v>
      </x:c>
      <x:c r="D1323" s="1" t="s">
        <x:v>487</x:v>
      </x:c>
      <x:c r="E1323" s="1" t="s">
        <x:v>1019</x:v>
      </x:c>
      <x:c r="F1323" s="1" t="s">
        <x:v>1087</x:v>
      </x:c>
      <x:c r="G1323" s="1" t="s">
        <x:v>490</x:v>
      </x:c>
    </x:row>
    <x:row r="1324" ht="15" hidden="0" customHeight="1">
      <x:c r="A1324" s="1" t="s">
        <x:v>480</x:v>
      </x:c>
      <x:c r="B1324" s="1" t="s">
        <x:v>481</x:v>
      </x:c>
      <x:c r="C1324" s="1" t="s">
        <x:v>1623</x:v>
      </x:c>
      <x:c r="D1324" s="1" t="s">
        <x:v>483</x:v>
      </x:c>
      <x:c r="E1324" s="1" t="s">
        <x:v>1134</x:v>
      </x:c>
      <x:c r="F1324" s="1" t="s">
        <x:v>682</x:v>
      </x:c>
      <x:c r="G1324" s="1" t="s">
        <x:v>486</x:v>
      </x:c>
    </x:row>
    <x:row r="1325" ht="15" hidden="0" customHeight="1">
      <x:c r="A1325" s="1" t="s">
        <x:v>480</x:v>
      </x:c>
      <x:c r="B1325" s="1" t="s">
        <x:v>481</x:v>
      </x:c>
      <x:c r="C1325" s="1" t="s">
        <x:v>1623</x:v>
      </x:c>
      <x:c r="D1325" s="1" t="s">
        <x:v>487</x:v>
      </x:c>
      <x:c r="E1325" s="1" t="s">
        <x:v>1624</x:v>
      </x:c>
      <x:c r="F1325" s="1" t="s">
        <x:v>684</x:v>
      </x:c>
      <x:c r="G1325" s="1" t="s">
        <x:v>490</x:v>
      </x:c>
    </x:row>
    <x:row r="1326" ht="15" hidden="0" customHeight="1">
      <x:c r="A1326" s="1" t="s">
        <x:v>480</x:v>
      </x:c>
      <x:c r="B1326" s="1" t="s">
        <x:v>481</x:v>
      </x:c>
      <x:c r="C1326" s="1" t="s">
        <x:v>1625</x:v>
      </x:c>
      <x:c r="D1326" s="1" t="s">
        <x:v>483</x:v>
      </x:c>
      <x:c r="E1326" s="1" t="s">
        <x:v>1626</x:v>
      </x:c>
      <x:c r="F1326" s="1" t="s">
        <x:v>1582</x:v>
      </x:c>
      <x:c r="G1326" s="1" t="s">
        <x:v>486</x:v>
      </x:c>
    </x:row>
    <x:row r="1327" ht="15" hidden="0" customHeight="1">
      <x:c r="A1327" s="1" t="s">
        <x:v>480</x:v>
      </x:c>
      <x:c r="B1327" s="1" t="s">
        <x:v>481</x:v>
      </x:c>
      <x:c r="C1327" s="1" t="s">
        <x:v>1625</x:v>
      </x:c>
      <x:c r="D1327" s="1" t="s">
        <x:v>487</x:v>
      </x:c>
      <x:c r="E1327" s="1" t="s">
        <x:v>919</x:v>
      </x:c>
      <x:c r="F1327" s="1" t="s">
        <x:v>1627</x:v>
      </x:c>
      <x:c r="G1327" s="1" t="s">
        <x:v>490</x:v>
      </x:c>
    </x:row>
    <x:row r="1328" ht="15" hidden="0" customHeight="1">
      <x:c r="A1328" s="1" t="s">
        <x:v>480</x:v>
      </x:c>
      <x:c r="B1328" s="1" t="s">
        <x:v>481</x:v>
      </x:c>
      <x:c r="C1328" s="1" t="s">
        <x:v>1628</x:v>
      </x:c>
      <x:c r="D1328" s="1" t="s">
        <x:v>483</x:v>
      </x:c>
      <x:c r="E1328" s="1" t="s">
        <x:v>1037</x:v>
      </x:c>
      <x:c r="F1328" s="1" t="s">
        <x:v>528</x:v>
      </x:c>
      <x:c r="G1328" s="1" t="s">
        <x:v>486</x:v>
      </x:c>
    </x:row>
    <x:row r="1329" ht="15" hidden="0" customHeight="1">
      <x:c r="A1329" s="1" t="s">
        <x:v>480</x:v>
      </x:c>
      <x:c r="B1329" s="1" t="s">
        <x:v>481</x:v>
      </x:c>
      <x:c r="C1329" s="1" t="s">
        <x:v>1628</x:v>
      </x:c>
      <x:c r="D1329" s="1" t="s">
        <x:v>487</x:v>
      </x:c>
      <x:c r="E1329" s="1" t="s">
        <x:v>1236</x:v>
      </x:c>
      <x:c r="F1329" s="1" t="s">
        <x:v>530</x:v>
      </x:c>
      <x:c r="G1329" s="1" t="s">
        <x:v>490</x:v>
      </x:c>
    </x:row>
    <x:row r="1330" ht="15" hidden="0" customHeight="1">
      <x:c r="A1330" s="1" t="s">
        <x:v>480</x:v>
      </x:c>
      <x:c r="B1330" s="1" t="s">
        <x:v>481</x:v>
      </x:c>
      <x:c r="C1330" s="1" t="s">
        <x:v>1629</x:v>
      </x:c>
      <x:c r="D1330" s="1" t="s">
        <x:v>483</x:v>
      </x:c>
      <x:c r="E1330" s="1" t="s">
        <x:v>1358</x:v>
      </x:c>
      <x:c r="F1330" s="1" t="s">
        <x:v>1630</x:v>
      </x:c>
      <x:c r="G1330" s="1" t="s">
        <x:v>486</x:v>
      </x:c>
    </x:row>
    <x:row r="1331" ht="15" hidden="0" customHeight="1">
      <x:c r="A1331" s="1" t="s">
        <x:v>480</x:v>
      </x:c>
      <x:c r="B1331" s="1" t="s">
        <x:v>481</x:v>
      </x:c>
      <x:c r="C1331" s="1" t="s">
        <x:v>1629</x:v>
      </x:c>
      <x:c r="D1331" s="1" t="s">
        <x:v>487</x:v>
      </x:c>
      <x:c r="E1331" s="1" t="s">
        <x:v>850</x:v>
      </x:c>
      <x:c r="F1331" s="1" t="s">
        <x:v>1631</x:v>
      </x:c>
      <x:c r="G1331" s="1" t="s">
        <x:v>490</x:v>
      </x:c>
    </x:row>
    <x:row r="1332" ht="15" hidden="0" customHeight="1">
      <x:c r="A1332" s="1" t="s">
        <x:v>480</x:v>
      </x:c>
      <x:c r="B1332" s="1" t="s">
        <x:v>481</x:v>
      </x:c>
      <x:c r="C1332" s="1" t="s">
        <x:v>1632</x:v>
      </x:c>
      <x:c r="D1332" s="1" t="s">
        <x:v>483</x:v>
      </x:c>
      <x:c r="E1332" s="1" t="s">
        <x:v>1626</x:v>
      </x:c>
      <x:c r="F1332" s="1" t="s">
        <x:v>806</x:v>
      </x:c>
      <x:c r="G1332" s="1" t="s">
        <x:v>486</x:v>
      </x:c>
    </x:row>
    <x:row r="1333" ht="15" hidden="0" customHeight="1">
      <x:c r="A1333" s="1" t="s">
        <x:v>480</x:v>
      </x:c>
      <x:c r="B1333" s="1" t="s">
        <x:v>481</x:v>
      </x:c>
      <x:c r="C1333" s="1" t="s">
        <x:v>1632</x:v>
      </x:c>
      <x:c r="D1333" s="1" t="s">
        <x:v>487</x:v>
      </x:c>
      <x:c r="E1333" s="1" t="s">
        <x:v>691</x:v>
      </x:c>
      <x:c r="F1333" s="1" t="s">
        <x:v>808</x:v>
      </x:c>
      <x:c r="G1333" s="1" t="s">
        <x:v>490</x:v>
      </x:c>
    </x:row>
    <x:row r="1334" ht="15" hidden="0" customHeight="1">
      <x:c r="A1334" s="1" t="s">
        <x:v>480</x:v>
      </x:c>
      <x:c r="B1334" s="1" t="s">
        <x:v>481</x:v>
      </x:c>
      <x:c r="C1334" s="1" t="s">
        <x:v>1633</x:v>
      </x:c>
      <x:c r="D1334" s="1" t="s">
        <x:v>483</x:v>
      </x:c>
      <x:c r="E1334" s="1" t="s">
        <x:v>1634</x:v>
      </x:c>
      <x:c r="F1334" s="1" t="s">
        <x:v>833</x:v>
      </x:c>
      <x:c r="G1334" s="1" t="s">
        <x:v>486</x:v>
      </x:c>
    </x:row>
    <x:row r="1335" ht="15" hidden="0" customHeight="1">
      <x:c r="A1335" s="1" t="s">
        <x:v>480</x:v>
      </x:c>
      <x:c r="B1335" s="1" t="s">
        <x:v>481</x:v>
      </x:c>
      <x:c r="C1335" s="1" t="s">
        <x:v>1633</x:v>
      </x:c>
      <x:c r="D1335" s="1" t="s">
        <x:v>487</x:v>
      </x:c>
      <x:c r="E1335" s="1" t="s">
        <x:v>1370</x:v>
      </x:c>
      <x:c r="F1335" s="1" t="s">
        <x:v>834</x:v>
      </x:c>
      <x:c r="G1335" s="1" t="s">
        <x:v>490</x:v>
      </x:c>
    </x:row>
    <x:row r="1336" ht="15" hidden="0" customHeight="1">
      <x:c r="A1336" s="1" t="s">
        <x:v>480</x:v>
      </x:c>
      <x:c r="B1336" s="1" t="s">
        <x:v>481</x:v>
      </x:c>
      <x:c r="C1336" s="1" t="s">
        <x:v>1635</x:v>
      </x:c>
      <x:c r="D1336" s="1" t="s">
        <x:v>483</x:v>
      </x:c>
      <x:c r="E1336" s="1" t="s">
        <x:v>502</x:v>
      </x:c>
      <x:c r="F1336" s="1" t="s">
        <x:v>1574</x:v>
      </x:c>
      <x:c r="G1336" s="1" t="s">
        <x:v>486</x:v>
      </x:c>
    </x:row>
    <x:row r="1337" ht="15" hidden="0" customHeight="1">
      <x:c r="A1337" s="1" t="s">
        <x:v>480</x:v>
      </x:c>
      <x:c r="B1337" s="1" t="s">
        <x:v>481</x:v>
      </x:c>
      <x:c r="C1337" s="1" t="s">
        <x:v>1635</x:v>
      </x:c>
      <x:c r="D1337" s="1" t="s">
        <x:v>487</x:v>
      </x:c>
      <x:c r="E1337" s="1" t="s">
        <x:v>504</x:v>
      </x:c>
      <x:c r="F1337" s="1" t="s">
        <x:v>1636</x:v>
      </x:c>
      <x:c r="G1337" s="1" t="s">
        <x:v>490</x:v>
      </x:c>
    </x:row>
    <x:row r="1338" ht="15" hidden="0" customHeight="1">
      <x:c r="A1338" s="1" t="s">
        <x:v>480</x:v>
      </x:c>
      <x:c r="B1338" s="1" t="s">
        <x:v>481</x:v>
      </x:c>
      <x:c r="C1338" s="1" t="s">
        <x:v>1637</x:v>
      </x:c>
      <x:c r="D1338" s="1" t="s">
        <x:v>483</x:v>
      </x:c>
      <x:c r="E1338" s="1" t="s">
        <x:v>661</x:v>
      </x:c>
      <x:c r="F1338" s="1" t="s">
        <x:v>657</x:v>
      </x:c>
      <x:c r="G1338" s="1" t="s">
        <x:v>710</x:v>
      </x:c>
    </x:row>
    <x:row r="1339" ht="15" hidden="0" customHeight="1">
      <x:c r="A1339" s="1" t="s">
        <x:v>480</x:v>
      </x:c>
      <x:c r="B1339" s="1" t="s">
        <x:v>481</x:v>
      </x:c>
      <x:c r="C1339" s="1" t="s">
        <x:v>1637</x:v>
      </x:c>
      <x:c r="D1339" s="1" t="s">
        <x:v>487</x:v>
      </x:c>
      <x:c r="E1339" s="1" t="s">
        <x:v>1308</x:v>
      </x:c>
      <x:c r="F1339" s="1" t="s">
        <x:v>1049</x:v>
      </x:c>
      <x:c r="G1339" s="1" t="s">
        <x:v>490</x:v>
      </x:c>
    </x:row>
    <x:row r="1340" ht="15" hidden="0" customHeight="1">
      <x:c r="A1340" s="1" t="s">
        <x:v>480</x:v>
      </x:c>
      <x:c r="B1340" s="1" t="s">
        <x:v>481</x:v>
      </x:c>
      <x:c r="C1340" s="1" t="s">
        <x:v>1638</x:v>
      </x:c>
      <x:c r="D1340" s="1" t="s">
        <x:v>483</x:v>
      </x:c>
      <x:c r="E1340" s="1" t="s">
        <x:v>761</x:v>
      </x:c>
      <x:c r="F1340" s="1" t="s">
        <x:v>918</x:v>
      </x:c>
      <x:c r="G1340" s="1" t="s">
        <x:v>710</x:v>
      </x:c>
    </x:row>
    <x:row r="1341" ht="15" hidden="0" customHeight="1">
      <x:c r="A1341" s="1" t="s">
        <x:v>480</x:v>
      </x:c>
      <x:c r="B1341" s="1" t="s">
        <x:v>481</x:v>
      </x:c>
      <x:c r="C1341" s="1" t="s">
        <x:v>1638</x:v>
      </x:c>
      <x:c r="D1341" s="1" t="s">
        <x:v>487</x:v>
      </x:c>
      <x:c r="E1341" s="1" t="s">
        <x:v>762</x:v>
      </x:c>
      <x:c r="F1341" s="1" t="s">
        <x:v>920</x:v>
      </x:c>
      <x:c r="G1341" s="1" t="s">
        <x:v>490</x:v>
      </x:c>
    </x:row>
    <x:row r="1342" ht="15" hidden="0" customHeight="1">
      <x:c r="A1342" s="1" t="s">
        <x:v>480</x:v>
      </x:c>
      <x:c r="B1342" s="1" t="s">
        <x:v>481</x:v>
      </x:c>
      <x:c r="C1342" s="1" t="s">
        <x:v>1639</x:v>
      </x:c>
      <x:c r="D1342" s="1" t="s">
        <x:v>483</x:v>
      </x:c>
      <x:c r="E1342" s="1" t="s">
        <x:v>1349</x:v>
      </x:c>
      <x:c r="F1342" s="1" t="s">
        <x:v>1096</x:v>
      </x:c>
      <x:c r="G1342" s="1" t="s">
        <x:v>486</x:v>
      </x:c>
    </x:row>
    <x:row r="1343" ht="15" hidden="0" customHeight="1">
      <x:c r="A1343" s="1" t="s">
        <x:v>480</x:v>
      </x:c>
      <x:c r="B1343" s="1" t="s">
        <x:v>481</x:v>
      </x:c>
      <x:c r="C1343" s="1" t="s">
        <x:v>1639</x:v>
      </x:c>
      <x:c r="D1343" s="1" t="s">
        <x:v>487</x:v>
      </x:c>
      <x:c r="E1343" s="1" t="s">
        <x:v>1350</x:v>
      </x:c>
      <x:c r="F1343" s="1" t="s">
        <x:v>1098</x:v>
      </x:c>
      <x:c r="G1343" s="1" t="s">
        <x:v>490</x:v>
      </x:c>
    </x:row>
    <x:row r="1344" ht="15" hidden="0" customHeight="1">
      <x:c r="A1344" s="1" t="s">
        <x:v>480</x:v>
      </x:c>
      <x:c r="B1344" s="1" t="s">
        <x:v>481</x:v>
      </x:c>
      <x:c r="C1344" s="1" t="s">
        <x:v>1640</x:v>
      </x:c>
      <x:c r="D1344" s="1" t="s">
        <x:v>483</x:v>
      </x:c>
      <x:c r="E1344" s="1" t="s">
        <x:v>1634</x:v>
      </x:c>
      <x:c r="F1344" s="1" t="s">
        <x:v>588</x:v>
      </x:c>
      <x:c r="G1344" s="1" t="s">
        <x:v>486</x:v>
      </x:c>
    </x:row>
    <x:row r="1345" ht="15" hidden="0" customHeight="1">
      <x:c r="A1345" s="1" t="s">
        <x:v>480</x:v>
      </x:c>
      <x:c r="B1345" s="1" t="s">
        <x:v>481</x:v>
      </x:c>
      <x:c r="C1345" s="1" t="s">
        <x:v>1640</x:v>
      </x:c>
      <x:c r="D1345" s="1" t="s">
        <x:v>487</x:v>
      </x:c>
      <x:c r="E1345" s="1" t="s">
        <x:v>498</x:v>
      </x:c>
      <x:c r="F1345" s="1" t="s">
        <x:v>590</x:v>
      </x:c>
      <x:c r="G1345" s="1" t="s">
        <x:v>490</x:v>
      </x:c>
    </x:row>
    <x:row r="1346" ht="15" hidden="0" customHeight="1">
      <x:c r="A1346" s="1" t="s">
        <x:v>480</x:v>
      </x:c>
      <x:c r="B1346" s="1" t="s">
        <x:v>481</x:v>
      </x:c>
      <x:c r="C1346" s="1" t="s">
        <x:v>1641</x:v>
      </x:c>
      <x:c r="D1346" s="1" t="s">
        <x:v>483</x:v>
      </x:c>
      <x:c r="E1346" s="1" t="s">
        <x:v>700</x:v>
      </x:c>
      <x:c r="F1346" s="1" t="s">
        <x:v>744</x:v>
      </x:c>
      <x:c r="G1346" s="1" t="s">
        <x:v>486</x:v>
      </x:c>
    </x:row>
    <x:row r="1347" ht="15" hidden="0" customHeight="1">
      <x:c r="A1347" s="1" t="s">
        <x:v>480</x:v>
      </x:c>
      <x:c r="B1347" s="1" t="s">
        <x:v>481</x:v>
      </x:c>
      <x:c r="C1347" s="1" t="s">
        <x:v>1641</x:v>
      </x:c>
      <x:c r="D1347" s="1" t="s">
        <x:v>487</x:v>
      </x:c>
      <x:c r="E1347" s="1" t="s">
        <x:v>1642</x:v>
      </x:c>
      <x:c r="F1347" s="1" t="s">
        <x:v>1236</x:v>
      </x:c>
      <x:c r="G1347" s="1" t="s">
        <x:v>490</x:v>
      </x:c>
    </x:row>
    <x:row r="1348" ht="15" hidden="0" customHeight="1">
      <x:c r="A1348" s="1" t="s">
        <x:v>480</x:v>
      </x:c>
      <x:c r="B1348" s="1" t="s">
        <x:v>481</x:v>
      </x:c>
      <x:c r="C1348" s="1" t="s">
        <x:v>1643</x:v>
      </x:c>
      <x:c r="D1348" s="1" t="s">
        <x:v>483</x:v>
      </x:c>
      <x:c r="E1348" s="1" t="s">
        <x:v>567</x:v>
      </x:c>
      <x:c r="F1348" s="1" t="s">
        <x:v>761</x:v>
      </x:c>
      <x:c r="G1348" s="1" t="s">
        <x:v>486</x:v>
      </x:c>
    </x:row>
    <x:row r="1349" ht="15" hidden="0" customHeight="1">
      <x:c r="A1349" s="1" t="s">
        <x:v>480</x:v>
      </x:c>
      <x:c r="B1349" s="1" t="s">
        <x:v>481</x:v>
      </x:c>
      <x:c r="C1349" s="1" t="s">
        <x:v>1643</x:v>
      </x:c>
      <x:c r="D1349" s="1" t="s">
        <x:v>487</x:v>
      </x:c>
      <x:c r="E1349" s="1" t="s">
        <x:v>1096</x:v>
      </x:c>
      <x:c r="F1349" s="1" t="s">
        <x:v>762</x:v>
      </x:c>
      <x:c r="G1349" s="1" t="s">
        <x:v>490</x:v>
      </x:c>
    </x:row>
    <x:row r="1350" ht="15" hidden="0" customHeight="1">
      <x:c r="A1350" s="1" t="s">
        <x:v>480</x:v>
      </x:c>
      <x:c r="B1350" s="1" t="s">
        <x:v>481</x:v>
      </x:c>
      <x:c r="C1350" s="1" t="s">
        <x:v>1644</x:v>
      </x:c>
      <x:c r="D1350" s="1" t="s">
        <x:v>483</x:v>
      </x:c>
      <x:c r="E1350" s="1" t="s">
        <x:v>645</x:v>
      </x:c>
      <x:c r="F1350" s="1" t="s">
        <x:v>1127</x:v>
      </x:c>
      <x:c r="G1350" s="1" t="s">
        <x:v>486</x:v>
      </x:c>
    </x:row>
    <x:row r="1351" ht="15" hidden="0" customHeight="1">
      <x:c r="A1351" s="1" t="s">
        <x:v>480</x:v>
      </x:c>
      <x:c r="B1351" s="1" t="s">
        <x:v>481</x:v>
      </x:c>
      <x:c r="C1351" s="1" t="s">
        <x:v>1644</x:v>
      </x:c>
      <x:c r="D1351" s="1" t="s">
        <x:v>487</x:v>
      </x:c>
      <x:c r="E1351" s="1" t="s">
        <x:v>1645</x:v>
      </x:c>
      <x:c r="F1351" s="1" t="s">
        <x:v>1185</x:v>
      </x:c>
      <x:c r="G1351" s="1" t="s">
        <x:v>490</x:v>
      </x:c>
    </x:row>
    <x:row r="1352" ht="15" hidden="0" customHeight="1">
      <x:c r="A1352" s="1" t="s">
        <x:v>480</x:v>
      </x:c>
      <x:c r="B1352" s="1" t="s">
        <x:v>481</x:v>
      </x:c>
      <x:c r="C1352" s="1" t="s">
        <x:v>1646</x:v>
      </x:c>
      <x:c r="D1352" s="1" t="s">
        <x:v>483</x:v>
      </x:c>
      <x:c r="E1352" s="1" t="s">
        <x:v>1434</x:v>
      </x:c>
      <x:c r="F1352" s="1" t="s">
        <x:v>603</x:v>
      </x:c>
      <x:c r="G1352" s="1" t="s">
        <x:v>486</x:v>
      </x:c>
    </x:row>
    <x:row r="1353" ht="15" hidden="0" customHeight="1">
      <x:c r="A1353" s="1" t="s">
        <x:v>480</x:v>
      </x:c>
      <x:c r="B1353" s="1" t="s">
        <x:v>481</x:v>
      </x:c>
      <x:c r="C1353" s="1" t="s">
        <x:v>1646</x:v>
      </x:c>
      <x:c r="D1353" s="1" t="s">
        <x:v>487</x:v>
      </x:c>
      <x:c r="E1353" s="1" t="s">
        <x:v>620</x:v>
      </x:c>
      <x:c r="F1353" s="1" t="s">
        <x:v>1153</x:v>
      </x:c>
      <x:c r="G1353" s="1" t="s">
        <x:v>490</x:v>
      </x:c>
    </x:row>
    <x:row r="1354" ht="15" hidden="0" customHeight="1">
      <x:c r="A1354" s="1" t="s">
        <x:v>480</x:v>
      </x:c>
      <x:c r="B1354" s="1" t="s">
        <x:v>481</x:v>
      </x:c>
      <x:c r="C1354" s="1" t="s">
        <x:v>1647</x:v>
      </x:c>
      <x:c r="D1354" s="1" t="s">
        <x:v>483</x:v>
      </x:c>
      <x:c r="E1354" s="1" t="s">
        <x:v>774</x:v>
      </x:c>
      <x:c r="F1354" s="1" t="s">
        <x:v>1002</x:v>
      </x:c>
      <x:c r="G1354" s="1" t="s">
        <x:v>486</x:v>
      </x:c>
    </x:row>
    <x:row r="1355" ht="15" hidden="0" customHeight="1">
      <x:c r="A1355" s="1" t="s">
        <x:v>480</x:v>
      </x:c>
      <x:c r="B1355" s="1" t="s">
        <x:v>481</x:v>
      </x:c>
      <x:c r="C1355" s="1" t="s">
        <x:v>1647</x:v>
      </x:c>
      <x:c r="D1355" s="1" t="s">
        <x:v>487</x:v>
      </x:c>
      <x:c r="E1355" s="1" t="s">
        <x:v>697</x:v>
      </x:c>
      <x:c r="F1355" s="1" t="s">
        <x:v>1498</x:v>
      </x:c>
      <x:c r="G1355" s="1" t="s">
        <x:v>490</x:v>
      </x:c>
    </x:row>
    <x:row r="1356" ht="15" hidden="0" customHeight="1">
      <x:c r="A1356" s="1" t="s">
        <x:v>480</x:v>
      </x:c>
      <x:c r="B1356" s="1" t="s">
        <x:v>481</x:v>
      </x:c>
      <x:c r="C1356" s="1" t="s">
        <x:v>1648</x:v>
      </x:c>
      <x:c r="D1356" s="1" t="s">
        <x:v>483</x:v>
      </x:c>
      <x:c r="E1356" s="1" t="s">
        <x:v>743</x:v>
      </x:c>
      <x:c r="F1356" s="1" t="s">
        <x:v>941</x:v>
      </x:c>
      <x:c r="G1356" s="1" t="s">
        <x:v>486</x:v>
      </x:c>
    </x:row>
    <x:row r="1357" ht="15" hidden="0" customHeight="1">
      <x:c r="A1357" s="1" t="s">
        <x:v>480</x:v>
      </x:c>
      <x:c r="B1357" s="1" t="s">
        <x:v>481</x:v>
      </x:c>
      <x:c r="C1357" s="1" t="s">
        <x:v>1648</x:v>
      </x:c>
      <x:c r="D1357" s="1" t="s">
        <x:v>487</x:v>
      </x:c>
      <x:c r="E1357" s="1" t="s">
        <x:v>1037</x:v>
      </x:c>
      <x:c r="F1357" s="1" t="s">
        <x:v>1455</x:v>
      </x:c>
      <x:c r="G1357" s="1" t="s">
        <x:v>490</x:v>
      </x:c>
    </x:row>
    <x:row r="1358" ht="15" hidden="0" customHeight="1">
      <x:c r="A1358" s="1" t="s">
        <x:v>480</x:v>
      </x:c>
      <x:c r="B1358" s="1" t="s">
        <x:v>481</x:v>
      </x:c>
      <x:c r="C1358" s="1" t="s">
        <x:v>1649</x:v>
      </x:c>
      <x:c r="D1358" s="1" t="s">
        <x:v>483</x:v>
      </x:c>
      <x:c r="E1358" s="1" t="s">
        <x:v>1095</x:v>
      </x:c>
      <x:c r="F1358" s="1" t="s">
        <x:v>557</x:v>
      </x:c>
      <x:c r="G1358" s="1" t="s">
        <x:v>486</x:v>
      </x:c>
    </x:row>
    <x:row r="1359" ht="15" hidden="0" customHeight="1">
      <x:c r="A1359" s="1" t="s">
        <x:v>480</x:v>
      </x:c>
      <x:c r="B1359" s="1" t="s">
        <x:v>481</x:v>
      </x:c>
      <x:c r="C1359" s="1" t="s">
        <x:v>1649</x:v>
      </x:c>
      <x:c r="D1359" s="1" t="s">
        <x:v>487</x:v>
      </x:c>
      <x:c r="E1359" s="1" t="s">
        <x:v>813</x:v>
      </x:c>
      <x:c r="F1359" s="1" t="s">
        <x:v>692</x:v>
      </x:c>
      <x:c r="G1359" s="1" t="s">
        <x:v>490</x:v>
      </x:c>
    </x:row>
    <x:row r="1360" ht="15" hidden="0" customHeight="1">
      <x:c r="A1360" s="1" t="s">
        <x:v>480</x:v>
      </x:c>
      <x:c r="B1360" s="1" t="s">
        <x:v>481</x:v>
      </x:c>
      <x:c r="C1360" s="1" t="s">
        <x:v>1650</x:v>
      </x:c>
      <x:c r="D1360" s="1" t="s">
        <x:v>483</x:v>
      </x:c>
      <x:c r="E1360" s="1" t="s">
        <x:v>1651</x:v>
      </x:c>
      <x:c r="F1360" s="1" t="s">
        <x:v>741</x:v>
      </x:c>
      <x:c r="G1360" s="1" t="s">
        <x:v>486</x:v>
      </x:c>
    </x:row>
    <x:row r="1361" ht="15" hidden="0" customHeight="1">
      <x:c r="A1361" s="1" t="s">
        <x:v>480</x:v>
      </x:c>
      <x:c r="B1361" s="1" t="s">
        <x:v>481</x:v>
      </x:c>
      <x:c r="C1361" s="1" t="s">
        <x:v>1650</x:v>
      </x:c>
      <x:c r="D1361" s="1" t="s">
        <x:v>487</x:v>
      </x:c>
      <x:c r="E1361" s="1" t="s">
        <x:v>879</x:v>
      </x:c>
      <x:c r="F1361" s="1" t="s">
        <x:v>875</x:v>
      </x:c>
      <x:c r="G1361" s="1" t="s">
        <x:v>490</x:v>
      </x:c>
    </x:row>
    <x:row r="1362" ht="15" hidden="0" customHeight="1">
      <x:c r="A1362" s="1" t="s">
        <x:v>480</x:v>
      </x:c>
      <x:c r="B1362" s="1" t="s">
        <x:v>481</x:v>
      </x:c>
      <x:c r="C1362" s="1" t="s">
        <x:v>1652</x:v>
      </x:c>
      <x:c r="D1362" s="1" t="s">
        <x:v>483</x:v>
      </x:c>
      <x:c r="E1362" s="1" t="s">
        <x:v>678</x:v>
      </x:c>
      <x:c r="F1362" s="1" t="s">
        <x:v>915</x:v>
      </x:c>
      <x:c r="G1362" s="1" t="s">
        <x:v>486</x:v>
      </x:c>
    </x:row>
    <x:row r="1363" ht="15" hidden="0" customHeight="1">
      <x:c r="A1363" s="1" t="s">
        <x:v>480</x:v>
      </x:c>
      <x:c r="B1363" s="1" t="s">
        <x:v>481</x:v>
      </x:c>
      <x:c r="C1363" s="1" t="s">
        <x:v>1652</x:v>
      </x:c>
      <x:c r="D1363" s="1" t="s">
        <x:v>487</x:v>
      </x:c>
      <x:c r="E1363" s="1" t="s">
        <x:v>680</x:v>
      </x:c>
      <x:c r="F1363" s="1" t="s">
        <x:v>1653</x:v>
      </x:c>
      <x:c r="G1363" s="1" t="s">
        <x:v>490</x:v>
      </x:c>
    </x:row>
    <x:row r="1364" ht="15" hidden="0" customHeight="1">
      <x:c r="A1364" s="1" t="s">
        <x:v>480</x:v>
      </x:c>
      <x:c r="B1364" s="1" t="s">
        <x:v>481</x:v>
      </x:c>
      <x:c r="C1364" s="1" t="s">
        <x:v>1654</x:v>
      </x:c>
      <x:c r="D1364" s="1" t="s">
        <x:v>483</x:v>
      </x:c>
      <x:c r="E1364" s="1" t="s">
        <x:v>1162</x:v>
      </x:c>
      <x:c r="F1364" s="1" t="s">
        <x:v>547</x:v>
      </x:c>
      <x:c r="G1364" s="1" t="s">
        <x:v>486</x:v>
      </x:c>
    </x:row>
    <x:row r="1365" ht="15" hidden="0" customHeight="1">
      <x:c r="A1365" s="1" t="s">
        <x:v>480</x:v>
      </x:c>
      <x:c r="B1365" s="1" t="s">
        <x:v>481</x:v>
      </x:c>
      <x:c r="C1365" s="1" t="s">
        <x:v>1654</x:v>
      </x:c>
      <x:c r="D1365" s="1" t="s">
        <x:v>487</x:v>
      </x:c>
      <x:c r="E1365" s="1" t="s">
        <x:v>977</x:v>
      </x:c>
      <x:c r="F1365" s="1" t="s">
        <x:v>549</x:v>
      </x:c>
      <x:c r="G1365" s="1" t="s">
        <x:v>490</x:v>
      </x:c>
    </x:row>
    <x:row r="1366" ht="15" hidden="0" customHeight="1">
      <x:c r="A1366" s="1" t="s">
        <x:v>480</x:v>
      </x:c>
      <x:c r="B1366" s="1" t="s">
        <x:v>481</x:v>
      </x:c>
      <x:c r="C1366" s="1" t="s">
        <x:v>1655</x:v>
      </x:c>
      <x:c r="D1366" s="1" t="s">
        <x:v>483</x:v>
      </x:c>
      <x:c r="E1366" s="1" t="s">
        <x:v>777</x:v>
      </x:c>
      <x:c r="F1366" s="1" t="s">
        <x:v>697</x:v>
      </x:c>
      <x:c r="G1366" s="1" t="s">
        <x:v>486</x:v>
      </x:c>
    </x:row>
    <x:row r="1367" ht="15" hidden="0" customHeight="1">
      <x:c r="A1367" s="1" t="s">
        <x:v>480</x:v>
      </x:c>
      <x:c r="B1367" s="1" t="s">
        <x:v>481</x:v>
      </x:c>
      <x:c r="C1367" s="1" t="s">
        <x:v>1655</x:v>
      </x:c>
      <x:c r="D1367" s="1" t="s">
        <x:v>487</x:v>
      </x:c>
      <x:c r="E1367" s="1" t="s">
        <x:v>1315</x:v>
      </x:c>
      <x:c r="F1367" s="1" t="s">
        <x:v>1460</x:v>
      </x:c>
      <x:c r="G1367" s="1" t="s">
        <x:v>490</x:v>
      </x:c>
    </x:row>
    <x:row r="1368" ht="15" hidden="0" customHeight="1">
      <x:c r="A1368" s="1" t="s">
        <x:v>480</x:v>
      </x:c>
      <x:c r="B1368" s="1" t="s">
        <x:v>481</x:v>
      </x:c>
      <x:c r="C1368" s="1" t="s">
        <x:v>1656</x:v>
      </x:c>
      <x:c r="D1368" s="1" t="s">
        <x:v>483</x:v>
      </x:c>
      <x:c r="E1368" s="1" t="s">
        <x:v>1284</x:v>
      </x:c>
      <x:c r="F1368" s="1" t="s">
        <x:v>1657</x:v>
      </x:c>
      <x:c r="G1368" s="1" t="s">
        <x:v>486</x:v>
      </x:c>
    </x:row>
    <x:row r="1369" ht="15" hidden="0" customHeight="1">
      <x:c r="A1369" s="1" t="s">
        <x:v>480</x:v>
      </x:c>
      <x:c r="B1369" s="1" t="s">
        <x:v>481</x:v>
      </x:c>
      <x:c r="C1369" s="1" t="s">
        <x:v>1656</x:v>
      </x:c>
      <x:c r="D1369" s="1" t="s">
        <x:v>487</x:v>
      </x:c>
      <x:c r="E1369" s="1" t="s">
        <x:v>495</x:v>
      </x:c>
      <x:c r="F1369" s="1" t="s">
        <x:v>1658</x:v>
      </x:c>
      <x:c r="G1369" s="1" t="s">
        <x:v>490</x:v>
      </x:c>
    </x:row>
    <x:row r="1370" ht="15" hidden="0" customHeight="1">
      <x:c r="A1370" s="1" t="s">
        <x:v>480</x:v>
      </x:c>
      <x:c r="B1370" s="1" t="s">
        <x:v>481</x:v>
      </x:c>
      <x:c r="C1370" s="1" t="s">
        <x:v>1659</x:v>
      </x:c>
      <x:c r="D1370" s="1" t="s">
        <x:v>483</x:v>
      </x:c>
      <x:c r="E1370" s="1" t="s">
        <x:v>1502</x:v>
      </x:c>
      <x:c r="F1370" s="1" t="s">
        <x:v>657</x:v>
      </x:c>
      <x:c r="G1370" s="1" t="s">
        <x:v>486</x:v>
      </x:c>
    </x:row>
    <x:row r="1371" ht="15" hidden="0" customHeight="1">
      <x:c r="A1371" s="1" t="s">
        <x:v>480</x:v>
      </x:c>
      <x:c r="B1371" s="1" t="s">
        <x:v>481</x:v>
      </x:c>
      <x:c r="C1371" s="1" t="s">
        <x:v>1659</x:v>
      </x:c>
      <x:c r="D1371" s="1" t="s">
        <x:v>487</x:v>
      </x:c>
      <x:c r="E1371" s="1" t="s">
        <x:v>935</x:v>
      </x:c>
      <x:c r="F1371" s="1" t="s">
        <x:v>659</x:v>
      </x:c>
      <x:c r="G1371" s="1" t="s">
        <x:v>490</x:v>
      </x:c>
    </x:row>
    <x:row r="1372" ht="15" hidden="0" customHeight="1">
      <x:c r="A1372" s="1" t="s">
        <x:v>480</x:v>
      </x:c>
      <x:c r="B1372" s="1" t="s">
        <x:v>481</x:v>
      </x:c>
      <x:c r="C1372" s="1" t="s">
        <x:v>1660</x:v>
      </x:c>
      <x:c r="D1372" s="1" t="s">
        <x:v>483</x:v>
      </x:c>
      <x:c r="E1372" s="1" t="s">
        <x:v>938</x:v>
      </x:c>
      <x:c r="F1372" s="1" t="s">
        <x:v>1514</x:v>
      </x:c>
      <x:c r="G1372" s="1" t="s">
        <x:v>486</x:v>
      </x:c>
    </x:row>
    <x:row r="1373" ht="15" hidden="0" customHeight="1">
      <x:c r="A1373" s="1" t="s">
        <x:v>480</x:v>
      </x:c>
      <x:c r="B1373" s="1" t="s">
        <x:v>481</x:v>
      </x:c>
      <x:c r="C1373" s="1" t="s">
        <x:v>1660</x:v>
      </x:c>
      <x:c r="D1373" s="1" t="s">
        <x:v>487</x:v>
      </x:c>
      <x:c r="E1373" s="1" t="s">
        <x:v>626</x:v>
      </x:c>
      <x:c r="F1373" s="1" t="s">
        <x:v>1092</x:v>
      </x:c>
      <x:c r="G1373" s="1" t="s">
        <x:v>490</x:v>
      </x:c>
    </x:row>
    <x:row r="1374" ht="15" hidden="0" customHeight="1">
      <x:c r="A1374" s="1" t="s">
        <x:v>480</x:v>
      </x:c>
      <x:c r="B1374" s="1" t="s">
        <x:v>481</x:v>
      </x:c>
      <x:c r="C1374" s="1" t="s">
        <x:v>1661</x:v>
      </x:c>
      <x:c r="D1374" s="1" t="s">
        <x:v>483</x:v>
      </x:c>
      <x:c r="E1374" s="1" t="s">
        <x:v>1662</x:v>
      </x:c>
      <x:c r="F1374" s="1" t="s">
        <x:v>743</x:v>
      </x:c>
      <x:c r="G1374" s="1" t="s">
        <x:v>486</x:v>
      </x:c>
    </x:row>
    <x:row r="1375" ht="15" hidden="0" customHeight="1">
      <x:c r="A1375" s="1" t="s">
        <x:v>480</x:v>
      </x:c>
      <x:c r="B1375" s="1" t="s">
        <x:v>481</x:v>
      </x:c>
      <x:c r="C1375" s="1" t="s">
        <x:v>1661</x:v>
      </x:c>
      <x:c r="D1375" s="1" t="s">
        <x:v>487</x:v>
      </x:c>
      <x:c r="E1375" s="1" t="s">
        <x:v>558</x:v>
      </x:c>
      <x:c r="F1375" s="1" t="s">
        <x:v>744</x:v>
      </x:c>
      <x:c r="G1375" s="1" t="s">
        <x:v>490</x:v>
      </x:c>
    </x:row>
    <x:row r="1376" ht="15" hidden="0" customHeight="1">
      <x:c r="A1376" s="1" t="s">
        <x:v>480</x:v>
      </x:c>
      <x:c r="B1376" s="1" t="s">
        <x:v>481</x:v>
      </x:c>
      <x:c r="C1376" s="1" t="s">
        <x:v>1663</x:v>
      </x:c>
      <x:c r="D1376" s="1" t="s">
        <x:v>483</x:v>
      </x:c>
      <x:c r="E1376" s="1" t="s">
        <x:v>1434</x:v>
      </x:c>
      <x:c r="F1376" s="1" t="s">
        <x:v>802</x:v>
      </x:c>
      <x:c r="G1376" s="1" t="s">
        <x:v>486</x:v>
      </x:c>
    </x:row>
    <x:row r="1377" ht="15" hidden="0" customHeight="1">
      <x:c r="A1377" s="1" t="s">
        <x:v>480</x:v>
      </x:c>
      <x:c r="B1377" s="1" t="s">
        <x:v>481</x:v>
      </x:c>
      <x:c r="C1377" s="1" t="s">
        <x:v>1663</x:v>
      </x:c>
      <x:c r="D1377" s="1" t="s">
        <x:v>487</x:v>
      </x:c>
      <x:c r="E1377" s="1" t="s">
        <x:v>620</x:v>
      </x:c>
      <x:c r="F1377" s="1" t="s">
        <x:v>1664</x:v>
      </x:c>
      <x:c r="G1377" s="1" t="s">
        <x:v>490</x:v>
      </x:c>
    </x:row>
    <x:row r="1378" ht="15" hidden="0" customHeight="1">
      <x:c r="A1378" s="1" t="s">
        <x:v>480</x:v>
      </x:c>
      <x:c r="B1378" s="1" t="s">
        <x:v>481</x:v>
      </x:c>
      <x:c r="C1378" s="1" t="s">
        <x:v>1665</x:v>
      </x:c>
      <x:c r="D1378" s="1" t="s">
        <x:v>483</x:v>
      </x:c>
      <x:c r="E1378" s="1" t="s">
        <x:v>955</x:v>
      </x:c>
      <x:c r="F1378" s="1" t="s">
        <x:v>915</x:v>
      </x:c>
      <x:c r="G1378" s="1" t="s">
        <x:v>486</x:v>
      </x:c>
    </x:row>
    <x:row r="1379" ht="15" hidden="0" customHeight="1">
      <x:c r="A1379" s="1" t="s">
        <x:v>480</x:v>
      </x:c>
      <x:c r="B1379" s="1" t="s">
        <x:v>481</x:v>
      </x:c>
      <x:c r="C1379" s="1" t="s">
        <x:v>1665</x:v>
      </x:c>
      <x:c r="D1379" s="1" t="s">
        <x:v>487</x:v>
      </x:c>
      <x:c r="E1379" s="1" t="s">
        <x:v>1325</x:v>
      </x:c>
      <x:c r="F1379" s="1" t="s">
        <x:v>1666</x:v>
      </x:c>
      <x:c r="G1379" s="1" t="s">
        <x:v>490</x:v>
      </x:c>
    </x:row>
    <x:row r="1380" ht="15" hidden="0" customHeight="1">
      <x:c r="A1380" s="1" t="s">
        <x:v>480</x:v>
      </x:c>
      <x:c r="B1380" s="1" t="s">
        <x:v>481</x:v>
      </x:c>
      <x:c r="C1380" s="1" t="s">
        <x:v>1667</x:v>
      </x:c>
      <x:c r="D1380" s="1" t="s">
        <x:v>483</x:v>
      </x:c>
      <x:c r="E1380" s="1" t="s">
        <x:v>1165</x:v>
      </x:c>
      <x:c r="F1380" s="1" t="s">
        <x:v>1100</x:v>
      </x:c>
      <x:c r="G1380" s="1" t="s">
        <x:v>486</x:v>
      </x:c>
    </x:row>
    <x:row r="1381" ht="15" hidden="0" customHeight="1">
      <x:c r="A1381" s="1" t="s">
        <x:v>480</x:v>
      </x:c>
      <x:c r="B1381" s="1" t="s">
        <x:v>481</x:v>
      </x:c>
      <x:c r="C1381" s="1" t="s">
        <x:v>1667</x:v>
      </x:c>
      <x:c r="D1381" s="1" t="s">
        <x:v>487</x:v>
      </x:c>
      <x:c r="E1381" s="1" t="s">
        <x:v>1346</x:v>
      </x:c>
      <x:c r="F1381" s="1" t="s">
        <x:v>1668</x:v>
      </x:c>
      <x:c r="G1381" s="1" t="s">
        <x:v>490</x:v>
      </x:c>
    </x:row>
    <x:row r="1382" ht="15" hidden="0" customHeight="1">
      <x:c r="A1382" s="1" t="s">
        <x:v>480</x:v>
      </x:c>
      <x:c r="B1382" s="1" t="s">
        <x:v>481</x:v>
      </x:c>
      <x:c r="C1382" s="1" t="s">
        <x:v>1669</x:v>
      </x:c>
      <x:c r="D1382" s="1" t="s">
        <x:v>483</x:v>
      </x:c>
      <x:c r="E1382" s="1" t="s">
        <x:v>1670</x:v>
      </x:c>
      <x:c r="F1382" s="1" t="s">
        <x:v>995</x:v>
      </x:c>
      <x:c r="G1382" s="1" t="s">
        <x:v>486</x:v>
      </x:c>
    </x:row>
    <x:row r="1383" ht="15" hidden="0" customHeight="1">
      <x:c r="A1383" s="1" t="s">
        <x:v>480</x:v>
      </x:c>
      <x:c r="B1383" s="1" t="s">
        <x:v>481</x:v>
      </x:c>
      <x:c r="C1383" s="1" t="s">
        <x:v>1669</x:v>
      </x:c>
      <x:c r="D1383" s="1" t="s">
        <x:v>487</x:v>
      </x:c>
      <x:c r="E1383" s="1" t="s">
        <x:v>951</x:v>
      </x:c>
      <x:c r="F1383" s="1" t="s">
        <x:v>1069</x:v>
      </x:c>
      <x:c r="G1383" s="1" t="s">
        <x:v>490</x:v>
      </x:c>
    </x:row>
    <x:row r="1384" ht="15" hidden="0" customHeight="1">
      <x:c r="A1384" s="1" t="s">
        <x:v>480</x:v>
      </x:c>
      <x:c r="B1384" s="1" t="s">
        <x:v>481</x:v>
      </x:c>
      <x:c r="C1384" s="1" t="s">
        <x:v>1671</x:v>
      </x:c>
      <x:c r="D1384" s="1" t="s">
        <x:v>483</x:v>
      </x:c>
      <x:c r="E1384" s="1" t="s">
        <x:v>1321</x:v>
      </x:c>
      <x:c r="F1384" s="1" t="s">
        <x:v>1630</x:v>
      </x:c>
      <x:c r="G1384" s="1" t="s">
        <x:v>486</x:v>
      </x:c>
    </x:row>
    <x:row r="1385" ht="15" hidden="0" customHeight="1">
      <x:c r="A1385" s="1" t="s">
        <x:v>480</x:v>
      </x:c>
      <x:c r="B1385" s="1" t="s">
        <x:v>481</x:v>
      </x:c>
      <x:c r="C1385" s="1" t="s">
        <x:v>1671</x:v>
      </x:c>
      <x:c r="D1385" s="1" t="s">
        <x:v>487</x:v>
      </x:c>
      <x:c r="E1385" s="1" t="s">
        <x:v>739</x:v>
      </x:c>
      <x:c r="F1385" s="1" t="s">
        <x:v>1631</x:v>
      </x:c>
      <x:c r="G1385" s="1" t="s">
        <x:v>490</x:v>
      </x:c>
    </x:row>
    <x:row r="1386" ht="15" hidden="0" customHeight="1">
      <x:c r="A1386" s="1" t="s">
        <x:v>480</x:v>
      </x:c>
      <x:c r="B1386" s="1" t="s">
        <x:v>481</x:v>
      </x:c>
      <x:c r="C1386" s="1" t="s">
        <x:v>1672</x:v>
      </x:c>
      <x:c r="D1386" s="1" t="s">
        <x:v>483</x:v>
      </x:c>
      <x:c r="E1386" s="1" t="s">
        <x:v>825</x:v>
      </x:c>
      <x:c r="F1386" s="1" t="s">
        <x:v>780</x:v>
      </x:c>
      <x:c r="G1386" s="1" t="s">
        <x:v>486</x:v>
      </x:c>
    </x:row>
    <x:row r="1387" ht="15" hidden="0" customHeight="1">
      <x:c r="A1387" s="1" t="s">
        <x:v>480</x:v>
      </x:c>
      <x:c r="B1387" s="1" t="s">
        <x:v>481</x:v>
      </x:c>
      <x:c r="C1387" s="1" t="s">
        <x:v>1672</x:v>
      </x:c>
      <x:c r="D1387" s="1" t="s">
        <x:v>487</x:v>
      </x:c>
      <x:c r="E1387" s="1" t="s">
        <x:v>826</x:v>
      </x:c>
      <x:c r="F1387" s="1" t="s">
        <x:v>782</x:v>
      </x:c>
      <x:c r="G1387" s="1" t="s">
        <x:v>490</x:v>
      </x:c>
    </x:row>
    <x:row r="1388" ht="15" hidden="0" customHeight="1">
      <x:c r="A1388" s="1" t="s">
        <x:v>480</x:v>
      </x:c>
      <x:c r="B1388" s="1" t="s">
        <x:v>481</x:v>
      </x:c>
      <x:c r="C1388" s="1" t="s">
        <x:v>1673</x:v>
      </x:c>
      <x:c r="D1388" s="1" t="s">
        <x:v>483</x:v>
      </x:c>
      <x:c r="E1388" s="1" t="s">
        <x:v>558</x:v>
      </x:c>
      <x:c r="F1388" s="1" t="s">
        <x:v>1375</x:v>
      </x:c>
      <x:c r="G1388" s="1" t="s">
        <x:v>486</x:v>
      </x:c>
    </x:row>
    <x:row r="1389" ht="15" hidden="0" customHeight="1">
      <x:c r="A1389" s="1" t="s">
        <x:v>480</x:v>
      </x:c>
      <x:c r="B1389" s="1" t="s">
        <x:v>481</x:v>
      </x:c>
      <x:c r="C1389" s="1" t="s">
        <x:v>1673</x:v>
      </x:c>
      <x:c r="D1389" s="1" t="s">
        <x:v>487</x:v>
      </x:c>
      <x:c r="E1389" s="1" t="s">
        <x:v>1556</x:v>
      </x:c>
      <x:c r="F1389" s="1" t="s">
        <x:v>1409</x:v>
      </x:c>
      <x:c r="G1389" s="1" t="s">
        <x:v>490</x:v>
      </x:c>
    </x:row>
    <x:row r="1390" ht="15" hidden="0" customHeight="1">
      <x:c r="A1390" s="1" t="s">
        <x:v>480</x:v>
      </x:c>
      <x:c r="B1390" s="1" t="s">
        <x:v>481</x:v>
      </x:c>
      <x:c r="C1390" s="1" t="s">
        <x:v>1674</x:v>
      </x:c>
      <x:c r="D1390" s="1" t="s">
        <x:v>483</x:v>
      </x:c>
      <x:c r="E1390" s="1" t="s">
        <x:v>1675</x:v>
      </x:c>
      <x:c r="F1390" s="1" t="s">
        <x:v>525</x:v>
      </x:c>
      <x:c r="G1390" s="1" t="s">
        <x:v>486</x:v>
      </x:c>
    </x:row>
    <x:row r="1391" ht="15" hidden="0" customHeight="1">
      <x:c r="A1391" s="1" t="s">
        <x:v>480</x:v>
      </x:c>
      <x:c r="B1391" s="1" t="s">
        <x:v>481</x:v>
      </x:c>
      <x:c r="C1391" s="1" t="s">
        <x:v>1674</x:v>
      </x:c>
      <x:c r="D1391" s="1" t="s">
        <x:v>487</x:v>
      </x:c>
      <x:c r="E1391" s="1" t="s">
        <x:v>1183</x:v>
      </x:c>
      <x:c r="F1391" s="1" t="s">
        <x:v>1676</x:v>
      </x:c>
      <x:c r="G1391" s="1" t="s">
        <x:v>490</x:v>
      </x:c>
    </x:row>
    <x:row r="1392" ht="15" hidden="0" customHeight="1">
      <x:c r="A1392" s="1" t="s">
        <x:v>480</x:v>
      </x:c>
      <x:c r="B1392" s="1" t="s">
        <x:v>481</x:v>
      </x:c>
      <x:c r="C1392" s="1" t="s">
        <x:v>1677</x:v>
      </x:c>
      <x:c r="D1392" s="1" t="s">
        <x:v>483</x:v>
      </x:c>
      <x:c r="E1392" s="1" t="s">
        <x:v>1346</x:v>
      </x:c>
      <x:c r="F1392" s="1" t="s">
        <x:v>493</x:v>
      </x:c>
      <x:c r="G1392" s="1" t="s">
        <x:v>486</x:v>
      </x:c>
    </x:row>
    <x:row r="1393" ht="15" hidden="0" customHeight="1">
      <x:c r="A1393" s="1" t="s">
        <x:v>480</x:v>
      </x:c>
      <x:c r="B1393" s="1" t="s">
        <x:v>481</x:v>
      </x:c>
      <x:c r="C1393" s="1" t="s">
        <x:v>1677</x:v>
      </x:c>
      <x:c r="D1393" s="1" t="s">
        <x:v>487</x:v>
      </x:c>
      <x:c r="E1393" s="1" t="s">
        <x:v>956</x:v>
      </x:c>
      <x:c r="F1393" s="1" t="s">
        <x:v>495</x:v>
      </x:c>
      <x:c r="G1393" s="1" t="s">
        <x:v>490</x:v>
      </x:c>
    </x:row>
    <x:row r="1394" ht="15" hidden="0" customHeight="1">
      <x:c r="A1394" s="1" t="s">
        <x:v>480</x:v>
      </x:c>
      <x:c r="B1394" s="1" t="s">
        <x:v>481</x:v>
      </x:c>
      <x:c r="C1394" s="1" t="s">
        <x:v>1678</x:v>
      </x:c>
      <x:c r="D1394" s="1" t="s">
        <x:v>483</x:v>
      </x:c>
      <x:c r="E1394" s="1" t="s">
        <x:v>1149</x:v>
      </x:c>
      <x:c r="F1394" s="1" t="s">
        <x:v>830</x:v>
      </x:c>
      <x:c r="G1394" s="1" t="s">
        <x:v>486</x:v>
      </x:c>
    </x:row>
    <x:row r="1395" ht="15" hidden="0" customHeight="1">
      <x:c r="A1395" s="1" t="s">
        <x:v>480</x:v>
      </x:c>
      <x:c r="B1395" s="1" t="s">
        <x:v>481</x:v>
      </x:c>
      <x:c r="C1395" s="1" t="s">
        <x:v>1678</x:v>
      </x:c>
      <x:c r="D1395" s="1" t="s">
        <x:v>487</x:v>
      </x:c>
      <x:c r="E1395" s="1" t="s">
        <x:v>1092</x:v>
      </x:c>
      <x:c r="F1395" s="1" t="s">
        <x:v>1016</x:v>
      </x:c>
      <x:c r="G1395" s="1" t="s">
        <x:v>490</x:v>
      </x:c>
    </x:row>
    <x:row r="1396" ht="15" hidden="0" customHeight="1">
      <x:c r="A1396" s="1" t="s">
        <x:v>480</x:v>
      </x:c>
      <x:c r="B1396" s="1" t="s">
        <x:v>481</x:v>
      </x:c>
      <x:c r="C1396" s="1" t="s">
        <x:v>1679</x:v>
      </x:c>
      <x:c r="D1396" s="1" t="s">
        <x:v>483</x:v>
      </x:c>
      <x:c r="E1396" s="1" t="s">
        <x:v>1591</x:v>
      </x:c>
      <x:c r="F1396" s="1" t="s">
        <x:v>1134</x:v>
      </x:c>
      <x:c r="G1396" s="1" t="s">
        <x:v>486</x:v>
      </x:c>
    </x:row>
    <x:row r="1397" ht="15" hidden="0" customHeight="1">
      <x:c r="A1397" s="1" t="s">
        <x:v>480</x:v>
      </x:c>
      <x:c r="B1397" s="1" t="s">
        <x:v>481</x:v>
      </x:c>
      <x:c r="C1397" s="1" t="s">
        <x:v>1679</x:v>
      </x:c>
      <x:c r="D1397" s="1" t="s">
        <x:v>487</x:v>
      </x:c>
      <x:c r="E1397" s="1" t="s">
        <x:v>1024</x:v>
      </x:c>
      <x:c r="F1397" s="1" t="s">
        <x:v>1624</x:v>
      </x:c>
      <x:c r="G1397" s="1" t="s">
        <x:v>490</x:v>
      </x:c>
    </x:row>
    <x:row r="1398" ht="15" hidden="0" customHeight="1">
      <x:c r="A1398" s="1" t="s">
        <x:v>480</x:v>
      </x:c>
      <x:c r="B1398" s="1" t="s">
        <x:v>481</x:v>
      </x:c>
      <x:c r="C1398" s="1" t="s">
        <x:v>1680</x:v>
      </x:c>
      <x:c r="D1398" s="1" t="s">
        <x:v>483</x:v>
      </x:c>
      <x:c r="E1398" s="1" t="s">
        <x:v>1681</x:v>
      </x:c>
      <x:c r="F1398" s="1" t="s">
        <x:v>1489</x:v>
      </x:c>
      <x:c r="G1398" s="1" t="s">
        <x:v>486</x:v>
      </x:c>
    </x:row>
    <x:row r="1399" ht="15" hidden="0" customHeight="1">
      <x:c r="A1399" s="1" t="s">
        <x:v>480</x:v>
      </x:c>
      <x:c r="B1399" s="1" t="s">
        <x:v>481</x:v>
      </x:c>
      <x:c r="C1399" s="1" t="s">
        <x:v>1680</x:v>
      </x:c>
      <x:c r="D1399" s="1" t="s">
        <x:v>487</x:v>
      </x:c>
      <x:c r="E1399" s="1" t="s">
        <x:v>966</x:v>
      </x:c>
      <x:c r="F1399" s="1" t="s">
        <x:v>579</x:v>
      </x:c>
      <x:c r="G1399" s="1" t="s">
        <x:v>490</x:v>
      </x:c>
    </x:row>
    <x:row r="1400" ht="15" hidden="0" customHeight="1">
      <x:c r="A1400" s="1" t="s">
        <x:v>480</x:v>
      </x:c>
      <x:c r="B1400" s="1" t="s">
        <x:v>481</x:v>
      </x:c>
      <x:c r="C1400" s="1" t="s">
        <x:v>1682</x:v>
      </x:c>
      <x:c r="D1400" s="1" t="s">
        <x:v>483</x:v>
      </x:c>
      <x:c r="E1400" s="1" t="s">
        <x:v>741</x:v>
      </x:c>
      <x:c r="F1400" s="1" t="s">
        <x:v>558</x:v>
      </x:c>
      <x:c r="G1400" s="1" t="s">
        <x:v>486</x:v>
      </x:c>
    </x:row>
    <x:row r="1401" ht="15" hidden="0" customHeight="1">
      <x:c r="A1401" s="1" t="s">
        <x:v>480</x:v>
      </x:c>
      <x:c r="B1401" s="1" t="s">
        <x:v>481</x:v>
      </x:c>
      <x:c r="C1401" s="1" t="s">
        <x:v>1682</x:v>
      </x:c>
      <x:c r="D1401" s="1" t="s">
        <x:v>487</x:v>
      </x:c>
      <x:c r="E1401" s="1" t="s">
        <x:v>875</x:v>
      </x:c>
      <x:c r="F1401" s="1" t="s">
        <x:v>1556</x:v>
      </x:c>
      <x:c r="G1401" s="1" t="s">
        <x:v>490</x:v>
      </x:c>
    </x:row>
    <x:row r="1402" ht="15" hidden="0" customHeight="1">
      <x:c r="A1402" s="1" t="s">
        <x:v>480</x:v>
      </x:c>
      <x:c r="B1402" s="1" t="s">
        <x:v>481</x:v>
      </x:c>
      <x:c r="C1402" s="1" t="s">
        <x:v>1683</x:v>
      </x:c>
      <x:c r="D1402" s="1" t="s">
        <x:v>483</x:v>
      </x:c>
      <x:c r="E1402" s="1" t="s">
        <x:v>1434</x:v>
      </x:c>
      <x:c r="F1402" s="1" t="s">
        <x:v>1039</x:v>
      </x:c>
      <x:c r="G1402" s="1" t="s">
        <x:v>486</x:v>
      </x:c>
    </x:row>
    <x:row r="1403" ht="15" hidden="0" customHeight="1">
      <x:c r="A1403" s="1" t="s">
        <x:v>480</x:v>
      </x:c>
      <x:c r="B1403" s="1" t="s">
        <x:v>481</x:v>
      </x:c>
      <x:c r="C1403" s="1" t="s">
        <x:v>1683</x:v>
      </x:c>
      <x:c r="D1403" s="1" t="s">
        <x:v>487</x:v>
      </x:c>
      <x:c r="E1403" s="1" t="s">
        <x:v>752</x:v>
      </x:c>
      <x:c r="F1403" s="1" t="s">
        <x:v>1291</x:v>
      </x:c>
      <x:c r="G1403" s="1" t="s">
        <x:v>490</x:v>
      </x:c>
    </x:row>
    <x:row r="1404" ht="15" hidden="0" customHeight="1">
      <x:c r="A1404" s="1" t="s">
        <x:v>480</x:v>
      </x:c>
      <x:c r="B1404" s="1" t="s">
        <x:v>481</x:v>
      </x:c>
      <x:c r="C1404" s="1" t="s">
        <x:v>1684</x:v>
      </x:c>
      <x:c r="D1404" s="1" t="s">
        <x:v>483</x:v>
      </x:c>
      <x:c r="E1404" s="1" t="s">
        <x:v>1559</x:v>
      </x:c>
      <x:c r="F1404" s="1" t="s">
        <x:v>1179</x:v>
      </x:c>
      <x:c r="G1404" s="1" t="s">
        <x:v>486</x:v>
      </x:c>
    </x:row>
    <x:row r="1405" ht="15" hidden="0" customHeight="1">
      <x:c r="A1405" s="1" t="s">
        <x:v>480</x:v>
      </x:c>
      <x:c r="B1405" s="1" t="s">
        <x:v>481</x:v>
      </x:c>
      <x:c r="C1405" s="1" t="s">
        <x:v>1684</x:v>
      </x:c>
      <x:c r="D1405" s="1" t="s">
        <x:v>487</x:v>
      </x:c>
      <x:c r="E1405" s="1" t="s">
        <x:v>1685</x:v>
      </x:c>
      <x:c r="F1405" s="1" t="s">
        <x:v>1686</x:v>
      </x:c>
      <x:c r="G1405" s="1" t="s">
        <x:v>490</x:v>
      </x:c>
    </x:row>
    <x:row r="1406" ht="15" hidden="0" customHeight="1">
      <x:c r="A1406" s="1" t="s">
        <x:v>480</x:v>
      </x:c>
      <x:c r="B1406" s="1" t="s">
        <x:v>481</x:v>
      </x:c>
      <x:c r="C1406" s="1" t="s">
        <x:v>1687</x:v>
      </x:c>
      <x:c r="D1406" s="1" t="s">
        <x:v>483</x:v>
      </x:c>
      <x:c r="E1406" s="1" t="s">
        <x:v>1688</x:v>
      </x:c>
      <x:c r="F1406" s="1" t="s">
        <x:v>1105</x:v>
      </x:c>
      <x:c r="G1406" s="1" t="s">
        <x:v>486</x:v>
      </x:c>
    </x:row>
    <x:row r="1407" ht="15" hidden="0" customHeight="1">
      <x:c r="A1407" s="1" t="s">
        <x:v>480</x:v>
      </x:c>
      <x:c r="B1407" s="1" t="s">
        <x:v>481</x:v>
      </x:c>
      <x:c r="C1407" s="1" t="s">
        <x:v>1687</x:v>
      </x:c>
      <x:c r="D1407" s="1" t="s">
        <x:v>487</x:v>
      </x:c>
      <x:c r="E1407" s="1" t="s">
        <x:v>1375</x:v>
      </x:c>
      <x:c r="F1407" s="1" t="s">
        <x:v>1689</x:v>
      </x:c>
      <x:c r="G1407" s="1" t="s">
        <x:v>490</x:v>
      </x:c>
    </x:row>
    <x:row r="1408" ht="15" hidden="0" customHeight="1">
      <x:c r="A1408" s="1" t="s">
        <x:v>480</x:v>
      </x:c>
      <x:c r="B1408" s="1" t="s">
        <x:v>481</x:v>
      </x:c>
      <x:c r="C1408" s="1" t="s">
        <x:v>1690</x:v>
      </x:c>
      <x:c r="D1408" s="1" t="s">
        <x:v>483</x:v>
      </x:c>
      <x:c r="E1408" s="1" t="s">
        <x:v>552</x:v>
      </x:c>
      <x:c r="F1408" s="1" t="s">
        <x:v>1453</x:v>
      </x:c>
      <x:c r="G1408" s="1" t="s">
        <x:v>486</x:v>
      </x:c>
    </x:row>
    <x:row r="1409" ht="15" hidden="0" customHeight="1">
      <x:c r="A1409" s="1" t="s">
        <x:v>480</x:v>
      </x:c>
      <x:c r="B1409" s="1" t="s">
        <x:v>481</x:v>
      </x:c>
      <x:c r="C1409" s="1" t="s">
        <x:v>1690</x:v>
      </x:c>
      <x:c r="D1409" s="1" t="s">
        <x:v>487</x:v>
      </x:c>
      <x:c r="E1409" s="1" t="s">
        <x:v>554</x:v>
      </x:c>
      <x:c r="F1409" s="1" t="s">
        <x:v>872</x:v>
      </x:c>
      <x:c r="G1409" s="1" t="s">
        <x:v>490</x:v>
      </x:c>
    </x:row>
    <x:row r="1410" ht="15" hidden="0" customHeight="1">
      <x:c r="A1410" s="1" t="s">
        <x:v>480</x:v>
      </x:c>
      <x:c r="B1410" s="1" t="s">
        <x:v>481</x:v>
      </x:c>
      <x:c r="C1410" s="1" t="s">
        <x:v>1691</x:v>
      </x:c>
      <x:c r="D1410" s="1" t="s">
        <x:v>483</x:v>
      </x:c>
      <x:c r="E1410" s="1" t="s">
        <x:v>1228</x:v>
      </x:c>
      <x:c r="F1410" s="1" t="s">
        <x:v>513</x:v>
      </x:c>
      <x:c r="G1410" s="1" t="s">
        <x:v>486</x:v>
      </x:c>
    </x:row>
    <x:row r="1411" ht="15" hidden="0" customHeight="1">
      <x:c r="A1411" s="1" t="s">
        <x:v>480</x:v>
      </x:c>
      <x:c r="B1411" s="1" t="s">
        <x:v>481</x:v>
      </x:c>
      <x:c r="C1411" s="1" t="s">
        <x:v>1691</x:v>
      </x:c>
      <x:c r="D1411" s="1" t="s">
        <x:v>487</x:v>
      </x:c>
      <x:c r="E1411" s="1" t="s">
        <x:v>1574</x:v>
      </x:c>
      <x:c r="F1411" s="1" t="s">
        <x:v>1692</x:v>
      </x:c>
      <x:c r="G1411" s="1" t="s">
        <x:v>490</x:v>
      </x:c>
    </x:row>
    <x:row r="1412" ht="15" hidden="0" customHeight="1">
      <x:c r="A1412" s="1" t="s">
        <x:v>480</x:v>
      </x:c>
      <x:c r="B1412" s="1" t="s">
        <x:v>481</x:v>
      </x:c>
      <x:c r="C1412" s="1" t="s">
        <x:v>1693</x:v>
      </x:c>
      <x:c r="D1412" s="1" t="s">
        <x:v>483</x:v>
      </x:c>
      <x:c r="E1412" s="1" t="s">
        <x:v>644</x:v>
      </x:c>
      <x:c r="F1412" s="1" t="s">
        <x:v>1508</x:v>
      </x:c>
      <x:c r="G1412" s="1" t="s">
        <x:v>486</x:v>
      </x:c>
    </x:row>
    <x:row r="1413" ht="15" hidden="0" customHeight="1">
      <x:c r="A1413" s="1" t="s">
        <x:v>480</x:v>
      </x:c>
      <x:c r="B1413" s="1" t="s">
        <x:v>481</x:v>
      </x:c>
      <x:c r="C1413" s="1" t="s">
        <x:v>1693</x:v>
      </x:c>
      <x:c r="D1413" s="1" t="s">
        <x:v>487</x:v>
      </x:c>
      <x:c r="E1413" s="1" t="s">
        <x:v>646</x:v>
      </x:c>
      <x:c r="F1413" s="1" t="s">
        <x:v>1694</x:v>
      </x:c>
      <x:c r="G1413" s="1" t="s">
        <x:v>490</x:v>
      </x:c>
    </x:row>
    <x:row r="1414" ht="15" hidden="0" customHeight="1">
      <x:c r="A1414" s="1" t="s">
        <x:v>480</x:v>
      </x:c>
      <x:c r="B1414" s="1" t="s">
        <x:v>481</x:v>
      </x:c>
      <x:c r="C1414" s="1" t="s">
        <x:v>1695</x:v>
      </x:c>
      <x:c r="D1414" s="1" t="s">
        <x:v>483</x:v>
      </x:c>
      <x:c r="E1414" s="1" t="s">
        <x:v>1243</x:v>
      </x:c>
      <x:c r="F1414" s="1" t="s">
        <x:v>1308</x:v>
      </x:c>
      <x:c r="G1414" s="1" t="s">
        <x:v>486</x:v>
      </x:c>
    </x:row>
    <x:row r="1415" ht="15" hidden="0" customHeight="1">
      <x:c r="A1415" s="1" t="s">
        <x:v>480</x:v>
      </x:c>
      <x:c r="B1415" s="1" t="s">
        <x:v>481</x:v>
      </x:c>
      <x:c r="C1415" s="1" t="s">
        <x:v>1695</x:v>
      </x:c>
      <x:c r="D1415" s="1" t="s">
        <x:v>487</x:v>
      </x:c>
      <x:c r="E1415" s="1" t="s">
        <x:v>1244</x:v>
      </x:c>
      <x:c r="F1415" s="1" t="s">
        <x:v>1310</x:v>
      </x:c>
      <x:c r="G1415" s="1" t="s">
        <x:v>490</x:v>
      </x:c>
    </x:row>
    <x:row r="1416" ht="15" hidden="0" customHeight="1">
      <x:c r="A1416" s="1" t="s">
        <x:v>480</x:v>
      </x:c>
      <x:c r="B1416" s="1" t="s">
        <x:v>481</x:v>
      </x:c>
      <x:c r="C1416" s="1" t="s">
        <x:v>1696</x:v>
      </x:c>
      <x:c r="D1416" s="1" t="s">
        <x:v>483</x:v>
      </x:c>
      <x:c r="E1416" s="1" t="s">
        <x:v>527</x:v>
      </x:c>
      <x:c r="F1416" s="1" t="s">
        <x:v>1205</x:v>
      </x:c>
      <x:c r="G1416" s="1" t="s">
        <x:v>486</x:v>
      </x:c>
    </x:row>
    <x:row r="1417" ht="15" hidden="0" customHeight="1">
      <x:c r="A1417" s="1" t="s">
        <x:v>480</x:v>
      </x:c>
      <x:c r="B1417" s="1" t="s">
        <x:v>481</x:v>
      </x:c>
      <x:c r="C1417" s="1" t="s">
        <x:v>1696</x:v>
      </x:c>
      <x:c r="D1417" s="1" t="s">
        <x:v>487</x:v>
      </x:c>
      <x:c r="E1417" s="1" t="s">
        <x:v>529</x:v>
      </x:c>
      <x:c r="F1417" s="1" t="s">
        <x:v>1206</x:v>
      </x:c>
      <x:c r="G1417" s="1" t="s">
        <x:v>490</x:v>
      </x:c>
    </x:row>
    <x:row r="1418" ht="15" hidden="0" customHeight="1">
      <x:c r="A1418" s="1" t="s">
        <x:v>480</x:v>
      </x:c>
      <x:c r="B1418" s="1" t="s">
        <x:v>481</x:v>
      </x:c>
      <x:c r="C1418" s="1" t="s">
        <x:v>1697</x:v>
      </x:c>
      <x:c r="D1418" s="1" t="s">
        <x:v>483</x:v>
      </x:c>
      <x:c r="E1418" s="1" t="s">
        <x:v>1134</x:v>
      </x:c>
      <x:c r="F1418" s="1" t="s">
        <x:v>744</x:v>
      </x:c>
      <x:c r="G1418" s="1" t="s">
        <x:v>486</x:v>
      </x:c>
    </x:row>
    <x:row r="1419" ht="15" hidden="0" customHeight="1">
      <x:c r="A1419" s="1" t="s">
        <x:v>480</x:v>
      </x:c>
      <x:c r="B1419" s="1" t="s">
        <x:v>481</x:v>
      </x:c>
      <x:c r="C1419" s="1" t="s">
        <x:v>1697</x:v>
      </x:c>
      <x:c r="D1419" s="1" t="s">
        <x:v>487</x:v>
      </x:c>
      <x:c r="E1419" s="1" t="s">
        <x:v>1564</x:v>
      </x:c>
      <x:c r="F1419" s="1" t="s">
        <x:v>1236</x:v>
      </x:c>
      <x:c r="G1419" s="1" t="s">
        <x:v>490</x:v>
      </x:c>
    </x:row>
    <x:row r="1420" ht="15" hidden="0" customHeight="1">
      <x:c r="A1420" s="1" t="s">
        <x:v>480</x:v>
      </x:c>
      <x:c r="B1420" s="1" t="s">
        <x:v>481</x:v>
      </x:c>
      <x:c r="C1420" s="1" t="s">
        <x:v>1698</x:v>
      </x:c>
      <x:c r="D1420" s="1" t="s">
        <x:v>483</x:v>
      </x:c>
      <x:c r="E1420" s="1" t="s">
        <x:v>1346</x:v>
      </x:c>
      <x:c r="F1420" s="1" t="s">
        <x:v>1453</x:v>
      </x:c>
      <x:c r="G1420" s="1" t="s">
        <x:v>486</x:v>
      </x:c>
    </x:row>
    <x:row r="1421" ht="15" hidden="0" customHeight="1">
      <x:c r="A1421" s="1" t="s">
        <x:v>480</x:v>
      </x:c>
      <x:c r="B1421" s="1" t="s">
        <x:v>481</x:v>
      </x:c>
      <x:c r="C1421" s="1" t="s">
        <x:v>1698</x:v>
      </x:c>
      <x:c r="D1421" s="1" t="s">
        <x:v>487</x:v>
      </x:c>
      <x:c r="E1421" s="1" t="s">
        <x:v>956</x:v>
      </x:c>
      <x:c r="F1421" s="1" t="s">
        <x:v>872</x:v>
      </x:c>
      <x:c r="G1421" s="1" t="s">
        <x:v>490</x:v>
      </x:c>
    </x:row>
    <x:row r="1422" ht="15" hidden="0" customHeight="1">
      <x:c r="A1422" s="1" t="s">
        <x:v>480</x:v>
      </x:c>
      <x:c r="B1422" s="1" t="s">
        <x:v>481</x:v>
      </x:c>
      <x:c r="C1422" s="1" t="s">
        <x:v>1699</x:v>
      </x:c>
      <x:c r="D1422" s="1" t="s">
        <x:v>483</x:v>
      </x:c>
      <x:c r="E1422" s="1" t="s">
        <x:v>1700</x:v>
      </x:c>
      <x:c r="F1422" s="1" t="s">
        <x:v>493</x:v>
      </x:c>
      <x:c r="G1422" s="1" t="s">
        <x:v>486</x:v>
      </x:c>
    </x:row>
    <x:row r="1423" ht="15" hidden="0" customHeight="1">
      <x:c r="A1423" s="1" t="s">
        <x:v>480</x:v>
      </x:c>
      <x:c r="B1423" s="1" t="s">
        <x:v>481</x:v>
      </x:c>
      <x:c r="C1423" s="1" t="s">
        <x:v>1699</x:v>
      </x:c>
      <x:c r="D1423" s="1" t="s">
        <x:v>487</x:v>
      </x:c>
      <x:c r="E1423" s="1" t="s">
        <x:v>1331</x:v>
      </x:c>
      <x:c r="F1423" s="1" t="s">
        <x:v>1168</x:v>
      </x:c>
      <x:c r="G1423" s="1" t="s">
        <x:v>490</x:v>
      </x:c>
    </x:row>
    <x:row r="1424" ht="15" hidden="0" customHeight="1">
      <x:c r="A1424" s="1" t="s">
        <x:v>480</x:v>
      </x:c>
      <x:c r="B1424" s="1" t="s">
        <x:v>481</x:v>
      </x:c>
      <x:c r="C1424" s="1" t="s">
        <x:v>1701</x:v>
      </x:c>
      <x:c r="D1424" s="1" t="s">
        <x:v>483</x:v>
      </x:c>
      <x:c r="E1424" s="1" t="s">
        <x:v>1212</x:v>
      </x:c>
      <x:c r="F1424" s="1" t="s">
        <x:v>525</x:v>
      </x:c>
      <x:c r="G1424" s="1" t="s">
        <x:v>871</x:v>
      </x:c>
    </x:row>
    <x:row r="1425" ht="15" hidden="0" customHeight="1">
      <x:c r="A1425" s="1" t="s">
        <x:v>480</x:v>
      </x:c>
      <x:c r="B1425" s="1" t="s">
        <x:v>481</x:v>
      </x:c>
      <x:c r="C1425" s="1" t="s">
        <x:v>1701</x:v>
      </x:c>
      <x:c r="D1425" s="1" t="s">
        <x:v>487</x:v>
      </x:c>
      <x:c r="E1425" s="1" t="s">
        <x:v>666</x:v>
      </x:c>
      <x:c r="F1425" s="1" t="s">
        <x:v>1045</x:v>
      </x:c>
      <x:c r="G1425" s="1" t="s">
        <x:v>490</x:v>
      </x:c>
    </x:row>
    <x:row r="1426" ht="15" hidden="0" customHeight="1">
      <x:c r="A1426" s="1" t="s">
        <x:v>480</x:v>
      </x:c>
      <x:c r="B1426" s="1" t="s">
        <x:v>481</x:v>
      </x:c>
      <x:c r="C1426" s="1" t="s">
        <x:v>1702</x:v>
      </x:c>
      <x:c r="D1426" s="1" t="s">
        <x:v>483</x:v>
      </x:c>
      <x:c r="E1426" s="1" t="s">
        <x:v>1703</x:v>
      </x:c>
      <x:c r="F1426" s="1" t="s">
        <x:v>5</x:v>
      </x:c>
      <x:c r="G1426" s="1" t="s">
        <x:v>486</x:v>
      </x:c>
    </x:row>
    <x:row r="1427" ht="15" hidden="0" customHeight="1">
      <x:c r="A1427" s="1" t="s">
        <x:v>480</x:v>
      </x:c>
      <x:c r="B1427" s="1" t="s">
        <x:v>481</x:v>
      </x:c>
      <x:c r="C1427" s="1" t="s">
        <x:v>1702</x:v>
      </x:c>
      <x:c r="D1427" s="1" t="s">
        <x:v>487</x:v>
      </x:c>
      <x:c r="E1427" s="1" t="s">
        <x:v>976</x:v>
      </x:c>
      <x:c r="F1427" s="1" t="s">
        <x:v>1183</x:v>
      </x:c>
      <x:c r="G1427" s="1" t="s">
        <x:v>490</x:v>
      </x:c>
    </x:row>
    <x:row r="1428" ht="15" hidden="0" customHeight="1">
      <x:c r="A1428" s="1" t="s">
        <x:v>480</x:v>
      </x:c>
      <x:c r="B1428" s="1" t="s">
        <x:v>481</x:v>
      </x:c>
      <x:c r="C1428" s="1" t="s">
        <x:v>1704</x:v>
      </x:c>
      <x:c r="D1428" s="1" t="s">
        <x:v>483</x:v>
      </x:c>
      <x:c r="E1428" s="1" t="s">
        <x:v>764</x:v>
      </x:c>
      <x:c r="F1428" s="1" t="s">
        <x:v>1508</x:v>
      </x:c>
      <x:c r="G1428" s="1" t="s">
        <x:v>486</x:v>
      </x:c>
    </x:row>
    <x:row r="1429" ht="15" hidden="0" customHeight="1">
      <x:c r="A1429" s="1" t="s">
        <x:v>480</x:v>
      </x:c>
      <x:c r="B1429" s="1" t="s">
        <x:v>481</x:v>
      </x:c>
      <x:c r="C1429" s="1" t="s">
        <x:v>1704</x:v>
      </x:c>
      <x:c r="D1429" s="1" t="s">
        <x:v>487</x:v>
      </x:c>
      <x:c r="E1429" s="1" t="s">
        <x:v>1489</x:v>
      </x:c>
      <x:c r="F1429" s="1" t="s">
        <x:v>1694</x:v>
      </x:c>
      <x:c r="G1429" s="1" t="s">
        <x:v>490</x:v>
      </x:c>
    </x:row>
    <x:row r="1430" ht="15" hidden="0" customHeight="1">
      <x:c r="A1430" s="1" t="s">
        <x:v>480</x:v>
      </x:c>
      <x:c r="B1430" s="1" t="s">
        <x:v>481</x:v>
      </x:c>
      <x:c r="C1430" s="1" t="s">
        <x:v>1705</x:v>
      </x:c>
      <x:c r="D1430" s="1" t="s">
        <x:v>483</x:v>
      </x:c>
      <x:c r="E1430" s="1" t="s">
        <x:v>547</x:v>
      </x:c>
      <x:c r="F1430" s="1" t="s">
        <x:v>1240</x:v>
      </x:c>
      <x:c r="G1430" s="1" t="s">
        <x:v>486</x:v>
      </x:c>
    </x:row>
    <x:row r="1431" ht="15" hidden="0" customHeight="1">
      <x:c r="A1431" s="1" t="s">
        <x:v>480</x:v>
      </x:c>
      <x:c r="B1431" s="1" t="s">
        <x:v>481</x:v>
      </x:c>
      <x:c r="C1431" s="1" t="s">
        <x:v>1705</x:v>
      </x:c>
      <x:c r="D1431" s="1" t="s">
        <x:v>487</x:v>
      </x:c>
      <x:c r="E1431" s="1" t="s">
        <x:v>1256</x:v>
      </x:c>
      <x:c r="F1431" s="1" t="s">
        <x:v>1241</x:v>
      </x:c>
      <x:c r="G1431" s="1" t="s">
        <x:v>490</x:v>
      </x:c>
    </x:row>
    <x:row r="1432" ht="15" hidden="0" customHeight="1">
      <x:c r="A1432" s="1" t="s">
        <x:v>480</x:v>
      </x:c>
      <x:c r="B1432" s="1" t="s">
        <x:v>481</x:v>
      </x:c>
      <x:c r="C1432" s="1" t="s">
        <x:v>1706</x:v>
      </x:c>
      <x:c r="D1432" s="1" t="s">
        <x:v>483</x:v>
      </x:c>
      <x:c r="E1432" s="1" t="s">
        <x:v>1651</x:v>
      </x:c>
      <x:c r="F1432" s="1" t="s">
        <x:v>1097</x:v>
      </x:c>
      <x:c r="G1432" s="1" t="s">
        <x:v>486</x:v>
      </x:c>
    </x:row>
    <x:row r="1433" ht="15" hidden="0" customHeight="1">
      <x:c r="A1433" s="1" t="s">
        <x:v>480</x:v>
      </x:c>
      <x:c r="B1433" s="1" t="s">
        <x:v>481</x:v>
      </x:c>
      <x:c r="C1433" s="1" t="s">
        <x:v>1706</x:v>
      </x:c>
      <x:c r="D1433" s="1" t="s">
        <x:v>487</x:v>
      </x:c>
      <x:c r="E1433" s="1" t="s">
        <x:v>879</x:v>
      </x:c>
      <x:c r="F1433" s="1" t="s">
        <x:v>1372</x:v>
      </x:c>
      <x:c r="G1433" s="1" t="s">
        <x:v>490</x:v>
      </x:c>
    </x:row>
    <x:row r="1434" ht="15" hidden="0" customHeight="1">
      <x:c r="A1434" s="1" t="s">
        <x:v>480</x:v>
      </x:c>
      <x:c r="B1434" s="1" t="s">
        <x:v>481</x:v>
      </x:c>
      <x:c r="C1434" s="1" t="s">
        <x:v>1707</x:v>
      </x:c>
      <x:c r="D1434" s="1" t="s">
        <x:v>483</x:v>
      </x:c>
      <x:c r="E1434" s="1" t="s">
        <x:v>1458</x:v>
      </x:c>
      <x:c r="F1434" s="1" t="s">
        <x:v>503</x:v>
      </x:c>
      <x:c r="G1434" s="1" t="s">
        <x:v>486</x:v>
      </x:c>
    </x:row>
    <x:row r="1435" ht="15" hidden="0" customHeight="1">
      <x:c r="A1435" s="1" t="s">
        <x:v>480</x:v>
      </x:c>
      <x:c r="B1435" s="1" t="s">
        <x:v>481</x:v>
      </x:c>
      <x:c r="C1435" s="1" t="s">
        <x:v>1707</x:v>
      </x:c>
      <x:c r="D1435" s="1" t="s">
        <x:v>487</x:v>
      </x:c>
      <x:c r="E1435" s="1" t="s">
        <x:v>998</x:v>
      </x:c>
      <x:c r="F1435" s="1" t="s">
        <x:v>505</x:v>
      </x:c>
      <x:c r="G1435" s="1" t="s">
        <x:v>490</x:v>
      </x:c>
    </x:row>
    <x:row r="1436" ht="15" hidden="0" customHeight="1">
      <x:c r="A1436" s="1" t="s">
        <x:v>480</x:v>
      </x:c>
      <x:c r="B1436" s="1" t="s">
        <x:v>481</x:v>
      </x:c>
      <x:c r="C1436" s="1" t="s">
        <x:v>1708</x:v>
      </x:c>
      <x:c r="D1436" s="1" t="s">
        <x:v>483</x:v>
      </x:c>
      <x:c r="E1436" s="1" t="s">
        <x:v>1609</x:v>
      </x:c>
      <x:c r="F1436" s="1" t="s">
        <x:v>826</x:v>
      </x:c>
      <x:c r="G1436" s="1" t="s">
        <x:v>486</x:v>
      </x:c>
    </x:row>
    <x:row r="1437" ht="15" hidden="0" customHeight="1">
      <x:c r="A1437" s="1" t="s">
        <x:v>480</x:v>
      </x:c>
      <x:c r="B1437" s="1" t="s">
        <x:v>481</x:v>
      </x:c>
      <x:c r="C1437" s="1" t="s">
        <x:v>1708</x:v>
      </x:c>
      <x:c r="D1437" s="1" t="s">
        <x:v>487</x:v>
      </x:c>
      <x:c r="E1437" s="1" t="s">
        <x:v>989</x:v>
      </x:c>
      <x:c r="F1437" s="1" t="s">
        <x:v>819</x:v>
      </x:c>
      <x:c r="G1437" s="1" t="s">
        <x:v>490</x:v>
      </x:c>
    </x:row>
    <x:row r="1438" ht="15" hidden="0" customHeight="1">
      <x:c r="A1438" s="1" t="s">
        <x:v>480</x:v>
      </x:c>
      <x:c r="B1438" s="1" t="s">
        <x:v>481</x:v>
      </x:c>
      <x:c r="C1438" s="1" t="s">
        <x:v>1709</x:v>
      </x:c>
      <x:c r="D1438" s="1" t="s">
        <x:v>483</x:v>
      </x:c>
      <x:c r="E1438" s="1" t="s">
        <x:v>1172</x:v>
      </x:c>
      <x:c r="F1438" s="1" t="s">
        <x:v>1287</x:v>
      </x:c>
      <x:c r="G1438" s="1" t="s">
        <x:v>486</x:v>
      </x:c>
    </x:row>
    <x:row r="1439" ht="15" hidden="0" customHeight="1">
      <x:c r="A1439" s="1" t="s">
        <x:v>480</x:v>
      </x:c>
      <x:c r="B1439" s="1" t="s">
        <x:v>481</x:v>
      </x:c>
      <x:c r="C1439" s="1" t="s">
        <x:v>1709</x:v>
      </x:c>
      <x:c r="D1439" s="1" t="s">
        <x:v>487</x:v>
      </x:c>
      <x:c r="E1439" s="1" t="s">
        <x:v>5</x:v>
      </x:c>
      <x:c r="F1439" s="1" t="s">
        <x:v>823</x:v>
      </x:c>
      <x:c r="G1439" s="1" t="s">
        <x:v>490</x:v>
      </x:c>
    </x:row>
    <x:row r="1440" ht="15" hidden="0" customHeight="1">
      <x:c r="A1440" s="1" t="s">
        <x:v>480</x:v>
      </x:c>
      <x:c r="B1440" s="1" t="s">
        <x:v>481</x:v>
      </x:c>
      <x:c r="C1440" s="1" t="s">
        <x:v>1710</x:v>
      </x:c>
      <x:c r="D1440" s="1" t="s">
        <x:v>483</x:v>
      </x:c>
      <x:c r="E1440" s="1" t="s">
        <x:v>1162</x:v>
      </x:c>
      <x:c r="F1440" s="1" t="s">
        <x:v>606</x:v>
      </x:c>
      <x:c r="G1440" s="1" t="s">
        <x:v>486</x:v>
      </x:c>
    </x:row>
    <x:row r="1441" ht="15" hidden="0" customHeight="1">
      <x:c r="A1441" s="1" t="s">
        <x:v>480</x:v>
      </x:c>
      <x:c r="B1441" s="1" t="s">
        <x:v>481</x:v>
      </x:c>
      <x:c r="C1441" s="1" t="s">
        <x:v>1710</x:v>
      </x:c>
      <x:c r="D1441" s="1" t="s">
        <x:v>487</x:v>
      </x:c>
      <x:c r="E1441" s="1" t="s">
        <x:v>977</x:v>
      </x:c>
      <x:c r="F1441" s="1" t="s">
        <x:v>607</x:v>
      </x:c>
      <x:c r="G1441" s="1" t="s">
        <x:v>490</x:v>
      </x:c>
    </x:row>
    <x:row r="1442" ht="15" hidden="0" customHeight="1">
      <x:c r="A1442" s="1" t="s">
        <x:v>480</x:v>
      </x:c>
      <x:c r="B1442" s="1" t="s">
        <x:v>481</x:v>
      </x:c>
      <x:c r="C1442" s="1" t="s">
        <x:v>1711</x:v>
      </x:c>
      <x:c r="D1442" s="1" t="s">
        <x:v>483</x:v>
      </x:c>
      <x:c r="E1442" s="1" t="s">
        <x:v>1712</x:v>
      </x:c>
      <x:c r="F1442" s="1" t="s">
        <x:v>930</x:v>
      </x:c>
      <x:c r="G1442" s="1" t="s">
        <x:v>486</x:v>
      </x:c>
    </x:row>
    <x:row r="1443" ht="15" hidden="0" customHeight="1">
      <x:c r="A1443" s="1" t="s">
        <x:v>480</x:v>
      </x:c>
      <x:c r="B1443" s="1" t="s">
        <x:v>481</x:v>
      </x:c>
      <x:c r="C1443" s="1" t="s">
        <x:v>1711</x:v>
      </x:c>
      <x:c r="D1443" s="1" t="s">
        <x:v>487</x:v>
      </x:c>
      <x:c r="E1443" s="1" t="s">
        <x:v>945</x:v>
      </x:c>
      <x:c r="F1443" s="1" t="s">
        <x:v>918</x:v>
      </x:c>
      <x:c r="G1443" s="1" t="s">
        <x:v>490</x:v>
      </x:c>
    </x:row>
    <x:row r="1444" ht="15" hidden="0" customHeight="1">
      <x:c r="A1444" s="1" t="s">
        <x:v>480</x:v>
      </x:c>
      <x:c r="B1444" s="1" t="s">
        <x:v>481</x:v>
      </x:c>
      <x:c r="C1444" s="1" t="s">
        <x:v>1713</x:v>
      </x:c>
      <x:c r="D1444" s="1" t="s">
        <x:v>483</x:v>
      </x:c>
      <x:c r="E1444" s="1" t="s">
        <x:v>1563</x:v>
      </x:c>
      <x:c r="F1444" s="1" t="s">
        <x:v>539</x:v>
      </x:c>
      <x:c r="G1444" s="1" t="s">
        <x:v>486</x:v>
      </x:c>
    </x:row>
    <x:row r="1445" ht="15" hidden="0" customHeight="1">
      <x:c r="A1445" s="1" t="s">
        <x:v>480</x:v>
      </x:c>
      <x:c r="B1445" s="1" t="s">
        <x:v>481</x:v>
      </x:c>
      <x:c r="C1445" s="1" t="s">
        <x:v>1713</x:v>
      </x:c>
      <x:c r="D1445" s="1" t="s">
        <x:v>487</x:v>
      </x:c>
      <x:c r="E1445" s="1" t="s">
        <x:v>1199</x:v>
      </x:c>
      <x:c r="F1445" s="1" t="s">
        <x:v>1354</x:v>
      </x:c>
      <x:c r="G1445" s="1" t="s">
        <x:v>490</x:v>
      </x:c>
    </x:row>
    <x:row r="1446" ht="15" hidden="0" customHeight="1">
      <x:c r="A1446" s="1" t="s">
        <x:v>480</x:v>
      </x:c>
      <x:c r="B1446" s="1" t="s">
        <x:v>481</x:v>
      </x:c>
      <x:c r="C1446" s="1" t="s">
        <x:v>1714</x:v>
      </x:c>
      <x:c r="D1446" s="1" t="s">
        <x:v>483</x:v>
      </x:c>
      <x:c r="E1446" s="1" t="s">
        <x:v>532</x:v>
      </x:c>
      <x:c r="F1446" s="1" t="s">
        <x:v>720</x:v>
      </x:c>
      <x:c r="G1446" s="1" t="s">
        <x:v>486</x:v>
      </x:c>
    </x:row>
    <x:row r="1447" ht="15" hidden="0" customHeight="1">
      <x:c r="A1447" s="1" t="s">
        <x:v>480</x:v>
      </x:c>
      <x:c r="B1447" s="1" t="s">
        <x:v>481</x:v>
      </x:c>
      <x:c r="C1447" s="1" t="s">
        <x:v>1714</x:v>
      </x:c>
      <x:c r="D1447" s="1" t="s">
        <x:v>487</x:v>
      </x:c>
      <x:c r="E1447" s="1" t="s">
        <x:v>933</x:v>
      </x:c>
      <x:c r="F1447" s="1" t="s">
        <x:v>721</x:v>
      </x:c>
      <x:c r="G1447" s="1" t="s">
        <x:v>490</x:v>
      </x:c>
    </x:row>
    <x:row r="1448" ht="15" hidden="0" customHeight="1">
      <x:c r="A1448" s="1" t="s">
        <x:v>480</x:v>
      </x:c>
      <x:c r="B1448" s="1" t="s">
        <x:v>481</x:v>
      </x:c>
      <x:c r="C1448" s="1" t="s">
        <x:v>1715</x:v>
      </x:c>
      <x:c r="D1448" s="1" t="s">
        <x:v>483</x:v>
      </x:c>
      <x:c r="E1448" s="1" t="s">
        <x:v>618</x:v>
      </x:c>
      <x:c r="F1448" s="1" t="s">
        <x:v>572</x:v>
      </x:c>
      <x:c r="G1448" s="1" t="s">
        <x:v>486</x:v>
      </x:c>
    </x:row>
    <x:row r="1449" ht="15" hidden="0" customHeight="1">
      <x:c r="A1449" s="1" t="s">
        <x:v>480</x:v>
      </x:c>
      <x:c r="B1449" s="1" t="s">
        <x:v>481</x:v>
      </x:c>
      <x:c r="C1449" s="1" t="s">
        <x:v>1715</x:v>
      </x:c>
      <x:c r="D1449" s="1" t="s">
        <x:v>487</x:v>
      </x:c>
      <x:c r="E1449" s="1" t="s">
        <x:v>563</x:v>
      </x:c>
      <x:c r="F1449" s="1" t="s">
        <x:v>574</x:v>
      </x:c>
      <x:c r="G1449" s="1" t="s">
        <x:v>490</x:v>
      </x:c>
    </x:row>
    <x:row r="1450" ht="15" hidden="0" customHeight="1">
      <x:c r="A1450" s="1" t="s">
        <x:v>480</x:v>
      </x:c>
      <x:c r="B1450" s="1" t="s">
        <x:v>481</x:v>
      </x:c>
      <x:c r="C1450" s="1" t="s">
        <x:v>1716</x:v>
      </x:c>
      <x:c r="D1450" s="1" t="s">
        <x:v>483</x:v>
      </x:c>
      <x:c r="E1450" s="1" t="s">
        <x:v>1267</x:v>
      </x:c>
      <x:c r="F1450" s="1" t="s">
        <x:v>670</x:v>
      </x:c>
      <x:c r="G1450" s="1" t="s">
        <x:v>486</x:v>
      </x:c>
    </x:row>
    <x:row r="1451" ht="15" hidden="0" customHeight="1">
      <x:c r="A1451" s="1" t="s">
        <x:v>480</x:v>
      </x:c>
      <x:c r="B1451" s="1" t="s">
        <x:v>481</x:v>
      </x:c>
      <x:c r="C1451" s="1" t="s">
        <x:v>1716</x:v>
      </x:c>
      <x:c r="D1451" s="1" t="s">
        <x:v>487</x:v>
      </x:c>
      <x:c r="E1451" s="1" t="s">
        <x:v>1269</x:v>
      </x:c>
      <x:c r="F1451" s="1" t="s">
        <x:v>580</x:v>
      </x:c>
      <x:c r="G1451" s="1" t="s">
        <x:v>490</x:v>
      </x:c>
    </x:row>
    <x:row r="1452" ht="15" hidden="0" customHeight="1">
      <x:c r="A1452" s="1" t="s">
        <x:v>480</x:v>
      </x:c>
      <x:c r="B1452" s="1" t="s">
        <x:v>481</x:v>
      </x:c>
      <x:c r="C1452" s="1" t="s">
        <x:v>1717</x:v>
      </x:c>
      <x:c r="D1452" s="1" t="s">
        <x:v>483</x:v>
      </x:c>
      <x:c r="E1452" s="1" t="s">
        <x:v>736</x:v>
      </x:c>
      <x:c r="F1452" s="1" t="s">
        <x:v>919</x:v>
      </x:c>
      <x:c r="G1452" s="1" t="s">
        <x:v>486</x:v>
      </x:c>
    </x:row>
    <x:row r="1453" ht="15" hidden="0" customHeight="1">
      <x:c r="A1453" s="1" t="s">
        <x:v>480</x:v>
      </x:c>
      <x:c r="B1453" s="1" t="s">
        <x:v>481</x:v>
      </x:c>
      <x:c r="C1453" s="1" t="s">
        <x:v>1717</x:v>
      </x:c>
      <x:c r="D1453" s="1" t="s">
        <x:v>487</x:v>
      </x:c>
      <x:c r="E1453" s="1" t="s">
        <x:v>1718</x:v>
      </x:c>
      <x:c r="F1453" s="1" t="s">
        <x:v>921</x:v>
      </x:c>
      <x:c r="G1453" s="1" t="s">
        <x:v>490</x:v>
      </x:c>
    </x:row>
    <x:row r="1454" ht="15" hidden="0" customHeight="1">
      <x:c r="A1454" s="1" t="s">
        <x:v>480</x:v>
      </x:c>
      <x:c r="B1454" s="1" t="s">
        <x:v>481</x:v>
      </x:c>
      <x:c r="C1454" s="1" t="s">
        <x:v>1719</x:v>
      </x:c>
      <x:c r="D1454" s="1" t="s">
        <x:v>483</x:v>
      </x:c>
      <x:c r="E1454" s="1" t="s">
        <x:v>889</x:v>
      </x:c>
      <x:c r="F1454" s="1" t="s">
        <x:v>1146</x:v>
      </x:c>
      <x:c r="G1454" s="1" t="s">
        <x:v>486</x:v>
      </x:c>
    </x:row>
    <x:row r="1455" ht="15" hidden="0" customHeight="1">
      <x:c r="A1455" s="1" t="s">
        <x:v>480</x:v>
      </x:c>
      <x:c r="B1455" s="1" t="s">
        <x:v>481</x:v>
      </x:c>
      <x:c r="C1455" s="1" t="s">
        <x:v>1719</x:v>
      </x:c>
      <x:c r="D1455" s="1" t="s">
        <x:v>487</x:v>
      </x:c>
      <x:c r="E1455" s="1" t="s">
        <x:v>806</x:v>
      </x:c>
      <x:c r="F1455" s="1" t="s">
        <x:v>744</x:v>
      </x:c>
      <x:c r="G1455" s="1" t="s">
        <x:v>490</x:v>
      </x:c>
    </x:row>
    <x:row r="1456" ht="15" hidden="0" customHeight="1">
      <x:c r="A1456" s="1" t="s">
        <x:v>480</x:v>
      </x:c>
      <x:c r="B1456" s="1" t="s">
        <x:v>481</x:v>
      </x:c>
      <x:c r="C1456" s="1" t="s">
        <x:v>1720</x:v>
      </x:c>
      <x:c r="D1456" s="1" t="s">
        <x:v>483</x:v>
      </x:c>
      <x:c r="E1456" s="1" t="s">
        <x:v>567</x:v>
      </x:c>
      <x:c r="F1456" s="1" t="s">
        <x:v>981</x:v>
      </x:c>
      <x:c r="G1456" s="1" t="s">
        <x:v>486</x:v>
      </x:c>
    </x:row>
    <x:row r="1457" ht="15" hidden="0" customHeight="1">
      <x:c r="A1457" s="1" t="s">
        <x:v>480</x:v>
      </x:c>
      <x:c r="B1457" s="1" t="s">
        <x:v>481</x:v>
      </x:c>
      <x:c r="C1457" s="1" t="s">
        <x:v>1720</x:v>
      </x:c>
      <x:c r="D1457" s="1" t="s">
        <x:v>487</x:v>
      </x:c>
      <x:c r="E1457" s="1" t="s">
        <x:v>1096</x:v>
      </x:c>
      <x:c r="F1457" s="1" t="s">
        <x:v>1142</x:v>
      </x:c>
      <x:c r="G1457" s="1" t="s">
        <x:v>490</x:v>
      </x:c>
    </x:row>
    <x:row r="1458" ht="15" hidden="0" customHeight="1">
      <x:c r="A1458" s="1" t="s">
        <x:v>480</x:v>
      </x:c>
      <x:c r="B1458" s="1" t="s">
        <x:v>481</x:v>
      </x:c>
      <x:c r="C1458" s="1" t="s">
        <x:v>1721</x:v>
      </x:c>
      <x:c r="D1458" s="1" t="s">
        <x:v>483</x:v>
      </x:c>
      <x:c r="E1458" s="1" t="s">
        <x:v>709</x:v>
      </x:c>
      <x:c r="F1458" s="1" t="s">
        <x:v>1182</x:v>
      </x:c>
      <x:c r="G1458" s="1" t="s">
        <x:v>486</x:v>
      </x:c>
    </x:row>
    <x:row r="1459" ht="15" hidden="0" customHeight="1">
      <x:c r="A1459" s="1" t="s">
        <x:v>480</x:v>
      </x:c>
      <x:c r="B1459" s="1" t="s">
        <x:v>481</x:v>
      </x:c>
      <x:c r="C1459" s="1" t="s">
        <x:v>1721</x:v>
      </x:c>
      <x:c r="D1459" s="1" t="s">
        <x:v>487</x:v>
      </x:c>
      <x:c r="E1459" s="1" t="s">
        <x:v>1072</x:v>
      </x:c>
      <x:c r="F1459" s="1" t="s">
        <x:v>514</x:v>
      </x:c>
      <x:c r="G1459" s="1" t="s">
        <x:v>490</x:v>
      </x:c>
    </x:row>
    <x:row r="1460" ht="15" hidden="0" customHeight="1">
      <x:c r="A1460" s="1" t="s">
        <x:v>480</x:v>
      </x:c>
      <x:c r="B1460" s="1" t="s">
        <x:v>481</x:v>
      </x:c>
      <x:c r="C1460" s="1" t="s">
        <x:v>1722</x:v>
      </x:c>
      <x:c r="D1460" s="1" t="s">
        <x:v>483</x:v>
      </x:c>
      <x:c r="E1460" s="1" t="s">
        <x:v>1712</x:v>
      </x:c>
      <x:c r="F1460" s="1" t="s">
        <x:v>950</x:v>
      </x:c>
      <x:c r="G1460" s="1" t="s">
        <x:v>486</x:v>
      </x:c>
    </x:row>
    <x:row r="1461" ht="15" hidden="0" customHeight="1">
      <x:c r="A1461" s="1" t="s">
        <x:v>480</x:v>
      </x:c>
      <x:c r="B1461" s="1" t="s">
        <x:v>481</x:v>
      </x:c>
      <x:c r="C1461" s="1" t="s">
        <x:v>1722</x:v>
      </x:c>
      <x:c r="D1461" s="1" t="s">
        <x:v>487</x:v>
      </x:c>
      <x:c r="E1461" s="1" t="s">
        <x:v>945</x:v>
      </x:c>
      <x:c r="F1461" s="1" t="s">
        <x:v>698</x:v>
      </x:c>
      <x:c r="G1461" s="1" t="s">
        <x:v>490</x:v>
      </x:c>
    </x:row>
    <x:row r="1462" ht="15" hidden="0" customHeight="1">
      <x:c r="A1462" s="1" t="s">
        <x:v>480</x:v>
      </x:c>
      <x:c r="B1462" s="1" t="s">
        <x:v>481</x:v>
      </x:c>
      <x:c r="C1462" s="1" t="s">
        <x:v>1723</x:v>
      </x:c>
      <x:c r="D1462" s="1" t="s">
        <x:v>483</x:v>
      </x:c>
      <x:c r="E1462" s="1" t="s">
        <x:v>743</x:v>
      </x:c>
      <x:c r="F1462" s="1" t="s">
        <x:v>575</x:v>
      </x:c>
      <x:c r="G1462" s="1" t="s">
        <x:v>710</x:v>
      </x:c>
    </x:row>
    <x:row r="1463" ht="15" hidden="0" customHeight="1">
      <x:c r="A1463" s="1" t="s">
        <x:v>480</x:v>
      </x:c>
      <x:c r="B1463" s="1" t="s">
        <x:v>481</x:v>
      </x:c>
      <x:c r="C1463" s="1" t="s">
        <x:v>1723</x:v>
      </x:c>
      <x:c r="D1463" s="1" t="s">
        <x:v>487</x:v>
      </x:c>
      <x:c r="E1463" s="1" t="s">
        <x:v>744</x:v>
      </x:c>
      <x:c r="F1463" s="1" t="s">
        <x:v>598</x:v>
      </x:c>
      <x:c r="G1463" s="1" t="s">
        <x:v>490</x:v>
      </x:c>
    </x:row>
    <x:row r="1464" ht="15" hidden="0" customHeight="1">
      <x:c r="A1464" s="1" t="s">
        <x:v>480</x:v>
      </x:c>
      <x:c r="B1464" s="1" t="s">
        <x:v>481</x:v>
      </x:c>
      <x:c r="C1464" s="1" t="s">
        <x:v>1724</x:v>
      </x:c>
      <x:c r="D1464" s="1" t="s">
        <x:v>483</x:v>
      </x:c>
      <x:c r="E1464" s="1" t="s">
        <x:v>865</x:v>
      </x:c>
      <x:c r="F1464" s="1" t="s">
        <x:v>1374</x:v>
      </x:c>
      <x:c r="G1464" s="1" t="s">
        <x:v>486</x:v>
      </x:c>
    </x:row>
    <x:row r="1465" ht="15" hidden="0" customHeight="1">
      <x:c r="A1465" s="1" t="s">
        <x:v>480</x:v>
      </x:c>
      <x:c r="B1465" s="1" t="s">
        <x:v>481</x:v>
      </x:c>
      <x:c r="C1465" s="1" t="s">
        <x:v>1724</x:v>
      </x:c>
      <x:c r="D1465" s="1" t="s">
        <x:v>487</x:v>
      </x:c>
      <x:c r="E1465" s="1" t="s">
        <x:v>866</x:v>
      </x:c>
      <x:c r="F1465" s="1" t="s">
        <x:v>1375</x:v>
      </x:c>
      <x:c r="G1465" s="1" t="s">
        <x:v>490</x:v>
      </x:c>
    </x:row>
    <x:row r="1466" ht="15" hidden="0" customHeight="1">
      <x:c r="A1466" s="1" t="s">
        <x:v>480</x:v>
      </x:c>
      <x:c r="B1466" s="1" t="s">
        <x:v>481</x:v>
      </x:c>
      <x:c r="C1466" s="1" t="s">
        <x:v>1725</x:v>
      </x:c>
      <x:c r="D1466" s="1" t="s">
        <x:v>483</x:v>
      </x:c>
      <x:c r="E1466" s="1" t="s">
        <x:v>1162</x:v>
      </x:c>
      <x:c r="F1466" s="1" t="s">
        <x:v>772</x:v>
      </x:c>
      <x:c r="G1466" s="1" t="s">
        <x:v>871</x:v>
      </x:c>
    </x:row>
    <x:row r="1467" ht="15" hidden="0" customHeight="1">
      <x:c r="A1467" s="1" t="s">
        <x:v>480</x:v>
      </x:c>
      <x:c r="B1467" s="1" t="s">
        <x:v>481</x:v>
      </x:c>
      <x:c r="C1467" s="1" t="s">
        <x:v>1725</x:v>
      </x:c>
      <x:c r="D1467" s="1" t="s">
        <x:v>487</x:v>
      </x:c>
      <x:c r="E1467" s="1" t="s">
        <x:v>977</x:v>
      </x:c>
      <x:c r="F1467" s="1" t="s">
        <x:v>670</x:v>
      </x:c>
      <x:c r="G1467" s="1" t="s">
        <x:v>490</x:v>
      </x:c>
    </x:row>
    <x:row r="1468" ht="15" hidden="0" customHeight="1">
      <x:c r="A1468" s="1" t="s">
        <x:v>480</x:v>
      </x:c>
      <x:c r="B1468" s="1" t="s">
        <x:v>481</x:v>
      </x:c>
      <x:c r="C1468" s="1" t="s">
        <x:v>1726</x:v>
      </x:c>
      <x:c r="D1468" s="1" t="s">
        <x:v>483</x:v>
      </x:c>
      <x:c r="E1468" s="1" t="s">
        <x:v>1330</x:v>
      </x:c>
      <x:c r="F1468" s="1" t="s">
        <x:v>766</x:v>
      </x:c>
      <x:c r="G1468" s="1" t="s">
        <x:v>486</x:v>
      </x:c>
    </x:row>
    <x:row r="1469" ht="15" hidden="0" customHeight="1">
      <x:c r="A1469" s="1" t="s">
        <x:v>480</x:v>
      </x:c>
      <x:c r="B1469" s="1" t="s">
        <x:v>481</x:v>
      </x:c>
      <x:c r="C1469" s="1" t="s">
        <x:v>1726</x:v>
      </x:c>
      <x:c r="D1469" s="1" t="s">
        <x:v>487</x:v>
      </x:c>
      <x:c r="E1469" s="1" t="s">
        <x:v>1331</x:v>
      </x:c>
      <x:c r="F1469" s="1" t="s">
        <x:v>1158</x:v>
      </x:c>
      <x:c r="G1469" s="1" t="s">
        <x:v>490</x:v>
      </x:c>
    </x:row>
    <x:row r="1470" ht="15" hidden="0" customHeight="1">
      <x:c r="A1470" s="1" t="s">
        <x:v>480</x:v>
      </x:c>
      <x:c r="B1470" s="1" t="s">
        <x:v>481</x:v>
      </x:c>
      <x:c r="C1470" s="1" t="s">
        <x:v>1727</x:v>
      </x:c>
      <x:c r="D1470" s="1" t="s">
        <x:v>483</x:v>
      </x:c>
      <x:c r="E1470" s="1" t="s">
        <x:v>1290</x:v>
      </x:c>
      <x:c r="F1470" s="1" t="s">
        <x:v>657</x:v>
      </x:c>
      <x:c r="G1470" s="1" t="s">
        <x:v>486</x:v>
      </x:c>
    </x:row>
    <x:row r="1471" ht="15" hidden="0" customHeight="1">
      <x:c r="A1471" s="1" t="s">
        <x:v>480</x:v>
      </x:c>
      <x:c r="B1471" s="1" t="s">
        <x:v>481</x:v>
      </x:c>
      <x:c r="C1471" s="1" t="s">
        <x:v>1727</x:v>
      </x:c>
      <x:c r="D1471" s="1" t="s">
        <x:v>487</x:v>
      </x:c>
      <x:c r="E1471" s="1" t="s">
        <x:v>724</x:v>
      </x:c>
      <x:c r="F1471" s="1" t="s">
        <x:v>659</x:v>
      </x:c>
      <x:c r="G1471" s="1" t="s">
        <x:v>490</x:v>
      </x:c>
    </x:row>
    <x:row r="1472" ht="15" hidden="0" customHeight="1">
      <x:c r="A1472" s="1" t="s">
        <x:v>480</x:v>
      </x:c>
      <x:c r="B1472" s="1" t="s">
        <x:v>481</x:v>
      </x:c>
      <x:c r="C1472" s="1" t="s">
        <x:v>1728</x:v>
      </x:c>
      <x:c r="D1472" s="1" t="s">
        <x:v>483</x:v>
      </x:c>
      <x:c r="E1472" s="1" t="s">
        <x:v>913</x:v>
      </x:c>
      <x:c r="F1472" s="1" t="s">
        <x:v>934</x:v>
      </x:c>
      <x:c r="G1472" s="1" t="s">
        <x:v>710</x:v>
      </x:c>
    </x:row>
    <x:row r="1473" ht="15" hidden="0" customHeight="1">
      <x:c r="A1473" s="1" t="s">
        <x:v>480</x:v>
      </x:c>
      <x:c r="B1473" s="1" t="s">
        <x:v>481</x:v>
      </x:c>
      <x:c r="C1473" s="1" t="s">
        <x:v>1728</x:v>
      </x:c>
      <x:c r="D1473" s="1" t="s">
        <x:v>487</x:v>
      </x:c>
      <x:c r="E1473" s="1" t="s">
        <x:v>915</x:v>
      </x:c>
      <x:c r="F1473" s="1" t="s">
        <x:v>1377</x:v>
      </x:c>
      <x:c r="G1473" s="1" t="s">
        <x:v>490</x:v>
      </x:c>
    </x:row>
    <x:row r="1474" ht="15" hidden="0" customHeight="1">
      <x:c r="A1474" s="1" t="s">
        <x:v>480</x:v>
      </x:c>
      <x:c r="B1474" s="1" t="s">
        <x:v>481</x:v>
      </x:c>
      <x:c r="C1474" s="1" t="s">
        <x:v>1729</x:v>
      </x:c>
      <x:c r="D1474" s="1" t="s">
        <x:v>483</x:v>
      </x:c>
      <x:c r="E1474" s="1" t="s">
        <x:v>1730</x:v>
      </x:c>
      <x:c r="F1474" s="1" t="s">
        <x:v>1243</x:v>
      </x:c>
      <x:c r="G1474" s="1" t="s">
        <x:v>486</x:v>
      </x:c>
    </x:row>
    <x:row r="1475" ht="15" hidden="0" customHeight="1">
      <x:c r="A1475" s="1" t="s">
        <x:v>480</x:v>
      </x:c>
      <x:c r="B1475" s="1" t="s">
        <x:v>481</x:v>
      </x:c>
      <x:c r="C1475" s="1" t="s">
        <x:v>1729</x:v>
      </x:c>
      <x:c r="D1475" s="1" t="s">
        <x:v>487</x:v>
      </x:c>
      <x:c r="E1475" s="1" t="s">
        <x:v>1115</x:v>
      </x:c>
      <x:c r="F1475" s="1" t="s">
        <x:v>1244</x:v>
      </x:c>
      <x:c r="G1475" s="1" t="s">
        <x:v>490</x:v>
      </x:c>
    </x:row>
    <x:row r="1476" ht="15" hidden="0" customHeight="1">
      <x:c r="A1476" s="1" t="s">
        <x:v>480</x:v>
      </x:c>
      <x:c r="B1476" s="1" t="s">
        <x:v>481</x:v>
      </x:c>
      <x:c r="C1476" s="1" t="s">
        <x:v>1731</x:v>
      </x:c>
      <x:c r="D1476" s="1" t="s">
        <x:v>483</x:v>
      </x:c>
      <x:c r="E1476" s="1" t="s">
        <x:v>1634</x:v>
      </x:c>
      <x:c r="F1476" s="1" t="s">
        <x:v>641</x:v>
      </x:c>
      <x:c r="G1476" s="1" t="s">
        <x:v>871</x:v>
      </x:c>
    </x:row>
    <x:row r="1477" ht="15" hidden="0" customHeight="1">
      <x:c r="A1477" s="1" t="s">
        <x:v>480</x:v>
      </x:c>
      <x:c r="B1477" s="1" t="s">
        <x:v>481</x:v>
      </x:c>
      <x:c r="C1477" s="1" t="s">
        <x:v>1731</x:v>
      </x:c>
      <x:c r="D1477" s="1" t="s">
        <x:v>487</x:v>
      </x:c>
      <x:c r="E1477" s="1" t="s">
        <x:v>498</x:v>
      </x:c>
      <x:c r="F1477" s="1" t="s">
        <x:v>1196</x:v>
      </x:c>
      <x:c r="G1477" s="1" t="s">
        <x:v>490</x:v>
      </x:c>
    </x:row>
    <x:row r="1478" ht="15" hidden="0" customHeight="1">
      <x:c r="A1478" s="1" t="s">
        <x:v>480</x:v>
      </x:c>
      <x:c r="B1478" s="1" t="s">
        <x:v>481</x:v>
      </x:c>
      <x:c r="C1478" s="1" t="s">
        <x:v>1732</x:v>
      </x:c>
      <x:c r="D1478" s="1" t="s">
        <x:v>483</x:v>
      </x:c>
      <x:c r="E1478" s="1" t="s">
        <x:v>791</x:v>
      </x:c>
      <x:c r="F1478" s="1" t="s">
        <x:v>697</x:v>
      </x:c>
      <x:c r="G1478" s="1" t="s">
        <x:v>486</x:v>
      </x:c>
    </x:row>
    <x:row r="1479" ht="15" hidden="0" customHeight="1">
      <x:c r="A1479" s="1" t="s">
        <x:v>480</x:v>
      </x:c>
      <x:c r="B1479" s="1" t="s">
        <x:v>481</x:v>
      </x:c>
      <x:c r="C1479" s="1" t="s">
        <x:v>1732</x:v>
      </x:c>
      <x:c r="D1479" s="1" t="s">
        <x:v>487</x:v>
      </x:c>
      <x:c r="E1479" s="1" t="s">
        <x:v>792</x:v>
      </x:c>
      <x:c r="F1479" s="1" t="s">
        <x:v>1460</x:v>
      </x:c>
      <x:c r="G1479" s="1" t="s">
        <x:v>490</x:v>
      </x:c>
    </x:row>
    <x:row r="1480" ht="15" hidden="0" customHeight="1">
      <x:c r="A1480" s="1" t="s">
        <x:v>480</x:v>
      </x:c>
      <x:c r="B1480" s="1" t="s">
        <x:v>481</x:v>
      </x:c>
      <x:c r="C1480" s="1" t="s">
        <x:v>1733</x:v>
      </x:c>
      <x:c r="D1480" s="1" t="s">
        <x:v>483</x:v>
      </x:c>
      <x:c r="E1480" s="1" t="s">
        <x:v>825</x:v>
      </x:c>
      <x:c r="F1480" s="1" t="s">
        <x:v>1325</x:v>
      </x:c>
      <x:c r="G1480" s="1" t="s">
        <x:v>486</x:v>
      </x:c>
    </x:row>
    <x:row r="1481" ht="15" hidden="0" customHeight="1">
      <x:c r="A1481" s="1" t="s">
        <x:v>480</x:v>
      </x:c>
      <x:c r="B1481" s="1" t="s">
        <x:v>481</x:v>
      </x:c>
      <x:c r="C1481" s="1" t="s">
        <x:v>1733</x:v>
      </x:c>
      <x:c r="D1481" s="1" t="s">
        <x:v>487</x:v>
      </x:c>
      <x:c r="E1481" s="1" t="s">
        <x:v>817</x:v>
      </x:c>
      <x:c r="F1481" s="1" t="s">
        <x:v>1127</x:v>
      </x:c>
      <x:c r="G1481" s="1" t="s">
        <x:v>490</x:v>
      </x:c>
    </x:row>
    <x:row r="1482" ht="15" hidden="0" customHeight="1">
      <x:c r="A1482" s="1" t="s">
        <x:v>480</x:v>
      </x:c>
      <x:c r="B1482" s="1" t="s">
        <x:v>481</x:v>
      </x:c>
      <x:c r="C1482" s="1" t="s">
        <x:v>1734</x:v>
      </x:c>
      <x:c r="D1482" s="1" t="s">
        <x:v>483</x:v>
      </x:c>
      <x:c r="E1482" s="1" t="s">
        <x:v>1124</x:v>
      </x:c>
      <x:c r="F1482" s="1" t="s">
        <x:v>1205</x:v>
      </x:c>
      <x:c r="G1482" s="1" t="s">
        <x:v>486</x:v>
      </x:c>
    </x:row>
    <x:row r="1483" ht="15" hidden="0" customHeight="1">
      <x:c r="A1483" s="1" t="s">
        <x:v>480</x:v>
      </x:c>
      <x:c r="B1483" s="1" t="s">
        <x:v>481</x:v>
      </x:c>
      <x:c r="C1483" s="1" t="s">
        <x:v>1734</x:v>
      </x:c>
      <x:c r="D1483" s="1" t="s">
        <x:v>487</x:v>
      </x:c>
      <x:c r="E1483" s="1" t="s">
        <x:v>762</x:v>
      </x:c>
      <x:c r="F1483" s="1" t="s">
        <x:v>1342</x:v>
      </x:c>
      <x:c r="G1483" s="1" t="s">
        <x:v>490</x:v>
      </x:c>
    </x:row>
    <x:row r="1484" ht="15" hidden="0" customHeight="1">
      <x:c r="A1484" s="1" t="s">
        <x:v>480</x:v>
      </x:c>
      <x:c r="B1484" s="1" t="s">
        <x:v>481</x:v>
      </x:c>
      <x:c r="C1484" s="1" t="s">
        <x:v>1735</x:v>
      </x:c>
      <x:c r="D1484" s="1" t="s">
        <x:v>483</x:v>
      </x:c>
      <x:c r="E1484" s="1" t="s">
        <x:v>1107</x:v>
      </x:c>
      <x:c r="F1484" s="1" t="s">
        <x:v>1550</x:v>
      </x:c>
      <x:c r="G1484" s="1" t="s">
        <x:v>486</x:v>
      </x:c>
    </x:row>
    <x:row r="1485" ht="15" hidden="0" customHeight="1">
      <x:c r="A1485" s="1" t="s">
        <x:v>480</x:v>
      </x:c>
      <x:c r="B1485" s="1" t="s">
        <x:v>481</x:v>
      </x:c>
      <x:c r="C1485" s="1" t="s">
        <x:v>1735</x:v>
      </x:c>
      <x:c r="D1485" s="1" t="s">
        <x:v>487</x:v>
      </x:c>
      <x:c r="E1485" s="1" t="s">
        <x:v>687</x:v>
      </x:c>
      <x:c r="F1485" s="1" t="s">
        <x:v>1645</x:v>
      </x:c>
      <x:c r="G1485" s="1" t="s">
        <x:v>490</x:v>
      </x:c>
    </x:row>
    <x:row r="1486" ht="15" hidden="0" customHeight="1">
      <x:c r="A1486" s="1" t="s">
        <x:v>480</x:v>
      </x:c>
      <x:c r="B1486" s="1" t="s">
        <x:v>481</x:v>
      </x:c>
      <x:c r="C1486" s="1" t="s">
        <x:v>1736</x:v>
      </x:c>
      <x:c r="D1486" s="1" t="s">
        <x:v>483</x:v>
      </x:c>
      <x:c r="E1486" s="1" t="s">
        <x:v>1431</x:v>
      </x:c>
      <x:c r="F1486" s="1" t="s">
        <x:v>752</x:v>
      </x:c>
      <x:c r="G1486" s="1" t="s">
        <x:v>710</x:v>
      </x:c>
    </x:row>
    <x:row r="1487" ht="15" hidden="0" customHeight="1">
      <x:c r="A1487" s="1" t="s">
        <x:v>480</x:v>
      </x:c>
      <x:c r="B1487" s="1" t="s">
        <x:v>481</x:v>
      </x:c>
      <x:c r="C1487" s="1" t="s">
        <x:v>1736</x:v>
      </x:c>
      <x:c r="D1487" s="1" t="s">
        <x:v>487</x:v>
      </x:c>
      <x:c r="E1487" s="1" t="s">
        <x:v>1432</x:v>
      </x:c>
      <x:c r="F1487" s="1" t="s">
        <x:v>1052</x:v>
      </x:c>
      <x:c r="G1487" s="1" t="s">
        <x:v>490</x:v>
      </x:c>
    </x:row>
    <x:row r="1488" ht="15" hidden="0" customHeight="1">
      <x:c r="A1488" s="1" t="s">
        <x:v>480</x:v>
      </x:c>
      <x:c r="B1488" s="1" t="s">
        <x:v>481</x:v>
      </x:c>
      <x:c r="C1488" s="1" t="s">
        <x:v>1737</x:v>
      </x:c>
      <x:c r="D1488" s="1" t="s">
        <x:v>483</x:v>
      </x:c>
      <x:c r="E1488" s="1" t="s">
        <x:v>592</x:v>
      </x:c>
      <x:c r="F1488" s="1" t="s">
        <x:v>670</x:v>
      </x:c>
      <x:c r="G1488" s="1" t="s">
        <x:v>486</x:v>
      </x:c>
    </x:row>
    <x:row r="1489" ht="15" hidden="0" customHeight="1">
      <x:c r="A1489" s="1" t="s">
        <x:v>480</x:v>
      </x:c>
      <x:c r="B1489" s="1" t="s">
        <x:v>481</x:v>
      </x:c>
      <x:c r="C1489" s="1" t="s">
        <x:v>1737</x:v>
      </x:c>
      <x:c r="D1489" s="1" t="s">
        <x:v>487</x:v>
      </x:c>
      <x:c r="E1489" s="1" t="s">
        <x:v>594</x:v>
      </x:c>
      <x:c r="F1489" s="1" t="s">
        <x:v>580</x:v>
      </x:c>
      <x:c r="G1489" s="1" t="s">
        <x:v>490</x:v>
      </x:c>
    </x:row>
    <x:row r="1490" ht="15" hidden="0" customHeight="1">
      <x:c r="A1490" s="1" t="s">
        <x:v>480</x:v>
      </x:c>
      <x:c r="B1490" s="1" t="s">
        <x:v>481</x:v>
      </x:c>
      <x:c r="C1490" s="1" t="s">
        <x:v>1738</x:v>
      </x:c>
      <x:c r="D1490" s="1" t="s">
        <x:v>483</x:v>
      </x:c>
      <x:c r="E1490" s="1" t="s">
        <x:v>1126</x:v>
      </x:c>
      <x:c r="F1490" s="1" t="s">
        <x:v>525</x:v>
      </x:c>
      <x:c r="G1490" s="1" t="s">
        <x:v>486</x:v>
      </x:c>
    </x:row>
    <x:row r="1491" ht="15" hidden="0" customHeight="1">
      <x:c r="A1491" s="1" t="s">
        <x:v>480</x:v>
      </x:c>
      <x:c r="B1491" s="1" t="s">
        <x:v>481</x:v>
      </x:c>
      <x:c r="C1491" s="1" t="s">
        <x:v>1738</x:v>
      </x:c>
      <x:c r="D1491" s="1" t="s">
        <x:v>487</x:v>
      </x:c>
      <x:c r="E1491" s="1" t="s">
        <x:v>1127</x:v>
      </x:c>
      <x:c r="F1491" s="1" t="s">
        <x:v>1676</x:v>
      </x:c>
      <x:c r="G1491" s="1" t="s">
        <x:v>490</x:v>
      </x:c>
    </x:row>
    <x:row r="1492" ht="15" hidden="0" customHeight="1">
      <x:c r="A1492" s="1" t="s">
        <x:v>480</x:v>
      </x:c>
      <x:c r="B1492" s="1" t="s">
        <x:v>481</x:v>
      </x:c>
      <x:c r="C1492" s="1" t="s">
        <x:v>1739</x:v>
      </x:c>
      <x:c r="D1492" s="1" t="s">
        <x:v>483</x:v>
      </x:c>
      <x:c r="E1492" s="1" t="s">
        <x:v>1740</x:v>
      </x:c>
      <x:c r="F1492" s="1" t="s">
        <x:v>1271</x:v>
      </x:c>
      <x:c r="G1492" s="1" t="s">
        <x:v>486</x:v>
      </x:c>
    </x:row>
    <x:row r="1493" ht="15" hidden="0" customHeight="1">
      <x:c r="A1493" s="1" t="s">
        <x:v>480</x:v>
      </x:c>
      <x:c r="B1493" s="1" t="s">
        <x:v>481</x:v>
      </x:c>
      <x:c r="C1493" s="1" t="s">
        <x:v>1739</x:v>
      </x:c>
      <x:c r="D1493" s="1" t="s">
        <x:v>487</x:v>
      </x:c>
      <x:c r="E1493" s="1" t="s">
        <x:v>706</x:v>
      </x:c>
      <x:c r="F1493" s="1" t="s">
        <x:v>1272</x:v>
      </x:c>
      <x:c r="G1493" s="1" t="s">
        <x:v>490</x:v>
      </x:c>
    </x:row>
    <x:row r="1494" ht="15" hidden="0" customHeight="1">
      <x:c r="A1494" s="1" t="s">
        <x:v>480</x:v>
      </x:c>
      <x:c r="B1494" s="1" t="s">
        <x:v>481</x:v>
      </x:c>
      <x:c r="C1494" s="1" t="s">
        <x:v>1741</x:v>
      </x:c>
      <x:c r="D1494" s="1" t="s">
        <x:v>483</x:v>
      </x:c>
      <x:c r="E1494" s="1" t="s">
        <x:v>905</x:v>
      </x:c>
      <x:c r="F1494" s="1" t="s">
        <x:v>788</x:v>
      </x:c>
      <x:c r="G1494" s="1" t="s">
        <x:v>486</x:v>
      </x:c>
    </x:row>
    <x:row r="1495" ht="15" hidden="0" customHeight="1">
      <x:c r="A1495" s="1" t="s">
        <x:v>480</x:v>
      </x:c>
      <x:c r="B1495" s="1" t="s">
        <x:v>481</x:v>
      </x:c>
      <x:c r="C1495" s="1" t="s">
        <x:v>1741</x:v>
      </x:c>
      <x:c r="D1495" s="1" t="s">
        <x:v>487</x:v>
      </x:c>
      <x:c r="E1495" s="1" t="s">
        <x:v>1330</x:v>
      </x:c>
      <x:c r="F1495" s="1" t="s">
        <x:v>968</x:v>
      </x:c>
      <x:c r="G1495" s="1" t="s">
        <x:v>490</x:v>
      </x:c>
    </x:row>
    <x:row r="1496" ht="15" hidden="0" customHeight="1">
      <x:c r="A1496" s="1" t="s">
        <x:v>480</x:v>
      </x:c>
      <x:c r="B1496" s="1" t="s">
        <x:v>481</x:v>
      </x:c>
      <x:c r="C1496" s="1" t="s">
        <x:v>1742</x:v>
      </x:c>
      <x:c r="D1496" s="1" t="s">
        <x:v>483</x:v>
      </x:c>
      <x:c r="E1496" s="1" t="s">
        <x:v>840</x:v>
      </x:c>
      <x:c r="F1496" s="1" t="s">
        <x:v>1119</x:v>
      </x:c>
      <x:c r="G1496" s="1" t="s">
        <x:v>486</x:v>
      </x:c>
    </x:row>
    <x:row r="1497" ht="15" hidden="0" customHeight="1">
      <x:c r="A1497" s="1" t="s">
        <x:v>480</x:v>
      </x:c>
      <x:c r="B1497" s="1" t="s">
        <x:v>481</x:v>
      </x:c>
      <x:c r="C1497" s="1" t="s">
        <x:v>1742</x:v>
      </x:c>
      <x:c r="D1497" s="1" t="s">
        <x:v>487</x:v>
      </x:c>
      <x:c r="E1497" s="1" t="s">
        <x:v>1301</x:v>
      </x:c>
      <x:c r="F1497" s="1" t="s">
        <x:v>911</x:v>
      </x:c>
      <x:c r="G1497" s="1" t="s">
        <x:v>490</x:v>
      </x:c>
    </x:row>
    <x:row r="1498" ht="15" hidden="0" customHeight="1">
      <x:c r="A1498" s="1" t="s">
        <x:v>480</x:v>
      </x:c>
      <x:c r="B1498" s="1" t="s">
        <x:v>481</x:v>
      </x:c>
      <x:c r="C1498" s="1" t="s">
        <x:v>1743</x:v>
      </x:c>
      <x:c r="D1498" s="1" t="s">
        <x:v>483</x:v>
      </x:c>
      <x:c r="E1498" s="1" t="s">
        <x:v>691</x:v>
      </x:c>
      <x:c r="F1498" s="1" t="s">
        <x:v>797</x:v>
      </x:c>
      <x:c r="G1498" s="1" t="s">
        <x:v>486</x:v>
      </x:c>
    </x:row>
    <x:row r="1499" ht="15" hidden="0" customHeight="1">
      <x:c r="A1499" s="1" t="s">
        <x:v>480</x:v>
      </x:c>
      <x:c r="B1499" s="1" t="s">
        <x:v>481</x:v>
      </x:c>
      <x:c r="C1499" s="1" t="s">
        <x:v>1743</x:v>
      </x:c>
      <x:c r="D1499" s="1" t="s">
        <x:v>487</x:v>
      </x:c>
      <x:c r="E1499" s="1" t="s">
        <x:v>1131</x:v>
      </x:c>
      <x:c r="F1499" s="1" t="s">
        <x:v>798</x:v>
      </x:c>
      <x:c r="G1499" s="1" t="s">
        <x:v>490</x:v>
      </x:c>
    </x:row>
    <x:row r="1500" ht="15" hidden="0" customHeight="1">
      <x:c r="A1500" s="1" t="s">
        <x:v>480</x:v>
      </x:c>
      <x:c r="B1500" s="1" t="s">
        <x:v>481</x:v>
      </x:c>
      <x:c r="C1500" s="1" t="s">
        <x:v>1744</x:v>
      </x:c>
      <x:c r="D1500" s="1" t="s">
        <x:v>483</x:v>
      </x:c>
      <x:c r="E1500" s="1" t="s">
        <x:v>1745</x:v>
      </x:c>
      <x:c r="F1500" s="1" t="s">
        <x:v>677</x:v>
      </x:c>
      <x:c r="G1500" s="1" t="s">
        <x:v>486</x:v>
      </x:c>
    </x:row>
    <x:row r="1501" ht="15" hidden="0" customHeight="1">
      <x:c r="A1501" s="1" t="s">
        <x:v>480</x:v>
      </x:c>
      <x:c r="B1501" s="1" t="s">
        <x:v>481</x:v>
      </x:c>
      <x:c r="C1501" s="1" t="s">
        <x:v>1744</x:v>
      </x:c>
      <x:c r="D1501" s="1" t="s">
        <x:v>487</x:v>
      </x:c>
      <x:c r="E1501" s="1" t="s">
        <x:v>1219</x:v>
      </x:c>
      <x:c r="F1501" s="1" t="s">
        <x:v>1014</x:v>
      </x:c>
      <x:c r="G1501" s="1" t="s">
        <x:v>490</x:v>
      </x:c>
    </x:row>
    <x:row r="1502" ht="15" hidden="0" customHeight="1">
      <x:c r="A1502" s="1" t="s">
        <x:v>480</x:v>
      </x:c>
      <x:c r="B1502" s="1" t="s">
        <x:v>481</x:v>
      </x:c>
      <x:c r="C1502" s="1" t="s">
        <x:v>1746</x:v>
      </x:c>
      <x:c r="D1502" s="1" t="s">
        <x:v>483</x:v>
      </x:c>
      <x:c r="E1502" s="1" t="s">
        <x:v>1104</x:v>
      </x:c>
      <x:c r="F1502" s="1" t="s">
        <x:v>1514</x:v>
      </x:c>
      <x:c r="G1502" s="1" t="s">
        <x:v>486</x:v>
      </x:c>
    </x:row>
    <x:row r="1503" ht="15" hidden="0" customHeight="1">
      <x:c r="A1503" s="1" t="s">
        <x:v>480</x:v>
      </x:c>
      <x:c r="B1503" s="1" t="s">
        <x:v>481</x:v>
      </x:c>
      <x:c r="C1503" s="1" t="s">
        <x:v>1746</x:v>
      </x:c>
      <x:c r="D1503" s="1" t="s">
        <x:v>487</x:v>
      </x:c>
      <x:c r="E1503" s="1" t="s">
        <x:v>845</x:v>
      </x:c>
      <x:c r="F1503" s="1" t="s">
        <x:v>1092</x:v>
      </x:c>
      <x:c r="G1503" s="1" t="s">
        <x:v>490</x:v>
      </x:c>
    </x:row>
    <x:row r="1504" ht="15" hidden="0" customHeight="1">
      <x:c r="A1504" s="1" t="s">
        <x:v>480</x:v>
      </x:c>
      <x:c r="B1504" s="1" t="s">
        <x:v>481</x:v>
      </x:c>
      <x:c r="C1504" s="1" t="s">
        <x:v>1747</x:v>
      </x:c>
      <x:c r="D1504" s="1" t="s">
        <x:v>483</x:v>
      </x:c>
      <x:c r="E1504" s="1" t="s">
        <x:v>833</x:v>
      </x:c>
      <x:c r="F1504" s="1" t="s">
        <x:v>518</x:v>
      </x:c>
      <x:c r="G1504" s="1" t="s">
        <x:v>486</x:v>
      </x:c>
    </x:row>
    <x:row r="1505" ht="15" hidden="0" customHeight="1">
      <x:c r="A1505" s="1" t="s">
        <x:v>480</x:v>
      </x:c>
      <x:c r="B1505" s="1" t="s">
        <x:v>481</x:v>
      </x:c>
      <x:c r="C1505" s="1" t="s">
        <x:v>1747</x:v>
      </x:c>
      <x:c r="D1505" s="1" t="s">
        <x:v>487</x:v>
      </x:c>
      <x:c r="E1505" s="1" t="s">
        <x:v>834</x:v>
      </x:c>
      <x:c r="F1505" s="1" t="s">
        <x:v>520</x:v>
      </x:c>
      <x:c r="G1505" s="1" t="s">
        <x:v>490</x:v>
      </x:c>
    </x:row>
    <x:row r="1506" ht="15" hidden="0" customHeight="1">
      <x:c r="A1506" s="1" t="s">
        <x:v>480</x:v>
      </x:c>
      <x:c r="B1506" s="1" t="s">
        <x:v>481</x:v>
      </x:c>
      <x:c r="C1506" s="1" t="s">
        <x:v>1748</x:v>
      </x:c>
      <x:c r="D1506" s="1" t="s">
        <x:v>483</x:v>
      </x:c>
      <x:c r="E1506" s="1" t="s">
        <x:v>1651</x:v>
      </x:c>
      <x:c r="F1506" s="1" t="s">
        <x:v>836</x:v>
      </x:c>
      <x:c r="G1506" s="1" t="s">
        <x:v>486</x:v>
      </x:c>
    </x:row>
    <x:row r="1507" ht="15" hidden="0" customHeight="1">
      <x:c r="A1507" s="1" t="s">
        <x:v>480</x:v>
      </x:c>
      <x:c r="B1507" s="1" t="s">
        <x:v>481</x:v>
      </x:c>
      <x:c r="C1507" s="1" t="s">
        <x:v>1748</x:v>
      </x:c>
      <x:c r="D1507" s="1" t="s">
        <x:v>487</x:v>
      </x:c>
      <x:c r="E1507" s="1" t="s">
        <x:v>879</x:v>
      </x:c>
      <x:c r="F1507" s="1" t="s">
        <x:v>1400</x:v>
      </x:c>
      <x:c r="G1507" s="1" t="s">
        <x:v>490</x:v>
      </x:c>
    </x:row>
    <x:row r="1508" ht="15" hidden="0" customHeight="1">
      <x:c r="A1508" s="1" t="s">
        <x:v>480</x:v>
      </x:c>
      <x:c r="B1508" s="1" t="s">
        <x:v>481</x:v>
      </x:c>
      <x:c r="C1508" s="1" t="s">
        <x:v>1749</x:v>
      </x:c>
      <x:c r="D1508" s="1" t="s">
        <x:v>483</x:v>
      </x:c>
      <x:c r="E1508" s="1" t="s">
        <x:v>882</x:v>
      </x:c>
      <x:c r="F1508" s="1" t="s">
        <x:v>1694</x:v>
      </x:c>
      <x:c r="G1508" s="1" t="s">
        <x:v>486</x:v>
      </x:c>
    </x:row>
    <x:row r="1509" ht="15" hidden="0" customHeight="1">
      <x:c r="A1509" s="1" t="s">
        <x:v>480</x:v>
      </x:c>
      <x:c r="B1509" s="1" t="s">
        <x:v>481</x:v>
      </x:c>
      <x:c r="C1509" s="1" t="s">
        <x:v>1749</x:v>
      </x:c>
      <x:c r="D1509" s="1" t="s">
        <x:v>487</x:v>
      </x:c>
      <x:c r="E1509" s="1" t="s">
        <x:v>488</x:v>
      </x:c>
      <x:c r="F1509" s="1" t="s">
        <x:v>1750</x:v>
      </x:c>
      <x:c r="G1509" s="1" t="s">
        <x:v>490</x:v>
      </x:c>
    </x:row>
    <x:row r="1510" ht="15" hidden="0" customHeight="1">
      <x:c r="A1510" s="1" t="s">
        <x:v>480</x:v>
      </x:c>
      <x:c r="B1510" s="1" t="s">
        <x:v>481</x:v>
      </x:c>
      <x:c r="C1510" s="1" t="s">
        <x:v>1751</x:v>
      </x:c>
      <x:c r="D1510" s="1" t="s">
        <x:v>483</x:v>
      </x:c>
      <x:c r="E1510" s="1" t="s">
        <x:v>889</x:v>
      </x:c>
      <x:c r="F1510" s="1" t="s">
        <x:v>915</x:v>
      </x:c>
      <x:c r="G1510" s="1" t="s">
        <x:v>486</x:v>
      </x:c>
    </x:row>
    <x:row r="1511" ht="15" hidden="0" customHeight="1">
      <x:c r="A1511" s="1" t="s">
        <x:v>480</x:v>
      </x:c>
      <x:c r="B1511" s="1" t="s">
        <x:v>481</x:v>
      </x:c>
      <x:c r="C1511" s="1" t="s">
        <x:v>1751</x:v>
      </x:c>
      <x:c r="D1511" s="1" t="s">
        <x:v>487</x:v>
      </x:c>
      <x:c r="E1511" s="1" t="s">
        <x:v>973</x:v>
      </x:c>
      <x:c r="F1511" s="1" t="s">
        <x:v>1653</x:v>
      </x:c>
      <x:c r="G1511" s="1" t="s">
        <x:v>490</x:v>
      </x:c>
    </x:row>
    <x:row r="1512" ht="15" hidden="0" customHeight="1">
      <x:c r="A1512" s="1" t="s">
        <x:v>480</x:v>
      </x:c>
      <x:c r="B1512" s="1" t="s">
        <x:v>481</x:v>
      </x:c>
      <x:c r="C1512" s="1" t="s">
        <x:v>1752</x:v>
      </x:c>
      <x:c r="D1512" s="1" t="s">
        <x:v>483</x:v>
      </x:c>
      <x:c r="E1512" s="1" t="s">
        <x:v>1753</x:v>
      </x:c>
      <x:c r="F1512" s="1" t="s">
        <x:v>1105</x:v>
      </x:c>
      <x:c r="G1512" s="1" t="s">
        <x:v>486</x:v>
      </x:c>
    </x:row>
    <x:row r="1513" ht="15" hidden="0" customHeight="1">
      <x:c r="A1513" s="1" t="s">
        <x:v>480</x:v>
      </x:c>
      <x:c r="B1513" s="1" t="s">
        <x:v>481</x:v>
      </x:c>
      <x:c r="C1513" s="1" t="s">
        <x:v>1752</x:v>
      </x:c>
      <x:c r="D1513" s="1" t="s">
        <x:v>487</x:v>
      </x:c>
      <x:c r="E1513" s="1" t="s">
        <x:v>1630</x:v>
      </x:c>
      <x:c r="F1513" s="1" t="s">
        <x:v>549</x:v>
      </x:c>
      <x:c r="G1513" s="1" t="s">
        <x:v>490</x:v>
      </x:c>
    </x:row>
    <x:row r="1514" ht="15" hidden="0" customHeight="1">
      <x:c r="A1514" s="1" t="s">
        <x:v>480</x:v>
      </x:c>
      <x:c r="B1514" s="1" t="s">
        <x:v>481</x:v>
      </x:c>
      <x:c r="C1514" s="1" t="s">
        <x:v>1754</x:v>
      </x:c>
      <x:c r="D1514" s="1" t="s">
        <x:v>483</x:v>
      </x:c>
      <x:c r="E1514" s="1" t="s">
        <x:v>733</x:v>
      </x:c>
      <x:c r="F1514" s="1" t="s">
        <x:v>1609</x:v>
      </x:c>
      <x:c r="G1514" s="1" t="s">
        <x:v>486</x:v>
      </x:c>
    </x:row>
    <x:row r="1515" ht="15" hidden="0" customHeight="1">
      <x:c r="A1515" s="1" t="s">
        <x:v>480</x:v>
      </x:c>
      <x:c r="B1515" s="1" t="s">
        <x:v>481</x:v>
      </x:c>
      <x:c r="C1515" s="1" t="s">
        <x:v>1754</x:v>
      </x:c>
      <x:c r="D1515" s="1" t="s">
        <x:v>487</x:v>
      </x:c>
      <x:c r="E1515" s="1" t="s">
        <x:v>673</x:v>
      </x:c>
      <x:c r="F1515" s="1" t="s">
        <x:v>989</x:v>
      </x:c>
      <x:c r="G1515" s="1" t="s">
        <x:v>490</x:v>
      </x:c>
    </x:row>
    <x:row r="1516" ht="15" hidden="0" customHeight="1">
      <x:c r="A1516" s="1" t="s">
        <x:v>480</x:v>
      </x:c>
      <x:c r="B1516" s="1" t="s">
        <x:v>481</x:v>
      </x:c>
      <x:c r="C1516" s="1" t="s">
        <x:v>1755</x:v>
      </x:c>
      <x:c r="D1516" s="1" t="s">
        <x:v>483</x:v>
      </x:c>
      <x:c r="E1516" s="1" t="s">
        <x:v>1591</x:v>
      </x:c>
      <x:c r="F1516" s="1" t="s">
        <x:v>774</x:v>
      </x:c>
      <x:c r="G1516" s="1" t="s">
        <x:v>486</x:v>
      </x:c>
    </x:row>
    <x:row r="1517" ht="15" hidden="0" customHeight="1">
      <x:c r="A1517" s="1" t="s">
        <x:v>480</x:v>
      </x:c>
      <x:c r="B1517" s="1" t="s">
        <x:v>481</x:v>
      </x:c>
      <x:c r="C1517" s="1" t="s">
        <x:v>1755</x:v>
      </x:c>
      <x:c r="D1517" s="1" t="s">
        <x:v>487</x:v>
      </x:c>
      <x:c r="E1517" s="1" t="s">
        <x:v>844</x:v>
      </x:c>
      <x:c r="F1517" s="1" t="s">
        <x:v>697</x:v>
      </x:c>
      <x:c r="G1517" s="1" t="s">
        <x:v>490</x:v>
      </x:c>
    </x:row>
    <x:row r="1518" ht="15" hidden="0" customHeight="1">
      <x:c r="A1518" s="1" t="s">
        <x:v>480</x:v>
      </x:c>
      <x:c r="B1518" s="1" t="s">
        <x:v>481</x:v>
      </x:c>
      <x:c r="C1518" s="1" t="s">
        <x:v>1756</x:v>
      </x:c>
      <x:c r="D1518" s="1" t="s">
        <x:v>483</x:v>
      </x:c>
      <x:c r="E1518" s="1" t="s">
        <x:v>700</x:v>
      </x:c>
      <x:c r="F1518" s="1" t="s">
        <x:v>737</x:v>
      </x:c>
      <x:c r="G1518" s="1" t="s">
        <x:v>486</x:v>
      </x:c>
    </x:row>
    <x:row r="1519" ht="15" hidden="0" customHeight="1">
      <x:c r="A1519" s="1" t="s">
        <x:v>480</x:v>
      </x:c>
      <x:c r="B1519" s="1" t="s">
        <x:v>481</x:v>
      </x:c>
      <x:c r="C1519" s="1" t="s">
        <x:v>1756</x:v>
      </x:c>
      <x:c r="D1519" s="1" t="s">
        <x:v>487</x:v>
      </x:c>
      <x:c r="E1519" s="1" t="s">
        <x:v>1642</x:v>
      </x:c>
      <x:c r="F1519" s="1" t="s">
        <x:v>739</x:v>
      </x:c>
      <x:c r="G1519" s="1" t="s">
        <x:v>490</x:v>
      </x:c>
    </x:row>
    <x:row r="1520" ht="15" hidden="0" customHeight="1">
      <x:c r="A1520" s="1" t="s">
        <x:v>480</x:v>
      </x:c>
      <x:c r="B1520" s="1" t="s">
        <x:v>481</x:v>
      </x:c>
      <x:c r="C1520" s="1" t="s">
        <x:v>1757</x:v>
      </x:c>
      <x:c r="D1520" s="1" t="s">
        <x:v>483</x:v>
      </x:c>
      <x:c r="E1520" s="1" t="s">
        <x:v>737</x:v>
      </x:c>
      <x:c r="F1520" s="1" t="s">
        <x:v>977</x:v>
      </x:c>
      <x:c r="G1520" s="1" t="s">
        <x:v>486</x:v>
      </x:c>
    </x:row>
    <x:row r="1521" ht="15" hidden="0" customHeight="1">
      <x:c r="A1521" s="1" t="s">
        <x:v>480</x:v>
      </x:c>
      <x:c r="B1521" s="1" t="s">
        <x:v>481</x:v>
      </x:c>
      <x:c r="C1521" s="1" t="s">
        <x:v>1757</x:v>
      </x:c>
      <x:c r="D1521" s="1" t="s">
        <x:v>487</x:v>
      </x:c>
      <x:c r="E1521" s="1" t="s">
        <x:v>739</x:v>
      </x:c>
      <x:c r="F1521" s="1" t="s">
        <x:v>978</x:v>
      </x:c>
      <x:c r="G1521" s="1" t="s">
        <x:v>490</x:v>
      </x:c>
    </x:row>
    <x:row r="1522" ht="15" hidden="0" customHeight="1">
      <x:c r="A1522" s="1" t="s">
        <x:v>480</x:v>
      </x:c>
      <x:c r="B1522" s="1" t="s">
        <x:v>481</x:v>
      </x:c>
      <x:c r="C1522" s="1" t="s">
        <x:v>1758</x:v>
      </x:c>
      <x:c r="D1522" s="1" t="s">
        <x:v>483</x:v>
      </x:c>
      <x:c r="E1522" s="1" t="s">
        <x:v>1172</x:v>
      </x:c>
      <x:c r="F1522" s="1" t="s">
        <x:v>701</x:v>
      </x:c>
      <x:c r="G1522" s="1" t="s">
        <x:v>486</x:v>
      </x:c>
    </x:row>
    <x:row r="1523" ht="15" hidden="0" customHeight="1">
      <x:c r="A1523" s="1" t="s">
        <x:v>480</x:v>
      </x:c>
      <x:c r="B1523" s="1" t="s">
        <x:v>481</x:v>
      </x:c>
      <x:c r="C1523" s="1" t="s">
        <x:v>1758</x:v>
      </x:c>
      <x:c r="D1523" s="1" t="s">
        <x:v>487</x:v>
      </x:c>
      <x:c r="E1523" s="1" t="s">
        <x:v>1675</x:v>
      </x:c>
      <x:c r="F1523" s="1" t="s">
        <x:v>1175</x:v>
      </x:c>
      <x:c r="G1523" s="1" t="s">
        <x:v>490</x:v>
      </x:c>
    </x:row>
    <x:row r="1524" ht="15" hidden="0" customHeight="1">
      <x:c r="A1524" s="1" t="s">
        <x:v>480</x:v>
      </x:c>
      <x:c r="B1524" s="1" t="s">
        <x:v>481</x:v>
      </x:c>
      <x:c r="C1524" s="1" t="s">
        <x:v>1759</x:v>
      </x:c>
      <x:c r="D1524" s="1" t="s">
        <x:v>483</x:v>
      </x:c>
      <x:c r="E1524" s="1" t="s">
        <x:v>1051</x:v>
      </x:c>
      <x:c r="F1524" s="1" t="s">
        <x:v>1308</x:v>
      </x:c>
      <x:c r="G1524" s="1" t="s">
        <x:v>486</x:v>
      </x:c>
    </x:row>
    <x:row r="1525" ht="15" hidden="0" customHeight="1">
      <x:c r="A1525" s="1" t="s">
        <x:v>480</x:v>
      </x:c>
      <x:c r="B1525" s="1" t="s">
        <x:v>481</x:v>
      </x:c>
      <x:c r="C1525" s="1" t="s">
        <x:v>1759</x:v>
      </x:c>
      <x:c r="D1525" s="1" t="s">
        <x:v>487</x:v>
      </x:c>
      <x:c r="E1525" s="1" t="s">
        <x:v>1052</x:v>
      </x:c>
      <x:c r="F1525" s="1" t="s">
        <x:v>1310</x:v>
      </x:c>
      <x:c r="G1525" s="1" t="s">
        <x:v>490</x:v>
      </x:c>
    </x:row>
    <x:row r="1526" ht="15" hidden="0" customHeight="1">
      <x:c r="A1526" s="1" t="s">
        <x:v>480</x:v>
      </x:c>
      <x:c r="B1526" s="1" t="s">
        <x:v>481</x:v>
      </x:c>
      <x:c r="C1526" s="1" t="s">
        <x:v>1760</x:v>
      </x:c>
      <x:c r="D1526" s="1" t="s">
        <x:v>483</x:v>
      </x:c>
      <x:c r="E1526" s="1" t="s">
        <x:v>817</x:v>
      </x:c>
      <x:c r="F1526" s="1" t="s">
        <x:v>1467</x:v>
      </x:c>
      <x:c r="G1526" s="1" t="s">
        <x:v>486</x:v>
      </x:c>
    </x:row>
    <x:row r="1527" ht="15" hidden="0" customHeight="1">
      <x:c r="A1527" s="1" t="s">
        <x:v>480</x:v>
      </x:c>
      <x:c r="B1527" s="1" t="s">
        <x:v>481</x:v>
      </x:c>
      <x:c r="C1527" s="1" t="s">
        <x:v>1760</x:v>
      </x:c>
      <x:c r="D1527" s="1" t="s">
        <x:v>487</x:v>
      </x:c>
      <x:c r="E1527" s="1" t="s">
        <x:v>819</x:v>
      </x:c>
      <x:c r="F1527" s="1" t="s">
        <x:v>1761</x:v>
      </x:c>
      <x:c r="G1527" s="1" t="s">
        <x:v>490</x:v>
      </x:c>
    </x:row>
    <x:row r="1528" ht="15" hidden="0" customHeight="1">
      <x:c r="A1528" s="1" t="s">
        <x:v>480</x:v>
      </x:c>
      <x:c r="B1528" s="1" t="s">
        <x:v>481</x:v>
      </x:c>
      <x:c r="C1528" s="1" t="s">
        <x:v>1762</x:v>
      </x:c>
      <x:c r="D1528" s="1" t="s">
        <x:v>483</x:v>
      </x:c>
      <x:c r="E1528" s="1" t="s">
        <x:v>862</x:v>
      </x:c>
      <x:c r="F1528" s="1" t="s">
        <x:v>1260</x:v>
      </x:c>
      <x:c r="G1528" s="1" t="s">
        <x:v>486</x:v>
      </x:c>
    </x:row>
    <x:row r="1529" ht="15" hidden="0" customHeight="1">
      <x:c r="A1529" s="1" t="s">
        <x:v>480</x:v>
      </x:c>
      <x:c r="B1529" s="1" t="s">
        <x:v>481</x:v>
      </x:c>
      <x:c r="C1529" s="1" t="s">
        <x:v>1762</x:v>
      </x:c>
      <x:c r="D1529" s="1" t="s">
        <x:v>487</x:v>
      </x:c>
      <x:c r="E1529" s="1" t="s">
        <x:v>822</x:v>
      </x:c>
      <x:c r="F1529" s="1" t="s">
        <x:v>1261</x:v>
      </x:c>
      <x:c r="G1529" s="1" t="s">
        <x:v>490</x:v>
      </x:c>
    </x:row>
    <x:row r="1530" ht="15" hidden="0" customHeight="1">
      <x:c r="A1530" s="1" t="s">
        <x:v>1763</x:v>
      </x:c>
      <x:c r="B1530" s="1" t="s">
        <x:v>1764</x:v>
      </x:c>
      <x:c r="C1530" s="1" t="s">
        <x:v>1033</x:v>
      </x:c>
      <x:c r="D1530" s="1" t="s">
        <x:v>1765</x:v>
      </x:c>
      <x:c r="E1530" s="1" t="n">
        <x:v>1</x:v>
      </x:c>
      <x:c r="F1530" s="1" t="n">
        <x:v>0</x:v>
      </x:c>
      <x:c r="G1530" s="1" t="s">
        <x:v>1766</x:v>
      </x:c>
    </x:row>
    <x:row r="1531" ht="15" hidden="0" customHeight="1">
      <x:c r="A1531" s="1" t="s">
        <x:v>1763</x:v>
      </x:c>
      <x:c r="B1531" s="1" t="s">
        <x:v>1764</x:v>
      </x:c>
      <x:c r="C1531" s="1" t="s">
        <x:v>1731</x:v>
      </x:c>
      <x:c r="D1531" s="1" t="s">
        <x:v>1765</x:v>
      </x:c>
      <x:c r="E1531" s="1" t="n">
        <x:v>1</x:v>
      </x:c>
      <x:c r="F1531" s="1" t="n">
        <x:v>0</x:v>
      </x:c>
      <x:c r="G1531" s="1" t="s">
        <x:v>1766</x:v>
      </x:c>
    </x:row>
    <x:row r="1532" ht="15" hidden="0" customHeight="1">
      <x:c r="A1532" s="1" t="s">
        <x:v>1763</x:v>
      </x:c>
      <x:c r="B1532" s="1" t="s">
        <x:v>1764</x:v>
      </x:c>
      <x:c r="C1532" s="1" t="s">
        <x:v>1033</x:v>
      </x:c>
      <x:c r="D1532" s="1" t="s">
        <x:v>1767</x:v>
      </x:c>
      <x:c r="E1532" s="1" t="n">
        <x:v>3.3</x:v>
      </x:c>
      <x:c r="F1532" s="1" t="n">
        <x:v>0</x:v>
      </x:c>
      <x:c r="G1532" s="1" t="s">
        <x:v>1766</x:v>
      </x:c>
    </x:row>
    <x:row r="1533" ht="15" hidden="0" customHeight="1">
      <x:c r="A1533" s="1" t="s">
        <x:v>1763</x:v>
      </x:c>
      <x:c r="B1533" s="1" t="s">
        <x:v>1764</x:v>
      </x:c>
      <x:c r="C1533" s="1" t="s">
        <x:v>1731</x:v>
      </x:c>
      <x:c r="D1533" s="1" t="s">
        <x:v>1767</x:v>
      </x:c>
      <x:c r="E1533" s="1" t="n">
        <x:v>3</x:v>
      </x:c>
      <x:c r="F1533" s="1" t="n">
        <x:v>0</x:v>
      </x:c>
      <x:c r="G1533" s="1" t="s">
        <x:v>1766</x:v>
      </x:c>
    </x:row>
    <x:row r="1534" ht="15" hidden="0" customHeight="1">
      <x:c r="A1534" s="1" t="s">
        <x:v>1763</x:v>
      </x:c>
      <x:c r="B1534" s="1" t="s">
        <x:v>1764</x:v>
      </x:c>
      <x:c r="C1534" s="1" t="s">
        <x:v>506</x:v>
      </x:c>
      <x:c r="D1534" s="1" t="s">
        <x:v>1768</x:v>
      </x:c>
      <x:c r="E1534" s="1" t="n">
        <x:v>245.3</x:v>
      </x:c>
      <x:c r="F1534" s="1" t="n">
        <x:v>227</x:v>
      </x:c>
      <x:c r="G1534" s="1" t="s">
        <x:v>1766</x:v>
      </x:c>
    </x:row>
    <x:row r="1535" ht="15" hidden="0" customHeight="1">
      <x:c r="A1535" s="1" t="s">
        <x:v>1763</x:v>
      </x:c>
      <x:c r="B1535" s="1" t="s">
        <x:v>1764</x:v>
      </x:c>
      <x:c r="C1535" s="1" t="s">
        <x:v>1769</x:v>
      </x:c>
      <x:c r="D1535" s="1" t="s">
        <x:v>1768</x:v>
      </x:c>
      <x:c r="E1535" s="1" t="n">
        <x:v>46</x:v>
      </x:c>
      <x:c r="F1535" s="1" t="n">
        <x:v>999</x:v>
      </x:c>
      <x:c r="G1535" s="1" t="s">
        <x:v>1766</x:v>
      </x:c>
    </x:row>
    <x:row r="1536" ht="15" hidden="0" customHeight="1">
      <x:c r="A1536" s="1" t="s">
        <x:v>1763</x:v>
      </x:c>
      <x:c r="B1536" s="1" t="s">
        <x:v>1764</x:v>
      </x:c>
      <x:c r="C1536" s="1" t="s">
        <x:v>617</x:v>
      </x:c>
      <x:c r="D1536" s="1" t="s">
        <x:v>1768</x:v>
      </x:c>
      <x:c r="E1536" s="1" t="n">
        <x:v>813</x:v>
      </x:c>
      <x:c r="F1536" s="1" t="n">
        <x:v>999</x:v>
      </x:c>
      <x:c r="G1536" s="1" t="s">
        <x:v>1766</x:v>
      </x:c>
    </x:row>
    <x:row r="1537" ht="15" hidden="0" customHeight="1">
      <x:c r="A1537" s="1" t="s">
        <x:v>1763</x:v>
      </x:c>
      <x:c r="B1537" s="1" t="s">
        <x:v>1764</x:v>
      </x:c>
      <x:c r="C1537" s="1" t="s">
        <x:v>1770</x:v>
      </x:c>
      <x:c r="D1537" s="1" t="s">
        <x:v>1768</x:v>
      </x:c>
      <x:c r="E1537" s="1" t="n">
        <x:v>684</x:v>
      </x:c>
      <x:c r="F1537" s="1" t="n">
        <x:v>41</x:v>
      </x:c>
      <x:c r="G1537" s="1" t="s">
        <x:v>1766</x:v>
      </x:c>
    </x:row>
    <x:row r="1538" ht="15" hidden="0" customHeight="1">
      <x:c r="A1538" s="1" t="s">
        <x:v>1763</x:v>
      </x:c>
      <x:c r="B1538" s="1" t="s">
        <x:v>1764</x:v>
      </x:c>
      <x:c r="C1538" s="1" t="s">
        <x:v>1771</x:v>
      </x:c>
      <x:c r="D1538" s="1" t="s">
        <x:v>1768</x:v>
      </x:c>
      <x:c r="E1538" s="1" t="n">
        <x:v>10</x:v>
      </x:c>
      <x:c r="F1538" s="1" t="n">
        <x:v>999</x:v>
      </x:c>
      <x:c r="G1538" s="1" t="s">
        <x:v>1766</x:v>
      </x:c>
    </x:row>
    <x:row r="1539" ht="15" hidden="0" customHeight="1">
      <x:c r="A1539" s="1" t="s">
        <x:v>1763</x:v>
      </x:c>
      <x:c r="B1539" s="1" t="s">
        <x:v>1764</x:v>
      </x:c>
      <x:c r="C1539" s="1" t="s">
        <x:v>708</x:v>
      </x:c>
      <x:c r="D1539" s="1" t="s">
        <x:v>1768</x:v>
      </x:c>
      <x:c r="E1539" s="1" t="n">
        <x:v>550</x:v>
      </x:c>
      <x:c r="F1539" s="1" t="n">
        <x:v>74</x:v>
      </x:c>
      <x:c r="G1539" s="1" t="s">
        <x:v>1766</x:v>
      </x:c>
    </x:row>
    <x:row r="1540" ht="15" hidden="0" customHeight="1">
      <x:c r="A1540" s="1" t="s">
        <x:v>1763</x:v>
      </x:c>
      <x:c r="B1540" s="1" t="s">
        <x:v>1764</x:v>
      </x:c>
      <x:c r="C1540" s="1" t="s">
        <x:v>719</x:v>
      </x:c>
      <x:c r="D1540" s="1" t="s">
        <x:v>1768</x:v>
      </x:c>
      <x:c r="E1540" s="1" t="n">
        <x:v>873</x:v>
      </x:c>
      <x:c r="F1540" s="1" t="n">
        <x:v>999</x:v>
      </x:c>
      <x:c r="G1540" s="1" t="s">
        <x:v>1766</x:v>
      </x:c>
    </x:row>
    <x:row r="1541" ht="15" hidden="0" customHeight="1">
      <x:c r="A1541" s="1" t="s">
        <x:v>1763</x:v>
      </x:c>
      <x:c r="B1541" s="1" t="s">
        <x:v>1764</x:v>
      </x:c>
      <x:c r="C1541" s="1" t="s">
        <x:v>1772</x:v>
      </x:c>
      <x:c r="D1541" s="1" t="s">
        <x:v>1768</x:v>
      </x:c>
      <x:c r="E1541" s="1" t="n">
        <x:v>324.5</x:v>
      </x:c>
      <x:c r="F1541" s="1" t="n">
        <x:v>89</x:v>
      </x:c>
      <x:c r="G1541" s="1" t="s">
        <x:v>1766</x:v>
      </x:c>
    </x:row>
    <x:row r="1542" ht="15" hidden="0" customHeight="1">
      <x:c r="A1542" s="1" t="s">
        <x:v>1763</x:v>
      </x:c>
      <x:c r="B1542" s="1" t="s">
        <x:v>1764</x:v>
      </x:c>
      <x:c r="C1542" s="1" t="s">
        <x:v>768</x:v>
      </x:c>
      <x:c r="D1542" s="1" t="s">
        <x:v>1768</x:v>
      </x:c>
      <x:c r="E1542" s="1" t="n">
        <x:v>313</x:v>
      </x:c>
      <x:c r="F1542" s="1" t="n">
        <x:v>228</x:v>
      </x:c>
      <x:c r="G1542" s="1" t="s">
        <x:v>1766</x:v>
      </x:c>
    </x:row>
    <x:row r="1543" ht="15" hidden="0" customHeight="1">
      <x:c r="A1543" s="1" t="s">
        <x:v>1763</x:v>
      </x:c>
      <x:c r="B1543" s="1" t="s">
        <x:v>1764</x:v>
      </x:c>
      <x:c r="C1543" s="1" t="s">
        <x:v>778</x:v>
      </x:c>
      <x:c r="D1543" s="1" t="s">
        <x:v>1768</x:v>
      </x:c>
      <x:c r="E1543" s="1" t="n">
        <x:v>513</x:v>
      </x:c>
      <x:c r="F1543" s="1" t="n">
        <x:v>999</x:v>
      </x:c>
      <x:c r="G1543" s="1" t="s">
        <x:v>1766</x:v>
      </x:c>
    </x:row>
    <x:row r="1544" ht="15" hidden="0" customHeight="1">
      <x:c r="A1544" s="1" t="s">
        <x:v>1763</x:v>
      </x:c>
      <x:c r="B1544" s="1" t="s">
        <x:v>1764</x:v>
      </x:c>
      <x:c r="C1544" s="1" t="s">
        <x:v>793</x:v>
      </x:c>
      <x:c r="D1544" s="1" t="s">
        <x:v>1768</x:v>
      </x:c>
      <x:c r="E1544" s="1" t="n">
        <x:v>347</x:v>
      </x:c>
      <x:c r="F1544" s="1" t="n">
        <x:v>999</x:v>
      </x:c>
      <x:c r="G1544" s="1" t="s">
        <x:v>1766</x:v>
      </x:c>
    </x:row>
    <x:row r="1545" ht="15" hidden="0" customHeight="1">
      <x:c r="A1545" s="1" t="s">
        <x:v>1763</x:v>
      </x:c>
      <x:c r="B1545" s="1" t="s">
        <x:v>1764</x:v>
      </x:c>
      <x:c r="C1545" s="1" t="s">
        <x:v>1773</x:v>
      </x:c>
      <x:c r="D1545" s="1" t="s">
        <x:v>1768</x:v>
      </x:c>
      <x:c r="E1545" s="1" t="n">
        <x:v>253</x:v>
      </x:c>
      <x:c r="F1545" s="1" t="n">
        <x:v>551</x:v>
      </x:c>
      <x:c r="G1545" s="1" t="s">
        <x:v>1766</x:v>
      </x:c>
    </x:row>
    <x:row r="1546" ht="15" hidden="0" customHeight="1">
      <x:c r="A1546" s="1" t="s">
        <x:v>1763</x:v>
      </x:c>
      <x:c r="B1546" s="1" t="s">
        <x:v>1764</x:v>
      </x:c>
      <x:c r="C1546" s="1" t="s">
        <x:v>868</x:v>
      </x:c>
      <x:c r="D1546" s="1" t="s">
        <x:v>1768</x:v>
      </x:c>
      <x:c r="E1546" s="1" t="n">
        <x:v>571</x:v>
      </x:c>
      <x:c r="F1546" s="1" t="n">
        <x:v>999</x:v>
      </x:c>
      <x:c r="G1546" s="1" t="s">
        <x:v>1766</x:v>
      </x:c>
    </x:row>
    <x:row r="1547" ht="15" hidden="0" customHeight="1">
      <x:c r="A1547" s="1" t="s">
        <x:v>1763</x:v>
      </x:c>
      <x:c r="B1547" s="1" t="s">
        <x:v>1764</x:v>
      </x:c>
      <x:c r="C1547" s="1" t="s">
        <x:v>902</x:v>
      </x:c>
      <x:c r="D1547" s="1" t="s">
        <x:v>1768</x:v>
      </x:c>
      <x:c r="E1547" s="1" t="n">
        <x:v>703</x:v>
      </x:c>
      <x:c r="F1547" s="1" t="n">
        <x:v>999</x:v>
      </x:c>
      <x:c r="G1547" s="1" t="s">
        <x:v>1766</x:v>
      </x:c>
    </x:row>
    <x:row r="1548" ht="15" hidden="0" customHeight="1">
      <x:c r="A1548" s="1" t="s">
        <x:v>1763</x:v>
      </x:c>
      <x:c r="B1548" s="1" t="s">
        <x:v>1764</x:v>
      </x:c>
      <x:c r="C1548" s="1" t="s">
        <x:v>904</x:v>
      </x:c>
      <x:c r="D1548" s="1" t="s">
        <x:v>1768</x:v>
      </x:c>
      <x:c r="E1548" s="1" t="n">
        <x:v>339</x:v>
      </x:c>
      <x:c r="F1548" s="1" t="n">
        <x:v>588</x:v>
      </x:c>
      <x:c r="G1548" s="1" t="s">
        <x:v>1766</x:v>
      </x:c>
    </x:row>
    <x:row r="1549" ht="15" hidden="0" customHeight="1">
      <x:c r="A1549" s="1" t="s">
        <x:v>1763</x:v>
      </x:c>
      <x:c r="B1549" s="1" t="s">
        <x:v>1764</x:v>
      </x:c>
      <x:c r="C1549" s="1" t="s">
        <x:v>909</x:v>
      </x:c>
      <x:c r="D1549" s="1" t="s">
        <x:v>1768</x:v>
      </x:c>
      <x:c r="E1549" s="1" t="n">
        <x:v>381</x:v>
      </x:c>
      <x:c r="F1549" s="1" t="n">
        <x:v>108</x:v>
      </x:c>
      <x:c r="G1549" s="1" t="s">
        <x:v>1766</x:v>
      </x:c>
    </x:row>
    <x:row r="1550" ht="15" hidden="0" customHeight="1">
      <x:c r="A1550" s="1" t="s">
        <x:v>1763</x:v>
      </x:c>
      <x:c r="B1550" s="1" t="s">
        <x:v>1764</x:v>
      </x:c>
      <x:c r="C1550" s="1" t="s">
        <x:v>1774</x:v>
      </x:c>
      <x:c r="D1550" s="1" t="s">
        <x:v>1768</x:v>
      </x:c>
      <x:c r="E1550" s="1" t="n">
        <x:v>510</x:v>
      </x:c>
      <x:c r="F1550" s="1" t="n">
        <x:v>999</x:v>
      </x:c>
      <x:c r="G1550" s="1" t="s">
        <x:v>1766</x:v>
      </x:c>
    </x:row>
    <x:row r="1551" ht="15" hidden="0" customHeight="1">
      <x:c r="A1551" s="1" t="s">
        <x:v>1763</x:v>
      </x:c>
      <x:c r="B1551" s="1" t="s">
        <x:v>1764</x:v>
      </x:c>
      <x:c r="C1551" s="1" t="s">
        <x:v>1775</x:v>
      </x:c>
      <x:c r="D1551" s="1" t="s">
        <x:v>1768</x:v>
      </x:c>
      <x:c r="E1551" s="1" t="n">
        <x:v>297</x:v>
      </x:c>
      <x:c r="F1551" s="1" t="n">
        <x:v>485</x:v>
      </x:c>
      <x:c r="G1551" s="1" t="s">
        <x:v>1766</x:v>
      </x:c>
    </x:row>
    <x:row r="1552" ht="15" hidden="0" customHeight="1">
      <x:c r="A1552" s="1" t="s">
        <x:v>1763</x:v>
      </x:c>
      <x:c r="B1552" s="1" t="s">
        <x:v>1764</x:v>
      </x:c>
      <x:c r="C1552" s="1" t="s">
        <x:v>962</x:v>
      </x:c>
      <x:c r="D1552" s="1" t="s">
        <x:v>1768</x:v>
      </x:c>
      <x:c r="E1552" s="1" t="n">
        <x:v>95.5</x:v>
      </x:c>
      <x:c r="F1552" s="1" t="n">
        <x:v>999</x:v>
      </x:c>
      <x:c r="G1552" s="1" t="s">
        <x:v>1766</x:v>
      </x:c>
    </x:row>
    <x:row r="1553" ht="15" hidden="0" customHeight="1">
      <x:c r="A1553" s="1" t="s">
        <x:v>1763</x:v>
      </x:c>
      <x:c r="B1553" s="1" t="s">
        <x:v>1764</x:v>
      </x:c>
      <x:c r="C1553" s="1" t="s">
        <x:v>1776</x:v>
      </x:c>
      <x:c r="D1553" s="1" t="s">
        <x:v>1768</x:v>
      </x:c>
      <x:c r="E1553" s="1" t="n">
        <x:v>880</x:v>
      </x:c>
      <x:c r="F1553" s="1" t="n">
        <x:v>999</x:v>
      </x:c>
      <x:c r="G1553" s="1" t="s">
        <x:v>1766</x:v>
      </x:c>
    </x:row>
    <x:row r="1554" ht="15" hidden="0" customHeight="1">
      <x:c r="A1554" s="1" t="s">
        <x:v>1763</x:v>
      </x:c>
      <x:c r="B1554" s="1" t="s">
        <x:v>1764</x:v>
      </x:c>
      <x:c r="C1554" s="1" t="s">
        <x:v>1777</x:v>
      </x:c>
      <x:c r="D1554" s="1" t="s">
        <x:v>1768</x:v>
      </x:c>
      <x:c r="E1554" s="1" t="n">
        <x:v>267.3</x:v>
      </x:c>
      <x:c r="F1554" s="1" t="n">
        <x:v>230</x:v>
      </x:c>
      <x:c r="G1554" s="1" t="s">
        <x:v>1766</x:v>
      </x:c>
    </x:row>
    <x:row r="1555" ht="15" hidden="0" customHeight="1">
      <x:c r="A1555" s="1" t="s">
        <x:v>1763</x:v>
      </x:c>
      <x:c r="B1555" s="1" t="s">
        <x:v>1764</x:v>
      </x:c>
      <x:c r="C1555" s="1" t="s">
        <x:v>992</x:v>
      </x:c>
      <x:c r="D1555" s="1" t="s">
        <x:v>1768</x:v>
      </x:c>
      <x:c r="E1555" s="1" t="n">
        <x:v>539</x:v>
      </x:c>
      <x:c r="F1555" s="1" t="n">
        <x:v>402</x:v>
      </x:c>
      <x:c r="G1555" s="1" t="s">
        <x:v>1766</x:v>
      </x:c>
    </x:row>
    <x:row r="1556" ht="15" hidden="0" customHeight="1">
      <x:c r="A1556" s="1" t="s">
        <x:v>1763</x:v>
      </x:c>
      <x:c r="B1556" s="1" t="s">
        <x:v>1764</x:v>
      </x:c>
      <x:c r="C1556" s="1" t="s">
        <x:v>1778</x:v>
      </x:c>
      <x:c r="D1556" s="1" t="s">
        <x:v>1768</x:v>
      </x:c>
      <x:c r="E1556" s="1" t="n">
        <x:v>857</x:v>
      </x:c>
      <x:c r="F1556" s="1" t="n">
        <x:v>999</x:v>
      </x:c>
      <x:c r="G1556" s="1" t="s">
        <x:v>1766</x:v>
      </x:c>
    </x:row>
    <x:row r="1557" ht="15" hidden="0" customHeight="1">
      <x:c r="A1557" s="1" t="s">
        <x:v>1763</x:v>
      </x:c>
      <x:c r="B1557" s="1" t="s">
        <x:v>1764</x:v>
      </x:c>
      <x:c r="C1557" s="1" t="s">
        <x:v>1033</x:v>
      </x:c>
      <x:c r="D1557" s="1" t="s">
        <x:v>1768</x:v>
      </x:c>
      <x:c r="E1557" s="1" t="n">
        <x:v>350</x:v>
      </x:c>
      <x:c r="F1557" s="1" t="n">
        <x:v>999</x:v>
      </x:c>
      <x:c r="G1557" s="1" t="s">
        <x:v>1766</x:v>
      </x:c>
    </x:row>
    <x:row r="1558" ht="15" hidden="0" customHeight="1">
      <x:c r="A1558" s="1" t="s">
        <x:v>1763</x:v>
      </x:c>
      <x:c r="B1558" s="1" t="s">
        <x:v>1764</x:v>
      </x:c>
      <x:c r="C1558" s="1" t="s">
        <x:v>1779</x:v>
      </x:c>
      <x:c r="D1558" s="1" t="s">
        <x:v>1768</x:v>
      </x:c>
      <x:c r="E1558" s="1" t="n">
        <x:v>919</x:v>
      </x:c>
      <x:c r="F1558" s="1" t="n">
        <x:v>999</x:v>
      </x:c>
      <x:c r="G1558" s="1" t="s">
        <x:v>1766</x:v>
      </x:c>
    </x:row>
    <x:row r="1559" ht="15" hidden="0" customHeight="1">
      <x:c r="A1559" s="1" t="s">
        <x:v>1763</x:v>
      </x:c>
      <x:c r="B1559" s="1" t="s">
        <x:v>1764</x:v>
      </x:c>
      <x:c r="C1559" s="1" t="s">
        <x:v>1076</x:v>
      </x:c>
      <x:c r="D1559" s="1" t="s">
        <x:v>1768</x:v>
      </x:c>
      <x:c r="E1559" s="1" t="n">
        <x:v>870</x:v>
      </x:c>
      <x:c r="F1559" s="1" t="n">
        <x:v>999</x:v>
      </x:c>
      <x:c r="G1559" s="1" t="s">
        <x:v>1766</x:v>
      </x:c>
    </x:row>
    <x:row r="1560" ht="15" hidden="0" customHeight="1">
      <x:c r="A1560" s="1" t="s">
        <x:v>1763</x:v>
      </x:c>
      <x:c r="B1560" s="1" t="s">
        <x:v>1764</x:v>
      </x:c>
      <x:c r="C1560" s="1" t="s">
        <x:v>1780</x:v>
      </x:c>
      <x:c r="D1560" s="1" t="s">
        <x:v>1768</x:v>
      </x:c>
      <x:c r="E1560" s="1" t="n">
        <x:v>78.5</x:v>
      </x:c>
      <x:c r="F1560" s="1" t="n">
        <x:v>999</x:v>
      </x:c>
      <x:c r="G1560" s="1" t="s">
        <x:v>1766</x:v>
      </x:c>
    </x:row>
    <x:row r="1561" ht="15" hidden="0" customHeight="1">
      <x:c r="A1561" s="1" t="s">
        <x:v>1763</x:v>
      </x:c>
      <x:c r="B1561" s="1" t="s">
        <x:v>1764</x:v>
      </x:c>
      <x:c r="C1561" s="1" t="s">
        <x:v>1106</x:v>
      </x:c>
      <x:c r="D1561" s="1" t="s">
        <x:v>1768</x:v>
      </x:c>
      <x:c r="E1561" s="1" t="n">
        <x:v>96</x:v>
      </x:c>
      <x:c r="F1561" s="1" t="n">
        <x:v>999</x:v>
      </x:c>
      <x:c r="G1561" s="1" t="s">
        <x:v>1766</x:v>
      </x:c>
    </x:row>
    <x:row r="1562" ht="15" hidden="0" customHeight="1">
      <x:c r="A1562" s="1" t="s">
        <x:v>1763</x:v>
      </x:c>
      <x:c r="B1562" s="1" t="s">
        <x:v>1764</x:v>
      </x:c>
      <x:c r="C1562" s="1" t="s">
        <x:v>1121</x:v>
      </x:c>
      <x:c r="D1562" s="1" t="s">
        <x:v>1768</x:v>
      </x:c>
      <x:c r="E1562" s="1" t="n">
        <x:v>224</x:v>
      </x:c>
      <x:c r="F1562" s="1" t="n">
        <x:v>336</x:v>
      </x:c>
      <x:c r="G1562" s="1" t="s">
        <x:v>1766</x:v>
      </x:c>
    </x:row>
    <x:row r="1563" ht="15" hidden="0" customHeight="1">
      <x:c r="A1563" s="1" t="s">
        <x:v>1763</x:v>
      </x:c>
      <x:c r="B1563" s="1" t="s">
        <x:v>1764</x:v>
      </x:c>
      <x:c r="C1563" s="1" t="s">
        <x:v>1129</x:v>
      </x:c>
      <x:c r="D1563" s="1" t="s">
        <x:v>1768</x:v>
      </x:c>
      <x:c r="E1563" s="1" t="n">
        <x:v>58</x:v>
      </x:c>
      <x:c r="F1563" s="1" t="n">
        <x:v>999</x:v>
      </x:c>
      <x:c r="G1563" s="1" t="s">
        <x:v>1766</x:v>
      </x:c>
    </x:row>
    <x:row r="1564" ht="15" hidden="0" customHeight="1">
      <x:c r="A1564" s="1" t="s">
        <x:v>1763</x:v>
      </x:c>
      <x:c r="B1564" s="1" t="s">
        <x:v>1764</x:v>
      </x:c>
      <x:c r="C1564" s="1" t="s">
        <x:v>1781</x:v>
      </x:c>
      <x:c r="D1564" s="1" t="s">
        <x:v>1768</x:v>
      </x:c>
      <x:c r="E1564" s="1" t="n">
        <x:v>911</x:v>
      </x:c>
      <x:c r="F1564" s="1" t="n">
        <x:v>999</x:v>
      </x:c>
      <x:c r="G1564" s="1" t="s">
        <x:v>1766</x:v>
      </x:c>
    </x:row>
    <x:row r="1565" ht="15" hidden="0" customHeight="1">
      <x:c r="A1565" s="1" t="s">
        <x:v>1763</x:v>
      </x:c>
      <x:c r="B1565" s="1" t="s">
        <x:v>1764</x:v>
      </x:c>
      <x:c r="C1565" s="1" t="s">
        <x:v>1782</x:v>
      </x:c>
      <x:c r="D1565" s="1" t="s">
        <x:v>1768</x:v>
      </x:c>
      <x:c r="E1565" s="1" t="n">
        <x:v>245</x:v>
      </x:c>
      <x:c r="F1565" s="1" t="n">
        <x:v>643</x:v>
      </x:c>
      <x:c r="G1565" s="1" t="s">
        <x:v>1766</x:v>
      </x:c>
    </x:row>
    <x:row r="1566" ht="15" hidden="0" customHeight="1">
      <x:c r="A1566" s="1" t="s">
        <x:v>1763</x:v>
      </x:c>
      <x:c r="B1566" s="1" t="s">
        <x:v>1764</x:v>
      </x:c>
      <x:c r="C1566" s="1" t="s">
        <x:v>1223</x:v>
      </x:c>
      <x:c r="D1566" s="1" t="s">
        <x:v>1768</x:v>
      </x:c>
      <x:c r="E1566" s="1" t="n">
        <x:v>374</x:v>
      </x:c>
      <x:c r="F1566" s="1" t="n">
        <x:v>117</x:v>
      </x:c>
      <x:c r="G1566" s="1" t="s">
        <x:v>1766</x:v>
      </x:c>
    </x:row>
    <x:row r="1567" ht="15" hidden="0" customHeight="1">
      <x:c r="A1567" s="1" t="s">
        <x:v>1763</x:v>
      </x:c>
      <x:c r="B1567" s="1" t="s">
        <x:v>1764</x:v>
      </x:c>
      <x:c r="C1567" s="1" t="s">
        <x:v>1227</x:v>
      </x:c>
      <x:c r="D1567" s="1" t="s">
        <x:v>1768</x:v>
      </x:c>
      <x:c r="E1567" s="1" t="n">
        <x:v>109</x:v>
      </x:c>
      <x:c r="F1567" s="1" t="n">
        <x:v>999</x:v>
      </x:c>
      <x:c r="G1567" s="1" t="s">
        <x:v>1766</x:v>
      </x:c>
    </x:row>
    <x:row r="1568" ht="15" hidden="0" customHeight="1">
      <x:c r="A1568" s="1" t="s">
        <x:v>1763</x:v>
      </x:c>
      <x:c r="B1568" s="1" t="s">
        <x:v>1764</x:v>
      </x:c>
      <x:c r="C1568" s="1" t="s">
        <x:v>1783</x:v>
      </x:c>
      <x:c r="D1568" s="1" t="s">
        <x:v>1768</x:v>
      </x:c>
      <x:c r="E1568" s="1" t="n">
        <x:v>339.5</x:v>
      </x:c>
      <x:c r="F1568" s="1" t="n">
        <x:v>487</x:v>
      </x:c>
      <x:c r="G1568" s="1" t="s">
        <x:v>1766</x:v>
      </x:c>
    </x:row>
    <x:row r="1569" ht="15" hidden="0" customHeight="1">
      <x:c r="A1569" s="1" t="s">
        <x:v>1763</x:v>
      </x:c>
      <x:c r="B1569" s="1" t="s">
        <x:v>1764</x:v>
      </x:c>
      <x:c r="C1569" s="1" t="s">
        <x:v>1263</x:v>
      </x:c>
      <x:c r="D1569" s="1" t="s">
        <x:v>1768</x:v>
      </x:c>
      <x:c r="E1569" s="1" t="n">
        <x:v>540</x:v>
      </x:c>
      <x:c r="F1569" s="1" t="n">
        <x:v>999</x:v>
      </x:c>
      <x:c r="G1569" s="1" t="s">
        <x:v>1766</x:v>
      </x:c>
    </x:row>
    <x:row r="1570" ht="15" hidden="0" customHeight="1">
      <x:c r="A1570" s="1" t="s">
        <x:v>1763</x:v>
      </x:c>
      <x:c r="B1570" s="1" t="s">
        <x:v>1764</x:v>
      </x:c>
      <x:c r="C1570" s="1" t="s">
        <x:v>1784</x:v>
      </x:c>
      <x:c r="D1570" s="1" t="s">
        <x:v>1768</x:v>
      </x:c>
      <x:c r="E1570" s="1" t="n">
        <x:v>246</x:v>
      </x:c>
      <x:c r="F1570" s="1" t="n">
        <x:v>432</x:v>
      </x:c>
      <x:c r="G1570" s="1" t="s">
        <x:v>1766</x:v>
      </x:c>
    </x:row>
    <x:row r="1571" ht="15" hidden="0" customHeight="1">
      <x:c r="A1571" s="1" t="s">
        <x:v>1763</x:v>
      </x:c>
      <x:c r="B1571" s="1" t="s">
        <x:v>1764</x:v>
      </x:c>
      <x:c r="C1571" s="1" t="s">
        <x:v>1296</x:v>
      </x:c>
      <x:c r="D1571" s="1" t="s">
        <x:v>1768</x:v>
      </x:c>
      <x:c r="E1571" s="1" t="n">
        <x:v>62</x:v>
      </x:c>
      <x:c r="F1571" s="1" t="n">
        <x:v>778</x:v>
      </x:c>
      <x:c r="G1571" s="1" t="s">
        <x:v>1766</x:v>
      </x:c>
    </x:row>
    <x:row r="1572" ht="15" hidden="0" customHeight="1">
      <x:c r="A1572" s="1" t="s">
        <x:v>1763</x:v>
      </x:c>
      <x:c r="B1572" s="1" t="s">
        <x:v>1764</x:v>
      </x:c>
      <x:c r="C1572" s="1" t="s">
        <x:v>1307</x:v>
      </x:c>
      <x:c r="D1572" s="1" t="s">
        <x:v>1768</x:v>
      </x:c>
      <x:c r="E1572" s="1" t="n">
        <x:v>639</x:v>
      </x:c>
      <x:c r="F1572" s="1" t="n">
        <x:v>999</x:v>
      </x:c>
      <x:c r="G1572" s="1" t="s">
        <x:v>1766</x:v>
      </x:c>
    </x:row>
    <x:row r="1573" ht="15" hidden="0" customHeight="1">
      <x:c r="A1573" s="1" t="s">
        <x:v>1763</x:v>
      </x:c>
      <x:c r="B1573" s="1" t="s">
        <x:v>1764</x:v>
      </x:c>
      <x:c r="C1573" s="1" t="s">
        <x:v>1785</x:v>
      </x:c>
      <x:c r="D1573" s="1" t="s">
        <x:v>1768</x:v>
      </x:c>
      <x:c r="E1573" s="1" t="n">
        <x:v>471</x:v>
      </x:c>
      <x:c r="F1573" s="1" t="n">
        <x:v>432</x:v>
      </x:c>
      <x:c r="G1573" s="1" t="s">
        <x:v>1766</x:v>
      </x:c>
    </x:row>
    <x:row r="1574" ht="15" hidden="0" customHeight="1">
      <x:c r="A1574" s="1" t="s">
        <x:v>1763</x:v>
      </x:c>
      <x:c r="B1574" s="1" t="s">
        <x:v>1764</x:v>
      </x:c>
      <x:c r="C1574" s="1" t="s">
        <x:v>1786</x:v>
      </x:c>
      <x:c r="D1574" s="1" t="s">
        <x:v>1768</x:v>
      </x:c>
      <x:c r="E1574" s="1" t="n">
        <x:v>188</x:v>
      </x:c>
      <x:c r="F1574" s="1" t="n">
        <x:v>537</x:v>
      </x:c>
      <x:c r="G1574" s="1" t="s">
        <x:v>1766</x:v>
      </x:c>
    </x:row>
    <x:row r="1575" ht="15" hidden="0" customHeight="1">
      <x:c r="A1575" s="1" t="s">
        <x:v>1763</x:v>
      </x:c>
      <x:c r="B1575" s="1" t="s">
        <x:v>1764</x:v>
      </x:c>
      <x:c r="C1575" s="1" t="s">
        <x:v>1332</x:v>
      </x:c>
      <x:c r="D1575" s="1" t="s">
        <x:v>1768</x:v>
      </x:c>
      <x:c r="E1575" s="1" t="n">
        <x:v>591</x:v>
      </x:c>
      <x:c r="F1575" s="1" t="n">
        <x:v>999</x:v>
      </x:c>
      <x:c r="G1575" s="1" t="s">
        <x:v>1766</x:v>
      </x:c>
    </x:row>
    <x:row r="1576" ht="15" hidden="0" customHeight="1">
      <x:c r="A1576" s="1" t="s">
        <x:v>1763</x:v>
      </x:c>
      <x:c r="B1576" s="1" t="s">
        <x:v>1764</x:v>
      </x:c>
      <x:c r="C1576" s="1" t="s">
        <x:v>1787</x:v>
      </x:c>
      <x:c r="D1576" s="1" t="s">
        <x:v>1768</x:v>
      </x:c>
      <x:c r="E1576" s="1" t="n">
        <x:v>252.5</x:v>
      </x:c>
      <x:c r="F1576" s="1" t="n">
        <x:v>28</x:v>
      </x:c>
      <x:c r="G1576" s="1" t="s">
        <x:v>1766</x:v>
      </x:c>
    </x:row>
    <x:row r="1577" ht="15" hidden="0" customHeight="1">
      <x:c r="A1577" s="1" t="s">
        <x:v>1763</x:v>
      </x:c>
      <x:c r="B1577" s="1" t="s">
        <x:v>1764</x:v>
      </x:c>
      <x:c r="C1577" s="1" t="s">
        <x:v>1788</x:v>
      </x:c>
      <x:c r="D1577" s="1" t="s">
        <x:v>1768</x:v>
      </x:c>
      <x:c r="E1577" s="1" t="n">
        <x:v>649</x:v>
      </x:c>
      <x:c r="F1577" s="1" t="n">
        <x:v>999</x:v>
      </x:c>
      <x:c r="G1577" s="1" t="s">
        <x:v>1766</x:v>
      </x:c>
    </x:row>
    <x:row r="1578" ht="15" hidden="0" customHeight="1">
      <x:c r="A1578" s="1" t="s">
        <x:v>1763</x:v>
      </x:c>
      <x:c r="B1578" s="1" t="s">
        <x:v>1764</x:v>
      </x:c>
      <x:c r="C1578" s="1" t="s">
        <x:v>1424</x:v>
      </x:c>
      <x:c r="D1578" s="1" t="s">
        <x:v>1768</x:v>
      </x:c>
      <x:c r="E1578" s="1" t="n">
        <x:v>300</x:v>
      </x:c>
      <x:c r="F1578" s="1" t="n">
        <x:v>434</x:v>
      </x:c>
      <x:c r="G1578" s="1" t="s">
        <x:v>1766</x:v>
      </x:c>
    </x:row>
    <x:row r="1579" ht="15" hidden="0" customHeight="1">
      <x:c r="A1579" s="1" t="s">
        <x:v>1763</x:v>
      </x:c>
      <x:c r="B1579" s="1" t="s">
        <x:v>1764</x:v>
      </x:c>
      <x:c r="C1579" s="1" t="s">
        <x:v>1789</x:v>
      </x:c>
      <x:c r="D1579" s="1" t="s">
        <x:v>1768</x:v>
      </x:c>
      <x:c r="E1579" s="1" t="n">
        <x:v>737</x:v>
      </x:c>
      <x:c r="F1579" s="1" t="n">
        <x:v>144</x:v>
      </x:c>
      <x:c r="G1579" s="1" t="s">
        <x:v>1766</x:v>
      </x:c>
    </x:row>
    <x:row r="1580" ht="15" hidden="0" customHeight="1">
      <x:c r="A1580" s="1" t="s">
        <x:v>1763</x:v>
      </x:c>
      <x:c r="B1580" s="1" t="s">
        <x:v>1764</x:v>
      </x:c>
      <x:c r="C1580" s="1" t="s">
        <x:v>1470</x:v>
      </x:c>
      <x:c r="D1580" s="1" t="s">
        <x:v>1768</x:v>
      </x:c>
      <x:c r="E1580" s="1" t="n">
        <x:v>194</x:v>
      </x:c>
      <x:c r="F1580" s="1" t="n">
        <x:v>999</x:v>
      </x:c>
      <x:c r="G1580" s="1" t="s">
        <x:v>1766</x:v>
      </x:c>
    </x:row>
    <x:row r="1581" ht="15" hidden="0" customHeight="1">
      <x:c r="A1581" s="1" t="s">
        <x:v>1763</x:v>
      </x:c>
      <x:c r="B1581" s="1" t="s">
        <x:v>1764</x:v>
      </x:c>
      <x:c r="C1581" s="1" t="s">
        <x:v>1790</x:v>
      </x:c>
      <x:c r="D1581" s="1" t="s">
        <x:v>1768</x:v>
      </x:c>
      <x:c r="E1581" s="1" t="n">
        <x:v>788</x:v>
      </x:c>
      <x:c r="F1581" s="1" t="n">
        <x:v>999</x:v>
      </x:c>
      <x:c r="G1581" s="1" t="s">
        <x:v>1766</x:v>
      </x:c>
    </x:row>
    <x:row r="1582" ht="15" hidden="0" customHeight="1">
      <x:c r="A1582" s="1" t="s">
        <x:v>1763</x:v>
      </x:c>
      <x:c r="B1582" s="1" t="s">
        <x:v>1764</x:v>
      </x:c>
      <x:c r="C1582" s="1" t="s">
        <x:v>1484</x:v>
      </x:c>
      <x:c r="D1582" s="1" t="s">
        <x:v>1768</x:v>
      </x:c>
      <x:c r="E1582" s="1" t="n">
        <x:v>13</x:v>
      </x:c>
      <x:c r="F1582" s="1" t="n">
        <x:v>999</x:v>
      </x:c>
      <x:c r="G1582" s="1" t="s">
        <x:v>1766</x:v>
      </x:c>
    </x:row>
    <x:row r="1583" ht="15" hidden="0" customHeight="1">
      <x:c r="A1583" s="1" t="s">
        <x:v>1763</x:v>
      </x:c>
      <x:c r="B1583" s="1" t="s">
        <x:v>1764</x:v>
      </x:c>
      <x:c r="C1583" s="1" t="s">
        <x:v>1791</x:v>
      </x:c>
      <x:c r="D1583" s="1" t="s">
        <x:v>1768</x:v>
      </x:c>
      <x:c r="E1583" s="1" t="n">
        <x:v>111</x:v>
      </x:c>
      <x:c r="F1583" s="1" t="n">
        <x:v>999</x:v>
      </x:c>
      <x:c r="G1583" s="1" t="s">
        <x:v>1766</x:v>
      </x:c>
    </x:row>
    <x:row r="1584" ht="15" hidden="0" customHeight="1">
      <x:c r="A1584" s="1" t="s">
        <x:v>1763</x:v>
      </x:c>
      <x:c r="B1584" s="1" t="s">
        <x:v>1764</x:v>
      </x:c>
      <x:c r="C1584" s="1" t="s">
        <x:v>1488</x:v>
      </x:c>
      <x:c r="D1584" s="1" t="s">
        <x:v>1768</x:v>
      </x:c>
      <x:c r="E1584" s="1" t="n">
        <x:v>904</x:v>
      </x:c>
      <x:c r="F1584" s="1" t="n">
        <x:v>999</x:v>
      </x:c>
      <x:c r="G1584" s="1" t="s">
        <x:v>1766</x:v>
      </x:c>
    </x:row>
    <x:row r="1585" ht="15" hidden="0" customHeight="1">
      <x:c r="A1585" s="1" t="s">
        <x:v>1763</x:v>
      </x:c>
      <x:c r="B1585" s="1" t="s">
        <x:v>1764</x:v>
      </x:c>
      <x:c r="C1585" s="1" t="s">
        <x:v>1490</x:v>
      </x:c>
      <x:c r="D1585" s="1" t="s">
        <x:v>1768</x:v>
      </x:c>
      <x:c r="E1585" s="1" t="n">
        <x:v>72</x:v>
      </x:c>
      <x:c r="F1585" s="1" t="n">
        <x:v>999</x:v>
      </x:c>
      <x:c r="G1585" s="1" t="s">
        <x:v>1766</x:v>
      </x:c>
    </x:row>
    <x:row r="1586" ht="15" hidden="0" customHeight="1">
      <x:c r="A1586" s="1" t="s">
        <x:v>1763</x:v>
      </x:c>
      <x:c r="B1586" s="1" t="s">
        <x:v>1764</x:v>
      </x:c>
      <x:c r="C1586" s="1" t="s">
        <x:v>1492</x:v>
      </x:c>
      <x:c r="D1586" s="1" t="s">
        <x:v>1768</x:v>
      </x:c>
      <x:c r="E1586" s="1" t="n">
        <x:v>707</x:v>
      </x:c>
      <x:c r="F1586" s="1" t="n">
        <x:v>999</x:v>
      </x:c>
      <x:c r="G1586" s="1" t="s">
        <x:v>1766</x:v>
      </x:c>
    </x:row>
    <x:row r="1587" ht="15" hidden="0" customHeight="1">
      <x:c r="A1587" s="1" t="s">
        <x:v>1763</x:v>
      </x:c>
      <x:c r="B1587" s="1" t="s">
        <x:v>1764</x:v>
      </x:c>
      <x:c r="C1587" s="1" t="s">
        <x:v>1792</x:v>
      </x:c>
      <x:c r="D1587" s="1" t="s">
        <x:v>1768</x:v>
      </x:c>
      <x:c r="E1587" s="1" t="n">
        <x:v>749</x:v>
      </x:c>
      <x:c r="F1587" s="1" t="n">
        <x:v>57</x:v>
      </x:c>
      <x:c r="G1587" s="1" t="s">
        <x:v>1766</x:v>
      </x:c>
    </x:row>
    <x:row r="1588" ht="15" hidden="0" customHeight="1">
      <x:c r="A1588" s="1" t="s">
        <x:v>1763</x:v>
      </x:c>
      <x:c r="B1588" s="1" t="s">
        <x:v>1764</x:v>
      </x:c>
      <x:c r="C1588" s="1" t="s">
        <x:v>1501</x:v>
      </x:c>
      <x:c r="D1588" s="1" t="s">
        <x:v>1768</x:v>
      </x:c>
      <x:c r="E1588" s="1" t="n">
        <x:v>886</x:v>
      </x:c>
      <x:c r="F1588" s="1" t="n">
        <x:v>999</x:v>
      </x:c>
      <x:c r="G1588" s="1" t="s">
        <x:v>1766</x:v>
      </x:c>
    </x:row>
    <x:row r="1589" ht="15" hidden="0" customHeight="1">
      <x:c r="A1589" s="1" t="s">
        <x:v>1763</x:v>
      </x:c>
      <x:c r="B1589" s="1" t="s">
        <x:v>1764</x:v>
      </x:c>
      <x:c r="C1589" s="1" t="s">
        <x:v>1793</x:v>
      </x:c>
      <x:c r="D1589" s="1" t="s">
        <x:v>1768</x:v>
      </x:c>
      <x:c r="E1589" s="1" t="n">
        <x:v>829</x:v>
      </x:c>
      <x:c r="F1589" s="1" t="n">
        <x:v>999</x:v>
      </x:c>
      <x:c r="G1589" s="1" t="s">
        <x:v>1766</x:v>
      </x:c>
    </x:row>
    <x:row r="1590" ht="15" hidden="0" customHeight="1">
      <x:c r="A1590" s="1" t="s">
        <x:v>1763</x:v>
      </x:c>
      <x:c r="B1590" s="1" t="s">
        <x:v>1764</x:v>
      </x:c>
      <x:c r="C1590" s="1" t="s">
        <x:v>1510</x:v>
      </x:c>
      <x:c r="D1590" s="1" t="s">
        <x:v>1768</x:v>
      </x:c>
      <x:c r="E1590" s="1" t="n">
        <x:v>847</x:v>
      </x:c>
      <x:c r="F1590" s="1" t="n">
        <x:v>89</x:v>
      </x:c>
      <x:c r="G1590" s="1" t="s">
        <x:v>1766</x:v>
      </x:c>
    </x:row>
    <x:row r="1591" ht="15" hidden="0" customHeight="1">
      <x:c r="A1591" s="1" t="s">
        <x:v>1763</x:v>
      </x:c>
      <x:c r="B1591" s="1" t="s">
        <x:v>1764</x:v>
      </x:c>
      <x:c r="C1591" s="1" t="s">
        <x:v>1794</x:v>
      </x:c>
      <x:c r="D1591" s="1" t="s">
        <x:v>1768</x:v>
      </x:c>
      <x:c r="E1591" s="1" t="n">
        <x:v>516</x:v>
      </x:c>
      <x:c r="F1591" s="1" t="n">
        <x:v>999</x:v>
      </x:c>
      <x:c r="G1591" s="1" t="s">
        <x:v>1766</x:v>
      </x:c>
    </x:row>
    <x:row r="1592" ht="15" hidden="0" customHeight="1">
      <x:c r="A1592" s="1" t="s">
        <x:v>1763</x:v>
      </x:c>
      <x:c r="B1592" s="1" t="s">
        <x:v>1764</x:v>
      </x:c>
      <x:c r="C1592" s="1" t="s">
        <x:v>1795</x:v>
      </x:c>
      <x:c r="D1592" s="1" t="s">
        <x:v>1768</x:v>
      </x:c>
      <x:c r="E1592" s="1" t="n">
        <x:v>475</x:v>
      </x:c>
      <x:c r="F1592" s="1" t="n">
        <x:v>999</x:v>
      </x:c>
      <x:c r="G1592" s="1" t="s">
        <x:v>1766</x:v>
      </x:c>
    </x:row>
    <x:row r="1593" ht="15" hidden="0" customHeight="1">
      <x:c r="A1593" s="1" t="s">
        <x:v>1763</x:v>
      </x:c>
      <x:c r="B1593" s="1" t="s">
        <x:v>1764</x:v>
      </x:c>
      <x:c r="C1593" s="1" t="s">
        <x:v>1796</x:v>
      </x:c>
      <x:c r="D1593" s="1" t="s">
        <x:v>1768</x:v>
      </x:c>
      <x:c r="E1593" s="1" t="n">
        <x:v>251.5</x:v>
      </x:c>
      <x:c r="F1593" s="1" t="n">
        <x:v>341</x:v>
      </x:c>
      <x:c r="G1593" s="1" t="s">
        <x:v>1766</x:v>
      </x:c>
    </x:row>
    <x:row r="1594" ht="15" hidden="0" customHeight="1">
      <x:c r="A1594" s="1" t="s">
        <x:v>1763</x:v>
      </x:c>
      <x:c r="B1594" s="1" t="s">
        <x:v>1764</x:v>
      </x:c>
      <x:c r="C1594" s="1" t="s">
        <x:v>1606</x:v>
      </x:c>
      <x:c r="D1594" s="1" t="s">
        <x:v>1768</x:v>
      </x:c>
      <x:c r="E1594" s="1" t="n">
        <x:v>285.5</x:v>
      </x:c>
      <x:c r="F1594" s="1" t="n">
        <x:v>247</x:v>
      </x:c>
      <x:c r="G1594" s="1" t="s">
        <x:v>1766</x:v>
      </x:c>
    </x:row>
    <x:row r="1595" ht="15" hidden="0" customHeight="1">
      <x:c r="A1595" s="1" t="s">
        <x:v>1763</x:v>
      </x:c>
      <x:c r="B1595" s="1" t="s">
        <x:v>1764</x:v>
      </x:c>
      <x:c r="C1595" s="1" t="s">
        <x:v>1608</x:v>
      </x:c>
      <x:c r="D1595" s="1" t="s">
        <x:v>1768</x:v>
      </x:c>
      <x:c r="E1595" s="1" t="n">
        <x:v>442</x:v>
      </x:c>
      <x:c r="F1595" s="1" t="n">
        <x:v>999</x:v>
      </x:c>
      <x:c r="G1595" s="1" t="s">
        <x:v>1766</x:v>
      </x:c>
    </x:row>
    <x:row r="1596" ht="15" hidden="0" customHeight="1">
      <x:c r="A1596" s="1" t="s">
        <x:v>1763</x:v>
      </x:c>
      <x:c r="B1596" s="1" t="s">
        <x:v>1764</x:v>
      </x:c>
      <x:c r="C1596" s="1" t="s">
        <x:v>1622</x:v>
      </x:c>
      <x:c r="D1596" s="1" t="s">
        <x:v>1768</x:v>
      </x:c>
      <x:c r="E1596" s="1" t="n">
        <x:v>32</x:v>
      </x:c>
      <x:c r="F1596" s="1" t="n">
        <x:v>999</x:v>
      </x:c>
      <x:c r="G1596" s="1" t="s">
        <x:v>1766</x:v>
      </x:c>
    </x:row>
    <x:row r="1597" ht="15" hidden="0" customHeight="1">
      <x:c r="A1597" s="1" t="s">
        <x:v>1763</x:v>
      </x:c>
      <x:c r="B1597" s="1" t="s">
        <x:v>1764</x:v>
      </x:c>
      <x:c r="C1597" s="1" t="s">
        <x:v>1797</x:v>
      </x:c>
      <x:c r="D1597" s="1" t="s">
        <x:v>1768</x:v>
      </x:c>
      <x:c r="E1597" s="1" t="n">
        <x:v>806</x:v>
      </x:c>
      <x:c r="F1597" s="1" t="n">
        <x:v>999</x:v>
      </x:c>
      <x:c r="G1597" s="1" t="s">
        <x:v>1766</x:v>
      </x:c>
    </x:row>
    <x:row r="1598" ht="15" hidden="0" customHeight="1">
      <x:c r="A1598" s="1" t="s">
        <x:v>1763</x:v>
      </x:c>
      <x:c r="B1598" s="1" t="s">
        <x:v>1764</x:v>
      </x:c>
      <x:c r="C1598" s="1" t="s">
        <x:v>1798</x:v>
      </x:c>
      <x:c r="D1598" s="1" t="s">
        <x:v>1768</x:v>
      </x:c>
      <x:c r="E1598" s="1" t="n">
        <x:v>63</x:v>
      </x:c>
      <x:c r="F1598" s="1" t="n">
        <x:v>999</x:v>
      </x:c>
      <x:c r="G1598" s="1" t="s">
        <x:v>1766</x:v>
      </x:c>
    </x:row>
    <x:row r="1599" ht="15" hidden="0" customHeight="1">
      <x:c r="A1599" s="1" t="s">
        <x:v>1763</x:v>
      </x:c>
      <x:c r="B1599" s="1" t="s">
        <x:v>1764</x:v>
      </x:c>
      <x:c r="C1599" s="1" t="s">
        <x:v>1655</x:v>
      </x:c>
      <x:c r="D1599" s="1" t="s">
        <x:v>1768</x:v>
      </x:c>
      <x:c r="E1599" s="1" t="n">
        <x:v>85</x:v>
      </x:c>
      <x:c r="F1599" s="1" t="n">
        <x:v>999</x:v>
      </x:c>
      <x:c r="G1599" s="1" t="s">
        <x:v>1766</x:v>
      </x:c>
    </x:row>
    <x:row r="1600" ht="15" hidden="0" customHeight="1">
      <x:c r="A1600" s="1" t="s">
        <x:v>1763</x:v>
      </x:c>
      <x:c r="B1600" s="1" t="s">
        <x:v>1764</x:v>
      </x:c>
      <x:c r="C1600" s="1" t="s">
        <x:v>1659</x:v>
      </x:c>
      <x:c r="D1600" s="1" t="s">
        <x:v>1768</x:v>
      </x:c>
      <x:c r="E1600" s="1" t="n">
        <x:v>590</x:v>
      </x:c>
      <x:c r="F1600" s="1" t="n">
        <x:v>999</x:v>
      </x:c>
      <x:c r="G1600" s="1" t="s">
        <x:v>1766</x:v>
      </x:c>
    </x:row>
    <x:row r="1601" ht="15" hidden="0" customHeight="1">
      <x:c r="A1601" s="1" t="s">
        <x:v>1763</x:v>
      </x:c>
      <x:c r="B1601" s="1" t="s">
        <x:v>1764</x:v>
      </x:c>
      <x:c r="C1601" s="1" t="s">
        <x:v>1663</x:v>
      </x:c>
      <x:c r="D1601" s="1" t="s">
        <x:v>1768</x:v>
      </x:c>
      <x:c r="E1601" s="1" t="n">
        <x:v>75</x:v>
      </x:c>
      <x:c r="F1601" s="1" t="n">
        <x:v>999</x:v>
      </x:c>
      <x:c r="G1601" s="1" t="s">
        <x:v>1766</x:v>
      </x:c>
    </x:row>
    <x:row r="1602" ht="15" hidden="0" customHeight="1">
      <x:c r="A1602" s="1" t="s">
        <x:v>1763</x:v>
      </x:c>
      <x:c r="B1602" s="1" t="s">
        <x:v>1764</x:v>
      </x:c>
      <x:c r="C1602" s="1" t="s">
        <x:v>1799</x:v>
      </x:c>
      <x:c r="D1602" s="1" t="s">
        <x:v>1768</x:v>
      </x:c>
      <x:c r="E1602" s="1" t="n">
        <x:v>685</x:v>
      </x:c>
      <x:c r="F1602" s="1" t="n">
        <x:v>999</x:v>
      </x:c>
      <x:c r="G1602" s="1" t="s">
        <x:v>1766</x:v>
      </x:c>
    </x:row>
    <x:row r="1603" ht="15" hidden="0" customHeight="1">
      <x:c r="A1603" s="1" t="s">
        <x:v>1763</x:v>
      </x:c>
      <x:c r="B1603" s="1" t="s">
        <x:v>1764</x:v>
      </x:c>
      <x:c r="C1603" s="1" t="s">
        <x:v>1695</x:v>
      </x:c>
      <x:c r="D1603" s="1" t="s">
        <x:v>1768</x:v>
      </x:c>
      <x:c r="E1603" s="1" t="n">
        <x:v>393</x:v>
      </x:c>
      <x:c r="F1603" s="1" t="n">
        <x:v>69</x:v>
      </x:c>
      <x:c r="G1603" s="1" t="s">
        <x:v>1766</x:v>
      </x:c>
    </x:row>
    <x:row r="1604" ht="15" hidden="0" customHeight="1">
      <x:c r="A1604" s="1" t="s">
        <x:v>1763</x:v>
      </x:c>
      <x:c r="B1604" s="1" t="s">
        <x:v>1764</x:v>
      </x:c>
      <x:c r="C1604" s="1" t="s">
        <x:v>1699</x:v>
      </x:c>
      <x:c r="D1604" s="1" t="s">
        <x:v>1768</x:v>
      </x:c>
      <x:c r="E1604" s="1" t="n">
        <x:v>365</x:v>
      </x:c>
      <x:c r="F1604" s="1" t="n">
        <x:v>999</x:v>
      </x:c>
      <x:c r="G1604" s="1" t="s">
        <x:v>1766</x:v>
      </x:c>
    </x:row>
    <x:row r="1605" ht="15" hidden="0" customHeight="1">
      <x:c r="A1605" s="1" t="s">
        <x:v>1763</x:v>
      </x:c>
      <x:c r="B1605" s="1" t="s">
        <x:v>1764</x:v>
      </x:c>
      <x:c r="C1605" s="1" t="s">
        <x:v>1723</x:v>
      </x:c>
      <x:c r="D1605" s="1" t="s">
        <x:v>1768</x:v>
      </x:c>
      <x:c r="E1605" s="1" t="n">
        <x:v>858</x:v>
      </x:c>
      <x:c r="F1605" s="1" t="n">
        <x:v>999</x:v>
      </x:c>
      <x:c r="G1605" s="1" t="s">
        <x:v>1766</x:v>
      </x:c>
    </x:row>
    <x:row r="1606" ht="15" hidden="0" customHeight="1">
      <x:c r="A1606" s="1" t="s">
        <x:v>1763</x:v>
      </x:c>
      <x:c r="B1606" s="1" t="s">
        <x:v>1764</x:v>
      </x:c>
      <x:c r="C1606" s="1" t="s">
        <x:v>1725</x:v>
      </x:c>
      <x:c r="D1606" s="1" t="s">
        <x:v>1768</x:v>
      </x:c>
      <x:c r="E1606" s="1" t="n">
        <x:v>364</x:v>
      </x:c>
      <x:c r="F1606" s="1" t="n">
        <x:v>138</x:v>
      </x:c>
      <x:c r="G1606" s="1" t="s">
        <x:v>1766</x:v>
      </x:c>
    </x:row>
    <x:row r="1607" ht="15" hidden="0" customHeight="1">
      <x:c r="A1607" s="1" t="s">
        <x:v>1763</x:v>
      </x:c>
      <x:c r="B1607" s="1" t="s">
        <x:v>1764</x:v>
      </x:c>
      <x:c r="C1607" s="1" t="s">
        <x:v>1800</x:v>
      </x:c>
      <x:c r="D1607" s="1" t="s">
        <x:v>1768</x:v>
      </x:c>
      <x:c r="E1607" s="1" t="n">
        <x:v>871</x:v>
      </x:c>
      <x:c r="F1607" s="1" t="n">
        <x:v>999</x:v>
      </x:c>
      <x:c r="G1607" s="1" t="s">
        <x:v>1766</x:v>
      </x:c>
    </x:row>
    <x:row r="1608" ht="15" hidden="0" customHeight="1">
      <x:c r="A1608" s="1" t="s">
        <x:v>1763</x:v>
      </x:c>
      <x:c r="B1608" s="1" t="s">
        <x:v>1764</x:v>
      </x:c>
      <x:c r="C1608" s="1" t="s">
        <x:v>1801</x:v>
      </x:c>
      <x:c r="D1608" s="1" t="s">
        <x:v>1768</x:v>
      </x:c>
      <x:c r="E1608" s="1" t="n">
        <x:v>328</x:v>
      </x:c>
      <x:c r="F1608" s="1" t="n">
        <x:v>246</x:v>
      </x:c>
      <x:c r="G1608" s="1" t="s">
        <x:v>1766</x:v>
      </x:c>
    </x:row>
    <x:row r="1609" ht="15" hidden="0" customHeight="1">
      <x:c r="A1609" s="1" t="s">
        <x:v>1763</x:v>
      </x:c>
      <x:c r="B1609" s="1" t="s">
        <x:v>1764</x:v>
      </x:c>
      <x:c r="C1609" s="1" t="s">
        <x:v>1728</x:v>
      </x:c>
      <x:c r="D1609" s="1" t="s">
        <x:v>1768</x:v>
      </x:c>
      <x:c r="E1609" s="1" t="n">
        <x:v>85</x:v>
      </x:c>
      <x:c r="F1609" s="1" t="n">
        <x:v>62</x:v>
      </x:c>
      <x:c r="G1609" s="1" t="s">
        <x:v>1766</x:v>
      </x:c>
    </x:row>
    <x:row r="1610" ht="15" hidden="0" customHeight="1">
      <x:c r="A1610" s="1" t="s">
        <x:v>1763</x:v>
      </x:c>
      <x:c r="B1610" s="1" t="s">
        <x:v>1764</x:v>
      </x:c>
      <x:c r="C1610" s="1" t="s">
        <x:v>1731</x:v>
      </x:c>
      <x:c r="D1610" s="1" t="s">
        <x:v>1768</x:v>
      </x:c>
      <x:c r="E1610" s="1" t="n">
        <x:v>128</x:v>
      </x:c>
      <x:c r="F1610" s="1" t="n">
        <x:v>999</x:v>
      </x:c>
      <x:c r="G1610" s="1" t="s">
        <x:v>1766</x:v>
      </x:c>
    </x:row>
    <x:row r="1611" ht="15" hidden="0" customHeight="1">
      <x:c r="A1611" s="1" t="s">
        <x:v>1763</x:v>
      </x:c>
      <x:c r="B1611" s="1" t="s">
        <x:v>1764</x:v>
      </x:c>
      <x:c r="C1611" s="1" t="s">
        <x:v>1736</x:v>
      </x:c>
      <x:c r="D1611" s="1" t="s">
        <x:v>1768</x:v>
      </x:c>
      <x:c r="E1611" s="1" t="n">
        <x:v>789</x:v>
      </x:c>
      <x:c r="F1611" s="1" t="n">
        <x:v>999</x:v>
      </x:c>
      <x:c r="G1611" s="1" t="s">
        <x:v>1766</x:v>
      </x:c>
    </x:row>
    <x:row r="1612" ht="15" hidden="0" customHeight="1">
      <x:c r="A1612" s="1" t="s">
        <x:v>1763</x:v>
      </x:c>
      <x:c r="B1612" s="1" t="s">
        <x:v>1764</x:v>
      </x:c>
      <x:c r="C1612" s="1" t="s">
        <x:v>1756</x:v>
      </x:c>
      <x:c r="D1612" s="1" t="s">
        <x:v>1768</x:v>
      </x:c>
      <x:c r="E1612" s="1" t="n">
        <x:v>935</x:v>
      </x:c>
      <x:c r="F1612" s="1" t="n">
        <x:v>999</x:v>
      </x:c>
      <x:c r="G1612" s="1" t="s">
        <x:v>1766</x:v>
      </x:c>
    </x:row>
    <x:row r="1613" ht="15" hidden="0" customHeight="1">
      <x:c r="A1613" s="1" t="s">
        <x:v>1763</x:v>
      </x:c>
      <x:c r="B1613" s="1" t="s">
        <x:v>1764</x:v>
      </x:c>
      <x:c r="C1613" s="1" t="s">
        <x:v>1224</x:v>
      </x:c>
      <x:c r="D1613" s="1" t="s">
        <x:v>1802</x:v>
      </x:c>
      <x:c r="E1613" s="1" t="n">
        <x:v>1</x:v>
      </x:c>
      <x:c r="F1613" s="1" t="n">
        <x:v>0</x:v>
      </x:c>
      <x:c r="G1613" s="1" t="s">
        <x:v>1766</x:v>
      </x:c>
    </x:row>
    <x:row r="1614" ht="15" hidden="0" customHeight="1">
      <x:c r="A1614" s="1" t="s">
        <x:v>1763</x:v>
      </x:c>
      <x:c r="B1614" s="1" t="s">
        <x:v>1764</x:v>
      </x:c>
      <x:c r="C1614" s="1" t="s">
        <x:v>1731</x:v>
      </x:c>
      <x:c r="D1614" s="1" t="s">
        <x:v>1802</x:v>
      </x:c>
      <x:c r="E1614" s="1" t="n">
        <x:v>1</x:v>
      </x:c>
      <x:c r="F1614" s="1" t="n">
        <x:v>0</x:v>
      </x:c>
      <x:c r="G1614" s="1" t="s">
        <x:v>1766</x:v>
      </x:c>
    </x:row>
    <x:row r="1615" ht="15" hidden="0" customHeight="1">
      <x:c r="A1615" s="1" t="s">
        <x:v>1763</x:v>
      </x:c>
      <x:c r="B1615" s="1" t="s">
        <x:v>1764</x:v>
      </x:c>
      <x:c r="C1615" s="1" t="s">
        <x:v>1731</x:v>
      </x:c>
      <x:c r="D1615" s="1" t="s">
        <x:v>1803</x:v>
      </x:c>
      <x:c r="E1615" s="1" t="n">
        <x:v>1</x:v>
      </x:c>
      <x:c r="F1615" s="1" t="n">
        <x:v>0</x:v>
      </x:c>
      <x:c r="G1615" s="1" t="s">
        <x:v>1766</x:v>
      </x:c>
    </x:row>
    <x:row r="1616" ht="15" hidden="0" customHeight="1">
      <x:c r="A1616" s="1" t="s">
        <x:v>1763</x:v>
      </x:c>
      <x:c r="B1616" s="1" t="s">
        <x:v>1764</x:v>
      </x:c>
      <x:c r="C1616" s="1" t="s">
        <x:v>501</x:v>
      </x:c>
      <x:c r="D1616" s="1" t="s">
        <x:v>1804</x:v>
      </x:c>
      <x:c r="E1616" s="1" t="n">
        <x:v>77</x:v>
      </x:c>
      <x:c r="F1616" s="1" t="n">
        <x:v>0</x:v>
      </x:c>
      <x:c r="G1616" s="1" t="s">
        <x:v>1805</x:v>
      </x:c>
    </x:row>
    <x:row r="1617" ht="15" hidden="0" customHeight="1">
      <x:c r="A1617" s="1" t="s">
        <x:v>1763</x:v>
      </x:c>
      <x:c r="B1617" s="1" t="s">
        <x:v>1764</x:v>
      </x:c>
      <x:c r="C1617" s="1" t="s">
        <x:v>506</x:v>
      </x:c>
      <x:c r="D1617" s="1" t="s">
        <x:v>1804</x:v>
      </x:c>
      <x:c r="E1617" s="1" t="n">
        <x:v>155</x:v>
      </x:c>
      <x:c r="F1617" s="1" t="n">
        <x:v>0</x:v>
      </x:c>
      <x:c r="G1617" s="1" t="s">
        <x:v>1805</x:v>
      </x:c>
    </x:row>
    <x:row r="1618" ht="15" hidden="0" customHeight="1">
      <x:c r="A1618" s="1" t="s">
        <x:v>1763</x:v>
      </x:c>
      <x:c r="B1618" s="1" t="s">
        <x:v>1764</x:v>
      </x:c>
      <x:c r="C1618" s="1" t="s">
        <x:v>516</x:v>
      </x:c>
      <x:c r="D1618" s="1" t="s">
        <x:v>1804</x:v>
      </x:c>
      <x:c r="E1618" s="1" t="n">
        <x:v>11</x:v>
      </x:c>
      <x:c r="F1618" s="1" t="n">
        <x:v>0</x:v>
      </x:c>
      <x:c r="G1618" s="1" t="s">
        <x:v>1805</x:v>
      </x:c>
    </x:row>
    <x:row r="1619" ht="15" hidden="0" customHeight="1">
      <x:c r="A1619" s="1" t="s">
        <x:v>1763</x:v>
      </x:c>
      <x:c r="B1619" s="1" t="s">
        <x:v>1764</x:v>
      </x:c>
      <x:c r="C1619" s="1" t="s">
        <x:v>521</x:v>
      </x:c>
      <x:c r="D1619" s="1" t="s">
        <x:v>1804</x:v>
      </x:c>
      <x:c r="E1619" s="1" t="n">
        <x:v>237</x:v>
      </x:c>
      <x:c r="F1619" s="1" t="n">
        <x:v>166</x:v>
      </x:c>
      <x:c r="G1619" s="1" t="s">
        <x:v>1805</x:v>
      </x:c>
    </x:row>
    <x:row r="1620" ht="15" hidden="0" customHeight="1">
      <x:c r="A1620" s="1" t="s">
        <x:v>1763</x:v>
      </x:c>
      <x:c r="B1620" s="1" t="s">
        <x:v>1764</x:v>
      </x:c>
      <x:c r="C1620" s="1" t="s">
        <x:v>531</x:v>
      </x:c>
      <x:c r="D1620" s="1" t="s">
        <x:v>1804</x:v>
      </x:c>
      <x:c r="E1620" s="1" t="n">
        <x:v>4</x:v>
      </x:c>
      <x:c r="F1620" s="1" t="n">
        <x:v>0</x:v>
      </x:c>
      <x:c r="G1620" s="1" t="s">
        <x:v>1805</x:v>
      </x:c>
    </x:row>
    <x:row r="1621" ht="15" hidden="0" customHeight="1">
      <x:c r="A1621" s="1" t="s">
        <x:v>1763</x:v>
      </x:c>
      <x:c r="B1621" s="1" t="s">
        <x:v>1764</x:v>
      </x:c>
      <x:c r="C1621" s="1" t="s">
        <x:v>536</x:v>
      </x:c>
      <x:c r="D1621" s="1" t="s">
        <x:v>1804</x:v>
      </x:c>
      <x:c r="E1621" s="1" t="n">
        <x:v>162</x:v>
      </x:c>
      <x:c r="F1621" s="1" t="n">
        <x:v>127</x:v>
      </x:c>
      <x:c r="G1621" s="1" t="s">
        <x:v>1805</x:v>
      </x:c>
    </x:row>
    <x:row r="1622" ht="15" hidden="0" customHeight="1">
      <x:c r="A1622" s="1" t="s">
        <x:v>1763</x:v>
      </x:c>
      <x:c r="B1622" s="1" t="s">
        <x:v>1764</x:v>
      </x:c>
      <x:c r="C1622" s="1" t="s">
        <x:v>541</x:v>
      </x:c>
      <x:c r="D1622" s="1" t="s">
        <x:v>1804</x:v>
      </x:c>
      <x:c r="E1622" s="1" t="n">
        <x:v>62</x:v>
      </x:c>
      <x:c r="F1622" s="1" t="n">
        <x:v>0</x:v>
      </x:c>
      <x:c r="G1622" s="1" t="s">
        <x:v>1805</x:v>
      </x:c>
    </x:row>
    <x:row r="1623" ht="15" hidden="0" customHeight="1">
      <x:c r="A1623" s="1" t="s">
        <x:v>1763</x:v>
      </x:c>
      <x:c r="B1623" s="1" t="s">
        <x:v>1764</x:v>
      </x:c>
      <x:c r="C1623" s="1" t="s">
        <x:v>551</x:v>
      </x:c>
      <x:c r="D1623" s="1" t="s">
        <x:v>1804</x:v>
      </x:c>
      <x:c r="E1623" s="1" t="n">
        <x:v>8</x:v>
      </x:c>
      <x:c r="F1623" s="1" t="n">
        <x:v>0</x:v>
      </x:c>
      <x:c r="G1623" s="1" t="s">
        <x:v>1805</x:v>
      </x:c>
    </x:row>
    <x:row r="1624" ht="15" hidden="0" customHeight="1">
      <x:c r="A1624" s="1" t="s">
        <x:v>1763</x:v>
      </x:c>
      <x:c r="B1624" s="1" t="s">
        <x:v>1764</x:v>
      </x:c>
      <x:c r="C1624" s="1" t="s">
        <x:v>561</x:v>
      </x:c>
      <x:c r="D1624" s="1" t="s">
        <x:v>1804</x:v>
      </x:c>
      <x:c r="E1624" s="1" t="n">
        <x:v>6</x:v>
      </x:c>
      <x:c r="F1624" s="1" t="n">
        <x:v>0</x:v>
      </x:c>
      <x:c r="G1624" s="1" t="s">
        <x:v>1805</x:v>
      </x:c>
    </x:row>
    <x:row r="1625" ht="15" hidden="0" customHeight="1">
      <x:c r="A1625" s="1" t="s">
        <x:v>1763</x:v>
      </x:c>
      <x:c r="B1625" s="1" t="s">
        <x:v>1764</x:v>
      </x:c>
      <x:c r="C1625" s="1" t="s">
        <x:v>566</x:v>
      </x:c>
      <x:c r="D1625" s="1" t="s">
        <x:v>1804</x:v>
      </x:c>
      <x:c r="E1625" s="1" t="n">
        <x:v>228</x:v>
      </x:c>
      <x:c r="F1625" s="1" t="n">
        <x:v>0</x:v>
      </x:c>
      <x:c r="G1625" s="1" t="s">
        <x:v>1805</x:v>
      </x:c>
    </x:row>
    <x:row r="1626" ht="15" hidden="0" customHeight="1">
      <x:c r="A1626" s="1" t="s">
        <x:v>1763</x:v>
      </x:c>
      <x:c r="B1626" s="1" t="s">
        <x:v>1764</x:v>
      </x:c>
      <x:c r="C1626" s="1" t="s">
        <x:v>571</x:v>
      </x:c>
      <x:c r="D1626" s="1" t="s">
        <x:v>1804</x:v>
      </x:c>
      <x:c r="E1626" s="1" t="n">
        <x:v>115</x:v>
      </x:c>
      <x:c r="F1626" s="1" t="n">
        <x:v>27</x:v>
      </x:c>
      <x:c r="G1626" s="1" t="s">
        <x:v>1805</x:v>
      </x:c>
    </x:row>
    <x:row r="1627" ht="15" hidden="0" customHeight="1">
      <x:c r="A1627" s="1" t="s">
        <x:v>1763</x:v>
      </x:c>
      <x:c r="B1627" s="1" t="s">
        <x:v>1764</x:v>
      </x:c>
      <x:c r="C1627" s="1" t="s">
        <x:v>576</x:v>
      </x:c>
      <x:c r="D1627" s="1" t="s">
        <x:v>1804</x:v>
      </x:c>
      <x:c r="E1627" s="1" t="n">
        <x:v>41</x:v>
      </x:c>
      <x:c r="F1627" s="1" t="n">
        <x:v>0</x:v>
      </x:c>
      <x:c r="G1627" s="1" t="s">
        <x:v>1805</x:v>
      </x:c>
    </x:row>
    <x:row r="1628" ht="15" hidden="0" customHeight="1">
      <x:c r="A1628" s="1" t="s">
        <x:v>1763</x:v>
      </x:c>
      <x:c r="B1628" s="1" t="s">
        <x:v>1764</x:v>
      </x:c>
      <x:c r="C1628" s="1" t="s">
        <x:v>586</x:v>
      </x:c>
      <x:c r="D1628" s="1" t="s">
        <x:v>1804</x:v>
      </x:c>
      <x:c r="E1628" s="1" t="n">
        <x:v>45</x:v>
      </x:c>
      <x:c r="F1628" s="1" t="n">
        <x:v>0</x:v>
      </x:c>
      <x:c r="G1628" s="1" t="s">
        <x:v>1805</x:v>
      </x:c>
    </x:row>
    <x:row r="1629" ht="15" hidden="0" customHeight="1">
      <x:c r="A1629" s="1" t="s">
        <x:v>1763</x:v>
      </x:c>
      <x:c r="B1629" s="1" t="s">
        <x:v>1764</x:v>
      </x:c>
      <x:c r="C1629" s="1" t="s">
        <x:v>599</x:v>
      </x:c>
      <x:c r="D1629" s="1" t="s">
        <x:v>1804</x:v>
      </x:c>
      <x:c r="E1629" s="1" t="n">
        <x:v>117</x:v>
      </x:c>
      <x:c r="F1629" s="1" t="n">
        <x:v>42</x:v>
      </x:c>
      <x:c r="G1629" s="1" t="s">
        <x:v>1805</x:v>
      </x:c>
    </x:row>
    <x:row r="1630" ht="15" hidden="0" customHeight="1">
      <x:c r="A1630" s="1" t="s">
        <x:v>1763</x:v>
      </x:c>
      <x:c r="B1630" s="1" t="s">
        <x:v>1764</x:v>
      </x:c>
      <x:c r="C1630" s="1" t="s">
        <x:v>604</x:v>
      </x:c>
      <x:c r="D1630" s="1" t="s">
        <x:v>1804</x:v>
      </x:c>
      <x:c r="E1630" s="1" t="n">
        <x:v>31</x:v>
      </x:c>
      <x:c r="F1630" s="1" t="n">
        <x:v>0</x:v>
      </x:c>
      <x:c r="G1630" s="1" t="s">
        <x:v>1805</x:v>
      </x:c>
    </x:row>
    <x:row r="1631" ht="15" hidden="0" customHeight="1">
      <x:c r="A1631" s="1" t="s">
        <x:v>1763</x:v>
      </x:c>
      <x:c r="B1631" s="1" t="s">
        <x:v>1764</x:v>
      </x:c>
      <x:c r="C1631" s="1" t="s">
        <x:v>617</x:v>
      </x:c>
      <x:c r="D1631" s="1" t="s">
        <x:v>1804</x:v>
      </x:c>
      <x:c r="E1631" s="1" t="n">
        <x:v>156</x:v>
      </x:c>
      <x:c r="F1631" s="1" t="n">
        <x:v>0</x:v>
      </x:c>
      <x:c r="G1631" s="1" t="s">
        <x:v>1805</x:v>
      </x:c>
    </x:row>
    <x:row r="1632" ht="15" hidden="0" customHeight="1">
      <x:c r="A1632" s="1" t="s">
        <x:v>1763</x:v>
      </x:c>
      <x:c r="B1632" s="1" t="s">
        <x:v>1764</x:v>
      </x:c>
      <x:c r="C1632" s="1" t="s">
        <x:v>621</x:v>
      </x:c>
      <x:c r="D1632" s="1" t="s">
        <x:v>1804</x:v>
      </x:c>
      <x:c r="E1632" s="1" t="n">
        <x:v>228</x:v>
      </x:c>
      <x:c r="F1632" s="1" t="n">
        <x:v>0</x:v>
      </x:c>
      <x:c r="G1632" s="1" t="s">
        <x:v>1805</x:v>
      </x:c>
    </x:row>
    <x:row r="1633" ht="15" hidden="0" customHeight="1">
      <x:c r="A1633" s="1" t="s">
        <x:v>1763</x:v>
      </x:c>
      <x:c r="B1633" s="1" t="s">
        <x:v>1764</x:v>
      </x:c>
      <x:c r="C1633" s="1" t="s">
        <x:v>638</x:v>
      </x:c>
      <x:c r="D1633" s="1" t="s">
        <x:v>1804</x:v>
      </x:c>
      <x:c r="E1633" s="1" t="n">
        <x:v>109</x:v>
      </x:c>
      <x:c r="F1633" s="1" t="n">
        <x:v>58</x:v>
      </x:c>
      <x:c r="G1633" s="1" t="s">
        <x:v>1805</x:v>
      </x:c>
    </x:row>
    <x:row r="1634" ht="15" hidden="0" customHeight="1">
      <x:c r="A1634" s="1" t="s">
        <x:v>1763</x:v>
      </x:c>
      <x:c r="B1634" s="1" t="s">
        <x:v>1764</x:v>
      </x:c>
      <x:c r="C1634" s="1" t="s">
        <x:v>643</x:v>
      </x:c>
      <x:c r="D1634" s="1" t="s">
        <x:v>1804</x:v>
      </x:c>
      <x:c r="E1634" s="1" t="n">
        <x:v>169</x:v>
      </x:c>
      <x:c r="F1634" s="1" t="n">
        <x:v>17</x:v>
      </x:c>
      <x:c r="G1634" s="1" t="s">
        <x:v>1805</x:v>
      </x:c>
    </x:row>
    <x:row r="1635" ht="15" hidden="0" customHeight="1">
      <x:c r="A1635" s="1" t="s">
        <x:v>1763</x:v>
      </x:c>
      <x:c r="B1635" s="1" t="s">
        <x:v>1764</x:v>
      </x:c>
      <x:c r="C1635" s="1" t="s">
        <x:v>648</x:v>
      </x:c>
      <x:c r="D1635" s="1" t="s">
        <x:v>1804</x:v>
      </x:c>
      <x:c r="E1635" s="1" t="n">
        <x:v>119</x:v>
      </x:c>
      <x:c r="F1635" s="1" t="n">
        <x:v>0</x:v>
      </x:c>
      <x:c r="G1635" s="1" t="s">
        <x:v>1805</x:v>
      </x:c>
    </x:row>
    <x:row r="1636" ht="15" hidden="0" customHeight="1">
      <x:c r="A1636" s="1" t="s">
        <x:v>1763</x:v>
      </x:c>
      <x:c r="B1636" s="1" t="s">
        <x:v>1764</x:v>
      </x:c>
      <x:c r="C1636" s="1" t="s">
        <x:v>664</x:v>
      </x:c>
      <x:c r="D1636" s="1" t="s">
        <x:v>1804</x:v>
      </x:c>
      <x:c r="E1636" s="1" t="n">
        <x:v>144</x:v>
      </x:c>
      <x:c r="F1636" s="1" t="n">
        <x:v>0</x:v>
      </x:c>
      <x:c r="G1636" s="1" t="s">
        <x:v>1805</x:v>
      </x:c>
    </x:row>
    <x:row r="1637" ht="15" hidden="0" customHeight="1">
      <x:c r="A1637" s="1" t="s">
        <x:v>1763</x:v>
      </x:c>
      <x:c r="B1637" s="1" t="s">
        <x:v>1764</x:v>
      </x:c>
      <x:c r="C1637" s="1" t="s">
        <x:v>690</x:v>
      </x:c>
      <x:c r="D1637" s="1" t="s">
        <x:v>1804</x:v>
      </x:c>
      <x:c r="E1637" s="1" t="n">
        <x:v>70</x:v>
      </x:c>
      <x:c r="F1637" s="1" t="n">
        <x:v>0</x:v>
      </x:c>
      <x:c r="G1637" s="1" t="s">
        <x:v>1805</x:v>
      </x:c>
    </x:row>
    <x:row r="1638" ht="15" hidden="0" customHeight="1">
      <x:c r="A1638" s="1" t="s">
        <x:v>1763</x:v>
      </x:c>
      <x:c r="B1638" s="1" t="s">
        <x:v>1764</x:v>
      </x:c>
      <x:c r="C1638" s="1" t="s">
        <x:v>694</x:v>
      </x:c>
      <x:c r="D1638" s="1" t="s">
        <x:v>1804</x:v>
      </x:c>
      <x:c r="E1638" s="1" t="n">
        <x:v>37</x:v>
      </x:c>
      <x:c r="F1638" s="1" t="n">
        <x:v>0</x:v>
      </x:c>
      <x:c r="G1638" s="1" t="s">
        <x:v>1805</x:v>
      </x:c>
    </x:row>
    <x:row r="1639" ht="15" hidden="0" customHeight="1">
      <x:c r="A1639" s="1" t="s">
        <x:v>1763</x:v>
      </x:c>
      <x:c r="B1639" s="1" t="s">
        <x:v>1764</x:v>
      </x:c>
      <x:c r="C1639" s="1" t="s">
        <x:v>704</x:v>
      </x:c>
      <x:c r="D1639" s="1" t="s">
        <x:v>1804</x:v>
      </x:c>
      <x:c r="E1639" s="1" t="n">
        <x:v>24</x:v>
      </x:c>
      <x:c r="F1639" s="1" t="n">
        <x:v>0</x:v>
      </x:c>
      <x:c r="G1639" s="1" t="s">
        <x:v>1805</x:v>
      </x:c>
    </x:row>
    <x:row r="1640" ht="15" hidden="0" customHeight="1">
      <x:c r="A1640" s="1" t="s">
        <x:v>1763</x:v>
      </x:c>
      <x:c r="B1640" s="1" t="s">
        <x:v>1764</x:v>
      </x:c>
      <x:c r="C1640" s="1" t="s">
        <x:v>715</x:v>
      </x:c>
      <x:c r="D1640" s="1" t="s">
        <x:v>1804</x:v>
      </x:c>
      <x:c r="E1640" s="1" t="n">
        <x:v>171</x:v>
      </x:c>
      <x:c r="F1640" s="1" t="n">
        <x:v>95</x:v>
      </x:c>
      <x:c r="G1640" s="1" t="s">
        <x:v>1805</x:v>
      </x:c>
    </x:row>
    <x:row r="1641" ht="15" hidden="0" customHeight="1">
      <x:c r="A1641" s="1" t="s">
        <x:v>1763</x:v>
      </x:c>
      <x:c r="B1641" s="1" t="s">
        <x:v>1764</x:v>
      </x:c>
      <x:c r="C1641" s="1" t="s">
        <x:v>726</x:v>
      </x:c>
      <x:c r="D1641" s="1" t="s">
        <x:v>1804</x:v>
      </x:c>
      <x:c r="E1641" s="1" t="n">
        <x:v>27</x:v>
      </x:c>
      <x:c r="F1641" s="1" t="n">
        <x:v>0</x:v>
      </x:c>
      <x:c r="G1641" s="1" t="s">
        <x:v>1805</x:v>
      </x:c>
    </x:row>
    <x:row r="1642" ht="15" hidden="0" customHeight="1">
      <x:c r="A1642" s="1" t="s">
        <x:v>1763</x:v>
      </x:c>
      <x:c r="B1642" s="1" t="s">
        <x:v>1764</x:v>
      </x:c>
      <x:c r="C1642" s="1" t="s">
        <x:v>730</x:v>
      </x:c>
      <x:c r="D1642" s="1" t="s">
        <x:v>1804</x:v>
      </x:c>
      <x:c r="E1642" s="1" t="n">
        <x:v>125</x:v>
      </x:c>
      <x:c r="F1642" s="1" t="n">
        <x:v>0</x:v>
      </x:c>
      <x:c r="G1642" s="1" t="s">
        <x:v>1805</x:v>
      </x:c>
    </x:row>
    <x:row r="1643" ht="15" hidden="0" customHeight="1">
      <x:c r="A1643" s="1" t="s">
        <x:v>1763</x:v>
      </x:c>
      <x:c r="B1643" s="1" t="s">
        <x:v>1764</x:v>
      </x:c>
      <x:c r="C1643" s="1" t="s">
        <x:v>742</x:v>
      </x:c>
      <x:c r="D1643" s="1" t="s">
        <x:v>1804</x:v>
      </x:c>
      <x:c r="E1643" s="1" t="n">
        <x:v>20</x:v>
      </x:c>
      <x:c r="F1643" s="1" t="n">
        <x:v>0</x:v>
      </x:c>
      <x:c r="G1643" s="1" t="s">
        <x:v>1805</x:v>
      </x:c>
    </x:row>
    <x:row r="1644" ht="15" hidden="0" customHeight="1">
      <x:c r="A1644" s="1" t="s">
        <x:v>1763</x:v>
      </x:c>
      <x:c r="B1644" s="1" t="s">
        <x:v>1764</x:v>
      </x:c>
      <x:c r="C1644" s="1" t="s">
        <x:v>745</x:v>
      </x:c>
      <x:c r="D1644" s="1" t="s">
        <x:v>1804</x:v>
      </x:c>
      <x:c r="E1644" s="1" t="n">
        <x:v>7</x:v>
      </x:c>
      <x:c r="F1644" s="1" t="n">
        <x:v>0</x:v>
      </x:c>
      <x:c r="G1644" s="1" t="s">
        <x:v>1805</x:v>
      </x:c>
    </x:row>
    <x:row r="1645" ht="15" hidden="0" customHeight="1">
      <x:c r="A1645" s="1" t="s">
        <x:v>1763</x:v>
      </x:c>
      <x:c r="B1645" s="1" t="s">
        <x:v>1764</x:v>
      </x:c>
      <x:c r="C1645" s="1" t="s">
        <x:v>760</x:v>
      </x:c>
      <x:c r="D1645" s="1" t="s">
        <x:v>1804</x:v>
      </x:c>
      <x:c r="E1645" s="1" t="n">
        <x:v>22</x:v>
      </x:c>
      <x:c r="F1645" s="1" t="n">
        <x:v>0</x:v>
      </x:c>
      <x:c r="G1645" s="1" t="s">
        <x:v>1805</x:v>
      </x:c>
    </x:row>
    <x:row r="1646" ht="15" hidden="0" customHeight="1">
      <x:c r="A1646" s="1" t="s">
        <x:v>1763</x:v>
      </x:c>
      <x:c r="B1646" s="1" t="s">
        <x:v>1764</x:v>
      </x:c>
      <x:c r="C1646" s="1" t="s">
        <x:v>763</x:v>
      </x:c>
      <x:c r="D1646" s="1" t="s">
        <x:v>1804</x:v>
      </x:c>
      <x:c r="E1646" s="1" t="n">
        <x:v>36</x:v>
      </x:c>
      <x:c r="F1646" s="1" t="n">
        <x:v>0</x:v>
      </x:c>
      <x:c r="G1646" s="1" t="s">
        <x:v>1805</x:v>
      </x:c>
    </x:row>
    <x:row r="1647" ht="15" hidden="0" customHeight="1">
      <x:c r="A1647" s="1" t="s">
        <x:v>1763</x:v>
      </x:c>
      <x:c r="B1647" s="1" t="s">
        <x:v>1764</x:v>
      </x:c>
      <x:c r="C1647" s="1" t="s">
        <x:v>771</x:v>
      </x:c>
      <x:c r="D1647" s="1" t="s">
        <x:v>1804</x:v>
      </x:c>
      <x:c r="E1647" s="1" t="n">
        <x:v>220</x:v>
      </x:c>
      <x:c r="F1647" s="1" t="n">
        <x:v>217</x:v>
      </x:c>
      <x:c r="G1647" s="1" t="s">
        <x:v>1805</x:v>
      </x:c>
    </x:row>
    <x:row r="1648" ht="15" hidden="0" customHeight="1">
      <x:c r="A1648" s="1" t="s">
        <x:v>1763</x:v>
      </x:c>
      <x:c r="B1648" s="1" t="s">
        <x:v>1764</x:v>
      </x:c>
      <x:c r="C1648" s="1" t="s">
        <x:v>775</x:v>
      </x:c>
      <x:c r="D1648" s="1" t="s">
        <x:v>1804</x:v>
      </x:c>
      <x:c r="E1648" s="1" t="n">
        <x:v>69</x:v>
      </x:c>
      <x:c r="F1648" s="1" t="n">
        <x:v>37</x:v>
      </x:c>
      <x:c r="G1648" s="1" t="s">
        <x:v>1805</x:v>
      </x:c>
    </x:row>
    <x:row r="1649" ht="15" hidden="0" customHeight="1">
      <x:c r="A1649" s="1" t="s">
        <x:v>1763</x:v>
      </x:c>
      <x:c r="B1649" s="1" t="s">
        <x:v>1764</x:v>
      </x:c>
      <x:c r="C1649" s="1" t="s">
        <x:v>790</x:v>
      </x:c>
      <x:c r="D1649" s="1" t="s">
        <x:v>1804</x:v>
      </x:c>
      <x:c r="E1649" s="1" t="n">
        <x:v>22</x:v>
      </x:c>
      <x:c r="F1649" s="1" t="n">
        <x:v>0</x:v>
      </x:c>
      <x:c r="G1649" s="1" t="s">
        <x:v>1805</x:v>
      </x:c>
    </x:row>
    <x:row r="1650" ht="15" hidden="0" customHeight="1">
      <x:c r="A1650" s="1" t="s">
        <x:v>1763</x:v>
      </x:c>
      <x:c r="B1650" s="1" t="s">
        <x:v>1764</x:v>
      </x:c>
      <x:c r="C1650" s="1" t="s">
        <x:v>793</x:v>
      </x:c>
      <x:c r="D1650" s="1" t="s">
        <x:v>1804</x:v>
      </x:c>
      <x:c r="E1650" s="1" t="n">
        <x:v>203</x:v>
      </x:c>
      <x:c r="F1650" s="1" t="n">
        <x:v>78</x:v>
      </x:c>
      <x:c r="G1650" s="1" t="s">
        <x:v>1805</x:v>
      </x:c>
    </x:row>
    <x:row r="1651" ht="15" hidden="0" customHeight="1">
      <x:c r="A1651" s="1" t="s">
        <x:v>1763</x:v>
      </x:c>
      <x:c r="B1651" s="1" t="s">
        <x:v>1764</x:v>
      </x:c>
      <x:c r="C1651" s="1" t="s">
        <x:v>799</x:v>
      </x:c>
      <x:c r="D1651" s="1" t="s">
        <x:v>1804</x:v>
      </x:c>
      <x:c r="E1651" s="1" t="n">
        <x:v>129</x:v>
      </x:c>
      <x:c r="F1651" s="1" t="n">
        <x:v>0</x:v>
      </x:c>
      <x:c r="G1651" s="1" t="s">
        <x:v>1805</x:v>
      </x:c>
    </x:row>
    <x:row r="1652" ht="15" hidden="0" customHeight="1">
      <x:c r="A1652" s="1" t="s">
        <x:v>1763</x:v>
      </x:c>
      <x:c r="B1652" s="1" t="s">
        <x:v>1764</x:v>
      </x:c>
      <x:c r="C1652" s="1" t="s">
        <x:v>811</x:v>
      </x:c>
      <x:c r="D1652" s="1" t="s">
        <x:v>1804</x:v>
      </x:c>
      <x:c r="E1652" s="1" t="n">
        <x:v>104</x:v>
      </x:c>
      <x:c r="F1652" s="1" t="n">
        <x:v>49</x:v>
      </x:c>
      <x:c r="G1652" s="1" t="s">
        <x:v>1805</x:v>
      </x:c>
    </x:row>
    <x:row r="1653" ht="15" hidden="0" customHeight="1">
      <x:c r="A1653" s="1" t="s">
        <x:v>1763</x:v>
      </x:c>
      <x:c r="B1653" s="1" t="s">
        <x:v>1764</x:v>
      </x:c>
      <x:c r="C1653" s="1" t="s">
        <x:v>821</x:v>
      </x:c>
      <x:c r="D1653" s="1" t="s">
        <x:v>1804</x:v>
      </x:c>
      <x:c r="E1653" s="1" t="n">
        <x:v>117</x:v>
      </x:c>
      <x:c r="F1653" s="1" t="n">
        <x:v>0</x:v>
      </x:c>
      <x:c r="G1653" s="1" t="s">
        <x:v>1805</x:v>
      </x:c>
    </x:row>
    <x:row r="1654" ht="15" hidden="0" customHeight="1">
      <x:c r="A1654" s="1" t="s">
        <x:v>1763</x:v>
      </x:c>
      <x:c r="B1654" s="1" t="s">
        <x:v>1764</x:v>
      </x:c>
      <x:c r="C1654" s="1" t="s">
        <x:v>824</x:v>
      </x:c>
      <x:c r="D1654" s="1" t="s">
        <x:v>1804</x:v>
      </x:c>
      <x:c r="E1654" s="1" t="n">
        <x:v>57</x:v>
      </x:c>
      <x:c r="F1654" s="1" t="n">
        <x:v>0</x:v>
      </x:c>
      <x:c r="G1654" s="1" t="s">
        <x:v>1805</x:v>
      </x:c>
    </x:row>
    <x:row r="1655" ht="15" hidden="0" customHeight="1">
      <x:c r="A1655" s="1" t="s">
        <x:v>1763</x:v>
      </x:c>
      <x:c r="B1655" s="1" t="s">
        <x:v>1764</x:v>
      </x:c>
      <x:c r="C1655" s="1" t="s">
        <x:v>828</x:v>
      </x:c>
      <x:c r="D1655" s="1" t="s">
        <x:v>1804</x:v>
      </x:c>
      <x:c r="E1655" s="1" t="n">
        <x:v>2</x:v>
      </x:c>
      <x:c r="F1655" s="1" t="n">
        <x:v>0</x:v>
      </x:c>
      <x:c r="G1655" s="1" t="s">
        <x:v>1805</x:v>
      </x:c>
    </x:row>
    <x:row r="1656" ht="15" hidden="0" customHeight="1">
      <x:c r="A1656" s="1" t="s">
        <x:v>1763</x:v>
      </x:c>
      <x:c r="B1656" s="1" t="s">
        <x:v>1764</x:v>
      </x:c>
      <x:c r="C1656" s="1" t="s">
        <x:v>853</x:v>
      </x:c>
      <x:c r="D1656" s="1" t="s">
        <x:v>1804</x:v>
      </x:c>
      <x:c r="E1656" s="1" t="n">
        <x:v>42</x:v>
      </x:c>
      <x:c r="F1656" s="1" t="n">
        <x:v>23</x:v>
      </x:c>
      <x:c r="G1656" s="1" t="s">
        <x:v>1805</x:v>
      </x:c>
    </x:row>
    <x:row r="1657" ht="15" hidden="0" customHeight="1">
      <x:c r="A1657" s="1" t="s">
        <x:v>1763</x:v>
      </x:c>
      <x:c r="B1657" s="1" t="s">
        <x:v>1764</x:v>
      </x:c>
      <x:c r="C1657" s="1" t="s">
        <x:v>855</x:v>
      </x:c>
      <x:c r="D1657" s="1" t="s">
        <x:v>1804</x:v>
      </x:c>
      <x:c r="E1657" s="1" t="n">
        <x:v>165</x:v>
      </x:c>
      <x:c r="F1657" s="1" t="n">
        <x:v>0</x:v>
      </x:c>
      <x:c r="G1657" s="1" t="s">
        <x:v>1805</x:v>
      </x:c>
    </x:row>
    <x:row r="1658" ht="15" hidden="0" customHeight="1">
      <x:c r="A1658" s="1" t="s">
        <x:v>1763</x:v>
      </x:c>
      <x:c r="B1658" s="1" t="s">
        <x:v>1764</x:v>
      </x:c>
      <x:c r="C1658" s="1" t="s">
        <x:v>860</x:v>
      </x:c>
      <x:c r="D1658" s="1" t="s">
        <x:v>1804</x:v>
      </x:c>
      <x:c r="E1658" s="1" t="n">
        <x:v>64</x:v>
      </x:c>
      <x:c r="F1658" s="1" t="n">
        <x:v>38</x:v>
      </x:c>
      <x:c r="G1658" s="1" t="s">
        <x:v>1805</x:v>
      </x:c>
    </x:row>
    <x:row r="1659" ht="15" hidden="0" customHeight="1">
      <x:c r="A1659" s="1" t="s">
        <x:v>1763</x:v>
      </x:c>
      <x:c r="B1659" s="1" t="s">
        <x:v>1764</x:v>
      </x:c>
      <x:c r="C1659" s="1" t="s">
        <x:v>864</x:v>
      </x:c>
      <x:c r="D1659" s="1" t="s">
        <x:v>1804</x:v>
      </x:c>
      <x:c r="E1659" s="1" t="n">
        <x:v>227</x:v>
      </x:c>
      <x:c r="F1659" s="1" t="n">
        <x:v>0</x:v>
      </x:c>
      <x:c r="G1659" s="1" t="s">
        <x:v>1805</x:v>
      </x:c>
    </x:row>
    <x:row r="1660" ht="15" hidden="0" customHeight="1">
      <x:c r="A1660" s="1" t="s">
        <x:v>1763</x:v>
      </x:c>
      <x:c r="B1660" s="1" t="s">
        <x:v>1764</x:v>
      </x:c>
      <x:c r="C1660" s="1" t="s">
        <x:v>881</x:v>
      </x:c>
      <x:c r="D1660" s="1" t="s">
        <x:v>1804</x:v>
      </x:c>
      <x:c r="E1660" s="1" t="n">
        <x:v>8</x:v>
      </x:c>
      <x:c r="F1660" s="1" t="n">
        <x:v>0</x:v>
      </x:c>
      <x:c r="G1660" s="1" t="s">
        <x:v>1805</x:v>
      </x:c>
    </x:row>
    <x:row r="1661" ht="15" hidden="0" customHeight="1">
      <x:c r="A1661" s="1" t="s">
        <x:v>1763</x:v>
      </x:c>
      <x:c r="B1661" s="1" t="s">
        <x:v>1764</x:v>
      </x:c>
      <x:c r="C1661" s="1" t="s">
        <x:v>888</x:v>
      </x:c>
      <x:c r="D1661" s="1" t="s">
        <x:v>1804</x:v>
      </x:c>
      <x:c r="E1661" s="1" t="n">
        <x:v>32</x:v>
      </x:c>
      <x:c r="F1661" s="1" t="n">
        <x:v>0</x:v>
      </x:c>
      <x:c r="G1661" s="1" t="s">
        <x:v>1805</x:v>
      </x:c>
    </x:row>
    <x:row r="1662" ht="15" hidden="0" customHeight="1">
      <x:c r="A1662" s="1" t="s">
        <x:v>1763</x:v>
      </x:c>
      <x:c r="B1662" s="1" t="s">
        <x:v>1764</x:v>
      </x:c>
      <x:c r="C1662" s="1" t="s">
        <x:v>894</x:v>
      </x:c>
      <x:c r="D1662" s="1" t="s">
        <x:v>1804</x:v>
      </x:c>
      <x:c r="E1662" s="1" t="n">
        <x:v>2</x:v>
      </x:c>
      <x:c r="F1662" s="1" t="n">
        <x:v>0</x:v>
      </x:c>
      <x:c r="G1662" s="1" t="s">
        <x:v>1805</x:v>
      </x:c>
    </x:row>
    <x:row r="1663" ht="15" hidden="0" customHeight="1">
      <x:c r="A1663" s="1" t="s">
        <x:v>1763</x:v>
      </x:c>
      <x:c r="B1663" s="1" t="s">
        <x:v>1764</x:v>
      </x:c>
      <x:c r="C1663" s="1" t="s">
        <x:v>899</x:v>
      </x:c>
      <x:c r="D1663" s="1" t="s">
        <x:v>1804</x:v>
      </x:c>
      <x:c r="E1663" s="1" t="n">
        <x:v>38</x:v>
      </x:c>
      <x:c r="F1663" s="1" t="n">
        <x:v>0</x:v>
      </x:c>
      <x:c r="G1663" s="1" t="s">
        <x:v>1805</x:v>
      </x:c>
    </x:row>
    <x:row r="1664" ht="15" hidden="0" customHeight="1">
      <x:c r="A1664" s="1" t="s">
        <x:v>1763</x:v>
      </x:c>
      <x:c r="B1664" s="1" t="s">
        <x:v>1764</x:v>
      </x:c>
      <x:c r="C1664" s="1" t="s">
        <x:v>912</x:v>
      </x:c>
      <x:c r="D1664" s="1" t="s">
        <x:v>1804</x:v>
      </x:c>
      <x:c r="E1664" s="1" t="n">
        <x:v>21</x:v>
      </x:c>
      <x:c r="F1664" s="1" t="n">
        <x:v>0</x:v>
      </x:c>
      <x:c r="G1664" s="1" t="s">
        <x:v>1805</x:v>
      </x:c>
    </x:row>
    <x:row r="1665" ht="15" hidden="0" customHeight="1">
      <x:c r="A1665" s="1" t="s">
        <x:v>1763</x:v>
      </x:c>
      <x:c r="B1665" s="1" t="s">
        <x:v>1764</x:v>
      </x:c>
      <x:c r="C1665" s="1" t="s">
        <x:v>924</x:v>
      </x:c>
      <x:c r="D1665" s="1" t="s">
        <x:v>1804</x:v>
      </x:c>
      <x:c r="E1665" s="1" t="n">
        <x:v>192</x:v>
      </x:c>
      <x:c r="F1665" s="1" t="n">
        <x:v>0</x:v>
      </x:c>
      <x:c r="G1665" s="1" t="s">
        <x:v>1805</x:v>
      </x:c>
    </x:row>
    <x:row r="1666" ht="15" hidden="0" customHeight="1">
      <x:c r="A1666" s="1" t="s">
        <x:v>1763</x:v>
      </x:c>
      <x:c r="B1666" s="1" t="s">
        <x:v>1764</x:v>
      </x:c>
      <x:c r="C1666" s="1" t="s">
        <x:v>932</x:v>
      </x:c>
      <x:c r="D1666" s="1" t="s">
        <x:v>1804</x:v>
      </x:c>
      <x:c r="E1666" s="1" t="n">
        <x:v>9</x:v>
      </x:c>
      <x:c r="F1666" s="1" t="n">
        <x:v>0</x:v>
      </x:c>
      <x:c r="G1666" s="1" t="s">
        <x:v>1805</x:v>
      </x:c>
    </x:row>
    <x:row r="1667" ht="15" hidden="0" customHeight="1">
      <x:c r="A1667" s="1" t="s">
        <x:v>1763</x:v>
      </x:c>
      <x:c r="B1667" s="1" t="s">
        <x:v>1764</x:v>
      </x:c>
      <x:c r="C1667" s="1" t="s">
        <x:v>937</x:v>
      </x:c>
      <x:c r="D1667" s="1" t="s">
        <x:v>1804</x:v>
      </x:c>
      <x:c r="E1667" s="1" t="n">
        <x:v>24</x:v>
      </x:c>
      <x:c r="F1667" s="1" t="n">
        <x:v>0</x:v>
      </x:c>
      <x:c r="G1667" s="1" t="s">
        <x:v>1805</x:v>
      </x:c>
    </x:row>
    <x:row r="1668" ht="15" hidden="0" customHeight="1">
      <x:c r="A1668" s="1" t="s">
        <x:v>1763</x:v>
      </x:c>
      <x:c r="B1668" s="1" t="s">
        <x:v>1764</x:v>
      </x:c>
      <x:c r="C1668" s="1" t="s">
        <x:v>943</x:v>
      </x:c>
      <x:c r="D1668" s="1" t="s">
        <x:v>1804</x:v>
      </x:c>
      <x:c r="E1668" s="1" t="n">
        <x:v>139</x:v>
      </x:c>
      <x:c r="F1668" s="1" t="n">
        <x:v>60</x:v>
      </x:c>
      <x:c r="G1668" s="1" t="s">
        <x:v>1805</x:v>
      </x:c>
    </x:row>
    <x:row r="1669" ht="15" hidden="0" customHeight="1">
      <x:c r="A1669" s="1" t="s">
        <x:v>1763</x:v>
      </x:c>
      <x:c r="B1669" s="1" t="s">
        <x:v>1764</x:v>
      </x:c>
      <x:c r="C1669" s="1" t="s">
        <x:v>954</x:v>
      </x:c>
      <x:c r="D1669" s="1" t="s">
        <x:v>1804</x:v>
      </x:c>
      <x:c r="E1669" s="1" t="n">
        <x:v>34</x:v>
      </x:c>
      <x:c r="F1669" s="1" t="n">
        <x:v>0</x:v>
      </x:c>
      <x:c r="G1669" s="1" t="s">
        <x:v>1805</x:v>
      </x:c>
    </x:row>
    <x:row r="1670" ht="15" hidden="0" customHeight="1">
      <x:c r="A1670" s="1" t="s">
        <x:v>1763</x:v>
      </x:c>
      <x:c r="B1670" s="1" t="s">
        <x:v>1764</x:v>
      </x:c>
      <x:c r="C1670" s="1" t="s">
        <x:v>962</x:v>
      </x:c>
      <x:c r="D1670" s="1" t="s">
        <x:v>1804</x:v>
      </x:c>
      <x:c r="E1670" s="1" t="n">
        <x:v>238</x:v>
      </x:c>
      <x:c r="F1670" s="1" t="n">
        <x:v>145</x:v>
      </x:c>
      <x:c r="G1670" s="1" t="s">
        <x:v>1805</x:v>
      </x:c>
    </x:row>
    <x:row r="1671" ht="15" hidden="0" customHeight="1">
      <x:c r="A1671" s="1" t="s">
        <x:v>1763</x:v>
      </x:c>
      <x:c r="B1671" s="1" t="s">
        <x:v>1764</x:v>
      </x:c>
      <x:c r="C1671" s="1" t="s">
        <x:v>969</x:v>
      </x:c>
      <x:c r="D1671" s="1" t="s">
        <x:v>1804</x:v>
      </x:c>
      <x:c r="E1671" s="1" t="n">
        <x:v>121</x:v>
      </x:c>
      <x:c r="F1671" s="1" t="n">
        <x:v>0</x:v>
      </x:c>
      <x:c r="G1671" s="1" t="s">
        <x:v>1805</x:v>
      </x:c>
    </x:row>
    <x:row r="1672" ht="15" hidden="0" customHeight="1">
      <x:c r="A1672" s="1" t="s">
        <x:v>1763</x:v>
      </x:c>
      <x:c r="B1672" s="1" t="s">
        <x:v>1764</x:v>
      </x:c>
      <x:c r="C1672" s="1" t="s">
        <x:v>971</x:v>
      </x:c>
      <x:c r="D1672" s="1" t="s">
        <x:v>1804</x:v>
      </x:c>
      <x:c r="E1672" s="1" t="n">
        <x:v>232</x:v>
      </x:c>
      <x:c r="F1672" s="1" t="n">
        <x:v>0</x:v>
      </x:c>
      <x:c r="G1672" s="1" t="s">
        <x:v>1805</x:v>
      </x:c>
    </x:row>
    <x:row r="1673" ht="15" hidden="0" customHeight="1">
      <x:c r="A1673" s="1" t="s">
        <x:v>1763</x:v>
      </x:c>
      <x:c r="B1673" s="1" t="s">
        <x:v>1764</x:v>
      </x:c>
      <x:c r="C1673" s="1" t="s">
        <x:v>979</x:v>
      </x:c>
      <x:c r="D1673" s="1" t="s">
        <x:v>1804</x:v>
      </x:c>
      <x:c r="E1673" s="1" t="n">
        <x:v>218</x:v>
      </x:c>
      <x:c r="F1673" s="1" t="n">
        <x:v>132</x:v>
      </x:c>
      <x:c r="G1673" s="1" t="s">
        <x:v>1805</x:v>
      </x:c>
    </x:row>
    <x:row r="1674" ht="15" hidden="0" customHeight="1">
      <x:c r="A1674" s="1" t="s">
        <x:v>1763</x:v>
      </x:c>
      <x:c r="B1674" s="1" t="s">
        <x:v>1764</x:v>
      </x:c>
      <x:c r="C1674" s="1" t="s">
        <x:v>997</x:v>
      </x:c>
      <x:c r="D1674" s="1" t="s">
        <x:v>1804</x:v>
      </x:c>
      <x:c r="E1674" s="1" t="n">
        <x:v>21</x:v>
      </x:c>
      <x:c r="F1674" s="1" t="n">
        <x:v>0</x:v>
      </x:c>
      <x:c r="G1674" s="1" t="s">
        <x:v>1805</x:v>
      </x:c>
    </x:row>
    <x:row r="1675" ht="15" hidden="0" customHeight="1">
      <x:c r="A1675" s="1" t="s">
        <x:v>1763</x:v>
      </x:c>
      <x:c r="B1675" s="1" t="s">
        <x:v>1764</x:v>
      </x:c>
      <x:c r="C1675" s="1" t="s">
        <x:v>1000</x:v>
      </x:c>
      <x:c r="D1675" s="1" t="s">
        <x:v>1804</x:v>
      </x:c>
      <x:c r="E1675" s="1" t="n">
        <x:v>143</x:v>
      </x:c>
      <x:c r="F1675" s="1" t="n">
        <x:v>0</x:v>
      </x:c>
      <x:c r="G1675" s="1" t="s">
        <x:v>1805</x:v>
      </x:c>
    </x:row>
    <x:row r="1676" ht="15" hidden="0" customHeight="1">
      <x:c r="A1676" s="1" t="s">
        <x:v>1763</x:v>
      </x:c>
      <x:c r="B1676" s="1" t="s">
        <x:v>1764</x:v>
      </x:c>
      <x:c r="C1676" s="1" t="s">
        <x:v>1003</x:v>
      </x:c>
      <x:c r="D1676" s="1" t="s">
        <x:v>1804</x:v>
      </x:c>
      <x:c r="E1676" s="1" t="n">
        <x:v>113</x:v>
      </x:c>
      <x:c r="F1676" s="1" t="n">
        <x:v>0</x:v>
      </x:c>
      <x:c r="G1676" s="1" t="s">
        <x:v>1805</x:v>
      </x:c>
    </x:row>
    <x:row r="1677" ht="15" hidden="0" customHeight="1">
      <x:c r="A1677" s="1" t="s">
        <x:v>1763</x:v>
      </x:c>
      <x:c r="B1677" s="1" t="s">
        <x:v>1764</x:v>
      </x:c>
      <x:c r="C1677" s="1" t="s">
        <x:v>1004</x:v>
      </x:c>
      <x:c r="D1677" s="1" t="s">
        <x:v>1804</x:v>
      </x:c>
      <x:c r="E1677" s="1" t="n">
        <x:v>19</x:v>
      </x:c>
      <x:c r="F1677" s="1" t="n">
        <x:v>0</x:v>
      </x:c>
      <x:c r="G1677" s="1" t="s">
        <x:v>1805</x:v>
      </x:c>
    </x:row>
    <x:row r="1678" ht="15" hidden="0" customHeight="1">
      <x:c r="A1678" s="1" t="s">
        <x:v>1763</x:v>
      </x:c>
      <x:c r="B1678" s="1" t="s">
        <x:v>1764</x:v>
      </x:c>
      <x:c r="C1678" s="1" t="s">
        <x:v>1006</x:v>
      </x:c>
      <x:c r="D1678" s="1" t="s">
        <x:v>1804</x:v>
      </x:c>
      <x:c r="E1678" s="1" t="n">
        <x:v>68</x:v>
      </x:c>
      <x:c r="F1678" s="1" t="n">
        <x:v>0</x:v>
      </x:c>
      <x:c r="G1678" s="1" t="s">
        <x:v>1805</x:v>
      </x:c>
    </x:row>
    <x:row r="1679" ht="15" hidden="0" customHeight="1">
      <x:c r="A1679" s="1" t="s">
        <x:v>1763</x:v>
      </x:c>
      <x:c r="B1679" s="1" t="s">
        <x:v>1764</x:v>
      </x:c>
      <x:c r="C1679" s="1" t="s">
        <x:v>1012</x:v>
      </x:c>
      <x:c r="D1679" s="1" t="s">
        <x:v>1804</x:v>
      </x:c>
      <x:c r="E1679" s="1" t="n">
        <x:v>73</x:v>
      </x:c>
      <x:c r="F1679" s="1" t="n">
        <x:v>0</x:v>
      </x:c>
      <x:c r="G1679" s="1" t="s">
        <x:v>1805</x:v>
      </x:c>
    </x:row>
    <x:row r="1680" ht="15" hidden="0" customHeight="1">
      <x:c r="A1680" s="1" t="s">
        <x:v>1763</x:v>
      </x:c>
      <x:c r="B1680" s="1" t="s">
        <x:v>1764</x:v>
      </x:c>
      <x:c r="C1680" s="1" t="s">
        <x:v>1013</x:v>
      </x:c>
      <x:c r="D1680" s="1" t="s">
        <x:v>1804</x:v>
      </x:c>
      <x:c r="E1680" s="1" t="n">
        <x:v>71</x:v>
      </x:c>
      <x:c r="F1680" s="1" t="n">
        <x:v>0</x:v>
      </x:c>
      <x:c r="G1680" s="1" t="s">
        <x:v>1805</x:v>
      </x:c>
    </x:row>
    <x:row r="1681" ht="15" hidden="0" customHeight="1">
      <x:c r="A1681" s="1" t="s">
        <x:v>1763</x:v>
      </x:c>
      <x:c r="B1681" s="1" t="s">
        <x:v>1764</x:v>
      </x:c>
      <x:c r="C1681" s="1" t="s">
        <x:v>1027</x:v>
      </x:c>
      <x:c r="D1681" s="1" t="s">
        <x:v>1804</x:v>
      </x:c>
      <x:c r="E1681" s="1" t="n">
        <x:v>175</x:v>
      </x:c>
      <x:c r="F1681" s="1" t="n">
        <x:v>0</x:v>
      </x:c>
      <x:c r="G1681" s="1" t="s">
        <x:v>1805</x:v>
      </x:c>
    </x:row>
    <x:row r="1682" ht="15" hidden="0" customHeight="1">
      <x:c r="A1682" s="1" t="s">
        <x:v>1763</x:v>
      </x:c>
      <x:c r="B1682" s="1" t="s">
        <x:v>1764</x:v>
      </x:c>
      <x:c r="C1682" s="1" t="s">
        <x:v>1033</x:v>
      </x:c>
      <x:c r="D1682" s="1" t="s">
        <x:v>1804</x:v>
      </x:c>
      <x:c r="E1682" s="1" t="n">
        <x:v>126</x:v>
      </x:c>
      <x:c r="F1682" s="1" t="n">
        <x:v>59</x:v>
      </x:c>
      <x:c r="G1682" s="1" t="s">
        <x:v>1805</x:v>
      </x:c>
    </x:row>
    <x:row r="1683" ht="15" hidden="0" customHeight="1">
      <x:c r="A1683" s="1" t="s">
        <x:v>1763</x:v>
      </x:c>
      <x:c r="B1683" s="1" t="s">
        <x:v>1764</x:v>
      </x:c>
      <x:c r="C1683" s="1" t="s">
        <x:v>1035</x:v>
      </x:c>
      <x:c r="D1683" s="1" t="s">
        <x:v>1804</x:v>
      </x:c>
      <x:c r="E1683" s="1" t="n">
        <x:v>209</x:v>
      </x:c>
      <x:c r="F1683" s="1" t="n">
        <x:v>0</x:v>
      </x:c>
      <x:c r="G1683" s="1" t="s">
        <x:v>1805</x:v>
      </x:c>
    </x:row>
    <x:row r="1684" ht="15" hidden="0" customHeight="1">
      <x:c r="A1684" s="1" t="s">
        <x:v>1763</x:v>
      </x:c>
      <x:c r="B1684" s="1" t="s">
        <x:v>1764</x:v>
      </x:c>
      <x:c r="C1684" s="1" t="s">
        <x:v>1036</x:v>
      </x:c>
      <x:c r="D1684" s="1" t="s">
        <x:v>1804</x:v>
      </x:c>
      <x:c r="E1684" s="1" t="n">
        <x:v>68</x:v>
      </x:c>
      <x:c r="F1684" s="1" t="n">
        <x:v>25</x:v>
      </x:c>
      <x:c r="G1684" s="1" t="s">
        <x:v>1805</x:v>
      </x:c>
    </x:row>
    <x:row r="1685" ht="15" hidden="0" customHeight="1">
      <x:c r="A1685" s="1" t="s">
        <x:v>1763</x:v>
      </x:c>
      <x:c r="B1685" s="1" t="s">
        <x:v>1764</x:v>
      </x:c>
      <x:c r="C1685" s="1" t="s">
        <x:v>1047</x:v>
      </x:c>
      <x:c r="D1685" s="1" t="s">
        <x:v>1804</x:v>
      </x:c>
      <x:c r="E1685" s="1" t="n">
        <x:v>247</x:v>
      </x:c>
      <x:c r="F1685" s="1" t="n">
        <x:v>0</x:v>
      </x:c>
      <x:c r="G1685" s="1" t="s">
        <x:v>1805</x:v>
      </x:c>
    </x:row>
    <x:row r="1686" ht="15" hidden="0" customHeight="1">
      <x:c r="A1686" s="1" t="s">
        <x:v>1763</x:v>
      </x:c>
      <x:c r="B1686" s="1" t="s">
        <x:v>1764</x:v>
      </x:c>
      <x:c r="C1686" s="1" t="s">
        <x:v>1053</x:v>
      </x:c>
      <x:c r="D1686" s="1" t="s">
        <x:v>1804</x:v>
      </x:c>
      <x:c r="E1686" s="1" t="n">
        <x:v>100</x:v>
      </x:c>
      <x:c r="F1686" s="1" t="n">
        <x:v>90</x:v>
      </x:c>
      <x:c r="G1686" s="1" t="s">
        <x:v>1805</x:v>
      </x:c>
    </x:row>
    <x:row r="1687" ht="15" hidden="0" customHeight="1">
      <x:c r="A1687" s="1" t="s">
        <x:v>1763</x:v>
      </x:c>
      <x:c r="B1687" s="1" t="s">
        <x:v>1764</x:v>
      </x:c>
      <x:c r="C1687" s="1" t="s">
        <x:v>1066</x:v>
      </x:c>
      <x:c r="D1687" s="1" t="s">
        <x:v>1804</x:v>
      </x:c>
      <x:c r="E1687" s="1" t="n">
        <x:v>32</x:v>
      </x:c>
      <x:c r="F1687" s="1" t="n">
        <x:v>0</x:v>
      </x:c>
      <x:c r="G1687" s="1" t="s">
        <x:v>1805</x:v>
      </x:c>
    </x:row>
    <x:row r="1688" ht="15" hidden="0" customHeight="1">
      <x:c r="A1688" s="1" t="s">
        <x:v>1763</x:v>
      </x:c>
      <x:c r="B1688" s="1" t="s">
        <x:v>1764</x:v>
      </x:c>
      <x:c r="C1688" s="1" t="s">
        <x:v>1068</x:v>
      </x:c>
      <x:c r="D1688" s="1" t="s">
        <x:v>1804</x:v>
      </x:c>
      <x:c r="E1688" s="1" t="n">
        <x:v>25</x:v>
      </x:c>
      <x:c r="F1688" s="1" t="n">
        <x:v>0</x:v>
      </x:c>
      <x:c r="G1688" s="1" t="s">
        <x:v>1805</x:v>
      </x:c>
    </x:row>
    <x:row r="1689" ht="15" hidden="0" customHeight="1">
      <x:c r="A1689" s="1" t="s">
        <x:v>1763</x:v>
      </x:c>
      <x:c r="B1689" s="1" t="s">
        <x:v>1764</x:v>
      </x:c>
      <x:c r="C1689" s="1" t="s">
        <x:v>1070</x:v>
      </x:c>
      <x:c r="D1689" s="1" t="s">
        <x:v>1804</x:v>
      </x:c>
      <x:c r="E1689" s="1" t="n">
        <x:v>188</x:v>
      </x:c>
      <x:c r="F1689" s="1" t="n">
        <x:v>184</x:v>
      </x:c>
      <x:c r="G1689" s="1" t="s">
        <x:v>1805</x:v>
      </x:c>
    </x:row>
    <x:row r="1690" ht="15" hidden="0" customHeight="1">
      <x:c r="A1690" s="1" t="s">
        <x:v>1763</x:v>
      </x:c>
      <x:c r="B1690" s="1" t="s">
        <x:v>1764</x:v>
      </x:c>
      <x:c r="C1690" s="1" t="s">
        <x:v>1073</x:v>
      </x:c>
      <x:c r="D1690" s="1" t="s">
        <x:v>1804</x:v>
      </x:c>
      <x:c r="E1690" s="1" t="n">
        <x:v>130</x:v>
      </x:c>
      <x:c r="F1690" s="1" t="n">
        <x:v>0</x:v>
      </x:c>
      <x:c r="G1690" s="1" t="s">
        <x:v>1805</x:v>
      </x:c>
    </x:row>
    <x:row r="1691" ht="15" hidden="0" customHeight="1">
      <x:c r="A1691" s="1" t="s">
        <x:v>1763</x:v>
      </x:c>
      <x:c r="B1691" s="1" t="s">
        <x:v>1764</x:v>
      </x:c>
      <x:c r="C1691" s="1" t="s">
        <x:v>1076</x:v>
      </x:c>
      <x:c r="D1691" s="1" t="s">
        <x:v>1804</x:v>
      </x:c>
      <x:c r="E1691" s="1" t="n">
        <x:v>170</x:v>
      </x:c>
      <x:c r="F1691" s="1" t="n">
        <x:v>7</x:v>
      </x:c>
      <x:c r="G1691" s="1" t="s">
        <x:v>1805</x:v>
      </x:c>
    </x:row>
    <x:row r="1692" ht="15" hidden="0" customHeight="1">
      <x:c r="A1692" s="1" t="s">
        <x:v>1763</x:v>
      </x:c>
      <x:c r="B1692" s="1" t="s">
        <x:v>1764</x:v>
      </x:c>
      <x:c r="C1692" s="1" t="s">
        <x:v>1078</x:v>
      </x:c>
      <x:c r="D1692" s="1" t="s">
        <x:v>1804</x:v>
      </x:c>
      <x:c r="E1692" s="1" t="n">
        <x:v>90</x:v>
      </x:c>
      <x:c r="F1692" s="1" t="n">
        <x:v>0</x:v>
      </x:c>
      <x:c r="G1692" s="1" t="s">
        <x:v>1805</x:v>
      </x:c>
    </x:row>
    <x:row r="1693" ht="15" hidden="0" customHeight="1">
      <x:c r="A1693" s="1" t="s">
        <x:v>1763</x:v>
      </x:c>
      <x:c r="B1693" s="1" t="s">
        <x:v>1764</x:v>
      </x:c>
      <x:c r="C1693" s="1" t="s">
        <x:v>1080</x:v>
      </x:c>
      <x:c r="D1693" s="1" t="s">
        <x:v>1804</x:v>
      </x:c>
      <x:c r="E1693" s="1" t="n">
        <x:v>238</x:v>
      </x:c>
      <x:c r="F1693" s="1" t="n">
        <x:v>27</x:v>
      </x:c>
      <x:c r="G1693" s="1" t="s">
        <x:v>1805</x:v>
      </x:c>
    </x:row>
    <x:row r="1694" ht="15" hidden="0" customHeight="1">
      <x:c r="A1694" s="1" t="s">
        <x:v>1763</x:v>
      </x:c>
      <x:c r="B1694" s="1" t="s">
        <x:v>1764</x:v>
      </x:c>
      <x:c r="C1694" s="1" t="s">
        <x:v>1088</x:v>
      </x:c>
      <x:c r="D1694" s="1" t="s">
        <x:v>1804</x:v>
      </x:c>
      <x:c r="E1694" s="1" t="n">
        <x:v>148</x:v>
      </x:c>
      <x:c r="F1694" s="1" t="n">
        <x:v>0</x:v>
      </x:c>
      <x:c r="G1694" s="1" t="s">
        <x:v>1805</x:v>
      </x:c>
    </x:row>
    <x:row r="1695" ht="15" hidden="0" customHeight="1">
      <x:c r="A1695" s="1" t="s">
        <x:v>1763</x:v>
      </x:c>
      <x:c r="B1695" s="1" t="s">
        <x:v>1764</x:v>
      </x:c>
      <x:c r="C1695" s="1" t="s">
        <x:v>1091</x:v>
      </x:c>
      <x:c r="D1695" s="1" t="s">
        <x:v>1804</x:v>
      </x:c>
      <x:c r="E1695" s="1" t="n">
        <x:v>60</x:v>
      </x:c>
      <x:c r="F1695" s="1" t="n">
        <x:v>0</x:v>
      </x:c>
      <x:c r="G1695" s="1" t="s">
        <x:v>1805</x:v>
      </x:c>
    </x:row>
    <x:row r="1696" ht="15" hidden="0" customHeight="1">
      <x:c r="A1696" s="1" t="s">
        <x:v>1763</x:v>
      </x:c>
      <x:c r="B1696" s="1" t="s">
        <x:v>1764</x:v>
      </x:c>
      <x:c r="C1696" s="1" t="s">
        <x:v>1094</x:v>
      </x:c>
      <x:c r="D1696" s="1" t="s">
        <x:v>1804</x:v>
      </x:c>
      <x:c r="E1696" s="1" t="n">
        <x:v>44</x:v>
      </x:c>
      <x:c r="F1696" s="1" t="n">
        <x:v>0</x:v>
      </x:c>
      <x:c r="G1696" s="1" t="s">
        <x:v>1805</x:v>
      </x:c>
    </x:row>
    <x:row r="1697" ht="15" hidden="0" customHeight="1">
      <x:c r="A1697" s="1" t="s">
        <x:v>1763</x:v>
      </x:c>
      <x:c r="B1697" s="1" t="s">
        <x:v>1764</x:v>
      </x:c>
      <x:c r="C1697" s="1" t="s">
        <x:v>1099</x:v>
      </x:c>
      <x:c r="D1697" s="1" t="s">
        <x:v>1804</x:v>
      </x:c>
      <x:c r="E1697" s="1" t="n">
        <x:v>184</x:v>
      </x:c>
      <x:c r="F1697" s="1" t="n">
        <x:v>48</x:v>
      </x:c>
      <x:c r="G1697" s="1" t="s">
        <x:v>1805</x:v>
      </x:c>
    </x:row>
    <x:row r="1698" ht="15" hidden="0" customHeight="1">
      <x:c r="A1698" s="1" t="s">
        <x:v>1763</x:v>
      </x:c>
      <x:c r="B1698" s="1" t="s">
        <x:v>1764</x:v>
      </x:c>
      <x:c r="C1698" s="1" t="s">
        <x:v>1102</x:v>
      </x:c>
      <x:c r="D1698" s="1" t="s">
        <x:v>1804</x:v>
      </x:c>
      <x:c r="E1698" s="1" t="n">
        <x:v>178</x:v>
      </x:c>
      <x:c r="F1698" s="1" t="n">
        <x:v>93</x:v>
      </x:c>
      <x:c r="G1698" s="1" t="s">
        <x:v>1805</x:v>
      </x:c>
    </x:row>
    <x:row r="1699" ht="15" hidden="0" customHeight="1">
      <x:c r="A1699" s="1" t="s">
        <x:v>1763</x:v>
      </x:c>
      <x:c r="B1699" s="1" t="s">
        <x:v>1764</x:v>
      </x:c>
      <x:c r="C1699" s="1" t="s">
        <x:v>1110</x:v>
      </x:c>
      <x:c r="D1699" s="1" t="s">
        <x:v>1804</x:v>
      </x:c>
      <x:c r="E1699" s="1" t="n">
        <x:v>5</x:v>
      </x:c>
      <x:c r="F1699" s="1" t="n">
        <x:v>0</x:v>
      </x:c>
      <x:c r="G1699" s="1" t="s">
        <x:v>1805</x:v>
      </x:c>
    </x:row>
    <x:row r="1700" ht="15" hidden="0" customHeight="1">
      <x:c r="A1700" s="1" t="s">
        <x:v>1763</x:v>
      </x:c>
      <x:c r="B1700" s="1" t="s">
        <x:v>1764</x:v>
      </x:c>
      <x:c r="C1700" s="1" t="s">
        <x:v>1118</x:v>
      </x:c>
      <x:c r="D1700" s="1" t="s">
        <x:v>1804</x:v>
      </x:c>
      <x:c r="E1700" s="1" t="n">
        <x:v>47</x:v>
      </x:c>
      <x:c r="F1700" s="1" t="n">
        <x:v>0</x:v>
      </x:c>
      <x:c r="G1700" s="1" t="s">
        <x:v>1805</x:v>
      </x:c>
    </x:row>
    <x:row r="1701" ht="15" hidden="0" customHeight="1">
      <x:c r="A1701" s="1" t="s">
        <x:v>1763</x:v>
      </x:c>
      <x:c r="B1701" s="1" t="s">
        <x:v>1764</x:v>
      </x:c>
      <x:c r="C1701" s="1" t="s">
        <x:v>1123</x:v>
      </x:c>
      <x:c r="D1701" s="1" t="s">
        <x:v>1804</x:v>
      </x:c>
      <x:c r="E1701" s="1" t="n">
        <x:v>141</x:v>
      </x:c>
      <x:c r="F1701" s="1" t="n">
        <x:v>22</x:v>
      </x:c>
      <x:c r="G1701" s="1" t="s">
        <x:v>1805</x:v>
      </x:c>
    </x:row>
    <x:row r="1702" ht="15" hidden="0" customHeight="1">
      <x:c r="A1702" s="1" t="s">
        <x:v>1763</x:v>
      </x:c>
      <x:c r="B1702" s="1" t="s">
        <x:v>1764</x:v>
      </x:c>
      <x:c r="C1702" s="1" t="s">
        <x:v>1125</x:v>
      </x:c>
      <x:c r="D1702" s="1" t="s">
        <x:v>1804</x:v>
      </x:c>
      <x:c r="E1702" s="1" t="n">
        <x:v>39</x:v>
      </x:c>
      <x:c r="F1702" s="1" t="n">
        <x:v>0</x:v>
      </x:c>
      <x:c r="G1702" s="1" t="s">
        <x:v>1805</x:v>
      </x:c>
    </x:row>
    <x:row r="1703" ht="15" hidden="0" customHeight="1">
      <x:c r="A1703" s="1" t="s">
        <x:v>1763</x:v>
      </x:c>
      <x:c r="B1703" s="1" t="s">
        <x:v>1764</x:v>
      </x:c>
      <x:c r="C1703" s="1" t="s">
        <x:v>1129</x:v>
      </x:c>
      <x:c r="D1703" s="1" t="s">
        <x:v>1804</x:v>
      </x:c>
      <x:c r="E1703" s="1" t="n">
        <x:v>57</x:v>
      </x:c>
      <x:c r="F1703" s="1" t="n">
        <x:v>0</x:v>
      </x:c>
      <x:c r="G1703" s="1" t="s">
        <x:v>1805</x:v>
      </x:c>
    </x:row>
    <x:row r="1704" ht="15" hidden="0" customHeight="1">
      <x:c r="A1704" s="1" t="s">
        <x:v>1763</x:v>
      </x:c>
      <x:c r="B1704" s="1" t="s">
        <x:v>1764</x:v>
      </x:c>
      <x:c r="C1704" s="1" t="s">
        <x:v>1132</x:v>
      </x:c>
      <x:c r="D1704" s="1" t="s">
        <x:v>1804</x:v>
      </x:c>
      <x:c r="E1704" s="1" t="n">
        <x:v>150</x:v>
      </x:c>
      <x:c r="F1704" s="1" t="n">
        <x:v>119</x:v>
      </x:c>
      <x:c r="G1704" s="1" t="s">
        <x:v>1805</x:v>
      </x:c>
    </x:row>
    <x:row r="1705" ht="15" hidden="0" customHeight="1">
      <x:c r="A1705" s="1" t="s">
        <x:v>1763</x:v>
      </x:c>
      <x:c r="B1705" s="1" t="s">
        <x:v>1764</x:v>
      </x:c>
      <x:c r="C1705" s="1" t="s">
        <x:v>1135</x:v>
      </x:c>
      <x:c r="D1705" s="1" t="s">
        <x:v>1804</x:v>
      </x:c>
      <x:c r="E1705" s="1" t="n">
        <x:v>18</x:v>
      </x:c>
      <x:c r="F1705" s="1" t="n">
        <x:v>0</x:v>
      </x:c>
      <x:c r="G1705" s="1" t="s">
        <x:v>1805</x:v>
      </x:c>
    </x:row>
    <x:row r="1706" ht="15" hidden="0" customHeight="1">
      <x:c r="A1706" s="1" t="s">
        <x:v>1763</x:v>
      </x:c>
      <x:c r="B1706" s="1" t="s">
        <x:v>1764</x:v>
      </x:c>
      <x:c r="C1706" s="1" t="s">
        <x:v>1137</x:v>
      </x:c>
      <x:c r="D1706" s="1" t="s">
        <x:v>1804</x:v>
      </x:c>
      <x:c r="E1706" s="1" t="n">
        <x:v>152</x:v>
      </x:c>
      <x:c r="F1706" s="1" t="n">
        <x:v>0</x:v>
      </x:c>
      <x:c r="G1706" s="1" t="s">
        <x:v>1805</x:v>
      </x:c>
    </x:row>
    <x:row r="1707" ht="15" hidden="0" customHeight="1">
      <x:c r="A1707" s="1" t="s">
        <x:v>1763</x:v>
      </x:c>
      <x:c r="B1707" s="1" t="s">
        <x:v>1764</x:v>
      </x:c>
      <x:c r="C1707" s="1" t="s">
        <x:v>1139</x:v>
      </x:c>
      <x:c r="D1707" s="1" t="s">
        <x:v>1804</x:v>
      </x:c>
      <x:c r="E1707" s="1" t="n">
        <x:v>64</x:v>
      </x:c>
      <x:c r="F1707" s="1" t="n">
        <x:v>0</x:v>
      </x:c>
      <x:c r="G1707" s="1" t="s">
        <x:v>1805</x:v>
      </x:c>
    </x:row>
    <x:row r="1708" ht="15" hidden="0" customHeight="1">
      <x:c r="A1708" s="1" t="s">
        <x:v>1763</x:v>
      </x:c>
      <x:c r="B1708" s="1" t="s">
        <x:v>1764</x:v>
      </x:c>
      <x:c r="C1708" s="1" t="s">
        <x:v>1140</x:v>
      </x:c>
      <x:c r="D1708" s="1" t="s">
        <x:v>1804</x:v>
      </x:c>
      <x:c r="E1708" s="1" t="n">
        <x:v>123</x:v>
      </x:c>
      <x:c r="F1708" s="1" t="n">
        <x:v>0</x:v>
      </x:c>
      <x:c r="G1708" s="1" t="s">
        <x:v>1805</x:v>
      </x:c>
    </x:row>
    <x:row r="1709" ht="15" hidden="0" customHeight="1">
      <x:c r="A1709" s="1" t="s">
        <x:v>1763</x:v>
      </x:c>
      <x:c r="B1709" s="1" t="s">
        <x:v>1764</x:v>
      </x:c>
      <x:c r="C1709" s="1" t="s">
        <x:v>1148</x:v>
      </x:c>
      <x:c r="D1709" s="1" t="s">
        <x:v>1804</x:v>
      </x:c>
      <x:c r="E1709" s="1" t="n">
        <x:v>26</x:v>
      </x:c>
      <x:c r="F1709" s="1" t="n">
        <x:v>0</x:v>
      </x:c>
      <x:c r="G1709" s="1" t="s">
        <x:v>1805</x:v>
      </x:c>
    </x:row>
    <x:row r="1710" ht="15" hidden="0" customHeight="1">
      <x:c r="A1710" s="1" t="s">
        <x:v>1763</x:v>
      </x:c>
      <x:c r="B1710" s="1" t="s">
        <x:v>1764</x:v>
      </x:c>
      <x:c r="C1710" s="1" t="s">
        <x:v>1155</x:v>
      </x:c>
      <x:c r="D1710" s="1" t="s">
        <x:v>1804</x:v>
      </x:c>
      <x:c r="E1710" s="1" t="n">
        <x:v>141</x:v>
      </x:c>
      <x:c r="F1710" s="1" t="n">
        <x:v>0</x:v>
      </x:c>
      <x:c r="G1710" s="1" t="s">
        <x:v>1805</x:v>
      </x:c>
    </x:row>
    <x:row r="1711" ht="15" hidden="0" customHeight="1">
      <x:c r="A1711" s="1" t="s">
        <x:v>1763</x:v>
      </x:c>
      <x:c r="B1711" s="1" t="s">
        <x:v>1764</x:v>
      </x:c>
      <x:c r="C1711" s="1" t="s">
        <x:v>1157</x:v>
      </x:c>
      <x:c r="D1711" s="1" t="s">
        <x:v>1804</x:v>
      </x:c>
      <x:c r="E1711" s="1" t="n">
        <x:v>72</x:v>
      </x:c>
      <x:c r="F1711" s="1" t="n">
        <x:v>0</x:v>
      </x:c>
      <x:c r="G1711" s="1" t="s">
        <x:v>1805</x:v>
      </x:c>
    </x:row>
    <x:row r="1712" ht="15" hidden="0" customHeight="1">
      <x:c r="A1712" s="1" t="s">
        <x:v>1763</x:v>
      </x:c>
      <x:c r="B1712" s="1" t="s">
        <x:v>1764</x:v>
      </x:c>
      <x:c r="C1712" s="1" t="s">
        <x:v>1159</x:v>
      </x:c>
      <x:c r="D1712" s="1" t="s">
        <x:v>1804</x:v>
      </x:c>
      <x:c r="E1712" s="1" t="n">
        <x:v>22</x:v>
      </x:c>
      <x:c r="F1712" s="1" t="n">
        <x:v>0</x:v>
      </x:c>
      <x:c r="G1712" s="1" t="s">
        <x:v>1805</x:v>
      </x:c>
    </x:row>
    <x:row r="1713" ht="15" hidden="0" customHeight="1">
      <x:c r="A1713" s="1" t="s">
        <x:v>1763</x:v>
      </x:c>
      <x:c r="B1713" s="1" t="s">
        <x:v>1764</x:v>
      </x:c>
      <x:c r="C1713" s="1" t="s">
        <x:v>1161</x:v>
      </x:c>
      <x:c r="D1713" s="1" t="s">
        <x:v>1804</x:v>
      </x:c>
      <x:c r="E1713" s="1" t="n">
        <x:v>63</x:v>
      </x:c>
      <x:c r="F1713" s="1" t="n">
        <x:v>0</x:v>
      </x:c>
      <x:c r="G1713" s="1" t="s">
        <x:v>1805</x:v>
      </x:c>
    </x:row>
    <x:row r="1714" ht="15" hidden="0" customHeight="1">
      <x:c r="A1714" s="1" t="s">
        <x:v>1763</x:v>
      </x:c>
      <x:c r="B1714" s="1" t="s">
        <x:v>1764</x:v>
      </x:c>
      <x:c r="C1714" s="1" t="s">
        <x:v>1164</x:v>
      </x:c>
      <x:c r="D1714" s="1" t="s">
        <x:v>1804</x:v>
      </x:c>
      <x:c r="E1714" s="1" t="n">
        <x:v>29</x:v>
      </x:c>
      <x:c r="F1714" s="1" t="n">
        <x:v>0</x:v>
      </x:c>
      <x:c r="G1714" s="1" t="s">
        <x:v>1805</x:v>
      </x:c>
    </x:row>
    <x:row r="1715" ht="15" hidden="0" customHeight="1">
      <x:c r="A1715" s="1" t="s">
        <x:v>1763</x:v>
      </x:c>
      <x:c r="B1715" s="1" t="s">
        <x:v>1764</x:v>
      </x:c>
      <x:c r="C1715" s="1" t="s">
        <x:v>1169</x:v>
      </x:c>
      <x:c r="D1715" s="1" t="s">
        <x:v>1804</x:v>
      </x:c>
      <x:c r="E1715" s="1" t="n">
        <x:v>53</x:v>
      </x:c>
      <x:c r="F1715" s="1" t="n">
        <x:v>0</x:v>
      </x:c>
      <x:c r="G1715" s="1" t="s">
        <x:v>1805</x:v>
      </x:c>
    </x:row>
    <x:row r="1716" ht="15" hidden="0" customHeight="1">
      <x:c r="A1716" s="1" t="s">
        <x:v>1763</x:v>
      </x:c>
      <x:c r="B1716" s="1" t="s">
        <x:v>1764</x:v>
      </x:c>
      <x:c r="C1716" s="1" t="s">
        <x:v>1177</x:v>
      </x:c>
      <x:c r="D1716" s="1" t="s">
        <x:v>1804</x:v>
      </x:c>
      <x:c r="E1716" s="1" t="n">
        <x:v>248</x:v>
      </x:c>
      <x:c r="F1716" s="1" t="n">
        <x:v>71</x:v>
      </x:c>
      <x:c r="G1716" s="1" t="s">
        <x:v>1805</x:v>
      </x:c>
    </x:row>
    <x:row r="1717" ht="15" hidden="0" customHeight="1">
      <x:c r="A1717" s="1" t="s">
        <x:v>1763</x:v>
      </x:c>
      <x:c r="B1717" s="1" t="s">
        <x:v>1764</x:v>
      </x:c>
      <x:c r="C1717" s="1" t="s">
        <x:v>1181</x:v>
      </x:c>
      <x:c r="D1717" s="1" t="s">
        <x:v>1804</x:v>
      </x:c>
      <x:c r="E1717" s="1" t="n">
        <x:v>163</x:v>
      </x:c>
      <x:c r="F1717" s="1" t="n">
        <x:v>0</x:v>
      </x:c>
      <x:c r="G1717" s="1" t="s">
        <x:v>1805</x:v>
      </x:c>
    </x:row>
    <x:row r="1718" ht="15" hidden="0" customHeight="1">
      <x:c r="A1718" s="1" t="s">
        <x:v>1763</x:v>
      </x:c>
      <x:c r="B1718" s="1" t="s">
        <x:v>1764</x:v>
      </x:c>
      <x:c r="C1718" s="1" t="s">
        <x:v>1188</x:v>
      </x:c>
      <x:c r="D1718" s="1" t="s">
        <x:v>1804</x:v>
      </x:c>
      <x:c r="E1718" s="1" t="n">
        <x:v>225</x:v>
      </x:c>
      <x:c r="F1718" s="1" t="n">
        <x:v>139</x:v>
      </x:c>
      <x:c r="G1718" s="1" t="s">
        <x:v>1805</x:v>
      </x:c>
    </x:row>
    <x:row r="1719" ht="15" hidden="0" customHeight="1">
      <x:c r="A1719" s="1" t="s">
        <x:v>1763</x:v>
      </x:c>
      <x:c r="B1719" s="1" t="s">
        <x:v>1764</x:v>
      </x:c>
      <x:c r="C1719" s="1" t="s">
        <x:v>1190</x:v>
      </x:c>
      <x:c r="D1719" s="1" t="s">
        <x:v>1804</x:v>
      </x:c>
      <x:c r="E1719" s="1" t="n">
        <x:v>108</x:v>
      </x:c>
      <x:c r="F1719" s="1" t="n">
        <x:v>0</x:v>
      </x:c>
      <x:c r="G1719" s="1" t="s">
        <x:v>1805</x:v>
      </x:c>
    </x:row>
    <x:row r="1720" ht="15" hidden="0" customHeight="1">
      <x:c r="A1720" s="1" t="s">
        <x:v>1763</x:v>
      </x:c>
      <x:c r="B1720" s="1" t="s">
        <x:v>1764</x:v>
      </x:c>
      <x:c r="C1720" s="1" t="s">
        <x:v>1193</x:v>
      </x:c>
      <x:c r="D1720" s="1" t="s">
        <x:v>1804</x:v>
      </x:c>
      <x:c r="E1720" s="1" t="n">
        <x:v>19</x:v>
      </x:c>
      <x:c r="F1720" s="1" t="n">
        <x:v>0</x:v>
      </x:c>
      <x:c r="G1720" s="1" t="s">
        <x:v>1805</x:v>
      </x:c>
    </x:row>
    <x:row r="1721" ht="15" hidden="0" customHeight="1">
      <x:c r="A1721" s="1" t="s">
        <x:v>1763</x:v>
      </x:c>
      <x:c r="B1721" s="1" t="s">
        <x:v>1764</x:v>
      </x:c>
      <x:c r="C1721" s="1" t="s">
        <x:v>1209</x:v>
      </x:c>
      <x:c r="D1721" s="1" t="s">
        <x:v>1804</x:v>
      </x:c>
      <x:c r="E1721" s="1" t="n">
        <x:v>141</x:v>
      </x:c>
      <x:c r="F1721" s="1" t="n">
        <x:v>0</x:v>
      </x:c>
      <x:c r="G1721" s="1" t="s">
        <x:v>1805</x:v>
      </x:c>
    </x:row>
    <x:row r="1722" ht="15" hidden="0" customHeight="1">
      <x:c r="A1722" s="1" t="s">
        <x:v>1763</x:v>
      </x:c>
      <x:c r="B1722" s="1" t="s">
        <x:v>1764</x:v>
      </x:c>
      <x:c r="C1722" s="1" t="s">
        <x:v>1211</x:v>
      </x:c>
      <x:c r="D1722" s="1" t="s">
        <x:v>1804</x:v>
      </x:c>
      <x:c r="E1722" s="1" t="n">
        <x:v>15</x:v>
      </x:c>
      <x:c r="F1722" s="1" t="n">
        <x:v>0</x:v>
      </x:c>
      <x:c r="G1722" s="1" t="s">
        <x:v>1805</x:v>
      </x:c>
    </x:row>
    <x:row r="1723" ht="15" hidden="0" customHeight="1">
      <x:c r="A1723" s="1" t="s">
        <x:v>1763</x:v>
      </x:c>
      <x:c r="B1723" s="1" t="s">
        <x:v>1764</x:v>
      </x:c>
      <x:c r="C1723" s="1" t="s">
        <x:v>1214</x:v>
      </x:c>
      <x:c r="D1723" s="1" t="s">
        <x:v>1804</x:v>
      </x:c>
      <x:c r="E1723" s="1" t="n">
        <x:v>80</x:v>
      </x:c>
      <x:c r="F1723" s="1" t="n">
        <x:v>0</x:v>
      </x:c>
      <x:c r="G1723" s="1" t="s">
        <x:v>1805</x:v>
      </x:c>
    </x:row>
    <x:row r="1724" ht="15" hidden="0" customHeight="1">
      <x:c r="A1724" s="1" t="s">
        <x:v>1763</x:v>
      </x:c>
      <x:c r="B1724" s="1" t="s">
        <x:v>1764</x:v>
      </x:c>
      <x:c r="C1724" s="1" t="s">
        <x:v>1218</x:v>
      </x:c>
      <x:c r="D1724" s="1" t="s">
        <x:v>1804</x:v>
      </x:c>
      <x:c r="E1724" s="1" t="n">
        <x:v>11</x:v>
      </x:c>
      <x:c r="F1724" s="1" t="n">
        <x:v>0</x:v>
      </x:c>
      <x:c r="G1724" s="1" t="s">
        <x:v>1805</x:v>
      </x:c>
    </x:row>
    <x:row r="1725" ht="15" hidden="0" customHeight="1">
      <x:c r="A1725" s="1" t="s">
        <x:v>1763</x:v>
      </x:c>
      <x:c r="B1725" s="1" t="s">
        <x:v>1764</x:v>
      </x:c>
      <x:c r="C1725" s="1" t="s">
        <x:v>1220</x:v>
      </x:c>
      <x:c r="D1725" s="1" t="s">
        <x:v>1804</x:v>
      </x:c>
      <x:c r="E1725" s="1" t="n">
        <x:v>44</x:v>
      </x:c>
      <x:c r="F1725" s="1" t="n">
        <x:v>0</x:v>
      </x:c>
      <x:c r="G1725" s="1" t="s">
        <x:v>1805</x:v>
      </x:c>
    </x:row>
    <x:row r="1726" ht="15" hidden="0" customHeight="1">
      <x:c r="A1726" s="1" t="s">
        <x:v>1763</x:v>
      </x:c>
      <x:c r="B1726" s="1" t="s">
        <x:v>1764</x:v>
      </x:c>
      <x:c r="C1726" s="1" t="s">
        <x:v>1221</x:v>
      </x:c>
      <x:c r="D1726" s="1" t="s">
        <x:v>1804</x:v>
      </x:c>
      <x:c r="E1726" s="1" t="n">
        <x:v>5</x:v>
      </x:c>
      <x:c r="F1726" s="1" t="n">
        <x:v>0</x:v>
      </x:c>
      <x:c r="G1726" s="1" t="s">
        <x:v>1805</x:v>
      </x:c>
    </x:row>
    <x:row r="1727" ht="15" hidden="0" customHeight="1">
      <x:c r="A1727" s="1" t="s">
        <x:v>1763</x:v>
      </x:c>
      <x:c r="B1727" s="1" t="s">
        <x:v>1764</x:v>
      </x:c>
      <x:c r="C1727" s="1" t="s">
        <x:v>1223</x:v>
      </x:c>
      <x:c r="D1727" s="1" t="s">
        <x:v>1804</x:v>
      </x:c>
      <x:c r="E1727" s="1" t="n">
        <x:v>33</x:v>
      </x:c>
      <x:c r="F1727" s="1" t="n">
        <x:v>0</x:v>
      </x:c>
      <x:c r="G1727" s="1" t="s">
        <x:v>1805</x:v>
      </x:c>
    </x:row>
    <x:row r="1728" ht="15" hidden="0" customHeight="1">
      <x:c r="A1728" s="1" t="s">
        <x:v>1763</x:v>
      </x:c>
      <x:c r="B1728" s="1" t="s">
        <x:v>1764</x:v>
      </x:c>
      <x:c r="C1728" s="1" t="s">
        <x:v>1232</x:v>
      </x:c>
      <x:c r="D1728" s="1" t="s">
        <x:v>1804</x:v>
      </x:c>
      <x:c r="E1728" s="1" t="n">
        <x:v>13</x:v>
      </x:c>
      <x:c r="F1728" s="1" t="n">
        <x:v>0</x:v>
      </x:c>
      <x:c r="G1728" s="1" t="s">
        <x:v>1805</x:v>
      </x:c>
    </x:row>
    <x:row r="1729" ht="15" hidden="0" customHeight="1">
      <x:c r="A1729" s="1" t="s">
        <x:v>1763</x:v>
      </x:c>
      <x:c r="B1729" s="1" t="s">
        <x:v>1764</x:v>
      </x:c>
      <x:c r="C1729" s="1" t="s">
        <x:v>1239</x:v>
      </x:c>
      <x:c r="D1729" s="1" t="s">
        <x:v>1804</x:v>
      </x:c>
      <x:c r="E1729" s="1" t="n">
        <x:v>156</x:v>
      </x:c>
      <x:c r="F1729" s="1" t="n">
        <x:v>0</x:v>
      </x:c>
      <x:c r="G1729" s="1" t="s">
        <x:v>1805</x:v>
      </x:c>
    </x:row>
    <x:row r="1730" ht="15" hidden="0" customHeight="1">
      <x:c r="A1730" s="1" t="s">
        <x:v>1763</x:v>
      </x:c>
      <x:c r="B1730" s="1" t="s">
        <x:v>1764</x:v>
      </x:c>
      <x:c r="C1730" s="1" t="s">
        <x:v>1246</x:v>
      </x:c>
      <x:c r="D1730" s="1" t="s">
        <x:v>1804</x:v>
      </x:c>
      <x:c r="E1730" s="1" t="n">
        <x:v>59</x:v>
      </x:c>
      <x:c r="F1730" s="1" t="n">
        <x:v>0</x:v>
      </x:c>
      <x:c r="G1730" s="1" t="s">
        <x:v>1805</x:v>
      </x:c>
    </x:row>
    <x:row r="1731" ht="15" hidden="0" customHeight="1">
      <x:c r="A1731" s="1" t="s">
        <x:v>1763</x:v>
      </x:c>
      <x:c r="B1731" s="1" t="s">
        <x:v>1764</x:v>
      </x:c>
      <x:c r="C1731" s="1" t="s">
        <x:v>1251</x:v>
      </x:c>
      <x:c r="D1731" s="1" t="s">
        <x:v>1804</x:v>
      </x:c>
      <x:c r="E1731" s="1" t="n">
        <x:v>102</x:v>
      </x:c>
      <x:c r="F1731" s="1" t="n">
        <x:v>99</x:v>
      </x:c>
      <x:c r="G1731" s="1" t="s">
        <x:v>1805</x:v>
      </x:c>
    </x:row>
    <x:row r="1732" ht="15" hidden="0" customHeight="1">
      <x:c r="A1732" s="1" t="s">
        <x:v>1763</x:v>
      </x:c>
      <x:c r="B1732" s="1" t="s">
        <x:v>1764</x:v>
      </x:c>
      <x:c r="C1732" s="1" t="s">
        <x:v>1255</x:v>
      </x:c>
      <x:c r="D1732" s="1" t="s">
        <x:v>1804</x:v>
      </x:c>
      <x:c r="E1732" s="1" t="n">
        <x:v>3</x:v>
      </x:c>
      <x:c r="F1732" s="1" t="n">
        <x:v>0</x:v>
      </x:c>
      <x:c r="G1732" s="1" t="s">
        <x:v>1805</x:v>
      </x:c>
    </x:row>
    <x:row r="1733" ht="15" hidden="0" customHeight="1">
      <x:c r="A1733" s="1" t="s">
        <x:v>1763</x:v>
      </x:c>
      <x:c r="B1733" s="1" t="s">
        <x:v>1764</x:v>
      </x:c>
      <x:c r="C1733" s="1" t="s">
        <x:v>1259</x:v>
      </x:c>
      <x:c r="D1733" s="1" t="s">
        <x:v>1804</x:v>
      </x:c>
      <x:c r="E1733" s="1" t="n">
        <x:v>139</x:v>
      </x:c>
      <x:c r="F1733" s="1" t="n">
        <x:v>0</x:v>
      </x:c>
      <x:c r="G1733" s="1" t="s">
        <x:v>1805</x:v>
      </x:c>
    </x:row>
    <x:row r="1734" ht="15" hidden="0" customHeight="1">
      <x:c r="A1734" s="1" t="s">
        <x:v>1763</x:v>
      </x:c>
      <x:c r="B1734" s="1" t="s">
        <x:v>1764</x:v>
      </x:c>
      <x:c r="C1734" s="1" t="s">
        <x:v>1262</x:v>
      </x:c>
      <x:c r="D1734" s="1" t="s">
        <x:v>1804</x:v>
      </x:c>
      <x:c r="E1734" s="1" t="n">
        <x:v>87</x:v>
      </x:c>
      <x:c r="F1734" s="1" t="n">
        <x:v>0</x:v>
      </x:c>
      <x:c r="G1734" s="1" t="s">
        <x:v>1805</x:v>
      </x:c>
    </x:row>
    <x:row r="1735" ht="15" hidden="0" customHeight="1">
      <x:c r="A1735" s="1" t="s">
        <x:v>1763</x:v>
      </x:c>
      <x:c r="B1735" s="1" t="s">
        <x:v>1764</x:v>
      </x:c>
      <x:c r="C1735" s="1" t="s">
        <x:v>1263</x:v>
      </x:c>
      <x:c r="D1735" s="1" t="s">
        <x:v>1804</x:v>
      </x:c>
      <x:c r="E1735" s="1" t="n">
        <x:v>31</x:v>
      </x:c>
      <x:c r="F1735" s="1" t="n">
        <x:v>0</x:v>
      </x:c>
      <x:c r="G1735" s="1" t="s">
        <x:v>1805</x:v>
      </x:c>
    </x:row>
    <x:row r="1736" ht="15" hidden="0" customHeight="1">
      <x:c r="A1736" s="1" t="s">
        <x:v>1763</x:v>
      </x:c>
      <x:c r="B1736" s="1" t="s">
        <x:v>1764</x:v>
      </x:c>
      <x:c r="C1736" s="1" t="s">
        <x:v>1266</x:v>
      </x:c>
      <x:c r="D1736" s="1" t="s">
        <x:v>1804</x:v>
      </x:c>
      <x:c r="E1736" s="1" t="n">
        <x:v>231</x:v>
      </x:c>
      <x:c r="F1736" s="1" t="n">
        <x:v>96</x:v>
      </x:c>
      <x:c r="G1736" s="1" t="s">
        <x:v>1805</x:v>
      </x:c>
    </x:row>
    <x:row r="1737" ht="15" hidden="0" customHeight="1">
      <x:c r="A1737" s="1" t="s">
        <x:v>1763</x:v>
      </x:c>
      <x:c r="B1737" s="1" t="s">
        <x:v>1764</x:v>
      </x:c>
      <x:c r="C1737" s="1" t="s">
        <x:v>1275</x:v>
      </x:c>
      <x:c r="D1737" s="1" t="s">
        <x:v>1804</x:v>
      </x:c>
      <x:c r="E1737" s="1" t="n">
        <x:v>75</x:v>
      </x:c>
      <x:c r="F1737" s="1" t="n">
        <x:v>0</x:v>
      </x:c>
      <x:c r="G1737" s="1" t="s">
        <x:v>1805</x:v>
      </x:c>
    </x:row>
    <x:row r="1738" ht="15" hidden="0" customHeight="1">
      <x:c r="A1738" s="1" t="s">
        <x:v>1763</x:v>
      </x:c>
      <x:c r="B1738" s="1" t="s">
        <x:v>1764</x:v>
      </x:c>
      <x:c r="C1738" s="1" t="s">
        <x:v>1278</x:v>
      </x:c>
      <x:c r="D1738" s="1" t="s">
        <x:v>1804</x:v>
      </x:c>
      <x:c r="E1738" s="1" t="n">
        <x:v>77</x:v>
      </x:c>
      <x:c r="F1738" s="1" t="n">
        <x:v>0</x:v>
      </x:c>
      <x:c r="G1738" s="1" t="s">
        <x:v>1805</x:v>
      </x:c>
    </x:row>
    <x:row r="1739" ht="15" hidden="0" customHeight="1">
      <x:c r="A1739" s="1" t="s">
        <x:v>1763</x:v>
      </x:c>
      <x:c r="B1739" s="1" t="s">
        <x:v>1764</x:v>
      </x:c>
      <x:c r="C1739" s="1" t="s">
        <x:v>1281</x:v>
      </x:c>
      <x:c r="D1739" s="1" t="s">
        <x:v>1804</x:v>
      </x:c>
      <x:c r="E1739" s="1" t="n">
        <x:v>63</x:v>
      </x:c>
      <x:c r="F1739" s="1" t="n">
        <x:v>0</x:v>
      </x:c>
      <x:c r="G1739" s="1" t="s">
        <x:v>1805</x:v>
      </x:c>
    </x:row>
    <x:row r="1740" ht="15" hidden="0" customHeight="1">
      <x:c r="A1740" s="1" t="s">
        <x:v>1763</x:v>
      </x:c>
      <x:c r="B1740" s="1" t="s">
        <x:v>1764</x:v>
      </x:c>
      <x:c r="C1740" s="1" t="s">
        <x:v>1283</x:v>
      </x:c>
      <x:c r="D1740" s="1" t="s">
        <x:v>1804</x:v>
      </x:c>
      <x:c r="E1740" s="1" t="n">
        <x:v>36</x:v>
      </x:c>
      <x:c r="F1740" s="1" t="n">
        <x:v>0</x:v>
      </x:c>
      <x:c r="G1740" s="1" t="s">
        <x:v>1805</x:v>
      </x:c>
    </x:row>
    <x:row r="1741" ht="15" hidden="0" customHeight="1">
      <x:c r="A1741" s="1" t="s">
        <x:v>1763</x:v>
      </x:c>
      <x:c r="B1741" s="1" t="s">
        <x:v>1764</x:v>
      </x:c>
      <x:c r="C1741" s="1" t="s">
        <x:v>1286</x:v>
      </x:c>
      <x:c r="D1741" s="1" t="s">
        <x:v>1804</x:v>
      </x:c>
      <x:c r="E1741" s="1" t="n">
        <x:v>223</x:v>
      </x:c>
      <x:c r="F1741" s="1" t="n">
        <x:v>43</x:v>
      </x:c>
      <x:c r="G1741" s="1" t="s">
        <x:v>1805</x:v>
      </x:c>
    </x:row>
    <x:row r="1742" ht="15" hidden="0" customHeight="1">
      <x:c r="A1742" s="1" t="s">
        <x:v>1763</x:v>
      </x:c>
      <x:c r="B1742" s="1" t="s">
        <x:v>1764</x:v>
      </x:c>
      <x:c r="C1742" s="1" t="s">
        <x:v>1289</x:v>
      </x:c>
      <x:c r="D1742" s="1" t="s">
        <x:v>1804</x:v>
      </x:c>
      <x:c r="E1742" s="1" t="n">
        <x:v>60</x:v>
      </x:c>
      <x:c r="F1742" s="1" t="n">
        <x:v>0</x:v>
      </x:c>
      <x:c r="G1742" s="1" t="s">
        <x:v>1805</x:v>
      </x:c>
    </x:row>
    <x:row r="1743" ht="15" hidden="0" customHeight="1">
      <x:c r="A1743" s="1" t="s">
        <x:v>1763</x:v>
      </x:c>
      <x:c r="B1743" s="1" t="s">
        <x:v>1764</x:v>
      </x:c>
      <x:c r="C1743" s="1" t="s">
        <x:v>1296</x:v>
      </x:c>
      <x:c r="D1743" s="1" t="s">
        <x:v>1804</x:v>
      </x:c>
      <x:c r="E1743" s="1" t="n">
        <x:v>88</x:v>
      </x:c>
      <x:c r="F1743" s="1" t="n">
        <x:v>44</x:v>
      </x:c>
      <x:c r="G1743" s="1" t="s">
        <x:v>1805</x:v>
      </x:c>
    </x:row>
    <x:row r="1744" ht="15" hidden="0" customHeight="1">
      <x:c r="A1744" s="1" t="s">
        <x:v>1763</x:v>
      </x:c>
      <x:c r="B1744" s="1" t="s">
        <x:v>1764</x:v>
      </x:c>
      <x:c r="C1744" s="1" t="s">
        <x:v>1300</x:v>
      </x:c>
      <x:c r="D1744" s="1" t="s">
        <x:v>1804</x:v>
      </x:c>
      <x:c r="E1744" s="1" t="n">
        <x:v>226</x:v>
      </x:c>
      <x:c r="F1744" s="1" t="n">
        <x:v>0</x:v>
      </x:c>
      <x:c r="G1744" s="1" t="s">
        <x:v>1805</x:v>
      </x:c>
    </x:row>
    <x:row r="1745" ht="15" hidden="0" customHeight="1">
      <x:c r="A1745" s="1" t="s">
        <x:v>1763</x:v>
      </x:c>
      <x:c r="B1745" s="1" t="s">
        <x:v>1764</x:v>
      </x:c>
      <x:c r="C1745" s="1" t="s">
        <x:v>1304</x:v>
      </x:c>
      <x:c r="D1745" s="1" t="s">
        <x:v>1804</x:v>
      </x:c>
      <x:c r="E1745" s="1" t="n">
        <x:v>148</x:v>
      </x:c>
      <x:c r="F1745" s="1" t="n">
        <x:v>35</x:v>
      </x:c>
      <x:c r="G1745" s="1" t="s">
        <x:v>1805</x:v>
      </x:c>
    </x:row>
    <x:row r="1746" ht="15" hidden="0" customHeight="1">
      <x:c r="A1746" s="1" t="s">
        <x:v>1763</x:v>
      </x:c>
      <x:c r="B1746" s="1" t="s">
        <x:v>1764</x:v>
      </x:c>
      <x:c r="C1746" s="1" t="s">
        <x:v>1306</x:v>
      </x:c>
      <x:c r="D1746" s="1" t="s">
        <x:v>1804</x:v>
      </x:c>
      <x:c r="E1746" s="1" t="n">
        <x:v>67</x:v>
      </x:c>
      <x:c r="F1746" s="1" t="n">
        <x:v>0</x:v>
      </x:c>
      <x:c r="G1746" s="1" t="s">
        <x:v>1805</x:v>
      </x:c>
    </x:row>
    <x:row r="1747" ht="15" hidden="0" customHeight="1">
      <x:c r="A1747" s="1" t="s">
        <x:v>1763</x:v>
      </x:c>
      <x:c r="B1747" s="1" t="s">
        <x:v>1764</x:v>
      </x:c>
      <x:c r="C1747" s="1" t="s">
        <x:v>1312</x:v>
      </x:c>
      <x:c r="D1747" s="1" t="s">
        <x:v>1804</x:v>
      </x:c>
      <x:c r="E1747" s="1" t="n">
        <x:v>32</x:v>
      </x:c>
      <x:c r="F1747" s="1" t="n">
        <x:v>0</x:v>
      </x:c>
      <x:c r="G1747" s="1" t="s">
        <x:v>1805</x:v>
      </x:c>
    </x:row>
    <x:row r="1748" ht="15" hidden="0" customHeight="1">
      <x:c r="A1748" s="1" t="s">
        <x:v>1763</x:v>
      </x:c>
      <x:c r="B1748" s="1" t="s">
        <x:v>1764</x:v>
      </x:c>
      <x:c r="C1748" s="1" t="s">
        <x:v>1313</x:v>
      </x:c>
      <x:c r="D1748" s="1" t="s">
        <x:v>1804</x:v>
      </x:c>
      <x:c r="E1748" s="1" t="n">
        <x:v>4</x:v>
      </x:c>
      <x:c r="F1748" s="1" t="n">
        <x:v>0</x:v>
      </x:c>
      <x:c r="G1748" s="1" t="s">
        <x:v>1805</x:v>
      </x:c>
    </x:row>
    <x:row r="1749" ht="15" hidden="0" customHeight="1">
      <x:c r="A1749" s="1" t="s">
        <x:v>1763</x:v>
      </x:c>
      <x:c r="B1749" s="1" t="s">
        <x:v>1764</x:v>
      </x:c>
      <x:c r="C1749" s="1" t="s">
        <x:v>1314</x:v>
      </x:c>
      <x:c r="D1749" s="1" t="s">
        <x:v>1804</x:v>
      </x:c>
      <x:c r="E1749" s="1" t="n">
        <x:v>59</x:v>
      </x:c>
      <x:c r="F1749" s="1" t="n">
        <x:v>0</x:v>
      </x:c>
      <x:c r="G1749" s="1" t="s">
        <x:v>1805</x:v>
      </x:c>
    </x:row>
    <x:row r="1750" ht="15" hidden="0" customHeight="1">
      <x:c r="A1750" s="1" t="s">
        <x:v>1763</x:v>
      </x:c>
      <x:c r="B1750" s="1" t="s">
        <x:v>1764</x:v>
      </x:c>
      <x:c r="C1750" s="1" t="s">
        <x:v>1319</x:v>
      </x:c>
      <x:c r="D1750" s="1" t="s">
        <x:v>1804</x:v>
      </x:c>
      <x:c r="E1750" s="1" t="n">
        <x:v>129</x:v>
      </x:c>
      <x:c r="F1750" s="1" t="n">
        <x:v>0</x:v>
      </x:c>
      <x:c r="G1750" s="1" t="s">
        <x:v>1805</x:v>
      </x:c>
    </x:row>
    <x:row r="1751" ht="15" hidden="0" customHeight="1">
      <x:c r="A1751" s="1" t="s">
        <x:v>1763</x:v>
      </x:c>
      <x:c r="B1751" s="1" t="s">
        <x:v>1764</x:v>
      </x:c>
      <x:c r="C1751" s="1" t="s">
        <x:v>1320</x:v>
      </x:c>
      <x:c r="D1751" s="1" t="s">
        <x:v>1804</x:v>
      </x:c>
      <x:c r="E1751" s="1" t="n">
        <x:v>21</x:v>
      </x:c>
      <x:c r="F1751" s="1" t="n">
        <x:v>0</x:v>
      </x:c>
      <x:c r="G1751" s="1" t="s">
        <x:v>1805</x:v>
      </x:c>
    </x:row>
    <x:row r="1752" ht="15" hidden="0" customHeight="1">
      <x:c r="A1752" s="1" t="s">
        <x:v>1763</x:v>
      </x:c>
      <x:c r="B1752" s="1" t="s">
        <x:v>1764</x:v>
      </x:c>
      <x:c r="C1752" s="1" t="s">
        <x:v>1324</x:v>
      </x:c>
      <x:c r="D1752" s="1" t="s">
        <x:v>1804</x:v>
      </x:c>
      <x:c r="E1752" s="1" t="n">
        <x:v>219</x:v>
      </x:c>
      <x:c r="F1752" s="1" t="n">
        <x:v>0</x:v>
      </x:c>
      <x:c r="G1752" s="1" t="s">
        <x:v>1805</x:v>
      </x:c>
    </x:row>
    <x:row r="1753" ht="15" hidden="0" customHeight="1">
      <x:c r="A1753" s="1" t="s">
        <x:v>1763</x:v>
      </x:c>
      <x:c r="B1753" s="1" t="s">
        <x:v>1764</x:v>
      </x:c>
      <x:c r="C1753" s="1" t="s">
        <x:v>1327</x:v>
      </x:c>
      <x:c r="D1753" s="1" t="s">
        <x:v>1804</x:v>
      </x:c>
      <x:c r="E1753" s="1" t="n">
        <x:v>200</x:v>
      </x:c>
      <x:c r="F1753" s="1" t="n">
        <x:v>51</x:v>
      </x:c>
      <x:c r="G1753" s="1" t="s">
        <x:v>1805</x:v>
      </x:c>
    </x:row>
    <x:row r="1754" ht="15" hidden="0" customHeight="1">
      <x:c r="A1754" s="1" t="s">
        <x:v>1763</x:v>
      </x:c>
      <x:c r="B1754" s="1" t="s">
        <x:v>1764</x:v>
      </x:c>
      <x:c r="C1754" s="1" t="s">
        <x:v>1329</x:v>
      </x:c>
      <x:c r="D1754" s="1" t="s">
        <x:v>1804</x:v>
      </x:c>
      <x:c r="E1754" s="1" t="n">
        <x:v>222</x:v>
      </x:c>
      <x:c r="F1754" s="1" t="n">
        <x:v>0</x:v>
      </x:c>
      <x:c r="G1754" s="1" t="s">
        <x:v>1805</x:v>
      </x:c>
    </x:row>
    <x:row r="1755" ht="15" hidden="0" customHeight="1">
      <x:c r="A1755" s="1" t="s">
        <x:v>1763</x:v>
      </x:c>
      <x:c r="B1755" s="1" t="s">
        <x:v>1764</x:v>
      </x:c>
      <x:c r="C1755" s="1" t="s">
        <x:v>1332</x:v>
      </x:c>
      <x:c r="D1755" s="1" t="s">
        <x:v>1804</x:v>
      </x:c>
      <x:c r="E1755" s="1" t="n">
        <x:v>100</x:v>
      </x:c>
      <x:c r="F1755" s="1" t="n">
        <x:v>0</x:v>
      </x:c>
      <x:c r="G1755" s="1" t="s">
        <x:v>1805</x:v>
      </x:c>
    </x:row>
    <x:row r="1756" ht="15" hidden="0" customHeight="1">
      <x:c r="A1756" s="1" t="s">
        <x:v>1763</x:v>
      </x:c>
      <x:c r="B1756" s="1" t="s">
        <x:v>1764</x:v>
      </x:c>
      <x:c r="C1756" s="1" t="s">
        <x:v>1334</x:v>
      </x:c>
      <x:c r="D1756" s="1" t="s">
        <x:v>1804</x:v>
      </x:c>
      <x:c r="E1756" s="1" t="n">
        <x:v>4</x:v>
      </x:c>
      <x:c r="F1756" s="1" t="n">
        <x:v>0</x:v>
      </x:c>
      <x:c r="G1756" s="1" t="s">
        <x:v>1805</x:v>
      </x:c>
    </x:row>
    <x:row r="1757" ht="15" hidden="0" customHeight="1">
      <x:c r="A1757" s="1" t="s">
        <x:v>1763</x:v>
      </x:c>
      <x:c r="B1757" s="1" t="s">
        <x:v>1764</x:v>
      </x:c>
      <x:c r="C1757" s="1" t="s">
        <x:v>1335</x:v>
      </x:c>
      <x:c r="D1757" s="1" t="s">
        <x:v>1804</x:v>
      </x:c>
      <x:c r="E1757" s="1" t="n">
        <x:v>120</x:v>
      </x:c>
      <x:c r="F1757" s="1" t="n">
        <x:v>0</x:v>
      </x:c>
      <x:c r="G1757" s="1" t="s">
        <x:v>1805</x:v>
      </x:c>
    </x:row>
    <x:row r="1758" ht="15" hidden="0" customHeight="1">
      <x:c r="A1758" s="1" t="s">
        <x:v>1763</x:v>
      </x:c>
      <x:c r="B1758" s="1" t="s">
        <x:v>1764</x:v>
      </x:c>
      <x:c r="C1758" s="1" t="s">
        <x:v>1345</x:v>
      </x:c>
      <x:c r="D1758" s="1" t="s">
        <x:v>1804</x:v>
      </x:c>
      <x:c r="E1758" s="1" t="n">
        <x:v>214</x:v>
      </x:c>
      <x:c r="F1758" s="1" t="n">
        <x:v>27</x:v>
      </x:c>
      <x:c r="G1758" s="1" t="s">
        <x:v>1805</x:v>
      </x:c>
    </x:row>
    <x:row r="1759" ht="15" hidden="0" customHeight="1">
      <x:c r="A1759" s="1" t="s">
        <x:v>1763</x:v>
      </x:c>
      <x:c r="B1759" s="1" t="s">
        <x:v>1764</x:v>
      </x:c>
      <x:c r="C1759" s="1" t="s">
        <x:v>1347</x:v>
      </x:c>
      <x:c r="D1759" s="1" t="s">
        <x:v>1804</x:v>
      </x:c>
      <x:c r="E1759" s="1" t="n">
        <x:v>78</x:v>
      </x:c>
      <x:c r="F1759" s="1" t="n">
        <x:v>0</x:v>
      </x:c>
      <x:c r="G1759" s="1" t="s">
        <x:v>1805</x:v>
      </x:c>
    </x:row>
    <x:row r="1760" ht="15" hidden="0" customHeight="1">
      <x:c r="A1760" s="1" t="s">
        <x:v>1763</x:v>
      </x:c>
      <x:c r="B1760" s="1" t="s">
        <x:v>1764</x:v>
      </x:c>
      <x:c r="C1760" s="1" t="s">
        <x:v>1351</x:v>
      </x:c>
      <x:c r="D1760" s="1" t="s">
        <x:v>1804</x:v>
      </x:c>
      <x:c r="E1760" s="1" t="n">
        <x:v>239</x:v>
      </x:c>
      <x:c r="F1760" s="1" t="n">
        <x:v>3</x:v>
      </x:c>
      <x:c r="G1760" s="1" t="s">
        <x:v>1805</x:v>
      </x:c>
    </x:row>
    <x:row r="1761" ht="15" hidden="0" customHeight="1">
      <x:c r="A1761" s="1" t="s">
        <x:v>1763</x:v>
      </x:c>
      <x:c r="B1761" s="1" t="s">
        <x:v>1764</x:v>
      </x:c>
      <x:c r="C1761" s="1" t="s">
        <x:v>1356</x:v>
      </x:c>
      <x:c r="D1761" s="1" t="s">
        <x:v>1804</x:v>
      </x:c>
      <x:c r="E1761" s="1" t="n">
        <x:v>150</x:v>
      </x:c>
      <x:c r="F1761" s="1" t="n">
        <x:v>38</x:v>
      </x:c>
      <x:c r="G1761" s="1" t="s">
        <x:v>1805</x:v>
      </x:c>
    </x:row>
    <x:row r="1762" ht="15" hidden="0" customHeight="1">
      <x:c r="A1762" s="1" t="s">
        <x:v>1763</x:v>
      </x:c>
      <x:c r="B1762" s="1" t="s">
        <x:v>1764</x:v>
      </x:c>
      <x:c r="C1762" s="1" t="s">
        <x:v>1357</x:v>
      </x:c>
      <x:c r="D1762" s="1" t="s">
        <x:v>1804</x:v>
      </x:c>
      <x:c r="E1762" s="1" t="n">
        <x:v>231</x:v>
      </x:c>
      <x:c r="F1762" s="1" t="n">
        <x:v>201</x:v>
      </x:c>
      <x:c r="G1762" s="1" t="s">
        <x:v>1805</x:v>
      </x:c>
    </x:row>
    <x:row r="1763" ht="15" hidden="0" customHeight="1">
      <x:c r="A1763" s="1" t="s">
        <x:v>1763</x:v>
      </x:c>
      <x:c r="B1763" s="1" t="s">
        <x:v>1764</x:v>
      </x:c>
      <x:c r="C1763" s="1" t="s">
        <x:v>1361</x:v>
      </x:c>
      <x:c r="D1763" s="1" t="s">
        <x:v>1804</x:v>
      </x:c>
      <x:c r="E1763" s="1" t="n">
        <x:v>27</x:v>
      </x:c>
      <x:c r="F1763" s="1" t="n">
        <x:v>0</x:v>
      </x:c>
      <x:c r="G1763" s="1" t="s">
        <x:v>1805</x:v>
      </x:c>
    </x:row>
    <x:row r="1764" ht="15" hidden="0" customHeight="1">
      <x:c r="A1764" s="1" t="s">
        <x:v>1763</x:v>
      </x:c>
      <x:c r="B1764" s="1" t="s">
        <x:v>1764</x:v>
      </x:c>
      <x:c r="C1764" s="1" t="s">
        <x:v>1362</x:v>
      </x:c>
      <x:c r="D1764" s="1" t="s">
        <x:v>1804</x:v>
      </x:c>
      <x:c r="E1764" s="1" t="n">
        <x:v>51</x:v>
      </x:c>
      <x:c r="F1764" s="1" t="n">
        <x:v>0</x:v>
      </x:c>
      <x:c r="G1764" s="1" t="s">
        <x:v>1805</x:v>
      </x:c>
    </x:row>
    <x:row r="1765" ht="15" hidden="0" customHeight="1">
      <x:c r="A1765" s="1" t="s">
        <x:v>1763</x:v>
      </x:c>
      <x:c r="B1765" s="1" t="s">
        <x:v>1764</x:v>
      </x:c>
      <x:c r="C1765" s="1" t="s">
        <x:v>1365</x:v>
      </x:c>
      <x:c r="D1765" s="1" t="s">
        <x:v>1804</x:v>
      </x:c>
      <x:c r="E1765" s="1" t="n">
        <x:v>18</x:v>
      </x:c>
      <x:c r="F1765" s="1" t="n">
        <x:v>0</x:v>
      </x:c>
      <x:c r="G1765" s="1" t="s">
        <x:v>1805</x:v>
      </x:c>
    </x:row>
    <x:row r="1766" ht="15" hidden="0" customHeight="1">
      <x:c r="A1766" s="1" t="s">
        <x:v>1763</x:v>
      </x:c>
      <x:c r="B1766" s="1" t="s">
        <x:v>1764</x:v>
      </x:c>
      <x:c r="C1766" s="1" t="s">
        <x:v>1367</x:v>
      </x:c>
      <x:c r="D1766" s="1" t="s">
        <x:v>1804</x:v>
      </x:c>
      <x:c r="E1766" s="1" t="n">
        <x:v>9</x:v>
      </x:c>
      <x:c r="F1766" s="1" t="n">
        <x:v>0</x:v>
      </x:c>
      <x:c r="G1766" s="1" t="s">
        <x:v>1805</x:v>
      </x:c>
    </x:row>
    <x:row r="1767" ht="15" hidden="0" customHeight="1">
      <x:c r="A1767" s="1" t="s">
        <x:v>1763</x:v>
      </x:c>
      <x:c r="B1767" s="1" t="s">
        <x:v>1764</x:v>
      </x:c>
      <x:c r="C1767" s="1" t="s">
        <x:v>1371</x:v>
      </x:c>
      <x:c r="D1767" s="1" t="s">
        <x:v>1804</x:v>
      </x:c>
      <x:c r="E1767" s="1" t="n">
        <x:v>141</x:v>
      </x:c>
      <x:c r="F1767" s="1" t="n">
        <x:v>0</x:v>
      </x:c>
      <x:c r="G1767" s="1" t="s">
        <x:v>1805</x:v>
      </x:c>
    </x:row>
    <x:row r="1768" ht="15" hidden="0" customHeight="1">
      <x:c r="A1768" s="1" t="s">
        <x:v>1763</x:v>
      </x:c>
      <x:c r="B1768" s="1" t="s">
        <x:v>1764</x:v>
      </x:c>
      <x:c r="C1768" s="1" t="s">
        <x:v>1373</x:v>
      </x:c>
      <x:c r="D1768" s="1" t="s">
        <x:v>1804</x:v>
      </x:c>
      <x:c r="E1768" s="1" t="n">
        <x:v>74</x:v>
      </x:c>
      <x:c r="F1768" s="1" t="n">
        <x:v>1</x:v>
      </x:c>
      <x:c r="G1768" s="1" t="s">
        <x:v>1805</x:v>
      </x:c>
    </x:row>
    <x:row r="1769" ht="15" hidden="0" customHeight="1">
      <x:c r="A1769" s="1" t="s">
        <x:v>1763</x:v>
      </x:c>
      <x:c r="B1769" s="1" t="s">
        <x:v>1764</x:v>
      </x:c>
      <x:c r="C1769" s="1" t="s">
        <x:v>1378</x:v>
      </x:c>
      <x:c r="D1769" s="1" t="s">
        <x:v>1804</x:v>
      </x:c>
      <x:c r="E1769" s="1" t="n">
        <x:v>157</x:v>
      </x:c>
      <x:c r="F1769" s="1" t="n">
        <x:v>0</x:v>
      </x:c>
      <x:c r="G1769" s="1" t="s">
        <x:v>1805</x:v>
      </x:c>
    </x:row>
    <x:row r="1770" ht="15" hidden="0" customHeight="1">
      <x:c r="A1770" s="1" t="s">
        <x:v>1763</x:v>
      </x:c>
      <x:c r="B1770" s="1" t="s">
        <x:v>1764</x:v>
      </x:c>
      <x:c r="C1770" s="1" t="s">
        <x:v>1379</x:v>
      </x:c>
      <x:c r="D1770" s="1" t="s">
        <x:v>1804</x:v>
      </x:c>
      <x:c r="E1770" s="1" t="n">
        <x:v>71</x:v>
      </x:c>
      <x:c r="F1770" s="1" t="n">
        <x:v>0</x:v>
      </x:c>
      <x:c r="G1770" s="1" t="s">
        <x:v>1805</x:v>
      </x:c>
    </x:row>
    <x:row r="1771" ht="15" hidden="0" customHeight="1">
      <x:c r="A1771" s="1" t="s">
        <x:v>1763</x:v>
      </x:c>
      <x:c r="B1771" s="1" t="s">
        <x:v>1764</x:v>
      </x:c>
      <x:c r="C1771" s="1" t="s">
        <x:v>1382</x:v>
      </x:c>
      <x:c r="D1771" s="1" t="s">
        <x:v>1804</x:v>
      </x:c>
      <x:c r="E1771" s="1" t="n">
        <x:v>152</x:v>
      </x:c>
      <x:c r="F1771" s="1" t="n">
        <x:v>0</x:v>
      </x:c>
      <x:c r="G1771" s="1" t="s">
        <x:v>1805</x:v>
      </x:c>
    </x:row>
    <x:row r="1772" ht="15" hidden="0" customHeight="1">
      <x:c r="A1772" s="1" t="s">
        <x:v>1763</x:v>
      </x:c>
      <x:c r="B1772" s="1" t="s">
        <x:v>1764</x:v>
      </x:c>
      <x:c r="C1772" s="1" t="s">
        <x:v>1386</x:v>
      </x:c>
      <x:c r="D1772" s="1" t="s">
        <x:v>1804</x:v>
      </x:c>
      <x:c r="E1772" s="1" t="n">
        <x:v>44</x:v>
      </x:c>
      <x:c r="F1772" s="1" t="n">
        <x:v>0</x:v>
      </x:c>
      <x:c r="G1772" s="1" t="s">
        <x:v>1805</x:v>
      </x:c>
    </x:row>
    <x:row r="1773" ht="15" hidden="0" customHeight="1">
      <x:c r="A1773" s="1" t="s">
        <x:v>1763</x:v>
      </x:c>
      <x:c r="B1773" s="1" t="s">
        <x:v>1764</x:v>
      </x:c>
      <x:c r="C1773" s="1" t="s">
        <x:v>1387</x:v>
      </x:c>
      <x:c r="D1773" s="1" t="s">
        <x:v>1804</x:v>
      </x:c>
      <x:c r="E1773" s="1" t="n">
        <x:v>238</x:v>
      </x:c>
      <x:c r="F1773" s="1" t="n">
        <x:v>0</x:v>
      </x:c>
      <x:c r="G1773" s="1" t="s">
        <x:v>1805</x:v>
      </x:c>
    </x:row>
    <x:row r="1774" ht="15" hidden="0" customHeight="1">
      <x:c r="A1774" s="1" t="s">
        <x:v>1763</x:v>
      </x:c>
      <x:c r="B1774" s="1" t="s">
        <x:v>1764</x:v>
      </x:c>
      <x:c r="C1774" s="1" t="s">
        <x:v>1388</x:v>
      </x:c>
      <x:c r="D1774" s="1" t="s">
        <x:v>1804</x:v>
      </x:c>
      <x:c r="E1774" s="1" t="n">
        <x:v>86</x:v>
      </x:c>
      <x:c r="F1774" s="1" t="n">
        <x:v>0</x:v>
      </x:c>
      <x:c r="G1774" s="1" t="s">
        <x:v>1805</x:v>
      </x:c>
    </x:row>
    <x:row r="1775" ht="15" hidden="0" customHeight="1">
      <x:c r="A1775" s="1" t="s">
        <x:v>1763</x:v>
      </x:c>
      <x:c r="B1775" s="1" t="s">
        <x:v>1764</x:v>
      </x:c>
      <x:c r="C1775" s="1" t="s">
        <x:v>1389</x:v>
      </x:c>
      <x:c r="D1775" s="1" t="s">
        <x:v>1804</x:v>
      </x:c>
      <x:c r="E1775" s="1" t="n">
        <x:v>29</x:v>
      </x:c>
      <x:c r="F1775" s="1" t="n">
        <x:v>0</x:v>
      </x:c>
      <x:c r="G1775" s="1" t="s">
        <x:v>1805</x:v>
      </x:c>
    </x:row>
    <x:row r="1776" ht="15" hidden="0" customHeight="1">
      <x:c r="A1776" s="1" t="s">
        <x:v>1763</x:v>
      </x:c>
      <x:c r="B1776" s="1" t="s">
        <x:v>1764</x:v>
      </x:c>
      <x:c r="C1776" s="1" t="s">
        <x:v>1394</x:v>
      </x:c>
      <x:c r="D1776" s="1" t="s">
        <x:v>1804</x:v>
      </x:c>
      <x:c r="E1776" s="1" t="n">
        <x:v>24</x:v>
      </x:c>
      <x:c r="F1776" s="1" t="n">
        <x:v>0</x:v>
      </x:c>
      <x:c r="G1776" s="1" t="s">
        <x:v>1805</x:v>
      </x:c>
    </x:row>
    <x:row r="1777" ht="15" hidden="0" customHeight="1">
      <x:c r="A1777" s="1" t="s">
        <x:v>1763</x:v>
      </x:c>
      <x:c r="B1777" s="1" t="s">
        <x:v>1764</x:v>
      </x:c>
      <x:c r="C1777" s="1" t="s">
        <x:v>1397</x:v>
      </x:c>
      <x:c r="D1777" s="1" t="s">
        <x:v>1804</x:v>
      </x:c>
      <x:c r="E1777" s="1" t="n">
        <x:v>68</x:v>
      </x:c>
      <x:c r="F1777" s="1" t="n">
        <x:v>0</x:v>
      </x:c>
      <x:c r="G1777" s="1" t="s">
        <x:v>1805</x:v>
      </x:c>
    </x:row>
    <x:row r="1778" ht="15" hidden="0" customHeight="1">
      <x:c r="A1778" s="1" t="s">
        <x:v>1763</x:v>
      </x:c>
      <x:c r="B1778" s="1" t="s">
        <x:v>1764</x:v>
      </x:c>
      <x:c r="C1778" s="1" t="s">
        <x:v>1399</x:v>
      </x:c>
      <x:c r="D1778" s="1" t="s">
        <x:v>1804</x:v>
      </x:c>
      <x:c r="E1778" s="1" t="n">
        <x:v>29</x:v>
      </x:c>
      <x:c r="F1778" s="1" t="n">
        <x:v>0</x:v>
      </x:c>
      <x:c r="G1778" s="1" t="s">
        <x:v>1805</x:v>
      </x:c>
    </x:row>
    <x:row r="1779" ht="15" hidden="0" customHeight="1">
      <x:c r="A1779" s="1" t="s">
        <x:v>1763</x:v>
      </x:c>
      <x:c r="B1779" s="1" t="s">
        <x:v>1764</x:v>
      </x:c>
      <x:c r="C1779" s="1" t="s">
        <x:v>1402</x:v>
      </x:c>
      <x:c r="D1779" s="1" t="s">
        <x:v>1804</x:v>
      </x:c>
      <x:c r="E1779" s="1" t="n">
        <x:v>179</x:v>
      </x:c>
      <x:c r="F1779" s="1" t="n">
        <x:v>0</x:v>
      </x:c>
      <x:c r="G1779" s="1" t="s">
        <x:v>1805</x:v>
      </x:c>
    </x:row>
    <x:row r="1780" ht="15" hidden="0" customHeight="1">
      <x:c r="A1780" s="1" t="s">
        <x:v>1763</x:v>
      </x:c>
      <x:c r="B1780" s="1" t="s">
        <x:v>1764</x:v>
      </x:c>
      <x:c r="C1780" s="1" t="s">
        <x:v>1407</x:v>
      </x:c>
      <x:c r="D1780" s="1" t="s">
        <x:v>1804</x:v>
      </x:c>
      <x:c r="E1780" s="1" t="n">
        <x:v>79</x:v>
      </x:c>
      <x:c r="F1780" s="1" t="n">
        <x:v>0</x:v>
      </x:c>
      <x:c r="G1780" s="1" t="s">
        <x:v>1805</x:v>
      </x:c>
    </x:row>
    <x:row r="1781" ht="15" hidden="0" customHeight="1">
      <x:c r="A1781" s="1" t="s">
        <x:v>1763</x:v>
      </x:c>
      <x:c r="B1781" s="1" t="s">
        <x:v>1764</x:v>
      </x:c>
      <x:c r="C1781" s="1" t="s">
        <x:v>1411</x:v>
      </x:c>
      <x:c r="D1781" s="1" t="s">
        <x:v>1804</x:v>
      </x:c>
      <x:c r="E1781" s="1" t="n">
        <x:v>58</x:v>
      </x:c>
      <x:c r="F1781" s="1" t="n">
        <x:v>3</x:v>
      </x:c>
      <x:c r="G1781" s="1" t="s">
        <x:v>1805</x:v>
      </x:c>
    </x:row>
    <x:row r="1782" ht="15" hidden="0" customHeight="1">
      <x:c r="A1782" s="1" t="s">
        <x:v>1763</x:v>
      </x:c>
      <x:c r="B1782" s="1" t="s">
        <x:v>1764</x:v>
      </x:c>
      <x:c r="C1782" s="1" t="s">
        <x:v>1412</x:v>
      </x:c>
      <x:c r="D1782" s="1" t="s">
        <x:v>1804</x:v>
      </x:c>
      <x:c r="E1782" s="1" t="n">
        <x:v>26</x:v>
      </x:c>
      <x:c r="F1782" s="1" t="n">
        <x:v>0</x:v>
      </x:c>
      <x:c r="G1782" s="1" t="s">
        <x:v>1805</x:v>
      </x:c>
    </x:row>
    <x:row r="1783" ht="15" hidden="0" customHeight="1">
      <x:c r="A1783" s="1" t="s">
        <x:v>1763</x:v>
      </x:c>
      <x:c r="B1783" s="1" t="s">
        <x:v>1764</x:v>
      </x:c>
      <x:c r="C1783" s="1" t="s">
        <x:v>1421</x:v>
      </x:c>
      <x:c r="D1783" s="1" t="s">
        <x:v>1804</x:v>
      </x:c>
      <x:c r="E1783" s="1" t="n">
        <x:v>64</x:v>
      </x:c>
      <x:c r="F1783" s="1" t="n">
        <x:v>0</x:v>
      </x:c>
      <x:c r="G1783" s="1" t="s">
        <x:v>1805</x:v>
      </x:c>
    </x:row>
    <x:row r="1784" ht="15" hidden="0" customHeight="1">
      <x:c r="A1784" s="1" t="s">
        <x:v>1763</x:v>
      </x:c>
      <x:c r="B1784" s="1" t="s">
        <x:v>1764</x:v>
      </x:c>
      <x:c r="C1784" s="1" t="s">
        <x:v>1424</x:v>
      </x:c>
      <x:c r="D1784" s="1" t="s">
        <x:v>1804</x:v>
      </x:c>
      <x:c r="E1784" s="1" t="n">
        <x:v>59</x:v>
      </x:c>
      <x:c r="F1784" s="1" t="n">
        <x:v>0</x:v>
      </x:c>
      <x:c r="G1784" s="1" t="s">
        <x:v>1805</x:v>
      </x:c>
    </x:row>
    <x:row r="1785" ht="15" hidden="0" customHeight="1">
      <x:c r="A1785" s="1" t="s">
        <x:v>1763</x:v>
      </x:c>
      <x:c r="B1785" s="1" t="s">
        <x:v>1764</x:v>
      </x:c>
      <x:c r="C1785" s="1" t="s">
        <x:v>1427</x:v>
      </x:c>
      <x:c r="D1785" s="1" t="s">
        <x:v>1804</x:v>
      </x:c>
      <x:c r="E1785" s="1" t="n">
        <x:v>157</x:v>
      </x:c>
      <x:c r="F1785" s="1" t="n">
        <x:v>0</x:v>
      </x:c>
      <x:c r="G1785" s="1" t="s">
        <x:v>1805</x:v>
      </x:c>
    </x:row>
    <x:row r="1786" ht="15" hidden="0" customHeight="1">
      <x:c r="A1786" s="1" t="s">
        <x:v>1763</x:v>
      </x:c>
      <x:c r="B1786" s="1" t="s">
        <x:v>1764</x:v>
      </x:c>
      <x:c r="C1786" s="1" t="s">
        <x:v>1430</x:v>
      </x:c>
      <x:c r="D1786" s="1" t="s">
        <x:v>1804</x:v>
      </x:c>
      <x:c r="E1786" s="1" t="n">
        <x:v>230</x:v>
      </x:c>
      <x:c r="F1786" s="1" t="n">
        <x:v>123</x:v>
      </x:c>
      <x:c r="G1786" s="1" t="s">
        <x:v>1805</x:v>
      </x:c>
    </x:row>
    <x:row r="1787" ht="15" hidden="0" customHeight="1">
      <x:c r="A1787" s="1" t="s">
        <x:v>1763</x:v>
      </x:c>
      <x:c r="B1787" s="1" t="s">
        <x:v>1764</x:v>
      </x:c>
      <x:c r="C1787" s="1" t="s">
        <x:v>1433</x:v>
      </x:c>
      <x:c r="D1787" s="1" t="s">
        <x:v>1804</x:v>
      </x:c>
      <x:c r="E1787" s="1" t="n">
        <x:v>107</x:v>
      </x:c>
      <x:c r="F1787" s="1" t="n">
        <x:v>0</x:v>
      </x:c>
      <x:c r="G1787" s="1" t="s">
        <x:v>1805</x:v>
      </x:c>
    </x:row>
    <x:row r="1788" ht="15" hidden="0" customHeight="1">
      <x:c r="A1788" s="1" t="s">
        <x:v>1763</x:v>
      </x:c>
      <x:c r="B1788" s="1" t="s">
        <x:v>1764</x:v>
      </x:c>
      <x:c r="C1788" s="1" t="s">
        <x:v>1435</x:v>
      </x:c>
      <x:c r="D1788" s="1" t="s">
        <x:v>1804</x:v>
      </x:c>
      <x:c r="E1788" s="1" t="n">
        <x:v>24</x:v>
      </x:c>
      <x:c r="F1788" s="1" t="n">
        <x:v>0</x:v>
      </x:c>
      <x:c r="G1788" s="1" t="s">
        <x:v>1805</x:v>
      </x:c>
    </x:row>
    <x:row r="1789" ht="15" hidden="0" customHeight="1">
      <x:c r="A1789" s="1" t="s">
        <x:v>1763</x:v>
      </x:c>
      <x:c r="B1789" s="1" t="s">
        <x:v>1764</x:v>
      </x:c>
      <x:c r="C1789" s="1" t="s">
        <x:v>1436</x:v>
      </x:c>
      <x:c r="D1789" s="1" t="s">
        <x:v>1804</x:v>
      </x:c>
      <x:c r="E1789" s="1" t="n">
        <x:v>232</x:v>
      </x:c>
      <x:c r="F1789" s="1" t="n">
        <x:v>225</x:v>
      </x:c>
      <x:c r="G1789" s="1" t="s">
        <x:v>1805</x:v>
      </x:c>
    </x:row>
    <x:row r="1790" ht="15" hidden="0" customHeight="1">
      <x:c r="A1790" s="1" t="s">
        <x:v>1763</x:v>
      </x:c>
      <x:c r="B1790" s="1" t="s">
        <x:v>1764</x:v>
      </x:c>
      <x:c r="C1790" s="1" t="s">
        <x:v>1443</x:v>
      </x:c>
      <x:c r="D1790" s="1" t="s">
        <x:v>1804</x:v>
      </x:c>
      <x:c r="E1790" s="1" t="n">
        <x:v>35</x:v>
      </x:c>
      <x:c r="F1790" s="1" t="n">
        <x:v>0</x:v>
      </x:c>
      <x:c r="G1790" s="1" t="s">
        <x:v>1805</x:v>
      </x:c>
    </x:row>
    <x:row r="1791" ht="15" hidden="0" customHeight="1">
      <x:c r="A1791" s="1" t="s">
        <x:v>1763</x:v>
      </x:c>
      <x:c r="B1791" s="1" t="s">
        <x:v>1764</x:v>
      </x:c>
      <x:c r="C1791" s="1" t="s">
        <x:v>1447</x:v>
      </x:c>
      <x:c r="D1791" s="1" t="s">
        <x:v>1804</x:v>
      </x:c>
      <x:c r="E1791" s="1" t="n">
        <x:v>56</x:v>
      </x:c>
      <x:c r="F1791" s="1" t="n">
        <x:v>0</x:v>
      </x:c>
      <x:c r="G1791" s="1" t="s">
        <x:v>1805</x:v>
      </x:c>
    </x:row>
    <x:row r="1792" ht="15" hidden="0" customHeight="1">
      <x:c r="A1792" s="1" t="s">
        <x:v>1763</x:v>
      </x:c>
      <x:c r="B1792" s="1" t="s">
        <x:v>1764</x:v>
      </x:c>
      <x:c r="C1792" s="1" t="s">
        <x:v>1454</x:v>
      </x:c>
      <x:c r="D1792" s="1" t="s">
        <x:v>1804</x:v>
      </x:c>
      <x:c r="E1792" s="1" t="n">
        <x:v>190</x:v>
      </x:c>
      <x:c r="F1792" s="1" t="n">
        <x:v>176</x:v>
      </x:c>
      <x:c r="G1792" s="1" t="s">
        <x:v>1805</x:v>
      </x:c>
    </x:row>
    <x:row r="1793" ht="15" hidden="0" customHeight="1">
      <x:c r="A1793" s="1" t="s">
        <x:v>1763</x:v>
      </x:c>
      <x:c r="B1793" s="1" t="s">
        <x:v>1764</x:v>
      </x:c>
      <x:c r="C1793" s="1" t="s">
        <x:v>1456</x:v>
      </x:c>
      <x:c r="D1793" s="1" t="s">
        <x:v>1804</x:v>
      </x:c>
      <x:c r="E1793" s="1" t="n">
        <x:v>165</x:v>
      </x:c>
      <x:c r="F1793" s="1" t="n">
        <x:v>114</x:v>
      </x:c>
      <x:c r="G1793" s="1" t="s">
        <x:v>1805</x:v>
      </x:c>
    </x:row>
    <x:row r="1794" ht="15" hidden="0" customHeight="1">
      <x:c r="A1794" s="1" t="s">
        <x:v>1763</x:v>
      </x:c>
      <x:c r="B1794" s="1" t="s">
        <x:v>1764</x:v>
      </x:c>
      <x:c r="C1794" s="1" t="s">
        <x:v>1457</x:v>
      </x:c>
      <x:c r="D1794" s="1" t="s">
        <x:v>1804</x:v>
      </x:c>
      <x:c r="E1794" s="1" t="n">
        <x:v>97</x:v>
      </x:c>
      <x:c r="F1794" s="1" t="n">
        <x:v>59</x:v>
      </x:c>
      <x:c r="G1794" s="1" t="s">
        <x:v>1805</x:v>
      </x:c>
    </x:row>
    <x:row r="1795" ht="15" hidden="0" customHeight="1">
      <x:c r="A1795" s="1" t="s">
        <x:v>1763</x:v>
      </x:c>
      <x:c r="B1795" s="1" t="s">
        <x:v>1764</x:v>
      </x:c>
      <x:c r="C1795" s="1" t="s">
        <x:v>1461</x:v>
      </x:c>
      <x:c r="D1795" s="1" t="s">
        <x:v>1804</x:v>
      </x:c>
      <x:c r="E1795" s="1" t="n">
        <x:v>17</x:v>
      </x:c>
      <x:c r="F1795" s="1" t="n">
        <x:v>0</x:v>
      </x:c>
      <x:c r="G1795" s="1" t="s">
        <x:v>1805</x:v>
      </x:c>
    </x:row>
    <x:row r="1796" ht="15" hidden="0" customHeight="1">
      <x:c r="A1796" s="1" t="s">
        <x:v>1763</x:v>
      </x:c>
      <x:c r="B1796" s="1" t="s">
        <x:v>1764</x:v>
      </x:c>
      <x:c r="C1796" s="1" t="s">
        <x:v>1465</x:v>
      </x:c>
      <x:c r="D1796" s="1" t="s">
        <x:v>1804</x:v>
      </x:c>
      <x:c r="E1796" s="1" t="n">
        <x:v>38</x:v>
      </x:c>
      <x:c r="F1796" s="1" t="n">
        <x:v>0</x:v>
      </x:c>
      <x:c r="G1796" s="1" t="s">
        <x:v>1805</x:v>
      </x:c>
    </x:row>
    <x:row r="1797" ht="15" hidden="0" customHeight="1">
      <x:c r="A1797" s="1" t="s">
        <x:v>1763</x:v>
      </x:c>
      <x:c r="B1797" s="1" t="s">
        <x:v>1764</x:v>
      </x:c>
      <x:c r="C1797" s="1" t="s">
        <x:v>1466</x:v>
      </x:c>
      <x:c r="D1797" s="1" t="s">
        <x:v>1804</x:v>
      </x:c>
      <x:c r="E1797" s="1" t="n">
        <x:v>54</x:v>
      </x:c>
      <x:c r="F1797" s="1" t="n">
        <x:v>0</x:v>
      </x:c>
      <x:c r="G1797" s="1" t="s">
        <x:v>1805</x:v>
      </x:c>
    </x:row>
    <x:row r="1798" ht="15" hidden="0" customHeight="1">
      <x:c r="A1798" s="1" t="s">
        <x:v>1763</x:v>
      </x:c>
      <x:c r="B1798" s="1" t="s">
        <x:v>1764</x:v>
      </x:c>
      <x:c r="C1798" s="1" t="s">
        <x:v>1470</x:v>
      </x:c>
      <x:c r="D1798" s="1" t="s">
        <x:v>1804</x:v>
      </x:c>
      <x:c r="E1798" s="1" t="n">
        <x:v>53</x:v>
      </x:c>
      <x:c r="F1798" s="1" t="n">
        <x:v>0</x:v>
      </x:c>
      <x:c r="G1798" s="1" t="s">
        <x:v>1805</x:v>
      </x:c>
    </x:row>
    <x:row r="1799" ht="15" hidden="0" customHeight="1">
      <x:c r="A1799" s="1" t="s">
        <x:v>1763</x:v>
      </x:c>
      <x:c r="B1799" s="1" t="s">
        <x:v>1764</x:v>
      </x:c>
      <x:c r="C1799" s="1" t="s">
        <x:v>1475</x:v>
      </x:c>
      <x:c r="D1799" s="1" t="s">
        <x:v>1804</x:v>
      </x:c>
      <x:c r="E1799" s="1" t="n">
        <x:v>222</x:v>
      </x:c>
      <x:c r="F1799" s="1" t="n">
        <x:v>0</x:v>
      </x:c>
      <x:c r="G1799" s="1" t="s">
        <x:v>1805</x:v>
      </x:c>
    </x:row>
    <x:row r="1800" ht="15" hidden="0" customHeight="1">
      <x:c r="A1800" s="1" t="s">
        <x:v>1763</x:v>
      </x:c>
      <x:c r="B1800" s="1" t="s">
        <x:v>1764</x:v>
      </x:c>
      <x:c r="C1800" s="1" t="s">
        <x:v>1481</x:v>
      </x:c>
      <x:c r="D1800" s="1" t="s">
        <x:v>1804</x:v>
      </x:c>
      <x:c r="E1800" s="1" t="n">
        <x:v>69</x:v>
      </x:c>
      <x:c r="F1800" s="1" t="n">
        <x:v>0</x:v>
      </x:c>
      <x:c r="G1800" s="1" t="s">
        <x:v>1805</x:v>
      </x:c>
    </x:row>
    <x:row r="1801" ht="15" hidden="0" customHeight="1">
      <x:c r="A1801" s="1" t="s">
        <x:v>1763</x:v>
      </x:c>
      <x:c r="B1801" s="1" t="s">
        <x:v>1764</x:v>
      </x:c>
      <x:c r="C1801" s="1" t="s">
        <x:v>1482</x:v>
      </x:c>
      <x:c r="D1801" s="1" t="s">
        <x:v>1804</x:v>
      </x:c>
      <x:c r="E1801" s="1" t="n">
        <x:v>235</x:v>
      </x:c>
      <x:c r="F1801" s="1" t="n">
        <x:v>0</x:v>
      </x:c>
      <x:c r="G1801" s="1" t="s">
        <x:v>1805</x:v>
      </x:c>
    </x:row>
    <x:row r="1802" ht="15" hidden="0" customHeight="1">
      <x:c r="A1802" s="1" t="s">
        <x:v>1763</x:v>
      </x:c>
      <x:c r="B1802" s="1" t="s">
        <x:v>1764</x:v>
      </x:c>
      <x:c r="C1802" s="1" t="s">
        <x:v>1484</x:v>
      </x:c>
      <x:c r="D1802" s="1" t="s">
        <x:v>1804</x:v>
      </x:c>
      <x:c r="E1802" s="1" t="n">
        <x:v>15</x:v>
      </x:c>
      <x:c r="F1802" s="1" t="n">
        <x:v>0</x:v>
      </x:c>
      <x:c r="G1802" s="1" t="s">
        <x:v>1805</x:v>
      </x:c>
    </x:row>
    <x:row r="1803" ht="15" hidden="0" customHeight="1">
      <x:c r="A1803" s="1" t="s">
        <x:v>1763</x:v>
      </x:c>
      <x:c r="B1803" s="1" t="s">
        <x:v>1764</x:v>
      </x:c>
      <x:c r="C1803" s="1" t="s">
        <x:v>1486</x:v>
      </x:c>
      <x:c r="D1803" s="1" t="s">
        <x:v>1804</x:v>
      </x:c>
      <x:c r="E1803" s="1" t="n">
        <x:v>147</x:v>
      </x:c>
      <x:c r="F1803" s="1" t="n">
        <x:v>82</x:v>
      </x:c>
      <x:c r="G1803" s="1" t="s">
        <x:v>1805</x:v>
      </x:c>
    </x:row>
    <x:row r="1804" ht="15" hidden="0" customHeight="1">
      <x:c r="A1804" s="1" t="s">
        <x:v>1763</x:v>
      </x:c>
      <x:c r="B1804" s="1" t="s">
        <x:v>1764</x:v>
      </x:c>
      <x:c r="C1804" s="1" t="s">
        <x:v>1488</x:v>
      </x:c>
      <x:c r="D1804" s="1" t="s">
        <x:v>1804</x:v>
      </x:c>
      <x:c r="E1804" s="1" t="n">
        <x:v>41</x:v>
      </x:c>
      <x:c r="F1804" s="1" t="n">
        <x:v>0</x:v>
      </x:c>
      <x:c r="G1804" s="1" t="s">
        <x:v>1805</x:v>
      </x:c>
    </x:row>
    <x:row r="1805" ht="15" hidden="0" customHeight="1">
      <x:c r="A1805" s="1" t="s">
        <x:v>1763</x:v>
      </x:c>
      <x:c r="B1805" s="1" t="s">
        <x:v>1764</x:v>
      </x:c>
      <x:c r="C1805" s="1" t="s">
        <x:v>1491</x:v>
      </x:c>
      <x:c r="D1805" s="1" t="s">
        <x:v>1804</x:v>
      </x:c>
      <x:c r="E1805" s="1" t="n">
        <x:v>226</x:v>
      </x:c>
      <x:c r="F1805" s="1" t="n">
        <x:v>0</x:v>
      </x:c>
      <x:c r="G1805" s="1" t="s">
        <x:v>1805</x:v>
      </x:c>
    </x:row>
    <x:row r="1806" ht="15" hidden="0" customHeight="1">
      <x:c r="A1806" s="1" t="s">
        <x:v>1763</x:v>
      </x:c>
      <x:c r="B1806" s="1" t="s">
        <x:v>1764</x:v>
      </x:c>
      <x:c r="C1806" s="1" t="s">
        <x:v>1492</x:v>
      </x:c>
      <x:c r="D1806" s="1" t="s">
        <x:v>1804</x:v>
      </x:c>
      <x:c r="E1806" s="1" t="n">
        <x:v>20</x:v>
      </x:c>
      <x:c r="F1806" s="1" t="n">
        <x:v>0</x:v>
      </x:c>
      <x:c r="G1806" s="1" t="s">
        <x:v>1805</x:v>
      </x:c>
    </x:row>
    <x:row r="1807" ht="15" hidden="0" customHeight="1">
      <x:c r="A1807" s="1" t="s">
        <x:v>1763</x:v>
      </x:c>
      <x:c r="B1807" s="1" t="s">
        <x:v>1764</x:v>
      </x:c>
      <x:c r="C1807" s="1" t="s">
        <x:v>1493</x:v>
      </x:c>
      <x:c r="D1807" s="1" t="s">
        <x:v>1804</x:v>
      </x:c>
      <x:c r="E1807" s="1" t="n">
        <x:v>32</x:v>
      </x:c>
      <x:c r="F1807" s="1" t="n">
        <x:v>0</x:v>
      </x:c>
      <x:c r="G1807" s="1" t="s">
        <x:v>1805</x:v>
      </x:c>
    </x:row>
    <x:row r="1808" ht="15" hidden="0" customHeight="1">
      <x:c r="A1808" s="1" t="s">
        <x:v>1763</x:v>
      </x:c>
      <x:c r="B1808" s="1" t="s">
        <x:v>1764</x:v>
      </x:c>
      <x:c r="C1808" s="1" t="s">
        <x:v>1496</x:v>
      </x:c>
      <x:c r="D1808" s="1" t="s">
        <x:v>1804</x:v>
      </x:c>
      <x:c r="E1808" s="1" t="n">
        <x:v>63</x:v>
      </x:c>
      <x:c r="F1808" s="1" t="n">
        <x:v>0</x:v>
      </x:c>
      <x:c r="G1808" s="1" t="s">
        <x:v>1805</x:v>
      </x:c>
    </x:row>
    <x:row r="1809" ht="15" hidden="0" customHeight="1">
      <x:c r="A1809" s="1" t="s">
        <x:v>1763</x:v>
      </x:c>
      <x:c r="B1809" s="1" t="s">
        <x:v>1764</x:v>
      </x:c>
      <x:c r="C1809" s="1" t="s">
        <x:v>1500</x:v>
      </x:c>
      <x:c r="D1809" s="1" t="s">
        <x:v>1804</x:v>
      </x:c>
      <x:c r="E1809" s="1" t="n">
        <x:v>48</x:v>
      </x:c>
      <x:c r="F1809" s="1" t="n">
        <x:v>0</x:v>
      </x:c>
      <x:c r="G1809" s="1" t="s">
        <x:v>1805</x:v>
      </x:c>
    </x:row>
    <x:row r="1810" ht="15" hidden="0" customHeight="1">
      <x:c r="A1810" s="1" t="s">
        <x:v>1763</x:v>
      </x:c>
      <x:c r="B1810" s="1" t="s">
        <x:v>1764</x:v>
      </x:c>
      <x:c r="C1810" s="1" t="s">
        <x:v>1501</x:v>
      </x:c>
      <x:c r="D1810" s="1" t="s">
        <x:v>1804</x:v>
      </x:c>
      <x:c r="E1810" s="1" t="n">
        <x:v>60</x:v>
      </x:c>
      <x:c r="F1810" s="1" t="n">
        <x:v>9</x:v>
      </x:c>
      <x:c r="G1810" s="1" t="s">
        <x:v>1805</x:v>
      </x:c>
    </x:row>
    <x:row r="1811" ht="15" hidden="0" customHeight="1">
      <x:c r="A1811" s="1" t="s">
        <x:v>1763</x:v>
      </x:c>
      <x:c r="B1811" s="1" t="s">
        <x:v>1764</x:v>
      </x:c>
      <x:c r="C1811" s="1" t="s">
        <x:v>1503</x:v>
      </x:c>
      <x:c r="D1811" s="1" t="s">
        <x:v>1804</x:v>
      </x:c>
      <x:c r="E1811" s="1" t="n">
        <x:v>21</x:v>
      </x:c>
      <x:c r="F1811" s="1" t="n">
        <x:v>0</x:v>
      </x:c>
      <x:c r="G1811" s="1" t="s">
        <x:v>1805</x:v>
      </x:c>
    </x:row>
    <x:row r="1812" ht="15" hidden="0" customHeight="1">
      <x:c r="A1812" s="1" t="s">
        <x:v>1763</x:v>
      </x:c>
      <x:c r="B1812" s="1" t="s">
        <x:v>1764</x:v>
      </x:c>
      <x:c r="C1812" s="1" t="s">
        <x:v>1509</x:v>
      </x:c>
      <x:c r="D1812" s="1" t="s">
        <x:v>1804</x:v>
      </x:c>
      <x:c r="E1812" s="1" t="n">
        <x:v>248</x:v>
      </x:c>
      <x:c r="F1812" s="1" t="n">
        <x:v>17</x:v>
      </x:c>
      <x:c r="G1812" s="1" t="s">
        <x:v>1805</x:v>
      </x:c>
    </x:row>
    <x:row r="1813" ht="15" hidden="0" customHeight="1">
      <x:c r="A1813" s="1" t="s">
        <x:v>1763</x:v>
      </x:c>
      <x:c r="B1813" s="1" t="s">
        <x:v>1764</x:v>
      </x:c>
      <x:c r="C1813" s="1" t="s">
        <x:v>1513</x:v>
      </x:c>
      <x:c r="D1813" s="1" t="s">
        <x:v>1804</x:v>
      </x:c>
      <x:c r="E1813" s="1" t="n">
        <x:v>220</x:v>
      </x:c>
      <x:c r="F1813" s="1" t="n">
        <x:v>206</x:v>
      </x:c>
      <x:c r="G1813" s="1" t="s">
        <x:v>1805</x:v>
      </x:c>
    </x:row>
    <x:row r="1814" ht="15" hidden="0" customHeight="1">
      <x:c r="A1814" s="1" t="s">
        <x:v>1763</x:v>
      </x:c>
      <x:c r="B1814" s="1" t="s">
        <x:v>1764</x:v>
      </x:c>
      <x:c r="C1814" s="1" t="s">
        <x:v>1522</x:v>
      </x:c>
      <x:c r="D1814" s="1" t="s">
        <x:v>1804</x:v>
      </x:c>
      <x:c r="E1814" s="1" t="n">
        <x:v>221</x:v>
      </x:c>
      <x:c r="F1814" s="1" t="n">
        <x:v>47</x:v>
      </x:c>
      <x:c r="G1814" s="1" t="s">
        <x:v>1805</x:v>
      </x:c>
    </x:row>
    <x:row r="1815" ht="15" hidden="0" customHeight="1">
      <x:c r="A1815" s="1" t="s">
        <x:v>1763</x:v>
      </x:c>
      <x:c r="B1815" s="1" t="s">
        <x:v>1764</x:v>
      </x:c>
      <x:c r="C1815" s="1" t="s">
        <x:v>1525</x:v>
      </x:c>
      <x:c r="D1815" s="1" t="s">
        <x:v>1804</x:v>
      </x:c>
      <x:c r="E1815" s="1" t="n">
        <x:v>46</x:v>
      </x:c>
      <x:c r="F1815" s="1" t="n">
        <x:v>0</x:v>
      </x:c>
      <x:c r="G1815" s="1" t="s">
        <x:v>1805</x:v>
      </x:c>
    </x:row>
    <x:row r="1816" ht="15" hidden="0" customHeight="1">
      <x:c r="A1816" s="1" t="s">
        <x:v>1763</x:v>
      </x:c>
      <x:c r="B1816" s="1" t="s">
        <x:v>1764</x:v>
      </x:c>
      <x:c r="C1816" s="1" t="s">
        <x:v>1529</x:v>
      </x:c>
      <x:c r="D1816" s="1" t="s">
        <x:v>1804</x:v>
      </x:c>
      <x:c r="E1816" s="1" t="n">
        <x:v>23</x:v>
      </x:c>
      <x:c r="F1816" s="1" t="n">
        <x:v>0</x:v>
      </x:c>
      <x:c r="G1816" s="1" t="s">
        <x:v>1805</x:v>
      </x:c>
    </x:row>
    <x:row r="1817" ht="15" hidden="0" customHeight="1">
      <x:c r="A1817" s="1" t="s">
        <x:v>1763</x:v>
      </x:c>
      <x:c r="B1817" s="1" t="s">
        <x:v>1764</x:v>
      </x:c>
      <x:c r="C1817" s="1" t="s">
        <x:v>1534</x:v>
      </x:c>
      <x:c r="D1817" s="1" t="s">
        <x:v>1804</x:v>
      </x:c>
      <x:c r="E1817" s="1" t="n">
        <x:v>228</x:v>
      </x:c>
      <x:c r="F1817" s="1" t="n">
        <x:v>0</x:v>
      </x:c>
      <x:c r="G1817" s="1" t="s">
        <x:v>1805</x:v>
      </x:c>
    </x:row>
    <x:row r="1818" ht="15" hidden="0" customHeight="1">
      <x:c r="A1818" s="1" t="s">
        <x:v>1763</x:v>
      </x:c>
      <x:c r="B1818" s="1" t="s">
        <x:v>1764</x:v>
      </x:c>
      <x:c r="C1818" s="1" t="s">
        <x:v>1539</x:v>
      </x:c>
      <x:c r="D1818" s="1" t="s">
        <x:v>1804</x:v>
      </x:c>
      <x:c r="E1818" s="1" t="n">
        <x:v>221</x:v>
      </x:c>
      <x:c r="F1818" s="1" t="n">
        <x:v>168</x:v>
      </x:c>
      <x:c r="G1818" s="1" t="s">
        <x:v>1805</x:v>
      </x:c>
    </x:row>
    <x:row r="1819" ht="15" hidden="0" customHeight="1">
      <x:c r="A1819" s="1" t="s">
        <x:v>1763</x:v>
      </x:c>
      <x:c r="B1819" s="1" t="s">
        <x:v>1764</x:v>
      </x:c>
      <x:c r="C1819" s="1" t="s">
        <x:v>1545</x:v>
      </x:c>
      <x:c r="D1819" s="1" t="s">
        <x:v>1804</x:v>
      </x:c>
      <x:c r="E1819" s="1" t="n">
        <x:v>194</x:v>
      </x:c>
      <x:c r="F1819" s="1" t="n">
        <x:v>177</x:v>
      </x:c>
      <x:c r="G1819" s="1" t="s">
        <x:v>1805</x:v>
      </x:c>
    </x:row>
    <x:row r="1820" ht="15" hidden="0" customHeight="1">
      <x:c r="A1820" s="1" t="s">
        <x:v>1763</x:v>
      </x:c>
      <x:c r="B1820" s="1" t="s">
        <x:v>1764</x:v>
      </x:c>
      <x:c r="C1820" s="1" t="s">
        <x:v>1547</x:v>
      </x:c>
      <x:c r="D1820" s="1" t="s">
        <x:v>1804</x:v>
      </x:c>
      <x:c r="E1820" s="1" t="n">
        <x:v>214</x:v>
      </x:c>
      <x:c r="F1820" s="1" t="n">
        <x:v>88</x:v>
      </x:c>
      <x:c r="G1820" s="1" t="s">
        <x:v>1805</x:v>
      </x:c>
    </x:row>
    <x:row r="1821" ht="15" hidden="0" customHeight="1">
      <x:c r="A1821" s="1" t="s">
        <x:v>1763</x:v>
      </x:c>
      <x:c r="B1821" s="1" t="s">
        <x:v>1764</x:v>
      </x:c>
      <x:c r="C1821" s="1" t="s">
        <x:v>1548</x:v>
      </x:c>
      <x:c r="D1821" s="1" t="s">
        <x:v>1804</x:v>
      </x:c>
      <x:c r="E1821" s="1" t="n">
        <x:v>12</x:v>
      </x:c>
      <x:c r="F1821" s="1" t="n">
        <x:v>0</x:v>
      </x:c>
      <x:c r="G1821" s="1" t="s">
        <x:v>1805</x:v>
      </x:c>
    </x:row>
    <x:row r="1822" ht="15" hidden="0" customHeight="1">
      <x:c r="A1822" s="1" t="s">
        <x:v>1763</x:v>
      </x:c>
      <x:c r="B1822" s="1" t="s">
        <x:v>1764</x:v>
      </x:c>
      <x:c r="C1822" s="1" t="s">
        <x:v>1551</x:v>
      </x:c>
      <x:c r="D1822" s="1" t="s">
        <x:v>1804</x:v>
      </x:c>
      <x:c r="E1822" s="1" t="n">
        <x:v>244</x:v>
      </x:c>
      <x:c r="F1822" s="1" t="n">
        <x:v>48</x:v>
      </x:c>
      <x:c r="G1822" s="1" t="s">
        <x:v>1805</x:v>
      </x:c>
    </x:row>
    <x:row r="1823" ht="15" hidden="0" customHeight="1">
      <x:c r="A1823" s="1" t="s">
        <x:v>1763</x:v>
      </x:c>
      <x:c r="B1823" s="1" t="s">
        <x:v>1764</x:v>
      </x:c>
      <x:c r="C1823" s="1" t="s">
        <x:v>1552</x:v>
      </x:c>
      <x:c r="D1823" s="1" t="s">
        <x:v>1804</x:v>
      </x:c>
      <x:c r="E1823" s="1" t="n">
        <x:v>117</x:v>
      </x:c>
      <x:c r="F1823" s="1" t="n">
        <x:v>0</x:v>
      </x:c>
      <x:c r="G1823" s="1" t="s">
        <x:v>1805</x:v>
      </x:c>
    </x:row>
    <x:row r="1824" ht="15" hidden="0" customHeight="1">
      <x:c r="A1824" s="1" t="s">
        <x:v>1763</x:v>
      </x:c>
      <x:c r="B1824" s="1" t="s">
        <x:v>1764</x:v>
      </x:c>
      <x:c r="C1824" s="1" t="s">
        <x:v>1554</x:v>
      </x:c>
      <x:c r="D1824" s="1" t="s">
        <x:v>1804</x:v>
      </x:c>
      <x:c r="E1824" s="1" t="n">
        <x:v>202</x:v>
      </x:c>
      <x:c r="F1824" s="1" t="n">
        <x:v>0</x:v>
      </x:c>
      <x:c r="G1824" s="1" t="s">
        <x:v>1805</x:v>
      </x:c>
    </x:row>
    <x:row r="1825" ht="15" hidden="0" customHeight="1">
      <x:c r="A1825" s="1" t="s">
        <x:v>1763</x:v>
      </x:c>
      <x:c r="B1825" s="1" t="s">
        <x:v>1764</x:v>
      </x:c>
      <x:c r="C1825" s="1" t="s">
        <x:v>1558</x:v>
      </x:c>
      <x:c r="D1825" s="1" t="s">
        <x:v>1804</x:v>
      </x:c>
      <x:c r="E1825" s="1" t="n">
        <x:v>161</x:v>
      </x:c>
      <x:c r="F1825" s="1" t="n">
        <x:v>0</x:v>
      </x:c>
      <x:c r="G1825" s="1" t="s">
        <x:v>1805</x:v>
      </x:c>
    </x:row>
    <x:row r="1826" ht="15" hidden="0" customHeight="1">
      <x:c r="A1826" s="1" t="s">
        <x:v>1763</x:v>
      </x:c>
      <x:c r="B1826" s="1" t="s">
        <x:v>1764</x:v>
      </x:c>
      <x:c r="C1826" s="1" t="s">
        <x:v>1562</x:v>
      </x:c>
      <x:c r="D1826" s="1" t="s">
        <x:v>1804</x:v>
      </x:c>
      <x:c r="E1826" s="1" t="n">
        <x:v>101</x:v>
      </x:c>
      <x:c r="F1826" s="1" t="n">
        <x:v>0</x:v>
      </x:c>
      <x:c r="G1826" s="1" t="s">
        <x:v>1805</x:v>
      </x:c>
    </x:row>
    <x:row r="1827" ht="15" hidden="0" customHeight="1">
      <x:c r="A1827" s="1" t="s">
        <x:v>1763</x:v>
      </x:c>
      <x:c r="B1827" s="1" t="s">
        <x:v>1764</x:v>
      </x:c>
      <x:c r="C1827" s="1" t="s">
        <x:v>1565</x:v>
      </x:c>
      <x:c r="D1827" s="1" t="s">
        <x:v>1804</x:v>
      </x:c>
      <x:c r="E1827" s="1" t="n">
        <x:v>49</x:v>
      </x:c>
      <x:c r="F1827" s="1" t="n">
        <x:v>0</x:v>
      </x:c>
      <x:c r="G1827" s="1" t="s">
        <x:v>1805</x:v>
      </x:c>
    </x:row>
    <x:row r="1828" ht="15" hidden="0" customHeight="1">
      <x:c r="A1828" s="1" t="s">
        <x:v>1763</x:v>
      </x:c>
      <x:c r="B1828" s="1" t="s">
        <x:v>1764</x:v>
      </x:c>
      <x:c r="C1828" s="1" t="s">
        <x:v>1566</x:v>
      </x:c>
      <x:c r="D1828" s="1" t="s">
        <x:v>1804</x:v>
      </x:c>
      <x:c r="E1828" s="1" t="n">
        <x:v>151</x:v>
      </x:c>
      <x:c r="F1828" s="1" t="n">
        <x:v>0</x:v>
      </x:c>
      <x:c r="G1828" s="1" t="s">
        <x:v>1805</x:v>
      </x:c>
    </x:row>
    <x:row r="1829" ht="15" hidden="0" customHeight="1">
      <x:c r="A1829" s="1" t="s">
        <x:v>1763</x:v>
      </x:c>
      <x:c r="B1829" s="1" t="s">
        <x:v>1764</x:v>
      </x:c>
      <x:c r="C1829" s="1" t="s">
        <x:v>1567</x:v>
      </x:c>
      <x:c r="D1829" s="1" t="s">
        <x:v>1804</x:v>
      </x:c>
      <x:c r="E1829" s="1" t="n">
        <x:v>166</x:v>
      </x:c>
      <x:c r="F1829" s="1" t="n">
        <x:v>127</x:v>
      </x:c>
      <x:c r="G1829" s="1" t="s">
        <x:v>1805</x:v>
      </x:c>
    </x:row>
    <x:row r="1830" ht="15" hidden="0" customHeight="1">
      <x:c r="A1830" s="1" t="s">
        <x:v>1763</x:v>
      </x:c>
      <x:c r="B1830" s="1" t="s">
        <x:v>1764</x:v>
      </x:c>
      <x:c r="C1830" s="1" t="s">
        <x:v>1568</x:v>
      </x:c>
      <x:c r="D1830" s="1" t="s">
        <x:v>1804</x:v>
      </x:c>
      <x:c r="E1830" s="1" t="n">
        <x:v>233</x:v>
      </x:c>
      <x:c r="F1830" s="1" t="n">
        <x:v>205</x:v>
      </x:c>
      <x:c r="G1830" s="1" t="s">
        <x:v>1805</x:v>
      </x:c>
    </x:row>
    <x:row r="1831" ht="15" hidden="0" customHeight="1">
      <x:c r="A1831" s="1" t="s">
        <x:v>1763</x:v>
      </x:c>
      <x:c r="B1831" s="1" t="s">
        <x:v>1764</x:v>
      </x:c>
      <x:c r="C1831" s="1" t="s">
        <x:v>1571</x:v>
      </x:c>
      <x:c r="D1831" s="1" t="s">
        <x:v>1804</x:v>
      </x:c>
      <x:c r="E1831" s="1" t="n">
        <x:v>144</x:v>
      </x:c>
      <x:c r="F1831" s="1" t="n">
        <x:v>0</x:v>
      </x:c>
      <x:c r="G1831" s="1" t="s">
        <x:v>1805</x:v>
      </x:c>
    </x:row>
    <x:row r="1832" ht="15" hidden="0" customHeight="1">
      <x:c r="A1832" s="1" t="s">
        <x:v>1763</x:v>
      </x:c>
      <x:c r="B1832" s="1" t="s">
        <x:v>1764</x:v>
      </x:c>
      <x:c r="C1832" s="1" t="s">
        <x:v>1578</x:v>
      </x:c>
      <x:c r="D1832" s="1" t="s">
        <x:v>1804</x:v>
      </x:c>
      <x:c r="E1832" s="1" t="n">
        <x:v>15</x:v>
      </x:c>
      <x:c r="F1832" s="1" t="n">
        <x:v>0</x:v>
      </x:c>
      <x:c r="G1832" s="1" t="s">
        <x:v>1805</x:v>
      </x:c>
    </x:row>
    <x:row r="1833" ht="15" hidden="0" customHeight="1">
      <x:c r="A1833" s="1" t="s">
        <x:v>1763</x:v>
      </x:c>
      <x:c r="B1833" s="1" t="s">
        <x:v>1764</x:v>
      </x:c>
      <x:c r="C1833" s="1" t="s">
        <x:v>1579</x:v>
      </x:c>
      <x:c r="D1833" s="1" t="s">
        <x:v>1804</x:v>
      </x:c>
      <x:c r="E1833" s="1" t="n">
        <x:v>35</x:v>
      </x:c>
      <x:c r="F1833" s="1" t="n">
        <x:v>0</x:v>
      </x:c>
      <x:c r="G1833" s="1" t="s">
        <x:v>1805</x:v>
      </x:c>
    </x:row>
    <x:row r="1834" ht="15" hidden="0" customHeight="1">
      <x:c r="A1834" s="1" t="s">
        <x:v>1763</x:v>
      </x:c>
      <x:c r="B1834" s="1" t="s">
        <x:v>1764</x:v>
      </x:c>
      <x:c r="C1834" s="1" t="s">
        <x:v>1583</x:v>
      </x:c>
      <x:c r="D1834" s="1" t="s">
        <x:v>1804</x:v>
      </x:c>
      <x:c r="E1834" s="1" t="n">
        <x:v>164</x:v>
      </x:c>
      <x:c r="F1834" s="1" t="n">
        <x:v>0</x:v>
      </x:c>
      <x:c r="G1834" s="1" t="s">
        <x:v>1805</x:v>
      </x:c>
    </x:row>
    <x:row r="1835" ht="15" hidden="0" customHeight="1">
      <x:c r="A1835" s="1" t="s">
        <x:v>1763</x:v>
      </x:c>
      <x:c r="B1835" s="1" t="s">
        <x:v>1764</x:v>
      </x:c>
      <x:c r="C1835" s="1" t="s">
        <x:v>1585</x:v>
      </x:c>
      <x:c r="D1835" s="1" t="s">
        <x:v>1804</x:v>
      </x:c>
      <x:c r="E1835" s="1" t="n">
        <x:v>47</x:v>
      </x:c>
      <x:c r="F1835" s="1" t="n">
        <x:v>0</x:v>
      </x:c>
      <x:c r="G1835" s="1" t="s">
        <x:v>1805</x:v>
      </x:c>
    </x:row>
    <x:row r="1836" ht="15" hidden="0" customHeight="1">
      <x:c r="A1836" s="1" t="s">
        <x:v>1763</x:v>
      </x:c>
      <x:c r="B1836" s="1" t="s">
        <x:v>1764</x:v>
      </x:c>
      <x:c r="C1836" s="1" t="s">
        <x:v>1587</x:v>
      </x:c>
      <x:c r="D1836" s="1" t="s">
        <x:v>1804</x:v>
      </x:c>
      <x:c r="E1836" s="1" t="n">
        <x:v>248</x:v>
      </x:c>
      <x:c r="F1836" s="1" t="n">
        <x:v>230</x:v>
      </x:c>
      <x:c r="G1836" s="1" t="s">
        <x:v>1805</x:v>
      </x:c>
    </x:row>
    <x:row r="1837" ht="15" hidden="0" customHeight="1">
      <x:c r="A1837" s="1" t="s">
        <x:v>1763</x:v>
      </x:c>
      <x:c r="B1837" s="1" t="s">
        <x:v>1764</x:v>
      </x:c>
      <x:c r="C1837" s="1" t="s">
        <x:v>1590</x:v>
      </x:c>
      <x:c r="D1837" s="1" t="s">
        <x:v>1804</x:v>
      </x:c>
      <x:c r="E1837" s="1" t="n">
        <x:v>210</x:v>
      </x:c>
      <x:c r="F1837" s="1" t="n">
        <x:v>0</x:v>
      </x:c>
      <x:c r="G1837" s="1" t="s">
        <x:v>1805</x:v>
      </x:c>
    </x:row>
    <x:row r="1838" ht="15" hidden="0" customHeight="1">
      <x:c r="A1838" s="1" t="s">
        <x:v>1763</x:v>
      </x:c>
      <x:c r="B1838" s="1" t="s">
        <x:v>1764</x:v>
      </x:c>
      <x:c r="C1838" s="1" t="s">
        <x:v>1596</x:v>
      </x:c>
      <x:c r="D1838" s="1" t="s">
        <x:v>1804</x:v>
      </x:c>
      <x:c r="E1838" s="1" t="n">
        <x:v>12</x:v>
      </x:c>
      <x:c r="F1838" s="1" t="n">
        <x:v>0</x:v>
      </x:c>
      <x:c r="G1838" s="1" t="s">
        <x:v>1805</x:v>
      </x:c>
    </x:row>
    <x:row r="1839" ht="15" hidden="0" customHeight="1">
      <x:c r="A1839" s="1" t="s">
        <x:v>1763</x:v>
      </x:c>
      <x:c r="B1839" s="1" t="s">
        <x:v>1764</x:v>
      </x:c>
      <x:c r="C1839" s="1" t="s">
        <x:v>1600</x:v>
      </x:c>
      <x:c r="D1839" s="1" t="s">
        <x:v>1804</x:v>
      </x:c>
      <x:c r="E1839" s="1" t="n">
        <x:v>82</x:v>
      </x:c>
      <x:c r="F1839" s="1" t="n">
        <x:v>0</x:v>
      </x:c>
      <x:c r="G1839" s="1" t="s">
        <x:v>1805</x:v>
      </x:c>
    </x:row>
    <x:row r="1840" ht="15" hidden="0" customHeight="1">
      <x:c r="A1840" s="1" t="s">
        <x:v>1763</x:v>
      </x:c>
      <x:c r="B1840" s="1" t="s">
        <x:v>1764</x:v>
      </x:c>
      <x:c r="C1840" s="1" t="s">
        <x:v>1602</x:v>
      </x:c>
      <x:c r="D1840" s="1" t="s">
        <x:v>1804</x:v>
      </x:c>
      <x:c r="E1840" s="1" t="n">
        <x:v>202</x:v>
      </x:c>
      <x:c r="F1840" s="1" t="n">
        <x:v>63</x:v>
      </x:c>
      <x:c r="G1840" s="1" t="s">
        <x:v>1805</x:v>
      </x:c>
    </x:row>
    <x:row r="1841" ht="15" hidden="0" customHeight="1">
      <x:c r="A1841" s="1" t="s">
        <x:v>1763</x:v>
      </x:c>
      <x:c r="B1841" s="1" t="s">
        <x:v>1764</x:v>
      </x:c>
      <x:c r="C1841" s="1" t="s">
        <x:v>1604</x:v>
      </x:c>
      <x:c r="D1841" s="1" t="s">
        <x:v>1804</x:v>
      </x:c>
      <x:c r="E1841" s="1" t="n">
        <x:v>42</x:v>
      </x:c>
      <x:c r="F1841" s="1" t="n">
        <x:v>0</x:v>
      </x:c>
      <x:c r="G1841" s="1" t="s">
        <x:v>1805</x:v>
      </x:c>
    </x:row>
    <x:row r="1842" ht="15" hidden="0" customHeight="1">
      <x:c r="A1842" s="1" t="s">
        <x:v>1763</x:v>
      </x:c>
      <x:c r="B1842" s="1" t="s">
        <x:v>1764</x:v>
      </x:c>
      <x:c r="C1842" s="1" t="s">
        <x:v>1606</x:v>
      </x:c>
      <x:c r="D1842" s="1" t="s">
        <x:v>1804</x:v>
      </x:c>
      <x:c r="E1842" s="1" t="n">
        <x:v>204</x:v>
      </x:c>
      <x:c r="F1842" s="1" t="n">
        <x:v>0</x:v>
      </x:c>
      <x:c r="G1842" s="1" t="s">
        <x:v>1805</x:v>
      </x:c>
    </x:row>
    <x:row r="1843" ht="15" hidden="0" customHeight="1">
      <x:c r="A1843" s="1" t="s">
        <x:v>1763</x:v>
      </x:c>
      <x:c r="B1843" s="1" t="s">
        <x:v>1764</x:v>
      </x:c>
      <x:c r="C1843" s="1" t="s">
        <x:v>1608</x:v>
      </x:c>
      <x:c r="D1843" s="1" t="s">
        <x:v>1804</x:v>
      </x:c>
      <x:c r="E1843" s="1" t="n">
        <x:v>124</x:v>
      </x:c>
      <x:c r="F1843" s="1" t="n">
        <x:v>0</x:v>
      </x:c>
      <x:c r="G1843" s="1" t="s">
        <x:v>1805</x:v>
      </x:c>
    </x:row>
    <x:row r="1844" ht="15" hidden="0" customHeight="1">
      <x:c r="A1844" s="1" t="s">
        <x:v>1763</x:v>
      </x:c>
      <x:c r="B1844" s="1" t="s">
        <x:v>1764</x:v>
      </x:c>
      <x:c r="C1844" s="1" t="s">
        <x:v>1617</x:v>
      </x:c>
      <x:c r="D1844" s="1" t="s">
        <x:v>1804</x:v>
      </x:c>
      <x:c r="E1844" s="1" t="n">
        <x:v>146</x:v>
      </x:c>
      <x:c r="F1844" s="1" t="n">
        <x:v>137</x:v>
      </x:c>
      <x:c r="G1844" s="1" t="s">
        <x:v>1805</x:v>
      </x:c>
    </x:row>
    <x:row r="1845" ht="15" hidden="0" customHeight="1">
      <x:c r="A1845" s="1" t="s">
        <x:v>1763</x:v>
      </x:c>
      <x:c r="B1845" s="1" t="s">
        <x:v>1764</x:v>
      </x:c>
      <x:c r="C1845" s="1" t="s">
        <x:v>1619</x:v>
      </x:c>
      <x:c r="D1845" s="1" t="s">
        <x:v>1804</x:v>
      </x:c>
      <x:c r="E1845" s="1" t="n">
        <x:v>53</x:v>
      </x:c>
      <x:c r="F1845" s="1" t="n">
        <x:v>0</x:v>
      </x:c>
      <x:c r="G1845" s="1" t="s">
        <x:v>1805</x:v>
      </x:c>
    </x:row>
    <x:row r="1846" ht="15" hidden="0" customHeight="1">
      <x:c r="A1846" s="1" t="s">
        <x:v>1763</x:v>
      </x:c>
      <x:c r="B1846" s="1" t="s">
        <x:v>1764</x:v>
      </x:c>
      <x:c r="C1846" s="1" t="s">
        <x:v>1621</x:v>
      </x:c>
      <x:c r="D1846" s="1" t="s">
        <x:v>1804</x:v>
      </x:c>
      <x:c r="E1846" s="1" t="n">
        <x:v>192</x:v>
      </x:c>
      <x:c r="F1846" s="1" t="n">
        <x:v>0</x:v>
      </x:c>
      <x:c r="G1846" s="1" t="s">
        <x:v>1805</x:v>
      </x:c>
    </x:row>
    <x:row r="1847" ht="15" hidden="0" customHeight="1">
      <x:c r="A1847" s="1" t="s">
        <x:v>1763</x:v>
      </x:c>
      <x:c r="B1847" s="1" t="s">
        <x:v>1764</x:v>
      </x:c>
      <x:c r="C1847" s="1" t="s">
        <x:v>1622</x:v>
      </x:c>
      <x:c r="D1847" s="1" t="s">
        <x:v>1804</x:v>
      </x:c>
      <x:c r="E1847" s="1" t="n">
        <x:v>151</x:v>
      </x:c>
      <x:c r="F1847" s="1" t="n">
        <x:v>0</x:v>
      </x:c>
      <x:c r="G1847" s="1" t="s">
        <x:v>1805</x:v>
      </x:c>
    </x:row>
    <x:row r="1848" ht="15" hidden="0" customHeight="1">
      <x:c r="A1848" s="1" t="s">
        <x:v>1763</x:v>
      </x:c>
      <x:c r="B1848" s="1" t="s">
        <x:v>1764</x:v>
      </x:c>
      <x:c r="C1848" s="1" t="s">
        <x:v>1625</x:v>
      </x:c>
      <x:c r="D1848" s="1" t="s">
        <x:v>1804</x:v>
      </x:c>
      <x:c r="E1848" s="1" t="n">
        <x:v>65</x:v>
      </x:c>
      <x:c r="F1848" s="1" t="n">
        <x:v>0</x:v>
      </x:c>
      <x:c r="G1848" s="1" t="s">
        <x:v>1805</x:v>
      </x:c>
    </x:row>
    <x:row r="1849" ht="15" hidden="0" customHeight="1">
      <x:c r="A1849" s="1" t="s">
        <x:v>1763</x:v>
      </x:c>
      <x:c r="B1849" s="1" t="s">
        <x:v>1764</x:v>
      </x:c>
      <x:c r="C1849" s="1" t="s">
        <x:v>1629</x:v>
      </x:c>
      <x:c r="D1849" s="1" t="s">
        <x:v>1804</x:v>
      </x:c>
      <x:c r="E1849" s="1" t="n">
        <x:v>16</x:v>
      </x:c>
      <x:c r="F1849" s="1" t="n">
        <x:v>0</x:v>
      </x:c>
      <x:c r="G1849" s="1" t="s">
        <x:v>1805</x:v>
      </x:c>
    </x:row>
    <x:row r="1850" ht="15" hidden="0" customHeight="1">
      <x:c r="A1850" s="1" t="s">
        <x:v>1763</x:v>
      </x:c>
      <x:c r="B1850" s="1" t="s">
        <x:v>1764</x:v>
      </x:c>
      <x:c r="C1850" s="1" t="s">
        <x:v>1632</x:v>
      </x:c>
      <x:c r="D1850" s="1" t="s">
        <x:v>1804</x:v>
      </x:c>
      <x:c r="E1850" s="1" t="n">
        <x:v>250</x:v>
      </x:c>
      <x:c r="F1850" s="1" t="n">
        <x:v>0</x:v>
      </x:c>
      <x:c r="G1850" s="1" t="s">
        <x:v>1805</x:v>
      </x:c>
    </x:row>
    <x:row r="1851" ht="15" hidden="0" customHeight="1">
      <x:c r="A1851" s="1" t="s">
        <x:v>1763</x:v>
      </x:c>
      <x:c r="B1851" s="1" t="s">
        <x:v>1764</x:v>
      </x:c>
      <x:c r="C1851" s="1" t="s">
        <x:v>1635</x:v>
      </x:c>
      <x:c r="D1851" s="1" t="s">
        <x:v>1804</x:v>
      </x:c>
      <x:c r="E1851" s="1" t="n">
        <x:v>77</x:v>
      </x:c>
      <x:c r="F1851" s="1" t="n">
        <x:v>0</x:v>
      </x:c>
      <x:c r="G1851" s="1" t="s">
        <x:v>1805</x:v>
      </x:c>
    </x:row>
    <x:row r="1852" ht="15" hidden="0" customHeight="1">
      <x:c r="A1852" s="1" t="s">
        <x:v>1763</x:v>
      </x:c>
      <x:c r="B1852" s="1" t="s">
        <x:v>1764</x:v>
      </x:c>
      <x:c r="C1852" s="1" t="s">
        <x:v>1637</x:v>
      </x:c>
      <x:c r="D1852" s="1" t="s">
        <x:v>1804</x:v>
      </x:c>
      <x:c r="E1852" s="1" t="n">
        <x:v>74</x:v>
      </x:c>
      <x:c r="F1852" s="1" t="n">
        <x:v>0</x:v>
      </x:c>
      <x:c r="G1852" s="1" t="s">
        <x:v>1805</x:v>
      </x:c>
    </x:row>
    <x:row r="1853" ht="15" hidden="0" customHeight="1">
      <x:c r="A1853" s="1" t="s">
        <x:v>1763</x:v>
      </x:c>
      <x:c r="B1853" s="1" t="s">
        <x:v>1764</x:v>
      </x:c>
      <x:c r="C1853" s="1" t="s">
        <x:v>1638</x:v>
      </x:c>
      <x:c r="D1853" s="1" t="s">
        <x:v>1804</x:v>
      </x:c>
      <x:c r="E1853" s="1" t="n">
        <x:v>22</x:v>
      </x:c>
      <x:c r="F1853" s="1" t="n">
        <x:v>0</x:v>
      </x:c>
      <x:c r="G1853" s="1" t="s">
        <x:v>1805</x:v>
      </x:c>
    </x:row>
    <x:row r="1854" ht="15" hidden="0" customHeight="1">
      <x:c r="A1854" s="1" t="s">
        <x:v>1763</x:v>
      </x:c>
      <x:c r="B1854" s="1" t="s">
        <x:v>1764</x:v>
      </x:c>
      <x:c r="C1854" s="1" t="s">
        <x:v>1640</x:v>
      </x:c>
      <x:c r="D1854" s="1" t="s">
        <x:v>1804</x:v>
      </x:c>
      <x:c r="E1854" s="1" t="n">
        <x:v>105</x:v>
      </x:c>
      <x:c r="F1854" s="1" t="n">
        <x:v>0</x:v>
      </x:c>
      <x:c r="G1854" s="1" t="s">
        <x:v>1805</x:v>
      </x:c>
    </x:row>
    <x:row r="1855" ht="15" hidden="0" customHeight="1">
      <x:c r="A1855" s="1" t="s">
        <x:v>1763</x:v>
      </x:c>
      <x:c r="B1855" s="1" t="s">
        <x:v>1764</x:v>
      </x:c>
      <x:c r="C1855" s="1" t="s">
        <x:v>1641</x:v>
      </x:c>
      <x:c r="D1855" s="1" t="s">
        <x:v>1804</x:v>
      </x:c>
      <x:c r="E1855" s="1" t="n">
        <x:v>142</x:v>
      </x:c>
      <x:c r="F1855" s="1" t="n">
        <x:v>0</x:v>
      </x:c>
      <x:c r="G1855" s="1" t="s">
        <x:v>1805</x:v>
      </x:c>
    </x:row>
    <x:row r="1856" ht="15" hidden="0" customHeight="1">
      <x:c r="A1856" s="1" t="s">
        <x:v>1763</x:v>
      </x:c>
      <x:c r="B1856" s="1" t="s">
        <x:v>1764</x:v>
      </x:c>
      <x:c r="C1856" s="1" t="s">
        <x:v>1643</x:v>
      </x:c>
      <x:c r="D1856" s="1" t="s">
        <x:v>1804</x:v>
      </x:c>
      <x:c r="E1856" s="1" t="n">
        <x:v>43</x:v>
      </x:c>
      <x:c r="F1856" s="1" t="n">
        <x:v>22</x:v>
      </x:c>
      <x:c r="G1856" s="1" t="s">
        <x:v>1805</x:v>
      </x:c>
    </x:row>
    <x:row r="1857" ht="15" hidden="0" customHeight="1">
      <x:c r="A1857" s="1" t="s">
        <x:v>1763</x:v>
      </x:c>
      <x:c r="B1857" s="1" t="s">
        <x:v>1764</x:v>
      </x:c>
      <x:c r="C1857" s="1" t="s">
        <x:v>1647</x:v>
      </x:c>
      <x:c r="D1857" s="1" t="s">
        <x:v>1804</x:v>
      </x:c>
      <x:c r="E1857" s="1" t="n">
        <x:v>37</x:v>
      </x:c>
      <x:c r="F1857" s="1" t="n">
        <x:v>0</x:v>
      </x:c>
      <x:c r="G1857" s="1" t="s">
        <x:v>1805</x:v>
      </x:c>
    </x:row>
    <x:row r="1858" ht="15" hidden="0" customHeight="1">
      <x:c r="A1858" s="1" t="s">
        <x:v>1763</x:v>
      </x:c>
      <x:c r="B1858" s="1" t="s">
        <x:v>1764</x:v>
      </x:c>
      <x:c r="C1858" s="1" t="s">
        <x:v>1648</x:v>
      </x:c>
      <x:c r="D1858" s="1" t="s">
        <x:v>1804</x:v>
      </x:c>
      <x:c r="E1858" s="1" t="n">
        <x:v>205</x:v>
      </x:c>
      <x:c r="F1858" s="1" t="n">
        <x:v>176</x:v>
      </x:c>
      <x:c r="G1858" s="1" t="s">
        <x:v>1805</x:v>
      </x:c>
    </x:row>
    <x:row r="1859" ht="15" hidden="0" customHeight="1">
      <x:c r="A1859" s="1" t="s">
        <x:v>1763</x:v>
      </x:c>
      <x:c r="B1859" s="1" t="s">
        <x:v>1764</x:v>
      </x:c>
      <x:c r="C1859" s="1" t="s">
        <x:v>1649</x:v>
      </x:c>
      <x:c r="D1859" s="1" t="s">
        <x:v>1804</x:v>
      </x:c>
      <x:c r="E1859" s="1" t="n">
        <x:v>229</x:v>
      </x:c>
      <x:c r="F1859" s="1" t="n">
        <x:v>167</x:v>
      </x:c>
      <x:c r="G1859" s="1" t="s">
        <x:v>1805</x:v>
      </x:c>
    </x:row>
    <x:row r="1860" ht="15" hidden="0" customHeight="1">
      <x:c r="A1860" s="1" t="s">
        <x:v>1763</x:v>
      </x:c>
      <x:c r="B1860" s="1" t="s">
        <x:v>1764</x:v>
      </x:c>
      <x:c r="C1860" s="1" t="s">
        <x:v>1650</x:v>
      </x:c>
      <x:c r="D1860" s="1" t="s">
        <x:v>1804</x:v>
      </x:c>
      <x:c r="E1860" s="1" t="n">
        <x:v>180</x:v>
      </x:c>
      <x:c r="F1860" s="1" t="n">
        <x:v>113</x:v>
      </x:c>
      <x:c r="G1860" s="1" t="s">
        <x:v>1805</x:v>
      </x:c>
    </x:row>
    <x:row r="1861" ht="15" hidden="0" customHeight="1">
      <x:c r="A1861" s="1" t="s">
        <x:v>1763</x:v>
      </x:c>
      <x:c r="B1861" s="1" t="s">
        <x:v>1764</x:v>
      </x:c>
      <x:c r="C1861" s="1" t="s">
        <x:v>1654</x:v>
      </x:c>
      <x:c r="D1861" s="1" t="s">
        <x:v>1804</x:v>
      </x:c>
      <x:c r="E1861" s="1" t="n">
        <x:v>63</x:v>
      </x:c>
      <x:c r="F1861" s="1" t="n">
        <x:v>0</x:v>
      </x:c>
      <x:c r="G1861" s="1" t="s">
        <x:v>1805</x:v>
      </x:c>
    </x:row>
    <x:row r="1862" ht="15" hidden="0" customHeight="1">
      <x:c r="A1862" s="1" t="s">
        <x:v>1763</x:v>
      </x:c>
      <x:c r="B1862" s="1" t="s">
        <x:v>1764</x:v>
      </x:c>
      <x:c r="C1862" s="1" t="s">
        <x:v>1659</x:v>
      </x:c>
      <x:c r="D1862" s="1" t="s">
        <x:v>1804</x:v>
      </x:c>
      <x:c r="E1862" s="1" t="n">
        <x:v>9</x:v>
      </x:c>
      <x:c r="F1862" s="1" t="n">
        <x:v>0</x:v>
      </x:c>
      <x:c r="G1862" s="1" t="s">
        <x:v>1805</x:v>
      </x:c>
    </x:row>
    <x:row r="1863" ht="15" hidden="0" customHeight="1">
      <x:c r="A1863" s="1" t="s">
        <x:v>1763</x:v>
      </x:c>
      <x:c r="B1863" s="1" t="s">
        <x:v>1764</x:v>
      </x:c>
      <x:c r="C1863" s="1" t="s">
        <x:v>1660</x:v>
      </x:c>
      <x:c r="D1863" s="1" t="s">
        <x:v>1804</x:v>
      </x:c>
      <x:c r="E1863" s="1" t="n">
        <x:v>131</x:v>
      </x:c>
      <x:c r="F1863" s="1" t="n">
        <x:v>26</x:v>
      </x:c>
      <x:c r="G1863" s="1" t="s">
        <x:v>1805</x:v>
      </x:c>
    </x:row>
    <x:row r="1864" ht="15" hidden="0" customHeight="1">
      <x:c r="A1864" s="1" t="s">
        <x:v>1763</x:v>
      </x:c>
      <x:c r="B1864" s="1" t="s">
        <x:v>1764</x:v>
      </x:c>
      <x:c r="C1864" s="1" t="s">
        <x:v>1661</x:v>
      </x:c>
      <x:c r="D1864" s="1" t="s">
        <x:v>1804</x:v>
      </x:c>
      <x:c r="E1864" s="1" t="n">
        <x:v>30</x:v>
      </x:c>
      <x:c r="F1864" s="1" t="n">
        <x:v>20</x:v>
      </x:c>
      <x:c r="G1864" s="1" t="s">
        <x:v>1805</x:v>
      </x:c>
    </x:row>
    <x:row r="1865" ht="15" hidden="0" customHeight="1">
      <x:c r="A1865" s="1" t="s">
        <x:v>1763</x:v>
      </x:c>
      <x:c r="B1865" s="1" t="s">
        <x:v>1764</x:v>
      </x:c>
      <x:c r="C1865" s="1" t="s">
        <x:v>1665</x:v>
      </x:c>
      <x:c r="D1865" s="1" t="s">
        <x:v>1804</x:v>
      </x:c>
      <x:c r="E1865" s="1" t="n">
        <x:v>219</x:v>
      </x:c>
      <x:c r="F1865" s="1" t="n">
        <x:v>0</x:v>
      </x:c>
      <x:c r="G1865" s="1" t="s">
        <x:v>1805</x:v>
      </x:c>
    </x:row>
    <x:row r="1866" ht="15" hidden="0" customHeight="1">
      <x:c r="A1866" s="1" t="s">
        <x:v>1763</x:v>
      </x:c>
      <x:c r="B1866" s="1" t="s">
        <x:v>1764</x:v>
      </x:c>
      <x:c r="C1866" s="1" t="s">
        <x:v>1667</x:v>
      </x:c>
      <x:c r="D1866" s="1" t="s">
        <x:v>1804</x:v>
      </x:c>
      <x:c r="E1866" s="1" t="n">
        <x:v>214</x:v>
      </x:c>
      <x:c r="F1866" s="1" t="n">
        <x:v>0</x:v>
      </x:c>
      <x:c r="G1866" s="1" t="s">
        <x:v>1805</x:v>
      </x:c>
    </x:row>
    <x:row r="1867" ht="15" hidden="0" customHeight="1">
      <x:c r="A1867" s="1" t="s">
        <x:v>1763</x:v>
      </x:c>
      <x:c r="B1867" s="1" t="s">
        <x:v>1764</x:v>
      </x:c>
      <x:c r="C1867" s="1" t="s">
        <x:v>1669</x:v>
      </x:c>
      <x:c r="D1867" s="1" t="s">
        <x:v>1804</x:v>
      </x:c>
      <x:c r="E1867" s="1" t="n">
        <x:v>85</x:v>
      </x:c>
      <x:c r="F1867" s="1" t="n">
        <x:v>0</x:v>
      </x:c>
      <x:c r="G1867" s="1" t="s">
        <x:v>1805</x:v>
      </x:c>
    </x:row>
    <x:row r="1868" ht="15" hidden="0" customHeight="1">
      <x:c r="A1868" s="1" t="s">
        <x:v>1763</x:v>
      </x:c>
      <x:c r="B1868" s="1" t="s">
        <x:v>1764</x:v>
      </x:c>
      <x:c r="C1868" s="1" t="s">
        <x:v>1672</x:v>
      </x:c>
      <x:c r="D1868" s="1" t="s">
        <x:v>1804</x:v>
      </x:c>
      <x:c r="E1868" s="1" t="n">
        <x:v>57</x:v>
      </x:c>
      <x:c r="F1868" s="1" t="n">
        <x:v>0</x:v>
      </x:c>
      <x:c r="G1868" s="1" t="s">
        <x:v>1805</x:v>
      </x:c>
    </x:row>
    <x:row r="1869" ht="15" hidden="0" customHeight="1">
      <x:c r="A1869" s="1" t="s">
        <x:v>1763</x:v>
      </x:c>
      <x:c r="B1869" s="1" t="s">
        <x:v>1764</x:v>
      </x:c>
      <x:c r="C1869" s="1" t="s">
        <x:v>1677</x:v>
      </x:c>
      <x:c r="D1869" s="1" t="s">
        <x:v>1804</x:v>
      </x:c>
      <x:c r="E1869" s="1" t="n">
        <x:v>34</x:v>
      </x:c>
      <x:c r="F1869" s="1" t="n">
        <x:v>0</x:v>
      </x:c>
      <x:c r="G1869" s="1" t="s">
        <x:v>1805</x:v>
      </x:c>
    </x:row>
    <x:row r="1870" ht="15" hidden="0" customHeight="1">
      <x:c r="A1870" s="1" t="s">
        <x:v>1763</x:v>
      </x:c>
      <x:c r="B1870" s="1" t="s">
        <x:v>1764</x:v>
      </x:c>
      <x:c r="C1870" s="1" t="s">
        <x:v>1678</x:v>
      </x:c>
      <x:c r="D1870" s="1" t="s">
        <x:v>1804</x:v>
      </x:c>
      <x:c r="E1870" s="1" t="n">
        <x:v>26</x:v>
      </x:c>
      <x:c r="F1870" s="1" t="n">
        <x:v>0</x:v>
      </x:c>
      <x:c r="G1870" s="1" t="s">
        <x:v>1805</x:v>
      </x:c>
    </x:row>
    <x:row r="1871" ht="15" hidden="0" customHeight="1">
      <x:c r="A1871" s="1" t="s">
        <x:v>1763</x:v>
      </x:c>
      <x:c r="B1871" s="1" t="s">
        <x:v>1764</x:v>
      </x:c>
      <x:c r="C1871" s="1" t="s">
        <x:v>1679</x:v>
      </x:c>
      <x:c r="D1871" s="1" t="s">
        <x:v>1804</x:v>
      </x:c>
      <x:c r="E1871" s="1" t="n">
        <x:v>25</x:v>
      </x:c>
      <x:c r="F1871" s="1" t="n">
        <x:v>0</x:v>
      </x:c>
      <x:c r="G1871" s="1" t="s">
        <x:v>1805</x:v>
      </x:c>
    </x:row>
    <x:row r="1872" ht="15" hidden="0" customHeight="1">
      <x:c r="A1872" s="1" t="s">
        <x:v>1763</x:v>
      </x:c>
      <x:c r="B1872" s="1" t="s">
        <x:v>1764</x:v>
      </x:c>
      <x:c r="C1872" s="1" t="s">
        <x:v>1680</x:v>
      </x:c>
      <x:c r="D1872" s="1" t="s">
        <x:v>1804</x:v>
      </x:c>
      <x:c r="E1872" s="1" t="n">
        <x:v>174</x:v>
      </x:c>
      <x:c r="F1872" s="1" t="n">
        <x:v>41</x:v>
      </x:c>
      <x:c r="G1872" s="1" t="s">
        <x:v>1805</x:v>
      </x:c>
    </x:row>
    <x:row r="1873" ht="15" hidden="0" customHeight="1">
      <x:c r="A1873" s="1" t="s">
        <x:v>1763</x:v>
      </x:c>
      <x:c r="B1873" s="1" t="s">
        <x:v>1764</x:v>
      </x:c>
      <x:c r="C1873" s="1" t="s">
        <x:v>1682</x:v>
      </x:c>
      <x:c r="D1873" s="1" t="s">
        <x:v>1804</x:v>
      </x:c>
      <x:c r="E1873" s="1" t="n">
        <x:v>113</x:v>
      </x:c>
      <x:c r="F1873" s="1" t="n">
        <x:v>0</x:v>
      </x:c>
      <x:c r="G1873" s="1" t="s">
        <x:v>1805</x:v>
      </x:c>
    </x:row>
    <x:row r="1874" ht="15" hidden="0" customHeight="1">
      <x:c r="A1874" s="1" t="s">
        <x:v>1763</x:v>
      </x:c>
      <x:c r="B1874" s="1" t="s">
        <x:v>1764</x:v>
      </x:c>
      <x:c r="C1874" s="1" t="s">
        <x:v>1683</x:v>
      </x:c>
      <x:c r="D1874" s="1" t="s">
        <x:v>1804</x:v>
      </x:c>
      <x:c r="E1874" s="1" t="n">
        <x:v>107</x:v>
      </x:c>
      <x:c r="F1874" s="1" t="n">
        <x:v>0</x:v>
      </x:c>
      <x:c r="G1874" s="1" t="s">
        <x:v>1805</x:v>
      </x:c>
    </x:row>
    <x:row r="1875" ht="15" hidden="0" customHeight="1">
      <x:c r="A1875" s="1" t="s">
        <x:v>1763</x:v>
      </x:c>
      <x:c r="B1875" s="1" t="s">
        <x:v>1764</x:v>
      </x:c>
      <x:c r="C1875" s="1" t="s">
        <x:v>1687</x:v>
      </x:c>
      <x:c r="D1875" s="1" t="s">
        <x:v>1804</x:v>
      </x:c>
      <x:c r="E1875" s="1" t="n">
        <x:v>1</x:v>
      </x:c>
      <x:c r="F1875" s="1" t="n">
        <x:v>0</x:v>
      </x:c>
      <x:c r="G1875" s="1" t="s">
        <x:v>1805</x:v>
      </x:c>
    </x:row>
    <x:row r="1876" ht="15" hidden="0" customHeight="1">
      <x:c r="A1876" s="1" t="s">
        <x:v>1763</x:v>
      </x:c>
      <x:c r="B1876" s="1" t="s">
        <x:v>1764</x:v>
      </x:c>
      <x:c r="C1876" s="1" t="s">
        <x:v>1690</x:v>
      </x:c>
      <x:c r="D1876" s="1" t="s">
        <x:v>1804</x:v>
      </x:c>
      <x:c r="E1876" s="1" t="n">
        <x:v>8</x:v>
      </x:c>
      <x:c r="F1876" s="1" t="n">
        <x:v>0</x:v>
      </x:c>
      <x:c r="G1876" s="1" t="s">
        <x:v>1805</x:v>
      </x:c>
    </x:row>
    <x:row r="1877" ht="15" hidden="0" customHeight="1">
      <x:c r="A1877" s="1" t="s">
        <x:v>1763</x:v>
      </x:c>
      <x:c r="B1877" s="1" t="s">
        <x:v>1764</x:v>
      </x:c>
      <x:c r="C1877" s="1" t="s">
        <x:v>1691</x:v>
      </x:c>
      <x:c r="D1877" s="1" t="s">
        <x:v>1804</x:v>
      </x:c>
      <x:c r="E1877" s="1" t="n">
        <x:v>91</x:v>
      </x:c>
      <x:c r="F1877" s="1" t="n">
        <x:v>0</x:v>
      </x:c>
      <x:c r="G1877" s="1" t="s">
        <x:v>1805</x:v>
      </x:c>
    </x:row>
    <x:row r="1878" ht="15" hidden="0" customHeight="1">
      <x:c r="A1878" s="1" t="s">
        <x:v>1763</x:v>
      </x:c>
      <x:c r="B1878" s="1" t="s">
        <x:v>1764</x:v>
      </x:c>
      <x:c r="C1878" s="1" t="s">
        <x:v>1693</x:v>
      </x:c>
      <x:c r="D1878" s="1" t="s">
        <x:v>1804</x:v>
      </x:c>
      <x:c r="E1878" s="1" t="n">
        <x:v>169</x:v>
      </x:c>
      <x:c r="F1878" s="1" t="n">
        <x:v>84</x:v>
      </x:c>
      <x:c r="G1878" s="1" t="s">
        <x:v>1805</x:v>
      </x:c>
    </x:row>
    <x:row r="1879" ht="15" hidden="0" customHeight="1">
      <x:c r="A1879" s="1" t="s">
        <x:v>1763</x:v>
      </x:c>
      <x:c r="B1879" s="1" t="s">
        <x:v>1764</x:v>
      </x:c>
      <x:c r="C1879" s="1" t="s">
        <x:v>1698</x:v>
      </x:c>
      <x:c r="D1879" s="1" t="s">
        <x:v>1804</x:v>
      </x:c>
      <x:c r="E1879" s="1" t="n">
        <x:v>34</x:v>
      </x:c>
      <x:c r="F1879" s="1" t="n">
        <x:v>0</x:v>
      </x:c>
      <x:c r="G1879" s="1" t="s">
        <x:v>1805</x:v>
      </x:c>
    </x:row>
    <x:row r="1880" ht="15" hidden="0" customHeight="1">
      <x:c r="A1880" s="1" t="s">
        <x:v>1763</x:v>
      </x:c>
      <x:c r="B1880" s="1" t="s">
        <x:v>1764</x:v>
      </x:c>
      <x:c r="C1880" s="1" t="s">
        <x:v>1701</x:v>
      </x:c>
      <x:c r="D1880" s="1" t="s">
        <x:v>1804</x:v>
      </x:c>
      <x:c r="E1880" s="1" t="n">
        <x:v>15</x:v>
      </x:c>
      <x:c r="F1880" s="1" t="n">
        <x:v>0</x:v>
      </x:c>
      <x:c r="G1880" s="1" t="s">
        <x:v>1805</x:v>
      </x:c>
    </x:row>
    <x:row r="1881" ht="15" hidden="0" customHeight="1">
      <x:c r="A1881" s="1" t="s">
        <x:v>1763</x:v>
      </x:c>
      <x:c r="B1881" s="1" t="s">
        <x:v>1764</x:v>
      </x:c>
      <x:c r="C1881" s="1" t="s">
        <x:v>1702</x:v>
      </x:c>
      <x:c r="D1881" s="1" t="s">
        <x:v>1804</x:v>
      </x:c>
      <x:c r="E1881" s="1" t="n">
        <x:v>66</x:v>
      </x:c>
      <x:c r="F1881" s="1" t="n">
        <x:v>0</x:v>
      </x:c>
      <x:c r="G1881" s="1" t="s">
        <x:v>1805</x:v>
      </x:c>
    </x:row>
    <x:row r="1882" ht="15" hidden="0" customHeight="1">
      <x:c r="A1882" s="1" t="s">
        <x:v>1763</x:v>
      </x:c>
      <x:c r="B1882" s="1" t="s">
        <x:v>1764</x:v>
      </x:c>
      <x:c r="C1882" s="1" t="s">
        <x:v>1704</x:v>
      </x:c>
      <x:c r="D1882" s="1" t="s">
        <x:v>1804</x:v>
      </x:c>
      <x:c r="E1882" s="1" t="n">
        <x:v>221</x:v>
      </x:c>
      <x:c r="F1882" s="1" t="n">
        <x:v>84</x:v>
      </x:c>
      <x:c r="G1882" s="1" t="s">
        <x:v>1805</x:v>
      </x:c>
    </x:row>
    <x:row r="1883" ht="15" hidden="0" customHeight="1">
      <x:c r="A1883" s="1" t="s">
        <x:v>1763</x:v>
      </x:c>
      <x:c r="B1883" s="1" t="s">
        <x:v>1764</x:v>
      </x:c>
      <x:c r="C1883" s="1" t="s">
        <x:v>1705</x:v>
      </x:c>
      <x:c r="D1883" s="1" t="s">
        <x:v>1804</x:v>
      </x:c>
      <x:c r="E1883" s="1" t="n">
        <x:v>183</x:v>
      </x:c>
      <x:c r="F1883" s="1" t="n">
        <x:v>0</x:v>
      </x:c>
      <x:c r="G1883" s="1" t="s">
        <x:v>1805</x:v>
      </x:c>
    </x:row>
    <x:row r="1884" ht="15" hidden="0" customHeight="1">
      <x:c r="A1884" s="1" t="s">
        <x:v>1763</x:v>
      </x:c>
      <x:c r="B1884" s="1" t="s">
        <x:v>1764</x:v>
      </x:c>
      <x:c r="C1884" s="1" t="s">
        <x:v>1706</x:v>
      </x:c>
      <x:c r="D1884" s="1" t="s">
        <x:v>1804</x:v>
      </x:c>
      <x:c r="E1884" s="1" t="n">
        <x:v>180</x:v>
      </x:c>
      <x:c r="F1884" s="1" t="n">
        <x:v>0</x:v>
      </x:c>
      <x:c r="G1884" s="1" t="s">
        <x:v>1805</x:v>
      </x:c>
    </x:row>
    <x:row r="1885" ht="15" hidden="0" customHeight="1">
      <x:c r="A1885" s="1" t="s">
        <x:v>1763</x:v>
      </x:c>
      <x:c r="B1885" s="1" t="s">
        <x:v>1764</x:v>
      </x:c>
      <x:c r="C1885" s="1" t="s">
        <x:v>1707</x:v>
      </x:c>
      <x:c r="D1885" s="1" t="s">
        <x:v>1804</x:v>
      </x:c>
      <x:c r="E1885" s="1" t="n">
        <x:v>97</x:v>
      </x:c>
      <x:c r="F1885" s="1" t="n">
        <x:v>0</x:v>
      </x:c>
      <x:c r="G1885" s="1" t="s">
        <x:v>1805</x:v>
      </x:c>
    </x:row>
    <x:row r="1886" ht="15" hidden="0" customHeight="1">
      <x:c r="A1886" s="1" t="s">
        <x:v>1763</x:v>
      </x:c>
      <x:c r="B1886" s="1" t="s">
        <x:v>1764</x:v>
      </x:c>
      <x:c r="C1886" s="1" t="s">
        <x:v>1708</x:v>
      </x:c>
      <x:c r="D1886" s="1" t="s">
        <x:v>1804</x:v>
      </x:c>
      <x:c r="E1886" s="1" t="n">
        <x:v>124</x:v>
      </x:c>
      <x:c r="F1886" s="1" t="n">
        <x:v>0</x:v>
      </x:c>
      <x:c r="G1886" s="1" t="s">
        <x:v>1805</x:v>
      </x:c>
    </x:row>
    <x:row r="1887" ht="15" hidden="0" customHeight="1">
      <x:c r="A1887" s="1" t="s">
        <x:v>1763</x:v>
      </x:c>
      <x:c r="B1887" s="1" t="s">
        <x:v>1764</x:v>
      </x:c>
      <x:c r="C1887" s="1" t="s">
        <x:v>1710</x:v>
      </x:c>
      <x:c r="D1887" s="1" t="s">
        <x:v>1804</x:v>
      </x:c>
      <x:c r="E1887" s="1" t="n">
        <x:v>63</x:v>
      </x:c>
      <x:c r="F1887" s="1" t="n">
        <x:v>0</x:v>
      </x:c>
      <x:c r="G1887" s="1" t="s">
        <x:v>1805</x:v>
      </x:c>
    </x:row>
    <x:row r="1888" ht="15" hidden="0" customHeight="1">
      <x:c r="A1888" s="1" t="s">
        <x:v>1763</x:v>
      </x:c>
      <x:c r="B1888" s="1" t="s">
        <x:v>1764</x:v>
      </x:c>
      <x:c r="C1888" s="1" t="s">
        <x:v>1711</x:v>
      </x:c>
      <x:c r="D1888" s="1" t="s">
        <x:v>1804</x:v>
      </x:c>
      <x:c r="E1888" s="1" t="n">
        <x:v>240</x:v>
      </x:c>
      <x:c r="F1888" s="1" t="n">
        <x:v>73</x:v>
      </x:c>
      <x:c r="G1888" s="1" t="s">
        <x:v>1805</x:v>
      </x:c>
    </x:row>
    <x:row r="1889" ht="15" hidden="0" customHeight="1">
      <x:c r="A1889" s="1" t="s">
        <x:v>1763</x:v>
      </x:c>
      <x:c r="B1889" s="1" t="s">
        <x:v>1764</x:v>
      </x:c>
      <x:c r="C1889" s="1" t="s">
        <x:v>1714</x:v>
      </x:c>
      <x:c r="D1889" s="1" t="s">
        <x:v>1804</x:v>
      </x:c>
      <x:c r="E1889" s="1" t="n">
        <x:v>189</x:v>
      </x:c>
      <x:c r="F1889" s="1" t="n">
        <x:v>0</x:v>
      </x:c>
      <x:c r="G1889" s="1" t="s">
        <x:v>1805</x:v>
      </x:c>
    </x:row>
    <x:row r="1890" ht="15" hidden="0" customHeight="1">
      <x:c r="A1890" s="1" t="s">
        <x:v>1763</x:v>
      </x:c>
      <x:c r="B1890" s="1" t="s">
        <x:v>1764</x:v>
      </x:c>
      <x:c r="C1890" s="1" t="s">
        <x:v>1715</x:v>
      </x:c>
      <x:c r="D1890" s="1" t="s">
        <x:v>1804</x:v>
      </x:c>
      <x:c r="E1890" s="1" t="n">
        <x:v>156</x:v>
      </x:c>
      <x:c r="F1890" s="1" t="n">
        <x:v>115</x:v>
      </x:c>
      <x:c r="G1890" s="1" t="s">
        <x:v>1805</x:v>
      </x:c>
    </x:row>
    <x:row r="1891" ht="15" hidden="0" customHeight="1">
      <x:c r="A1891" s="1" t="s">
        <x:v>1763</x:v>
      </x:c>
      <x:c r="B1891" s="1" t="s">
        <x:v>1764</x:v>
      </x:c>
      <x:c r="C1891" s="1" t="s">
        <x:v>1716</x:v>
      </x:c>
      <x:c r="D1891" s="1" t="s">
        <x:v>1804</x:v>
      </x:c>
      <x:c r="E1891" s="1" t="n">
        <x:v>231</x:v>
      </x:c>
      <x:c r="F1891" s="1" t="n">
        <x:v>0</x:v>
      </x:c>
      <x:c r="G1891" s="1" t="s">
        <x:v>1805</x:v>
      </x:c>
    </x:row>
    <x:row r="1892" ht="15" hidden="0" customHeight="1">
      <x:c r="A1892" s="1" t="s">
        <x:v>1763</x:v>
      </x:c>
      <x:c r="B1892" s="1" t="s">
        <x:v>1764</x:v>
      </x:c>
      <x:c r="C1892" s="1" t="s">
        <x:v>1719</x:v>
      </x:c>
      <x:c r="D1892" s="1" t="s">
        <x:v>1804</x:v>
      </x:c>
      <x:c r="E1892" s="1" t="n">
        <x:v>32</x:v>
      </x:c>
      <x:c r="F1892" s="1" t="n">
        <x:v>20</x:v>
      </x:c>
      <x:c r="G1892" s="1" t="s">
        <x:v>1805</x:v>
      </x:c>
    </x:row>
    <x:row r="1893" ht="15" hidden="0" customHeight="1">
      <x:c r="A1893" s="1" t="s">
        <x:v>1763</x:v>
      </x:c>
      <x:c r="B1893" s="1" t="s">
        <x:v>1764</x:v>
      </x:c>
      <x:c r="C1893" s="1" t="s">
        <x:v>1720</x:v>
      </x:c>
      <x:c r="D1893" s="1" t="s">
        <x:v>1804</x:v>
      </x:c>
      <x:c r="E1893" s="1" t="n">
        <x:v>43</x:v>
      </x:c>
      <x:c r="F1893" s="1" t="n">
        <x:v>0</x:v>
      </x:c>
      <x:c r="G1893" s="1" t="s">
        <x:v>1805</x:v>
      </x:c>
    </x:row>
    <x:row r="1894" ht="15" hidden="0" customHeight="1">
      <x:c r="A1894" s="1" t="s">
        <x:v>1763</x:v>
      </x:c>
      <x:c r="B1894" s="1" t="s">
        <x:v>1764</x:v>
      </x:c>
      <x:c r="C1894" s="1" t="s">
        <x:v>1721</x:v>
      </x:c>
      <x:c r="D1894" s="1" t="s">
        <x:v>1804</x:v>
      </x:c>
      <x:c r="E1894" s="1" t="n">
        <x:v>184</x:v>
      </x:c>
      <x:c r="F1894" s="1" t="n">
        <x:v>0</x:v>
      </x:c>
      <x:c r="G1894" s="1" t="s">
        <x:v>1805</x:v>
      </x:c>
    </x:row>
    <x:row r="1895" ht="15" hidden="0" customHeight="1">
      <x:c r="A1895" s="1" t="s">
        <x:v>1763</x:v>
      </x:c>
      <x:c r="B1895" s="1" t="s">
        <x:v>1764</x:v>
      </x:c>
      <x:c r="C1895" s="1" t="s">
        <x:v>1722</x:v>
      </x:c>
      <x:c r="D1895" s="1" t="s">
        <x:v>1804</x:v>
      </x:c>
      <x:c r="E1895" s="1" t="n">
        <x:v>240</x:v>
      </x:c>
      <x:c r="F1895" s="1" t="n">
        <x:v>0</x:v>
      </x:c>
      <x:c r="G1895" s="1" t="s">
        <x:v>1805</x:v>
      </x:c>
    </x:row>
    <x:row r="1896" ht="15" hidden="0" customHeight="1">
      <x:c r="A1896" s="1" t="s">
        <x:v>1763</x:v>
      </x:c>
      <x:c r="B1896" s="1" t="s">
        <x:v>1764</x:v>
      </x:c>
      <x:c r="C1896" s="1" t="s">
        <x:v>1723</x:v>
      </x:c>
      <x:c r="D1896" s="1" t="s">
        <x:v>1804</x:v>
      </x:c>
      <x:c r="E1896" s="1" t="n">
        <x:v>20</x:v>
      </x:c>
      <x:c r="F1896" s="1" t="n">
        <x:v>0</x:v>
      </x:c>
      <x:c r="G1896" s="1" t="s">
        <x:v>1805</x:v>
      </x:c>
    </x:row>
    <x:row r="1897" ht="15" hidden="0" customHeight="1">
      <x:c r="A1897" s="1" t="s">
        <x:v>1763</x:v>
      </x:c>
      <x:c r="B1897" s="1" t="s">
        <x:v>1764</x:v>
      </x:c>
      <x:c r="C1897" s="1" t="s">
        <x:v>1724</x:v>
      </x:c>
      <x:c r="D1897" s="1" t="s">
        <x:v>1804</x:v>
      </x:c>
      <x:c r="E1897" s="1" t="n">
        <x:v>227</x:v>
      </x:c>
      <x:c r="F1897" s="1" t="n">
        <x:v>1</x:v>
      </x:c>
      <x:c r="G1897" s="1" t="s">
        <x:v>1805</x:v>
      </x:c>
    </x:row>
    <x:row r="1898" ht="15" hidden="0" customHeight="1">
      <x:c r="A1898" s="1" t="s">
        <x:v>1763</x:v>
      </x:c>
      <x:c r="B1898" s="1" t="s">
        <x:v>1764</x:v>
      </x:c>
      <x:c r="C1898" s="1" t="s">
        <x:v>1725</x:v>
      </x:c>
      <x:c r="D1898" s="1" t="s">
        <x:v>1804</x:v>
      </x:c>
      <x:c r="E1898" s="1" t="n">
        <x:v>63</x:v>
      </x:c>
      <x:c r="F1898" s="1" t="n">
        <x:v>35</x:v>
      </x:c>
      <x:c r="G1898" s="1" t="s">
        <x:v>1805</x:v>
      </x:c>
    </x:row>
    <x:row r="1899" ht="15" hidden="0" customHeight="1">
      <x:c r="A1899" s="1" t="s">
        <x:v>1763</x:v>
      </x:c>
      <x:c r="B1899" s="1" t="s">
        <x:v>1764</x:v>
      </x:c>
      <x:c r="C1899" s="1" t="s">
        <x:v>1727</x:v>
      </x:c>
      <x:c r="D1899" s="1" t="s">
        <x:v>1804</x:v>
      </x:c>
      <x:c r="E1899" s="1" t="n">
        <x:v>60</x:v>
      </x:c>
      <x:c r="F1899" s="1" t="n">
        <x:v>0</x:v>
      </x:c>
      <x:c r="G1899" s="1" t="s">
        <x:v>1805</x:v>
      </x:c>
    </x:row>
    <x:row r="1900" ht="15" hidden="0" customHeight="1">
      <x:c r="A1900" s="1" t="s">
        <x:v>1763</x:v>
      </x:c>
      <x:c r="B1900" s="1" t="s">
        <x:v>1764</x:v>
      </x:c>
      <x:c r="C1900" s="1" t="s">
        <x:v>1728</x:v>
      </x:c>
      <x:c r="D1900" s="1" t="s">
        <x:v>1804</x:v>
      </x:c>
      <x:c r="E1900" s="1" t="n">
        <x:v>21</x:v>
      </x:c>
      <x:c r="F1900" s="1" t="n">
        <x:v>0</x:v>
      </x:c>
      <x:c r="G1900" s="1" t="s">
        <x:v>1805</x:v>
      </x:c>
    </x:row>
    <x:row r="1901" ht="15" hidden="0" customHeight="1">
      <x:c r="A1901" s="1" t="s">
        <x:v>1763</x:v>
      </x:c>
      <x:c r="B1901" s="1" t="s">
        <x:v>1764</x:v>
      </x:c>
      <x:c r="C1901" s="1" t="s">
        <x:v>1729</x:v>
      </x:c>
      <x:c r="D1901" s="1" t="s">
        <x:v>1804</x:v>
      </x:c>
      <x:c r="E1901" s="1" t="n">
        <x:v>10</x:v>
      </x:c>
      <x:c r="F1901" s="1" t="n">
        <x:v>0</x:v>
      </x:c>
      <x:c r="G1901" s="1" t="s">
        <x:v>1805</x:v>
      </x:c>
    </x:row>
    <x:row r="1902" ht="15" hidden="0" customHeight="1">
      <x:c r="A1902" s="1" t="s">
        <x:v>1763</x:v>
      </x:c>
      <x:c r="B1902" s="1" t="s">
        <x:v>1764</x:v>
      </x:c>
      <x:c r="C1902" s="1" t="s">
        <x:v>1731</x:v>
      </x:c>
      <x:c r="D1902" s="1" t="s">
        <x:v>1804</x:v>
      </x:c>
      <x:c r="E1902" s="1" t="n">
        <x:v>105</x:v>
      </x:c>
      <x:c r="F1902" s="1" t="n">
        <x:v>0</x:v>
      </x:c>
      <x:c r="G1902" s="1" t="s">
        <x:v>1805</x:v>
      </x:c>
    </x:row>
    <x:row r="1903" ht="15" hidden="0" customHeight="1">
      <x:c r="A1903" s="1" t="s">
        <x:v>1763</x:v>
      </x:c>
      <x:c r="B1903" s="1" t="s">
        <x:v>1764</x:v>
      </x:c>
      <x:c r="C1903" s="1" t="s">
        <x:v>1733</x:v>
      </x:c>
      <x:c r="D1903" s="1" t="s">
        <x:v>1804</x:v>
      </x:c>
      <x:c r="E1903" s="1" t="n">
        <x:v>242</x:v>
      </x:c>
      <x:c r="F1903" s="1" t="n">
        <x:v>39</x:v>
      </x:c>
      <x:c r="G1903" s="1" t="s">
        <x:v>1805</x:v>
      </x:c>
    </x:row>
    <x:row r="1904" ht="15" hidden="0" customHeight="1">
      <x:c r="A1904" s="1" t="s">
        <x:v>1763</x:v>
      </x:c>
      <x:c r="B1904" s="1" t="s">
        <x:v>1764</x:v>
      </x:c>
      <x:c r="C1904" s="1" t="s">
        <x:v>1734</x:v>
      </x:c>
      <x:c r="D1904" s="1" t="s">
        <x:v>1804</x:v>
      </x:c>
      <x:c r="E1904" s="1" t="n">
        <x:v>22</x:v>
      </x:c>
      <x:c r="F1904" s="1" t="n">
        <x:v>0</x:v>
      </x:c>
      <x:c r="G1904" s="1" t="s">
        <x:v>1805</x:v>
      </x:c>
    </x:row>
    <x:row r="1905" ht="15" hidden="0" customHeight="1">
      <x:c r="A1905" s="1" t="s">
        <x:v>1763</x:v>
      </x:c>
      <x:c r="B1905" s="1" t="s">
        <x:v>1764</x:v>
      </x:c>
      <x:c r="C1905" s="1" t="s">
        <x:v>1735</x:v>
      </x:c>
      <x:c r="D1905" s="1" t="s">
        <x:v>1804</x:v>
      </x:c>
      <x:c r="E1905" s="1" t="n">
        <x:v>88</x:v>
      </x:c>
      <x:c r="F1905" s="1" t="n">
        <x:v>0</x:v>
      </x:c>
      <x:c r="G1905" s="1" t="s">
        <x:v>1805</x:v>
      </x:c>
    </x:row>
    <x:row r="1906" ht="15" hidden="0" customHeight="1">
      <x:c r="A1906" s="1" t="s">
        <x:v>1763</x:v>
      </x:c>
      <x:c r="B1906" s="1" t="s">
        <x:v>1764</x:v>
      </x:c>
      <x:c r="C1906" s="1" t="s">
        <x:v>1736</x:v>
      </x:c>
      <x:c r="D1906" s="1" t="s">
        <x:v>1804</x:v>
      </x:c>
      <x:c r="E1906" s="1" t="n">
        <x:v>230</x:v>
      </x:c>
      <x:c r="F1906" s="1" t="n">
        <x:v>0</x:v>
      </x:c>
      <x:c r="G1906" s="1" t="s">
        <x:v>1805</x:v>
      </x:c>
    </x:row>
    <x:row r="1907" ht="15" hidden="0" customHeight="1">
      <x:c r="A1907" s="1" t="s">
        <x:v>1763</x:v>
      </x:c>
      <x:c r="B1907" s="1" t="s">
        <x:v>1764</x:v>
      </x:c>
      <x:c r="C1907" s="1" t="s">
        <x:v>1738</x:v>
      </x:c>
      <x:c r="D1907" s="1" t="s">
        <x:v>1804</x:v>
      </x:c>
      <x:c r="E1907" s="1" t="n">
        <x:v>39</x:v>
      </x:c>
      <x:c r="F1907" s="1" t="n">
        <x:v>0</x:v>
      </x:c>
      <x:c r="G1907" s="1" t="s">
        <x:v>1805</x:v>
      </x:c>
    </x:row>
    <x:row r="1908" ht="15" hidden="0" customHeight="1">
      <x:c r="A1908" s="1" t="s">
        <x:v>1763</x:v>
      </x:c>
      <x:c r="B1908" s="1" t="s">
        <x:v>1764</x:v>
      </x:c>
      <x:c r="C1908" s="1" t="s">
        <x:v>1739</x:v>
      </x:c>
      <x:c r="D1908" s="1" t="s">
        <x:v>1804</x:v>
      </x:c>
      <x:c r="E1908" s="1" t="n">
        <x:v>14</x:v>
      </x:c>
      <x:c r="F1908" s="1" t="n">
        <x:v>0</x:v>
      </x:c>
      <x:c r="G1908" s="1" t="s">
        <x:v>1805</x:v>
      </x:c>
    </x:row>
    <x:row r="1909" ht="15" hidden="0" customHeight="1">
      <x:c r="A1909" s="1" t="s">
        <x:v>1763</x:v>
      </x:c>
      <x:c r="B1909" s="1" t="s">
        <x:v>1764</x:v>
      </x:c>
      <x:c r="C1909" s="1" t="s">
        <x:v>1741</x:v>
      </x:c>
      <x:c r="D1909" s="1" t="s">
        <x:v>1804</x:v>
      </x:c>
      <x:c r="E1909" s="1" t="n">
        <x:v>154</x:v>
      </x:c>
      <x:c r="F1909" s="1" t="n">
        <x:v>0</x:v>
      </x:c>
      <x:c r="G1909" s="1" t="s">
        <x:v>1805</x:v>
      </x:c>
    </x:row>
    <x:row r="1910" ht="15" hidden="0" customHeight="1">
      <x:c r="A1910" s="1" t="s">
        <x:v>1763</x:v>
      </x:c>
      <x:c r="B1910" s="1" t="s">
        <x:v>1764</x:v>
      </x:c>
      <x:c r="C1910" s="1" t="s">
        <x:v>1744</x:v>
      </x:c>
      <x:c r="D1910" s="1" t="s">
        <x:v>1804</x:v>
      </x:c>
      <x:c r="E1910" s="1" t="n">
        <x:v>191</x:v>
      </x:c>
      <x:c r="F1910" s="1" t="n">
        <x:v>71</x:v>
      </x:c>
      <x:c r="G1910" s="1" t="s">
        <x:v>1805</x:v>
      </x:c>
    </x:row>
    <x:row r="1911" ht="15" hidden="0" customHeight="1">
      <x:c r="A1911" s="1" t="s">
        <x:v>1763</x:v>
      </x:c>
      <x:c r="B1911" s="1" t="s">
        <x:v>1764</x:v>
      </x:c>
      <x:c r="C1911" s="1" t="s">
        <x:v>1746</x:v>
      </x:c>
      <x:c r="D1911" s="1" t="s">
        <x:v>1804</x:v>
      </x:c>
      <x:c r="E1911" s="1" t="n">
        <x:v>93</x:v>
      </x:c>
      <x:c r="F1911" s="1" t="n">
        <x:v>26</x:v>
      </x:c>
      <x:c r="G1911" s="1" t="s">
        <x:v>1805</x:v>
      </x:c>
    </x:row>
    <x:row r="1912" ht="15" hidden="0" customHeight="1">
      <x:c r="A1912" s="1" t="s">
        <x:v>1763</x:v>
      </x:c>
      <x:c r="B1912" s="1" t="s">
        <x:v>1764</x:v>
      </x:c>
      <x:c r="C1912" s="1" t="s">
        <x:v>1748</x:v>
      </x:c>
      <x:c r="D1912" s="1" t="s">
        <x:v>1804</x:v>
      </x:c>
      <x:c r="E1912" s="1" t="n">
        <x:v>180</x:v>
      </x:c>
      <x:c r="F1912" s="1" t="n">
        <x:v>172</x:v>
      </x:c>
      <x:c r="G1912" s="1" t="s">
        <x:v>1805</x:v>
      </x:c>
    </x:row>
    <x:row r="1913" ht="15" hidden="0" customHeight="1">
      <x:c r="A1913" s="1" t="s">
        <x:v>1763</x:v>
      </x:c>
      <x:c r="B1913" s="1" t="s">
        <x:v>1764</x:v>
      </x:c>
      <x:c r="C1913" s="1" t="s">
        <x:v>1752</x:v>
      </x:c>
      <x:c r="D1913" s="1" t="s">
        <x:v>1804</x:v>
      </x:c>
      <x:c r="E1913" s="1" t="n">
        <x:v>133</x:v>
      </x:c>
      <x:c r="F1913" s="1" t="n">
        <x:v>0</x:v>
      </x:c>
      <x:c r="G1913" s="1" t="s">
        <x:v>1805</x:v>
      </x:c>
    </x:row>
    <x:row r="1914" ht="15" hidden="0" customHeight="1">
      <x:c r="A1914" s="1" t="s">
        <x:v>1763</x:v>
      </x:c>
      <x:c r="B1914" s="1" t="s">
        <x:v>1764</x:v>
      </x:c>
      <x:c r="C1914" s="1" t="s">
        <x:v>1754</x:v>
      </x:c>
      <x:c r="D1914" s="1" t="s">
        <x:v>1804</x:v>
      </x:c>
      <x:c r="E1914" s="1" t="n">
        <x:v>141</x:v>
      </x:c>
      <x:c r="F1914" s="1" t="n">
        <x:v>124</x:v>
      </x:c>
      <x:c r="G1914" s="1" t="s">
        <x:v>1805</x:v>
      </x:c>
    </x:row>
    <x:row r="1915" ht="15" hidden="0" customHeight="1">
      <x:c r="A1915" s="1" t="s">
        <x:v>1763</x:v>
      </x:c>
      <x:c r="B1915" s="1" t="s">
        <x:v>1764</x:v>
      </x:c>
      <x:c r="C1915" s="1" t="s">
        <x:v>1755</x:v>
      </x:c>
      <x:c r="D1915" s="1" t="s">
        <x:v>1804</x:v>
      </x:c>
      <x:c r="E1915" s="1" t="n">
        <x:v>210</x:v>
      </x:c>
      <x:c r="F1915" s="1" t="n">
        <x:v>37</x:v>
      </x:c>
      <x:c r="G1915" s="1" t="s">
        <x:v>1805</x:v>
      </x:c>
    </x:row>
    <x:row r="1916" ht="15" hidden="0" customHeight="1">
      <x:c r="A1916" s="1" t="s">
        <x:v>1763</x:v>
      </x:c>
      <x:c r="B1916" s="1" t="s">
        <x:v>1764</x:v>
      </x:c>
      <x:c r="C1916" s="1" t="s">
        <x:v>1756</x:v>
      </x:c>
      <x:c r="D1916" s="1" t="s">
        <x:v>1804</x:v>
      </x:c>
      <x:c r="E1916" s="1" t="n">
        <x:v>142</x:v>
      </x:c>
      <x:c r="F1916" s="1" t="n">
        <x:v>0</x:v>
      </x:c>
      <x:c r="G1916" s="1" t="s">
        <x:v>1805</x:v>
      </x:c>
    </x:row>
    <x:row r="1917" ht="15" hidden="0" customHeight="1">
      <x:c r="A1917" s="1" t="s">
        <x:v>1763</x:v>
      </x:c>
      <x:c r="B1917" s="1" t="s">
        <x:v>1764</x:v>
      </x:c>
      <x:c r="C1917" s="1" t="s">
        <x:v>1758</x:v>
      </x:c>
      <x:c r="D1917" s="1" t="s">
        <x:v>1804</x:v>
      </x:c>
      <x:c r="E1917" s="1" t="n">
        <x:v>185</x:v>
      </x:c>
      <x:c r="F1917" s="1" t="n">
        <x:v>0</x:v>
      </x:c>
      <x:c r="G1917" s="1" t="s">
        <x:v>1805</x:v>
      </x:c>
    </x:row>
    <x:row r="1918" ht="15" hidden="0" customHeight="1">
      <x:c r="A1918" s="1" t="s">
        <x:v>1763</x:v>
      </x:c>
      <x:c r="B1918" s="1" t="s">
        <x:v>1764</x:v>
      </x:c>
      <x:c r="C1918" s="1" t="s">
        <x:v>1762</x:v>
      </x:c>
      <x:c r="D1918" s="1" t="s">
        <x:v>1804</x:v>
      </x:c>
      <x:c r="E1918" s="1" t="n">
        <x:v>38</x:v>
      </x:c>
      <x:c r="F1918" s="1" t="n">
        <x:v>0</x:v>
      </x:c>
      <x:c r="G1918" s="1" t="s">
        <x:v>1805</x:v>
      </x:c>
    </x:row>
    <x:row r="1919" ht="15" hidden="0" customHeight="1">
      <x:c r="A1919" s="1" t="s">
        <x:v>1806</x:v>
      </x:c>
      <x:c r="B1919" s="1" t="s">
        <x:v>481</x:v>
      </x:c>
      <x:c r="C1919" s="1" t="s">
        <x:v>868</x:v>
      </x:c>
      <x:c r="D1919" s="1" t="s">
        <x:v>1807</x:v>
      </x:c>
      <x:c r="F1919" s="11" t="b">
        <x:f aca="0">TRUE()</x:f>
        <x:v>1</x:v>
      </x:c>
      <x:c r="G1919" s="1" t="s">
        <x:v>1808</x:v>
      </x:c>
    </x:row>
    <x:row r="1920" ht="15" hidden="0" customHeight="1">
      <x:c r="A1920" s="1" t="s">
        <x:v>1806</x:v>
      </x:c>
      <x:c r="B1920" s="1" t="s">
        <x:v>481</x:v>
      </x:c>
      <x:c r="C1920" s="1" t="s">
        <x:v>1053</x:v>
      </x:c>
      <x:c r="D1920" s="1" t="s">
        <x:v>1807</x:v>
      </x:c>
      <x:c r="F1920" s="11" t="b">
        <x:f aca="0">TRUE()</x:f>
        <x:v>1</x:v>
      </x:c>
      <x:c r="G1920" s="1" t="s">
        <x:v>1808</x:v>
      </x:c>
    </x:row>
    <x:row r="1921" ht="15" hidden="0" customHeight="1">
      <x:c r="A1921" s="1" t="s">
        <x:v>1806</x:v>
      </x:c>
      <x:c r="B1921" s="1" t="s">
        <x:v>481</x:v>
      </x:c>
      <x:c r="C1921" s="1" t="s">
        <x:v>1106</x:v>
      </x:c>
      <x:c r="D1921" s="1" t="s">
        <x:v>1807</x:v>
      </x:c>
      <x:c r="F1921" s="11" t="b">
        <x:f aca="0">TRUE()</x:f>
        <x:v>1</x:v>
      </x:c>
      <x:c r="G1921" s="1" t="s">
        <x:v>1808</x:v>
      </x:c>
    </x:row>
    <x:row r="1922" ht="15" hidden="0" customHeight="1">
      <x:c r="A1922" s="1" t="s">
        <x:v>1806</x:v>
      </x:c>
      <x:c r="B1922" s="1" t="s">
        <x:v>481</x:v>
      </x:c>
      <x:c r="C1922" s="1" t="s">
        <x:v>1135</x:v>
      </x:c>
      <x:c r="D1922" s="1" t="s">
        <x:v>1807</x:v>
      </x:c>
      <x:c r="F1922" s="11" t="b">
        <x:f aca="0">TRUE()</x:f>
        <x:v>1</x:v>
      </x:c>
      <x:c r="G1922" s="1" t="s">
        <x:v>1808</x:v>
      </x:c>
    </x:row>
    <x:row r="1923" ht="15" hidden="0" customHeight="1">
      <x:c r="A1923" s="1" t="s">
        <x:v>1806</x:v>
      </x:c>
      <x:c r="B1923" s="1" t="s">
        <x:v>481</x:v>
      </x:c>
      <x:c r="C1923" s="1" t="s">
        <x:v>1173</x:v>
      </x:c>
      <x:c r="D1923" s="1" t="s">
        <x:v>1807</x:v>
      </x:c>
      <x:c r="F1923" s="11" t="b">
        <x:f aca="0">TRUE()</x:f>
        <x:v>1</x:v>
      </x:c>
      <x:c r="G1923" s="1" t="s">
        <x:v>1808</x:v>
      </x:c>
    </x:row>
    <x:row r="1924" ht="15" hidden="0" customHeight="1">
      <x:c r="A1924" s="1" t="s">
        <x:v>1806</x:v>
      </x:c>
      <x:c r="B1924" s="1" t="s">
        <x:v>481</x:v>
      </x:c>
      <x:c r="C1924" s="1" t="s">
        <x:v>1456</x:v>
      </x:c>
      <x:c r="D1924" s="1" t="s">
        <x:v>1807</x:v>
      </x:c>
      <x:c r="F1924" s="11" t="b">
        <x:f aca="0">TRUE()</x:f>
        <x:v>1</x:v>
      </x:c>
      <x:c r="G1924" s="1" t="s">
        <x:v>1808</x:v>
      </x:c>
    </x:row>
    <x:row r="1925" ht="15" hidden="0" customHeight="1">
      <x:c r="A1925" s="1" t="s">
        <x:v>1806</x:v>
      </x:c>
      <x:c r="B1925" s="1" t="s">
        <x:v>481</x:v>
      </x:c>
      <x:c r="C1925" s="1" t="s">
        <x:v>1539</x:v>
      </x:c>
      <x:c r="D1925" s="1" t="s">
        <x:v>1807</x:v>
      </x:c>
      <x:c r="F1925" s="11" t="b">
        <x:f aca="0">TRUE()</x:f>
        <x:v>1</x:v>
      </x:c>
      <x:c r="G1925" s="1" t="s">
        <x:v>1808</x:v>
      </x:c>
    </x:row>
    <x:row r="1926" ht="15" hidden="0" customHeight="1">
      <x:c r="A1926" s="1" t="s">
        <x:v>1806</x:v>
      </x:c>
      <x:c r="B1926" s="1" t="s">
        <x:v>481</x:v>
      </x:c>
      <x:c r="C1926" s="1" t="s">
        <x:v>1557</x:v>
      </x:c>
      <x:c r="D1926" s="1" t="s">
        <x:v>1807</x:v>
      </x:c>
      <x:c r="F1926" s="11" t="b">
        <x:f aca="0">TRUE()</x:f>
        <x:v>1</x:v>
      </x:c>
      <x:c r="G1926" s="1" t="s">
        <x:v>1808</x:v>
      </x:c>
    </x:row>
    <x:row r="1927" ht="15" hidden="0" customHeight="1">
      <x:c r="A1927" s="1" t="s">
        <x:v>1806</x:v>
      </x:c>
      <x:c r="B1927" s="1" t="s">
        <x:v>481</x:v>
      </x:c>
      <x:c r="C1927" s="1" t="s">
        <x:v>1701</x:v>
      </x:c>
      <x:c r="D1927" s="1" t="s">
        <x:v>1807</x:v>
      </x:c>
      <x:c r="F1927" s="11" t="b">
        <x:f aca="0">TRUE()</x:f>
        <x:v>1</x:v>
      </x:c>
      <x:c r="G1927" s="1" t="s">
        <x:v>1808</x:v>
      </x:c>
    </x:row>
    <x:row r="1928" ht="15" hidden="0" customHeight="1">
      <x:c r="A1928" s="1" t="s">
        <x:v>1806</x:v>
      </x:c>
      <x:c r="B1928" s="1" t="s">
        <x:v>481</x:v>
      </x:c>
      <x:c r="C1928" s="1" t="s">
        <x:v>1725</x:v>
      </x:c>
      <x:c r="D1928" s="1" t="s">
        <x:v>1807</x:v>
      </x:c>
      <x:c r="F1928" s="11" t="b">
        <x:f aca="0">TRUE()</x:f>
        <x:v>1</x:v>
      </x:c>
      <x:c r="G1928" s="1" t="s">
        <x:v>1808</x:v>
      </x:c>
    </x:row>
    <x:row r="1929" ht="15" hidden="0" customHeight="1">
      <x:c r="A1929" s="1" t="s">
        <x:v>1806</x:v>
      </x:c>
      <x:c r="B1929" s="1" t="s">
        <x:v>481</x:v>
      </x:c>
      <x:c r="C1929" s="1" t="s">
        <x:v>1731</x:v>
      </x:c>
      <x:c r="D1929" s="1" t="s">
        <x:v>1807</x:v>
      </x:c>
      <x:c r="F1929" s="11" t="b">
        <x:f aca="0">TRUE()</x:f>
        <x:v>1</x:v>
      </x:c>
      <x:c r="G1929" s="1" t="s">
        <x:v>1808</x:v>
      </x:c>
    </x:row>
    <x:row r="1930" ht="15" hidden="0" customHeight="1">
      <x:c r="A1930" s="1" t="s">
        <x:v>1806</x:v>
      </x:c>
      <x:c r="B1930" s="1" t="s">
        <x:v>481</x:v>
      </x:c>
      <x:c r="C1930" s="1" t="s">
        <x:v>1809</x:v>
      </x:c>
      <x:c r="D1930" s="1" t="s">
        <x:v>1810</x:v>
      </x:c>
      <x:c r="F1930" s="1" t="s">
        <x:v>1811</x:v>
      </x:c>
      <x:c r="G1930" s="1" t="s">
        <x:v>1812</x:v>
      </x:c>
    </x:row>
    <x:row r="1931" ht="15" hidden="0" customHeight="1">
      <x:c r="A1931" s="1" t="s">
        <x:v>1813</x:v>
      </x:c>
      <x:c r="B1931" s="1" t="s">
        <x:v>467</x:v>
      </x:c>
      <x:c r="C1931" s="1" t="s">
        <x:v>1809</x:v>
      </x:c>
      <x:c r="D1931" s="1" t="s">
        <x:v>1814</x:v>
      </x:c>
      <x:c r="F1931" s="1" t="s">
        <x:v>1811</x:v>
      </x:c>
      <x:c r="G1931" s="1" t="s">
        <x:v>1815</x:v>
      </x:c>
    </x:row>
    <x:row r="1932" ht="15" hidden="0" customHeight="1">
      <x:c r="A1932" s="1" t="s">
        <x:v>1816</x:v>
      </x:c>
      <x:c r="B1932" s="1" t="s">
        <x:v>1817</x:v>
      </x:c>
      <x:c r="C1932" s="1" t="s">
        <x:v>1818</x:v>
      </x:c>
      <x:c r="D1932" s="1" t="s">
        <x:v>1819</x:v>
      </x:c>
      <x:c r="E1932" s="1" t="s">
        <x:v>1820</x:v>
      </x:c>
      <x:c r="F1932" s="1" t="s">
        <x:v>1821</x:v>
      </x:c>
      <x:c r="G1932" s="1" t="s">
        <x:v>1822</x:v>
      </x:c>
    </x:row>
    <x:row r="1933" ht="15" hidden="0" customHeight="1">
      <x:c r="A1933" s="1" t="s">
        <x:v>1816</x:v>
      </x:c>
      <x:c r="B1933" s="1" t="s">
        <x:v>1817</x:v>
      </x:c>
      <x:c r="C1933" s="1" t="s">
        <x:v>1823</x:v>
      </x:c>
      <x:c r="D1933" s="1" t="s">
        <x:v>1819</x:v>
      </x:c>
      <x:c r="E1933" s="1" t="s">
        <x:v>1824</x:v>
      </x:c>
      <x:c r="F1933" s="1" t="s">
        <x:v>1825</x:v>
      </x:c>
      <x:c r="G1933" s="1" t="s">
        <x:v>1822</x:v>
      </x:c>
    </x:row>
    <x:row r="1934" ht="15" hidden="0" customHeight="1">
      <x:c r="A1934" s="1" t="s">
        <x:v>1826</x:v>
      </x:c>
      <x:c r="B1934" s="1" t="s">
        <x:v>1827</x:v>
      </x:c>
      <x:c r="C1934" s="1" t="s">
        <x:v>1828</x:v>
      </x:c>
      <x:c r="D1934" s="1" t="s">
        <x:v>1809</x:v>
      </x:c>
      <x:c r="E1934" s="1" t="s">
        <x:v>1829</x:v>
      </x:c>
      <x:c r="F1934" s="1" t="s">
        <x:v>1830</x:v>
      </x:c>
      <x:c r="G1934" s="1" t="s">
        <x:v>1831</x:v>
      </x:c>
    </x:row>
    <x:row r="1935" ht="15" hidden="0">
      <x:c r="A1935" s="12" t="s">
        <x:v>1832</x:v>
      </x:c>
      <x:c r="B1935" s="12" t="s">
        <x:v>1764</x:v>
      </x:c>
      <x:c r="C1935" s="12" t="s">
        <x:v>1809</x:v>
      </x:c>
      <x:c r="D1935" s="12" t="s">
        <x:v>1833</x:v>
      </x:c>
      <x:c r="E1935" s="12"/>
      <x:c r="F1935" s="12" t="s">
        <x:v>1811</x:v>
      </x:c>
      <x:c r="G1935" s="12" t="s">
        <x:v>1834</x:v>
      </x:c>
    </x:row>
    <x:row r="1936" ht="15" hidden="0">
      <x:c r="A1936" s="12" t="s">
        <x:v>1835</x:v>
      </x:c>
      <x:c r="B1936" s="12" t="s">
        <x:v>1764</x:v>
      </x:c>
      <x:c r="C1936" s="12" t="s">
        <x:v>1809</x:v>
      </x:c>
      <x:c r="D1936" s="12" t="s">
        <x:v>1836</x:v>
      </x:c>
      <x:c r="E1936" s="12" t="s">
        <x:v>1837</x:v>
      </x:c>
      <x:c r="F1936" s="12" t="s">
        <x:v>1838</x:v>
      </x:c>
      <x:c r="G1936" s="12" t="s">
        <x:v>1839</x:v>
      </x:c>
    </x:row>
    <x:row r="1937" ht="15" hidden="0">
      <x:c r="A1937" s="12" t="s">
        <x:v>1840</x:v>
      </x:c>
      <x:c r="B1937" s="12" t="s">
        <x:v>1827</x:v>
      </x:c>
      <x:c r="C1937" s="12" t="s">
        <x:v>1828</x:v>
      </x:c>
      <x:c r="D1937" s="12" t="s">
        <x:v>1841</x:v>
      </x:c>
      <x:c r="E1937" s="12"/>
      <x:c r="F1937" s="12" t="s">
        <x:v>1811</x:v>
      </x:c>
      <x:c r="G1937" s="12" t="s">
        <x:v>1842</x:v>
      </x:c>
    </x:row>
    <x:row r="1938">
      <x:c r="A1938" t="str">
        <x:v>v1.3 window fix</x:v>
      </x:c>
      <x:c r="B1938" t="str">
        <x:v>ML_Feature_Table</x:v>
      </x:c>
      <x:c r="C1938" t="str">
        <x:v>H43</x:v>
      </x:c>
      <x:c r="D1938" t="str">
        <x:v>cell</x:v>
      </x:c>
      <x:c r="E1938" t="str">
        <x:v>1</x:v>
      </x:c>
      <x:c r="F1938" t="str">
        <x:v>0</x:v>
      </x:c>
      <x:c r="G1938" t="str">
        <x:v>Exactly N calendar dates including snapshot: start = snapshot - (N-1) days</x:v>
      </x:c>
    </x:row>
    <x:row r="1939">
      <x:c r="A1939" t="str">
        <x:v>v1.3 window fix</x:v>
      </x:c>
      <x:c r="B1939" t="str">
        <x:v>ML_Feature_Table</x:v>
      </x:c>
      <x:c r="C1939" t="str">
        <x:v>K43</x:v>
      </x:c>
      <x:c r="D1939" t="str">
        <x:v>cell</x:v>
      </x:c>
      <x:c r="E1939" t="str">
        <x:v>9.9</x:v>
      </x:c>
      <x:c r="F1939" t="str">
        <x:v>0.0</x:v>
      </x:c>
      <x:c r="G1939" t="str">
        <x:v>Exactly N calendar dates including snapshot: start = snapshot - (N-1) days</x:v>
      </x:c>
    </x:row>
    <x:row r="1940">
      <x:c r="A1940" t="str">
        <x:v>v1.3 window fix</x:v>
      </x:c>
      <x:c r="B1940" t="str">
        <x:v>ML_Feature_Table</x:v>
      </x:c>
      <x:c r="C1940" t="str">
        <x:v>I92</x:v>
      </x:c>
      <x:c r="D1940" t="str">
        <x:v>cell</x:v>
      </x:c>
      <x:c r="E1940" t="str">
        <x:v>3</x:v>
      </x:c>
      <x:c r="F1940" t="str">
        <x:v>2</x:v>
      </x:c>
      <x:c r="G1940" t="str">
        <x:v>Exactly N calendar dates including snapshot: start = snapshot - (N-1) days</x:v>
      </x:c>
    </x:row>
    <x:row r="1941">
      <x:c r="A1941" t="str">
        <x:v>v1.3 window fix</x:v>
      </x:c>
      <x:c r="B1941" t="str">
        <x:v>ML_Feature_Table</x:v>
      </x:c>
      <x:c r="C1941" t="str">
        <x:v>I426</x:v>
      </x:c>
      <x:c r="D1941" t="str">
        <x:v>cell</x:v>
      </x:c>
      <x:c r="E1941" t="str">
        <x:v>1</x:v>
      </x:c>
      <x:c r="F1941" t="str">
        <x:v>0</x:v>
      </x:c>
      <x:c r="G1941" t="str">
        <x:v>Exactly N calendar dates including snapshot: start = snapshot - (N-1) days</x:v>
      </x:c>
    </x:row>
    <x:row r="1942">
      <x:c r="A1942" t="str">
        <x:v>v1.3 window fix</x:v>
      </x:c>
      <x:c r="B1942" t="str">
        <x:v>ML_Feature_Table</x:v>
      </x:c>
      <x:c r="C1942" t="str">
        <x:v>M92</x:v>
      </x:c>
      <x:c r="D1942" t="str">
        <x:v>cell</x:v>
      </x:c>
      <x:c r="E1942" t="str">
        <x:v>2.3</x:v>
      </x:c>
      <x:c r="F1942" t="str">
        <x:v>1.7</x:v>
      </x:c>
      <x:c r="G1942" t="str">
        <x:v>Exactly N calendar dates including snapshot: start = snapshot - (N-1) days</x:v>
      </x:c>
    </x:row>
    <x:row r="1943">
      <x:c r="A1943" t="str">
        <x:v>v1.3 window fix</x:v>
      </x:c>
      <x:c r="B1943" t="str">
        <x:v>ML_Feature_Table</x:v>
      </x:c>
      <x:c r="C1943" t="str">
        <x:v>M426</x:v>
      </x:c>
      <x:c r="D1943" t="str">
        <x:v>cell</x:v>
      </x:c>
      <x:c r="E1943" t="str">
        <x:v>0.6</x:v>
      </x:c>
      <x:c r="F1943" t="str">
        <x:v>0.0</x:v>
      </x:c>
      <x:c r="G1943" t="str">
        <x:v>Exactly N calendar dates including snapshot: start = snapshot - (N-1) days</x:v>
      </x:c>
    </x:row>
    <x:row r="1944">
      <x:c r="A1944" t="str">
        <x:v>v1.3 window fix</x:v>
      </x:c>
      <x:c r="B1944" t="str">
        <x:v>ML_Feature_Table</x:v>
      </x:c>
      <x:c r="C1944" t="str">
        <x:v>O606</x:v>
      </x:c>
      <x:c r="D1944" t="str">
        <x:v>cell</x:v>
      </x:c>
      <x:c r="E1944" t="str">
        <x:v>1</x:v>
      </x:c>
      <x:c r="F1944" t="str">
        <x:v>0</x:v>
      </x:c>
      <x:c r="G1944" t="str">
        <x:v>Exactly N calendar dates including snapshot: start = snapshot - (N-1) days</x:v>
      </x:c>
    </x:row>
    <x:row r="1945">
      <x:c r="A1945" t="str">
        <x:v>v1.3 window fix</x:v>
      </x:c>
      <x:c r="B1945" t="str">
        <x:v>README</x:v>
      </x:c>
      <x:c r="C1945" t="str">
        <x:v>A46</x:v>
      </x:c>
      <x:c r="D1945" t="str">
        <x:v>cell</x:v>
      </x:c>
      <x:c r="E1945" t="str">
        <x:v>Feature windows: "_30d" telemetry features are the July 2026 calendar month (31 days); utilisation_90d_pct is the mean of May–July 2026; "_90d" event counts cover 2 May–31 Jul 2026 and "_365d" 31 Jul 2025–31 Jul 2026, inclusive. See the dictionary display labels.</x:v>
      </x:c>
      <x:c r="F1945" t="str">
        <x:v>Feature windows: "_30d" telemetry features are the July 2026 calendar month (31 days); utilisation_90d_pct is the mean of May–July 2026; "_90d" event counts cover 3 May–31 Jul 2026 and "_365d" 1 Aug 2025–31 Jul 2026, inclusive. See the dictionary display labels.</x:v>
      </x:c>
      <x:c r="G1945" t="str">
        <x:v>Exactly N calendar dates including snapshot: start = snapshot - (N-1) days</x:v>
      </x:c>
    </x:row>
    <x:row r="1946">
      <x:c r="A1946" t="str">
        <x:v>v1.3 window fix</x:v>
      </x:c>
      <x:c r="B1946" t="str">
        <x:v>Data_Dictionary</x:v>
      </x:c>
      <x:c r="C1946" t="str">
        <x:v>F97</x:v>
      </x:c>
      <x:c r="D1946" t="str">
        <x:v>cell</x:v>
      </x:c>
      <x:c r="E1946" t="str">
        <x:v>Count of Corrective Repair events dated 2026-05-02 to 2026-07-31 inclusive.</x:v>
      </x:c>
      <x:c r="F1946" t="str">
        <x:v>Count of Corrective Repair events dated 2026-05-03 to 2026-07-31 inclusive.</x:v>
      </x:c>
      <x:c r="G1946" t="str">
        <x:v>Exactly N calendar dates including snapshot: start = snapshot - (N-1) days</x:v>
      </x:c>
    </x:row>
    <x:row r="1947">
      <x:c r="A1947" t="str">
        <x:v>v1.3 window fix</x:v>
      </x:c>
      <x:c r="B1947" t="str">
        <x:v>Data_Dictionary</x:v>
      </x:c>
      <x:c r="C1947" t="str">
        <x:v>J97</x:v>
      </x:c>
      <x:c r="D1947" t="str">
        <x:v>cell</x:v>
      </x:c>
      <x:c r="E1947" t="str">
        <x:v>Corrective repairs, 2 May–31 Jul 2026</x:v>
      </x:c>
      <x:c r="F1947" t="str">
        <x:v>Corrective repairs, 3 May–31 Jul 2026</x:v>
      </x:c>
      <x:c r="G1947" t="str">
        <x:v>Exactly N calendar dates including snapshot: start = snapshot - (N-1) days</x:v>
      </x:c>
    </x:row>
    <x:row r="1948">
      <x:c r="A1948" t="str">
        <x:v>v1.3 window fix</x:v>
      </x:c>
      <x:c r="B1948" t="str">
        <x:v>Data_Dictionary</x:v>
      </x:c>
      <x:c r="C1948" t="str">
        <x:v>F98</x:v>
      </x:c>
      <x:c r="D1948" t="str">
        <x:v>cell</x:v>
      </x:c>
      <x:c r="E1948" t="str">
        <x:v>Count of Corrective Repair events dated 2025-07-31 to 2026-07-31 inclusive.</x:v>
      </x:c>
      <x:c r="F1948" t="str">
        <x:v>Count of Corrective Repair events dated 2025-08-01 to 2026-07-31 inclusive.</x:v>
      </x:c>
      <x:c r="G1948" t="str">
        <x:v>Exactly N calendar dates including snapshot: start = snapshot - (N-1) days</x:v>
      </x:c>
    </x:row>
    <x:row r="1949">
      <x:c r="A1949" t="str">
        <x:v>v1.3 window fix</x:v>
      </x:c>
      <x:c r="B1949" t="str">
        <x:v>Data_Dictionary</x:v>
      </x:c>
      <x:c r="C1949" t="str">
        <x:v>J98</x:v>
      </x:c>
      <x:c r="D1949" t="str">
        <x:v>cell</x:v>
      </x:c>
      <x:c r="E1949" t="str">
        <x:v>Corrective repairs, 31 Jul 2025–31 Jul 2026</x:v>
      </x:c>
      <x:c r="F1949" t="str">
        <x:v>Corrective repairs, 1 Aug 2025–31 Jul 2026</x:v>
      </x:c>
      <x:c r="G1949" t="str">
        <x:v>Exactly N calendar dates including snapshot: start = snapshot - (N-1) days</x:v>
      </x:c>
    </x:row>
    <x:row r="1950">
      <x:c r="A1950" t="str">
        <x:v>v1.3 window fix</x:v>
      </x:c>
      <x:c r="B1950" t="str">
        <x:v>Data_Dictionary</x:v>
      </x:c>
      <x:c r="C1950" t="str">
        <x:v>F99</x:v>
      </x:c>
      <x:c r="D1950" t="str">
        <x:v>cell</x:v>
      </x:c>
      <x:c r="E1950" t="str">
        <x:v>Corrective repairs dated 2026-05-02 to 2026-07-31 inclusive whose failure_category already occurred earlier in the same window.</x:v>
      </x:c>
      <x:c r="F1950" t="str">
        <x:v>Corrective repairs dated 2026-05-03 to 2026-07-31 inclusive whose failure_category already occurred earlier in the same window.</x:v>
      </x:c>
      <x:c r="G1950" t="str">
        <x:v>Exactly N calendar dates including snapshot: start = snapshot - (N-1) days</x:v>
      </x:c>
    </x:row>
    <x:row r="1951">
      <x:c r="A1951" t="str">
        <x:v>v1.3 window fix</x:v>
      </x:c>
      <x:c r="B1951" t="str">
        <x:v>Data_Dictionary</x:v>
      </x:c>
      <x:c r="C1951" t="str">
        <x:v>J99</x:v>
      </x:c>
      <x:c r="D1951" t="str">
        <x:v>cell</x:v>
      </x:c>
      <x:c r="E1951" t="str">
        <x:v>Repeat-category repairs, 2 May–31 Jul 2026</x:v>
      </x:c>
      <x:c r="F1951" t="str">
        <x:v>Repeat-category repairs, 3 May–31 Jul 2026</x:v>
      </x:c>
      <x:c r="G1951" t="str">
        <x:v>Exactly N calendar dates including snapshot: start = snapshot - (N-1) days</x:v>
      </x:c>
    </x:row>
    <x:row r="1952">
      <x:c r="A1952" t="str">
        <x:v>v1.3 window fix</x:v>
      </x:c>
      <x:c r="B1952" t="str">
        <x:v>Data_Dictionary</x:v>
      </x:c>
      <x:c r="C1952" t="str">
        <x:v>F100</x:v>
      </x:c>
      <x:c r="D1952" t="str">
        <x:v>cell</x:v>
      </x:c>
      <x:c r="E1952" t="str">
        <x:v>Sum of downtime_hours for Corrective Repair events dated 2026-05-02 to 2026-07-31 inclusive. PM and calibration excluded.</x:v>
      </x:c>
      <x:c r="F1952" t="str">
        <x:v>Sum of downtime_hours for Corrective Repair events dated 2026-05-03 to 2026-07-31 inclusive. PM and calibration excluded.</x:v>
      </x:c>
      <x:c r="G1952" t="str">
        <x:v>Exactly N calendar dates including snapshot: start = snapshot - (N-1) days</x:v>
      </x:c>
    </x:row>
    <x:row r="1953">
      <x:c r="A1953" t="str">
        <x:v>v1.3 window fix</x:v>
      </x:c>
      <x:c r="B1953" t="str">
        <x:v>Data_Dictionary</x:v>
      </x:c>
      <x:c r="C1953" t="str">
        <x:v>J100</x:v>
      </x:c>
      <x:c r="D1953" t="str">
        <x:v>cell</x:v>
      </x:c>
      <x:c r="E1953" t="str">
        <x:v>Repair downtime, 2 May–31 Jul 2026 (h)</x:v>
      </x:c>
      <x:c r="F1953" t="str">
        <x:v>Repair downtime, 3 May–31 Jul 2026 (h)</x:v>
      </x:c>
      <x:c r="G1953" t="str">
        <x:v>Exactly N calendar dates including snapshot: start = snapshot - (N-1) days</x:v>
      </x:c>
    </x:row>
    <x:row r="1954">
      <x:c r="A1954" t="str">
        <x:v>v1.3 window fix</x:v>
      </x:c>
      <x:c r="B1954" t="str">
        <x:v>Data_Dictionary</x:v>
      </x:c>
      <x:c r="C1954" t="str">
        <x:v>F102</x:v>
      </x:c>
      <x:c r="D1954" t="str">
        <x:v>cell</x:v>
      </x:c>
      <x:c r="E1954" t="str">
        <x:v>Mean labour_hours of Corrective Repair events dated 2025-07-31 to 2026-07-31 inclusive, rounded to 0.1.</x:v>
      </x:c>
      <x:c r="F1954" t="str">
        <x:v>Mean labour_hours of Corrective Repair events dated 2025-08-01 to 2026-07-31 inclusive, rounded to 0.1.</x:v>
      </x:c>
      <x:c r="G1954" t="str">
        <x:v>Exactly N calendar dates including snapshot: start = snapshot - (N-1) days</x:v>
      </x:c>
    </x:row>
    <x:row r="1955">
      <x:c r="A1955" t="str">
        <x:v>v1.3 window fix</x:v>
      </x:c>
      <x:c r="B1955" t="str">
        <x:v>Data_Dictionary</x:v>
      </x:c>
      <x:c r="C1955" t="str">
        <x:v>J102</x:v>
      </x:c>
      <x:c r="D1955" t="str">
        <x:v>cell</x:v>
      </x:c>
      <x:c r="E1955" t="str">
        <x:v>Mean repair labour, 31 Jul 2025–31 Jul 2026 (h)</x:v>
      </x:c>
      <x:c r="F1955" t="str">
        <x:v>Mean repair labour, 1 Aug 2025–31 Jul 2026 (h)</x:v>
      </x:c>
      <x:c r="G1955" t="str">
        <x:v>Exactly N calendar dates including snapshot: start = snapshot - (N-1) days</x:v>
      </x:c>
    </x:row>
    <x:row r="1956">
      <x:c r="A1956" t="str">
        <x:v>v1.3 window fix</x:v>
      </x:c>
      <x:c r="B1956" t="str">
        <x:v>Data_Dictionary</x:v>
      </x:c>
      <x:c r="C1956" t="str">
        <x:v>F103</x:v>
      </x:c>
      <x:c r="D1956" t="str">
        <x:v>cell</x:v>
      </x:c>
      <x:c r="E1956" t="str">
        <x:v>Count of events with no_fault_found = TRUE dated 2025-07-31 to 2026-07-31 inclusive.</x:v>
      </x:c>
      <x:c r="F1956" t="str">
        <x:v>Count of events with no_fault_found = TRUE dated 2025-08-01 to 2026-07-31 inclusive.</x:v>
      </x:c>
      <x:c r="G1956" t="str">
        <x:v>Exactly N calendar dates including snapshot: start = snapshot - (N-1) days</x:v>
      </x:c>
    </x:row>
    <x:row r="1957">
      <x:c r="A1957" t="str">
        <x:v>v1.3 window fix</x:v>
      </x:c>
      <x:c r="B1957" t="str">
        <x:v>Data_Dictionary</x:v>
      </x:c>
      <x:c r="C1957" t="str">
        <x:v>J103</x:v>
      </x:c>
      <x:c r="D1957" t="str">
        <x:v>cell</x:v>
      </x:c>
      <x:c r="E1957" t="str">
        <x:v>No-fault-found jobs, 31 Jul 2025–31 Jul 2026</x:v>
      </x:c>
      <x:c r="F1957" t="str">
        <x:v>No-fault-found jobs, 1 Aug 2025–31 Jul 2026</x:v>
      </x:c>
      <x:c r="G1957" t="str">
        <x:v>Exactly N calendar dates including snapshot: start = snapshot - (N-1) days</x:v>
      </x:c>
    </x:row>
    <x:row r="1958">
      <x:c r="A1958" t="str">
        <x:v>v1.3 window fix</x:v>
      </x:c>
      <x:c r="B1958" t="str">
        <x:v>Data_Dictionary</x:v>
      </x:c>
      <x:c r="C1958" t="str">
        <x:v>F104</x:v>
      </x:c>
      <x:c r="D1958" t="str">
        <x:v>cell</x:v>
      </x:c>
      <x:c r="E1958" t="str">
        <x:v>Count of Safety_Events dated 2025-07-31 to 2026-07-31 inclusive.</x:v>
      </x:c>
      <x:c r="F1958" t="str">
        <x:v>Count of Safety_Events dated 2025-08-01 to 2026-07-31 inclusive.</x:v>
      </x:c>
      <x:c r="G1958" t="str">
        <x:v>Exactly N calendar dates including snapshot: start = snapshot - (N-1) days</x:v>
      </x:c>
    </x:row>
    <x:row r="1959">
      <x:c r="A1959" t="str">
        <x:v>v1.3 window fix</x:v>
      </x:c>
      <x:c r="B1959" t="str">
        <x:v>Data_Dictionary</x:v>
      </x:c>
      <x:c r="C1959" t="str">
        <x:v>J104</x:v>
      </x:c>
      <x:c r="D1959" t="str">
        <x:v>cell</x:v>
      </x:c>
      <x:c r="E1959" t="str">
        <x:v>Safety events, 31 Jul 2025–31 Jul 2026</x:v>
      </x:c>
      <x:c r="F1959" t="str">
        <x:v>Safety events, 1 Aug 2025–31 Jul 2026</x:v>
      </x:c>
      <x:c r="G1959" t="str">
        <x:v>Exactly N calendar dates including snapshot: start = snapshot - (N-1) days</x:v>
      </x:c>
    </x:row>
    <x:row r="1960">
      <x:c r="A1960" t="str">
        <x:v>v1.3 window fix</x:v>
      </x:c>
      <x:c r="B1960" t="str">
        <x:v>Data_Dictionary</x:v>
      </x:c>
      <x:c r="C1960" t="str">
        <x:v>F105</x:v>
      </x:c>
      <x:c r="D1960" t="str">
        <x:v>cell</x:v>
      </x:c>
      <x:c r="E1960" t="str">
        <x:v>Count of Safety_Events with potential_harm_level High or Critical dated 2025-07-31 to 2026-07-31 inclusive.</x:v>
      </x:c>
      <x:c r="F1960" t="str">
        <x:v>Count of Safety_Events with potential_harm_level High or Critical dated 2025-08-01 to 2026-07-31 inclusive.</x:v>
      </x:c>
      <x:c r="G1960" t="str">
        <x:v>Exactly N calendar dates including snapshot: start = snapshot - (N-1) days</x:v>
      </x:c>
    </x:row>
    <x:row r="1961">
      <x:c r="A1961" t="str">
        <x:v>v1.3 window fix</x:v>
      </x:c>
      <x:c r="B1961" t="str">
        <x:v>Data_Dictionary</x:v>
      </x:c>
      <x:c r="C1961" t="str">
        <x:v>J105</x:v>
      </x:c>
      <x:c r="D1961" t="str">
        <x:v>cell</x:v>
      </x:c>
      <x:c r="E1961" t="str">
        <x:v>High/critical-potential safety events, 31 Jul 2025–31 Jul 2026</x:v>
      </x:c>
      <x:c r="F1961" t="str">
        <x:v>High/critical-potential safety events, 1 Aug 2025–31 Jul 2026</x:v>
      </x:c>
      <x:c r="G1961" t="str">
        <x:v>Exactly N calendar dates including snapshot: start = snapshot - (N-1) days</x:v>
      </x:c>
    </x:row>
  </x:sheetData>
  <x:pageMargins left="0.7" right="0.7" top="0.75" bottom="0.75" header="0.3" footer="0.3"/>
</x:worksheet>
</file>

<file path=xl/worksheets/sheet3.xml><?xml version="1.0" encoding="utf-8"?>
<x:worksheet xmlns:x="http://schemas.openxmlformats.org/spreadsheetml/2006/main">
  <x:sheetViews>
    <x:sheetView showGridLines="1" workbookViewId="0"/>
  </x:sheetViews>
  <x:sheetFormatPr defaultColWidth="8.6796875" defaultRowHeight="15"/>
  <x:cols>
    <x:col min="1" max="3" width="15" style="1" hidden="0" customWidth="1"/>
    <x:col min="4" max="10" width="20" style="1" hidden="0" customWidth="1"/>
    <x:col min="11" max="23" width="15" style="1" hidden="0" customWidth="1"/>
    <x:col min="24" max="24" width="34" style="1" hidden="0" customWidth="1"/>
    <x:col min="25" max="28" width="38" style="1" hidden="0" customWidth="1"/>
  </x:cols>
  <x:sheetData>
    <x:row r="1" ht="27.75" hidden="0" customHeight="1">
      <x:c r="A1" s="13" t="s">
        <x:v>1843</x:v>
      </x:c>
      <x:c r="B1" s="13" t="s">
        <x:v>1844</x:v>
      </x:c>
      <x:c r="C1" s="13" t="s">
        <x:v>1845</x:v>
      </x:c>
      <x:c r="D1" s="13" t="s">
        <x:v>1846</x:v>
      </x:c>
      <x:c r="E1" s="13" t="s">
        <x:v>1847</x:v>
      </x:c>
      <x:c r="F1" s="13" t="s">
        <x:v>1848</x:v>
      </x:c>
      <x:c r="G1" s="13" t="s">
        <x:v>1849</x:v>
      </x:c>
      <x:c r="H1" s="13" t="s">
        <x:v>1850</x:v>
      </x:c>
      <x:c r="I1" s="13" t="s">
        <x:v>1851</x:v>
      </x:c>
      <x:c r="J1" s="13" t="s">
        <x:v>1852</x:v>
      </x:c>
      <x:c r="K1" s="13" t="s">
        <x:v>1853</x:v>
      </x:c>
      <x:c r="L1" s="13" t="s">
        <x:v>1854</x:v>
      </x:c>
      <x:c r="M1" s="13" t="s">
        <x:v>1855</x:v>
      </x:c>
      <x:c r="N1" s="13" t="s">
        <x:v>1856</x:v>
      </x:c>
      <x:c r="O1" s="13" t="s">
        <x:v>1857</x:v>
      </x:c>
      <x:c r="P1" s="13" t="s">
        <x:v>483</x:v>
      </x:c>
      <x:c r="Q1" s="13" t="s">
        <x:v>487</x:v>
      </x:c>
      <x:c r="R1" s="13" t="s">
        <x:v>1804</x:v>
      </x:c>
      <x:c r="S1" s="13" t="s">
        <x:v>1858</x:v>
      </x:c>
      <x:c r="T1" s="13" t="s">
        <x:v>1859</x:v>
      </x:c>
      <x:c r="U1" s="13" t="s">
        <x:v>1860</x:v>
      </x:c>
      <x:c r="V1" s="13" t="s">
        <x:v>1861</x:v>
      </x:c>
      <x:c r="W1" s="13" t="s">
        <x:v>1862</x:v>
      </x:c>
      <x:c r="X1" s="10" t="s">
        <x:v>1863</x:v>
      </x:c>
      <x:c r="Y1" s="10" t="s">
        <x:v>1810</x:v>
      </x:c>
      <x:c r="Z1" s="10" t="s">
        <x:v>1807</x:v>
      </x:c>
    </x:row>
    <x:row r="2" ht="15" hidden="0" customHeight="1">
      <x:c r="A2" s="1" t="s">
        <x:v>482</x:v>
      </x:c>
      <x:c r="B2" s="1" t="s">
        <x:v>1864</x:v>
      </x:c>
      <x:c r="C2" s="1" t="s">
        <x:v>1865</x:v>
      </x:c>
      <x:c r="D2" s="1" t="s">
        <x:v>1866</x:v>
      </x:c>
      <x:c r="E2" s="1" t="s">
        <x:v>1867</x:v>
      </x:c>
      <x:c r="F2" s="1" t="s">
        <x:v>1868</x:v>
      </x:c>
      <x:c r="G2" s="1" t="s">
        <x:v>1869</x:v>
      </x:c>
      <x:c r="H2" s="1" t="s">
        <x:v>1870</x:v>
      </x:c>
      <x:c r="I2" s="1" t="s">
        <x:v>1871</x:v>
      </x:c>
      <x:c r="J2" s="1" t="s">
        <x:v>1872</x:v>
      </x:c>
      <x:c r="K2" s="14" t="n">
        <x:v>43504</x:v>
      </x:c>
      <x:c r="L2" s="1" t="n">
        <x:f aca="0">ROUND((DATE(2026,7,31)-K2)/365.25,2)</x:f>
        <x:v>7.47</x:v>
      </x:c>
      <x:c r="M2" s="14" t="n">
        <x:v>44599</x:v>
      </x:c>
      <x:c r="N2" s="1" t="s">
        <x:v>1873</x:v>
      </x:c>
      <x:c r="O2" s="1" t="n">
        <x:v>365</x:v>
      </x:c>
      <x:c r="P2" s="14" t="n">
        <x:v>45964</x:v>
      </x:c>
      <x:c r="Q2" s="14" t="n">
        <x:v>46329</x:v>
      </x:c>
      <x:c r="R2" s="1" t="n">
        <x:f aca="0">MAX(0,DATE(2026,7,31)-Q2)</x:f>
        <x:v>0</x:v>
      </x:c>
      <x:c r="S2" s="1" t="n">
        <x:v>10</x:v>
      </x:c>
      <x:c r="T2" s="1" t="n">
        <x:v>2029</x:v>
      </x:c>
      <x:c r="U2" s="1" t="s">
        <x:v>1874</x:v>
      </x:c>
      <x:c r="V2" s="15" t="n">
        <x:v>47549.02</x:v>
      </x:c>
      <x:c r="W2" s="15" t="n">
        <x:v>64007.29</x:v>
      </x:c>
      <x:c r="X2" s="1" t="str">
        <x:f aca="0">G2&amp;" | "&amp;D2</x:f>
        <x:v>NovaCare-B02 | Ultrasound</x:v>
      </x:c>
      <x:c r="Y2" s="1" t="s">
        <x:v>1875</x:v>
      </x:c>
      <x:c r="Z2" s="11" t="b">
        <x:f aca="0">FALSE()</x:f>
        <x:v>0</x:v>
      </x:c>
    </x:row>
    <x:row r="3" ht="15" hidden="0" customHeight="1">
      <x:c r="A3" s="1" t="s">
        <x:v>1876</x:v>
      </x:c>
      <x:c r="B3" s="1" t="s">
        <x:v>1877</x:v>
      </x:c>
      <x:c r="C3" s="1" t="s">
        <x:v>1878</x:v>
      </x:c>
      <x:c r="D3" s="1" t="s">
        <x:v>1879</x:v>
      </x:c>
      <x:c r="E3" s="1" t="s">
        <x:v>1880</x:v>
      </x:c>
      <x:c r="F3" s="1" t="s">
        <x:v>1881</x:v>
      </x:c>
      <x:c r="G3" s="1" t="s">
        <x:v>1882</x:v>
      </x:c>
      <x:c r="H3" s="1" t="s">
        <x:v>1870</x:v>
      </x:c>
      <x:c r="I3" s="1" t="s">
        <x:v>1883</x:v>
      </x:c>
      <x:c r="J3" s="1" t="s">
        <x:v>1872</x:v>
      </x:c>
      <x:c r="K3" s="14" t="n">
        <x:v>43701</x:v>
      </x:c>
      <x:c r="L3" s="1" t="n">
        <x:f aca="0">ROUND((DATE(2026,7,31)-K3)/365.25,2)</x:f>
        <x:v>6.93</x:v>
      </x:c>
      <x:c r="M3" s="14" t="n">
        <x:v>44796</x:v>
      </x:c>
      <x:c r="N3" s="1" t="s">
        <x:v>1884</x:v>
      </x:c>
      <x:c r="O3" s="1" t="n">
        <x:v>180</x:v>
      </x:c>
      <x:c r="P3" s="14" t="n">
        <x:v>45822</x:v>
      </x:c>
      <x:c r="Q3" s="14" t="n">
        <x:v>46002</x:v>
      </x:c>
      <x:c r="R3" s="1" t="n">
        <x:f aca="0">MAX(0,DATE(2026,7,31)-Q3)</x:f>
        <x:v>232</x:v>
      </x:c>
      <x:c r="S3" s="1" t="n">
        <x:v>8</x:v>
      </x:c>
      <x:c r="T3" s="1" t="n">
        <x:v>2027</x:v>
      </x:c>
      <x:c r="U3" s="1" t="s">
        <x:v>1874</x:v>
      </x:c>
      <x:c r="V3" s="15" t="n">
        <x:v>1680.07</x:v>
      </x:c>
      <x:c r="W3" s="15" t="n">
        <x:v>2003</x:v>
      </x:c>
      <x:c r="X3" s="1" t="str">
        <x:f aca="0">G3&amp;" | "&amp;D3</x:f>
        <x:v>Helix-C03 | Enteral Feeding Pump</x:v>
      </x:c>
      <x:c r="Y3" s="1" t="s">
        <x:v>1885</x:v>
      </x:c>
      <x:c r="Z3" s="11" t="b">
        <x:f aca="0">FALSE()</x:f>
        <x:v>0</x:v>
      </x:c>
    </x:row>
    <x:row r="4" ht="15" hidden="0" customHeight="1">
      <x:c r="A4" s="1" t="s">
        <x:v>491</x:v>
      </x:c>
      <x:c r="B4" s="1" t="s">
        <x:v>1886</x:v>
      </x:c>
      <x:c r="C4" s="1" t="s">
        <x:v>1887</x:v>
      </x:c>
      <x:c r="D4" s="1" t="s">
        <x:v>1888</x:v>
      </x:c>
      <x:c r="E4" s="1" t="s">
        <x:v>1880</x:v>
      </x:c>
      <x:c r="F4" s="1" t="s">
        <x:v>1889</x:v>
      </x:c>
      <x:c r="G4" s="1" t="s">
        <x:v>1890</x:v>
      </x:c>
      <x:c r="H4" s="1" t="s">
        <x:v>1891</x:v>
      </x:c>
      <x:c r="I4" s="1" t="s">
        <x:v>1892</x:v>
      </x:c>
      <x:c r="J4" s="1" t="s">
        <x:v>1893</x:v>
      </x:c>
      <x:c r="K4" s="14" t="n">
        <x:v>44115</x:v>
      </x:c>
      <x:c r="L4" s="1" t="n">
        <x:f aca="0">ROUND((DATE(2026,7,31)-K4)/365.25,2)</x:f>
        <x:v>5.8</x:v>
      </x:c>
      <x:c r="M4" s="14" t="n">
        <x:v>45210</x:v>
      </x:c>
      <x:c r="N4" s="1" t="s">
        <x:v>1884</x:v>
      </x:c>
      <x:c r="O4" s="1" t="n">
        <x:v>180</x:v>
      </x:c>
      <x:c r="P4" s="14" t="n">
        <x:v>46203</x:v>
      </x:c>
      <x:c r="Q4" s="14" t="n">
        <x:v>46383</x:v>
      </x:c>
      <x:c r="R4" s="1" t="n">
        <x:f aca="0">MAX(0,DATE(2026,7,31)-Q4)</x:f>
        <x:v>0</x:v>
      </x:c>
      <x:c r="S4" s="1" t="n">
        <x:v>9</x:v>
      </x:c>
      <x:c r="T4" s="1" t="n">
        <x:v>2029</x:v>
      </x:c>
      <x:c r="U4" s="1" t="s">
        <x:v>1874</x:v>
      </x:c>
      <x:c r="V4" s="15" t="n">
        <x:v>2768.61</x:v>
      </x:c>
      <x:c r="W4" s="15" t="n">
        <x:v>4294.3</x:v>
      </x:c>
      <x:c r="X4" s="1" t="str">
        <x:f aca="0">G4&amp;" | "&amp;D4</x:f>
        <x:v>PulseWorks-B02 | Infusion Pump</x:v>
      </x:c>
      <x:c r="Y4" s="1" t="s">
        <x:v>1875</x:v>
      </x:c>
      <x:c r="Z4" s="11" t="b">
        <x:f aca="0">FALSE()</x:f>
        <x:v>0</x:v>
      </x:c>
    </x:row>
    <x:row r="5" ht="15" hidden="0" customHeight="1">
      <x:c r="A5" s="1" t="s">
        <x:v>1894</x:v>
      </x:c>
      <x:c r="B5" s="1" t="s">
        <x:v>1895</x:v>
      </x:c>
      <x:c r="C5" s="1" t="s">
        <x:v>1896</x:v>
      </x:c>
      <x:c r="D5" s="1" t="s">
        <x:v>1897</x:v>
      </x:c>
      <x:c r="E5" s="1" t="s">
        <x:v>1898</x:v>
      </x:c>
      <x:c r="F5" s="1" t="s">
        <x:v>1899</x:v>
      </x:c>
      <x:c r="G5" s="1" t="s">
        <x:v>1900</x:v>
      </x:c>
      <x:c r="H5" s="1" t="s">
        <x:v>1870</x:v>
      </x:c>
      <x:c r="I5" s="1" t="s">
        <x:v>1901</x:v>
      </x:c>
      <x:c r="J5" s="1" t="s">
        <x:v>1902</x:v>
      </x:c>
      <x:c r="K5" s="14" t="n">
        <x:v>43487</x:v>
      </x:c>
      <x:c r="L5" s="1" t="n">
        <x:f aca="0">ROUND((DATE(2026,7,31)-K5)/365.25,2)</x:f>
        <x:v>7.52</x:v>
      </x:c>
      <x:c r="M5" s="14" t="n">
        <x:v>44582</x:v>
      </x:c>
      <x:c r="N5" s="1" t="s">
        <x:v>1884</x:v>
      </x:c>
      <x:c r="O5" s="1" t="n">
        <x:v>180</x:v>
      </x:c>
      <x:c r="P5" s="14" t="n">
        <x:v>46153</x:v>
      </x:c>
      <x:c r="Q5" s="14" t="n">
        <x:v>46333</x:v>
      </x:c>
      <x:c r="R5" s="1" t="n">
        <x:f aca="0">MAX(0,DATE(2026,7,31)-Q5)</x:f>
        <x:v>0</x:v>
      </x:c>
      <x:c r="S5" s="1" t="n">
        <x:v>11</x:v>
      </x:c>
      <x:c r="T5" s="1" t="n">
        <x:v>2030</x:v>
      </x:c>
      <x:c r="U5" s="1" t="s">
        <x:v>1874</x:v>
      </x:c>
      <x:c r="V5" s="15" t="n">
        <x:v>15487.59</x:v>
      </x:c>
      <x:c r="W5" s="15" t="n">
        <x:v>16449.08</x:v>
      </x:c>
      <x:c r="X5" s="1" t="str">
        <x:f aca="0">G5&amp;" | "&amp;D5</x:f>
        <x:v>MedAxis-B02 | Defibrillator</x:v>
      </x:c>
      <x:c r="Y5" s="1" t="s">
        <x:v>1885</x:v>
      </x:c>
      <x:c r="Z5" s="11" t="b">
        <x:f aca="0">FALSE()</x:f>
        <x:v>0</x:v>
      </x:c>
    </x:row>
    <x:row r="6" ht="15" hidden="0" customHeight="1">
      <x:c r="A6" s="1" t="s">
        <x:v>1903</x:v>
      </x:c>
      <x:c r="B6" s="1" t="s">
        <x:v>1904</x:v>
      </x:c>
      <x:c r="C6" s="1" t="s">
        <x:v>1905</x:v>
      </x:c>
      <x:c r="D6" s="1" t="s">
        <x:v>1888</x:v>
      </x:c>
      <x:c r="E6" s="1" t="s">
        <x:v>1880</x:v>
      </x:c>
      <x:c r="F6" s="1" t="s">
        <x:v>1899</x:v>
      </x:c>
      <x:c r="G6" s="1" t="s">
        <x:v>1906</x:v>
      </x:c>
      <x:c r="H6" s="1" t="s">
        <x:v>1891</x:v>
      </x:c>
      <x:c r="I6" s="1" t="s">
        <x:v>1871</x:v>
      </x:c>
      <x:c r="J6" s="1" t="s">
        <x:v>1902</x:v>
      </x:c>
      <x:c r="K6" s="14" t="n">
        <x:v>43498</x:v>
      </x:c>
      <x:c r="L6" s="1" t="n">
        <x:f aca="0">ROUND((DATE(2026,7,31)-K6)/365.25,2)</x:f>
        <x:v>7.49</x:v>
      </x:c>
      <x:c r="M6" s="14" t="n">
        <x:v>44593</x:v>
      </x:c>
      <x:c r="N6" s="1" t="s">
        <x:v>1907</x:v>
      </x:c>
      <x:c r="O6" s="1" t="n">
        <x:v>180</x:v>
      </x:c>
      <x:c r="P6" s="14" t="n">
        <x:v>45999</x:v>
      </x:c>
      <x:c r="Q6" s="14" t="n">
        <x:v>46179</x:v>
      </x:c>
      <x:c r="R6" s="1" t="n">
        <x:f aca="0">MAX(0,DATE(2026,7,31)-Q6)</x:f>
        <x:v>55</x:v>
      </x:c>
      <x:c r="S6" s="1" t="n">
        <x:v>9</x:v>
      </x:c>
      <x:c r="T6" s="1" t="n">
        <x:v>2028</x:v>
      </x:c>
      <x:c r="U6" s="1" t="s">
        <x:v>1874</x:v>
      </x:c>
      <x:c r="V6" s="15" t="n">
        <x:v>2625.71</x:v>
      </x:c>
      <x:c r="W6" s="15" t="n">
        <x:v>3190.66</x:v>
      </x:c>
      <x:c r="X6" s="1" t="str">
        <x:f aca="0">G6&amp;" | "&amp;D6</x:f>
        <x:v>MedAxis-B04 | Infusion Pump</x:v>
      </x:c>
      <x:c r="Y6" s="1" t="s">
        <x:v>1885</x:v>
      </x:c>
      <x:c r="Z6" s="11" t="b">
        <x:f aca="0">FALSE()</x:f>
        <x:v>0</x:v>
      </x:c>
    </x:row>
    <x:row r="7" ht="15" hidden="0" customHeight="1">
      <x:c r="A7" s="1" t="s">
        <x:v>496</x:v>
      </x:c>
      <x:c r="B7" s="1" t="s">
        <x:v>1908</x:v>
      </x:c>
      <x:c r="C7" s="1" t="s">
        <x:v>1909</x:v>
      </x:c>
      <x:c r="D7" s="1" t="s">
        <x:v>1866</x:v>
      </x:c>
      <x:c r="E7" s="1" t="s">
        <x:v>1867</x:v>
      </x:c>
      <x:c r="F7" s="1" t="s">
        <x:v>1868</x:v>
      </x:c>
      <x:c r="G7" s="1" t="s">
        <x:v>1910</x:v>
      </x:c>
      <x:c r="H7" s="1" t="s">
        <x:v>1911</x:v>
      </x:c>
      <x:c r="I7" s="1" t="s">
        <x:v>1892</x:v>
      </x:c>
      <x:c r="J7" s="1" t="s">
        <x:v>1872</x:v>
      </x:c>
      <x:c r="K7" s="14" t="n">
        <x:v>44036</x:v>
      </x:c>
      <x:c r="L7" s="1" t="n">
        <x:f aca="0">ROUND((DATE(2026,7,31)-K7)/365.25,2)</x:f>
        <x:v>6.02</x:v>
      </x:c>
      <x:c r="M7" s="14" t="n">
        <x:v>45131</x:v>
      </x:c>
      <x:c r="N7" s="1" t="s">
        <x:v>1873</x:v>
      </x:c>
      <x:c r="O7" s="1" t="n">
        <x:v>365</x:v>
      </x:c>
      <x:c r="P7" s="14" t="n">
        <x:v>46129</x:v>
      </x:c>
      <x:c r="Q7" s="14" t="n">
        <x:v>46494</x:v>
      </x:c>
      <x:c r="R7" s="1" t="n">
        <x:f aca="0">MAX(0,DATE(2026,7,31)-Q7)</x:f>
        <x:v>0</x:v>
      </x:c>
      <x:c r="S7" s="1" t="n">
        <x:v>10</x:v>
      </x:c>
      <x:c r="T7" s="1" t="n">
        <x:v>2030</x:v>
      </x:c>
      <x:c r="U7" s="1" t="s">
        <x:v>1874</x:v>
      </x:c>
      <x:c r="V7" s="15" t="n">
        <x:v>55242.96</x:v>
      </x:c>
      <x:c r="W7" s="15" t="n">
        <x:v>55242.96</x:v>
      </x:c>
      <x:c r="X7" s="1" t="str">
        <x:f aca="0">G7&amp;" | "&amp;D7</x:f>
        <x:v>NovaCare-C02 | Ultrasound</x:v>
      </x:c>
      <x:c r="Y7" s="1" t="s">
        <x:v>1875</x:v>
      </x:c>
      <x:c r="Z7" s="11" t="b">
        <x:f aca="0">FALSE()</x:f>
        <x:v>0</x:v>
      </x:c>
    </x:row>
    <x:row r="8" ht="15" hidden="0" customHeight="1">
      <x:c r="A8" s="1" t="s">
        <x:v>1912</x:v>
      </x:c>
      <x:c r="B8" s="1" t="s">
        <x:v>1913</x:v>
      </x:c>
      <x:c r="C8" s="1" t="s">
        <x:v>1914</x:v>
      </x:c>
      <x:c r="D8" s="1" t="s">
        <x:v>1915</x:v>
      </x:c>
      <x:c r="E8" s="1" t="s">
        <x:v>1916</x:v>
      </x:c>
      <x:c r="F8" s="1" t="s">
        <x:v>1917</x:v>
      </x:c>
      <x:c r="G8" s="1" t="s">
        <x:v>1918</x:v>
      </x:c>
      <x:c r="H8" s="1" t="s">
        <x:v>1911</x:v>
      </x:c>
      <x:c r="I8" s="1" t="s">
        <x:v>1919</x:v>
      </x:c>
      <x:c r="J8" s="1" t="s">
        <x:v>1902</x:v>
      </x:c>
      <x:c r="K8" s="14" t="n">
        <x:v>43634</x:v>
      </x:c>
      <x:c r="L8" s="1" t="n">
        <x:f aca="0">ROUND((DATE(2026,7,31)-K8)/365.25,2)</x:f>
        <x:v>7.12</x:v>
      </x:c>
      <x:c r="M8" s="14" t="n">
        <x:v>44729</x:v>
      </x:c>
      <x:c r="N8" s="1" t="s">
        <x:v>1884</x:v>
      </x:c>
      <x:c r="O8" s="1" t="n">
        <x:v>365</x:v>
      </x:c>
      <x:c r="P8" s="14" t="n">
        <x:v>46131</x:v>
      </x:c>
      <x:c r="Q8" s="14" t="n">
        <x:v>46496</x:v>
      </x:c>
      <x:c r="R8" s="1" t="n">
        <x:f aca="0">MAX(0,DATE(2026,7,31)-Q8)</x:f>
        <x:v>0</x:v>
      </x:c>
      <x:c r="S8" s="1" t="n">
        <x:v>11</x:v>
      </x:c>
      <x:c r="T8" s="1" t="n">
        <x:v>2030</x:v>
      </x:c>
      <x:c r="U8" s="1" t="s">
        <x:v>1874</x:v>
      </x:c>
      <x:c r="V8" s="15" t="n">
        <x:v>32427.44</x:v>
      </x:c>
      <x:c r="W8" s="15" t="n">
        <x:v>32427.44</x:v>
      </x:c>
      <x:c r="X8" s="1" t="str">
        <x:f aca="0">G8&amp;" | "&amp;D8</x:f>
        <x:v>Apex-A01 | Ventilator</x:v>
      </x:c>
      <x:c r="Y8" s="1" t="s">
        <x:v>1885</x:v>
      </x:c>
      <x:c r="Z8" s="11" t="b">
        <x:f aca="0">FALSE()</x:f>
        <x:v>0</x:v>
      </x:c>
    </x:row>
    <x:row r="9" ht="15" hidden="0" customHeight="1">
      <x:c r="A9" s="1" t="s">
        <x:v>501</x:v>
      </x:c>
      <x:c r="B9" s="1" t="s">
        <x:v>1920</x:v>
      </x:c>
      <x:c r="C9" s="1" t="s">
        <x:v>1921</x:v>
      </x:c>
      <x:c r="D9" s="1" t="s">
        <x:v>1888</x:v>
      </x:c>
      <x:c r="E9" s="1" t="s">
        <x:v>1880</x:v>
      </x:c>
      <x:c r="F9" s="1" t="s">
        <x:v>1917</x:v>
      </x:c>
      <x:c r="G9" s="1" t="s">
        <x:v>1922</x:v>
      </x:c>
      <x:c r="H9" s="1" t="s">
        <x:v>1911</x:v>
      </x:c>
      <x:c r="I9" s="1" t="s">
        <x:v>1923</x:v>
      </x:c>
      <x:c r="J9" s="1" t="s">
        <x:v>1902</x:v>
      </x:c>
      <x:c r="K9" s="14" t="n">
        <x:v>44868</x:v>
      </x:c>
      <x:c r="L9" s="1" t="n">
        <x:f aca="0">ROUND((DATE(2026,7,31)-K9)/365.25,2)</x:f>
        <x:v>3.74</x:v>
      </x:c>
      <x:c r="M9" s="14" t="n">
        <x:v>45963</x:v>
      </x:c>
      <x:c r="N9" s="1" t="s">
        <x:v>1884</x:v>
      </x:c>
      <x:c r="O9" s="1" t="n">
        <x:v>180</x:v>
      </x:c>
      <x:c r="P9" s="14" t="n">
        <x:v>46139</x:v>
      </x:c>
      <x:c r="Q9" s="14" t="n">
        <x:v>46319</x:v>
      </x:c>
      <x:c r="R9" s="1" t="n">
        <x:f aca="0">MAX(0,DATE(2026,7,31)-Q9)</x:f>
        <x:v>0</x:v>
      </x:c>
      <x:c r="S9" s="1" t="n">
        <x:v>9</x:v>
      </x:c>
      <x:c r="T9" s="1" t="n">
        <x:v>2031</x:v>
      </x:c>
      <x:c r="U9" s="1" t="s">
        <x:v>1874</x:v>
      </x:c>
      <x:c r="V9" s="15" t="n">
        <x:v>3067.51</x:v>
      </x:c>
      <x:c r="W9" s="15" t="n">
        <x:v>3456.03</x:v>
      </x:c>
      <x:c r="X9" s="1" t="str">
        <x:f aca="0">G9&amp;" | "&amp;D9</x:f>
        <x:v>Apex-B02 | Infusion Pump</x:v>
      </x:c>
      <x:c r="Y9" s="1" t="s">
        <x:v>1875</x:v>
      </x:c>
      <x:c r="Z9" s="11" t="b">
        <x:f aca="0">FALSE()</x:f>
        <x:v>0</x:v>
      </x:c>
    </x:row>
    <x:row r="10" ht="15" hidden="0" customHeight="1">
      <x:c r="A10" s="1" t="s">
        <x:v>1924</x:v>
      </x:c>
      <x:c r="B10" s="1" t="s">
        <x:v>1925</x:v>
      </x:c>
      <x:c r="C10" s="1" t="s">
        <x:v>1926</x:v>
      </x:c>
      <x:c r="D10" s="1" t="s">
        <x:v>1927</x:v>
      </x:c>
      <x:c r="E10" s="1" t="s">
        <x:v>1928</x:v>
      </x:c>
      <x:c r="F10" s="1" t="s">
        <x:v>1868</x:v>
      </x:c>
      <x:c r="G10" s="1" t="s">
        <x:v>1929</x:v>
      </x:c>
      <x:c r="H10" s="1" t="s">
        <x:v>1870</x:v>
      </x:c>
      <x:c r="I10" s="1" t="s">
        <x:v>1883</x:v>
      </x:c>
      <x:c r="J10" s="1" t="s">
        <x:v>1893</x:v>
      </x:c>
      <x:c r="K10" s="14" t="n">
        <x:v>41921</x:v>
      </x:c>
      <x:c r="L10" s="1" t="n">
        <x:f aca="0">ROUND((DATE(2026,7,31)-K10)/365.25,2)</x:f>
        <x:v>11.81</x:v>
      </x:c>
      <x:c r="M10" s="14" t="n">
        <x:v>43016</x:v>
      </x:c>
      <x:c r="N10" s="1" t="s">
        <x:v>1884</x:v>
      </x:c>
      <x:c r="O10" s="1" t="n">
        <x:v>180</x:v>
      </x:c>
      <x:c r="P10" s="14" t="n">
        <x:v>46156</x:v>
      </x:c>
      <x:c r="Q10" s="14" t="n">
        <x:v>46336</x:v>
      </x:c>
      <x:c r="R10" s="1" t="n">
        <x:f aca="0">MAX(0,DATE(2026,7,31)-Q10)</x:f>
        <x:v>0</x:v>
      </x:c>
      <x:c r="S10" s="1" t="n">
        <x:v>7</x:v>
      </x:c>
      <x:c r="T10" s="1" t="n">
        <x:v>2021</x:v>
      </x:c>
      <x:c r="U10" s="1" t="s">
        <x:v>1874</x:v>
      </x:c>
      <x:c r="V10" s="15" t="n">
        <x:v>8756.66</x:v>
      </x:c>
      <x:c r="W10" s="15" t="n">
        <x:v>8756.66</x:v>
      </x:c>
      <x:c r="X10" s="1" t="str">
        <x:f aca="0">G10&amp;" | "&amp;D10</x:f>
        <x:v>NovaCare-B04 | Patient Monitor</x:v>
      </x:c>
      <x:c r="Y10" s="1" t="s">
        <x:v>1885</x:v>
      </x:c>
      <x:c r="Z10" s="11" t="b">
        <x:f aca="0">FALSE()</x:f>
        <x:v>0</x:v>
      </x:c>
    </x:row>
    <x:row r="11" ht="15" hidden="0" customHeight="1">
      <x:c r="A11" s="1" t="s">
        <x:v>1930</x:v>
      </x:c>
      <x:c r="B11" s="1" t="s">
        <x:v>1931</x:v>
      </x:c>
      <x:c r="C11" s="1" t="s">
        <x:v>1932</x:v>
      </x:c>
      <x:c r="D11" s="1" t="s">
        <x:v>1933</x:v>
      </x:c>
      <x:c r="E11" s="1" t="s">
        <x:v>1934</x:v>
      </x:c>
      <x:c r="F11" s="1" t="s">
        <x:v>1917</x:v>
      </x:c>
      <x:c r="G11" s="1" t="s">
        <x:v>1935</x:v>
      </x:c>
      <x:c r="H11" s="1" t="s">
        <x:v>1891</x:v>
      </x:c>
      <x:c r="I11" s="1" t="s">
        <x:v>1883</x:v>
      </x:c>
      <x:c r="J11" s="1" t="s">
        <x:v>1872</x:v>
      </x:c>
      <x:c r="K11" s="14" t="n">
        <x:v>42726</x:v>
      </x:c>
      <x:c r="L11" s="1" t="n">
        <x:f aca="0">ROUND((DATE(2026,7,31)-K11)/365.25,2)</x:f>
        <x:v>9.6</x:v>
      </x:c>
      <x:c r="M11" s="14" t="n">
        <x:v>43821</x:v>
      </x:c>
      <x:c r="N11" s="1" t="s">
        <x:v>1884</x:v>
      </x:c>
      <x:c r="O11" s="1" t="n">
        <x:v>180</x:v>
      </x:c>
      <x:c r="P11" s="14" t="n">
        <x:v>46079</x:v>
      </x:c>
      <x:c r="Q11" s="14" t="n">
        <x:v>46259</x:v>
      </x:c>
      <x:c r="R11" s="1" t="n">
        <x:f aca="0">MAX(0,DATE(2026,7,31)-Q11)</x:f>
        <x:v>0</x:v>
      </x:c>
      <x:c r="S11" s="1" t="n">
        <x:v>9</x:v>
      </x:c>
      <x:c r="T11" s="1" t="n">
        <x:v>2025</x:v>
      </x:c>
      <x:c r="U11" s="1" t="s">
        <x:v>1874</x:v>
      </x:c>
      <x:c r="V11" s="15" t="n">
        <x:v>1891.51</x:v>
      </x:c>
      <x:c r="W11" s="15" t="n">
        <x:v>1891.51</x:v>
      </x:c>
      <x:c r="X11" s="1" t="str">
        <x:f aca="0">G11&amp;" | "&amp;D11</x:f>
        <x:v>Apex-A03 | Suction Pump</x:v>
      </x:c>
      <x:c r="Y11" s="1" t="s">
        <x:v>1885</x:v>
      </x:c>
      <x:c r="Z11" s="11" t="b">
        <x:f aca="0">FALSE()</x:f>
        <x:v>0</x:v>
      </x:c>
    </x:row>
    <x:row r="12" ht="15" hidden="0" customHeight="1">
      <x:c r="A12" s="1" t="s">
        <x:v>506</x:v>
      </x:c>
      <x:c r="B12" s="1" t="s">
        <x:v>1936</x:v>
      </x:c>
      <x:c r="C12" s="1" t="s">
        <x:v>1937</x:v>
      </x:c>
      <x:c r="D12" s="1" t="s">
        <x:v>1866</x:v>
      </x:c>
      <x:c r="E12" s="1" t="s">
        <x:v>1867</x:v>
      </x:c>
      <x:c r="F12" s="1" t="s">
        <x:v>1917</x:v>
      </x:c>
      <x:c r="G12" s="1" t="s">
        <x:v>1935</x:v>
      </x:c>
      <x:c r="H12" s="1" t="s">
        <x:v>1891</x:v>
      </x:c>
      <x:c r="I12" s="1" t="s">
        <x:v>1923</x:v>
      </x:c>
      <x:c r="J12" s="1" t="s">
        <x:v>1893</x:v>
      </x:c>
      <x:c r="K12" s="14" t="n">
        <x:v>45505</x:v>
      </x:c>
      <x:c r="L12" s="1" t="n">
        <x:f aca="0">ROUND((DATE(2026,7,31)-K12)/365.25,2)</x:f>
        <x:v>2</x:v>
      </x:c>
      <x:c r="M12" s="14" t="n">
        <x:v>46600</x:v>
      </x:c>
      <x:c r="N12" s="1" t="s">
        <x:v>1907</x:v>
      </x:c>
      <x:c r="O12" s="1" t="n">
        <x:v>180</x:v>
      </x:c>
      <x:c r="P12" s="14" t="n">
        <x:v>46175</x:v>
      </x:c>
      <x:c r="Q12" s="14" t="n">
        <x:v>46355</x:v>
      </x:c>
      <x:c r="R12" s="1" t="n">
        <x:f aca="0">MAX(0,DATE(2026,7,31)-Q12)</x:f>
        <x:v>0</x:v>
      </x:c>
      <x:c r="S12" s="1" t="n">
        <x:v>9</x:v>
      </x:c>
      <x:c r="T12" s="1" t="n">
        <x:v>2033</x:v>
      </x:c>
      <x:c r="U12" s="1" t="s">
        <x:v>1874</x:v>
      </x:c>
      <x:c r="V12" s="15" t="n">
        <x:v>43665.97</x:v>
      </x:c>
      <x:c r="W12" s="15" t="n">
        <x:v>57946.91</x:v>
      </x:c>
      <x:c r="X12" s="1" t="str">
        <x:f aca="0">G12&amp;" | "&amp;D12</x:f>
        <x:v>Apex-A03 | Ultrasound</x:v>
      </x:c>
      <x:c r="Y12" s="1" t="s">
        <x:v>1875</x:v>
      </x:c>
      <x:c r="Z12" s="11" t="b">
        <x:f aca="0">FALSE()</x:f>
        <x:v>0</x:v>
      </x:c>
    </x:row>
    <x:row r="13" ht="15" hidden="0" customHeight="1">
      <x:c r="A13" s="1" t="s">
        <x:v>511</x:v>
      </x:c>
      <x:c r="B13" s="1" t="s">
        <x:v>1938</x:v>
      </x:c>
      <x:c r="C13" s="1" t="s">
        <x:v>1939</x:v>
      </x:c>
      <x:c r="D13" s="1" t="s">
        <x:v>1866</x:v>
      </x:c>
      <x:c r="E13" s="1" t="s">
        <x:v>1867</x:v>
      </x:c>
      <x:c r="F13" s="1" t="s">
        <x:v>1881</x:v>
      </x:c>
      <x:c r="G13" s="1" t="s">
        <x:v>1940</x:v>
      </x:c>
      <x:c r="H13" s="1" t="s">
        <x:v>1911</x:v>
      </x:c>
      <x:c r="I13" s="1" t="s">
        <x:v>1941</x:v>
      </x:c>
      <x:c r="J13" s="1" t="s">
        <x:v>1872</x:v>
      </x:c>
      <x:c r="K13" s="14" t="n">
        <x:v>43792</x:v>
      </x:c>
      <x:c r="L13" s="1" t="n">
        <x:f aca="0">ROUND((DATE(2026,7,31)-K13)/365.25,2)</x:f>
        <x:v>6.69</x:v>
      </x:c>
      <x:c r="M13" s="14" t="n">
        <x:v>44887</x:v>
      </x:c>
      <x:c r="N13" s="1" t="s">
        <x:v>1884</x:v>
      </x:c>
      <x:c r="O13" s="1" t="n">
        <x:v>365</x:v>
      </x:c>
      <x:c r="P13" s="14" t="n">
        <x:v>46064</x:v>
      </x:c>
      <x:c r="Q13" s="14" t="n">
        <x:v>46429</x:v>
      </x:c>
      <x:c r="R13" s="1" t="n">
        <x:f aca="0">MAX(0,DATE(2026,7,31)-Q13)</x:f>
        <x:v>0</x:v>
      </x:c>
      <x:c r="S13" s="1" t="n">
        <x:v>11</x:v>
      </x:c>
      <x:c r="T13" s="1" t="n">
        <x:v>2030</x:v>
      </x:c>
      <x:c r="U13" s="1" t="s">
        <x:v>1874</x:v>
      </x:c>
      <x:c r="V13" s="15" t="n">
        <x:v>52838.17</x:v>
      </x:c>
      <x:c r="W13" s="15" t="n">
        <x:v>52838.17</x:v>
      </x:c>
      <x:c r="X13" s="1" t="str">
        <x:f aca="0">G13&amp;" | "&amp;D13</x:f>
        <x:v>Helix-B02 | Ultrasound</x:v>
      </x:c>
      <x:c r="Y13" s="1" t="s">
        <x:v>1875</x:v>
      </x:c>
      <x:c r="Z13" s="11" t="b">
        <x:f aca="0">FALSE()</x:f>
        <x:v>0</x:v>
      </x:c>
    </x:row>
    <x:row r="14" ht="15" hidden="0" customHeight="1">
      <x:c r="A14" s="1" t="s">
        <x:v>1942</x:v>
      </x:c>
      <x:c r="B14" s="1" t="s">
        <x:v>1943</x:v>
      </x:c>
      <x:c r="C14" s="1" t="s">
        <x:v>1944</x:v>
      </x:c>
      <x:c r="D14" s="1" t="s">
        <x:v>1945</x:v>
      </x:c>
      <x:c r="E14" s="1" t="s">
        <x:v>1880</x:v>
      </x:c>
      <x:c r="F14" s="1" t="s">
        <x:v>1868</x:v>
      </x:c>
      <x:c r="G14" s="1" t="s">
        <x:v>1929</x:v>
      </x:c>
      <x:c r="H14" s="1" t="s">
        <x:v>1891</x:v>
      </x:c>
      <x:c r="I14" s="1" t="s">
        <x:v>1923</x:v>
      </x:c>
      <x:c r="J14" s="1" t="s">
        <x:v>1902</x:v>
      </x:c>
      <x:c r="K14" s="14" t="n">
        <x:v>45133</x:v>
      </x:c>
      <x:c r="L14" s="1" t="n">
        <x:f aca="0">ROUND((DATE(2026,7,31)-K14)/365.25,2)</x:f>
        <x:v>3.01</x:v>
      </x:c>
      <x:c r="M14" s="14" t="n">
        <x:v>46228</x:v>
      </x:c>
      <x:c r="N14" s="1" t="s">
        <x:v>1884</x:v>
      </x:c>
      <x:c r="O14" s="1" t="n">
        <x:v>180</x:v>
      </x:c>
      <x:c r="P14" s="14" t="n">
        <x:v>45943</x:v>
      </x:c>
      <x:c r="Q14" s="14" t="n">
        <x:v>46123</x:v>
      </x:c>
      <x:c r="R14" s="1" t="n">
        <x:f aca="0">MAX(0,DATE(2026,7,31)-Q14)</x:f>
        <x:v>111</x:v>
      </x:c>
      <x:c r="S14" s="1" t="n">
        <x:v>8</x:v>
      </x:c>
      <x:c r="T14" s="1" t="n">
        <x:v>2031</x:v>
      </x:c>
      <x:c r="U14" s="1" t="s">
        <x:v>1874</x:v>
      </x:c>
      <x:c r="V14" s="15" t="n">
        <x:v>2207.73</x:v>
      </x:c>
      <x:c r="W14" s="15" t="n">
        <x:v>2579.31</x:v>
      </x:c>
      <x:c r="X14" s="1" t="str">
        <x:f aca="0">G14&amp;" | "&amp;D14</x:f>
        <x:v>NovaCare-B04 | Syringe Pump</x:v>
      </x:c>
      <x:c r="Y14" s="1" t="s">
        <x:v>1885</x:v>
      </x:c>
      <x:c r="Z14" s="11" t="b">
        <x:f aca="0">FALSE()</x:f>
        <x:v>0</x:v>
      </x:c>
    </x:row>
    <x:row r="15" ht="15" hidden="0" customHeight="1">
      <x:c r="A15" s="1" t="s">
        <x:v>1946</x:v>
      </x:c>
      <x:c r="B15" s="1" t="s">
        <x:v>1947</x:v>
      </x:c>
      <x:c r="C15" s="1" t="s">
        <x:v>1948</x:v>
      </x:c>
      <x:c r="D15" s="1" t="s">
        <x:v>1949</x:v>
      </x:c>
      <x:c r="E15" s="1" t="s">
        <x:v>1916</x:v>
      </x:c>
      <x:c r="F15" s="1" t="s">
        <x:v>1868</x:v>
      </x:c>
      <x:c r="G15" s="1" t="s">
        <x:v>1869</x:v>
      </x:c>
      <x:c r="H15" s="1" t="s">
        <x:v>1891</x:v>
      </x:c>
      <x:c r="I15" s="1" t="s">
        <x:v>1919</x:v>
      </x:c>
      <x:c r="J15" s="1" t="s">
        <x:v>1902</x:v>
      </x:c>
      <x:c r="K15" s="14" t="n">
        <x:v>44497</x:v>
      </x:c>
      <x:c r="L15" s="1" t="n">
        <x:f aca="0">ROUND((DATE(2026,7,31)-K15)/365.25,2)</x:f>
        <x:v>4.76</x:v>
      </x:c>
      <x:c r="M15" s="14" t="n">
        <x:v>45592</x:v>
      </x:c>
      <x:c r="N15" s="1" t="s">
        <x:v>1884</x:v>
      </x:c>
      <x:c r="O15" s="1" t="n">
        <x:v>365</x:v>
      </x:c>
      <x:c r="P15" s="14" t="n">
        <x:v>45965</x:v>
      </x:c>
      <x:c r="Q15" s="14" t="n">
        <x:v>46330</x:v>
      </x:c>
      <x:c r="R15" s="1" t="n">
        <x:f aca="0">MAX(0,DATE(2026,7,31)-Q15)</x:f>
        <x:v>0</x:v>
      </x:c>
      <x:c r="S15" s="1" t="n">
        <x:v>10</x:v>
      </x:c>
      <x:c r="T15" s="1" t="n">
        <x:v>2031</x:v>
      </x:c>
      <x:c r="U15" s="1" t="s">
        <x:v>1874</x:v>
      </x:c>
      <x:c r="V15" s="15" t="n">
        <x:v>18367.79</x:v>
      </x:c>
      <x:c r="W15" s="15" t="n">
        <x:v>23567.45</x:v>
      </x:c>
      <x:c r="X15" s="1" t="str">
        <x:f aca="0">G15&amp;" | "&amp;D15</x:f>
        <x:v>NovaCare-B02 | Neonatal Incubator</x:v>
      </x:c>
      <x:c r="Y15" s="1" t="s">
        <x:v>1885</x:v>
      </x:c>
      <x:c r="Z15" s="11" t="b">
        <x:f aca="0">FALSE()</x:f>
        <x:v>0</x:v>
      </x:c>
    </x:row>
    <x:row r="16" ht="15" hidden="0" customHeight="1">
      <x:c r="A16" s="1" t="s">
        <x:v>516</x:v>
      </x:c>
      <x:c r="B16" s="1" t="s">
        <x:v>1950</x:v>
      </x:c>
      <x:c r="C16" s="1" t="s">
        <x:v>1951</x:v>
      </x:c>
      <x:c r="D16" s="1" t="s">
        <x:v>1915</x:v>
      </x:c>
      <x:c r="E16" s="1" t="s">
        <x:v>1916</x:v>
      </x:c>
      <x:c r="F16" s="1" t="s">
        <x:v>1899</x:v>
      </x:c>
      <x:c r="G16" s="1" t="s">
        <x:v>1906</x:v>
      </x:c>
      <x:c r="H16" s="1" t="s">
        <x:v>1891</x:v>
      </x:c>
      <x:c r="I16" s="1" t="s">
        <x:v>1923</x:v>
      </x:c>
      <x:c r="J16" s="1" t="s">
        <x:v>1902</x:v>
      </x:c>
      <x:c r="K16" s="14" t="n">
        <x:v>45395</x:v>
      </x:c>
      <x:c r="L16" s="1" t="n">
        <x:f aca="0">ROUND((DATE(2026,7,31)-K16)/365.25,2)</x:f>
        <x:v>2.3</x:v>
      </x:c>
      <x:c r="M16" s="14" t="n">
        <x:v>46490</x:v>
      </x:c>
      <x:c r="N16" s="1" t="s">
        <x:v>1884</x:v>
      </x:c>
      <x:c r="O16" s="1" t="n">
        <x:v>365</x:v>
      </x:c>
      <x:c r="P16" s="14" t="n">
        <x:v>46164</x:v>
      </x:c>
      <x:c r="Q16" s="14" t="n">
        <x:v>46529</x:v>
      </x:c>
      <x:c r="R16" s="1" t="n">
        <x:f aca="0">MAX(0,DATE(2026,7,31)-Q16)</x:f>
        <x:v>0</x:v>
      </x:c>
      <x:c r="S16" s="1" t="n">
        <x:v>10</x:v>
      </x:c>
      <x:c r="T16" s="1" t="n">
        <x:v>2034</x:v>
      </x:c>
      <x:c r="U16" s="1" t="s">
        <x:v>1874</x:v>
      </x:c>
      <x:c r="V16" s="15" t="n">
        <x:v>30484.38</x:v>
      </x:c>
      <x:c r="W16" s="15" t="n">
        <x:v>37472.8</x:v>
      </x:c>
      <x:c r="X16" s="1" t="str">
        <x:f aca="0">G16&amp;" | "&amp;D16</x:f>
        <x:v>MedAxis-B04 | Ventilator</x:v>
      </x:c>
      <x:c r="Y16" s="1" t="s">
        <x:v>1875</x:v>
      </x:c>
      <x:c r="Z16" s="11" t="b">
        <x:f aca="0">FALSE()</x:f>
        <x:v>0</x:v>
      </x:c>
    </x:row>
    <x:row r="17" ht="15" hidden="0" customHeight="1">
      <x:c r="A17" s="1" t="s">
        <x:v>521</x:v>
      </x:c>
      <x:c r="B17" s="1" t="s">
        <x:v>1952</x:v>
      </x:c>
      <x:c r="C17" s="1" t="s">
        <x:v>1953</x:v>
      </x:c>
      <x:c r="D17" s="1" t="s">
        <x:v>1888</x:v>
      </x:c>
      <x:c r="E17" s="1" t="s">
        <x:v>1880</x:v>
      </x:c>
      <x:c r="F17" s="1" t="s">
        <x:v>1889</x:v>
      </x:c>
      <x:c r="G17" s="1" t="s">
        <x:v>1954</x:v>
      </x:c>
      <x:c r="H17" s="1" t="s">
        <x:v>1891</x:v>
      </x:c>
      <x:c r="I17" s="1" t="s">
        <x:v>1919</x:v>
      </x:c>
      <x:c r="J17" s="1" t="s">
        <x:v>1902</x:v>
      </x:c>
      <x:c r="K17" s="14" t="n">
        <x:v>43060</x:v>
      </x:c>
      <x:c r="L17" s="1" t="n">
        <x:f aca="0">ROUND((DATE(2026,7,31)-K17)/365.25,2)</x:f>
        <x:v>8.69</x:v>
      </x:c>
      <x:c r="M17" s="14" t="n">
        <x:v>44155</x:v>
      </x:c>
      <x:c r="N17" s="1" t="s">
        <x:v>1884</x:v>
      </x:c>
      <x:c r="O17" s="1" t="n">
        <x:v>180</x:v>
      </x:c>
      <x:c r="P17" s="14" t="n">
        <x:v>45888</x:v>
      </x:c>
      <x:c r="Q17" s="14" t="n">
        <x:v>46068</x:v>
      </x:c>
      <x:c r="R17" s="1" t="n">
        <x:f aca="0">MAX(0,DATE(2026,7,31)-Q17)</x:f>
        <x:v>166</x:v>
      </x:c>
      <x:c r="S17" s="1" t="n">
        <x:v>9</x:v>
      </x:c>
      <x:c r="T17" s="1" t="n">
        <x:v>2026</x:v>
      </x:c>
      <x:c r="U17" s="1" t="s">
        <x:v>1874</x:v>
      </x:c>
      <x:c r="V17" s="15" t="n">
        <x:v>2940.58</x:v>
      </x:c>
      <x:c r="W17" s="15" t="n">
        <x:v>3495.75</x:v>
      </x:c>
      <x:c r="X17" s="1" t="str">
        <x:f aca="0">G17&amp;" | "&amp;D17</x:f>
        <x:v>PulseWorks-A04 | Infusion Pump</x:v>
      </x:c>
      <x:c r="Y17" s="1" t="s">
        <x:v>1875</x:v>
      </x:c>
      <x:c r="Z17" s="11" t="b">
        <x:f aca="0">FALSE()</x:f>
        <x:v>0</x:v>
      </x:c>
    </x:row>
    <x:row r="18" ht="15" hidden="0" customHeight="1">
      <x:c r="A18" s="1" t="s">
        <x:v>1955</x:v>
      </x:c>
      <x:c r="B18" s="1" t="s">
        <x:v>1956</x:v>
      </x:c>
      <x:c r="C18" s="1" t="s">
        <x:v>1957</x:v>
      </x:c>
      <x:c r="D18" s="1" t="s">
        <x:v>1897</x:v>
      </x:c>
      <x:c r="E18" s="1" t="s">
        <x:v>1898</x:v>
      </x:c>
      <x:c r="F18" s="1" t="s">
        <x:v>1917</x:v>
      </x:c>
      <x:c r="G18" s="1" t="s">
        <x:v>1958</x:v>
      </x:c>
      <x:c r="H18" s="1" t="s">
        <x:v>1891</x:v>
      </x:c>
      <x:c r="I18" s="1" t="s">
        <x:v>1901</x:v>
      </x:c>
      <x:c r="J18" s="1" t="s">
        <x:v>1902</x:v>
      </x:c>
      <x:c r="K18" s="14" t="n">
        <x:v>44619</x:v>
      </x:c>
      <x:c r="L18" s="1" t="n">
        <x:f aca="0">ROUND((DATE(2026,7,31)-K18)/365.25,2)</x:f>
        <x:v>4.42</x:v>
      </x:c>
      <x:c r="M18" s="14" t="n">
        <x:v>45714</x:v>
      </x:c>
      <x:c r="N18" s="1" t="s">
        <x:v>1884</x:v>
      </x:c>
      <x:c r="O18" s="1" t="n">
        <x:v>365</x:v>
      </x:c>
      <x:c r="P18" s="14" t="n">
        <x:v>46125</x:v>
      </x:c>
      <x:c r="Q18" s="14" t="n">
        <x:v>46490</x:v>
      </x:c>
      <x:c r="R18" s="1" t="n">
        <x:f aca="0">MAX(0,DATE(2026,7,31)-Q18)</x:f>
        <x:v>0</x:v>
      </x:c>
      <x:c r="S18" s="1" t="n">
        <x:v>10</x:v>
      </x:c>
      <x:c r="T18" s="1" t="n">
        <x:v>2032</x:v>
      </x:c>
      <x:c r="U18" s="1" t="s">
        <x:v>1959</x:v>
      </x:c>
      <x:c r="V18" s="15" t="n">
        <x:v>15768.24</x:v>
      </x:c>
      <x:c r="W18" s="15" t="n">
        <x:v>16477.35</x:v>
      </x:c>
      <x:c r="X18" s="1" t="str">
        <x:f aca="0">G18&amp;" | "&amp;D18</x:f>
        <x:v>Apex-B03 | Defibrillator</x:v>
      </x:c>
      <x:c r="Y18" s="1" t="s">
        <x:v>1885</x:v>
      </x:c>
      <x:c r="Z18" s="11" t="b">
        <x:f aca="0">FALSE()</x:f>
        <x:v>0</x:v>
      </x:c>
    </x:row>
    <x:row r="19" ht="15" hidden="0" customHeight="1">
      <x:c r="A19" s="1" t="s">
        <x:v>1960</x:v>
      </x:c>
      <x:c r="B19" s="1" t="s">
        <x:v>1961</x:v>
      </x:c>
      <x:c r="C19" s="1" t="s">
        <x:v>1962</x:v>
      </x:c>
      <x:c r="D19" s="1" t="s">
        <x:v>1888</x:v>
      </x:c>
      <x:c r="E19" s="1" t="s">
        <x:v>1880</x:v>
      </x:c>
      <x:c r="F19" s="1" t="s">
        <x:v>1963</x:v>
      </x:c>
      <x:c r="G19" s="1" t="s">
        <x:v>1964</x:v>
      </x:c>
      <x:c r="H19" s="1" t="s">
        <x:v>1870</x:v>
      </x:c>
      <x:c r="I19" s="1" t="s">
        <x:v>1923</x:v>
      </x:c>
      <x:c r="J19" s="1" t="s">
        <x:v>1902</x:v>
      </x:c>
      <x:c r="K19" s="14" t="n">
        <x:v>45347</x:v>
      </x:c>
      <x:c r="L19" s="1" t="n">
        <x:f aca="0">ROUND((DATE(2026,7,31)-K19)/365.25,2)</x:f>
        <x:v>2.43</x:v>
      </x:c>
      <x:c r="M19" s="14" t="n">
        <x:v>46442</x:v>
      </x:c>
      <x:c r="N19" s="1" t="s">
        <x:v>1907</x:v>
      </x:c>
      <x:c r="O19" s="1" t="n">
        <x:v>180</x:v>
      </x:c>
      <x:c r="P19" s="14" t="n">
        <x:v>46114</x:v>
      </x:c>
      <x:c r="Q19" s="14" t="n">
        <x:v>46294</x:v>
      </x:c>
      <x:c r="R19" s="1" t="n">
        <x:f aca="0">MAX(0,DATE(2026,7,31)-Q19)</x:f>
        <x:v>0</x:v>
      </x:c>
      <x:c r="S19" s="1" t="n">
        <x:v>9</x:v>
      </x:c>
      <x:c r="T19" s="1" t="n">
        <x:v>2033</x:v>
      </x:c>
      <x:c r="U19" s="1" t="s">
        <x:v>1874</x:v>
      </x:c>
      <x:c r="V19" s="15" t="n">
        <x:v>2723.95</x:v>
      </x:c>
      <x:c r="W19" s="15" t="n">
        <x:v>4020.46</x:v>
      </x:c>
      <x:c r="X19" s="1" t="str">
        <x:f aca="0">G19&amp;" | "&amp;D19</x:f>
        <x:v>ClinTech-C01 | Infusion Pump</x:v>
      </x:c>
      <x:c r="Y19" s="1" t="s">
        <x:v>1885</x:v>
      </x:c>
      <x:c r="Z19" s="11" t="b">
        <x:f aca="0">FALSE()</x:f>
        <x:v>0</x:v>
      </x:c>
    </x:row>
    <x:row r="20" ht="15" hidden="0" customHeight="1">
      <x:c r="A20" s="1" t="s">
        <x:v>526</x:v>
      </x:c>
      <x:c r="B20" s="1" t="s">
        <x:v>1965</x:v>
      </x:c>
      <x:c r="C20" s="1" t="s">
        <x:v>1966</x:v>
      </x:c>
      <x:c r="D20" s="1" t="s">
        <x:v>1888</x:v>
      </x:c>
      <x:c r="E20" s="1" t="s">
        <x:v>1880</x:v>
      </x:c>
      <x:c r="F20" s="1" t="s">
        <x:v>1917</x:v>
      </x:c>
      <x:c r="G20" s="1" t="s">
        <x:v>1967</x:v>
      </x:c>
      <x:c r="H20" s="1" t="s">
        <x:v>1891</x:v>
      </x:c>
      <x:c r="I20" s="1" t="s">
        <x:v>1968</x:v>
      </x:c>
      <x:c r="J20" s="1" t="s">
        <x:v>1902</x:v>
      </x:c>
      <x:c r="K20" s="14" t="n">
        <x:v>43455</x:v>
      </x:c>
      <x:c r="L20" s="1" t="n">
        <x:f aca="0">ROUND((DATE(2026,7,31)-K20)/365.25,2)</x:f>
        <x:v>7.61</x:v>
      </x:c>
      <x:c r="M20" s="14" t="n">
        <x:v>44550</x:v>
      </x:c>
      <x:c r="N20" s="1" t="s">
        <x:v>1884</x:v>
      </x:c>
      <x:c r="O20" s="1" t="n">
        <x:v>365</x:v>
      </x:c>
      <x:c r="P20" s="14" t="n">
        <x:v>46153</x:v>
      </x:c>
      <x:c r="Q20" s="14" t="n">
        <x:v>46518</x:v>
      </x:c>
      <x:c r="R20" s="1" t="n">
        <x:f aca="0">MAX(0,DATE(2026,7,31)-Q20)</x:f>
        <x:v>0</x:v>
      </x:c>
      <x:c r="S20" s="1" t="n">
        <x:v>9</x:v>
      </x:c>
      <x:c r="T20" s="1" t="n">
        <x:v>2027</x:v>
      </x:c>
      <x:c r="U20" s="1" t="s">
        <x:v>1874</x:v>
      </x:c>
      <x:c r="V20" s="15" t="n">
        <x:v>3834.85</x:v>
      </x:c>
      <x:c r="W20" s="15" t="n">
        <x:v>3834.85</x:v>
      </x:c>
      <x:c r="X20" s="1" t="str">
        <x:f aca="0">G20&amp;" | "&amp;D20</x:f>
        <x:v>Apex-C04 | Infusion Pump</x:v>
      </x:c>
      <x:c r="Y20" s="1" t="s">
        <x:v>1875</x:v>
      </x:c>
      <x:c r="Z20" s="11" t="b">
        <x:f aca="0">FALSE()</x:f>
        <x:v>0</x:v>
      </x:c>
    </x:row>
    <x:row r="21" ht="15" hidden="0" customHeight="1">
      <x:c r="A21" s="1" t="s">
        <x:v>531</x:v>
      </x:c>
      <x:c r="B21" s="1" t="s">
        <x:v>1969</x:v>
      </x:c>
      <x:c r="C21" s="1" t="s">
        <x:v>1970</x:v>
      </x:c>
      <x:c r="D21" s="1" t="s">
        <x:v>1888</x:v>
      </x:c>
      <x:c r="E21" s="1" t="s">
        <x:v>1880</x:v>
      </x:c>
      <x:c r="F21" s="1" t="s">
        <x:v>1881</x:v>
      </x:c>
      <x:c r="G21" s="1" t="s">
        <x:v>1971</x:v>
      </x:c>
      <x:c r="H21" s="1" t="s">
        <x:v>1891</x:v>
      </x:c>
      <x:c r="I21" s="1" t="s">
        <x:v>1901</x:v>
      </x:c>
      <x:c r="J21" s="1" t="s">
        <x:v>1902</x:v>
      </x:c>
      <x:c r="K21" s="14" t="n">
        <x:v>45107</x:v>
      </x:c>
      <x:c r="L21" s="1" t="n">
        <x:f aca="0">ROUND((DATE(2026,7,31)-K21)/365.25,2)</x:f>
        <x:v>3.09</x:v>
      </x:c>
      <x:c r="M21" s="14" t="n">
        <x:v>46202</x:v>
      </x:c>
      <x:c r="N21" s="1" t="s">
        <x:v>1873</x:v>
      </x:c>
      <x:c r="O21" s="1" t="n">
        <x:v>365</x:v>
      </x:c>
      <x:c r="P21" s="14" t="n">
        <x:v>45991</x:v>
      </x:c>
      <x:c r="Q21" s="14" t="n">
        <x:v>46356</x:v>
      </x:c>
      <x:c r="R21" s="1" t="n">
        <x:f aca="0">MAX(0,DATE(2026,7,31)-Q21)</x:f>
        <x:v>0</x:v>
      </x:c>
      <x:c r="S21" s="1" t="n">
        <x:v>9</x:v>
      </x:c>
      <x:c r="T21" s="1" t="n">
        <x:v>2032</x:v>
      </x:c>
      <x:c r="U21" s="1" t="s">
        <x:v>1874</x:v>
      </x:c>
      <x:c r="V21" s="15" t="n">
        <x:v>3174.36</x:v>
      </x:c>
      <x:c r="W21" s="15" t="n">
        <x:v>3919.97</x:v>
      </x:c>
      <x:c r="X21" s="1" t="str">
        <x:f aca="0">G21&amp;" | "&amp;D21</x:f>
        <x:v>Helix-A01 | Infusion Pump</x:v>
      </x:c>
      <x:c r="Y21" s="1" t="s">
        <x:v>1875</x:v>
      </x:c>
      <x:c r="Z21" s="11" t="b">
        <x:f aca="0">FALSE()</x:f>
        <x:v>0</x:v>
      </x:c>
    </x:row>
    <x:row r="22" ht="15" hidden="0" customHeight="1">
      <x:c r="A22" s="1" t="s">
        <x:v>1972</x:v>
      </x:c>
      <x:c r="B22" s="1" t="s">
        <x:v>1973</x:v>
      </x:c>
      <x:c r="C22" s="1" t="s">
        <x:v>1974</x:v>
      </x:c>
      <x:c r="D22" s="1" t="s">
        <x:v>1927</x:v>
      </x:c>
      <x:c r="E22" s="1" t="s">
        <x:v>1928</x:v>
      </x:c>
      <x:c r="F22" s="1" t="s">
        <x:v>1899</x:v>
      </x:c>
      <x:c r="G22" s="1" t="s">
        <x:v>1975</x:v>
      </x:c>
      <x:c r="H22" s="1" t="s">
        <x:v>1870</x:v>
      </x:c>
      <x:c r="I22" s="1" t="s">
        <x:v>1892</x:v>
      </x:c>
      <x:c r="J22" s="1" t="s">
        <x:v>1902</x:v>
      </x:c>
      <x:c r="K22" s="14" t="n">
        <x:v>45769</x:v>
      </x:c>
      <x:c r="L22" s="1" t="n">
        <x:f aca="0">ROUND((DATE(2026,7,31)-K22)/365.25,2)</x:f>
        <x:v>1.27</x:v>
      </x:c>
      <x:c r="M22" s="14" t="n">
        <x:v>46864</x:v>
      </x:c>
      <x:c r="N22" s="1" t="s">
        <x:v>1884</x:v>
      </x:c>
      <x:c r="O22" s="1" t="n">
        <x:v>365</x:v>
      </x:c>
      <x:c r="P22" s="14" t="n">
        <x:v>46060</x:v>
      </x:c>
      <x:c r="Q22" s="14" t="n">
        <x:v>46425</x:v>
      </x:c>
      <x:c r="R22" s="1" t="n">
        <x:f aca="0">MAX(0,DATE(2026,7,31)-Q22)</x:f>
        <x:v>0</x:v>
      </x:c>
      <x:c r="S22" s="1" t="n">
        <x:v>8</x:v>
      </x:c>
      <x:c r="T22" s="1" t="n">
        <x:v>2033</x:v>
      </x:c>
      <x:c r="U22" s="1" t="s">
        <x:v>1874</x:v>
      </x:c>
      <x:c r="V22" s="15" t="n">
        <x:v>8091.32</x:v>
      </x:c>
      <x:c r="W22" s="15" t="n">
        <x:v>9664.97</x:v>
      </x:c>
      <x:c r="X22" s="1" t="str">
        <x:f aca="0">G22&amp;" | "&amp;D22</x:f>
        <x:v>MedAxis-C02 | Patient Monitor</x:v>
      </x:c>
      <x:c r="Y22" s="1" t="s">
        <x:v>1885</x:v>
      </x:c>
      <x:c r="Z22" s="11" t="b">
        <x:f aca="0">FALSE()</x:f>
        <x:v>0</x:v>
      </x:c>
    </x:row>
    <x:row r="23" ht="15" hidden="0" customHeight="1">
      <x:c r="A23" s="1" t="s">
        <x:v>536</x:v>
      </x:c>
      <x:c r="B23" s="1" t="s">
        <x:v>1976</x:v>
      </x:c>
      <x:c r="C23" s="1" t="s">
        <x:v>1977</x:v>
      </x:c>
      <x:c r="D23" s="1" t="s">
        <x:v>1888</x:v>
      </x:c>
      <x:c r="E23" s="1" t="s">
        <x:v>1880</x:v>
      </x:c>
      <x:c r="F23" s="1" t="s">
        <x:v>1889</x:v>
      </x:c>
      <x:c r="G23" s="1" t="s">
        <x:v>1978</x:v>
      </x:c>
      <x:c r="H23" s="1" t="s">
        <x:v>1891</x:v>
      </x:c>
      <x:c r="I23" s="1" t="s">
        <x:v>1968</x:v>
      </x:c>
      <x:c r="J23" s="1" t="s">
        <x:v>1902</x:v>
      </x:c>
      <x:c r="K23" s="14" t="n">
        <x:v>44519</x:v>
      </x:c>
      <x:c r="L23" s="1" t="n">
        <x:f aca="0">ROUND((DATE(2026,7,31)-K23)/365.25,2)</x:f>
        <x:v>4.7</x:v>
      </x:c>
      <x:c r="M23" s="14" t="n">
        <x:v>45614</x:v>
      </x:c>
      <x:c r="N23" s="1" t="s">
        <x:v>1884</x:v>
      </x:c>
      <x:c r="O23" s="1" t="n">
        <x:v>180</x:v>
      </x:c>
      <x:c r="P23" s="14" t="n">
        <x:v>45927</x:v>
      </x:c>
      <x:c r="Q23" s="14" t="n">
        <x:v>46107</x:v>
      </x:c>
      <x:c r="R23" s="1" t="n">
        <x:f aca="0">MAX(0,DATE(2026,7,31)-Q23)</x:f>
        <x:v>127</x:v>
      </x:c>
      <x:c r="S23" s="1" t="n">
        <x:v>9</x:v>
      </x:c>
      <x:c r="T23" s="1" t="n">
        <x:v>2030</x:v>
      </x:c>
      <x:c r="U23" s="1" t="s">
        <x:v>1874</x:v>
      </x:c>
      <x:c r="V23" s="15" t="n">
        <x:v>2780.92</x:v>
      </x:c>
      <x:c r="W23" s="15" t="n">
        <x:v>3473.02</x:v>
      </x:c>
      <x:c r="X23" s="1" t="str">
        <x:f aca="0">G23&amp;" | "&amp;D23</x:f>
        <x:v>PulseWorks-C04 | Infusion Pump</x:v>
      </x:c>
      <x:c r="Y23" s="1" t="s">
        <x:v>1875</x:v>
      </x:c>
      <x:c r="Z23" s="11" t="b">
        <x:f aca="0">FALSE()</x:f>
        <x:v>0</x:v>
      </x:c>
    </x:row>
    <x:row r="24" ht="15" hidden="0" customHeight="1">
      <x:c r="A24" s="1" t="s">
        <x:v>1979</x:v>
      </x:c>
      <x:c r="B24" s="1" t="s">
        <x:v>1980</x:v>
      </x:c>
      <x:c r="C24" s="1" t="s">
        <x:v>1981</x:v>
      </x:c>
      <x:c r="D24" s="1" t="s">
        <x:v>1888</x:v>
      </x:c>
      <x:c r="E24" s="1" t="s">
        <x:v>1880</x:v>
      </x:c>
      <x:c r="F24" s="1" t="s">
        <x:v>1881</x:v>
      </x:c>
      <x:c r="G24" s="1" t="s">
        <x:v>1982</x:v>
      </x:c>
      <x:c r="H24" s="1" t="s">
        <x:v>1891</x:v>
      </x:c>
      <x:c r="I24" s="1" t="s">
        <x:v>1983</x:v>
      </x:c>
      <x:c r="J24" s="1" t="s">
        <x:v>1893</x:v>
      </x:c>
      <x:c r="K24" s="14" t="n">
        <x:v>45106</x:v>
      </x:c>
      <x:c r="L24" s="1" t="n">
        <x:f aca="0">ROUND((DATE(2026,7,31)-K24)/365.25,2)</x:f>
        <x:v>3.09</x:v>
      </x:c>
      <x:c r="M24" s="14" t="n">
        <x:v>46201</x:v>
      </x:c>
      <x:c r="N24" s="1" t="s">
        <x:v>1884</x:v>
      </x:c>
      <x:c r="O24" s="1" t="n">
        <x:v>365</x:v>
      </x:c>
      <x:c r="P24" s="14" t="n">
        <x:v>45836</x:v>
      </x:c>
      <x:c r="Q24" s="14" t="n">
        <x:v>46201</x:v>
      </x:c>
      <x:c r="R24" s="1" t="n">
        <x:f aca="0">MAX(0,DATE(2026,7,31)-Q24)</x:f>
        <x:v>33</x:v>
      </x:c>
      <x:c r="S24" s="1" t="n">
        <x:v>9</x:v>
      </x:c>
      <x:c r="T24" s="1" t="n">
        <x:v>2032</x:v>
      </x:c>
      <x:c r="U24" s="1" t="s">
        <x:v>1874</x:v>
      </x:c>
      <x:c r="V24" s="15" t="n">
        <x:v>3417.32</x:v>
      </x:c>
      <x:c r="W24" s="15" t="n">
        <x:v>3474.62</x:v>
      </x:c>
      <x:c r="X24" s="1" t="str">
        <x:f aca="0">G24&amp;" | "&amp;D24</x:f>
        <x:v>Helix-A04 | Infusion Pump</x:v>
      </x:c>
      <x:c r="Y24" s="1" t="s">
        <x:v>1885</x:v>
      </x:c>
      <x:c r="Z24" s="11" t="b">
        <x:f aca="0">FALSE()</x:f>
        <x:v>0</x:v>
      </x:c>
    </x:row>
    <x:row r="25" ht="15" hidden="0" customHeight="1">
      <x:c r="A25" s="1" t="s">
        <x:v>541</x:v>
      </x:c>
      <x:c r="B25" s="1" t="s">
        <x:v>1984</x:v>
      </x:c>
      <x:c r="C25" s="1" t="s">
        <x:v>1985</x:v>
      </x:c>
      <x:c r="D25" s="1" t="s">
        <x:v>1888</x:v>
      </x:c>
      <x:c r="E25" s="1" t="s">
        <x:v>1880</x:v>
      </x:c>
      <x:c r="F25" s="1" t="s">
        <x:v>1917</x:v>
      </x:c>
      <x:c r="G25" s="1" t="s">
        <x:v>1958</x:v>
      </x:c>
      <x:c r="H25" s="1" t="s">
        <x:v>1870</x:v>
      </x:c>
      <x:c r="I25" s="1" t="s">
        <x:v>1923</x:v>
      </x:c>
      <x:c r="J25" s="1" t="s">
        <x:v>1902</x:v>
      </x:c>
      <x:c r="K25" s="14" t="n">
        <x:v>45221</x:v>
      </x:c>
      <x:c r="L25" s="1" t="n">
        <x:f aca="0">ROUND((DATE(2026,7,31)-K25)/365.25,2)</x:f>
        <x:v>2.77</x:v>
      </x:c>
      <x:c r="M25" s="14" t="n">
        <x:v>46316</x:v>
      </x:c>
      <x:c r="N25" s="1" t="s">
        <x:v>1884</x:v>
      </x:c>
      <x:c r="O25" s="1" t="n">
        <x:v>365</x:v>
      </x:c>
      <x:c r="P25" s="14" t="n">
        <x:v>46210</x:v>
      </x:c>
      <x:c r="Q25" s="14" t="n">
        <x:v>46575</x:v>
      </x:c>
      <x:c r="R25" s="1" t="n">
        <x:f aca="0">MAX(0,DATE(2026,7,31)-Q25)</x:f>
        <x:v>0</x:v>
      </x:c>
      <x:c r="S25" s="1" t="n">
        <x:v>10</x:v>
      </x:c>
      <x:c r="T25" s="1" t="n">
        <x:v>2033</x:v>
      </x:c>
      <x:c r="U25" s="1" t="s">
        <x:v>1874</x:v>
      </x:c>
      <x:c r="V25" s="15" t="n">
        <x:v>3668.63</x:v>
      </x:c>
      <x:c r="W25" s="15" t="n">
        <x:v>3831.32</x:v>
      </x:c>
      <x:c r="X25" s="1" t="str">
        <x:f aca="0">G25&amp;" | "&amp;D25</x:f>
        <x:v>Apex-B03 | Infusion Pump</x:v>
      </x:c>
      <x:c r="Y25" s="1" t="s">
        <x:v>1875</x:v>
      </x:c>
      <x:c r="Z25" s="11" t="b">
        <x:f aca="0">FALSE()</x:f>
        <x:v>0</x:v>
      </x:c>
    </x:row>
    <x:row r="26" ht="15" hidden="0" customHeight="1">
      <x:c r="A26" s="1" t="s">
        <x:v>1986</x:v>
      </x:c>
      <x:c r="B26" s="1" t="s">
        <x:v>1987</x:v>
      </x:c>
      <x:c r="C26" s="1" t="s">
        <x:v>1988</x:v>
      </x:c>
      <x:c r="D26" s="1" t="s">
        <x:v>1989</x:v>
      </x:c>
      <x:c r="E26" s="1" t="s">
        <x:v>1968</x:v>
      </x:c>
      <x:c r="F26" s="1" t="s">
        <x:v>1868</x:v>
      </x:c>
      <x:c r="G26" s="1" t="s">
        <x:v>1990</x:v>
      </x:c>
      <x:c r="H26" s="1" t="s">
        <x:v>1870</x:v>
      </x:c>
      <x:c r="I26" s="1" t="s">
        <x:v>1968</x:v>
      </x:c>
      <x:c r="J26" s="1" t="s">
        <x:v>1893</x:v>
      </x:c>
      <x:c r="K26" s="14" t="n">
        <x:v>45285</x:v>
      </x:c>
      <x:c r="L26" s="1" t="n">
        <x:f aca="0">ROUND((DATE(2026,7,31)-K26)/365.25,2)</x:f>
        <x:v>2.6</x:v>
      </x:c>
      <x:c r="M26" s="14" t="n">
        <x:v>46380</x:v>
      </x:c>
      <x:c r="N26" s="1" t="s">
        <x:v>1907</x:v>
      </x:c>
      <x:c r="O26" s="1" t="n">
        <x:v>365</x:v>
      </x:c>
      <x:c r="P26" s="14" t="n">
        <x:v>46020</x:v>
      </x:c>
      <x:c r="Q26" s="14" t="n">
        <x:v>46385</x:v>
      </x:c>
      <x:c r="R26" s="1" t="n">
        <x:f aca="0">MAX(0,DATE(2026,7,31)-Q26)</x:f>
        <x:v>0</x:v>
      </x:c>
      <x:c r="S26" s="1" t="n">
        <x:v>9</x:v>
      </x:c>
      <x:c r="T26" s="1" t="n">
        <x:v>2032</x:v>
      </x:c>
      <x:c r="U26" s="1" t="s">
        <x:v>1874</x:v>
      </x:c>
      <x:c r="V26" s="15" t="n">
        <x:v>6216.73</x:v>
      </x:c>
      <x:c r="W26" s="15" t="n">
        <x:v>7742.79</x:v>
      </x:c>
      <x:c r="X26" s="1" t="str">
        <x:f aca="0">G26&amp;" | "&amp;D26</x:f>
        <x:v>NovaCare-C04 | ECG Machine</x:v>
      </x:c>
      <x:c r="Y26" s="1" t="s">
        <x:v>1885</x:v>
      </x:c>
      <x:c r="Z26" s="11" t="b">
        <x:f aca="0">FALSE()</x:f>
        <x:v>0</x:v>
      </x:c>
    </x:row>
    <x:row r="27" ht="15" hidden="0" customHeight="1">
      <x:c r="A27" s="1" t="s">
        <x:v>546</x:v>
      </x:c>
      <x:c r="B27" s="1" t="s">
        <x:v>1991</x:v>
      </x:c>
      <x:c r="C27" s="1" t="s">
        <x:v>1992</x:v>
      </x:c>
      <x:c r="D27" s="1" t="s">
        <x:v>1879</x:v>
      </x:c>
      <x:c r="E27" s="1" t="s">
        <x:v>1880</x:v>
      </x:c>
      <x:c r="F27" s="1" t="s">
        <x:v>1963</x:v>
      </x:c>
      <x:c r="G27" s="1" t="s">
        <x:v>1993</x:v>
      </x:c>
      <x:c r="H27" s="1" t="s">
        <x:v>1891</x:v>
      </x:c>
      <x:c r="I27" s="1" t="s">
        <x:v>1994</x:v>
      </x:c>
      <x:c r="J27" s="1" t="s">
        <x:v>1893</x:v>
      </x:c>
      <x:c r="K27" s="14" t="n">
        <x:v>45511</x:v>
      </x:c>
      <x:c r="L27" s="1" t="n">
        <x:f aca="0">ROUND((DATE(2026,7,31)-K27)/365.25,2)</x:f>
        <x:v>1.98</x:v>
      </x:c>
      <x:c r="M27" s="14" t="n">
        <x:v>46606</x:v>
      </x:c>
      <x:c r="N27" s="1" t="s">
        <x:v>1884</x:v>
      </x:c>
      <x:c r="O27" s="1" t="n">
        <x:v>365</x:v>
      </x:c>
      <x:c r="P27" s="14" t="n">
        <x:v>46082</x:v>
      </x:c>
      <x:c r="Q27" s="14" t="n">
        <x:v>46447</x:v>
      </x:c>
      <x:c r="R27" s="1" t="n">
        <x:f aca="0">MAX(0,DATE(2026,7,31)-Q27)</x:f>
        <x:v>0</x:v>
      </x:c>
      <x:c r="S27" s="1" t="n">
        <x:v>8</x:v>
      </x:c>
      <x:c r="T27" s="1" t="n">
        <x:v>2032</x:v>
      </x:c>
      <x:c r="U27" s="1" t="s">
        <x:v>1874</x:v>
      </x:c>
      <x:c r="V27" s="15" t="n">
        <x:v>1272.81</x:v>
      </x:c>
      <x:c r="W27" s="15" t="n">
        <x:v>1590.3</x:v>
      </x:c>
      <x:c r="X27" s="1" t="str">
        <x:f aca="0">G27&amp;" | "&amp;D27</x:f>
        <x:v>ClinTech-A04 | Enteral Feeding Pump</x:v>
      </x:c>
      <x:c r="Y27" s="1" t="s">
        <x:v>1875</x:v>
      </x:c>
      <x:c r="Z27" s="11" t="b">
        <x:f aca="0">FALSE()</x:f>
        <x:v>0</x:v>
      </x:c>
    </x:row>
    <x:row r="28" ht="15" hidden="0" customHeight="1">
      <x:c r="A28" s="1" t="s">
        <x:v>551</x:v>
      </x:c>
      <x:c r="B28" s="1" t="s">
        <x:v>1995</x:v>
      </x:c>
      <x:c r="C28" s="1" t="s">
        <x:v>1996</x:v>
      </x:c>
      <x:c r="D28" s="1" t="s">
        <x:v>1997</x:v>
      </x:c>
      <x:c r="E28" s="1" t="s">
        <x:v>1916</x:v>
      </x:c>
      <x:c r="F28" s="1" t="s">
        <x:v>1889</x:v>
      </x:c>
      <x:c r="G28" s="1" t="s">
        <x:v>1998</x:v>
      </x:c>
      <x:c r="H28" s="1" t="s">
        <x:v>1891</x:v>
      </x:c>
      <x:c r="I28" s="1" t="s">
        <x:v>1968</x:v>
      </x:c>
      <x:c r="J28" s="1" t="s">
        <x:v>1902</x:v>
      </x:c>
      <x:c r="K28" s="14" t="n">
        <x:v>45225</x:v>
      </x:c>
      <x:c r="L28" s="1" t="n">
        <x:f aca="0">ROUND((DATE(2026,7,31)-K28)/365.25,2)</x:f>
        <x:v>2.76</x:v>
      </x:c>
      <x:c r="M28" s="14" t="n">
        <x:v>46320</x:v>
      </x:c>
      <x:c r="N28" s="1" t="s">
        <x:v>1884</x:v>
      </x:c>
      <x:c r="O28" s="1" t="n">
        <x:v>180</x:v>
      </x:c>
      <x:c r="P28" s="14" t="n">
        <x:v>46089</x:v>
      </x:c>
      <x:c r="Q28" s="14" t="n">
        <x:v>46269</x:v>
      </x:c>
      <x:c r="R28" s="1" t="n">
        <x:f aca="0">MAX(0,DATE(2026,7,31)-Q28)</x:f>
        <x:v>0</x:v>
      </x:c>
      <x:c r="S28" s="1" t="n">
        <x:v>12</x:v>
      </x:c>
      <x:c r="T28" s="1" t="n">
        <x:v>2035</x:v>
      </x:c>
      <x:c r="U28" s="1" t="s">
        <x:v>1999</x:v>
      </x:c>
      <x:c r="V28" s="15" t="n">
        <x:v>40780</x:v>
      </x:c>
      <x:c r="W28" s="15" t="n">
        <x:v>53980.69</x:v>
      </x:c>
      <x:c r="X28" s="1" t="str">
        <x:f aca="0">G28&amp;" | "&amp;D28</x:f>
        <x:v>PulseWorks-A03 | Anaesthetic Machine</x:v>
      </x:c>
      <x:c r="Y28" s="1" t="s">
        <x:v>1875</x:v>
      </x:c>
      <x:c r="Z28" s="11" t="b">
        <x:f aca="0">FALSE()</x:f>
        <x:v>0</x:v>
      </x:c>
    </x:row>
    <x:row r="29" ht="15" hidden="0" customHeight="1">
      <x:c r="A29" s="1" t="s">
        <x:v>2000</x:v>
      </x:c>
      <x:c r="B29" s="1" t="s">
        <x:v>2001</x:v>
      </x:c>
      <x:c r="C29" s="1" t="s">
        <x:v>2002</x:v>
      </x:c>
      <x:c r="D29" s="1" t="s">
        <x:v>1888</x:v>
      </x:c>
      <x:c r="E29" s="1" t="s">
        <x:v>1880</x:v>
      </x:c>
      <x:c r="F29" s="1" t="s">
        <x:v>1917</x:v>
      </x:c>
      <x:c r="G29" s="1" t="s">
        <x:v>2003</x:v>
      </x:c>
      <x:c r="H29" s="1" t="s">
        <x:v>1911</x:v>
      </x:c>
      <x:c r="I29" s="1" t="s">
        <x:v>1994</x:v>
      </x:c>
      <x:c r="J29" s="1" t="s">
        <x:v>1893</x:v>
      </x:c>
      <x:c r="K29" s="14" t="n">
        <x:v>44127</x:v>
      </x:c>
      <x:c r="L29" s="1" t="n">
        <x:f aca="0">ROUND((DATE(2026,7,31)-K29)/365.25,2)</x:f>
        <x:v>5.77</x:v>
      </x:c>
      <x:c r="M29" s="14" t="n">
        <x:v>45222</x:v>
      </x:c>
      <x:c r="N29" s="1" t="s">
        <x:v>1884</x:v>
      </x:c>
      <x:c r="O29" s="1" t="n">
        <x:v>365</x:v>
      </x:c>
      <x:c r="P29" s="14" t="n">
        <x:v>45808</x:v>
      </x:c>
      <x:c r="Q29" s="14" t="n">
        <x:v>46173</x:v>
      </x:c>
      <x:c r="R29" s="1" t="n">
        <x:f aca="0">MAX(0,DATE(2026,7,31)-Q29)</x:f>
        <x:v>61</x:v>
      </x:c>
      <x:c r="S29" s="1" t="n">
        <x:v>8</x:v>
      </x:c>
      <x:c r="T29" s="1" t="n">
        <x:v>2028</x:v>
      </x:c>
      <x:c r="U29" s="1" t="s">
        <x:v>1874</x:v>
      </x:c>
      <x:c r="V29" s="15" t="n">
        <x:v>3128.63</x:v>
      </x:c>
      <x:c r="W29" s="15" t="n">
        <x:v>3358.9</x:v>
      </x:c>
      <x:c r="X29" s="1" t="str">
        <x:f aca="0">G29&amp;" | "&amp;D29</x:f>
        <x:v>Apex-C03 | Infusion Pump</x:v>
      </x:c>
      <x:c r="Y29" s="1" t="s">
        <x:v>1885</x:v>
      </x:c>
      <x:c r="Z29" s="11" t="b">
        <x:f aca="0">FALSE()</x:f>
        <x:v>0</x:v>
      </x:c>
    </x:row>
    <x:row r="30" ht="15" hidden="0" customHeight="1">
      <x:c r="A30" s="1" t="s">
        <x:v>2004</x:v>
      </x:c>
      <x:c r="B30" s="1" t="s">
        <x:v>2005</x:v>
      </x:c>
      <x:c r="C30" s="1" t="s">
        <x:v>2006</x:v>
      </x:c>
      <x:c r="D30" s="1" t="s">
        <x:v>1897</x:v>
      </x:c>
      <x:c r="E30" s="1" t="s">
        <x:v>1898</x:v>
      </x:c>
      <x:c r="F30" s="1" t="s">
        <x:v>1963</x:v>
      </x:c>
      <x:c r="G30" s="1" t="s">
        <x:v>2007</x:v>
      </x:c>
      <x:c r="H30" s="1" t="s">
        <x:v>1891</x:v>
      </x:c>
      <x:c r="I30" s="1" t="s">
        <x:v>1919</x:v>
      </x:c>
      <x:c r="J30" s="1" t="s">
        <x:v>1902</x:v>
      </x:c>
      <x:c r="K30" s="14" t="n">
        <x:v>43627</x:v>
      </x:c>
      <x:c r="L30" s="1" t="n">
        <x:f aca="0">ROUND((DATE(2026,7,31)-K30)/365.25,2)</x:f>
        <x:v>7.14</x:v>
      </x:c>
      <x:c r="M30" s="14" t="n">
        <x:v>44722</x:v>
      </x:c>
      <x:c r="N30" s="1" t="s">
        <x:v>1884</x:v>
      </x:c>
      <x:c r="O30" s="1" t="n">
        <x:v>180</x:v>
      </x:c>
      <x:c r="P30" s="14" t="n">
        <x:v>45944</x:v>
      </x:c>
      <x:c r="Q30" s="14" t="n">
        <x:v>46124</x:v>
      </x:c>
      <x:c r="R30" s="1" t="n">
        <x:f aca="0">MAX(0,DATE(2026,7,31)-Q30)</x:f>
        <x:v>110</x:v>
      </x:c>
      <x:c r="S30" s="1" t="n">
        <x:v>11</x:v>
      </x:c>
      <x:c r="T30" s="1" t="n">
        <x:v>2030</x:v>
      </x:c>
      <x:c r="U30" s="1" t="s">
        <x:v>1874</x:v>
      </x:c>
      <x:c r="V30" s="15" t="n">
        <x:v>15652.07</x:v>
      </x:c>
      <x:c r="W30" s="15" t="n">
        <x:v>15652.07</x:v>
      </x:c>
      <x:c r="X30" s="1" t="str">
        <x:f aca="0">G30&amp;" | "&amp;D30</x:f>
        <x:v>ClinTech-C04 | Defibrillator</x:v>
      </x:c>
      <x:c r="Y30" s="1" t="s">
        <x:v>1885</x:v>
      </x:c>
      <x:c r="Z30" s="11" t="b">
        <x:f aca="0">FALSE()</x:f>
        <x:v>0</x:v>
      </x:c>
    </x:row>
    <x:row r="31" ht="15" hidden="0" customHeight="1">
      <x:c r="A31" s="1" t="s">
        <x:v>556</x:v>
      </x:c>
      <x:c r="B31" s="1" t="s">
        <x:v>2008</x:v>
      </x:c>
      <x:c r="C31" s="1" t="s">
        <x:v>2009</x:v>
      </x:c>
      <x:c r="D31" s="1" t="s">
        <x:v>2010</x:v>
      </x:c>
      <x:c r="E31" s="1" t="s">
        <x:v>1928</x:v>
      </x:c>
      <x:c r="F31" s="1" t="s">
        <x:v>1963</x:v>
      </x:c>
      <x:c r="G31" s="1" t="s">
        <x:v>2011</x:v>
      </x:c>
      <x:c r="H31" s="1" t="s">
        <x:v>1891</x:v>
      </x:c>
      <x:c r="I31" s="1" t="s">
        <x:v>1871</x:v>
      </x:c>
      <x:c r="J31" s="1" t="s">
        <x:v>1893</x:v>
      </x:c>
      <x:c r="K31" s="14" t="n">
        <x:v>44568</x:v>
      </x:c>
      <x:c r="L31" s="1" t="n">
        <x:f aca="0">ROUND((DATE(2026,7,31)-K31)/365.25,2)</x:f>
        <x:v>4.56</x:v>
      </x:c>
      <x:c r="M31" s="14" t="n">
        <x:v>45663</x:v>
      </x:c>
      <x:c r="N31" s="1" t="s">
        <x:v>1884</x:v>
      </x:c>
      <x:c r="O31" s="1" t="n">
        <x:v>365</x:v>
      </x:c>
      <x:c r="P31" s="14" t="n">
        <x:v>46204</x:v>
      </x:c>
      <x:c r="Q31" s="14" t="n">
        <x:v>46569</x:v>
      </x:c>
      <x:c r="R31" s="1" t="n">
        <x:f aca="0">MAX(0,DATE(2026,7,31)-Q31)</x:f>
        <x:v>0</x:v>
      </x:c>
      <x:c r="S31" s="1" t="n">
        <x:v>8</x:v>
      </x:c>
      <x:c r="T31" s="1" t="n">
        <x:v>2030</x:v>
      </x:c>
      <x:c r="U31" s="1" t="s">
        <x:v>1959</x:v>
      </x:c>
      <x:c r="V31" s="15" t="n">
        <x:v>2555.78</x:v>
      </x:c>
      <x:c r="W31" s="15" t="n">
        <x:v>2555.78</x:v>
      </x:c>
      <x:c r="X31" s="1" t="str">
        <x:f aca="0">G31&amp;" | "&amp;D31</x:f>
        <x:v>ClinTech-B03 | Vital Signs Monitor</x:v>
      </x:c>
      <x:c r="Y31" s="1" t="s">
        <x:v>1875</x:v>
      </x:c>
      <x:c r="Z31" s="11" t="b">
        <x:f aca="0">FALSE()</x:f>
        <x:v>0</x:v>
      </x:c>
    </x:row>
    <x:row r="32" ht="15" hidden="0" customHeight="1">
      <x:c r="A32" s="1" t="s">
        <x:v>2012</x:v>
      </x:c>
      <x:c r="B32" s="1" t="s">
        <x:v>2013</x:v>
      </x:c>
      <x:c r="C32" s="1" t="s">
        <x:v>2014</x:v>
      </x:c>
      <x:c r="D32" s="1" t="s">
        <x:v>1888</x:v>
      </x:c>
      <x:c r="E32" s="1" t="s">
        <x:v>1880</x:v>
      </x:c>
      <x:c r="F32" s="1" t="s">
        <x:v>1917</x:v>
      </x:c>
      <x:c r="G32" s="1" t="s">
        <x:v>2015</x:v>
      </x:c>
      <x:c r="H32" s="1" t="s">
        <x:v>1911</x:v>
      </x:c>
      <x:c r="I32" s="1" t="s">
        <x:v>1901</x:v>
      </x:c>
      <x:c r="J32" s="1" t="s">
        <x:v>1902</x:v>
      </x:c>
      <x:c r="K32" s="14" t="n">
        <x:v>45185</x:v>
      </x:c>
      <x:c r="L32" s="1" t="n">
        <x:f aca="0">ROUND((DATE(2026,7,31)-K32)/365.25,2)</x:f>
        <x:v>2.87</x:v>
      </x:c>
      <x:c r="M32" s="14" t="n">
        <x:v>46280</x:v>
      </x:c>
      <x:c r="N32" s="1" t="s">
        <x:v>1884</x:v>
      </x:c>
      <x:c r="O32" s="1" t="n">
        <x:v>180</x:v>
      </x:c>
      <x:c r="P32" s="14" t="n">
        <x:v>45971</x:v>
      </x:c>
      <x:c r="Q32" s="14" t="n">
        <x:v>46151</x:v>
      </x:c>
      <x:c r="R32" s="1" t="n">
        <x:f aca="0">MAX(0,DATE(2026,7,31)-Q32)</x:f>
        <x:v>83</x:v>
      </x:c>
      <x:c r="S32" s="1" t="n">
        <x:v>9</x:v>
      </x:c>
      <x:c r="T32" s="1" t="n">
        <x:v>2032</x:v>
      </x:c>
      <x:c r="U32" s="1" t="s">
        <x:v>1874</x:v>
      </x:c>
      <x:c r="V32" s="15" t="n">
        <x:v>3337.1</x:v>
      </x:c>
      <x:c r="W32" s="15" t="n">
        <x:v>3435.44</x:v>
      </x:c>
      <x:c r="X32" s="1" t="str">
        <x:f aca="0">G32&amp;" | "&amp;D32</x:f>
        <x:v>Apex-A02 | Infusion Pump</x:v>
      </x:c>
      <x:c r="Y32" s="1" t="s">
        <x:v>1885</x:v>
      </x:c>
      <x:c r="Z32" s="11" t="b">
        <x:f aca="0">FALSE()</x:f>
        <x:v>0</x:v>
      </x:c>
    </x:row>
    <x:row r="33" ht="15" hidden="0" customHeight="1">
      <x:c r="A33" s="1" t="s">
        <x:v>2016</x:v>
      </x:c>
      <x:c r="B33" s="1" t="s">
        <x:v>2017</x:v>
      </x:c>
      <x:c r="C33" s="1" t="s">
        <x:v>2018</x:v>
      </x:c>
      <x:c r="D33" s="1" t="s">
        <x:v>1866</x:v>
      </x:c>
      <x:c r="E33" s="1" t="s">
        <x:v>1867</x:v>
      </x:c>
      <x:c r="F33" s="1" t="s">
        <x:v>1889</x:v>
      </x:c>
      <x:c r="G33" s="1" t="s">
        <x:v>1978</x:v>
      </x:c>
      <x:c r="H33" s="1" t="s">
        <x:v>1870</x:v>
      </x:c>
      <x:c r="I33" s="1" t="s">
        <x:v>1919</x:v>
      </x:c>
      <x:c r="J33" s="1" t="s">
        <x:v>1893</x:v>
      </x:c>
      <x:c r="K33" s="14" t="n">
        <x:v>42601</x:v>
      </x:c>
      <x:c r="L33" s="1" t="n">
        <x:f aca="0">ROUND((DATE(2026,7,31)-K33)/365.25,2)</x:f>
        <x:v>9.95</x:v>
      </x:c>
      <x:c r="M33" s="14" t="n">
        <x:v>43696</x:v>
      </x:c>
      <x:c r="N33" s="1" t="s">
        <x:v>1884</x:v>
      </x:c>
      <x:c r="O33" s="1" t="n">
        <x:v>365</x:v>
      </x:c>
      <x:c r="P33" s="14" t="n">
        <x:v>46127</x:v>
      </x:c>
      <x:c r="Q33" s="14" t="n">
        <x:v>46492</x:v>
      </x:c>
      <x:c r="R33" s="1" t="n">
        <x:f aca="0">MAX(0,DATE(2026,7,31)-Q33)</x:f>
        <x:v>0</x:v>
      </x:c>
      <x:c r="S33" s="1" t="n">
        <x:v>9</x:v>
      </x:c>
      <x:c r="T33" s="1" t="n">
        <x:v>2025</x:v>
      </x:c>
      <x:c r="U33" s="1" t="s">
        <x:v>1874</x:v>
      </x:c>
      <x:c r="V33" s="15" t="n">
        <x:v>54274.29</x:v>
      </x:c>
      <x:c r="W33" s="15" t="n">
        <x:v>54274.29</x:v>
      </x:c>
      <x:c r="X33" s="1" t="str">
        <x:f aca="0">G33&amp;" | "&amp;D33</x:f>
        <x:v>PulseWorks-C04 | Ultrasound</x:v>
      </x:c>
      <x:c r="Y33" s="1" t="s">
        <x:v>1885</x:v>
      </x:c>
      <x:c r="Z33" s="11" t="b">
        <x:f aca="0">FALSE()</x:f>
        <x:v>0</x:v>
      </x:c>
    </x:row>
    <x:row r="34" ht="15" hidden="0" customHeight="1">
      <x:c r="A34" s="1" t="s">
        <x:v>2019</x:v>
      </x:c>
      <x:c r="B34" s="1" t="s">
        <x:v>2020</x:v>
      </x:c>
      <x:c r="C34" s="1" t="s">
        <x:v>2021</x:v>
      </x:c>
      <x:c r="D34" s="1" t="s">
        <x:v>1927</x:v>
      </x:c>
      <x:c r="E34" s="1" t="s">
        <x:v>1928</x:v>
      </x:c>
      <x:c r="F34" s="1" t="s">
        <x:v>1868</x:v>
      </x:c>
      <x:c r="G34" s="1" t="s">
        <x:v>1929</x:v>
      </x:c>
      <x:c r="H34" s="1" t="s">
        <x:v>1870</x:v>
      </x:c>
      <x:c r="I34" s="1" t="s">
        <x:v>1871</x:v>
      </x:c>
      <x:c r="J34" s="1" t="s">
        <x:v>1902</x:v>
      </x:c>
      <x:c r="K34" s="14" t="n">
        <x:v>45123</x:v>
      </x:c>
      <x:c r="L34" s="1" t="n">
        <x:f aca="0">ROUND((DATE(2026,7,31)-K34)/365.25,2)</x:f>
        <x:v>3.04</x:v>
      </x:c>
      <x:c r="M34" s="14" t="n">
        <x:v>46218</x:v>
      </x:c>
      <x:c r="N34" s="1" t="s">
        <x:v>1884</x:v>
      </x:c>
      <x:c r="O34" s="1" t="n">
        <x:v>365</x:v>
      </x:c>
      <x:c r="P34" s="14" t="n">
        <x:v>45927</x:v>
      </x:c>
      <x:c r="Q34" s="14" t="n">
        <x:v>46292</x:v>
      </x:c>
      <x:c r="R34" s="1" t="n">
        <x:f aca="0">MAX(0,DATE(2026,7,31)-Q34)</x:f>
        <x:v>0</x:v>
      </x:c>
      <x:c r="S34" s="1" t="n">
        <x:v>9</x:v>
      </x:c>
      <x:c r="T34" s="1" t="n">
        <x:v>2032</x:v>
      </x:c>
      <x:c r="U34" s="1" t="s">
        <x:v>1874</x:v>
      </x:c>
      <x:c r="V34" s="15" t="n">
        <x:v>10086.07</x:v>
      </x:c>
      <x:c r="W34" s="15" t="n">
        <x:v>10610.02</x:v>
      </x:c>
      <x:c r="X34" s="1" t="str">
        <x:f aca="0">G34&amp;" | "&amp;D34</x:f>
        <x:v>NovaCare-B04 | Patient Monitor</x:v>
      </x:c>
      <x:c r="Y34" s="1" t="s">
        <x:v>1885</x:v>
      </x:c>
      <x:c r="Z34" s="11" t="b">
        <x:f aca="0">FALSE()</x:f>
        <x:v>0</x:v>
      </x:c>
    </x:row>
    <x:row r="35" ht="15" hidden="0" customHeight="1">
      <x:c r="A35" s="1" t="s">
        <x:v>2022</x:v>
      </x:c>
      <x:c r="B35" s="1" t="s">
        <x:v>2023</x:v>
      </x:c>
      <x:c r="C35" s="1" t="s">
        <x:v>2024</x:v>
      </x:c>
      <x:c r="D35" s="1" t="s">
        <x:v>1933</x:v>
      </x:c>
      <x:c r="E35" s="1" t="s">
        <x:v>1934</x:v>
      </x:c>
      <x:c r="F35" s="1" t="s">
        <x:v>1881</x:v>
      </x:c>
      <x:c r="G35" s="1" t="s">
        <x:v>2025</x:v>
      </x:c>
      <x:c r="H35" s="1" t="s">
        <x:v>1911</x:v>
      </x:c>
      <x:c r="I35" s="1" t="s">
        <x:v>1994</x:v>
      </x:c>
      <x:c r="J35" s="1" t="s">
        <x:v>1872</x:v>
      </x:c>
      <x:c r="K35" s="14" t="n">
        <x:v>44813</x:v>
      </x:c>
      <x:c r="L35" s="1" t="n">
        <x:f aca="0">ROUND((DATE(2026,7,31)-K35)/365.25,2)</x:f>
        <x:v>3.89</x:v>
      </x:c>
      <x:c r="M35" s="14" t="n">
        <x:v>45908</x:v>
      </x:c>
      <x:c r="N35" s="1" t="s">
        <x:v>1884</x:v>
      </x:c>
      <x:c r="O35" s="1" t="n">
        <x:v>180</x:v>
      </x:c>
      <x:c r="P35" s="14" t="n">
        <x:v>45864</x:v>
      </x:c>
      <x:c r="Q35" s="14" t="n">
        <x:v>46044</x:v>
      </x:c>
      <x:c r="R35" s="1" t="n">
        <x:f aca="0">MAX(0,DATE(2026,7,31)-Q35)</x:f>
        <x:v>190</x:v>
      </x:c>
      <x:c r="S35" s="1" t="n">
        <x:v>7</x:v>
      </x:c>
      <x:c r="T35" s="1" t="n">
        <x:v>2029</x:v>
      </x:c>
      <x:c r="U35" s="1" t="s">
        <x:v>1874</x:v>
      </x:c>
      <x:c r="V35" s="15" t="n">
        <x:v>1715.57</x:v>
      </x:c>
      <x:c r="W35" s="15" t="n">
        <x:v>2210.06</x:v>
      </x:c>
      <x:c r="X35" s="1" t="str">
        <x:f aca="0">G35&amp;" | "&amp;D35</x:f>
        <x:v>Helix-A03 | Suction Pump</x:v>
      </x:c>
      <x:c r="Y35" s="1" t="s">
        <x:v>1885</x:v>
      </x:c>
      <x:c r="Z35" s="11" t="b">
        <x:f aca="0">FALSE()</x:f>
        <x:v>0</x:v>
      </x:c>
    </x:row>
    <x:row r="36" ht="15" hidden="0" customHeight="1">
      <x:c r="A36" s="1" t="s">
        <x:v>2026</x:v>
      </x:c>
      <x:c r="B36" s="1" t="s">
        <x:v>2027</x:v>
      </x:c>
      <x:c r="C36" s="1" t="s">
        <x:v>2028</x:v>
      </x:c>
      <x:c r="D36" s="1" t="s">
        <x:v>1989</x:v>
      </x:c>
      <x:c r="E36" s="1" t="s">
        <x:v>1968</x:v>
      </x:c>
      <x:c r="F36" s="1" t="s">
        <x:v>1868</x:v>
      </x:c>
      <x:c r="G36" s="1" t="s">
        <x:v>2029</x:v>
      </x:c>
      <x:c r="H36" s="1" t="s">
        <x:v>1870</x:v>
      </x:c>
      <x:c r="I36" s="1" t="s">
        <x:v>1892</x:v>
      </x:c>
      <x:c r="J36" s="1" t="s">
        <x:v>1893</x:v>
      </x:c>
      <x:c r="K36" s="14" t="n">
        <x:v>43287</x:v>
      </x:c>
      <x:c r="L36" s="1" t="n">
        <x:f aca="0">ROUND((DATE(2026,7,31)-K36)/365.25,2)</x:f>
        <x:v>8.07</x:v>
      </x:c>
      <x:c r="M36" s="14" t="n">
        <x:v>44382</x:v>
      </x:c>
      <x:c r="N36" s="1" t="s">
        <x:v>1884</x:v>
      </x:c>
      <x:c r="O36" s="1" t="n">
        <x:v>365</x:v>
      </x:c>
      <x:c r="P36" s="14" t="n">
        <x:v>46168</x:v>
      </x:c>
      <x:c r="Q36" s="14" t="n">
        <x:v>46533</x:v>
      </x:c>
      <x:c r="R36" s="1" t="n">
        <x:f aca="0">MAX(0,DATE(2026,7,31)-Q36)</x:f>
        <x:v>0</x:v>
      </x:c>
      <x:c r="S36" s="1" t="n">
        <x:v>9</x:v>
      </x:c>
      <x:c r="T36" s="1" t="n">
        <x:v>2027</x:v>
      </x:c>
      <x:c r="U36" s="1" t="s">
        <x:v>1874</x:v>
      </x:c>
      <x:c r="V36" s="15" t="n">
        <x:v>6553.99</x:v>
      </x:c>
      <x:c r="W36" s="15" t="n">
        <x:v>6553.99</x:v>
      </x:c>
      <x:c r="X36" s="1" t="str">
        <x:f aca="0">G36&amp;" | "&amp;D36</x:f>
        <x:v>NovaCare-A03 | ECG Machine</x:v>
      </x:c>
      <x:c r="Y36" s="1" t="s">
        <x:v>1885</x:v>
      </x:c>
      <x:c r="Z36" s="11" t="b">
        <x:f aca="0">FALSE()</x:f>
        <x:v>0</x:v>
      </x:c>
    </x:row>
    <x:row r="37" ht="15" hidden="0" customHeight="1">
      <x:c r="A37" s="1" t="s">
        <x:v>2030</x:v>
      </x:c>
      <x:c r="B37" s="1" t="s">
        <x:v>2031</x:v>
      </x:c>
      <x:c r="C37" s="1" t="s">
        <x:v>2032</x:v>
      </x:c>
      <x:c r="D37" s="1" t="s">
        <x:v>1897</x:v>
      </x:c>
      <x:c r="E37" s="1" t="s">
        <x:v>1898</x:v>
      </x:c>
      <x:c r="F37" s="1" t="s">
        <x:v>1963</x:v>
      </x:c>
      <x:c r="G37" s="1" t="s">
        <x:v>2033</x:v>
      </x:c>
      <x:c r="H37" s="1" t="s">
        <x:v>1870</x:v>
      </x:c>
      <x:c r="I37" s="1" t="s">
        <x:v>1968</x:v>
      </x:c>
      <x:c r="J37" s="1" t="s">
        <x:v>1902</x:v>
      </x:c>
      <x:c r="K37" s="14" t="n">
        <x:v>42376</x:v>
      </x:c>
      <x:c r="L37" s="1" t="n">
        <x:f aca="0">ROUND((DATE(2026,7,31)-K37)/365.25,2)</x:f>
        <x:v>10.56</x:v>
      </x:c>
      <x:c r="M37" s="14" t="n">
        <x:v>43471</x:v>
      </x:c>
      <x:c r="N37" s="1" t="s">
        <x:v>1884</x:v>
      </x:c>
      <x:c r="O37" s="1" t="n">
        <x:v>180</x:v>
      </x:c>
      <x:c r="P37" s="14" t="n">
        <x:v>45917</x:v>
      </x:c>
      <x:c r="Q37" s="14" t="n">
        <x:v>46097</x:v>
      </x:c>
      <x:c r="R37" s="1" t="n">
        <x:f aca="0">MAX(0,DATE(2026,7,31)-Q37)</x:f>
        <x:v>137</x:v>
      </x:c>
      <x:c r="S37" s="1" t="n">
        <x:v>11</x:v>
      </x:c>
      <x:c r="T37" s="1" t="n">
        <x:v>2027</x:v>
      </x:c>
      <x:c r="U37" s="1" t="s">
        <x:v>1874</x:v>
      </x:c>
      <x:c r="V37" s="15" t="n">
        <x:v>12254.02</x:v>
      </x:c>
      <x:c r="W37" s="15" t="n">
        <x:v>18510.58</x:v>
      </x:c>
      <x:c r="X37" s="1" t="str">
        <x:f aca="0">G37&amp;" | "&amp;D37</x:f>
        <x:v>ClinTech-B01 | Defibrillator</x:v>
      </x:c>
      <x:c r="Y37" s="1" t="s">
        <x:v>1885</x:v>
      </x:c>
      <x:c r="Z37" s="11" t="b">
        <x:f aca="0">FALSE()</x:f>
        <x:v>0</x:v>
      </x:c>
    </x:row>
    <x:row r="38" ht="15" hidden="0" customHeight="1">
      <x:c r="A38" s="1" t="s">
        <x:v>2034</x:v>
      </x:c>
      <x:c r="B38" s="1" t="s">
        <x:v>2035</x:v>
      </x:c>
      <x:c r="C38" s="1" t="s">
        <x:v>2036</x:v>
      </x:c>
      <x:c r="D38" s="1" t="s">
        <x:v>1949</x:v>
      </x:c>
      <x:c r="E38" s="1" t="s">
        <x:v>1916</x:v>
      </x:c>
      <x:c r="F38" s="1" t="s">
        <x:v>1963</x:v>
      </x:c>
      <x:c r="G38" s="1" t="s">
        <x:v>2037</x:v>
      </x:c>
      <x:c r="H38" s="1" t="s">
        <x:v>1911</x:v>
      </x:c>
      <x:c r="I38" s="1" t="s">
        <x:v>1923</x:v>
      </x:c>
      <x:c r="J38" s="1" t="s">
        <x:v>1893</x:v>
      </x:c>
      <x:c r="K38" s="14" t="n">
        <x:v>44389</x:v>
      </x:c>
      <x:c r="L38" s="1" t="n">
        <x:f aca="0">ROUND((DATE(2026,7,31)-K38)/365.25,2)</x:f>
        <x:v>5.05</x:v>
      </x:c>
      <x:c r="M38" s="14" t="n">
        <x:v>45484</x:v>
      </x:c>
      <x:c r="N38" s="1" t="s">
        <x:v>1907</x:v>
      </x:c>
      <x:c r="O38" s="1" t="n">
        <x:v>365</x:v>
      </x:c>
      <x:c r="P38" s="14" t="n">
        <x:v>45845</x:v>
      </x:c>
      <x:c r="Q38" s="14" t="n">
        <x:v>46210</x:v>
      </x:c>
      <x:c r="R38" s="1" t="n">
        <x:f aca="0">MAX(0,DATE(2026,7,31)-Q38)</x:f>
        <x:v>24</x:v>
      </x:c>
      <x:c r="S38" s="1" t="n">
        <x:v>9</x:v>
      </x:c>
      <x:c r="T38" s="1" t="n">
        <x:v>2030</x:v>
      </x:c>
      <x:c r="U38" s="1" t="s">
        <x:v>1874</x:v>
      </x:c>
      <x:c r="V38" s="15" t="n">
        <x:v>19416.33</x:v>
      </x:c>
      <x:c r="W38" s="15" t="n">
        <x:v>19525.53</x:v>
      </x:c>
      <x:c r="X38" s="1" t="str">
        <x:f aca="0">G38&amp;" | "&amp;D38</x:f>
        <x:v>ClinTech-C02 | Neonatal Incubator</x:v>
      </x:c>
      <x:c r="Y38" s="1" t="s">
        <x:v>1885</x:v>
      </x:c>
      <x:c r="Z38" s="11" t="b">
        <x:f aca="0">FALSE()</x:f>
        <x:v>0</x:v>
      </x:c>
    </x:row>
    <x:row r="39" ht="15" hidden="0" customHeight="1">
      <x:c r="A39" s="1" t="s">
        <x:v>561</x:v>
      </x:c>
      <x:c r="B39" s="1" t="s">
        <x:v>2038</x:v>
      </x:c>
      <x:c r="C39" s="1" t="s">
        <x:v>2039</x:v>
      </x:c>
      <x:c r="D39" s="1" t="s">
        <x:v>1897</x:v>
      </x:c>
      <x:c r="E39" s="1" t="s">
        <x:v>1898</x:v>
      </x:c>
      <x:c r="F39" s="1" t="s">
        <x:v>1917</x:v>
      </x:c>
      <x:c r="G39" s="1" t="s">
        <x:v>1958</x:v>
      </x:c>
      <x:c r="H39" s="1" t="s">
        <x:v>1870</x:v>
      </x:c>
      <x:c r="I39" s="1" t="s">
        <x:v>1901</x:v>
      </x:c>
      <x:c r="J39" s="1" t="s">
        <x:v>1902</x:v>
      </x:c>
      <x:c r="K39" s="14" t="n">
        <x:v>45579</x:v>
      </x:c>
      <x:c r="L39" s="1" t="n">
        <x:f aca="0">ROUND((DATE(2026,7,31)-K39)/365.25,2)</x:f>
        <x:v>1.79</x:v>
      </x:c>
      <x:c r="M39" s="14" t="n">
        <x:v>46674</x:v>
      </x:c>
      <x:c r="N39" s="1" t="s">
        <x:v>1884</x:v>
      </x:c>
      <x:c r="O39" s="1" t="n">
        <x:v>180</x:v>
      </x:c>
      <x:c r="P39" s="14" t="n">
        <x:v>46078</x:v>
      </x:c>
      <x:c r="Q39" s="14" t="n">
        <x:v>46258</x:v>
      </x:c>
      <x:c r="R39" s="1" t="n">
        <x:f aca="0">MAX(0,DATE(2026,7,31)-Q39)</x:f>
        <x:v>0</x:v>
      </x:c>
      <x:c r="S39" s="1" t="n">
        <x:v>10</x:v>
      </x:c>
      <x:c r="T39" s="1" t="n">
        <x:v>2034</x:v>
      </x:c>
      <x:c r="U39" s="1" t="s">
        <x:v>1874</x:v>
      </x:c>
      <x:c r="V39" s="15" t="n">
        <x:v>12061.63</x:v>
      </x:c>
      <x:c r="W39" s="15" t="n">
        <x:v>18008.69</x:v>
      </x:c>
      <x:c r="X39" s="1" t="str">
        <x:f aca="0">G39&amp;" | "&amp;D39</x:f>
        <x:v>Apex-B03 | Defibrillator</x:v>
      </x:c>
      <x:c r="Y39" s="1" t="s">
        <x:v>1875</x:v>
      </x:c>
      <x:c r="Z39" s="11" t="b">
        <x:f aca="0">FALSE()</x:f>
        <x:v>0</x:v>
      </x:c>
    </x:row>
    <x:row r="40" ht="15" hidden="0" customHeight="1">
      <x:c r="A40" s="1" t="s">
        <x:v>2040</x:v>
      </x:c>
      <x:c r="B40" s="1" t="s">
        <x:v>2041</x:v>
      </x:c>
      <x:c r="C40" s="1" t="s">
        <x:v>2042</x:v>
      </x:c>
      <x:c r="D40" s="1" t="s">
        <x:v>1927</x:v>
      </x:c>
      <x:c r="E40" s="1" t="s">
        <x:v>1928</x:v>
      </x:c>
      <x:c r="F40" s="1" t="s">
        <x:v>1889</x:v>
      </x:c>
      <x:c r="G40" s="1" t="s">
        <x:v>1978</x:v>
      </x:c>
      <x:c r="H40" s="1" t="s">
        <x:v>1891</x:v>
      </x:c>
      <x:c r="I40" s="1" t="s">
        <x:v>1994</x:v>
      </x:c>
      <x:c r="J40" s="1" t="s">
        <x:v>1902</x:v>
      </x:c>
      <x:c r="K40" s="14" t="n">
        <x:v>45223</x:v>
      </x:c>
      <x:c r="L40" s="1" t="n">
        <x:f aca="0">ROUND((DATE(2026,7,31)-K40)/365.25,2)</x:f>
        <x:v>2.77</x:v>
      </x:c>
      <x:c r="M40" s="14" t="n">
        <x:v>46318</x:v>
      </x:c>
      <x:c r="N40" s="1" t="s">
        <x:v>1884</x:v>
      </x:c>
      <x:c r="O40" s="1" t="n">
        <x:v>180</x:v>
      </x:c>
      <x:c r="P40" s="14" t="n">
        <x:v>45968</x:v>
      </x:c>
      <x:c r="Q40" s="14" t="n">
        <x:v>46148</x:v>
      </x:c>
      <x:c r="R40" s="1" t="n">
        <x:f aca="0">MAX(0,DATE(2026,7,31)-Q40)</x:f>
        <x:v>86</x:v>
      </x:c>
      <x:c r="S40" s="1" t="n">
        <x:v>8</x:v>
      </x:c>
      <x:c r="T40" s="1" t="n">
        <x:v>2031</x:v>
      </x:c>
      <x:c r="U40" s="1" t="s">
        <x:v>1874</x:v>
      </x:c>
      <x:c r="V40" s="15" t="n">
        <x:v>7782.88</x:v>
      </x:c>
      <x:c r="W40" s="15" t="n">
        <x:v>11278.72</x:v>
      </x:c>
      <x:c r="X40" s="1" t="str">
        <x:f aca="0">G40&amp;" | "&amp;D40</x:f>
        <x:v>PulseWorks-C04 | Patient Monitor</x:v>
      </x:c>
      <x:c r="Y40" s="1" t="s">
        <x:v>1885</x:v>
      </x:c>
      <x:c r="Z40" s="11" t="b">
        <x:f aca="0">FALSE()</x:f>
        <x:v>0</x:v>
      </x:c>
    </x:row>
    <x:row r="41" ht="15" hidden="0" customHeight="1">
      <x:c r="A41" s="1" t="s">
        <x:v>2043</x:v>
      </x:c>
      <x:c r="B41" s="1" t="s">
        <x:v>2044</x:v>
      </x:c>
      <x:c r="C41" s="1" t="s">
        <x:v>2045</x:v>
      </x:c>
      <x:c r="D41" s="1" t="s">
        <x:v>1989</x:v>
      </x:c>
      <x:c r="E41" s="1" t="s">
        <x:v>1968</x:v>
      </x:c>
      <x:c r="F41" s="1" t="s">
        <x:v>1899</x:v>
      </x:c>
      <x:c r="G41" s="1" t="s">
        <x:v>2046</x:v>
      </x:c>
      <x:c r="H41" s="1" t="s">
        <x:v>1891</x:v>
      </x:c>
      <x:c r="I41" s="1" t="s">
        <x:v>1983</x:v>
      </x:c>
      <x:c r="J41" s="1" t="s">
        <x:v>1893</x:v>
      </x:c>
      <x:c r="K41" s="14" t="n">
        <x:v>45442</x:v>
      </x:c>
      <x:c r="L41" s="1" t="n">
        <x:f aca="0">ROUND((DATE(2026,7,31)-K41)/365.25,2)</x:f>
        <x:v>2.17</x:v>
      </x:c>
      <x:c r="M41" s="14" t="n">
        <x:v>46537</x:v>
      </x:c>
      <x:c r="N41" s="1" t="s">
        <x:v>1884</x:v>
      </x:c>
      <x:c r="O41" s="1" t="n">
        <x:v>365</x:v>
      </x:c>
      <x:c r="P41" s="14" t="n">
        <x:v>46177</x:v>
      </x:c>
      <x:c r="Q41" s="14" t="n">
        <x:v>46542</x:v>
      </x:c>
      <x:c r="R41" s="1" t="n">
        <x:f aca="0">MAX(0,DATE(2026,7,31)-Q41)</x:f>
        <x:v>0</x:v>
      </x:c>
      <x:c r="S41" s="1" t="n">
        <x:v>9</x:v>
      </x:c>
      <x:c r="T41" s="1" t="n">
        <x:v>2033</x:v>
      </x:c>
      <x:c r="U41" s="1" t="s">
        <x:v>2047</x:v>
      </x:c>
      <x:c r="V41" s="15" t="n">
        <x:v>6865.74</x:v>
      </x:c>
      <x:c r="W41" s="15" t="n">
        <x:v>7300.37</x:v>
      </x:c>
      <x:c r="X41" s="1" t="str">
        <x:f aca="0">G41&amp;" | "&amp;D41</x:f>
        <x:v>MedAxis-C03 | ECG Machine</x:v>
      </x:c>
      <x:c r="Y41" s="1" t="s">
        <x:v>1885</x:v>
      </x:c>
      <x:c r="Z41" s="11" t="b">
        <x:f aca="0">FALSE()</x:f>
        <x:v>0</x:v>
      </x:c>
    </x:row>
    <x:row r="42" ht="15" hidden="0" customHeight="1">
      <x:c r="A42" s="1" t="s">
        <x:v>2048</x:v>
      </x:c>
      <x:c r="B42" s="1" t="s">
        <x:v>2049</x:v>
      </x:c>
      <x:c r="C42" s="1" t="s">
        <x:v>2050</x:v>
      </x:c>
      <x:c r="D42" s="1" t="s">
        <x:v>1915</x:v>
      </x:c>
      <x:c r="E42" s="1" t="s">
        <x:v>1916</x:v>
      </x:c>
      <x:c r="F42" s="1" t="s">
        <x:v>1889</x:v>
      </x:c>
      <x:c r="G42" s="1" t="s">
        <x:v>2051</x:v>
      </x:c>
      <x:c r="H42" s="1" t="s">
        <x:v>1870</x:v>
      </x:c>
      <x:c r="I42" s="1" t="s">
        <x:v>1919</x:v>
      </x:c>
      <x:c r="J42" s="1" t="s">
        <x:v>1902</x:v>
      </x:c>
      <x:c r="K42" s="14" t="n">
        <x:v>41853</x:v>
      </x:c>
      <x:c r="L42" s="1" t="n">
        <x:f aca="0">ROUND((DATE(2026,7,31)-K42)/365.25,2)</x:f>
        <x:v>11.99</x:v>
      </x:c>
      <x:c r="M42" s="14" t="n">
        <x:v>42948</x:v>
      </x:c>
      <x:c r="N42" s="1" t="s">
        <x:v>1884</x:v>
      </x:c>
      <x:c r="O42" s="1" t="n">
        <x:v>180</x:v>
      </x:c>
      <x:c r="P42" s="14" t="n">
        <x:v>46108</x:v>
      </x:c>
      <x:c r="Q42" s="14" t="n">
        <x:v>46288</x:v>
      </x:c>
      <x:c r="R42" s="1" t="n">
        <x:f aca="0">MAX(0,DATE(2026,7,31)-Q42)</x:f>
        <x:v>0</x:v>
      </x:c>
      <x:c r="S42" s="1" t="n">
        <x:v>10</x:v>
      </x:c>
      <x:c r="T42" s="1" t="n">
        <x:v>2024</x:v>
      </x:c>
      <x:c r="U42" s="1" t="s">
        <x:v>1874</x:v>
      </x:c>
      <x:c r="V42" s="15" t="n">
        <x:v>27982</x:v>
      </x:c>
      <x:c r="W42" s="15" t="n">
        <x:v>29731.05</x:v>
      </x:c>
      <x:c r="X42" s="1" t="str">
        <x:f aca="0">G42&amp;" | "&amp;D42</x:f>
        <x:v>PulseWorks-B01 | Ventilator</x:v>
      </x:c>
      <x:c r="Y42" s="1" t="s">
        <x:v>1885</x:v>
      </x:c>
      <x:c r="Z42" s="11" t="b">
        <x:f aca="0">FALSE()</x:f>
        <x:v>0</x:v>
      </x:c>
    </x:row>
    <x:row r="43" ht="15" hidden="0" customHeight="1">
      <x:c r="A43" s="1" t="s">
        <x:v>566</x:v>
      </x:c>
      <x:c r="B43" s="1" t="s">
        <x:v>2052</x:v>
      </x:c>
      <x:c r="C43" s="1" t="s">
        <x:v>2053</x:v>
      </x:c>
      <x:c r="D43" s="1" t="s">
        <x:v>1927</x:v>
      </x:c>
      <x:c r="E43" s="1" t="s">
        <x:v>1928</x:v>
      </x:c>
      <x:c r="F43" s="1" t="s">
        <x:v>1881</x:v>
      </x:c>
      <x:c r="G43" s="1" t="s">
        <x:v>2054</x:v>
      </x:c>
      <x:c r="H43" s="1" t="s">
        <x:v>1891</x:v>
      </x:c>
      <x:c r="I43" s="1" t="s">
        <x:v>1983</x:v>
      </x:c>
      <x:c r="J43" s="1" t="s">
        <x:v>1902</x:v>
      </x:c>
      <x:c r="K43" s="14" t="n">
        <x:v>45073</x:v>
      </x:c>
      <x:c r="L43" s="1" t="n">
        <x:f aca="0">ROUND((DATE(2026,7,31)-K43)/365.25,2)</x:f>
        <x:v>3.18</x:v>
      </x:c>
      <x:c r="M43" s="14" t="n">
        <x:v>46168</x:v>
      </x:c>
      <x:c r="N43" s="1" t="s">
        <x:v>1884</x:v>
      </x:c>
      <x:c r="O43" s="1" t="n">
        <x:v>180</x:v>
      </x:c>
      <x:c r="P43" s="14" t="n">
        <x:v>46215</x:v>
      </x:c>
      <x:c r="Q43" s="14" t="n">
        <x:v>46395</x:v>
      </x:c>
      <x:c r="R43" s="1" t="n">
        <x:f aca="0">MAX(0,DATE(2026,7,31)-Q43)</x:f>
        <x:v>0</x:v>
      </x:c>
      <x:c r="S43" s="1" t="n">
        <x:v>8</x:v>
      </x:c>
      <x:c r="T43" s="1" t="n">
        <x:v>2031</x:v>
      </x:c>
      <x:c r="U43" s="1" t="s">
        <x:v>1959</x:v>
      </x:c>
      <x:c r="V43" s="15" t="n">
        <x:v>9167.39</x:v>
      </x:c>
      <x:c r="W43" s="15" t="n">
        <x:v>10160.51</x:v>
      </x:c>
      <x:c r="X43" s="1" t="str">
        <x:f aca="0">G43&amp;" | "&amp;D43</x:f>
        <x:v>Helix-C01 | Patient Monitor</x:v>
      </x:c>
      <x:c r="Y43" s="1" t="s">
        <x:v>1875</x:v>
      </x:c>
      <x:c r="Z43" s="11" t="b">
        <x:f aca="0">FALSE()</x:f>
        <x:v>0</x:v>
      </x:c>
    </x:row>
    <x:row r="44" ht="15" hidden="0" customHeight="1">
      <x:c r="A44" s="1" t="s">
        <x:v>571</x:v>
      </x:c>
      <x:c r="B44" s="1" t="s">
        <x:v>2055</x:v>
      </x:c>
      <x:c r="C44" s="1" t="s">
        <x:v>2056</x:v>
      </x:c>
      <x:c r="D44" s="1" t="s">
        <x:v>2010</x:v>
      </x:c>
      <x:c r="E44" s="1" t="s">
        <x:v>1928</x:v>
      </x:c>
      <x:c r="F44" s="1" t="s">
        <x:v>1889</x:v>
      </x:c>
      <x:c r="G44" s="1" t="s">
        <x:v>2057</x:v>
      </x:c>
      <x:c r="H44" s="1" t="s">
        <x:v>1891</x:v>
      </x:c>
      <x:c r="I44" s="1" t="s">
        <x:v>1883</x:v>
      </x:c>
      <x:c r="J44" s="1" t="s">
        <x:v>1872</x:v>
      </x:c>
      <x:c r="K44" s="14" t="n">
        <x:v>44556</x:v>
      </x:c>
      <x:c r="L44" s="1" t="n">
        <x:f aca="0">ROUND((DATE(2026,7,31)-K44)/365.25,2)</x:f>
        <x:v>4.59</x:v>
      </x:c>
      <x:c r="M44" s="14" t="n">
        <x:v>45651</x:v>
      </x:c>
      <x:c r="N44" s="1" t="s">
        <x:v>1884</x:v>
      </x:c>
      <x:c r="O44" s="1" t="n">
        <x:v>180</x:v>
      </x:c>
      <x:c r="P44" s="14" t="n">
        <x:v>46027</x:v>
      </x:c>
      <x:c r="Q44" s="14" t="n">
        <x:v>46207</x:v>
      </x:c>
      <x:c r="R44" s="1" t="n">
        <x:f aca="0">MAX(0,DATE(2026,7,31)-Q44)</x:f>
        <x:v>27</x:v>
      </x:c>
      <x:c r="S44" s="1" t="n">
        <x:v>7</x:v>
      </x:c>
      <x:c r="T44" s="1" t="n">
        <x:v>2028</x:v>
      </x:c>
      <x:c r="U44" s="1" t="s">
        <x:v>1874</x:v>
      </x:c>
      <x:c r="V44" s="15" t="n">
        <x:v>1910.16</x:v>
      </x:c>
      <x:c r="W44" s="15" t="n">
        <x:v>2765.79</x:v>
      </x:c>
      <x:c r="X44" s="1" t="str">
        <x:f aca="0">G44&amp;" | "&amp;D44</x:f>
        <x:v>PulseWorks-A02 | Vital Signs Monitor</x:v>
      </x:c>
      <x:c r="Y44" s="1" t="s">
        <x:v>1875</x:v>
      </x:c>
      <x:c r="Z44" s="11" t="b">
        <x:f aca="0">FALSE()</x:f>
        <x:v>0</x:v>
      </x:c>
    </x:row>
    <x:row r="45" ht="15" hidden="0" customHeight="1">
      <x:c r="A45" s="1" t="s">
        <x:v>2058</x:v>
      </x:c>
      <x:c r="B45" s="1" t="s">
        <x:v>2059</x:v>
      </x:c>
      <x:c r="C45" s="1" t="s">
        <x:v>2060</x:v>
      </x:c>
      <x:c r="D45" s="1" t="s">
        <x:v>2010</x:v>
      </x:c>
      <x:c r="E45" s="1" t="s">
        <x:v>1928</x:v>
      </x:c>
      <x:c r="F45" s="1" t="s">
        <x:v>1868</x:v>
      </x:c>
      <x:c r="G45" s="1" t="s">
        <x:v>2061</x:v>
      </x:c>
      <x:c r="H45" s="1" t="s">
        <x:v>1870</x:v>
      </x:c>
      <x:c r="I45" s="1" t="s">
        <x:v>1919</x:v>
      </x:c>
      <x:c r="J45" s="1" t="s">
        <x:v>1872</x:v>
      </x:c>
      <x:c r="K45" s="14" t="n">
        <x:v>42970</x:v>
      </x:c>
      <x:c r="L45" s="1" t="n">
        <x:f aca="0">ROUND((DATE(2026,7,31)-K45)/365.25,2)</x:f>
        <x:v>8.94</x:v>
      </x:c>
      <x:c r="M45" s="14" t="n">
        <x:v>44065</x:v>
      </x:c>
      <x:c r="N45" s="1" t="s">
        <x:v>1884</x:v>
      </x:c>
      <x:c r="O45" s="1" t="n">
        <x:v>180</x:v>
      </x:c>
      <x:c r="P45" s="14" t="n">
        <x:v>45920</x:v>
      </x:c>
      <x:c r="Q45" s="14" t="n">
        <x:v>46100</x:v>
      </x:c>
      <x:c r="R45" s="1" t="n">
        <x:f aca="0">MAX(0,DATE(2026,7,31)-Q45)</x:f>
        <x:v>134</x:v>
      </x:c>
      <x:c r="S45" s="1" t="n">
        <x:v>6</x:v>
      </x:c>
      <x:c r="T45" s="1" t="n">
        <x:v>2023</x:v>
      </x:c>
      <x:c r="U45" s="1" t="s">
        <x:v>1874</x:v>
      </x:c>
      <x:c r="V45" s="15" t="n">
        <x:v>2616.11</x:v>
      </x:c>
      <x:c r="W45" s="15" t="n">
        <x:v>2758.01</x:v>
      </x:c>
      <x:c r="X45" s="1" t="str">
        <x:f aca="0">G45&amp;" | "&amp;D45</x:f>
        <x:v>NovaCare-B01 | Vital Signs Monitor</x:v>
      </x:c>
      <x:c r="Y45" s="1" t="s">
        <x:v>1885</x:v>
      </x:c>
      <x:c r="Z45" s="11" t="b">
        <x:f aca="0">FALSE()</x:f>
        <x:v>0</x:v>
      </x:c>
    </x:row>
    <x:row r="46" ht="15" hidden="0" customHeight="1">
      <x:c r="A46" s="1" t="s">
        <x:v>576</x:v>
      </x:c>
      <x:c r="B46" s="1" t="s">
        <x:v>2062</x:v>
      </x:c>
      <x:c r="C46" s="1" t="s">
        <x:v>2063</x:v>
      </x:c>
      <x:c r="D46" s="1" t="s">
        <x:v>2010</x:v>
      </x:c>
      <x:c r="E46" s="1" t="s">
        <x:v>1928</x:v>
      </x:c>
      <x:c r="F46" s="1" t="s">
        <x:v>1868</x:v>
      </x:c>
      <x:c r="G46" s="1" t="s">
        <x:v>2064</x:v>
      </x:c>
      <x:c r="H46" s="1" t="s">
        <x:v>1911</x:v>
      </x:c>
      <x:c r="I46" s="1" t="s">
        <x:v>1994</x:v>
      </x:c>
      <x:c r="J46" s="1" t="s">
        <x:v>1893</x:v>
      </x:c>
      <x:c r="K46" s="14" t="n">
        <x:v>44011</x:v>
      </x:c>
      <x:c r="L46" s="1" t="n">
        <x:f aca="0">ROUND((DATE(2026,7,31)-K46)/365.25,2)</x:f>
        <x:v>6.09</x:v>
      </x:c>
      <x:c r="M46" s="14" t="n">
        <x:v>45106</x:v>
      </x:c>
      <x:c r="N46" s="1" t="s">
        <x:v>1884</x:v>
      </x:c>
      <x:c r="O46" s="1" t="n">
        <x:v>365</x:v>
      </x:c>
      <x:c r="P46" s="14" t="n">
        <x:v>46014</x:v>
      </x:c>
      <x:c r="Q46" s="14" t="n">
        <x:v>46379</x:v>
      </x:c>
      <x:c r="R46" s="1" t="n">
        <x:f aca="0">MAX(0,DATE(2026,7,31)-Q46)</x:f>
        <x:v>0</x:v>
      </x:c>
      <x:c r="S46" s="1" t="n">
        <x:v>7</x:v>
      </x:c>
      <x:c r="T46" s="1" t="n">
        <x:v>2027</x:v>
      </x:c>
      <x:c r="U46" s="1" t="s">
        <x:v>2047</x:v>
      </x:c>
      <x:c r="V46" s="15" t="n">
        <x:v>1908.18</x:v>
      </x:c>
      <x:c r="W46" s="15" t="n">
        <x:v>2327.22</x:v>
      </x:c>
      <x:c r="X46" s="1" t="str">
        <x:f aca="0">G46&amp;" | "&amp;D46</x:f>
        <x:v>NovaCare-A04 | Vital Signs Monitor</x:v>
      </x:c>
      <x:c r="Y46" s="1" t="s">
        <x:v>1875</x:v>
      </x:c>
      <x:c r="Z46" s="11" t="b">
        <x:f aca="0">FALSE()</x:f>
        <x:v>0</x:v>
      </x:c>
    </x:row>
    <x:row r="47" ht="15" hidden="0" customHeight="1">
      <x:c r="A47" s="1" t="s">
        <x:v>2065</x:v>
      </x:c>
      <x:c r="B47" s="1" t="s">
        <x:v>2066</x:v>
      </x:c>
      <x:c r="C47" s="1" t="s">
        <x:v>2067</x:v>
      </x:c>
      <x:c r="D47" s="1" t="s">
        <x:v>2010</x:v>
      </x:c>
      <x:c r="E47" s="1" t="s">
        <x:v>1928</x:v>
      </x:c>
      <x:c r="F47" s="1" t="s">
        <x:v>1963</x:v>
      </x:c>
      <x:c r="G47" s="1" t="s">
        <x:v>2037</x:v>
      </x:c>
      <x:c r="H47" s="1" t="s">
        <x:v>1891</x:v>
      </x:c>
      <x:c r="I47" s="1" t="s">
        <x:v>1892</x:v>
      </x:c>
      <x:c r="J47" s="1" t="s">
        <x:v>1872</x:v>
      </x:c>
      <x:c r="K47" s="14" t="n">
        <x:v>43873</x:v>
      </x:c>
      <x:c r="L47" s="1" t="n">
        <x:f aca="0">ROUND((DATE(2026,7,31)-K47)/365.25,2)</x:f>
        <x:v>6.46</x:v>
      </x:c>
      <x:c r="M47" s="14" t="n">
        <x:v>44968</x:v>
      </x:c>
      <x:c r="N47" s="1" t="s">
        <x:v>1884</x:v>
      </x:c>
      <x:c r="O47" s="1" t="n">
        <x:v>365</x:v>
      </x:c>
      <x:c r="P47" s="14" t="n">
        <x:v>45943</x:v>
      </x:c>
      <x:c r="Q47" s="14" t="n">
        <x:v>46308</x:v>
      </x:c>
      <x:c r="R47" s="1" t="n">
        <x:f aca="0">MAX(0,DATE(2026,7,31)-Q47)</x:f>
        <x:v>0</x:v>
      </x:c>
      <x:c r="S47" s="1" t="n">
        <x:v>6</x:v>
      </x:c>
      <x:c r="T47" s="1" t="n">
        <x:v>2026</x:v>
      </x:c>
      <x:c r="U47" s="1" t="s">
        <x:v>1874</x:v>
      </x:c>
      <x:c r="V47" s="15" t="n">
        <x:v>2091.19</x:v>
      </x:c>
      <x:c r="W47" s="15" t="n">
        <x:v>2191.35</x:v>
      </x:c>
      <x:c r="X47" s="1" t="str">
        <x:f aca="0">G47&amp;" | "&amp;D47</x:f>
        <x:v>ClinTech-C02 | Vital Signs Monitor</x:v>
      </x:c>
      <x:c r="Y47" s="1" t="s">
        <x:v>1885</x:v>
      </x:c>
      <x:c r="Z47" s="11" t="b">
        <x:f aca="0">FALSE()</x:f>
        <x:v>0</x:v>
      </x:c>
    </x:row>
    <x:row r="48" ht="15" hidden="0" customHeight="1">
      <x:c r="A48" s="1" t="s">
        <x:v>1769</x:v>
      </x:c>
      <x:c r="B48" s="1" t="s">
        <x:v>2068</x:v>
      </x:c>
      <x:c r="C48" s="1" t="s">
        <x:v>2069</x:v>
      </x:c>
      <x:c r="D48" s="1" t="s">
        <x:v>2010</x:v>
      </x:c>
      <x:c r="E48" s="1" t="s">
        <x:v>1928</x:v>
      </x:c>
      <x:c r="F48" s="1" t="s">
        <x:v>1881</x:v>
      </x:c>
      <x:c r="G48" s="1" t="s">
        <x:v>2070</x:v>
      </x:c>
      <x:c r="H48" s="1" t="s">
        <x:v>1911</x:v>
      </x:c>
      <x:c r="I48" s="1" t="s">
        <x:v>1892</x:v>
      </x:c>
      <x:c r="J48" s="1" t="s">
        <x:v>1893</x:v>
      </x:c>
      <x:c r="K48" s="14" t="n">
        <x:v>45894</x:v>
      </x:c>
      <x:c r="L48" s="1" t="n">
        <x:f aca="0">ROUND((DATE(2026,7,31)-K48)/365.25,2)</x:f>
        <x:v>0.93</x:v>
      </x:c>
      <x:c r="M48" s="14" t="n">
        <x:v>46989</x:v>
      </x:c>
      <x:c r="N48" s="1" t="s">
        <x:v>1907</x:v>
      </x:c>
      <x:c r="O48" s="1" t="n">
        <x:v>180</x:v>
      </x:c>
      <x:c r="P48" s="14" t="n">
        <x:v>46131</x:v>
      </x:c>
      <x:c r="Q48" s="14" t="n">
        <x:v>46311</x:v>
      </x:c>
      <x:c r="R48" s="1" t="n">
        <x:f aca="0">MAX(0,DATE(2026,7,31)-Q48)</x:f>
        <x:v>0</x:v>
      </x:c>
      <x:c r="S48" s="1" t="n">
        <x:v>7</x:v>
      </x:c>
      <x:c r="T48" s="1" t="n">
        <x:v>2032</x:v>
      </x:c>
      <x:c r="U48" s="1" t="s">
        <x:v>1959</x:v>
      </x:c>
      <x:c r="V48" s="15" t="n">
        <x:v>1899.1</x:v>
      </x:c>
      <x:c r="W48" s="15" t="n">
        <x:v>2436.76</x:v>
      </x:c>
      <x:c r="X48" s="1" t="str">
        <x:f aca="0">G48&amp;" | "&amp;D48</x:f>
        <x:v>Helix-B03 | Vital Signs Monitor</x:v>
      </x:c>
      <x:c r="Y48" s="1" t="s">
        <x:v>1885</x:v>
      </x:c>
      <x:c r="Z48" s="11" t="b">
        <x:f aca="0">FALSE()</x:f>
        <x:v>0</x:v>
      </x:c>
    </x:row>
    <x:row r="49" ht="15" hidden="0" customHeight="1">
      <x:c r="A49" s="1" t="s">
        <x:v>581</x:v>
      </x:c>
      <x:c r="B49" s="1" t="s">
        <x:v>2071</x:v>
      </x:c>
      <x:c r="C49" s="1" t="s">
        <x:v>2072</x:v>
      </x:c>
      <x:c r="D49" s="1" t="s">
        <x:v>1888</x:v>
      </x:c>
      <x:c r="E49" s="1" t="s">
        <x:v>1880</x:v>
      </x:c>
      <x:c r="F49" s="1" t="s">
        <x:v>1881</x:v>
      </x:c>
      <x:c r="G49" s="1" t="s">
        <x:v>1971</x:v>
      </x:c>
      <x:c r="H49" s="1" t="s">
        <x:v>1870</x:v>
      </x:c>
      <x:c r="I49" s="1" t="s">
        <x:v>1994</x:v>
      </x:c>
      <x:c r="J49" s="1" t="s">
        <x:v>1902</x:v>
      </x:c>
      <x:c r="K49" s="14" t="n">
        <x:v>45654</x:v>
      </x:c>
      <x:c r="L49" s="1" t="n">
        <x:f aca="0">ROUND((DATE(2026,7,31)-K49)/365.25,2)</x:f>
        <x:v>1.59</x:v>
      </x:c>
      <x:c r="M49" s="14" t="n">
        <x:v>46749</x:v>
      </x:c>
      <x:c r="N49" s="1" t="s">
        <x:v>1884</x:v>
      </x:c>
      <x:c r="O49" s="1" t="n">
        <x:v>180</x:v>
      </x:c>
      <x:c r="P49" s="14" t="n">
        <x:v>46229</x:v>
      </x:c>
      <x:c r="Q49" s="14" t="n">
        <x:v>46409</x:v>
      </x:c>
      <x:c r="R49" s="1" t="n">
        <x:f aca="0">MAX(0,DATE(2026,7,31)-Q49)</x:f>
        <x:v>0</x:v>
      </x:c>
      <x:c r="S49" s="1" t="n">
        <x:v>9</x:v>
      </x:c>
      <x:c r="T49" s="1" t="n">
        <x:v>2033</x:v>
      </x:c>
      <x:c r="U49" s="1" t="s">
        <x:v>1874</x:v>
      </x:c>
      <x:c r="V49" s="15" t="n">
        <x:v>3201.82</x:v>
      </x:c>
      <x:c r="W49" s="15" t="n">
        <x:v>3541.59</x:v>
      </x:c>
      <x:c r="X49" s="1" t="str">
        <x:f aca="0">G49&amp;" | "&amp;D49</x:f>
        <x:v>Helix-A01 | Infusion Pump</x:v>
      </x:c>
      <x:c r="Y49" s="1" t="s">
        <x:v>1875</x:v>
      </x:c>
      <x:c r="Z49" s="11" t="b">
        <x:f aca="0">FALSE()</x:f>
        <x:v>0</x:v>
      </x:c>
    </x:row>
    <x:row r="50" ht="15" hidden="0" customHeight="1">
      <x:c r="A50" s="1" t="s">
        <x:v>586</x:v>
      </x:c>
      <x:c r="B50" s="1" t="s">
        <x:v>2073</x:v>
      </x:c>
      <x:c r="C50" s="1" t="s">
        <x:v>2074</x:v>
      </x:c>
      <x:c r="D50" s="1" t="s">
        <x:v>1888</x:v>
      </x:c>
      <x:c r="E50" s="1" t="s">
        <x:v>1880</x:v>
      </x:c>
      <x:c r="F50" s="1" t="s">
        <x:v>1917</x:v>
      </x:c>
      <x:c r="G50" s="1" t="s">
        <x:v>2075</x:v>
      </x:c>
      <x:c r="H50" s="1" t="s">
        <x:v>1870</x:v>
      </x:c>
      <x:c r="I50" s="1" t="s">
        <x:v>1892</x:v>
      </x:c>
      <x:c r="J50" s="1" t="s">
        <x:v>1893</x:v>
      </x:c>
      <x:c r="K50" s="14" t="n">
        <x:v>44038</x:v>
      </x:c>
      <x:c r="L50" s="1" t="n">
        <x:f aca="0">ROUND((DATE(2026,7,31)-K50)/365.25,2)</x:f>
        <x:v>6.01</x:v>
      </x:c>
      <x:c r="M50" s="14" t="n">
        <x:v>45133</x:v>
      </x:c>
      <x:c r="N50" s="1" t="s">
        <x:v>1873</x:v>
      </x:c>
      <x:c r="O50" s="1" t="n">
        <x:v>180</x:v>
      </x:c>
      <x:c r="P50" s="14" t="n">
        <x:v>46152</x:v>
      </x:c>
      <x:c r="Q50" s="14" t="n">
        <x:v>46332</x:v>
      </x:c>
      <x:c r="R50" s="1" t="n">
        <x:f aca="0">MAX(0,DATE(2026,7,31)-Q50)</x:f>
        <x:v>0</x:v>
      </x:c>
      <x:c r="S50" s="1" t="n">
        <x:v>9</x:v>
      </x:c>
      <x:c r="T50" s="1" t="n">
        <x:v>2029</x:v>
      </x:c>
      <x:c r="U50" s="1" t="s">
        <x:v>1874</x:v>
      </x:c>
      <x:c r="V50" s="15" t="n">
        <x:v>2614.04</x:v>
      </x:c>
      <x:c r="W50" s="15" t="n">
        <x:v>3940.67</x:v>
      </x:c>
      <x:c r="X50" s="1" t="str">
        <x:f aca="0">G50&amp;" | "&amp;D50</x:f>
        <x:v>Apex-A04 | Infusion Pump</x:v>
      </x:c>
      <x:c r="Y50" s="1" t="s">
        <x:v>1875</x:v>
      </x:c>
      <x:c r="Z50" s="11" t="b">
        <x:f aca="0">FALSE()</x:f>
        <x:v>0</x:v>
      </x:c>
    </x:row>
    <x:row r="51" ht="15" hidden="0" customHeight="1">
      <x:c r="A51" s="1" t="s">
        <x:v>2076</x:v>
      </x:c>
      <x:c r="B51" s="1" t="s">
        <x:v>2077</x:v>
      </x:c>
      <x:c r="C51" s="1" t="s">
        <x:v>2078</x:v>
      </x:c>
      <x:c r="D51" s="1" t="s">
        <x:v>1945</x:v>
      </x:c>
      <x:c r="E51" s="1" t="s">
        <x:v>1880</x:v>
      </x:c>
      <x:c r="F51" s="1" t="s">
        <x:v>1868</x:v>
      </x:c>
      <x:c r="G51" s="1" t="s">
        <x:v>2079</x:v>
      </x:c>
      <x:c r="H51" s="1" t="s">
        <x:v>1911</x:v>
      </x:c>
      <x:c r="I51" s="1" t="s">
        <x:v>1901</x:v>
      </x:c>
      <x:c r="J51" s="1" t="s">
        <x:v>1902</x:v>
      </x:c>
      <x:c r="K51" s="14" t="n">
        <x:v>42984</x:v>
      </x:c>
      <x:c r="L51" s="1" t="n">
        <x:f aca="0">ROUND((DATE(2026,7,31)-K51)/365.25,2)</x:f>
        <x:v>8.9</x:v>
      </x:c>
      <x:c r="M51" s="14" t="n">
        <x:v>44079</x:v>
      </x:c>
      <x:c r="N51" s="1" t="s">
        <x:v>1884</x:v>
      </x:c>
      <x:c r="O51" s="1" t="n">
        <x:v>365</x:v>
      </x:c>
      <x:c r="P51" s="14" t="n">
        <x:v>45808</x:v>
      </x:c>
      <x:c r="Q51" s="14" t="n">
        <x:v>46173</x:v>
      </x:c>
      <x:c r="R51" s="1" t="n">
        <x:f aca="0">MAX(0,DATE(2026,7,31)-Q51)</x:f>
        <x:v>61</x:v>
      </x:c>
      <x:c r="S51" s="1" t="n">
        <x:v>10</x:v>
      </x:c>
      <x:c r="T51" s="1" t="n">
        <x:v>2027</x:v>
      </x:c>
      <x:c r="U51" s="1" t="s">
        <x:v>1874</x:v>
      </x:c>
      <x:c r="V51" s="15" t="n">
        <x:v>2033.13</x:v>
      </x:c>
      <x:c r="W51" s="15" t="n">
        <x:v>2940.4</x:v>
      </x:c>
      <x:c r="X51" s="1" t="str">
        <x:f aca="0">G51&amp;" | "&amp;D51</x:f>
        <x:v>NovaCare-C03 | Syringe Pump</x:v>
      </x:c>
      <x:c r="Y51" s="1" t="s">
        <x:v>1885</x:v>
      </x:c>
      <x:c r="Z51" s="11" t="b">
        <x:f aca="0">FALSE()</x:f>
        <x:v>0</x:v>
      </x:c>
    </x:row>
    <x:row r="52" ht="15" hidden="0" customHeight="1">
      <x:c r="A52" s="1" t="s">
        <x:v>2080</x:v>
      </x:c>
      <x:c r="B52" s="1" t="s">
        <x:v>2081</x:v>
      </x:c>
      <x:c r="C52" s="1" t="s">
        <x:v>2082</x:v>
      </x:c>
      <x:c r="D52" s="1" t="s">
        <x:v>1879</x:v>
      </x:c>
      <x:c r="E52" s="1" t="s">
        <x:v>1880</x:v>
      </x:c>
      <x:c r="F52" s="1" t="s">
        <x:v>1868</x:v>
      </x:c>
      <x:c r="G52" s="1" t="s">
        <x:v>2061</x:v>
      </x:c>
      <x:c r="H52" s="1" t="s">
        <x:v>1891</x:v>
      </x:c>
      <x:c r="I52" s="1" t="s">
        <x:v>1941</x:v>
      </x:c>
      <x:c r="J52" s="1" t="s">
        <x:v>1893</x:v>
      </x:c>
      <x:c r="K52" s="14" t="n">
        <x:v>43911</x:v>
      </x:c>
      <x:c r="L52" s="1" t="n">
        <x:f aca="0">ROUND((DATE(2026,7,31)-K52)/365.25,2)</x:f>
        <x:v>6.36</x:v>
      </x:c>
      <x:c r="M52" s="14" t="n">
        <x:v>45006</x:v>
      </x:c>
      <x:c r="N52" s="1" t="s">
        <x:v>1907</x:v>
      </x:c>
      <x:c r="O52" s="1" t="n">
        <x:v>180</x:v>
      </x:c>
      <x:c r="P52" s="14" t="n">
        <x:v>46212</x:v>
      </x:c>
      <x:c r="Q52" s="14" t="n">
        <x:v>46392</x:v>
      </x:c>
      <x:c r="R52" s="1" t="n">
        <x:f aca="0">MAX(0,DATE(2026,7,31)-Q52)</x:f>
        <x:v>0</x:v>
      </x:c>
      <x:c r="S52" s="1" t="n">
        <x:v>8</x:v>
      </x:c>
      <x:c r="T52" s="1" t="n">
        <x:v>2028</x:v>
      </x:c>
      <x:c r="U52" s="1" t="s">
        <x:v>1874</x:v>
      </x:c>
      <x:c r="V52" s="15" t="n">
        <x:v>1256.09</x:v>
      </x:c>
      <x:c r="W52" s="15" t="n">
        <x:v>1444.6</x:v>
      </x:c>
      <x:c r="X52" s="1" t="str">
        <x:f aca="0">G52&amp;" | "&amp;D52</x:f>
        <x:v>NovaCare-B01 | Enteral Feeding Pump</x:v>
      </x:c>
      <x:c r="Y52" s="1" t="s">
        <x:v>1885</x:v>
      </x:c>
      <x:c r="Z52" s="11" t="b">
        <x:f aca="0">FALSE()</x:f>
        <x:v>0</x:v>
      </x:c>
    </x:row>
    <x:row r="53" ht="15" hidden="0" customHeight="1">
      <x:c r="A53" s="1" t="s">
        <x:v>2083</x:v>
      </x:c>
      <x:c r="B53" s="1" t="s">
        <x:v>2084</x:v>
      </x:c>
      <x:c r="C53" s="1" t="s">
        <x:v>2085</x:v>
      </x:c>
      <x:c r="D53" s="1" t="s">
        <x:v>1927</x:v>
      </x:c>
      <x:c r="E53" s="1" t="s">
        <x:v>1928</x:v>
      </x:c>
      <x:c r="F53" s="1" t="s">
        <x:v>1917</x:v>
      </x:c>
      <x:c r="G53" s="1" t="s">
        <x:v>1935</x:v>
      </x:c>
      <x:c r="H53" s="1" t="s">
        <x:v>1911</x:v>
      </x:c>
      <x:c r="I53" s="1" t="s">
        <x:v>1983</x:v>
      </x:c>
      <x:c r="J53" s="1" t="s">
        <x:v>1893</x:v>
      </x:c>
      <x:c r="K53" s="14" t="n">
        <x:v>43820</x:v>
      </x:c>
      <x:c r="L53" s="1" t="n">
        <x:f aca="0">ROUND((DATE(2026,7,31)-K53)/365.25,2)</x:f>
        <x:v>6.61</x:v>
      </x:c>
      <x:c r="M53" s="14" t="n">
        <x:v>44915</x:v>
      </x:c>
      <x:c r="N53" s="1" t="s">
        <x:v>1884</x:v>
      </x:c>
      <x:c r="O53" s="1" t="n">
        <x:v>365</x:v>
      </x:c>
      <x:c r="P53" s="14" t="n">
        <x:v>46161</x:v>
      </x:c>
      <x:c r="Q53" s="14" t="n">
        <x:v>46526</x:v>
      </x:c>
      <x:c r="R53" s="1" t="n">
        <x:f aca="0">MAX(0,DATE(2026,7,31)-Q53)</x:f>
        <x:v>0</x:v>
      </x:c>
      <x:c r="S53" s="1" t="n">
        <x:v>8</x:v>
      </x:c>
      <x:c r="T53" s="1" t="n">
        <x:v>2027</x:v>
      </x:c>
      <x:c r="U53" s="1" t="s">
        <x:v>1874</x:v>
      </x:c>
      <x:c r="V53" s="15" t="n">
        <x:v>9549.4</x:v>
      </x:c>
      <x:c r="W53" s="15" t="n">
        <x:v>9827.69</x:v>
      </x:c>
      <x:c r="X53" s="1" t="str">
        <x:f aca="0">G53&amp;" | "&amp;D53</x:f>
        <x:v>Apex-A03 | Patient Monitor</x:v>
      </x:c>
      <x:c r="Y53" s="1" t="s">
        <x:v>1885</x:v>
      </x:c>
      <x:c r="Z53" s="11" t="b">
        <x:f aca="0">FALSE()</x:f>
        <x:v>0</x:v>
      </x:c>
    </x:row>
    <x:row r="54" ht="15" hidden="0" customHeight="1">
      <x:c r="A54" s="1" t="s">
        <x:v>2086</x:v>
      </x:c>
      <x:c r="B54" s="1" t="s">
        <x:v>2087</x:v>
      </x:c>
      <x:c r="C54" s="1" t="s">
        <x:v>2088</x:v>
      </x:c>
      <x:c r="D54" s="1" t="s">
        <x:v>1927</x:v>
      </x:c>
      <x:c r="E54" s="1" t="s">
        <x:v>1928</x:v>
      </x:c>
      <x:c r="F54" s="1" t="s">
        <x:v>1881</x:v>
      </x:c>
      <x:c r="G54" s="1" t="s">
        <x:v>2025</x:v>
      </x:c>
      <x:c r="H54" s="1" t="s">
        <x:v>1870</x:v>
      </x:c>
      <x:c r="I54" s="1" t="s">
        <x:v>1883</x:v>
      </x:c>
      <x:c r="J54" s="1" t="s">
        <x:v>1893</x:v>
      </x:c>
      <x:c r="K54" s="14" t="n">
        <x:v>43482</x:v>
      </x:c>
      <x:c r="L54" s="1" t="n">
        <x:f aca="0">ROUND((DATE(2026,7,31)-K54)/365.25,2)</x:f>
        <x:v>7.53</x:v>
      </x:c>
      <x:c r="M54" s="14" t="n">
        <x:v>44577</x:v>
      </x:c>
      <x:c r="N54" s="1" t="s">
        <x:v>1884</x:v>
      </x:c>
      <x:c r="O54" s="1" t="n">
        <x:v>180</x:v>
      </x:c>
      <x:c r="P54" s="14" t="n">
        <x:v>46099</x:v>
      </x:c>
      <x:c r="Q54" s="14" t="n">
        <x:v>46279</x:v>
      </x:c>
      <x:c r="R54" s="1" t="n">
        <x:f aca="0">MAX(0,DATE(2026,7,31)-Q54)</x:f>
        <x:v>0</x:v>
      </x:c>
      <x:c r="S54" s="1" t="n">
        <x:v>8</x:v>
      </x:c>
      <x:c r="T54" s="1" t="n">
        <x:v>2027</x:v>
      </x:c>
      <x:c r="U54" s="1" t="s">
        <x:v>1874</x:v>
      </x:c>
      <x:c r="V54" s="15" t="n">
        <x:v>8170.73</x:v>
      </x:c>
      <x:c r="W54" s="15" t="n">
        <x:v>9933.95</x:v>
      </x:c>
      <x:c r="X54" s="1" t="str">
        <x:f aca="0">G54&amp;" | "&amp;D54</x:f>
        <x:v>Helix-A03 | Patient Monitor</x:v>
      </x:c>
      <x:c r="Y54" s="1" t="s">
        <x:v>1885</x:v>
      </x:c>
      <x:c r="Z54" s="11" t="b">
        <x:f aca="0">FALSE()</x:f>
        <x:v>0</x:v>
      </x:c>
    </x:row>
    <x:row r="55" ht="15" hidden="0" customHeight="1">
      <x:c r="A55" s="1" t="s">
        <x:v>2089</x:v>
      </x:c>
      <x:c r="B55" s="1" t="s">
        <x:v>2090</x:v>
      </x:c>
      <x:c r="C55" s="1" t="s">
        <x:v>2091</x:v>
      </x:c>
      <x:c r="D55" s="1" t="s">
        <x:v>1888</x:v>
      </x:c>
      <x:c r="E55" s="1" t="s">
        <x:v>1880</x:v>
      </x:c>
      <x:c r="F55" s="1" t="s">
        <x:v>1963</x:v>
      </x:c>
      <x:c r="G55" s="1" t="s">
        <x:v>2037</x:v>
      </x:c>
      <x:c r="H55" s="1" t="s">
        <x:v>1870</x:v>
      </x:c>
      <x:c r="I55" s="1" t="s">
        <x:v>1923</x:v>
      </x:c>
      <x:c r="J55" s="1" t="s">
        <x:v>1902</x:v>
      </x:c>
      <x:c r="K55" s="14" t="n">
        <x:v>44637</x:v>
      </x:c>
      <x:c r="L55" s="1" t="n">
        <x:f aca="0">ROUND((DATE(2026,7,31)-K55)/365.25,2)</x:f>
        <x:v>4.37</x:v>
      </x:c>
      <x:c r="M55" s="14" t="n">
        <x:v>45732</x:v>
      </x:c>
      <x:c r="N55" s="1" t="s">
        <x:v>1884</x:v>
      </x:c>
      <x:c r="O55" s="1" t="n">
        <x:v>180</x:v>
      </x:c>
      <x:c r="P55" s="14" t="n">
        <x:v>46204</x:v>
      </x:c>
      <x:c r="Q55" s="14" t="n">
        <x:v>46384</x:v>
      </x:c>
      <x:c r="R55" s="1" t="n">
        <x:f aca="0">MAX(0,DATE(2026,7,31)-Q55)</x:f>
        <x:v>0</x:v>
      </x:c>
      <x:c r="S55" s="1" t="n">
        <x:v>10</x:v>
      </x:c>
      <x:c r="T55" s="1" t="n">
        <x:v>2032</x:v>
      </x:c>
      <x:c r="U55" s="1" t="s">
        <x:v>1874</x:v>
      </x:c>
      <x:c r="V55" s="15" t="n">
        <x:v>3832.69</x:v>
      </x:c>
      <x:c r="W55" s="15" t="n">
        <x:v>4132.06</x:v>
      </x:c>
      <x:c r="X55" s="1" t="str">
        <x:f aca="0">G55&amp;" | "&amp;D55</x:f>
        <x:v>ClinTech-C02 | Infusion Pump</x:v>
      </x:c>
      <x:c r="Y55" s="1" t="s">
        <x:v>1885</x:v>
      </x:c>
      <x:c r="Z55" s="11" t="b">
        <x:f aca="0">FALSE()</x:f>
        <x:v>0</x:v>
      </x:c>
    </x:row>
    <x:row r="56" ht="15" hidden="0" customHeight="1">
      <x:c r="A56" s="1" t="s">
        <x:v>591</x:v>
      </x:c>
      <x:c r="B56" s="1" t="s">
        <x:v>2092</x:v>
      </x:c>
      <x:c r="C56" s="1" t="s">
        <x:v>2093</x:v>
      </x:c>
      <x:c r="D56" s="1" t="s">
        <x:v>1945</x:v>
      </x:c>
      <x:c r="E56" s="1" t="s">
        <x:v>1880</x:v>
      </x:c>
      <x:c r="F56" s="1" t="s">
        <x:v>1889</x:v>
      </x:c>
      <x:c r="G56" s="1" t="s">
        <x:v>2094</x:v>
      </x:c>
      <x:c r="H56" s="1" t="s">
        <x:v>1891</x:v>
      </x:c>
      <x:c r="I56" s="1" t="s">
        <x:v>1883</x:v>
      </x:c>
      <x:c r="J56" s="1" t="s">
        <x:v>1902</x:v>
      </x:c>
      <x:c r="K56" s="14" t="n">
        <x:v>41486</x:v>
      </x:c>
      <x:c r="L56" s="1" t="n">
        <x:f aca="0">ROUND((DATE(2026,7,31)-K56)/365.25,2)</x:f>
        <x:v>13</x:v>
      </x:c>
      <x:c r="M56" s="14" t="n">
        <x:v>42581</x:v>
      </x:c>
      <x:c r="N56" s="1" t="s">
        <x:v>1873</x:v>
      </x:c>
      <x:c r="O56" s="1" t="n">
        <x:v>180</x:v>
      </x:c>
      <x:c r="P56" s="14" t="n">
        <x:v>46182</x:v>
      </x:c>
      <x:c r="Q56" s="14" t="n">
        <x:v>46362</x:v>
      </x:c>
      <x:c r="R56" s="1" t="n">
        <x:f aca="0">MAX(0,DATE(2026,7,31)-Q56)</x:f>
        <x:v>0</x:v>
      </x:c>
      <x:c r="S56" s="1" t="n">
        <x:v>9</x:v>
      </x:c>
      <x:c r="T56" s="1" t="n">
        <x:v>2022</x:v>
      </x:c>
      <x:c r="U56" s="1" t="s">
        <x:v>1874</x:v>
      </x:c>
      <x:c r="V56" s="15" t="n">
        <x:v>2686.93</x:v>
      </x:c>
      <x:c r="W56" s="15" t="n">
        <x:v>3209.72</x:v>
      </x:c>
      <x:c r="X56" s="1" t="str">
        <x:f aca="0">G56&amp;" | "&amp;D56</x:f>
        <x:v>PulseWorks-C03 | Syringe Pump</x:v>
      </x:c>
      <x:c r="Y56" s="1" t="s">
        <x:v>1875</x:v>
      </x:c>
      <x:c r="Z56" s="11" t="b">
        <x:f aca="0">FALSE()</x:f>
        <x:v>0</x:v>
      </x:c>
    </x:row>
    <x:row r="57" ht="15" hidden="0" customHeight="1">
      <x:c r="A57" s="1" t="s">
        <x:v>596</x:v>
      </x:c>
      <x:c r="B57" s="1" t="s">
        <x:v>2095</x:v>
      </x:c>
      <x:c r="C57" s="1" t="s">
        <x:v>2096</x:v>
      </x:c>
      <x:c r="D57" s="1" t="s">
        <x:v>1866</x:v>
      </x:c>
      <x:c r="E57" s="1" t="s">
        <x:v>1867</x:v>
      </x:c>
      <x:c r="F57" s="1" t="s">
        <x:v>1889</x:v>
      </x:c>
      <x:c r="G57" s="1" t="s">
        <x:v>2097</x:v>
      </x:c>
      <x:c r="H57" s="1" t="s">
        <x:v>1911</x:v>
      </x:c>
      <x:c r="I57" s="1" t="s">
        <x:v>1883</x:v>
      </x:c>
      <x:c r="J57" s="1" t="s">
        <x:v>1872</x:v>
      </x:c>
      <x:c r="K57" s="14" t="n">
        <x:v>44816</x:v>
      </x:c>
      <x:c r="L57" s="1" t="n">
        <x:f aca="0">ROUND((DATE(2026,7,31)-K57)/365.25,2)</x:f>
        <x:v>3.88</x:v>
      </x:c>
      <x:c r="M57" s="14" t="n">
        <x:v>45911</x:v>
      </x:c>
      <x:c r="N57" s="1" t="s">
        <x:v>1884</x:v>
      </x:c>
      <x:c r="O57" s="1" t="n">
        <x:v>365</x:v>
      </x:c>
      <x:c r="P57" s="14" t="n">
        <x:v>46207</x:v>
      </x:c>
      <x:c r="Q57" s="14" t="n">
        <x:v>46572</x:v>
      </x:c>
      <x:c r="R57" s="1" t="n">
        <x:f aca="0">MAX(0,DATE(2026,7,31)-Q57)</x:f>
        <x:v>0</x:v>
      </x:c>
      <x:c r="S57" s="1" t="n">
        <x:v>10</x:v>
      </x:c>
      <x:c r="T57" s="1" t="n">
        <x:v>2032</x:v>
      </x:c>
      <x:c r="U57" s="1" t="s">
        <x:v>1874</x:v>
      </x:c>
      <x:c r="V57" s="15" t="n">
        <x:v>42665.01</x:v>
      </x:c>
      <x:c r="W57" s="15" t="n">
        <x:v>49093.47</x:v>
      </x:c>
      <x:c r="X57" s="1" t="str">
        <x:f aca="0">G57&amp;" | "&amp;D57</x:f>
        <x:v>PulseWorks-B03 | Ultrasound</x:v>
      </x:c>
      <x:c r="Y57" s="1" t="s">
        <x:v>1875</x:v>
      </x:c>
      <x:c r="Z57" s="11" t="b">
        <x:f aca="0">FALSE()</x:f>
        <x:v>0</x:v>
      </x:c>
    </x:row>
    <x:row r="58" ht="15" hidden="0" customHeight="1">
      <x:c r="A58" s="1" t="s">
        <x:v>599</x:v>
      </x:c>
      <x:c r="B58" s="1" t="s">
        <x:v>2098</x:v>
      </x:c>
      <x:c r="C58" s="1" t="s">
        <x:v>2099</x:v>
      </x:c>
      <x:c r="D58" s="1" t="s">
        <x:v>1949</x:v>
      </x:c>
      <x:c r="E58" s="1" t="s">
        <x:v>1916</x:v>
      </x:c>
      <x:c r="F58" s="1" t="s">
        <x:v>1899</x:v>
      </x:c>
      <x:c r="G58" s="1" t="s">
        <x:v>2100</x:v>
      </x:c>
      <x:c r="H58" s="1" t="s">
        <x:v>1891</x:v>
      </x:c>
      <x:c r="I58" s="1" t="s">
        <x:v>1994</x:v>
      </x:c>
      <x:c r="J58" s="1" t="s">
        <x:v>1893</x:v>
      </x:c>
      <x:c r="K58" s="14" t="n">
        <x:v>45057</x:v>
      </x:c>
      <x:c r="L58" s="1" t="n">
        <x:f aca="0">ROUND((DATE(2026,7,31)-K58)/365.25,2)</x:f>
        <x:v>3.22</x:v>
      </x:c>
      <x:c r="M58" s="14" t="n">
        <x:v>46152</x:v>
      </x:c>
      <x:c r="N58" s="1" t="s">
        <x:v>1884</x:v>
      </x:c>
      <x:c r="O58" s="1" t="n">
        <x:v>180</x:v>
      </x:c>
      <x:c r="P58" s="14" t="n">
        <x:v>46012</x:v>
      </x:c>
      <x:c r="Q58" s="14" t="n">
        <x:v>46192</x:v>
      </x:c>
      <x:c r="R58" s="1" t="n">
        <x:f aca="0">MAX(0,DATE(2026,7,31)-Q58)</x:f>
        <x:v>42</x:v>
      </x:c>
      <x:c r="S58" s="1" t="n">
        <x:v>11</x:v>
      </x:c>
      <x:c r="T58" s="1" t="n">
        <x:v>2034</x:v>
      </x:c>
      <x:c r="U58" s="1" t="s">
        <x:v>1874</x:v>
      </x:c>
      <x:c r="V58" s="15" t="n">
        <x:v>18234.43</x:v>
      </x:c>
      <x:c r="W58" s="15" t="n">
        <x:v>18234.43</x:v>
      </x:c>
      <x:c r="X58" s="1" t="str">
        <x:f aca="0">G58&amp;" | "&amp;D58</x:f>
        <x:v>MedAxis-C04 | Neonatal Incubator</x:v>
      </x:c>
      <x:c r="Y58" s="1" t="s">
        <x:v>1875</x:v>
      </x:c>
      <x:c r="Z58" s="11" t="b">
        <x:f aca="0">FALSE()</x:f>
        <x:v>0</x:v>
      </x:c>
    </x:row>
    <x:row r="59" ht="15" hidden="0" customHeight="1">
      <x:c r="A59" s="1" t="s">
        <x:v>604</x:v>
      </x:c>
      <x:c r="B59" s="1" t="s">
        <x:v>2101</x:v>
      </x:c>
      <x:c r="C59" s="1" t="s">
        <x:v>2102</x:v>
      </x:c>
      <x:c r="D59" s="1" t="s">
        <x:v>2010</x:v>
      </x:c>
      <x:c r="E59" s="1" t="s">
        <x:v>1928</x:v>
      </x:c>
      <x:c r="F59" s="1" t="s">
        <x:v>1963</x:v>
      </x:c>
      <x:c r="G59" s="1" t="s">
        <x:v>2103</x:v>
      </x:c>
      <x:c r="H59" s="1" t="s">
        <x:v>1891</x:v>
      </x:c>
      <x:c r="I59" s="1" t="s">
        <x:v>1923</x:v>
      </x:c>
      <x:c r="J59" s="1" t="s">
        <x:v>1893</x:v>
      </x:c>
      <x:c r="K59" s="14" t="n">
        <x:v>44531</x:v>
      </x:c>
      <x:c r="L59" s="1" t="n">
        <x:f aca="0">ROUND((DATE(2026,7,31)-K59)/365.25,2)</x:f>
        <x:v>4.66</x:v>
      </x:c>
      <x:c r="M59" s="14" t="n">
        <x:v>45626</x:v>
      </x:c>
      <x:c r="N59" s="1" t="s">
        <x:v>1884</x:v>
      </x:c>
      <x:c r="O59" s="1" t="n">
        <x:v>365</x:v>
      </x:c>
      <x:c r="P59" s="14" t="n">
        <x:v>46136</x:v>
      </x:c>
      <x:c r="Q59" s="14" t="n">
        <x:v>46501</x:v>
      </x:c>
      <x:c r="R59" s="1" t="n">
        <x:f aca="0">MAX(0,DATE(2026,7,31)-Q59)</x:f>
        <x:v>0</x:v>
      </x:c>
      <x:c r="S59" s="1" t="n">
        <x:v>6</x:v>
      </x:c>
      <x:c r="T59" s="1" t="n">
        <x:v>2027</x:v>
      </x:c>
      <x:c r="U59" s="1" t="s">
        <x:v>1874</x:v>
      </x:c>
      <x:c r="V59" s="15" t="n">
        <x:v>2403.94</x:v>
      </x:c>
      <x:c r="W59" s="15" t="n">
        <x:v>2403.94</x:v>
      </x:c>
      <x:c r="X59" s="1" t="str">
        <x:f aca="0">G59&amp;" | "&amp;D59</x:f>
        <x:v>ClinTech-A03 | Vital Signs Monitor</x:v>
      </x:c>
      <x:c r="Y59" s="1" t="s">
        <x:v>1875</x:v>
      </x:c>
      <x:c r="Z59" s="11" t="b">
        <x:f aca="0">FALSE()</x:f>
        <x:v>0</x:v>
      </x:c>
    </x:row>
    <x:row r="60" ht="15" hidden="0" customHeight="1">
      <x:c r="A60" s="1" t="s">
        <x:v>2104</x:v>
      </x:c>
      <x:c r="B60" s="1" t="s">
        <x:v>2105</x:v>
      </x:c>
      <x:c r="C60" s="1" t="s">
        <x:v>2106</x:v>
      </x:c>
      <x:c r="D60" s="1" t="s">
        <x:v>2010</x:v>
      </x:c>
      <x:c r="E60" s="1" t="s">
        <x:v>1928</x:v>
      </x:c>
      <x:c r="F60" s="1" t="s">
        <x:v>1917</x:v>
      </x:c>
      <x:c r="G60" s="1" t="s">
        <x:v>2107</x:v>
      </x:c>
      <x:c r="H60" s="1" t="s">
        <x:v>1891</x:v>
      </x:c>
      <x:c r="I60" s="1" t="s">
        <x:v>1901</x:v>
      </x:c>
      <x:c r="J60" s="1" t="s">
        <x:v>1893</x:v>
      </x:c>
      <x:c r="K60" s="14" t="n">
        <x:v>44358</x:v>
      </x:c>
      <x:c r="L60" s="1" t="n">
        <x:f aca="0">ROUND((DATE(2026,7,31)-K60)/365.25,2)</x:f>
        <x:v>5.14</x:v>
      </x:c>
      <x:c r="M60" s="14" t="n">
        <x:v>45453</x:v>
      </x:c>
      <x:c r="N60" s="1" t="s">
        <x:v>1884</x:v>
      </x:c>
      <x:c r="O60" s="1" t="n">
        <x:v>365</x:v>
      </x:c>
      <x:c r="P60" s="14" t="n">
        <x:v>45976</x:v>
      </x:c>
      <x:c r="Q60" s="14" t="n">
        <x:v>46341</x:v>
      </x:c>
      <x:c r="R60" s="1" t="n">
        <x:f aca="0">MAX(0,DATE(2026,7,31)-Q60)</x:f>
        <x:v>0</x:v>
      </x:c>
      <x:c r="S60" s="1" t="n">
        <x:v>7</x:v>
      </x:c>
      <x:c r="T60" s="1" t="n">
        <x:v>2028</x:v>
      </x:c>
      <x:c r="U60" s="1" t="s">
        <x:v>1874</x:v>
      </x:c>
      <x:c r="V60" s="15" t="n">
        <x:v>2081.5</x:v>
      </x:c>
      <x:c r="W60" s="15" t="n">
        <x:v>2321.07</x:v>
      </x:c>
      <x:c r="X60" s="1" t="str">
        <x:f aca="0">G60&amp;" | "&amp;D60</x:f>
        <x:v>Apex-C01 | Vital Signs Monitor</x:v>
      </x:c>
      <x:c r="Y60" s="1" t="s">
        <x:v>1885</x:v>
      </x:c>
      <x:c r="Z60" s="11" t="b">
        <x:f aca="0">FALSE()</x:f>
        <x:v>0</x:v>
      </x:c>
    </x:row>
    <x:row r="61" ht="15" hidden="0" customHeight="1">
      <x:c r="A61" s="1" t="s">
        <x:v>2108</x:v>
      </x:c>
      <x:c r="B61" s="1" t="s">
        <x:v>2109</x:v>
      </x:c>
      <x:c r="C61" s="1" t="s">
        <x:v>2110</x:v>
      </x:c>
      <x:c r="D61" s="1" t="s">
        <x:v>1927</x:v>
      </x:c>
      <x:c r="E61" s="1" t="s">
        <x:v>1928</x:v>
      </x:c>
      <x:c r="F61" s="1" t="s">
        <x:v>1917</x:v>
      </x:c>
      <x:c r="G61" s="1" t="s">
        <x:v>1967</x:v>
      </x:c>
      <x:c r="H61" s="1" t="s">
        <x:v>1870</x:v>
      </x:c>
      <x:c r="I61" s="1" t="s">
        <x:v>1892</x:v>
      </x:c>
      <x:c r="J61" s="1" t="s">
        <x:v>1893</x:v>
      </x:c>
      <x:c r="K61" s="14" t="n">
        <x:v>41851</x:v>
      </x:c>
      <x:c r="L61" s="1" t="n">
        <x:f aca="0">ROUND((DATE(2026,7,31)-K61)/365.25,2)</x:f>
        <x:v>12</x:v>
      </x:c>
      <x:c r="M61" s="14" t="n">
        <x:v>42946</x:v>
      </x:c>
      <x:c r="N61" s="1" t="s">
        <x:v>1884</x:v>
      </x:c>
      <x:c r="O61" s="1" t="n">
        <x:v>180</x:v>
      </x:c>
      <x:c r="P61" s="14" t="n">
        <x:v>46142</x:v>
      </x:c>
      <x:c r="Q61" s="14" t="n">
        <x:v>46322</x:v>
      </x:c>
      <x:c r="R61" s="1" t="n">
        <x:f aca="0">MAX(0,DATE(2026,7,31)-Q61)</x:f>
        <x:v>0</x:v>
      </x:c>
      <x:c r="S61" s="1" t="n">
        <x:v>9</x:v>
      </x:c>
      <x:c r="T61" s="1" t="n">
        <x:v>2023</x:v>
      </x:c>
      <x:c r="U61" s="1" t="s">
        <x:v>1999</x:v>
      </x:c>
      <x:c r="V61" s="15" t="n">
        <x:v>7164.13</x:v>
      </x:c>
      <x:c r="W61" s="15" t="n">
        <x:v>9352.85</x:v>
      </x:c>
      <x:c r="X61" s="1" t="str">
        <x:f aca="0">G61&amp;" | "&amp;D61</x:f>
        <x:v>Apex-C04 | Patient Monitor</x:v>
      </x:c>
      <x:c r="Y61" s="1" t="s">
        <x:v>1885</x:v>
      </x:c>
      <x:c r="Z61" s="11" t="b">
        <x:f aca="0">FALSE()</x:f>
        <x:v>0</x:v>
      </x:c>
    </x:row>
    <x:row r="62" ht="15" hidden="0" customHeight="1">
      <x:c r="A62" s="1" t="s">
        <x:v>2111</x:v>
      </x:c>
      <x:c r="B62" s="1" t="s">
        <x:v>2112</x:v>
      </x:c>
      <x:c r="C62" s="1" t="s">
        <x:v>2113</x:v>
      </x:c>
      <x:c r="D62" s="1" t="s">
        <x:v>1949</x:v>
      </x:c>
      <x:c r="E62" s="1" t="s">
        <x:v>1916</x:v>
      </x:c>
      <x:c r="F62" s="1" t="s">
        <x:v>1899</x:v>
      </x:c>
      <x:c r="G62" s="1" t="s">
        <x:v>2100</x:v>
      </x:c>
      <x:c r="H62" s="1" t="s">
        <x:v>1891</x:v>
      </x:c>
      <x:c r="I62" s="1" t="s">
        <x:v>1941</x:v>
      </x:c>
      <x:c r="J62" s="1" t="s">
        <x:v>1902</x:v>
      </x:c>
      <x:c r="K62" s="14" t="n">
        <x:v>45258</x:v>
      </x:c>
      <x:c r="L62" s="1" t="n">
        <x:f aca="0">ROUND((DATE(2026,7,31)-K62)/365.25,2)</x:f>
        <x:v>2.67</x:v>
      </x:c>
      <x:c r="M62" s="14" t="n">
        <x:v>46353</x:v>
      </x:c>
      <x:c r="N62" s="1" t="s">
        <x:v>1884</x:v>
      </x:c>
      <x:c r="O62" s="1" t="n">
        <x:v>180</x:v>
      </x:c>
      <x:c r="P62" s="14" t="n">
        <x:v>46074</x:v>
      </x:c>
      <x:c r="Q62" s="14" t="n">
        <x:v>46254</x:v>
      </x:c>
      <x:c r="R62" s="1" t="n">
        <x:f aca="0">MAX(0,DATE(2026,7,31)-Q62)</x:f>
        <x:v>0</x:v>
      </x:c>
      <x:c r="S62" s="1" t="n">
        <x:v>9</x:v>
      </x:c>
      <x:c r="T62" s="1" t="n">
        <x:v>2032</x:v>
      </x:c>
      <x:c r="U62" s="1" t="s">
        <x:v>1874</x:v>
      </x:c>
      <x:c r="V62" s="15" t="n">
        <x:v>16450.03</x:v>
      </x:c>
      <x:c r="W62" s="15" t="n">
        <x:v>21244.09</x:v>
      </x:c>
      <x:c r="X62" s="1" t="str">
        <x:f aca="0">G62&amp;" | "&amp;D62</x:f>
        <x:v>MedAxis-C04 | Neonatal Incubator</x:v>
      </x:c>
      <x:c r="Y62" s="1" t="s">
        <x:v>1885</x:v>
      </x:c>
      <x:c r="Z62" s="11" t="b">
        <x:f aca="0">FALSE()</x:f>
        <x:v>0</x:v>
      </x:c>
    </x:row>
    <x:row r="63" ht="15" hidden="0" customHeight="1">
      <x:c r="A63" s="1" t="s">
        <x:v>608</x:v>
      </x:c>
      <x:c r="B63" s="1" t="s">
        <x:v>2114</x:v>
      </x:c>
      <x:c r="C63" s="1" t="s">
        <x:v>2115</x:v>
      </x:c>
      <x:c r="D63" s="1" t="s">
        <x:v>1945</x:v>
      </x:c>
      <x:c r="E63" s="1" t="s">
        <x:v>1880</x:v>
      </x:c>
      <x:c r="F63" s="1" t="s">
        <x:v>1963</x:v>
      </x:c>
      <x:c r="G63" s="1" t="s">
        <x:v>2116</x:v>
      </x:c>
      <x:c r="H63" s="1" t="s">
        <x:v>1891</x:v>
      </x:c>
      <x:c r="I63" s="1" t="s">
        <x:v>1919</x:v>
      </x:c>
      <x:c r="J63" s="1" t="s">
        <x:v>1893</x:v>
      </x:c>
      <x:c r="K63" s="14" t="n">
        <x:v>44420</x:v>
      </x:c>
      <x:c r="L63" s="1" t="n">
        <x:f aca="0">ROUND((DATE(2026,7,31)-K63)/365.25,2)</x:f>
        <x:v>4.97</x:v>
      </x:c>
      <x:c r="M63" s="14" t="n">
        <x:v>45515</x:v>
      </x:c>
      <x:c r="N63" s="1" t="s">
        <x:v>1907</x:v>
      </x:c>
      <x:c r="O63" s="1" t="n">
        <x:v>365</x:v>
      </x:c>
      <x:c r="P63" s="14" t="n">
        <x:v>46078</x:v>
      </x:c>
      <x:c r="Q63" s="14" t="n">
        <x:v>46443</x:v>
      </x:c>
      <x:c r="R63" s="1" t="n">
        <x:f aca="0">MAX(0,DATE(2026,7,31)-Q63)</x:f>
        <x:v>0</x:v>
      </x:c>
      <x:c r="S63" s="1" t="n">
        <x:v>9</x:v>
      </x:c>
      <x:c r="T63" s="1" t="n">
        <x:v>2030</x:v>
      </x:c>
      <x:c r="U63" s="1" t="s">
        <x:v>1874</x:v>
      </x:c>
      <x:c r="V63" s="15" t="n">
        <x:v>2048.7</x:v>
      </x:c>
      <x:c r="W63" s="15" t="n">
        <x:v>3020.8</x:v>
      </x:c>
      <x:c r="X63" s="1" t="str">
        <x:f aca="0">G63&amp;" | "&amp;D63</x:f>
        <x:v>ClinTech-C03 | Syringe Pump</x:v>
      </x:c>
      <x:c r="Y63" s="1" t="s">
        <x:v>1875</x:v>
      </x:c>
      <x:c r="Z63" s="11" t="b">
        <x:f aca="0">FALSE()</x:f>
        <x:v>0</x:v>
      </x:c>
    </x:row>
    <x:row r="64" ht="15" hidden="0" customHeight="1">
      <x:c r="A64" s="1" t="s">
        <x:v>2117</x:v>
      </x:c>
      <x:c r="B64" s="1" t="s">
        <x:v>2118</x:v>
      </x:c>
      <x:c r="C64" s="1" t="s">
        <x:v>2119</x:v>
      </x:c>
      <x:c r="D64" s="1" t="s">
        <x:v>2010</x:v>
      </x:c>
      <x:c r="E64" s="1" t="s">
        <x:v>1928</x:v>
      </x:c>
      <x:c r="F64" s="1" t="s">
        <x:v>1917</x:v>
      </x:c>
      <x:c r="G64" s="1" t="s">
        <x:v>2107</x:v>
      </x:c>
      <x:c r="H64" s="1" t="s">
        <x:v>1870</x:v>
      </x:c>
      <x:c r="I64" s="1" t="s">
        <x:v>1994</x:v>
      </x:c>
      <x:c r="J64" s="1" t="s">
        <x:v>1893</x:v>
      </x:c>
      <x:c r="K64" s="14" t="n">
        <x:v>43722</x:v>
      </x:c>
      <x:c r="L64" s="1" t="n">
        <x:f aca="0">ROUND((DATE(2026,7,31)-K64)/365.25,2)</x:f>
        <x:v>6.88</x:v>
      </x:c>
      <x:c r="M64" s="14" t="n">
        <x:v>44817</x:v>
      </x:c>
      <x:c r="N64" s="1" t="s">
        <x:v>1873</x:v>
      </x:c>
      <x:c r="O64" s="1" t="n">
        <x:v>180</x:v>
      </x:c>
      <x:c r="P64" s="14" t="n">
        <x:v>46008</x:v>
      </x:c>
      <x:c r="Q64" s="14" t="n">
        <x:v>46188</x:v>
      </x:c>
      <x:c r="R64" s="1" t="n">
        <x:f aca="0">MAX(0,DATE(2026,7,31)-Q64)</x:f>
        <x:v>46</x:v>
      </x:c>
      <x:c r="S64" s="1" t="n">
        <x:v>6</x:v>
      </x:c>
      <x:c r="T64" s="1" t="n">
        <x:v>2025</x:v>
      </x:c>
      <x:c r="U64" s="1" t="s">
        <x:v>1874</x:v>
      </x:c>
      <x:c r="V64" s="15" t="n">
        <x:v>2569.35</x:v>
      </x:c>
      <x:c r="W64" s="15" t="n">
        <x:v>2569.35</x:v>
      </x:c>
      <x:c r="X64" s="1" t="str">
        <x:f aca="0">G64&amp;" | "&amp;D64</x:f>
        <x:v>Apex-C01 | Vital Signs Monitor</x:v>
      </x:c>
      <x:c r="Y64" s="1" t="s">
        <x:v>1885</x:v>
      </x:c>
      <x:c r="Z64" s="11" t="b">
        <x:f aca="0">FALSE()</x:f>
        <x:v>0</x:v>
      </x:c>
    </x:row>
    <x:row r="65" ht="15" hidden="0" customHeight="1">
      <x:c r="A65" s="1" t="s">
        <x:v>2120</x:v>
      </x:c>
      <x:c r="B65" s="1" t="s">
        <x:v>2121</x:v>
      </x:c>
      <x:c r="C65" s="1" t="s">
        <x:v>2122</x:v>
      </x:c>
      <x:c r="D65" s="1" t="s">
        <x:v>1915</x:v>
      </x:c>
      <x:c r="E65" s="1" t="s">
        <x:v>1916</x:v>
      </x:c>
      <x:c r="F65" s="1" t="s">
        <x:v>1881</x:v>
      </x:c>
      <x:c r="G65" s="1" t="s">
        <x:v>2054</x:v>
      </x:c>
      <x:c r="H65" s="1" t="s">
        <x:v>1911</x:v>
      </x:c>
      <x:c r="I65" s="1" t="s">
        <x:v>1892</x:v>
      </x:c>
      <x:c r="J65" s="1" t="s">
        <x:v>1902</x:v>
      </x:c>
      <x:c r="K65" s="14" t="n">
        <x:v>44243</x:v>
      </x:c>
      <x:c r="L65" s="1" t="n">
        <x:f aca="0">ROUND((DATE(2026,7,31)-K65)/365.25,2)</x:f>
        <x:v>5.45</x:v>
      </x:c>
      <x:c r="M65" s="14" t="n">
        <x:v>45338</x:v>
      </x:c>
      <x:c r="N65" s="1" t="s">
        <x:v>1884</x:v>
      </x:c>
      <x:c r="O65" s="1" t="n">
        <x:v>180</x:v>
      </x:c>
      <x:c r="P65" s="14" t="n">
        <x:v>46123</x:v>
      </x:c>
      <x:c r="Q65" s="14" t="n">
        <x:v>46303</x:v>
      </x:c>
      <x:c r="R65" s="1" t="n">
        <x:f aca="0">MAX(0,DATE(2026,7,31)-Q65)</x:f>
        <x:v>0</x:v>
      </x:c>
      <x:c r="S65" s="1" t="n">
        <x:v>9</x:v>
      </x:c>
      <x:c r="T65" s="1" t="n">
        <x:v>2030</x:v>
      </x:c>
      <x:c r="U65" s="1" t="s">
        <x:v>1874</x:v>
      </x:c>
      <x:c r="V65" s="15" t="n">
        <x:v>27364.98</x:v>
      </x:c>
      <x:c r="W65" s="15" t="n">
        <x:v>31007.11</x:v>
      </x:c>
      <x:c r="X65" s="1" t="str">
        <x:f aca="0">G65&amp;" | "&amp;D65</x:f>
        <x:v>Helix-C01 | Ventilator</x:v>
      </x:c>
      <x:c r="Y65" s="1" t="s">
        <x:v>1885</x:v>
      </x:c>
      <x:c r="Z65" s="11" t="b">
        <x:f aca="0">FALSE()</x:f>
        <x:v>0</x:v>
      </x:c>
    </x:row>
    <x:row r="66" ht="15" hidden="0" customHeight="1">
      <x:c r="A66" s="1" t="s">
        <x:v>612</x:v>
      </x:c>
      <x:c r="B66" s="1" t="s">
        <x:v>2123</x:v>
      </x:c>
      <x:c r="C66" s="1" t="s">
        <x:v>2124</x:v>
      </x:c>
      <x:c r="D66" s="1" t="s">
        <x:v>1915</x:v>
      </x:c>
      <x:c r="E66" s="1" t="s">
        <x:v>1916</x:v>
      </x:c>
      <x:c r="F66" s="1" t="s">
        <x:v>1963</x:v>
      </x:c>
      <x:c r="G66" s="1" t="s">
        <x:v>2007</x:v>
      </x:c>
      <x:c r="H66" s="1" t="s">
        <x:v>1891</x:v>
      </x:c>
      <x:c r="I66" s="1" t="s">
        <x:v>1883</x:v>
      </x:c>
      <x:c r="J66" s="1" t="s">
        <x:v>1902</x:v>
      </x:c>
      <x:c r="K66" s="14" t="n">
        <x:v>43487</x:v>
      </x:c>
      <x:c r="L66" s="1" t="n">
        <x:f aca="0">ROUND((DATE(2026,7,31)-K66)/365.25,2)</x:f>
        <x:v>7.52</x:v>
      </x:c>
      <x:c r="M66" s="14" t="n">
        <x:v>44582</x:v>
      </x:c>
      <x:c r="N66" s="1" t="s">
        <x:v>1884</x:v>
      </x:c>
      <x:c r="O66" s="1" t="n">
        <x:v>365</x:v>
      </x:c>
      <x:c r="P66" s="14" t="n">
        <x:v>46166</x:v>
      </x:c>
      <x:c r="Q66" s="14" t="n">
        <x:v>46531</x:v>
      </x:c>
      <x:c r="R66" s="1" t="n">
        <x:f aca="0">MAX(0,DATE(2026,7,31)-Q66)</x:f>
        <x:v>0</x:v>
      </x:c>
      <x:c r="S66" s="1" t="n">
        <x:v>11</x:v>
      </x:c>
      <x:c r="T66" s="1" t="n">
        <x:v>2030</x:v>
      </x:c>
      <x:c r="U66" s="1" t="s">
        <x:v>1874</x:v>
      </x:c>
      <x:c r="V66" s="15" t="n">
        <x:v>29831.05</x:v>
      </x:c>
      <x:c r="W66" s="15" t="n">
        <x:v>32463.42</x:v>
      </x:c>
      <x:c r="X66" s="1" t="str">
        <x:f aca="0">G66&amp;" | "&amp;D66</x:f>
        <x:v>ClinTech-C04 | Ventilator</x:v>
      </x:c>
      <x:c r="Y66" s="1" t="s">
        <x:v>1875</x:v>
      </x:c>
      <x:c r="Z66" s="11" t="b">
        <x:f aca="0">FALSE()</x:f>
        <x:v>0</x:v>
      </x:c>
    </x:row>
    <x:row r="67" ht="15" hidden="0" customHeight="1">
      <x:c r="A67" s="1" t="s">
        <x:v>617</x:v>
      </x:c>
      <x:c r="B67" s="1" t="s">
        <x:v>2125</x:v>
      </x:c>
      <x:c r="C67" s="1" t="s">
        <x:v>2126</x:v>
      </x:c>
      <x:c r="D67" s="1" t="s">
        <x:v>1888</x:v>
      </x:c>
      <x:c r="E67" s="1" t="s">
        <x:v>1880</x:v>
      </x:c>
      <x:c r="F67" s="1" t="s">
        <x:v>1899</x:v>
      </x:c>
      <x:c r="G67" s="1" t="s">
        <x:v>2100</x:v>
      </x:c>
      <x:c r="H67" s="1" t="s">
        <x:v>1870</x:v>
      </x:c>
      <x:c r="I67" s="1" t="s">
        <x:v>1983</x:v>
      </x:c>
      <x:c r="J67" s="1" t="s">
        <x:v>1902</x:v>
      </x:c>
      <x:c r="K67" s="14" t="n">
        <x:v>45879</x:v>
      </x:c>
      <x:c r="L67" s="1" t="n">
        <x:f aca="0">ROUND((DATE(2026,7,31)-K67)/365.25,2)</x:f>
        <x:v>0.97</x:v>
      </x:c>
      <x:c r="M67" s="14" t="n">
        <x:v>46974</x:v>
      </x:c>
      <x:c r="N67" s="1" t="s">
        <x:v>1907</x:v>
      </x:c>
      <x:c r="O67" s="1" t="n">
        <x:v>180</x:v>
      </x:c>
      <x:c r="P67" s="14" t="n">
        <x:v>46132</x:v>
      </x:c>
      <x:c r="Q67" s="14" t="n">
        <x:v>46312</x:v>
      </x:c>
      <x:c r="R67" s="1" t="n">
        <x:f aca="0">MAX(0,DATE(2026,7,31)-Q67)</x:f>
        <x:v>0</x:v>
      </x:c>
      <x:c r="S67" s="1" t="n">
        <x:v>9</x:v>
      </x:c>
      <x:c r="T67" s="1" t="n">
        <x:v>2034</x:v>
      </x:c>
      <x:c r="U67" s="1" t="s">
        <x:v>2047</x:v>
      </x:c>
      <x:c r="V67" s="15" t="n">
        <x:v>2601.81</x:v>
      </x:c>
      <x:c r="W67" s="15" t="n">
        <x:v>4235.54</x:v>
      </x:c>
      <x:c r="X67" s="1" t="str">
        <x:f aca="0">G67&amp;" | "&amp;D67</x:f>
        <x:v>MedAxis-C04 | Infusion Pump</x:v>
      </x:c>
      <x:c r="Y67" s="1" t="s">
        <x:v>1875</x:v>
      </x:c>
      <x:c r="Z67" s="11" t="b">
        <x:f aca="0">FALSE()</x:f>
        <x:v>0</x:v>
      </x:c>
    </x:row>
    <x:row r="68" ht="15" hidden="0" customHeight="1">
      <x:c r="A68" s="1" t="s">
        <x:v>2127</x:v>
      </x:c>
      <x:c r="B68" s="1" t="s">
        <x:v>2128</x:v>
      </x:c>
      <x:c r="C68" s="1" t="s">
        <x:v>2129</x:v>
      </x:c>
      <x:c r="D68" s="1" t="s">
        <x:v>1949</x:v>
      </x:c>
      <x:c r="E68" s="1" t="s">
        <x:v>1916</x:v>
      </x:c>
      <x:c r="F68" s="1" t="s">
        <x:v>1963</x:v>
      </x:c>
      <x:c r="G68" s="1" t="s">
        <x:v>2103</x:v>
      </x:c>
      <x:c r="H68" s="1" t="s">
        <x:v>1870</x:v>
      </x:c>
      <x:c r="I68" s="1" t="s">
        <x:v>1983</x:v>
      </x:c>
      <x:c r="J68" s="1" t="s">
        <x:v>1893</x:v>
      </x:c>
      <x:c r="K68" s="14" t="n">
        <x:v>43055</x:v>
      </x:c>
      <x:c r="L68" s="1" t="n">
        <x:f aca="0">ROUND((DATE(2026,7,31)-K68)/365.25,2)</x:f>
        <x:v>8.7</x:v>
      </x:c>
      <x:c r="M68" s="14" t="n">
        <x:v>44150</x:v>
      </x:c>
      <x:c r="N68" s="1" t="s">
        <x:v>1884</x:v>
      </x:c>
      <x:c r="O68" s="1" t="n">
        <x:v>365</x:v>
      </x:c>
      <x:c r="P68" s="14" t="n">
        <x:v>46086</x:v>
      </x:c>
      <x:c r="Q68" s="14" t="n">
        <x:v>46451</x:v>
      </x:c>
      <x:c r="R68" s="1" t="n">
        <x:f aca="0">MAX(0,DATE(2026,7,31)-Q68)</x:f>
        <x:v>0</x:v>
      </x:c>
      <x:c r="S68" s="1" t="n">
        <x:v>11</x:v>
      </x:c>
      <x:c r="T68" s="1" t="n">
        <x:v>2028</x:v>
      </x:c>
      <x:c r="U68" s="1" t="s">
        <x:v>1959</x:v>
      </x:c>
      <x:c r="V68" s="15" t="n">
        <x:v>15953.51</x:v>
      </x:c>
      <x:c r="W68" s="15" t="n">
        <x:v>21943.26</x:v>
      </x:c>
      <x:c r="X68" s="1" t="str">
        <x:f aca="0">G68&amp;" | "&amp;D68</x:f>
        <x:v>ClinTech-A03 | Neonatal Incubator</x:v>
      </x:c>
      <x:c r="Y68" s="1" t="s">
        <x:v>1885</x:v>
      </x:c>
      <x:c r="Z68" s="11" t="b">
        <x:f aca="0">FALSE()</x:f>
        <x:v>0</x:v>
      </x:c>
    </x:row>
    <x:row r="69" ht="15" hidden="0" customHeight="1">
      <x:c r="A69" s="1" t="s">
        <x:v>621</x:v>
      </x:c>
      <x:c r="B69" s="1" t="s">
        <x:v>2130</x:v>
      </x:c>
      <x:c r="C69" s="1" t="s">
        <x:v>2131</x:v>
      </x:c>
      <x:c r="D69" s="1" t="s">
        <x:v>1888</x:v>
      </x:c>
      <x:c r="E69" s="1" t="s">
        <x:v>1880</x:v>
      </x:c>
      <x:c r="F69" s="1" t="s">
        <x:v>1963</x:v>
      </x:c>
      <x:c r="G69" s="1" t="s">
        <x:v>2132</x:v>
      </x:c>
      <x:c r="H69" s="1" t="s">
        <x:v>1870</x:v>
      </x:c>
      <x:c r="I69" s="1" t="s">
        <x:v>1901</x:v>
      </x:c>
      <x:c r="J69" s="1" t="s">
        <x:v>1893</x:v>
      </x:c>
      <x:c r="K69" s="14" t="n">
        <x:v>43256</x:v>
      </x:c>
      <x:c r="L69" s="1" t="n">
        <x:f aca="0">ROUND((DATE(2026,7,31)-K69)/365.25,2)</x:f>
        <x:v>8.15</x:v>
      </x:c>
      <x:c r="M69" s="14" t="n">
        <x:v>44351</x:v>
      </x:c>
      <x:c r="N69" s="1" t="s">
        <x:v>1907</x:v>
      </x:c>
      <x:c r="O69" s="1" t="n">
        <x:v>180</x:v>
      </x:c>
      <x:c r="P69" s="14" t="n">
        <x:v>46126</x:v>
      </x:c>
      <x:c r="Q69" s="14" t="n">
        <x:v>46306</x:v>
      </x:c>
      <x:c r="R69" s="1" t="n">
        <x:f aca="0">MAX(0,DATE(2026,7,31)-Q69)</x:f>
        <x:v>0</x:v>
      </x:c>
      <x:c r="S69" s="1" t="n">
        <x:v>9</x:v>
      </x:c>
      <x:c r="T69" s="1" t="n">
        <x:v>2027</x:v>
      </x:c>
      <x:c r="U69" s="1" t="s">
        <x:v>1874</x:v>
      </x:c>
      <x:c r="V69" s="15" t="n">
        <x:v>3778.97</x:v>
      </x:c>
      <x:c r="W69" s="15" t="n">
        <x:v>3778.97</x:v>
      </x:c>
      <x:c r="X69" s="1" t="str">
        <x:f aca="0">G69&amp;" | "&amp;D69</x:f>
        <x:v>ClinTech-A02 | Infusion Pump</x:v>
      </x:c>
      <x:c r="Y69" s="1" t="s">
        <x:v>1875</x:v>
      </x:c>
      <x:c r="Z69" s="11" t="b">
        <x:f aca="0">FALSE()</x:f>
        <x:v>0</x:v>
      </x:c>
    </x:row>
    <x:row r="70" ht="15" hidden="0" customHeight="1">
      <x:c r="A70" s="1" t="s">
        <x:v>2133</x:v>
      </x:c>
      <x:c r="B70" s="1" t="s">
        <x:v>2134</x:v>
      </x:c>
      <x:c r="C70" s="1" t="s">
        <x:v>2135</x:v>
      </x:c>
      <x:c r="D70" s="1" t="s">
        <x:v>1897</x:v>
      </x:c>
      <x:c r="E70" s="1" t="s">
        <x:v>1898</x:v>
      </x:c>
      <x:c r="F70" s="1" t="s">
        <x:v>1917</x:v>
      </x:c>
      <x:c r="G70" s="1" t="s">
        <x:v>2107</x:v>
      </x:c>
      <x:c r="H70" s="1" t="s">
        <x:v>1891</x:v>
      </x:c>
      <x:c r="I70" s="1" t="s">
        <x:v>1883</x:v>
      </x:c>
      <x:c r="J70" s="1" t="s">
        <x:v>1902</x:v>
      </x:c>
      <x:c r="K70" s="14" t="n">
        <x:v>42650</x:v>
      </x:c>
      <x:c r="L70" s="1" t="n">
        <x:f aca="0">ROUND((DATE(2026,7,31)-K70)/365.25,2)</x:f>
        <x:v>9.81</x:v>
      </x:c>
      <x:c r="M70" s="14" t="n">
        <x:v>43745</x:v>
      </x:c>
      <x:c r="N70" s="1" t="s">
        <x:v>1884</x:v>
      </x:c>
      <x:c r="O70" s="1" t="n">
        <x:v>365</x:v>
      </x:c>
      <x:c r="P70" s="14" t="n">
        <x:v>46038</x:v>
      </x:c>
      <x:c r="Q70" s="14" t="n">
        <x:v>46403</x:v>
      </x:c>
      <x:c r="R70" s="1" t="n">
        <x:f aca="0">MAX(0,DATE(2026,7,31)-Q70)</x:f>
        <x:v>0</x:v>
      </x:c>
      <x:c r="S70" s="1" t="n">
        <x:v>10</x:v>
      </x:c>
      <x:c r="T70" s="1" t="n">
        <x:v>2026</x:v>
      </x:c>
      <x:c r="U70" s="1" t="s">
        <x:v>1874</x:v>
      </x:c>
      <x:c r="V70" s="15" t="n">
        <x:v>11337.82</x:v>
      </x:c>
      <x:c r="W70" s="15" t="n">
        <x:v>15544.28</x:v>
      </x:c>
      <x:c r="X70" s="1" t="str">
        <x:f aca="0">G70&amp;" | "&amp;D70</x:f>
        <x:v>Apex-C01 | Defibrillator</x:v>
      </x:c>
      <x:c r="Y70" s="1" t="s">
        <x:v>1885</x:v>
      </x:c>
      <x:c r="Z70" s="11" t="b">
        <x:f aca="0">FALSE()</x:f>
        <x:v>0</x:v>
      </x:c>
    </x:row>
    <x:row r="71" ht="15" hidden="0" customHeight="1">
      <x:c r="A71" s="1" t="s">
        <x:v>624</x:v>
      </x:c>
      <x:c r="B71" s="1" t="s">
        <x:v>2136</x:v>
      </x:c>
      <x:c r="C71" s="1" t="s">
        <x:v>2137</x:v>
      </x:c>
      <x:c r="D71" s="1" t="s">
        <x:v>1927</x:v>
      </x:c>
      <x:c r="E71" s="1" t="s">
        <x:v>1928</x:v>
      </x:c>
      <x:c r="F71" s="1" t="s">
        <x:v>1868</x:v>
      </x:c>
      <x:c r="G71" s="1" t="s">
        <x:v>1990</x:v>
      </x:c>
      <x:c r="H71" s="1" t="s">
        <x:v>1891</x:v>
      </x:c>
      <x:c r="I71" s="1" t="s">
        <x:v>1871</x:v>
      </x:c>
      <x:c r="J71" s="1" t="s">
        <x:v>1893</x:v>
      </x:c>
      <x:c r="K71" s="14" t="n">
        <x:v>45678</x:v>
      </x:c>
      <x:c r="L71" s="1" t="n">
        <x:f aca="0">ROUND((DATE(2026,7,31)-K71)/365.25,2)</x:f>
        <x:v>1.52</x:v>
      </x:c>
      <x:c r="M71" s="14" t="n">
        <x:v>46773</x:v>
      </x:c>
      <x:c r="N71" s="1" t="s">
        <x:v>1884</x:v>
      </x:c>
      <x:c r="O71" s="1" t="n">
        <x:v>365</x:v>
      </x:c>
      <x:c r="P71" s="14" t="n">
        <x:v>46103</x:v>
      </x:c>
      <x:c r="Q71" s="14" t="n">
        <x:v>46468</x:v>
      </x:c>
      <x:c r="R71" s="1" t="n">
        <x:f aca="0">MAX(0,DATE(2026,7,31)-Q71)</x:f>
        <x:v>0</x:v>
      </x:c>
      <x:c r="S71" s="1" t="n">
        <x:v>8</x:v>
      </x:c>
      <x:c r="T71" s="1" t="n">
        <x:v>2033</x:v>
      </x:c>
      <x:c r="U71" s="1" t="s">
        <x:v>1874</x:v>
      </x:c>
      <x:c r="V71" s="15" t="n">
        <x:v>7770.27</x:v>
      </x:c>
      <x:c r="W71" s="15" t="n">
        <x:v>10056.28</x:v>
      </x:c>
      <x:c r="X71" s="1" t="str">
        <x:f aca="0">G71&amp;" | "&amp;D71</x:f>
        <x:v>NovaCare-C04 | Patient Monitor</x:v>
      </x:c>
      <x:c r="Y71" s="1" t="s">
        <x:v>1875</x:v>
      </x:c>
      <x:c r="Z71" s="11" t="b">
        <x:f aca="0">FALSE()</x:f>
        <x:v>0</x:v>
      </x:c>
    </x:row>
    <x:row r="72" ht="15" hidden="0" customHeight="1">
      <x:c r="A72" s="1" t="s">
        <x:v>2138</x:v>
      </x:c>
      <x:c r="B72" s="1" t="s">
        <x:v>2139</x:v>
      </x:c>
      <x:c r="C72" s="1" t="s">
        <x:v>2140</x:v>
      </x:c>
      <x:c r="D72" s="1" t="s">
        <x:v>1933</x:v>
      </x:c>
      <x:c r="E72" s="1" t="s">
        <x:v>1934</x:v>
      </x:c>
      <x:c r="F72" s="1" t="s">
        <x:v>1899</x:v>
      </x:c>
      <x:c r="G72" s="1" t="s">
        <x:v>2046</x:v>
      </x:c>
      <x:c r="H72" s="1" t="s">
        <x:v>1911</x:v>
      </x:c>
      <x:c r="I72" s="1" t="s">
        <x:v>1941</x:v>
      </x:c>
      <x:c r="J72" s="1" t="s">
        <x:v>1893</x:v>
      </x:c>
      <x:c r="K72" s="14" t="n">
        <x:v>45279</x:v>
      </x:c>
      <x:c r="L72" s="1" t="n">
        <x:f aca="0">ROUND((DATE(2026,7,31)-K72)/365.25,2)</x:f>
        <x:v>2.61</x:v>
      </x:c>
      <x:c r="M72" s="14" t="n">
        <x:v>46374</x:v>
      </x:c>
      <x:c r="N72" s="1" t="s">
        <x:v>1884</x:v>
      </x:c>
      <x:c r="O72" s="1" t="n">
        <x:v>365</x:v>
      </x:c>
      <x:c r="P72" s="14" t="n">
        <x:v>45928</x:v>
      </x:c>
      <x:c r="Q72" s="14" t="n">
        <x:v>46293</x:v>
      </x:c>
      <x:c r="R72" s="1" t="n">
        <x:f aca="0">MAX(0,DATE(2026,7,31)-Q72)</x:f>
        <x:v>0</x:v>
      </x:c>
      <x:c r="S72" s="1" t="n">
        <x:v>8</x:v>
      </x:c>
      <x:c r="T72" s="1" t="n">
        <x:v>2031</x:v>
      </x:c>
      <x:c r="U72" s="1" t="s">
        <x:v>1874</x:v>
      </x:c>
      <x:c r="V72" s="15" t="n">
        <x:v>2143.9</x:v>
      </x:c>
      <x:c r="W72" s="15" t="n">
        <x:v>2143.9</x:v>
      </x:c>
      <x:c r="X72" s="1" t="str">
        <x:f aca="0">G72&amp;" | "&amp;D72</x:f>
        <x:v>MedAxis-C03 | Suction Pump</x:v>
      </x:c>
      <x:c r="Y72" s="1" t="s">
        <x:v>1885</x:v>
      </x:c>
      <x:c r="Z72" s="11" t="b">
        <x:f aca="0">FALSE()</x:f>
        <x:v>0</x:v>
      </x:c>
    </x:row>
    <x:row r="73" ht="15" hidden="0" customHeight="1">
      <x:c r="A73" s="1" t="s">
        <x:v>629</x:v>
      </x:c>
      <x:c r="B73" s="1" t="s">
        <x:v>2141</x:v>
      </x:c>
      <x:c r="C73" s="1" t="s">
        <x:v>2142</x:v>
      </x:c>
      <x:c r="D73" s="1" t="s">
        <x:v>1866</x:v>
      </x:c>
      <x:c r="E73" s="1" t="s">
        <x:v>1867</x:v>
      </x:c>
      <x:c r="F73" s="1" t="s">
        <x:v>1868</x:v>
      </x:c>
      <x:c r="G73" s="1" t="s">
        <x:v>2079</x:v>
      </x:c>
      <x:c r="H73" s="1" t="s">
        <x:v>1911</x:v>
      </x:c>
      <x:c r="I73" s="1" t="s">
        <x:v>1901</x:v>
      </x:c>
      <x:c r="J73" s="1" t="s">
        <x:v>1893</x:v>
      </x:c>
      <x:c r="K73" s="14" t="n">
        <x:v>45628</x:v>
      </x:c>
      <x:c r="L73" s="1" t="n">
        <x:f aca="0">ROUND((DATE(2026,7,31)-K73)/365.25,2)</x:f>
        <x:v>1.66</x:v>
      </x:c>
      <x:c r="M73" s="14" t="n">
        <x:v>46723</x:v>
      </x:c>
      <x:c r="N73" s="1" t="s">
        <x:v>1884</x:v>
      </x:c>
      <x:c r="O73" s="1" t="n">
        <x:v>365</x:v>
      </x:c>
      <x:c r="P73" s="14" t="n">
        <x:v>46154</x:v>
      </x:c>
      <x:c r="Q73" s="14" t="n">
        <x:v>46519</x:v>
      </x:c>
      <x:c r="R73" s="1" t="n">
        <x:f aca="0">MAX(0,DATE(2026,7,31)-Q73)</x:f>
        <x:v>0</x:v>
      </x:c>
      <x:c r="S73" s="1" t="n">
        <x:v>10</x:v>
      </x:c>
      <x:c r="T73" s="1" t="n">
        <x:v>2034</x:v>
      </x:c>
      <x:c r="U73" s="1" t="s">
        <x:v>1874</x:v>
      </x:c>
      <x:c r="V73" s="15" t="n">
        <x:v>41332.89</x:v>
      </x:c>
      <x:c r="W73" s="15" t="n">
        <x:v>48456.99</x:v>
      </x:c>
      <x:c r="X73" s="1" t="str">
        <x:f aca="0">G73&amp;" | "&amp;D73</x:f>
        <x:v>NovaCare-C03 | Ultrasound</x:v>
      </x:c>
      <x:c r="Y73" s="1" t="s">
        <x:v>1875</x:v>
      </x:c>
      <x:c r="Z73" s="11" t="b">
        <x:f aca="0">FALSE()</x:f>
        <x:v>0</x:v>
      </x:c>
    </x:row>
    <x:row r="74" ht="15" hidden="0" customHeight="1">
      <x:c r="A74" s="1" t="s">
        <x:v>634</x:v>
      </x:c>
      <x:c r="B74" s="1" t="s">
        <x:v>2143</x:v>
      </x:c>
      <x:c r="C74" s="1" t="s">
        <x:v>2144</x:v>
      </x:c>
      <x:c r="D74" s="1" t="s">
        <x:v>1949</x:v>
      </x:c>
      <x:c r="E74" s="1" t="s">
        <x:v>1916</x:v>
      </x:c>
      <x:c r="F74" s="1" t="s">
        <x:v>1899</x:v>
      </x:c>
      <x:c r="G74" s="1" t="s">
        <x:v>2145</x:v>
      </x:c>
      <x:c r="H74" s="1" t="s">
        <x:v>1911</x:v>
      </x:c>
      <x:c r="I74" s="1" t="s">
        <x:v>1919</x:v>
      </x:c>
      <x:c r="J74" s="1" t="s">
        <x:v>1893</x:v>
      </x:c>
      <x:c r="K74" s="14" t="n">
        <x:v>45090</x:v>
      </x:c>
      <x:c r="L74" s="1" t="n">
        <x:f aca="0">ROUND((DATE(2026,7,31)-K74)/365.25,2)</x:f>
        <x:v>3.13</x:v>
      </x:c>
      <x:c r="M74" s="14" t="n">
        <x:v>46185</x:v>
      </x:c>
      <x:c r="N74" s="1" t="s">
        <x:v>1884</x:v>
      </x:c>
      <x:c r="O74" s="1" t="n">
        <x:v>365</x:v>
      </x:c>
      <x:c r="P74" s="14" t="n">
        <x:v>46182</x:v>
      </x:c>
      <x:c r="Q74" s="14" t="n">
        <x:v>46547</x:v>
      </x:c>
      <x:c r="R74" s="1" t="n">
        <x:f aca="0">MAX(0,DATE(2026,7,31)-Q74)</x:f>
        <x:v>0</x:v>
      </x:c>
      <x:c r="S74" s="1" t="n">
        <x:v>10</x:v>
      </x:c>
      <x:c r="T74" s="1" t="n">
        <x:v>2033</x:v>
      </x:c>
      <x:c r="U74" s="1" t="s">
        <x:v>1874</x:v>
      </x:c>
      <x:c r="V74" s="15" t="n">
        <x:v>18983.85</x:v>
      </x:c>
      <x:c r="W74" s="15" t="n">
        <x:v>18983.85</x:v>
      </x:c>
      <x:c r="X74" s="1" t="str">
        <x:f aca="0">G74&amp;" | "&amp;D74</x:f>
        <x:v>MedAxis-A04 | Neonatal Incubator</x:v>
      </x:c>
      <x:c r="Y74" s="1" t="s">
        <x:v>1875</x:v>
      </x:c>
      <x:c r="Z74" s="11" t="b">
        <x:f aca="0">FALSE()</x:f>
        <x:v>0</x:v>
      </x:c>
    </x:row>
    <x:row r="75" ht="15" hidden="0" customHeight="1">
      <x:c r="A75" s="1" t="s">
        <x:v>2146</x:v>
      </x:c>
      <x:c r="B75" s="1" t="s">
        <x:v>2147</x:v>
      </x:c>
      <x:c r="C75" s="1" t="s">
        <x:v>2148</x:v>
      </x:c>
      <x:c r="D75" s="1" t="s">
        <x:v>1989</x:v>
      </x:c>
      <x:c r="E75" s="1" t="s">
        <x:v>1968</x:v>
      </x:c>
      <x:c r="F75" s="1" t="s">
        <x:v>1889</x:v>
      </x:c>
      <x:c r="G75" s="1" t="s">
        <x:v>2149</x:v>
      </x:c>
      <x:c r="H75" s="1" t="s">
        <x:v>1911</x:v>
      </x:c>
      <x:c r="I75" s="1" t="s">
        <x:v>1941</x:v>
      </x:c>
      <x:c r="J75" s="1" t="s">
        <x:v>1893</x:v>
      </x:c>
      <x:c r="K75" s="14" t="n">
        <x:v>43933</x:v>
      </x:c>
      <x:c r="L75" s="1" t="n">
        <x:f aca="0">ROUND((DATE(2026,7,31)-K75)/365.25,2)</x:f>
        <x:v>6.3</x:v>
      </x:c>
      <x:c r="M75" s="14" t="n">
        <x:v>45028</x:v>
      </x:c>
      <x:c r="N75" s="1" t="s">
        <x:v>1907</x:v>
      </x:c>
      <x:c r="O75" s="1" t="n">
        <x:v>180</x:v>
      </x:c>
      <x:c r="P75" s="14" t="n">
        <x:v>46067</x:v>
      </x:c>
      <x:c r="Q75" s="14" t="n">
        <x:v>46247</x:v>
      </x:c>
      <x:c r="R75" s="1" t="n">
        <x:f aca="0">MAX(0,DATE(2026,7,31)-Q75)</x:f>
        <x:v>0</x:v>
      </x:c>
      <x:c r="S75" s="1" t="n">
        <x:v>8</x:v>
      </x:c>
      <x:c r="T75" s="1" t="n">
        <x:v>2028</x:v>
      </x:c>
      <x:c r="U75" s="1" t="s">
        <x:v>1874</x:v>
      </x:c>
      <x:c r="V75" s="15" t="n">
        <x:v>5214.58</x:v>
      </x:c>
      <x:c r="W75" s="15" t="n">
        <x:v>8757.66</x:v>
      </x:c>
      <x:c r="X75" s="1" t="str">
        <x:f aca="0">G75&amp;" | "&amp;D75</x:f>
        <x:v>PulseWorks-B04 | ECG Machine</x:v>
      </x:c>
      <x:c r="Y75" s="1" t="s">
        <x:v>1885</x:v>
      </x:c>
      <x:c r="Z75" s="11" t="b">
        <x:f aca="0">FALSE()</x:f>
        <x:v>0</x:v>
      </x:c>
    </x:row>
    <x:row r="76" ht="15" hidden="0" customHeight="1">
      <x:c r="A76" s="1" t="s">
        <x:v>638</x:v>
      </x:c>
      <x:c r="B76" s="1" t="s">
        <x:v>2150</x:v>
      </x:c>
      <x:c r="C76" s="1" t="s">
        <x:v>2151</x:v>
      </x:c>
      <x:c r="D76" s="1" t="s">
        <x:v>1989</x:v>
      </x:c>
      <x:c r="E76" s="1" t="s">
        <x:v>1968</x:v>
      </x:c>
      <x:c r="F76" s="1" t="s">
        <x:v>1881</x:v>
      </x:c>
      <x:c r="G76" s="1" t="s">
        <x:v>1882</x:v>
      </x:c>
      <x:c r="H76" s="1" t="s">
        <x:v>1870</x:v>
      </x:c>
      <x:c r="I76" s="1" t="s">
        <x:v>1923</x:v>
      </x:c>
      <x:c r="J76" s="1" t="s">
        <x:v>1872</x:v>
      </x:c>
      <x:c r="K76" s="14" t="n">
        <x:v>44611</x:v>
      </x:c>
      <x:c r="L76" s="1" t="n">
        <x:f aca="0">ROUND((DATE(2026,7,31)-K76)/365.25,2)</x:f>
        <x:v>4.44</x:v>
      </x:c>
      <x:c r="M76" s="14" t="n">
        <x:v>45706</x:v>
      </x:c>
      <x:c r="N76" s="1" t="s">
        <x:v>1884</x:v>
      </x:c>
      <x:c r="O76" s="1" t="n">
        <x:v>180</x:v>
      </x:c>
      <x:c r="P76" s="14" t="n">
        <x:v>45996</x:v>
      </x:c>
      <x:c r="Q76" s="14" t="n">
        <x:v>46176</x:v>
      </x:c>
      <x:c r="R76" s="1" t="n">
        <x:f aca="0">MAX(0,DATE(2026,7,31)-Q76)</x:f>
        <x:v>58</x:v>
      </x:c>
      <x:c r="S76" s="1" t="n">
        <x:v>9</x:v>
      </x:c>
      <x:c r="T76" s="1" t="n">
        <x:v>2031</x:v>
      </x:c>
      <x:c r="U76" s="1" t="s">
        <x:v>1874</x:v>
      </x:c>
      <x:c r="V76" s="15" t="n">
        <x:v>6766.01</x:v>
      </x:c>
      <x:c r="W76" s="15" t="n">
        <x:v>6766.01</x:v>
      </x:c>
      <x:c r="X76" s="1" t="str">
        <x:f aca="0">G76&amp;" | "&amp;D76</x:f>
        <x:v>Helix-C03 | ECG Machine</x:v>
      </x:c>
      <x:c r="Y76" s="1" t="s">
        <x:v>1875</x:v>
      </x:c>
      <x:c r="Z76" s="11" t="b">
        <x:f aca="0">FALSE()</x:f>
        <x:v>0</x:v>
      </x:c>
    </x:row>
    <x:row r="77" ht="15" hidden="0" customHeight="1">
      <x:c r="A77" s="1" t="s">
        <x:v>643</x:v>
      </x:c>
      <x:c r="B77" s="1" t="s">
        <x:v>2152</x:v>
      </x:c>
      <x:c r="C77" s="1" t="s">
        <x:v>2153</x:v>
      </x:c>
      <x:c r="D77" s="1" t="s">
        <x:v>1949</x:v>
      </x:c>
      <x:c r="E77" s="1" t="s">
        <x:v>1916</x:v>
      </x:c>
      <x:c r="F77" s="1" t="s">
        <x:v>1868</x:v>
      </x:c>
      <x:c r="G77" s="1" t="s">
        <x:v>1910</x:v>
      </x:c>
      <x:c r="H77" s="1" t="s">
        <x:v>1891</x:v>
      </x:c>
      <x:c r="I77" s="1" t="s">
        <x:v>1923</x:v>
      </x:c>
      <x:c r="J77" s="1" t="s">
        <x:v>1893</x:v>
      </x:c>
      <x:c r="K77" s="14" t="n">
        <x:v>44836</x:v>
      </x:c>
      <x:c r="L77" s="1" t="n">
        <x:f aca="0">ROUND((DATE(2026,7,31)-K77)/365.25,2)</x:f>
        <x:v>3.83</x:v>
      </x:c>
      <x:c r="M77" s="14" t="n">
        <x:v>45931</x:v>
      </x:c>
      <x:c r="N77" s="1" t="s">
        <x:v>1907</x:v>
      </x:c>
      <x:c r="O77" s="1" t="n">
        <x:v>180</x:v>
      </x:c>
      <x:c r="P77" s="14" t="n">
        <x:v>46037</x:v>
      </x:c>
      <x:c r="Q77" s="14" t="n">
        <x:v>46217</x:v>
      </x:c>
      <x:c r="R77" s="1" t="n">
        <x:f aca="0">MAX(0,DATE(2026,7,31)-Q77)</x:f>
        <x:v>17</x:v>
      </x:c>
      <x:c r="S77" s="1" t="n">
        <x:v>11</x:v>
      </x:c>
      <x:c r="T77" s="1" t="n">
        <x:v>2033</x:v>
      </x:c>
      <x:c r="U77" s="1" t="s">
        <x:v>1874</x:v>
      </x:c>
      <x:c r="V77" s="15" t="n">
        <x:v>15918.87</x:v>
      </x:c>
      <x:c r="W77" s="15" t="n">
        <x:v>22097.91</x:v>
      </x:c>
      <x:c r="X77" s="1" t="str">
        <x:f aca="0">G77&amp;" | "&amp;D77</x:f>
        <x:v>NovaCare-C02 | Neonatal Incubator</x:v>
      </x:c>
      <x:c r="Y77" s="1" t="s">
        <x:v>1875</x:v>
      </x:c>
      <x:c r="Z77" s="11" t="b">
        <x:f aca="0">FALSE()</x:f>
        <x:v>0</x:v>
      </x:c>
    </x:row>
    <x:row r="78" ht="15" hidden="0" customHeight="1">
      <x:c r="A78" s="1" t="s">
        <x:v>2154</x:v>
      </x:c>
      <x:c r="B78" s="1" t="s">
        <x:v>2155</x:v>
      </x:c>
      <x:c r="C78" s="1" t="s">
        <x:v>2156</x:v>
      </x:c>
      <x:c r="D78" s="1" t="s">
        <x:v>1888</x:v>
      </x:c>
      <x:c r="E78" s="1" t="s">
        <x:v>1880</x:v>
      </x:c>
      <x:c r="F78" s="1" t="s">
        <x:v>1963</x:v>
      </x:c>
      <x:c r="G78" s="1" t="s">
        <x:v>2033</x:v>
      </x:c>
      <x:c r="H78" s="1" t="s">
        <x:v>1911</x:v>
      </x:c>
      <x:c r="I78" s="1" t="s">
        <x:v>1994</x:v>
      </x:c>
      <x:c r="J78" s="1" t="s">
        <x:v>1893</x:v>
      </x:c>
      <x:c r="K78" s="14" t="n">
        <x:v>43305</x:v>
      </x:c>
      <x:c r="L78" s="1" t="n">
        <x:f aca="0">ROUND((DATE(2026,7,31)-K78)/365.25,2)</x:f>
        <x:v>8.02</x:v>
      </x:c>
      <x:c r="M78" s="14" t="n">
        <x:v>44400</x:v>
      </x:c>
      <x:c r="N78" s="1" t="s">
        <x:v>1884</x:v>
      </x:c>
      <x:c r="O78" s="1" t="n">
        <x:v>365</x:v>
      </x:c>
      <x:c r="P78" s="14" t="n">
        <x:v>46169</x:v>
      </x:c>
      <x:c r="Q78" s="14" t="n">
        <x:v>46534</x:v>
      </x:c>
      <x:c r="R78" s="1" t="n">
        <x:f aca="0">MAX(0,DATE(2026,7,31)-Q78)</x:f>
        <x:v>0</x:v>
      </x:c>
      <x:c r="S78" s="1" t="n">
        <x:v>8</x:v>
      </x:c>
      <x:c r="T78" s="1" t="n">
        <x:v>2026</x:v>
      </x:c>
      <x:c r="U78" s="1" t="s">
        <x:v>1874</x:v>
      </x:c>
      <x:c r="V78" s="15" t="n">
        <x:v>3081.22</x:v>
      </x:c>
      <x:c r="W78" s="15" t="n">
        <x:v>4237.24</x:v>
      </x:c>
      <x:c r="X78" s="1" t="str">
        <x:f aca="0">G78&amp;" | "&amp;D78</x:f>
        <x:v>ClinTech-B01 | Infusion Pump</x:v>
      </x:c>
      <x:c r="Y78" s="1" t="s">
        <x:v>1885</x:v>
      </x:c>
      <x:c r="Z78" s="11" t="b">
        <x:f aca="0">FALSE()</x:f>
        <x:v>0</x:v>
      </x:c>
    </x:row>
    <x:row r="79" ht="15" hidden="0" customHeight="1">
      <x:c r="A79" s="1" t="s">
        <x:v>648</x:v>
      </x:c>
      <x:c r="B79" s="1" t="s">
        <x:v>2157</x:v>
      </x:c>
      <x:c r="C79" s="1" t="s">
        <x:v>2158</x:v>
      </x:c>
      <x:c r="D79" s="1" t="s">
        <x:v>1949</x:v>
      </x:c>
      <x:c r="E79" s="1" t="s">
        <x:v>1916</x:v>
      </x:c>
      <x:c r="F79" s="1" t="s">
        <x:v>1917</x:v>
      </x:c>
      <x:c r="G79" s="1" t="s">
        <x:v>1922</x:v>
      </x:c>
      <x:c r="H79" s="1" t="s">
        <x:v>1870</x:v>
      </x:c>
      <x:c r="I79" s="1" t="s">
        <x:v>1941</x:v>
      </x:c>
      <x:c r="J79" s="1" t="s">
        <x:v>1893</x:v>
      </x:c>
      <x:c r="K79" s="14" t="n">
        <x:v>45337</x:v>
      </x:c>
      <x:c r="L79" s="1" t="n">
        <x:f aca="0">ROUND((DATE(2026,7,31)-K79)/365.25,2)</x:f>
        <x:v>2.46</x:v>
      </x:c>
      <x:c r="M79" s="14" t="n">
        <x:v>46432</x:v>
      </x:c>
      <x:c r="N79" s="1" t="s">
        <x:v>1873</x:v>
      </x:c>
      <x:c r="O79" s="1" t="n">
        <x:v>180</x:v>
      </x:c>
      <x:c r="P79" s="14" t="n">
        <x:v>46153</x:v>
      </x:c>
      <x:c r="Q79" s="14" t="n">
        <x:v>46333</x:v>
      </x:c>
      <x:c r="R79" s="1" t="n">
        <x:f aca="0">MAX(0,DATE(2026,7,31)-Q79)</x:f>
        <x:v>0</x:v>
      </x:c>
      <x:c r="S79" s="1" t="n">
        <x:v>9</x:v>
      </x:c>
      <x:c r="T79" s="1" t="n">
        <x:v>2033</x:v>
      </x:c>
      <x:c r="U79" s="1" t="s">
        <x:v>1874</x:v>
      </x:c>
      <x:c r="V79" s="15" t="n">
        <x:v>16033.29</x:v>
      </x:c>
      <x:c r="W79" s="15" t="n">
        <x:v>22478.4</x:v>
      </x:c>
      <x:c r="X79" s="1" t="str">
        <x:f aca="0">G79&amp;" | "&amp;D79</x:f>
        <x:v>Apex-B02 | Neonatal Incubator</x:v>
      </x:c>
      <x:c r="Y79" s="1" t="s">
        <x:v>1875</x:v>
      </x:c>
      <x:c r="Z79" s="11" t="b">
        <x:f aca="0">FALSE()</x:f>
        <x:v>0</x:v>
      </x:c>
    </x:row>
    <x:row r="80" ht="15" hidden="0" customHeight="1">
      <x:c r="A80" s="1" t="s">
        <x:v>2159</x:v>
      </x:c>
      <x:c r="B80" s="1" t="s">
        <x:v>2160</x:v>
      </x:c>
      <x:c r="C80" s="1" t="s">
        <x:v>2161</x:v>
      </x:c>
      <x:c r="D80" s="1" t="s">
        <x:v>1888</x:v>
      </x:c>
      <x:c r="E80" s="1" t="s">
        <x:v>1880</x:v>
      </x:c>
      <x:c r="F80" s="1" t="s">
        <x:v>1889</x:v>
      </x:c>
      <x:c r="G80" s="1" t="s">
        <x:v>2162</x:v>
      </x:c>
      <x:c r="H80" s="1" t="s">
        <x:v>1891</x:v>
      </x:c>
      <x:c r="I80" s="1" t="s">
        <x:v>1994</x:v>
      </x:c>
      <x:c r="J80" s="1" t="s">
        <x:v>1902</x:v>
      </x:c>
      <x:c r="K80" s="14" t="n">
        <x:v>43769</x:v>
      </x:c>
      <x:c r="L80" s="1" t="n">
        <x:f aca="0">ROUND((DATE(2026,7,31)-K80)/365.25,2)</x:f>
        <x:v>6.75</x:v>
      </x:c>
      <x:c r="M80" s="14" t="n">
        <x:v>44864</x:v>
      </x:c>
      <x:c r="N80" s="1" t="s">
        <x:v>1884</x:v>
      </x:c>
      <x:c r="O80" s="1" t="n">
        <x:v>365</x:v>
      </x:c>
      <x:c r="P80" s="14" t="n">
        <x:v>45989</x:v>
      </x:c>
      <x:c r="Q80" s="14" t="n">
        <x:v>46354</x:v>
      </x:c>
      <x:c r="R80" s="1" t="n">
        <x:f aca="0">MAX(0,DATE(2026,7,31)-Q80)</x:f>
        <x:v>0</x:v>
      </x:c>
      <x:c r="S80" s="1" t="n">
        <x:v>9</x:v>
      </x:c>
      <x:c r="T80" s="1" t="n">
        <x:v>2028</x:v>
      </x:c>
      <x:c r="U80" s="1" t="s">
        <x:v>1874</x:v>
      </x:c>
      <x:c r="V80" s="15" t="n">
        <x:v>3241.79</x:v>
      </x:c>
      <x:c r="W80" s="15" t="n">
        <x:v>4150.24</x:v>
      </x:c>
      <x:c r="X80" s="1" t="str">
        <x:f aca="0">G80&amp;" | "&amp;D80</x:f>
        <x:v>PulseWorks-C01 | Infusion Pump</x:v>
      </x:c>
      <x:c r="Y80" s="1" t="s">
        <x:v>1885</x:v>
      </x:c>
      <x:c r="Z80" s="11" t="b">
        <x:f aca="0">FALSE()</x:f>
        <x:v>0</x:v>
      </x:c>
    </x:row>
    <x:row r="81" ht="15" hidden="0" customHeight="1">
      <x:c r="A81" s="1" t="s">
        <x:v>652</x:v>
      </x:c>
      <x:c r="B81" s="1" t="s">
        <x:v>2163</x:v>
      </x:c>
      <x:c r="C81" s="1" t="s">
        <x:v>2164</x:v>
      </x:c>
      <x:c r="D81" s="1" t="s">
        <x:v>1888</x:v>
      </x:c>
      <x:c r="E81" s="1" t="s">
        <x:v>1880</x:v>
      </x:c>
      <x:c r="F81" s="1" t="s">
        <x:v>1899</x:v>
      </x:c>
      <x:c r="G81" s="1" t="s">
        <x:v>1900</x:v>
      </x:c>
      <x:c r="H81" s="1" t="s">
        <x:v>1911</x:v>
      </x:c>
      <x:c r="I81" s="1" t="s">
        <x:v>1871</x:v>
      </x:c>
      <x:c r="J81" s="1" t="s">
        <x:v>1902</x:v>
      </x:c>
      <x:c r="K81" s="14" t="n">
        <x:v>43525</x:v>
      </x:c>
      <x:c r="L81" s="1" t="n">
        <x:f aca="0">ROUND((DATE(2026,7,31)-K81)/365.25,2)</x:f>
        <x:v>7.42</x:v>
      </x:c>
      <x:c r="M81" s="14" t="n">
        <x:v>44620</x:v>
      </x:c>
      <x:c r="N81" s="1" t="s">
        <x:v>1884</x:v>
      </x:c>
      <x:c r="O81" s="1" t="n">
        <x:v>365</x:v>
      </x:c>
      <x:c r="P81" s="14" t="n">
        <x:v>46085</x:v>
      </x:c>
      <x:c r="Q81" s="14" t="n">
        <x:v>46450</x:v>
      </x:c>
      <x:c r="R81" s="1" t="n">
        <x:f aca="0">MAX(0,DATE(2026,7,31)-Q81)</x:f>
        <x:v>0</x:v>
      </x:c>
      <x:c r="S81" s="1" t="n">
        <x:v>9</x:v>
      </x:c>
      <x:c r="T81" s="1" t="n">
        <x:v>2028</x:v>
      </x:c>
      <x:c r="U81" s="1" t="s">
        <x:v>1874</x:v>
      </x:c>
      <x:c r="V81" s="15" t="n">
        <x:v>3282.5</x:v>
      </x:c>
      <x:c r="W81" s="15" t="n">
        <x:v>4048.82</x:v>
      </x:c>
      <x:c r="X81" s="1" t="str">
        <x:f aca="0">G81&amp;" | "&amp;D81</x:f>
        <x:v>MedAxis-B02 | Infusion Pump</x:v>
      </x:c>
      <x:c r="Y81" s="1" t="s">
        <x:v>1875</x:v>
      </x:c>
      <x:c r="Z81" s="11" t="b">
        <x:f aca="0">FALSE()</x:f>
        <x:v>0</x:v>
      </x:c>
    </x:row>
    <x:row r="82" ht="15" hidden="0" customHeight="1">
      <x:c r="A82" s="1" t="s">
        <x:v>655</x:v>
      </x:c>
      <x:c r="B82" s="1" t="s">
        <x:v>2165</x:v>
      </x:c>
      <x:c r="C82" s="1" t="s">
        <x:v>2166</x:v>
      </x:c>
      <x:c r="D82" s="1" t="s">
        <x:v>1933</x:v>
      </x:c>
      <x:c r="E82" s="1" t="s">
        <x:v>1934</x:v>
      </x:c>
      <x:c r="F82" s="1" t="s">
        <x:v>1917</x:v>
      </x:c>
      <x:c r="G82" s="1" t="s">
        <x:v>2167</x:v>
      </x:c>
      <x:c r="H82" s="1" t="s">
        <x:v>1891</x:v>
      </x:c>
      <x:c r="I82" s="1" t="s">
        <x:v>1923</x:v>
      </x:c>
      <x:c r="J82" s="1" t="s">
        <x:v>1893</x:v>
      </x:c>
      <x:c r="K82" s="14" t="n">
        <x:v>43174</x:v>
      </x:c>
      <x:c r="L82" s="1" t="n">
        <x:f aca="0">ROUND((DATE(2026,7,31)-K82)/365.25,2)</x:f>
        <x:v>8.38</x:v>
      </x:c>
      <x:c r="M82" s="14" t="n">
        <x:v>44269</x:v>
      </x:c>
      <x:c r="N82" s="1" t="s">
        <x:v>1884</x:v>
      </x:c>
      <x:c r="O82" s="1" t="n">
        <x:v>365</x:v>
      </x:c>
      <x:c r="P82" s="14" t="n">
        <x:v>46112</x:v>
      </x:c>
      <x:c r="Q82" s="14" t="n">
        <x:v>46477</x:v>
      </x:c>
      <x:c r="R82" s="1" t="n">
        <x:f aca="0">MAX(0,DATE(2026,7,31)-Q82)</x:f>
        <x:v>0</x:v>
      </x:c>
      <x:c r="S82" s="1" t="n">
        <x:v>8</x:v>
      </x:c>
      <x:c r="T82" s="1" t="n">
        <x:v>2026</x:v>
      </x:c>
      <x:c r="U82" s="1" t="s">
        <x:v>1874</x:v>
      </x:c>
      <x:c r="V82" s="15" t="n">
        <x:v>2019.62</x:v>
      </x:c>
      <x:c r="W82" s="15" t="n">
        <x:v>2019.62</x:v>
      </x:c>
      <x:c r="X82" s="1" t="str">
        <x:f aca="0">G82&amp;" | "&amp;D82</x:f>
        <x:v>Apex-B04 | Suction Pump</x:v>
      </x:c>
      <x:c r="Y82" s="1" t="s">
        <x:v>1875</x:v>
      </x:c>
      <x:c r="Z82" s="11" t="b">
        <x:f aca="0">FALSE()</x:f>
        <x:v>0</x:v>
      </x:c>
    </x:row>
    <x:row r="83" ht="15" hidden="0" customHeight="1">
      <x:c r="A83" s="1" t="s">
        <x:v>2168</x:v>
      </x:c>
      <x:c r="B83" s="1" t="s">
        <x:v>2169</x:v>
      </x:c>
      <x:c r="C83" s="1" t="s">
        <x:v>2170</x:v>
      </x:c>
      <x:c r="D83" s="1" t="s">
        <x:v>1866</x:v>
      </x:c>
      <x:c r="E83" s="1" t="s">
        <x:v>1867</x:v>
      </x:c>
      <x:c r="F83" s="1" t="s">
        <x:v>1899</x:v>
      </x:c>
      <x:c r="G83" s="1" t="s">
        <x:v>2100</x:v>
      </x:c>
      <x:c r="H83" s="1" t="s">
        <x:v>1870</x:v>
      </x:c>
      <x:c r="I83" s="1" t="s">
        <x:v>1892</x:v>
      </x:c>
      <x:c r="J83" s="1" t="s">
        <x:v>1893</x:v>
      </x:c>
      <x:c r="K83" s="14" t="n">
        <x:v>41687</x:v>
      </x:c>
      <x:c r="L83" s="1" t="n">
        <x:f aca="0">ROUND((DATE(2026,7,31)-K83)/365.25,2)</x:f>
        <x:v>12.45</x:v>
      </x:c>
      <x:c r="M83" s="14" t="n">
        <x:v>42782</x:v>
      </x:c>
      <x:c r="N83" s="1" t="s">
        <x:v>1884</x:v>
      </x:c>
      <x:c r="O83" s="1" t="n">
        <x:v>180</x:v>
      </x:c>
      <x:c r="P83" s="14" t="n">
        <x:v>46142</x:v>
      </x:c>
      <x:c r="Q83" s="14" t="n">
        <x:v>46322</x:v>
      </x:c>
      <x:c r="R83" s="1" t="n">
        <x:f aca="0">MAX(0,DATE(2026,7,31)-Q83)</x:f>
        <x:v>0</x:v>
      </x:c>
      <x:c r="S83" s="1" t="n">
        <x:v>10</x:v>
      </x:c>
      <x:c r="T83" s="1" t="n">
        <x:v>2024</x:v>
      </x:c>
      <x:c r="U83" s="1" t="s">
        <x:v>1874</x:v>
      </x:c>
      <x:c r="V83" s="15" t="n">
        <x:v>42904.52</x:v>
      </x:c>
      <x:c r="W83" s="15" t="n">
        <x:v>51669.24</x:v>
      </x:c>
      <x:c r="X83" s="1" t="str">
        <x:f aca="0">G83&amp;" | "&amp;D83</x:f>
        <x:v>MedAxis-C04 | Ultrasound</x:v>
      </x:c>
      <x:c r="Y83" s="1" t="s">
        <x:v>1885</x:v>
      </x:c>
      <x:c r="Z83" s="11" t="b">
        <x:f aca="0">FALSE()</x:f>
        <x:v>0</x:v>
      </x:c>
    </x:row>
    <x:row r="84" ht="15" hidden="0" customHeight="1">
      <x:c r="A84" s="1" t="s">
        <x:v>1770</x:v>
      </x:c>
      <x:c r="B84" s="1" t="s">
        <x:v>2171</x:v>
      </x:c>
      <x:c r="C84" s="1" t="s">
        <x:v>2172</x:v>
      </x:c>
      <x:c r="D84" s="1" t="s">
        <x:v>1915</x:v>
      </x:c>
      <x:c r="E84" s="1" t="s">
        <x:v>1916</x:v>
      </x:c>
      <x:c r="F84" s="1" t="s">
        <x:v>1868</x:v>
      </x:c>
      <x:c r="G84" s="1" t="s">
        <x:v>2064</x:v>
      </x:c>
      <x:c r="H84" s="1" t="s">
        <x:v>1870</x:v>
      </x:c>
      <x:c r="I84" s="1" t="s">
        <x:v>1871</x:v>
      </x:c>
      <x:c r="J84" s="1" t="s">
        <x:v>1902</x:v>
      </x:c>
      <x:c r="K84" s="14" t="n">
        <x:v>45687</x:v>
      </x:c>
      <x:c r="L84" s="1" t="n">
        <x:f aca="0">ROUND((DATE(2026,7,31)-K84)/365.25,2)</x:f>
        <x:v>1.5</x:v>
      </x:c>
      <x:c r="M84" s="14" t="n">
        <x:v>46782</x:v>
      </x:c>
      <x:c r="N84" s="1" t="s">
        <x:v>1884</x:v>
      </x:c>
      <x:c r="O84" s="1" t="n">
        <x:v>180</x:v>
      </x:c>
      <x:c r="P84" s="14" t="n">
        <x:v>46129</x:v>
      </x:c>
      <x:c r="Q84" s="14" t="n">
        <x:v>46309</x:v>
      </x:c>
      <x:c r="R84" s="1" t="n">
        <x:f aca="0">MAX(0,DATE(2026,7,31)-Q84)</x:f>
        <x:v>0</x:v>
      </x:c>
      <x:c r="S84" s="1" t="n">
        <x:v>10</x:v>
      </x:c>
      <x:c r="T84" s="1" t="n">
        <x:v>2035</x:v>
      </x:c>
      <x:c r="U84" s="1" t="s">
        <x:v>1874</x:v>
      </x:c>
      <x:c r="V84" s="15" t="n">
        <x:v>23559.42</x:v>
      </x:c>
      <x:c r="W84" s="15" t="n">
        <x:v>27649.15</x:v>
      </x:c>
      <x:c r="X84" s="1" t="str">
        <x:f aca="0">G84&amp;" | "&amp;D84</x:f>
        <x:v>NovaCare-A04 | Ventilator</x:v>
      </x:c>
      <x:c r="Y84" s="1" t="s">
        <x:v>1885</x:v>
      </x:c>
      <x:c r="Z84" s="11" t="b">
        <x:f aca="0">FALSE()</x:f>
        <x:v>0</x:v>
      </x:c>
    </x:row>
    <x:row r="85" ht="15" hidden="0" customHeight="1">
      <x:c r="A85" s="1" t="s">
        <x:v>660</x:v>
      </x:c>
      <x:c r="B85" s="1" t="s">
        <x:v>2173</x:v>
      </x:c>
      <x:c r="C85" s="1" t="s">
        <x:v>2174</x:v>
      </x:c>
      <x:c r="D85" s="1" t="s">
        <x:v>2010</x:v>
      </x:c>
      <x:c r="E85" s="1" t="s">
        <x:v>1928</x:v>
      </x:c>
      <x:c r="F85" s="1" t="s">
        <x:v>1881</x:v>
      </x:c>
      <x:c r="G85" s="1" t="s">
        <x:v>2175</x:v>
      </x:c>
      <x:c r="H85" s="1" t="s">
        <x:v>1870</x:v>
      </x:c>
      <x:c r="I85" s="1" t="s">
        <x:v>1871</x:v>
      </x:c>
      <x:c r="J85" s="1" t="s">
        <x:v>1872</x:v>
      </x:c>
      <x:c r="K85" s="14" t="n">
        <x:v>44597</x:v>
      </x:c>
      <x:c r="L85" s="1" t="n">
        <x:f aca="0">ROUND((DATE(2026,7,31)-K85)/365.25,2)</x:f>
        <x:v>4.48</x:v>
      </x:c>
      <x:c r="M85" s="14" t="n">
        <x:v>45692</x:v>
      </x:c>
      <x:c r="N85" s="1" t="s">
        <x:v>1884</x:v>
      </x:c>
      <x:c r="O85" s="1" t="n">
        <x:v>365</x:v>
      </x:c>
      <x:c r="P85" s="14" t="n">
        <x:v>46207</x:v>
      </x:c>
      <x:c r="Q85" s="14" t="n">
        <x:v>46572</x:v>
      </x:c>
      <x:c r="R85" s="1" t="n">
        <x:f aca="0">MAX(0,DATE(2026,7,31)-Q85)</x:f>
        <x:v>0</x:v>
      </x:c>
      <x:c r="S85" s="1" t="n">
        <x:v>6</x:v>
      </x:c>
      <x:c r="T85" s="1" t="n">
        <x:v>2028</x:v>
      </x:c>
      <x:c r="U85" s="1" t="s">
        <x:v>1874</x:v>
      </x:c>
      <x:c r="V85" s="15" t="n">
        <x:v>2445.24</x:v>
      </x:c>
      <x:c r="W85" s="15" t="n">
        <x:v>2797.58</x:v>
      </x:c>
      <x:c r="X85" s="1" t="str">
        <x:f aca="0">G85&amp;" | "&amp;D85</x:f>
        <x:v>Helix-B01 | Vital Signs Monitor</x:v>
      </x:c>
      <x:c r="Y85" s="1" t="s">
        <x:v>1875</x:v>
      </x:c>
      <x:c r="Z85" s="11" t="b">
        <x:f aca="0">FALSE()</x:f>
        <x:v>0</x:v>
      </x:c>
    </x:row>
    <x:row r="86" ht="15" hidden="0" customHeight="1">
      <x:c r="A86" s="1" t="s">
        <x:v>2176</x:v>
      </x:c>
      <x:c r="B86" s="1" t="s">
        <x:v>2177</x:v>
      </x:c>
      <x:c r="C86" s="1" t="s">
        <x:v>2178</x:v>
      </x:c>
      <x:c r="D86" s="1" t="s">
        <x:v>1888</x:v>
      </x:c>
      <x:c r="E86" s="1" t="s">
        <x:v>1880</x:v>
      </x:c>
      <x:c r="F86" s="1" t="s">
        <x:v>1917</x:v>
      </x:c>
      <x:c r="G86" s="1" t="s">
        <x:v>2167</x:v>
      </x:c>
      <x:c r="H86" s="1" t="s">
        <x:v>1911</x:v>
      </x:c>
      <x:c r="I86" s="1" t="s">
        <x:v>1994</x:v>
      </x:c>
      <x:c r="J86" s="1" t="s">
        <x:v>1893</x:v>
      </x:c>
      <x:c r="K86" s="14" t="n">
        <x:v>45539</x:v>
      </x:c>
      <x:c r="L86" s="1" t="n">
        <x:f aca="0">ROUND((DATE(2026,7,31)-K86)/365.25,2)</x:f>
        <x:v>1.9</x:v>
      </x:c>
      <x:c r="M86" s="14" t="n">
        <x:v>46634</x:v>
      </x:c>
      <x:c r="N86" s="1" t="s">
        <x:v>1884</x:v>
      </x:c>
      <x:c r="O86" s="1" t="n">
        <x:v>180</x:v>
      </x:c>
      <x:c r="P86" s="14" t="n">
        <x:v>46036</x:v>
      </x:c>
      <x:c r="Q86" s="14" t="n">
        <x:v>46216</x:v>
      </x:c>
      <x:c r="R86" s="1" t="n">
        <x:f aca="0">MAX(0,DATE(2026,7,31)-Q86)</x:f>
        <x:v>18</x:v>
      </x:c>
      <x:c r="S86" s="1" t="n">
        <x:v>9</x:v>
      </x:c>
      <x:c r="T86" s="1" t="n">
        <x:v>2033</x:v>
      </x:c>
      <x:c r="U86" s="1" t="s">
        <x:v>1874</x:v>
      </x:c>
      <x:c r="V86" s="15" t="n">
        <x:v>3699.42</x:v>
      </x:c>
      <x:c r="W86" s="15" t="n">
        <x:v>3699.42</x:v>
      </x:c>
      <x:c r="X86" s="1" t="str">
        <x:f aca="0">G86&amp;" | "&amp;D86</x:f>
        <x:v>Apex-B04 | Infusion Pump</x:v>
      </x:c>
      <x:c r="Y86" s="1" t="s">
        <x:v>1885</x:v>
      </x:c>
      <x:c r="Z86" s="11" t="b">
        <x:f aca="0">FALSE()</x:f>
        <x:v>0</x:v>
      </x:c>
    </x:row>
    <x:row r="87" ht="15" hidden="0" customHeight="1">
      <x:c r="A87" s="1" t="s">
        <x:v>663</x:v>
      </x:c>
      <x:c r="B87" s="1" t="s">
        <x:v>2179</x:v>
      </x:c>
      <x:c r="C87" s="1" t="s">
        <x:v>2180</x:v>
      </x:c>
      <x:c r="D87" s="1" t="s">
        <x:v>1888</x:v>
      </x:c>
      <x:c r="E87" s="1" t="s">
        <x:v>1880</x:v>
      </x:c>
      <x:c r="F87" s="1" t="s">
        <x:v>1963</x:v>
      </x:c>
      <x:c r="G87" s="1" t="s">
        <x:v>2132</x:v>
      </x:c>
      <x:c r="H87" s="1" t="s">
        <x:v>1911</x:v>
      </x:c>
      <x:c r="I87" s="1" t="s">
        <x:v>1983</x:v>
      </x:c>
      <x:c r="J87" s="1" t="s">
        <x:v>1893</x:v>
      </x:c>
      <x:c r="K87" s="14" t="n">
        <x:v>44706</x:v>
      </x:c>
      <x:c r="L87" s="1" t="n">
        <x:f aca="0">ROUND((DATE(2026,7,31)-K87)/365.25,2)</x:f>
        <x:v>4.18</x:v>
      </x:c>
      <x:c r="M87" s="14" t="n">
        <x:v>45801</x:v>
      </x:c>
      <x:c r="N87" s="1" t="s">
        <x:v>1884</x:v>
      </x:c>
      <x:c r="O87" s="1" t="n">
        <x:v>365</x:v>
      </x:c>
      <x:c r="P87" s="14" t="n">
        <x:v>46129</x:v>
      </x:c>
      <x:c r="Q87" s="14" t="n">
        <x:v>46494</x:v>
      </x:c>
      <x:c r="R87" s="1" t="n">
        <x:f aca="0">MAX(0,DATE(2026,7,31)-Q87)</x:f>
        <x:v>0</x:v>
      </x:c>
      <x:c r="S87" s="1" t="n">
        <x:v>8</x:v>
      </x:c>
      <x:c r="T87" s="1" t="n">
        <x:v>2030</x:v>
      </x:c>
      <x:c r="U87" s="1" t="s">
        <x:v>1874</x:v>
      </x:c>
      <x:c r="V87" s="15" t="n">
        <x:v>3801.31</x:v>
      </x:c>
      <x:c r="W87" s="15" t="n">
        <x:v>3837.02</x:v>
      </x:c>
      <x:c r="X87" s="1" t="str">
        <x:f aca="0">G87&amp;" | "&amp;D87</x:f>
        <x:v>ClinTech-A02 | Infusion Pump</x:v>
      </x:c>
      <x:c r="Y87" s="1" t="s">
        <x:v>1875</x:v>
      </x:c>
      <x:c r="Z87" s="11" t="b">
        <x:f aca="0">FALSE()</x:f>
        <x:v>0</x:v>
      </x:c>
    </x:row>
    <x:row r="88" ht="15" hidden="0" customHeight="1">
      <x:c r="A88" s="1" t="s">
        <x:v>2181</x:v>
      </x:c>
      <x:c r="B88" s="1" t="s">
        <x:v>2182</x:v>
      </x:c>
      <x:c r="C88" s="1" t="s">
        <x:v>2183</x:v>
      </x:c>
      <x:c r="D88" s="1" t="s">
        <x:v>1933</x:v>
      </x:c>
      <x:c r="E88" s="1" t="s">
        <x:v>1934</x:v>
      </x:c>
      <x:c r="F88" s="1" t="s">
        <x:v>1881</x:v>
      </x:c>
      <x:c r="G88" s="1" t="s">
        <x:v>2184</x:v>
      </x:c>
      <x:c r="H88" s="1" t="s">
        <x:v>1891</x:v>
      </x:c>
      <x:c r="I88" s="1" t="s">
        <x:v>1941</x:v>
      </x:c>
      <x:c r="J88" s="1" t="s">
        <x:v>1872</x:v>
      </x:c>
      <x:c r="K88" s="14" t="n">
        <x:v>44652</x:v>
      </x:c>
      <x:c r="L88" s="1" t="n">
        <x:f aca="0">ROUND((DATE(2026,7,31)-K88)/365.25,2)</x:f>
        <x:v>4.33</x:v>
      </x:c>
      <x:c r="M88" s="14" t="n">
        <x:v>45747</x:v>
      </x:c>
      <x:c r="N88" s="1" t="s">
        <x:v>1884</x:v>
      </x:c>
      <x:c r="O88" s="1" t="n">
        <x:v>365</x:v>
      </x:c>
      <x:c r="P88" s="14" t="n">
        <x:v>46085</x:v>
      </x:c>
      <x:c r="Q88" s="14" t="n">
        <x:v>46450</x:v>
      </x:c>
      <x:c r="R88" s="1" t="n">
        <x:f aca="0">MAX(0,DATE(2026,7,31)-Q88)</x:f>
        <x:v>0</x:v>
      </x:c>
      <x:c r="S88" s="1" t="n">
        <x:v>9</x:v>
      </x:c>
      <x:c r="T88" s="1" t="n">
        <x:v>2031</x:v>
      </x:c>
      <x:c r="U88" s="1" t="s">
        <x:v>1874</x:v>
      </x:c>
      <x:c r="V88" s="15" t="n">
        <x:v>2013.18</x:v>
      </x:c>
      <x:c r="W88" s="15" t="n">
        <x:v>2013.18</x:v>
      </x:c>
      <x:c r="X88" s="1" t="str">
        <x:f aca="0">G88&amp;" | "&amp;D88</x:f>
        <x:v>Helix-B04 | Suction Pump</x:v>
      </x:c>
      <x:c r="Y88" s="1" t="s">
        <x:v>1885</x:v>
      </x:c>
      <x:c r="Z88" s="11" t="b">
        <x:f aca="0">FALSE()</x:f>
        <x:v>0</x:v>
      </x:c>
    </x:row>
    <x:row r="89" ht="15" hidden="0" customHeight="1">
      <x:c r="A89" s="1" t="s">
        <x:v>664</x:v>
      </x:c>
      <x:c r="B89" s="1" t="s">
        <x:v>2185</x:v>
      </x:c>
      <x:c r="C89" s="1" t="s">
        <x:v>2186</x:v>
      </x:c>
      <x:c r="D89" s="1" t="s">
        <x:v>1997</x:v>
      </x:c>
      <x:c r="E89" s="1" t="s">
        <x:v>1916</x:v>
      </x:c>
      <x:c r="F89" s="1" t="s">
        <x:v>1899</x:v>
      </x:c>
      <x:c r="G89" s="1" t="s">
        <x:v>1900</x:v>
      </x:c>
      <x:c r="H89" s="1" t="s">
        <x:v>1891</x:v>
      </x:c>
      <x:c r="I89" s="1" t="s">
        <x:v>1983</x:v>
      </x:c>
      <x:c r="J89" s="1" t="s">
        <x:v>1902</x:v>
      </x:c>
      <x:c r="K89" s="14" t="n">
        <x:v>44952</x:v>
      </x:c>
      <x:c r="L89" s="1" t="n">
        <x:f aca="0">ROUND((DATE(2026,7,31)-K89)/365.25,2)</x:f>
        <x:v>3.51</x:v>
      </x:c>
      <x:c r="M89" s="14" t="n">
        <x:v>46047</x:v>
      </x:c>
      <x:c r="N89" s="1" t="s">
        <x:v>1884</x:v>
      </x:c>
      <x:c r="O89" s="1" t="n">
        <x:v>180</x:v>
      </x:c>
      <x:c r="P89" s="14" t="n">
        <x:v>46219</x:v>
      </x:c>
      <x:c r="Q89" s="14" t="n">
        <x:v>46399</x:v>
      </x:c>
      <x:c r="R89" s="1" t="n">
        <x:f aca="0">MAX(0,DATE(2026,7,31)-Q89)</x:f>
        <x:v>0</x:v>
      </x:c>
      <x:c r="S89" s="1" t="n">
        <x:v>12</x:v>
      </x:c>
      <x:c r="T89" s="1" t="n">
        <x:v>2035</x:v>
      </x:c>
      <x:c r="U89" s="1" t="s">
        <x:v>1874</x:v>
      </x:c>
      <x:c r="V89" s="15" t="n">
        <x:v>46807.87</x:v>
      </x:c>
      <x:c r="W89" s="15" t="n">
        <x:v>54238.11</x:v>
      </x:c>
      <x:c r="X89" s="1" t="str">
        <x:f aca="0">G89&amp;" | "&amp;D89</x:f>
        <x:v>MedAxis-B02 | Anaesthetic Machine</x:v>
      </x:c>
      <x:c r="Y89" s="1" t="s">
        <x:v>1875</x:v>
      </x:c>
      <x:c r="Z89" s="11" t="b">
        <x:f aca="0">FALSE()</x:f>
        <x:v>0</x:v>
      </x:c>
    </x:row>
    <x:row r="90" ht="15" hidden="0" customHeight="1">
      <x:c r="A90" s="1" t="s">
        <x:v>669</x:v>
      </x:c>
      <x:c r="B90" s="1" t="s">
        <x:v>2187</x:v>
      </x:c>
      <x:c r="C90" s="1" t="s">
        <x:v>2188</x:v>
      </x:c>
      <x:c r="D90" s="1" t="s">
        <x:v>1888</x:v>
      </x:c>
      <x:c r="E90" s="1" t="s">
        <x:v>1880</x:v>
      </x:c>
      <x:c r="F90" s="1" t="s">
        <x:v>1963</x:v>
      </x:c>
      <x:c r="G90" s="1" t="s">
        <x:v>2033</x:v>
      </x:c>
      <x:c r="H90" s="1" t="s">
        <x:v>1870</x:v>
      </x:c>
      <x:c r="I90" s="1" t="s">
        <x:v>1941</x:v>
      </x:c>
      <x:c r="J90" s="1" t="s">
        <x:v>1893</x:v>
      </x:c>
      <x:c r="K90" s="14" t="n">
        <x:v>44532</x:v>
      </x:c>
      <x:c r="L90" s="1" t="n">
        <x:f aca="0">ROUND((DATE(2026,7,31)-K90)/365.25,2)</x:f>
        <x:v>4.66</x:v>
      </x:c>
      <x:c r="M90" s="14" t="n">
        <x:v>45627</x:v>
      </x:c>
      <x:c r="N90" s="1" t="s">
        <x:v>1884</x:v>
      </x:c>
      <x:c r="O90" s="1" t="n">
        <x:v>365</x:v>
      </x:c>
      <x:c r="P90" s="14" t="n">
        <x:v>46199</x:v>
      </x:c>
      <x:c r="Q90" s="14" t="n">
        <x:v>46564</x:v>
      </x:c>
      <x:c r="R90" s="1" t="n">
        <x:f aca="0">MAX(0,DATE(2026,7,31)-Q90)</x:f>
        <x:v>0</x:v>
      </x:c>
      <x:c r="S90" s="1" t="n">
        <x:v>9</x:v>
      </x:c>
      <x:c r="T90" s="1" t="n">
        <x:v>2030</x:v>
      </x:c>
      <x:c r="U90" s="1" t="s">
        <x:v>1959</x:v>
      </x:c>
      <x:c r="V90" s="15" t="n">
        <x:v>3116.03</x:v>
      </x:c>
      <x:c r="W90" s="15" t="n">
        <x:v>3292.9</x:v>
      </x:c>
      <x:c r="X90" s="1" t="str">
        <x:f aca="0">G90&amp;" | "&amp;D90</x:f>
        <x:v>ClinTech-B01 | Infusion Pump</x:v>
      </x:c>
      <x:c r="Y90" s="1" t="s">
        <x:v>1875</x:v>
      </x:c>
      <x:c r="Z90" s="11" t="b">
        <x:f aca="0">FALSE()</x:f>
        <x:v>0</x:v>
      </x:c>
    </x:row>
    <x:row r="91" ht="15" hidden="0" customHeight="1">
      <x:c r="A91" s="1" t="s">
        <x:v>2189</x:v>
      </x:c>
      <x:c r="B91" s="1" t="s">
        <x:v>2190</x:v>
      </x:c>
      <x:c r="C91" s="1" t="s">
        <x:v>2191</x:v>
      </x:c>
      <x:c r="D91" s="1" t="s">
        <x:v>1888</x:v>
      </x:c>
      <x:c r="E91" s="1" t="s">
        <x:v>1880</x:v>
      </x:c>
      <x:c r="F91" s="1" t="s">
        <x:v>1881</x:v>
      </x:c>
      <x:c r="G91" s="1" t="s">
        <x:v>1971</x:v>
      </x:c>
      <x:c r="H91" s="1" t="s">
        <x:v>1891</x:v>
      </x:c>
      <x:c r="I91" s="1" t="s">
        <x:v>1919</x:v>
      </x:c>
      <x:c r="J91" s="1" t="s">
        <x:v>1893</x:v>
      </x:c>
      <x:c r="K91" s="14" t="n">
        <x:v>44200</x:v>
      </x:c>
      <x:c r="L91" s="1" t="n">
        <x:f aca="0">ROUND((DATE(2026,7,31)-K91)/365.25,2)</x:f>
        <x:v>5.57</x:v>
      </x:c>
      <x:c r="M91" s="14" t="n">
        <x:v>45295</x:v>
      </x:c>
      <x:c r="N91" s="1" t="s">
        <x:v>1884</x:v>
      </x:c>
      <x:c r="O91" s="1" t="n">
        <x:v>365</x:v>
      </x:c>
      <x:c r="P91" s="14" t="n">
        <x:v>45838</x:v>
      </x:c>
      <x:c r="Q91" s="14" t="n">
        <x:v>46203</x:v>
      </x:c>
      <x:c r="R91" s="1" t="n">
        <x:f aca="0">MAX(0,DATE(2026,7,31)-Q91)</x:f>
        <x:v>31</x:v>
      </x:c>
      <x:c r="S91" s="1" t="n">
        <x:v>9</x:v>
      </x:c>
      <x:c r="T91" s="1" t="n">
        <x:v>2030</x:v>
      </x:c>
      <x:c r="U91" s="1" t="s">
        <x:v>1874</x:v>
      </x:c>
      <x:c r="V91" s="15" t="n">
        <x:v>3724.5</x:v>
      </x:c>
      <x:c r="W91" s="15" t="n">
        <x:v>3724.5</x:v>
      </x:c>
      <x:c r="X91" s="1" t="str">
        <x:f aca="0">G91&amp;" | "&amp;D91</x:f>
        <x:v>Helix-A01 | Infusion Pump</x:v>
      </x:c>
      <x:c r="Y91" s="1" t="s">
        <x:v>1885</x:v>
      </x:c>
      <x:c r="Z91" s="11" t="b">
        <x:f aca="0">FALSE()</x:f>
        <x:v>0</x:v>
      </x:c>
    </x:row>
    <x:row r="92" ht="15" hidden="0" customHeight="1">
      <x:c r="A92" s="1" t="s">
        <x:v>672</x:v>
      </x:c>
      <x:c r="B92" s="1" t="s">
        <x:v>2192</x:v>
      </x:c>
      <x:c r="C92" s="1" t="s">
        <x:v>2193</x:v>
      </x:c>
      <x:c r="D92" s="1" t="s">
        <x:v>1945</x:v>
      </x:c>
      <x:c r="E92" s="1" t="s">
        <x:v>1880</x:v>
      </x:c>
      <x:c r="F92" s="1" t="s">
        <x:v>1917</x:v>
      </x:c>
      <x:c r="G92" s="1" t="s">
        <x:v>2167</x:v>
      </x:c>
      <x:c r="H92" s="1" t="s">
        <x:v>1870</x:v>
      </x:c>
      <x:c r="I92" s="1" t="s">
        <x:v>1941</x:v>
      </x:c>
      <x:c r="J92" s="1" t="s">
        <x:v>1902</x:v>
      </x:c>
      <x:c r="K92" s="14" t="n">
        <x:v>44788</x:v>
      </x:c>
      <x:c r="L92" s="1" t="n">
        <x:f aca="0">ROUND((DATE(2026,7,31)-K92)/365.25,2)</x:f>
        <x:v>3.96</x:v>
      </x:c>
      <x:c r="M92" s="14" t="n">
        <x:v>45883</x:v>
      </x:c>
      <x:c r="N92" s="1" t="s">
        <x:v>1884</x:v>
      </x:c>
      <x:c r="O92" s="1" t="n">
        <x:v>180</x:v>
      </x:c>
      <x:c r="P92" s="14" t="n">
        <x:v>46172</x:v>
      </x:c>
      <x:c r="Q92" s="14" t="n">
        <x:v>46352</x:v>
      </x:c>
      <x:c r="R92" s="1" t="n">
        <x:f aca="0">MAX(0,DATE(2026,7,31)-Q92)</x:f>
        <x:v>0</x:v>
      </x:c>
      <x:c r="S92" s="1" t="n">
        <x:v>8</x:v>
      </x:c>
      <x:c r="T92" s="1" t="n">
        <x:v>2030</x:v>
      </x:c>
      <x:c r="U92" s="1" t="s">
        <x:v>1874</x:v>
      </x:c>
      <x:c r="V92" s="15" t="n">
        <x:v>2140.32</x:v>
      </x:c>
      <x:c r="W92" s="15" t="n">
        <x:v>2341.77</x:v>
      </x:c>
      <x:c r="X92" s="1" t="str">
        <x:f aca="0">G92&amp;" | "&amp;D92</x:f>
        <x:v>Apex-B04 | Syringe Pump</x:v>
      </x:c>
      <x:c r="Y92" s="1" t="s">
        <x:v>1875</x:v>
      </x:c>
      <x:c r="Z92" s="11" t="b">
        <x:f aca="0">FALSE()</x:f>
        <x:v>0</x:v>
      </x:c>
    </x:row>
    <x:row r="93" ht="15" hidden="0" customHeight="1">
      <x:c r="A93" s="1" t="s">
        <x:v>2194</x:v>
      </x:c>
      <x:c r="B93" s="1" t="s">
        <x:v>2195</x:v>
      </x:c>
      <x:c r="C93" s="1" t="s">
        <x:v>2196</x:v>
      </x:c>
      <x:c r="D93" s="1" t="s">
        <x:v>1989</x:v>
      </x:c>
      <x:c r="E93" s="1" t="s">
        <x:v>1968</x:v>
      </x:c>
      <x:c r="F93" s="1" t="s">
        <x:v>1868</x:v>
      </x:c>
      <x:c r="G93" s="1" t="s">
        <x:v>2061</x:v>
      </x:c>
      <x:c r="H93" s="1" t="s">
        <x:v>1891</x:v>
      </x:c>
      <x:c r="I93" s="1" t="s">
        <x:v>1968</x:v>
      </x:c>
      <x:c r="J93" s="1" t="s">
        <x:v>1872</x:v>
      </x:c>
      <x:c r="K93" s="14" t="n">
        <x:v>41486</x:v>
      </x:c>
      <x:c r="L93" s="1" t="n">
        <x:f aca="0">ROUND((DATE(2026,7,31)-K93)/365.25,2)</x:f>
        <x:v>13</x:v>
      </x:c>
      <x:c r="M93" s="14" t="n">
        <x:v>42581</x:v>
      </x:c>
      <x:c r="N93" s="1" t="s">
        <x:v>1884</x:v>
      </x:c>
      <x:c r="O93" s="1" t="n">
        <x:v>365</x:v>
      </x:c>
      <x:c r="P93" s="14" t="n">
        <x:v>46104</x:v>
      </x:c>
      <x:c r="Q93" s="14" t="n">
        <x:v>46469</x:v>
      </x:c>
      <x:c r="R93" s="1" t="n">
        <x:f aca="0">MAX(0,DATE(2026,7,31)-Q93)</x:f>
        <x:v>0</x:v>
      </x:c>
      <x:c r="S93" s="1" t="n">
        <x:v>9</x:v>
      </x:c>
      <x:c r="T93" s="1" t="n">
        <x:v>2022</x:v>
      </x:c>
      <x:c r="U93" s="1" t="s">
        <x:v>1874</x:v>
      </x:c>
      <x:c r="V93" s="15" t="n">
        <x:v>6428.53</x:v>
      </x:c>
      <x:c r="W93" s="15" t="n">
        <x:v>6428.53</x:v>
      </x:c>
      <x:c r="X93" s="1" t="str">
        <x:f aca="0">G93&amp;" | "&amp;D93</x:f>
        <x:v>NovaCare-B01 | ECG Machine</x:v>
      </x:c>
      <x:c r="Y93" s="1" t="s">
        <x:v>1885</x:v>
      </x:c>
      <x:c r="Z93" s="11" t="b">
        <x:f aca="0">FALSE()</x:f>
        <x:v>0</x:v>
      </x:c>
    </x:row>
    <x:row r="94" ht="15" hidden="0" customHeight="1">
      <x:c r="A94" s="1" t="s">
        <x:v>676</x:v>
      </x:c>
      <x:c r="B94" s="1" t="s">
        <x:v>2197</x:v>
      </x:c>
      <x:c r="C94" s="1" t="s">
        <x:v>2198</x:v>
      </x:c>
      <x:c r="D94" s="1" t="s">
        <x:v>1866</x:v>
      </x:c>
      <x:c r="E94" s="1" t="s">
        <x:v>1867</x:v>
      </x:c>
      <x:c r="F94" s="1" t="s">
        <x:v>1917</x:v>
      </x:c>
      <x:c r="G94" s="1" t="s">
        <x:v>1967</x:v>
      </x:c>
      <x:c r="H94" s="1" t="s">
        <x:v>1870</x:v>
      </x:c>
      <x:c r="I94" s="1" t="s">
        <x:v>1871</x:v>
      </x:c>
      <x:c r="J94" s="1" t="s">
        <x:v>1872</x:v>
      </x:c>
      <x:c r="K94" s="14" t="n">
        <x:v>43392</x:v>
      </x:c>
      <x:c r="L94" s="1" t="n">
        <x:f aca="0">ROUND((DATE(2026,7,31)-K94)/365.25,2)</x:f>
        <x:v>7.78</x:v>
      </x:c>
      <x:c r="M94" s="14" t="n">
        <x:v>44487</x:v>
      </x:c>
      <x:c r="N94" s="1" t="s">
        <x:v>1884</x:v>
      </x:c>
      <x:c r="O94" s="1" t="n">
        <x:v>365</x:v>
      </x:c>
      <x:c r="P94" s="14" t="n">
        <x:v>46104</x:v>
      </x:c>
      <x:c r="Q94" s="14" t="n">
        <x:v>46469</x:v>
      </x:c>
      <x:c r="R94" s="1" t="n">
        <x:f aca="0">MAX(0,DATE(2026,7,31)-Q94)</x:f>
        <x:v>0</x:v>
      </x:c>
      <x:c r="S94" s="1" t="n">
        <x:v>11</x:v>
      </x:c>
      <x:c r="T94" s="1" t="n">
        <x:v>2029</x:v>
      </x:c>
      <x:c r="U94" s="1" t="s">
        <x:v>1874</x:v>
      </x:c>
      <x:c r="V94" s="15" t="n">
        <x:v>45431.12</x:v>
      </x:c>
      <x:c r="W94" s="15" t="n">
        <x:v>50150.51</x:v>
      </x:c>
      <x:c r="X94" s="1" t="str">
        <x:f aca="0">G94&amp;" | "&amp;D94</x:f>
        <x:v>Apex-C04 | Ultrasound</x:v>
      </x:c>
      <x:c r="Y94" s="1" t="s">
        <x:v>1875</x:v>
      </x:c>
      <x:c r="Z94" s="11" t="b">
        <x:f aca="0">FALSE()</x:f>
        <x:v>0</x:v>
      </x:c>
    </x:row>
    <x:row r="95" ht="15" hidden="0" customHeight="1">
      <x:c r="A95" s="1" t="s">
        <x:v>2199</x:v>
      </x:c>
      <x:c r="B95" s="1" t="s">
        <x:v>2200</x:v>
      </x:c>
      <x:c r="C95" s="1" t="s">
        <x:v>2201</x:v>
      </x:c>
      <x:c r="D95" s="1" t="s">
        <x:v>2010</x:v>
      </x:c>
      <x:c r="E95" s="1" t="s">
        <x:v>1928</x:v>
      </x:c>
      <x:c r="F95" s="1" t="s">
        <x:v>1881</x:v>
      </x:c>
      <x:c r="G95" s="1" t="s">
        <x:v>2175</x:v>
      </x:c>
      <x:c r="H95" s="1" t="s">
        <x:v>1911</x:v>
      </x:c>
      <x:c r="I95" s="1" t="s">
        <x:v>1883</x:v>
      </x:c>
      <x:c r="J95" s="1" t="s">
        <x:v>1893</x:v>
      </x:c>
      <x:c r="K95" s="14" t="n">
        <x:v>43360</x:v>
      </x:c>
      <x:c r="L95" s="1" t="n">
        <x:f aca="0">ROUND((DATE(2026,7,31)-K95)/365.25,2)</x:f>
        <x:v>7.87</x:v>
      </x:c>
      <x:c r="M95" s="14" t="n">
        <x:v>44455</x:v>
      </x:c>
      <x:c r="N95" s="1" t="s">
        <x:v>1884</x:v>
      </x:c>
      <x:c r="O95" s="1" t="n">
        <x:v>365</x:v>
      </x:c>
      <x:c r="P95" s="14" t="n">
        <x:v>46126</x:v>
      </x:c>
      <x:c r="Q95" s="14" t="n">
        <x:v>46491</x:v>
      </x:c>
      <x:c r="R95" s="1" t="n">
        <x:f aca="0">MAX(0,DATE(2026,7,31)-Q95)</x:f>
        <x:v>0</x:v>
      </x:c>
      <x:c r="S95" s="1" t="n">
        <x:v>7</x:v>
      </x:c>
      <x:c r="T95" s="1" t="n">
        <x:v>2025</x:v>
      </x:c>
      <x:c r="U95" s="1" t="s">
        <x:v>2047</x:v>
      </x:c>
      <x:c r="V95" s="15" t="n">
        <x:v>2129.82</x:v>
      </x:c>
      <x:c r="W95" s="15" t="n">
        <x:v>2905.79</x:v>
      </x:c>
      <x:c r="X95" s="1" t="str">
        <x:f aca="0">G95&amp;" | "&amp;D95</x:f>
        <x:v>Helix-B01 | Vital Signs Monitor</x:v>
      </x:c>
      <x:c r="Y95" s="1" t="s">
        <x:v>1885</x:v>
      </x:c>
      <x:c r="Z95" s="11" t="b">
        <x:f aca="0">FALSE()</x:f>
        <x:v>0</x:v>
      </x:c>
    </x:row>
    <x:row r="96" ht="15" hidden="0" customHeight="1">
      <x:c r="A96" s="1" t="s">
        <x:v>681</x:v>
      </x:c>
      <x:c r="B96" s="1" t="s">
        <x:v>2202</x:v>
      </x:c>
      <x:c r="C96" s="1" t="s">
        <x:v>2203</x:v>
      </x:c>
      <x:c r="D96" s="1" t="s">
        <x:v>1915</x:v>
      </x:c>
      <x:c r="E96" s="1" t="s">
        <x:v>1916</x:v>
      </x:c>
      <x:c r="F96" s="1" t="s">
        <x:v>1881</x:v>
      </x:c>
      <x:c r="G96" s="1" t="s">
        <x:v>2025</x:v>
      </x:c>
      <x:c r="H96" s="1" t="s">
        <x:v>1891</x:v>
      </x:c>
      <x:c r="I96" s="1" t="s">
        <x:v>1871</x:v>
      </x:c>
      <x:c r="J96" s="1" t="s">
        <x:v>1902</x:v>
      </x:c>
      <x:c r="K96" s="14" t="n">
        <x:v>45395</x:v>
      </x:c>
      <x:c r="L96" s="1" t="n">
        <x:f aca="0">ROUND((DATE(2026,7,31)-K96)/365.25,2)</x:f>
        <x:v>2.3</x:v>
      </x:c>
      <x:c r="M96" s="14" t="n">
        <x:v>46490</x:v>
      </x:c>
      <x:c r="N96" s="1" t="s">
        <x:v>1884</x:v>
      </x:c>
      <x:c r="O96" s="1" t="n">
        <x:v>365</x:v>
      </x:c>
      <x:c r="P96" s="14" t="n">
        <x:v>46188</x:v>
      </x:c>
      <x:c r="Q96" s="14" t="n">
        <x:v>46553</x:v>
      </x:c>
      <x:c r="R96" s="1" t="n">
        <x:f aca="0">MAX(0,DATE(2026,7,31)-Q96)</x:f>
        <x:v>0</x:v>
      </x:c>
      <x:c r="S96" s="1" t="n">
        <x:v>10</x:v>
      </x:c>
      <x:c r="T96" s="1" t="n">
        <x:v>2034</x:v>
      </x:c>
      <x:c r="U96" s="1" t="s">
        <x:v>1874</x:v>
      </x:c>
      <x:c r="V96" s="15" t="n">
        <x:v>30659.91</x:v>
      </x:c>
      <x:c r="W96" s="15" t="n">
        <x:v>30659.91</x:v>
      </x:c>
      <x:c r="X96" s="1" t="str">
        <x:f aca="0">G96&amp;" | "&amp;D96</x:f>
        <x:v>Helix-A03 | Ventilator</x:v>
      </x:c>
      <x:c r="Y96" s="1" t="s">
        <x:v>1875</x:v>
      </x:c>
      <x:c r="Z96" s="11" t="b">
        <x:f aca="0">FALSE()</x:f>
        <x:v>0</x:v>
      </x:c>
    </x:row>
    <x:row r="97" ht="15" hidden="0" customHeight="1">
      <x:c r="A97" s="1" t="s">
        <x:v>2204</x:v>
      </x:c>
      <x:c r="B97" s="1" t="s">
        <x:v>2205</x:v>
      </x:c>
      <x:c r="C97" s="1" t="s">
        <x:v>2206</x:v>
      </x:c>
      <x:c r="D97" s="1" t="s">
        <x:v>1888</x:v>
      </x:c>
      <x:c r="E97" s="1" t="s">
        <x:v>1880</x:v>
      </x:c>
      <x:c r="F97" s="1" t="s">
        <x:v>1868</x:v>
      </x:c>
      <x:c r="G97" s="1" t="s">
        <x:v>2207</x:v>
      </x:c>
      <x:c r="H97" s="1" t="s">
        <x:v>1891</x:v>
      </x:c>
      <x:c r="I97" s="1" t="s">
        <x:v>1883</x:v>
      </x:c>
      <x:c r="J97" s="1" t="s">
        <x:v>1902</x:v>
      </x:c>
      <x:c r="K97" s="14" t="n">
        <x:v>43680</x:v>
      </x:c>
      <x:c r="L97" s="1" t="n">
        <x:f aca="0">ROUND((DATE(2026,7,31)-K97)/365.25,2)</x:f>
        <x:v>6.99</x:v>
      </x:c>
      <x:c r="M97" s="14" t="n">
        <x:v>44775</x:v>
      </x:c>
      <x:c r="N97" s="1" t="s">
        <x:v>1884</x:v>
      </x:c>
      <x:c r="O97" s="1" t="n">
        <x:v>365</x:v>
      </x:c>
      <x:c r="P97" s="14" t="n">
        <x:v>46182</x:v>
      </x:c>
      <x:c r="Q97" s="14" t="n">
        <x:v>46547</x:v>
      </x:c>
      <x:c r="R97" s="1" t="n">
        <x:f aca="0">MAX(0,DATE(2026,7,31)-Q97)</x:f>
        <x:v>0</x:v>
      </x:c>
      <x:c r="S97" s="1" t="n">
        <x:v>8</x:v>
      </x:c>
      <x:c r="T97" s="1" t="n">
        <x:v>2027</x:v>
      </x:c>
      <x:c r="U97" s="1" t="s">
        <x:v>1959</x:v>
      </x:c>
      <x:c r="V97" s="15" t="n">
        <x:v>3179.95</x:v>
      </x:c>
      <x:c r="W97" s="15" t="n">
        <x:v>3302.73</x:v>
      </x:c>
      <x:c r="X97" s="1" t="str">
        <x:f aca="0">G97&amp;" | "&amp;D97</x:f>
        <x:v>NovaCare-B03 | Infusion Pump</x:v>
      </x:c>
      <x:c r="Y97" s="1" t="s">
        <x:v>1885</x:v>
      </x:c>
      <x:c r="Z97" s="11" t="b">
        <x:f aca="0">FALSE()</x:f>
        <x:v>0</x:v>
      </x:c>
    </x:row>
    <x:row r="98" ht="15" hidden="0" customHeight="1">
      <x:c r="A98" s="1" t="s">
        <x:v>686</x:v>
      </x:c>
      <x:c r="B98" s="1" t="s">
        <x:v>2208</x:v>
      </x:c>
      <x:c r="C98" s="1" t="s">
        <x:v>2209</x:v>
      </x:c>
      <x:c r="D98" s="1" t="s">
        <x:v>1933</x:v>
      </x:c>
      <x:c r="E98" s="1" t="s">
        <x:v>1934</x:v>
      </x:c>
      <x:c r="F98" s="1" t="s">
        <x:v>1963</x:v>
      </x:c>
      <x:c r="G98" s="1" t="s">
        <x:v>2116</x:v>
      </x:c>
      <x:c r="H98" s="1" t="s">
        <x:v>1870</x:v>
      </x:c>
      <x:c r="I98" s="1" t="s">
        <x:v>1968</x:v>
      </x:c>
      <x:c r="J98" s="1" t="s">
        <x:v>1872</x:v>
      </x:c>
      <x:c r="K98" s="14" t="n">
        <x:v>43218</x:v>
      </x:c>
      <x:c r="L98" s="1" t="n">
        <x:f aca="0">ROUND((DATE(2026,7,31)-K98)/365.25,2)</x:f>
        <x:v>8.26</x:v>
      </x:c>
      <x:c r="M98" s="14" t="n">
        <x:v>44313</x:v>
      </x:c>
      <x:c r="N98" s="1" t="s">
        <x:v>1884</x:v>
      </x:c>
      <x:c r="O98" s="1" t="n">
        <x:v>365</x:v>
      </x:c>
      <x:c r="P98" s="14" t="n">
        <x:v>46228</x:v>
      </x:c>
      <x:c r="Q98" s="14" t="n">
        <x:v>46593</x:v>
      </x:c>
      <x:c r="R98" s="1" t="n">
        <x:f aca="0">MAX(0,DATE(2026,7,31)-Q98)</x:f>
        <x:v>0</x:v>
      </x:c>
      <x:c r="S98" s="1" t="n">
        <x:v>8</x:v>
      </x:c>
      <x:c r="T98" s="1" t="n">
        <x:v>2026</x:v>
      </x:c>
      <x:c r="U98" s="1" t="s">
        <x:v>1874</x:v>
      </x:c>
      <x:c r="V98" s="15" t="n">
        <x:v>2020.75</x:v>
      </x:c>
      <x:c r="W98" s="15" t="n">
        <x:v>2279.77</x:v>
      </x:c>
      <x:c r="X98" s="1" t="str">
        <x:f aca="0">G98&amp;" | "&amp;D98</x:f>
        <x:v>ClinTech-C03 | Suction Pump</x:v>
      </x:c>
      <x:c r="Y98" s="1" t="s">
        <x:v>1875</x:v>
      </x:c>
      <x:c r="Z98" s="11" t="b">
        <x:f aca="0">FALSE()</x:f>
        <x:v>0</x:v>
      </x:c>
    </x:row>
    <x:row r="99" ht="15" hidden="0" customHeight="1">
      <x:c r="A99" s="1" t="s">
        <x:v>1771</x:v>
      </x:c>
      <x:c r="B99" s="1" t="s">
        <x:v>2210</x:v>
      </x:c>
      <x:c r="C99" s="1" t="s">
        <x:v>2211</x:v>
      </x:c>
      <x:c r="D99" s="1" t="s">
        <x:v>1997</x:v>
      </x:c>
      <x:c r="E99" s="1" t="s">
        <x:v>1916</x:v>
      </x:c>
      <x:c r="F99" s="1" t="s">
        <x:v>1963</x:v>
      </x:c>
      <x:c r="G99" s="1" t="s">
        <x:v>2212</x:v>
      </x:c>
      <x:c r="H99" s="1" t="s">
        <x:v>1891</x:v>
      </x:c>
      <x:c r="I99" s="1" t="s">
        <x:v>1923</x:v>
      </x:c>
      <x:c r="J99" s="1" t="s">
        <x:v>1902</x:v>
      </x:c>
      <x:c r="K99" s="14" t="n">
        <x:v>45669</x:v>
      </x:c>
      <x:c r="L99" s="1" t="n">
        <x:f aca="0">ROUND((DATE(2026,7,31)-K99)/365.25,2)</x:f>
        <x:v>1.55</x:v>
      </x:c>
      <x:c r="M99" s="14" t="n">
        <x:v>46764</x:v>
      </x:c>
      <x:c r="N99" s="1" t="s">
        <x:v>1884</x:v>
      </x:c>
      <x:c r="O99" s="1" t="n">
        <x:v>365</x:v>
      </x:c>
      <x:c r="P99" s="14" t="n">
        <x:v>46038</x:v>
      </x:c>
      <x:c r="Q99" s="14" t="n">
        <x:v>46403</x:v>
      </x:c>
      <x:c r="R99" s="1" t="n">
        <x:f aca="0">MAX(0,DATE(2026,7,31)-Q99)</x:f>
        <x:v>0</x:v>
      </x:c>
      <x:c r="S99" s="1" t="n">
        <x:v>12</x:v>
      </x:c>
      <x:c r="T99" s="1" t="n">
        <x:v>2037</x:v>
      </x:c>
      <x:c r="U99" s="1" t="s">
        <x:v>1874</x:v>
      </x:c>
      <x:c r="V99" s="15" t="n">
        <x:v>41086.66</x:v>
      </x:c>
      <x:c r="W99" s="15" t="n">
        <x:v>41086.66</x:v>
      </x:c>
      <x:c r="X99" s="1" t="str">
        <x:f aca="0">G99&amp;" | "&amp;D99</x:f>
        <x:v>ClinTech-A01 | Anaesthetic Machine</x:v>
      </x:c>
      <x:c r="Y99" s="1" t="s">
        <x:v>1885</x:v>
      </x:c>
      <x:c r="Z99" s="11" t="b">
        <x:f aca="0">FALSE()</x:f>
        <x:v>0</x:v>
      </x:c>
    </x:row>
    <x:row r="100" ht="15" hidden="0" customHeight="1">
      <x:c r="A100" s="1" t="s">
        <x:v>690</x:v>
      </x:c>
      <x:c r="B100" s="1" t="s">
        <x:v>2213</x:v>
      </x:c>
      <x:c r="C100" s="1" t="s">
        <x:v>2214</x:v>
      </x:c>
      <x:c r="D100" s="1" t="s">
        <x:v>1888</x:v>
      </x:c>
      <x:c r="E100" s="1" t="s">
        <x:v>1880</x:v>
      </x:c>
      <x:c r="F100" s="1" t="s">
        <x:v>1868</x:v>
      </x:c>
      <x:c r="G100" s="1" t="s">
        <x:v>2215</x:v>
      </x:c>
      <x:c r="H100" s="1" t="s">
        <x:v>1870</x:v>
      </x:c>
      <x:c r="I100" s="1" t="s">
        <x:v>1919</x:v>
      </x:c>
      <x:c r="J100" s="1" t="s">
        <x:v>1902</x:v>
      </x:c>
      <x:c r="K100" s="14" t="n">
        <x:v>44120</x:v>
      </x:c>
      <x:c r="L100" s="1" t="n">
        <x:f aca="0">ROUND((DATE(2026,7,31)-K100)/365.25,2)</x:f>
        <x:v>5.79</x:v>
      </x:c>
      <x:c r="M100" s="14" t="n">
        <x:v>45215</x:v>
      </x:c>
      <x:c r="N100" s="1" t="s">
        <x:v>1884</x:v>
      </x:c>
      <x:c r="O100" s="1" t="n">
        <x:v>180</x:v>
      </x:c>
      <x:c r="P100" s="14" t="n">
        <x:v>46067</x:v>
      </x:c>
      <x:c r="Q100" s="14" t="n">
        <x:v>46247</x:v>
      </x:c>
      <x:c r="R100" s="1" t="n">
        <x:f aca="0">MAX(0,DATE(2026,7,31)-Q100)</x:f>
        <x:v>0</x:v>
      </x:c>
      <x:c r="S100" s="1" t="n">
        <x:v>9</x:v>
      </x:c>
      <x:c r="T100" s="1" t="n">
        <x:v>2029</x:v>
      </x:c>
      <x:c r="U100" s="1" t="s">
        <x:v>1874</x:v>
      </x:c>
      <x:c r="V100" s="15" t="n">
        <x:v>3236.32</x:v>
      </x:c>
      <x:c r="W100" s="15" t="n">
        <x:v>3502.54</x:v>
      </x:c>
      <x:c r="X100" s="1" t="str">
        <x:f aca="0">G100&amp;" | "&amp;D100</x:f>
        <x:v>NovaCare-C01 | Infusion Pump</x:v>
      </x:c>
      <x:c r="Y100" s="1" t="s">
        <x:v>1875</x:v>
      </x:c>
      <x:c r="Z100" s="11" t="b">
        <x:f aca="0">FALSE()</x:f>
        <x:v>0</x:v>
      </x:c>
    </x:row>
    <x:row r="101" ht="15" hidden="0" customHeight="1">
      <x:c r="A101" s="1" t="s">
        <x:v>2216</x:v>
      </x:c>
      <x:c r="B101" s="1" t="s">
        <x:v>2217</x:v>
      </x:c>
      <x:c r="C101" s="1" t="s">
        <x:v>2218</x:v>
      </x:c>
      <x:c r="D101" s="1" t="s">
        <x:v>1945</x:v>
      </x:c>
      <x:c r="E101" s="1" t="s">
        <x:v>1880</x:v>
      </x:c>
      <x:c r="F101" s="1" t="s">
        <x:v>1963</x:v>
      </x:c>
      <x:c r="G101" s="1" t="s">
        <x:v>2132</x:v>
      </x:c>
      <x:c r="H101" s="1" t="s">
        <x:v>1911</x:v>
      </x:c>
      <x:c r="I101" s="1" t="s">
        <x:v>1983</x:v>
      </x:c>
      <x:c r="J101" s="1" t="s">
        <x:v>1902</x:v>
      </x:c>
      <x:c r="K101" s="14" t="n">
        <x:v>45203</x:v>
      </x:c>
      <x:c r="L101" s="1" t="n">
        <x:f aca="0">ROUND((DATE(2026,7,31)-K101)/365.25,2)</x:f>
        <x:v>2.82</x:v>
      </x:c>
      <x:c r="M101" s="14" t="n">
        <x:v>46298</x:v>
      </x:c>
      <x:c r="N101" s="1" t="s">
        <x:v>1907</x:v>
      </x:c>
      <x:c r="O101" s="1" t="n">
        <x:v>180</x:v>
      </x:c>
      <x:c r="P101" s="14" t="n">
        <x:v>46093</x:v>
      </x:c>
      <x:c r="Q101" s="14" t="n">
        <x:v>46273</x:v>
      </x:c>
      <x:c r="R101" s="1" t="n">
        <x:f aca="0">MAX(0,DATE(2026,7,31)-Q101)</x:f>
        <x:v>0</x:v>
      </x:c>
      <x:c r="S101" s="1" t="n">
        <x:v>8</x:v>
      </x:c>
      <x:c r="T101" s="1" t="n">
        <x:v>2031</x:v>
      </x:c>
      <x:c r="U101" s="1" t="s">
        <x:v>1874</x:v>
      </x:c>
      <x:c r="V101" s="15" t="n">
        <x:v>2629.42</x:v>
      </x:c>
      <x:c r="W101" s="15" t="n">
        <x:v>2629.42</x:v>
      </x:c>
      <x:c r="X101" s="1" t="str">
        <x:f aca="0">G101&amp;" | "&amp;D101</x:f>
        <x:v>ClinTech-A02 | Syringe Pump</x:v>
      </x:c>
      <x:c r="Y101" s="1" t="s">
        <x:v>1885</x:v>
      </x:c>
      <x:c r="Z101" s="11" t="b">
        <x:f aca="0">FALSE()</x:f>
        <x:v>0</x:v>
      </x:c>
    </x:row>
    <x:row r="102" ht="15" hidden="0" customHeight="1">
      <x:c r="A102" s="1" t="s">
        <x:v>694</x:v>
      </x:c>
      <x:c r="B102" s="1" t="s">
        <x:v>2219</x:v>
      </x:c>
      <x:c r="C102" s="1" t="s">
        <x:v>2220</x:v>
      </x:c>
      <x:c r="D102" s="1" t="s">
        <x:v>1989</x:v>
      </x:c>
      <x:c r="E102" s="1" t="s">
        <x:v>1968</x:v>
      </x:c>
      <x:c r="F102" s="1" t="s">
        <x:v>1881</x:v>
      </x:c>
      <x:c r="G102" s="1" t="s">
        <x:v>2184</x:v>
      </x:c>
      <x:c r="H102" s="1" t="s">
        <x:v>1891</x:v>
      </x:c>
      <x:c r="I102" s="1" t="s">
        <x:v>1941</x:v>
      </x:c>
      <x:c r="J102" s="1" t="s">
        <x:v>1872</x:v>
      </x:c>
      <x:c r="K102" s="14" t="n">
        <x:v>45532</x:v>
      </x:c>
      <x:c r="L102" s="1" t="n">
        <x:f aca="0">ROUND((DATE(2026,7,31)-K102)/365.25,2)</x:f>
        <x:v>1.92</x:v>
      </x:c>
      <x:c r="M102" s="14" t="n">
        <x:v>46627</x:v>
      </x:c>
      <x:c r="N102" s="1" t="s">
        <x:v>1907</x:v>
      </x:c>
      <x:c r="O102" s="1" t="n">
        <x:v>365</x:v>
      </x:c>
      <x:c r="P102" s="14" t="n">
        <x:v>45943</x:v>
      </x:c>
      <x:c r="Q102" s="14" t="n">
        <x:v>46308</x:v>
      </x:c>
      <x:c r="R102" s="1" t="n">
        <x:f aca="0">MAX(0,DATE(2026,7,31)-Q102)</x:f>
        <x:v>0</x:v>
      </x:c>
      <x:c r="S102" s="1" t="n">
        <x:v>9</x:v>
      </x:c>
      <x:c r="T102" s="1" t="n">
        <x:v>2033</x:v>
      </x:c>
      <x:c r="U102" s="1" t="s">
        <x:v>1874</x:v>
      </x:c>
      <x:c r="V102" s="15" t="n">
        <x:v>6712.62</x:v>
      </x:c>
      <x:c r="W102" s="15" t="n">
        <x:v>7503.45</x:v>
      </x:c>
      <x:c r="X102" s="1" t="str">
        <x:f aca="0">G102&amp;" | "&amp;D102</x:f>
        <x:v>Helix-B04 | ECG Machine</x:v>
      </x:c>
      <x:c r="Y102" s="1" t="s">
        <x:v>1875</x:v>
      </x:c>
      <x:c r="Z102" s="11" t="b">
        <x:f aca="0">FALSE()</x:f>
        <x:v>0</x:v>
      </x:c>
    </x:row>
    <x:row r="103" ht="15" hidden="0" customHeight="1">
      <x:c r="A103" s="1" t="s">
        <x:v>2221</x:v>
      </x:c>
      <x:c r="B103" s="1" t="s">
        <x:v>2222</x:v>
      </x:c>
      <x:c r="C103" s="1" t="s">
        <x:v>2223</x:v>
      </x:c>
      <x:c r="D103" s="1" t="s">
        <x:v>1945</x:v>
      </x:c>
      <x:c r="E103" s="1" t="s">
        <x:v>1880</x:v>
      </x:c>
      <x:c r="F103" s="1" t="s">
        <x:v>1881</x:v>
      </x:c>
      <x:c r="G103" s="1" t="s">
        <x:v>2070</x:v>
      </x:c>
      <x:c r="H103" s="1" t="s">
        <x:v>1891</x:v>
      </x:c>
      <x:c r="I103" s="1" t="s">
        <x:v>1923</x:v>
      </x:c>
      <x:c r="J103" s="1" t="s">
        <x:v>1893</x:v>
      </x:c>
      <x:c r="K103" s="14" t="n">
        <x:v>45294</x:v>
      </x:c>
      <x:c r="L103" s="1" t="n">
        <x:f aca="0">ROUND((DATE(2026,7,31)-K103)/365.25,2)</x:f>
        <x:v>2.57</x:v>
      </x:c>
      <x:c r="M103" s="14" t="n">
        <x:v>46389</x:v>
      </x:c>
      <x:c r="N103" s="1" t="s">
        <x:v>1884</x:v>
      </x:c>
      <x:c r="O103" s="1" t="n">
        <x:v>180</x:v>
      </x:c>
      <x:c r="P103" s="14" t="n">
        <x:v>45894</x:v>
      </x:c>
      <x:c r="Q103" s="14" t="n">
        <x:v>46074</x:v>
      </x:c>
      <x:c r="R103" s="1" t="n">
        <x:f aca="0">MAX(0,DATE(2026,7,31)-Q103)</x:f>
        <x:v>160</x:v>
      </x:c>
      <x:c r="S103" s="1" t="n">
        <x:v>9</x:v>
      </x:c>
      <x:c r="T103" s="1" t="n">
        <x:v>2033</x:v>
      </x:c>
      <x:c r="U103" s="1" t="s">
        <x:v>1959</x:v>
      </x:c>
      <x:c r="V103" s="15" t="n">
        <x:v>2574.79</x:v>
      </x:c>
      <x:c r="W103" s="15" t="n">
        <x:v>2883.38</x:v>
      </x:c>
      <x:c r="X103" s="1" t="str">
        <x:f aca="0">G103&amp;" | "&amp;D103</x:f>
        <x:v>Helix-B03 | Syringe Pump</x:v>
      </x:c>
      <x:c r="Y103" s="1" t="s">
        <x:v>1885</x:v>
      </x:c>
      <x:c r="Z103" s="11" t="b">
        <x:f aca="0">FALSE()</x:f>
        <x:v>0</x:v>
      </x:c>
    </x:row>
    <x:row r="104" ht="15" hidden="0" customHeight="1">
      <x:c r="A104" s="1" t="s">
        <x:v>2224</x:v>
      </x:c>
      <x:c r="B104" s="1" t="s">
        <x:v>2225</x:v>
      </x:c>
      <x:c r="C104" s="1" t="s">
        <x:v>2226</x:v>
      </x:c>
      <x:c r="D104" s="1" t="s">
        <x:v>1897</x:v>
      </x:c>
      <x:c r="E104" s="1" t="s">
        <x:v>1898</x:v>
      </x:c>
      <x:c r="F104" s="1" t="s">
        <x:v>1868</x:v>
      </x:c>
      <x:c r="G104" s="1" t="s">
        <x:v>2227</x:v>
      </x:c>
      <x:c r="H104" s="1" t="s">
        <x:v>1911</x:v>
      </x:c>
      <x:c r="I104" s="1" t="s">
        <x:v>1983</x:v>
      </x:c>
      <x:c r="J104" s="1" t="s">
        <x:v>1902</x:v>
      </x:c>
      <x:c r="K104" s="14" t="n">
        <x:v>43235</x:v>
      </x:c>
      <x:c r="L104" s="1" t="n">
        <x:f aca="0">ROUND((DATE(2026,7,31)-K104)/365.25,2)</x:f>
        <x:v>8.21</x:v>
      </x:c>
      <x:c r="M104" s="14" t="n">
        <x:v>44330</x:v>
      </x:c>
      <x:c r="N104" s="1" t="s">
        <x:v>1884</x:v>
      </x:c>
      <x:c r="O104" s="1" t="n">
        <x:v>365</x:v>
      </x:c>
      <x:c r="P104" s="14" t="n">
        <x:v>46119</x:v>
      </x:c>
      <x:c r="Q104" s="14" t="n">
        <x:v>46484</x:v>
      </x:c>
      <x:c r="R104" s="1" t="n">
        <x:f aca="0">MAX(0,DATE(2026,7,31)-Q104)</x:f>
        <x:v>0</x:v>
      </x:c>
      <x:c r="S104" s="1" t="n">
        <x:v>10</x:v>
      </x:c>
      <x:c r="T104" s="1" t="n">
        <x:v>2028</x:v>
      </x:c>
      <x:c r="U104" s="1" t="s">
        <x:v>1874</x:v>
      </x:c>
      <x:c r="V104" s="15" t="n">
        <x:v>16518.65</x:v>
      </x:c>
      <x:c r="W104" s="15" t="n">
        <x:v>16518.65</x:v>
      </x:c>
      <x:c r="X104" s="1" t="str">
        <x:f aca="0">G104&amp;" | "&amp;D104</x:f>
        <x:v>NovaCare-A02 | Defibrillator</x:v>
      </x:c>
      <x:c r="Y104" s="1" t="s">
        <x:v>1885</x:v>
      </x:c>
      <x:c r="Z104" s="11" t="b">
        <x:f aca="0">FALSE()</x:f>
        <x:v>0</x:v>
      </x:c>
    </x:row>
    <x:row r="105" ht="15" hidden="0" customHeight="1">
      <x:c r="A105" s="1" t="s">
        <x:v>699</x:v>
      </x:c>
      <x:c r="B105" s="1" t="s">
        <x:v>2228</x:v>
      </x:c>
      <x:c r="C105" s="1" t="s">
        <x:v>2229</x:v>
      </x:c>
      <x:c r="D105" s="1" t="s">
        <x:v>1888</x:v>
      </x:c>
      <x:c r="E105" s="1" t="s">
        <x:v>1880</x:v>
      </x:c>
      <x:c r="F105" s="1" t="s">
        <x:v>1963</x:v>
      </x:c>
      <x:c r="G105" s="1" t="s">
        <x:v>2007</x:v>
      </x:c>
      <x:c r="H105" s="1" t="s">
        <x:v>1870</x:v>
      </x:c>
      <x:c r="I105" s="1" t="s">
        <x:v>1871</x:v>
      </x:c>
      <x:c r="J105" s="1" t="s">
        <x:v>1893</x:v>
      </x:c>
      <x:c r="K105" s="14" t="n">
        <x:v>44356</x:v>
      </x:c>
      <x:c r="L105" s="1" t="n">
        <x:f aca="0">ROUND((DATE(2026,7,31)-K105)/365.25,2)</x:f>
        <x:v>5.14</x:v>
      </x:c>
      <x:c r="M105" s="14" t="n">
        <x:v>45451</x:v>
      </x:c>
      <x:c r="N105" s="1" t="s">
        <x:v>1884</x:v>
      </x:c>
      <x:c r="O105" s="1" t="n">
        <x:v>365</x:v>
      </x:c>
      <x:c r="P105" s="14" t="n">
        <x:v>46184</x:v>
      </x:c>
      <x:c r="Q105" s="14" t="n">
        <x:v>46549</x:v>
      </x:c>
      <x:c r="R105" s="1" t="n">
        <x:f aca="0">MAX(0,DATE(2026,7,31)-Q105)</x:f>
        <x:v>0</x:v>
      </x:c>
      <x:c r="S105" s="1" t="n">
        <x:v>10</x:v>
      </x:c>
      <x:c r="T105" s="1" t="n">
        <x:v>2031</x:v>
      </x:c>
      <x:c r="U105" s="1" t="s">
        <x:v>1874</x:v>
      </x:c>
      <x:c r="V105" s="15" t="n">
        <x:v>3145.54</x:v>
      </x:c>
      <x:c r="W105" s="15" t="n">
        <x:v>3951.35</x:v>
      </x:c>
      <x:c r="X105" s="1" t="str">
        <x:f aca="0">G105&amp;" | "&amp;D105</x:f>
        <x:v>ClinTech-C04 | Infusion Pump</x:v>
      </x:c>
      <x:c r="Y105" s="1" t="s">
        <x:v>1875</x:v>
      </x:c>
      <x:c r="Z105" s="11" t="b">
        <x:f aca="0">FALSE()</x:f>
        <x:v>0</x:v>
      </x:c>
    </x:row>
    <x:row r="106" ht="15" hidden="0" customHeight="1">
      <x:c r="A106" s="1" t="s">
        <x:v>2230</x:v>
      </x:c>
      <x:c r="B106" s="1" t="s">
        <x:v>2231</x:v>
      </x:c>
      <x:c r="C106" s="1" t="s">
        <x:v>2232</x:v>
      </x:c>
      <x:c r="D106" s="1" t="s">
        <x:v>1927</x:v>
      </x:c>
      <x:c r="E106" s="1" t="s">
        <x:v>1928</x:v>
      </x:c>
      <x:c r="F106" s="1" t="s">
        <x:v>1868</x:v>
      </x:c>
      <x:c r="G106" s="1" t="s">
        <x:v>2061</x:v>
      </x:c>
      <x:c r="H106" s="1" t="s">
        <x:v>1911</x:v>
      </x:c>
      <x:c r="I106" s="1" t="s">
        <x:v>1941</x:v>
      </x:c>
      <x:c r="J106" s="1" t="s">
        <x:v>1893</x:v>
      </x:c>
      <x:c r="K106" s="14" t="n">
        <x:v>44478</x:v>
      </x:c>
      <x:c r="L106" s="1" t="n">
        <x:f aca="0">ROUND((DATE(2026,7,31)-K106)/365.25,2)</x:f>
        <x:v>4.81</x:v>
      </x:c>
      <x:c r="M106" s="14" t="n">
        <x:v>45573</x:v>
      </x:c>
      <x:c r="N106" s="1" t="s">
        <x:v>1884</x:v>
      </x:c>
      <x:c r="O106" s="1" t="n">
        <x:v>365</x:v>
      </x:c>
      <x:c r="P106" s="14" t="n">
        <x:v>46206</x:v>
      </x:c>
      <x:c r="Q106" s="14" t="n">
        <x:v>46571</x:v>
      </x:c>
      <x:c r="R106" s="1" t="n">
        <x:f aca="0">MAX(0,DATE(2026,7,31)-Q106)</x:f>
        <x:v>0</x:v>
      </x:c>
      <x:c r="S106" s="1" t="n">
        <x:v>9</x:v>
      </x:c>
      <x:c r="T106" s="1" t="n">
        <x:v>2030</x:v>
      </x:c>
      <x:c r="U106" s="1" t="s">
        <x:v>1874</x:v>
      </x:c>
      <x:c r="V106" s="15" t="n">
        <x:v>8959.12</x:v>
      </x:c>
      <x:c r="W106" s="15" t="n">
        <x:v>8959.12</x:v>
      </x:c>
      <x:c r="X106" s="1" t="str">
        <x:f aca="0">G106&amp;" | "&amp;D106</x:f>
        <x:v>NovaCare-B01 | Patient Monitor</x:v>
      </x:c>
      <x:c r="Y106" s="1" t="s">
        <x:v>1885</x:v>
      </x:c>
      <x:c r="Z106" s="11" t="b">
        <x:f aca="0">FALSE()</x:f>
        <x:v>0</x:v>
      </x:c>
    </x:row>
    <x:row r="107" ht="15" hidden="0" customHeight="1">
      <x:c r="A107" s="1" t="s">
        <x:v>704</x:v>
      </x:c>
      <x:c r="B107" s="1" t="s">
        <x:v>2233</x:v>
      </x:c>
      <x:c r="C107" s="1" t="s">
        <x:v>2234</x:v>
      </x:c>
      <x:c r="D107" s="1" t="s">
        <x:v>1927</x:v>
      </x:c>
      <x:c r="E107" s="1" t="s">
        <x:v>1928</x:v>
      </x:c>
      <x:c r="F107" s="1" t="s">
        <x:v>1868</x:v>
      </x:c>
      <x:c r="G107" s="1" t="s">
        <x:v>1910</x:v>
      </x:c>
      <x:c r="H107" s="1" t="s">
        <x:v>1870</x:v>
      </x:c>
      <x:c r="I107" s="1" t="s">
        <x:v>1941</x:v>
      </x:c>
      <x:c r="J107" s="1" t="s">
        <x:v>1902</x:v>
      </x:c>
      <x:c r="K107" s="14" t="n">
        <x:v>43728</x:v>
      </x:c>
      <x:c r="L107" s="1" t="n">
        <x:f aca="0">ROUND((DATE(2026,7,31)-K107)/365.25,2)</x:f>
        <x:v>6.86</x:v>
      </x:c>
      <x:c r="M107" s="14" t="n">
        <x:v>44823</x:v>
      </x:c>
      <x:c r="N107" s="1" t="s">
        <x:v>1884</x:v>
      </x:c>
      <x:c r="O107" s="1" t="n">
        <x:v>365</x:v>
      </x:c>
      <x:c r="P107" s="14" t="n">
        <x:v>46220</x:v>
      </x:c>
      <x:c r="Q107" s="14" t="n">
        <x:v>46585</x:v>
      </x:c>
      <x:c r="R107" s="1" t="n">
        <x:f aca="0">MAX(0,DATE(2026,7,31)-Q107)</x:f>
        <x:v>0</x:v>
      </x:c>
      <x:c r="S107" s="1" t="n">
        <x:v>9</x:v>
      </x:c>
      <x:c r="T107" s="1" t="n">
        <x:v>2028</x:v>
      </x:c>
      <x:c r="U107" s="1" t="s">
        <x:v>1874</x:v>
      </x:c>
      <x:c r="V107" s="15" t="n">
        <x:v>7787.57</x:v>
      </x:c>
      <x:c r="W107" s="15" t="n">
        <x:v>10062.07</x:v>
      </x:c>
      <x:c r="X107" s="1" t="str">
        <x:f aca="0">G107&amp;" | "&amp;D107</x:f>
        <x:v>NovaCare-C02 | Patient Monitor</x:v>
      </x:c>
      <x:c r="Y107" s="1" t="s">
        <x:v>1875</x:v>
      </x:c>
      <x:c r="Z107" s="11" t="b">
        <x:f aca="0">FALSE()</x:f>
        <x:v>0</x:v>
      </x:c>
    </x:row>
    <x:row r="108" ht="15" hidden="0" customHeight="1">
      <x:c r="A108" s="1" t="s">
        <x:v>2235</x:v>
      </x:c>
      <x:c r="B108" s="1" t="s">
        <x:v>2236</x:v>
      </x:c>
      <x:c r="C108" s="1" t="s">
        <x:v>2237</x:v>
      </x:c>
      <x:c r="D108" s="1" t="s">
        <x:v>1866</x:v>
      </x:c>
      <x:c r="E108" s="1" t="s">
        <x:v>1867</x:v>
      </x:c>
      <x:c r="F108" s="1" t="s">
        <x:v>1963</x:v>
      </x:c>
      <x:c r="G108" s="1" t="s">
        <x:v>2011</x:v>
      </x:c>
      <x:c r="H108" s="1" t="s">
        <x:v>1870</x:v>
      </x:c>
      <x:c r="I108" s="1" t="s">
        <x:v>1901</x:v>
      </x:c>
      <x:c r="J108" s="1" t="s">
        <x:v>1872</x:v>
      </x:c>
      <x:c r="K108" s="14" t="n">
        <x:v>44676</x:v>
      </x:c>
      <x:c r="L108" s="1" t="n">
        <x:f aca="0">ROUND((DATE(2026,7,31)-K108)/365.25,2)</x:f>
        <x:v>4.27</x:v>
      </x:c>
      <x:c r="M108" s="14" t="n">
        <x:v>45771</x:v>
      </x:c>
      <x:c r="N108" s="1" t="s">
        <x:v>1884</x:v>
      </x:c>
      <x:c r="O108" s="1" t="n">
        <x:v>365</x:v>
      </x:c>
      <x:c r="P108" s="14" t="n">
        <x:v>46012</x:v>
      </x:c>
      <x:c r="Q108" s="14" t="n">
        <x:v>46377</x:v>
      </x:c>
      <x:c r="R108" s="1" t="n">
        <x:f aca="0">MAX(0,DATE(2026,7,31)-Q108)</x:f>
        <x:v>0</x:v>
      </x:c>
      <x:c r="S108" s="1" t="n">
        <x:v>10</x:v>
      </x:c>
      <x:c r="T108" s="1" t="n">
        <x:v>2032</x:v>
      </x:c>
      <x:c r="U108" s="1" t="s">
        <x:v>1874</x:v>
      </x:c>
      <x:c r="V108" s="15" t="n">
        <x:v>50893.43</x:v>
      </x:c>
      <x:c r="W108" s="15" t="n">
        <x:v>52249.51</x:v>
      </x:c>
      <x:c r="X108" s="1" t="str">
        <x:f aca="0">G108&amp;" | "&amp;D108</x:f>
        <x:v>ClinTech-B03 | Ultrasound</x:v>
      </x:c>
      <x:c r="Y108" s="1" t="s">
        <x:v>1885</x:v>
      </x:c>
      <x:c r="Z108" s="11" t="b">
        <x:f aca="0">FALSE()</x:f>
        <x:v>0</x:v>
      </x:c>
    </x:row>
    <x:row r="109" ht="15" hidden="0" customHeight="1">
      <x:c r="A109" s="1" t="s">
        <x:v>708</x:v>
      </x:c>
      <x:c r="B109" s="1" t="s">
        <x:v>2238</x:v>
      </x:c>
      <x:c r="C109" s="1" t="s">
        <x:v>2239</x:v>
      </x:c>
      <x:c r="D109" s="1" t="s">
        <x:v>1927</x:v>
      </x:c>
      <x:c r="E109" s="1" t="s">
        <x:v>1928</x:v>
      </x:c>
      <x:c r="F109" s="1" t="s">
        <x:v>1868</x:v>
      </x:c>
      <x:c r="G109" s="1" t="s">
        <x:v>2029</x:v>
      </x:c>
      <x:c r="H109" s="1" t="s">
        <x:v>1891</x:v>
      </x:c>
      <x:c r="I109" s="1" t="s">
        <x:v>1901</x:v>
      </x:c>
      <x:c r="J109" s="1" t="s">
        <x:v>1902</x:v>
      </x:c>
      <x:c r="K109" s="14" t="n">
        <x:v>45980</x:v>
      </x:c>
      <x:c r="L109" s="1" t="n">
        <x:f aca="0">ROUND((DATE(2026,7,31)-K109)/365.25,2)</x:f>
        <x:v>0.7</x:v>
      </x:c>
      <x:c r="M109" s="14" t="n">
        <x:v>47075</x:v>
      </x:c>
      <x:c r="N109" s="1" t="s">
        <x:v>1884</x:v>
      </x:c>
      <x:c r="O109" s="1" t="n">
        <x:v>365</x:v>
      </x:c>
      <x:c r="P109" s="14" t="n">
        <x:v>46009</x:v>
      </x:c>
      <x:c r="Q109" s="14" t="n">
        <x:v>46374</x:v>
      </x:c>
      <x:c r="R109" s="1" t="n">
        <x:f aca="0">MAX(0,DATE(2026,7,31)-Q109)</x:f>
        <x:v>0</x:v>
      </x:c>
      <x:c r="S109" s="1" t="n">
        <x:v>8</x:v>
      </x:c>
      <x:c r="T109" s="1" t="n">
        <x:v>2033</x:v>
      </x:c>
      <x:c r="U109" s="1" t="s">
        <x:v>1874</x:v>
      </x:c>
      <x:c r="V109" s="15" t="n">
        <x:v>8747.18</x:v>
      </x:c>
      <x:c r="W109" s="15" t="n">
        <x:v>11303.15</x:v>
      </x:c>
      <x:c r="X109" s="1" t="str">
        <x:f aca="0">G109&amp;" | "&amp;D109</x:f>
        <x:v>NovaCare-A03 | Patient Monitor</x:v>
      </x:c>
      <x:c r="Y109" s="1" t="s">
        <x:v>1875</x:v>
      </x:c>
      <x:c r="Z109" s="11" t="b">
        <x:f aca="0">FALSE()</x:f>
        <x:v>0</x:v>
      </x:c>
    </x:row>
    <x:row r="110" ht="15" hidden="0" customHeight="1">
      <x:c r="A110" s="1" t="s">
        <x:v>2240</x:v>
      </x:c>
      <x:c r="B110" s="1" t="s">
        <x:v>2241</x:v>
      </x:c>
      <x:c r="C110" s="1" t="s">
        <x:v>2242</x:v>
      </x:c>
      <x:c r="D110" s="1" t="s">
        <x:v>1897</x:v>
      </x:c>
      <x:c r="E110" s="1" t="s">
        <x:v>1898</x:v>
      </x:c>
      <x:c r="F110" s="1" t="s">
        <x:v>1881</x:v>
      </x:c>
      <x:c r="G110" s="1" t="s">
        <x:v>2025</x:v>
      </x:c>
      <x:c r="H110" s="1" t="s">
        <x:v>1911</x:v>
      </x:c>
      <x:c r="I110" s="1" t="s">
        <x:v>1901</x:v>
      </x:c>
      <x:c r="J110" s="1" t="s">
        <x:v>1902</x:v>
      </x:c>
      <x:c r="K110" s="14" t="n">
        <x:v>43570</x:v>
      </x:c>
      <x:c r="L110" s="1" t="n">
        <x:f aca="0">ROUND((DATE(2026,7,31)-K110)/365.25,2)</x:f>
        <x:v>7.29</x:v>
      </x:c>
      <x:c r="M110" s="14" t="n">
        <x:v>44665</x:v>
      </x:c>
      <x:c r="N110" s="1" t="s">
        <x:v>1884</x:v>
      </x:c>
      <x:c r="O110" s="1" t="n">
        <x:v>180</x:v>
      </x:c>
      <x:c r="P110" s="14" t="n">
        <x:v>45983</x:v>
      </x:c>
      <x:c r="Q110" s="14" t="n">
        <x:v>46163</x:v>
      </x:c>
      <x:c r="R110" s="1" t="n">
        <x:f aca="0">MAX(0,DATE(2026,7,31)-Q110)</x:f>
        <x:v>71</x:v>
      </x:c>
      <x:c r="S110" s="1" t="n">
        <x:v>10</x:v>
      </x:c>
      <x:c r="T110" s="1" t="n">
        <x:v>2029</x:v>
      </x:c>
      <x:c r="U110" s="1" t="s">
        <x:v>1874</x:v>
      </x:c>
      <x:c r="V110" s="15" t="n">
        <x:v>15763.22</x:v>
      </x:c>
      <x:c r="W110" s="15" t="n">
        <x:v>15763.22</x:v>
      </x:c>
      <x:c r="X110" s="1" t="str">
        <x:f aca="0">G110&amp;" | "&amp;D110</x:f>
        <x:v>Helix-A03 | Defibrillator</x:v>
      </x:c>
      <x:c r="Y110" s="1" t="s">
        <x:v>1885</x:v>
      </x:c>
      <x:c r="Z110" s="11" t="b">
        <x:f aca="0">FALSE()</x:f>
        <x:v>0</x:v>
      </x:c>
    </x:row>
    <x:row r="111" ht="15" hidden="0" customHeight="1">
      <x:c r="A111" s="1" t="s">
        <x:v>713</x:v>
      </x:c>
      <x:c r="B111" s="1" t="s">
        <x:v>2243</x:v>
      </x:c>
      <x:c r="C111" s="1" t="s">
        <x:v>2244</x:v>
      </x:c>
      <x:c r="D111" s="1" t="s">
        <x:v>1915</x:v>
      </x:c>
      <x:c r="E111" s="1" t="s">
        <x:v>1916</x:v>
      </x:c>
      <x:c r="F111" s="1" t="s">
        <x:v>1963</x:v>
      </x:c>
      <x:c r="G111" s="1" t="s">
        <x:v>1964</x:v>
      </x:c>
      <x:c r="H111" s="1" t="s">
        <x:v>1891</x:v>
      </x:c>
      <x:c r="I111" s="1" t="s">
        <x:v>1968</x:v>
      </x:c>
      <x:c r="J111" s="1" t="s">
        <x:v>1902</x:v>
      </x:c>
      <x:c r="K111" s="14" t="n">
        <x:v>45216</x:v>
      </x:c>
      <x:c r="L111" s="1" t="n">
        <x:f aca="0">ROUND((DATE(2026,7,31)-K111)/365.25,2)</x:f>
        <x:v>2.79</x:v>
      </x:c>
      <x:c r="M111" s="14" t="n">
        <x:v>46311</x:v>
      </x:c>
      <x:c r="N111" s="1" t="s">
        <x:v>1884</x:v>
      </x:c>
      <x:c r="O111" s="1" t="n">
        <x:v>365</x:v>
      </x:c>
      <x:c r="P111" s="14" t="n">
        <x:v>46126</x:v>
      </x:c>
      <x:c r="Q111" s="14" t="n">
        <x:v>46491</x:v>
      </x:c>
      <x:c r="R111" s="1" t="n">
        <x:f aca="0">MAX(0,DATE(2026,7,31)-Q111)</x:f>
        <x:v>0</x:v>
      </x:c>
      <x:c r="S111" s="1" t="n">
        <x:v>10</x:v>
      </x:c>
      <x:c r="T111" s="1" t="n">
        <x:v>2033</x:v>
      </x:c>
      <x:c r="U111" s="1" t="s">
        <x:v>1874</x:v>
      </x:c>
      <x:c r="V111" s="15" t="n">
        <x:v>29106.7</x:v>
      </x:c>
      <x:c r="W111" s="15" t="n">
        <x:v>29106.7</x:v>
      </x:c>
      <x:c r="X111" s="1" t="str">
        <x:f aca="0">G111&amp;" | "&amp;D111</x:f>
        <x:v>ClinTech-C01 | Ventilator</x:v>
      </x:c>
      <x:c r="Y111" s="1" t="s">
        <x:v>1875</x:v>
      </x:c>
      <x:c r="Z111" s="11" t="b">
        <x:f aca="0">FALSE()</x:f>
        <x:v>0</x:v>
      </x:c>
    </x:row>
    <x:row r="112" ht="15" hidden="0" customHeight="1">
      <x:c r="A112" s="1" t="s">
        <x:v>715</x:v>
      </x:c>
      <x:c r="B112" s="1" t="s">
        <x:v>2245</x:v>
      </x:c>
      <x:c r="C112" s="1" t="s">
        <x:v>2246</x:v>
      </x:c>
      <x:c r="D112" s="1" t="s">
        <x:v>2010</x:v>
      </x:c>
      <x:c r="E112" s="1" t="s">
        <x:v>1928</x:v>
      </x:c>
      <x:c r="F112" s="1" t="s">
        <x:v>1899</x:v>
      </x:c>
      <x:c r="G112" s="1" t="s">
        <x:v>2100</x:v>
      </x:c>
      <x:c r="H112" s="1" t="s">
        <x:v>1891</x:v>
      </x:c>
      <x:c r="I112" s="1" t="s">
        <x:v>1919</x:v>
      </x:c>
      <x:c r="J112" s="1" t="s">
        <x:v>1872</x:v>
      </x:c>
      <x:c r="K112" s="14" t="n">
        <x:v>43622</x:v>
      </x:c>
      <x:c r="L112" s="1" t="n">
        <x:f aca="0">ROUND((DATE(2026,7,31)-K112)/365.25,2)</x:f>
        <x:v>7.15</x:v>
      </x:c>
      <x:c r="M112" s="14" t="n">
        <x:v>44717</x:v>
      </x:c>
      <x:c r="N112" s="1" t="s">
        <x:v>1884</x:v>
      </x:c>
      <x:c r="O112" s="1" t="n">
        <x:v>180</x:v>
      </x:c>
      <x:c r="P112" s="14" t="n">
        <x:v>45959</x:v>
      </x:c>
      <x:c r="Q112" s="14" t="n">
        <x:v>46139</x:v>
      </x:c>
      <x:c r="R112" s="1" t="n">
        <x:f aca="0">MAX(0,DATE(2026,7,31)-Q112)</x:f>
        <x:v>95</x:v>
      </x:c>
      <x:c r="S112" s="1" t="n">
        <x:v>6</x:v>
      </x:c>
      <x:c r="T112" s="1" t="n">
        <x:v>2025</x:v>
      </x:c>
      <x:c r="U112" s="1" t="s">
        <x:v>1874</x:v>
      </x:c>
      <x:c r="V112" s="15" t="n">
        <x:v>2411.72</x:v>
      </x:c>
      <x:c r="W112" s="15" t="n">
        <x:v>2866.62</x:v>
      </x:c>
      <x:c r="X112" s="1" t="str">
        <x:f aca="0">G112&amp;" | "&amp;D112</x:f>
        <x:v>MedAxis-C04 | Vital Signs Monitor</x:v>
      </x:c>
      <x:c r="Y112" s="1" t="s">
        <x:v>1875</x:v>
      </x:c>
      <x:c r="Z112" s="11" t="b">
        <x:f aca="0">FALSE()</x:f>
        <x:v>0</x:v>
      </x:c>
    </x:row>
    <x:row r="113" ht="15" hidden="0" customHeight="1">
      <x:c r="A113" s="1" t="s">
        <x:v>2247</x:v>
      </x:c>
      <x:c r="B113" s="1" t="s">
        <x:v>2248</x:v>
      </x:c>
      <x:c r="C113" s="1" t="s">
        <x:v>2249</x:v>
      </x:c>
      <x:c r="D113" s="1" t="s">
        <x:v>1945</x:v>
      </x:c>
      <x:c r="E113" s="1" t="s">
        <x:v>1880</x:v>
      </x:c>
      <x:c r="F113" s="1" t="s">
        <x:v>1889</x:v>
      </x:c>
      <x:c r="G113" s="1" t="s">
        <x:v>2250</x:v>
      </x:c>
      <x:c r="H113" s="1" t="s">
        <x:v>1911</x:v>
      </x:c>
      <x:c r="I113" s="1" t="s">
        <x:v>1923</x:v>
      </x:c>
      <x:c r="J113" s="1" t="s">
        <x:v>1902</x:v>
      </x:c>
      <x:c r="K113" s="14" t="n">
        <x:v>45044</x:v>
      </x:c>
      <x:c r="L113" s="1" t="n">
        <x:f aca="0">ROUND((DATE(2026,7,31)-K113)/365.25,2)</x:f>
        <x:v>3.26</x:v>
      </x:c>
      <x:c r="M113" s="14" t="n">
        <x:v>46139</x:v>
      </x:c>
      <x:c r="N113" s="1" t="s">
        <x:v>1873</x:v>
      </x:c>
      <x:c r="O113" s="1" t="n">
        <x:v>180</x:v>
      </x:c>
      <x:c r="P113" s="14" t="n">
        <x:v>45934</x:v>
      </x:c>
      <x:c r="Q113" s="14" t="n">
        <x:v>46114</x:v>
      </x:c>
      <x:c r="R113" s="1" t="n">
        <x:f aca="0">MAX(0,DATE(2026,7,31)-Q113)</x:f>
        <x:v>120</x:v>
      </x:c>
      <x:c r="S113" s="1" t="n">
        <x:v>10</x:v>
      </x:c>
      <x:c r="T113" s="1" t="n">
        <x:v>2033</x:v>
      </x:c>
      <x:c r="U113" s="1" t="s">
        <x:v>1874</x:v>
      </x:c>
      <x:c r="V113" s="15" t="n">
        <x:v>2702.12</x:v>
      </x:c>
      <x:c r="W113" s="15" t="n">
        <x:v>2969.95</x:v>
      </x:c>
      <x:c r="X113" s="1" t="str">
        <x:f aca="0">G113&amp;" | "&amp;D113</x:f>
        <x:v>PulseWorks-C02 | Syringe Pump</x:v>
      </x:c>
      <x:c r="Y113" s="1" t="s">
        <x:v>1885</x:v>
      </x:c>
      <x:c r="Z113" s="11" t="b">
        <x:f aca="0">FALSE()</x:f>
        <x:v>0</x:v>
      </x:c>
    </x:row>
    <x:row r="114" ht="15" hidden="0" customHeight="1">
      <x:c r="A114" s="1" t="s">
        <x:v>2251</x:v>
      </x:c>
      <x:c r="B114" s="1" t="s">
        <x:v>2252</x:v>
      </x:c>
      <x:c r="C114" s="1" t="s">
        <x:v>2253</x:v>
      </x:c>
      <x:c r="D114" s="1" t="s">
        <x:v>1888</x:v>
      </x:c>
      <x:c r="E114" s="1" t="s">
        <x:v>1880</x:v>
      </x:c>
      <x:c r="F114" s="1" t="s">
        <x:v>1963</x:v>
      </x:c>
      <x:c r="G114" s="1" t="s">
        <x:v>2132</x:v>
      </x:c>
      <x:c r="H114" s="1" t="s">
        <x:v>1870</x:v>
      </x:c>
      <x:c r="I114" s="1" t="s">
        <x:v>1892</x:v>
      </x:c>
      <x:c r="J114" s="1" t="s">
        <x:v>1893</x:v>
      </x:c>
      <x:c r="K114" s="14" t="n">
        <x:v>44407</x:v>
      </x:c>
      <x:c r="L114" s="1" t="n">
        <x:f aca="0">ROUND((DATE(2026,7,31)-K114)/365.25,2)</x:f>
        <x:v>5</x:v>
      </x:c>
      <x:c r="M114" s="14" t="n">
        <x:v>45502</x:v>
      </x:c>
      <x:c r="N114" s="1" t="s">
        <x:v>1884</x:v>
      </x:c>
      <x:c r="O114" s="1" t="n">
        <x:v>365</x:v>
      </x:c>
      <x:c r="P114" s="14" t="n">
        <x:v>46110</x:v>
      </x:c>
      <x:c r="Q114" s="14" t="n">
        <x:v>46475</x:v>
      </x:c>
      <x:c r="R114" s="1" t="n">
        <x:f aca="0">MAX(0,DATE(2026,7,31)-Q114)</x:f>
        <x:v>0</x:v>
      </x:c>
      <x:c r="S114" s="1" t="n">
        <x:v>9</x:v>
      </x:c>
      <x:c r="T114" s="1" t="n">
        <x:v>2030</x:v>
      </x:c>
      <x:c r="U114" s="1" t="s">
        <x:v>1874</x:v>
      </x:c>
      <x:c r="V114" s="15" t="n">
        <x:v>3188.44</x:v>
      </x:c>
      <x:c r="W114" s="15" t="n">
        <x:v>3188.44</x:v>
      </x:c>
      <x:c r="X114" s="1" t="str">
        <x:f aca="0">G114&amp;" | "&amp;D114</x:f>
        <x:v>ClinTech-A02 | Infusion Pump</x:v>
      </x:c>
      <x:c r="Y114" s="1" t="s">
        <x:v>1885</x:v>
      </x:c>
      <x:c r="Z114" s="11" t="b">
        <x:f aca="0">FALSE()</x:f>
        <x:v>0</x:v>
      </x:c>
    </x:row>
    <x:row r="115" ht="15" hidden="0" customHeight="1">
      <x:c r="A115" s="1" t="s">
        <x:v>2254</x:v>
      </x:c>
      <x:c r="B115" s="1" t="s">
        <x:v>2255</x:v>
      </x:c>
      <x:c r="C115" s="1" t="s">
        <x:v>2256</x:v>
      </x:c>
      <x:c r="D115" s="1" t="s">
        <x:v>1888</x:v>
      </x:c>
      <x:c r="E115" s="1" t="s">
        <x:v>1880</x:v>
      </x:c>
      <x:c r="F115" s="1" t="s">
        <x:v>1899</x:v>
      </x:c>
      <x:c r="G115" s="1" t="s">
        <x:v>1906</x:v>
      </x:c>
      <x:c r="H115" s="1" t="s">
        <x:v>1891</x:v>
      </x:c>
      <x:c r="I115" s="1" t="s">
        <x:v>1901</x:v>
      </x:c>
      <x:c r="J115" s="1" t="s">
        <x:v>1902</x:v>
      </x:c>
      <x:c r="K115" s="14" t="n">
        <x:v>45434</x:v>
      </x:c>
      <x:c r="L115" s="1" t="n">
        <x:f aca="0">ROUND((DATE(2026,7,31)-K115)/365.25,2)</x:f>
        <x:v>2.19</x:v>
      </x:c>
      <x:c r="M115" s="14" t="n">
        <x:v>46529</x:v>
      </x:c>
      <x:c r="N115" s="1" t="s">
        <x:v>1884</x:v>
      </x:c>
      <x:c r="O115" s="1" t="n">
        <x:v>180</x:v>
      </x:c>
      <x:c r="P115" s="14" t="n">
        <x:v>45988</x:v>
      </x:c>
      <x:c r="Q115" s="14" t="n">
        <x:v>46168</x:v>
      </x:c>
      <x:c r="R115" s="1" t="n">
        <x:f aca="0">MAX(0,DATE(2026,7,31)-Q115)</x:f>
        <x:v>66</x:v>
      </x:c>
      <x:c r="S115" s="1" t="n">
        <x:v>9</x:v>
      </x:c>
      <x:c r="T115" s="1" t="n">
        <x:v>2033</x:v>
      </x:c>
      <x:c r="U115" s="1" t="s">
        <x:v>1874</x:v>
      </x:c>
      <x:c r="V115" s="15" t="n">
        <x:v>3639.77</x:v>
      </x:c>
      <x:c r="W115" s="15" t="n">
        <x:v>4136.64</x:v>
      </x:c>
      <x:c r="X115" s="1" t="str">
        <x:f aca="0">G115&amp;" | "&amp;D115</x:f>
        <x:v>MedAxis-B04 | Infusion Pump</x:v>
      </x:c>
      <x:c r="Y115" s="1" t="s">
        <x:v>1885</x:v>
      </x:c>
      <x:c r="Z115" s="11" t="b">
        <x:f aca="0">FALSE()</x:f>
        <x:v>0</x:v>
      </x:c>
    </x:row>
    <x:row r="116" ht="15" hidden="0" customHeight="1">
      <x:c r="A116" s="1" t="s">
        <x:v>2257</x:v>
      </x:c>
      <x:c r="B116" s="1" t="s">
        <x:v>2258</x:v>
      </x:c>
      <x:c r="C116" s="1" t="s">
        <x:v>2259</x:v>
      </x:c>
      <x:c r="D116" s="1" t="s">
        <x:v>2010</x:v>
      </x:c>
      <x:c r="E116" s="1" t="s">
        <x:v>1928</x:v>
      </x:c>
      <x:c r="F116" s="1" t="s">
        <x:v>1881</x:v>
      </x:c>
      <x:c r="G116" s="1" t="s">
        <x:v>1971</x:v>
      </x:c>
      <x:c r="H116" s="1" t="s">
        <x:v>1911</x:v>
      </x:c>
      <x:c r="I116" s="1" t="s">
        <x:v>1983</x:v>
      </x:c>
      <x:c r="J116" s="1" t="s">
        <x:v>1893</x:v>
      </x:c>
      <x:c r="K116" s="14" t="n">
        <x:v>45337</x:v>
      </x:c>
      <x:c r="L116" s="1" t="n">
        <x:f aca="0">ROUND((DATE(2026,7,31)-K116)/365.25,2)</x:f>
        <x:v>2.46</x:v>
      </x:c>
      <x:c r="M116" s="14" t="n">
        <x:v>46432</x:v>
      </x:c>
      <x:c r="N116" s="1" t="s">
        <x:v>1884</x:v>
      </x:c>
      <x:c r="O116" s="1" t="n">
        <x:v>180</x:v>
      </x:c>
      <x:c r="P116" s="14" t="n">
        <x:v>46085</x:v>
      </x:c>
      <x:c r="Q116" s="14" t="n">
        <x:v>46265</x:v>
      </x:c>
      <x:c r="R116" s="1" t="n">
        <x:f aca="0">MAX(0,DATE(2026,7,31)-Q116)</x:f>
        <x:v>0</x:v>
      </x:c>
      <x:c r="S116" s="1" t="n">
        <x:v>7</x:v>
      </x:c>
      <x:c r="T116" s="1" t="n">
        <x:v>2031</x:v>
      </x:c>
      <x:c r="U116" s="1" t="s">
        <x:v>1874</x:v>
      </x:c>
      <x:c r="V116" s="15" t="n">
        <x:v>1844.46</x:v>
      </x:c>
      <x:c r="W116" s="15" t="n">
        <x:v>2959.86</x:v>
      </x:c>
      <x:c r="X116" s="1" t="str">
        <x:f aca="0">G116&amp;" | "&amp;D116</x:f>
        <x:v>Helix-A01 | Vital Signs Monitor</x:v>
      </x:c>
      <x:c r="Y116" s="1" t="s">
        <x:v>1885</x:v>
      </x:c>
      <x:c r="Z116" s="11" t="b">
        <x:f aca="0">FALSE()</x:f>
        <x:v>0</x:v>
      </x:c>
    </x:row>
    <x:row r="117" ht="15" hidden="0" customHeight="1">
      <x:c r="A117" s="1" t="s">
        <x:v>2260</x:v>
      </x:c>
      <x:c r="B117" s="1" t="s">
        <x:v>2261</x:v>
      </x:c>
      <x:c r="C117" s="1" t="s">
        <x:v>2262</x:v>
      </x:c>
      <x:c r="D117" s="1" t="s">
        <x:v>2010</x:v>
      </x:c>
      <x:c r="E117" s="1" t="s">
        <x:v>1928</x:v>
      </x:c>
      <x:c r="F117" s="1" t="s">
        <x:v>1917</x:v>
      </x:c>
      <x:c r="G117" s="1" t="s">
        <x:v>1967</x:v>
      </x:c>
      <x:c r="H117" s="1" t="s">
        <x:v>1870</x:v>
      </x:c>
      <x:c r="I117" s="1" t="s">
        <x:v>1892</x:v>
      </x:c>
      <x:c r="J117" s="1" t="s">
        <x:v>1893</x:v>
      </x:c>
      <x:c r="K117" s="14" t="n">
        <x:v>45264</x:v>
      </x:c>
      <x:c r="L117" s="1" t="n">
        <x:f aca="0">ROUND((DATE(2026,7,31)-K117)/365.25,2)</x:f>
        <x:v>2.66</x:v>
      </x:c>
      <x:c r="M117" s="14" t="n">
        <x:v>46359</x:v>
      </x:c>
      <x:c r="N117" s="1" t="s">
        <x:v>1884</x:v>
      </x:c>
      <x:c r="O117" s="1" t="n">
        <x:v>180</x:v>
      </x:c>
      <x:c r="P117" s="14" t="n">
        <x:v>46063</x:v>
      </x:c>
      <x:c r="Q117" s="14" t="n">
        <x:v>46243</x:v>
      </x:c>
      <x:c r="R117" s="1" t="n">
        <x:f aca="0">MAX(0,DATE(2026,7,31)-Q117)</x:f>
        <x:v>0</x:v>
      </x:c>
      <x:c r="S117" s="1" t="n">
        <x:v>8</x:v>
      </x:c>
      <x:c r="T117" s="1" t="n">
        <x:v>2031</x:v>
      </x:c>
      <x:c r="U117" s="1" t="s">
        <x:v>1874</x:v>
      </x:c>
      <x:c r="V117" s="15" t="n">
        <x:v>2036.89</x:v>
      </x:c>
      <x:c r="W117" s="15" t="n">
        <x:v>2788.35</x:v>
      </x:c>
      <x:c r="X117" s="1" t="str">
        <x:f aca="0">G117&amp;" | "&amp;D117</x:f>
        <x:v>Apex-C04 | Vital Signs Monitor</x:v>
      </x:c>
      <x:c r="Y117" s="1" t="s">
        <x:v>1885</x:v>
      </x:c>
      <x:c r="Z117" s="11" t="b">
        <x:f aca="0">FALSE()</x:f>
        <x:v>0</x:v>
      </x:c>
    </x:row>
    <x:row r="118" ht="15" hidden="0" customHeight="1">
      <x:c r="A118" s="1" t="s">
        <x:v>2263</x:v>
      </x:c>
      <x:c r="B118" s="1" t="s">
        <x:v>2264</x:v>
      </x:c>
      <x:c r="C118" s="1" t="s">
        <x:v>2265</x:v>
      </x:c>
      <x:c r="D118" s="1" t="s">
        <x:v>1897</x:v>
      </x:c>
      <x:c r="E118" s="1" t="s">
        <x:v>1898</x:v>
      </x:c>
      <x:c r="F118" s="1" t="s">
        <x:v>1917</x:v>
      </x:c>
      <x:c r="G118" s="1" t="s">
        <x:v>2075</x:v>
      </x:c>
      <x:c r="H118" s="1" t="s">
        <x:v>1870</x:v>
      </x:c>
      <x:c r="I118" s="1" t="s">
        <x:v>1919</x:v>
      </x:c>
      <x:c r="J118" s="1" t="s">
        <x:v>1902</x:v>
      </x:c>
      <x:c r="K118" s="14" t="n">
        <x:v>43930</x:v>
      </x:c>
      <x:c r="L118" s="1" t="n">
        <x:f aca="0">ROUND((DATE(2026,7,31)-K118)/365.25,2)</x:f>
        <x:v>6.31</x:v>
      </x:c>
      <x:c r="M118" s="14" t="n">
        <x:v>45025</x:v>
      </x:c>
      <x:c r="N118" s="1" t="s">
        <x:v>1884</x:v>
      </x:c>
      <x:c r="O118" s="1" t="n">
        <x:v>365</x:v>
      </x:c>
      <x:c r="P118" s="14" t="n">
        <x:v>45809</x:v>
      </x:c>
      <x:c r="Q118" s="14" t="n">
        <x:v>46174</x:v>
      </x:c>
      <x:c r="R118" s="1" t="n">
        <x:f aca="0">MAX(0,DATE(2026,7,31)-Q118)</x:f>
        <x:v>60</x:v>
      </x:c>
      <x:c r="S118" s="1" t="n">
        <x:v>10</x:v>
      </x:c>
      <x:c r="T118" s="1" t="n">
        <x:v>2030</x:v>
      </x:c>
      <x:c r="U118" s="1" t="s">
        <x:v>1874</x:v>
      </x:c>
      <x:c r="V118" s="15" t="n">
        <x:v>13564.66</x:v>
      </x:c>
      <x:c r="W118" s="15" t="n">
        <x:v>17335.07</x:v>
      </x:c>
      <x:c r="X118" s="1" t="str">
        <x:f aca="0">G118&amp;" | "&amp;D118</x:f>
        <x:v>Apex-A04 | Defibrillator</x:v>
      </x:c>
      <x:c r="Y118" s="1" t="s">
        <x:v>1885</x:v>
      </x:c>
      <x:c r="Z118" s="11" t="b">
        <x:f aca="0">FALSE()</x:f>
        <x:v>0</x:v>
      </x:c>
    </x:row>
    <x:row r="119" ht="15" hidden="0" customHeight="1">
      <x:c r="A119" s="1" t="s">
        <x:v>719</x:v>
      </x:c>
      <x:c r="B119" s="1" t="s">
        <x:v>2266</x:v>
      </x:c>
      <x:c r="C119" s="1" t="s">
        <x:v>2267</x:v>
      </x:c>
      <x:c r="D119" s="1" t="s">
        <x:v>1989</x:v>
      </x:c>
      <x:c r="E119" s="1" t="s">
        <x:v>1968</x:v>
      </x:c>
      <x:c r="F119" s="1" t="s">
        <x:v>1899</x:v>
      </x:c>
      <x:c r="G119" s="1" t="s">
        <x:v>2268</x:v>
      </x:c>
      <x:c r="H119" s="1" t="s">
        <x:v>1891</x:v>
      </x:c>
      <x:c r="I119" s="1" t="s">
        <x:v>1983</x:v>
      </x:c>
      <x:c r="J119" s="1" t="s">
        <x:v>1872</x:v>
      </x:c>
      <x:c r="K119" s="14" t="n">
        <x:v>45399</x:v>
      </x:c>
      <x:c r="L119" s="1" t="n">
        <x:f aca="0">ROUND((DATE(2026,7,31)-K119)/365.25,2)</x:f>
        <x:v>2.29</x:v>
      </x:c>
      <x:c r="M119" s="14" t="n">
        <x:v>46494</x:v>
      </x:c>
      <x:c r="N119" s="1" t="s">
        <x:v>1884</x:v>
      </x:c>
      <x:c r="O119" s="1" t="n">
        <x:v>180</x:v>
      </x:c>
      <x:c r="P119" s="14" t="n">
        <x:v>46154</x:v>
      </x:c>
      <x:c r="Q119" s="14" t="n">
        <x:v>46334</x:v>
      </x:c>
      <x:c r="R119" s="1" t="n">
        <x:f aca="0">MAX(0,DATE(2026,7,31)-Q119)</x:f>
        <x:v>0</x:v>
      </x:c>
      <x:c r="S119" s="1" t="n">
        <x:v>9</x:v>
      </x:c>
      <x:c r="T119" s="1" t="n">
        <x:v>2033</x:v>
      </x:c>
      <x:c r="U119" s="1" t="s">
        <x:v>1874</x:v>
      </x:c>
      <x:c r="V119" s="15" t="n">
        <x:v>5448.93</x:v>
      </x:c>
      <x:c r="W119" s="15" t="n">
        <x:v>7833.01</x:v>
      </x:c>
      <x:c r="X119" s="1" t="str">
        <x:f aca="0">G119&amp;" | "&amp;D119</x:f>
        <x:v>MedAxis-A02 | ECG Machine</x:v>
      </x:c>
      <x:c r="Y119" s="1" t="s">
        <x:v>1875</x:v>
      </x:c>
      <x:c r="Z119" s="11" t="b">
        <x:f aca="0">FALSE()</x:f>
        <x:v>0</x:v>
      </x:c>
    </x:row>
    <x:row r="120" ht="15" hidden="0" customHeight="1">
      <x:c r="A120" s="1" t="s">
        <x:v>723</x:v>
      </x:c>
      <x:c r="B120" s="1" t="s">
        <x:v>2269</x:v>
      </x:c>
      <x:c r="C120" s="1" t="s">
        <x:v>2270</x:v>
      </x:c>
      <x:c r="D120" s="1" t="s">
        <x:v>1927</x:v>
      </x:c>
      <x:c r="E120" s="1" t="s">
        <x:v>1928</x:v>
      </x:c>
      <x:c r="F120" s="1" t="s">
        <x:v>1889</x:v>
      </x:c>
      <x:c r="G120" s="1" t="s">
        <x:v>1890</x:v>
      </x:c>
      <x:c r="H120" s="1" t="s">
        <x:v>1870</x:v>
      </x:c>
      <x:c r="I120" s="1" t="s">
        <x:v>1941</x:v>
      </x:c>
      <x:c r="J120" s="1" t="s">
        <x:v>1893</x:v>
      </x:c>
      <x:c r="K120" s="14" t="n">
        <x:v>44877</x:v>
      </x:c>
      <x:c r="L120" s="1" t="n">
        <x:f aca="0">ROUND((DATE(2026,7,31)-K120)/365.25,2)</x:f>
        <x:v>3.72</x:v>
      </x:c>
      <x:c r="M120" s="14" t="n">
        <x:v>45972</x:v>
      </x:c>
      <x:c r="N120" s="1" t="s">
        <x:v>1884</x:v>
      </x:c>
      <x:c r="O120" s="1" t="n">
        <x:v>365</x:v>
      </x:c>
      <x:c r="P120" s="14" t="n">
        <x:v>46174</x:v>
      </x:c>
      <x:c r="Q120" s="14" t="n">
        <x:v>46539</x:v>
      </x:c>
      <x:c r="R120" s="1" t="n">
        <x:f aca="0">MAX(0,DATE(2026,7,31)-Q120)</x:f>
        <x:v>0</x:v>
      </x:c>
      <x:c r="S120" s="1" t="n">
        <x:v>8</x:v>
      </x:c>
      <x:c r="T120" s="1" t="n">
        <x:v>2030</x:v>
      </x:c>
      <x:c r="U120" s="1" t="s">
        <x:v>1874</x:v>
      </x:c>
      <x:c r="V120" s="15" t="n">
        <x:v>8978.89</x:v>
      </x:c>
      <x:c r="W120" s="15" t="n">
        <x:v>8978.89</x:v>
      </x:c>
      <x:c r="X120" s="1" t="str">
        <x:f aca="0">G120&amp;" | "&amp;D120</x:f>
        <x:v>PulseWorks-B02 | Patient Monitor</x:v>
      </x:c>
      <x:c r="Y120" s="1" t="s">
        <x:v>1875</x:v>
      </x:c>
      <x:c r="Z120" s="11" t="b">
        <x:f aca="0">FALSE()</x:f>
        <x:v>0</x:v>
      </x:c>
    </x:row>
    <x:row r="121" ht="15" hidden="0" customHeight="1">
      <x:c r="A121" s="1" t="s">
        <x:v>2271</x:v>
      </x:c>
      <x:c r="B121" s="1" t="s">
        <x:v>2272</x:v>
      </x:c>
      <x:c r="C121" s="1" t="s">
        <x:v>2273</x:v>
      </x:c>
      <x:c r="D121" s="1" t="s">
        <x:v>1879</x:v>
      </x:c>
      <x:c r="E121" s="1" t="s">
        <x:v>1880</x:v>
      </x:c>
      <x:c r="F121" s="1" t="s">
        <x:v>1881</x:v>
      </x:c>
      <x:c r="G121" s="1" t="s">
        <x:v>2274</x:v>
      </x:c>
      <x:c r="H121" s="1" t="s">
        <x:v>1891</x:v>
      </x:c>
      <x:c r="I121" s="1" t="s">
        <x:v>1892</x:v>
      </x:c>
      <x:c r="J121" s="1" t="s">
        <x:v>1893</x:v>
      </x:c>
      <x:c r="K121" s="14" t="n">
        <x:v>41486</x:v>
      </x:c>
      <x:c r="L121" s="1" t="n">
        <x:f aca="0">ROUND((DATE(2026,7,31)-K121)/365.25,2)</x:f>
        <x:v>13</x:v>
      </x:c>
      <x:c r="M121" s="14" t="n">
        <x:v>42581</x:v>
      </x:c>
      <x:c r="N121" s="1" t="s">
        <x:v>1907</x:v>
      </x:c>
      <x:c r="O121" s="1" t="n">
        <x:v>365</x:v>
      </x:c>
      <x:c r="P121" s="14" t="n">
        <x:v>46124</x:v>
      </x:c>
      <x:c r="Q121" s="14" t="n">
        <x:v>46489</x:v>
      </x:c>
      <x:c r="R121" s="1" t="n">
        <x:f aca="0">MAX(0,DATE(2026,7,31)-Q121)</x:f>
        <x:v>0</x:v>
      </x:c>
      <x:c r="S121" s="1" t="n">
        <x:v>8</x:v>
      </x:c>
      <x:c r="T121" s="1" t="n">
        <x:v>2021</x:v>
      </x:c>
      <x:c r="U121" s="1" t="s">
        <x:v>1874</x:v>
      </x:c>
      <x:c r="V121" s="15" t="n">
        <x:v>1375.08</x:v>
      </x:c>
      <x:c r="W121" s="15" t="n">
        <x:v>1649.57</x:v>
      </x:c>
      <x:c r="X121" s="1" t="str">
        <x:f aca="0">G121&amp;" | "&amp;D121</x:f>
        <x:v>Helix-C04 | Enteral Feeding Pump</x:v>
      </x:c>
      <x:c r="Y121" s="1" t="s">
        <x:v>1885</x:v>
      </x:c>
      <x:c r="Z121" s="11" t="b">
        <x:f aca="0">FALSE()</x:f>
        <x:v>0</x:v>
      </x:c>
    </x:row>
    <x:row r="122" ht="15" hidden="0" customHeight="1">
      <x:c r="A122" s="1" t="s">
        <x:v>726</x:v>
      </x:c>
      <x:c r="B122" s="1" t="s">
        <x:v>2275</x:v>
      </x:c>
      <x:c r="C122" s="1" t="s">
        <x:v>2276</x:v>
      </x:c>
      <x:c r="D122" s="1" t="s">
        <x:v>1945</x:v>
      </x:c>
      <x:c r="E122" s="1" t="s">
        <x:v>1880</x:v>
      </x:c>
      <x:c r="F122" s="1" t="s">
        <x:v>1917</x:v>
      </x:c>
      <x:c r="G122" s="1" t="s">
        <x:v>2277</x:v>
      </x:c>
      <x:c r="H122" s="1" t="s">
        <x:v>1891</x:v>
      </x:c>
      <x:c r="I122" s="1" t="s">
        <x:v>1941</x:v>
      </x:c>
      <x:c r="J122" s="1" t="s">
        <x:v>1902</x:v>
      </x:c>
      <x:c r="K122" s="14" t="n">
        <x:v>45265</x:v>
      </x:c>
      <x:c r="L122" s="1" t="n">
        <x:f aca="0">ROUND((DATE(2026,7,31)-K122)/365.25,2)</x:f>
        <x:v>2.65</x:v>
      </x:c>
      <x:c r="M122" s="14" t="n">
        <x:v>46360</x:v>
      </x:c>
      <x:c r="N122" s="1" t="s">
        <x:v>1884</x:v>
      </x:c>
      <x:c r="O122" s="1" t="n">
        <x:v>365</x:v>
      </x:c>
      <x:c r="P122" s="14" t="n">
        <x:v>46111</x:v>
      </x:c>
      <x:c r="Q122" s="14" t="n">
        <x:v>46476</x:v>
      </x:c>
      <x:c r="R122" s="1" t="n">
        <x:f aca="0">MAX(0,DATE(2026,7,31)-Q122)</x:f>
        <x:v>0</x:v>
      </x:c>
      <x:c r="S122" s="1" t="n">
        <x:v>9</x:v>
      </x:c>
      <x:c r="T122" s="1" t="n">
        <x:v>2032</x:v>
      </x:c>
      <x:c r="U122" s="1" t="s">
        <x:v>1874</x:v>
      </x:c>
      <x:c r="V122" s="15" t="n">
        <x:v>1993.32</x:v>
      </x:c>
      <x:c r="W122" s="15" t="n">
        <x:v>2746.25</x:v>
      </x:c>
      <x:c r="X122" s="1" t="str">
        <x:f aca="0">G122&amp;" | "&amp;D122</x:f>
        <x:v>Apex-C02 | Syringe Pump</x:v>
      </x:c>
      <x:c r="Y122" s="1" t="s">
        <x:v>1875</x:v>
      </x:c>
      <x:c r="Z122" s="11" t="b">
        <x:f aca="0">FALSE()</x:f>
        <x:v>0</x:v>
      </x:c>
    </x:row>
    <x:row r="123" ht="15" hidden="0" customHeight="1">
      <x:c r="A123" s="1" t="s">
        <x:v>2278</x:v>
      </x:c>
      <x:c r="B123" s="1" t="s">
        <x:v>2279</x:v>
      </x:c>
      <x:c r="C123" s="1" t="s">
        <x:v>2280</x:v>
      </x:c>
      <x:c r="D123" s="1" t="s">
        <x:v>1888</x:v>
      </x:c>
      <x:c r="E123" s="1" t="s">
        <x:v>1880</x:v>
      </x:c>
      <x:c r="F123" s="1" t="s">
        <x:v>1963</x:v>
      </x:c>
      <x:c r="G123" s="1" t="s">
        <x:v>2007</x:v>
      </x:c>
      <x:c r="H123" s="1" t="s">
        <x:v>1891</x:v>
      </x:c>
      <x:c r="I123" s="1" t="s">
        <x:v>1871</x:v>
      </x:c>
      <x:c r="J123" s="1" t="s">
        <x:v>1893</x:v>
      </x:c>
      <x:c r="K123" s="14" t="n">
        <x:v>44959</x:v>
      </x:c>
      <x:c r="L123" s="1" t="n">
        <x:f aca="0">ROUND((DATE(2026,7,31)-K123)/365.25,2)</x:f>
        <x:v>3.49</x:v>
      </x:c>
      <x:c r="M123" s="14" t="n">
        <x:v>46054</x:v>
      </x:c>
      <x:c r="N123" s="1" t="s">
        <x:v>1884</x:v>
      </x:c>
      <x:c r="O123" s="1" t="n">
        <x:v>365</x:v>
      </x:c>
      <x:c r="P123" s="14" t="n">
        <x:v>45934</x:v>
      </x:c>
      <x:c r="Q123" s="14" t="n">
        <x:v>46299</x:v>
      </x:c>
      <x:c r="R123" s="1" t="n">
        <x:f aca="0">MAX(0,DATE(2026,7,31)-Q123)</x:f>
        <x:v>0</x:v>
      </x:c>
      <x:c r="S123" s="1" t="n">
        <x:v>8</x:v>
      </x:c>
      <x:c r="T123" s="1" t="n">
        <x:v>2031</x:v>
      </x:c>
      <x:c r="U123" s="1" t="s">
        <x:v>1874</x:v>
      </x:c>
      <x:c r="V123" s="15" t="n">
        <x:v>3829.95</x:v>
      </x:c>
      <x:c r="W123" s="15" t="n">
        <x:v>3829.95</x:v>
      </x:c>
      <x:c r="X123" s="1" t="str">
        <x:f aca="0">G123&amp;" | "&amp;D123</x:f>
        <x:v>ClinTech-C04 | Infusion Pump</x:v>
      </x:c>
      <x:c r="Y123" s="1" t="s">
        <x:v>1885</x:v>
      </x:c>
      <x:c r="Z123" s="11" t="b">
        <x:f aca="0">FALSE()</x:f>
        <x:v>0</x:v>
      </x:c>
    </x:row>
    <x:row r="124" ht="15" hidden="0" customHeight="1">
      <x:c r="A124" s="1" t="s">
        <x:v>730</x:v>
      </x:c>
      <x:c r="B124" s="1" t="s">
        <x:v>2281</x:v>
      </x:c>
      <x:c r="C124" s="1" t="s">
        <x:v>2282</x:v>
      </x:c>
      <x:c r="D124" s="1" t="s">
        <x:v>1888</x:v>
      </x:c>
      <x:c r="E124" s="1" t="s">
        <x:v>1880</x:v>
      </x:c>
      <x:c r="F124" s="1" t="s">
        <x:v>1881</x:v>
      </x:c>
      <x:c r="G124" s="1" t="s">
        <x:v>2054</x:v>
      </x:c>
      <x:c r="H124" s="1" t="s">
        <x:v>1911</x:v>
      </x:c>
      <x:c r="I124" s="1" t="s">
        <x:v>1892</x:v>
      </x:c>
      <x:c r="J124" s="1" t="s">
        <x:v>1902</x:v>
      </x:c>
      <x:c r="K124" s="14" t="n">
        <x:v>44328</x:v>
      </x:c>
      <x:c r="L124" s="1" t="n">
        <x:f aca="0">ROUND((DATE(2026,7,31)-K124)/365.25,2)</x:f>
        <x:v>5.22</x:v>
      </x:c>
      <x:c r="M124" s="14" t="n">
        <x:v>45423</x:v>
      </x:c>
      <x:c r="N124" s="1" t="s">
        <x:v>1884</x:v>
      </x:c>
      <x:c r="O124" s="1" t="n">
        <x:v>180</x:v>
      </x:c>
      <x:c r="P124" s="14" t="n">
        <x:v>46199</x:v>
      </x:c>
      <x:c r="Q124" s="14" t="n">
        <x:v>46379</x:v>
      </x:c>
      <x:c r="R124" s="1" t="n">
        <x:f aca="0">MAX(0,DATE(2026,7,31)-Q124)</x:f>
        <x:v>0</x:v>
      </x:c>
      <x:c r="S124" s="1" t="n">
        <x:v>9</x:v>
      </x:c>
      <x:c r="T124" s="1" t="n">
        <x:v>2030</x:v>
      </x:c>
      <x:c r="U124" s="1" t="s">
        <x:v>1999</x:v>
      </x:c>
      <x:c r="V124" s="15" t="n">
        <x:v>3680.25</x:v>
      </x:c>
      <x:c r="W124" s="15" t="n">
        <x:v>3680.25</x:v>
      </x:c>
      <x:c r="X124" s="1" t="str">
        <x:f aca="0">G124&amp;" | "&amp;D124</x:f>
        <x:v>Helix-C01 | Infusion Pump</x:v>
      </x:c>
      <x:c r="Y124" s="1" t="s">
        <x:v>1875</x:v>
      </x:c>
      <x:c r="Z124" s="11" t="b">
        <x:f aca="0">FALSE()</x:f>
        <x:v>0</x:v>
      </x:c>
    </x:row>
    <x:row r="125" ht="15" hidden="0" customHeight="1">
      <x:c r="A125" s="1" t="s">
        <x:v>732</x:v>
      </x:c>
      <x:c r="B125" s="1" t="s">
        <x:v>2283</x:v>
      </x:c>
      <x:c r="C125" s="1" t="s">
        <x:v>2284</x:v>
      </x:c>
      <x:c r="D125" s="1" t="s">
        <x:v>2010</x:v>
      </x:c>
      <x:c r="E125" s="1" t="s">
        <x:v>1928</x:v>
      </x:c>
      <x:c r="F125" s="1" t="s">
        <x:v>1917</x:v>
      </x:c>
      <x:c r="G125" s="1" t="s">
        <x:v>2003</x:v>
      </x:c>
      <x:c r="H125" s="1" t="s">
        <x:v>1891</x:v>
      </x:c>
      <x:c r="I125" s="1" t="s">
        <x:v>1883</x:v>
      </x:c>
      <x:c r="J125" s="1" t="s">
        <x:v>1872</x:v>
      </x:c>
      <x:c r="K125" s="14" t="n">
        <x:v>45190</x:v>
      </x:c>
      <x:c r="L125" s="1" t="n">
        <x:f aca="0">ROUND((DATE(2026,7,31)-K125)/365.25,2)</x:f>
        <x:v>2.86</x:v>
      </x:c>
      <x:c r="M125" s="14" t="n">
        <x:v>46285</x:v>
      </x:c>
      <x:c r="N125" s="1" t="s">
        <x:v>1884</x:v>
      </x:c>
      <x:c r="O125" s="1" t="n">
        <x:v>365</x:v>
      </x:c>
      <x:c r="P125" s="14" t="n">
        <x:v>46089</x:v>
      </x:c>
      <x:c r="Q125" s="14" t="n">
        <x:v>46454</x:v>
      </x:c>
      <x:c r="R125" s="1" t="n">
        <x:f aca="0">MAX(0,DATE(2026,7,31)-Q125)</x:f>
        <x:v>0</x:v>
      </x:c>
      <x:c r="S125" s="1" t="n">
        <x:v>8</x:v>
      </x:c>
      <x:c r="T125" s="1" t="n">
        <x:v>2031</x:v>
      </x:c>
      <x:c r="U125" s="1" t="s">
        <x:v>1874</x:v>
      </x:c>
      <x:c r="V125" s="15" t="n">
        <x:v>2445.7</x:v>
      </x:c>
      <x:c r="W125" s="15" t="n">
        <x:v>2445.7</x:v>
      </x:c>
      <x:c r="X125" s="1" t="str">
        <x:f aca="0">G125&amp;" | "&amp;D125</x:f>
        <x:v>Apex-C03 | Vital Signs Monitor</x:v>
      </x:c>
      <x:c r="Y125" s="1" t="s">
        <x:v>1875</x:v>
      </x:c>
      <x:c r="Z125" s="11" t="b">
        <x:f aca="0">FALSE()</x:f>
        <x:v>0</x:v>
      </x:c>
    </x:row>
    <x:row r="126" ht="15" hidden="0" customHeight="1">
      <x:c r="A126" s="1" t="s">
        <x:v>735</x:v>
      </x:c>
      <x:c r="B126" s="1" t="s">
        <x:v>2285</x:v>
      </x:c>
      <x:c r="C126" s="1" t="s">
        <x:v>2286</x:v>
      </x:c>
      <x:c r="D126" s="1" t="s">
        <x:v>1888</x:v>
      </x:c>
      <x:c r="E126" s="1" t="s">
        <x:v>1880</x:v>
      </x:c>
      <x:c r="F126" s="1" t="s">
        <x:v>1917</x:v>
      </x:c>
      <x:c r="G126" s="1" t="s">
        <x:v>2167</x:v>
      </x:c>
      <x:c r="H126" s="1" t="s">
        <x:v>1891</x:v>
      </x:c>
      <x:c r="I126" s="1" t="s">
        <x:v>1983</x:v>
      </x:c>
      <x:c r="J126" s="1" t="s">
        <x:v>1893</x:v>
      </x:c>
      <x:c r="K126" s="14" t="n">
        <x:v>42295</x:v>
      </x:c>
      <x:c r="L126" s="1" t="n">
        <x:f aca="0">ROUND((DATE(2026,7,31)-K126)/365.25,2)</x:f>
        <x:v>10.78</x:v>
      </x:c>
      <x:c r="M126" s="14" t="n">
        <x:v>43390</x:v>
      </x:c>
      <x:c r="N126" s="1" t="s">
        <x:v>1873</x:v>
      </x:c>
      <x:c r="O126" s="1" t="n">
        <x:v>180</x:v>
      </x:c>
      <x:c r="P126" s="14" t="n">
        <x:v>46145</x:v>
      </x:c>
      <x:c r="Q126" s="14" t="n">
        <x:v>46325</x:v>
      </x:c>
      <x:c r="R126" s="1" t="n">
        <x:f aca="0">MAX(0,DATE(2026,7,31)-Q126)</x:f>
        <x:v>0</x:v>
      </x:c>
      <x:c r="S126" s="1" t="n">
        <x:v>8</x:v>
      </x:c>
      <x:c r="T126" s="1" t="n">
        <x:v>2023</x:v>
      </x:c>
      <x:c r="U126" s="1" t="s">
        <x:v>1874</x:v>
      </x:c>
      <x:c r="V126" s="15" t="n">
        <x:v>3481.22</x:v>
      </x:c>
      <x:c r="W126" s="15" t="n">
        <x:v>3481.22</x:v>
      </x:c>
      <x:c r="X126" s="1" t="str">
        <x:f aca="0">G126&amp;" | "&amp;D126</x:f>
        <x:v>Apex-B04 | Infusion Pump</x:v>
      </x:c>
      <x:c r="Y126" s="1" t="s">
        <x:v>1875</x:v>
      </x:c>
      <x:c r="Z126" s="11" t="b">
        <x:f aca="0">FALSE()</x:f>
        <x:v>0</x:v>
      </x:c>
    </x:row>
    <x:row r="127" ht="15" hidden="0" customHeight="1">
      <x:c r="A127" s="1" t="s">
        <x:v>2287</x:v>
      </x:c>
      <x:c r="B127" s="1" t="s">
        <x:v>2288</x:v>
      </x:c>
      <x:c r="C127" s="1" t="s">
        <x:v>2289</x:v>
      </x:c>
      <x:c r="D127" s="1" t="s">
        <x:v>1915</x:v>
      </x:c>
      <x:c r="E127" s="1" t="s">
        <x:v>1916</x:v>
      </x:c>
      <x:c r="F127" s="1" t="s">
        <x:v>1881</x:v>
      </x:c>
      <x:c r="G127" s="1" t="s">
        <x:v>2070</x:v>
      </x:c>
      <x:c r="H127" s="1" t="s">
        <x:v>1891</x:v>
      </x:c>
      <x:c r="I127" s="1" t="s">
        <x:v>1883</x:v>
      </x:c>
      <x:c r="J127" s="1" t="s">
        <x:v>1902</x:v>
      </x:c>
      <x:c r="K127" s="14" t="n">
        <x:v>43121</x:v>
      </x:c>
      <x:c r="L127" s="1" t="n">
        <x:f aca="0">ROUND((DATE(2026,7,31)-K127)/365.25,2)</x:f>
        <x:v>8.52</x:v>
      </x:c>
      <x:c r="M127" s="14" t="n">
        <x:v>44216</x:v>
      </x:c>
      <x:c r="N127" s="1" t="s">
        <x:v>1884</x:v>
      </x:c>
      <x:c r="O127" s="1" t="n">
        <x:v>180</x:v>
      </x:c>
      <x:c r="P127" s="14" t="n">
        <x:v>46072</x:v>
      </x:c>
      <x:c r="Q127" s="14" t="n">
        <x:v>46252</x:v>
      </x:c>
      <x:c r="R127" s="1" t="n">
        <x:f aca="0">MAX(0,DATE(2026,7,31)-Q127)</x:f>
        <x:v>0</x:v>
      </x:c>
      <x:c r="S127" s="1" t="n">
        <x:v>11</x:v>
      </x:c>
      <x:c r="T127" s="1" t="n">
        <x:v>2029</x:v>
      </x:c>
      <x:c r="U127" s="1" t="s">
        <x:v>1874</x:v>
      </x:c>
      <x:c r="V127" s="15" t="n">
        <x:v>28867.18</x:v>
      </x:c>
      <x:c r="W127" s="15" t="n">
        <x:v>37063.91</x:v>
      </x:c>
      <x:c r="X127" s="1" t="str">
        <x:f aca="0">G127&amp;" | "&amp;D127</x:f>
        <x:v>Helix-B03 | Ventilator</x:v>
      </x:c>
      <x:c r="Y127" s="1" t="s">
        <x:v>1885</x:v>
      </x:c>
      <x:c r="Z127" s="11" t="b">
        <x:f aca="0">FALSE()</x:f>
        <x:v>0</x:v>
      </x:c>
    </x:row>
    <x:row r="128" ht="15" hidden="0" customHeight="1">
      <x:c r="A128" s="1" t="s">
        <x:v>2290</x:v>
      </x:c>
      <x:c r="B128" s="1" t="s">
        <x:v>2291</x:v>
      </x:c>
      <x:c r="C128" s="1" t="s">
        <x:v>2292</x:v>
      </x:c>
      <x:c r="D128" s="1" t="s">
        <x:v>1933</x:v>
      </x:c>
      <x:c r="E128" s="1" t="s">
        <x:v>1934</x:v>
      </x:c>
      <x:c r="F128" s="1" t="s">
        <x:v>1868</x:v>
      </x:c>
      <x:c r="G128" s="1" t="s">
        <x:v>2029</x:v>
      </x:c>
      <x:c r="H128" s="1" t="s">
        <x:v>1870</x:v>
      </x:c>
      <x:c r="I128" s="1" t="s">
        <x:v>1871</x:v>
      </x:c>
      <x:c r="J128" s="1" t="s">
        <x:v>1872</x:v>
      </x:c>
      <x:c r="K128" s="14" t="n">
        <x:v>43531</x:v>
      </x:c>
      <x:c r="L128" s="1" t="n">
        <x:f aca="0">ROUND((DATE(2026,7,31)-K128)/365.25,2)</x:f>
        <x:v>7.4</x:v>
      </x:c>
      <x:c r="M128" s="14" t="n">
        <x:v>44626</x:v>
      </x:c>
      <x:c r="N128" s="1" t="s">
        <x:v>1884</x:v>
      </x:c>
      <x:c r="O128" s="1" t="n">
        <x:v>180</x:v>
      </x:c>
      <x:c r="P128" s="14" t="n">
        <x:v>46112</x:v>
      </x:c>
      <x:c r="Q128" s="14" t="n">
        <x:v>46292</x:v>
      </x:c>
      <x:c r="R128" s="1" t="n">
        <x:f aca="0">MAX(0,DATE(2026,7,31)-Q128)</x:f>
        <x:v>0</x:v>
      </x:c>
      <x:c r="S128" s="1" t="n">
        <x:v>8</x:v>
      </x:c>
      <x:c r="T128" s="1" t="n">
        <x:v>2027</x:v>
      </x:c>
      <x:c r="U128" s="1" t="s">
        <x:v>1874</x:v>
      </x:c>
      <x:c r="V128" s="15" t="n">
        <x:v>1795.3</x:v>
      </x:c>
      <x:c r="W128" s="15" t="n">
        <x:v>2395.89</x:v>
      </x:c>
      <x:c r="X128" s="1" t="str">
        <x:f aca="0">G128&amp;" | "&amp;D128</x:f>
        <x:v>NovaCare-A03 | Suction Pump</x:v>
      </x:c>
      <x:c r="Y128" s="1" t="s">
        <x:v>1885</x:v>
      </x:c>
      <x:c r="Z128" s="11" t="b">
        <x:f aca="0">FALSE()</x:f>
        <x:v>0</x:v>
      </x:c>
    </x:row>
    <x:row r="129" ht="15" hidden="0" customHeight="1">
      <x:c r="A129" s="1" t="s">
        <x:v>2293</x:v>
      </x:c>
      <x:c r="B129" s="1" t="s">
        <x:v>2294</x:v>
      </x:c>
      <x:c r="C129" s="1" t="s">
        <x:v>2295</x:v>
      </x:c>
      <x:c r="D129" s="1" t="s">
        <x:v>1945</x:v>
      </x:c>
      <x:c r="E129" s="1" t="s">
        <x:v>1880</x:v>
      </x:c>
      <x:c r="F129" s="1" t="s">
        <x:v>1917</x:v>
      </x:c>
      <x:c r="G129" s="1" t="s">
        <x:v>1958</x:v>
      </x:c>
      <x:c r="H129" s="1" t="s">
        <x:v>1870</x:v>
      </x:c>
      <x:c r="I129" s="1" t="s">
        <x:v>1919</x:v>
      </x:c>
      <x:c r="J129" s="1" t="s">
        <x:v>1893</x:v>
      </x:c>
      <x:c r="K129" s="14" t="n">
        <x:v>42966</x:v>
      </x:c>
      <x:c r="L129" s="1" t="n">
        <x:f aca="0">ROUND((DATE(2026,7,31)-K129)/365.25,2)</x:f>
        <x:v>8.95</x:v>
      </x:c>
      <x:c r="M129" s="14" t="n">
        <x:v>44061</x:v>
      </x:c>
      <x:c r="N129" s="1" t="s">
        <x:v>1884</x:v>
      </x:c>
      <x:c r="O129" s="1" t="n">
        <x:v>180</x:v>
      </x:c>
      <x:c r="P129" s="14" t="n">
        <x:v>45983</x:v>
      </x:c>
      <x:c r="Q129" s="14" t="n">
        <x:v>46163</x:v>
      </x:c>
      <x:c r="R129" s="1" t="n">
        <x:f aca="0">MAX(0,DATE(2026,7,31)-Q129)</x:f>
        <x:v>71</x:v>
      </x:c>
      <x:c r="S129" s="1" t="n">
        <x:v>9</x:v>
      </x:c>
      <x:c r="T129" s="1" t="n">
        <x:v>2026</x:v>
      </x:c>
      <x:c r="U129" s="1" t="s">
        <x:v>1874</x:v>
      </x:c>
      <x:c r="V129" s="15" t="n">
        <x:v>2036.24</x:v>
      </x:c>
      <x:c r="W129" s="15" t="n">
        <x:v>3237.76</x:v>
      </x:c>
      <x:c r="X129" s="1" t="str">
        <x:f aca="0">G129&amp;" | "&amp;D129</x:f>
        <x:v>Apex-B03 | Syringe Pump</x:v>
      </x:c>
      <x:c r="Y129" s="1" t="s">
        <x:v>1885</x:v>
      </x:c>
      <x:c r="Z129" s="11" t="b">
        <x:f aca="0">FALSE()</x:f>
        <x:v>0</x:v>
      </x:c>
    </x:row>
    <x:row r="130" ht="15" hidden="0" customHeight="1">
      <x:c r="A130" s="1" t="s">
        <x:v>740</x:v>
      </x:c>
      <x:c r="B130" s="1" t="s">
        <x:v>2296</x:v>
      </x:c>
      <x:c r="C130" s="1" t="s">
        <x:v>2297</x:v>
      </x:c>
      <x:c r="D130" s="1" t="s">
        <x:v>1888</x:v>
      </x:c>
      <x:c r="E130" s="1" t="s">
        <x:v>1880</x:v>
      </x:c>
      <x:c r="F130" s="1" t="s">
        <x:v>1899</x:v>
      </x:c>
      <x:c r="G130" s="1" t="s">
        <x:v>2100</x:v>
      </x:c>
      <x:c r="H130" s="1" t="s">
        <x:v>1911</x:v>
      </x:c>
      <x:c r="I130" s="1" t="s">
        <x:v>1983</x:v>
      </x:c>
      <x:c r="J130" s="1" t="s">
        <x:v>1893</x:v>
      </x:c>
      <x:c r="K130" s="14" t="n">
        <x:v>41486</x:v>
      </x:c>
      <x:c r="L130" s="1" t="n">
        <x:f aca="0">ROUND((DATE(2026,7,31)-K130)/365.25,2)</x:f>
        <x:v>13</x:v>
      </x:c>
      <x:c r="M130" s="14" t="n">
        <x:v>42581</x:v>
      </x:c>
      <x:c r="N130" s="1" t="s">
        <x:v>1884</x:v>
      </x:c>
      <x:c r="O130" s="1" t="n">
        <x:v>365</x:v>
      </x:c>
      <x:c r="P130" s="14" t="n">
        <x:v>46174</x:v>
      </x:c>
      <x:c r="Q130" s="14" t="n">
        <x:v>46539</x:v>
      </x:c>
      <x:c r="R130" s="1" t="n">
        <x:f aca="0">MAX(0,DATE(2026,7,31)-Q130)</x:f>
        <x:v>0</x:v>
      </x:c>
      <x:c r="S130" s="1" t="n">
        <x:v>9</x:v>
      </x:c>
      <x:c r="T130" s="1" t="n">
        <x:v>2022</x:v>
      </x:c>
      <x:c r="U130" s="1" t="s">
        <x:v>1874</x:v>
      </x:c>
      <x:c r="V130" s="15" t="n">
        <x:v>3040.64</x:v>
      </x:c>
      <x:c r="W130" s="15" t="n">
        <x:v>3162.78</x:v>
      </x:c>
      <x:c r="X130" s="1" t="str">
        <x:f aca="0">G130&amp;" | "&amp;D130</x:f>
        <x:v>MedAxis-C04 | Infusion Pump</x:v>
      </x:c>
      <x:c r="Y130" s="1" t="s">
        <x:v>1875</x:v>
      </x:c>
      <x:c r="Z130" s="11" t="b">
        <x:f aca="0">FALSE()</x:f>
        <x:v>0</x:v>
      </x:c>
    </x:row>
    <x:row r="131" ht="15" hidden="0" customHeight="1">
      <x:c r="A131" s="1" t="s">
        <x:v>742</x:v>
      </x:c>
      <x:c r="B131" s="1" t="s">
        <x:v>2298</x:v>
      </x:c>
      <x:c r="C131" s="1" t="s">
        <x:v>2299</x:v>
      </x:c>
      <x:c r="D131" s="1" t="s">
        <x:v>1866</x:v>
      </x:c>
      <x:c r="E131" s="1" t="s">
        <x:v>1867</x:v>
      </x:c>
      <x:c r="F131" s="1" t="s">
        <x:v>1881</x:v>
      </x:c>
      <x:c r="G131" s="1" t="s">
        <x:v>1971</x:v>
      </x:c>
      <x:c r="H131" s="1" t="s">
        <x:v>1870</x:v>
      </x:c>
      <x:c r="I131" s="1" t="s">
        <x:v>1883</x:v>
      </x:c>
      <x:c r="J131" s="1" t="s">
        <x:v>1872</x:v>
      </x:c>
      <x:c r="K131" s="14" t="n">
        <x:v>45282</x:v>
      </x:c>
      <x:c r="L131" s="1" t="n">
        <x:f aca="0">ROUND((DATE(2026,7,31)-K131)/365.25,2)</x:f>
        <x:v>2.61</x:v>
      </x:c>
      <x:c r="M131" s="14" t="n">
        <x:v>46377</x:v>
      </x:c>
      <x:c r="N131" s="1" t="s">
        <x:v>1884</x:v>
      </x:c>
      <x:c r="O131" s="1" t="n">
        <x:v>365</x:v>
      </x:c>
      <x:c r="P131" s="14" t="n">
        <x:v>46207</x:v>
      </x:c>
      <x:c r="Q131" s="14" t="n">
        <x:v>46572</x:v>
      </x:c>
      <x:c r="R131" s="1" t="n">
        <x:f aca="0">MAX(0,DATE(2026,7,31)-Q131)</x:f>
        <x:v>0</x:v>
      </x:c>
      <x:c r="S131" s="1" t="n">
        <x:v>10</x:v>
      </x:c>
      <x:c r="T131" s="1" t="n">
        <x:v>2033</x:v>
      </x:c>
      <x:c r="U131" s="1" t="s">
        <x:v>1874</x:v>
      </x:c>
      <x:c r="V131" s="15" t="n">
        <x:v>52602.98</x:v>
      </x:c>
      <x:c r="W131" s="15" t="n">
        <x:v>62431.42</x:v>
      </x:c>
      <x:c r="X131" s="1" t="str">
        <x:f aca="0">G131&amp;" | "&amp;D131</x:f>
        <x:v>Helix-A01 | Ultrasound</x:v>
      </x:c>
      <x:c r="Y131" s="1" t="s">
        <x:v>1875</x:v>
      </x:c>
      <x:c r="Z131" s="11" t="b">
        <x:f aca="0">FALSE()</x:f>
        <x:v>0</x:v>
      </x:c>
    </x:row>
    <x:row r="132" ht="15" hidden="0" customHeight="1">
      <x:c r="A132" s="1" t="s">
        <x:v>745</x:v>
      </x:c>
      <x:c r="B132" s="1" t="s">
        <x:v>2300</x:v>
      </x:c>
      <x:c r="C132" s="1" t="s">
        <x:v>2301</x:v>
      </x:c>
      <x:c r="D132" s="1" t="s">
        <x:v>2010</x:v>
      </x:c>
      <x:c r="E132" s="1" t="s">
        <x:v>1928</x:v>
      </x:c>
      <x:c r="F132" s="1" t="s">
        <x:v>1889</x:v>
      </x:c>
      <x:c r="G132" s="1" t="s">
        <x:v>2302</x:v>
      </x:c>
      <x:c r="H132" s="1" t="s">
        <x:v>1891</x:v>
      </x:c>
      <x:c r="I132" s="1" t="s">
        <x:v>1994</x:v>
      </x:c>
      <x:c r="J132" s="1" t="s">
        <x:v>1872</x:v>
      </x:c>
      <x:c r="K132" s="14" t="n">
        <x:v>43149</x:v>
      </x:c>
      <x:c r="L132" s="1" t="n">
        <x:f aca="0">ROUND((DATE(2026,7,31)-K132)/365.25,2)</x:f>
        <x:v>8.45</x:v>
      </x:c>
      <x:c r="M132" s="14" t="n">
        <x:v>44244</x:v>
      </x:c>
      <x:c r="N132" s="1" t="s">
        <x:v>1907</x:v>
      </x:c>
      <x:c r="O132" s="1" t="n">
        <x:v>365</x:v>
      </x:c>
      <x:c r="P132" s="14" t="n">
        <x:v>45933</x:v>
      </x:c>
      <x:c r="Q132" s="14" t="n">
        <x:v>46298</x:v>
      </x:c>
      <x:c r="R132" s="1" t="n">
        <x:f aca="0">MAX(0,DATE(2026,7,31)-Q132)</x:f>
        <x:v>0</x:v>
      </x:c>
      <x:c r="S132" s="1" t="n">
        <x:v>6</x:v>
      </x:c>
      <x:c r="T132" s="1" t="n">
        <x:v>2024</x:v>
      </x:c>
      <x:c r="U132" s="1" t="s">
        <x:v>1874</x:v>
      </x:c>
      <x:c r="V132" s="15" t="n">
        <x:v>1764.56</x:v>
      </x:c>
      <x:c r="W132" s="15" t="n">
        <x:v>2706.21</x:v>
      </x:c>
      <x:c r="X132" s="1" t="str">
        <x:f aca="0">G132&amp;" | "&amp;D132</x:f>
        <x:v>PulseWorks-A01 | Vital Signs Monitor</x:v>
      </x:c>
      <x:c r="Y132" s="1" t="s">
        <x:v>1875</x:v>
      </x:c>
      <x:c r="Z132" s="11" t="b">
        <x:f aca="0">FALSE()</x:f>
        <x:v>0</x:v>
      </x:c>
    </x:row>
    <x:row r="133" ht="15" hidden="0" customHeight="1">
      <x:c r="A133" s="1" t="s">
        <x:v>2303</x:v>
      </x:c>
      <x:c r="B133" s="1" t="s">
        <x:v>2304</x:v>
      </x:c>
      <x:c r="C133" s="1" t="s">
        <x:v>2305</x:v>
      </x:c>
      <x:c r="D133" s="1" t="s">
        <x:v>1879</x:v>
      </x:c>
      <x:c r="E133" s="1" t="s">
        <x:v>1880</x:v>
      </x:c>
      <x:c r="F133" s="1" t="s">
        <x:v>1963</x:v>
      </x:c>
      <x:c r="G133" s="1" t="s">
        <x:v>2103</x:v>
      </x:c>
      <x:c r="H133" s="1" t="s">
        <x:v>1911</x:v>
      </x:c>
      <x:c r="I133" s="1" t="s">
        <x:v>1968</x:v>
      </x:c>
      <x:c r="J133" s="1" t="s">
        <x:v>1893</x:v>
      </x:c>
      <x:c r="K133" s="14" t="n">
        <x:v>44243</x:v>
      </x:c>
      <x:c r="L133" s="1" t="n">
        <x:f aca="0">ROUND((DATE(2026,7,31)-K133)/365.25,2)</x:f>
        <x:v>5.45</x:v>
      </x:c>
      <x:c r="M133" s="14" t="n">
        <x:v>45338</x:v>
      </x:c>
      <x:c r="N133" s="1" t="s">
        <x:v>1884</x:v>
      </x:c>
      <x:c r="O133" s="1" t="n">
        <x:v>180</x:v>
      </x:c>
      <x:c r="P133" s="14" t="n">
        <x:v>45965</x:v>
      </x:c>
      <x:c r="Q133" s="14" t="n">
        <x:v>46145</x:v>
      </x:c>
      <x:c r="R133" s="1" t="n">
        <x:f aca="0">MAX(0,DATE(2026,7,31)-Q133)</x:f>
        <x:v>89</x:v>
      </x:c>
      <x:c r="S133" s="1" t="n">
        <x:v>8</x:v>
      </x:c>
      <x:c r="T133" s="1" t="n">
        <x:v>2029</x:v>
      </x:c>
      <x:c r="U133" s="1" t="s">
        <x:v>1959</x:v>
      </x:c>
      <x:c r="V133" s="15" t="n">
        <x:v>1596.61</x:v>
      </x:c>
      <x:c r="W133" s="15" t="n">
        <x:v>1771.42</x:v>
      </x:c>
      <x:c r="X133" s="1" t="str">
        <x:f aca="0">G133&amp;" | "&amp;D133</x:f>
        <x:v>ClinTech-A03 | Enteral Feeding Pump</x:v>
      </x:c>
      <x:c r="Y133" s="1" t="s">
        <x:v>1885</x:v>
      </x:c>
      <x:c r="Z133" s="11" t="b">
        <x:f aca="0">FALSE()</x:f>
        <x:v>0</x:v>
      </x:c>
    </x:row>
    <x:row r="134" ht="15" hidden="0" customHeight="1">
      <x:c r="A134" s="1" t="s">
        <x:v>750</x:v>
      </x:c>
      <x:c r="B134" s="1" t="s">
        <x:v>2306</x:v>
      </x:c>
      <x:c r="C134" s="1" t="s">
        <x:v>2307</x:v>
      </x:c>
      <x:c r="D134" s="1" t="s">
        <x:v>1879</x:v>
      </x:c>
      <x:c r="E134" s="1" t="s">
        <x:v>1880</x:v>
      </x:c>
      <x:c r="F134" s="1" t="s">
        <x:v>1899</x:v>
      </x:c>
      <x:c r="G134" s="1" t="s">
        <x:v>2145</x:v>
      </x:c>
      <x:c r="H134" s="1" t="s">
        <x:v>1891</x:v>
      </x:c>
      <x:c r="I134" s="1" t="s">
        <x:v>1901</x:v>
      </x:c>
      <x:c r="J134" s="1" t="s">
        <x:v>1872</x:v>
      </x:c>
      <x:c r="K134" s="14" t="n">
        <x:v>45180</x:v>
      </x:c>
      <x:c r="L134" s="1" t="n">
        <x:f aca="0">ROUND((DATE(2026,7,31)-K134)/365.25,2)</x:f>
        <x:v>2.89</x:v>
      </x:c>
      <x:c r="M134" s="14" t="n">
        <x:v>46275</x:v>
      </x:c>
      <x:c r="N134" s="1" t="s">
        <x:v>1884</x:v>
      </x:c>
      <x:c r="O134" s="1" t="n">
        <x:v>365</x:v>
      </x:c>
      <x:c r="P134" s="14" t="n">
        <x:v>46127</x:v>
      </x:c>
      <x:c r="Q134" s="14" t="n">
        <x:v>46492</x:v>
      </x:c>
      <x:c r="R134" s="1" t="n">
        <x:f aca="0">MAX(0,DATE(2026,7,31)-Q134)</x:f>
        <x:v>0</x:v>
      </x:c>
      <x:c r="S134" s="1" t="n">
        <x:v>8</x:v>
      </x:c>
      <x:c r="T134" s="1" t="n">
        <x:v>2031</x:v>
      </x:c>
      <x:c r="U134" s="1" t="s">
        <x:v>1874</x:v>
      </x:c>
      <x:c r="V134" s="15" t="n">
        <x:v>1666.09</x:v>
      </x:c>
      <x:c r="W134" s="15" t="n">
        <x:v>1666.09</x:v>
      </x:c>
      <x:c r="X134" s="1" t="str">
        <x:f aca="0">G134&amp;" | "&amp;D134</x:f>
        <x:v>MedAxis-A04 | Enteral Feeding Pump</x:v>
      </x:c>
      <x:c r="Y134" s="1" t="s">
        <x:v>1875</x:v>
      </x:c>
      <x:c r="Z134" s="11" t="b">
        <x:f aca="0">FALSE()</x:f>
        <x:v>0</x:v>
      </x:c>
    </x:row>
    <x:row r="135" ht="15" hidden="0" customHeight="1">
      <x:c r="A135" s="1" t="s">
        <x:v>2308</x:v>
      </x:c>
      <x:c r="B135" s="1" t="s">
        <x:v>2309</x:v>
      </x:c>
      <x:c r="C135" s="1" t="s">
        <x:v>2310</x:v>
      </x:c>
      <x:c r="D135" s="1" t="s">
        <x:v>1927</x:v>
      </x:c>
      <x:c r="E135" s="1" t="s">
        <x:v>1928</x:v>
      </x:c>
      <x:c r="F135" s="1" t="s">
        <x:v>1899</x:v>
      </x:c>
      <x:c r="G135" s="1" t="s">
        <x:v>2311</x:v>
      </x:c>
      <x:c r="H135" s="1" t="s">
        <x:v>1911</x:v>
      </x:c>
      <x:c r="I135" s="1" t="s">
        <x:v>1941</x:v>
      </x:c>
      <x:c r="J135" s="1" t="s">
        <x:v>1902</x:v>
      </x:c>
      <x:c r="K135" s="14" t="n">
        <x:v>44612</x:v>
      </x:c>
      <x:c r="L135" s="1" t="n">
        <x:f aca="0">ROUND((DATE(2026,7,31)-K135)/365.25,2)</x:f>
        <x:v>4.44</x:v>
      </x:c>
      <x:c r="M135" s="14" t="n">
        <x:v>45707</x:v>
      </x:c>
      <x:c r="N135" s="1" t="s">
        <x:v>1884</x:v>
      </x:c>
      <x:c r="O135" s="1" t="n">
        <x:v>365</x:v>
      </x:c>
      <x:c r="P135" s="14" t="n">
        <x:v>45973</x:v>
      </x:c>
      <x:c r="Q135" s="14" t="n">
        <x:v>46338</x:v>
      </x:c>
      <x:c r="R135" s="1" t="n">
        <x:f aca="0">MAX(0,DATE(2026,7,31)-Q135)</x:f>
        <x:v>0</x:v>
      </x:c>
      <x:c r="S135" s="1" t="n">
        <x:v>7</x:v>
      </x:c>
      <x:c r="T135" s="1" t="n">
        <x:v>2029</x:v>
      </x:c>
      <x:c r="U135" s="1" t="s">
        <x:v>1874</x:v>
      </x:c>
      <x:c r="V135" s="15" t="n">
        <x:v>7986.44</x:v>
      </x:c>
      <x:c r="W135" s="15" t="n">
        <x:v>10834.73</x:v>
      </x:c>
      <x:c r="X135" s="1" t="str">
        <x:f aca="0">G135&amp;" | "&amp;D135</x:f>
        <x:v>MedAxis-B03 | Patient Monitor</x:v>
      </x:c>
      <x:c r="Y135" s="1" t="s">
        <x:v>1885</x:v>
      </x:c>
      <x:c r="Z135" s="11" t="b">
        <x:f aca="0">FALSE()</x:f>
        <x:v>0</x:v>
      </x:c>
    </x:row>
    <x:row r="136" ht="15" hidden="0" customHeight="1">
      <x:c r="A136" s="1" t="s">
        <x:v>1772</x:v>
      </x:c>
      <x:c r="B136" s="1" t="s">
        <x:v>2312</x:v>
      </x:c>
      <x:c r="C136" s="1" t="s">
        <x:v>2313</x:v>
      </x:c>
      <x:c r="D136" s="1" t="s">
        <x:v>1915</x:v>
      </x:c>
      <x:c r="E136" s="1" t="s">
        <x:v>1916</x:v>
      </x:c>
      <x:c r="F136" s="1" t="s">
        <x:v>1917</x:v>
      </x:c>
      <x:c r="G136" s="1" t="s">
        <x:v>1935</x:v>
      </x:c>
      <x:c r="H136" s="1" t="s">
        <x:v>1870</x:v>
      </x:c>
      <x:c r="I136" s="1" t="s">
        <x:v>1919</x:v>
      </x:c>
      <x:c r="J136" s="1" t="s">
        <x:v>1902</x:v>
      </x:c>
      <x:c r="K136" s="14" t="n">
        <x:v>45602</x:v>
      </x:c>
      <x:c r="L136" s="1" t="n">
        <x:f aca="0">ROUND((DATE(2026,7,31)-K136)/365.25,2)</x:f>
        <x:v>1.73</x:v>
      </x:c>
      <x:c r="M136" s="14" t="n">
        <x:v>46697</x:v>
      </x:c>
      <x:c r="N136" s="1" t="s">
        <x:v>1884</x:v>
      </x:c>
      <x:c r="O136" s="1" t="n">
        <x:v>180</x:v>
      </x:c>
      <x:c r="P136" s="14" t="n">
        <x:v>46115</x:v>
      </x:c>
      <x:c r="Q136" s="14" t="n">
        <x:v>46295</x:v>
      </x:c>
      <x:c r="R136" s="1" t="n">
        <x:f aca="0">MAX(0,DATE(2026,7,31)-Q136)</x:f>
        <x:v>0</x:v>
      </x:c>
      <x:c r="S136" s="1" t="n">
        <x:v>10</x:v>
      </x:c>
      <x:c r="T136" s="1" t="n">
        <x:v>2034</x:v>
      </x:c>
      <x:c r="U136" s="1" t="s">
        <x:v>1874</x:v>
      </x:c>
      <x:c r="V136" s="15" t="n">
        <x:v>23664.38</x:v>
      </x:c>
      <x:c r="W136" s="15" t="n">
        <x:v>30776.32</x:v>
      </x:c>
      <x:c r="X136" s="1" t="str">
        <x:f aca="0">G136&amp;" | "&amp;D136</x:f>
        <x:v>Apex-A03 | Ventilator</x:v>
      </x:c>
      <x:c r="Y136" s="1" t="s">
        <x:v>1885</x:v>
      </x:c>
      <x:c r="Z136" s="11" t="b">
        <x:f aca="0">FALSE()</x:f>
        <x:v>0</x:v>
      </x:c>
    </x:row>
    <x:row r="137" ht="15" hidden="0" customHeight="1">
      <x:c r="A137" s="1" t="s">
        <x:v>755</x:v>
      </x:c>
      <x:c r="B137" s="1" t="s">
        <x:v>2314</x:v>
      </x:c>
      <x:c r="C137" s="1" t="s">
        <x:v>2315</x:v>
      </x:c>
      <x:c r="D137" s="1" t="s">
        <x:v>1897</x:v>
      </x:c>
      <x:c r="E137" s="1" t="s">
        <x:v>1898</x:v>
      </x:c>
      <x:c r="F137" s="1" t="s">
        <x:v>1881</x:v>
      </x:c>
      <x:c r="G137" s="1" t="s">
        <x:v>2175</x:v>
      </x:c>
      <x:c r="H137" s="1" t="s">
        <x:v>1870</x:v>
      </x:c>
      <x:c r="I137" s="1" t="s">
        <x:v>1994</x:v>
      </x:c>
      <x:c r="J137" s="1" t="s">
        <x:v>1902</x:v>
      </x:c>
      <x:c r="K137" s="14" t="n">
        <x:v>45590</x:v>
      </x:c>
      <x:c r="L137" s="1" t="n">
        <x:f aca="0">ROUND((DATE(2026,7,31)-K137)/365.25,2)</x:f>
        <x:v>1.76</x:v>
      </x:c>
      <x:c r="M137" s="14" t="n">
        <x:v>46685</x:v>
      </x:c>
      <x:c r="N137" s="1" t="s">
        <x:v>1907</x:v>
      </x:c>
      <x:c r="O137" s="1" t="n">
        <x:v>365</x:v>
      </x:c>
      <x:c r="P137" s="14" t="n">
        <x:v>46231</x:v>
      </x:c>
      <x:c r="Q137" s="14" t="n">
        <x:v>46596</x:v>
      </x:c>
      <x:c r="R137" s="1" t="n">
        <x:f aca="0">MAX(0,DATE(2026,7,31)-Q137)</x:f>
        <x:v>0</x:v>
      </x:c>
      <x:c r="S137" s="1" t="n">
        <x:v>10</x:v>
      </x:c>
      <x:c r="T137" s="1" t="n">
        <x:v>2034</x:v>
      </x:c>
      <x:c r="U137" s="1" t="s">
        <x:v>2047</x:v>
      </x:c>
      <x:c r="V137" s="15" t="n">
        <x:v>12219.48</x:v>
      </x:c>
      <x:c r="W137" s="15" t="n">
        <x:v>18013.45</x:v>
      </x:c>
      <x:c r="X137" s="1" t="str">
        <x:f aca="0">G137&amp;" | "&amp;D137</x:f>
        <x:v>Helix-B01 | Defibrillator</x:v>
      </x:c>
      <x:c r="Y137" s="1" t="s">
        <x:v>1875</x:v>
      </x:c>
      <x:c r="Z137" s="11" t="b">
        <x:f aca="0">FALSE()</x:f>
        <x:v>0</x:v>
      </x:c>
    </x:row>
    <x:row r="138" ht="15" hidden="0" customHeight="1">
      <x:c r="A138" s="1" t="s">
        <x:v>760</x:v>
      </x:c>
      <x:c r="B138" s="1" t="s">
        <x:v>2316</x:v>
      </x:c>
      <x:c r="C138" s="1" t="s">
        <x:v>2317</x:v>
      </x:c>
      <x:c r="D138" s="1" t="s">
        <x:v>1915</x:v>
      </x:c>
      <x:c r="E138" s="1" t="s">
        <x:v>1916</x:v>
      </x:c>
      <x:c r="F138" s="1" t="s">
        <x:v>1963</x:v>
      </x:c>
      <x:c r="G138" s="1" t="s">
        <x:v>2103</x:v>
      </x:c>
      <x:c r="H138" s="1" t="s">
        <x:v>1870</x:v>
      </x:c>
      <x:c r="I138" s="1" t="s">
        <x:v>1871</x:v>
      </x:c>
      <x:c r="J138" s="1" t="s">
        <x:v>1902</x:v>
      </x:c>
      <x:c r="K138" s="14" t="n">
        <x:v>44735</x:v>
      </x:c>
      <x:c r="L138" s="1" t="n">
        <x:f aca="0">ROUND((DATE(2026,7,31)-K138)/365.25,2)</x:f>
        <x:v>4.1</x:v>
      </x:c>
      <x:c r="M138" s="14" t="n">
        <x:v>45830</x:v>
      </x:c>
      <x:c r="N138" s="1" t="s">
        <x:v>1884</x:v>
      </x:c>
      <x:c r="O138" s="1" t="n">
        <x:v>365</x:v>
      </x:c>
      <x:c r="P138" s="14" t="n">
        <x:v>46174</x:v>
      </x:c>
      <x:c r="Q138" s="14" t="n">
        <x:v>46539</x:v>
      </x:c>
      <x:c r="R138" s="1" t="n">
        <x:f aca="0">MAX(0,DATE(2026,7,31)-Q138)</x:f>
        <x:v>0</x:v>
      </x:c>
      <x:c r="S138" s="1" t="n">
        <x:v>10</x:v>
      </x:c>
      <x:c r="T138" s="1" t="n">
        <x:v>2032</x:v>
      </x:c>
      <x:c r="U138" s="1" t="s">
        <x:v>1959</x:v>
      </x:c>
      <x:c r="V138" s="15" t="n">
        <x:v>30266.74</x:v>
      </x:c>
      <x:c r="W138" s="15" t="n">
        <x:v>34613.11</x:v>
      </x:c>
      <x:c r="X138" s="1" t="str">
        <x:f aca="0">G138&amp;" | "&amp;D138</x:f>
        <x:v>ClinTech-A03 | Ventilator</x:v>
      </x:c>
      <x:c r="Y138" s="1" t="s">
        <x:v>1875</x:v>
      </x:c>
      <x:c r="Z138" s="11" t="b">
        <x:f aca="0">FALSE()</x:f>
        <x:v>0</x:v>
      </x:c>
    </x:row>
    <x:row r="139" ht="15" hidden="0" customHeight="1">
      <x:c r="A139" s="1" t="s">
        <x:v>763</x:v>
      </x:c>
      <x:c r="B139" s="1" t="s">
        <x:v>2318</x:v>
      </x:c>
      <x:c r="C139" s="1" t="s">
        <x:v>2319</x:v>
      </x:c>
      <x:c r="D139" s="1" t="s">
        <x:v>1888</x:v>
      </x:c>
      <x:c r="E139" s="1" t="s">
        <x:v>1880</x:v>
      </x:c>
      <x:c r="F139" s="1" t="s">
        <x:v>1889</x:v>
      </x:c>
      <x:c r="G139" s="1" t="s">
        <x:v>2302</x:v>
      </x:c>
      <x:c r="H139" s="1" t="s">
        <x:v>1911</x:v>
      </x:c>
      <x:c r="I139" s="1" t="s">
        <x:v>1892</x:v>
      </x:c>
      <x:c r="J139" s="1" t="s">
        <x:v>1893</x:v>
      </x:c>
      <x:c r="K139" s="14" t="n">
        <x:v>41732</x:v>
      </x:c>
      <x:c r="L139" s="1" t="n">
        <x:f aca="0">ROUND((DATE(2026,7,31)-K139)/365.25,2)</x:f>
        <x:v>12.33</x:v>
      </x:c>
      <x:c r="M139" s="14" t="n">
        <x:v>42827</x:v>
      </x:c>
      <x:c r="N139" s="1" t="s">
        <x:v>1907</x:v>
      </x:c>
      <x:c r="O139" s="1" t="n">
        <x:v>365</x:v>
      </x:c>
      <x:c r="P139" s="14" t="n">
        <x:v>46122</x:v>
      </x:c>
      <x:c r="Q139" s="14" t="n">
        <x:v>46487</x:v>
      </x:c>
      <x:c r="R139" s="1" t="n">
        <x:f aca="0">MAX(0,DATE(2026,7,31)-Q139)</x:f>
        <x:v>0</x:v>
      </x:c>
      <x:c r="S139" s="1" t="n">
        <x:v>9</x:v>
      </x:c>
      <x:c r="T139" s="1" t="n">
        <x:v>2023</x:v>
      </x:c>
      <x:c r="U139" s="1" t="s">
        <x:v>1874</x:v>
      </x:c>
      <x:c r="V139" s="15" t="n">
        <x:v>3009.61</x:v>
      </x:c>
      <x:c r="W139" s="15" t="n">
        <x:v>3704.56</x:v>
      </x:c>
      <x:c r="X139" s="1" t="str">
        <x:f aca="0">G139&amp;" | "&amp;D139</x:f>
        <x:v>PulseWorks-A01 | Infusion Pump</x:v>
      </x:c>
      <x:c r="Y139" s="1" t="s">
        <x:v>1875</x:v>
      </x:c>
      <x:c r="Z139" s="11" t="b">
        <x:f aca="0">FALSE()</x:f>
        <x:v>0</x:v>
      </x:c>
    </x:row>
    <x:row r="140" ht="15" hidden="0" customHeight="1">
      <x:c r="A140" s="1" t="s">
        <x:v>2320</x:v>
      </x:c>
      <x:c r="B140" s="1" t="s">
        <x:v>2321</x:v>
      </x:c>
      <x:c r="C140" s="1" t="s">
        <x:v>2322</x:v>
      </x:c>
      <x:c r="D140" s="1" t="s">
        <x:v>1997</x:v>
      </x:c>
      <x:c r="E140" s="1" t="s">
        <x:v>1916</x:v>
      </x:c>
      <x:c r="F140" s="1" t="s">
        <x:v>1868</x:v>
      </x:c>
      <x:c r="G140" s="1" t="s">
        <x:v>2064</x:v>
      </x:c>
      <x:c r="H140" s="1" t="s">
        <x:v>1891</x:v>
      </x:c>
      <x:c r="I140" s="1" t="s">
        <x:v>1923</x:v>
      </x:c>
      <x:c r="J140" s="1" t="s">
        <x:v>1902</x:v>
      </x:c>
      <x:c r="K140" s="14" t="n">
        <x:v>45960</x:v>
      </x:c>
      <x:c r="L140" s="1" t="n">
        <x:f aca="0">ROUND((DATE(2026,7,31)-K140)/365.25,2)</x:f>
        <x:v>0.75</x:v>
      </x:c>
      <x:c r="M140" s="14" t="n">
        <x:v>47055</x:v>
      </x:c>
      <x:c r="N140" s="1" t="s">
        <x:v>1884</x:v>
      </x:c>
      <x:c r="O140" s="1" t="n">
        <x:v>365</x:v>
      </x:c>
      <x:c r="P140" s="14" t="n">
        <x:v>46032</x:v>
      </x:c>
      <x:c r="Q140" s="14" t="n">
        <x:v>46397</x:v>
      </x:c>
      <x:c r="R140" s="1" t="n">
        <x:f aca="0">MAX(0,DATE(2026,7,31)-Q140)</x:f>
        <x:v>0</x:v>
      </x:c>
      <x:c r="S140" s="1" t="n">
        <x:v>11</x:v>
      </x:c>
      <x:c r="T140" s="1" t="n">
        <x:v>2036</x:v>
      </x:c>
      <x:c r="U140" s="1" t="s">
        <x:v>1874</x:v>
      </x:c>
      <x:c r="V140" s="15" t="n">
        <x:v>36130.53</x:v>
      </x:c>
      <x:c r="W140" s="15" t="n">
        <x:v>43541.49</x:v>
      </x:c>
      <x:c r="X140" s="1" t="str">
        <x:f aca="0">G140&amp;" | "&amp;D140</x:f>
        <x:v>NovaCare-A04 | Anaesthetic Machine</x:v>
      </x:c>
      <x:c r="Y140" s="1" t="s">
        <x:v>2323</x:v>
      </x:c>
      <x:c r="Z140" s="11" t="b">
        <x:f aca="0">FALSE()</x:f>
        <x:v>0</x:v>
      </x:c>
    </x:row>
    <x:row r="141" ht="15" hidden="0" customHeight="1">
      <x:c r="A141" s="1" t="s">
        <x:v>2324</x:v>
      </x:c>
      <x:c r="B141" s="1" t="s">
        <x:v>2325</x:v>
      </x:c>
      <x:c r="C141" s="1" t="s">
        <x:v>2326</x:v>
      </x:c>
      <x:c r="D141" s="1" t="s">
        <x:v>1997</x:v>
      </x:c>
      <x:c r="E141" s="1" t="s">
        <x:v>1916</x:v>
      </x:c>
      <x:c r="F141" s="1" t="s">
        <x:v>1868</x:v>
      </x:c>
      <x:c r="G141" s="1" t="s">
        <x:v>2215</x:v>
      </x:c>
      <x:c r="H141" s="1" t="s">
        <x:v>1911</x:v>
      </x:c>
      <x:c r="I141" s="1" t="s">
        <x:v>1871</x:v>
      </x:c>
      <x:c r="J141" s="1" t="s">
        <x:v>1902</x:v>
      </x:c>
      <x:c r="K141" s="14" t="n">
        <x:v>44996</x:v>
      </x:c>
      <x:c r="L141" s="1" t="n">
        <x:f aca="0">ROUND((DATE(2026,7,31)-K141)/365.25,2)</x:f>
        <x:v>3.39</x:v>
      </x:c>
      <x:c r="M141" s="14" t="n">
        <x:v>46091</x:v>
      </x:c>
      <x:c r="N141" s="1" t="s">
        <x:v>1884</x:v>
      </x:c>
      <x:c r="O141" s="1" t="n">
        <x:v>365</x:v>
      </x:c>
      <x:c r="P141" s="14" t="n">
        <x:v>46112</x:v>
      </x:c>
      <x:c r="Q141" s="14" t="n">
        <x:v>46477</x:v>
      </x:c>
      <x:c r="R141" s="1" t="n">
        <x:f aca="0">MAX(0,DATE(2026,7,31)-Q141)</x:f>
        <x:v>0</x:v>
      </x:c>
      <x:c r="S141" s="1" t="n">
        <x:v>12</x:v>
      </x:c>
      <x:c r="T141" s="1" t="n">
        <x:v>2035</x:v>
      </x:c>
      <x:c r="U141" s="1" t="s">
        <x:v>1959</x:v>
      </x:c>
      <x:c r="V141" s="15" t="n">
        <x:v>41896.46</x:v>
      </x:c>
      <x:c r="W141" s="15" t="n">
        <x:v>51957.59</x:v>
      </x:c>
      <x:c r="X141" s="1" t="str">
        <x:f aca="0">G141&amp;" | "&amp;D141</x:f>
        <x:v>NovaCare-C01 | Anaesthetic Machine</x:v>
      </x:c>
      <x:c r="Y141" s="1" t="s">
        <x:v>1885</x:v>
      </x:c>
      <x:c r="Z141" s="11" t="b">
        <x:f aca="0">FALSE()</x:f>
        <x:v>0</x:v>
      </x:c>
    </x:row>
    <x:row r="142" ht="15" hidden="0" customHeight="1">
      <x:c r="A142" s="1" t="s">
        <x:v>2327</x:v>
      </x:c>
      <x:c r="B142" s="1" t="s">
        <x:v>2328</x:v>
      </x:c>
      <x:c r="C142" s="1" t="s">
        <x:v>2329</x:v>
      </x:c>
      <x:c r="D142" s="1" t="s">
        <x:v>1927</x:v>
      </x:c>
      <x:c r="E142" s="1" t="s">
        <x:v>1928</x:v>
      </x:c>
      <x:c r="F142" s="1" t="s">
        <x:v>1889</x:v>
      </x:c>
      <x:c r="G142" s="1" t="s">
        <x:v>2094</x:v>
      </x:c>
      <x:c r="H142" s="1" t="s">
        <x:v>1870</x:v>
      </x:c>
      <x:c r="I142" s="1" t="s">
        <x:v>1923</x:v>
      </x:c>
      <x:c r="J142" s="1" t="s">
        <x:v>1893</x:v>
      </x:c>
      <x:c r="K142" s="14" t="n">
        <x:v>43769</x:v>
      </x:c>
      <x:c r="L142" s="1" t="n">
        <x:f aca="0">ROUND((DATE(2026,7,31)-K142)/365.25,2)</x:f>
        <x:v>6.75</x:v>
      </x:c>
      <x:c r="M142" s="14" t="n">
        <x:v>44864</x:v>
      </x:c>
      <x:c r="N142" s="1" t="s">
        <x:v>1884</x:v>
      </x:c>
      <x:c r="O142" s="1" t="n">
        <x:v>180</x:v>
      </x:c>
      <x:c r="P142" s="14" t="n">
        <x:v>46008</x:v>
      </x:c>
      <x:c r="Q142" s="14" t="n">
        <x:v>46188</x:v>
      </x:c>
      <x:c r="R142" s="1" t="n">
        <x:f aca="0">MAX(0,DATE(2026,7,31)-Q142)</x:f>
        <x:v>46</x:v>
      </x:c>
      <x:c r="S142" s="1" t="n">
        <x:v>7</x:v>
      </x:c>
      <x:c r="T142" s="1" t="n">
        <x:v>2026</x:v>
      </x:c>
      <x:c r="U142" s="1" t="s">
        <x:v>1874</x:v>
      </x:c>
      <x:c r="V142" s="15" t="n">
        <x:v>6891.18</x:v>
      </x:c>
      <x:c r="W142" s="15" t="n">
        <x:v>8295.44</x:v>
      </x:c>
      <x:c r="X142" s="1" t="str">
        <x:f aca="0">G142&amp;" | "&amp;D142</x:f>
        <x:v>PulseWorks-C03 | Patient Monitor</x:v>
      </x:c>
      <x:c r="Y142" s="1" t="s">
        <x:v>1885</x:v>
      </x:c>
      <x:c r="Z142" s="11" t="b">
        <x:f aca="0">FALSE()</x:f>
        <x:v>0</x:v>
      </x:c>
    </x:row>
    <x:row r="143" ht="15" hidden="0" customHeight="1">
      <x:c r="A143" s="1" t="s">
        <x:v>768</x:v>
      </x:c>
      <x:c r="B143" s="1" t="s">
        <x:v>2330</x:v>
      </x:c>
      <x:c r="C143" s="1" t="s">
        <x:v>2331</x:v>
      </x:c>
      <x:c r="D143" s="1" t="s">
        <x:v>1945</x:v>
      </x:c>
      <x:c r="E143" s="1" t="s">
        <x:v>1880</x:v>
      </x:c>
      <x:c r="F143" s="1" t="s">
        <x:v>1881</x:v>
      </x:c>
      <x:c r="G143" s="1" t="s">
        <x:v>2332</x:v>
      </x:c>
      <x:c r="H143" s="1" t="s">
        <x:v>1911</x:v>
      </x:c>
      <x:c r="I143" s="1" t="s">
        <x:v>1883</x:v>
      </x:c>
      <x:c r="J143" s="1" t="s">
        <x:v>1893</x:v>
      </x:c>
      <x:c r="K143" s="14" t="n">
        <x:v>45368</x:v>
      </x:c>
      <x:c r="L143" s="1" t="n">
        <x:f aca="0">ROUND((DATE(2026,7,31)-K143)/365.25,2)</x:f>
        <x:v>2.37</x:v>
      </x:c>
      <x:c r="M143" s="14" t="n">
        <x:v>46463</x:v>
      </x:c>
      <x:c r="N143" s="1" t="s">
        <x:v>1884</x:v>
      </x:c>
      <x:c r="O143" s="1" t="n">
        <x:v>365</x:v>
      </x:c>
      <x:c r="P143" s="14" t="n">
        <x:v>46122</x:v>
      </x:c>
      <x:c r="Q143" s="14" t="n">
        <x:v>46487</x:v>
      </x:c>
      <x:c r="R143" s="1" t="n">
        <x:f aca="0">MAX(0,DATE(2026,7,31)-Q143)</x:f>
        <x:v>0</x:v>
      </x:c>
      <x:c r="S143" s="1" t="n">
        <x:v>9</x:v>
      </x:c>
      <x:c r="T143" s="1" t="n">
        <x:v>2033</x:v>
      </x:c>
      <x:c r="U143" s="1" t="s">
        <x:v>1874</x:v>
      </x:c>
      <x:c r="V143" s="15" t="n">
        <x:v>2316.1</x:v>
      </x:c>
      <x:c r="W143" s="15" t="n">
        <x:v>2733.49</x:v>
      </x:c>
      <x:c r="X143" s="1" t="str">
        <x:f aca="0">G143&amp;" | "&amp;D143</x:f>
        <x:v>Helix-C02 | Syringe Pump</x:v>
      </x:c>
      <x:c r="Y143" s="1" t="s">
        <x:v>1875</x:v>
      </x:c>
      <x:c r="Z143" s="11" t="b">
        <x:f aca="0">FALSE()</x:f>
        <x:v>0</x:v>
      </x:c>
    </x:row>
    <x:row r="144" ht="15" hidden="0" customHeight="1">
      <x:c r="A144" s="1" t="s">
        <x:v>2333</x:v>
      </x:c>
      <x:c r="B144" s="1" t="s">
        <x:v>2334</x:v>
      </x:c>
      <x:c r="C144" s="1" t="s">
        <x:v>2335</x:v>
      </x:c>
      <x:c r="D144" s="1" t="s">
        <x:v>1897</x:v>
      </x:c>
      <x:c r="E144" s="1" t="s">
        <x:v>1898</x:v>
      </x:c>
      <x:c r="F144" s="1" t="s">
        <x:v>1917</x:v>
      </x:c>
      <x:c r="G144" s="1" t="s">
        <x:v>1918</x:v>
      </x:c>
      <x:c r="H144" s="1" t="s">
        <x:v>1870</x:v>
      </x:c>
      <x:c r="I144" s="1" t="s">
        <x:v>1919</x:v>
      </x:c>
      <x:c r="J144" s="1" t="s">
        <x:v>1902</x:v>
      </x:c>
      <x:c r="K144" s="14" t="n">
        <x:v>45633</x:v>
      </x:c>
      <x:c r="L144" s="1" t="n">
        <x:f aca="0">ROUND((DATE(2026,7,31)-K144)/365.25,2)</x:f>
        <x:v>1.65</x:v>
      </x:c>
      <x:c r="M144" s="14" t="n">
        <x:v>46728</x:v>
      </x:c>
      <x:c r="N144" s="1" t="s">
        <x:v>1884</x:v>
      </x:c>
      <x:c r="O144" s="1" t="n">
        <x:v>365</x:v>
      </x:c>
      <x:c r="P144" s="14" t="n">
        <x:v>46198</x:v>
      </x:c>
      <x:c r="Q144" s="14" t="n">
        <x:v>46563</x:v>
      </x:c>
      <x:c r="R144" s="1" t="n">
        <x:f aca="0">MAX(0,DATE(2026,7,31)-Q144)</x:f>
        <x:v>0</x:v>
      </x:c>
      <x:c r="S144" s="1" t="n">
        <x:v>9</x:v>
      </x:c>
      <x:c r="T144" s="1" t="n">
        <x:v>2033</x:v>
      </x:c>
      <x:c r="U144" s="1" t="s">
        <x:v>1874</x:v>
      </x:c>
      <x:c r="V144" s="15" t="n">
        <x:v>13322.29</x:v>
      </x:c>
      <x:c r="W144" s="15" t="n">
        <x:v>15678.95</x:v>
      </x:c>
      <x:c r="X144" s="1" t="str">
        <x:f aca="0">G144&amp;" | "&amp;D144</x:f>
        <x:v>Apex-A01 | Defibrillator</x:v>
      </x:c>
      <x:c r="Y144" s="1" t="s">
        <x:v>1885</x:v>
      </x:c>
      <x:c r="Z144" s="11" t="b">
        <x:f aca="0">FALSE()</x:f>
        <x:v>0</x:v>
      </x:c>
    </x:row>
    <x:row r="145" ht="15" hidden="0" customHeight="1">
      <x:c r="A145" s="1" t="s">
        <x:v>771</x:v>
      </x:c>
      <x:c r="B145" s="1" t="s">
        <x:v>2336</x:v>
      </x:c>
      <x:c r="C145" s="1" t="s">
        <x:v>2337</x:v>
      </x:c>
      <x:c r="D145" s="1" t="s">
        <x:v>2010</x:v>
      </x:c>
      <x:c r="E145" s="1" t="s">
        <x:v>1928</x:v>
      </x:c>
      <x:c r="F145" s="1" t="s">
        <x:v>1899</x:v>
      </x:c>
      <x:c r="G145" s="1" t="s">
        <x:v>1900</x:v>
      </x:c>
      <x:c r="H145" s="1" t="s">
        <x:v>1911</x:v>
      </x:c>
      <x:c r="I145" s="1" t="s">
        <x:v>1871</x:v>
      </x:c>
      <x:c r="J145" s="1" t="s">
        <x:v>1893</x:v>
      </x:c>
      <x:c r="K145" s="14" t="n">
        <x:v>42764</x:v>
      </x:c>
      <x:c r="L145" s="1" t="n">
        <x:f aca="0">ROUND((DATE(2026,7,31)-K145)/365.25,2)</x:f>
        <x:v>9.5</x:v>
      </x:c>
      <x:c r="M145" s="14" t="n">
        <x:v>43859</x:v>
      </x:c>
      <x:c r="N145" s="1" t="s">
        <x:v>1884</x:v>
      </x:c>
      <x:c r="O145" s="1" t="n">
        <x:v>180</x:v>
      </x:c>
      <x:c r="P145" s="14" t="n">
        <x:v>45837</x:v>
      </x:c>
      <x:c r="Q145" s="14" t="n">
        <x:v>46017</x:v>
      </x:c>
      <x:c r="R145" s="1" t="n">
        <x:f aca="0">MAX(0,DATE(2026,7,31)-Q145)</x:f>
        <x:v>217</x:v>
      </x:c>
      <x:c r="S145" s="1" t="n">
        <x:v>7</x:v>
      </x:c>
      <x:c r="T145" s="1" t="n">
        <x:v>2024</x:v>
      </x:c>
      <x:c r="U145" s="1" t="s">
        <x:v>1959</x:v>
      </x:c>
      <x:c r="V145" s="15" t="n">
        <x:v>2255.36</x:v>
      </x:c>
      <x:c r="W145" s="15" t="n">
        <x:v>2524.27</x:v>
      </x:c>
      <x:c r="X145" s="1" t="str">
        <x:f aca="0">G145&amp;" | "&amp;D145</x:f>
        <x:v>MedAxis-B02 | Vital Signs Monitor</x:v>
      </x:c>
      <x:c r="Y145" s="1" t="s">
        <x:v>1875</x:v>
      </x:c>
      <x:c r="Z145" s="11" t="b">
        <x:f aca="0">FALSE()</x:f>
        <x:v>0</x:v>
      </x:c>
    </x:row>
    <x:row r="146" ht="15" hidden="0" customHeight="1">
      <x:c r="A146" s="1" t="s">
        <x:v>2338</x:v>
      </x:c>
      <x:c r="B146" s="1" t="s">
        <x:v>2339</x:v>
      </x:c>
      <x:c r="C146" s="1" t="s">
        <x:v>2340</x:v>
      </x:c>
      <x:c r="D146" s="1" t="s">
        <x:v>1945</x:v>
      </x:c>
      <x:c r="E146" s="1" t="s">
        <x:v>1880</x:v>
      </x:c>
      <x:c r="F146" s="1" t="s">
        <x:v>1881</x:v>
      </x:c>
      <x:c r="G146" s="1" t="s">
        <x:v>2332</x:v>
      </x:c>
      <x:c r="H146" s="1" t="s">
        <x:v>1911</x:v>
      </x:c>
      <x:c r="I146" s="1" t="s">
        <x:v>1883</x:v>
      </x:c>
      <x:c r="J146" s="1" t="s">
        <x:v>1902</x:v>
      </x:c>
      <x:c r="K146" s="14" t="n">
        <x:v>45383</x:v>
      </x:c>
      <x:c r="L146" s="1" t="n">
        <x:f aca="0">ROUND((DATE(2026,7,31)-K146)/365.25,2)</x:f>
        <x:v>2.33</x:v>
      </x:c>
      <x:c r="M146" s="14" t="n">
        <x:v>46478</x:v>
      </x:c>
      <x:c r="N146" s="1" t="s">
        <x:v>1884</x:v>
      </x:c>
      <x:c r="O146" s="1" t="n">
        <x:v>365</x:v>
      </x:c>
      <x:c r="P146" s="14" t="n">
        <x:v>46196</x:v>
      </x:c>
      <x:c r="Q146" s="14" t="n">
        <x:v>46561</x:v>
      </x:c>
      <x:c r="R146" s="1" t="n">
        <x:f aca="0">MAX(0,DATE(2026,7,31)-Q146)</x:f>
        <x:v>0</x:v>
      </x:c>
      <x:c r="S146" s="1" t="n">
        <x:v>8</x:v>
      </x:c>
      <x:c r="T146" s="1" t="n">
        <x:v>2032</x:v>
      </x:c>
      <x:c r="U146" s="1" t="s">
        <x:v>1874</x:v>
      </x:c>
      <x:c r="V146" s="15" t="n">
        <x:v>2629.2</x:v>
      </x:c>
      <x:c r="W146" s="15" t="n">
        <x:v>2688.44</x:v>
      </x:c>
      <x:c r="X146" s="1" t="str">
        <x:f aca="0">G146&amp;" | "&amp;D146</x:f>
        <x:v>Helix-C02 | Syringe Pump</x:v>
      </x:c>
      <x:c r="Y146" s="1" t="s">
        <x:v>1885</x:v>
      </x:c>
      <x:c r="Z146" s="11" t="b">
        <x:f aca="0">FALSE()</x:f>
        <x:v>0</x:v>
      </x:c>
    </x:row>
    <x:row r="147" ht="15" hidden="0" customHeight="1">
      <x:c r="A147" s="1" t="s">
        <x:v>2341</x:v>
      </x:c>
      <x:c r="B147" s="1" t="s">
        <x:v>2342</x:v>
      </x:c>
      <x:c r="C147" s="1" t="s">
        <x:v>2343</x:v>
      </x:c>
      <x:c r="D147" s="1" t="s">
        <x:v>1933</x:v>
      </x:c>
      <x:c r="E147" s="1" t="s">
        <x:v>1934</x:v>
      </x:c>
      <x:c r="F147" s="1" t="s">
        <x:v>1963</x:v>
      </x:c>
      <x:c r="G147" s="1" t="s">
        <x:v>1964</x:v>
      </x:c>
      <x:c r="H147" s="1" t="s">
        <x:v>1870</x:v>
      </x:c>
      <x:c r="I147" s="1" t="s">
        <x:v>1901</x:v>
      </x:c>
      <x:c r="J147" s="1" t="s">
        <x:v>1872</x:v>
      </x:c>
      <x:c r="K147" s="14" t="n">
        <x:v>43516</x:v>
      </x:c>
      <x:c r="L147" s="1" t="n">
        <x:f aca="0">ROUND((DATE(2026,7,31)-K147)/365.25,2)</x:f>
        <x:v>7.44</x:v>
      </x:c>
      <x:c r="M147" s="14" t="n">
        <x:v>44611</x:v>
      </x:c>
      <x:c r="N147" s="1" t="s">
        <x:v>1873</x:v>
      </x:c>
      <x:c r="O147" s="1" t="n">
        <x:v>180</x:v>
      </x:c>
      <x:c r="P147" s="14" t="n">
        <x:v>45959</x:v>
      </x:c>
      <x:c r="Q147" s="14" t="n">
        <x:v>46139</x:v>
      </x:c>
      <x:c r="R147" s="1" t="n">
        <x:f aca="0">MAX(0,DATE(2026,7,31)-Q147)</x:f>
        <x:v>95</x:v>
      </x:c>
      <x:c r="S147" s="1" t="n">
        <x:v>7</x:v>
      </x:c>
      <x:c r="T147" s="1" t="n">
        <x:v>2026</x:v>
      </x:c>
      <x:c r="U147" s="1" t="s">
        <x:v>1874</x:v>
      </x:c>
      <x:c r="V147" s="15" t="n">
        <x:v>1817.47</x:v>
      </x:c>
      <x:c r="W147" s="15" t="n">
        <x:v>2237.51</x:v>
      </x:c>
      <x:c r="X147" s="1" t="str">
        <x:f aca="0">G147&amp;" | "&amp;D147</x:f>
        <x:v>ClinTech-C01 | Suction Pump</x:v>
      </x:c>
      <x:c r="Y147" s="1" t="s">
        <x:v>1885</x:v>
      </x:c>
      <x:c r="Z147" s="11" t="b">
        <x:f aca="0">FALSE()</x:f>
        <x:v>0</x:v>
      </x:c>
    </x:row>
    <x:row r="148" ht="15" hidden="0" customHeight="1">
      <x:c r="A148" s="1" t="s">
        <x:v>2344</x:v>
      </x:c>
      <x:c r="B148" s="1" t="s">
        <x:v>2345</x:v>
      </x:c>
      <x:c r="C148" s="1" t="s">
        <x:v>2346</x:v>
      </x:c>
      <x:c r="D148" s="1" t="s">
        <x:v>1888</x:v>
      </x:c>
      <x:c r="E148" s="1" t="s">
        <x:v>1880</x:v>
      </x:c>
      <x:c r="F148" s="1" t="s">
        <x:v>1963</x:v>
      </x:c>
      <x:c r="G148" s="1" t="s">
        <x:v>2033</x:v>
      </x:c>
      <x:c r="H148" s="1" t="s">
        <x:v>1891</x:v>
      </x:c>
      <x:c r="I148" s="1" t="s">
        <x:v>1892</x:v>
      </x:c>
      <x:c r="J148" s="1" t="s">
        <x:v>1893</x:v>
      </x:c>
      <x:c r="K148" s="14" t="n">
        <x:v>44744</x:v>
      </x:c>
      <x:c r="L148" s="1" t="n">
        <x:f aca="0">ROUND((DATE(2026,7,31)-K148)/365.25,2)</x:f>
        <x:v>4.08</x:v>
      </x:c>
      <x:c r="M148" s="14" t="n">
        <x:v>45839</x:v>
      </x:c>
      <x:c r="N148" s="1" t="s">
        <x:v>1884</x:v>
      </x:c>
      <x:c r="O148" s="1" t="n">
        <x:v>180</x:v>
      </x:c>
      <x:c r="P148" s="14" t="n">
        <x:v>46168</x:v>
      </x:c>
      <x:c r="Q148" s="14" t="n">
        <x:v>46348</x:v>
      </x:c>
      <x:c r="R148" s="1" t="n">
        <x:f aca="0">MAX(0,DATE(2026,7,31)-Q148)</x:f>
        <x:v>0</x:v>
      </x:c>
      <x:c r="S148" s="1" t="n">
        <x:v>10</x:v>
      </x:c>
      <x:c r="T148" s="1" t="n">
        <x:v>2032</x:v>
      </x:c>
      <x:c r="U148" s="1" t="s">
        <x:v>1874</x:v>
      </x:c>
      <x:c r="V148" s="15" t="n">
        <x:v>3060.39</x:v>
      </x:c>
      <x:c r="W148" s="15" t="n">
        <x:v>4009.59</x:v>
      </x:c>
      <x:c r="X148" s="1" t="str">
        <x:f aca="0">G148&amp;" | "&amp;D148</x:f>
        <x:v>ClinTech-B01 | Infusion Pump</x:v>
      </x:c>
      <x:c r="Y148" s="1" t="s">
        <x:v>1885</x:v>
      </x:c>
      <x:c r="Z148" s="11" t="b">
        <x:f aca="0">FALSE()</x:f>
        <x:v>0</x:v>
      </x:c>
    </x:row>
    <x:row r="149" ht="15" hidden="0" customHeight="1">
      <x:c r="A149" s="1" t="s">
        <x:v>2347</x:v>
      </x:c>
      <x:c r="B149" s="1" t="s">
        <x:v>2348</x:v>
      </x:c>
      <x:c r="C149" s="1" t="s">
        <x:v>2349</x:v>
      </x:c>
      <x:c r="D149" s="1" t="s">
        <x:v>1888</x:v>
      </x:c>
      <x:c r="E149" s="1" t="s">
        <x:v>1880</x:v>
      </x:c>
      <x:c r="F149" s="1" t="s">
        <x:v>1899</x:v>
      </x:c>
      <x:c r="G149" s="1" t="s">
        <x:v>2268</x:v>
      </x:c>
      <x:c r="H149" s="1" t="s">
        <x:v>1870</x:v>
      </x:c>
      <x:c r="I149" s="1" t="s">
        <x:v>1871</x:v>
      </x:c>
      <x:c r="J149" s="1" t="s">
        <x:v>1902</x:v>
      </x:c>
      <x:c r="K149" s="14" t="n">
        <x:v>44050</x:v>
      </x:c>
      <x:c r="L149" s="1" t="n">
        <x:f aca="0">ROUND((DATE(2026,7,31)-K149)/365.25,2)</x:f>
        <x:v>5.98</x:v>
      </x:c>
      <x:c r="M149" s="14" t="n">
        <x:v>45145</x:v>
      </x:c>
      <x:c r="N149" s="1" t="s">
        <x:v>1907</x:v>
      </x:c>
      <x:c r="O149" s="1" t="n">
        <x:v>365</x:v>
      </x:c>
      <x:c r="P149" s="14" t="n">
        <x:v>45982</x:v>
      </x:c>
      <x:c r="Q149" s="14" t="n">
        <x:v>46347</x:v>
      </x:c>
      <x:c r="R149" s="1" t="n">
        <x:f aca="0">MAX(0,DATE(2026,7,31)-Q149)</x:f>
        <x:v>0</x:v>
      </x:c>
      <x:c r="S149" s="1" t="n">
        <x:v>8</x:v>
      </x:c>
      <x:c r="T149" s="1" t="n">
        <x:v>2028</x:v>
      </x:c>
      <x:c r="U149" s="1" t="s">
        <x:v>1874</x:v>
      </x:c>
      <x:c r="V149" s="15" t="n">
        <x:v>3772.5</x:v>
      </x:c>
      <x:c r="W149" s="15" t="n">
        <x:v>3849.7</x:v>
      </x:c>
      <x:c r="X149" s="1" t="str">
        <x:f aca="0">G149&amp;" | "&amp;D149</x:f>
        <x:v>MedAxis-A02 | Infusion Pump</x:v>
      </x:c>
      <x:c r="Y149" s="1" t="s">
        <x:v>1885</x:v>
      </x:c>
      <x:c r="Z149" s="11" t="b">
        <x:f aca="0">FALSE()</x:f>
        <x:v>0</x:v>
      </x:c>
    </x:row>
    <x:row r="150" ht="15" hidden="0" customHeight="1">
      <x:c r="A150" s="1" t="s">
        <x:v>2350</x:v>
      </x:c>
      <x:c r="B150" s="1" t="s">
        <x:v>2351</x:v>
      </x:c>
      <x:c r="C150" s="1" t="s">
        <x:v>2352</x:v>
      </x:c>
      <x:c r="D150" s="1" t="s">
        <x:v>1866</x:v>
      </x:c>
      <x:c r="E150" s="1" t="s">
        <x:v>1867</x:v>
      </x:c>
      <x:c r="F150" s="1" t="s">
        <x:v>1899</x:v>
      </x:c>
      <x:c r="G150" s="1" t="s">
        <x:v>1900</x:v>
      </x:c>
      <x:c r="H150" s="1" t="s">
        <x:v>1870</x:v>
      </x:c>
      <x:c r="I150" s="1" t="s">
        <x:v>1968</x:v>
      </x:c>
      <x:c r="J150" s="1" t="s">
        <x:v>1872</x:v>
      </x:c>
      <x:c r="K150" s="14" t="n">
        <x:v>45463</x:v>
      </x:c>
      <x:c r="L150" s="1" t="n">
        <x:f aca="0">ROUND((DATE(2026,7,31)-K150)/365.25,2)</x:f>
        <x:v>2.11</x:v>
      </x:c>
      <x:c r="M150" s="14" t="n">
        <x:v>46558</x:v>
      </x:c>
      <x:c r="N150" s="1" t="s">
        <x:v>1884</x:v>
      </x:c>
      <x:c r="O150" s="1" t="n">
        <x:v>180</x:v>
      </x:c>
      <x:c r="P150" s="14" t="n">
        <x:v>46102</x:v>
      </x:c>
      <x:c r="Q150" s="14" t="n">
        <x:v>46282</x:v>
      </x:c>
      <x:c r="R150" s="1" t="n">
        <x:f aca="0">MAX(0,DATE(2026,7,31)-Q150)</x:f>
        <x:v>0</x:v>
      </x:c>
      <x:c r="S150" s="1" t="n">
        <x:v>10</x:v>
      </x:c>
      <x:c r="T150" s="1" t="n">
        <x:v>2034</x:v>
      </x:c>
      <x:c r="U150" s="1" t="s">
        <x:v>1874</x:v>
      </x:c>
      <x:c r="V150" s="15" t="n">
        <x:v>56322.76</x:v>
      </x:c>
      <x:c r="W150" s="15" t="n">
        <x:v>56791.74</x:v>
      </x:c>
      <x:c r="X150" s="1" t="str">
        <x:f aca="0">G150&amp;" | "&amp;D150</x:f>
        <x:v>MedAxis-B02 | Ultrasound</x:v>
      </x:c>
      <x:c r="Y150" s="1" t="s">
        <x:v>2323</x:v>
      </x:c>
      <x:c r="Z150" s="11" t="b">
        <x:f aca="0">FALSE()</x:f>
        <x:v>0</x:v>
      </x:c>
    </x:row>
    <x:row r="151" ht="15" hidden="0" customHeight="1">
      <x:c r="A151" s="1" t="s">
        <x:v>775</x:v>
      </x:c>
      <x:c r="B151" s="1" t="s">
        <x:v>2353</x:v>
      </x:c>
      <x:c r="C151" s="1" t="s">
        <x:v>2354</x:v>
      </x:c>
      <x:c r="D151" s="1" t="s">
        <x:v>1888</x:v>
      </x:c>
      <x:c r="E151" s="1" t="s">
        <x:v>1880</x:v>
      </x:c>
      <x:c r="F151" s="1" t="s">
        <x:v>1917</x:v>
      </x:c>
      <x:c r="G151" s="1" t="s">
        <x:v>2167</x:v>
      </x:c>
      <x:c r="H151" s="1" t="s">
        <x:v>1911</x:v>
      </x:c>
      <x:c r="I151" s="1" t="s">
        <x:v>1968</x:v>
      </x:c>
      <x:c r="J151" s="1" t="s">
        <x:v>1902</x:v>
      </x:c>
      <x:c r="K151" s="14" t="n">
        <x:v>44801</x:v>
      </x:c>
      <x:c r="L151" s="1" t="n">
        <x:f aca="0">ROUND((DATE(2026,7,31)-K151)/365.25,2)</x:f>
        <x:v>3.92</x:v>
      </x:c>
      <x:c r="M151" s="14" t="n">
        <x:v>45896</x:v>
      </x:c>
      <x:c r="N151" s="1" t="s">
        <x:v>1884</x:v>
      </x:c>
      <x:c r="O151" s="1" t="n">
        <x:v>180</x:v>
      </x:c>
      <x:c r="P151" s="14" t="n">
        <x:v>46017</x:v>
      </x:c>
      <x:c r="Q151" s="14" t="n">
        <x:v>46197</x:v>
      </x:c>
      <x:c r="R151" s="1" t="n">
        <x:f aca="0">MAX(0,DATE(2026,7,31)-Q151)</x:f>
        <x:v>37</x:v>
      </x:c>
      <x:c r="S151" s="1" t="n">
        <x:v>9</x:v>
      </x:c>
      <x:c r="T151" s="1" t="n">
        <x:v>2031</x:v>
      </x:c>
      <x:c r="U151" s="1" t="s">
        <x:v>1874</x:v>
      </x:c>
      <x:c r="V151" s="15" t="n">
        <x:v>2852.48</x:v>
      </x:c>
      <x:c r="W151" s="15" t="n">
        <x:v>4081.38</x:v>
      </x:c>
      <x:c r="X151" s="1" t="str">
        <x:f aca="0">G151&amp;" | "&amp;D151</x:f>
        <x:v>Apex-B04 | Infusion Pump</x:v>
      </x:c>
      <x:c r="Y151" s="1" t="s">
        <x:v>1875</x:v>
      </x:c>
      <x:c r="Z151" s="11" t="b">
        <x:f aca="0">FALSE()</x:f>
        <x:v>0</x:v>
      </x:c>
    </x:row>
    <x:row r="152" ht="15" hidden="0" customHeight="1">
      <x:c r="A152" s="1" t="s">
        <x:v>2355</x:v>
      </x:c>
      <x:c r="B152" s="1" t="s">
        <x:v>2356</x:v>
      </x:c>
      <x:c r="C152" s="1" t="s">
        <x:v>2357</x:v>
      </x:c>
      <x:c r="D152" s="1" t="s">
        <x:v>1933</x:v>
      </x:c>
      <x:c r="E152" s="1" t="s">
        <x:v>1934</x:v>
      </x:c>
      <x:c r="F152" s="1" t="s">
        <x:v>1963</x:v>
      </x:c>
      <x:c r="G152" s="1" t="s">
        <x:v>2103</x:v>
      </x:c>
      <x:c r="H152" s="1" t="s">
        <x:v>1891</x:v>
      </x:c>
      <x:c r="I152" s="1" t="s">
        <x:v>1883</x:v>
      </x:c>
      <x:c r="J152" s="1" t="s">
        <x:v>1872</x:v>
      </x:c>
      <x:c r="K152" s="14" t="n">
        <x:v>44874</x:v>
      </x:c>
      <x:c r="L152" s="1" t="n">
        <x:f aca="0">ROUND((DATE(2026,7,31)-K152)/365.25,2)</x:f>
        <x:v>3.72</x:v>
      </x:c>
      <x:c r="M152" s="14" t="n">
        <x:v>45969</x:v>
      </x:c>
      <x:c r="N152" s="1" t="s">
        <x:v>1884</x:v>
      </x:c>
      <x:c r="O152" s="1" t="n">
        <x:v>365</x:v>
      </x:c>
      <x:c r="P152" s="14" t="n">
        <x:v>46090</x:v>
      </x:c>
      <x:c r="Q152" s="14" t="n">
        <x:v>46455</x:v>
      </x:c>
      <x:c r="R152" s="1" t="n">
        <x:f aca="0">MAX(0,DATE(2026,7,31)-Q152)</x:f>
        <x:v>0</x:v>
      </x:c>
      <x:c r="S152" s="1" t="n">
        <x:v>8</x:v>
      </x:c>
      <x:c r="T152" s="1" t="n">
        <x:v>2030</x:v>
      </x:c>
      <x:c r="U152" s="1" t="s">
        <x:v>2047</x:v>
      </x:c>
      <x:c r="V152" s="15" t="n">
        <x:v>2032.22</x:v>
      </x:c>
      <x:c r="W152" s="15" t="n">
        <x:v>2032.22</x:v>
      </x:c>
      <x:c r="X152" s="1" t="str">
        <x:f aca="0">G152&amp;" | "&amp;D152</x:f>
        <x:v>ClinTech-A03 | Suction Pump</x:v>
      </x:c>
      <x:c r="Y152" s="1" t="s">
        <x:v>1885</x:v>
      </x:c>
      <x:c r="Z152" s="11" t="b">
        <x:f aca="0">FALSE()</x:f>
        <x:v>0</x:v>
      </x:c>
    </x:row>
    <x:row r="153" ht="15" hidden="0" customHeight="1">
      <x:c r="A153" s="1" t="s">
        <x:v>2358</x:v>
      </x:c>
      <x:c r="B153" s="1" t="s">
        <x:v>2359</x:v>
      </x:c>
      <x:c r="C153" s="1" t="s">
        <x:v>2360</x:v>
      </x:c>
      <x:c r="D153" s="1" t="s">
        <x:v>2010</x:v>
      </x:c>
      <x:c r="E153" s="1" t="s">
        <x:v>1928</x:v>
      </x:c>
      <x:c r="F153" s="1" t="s">
        <x:v>1881</x:v>
      </x:c>
      <x:c r="G153" s="1" t="s">
        <x:v>2175</x:v>
      </x:c>
      <x:c r="H153" s="1" t="s">
        <x:v>1870</x:v>
      </x:c>
      <x:c r="I153" s="1" t="s">
        <x:v>1968</x:v>
      </x:c>
      <x:c r="J153" s="1" t="s">
        <x:v>1893</x:v>
      </x:c>
      <x:c r="K153" s="14" t="n">
        <x:v>42394</x:v>
      </x:c>
      <x:c r="L153" s="1" t="n">
        <x:f aca="0">ROUND((DATE(2026,7,31)-K153)/365.25,2)</x:f>
        <x:v>10.51</x:v>
      </x:c>
      <x:c r="M153" s="14" t="n">
        <x:v>43489</x:v>
      </x:c>
      <x:c r="N153" s="1" t="s">
        <x:v>1884</x:v>
      </x:c>
      <x:c r="O153" s="1" t="n">
        <x:v>180</x:v>
      </x:c>
      <x:c r="P153" s="14" t="n">
        <x:v>46067</x:v>
      </x:c>
      <x:c r="Q153" s="14" t="n">
        <x:v>46247</x:v>
      </x:c>
      <x:c r="R153" s="1" t="n">
        <x:f aca="0">MAX(0,DATE(2026,7,31)-Q153)</x:f>
        <x:v>0</x:v>
      </x:c>
      <x:c r="S153" s="1" t="n">
        <x:v>8</x:v>
      </x:c>
      <x:c r="T153" s="1" t="n">
        <x:v>2024</x:v>
      </x:c>
      <x:c r="U153" s="1" t="s">
        <x:v>1874</x:v>
      </x:c>
      <x:c r="V153" s="15" t="n">
        <x:v>2389.51</x:v>
      </x:c>
      <x:c r="W153" s="15" t="n">
        <x:v>2411.67</x:v>
      </x:c>
      <x:c r="X153" s="1" t="str">
        <x:f aca="0">G153&amp;" | "&amp;D153</x:f>
        <x:v>Helix-B01 | Vital Signs Monitor</x:v>
      </x:c>
      <x:c r="Y153" s="1" t="s">
        <x:v>1885</x:v>
      </x:c>
      <x:c r="Z153" s="11" t="b">
        <x:f aca="0">FALSE()</x:f>
        <x:v>0</x:v>
      </x:c>
    </x:row>
    <x:row r="154" ht="15" hidden="0" customHeight="1">
      <x:c r="A154" s="1" t="s">
        <x:v>778</x:v>
      </x:c>
      <x:c r="B154" s="1" t="s">
        <x:v>2361</x:v>
      </x:c>
      <x:c r="C154" s="1" t="s">
        <x:v>2362</x:v>
      </x:c>
      <x:c r="D154" s="1" t="s">
        <x:v>1933</x:v>
      </x:c>
      <x:c r="E154" s="1" t="s">
        <x:v>1934</x:v>
      </x:c>
      <x:c r="F154" s="1" t="s">
        <x:v>1917</x:v>
      </x:c>
      <x:c r="G154" s="1" t="s">
        <x:v>2003</x:v>
      </x:c>
      <x:c r="H154" s="1" t="s">
        <x:v>1870</x:v>
      </x:c>
      <x:c r="I154" s="1" t="s">
        <x:v>1892</x:v>
      </x:c>
      <x:c r="J154" s="1" t="s">
        <x:v>1893</x:v>
      </x:c>
      <x:c r="K154" s="14" t="n">
        <x:v>45863</x:v>
      </x:c>
      <x:c r="L154" s="1" t="n">
        <x:f aca="0">ROUND((DATE(2026,7,31)-K154)/365.25,2)</x:f>
        <x:v>1.02</x:v>
      </x:c>
      <x:c r="M154" s="14" t="n">
        <x:v>46958</x:v>
      </x:c>
      <x:c r="N154" s="1" t="s">
        <x:v>1884</x:v>
      </x:c>
      <x:c r="O154" s="1" t="n">
        <x:v>365</x:v>
      </x:c>
      <x:c r="P154" s="14" t="n">
        <x:v>46031</x:v>
      </x:c>
      <x:c r="Q154" s="14" t="n">
        <x:v>46396</x:v>
      </x:c>
      <x:c r="R154" s="1" t="n">
        <x:f aca="0">MAX(0,DATE(2026,7,31)-Q154)</x:f>
        <x:v>0</x:v>
      </x:c>
      <x:c r="S154" s="1" t="n">
        <x:v>8</x:v>
      </x:c>
      <x:c r="T154" s="1" t="n">
        <x:v>2033</x:v>
      </x:c>
      <x:c r="U154" s="1" t="s">
        <x:v>1874</x:v>
      </x:c>
      <x:c r="V154" s="15" t="n">
        <x:v>1452.79</x:v>
      </x:c>
      <x:c r="W154" s="15" t="n">
        <x:v>1897.87</x:v>
      </x:c>
      <x:c r="X154" s="1" t="str">
        <x:f aca="0">G154&amp;" | "&amp;D154</x:f>
        <x:v>Apex-C03 | Suction Pump</x:v>
      </x:c>
      <x:c r="Y154" s="1" t="s">
        <x:v>1875</x:v>
      </x:c>
      <x:c r="Z154" s="11" t="b">
        <x:f aca="0">FALSE()</x:f>
        <x:v>0</x:v>
      </x:c>
    </x:row>
    <x:row r="155" ht="15" hidden="0" customHeight="1">
      <x:c r="A155" s="1" t="s">
        <x:v>2363</x:v>
      </x:c>
      <x:c r="B155" s="1" t="s">
        <x:v>2364</x:v>
      </x:c>
      <x:c r="C155" s="1" t="s">
        <x:v>2365</x:v>
      </x:c>
      <x:c r="D155" s="1" t="s">
        <x:v>1949</x:v>
      </x:c>
      <x:c r="E155" s="1" t="s">
        <x:v>1916</x:v>
      </x:c>
      <x:c r="F155" s="1" t="s">
        <x:v>1868</x:v>
      </x:c>
      <x:c r="G155" s="1" t="s">
        <x:v>2207</x:v>
      </x:c>
      <x:c r="H155" s="1" t="s">
        <x:v>1870</x:v>
      </x:c>
      <x:c r="I155" s="1" t="s">
        <x:v>1941</x:v>
      </x:c>
      <x:c r="J155" s="1" t="s">
        <x:v>1893</x:v>
      </x:c>
      <x:c r="K155" s="14" t="n">
        <x:v>43994</x:v>
      </x:c>
      <x:c r="L155" s="1" t="n">
        <x:f aca="0">ROUND((DATE(2026,7,31)-K155)/365.25,2)</x:f>
        <x:v>6.13</x:v>
      </x:c>
      <x:c r="M155" s="14" t="n">
        <x:v>45089</x:v>
      </x:c>
      <x:c r="N155" s="1" t="s">
        <x:v>1884</x:v>
      </x:c>
      <x:c r="O155" s="1" t="n">
        <x:v>365</x:v>
      </x:c>
      <x:c r="P155" s="14" t="n">
        <x:v>46016</x:v>
      </x:c>
      <x:c r="Q155" s="14" t="n">
        <x:v>46381</x:v>
      </x:c>
      <x:c r="R155" s="1" t="n">
        <x:f aca="0">MAX(0,DATE(2026,7,31)-Q155)</x:f>
        <x:v>0</x:v>
      </x:c>
      <x:c r="S155" s="1" t="n">
        <x:v>10</x:v>
      </x:c>
      <x:c r="T155" s="1" t="n">
        <x:v>2030</x:v>
      </x:c>
      <x:c r="U155" s="1" t="s">
        <x:v>1874</x:v>
      </x:c>
      <x:c r="V155" s="15" t="n">
        <x:v>18364.83</x:v>
      </x:c>
      <x:c r="W155" s="15" t="n">
        <x:v>21218.01</x:v>
      </x:c>
      <x:c r="X155" s="1" t="str">
        <x:f aca="0">G155&amp;" | "&amp;D155</x:f>
        <x:v>NovaCare-B03 | Neonatal Incubator</x:v>
      </x:c>
      <x:c r="Y155" s="1" t="s">
        <x:v>1885</x:v>
      </x:c>
      <x:c r="Z155" s="11" t="b">
        <x:f aca="0">FALSE()</x:f>
        <x:v>0</x:v>
      </x:c>
    </x:row>
    <x:row r="156" ht="15" hidden="0" customHeight="1">
      <x:c r="A156" s="1" t="s">
        <x:v>2366</x:v>
      </x:c>
      <x:c r="B156" s="1" t="s">
        <x:v>2367</x:v>
      </x:c>
      <x:c r="C156" s="1" t="s">
        <x:v>2368</x:v>
      </x:c>
      <x:c r="D156" s="1" t="s">
        <x:v>2010</x:v>
      </x:c>
      <x:c r="E156" s="1" t="s">
        <x:v>1928</x:v>
      </x:c>
      <x:c r="F156" s="1" t="s">
        <x:v>1963</x:v>
      </x:c>
      <x:c r="G156" s="1" t="s">
        <x:v>2033</x:v>
      </x:c>
      <x:c r="H156" s="1" t="s">
        <x:v>1870</x:v>
      </x:c>
      <x:c r="I156" s="1" t="s">
        <x:v>1968</x:v>
      </x:c>
      <x:c r="J156" s="1" t="s">
        <x:v>1893</x:v>
      </x:c>
      <x:c r="K156" s="14" t="n">
        <x:v>44634</x:v>
      </x:c>
      <x:c r="L156" s="1" t="n">
        <x:f aca="0">ROUND((DATE(2026,7,31)-K156)/365.25,2)</x:f>
        <x:v>4.38</x:v>
      </x:c>
      <x:c r="M156" s="14" t="n">
        <x:v>45729</x:v>
      </x:c>
      <x:c r="N156" s="1" t="s">
        <x:v>1907</x:v>
      </x:c>
      <x:c r="O156" s="1" t="n">
        <x:v>365</x:v>
      </x:c>
      <x:c r="P156" s="14" t="n">
        <x:v>46180</x:v>
      </x:c>
      <x:c r="Q156" s="14" t="n">
        <x:v>46545</x:v>
      </x:c>
      <x:c r="R156" s="1" t="n">
        <x:f aca="0">MAX(0,DATE(2026,7,31)-Q156)</x:f>
        <x:v>0</x:v>
      </x:c>
      <x:c r="S156" s="1" t="n">
        <x:v>7</x:v>
      </x:c>
      <x:c r="T156" s="1" t="n">
        <x:v>2029</x:v>
      </x:c>
      <x:c r="U156" s="1" t="s">
        <x:v>1874</x:v>
      </x:c>
      <x:c r="V156" s="15" t="n">
        <x:v>2474.88</x:v>
      </x:c>
      <x:c r="W156" s="15" t="n">
        <x:v>2487.84</x:v>
      </x:c>
      <x:c r="X156" s="1" t="str">
        <x:f aca="0">G156&amp;" | "&amp;D156</x:f>
        <x:v>ClinTech-B01 | Vital Signs Monitor</x:v>
      </x:c>
      <x:c r="Y156" s="1" t="s">
        <x:v>1885</x:v>
      </x:c>
      <x:c r="Z156" s="11" t="b">
        <x:f aca="0">FALSE()</x:f>
        <x:v>0</x:v>
      </x:c>
    </x:row>
    <x:row r="157" ht="15" hidden="0" customHeight="1">
      <x:c r="A157" s="1" t="s">
        <x:v>2369</x:v>
      </x:c>
      <x:c r="B157" s="1" t="s">
        <x:v>2370</x:v>
      </x:c>
      <x:c r="C157" s="1" t="s">
        <x:v>2371</x:v>
      </x:c>
      <x:c r="D157" s="1" t="s">
        <x:v>1879</x:v>
      </x:c>
      <x:c r="E157" s="1" t="s">
        <x:v>1880</x:v>
      </x:c>
      <x:c r="F157" s="1" t="s">
        <x:v>1963</x:v>
      </x:c>
      <x:c r="G157" s="1" t="s">
        <x:v>1993</x:v>
      </x:c>
      <x:c r="H157" s="1" t="s">
        <x:v>1911</x:v>
      </x:c>
      <x:c r="I157" s="1" t="s">
        <x:v>1923</x:v>
      </x:c>
      <x:c r="J157" s="1" t="s">
        <x:v>1872</x:v>
      </x:c>
      <x:c r="K157" s="14" t="n">
        <x:v>41968</x:v>
      </x:c>
      <x:c r="L157" s="1" t="n">
        <x:f aca="0">ROUND((DATE(2026,7,31)-K157)/365.25,2)</x:f>
        <x:v>11.68</x:v>
      </x:c>
      <x:c r="M157" s="14" t="n">
        <x:v>43063</x:v>
      </x:c>
      <x:c r="N157" s="1" t="s">
        <x:v>1884</x:v>
      </x:c>
      <x:c r="O157" s="1" t="n">
        <x:v>180</x:v>
      </x:c>
      <x:c r="P157" s="14" t="n">
        <x:v>46086</x:v>
      </x:c>
      <x:c r="Q157" s="14" t="n">
        <x:v>46266</x:v>
      </x:c>
      <x:c r="R157" s="1" t="n">
        <x:f aca="0">MAX(0,DATE(2026,7,31)-Q157)</x:f>
        <x:v>0</x:v>
      </x:c>
      <x:c r="S157" s="1" t="n">
        <x:v>8</x:v>
      </x:c>
      <x:c r="T157" s="1" t="n">
        <x:v>2022</x:v>
      </x:c>
      <x:c r="U157" s="1" t="s">
        <x:v>1874</x:v>
      </x:c>
      <x:c r="V157" s="15" t="n">
        <x:v>1299.15</x:v>
      </x:c>
      <x:c r="W157" s="15" t="n">
        <x:v>1689.8</x:v>
      </x:c>
      <x:c r="X157" s="1" t="str">
        <x:f aca="0">G157&amp;" | "&amp;D157</x:f>
        <x:v>ClinTech-A04 | Enteral Feeding Pump</x:v>
      </x:c>
      <x:c r="Y157" s="1" t="s">
        <x:v>1885</x:v>
      </x:c>
      <x:c r="Z157" s="11" t="b">
        <x:f aca="0">FALSE()</x:f>
        <x:v>0</x:v>
      </x:c>
    </x:row>
    <x:row r="158" ht="15" hidden="0" customHeight="1">
      <x:c r="A158" s="1" t="s">
        <x:v>783</x:v>
      </x:c>
      <x:c r="B158" s="1" t="s">
        <x:v>2372</x:v>
      </x:c>
      <x:c r="C158" s="1" t="s">
        <x:v>2373</x:v>
      </x:c>
      <x:c r="D158" s="1" t="s">
        <x:v>1915</x:v>
      </x:c>
      <x:c r="E158" s="1" t="s">
        <x:v>1916</x:v>
      </x:c>
      <x:c r="F158" s="1" t="s">
        <x:v>1881</x:v>
      </x:c>
      <x:c r="G158" s="1" t="s">
        <x:v>2274</x:v>
      </x:c>
      <x:c r="H158" s="1" t="s">
        <x:v>1911</x:v>
      </x:c>
      <x:c r="I158" s="1" t="s">
        <x:v>1871</x:v>
      </x:c>
      <x:c r="J158" s="1" t="s">
        <x:v>1902</x:v>
      </x:c>
      <x:c r="K158" s="14" t="n">
        <x:v>45467</x:v>
      </x:c>
      <x:c r="L158" s="1" t="n">
        <x:f aca="0">ROUND((DATE(2026,7,31)-K158)/365.25,2)</x:f>
        <x:v>2.1</x:v>
      </x:c>
      <x:c r="M158" s="14" t="n">
        <x:v>46562</x:v>
      </x:c>
      <x:c r="N158" s="1" t="s">
        <x:v>1884</x:v>
      </x:c>
      <x:c r="O158" s="1" t="n">
        <x:v>365</x:v>
      </x:c>
      <x:c r="P158" s="14" t="n">
        <x:v>46148</x:v>
      </x:c>
      <x:c r="Q158" s="14" t="n">
        <x:v>46513</x:v>
      </x:c>
      <x:c r="R158" s="1" t="n">
        <x:f aca="0">MAX(0,DATE(2026,7,31)-Q158)</x:f>
        <x:v>0</x:v>
      </x:c>
      <x:c r="S158" s="1" t="n">
        <x:v>10</x:v>
      </x:c>
      <x:c r="T158" s="1" t="n">
        <x:v>2034</x:v>
      </x:c>
      <x:c r="U158" s="1" t="s">
        <x:v>2047</x:v>
      </x:c>
      <x:c r="V158" s="15" t="n">
        <x:v>23663.55</x:v>
      </x:c>
      <x:c r="W158" s="15" t="n">
        <x:v>29424.21</x:v>
      </x:c>
      <x:c r="X158" s="1" t="str">
        <x:f aca="0">G158&amp;" | "&amp;D158</x:f>
        <x:v>Helix-C04 | Ventilator</x:v>
      </x:c>
      <x:c r="Y158" s="1" t="s">
        <x:v>1875</x:v>
      </x:c>
      <x:c r="Z158" s="11" t="b">
        <x:f aca="0">FALSE()</x:f>
        <x:v>0</x:v>
      </x:c>
    </x:row>
    <x:row r="159" ht="15" hidden="0" customHeight="1">
      <x:c r="A159" s="1" t="s">
        <x:v>2374</x:v>
      </x:c>
      <x:c r="B159" s="1" t="s">
        <x:v>2375</x:v>
      </x:c>
      <x:c r="C159" s="1" t="s">
        <x:v>2376</x:v>
      </x:c>
      <x:c r="D159" s="1" t="s">
        <x:v>1915</x:v>
      </x:c>
      <x:c r="E159" s="1" t="s">
        <x:v>1916</x:v>
      </x:c>
      <x:c r="F159" s="1" t="s">
        <x:v>1963</x:v>
      </x:c>
      <x:c r="G159" s="1" t="s">
        <x:v>2011</x:v>
      </x:c>
      <x:c r="H159" s="1" t="s">
        <x:v>1911</x:v>
      </x:c>
      <x:c r="I159" s="1" t="s">
        <x:v>1871</x:v>
      </x:c>
      <x:c r="J159" s="1" t="s">
        <x:v>1902</x:v>
      </x:c>
      <x:c r="K159" s="14" t="n">
        <x:v>43456</x:v>
      </x:c>
      <x:c r="L159" s="1" t="n">
        <x:f aca="0">ROUND((DATE(2026,7,31)-K159)/365.25,2)</x:f>
        <x:v>7.61</x:v>
      </x:c>
      <x:c r="M159" s="14" t="n">
        <x:v>44551</x:v>
      </x:c>
      <x:c r="N159" s="1" t="s">
        <x:v>1884</x:v>
      </x:c>
      <x:c r="O159" s="1" t="n">
        <x:v>180</x:v>
      </x:c>
      <x:c r="P159" s="14" t="n">
        <x:v>46103</x:v>
      </x:c>
      <x:c r="Q159" s="14" t="n">
        <x:v>46283</x:v>
      </x:c>
      <x:c r="R159" s="1" t="n">
        <x:f aca="0">MAX(0,DATE(2026,7,31)-Q159)</x:f>
        <x:v>0</x:v>
      </x:c>
      <x:c r="S159" s="1" t="n">
        <x:v>10</x:v>
      </x:c>
      <x:c r="T159" s="1" t="n">
        <x:v>2028</x:v>
      </x:c>
      <x:c r="U159" s="1" t="s">
        <x:v>1874</x:v>
      </x:c>
      <x:c r="V159" s="15" t="n">
        <x:v>23382.47</x:v>
      </x:c>
      <x:c r="W159" s="15" t="n">
        <x:v>33742.89</x:v>
      </x:c>
      <x:c r="X159" s="1" t="str">
        <x:f aca="0">G159&amp;" | "&amp;D159</x:f>
        <x:v>ClinTech-B03 | Ventilator</x:v>
      </x:c>
      <x:c r="Y159" s="1" t="s">
        <x:v>1885</x:v>
      </x:c>
      <x:c r="Z159" s="11" t="b">
        <x:f aca="0">FALSE()</x:f>
        <x:v>0</x:v>
      </x:c>
    </x:row>
    <x:row r="160" ht="15" hidden="0" customHeight="1">
      <x:c r="A160" s="1" t="s">
        <x:v>787</x:v>
      </x:c>
      <x:c r="B160" s="1" t="s">
        <x:v>2377</x:v>
      </x:c>
      <x:c r="C160" s="1" t="s">
        <x:v>2378</x:v>
      </x:c>
      <x:c r="D160" s="1" t="s">
        <x:v>1949</x:v>
      </x:c>
      <x:c r="E160" s="1" t="s">
        <x:v>1916</x:v>
      </x:c>
      <x:c r="F160" s="1" t="s">
        <x:v>1963</x:v>
      </x:c>
      <x:c r="G160" s="1" t="s">
        <x:v>2132</x:v>
      </x:c>
      <x:c r="H160" s="1" t="s">
        <x:v>1911</x:v>
      </x:c>
      <x:c r="I160" s="1" t="s">
        <x:v>1968</x:v>
      </x:c>
      <x:c r="J160" s="1" t="s">
        <x:v>1902</x:v>
      </x:c>
      <x:c r="K160" s="14" t="n">
        <x:v>44505</x:v>
      </x:c>
      <x:c r="L160" s="1" t="n">
        <x:f aca="0">ROUND((DATE(2026,7,31)-K160)/365.25,2)</x:f>
        <x:v>4.73</x:v>
      </x:c>
      <x:c r="M160" s="14" t="n">
        <x:v>45600</x:v>
      </x:c>
      <x:c r="N160" s="1" t="s">
        <x:v>1884</x:v>
      </x:c>
      <x:c r="O160" s="1" t="n">
        <x:v>365</x:v>
      </x:c>
      <x:c r="P160" s="14" t="n">
        <x:v>46116</x:v>
      </x:c>
      <x:c r="Q160" s="14" t="n">
        <x:v>46481</x:v>
      </x:c>
      <x:c r="R160" s="1" t="n">
        <x:f aca="0">MAX(0,DATE(2026,7,31)-Q160)</x:f>
        <x:v>0</x:v>
      </x:c>
      <x:c r="S160" s="1" t="n">
        <x:v>11</x:v>
      </x:c>
      <x:c r="T160" s="1" t="n">
        <x:v>2032</x:v>
      </x:c>
      <x:c r="U160" s="1" t="s">
        <x:v>1874</x:v>
      </x:c>
      <x:c r="V160" s="15" t="n">
        <x:v>18616.64</x:v>
      </x:c>
      <x:c r="W160" s="15" t="n">
        <x:v>19228.64</x:v>
      </x:c>
      <x:c r="X160" s="1" t="str">
        <x:f aca="0">G160&amp;" | "&amp;D160</x:f>
        <x:v>ClinTech-A02 | Neonatal Incubator</x:v>
      </x:c>
      <x:c r="Y160" s="1" t="s">
        <x:v>1875</x:v>
      </x:c>
      <x:c r="Z160" s="11" t="b">
        <x:f aca="0">FALSE()</x:f>
        <x:v>0</x:v>
      </x:c>
    </x:row>
    <x:row r="161" ht="15" hidden="0" customHeight="1">
      <x:c r="A161" s="1" t="s">
        <x:v>2379</x:v>
      </x:c>
      <x:c r="B161" s="1" t="s">
        <x:v>2380</x:v>
      </x:c>
      <x:c r="C161" s="1" t="s">
        <x:v>2381</x:v>
      </x:c>
      <x:c r="D161" s="1" t="s">
        <x:v>1989</x:v>
      </x:c>
      <x:c r="E161" s="1" t="s">
        <x:v>1968</x:v>
      </x:c>
      <x:c r="F161" s="1" t="s">
        <x:v>1889</x:v>
      </x:c>
      <x:c r="G161" s="1" t="s">
        <x:v>2149</x:v>
      </x:c>
      <x:c r="H161" s="1" t="s">
        <x:v>1911</x:v>
      </x:c>
      <x:c r="I161" s="1" t="s">
        <x:v>1968</x:v>
      </x:c>
      <x:c r="J161" s="1" t="s">
        <x:v>1893</x:v>
      </x:c>
      <x:c r="K161" s="14" t="n">
        <x:v>45556</x:v>
      </x:c>
      <x:c r="L161" s="1" t="n">
        <x:f aca="0">ROUND((DATE(2026,7,31)-K161)/365.25,2)</x:f>
        <x:v>1.86</x:v>
      </x:c>
      <x:c r="M161" s="14" t="n">
        <x:v>46651</x:v>
      </x:c>
      <x:c r="N161" s="1" t="s">
        <x:v>1907</x:v>
      </x:c>
      <x:c r="O161" s="1" t="n">
        <x:v>365</x:v>
      </x:c>
      <x:c r="P161" s="14" t="n">
        <x:v>45826</x:v>
      </x:c>
      <x:c r="Q161" s="14" t="n">
        <x:v>46191</x:v>
      </x:c>
      <x:c r="R161" s="1" t="n">
        <x:f aca="0">MAX(0,DATE(2026,7,31)-Q161)</x:f>
        <x:v>43</x:v>
      </x:c>
      <x:c r="S161" s="1" t="n">
        <x:v>9</x:v>
      </x:c>
      <x:c r="T161" s="1" t="n">
        <x:v>2033</x:v>
      </x:c>
      <x:c r="U161" s="1" t="s">
        <x:v>1874</x:v>
      </x:c>
      <x:c r="V161" s="15" t="n">
        <x:v>6105.08</x:v>
      </x:c>
      <x:c r="W161" s="15" t="n">
        <x:v>7429.61</x:v>
      </x:c>
      <x:c r="X161" s="1" t="str">
        <x:f aca="0">G161&amp;" | "&amp;D161</x:f>
        <x:v>PulseWorks-B04 | ECG Machine</x:v>
      </x:c>
      <x:c r="Y161" s="1" t="s">
        <x:v>1885</x:v>
      </x:c>
      <x:c r="Z161" s="11" t="b">
        <x:f aca="0">FALSE()</x:f>
        <x:v>0</x:v>
      </x:c>
    </x:row>
    <x:row r="162" ht="15" hidden="0" customHeight="1">
      <x:c r="A162" s="1" t="s">
        <x:v>2382</x:v>
      </x:c>
      <x:c r="B162" s="1" t="s">
        <x:v>2383</x:v>
      </x:c>
      <x:c r="C162" s="1" t="s">
        <x:v>2384</x:v>
      </x:c>
      <x:c r="D162" s="1" t="s">
        <x:v>1945</x:v>
      </x:c>
      <x:c r="E162" s="1" t="s">
        <x:v>1880</x:v>
      </x:c>
      <x:c r="F162" s="1" t="s">
        <x:v>1881</x:v>
      </x:c>
      <x:c r="G162" s="1" t="s">
        <x:v>2070</x:v>
      </x:c>
      <x:c r="H162" s="1" t="s">
        <x:v>1870</x:v>
      </x:c>
      <x:c r="I162" s="1" t="s">
        <x:v>1919</x:v>
      </x:c>
      <x:c r="J162" s="1" t="s">
        <x:v>1893</x:v>
      </x:c>
      <x:c r="K162" s="14" t="n">
        <x:v>45439</x:v>
      </x:c>
      <x:c r="L162" s="1" t="n">
        <x:f aca="0">ROUND((DATE(2026,7,31)-K162)/365.25,2)</x:f>
        <x:v>2.18</x:v>
      </x:c>
      <x:c r="M162" s="14" t="n">
        <x:v>46534</x:v>
      </x:c>
      <x:c r="N162" s="1" t="s">
        <x:v>1884</x:v>
      </x:c>
      <x:c r="O162" s="1" t="n">
        <x:v>180</x:v>
      </x:c>
      <x:c r="P162" s="14" t="n">
        <x:v>45985</x:v>
      </x:c>
      <x:c r="Q162" s="14" t="n">
        <x:v>46165</x:v>
      </x:c>
      <x:c r="R162" s="1" t="n">
        <x:f aca="0">MAX(0,DATE(2026,7,31)-Q162)</x:f>
        <x:v>69</x:v>
      </x:c>
      <x:c r="S162" s="1" t="n">
        <x:v>9</x:v>
      </x:c>
      <x:c r="T162" s="1" t="n">
        <x:v>2033</x:v>
      </x:c>
      <x:c r="U162" s="1" t="s">
        <x:v>1874</x:v>
      </x:c>
      <x:c r="V162" s="15" t="n">
        <x:v>2213.21</x:v>
      </x:c>
      <x:c r="W162" s="15" t="n">
        <x:v>2704.42</x:v>
      </x:c>
      <x:c r="X162" s="1" t="str">
        <x:f aca="0">G162&amp;" | "&amp;D162</x:f>
        <x:v>Helix-B03 | Syringe Pump</x:v>
      </x:c>
      <x:c r="Y162" s="1" t="s">
        <x:v>1885</x:v>
      </x:c>
      <x:c r="Z162" s="11" t="b">
        <x:f aca="0">FALSE()</x:f>
        <x:v>0</x:v>
      </x:c>
    </x:row>
    <x:row r="163" ht="15" hidden="0" customHeight="1">
      <x:c r="A163" s="1" t="s">
        <x:v>790</x:v>
      </x:c>
      <x:c r="B163" s="1" t="s">
        <x:v>2385</x:v>
      </x:c>
      <x:c r="C163" s="1" t="s">
        <x:v>2386</x:v>
      </x:c>
      <x:c r="D163" s="1" t="s">
        <x:v>1949</x:v>
      </x:c>
      <x:c r="E163" s="1" t="s">
        <x:v>1916</x:v>
      </x:c>
      <x:c r="F163" s="1" t="s">
        <x:v>1881</x:v>
      </x:c>
      <x:c r="G163" s="1" t="s">
        <x:v>2054</x:v>
      </x:c>
      <x:c r="H163" s="1" t="s">
        <x:v>1891</x:v>
      </x:c>
      <x:c r="I163" s="1" t="s">
        <x:v>1994</x:v>
      </x:c>
      <x:c r="J163" s="1" t="s">
        <x:v>1893</x:v>
      </x:c>
      <x:c r="K163" s="14" t="n">
        <x:v>44696</x:v>
      </x:c>
      <x:c r="L163" s="1" t="n">
        <x:f aca="0">ROUND((DATE(2026,7,31)-K163)/365.25,2)</x:f>
        <x:v>4.21</x:v>
      </x:c>
      <x:c r="M163" s="14" t="n">
        <x:v>45791</x:v>
      </x:c>
      <x:c r="N163" s="1" t="s">
        <x:v>1884</x:v>
      </x:c>
      <x:c r="O163" s="1" t="n">
        <x:v>365</x:v>
      </x:c>
      <x:c r="P163" s="14" t="n">
        <x:v>45920</x:v>
      </x:c>
      <x:c r="Q163" s="14" t="n">
        <x:v>46285</x:v>
      </x:c>
      <x:c r="R163" s="1" t="n">
        <x:f aca="0">MAX(0,DATE(2026,7,31)-Q163)</x:f>
        <x:v>0</x:v>
      </x:c>
      <x:c r="S163" s="1" t="n">
        <x:v>10</x:v>
      </x:c>
      <x:c r="T163" s="1" t="n">
        <x:v>2032</x:v>
      </x:c>
      <x:c r="U163" s="1" t="s">
        <x:v>1874</x:v>
      </x:c>
      <x:c r="V163" s="15" t="n">
        <x:v>15153.56</x:v>
      </x:c>
      <x:c r="W163" s="15" t="n">
        <x:v>20801.54</x:v>
      </x:c>
      <x:c r="X163" s="1" t="str">
        <x:f aca="0">G163&amp;" | "&amp;D163</x:f>
        <x:v>Helix-C01 | Neonatal Incubator</x:v>
      </x:c>
      <x:c r="Y163" s="1" t="s">
        <x:v>1875</x:v>
      </x:c>
      <x:c r="Z163" s="11" t="b">
        <x:f aca="0">FALSE()</x:f>
        <x:v>0</x:v>
      </x:c>
    </x:row>
    <x:row r="164" ht="15" hidden="0" customHeight="1">
      <x:c r="A164" s="1" t="s">
        <x:v>793</x:v>
      </x:c>
      <x:c r="B164" s="1" t="s">
        <x:v>2387</x:v>
      </x:c>
      <x:c r="C164" s="1" t="s">
        <x:v>2388</x:v>
      </x:c>
      <x:c r="D164" s="1" t="s">
        <x:v>1888</x:v>
      </x:c>
      <x:c r="E164" s="1" t="s">
        <x:v>1880</x:v>
      </x:c>
      <x:c r="F164" s="1" t="s">
        <x:v>1889</x:v>
      </x:c>
      <x:c r="G164" s="1" t="s">
        <x:v>1954</x:v>
      </x:c>
      <x:c r="H164" s="1" t="s">
        <x:v>1891</x:v>
      </x:c>
      <x:c r="I164" s="1" t="s">
        <x:v>1871</x:v>
      </x:c>
      <x:c r="J164" s="1" t="s">
        <x:v>1902</x:v>
      </x:c>
      <x:c r="K164" s="14" t="n">
        <x:v>45941</x:v>
      </x:c>
      <x:c r="L164" s="1" t="n">
        <x:f aca="0">ROUND((DATE(2026,7,31)-K164)/365.25,2)</x:f>
        <x:v>0.8</x:v>
      </x:c>
      <x:c r="M164" s="14" t="n">
        <x:v>47036</x:v>
      </x:c>
      <x:c r="N164" s="1" t="s">
        <x:v>1884</x:v>
      </x:c>
      <x:c r="O164" s="1" t="n">
        <x:v>180</x:v>
      </x:c>
      <x:c r="P164" s="14" t="n">
        <x:v>45976</x:v>
      </x:c>
      <x:c r="Q164" s="14" t="n">
        <x:v>46156</x:v>
      </x:c>
      <x:c r="R164" s="1" t="n">
        <x:f aca="0">MAX(0,DATE(2026,7,31)-Q164)</x:f>
        <x:v>78</x:v>
      </x:c>
      <x:c r="S164" s="1" t="n">
        <x:v>10</x:v>
      </x:c>
      <x:c r="T164" s="1" t="n">
        <x:v>2035</x:v>
      </x:c>
      <x:c r="U164" s="1" t="s">
        <x:v>1874</x:v>
      </x:c>
      <x:c r="V164" s="15" t="n">
        <x:v>3444</x:v>
      </x:c>
      <x:c r="W164" s="15" t="n">
        <x:v>3444</x:v>
      </x:c>
      <x:c r="X164" s="1" t="str">
        <x:f aca="0">G164&amp;" | "&amp;D164</x:f>
        <x:v>PulseWorks-A04 | Infusion Pump</x:v>
      </x:c>
      <x:c r="Y164" s="1" t="s">
        <x:v>1875</x:v>
      </x:c>
      <x:c r="Z164" s="11" t="b">
        <x:f aca="0">FALSE()</x:f>
        <x:v>0</x:v>
      </x:c>
    </x:row>
    <x:row r="165" ht="15" hidden="0" customHeight="1">
      <x:c r="A165" s="1" t="s">
        <x:v>2389</x:v>
      </x:c>
      <x:c r="B165" s="1" t="s">
        <x:v>2390</x:v>
      </x:c>
      <x:c r="C165" s="1" t="s">
        <x:v>2391</x:v>
      </x:c>
      <x:c r="D165" s="1" t="s">
        <x:v>1933</x:v>
      </x:c>
      <x:c r="E165" s="1" t="s">
        <x:v>1934</x:v>
      </x:c>
      <x:c r="F165" s="1" t="s">
        <x:v>1963</x:v>
      </x:c>
      <x:c r="G165" s="1" t="s">
        <x:v>2011</x:v>
      </x:c>
      <x:c r="H165" s="1" t="s">
        <x:v>1870</x:v>
      </x:c>
      <x:c r="I165" s="1" t="s">
        <x:v>1994</x:v>
      </x:c>
      <x:c r="J165" s="1" t="s">
        <x:v>1893</x:v>
      </x:c>
      <x:c r="K165" s="14" t="n">
        <x:v>43369</x:v>
      </x:c>
      <x:c r="L165" s="1" t="n">
        <x:f aca="0">ROUND((DATE(2026,7,31)-K165)/365.25,2)</x:f>
        <x:v>7.84</x:v>
      </x:c>
      <x:c r="M165" s="14" t="n">
        <x:v>44464</x:v>
      </x:c>
      <x:c r="N165" s="1" t="s">
        <x:v>1884</x:v>
      </x:c>
      <x:c r="O165" s="1" t="n">
        <x:v>180</x:v>
      </x:c>
      <x:c r="P165" s="14" t="n">
        <x:v>46189</x:v>
      </x:c>
      <x:c r="Q165" s="14" t="n">
        <x:v>46369</x:v>
      </x:c>
      <x:c r="R165" s="1" t="n">
        <x:f aca="0">MAX(0,DATE(2026,7,31)-Q165)</x:f>
        <x:v>0</x:v>
      </x:c>
      <x:c r="S165" s="1" t="n">
        <x:v>8</x:v>
      </x:c>
      <x:c r="T165" s="1" t="n">
        <x:v>2026</x:v>
      </x:c>
      <x:c r="U165" s="1" t="s">
        <x:v>1874</x:v>
      </x:c>
      <x:c r="V165" s="15" t="n">
        <x:v>1867.75</x:v>
      </x:c>
      <x:c r="W165" s="15" t="n">
        <x:v>1867.75</x:v>
      </x:c>
      <x:c r="X165" s="1" t="str">
        <x:f aca="0">G165&amp;" | "&amp;D165</x:f>
        <x:v>ClinTech-B03 | Suction Pump</x:v>
      </x:c>
      <x:c r="Y165" s="1" t="s">
        <x:v>1885</x:v>
      </x:c>
      <x:c r="Z165" s="11" t="b">
        <x:f aca="0">FALSE()</x:f>
        <x:v>0</x:v>
      </x:c>
    </x:row>
    <x:row r="166" ht="15" hidden="0" customHeight="1">
      <x:c r="A166" s="1" t="s">
        <x:v>2392</x:v>
      </x:c>
      <x:c r="B166" s="1" t="s">
        <x:v>2393</x:v>
      </x:c>
      <x:c r="C166" s="1" t="s">
        <x:v>2394</x:v>
      </x:c>
      <x:c r="D166" s="1" t="s">
        <x:v>1933</x:v>
      </x:c>
      <x:c r="E166" s="1" t="s">
        <x:v>1934</x:v>
      </x:c>
      <x:c r="F166" s="1" t="s">
        <x:v>1917</x:v>
      </x:c>
      <x:c r="G166" s="1" t="s">
        <x:v>1922</x:v>
      </x:c>
      <x:c r="H166" s="1" t="s">
        <x:v>1891</x:v>
      </x:c>
      <x:c r="I166" s="1" t="s">
        <x:v>1923</x:v>
      </x:c>
      <x:c r="J166" s="1" t="s">
        <x:v>1872</x:v>
      </x:c>
      <x:c r="K166" s="14" t="n">
        <x:v>41618</x:v>
      </x:c>
      <x:c r="L166" s="1" t="n">
        <x:f aca="0">ROUND((DATE(2026,7,31)-K166)/365.25,2)</x:f>
        <x:v>12.64</x:v>
      </x:c>
      <x:c r="M166" s="14" t="n">
        <x:v>42713</x:v>
      </x:c>
      <x:c r="N166" s="1" t="s">
        <x:v>1884</x:v>
      </x:c>
      <x:c r="O166" s="1" t="n">
        <x:v>365</x:v>
      </x:c>
      <x:c r="P166" s="14" t="n">
        <x:v>46024</x:v>
      </x:c>
      <x:c r="Q166" s="14" t="n">
        <x:v>46389</x:v>
      </x:c>
      <x:c r="R166" s="1" t="n">
        <x:f aca="0">MAX(0,DATE(2026,7,31)-Q166)</x:f>
        <x:v>0</x:v>
      </x:c>
      <x:c r="S166" s="1" t="n">
        <x:v>8</x:v>
      </x:c>
      <x:c r="T166" s="1" t="n">
        <x:v>2021</x:v>
      </x:c>
      <x:c r="U166" s="1" t="s">
        <x:v>1874</x:v>
      </x:c>
      <x:c r="V166" s="15" t="n">
        <x:v>2006.25</x:v>
      </x:c>
      <x:c r="W166" s="15" t="n">
        <x:v>2006.25</x:v>
      </x:c>
      <x:c r="X166" s="1" t="str">
        <x:f aca="0">G166&amp;" | "&amp;D166</x:f>
        <x:v>Apex-B02 | Suction Pump</x:v>
      </x:c>
      <x:c r="Y166" s="1" t="s">
        <x:v>1885</x:v>
      </x:c>
      <x:c r="Z166" s="11" t="b">
        <x:f aca="0">FALSE()</x:f>
        <x:v>0</x:v>
      </x:c>
    </x:row>
    <x:row r="167" ht="15" hidden="0" customHeight="1">
      <x:c r="A167" s="1" t="s">
        <x:v>2395</x:v>
      </x:c>
      <x:c r="B167" s="1" t="s">
        <x:v>2396</x:v>
      </x:c>
      <x:c r="C167" s="1" t="s">
        <x:v>2397</x:v>
      </x:c>
      <x:c r="D167" s="1" t="s">
        <x:v>1915</x:v>
      </x:c>
      <x:c r="E167" s="1" t="s">
        <x:v>1916</x:v>
      </x:c>
      <x:c r="F167" s="1" t="s">
        <x:v>1899</x:v>
      </x:c>
      <x:c r="G167" s="1" t="s">
        <x:v>1906</x:v>
      </x:c>
      <x:c r="H167" s="1" t="s">
        <x:v>1870</x:v>
      </x:c>
      <x:c r="I167" s="1" t="s">
        <x:v>1901</x:v>
      </x:c>
      <x:c r="J167" s="1" t="s">
        <x:v>1902</x:v>
      </x:c>
      <x:c r="K167" s="14" t="n">
        <x:v>44954</x:v>
      </x:c>
      <x:c r="L167" s="1" t="n">
        <x:f aca="0">ROUND((DATE(2026,7,31)-K167)/365.25,2)</x:f>
        <x:v>3.5</x:v>
      </x:c>
      <x:c r="M167" s="14" t="n">
        <x:v>46049</x:v>
      </x:c>
      <x:c r="N167" s="1" t="s">
        <x:v>1884</x:v>
      </x:c>
      <x:c r="O167" s="1" t="n">
        <x:v>365</x:v>
      </x:c>
      <x:c r="P167" s="14" t="n">
        <x:v>46193</x:v>
      </x:c>
      <x:c r="Q167" s="14" t="n">
        <x:v>46558</x:v>
      </x:c>
      <x:c r="R167" s="1" t="n">
        <x:f aca="0">MAX(0,DATE(2026,7,31)-Q167)</x:f>
        <x:v>0</x:v>
      </x:c>
      <x:c r="S167" s="1" t="n">
        <x:v>9</x:v>
      </x:c>
      <x:c r="T167" s="1" t="n">
        <x:v>2032</x:v>
      </x:c>
      <x:c r="U167" s="1" t="s">
        <x:v>1874</x:v>
      </x:c>
      <x:c r="V167" s="15" t="n">
        <x:v>27773.66</x:v>
      </x:c>
      <x:c r="W167" s="15" t="n">
        <x:v>29229.67</x:v>
      </x:c>
      <x:c r="X167" s="1" t="str">
        <x:f aca="0">G167&amp;" | "&amp;D167</x:f>
        <x:v>MedAxis-B04 | Ventilator</x:v>
      </x:c>
      <x:c r="Y167" s="1" t="s">
        <x:v>1885</x:v>
      </x:c>
      <x:c r="Z167" s="11" t="b">
        <x:f aca="0">FALSE()</x:f>
        <x:v>0</x:v>
      </x:c>
    </x:row>
    <x:row r="168" ht="15" hidden="0" customHeight="1">
      <x:c r="A168" s="1" t="s">
        <x:v>796</x:v>
      </x:c>
      <x:c r="B168" s="1" t="s">
        <x:v>2398</x:v>
      </x:c>
      <x:c r="C168" s="1" t="s">
        <x:v>2399</x:v>
      </x:c>
      <x:c r="D168" s="1" t="s">
        <x:v>1888</x:v>
      </x:c>
      <x:c r="E168" s="1" t="s">
        <x:v>1880</x:v>
      </x:c>
      <x:c r="F168" s="1" t="s">
        <x:v>1899</x:v>
      </x:c>
      <x:c r="G168" s="1" t="s">
        <x:v>2400</x:v>
      </x:c>
      <x:c r="H168" s="1" t="s">
        <x:v>1870</x:v>
      </x:c>
      <x:c r="I168" s="1" t="s">
        <x:v>1968</x:v>
      </x:c>
      <x:c r="J168" s="1" t="s">
        <x:v>1902</x:v>
      </x:c>
      <x:c r="K168" s="14" t="n">
        <x:v>43695</x:v>
      </x:c>
      <x:c r="L168" s="1" t="n">
        <x:f aca="0">ROUND((DATE(2026,7,31)-K168)/365.25,2)</x:f>
        <x:v>6.95</x:v>
      </x:c>
      <x:c r="M168" s="14" t="n">
        <x:v>44790</x:v>
      </x:c>
      <x:c r="N168" s="1" t="s">
        <x:v>1884</x:v>
      </x:c>
      <x:c r="O168" s="1" t="n">
        <x:v>365</x:v>
      </x:c>
      <x:c r="P168" s="14" t="n">
        <x:v>46188</x:v>
      </x:c>
      <x:c r="Q168" s="14" t="n">
        <x:v>46553</x:v>
      </x:c>
      <x:c r="R168" s="1" t="n">
        <x:f aca="0">MAX(0,DATE(2026,7,31)-Q168)</x:f>
        <x:v>0</x:v>
      </x:c>
      <x:c r="S168" s="1" t="n">
        <x:v>9</x:v>
      </x:c>
      <x:c r="T168" s="1" t="n">
        <x:v>2028</x:v>
      </x:c>
      <x:c r="U168" s="1" t="s">
        <x:v>1874</x:v>
      </x:c>
      <x:c r="V168" s="15" t="n">
        <x:v>3442.43</x:v>
      </x:c>
      <x:c r="W168" s="15" t="n">
        <x:v>3442.43</x:v>
      </x:c>
      <x:c r="X168" s="1" t="str">
        <x:f aca="0">G168&amp;" | "&amp;D168</x:f>
        <x:v>MedAxis-B01 | Infusion Pump</x:v>
      </x:c>
      <x:c r="Y168" s="1" t="s">
        <x:v>1875</x:v>
      </x:c>
      <x:c r="Z168" s="11" t="b">
        <x:f aca="0">FALSE()</x:f>
        <x:v>0</x:v>
      </x:c>
    </x:row>
    <x:row r="169" ht="15" hidden="0" customHeight="1">
      <x:c r="A169" s="1" t="s">
        <x:v>799</x:v>
      </x:c>
      <x:c r="B169" s="1" t="s">
        <x:v>2401</x:v>
      </x:c>
      <x:c r="C169" s="1" t="s">
        <x:v>2402</x:v>
      </x:c>
      <x:c r="D169" s="1" t="s">
        <x:v>1945</x:v>
      </x:c>
      <x:c r="E169" s="1" t="s">
        <x:v>1880</x:v>
      </x:c>
      <x:c r="F169" s="1" t="s">
        <x:v>1917</x:v>
      </x:c>
      <x:c r="G169" s="1" t="s">
        <x:v>2277</x:v>
      </x:c>
      <x:c r="H169" s="1" t="s">
        <x:v>1891</x:v>
      </x:c>
      <x:c r="I169" s="1" t="s">
        <x:v>1983</x:v>
      </x:c>
      <x:c r="J169" s="1" t="s">
        <x:v>1893</x:v>
      </x:c>
      <x:c r="K169" s="14" t="n">
        <x:v>44596</x:v>
      </x:c>
      <x:c r="L169" s="1" t="n">
        <x:f aca="0">ROUND((DATE(2026,7,31)-K169)/365.25,2)</x:f>
        <x:v>4.48</x:v>
      </x:c>
      <x:c r="M169" s="14" t="n">
        <x:v>45691</x:v>
      </x:c>
      <x:c r="N169" s="1" t="s">
        <x:v>1884</x:v>
      </x:c>
      <x:c r="O169" s="1" t="n">
        <x:v>180</x:v>
      </x:c>
      <x:c r="P169" s="14" t="n">
        <x:v>46073</x:v>
      </x:c>
      <x:c r="Q169" s="14" t="n">
        <x:v>46253</x:v>
      </x:c>
      <x:c r="R169" s="1" t="n">
        <x:f aca="0">MAX(0,DATE(2026,7,31)-Q169)</x:f>
        <x:v>0</x:v>
      </x:c>
      <x:c r="S169" s="1" t="n">
        <x:v>10</x:v>
      </x:c>
      <x:c r="T169" s="1" t="n">
        <x:v>2032</x:v>
      </x:c>
      <x:c r="U169" s="1" t="s">
        <x:v>1874</x:v>
      </x:c>
      <x:c r="V169" s="15" t="n">
        <x:v>2575.89</x:v>
      </x:c>
      <x:c r="W169" s="15" t="n">
        <x:v>2817</x:v>
      </x:c>
      <x:c r="X169" s="1" t="str">
        <x:f aca="0">G169&amp;" | "&amp;D169</x:f>
        <x:v>Apex-C02 | Syringe Pump</x:v>
      </x:c>
      <x:c r="Y169" s="1" t="s">
        <x:v>1875</x:v>
      </x:c>
      <x:c r="Z169" s="11" t="b">
        <x:f aca="0">FALSE()</x:f>
        <x:v>0</x:v>
      </x:c>
    </x:row>
    <x:row r="170" ht="15" hidden="0" customHeight="1">
      <x:c r="A170" s="1" t="s">
        <x:v>2403</x:v>
      </x:c>
      <x:c r="B170" s="1" t="s">
        <x:v>2404</x:v>
      </x:c>
      <x:c r="C170" s="1" t="s">
        <x:v>2405</x:v>
      </x:c>
      <x:c r="D170" s="1" t="s">
        <x:v>1866</x:v>
      </x:c>
      <x:c r="E170" s="1" t="s">
        <x:v>1867</x:v>
      </x:c>
      <x:c r="F170" s="1" t="s">
        <x:v>1889</x:v>
      </x:c>
      <x:c r="G170" s="1" t="s">
        <x:v>2094</x:v>
      </x:c>
      <x:c r="H170" s="1" t="s">
        <x:v>1911</x:v>
      </x:c>
      <x:c r="I170" s="1" t="s">
        <x:v>1919</x:v>
      </x:c>
      <x:c r="J170" s="1" t="s">
        <x:v>1872</x:v>
      </x:c>
      <x:c r="K170" s="14" t="n">
        <x:v>42422</x:v>
      </x:c>
      <x:c r="L170" s="1" t="n">
        <x:f aca="0">ROUND((DATE(2026,7,31)-K170)/365.25,2)</x:f>
        <x:v>10.44</x:v>
      </x:c>
      <x:c r="M170" s="14" t="n">
        <x:v>43517</x:v>
      </x:c>
      <x:c r="N170" s="1" t="s">
        <x:v>1884</x:v>
      </x:c>
      <x:c r="O170" s="1" t="n">
        <x:v>365</x:v>
      </x:c>
      <x:c r="P170" s="14" t="n">
        <x:v>46145</x:v>
      </x:c>
      <x:c r="Q170" s="14" t="n">
        <x:v>46510</x:v>
      </x:c>
      <x:c r="R170" s="1" t="n">
        <x:f aca="0">MAX(0,DATE(2026,7,31)-Q170)</x:f>
        <x:v>0</x:v>
      </x:c>
      <x:c r="S170" s="1" t="n">
        <x:v>10</x:v>
      </x:c>
      <x:c r="T170" s="1" t="n">
        <x:v>2026</x:v>
      </x:c>
      <x:c r="U170" s="1" t="s">
        <x:v>1874</x:v>
      </x:c>
      <x:c r="V170" s="15" t="n">
        <x:v>38484.4</x:v>
      </x:c>
      <x:c r="W170" s="15" t="n">
        <x:v>49862.11</x:v>
      </x:c>
      <x:c r="X170" s="1" t="str">
        <x:f aca="0">G170&amp;" | "&amp;D170</x:f>
        <x:v>PulseWorks-C03 | Ultrasound</x:v>
      </x:c>
      <x:c r="Y170" s="1" t="s">
        <x:v>1885</x:v>
      </x:c>
      <x:c r="Z170" s="11" t="b">
        <x:f aca="0">FALSE()</x:f>
        <x:v>0</x:v>
      </x:c>
    </x:row>
    <x:row r="171" ht="15" hidden="0" customHeight="1">
      <x:c r="A171" s="1" t="s">
        <x:v>804</x:v>
      </x:c>
      <x:c r="B171" s="1" t="s">
        <x:v>2406</x:v>
      </x:c>
      <x:c r="C171" s="1" t="s">
        <x:v>2407</x:v>
      </x:c>
      <x:c r="D171" s="1" t="s">
        <x:v>1989</x:v>
      </x:c>
      <x:c r="E171" s="1" t="s">
        <x:v>1968</x:v>
      </x:c>
      <x:c r="F171" s="1" t="s">
        <x:v>1917</x:v>
      </x:c>
      <x:c r="G171" s="1" t="s">
        <x:v>2167</x:v>
      </x:c>
      <x:c r="H171" s="1" t="s">
        <x:v>1870</x:v>
      </x:c>
      <x:c r="I171" s="1" t="s">
        <x:v>1923</x:v>
      </x:c>
      <x:c r="J171" s="1" t="s">
        <x:v>1893</x:v>
      </x:c>
      <x:c r="K171" s="14" t="n">
        <x:v>44325</x:v>
      </x:c>
      <x:c r="L171" s="1" t="n">
        <x:f aca="0">ROUND((DATE(2026,7,31)-K171)/365.25,2)</x:f>
        <x:v>5.23</x:v>
      </x:c>
      <x:c r="M171" s="14" t="n">
        <x:v>45420</x:v>
      </x:c>
      <x:c r="N171" s="1" t="s">
        <x:v>1884</x:v>
      </x:c>
      <x:c r="O171" s="1" t="n">
        <x:v>180</x:v>
      </x:c>
      <x:c r="P171" s="14" t="n">
        <x:v>46202</x:v>
      </x:c>
      <x:c r="Q171" s="14" t="n">
        <x:v>46382</x:v>
      </x:c>
      <x:c r="R171" s="1" t="n">
        <x:f aca="0">MAX(0,DATE(2026,7,31)-Q171)</x:f>
        <x:v>0</x:v>
      </x:c>
      <x:c r="S171" s="1" t="n">
        <x:v>9</x:v>
      </x:c>
      <x:c r="T171" s="1" t="n">
        <x:v>2030</x:v>
      </x:c>
      <x:c r="U171" s="1" t="s">
        <x:v>1874</x:v>
      </x:c>
      <x:c r="V171" s="15" t="n">
        <x:v>5815.22</x:v>
      </x:c>
      <x:c r="W171" s="15" t="n">
        <x:v>6871.82</x:v>
      </x:c>
      <x:c r="X171" s="1" t="str">
        <x:f aca="0">G171&amp;" | "&amp;D171</x:f>
        <x:v>Apex-B04 | ECG Machine</x:v>
      </x:c>
      <x:c r="Y171" s="1" t="s">
        <x:v>1875</x:v>
      </x:c>
      <x:c r="Z171" s="11" t="b">
        <x:f aca="0">FALSE()</x:f>
        <x:v>0</x:v>
      </x:c>
    </x:row>
    <x:row r="172" ht="15" hidden="0" customHeight="1">
      <x:c r="A172" s="1" t="s">
        <x:v>2408</x:v>
      </x:c>
      <x:c r="B172" s="1" t="s">
        <x:v>2409</x:v>
      </x:c>
      <x:c r="C172" s="1" t="s">
        <x:v>2410</x:v>
      </x:c>
      <x:c r="D172" s="1" t="s">
        <x:v>1989</x:v>
      </x:c>
      <x:c r="E172" s="1" t="s">
        <x:v>1968</x:v>
      </x:c>
      <x:c r="F172" s="1" t="s">
        <x:v>1889</x:v>
      </x:c>
      <x:c r="G172" s="1" t="s">
        <x:v>2149</x:v>
      </x:c>
      <x:c r="H172" s="1" t="s">
        <x:v>1891</x:v>
      </x:c>
      <x:c r="I172" s="1" t="s">
        <x:v>1994</x:v>
      </x:c>
      <x:c r="J172" s="1" t="s">
        <x:v>1893</x:v>
      </x:c>
      <x:c r="K172" s="14" t="n">
        <x:v>45409</x:v>
      </x:c>
      <x:c r="L172" s="1" t="n">
        <x:f aca="0">ROUND((DATE(2026,7,31)-K172)/365.25,2)</x:f>
        <x:v>2.26</x:v>
      </x:c>
      <x:c r="M172" s="14" t="n">
        <x:v>46504</x:v>
      </x:c>
      <x:c r="N172" s="1" t="s">
        <x:v>1884</x:v>
      </x:c>
      <x:c r="O172" s="1" t="n">
        <x:v>365</x:v>
      </x:c>
      <x:c r="P172" s="14" t="n">
        <x:v>46194</x:v>
      </x:c>
      <x:c r="Q172" s="14" t="n">
        <x:v>46559</x:v>
      </x:c>
      <x:c r="R172" s="1" t="n">
        <x:f aca="0">MAX(0,DATE(2026,7,31)-Q172)</x:f>
        <x:v>0</x:v>
      </x:c>
      <x:c r="S172" s="1" t="n">
        <x:v>8</x:v>
      </x:c>
      <x:c r="T172" s="1" t="n">
        <x:v>2032</x:v>
      </x:c>
      <x:c r="U172" s="1" t="s">
        <x:v>1874</x:v>
      </x:c>
      <x:c r="V172" s="15" t="n">
        <x:v>7512.83</x:v>
      </x:c>
      <x:c r="W172" s="15" t="n">
        <x:v>7512.83</x:v>
      </x:c>
      <x:c r="X172" s="1" t="str">
        <x:f aca="0">G172&amp;" | "&amp;D172</x:f>
        <x:v>PulseWorks-B04 | ECG Machine</x:v>
      </x:c>
      <x:c r="Y172" s="1" t="s">
        <x:v>1885</x:v>
      </x:c>
      <x:c r="Z172" s="11" t="b">
        <x:f aca="0">FALSE()</x:f>
        <x:v>0</x:v>
      </x:c>
    </x:row>
    <x:row r="173" ht="15" hidden="0" customHeight="1">
      <x:c r="A173" s="1" t="s">
        <x:v>809</x:v>
      </x:c>
      <x:c r="B173" s="1" t="s">
        <x:v>2411</x:v>
      </x:c>
      <x:c r="C173" s="1" t="s">
        <x:v>2412</x:v>
      </x:c>
      <x:c r="D173" s="1" t="s">
        <x:v>1888</x:v>
      </x:c>
      <x:c r="E173" s="1" t="s">
        <x:v>1880</x:v>
      </x:c>
      <x:c r="F173" s="1" t="s">
        <x:v>1899</x:v>
      </x:c>
      <x:c r="G173" s="1" t="s">
        <x:v>1975</x:v>
      </x:c>
      <x:c r="H173" s="1" t="s">
        <x:v>1891</x:v>
      </x:c>
      <x:c r="I173" s="1" t="s">
        <x:v>1901</x:v>
      </x:c>
      <x:c r="J173" s="1" t="s">
        <x:v>1893</x:v>
      </x:c>
      <x:c r="K173" s="14" t="n">
        <x:v>45543</x:v>
      </x:c>
      <x:c r="L173" s="1" t="n">
        <x:f aca="0">ROUND((DATE(2026,7,31)-K173)/365.25,2)</x:f>
        <x:v>1.89</x:v>
      </x:c>
      <x:c r="M173" s="14" t="n">
        <x:v>46638</x:v>
      </x:c>
      <x:c r="N173" s="1" t="s">
        <x:v>1884</x:v>
      </x:c>
      <x:c r="O173" s="1" t="n">
        <x:v>365</x:v>
      </x:c>
      <x:c r="P173" s="14" t="n">
        <x:v>46228</x:v>
      </x:c>
      <x:c r="Q173" s="14" t="n">
        <x:v>46593</x:v>
      </x:c>
      <x:c r="R173" s="1" t="n">
        <x:f aca="0">MAX(0,DATE(2026,7,31)-Q173)</x:f>
        <x:v>0</x:v>
      </x:c>
      <x:c r="S173" s="1" t="n">
        <x:v>10</x:v>
      </x:c>
      <x:c r="T173" s="1" t="n">
        <x:v>2034</x:v>
      </x:c>
      <x:c r="U173" s="1" t="s">
        <x:v>1874</x:v>
      </x:c>
      <x:c r="V173" s="15" t="n">
        <x:v>2640.77</x:v>
      </x:c>
      <x:c r="W173" s="15" t="n">
        <x:v>4007.7</x:v>
      </x:c>
      <x:c r="X173" s="1" t="str">
        <x:f aca="0">G173&amp;" | "&amp;D173</x:f>
        <x:v>MedAxis-C02 | Infusion Pump</x:v>
      </x:c>
      <x:c r="Y173" s="1" t="s">
        <x:v>1875</x:v>
      </x:c>
      <x:c r="Z173" s="11" t="b">
        <x:f aca="0">FALSE()</x:f>
        <x:v>0</x:v>
      </x:c>
    </x:row>
    <x:row r="174" ht="15" hidden="0" customHeight="1">
      <x:c r="A174" s="1" t="s">
        <x:v>2413</x:v>
      </x:c>
      <x:c r="B174" s="1" t="s">
        <x:v>2414</x:v>
      </x:c>
      <x:c r="C174" s="1" t="s">
        <x:v>2415</x:v>
      </x:c>
      <x:c r="D174" s="1" t="s">
        <x:v>2010</x:v>
      </x:c>
      <x:c r="E174" s="1" t="s">
        <x:v>1928</x:v>
      </x:c>
      <x:c r="F174" s="1" t="s">
        <x:v>1881</x:v>
      </x:c>
      <x:c r="G174" s="1" t="s">
        <x:v>2070</x:v>
      </x:c>
      <x:c r="H174" s="1" t="s">
        <x:v>1891</x:v>
      </x:c>
      <x:c r="I174" s="1" t="s">
        <x:v>1892</x:v>
      </x:c>
      <x:c r="J174" s="1" t="s">
        <x:v>1872</x:v>
      </x:c>
      <x:c r="K174" s="14" t="n">
        <x:v>44409</x:v>
      </x:c>
      <x:c r="L174" s="1" t="n">
        <x:f aca="0">ROUND((DATE(2026,7,31)-K174)/365.25,2)</x:f>
        <x:v>5</x:v>
      </x:c>
      <x:c r="M174" s="14" t="n">
        <x:v>45504</x:v>
      </x:c>
      <x:c r="N174" s="1" t="s">
        <x:v>1884</x:v>
      </x:c>
      <x:c r="O174" s="1" t="n">
        <x:v>365</x:v>
      </x:c>
      <x:c r="P174" s="14" t="n">
        <x:v>46200</x:v>
      </x:c>
      <x:c r="Q174" s="14" t="n">
        <x:v>46565</x:v>
      </x:c>
      <x:c r="R174" s="1" t="n">
        <x:f aca="0">MAX(0,DATE(2026,7,31)-Q174)</x:f>
        <x:v>0</x:v>
      </x:c>
      <x:c r="S174" s="1" t="n">
        <x:v>7</x:v>
      </x:c>
      <x:c r="T174" s="1" t="n">
        <x:v>2028</x:v>
      </x:c>
      <x:c r="U174" s="1" t="s">
        <x:v>1874</x:v>
      </x:c>
      <x:c r="V174" s="15" t="n">
        <x:v>1780.16</x:v>
      </x:c>
      <x:c r="W174" s="15" t="n">
        <x:v>2101.85</x:v>
      </x:c>
      <x:c r="X174" s="1" t="str">
        <x:f aca="0">G174&amp;" | "&amp;D174</x:f>
        <x:v>Helix-B03 | Vital Signs Monitor</x:v>
      </x:c>
      <x:c r="Y174" s="1" t="s">
        <x:v>1885</x:v>
      </x:c>
      <x:c r="Z174" s="11" t="b">
        <x:f aca="0">FALSE()</x:f>
        <x:v>0</x:v>
      </x:c>
    </x:row>
    <x:row r="175" ht="15" hidden="0" customHeight="1">
      <x:c r="A175" s="1" t="s">
        <x:v>2416</x:v>
      </x:c>
      <x:c r="B175" s="1" t="s">
        <x:v>2417</x:v>
      </x:c>
      <x:c r="C175" s="1" t="s">
        <x:v>2418</x:v>
      </x:c>
      <x:c r="D175" s="1" t="s">
        <x:v>1888</x:v>
      </x:c>
      <x:c r="E175" s="1" t="s">
        <x:v>1880</x:v>
      </x:c>
      <x:c r="F175" s="1" t="s">
        <x:v>1899</x:v>
      </x:c>
      <x:c r="G175" s="1" t="s">
        <x:v>1975</x:v>
      </x:c>
      <x:c r="H175" s="1" t="s">
        <x:v>1870</x:v>
      </x:c>
      <x:c r="I175" s="1" t="s">
        <x:v>1941</x:v>
      </x:c>
      <x:c r="J175" s="1" t="s">
        <x:v>1893</x:v>
      </x:c>
      <x:c r="K175" s="14" t="n">
        <x:v>44992</x:v>
      </x:c>
      <x:c r="L175" s="1" t="n">
        <x:f aca="0">ROUND((DATE(2026,7,31)-K175)/365.25,2)</x:f>
        <x:v>3.4</x:v>
      </x:c>
      <x:c r="M175" s="14" t="n">
        <x:v>46087</x:v>
      </x:c>
      <x:c r="N175" s="1" t="s">
        <x:v>1884</x:v>
      </x:c>
      <x:c r="O175" s="1" t="n">
        <x:v>180</x:v>
      </x:c>
      <x:c r="P175" s="14" t="n">
        <x:v>46004</x:v>
      </x:c>
      <x:c r="Q175" s="14" t="n">
        <x:v>46184</x:v>
      </x:c>
      <x:c r="R175" s="1" t="n">
        <x:f aca="0">MAX(0,DATE(2026,7,31)-Q175)</x:f>
        <x:v>50</x:v>
      </x:c>
      <x:c r="S175" s="1" t="n">
        <x:v>10</x:v>
      </x:c>
      <x:c r="T175" s="1" t="n">
        <x:v>2033</x:v>
      </x:c>
      <x:c r="U175" s="1" t="s">
        <x:v>1874</x:v>
      </x:c>
      <x:c r="V175" s="15" t="n">
        <x:v>3744.51</x:v>
      </x:c>
      <x:c r="W175" s="15" t="n">
        <x:v>3877.49</x:v>
      </x:c>
      <x:c r="X175" s="1" t="str">
        <x:f aca="0">G175&amp;" | "&amp;D175</x:f>
        <x:v>MedAxis-C02 | Infusion Pump</x:v>
      </x:c>
      <x:c r="Y175" s="1" t="s">
        <x:v>1885</x:v>
      </x:c>
      <x:c r="Z175" s="11" t="b">
        <x:f aca="0">FALSE()</x:f>
        <x:v>0</x:v>
      </x:c>
    </x:row>
    <x:row r="176" ht="15" hidden="0" customHeight="1">
      <x:c r="A176" s="1" t="s">
        <x:v>811</x:v>
      </x:c>
      <x:c r="B176" s="1" t="s">
        <x:v>2419</x:v>
      </x:c>
      <x:c r="C176" s="1" t="s">
        <x:v>2420</x:v>
      </x:c>
      <x:c r="D176" s="1" t="s">
        <x:v>1888</x:v>
      </x:c>
      <x:c r="E176" s="1" t="s">
        <x:v>1880</x:v>
      </x:c>
      <x:c r="F176" s="1" t="s">
        <x:v>1881</x:v>
      </x:c>
      <x:c r="G176" s="1" t="s">
        <x:v>2054</x:v>
      </x:c>
      <x:c r="H176" s="1" t="s">
        <x:v>1911</x:v>
      </x:c>
      <x:c r="I176" s="1" t="s">
        <x:v>1983</x:v>
      </x:c>
      <x:c r="J176" s="1" t="s">
        <x:v>1902</x:v>
      </x:c>
      <x:c r="K176" s="14" t="n">
        <x:v>45821</x:v>
      </x:c>
      <x:c r="L176" s="1" t="n">
        <x:f aca="0">ROUND((DATE(2026,7,31)-K176)/365.25,2)</x:f>
        <x:v>1.13</x:v>
      </x:c>
      <x:c r="M176" s="14" t="n">
        <x:v>46916</x:v>
      </x:c>
      <x:c r="N176" s="1" t="s">
        <x:v>1884</x:v>
      </x:c>
      <x:c r="O176" s="1" t="n">
        <x:v>180</x:v>
      </x:c>
      <x:c r="P176" s="14" t="n">
        <x:v>46005</x:v>
      </x:c>
      <x:c r="Q176" s="14" t="n">
        <x:v>46185</x:v>
      </x:c>
      <x:c r="R176" s="1" t="n">
        <x:f aca="0">MAX(0,DATE(2026,7,31)-Q176)</x:f>
        <x:v>49</x:v>
      </x:c>
      <x:c r="S176" s="1" t="n">
        <x:v>9</x:v>
      </x:c>
      <x:c r="T176" s="1" t="n">
        <x:v>2034</x:v>
      </x:c>
      <x:c r="U176" s="1" t="s">
        <x:v>1874</x:v>
      </x:c>
      <x:c r="V176" s="15" t="n">
        <x:v>2788.01</x:v>
      </x:c>
      <x:c r="W176" s="15" t="n">
        <x:v>3651.87</x:v>
      </x:c>
      <x:c r="X176" s="1" t="str">
        <x:f aca="0">G176&amp;" | "&amp;D176</x:f>
        <x:v>Helix-C01 | Infusion Pump</x:v>
      </x:c>
      <x:c r="Y176" s="1" t="s">
        <x:v>1875</x:v>
      </x:c>
      <x:c r="Z176" s="11" t="b">
        <x:f aca="0">FALSE()</x:f>
        <x:v>0</x:v>
      </x:c>
    </x:row>
    <x:row r="177" ht="15" hidden="0" customHeight="1">
      <x:c r="A177" s="1" t="s">
        <x:v>816</x:v>
      </x:c>
      <x:c r="B177" s="1" t="s">
        <x:v>2421</x:v>
      </x:c>
      <x:c r="C177" s="1" t="s">
        <x:v>2422</x:v>
      </x:c>
      <x:c r="D177" s="1" t="s">
        <x:v>1949</x:v>
      </x:c>
      <x:c r="E177" s="1" t="s">
        <x:v>1916</x:v>
      </x:c>
      <x:c r="F177" s="1" t="s">
        <x:v>1917</x:v>
      </x:c>
      <x:c r="G177" s="1" t="s">
        <x:v>1967</x:v>
      </x:c>
      <x:c r="H177" s="1" t="s">
        <x:v>1911</x:v>
      </x:c>
      <x:c r="I177" s="1" t="s">
        <x:v>1923</x:v>
      </x:c>
      <x:c r="J177" s="1" t="s">
        <x:v>1902</x:v>
      </x:c>
      <x:c r="K177" s="14" t="n">
        <x:v>44200</x:v>
      </x:c>
      <x:c r="L177" s="1" t="n">
        <x:f aca="0">ROUND((DATE(2026,7,31)-K177)/365.25,2)</x:f>
        <x:v>5.57</x:v>
      </x:c>
      <x:c r="M177" s="14" t="n">
        <x:v>45295</x:v>
      </x:c>
      <x:c r="N177" s="1" t="s">
        <x:v>1884</x:v>
      </x:c>
      <x:c r="O177" s="1" t="n">
        <x:v>365</x:v>
      </x:c>
      <x:c r="P177" s="14" t="n">
        <x:v>46206</x:v>
      </x:c>
      <x:c r="Q177" s="14" t="n">
        <x:v>46571</x:v>
      </x:c>
      <x:c r="R177" s="1" t="n">
        <x:f aca="0">MAX(0,DATE(2026,7,31)-Q177)</x:f>
        <x:v>0</x:v>
      </x:c>
      <x:c r="S177" s="1" t="n">
        <x:v>10</x:v>
      </x:c>
      <x:c r="T177" s="1" t="n">
        <x:v>2031</x:v>
      </x:c>
      <x:c r="U177" s="1" t="s">
        <x:v>1874</x:v>
      </x:c>
      <x:c r="V177" s="15" t="n">
        <x:v>19005.13</x:v>
      </x:c>
      <x:c r="W177" s="15" t="n">
        <x:v>20177.87</x:v>
      </x:c>
      <x:c r="X177" s="1" t="str">
        <x:f aca="0">G177&amp;" | "&amp;D177</x:f>
        <x:v>Apex-C04 | Neonatal Incubator</x:v>
      </x:c>
      <x:c r="Y177" s="1" t="s">
        <x:v>1875</x:v>
      </x:c>
      <x:c r="Z177" s="11" t="b">
        <x:f aca="0">FALSE()</x:f>
        <x:v>0</x:v>
      </x:c>
    </x:row>
    <x:row r="178" ht="15" hidden="0" customHeight="1">
      <x:c r="A178" s="1" t="s">
        <x:v>821</x:v>
      </x:c>
      <x:c r="B178" s="1" t="s">
        <x:v>2423</x:v>
      </x:c>
      <x:c r="C178" s="1" t="s">
        <x:v>2424</x:v>
      </x:c>
      <x:c r="D178" s="1" t="s">
        <x:v>1915</x:v>
      </x:c>
      <x:c r="E178" s="1" t="s">
        <x:v>1916</x:v>
      </x:c>
      <x:c r="F178" s="1" t="s">
        <x:v>1917</x:v>
      </x:c>
      <x:c r="G178" s="1" t="s">
        <x:v>2167</x:v>
      </x:c>
      <x:c r="H178" s="1" t="s">
        <x:v>1870</x:v>
      </x:c>
      <x:c r="I178" s="1" t="s">
        <x:v>1941</x:v>
      </x:c>
      <x:c r="J178" s="1" t="s">
        <x:v>1902</x:v>
      </x:c>
      <x:c r="K178" s="14" t="n">
        <x:v>45013</x:v>
      </x:c>
      <x:c r="L178" s="1" t="n">
        <x:f aca="0">ROUND((DATE(2026,7,31)-K178)/365.25,2)</x:f>
        <x:v>3.34</x:v>
      </x:c>
      <x:c r="M178" s="14" t="n">
        <x:v>46108</x:v>
      </x:c>
      <x:c r="N178" s="1" t="s">
        <x:v>1884</x:v>
      </x:c>
      <x:c r="O178" s="1" t="n">
        <x:v>180</x:v>
      </x:c>
      <x:c r="P178" s="14" t="n">
        <x:v>46196</x:v>
      </x:c>
      <x:c r="Q178" s="14" t="n">
        <x:v>46376</x:v>
      </x:c>
      <x:c r="R178" s="1" t="n">
        <x:f aca="0">MAX(0,DATE(2026,7,31)-Q178)</x:f>
        <x:v>0</x:v>
      </x:c>
      <x:c r="S178" s="1" t="n">
        <x:v>11</x:v>
      </x:c>
      <x:c r="T178" s="1" t="n">
        <x:v>2034</x:v>
      </x:c>
      <x:c r="U178" s="1" t="s">
        <x:v>1874</x:v>
      </x:c>
      <x:c r="V178" s="15" t="n">
        <x:v>26430.3</x:v>
      </x:c>
      <x:c r="W178" s="15" t="n">
        <x:v>36436.44</x:v>
      </x:c>
      <x:c r="X178" s="1" t="str">
        <x:f aca="0">G178&amp;" | "&amp;D178</x:f>
        <x:v>Apex-B04 | Ventilator</x:v>
      </x:c>
      <x:c r="Y178" s="1" t="s">
        <x:v>1875</x:v>
      </x:c>
      <x:c r="Z178" s="11" t="b">
        <x:f aca="0">FALSE()</x:f>
        <x:v>0</x:v>
      </x:c>
    </x:row>
    <x:row r="179" ht="15" hidden="0" customHeight="1">
      <x:c r="A179" s="1" t="s">
        <x:v>824</x:v>
      </x:c>
      <x:c r="B179" s="1" t="s">
        <x:v>2425</x:v>
      </x:c>
      <x:c r="C179" s="1" t="s">
        <x:v>2426</x:v>
      </x:c>
      <x:c r="D179" s="1" t="s">
        <x:v>1915</x:v>
      </x:c>
      <x:c r="E179" s="1" t="s">
        <x:v>1916</x:v>
      </x:c>
      <x:c r="F179" s="1" t="s">
        <x:v>1963</x:v>
      </x:c>
      <x:c r="G179" s="1" t="s">
        <x:v>2011</x:v>
      </x:c>
      <x:c r="H179" s="1" t="s">
        <x:v>1891</x:v>
      </x:c>
      <x:c r="I179" s="1" t="s">
        <x:v>1901</x:v>
      </x:c>
      <x:c r="J179" s="1" t="s">
        <x:v>1902</x:v>
      </x:c>
      <x:c r="K179" s="14" t="n">
        <x:v>44978</x:v>
      </x:c>
      <x:c r="L179" s="1" t="n">
        <x:f aca="0">ROUND((DATE(2026,7,31)-K179)/365.25,2)</x:f>
        <x:v>3.44</x:v>
      </x:c>
      <x:c r="M179" s="14" t="n">
        <x:v>46073</x:v>
      </x:c>
      <x:c r="N179" s="1" t="s">
        <x:v>1873</x:v>
      </x:c>
      <x:c r="O179" s="1" t="n">
        <x:v>365</x:v>
      </x:c>
      <x:c r="P179" s="14" t="n">
        <x:v>45985</x:v>
      </x:c>
      <x:c r="Q179" s="14" t="n">
        <x:v>46350</x:v>
      </x:c>
      <x:c r="R179" s="1" t="n">
        <x:f aca="0">MAX(0,DATE(2026,7,31)-Q179)</x:f>
        <x:v>0</x:v>
      </x:c>
      <x:c r="S179" s="1" t="n">
        <x:v>10</x:v>
      </x:c>
      <x:c r="T179" s="1" t="n">
        <x:v>2033</x:v>
      </x:c>
      <x:c r="U179" s="1" t="s">
        <x:v>2047</x:v>
      </x:c>
      <x:c r="V179" s="15" t="n">
        <x:v>31174.17</x:v>
      </x:c>
      <x:c r="W179" s="15" t="n">
        <x:v>33633.37</x:v>
      </x:c>
      <x:c r="X179" s="1" t="str">
        <x:f aca="0">G179&amp;" | "&amp;D179</x:f>
        <x:v>ClinTech-B03 | Ventilator</x:v>
      </x:c>
      <x:c r="Y179" s="1" t="s">
        <x:v>1875</x:v>
      </x:c>
      <x:c r="Z179" s="11" t="b">
        <x:f aca="0">FALSE()</x:f>
        <x:v>0</x:v>
      </x:c>
    </x:row>
    <x:row r="180" ht="15" hidden="0" customHeight="1">
      <x:c r="A180" s="1" t="s">
        <x:v>2427</x:v>
      </x:c>
      <x:c r="B180" s="1" t="s">
        <x:v>2428</x:v>
      </x:c>
      <x:c r="C180" s="1" t="s">
        <x:v>2429</x:v>
      </x:c>
      <x:c r="D180" s="1" t="s">
        <x:v>1949</x:v>
      </x:c>
      <x:c r="E180" s="1" t="s">
        <x:v>1916</x:v>
      </x:c>
      <x:c r="F180" s="1" t="s">
        <x:v>1868</x:v>
      </x:c>
      <x:c r="G180" s="1" t="s">
        <x:v>2207</x:v>
      </x:c>
      <x:c r="H180" s="1" t="s">
        <x:v>1911</x:v>
      </x:c>
      <x:c r="I180" s="1" t="s">
        <x:v>1968</x:v>
      </x:c>
      <x:c r="J180" s="1" t="s">
        <x:v>1902</x:v>
      </x:c>
      <x:c r="K180" s="14" t="n">
        <x:v>41486</x:v>
      </x:c>
      <x:c r="L180" s="1" t="n">
        <x:f aca="0">ROUND((DATE(2026,7,31)-K180)/365.25,2)</x:f>
        <x:v>13</x:v>
      </x:c>
      <x:c r="M180" s="14" t="n">
        <x:v>42581</x:v>
      </x:c>
      <x:c r="N180" s="1" t="s">
        <x:v>1884</x:v>
      </x:c>
      <x:c r="O180" s="1" t="n">
        <x:v>180</x:v>
      </x:c>
      <x:c r="P180" s="14" t="n">
        <x:v>46156</x:v>
      </x:c>
      <x:c r="Q180" s="14" t="n">
        <x:v>46336</x:v>
      </x:c>
      <x:c r="R180" s="1" t="n">
        <x:f aca="0">MAX(0,DATE(2026,7,31)-Q180)</x:f>
        <x:v>0</x:v>
      </x:c>
      <x:c r="S180" s="1" t="n">
        <x:v>11</x:v>
      </x:c>
      <x:c r="T180" s="1" t="n">
        <x:v>2024</x:v>
      </x:c>
      <x:c r="U180" s="1" t="s">
        <x:v>1874</x:v>
      </x:c>
      <x:c r="V180" s="15" t="n">
        <x:v>18847.24</x:v>
      </x:c>
      <x:c r="W180" s="15" t="n">
        <x:v>23821.01</x:v>
      </x:c>
      <x:c r="X180" s="1" t="str">
        <x:f aca="0">G180&amp;" | "&amp;D180</x:f>
        <x:v>NovaCare-B03 | Neonatal Incubator</x:v>
      </x:c>
      <x:c r="Y180" s="1" t="s">
        <x:v>1885</x:v>
      </x:c>
      <x:c r="Z180" s="11" t="b">
        <x:f aca="0">FALSE()</x:f>
        <x:v>0</x:v>
      </x:c>
    </x:row>
    <x:row r="181" ht="15" hidden="0" customHeight="1">
      <x:c r="A181" s="1" t="s">
        <x:v>2430</x:v>
      </x:c>
      <x:c r="B181" s="1" t="s">
        <x:v>2431</x:v>
      </x:c>
      <x:c r="C181" s="1" t="s">
        <x:v>2432</x:v>
      </x:c>
      <x:c r="D181" s="1" t="s">
        <x:v>1866</x:v>
      </x:c>
      <x:c r="E181" s="1" t="s">
        <x:v>1867</x:v>
      </x:c>
      <x:c r="F181" s="1" t="s">
        <x:v>1963</x:v>
      </x:c>
      <x:c r="G181" s="1" t="s">
        <x:v>2433</x:v>
      </x:c>
      <x:c r="H181" s="1" t="s">
        <x:v>1870</x:v>
      </x:c>
      <x:c r="I181" s="1" t="s">
        <x:v>1892</x:v>
      </x:c>
      <x:c r="J181" s="1" t="s">
        <x:v>1893</x:v>
      </x:c>
      <x:c r="K181" s="14" t="n">
        <x:v>45641</x:v>
      </x:c>
      <x:c r="L181" s="1" t="n">
        <x:f aca="0">ROUND((DATE(2026,7,31)-K181)/365.25,2)</x:f>
        <x:v>1.62</x:v>
      </x:c>
      <x:c r="M181" s="14" t="n">
        <x:v>46736</x:v>
      </x:c>
      <x:c r="N181" s="1" t="s">
        <x:v>1884</x:v>
      </x:c>
      <x:c r="O181" s="1" t="n">
        <x:v>180</x:v>
      </x:c>
      <x:c r="P181" s="14" t="n">
        <x:v>45933</x:v>
      </x:c>
      <x:c r="Q181" s="14" t="n">
        <x:v>46113</x:v>
      </x:c>
      <x:c r="R181" s="1" t="n">
        <x:f aca="0">MAX(0,DATE(2026,7,31)-Q181)</x:f>
        <x:v>121</x:v>
      </x:c>
      <x:c r="S181" s="1" t="n">
        <x:v>11</x:v>
      </x:c>
      <x:c r="T181" s="1" t="n">
        <x:v>2035</x:v>
      </x:c>
      <x:c r="U181" s="1" t="s">
        <x:v>1874</x:v>
      </x:c>
      <x:c r="V181" s="15" t="n">
        <x:v>48222.59</x:v>
      </x:c>
      <x:c r="W181" s="15" t="n">
        <x:v>48999.86</x:v>
      </x:c>
      <x:c r="X181" s="1" t="str">
        <x:f aca="0">G181&amp;" | "&amp;D181</x:f>
        <x:v>ClinTech-B02 | Ultrasound</x:v>
      </x:c>
      <x:c r="Y181" s="1" t="s">
        <x:v>2323</x:v>
      </x:c>
      <x:c r="Z181" s="11" t="b">
        <x:f aca="0">FALSE()</x:f>
        <x:v>0</x:v>
      </x:c>
    </x:row>
    <x:row r="182" ht="15" hidden="0" customHeight="1">
      <x:c r="A182" s="1" t="s">
        <x:v>2434</x:v>
      </x:c>
      <x:c r="B182" s="1" t="s">
        <x:v>2435</x:v>
      </x:c>
      <x:c r="C182" s="1" t="s">
        <x:v>2436</x:v>
      </x:c>
      <x:c r="D182" s="1" t="s">
        <x:v>1933</x:v>
      </x:c>
      <x:c r="E182" s="1" t="s">
        <x:v>1934</x:v>
      </x:c>
      <x:c r="F182" s="1" t="s">
        <x:v>1881</x:v>
      </x:c>
      <x:c r="G182" s="1" t="s">
        <x:v>2437</x:v>
      </x:c>
      <x:c r="H182" s="1" t="s">
        <x:v>1891</x:v>
      </x:c>
      <x:c r="I182" s="1" t="s">
        <x:v>1892</x:v>
      </x:c>
      <x:c r="J182" s="1" t="s">
        <x:v>1872</x:v>
      </x:c>
      <x:c r="K182" s="14" t="n">
        <x:v>44513</x:v>
      </x:c>
      <x:c r="L182" s="1" t="n">
        <x:f aca="0">ROUND((DATE(2026,7,31)-K182)/365.25,2)</x:f>
        <x:v>4.71</x:v>
      </x:c>
      <x:c r="M182" s="14" t="n">
        <x:v>45608</x:v>
      </x:c>
      <x:c r="N182" s="1" t="s">
        <x:v>1884</x:v>
      </x:c>
      <x:c r="O182" s="1" t="n">
        <x:v>180</x:v>
      </x:c>
      <x:c r="P182" s="14" t="n">
        <x:v>45859</x:v>
      </x:c>
      <x:c r="Q182" s="14" t="n">
        <x:v>46039</x:v>
      </x:c>
      <x:c r="R182" s="1" t="n">
        <x:f aca="0">MAX(0,DATE(2026,7,31)-Q182)</x:f>
        <x:v>195</x:v>
      </x:c>
      <x:c r="S182" s="1" t="n">
        <x:v>8</x:v>
      </x:c>
      <x:c r="T182" s="1" t="n">
        <x:v>2029</x:v>
      </x:c>
      <x:c r="U182" s="1" t="s">
        <x:v>1874</x:v>
      </x:c>
      <x:c r="V182" s="15" t="n">
        <x:v>1621.64</x:v>
      </x:c>
      <x:c r="W182" s="15" t="n">
        <x:v>2076.22</x:v>
      </x:c>
      <x:c r="X182" s="1" t="str">
        <x:f aca="0">G182&amp;" | "&amp;D182</x:f>
        <x:v>Helix-A02 | Suction Pump</x:v>
      </x:c>
      <x:c r="Y182" s="1" t="s">
        <x:v>1885</x:v>
      </x:c>
      <x:c r="Z182" s="11" t="b">
        <x:f aca="0">FALSE()</x:f>
        <x:v>0</x:v>
      </x:c>
    </x:row>
    <x:row r="183" ht="15" hidden="0" customHeight="1">
      <x:c r="A183" s="1" t="s">
        <x:v>828</x:v>
      </x:c>
      <x:c r="B183" s="1" t="s">
        <x:v>2438</x:v>
      </x:c>
      <x:c r="C183" s="1" t="s">
        <x:v>2439</x:v>
      </x:c>
      <x:c r="D183" s="1" t="s">
        <x:v>1933</x:v>
      </x:c>
      <x:c r="E183" s="1" t="s">
        <x:v>1934</x:v>
      </x:c>
      <x:c r="F183" s="1" t="s">
        <x:v>1917</x:v>
      </x:c>
      <x:c r="G183" s="1" t="s">
        <x:v>2440</x:v>
      </x:c>
      <x:c r="H183" s="1" t="s">
        <x:v>1870</x:v>
      </x:c>
      <x:c r="I183" s="1" t="s">
        <x:v>1983</x:v>
      </x:c>
      <x:c r="J183" s="1" t="s">
        <x:v>1893</x:v>
      </x:c>
      <x:c r="K183" s="14" t="n">
        <x:v>44901</x:v>
      </x:c>
      <x:c r="L183" s="1" t="n">
        <x:f aca="0">ROUND((DATE(2026,7,31)-K183)/365.25,2)</x:f>
        <x:v>3.65</x:v>
      </x:c>
      <x:c r="M183" s="14" t="n">
        <x:v>45996</x:v>
      </x:c>
      <x:c r="N183" s="1" t="s">
        <x:v>1884</x:v>
      </x:c>
      <x:c r="O183" s="1" t="n">
        <x:v>365</x:v>
      </x:c>
      <x:c r="P183" s="14" t="n">
        <x:v>46230</x:v>
      </x:c>
      <x:c r="Q183" s="14" t="n">
        <x:v>46595</x:v>
      </x:c>
      <x:c r="R183" s="1" t="n">
        <x:f aca="0">MAX(0,DATE(2026,7,31)-Q183)</x:f>
        <x:v>0</x:v>
      </x:c>
      <x:c r="S183" s="1" t="n">
        <x:v>7</x:v>
      </x:c>
      <x:c r="T183" s="1" t="n">
        <x:v>2029</x:v>
      </x:c>
      <x:c r="U183" s="1" t="s">
        <x:v>1874</x:v>
      </x:c>
      <x:c r="V183" s="15" t="n">
        <x:v>2066.95</x:v>
      </x:c>
      <x:c r="W183" s="15" t="n">
        <x:v>2202.12</x:v>
      </x:c>
      <x:c r="X183" s="1" t="str">
        <x:f aca="0">G183&amp;" | "&amp;D183</x:f>
        <x:v>Apex-B01 | Suction Pump</x:v>
      </x:c>
      <x:c r="Y183" s="1" t="s">
        <x:v>1875</x:v>
      </x:c>
      <x:c r="Z183" s="11" t="b">
        <x:f aca="0">FALSE()</x:f>
        <x:v>0</x:v>
      </x:c>
    </x:row>
    <x:row r="184" ht="15" hidden="0" customHeight="1">
      <x:c r="A184" s="1" t="s">
        <x:v>832</x:v>
      </x:c>
      <x:c r="B184" s="1" t="s">
        <x:v>2441</x:v>
      </x:c>
      <x:c r="C184" s="1" t="s">
        <x:v>2442</x:v>
      </x:c>
      <x:c r="D184" s="1" t="s">
        <x:v>1915</x:v>
      </x:c>
      <x:c r="E184" s="1" t="s">
        <x:v>1916</x:v>
      </x:c>
      <x:c r="F184" s="1" t="s">
        <x:v>1899</x:v>
      </x:c>
      <x:c r="G184" s="1" t="s">
        <x:v>1900</x:v>
      </x:c>
      <x:c r="H184" s="1" t="s">
        <x:v>1891</x:v>
      </x:c>
      <x:c r="I184" s="1" t="s">
        <x:v>1919</x:v>
      </x:c>
      <x:c r="J184" s="1" t="s">
        <x:v>1902</x:v>
      </x:c>
      <x:c r="K184" s="14" t="n">
        <x:v>44585</x:v>
      </x:c>
      <x:c r="L184" s="1" t="n">
        <x:f aca="0">ROUND((DATE(2026,7,31)-K184)/365.25,2)</x:f>
        <x:v>4.51</x:v>
      </x:c>
      <x:c r="M184" s="14" t="n">
        <x:v>45680</x:v>
      </x:c>
      <x:c r="N184" s="1" t="s">
        <x:v>1884</x:v>
      </x:c>
      <x:c r="O184" s="1" t="n">
        <x:v>365</x:v>
      </x:c>
      <x:c r="P184" s="14" t="n">
        <x:v>46166</x:v>
      </x:c>
      <x:c r="Q184" s="14" t="n">
        <x:v>46531</x:v>
      </x:c>
      <x:c r="R184" s="1" t="n">
        <x:f aca="0">MAX(0,DATE(2026,7,31)-Q184)</x:f>
        <x:v>0</x:v>
      </x:c>
      <x:c r="S184" s="1" t="n">
        <x:v>9</x:v>
      </x:c>
      <x:c r="T184" s="1" t="n">
        <x:v>2031</x:v>
      </x:c>
      <x:c r="U184" s="1" t="s">
        <x:v>1874</x:v>
      </x:c>
      <x:c r="V184" s="15" t="n">
        <x:v>24969.17</x:v>
      </x:c>
      <x:c r="W184" s="15" t="n">
        <x:v>34517.39</x:v>
      </x:c>
      <x:c r="X184" s="1" t="str">
        <x:f aca="0">G184&amp;" | "&amp;D184</x:f>
        <x:v>MedAxis-B02 | Ventilator</x:v>
      </x:c>
      <x:c r="Y184" s="1" t="s">
        <x:v>1875</x:v>
      </x:c>
      <x:c r="Z184" s="11" t="b">
        <x:f aca="0">FALSE()</x:f>
        <x:v>0</x:v>
      </x:c>
    </x:row>
    <x:row r="185" ht="15" hidden="0" customHeight="1">
      <x:c r="A185" s="1" t="s">
        <x:v>2443</x:v>
      </x:c>
      <x:c r="B185" s="1" t="s">
        <x:v>2444</x:v>
      </x:c>
      <x:c r="C185" s="1" t="s">
        <x:v>2445</x:v>
      </x:c>
      <x:c r="D185" s="1" t="s">
        <x:v>1927</x:v>
      </x:c>
      <x:c r="E185" s="1" t="s">
        <x:v>1928</x:v>
      </x:c>
      <x:c r="F185" s="1" t="s">
        <x:v>1889</x:v>
      </x:c>
      <x:c r="G185" s="1" t="s">
        <x:v>2057</x:v>
      </x:c>
      <x:c r="H185" s="1" t="s">
        <x:v>1870</x:v>
      </x:c>
      <x:c r="I185" s="1" t="s">
        <x:v>1968</x:v>
      </x:c>
      <x:c r="J185" s="1" t="s">
        <x:v>1902</x:v>
      </x:c>
      <x:c r="K185" s="14" t="n">
        <x:v>44800</x:v>
      </x:c>
      <x:c r="L185" s="1" t="n">
        <x:f aca="0">ROUND((DATE(2026,7,31)-K185)/365.25,2)</x:f>
        <x:v>3.93</x:v>
      </x:c>
      <x:c r="M185" s="14" t="n">
        <x:v>45895</x:v>
      </x:c>
      <x:c r="N185" s="1" t="s">
        <x:v>1884</x:v>
      </x:c>
      <x:c r="O185" s="1" t="n">
        <x:v>365</x:v>
      </x:c>
      <x:c r="P185" s="14" t="n">
        <x:v>45922</x:v>
      </x:c>
      <x:c r="Q185" s="14" t="n">
        <x:v>46287</x:v>
      </x:c>
      <x:c r="R185" s="1" t="n">
        <x:f aca="0">MAX(0,DATE(2026,7,31)-Q185)</x:f>
        <x:v>0</x:v>
      </x:c>
      <x:c r="S185" s="1" t="n">
        <x:v>8</x:v>
      </x:c>
      <x:c r="T185" s="1" t="n">
        <x:v>2030</x:v>
      </x:c>
      <x:c r="U185" s="1" t="s">
        <x:v>1874</x:v>
      </x:c>
      <x:c r="V185" s="15" t="n">
        <x:v>8039.39</x:v>
      </x:c>
      <x:c r="W185" s="15" t="n">
        <x:v>10421.49</x:v>
      </x:c>
      <x:c r="X185" s="1" t="str">
        <x:f aca="0">G185&amp;" | "&amp;D185</x:f>
        <x:v>PulseWorks-A02 | Patient Monitor</x:v>
      </x:c>
      <x:c r="Y185" s="1" t="s">
        <x:v>1885</x:v>
      </x:c>
      <x:c r="Z185" s="11" t="b">
        <x:f aca="0">FALSE()</x:f>
        <x:v>0</x:v>
      </x:c>
    </x:row>
    <x:row r="186" ht="15" hidden="0" customHeight="1">
      <x:c r="A186" s="1" t="s">
        <x:v>2446</x:v>
      </x:c>
      <x:c r="B186" s="1" t="s">
        <x:v>2447</x:v>
      </x:c>
      <x:c r="C186" s="1" t="s">
        <x:v>2448</x:v>
      </x:c>
      <x:c r="D186" s="1" t="s">
        <x:v>1989</x:v>
      </x:c>
      <x:c r="E186" s="1" t="s">
        <x:v>1968</x:v>
      </x:c>
      <x:c r="F186" s="1" t="s">
        <x:v>1917</x:v>
      </x:c>
      <x:c r="G186" s="1" t="s">
        <x:v>1958</x:v>
      </x:c>
      <x:c r="H186" s="1" t="s">
        <x:v>1911</x:v>
      </x:c>
      <x:c r="I186" s="1" t="s">
        <x:v>1994</x:v>
      </x:c>
      <x:c r="J186" s="1" t="s">
        <x:v>1872</x:v>
      </x:c>
      <x:c r="K186" s="14" t="n">
        <x:v>43025</x:v>
      </x:c>
      <x:c r="L186" s="1" t="n">
        <x:f aca="0">ROUND((DATE(2026,7,31)-K186)/365.25,2)</x:f>
        <x:v>8.79</x:v>
      </x:c>
      <x:c r="M186" s="14" t="n">
        <x:v>44120</x:v>
      </x:c>
      <x:c r="N186" s="1" t="s">
        <x:v>1884</x:v>
      </x:c>
      <x:c r="O186" s="1" t="n">
        <x:v>180</x:v>
      </x:c>
      <x:c r="P186" s="14" t="n">
        <x:v>46030</x:v>
      </x:c>
      <x:c r="Q186" s="14" t="n">
        <x:v>46210</x:v>
      </x:c>
      <x:c r="R186" s="1" t="n">
        <x:f aca="0">MAX(0,DATE(2026,7,31)-Q186)</x:f>
        <x:v>24</x:v>
      </x:c>
      <x:c r="S186" s="1" t="n">
        <x:v>10</x:v>
      </x:c>
      <x:c r="T186" s="1" t="n">
        <x:v>2027</x:v>
      </x:c>
      <x:c r="U186" s="1" t="s">
        <x:v>1874</x:v>
      </x:c>
      <x:c r="V186" s="15" t="n">
        <x:v>7069.54</x:v>
      </x:c>
      <x:c r="W186" s="15" t="n">
        <x:v>7069.54</x:v>
      </x:c>
      <x:c r="X186" s="1" t="str">
        <x:f aca="0">G186&amp;" | "&amp;D186</x:f>
        <x:v>Apex-B03 | ECG Machine</x:v>
      </x:c>
      <x:c r="Y186" s="1" t="s">
        <x:v>1885</x:v>
      </x:c>
      <x:c r="Z186" s="11" t="b">
        <x:f aca="0">FALSE()</x:f>
        <x:v>0</x:v>
      </x:c>
    </x:row>
    <x:row r="187" ht="15" hidden="0" customHeight="1">
      <x:c r="A187" s="1" t="s">
        <x:v>2449</x:v>
      </x:c>
      <x:c r="B187" s="1" t="s">
        <x:v>2450</x:v>
      </x:c>
      <x:c r="C187" s="1" t="s">
        <x:v>2451</x:v>
      </x:c>
      <x:c r="D187" s="1" t="s">
        <x:v>1915</x:v>
      </x:c>
      <x:c r="E187" s="1" t="s">
        <x:v>1916</x:v>
      </x:c>
      <x:c r="F187" s="1" t="s">
        <x:v>1868</x:v>
      </x:c>
      <x:c r="G187" s="1" t="s">
        <x:v>1869</x:v>
      </x:c>
      <x:c r="H187" s="1" t="s">
        <x:v>1911</x:v>
      </x:c>
      <x:c r="I187" s="1" t="s">
        <x:v>1871</x:v>
      </x:c>
      <x:c r="J187" s="1" t="s">
        <x:v>1902</x:v>
      </x:c>
      <x:c r="K187" s="14" t="n">
        <x:v>42330</x:v>
      </x:c>
      <x:c r="L187" s="1" t="n">
        <x:f aca="0">ROUND((DATE(2026,7,31)-K187)/365.25,2)</x:f>
        <x:v>10.69</x:v>
      </x:c>
      <x:c r="M187" s="14" t="n">
        <x:v>43425</x:v>
      </x:c>
      <x:c r="N187" s="1" t="s">
        <x:v>1873</x:v>
      </x:c>
      <x:c r="O187" s="1" t="n">
        <x:v>365</x:v>
      </x:c>
      <x:c r="P187" s="14" t="n">
        <x:v>45923</x:v>
      </x:c>
      <x:c r="Q187" s="14" t="n">
        <x:v>46288</x:v>
      </x:c>
      <x:c r="R187" s="1" t="n">
        <x:f aca="0">MAX(0,DATE(2026,7,31)-Q187)</x:f>
        <x:v>0</x:v>
      </x:c>
      <x:c r="S187" s="1" t="n">
        <x:v>9</x:v>
      </x:c>
      <x:c r="T187" s="1" t="n">
        <x:v>2024</x:v>
      </x:c>
      <x:c r="U187" s="1" t="s">
        <x:v>1874</x:v>
      </x:c>
      <x:c r="V187" s="15" t="n">
        <x:v>28232.81</x:v>
      </x:c>
      <x:c r="W187" s="15" t="n">
        <x:v>31396</x:v>
      </x:c>
      <x:c r="X187" s="1" t="str">
        <x:f aca="0">G187&amp;" | "&amp;D187</x:f>
        <x:v>NovaCare-B02 | Ventilator</x:v>
      </x:c>
      <x:c r="Y187" s="1" t="s">
        <x:v>1885</x:v>
      </x:c>
      <x:c r="Z187" s="11" t="b">
        <x:f aca="0">FALSE()</x:f>
        <x:v>0</x:v>
      </x:c>
    </x:row>
    <x:row r="188" ht="15" hidden="0" customHeight="1">
      <x:c r="A188" s="1" t="s">
        <x:v>2452</x:v>
      </x:c>
      <x:c r="B188" s="1" t="s">
        <x:v>2453</x:v>
      </x:c>
      <x:c r="C188" s="1" t="s">
        <x:v>2454</x:v>
      </x:c>
      <x:c r="D188" s="1" t="s">
        <x:v>2010</x:v>
      </x:c>
      <x:c r="E188" s="1" t="s">
        <x:v>1928</x:v>
      </x:c>
      <x:c r="F188" s="1" t="s">
        <x:v>1963</x:v>
      </x:c>
      <x:c r="G188" s="1" t="s">
        <x:v>1993</x:v>
      </x:c>
      <x:c r="H188" s="1" t="s">
        <x:v>1911</x:v>
      </x:c>
      <x:c r="I188" s="1" t="s">
        <x:v>1919</x:v>
      </x:c>
      <x:c r="J188" s="1" t="s">
        <x:v>1893</x:v>
      </x:c>
      <x:c r="K188" s="14" t="n">
        <x:v>45387</x:v>
      </x:c>
      <x:c r="L188" s="1" t="n">
        <x:f aca="0">ROUND((DATE(2026,7,31)-K188)/365.25,2)</x:f>
        <x:v>2.32</x:v>
      </x:c>
      <x:c r="M188" s="14" t="n">
        <x:v>46482</x:v>
      </x:c>
      <x:c r="N188" s="1" t="s">
        <x:v>1884</x:v>
      </x:c>
      <x:c r="O188" s="1" t="n">
        <x:v>180</x:v>
      </x:c>
      <x:c r="P188" s="14" t="n">
        <x:v>45975</x:v>
      </x:c>
      <x:c r="Q188" s="14" t="n">
        <x:v>46155</x:v>
      </x:c>
      <x:c r="R188" s="1" t="n">
        <x:f aca="0">MAX(0,DATE(2026,7,31)-Q188)</x:f>
        <x:v>79</x:v>
      </x:c>
      <x:c r="S188" s="1" t="n">
        <x:v>8</x:v>
      </x:c>
      <x:c r="T188" s="1" t="n">
        <x:v>2032</x:v>
      </x:c>
      <x:c r="U188" s="1" t="s">
        <x:v>1874</x:v>
      </x:c>
      <x:c r="V188" s="15" t="n">
        <x:v>2637.42</x:v>
      </x:c>
      <x:c r="W188" s="15" t="n">
        <x:v>2637.42</x:v>
      </x:c>
      <x:c r="X188" s="1" t="str">
        <x:f aca="0">G188&amp;" | "&amp;D188</x:f>
        <x:v>ClinTech-A04 | Vital Signs Monitor</x:v>
      </x:c>
      <x:c r="Y188" s="1" t="s">
        <x:v>1885</x:v>
      </x:c>
      <x:c r="Z188" s="11" t="b">
        <x:f aca="0">FALSE()</x:f>
        <x:v>0</x:v>
      </x:c>
    </x:row>
    <x:row r="189" ht="15" hidden="0" customHeight="1">
      <x:c r="A189" s="1" t="s">
        <x:v>2455</x:v>
      </x:c>
      <x:c r="B189" s="1" t="s">
        <x:v>2456</x:v>
      </x:c>
      <x:c r="C189" s="1" t="s">
        <x:v>2457</x:v>
      </x:c>
      <x:c r="D189" s="1" t="s">
        <x:v>1927</x:v>
      </x:c>
      <x:c r="E189" s="1" t="s">
        <x:v>1928</x:v>
      </x:c>
      <x:c r="F189" s="1" t="s">
        <x:v>1899</x:v>
      </x:c>
      <x:c r="G189" s="1" t="s">
        <x:v>2458</x:v>
      </x:c>
      <x:c r="H189" s="1" t="s">
        <x:v>1911</x:v>
      </x:c>
      <x:c r="I189" s="1" t="s">
        <x:v>1923</x:v>
      </x:c>
      <x:c r="J189" s="1" t="s">
        <x:v>1893</x:v>
      </x:c>
      <x:c r="K189" s="14" t="n">
        <x:v>44306</x:v>
      </x:c>
      <x:c r="L189" s="1" t="n">
        <x:f aca="0">ROUND((DATE(2026,7,31)-K189)/365.25,2)</x:f>
        <x:v>5.28</x:v>
      </x:c>
      <x:c r="M189" s="14" t="n">
        <x:v>45401</x:v>
      </x:c>
      <x:c r="N189" s="1" t="s">
        <x:v>1884</x:v>
      </x:c>
      <x:c r="O189" s="1" t="n">
        <x:v>180</x:v>
      </x:c>
      <x:c r="P189" s="14" t="n">
        <x:v>45927</x:v>
      </x:c>
      <x:c r="Q189" s="14" t="n">
        <x:v>46107</x:v>
      </x:c>
      <x:c r="R189" s="1" t="n">
        <x:f aca="0">MAX(0,DATE(2026,7,31)-Q189)</x:f>
        <x:v>127</x:v>
      </x:c>
      <x:c r="S189" s="1" t="n">
        <x:v>7</x:v>
      </x:c>
      <x:c r="T189" s="1" t="n">
        <x:v>2028</x:v>
      </x:c>
      <x:c r="U189" s="1" t="s">
        <x:v>1874</x:v>
      </x:c>
      <x:c r="V189" s="15" t="n">
        <x:v>8832.68</x:v>
      </x:c>
      <x:c r="W189" s="15" t="n">
        <x:v>9520.88</x:v>
      </x:c>
      <x:c r="X189" s="1" t="str">
        <x:f aca="0">G189&amp;" | "&amp;D189</x:f>
        <x:v>MedAxis-A01 | Patient Monitor</x:v>
      </x:c>
      <x:c r="Y189" s="1" t="s">
        <x:v>1885</x:v>
      </x:c>
      <x:c r="Z189" s="11" t="b">
        <x:f aca="0">FALSE()</x:f>
        <x:v>0</x:v>
      </x:c>
    </x:row>
    <x:row r="190" ht="15" hidden="0" customHeight="1">
      <x:c r="A190" s="1" t="s">
        <x:v>2459</x:v>
      </x:c>
      <x:c r="B190" s="1" t="s">
        <x:v>2460</x:v>
      </x:c>
      <x:c r="C190" s="1" t="s">
        <x:v>2461</x:v>
      </x:c>
      <x:c r="D190" s="1" t="s">
        <x:v>2010</x:v>
      </x:c>
      <x:c r="E190" s="1" t="s">
        <x:v>1928</x:v>
      </x:c>
      <x:c r="F190" s="1" t="s">
        <x:v>1899</x:v>
      </x:c>
      <x:c r="G190" s="1" t="s">
        <x:v>2268</x:v>
      </x:c>
      <x:c r="H190" s="1" t="s">
        <x:v>1891</x:v>
      </x:c>
      <x:c r="I190" s="1" t="s">
        <x:v>1941</x:v>
      </x:c>
      <x:c r="J190" s="1" t="s">
        <x:v>1872</x:v>
      </x:c>
      <x:c r="K190" s="14" t="n">
        <x:v>42563</x:v>
      </x:c>
      <x:c r="L190" s="1" t="n">
        <x:f aca="0">ROUND((DATE(2026,7,31)-K190)/365.25,2)</x:f>
        <x:v>10.05</x:v>
      </x:c>
      <x:c r="M190" s="14" t="n">
        <x:v>43658</x:v>
      </x:c>
      <x:c r="N190" s="1" t="s">
        <x:v>1884</x:v>
      </x:c>
      <x:c r="O190" s="1" t="n">
        <x:v>365</x:v>
      </x:c>
      <x:c r="P190" s="14" t="n">
        <x:v>46041</x:v>
      </x:c>
      <x:c r="Q190" s="14" t="n">
        <x:v>46406</x:v>
      </x:c>
      <x:c r="R190" s="1" t="n">
        <x:f aca="0">MAX(0,DATE(2026,7,31)-Q190)</x:f>
        <x:v>0</x:v>
      </x:c>
      <x:c r="S190" s="1" t="n">
        <x:v>8</x:v>
      </x:c>
      <x:c r="T190" s="1" t="n">
        <x:v>2024</x:v>
      </x:c>
      <x:c r="U190" s="1" t="s">
        <x:v>1874</x:v>
      </x:c>
      <x:c r="V190" s="15" t="n">
        <x:v>2110.94</x:v>
      </x:c>
      <x:c r="W190" s="15" t="n">
        <x:v>2409.5</x:v>
      </x:c>
      <x:c r="X190" s="1" t="str">
        <x:f aca="0">G190&amp;" | "&amp;D190</x:f>
        <x:v>MedAxis-A02 | Vital Signs Monitor</x:v>
      </x:c>
      <x:c r="Y190" s="1" t="s">
        <x:v>1885</x:v>
      </x:c>
      <x:c r="Z190" s="11" t="b">
        <x:f aca="0">FALSE()</x:f>
        <x:v>0</x:v>
      </x:c>
    </x:row>
    <x:row r="191" ht="15" hidden="0" customHeight="1">
      <x:c r="A191" s="1" t="s">
        <x:v>2462</x:v>
      </x:c>
      <x:c r="B191" s="1" t="s">
        <x:v>2463</x:v>
      </x:c>
      <x:c r="C191" s="1" t="s">
        <x:v>2464</x:v>
      </x:c>
      <x:c r="D191" s="1" t="s">
        <x:v>1879</x:v>
      </x:c>
      <x:c r="E191" s="1" t="s">
        <x:v>1880</x:v>
      </x:c>
      <x:c r="F191" s="1" t="s">
        <x:v>1917</x:v>
      </x:c>
      <x:c r="G191" s="1" t="s">
        <x:v>1958</x:v>
      </x:c>
      <x:c r="H191" s="1" t="s">
        <x:v>1911</x:v>
      </x:c>
      <x:c r="I191" s="1" t="s">
        <x:v>1892</x:v>
      </x:c>
      <x:c r="J191" s="1" t="s">
        <x:v>1893</x:v>
      </x:c>
      <x:c r="K191" s="14" t="n">
        <x:v>44653</x:v>
      </x:c>
      <x:c r="L191" s="1" t="n">
        <x:f aca="0">ROUND((DATE(2026,7,31)-K191)/365.25,2)</x:f>
        <x:v>4.33</x:v>
      </x:c>
      <x:c r="M191" s="14" t="n">
        <x:v>45748</x:v>
      </x:c>
      <x:c r="N191" s="1" t="s">
        <x:v>1884</x:v>
      </x:c>
      <x:c r="O191" s="1" t="n">
        <x:v>365</x:v>
      </x:c>
      <x:c r="P191" s="14" t="n">
        <x:v>46080</x:v>
      </x:c>
      <x:c r="Q191" s="14" t="n">
        <x:v>46445</x:v>
      </x:c>
      <x:c r="R191" s="1" t="n">
        <x:f aca="0">MAX(0,DATE(2026,7,31)-Q191)</x:f>
        <x:v>0</x:v>
      </x:c>
      <x:c r="S191" s="1" t="n">
        <x:v>8</x:v>
      </x:c>
      <x:c r="T191" s="1" t="n">
        <x:v>2030</x:v>
      </x:c>
      <x:c r="U191" s="1" t="s">
        <x:v>1874</x:v>
      </x:c>
      <x:c r="V191" s="15" t="n">
        <x:v>1505.27</x:v>
      </x:c>
      <x:c r="W191" s="15" t="n">
        <x:v>1549.16</x:v>
      </x:c>
      <x:c r="X191" s="1" t="str">
        <x:f aca="0">G191&amp;" | "&amp;D191</x:f>
        <x:v>Apex-B03 | Enteral Feeding Pump</x:v>
      </x:c>
      <x:c r="Y191" s="1" t="s">
        <x:v>1885</x:v>
      </x:c>
      <x:c r="Z191" s="11" t="b">
        <x:f aca="0">FALSE()</x:f>
        <x:v>0</x:v>
      </x:c>
    </x:row>
    <x:row r="192" ht="15" hidden="0" customHeight="1">
      <x:c r="A192" s="1" t="s">
        <x:v>2465</x:v>
      </x:c>
      <x:c r="B192" s="1" t="s">
        <x:v>2466</x:v>
      </x:c>
      <x:c r="C192" s="1" t="s">
        <x:v>2467</x:v>
      </x:c>
      <x:c r="D192" s="1" t="s">
        <x:v>2010</x:v>
      </x:c>
      <x:c r="E192" s="1" t="s">
        <x:v>1928</x:v>
      </x:c>
      <x:c r="F192" s="1" t="s">
        <x:v>1963</x:v>
      </x:c>
      <x:c r="G192" s="1" t="s">
        <x:v>1964</x:v>
      </x:c>
      <x:c r="H192" s="1" t="s">
        <x:v>1891</x:v>
      </x:c>
      <x:c r="I192" s="1" t="s">
        <x:v>1923</x:v>
      </x:c>
      <x:c r="J192" s="1" t="s">
        <x:v>1893</x:v>
      </x:c>
      <x:c r="K192" s="14" t="n">
        <x:v>42725</x:v>
      </x:c>
      <x:c r="L192" s="1" t="n">
        <x:f aca="0">ROUND((DATE(2026,7,31)-K192)/365.25,2)</x:f>
        <x:v>9.61</x:v>
      </x:c>
      <x:c r="M192" s="14" t="n">
        <x:v>43820</x:v>
      </x:c>
      <x:c r="N192" s="1" t="s">
        <x:v>1884</x:v>
      </x:c>
      <x:c r="O192" s="1" t="n">
        <x:v>365</x:v>
      </x:c>
      <x:c r="P192" s="14" t="n">
        <x:v>46043</x:v>
      </x:c>
      <x:c r="Q192" s="14" t="n">
        <x:v>46408</x:v>
      </x:c>
      <x:c r="R192" s="1" t="n">
        <x:f aca="0">MAX(0,DATE(2026,7,31)-Q192)</x:f>
        <x:v>0</x:v>
      </x:c>
      <x:c r="S192" s="1" t="n">
        <x:v>7</x:v>
      </x:c>
      <x:c r="T192" s="1" t="n">
        <x:v>2023</x:v>
      </x:c>
      <x:c r="U192" s="1" t="s">
        <x:v>1874</x:v>
      </x:c>
      <x:c r="V192" s="15" t="n">
        <x:v>2144.02</x:v>
      </x:c>
      <x:c r="W192" s="15" t="n">
        <x:v>2788.22</x:v>
      </x:c>
      <x:c r="X192" s="1" t="str">
        <x:f aca="0">G192&amp;" | "&amp;D192</x:f>
        <x:v>ClinTech-C01 | Vital Signs Monitor</x:v>
      </x:c>
      <x:c r="Y192" s="1" t="s">
        <x:v>1885</x:v>
      </x:c>
      <x:c r="Z192" s="11" t="b">
        <x:f aca="0">FALSE()</x:f>
        <x:v>0</x:v>
      </x:c>
    </x:row>
    <x:row r="193" ht="15" hidden="0" customHeight="1">
      <x:c r="A193" s="1" t="s">
        <x:v>2468</x:v>
      </x:c>
      <x:c r="B193" s="1" t="s">
        <x:v>2469</x:v>
      </x:c>
      <x:c r="C193" s="1" t="s">
        <x:v>2470</x:v>
      </x:c>
      <x:c r="D193" s="1" t="s">
        <x:v>1933</x:v>
      </x:c>
      <x:c r="E193" s="1" t="s">
        <x:v>1934</x:v>
      </x:c>
      <x:c r="F193" s="1" t="s">
        <x:v>1881</x:v>
      </x:c>
      <x:c r="G193" s="1" t="s">
        <x:v>2184</x:v>
      </x:c>
      <x:c r="H193" s="1" t="s">
        <x:v>1891</x:v>
      </x:c>
      <x:c r="I193" s="1" t="s">
        <x:v>1871</x:v>
      </x:c>
      <x:c r="J193" s="1" t="s">
        <x:v>1872</x:v>
      </x:c>
      <x:c r="K193" s="14" t="n">
        <x:v>45014</x:v>
      </x:c>
      <x:c r="L193" s="1" t="n">
        <x:f aca="0">ROUND((DATE(2026,7,31)-K193)/365.25,2)</x:f>
        <x:v>3.34</x:v>
      </x:c>
      <x:c r="M193" s="14" t="n">
        <x:v>46109</x:v>
      </x:c>
      <x:c r="N193" s="1" t="s">
        <x:v>1884</x:v>
      </x:c>
      <x:c r="O193" s="1" t="n">
        <x:v>365</x:v>
      </x:c>
      <x:c r="P193" s="14" t="n">
        <x:v>45845</x:v>
      </x:c>
      <x:c r="Q193" s="14" t="n">
        <x:v>46210</x:v>
      </x:c>
      <x:c r="R193" s="1" t="n">
        <x:f aca="0">MAX(0,DATE(2026,7,31)-Q193)</x:f>
        <x:v>24</x:v>
      </x:c>
      <x:c r="S193" s="1" t="n">
        <x:v>9</x:v>
      </x:c>
      <x:c r="T193" s="1" t="n">
        <x:v>2032</x:v>
      </x:c>
      <x:c r="U193" s="1" t="s">
        <x:v>1874</x:v>
      </x:c>
      <x:c r="V193" s="15" t="n">
        <x:v>1651.71</x:v>
      </x:c>
      <x:c r="W193" s="15" t="n">
        <x:v>2420.82</x:v>
      </x:c>
      <x:c r="X193" s="1" t="str">
        <x:f aca="0">G193&amp;" | "&amp;D193</x:f>
        <x:v>Helix-B04 | Suction Pump</x:v>
      </x:c>
      <x:c r="Y193" s="1" t="s">
        <x:v>1885</x:v>
      </x:c>
      <x:c r="Z193" s="11" t="b">
        <x:f aca="0">FALSE()</x:f>
        <x:v>0</x:v>
      </x:c>
    </x:row>
    <x:row r="194" ht="15" hidden="0" customHeight="1">
      <x:c r="A194" s="1" t="s">
        <x:v>2471</x:v>
      </x:c>
      <x:c r="B194" s="1" t="s">
        <x:v>2472</x:v>
      </x:c>
      <x:c r="C194" s="1" t="s">
        <x:v>2473</x:v>
      </x:c>
      <x:c r="D194" s="1" t="s">
        <x:v>2010</x:v>
      </x:c>
      <x:c r="E194" s="1" t="s">
        <x:v>1928</x:v>
      </x:c>
      <x:c r="F194" s="1" t="s">
        <x:v>1889</x:v>
      </x:c>
      <x:c r="G194" s="1" t="s">
        <x:v>1890</x:v>
      </x:c>
      <x:c r="H194" s="1" t="s">
        <x:v>1891</x:v>
      </x:c>
      <x:c r="I194" s="1" t="s">
        <x:v>1923</x:v>
      </x:c>
      <x:c r="J194" s="1" t="s">
        <x:v>1893</x:v>
      </x:c>
      <x:c r="K194" s="14" t="n">
        <x:v>44657</x:v>
      </x:c>
      <x:c r="L194" s="1" t="n">
        <x:f aca="0">ROUND((DATE(2026,7,31)-K194)/365.25,2)</x:f>
        <x:v>4.32</x:v>
      </x:c>
      <x:c r="M194" s="14" t="n">
        <x:v>45752</x:v>
      </x:c>
      <x:c r="N194" s="1" t="s">
        <x:v>1884</x:v>
      </x:c>
      <x:c r="O194" s="1" t="n">
        <x:v>180</x:v>
      </x:c>
      <x:c r="P194" s="14" t="n">
        <x:v>46148</x:v>
      </x:c>
      <x:c r="Q194" s="14" t="n">
        <x:v>46328</x:v>
      </x:c>
      <x:c r="R194" s="1" t="n">
        <x:f aca="0">MAX(0,DATE(2026,7,31)-Q194)</x:f>
        <x:v>0</x:v>
      </x:c>
      <x:c r="S194" s="1" t="n">
        <x:v>6</x:v>
      </x:c>
      <x:c r="T194" s="1" t="n">
        <x:v>2028</x:v>
      </x:c>
      <x:c r="U194" s="1" t="s">
        <x:v>1874</x:v>
      </x:c>
      <x:c r="V194" s="15" t="n">
        <x:v>2140.08</x:v>
      </x:c>
      <x:c r="W194" s="15" t="n">
        <x:v>2364.67</x:v>
      </x:c>
      <x:c r="X194" s="1" t="str">
        <x:f aca="0">G194&amp;" | "&amp;D194</x:f>
        <x:v>PulseWorks-B02 | Vital Signs Monitor</x:v>
      </x:c>
      <x:c r="Y194" s="1" t="s">
        <x:v>1875</x:v>
      </x:c>
      <x:c r="Z194" s="11" t="b">
        <x:f aca="0">FALSE()</x:f>
        <x:v>0</x:v>
      </x:c>
    </x:row>
    <x:row r="195" ht="15" hidden="0" customHeight="1">
      <x:c r="A195" s="1" t="s">
        <x:v>835</x:v>
      </x:c>
      <x:c r="B195" s="1" t="s">
        <x:v>2474</x:v>
      </x:c>
      <x:c r="C195" s="1" t="s">
        <x:v>2475</x:v>
      </x:c>
      <x:c r="D195" s="1" t="s">
        <x:v>1949</x:v>
      </x:c>
      <x:c r="E195" s="1" t="s">
        <x:v>1916</x:v>
      </x:c>
      <x:c r="F195" s="1" t="s">
        <x:v>1963</x:v>
      </x:c>
      <x:c r="G195" s="1" t="s">
        <x:v>2103</x:v>
      </x:c>
      <x:c r="H195" s="1" t="s">
        <x:v>1870</x:v>
      </x:c>
      <x:c r="I195" s="1" t="s">
        <x:v>1994</x:v>
      </x:c>
      <x:c r="J195" s="1" t="s">
        <x:v>1902</x:v>
      </x:c>
      <x:c r="K195" s="14" t="n">
        <x:v>45144</x:v>
      </x:c>
      <x:c r="L195" s="1" t="n">
        <x:f aca="0">ROUND((DATE(2026,7,31)-K195)/365.25,2)</x:f>
        <x:v>2.98</x:v>
      </x:c>
      <x:c r="M195" s="14" t="n">
        <x:v>46239</x:v>
      </x:c>
      <x:c r="N195" s="1" t="s">
        <x:v>1884</x:v>
      </x:c>
      <x:c r="O195" s="1" t="n">
        <x:v>365</x:v>
      </x:c>
      <x:c r="P195" s="14" t="n">
        <x:v>46216</x:v>
      </x:c>
      <x:c r="Q195" s="14" t="n">
        <x:v>46581</x:v>
      </x:c>
      <x:c r="R195" s="1" t="n">
        <x:f aca="0">MAX(0,DATE(2026,7,31)-Q195)</x:f>
        <x:v>0</x:v>
      </x:c>
      <x:c r="S195" s="1" t="n">
        <x:v>9</x:v>
      </x:c>
      <x:c r="T195" s="1" t="n">
        <x:v>2032</x:v>
      </x:c>
      <x:c r="U195" s="1" t="s">
        <x:v>1874</x:v>
      </x:c>
      <x:c r="V195" s="15" t="n">
        <x:v>21289.84</x:v>
      </x:c>
      <x:c r="W195" s="15" t="n">
        <x:v>22764.86</x:v>
      </x:c>
      <x:c r="X195" s="1" t="str">
        <x:f aca="0">G195&amp;" | "&amp;D195</x:f>
        <x:v>ClinTech-A03 | Neonatal Incubator</x:v>
      </x:c>
      <x:c r="Y195" s="1" t="s">
        <x:v>1875</x:v>
      </x:c>
      <x:c r="Z195" s="11" t="b">
        <x:f aca="0">FALSE()</x:f>
        <x:v>0</x:v>
      </x:c>
    </x:row>
    <x:row r="196" ht="15" hidden="0" customHeight="1">
      <x:c r="A196" s="1" t="s">
        <x:v>839</x:v>
      </x:c>
      <x:c r="B196" s="1" t="s">
        <x:v>2476</x:v>
      </x:c>
      <x:c r="C196" s="1" t="s">
        <x:v>2477</x:v>
      </x:c>
      <x:c r="D196" s="1" t="s">
        <x:v>1888</x:v>
      </x:c>
      <x:c r="E196" s="1" t="s">
        <x:v>1880</x:v>
      </x:c>
      <x:c r="F196" s="1" t="s">
        <x:v>1889</x:v>
      </x:c>
      <x:c r="G196" s="1" t="s">
        <x:v>2094</x:v>
      </x:c>
      <x:c r="H196" s="1" t="s">
        <x:v>1870</x:v>
      </x:c>
      <x:c r="I196" s="1" t="s">
        <x:v>1919</x:v>
      </x:c>
      <x:c r="J196" s="1" t="s">
        <x:v>1902</x:v>
      </x:c>
      <x:c r="K196" s="14" t="n">
        <x:v>44740</x:v>
      </x:c>
      <x:c r="L196" s="1" t="n">
        <x:f aca="0">ROUND((DATE(2026,7,31)-K196)/365.25,2)</x:f>
        <x:v>4.09</x:v>
      </x:c>
      <x:c r="M196" s="14" t="n">
        <x:v>45835</x:v>
      </x:c>
      <x:c r="N196" s="1" t="s">
        <x:v>1884</x:v>
      </x:c>
      <x:c r="O196" s="1" t="n">
        <x:v>365</x:v>
      </x:c>
      <x:c r="P196" s="14" t="n">
        <x:v>46217</x:v>
      </x:c>
      <x:c r="Q196" s="14" t="n">
        <x:v>46582</x:v>
      </x:c>
      <x:c r="R196" s="1" t="n">
        <x:f aca="0">MAX(0,DATE(2026,7,31)-Q196)</x:f>
        <x:v>0</x:v>
      </x:c>
      <x:c r="S196" s="1" t="n">
        <x:v>9</x:v>
      </x:c>
      <x:c r="T196" s="1" t="n">
        <x:v>2031</x:v>
      </x:c>
      <x:c r="U196" s="1" t="s">
        <x:v>1874</x:v>
      </x:c>
      <x:c r="V196" s="15" t="n">
        <x:v>2963.23</x:v>
      </x:c>
      <x:c r="W196" s="15" t="n">
        <x:v>3859.33</x:v>
      </x:c>
      <x:c r="X196" s="1" t="str">
        <x:f aca="0">G196&amp;" | "&amp;D196</x:f>
        <x:v>PulseWorks-C03 | Infusion Pump</x:v>
      </x:c>
      <x:c r="Y196" s="1" t="s">
        <x:v>1875</x:v>
      </x:c>
      <x:c r="Z196" s="11" t="b">
        <x:f aca="0">FALSE()</x:f>
        <x:v>0</x:v>
      </x:c>
    </x:row>
    <x:row r="197" ht="15" hidden="0" customHeight="1">
      <x:c r="A197" s="1" t="s">
        <x:v>843</x:v>
      </x:c>
      <x:c r="B197" s="1" t="s">
        <x:v>2478</x:v>
      </x:c>
      <x:c r="C197" s="1" t="s">
        <x:v>2479</x:v>
      </x:c>
      <x:c r="D197" s="1" t="s">
        <x:v>1945</x:v>
      </x:c>
      <x:c r="E197" s="1" t="s">
        <x:v>1880</x:v>
      </x:c>
      <x:c r="F197" s="1" t="s">
        <x:v>1881</x:v>
      </x:c>
      <x:c r="G197" s="1" t="s">
        <x:v>2332</x:v>
      </x:c>
      <x:c r="H197" s="1" t="s">
        <x:v>1870</x:v>
      </x:c>
      <x:c r="I197" s="1" t="s">
        <x:v>1994</x:v>
      </x:c>
      <x:c r="J197" s="1" t="s">
        <x:v>1902</x:v>
      </x:c>
      <x:c r="K197" s="14" t="n">
        <x:v>44738</x:v>
      </x:c>
      <x:c r="L197" s="1" t="n">
        <x:f aca="0">ROUND((DATE(2026,7,31)-K197)/365.25,2)</x:f>
        <x:v>4.1</x:v>
      </x:c>
      <x:c r="M197" s="14" t="n">
        <x:v>45833</x:v>
      </x:c>
      <x:c r="N197" s="1" t="s">
        <x:v>1873</x:v>
      </x:c>
      <x:c r="O197" s="1" t="n">
        <x:v>365</x:v>
      </x:c>
      <x:c r="P197" s="14" t="n">
        <x:v>46141</x:v>
      </x:c>
      <x:c r="Q197" s="14" t="n">
        <x:v>46506</x:v>
      </x:c>
      <x:c r="R197" s="1" t="n">
        <x:f aca="0">MAX(0,DATE(2026,7,31)-Q197)</x:f>
        <x:v>0</x:v>
      </x:c>
      <x:c r="S197" s="1" t="n">
        <x:v>10</x:v>
      </x:c>
      <x:c r="T197" s="1" t="n">
        <x:v>2032</x:v>
      </x:c>
      <x:c r="U197" s="1" t="s">
        <x:v>1874</x:v>
      </x:c>
      <x:c r="V197" s="15" t="n">
        <x:v>2388.51</x:v>
      </x:c>
      <x:c r="W197" s="15" t="n">
        <x:v>2388.51</x:v>
      </x:c>
      <x:c r="X197" s="1" t="str">
        <x:f aca="0">G197&amp;" | "&amp;D197</x:f>
        <x:v>Helix-C02 | Syringe Pump</x:v>
      </x:c>
      <x:c r="Y197" s="1" t="s">
        <x:v>1875</x:v>
      </x:c>
      <x:c r="Z197" s="11" t="b">
        <x:f aca="0">FALSE()</x:f>
        <x:v>0</x:v>
      </x:c>
    </x:row>
    <x:row r="198" ht="15" hidden="0" customHeight="1">
      <x:c r="A198" s="1" t="s">
        <x:v>2480</x:v>
      </x:c>
      <x:c r="B198" s="1" t="s">
        <x:v>2481</x:v>
      </x:c>
      <x:c r="C198" s="1" t="s">
        <x:v>2482</x:v>
      </x:c>
      <x:c r="D198" s="1" t="s">
        <x:v>1989</x:v>
      </x:c>
      <x:c r="E198" s="1" t="s">
        <x:v>1968</x:v>
      </x:c>
      <x:c r="F198" s="1" t="s">
        <x:v>1881</x:v>
      </x:c>
      <x:c r="G198" s="1" t="s">
        <x:v>2025</x:v>
      </x:c>
      <x:c r="H198" s="1" t="s">
        <x:v>1870</x:v>
      </x:c>
      <x:c r="I198" s="1" t="s">
        <x:v>1883</x:v>
      </x:c>
      <x:c r="J198" s="1" t="s">
        <x:v>1872</x:v>
      </x:c>
      <x:c r="K198" s="14" t="n">
        <x:v>45578</x:v>
      </x:c>
      <x:c r="L198" s="1" t="n">
        <x:f aca="0">ROUND((DATE(2026,7,31)-K198)/365.25,2)</x:f>
        <x:v>1.8</x:v>
      </x:c>
      <x:c r="M198" s="14" t="n">
        <x:v>46673</x:v>
      </x:c>
      <x:c r="N198" s="1" t="s">
        <x:v>1884</x:v>
      </x:c>
      <x:c r="O198" s="1" t="n">
        <x:v>365</x:v>
      </x:c>
      <x:c r="P198" s="14" t="n">
        <x:v>45881</x:v>
      </x:c>
      <x:c r="Q198" s="14" t="n">
        <x:v>46246</x:v>
      </x:c>
      <x:c r="R198" s="1" t="n">
        <x:f aca="0">MAX(0,DATE(2026,7,31)-Q198)</x:f>
        <x:v>0</x:v>
      </x:c>
      <x:c r="S198" s="1" t="n">
        <x:v>9</x:v>
      </x:c>
      <x:c r="T198" s="1" t="n">
        <x:v>2033</x:v>
      </x:c>
      <x:c r="U198" s="1" t="s">
        <x:v>1874</x:v>
      </x:c>
      <x:c r="V198" s="15" t="n">
        <x:v>6343.94</x:v>
      </x:c>
      <x:c r="W198" s="15" t="n">
        <x:v>7236.78</x:v>
      </x:c>
      <x:c r="X198" s="1" t="str">
        <x:f aca="0">G198&amp;" | "&amp;D198</x:f>
        <x:v>Helix-A03 | ECG Machine</x:v>
      </x:c>
      <x:c r="Y198" s="1" t="s">
        <x:v>1885</x:v>
      </x:c>
      <x:c r="Z198" s="11" t="b">
        <x:f aca="0">FALSE()</x:f>
        <x:v>0</x:v>
      </x:c>
    </x:row>
    <x:row r="199" ht="15" hidden="0" customHeight="1">
      <x:c r="A199" s="1" t="s">
        <x:v>2483</x:v>
      </x:c>
      <x:c r="B199" s="1" t="s">
        <x:v>2484</x:v>
      </x:c>
      <x:c r="C199" s="1" t="s">
        <x:v>2485</x:v>
      </x:c>
      <x:c r="D199" s="1" t="s">
        <x:v>1945</x:v>
      </x:c>
      <x:c r="E199" s="1" t="s">
        <x:v>1880</x:v>
      </x:c>
      <x:c r="F199" s="1" t="s">
        <x:v>1881</x:v>
      </x:c>
      <x:c r="G199" s="1" t="s">
        <x:v>1940</x:v>
      </x:c>
      <x:c r="H199" s="1" t="s">
        <x:v>1911</x:v>
      </x:c>
      <x:c r="I199" s="1" t="s">
        <x:v>1871</x:v>
      </x:c>
      <x:c r="J199" s="1" t="s">
        <x:v>1893</x:v>
      </x:c>
      <x:c r="K199" s="14" t="n">
        <x:v>43587</x:v>
      </x:c>
      <x:c r="L199" s="1" t="n">
        <x:f aca="0">ROUND((DATE(2026,7,31)-K199)/365.25,2)</x:f>
        <x:v>7.25</x:v>
      </x:c>
      <x:c r="M199" s="14" t="n">
        <x:v>44682</x:v>
      </x:c>
      <x:c r="N199" s="1" t="s">
        <x:v>1873</x:v>
      </x:c>
      <x:c r="O199" s="1" t="n">
        <x:v>365</x:v>
      </x:c>
      <x:c r="P199" s="14" t="n">
        <x:v>46205</x:v>
      </x:c>
      <x:c r="Q199" s="14" t="n">
        <x:v>46570</x:v>
      </x:c>
      <x:c r="R199" s="1" t="n">
        <x:f aca="0">MAX(0,DATE(2026,7,31)-Q199)</x:f>
        <x:v>0</x:v>
      </x:c>
      <x:c r="S199" s="1" t="n">
        <x:v>10</x:v>
      </x:c>
      <x:c r="T199" s="1" t="n">
        <x:v>2029</x:v>
      </x:c>
      <x:c r="U199" s="1" t="s">
        <x:v>1874</x:v>
      </x:c>
      <x:c r="V199" s="15" t="n">
        <x:v>2543.1</x:v>
      </x:c>
      <x:c r="W199" s="15" t="n">
        <x:v>3226.37</x:v>
      </x:c>
      <x:c r="X199" s="1" t="str">
        <x:f aca="0">G199&amp;" | "&amp;D199</x:f>
        <x:v>Helix-B02 | Syringe Pump</x:v>
      </x:c>
      <x:c r="Y199" s="1" t="s">
        <x:v>1885</x:v>
      </x:c>
      <x:c r="Z199" s="11" t="b">
        <x:f aca="0">FALSE()</x:f>
        <x:v>0</x:v>
      </x:c>
    </x:row>
    <x:row r="200" ht="15" hidden="0" customHeight="1">
      <x:c r="A200" s="1" t="s">
        <x:v>848</x:v>
      </x:c>
      <x:c r="B200" s="1" t="s">
        <x:v>2486</x:v>
      </x:c>
      <x:c r="C200" s="1" t="s">
        <x:v>2487</x:v>
      </x:c>
      <x:c r="D200" s="1" t="s">
        <x:v>1927</x:v>
      </x:c>
      <x:c r="E200" s="1" t="s">
        <x:v>1928</x:v>
      </x:c>
      <x:c r="F200" s="1" t="s">
        <x:v>1899</x:v>
      </x:c>
      <x:c r="G200" s="1" t="s">
        <x:v>2458</x:v>
      </x:c>
      <x:c r="H200" s="1" t="s">
        <x:v>1911</x:v>
      </x:c>
      <x:c r="I200" s="1" t="s">
        <x:v>1919</x:v>
      </x:c>
      <x:c r="J200" s="1" t="s">
        <x:v>1893</x:v>
      </x:c>
      <x:c r="K200" s="14" t="n">
        <x:v>44611</x:v>
      </x:c>
      <x:c r="L200" s="1" t="n">
        <x:f aca="0">ROUND((DATE(2026,7,31)-K200)/365.25,2)</x:f>
        <x:v>4.44</x:v>
      </x:c>
      <x:c r="M200" s="14" t="n">
        <x:v>45706</x:v>
      </x:c>
      <x:c r="N200" s="1" t="s">
        <x:v>1907</x:v>
      </x:c>
      <x:c r="O200" s="1" t="n">
        <x:v>180</x:v>
      </x:c>
      <x:c r="P200" s="14" t="n">
        <x:v>46218</x:v>
      </x:c>
      <x:c r="Q200" s="14" t="n">
        <x:v>46398</x:v>
      </x:c>
      <x:c r="R200" s="1" t="n">
        <x:f aca="0">MAX(0,DATE(2026,7,31)-Q200)</x:f>
        <x:v>0</x:v>
      </x:c>
      <x:c r="S200" s="1" t="n">
        <x:v>7</x:v>
      </x:c>
      <x:c r="T200" s="1" t="n">
        <x:v>2029</x:v>
      </x:c>
      <x:c r="U200" s="1" t="s">
        <x:v>1874</x:v>
      </x:c>
      <x:c r="V200" s="15" t="n">
        <x:v>8845.77</x:v>
      </x:c>
      <x:c r="W200" s="15" t="n">
        <x:v>8845.77</x:v>
      </x:c>
      <x:c r="X200" s="1" t="str">
        <x:f aca="0">G200&amp;" | "&amp;D200</x:f>
        <x:v>MedAxis-A01 | Patient Monitor</x:v>
      </x:c>
      <x:c r="Y200" s="1" t="s">
        <x:v>1875</x:v>
      </x:c>
      <x:c r="Z200" s="11" t="b">
        <x:f aca="0">FALSE()</x:f>
        <x:v>0</x:v>
      </x:c>
    </x:row>
    <x:row r="201" ht="15" hidden="0" customHeight="1">
      <x:c r="A201" s="1" t="s">
        <x:v>2488</x:v>
      </x:c>
      <x:c r="B201" s="1" t="s">
        <x:v>2489</x:v>
      </x:c>
      <x:c r="C201" s="1" t="s">
        <x:v>2490</x:v>
      </x:c>
      <x:c r="D201" s="1" t="s">
        <x:v>1997</x:v>
      </x:c>
      <x:c r="E201" s="1" t="s">
        <x:v>1916</x:v>
      </x:c>
      <x:c r="F201" s="1" t="s">
        <x:v>1899</x:v>
      </x:c>
      <x:c r="G201" s="1" t="s">
        <x:v>2311</x:v>
      </x:c>
      <x:c r="H201" s="1" t="s">
        <x:v>1891</x:v>
      </x:c>
      <x:c r="I201" s="1" t="s">
        <x:v>1901</x:v>
      </x:c>
      <x:c r="J201" s="1" t="s">
        <x:v>1902</x:v>
      </x:c>
      <x:c r="K201" s="14" t="n">
        <x:v>45161</x:v>
      </x:c>
      <x:c r="L201" s="1" t="n">
        <x:f aca="0">ROUND((DATE(2026,7,31)-K201)/365.25,2)</x:f>
        <x:v>2.94</x:v>
      </x:c>
      <x:c r="M201" s="14" t="n">
        <x:v>46256</x:v>
      </x:c>
      <x:c r="N201" s="1" t="s">
        <x:v>1884</x:v>
      </x:c>
      <x:c r="O201" s="1" t="n">
        <x:v>365</x:v>
      </x:c>
      <x:c r="P201" s="14" t="n">
        <x:v>46118</x:v>
      </x:c>
      <x:c r="Q201" s="14" t="n">
        <x:v>46483</x:v>
      </x:c>
      <x:c r="R201" s="1" t="n">
        <x:f aca="0">MAX(0,DATE(2026,7,31)-Q201)</x:f>
        <x:v>0</x:v>
      </x:c>
      <x:c r="S201" s="1" t="n">
        <x:v>12</x:v>
      </x:c>
      <x:c r="T201" s="1" t="n">
        <x:v>2035</x:v>
      </x:c>
      <x:c r="U201" s="1" t="s">
        <x:v>1874</x:v>
      </x:c>
      <x:c r="V201" s="15" t="n">
        <x:v>41447.12</x:v>
      </x:c>
      <x:c r="W201" s="15" t="n">
        <x:v>56594.64</x:v>
      </x:c>
      <x:c r="X201" s="1" t="str">
        <x:f aca="0">G201&amp;" | "&amp;D201</x:f>
        <x:v>MedAxis-B03 | Anaesthetic Machine</x:v>
      </x:c>
      <x:c r="Y201" s="1" t="s">
        <x:v>1885</x:v>
      </x:c>
      <x:c r="Z201" s="11" t="b">
        <x:f aca="0">FALSE()</x:f>
        <x:v>0</x:v>
      </x:c>
    </x:row>
    <x:row r="202" ht="15" hidden="0" customHeight="1">
      <x:c r="A202" s="1" t="s">
        <x:v>2491</x:v>
      </x:c>
      <x:c r="B202" s="1" t="s">
        <x:v>2492</x:v>
      </x:c>
      <x:c r="C202" s="1" t="s">
        <x:v>2493</x:v>
      </x:c>
      <x:c r="D202" s="1" t="s">
        <x:v>1879</x:v>
      </x:c>
      <x:c r="E202" s="1" t="s">
        <x:v>1880</x:v>
      </x:c>
      <x:c r="F202" s="1" t="s">
        <x:v>1963</x:v>
      </x:c>
      <x:c r="G202" s="1" t="s">
        <x:v>1993</x:v>
      </x:c>
      <x:c r="H202" s="1" t="s">
        <x:v>1911</x:v>
      </x:c>
      <x:c r="I202" s="1" t="s">
        <x:v>1883</x:v>
      </x:c>
      <x:c r="J202" s="1" t="s">
        <x:v>1893</x:v>
      </x:c>
      <x:c r="K202" s="14" t="n">
        <x:v>42479</x:v>
      </x:c>
      <x:c r="L202" s="1" t="n">
        <x:f aca="0">ROUND((DATE(2026,7,31)-K202)/365.25,2)</x:f>
        <x:v>10.28</x:v>
      </x:c>
      <x:c r="M202" s="14" t="n">
        <x:v>43574</x:v>
      </x:c>
      <x:c r="N202" s="1" t="s">
        <x:v>1884</x:v>
      </x:c>
      <x:c r="O202" s="1" t="n">
        <x:v>365</x:v>
      </x:c>
      <x:c r="P202" s="14" t="n">
        <x:v>46017</x:v>
      </x:c>
      <x:c r="Q202" s="14" t="n">
        <x:v>46382</x:v>
      </x:c>
      <x:c r="R202" s="1" t="n">
        <x:f aca="0">MAX(0,DATE(2026,7,31)-Q202)</x:f>
        <x:v>0</x:v>
      </x:c>
      <x:c r="S202" s="1" t="n">
        <x:v>8</x:v>
      </x:c>
      <x:c r="T202" s="1" t="n">
        <x:v>2024</x:v>
      </x:c>
      <x:c r="U202" s="1" t="s">
        <x:v>1874</x:v>
      </x:c>
      <x:c r="V202" s="15" t="n">
        <x:v>1671.49</x:v>
      </x:c>
      <x:c r="W202" s="15" t="n">
        <x:v>1959.64</x:v>
      </x:c>
      <x:c r="X202" s="1" t="str">
        <x:f aca="0">G202&amp;" | "&amp;D202</x:f>
        <x:v>ClinTech-A04 | Enteral Feeding Pump</x:v>
      </x:c>
      <x:c r="Y202" s="1" t="s">
        <x:v>1885</x:v>
      </x:c>
      <x:c r="Z202" s="11" t="b">
        <x:f aca="0">FALSE()</x:f>
        <x:v>0</x:v>
      </x:c>
    </x:row>
    <x:row r="203" ht="15" hidden="0" customHeight="1">
      <x:c r="A203" s="1" t="s">
        <x:v>853</x:v>
      </x:c>
      <x:c r="B203" s="1" t="s">
        <x:v>2494</x:v>
      </x:c>
      <x:c r="C203" s="1" t="s">
        <x:v>2495</x:v>
      </x:c>
      <x:c r="D203" s="1" t="s">
        <x:v>1949</x:v>
      </x:c>
      <x:c r="E203" s="1" t="s">
        <x:v>1916</x:v>
      </x:c>
      <x:c r="F203" s="1" t="s">
        <x:v>1868</x:v>
      </x:c>
      <x:c r="G203" s="1" t="s">
        <x:v>1869</x:v>
      </x:c>
      <x:c r="H203" s="1" t="s">
        <x:v>1891</x:v>
      </x:c>
      <x:c r="I203" s="1" t="s">
        <x:v>1994</x:v>
      </x:c>
      <x:c r="J203" s="1" t="s">
        <x:v>1893</x:v>
      </x:c>
      <x:c r="K203" s="14" t="n">
        <x:v>44264</x:v>
      </x:c>
      <x:c r="L203" s="1" t="n">
        <x:f aca="0">ROUND((DATE(2026,7,31)-K203)/365.25,2)</x:f>
        <x:v>5.39</x:v>
      </x:c>
      <x:c r="M203" s="14" t="n">
        <x:v>45359</x:v>
      </x:c>
      <x:c r="N203" s="1" t="s">
        <x:v>1884</x:v>
      </x:c>
      <x:c r="O203" s="1" t="n">
        <x:v>180</x:v>
      </x:c>
      <x:c r="P203" s="14" t="n">
        <x:v>46031</x:v>
      </x:c>
      <x:c r="Q203" s="14" t="n">
        <x:v>46211</x:v>
      </x:c>
      <x:c r="R203" s="1" t="n">
        <x:f aca="0">MAX(0,DATE(2026,7,31)-Q203)</x:f>
        <x:v>23</x:v>
      </x:c>
      <x:c r="S203" s="1" t="n">
        <x:v>10</x:v>
      </x:c>
      <x:c r="T203" s="1" t="n">
        <x:v>2031</x:v>
      </x:c>
      <x:c r="U203" s="1" t="s">
        <x:v>1874</x:v>
      </x:c>
      <x:c r="V203" s="15" t="n">
        <x:v>16026.66</x:v>
      </x:c>
      <x:c r="W203" s="15" t="n">
        <x:v>19388.61</x:v>
      </x:c>
      <x:c r="X203" s="1" t="str">
        <x:f aca="0">G203&amp;" | "&amp;D203</x:f>
        <x:v>NovaCare-B02 | Neonatal Incubator</x:v>
      </x:c>
      <x:c r="Y203" s="1" t="s">
        <x:v>1875</x:v>
      </x:c>
      <x:c r="Z203" s="11" t="b">
        <x:f aca="0">FALSE()</x:f>
        <x:v>0</x:v>
      </x:c>
    </x:row>
    <x:row r="204" ht="15" hidden="0" customHeight="1">
      <x:c r="A204" s="1" t="s">
        <x:v>855</x:v>
      </x:c>
      <x:c r="B204" s="1" t="s">
        <x:v>2496</x:v>
      </x:c>
      <x:c r="C204" s="1" t="s">
        <x:v>2497</x:v>
      </x:c>
      <x:c r="D204" s="1" t="s">
        <x:v>1888</x:v>
      </x:c>
      <x:c r="E204" s="1" t="s">
        <x:v>1880</x:v>
      </x:c>
      <x:c r="F204" s="1" t="s">
        <x:v>1917</x:v>
      </x:c>
      <x:c r="G204" s="1" t="s">
        <x:v>2015</x:v>
      </x:c>
      <x:c r="H204" s="1" t="s">
        <x:v>1870</x:v>
      </x:c>
      <x:c r="I204" s="1" t="s">
        <x:v>1883</x:v>
      </x:c>
      <x:c r="J204" s="1" t="s">
        <x:v>1893</x:v>
      </x:c>
      <x:c r="K204" s="14" t="n">
        <x:v>45470</x:v>
      </x:c>
      <x:c r="L204" s="1" t="n">
        <x:f aca="0">ROUND((DATE(2026,7,31)-K204)/365.25,2)</x:f>
        <x:v>2.09</x:v>
      </x:c>
      <x:c r="M204" s="14" t="n">
        <x:v>46565</x:v>
      </x:c>
      <x:c r="N204" s="1" t="s">
        <x:v>1907</x:v>
      </x:c>
      <x:c r="O204" s="1" t="n">
        <x:v>180</x:v>
      </x:c>
      <x:c r="P204" s="14" t="n">
        <x:v>46155</x:v>
      </x:c>
      <x:c r="Q204" s="14" t="n">
        <x:v>46335</x:v>
      </x:c>
      <x:c r="R204" s="1" t="n">
        <x:f aca="0">MAX(0,DATE(2026,7,31)-Q204)</x:f>
        <x:v>0</x:v>
      </x:c>
      <x:c r="S204" s="1" t="n">
        <x:v>8</x:v>
      </x:c>
      <x:c r="T204" s="1" t="n">
        <x:v>2032</x:v>
      </x:c>
      <x:c r="U204" s="1" t="s">
        <x:v>1874</x:v>
      </x:c>
      <x:c r="V204" s="15" t="n">
        <x:v>3286.54</x:v>
      </x:c>
      <x:c r="W204" s="15" t="n">
        <x:v>3286.54</x:v>
      </x:c>
      <x:c r="X204" s="1" t="str">
        <x:f aca="0">G204&amp;" | "&amp;D204</x:f>
        <x:v>Apex-A02 | Infusion Pump</x:v>
      </x:c>
      <x:c r="Y204" s="1" t="s">
        <x:v>1875</x:v>
      </x:c>
      <x:c r="Z204" s="11" t="b">
        <x:f aca="0">FALSE()</x:f>
        <x:v>0</x:v>
      </x:c>
    </x:row>
    <x:row r="205" ht="15" hidden="0" customHeight="1">
      <x:c r="A205" s="1" t="s">
        <x:v>857</x:v>
      </x:c>
      <x:c r="B205" s="1" t="s">
        <x:v>2498</x:v>
      </x:c>
      <x:c r="C205" s="1" t="s">
        <x:v>2499</x:v>
      </x:c>
      <x:c r="D205" s="1" t="s">
        <x:v>1945</x:v>
      </x:c>
      <x:c r="E205" s="1" t="s">
        <x:v>1880</x:v>
      </x:c>
      <x:c r="F205" s="1" t="s">
        <x:v>1881</x:v>
      </x:c>
      <x:c r="G205" s="1" t="s">
        <x:v>1971</x:v>
      </x:c>
      <x:c r="H205" s="1" t="s">
        <x:v>1870</x:v>
      </x:c>
      <x:c r="I205" s="1" t="s">
        <x:v>1923</x:v>
      </x:c>
      <x:c r="J205" s="1" t="s">
        <x:v>1902</x:v>
      </x:c>
      <x:c r="K205" s="14" t="n">
        <x:v>44519</x:v>
      </x:c>
      <x:c r="L205" s="1" t="n">
        <x:f aca="0">ROUND((DATE(2026,7,31)-K205)/365.25,2)</x:f>
        <x:v>4.7</x:v>
      </x:c>
      <x:c r="M205" s="14" t="n">
        <x:v>45614</x:v>
      </x:c>
      <x:c r="N205" s="1" t="s">
        <x:v>1884</x:v>
      </x:c>
      <x:c r="O205" s="1" t="n">
        <x:v>365</x:v>
      </x:c>
      <x:c r="P205" s="14" t="n">
        <x:v>46175</x:v>
      </x:c>
      <x:c r="Q205" s="14" t="n">
        <x:v>46540</x:v>
      </x:c>
      <x:c r="R205" s="1" t="n">
        <x:f aca="0">MAX(0,DATE(2026,7,31)-Q205)</x:f>
        <x:v>0</x:v>
      </x:c>
      <x:c r="S205" s="1" t="n">
        <x:v>9</x:v>
      </x:c>
      <x:c r="T205" s="1" t="n">
        <x:v>2030</x:v>
      </x:c>
      <x:c r="U205" s="1" t="s">
        <x:v>1874</x:v>
      </x:c>
      <x:c r="V205" s="15" t="n">
        <x:v>2492.35</x:v>
      </x:c>
      <x:c r="W205" s="15" t="n">
        <x:v>3238.08</x:v>
      </x:c>
      <x:c r="X205" s="1" t="str">
        <x:f aca="0">G205&amp;" | "&amp;D205</x:f>
        <x:v>Helix-A01 | Syringe Pump</x:v>
      </x:c>
      <x:c r="Y205" s="1" t="s">
        <x:v>1875</x:v>
      </x:c>
      <x:c r="Z205" s="11" t="b">
        <x:f aca="0">FALSE()</x:f>
        <x:v>0</x:v>
      </x:c>
    </x:row>
    <x:row r="206" ht="15" hidden="0" customHeight="1">
      <x:c r="A206" s="1" t="s">
        <x:v>860</x:v>
      </x:c>
      <x:c r="B206" s="1" t="s">
        <x:v>2500</x:v>
      </x:c>
      <x:c r="C206" s="1" t="s">
        <x:v>2501</x:v>
      </x:c>
      <x:c r="D206" s="1" t="s">
        <x:v>1927</x:v>
      </x:c>
      <x:c r="E206" s="1" t="s">
        <x:v>1928</x:v>
      </x:c>
      <x:c r="F206" s="1" t="s">
        <x:v>1868</x:v>
      </x:c>
      <x:c r="G206" s="1" t="s">
        <x:v>2227</x:v>
      </x:c>
      <x:c r="H206" s="1" t="s">
        <x:v>1911</x:v>
      </x:c>
      <x:c r="I206" s="1" t="s">
        <x:v>1983</x:v>
      </x:c>
      <x:c r="J206" s="1" t="s">
        <x:v>1893</x:v>
      </x:c>
      <x:c r="K206" s="14" t="n">
        <x:v>44980</x:v>
      </x:c>
      <x:c r="L206" s="1" t="n">
        <x:f aca="0">ROUND((DATE(2026,7,31)-K206)/365.25,2)</x:f>
        <x:v>3.43</x:v>
      </x:c>
      <x:c r="M206" s="14" t="n">
        <x:v>46075</x:v>
      </x:c>
      <x:c r="N206" s="1" t="s">
        <x:v>1884</x:v>
      </x:c>
      <x:c r="O206" s="1" t="n">
        <x:v>180</x:v>
      </x:c>
      <x:c r="P206" s="14" t="n">
        <x:v>46016</x:v>
      </x:c>
      <x:c r="Q206" s="14" t="n">
        <x:v>46196</x:v>
      </x:c>
      <x:c r="R206" s="1" t="n">
        <x:f aca="0">MAX(0,DATE(2026,7,31)-Q206)</x:f>
        <x:v>38</x:v>
      </x:c>
      <x:c r="S206" s="1" t="n">
        <x:v>7</x:v>
      </x:c>
      <x:c r="T206" s="1" t="n">
        <x:v>2030</x:v>
      </x:c>
      <x:c r="U206" s="1" t="s">
        <x:v>1874</x:v>
      </x:c>
      <x:c r="V206" s="15" t="n">
        <x:v>9465.74</x:v>
      </x:c>
      <x:c r="W206" s="15" t="n">
        <x:v>9465.74</x:v>
      </x:c>
      <x:c r="X206" s="1" t="str">
        <x:f aca="0">G206&amp;" | "&amp;D206</x:f>
        <x:v>NovaCare-A02 | Patient Monitor</x:v>
      </x:c>
      <x:c r="Y206" s="1" t="s">
        <x:v>1875</x:v>
      </x:c>
      <x:c r="Z206" s="11" t="b">
        <x:f aca="0">FALSE()</x:f>
        <x:v>0</x:v>
      </x:c>
    </x:row>
    <x:row r="207" ht="15" hidden="0" customHeight="1">
      <x:c r="A207" s="1" t="s">
        <x:v>1773</x:v>
      </x:c>
      <x:c r="B207" s="1" t="s">
        <x:v>2502</x:v>
      </x:c>
      <x:c r="C207" s="1" t="s">
        <x:v>2503</x:v>
      </x:c>
      <x:c r="D207" s="1" t="s">
        <x:v>1866</x:v>
      </x:c>
      <x:c r="E207" s="1" t="s">
        <x:v>1867</x:v>
      </x:c>
      <x:c r="F207" s="1" t="s">
        <x:v>1917</x:v>
      </x:c>
      <x:c r="G207" s="1" t="s">
        <x:v>1967</x:v>
      </x:c>
      <x:c r="H207" s="1" t="s">
        <x:v>1870</x:v>
      </x:c>
      <x:c r="I207" s="1" t="s">
        <x:v>1883</x:v>
      </x:c>
      <x:c r="J207" s="1" t="s">
        <x:v>1872</x:v>
      </x:c>
      <x:c r="K207" s="14" t="n">
        <x:v>45569</x:v>
      </x:c>
      <x:c r="L207" s="1" t="n">
        <x:f aca="0">ROUND((DATE(2026,7,31)-K207)/365.25,2)</x:f>
        <x:v>1.82</x:v>
      </x:c>
      <x:c r="M207" s="14" t="n">
        <x:v>46664</x:v>
      </x:c>
      <x:c r="N207" s="1" t="s">
        <x:v>1907</x:v>
      </x:c>
      <x:c r="O207" s="1" t="n">
        <x:v>365</x:v>
      </x:c>
      <x:c r="P207" s="14" t="n">
        <x:v>45893</x:v>
      </x:c>
      <x:c r="Q207" s="14" t="n">
        <x:v>46258</x:v>
      </x:c>
      <x:c r="R207" s="1" t="n">
        <x:f aca="0">MAX(0,DATE(2026,7,31)-Q207)</x:f>
        <x:v>0</x:v>
      </x:c>
      <x:c r="S207" s="1" t="n">
        <x:v>11</x:v>
      </x:c>
      <x:c r="T207" s="1" t="n">
        <x:v>2035</x:v>
      </x:c>
      <x:c r="U207" s="1" t="s">
        <x:v>1874</x:v>
      </x:c>
      <x:c r="V207" s="15" t="n">
        <x:v>48840.39</x:v>
      </x:c>
      <x:c r="W207" s="15" t="n">
        <x:v>57981.96</x:v>
      </x:c>
      <x:c r="X207" s="1" t="str">
        <x:f aca="0">G207&amp;" | "&amp;D207</x:f>
        <x:v>Apex-C04 | Ultrasound</x:v>
      </x:c>
      <x:c r="Y207" s="1" t="s">
        <x:v>1885</x:v>
      </x:c>
      <x:c r="Z207" s="11" t="b">
        <x:f aca="0">FALSE()</x:f>
        <x:v>0</x:v>
      </x:c>
    </x:row>
    <x:row r="208" ht="15" hidden="0" customHeight="1">
      <x:c r="A208" s="1" t="s">
        <x:v>2504</x:v>
      </x:c>
      <x:c r="B208" s="1" t="s">
        <x:v>2505</x:v>
      </x:c>
      <x:c r="C208" s="1" t="s">
        <x:v>2506</x:v>
      </x:c>
      <x:c r="D208" s="1" t="s">
        <x:v>2010</x:v>
      </x:c>
      <x:c r="E208" s="1" t="s">
        <x:v>1928</x:v>
      </x:c>
      <x:c r="F208" s="1" t="s">
        <x:v>1963</x:v>
      </x:c>
      <x:c r="G208" s="1" t="s">
        <x:v>2507</x:v>
      </x:c>
      <x:c r="H208" s="1" t="s">
        <x:v>1870</x:v>
      </x:c>
      <x:c r="I208" s="1" t="s">
        <x:v>1923</x:v>
      </x:c>
      <x:c r="J208" s="1" t="s">
        <x:v>1872</x:v>
      </x:c>
      <x:c r="K208" s="14" t="n">
        <x:v>43467</x:v>
      </x:c>
      <x:c r="L208" s="1" t="n">
        <x:f aca="0">ROUND((DATE(2026,7,31)-K208)/365.25,2)</x:f>
        <x:v>7.58</x:v>
      </x:c>
      <x:c r="M208" s="14" t="n">
        <x:v>44562</x:v>
      </x:c>
      <x:c r="N208" s="1" t="s">
        <x:v>1884</x:v>
      </x:c>
      <x:c r="O208" s="1" t="n">
        <x:v>365</x:v>
      </x:c>
      <x:c r="P208" s="14" t="n">
        <x:v>46089</x:v>
      </x:c>
      <x:c r="Q208" s="14" t="n">
        <x:v>46454</x:v>
      </x:c>
      <x:c r="R208" s="1" t="n">
        <x:f aca="0">MAX(0,DATE(2026,7,31)-Q208)</x:f>
        <x:v>0</x:v>
      </x:c>
      <x:c r="S208" s="1" t="n">
        <x:v>6</x:v>
      </x:c>
      <x:c r="T208" s="1" t="n">
        <x:v>2025</x:v>
      </x:c>
      <x:c r="U208" s="1" t="s">
        <x:v>1874</x:v>
      </x:c>
      <x:c r="V208" s="15" t="n">
        <x:v>2244.14</x:v>
      </x:c>
      <x:c r="W208" s="15" t="n">
        <x:v>2244.14</x:v>
      </x:c>
      <x:c r="X208" s="1" t="str">
        <x:f aca="0">G208&amp;" | "&amp;D208</x:f>
        <x:v>ClinTech-B04 | Vital Signs Monitor</x:v>
      </x:c>
      <x:c r="Y208" s="1" t="s">
        <x:v>1885</x:v>
      </x:c>
      <x:c r="Z208" s="11" t="b">
        <x:f aca="0">FALSE()</x:f>
        <x:v>0</x:v>
      </x:c>
    </x:row>
    <x:row r="209" ht="15" hidden="0" customHeight="1">
      <x:c r="A209" s="1" t="s">
        <x:v>2508</x:v>
      </x:c>
      <x:c r="B209" s="1" t="s">
        <x:v>2509</x:v>
      </x:c>
      <x:c r="C209" s="1" t="s">
        <x:v>2510</x:v>
      </x:c>
      <x:c r="D209" s="1" t="s">
        <x:v>1945</x:v>
      </x:c>
      <x:c r="E209" s="1" t="s">
        <x:v>1880</x:v>
      </x:c>
      <x:c r="F209" s="1" t="s">
        <x:v>1963</x:v>
      </x:c>
      <x:c r="G209" s="1" t="s">
        <x:v>1993</x:v>
      </x:c>
      <x:c r="H209" s="1" t="s">
        <x:v>1870</x:v>
      </x:c>
      <x:c r="I209" s="1" t="s">
        <x:v>1883</x:v>
      </x:c>
      <x:c r="J209" s="1" t="s">
        <x:v>1893</x:v>
      </x:c>
      <x:c r="K209" s="14" t="n">
        <x:v>44252</x:v>
      </x:c>
      <x:c r="L209" s="1" t="n">
        <x:f aca="0">ROUND((DATE(2026,7,31)-K209)/365.25,2)</x:f>
        <x:v>5.43</x:v>
      </x:c>
      <x:c r="M209" s="14" t="n">
        <x:v>45347</x:v>
      </x:c>
      <x:c r="N209" s="1" t="s">
        <x:v>1884</x:v>
      </x:c>
      <x:c r="O209" s="1" t="n">
        <x:v>365</x:v>
      </x:c>
      <x:c r="P209" s="14" t="n">
        <x:v>46134</x:v>
      </x:c>
      <x:c r="Q209" s="14" t="n">
        <x:v>46499</x:v>
      </x:c>
      <x:c r="R209" s="1" t="n">
        <x:f aca="0">MAX(0,DATE(2026,7,31)-Q209)</x:f>
        <x:v>0</x:v>
      </x:c>
      <x:c r="S209" s="1" t="n">
        <x:v>9</x:v>
      </x:c>
      <x:c r="T209" s="1" t="n">
        <x:v>2030</x:v>
      </x:c>
      <x:c r="U209" s="1" t="s">
        <x:v>1874</x:v>
      </x:c>
      <x:c r="V209" s="15" t="n">
        <x:v>2579.4</x:v>
      </x:c>
      <x:c r="W209" s="15" t="n">
        <x:v>2901.83</x:v>
      </x:c>
      <x:c r="X209" s="1" t="str">
        <x:f aca="0">G209&amp;" | "&amp;D209</x:f>
        <x:v>ClinTech-A04 | Syringe Pump</x:v>
      </x:c>
      <x:c r="Y209" s="1" t="s">
        <x:v>1885</x:v>
      </x:c>
      <x:c r="Z209" s="11" t="b">
        <x:f aca="0">FALSE()</x:f>
        <x:v>0</x:v>
      </x:c>
    </x:row>
    <x:row r="210" ht="15" hidden="0" customHeight="1">
      <x:c r="A210" s="1" t="s">
        <x:v>2511</x:v>
      </x:c>
      <x:c r="B210" s="1" t="s">
        <x:v>2512</x:v>
      </x:c>
      <x:c r="C210" s="1" t="s">
        <x:v>2513</x:v>
      </x:c>
      <x:c r="D210" s="1" t="s">
        <x:v>1888</x:v>
      </x:c>
      <x:c r="E210" s="1" t="s">
        <x:v>1880</x:v>
      </x:c>
      <x:c r="F210" s="1" t="s">
        <x:v>1917</x:v>
      </x:c>
      <x:c r="G210" s="1" t="s">
        <x:v>1967</x:v>
      </x:c>
      <x:c r="H210" s="1" t="s">
        <x:v>1870</x:v>
      </x:c>
      <x:c r="I210" s="1" t="s">
        <x:v>1892</x:v>
      </x:c>
      <x:c r="J210" s="1" t="s">
        <x:v>1902</x:v>
      </x:c>
      <x:c r="K210" s="14" t="n">
        <x:v>44572</x:v>
      </x:c>
      <x:c r="L210" s="1" t="n">
        <x:f aca="0">ROUND((DATE(2026,7,31)-K210)/365.25,2)</x:f>
        <x:v>4.55</x:v>
      </x:c>
      <x:c r="M210" s="14" t="n">
        <x:v>45667</x:v>
      </x:c>
      <x:c r="N210" s="1" t="s">
        <x:v>1884</x:v>
      </x:c>
      <x:c r="O210" s="1" t="n">
        <x:v>180</x:v>
      </x:c>
      <x:c r="P210" s="14" t="n">
        <x:v>46190</x:v>
      </x:c>
      <x:c r="Q210" s="14" t="n">
        <x:v>46370</x:v>
      </x:c>
      <x:c r="R210" s="1" t="n">
        <x:f aca="0">MAX(0,DATE(2026,7,31)-Q210)</x:f>
        <x:v>0</x:v>
      </x:c>
      <x:c r="S210" s="1" t="n">
        <x:v>9</x:v>
      </x:c>
      <x:c r="T210" s="1" t="n">
        <x:v>2031</x:v>
      </x:c>
      <x:c r="U210" s="1" t="s">
        <x:v>1874</x:v>
      </x:c>
      <x:c r="V210" s="15" t="n">
        <x:v>3708.55</x:v>
      </x:c>
      <x:c r="W210" s="15" t="n">
        <x:v>3708.55</x:v>
      </x:c>
      <x:c r="X210" s="1" t="str">
        <x:f aca="0">G210&amp;" | "&amp;D210</x:f>
        <x:v>Apex-C04 | Infusion Pump</x:v>
      </x:c>
      <x:c r="Y210" s="1" t="s">
        <x:v>1885</x:v>
      </x:c>
      <x:c r="Z210" s="11" t="b">
        <x:f aca="0">FALSE()</x:f>
        <x:v>0</x:v>
      </x:c>
    </x:row>
    <x:row r="211" ht="15" hidden="0" customHeight="1">
      <x:c r="A211" s="1" t="s">
        <x:v>2514</x:v>
      </x:c>
      <x:c r="B211" s="1" t="s">
        <x:v>2515</x:v>
      </x:c>
      <x:c r="C211" s="1" t="s">
        <x:v>2516</x:v>
      </x:c>
      <x:c r="D211" s="1" t="s">
        <x:v>2010</x:v>
      </x:c>
      <x:c r="E211" s="1" t="s">
        <x:v>1928</x:v>
      </x:c>
      <x:c r="F211" s="1" t="s">
        <x:v>1963</x:v>
      </x:c>
      <x:c r="G211" s="1" t="s">
        <x:v>1964</x:v>
      </x:c>
      <x:c r="H211" s="1" t="s">
        <x:v>1870</x:v>
      </x:c>
      <x:c r="I211" s="1" t="s">
        <x:v>1923</x:v>
      </x:c>
      <x:c r="J211" s="1" t="s">
        <x:v>1872</x:v>
      </x:c>
      <x:c r="K211" s="14" t="n">
        <x:v>43150</x:v>
      </x:c>
      <x:c r="L211" s="1" t="n">
        <x:f aca="0">ROUND((DATE(2026,7,31)-K211)/365.25,2)</x:f>
        <x:v>8.44</x:v>
      </x:c>
      <x:c r="M211" s="14" t="n">
        <x:v>44245</x:v>
      </x:c>
      <x:c r="N211" s="1" t="s">
        <x:v>1884</x:v>
      </x:c>
      <x:c r="O211" s="1" t="n">
        <x:v>365</x:v>
      </x:c>
      <x:c r="P211" s="14" t="n">
        <x:v>46203</x:v>
      </x:c>
      <x:c r="Q211" s="14" t="n">
        <x:v>46568</x:v>
      </x:c>
      <x:c r="R211" s="1" t="n">
        <x:f aca="0">MAX(0,DATE(2026,7,31)-Q211)</x:f>
        <x:v>0</x:v>
      </x:c>
      <x:c r="S211" s="1" t="n">
        <x:v>6</x:v>
      </x:c>
      <x:c r="T211" s="1" t="n">
        <x:v>2024</x:v>
      </x:c>
      <x:c r="U211" s="1" t="s">
        <x:v>1874</x:v>
      </x:c>
      <x:c r="V211" s="15" t="n">
        <x:v>1952.97</x:v>
      </x:c>
      <x:c r="W211" s="15" t="n">
        <x:v>2327.3</x:v>
      </x:c>
      <x:c r="X211" s="1" t="str">
        <x:f aca="0">G211&amp;" | "&amp;D211</x:f>
        <x:v>ClinTech-C01 | Vital Signs Monitor</x:v>
      </x:c>
      <x:c r="Y211" s="1" t="s">
        <x:v>1885</x:v>
      </x:c>
      <x:c r="Z211" s="11" t="b">
        <x:f aca="0">FALSE()</x:f>
        <x:v>0</x:v>
      </x:c>
    </x:row>
    <x:row r="212" ht="15" hidden="0" customHeight="1">
      <x:c r="A212" s="1" t="s">
        <x:v>2517</x:v>
      </x:c>
      <x:c r="B212" s="1" t="s">
        <x:v>2518</x:v>
      </x:c>
      <x:c r="C212" s="1" t="s">
        <x:v>2519</x:v>
      </x:c>
      <x:c r="D212" s="1" t="s">
        <x:v>2010</x:v>
      </x:c>
      <x:c r="E212" s="1" t="s">
        <x:v>1928</x:v>
      </x:c>
      <x:c r="F212" s="1" t="s">
        <x:v>1899</x:v>
      </x:c>
      <x:c r="G212" s="1" t="s">
        <x:v>2458</x:v>
      </x:c>
      <x:c r="H212" s="1" t="s">
        <x:v>1870</x:v>
      </x:c>
      <x:c r="I212" s="1" t="s">
        <x:v>1883</x:v>
      </x:c>
      <x:c r="J212" s="1" t="s">
        <x:v>1872</x:v>
      </x:c>
      <x:c r="K212" s="14" t="n">
        <x:v>44735</x:v>
      </x:c>
      <x:c r="L212" s="1" t="n">
        <x:f aca="0">ROUND((DATE(2026,7,31)-K212)/365.25,2)</x:f>
        <x:v>4.1</x:v>
      </x:c>
      <x:c r="M212" s="14" t="n">
        <x:v>45830</x:v>
      </x:c>
      <x:c r="N212" s="1" t="s">
        <x:v>1884</x:v>
      </x:c>
      <x:c r="O212" s="1" t="n">
        <x:v>365</x:v>
      </x:c>
      <x:c r="P212" s="14" t="n">
        <x:v>46094</x:v>
      </x:c>
      <x:c r="Q212" s="14" t="n">
        <x:v>46459</x:v>
      </x:c>
      <x:c r="R212" s="1" t="n">
        <x:f aca="0">MAX(0,DATE(2026,7,31)-Q212)</x:f>
        <x:v>0</x:v>
      </x:c>
      <x:c r="S212" s="1" t="n">
        <x:v>7</x:v>
      </x:c>
      <x:c r="T212" s="1" t="n">
        <x:v>2029</x:v>
      </x:c>
      <x:c r="U212" s="1" t="s">
        <x:v>1874</x:v>
      </x:c>
      <x:c r="V212" s="15" t="n">
        <x:v>2039.97</x:v>
      </x:c>
      <x:c r="W212" s="15" t="n">
        <x:v>2653.08</x:v>
      </x:c>
      <x:c r="X212" s="1" t="str">
        <x:f aca="0">G212&amp;" | "&amp;D212</x:f>
        <x:v>MedAxis-A01 | Vital Signs Monitor</x:v>
      </x:c>
      <x:c r="Y212" s="1" t="s">
        <x:v>1885</x:v>
      </x:c>
      <x:c r="Z212" s="11" t="b">
        <x:f aca="0">FALSE()</x:f>
        <x:v>0</x:v>
      </x:c>
    </x:row>
    <x:row r="213" ht="15" hidden="0" customHeight="1">
      <x:c r="A213" s="1" t="s">
        <x:v>2520</x:v>
      </x:c>
      <x:c r="B213" s="1" t="s">
        <x:v>2521</x:v>
      </x:c>
      <x:c r="C213" s="1" t="s">
        <x:v>2522</x:v>
      </x:c>
      <x:c r="D213" s="1" t="s">
        <x:v>1888</x:v>
      </x:c>
      <x:c r="E213" s="1" t="s">
        <x:v>1880</x:v>
      </x:c>
      <x:c r="F213" s="1" t="s">
        <x:v>1899</x:v>
      </x:c>
      <x:c r="G213" s="1" t="s">
        <x:v>2523</x:v>
      </x:c>
      <x:c r="H213" s="1" t="s">
        <x:v>1891</x:v>
      </x:c>
      <x:c r="I213" s="1" t="s">
        <x:v>1994</x:v>
      </x:c>
      <x:c r="J213" s="1" t="s">
        <x:v>1893</x:v>
      </x:c>
      <x:c r="K213" s="14" t="n">
        <x:v>44349</x:v>
      </x:c>
      <x:c r="L213" s="1" t="n">
        <x:f aca="0">ROUND((DATE(2026,7,31)-K213)/365.25,2)</x:f>
        <x:v>5.16</x:v>
      </x:c>
      <x:c r="M213" s="14" t="n">
        <x:v>45444</x:v>
      </x:c>
      <x:c r="N213" s="1" t="s">
        <x:v>1884</x:v>
      </x:c>
      <x:c r="O213" s="1" t="n">
        <x:v>365</x:v>
      </x:c>
      <x:c r="P213" s="14" t="n">
        <x:v>45863</x:v>
      </x:c>
      <x:c r="Q213" s="14" t="n">
        <x:v>46228</x:v>
      </x:c>
      <x:c r="R213" s="1" t="n">
        <x:f aca="0">MAX(0,DATE(2026,7,31)-Q213)</x:f>
        <x:v>6</x:v>
      </x:c>
      <x:c r="S213" s="1" t="n">
        <x:v>8</x:v>
      </x:c>
      <x:c r="T213" s="1" t="n">
        <x:v>2029</x:v>
      </x:c>
      <x:c r="U213" s="1" t="s">
        <x:v>1874</x:v>
      </x:c>
      <x:c r="V213" s="15" t="n">
        <x:v>3404.4</x:v>
      </x:c>
      <x:c r="W213" s="15" t="n">
        <x:v>3416.19</x:v>
      </x:c>
      <x:c r="X213" s="1" t="str">
        <x:f aca="0">G213&amp;" | "&amp;D213</x:f>
        <x:v>MedAxis-A03 | Infusion Pump</x:v>
      </x:c>
      <x:c r="Y213" s="1" t="s">
        <x:v>1885</x:v>
      </x:c>
      <x:c r="Z213" s="11" t="b">
        <x:f aca="0">FALSE()</x:f>
        <x:v>0</x:v>
      </x:c>
    </x:row>
    <x:row r="214" ht="15" hidden="0" customHeight="1">
      <x:c r="A214" s="1" t="s">
        <x:v>864</x:v>
      </x:c>
      <x:c r="B214" s="1" t="s">
        <x:v>2524</x:v>
      </x:c>
      <x:c r="C214" s="1" t="s">
        <x:v>2525</x:v>
      </x:c>
      <x:c r="D214" s="1" t="s">
        <x:v>1945</x:v>
      </x:c>
      <x:c r="E214" s="1" t="s">
        <x:v>1880</x:v>
      </x:c>
      <x:c r="F214" s="1" t="s">
        <x:v>1868</x:v>
      </x:c>
      <x:c r="G214" s="1" t="s">
        <x:v>1990</x:v>
      </x:c>
      <x:c r="H214" s="1" t="s">
        <x:v>1911</x:v>
      </x:c>
      <x:c r="I214" s="1" t="s">
        <x:v>1892</x:v>
      </x:c>
      <x:c r="J214" s="1" t="s">
        <x:v>1902</x:v>
      </x:c>
      <x:c r="K214" s="14" t="n">
        <x:v>44140</x:v>
      </x:c>
      <x:c r="L214" s="1" t="n">
        <x:f aca="0">ROUND((DATE(2026,7,31)-K214)/365.25,2)</x:f>
        <x:v>5.73</x:v>
      </x:c>
      <x:c r="M214" s="14" t="n">
        <x:v>45235</x:v>
      </x:c>
      <x:c r="N214" s="1" t="s">
        <x:v>1884</x:v>
      </x:c>
      <x:c r="O214" s="1" t="n">
        <x:v>180</x:v>
      </x:c>
      <x:c r="P214" s="14" t="n">
        <x:v>46217</x:v>
      </x:c>
      <x:c r="Q214" s="14" t="n">
        <x:v>46397</x:v>
      </x:c>
      <x:c r="R214" s="1" t="n">
        <x:f aca="0">MAX(0,DATE(2026,7,31)-Q214)</x:f>
        <x:v>0</x:v>
      </x:c>
      <x:c r="S214" s="1" t="n">
        <x:v>9</x:v>
      </x:c>
      <x:c r="T214" s="1" t="n">
        <x:v>2029</x:v>
      </x:c>
      <x:c r="U214" s="1" t="s">
        <x:v>1874</x:v>
      </x:c>
      <x:c r="V214" s="15" t="n">
        <x:v>2338.17</x:v>
      </x:c>
      <x:c r="W214" s="15" t="n">
        <x:v>3120.74</x:v>
      </x:c>
      <x:c r="X214" s="1" t="str">
        <x:f aca="0">G214&amp;" | "&amp;D214</x:f>
        <x:v>NovaCare-C04 | Syringe Pump</x:v>
      </x:c>
      <x:c r="Y214" s="1" t="s">
        <x:v>1875</x:v>
      </x:c>
      <x:c r="Z214" s="11" t="b">
        <x:f aca="0">FALSE()</x:f>
        <x:v>0</x:v>
      </x:c>
    </x:row>
    <x:row r="215" ht="15" hidden="0" customHeight="1">
      <x:c r="A215" s="1" t="s">
        <x:v>2526</x:v>
      </x:c>
      <x:c r="B215" s="1" t="s">
        <x:v>2527</x:v>
      </x:c>
      <x:c r="C215" s="1" t="s">
        <x:v>2528</x:v>
      </x:c>
      <x:c r="D215" s="1" t="s">
        <x:v>1888</x:v>
      </x:c>
      <x:c r="E215" s="1" t="s">
        <x:v>1880</x:v>
      </x:c>
      <x:c r="F215" s="1" t="s">
        <x:v>1881</x:v>
      </x:c>
      <x:c r="G215" s="1" t="s">
        <x:v>2175</x:v>
      </x:c>
      <x:c r="H215" s="1" t="s">
        <x:v>1891</x:v>
      </x:c>
      <x:c r="I215" s="1" t="s">
        <x:v>1994</x:v>
      </x:c>
      <x:c r="J215" s="1" t="s">
        <x:v>1893</x:v>
      </x:c>
      <x:c r="K215" s="14" t="n">
        <x:v>43716</x:v>
      </x:c>
      <x:c r="L215" s="1" t="n">
        <x:f aca="0">ROUND((DATE(2026,7,31)-K215)/365.25,2)</x:f>
        <x:v>6.89</x:v>
      </x:c>
      <x:c r="M215" s="14" t="n">
        <x:v>44811</x:v>
      </x:c>
      <x:c r="N215" s="1" t="s">
        <x:v>1884</x:v>
      </x:c>
      <x:c r="O215" s="1" t="n">
        <x:v>365</x:v>
      </x:c>
      <x:c r="P215" s="14" t="n">
        <x:v>46182</x:v>
      </x:c>
      <x:c r="Q215" s="14" t="n">
        <x:v>46547</x:v>
      </x:c>
      <x:c r="R215" s="1" t="n">
        <x:f aca="0">MAX(0,DATE(2026,7,31)-Q215)</x:f>
        <x:v>0</x:v>
      </x:c>
      <x:c r="S215" s="1" t="n">
        <x:v>8</x:v>
      </x:c>
      <x:c r="T215" s="1" t="n">
        <x:v>2027</x:v>
      </x:c>
      <x:c r="U215" s="1" t="s">
        <x:v>1874</x:v>
      </x:c>
      <x:c r="V215" s="15" t="n">
        <x:v>2632.68</x:v>
      </x:c>
      <x:c r="W215" s="15" t="n">
        <x:v>3612.94</x:v>
      </x:c>
      <x:c r="X215" s="1" t="str">
        <x:f aca="0">G215&amp;" | "&amp;D215</x:f>
        <x:v>Helix-B01 | Infusion Pump</x:v>
      </x:c>
      <x:c r="Y215" s="1" t="s">
        <x:v>1885</x:v>
      </x:c>
      <x:c r="Z215" s="11" t="b">
        <x:f aca="0">FALSE()</x:f>
        <x:v>0</x:v>
      </x:c>
    </x:row>
    <x:row r="216" ht="15" hidden="0" customHeight="1">
      <x:c r="A216" s="1" t="s">
        <x:v>2529</x:v>
      </x:c>
      <x:c r="B216" s="1" t="s">
        <x:v>2530</x:v>
      </x:c>
      <x:c r="C216" s="1" t="s">
        <x:v>2531</x:v>
      </x:c>
      <x:c r="D216" s="1" t="s">
        <x:v>1915</x:v>
      </x:c>
      <x:c r="E216" s="1" t="s">
        <x:v>1916</x:v>
      </x:c>
      <x:c r="F216" s="1" t="s">
        <x:v>1868</x:v>
      </x:c>
      <x:c r="G216" s="1" t="s">
        <x:v>1929</x:v>
      </x:c>
      <x:c r="H216" s="1" t="s">
        <x:v>1891</x:v>
      </x:c>
      <x:c r="I216" s="1" t="s">
        <x:v>1919</x:v>
      </x:c>
      <x:c r="J216" s="1" t="s">
        <x:v>1902</x:v>
      </x:c>
      <x:c r="K216" s="14" t="n">
        <x:v>43925</x:v>
      </x:c>
      <x:c r="L216" s="1" t="n">
        <x:f aca="0">ROUND((DATE(2026,7,31)-K216)/365.25,2)</x:f>
        <x:v>6.32</x:v>
      </x:c>
      <x:c r="M216" s="14" t="n">
        <x:v>45020</x:v>
      </x:c>
      <x:c r="N216" s="1" t="s">
        <x:v>1884</x:v>
      </x:c>
      <x:c r="O216" s="1" t="n">
        <x:v>365</x:v>
      </x:c>
      <x:c r="P216" s="14" t="n">
        <x:v>46132</x:v>
      </x:c>
      <x:c r="Q216" s="14" t="n">
        <x:v>46497</x:v>
      </x:c>
      <x:c r="R216" s="1" t="n">
        <x:f aca="0">MAX(0,DATE(2026,7,31)-Q216)</x:f>
        <x:v>0</x:v>
      </x:c>
      <x:c r="S216" s="1" t="n">
        <x:v>11</x:v>
      </x:c>
      <x:c r="T216" s="1" t="n">
        <x:v>2031</x:v>
      </x:c>
      <x:c r="U216" s="1" t="s">
        <x:v>1874</x:v>
      </x:c>
      <x:c r="V216" s="15" t="n">
        <x:v>32184.1</x:v>
      </x:c>
      <x:c r="W216" s="15" t="n">
        <x:v>37559.04</x:v>
      </x:c>
      <x:c r="X216" s="1" t="str">
        <x:f aca="0">G216&amp;" | "&amp;D216</x:f>
        <x:v>NovaCare-B04 | Ventilator</x:v>
      </x:c>
      <x:c r="Y216" s="1" t="s">
        <x:v>1885</x:v>
      </x:c>
      <x:c r="Z216" s="11" t="b">
        <x:f aca="0">FALSE()</x:f>
        <x:v>0</x:v>
      </x:c>
    </x:row>
    <x:row r="217" ht="15" hidden="0" customHeight="1">
      <x:c r="A217" s="1" t="s">
        <x:v>868</x:v>
      </x:c>
      <x:c r="B217" s="1" t="s">
        <x:v>2532</x:v>
      </x:c>
      <x:c r="C217" s="1" t="s">
        <x:v>2533</x:v>
      </x:c>
      <x:c r="D217" s="1" t="s">
        <x:v>1927</x:v>
      </x:c>
      <x:c r="E217" s="1" t="s">
        <x:v>1928</x:v>
      </x:c>
      <x:c r="F217" s="1" t="s">
        <x:v>1899</x:v>
      </x:c>
      <x:c r="G217" s="1" t="s">
        <x:v>2311</x:v>
      </x:c>
      <x:c r="H217" s="1" t="s">
        <x:v>1891</x:v>
      </x:c>
      <x:c r="I217" s="1" t="s">
        <x:v>1901</x:v>
      </x:c>
      <x:c r="J217" s="1" t="s">
        <x:v>1893</x:v>
      </x:c>
      <x:c r="K217" s="14" t="n">
        <x:v>46038</x:v>
      </x:c>
      <x:c r="L217" s="1" t="n">
        <x:f aca="0">ROUND((DATE(2026,7,31)-K217)/365.25,2)</x:f>
        <x:v>0.54</x:v>
      </x:c>
      <x:c r="M217" s="14" t="n">
        <x:v>47133</x:v>
      </x:c>
      <x:c r="N217" s="1" t="s">
        <x:v>1884</x:v>
      </x:c>
      <x:c r="O217" s="1" t="n">
        <x:v>365</x:v>
      </x:c>
      <x:c r="P217" s="14" t="n">
        <x:v>46038</x:v>
      </x:c>
      <x:c r="Q217" s="14" t="n">
        <x:v>46403</x:v>
      </x:c>
      <x:c r="R217" s="1" t="n">
        <x:f aca="0">MAX(0,DATE(2026,7,31)-Q217)</x:f>
        <x:v>0</x:v>
      </x:c>
      <x:c r="S217" s="1" t="n">
        <x:v>8</x:v>
      </x:c>
      <x:c r="T217" s="1" t="n">
        <x:v>2034</x:v>
      </x:c>
      <x:c r="U217" s="1" t="s">
        <x:v>1874</x:v>
      </x:c>
      <x:c r="V217" s="15" t="n">
        <x:v>8292.62</x:v>
      </x:c>
      <x:c r="W217" s="15" t="n">
        <x:v>10844.59</x:v>
      </x:c>
      <x:c r="X217" s="1" t="str">
        <x:f aca="0">G217&amp;" | "&amp;D217</x:f>
        <x:v>MedAxis-B03 | Patient Monitor</x:v>
      </x:c>
      <x:c r="Y217" s="1" t="s">
        <x:v>2534</x:v>
      </x:c>
      <x:c r="Z217" s="11" t="b">
        <x:f aca="0">TRUE()</x:f>
        <x:v>1</x:v>
      </x:c>
    </x:row>
    <x:row r="218" ht="15" hidden="0" customHeight="1">
      <x:c r="A218" s="1" t="s">
        <x:v>2535</x:v>
      </x:c>
      <x:c r="B218" s="1" t="s">
        <x:v>2536</x:v>
      </x:c>
      <x:c r="C218" s="1" t="s">
        <x:v>2537</x:v>
      </x:c>
      <x:c r="D218" s="1" t="s">
        <x:v>1866</x:v>
      </x:c>
      <x:c r="E218" s="1" t="s">
        <x:v>1867</x:v>
      </x:c>
      <x:c r="F218" s="1" t="s">
        <x:v>1868</x:v>
      </x:c>
      <x:c r="G218" s="1" t="s">
        <x:v>2227</x:v>
      </x:c>
      <x:c r="H218" s="1" t="s">
        <x:v>1891</x:v>
      </x:c>
      <x:c r="I218" s="1" t="s">
        <x:v>1919</x:v>
      </x:c>
      <x:c r="J218" s="1" t="s">
        <x:v>1893</x:v>
      </x:c>
      <x:c r="K218" s="14" t="n">
        <x:v>41486</x:v>
      </x:c>
      <x:c r="L218" s="1" t="n">
        <x:f aca="0">ROUND((DATE(2026,7,31)-K218)/365.25,2)</x:f>
        <x:v>13</x:v>
      </x:c>
      <x:c r="M218" s="14" t="n">
        <x:v>42581</x:v>
      </x:c>
      <x:c r="N218" s="1" t="s">
        <x:v>1884</x:v>
      </x:c>
      <x:c r="O218" s="1" t="n">
        <x:v>365</x:v>
      </x:c>
      <x:c r="P218" s="14" t="n">
        <x:v>46176</x:v>
      </x:c>
      <x:c r="Q218" s="14" t="n">
        <x:v>46541</x:v>
      </x:c>
      <x:c r="R218" s="1" t="n">
        <x:f aca="0">MAX(0,DATE(2026,7,31)-Q218)</x:f>
        <x:v>0</x:v>
      </x:c>
      <x:c r="S218" s="1" t="n">
        <x:v>11</x:v>
      </x:c>
      <x:c r="T218" s="1" t="n">
        <x:v>2024</x:v>
      </x:c>
      <x:c r="U218" s="1" t="s">
        <x:v>1874</x:v>
      </x:c>
      <x:c r="V218" s="15" t="n">
        <x:v>48518.46</x:v>
      </x:c>
      <x:c r="W218" s="15" t="n">
        <x:v>56603.3</x:v>
      </x:c>
      <x:c r="X218" s="1" t="str">
        <x:f aca="0">G218&amp;" | "&amp;D218</x:f>
        <x:v>NovaCare-A02 | Ultrasound</x:v>
      </x:c>
      <x:c r="Y218" s="1" t="s">
        <x:v>1885</x:v>
      </x:c>
      <x:c r="Z218" s="11" t="b">
        <x:f aca="0">FALSE()</x:f>
        <x:v>0</x:v>
      </x:c>
    </x:row>
    <x:row r="219" ht="15" hidden="0" customHeight="1">
      <x:c r="A219" s="1" t="s">
        <x:v>874</x:v>
      </x:c>
      <x:c r="B219" s="1" t="s">
        <x:v>2538</x:v>
      </x:c>
      <x:c r="C219" s="1" t="s">
        <x:v>2539</x:v>
      </x:c>
      <x:c r="D219" s="1" t="s">
        <x:v>1915</x:v>
      </x:c>
      <x:c r="E219" s="1" t="s">
        <x:v>1916</x:v>
      </x:c>
      <x:c r="F219" s="1" t="s">
        <x:v>1868</x:v>
      </x:c>
      <x:c r="G219" s="1" t="s">
        <x:v>1869</x:v>
      </x:c>
      <x:c r="H219" s="1" t="s">
        <x:v>1911</x:v>
      </x:c>
      <x:c r="I219" s="1" t="s">
        <x:v>1892</x:v>
      </x:c>
      <x:c r="J219" s="1" t="s">
        <x:v>1902</x:v>
      </x:c>
      <x:c r="K219" s="14" t="n">
        <x:v>44873</x:v>
      </x:c>
      <x:c r="L219" s="1" t="n">
        <x:f aca="0">ROUND((DATE(2026,7,31)-K219)/365.25,2)</x:f>
        <x:v>3.73</x:v>
      </x:c>
      <x:c r="M219" s="14" t="n">
        <x:v>45968</x:v>
      </x:c>
      <x:c r="N219" s="1" t="s">
        <x:v>1884</x:v>
      </x:c>
      <x:c r="O219" s="1" t="n">
        <x:v>180</x:v>
      </x:c>
      <x:c r="P219" s="14" t="n">
        <x:v>46167</x:v>
      </x:c>
      <x:c r="Q219" s="14" t="n">
        <x:v>46347</x:v>
      </x:c>
      <x:c r="R219" s="1" t="n">
        <x:f aca="0">MAX(0,DATE(2026,7,31)-Q219)</x:f>
        <x:v>0</x:v>
      </x:c>
      <x:c r="S219" s="1" t="n">
        <x:v>10</x:v>
      </x:c>
      <x:c r="T219" s="1" t="n">
        <x:v>2032</x:v>
      </x:c>
      <x:c r="U219" s="1" t="s">
        <x:v>1874</x:v>
      </x:c>
      <x:c r="V219" s="15" t="n">
        <x:v>26660.57</x:v>
      </x:c>
      <x:c r="W219" s="15" t="n">
        <x:v>33245.35</x:v>
      </x:c>
      <x:c r="X219" s="1" t="str">
        <x:f aca="0">G219&amp;" | "&amp;D219</x:f>
        <x:v>NovaCare-B02 | Ventilator</x:v>
      </x:c>
      <x:c r="Y219" s="1" t="s">
        <x:v>1875</x:v>
      </x:c>
      <x:c r="Z219" s="11" t="b">
        <x:f aca="0">FALSE()</x:f>
        <x:v>0</x:v>
      </x:c>
    </x:row>
    <x:row r="220" ht="15" hidden="0" customHeight="1">
      <x:c r="A220" s="1" t="s">
        <x:v>2540</x:v>
      </x:c>
      <x:c r="B220" s="1" t="s">
        <x:v>2541</x:v>
      </x:c>
      <x:c r="C220" s="1" t="s">
        <x:v>2542</x:v>
      </x:c>
      <x:c r="D220" s="1" t="s">
        <x:v>1989</x:v>
      </x:c>
      <x:c r="E220" s="1" t="s">
        <x:v>1968</x:v>
      </x:c>
      <x:c r="F220" s="1" t="s">
        <x:v>1889</x:v>
      </x:c>
      <x:c r="G220" s="1" t="s">
        <x:v>2250</x:v>
      </x:c>
      <x:c r="H220" s="1" t="s">
        <x:v>1891</x:v>
      </x:c>
      <x:c r="I220" s="1" t="s">
        <x:v>1919</x:v>
      </x:c>
      <x:c r="J220" s="1" t="s">
        <x:v>1872</x:v>
      </x:c>
      <x:c r="K220" s="14" t="n">
        <x:v>42729</x:v>
      </x:c>
      <x:c r="L220" s="1" t="n">
        <x:f aca="0">ROUND((DATE(2026,7,31)-K220)/365.25,2)</x:f>
        <x:v>9.6</x:v>
      </x:c>
      <x:c r="M220" s="14" t="n">
        <x:v>43824</x:v>
      </x:c>
      <x:c r="N220" s="1" t="s">
        <x:v>1884</x:v>
      </x:c>
      <x:c r="O220" s="1" t="n">
        <x:v>365</x:v>
      </x:c>
      <x:c r="P220" s="14" t="n">
        <x:v>46037</x:v>
      </x:c>
      <x:c r="Q220" s="14" t="n">
        <x:v>46402</x:v>
      </x:c>
      <x:c r="R220" s="1" t="n">
        <x:f aca="0">MAX(0,DATE(2026,7,31)-Q220)</x:f>
        <x:v>0</x:v>
      </x:c>
      <x:c r="S220" s="1" t="n">
        <x:v>9</x:v>
      </x:c>
      <x:c r="T220" s="1" t="n">
        <x:v>2025</x:v>
      </x:c>
      <x:c r="U220" s="1" t="s">
        <x:v>1874</x:v>
      </x:c>
      <x:c r="V220" s="15" t="n">
        <x:v>7212.51</x:v>
      </x:c>
      <x:c r="W220" s="15" t="n">
        <x:v>8607.69</x:v>
      </x:c>
      <x:c r="X220" s="1" t="str">
        <x:f aca="0">G220&amp;" | "&amp;D220</x:f>
        <x:v>PulseWorks-C02 | ECG Machine</x:v>
      </x:c>
      <x:c r="Y220" s="1" t="s">
        <x:v>1885</x:v>
      </x:c>
      <x:c r="Z220" s="11" t="b">
        <x:f aca="0">FALSE()</x:f>
        <x:v>0</x:v>
      </x:c>
    </x:row>
    <x:row r="221" ht="15" hidden="0" customHeight="1">
      <x:c r="A221" s="1" t="s">
        <x:v>878</x:v>
      </x:c>
      <x:c r="B221" s="1" t="s">
        <x:v>2543</x:v>
      </x:c>
      <x:c r="C221" s="1" t="s">
        <x:v>2544</x:v>
      </x:c>
      <x:c r="D221" s="1" t="s">
        <x:v>1997</x:v>
      </x:c>
      <x:c r="E221" s="1" t="s">
        <x:v>1916</x:v>
      </x:c>
      <x:c r="F221" s="1" t="s">
        <x:v>1881</x:v>
      </x:c>
      <x:c r="G221" s="1" t="s">
        <x:v>1982</x:v>
      </x:c>
      <x:c r="H221" s="1" t="s">
        <x:v>1870</x:v>
      </x:c>
      <x:c r="I221" s="1" t="s">
        <x:v>1941</x:v>
      </x:c>
      <x:c r="J221" s="1" t="s">
        <x:v>1902</x:v>
      </x:c>
      <x:c r="K221" s="14" t="n">
        <x:v>44579</x:v>
      </x:c>
      <x:c r="L221" s="1" t="n">
        <x:f aca="0">ROUND((DATE(2026,7,31)-K221)/365.25,2)</x:f>
        <x:v>4.53</x:v>
      </x:c>
      <x:c r="M221" s="14" t="n">
        <x:v>45674</x:v>
      </x:c>
      <x:c r="N221" s="1" t="s">
        <x:v>1884</x:v>
      </x:c>
      <x:c r="O221" s="1" t="n">
        <x:v>365</x:v>
      </x:c>
      <x:c r="P221" s="14" t="n">
        <x:v>46133</x:v>
      </x:c>
      <x:c r="Q221" s="14" t="n">
        <x:v>46498</x:v>
      </x:c>
      <x:c r="R221" s="1" t="n">
        <x:f aca="0">MAX(0,DATE(2026,7,31)-Q221)</x:f>
        <x:v>0</x:v>
      </x:c>
      <x:c r="S221" s="1" t="n">
        <x:v>12</x:v>
      </x:c>
      <x:c r="T221" s="1" t="n">
        <x:v>2034</x:v>
      </x:c>
      <x:c r="U221" s="1" t="s">
        <x:v>1959</x:v>
      </x:c>
      <x:c r="V221" s="15" t="n">
        <x:v>45540.98</x:v>
      </x:c>
      <x:c r="W221" s="15" t="n">
        <x:v>45540.98</x:v>
      </x:c>
      <x:c r="X221" s="1" t="str">
        <x:f aca="0">G221&amp;" | "&amp;D221</x:f>
        <x:v>Helix-A04 | Anaesthetic Machine</x:v>
      </x:c>
      <x:c r="Y221" s="1" t="s">
        <x:v>1875</x:v>
      </x:c>
      <x:c r="Z221" s="11" t="b">
        <x:f aca="0">FALSE()</x:f>
        <x:v>0</x:v>
      </x:c>
    </x:row>
    <x:row r="222" ht="15" hidden="0" customHeight="1">
      <x:c r="A222" s="1" t="s">
        <x:v>2545</x:v>
      </x:c>
      <x:c r="B222" s="1" t="s">
        <x:v>2546</x:v>
      </x:c>
      <x:c r="C222" s="1" t="s">
        <x:v>2547</x:v>
      </x:c>
      <x:c r="D222" s="1" t="s">
        <x:v>1866</x:v>
      </x:c>
      <x:c r="E222" s="1" t="s">
        <x:v>1867</x:v>
      </x:c>
      <x:c r="F222" s="1" t="s">
        <x:v>1899</x:v>
      </x:c>
      <x:c r="G222" s="1" t="s">
        <x:v>1900</x:v>
      </x:c>
      <x:c r="H222" s="1" t="s">
        <x:v>1911</x:v>
      </x:c>
      <x:c r="I222" s="1" t="s">
        <x:v>1883</x:v>
      </x:c>
      <x:c r="J222" s="1" t="s">
        <x:v>1893</x:v>
      </x:c>
      <x:c r="K222" s="14" t="n">
        <x:v>44720</x:v>
      </x:c>
      <x:c r="L222" s="1" t="n">
        <x:f aca="0">ROUND((DATE(2026,7,31)-K222)/365.25,2)</x:f>
        <x:v>4.15</x:v>
      </x:c>
      <x:c r="M222" s="14" t="n">
        <x:v>45815</x:v>
      </x:c>
      <x:c r="N222" s="1" t="s">
        <x:v>1884</x:v>
      </x:c>
      <x:c r="O222" s="1" t="n">
        <x:v>365</x:v>
      </x:c>
      <x:c r="P222" s="14" t="n">
        <x:v>46101</x:v>
      </x:c>
      <x:c r="Q222" s="14" t="n">
        <x:v>46466</x:v>
      </x:c>
      <x:c r="R222" s="1" t="n">
        <x:f aca="0">MAX(0,DATE(2026,7,31)-Q222)</x:f>
        <x:v>0</x:v>
      </x:c>
      <x:c r="S222" s="1" t="n">
        <x:v>10</x:v>
      </x:c>
      <x:c r="T222" s="1" t="n">
        <x:v>2032</x:v>
      </x:c>
      <x:c r="U222" s="1" t="s">
        <x:v>1874</x:v>
      </x:c>
      <x:c r="V222" s="15" t="n">
        <x:v>43422.05</x:v>
      </x:c>
      <x:c r="W222" s="15" t="n">
        <x:v>56512.66</x:v>
      </x:c>
      <x:c r="X222" s="1" t="str">
        <x:f aca="0">G222&amp;" | "&amp;D222</x:f>
        <x:v>MedAxis-B02 | Ultrasound</x:v>
      </x:c>
      <x:c r="Y222" s="1" t="s">
        <x:v>1885</x:v>
      </x:c>
      <x:c r="Z222" s="11" t="b">
        <x:f aca="0">FALSE()</x:f>
        <x:v>0</x:v>
      </x:c>
    </x:row>
    <x:row r="223" ht="15" hidden="0" customHeight="1">
      <x:c r="A223" s="1" t="s">
        <x:v>881</x:v>
      </x:c>
      <x:c r="B223" s="1" t="s">
        <x:v>2548</x:v>
      </x:c>
      <x:c r="C223" s="1" t="s">
        <x:v>2549</x:v>
      </x:c>
      <x:c r="D223" s="1" t="s">
        <x:v>2010</x:v>
      </x:c>
      <x:c r="E223" s="1" t="s">
        <x:v>1928</x:v>
      </x:c>
      <x:c r="F223" s="1" t="s">
        <x:v>1917</x:v>
      </x:c>
      <x:c r="G223" s="1" t="s">
        <x:v>1922</x:v>
      </x:c>
      <x:c r="H223" s="1" t="s">
        <x:v>1891</x:v>
      </x:c>
      <x:c r="I223" s="1" t="s">
        <x:v>1871</x:v>
      </x:c>
      <x:c r="J223" s="1" t="s">
        <x:v>1893</x:v>
      </x:c>
      <x:c r="K223" s="14" t="n">
        <x:v>44941</x:v>
      </x:c>
      <x:c r="L223" s="1" t="n">
        <x:f aca="0">ROUND((DATE(2026,7,31)-K223)/365.25,2)</x:f>
        <x:v>3.54</x:v>
      </x:c>
      <x:c r="M223" s="14" t="n">
        <x:v>46036</x:v>
      </x:c>
      <x:c r="N223" s="1" t="s">
        <x:v>1907</x:v>
      </x:c>
      <x:c r="O223" s="1" t="n">
        <x:v>180</x:v>
      </x:c>
      <x:c r="P223" s="14" t="n">
        <x:v>46131</x:v>
      </x:c>
      <x:c r="Q223" s="14" t="n">
        <x:v>46311</x:v>
      </x:c>
      <x:c r="R223" s="1" t="n">
        <x:f aca="0">MAX(0,DATE(2026,7,31)-Q223)</x:f>
        <x:v>0</x:v>
      </x:c>
      <x:c r="S223" s="1" t="n">
        <x:v>8</x:v>
      </x:c>
      <x:c r="T223" s="1" t="n">
        <x:v>2031</x:v>
      </x:c>
      <x:c r="U223" s="1" t="s">
        <x:v>1874</x:v>
      </x:c>
      <x:c r="V223" s="15" t="n">
        <x:v>2451.38</x:v>
      </x:c>
      <x:c r="W223" s="15" t="n">
        <x:v>2965.41</x:v>
      </x:c>
      <x:c r="X223" s="1" t="str">
        <x:f aca="0">G223&amp;" | "&amp;D223</x:f>
        <x:v>Apex-B02 | Vital Signs Monitor</x:v>
      </x:c>
      <x:c r="Y223" s="1" t="s">
        <x:v>1875</x:v>
      </x:c>
      <x:c r="Z223" s="11" t="b">
        <x:f aca="0">FALSE()</x:f>
        <x:v>0</x:v>
      </x:c>
    </x:row>
    <x:row r="224" ht="15" hidden="0" customHeight="1">
      <x:c r="A224" s="1" t="s">
        <x:v>2550</x:v>
      </x:c>
      <x:c r="B224" s="1" t="s">
        <x:v>2551</x:v>
      </x:c>
      <x:c r="C224" s="1" t="s">
        <x:v>2552</x:v>
      </x:c>
      <x:c r="D224" s="1" t="s">
        <x:v>1989</x:v>
      </x:c>
      <x:c r="E224" s="1" t="s">
        <x:v>1968</x:v>
      </x:c>
      <x:c r="F224" s="1" t="s">
        <x:v>1899</x:v>
      </x:c>
      <x:c r="G224" s="1" t="s">
        <x:v>2268</x:v>
      </x:c>
      <x:c r="H224" s="1" t="s">
        <x:v>1870</x:v>
      </x:c>
      <x:c r="I224" s="1" t="s">
        <x:v>1901</x:v>
      </x:c>
      <x:c r="J224" s="1" t="s">
        <x:v>1872</x:v>
      </x:c>
      <x:c r="K224" s="14" t="n">
        <x:v>43097</x:v>
      </x:c>
      <x:c r="L224" s="1" t="n">
        <x:f aca="0">ROUND((DATE(2026,7,31)-K224)/365.25,2)</x:f>
        <x:v>8.59</x:v>
      </x:c>
      <x:c r="M224" s="14" t="n">
        <x:v>44192</x:v>
      </x:c>
      <x:c r="N224" s="1" t="s">
        <x:v>1884</x:v>
      </x:c>
      <x:c r="O224" s="1" t="n">
        <x:v>180</x:v>
      </x:c>
      <x:c r="P224" s="14" t="n">
        <x:v>46178</x:v>
      </x:c>
      <x:c r="Q224" s="14" t="n">
        <x:v>46358</x:v>
      </x:c>
      <x:c r="R224" s="1" t="n">
        <x:f aca="0">MAX(0,DATE(2026,7,31)-Q224)</x:f>
        <x:v>0</x:v>
      </x:c>
      <x:c r="S224" s="1" t="n">
        <x:v>10</x:v>
      </x:c>
      <x:c r="T224" s="1" t="n">
        <x:v>2027</x:v>
      </x:c>
      <x:c r="U224" s="1" t="s">
        <x:v>1874</x:v>
      </x:c>
      <x:c r="V224" s="15" t="n">
        <x:v>6305.63</x:v>
      </x:c>
      <x:c r="W224" s="15" t="n">
        <x:v>6605.4</x:v>
      </x:c>
      <x:c r="X224" s="1" t="str">
        <x:f aca="0">G224&amp;" | "&amp;D224</x:f>
        <x:v>MedAxis-A02 | ECG Machine</x:v>
      </x:c>
      <x:c r="Y224" s="1" t="s">
        <x:v>1885</x:v>
      </x:c>
      <x:c r="Z224" s="11" t="b">
        <x:f aca="0">FALSE()</x:f>
        <x:v>0</x:v>
      </x:c>
    </x:row>
    <x:row r="225" ht="15" hidden="0" customHeight="1">
      <x:c r="A225" s="1" t="s">
        <x:v>883</x:v>
      </x:c>
      <x:c r="B225" s="1" t="s">
        <x:v>2553</x:v>
      </x:c>
      <x:c r="C225" s="1" t="s">
        <x:v>2554</x:v>
      </x:c>
      <x:c r="D225" s="1" t="s">
        <x:v>1866</x:v>
      </x:c>
      <x:c r="E225" s="1" t="s">
        <x:v>1867</x:v>
      </x:c>
      <x:c r="F225" s="1" t="s">
        <x:v>1899</x:v>
      </x:c>
      <x:c r="G225" s="1" t="s">
        <x:v>2100</x:v>
      </x:c>
      <x:c r="H225" s="1" t="s">
        <x:v>1911</x:v>
      </x:c>
      <x:c r="I225" s="1" t="s">
        <x:v>1994</x:v>
      </x:c>
      <x:c r="J225" s="1" t="s">
        <x:v>1893</x:v>
      </x:c>
      <x:c r="K225" s="14" t="n">
        <x:v>44458</x:v>
      </x:c>
      <x:c r="L225" s="1" t="n">
        <x:f aca="0">ROUND((DATE(2026,7,31)-K225)/365.25,2)</x:f>
        <x:v>4.86</x:v>
      </x:c>
      <x:c r="M225" s="14" t="n">
        <x:v>45553</x:v>
      </x:c>
      <x:c r="N225" s="1" t="s">
        <x:v>1907</x:v>
      </x:c>
      <x:c r="O225" s="1" t="n">
        <x:v>365</x:v>
      </x:c>
      <x:c r="P225" s="14" t="n">
        <x:v>46142</x:v>
      </x:c>
      <x:c r="Q225" s="14" t="n">
        <x:v>46507</x:v>
      </x:c>
      <x:c r="R225" s="1" t="n">
        <x:f aca="0">MAX(0,DATE(2026,7,31)-Q225)</x:f>
        <x:v>0</x:v>
      </x:c>
      <x:c r="S225" s="1" t="n">
        <x:v>10</x:v>
      </x:c>
      <x:c r="T225" s="1" t="n">
        <x:v>2031</x:v>
      </x:c>
      <x:c r="U225" s="1" t="s">
        <x:v>1874</x:v>
      </x:c>
      <x:c r="V225" s="15" t="n">
        <x:v>56930.93</x:v>
      </x:c>
      <x:c r="W225" s="15" t="n">
        <x:v>56930.93</x:v>
      </x:c>
      <x:c r="X225" s="1" t="str">
        <x:f aca="0">G225&amp;" | "&amp;D225</x:f>
        <x:v>MedAxis-C04 | Ultrasound</x:v>
      </x:c>
      <x:c r="Y225" s="1" t="s">
        <x:v>1875</x:v>
      </x:c>
      <x:c r="Z225" s="11" t="b">
        <x:f aca="0">FALSE()</x:f>
        <x:v>0</x:v>
      </x:c>
    </x:row>
    <x:row r="226" ht="15" hidden="0" customHeight="1">
      <x:c r="A226" s="1" t="s">
        <x:v>2555</x:v>
      </x:c>
      <x:c r="B226" s="1" t="s">
        <x:v>2556</x:v>
      </x:c>
      <x:c r="C226" s="1" t="s">
        <x:v>2557</x:v>
      </x:c>
      <x:c r="D226" s="1" t="s">
        <x:v>2010</x:v>
      </x:c>
      <x:c r="E226" s="1" t="s">
        <x:v>1928</x:v>
      </x:c>
      <x:c r="F226" s="1" t="s">
        <x:v>1881</x:v>
      </x:c>
      <x:c r="G226" s="1" t="s">
        <x:v>2332</x:v>
      </x:c>
      <x:c r="H226" s="1" t="s">
        <x:v>1911</x:v>
      </x:c>
      <x:c r="I226" s="1" t="s">
        <x:v>1883</x:v>
      </x:c>
      <x:c r="J226" s="1" t="s">
        <x:v>1893</x:v>
      </x:c>
      <x:c r="K226" s="14" t="n">
        <x:v>42666</x:v>
      </x:c>
      <x:c r="L226" s="1" t="n">
        <x:f aca="0">ROUND((DATE(2026,7,31)-K226)/365.25,2)</x:f>
        <x:v>9.77</x:v>
      </x:c>
      <x:c r="M226" s="14" t="n">
        <x:v>43761</x:v>
      </x:c>
      <x:c r="N226" s="1" t="s">
        <x:v>1884</x:v>
      </x:c>
      <x:c r="O226" s="1" t="n">
        <x:v>180</x:v>
      </x:c>
      <x:c r="P226" s="14" t="n">
        <x:v>46120</x:v>
      </x:c>
      <x:c r="Q226" s="14" t="n">
        <x:v>46300</x:v>
      </x:c>
      <x:c r="R226" s="1" t="n">
        <x:f aca="0">MAX(0,DATE(2026,7,31)-Q226)</x:f>
        <x:v>0</x:v>
      </x:c>
      <x:c r="S226" s="1" t="n">
        <x:v>8</x:v>
      </x:c>
      <x:c r="T226" s="1" t="n">
        <x:v>2024</x:v>
      </x:c>
      <x:c r="U226" s="1" t="s">
        <x:v>1874</x:v>
      </x:c>
      <x:c r="V226" s="15" t="n">
        <x:v>2275.24</x:v>
      </x:c>
      <x:c r="W226" s="15" t="n">
        <x:v>2509.08</x:v>
      </x:c>
      <x:c r="X226" s="1" t="str">
        <x:f aca="0">G226&amp;" | "&amp;D226</x:f>
        <x:v>Helix-C02 | Vital Signs Monitor</x:v>
      </x:c>
      <x:c r="Y226" s="1" t="s">
        <x:v>1885</x:v>
      </x:c>
      <x:c r="Z226" s="11" t="b">
        <x:f aca="0">FALSE()</x:f>
        <x:v>0</x:v>
      </x:c>
    </x:row>
    <x:row r="227" ht="15" hidden="0" customHeight="1">
      <x:c r="A227" s="1" t="s">
        <x:v>2558</x:v>
      </x:c>
      <x:c r="B227" s="1" t="s">
        <x:v>2559</x:v>
      </x:c>
      <x:c r="C227" s="1" t="s">
        <x:v>2560</x:v>
      </x:c>
      <x:c r="D227" s="1" t="s">
        <x:v>1989</x:v>
      </x:c>
      <x:c r="E227" s="1" t="s">
        <x:v>1968</x:v>
      </x:c>
      <x:c r="F227" s="1" t="s">
        <x:v>1868</x:v>
      </x:c>
      <x:c r="G227" s="1" t="s">
        <x:v>2561</x:v>
      </x:c>
      <x:c r="H227" s="1" t="s">
        <x:v>1870</x:v>
      </x:c>
      <x:c r="I227" s="1" t="s">
        <x:v>1923</x:v>
      </x:c>
      <x:c r="J227" s="1" t="s">
        <x:v>1893</x:v>
      </x:c>
      <x:c r="K227" s="14" t="n">
        <x:v>44654</x:v>
      </x:c>
      <x:c r="L227" s="1" t="n">
        <x:f aca="0">ROUND((DATE(2026,7,31)-K227)/365.25,2)</x:f>
        <x:v>4.33</x:v>
      </x:c>
      <x:c r="M227" s="14" t="n">
        <x:v>45749</x:v>
      </x:c>
      <x:c r="N227" s="1" t="s">
        <x:v>1884</x:v>
      </x:c>
      <x:c r="O227" s="1" t="n">
        <x:v>180</x:v>
      </x:c>
      <x:c r="P227" s="14" t="n">
        <x:v>46051</x:v>
      </x:c>
      <x:c r="Q227" s="14" t="n">
        <x:v>46231</x:v>
      </x:c>
      <x:c r="R227" s="1" t="n">
        <x:f aca="0">MAX(0,DATE(2026,7,31)-Q227)</x:f>
        <x:v>3</x:v>
      </x:c>
      <x:c r="S227" s="1" t="n">
        <x:v>9</x:v>
      </x:c>
      <x:c r="T227" s="1" t="n">
        <x:v>2031</x:v>
      </x:c>
      <x:c r="U227" s="1" t="s">
        <x:v>2047</x:v>
      </x:c>
      <x:c r="V227" s="15" t="n">
        <x:v>6584.07</x:v>
      </x:c>
      <x:c r="W227" s="15" t="n">
        <x:v>8244.61</x:v>
      </x:c>
      <x:c r="X227" s="1" t="str">
        <x:f aca="0">G227&amp;" | "&amp;D227</x:f>
        <x:v>NovaCare-A01 | ECG Machine</x:v>
      </x:c>
      <x:c r="Y227" s="1" t="s">
        <x:v>1885</x:v>
      </x:c>
      <x:c r="Z227" s="11" t="b">
        <x:f aca="0">FALSE()</x:f>
        <x:v>0</x:v>
      </x:c>
    </x:row>
    <x:row r="228" ht="15" hidden="0" customHeight="1">
      <x:c r="A228" s="1" t="s">
        <x:v>2562</x:v>
      </x:c>
      <x:c r="B228" s="1" t="s">
        <x:v>2563</x:v>
      </x:c>
      <x:c r="C228" s="1" t="s">
        <x:v>2564</x:v>
      </x:c>
      <x:c r="D228" s="1" t="s">
        <x:v>1879</x:v>
      </x:c>
      <x:c r="E228" s="1" t="s">
        <x:v>1880</x:v>
      </x:c>
      <x:c r="F228" s="1" t="s">
        <x:v>1899</x:v>
      </x:c>
      <x:c r="G228" s="1" t="s">
        <x:v>2100</x:v>
      </x:c>
      <x:c r="H228" s="1" t="s">
        <x:v>1911</x:v>
      </x:c>
      <x:c r="I228" s="1" t="s">
        <x:v>1983</x:v>
      </x:c>
      <x:c r="J228" s="1" t="s">
        <x:v>1893</x:v>
      </x:c>
      <x:c r="K228" s="14" t="n">
        <x:v>44361</x:v>
      </x:c>
      <x:c r="L228" s="1" t="n">
        <x:f aca="0">ROUND((DATE(2026,7,31)-K228)/365.25,2)</x:f>
        <x:v>5.13</x:v>
      </x:c>
      <x:c r="M228" s="14" t="n">
        <x:v>45456</x:v>
      </x:c>
      <x:c r="N228" s="1" t="s">
        <x:v>1884</x:v>
      </x:c>
      <x:c r="O228" s="1" t="n">
        <x:v>180</x:v>
      </x:c>
      <x:c r="P228" s="14" t="n">
        <x:v>46213</x:v>
      </x:c>
      <x:c r="Q228" s="14" t="n">
        <x:v>46393</x:v>
      </x:c>
      <x:c r="R228" s="1" t="n">
        <x:f aca="0">MAX(0,DATE(2026,7,31)-Q228)</x:f>
        <x:v>0</x:v>
      </x:c>
      <x:c r="S228" s="1" t="n">
        <x:v>7</x:v>
      </x:c>
      <x:c r="T228" s="1" t="n">
        <x:v>2028</x:v>
      </x:c>
      <x:c r="U228" s="1" t="s">
        <x:v>1874</x:v>
      </x:c>
      <x:c r="V228" s="15" t="n">
        <x:v>1324.81</x:v>
      </x:c>
      <x:c r="W228" s="15" t="n">
        <x:v>1943.24</x:v>
      </x:c>
      <x:c r="X228" s="1" t="str">
        <x:f aca="0">G228&amp;" | "&amp;D228</x:f>
        <x:v>MedAxis-C04 | Enteral Feeding Pump</x:v>
      </x:c>
      <x:c r="Y228" s="1" t="s">
        <x:v>1885</x:v>
      </x:c>
      <x:c r="Z228" s="11" t="b">
        <x:f aca="0">FALSE()</x:f>
        <x:v>0</x:v>
      </x:c>
    </x:row>
    <x:row r="229" ht="15" hidden="0" customHeight="1">
      <x:c r="A229" s="1" t="s">
        <x:v>888</x:v>
      </x:c>
      <x:c r="B229" s="1" t="s">
        <x:v>2565</x:v>
      </x:c>
      <x:c r="C229" s="1" t="s">
        <x:v>2566</x:v>
      </x:c>
      <x:c r="D229" s="1" t="s">
        <x:v>1927</x:v>
      </x:c>
      <x:c r="E229" s="1" t="s">
        <x:v>1928</x:v>
      </x:c>
      <x:c r="F229" s="1" t="s">
        <x:v>1868</x:v>
      </x:c>
      <x:c r="G229" s="1" t="s">
        <x:v>1929</x:v>
      </x:c>
      <x:c r="H229" s="1" t="s">
        <x:v>1870</x:v>
      </x:c>
      <x:c r="I229" s="1" t="s">
        <x:v>1892</x:v>
      </x:c>
      <x:c r="J229" s="1" t="s">
        <x:v>1893</x:v>
      </x:c>
      <x:c r="K229" s="14" t="n">
        <x:v>42605</x:v>
      </x:c>
      <x:c r="L229" s="1" t="n">
        <x:f aca="0">ROUND((DATE(2026,7,31)-K229)/365.25,2)</x:f>
        <x:v>9.94</x:v>
      </x:c>
      <x:c r="M229" s="14" t="n">
        <x:v>43700</x:v>
      </x:c>
      <x:c r="N229" s="1" t="s">
        <x:v>1884</x:v>
      </x:c>
      <x:c r="O229" s="1" t="n">
        <x:v>180</x:v>
      </x:c>
      <x:c r="P229" s="14" t="n">
        <x:v>46129</x:v>
      </x:c>
      <x:c r="Q229" s="14" t="n">
        <x:v>46309</x:v>
      </x:c>
      <x:c r="R229" s="1" t="n">
        <x:f aca="0">MAX(0,DATE(2026,7,31)-Q229)</x:f>
        <x:v>0</x:v>
      </x:c>
      <x:c r="S229" s="1" t="n">
        <x:v>8</x:v>
      </x:c>
      <x:c r="T229" s="1" t="n">
        <x:v>2024</x:v>
      </x:c>
      <x:c r="U229" s="1" t="s">
        <x:v>1874</x:v>
      </x:c>
      <x:c r="V229" s="15" t="n">
        <x:v>9029.72</x:v>
      </x:c>
      <x:c r="W229" s="15" t="n">
        <x:v>10218.33</x:v>
      </x:c>
      <x:c r="X229" s="1" t="str">
        <x:f aca="0">G229&amp;" | "&amp;D229</x:f>
        <x:v>NovaCare-B04 | Patient Monitor</x:v>
      </x:c>
      <x:c r="Y229" s="1" t="s">
        <x:v>1875</x:v>
      </x:c>
      <x:c r="Z229" s="11" t="b">
        <x:f aca="0">FALSE()</x:f>
        <x:v>0</x:v>
      </x:c>
    </x:row>
    <x:row r="230" ht="15" hidden="0" customHeight="1">
      <x:c r="A230" s="1" t="s">
        <x:v>2567</x:v>
      </x:c>
      <x:c r="B230" s="1" t="s">
        <x:v>2568</x:v>
      </x:c>
      <x:c r="C230" s="1" t="s">
        <x:v>2569</x:v>
      </x:c>
      <x:c r="D230" s="1" t="s">
        <x:v>1888</x:v>
      </x:c>
      <x:c r="E230" s="1" t="s">
        <x:v>1880</x:v>
      </x:c>
      <x:c r="F230" s="1" t="s">
        <x:v>1889</x:v>
      </x:c>
      <x:c r="G230" s="1" t="s">
        <x:v>1978</x:v>
      </x:c>
      <x:c r="H230" s="1" t="s">
        <x:v>1870</x:v>
      </x:c>
      <x:c r="I230" s="1" t="s">
        <x:v>1968</x:v>
      </x:c>
      <x:c r="J230" s="1" t="s">
        <x:v>1902</x:v>
      </x:c>
      <x:c r="K230" s="14" t="n">
        <x:v>44703</x:v>
      </x:c>
      <x:c r="L230" s="1" t="n">
        <x:f aca="0">ROUND((DATE(2026,7,31)-K230)/365.25,2)</x:f>
        <x:v>4.19</x:v>
      </x:c>
      <x:c r="M230" s="14" t="n">
        <x:v>45798</x:v>
      </x:c>
      <x:c r="N230" s="1" t="s">
        <x:v>1884</x:v>
      </x:c>
      <x:c r="O230" s="1" t="n">
        <x:v>180</x:v>
      </x:c>
      <x:c r="P230" s="14" t="n">
        <x:v>46126</x:v>
      </x:c>
      <x:c r="Q230" s="14" t="n">
        <x:v>46306</x:v>
      </x:c>
      <x:c r="R230" s="1" t="n">
        <x:f aca="0">MAX(0,DATE(2026,7,31)-Q230)</x:f>
        <x:v>0</x:v>
      </x:c>
      <x:c r="S230" s="1" t="n">
        <x:v>9</x:v>
      </x:c>
      <x:c r="T230" s="1" t="n">
        <x:v>2031</x:v>
      </x:c>
      <x:c r="U230" s="1" t="s">
        <x:v>1874</x:v>
      </x:c>
      <x:c r="V230" s="15" t="n">
        <x:v>3619.29</x:v>
      </x:c>
      <x:c r="W230" s="15" t="n">
        <x:v>4293.83</x:v>
      </x:c>
      <x:c r="X230" s="1" t="str">
        <x:f aca="0">G230&amp;" | "&amp;D230</x:f>
        <x:v>PulseWorks-C04 | Infusion Pump</x:v>
      </x:c>
      <x:c r="Y230" s="1" t="s">
        <x:v>1885</x:v>
      </x:c>
      <x:c r="Z230" s="11" t="b">
        <x:f aca="0">FALSE()</x:f>
        <x:v>0</x:v>
      </x:c>
    </x:row>
    <x:row r="231" ht="15" hidden="0" customHeight="1">
      <x:c r="A231" s="1" t="s">
        <x:v>2570</x:v>
      </x:c>
      <x:c r="B231" s="1" t="s">
        <x:v>2571</x:v>
      </x:c>
      <x:c r="C231" s="1" t="s">
        <x:v>2572</x:v>
      </x:c>
      <x:c r="D231" s="1" t="s">
        <x:v>1989</x:v>
      </x:c>
      <x:c r="E231" s="1" t="s">
        <x:v>1968</x:v>
      </x:c>
      <x:c r="F231" s="1" t="s">
        <x:v>1963</x:v>
      </x:c>
      <x:c r="G231" s="1" t="s">
        <x:v>1993</x:v>
      </x:c>
      <x:c r="H231" s="1" t="s">
        <x:v>1870</x:v>
      </x:c>
      <x:c r="I231" s="1" t="s">
        <x:v>1968</x:v>
      </x:c>
      <x:c r="J231" s="1" t="s">
        <x:v>1893</x:v>
      </x:c>
      <x:c r="K231" s="14" t="n">
        <x:v>45220</x:v>
      </x:c>
      <x:c r="L231" s="1" t="n">
        <x:f aca="0">ROUND((DATE(2026,7,31)-K231)/365.25,2)</x:f>
        <x:v>2.78</x:v>
      </x:c>
      <x:c r="M231" s="14" t="n">
        <x:v>46315</x:v>
      </x:c>
      <x:c r="N231" s="1" t="s">
        <x:v>1907</x:v>
      </x:c>
      <x:c r="O231" s="1" t="n">
        <x:v>365</x:v>
      </x:c>
      <x:c r="P231" s="14" t="n">
        <x:v>46175</x:v>
      </x:c>
      <x:c r="Q231" s="14" t="n">
        <x:v>46540</x:v>
      </x:c>
      <x:c r="R231" s="1" t="n">
        <x:f aca="0">MAX(0,DATE(2026,7,31)-Q231)</x:f>
        <x:v>0</x:v>
      </x:c>
      <x:c r="S231" s="1" t="n">
        <x:v>9</x:v>
      </x:c>
      <x:c r="T231" s="1" t="n">
        <x:v>2032</x:v>
      </x:c>
      <x:c r="U231" s="1" t="s">
        <x:v>1959</x:v>
      </x:c>
      <x:c r="V231" s="15" t="n">
        <x:v>7693.43</x:v>
      </x:c>
      <x:c r="W231" s="15" t="n">
        <x:v>8112.47</x:v>
      </x:c>
      <x:c r="X231" s="1" t="str">
        <x:f aca="0">G231&amp;" | "&amp;D231</x:f>
        <x:v>ClinTech-A04 | ECG Machine</x:v>
      </x:c>
      <x:c r="Y231" s="1" t="s">
        <x:v>1885</x:v>
      </x:c>
      <x:c r="Z231" s="11" t="b">
        <x:f aca="0">FALSE()</x:f>
        <x:v>0</x:v>
      </x:c>
    </x:row>
    <x:row r="232" ht="15" hidden="0" customHeight="1">
      <x:c r="A232" s="1" t="s">
        <x:v>891</x:v>
      </x:c>
      <x:c r="B232" s="1" t="s">
        <x:v>2573</x:v>
      </x:c>
      <x:c r="C232" s="1" t="s">
        <x:v>2574</x:v>
      </x:c>
      <x:c r="D232" s="1" t="s">
        <x:v>1915</x:v>
      </x:c>
      <x:c r="E232" s="1" t="s">
        <x:v>1916</x:v>
      </x:c>
      <x:c r="F232" s="1" t="s">
        <x:v>1917</x:v>
      </x:c>
      <x:c r="G232" s="1" t="s">
        <x:v>2015</x:v>
      </x:c>
      <x:c r="H232" s="1" t="s">
        <x:v>1891</x:v>
      </x:c>
      <x:c r="I232" s="1" t="s">
        <x:v>1923</x:v>
      </x:c>
      <x:c r="J232" s="1" t="s">
        <x:v>1902</x:v>
      </x:c>
      <x:c r="K232" s="14" t="n">
        <x:v>42701</x:v>
      </x:c>
      <x:c r="L232" s="1" t="n">
        <x:f aca="0">ROUND((DATE(2026,7,31)-K232)/365.25,2)</x:f>
        <x:v>9.67</x:v>
      </x:c>
      <x:c r="M232" s="14" t="n">
        <x:v>43796</x:v>
      </x:c>
      <x:c r="N232" s="1" t="s">
        <x:v>1907</x:v>
      </x:c>
      <x:c r="O232" s="1" t="n">
        <x:v>365</x:v>
      </x:c>
      <x:c r="P232" s="14" t="n">
        <x:v>46142</x:v>
      </x:c>
      <x:c r="Q232" s="14" t="n">
        <x:v>46507</x:v>
      </x:c>
      <x:c r="R232" s="1" t="n">
        <x:f aca="0">MAX(0,DATE(2026,7,31)-Q232)</x:f>
        <x:v>0</x:v>
      </x:c>
      <x:c r="S232" s="1" t="n">
        <x:v>11</x:v>
      </x:c>
      <x:c r="T232" s="1" t="n">
        <x:v>2027</x:v>
      </x:c>
      <x:c r="U232" s="1" t="s">
        <x:v>1874</x:v>
      </x:c>
      <x:c r="V232" s="15" t="n">
        <x:v>33052.98</x:v>
      </x:c>
      <x:c r="W232" s="15" t="n">
        <x:v>33052.98</x:v>
      </x:c>
      <x:c r="X232" s="1" t="str">
        <x:f aca="0">G232&amp;" | "&amp;D232</x:f>
        <x:v>Apex-A02 | Ventilator</x:v>
      </x:c>
      <x:c r="Y232" s="1" t="s">
        <x:v>1875</x:v>
      </x:c>
      <x:c r="Z232" s="11" t="b">
        <x:f aca="0">FALSE()</x:f>
        <x:v>0</x:v>
      </x:c>
    </x:row>
    <x:row r="233" ht="15" hidden="0" customHeight="1">
      <x:c r="A233" s="1" t="s">
        <x:v>2575</x:v>
      </x:c>
      <x:c r="B233" s="1" t="s">
        <x:v>2576</x:v>
      </x:c>
      <x:c r="C233" s="1" t="s">
        <x:v>2577</x:v>
      </x:c>
      <x:c r="D233" s="1" t="s">
        <x:v>1888</x:v>
      </x:c>
      <x:c r="E233" s="1" t="s">
        <x:v>1880</x:v>
      </x:c>
      <x:c r="F233" s="1" t="s">
        <x:v>1917</x:v>
      </x:c>
      <x:c r="G233" s="1" t="s">
        <x:v>2277</x:v>
      </x:c>
      <x:c r="H233" s="1" t="s">
        <x:v>1911</x:v>
      </x:c>
      <x:c r="I233" s="1" t="s">
        <x:v>1919</x:v>
      </x:c>
      <x:c r="J233" s="1" t="s">
        <x:v>1893</x:v>
      </x:c>
      <x:c r="K233" s="14" t="n">
        <x:v>45167</x:v>
      </x:c>
      <x:c r="L233" s="1" t="n">
        <x:f aca="0">ROUND((DATE(2026,7,31)-K233)/365.25,2)</x:f>
        <x:v>2.92</x:v>
      </x:c>
      <x:c r="M233" s="14" t="n">
        <x:v>46262</x:v>
      </x:c>
      <x:c r="N233" s="1" t="s">
        <x:v>1884</x:v>
      </x:c>
      <x:c r="O233" s="1" t="n">
        <x:v>365</x:v>
      </x:c>
      <x:c r="P233" s="14" t="n">
        <x:v>45808</x:v>
      </x:c>
      <x:c r="Q233" s="14" t="n">
        <x:v>46173</x:v>
      </x:c>
      <x:c r="R233" s="1" t="n">
        <x:f aca="0">MAX(0,DATE(2026,7,31)-Q233)</x:f>
        <x:v>61</x:v>
      </x:c>
      <x:c r="S233" s="1" t="n">
        <x:v>9</x:v>
      </x:c>
      <x:c r="T233" s="1" t="n">
        <x:v>2032</x:v>
      </x:c>
      <x:c r="U233" s="1" t="s">
        <x:v>2047</x:v>
      </x:c>
      <x:c r="V233" s="15" t="n">
        <x:v>2857.69</x:v>
      </x:c>
      <x:c r="W233" s="15" t="n">
        <x:v>3407.73</x:v>
      </x:c>
      <x:c r="X233" s="1" t="str">
        <x:f aca="0">G233&amp;" | "&amp;D233</x:f>
        <x:v>Apex-C02 | Infusion Pump</x:v>
      </x:c>
      <x:c r="Y233" s="1" t="s">
        <x:v>1885</x:v>
      </x:c>
      <x:c r="Z233" s="11" t="b">
        <x:f aca="0">FALSE()</x:f>
        <x:v>0</x:v>
      </x:c>
    </x:row>
    <x:row r="234" ht="15" hidden="0" customHeight="1">
      <x:c r="A234" s="1" t="s">
        <x:v>894</x:v>
      </x:c>
      <x:c r="B234" s="1" t="s">
        <x:v>2578</x:v>
      </x:c>
      <x:c r="C234" s="1" t="s">
        <x:v>2579</x:v>
      </x:c>
      <x:c r="D234" s="1" t="s">
        <x:v>1997</x:v>
      </x:c>
      <x:c r="E234" s="1" t="s">
        <x:v>1916</x:v>
      </x:c>
      <x:c r="F234" s="1" t="s">
        <x:v>1963</x:v>
      </x:c>
      <x:c r="G234" s="1" t="s">
        <x:v>2011</x:v>
      </x:c>
      <x:c r="H234" s="1" t="s">
        <x:v>1870</x:v>
      </x:c>
      <x:c r="I234" s="1" t="s">
        <x:v>1968</x:v>
      </x:c>
      <x:c r="J234" s="1" t="s">
        <x:v>1902</x:v>
      </x:c>
      <x:c r="K234" s="14" t="n">
        <x:v>45280</x:v>
      </x:c>
      <x:c r="L234" s="1" t="n">
        <x:f aca="0">ROUND((DATE(2026,7,31)-K234)/365.25,2)</x:f>
        <x:v>2.61</x:v>
      </x:c>
      <x:c r="M234" s="14" t="n">
        <x:v>46375</x:v>
      </x:c>
      <x:c r="N234" s="1" t="s">
        <x:v>1884</x:v>
      </x:c>
      <x:c r="O234" s="1" t="n">
        <x:v>365</x:v>
      </x:c>
      <x:c r="P234" s="14" t="n">
        <x:v>46207</x:v>
      </x:c>
      <x:c r="Q234" s="14" t="n">
        <x:v>46572</x:v>
      </x:c>
      <x:c r="R234" s="1" t="n">
        <x:f aca="0">MAX(0,DATE(2026,7,31)-Q234)</x:f>
        <x:v>0</x:v>
      </x:c>
      <x:c r="S234" s="1" t="n">
        <x:v>13</x:v>
      </x:c>
      <x:c r="T234" s="1" t="n">
        <x:v>2036</x:v>
      </x:c>
      <x:c r="U234" s="1" t="s">
        <x:v>1874</x:v>
      </x:c>
      <x:c r="V234" s="15" t="n">
        <x:v>41364.62</x:v>
      </x:c>
      <x:c r="W234" s="15" t="n">
        <x:v>52773.31</x:v>
      </x:c>
      <x:c r="X234" s="1" t="str">
        <x:f aca="0">G234&amp;" | "&amp;D234</x:f>
        <x:v>ClinTech-B03 | Anaesthetic Machine</x:v>
      </x:c>
      <x:c r="Y234" s="1" t="s">
        <x:v>1875</x:v>
      </x:c>
      <x:c r="Z234" s="11" t="b">
        <x:f aca="0">FALSE()</x:f>
        <x:v>0</x:v>
      </x:c>
    </x:row>
    <x:row r="235" ht="15" hidden="0" customHeight="1">
      <x:c r="A235" s="1" t="s">
        <x:v>895</x:v>
      </x:c>
      <x:c r="B235" s="1" t="s">
        <x:v>2580</x:v>
      </x:c>
      <x:c r="C235" s="1" t="s">
        <x:v>2581</x:v>
      </x:c>
      <x:c r="D235" s="1" t="s">
        <x:v>1927</x:v>
      </x:c>
      <x:c r="E235" s="1" t="s">
        <x:v>1928</x:v>
      </x:c>
      <x:c r="F235" s="1" t="s">
        <x:v>1899</x:v>
      </x:c>
      <x:c r="G235" s="1" t="s">
        <x:v>2268</x:v>
      </x:c>
      <x:c r="H235" s="1" t="s">
        <x:v>1870</x:v>
      </x:c>
      <x:c r="I235" s="1" t="s">
        <x:v>1883</x:v>
      </x:c>
      <x:c r="J235" s="1" t="s">
        <x:v>1893</x:v>
      </x:c>
      <x:c r="K235" s="14" t="n">
        <x:v>45384</x:v>
      </x:c>
      <x:c r="L235" s="1" t="n">
        <x:f aca="0">ROUND((DATE(2026,7,31)-K235)/365.25,2)</x:f>
        <x:v>2.33</x:v>
      </x:c>
      <x:c r="M235" s="14" t="n">
        <x:v>46479</x:v>
      </x:c>
      <x:c r="N235" s="1" t="s">
        <x:v>1907</x:v>
      </x:c>
      <x:c r="O235" s="1" t="n">
        <x:v>365</x:v>
      </x:c>
      <x:c r="P235" s="14" t="n">
        <x:v>46006</x:v>
      </x:c>
      <x:c r="Q235" s="14" t="n">
        <x:v>46371</x:v>
      </x:c>
      <x:c r="R235" s="1" t="n">
        <x:f aca="0">MAX(0,DATE(2026,7,31)-Q235)</x:f>
        <x:v>0</x:v>
      </x:c>
      <x:c r="S235" s="1" t="n">
        <x:v>8</x:v>
      </x:c>
      <x:c r="T235" s="1" t="n">
        <x:v>2032</x:v>
      </x:c>
      <x:c r="U235" s="1" t="s">
        <x:v>1874</x:v>
      </x:c>
      <x:c r="V235" s="15" t="n">
        <x:v>9053.9</x:v>
      </x:c>
      <x:c r="W235" s="15" t="n">
        <x:v>10591.59</x:v>
      </x:c>
      <x:c r="X235" s="1" t="str">
        <x:f aca="0">G235&amp;" | "&amp;D235</x:f>
        <x:v>MedAxis-A02 | Patient Monitor</x:v>
      </x:c>
      <x:c r="Y235" s="1" t="s">
        <x:v>1875</x:v>
      </x:c>
      <x:c r="Z235" s="11" t="b">
        <x:f aca="0">FALSE()</x:f>
        <x:v>0</x:v>
      </x:c>
    </x:row>
    <x:row r="236" ht="15" hidden="0" customHeight="1">
      <x:c r="A236" s="1" t="s">
        <x:v>2582</x:v>
      </x:c>
      <x:c r="B236" s="1" t="s">
        <x:v>2583</x:v>
      </x:c>
      <x:c r="C236" s="1" t="s">
        <x:v>2584</x:v>
      </x:c>
      <x:c r="D236" s="1" t="s">
        <x:v>1945</x:v>
      </x:c>
      <x:c r="E236" s="1" t="s">
        <x:v>1880</x:v>
      </x:c>
      <x:c r="F236" s="1" t="s">
        <x:v>1963</x:v>
      </x:c>
      <x:c r="G236" s="1" t="s">
        <x:v>2212</x:v>
      </x:c>
      <x:c r="H236" s="1" t="s">
        <x:v>1911</x:v>
      </x:c>
      <x:c r="I236" s="1" t="s">
        <x:v>1983</x:v>
      </x:c>
      <x:c r="J236" s="1" t="s">
        <x:v>1893</x:v>
      </x:c>
      <x:c r="K236" s="14" t="n">
        <x:v>44987</x:v>
      </x:c>
      <x:c r="L236" s="1" t="n">
        <x:f aca="0">ROUND((DATE(2026,7,31)-K236)/365.25,2)</x:f>
        <x:v>3.41</x:v>
      </x:c>
      <x:c r="M236" s="14" t="n">
        <x:v>46082</x:v>
      </x:c>
      <x:c r="N236" s="1" t="s">
        <x:v>1884</x:v>
      </x:c>
      <x:c r="O236" s="1" t="n">
        <x:v>180</x:v>
      </x:c>
      <x:c r="P236" s="14" t="n">
        <x:v>46059</x:v>
      </x:c>
      <x:c r="Q236" s="14" t="n">
        <x:v>46239</x:v>
      </x:c>
      <x:c r="R236" s="1" t="n">
        <x:f aca="0">MAX(0,DATE(2026,7,31)-Q236)</x:f>
        <x:v>0</x:v>
      </x:c>
      <x:c r="S236" s="1" t="n">
        <x:v>9</x:v>
      </x:c>
      <x:c r="T236" s="1" t="n">
        <x:v>2032</x:v>
      </x:c>
      <x:c r="U236" s="1" t="s">
        <x:v>1959</x:v>
      </x:c>
      <x:c r="V236" s="15" t="n">
        <x:v>2402.78</x:v>
      </x:c>
      <x:c r="W236" s="15" t="n">
        <x:v>2500.56</x:v>
      </x:c>
      <x:c r="X236" s="1" t="str">
        <x:f aca="0">G236&amp;" | "&amp;D236</x:f>
        <x:v>ClinTech-A01 | Syringe Pump</x:v>
      </x:c>
      <x:c r="Y236" s="1" t="s">
        <x:v>1885</x:v>
      </x:c>
      <x:c r="Z236" s="11" t="b">
        <x:f aca="0">FALSE()</x:f>
        <x:v>0</x:v>
      </x:c>
    </x:row>
    <x:row r="237" ht="15" hidden="0" customHeight="1">
      <x:c r="A237" s="1" t="s">
        <x:v>899</x:v>
      </x:c>
      <x:c r="B237" s="1" t="s">
        <x:v>2585</x:v>
      </x:c>
      <x:c r="C237" s="1" t="s">
        <x:v>2586</x:v>
      </x:c>
      <x:c r="D237" s="1" t="s">
        <x:v>1927</x:v>
      </x:c>
      <x:c r="E237" s="1" t="s">
        <x:v>1928</x:v>
      </x:c>
      <x:c r="F237" s="1" t="s">
        <x:v>1917</x:v>
      </x:c>
      <x:c r="G237" s="1" t="s">
        <x:v>2277</x:v>
      </x:c>
      <x:c r="H237" s="1" t="s">
        <x:v>1870</x:v>
      </x:c>
      <x:c r="I237" s="1" t="s">
        <x:v>1923</x:v>
      </x:c>
      <x:c r="J237" s="1" t="s">
        <x:v>1902</x:v>
      </x:c>
      <x:c r="K237" s="14" t="n">
        <x:v>42927</x:v>
      </x:c>
      <x:c r="L237" s="1" t="n">
        <x:f aca="0">ROUND((DATE(2026,7,31)-K237)/365.25,2)</x:f>
        <x:v>9.05</x:v>
      </x:c>
      <x:c r="M237" s="14" t="n">
        <x:v>44022</x:v>
      </x:c>
      <x:c r="N237" s="1" t="s">
        <x:v>1884</x:v>
      </x:c>
      <x:c r="O237" s="1" t="n">
        <x:v>365</x:v>
      </x:c>
      <x:c r="P237" s="14" t="n">
        <x:v>45977</x:v>
      </x:c>
      <x:c r="Q237" s="14" t="n">
        <x:v>46342</x:v>
      </x:c>
      <x:c r="R237" s="1" t="n">
        <x:f aca="0">MAX(0,DATE(2026,7,31)-Q237)</x:f>
        <x:v>0</x:v>
      </x:c>
      <x:c r="S237" s="1" t="n">
        <x:v>8</x:v>
      </x:c>
      <x:c r="T237" s="1" t="n">
        <x:v>2025</x:v>
      </x:c>
      <x:c r="U237" s="1" t="s">
        <x:v>1874</x:v>
      </x:c>
      <x:c r="V237" s="15" t="n">
        <x:v>9811.16</x:v>
      </x:c>
      <x:c r="W237" s="15" t="n">
        <x:v>10121.42</x:v>
      </x:c>
      <x:c r="X237" s="1" t="str">
        <x:f aca="0">G237&amp;" | "&amp;D237</x:f>
        <x:v>Apex-C02 | Patient Monitor</x:v>
      </x:c>
      <x:c r="Y237" s="1" t="s">
        <x:v>1875</x:v>
      </x:c>
      <x:c r="Z237" s="11" t="b">
        <x:f aca="0">FALSE()</x:f>
        <x:v>0</x:v>
      </x:c>
    </x:row>
    <x:row r="238" ht="15" hidden="0" customHeight="1">
      <x:c r="A238" s="1" t="s">
        <x:v>902</x:v>
      </x:c>
      <x:c r="B238" s="1" t="s">
        <x:v>2587</x:v>
      </x:c>
      <x:c r="C238" s="1" t="s">
        <x:v>2588</x:v>
      </x:c>
      <x:c r="D238" s="1" t="s">
        <x:v>1927</x:v>
      </x:c>
      <x:c r="E238" s="1" t="s">
        <x:v>1928</x:v>
      </x:c>
      <x:c r="F238" s="1" t="s">
        <x:v>1868</x:v>
      </x:c>
      <x:c r="G238" s="1" t="s">
        <x:v>2561</x:v>
      </x:c>
      <x:c r="H238" s="1" t="s">
        <x:v>1911</x:v>
      </x:c>
      <x:c r="I238" s="1" t="s">
        <x:v>1892</x:v>
      </x:c>
      <x:c r="J238" s="1" t="s">
        <x:v>1893</x:v>
      </x:c>
      <x:c r="K238" s="14" t="n">
        <x:v>45972</x:v>
      </x:c>
      <x:c r="L238" s="1" t="n">
        <x:f aca="0">ROUND((DATE(2026,7,31)-K238)/365.25,2)</x:f>
        <x:v>0.72</x:v>
      </x:c>
      <x:c r="M238" s="14" t="n">
        <x:v>47067</x:v>
      </x:c>
      <x:c r="N238" s="1" t="s">
        <x:v>1884</x:v>
      </x:c>
      <x:c r="O238" s="1" t="n">
        <x:v>365</x:v>
      </x:c>
      <x:c r="P238" s="14" t="n">
        <x:v>46054</x:v>
      </x:c>
      <x:c r="Q238" s="14" t="n">
        <x:v>46419</x:v>
      </x:c>
      <x:c r="R238" s="1" t="n">
        <x:f aca="0">MAX(0,DATE(2026,7,31)-Q238)</x:f>
        <x:v>0</x:v>
      </x:c>
      <x:c r="S238" s="1" t="n">
        <x:v>9</x:v>
      </x:c>
      <x:c r="T238" s="1" t="n">
        <x:v>2034</x:v>
      </x:c>
      <x:c r="U238" s="1" t="s">
        <x:v>1874</x:v>
      </x:c>
      <x:c r="V238" s="15" t="n">
        <x:v>9307.79</x:v>
      </x:c>
      <x:c r="W238" s="15" t="n">
        <x:v>9479.31</x:v>
      </x:c>
      <x:c r="X238" s="1" t="str">
        <x:f aca="0">G238&amp;" | "&amp;D238</x:f>
        <x:v>NovaCare-A01 | Patient Monitor</x:v>
      </x:c>
      <x:c r="Y238" s="1" t="s">
        <x:v>1875</x:v>
      </x:c>
      <x:c r="Z238" s="11" t="b">
        <x:f aca="0">FALSE()</x:f>
        <x:v>0</x:v>
      </x:c>
    </x:row>
    <x:row r="239" ht="15" hidden="0" customHeight="1">
      <x:c r="A239" s="1" t="s">
        <x:v>904</x:v>
      </x:c>
      <x:c r="B239" s="1" t="s">
        <x:v>2589</x:v>
      </x:c>
      <x:c r="C239" s="1" t="s">
        <x:v>2590</x:v>
      </x:c>
      <x:c r="D239" s="1" t="s">
        <x:v>1945</x:v>
      </x:c>
      <x:c r="E239" s="1" t="s">
        <x:v>1880</x:v>
      </x:c>
      <x:c r="F239" s="1" t="s">
        <x:v>1889</x:v>
      </x:c>
      <x:c r="G239" s="1" t="s">
        <x:v>2051</x:v>
      </x:c>
      <x:c r="H239" s="1" t="s">
        <x:v>1891</x:v>
      </x:c>
      <x:c r="I239" s="1" t="s">
        <x:v>1871</x:v>
      </x:c>
      <x:c r="J239" s="1" t="s">
        <x:v>1902</x:v>
      </x:c>
      <x:c r="K239" s="14" t="n">
        <x:v>45469</x:v>
      </x:c>
      <x:c r="L239" s="1" t="n">
        <x:f aca="0">ROUND((DATE(2026,7,31)-K239)/365.25,2)</x:f>
        <x:v>2.09</x:v>
      </x:c>
      <x:c r="M239" s="14" t="n">
        <x:v>46564</x:v>
      </x:c>
      <x:c r="N239" s="1" t="s">
        <x:v>1884</x:v>
      </x:c>
      <x:c r="O239" s="1" t="n">
        <x:v>365</x:v>
      </x:c>
      <x:c r="P239" s="14" t="n">
        <x:v>46140</x:v>
      </x:c>
      <x:c r="Q239" s="14" t="n">
        <x:v>46505</x:v>
      </x:c>
      <x:c r="R239" s="1" t="n">
        <x:f aca="0">MAX(0,DATE(2026,7,31)-Q239)</x:f>
        <x:v>0</x:v>
      </x:c>
      <x:c r="S239" s="1" t="n">
        <x:v>9</x:v>
      </x:c>
      <x:c r="T239" s="1" t="n">
        <x:v>2033</x:v>
      </x:c>
      <x:c r="U239" s="1" t="s">
        <x:v>1874</x:v>
      </x:c>
      <x:c r="V239" s="15" t="n">
        <x:v>2629.42</x:v>
      </x:c>
      <x:c r="W239" s="15" t="n">
        <x:v>2629.42</x:v>
      </x:c>
      <x:c r="X239" s="1" t="str">
        <x:f aca="0">G239&amp;" | "&amp;D239</x:f>
        <x:v>PulseWorks-B01 | Syringe Pump</x:v>
      </x:c>
      <x:c r="Y239" s="1" t="s">
        <x:v>1875</x:v>
      </x:c>
      <x:c r="Z239" s="11" t="b">
        <x:f aca="0">FALSE()</x:f>
        <x:v>0</x:v>
      </x:c>
    </x:row>
    <x:row r="240" ht="15" hidden="0" customHeight="1">
      <x:c r="A240" s="1" t="s">
        <x:v>909</x:v>
      </x:c>
      <x:c r="B240" s="1" t="s">
        <x:v>2591</x:v>
      </x:c>
      <x:c r="C240" s="1" t="s">
        <x:v>2592</x:v>
      </x:c>
      <x:c r="D240" s="1" t="s">
        <x:v>1888</x:v>
      </x:c>
      <x:c r="E240" s="1" t="s">
        <x:v>1880</x:v>
      </x:c>
      <x:c r="F240" s="1" t="s">
        <x:v>1899</x:v>
      </x:c>
      <x:c r="G240" s="1" t="s">
        <x:v>2046</x:v>
      </x:c>
      <x:c r="H240" s="1" t="s">
        <x:v>1870</x:v>
      </x:c>
      <x:c r="I240" s="1" t="s">
        <x:v>1994</x:v>
      </x:c>
      <x:c r="J240" s="1" t="s">
        <x:v>1902</x:v>
      </x:c>
      <x:c r="K240" s="14" t="n">
        <x:v>45796</x:v>
      </x:c>
      <x:c r="L240" s="1" t="n">
        <x:f aca="0">ROUND((DATE(2026,7,31)-K240)/365.25,2)</x:f>
        <x:v>1.2</x:v>
      </x:c>
      <x:c r="M240" s="14" t="n">
        <x:v>46891</x:v>
      </x:c>
      <x:c r="N240" s="1" t="s">
        <x:v>1884</x:v>
      </x:c>
      <x:c r="O240" s="1" t="n">
        <x:v>365</x:v>
      </x:c>
      <x:c r="P240" s="14" t="n">
        <x:v>46078</x:v>
      </x:c>
      <x:c r="Q240" s="14" t="n">
        <x:v>46443</x:v>
      </x:c>
      <x:c r="R240" s="1" t="n">
        <x:f aca="0">MAX(0,DATE(2026,7,31)-Q240)</x:f>
        <x:v>0</x:v>
      </x:c>
      <x:c r="S240" s="1" t="n">
        <x:v>9</x:v>
      </x:c>
      <x:c r="T240" s="1" t="n">
        <x:v>2034</x:v>
      </x:c>
      <x:c r="U240" s="1" t="s">
        <x:v>1874</x:v>
      </x:c>
      <x:c r="V240" s="15" t="n">
        <x:v>3042.38</x:v>
      </x:c>
      <x:c r="W240" s="15" t="n">
        <x:v>4016.82</x:v>
      </x:c>
      <x:c r="X240" s="1" t="str">
        <x:f aca="0">G240&amp;" | "&amp;D240</x:f>
        <x:v>MedAxis-C03 | Infusion Pump</x:v>
      </x:c>
      <x:c r="Y240" s="1" t="s">
        <x:v>1875</x:v>
      </x:c>
      <x:c r="Z240" s="11" t="b">
        <x:f aca="0">FALSE()</x:f>
        <x:v>0</x:v>
      </x:c>
    </x:row>
    <x:row r="241" ht="15" hidden="0" customHeight="1">
      <x:c r="A241" s="1" t="s">
        <x:v>912</x:v>
      </x:c>
      <x:c r="B241" s="1" t="s">
        <x:v>2593</x:v>
      </x:c>
      <x:c r="C241" s="1" t="s">
        <x:v>2594</x:v>
      </x:c>
      <x:c r="D241" s="1" t="s">
        <x:v>2010</x:v>
      </x:c>
      <x:c r="E241" s="1" t="s">
        <x:v>1928</x:v>
      </x:c>
      <x:c r="F241" s="1" t="s">
        <x:v>1963</x:v>
      </x:c>
      <x:c r="G241" s="1" t="s">
        <x:v>2011</x:v>
      </x:c>
      <x:c r="H241" s="1" t="s">
        <x:v>1870</x:v>
      </x:c>
      <x:c r="I241" s="1" t="s">
        <x:v>1892</x:v>
      </x:c>
      <x:c r="J241" s="1" t="s">
        <x:v>1893</x:v>
      </x:c>
      <x:c r="K241" s="14" t="n">
        <x:v>43172</x:v>
      </x:c>
      <x:c r="L241" s="1" t="n">
        <x:f aca="0">ROUND((DATE(2026,7,31)-K241)/365.25,2)</x:f>
        <x:v>8.38</x:v>
      </x:c>
      <x:c r="M241" s="14" t="n">
        <x:v>44267</x:v>
      </x:c>
      <x:c r="N241" s="1" t="s">
        <x:v>1884</x:v>
      </x:c>
      <x:c r="O241" s="1" t="n">
        <x:v>365</x:v>
      </x:c>
      <x:c r="P241" s="14" t="n">
        <x:v>45873</x:v>
      </x:c>
      <x:c r="Q241" s="14" t="n">
        <x:v>46238</x:v>
      </x:c>
      <x:c r="R241" s="1" t="n">
        <x:f aca="0">MAX(0,DATE(2026,7,31)-Q241)</x:f>
        <x:v>0</x:v>
      </x:c>
      <x:c r="S241" s="1" t="n">
        <x:v>6</x:v>
      </x:c>
      <x:c r="T241" s="1" t="n">
        <x:v>2024</x:v>
      </x:c>
      <x:c r="U241" s="1" t="s">
        <x:v>1874</x:v>
      </x:c>
      <x:c r="V241" s="15" t="n">
        <x:v>2507.86</x:v>
      </x:c>
      <x:c r="W241" s="15" t="n">
        <x:v>2507.86</x:v>
      </x:c>
      <x:c r="X241" s="1" t="str">
        <x:f aca="0">G241&amp;" | "&amp;D241</x:f>
        <x:v>ClinTech-B03 | Vital Signs Monitor</x:v>
      </x:c>
      <x:c r="Y241" s="1" t="s">
        <x:v>1875</x:v>
      </x:c>
      <x:c r="Z241" s="11" t="b">
        <x:f aca="0">FALSE()</x:f>
        <x:v>0</x:v>
      </x:c>
    </x:row>
    <x:row r="242" ht="15" hidden="0" customHeight="1">
      <x:c r="A242" s="1" t="s">
        <x:v>917</x:v>
      </x:c>
      <x:c r="B242" s="1" t="s">
        <x:v>2595</x:v>
      </x:c>
      <x:c r="C242" s="1" t="s">
        <x:v>2596</x:v>
      </x:c>
      <x:c r="D242" s="1" t="s">
        <x:v>1897</x:v>
      </x:c>
      <x:c r="E242" s="1" t="s">
        <x:v>1898</x:v>
      </x:c>
      <x:c r="F242" s="1" t="s">
        <x:v>1899</x:v>
      </x:c>
      <x:c r="G242" s="1" t="s">
        <x:v>2311</x:v>
      </x:c>
      <x:c r="H242" s="1" t="s">
        <x:v>1891</x:v>
      </x:c>
      <x:c r="I242" s="1" t="s">
        <x:v>1968</x:v>
      </x:c>
      <x:c r="J242" s="1" t="s">
        <x:v>1902</x:v>
      </x:c>
      <x:c r="K242" s="14" t="n">
        <x:v>44423</x:v>
      </x:c>
      <x:c r="L242" s="1" t="n">
        <x:f aca="0">ROUND((DATE(2026,7,31)-K242)/365.25,2)</x:f>
        <x:v>4.96</x:v>
      </x:c>
      <x:c r="M242" s="14" t="n">
        <x:v>45518</x:v>
      </x:c>
      <x:c r="N242" s="1" t="s">
        <x:v>1884</x:v>
      </x:c>
      <x:c r="O242" s="1" t="n">
        <x:v>365</x:v>
      </x:c>
      <x:c r="P242" s="14" t="n">
        <x:v>46169</x:v>
      </x:c>
      <x:c r="Q242" s="14" t="n">
        <x:v>46534</x:v>
      </x:c>
      <x:c r="R242" s="1" t="n">
        <x:f aca="0">MAX(0,DATE(2026,7,31)-Q242)</x:f>
        <x:v>0</x:v>
      </x:c>
      <x:c r="S242" s="1" t="n">
        <x:v>9</x:v>
      </x:c>
      <x:c r="T242" s="1" t="n">
        <x:v>2030</x:v>
      </x:c>
      <x:c r="U242" s="1" t="s">
        <x:v>1874</x:v>
      </x:c>
      <x:c r="V242" s="15" t="n">
        <x:v>15999.76</x:v>
      </x:c>
      <x:c r="W242" s="15" t="n">
        <x:v>15999.76</x:v>
      </x:c>
      <x:c r="X242" s="1" t="str">
        <x:f aca="0">G242&amp;" | "&amp;D242</x:f>
        <x:v>MedAxis-B03 | Defibrillator</x:v>
      </x:c>
      <x:c r="Y242" s="1" t="s">
        <x:v>1875</x:v>
      </x:c>
      <x:c r="Z242" s="11" t="b">
        <x:f aca="0">FALSE()</x:f>
        <x:v>0</x:v>
      </x:c>
    </x:row>
    <x:row r="243" ht="15" hidden="0" customHeight="1">
      <x:c r="A243" s="1" t="s">
        <x:v>1774</x:v>
      </x:c>
      <x:c r="B243" s="1" t="s">
        <x:v>2597</x:v>
      </x:c>
      <x:c r="C243" s="1" t="s">
        <x:v>2598</x:v>
      </x:c>
      <x:c r="D243" s="1" t="s">
        <x:v>2010</x:v>
      </x:c>
      <x:c r="E243" s="1" t="s">
        <x:v>1928</x:v>
      </x:c>
      <x:c r="F243" s="1" t="s">
        <x:v>1889</x:v>
      </x:c>
      <x:c r="G243" s="1" t="s">
        <x:v>1890</x:v>
      </x:c>
      <x:c r="H243" s="1" t="s">
        <x:v>1911</x:v>
      </x:c>
      <x:c r="I243" s="1" t="s">
        <x:v>1883</x:v>
      </x:c>
      <x:c r="J243" s="1" t="s">
        <x:v>1872</x:v>
      </x:c>
      <x:c r="K243" s="14" t="n">
        <x:v>46049</x:v>
      </x:c>
      <x:c r="L243" s="1" t="n">
        <x:f aca="0">ROUND((DATE(2026,7,31)-K243)/365.25,2)</x:f>
        <x:v>0.51</x:v>
      </x:c>
      <x:c r="M243" s="14" t="n">
        <x:v>47144</x:v>
      </x:c>
      <x:c r="N243" s="1" t="s">
        <x:v>1884</x:v>
      </x:c>
      <x:c r="O243" s="1" t="n">
        <x:v>365</x:v>
      </x:c>
      <x:c r="P243" s="14" t="n">
        <x:v>46055</x:v>
      </x:c>
      <x:c r="Q243" s="14" t="n">
        <x:v>46420</x:v>
      </x:c>
      <x:c r="R243" s="1" t="n">
        <x:f aca="0">MAX(0,DATE(2026,7,31)-Q243)</x:f>
        <x:v>0</x:v>
      </x:c>
      <x:c r="S243" s="1" t="n">
        <x:v>7</x:v>
      </x:c>
      <x:c r="T243" s="1" t="n">
        <x:v>2033</x:v>
      </x:c>
      <x:c r="U243" s="1" t="s">
        <x:v>1874</x:v>
      </x:c>
      <x:c r="V243" s="15" t="n">
        <x:v>1825.35</x:v>
      </x:c>
      <x:c r="W243" s="15" t="n">
        <x:v>2746.24</x:v>
      </x:c>
      <x:c r="X243" s="1" t="str">
        <x:f aca="0">G243&amp;" | "&amp;D243</x:f>
        <x:v>PulseWorks-B02 | Vital Signs Monitor</x:v>
      </x:c>
      <x:c r="Y243" s="1" t="s">
        <x:v>2323</x:v>
      </x:c>
      <x:c r="Z243" s="11" t="b">
        <x:f aca="0">FALSE()</x:f>
        <x:v>0</x:v>
      </x:c>
    </x:row>
    <x:row r="244" ht="15" hidden="0" customHeight="1">
      <x:c r="A244" s="1" t="s">
        <x:v>2599</x:v>
      </x:c>
      <x:c r="B244" s="1" t="s">
        <x:v>2600</x:v>
      </x:c>
      <x:c r="C244" s="1" t="s">
        <x:v>2601</x:v>
      </x:c>
      <x:c r="D244" s="1" t="s">
        <x:v>1949</x:v>
      </x:c>
      <x:c r="E244" s="1" t="s">
        <x:v>1916</x:v>
      </x:c>
      <x:c r="F244" s="1" t="s">
        <x:v>1917</x:v>
      </x:c>
      <x:c r="G244" s="1" t="s">
        <x:v>2440</x:v>
      </x:c>
      <x:c r="H244" s="1" t="s">
        <x:v>1870</x:v>
      </x:c>
      <x:c r="I244" s="1" t="s">
        <x:v>1941</x:v>
      </x:c>
      <x:c r="J244" s="1" t="s">
        <x:v>1902</x:v>
      </x:c>
      <x:c r="K244" s="14" t="n">
        <x:v>45371</x:v>
      </x:c>
      <x:c r="L244" s="1" t="n">
        <x:f aca="0">ROUND((DATE(2026,7,31)-K244)/365.25,2)</x:f>
        <x:v>2.36</x:v>
      </x:c>
      <x:c r="M244" s="14" t="n">
        <x:v>46466</x:v>
      </x:c>
      <x:c r="N244" s="1" t="s">
        <x:v>1884</x:v>
      </x:c>
      <x:c r="O244" s="1" t="n">
        <x:v>365</x:v>
      </x:c>
      <x:c r="P244" s="14" t="n">
        <x:v>46172</x:v>
      </x:c>
      <x:c r="Q244" s="14" t="n">
        <x:v>46537</x:v>
      </x:c>
      <x:c r="R244" s="1" t="n">
        <x:f aca="0">MAX(0,DATE(2026,7,31)-Q244)</x:f>
        <x:v>0</x:v>
      </x:c>
      <x:c r="S244" s="1" t="n">
        <x:v>11</x:v>
      </x:c>
      <x:c r="T244" s="1" t="n">
        <x:v>2035</x:v>
      </x:c>
      <x:c r="U244" s="1" t="s">
        <x:v>1874</x:v>
      </x:c>
      <x:c r="V244" s="15" t="n">
        <x:v>19674.89</x:v>
      </x:c>
      <x:c r="W244" s="15" t="n">
        <x:v>19674.89</x:v>
      </x:c>
      <x:c r="X244" s="1" t="str">
        <x:f aca="0">G244&amp;" | "&amp;D244</x:f>
        <x:v>Apex-B01 | Neonatal Incubator</x:v>
      </x:c>
      <x:c r="Y244" s="1" t="s">
        <x:v>1885</x:v>
      </x:c>
      <x:c r="Z244" s="11" t="b">
        <x:f aca="0">FALSE()</x:f>
        <x:v>0</x:v>
      </x:c>
    </x:row>
    <x:row r="245" ht="15" hidden="0" customHeight="1">
      <x:c r="A245" s="1" t="s">
        <x:v>2602</x:v>
      </x:c>
      <x:c r="B245" s="1" t="s">
        <x:v>2603</x:v>
      </x:c>
      <x:c r="C245" s="1" t="s">
        <x:v>2604</x:v>
      </x:c>
      <x:c r="D245" s="1" t="s">
        <x:v>1989</x:v>
      </x:c>
      <x:c r="E245" s="1" t="s">
        <x:v>1968</x:v>
      </x:c>
      <x:c r="F245" s="1" t="s">
        <x:v>1889</x:v>
      </x:c>
      <x:c r="G245" s="1" t="s">
        <x:v>2250</x:v>
      </x:c>
      <x:c r="H245" s="1" t="s">
        <x:v>1870</x:v>
      </x:c>
      <x:c r="I245" s="1" t="s">
        <x:v>1871</x:v>
      </x:c>
      <x:c r="J245" s="1" t="s">
        <x:v>1893</x:v>
      </x:c>
      <x:c r="K245" s="14" t="n">
        <x:v>43485</x:v>
      </x:c>
      <x:c r="L245" s="1" t="n">
        <x:f aca="0">ROUND((DATE(2026,7,31)-K245)/365.25,2)</x:f>
        <x:v>7.53</x:v>
      </x:c>
      <x:c r="M245" s="14" t="n">
        <x:v>44580</x:v>
      </x:c>
      <x:c r="N245" s="1" t="s">
        <x:v>1884</x:v>
      </x:c>
      <x:c r="O245" s="1" t="n">
        <x:v>180</x:v>
      </x:c>
      <x:c r="P245" s="14" t="n">
        <x:v>45907</x:v>
      </x:c>
      <x:c r="Q245" s="14" t="n">
        <x:v>46087</x:v>
      </x:c>
      <x:c r="R245" s="1" t="n">
        <x:f aca="0">MAX(0,DATE(2026,7,31)-Q245)</x:f>
        <x:v>147</x:v>
      </x:c>
      <x:c r="S245" s="1" t="n">
        <x:v>9</x:v>
      </x:c>
      <x:c r="T245" s="1" t="n">
        <x:v>2028</x:v>
      </x:c>
      <x:c r="U245" s="1" t="s">
        <x:v>1874</x:v>
      </x:c>
      <x:c r="V245" s="15" t="n">
        <x:v>6530.67</x:v>
      </x:c>
      <x:c r="W245" s="15" t="n">
        <x:v>7740.24</x:v>
      </x:c>
      <x:c r="X245" s="1" t="str">
        <x:f aca="0">G245&amp;" | "&amp;D245</x:f>
        <x:v>PulseWorks-C02 | ECG Machine</x:v>
      </x:c>
      <x:c r="Y245" s="1" t="s">
        <x:v>1885</x:v>
      </x:c>
      <x:c r="Z245" s="11" t="b">
        <x:f aca="0">FALSE()</x:f>
        <x:v>0</x:v>
      </x:c>
    </x:row>
    <x:row r="246" ht="15" hidden="0" customHeight="1">
      <x:c r="A246" s="1" t="s">
        <x:v>922</x:v>
      </x:c>
      <x:c r="B246" s="1" t="s">
        <x:v>2605</x:v>
      </x:c>
      <x:c r="C246" s="1" t="s">
        <x:v>2606</x:v>
      </x:c>
      <x:c r="D246" s="1" t="s">
        <x:v>1949</x:v>
      </x:c>
      <x:c r="E246" s="1" t="s">
        <x:v>1916</x:v>
      </x:c>
      <x:c r="F246" s="1" t="s">
        <x:v>1889</x:v>
      </x:c>
      <x:c r="G246" s="1" t="s">
        <x:v>2097</x:v>
      </x:c>
      <x:c r="H246" s="1" t="s">
        <x:v>1870</x:v>
      </x:c>
      <x:c r="I246" s="1" t="s">
        <x:v>1983</x:v>
      </x:c>
      <x:c r="J246" s="1" t="s">
        <x:v>1902</x:v>
      </x:c>
      <x:c r="K246" s="14" t="n">
        <x:v>41909</x:v>
      </x:c>
      <x:c r="L246" s="1" t="n">
        <x:f aca="0">ROUND((DATE(2026,7,31)-K246)/365.25,2)</x:f>
        <x:v>11.84</x:v>
      </x:c>
      <x:c r="M246" s="14" t="n">
        <x:v>43004</x:v>
      </x:c>
      <x:c r="N246" s="1" t="s">
        <x:v>1884</x:v>
      </x:c>
      <x:c r="O246" s="1" t="n">
        <x:v>365</x:v>
      </x:c>
      <x:c r="P246" s="14" t="n">
        <x:v>46152</x:v>
      </x:c>
      <x:c r="Q246" s="14" t="n">
        <x:v>46517</x:v>
      </x:c>
      <x:c r="R246" s="1" t="n">
        <x:f aca="0">MAX(0,DATE(2026,7,31)-Q246)</x:f>
        <x:v>0</x:v>
      </x:c>
      <x:c r="S246" s="1" t="n">
        <x:v>9</x:v>
      </x:c>
      <x:c r="T246" s="1" t="n">
        <x:v>2023</x:v>
      </x:c>
      <x:c r="U246" s="1" t="s">
        <x:v>2047</x:v>
      </x:c>
      <x:c r="V246" s="15" t="n">
        <x:v>15414.74</x:v>
      </x:c>
      <x:c r="W246" s="15" t="n">
        <x:v>19485.37</x:v>
      </x:c>
      <x:c r="X246" s="1" t="str">
        <x:f aca="0">G246&amp;" | "&amp;D246</x:f>
        <x:v>PulseWorks-B03 | Neonatal Incubator</x:v>
      </x:c>
      <x:c r="Y246" s="1" t="s">
        <x:v>1875</x:v>
      </x:c>
      <x:c r="Z246" s="11" t="b">
        <x:f aca="0">FALSE()</x:f>
        <x:v>0</x:v>
      </x:c>
    </x:row>
    <x:row r="247" ht="15" hidden="0" customHeight="1">
      <x:c r="A247" s="1" t="s">
        <x:v>2607</x:v>
      </x:c>
      <x:c r="B247" s="1" t="s">
        <x:v>2608</x:v>
      </x:c>
      <x:c r="C247" s="1" t="s">
        <x:v>2609</x:v>
      </x:c>
      <x:c r="D247" s="1" t="s">
        <x:v>2010</x:v>
      </x:c>
      <x:c r="E247" s="1" t="s">
        <x:v>1928</x:v>
      </x:c>
      <x:c r="F247" s="1" t="s">
        <x:v>1881</x:v>
      </x:c>
      <x:c r="G247" s="1" t="s">
        <x:v>1971</x:v>
      </x:c>
      <x:c r="H247" s="1" t="s">
        <x:v>1911</x:v>
      </x:c>
      <x:c r="I247" s="1" t="s">
        <x:v>1941</x:v>
      </x:c>
      <x:c r="J247" s="1" t="s">
        <x:v>1893</x:v>
      </x:c>
      <x:c r="K247" s="14" t="n">
        <x:v>45697</x:v>
      </x:c>
      <x:c r="L247" s="1" t="n">
        <x:f aca="0">ROUND((DATE(2026,7,31)-K247)/365.25,2)</x:f>
        <x:v>1.47</x:v>
      </x:c>
      <x:c r="M247" s="14" t="n">
        <x:v>46792</x:v>
      </x:c>
      <x:c r="N247" s="1" t="s">
        <x:v>1884</x:v>
      </x:c>
      <x:c r="O247" s="1" t="n">
        <x:v>180</x:v>
      </x:c>
      <x:c r="P247" s="14" t="n">
        <x:v>45972</x:v>
      </x:c>
      <x:c r="Q247" s="14" t="n">
        <x:v>46152</x:v>
      </x:c>
      <x:c r="R247" s="1" t="n">
        <x:f aca="0">MAX(0,DATE(2026,7,31)-Q247)</x:f>
        <x:v>82</x:v>
      </x:c>
      <x:c r="S247" s="1" t="n">
        <x:v>6</x:v>
      </x:c>
      <x:c r="T247" s="1" t="n">
        <x:v>2031</x:v>
      </x:c>
      <x:c r="U247" s="1" t="s">
        <x:v>1874</x:v>
      </x:c>
      <x:c r="V247" s="15" t="n">
        <x:v>2143.57</x:v>
      </x:c>
      <x:c r="W247" s="15" t="n">
        <x:v>2194.93</x:v>
      </x:c>
      <x:c r="X247" s="1" t="str">
        <x:f aca="0">G247&amp;" | "&amp;D247</x:f>
        <x:v>Helix-A01 | Vital Signs Monitor</x:v>
      </x:c>
      <x:c r="Y247" s="1" t="s">
        <x:v>1885</x:v>
      </x:c>
      <x:c r="Z247" s="11" t="b">
        <x:f aca="0">FALSE()</x:f>
        <x:v>0</x:v>
      </x:c>
    </x:row>
    <x:row r="248" ht="15" hidden="0" customHeight="1">
      <x:c r="A248" s="1" t="s">
        <x:v>2610</x:v>
      </x:c>
      <x:c r="B248" s="1" t="s">
        <x:v>2611</x:v>
      </x:c>
      <x:c r="C248" s="1" t="s">
        <x:v>2612</x:v>
      </x:c>
      <x:c r="D248" s="1" t="s">
        <x:v>1866</x:v>
      </x:c>
      <x:c r="E248" s="1" t="s">
        <x:v>1867</x:v>
      </x:c>
      <x:c r="F248" s="1" t="s">
        <x:v>1917</x:v>
      </x:c>
      <x:c r="G248" s="1" t="s">
        <x:v>2075</x:v>
      </x:c>
      <x:c r="H248" s="1" t="s">
        <x:v>1870</x:v>
      </x:c>
      <x:c r="I248" s="1" t="s">
        <x:v>1923</x:v>
      </x:c>
      <x:c r="J248" s="1" t="s">
        <x:v>1893</x:v>
      </x:c>
      <x:c r="K248" s="14" t="n">
        <x:v>44275</x:v>
      </x:c>
      <x:c r="L248" s="1" t="n">
        <x:f aca="0">ROUND((DATE(2026,7,31)-K248)/365.25,2)</x:f>
        <x:v>5.36</x:v>
      </x:c>
      <x:c r="M248" s="14" t="n">
        <x:v>45370</x:v>
      </x:c>
      <x:c r="N248" s="1" t="s">
        <x:v>1907</x:v>
      </x:c>
      <x:c r="O248" s="1" t="n">
        <x:v>365</x:v>
      </x:c>
      <x:c r="P248" s="14" t="n">
        <x:v>45930</x:v>
      </x:c>
      <x:c r="Q248" s="14" t="n">
        <x:v>46295</x:v>
      </x:c>
      <x:c r="R248" s="1" t="n">
        <x:f aca="0">MAX(0,DATE(2026,7,31)-Q248)</x:f>
        <x:v>0</x:v>
      </x:c>
      <x:c r="S248" s="1" t="n">
        <x:v>10</x:v>
      </x:c>
      <x:c r="T248" s="1" t="n">
        <x:v>2031</x:v>
      </x:c>
      <x:c r="U248" s="1" t="s">
        <x:v>1874</x:v>
      </x:c>
      <x:c r="V248" s="15" t="n">
        <x:v>39848.28</x:v>
      </x:c>
      <x:c r="W248" s="15" t="n">
        <x:v>60650.85</x:v>
      </x:c>
      <x:c r="X248" s="1" t="str">
        <x:f aca="0">G248&amp;" | "&amp;D248</x:f>
        <x:v>Apex-A04 | Ultrasound</x:v>
      </x:c>
      <x:c r="Y248" s="1" t="s">
        <x:v>1885</x:v>
      </x:c>
      <x:c r="Z248" s="11" t="b">
        <x:f aca="0">FALSE()</x:f>
        <x:v>0</x:v>
      </x:c>
    </x:row>
    <x:row r="249" ht="15" hidden="0" customHeight="1">
      <x:c r="A249" s="1" t="s">
        <x:v>2613</x:v>
      </x:c>
      <x:c r="B249" s="1" t="s">
        <x:v>2614</x:v>
      </x:c>
      <x:c r="C249" s="1" t="s">
        <x:v>2615</x:v>
      </x:c>
      <x:c r="D249" s="1" t="s">
        <x:v>1933</x:v>
      </x:c>
      <x:c r="E249" s="1" t="s">
        <x:v>1934</x:v>
      </x:c>
      <x:c r="F249" s="1" t="s">
        <x:v>1917</x:v>
      </x:c>
      <x:c r="G249" s="1" t="s">
        <x:v>2003</x:v>
      </x:c>
      <x:c r="H249" s="1" t="s">
        <x:v>1911</x:v>
      </x:c>
      <x:c r="I249" s="1" t="s">
        <x:v>1923</x:v>
      </x:c>
      <x:c r="J249" s="1" t="s">
        <x:v>1872</x:v>
      </x:c>
      <x:c r="K249" s="14" t="n">
        <x:v>44555</x:v>
      </x:c>
      <x:c r="L249" s="1" t="n">
        <x:f aca="0">ROUND((DATE(2026,7,31)-K249)/365.25,2)</x:f>
        <x:v>4.6</x:v>
      </x:c>
      <x:c r="M249" s="14" t="n">
        <x:v>45650</x:v>
      </x:c>
      <x:c r="N249" s="1" t="s">
        <x:v>1884</x:v>
      </x:c>
      <x:c r="O249" s="1" t="n">
        <x:v>365</x:v>
      </x:c>
      <x:c r="P249" s="14" t="n">
        <x:v>46012</x:v>
      </x:c>
      <x:c r="Q249" s="14" t="n">
        <x:v>46377</x:v>
      </x:c>
      <x:c r="R249" s="1" t="n">
        <x:f aca="0">MAX(0,DATE(2026,7,31)-Q249)</x:f>
        <x:v>0</x:v>
      </x:c>
      <x:c r="S249" s="1" t="n">
        <x:v>8</x:v>
      </x:c>
      <x:c r="T249" s="1" t="n">
        <x:v>2029</x:v>
      </x:c>
      <x:c r="U249" s="1" t="s">
        <x:v>1874</x:v>
      </x:c>
      <x:c r="V249" s="15" t="n">
        <x:v>1906.68</x:v>
      </x:c>
      <x:c r="W249" s="15" t="n">
        <x:v>1989.66</x:v>
      </x:c>
      <x:c r="X249" s="1" t="str">
        <x:f aca="0">G249&amp;" | "&amp;D249</x:f>
        <x:v>Apex-C03 | Suction Pump</x:v>
      </x:c>
      <x:c r="Y249" s="1" t="s">
        <x:v>1885</x:v>
      </x:c>
      <x:c r="Z249" s="11" t="b">
        <x:f aca="0">FALSE()</x:f>
        <x:v>0</x:v>
      </x:c>
    </x:row>
    <x:row r="250" ht="15" hidden="0" customHeight="1">
      <x:c r="A250" s="1" t="s">
        <x:v>2616</x:v>
      </x:c>
      <x:c r="B250" s="1" t="s">
        <x:v>2617</x:v>
      </x:c>
      <x:c r="C250" s="1" t="s">
        <x:v>2618</x:v>
      </x:c>
      <x:c r="D250" s="1" t="s">
        <x:v>1879</x:v>
      </x:c>
      <x:c r="E250" s="1" t="s">
        <x:v>1880</x:v>
      </x:c>
      <x:c r="F250" s="1" t="s">
        <x:v>1881</x:v>
      </x:c>
      <x:c r="G250" s="1" t="s">
        <x:v>2184</x:v>
      </x:c>
      <x:c r="H250" s="1" t="s">
        <x:v>1911</x:v>
      </x:c>
      <x:c r="I250" s="1" t="s">
        <x:v>1923</x:v>
      </x:c>
      <x:c r="J250" s="1" t="s">
        <x:v>1893</x:v>
      </x:c>
      <x:c r="K250" s="14" t="n">
        <x:v>45054</x:v>
      </x:c>
      <x:c r="L250" s="1" t="n">
        <x:f aca="0">ROUND((DATE(2026,7,31)-K250)/365.25,2)</x:f>
        <x:v>3.23</x:v>
      </x:c>
      <x:c r="M250" s="14" t="n">
        <x:v>46149</x:v>
      </x:c>
      <x:c r="N250" s="1" t="s">
        <x:v>1873</x:v>
      </x:c>
      <x:c r="O250" s="1" t="n">
        <x:v>365</x:v>
      </x:c>
      <x:c r="P250" s="14" t="n">
        <x:v>46187</x:v>
      </x:c>
      <x:c r="Q250" s="14" t="n">
        <x:v>46552</x:v>
      </x:c>
      <x:c r="R250" s="1" t="n">
        <x:f aca="0">MAX(0,DATE(2026,7,31)-Q250)</x:f>
        <x:v>0</x:v>
      </x:c>
      <x:c r="S250" s="1" t="n">
        <x:v>7</x:v>
      </x:c>
      <x:c r="T250" s="1" t="n">
        <x:v>2030</x:v>
      </x:c>
      <x:c r="U250" s="1" t="s">
        <x:v>1874</x:v>
      </x:c>
      <x:c r="V250" s="15" t="n">
        <x:v>1670.89</x:v>
      </x:c>
      <x:c r="W250" s="15" t="n">
        <x:v>1670.89</x:v>
      </x:c>
      <x:c r="X250" s="1" t="str">
        <x:f aca="0">G250&amp;" | "&amp;D250</x:f>
        <x:v>Helix-B04 | Enteral Feeding Pump</x:v>
      </x:c>
      <x:c r="Y250" s="1" t="s">
        <x:v>1885</x:v>
      </x:c>
      <x:c r="Z250" s="11" t="b">
        <x:f aca="0">FALSE()</x:f>
        <x:v>0</x:v>
      </x:c>
    </x:row>
    <x:row r="251" ht="15" hidden="0" customHeight="1">
      <x:c r="A251" s="1" t="s">
        <x:v>2619</x:v>
      </x:c>
      <x:c r="B251" s="1" t="s">
        <x:v>2620</x:v>
      </x:c>
      <x:c r="C251" s="1" t="s">
        <x:v>2621</x:v>
      </x:c>
      <x:c r="D251" s="1" t="s">
        <x:v>1897</x:v>
      </x:c>
      <x:c r="E251" s="1" t="s">
        <x:v>1898</x:v>
      </x:c>
      <x:c r="F251" s="1" t="s">
        <x:v>1868</x:v>
      </x:c>
      <x:c r="G251" s="1" t="s">
        <x:v>2029</x:v>
      </x:c>
      <x:c r="H251" s="1" t="s">
        <x:v>1911</x:v>
      </x:c>
      <x:c r="I251" s="1" t="s">
        <x:v>1941</x:v>
      </x:c>
      <x:c r="J251" s="1" t="s">
        <x:v>1902</x:v>
      </x:c>
      <x:c r="K251" s="14" t="n">
        <x:v>41797</x:v>
      </x:c>
      <x:c r="L251" s="1" t="n">
        <x:f aca="0">ROUND((DATE(2026,7,31)-K251)/365.25,2)</x:f>
        <x:v>12.15</x:v>
      </x:c>
      <x:c r="M251" s="14" t="n">
        <x:v>42892</x:v>
      </x:c>
      <x:c r="N251" s="1" t="s">
        <x:v>1884</x:v>
      </x:c>
      <x:c r="O251" s="1" t="n">
        <x:v>365</x:v>
      </x:c>
      <x:c r="P251" s="14" t="n">
        <x:v>46213</x:v>
      </x:c>
      <x:c r="Q251" s="14" t="n">
        <x:v>46578</x:v>
      </x:c>
      <x:c r="R251" s="1" t="n">
        <x:f aca="0">MAX(0,DATE(2026,7,31)-Q251)</x:f>
        <x:v>0</x:v>
      </x:c>
      <x:c r="S251" s="1" t="n">
        <x:v>9</x:v>
      </x:c>
      <x:c r="T251" s="1" t="n">
        <x:v>2023</x:v>
      </x:c>
      <x:c r="U251" s="1" t="s">
        <x:v>1874</x:v>
      </x:c>
      <x:c r="V251" s="15" t="n">
        <x:v>11872.13</x:v>
      </x:c>
      <x:c r="W251" s="15" t="n">
        <x:v>14903.4</x:v>
      </x:c>
      <x:c r="X251" s="1" t="str">
        <x:f aca="0">G251&amp;" | "&amp;D251</x:f>
        <x:v>NovaCare-A03 | Defibrillator</x:v>
      </x:c>
      <x:c r="Y251" s="1" t="s">
        <x:v>1885</x:v>
      </x:c>
      <x:c r="Z251" s="11" t="b">
        <x:f aca="0">FALSE()</x:f>
        <x:v>0</x:v>
      </x:c>
    </x:row>
    <x:row r="252" ht="15" hidden="0" customHeight="1">
      <x:c r="A252" s="1" t="s">
        <x:v>2622</x:v>
      </x:c>
      <x:c r="B252" s="1" t="s">
        <x:v>2623</x:v>
      </x:c>
      <x:c r="C252" s="1" t="s">
        <x:v>2624</x:v>
      </x:c>
      <x:c r="D252" s="1" t="s">
        <x:v>1866</x:v>
      </x:c>
      <x:c r="E252" s="1" t="s">
        <x:v>1867</x:v>
      </x:c>
      <x:c r="F252" s="1" t="s">
        <x:v>1963</x:v>
      </x:c>
      <x:c r="G252" s="1" t="s">
        <x:v>2116</x:v>
      </x:c>
      <x:c r="H252" s="1" t="s">
        <x:v>1891</x:v>
      </x:c>
      <x:c r="I252" s="1" t="s">
        <x:v>1923</x:v>
      </x:c>
      <x:c r="J252" s="1" t="s">
        <x:v>1893</x:v>
      </x:c>
      <x:c r="K252" s="14" t="n">
        <x:v>44573</x:v>
      </x:c>
      <x:c r="L252" s="1" t="n">
        <x:f aca="0">ROUND((DATE(2026,7,31)-K252)/365.25,2)</x:f>
        <x:v>4.55</x:v>
      </x:c>
      <x:c r="M252" s="14" t="n">
        <x:v>45668</x:v>
      </x:c>
      <x:c r="N252" s="1" t="s">
        <x:v>1884</x:v>
      </x:c>
      <x:c r="O252" s="1" t="n">
        <x:v>180</x:v>
      </x:c>
      <x:c r="P252" s="14" t="n">
        <x:v>46024</x:v>
      </x:c>
      <x:c r="Q252" s="14" t="n">
        <x:v>46204</x:v>
      </x:c>
      <x:c r="R252" s="1" t="n">
        <x:f aca="0">MAX(0,DATE(2026,7,31)-Q252)</x:f>
        <x:v>30</x:v>
      </x:c>
      <x:c r="S252" s="1" t="n">
        <x:v>11</x:v>
      </x:c>
      <x:c r="T252" s="1" t="n">
        <x:v>2033</x:v>
      </x:c>
      <x:c r="U252" s="1" t="s">
        <x:v>1874</x:v>
      </x:c>
      <x:c r="V252" s="15" t="n">
        <x:v>50726.79</x:v>
      </x:c>
      <x:c r="W252" s="15" t="n">
        <x:v>50726.79</x:v>
      </x:c>
      <x:c r="X252" s="1" t="str">
        <x:f aca="0">G252&amp;" | "&amp;D252</x:f>
        <x:v>ClinTech-C03 | Ultrasound</x:v>
      </x:c>
      <x:c r="Y252" s="1" t="s">
        <x:v>1885</x:v>
      </x:c>
      <x:c r="Z252" s="11" t="b">
        <x:f aca="0">FALSE()</x:f>
        <x:v>0</x:v>
      </x:c>
    </x:row>
    <x:row r="253" ht="15" hidden="0" customHeight="1">
      <x:c r="A253" s="1" t="s">
        <x:v>2625</x:v>
      </x:c>
      <x:c r="B253" s="1" t="s">
        <x:v>2626</x:v>
      </x:c>
      <x:c r="C253" s="1" t="s">
        <x:v>2627</x:v>
      </x:c>
      <x:c r="D253" s="1" t="s">
        <x:v>2010</x:v>
      </x:c>
      <x:c r="E253" s="1" t="s">
        <x:v>1928</x:v>
      </x:c>
      <x:c r="F253" s="1" t="s">
        <x:v>1881</x:v>
      </x:c>
      <x:c r="G253" s="1" t="s">
        <x:v>2437</x:v>
      </x:c>
      <x:c r="H253" s="1" t="s">
        <x:v>1891</x:v>
      </x:c>
      <x:c r="I253" s="1" t="s">
        <x:v>1941</x:v>
      </x:c>
      <x:c r="J253" s="1" t="s">
        <x:v>1872</x:v>
      </x:c>
      <x:c r="K253" s="14" t="n">
        <x:v>42717</x:v>
      </x:c>
      <x:c r="L253" s="1" t="n">
        <x:f aca="0">ROUND((DATE(2026,7,31)-K253)/365.25,2)</x:f>
        <x:v>9.63</x:v>
      </x:c>
      <x:c r="M253" s="14" t="n">
        <x:v>43812</x:v>
      </x:c>
      <x:c r="N253" s="1" t="s">
        <x:v>1884</x:v>
      </x:c>
      <x:c r="O253" s="1" t="n">
        <x:v>180</x:v>
      </x:c>
      <x:c r="P253" s="14" t="n">
        <x:v>46162</x:v>
      </x:c>
      <x:c r="Q253" s="14" t="n">
        <x:v>46342</x:v>
      </x:c>
      <x:c r="R253" s="1" t="n">
        <x:f aca="0">MAX(0,DATE(2026,7,31)-Q253)</x:f>
        <x:v>0</x:v>
      </x:c>
      <x:c r="S253" s="1" t="n">
        <x:v>6</x:v>
      </x:c>
      <x:c r="T253" s="1" t="n">
        <x:v>2022</x:v>
      </x:c>
      <x:c r="U253" s="1" t="s">
        <x:v>1874</x:v>
      </x:c>
      <x:c r="V253" s="15" t="n">
        <x:v>2180.25</x:v>
      </x:c>
      <x:c r="W253" s="15" t="n">
        <x:v>2370.13</x:v>
      </x:c>
      <x:c r="X253" s="1" t="str">
        <x:f aca="0">G253&amp;" | "&amp;D253</x:f>
        <x:v>Helix-A02 | Vital Signs Monitor</x:v>
      </x:c>
      <x:c r="Y253" s="1" t="s">
        <x:v>1885</x:v>
      </x:c>
      <x:c r="Z253" s="11" t="b">
        <x:f aca="0">FALSE()</x:f>
        <x:v>0</x:v>
      </x:c>
    </x:row>
    <x:row r="254" ht="15" hidden="0" customHeight="1">
      <x:c r="A254" s="1" t="s">
        <x:v>924</x:v>
      </x:c>
      <x:c r="B254" s="1" t="s">
        <x:v>2628</x:v>
      </x:c>
      <x:c r="C254" s="1" t="s">
        <x:v>2629</x:v>
      </x:c>
      <x:c r="D254" s="1" t="s">
        <x:v>1945</x:v>
      </x:c>
      <x:c r="E254" s="1" t="s">
        <x:v>1880</x:v>
      </x:c>
      <x:c r="F254" s="1" t="s">
        <x:v>1899</x:v>
      </x:c>
      <x:c r="G254" s="1" t="s">
        <x:v>2046</x:v>
      </x:c>
      <x:c r="H254" s="1" t="s">
        <x:v>1870</x:v>
      </x:c>
      <x:c r="I254" s="1" t="s">
        <x:v>1883</x:v>
      </x:c>
      <x:c r="J254" s="1" t="s">
        <x:v>1893</x:v>
      </x:c>
      <x:c r="K254" s="14" t="n">
        <x:v>44047</x:v>
      </x:c>
      <x:c r="L254" s="1" t="n">
        <x:f aca="0">ROUND((DATE(2026,7,31)-K254)/365.25,2)</x:f>
        <x:v>5.99</x:v>
      </x:c>
      <x:c r="M254" s="14" t="n">
        <x:v>45142</x:v>
      </x:c>
      <x:c r="N254" s="1" t="s">
        <x:v>1907</x:v>
      </x:c>
      <x:c r="O254" s="1" t="n">
        <x:v>180</x:v>
      </x:c>
      <x:c r="P254" s="14" t="n">
        <x:v>46181</x:v>
      </x:c>
      <x:c r="Q254" s="14" t="n">
        <x:v>46361</x:v>
      </x:c>
      <x:c r="R254" s="1" t="n">
        <x:f aca="0">MAX(0,DATE(2026,7,31)-Q254)</x:f>
        <x:v>0</x:v>
      </x:c>
      <x:c r="S254" s="1" t="n">
        <x:v>9</x:v>
      </x:c>
      <x:c r="T254" s="1" t="n">
        <x:v>2029</x:v>
      </x:c>
      <x:c r="U254" s="1" t="s">
        <x:v>1874</x:v>
      </x:c>
      <x:c r="V254" s="15" t="n">
        <x:v>1984.26</x:v>
      </x:c>
      <x:c r="W254" s="15" t="n">
        <x:v>2566.32</x:v>
      </x:c>
      <x:c r="X254" s="1" t="str">
        <x:f aca="0">G254&amp;" | "&amp;D254</x:f>
        <x:v>MedAxis-C03 | Syringe Pump</x:v>
      </x:c>
      <x:c r="Y254" s="1" t="s">
        <x:v>1875</x:v>
      </x:c>
      <x:c r="Z254" s="11" t="b">
        <x:f aca="0">FALSE()</x:f>
        <x:v>0</x:v>
      </x:c>
    </x:row>
    <x:row r="255" ht="15" hidden="0" customHeight="1">
      <x:c r="A255" s="1" t="s">
        <x:v>928</x:v>
      </x:c>
      <x:c r="B255" s="1" t="s">
        <x:v>2630</x:v>
      </x:c>
      <x:c r="C255" s="1" t="s">
        <x:v>2631</x:v>
      </x:c>
      <x:c r="D255" s="1" t="s">
        <x:v>1915</x:v>
      </x:c>
      <x:c r="E255" s="1" t="s">
        <x:v>1916</x:v>
      </x:c>
      <x:c r="F255" s="1" t="s">
        <x:v>1899</x:v>
      </x:c>
      <x:c r="G255" s="1" t="s">
        <x:v>1975</x:v>
      </x:c>
      <x:c r="H255" s="1" t="s">
        <x:v>1891</x:v>
      </x:c>
      <x:c r="I255" s="1" t="s">
        <x:v>1923</x:v>
      </x:c>
      <x:c r="J255" s="1" t="s">
        <x:v>1902</x:v>
      </x:c>
      <x:c r="K255" s="14" t="n">
        <x:v>43842</x:v>
      </x:c>
      <x:c r="L255" s="1" t="n">
        <x:f aca="0">ROUND((DATE(2026,7,31)-K255)/365.25,2)</x:f>
        <x:v>6.55</x:v>
      </x:c>
      <x:c r="M255" s="14" t="n">
        <x:v>44937</x:v>
      </x:c>
      <x:c r="N255" s="1" t="s">
        <x:v>1884</x:v>
      </x:c>
      <x:c r="O255" s="1" t="n">
        <x:v>365</x:v>
      </x:c>
      <x:c r="P255" s="14" t="n">
        <x:v>45981</x:v>
      </x:c>
      <x:c r="Q255" s="14" t="n">
        <x:v>46346</x:v>
      </x:c>
      <x:c r="R255" s="1" t="n">
        <x:f aca="0">MAX(0,DATE(2026,7,31)-Q255)</x:f>
        <x:v>0</x:v>
      </x:c>
      <x:c r="S255" s="1" t="n">
        <x:v>11</x:v>
      </x:c>
      <x:c r="T255" s="1" t="n">
        <x:v>2031</x:v>
      </x:c>
      <x:c r="U255" s="1" t="s">
        <x:v>1874</x:v>
      </x:c>
      <x:c r="V255" s="15" t="n">
        <x:v>25519.19</x:v>
      </x:c>
      <x:c r="W255" s="15" t="n">
        <x:v>37170.02</x:v>
      </x:c>
      <x:c r="X255" s="1" t="str">
        <x:f aca="0">G255&amp;" | "&amp;D255</x:f>
        <x:v>MedAxis-C02 | Ventilator</x:v>
      </x:c>
      <x:c r="Y255" s="1" t="s">
        <x:v>1875</x:v>
      </x:c>
      <x:c r="Z255" s="11" t="b">
        <x:f aca="0">FALSE()</x:f>
        <x:v>0</x:v>
      </x:c>
    </x:row>
    <x:row r="256" ht="15" hidden="0" customHeight="1">
      <x:c r="A256" s="1" t="s">
        <x:v>932</x:v>
      </x:c>
      <x:c r="B256" s="1" t="s">
        <x:v>2632</x:v>
      </x:c>
      <x:c r="C256" s="1" t="s">
        <x:v>2633</x:v>
      </x:c>
      <x:c r="D256" s="1" t="s">
        <x:v>1989</x:v>
      </x:c>
      <x:c r="E256" s="1" t="s">
        <x:v>1968</x:v>
      </x:c>
      <x:c r="F256" s="1" t="s">
        <x:v>1899</x:v>
      </x:c>
      <x:c r="G256" s="1" t="s">
        <x:v>1975</x:v>
      </x:c>
      <x:c r="H256" s="1" t="s">
        <x:v>1870</x:v>
      </x:c>
      <x:c r="I256" s="1" t="s">
        <x:v>1983</x:v>
      </x:c>
      <x:c r="J256" s="1" t="s">
        <x:v>1893</x:v>
      </x:c>
      <x:c r="K256" s="14" t="n">
        <x:v>42394</x:v>
      </x:c>
      <x:c r="L256" s="1" t="n">
        <x:f aca="0">ROUND((DATE(2026,7,31)-K256)/365.25,2)</x:f>
        <x:v>10.51</x:v>
      </x:c>
      <x:c r="M256" s="14" t="n">
        <x:v>43489</x:v>
      </x:c>
      <x:c r="N256" s="1" t="s">
        <x:v>1884</x:v>
      </x:c>
      <x:c r="O256" s="1" t="n">
        <x:v>180</x:v>
      </x:c>
      <x:c r="P256" s="14" t="n">
        <x:v>46178</x:v>
      </x:c>
      <x:c r="Q256" s="14" t="n">
        <x:v>46358</x:v>
      </x:c>
      <x:c r="R256" s="1" t="n">
        <x:f aca="0">MAX(0,DATE(2026,7,31)-Q256)</x:f>
        <x:v>0</x:v>
      </x:c>
      <x:c r="S256" s="1" t="n">
        <x:v>9</x:v>
      </x:c>
      <x:c r="T256" s="1" t="n">
        <x:v>2025</x:v>
      </x:c>
      <x:c r="U256" s="1" t="s">
        <x:v>1874</x:v>
      </x:c>
      <x:c r="V256" s="15" t="n">
        <x:v>7334.03</x:v>
      </x:c>
      <x:c r="W256" s="15" t="n">
        <x:v>7895.95</x:v>
      </x:c>
      <x:c r="X256" s="1" t="str">
        <x:f aca="0">G256&amp;" | "&amp;D256</x:f>
        <x:v>MedAxis-C02 | ECG Machine</x:v>
      </x:c>
      <x:c r="Y256" s="1" t="s">
        <x:v>1875</x:v>
      </x:c>
      <x:c r="Z256" s="11" t="b">
        <x:f aca="0">FALSE()</x:f>
        <x:v>0</x:v>
      </x:c>
    </x:row>
    <x:row r="257" ht="15" hidden="0" customHeight="1">
      <x:c r="A257" s="1" t="s">
        <x:v>936</x:v>
      </x:c>
      <x:c r="B257" s="1" t="s">
        <x:v>2634</x:v>
      </x:c>
      <x:c r="C257" s="1" t="s">
        <x:v>2635</x:v>
      </x:c>
      <x:c r="D257" s="1" t="s">
        <x:v>1927</x:v>
      </x:c>
      <x:c r="E257" s="1" t="s">
        <x:v>1928</x:v>
      </x:c>
      <x:c r="F257" s="1" t="s">
        <x:v>1899</x:v>
      </x:c>
      <x:c r="G257" s="1" t="s">
        <x:v>1906</x:v>
      </x:c>
      <x:c r="H257" s="1" t="s">
        <x:v>1870</x:v>
      </x:c>
      <x:c r="I257" s="1" t="s">
        <x:v>1901</x:v>
      </x:c>
      <x:c r="J257" s="1" t="s">
        <x:v>1893</x:v>
      </x:c>
      <x:c r="K257" s="14" t="n">
        <x:v>45396</x:v>
      </x:c>
      <x:c r="L257" s="1" t="n">
        <x:f aca="0">ROUND((DATE(2026,7,31)-K257)/365.25,2)</x:f>
        <x:v>2.29</x:v>
      </x:c>
      <x:c r="M257" s="14" t="n">
        <x:v>46491</x:v>
      </x:c>
      <x:c r="N257" s="1" t="s">
        <x:v>1907</x:v>
      </x:c>
      <x:c r="O257" s="1" t="n">
        <x:v>365</x:v>
      </x:c>
      <x:c r="P257" s="14" t="n">
        <x:v>46118</x:v>
      </x:c>
      <x:c r="Q257" s="14" t="n">
        <x:v>46483</x:v>
      </x:c>
      <x:c r="R257" s="1" t="n">
        <x:f aca="0">MAX(0,DATE(2026,7,31)-Q257)</x:f>
        <x:v>0</x:v>
      </x:c>
      <x:c r="S257" s="1" t="n">
        <x:v>8</x:v>
      </x:c>
      <x:c r="T257" s="1" t="n">
        <x:v>2032</x:v>
      </x:c>
      <x:c r="U257" s="1" t="s">
        <x:v>1874</x:v>
      </x:c>
      <x:c r="V257" s="15" t="n">
        <x:v>8460.27</x:v>
      </x:c>
      <x:c r="W257" s="15" t="n">
        <x:v>9703.33</x:v>
      </x:c>
      <x:c r="X257" s="1" t="str">
        <x:f aca="0">G257&amp;" | "&amp;D257</x:f>
        <x:v>MedAxis-B04 | Patient Monitor</x:v>
      </x:c>
      <x:c r="Y257" s="1" t="s">
        <x:v>1875</x:v>
      </x:c>
      <x:c r="Z257" s="11" t="b">
        <x:f aca="0">FALSE()</x:f>
        <x:v>0</x:v>
      </x:c>
    </x:row>
    <x:row r="258" ht="15" hidden="0" customHeight="1">
      <x:c r="A258" s="1" t="s">
        <x:v>2636</x:v>
      </x:c>
      <x:c r="B258" s="1" t="s">
        <x:v>2637</x:v>
      </x:c>
      <x:c r="C258" s="1" t="s">
        <x:v>2638</x:v>
      </x:c>
      <x:c r="D258" s="1" t="s">
        <x:v>1888</x:v>
      </x:c>
      <x:c r="E258" s="1" t="s">
        <x:v>1880</x:v>
      </x:c>
      <x:c r="F258" s="1" t="s">
        <x:v>1868</x:v>
      </x:c>
      <x:c r="G258" s="1" t="s">
        <x:v>2029</x:v>
      </x:c>
      <x:c r="H258" s="1" t="s">
        <x:v>1870</x:v>
      </x:c>
      <x:c r="I258" s="1" t="s">
        <x:v>1892</x:v>
      </x:c>
      <x:c r="J258" s="1" t="s">
        <x:v>1902</x:v>
      </x:c>
      <x:c r="K258" s="14" t="n">
        <x:v>44408</x:v>
      </x:c>
      <x:c r="L258" s="1" t="n">
        <x:f aca="0">ROUND((DATE(2026,7,31)-K258)/365.25,2)</x:f>
        <x:v>5</x:v>
      </x:c>
      <x:c r="M258" s="14" t="n">
        <x:v>45503</x:v>
      </x:c>
      <x:c r="N258" s="1" t="s">
        <x:v>1884</x:v>
      </x:c>
      <x:c r="O258" s="1" t="n">
        <x:v>365</x:v>
      </x:c>
      <x:c r="P258" s="14" t="n">
        <x:v>45937</x:v>
      </x:c>
      <x:c r="Q258" s="14" t="n">
        <x:v>46302</x:v>
      </x:c>
      <x:c r="R258" s="1" t="n">
        <x:f aca="0">MAX(0,DATE(2026,7,31)-Q258)</x:f>
        <x:v>0</x:v>
      </x:c>
      <x:c r="S258" s="1" t="n">
        <x:v>9</x:v>
      </x:c>
      <x:c r="T258" s="1" t="n">
        <x:v>2030</x:v>
      </x:c>
      <x:c r="U258" s="1" t="s">
        <x:v>1874</x:v>
      </x:c>
      <x:c r="V258" s="15" t="n">
        <x:v>2973.05</x:v>
      </x:c>
      <x:c r="W258" s="15" t="n">
        <x:v>3694.04</x:v>
      </x:c>
      <x:c r="X258" s="1" t="str">
        <x:f aca="0">G258&amp;" | "&amp;D258</x:f>
        <x:v>NovaCare-A03 | Infusion Pump</x:v>
      </x:c>
      <x:c r="Y258" s="1" t="s">
        <x:v>1885</x:v>
      </x:c>
      <x:c r="Z258" s="11" t="b">
        <x:f aca="0">FALSE()</x:f>
        <x:v>0</x:v>
      </x:c>
    </x:row>
    <x:row r="259" ht="15" hidden="0" customHeight="1">
      <x:c r="A259" s="1" t="s">
        <x:v>937</x:v>
      </x:c>
      <x:c r="B259" s="1" t="s">
        <x:v>2639</x:v>
      </x:c>
      <x:c r="C259" s="1" t="s">
        <x:v>2640</x:v>
      </x:c>
      <x:c r="D259" s="1" t="s">
        <x:v>1866</x:v>
      </x:c>
      <x:c r="E259" s="1" t="s">
        <x:v>1867</x:v>
      </x:c>
      <x:c r="F259" s="1" t="s">
        <x:v>1963</x:v>
      </x:c>
      <x:c r="G259" s="1" t="s">
        <x:v>2007</x:v>
      </x:c>
      <x:c r="H259" s="1" t="s">
        <x:v>1870</x:v>
      </x:c>
      <x:c r="I259" s="1" t="s">
        <x:v>1901</x:v>
      </x:c>
      <x:c r="J259" s="1" t="s">
        <x:v>1893</x:v>
      </x:c>
      <x:c r="K259" s="14" t="n">
        <x:v>42207</x:v>
      </x:c>
      <x:c r="L259" s="1" t="n">
        <x:f aca="0">ROUND((DATE(2026,7,31)-K259)/365.25,2)</x:f>
        <x:v>11.03</x:v>
      </x:c>
      <x:c r="M259" s="14" t="n">
        <x:v>43302</x:v>
      </x:c>
      <x:c r="N259" s="1" t="s">
        <x:v>1884</x:v>
      </x:c>
      <x:c r="O259" s="1" t="n">
        <x:v>365</x:v>
      </x:c>
      <x:c r="P259" s="14" t="n">
        <x:v>45923</x:v>
      </x:c>
      <x:c r="Q259" s="14" t="n">
        <x:v>46288</x:v>
      </x:c>
      <x:c r="R259" s="1" t="n">
        <x:f aca="0">MAX(0,DATE(2026,7,31)-Q259)</x:f>
        <x:v>0</x:v>
      </x:c>
      <x:c r="S259" s="1" t="n">
        <x:v>9</x:v>
      </x:c>
      <x:c r="T259" s="1" t="n">
        <x:v>2024</x:v>
      </x:c>
      <x:c r="U259" s="1" t="s">
        <x:v>1874</x:v>
      </x:c>
      <x:c r="V259" s="15" t="n">
        <x:v>42171.87</x:v>
      </x:c>
      <x:c r="W259" s="15" t="n">
        <x:v>63588.17</x:v>
      </x:c>
      <x:c r="X259" s="1" t="str">
        <x:f aca="0">G259&amp;" | "&amp;D259</x:f>
        <x:v>ClinTech-C04 | Ultrasound</x:v>
      </x:c>
      <x:c r="Y259" s="1" t="s">
        <x:v>1875</x:v>
      </x:c>
      <x:c r="Z259" s="11" t="b">
        <x:f aca="0">FALSE()</x:f>
        <x:v>0</x:v>
      </x:c>
    </x:row>
    <x:row r="260" ht="15" hidden="0" customHeight="1">
      <x:c r="A260" s="1" t="s">
        <x:v>2641</x:v>
      </x:c>
      <x:c r="B260" s="1" t="s">
        <x:v>2642</x:v>
      </x:c>
      <x:c r="C260" s="1" t="s">
        <x:v>2643</x:v>
      </x:c>
      <x:c r="D260" s="1" t="s">
        <x:v>1915</x:v>
      </x:c>
      <x:c r="E260" s="1" t="s">
        <x:v>1916</x:v>
      </x:c>
      <x:c r="F260" s="1" t="s">
        <x:v>1917</x:v>
      </x:c>
      <x:c r="G260" s="1" t="s">
        <x:v>2015</x:v>
      </x:c>
      <x:c r="H260" s="1" t="s">
        <x:v>1870</x:v>
      </x:c>
      <x:c r="I260" s="1" t="s">
        <x:v>1919</x:v>
      </x:c>
      <x:c r="J260" s="1" t="s">
        <x:v>1902</x:v>
      </x:c>
      <x:c r="K260" s="14" t="n">
        <x:v>45138</x:v>
      </x:c>
      <x:c r="L260" s="1" t="n">
        <x:f aca="0">ROUND((DATE(2026,7,31)-K260)/365.25,2)</x:f>
        <x:v>3</x:v>
      </x:c>
      <x:c r="M260" s="14" t="n">
        <x:v>46233</x:v>
      </x:c>
      <x:c r="N260" s="1" t="s">
        <x:v>1884</x:v>
      </x:c>
      <x:c r="O260" s="1" t="n">
        <x:v>365</x:v>
      </x:c>
      <x:c r="P260" s="14" t="n">
        <x:v>46072</x:v>
      </x:c>
      <x:c r="Q260" s="14" t="n">
        <x:v>46437</x:v>
      </x:c>
      <x:c r="R260" s="1" t="n">
        <x:f aca="0">MAX(0,DATE(2026,7,31)-Q260)</x:f>
        <x:v>0</x:v>
      </x:c>
      <x:c r="S260" s="1" t="n">
        <x:v>10</x:v>
      </x:c>
      <x:c r="T260" s="1" t="n">
        <x:v>2033</x:v>
      </x:c>
      <x:c r="U260" s="1" t="s">
        <x:v>1874</x:v>
      </x:c>
      <x:c r="V260" s="15" t="n">
        <x:v>22767.23</x:v>
      </x:c>
      <x:c r="W260" s="15" t="n">
        <x:v>33449.5</x:v>
      </x:c>
      <x:c r="X260" s="1" t="str">
        <x:f aca="0">G260&amp;" | "&amp;D260</x:f>
        <x:v>Apex-A02 | Ventilator</x:v>
      </x:c>
      <x:c r="Y260" s="1" t="s">
        <x:v>1885</x:v>
      </x:c>
      <x:c r="Z260" s="11" t="b">
        <x:f aca="0">FALSE()</x:f>
        <x:v>0</x:v>
      </x:c>
    </x:row>
    <x:row r="261" ht="15" hidden="0" customHeight="1">
      <x:c r="A261" s="1" t="s">
        <x:v>1775</x:v>
      </x:c>
      <x:c r="B261" s="1" t="s">
        <x:v>2644</x:v>
      </x:c>
      <x:c r="C261" s="1" t="s">
        <x:v>2645</x:v>
      </x:c>
      <x:c r="D261" s="1" t="s">
        <x:v>1945</x:v>
      </x:c>
      <x:c r="E261" s="1" t="s">
        <x:v>1880</x:v>
      </x:c>
      <x:c r="F261" s="1" t="s">
        <x:v>1963</x:v>
      </x:c>
      <x:c r="G261" s="1" t="s">
        <x:v>2033</x:v>
      </x:c>
      <x:c r="H261" s="1" t="s">
        <x:v>1870</x:v>
      </x:c>
      <x:c r="I261" s="1" t="s">
        <x:v>1919</x:v>
      </x:c>
      <x:c r="J261" s="1" t="s">
        <x:v>1902</x:v>
      </x:c>
      <x:c r="K261" s="14" t="n">
        <x:v>45661</x:v>
      </x:c>
      <x:c r="L261" s="1" t="n">
        <x:f aca="0">ROUND((DATE(2026,7,31)-K261)/365.25,2)</x:f>
        <x:v>1.57</x:v>
      </x:c>
      <x:c r="M261" s="14" t="n">
        <x:v>46756</x:v>
      </x:c>
      <x:c r="N261" s="1" t="s">
        <x:v>1884</x:v>
      </x:c>
      <x:c r="O261" s="1" t="n">
        <x:v>365</x:v>
      </x:c>
      <x:c r="P261" s="14" t="n">
        <x:v>46130</x:v>
      </x:c>
      <x:c r="Q261" s="14" t="n">
        <x:v>46495</x:v>
      </x:c>
      <x:c r="R261" s="1" t="n">
        <x:f aca="0">MAX(0,DATE(2026,7,31)-Q261)</x:f>
        <x:v>0</x:v>
      </x:c>
      <x:c r="S261" s="1" t="n">
        <x:v>9</x:v>
      </x:c>
      <x:c r="T261" s="1" t="n">
        <x:v>2034</x:v>
      </x:c>
      <x:c r="U261" s="1" t="s">
        <x:v>1874</x:v>
      </x:c>
      <x:c r="V261" s="15" t="n">
        <x:v>2168</x:v>
      </x:c>
      <x:c r="W261" s="15" t="n">
        <x:v>2653.38</x:v>
      </x:c>
      <x:c r="X261" s="1" t="str">
        <x:f aca="0">G261&amp;" | "&amp;D261</x:f>
        <x:v>ClinTech-B01 | Syringe Pump</x:v>
      </x:c>
      <x:c r="Y261" s="1" t="s">
        <x:v>1885</x:v>
      </x:c>
      <x:c r="Z261" s="11" t="b">
        <x:f aca="0">FALSE()</x:f>
        <x:v>0</x:v>
      </x:c>
    </x:row>
    <x:row r="262" ht="15" hidden="0" customHeight="1">
      <x:c r="A262" s="1" t="s">
        <x:v>940</x:v>
      </x:c>
      <x:c r="B262" s="1" t="s">
        <x:v>2646</x:v>
      </x:c>
      <x:c r="C262" s="1" t="s">
        <x:v>2647</x:v>
      </x:c>
      <x:c r="D262" s="1" t="s">
        <x:v>1927</x:v>
      </x:c>
      <x:c r="E262" s="1" t="s">
        <x:v>1928</x:v>
      </x:c>
      <x:c r="F262" s="1" t="s">
        <x:v>1899</x:v>
      </x:c>
      <x:c r="G262" s="1" t="s">
        <x:v>2268</x:v>
      </x:c>
      <x:c r="H262" s="1" t="s">
        <x:v>1870</x:v>
      </x:c>
      <x:c r="I262" s="1" t="s">
        <x:v>1883</x:v>
      </x:c>
      <x:c r="J262" s="1" t="s">
        <x:v>1902</x:v>
      </x:c>
      <x:c r="K262" s="14" t="n">
        <x:v>44995</x:v>
      </x:c>
      <x:c r="L262" s="1" t="n">
        <x:f aca="0">ROUND((DATE(2026,7,31)-K262)/365.25,2)</x:f>
        <x:v>3.39</x:v>
      </x:c>
      <x:c r="M262" s="14" t="n">
        <x:v>46090</x:v>
      </x:c>
      <x:c r="N262" s="1" t="s">
        <x:v>1884</x:v>
      </x:c>
      <x:c r="O262" s="1" t="n">
        <x:v>365</x:v>
      </x:c>
      <x:c r="P262" s="14" t="n">
        <x:v>46230</x:v>
      </x:c>
      <x:c r="Q262" s="14" t="n">
        <x:v>46595</x:v>
      </x:c>
      <x:c r="R262" s="1" t="n">
        <x:f aca="0">MAX(0,DATE(2026,7,31)-Q262)</x:f>
        <x:v>0</x:v>
      </x:c>
      <x:c r="S262" s="1" t="n">
        <x:v>8</x:v>
      </x:c>
      <x:c r="T262" s="1" t="n">
        <x:v>2031</x:v>
      </x:c>
      <x:c r="U262" s="1" t="s">
        <x:v>1874</x:v>
      </x:c>
      <x:c r="V262" s="15" t="n">
        <x:v>9672.79</x:v>
      </x:c>
      <x:c r="W262" s="15" t="n">
        <x:v>9949.92</x:v>
      </x:c>
      <x:c r="X262" s="1" t="str">
        <x:f aca="0">G262&amp;" | "&amp;D262</x:f>
        <x:v>MedAxis-A02 | Patient Monitor</x:v>
      </x:c>
      <x:c r="Y262" s="1" t="s">
        <x:v>1875</x:v>
      </x:c>
      <x:c r="Z262" s="11" t="b">
        <x:f aca="0">FALSE()</x:f>
        <x:v>0</x:v>
      </x:c>
    </x:row>
    <x:row r="263" ht="15" hidden="0" customHeight="1">
      <x:c r="A263" s="1" t="s">
        <x:v>943</x:v>
      </x:c>
      <x:c r="B263" s="1" t="s">
        <x:v>2648</x:v>
      </x:c>
      <x:c r="C263" s="1" t="s">
        <x:v>2649</x:v>
      </x:c>
      <x:c r="D263" s="1" t="s">
        <x:v>1888</x:v>
      </x:c>
      <x:c r="E263" s="1" t="s">
        <x:v>1880</x:v>
      </x:c>
      <x:c r="F263" s="1" t="s">
        <x:v>1881</x:v>
      </x:c>
      <x:c r="G263" s="1" t="s">
        <x:v>2070</x:v>
      </x:c>
      <x:c r="H263" s="1" t="s">
        <x:v>1870</x:v>
      </x:c>
      <x:c r="I263" s="1" t="s">
        <x:v>1892</x:v>
      </x:c>
      <x:c r="J263" s="1" t="s">
        <x:v>1902</x:v>
      </x:c>
      <x:c r="K263" s="14" t="n">
        <x:v>45098</x:v>
      </x:c>
      <x:c r="L263" s="1" t="n">
        <x:f aca="0">ROUND((DATE(2026,7,31)-K263)/365.25,2)</x:f>
        <x:v>3.11</x:v>
      </x:c>
      <x:c r="M263" s="14" t="n">
        <x:v>46193</x:v>
      </x:c>
      <x:c r="N263" s="1" t="s">
        <x:v>1884</x:v>
      </x:c>
      <x:c r="O263" s="1" t="n">
        <x:v>180</x:v>
      </x:c>
      <x:c r="P263" s="14" t="n">
        <x:v>45994</x:v>
      </x:c>
      <x:c r="Q263" s="14" t="n">
        <x:v>46174</x:v>
      </x:c>
      <x:c r="R263" s="1" t="n">
        <x:f aca="0">MAX(0,DATE(2026,7,31)-Q263)</x:f>
        <x:v>60</x:v>
      </x:c>
      <x:c r="S263" s="1" t="n">
        <x:v>10</x:v>
      </x:c>
      <x:c r="T263" s="1" t="n">
        <x:v>2033</x:v>
      </x:c>
      <x:c r="U263" s="1" t="s">
        <x:v>1874</x:v>
      </x:c>
      <x:c r="V263" s="15" t="n">
        <x:v>2581.88</x:v>
      </x:c>
      <x:c r="W263" s="15" t="n">
        <x:v>3541.54</x:v>
      </x:c>
      <x:c r="X263" s="1" t="str">
        <x:f aca="0">G263&amp;" | "&amp;D263</x:f>
        <x:v>Helix-B03 | Infusion Pump</x:v>
      </x:c>
      <x:c r="Y263" s="1" t="s">
        <x:v>1875</x:v>
      </x:c>
      <x:c r="Z263" s="11" t="b">
        <x:f aca="0">FALSE()</x:f>
        <x:v>0</x:v>
      </x:c>
    </x:row>
    <x:row r="264" ht="15" hidden="0" customHeight="1">
      <x:c r="A264" s="1" t="s">
        <x:v>2650</x:v>
      </x:c>
      <x:c r="B264" s="1" t="s">
        <x:v>2651</x:v>
      </x:c>
      <x:c r="C264" s="1" t="s">
        <x:v>2652</x:v>
      </x:c>
      <x:c r="D264" s="1" t="s">
        <x:v>1945</x:v>
      </x:c>
      <x:c r="E264" s="1" t="s">
        <x:v>1880</x:v>
      </x:c>
      <x:c r="F264" s="1" t="s">
        <x:v>1963</x:v>
      </x:c>
      <x:c r="G264" s="1" t="s">
        <x:v>2433</x:v>
      </x:c>
      <x:c r="H264" s="1" t="s">
        <x:v>1911</x:v>
      </x:c>
      <x:c r="I264" s="1" t="s">
        <x:v>1994</x:v>
      </x:c>
      <x:c r="J264" s="1" t="s">
        <x:v>1902</x:v>
      </x:c>
      <x:c r="K264" s="14" t="n">
        <x:v>44292</x:v>
      </x:c>
      <x:c r="L264" s="1" t="n">
        <x:f aca="0">ROUND((DATE(2026,7,31)-K264)/365.25,2)</x:f>
        <x:v>5.32</x:v>
      </x:c>
      <x:c r="M264" s="14" t="n">
        <x:v>45387</x:v>
      </x:c>
      <x:c r="N264" s="1" t="s">
        <x:v>1884</x:v>
      </x:c>
      <x:c r="O264" s="1" t="n">
        <x:v>180</x:v>
      </x:c>
      <x:c r="P264" s="14" t="n">
        <x:v>46115</x:v>
      </x:c>
      <x:c r="Q264" s="14" t="n">
        <x:v>46295</x:v>
      </x:c>
      <x:c r="R264" s="1" t="n">
        <x:f aca="0">MAX(0,DATE(2026,7,31)-Q264)</x:f>
        <x:v>0</x:v>
      </x:c>
      <x:c r="S264" s="1" t="n">
        <x:v>10</x:v>
      </x:c>
      <x:c r="T264" s="1" t="n">
        <x:v>2031</x:v>
      </x:c>
      <x:c r="U264" s="1" t="s">
        <x:v>1874</x:v>
      </x:c>
      <x:c r="V264" s="15" t="n">
        <x:v>2288.51</x:v>
      </x:c>
      <x:c r="W264" s="15" t="n">
        <x:v>2742.91</x:v>
      </x:c>
      <x:c r="X264" s="1" t="str">
        <x:f aca="0">G264&amp;" | "&amp;D264</x:f>
        <x:v>ClinTech-B02 | Syringe Pump</x:v>
      </x:c>
      <x:c r="Y264" s="1" t="s">
        <x:v>1885</x:v>
      </x:c>
      <x:c r="Z264" s="11" t="b">
        <x:f aca="0">FALSE()</x:f>
        <x:v>0</x:v>
      </x:c>
    </x:row>
    <x:row r="265" ht="15" hidden="0" customHeight="1">
      <x:c r="A265" s="1" t="s">
        <x:v>2653</x:v>
      </x:c>
      <x:c r="B265" s="1" t="s">
        <x:v>2654</x:v>
      </x:c>
      <x:c r="C265" s="1" t="s">
        <x:v>2655</x:v>
      </x:c>
      <x:c r="D265" s="1" t="s">
        <x:v>2010</x:v>
      </x:c>
      <x:c r="E265" s="1" t="s">
        <x:v>1928</x:v>
      </x:c>
      <x:c r="F265" s="1" t="s">
        <x:v>1881</x:v>
      </x:c>
      <x:c r="G265" s="1" t="s">
        <x:v>2437</x:v>
      </x:c>
      <x:c r="H265" s="1" t="s">
        <x:v>1911</x:v>
      </x:c>
      <x:c r="I265" s="1" t="s">
        <x:v>1983</x:v>
      </x:c>
      <x:c r="J265" s="1" t="s">
        <x:v>1893</x:v>
      </x:c>
      <x:c r="K265" s="14" t="n">
        <x:v>43161</x:v>
      </x:c>
      <x:c r="L265" s="1" t="n">
        <x:f aca="0">ROUND((DATE(2026,7,31)-K265)/365.25,2)</x:f>
        <x:v>8.41</x:v>
      </x:c>
      <x:c r="M265" s="14" t="n">
        <x:v>44256</x:v>
      </x:c>
      <x:c r="N265" s="1" t="s">
        <x:v>1884</x:v>
      </x:c>
      <x:c r="O265" s="1" t="n">
        <x:v>365</x:v>
      </x:c>
      <x:c r="P265" s="14" t="n">
        <x:v>46214</x:v>
      </x:c>
      <x:c r="Q265" s="14" t="n">
        <x:v>46579</x:v>
      </x:c>
      <x:c r="R265" s="1" t="n">
        <x:f aca="0">MAX(0,DATE(2026,7,31)-Q265)</x:f>
        <x:v>0</x:v>
      </x:c>
      <x:c r="S265" s="1" t="n">
        <x:v>7</x:v>
      </x:c>
      <x:c r="T265" s="1" t="n">
        <x:v>2025</x:v>
      </x:c>
      <x:c r="U265" s="1" t="s">
        <x:v>1874</x:v>
      </x:c>
      <x:c r="V265" s="15" t="n">
        <x:v>2455.58</x:v>
      </x:c>
      <x:c r="W265" s="15" t="n">
        <x:v>2548.43</x:v>
      </x:c>
      <x:c r="X265" s="1" t="str">
        <x:f aca="0">G265&amp;" | "&amp;D265</x:f>
        <x:v>Helix-A02 | Vital Signs Monitor</x:v>
      </x:c>
      <x:c r="Y265" s="1" t="s">
        <x:v>1885</x:v>
      </x:c>
      <x:c r="Z265" s="11" t="b">
        <x:f aca="0">FALSE()</x:f>
        <x:v>0</x:v>
      </x:c>
    </x:row>
    <x:row r="266" ht="15" hidden="0" customHeight="1">
      <x:c r="A266" s="1" t="s">
        <x:v>2656</x:v>
      </x:c>
      <x:c r="B266" s="1" t="s">
        <x:v>2657</x:v>
      </x:c>
      <x:c r="C266" s="1" t="s">
        <x:v>2658</x:v>
      </x:c>
      <x:c r="D266" s="1" t="s">
        <x:v>1888</x:v>
      </x:c>
      <x:c r="E266" s="1" t="s">
        <x:v>1880</x:v>
      </x:c>
      <x:c r="F266" s="1" t="s">
        <x:v>1868</x:v>
      </x:c>
      <x:c r="G266" s="1" t="s">
        <x:v>2561</x:v>
      </x:c>
      <x:c r="H266" s="1" t="s">
        <x:v>1870</x:v>
      </x:c>
      <x:c r="I266" s="1" t="s">
        <x:v>1968</x:v>
      </x:c>
      <x:c r="J266" s="1" t="s">
        <x:v>1893</x:v>
      </x:c>
      <x:c r="K266" s="14" t="n">
        <x:v>44982</x:v>
      </x:c>
      <x:c r="L266" s="1" t="n">
        <x:f aca="0">ROUND((DATE(2026,7,31)-K266)/365.25,2)</x:f>
        <x:v>3.43</x:v>
      </x:c>
      <x:c r="M266" s="14" t="n">
        <x:v>46077</x:v>
      </x:c>
      <x:c r="N266" s="1" t="s">
        <x:v>1884</x:v>
      </x:c>
      <x:c r="O266" s="1" t="n">
        <x:v>365</x:v>
      </x:c>
      <x:c r="P266" s="14" t="n">
        <x:v>45888</x:v>
      </x:c>
      <x:c r="Q266" s="14" t="n">
        <x:v>46253</x:v>
      </x:c>
      <x:c r="R266" s="1" t="n">
        <x:f aca="0">MAX(0,DATE(2026,7,31)-Q266)</x:f>
        <x:v>0</x:v>
      </x:c>
      <x:c r="S266" s="1" t="n">
        <x:v>9</x:v>
      </x:c>
      <x:c r="T266" s="1" t="n">
        <x:v>2032</x:v>
      </x:c>
      <x:c r="U266" s="1" t="s">
        <x:v>1874</x:v>
      </x:c>
      <x:c r="V266" s="15" t="n">
        <x:v>2745.28</x:v>
      </x:c>
      <x:c r="W266" s="15" t="n">
        <x:v>3552.79</x:v>
      </x:c>
      <x:c r="X266" s="1" t="str">
        <x:f aca="0">G266&amp;" | "&amp;D266</x:f>
        <x:v>NovaCare-A01 | Infusion Pump</x:v>
      </x:c>
      <x:c r="Y266" s="1" t="s">
        <x:v>1885</x:v>
      </x:c>
      <x:c r="Z266" s="11" t="b">
        <x:f aca="0">FALSE()</x:f>
        <x:v>0</x:v>
      </x:c>
    </x:row>
    <x:row r="267" ht="15" hidden="0" customHeight="1">
      <x:c r="A267" s="1" t="s">
        <x:v>2659</x:v>
      </x:c>
      <x:c r="B267" s="1" t="s">
        <x:v>2660</x:v>
      </x:c>
      <x:c r="C267" s="1" t="s">
        <x:v>2661</x:v>
      </x:c>
      <x:c r="D267" s="1" t="s">
        <x:v>1888</x:v>
      </x:c>
      <x:c r="E267" s="1" t="s">
        <x:v>1880</x:v>
      </x:c>
      <x:c r="F267" s="1" t="s">
        <x:v>1899</x:v>
      </x:c>
      <x:c r="G267" s="1" t="s">
        <x:v>2268</x:v>
      </x:c>
      <x:c r="H267" s="1" t="s">
        <x:v>1870</x:v>
      </x:c>
      <x:c r="I267" s="1" t="s">
        <x:v>1968</x:v>
      </x:c>
      <x:c r="J267" s="1" t="s">
        <x:v>1902</x:v>
      </x:c>
      <x:c r="K267" s="14" t="n">
        <x:v>44736</x:v>
      </x:c>
      <x:c r="L267" s="1" t="n">
        <x:f aca="0">ROUND((DATE(2026,7,31)-K267)/365.25,2)</x:f>
        <x:v>4.1</x:v>
      </x:c>
      <x:c r="M267" s="14" t="n">
        <x:v>45831</x:v>
      </x:c>
      <x:c r="N267" s="1" t="s">
        <x:v>1884</x:v>
      </x:c>
      <x:c r="O267" s="1" t="n">
        <x:v>180</x:v>
      </x:c>
      <x:c r="P267" s="14" t="n">
        <x:v>45957</x:v>
      </x:c>
      <x:c r="Q267" s="14" t="n">
        <x:v>46137</x:v>
      </x:c>
      <x:c r="R267" s="1" t="n">
        <x:f aca="0">MAX(0,DATE(2026,7,31)-Q267)</x:f>
        <x:v>97</x:v>
      </x:c>
      <x:c r="S267" s="1" t="n">
        <x:v>10</x:v>
      </x:c>
      <x:c r="T267" s="1" t="n">
        <x:v>2032</x:v>
      </x:c>
      <x:c r="U267" s="1" t="s">
        <x:v>1874</x:v>
      </x:c>
      <x:c r="V267" s="15" t="n">
        <x:v>3338.21</x:v>
      </x:c>
      <x:c r="W267" s="15" t="n">
        <x:v>3684.73</x:v>
      </x:c>
      <x:c r="X267" s="1" t="str">
        <x:f aca="0">G267&amp;" | "&amp;D267</x:f>
        <x:v>MedAxis-A02 | Infusion Pump</x:v>
      </x:c>
      <x:c r="Y267" s="1" t="s">
        <x:v>1885</x:v>
      </x:c>
      <x:c r="Z267" s="11" t="b">
        <x:f aca="0">FALSE()</x:f>
        <x:v>0</x:v>
      </x:c>
    </x:row>
    <x:row r="268" ht="15" hidden="0" customHeight="1">
      <x:c r="A268" s="1" t="s">
        <x:v>947</x:v>
      </x:c>
      <x:c r="B268" s="1" t="s">
        <x:v>2662</x:v>
      </x:c>
      <x:c r="C268" s="1" t="s">
        <x:v>2663</x:v>
      </x:c>
      <x:c r="D268" s="1" t="s">
        <x:v>1897</x:v>
      </x:c>
      <x:c r="E268" s="1" t="s">
        <x:v>1898</x:v>
      </x:c>
      <x:c r="F268" s="1" t="s">
        <x:v>1917</x:v>
      </x:c>
      <x:c r="G268" s="1" t="s">
        <x:v>2015</x:v>
      </x:c>
      <x:c r="H268" s="1" t="s">
        <x:v>1870</x:v>
      </x:c>
      <x:c r="I268" s="1" t="s">
        <x:v>1983</x:v>
      </x:c>
      <x:c r="J268" s="1" t="s">
        <x:v>1902</x:v>
      </x:c>
      <x:c r="K268" s="14" t="n">
        <x:v>44856</x:v>
      </x:c>
      <x:c r="L268" s="1" t="n">
        <x:f aca="0">ROUND((DATE(2026,7,31)-K268)/365.25,2)</x:f>
        <x:v>3.77</x:v>
      </x:c>
      <x:c r="M268" s="14" t="n">
        <x:v>45951</x:v>
      </x:c>
      <x:c r="N268" s="1" t="s">
        <x:v>1884</x:v>
      </x:c>
      <x:c r="O268" s="1" t="n">
        <x:v>180</x:v>
      </x:c>
      <x:c r="P268" s="14" t="n">
        <x:v>46162</x:v>
      </x:c>
      <x:c r="Q268" s="14" t="n">
        <x:v>46342</x:v>
      </x:c>
      <x:c r="R268" s="1" t="n">
        <x:f aca="0">MAX(0,DATE(2026,7,31)-Q268)</x:f>
        <x:v>0</x:v>
      </x:c>
      <x:c r="S268" s="1" t="n">
        <x:v>9</x:v>
      </x:c>
      <x:c r="T268" s="1" t="n">
        <x:v>2031</x:v>
      </x:c>
      <x:c r="U268" s="1" t="s">
        <x:v>1874</x:v>
      </x:c>
      <x:c r="V268" s="15" t="n">
        <x:v>14567.12</x:v>
      </x:c>
      <x:c r="W268" s="15" t="n">
        <x:v>18359.52</x:v>
      </x:c>
      <x:c r="X268" s="1" t="str">
        <x:f aca="0">G268&amp;" | "&amp;D268</x:f>
        <x:v>Apex-A02 | Defibrillator</x:v>
      </x:c>
      <x:c r="Y268" s="1" t="s">
        <x:v>1875</x:v>
      </x:c>
      <x:c r="Z268" s="11" t="b">
        <x:f aca="0">FALSE()</x:f>
        <x:v>0</x:v>
      </x:c>
    </x:row>
    <x:row r="269" ht="15" hidden="0" customHeight="1">
      <x:c r="A269" s="1" t="s">
        <x:v>2664</x:v>
      </x:c>
      <x:c r="B269" s="1" t="s">
        <x:v>2665</x:v>
      </x:c>
      <x:c r="C269" s="1" t="s">
        <x:v>2666</x:v>
      </x:c>
      <x:c r="D269" s="1" t="s">
        <x:v>1945</x:v>
      </x:c>
      <x:c r="E269" s="1" t="s">
        <x:v>1880</x:v>
      </x:c>
      <x:c r="F269" s="1" t="s">
        <x:v>1963</x:v>
      </x:c>
      <x:c r="G269" s="1" t="s">
        <x:v>2132</x:v>
      </x:c>
      <x:c r="H269" s="1" t="s">
        <x:v>1911</x:v>
      </x:c>
      <x:c r="I269" s="1" t="s">
        <x:v>1941</x:v>
      </x:c>
      <x:c r="J269" s="1" t="s">
        <x:v>1893</x:v>
      </x:c>
      <x:c r="K269" s="14" t="n">
        <x:v>44564</x:v>
      </x:c>
      <x:c r="L269" s="1" t="n">
        <x:f aca="0">ROUND((DATE(2026,7,31)-K269)/365.25,2)</x:f>
        <x:v>4.57</x:v>
      </x:c>
      <x:c r="M269" s="14" t="n">
        <x:v>45659</x:v>
      </x:c>
      <x:c r="N269" s="1" t="s">
        <x:v>1884</x:v>
      </x:c>
      <x:c r="O269" s="1" t="n">
        <x:v>365</x:v>
      </x:c>
      <x:c r="P269" s="14" t="n">
        <x:v>46088</x:v>
      </x:c>
      <x:c r="Q269" s="14" t="n">
        <x:v>46453</x:v>
      </x:c>
      <x:c r="R269" s="1" t="n">
        <x:f aca="0">MAX(0,DATE(2026,7,31)-Q269)</x:f>
        <x:v>0</x:v>
      </x:c>
      <x:c r="S269" s="1" t="n">
        <x:v>9</x:v>
      </x:c>
      <x:c r="T269" s="1" t="n">
        <x:v>2031</x:v>
      </x:c>
      <x:c r="U269" s="1" t="s">
        <x:v>1874</x:v>
      </x:c>
      <x:c r="V269" s="15" t="n">
        <x:v>2278.12</x:v>
      </x:c>
      <x:c r="W269" s="15" t="n">
        <x:v>2362.26</x:v>
      </x:c>
      <x:c r="X269" s="1" t="str">
        <x:f aca="0">G269&amp;" | "&amp;D269</x:f>
        <x:v>ClinTech-A02 | Syringe Pump</x:v>
      </x:c>
      <x:c r="Y269" s="1" t="s">
        <x:v>1885</x:v>
      </x:c>
      <x:c r="Z269" s="11" t="b">
        <x:f aca="0">FALSE()</x:f>
        <x:v>0</x:v>
      </x:c>
    </x:row>
    <x:row r="270" ht="15" hidden="0" customHeight="1">
      <x:c r="A270" s="1" t="s">
        <x:v>2667</x:v>
      </x:c>
      <x:c r="B270" s="1" t="s">
        <x:v>2668</x:v>
      </x:c>
      <x:c r="C270" s="1" t="s">
        <x:v>2669</x:v>
      </x:c>
      <x:c r="D270" s="1" t="s">
        <x:v>1927</x:v>
      </x:c>
      <x:c r="E270" s="1" t="s">
        <x:v>1928</x:v>
      </x:c>
      <x:c r="F270" s="1" t="s">
        <x:v>1889</x:v>
      </x:c>
      <x:c r="G270" s="1" t="s">
        <x:v>2162</x:v>
      </x:c>
      <x:c r="H270" s="1" t="s">
        <x:v>1870</x:v>
      </x:c>
      <x:c r="I270" s="1" t="s">
        <x:v>1919</x:v>
      </x:c>
      <x:c r="J270" s="1" t="s">
        <x:v>1893</x:v>
      </x:c>
      <x:c r="K270" s="14" t="n">
        <x:v>45144</x:v>
      </x:c>
      <x:c r="L270" s="1" t="n">
        <x:f aca="0">ROUND((DATE(2026,7,31)-K270)/365.25,2)</x:f>
        <x:v>2.98</x:v>
      </x:c>
      <x:c r="M270" s="14" t="n">
        <x:v>46239</x:v>
      </x:c>
      <x:c r="N270" s="1" t="s">
        <x:v>1884</x:v>
      </x:c>
      <x:c r="O270" s="1" t="n">
        <x:v>180</x:v>
      </x:c>
      <x:c r="P270" s="14" t="n">
        <x:v>45844</x:v>
      </x:c>
      <x:c r="Q270" s="14" t="n">
        <x:v>46024</x:v>
      </x:c>
      <x:c r="R270" s="1" t="n">
        <x:f aca="0">MAX(0,DATE(2026,7,31)-Q270)</x:f>
        <x:v>210</x:v>
      </x:c>
      <x:c r="S270" s="1" t="n">
        <x:v>8</x:v>
      </x:c>
      <x:c r="T270" s="1" t="n">
        <x:v>2031</x:v>
      </x:c>
      <x:c r="U270" s="1" t="s">
        <x:v>1874</x:v>
      </x:c>
      <x:c r="V270" s="15" t="n">
        <x:v>7447.41</x:v>
      </x:c>
      <x:c r="W270" s="15" t="n">
        <x:v>8902.26</x:v>
      </x:c>
      <x:c r="X270" s="1" t="str">
        <x:f aca="0">G270&amp;" | "&amp;D270</x:f>
        <x:v>PulseWorks-C01 | Patient Monitor</x:v>
      </x:c>
      <x:c r="Y270" s="1" t="s">
        <x:v>1885</x:v>
      </x:c>
      <x:c r="Z270" s="11" t="b">
        <x:f aca="0">FALSE()</x:f>
        <x:v>0</x:v>
      </x:c>
    </x:row>
    <x:row r="271" ht="15" hidden="0" customHeight="1">
      <x:c r="A271" s="1" t="s">
        <x:v>2670</x:v>
      </x:c>
      <x:c r="B271" s="1" t="s">
        <x:v>2671</x:v>
      </x:c>
      <x:c r="C271" s="1" t="s">
        <x:v>2672</x:v>
      </x:c>
      <x:c r="D271" s="1" t="s">
        <x:v>1989</x:v>
      </x:c>
      <x:c r="E271" s="1" t="s">
        <x:v>1968</x:v>
      </x:c>
      <x:c r="F271" s="1" t="s">
        <x:v>1889</x:v>
      </x:c>
      <x:c r="G271" s="1" t="s">
        <x:v>1890</x:v>
      </x:c>
      <x:c r="H271" s="1" t="s">
        <x:v>1870</x:v>
      </x:c>
      <x:c r="I271" s="1" t="s">
        <x:v>1871</x:v>
      </x:c>
      <x:c r="J271" s="1" t="s">
        <x:v>1893</x:v>
      </x:c>
      <x:c r="K271" s="14" t="n">
        <x:v>42937</x:v>
      </x:c>
      <x:c r="L271" s="1" t="n">
        <x:f aca="0">ROUND((DATE(2026,7,31)-K271)/365.25,2)</x:f>
        <x:v>9.03</x:v>
      </x:c>
      <x:c r="M271" s="14" t="n">
        <x:v>44032</x:v>
      </x:c>
      <x:c r="N271" s="1" t="s">
        <x:v>1884</x:v>
      </x:c>
      <x:c r="O271" s="1" t="n">
        <x:v>365</x:v>
      </x:c>
      <x:c r="P271" s="14" t="n">
        <x:v>46161</x:v>
      </x:c>
      <x:c r="Q271" s="14" t="n">
        <x:v>46526</x:v>
      </x:c>
      <x:c r="R271" s="1" t="n">
        <x:f aca="0">MAX(0,DATE(2026,7,31)-Q271)</x:f>
        <x:v>0</x:v>
      </x:c>
      <x:c r="S271" s="1" t="n">
        <x:v>10</x:v>
      </x:c>
      <x:c r="T271" s="1" t="n">
        <x:v>2027</x:v>
      </x:c>
      <x:c r="U271" s="1" t="s">
        <x:v>1874</x:v>
      </x:c>
      <x:c r="V271" s="15" t="n">
        <x:v>6608.04</x:v>
      </x:c>
      <x:c r="W271" s="15" t="n">
        <x:v>7058.57</x:v>
      </x:c>
      <x:c r="X271" s="1" t="str">
        <x:f aca="0">G271&amp;" | "&amp;D271</x:f>
        <x:v>PulseWorks-B02 | ECG Machine</x:v>
      </x:c>
      <x:c r="Y271" s="1" t="s">
        <x:v>1885</x:v>
      </x:c>
      <x:c r="Z271" s="11" t="b">
        <x:f aca="0">FALSE()</x:f>
        <x:v>0</x:v>
      </x:c>
    </x:row>
    <x:row r="272" ht="15" hidden="0" customHeight="1">
      <x:c r="A272" s="1" t="s">
        <x:v>949</x:v>
      </x:c>
      <x:c r="B272" s="1" t="s">
        <x:v>2673</x:v>
      </x:c>
      <x:c r="C272" s="1" t="s">
        <x:v>2674</x:v>
      </x:c>
      <x:c r="D272" s="1" t="s">
        <x:v>1866</x:v>
      </x:c>
      <x:c r="E272" s="1" t="s">
        <x:v>1867</x:v>
      </x:c>
      <x:c r="F272" s="1" t="s">
        <x:v>1899</x:v>
      </x:c>
      <x:c r="G272" s="1" t="s">
        <x:v>2458</x:v>
      </x:c>
      <x:c r="H272" s="1" t="s">
        <x:v>1891</x:v>
      </x:c>
      <x:c r="I272" s="1" t="s">
        <x:v>1994</x:v>
      </x:c>
      <x:c r="J272" s="1" t="s">
        <x:v>1872</x:v>
      </x:c>
      <x:c r="K272" s="14" t="n">
        <x:v>45270</x:v>
      </x:c>
      <x:c r="L272" s="1" t="n">
        <x:f aca="0">ROUND((DATE(2026,7,31)-K272)/365.25,2)</x:f>
        <x:v>2.64</x:v>
      </x:c>
      <x:c r="M272" s="14" t="n">
        <x:v>46365</x:v>
      </x:c>
      <x:c r="N272" s="1" t="s">
        <x:v>1907</x:v>
      </x:c>
      <x:c r="O272" s="1" t="n">
        <x:v>365</x:v>
      </x:c>
      <x:c r="P272" s="14" t="n">
        <x:v>46149</x:v>
      </x:c>
      <x:c r="Q272" s="14" t="n">
        <x:v>46514</x:v>
      </x:c>
      <x:c r="R272" s="1" t="n">
        <x:f aca="0">MAX(0,DATE(2026,7,31)-Q272)</x:f>
        <x:v>0</x:v>
      </x:c>
      <x:c r="S272" s="1" t="n">
        <x:v>10</x:v>
      </x:c>
      <x:c r="T272" s="1" t="n">
        <x:v>2033</x:v>
      </x:c>
      <x:c r="U272" s="1" t="s">
        <x:v>1874</x:v>
      </x:c>
      <x:c r="V272" s="15" t="n">
        <x:v>54535.63</x:v>
      </x:c>
      <x:c r="W272" s="15" t="n">
        <x:v>54535.63</x:v>
      </x:c>
      <x:c r="X272" s="1" t="str">
        <x:f aca="0">G272&amp;" | "&amp;D272</x:f>
        <x:v>MedAxis-A01 | Ultrasound</x:v>
      </x:c>
      <x:c r="Y272" s="1" t="s">
        <x:v>1875</x:v>
      </x:c>
      <x:c r="Z272" s="11" t="b">
        <x:f aca="0">FALSE()</x:f>
        <x:v>0</x:v>
      </x:c>
    </x:row>
    <x:row r="273" ht="15" hidden="0" customHeight="1">
      <x:c r="A273" s="1" t="s">
        <x:v>2675</x:v>
      </x:c>
      <x:c r="B273" s="1" t="s">
        <x:v>2676</x:v>
      </x:c>
      <x:c r="C273" s="1" t="s">
        <x:v>2677</x:v>
      </x:c>
      <x:c r="D273" s="1" t="s">
        <x:v>1879</x:v>
      </x:c>
      <x:c r="E273" s="1" t="s">
        <x:v>1880</x:v>
      </x:c>
      <x:c r="F273" s="1" t="s">
        <x:v>1917</x:v>
      </x:c>
      <x:c r="G273" s="1" t="s">
        <x:v>2075</x:v>
      </x:c>
      <x:c r="H273" s="1" t="s">
        <x:v>1870</x:v>
      </x:c>
      <x:c r="I273" s="1" t="s">
        <x:v>1871</x:v>
      </x:c>
      <x:c r="J273" s="1" t="s">
        <x:v>1893</x:v>
      </x:c>
      <x:c r="K273" s="14" t="n">
        <x:v>43328</x:v>
      </x:c>
      <x:c r="L273" s="1" t="n">
        <x:f aca="0">ROUND((DATE(2026,7,31)-K273)/365.25,2)</x:f>
        <x:v>7.96</x:v>
      </x:c>
      <x:c r="M273" s="14" t="n">
        <x:v>44423</x:v>
      </x:c>
      <x:c r="N273" s="1" t="s">
        <x:v>1884</x:v>
      </x:c>
      <x:c r="O273" s="1" t="n">
        <x:v>180</x:v>
      </x:c>
      <x:c r="P273" s="14" t="n">
        <x:v>45993</x:v>
      </x:c>
      <x:c r="Q273" s="14" t="n">
        <x:v>46173</x:v>
      </x:c>
      <x:c r="R273" s="1" t="n">
        <x:f aca="0">MAX(0,DATE(2026,7,31)-Q273)</x:f>
        <x:v>61</x:v>
      </x:c>
      <x:c r="S273" s="1" t="n">
        <x:v>9</x:v>
      </x:c>
      <x:c r="T273" s="1" t="n">
        <x:v>2027</x:v>
      </x:c>
      <x:c r="U273" s="1" t="s">
        <x:v>1874</x:v>
      </x:c>
      <x:c r="V273" s="15" t="n">
        <x:v>1637.21</x:v>
      </x:c>
      <x:c r="W273" s="15" t="n">
        <x:v>1926.46</x:v>
      </x:c>
      <x:c r="X273" s="1" t="str">
        <x:f aca="0">G273&amp;" | "&amp;D273</x:f>
        <x:v>Apex-A04 | Enteral Feeding Pump</x:v>
      </x:c>
      <x:c r="Y273" s="1" t="s">
        <x:v>1885</x:v>
      </x:c>
      <x:c r="Z273" s="11" t="b">
        <x:f aca="0">FALSE()</x:f>
        <x:v>0</x:v>
      </x:c>
    </x:row>
    <x:row r="274" ht="15" hidden="0" customHeight="1">
      <x:c r="A274" s="1" t="s">
        <x:v>954</x:v>
      </x:c>
      <x:c r="B274" s="1" t="s">
        <x:v>2678</x:v>
      </x:c>
      <x:c r="C274" s="1" t="s">
        <x:v>2679</x:v>
      </x:c>
      <x:c r="D274" s="1" t="s">
        <x:v>1888</x:v>
      </x:c>
      <x:c r="E274" s="1" t="s">
        <x:v>1880</x:v>
      </x:c>
      <x:c r="F274" s="1" t="s">
        <x:v>1889</x:v>
      </x:c>
      <x:c r="G274" s="1" t="s">
        <x:v>2302</x:v>
      </x:c>
      <x:c r="H274" s="1" t="s">
        <x:v>1911</x:v>
      </x:c>
      <x:c r="I274" s="1" t="s">
        <x:v>1994</x:v>
      </x:c>
      <x:c r="J274" s="1" t="s">
        <x:v>1893</x:v>
      </x:c>
      <x:c r="K274" s="14" t="n">
        <x:v>44341</x:v>
      </x:c>
      <x:c r="L274" s="1" t="n">
        <x:f aca="0">ROUND((DATE(2026,7,31)-K274)/365.25,2)</x:f>
        <x:v>5.18</x:v>
      </x:c>
      <x:c r="M274" s="14" t="n">
        <x:v>45436</x:v>
      </x:c>
      <x:c r="N274" s="1" t="s">
        <x:v>1907</x:v>
      </x:c>
      <x:c r="O274" s="1" t="n">
        <x:v>365</x:v>
      </x:c>
      <x:c r="P274" s="14" t="n">
        <x:v>46225</x:v>
      </x:c>
      <x:c r="Q274" s="14" t="n">
        <x:v>46590</x:v>
      </x:c>
      <x:c r="R274" s="1" t="n">
        <x:f aca="0">MAX(0,DATE(2026,7,31)-Q274)</x:f>
        <x:v>0</x:v>
      </x:c>
      <x:c r="S274" s="1" t="n">
        <x:v>9</x:v>
      </x:c>
      <x:c r="T274" s="1" t="n">
        <x:v>2030</x:v>
      </x:c>
      <x:c r="U274" s="1" t="s">
        <x:v>1874</x:v>
      </x:c>
      <x:c r="V274" s="15" t="n">
        <x:v>2802</x:v>
      </x:c>
      <x:c r="W274" s="15" t="n">
        <x:v>3869.8</x:v>
      </x:c>
      <x:c r="X274" s="1" t="str">
        <x:f aca="0">G274&amp;" | "&amp;D274</x:f>
        <x:v>PulseWorks-A01 | Infusion Pump</x:v>
      </x:c>
      <x:c r="Y274" s="1" t="s">
        <x:v>1875</x:v>
      </x:c>
      <x:c r="Z274" s="11" t="b">
        <x:f aca="0">FALSE()</x:f>
        <x:v>0</x:v>
      </x:c>
    </x:row>
    <x:row r="275" ht="15" hidden="0" customHeight="1">
      <x:c r="A275" s="1" t="s">
        <x:v>2680</x:v>
      </x:c>
      <x:c r="B275" s="1" t="s">
        <x:v>2681</x:v>
      </x:c>
      <x:c r="C275" s="1" t="s">
        <x:v>2682</x:v>
      </x:c>
      <x:c r="D275" s="1" t="s">
        <x:v>1989</x:v>
      </x:c>
      <x:c r="E275" s="1" t="s">
        <x:v>1968</x:v>
      </x:c>
      <x:c r="F275" s="1" t="s">
        <x:v>1889</x:v>
      </x:c>
      <x:c r="G275" s="1" t="s">
        <x:v>1954</x:v>
      </x:c>
      <x:c r="H275" s="1" t="s">
        <x:v>1891</x:v>
      </x:c>
      <x:c r="I275" s="1" t="s">
        <x:v>1994</x:v>
      </x:c>
      <x:c r="J275" s="1" t="s">
        <x:v>1872</x:v>
      </x:c>
      <x:c r="K275" s="14" t="n">
        <x:v>44338</x:v>
      </x:c>
      <x:c r="L275" s="1" t="n">
        <x:f aca="0">ROUND((DATE(2026,7,31)-K275)/365.25,2)</x:f>
        <x:v>5.19</x:v>
      </x:c>
      <x:c r="M275" s="14" t="n">
        <x:v>45433</x:v>
      </x:c>
      <x:c r="N275" s="1" t="s">
        <x:v>1884</x:v>
      </x:c>
      <x:c r="O275" s="1" t="n">
        <x:v>180</x:v>
      </x:c>
      <x:c r="P275" s="14" t="n">
        <x:v>46010</x:v>
      </x:c>
      <x:c r="Q275" s="14" t="n">
        <x:v>46190</x:v>
      </x:c>
      <x:c r="R275" s="1" t="n">
        <x:f aca="0">MAX(0,DATE(2026,7,31)-Q275)</x:f>
        <x:v>44</x:v>
      </x:c>
      <x:c r="S275" s="1" t="n">
        <x:v>10</x:v>
      </x:c>
      <x:c r="T275" s="1" t="n">
        <x:v>2031</x:v>
      </x:c>
      <x:c r="U275" s="1" t="s">
        <x:v>1874</x:v>
      </x:c>
      <x:c r="V275" s="15" t="n">
        <x:v>6835.93</x:v>
      </x:c>
      <x:c r="W275" s="15" t="n">
        <x:v>8634.02</x:v>
      </x:c>
      <x:c r="X275" s="1" t="str">
        <x:f aca="0">G275&amp;" | "&amp;D275</x:f>
        <x:v>PulseWorks-A04 | ECG Machine</x:v>
      </x:c>
      <x:c r="Y275" s="1" t="s">
        <x:v>1885</x:v>
      </x:c>
      <x:c r="Z275" s="11" t="b">
        <x:f aca="0">FALSE()</x:f>
        <x:v>0</x:v>
      </x:c>
    </x:row>
    <x:row r="276" ht="15" hidden="0" customHeight="1">
      <x:c r="A276" s="1" t="s">
        <x:v>2683</x:v>
      </x:c>
      <x:c r="B276" s="1" t="s">
        <x:v>2684</x:v>
      </x:c>
      <x:c r="C276" s="1" t="s">
        <x:v>2685</x:v>
      </x:c>
      <x:c r="D276" s="1" t="s">
        <x:v>1888</x:v>
      </x:c>
      <x:c r="E276" s="1" t="s">
        <x:v>1880</x:v>
      </x:c>
      <x:c r="F276" s="1" t="s">
        <x:v>1868</x:v>
      </x:c>
      <x:c r="G276" s="1" t="s">
        <x:v>1990</x:v>
      </x:c>
      <x:c r="H276" s="1" t="s">
        <x:v>1870</x:v>
      </x:c>
      <x:c r="I276" s="1" t="s">
        <x:v>1941</x:v>
      </x:c>
      <x:c r="J276" s="1" t="s">
        <x:v>1902</x:v>
      </x:c>
      <x:c r="K276" s="14" t="n">
        <x:v>44427</x:v>
      </x:c>
      <x:c r="L276" s="1" t="n">
        <x:f aca="0">ROUND((DATE(2026,7,31)-K276)/365.25,2)</x:f>
        <x:v>4.95</x:v>
      </x:c>
      <x:c r="M276" s="14" t="n">
        <x:v>45522</x:v>
      </x:c>
      <x:c r="N276" s="1" t="s">
        <x:v>1907</x:v>
      </x:c>
      <x:c r="O276" s="1" t="n">
        <x:v>365</x:v>
      </x:c>
      <x:c r="P276" s="14" t="n">
        <x:v>46079</x:v>
      </x:c>
      <x:c r="Q276" s="14" t="n">
        <x:v>46444</x:v>
      </x:c>
      <x:c r="R276" s="1" t="n">
        <x:f aca="0">MAX(0,DATE(2026,7,31)-Q276)</x:f>
        <x:v>0</x:v>
      </x:c>
      <x:c r="S276" s="1" t="n">
        <x:v>9</x:v>
      </x:c>
      <x:c r="T276" s="1" t="n">
        <x:v>2030</x:v>
      </x:c>
      <x:c r="U276" s="1" t="s">
        <x:v>1874</x:v>
      </x:c>
      <x:c r="V276" s="15" t="n">
        <x:v>3459.76</x:v>
      </x:c>
      <x:c r="W276" s="15" t="n">
        <x:v>3459.76</x:v>
      </x:c>
      <x:c r="X276" s="1" t="str">
        <x:f aca="0">G276&amp;" | "&amp;D276</x:f>
        <x:v>NovaCare-C04 | Infusion Pump</x:v>
      </x:c>
      <x:c r="Y276" s="1" t="s">
        <x:v>1885</x:v>
      </x:c>
      <x:c r="Z276" s="11" t="b">
        <x:f aca="0">FALSE()</x:f>
        <x:v>0</x:v>
      </x:c>
    </x:row>
    <x:row r="277" ht="15" hidden="0" customHeight="1">
      <x:c r="A277" s="1" t="s">
        <x:v>958</x:v>
      </x:c>
      <x:c r="B277" s="1" t="s">
        <x:v>2686</x:v>
      </x:c>
      <x:c r="C277" s="1" t="s">
        <x:v>2687</x:v>
      </x:c>
      <x:c r="D277" s="1" t="s">
        <x:v>1897</x:v>
      </x:c>
      <x:c r="E277" s="1" t="s">
        <x:v>1898</x:v>
      </x:c>
      <x:c r="F277" s="1" t="s">
        <x:v>1868</x:v>
      </x:c>
      <x:c r="G277" s="1" t="s">
        <x:v>1910</x:v>
      </x:c>
      <x:c r="H277" s="1" t="s">
        <x:v>1891</x:v>
      </x:c>
      <x:c r="I277" s="1" t="s">
        <x:v>1883</x:v>
      </x:c>
      <x:c r="J277" s="1" t="s">
        <x:v>1902</x:v>
      </x:c>
      <x:c r="K277" s="14" t="n">
        <x:v>44743</x:v>
      </x:c>
      <x:c r="L277" s="1" t="n">
        <x:f aca="0">ROUND((DATE(2026,7,31)-K277)/365.25,2)</x:f>
        <x:v>4.08</x:v>
      </x:c>
      <x:c r="M277" s="14" t="n">
        <x:v>45838</x:v>
      </x:c>
      <x:c r="N277" s="1" t="s">
        <x:v>1884</x:v>
      </x:c>
      <x:c r="O277" s="1" t="n">
        <x:v>180</x:v>
      </x:c>
      <x:c r="P277" s="14" t="n">
        <x:v>46215</x:v>
      </x:c>
      <x:c r="Q277" s="14" t="n">
        <x:v>46395</x:v>
      </x:c>
      <x:c r="R277" s="1" t="n">
        <x:f aca="0">MAX(0,DATE(2026,7,31)-Q277)</x:f>
        <x:v>0</x:v>
      </x:c>
      <x:c r="S277" s="1" t="n">
        <x:v>11</x:v>
      </x:c>
      <x:c r="T277" s="1" t="n">
        <x:v>2033</x:v>
      </x:c>
      <x:c r="U277" s="1" t="s">
        <x:v>1874</x:v>
      </x:c>
      <x:c r="V277" s="15" t="n">
        <x:v>13009.49</x:v>
      </x:c>
      <x:c r="W277" s="15" t="n">
        <x:v>14327.71</x:v>
      </x:c>
      <x:c r="X277" s="1" t="str">
        <x:f aca="0">G277&amp;" | "&amp;D277</x:f>
        <x:v>NovaCare-C02 | Defibrillator</x:v>
      </x:c>
      <x:c r="Y277" s="1" t="s">
        <x:v>1875</x:v>
      </x:c>
      <x:c r="Z277" s="11" t="b">
        <x:f aca="0">FALSE()</x:f>
        <x:v>0</x:v>
      </x:c>
    </x:row>
    <x:row r="278" ht="15" hidden="0" customHeight="1">
      <x:c r="A278" s="1" t="s">
        <x:v>960</x:v>
      </x:c>
      <x:c r="B278" s="1" t="s">
        <x:v>2688</x:v>
      </x:c>
      <x:c r="C278" s="1" t="s">
        <x:v>2689</x:v>
      </x:c>
      <x:c r="D278" s="1" t="s">
        <x:v>1945</x:v>
      </x:c>
      <x:c r="E278" s="1" t="s">
        <x:v>1880</x:v>
      </x:c>
      <x:c r="F278" s="1" t="s">
        <x:v>1963</x:v>
      </x:c>
      <x:c r="G278" s="1" t="s">
        <x:v>2433</x:v>
      </x:c>
      <x:c r="H278" s="1" t="s">
        <x:v>1911</x:v>
      </x:c>
      <x:c r="I278" s="1" t="s">
        <x:v>1919</x:v>
      </x:c>
      <x:c r="J278" s="1" t="s">
        <x:v>1902</x:v>
      </x:c>
      <x:c r="K278" s="14" t="n">
        <x:v>45410</x:v>
      </x:c>
      <x:c r="L278" s="1" t="n">
        <x:f aca="0">ROUND((DATE(2026,7,31)-K278)/365.25,2)</x:f>
        <x:v>2.26</x:v>
      </x:c>
      <x:c r="M278" s="14" t="n">
        <x:v>46505</x:v>
      </x:c>
      <x:c r="N278" s="1" t="s">
        <x:v>1884</x:v>
      </x:c>
      <x:c r="O278" s="1" t="n">
        <x:v>365</x:v>
      </x:c>
      <x:c r="P278" s="14" t="n">
        <x:v>46078</x:v>
      </x:c>
      <x:c r="Q278" s="14" t="n">
        <x:v>46443</x:v>
      </x:c>
      <x:c r="R278" s="1" t="n">
        <x:f aca="0">MAX(0,DATE(2026,7,31)-Q278)</x:f>
        <x:v>0</x:v>
      </x:c>
      <x:c r="S278" s="1" t="n">
        <x:v>9</x:v>
      </x:c>
      <x:c r="T278" s="1" t="n">
        <x:v>2033</x:v>
      </x:c>
      <x:c r="U278" s="1" t="s">
        <x:v>1874</x:v>
      </x:c>
      <x:c r="V278" s="15" t="n">
        <x:v>2539.81</x:v>
      </x:c>
      <x:c r="W278" s="15" t="n">
        <x:v>3122.64</x:v>
      </x:c>
      <x:c r="X278" s="1" t="str">
        <x:f aca="0">G278&amp;" | "&amp;D278</x:f>
        <x:v>ClinTech-B02 | Syringe Pump</x:v>
      </x:c>
      <x:c r="Y278" s="1" t="s">
        <x:v>1875</x:v>
      </x:c>
      <x:c r="Z278" s="11" t="b">
        <x:f aca="0">FALSE()</x:f>
        <x:v>0</x:v>
      </x:c>
    </x:row>
    <x:row r="279" ht="15" hidden="0" customHeight="1">
      <x:c r="A279" s="1" t="s">
        <x:v>962</x:v>
      </x:c>
      <x:c r="B279" s="1" t="s">
        <x:v>2690</x:v>
      </x:c>
      <x:c r="C279" s="1" t="s">
        <x:v>2691</x:v>
      </x:c>
      <x:c r="D279" s="1" t="s">
        <x:v>1879</x:v>
      </x:c>
      <x:c r="E279" s="1" t="s">
        <x:v>1880</x:v>
      </x:c>
      <x:c r="F279" s="1" t="s">
        <x:v>1881</x:v>
      </x:c>
      <x:c r="G279" s="1" t="s">
        <x:v>2025</x:v>
      </x:c>
      <x:c r="H279" s="1" t="s">
        <x:v>1911</x:v>
      </x:c>
      <x:c r="I279" s="1" t="s">
        <x:v>1941</x:v>
      </x:c>
      <x:c r="J279" s="1" t="s">
        <x:v>1872</x:v>
      </x:c>
      <x:c r="K279" s="14" t="n">
        <x:v>45870</x:v>
      </x:c>
      <x:c r="L279" s="1" t="n">
        <x:f aca="0">ROUND((DATE(2026,7,31)-K279)/365.25,2)</x:f>
        <x:v>1</x:v>
      </x:c>
      <x:c r="M279" s="14" t="n">
        <x:v>46965</x:v>
      </x:c>
      <x:c r="N279" s="1" t="s">
        <x:v>1884</x:v>
      </x:c>
      <x:c r="O279" s="1" t="n">
        <x:v>180</x:v>
      </x:c>
      <x:c r="P279" s="14" t="n">
        <x:v>45909</x:v>
      </x:c>
      <x:c r="Q279" s="14" t="n">
        <x:v>46089</x:v>
      </x:c>
      <x:c r="R279" s="1" t="n">
        <x:f aca="0">MAX(0,DATE(2026,7,31)-Q279)</x:f>
        <x:v>145</x:v>
      </x:c>
      <x:c r="S279" s="1" t="n">
        <x:v>8</x:v>
      </x:c>
      <x:c r="T279" s="1" t="n">
        <x:v>2033</x:v>
      </x:c>
      <x:c r="U279" s="1" t="s">
        <x:v>1874</x:v>
      </x:c>
      <x:c r="V279" s="15" t="n">
        <x:v>1496.36</x:v>
      </x:c>
      <x:c r="W279" s="15" t="n">
        <x:v>1564.3</x:v>
      </x:c>
      <x:c r="X279" s="1" t="str">
        <x:f aca="0">G279&amp;" | "&amp;D279</x:f>
        <x:v>Helix-A03 | Enteral Feeding Pump</x:v>
      </x:c>
      <x:c r="Y279" s="1" t="s">
        <x:v>1875</x:v>
      </x:c>
      <x:c r="Z279" s="11" t="b">
        <x:f aca="0">FALSE()</x:f>
        <x:v>0</x:v>
      </x:c>
    </x:row>
    <x:row r="280" ht="15" hidden="0" customHeight="1">
      <x:c r="A280" s="1" t="s">
        <x:v>2692</x:v>
      </x:c>
      <x:c r="B280" s="1" t="s">
        <x:v>2693</x:v>
      </x:c>
      <x:c r="C280" s="1" t="s">
        <x:v>2694</x:v>
      </x:c>
      <x:c r="D280" s="1" t="s">
        <x:v>1888</x:v>
      </x:c>
      <x:c r="E280" s="1" t="s">
        <x:v>1880</x:v>
      </x:c>
      <x:c r="F280" s="1" t="s">
        <x:v>1917</x:v>
      </x:c>
      <x:c r="G280" s="1" t="s">
        <x:v>1958</x:v>
      </x:c>
      <x:c r="H280" s="1" t="s">
        <x:v>1870</x:v>
      </x:c>
      <x:c r="I280" s="1" t="s">
        <x:v>1892</x:v>
      </x:c>
      <x:c r="J280" s="1" t="s">
        <x:v>1893</x:v>
      </x:c>
      <x:c r="K280" s="14" t="n">
        <x:v>45564</x:v>
      </x:c>
      <x:c r="L280" s="1" t="n">
        <x:f aca="0">ROUND((DATE(2026,7,31)-K280)/365.25,2)</x:f>
        <x:v>1.83</x:v>
      </x:c>
      <x:c r="M280" s="14" t="n">
        <x:v>46659</x:v>
      </x:c>
      <x:c r="N280" s="1" t="s">
        <x:v>1884</x:v>
      </x:c>
      <x:c r="O280" s="1" t="n">
        <x:v>180</x:v>
      </x:c>
      <x:c r="P280" s="14" t="n">
        <x:v>46077</x:v>
      </x:c>
      <x:c r="Q280" s="14" t="n">
        <x:v>46257</x:v>
      </x:c>
      <x:c r="R280" s="1" t="n">
        <x:f aca="0">MAX(0,DATE(2026,7,31)-Q280)</x:f>
        <x:v>0</x:v>
      </x:c>
      <x:c r="S280" s="1" t="n">
        <x:v>10</x:v>
      </x:c>
      <x:c r="T280" s="1" t="n">
        <x:v>2034</x:v>
      </x:c>
      <x:c r="U280" s="1" t="s">
        <x:v>1874</x:v>
      </x:c>
      <x:c r="V280" s="15" t="n">
        <x:v>3004.25</x:v>
      </x:c>
      <x:c r="W280" s="15" t="n">
        <x:v>4015.77</x:v>
      </x:c>
      <x:c r="X280" s="1" t="str">
        <x:f aca="0">G280&amp;" | "&amp;D280</x:f>
        <x:v>Apex-B03 | Infusion Pump</x:v>
      </x:c>
      <x:c r="Y280" s="1" t="s">
        <x:v>1885</x:v>
      </x:c>
      <x:c r="Z280" s="11" t="b">
        <x:f aca="0">FALSE()</x:f>
        <x:v>0</x:v>
      </x:c>
    </x:row>
    <x:row r="281" ht="15" hidden="0" customHeight="1">
      <x:c r="A281" s="1" t="s">
        <x:v>965</x:v>
      </x:c>
      <x:c r="B281" s="1" t="s">
        <x:v>2695</x:v>
      </x:c>
      <x:c r="C281" s="1" t="s">
        <x:v>2696</x:v>
      </x:c>
      <x:c r="D281" s="1" t="s">
        <x:v>1945</x:v>
      </x:c>
      <x:c r="E281" s="1" t="s">
        <x:v>1880</x:v>
      </x:c>
      <x:c r="F281" s="1" t="s">
        <x:v>1881</x:v>
      </x:c>
      <x:c r="G281" s="1" t="s">
        <x:v>2274</x:v>
      </x:c>
      <x:c r="H281" s="1" t="s">
        <x:v>1911</x:v>
      </x:c>
      <x:c r="I281" s="1" t="s">
        <x:v>1983</x:v>
      </x:c>
      <x:c r="J281" s="1" t="s">
        <x:v>1902</x:v>
      </x:c>
      <x:c r="K281" s="14" t="n">
        <x:v>45401</x:v>
      </x:c>
      <x:c r="L281" s="1" t="n">
        <x:f aca="0">ROUND((DATE(2026,7,31)-K281)/365.25,2)</x:f>
        <x:v>2.28</x:v>
      </x:c>
      <x:c r="M281" s="14" t="n">
        <x:v>46496</x:v>
      </x:c>
      <x:c r="N281" s="1" t="s">
        <x:v>1907</x:v>
      </x:c>
      <x:c r="O281" s="1" t="n">
        <x:v>180</x:v>
      </x:c>
      <x:c r="P281" s="14" t="n">
        <x:v>46116</x:v>
      </x:c>
      <x:c r="Q281" s="14" t="n">
        <x:v>46296</x:v>
      </x:c>
      <x:c r="R281" s="1" t="n">
        <x:f aca="0">MAX(0,DATE(2026,7,31)-Q281)</x:f>
        <x:v>0</x:v>
      </x:c>
      <x:c r="S281" s="1" t="n">
        <x:v>9</x:v>
      </x:c>
      <x:c r="T281" s="1" t="n">
        <x:v>2033</x:v>
      </x:c>
      <x:c r="U281" s="1" t="s">
        <x:v>1874</x:v>
      </x:c>
      <x:c r="V281" s="15" t="n">
        <x:v>2875.62</x:v>
      </x:c>
      <x:c r="W281" s="15" t="n">
        <x:v>2875.62</x:v>
      </x:c>
      <x:c r="X281" s="1" t="str">
        <x:f aca="0">G281&amp;" | "&amp;D281</x:f>
        <x:v>Helix-C04 | Syringe Pump</x:v>
      </x:c>
      <x:c r="Y281" s="1" t="s">
        <x:v>1875</x:v>
      </x:c>
      <x:c r="Z281" s="11" t="b">
        <x:f aca="0">FALSE()</x:f>
        <x:v>0</x:v>
      </x:c>
    </x:row>
    <x:row r="282" ht="15" hidden="0" customHeight="1">
      <x:c r="A282" s="1" t="s">
        <x:v>2697</x:v>
      </x:c>
      <x:c r="B282" s="1" t="s">
        <x:v>2698</x:v>
      </x:c>
      <x:c r="C282" s="1" t="s">
        <x:v>2699</x:v>
      </x:c>
      <x:c r="D282" s="1" t="s">
        <x:v>1888</x:v>
      </x:c>
      <x:c r="E282" s="1" t="s">
        <x:v>1880</x:v>
      </x:c>
      <x:c r="F282" s="1" t="s">
        <x:v>1889</x:v>
      </x:c>
      <x:c r="G282" s="1" t="s">
        <x:v>2051</x:v>
      </x:c>
      <x:c r="H282" s="1" t="s">
        <x:v>1911</x:v>
      </x:c>
      <x:c r="I282" s="1" t="s">
        <x:v>1871</x:v>
      </x:c>
      <x:c r="J282" s="1" t="s">
        <x:v>1902</x:v>
      </x:c>
      <x:c r="K282" s="14" t="n">
        <x:v>45803</x:v>
      </x:c>
      <x:c r="L282" s="1" t="n">
        <x:f aca="0">ROUND((DATE(2026,7,31)-K282)/365.25,2)</x:f>
        <x:v>1.18</x:v>
      </x:c>
      <x:c r="M282" s="14" t="n">
        <x:v>46898</x:v>
      </x:c>
      <x:c r="N282" s="1" t="s">
        <x:v>1884</x:v>
      </x:c>
      <x:c r="O282" s="1" t="n">
        <x:v>180</x:v>
      </x:c>
      <x:c r="P282" s="14" t="n">
        <x:v>46062</x:v>
      </x:c>
      <x:c r="Q282" s="14" t="n">
        <x:v>46242</x:v>
      </x:c>
      <x:c r="R282" s="1" t="n">
        <x:f aca="0">MAX(0,DATE(2026,7,31)-Q282)</x:f>
        <x:v>0</x:v>
      </x:c>
      <x:c r="S282" s="1" t="n">
        <x:v>9</x:v>
      </x:c>
      <x:c r="T282" s="1" t="n">
        <x:v>2034</x:v>
      </x:c>
      <x:c r="U282" s="1" t="s">
        <x:v>1874</x:v>
      </x:c>
      <x:c r="V282" s="15" t="n">
        <x:v>3831.7</x:v>
      </x:c>
      <x:c r="W282" s="15" t="n">
        <x:v>3831.7</x:v>
      </x:c>
      <x:c r="X282" s="1" t="str">
        <x:f aca="0">G282&amp;" | "&amp;D282</x:f>
        <x:v>PulseWorks-B01 | Infusion Pump</x:v>
      </x:c>
      <x:c r="Y282" s="1" t="s">
        <x:v>1885</x:v>
      </x:c>
      <x:c r="Z282" s="11" t="b">
        <x:f aca="0">FALSE()</x:f>
        <x:v>0</x:v>
      </x:c>
    </x:row>
    <x:row r="283" ht="15" hidden="0" customHeight="1">
      <x:c r="A283" s="1" t="s">
        <x:v>2700</x:v>
      </x:c>
      <x:c r="B283" s="1" t="s">
        <x:v>2701</x:v>
      </x:c>
      <x:c r="C283" s="1" t="s">
        <x:v>2702</x:v>
      </x:c>
      <x:c r="D283" s="1" t="s">
        <x:v>1945</x:v>
      </x:c>
      <x:c r="E283" s="1" t="s">
        <x:v>1880</x:v>
      </x:c>
      <x:c r="F283" s="1" t="s">
        <x:v>1881</x:v>
      </x:c>
      <x:c r="G283" s="1" t="s">
        <x:v>1982</x:v>
      </x:c>
      <x:c r="H283" s="1" t="s">
        <x:v>1870</x:v>
      </x:c>
      <x:c r="I283" s="1" t="s">
        <x:v>1923</x:v>
      </x:c>
      <x:c r="J283" s="1" t="s">
        <x:v>1902</x:v>
      </x:c>
      <x:c r="K283" s="14" t="n">
        <x:v>45130</x:v>
      </x:c>
      <x:c r="L283" s="1" t="n">
        <x:f aca="0">ROUND((DATE(2026,7,31)-K283)/365.25,2)</x:f>
        <x:v>3.02</x:v>
      </x:c>
      <x:c r="M283" s="14" t="n">
        <x:v>46225</x:v>
      </x:c>
      <x:c r="N283" s="1" t="s">
        <x:v>1884</x:v>
      </x:c>
      <x:c r="O283" s="1" t="n">
        <x:v>365</x:v>
      </x:c>
      <x:c r="P283" s="14" t="n">
        <x:v>45876</x:v>
      </x:c>
      <x:c r="Q283" s="14" t="n">
        <x:v>46241</x:v>
      </x:c>
      <x:c r="R283" s="1" t="n">
        <x:f aca="0">MAX(0,DATE(2026,7,31)-Q283)</x:f>
        <x:v>0</x:v>
      </x:c>
      <x:c r="S283" s="1" t="n">
        <x:v>9</x:v>
      </x:c>
      <x:c r="T283" s="1" t="n">
        <x:v>2032</x:v>
      </x:c>
      <x:c r="U283" s="1" t="s">
        <x:v>1874</x:v>
      </x:c>
      <x:c r="V283" s="15" t="n">
        <x:v>2826.08</x:v>
      </x:c>
      <x:c r="W283" s="15" t="n">
        <x:v>2826.08</x:v>
      </x:c>
      <x:c r="X283" s="1" t="str">
        <x:f aca="0">G283&amp;" | "&amp;D283</x:f>
        <x:v>Helix-A04 | Syringe Pump</x:v>
      </x:c>
      <x:c r="Y283" s="1" t="s">
        <x:v>1885</x:v>
      </x:c>
      <x:c r="Z283" s="11" t="b">
        <x:f aca="0">FALSE()</x:f>
        <x:v>0</x:v>
      </x:c>
    </x:row>
    <x:row r="284" ht="15" hidden="0" customHeight="1">
      <x:c r="A284" s="1" t="s">
        <x:v>2703</x:v>
      </x:c>
      <x:c r="B284" s="1" t="s">
        <x:v>2704</x:v>
      </x:c>
      <x:c r="C284" s="1" t="s">
        <x:v>2705</x:v>
      </x:c>
      <x:c r="D284" s="1" t="s">
        <x:v>1927</x:v>
      </x:c>
      <x:c r="E284" s="1" t="s">
        <x:v>1928</x:v>
      </x:c>
      <x:c r="F284" s="1" t="s">
        <x:v>1881</x:v>
      </x:c>
      <x:c r="G284" s="1" t="s">
        <x:v>1971</x:v>
      </x:c>
      <x:c r="H284" s="1" t="s">
        <x:v>1911</x:v>
      </x:c>
      <x:c r="I284" s="1" t="s">
        <x:v>1968</x:v>
      </x:c>
      <x:c r="J284" s="1" t="s">
        <x:v>1902</x:v>
      </x:c>
      <x:c r="K284" s="14" t="n">
        <x:v>45210</x:v>
      </x:c>
      <x:c r="L284" s="1" t="n">
        <x:f aca="0">ROUND((DATE(2026,7,31)-K284)/365.25,2)</x:f>
        <x:v>2.8</x:v>
      </x:c>
      <x:c r="M284" s="14" t="n">
        <x:v>46305</x:v>
      </x:c>
      <x:c r="N284" s="1" t="s">
        <x:v>1907</x:v>
      </x:c>
      <x:c r="O284" s="1" t="n">
        <x:v>365</x:v>
      </x:c>
      <x:c r="P284" s="14" t="n">
        <x:v>45964</x:v>
      </x:c>
      <x:c r="Q284" s="14" t="n">
        <x:v>46329</x:v>
      </x:c>
      <x:c r="R284" s="1" t="n">
        <x:f aca="0">MAX(0,DATE(2026,7,31)-Q284)</x:f>
        <x:v>0</x:v>
      </x:c>
      <x:c r="S284" s="1" t="n">
        <x:v>8</x:v>
      </x:c>
      <x:c r="T284" s="1" t="n">
        <x:v>2031</x:v>
      </x:c>
      <x:c r="U284" s="1" t="s">
        <x:v>1874</x:v>
      </x:c>
      <x:c r="V284" s="15" t="n">
        <x:v>9641.41</x:v>
      </x:c>
      <x:c r="W284" s="15" t="n">
        <x:v>9641.41</x:v>
      </x:c>
      <x:c r="X284" s="1" t="str">
        <x:f aca="0">G284&amp;" | "&amp;D284</x:f>
        <x:v>Helix-A01 | Patient Monitor</x:v>
      </x:c>
      <x:c r="Y284" s="1" t="s">
        <x:v>1885</x:v>
      </x:c>
      <x:c r="Z284" s="11" t="b">
        <x:f aca="0">FALSE()</x:f>
        <x:v>0</x:v>
      </x:c>
    </x:row>
    <x:row r="285" ht="15" hidden="0" customHeight="1">
      <x:c r="A285" s="1" t="s">
        <x:v>2706</x:v>
      </x:c>
      <x:c r="B285" s="1" t="s">
        <x:v>2707</x:v>
      </x:c>
      <x:c r="C285" s="1" t="s">
        <x:v>2708</x:v>
      </x:c>
      <x:c r="D285" s="1" t="s">
        <x:v>1927</x:v>
      </x:c>
      <x:c r="E285" s="1" t="s">
        <x:v>1928</x:v>
      </x:c>
      <x:c r="F285" s="1" t="s">
        <x:v>1889</x:v>
      </x:c>
      <x:c r="G285" s="1" t="s">
        <x:v>2162</x:v>
      </x:c>
      <x:c r="H285" s="1" t="s">
        <x:v>1911</x:v>
      </x:c>
      <x:c r="I285" s="1" t="s">
        <x:v>1994</x:v>
      </x:c>
      <x:c r="J285" s="1" t="s">
        <x:v>1902</x:v>
      </x:c>
      <x:c r="K285" s="14" t="n">
        <x:v>44325</x:v>
      </x:c>
      <x:c r="L285" s="1" t="n">
        <x:f aca="0">ROUND((DATE(2026,7,31)-K285)/365.25,2)</x:f>
        <x:v>5.23</x:v>
      </x:c>
      <x:c r="M285" s="14" t="n">
        <x:v>45420</x:v>
      </x:c>
      <x:c r="N285" s="1" t="s">
        <x:v>1884</x:v>
      </x:c>
      <x:c r="O285" s="1" t="n">
        <x:v>180</x:v>
      </x:c>
      <x:c r="P285" s="14" t="n">
        <x:v>46031</x:v>
      </x:c>
      <x:c r="Q285" s="14" t="n">
        <x:v>46211</x:v>
      </x:c>
      <x:c r="R285" s="1" t="n">
        <x:f aca="0">MAX(0,DATE(2026,7,31)-Q285)</x:f>
        <x:v>23</x:v>
      </x:c>
      <x:c r="S285" s="1" t="n">
        <x:v>7</x:v>
      </x:c>
      <x:c r="T285" s="1" t="n">
        <x:v>2028</x:v>
      </x:c>
      <x:c r="U285" s="1" t="s">
        <x:v>1874</x:v>
      </x:c>
      <x:c r="V285" s="15" t="n">
        <x:v>6927.79</x:v>
      </x:c>
      <x:c r="W285" s="15" t="n">
        <x:v>8471.63</x:v>
      </x:c>
      <x:c r="X285" s="1" t="str">
        <x:f aca="0">G285&amp;" | "&amp;D285</x:f>
        <x:v>PulseWorks-C01 | Patient Monitor</x:v>
      </x:c>
      <x:c r="Y285" s="1" t="s">
        <x:v>1885</x:v>
      </x:c>
      <x:c r="Z285" s="11" t="b">
        <x:f aca="0">FALSE()</x:f>
        <x:v>0</x:v>
      </x:c>
    </x:row>
    <x:row r="286" ht="15" hidden="0" customHeight="1">
      <x:c r="A286" s="1" t="s">
        <x:v>2709</x:v>
      </x:c>
      <x:c r="B286" s="1" t="s">
        <x:v>2710</x:v>
      </x:c>
      <x:c r="C286" s="1" t="s">
        <x:v>2711</x:v>
      </x:c>
      <x:c r="D286" s="1" t="s">
        <x:v>1933</x:v>
      </x:c>
      <x:c r="E286" s="1" t="s">
        <x:v>1934</x:v>
      </x:c>
      <x:c r="F286" s="1" t="s">
        <x:v>1963</x:v>
      </x:c>
      <x:c r="G286" s="1" t="s">
        <x:v>2011</x:v>
      </x:c>
      <x:c r="H286" s="1" t="s">
        <x:v>1911</x:v>
      </x:c>
      <x:c r="I286" s="1" t="s">
        <x:v>1919</x:v>
      </x:c>
      <x:c r="J286" s="1" t="s">
        <x:v>1893</x:v>
      </x:c>
      <x:c r="K286" s="14" t="n">
        <x:v>44787</x:v>
      </x:c>
      <x:c r="L286" s="1" t="n">
        <x:f aca="0">ROUND((DATE(2026,7,31)-K286)/365.25,2)</x:f>
        <x:v>3.96</x:v>
      </x:c>
      <x:c r="M286" s="14" t="n">
        <x:v>45882</x:v>
      </x:c>
      <x:c r="N286" s="1" t="s">
        <x:v>1884</x:v>
      </x:c>
      <x:c r="O286" s="1" t="n">
        <x:v>365</x:v>
      </x:c>
      <x:c r="P286" s="14" t="n">
        <x:v>45986</x:v>
      </x:c>
      <x:c r="Q286" s="14" t="n">
        <x:v>46351</x:v>
      </x:c>
      <x:c r="R286" s="1" t="n">
        <x:f aca="0">MAX(0,DATE(2026,7,31)-Q286)</x:f>
        <x:v>0</x:v>
      </x:c>
      <x:c r="S286" s="1" t="n">
        <x:v>8</x:v>
      </x:c>
      <x:c r="T286" s="1" t="n">
        <x:v>2030</x:v>
      </x:c>
      <x:c r="U286" s="1" t="s">
        <x:v>1874</x:v>
      </x:c>
      <x:c r="V286" s="15" t="n">
        <x:v>1844.94</x:v>
      </x:c>
      <x:c r="W286" s="15" t="n">
        <x:v>1947.86</x:v>
      </x:c>
      <x:c r="X286" s="1" t="str">
        <x:f aca="0">G286&amp;" | "&amp;D286</x:f>
        <x:v>ClinTech-B03 | Suction Pump</x:v>
      </x:c>
      <x:c r="Y286" s="1" t="s">
        <x:v>1885</x:v>
      </x:c>
      <x:c r="Z286" s="11" t="b">
        <x:f aca="0">FALSE()</x:f>
        <x:v>0</x:v>
      </x:c>
    </x:row>
    <x:row r="287" ht="15" hidden="0" customHeight="1">
      <x:c r="A287" s="1" t="s">
        <x:v>2712</x:v>
      </x:c>
      <x:c r="B287" s="1" t="s">
        <x:v>2713</x:v>
      </x:c>
      <x:c r="C287" s="1" t="s">
        <x:v>2714</x:v>
      </x:c>
      <x:c r="D287" s="1" t="s">
        <x:v>1915</x:v>
      </x:c>
      <x:c r="E287" s="1" t="s">
        <x:v>1916</x:v>
      </x:c>
      <x:c r="F287" s="1" t="s">
        <x:v>1917</x:v>
      </x:c>
      <x:c r="G287" s="1" t="s">
        <x:v>1935</x:v>
      </x:c>
      <x:c r="H287" s="1" t="s">
        <x:v>1891</x:v>
      </x:c>
      <x:c r="I287" s="1" t="s">
        <x:v>1892</x:v>
      </x:c>
      <x:c r="J287" s="1" t="s">
        <x:v>1902</x:v>
      </x:c>
      <x:c r="K287" s="14" t="n">
        <x:v>45528</x:v>
      </x:c>
      <x:c r="L287" s="1" t="n">
        <x:f aca="0">ROUND((DATE(2026,7,31)-K287)/365.25,2)</x:f>
        <x:v>1.93</x:v>
      </x:c>
      <x:c r="M287" s="14" t="n">
        <x:v>46623</x:v>
      </x:c>
      <x:c r="N287" s="1" t="s">
        <x:v>1884</x:v>
      </x:c>
      <x:c r="O287" s="1" t="n">
        <x:v>180</x:v>
      </x:c>
      <x:c r="P287" s="14" t="n">
        <x:v>45967</x:v>
      </x:c>
      <x:c r="Q287" s="14" t="n">
        <x:v>46147</x:v>
      </x:c>
      <x:c r="R287" s="1" t="n">
        <x:f aca="0">MAX(0,DATE(2026,7,31)-Q287)</x:f>
        <x:v>87</x:v>
      </x:c>
      <x:c r="S287" s="1" t="n">
        <x:v>10</x:v>
      </x:c>
      <x:c r="T287" s="1" t="n">
        <x:v>2034</x:v>
      </x:c>
      <x:c r="U287" s="1" t="s">
        <x:v>2047</x:v>
      </x:c>
      <x:c r="V287" s="15" t="n">
        <x:v>31725.63</x:v>
      </x:c>
      <x:c r="W287" s="15" t="n">
        <x:v>33205.52</x:v>
      </x:c>
      <x:c r="X287" s="1" t="str">
        <x:f aca="0">G287&amp;" | "&amp;D287</x:f>
        <x:v>Apex-A03 | Ventilator</x:v>
      </x:c>
      <x:c r="Y287" s="1" t="s">
        <x:v>1885</x:v>
      </x:c>
      <x:c r="Z287" s="11" t="b">
        <x:f aca="0">FALSE()</x:f>
        <x:v>0</x:v>
      </x:c>
    </x:row>
    <x:row r="288" ht="15" hidden="0" customHeight="1">
      <x:c r="A288" s="1" t="s">
        <x:v>969</x:v>
      </x:c>
      <x:c r="B288" s="1" t="s">
        <x:v>2715</x:v>
      </x:c>
      <x:c r="C288" s="1" t="s">
        <x:v>2716</x:v>
      </x:c>
      <x:c r="D288" s="1" t="s">
        <x:v>1866</x:v>
      </x:c>
      <x:c r="E288" s="1" t="s">
        <x:v>1867</x:v>
      </x:c>
      <x:c r="F288" s="1" t="s">
        <x:v>1868</x:v>
      </x:c>
      <x:c r="G288" s="1" t="s">
        <x:v>1929</x:v>
      </x:c>
      <x:c r="H288" s="1" t="s">
        <x:v>1891</x:v>
      </x:c>
      <x:c r="I288" s="1" t="s">
        <x:v>1983</x:v>
      </x:c>
      <x:c r="J288" s="1" t="s">
        <x:v>1872</x:v>
      </x:c>
      <x:c r="K288" s="14" t="n">
        <x:v>43577</x:v>
      </x:c>
      <x:c r="L288" s="1" t="n">
        <x:f aca="0">ROUND((DATE(2026,7,31)-K288)/365.25,2)</x:f>
        <x:v>7.27</x:v>
      </x:c>
      <x:c r="M288" s="14" t="n">
        <x:v>44672</x:v>
      </x:c>
      <x:c r="N288" s="1" t="s">
        <x:v>1884</x:v>
      </x:c>
      <x:c r="O288" s="1" t="n">
        <x:v>180</x:v>
      </x:c>
      <x:c r="P288" s="14" t="n">
        <x:v>46142</x:v>
      </x:c>
      <x:c r="Q288" s="14" t="n">
        <x:v>46322</x:v>
      </x:c>
      <x:c r="R288" s="1" t="n">
        <x:f aca="0">MAX(0,DATE(2026,7,31)-Q288)</x:f>
        <x:v>0</x:v>
      </x:c>
      <x:c r="S288" s="1" t="n">
        <x:v>9</x:v>
      </x:c>
      <x:c r="T288" s="1" t="n">
        <x:v>2028</x:v>
      </x:c>
      <x:c r="U288" s="1" t="s">
        <x:v>1874</x:v>
      </x:c>
      <x:c r="V288" s="15" t="n">
        <x:v>54454.5</x:v>
      </x:c>
      <x:c r="W288" s="15" t="n">
        <x:v>54681.28</x:v>
      </x:c>
      <x:c r="X288" s="1" t="str">
        <x:f aca="0">G288&amp;" | "&amp;D288</x:f>
        <x:v>NovaCare-B04 | Ultrasound</x:v>
      </x:c>
      <x:c r="Y288" s="1" t="s">
        <x:v>1875</x:v>
      </x:c>
      <x:c r="Z288" s="11" t="b">
        <x:f aca="0">FALSE()</x:f>
        <x:v>0</x:v>
      </x:c>
    </x:row>
    <x:row r="289" ht="15" hidden="0" customHeight="1">
      <x:c r="A289" s="1" t="s">
        <x:v>2717</x:v>
      </x:c>
      <x:c r="B289" s="1" t="s">
        <x:v>2718</x:v>
      </x:c>
      <x:c r="C289" s="1" t="s">
        <x:v>2719</x:v>
      </x:c>
      <x:c r="D289" s="1" t="s">
        <x:v>1927</x:v>
      </x:c>
      <x:c r="E289" s="1" t="s">
        <x:v>1928</x:v>
      </x:c>
      <x:c r="F289" s="1" t="s">
        <x:v>1889</x:v>
      </x:c>
      <x:c r="G289" s="1" t="s">
        <x:v>2302</x:v>
      </x:c>
      <x:c r="H289" s="1" t="s">
        <x:v>1870</x:v>
      </x:c>
      <x:c r="I289" s="1" t="s">
        <x:v>1901</x:v>
      </x:c>
      <x:c r="J289" s="1" t="s">
        <x:v>1902</x:v>
      </x:c>
      <x:c r="K289" s="14" t="n">
        <x:v>42102</x:v>
      </x:c>
      <x:c r="L289" s="1" t="n">
        <x:f aca="0">ROUND((DATE(2026,7,31)-K289)/365.25,2)</x:f>
        <x:v>11.31</x:v>
      </x:c>
      <x:c r="M289" s="14" t="n">
        <x:v>43197</x:v>
      </x:c>
      <x:c r="N289" s="1" t="s">
        <x:v>1884</x:v>
      </x:c>
      <x:c r="O289" s="1" t="n">
        <x:v>180</x:v>
      </x:c>
      <x:c r="P289" s="14" t="n">
        <x:v>46160</x:v>
      </x:c>
      <x:c r="Q289" s="14" t="n">
        <x:v>46340</x:v>
      </x:c>
      <x:c r="R289" s="1" t="n">
        <x:f aca="0">MAX(0,DATE(2026,7,31)-Q289)</x:f>
        <x:v>0</x:v>
      </x:c>
      <x:c r="S289" s="1" t="n">
        <x:v>7</x:v>
      </x:c>
      <x:c r="T289" s="1" t="n">
        <x:v>2022</x:v>
      </x:c>
      <x:c r="U289" s="1" t="s">
        <x:v>1874</x:v>
      </x:c>
      <x:c r="V289" s="15" t="n">
        <x:v>8938.4</x:v>
      </x:c>
      <x:c r="W289" s="15" t="n">
        <x:v>10433.65</x:v>
      </x:c>
      <x:c r="X289" s="1" t="str">
        <x:f aca="0">G289&amp;" | "&amp;D289</x:f>
        <x:v>PulseWorks-A01 | Patient Monitor</x:v>
      </x:c>
      <x:c r="Y289" s="1" t="s">
        <x:v>1885</x:v>
      </x:c>
      <x:c r="Z289" s="11" t="b">
        <x:f aca="0">FALSE()</x:f>
        <x:v>0</x:v>
      </x:c>
    </x:row>
    <x:row r="290" ht="15" hidden="0" customHeight="1">
      <x:c r="A290" s="1" t="s">
        <x:v>2720</x:v>
      </x:c>
      <x:c r="B290" s="1" t="s">
        <x:v>2721</x:v>
      </x:c>
      <x:c r="C290" s="1" t="s">
        <x:v>2722</x:v>
      </x:c>
      <x:c r="D290" s="1" t="s">
        <x:v>1879</x:v>
      </x:c>
      <x:c r="E290" s="1" t="s">
        <x:v>1880</x:v>
      </x:c>
      <x:c r="F290" s="1" t="s">
        <x:v>1917</x:v>
      </x:c>
      <x:c r="G290" s="1" t="s">
        <x:v>2075</x:v>
      </x:c>
      <x:c r="H290" s="1" t="s">
        <x:v>1891</x:v>
      </x:c>
      <x:c r="I290" s="1" t="s">
        <x:v>1871</x:v>
      </x:c>
      <x:c r="J290" s="1" t="s">
        <x:v>1872</x:v>
      </x:c>
      <x:c r="K290" s="14" t="n">
        <x:v>42954</x:v>
      </x:c>
      <x:c r="L290" s="1" t="n">
        <x:f aca="0">ROUND((DATE(2026,7,31)-K290)/365.25,2)</x:f>
        <x:v>8.98</x:v>
      </x:c>
      <x:c r="M290" s="14" t="n">
        <x:v>44049</x:v>
      </x:c>
      <x:c r="N290" s="1" t="s">
        <x:v>1884</x:v>
      </x:c>
      <x:c r="O290" s="1" t="n">
        <x:v>180</x:v>
      </x:c>
      <x:c r="P290" s="14" t="n">
        <x:v>45829</x:v>
      </x:c>
      <x:c r="Q290" s="14" t="n">
        <x:v>46009</x:v>
      </x:c>
      <x:c r="R290" s="1" t="n">
        <x:f aca="0">MAX(0,DATE(2026,7,31)-Q290)</x:f>
        <x:v>225</x:v>
      </x:c>
      <x:c r="S290" s="1" t="n">
        <x:v>8</x:v>
      </x:c>
      <x:c r="T290" s="1" t="n">
        <x:v>2025</x:v>
      </x:c>
      <x:c r="U290" s="1" t="s">
        <x:v>1874</x:v>
      </x:c>
      <x:c r="V290" s="15" t="n">
        <x:v>1253.98</x:v>
      </x:c>
      <x:c r="W290" s="15" t="n">
        <x:v>1485.98</x:v>
      </x:c>
      <x:c r="X290" s="1" t="str">
        <x:f aca="0">G290&amp;" | "&amp;D290</x:f>
        <x:v>Apex-A04 | Enteral Feeding Pump</x:v>
      </x:c>
      <x:c r="Y290" s="1" t="s">
        <x:v>1885</x:v>
      </x:c>
      <x:c r="Z290" s="11" t="b">
        <x:f aca="0">FALSE()</x:f>
        <x:v>0</x:v>
      </x:c>
    </x:row>
    <x:row r="291" ht="15" hidden="0" customHeight="1">
      <x:c r="A291" s="1" t="s">
        <x:v>2723</x:v>
      </x:c>
      <x:c r="B291" s="1" t="s">
        <x:v>2724</x:v>
      </x:c>
      <x:c r="C291" s="1" t="s">
        <x:v>2725</x:v>
      </x:c>
      <x:c r="D291" s="1" t="s">
        <x:v>1927</x:v>
      </x:c>
      <x:c r="E291" s="1" t="s">
        <x:v>1928</x:v>
      </x:c>
      <x:c r="F291" s="1" t="s">
        <x:v>1963</x:v>
      </x:c>
      <x:c r="G291" s="1" t="s">
        <x:v>2037</x:v>
      </x:c>
      <x:c r="H291" s="1" t="s">
        <x:v>1870</x:v>
      </x:c>
      <x:c r="I291" s="1" t="s">
        <x:v>1919</x:v>
      </x:c>
      <x:c r="J291" s="1" t="s">
        <x:v>1893</x:v>
      </x:c>
      <x:c r="K291" s="14" t="n">
        <x:v>43221</x:v>
      </x:c>
      <x:c r="L291" s="1" t="n">
        <x:f aca="0">ROUND((DATE(2026,7,31)-K291)/365.25,2)</x:f>
        <x:v>8.25</x:v>
      </x:c>
      <x:c r="M291" s="14" t="n">
        <x:v>44316</x:v>
      </x:c>
      <x:c r="N291" s="1" t="s">
        <x:v>1884</x:v>
      </x:c>
      <x:c r="O291" s="1" t="n">
        <x:v>365</x:v>
      </x:c>
      <x:c r="P291" s="14" t="n">
        <x:v>46203</x:v>
      </x:c>
      <x:c r="Q291" s="14" t="n">
        <x:v>46568</x:v>
      </x:c>
      <x:c r="R291" s="1" t="n">
        <x:f aca="0">MAX(0,DATE(2026,7,31)-Q291)</x:f>
        <x:v>0</x:v>
      </x:c>
      <x:c r="S291" s="1" t="n">
        <x:v>8</x:v>
      </x:c>
      <x:c r="T291" s="1" t="n">
        <x:v>2026</x:v>
      </x:c>
      <x:c r="U291" s="1" t="s">
        <x:v>1874</x:v>
      </x:c>
      <x:c r="V291" s="15" t="n">
        <x:v>6995.53</x:v>
      </x:c>
      <x:c r="W291" s="15" t="n">
        <x:v>8935.9</x:v>
      </x:c>
      <x:c r="X291" s="1" t="str">
        <x:f aca="0">G291&amp;" | "&amp;D291</x:f>
        <x:v>ClinTech-C02 | Patient Monitor</x:v>
      </x:c>
      <x:c r="Y291" s="1" t="s">
        <x:v>1885</x:v>
      </x:c>
      <x:c r="Z291" s="11" t="b">
        <x:f aca="0">FALSE()</x:f>
        <x:v>0</x:v>
      </x:c>
    </x:row>
    <x:row r="292" ht="15" hidden="0" customHeight="1">
      <x:c r="A292" s="1" t="s">
        <x:v>2726</x:v>
      </x:c>
      <x:c r="B292" s="1" t="s">
        <x:v>2727</x:v>
      </x:c>
      <x:c r="C292" s="1" t="s">
        <x:v>2728</x:v>
      </x:c>
      <x:c r="D292" s="1" t="s">
        <x:v>1997</x:v>
      </x:c>
      <x:c r="E292" s="1" t="s">
        <x:v>1916</x:v>
      </x:c>
      <x:c r="F292" s="1" t="s">
        <x:v>1868</x:v>
      </x:c>
      <x:c r="G292" s="1" t="s">
        <x:v>2029</x:v>
      </x:c>
      <x:c r="H292" s="1" t="s">
        <x:v>1870</x:v>
      </x:c>
      <x:c r="I292" s="1" t="s">
        <x:v>1871</x:v>
      </x:c>
      <x:c r="J292" s="1" t="s">
        <x:v>1902</x:v>
      </x:c>
      <x:c r="K292" s="14" t="n">
        <x:v>45855</x:v>
      </x:c>
      <x:c r="L292" s="1" t="n">
        <x:f aca="0">ROUND((DATE(2026,7,31)-K292)/365.25,2)</x:f>
        <x:v>1.04</x:v>
      </x:c>
      <x:c r="M292" s="14" t="n">
        <x:v>46950</x:v>
      </x:c>
      <x:c r="N292" s="1" t="s">
        <x:v>1907</x:v>
      </x:c>
      <x:c r="O292" s="1" t="n">
        <x:v>365</x:v>
      </x:c>
      <x:c r="P292" s="14" t="n">
        <x:v>45874</x:v>
      </x:c>
      <x:c r="Q292" s="14" t="n">
        <x:v>46239</x:v>
      </x:c>
      <x:c r="R292" s="1" t="n">
        <x:f aca="0">MAX(0,DATE(2026,7,31)-Q292)</x:f>
        <x:v>0</x:v>
      </x:c>
      <x:c r="S292" s="1" t="n">
        <x:v>12</x:v>
      </x:c>
      <x:c r="T292" s="1" t="n">
        <x:v>2037</x:v>
      </x:c>
      <x:c r="U292" s="1" t="s">
        <x:v>1874</x:v>
      </x:c>
      <x:c r="V292" s="15" t="n">
        <x:v>37762.5</x:v>
      </x:c>
      <x:c r="W292" s="15" t="n">
        <x:v>50181.66</x:v>
      </x:c>
      <x:c r="X292" s="1" t="str">
        <x:f aca="0">G292&amp;" | "&amp;D292</x:f>
        <x:v>NovaCare-A03 | Anaesthetic Machine</x:v>
      </x:c>
      <x:c r="Y292" s="1" t="s">
        <x:v>2323</x:v>
      </x:c>
      <x:c r="Z292" s="11" t="b">
        <x:f aca="0">FALSE()</x:f>
        <x:v>0</x:v>
      </x:c>
    </x:row>
    <x:row r="293" ht="15" hidden="0" customHeight="1">
      <x:c r="A293" s="1" t="s">
        <x:v>2729</x:v>
      </x:c>
      <x:c r="B293" s="1" t="s">
        <x:v>2730</x:v>
      </x:c>
      <x:c r="C293" s="1" t="s">
        <x:v>2731</x:v>
      </x:c>
      <x:c r="D293" s="1" t="s">
        <x:v>1927</x:v>
      </x:c>
      <x:c r="E293" s="1" t="s">
        <x:v>1928</x:v>
      </x:c>
      <x:c r="F293" s="1" t="s">
        <x:v>1868</x:v>
      </x:c>
      <x:c r="G293" s="1" t="s">
        <x:v>2079</x:v>
      </x:c>
      <x:c r="H293" s="1" t="s">
        <x:v>1891</x:v>
      </x:c>
      <x:c r="I293" s="1" t="s">
        <x:v>1923</x:v>
      </x:c>
      <x:c r="J293" s="1" t="s">
        <x:v>1902</x:v>
      </x:c>
      <x:c r="K293" s="14" t="n">
        <x:v>43889</x:v>
      </x:c>
      <x:c r="L293" s="1" t="n">
        <x:f aca="0">ROUND((DATE(2026,7,31)-K293)/365.25,2)</x:f>
        <x:v>6.42</x:v>
      </x:c>
      <x:c r="M293" s="14" t="n">
        <x:v>44984</x:v>
      </x:c>
      <x:c r="N293" s="1" t="s">
        <x:v>1884</x:v>
      </x:c>
      <x:c r="O293" s="1" t="n">
        <x:v>365</x:v>
      </x:c>
      <x:c r="P293" s="14" t="n">
        <x:v>45908</x:v>
      </x:c>
      <x:c r="Q293" s="14" t="n">
        <x:v>46273</x:v>
      </x:c>
      <x:c r="R293" s="1" t="n">
        <x:f aca="0">MAX(0,DATE(2026,7,31)-Q293)</x:f>
        <x:v>0</x:v>
      </x:c>
      <x:c r="S293" s="1" t="n">
        <x:v>7</x:v>
      </x:c>
      <x:c r="T293" s="1" t="n">
        <x:v>2027</x:v>
      </x:c>
      <x:c r="U293" s="1" t="s">
        <x:v>1874</x:v>
      </x:c>
      <x:c r="V293" s="15" t="n">
        <x:v>8918.7</x:v>
      </x:c>
      <x:c r="W293" s="15" t="n">
        <x:v>10875.65</x:v>
      </x:c>
      <x:c r="X293" s="1" t="str">
        <x:f aca="0">G293&amp;" | "&amp;D293</x:f>
        <x:v>NovaCare-C03 | Patient Monitor</x:v>
      </x:c>
      <x:c r="Y293" s="1" t="s">
        <x:v>1885</x:v>
      </x:c>
      <x:c r="Z293" s="11" t="b">
        <x:f aca="0">FALSE()</x:f>
        <x:v>0</x:v>
      </x:c>
    </x:row>
    <x:row r="294" ht="15" hidden="0" customHeight="1">
      <x:c r="A294" s="1" t="s">
        <x:v>971</x:v>
      </x:c>
      <x:c r="B294" s="1" t="s">
        <x:v>2732</x:v>
      </x:c>
      <x:c r="C294" s="1" t="s">
        <x:v>2733</x:v>
      </x:c>
      <x:c r="D294" s="1" t="s">
        <x:v>1888</x:v>
      </x:c>
      <x:c r="E294" s="1" t="s">
        <x:v>1880</x:v>
      </x:c>
      <x:c r="F294" s="1" t="s">
        <x:v>1868</x:v>
      </x:c>
      <x:c r="G294" s="1" t="s">
        <x:v>1910</x:v>
      </x:c>
      <x:c r="H294" s="1" t="s">
        <x:v>1891</x:v>
      </x:c>
      <x:c r="I294" s="1" t="s">
        <x:v>1923</x:v>
      </x:c>
      <x:c r="J294" s="1" t="s">
        <x:v>1893</x:v>
      </x:c>
      <x:c r="K294" s="14" t="n">
        <x:v>45356</x:v>
      </x:c>
      <x:c r="L294" s="1" t="n">
        <x:f aca="0">ROUND((DATE(2026,7,31)-K294)/365.25,2)</x:f>
        <x:v>2.4</x:v>
      </x:c>
      <x:c r="M294" s="14" t="n">
        <x:v>46451</x:v>
      </x:c>
      <x:c r="N294" s="1" t="s">
        <x:v>1884</x:v>
      </x:c>
      <x:c r="O294" s="1" t="n">
        <x:v>180</x:v>
      </x:c>
      <x:c r="P294" s="14" t="n">
        <x:v>46207</x:v>
      </x:c>
      <x:c r="Q294" s="14" t="n">
        <x:v>46387</x:v>
      </x:c>
      <x:c r="R294" s="1" t="n">
        <x:f aca="0">MAX(0,DATE(2026,7,31)-Q294)</x:f>
        <x:v>0</x:v>
      </x:c>
      <x:c r="S294" s="1" t="n">
        <x:v>9</x:v>
      </x:c>
      <x:c r="T294" s="1" t="n">
        <x:v>2033</x:v>
      </x:c>
      <x:c r="U294" s="1" t="s">
        <x:v>1874</x:v>
      </x:c>
      <x:c r="V294" s="15" t="n">
        <x:v>3049.56</x:v>
      </x:c>
      <x:c r="W294" s="15" t="n">
        <x:v>3111.36</x:v>
      </x:c>
      <x:c r="X294" s="1" t="str">
        <x:f aca="0">G294&amp;" | "&amp;D294</x:f>
        <x:v>NovaCare-C02 | Infusion Pump</x:v>
      </x:c>
      <x:c r="Y294" s="1" t="s">
        <x:v>1875</x:v>
      </x:c>
      <x:c r="Z294" s="11" t="b">
        <x:f aca="0">FALSE()</x:f>
        <x:v>0</x:v>
      </x:c>
    </x:row>
    <x:row r="295" ht="15" hidden="0" customHeight="1">
      <x:c r="A295" s="1" t="s">
        <x:v>2734</x:v>
      </x:c>
      <x:c r="B295" s="1" t="s">
        <x:v>2735</x:v>
      </x:c>
      <x:c r="C295" s="1" t="s">
        <x:v>2736</x:v>
      </x:c>
      <x:c r="D295" s="1" t="s">
        <x:v>1866</x:v>
      </x:c>
      <x:c r="E295" s="1" t="s">
        <x:v>1867</x:v>
      </x:c>
      <x:c r="F295" s="1" t="s">
        <x:v>1881</x:v>
      </x:c>
      <x:c r="G295" s="1" t="s">
        <x:v>2332</x:v>
      </x:c>
      <x:c r="H295" s="1" t="s">
        <x:v>1911</x:v>
      </x:c>
      <x:c r="I295" s="1" t="s">
        <x:v>1919</x:v>
      </x:c>
      <x:c r="J295" s="1" t="s">
        <x:v>1893</x:v>
      </x:c>
      <x:c r="K295" s="14" t="n">
        <x:v>44376</x:v>
      </x:c>
      <x:c r="L295" s="1" t="n">
        <x:f aca="0">ROUND((DATE(2026,7,31)-K295)/365.25,2)</x:f>
        <x:v>5.09</x:v>
      </x:c>
      <x:c r="M295" s="14" t="n">
        <x:v>45471</x:v>
      </x:c>
      <x:c r="N295" s="1" t="s">
        <x:v>1884</x:v>
      </x:c>
      <x:c r="O295" s="1" t="n">
        <x:v>180</x:v>
      </x:c>
      <x:c r="P295" s="14" t="n">
        <x:v>46204</x:v>
      </x:c>
      <x:c r="Q295" s="14" t="n">
        <x:v>46384</x:v>
      </x:c>
      <x:c r="R295" s="1" t="n">
        <x:f aca="0">MAX(0,DATE(2026,7,31)-Q295)</x:f>
        <x:v>0</x:v>
      </x:c>
      <x:c r="S295" s="1" t="n">
        <x:v>9</x:v>
      </x:c>
      <x:c r="T295" s="1" t="n">
        <x:v>2030</x:v>
      </x:c>
      <x:c r="U295" s="1" t="s">
        <x:v>1874</x:v>
      </x:c>
      <x:c r="V295" s="15" t="n">
        <x:v>49822.17</x:v>
      </x:c>
      <x:c r="W295" s="15" t="n">
        <x:v>58079.39</x:v>
      </x:c>
      <x:c r="X295" s="1" t="str">
        <x:f aca="0">G295&amp;" | "&amp;D295</x:f>
        <x:v>Helix-C02 | Ultrasound</x:v>
      </x:c>
      <x:c r="Y295" s="1" t="s">
        <x:v>1885</x:v>
      </x:c>
      <x:c r="Z295" s="11" t="b">
        <x:f aca="0">FALSE()</x:f>
        <x:v>0</x:v>
      </x:c>
    </x:row>
    <x:row r="296" ht="15" hidden="0" customHeight="1">
      <x:c r="A296" s="1" t="s">
        <x:v>2737</x:v>
      </x:c>
      <x:c r="B296" s="1" t="s">
        <x:v>2738</x:v>
      </x:c>
      <x:c r="C296" s="1" t="s">
        <x:v>2739</x:v>
      </x:c>
      <x:c r="D296" s="1" t="s">
        <x:v>1949</x:v>
      </x:c>
      <x:c r="E296" s="1" t="s">
        <x:v>1916</x:v>
      </x:c>
      <x:c r="F296" s="1" t="s">
        <x:v>1963</x:v>
      </x:c>
      <x:c r="G296" s="1" t="s">
        <x:v>2116</x:v>
      </x:c>
      <x:c r="H296" s="1" t="s">
        <x:v>1891</x:v>
      </x:c>
      <x:c r="I296" s="1" t="s">
        <x:v>1923</x:v>
      </x:c>
      <x:c r="J296" s="1" t="s">
        <x:v>1893</x:v>
      </x:c>
      <x:c r="K296" s="14" t="n">
        <x:v>44705</x:v>
      </x:c>
      <x:c r="L296" s="1" t="n">
        <x:f aca="0">ROUND((DATE(2026,7,31)-K296)/365.25,2)</x:f>
        <x:v>4.19</x:v>
      </x:c>
      <x:c r="M296" s="14" t="n">
        <x:v>45800</x:v>
      </x:c>
      <x:c r="N296" s="1" t="s">
        <x:v>1907</x:v>
      </x:c>
      <x:c r="O296" s="1" t="n">
        <x:v>365</x:v>
      </x:c>
      <x:c r="P296" s="14" t="n">
        <x:v>46173</x:v>
      </x:c>
      <x:c r="Q296" s="14" t="n">
        <x:v>46538</x:v>
      </x:c>
      <x:c r="R296" s="1" t="n">
        <x:f aca="0">MAX(0,DATE(2026,7,31)-Q296)</x:f>
        <x:v>0</x:v>
      </x:c>
      <x:c r="S296" s="1" t="n">
        <x:v>10</x:v>
      </x:c>
      <x:c r="T296" s="1" t="n">
        <x:v>2032</x:v>
      </x:c>
      <x:c r="U296" s="1" t="s">
        <x:v>1874</x:v>
      </x:c>
      <x:c r="V296" s="15" t="n">
        <x:v>17339.39</x:v>
      </x:c>
      <x:c r="W296" s="15" t="n">
        <x:v>20601.94</x:v>
      </x:c>
      <x:c r="X296" s="1" t="str">
        <x:f aca="0">G296&amp;" | "&amp;D296</x:f>
        <x:v>ClinTech-C03 | Neonatal Incubator</x:v>
      </x:c>
      <x:c r="Y296" s="1" t="s">
        <x:v>1885</x:v>
      </x:c>
      <x:c r="Z296" s="11" t="b">
        <x:f aca="0">FALSE()</x:f>
        <x:v>0</x:v>
      </x:c>
    </x:row>
    <x:row r="297" ht="15" hidden="0" customHeight="1">
      <x:c r="A297" s="1" t="s">
        <x:v>974</x:v>
      </x:c>
      <x:c r="B297" s="1" t="s">
        <x:v>2740</x:v>
      </x:c>
      <x:c r="C297" s="1" t="s">
        <x:v>2741</x:v>
      </x:c>
      <x:c r="D297" s="1" t="s">
        <x:v>1888</x:v>
      </x:c>
      <x:c r="E297" s="1" t="s">
        <x:v>1880</x:v>
      </x:c>
      <x:c r="F297" s="1" t="s">
        <x:v>1868</x:v>
      </x:c>
      <x:c r="G297" s="1" t="s">
        <x:v>2215</x:v>
      </x:c>
      <x:c r="H297" s="1" t="s">
        <x:v>1870</x:v>
      </x:c>
      <x:c r="I297" s="1" t="s">
        <x:v>1883</x:v>
      </x:c>
      <x:c r="J297" s="1" t="s">
        <x:v>1902</x:v>
      </x:c>
      <x:c r="K297" s="14" t="n">
        <x:v>44469</x:v>
      </x:c>
      <x:c r="L297" s="1" t="n">
        <x:f aca="0">ROUND((DATE(2026,7,31)-K297)/365.25,2)</x:f>
        <x:v>4.83</x:v>
      </x:c>
      <x:c r="M297" s="14" t="n">
        <x:v>45564</x:v>
      </x:c>
      <x:c r="N297" s="1" t="s">
        <x:v>1907</x:v>
      </x:c>
      <x:c r="O297" s="1" t="n">
        <x:v>365</x:v>
      </x:c>
      <x:c r="P297" s="14" t="n">
        <x:v>46142</x:v>
      </x:c>
      <x:c r="Q297" s="14" t="n">
        <x:v>46507</x:v>
      </x:c>
      <x:c r="R297" s="1" t="n">
        <x:f aca="0">MAX(0,DATE(2026,7,31)-Q297)</x:f>
        <x:v>0</x:v>
      </x:c>
      <x:c r="S297" s="1" t="n">
        <x:v>9</x:v>
      </x:c>
      <x:c r="T297" s="1" t="n">
        <x:v>2030</x:v>
      </x:c>
      <x:c r="U297" s="1" t="s">
        <x:v>1874</x:v>
      </x:c>
      <x:c r="V297" s="15" t="n">
        <x:v>2734.52</x:v>
      </x:c>
      <x:c r="W297" s="15" t="n">
        <x:v>3239.52</x:v>
      </x:c>
      <x:c r="X297" s="1" t="str">
        <x:f aca="0">G297&amp;" | "&amp;D297</x:f>
        <x:v>NovaCare-C01 | Infusion Pump</x:v>
      </x:c>
      <x:c r="Y297" s="1" t="s">
        <x:v>1875</x:v>
      </x:c>
      <x:c r="Z297" s="11" t="b">
        <x:f aca="0">FALSE()</x:f>
        <x:v>0</x:v>
      </x:c>
    </x:row>
    <x:row r="298" ht="15" hidden="0" customHeight="1">
      <x:c r="A298" s="1" t="s">
        <x:v>1776</x:v>
      </x:c>
      <x:c r="B298" s="1" t="s">
        <x:v>2742</x:v>
      </x:c>
      <x:c r="C298" s="1" t="s">
        <x:v>2743</x:v>
      </x:c>
      <x:c r="D298" s="1" t="s">
        <x:v>1888</x:v>
      </x:c>
      <x:c r="E298" s="1" t="s">
        <x:v>1880</x:v>
      </x:c>
      <x:c r="F298" s="1" t="s">
        <x:v>1889</x:v>
      </x:c>
      <x:c r="G298" s="1" t="s">
        <x:v>1954</x:v>
      </x:c>
      <x:c r="H298" s="1" t="s">
        <x:v>1911</x:v>
      </x:c>
      <x:c r="I298" s="1" t="s">
        <x:v>1941</x:v>
      </x:c>
      <x:c r="J298" s="1" t="s">
        <x:v>1902</x:v>
      </x:c>
      <x:c r="K298" s="14" t="n">
        <x:v>45528</x:v>
      </x:c>
      <x:c r="L298" s="1" t="n">
        <x:f aca="0">ROUND((DATE(2026,7,31)-K298)/365.25,2)</x:f>
        <x:v>1.93</x:v>
      </x:c>
      <x:c r="M298" s="14" t="n">
        <x:v>46623</x:v>
      </x:c>
      <x:c r="N298" s="1" t="s">
        <x:v>1884</x:v>
      </x:c>
      <x:c r="O298" s="1" t="n">
        <x:v>365</x:v>
      </x:c>
      <x:c r="P298" s="14" t="n">
        <x:v>45921</x:v>
      </x:c>
      <x:c r="Q298" s="14" t="n">
        <x:v>46286</x:v>
      </x:c>
      <x:c r="R298" s="1" t="n">
        <x:f aca="0">MAX(0,DATE(2026,7,31)-Q298)</x:f>
        <x:v>0</x:v>
      </x:c>
      <x:c r="S298" s="1" t="n">
        <x:v>9</x:v>
      </x:c>
      <x:c r="T298" s="1" t="n">
        <x:v>2033</x:v>
      </x:c>
      <x:c r="U298" s="1" t="s">
        <x:v>1874</x:v>
      </x:c>
      <x:c r="V298" s="15" t="n">
        <x:v>2852.94</x:v>
      </x:c>
      <x:c r="W298" s="15" t="n">
        <x:v>4187.88</x:v>
      </x:c>
      <x:c r="X298" s="1" t="str">
        <x:f aca="0">G298&amp;" | "&amp;D298</x:f>
        <x:v>PulseWorks-A04 | Infusion Pump</x:v>
      </x:c>
      <x:c r="Y298" s="1" t="s">
        <x:v>1885</x:v>
      </x:c>
      <x:c r="Z298" s="11" t="b">
        <x:f aca="0">FALSE()</x:f>
        <x:v>0</x:v>
      </x:c>
    </x:row>
    <x:row r="299" ht="15" hidden="0" customHeight="1">
      <x:c r="A299" s="1" t="s">
        <x:v>2744</x:v>
      </x:c>
      <x:c r="B299" s="1" t="s">
        <x:v>2745</x:v>
      </x:c>
      <x:c r="C299" s="1" t="s">
        <x:v>2746</x:v>
      </x:c>
      <x:c r="D299" s="1" t="s">
        <x:v>1997</x:v>
      </x:c>
      <x:c r="E299" s="1" t="s">
        <x:v>1916</x:v>
      </x:c>
      <x:c r="F299" s="1" t="s">
        <x:v>1917</x:v>
      </x:c>
      <x:c r="G299" s="1" t="s">
        <x:v>2277</x:v>
      </x:c>
      <x:c r="H299" s="1" t="s">
        <x:v>1911</x:v>
      </x:c>
      <x:c r="I299" s="1" t="s">
        <x:v>1994</x:v>
      </x:c>
      <x:c r="J299" s="1" t="s">
        <x:v>1902</x:v>
      </x:c>
      <x:c r="K299" s="14" t="n">
        <x:v>43003</x:v>
      </x:c>
      <x:c r="L299" s="1" t="n">
        <x:f aca="0">ROUND((DATE(2026,7,31)-K299)/365.25,2)</x:f>
        <x:v>8.85</x:v>
      </x:c>
      <x:c r="M299" s="14" t="n">
        <x:v>44098</x:v>
      </x:c>
      <x:c r="N299" s="1" t="s">
        <x:v>1884</x:v>
      </x:c>
      <x:c r="O299" s="1" t="n">
        <x:v>180</x:v>
      </x:c>
      <x:c r="P299" s="14" t="n">
        <x:v>46001</x:v>
      </x:c>
      <x:c r="Q299" s="14" t="n">
        <x:v>46181</x:v>
      </x:c>
      <x:c r="R299" s="1" t="n">
        <x:f aca="0">MAX(0,DATE(2026,7,31)-Q299)</x:f>
        <x:v>53</x:v>
      </x:c>
      <x:c r="S299" s="1" t="n">
        <x:v>12</x:v>
      </x:c>
      <x:c r="T299" s="1" t="n">
        <x:v>2029</x:v>
      </x:c>
      <x:c r="U299" s="1" t="s">
        <x:v>1874</x:v>
      </x:c>
      <x:c r="V299" s="15" t="n">
        <x:v>37282.64</x:v>
      </x:c>
      <x:c r="W299" s="15" t="n">
        <x:v>48767.4</x:v>
      </x:c>
      <x:c r="X299" s="1" t="str">
        <x:f aca="0">G299&amp;" | "&amp;D299</x:f>
        <x:v>Apex-C02 | Anaesthetic Machine</x:v>
      </x:c>
      <x:c r="Y299" s="1" t="s">
        <x:v>1885</x:v>
      </x:c>
      <x:c r="Z299" s="11" t="b">
        <x:f aca="0">FALSE()</x:f>
        <x:v>0</x:v>
      </x:c>
    </x:row>
    <x:row r="300" ht="15" hidden="0" customHeight="1">
      <x:c r="A300" s="1" t="s">
        <x:v>2747</x:v>
      </x:c>
      <x:c r="B300" s="1" t="s">
        <x:v>2748</x:v>
      </x:c>
      <x:c r="C300" s="1" t="s">
        <x:v>2749</x:v>
      </x:c>
      <x:c r="D300" s="1" t="s">
        <x:v>1866</x:v>
      </x:c>
      <x:c r="E300" s="1" t="s">
        <x:v>1867</x:v>
      </x:c>
      <x:c r="F300" s="1" t="s">
        <x:v>1868</x:v>
      </x:c>
      <x:c r="G300" s="1" t="s">
        <x:v>2029</x:v>
      </x:c>
      <x:c r="H300" s="1" t="s">
        <x:v>1891</x:v>
      </x:c>
      <x:c r="I300" s="1" t="s">
        <x:v>1871</x:v>
      </x:c>
      <x:c r="J300" s="1" t="s">
        <x:v>1893</x:v>
      </x:c>
      <x:c r="K300" s="14" t="n">
        <x:v>41486</x:v>
      </x:c>
      <x:c r="L300" s="1" t="n">
        <x:f aca="0">ROUND((DATE(2026,7,31)-K300)/365.25,2)</x:f>
        <x:v>13</x:v>
      </x:c>
      <x:c r="M300" s="14" t="n">
        <x:v>42581</x:v>
      </x:c>
      <x:c r="N300" s="1" t="s">
        <x:v>1884</x:v>
      </x:c>
      <x:c r="O300" s="1" t="n">
        <x:v>365</x:v>
      </x:c>
      <x:c r="P300" s="14" t="n">
        <x:v>45947</x:v>
      </x:c>
      <x:c r="Q300" s="14" t="n">
        <x:v>46312</x:v>
      </x:c>
      <x:c r="R300" s="1" t="n">
        <x:f aca="0">MAX(0,DATE(2026,7,31)-Q300)</x:f>
        <x:v>0</x:v>
      </x:c>
      <x:c r="S300" s="1" t="n">
        <x:v>10</x:v>
      </x:c>
      <x:c r="T300" s="1" t="n">
        <x:v>2023</x:v>
      </x:c>
      <x:c r="U300" s="1" t="s">
        <x:v>1874</x:v>
      </x:c>
      <x:c r="V300" s="15" t="n">
        <x:v>46685.65</x:v>
      </x:c>
      <x:c r="W300" s="15" t="n">
        <x:v>56293.17</x:v>
      </x:c>
      <x:c r="X300" s="1" t="str">
        <x:f aca="0">G300&amp;" | "&amp;D300</x:f>
        <x:v>NovaCare-A03 | Ultrasound</x:v>
      </x:c>
      <x:c r="Y300" s="1" t="s">
        <x:v>1885</x:v>
      </x:c>
      <x:c r="Z300" s="11" t="b">
        <x:f aca="0">FALSE()</x:f>
        <x:v>0</x:v>
      </x:c>
    </x:row>
    <x:row r="301" ht="15" hidden="0" customHeight="1">
      <x:c r="A301" s="1" t="s">
        <x:v>2750</x:v>
      </x:c>
      <x:c r="B301" s="1" t="s">
        <x:v>2751</x:v>
      </x:c>
      <x:c r="C301" s="1" t="s">
        <x:v>2752</x:v>
      </x:c>
      <x:c r="D301" s="1" t="s">
        <x:v>1897</x:v>
      </x:c>
      <x:c r="E301" s="1" t="s">
        <x:v>1898</x:v>
      </x:c>
      <x:c r="F301" s="1" t="s">
        <x:v>1868</x:v>
      </x:c>
      <x:c r="G301" s="1" t="s">
        <x:v>2561</x:v>
      </x:c>
      <x:c r="H301" s="1" t="s">
        <x:v>1891</x:v>
      </x:c>
      <x:c r="I301" s="1" t="s">
        <x:v>1901</x:v>
      </x:c>
      <x:c r="J301" s="1" t="s">
        <x:v>1902</x:v>
      </x:c>
      <x:c r="K301" s="14" t="n">
        <x:v>44780</x:v>
      </x:c>
      <x:c r="L301" s="1" t="n">
        <x:f aca="0">ROUND((DATE(2026,7,31)-K301)/365.25,2)</x:f>
        <x:v>3.98</x:v>
      </x:c>
      <x:c r="M301" s="14" t="n">
        <x:v>45875</x:v>
      </x:c>
      <x:c r="N301" s="1" t="s">
        <x:v>1884</x:v>
      </x:c>
      <x:c r="O301" s="1" t="n">
        <x:v>180</x:v>
      </x:c>
      <x:c r="P301" s="14" t="n">
        <x:v>46200</x:v>
      </x:c>
      <x:c r="Q301" s="14" t="n">
        <x:v>46380</x:v>
      </x:c>
      <x:c r="R301" s="1" t="n">
        <x:f aca="0">MAX(0,DATE(2026,7,31)-Q301)</x:f>
        <x:v>0</x:v>
      </x:c>
      <x:c r="S301" s="1" t="n">
        <x:v>9</x:v>
      </x:c>
      <x:c r="T301" s="1" t="n">
        <x:v>2031</x:v>
      </x:c>
      <x:c r="U301" s="1" t="s">
        <x:v>1959</x:v>
      </x:c>
      <x:c r="V301" s="15" t="n">
        <x:v>14847.85</x:v>
      </x:c>
      <x:c r="W301" s="15" t="n">
        <x:v>18223.84</x:v>
      </x:c>
      <x:c r="X301" s="1" t="str">
        <x:f aca="0">G301&amp;" | "&amp;D301</x:f>
        <x:v>NovaCare-A01 | Defibrillator</x:v>
      </x:c>
      <x:c r="Y301" s="1" t="s">
        <x:v>1885</x:v>
      </x:c>
      <x:c r="Z301" s="11" t="b">
        <x:f aca="0">FALSE()</x:f>
        <x:v>0</x:v>
      </x:c>
    </x:row>
    <x:row r="302" ht="15" hidden="0" customHeight="1">
      <x:c r="A302" s="1" t="s">
        <x:v>975</x:v>
      </x:c>
      <x:c r="B302" s="1" t="s">
        <x:v>2753</x:v>
      </x:c>
      <x:c r="C302" s="1" t="s">
        <x:v>2754</x:v>
      </x:c>
      <x:c r="D302" s="1" t="s">
        <x:v>1949</x:v>
      </x:c>
      <x:c r="E302" s="1" t="s">
        <x:v>1916</x:v>
      </x:c>
      <x:c r="F302" s="1" t="s">
        <x:v>1881</x:v>
      </x:c>
      <x:c r="G302" s="1" t="s">
        <x:v>1982</x:v>
      </x:c>
      <x:c r="H302" s="1" t="s">
        <x:v>1891</x:v>
      </x:c>
      <x:c r="I302" s="1" t="s">
        <x:v>1983</x:v>
      </x:c>
      <x:c r="J302" s="1" t="s">
        <x:v>1902</x:v>
      </x:c>
      <x:c r="K302" s="14" t="n">
        <x:v>42035</x:v>
      </x:c>
      <x:c r="L302" s="1" t="n">
        <x:f aca="0">ROUND((DATE(2026,7,31)-K302)/365.25,2)</x:f>
        <x:v>11.5</x:v>
      </x:c>
      <x:c r="M302" s="14" t="n">
        <x:v>43130</x:v>
      </x:c>
      <x:c r="N302" s="1" t="s">
        <x:v>1873</x:v>
      </x:c>
      <x:c r="O302" s="1" t="n">
        <x:v>180</x:v>
      </x:c>
      <x:c r="P302" s="14" t="n">
        <x:v>46171</x:v>
      </x:c>
      <x:c r="Q302" s="14" t="n">
        <x:v>46351</x:v>
      </x:c>
      <x:c r="R302" s="1" t="n">
        <x:f aca="0">MAX(0,DATE(2026,7,31)-Q302)</x:f>
        <x:v>0</x:v>
      </x:c>
      <x:c r="S302" s="1" t="n">
        <x:v>9</x:v>
      </x:c>
      <x:c r="T302" s="1" t="n">
        <x:v>2024</x:v>
      </x:c>
      <x:c r="U302" s="1" t="s">
        <x:v>1874</x:v>
      </x:c>
      <x:c r="V302" s="15" t="n">
        <x:v>16885.2</x:v>
      </x:c>
      <x:c r="W302" s="15" t="n">
        <x:v>23877.8</x:v>
      </x:c>
      <x:c r="X302" s="1" t="str">
        <x:f aca="0">G302&amp;" | "&amp;D302</x:f>
        <x:v>Helix-A04 | Neonatal Incubator</x:v>
      </x:c>
      <x:c r="Y302" s="1" t="s">
        <x:v>1875</x:v>
      </x:c>
      <x:c r="Z302" s="11" t="b">
        <x:f aca="0">FALSE()</x:f>
        <x:v>0</x:v>
      </x:c>
    </x:row>
    <x:row r="303" ht="15" hidden="0" customHeight="1">
      <x:c r="A303" s="1" t="s">
        <x:v>2755</x:v>
      </x:c>
      <x:c r="B303" s="1" t="s">
        <x:v>2756</x:v>
      </x:c>
      <x:c r="C303" s="1" t="s">
        <x:v>2757</x:v>
      </x:c>
      <x:c r="D303" s="1" t="s">
        <x:v>1933</x:v>
      </x:c>
      <x:c r="E303" s="1" t="s">
        <x:v>1934</x:v>
      </x:c>
      <x:c r="F303" s="1" t="s">
        <x:v>1899</x:v>
      </x:c>
      <x:c r="G303" s="1" t="s">
        <x:v>1900</x:v>
      </x:c>
      <x:c r="H303" s="1" t="s">
        <x:v>1911</x:v>
      </x:c>
      <x:c r="I303" s="1" t="s">
        <x:v>1968</x:v>
      </x:c>
      <x:c r="J303" s="1" t="s">
        <x:v>1893</x:v>
      </x:c>
      <x:c r="K303" s="14" t="n">
        <x:v>44585</x:v>
      </x:c>
      <x:c r="L303" s="1" t="n">
        <x:f aca="0">ROUND((DATE(2026,7,31)-K303)/365.25,2)</x:f>
        <x:v>4.51</x:v>
      </x:c>
      <x:c r="M303" s="14" t="n">
        <x:v>45680</x:v>
      </x:c>
      <x:c r="N303" s="1" t="s">
        <x:v>1884</x:v>
      </x:c>
      <x:c r="O303" s="1" t="n">
        <x:v>365</x:v>
      </x:c>
      <x:c r="P303" s="14" t="n">
        <x:v>46173</x:v>
      </x:c>
      <x:c r="Q303" s="14" t="n">
        <x:v>46538</x:v>
      </x:c>
      <x:c r="R303" s="1" t="n">
        <x:f aca="0">MAX(0,DATE(2026,7,31)-Q303)</x:f>
        <x:v>0</x:v>
      </x:c>
      <x:c r="S303" s="1" t="n">
        <x:v>8</x:v>
      </x:c>
      <x:c r="T303" s="1" t="n">
        <x:v>2030</x:v>
      </x:c>
      <x:c r="U303" s="1" t="s">
        <x:v>1874</x:v>
      </x:c>
      <x:c r="V303" s="15" t="n">
        <x:v>1462.14</x:v>
      </x:c>
      <x:c r="W303" s="15" t="n">
        <x:v>2025.24</x:v>
      </x:c>
      <x:c r="X303" s="1" t="str">
        <x:f aca="0">G303&amp;" | "&amp;D303</x:f>
        <x:v>MedAxis-B02 | Suction Pump</x:v>
      </x:c>
      <x:c r="Y303" s="1" t="s">
        <x:v>1885</x:v>
      </x:c>
      <x:c r="Z303" s="11" t="b">
        <x:f aca="0">FALSE()</x:f>
        <x:v>0</x:v>
      </x:c>
    </x:row>
    <x:row r="304" ht="15" hidden="0" customHeight="1">
      <x:c r="A304" s="1" t="s">
        <x:v>2758</x:v>
      </x:c>
      <x:c r="B304" s="1" t="s">
        <x:v>2759</x:v>
      </x:c>
      <x:c r="C304" s="1" t="s">
        <x:v>2760</x:v>
      </x:c>
      <x:c r="D304" s="1" t="s">
        <x:v>1888</x:v>
      </x:c>
      <x:c r="E304" s="1" t="s">
        <x:v>1880</x:v>
      </x:c>
      <x:c r="F304" s="1" t="s">
        <x:v>1899</x:v>
      </x:c>
      <x:c r="G304" s="1" t="s">
        <x:v>2400</x:v>
      </x:c>
      <x:c r="H304" s="1" t="s">
        <x:v>1891</x:v>
      </x:c>
      <x:c r="I304" s="1" t="s">
        <x:v>1883</x:v>
      </x:c>
      <x:c r="J304" s="1" t="s">
        <x:v>1893</x:v>
      </x:c>
      <x:c r="K304" s="14" t="n">
        <x:v>45271</x:v>
      </x:c>
      <x:c r="L304" s="1" t="n">
        <x:f aca="0">ROUND((DATE(2026,7,31)-K304)/365.25,2)</x:f>
        <x:v>2.64</x:v>
      </x:c>
      <x:c r="M304" s="14" t="n">
        <x:v>46366</x:v>
      </x:c>
      <x:c r="N304" s="1" t="s">
        <x:v>1884</x:v>
      </x:c>
      <x:c r="O304" s="1" t="n">
        <x:v>180</x:v>
      </x:c>
      <x:c r="P304" s="14" t="n">
        <x:v>46076</x:v>
      </x:c>
      <x:c r="Q304" s="14" t="n">
        <x:v>46256</x:v>
      </x:c>
      <x:c r="R304" s="1" t="n">
        <x:f aca="0">MAX(0,DATE(2026,7,31)-Q304)</x:f>
        <x:v>0</x:v>
      </x:c>
      <x:c r="S304" s="1" t="n">
        <x:v>8</x:v>
      </x:c>
      <x:c r="T304" s="1" t="n">
        <x:v>2031</x:v>
      </x:c>
      <x:c r="U304" s="1" t="s">
        <x:v>1874</x:v>
      </x:c>
      <x:c r="V304" s="15" t="n">
        <x:v>3039.32</x:v>
      </x:c>
      <x:c r="W304" s="15" t="n">
        <x:v>4117.92</x:v>
      </x:c>
      <x:c r="X304" s="1" t="str">
        <x:f aca="0">G304&amp;" | "&amp;D304</x:f>
        <x:v>MedAxis-B01 | Infusion Pump</x:v>
      </x:c>
      <x:c r="Y304" s="1" t="s">
        <x:v>1885</x:v>
      </x:c>
      <x:c r="Z304" s="11" t="b">
        <x:f aca="0">FALSE()</x:f>
        <x:v>0</x:v>
      </x:c>
    </x:row>
    <x:row r="305" ht="15" hidden="0" customHeight="1">
      <x:c r="A305" s="1" t="s">
        <x:v>2761</x:v>
      </x:c>
      <x:c r="B305" s="1" t="s">
        <x:v>2762</x:v>
      </x:c>
      <x:c r="C305" s="1" t="s">
        <x:v>2763</x:v>
      </x:c>
      <x:c r="D305" s="1" t="s">
        <x:v>1866</x:v>
      </x:c>
      <x:c r="E305" s="1" t="s">
        <x:v>1867</x:v>
      </x:c>
      <x:c r="F305" s="1" t="s">
        <x:v>1963</x:v>
      </x:c>
      <x:c r="G305" s="1" t="s">
        <x:v>2033</x:v>
      </x:c>
      <x:c r="H305" s="1" t="s">
        <x:v>1870</x:v>
      </x:c>
      <x:c r="I305" s="1" t="s">
        <x:v>1919</x:v>
      </x:c>
      <x:c r="J305" s="1" t="s">
        <x:v>1893</x:v>
      </x:c>
      <x:c r="K305" s="14" t="n">
        <x:v>44841</x:v>
      </x:c>
      <x:c r="L305" s="1" t="n">
        <x:f aca="0">ROUND((DATE(2026,7,31)-K305)/365.25,2)</x:f>
        <x:v>3.81</x:v>
      </x:c>
      <x:c r="M305" s="14" t="n">
        <x:v>45936</x:v>
      </x:c>
      <x:c r="N305" s="1" t="s">
        <x:v>1884</x:v>
      </x:c>
      <x:c r="O305" s="1" t="n">
        <x:v>180</x:v>
      </x:c>
      <x:c r="P305" s="14" t="n">
        <x:v>45910</x:v>
      </x:c>
      <x:c r="Q305" s="14" t="n">
        <x:v>46090</x:v>
      </x:c>
      <x:c r="R305" s="1" t="n">
        <x:f aca="0">MAX(0,DATE(2026,7,31)-Q305)</x:f>
        <x:v>144</x:v>
      </x:c>
      <x:c r="S305" s="1" t="n">
        <x:v>10</x:v>
      </x:c>
      <x:c r="T305" s="1" t="n">
        <x:v>2032</x:v>
      </x:c>
      <x:c r="U305" s="1" t="s">
        <x:v>1874</x:v>
      </x:c>
      <x:c r="V305" s="15" t="n">
        <x:v>45290.41</x:v>
      </x:c>
      <x:c r="W305" s="15" t="n">
        <x:v>53461</x:v>
      </x:c>
      <x:c r="X305" s="1" t="str">
        <x:f aca="0">G305&amp;" | "&amp;D305</x:f>
        <x:v>ClinTech-B01 | Ultrasound</x:v>
      </x:c>
      <x:c r="Y305" s="1" t="s">
        <x:v>1885</x:v>
      </x:c>
      <x:c r="Z305" s="11" t="b">
        <x:f aca="0">FALSE()</x:f>
        <x:v>0</x:v>
      </x:c>
    </x:row>
    <x:row r="306" ht="15" hidden="0" customHeight="1">
      <x:c r="A306" s="1" t="s">
        <x:v>2764</x:v>
      </x:c>
      <x:c r="B306" s="1" t="s">
        <x:v>2765</x:v>
      </x:c>
      <x:c r="C306" s="1" t="s">
        <x:v>2766</x:v>
      </x:c>
      <x:c r="D306" s="1" t="s">
        <x:v>1997</x:v>
      </x:c>
      <x:c r="E306" s="1" t="s">
        <x:v>1916</x:v>
      </x:c>
      <x:c r="F306" s="1" t="s">
        <x:v>1889</x:v>
      </x:c>
      <x:c r="G306" s="1" t="s">
        <x:v>2250</x:v>
      </x:c>
      <x:c r="H306" s="1" t="s">
        <x:v>1870</x:v>
      </x:c>
      <x:c r="I306" s="1" t="s">
        <x:v>1883</x:v>
      </x:c>
      <x:c r="J306" s="1" t="s">
        <x:v>1902</x:v>
      </x:c>
      <x:c r="K306" s="14" t="n">
        <x:v>45846</x:v>
      </x:c>
      <x:c r="L306" s="1" t="n">
        <x:f aca="0">ROUND((DATE(2026,7,31)-K306)/365.25,2)</x:f>
        <x:v>1.06</x:v>
      </x:c>
      <x:c r="M306" s="14" t="n">
        <x:v>46941</x:v>
      </x:c>
      <x:c r="N306" s="1" t="s">
        <x:v>1884</x:v>
      </x:c>
      <x:c r="O306" s="1" t="n">
        <x:v>365</x:v>
      </x:c>
      <x:c r="P306" s="14" t="n">
        <x:v>46206</x:v>
      </x:c>
      <x:c r="Q306" s="14" t="n">
        <x:v>46571</x:v>
      </x:c>
      <x:c r="R306" s="1" t="n">
        <x:f aca="0">MAX(0,DATE(2026,7,31)-Q306)</x:f>
        <x:v>0</x:v>
      </x:c>
      <x:c r="S306" s="1" t="n">
        <x:v>12</x:v>
      </x:c>
      <x:c r="T306" s="1" t="n">
        <x:v>2037</x:v>
      </x:c>
      <x:c r="U306" s="1" t="s">
        <x:v>1874</x:v>
      </x:c>
      <x:c r="V306" s="15" t="n">
        <x:v>36637.61</x:v>
      </x:c>
      <x:c r="W306" s="15" t="n">
        <x:v>41928.37</x:v>
      </x:c>
      <x:c r="X306" s="1" t="str">
        <x:f aca="0">G306&amp;" | "&amp;D306</x:f>
        <x:v>PulseWorks-C02 | Anaesthetic Machine</x:v>
      </x:c>
      <x:c r="Y306" s="1" t="s">
        <x:v>1885</x:v>
      </x:c>
      <x:c r="Z306" s="11" t="b">
        <x:f aca="0">FALSE()</x:f>
        <x:v>0</x:v>
      </x:c>
    </x:row>
    <x:row r="307" ht="15" hidden="0" customHeight="1">
      <x:c r="A307" s="1" t="s">
        <x:v>1777</x:v>
      </x:c>
      <x:c r="B307" s="1" t="s">
        <x:v>2767</x:v>
      </x:c>
      <x:c r="C307" s="1" t="s">
        <x:v>2768</x:v>
      </x:c>
      <x:c r="D307" s="1" t="s">
        <x:v>1915</x:v>
      </x:c>
      <x:c r="E307" s="1" t="s">
        <x:v>1916</x:v>
      </x:c>
      <x:c r="F307" s="1" t="s">
        <x:v>1963</x:v>
      </x:c>
      <x:c r="G307" s="1" t="s">
        <x:v>1993</x:v>
      </x:c>
      <x:c r="H307" s="1" t="s">
        <x:v>1870</x:v>
      </x:c>
      <x:c r="I307" s="1" t="s">
        <x:v>1919</x:v>
      </x:c>
      <x:c r="J307" s="1" t="s">
        <x:v>1902</x:v>
      </x:c>
      <x:c r="K307" s="14" t="n">
        <x:v>45583</x:v>
      </x:c>
      <x:c r="L307" s="1" t="n">
        <x:f aca="0">ROUND((DATE(2026,7,31)-K307)/365.25,2)</x:f>
        <x:v>1.78</x:v>
      </x:c>
      <x:c r="M307" s="14" t="n">
        <x:v>46678</x:v>
      </x:c>
      <x:c r="N307" s="1" t="s">
        <x:v>1884</x:v>
      </x:c>
      <x:c r="O307" s="1" t="n">
        <x:v>365</x:v>
      </x:c>
      <x:c r="P307" s="14" t="n">
        <x:v>46128</x:v>
      </x:c>
      <x:c r="Q307" s="14" t="n">
        <x:v>46493</x:v>
      </x:c>
      <x:c r="R307" s="1" t="n">
        <x:f aca="0">MAX(0,DATE(2026,7,31)-Q307)</x:f>
        <x:v>0</x:v>
      </x:c>
      <x:c r="S307" s="1" t="n">
        <x:v>10</x:v>
      </x:c>
      <x:c r="T307" s="1" t="n">
        <x:v>2034</x:v>
      </x:c>
      <x:c r="U307" s="1" t="s">
        <x:v>1874</x:v>
      </x:c>
      <x:c r="V307" s="15" t="n">
        <x:v>24874.58</x:v>
      </x:c>
      <x:c r="W307" s="15" t="n">
        <x:v>28285.35</x:v>
      </x:c>
      <x:c r="X307" s="1" t="str">
        <x:f aca="0">G307&amp;" | "&amp;D307</x:f>
        <x:v>ClinTech-A04 | Ventilator</x:v>
      </x:c>
      <x:c r="Y307" s="1" t="s">
        <x:v>1885</x:v>
      </x:c>
      <x:c r="Z307" s="11" t="b">
        <x:f aca="0">FALSE()</x:f>
        <x:v>0</x:v>
      </x:c>
    </x:row>
    <x:row r="308" ht="15" hidden="0" customHeight="1">
      <x:c r="A308" s="1" t="s">
        <x:v>2769</x:v>
      </x:c>
      <x:c r="B308" s="1" t="s">
        <x:v>2770</x:v>
      </x:c>
      <x:c r="C308" s="1" t="s">
        <x:v>2771</x:v>
      </x:c>
      <x:c r="D308" s="1" t="s">
        <x:v>1949</x:v>
      </x:c>
      <x:c r="E308" s="1" t="s">
        <x:v>1916</x:v>
      </x:c>
      <x:c r="F308" s="1" t="s">
        <x:v>1963</x:v>
      </x:c>
      <x:c r="G308" s="1" t="s">
        <x:v>2507</x:v>
      </x:c>
      <x:c r="H308" s="1" t="s">
        <x:v>1870</x:v>
      </x:c>
      <x:c r="I308" s="1" t="s">
        <x:v>1941</x:v>
      </x:c>
      <x:c r="J308" s="1" t="s">
        <x:v>1893</x:v>
      </x:c>
      <x:c r="K308" s="14" t="n">
        <x:v>44991</x:v>
      </x:c>
      <x:c r="L308" s="1" t="n">
        <x:f aca="0">ROUND((DATE(2026,7,31)-K308)/365.25,2)</x:f>
        <x:v>3.4</x:v>
      </x:c>
      <x:c r="M308" s="14" t="n">
        <x:v>46086</x:v>
      </x:c>
      <x:c r="N308" s="1" t="s">
        <x:v>1907</x:v>
      </x:c>
      <x:c r="O308" s="1" t="n">
        <x:v>180</x:v>
      </x:c>
      <x:c r="P308" s="14" t="n">
        <x:v>46146</x:v>
      </x:c>
      <x:c r="Q308" s="14" t="n">
        <x:v>46326</x:v>
      </x:c>
      <x:c r="R308" s="1" t="n">
        <x:f aca="0">MAX(0,DATE(2026,7,31)-Q308)</x:f>
        <x:v>0</x:v>
      </x:c>
      <x:c r="S308" s="1" t="n">
        <x:v>10</x:v>
      </x:c>
      <x:c r="T308" s="1" t="n">
        <x:v>2033</x:v>
      </x:c>
      <x:c r="U308" s="1" t="s">
        <x:v>1874</x:v>
      </x:c>
      <x:c r="V308" s="15" t="n">
        <x:v>19364.36</x:v>
      </x:c>
      <x:c r="W308" s="15" t="n">
        <x:v>19364.36</x:v>
      </x:c>
      <x:c r="X308" s="1" t="str">
        <x:f aca="0">G308&amp;" | "&amp;D308</x:f>
        <x:v>ClinTech-B04 | Neonatal Incubator</x:v>
      </x:c>
      <x:c r="Y308" s="1" t="s">
        <x:v>1885</x:v>
      </x:c>
      <x:c r="Z308" s="11" t="b">
        <x:f aca="0">FALSE()</x:f>
        <x:v>0</x:v>
      </x:c>
    </x:row>
    <x:row r="309" ht="15" hidden="0" customHeight="1">
      <x:c r="A309" s="1" t="s">
        <x:v>979</x:v>
      </x:c>
      <x:c r="B309" s="1" t="s">
        <x:v>2772</x:v>
      </x:c>
      <x:c r="C309" s="1" t="s">
        <x:v>2773</x:v>
      </x:c>
      <x:c r="D309" s="1" t="s">
        <x:v>1989</x:v>
      </x:c>
      <x:c r="E309" s="1" t="s">
        <x:v>1968</x:v>
      </x:c>
      <x:c r="F309" s="1" t="s">
        <x:v>1868</x:v>
      </x:c>
      <x:c r="G309" s="1" t="s">
        <x:v>1869</x:v>
      </x:c>
      <x:c r="H309" s="1" t="s">
        <x:v>1870</x:v>
      </x:c>
      <x:c r="I309" s="1" t="s">
        <x:v>1883</x:v>
      </x:c>
      <x:c r="J309" s="1" t="s">
        <x:v>1872</x:v>
      </x:c>
      <x:c r="K309" s="14" t="n">
        <x:v>43379</x:v>
      </x:c>
      <x:c r="L309" s="1" t="n">
        <x:f aca="0">ROUND((DATE(2026,7,31)-K309)/365.25,2)</x:f>
        <x:v>7.82</x:v>
      </x:c>
      <x:c r="M309" s="14" t="n">
        <x:v>44474</x:v>
      </x:c>
      <x:c r="N309" s="1" t="s">
        <x:v>1884</x:v>
      </x:c>
      <x:c r="O309" s="1" t="n">
        <x:v>180</x:v>
      </x:c>
      <x:c r="P309" s="14" t="n">
        <x:v>45922</x:v>
      </x:c>
      <x:c r="Q309" s="14" t="n">
        <x:v>46102</x:v>
      </x:c>
      <x:c r="R309" s="1" t="n">
        <x:f aca="0">MAX(0,DATE(2026,7,31)-Q309)</x:f>
        <x:v>132</x:v>
      </x:c>
      <x:c r="S309" s="1" t="n">
        <x:v>8</x:v>
      </x:c>
      <x:c r="T309" s="1" t="n">
        <x:v>2026</x:v>
      </x:c>
      <x:c r="U309" s="1" t="s">
        <x:v>1874</x:v>
      </x:c>
      <x:c r="V309" s="15" t="n">
        <x:v>6746.8</x:v>
      </x:c>
      <x:c r="W309" s="15" t="n">
        <x:v>8454.67</x:v>
      </x:c>
      <x:c r="X309" s="1" t="str">
        <x:f aca="0">G309&amp;" | "&amp;D309</x:f>
        <x:v>NovaCare-B02 | ECG Machine</x:v>
      </x:c>
      <x:c r="Y309" s="1" t="s">
        <x:v>1875</x:v>
      </x:c>
      <x:c r="Z309" s="11" t="b">
        <x:f aca="0">FALSE()</x:f>
        <x:v>0</x:v>
      </x:c>
    </x:row>
    <x:row r="310" ht="15" hidden="0" customHeight="1">
      <x:c r="A310" s="1" t="s">
        <x:v>2774</x:v>
      </x:c>
      <x:c r="B310" s="1" t="s">
        <x:v>2775</x:v>
      </x:c>
      <x:c r="C310" s="1" t="s">
        <x:v>2776</x:v>
      </x:c>
      <x:c r="D310" s="1" t="s">
        <x:v>1933</x:v>
      </x:c>
      <x:c r="E310" s="1" t="s">
        <x:v>1934</x:v>
      </x:c>
      <x:c r="F310" s="1" t="s">
        <x:v>1899</x:v>
      </x:c>
      <x:c r="G310" s="1" t="s">
        <x:v>2400</x:v>
      </x:c>
      <x:c r="H310" s="1" t="s">
        <x:v>1870</x:v>
      </x:c>
      <x:c r="I310" s="1" t="s">
        <x:v>1871</x:v>
      </x:c>
      <x:c r="J310" s="1" t="s">
        <x:v>1872</x:v>
      </x:c>
      <x:c r="K310" s="14" t="n">
        <x:v>44738</x:v>
      </x:c>
      <x:c r="L310" s="1" t="n">
        <x:f aca="0">ROUND((DATE(2026,7,31)-K310)/365.25,2)</x:f>
        <x:v>4.1</x:v>
      </x:c>
      <x:c r="M310" s="14" t="n">
        <x:v>45833</x:v>
      </x:c>
      <x:c r="N310" s="1" t="s">
        <x:v>1907</x:v>
      </x:c>
      <x:c r="O310" s="1" t="n">
        <x:v>180</x:v>
      </x:c>
      <x:c r="P310" s="14" t="n">
        <x:v>45936</x:v>
      </x:c>
      <x:c r="Q310" s="14" t="n">
        <x:v>46116</x:v>
      </x:c>
      <x:c r="R310" s="1" t="n">
        <x:f aca="0">MAX(0,DATE(2026,7,31)-Q310)</x:f>
        <x:v>118</x:v>
      </x:c>
      <x:c r="S310" s="1" t="n">
        <x:v>9</x:v>
      </x:c>
      <x:c r="T310" s="1" t="n">
        <x:v>2031</x:v>
      </x:c>
      <x:c r="U310" s="1" t="s">
        <x:v>1874</x:v>
      </x:c>
      <x:c r="V310" s="15" t="n">
        <x:v>1532.21</x:v>
      </x:c>
      <x:c r="W310" s="15" t="n">
        <x:v>2218.11</x:v>
      </x:c>
      <x:c r="X310" s="1" t="str">
        <x:f aca="0">G310&amp;" | "&amp;D310</x:f>
        <x:v>MedAxis-B01 | Suction Pump</x:v>
      </x:c>
      <x:c r="Y310" s="1" t="s">
        <x:v>1885</x:v>
      </x:c>
      <x:c r="Z310" s="11" t="b">
        <x:f aca="0">FALSE()</x:f>
        <x:v>0</x:v>
      </x:c>
    </x:row>
    <x:row r="311" ht="15" hidden="0" customHeight="1">
      <x:c r="A311" s="1" t="s">
        <x:v>2777</x:v>
      </x:c>
      <x:c r="B311" s="1" t="s">
        <x:v>2778</x:v>
      </x:c>
      <x:c r="C311" s="1" t="s">
        <x:v>2779</x:v>
      </x:c>
      <x:c r="D311" s="1" t="s">
        <x:v>1888</x:v>
      </x:c>
      <x:c r="E311" s="1" t="s">
        <x:v>1880</x:v>
      </x:c>
      <x:c r="F311" s="1" t="s">
        <x:v>1889</x:v>
      </x:c>
      <x:c r="G311" s="1" t="s">
        <x:v>2149</x:v>
      </x:c>
      <x:c r="H311" s="1" t="s">
        <x:v>1891</x:v>
      </x:c>
      <x:c r="I311" s="1" t="s">
        <x:v>1994</x:v>
      </x:c>
      <x:c r="J311" s="1" t="s">
        <x:v>1902</x:v>
      </x:c>
      <x:c r="K311" s="14" t="n">
        <x:v>44025</x:v>
      </x:c>
      <x:c r="L311" s="1" t="n">
        <x:f aca="0">ROUND((DATE(2026,7,31)-K311)/365.25,2)</x:f>
        <x:v>6.05</x:v>
      </x:c>
      <x:c r="M311" s="14" t="n">
        <x:v>45120</x:v>
      </x:c>
      <x:c r="N311" s="1" t="s">
        <x:v>1884</x:v>
      </x:c>
      <x:c r="O311" s="1" t="n">
        <x:v>180</x:v>
      </x:c>
      <x:c r="P311" s="14" t="n">
        <x:v>45974</x:v>
      </x:c>
      <x:c r="Q311" s="14" t="n">
        <x:v>46154</x:v>
      </x:c>
      <x:c r="R311" s="1" t="n">
        <x:f aca="0">MAX(0,DATE(2026,7,31)-Q311)</x:f>
        <x:v>80</x:v>
      </x:c>
      <x:c r="S311" s="1" t="n">
        <x:v>9</x:v>
      </x:c>
      <x:c r="T311" s="1" t="n">
        <x:v>2029</x:v>
      </x:c>
      <x:c r="U311" s="1" t="s">
        <x:v>1874</x:v>
      </x:c>
      <x:c r="V311" s="15" t="n">
        <x:v>2781.63</x:v>
      </x:c>
      <x:c r="W311" s="15" t="n">
        <x:v>3117.03</x:v>
      </x:c>
      <x:c r="X311" s="1" t="str">
        <x:f aca="0">G311&amp;" | "&amp;D311</x:f>
        <x:v>PulseWorks-B04 | Infusion Pump</x:v>
      </x:c>
      <x:c r="Y311" s="1" t="s">
        <x:v>1885</x:v>
      </x:c>
      <x:c r="Z311" s="11" t="b">
        <x:f aca="0">FALSE()</x:f>
        <x:v>0</x:v>
      </x:c>
    </x:row>
    <x:row r="312" ht="15" hidden="0" customHeight="1">
      <x:c r="A312" s="1" t="s">
        <x:v>2780</x:v>
      </x:c>
      <x:c r="B312" s="1" t="s">
        <x:v>2781</x:v>
      </x:c>
      <x:c r="C312" s="1" t="s">
        <x:v>2782</x:v>
      </x:c>
      <x:c r="D312" s="1" t="s">
        <x:v>1866</x:v>
      </x:c>
      <x:c r="E312" s="1" t="s">
        <x:v>1867</x:v>
      </x:c>
      <x:c r="F312" s="1" t="s">
        <x:v>1889</x:v>
      </x:c>
      <x:c r="G312" s="1" t="s">
        <x:v>2094</x:v>
      </x:c>
      <x:c r="H312" s="1" t="s">
        <x:v>1911</x:v>
      </x:c>
      <x:c r="I312" s="1" t="s">
        <x:v>1883</x:v>
      </x:c>
      <x:c r="J312" s="1" t="s">
        <x:v>1872</x:v>
      </x:c>
      <x:c r="K312" s="14" t="n">
        <x:v>41823</x:v>
      </x:c>
      <x:c r="L312" s="1" t="n">
        <x:f aca="0">ROUND((DATE(2026,7,31)-K312)/365.25,2)</x:f>
        <x:v>12.08</x:v>
      </x:c>
      <x:c r="M312" s="14" t="n">
        <x:v>42918</x:v>
      </x:c>
      <x:c r="N312" s="1" t="s">
        <x:v>1884</x:v>
      </x:c>
      <x:c r="O312" s="1" t="n">
        <x:v>180</x:v>
      </x:c>
      <x:c r="P312" s="14" t="n">
        <x:v>45943</x:v>
      </x:c>
      <x:c r="Q312" s="14" t="n">
        <x:v>46123</x:v>
      </x:c>
      <x:c r="R312" s="1" t="n">
        <x:f aca="0">MAX(0,DATE(2026,7,31)-Q312)</x:f>
        <x:v>111</x:v>
      </x:c>
      <x:c r="S312" s="1" t="n">
        <x:v>9</x:v>
      </x:c>
      <x:c r="T312" s="1" t="n">
        <x:v>2023</x:v>
      </x:c>
      <x:c r="U312" s="1" t="s">
        <x:v>1874</x:v>
      </x:c>
      <x:c r="V312" s="15" t="n">
        <x:v>55792.34</x:v>
      </x:c>
      <x:c r="W312" s="15" t="n">
        <x:v>57272.29</x:v>
      </x:c>
      <x:c r="X312" s="1" t="str">
        <x:f aca="0">G312&amp;" | "&amp;D312</x:f>
        <x:v>PulseWorks-C03 | Ultrasound</x:v>
      </x:c>
      <x:c r="Y312" s="1" t="s">
        <x:v>1885</x:v>
      </x:c>
      <x:c r="Z312" s="11" t="b">
        <x:f aca="0">FALSE()</x:f>
        <x:v>0</x:v>
      </x:c>
    </x:row>
    <x:row r="313" ht="15" hidden="0" customHeight="1">
      <x:c r="A313" s="1" t="s">
        <x:v>2783</x:v>
      </x:c>
      <x:c r="B313" s="1" t="s">
        <x:v>2784</x:v>
      </x:c>
      <x:c r="C313" s="1" t="s">
        <x:v>2785</x:v>
      </x:c>
      <x:c r="D313" s="1" t="s">
        <x:v>1927</x:v>
      </x:c>
      <x:c r="E313" s="1" t="s">
        <x:v>1928</x:v>
      </x:c>
      <x:c r="F313" s="1" t="s">
        <x:v>1881</x:v>
      </x:c>
      <x:c r="G313" s="1" t="s">
        <x:v>2332</x:v>
      </x:c>
      <x:c r="H313" s="1" t="s">
        <x:v>1870</x:v>
      </x:c>
      <x:c r="I313" s="1" t="s">
        <x:v>1892</x:v>
      </x:c>
      <x:c r="J313" s="1" t="s">
        <x:v>1902</x:v>
      </x:c>
      <x:c r="K313" s="14" t="n">
        <x:v>42067</x:v>
      </x:c>
      <x:c r="L313" s="1" t="n">
        <x:f aca="0">ROUND((DATE(2026,7,31)-K313)/365.25,2)</x:f>
        <x:v>11.41</x:v>
      </x:c>
      <x:c r="M313" s="14" t="n">
        <x:v>43162</x:v>
      </x:c>
      <x:c r="N313" s="1" t="s">
        <x:v>1884</x:v>
      </x:c>
      <x:c r="O313" s="1" t="n">
        <x:v>180</x:v>
      </x:c>
      <x:c r="P313" s="14" t="n">
        <x:v>46175</x:v>
      </x:c>
      <x:c r="Q313" s="14" t="n">
        <x:v>46355</x:v>
      </x:c>
      <x:c r="R313" s="1" t="n">
        <x:f aca="0">MAX(0,DATE(2026,7,31)-Q313)</x:f>
        <x:v>0</x:v>
      </x:c>
      <x:c r="S313" s="1" t="n">
        <x:v>9</x:v>
      </x:c>
      <x:c r="T313" s="1" t="n">
        <x:v>2024</x:v>
      </x:c>
      <x:c r="U313" s="1" t="s">
        <x:v>1874</x:v>
      </x:c>
      <x:c r="V313" s="15" t="n">
        <x:v>8499.29</x:v>
      </x:c>
      <x:c r="W313" s="15" t="n">
        <x:v>8499.29</x:v>
      </x:c>
      <x:c r="X313" s="1" t="str">
        <x:f aca="0">G313&amp;" | "&amp;D313</x:f>
        <x:v>Helix-C02 | Patient Monitor</x:v>
      </x:c>
      <x:c r="Y313" s="1" t="s">
        <x:v>1885</x:v>
      </x:c>
      <x:c r="Z313" s="11" t="b">
        <x:f aca="0">FALSE()</x:f>
        <x:v>0</x:v>
      </x:c>
    </x:row>
    <x:row r="314" ht="15" hidden="0" customHeight="1">
      <x:c r="A314" s="1" t="s">
        <x:v>2786</x:v>
      </x:c>
      <x:c r="B314" s="1" t="s">
        <x:v>2787</x:v>
      </x:c>
      <x:c r="C314" s="1" t="s">
        <x:v>2788</x:v>
      </x:c>
      <x:c r="D314" s="1" t="s">
        <x:v>1927</x:v>
      </x:c>
      <x:c r="E314" s="1" t="s">
        <x:v>1928</x:v>
      </x:c>
      <x:c r="F314" s="1" t="s">
        <x:v>1963</x:v>
      </x:c>
      <x:c r="G314" s="1" t="s">
        <x:v>2116</x:v>
      </x:c>
      <x:c r="H314" s="1" t="s">
        <x:v>1911</x:v>
      </x:c>
      <x:c r="I314" s="1" t="s">
        <x:v>1983</x:v>
      </x:c>
      <x:c r="J314" s="1" t="s">
        <x:v>1902</x:v>
      </x:c>
      <x:c r="K314" s="14" t="n">
        <x:v>45300</x:v>
      </x:c>
      <x:c r="L314" s="1" t="n">
        <x:f aca="0">ROUND((DATE(2026,7,31)-K314)/365.25,2)</x:f>
        <x:v>2.56</x:v>
      </x:c>
      <x:c r="M314" s="14" t="n">
        <x:v>46395</x:v>
      </x:c>
      <x:c r="N314" s="1" t="s">
        <x:v>1884</x:v>
      </x:c>
      <x:c r="O314" s="1" t="n">
        <x:v>180</x:v>
      </x:c>
      <x:c r="P314" s="14" t="n">
        <x:v>46038</x:v>
      </x:c>
      <x:c r="Q314" s="14" t="n">
        <x:v>46218</x:v>
      </x:c>
      <x:c r="R314" s="1" t="n">
        <x:f aca="0">MAX(0,DATE(2026,7,31)-Q314)</x:f>
        <x:v>16</x:v>
      </x:c>
      <x:c r="S314" s="1" t="n">
        <x:v>9</x:v>
      </x:c>
      <x:c r="T314" s="1" t="n">
        <x:v>2033</x:v>
      </x:c>
      <x:c r="U314" s="1" t="s">
        <x:v>1874</x:v>
      </x:c>
      <x:c r="V314" s="15" t="n">
        <x:v>8947.78</x:v>
      </x:c>
      <x:c r="W314" s="15" t="n">
        <x:v>8947.78</x:v>
      </x:c>
      <x:c r="X314" s="1" t="str">
        <x:f aca="0">G314&amp;" | "&amp;D314</x:f>
        <x:v>ClinTech-C03 | Patient Monitor</x:v>
      </x:c>
      <x:c r="Y314" s="1" t="s">
        <x:v>1885</x:v>
      </x:c>
      <x:c r="Z314" s="11" t="b">
        <x:f aca="0">FALSE()</x:f>
        <x:v>0</x:v>
      </x:c>
    </x:row>
    <x:row r="315" ht="15" hidden="0" customHeight="1">
      <x:c r="A315" s="1" t="s">
        <x:v>983</x:v>
      </x:c>
      <x:c r="B315" s="1" t="s">
        <x:v>2789</x:v>
      </x:c>
      <x:c r="C315" s="1" t="s">
        <x:v>2790</x:v>
      </x:c>
      <x:c r="D315" s="1" t="s">
        <x:v>1888</x:v>
      </x:c>
      <x:c r="E315" s="1" t="s">
        <x:v>1880</x:v>
      </x:c>
      <x:c r="F315" s="1" t="s">
        <x:v>1899</x:v>
      </x:c>
      <x:c r="G315" s="1" t="s">
        <x:v>2046</x:v>
      </x:c>
      <x:c r="H315" s="1" t="s">
        <x:v>1891</x:v>
      </x:c>
      <x:c r="I315" s="1" t="s">
        <x:v>1994</x:v>
      </x:c>
      <x:c r="J315" s="1" t="s">
        <x:v>1902</x:v>
      </x:c>
      <x:c r="K315" s="14" t="n">
        <x:v>44714</x:v>
      </x:c>
      <x:c r="L315" s="1" t="n">
        <x:f aca="0">ROUND((DATE(2026,7,31)-K315)/365.25,2)</x:f>
        <x:v>4.16</x:v>
      </x:c>
      <x:c r="M315" s="14" t="n">
        <x:v>45809</x:v>
      </x:c>
      <x:c r="N315" s="1" t="s">
        <x:v>1884</x:v>
      </x:c>
      <x:c r="O315" s="1" t="n">
        <x:v>365</x:v>
      </x:c>
      <x:c r="P315" s="14" t="n">
        <x:v>46077</x:v>
      </x:c>
      <x:c r="Q315" s="14" t="n">
        <x:v>46442</x:v>
      </x:c>
      <x:c r="R315" s="1" t="n">
        <x:f aca="0">MAX(0,DATE(2026,7,31)-Q315)</x:f>
        <x:v>0</x:v>
      </x:c>
      <x:c r="S315" s="1" t="n">
        <x:v>9</x:v>
      </x:c>
      <x:c r="T315" s="1" t="n">
        <x:v>2031</x:v>
      </x:c>
      <x:c r="U315" s="1" t="s">
        <x:v>1874</x:v>
      </x:c>
      <x:c r="V315" s="15" t="n">
        <x:v>3318.9</x:v>
      </x:c>
      <x:c r="W315" s="15" t="n">
        <x:v>3384.63</x:v>
      </x:c>
      <x:c r="X315" s="1" t="str">
        <x:f aca="0">G315&amp;" | "&amp;D315</x:f>
        <x:v>MedAxis-C03 | Infusion Pump</x:v>
      </x:c>
      <x:c r="Y315" s="1" t="s">
        <x:v>1875</x:v>
      </x:c>
      <x:c r="Z315" s="11" t="b">
        <x:f aca="0">FALSE()</x:f>
        <x:v>0</x:v>
      </x:c>
    </x:row>
    <x:row r="316" ht="15" hidden="0" customHeight="1">
      <x:c r="A316" s="1" t="s">
        <x:v>2791</x:v>
      </x:c>
      <x:c r="B316" s="1" t="s">
        <x:v>2792</x:v>
      </x:c>
      <x:c r="C316" s="1" t="s">
        <x:v>2793</x:v>
      </x:c>
      <x:c r="D316" s="1" t="s">
        <x:v>1888</x:v>
      </x:c>
      <x:c r="E316" s="1" t="s">
        <x:v>1880</x:v>
      </x:c>
      <x:c r="F316" s="1" t="s">
        <x:v>1917</x:v>
      </x:c>
      <x:c r="G316" s="1" t="s">
        <x:v>1967</x:v>
      </x:c>
      <x:c r="H316" s="1" t="s">
        <x:v>1891</x:v>
      </x:c>
      <x:c r="I316" s="1" t="s">
        <x:v>1883</x:v>
      </x:c>
      <x:c r="J316" s="1" t="s">
        <x:v>1893</x:v>
      </x:c>
      <x:c r="K316" s="14" t="n">
        <x:v>45359</x:v>
      </x:c>
      <x:c r="L316" s="1" t="n">
        <x:f aca="0">ROUND((DATE(2026,7,31)-K316)/365.25,2)</x:f>
        <x:v>2.4</x:v>
      </x:c>
      <x:c r="M316" s="14" t="n">
        <x:v>46454</x:v>
      </x:c>
      <x:c r="N316" s="1" t="s">
        <x:v>1884</x:v>
      </x:c>
      <x:c r="O316" s="1" t="n">
        <x:v>180</x:v>
      </x:c>
      <x:c r="P316" s="14" t="n">
        <x:v>45998</x:v>
      </x:c>
      <x:c r="Q316" s="14" t="n">
        <x:v>46178</x:v>
      </x:c>
      <x:c r="R316" s="1" t="n">
        <x:f aca="0">MAX(0,DATE(2026,7,31)-Q316)</x:f>
        <x:v>56</x:v>
      </x:c>
      <x:c r="S316" s="1" t="n">
        <x:v>8</x:v>
      </x:c>
      <x:c r="T316" s="1" t="n">
        <x:v>2032</x:v>
      </x:c>
      <x:c r="U316" s="1" t="s">
        <x:v>1874</x:v>
      </x:c>
      <x:c r="V316" s="15" t="n">
        <x:v>2953.33</x:v>
      </x:c>
      <x:c r="W316" s="15" t="n">
        <x:v>3948.97</x:v>
      </x:c>
      <x:c r="X316" s="1" t="str">
        <x:f aca="0">G316&amp;" | "&amp;D316</x:f>
        <x:v>Apex-C04 | Infusion Pump</x:v>
      </x:c>
      <x:c r="Y316" s="1" t="s">
        <x:v>1885</x:v>
      </x:c>
      <x:c r="Z316" s="11" t="b">
        <x:f aca="0">FALSE()</x:f>
        <x:v>0</x:v>
      </x:c>
    </x:row>
    <x:row r="317" ht="15" hidden="0" customHeight="1">
      <x:c r="A317" s="1" t="s">
        <x:v>2794</x:v>
      </x:c>
      <x:c r="B317" s="1" t="s">
        <x:v>2795</x:v>
      </x:c>
      <x:c r="C317" s="1" t="s">
        <x:v>2796</x:v>
      </x:c>
      <x:c r="D317" s="1" t="s">
        <x:v>1989</x:v>
      </x:c>
      <x:c r="E317" s="1" t="s">
        <x:v>1968</x:v>
      </x:c>
      <x:c r="F317" s="1" t="s">
        <x:v>1917</x:v>
      </x:c>
      <x:c r="G317" s="1" t="s">
        <x:v>2003</x:v>
      </x:c>
      <x:c r="H317" s="1" t="s">
        <x:v>1911</x:v>
      </x:c>
      <x:c r="I317" s="1" t="s">
        <x:v>1892</x:v>
      </x:c>
      <x:c r="J317" s="1" t="s">
        <x:v>1872</x:v>
      </x:c>
      <x:c r="K317" s="14" t="n">
        <x:v>45447</x:v>
      </x:c>
      <x:c r="L317" s="1" t="n">
        <x:f aca="0">ROUND((DATE(2026,7,31)-K317)/365.25,2)</x:f>
        <x:v>2.15</x:v>
      </x:c>
      <x:c r="M317" s="14" t="n">
        <x:v>46542</x:v>
      </x:c>
      <x:c r="N317" s="1" t="s">
        <x:v>1884</x:v>
      </x:c>
      <x:c r="O317" s="1" t="n">
        <x:v>365</x:v>
      </x:c>
      <x:c r="P317" s="14" t="n">
        <x:v>46206</x:v>
      </x:c>
      <x:c r="Q317" s="14" t="n">
        <x:v>46571</x:v>
      </x:c>
      <x:c r="R317" s="1" t="n">
        <x:f aca="0">MAX(0,DATE(2026,7,31)-Q317)</x:f>
        <x:v>0</x:v>
      </x:c>
      <x:c r="S317" s="1" t="n">
        <x:v>10</x:v>
      </x:c>
      <x:c r="T317" s="1" t="n">
        <x:v>2034</x:v>
      </x:c>
      <x:c r="U317" s="1" t="s">
        <x:v>1874</x:v>
      </x:c>
      <x:c r="V317" s="15" t="n">
        <x:v>6684.7</x:v>
      </x:c>
      <x:c r="W317" s="15" t="n">
        <x:v>8215.84</x:v>
      </x:c>
      <x:c r="X317" s="1" t="str">
        <x:f aca="0">G317&amp;" | "&amp;D317</x:f>
        <x:v>Apex-C03 | ECG Machine</x:v>
      </x:c>
      <x:c r="Y317" s="1" t="s">
        <x:v>1885</x:v>
      </x:c>
      <x:c r="Z317" s="11" t="b">
        <x:f aca="0">FALSE()</x:f>
        <x:v>0</x:v>
      </x:c>
    </x:row>
    <x:row r="318" ht="15" hidden="0" customHeight="1">
      <x:c r="A318" s="1" t="s">
        <x:v>2797</x:v>
      </x:c>
      <x:c r="B318" s="1" t="s">
        <x:v>2798</x:v>
      </x:c>
      <x:c r="C318" s="1" t="s">
        <x:v>2799</x:v>
      </x:c>
      <x:c r="D318" s="1" t="s">
        <x:v>1945</x:v>
      </x:c>
      <x:c r="E318" s="1" t="s">
        <x:v>1880</x:v>
      </x:c>
      <x:c r="F318" s="1" t="s">
        <x:v>1899</x:v>
      </x:c>
      <x:c r="G318" s="1" t="s">
        <x:v>1975</x:v>
      </x:c>
      <x:c r="H318" s="1" t="s">
        <x:v>1891</x:v>
      </x:c>
      <x:c r="I318" s="1" t="s">
        <x:v>1983</x:v>
      </x:c>
      <x:c r="J318" s="1" t="s">
        <x:v>1902</x:v>
      </x:c>
      <x:c r="K318" s="14" t="n">
        <x:v>42548</x:v>
      </x:c>
      <x:c r="L318" s="1" t="n">
        <x:f aca="0">ROUND((DATE(2026,7,31)-K318)/365.25,2)</x:f>
        <x:v>10.09</x:v>
      </x:c>
      <x:c r="M318" s="14" t="n">
        <x:v>43643</x:v>
      </x:c>
      <x:c r="N318" s="1" t="s">
        <x:v>1884</x:v>
      </x:c>
      <x:c r="O318" s="1" t="n">
        <x:v>365</x:v>
      </x:c>
      <x:c r="P318" s="14" t="n">
        <x:v>45980</x:v>
      </x:c>
      <x:c r="Q318" s="14" t="n">
        <x:v>46345</x:v>
      </x:c>
      <x:c r="R318" s="1" t="n">
        <x:f aca="0">MAX(0,DATE(2026,7,31)-Q318)</x:f>
        <x:v>0</x:v>
      </x:c>
      <x:c r="S318" s="1" t="n">
        <x:v>10</x:v>
      </x:c>
      <x:c r="T318" s="1" t="n">
        <x:v>2026</x:v>
      </x:c>
      <x:c r="U318" s="1" t="s">
        <x:v>1874</x:v>
      </x:c>
      <x:c r="V318" s="15" t="n">
        <x:v>2587.84</x:v>
      </x:c>
      <x:c r="W318" s="15" t="n">
        <x:v>3075.9</x:v>
      </x:c>
      <x:c r="X318" s="1" t="str">
        <x:f aca="0">G318&amp;" | "&amp;D318</x:f>
        <x:v>MedAxis-C02 | Syringe Pump</x:v>
      </x:c>
      <x:c r="Y318" s="1" t="s">
        <x:v>1885</x:v>
      </x:c>
      <x:c r="Z318" s="11" t="b">
        <x:f aca="0">FALSE()</x:f>
        <x:v>0</x:v>
      </x:c>
    </x:row>
    <x:row r="319" ht="15" hidden="0" customHeight="1">
      <x:c r="A319" s="1" t="s">
        <x:v>2800</x:v>
      </x:c>
      <x:c r="B319" s="1" t="s">
        <x:v>2801</x:v>
      </x:c>
      <x:c r="C319" s="1" t="s">
        <x:v>2802</x:v>
      </x:c>
      <x:c r="D319" s="1" t="s">
        <x:v>1927</x:v>
      </x:c>
      <x:c r="E319" s="1" t="s">
        <x:v>1928</x:v>
      </x:c>
      <x:c r="F319" s="1" t="s">
        <x:v>1899</x:v>
      </x:c>
      <x:c r="G319" s="1" t="s">
        <x:v>1975</x:v>
      </x:c>
      <x:c r="H319" s="1" t="s">
        <x:v>1911</x:v>
      </x:c>
      <x:c r="I319" s="1" t="s">
        <x:v>1994</x:v>
      </x:c>
      <x:c r="J319" s="1" t="s">
        <x:v>1902</x:v>
      </x:c>
      <x:c r="K319" s="14" t="n">
        <x:v>43386</x:v>
      </x:c>
      <x:c r="L319" s="1" t="n">
        <x:f aca="0">ROUND((DATE(2026,7,31)-K319)/365.25,2)</x:f>
        <x:v>7.8</x:v>
      </x:c>
      <x:c r="M319" s="14" t="n">
        <x:v>44481</x:v>
      </x:c>
      <x:c r="N319" s="1" t="s">
        <x:v>1884</x:v>
      </x:c>
      <x:c r="O319" s="1" t="n">
        <x:v>365</x:v>
      </x:c>
      <x:c r="P319" s="14" t="n">
        <x:v>46154</x:v>
      </x:c>
      <x:c r="Q319" s="14" t="n">
        <x:v>46519</x:v>
      </x:c>
      <x:c r="R319" s="1" t="n">
        <x:f aca="0">MAX(0,DATE(2026,7,31)-Q319)</x:f>
        <x:v>0</x:v>
      </x:c>
      <x:c r="S319" s="1" t="n">
        <x:v>9</x:v>
      </x:c>
      <x:c r="T319" s="1" t="n">
        <x:v>2027</x:v>
      </x:c>
      <x:c r="U319" s="1" t="s">
        <x:v>1999</x:v>
      </x:c>
      <x:c r="V319" s="15" t="n">
        <x:v>7897.67</x:v>
      </x:c>
      <x:c r="W319" s="15" t="n">
        <x:v>9379.27</x:v>
      </x:c>
      <x:c r="X319" s="1" t="str">
        <x:f aca="0">G319&amp;" | "&amp;D319</x:f>
        <x:v>MedAxis-C02 | Patient Monitor</x:v>
      </x:c>
      <x:c r="Y319" s="1" t="s">
        <x:v>1885</x:v>
      </x:c>
      <x:c r="Z319" s="11" t="b">
        <x:f aca="0">FALSE()</x:f>
        <x:v>0</x:v>
      </x:c>
    </x:row>
    <x:row r="320" ht="15" hidden="0" customHeight="1">
      <x:c r="A320" s="1" t="s">
        <x:v>987</x:v>
      </x:c>
      <x:c r="B320" s="1" t="s">
        <x:v>2803</x:v>
      </x:c>
      <x:c r="C320" s="1" t="s">
        <x:v>2804</x:v>
      </x:c>
      <x:c r="D320" s="1" t="s">
        <x:v>1866</x:v>
      </x:c>
      <x:c r="E320" s="1" t="s">
        <x:v>1867</x:v>
      </x:c>
      <x:c r="F320" s="1" t="s">
        <x:v>1917</x:v>
      </x:c>
      <x:c r="G320" s="1" t="s">
        <x:v>1918</x:v>
      </x:c>
      <x:c r="H320" s="1" t="s">
        <x:v>1891</x:v>
      </x:c>
      <x:c r="I320" s="1" t="s">
        <x:v>1968</x:v>
      </x:c>
      <x:c r="J320" s="1" t="s">
        <x:v>1893</x:v>
      </x:c>
      <x:c r="K320" s="14" t="n">
        <x:v>43461</x:v>
      </x:c>
      <x:c r="L320" s="1" t="n">
        <x:f aca="0">ROUND((DATE(2026,7,31)-K320)/365.25,2)</x:f>
        <x:v>7.59</x:v>
      </x:c>
      <x:c r="M320" s="14" t="n">
        <x:v>44556</x:v>
      </x:c>
      <x:c r="N320" s="1" t="s">
        <x:v>1907</x:v>
      </x:c>
      <x:c r="O320" s="1" t="n">
        <x:v>365</x:v>
      </x:c>
      <x:c r="P320" s="14" t="n">
        <x:v>46184</x:v>
      </x:c>
      <x:c r="Q320" s="14" t="n">
        <x:v>46549</x:v>
      </x:c>
      <x:c r="R320" s="1" t="n">
        <x:f aca="0">MAX(0,DATE(2026,7,31)-Q320)</x:f>
        <x:v>0</x:v>
      </x:c>
      <x:c r="S320" s="1" t="n">
        <x:v>10</x:v>
      </x:c>
      <x:c r="T320" s="1" t="n">
        <x:v>2028</x:v>
      </x:c>
      <x:c r="U320" s="1" t="s">
        <x:v>1874</x:v>
      </x:c>
      <x:c r="V320" s="15" t="n">
        <x:v>48328.82</x:v>
      </x:c>
      <x:c r="W320" s="15" t="n">
        <x:v>62944.11</x:v>
      </x:c>
      <x:c r="X320" s="1" t="str">
        <x:f aca="0">G320&amp;" | "&amp;D320</x:f>
        <x:v>Apex-A01 | Ultrasound</x:v>
      </x:c>
      <x:c r="Y320" s="1" t="s">
        <x:v>1875</x:v>
      </x:c>
      <x:c r="Z320" s="11" t="b">
        <x:f aca="0">FALSE()</x:f>
        <x:v>0</x:v>
      </x:c>
    </x:row>
    <x:row r="321" ht="15" hidden="0" customHeight="1">
      <x:c r="A321" s="1" t="s">
        <x:v>2805</x:v>
      </x:c>
      <x:c r="B321" s="1" t="s">
        <x:v>2806</x:v>
      </x:c>
      <x:c r="C321" s="1" t="s">
        <x:v>2807</x:v>
      </x:c>
      <x:c r="D321" s="1" t="s">
        <x:v>1866</x:v>
      </x:c>
      <x:c r="E321" s="1" t="s">
        <x:v>1867</x:v>
      </x:c>
      <x:c r="F321" s="1" t="s">
        <x:v>1889</x:v>
      </x:c>
      <x:c r="G321" s="1" t="s">
        <x:v>1998</x:v>
      </x:c>
      <x:c r="H321" s="1" t="s">
        <x:v>1870</x:v>
      </x:c>
      <x:c r="I321" s="1" t="s">
        <x:v>1994</x:v>
      </x:c>
      <x:c r="J321" s="1" t="s">
        <x:v>1893</x:v>
      </x:c>
      <x:c r="K321" s="14" t="n">
        <x:v>45276</x:v>
      </x:c>
      <x:c r="L321" s="1" t="n">
        <x:f aca="0">ROUND((DATE(2026,7,31)-K321)/365.25,2)</x:f>
        <x:v>2.62</x:v>
      </x:c>
      <x:c r="M321" s="14" t="n">
        <x:v>46371</x:v>
      </x:c>
      <x:c r="N321" s="1" t="s">
        <x:v>1884</x:v>
      </x:c>
      <x:c r="O321" s="1" t="n">
        <x:v>180</x:v>
      </x:c>
      <x:c r="P321" s="14" t="n">
        <x:v>46147</x:v>
      </x:c>
      <x:c r="Q321" s="14" t="n">
        <x:v>46327</x:v>
      </x:c>
      <x:c r="R321" s="1" t="n">
        <x:f aca="0">MAX(0,DATE(2026,7,31)-Q321)</x:f>
        <x:v>0</x:v>
      </x:c>
      <x:c r="S321" s="1" t="n">
        <x:v>11</x:v>
      </x:c>
      <x:c r="T321" s="1" t="n">
        <x:v>2034</x:v>
      </x:c>
      <x:c r="U321" s="1" t="s">
        <x:v>1874</x:v>
      </x:c>
      <x:c r="V321" s="15" t="n">
        <x:v>55868.16</x:v>
      </x:c>
      <x:c r="W321" s="15" t="n">
        <x:v>55868.16</x:v>
      </x:c>
      <x:c r="X321" s="1" t="str">
        <x:f aca="0">G321&amp;" | "&amp;D321</x:f>
        <x:v>PulseWorks-A03 | Ultrasound</x:v>
      </x:c>
      <x:c r="Y321" s="1" t="s">
        <x:v>1885</x:v>
      </x:c>
      <x:c r="Z321" s="11" t="b">
        <x:f aca="0">FALSE()</x:f>
        <x:v>0</x:v>
      </x:c>
    </x:row>
    <x:row r="322" ht="15" hidden="0" customHeight="1">
      <x:c r="A322" s="1" t="s">
        <x:v>2808</x:v>
      </x:c>
      <x:c r="B322" s="1" t="s">
        <x:v>2809</x:v>
      </x:c>
      <x:c r="C322" s="1" t="s">
        <x:v>2810</x:v>
      </x:c>
      <x:c r="D322" s="1" t="s">
        <x:v>1989</x:v>
      </x:c>
      <x:c r="E322" s="1" t="s">
        <x:v>1968</x:v>
      </x:c>
      <x:c r="F322" s="1" t="s">
        <x:v>1889</x:v>
      </x:c>
      <x:c r="G322" s="1" t="s">
        <x:v>1954</x:v>
      </x:c>
      <x:c r="H322" s="1" t="s">
        <x:v>1911</x:v>
      </x:c>
      <x:c r="I322" s="1" t="s">
        <x:v>1923</x:v>
      </x:c>
      <x:c r="J322" s="1" t="s">
        <x:v>1893</x:v>
      </x:c>
      <x:c r="K322" s="14" t="n">
        <x:v>44692</x:v>
      </x:c>
      <x:c r="L322" s="1" t="n">
        <x:f aca="0">ROUND((DATE(2026,7,31)-K322)/365.25,2)</x:f>
        <x:v>4.22</x:v>
      </x:c>
      <x:c r="M322" s="14" t="n">
        <x:v>45787</x:v>
      </x:c>
      <x:c r="N322" s="1" t="s">
        <x:v>1884</x:v>
      </x:c>
      <x:c r="O322" s="1" t="n">
        <x:v>180</x:v>
      </x:c>
      <x:c r="P322" s="14" t="n">
        <x:v>46124</x:v>
      </x:c>
      <x:c r="Q322" s="14" t="n">
        <x:v>46304</x:v>
      </x:c>
      <x:c r="R322" s="1" t="n">
        <x:f aca="0">MAX(0,DATE(2026,7,31)-Q322)</x:f>
        <x:v>0</x:v>
      </x:c>
      <x:c r="S322" s="1" t="n">
        <x:v>8</x:v>
      </x:c>
      <x:c r="T322" s="1" t="n">
        <x:v>2030</x:v>
      </x:c>
      <x:c r="U322" s="1" t="s">
        <x:v>1874</x:v>
      </x:c>
      <x:c r="V322" s="15" t="n">
        <x:v>7152.15</x:v>
      </x:c>
      <x:c r="W322" s="15" t="n">
        <x:v>7879.22</x:v>
      </x:c>
      <x:c r="X322" s="1" t="str">
        <x:f aca="0">G322&amp;" | "&amp;D322</x:f>
        <x:v>PulseWorks-A04 | ECG Machine</x:v>
      </x:c>
      <x:c r="Y322" s="1" t="s">
        <x:v>1885</x:v>
      </x:c>
      <x:c r="Z322" s="11" t="b">
        <x:f aca="0">FALSE()</x:f>
        <x:v>0</x:v>
      </x:c>
    </x:row>
    <x:row r="323" ht="15" hidden="0" customHeight="1">
      <x:c r="A323" s="1" t="s">
        <x:v>988</x:v>
      </x:c>
      <x:c r="B323" s="1" t="s">
        <x:v>2811</x:v>
      </x:c>
      <x:c r="C323" s="1" t="s">
        <x:v>2812</x:v>
      </x:c>
      <x:c r="D323" s="1" t="s">
        <x:v>1897</x:v>
      </x:c>
      <x:c r="E323" s="1" t="s">
        <x:v>1898</x:v>
      </x:c>
      <x:c r="F323" s="1" t="s">
        <x:v>1889</x:v>
      </x:c>
      <x:c r="G323" s="1" t="s">
        <x:v>2097</x:v>
      </x:c>
      <x:c r="H323" s="1" t="s">
        <x:v>1911</x:v>
      </x:c>
      <x:c r="I323" s="1" t="s">
        <x:v>1901</x:v>
      </x:c>
      <x:c r="J323" s="1" t="s">
        <x:v>1902</x:v>
      </x:c>
      <x:c r="K323" s="14" t="n">
        <x:v>45611</x:v>
      </x:c>
      <x:c r="L323" s="1" t="n">
        <x:f aca="0">ROUND((DATE(2026,7,31)-K323)/365.25,2)</x:f>
        <x:v>1.71</x:v>
      </x:c>
      <x:c r="M323" s="14" t="n">
        <x:v>46706</x:v>
      </x:c>
      <x:c r="N323" s="1" t="s">
        <x:v>1907</x:v>
      </x:c>
      <x:c r="O323" s="1" t="n">
        <x:v>180</x:v>
      </x:c>
      <x:c r="P323" s="14" t="n">
        <x:v>46230</x:v>
      </x:c>
      <x:c r="Q323" s="14" t="n">
        <x:v>46410</x:v>
      </x:c>
      <x:c r="R323" s="1" t="n">
        <x:f aca="0">MAX(0,DATE(2026,7,31)-Q323)</x:f>
        <x:v>0</x:v>
      </x:c>
      <x:c r="S323" s="1" t="n">
        <x:v>9</x:v>
      </x:c>
      <x:c r="T323" s="1" t="n">
        <x:v>2033</x:v>
      </x:c>
      <x:c r="U323" s="1" t="s">
        <x:v>1874</x:v>
      </x:c>
      <x:c r="V323" s="15" t="n">
        <x:v>13723.74</x:v>
      </x:c>
      <x:c r="W323" s="15" t="n">
        <x:v>14159.24</x:v>
      </x:c>
      <x:c r="X323" s="1" t="str">
        <x:f aca="0">G323&amp;" | "&amp;D323</x:f>
        <x:v>PulseWorks-B03 | Defibrillator</x:v>
      </x:c>
      <x:c r="Y323" s="1" t="s">
        <x:v>1875</x:v>
      </x:c>
      <x:c r="Z323" s="11" t="b">
        <x:f aca="0">FALSE()</x:f>
        <x:v>0</x:v>
      </x:c>
    </x:row>
    <x:row r="324" ht="15" hidden="0" customHeight="1">
      <x:c r="A324" s="1" t="s">
        <x:v>992</x:v>
      </x:c>
      <x:c r="B324" s="1" t="s">
        <x:v>2813</x:v>
      </x:c>
      <x:c r="C324" s="1" t="s">
        <x:v>2814</x:v>
      </x:c>
      <x:c r="D324" s="1" t="s">
        <x:v>1897</x:v>
      </x:c>
      <x:c r="E324" s="1" t="s">
        <x:v>1898</x:v>
      </x:c>
      <x:c r="F324" s="1" t="s">
        <x:v>1917</x:v>
      </x:c>
      <x:c r="G324" s="1" t="s">
        <x:v>2167</x:v>
      </x:c>
      <x:c r="H324" s="1" t="s">
        <x:v>1891</x:v>
      </x:c>
      <x:c r="I324" s="1" t="s">
        <x:v>1983</x:v>
      </x:c>
      <x:c r="J324" s="1" t="s">
        <x:v>1902</x:v>
      </x:c>
      <x:c r="K324" s="14" t="n">
        <x:v>45447</x:v>
      </x:c>
      <x:c r="L324" s="1" t="n">
        <x:f aca="0">ROUND((DATE(2026,7,31)-K324)/365.25,2)</x:f>
        <x:v>2.15</x:v>
      </x:c>
      <x:c r="M324" s="14" t="n">
        <x:v>46542</x:v>
      </x:c>
      <x:c r="N324" s="1" t="s">
        <x:v>1884</x:v>
      </x:c>
      <x:c r="O324" s="1" t="n">
        <x:v>365</x:v>
      </x:c>
      <x:c r="P324" s="14" t="n">
        <x:v>46204</x:v>
      </x:c>
      <x:c r="Q324" s="14" t="n">
        <x:v>46569</x:v>
      </x:c>
      <x:c r="R324" s="1" t="n">
        <x:f aca="0">MAX(0,DATE(2026,7,31)-Q324)</x:f>
        <x:v>0</x:v>
      </x:c>
      <x:c r="S324" s="1" t="n">
        <x:v>10</x:v>
      </x:c>
      <x:c r="T324" s="1" t="n">
        <x:v>2034</x:v>
      </x:c>
      <x:c r="U324" s="1" t="s">
        <x:v>1874</x:v>
      </x:c>
      <x:c r="V324" s="15" t="n">
        <x:v>13414.16</x:v>
      </x:c>
      <x:c r="W324" s="15" t="n">
        <x:v>18331.87</x:v>
      </x:c>
      <x:c r="X324" s="1" t="str">
        <x:f aca="0">G324&amp;" | "&amp;D324</x:f>
        <x:v>Apex-B04 | Defibrillator</x:v>
      </x:c>
      <x:c r="Y324" s="1" t="s">
        <x:v>1875</x:v>
      </x:c>
      <x:c r="Z324" s="11" t="b">
        <x:f aca="0">FALSE()</x:f>
        <x:v>0</x:v>
      </x:c>
    </x:row>
    <x:row r="325" ht="15" hidden="0" customHeight="1">
      <x:c r="A325" s="1" t="s">
        <x:v>2815</x:v>
      </x:c>
      <x:c r="B325" s="1" t="s">
        <x:v>2816</x:v>
      </x:c>
      <x:c r="C325" s="1" t="s">
        <x:v>2817</x:v>
      </x:c>
      <x:c r="D325" s="1" t="s">
        <x:v>2010</x:v>
      </x:c>
      <x:c r="E325" s="1" t="s">
        <x:v>1928</x:v>
      </x:c>
      <x:c r="F325" s="1" t="s">
        <x:v>1868</x:v>
      </x:c>
      <x:c r="G325" s="1" t="s">
        <x:v>1869</x:v>
      </x:c>
      <x:c r="H325" s="1" t="s">
        <x:v>1870</x:v>
      </x:c>
      <x:c r="I325" s="1" t="s">
        <x:v>1901</x:v>
      </x:c>
      <x:c r="J325" s="1" t="s">
        <x:v>1893</x:v>
      </x:c>
      <x:c r="K325" s="14" t="n">
        <x:v>44964</x:v>
      </x:c>
      <x:c r="L325" s="1" t="n">
        <x:f aca="0">ROUND((DATE(2026,7,31)-K325)/365.25,2)</x:f>
        <x:v>3.48</x:v>
      </x:c>
      <x:c r="M325" s="14" t="n">
        <x:v>46059</x:v>
      </x:c>
      <x:c r="N325" s="1" t="s">
        <x:v>1884</x:v>
      </x:c>
      <x:c r="O325" s="1" t="n">
        <x:v>180</x:v>
      </x:c>
      <x:c r="P325" s="14" t="n">
        <x:v>46108</x:v>
      </x:c>
      <x:c r="Q325" s="14" t="n">
        <x:v>46288</x:v>
      </x:c>
      <x:c r="R325" s="1" t="n">
        <x:f aca="0">MAX(0,DATE(2026,7,31)-Q325)</x:f>
        <x:v>0</x:v>
      </x:c>
      <x:c r="S325" s="1" t="n">
        <x:v>8</x:v>
      </x:c>
      <x:c r="T325" s="1" t="n">
        <x:v>2031</x:v>
      </x:c>
      <x:c r="U325" s="1" t="s">
        <x:v>1874</x:v>
      </x:c>
      <x:c r="V325" s="15" t="n">
        <x:v>1925.81</x:v>
      </x:c>
      <x:c r="W325" s="15" t="n">
        <x:v>2495.45</x:v>
      </x:c>
      <x:c r="X325" s="1" t="str">
        <x:f aca="0">G325&amp;" | "&amp;D325</x:f>
        <x:v>NovaCare-B02 | Vital Signs Monitor</x:v>
      </x:c>
      <x:c r="Y325" s="1" t="s">
        <x:v>1885</x:v>
      </x:c>
      <x:c r="Z325" s="11" t="b">
        <x:f aca="0">FALSE()</x:f>
        <x:v>0</x:v>
      </x:c>
    </x:row>
    <x:row r="326" ht="15" hidden="0" customHeight="1">
      <x:c r="A326" s="1" t="s">
        <x:v>2818</x:v>
      </x:c>
      <x:c r="B326" s="1" t="s">
        <x:v>2819</x:v>
      </x:c>
      <x:c r="C326" s="1" t="s">
        <x:v>2820</x:v>
      </x:c>
      <x:c r="D326" s="1" t="s">
        <x:v>1888</x:v>
      </x:c>
      <x:c r="E326" s="1" t="s">
        <x:v>1880</x:v>
      </x:c>
      <x:c r="F326" s="1" t="s">
        <x:v>1881</x:v>
      </x:c>
      <x:c r="G326" s="1" t="s">
        <x:v>2184</x:v>
      </x:c>
      <x:c r="H326" s="1" t="s">
        <x:v>1911</x:v>
      </x:c>
      <x:c r="I326" s="1" t="s">
        <x:v>1994</x:v>
      </x:c>
      <x:c r="J326" s="1" t="s">
        <x:v>1893</x:v>
      </x:c>
      <x:c r="K326" s="14" t="n">
        <x:v>44060</x:v>
      </x:c>
      <x:c r="L326" s="1" t="n">
        <x:f aca="0">ROUND((DATE(2026,7,31)-K326)/365.25,2)</x:f>
        <x:v>5.95</x:v>
      </x:c>
      <x:c r="M326" s="14" t="n">
        <x:v>45155</x:v>
      </x:c>
      <x:c r="N326" s="1" t="s">
        <x:v>1884</x:v>
      </x:c>
      <x:c r="O326" s="1" t="n">
        <x:v>180</x:v>
      </x:c>
      <x:c r="P326" s="14" t="n">
        <x:v>46015</x:v>
      </x:c>
      <x:c r="Q326" s="14" t="n">
        <x:v>46195</x:v>
      </x:c>
      <x:c r="R326" s="1" t="n">
        <x:f aca="0">MAX(0,DATE(2026,7,31)-Q326)</x:f>
        <x:v>39</x:v>
      </x:c>
      <x:c r="S326" s="1" t="n">
        <x:v>9</x:v>
      </x:c>
      <x:c r="T326" s="1" t="n">
        <x:v>2029</x:v>
      </x:c>
      <x:c r="U326" s="1" t="s">
        <x:v>1874</x:v>
      </x:c>
      <x:c r="V326" s="15" t="n">
        <x:v>2875.1</x:v>
      </x:c>
      <x:c r="W326" s="15" t="n">
        <x:v>3257.56</x:v>
      </x:c>
      <x:c r="X326" s="1" t="str">
        <x:f aca="0">G326&amp;" | "&amp;D326</x:f>
        <x:v>Helix-B04 | Infusion Pump</x:v>
      </x:c>
      <x:c r="Y326" s="1" t="s">
        <x:v>1885</x:v>
      </x:c>
      <x:c r="Z326" s="11" t="b">
        <x:f aca="0">FALSE()</x:f>
        <x:v>0</x:v>
      </x:c>
    </x:row>
    <x:row r="327" ht="15" hidden="0" customHeight="1">
      <x:c r="A327" s="1" t="s">
        <x:v>2821</x:v>
      </x:c>
      <x:c r="B327" s="1" t="s">
        <x:v>2822</x:v>
      </x:c>
      <x:c r="C327" s="1" t="s">
        <x:v>2823</x:v>
      </x:c>
      <x:c r="D327" s="1" t="s">
        <x:v>1933</x:v>
      </x:c>
      <x:c r="E327" s="1" t="s">
        <x:v>1934</x:v>
      </x:c>
      <x:c r="F327" s="1" t="s">
        <x:v>1881</x:v>
      </x:c>
      <x:c r="G327" s="1" t="s">
        <x:v>2332</x:v>
      </x:c>
      <x:c r="H327" s="1" t="s">
        <x:v>1911</x:v>
      </x:c>
      <x:c r="I327" s="1" t="s">
        <x:v>1994</x:v>
      </x:c>
      <x:c r="J327" s="1" t="s">
        <x:v>1872</x:v>
      </x:c>
      <x:c r="K327" s="14" t="n">
        <x:v>45428</x:v>
      </x:c>
      <x:c r="L327" s="1" t="n">
        <x:f aca="0">ROUND((DATE(2026,7,31)-K327)/365.25,2)</x:f>
        <x:v>2.21</x:v>
      </x:c>
      <x:c r="M327" s="14" t="n">
        <x:v>46523</x:v>
      </x:c>
      <x:c r="N327" s="1" t="s">
        <x:v>1884</x:v>
      </x:c>
      <x:c r="O327" s="1" t="n">
        <x:v>365</x:v>
      </x:c>
      <x:c r="P327" s="14" t="n">
        <x:v>46103</x:v>
      </x:c>
      <x:c r="Q327" s="14" t="n">
        <x:v>46468</x:v>
      </x:c>
      <x:c r="R327" s="1" t="n">
        <x:f aca="0">MAX(0,DATE(2026,7,31)-Q327)</x:f>
        <x:v>0</x:v>
      </x:c>
      <x:c r="S327" s="1" t="n">
        <x:v>8</x:v>
      </x:c>
      <x:c r="T327" s="1" t="n">
        <x:v>2032</x:v>
      </x:c>
      <x:c r="U327" s="1" t="s">
        <x:v>1874</x:v>
      </x:c>
      <x:c r="V327" s="15" t="n">
        <x:v>1669.98</x:v>
      </x:c>
      <x:c r="W327" s="15" t="n">
        <x:v>1925.74</x:v>
      </x:c>
      <x:c r="X327" s="1" t="str">
        <x:f aca="0">G327&amp;" | "&amp;D327</x:f>
        <x:v>Helix-C02 | Suction Pump</x:v>
      </x:c>
      <x:c r="Y327" s="1" t="s">
        <x:v>1885</x:v>
      </x:c>
      <x:c r="Z327" s="11" t="b">
        <x:f aca="0">FALSE()</x:f>
        <x:v>0</x:v>
      </x:c>
    </x:row>
    <x:row r="328" ht="15" hidden="0" customHeight="1">
      <x:c r="A328" s="1" t="s">
        <x:v>2824</x:v>
      </x:c>
      <x:c r="B328" s="1" t="s">
        <x:v>2825</x:v>
      </x:c>
      <x:c r="C328" s="1" t="s">
        <x:v>2826</x:v>
      </x:c>
      <x:c r="D328" s="1" t="s">
        <x:v>1888</x:v>
      </x:c>
      <x:c r="E328" s="1" t="s">
        <x:v>1880</x:v>
      </x:c>
      <x:c r="F328" s="1" t="s">
        <x:v>1881</x:v>
      </x:c>
      <x:c r="G328" s="1" t="s">
        <x:v>1982</x:v>
      </x:c>
      <x:c r="H328" s="1" t="s">
        <x:v>1891</x:v>
      </x:c>
      <x:c r="I328" s="1" t="s">
        <x:v>1901</x:v>
      </x:c>
      <x:c r="J328" s="1" t="s">
        <x:v>1902</x:v>
      </x:c>
      <x:c r="K328" s="14" t="n">
        <x:v>46052</x:v>
      </x:c>
      <x:c r="L328" s="1" t="n">
        <x:f aca="0">ROUND((DATE(2026,7,31)-K328)/365.25,2)</x:f>
        <x:v>0.5</x:v>
      </x:c>
      <x:c r="M328" s="14" t="n">
        <x:v>47147</x:v>
      </x:c>
      <x:c r="N328" s="1" t="s">
        <x:v>1884</x:v>
      </x:c>
      <x:c r="O328" s="1" t="n">
        <x:v>365</x:v>
      </x:c>
      <x:c r="P328" s="14" t="n">
        <x:v>46086</x:v>
      </x:c>
      <x:c r="Q328" s="14" t="n">
        <x:v>46451</x:v>
      </x:c>
      <x:c r="R328" s="1" t="n">
        <x:f aca="0">MAX(0,DATE(2026,7,31)-Q328)</x:f>
        <x:v>0</x:v>
      </x:c>
      <x:c r="S328" s="1" t="n">
        <x:v>9</x:v>
      </x:c>
      <x:c r="T328" s="1" t="n">
        <x:v>2035</x:v>
      </x:c>
      <x:c r="U328" s="1" t="s">
        <x:v>1874</x:v>
      </x:c>
      <x:c r="V328" s="15" t="n">
        <x:v>3363.8</x:v>
      </x:c>
      <x:c r="W328" s="15" t="n">
        <x:v>3363.8</x:v>
      </x:c>
      <x:c r="X328" s="1" t="str">
        <x:f aca="0">G328&amp;" | "&amp;D328</x:f>
        <x:v>Helix-A04 | Infusion Pump</x:v>
      </x:c>
      <x:c r="Y328" s="1" t="s">
        <x:v>2323</x:v>
      </x:c>
      <x:c r="Z328" s="11" t="b">
        <x:f aca="0">FALSE()</x:f>
        <x:v>0</x:v>
      </x:c>
    </x:row>
    <x:row r="329" ht="15" hidden="0" customHeight="1">
      <x:c r="A329" s="1" t="s">
        <x:v>2827</x:v>
      </x:c>
      <x:c r="B329" s="1" t="s">
        <x:v>2828</x:v>
      </x:c>
      <x:c r="C329" s="1" t="s">
        <x:v>2829</x:v>
      </x:c>
      <x:c r="D329" s="1" t="s">
        <x:v>1945</x:v>
      </x:c>
      <x:c r="E329" s="1" t="s">
        <x:v>1880</x:v>
      </x:c>
      <x:c r="F329" s="1" t="s">
        <x:v>1917</x:v>
      </x:c>
      <x:c r="G329" s="1" t="s">
        <x:v>1967</x:v>
      </x:c>
      <x:c r="H329" s="1" t="s">
        <x:v>1870</x:v>
      </x:c>
      <x:c r="I329" s="1" t="s">
        <x:v>1892</x:v>
      </x:c>
      <x:c r="J329" s="1" t="s">
        <x:v>1902</x:v>
      </x:c>
      <x:c r="K329" s="14" t="n">
        <x:v>45833</x:v>
      </x:c>
      <x:c r="L329" s="1" t="n">
        <x:f aca="0">ROUND((DATE(2026,7,31)-K329)/365.25,2)</x:f>
        <x:v>1.1</x:v>
      </x:c>
      <x:c r="M329" s="14" t="n">
        <x:v>46928</x:v>
      </x:c>
      <x:c r="N329" s="1" t="s">
        <x:v>1907</x:v>
      </x:c>
      <x:c r="O329" s="1" t="n">
        <x:v>365</x:v>
      </x:c>
      <x:c r="P329" s="14" t="n">
        <x:v>46031</x:v>
      </x:c>
      <x:c r="Q329" s="14" t="n">
        <x:v>46396</x:v>
      </x:c>
      <x:c r="R329" s="1" t="n">
        <x:f aca="0">MAX(0,DATE(2026,7,31)-Q329)</x:f>
        <x:v>0</x:v>
      </x:c>
      <x:c r="S329" s="1" t="n">
        <x:v>9</x:v>
      </x:c>
      <x:c r="T329" s="1" t="n">
        <x:v>2034</x:v>
      </x:c>
      <x:c r="U329" s="1" t="s">
        <x:v>1874</x:v>
      </x:c>
      <x:c r="V329" s="15" t="n">
        <x:v>2543.03</x:v>
      </x:c>
      <x:c r="W329" s="15" t="n">
        <x:v>2543.03</x:v>
      </x:c>
      <x:c r="X329" s="1" t="str">
        <x:f aca="0">G329&amp;" | "&amp;D329</x:f>
        <x:v>Apex-C04 | Syringe Pump</x:v>
      </x:c>
      <x:c r="Y329" s="1" t="s">
        <x:v>2323</x:v>
      </x:c>
      <x:c r="Z329" s="11" t="b">
        <x:f aca="0">FALSE()</x:f>
        <x:v>0</x:v>
      </x:c>
    </x:row>
    <x:row r="330" ht="15" hidden="0" customHeight="1">
      <x:c r="A330" s="1" t="s">
        <x:v>2830</x:v>
      </x:c>
      <x:c r="B330" s="1" t="s">
        <x:v>2831</x:v>
      </x:c>
      <x:c r="C330" s="1" t="s">
        <x:v>2832</x:v>
      </x:c>
      <x:c r="D330" s="1" t="s">
        <x:v>1879</x:v>
      </x:c>
      <x:c r="E330" s="1" t="s">
        <x:v>1880</x:v>
      </x:c>
      <x:c r="F330" s="1" t="s">
        <x:v>1889</x:v>
      </x:c>
      <x:c r="G330" s="1" t="s">
        <x:v>2302</x:v>
      </x:c>
      <x:c r="H330" s="1" t="s">
        <x:v>1870</x:v>
      </x:c>
      <x:c r="I330" s="1" t="s">
        <x:v>1941</x:v>
      </x:c>
      <x:c r="J330" s="1" t="s">
        <x:v>1893</x:v>
      </x:c>
      <x:c r="K330" s="14" t="n">
        <x:v>43619</x:v>
      </x:c>
      <x:c r="L330" s="1" t="n">
        <x:f aca="0">ROUND((DATE(2026,7,31)-K330)/365.25,2)</x:f>
        <x:v>7.16</x:v>
      </x:c>
      <x:c r="M330" s="14" t="n">
        <x:v>44714</x:v>
      </x:c>
      <x:c r="N330" s="1" t="s">
        <x:v>1884</x:v>
      </x:c>
      <x:c r="O330" s="1" t="n">
        <x:v>365</x:v>
      </x:c>
      <x:c r="P330" s="14" t="n">
        <x:v>46102</x:v>
      </x:c>
      <x:c r="Q330" s="14" t="n">
        <x:v>46467</x:v>
      </x:c>
      <x:c r="R330" s="1" t="n">
        <x:f aca="0">MAX(0,DATE(2026,7,31)-Q330)</x:f>
        <x:v>0</x:v>
      </x:c>
      <x:c r="S330" s="1" t="n">
        <x:v>7</x:v>
      </x:c>
      <x:c r="T330" s="1" t="n">
        <x:v>2026</x:v>
      </x:c>
      <x:c r="U330" s="1" t="s">
        <x:v>1874</x:v>
      </x:c>
      <x:c r="V330" s="15" t="n">
        <x:v>1732.12</x:v>
      </x:c>
      <x:c r="W330" s="15" t="n">
        <x:v>1744.6</x:v>
      </x:c>
      <x:c r="X330" s="1" t="str">
        <x:f aca="0">G330&amp;" | "&amp;D330</x:f>
        <x:v>PulseWorks-A01 | Enteral Feeding Pump</x:v>
      </x:c>
      <x:c r="Y330" s="1" t="s">
        <x:v>1885</x:v>
      </x:c>
      <x:c r="Z330" s="11" t="b">
        <x:f aca="0">FALSE()</x:f>
        <x:v>0</x:v>
      </x:c>
    </x:row>
    <x:row r="331" ht="15" hidden="0" customHeight="1">
      <x:c r="A331" s="1" t="s">
        <x:v>994</x:v>
      </x:c>
      <x:c r="B331" s="1" t="s">
        <x:v>2833</x:v>
      </x:c>
      <x:c r="C331" s="1" t="s">
        <x:v>2834</x:v>
      </x:c>
      <x:c r="D331" s="1" t="s">
        <x:v>1927</x:v>
      </x:c>
      <x:c r="E331" s="1" t="s">
        <x:v>1928</x:v>
      </x:c>
      <x:c r="F331" s="1" t="s">
        <x:v>1917</x:v>
      </x:c>
      <x:c r="G331" s="1" t="s">
        <x:v>2167</x:v>
      </x:c>
      <x:c r="H331" s="1" t="s">
        <x:v>1891</x:v>
      </x:c>
      <x:c r="I331" s="1" t="s">
        <x:v>1883</x:v>
      </x:c>
      <x:c r="J331" s="1" t="s">
        <x:v>1902</x:v>
      </x:c>
      <x:c r="K331" s="14" t="n">
        <x:v>43326</x:v>
      </x:c>
      <x:c r="L331" s="1" t="n">
        <x:f aca="0">ROUND((DATE(2026,7,31)-K331)/365.25,2)</x:f>
        <x:v>7.96</x:v>
      </x:c>
      <x:c r="M331" s="14" t="n">
        <x:v>44421</x:v>
      </x:c>
      <x:c r="N331" s="1" t="s">
        <x:v>1907</x:v>
      </x:c>
      <x:c r="O331" s="1" t="n">
        <x:v>365</x:v>
      </x:c>
      <x:c r="P331" s="14" t="n">
        <x:v>46201</x:v>
      </x:c>
      <x:c r="Q331" s="14" t="n">
        <x:v>46566</x:v>
      </x:c>
      <x:c r="R331" s="1" t="n">
        <x:f aca="0">MAX(0,DATE(2026,7,31)-Q331)</x:f>
        <x:v>0</x:v>
      </x:c>
      <x:c r="S331" s="1" t="n">
        <x:v>8</x:v>
      </x:c>
      <x:c r="T331" s="1" t="n">
        <x:v>2026</x:v>
      </x:c>
      <x:c r="U331" s="1" t="s">
        <x:v>1874</x:v>
      </x:c>
      <x:c r="V331" s="15" t="n">
        <x:v>7281.55</x:v>
      </x:c>
      <x:c r="W331" s="15" t="n">
        <x:v>9277.28</x:v>
      </x:c>
      <x:c r="X331" s="1" t="str">
        <x:f aca="0">G331&amp;" | "&amp;D331</x:f>
        <x:v>Apex-B04 | Patient Monitor</x:v>
      </x:c>
      <x:c r="Y331" s="1" t="s">
        <x:v>1875</x:v>
      </x:c>
      <x:c r="Z331" s="11" t="b">
        <x:f aca="0">FALSE()</x:f>
        <x:v>0</x:v>
      </x:c>
    </x:row>
    <x:row r="332" ht="15" hidden="0" customHeight="1">
      <x:c r="A332" s="1" t="s">
        <x:v>2835</x:v>
      </x:c>
      <x:c r="B332" s="1" t="s">
        <x:v>2836</x:v>
      </x:c>
      <x:c r="C332" s="1" t="s">
        <x:v>2837</x:v>
      </x:c>
      <x:c r="D332" s="1" t="s">
        <x:v>1897</x:v>
      </x:c>
      <x:c r="E332" s="1" t="s">
        <x:v>1898</x:v>
      </x:c>
      <x:c r="F332" s="1" t="s">
        <x:v>1889</x:v>
      </x:c>
      <x:c r="G332" s="1" t="s">
        <x:v>2149</x:v>
      </x:c>
      <x:c r="H332" s="1" t="s">
        <x:v>1891</x:v>
      </x:c>
      <x:c r="I332" s="1" t="s">
        <x:v>1923</x:v>
      </x:c>
      <x:c r="J332" s="1" t="s">
        <x:v>1902</x:v>
      </x:c>
      <x:c r="K332" s="14" t="n">
        <x:v>44207</x:v>
      </x:c>
      <x:c r="L332" s="1" t="n">
        <x:f aca="0">ROUND((DATE(2026,7,31)-K332)/365.25,2)</x:f>
        <x:v>5.55</x:v>
      </x:c>
      <x:c r="M332" s="14" t="n">
        <x:v>45302</x:v>
      </x:c>
      <x:c r="N332" s="1" t="s">
        <x:v>1884</x:v>
      </x:c>
      <x:c r="O332" s="1" t="n">
        <x:v>180</x:v>
      </x:c>
      <x:c r="P332" s="14" t="n">
        <x:v>45860</x:v>
      </x:c>
      <x:c r="Q332" s="14" t="n">
        <x:v>46040</x:v>
      </x:c>
      <x:c r="R332" s="1" t="n">
        <x:f aca="0">MAX(0,DATE(2026,7,31)-Q332)</x:f>
        <x:v>194</x:v>
      </x:c>
      <x:c r="S332" s="1" t="n">
        <x:v>9</x:v>
      </x:c>
      <x:c r="T332" s="1" t="n">
        <x:v>2030</x:v>
      </x:c>
      <x:c r="U332" s="1" t="s">
        <x:v>1874</x:v>
      </x:c>
      <x:c r="V332" s="15" t="n">
        <x:v>11583.99</x:v>
      </x:c>
      <x:c r="W332" s="15" t="n">
        <x:v>14227.19</x:v>
      </x:c>
      <x:c r="X332" s="1" t="str">
        <x:f aca="0">G332&amp;" | "&amp;D332</x:f>
        <x:v>PulseWorks-B04 | Defibrillator</x:v>
      </x:c>
      <x:c r="Y332" s="1" t="s">
        <x:v>1885</x:v>
      </x:c>
      <x:c r="Z332" s="11" t="b">
        <x:f aca="0">FALSE()</x:f>
        <x:v>0</x:v>
      </x:c>
    </x:row>
    <x:row r="333" ht="15" hidden="0" customHeight="1">
      <x:c r="A333" s="1" t="s">
        <x:v>2838</x:v>
      </x:c>
      <x:c r="B333" s="1" t="s">
        <x:v>2839</x:v>
      </x:c>
      <x:c r="C333" s="1" t="s">
        <x:v>2840</x:v>
      </x:c>
      <x:c r="D333" s="1" t="s">
        <x:v>1915</x:v>
      </x:c>
      <x:c r="E333" s="1" t="s">
        <x:v>1916</x:v>
      </x:c>
      <x:c r="F333" s="1" t="s">
        <x:v>1963</x:v>
      </x:c>
      <x:c r="G333" s="1" t="s">
        <x:v>1964</x:v>
      </x:c>
      <x:c r="H333" s="1" t="s">
        <x:v>1870</x:v>
      </x:c>
      <x:c r="I333" s="1" t="s">
        <x:v>1871</x:v>
      </x:c>
      <x:c r="J333" s="1" t="s">
        <x:v>1902</x:v>
      </x:c>
      <x:c r="K333" s="14" t="n">
        <x:v>42112</x:v>
      </x:c>
      <x:c r="L333" s="1" t="n">
        <x:f aca="0">ROUND((DATE(2026,7,31)-K333)/365.25,2)</x:f>
        <x:v>11.29</x:v>
      </x:c>
      <x:c r="M333" s="14" t="n">
        <x:v>43207</x:v>
      </x:c>
      <x:c r="N333" s="1" t="s">
        <x:v>1884</x:v>
      </x:c>
      <x:c r="O333" s="1" t="n">
        <x:v>180</x:v>
      </x:c>
      <x:c r="P333" s="14" t="n">
        <x:v>45826</x:v>
      </x:c>
      <x:c r="Q333" s="14" t="n">
        <x:v>46006</x:v>
      </x:c>
      <x:c r="R333" s="1" t="n">
        <x:f aca="0">MAX(0,DATE(2026,7,31)-Q333)</x:f>
        <x:v>228</x:v>
      </x:c>
      <x:c r="S333" s="1" t="n">
        <x:v>11</x:v>
      </x:c>
      <x:c r="T333" s="1" t="n">
        <x:v>2026</x:v>
      </x:c>
      <x:c r="U333" s="1" t="s">
        <x:v>1874</x:v>
      </x:c>
      <x:c r="V333" s="15" t="n">
        <x:v>25129.41</x:v>
      </x:c>
      <x:c r="W333" s="15" t="n">
        <x:v>37135.71</x:v>
      </x:c>
      <x:c r="X333" s="1" t="str">
        <x:f aca="0">G333&amp;" | "&amp;D333</x:f>
        <x:v>ClinTech-C01 | Ventilator</x:v>
      </x:c>
      <x:c r="Y333" s="1" t="s">
        <x:v>1885</x:v>
      </x:c>
      <x:c r="Z333" s="11" t="b">
        <x:f aca="0">FALSE()</x:f>
        <x:v>0</x:v>
      </x:c>
    </x:row>
    <x:row r="334" ht="15" hidden="0" customHeight="1">
      <x:c r="A334" s="1" t="s">
        <x:v>2841</x:v>
      </x:c>
      <x:c r="B334" s="1" t="s">
        <x:v>2842</x:v>
      </x:c>
      <x:c r="C334" s="1" t="s">
        <x:v>2843</x:v>
      </x:c>
      <x:c r="D334" s="1" t="s">
        <x:v>1879</x:v>
      </x:c>
      <x:c r="E334" s="1" t="s">
        <x:v>1880</x:v>
      </x:c>
      <x:c r="F334" s="1" t="s">
        <x:v>1963</x:v>
      </x:c>
      <x:c r="G334" s="1" t="s">
        <x:v>1964</x:v>
      </x:c>
      <x:c r="H334" s="1" t="s">
        <x:v>1891</x:v>
      </x:c>
      <x:c r="I334" s="1" t="s">
        <x:v>1941</x:v>
      </x:c>
      <x:c r="J334" s="1" t="s">
        <x:v>1893</x:v>
      </x:c>
      <x:c r="K334" s="14" t="n">
        <x:v>44745</x:v>
      </x:c>
      <x:c r="L334" s="1" t="n">
        <x:f aca="0">ROUND((DATE(2026,7,31)-K334)/365.25,2)</x:f>
        <x:v>4.08</x:v>
      </x:c>
      <x:c r="M334" s="14" t="n">
        <x:v>45840</x:v>
      </x:c>
      <x:c r="N334" s="1" t="s">
        <x:v>1884</x:v>
      </x:c>
      <x:c r="O334" s="1" t="n">
        <x:v>365</x:v>
      </x:c>
      <x:c r="P334" s="14" t="n">
        <x:v>46141</x:v>
      </x:c>
      <x:c r="Q334" s="14" t="n">
        <x:v>46506</x:v>
      </x:c>
      <x:c r="R334" s="1" t="n">
        <x:f aca="0">MAX(0,DATE(2026,7,31)-Q334)</x:f>
        <x:v>0</x:v>
      </x:c>
      <x:c r="S334" s="1" t="n">
        <x:v>8</x:v>
      </x:c>
      <x:c r="T334" s="1" t="n">
        <x:v>2030</x:v>
      </x:c>
      <x:c r="U334" s="1" t="s">
        <x:v>1874</x:v>
      </x:c>
      <x:c r="V334" s="15" t="n">
        <x:v>1503.79</x:v>
      </x:c>
      <x:c r="W334" s="15" t="n">
        <x:v>1572.33</x:v>
      </x:c>
      <x:c r="X334" s="1" t="str">
        <x:f aca="0">G334&amp;" | "&amp;D334</x:f>
        <x:v>ClinTech-C01 | Enteral Feeding Pump</x:v>
      </x:c>
      <x:c r="Y334" s="1" t="s">
        <x:v>1885</x:v>
      </x:c>
      <x:c r="Z334" s="11" t="b">
        <x:f aca="0">FALSE()</x:f>
        <x:v>0</x:v>
      </x:c>
    </x:row>
    <x:row r="335" ht="15" hidden="0" customHeight="1">
      <x:c r="A335" s="1" t="s">
        <x:v>2844</x:v>
      </x:c>
      <x:c r="B335" s="1" t="s">
        <x:v>2845</x:v>
      </x:c>
      <x:c r="C335" s="1" t="s">
        <x:v>2846</x:v>
      </x:c>
      <x:c r="D335" s="1" t="s">
        <x:v>2010</x:v>
      </x:c>
      <x:c r="E335" s="1" t="s">
        <x:v>1928</x:v>
      </x:c>
      <x:c r="F335" s="1" t="s">
        <x:v>1917</x:v>
      </x:c>
      <x:c r="G335" s="1" t="s">
        <x:v>2015</x:v>
      </x:c>
      <x:c r="H335" s="1" t="s">
        <x:v>1911</x:v>
      </x:c>
      <x:c r="I335" s="1" t="s">
        <x:v>1901</x:v>
      </x:c>
      <x:c r="J335" s="1" t="s">
        <x:v>1893</x:v>
      </x:c>
      <x:c r="K335" s="14" t="n">
        <x:v>44305</x:v>
      </x:c>
      <x:c r="L335" s="1" t="n">
        <x:f aca="0">ROUND((DATE(2026,7,31)-K335)/365.25,2)</x:f>
        <x:v>5.28</x:v>
      </x:c>
      <x:c r="M335" s="14" t="n">
        <x:v>45400</x:v>
      </x:c>
      <x:c r="N335" s="1" t="s">
        <x:v>1907</x:v>
      </x:c>
      <x:c r="O335" s="1" t="n">
        <x:v>180</x:v>
      </x:c>
      <x:c r="P335" s="14" t="n">
        <x:v>45855</x:v>
      </x:c>
      <x:c r="Q335" s="14" t="n">
        <x:v>46035</x:v>
      </x:c>
      <x:c r="R335" s="1" t="n">
        <x:f aca="0">MAX(0,DATE(2026,7,31)-Q335)</x:f>
        <x:v>199</x:v>
      </x:c>
      <x:c r="S335" s="1" t="n">
        <x:v>7</x:v>
      </x:c>
      <x:c r="T335" s="1" t="n">
        <x:v>2028</x:v>
      </x:c>
      <x:c r="U335" s="1" t="s">
        <x:v>1874</x:v>
      </x:c>
      <x:c r="V335" s="15" t="n">
        <x:v>2479.67</x:v>
      </x:c>
      <x:c r="W335" s="15" t="n">
        <x:v>2743.18</x:v>
      </x:c>
      <x:c r="X335" s="1" t="str">
        <x:f aca="0">G335&amp;" | "&amp;D335</x:f>
        <x:v>Apex-A02 | Vital Signs Monitor</x:v>
      </x:c>
      <x:c r="Y335" s="1" t="s">
        <x:v>1885</x:v>
      </x:c>
      <x:c r="Z335" s="11" t="b">
        <x:f aca="0">FALSE()</x:f>
        <x:v>0</x:v>
      </x:c>
    </x:row>
    <x:row r="336" ht="15" hidden="0" customHeight="1">
      <x:c r="A336" s="1" t="s">
        <x:v>2847</x:v>
      </x:c>
      <x:c r="B336" s="1" t="s">
        <x:v>2848</x:v>
      </x:c>
      <x:c r="C336" s="1" t="s">
        <x:v>2849</x:v>
      </x:c>
      <x:c r="D336" s="1" t="s">
        <x:v>1927</x:v>
      </x:c>
      <x:c r="E336" s="1" t="s">
        <x:v>1928</x:v>
      </x:c>
      <x:c r="F336" s="1" t="s">
        <x:v>1963</x:v>
      </x:c>
      <x:c r="G336" s="1" t="s">
        <x:v>1993</x:v>
      </x:c>
      <x:c r="H336" s="1" t="s">
        <x:v>1891</x:v>
      </x:c>
      <x:c r="I336" s="1" t="s">
        <x:v>1919</x:v>
      </x:c>
      <x:c r="J336" s="1" t="s">
        <x:v>1893</x:v>
      </x:c>
      <x:c r="K336" s="14" t="n">
        <x:v>43853</x:v>
      </x:c>
      <x:c r="L336" s="1" t="n">
        <x:f aca="0">ROUND((DATE(2026,7,31)-K336)/365.25,2)</x:f>
        <x:v>6.52</x:v>
      </x:c>
      <x:c r="M336" s="14" t="n">
        <x:v>44948</x:v>
      </x:c>
      <x:c r="N336" s="1" t="s">
        <x:v>1884</x:v>
      </x:c>
      <x:c r="O336" s="1" t="n">
        <x:v>180</x:v>
      </x:c>
      <x:c r="P336" s="14" t="n">
        <x:v>46133</x:v>
      </x:c>
      <x:c r="Q336" s="14" t="n">
        <x:v>46313</x:v>
      </x:c>
      <x:c r="R336" s="1" t="n">
        <x:f aca="0">MAX(0,DATE(2026,7,31)-Q336)</x:f>
        <x:v>0</x:v>
      </x:c>
      <x:c r="S336" s="1" t="n">
        <x:v>8</x:v>
      </x:c>
      <x:c r="T336" s="1" t="n">
        <x:v>2028</x:v>
      </x:c>
      <x:c r="U336" s="1" t="s">
        <x:v>1874</x:v>
      </x:c>
      <x:c r="V336" s="15" t="n">
        <x:v>8531.4</x:v>
      </x:c>
      <x:c r="W336" s="15" t="n">
        <x:v>11435.86</x:v>
      </x:c>
      <x:c r="X336" s="1" t="str">
        <x:f aca="0">G336&amp;" | "&amp;D336</x:f>
        <x:v>ClinTech-A04 | Patient Monitor</x:v>
      </x:c>
      <x:c r="Y336" s="1" t="s">
        <x:v>1885</x:v>
      </x:c>
      <x:c r="Z336" s="11" t="b">
        <x:f aca="0">FALSE()</x:f>
        <x:v>0</x:v>
      </x:c>
    </x:row>
    <x:row r="337" ht="15" hidden="0" customHeight="1">
      <x:c r="A337" s="1" t="s">
        <x:v>2850</x:v>
      </x:c>
      <x:c r="B337" s="1" t="s">
        <x:v>2851</x:v>
      </x:c>
      <x:c r="C337" s="1" t="s">
        <x:v>2852</x:v>
      </x:c>
      <x:c r="D337" s="1" t="s">
        <x:v>1949</x:v>
      </x:c>
      <x:c r="E337" s="1" t="s">
        <x:v>1916</x:v>
      </x:c>
      <x:c r="F337" s="1" t="s">
        <x:v>1963</x:v>
      </x:c>
      <x:c r="G337" s="1" t="s">
        <x:v>2116</x:v>
      </x:c>
      <x:c r="H337" s="1" t="s">
        <x:v>1911</x:v>
      </x:c>
      <x:c r="I337" s="1" t="s">
        <x:v>1968</x:v>
      </x:c>
      <x:c r="J337" s="1" t="s">
        <x:v>1902</x:v>
      </x:c>
      <x:c r="K337" s="14" t="n">
        <x:v>44585</x:v>
      </x:c>
      <x:c r="L337" s="1" t="n">
        <x:f aca="0">ROUND((DATE(2026,7,31)-K337)/365.25,2)</x:f>
        <x:v>4.51</x:v>
      </x:c>
      <x:c r="M337" s="14" t="n">
        <x:v>45680</x:v>
      </x:c>
      <x:c r="N337" s="1" t="s">
        <x:v>1884</x:v>
      </x:c>
      <x:c r="O337" s="1" t="n">
        <x:v>365</x:v>
      </x:c>
      <x:c r="P337" s="14" t="n">
        <x:v>45952</x:v>
      </x:c>
      <x:c r="Q337" s="14" t="n">
        <x:v>46317</x:v>
      </x:c>
      <x:c r="R337" s="1" t="n">
        <x:f aca="0">MAX(0,DATE(2026,7,31)-Q337)</x:f>
        <x:v>0</x:v>
      </x:c>
      <x:c r="S337" s="1" t="n">
        <x:v>9</x:v>
      </x:c>
      <x:c r="T337" s="1" t="n">
        <x:v>2031</x:v>
      </x:c>
      <x:c r="U337" s="1" t="s">
        <x:v>1874</x:v>
      </x:c>
      <x:c r="V337" s="15" t="n">
        <x:v>16806.42</x:v>
      </x:c>
      <x:c r="W337" s="15" t="n">
        <x:v>17799.7</x:v>
      </x:c>
      <x:c r="X337" s="1" t="str">
        <x:f aca="0">G337&amp;" | "&amp;D337</x:f>
        <x:v>ClinTech-C03 | Neonatal Incubator</x:v>
      </x:c>
      <x:c r="Y337" s="1" t="s">
        <x:v>1885</x:v>
      </x:c>
      <x:c r="Z337" s="11" t="b">
        <x:f aca="0">FALSE()</x:f>
        <x:v>0</x:v>
      </x:c>
    </x:row>
    <x:row r="338" ht="15" hidden="0" customHeight="1">
      <x:c r="A338" s="1" t="s">
        <x:v>2853</x:v>
      </x:c>
      <x:c r="B338" s="1" t="s">
        <x:v>2854</x:v>
      </x:c>
      <x:c r="C338" s="1" t="s">
        <x:v>2855</x:v>
      </x:c>
      <x:c r="D338" s="1" t="s">
        <x:v>1888</x:v>
      </x:c>
      <x:c r="E338" s="1" t="s">
        <x:v>1880</x:v>
      </x:c>
      <x:c r="F338" s="1" t="s">
        <x:v>1917</x:v>
      </x:c>
      <x:c r="G338" s="1" t="s">
        <x:v>2440</x:v>
      </x:c>
      <x:c r="H338" s="1" t="s">
        <x:v>1891</x:v>
      </x:c>
      <x:c r="I338" s="1" t="s">
        <x:v>1919</x:v>
      </x:c>
      <x:c r="J338" s="1" t="s">
        <x:v>1893</x:v>
      </x:c>
      <x:c r="K338" s="14" t="n">
        <x:v>42830</x:v>
      </x:c>
      <x:c r="L338" s="1" t="n">
        <x:f aca="0">ROUND((DATE(2026,7,31)-K338)/365.25,2)</x:f>
        <x:v>9.32</x:v>
      </x:c>
      <x:c r="M338" s="14" t="n">
        <x:v>43925</x:v>
      </x:c>
      <x:c r="N338" s="1" t="s">
        <x:v>1884</x:v>
      </x:c>
      <x:c r="O338" s="1" t="n">
        <x:v>365</x:v>
      </x:c>
      <x:c r="P338" s="14" t="n">
        <x:v>46126</x:v>
      </x:c>
      <x:c r="Q338" s="14" t="n">
        <x:v>46491</x:v>
      </x:c>
      <x:c r="R338" s="1" t="n">
        <x:f aca="0">MAX(0,DATE(2026,7,31)-Q338)</x:f>
        <x:v>0</x:v>
      </x:c>
      <x:c r="S338" s="1" t="n">
        <x:v>9</x:v>
      </x:c>
      <x:c r="T338" s="1" t="n">
        <x:v>2026</x:v>
      </x:c>
      <x:c r="U338" s="1" t="s">
        <x:v>1874</x:v>
      </x:c>
      <x:c r="V338" s="15" t="n">
        <x:v>3338.24</x:v>
      </x:c>
      <x:c r="W338" s="15" t="n">
        <x:v>4165.32</x:v>
      </x:c>
      <x:c r="X338" s="1" t="str">
        <x:f aca="0">G338&amp;" | "&amp;D338</x:f>
        <x:v>Apex-B01 | Infusion Pump</x:v>
      </x:c>
      <x:c r="Y338" s="1" t="s">
        <x:v>1885</x:v>
      </x:c>
      <x:c r="Z338" s="11" t="b">
        <x:f aca="0">FALSE()</x:f>
        <x:v>0</x:v>
      </x:c>
    </x:row>
    <x:row r="339" ht="15" hidden="0" customHeight="1">
      <x:c r="A339" s="1" t="s">
        <x:v>997</x:v>
      </x:c>
      <x:c r="B339" s="1" t="s">
        <x:v>2856</x:v>
      </x:c>
      <x:c r="C339" s="1" t="s">
        <x:v>2857</x:v>
      </x:c>
      <x:c r="D339" s="1" t="s">
        <x:v>1945</x:v>
      </x:c>
      <x:c r="E339" s="1" t="s">
        <x:v>1880</x:v>
      </x:c>
      <x:c r="F339" s="1" t="s">
        <x:v>1868</x:v>
      </x:c>
      <x:c r="G339" s="1" t="s">
        <x:v>2227</x:v>
      </x:c>
      <x:c r="H339" s="1" t="s">
        <x:v>1870</x:v>
      </x:c>
      <x:c r="I339" s="1" t="s">
        <x:v>1994</x:v>
      </x:c>
      <x:c r="J339" s="1" t="s">
        <x:v>1893</x:v>
      </x:c>
      <x:c r="K339" s="14" t="n">
        <x:v>43278</x:v>
      </x:c>
      <x:c r="L339" s="1" t="n">
        <x:f aca="0">ROUND((DATE(2026,7,31)-K339)/365.25,2)</x:f>
        <x:v>8.09</x:v>
      </x:c>
      <x:c r="M339" s="14" t="n">
        <x:v>44373</x:v>
      </x:c>
      <x:c r="N339" s="1" t="s">
        <x:v>1884</x:v>
      </x:c>
      <x:c r="O339" s="1" t="n">
        <x:v>365</x:v>
      </x:c>
      <x:c r="P339" s="14" t="n">
        <x:v>46137</x:v>
      </x:c>
      <x:c r="Q339" s="14" t="n">
        <x:v>46502</x:v>
      </x:c>
      <x:c r="R339" s="1" t="n">
        <x:f aca="0">MAX(0,DATE(2026,7,31)-Q339)</x:f>
        <x:v>0</x:v>
      </x:c>
      <x:c r="S339" s="1" t="n">
        <x:v>8</x:v>
      </x:c>
      <x:c r="T339" s="1" t="n">
        <x:v>2026</x:v>
      </x:c>
      <x:c r="U339" s="1" t="s">
        <x:v>1874</x:v>
      </x:c>
      <x:c r="V339" s="15" t="n">
        <x:v>2805.49</x:v>
      </x:c>
      <x:c r="W339" s="15" t="n">
        <x:v>2854.65</x:v>
      </x:c>
      <x:c r="X339" s="1" t="str">
        <x:f aca="0">G339&amp;" | "&amp;D339</x:f>
        <x:v>NovaCare-A02 | Syringe Pump</x:v>
      </x:c>
      <x:c r="Y339" s="1" t="s">
        <x:v>1875</x:v>
      </x:c>
      <x:c r="Z339" s="11" t="b">
        <x:f aca="0">FALSE()</x:f>
        <x:v>0</x:v>
      </x:c>
    </x:row>
    <x:row r="340" ht="15" hidden="0" customHeight="1">
      <x:c r="A340" s="1" t="s">
        <x:v>2858</x:v>
      </x:c>
      <x:c r="B340" s="1" t="s">
        <x:v>2859</x:v>
      </x:c>
      <x:c r="C340" s="1" t="s">
        <x:v>2860</x:v>
      </x:c>
      <x:c r="D340" s="1" t="s">
        <x:v>1888</x:v>
      </x:c>
      <x:c r="E340" s="1" t="s">
        <x:v>1880</x:v>
      </x:c>
      <x:c r="F340" s="1" t="s">
        <x:v>1881</x:v>
      </x:c>
      <x:c r="G340" s="1" t="s">
        <x:v>2332</x:v>
      </x:c>
      <x:c r="H340" s="1" t="s">
        <x:v>1911</x:v>
      </x:c>
      <x:c r="I340" s="1" t="s">
        <x:v>1941</x:v>
      </x:c>
      <x:c r="J340" s="1" t="s">
        <x:v>1902</x:v>
      </x:c>
      <x:c r="K340" s="14" t="n">
        <x:v>44846</x:v>
      </x:c>
      <x:c r="L340" s="1" t="n">
        <x:f aca="0">ROUND((DATE(2026,7,31)-K340)/365.25,2)</x:f>
        <x:v>3.8</x:v>
      </x:c>
      <x:c r="M340" s="14" t="n">
        <x:v>45941</x:v>
      </x:c>
      <x:c r="N340" s="1" t="s">
        <x:v>1884</x:v>
      </x:c>
      <x:c r="O340" s="1" t="n">
        <x:v>365</x:v>
      </x:c>
      <x:c r="P340" s="14" t="n">
        <x:v>46033</x:v>
      </x:c>
      <x:c r="Q340" s="14" t="n">
        <x:v>46398</x:v>
      </x:c>
      <x:c r="R340" s="1" t="n">
        <x:f aca="0">MAX(0,DATE(2026,7,31)-Q340)</x:f>
        <x:v>0</x:v>
      </x:c>
      <x:c r="S340" s="1" t="n">
        <x:v>8</x:v>
      </x:c>
      <x:c r="T340" s="1" t="n">
        <x:v>2030</x:v>
      </x:c>
      <x:c r="U340" s="1" t="s">
        <x:v>1999</x:v>
      </x:c>
      <x:c r="V340" s="15" t="n">
        <x:v>2620.84</x:v>
      </x:c>
      <x:c r="W340" s="15" t="n">
        <x:v>3904.45</x:v>
      </x:c>
      <x:c r="X340" s="1" t="str">
        <x:f aca="0">G340&amp;" | "&amp;D340</x:f>
        <x:v>Helix-C02 | Infusion Pump</x:v>
      </x:c>
      <x:c r="Y340" s="1" t="s">
        <x:v>1885</x:v>
      </x:c>
      <x:c r="Z340" s="11" t="b">
        <x:f aca="0">FALSE()</x:f>
        <x:v>0</x:v>
      </x:c>
    </x:row>
    <x:row r="341" ht="15" hidden="0" customHeight="1">
      <x:c r="A341" s="1" t="s">
        <x:v>2861</x:v>
      </x:c>
      <x:c r="B341" s="1" t="s">
        <x:v>2862</x:v>
      </x:c>
      <x:c r="C341" s="1" t="s">
        <x:v>2863</x:v>
      </x:c>
      <x:c r="D341" s="1" t="s">
        <x:v>1989</x:v>
      </x:c>
      <x:c r="E341" s="1" t="s">
        <x:v>1968</x:v>
      </x:c>
      <x:c r="F341" s="1" t="s">
        <x:v>1963</x:v>
      </x:c>
      <x:c r="G341" s="1" t="s">
        <x:v>1993</x:v>
      </x:c>
      <x:c r="H341" s="1" t="s">
        <x:v>1911</x:v>
      </x:c>
      <x:c r="I341" s="1" t="s">
        <x:v>1968</x:v>
      </x:c>
      <x:c r="J341" s="1" t="s">
        <x:v>1872</x:v>
      </x:c>
      <x:c r="K341" s="14" t="n">
        <x:v>41486</x:v>
      </x:c>
      <x:c r="L341" s="1" t="n">
        <x:f aca="0">ROUND((DATE(2026,7,31)-K341)/365.25,2)</x:f>
        <x:v>13</x:v>
      </x:c>
      <x:c r="M341" s="14" t="n">
        <x:v>42581</x:v>
      </x:c>
      <x:c r="N341" s="1" t="s">
        <x:v>1884</x:v>
      </x:c>
      <x:c r="O341" s="1" t="n">
        <x:v>365</x:v>
      </x:c>
      <x:c r="P341" s="14" t="n">
        <x:v>46093</x:v>
      </x:c>
      <x:c r="Q341" s="14" t="n">
        <x:v>46458</x:v>
      </x:c>
      <x:c r="R341" s="1" t="n">
        <x:f aca="0">MAX(0,DATE(2026,7,31)-Q341)</x:f>
        <x:v>0</x:v>
      </x:c>
      <x:c r="S341" s="1" t="n">
        <x:v>9</x:v>
      </x:c>
      <x:c r="T341" s="1" t="n">
        <x:v>2022</x:v>
      </x:c>
      <x:c r="U341" s="1" t="s">
        <x:v>1874</x:v>
      </x:c>
      <x:c r="V341" s="15" t="n">
        <x:v>7307.57</x:v>
      </x:c>
      <x:c r="W341" s="15" t="n">
        <x:v>8729.92</x:v>
      </x:c>
      <x:c r="X341" s="1" t="str">
        <x:f aca="0">G341&amp;" | "&amp;D341</x:f>
        <x:v>ClinTech-A04 | ECG Machine</x:v>
      </x:c>
      <x:c r="Y341" s="1" t="s">
        <x:v>1885</x:v>
      </x:c>
      <x:c r="Z341" s="11" t="b">
        <x:f aca="0">FALSE()</x:f>
        <x:v>0</x:v>
      </x:c>
    </x:row>
    <x:row r="342" ht="15" hidden="0" customHeight="1">
      <x:c r="A342" s="1" t="s">
        <x:v>2864</x:v>
      </x:c>
      <x:c r="B342" s="1" t="s">
        <x:v>2865</x:v>
      </x:c>
      <x:c r="C342" s="1" t="s">
        <x:v>2866</x:v>
      </x:c>
      <x:c r="D342" s="1" t="s">
        <x:v>1933</x:v>
      </x:c>
      <x:c r="E342" s="1" t="s">
        <x:v>1934</x:v>
      </x:c>
      <x:c r="F342" s="1" t="s">
        <x:v>1889</x:v>
      </x:c>
      <x:c r="G342" s="1" t="s">
        <x:v>2149</x:v>
      </x:c>
      <x:c r="H342" s="1" t="s">
        <x:v>1911</x:v>
      </x:c>
      <x:c r="I342" s="1" t="s">
        <x:v>1994</x:v>
      </x:c>
      <x:c r="J342" s="1" t="s">
        <x:v>1893</x:v>
      </x:c>
      <x:c r="K342" s="14" t="n">
        <x:v>44345</x:v>
      </x:c>
      <x:c r="L342" s="1" t="n">
        <x:f aca="0">ROUND((DATE(2026,7,31)-K342)/365.25,2)</x:f>
        <x:v>5.17</x:v>
      </x:c>
      <x:c r="M342" s="14" t="n">
        <x:v>45440</x:v>
      </x:c>
      <x:c r="N342" s="1" t="s">
        <x:v>1884</x:v>
      </x:c>
      <x:c r="O342" s="1" t="n">
        <x:v>180</x:v>
      </x:c>
      <x:c r="P342" s="14" t="n">
        <x:v>45861</x:v>
      </x:c>
      <x:c r="Q342" s="14" t="n">
        <x:v>46041</x:v>
      </x:c>
      <x:c r="R342" s="1" t="n">
        <x:f aca="0">MAX(0,DATE(2026,7,31)-Q342)</x:f>
        <x:v>193</x:v>
      </x:c>
      <x:c r="S342" s="1" t="n">
        <x:v>7</x:v>
      </x:c>
      <x:c r="T342" s="1" t="n">
        <x:v>2028</x:v>
      </x:c>
      <x:c r="U342" s="1" t="s">
        <x:v>1874</x:v>
      </x:c>
      <x:c r="V342" s="15" t="n">
        <x:v>2062.68</x:v>
      </x:c>
      <x:c r="W342" s="15" t="n">
        <x:v>2062.68</x:v>
      </x:c>
      <x:c r="X342" s="1" t="str">
        <x:f aca="0">G342&amp;" | "&amp;D342</x:f>
        <x:v>PulseWorks-B04 | Suction Pump</x:v>
      </x:c>
      <x:c r="Y342" s="1" t="s">
        <x:v>1885</x:v>
      </x:c>
      <x:c r="Z342" s="11" t="b">
        <x:f aca="0">FALSE()</x:f>
        <x:v>0</x:v>
      </x:c>
    </x:row>
    <x:row r="343" ht="15" hidden="0" customHeight="1">
      <x:c r="A343" s="1" t="s">
        <x:v>1000</x:v>
      </x:c>
      <x:c r="B343" s="1" t="s">
        <x:v>2867</x:v>
      </x:c>
      <x:c r="C343" s="1" t="s">
        <x:v>2868</x:v>
      </x:c>
      <x:c r="D343" s="1" t="s">
        <x:v>2010</x:v>
      </x:c>
      <x:c r="E343" s="1" t="s">
        <x:v>1928</x:v>
      </x:c>
      <x:c r="F343" s="1" t="s">
        <x:v>1963</x:v>
      </x:c>
      <x:c r="G343" s="1" t="s">
        <x:v>2033</x:v>
      </x:c>
      <x:c r="H343" s="1" t="s">
        <x:v>1891</x:v>
      </x:c>
      <x:c r="I343" s="1" t="s">
        <x:v>1901</x:v>
      </x:c>
      <x:c r="J343" s="1" t="s">
        <x:v>1872</x:v>
      </x:c>
      <x:c r="K343" s="14" t="n">
        <x:v>45389</x:v>
      </x:c>
      <x:c r="L343" s="1" t="n">
        <x:f aca="0">ROUND((DATE(2026,7,31)-K343)/365.25,2)</x:f>
        <x:v>2.31</x:v>
      </x:c>
      <x:c r="M343" s="14" t="n">
        <x:v>46484</x:v>
      </x:c>
      <x:c r="N343" s="1" t="s">
        <x:v>1884</x:v>
      </x:c>
      <x:c r="O343" s="1" t="n">
        <x:v>180</x:v>
      </x:c>
      <x:c r="P343" s="14" t="n">
        <x:v>46082</x:v>
      </x:c>
      <x:c r="Q343" s="14" t="n">
        <x:v>46262</x:v>
      </x:c>
      <x:c r="R343" s="1" t="n">
        <x:f aca="0">MAX(0,DATE(2026,7,31)-Q343)</x:f>
        <x:v>0</x:v>
      </x:c>
      <x:c r="S343" s="1" t="n">
        <x:v>6</x:v>
      </x:c>
      <x:c r="T343" s="1" t="n">
        <x:v>2030</x:v>
      </x:c>
      <x:c r="U343" s="1" t="s">
        <x:v>1874</x:v>
      </x:c>
      <x:c r="V343" s="15" t="n">
        <x:v>1960.22</x:v>
      </x:c>
      <x:c r="W343" s="15" t="n">
        <x:v>2565.04</x:v>
      </x:c>
      <x:c r="X343" s="1" t="str">
        <x:f aca="0">G343&amp;" | "&amp;D343</x:f>
        <x:v>ClinTech-B01 | Vital Signs Monitor</x:v>
      </x:c>
      <x:c r="Y343" s="1" t="s">
        <x:v>1875</x:v>
      </x:c>
      <x:c r="Z343" s="11" t="b">
        <x:f aca="0">FALSE()</x:f>
        <x:v>0</x:v>
      </x:c>
    </x:row>
    <x:row r="344" ht="15" hidden="0" customHeight="1">
      <x:c r="A344" s="1" t="s">
        <x:v>2869</x:v>
      </x:c>
      <x:c r="B344" s="1" t="s">
        <x:v>2870</x:v>
      </x:c>
      <x:c r="C344" s="1" t="s">
        <x:v>2871</x:v>
      </x:c>
      <x:c r="D344" s="1" t="s">
        <x:v>1927</x:v>
      </x:c>
      <x:c r="E344" s="1" t="s">
        <x:v>1928</x:v>
      </x:c>
      <x:c r="F344" s="1" t="s">
        <x:v>1889</x:v>
      </x:c>
      <x:c r="G344" s="1" t="s">
        <x:v>2057</x:v>
      </x:c>
      <x:c r="H344" s="1" t="s">
        <x:v>1911</x:v>
      </x:c>
      <x:c r="I344" s="1" t="s">
        <x:v>1901</x:v>
      </x:c>
      <x:c r="J344" s="1" t="s">
        <x:v>1902</x:v>
      </x:c>
      <x:c r="K344" s="14" t="n">
        <x:v>44279</x:v>
      </x:c>
      <x:c r="L344" s="1" t="n">
        <x:f aca="0">ROUND((DATE(2026,7,31)-K344)/365.25,2)</x:f>
        <x:v>5.35</x:v>
      </x:c>
      <x:c r="M344" s="14" t="n">
        <x:v>45374</x:v>
      </x:c>
      <x:c r="N344" s="1" t="s">
        <x:v>1884</x:v>
      </x:c>
      <x:c r="O344" s="1" t="n">
        <x:v>365</x:v>
      </x:c>
      <x:c r="P344" s="14" t="n">
        <x:v>45900</x:v>
      </x:c>
      <x:c r="Q344" s="14" t="n">
        <x:v>46265</x:v>
      </x:c>
      <x:c r="R344" s="1" t="n">
        <x:f aca="0">MAX(0,DATE(2026,7,31)-Q344)</x:f>
        <x:v>0</x:v>
      </x:c>
      <x:c r="S344" s="1" t="n">
        <x:v>8</x:v>
      </x:c>
      <x:c r="T344" s="1" t="n">
        <x:v>2029</x:v>
      </x:c>
      <x:c r="U344" s="1" t="s">
        <x:v>2047</x:v>
      </x:c>
      <x:c r="V344" s="15" t="n">
        <x:v>8231.42</x:v>
      </x:c>
      <x:c r="W344" s="15" t="n">
        <x:v>8823.1</x:v>
      </x:c>
      <x:c r="X344" s="1" t="str">
        <x:f aca="0">G344&amp;" | "&amp;D344</x:f>
        <x:v>PulseWorks-A02 | Patient Monitor</x:v>
      </x:c>
      <x:c r="Y344" s="1" t="s">
        <x:v>1885</x:v>
      </x:c>
      <x:c r="Z344" s="11" t="b">
        <x:f aca="0">FALSE()</x:f>
        <x:v>0</x:v>
      </x:c>
    </x:row>
    <x:row r="345" ht="15" hidden="0" customHeight="1">
      <x:c r="A345" s="1" t="s">
        <x:v>1778</x:v>
      </x:c>
      <x:c r="B345" s="1" t="s">
        <x:v>2872</x:v>
      </x:c>
      <x:c r="C345" s="1" t="s">
        <x:v>2873</x:v>
      </x:c>
      <x:c r="D345" s="1" t="s">
        <x:v>1949</x:v>
      </x:c>
      <x:c r="E345" s="1" t="s">
        <x:v>1916</x:v>
      </x:c>
      <x:c r="F345" s="1" t="s">
        <x:v>1899</x:v>
      </x:c>
      <x:c r="G345" s="1" t="s">
        <x:v>2311</x:v>
      </x:c>
      <x:c r="H345" s="1" t="s">
        <x:v>1870</x:v>
      </x:c>
      <x:c r="I345" s="1" t="s">
        <x:v>1941</x:v>
      </x:c>
      <x:c r="J345" s="1" t="s">
        <x:v>1902</x:v>
      </x:c>
      <x:c r="K345" s="14" t="n">
        <x:v>45607</x:v>
      </x:c>
      <x:c r="L345" s="1" t="n">
        <x:f aca="0">ROUND((DATE(2026,7,31)-K345)/365.25,2)</x:f>
        <x:v>1.72</x:v>
      </x:c>
      <x:c r="M345" s="14" t="n">
        <x:v>46702</x:v>
      </x:c>
      <x:c r="N345" s="1" t="s">
        <x:v>1884</x:v>
      </x:c>
      <x:c r="O345" s="1" t="n">
        <x:v>180</x:v>
      </x:c>
      <x:c r="P345" s="14" t="n">
        <x:v>46017</x:v>
      </x:c>
      <x:c r="Q345" s="14" t="n">
        <x:v>46197</x:v>
      </x:c>
      <x:c r="R345" s="1" t="n">
        <x:f aca="0">MAX(0,DATE(2026,7,31)-Q345)</x:f>
        <x:v>37</x:v>
      </x:c>
      <x:c r="S345" s="1" t="n">
        <x:v>10</x:v>
      </x:c>
      <x:c r="T345" s="1" t="n">
        <x:v>2034</x:v>
      </x:c>
      <x:c r="U345" s="1" t="s">
        <x:v>1874</x:v>
      </x:c>
      <x:c r="V345" s="15" t="n">
        <x:v>17413.21</x:v>
      </x:c>
      <x:c r="W345" s="15" t="n">
        <x:v>19005.93</x:v>
      </x:c>
      <x:c r="X345" s="1" t="str">
        <x:f aca="0">G345&amp;" | "&amp;D345</x:f>
        <x:v>MedAxis-B03 | Neonatal Incubator</x:v>
      </x:c>
      <x:c r="Y345" s="1" t="s">
        <x:v>1885</x:v>
      </x:c>
      <x:c r="Z345" s="11" t="b">
        <x:f aca="0">FALSE()</x:f>
        <x:v>0</x:v>
      </x:c>
    </x:row>
    <x:row r="346" ht="15" hidden="0" customHeight="1">
      <x:c r="A346" s="1" t="s">
        <x:v>1003</x:v>
      </x:c>
      <x:c r="B346" s="1" t="s">
        <x:v>2874</x:v>
      </x:c>
      <x:c r="C346" s="1" t="s">
        <x:v>2875</x:v>
      </x:c>
      <x:c r="D346" s="1" t="s">
        <x:v>2010</x:v>
      </x:c>
      <x:c r="E346" s="1" t="s">
        <x:v>1928</x:v>
      </x:c>
      <x:c r="F346" s="1" t="s">
        <x:v>1899</x:v>
      </x:c>
      <x:c r="G346" s="1" t="s">
        <x:v>1975</x:v>
      </x:c>
      <x:c r="H346" s="1" t="s">
        <x:v>1911</x:v>
      </x:c>
      <x:c r="I346" s="1" t="s">
        <x:v>1941</x:v>
      </x:c>
      <x:c r="J346" s="1" t="s">
        <x:v>1893</x:v>
      </x:c>
      <x:c r="K346" s="14" t="n">
        <x:v>43305</x:v>
      </x:c>
      <x:c r="L346" s="1" t="n">
        <x:f aca="0">ROUND((DATE(2026,7,31)-K346)/365.25,2)</x:f>
        <x:v>8.02</x:v>
      </x:c>
      <x:c r="M346" s="14" t="n">
        <x:v>44400</x:v>
      </x:c>
      <x:c r="N346" s="1" t="s">
        <x:v>1873</x:v>
      </x:c>
      <x:c r="O346" s="1" t="n">
        <x:v>180</x:v>
      </x:c>
      <x:c r="P346" s="14" t="n">
        <x:v>46116</x:v>
      </x:c>
      <x:c r="Q346" s="14" t="n">
        <x:v>46296</x:v>
      </x:c>
      <x:c r="R346" s="1" t="n">
        <x:f aca="0">MAX(0,DATE(2026,7,31)-Q346)</x:f>
        <x:v>0</x:v>
      </x:c>
      <x:c r="S346" s="1" t="n">
        <x:v>7</x:v>
      </x:c>
      <x:c r="T346" s="1" t="n">
        <x:v>2025</x:v>
      </x:c>
      <x:c r="U346" s="1" t="s">
        <x:v>1874</x:v>
      </x:c>
      <x:c r="V346" s="15" t="n">
        <x:v>1805.45</x:v>
      </x:c>
      <x:c r="W346" s="15" t="n">
        <x:v>2707.64</x:v>
      </x:c>
      <x:c r="X346" s="1" t="str">
        <x:f aca="0">G346&amp;" | "&amp;D346</x:f>
        <x:v>MedAxis-C02 | Vital Signs Monitor</x:v>
      </x:c>
      <x:c r="Y346" s="1" t="s">
        <x:v>1875</x:v>
      </x:c>
      <x:c r="Z346" s="11" t="b">
        <x:f aca="0">FALSE()</x:f>
        <x:v>0</x:v>
      </x:c>
    </x:row>
    <x:row r="347" ht="15" hidden="0" customHeight="1">
      <x:c r="A347" s="1" t="s">
        <x:v>1004</x:v>
      </x:c>
      <x:c r="B347" s="1" t="s">
        <x:v>2876</x:v>
      </x:c>
      <x:c r="C347" s="1" t="s">
        <x:v>2877</x:v>
      </x:c>
      <x:c r="D347" s="1" t="s">
        <x:v>1997</x:v>
      </x:c>
      <x:c r="E347" s="1" t="s">
        <x:v>1916</x:v>
      </x:c>
      <x:c r="F347" s="1" t="s">
        <x:v>1899</x:v>
      </x:c>
      <x:c r="G347" s="1" t="s">
        <x:v>2878</x:v>
      </x:c>
      <x:c r="H347" s="1" t="s">
        <x:v>1891</x:v>
      </x:c>
      <x:c r="I347" s="1" t="s">
        <x:v>1968</x:v>
      </x:c>
      <x:c r="J347" s="1" t="s">
        <x:v>1902</x:v>
      </x:c>
      <x:c r="K347" s="14" t="n">
        <x:v>45377</x:v>
      </x:c>
      <x:c r="L347" s="1" t="n">
        <x:f aca="0">ROUND((DATE(2026,7,31)-K347)/365.25,2)</x:f>
        <x:v>2.35</x:v>
      </x:c>
      <x:c r="M347" s="14" t="n">
        <x:v>46472</x:v>
      </x:c>
      <x:c r="N347" s="1" t="s">
        <x:v>1884</x:v>
      </x:c>
      <x:c r="O347" s="1" t="n">
        <x:v>180</x:v>
      </x:c>
      <x:c r="P347" s="14" t="n">
        <x:v>46085</x:v>
      </x:c>
      <x:c r="Q347" s="14" t="n">
        <x:v>46265</x:v>
      </x:c>
      <x:c r="R347" s="1" t="n">
        <x:f aca="0">MAX(0,DATE(2026,7,31)-Q347)</x:f>
        <x:v>0</x:v>
      </x:c>
      <x:c r="S347" s="1" t="n">
        <x:v>12</x:v>
      </x:c>
      <x:c r="T347" s="1" t="n">
        <x:v>2036</x:v>
      </x:c>
      <x:c r="U347" s="1" t="s">
        <x:v>1874</x:v>
      </x:c>
      <x:c r="V347" s="15" t="n">
        <x:v>45701.7</x:v>
      </x:c>
      <x:c r="W347" s="15" t="n">
        <x:v>50785.63</x:v>
      </x:c>
      <x:c r="X347" s="1" t="str">
        <x:f aca="0">G347&amp;" | "&amp;D347</x:f>
        <x:v>MedAxis-C01 | Anaesthetic Machine</x:v>
      </x:c>
      <x:c r="Y347" s="1" t="s">
        <x:v>1875</x:v>
      </x:c>
      <x:c r="Z347" s="11" t="b">
        <x:f aca="0">FALSE()</x:f>
        <x:v>0</x:v>
      </x:c>
    </x:row>
    <x:row r="348" ht="15" hidden="0" customHeight="1">
      <x:c r="A348" s="1" t="s">
        <x:v>1006</x:v>
      </x:c>
      <x:c r="B348" s="1" t="s">
        <x:v>2879</x:v>
      </x:c>
      <x:c r="C348" s="1" t="s">
        <x:v>2880</x:v>
      </x:c>
      <x:c r="D348" s="1" t="s">
        <x:v>1888</x:v>
      </x:c>
      <x:c r="E348" s="1" t="s">
        <x:v>1880</x:v>
      </x:c>
      <x:c r="F348" s="1" t="s">
        <x:v>1963</x:v>
      </x:c>
      <x:c r="G348" s="1" t="s">
        <x:v>2507</x:v>
      </x:c>
      <x:c r="H348" s="1" t="s">
        <x:v>1870</x:v>
      </x:c>
      <x:c r="I348" s="1" t="s">
        <x:v>1883</x:v>
      </x:c>
      <x:c r="J348" s="1" t="s">
        <x:v>1893</x:v>
      </x:c>
      <x:c r="K348" s="14" t="n">
        <x:v>43881</x:v>
      </x:c>
      <x:c r="L348" s="1" t="n">
        <x:f aca="0">ROUND((DATE(2026,7,31)-K348)/365.25,2)</x:f>
        <x:v>6.44</x:v>
      </x:c>
      <x:c r="M348" s="14" t="n">
        <x:v>44976</x:v>
      </x:c>
      <x:c r="N348" s="1" t="s">
        <x:v>1884</x:v>
      </x:c>
      <x:c r="O348" s="1" t="n">
        <x:v>180</x:v>
      </x:c>
      <x:c r="P348" s="14" t="n">
        <x:v>46121</x:v>
      </x:c>
      <x:c r="Q348" s="14" t="n">
        <x:v>46301</x:v>
      </x:c>
      <x:c r="R348" s="1" t="n">
        <x:f aca="0">MAX(0,DATE(2026,7,31)-Q348)</x:f>
        <x:v>0</x:v>
      </x:c>
      <x:c r="S348" s="1" t="n">
        <x:v>9</x:v>
      </x:c>
      <x:c r="T348" s="1" t="n">
        <x:v>2029</x:v>
      </x:c>
      <x:c r="U348" s="1" t="s">
        <x:v>1874</x:v>
      </x:c>
      <x:c r="V348" s="15" t="n">
        <x:v>2613.62</x:v>
      </x:c>
      <x:c r="W348" s="15" t="n">
        <x:v>3647.42</x:v>
      </x:c>
      <x:c r="X348" s="1" t="str">
        <x:f aca="0">G348&amp;" | "&amp;D348</x:f>
        <x:v>ClinTech-B04 | Infusion Pump</x:v>
      </x:c>
      <x:c r="Y348" s="1" t="s">
        <x:v>1875</x:v>
      </x:c>
      <x:c r="Z348" s="11" t="b">
        <x:f aca="0">FALSE()</x:f>
        <x:v>0</x:v>
      </x:c>
    </x:row>
    <x:row r="349" ht="15" hidden="0" customHeight="1">
      <x:c r="A349" s="1" t="s">
        <x:v>2881</x:v>
      </x:c>
      <x:c r="B349" s="1" t="s">
        <x:v>2882</x:v>
      </x:c>
      <x:c r="C349" s="1" t="s">
        <x:v>2883</x:v>
      </x:c>
      <x:c r="D349" s="1" t="s">
        <x:v>2010</x:v>
      </x:c>
      <x:c r="E349" s="1" t="s">
        <x:v>1928</x:v>
      </x:c>
      <x:c r="F349" s="1" t="s">
        <x:v>1963</x:v>
      </x:c>
      <x:c r="G349" s="1" t="s">
        <x:v>2011</x:v>
      </x:c>
      <x:c r="H349" s="1" t="s">
        <x:v>1891</x:v>
      </x:c>
      <x:c r="I349" s="1" t="s">
        <x:v>1968</x:v>
      </x:c>
      <x:c r="J349" s="1" t="s">
        <x:v>1893</x:v>
      </x:c>
      <x:c r="K349" s="14" t="n">
        <x:v>43823</x:v>
      </x:c>
      <x:c r="L349" s="1" t="n">
        <x:f aca="0">ROUND((DATE(2026,7,31)-K349)/365.25,2)</x:f>
        <x:v>6.6</x:v>
      </x:c>
      <x:c r="M349" s="14" t="n">
        <x:v>44918</x:v>
      </x:c>
      <x:c r="N349" s="1" t="s">
        <x:v>1884</x:v>
      </x:c>
      <x:c r="O349" s="1" t="n">
        <x:v>365</x:v>
      </x:c>
      <x:c r="P349" s="14" t="n">
        <x:v>45833</x:v>
      </x:c>
      <x:c r="Q349" s="14" t="n">
        <x:v>46198</x:v>
      </x:c>
      <x:c r="R349" s="1" t="n">
        <x:f aca="0">MAX(0,DATE(2026,7,31)-Q349)</x:f>
        <x:v>36</x:v>
      </x:c>
      <x:c r="S349" s="1" t="n">
        <x:v>7</x:v>
      </x:c>
      <x:c r="T349" s="1" t="n">
        <x:v>2026</x:v>
      </x:c>
      <x:c r="U349" s="1" t="s">
        <x:v>1874</x:v>
      </x:c>
      <x:c r="V349" s="15" t="n">
        <x:v>2586.24</x:v>
      </x:c>
      <x:c r="W349" s="15" t="n">
        <x:v>2695.65</x:v>
      </x:c>
      <x:c r="X349" s="1" t="str">
        <x:f aca="0">G349&amp;" | "&amp;D349</x:f>
        <x:v>ClinTech-B03 | Vital Signs Monitor</x:v>
      </x:c>
      <x:c r="Y349" s="1" t="s">
        <x:v>1885</x:v>
      </x:c>
      <x:c r="Z349" s="11" t="b">
        <x:f aca="0">FALSE()</x:f>
        <x:v>0</x:v>
      </x:c>
    </x:row>
    <x:row r="350" ht="15" hidden="0" customHeight="1">
      <x:c r="A350" s="1" t="s">
        <x:v>1008</x:v>
      </x:c>
      <x:c r="B350" s="1" t="s">
        <x:v>2884</x:v>
      </x:c>
      <x:c r="C350" s="1" t="s">
        <x:v>2885</x:v>
      </x:c>
      <x:c r="D350" s="1" t="s">
        <x:v>2010</x:v>
      </x:c>
      <x:c r="E350" s="1" t="s">
        <x:v>1928</x:v>
      </x:c>
      <x:c r="F350" s="1" t="s">
        <x:v>1881</x:v>
      </x:c>
      <x:c r="G350" s="1" t="s">
        <x:v>2274</x:v>
      </x:c>
      <x:c r="H350" s="1" t="s">
        <x:v>1891</x:v>
      </x:c>
      <x:c r="I350" s="1" t="s">
        <x:v>1871</x:v>
      </x:c>
      <x:c r="J350" s="1" t="s">
        <x:v>1872</x:v>
      </x:c>
      <x:c r="K350" s="14" t="n">
        <x:v>44275</x:v>
      </x:c>
      <x:c r="L350" s="1" t="n">
        <x:f aca="0">ROUND((DATE(2026,7,31)-K350)/365.25,2)</x:f>
        <x:v>5.36</x:v>
      </x:c>
      <x:c r="M350" s="14" t="n">
        <x:v>45370</x:v>
      </x:c>
      <x:c r="N350" s="1" t="s">
        <x:v>1884</x:v>
      </x:c>
      <x:c r="O350" s="1" t="n">
        <x:v>365</x:v>
      </x:c>
      <x:c r="P350" s="14" t="n">
        <x:v>46215</x:v>
      </x:c>
      <x:c r="Q350" s="14" t="n">
        <x:v>46580</x:v>
      </x:c>
      <x:c r="R350" s="1" t="n">
        <x:f aca="0">MAX(0,DATE(2026,7,31)-Q350)</x:f>
        <x:v>0</x:v>
      </x:c>
      <x:c r="S350" s="1" t="n">
        <x:v>7</x:v>
      </x:c>
      <x:c r="T350" s="1" t="n">
        <x:v>2028</x:v>
      </x:c>
      <x:c r="U350" s="1" t="s">
        <x:v>1874</x:v>
      </x:c>
      <x:c r="V350" s="15" t="n">
        <x:v>2389.62</x:v>
      </x:c>
      <x:c r="W350" s="15" t="n">
        <x:v>2578.03</x:v>
      </x:c>
      <x:c r="X350" s="1" t="str">
        <x:f aca="0">G350&amp;" | "&amp;D350</x:f>
        <x:v>Helix-C04 | Vital Signs Monitor</x:v>
      </x:c>
      <x:c r="Y350" s="1" t="s">
        <x:v>1875</x:v>
      </x:c>
      <x:c r="Z350" s="11" t="b">
        <x:f aca="0">FALSE()</x:f>
        <x:v>0</x:v>
      </x:c>
    </x:row>
    <x:row r="351" ht="15" hidden="0" customHeight="1">
      <x:c r="A351" s="1" t="s">
        <x:v>1012</x:v>
      </x:c>
      <x:c r="B351" s="1" t="s">
        <x:v>2886</x:v>
      </x:c>
      <x:c r="C351" s="1" t="s">
        <x:v>2887</x:v>
      </x:c>
      <x:c r="D351" s="1" t="s">
        <x:v>1945</x:v>
      </x:c>
      <x:c r="E351" s="1" t="s">
        <x:v>1880</x:v>
      </x:c>
      <x:c r="F351" s="1" t="s">
        <x:v>1963</x:v>
      </x:c>
      <x:c r="G351" s="1" t="s">
        <x:v>2507</x:v>
      </x:c>
      <x:c r="H351" s="1" t="s">
        <x:v>1870</x:v>
      </x:c>
      <x:c r="I351" s="1" t="s">
        <x:v>1901</x:v>
      </x:c>
      <x:c r="J351" s="1" t="s">
        <x:v>1893</x:v>
      </x:c>
      <x:c r="K351" s="14" t="n">
        <x:v>43202</x:v>
      </x:c>
      <x:c r="L351" s="1" t="n">
        <x:f aca="0">ROUND((DATE(2026,7,31)-K351)/365.25,2)</x:f>
        <x:v>8.3</x:v>
      </x:c>
      <x:c r="M351" s="14" t="n">
        <x:v>44297</x:v>
      </x:c>
      <x:c r="N351" s="1" t="s">
        <x:v>1907</x:v>
      </x:c>
      <x:c r="O351" s="1" t="n">
        <x:v>180</x:v>
      </x:c>
      <x:c r="P351" s="14" t="n">
        <x:v>46174</x:v>
      </x:c>
      <x:c r="Q351" s="14" t="n">
        <x:v>46354</x:v>
      </x:c>
      <x:c r="R351" s="1" t="n">
        <x:f aca="0">MAX(0,DATE(2026,7,31)-Q351)</x:f>
        <x:v>0</x:v>
      </x:c>
      <x:c r="S351" s="1" t="n">
        <x:v>10</x:v>
      </x:c>
      <x:c r="T351" s="1" t="n">
        <x:v>2028</x:v>
      </x:c>
      <x:c r="U351" s="1" t="s">
        <x:v>1959</x:v>
      </x:c>
      <x:c r="V351" s="15" t="n">
        <x:v>1983.07</x:v>
      </x:c>
      <x:c r="W351" s="15" t="n">
        <x:v>2485.77</x:v>
      </x:c>
      <x:c r="X351" s="1" t="str">
        <x:f aca="0">G351&amp;" | "&amp;D351</x:f>
        <x:v>ClinTech-B04 | Syringe Pump</x:v>
      </x:c>
      <x:c r="Y351" s="1" t="s">
        <x:v>1875</x:v>
      </x:c>
      <x:c r="Z351" s="11" t="b">
        <x:f aca="0">FALSE()</x:f>
        <x:v>0</x:v>
      </x:c>
    </x:row>
    <x:row r="352" ht="15" hidden="0" customHeight="1">
      <x:c r="A352" s="1" t="s">
        <x:v>1013</x:v>
      </x:c>
      <x:c r="B352" s="1" t="s">
        <x:v>2888</x:v>
      </x:c>
      <x:c r="C352" s="1" t="s">
        <x:v>2889</x:v>
      </x:c>
      <x:c r="D352" s="1" t="s">
        <x:v>1933</x:v>
      </x:c>
      <x:c r="E352" s="1" t="s">
        <x:v>1934</x:v>
      </x:c>
      <x:c r="F352" s="1" t="s">
        <x:v>1899</x:v>
      </x:c>
      <x:c r="G352" s="1" t="s">
        <x:v>2458</x:v>
      </x:c>
      <x:c r="H352" s="1" t="s">
        <x:v>1911</x:v>
      </x:c>
      <x:c r="I352" s="1" t="s">
        <x:v>1901</x:v>
      </x:c>
      <x:c r="J352" s="1" t="s">
        <x:v>1893</x:v>
      </x:c>
      <x:c r="K352" s="14" t="n">
        <x:v>44659</x:v>
      </x:c>
      <x:c r="L352" s="1" t="n">
        <x:f aca="0">ROUND((DATE(2026,7,31)-K352)/365.25,2)</x:f>
        <x:v>4.31</x:v>
      </x:c>
      <x:c r="M352" s="14" t="n">
        <x:v>45754</x:v>
      </x:c>
      <x:c r="N352" s="1" t="s">
        <x:v>1884</x:v>
      </x:c>
      <x:c r="O352" s="1" t="n">
        <x:v>180</x:v>
      </x:c>
      <x:c r="P352" s="14" t="n">
        <x:v>46096</x:v>
      </x:c>
      <x:c r="Q352" s="14" t="n">
        <x:v>46276</x:v>
      </x:c>
      <x:c r="R352" s="1" t="n">
        <x:f aca="0">MAX(0,DATE(2026,7,31)-Q352)</x:f>
        <x:v>0</x:v>
      </x:c>
      <x:c r="S352" s="1" t="n">
        <x:v>8</x:v>
      </x:c>
      <x:c r="T352" s="1" t="n">
        <x:v>2030</x:v>
      </x:c>
      <x:c r="U352" s="1" t="s">
        <x:v>1874</x:v>
      </x:c>
      <x:c r="V352" s="15" t="n">
        <x:v>1778.21</x:v>
      </x:c>
      <x:c r="W352" s="15" t="n">
        <x:v>2168.34</x:v>
      </x:c>
      <x:c r="X352" s="1" t="str">
        <x:f aca="0">G352&amp;" | "&amp;D352</x:f>
        <x:v>MedAxis-A01 | Suction Pump</x:v>
      </x:c>
      <x:c r="Y352" s="1" t="s">
        <x:v>1875</x:v>
      </x:c>
      <x:c r="Z352" s="11" t="b">
        <x:f aca="0">FALSE()</x:f>
        <x:v>0</x:v>
      </x:c>
    </x:row>
    <x:row r="353" ht="15" hidden="0" customHeight="1">
      <x:c r="A353" s="1" t="s">
        <x:v>2890</x:v>
      </x:c>
      <x:c r="B353" s="1" t="s">
        <x:v>2891</x:v>
      </x:c>
      <x:c r="C353" s="1" t="s">
        <x:v>2892</x:v>
      </x:c>
      <x:c r="D353" s="1" t="s">
        <x:v>1897</x:v>
      </x:c>
      <x:c r="E353" s="1" t="s">
        <x:v>1898</x:v>
      </x:c>
      <x:c r="F353" s="1" t="s">
        <x:v>1881</x:v>
      </x:c>
      <x:c r="G353" s="1" t="s">
        <x:v>2070</x:v>
      </x:c>
      <x:c r="H353" s="1" t="s">
        <x:v>1870</x:v>
      </x:c>
      <x:c r="I353" s="1" t="s">
        <x:v>1983</x:v>
      </x:c>
      <x:c r="J353" s="1" t="s">
        <x:v>1902</x:v>
      </x:c>
      <x:c r="K353" s="14" t="n">
        <x:v>42461</x:v>
      </x:c>
      <x:c r="L353" s="1" t="n">
        <x:f aca="0">ROUND((DATE(2026,7,31)-K353)/365.25,2)</x:f>
        <x:v>10.33</x:v>
      </x:c>
      <x:c r="M353" s="14" t="n">
        <x:v>43556</x:v>
      </x:c>
      <x:c r="N353" s="1" t="s">
        <x:v>1884</x:v>
      </x:c>
      <x:c r="O353" s="1" t="n">
        <x:v>180</x:v>
      </x:c>
      <x:c r="P353" s="14" t="n">
        <x:v>45987</x:v>
      </x:c>
      <x:c r="Q353" s="14" t="n">
        <x:v>46167</x:v>
      </x:c>
      <x:c r="R353" s="1" t="n">
        <x:f aca="0">MAX(0,DATE(2026,7,31)-Q353)</x:f>
        <x:v>67</x:v>
      </x:c>
      <x:c r="S353" s="1" t="n">
        <x:v>9</x:v>
      </x:c>
      <x:c r="T353" s="1" t="n">
        <x:v>2025</x:v>
      </x:c>
      <x:c r="U353" s="1" t="s">
        <x:v>1874</x:v>
      </x:c>
      <x:c r="V353" s="15" t="n">
        <x:v>12523.82</x:v>
      </x:c>
      <x:c r="W353" s="15" t="n">
        <x:v>18132.25</x:v>
      </x:c>
      <x:c r="X353" s="1" t="str">
        <x:f aca="0">G353&amp;" | "&amp;D353</x:f>
        <x:v>Helix-B03 | Defibrillator</x:v>
      </x:c>
      <x:c r="Y353" s="1" t="s">
        <x:v>1885</x:v>
      </x:c>
      <x:c r="Z353" s="11" t="b">
        <x:f aca="0">FALSE()</x:f>
        <x:v>0</x:v>
      </x:c>
    </x:row>
    <x:row r="354" ht="15" hidden="0" customHeight="1">
      <x:c r="A354" s="1" t="s">
        <x:v>1015</x:v>
      </x:c>
      <x:c r="B354" s="1" t="s">
        <x:v>2893</x:v>
      </x:c>
      <x:c r="C354" s="1" t="s">
        <x:v>2894</x:v>
      </x:c>
      <x:c r="D354" s="1" t="s">
        <x:v>1989</x:v>
      </x:c>
      <x:c r="E354" s="1" t="s">
        <x:v>1968</x:v>
      </x:c>
      <x:c r="F354" s="1" t="s">
        <x:v>1963</x:v>
      </x:c>
      <x:c r="G354" s="1" t="s">
        <x:v>1993</x:v>
      </x:c>
      <x:c r="H354" s="1" t="s">
        <x:v>1870</x:v>
      </x:c>
      <x:c r="I354" s="1" t="s">
        <x:v>1892</x:v>
      </x:c>
      <x:c r="J354" s="1" t="s">
        <x:v>1893</x:v>
      </x:c>
      <x:c r="K354" s="14" t="n">
        <x:v>44799</x:v>
      </x:c>
      <x:c r="L354" s="1" t="n">
        <x:f aca="0">ROUND((DATE(2026,7,31)-K354)/365.25,2)</x:f>
        <x:v>3.93</x:v>
      </x:c>
      <x:c r="M354" s="14" t="n">
        <x:v>45894</x:v>
      </x:c>
      <x:c r="N354" s="1" t="s">
        <x:v>1884</x:v>
      </x:c>
      <x:c r="O354" s="1" t="n">
        <x:v>365</x:v>
      </x:c>
      <x:c r="P354" s="14" t="n">
        <x:v>46232</x:v>
      </x:c>
      <x:c r="Q354" s="14" t="n">
        <x:v>46597</x:v>
      </x:c>
      <x:c r="R354" s="1" t="n">
        <x:f aca="0">MAX(0,DATE(2026,7,31)-Q354)</x:f>
        <x:v>0</x:v>
      </x:c>
      <x:c r="S354" s="1" t="n">
        <x:v>9</x:v>
      </x:c>
      <x:c r="T354" s="1" t="n">
        <x:v>2031</x:v>
      </x:c>
      <x:c r="U354" s="1" t="s">
        <x:v>1874</x:v>
      </x:c>
      <x:c r="V354" s="15" t="n">
        <x:v>5290.18</x:v>
      </x:c>
      <x:c r="W354" s="15" t="n">
        <x:v>6617.64</x:v>
      </x:c>
      <x:c r="X354" s="1" t="str">
        <x:f aca="0">G354&amp;" | "&amp;D354</x:f>
        <x:v>ClinTech-A04 | ECG Machine</x:v>
      </x:c>
      <x:c r="Y354" s="1" t="s">
        <x:v>1875</x:v>
      </x:c>
      <x:c r="Z354" s="11" t="b">
        <x:f aca="0">FALSE()</x:f>
        <x:v>0</x:v>
      </x:c>
    </x:row>
    <x:row r="355" ht="15" hidden="0" customHeight="1">
      <x:c r="A355" s="1" t="s">
        <x:v>2895</x:v>
      </x:c>
      <x:c r="B355" s="1" t="s">
        <x:v>2896</x:v>
      </x:c>
      <x:c r="C355" s="1" t="s">
        <x:v>2897</x:v>
      </x:c>
      <x:c r="D355" s="1" t="s">
        <x:v>1888</x:v>
      </x:c>
      <x:c r="E355" s="1" t="s">
        <x:v>1880</x:v>
      </x:c>
      <x:c r="F355" s="1" t="s">
        <x:v>1889</x:v>
      </x:c>
      <x:c r="G355" s="1" t="s">
        <x:v>2097</x:v>
      </x:c>
      <x:c r="H355" s="1" t="s">
        <x:v>1891</x:v>
      </x:c>
      <x:c r="I355" s="1" t="s">
        <x:v>1871</x:v>
      </x:c>
      <x:c r="J355" s="1" t="s">
        <x:v>1893</x:v>
      </x:c>
      <x:c r="K355" s="14" t="n">
        <x:v>45167</x:v>
      </x:c>
      <x:c r="L355" s="1" t="n">
        <x:f aca="0">ROUND((DATE(2026,7,31)-K355)/365.25,2)</x:f>
        <x:v>2.92</x:v>
      </x:c>
      <x:c r="M355" s="14" t="n">
        <x:v>46262</x:v>
      </x:c>
      <x:c r="N355" s="1" t="s">
        <x:v>1907</x:v>
      </x:c>
      <x:c r="O355" s="1" t="n">
        <x:v>180</x:v>
      </x:c>
      <x:c r="P355" s="14" t="n">
        <x:v>46092</x:v>
      </x:c>
      <x:c r="Q355" s="14" t="n">
        <x:v>46272</x:v>
      </x:c>
      <x:c r="R355" s="1" t="n">
        <x:f aca="0">MAX(0,DATE(2026,7,31)-Q355)</x:f>
        <x:v>0</x:v>
      </x:c>
      <x:c r="S355" s="1" t="n">
        <x:v>10</x:v>
      </x:c>
      <x:c r="T355" s="1" t="n">
        <x:v>2033</x:v>
      </x:c>
      <x:c r="U355" s="1" t="s">
        <x:v>1959</x:v>
      </x:c>
      <x:c r="V355" s="15" t="n">
        <x:v>3268.52</x:v>
      </x:c>
      <x:c r="W355" s="15" t="n">
        <x:v>3392.47</x:v>
      </x:c>
      <x:c r="X355" s="1" t="str">
        <x:f aca="0">G355&amp;" | "&amp;D355</x:f>
        <x:v>PulseWorks-B03 | Infusion Pump</x:v>
      </x:c>
      <x:c r="Y355" s="1" t="s">
        <x:v>1885</x:v>
      </x:c>
      <x:c r="Z355" s="11" t="b">
        <x:f aca="0">FALSE()</x:f>
        <x:v>0</x:v>
      </x:c>
    </x:row>
    <x:row r="356" ht="15" hidden="0" customHeight="1">
      <x:c r="A356" s="1" t="s">
        <x:v>2898</x:v>
      </x:c>
      <x:c r="B356" s="1" t="s">
        <x:v>2899</x:v>
      </x:c>
      <x:c r="C356" s="1" t="s">
        <x:v>2900</x:v>
      </x:c>
      <x:c r="D356" s="1" t="s">
        <x:v>1915</x:v>
      </x:c>
      <x:c r="E356" s="1" t="s">
        <x:v>1916</x:v>
      </x:c>
      <x:c r="F356" s="1" t="s">
        <x:v>1963</x:v>
      </x:c>
      <x:c r="G356" s="1" t="s">
        <x:v>1964</x:v>
      </x:c>
      <x:c r="H356" s="1" t="s">
        <x:v>1891</x:v>
      </x:c>
      <x:c r="I356" s="1" t="s">
        <x:v>1919</x:v>
      </x:c>
      <x:c r="J356" s="1" t="s">
        <x:v>1902</x:v>
      </x:c>
      <x:c r="K356" s="14" t="n">
        <x:v>44597</x:v>
      </x:c>
      <x:c r="L356" s="1" t="n">
        <x:f aca="0">ROUND((DATE(2026,7,31)-K356)/365.25,2)</x:f>
        <x:v>4.48</x:v>
      </x:c>
      <x:c r="M356" s="14" t="n">
        <x:v>45692</x:v>
      </x:c>
      <x:c r="N356" s="1" t="s">
        <x:v>1907</x:v>
      </x:c>
      <x:c r="O356" s="1" t="n">
        <x:v>180</x:v>
      </x:c>
      <x:c r="P356" s="14" t="n">
        <x:v>45942</x:v>
      </x:c>
      <x:c r="Q356" s="14" t="n">
        <x:v>46122</x:v>
      </x:c>
      <x:c r="R356" s="1" t="n">
        <x:f aca="0">MAX(0,DATE(2026,7,31)-Q356)</x:f>
        <x:v>112</x:v>
      </x:c>
      <x:c r="S356" s="1" t="n">
        <x:v>9</x:v>
      </x:c>
      <x:c r="T356" s="1" t="n">
        <x:v>2031</x:v>
      </x:c>
      <x:c r="U356" s="1" t="s">
        <x:v>1874</x:v>
      </x:c>
      <x:c r="V356" s="15" t="n">
        <x:v>31108.91</x:v>
      </x:c>
      <x:c r="W356" s="15" t="n">
        <x:v>31108.91</x:v>
      </x:c>
      <x:c r="X356" s="1" t="str">
        <x:f aca="0">G356&amp;" | "&amp;D356</x:f>
        <x:v>ClinTech-C01 | Ventilator</x:v>
      </x:c>
      <x:c r="Y356" s="1" t="s">
        <x:v>1885</x:v>
      </x:c>
      <x:c r="Z356" s="11" t="b">
        <x:f aca="0">FALSE()</x:f>
        <x:v>0</x:v>
      </x:c>
    </x:row>
    <x:row r="357" ht="15" hidden="0" customHeight="1">
      <x:c r="A357" s="1" t="s">
        <x:v>1017</x:v>
      </x:c>
      <x:c r="B357" s="1" t="s">
        <x:v>2901</x:v>
      </x:c>
      <x:c r="C357" s="1" t="s">
        <x:v>2902</x:v>
      </x:c>
      <x:c r="D357" s="1" t="s">
        <x:v>1915</x:v>
      </x:c>
      <x:c r="E357" s="1" t="s">
        <x:v>1916</x:v>
      </x:c>
      <x:c r="F357" s="1" t="s">
        <x:v>1868</x:v>
      </x:c>
      <x:c r="G357" s="1" t="s">
        <x:v>2079</x:v>
      </x:c>
      <x:c r="H357" s="1" t="s">
        <x:v>1870</x:v>
      </x:c>
      <x:c r="I357" s="1" t="s">
        <x:v>1923</x:v>
      </x:c>
      <x:c r="J357" s="1" t="s">
        <x:v>1902</x:v>
      </x:c>
      <x:c r="K357" s="14" t="n">
        <x:v>44935</x:v>
      </x:c>
      <x:c r="L357" s="1" t="n">
        <x:f aca="0">ROUND((DATE(2026,7,31)-K357)/365.25,2)</x:f>
        <x:v>3.56</x:v>
      </x:c>
      <x:c r="M357" s="14" t="n">
        <x:v>46030</x:v>
      </x:c>
      <x:c r="N357" s="1" t="s">
        <x:v>1884</x:v>
      </x:c>
      <x:c r="O357" s="1" t="n">
        <x:v>365</x:v>
      </x:c>
      <x:c r="P357" s="14" t="n">
        <x:v>46112</x:v>
      </x:c>
      <x:c r="Q357" s="14" t="n">
        <x:v>46477</x:v>
      </x:c>
      <x:c r="R357" s="1" t="n">
        <x:f aca="0">MAX(0,DATE(2026,7,31)-Q357)</x:f>
        <x:v>0</x:v>
      </x:c>
      <x:c r="S357" s="1" t="n">
        <x:v>10</x:v>
      </x:c>
      <x:c r="T357" s="1" t="n">
        <x:v>2033</x:v>
      </x:c>
      <x:c r="U357" s="1" t="s">
        <x:v>1874</x:v>
      </x:c>
      <x:c r="V357" s="15" t="n">
        <x:v>27547.38</x:v>
      </x:c>
      <x:c r="W357" s="15" t="n">
        <x:v>34367.47</x:v>
      </x:c>
      <x:c r="X357" s="1" t="str">
        <x:f aca="0">G357&amp;" | "&amp;D357</x:f>
        <x:v>NovaCare-C03 | Ventilator</x:v>
      </x:c>
      <x:c r="Y357" s="1" t="s">
        <x:v>1875</x:v>
      </x:c>
      <x:c r="Z357" s="11" t="b">
        <x:f aca="0">FALSE()</x:f>
        <x:v>0</x:v>
      </x:c>
    </x:row>
    <x:row r="358" ht="15" hidden="0" customHeight="1">
      <x:c r="A358" s="1" t="s">
        <x:v>2903</x:v>
      </x:c>
      <x:c r="B358" s="1" t="s">
        <x:v>2904</x:v>
      </x:c>
      <x:c r="C358" s="1" t="s">
        <x:v>2905</x:v>
      </x:c>
      <x:c r="D358" s="1" t="s">
        <x:v>1989</x:v>
      </x:c>
      <x:c r="E358" s="1" t="s">
        <x:v>1968</x:v>
      </x:c>
      <x:c r="F358" s="1" t="s">
        <x:v>1881</x:v>
      </x:c>
      <x:c r="G358" s="1" t="s">
        <x:v>2054</x:v>
      </x:c>
      <x:c r="H358" s="1" t="s">
        <x:v>1891</x:v>
      </x:c>
      <x:c r="I358" s="1" t="s">
        <x:v>1923</x:v>
      </x:c>
      <x:c r="J358" s="1" t="s">
        <x:v>1893</x:v>
      </x:c>
      <x:c r="K358" s="14" t="n">
        <x:v>45404</x:v>
      </x:c>
      <x:c r="L358" s="1" t="n">
        <x:f aca="0">ROUND((DATE(2026,7,31)-K358)/365.25,2)</x:f>
        <x:v>2.27</x:v>
      </x:c>
      <x:c r="M358" s="14" t="n">
        <x:v>46499</x:v>
      </x:c>
      <x:c r="N358" s="1" t="s">
        <x:v>1884</x:v>
      </x:c>
      <x:c r="O358" s="1" t="n">
        <x:v>180</x:v>
      </x:c>
      <x:c r="P358" s="14" t="n">
        <x:v>45813</x:v>
      </x:c>
      <x:c r="Q358" s="14" t="n">
        <x:v>45993</x:v>
      </x:c>
      <x:c r="R358" s="1" t="n">
        <x:f aca="0">MAX(0,DATE(2026,7,31)-Q358)</x:f>
        <x:v>241</x:v>
      </x:c>
      <x:c r="S358" s="1" t="n">
        <x:v>9</x:v>
      </x:c>
      <x:c r="T358" s="1" t="n">
        <x:v>2033</x:v>
      </x:c>
      <x:c r="U358" s="1" t="s">
        <x:v>1874</x:v>
      </x:c>
      <x:c r="V358" s="15" t="n">
        <x:v>7760.52</x:v>
      </x:c>
      <x:c r="W358" s="15" t="n">
        <x:v>7760.52</x:v>
      </x:c>
      <x:c r="X358" s="1" t="str">
        <x:f aca="0">G358&amp;" | "&amp;D358</x:f>
        <x:v>Helix-C01 | ECG Machine</x:v>
      </x:c>
      <x:c r="Y358" s="1" t="s">
        <x:v>1885</x:v>
      </x:c>
      <x:c r="Z358" s="11" t="b">
        <x:f aca="0">FALSE()</x:f>
        <x:v>0</x:v>
      </x:c>
    </x:row>
    <x:row r="359" ht="15" hidden="0" customHeight="1">
      <x:c r="A359" s="1" t="s">
        <x:v>2906</x:v>
      </x:c>
      <x:c r="B359" s="1" t="s">
        <x:v>2907</x:v>
      </x:c>
      <x:c r="C359" s="1" t="s">
        <x:v>2908</x:v>
      </x:c>
      <x:c r="D359" s="1" t="s">
        <x:v>1888</x:v>
      </x:c>
      <x:c r="E359" s="1" t="s">
        <x:v>1880</x:v>
      </x:c>
      <x:c r="F359" s="1" t="s">
        <x:v>1917</x:v>
      </x:c>
      <x:c r="G359" s="1" t="s">
        <x:v>1967</x:v>
      </x:c>
      <x:c r="H359" s="1" t="s">
        <x:v>1911</x:v>
      </x:c>
      <x:c r="I359" s="1" t="s">
        <x:v>1871</x:v>
      </x:c>
      <x:c r="J359" s="1" t="s">
        <x:v>1902</x:v>
      </x:c>
      <x:c r="K359" s="14" t="n">
        <x:v>44057</x:v>
      </x:c>
      <x:c r="L359" s="1" t="n">
        <x:f aca="0">ROUND((DATE(2026,7,31)-K359)/365.25,2)</x:f>
        <x:v>5.96</x:v>
      </x:c>
      <x:c r="M359" s="14" t="n">
        <x:v>45152</x:v>
      </x:c>
      <x:c r="N359" s="1" t="s">
        <x:v>1884</x:v>
      </x:c>
      <x:c r="O359" s="1" t="n">
        <x:v>180</x:v>
      </x:c>
      <x:c r="P359" s="14" t="n">
        <x:v>46208</x:v>
      </x:c>
      <x:c r="Q359" s="14" t="n">
        <x:v>46388</x:v>
      </x:c>
      <x:c r="R359" s="1" t="n">
        <x:f aca="0">MAX(0,DATE(2026,7,31)-Q359)</x:f>
        <x:v>0</x:v>
      </x:c>
      <x:c r="S359" s="1" t="n">
        <x:v>9</x:v>
      </x:c>
      <x:c r="T359" s="1" t="n">
        <x:v>2029</x:v>
      </x:c>
      <x:c r="U359" s="1" t="s">
        <x:v>1874</x:v>
      </x:c>
      <x:c r="V359" s="15" t="n">
        <x:v>2844.84</x:v>
      </x:c>
      <x:c r="W359" s="15" t="n">
        <x:v>3298.88</x:v>
      </x:c>
      <x:c r="X359" s="1" t="str">
        <x:f aca="0">G359&amp;" | "&amp;D359</x:f>
        <x:v>Apex-C04 | Infusion Pump</x:v>
      </x:c>
      <x:c r="Y359" s="1" t="s">
        <x:v>1885</x:v>
      </x:c>
      <x:c r="Z359" s="11" t="b">
        <x:f aca="0">FALSE()</x:f>
        <x:v>0</x:v>
      </x:c>
    </x:row>
    <x:row r="360" ht="15" hidden="0" customHeight="1">
      <x:c r="A360" s="1" t="s">
        <x:v>1018</x:v>
      </x:c>
      <x:c r="B360" s="1" t="s">
        <x:v>2909</x:v>
      </x:c>
      <x:c r="C360" s="1" t="s">
        <x:v>2910</x:v>
      </x:c>
      <x:c r="D360" s="1" t="s">
        <x:v>2010</x:v>
      </x:c>
      <x:c r="E360" s="1" t="s">
        <x:v>1928</x:v>
      </x:c>
      <x:c r="F360" s="1" t="s">
        <x:v>1889</x:v>
      </x:c>
      <x:c r="G360" s="1" t="s">
        <x:v>1890</x:v>
      </x:c>
      <x:c r="H360" s="1" t="s">
        <x:v>1891</x:v>
      </x:c>
      <x:c r="I360" s="1" t="s">
        <x:v>1941</x:v>
      </x:c>
      <x:c r="J360" s="1" t="s">
        <x:v>1872</x:v>
      </x:c>
      <x:c r="K360" s="14" t="n">
        <x:v>44232</x:v>
      </x:c>
      <x:c r="L360" s="1" t="n">
        <x:f aca="0">ROUND((DATE(2026,7,31)-K360)/365.25,2)</x:f>
        <x:v>5.48</x:v>
      </x:c>
      <x:c r="M360" s="14" t="n">
        <x:v>45327</x:v>
      </x:c>
      <x:c r="N360" s="1" t="s">
        <x:v>1884</x:v>
      </x:c>
      <x:c r="O360" s="1" t="n">
        <x:v>365</x:v>
      </x:c>
      <x:c r="P360" s="14" t="n">
        <x:v>46163</x:v>
      </x:c>
      <x:c r="Q360" s="14" t="n">
        <x:v>46528</x:v>
      </x:c>
      <x:c r="R360" s="1" t="n">
        <x:f aca="0">MAX(0,DATE(2026,7,31)-Q360)</x:f>
        <x:v>0</x:v>
      </x:c>
      <x:c r="S360" s="1" t="n">
        <x:v>7</x:v>
      </x:c>
      <x:c r="T360" s="1" t="n">
        <x:v>2028</x:v>
      </x:c>
      <x:c r="U360" s="1" t="s">
        <x:v>1874</x:v>
      </x:c>
      <x:c r="V360" s="15" t="n">
        <x:v>2120.29</x:v>
      </x:c>
      <x:c r="W360" s="15" t="n">
        <x:v>2697.06</x:v>
      </x:c>
      <x:c r="X360" s="1" t="str">
        <x:f aca="0">G360&amp;" | "&amp;D360</x:f>
        <x:v>PulseWorks-B02 | Vital Signs Monitor</x:v>
      </x:c>
      <x:c r="Y360" s="1" t="s">
        <x:v>1875</x:v>
      </x:c>
      <x:c r="Z360" s="11" t="b">
        <x:f aca="0">FALSE()</x:f>
        <x:v>0</x:v>
      </x:c>
    </x:row>
    <x:row r="361" ht="15" hidden="0" customHeight="1">
      <x:c r="A361" s="1" t="s">
        <x:v>2911</x:v>
      </x:c>
      <x:c r="B361" s="1" t="s">
        <x:v>2912</x:v>
      </x:c>
      <x:c r="C361" s="1" t="s">
        <x:v>2913</x:v>
      </x:c>
      <x:c r="D361" s="1" t="s">
        <x:v>1989</x:v>
      </x:c>
      <x:c r="E361" s="1" t="s">
        <x:v>1968</x:v>
      </x:c>
      <x:c r="F361" s="1" t="s">
        <x:v>1881</x:v>
      </x:c>
      <x:c r="G361" s="1" t="s">
        <x:v>2070</x:v>
      </x:c>
      <x:c r="H361" s="1" t="s">
        <x:v>1891</x:v>
      </x:c>
      <x:c r="I361" s="1" t="s">
        <x:v>1994</x:v>
      </x:c>
      <x:c r="J361" s="1" t="s">
        <x:v>1893</x:v>
      </x:c>
      <x:c r="K361" s="14" t="n">
        <x:v>45251</x:v>
      </x:c>
      <x:c r="L361" s="1" t="n">
        <x:f aca="0">ROUND((DATE(2026,7,31)-K361)/365.25,2)</x:f>
        <x:v>2.69</x:v>
      </x:c>
      <x:c r="M361" s="14" t="n">
        <x:v>46346</x:v>
      </x:c>
      <x:c r="N361" s="1" t="s">
        <x:v>1884</x:v>
      </x:c>
      <x:c r="O361" s="1" t="n">
        <x:v>180</x:v>
      </x:c>
      <x:c r="P361" s="14" t="n">
        <x:v>46151</x:v>
      </x:c>
      <x:c r="Q361" s="14" t="n">
        <x:v>46331</x:v>
      </x:c>
      <x:c r="R361" s="1" t="n">
        <x:f aca="0">MAX(0,DATE(2026,7,31)-Q361)</x:f>
        <x:v>0</x:v>
      </x:c>
      <x:c r="S361" s="1" t="n">
        <x:v>10</x:v>
      </x:c>
      <x:c r="T361" s="1" t="n">
        <x:v>2033</x:v>
      </x:c>
      <x:c r="U361" s="1" t="s">
        <x:v>1874</x:v>
      </x:c>
      <x:c r="V361" s="15" t="n">
        <x:v>7270.3</x:v>
      </x:c>
      <x:c r="W361" s="15" t="n">
        <x:v>7877.78</x:v>
      </x:c>
      <x:c r="X361" s="1" t="str">
        <x:f aca="0">G361&amp;" | "&amp;D361</x:f>
        <x:v>Helix-B03 | ECG Machine</x:v>
      </x:c>
      <x:c r="Y361" s="1" t="s">
        <x:v>1885</x:v>
      </x:c>
      <x:c r="Z361" s="11" t="b">
        <x:f aca="0">FALSE()</x:f>
        <x:v>0</x:v>
      </x:c>
    </x:row>
    <x:row r="362" ht="15" hidden="0" customHeight="1">
      <x:c r="A362" s="1" t="s">
        <x:v>1022</x:v>
      </x:c>
      <x:c r="B362" s="1" t="s">
        <x:v>2914</x:v>
      </x:c>
      <x:c r="C362" s="1" t="s">
        <x:v>2915</x:v>
      </x:c>
      <x:c r="D362" s="1" t="s">
        <x:v>1879</x:v>
      </x:c>
      <x:c r="E362" s="1" t="s">
        <x:v>1880</x:v>
      </x:c>
      <x:c r="F362" s="1" t="s">
        <x:v>1889</x:v>
      </x:c>
      <x:c r="G362" s="1" t="s">
        <x:v>1890</x:v>
      </x:c>
      <x:c r="H362" s="1" t="s">
        <x:v>1891</x:v>
      </x:c>
      <x:c r="I362" s="1" t="s">
        <x:v>1983</x:v>
      </x:c>
      <x:c r="J362" s="1" t="s">
        <x:v>1893</x:v>
      </x:c>
      <x:c r="K362" s="14" t="n">
        <x:v>42659</x:v>
      </x:c>
      <x:c r="L362" s="1" t="n">
        <x:f aca="0">ROUND((DATE(2026,7,31)-K362)/365.25,2)</x:f>
        <x:v>9.79</x:v>
      </x:c>
      <x:c r="M362" s="14" t="n">
        <x:v>43754</x:v>
      </x:c>
      <x:c r="N362" s="1" t="s">
        <x:v>1884</x:v>
      </x:c>
      <x:c r="O362" s="1" t="n">
        <x:v>365</x:v>
      </x:c>
      <x:c r="P362" s="14" t="n">
        <x:v>46209</x:v>
      </x:c>
      <x:c r="Q362" s="14" t="n">
        <x:v>46574</x:v>
      </x:c>
      <x:c r="R362" s="1" t="n">
        <x:f aca="0">MAX(0,DATE(2026,7,31)-Q362)</x:f>
        <x:v>0</x:v>
      </x:c>
      <x:c r="S362" s="1" t="n">
        <x:v>8</x:v>
      </x:c>
      <x:c r="T362" s="1" t="n">
        <x:v>2024</x:v>
      </x:c>
      <x:c r="U362" s="1" t="s">
        <x:v>1874</x:v>
      </x:c>
      <x:c r="V362" s="15" t="n">
        <x:v>1708.21</x:v>
      </x:c>
      <x:c r="W362" s="15" t="n">
        <x:v>1708.21</x:v>
      </x:c>
      <x:c r="X362" s="1" t="str">
        <x:f aca="0">G362&amp;" | "&amp;D362</x:f>
        <x:v>PulseWorks-B02 | Enteral Feeding Pump</x:v>
      </x:c>
      <x:c r="Y362" s="1" t="s">
        <x:v>1875</x:v>
      </x:c>
      <x:c r="Z362" s="11" t="b">
        <x:f aca="0">FALSE()</x:f>
        <x:v>0</x:v>
      </x:c>
    </x:row>
    <x:row r="363" ht="15" hidden="0" customHeight="1">
      <x:c r="A363" s="1" t="s">
        <x:v>1027</x:v>
      </x:c>
      <x:c r="B363" s="1" t="s">
        <x:v>2916</x:v>
      </x:c>
      <x:c r="C363" s="1" t="s">
        <x:v>2917</x:v>
      </x:c>
      <x:c r="D363" s="1" t="s">
        <x:v>1888</x:v>
      </x:c>
      <x:c r="E363" s="1" t="s">
        <x:v>1880</x:v>
      </x:c>
      <x:c r="F363" s="1" t="s">
        <x:v>1899</x:v>
      </x:c>
      <x:c r="G363" s="1" t="s">
        <x:v>2311</x:v>
      </x:c>
      <x:c r="H363" s="1" t="s">
        <x:v>1891</x:v>
      </x:c>
      <x:c r="I363" s="1" t="s">
        <x:v>1901</x:v>
      </x:c>
      <x:c r="J363" s="1" t="s">
        <x:v>1902</x:v>
      </x:c>
      <x:c r="K363" s="14" t="n">
        <x:v>44810</x:v>
      </x:c>
      <x:c r="L363" s="1" t="n">
        <x:f aca="0">ROUND((DATE(2026,7,31)-K363)/365.25,2)</x:f>
        <x:v>3.9</x:v>
      </x:c>
      <x:c r="M363" s="14" t="n">
        <x:v>45905</x:v>
      </x:c>
      <x:c r="N363" s="1" t="s">
        <x:v>1884</x:v>
      </x:c>
      <x:c r="O363" s="1" t="n">
        <x:v>180</x:v>
      </x:c>
      <x:c r="P363" s="14" t="n">
        <x:v>46133</x:v>
      </x:c>
      <x:c r="Q363" s="14" t="n">
        <x:v>46313</x:v>
      </x:c>
      <x:c r="R363" s="1" t="n">
        <x:f aca="0">MAX(0,DATE(2026,7,31)-Q363)</x:f>
        <x:v>0</x:v>
      </x:c>
      <x:c r="S363" s="1" t="n">
        <x:v>8</x:v>
      </x:c>
      <x:c r="T363" s="1" t="n">
        <x:v>2030</x:v>
      </x:c>
      <x:c r="U363" s="1" t="s">
        <x:v>1874</x:v>
      </x:c>
      <x:c r="V363" s="15" t="n">
        <x:v>2839.05</x:v>
      </x:c>
      <x:c r="W363" s="15" t="n">
        <x:v>3598.13</x:v>
      </x:c>
      <x:c r="X363" s="1" t="str">
        <x:f aca="0">G363&amp;" | "&amp;D363</x:f>
        <x:v>MedAxis-B03 | Infusion Pump</x:v>
      </x:c>
      <x:c r="Y363" s="1" t="s">
        <x:v>1875</x:v>
      </x:c>
      <x:c r="Z363" s="11" t="b">
        <x:f aca="0">FALSE()</x:f>
        <x:v>0</x:v>
      </x:c>
    </x:row>
    <x:row r="364" ht="15" hidden="0" customHeight="1">
      <x:c r="A364" s="1" t="s">
        <x:v>1031</x:v>
      </x:c>
      <x:c r="B364" s="1" t="s">
        <x:v>2918</x:v>
      </x:c>
      <x:c r="C364" s="1" t="s">
        <x:v>2919</x:v>
      </x:c>
      <x:c r="D364" s="1" t="s">
        <x:v>1897</x:v>
      </x:c>
      <x:c r="E364" s="1" t="s">
        <x:v>1898</x:v>
      </x:c>
      <x:c r="F364" s="1" t="s">
        <x:v>1868</x:v>
      </x:c>
      <x:c r="G364" s="1" t="s">
        <x:v>2227</x:v>
      </x:c>
      <x:c r="H364" s="1" t="s">
        <x:v>1911</x:v>
      </x:c>
      <x:c r="I364" s="1" t="s">
        <x:v>1994</x:v>
      </x:c>
      <x:c r="J364" s="1" t="s">
        <x:v>1902</x:v>
      </x:c>
      <x:c r="K364" s="14" t="n">
        <x:v>44654</x:v>
      </x:c>
      <x:c r="L364" s="1" t="n">
        <x:f aca="0">ROUND((DATE(2026,7,31)-K364)/365.25,2)</x:f>
        <x:v>4.33</x:v>
      </x:c>
      <x:c r="M364" s="14" t="n">
        <x:v>45749</x:v>
      </x:c>
      <x:c r="N364" s="1" t="s">
        <x:v>1873</x:v>
      </x:c>
      <x:c r="O364" s="1" t="n">
        <x:v>180</x:v>
      </x:c>
      <x:c r="P364" s="14" t="n">
        <x:v>46226</x:v>
      </x:c>
      <x:c r="Q364" s="14" t="n">
        <x:v>46406</x:v>
      </x:c>
      <x:c r="R364" s="1" t="n">
        <x:f aca="0">MAX(0,DATE(2026,7,31)-Q364)</x:f>
        <x:v>0</x:v>
      </x:c>
      <x:c r="S364" s="1" t="n">
        <x:v>9</x:v>
      </x:c>
      <x:c r="T364" s="1" t="n">
        <x:v>2031</x:v>
      </x:c>
      <x:c r="U364" s="1" t="s">
        <x:v>1874</x:v>
      </x:c>
      <x:c r="V364" s="15" t="n">
        <x:v>12227.85</x:v>
      </x:c>
      <x:c r="W364" s="15" t="n">
        <x:v>17129.75</x:v>
      </x:c>
      <x:c r="X364" s="1" t="str">
        <x:f aca="0">G364&amp;" | "&amp;D364</x:f>
        <x:v>NovaCare-A02 | Defibrillator</x:v>
      </x:c>
      <x:c r="Y364" s="1" t="s">
        <x:v>1875</x:v>
      </x:c>
      <x:c r="Z364" s="11" t="b">
        <x:f aca="0">FALSE()</x:f>
        <x:v>0</x:v>
      </x:c>
    </x:row>
    <x:row r="365" ht="15" hidden="0" customHeight="1">
      <x:c r="A365" s="1" t="s">
        <x:v>2920</x:v>
      </x:c>
      <x:c r="B365" s="1" t="s">
        <x:v>2921</x:v>
      </x:c>
      <x:c r="C365" s="1" t="s">
        <x:v>2922</x:v>
      </x:c>
      <x:c r="D365" s="1" t="s">
        <x:v>1933</x:v>
      </x:c>
      <x:c r="E365" s="1" t="s">
        <x:v>1934</x:v>
      </x:c>
      <x:c r="F365" s="1" t="s">
        <x:v>1899</x:v>
      </x:c>
      <x:c r="G365" s="1" t="s">
        <x:v>2100</x:v>
      </x:c>
      <x:c r="H365" s="1" t="s">
        <x:v>1911</x:v>
      </x:c>
      <x:c r="I365" s="1" t="s">
        <x:v>1923</x:v>
      </x:c>
      <x:c r="J365" s="1" t="s">
        <x:v>1872</x:v>
      </x:c>
      <x:c r="K365" s="14" t="n">
        <x:v>45318</x:v>
      </x:c>
      <x:c r="L365" s="1" t="n">
        <x:f aca="0">ROUND((DATE(2026,7,31)-K365)/365.25,2)</x:f>
        <x:v>2.51</x:v>
      </x:c>
      <x:c r="M365" s="14" t="n">
        <x:v>46413</x:v>
      </x:c>
      <x:c r="N365" s="1" t="s">
        <x:v>1884</x:v>
      </x:c>
      <x:c r="O365" s="1" t="n">
        <x:v>365</x:v>
      </x:c>
      <x:c r="P365" s="14" t="n">
        <x:v>45927</x:v>
      </x:c>
      <x:c r="Q365" s="14" t="n">
        <x:v>46292</x:v>
      </x:c>
      <x:c r="R365" s="1" t="n">
        <x:f aca="0">MAX(0,DATE(2026,7,31)-Q365)</x:f>
        <x:v>0</x:v>
      </x:c>
      <x:c r="S365" s="1" t="n">
        <x:v>7</x:v>
      </x:c>
      <x:c r="T365" s="1" t="n">
        <x:v>2031</x:v>
      </x:c>
      <x:c r="U365" s="1" t="s">
        <x:v>1874</x:v>
      </x:c>
      <x:c r="V365" s="15" t="n">
        <x:v>2141.58</x:v>
      </x:c>
      <x:c r="W365" s="15" t="n">
        <x:v>2183.91</x:v>
      </x:c>
      <x:c r="X365" s="1" t="str">
        <x:f aca="0">G365&amp;" | "&amp;D365</x:f>
        <x:v>MedAxis-C04 | Suction Pump</x:v>
      </x:c>
      <x:c r="Y365" s="1" t="s">
        <x:v>1885</x:v>
      </x:c>
      <x:c r="Z365" s="11" t="b">
        <x:f aca="0">FALSE()</x:f>
        <x:v>0</x:v>
      </x:c>
    </x:row>
    <x:row r="366" ht="15" hidden="0" customHeight="1">
      <x:c r="A366" s="1" t="s">
        <x:v>1033</x:v>
      </x:c>
      <x:c r="B366" s="1" t="s">
        <x:v>2923</x:v>
      </x:c>
      <x:c r="C366" s="1" t="s">
        <x:v>2924</x:v>
      </x:c>
      <x:c r="D366" s="1" t="s">
        <x:v>1897</x:v>
      </x:c>
      <x:c r="E366" s="1" t="s">
        <x:v>1898</x:v>
      </x:c>
      <x:c r="F366" s="1" t="s">
        <x:v>1963</x:v>
      </x:c>
      <x:c r="G366" s="1" t="s">
        <x:v>1993</x:v>
      </x:c>
      <x:c r="H366" s="1" t="s">
        <x:v>1870</x:v>
      </x:c>
      <x:c r="I366" s="1" t="s">
        <x:v>1968</x:v>
      </x:c>
      <x:c r="J366" s="1" t="s">
        <x:v>1902</x:v>
      </x:c>
      <x:c r="K366" s="14" t="n">
        <x:v>45989</x:v>
      </x:c>
      <x:c r="L366" s="1" t="n">
        <x:f aca="0">ROUND((DATE(2026,7,31)-K366)/365.25,2)</x:f>
        <x:v>0.67</x:v>
      </x:c>
      <x:c r="M366" s="14" t="n">
        <x:v>47084</x:v>
      </x:c>
      <x:c r="N366" s="1" t="s">
        <x:v>1884</x:v>
      </x:c>
      <x:c r="O366" s="1" t="n">
        <x:v>180</x:v>
      </x:c>
      <x:c r="P366" s="14" t="n">
        <x:v>45995</x:v>
      </x:c>
      <x:c r="Q366" s="14" t="n">
        <x:v>46175</x:v>
      </x:c>
      <x:c r="R366" s="1" t="n">
        <x:f aca="0">MAX(0,DATE(2026,7,31)-Q366)</x:f>
        <x:v>59</x:v>
      </x:c>
      <x:c r="S366" s="1" t="n">
        <x:v>10</x:v>
      </x:c>
      <x:c r="T366" s="1" t="n">
        <x:v>2035</x:v>
      </x:c>
      <x:c r="U366" s="1" t="s">
        <x:v>1874</x:v>
      </x:c>
      <x:c r="V366" s="15" t="n">
        <x:v>13186.89</x:v>
      </x:c>
      <x:c r="W366" s="15" t="n">
        <x:v>18439.74</x:v>
      </x:c>
      <x:c r="X366" s="1" t="str">
        <x:f aca="0">G366&amp;" | "&amp;D366</x:f>
        <x:v>ClinTech-A04 | Defibrillator</x:v>
      </x:c>
      <x:c r="Y366" s="1" t="s">
        <x:v>1875</x:v>
      </x:c>
      <x:c r="Z366" s="11" t="b">
        <x:f aca="0">FALSE()</x:f>
        <x:v>0</x:v>
      </x:c>
    </x:row>
    <x:row r="367" ht="15" hidden="0" customHeight="1">
      <x:c r="A367" s="1" t="s">
        <x:v>1035</x:v>
      </x:c>
      <x:c r="B367" s="1" t="s">
        <x:v>2925</x:v>
      </x:c>
      <x:c r="C367" s="1" t="s">
        <x:v>2926</x:v>
      </x:c>
      <x:c r="D367" s="1" t="s">
        <x:v>2010</x:v>
      </x:c>
      <x:c r="E367" s="1" t="s">
        <x:v>1928</x:v>
      </x:c>
      <x:c r="F367" s="1" t="s">
        <x:v>1868</x:v>
      </x:c>
      <x:c r="G367" s="1" t="s">
        <x:v>2079</x:v>
      </x:c>
      <x:c r="H367" s="1" t="s">
        <x:v>1891</x:v>
      </x:c>
      <x:c r="I367" s="1" t="s">
        <x:v>1941</x:v>
      </x:c>
      <x:c r="J367" s="1" t="s">
        <x:v>1893</x:v>
      </x:c>
      <x:c r="K367" s="14" t="n">
        <x:v>45122</x:v>
      </x:c>
      <x:c r="L367" s="1" t="n">
        <x:f aca="0">ROUND((DATE(2026,7,31)-K367)/365.25,2)</x:f>
        <x:v>3.04</x:v>
      </x:c>
      <x:c r="M367" s="14" t="n">
        <x:v>46217</x:v>
      </x:c>
      <x:c r="N367" s="1" t="s">
        <x:v>1873</x:v>
      </x:c>
      <x:c r="O367" s="1" t="n">
        <x:v>180</x:v>
      </x:c>
      <x:c r="P367" s="14" t="n">
        <x:v>46116</x:v>
      </x:c>
      <x:c r="Q367" s="14" t="n">
        <x:v>46296</x:v>
      </x:c>
      <x:c r="R367" s="1" t="n">
        <x:f aca="0">MAX(0,DATE(2026,7,31)-Q367)</x:f>
        <x:v>0</x:v>
      </x:c>
      <x:c r="S367" s="1" t="n">
        <x:v>7</x:v>
      </x:c>
      <x:c r="T367" s="1" t="n">
        <x:v>2030</x:v>
      </x:c>
      <x:c r="U367" s="1" t="s">
        <x:v>1874</x:v>
      </x:c>
      <x:c r="V367" s="15" t="n">
        <x:v>2358.65</x:v>
      </x:c>
      <x:c r="W367" s="15" t="n">
        <x:v>2358.65</x:v>
      </x:c>
      <x:c r="X367" s="1" t="str">
        <x:f aca="0">G367&amp;" | "&amp;D367</x:f>
        <x:v>NovaCare-C03 | Vital Signs Monitor</x:v>
      </x:c>
      <x:c r="Y367" s="1" t="s">
        <x:v>1875</x:v>
      </x:c>
      <x:c r="Z367" s="11" t="b">
        <x:f aca="0">FALSE()</x:f>
        <x:v>0</x:v>
      </x:c>
    </x:row>
    <x:row r="368" ht="15" hidden="0" customHeight="1">
      <x:c r="A368" s="1" t="s">
        <x:v>2927</x:v>
      </x:c>
      <x:c r="B368" s="1" t="s">
        <x:v>2928</x:v>
      </x:c>
      <x:c r="C368" s="1" t="s">
        <x:v>2929</x:v>
      </x:c>
      <x:c r="D368" s="1" t="s">
        <x:v>1915</x:v>
      </x:c>
      <x:c r="E368" s="1" t="s">
        <x:v>1916</x:v>
      </x:c>
      <x:c r="F368" s="1" t="s">
        <x:v>1881</x:v>
      </x:c>
      <x:c r="G368" s="1" t="s">
        <x:v>1940</x:v>
      </x:c>
      <x:c r="H368" s="1" t="s">
        <x:v>1870</x:v>
      </x:c>
      <x:c r="I368" s="1" t="s">
        <x:v>1994</x:v>
      </x:c>
      <x:c r="J368" s="1" t="s">
        <x:v>1902</x:v>
      </x:c>
      <x:c r="K368" s="14" t="n">
        <x:v>45472</x:v>
      </x:c>
      <x:c r="L368" s="1" t="n">
        <x:f aca="0">ROUND((DATE(2026,7,31)-K368)/365.25,2)</x:f>
        <x:v>2.09</x:v>
      </x:c>
      <x:c r="M368" s="14" t="n">
        <x:v>46567</x:v>
      </x:c>
      <x:c r="N368" s="1" t="s">
        <x:v>1884</x:v>
      </x:c>
      <x:c r="O368" s="1" t="n">
        <x:v>180</x:v>
      </x:c>
      <x:c r="P368" s="14" t="n">
        <x:v>46128</x:v>
      </x:c>
      <x:c r="Q368" s="14" t="n">
        <x:v>46308</x:v>
      </x:c>
      <x:c r="R368" s="1" t="n">
        <x:f aca="0">MAX(0,DATE(2026,7,31)-Q368)</x:f>
        <x:v>0</x:v>
      </x:c>
      <x:c r="S368" s="1" t="n">
        <x:v>11</x:v>
      </x:c>
      <x:c r="T368" s="1" t="n">
        <x:v>2035</x:v>
      </x:c>
      <x:c r="U368" s="1" t="s">
        <x:v>1874</x:v>
      </x:c>
      <x:c r="V368" s="15" t="n">
        <x:v>23678.63</x:v>
      </x:c>
      <x:c r="W368" s="15" t="n">
        <x:v>30588.55</x:v>
      </x:c>
      <x:c r="X368" s="1" t="str">
        <x:f aca="0">G368&amp;" | "&amp;D368</x:f>
        <x:v>Helix-B02 | Ventilator</x:v>
      </x:c>
      <x:c r="Y368" s="1" t="s">
        <x:v>1885</x:v>
      </x:c>
      <x:c r="Z368" s="11" t="b">
        <x:f aca="0">FALSE()</x:f>
        <x:v>0</x:v>
      </x:c>
    </x:row>
    <x:row r="369" ht="15" hidden="0" customHeight="1">
      <x:c r="A369" s="1" t="s">
        <x:v>2930</x:v>
      </x:c>
      <x:c r="B369" s="1" t="s">
        <x:v>2931</x:v>
      </x:c>
      <x:c r="C369" s="1" t="s">
        <x:v>2932</x:v>
      </x:c>
      <x:c r="D369" s="1" t="s">
        <x:v>1949</x:v>
      </x:c>
      <x:c r="E369" s="1" t="s">
        <x:v>1916</x:v>
      </x:c>
      <x:c r="F369" s="1" t="s">
        <x:v>1917</x:v>
      </x:c>
      <x:c r="G369" s="1" t="s">
        <x:v>2167</x:v>
      </x:c>
      <x:c r="H369" s="1" t="s">
        <x:v>1891</x:v>
      </x:c>
      <x:c r="I369" s="1" t="s">
        <x:v>1892</x:v>
      </x:c>
      <x:c r="J369" s="1" t="s">
        <x:v>1893</x:v>
      </x:c>
      <x:c r="K369" s="14" t="n">
        <x:v>44774</x:v>
      </x:c>
      <x:c r="L369" s="1" t="n">
        <x:f aca="0">ROUND((DATE(2026,7,31)-K369)/365.25,2)</x:f>
        <x:v>4</x:v>
      </x:c>
      <x:c r="M369" s="14" t="n">
        <x:v>45869</x:v>
      </x:c>
      <x:c r="N369" s="1" t="s">
        <x:v>1884</x:v>
      </x:c>
      <x:c r="O369" s="1" t="n">
        <x:v>365</x:v>
      </x:c>
      <x:c r="P369" s="14" t="n">
        <x:v>45981</x:v>
      </x:c>
      <x:c r="Q369" s="14" t="n">
        <x:v>46346</x:v>
      </x:c>
      <x:c r="R369" s="1" t="n">
        <x:f aca="0">MAX(0,DATE(2026,7,31)-Q369)</x:f>
        <x:v>0</x:v>
      </x:c>
      <x:c r="S369" s="1" t="n">
        <x:v>9</x:v>
      </x:c>
      <x:c r="T369" s="1" t="n">
        <x:v>2031</x:v>
      </x:c>
      <x:c r="U369" s="1" t="s">
        <x:v>1874</x:v>
      </x:c>
      <x:c r="V369" s="15" t="n">
        <x:v>20248.8</x:v>
      </x:c>
      <x:c r="W369" s="15" t="n">
        <x:v>20997.5</x:v>
      </x:c>
      <x:c r="X369" s="1" t="str">
        <x:f aca="0">G369&amp;" | "&amp;D369</x:f>
        <x:v>Apex-B04 | Neonatal Incubator</x:v>
      </x:c>
      <x:c r="Y369" s="1" t="s">
        <x:v>1885</x:v>
      </x:c>
      <x:c r="Z369" s="11" t="b">
        <x:f aca="0">FALSE()</x:f>
        <x:v>0</x:v>
      </x:c>
    </x:row>
    <x:row r="370" ht="15" hidden="0" customHeight="1">
      <x:c r="A370" s="1" t="s">
        <x:v>2933</x:v>
      </x:c>
      <x:c r="B370" s="1" t="s">
        <x:v>2934</x:v>
      </x:c>
      <x:c r="C370" s="1" t="s">
        <x:v>2935</x:v>
      </x:c>
      <x:c r="D370" s="1" t="s">
        <x:v>1879</x:v>
      </x:c>
      <x:c r="E370" s="1" t="s">
        <x:v>1880</x:v>
      </x:c>
      <x:c r="F370" s="1" t="s">
        <x:v>1889</x:v>
      </x:c>
      <x:c r="G370" s="1" t="s">
        <x:v>2250</x:v>
      </x:c>
      <x:c r="H370" s="1" t="s">
        <x:v>1891</x:v>
      </x:c>
      <x:c r="I370" s="1" t="s">
        <x:v>1941</x:v>
      </x:c>
      <x:c r="J370" s="1" t="s">
        <x:v>1872</x:v>
      </x:c>
      <x:c r="K370" s="14" t="n">
        <x:v>44817</x:v>
      </x:c>
      <x:c r="L370" s="1" t="n">
        <x:f aca="0">ROUND((DATE(2026,7,31)-K370)/365.25,2)</x:f>
        <x:v>3.88</x:v>
      </x:c>
      <x:c r="M370" s="14" t="n">
        <x:v>45912</x:v>
      </x:c>
      <x:c r="N370" s="1" t="s">
        <x:v>1884</x:v>
      </x:c>
      <x:c r="O370" s="1" t="n">
        <x:v>180</x:v>
      </x:c>
      <x:c r="P370" s="14" t="n">
        <x:v>46018</x:v>
      </x:c>
      <x:c r="Q370" s="14" t="n">
        <x:v>46198</x:v>
      </x:c>
      <x:c r="R370" s="1" t="n">
        <x:f aca="0">MAX(0,DATE(2026,7,31)-Q370)</x:f>
        <x:v>36</x:v>
      </x:c>
      <x:c r="S370" s="1" t="n">
        <x:v>7</x:v>
      </x:c>
      <x:c r="T370" s="1" t="n">
        <x:v>2029</x:v>
      </x:c>
      <x:c r="U370" s="1" t="s">
        <x:v>1959</x:v>
      </x:c>
      <x:c r="V370" s="15" t="n">
        <x:v>1466.23</x:v>
      </x:c>
      <x:c r="W370" s="15" t="n">
        <x:v>1810.54</x:v>
      </x:c>
      <x:c r="X370" s="1" t="str">
        <x:f aca="0">G370&amp;" | "&amp;D370</x:f>
        <x:v>PulseWorks-C02 | Enteral Feeding Pump</x:v>
      </x:c>
      <x:c r="Y370" s="1" t="s">
        <x:v>1885</x:v>
      </x:c>
      <x:c r="Z370" s="11" t="b">
        <x:f aca="0">FALSE()</x:f>
        <x:v>0</x:v>
      </x:c>
    </x:row>
    <x:row r="371" ht="15" hidden="0" customHeight="1">
      <x:c r="A371" s="1" t="s">
        <x:v>2936</x:v>
      </x:c>
      <x:c r="B371" s="1" t="s">
        <x:v>2937</x:v>
      </x:c>
      <x:c r="C371" s="1" t="s">
        <x:v>2938</x:v>
      </x:c>
      <x:c r="D371" s="1" t="s">
        <x:v>2010</x:v>
      </x:c>
      <x:c r="E371" s="1" t="s">
        <x:v>1928</x:v>
      </x:c>
      <x:c r="F371" s="1" t="s">
        <x:v>1881</x:v>
      </x:c>
      <x:c r="G371" s="1" t="s">
        <x:v>2070</x:v>
      </x:c>
      <x:c r="H371" s="1" t="s">
        <x:v>1891</x:v>
      </x:c>
      <x:c r="I371" s="1" t="s">
        <x:v>1919</x:v>
      </x:c>
      <x:c r="J371" s="1" t="s">
        <x:v>1893</x:v>
      </x:c>
      <x:c r="K371" s="14" t="n">
        <x:v>41486</x:v>
      </x:c>
      <x:c r="L371" s="1" t="n">
        <x:f aca="0">ROUND((DATE(2026,7,31)-K371)/365.25,2)</x:f>
        <x:v>13</x:v>
      </x:c>
      <x:c r="M371" s="14" t="n">
        <x:v>42581</x:v>
      </x:c>
      <x:c r="N371" s="1" t="s">
        <x:v>1884</x:v>
      </x:c>
      <x:c r="O371" s="1" t="n">
        <x:v>365</x:v>
      </x:c>
      <x:c r="P371" s="14" t="n">
        <x:v>46153</x:v>
      </x:c>
      <x:c r="Q371" s="14" t="n">
        <x:v>46518</x:v>
      </x:c>
      <x:c r="R371" s="1" t="n">
        <x:f aca="0">MAX(0,DATE(2026,7,31)-Q371)</x:f>
        <x:v>0</x:v>
      </x:c>
      <x:c r="S371" s="1" t="n">
        <x:v>6</x:v>
      </x:c>
      <x:c r="T371" s="1" t="n">
        <x:v>2019</x:v>
      </x:c>
      <x:c r="U371" s="1" t="s">
        <x:v>1874</x:v>
      </x:c>
      <x:c r="V371" s="15" t="n">
        <x:v>1777.38</x:v>
      </x:c>
      <x:c r="W371" s="15" t="n">
        <x:v>2359.41</x:v>
      </x:c>
      <x:c r="X371" s="1" t="str">
        <x:f aca="0">G371&amp;" | "&amp;D371</x:f>
        <x:v>Helix-B03 | Vital Signs Monitor</x:v>
      </x:c>
      <x:c r="Y371" s="1" t="s">
        <x:v>1885</x:v>
      </x:c>
      <x:c r="Z371" s="11" t="b">
        <x:f aca="0">FALSE()</x:f>
        <x:v>0</x:v>
      </x:c>
    </x:row>
    <x:row r="372" ht="15" hidden="0" customHeight="1">
      <x:c r="A372" s="1" t="s">
        <x:v>2939</x:v>
      </x:c>
      <x:c r="B372" s="1" t="s">
        <x:v>2940</x:v>
      </x:c>
      <x:c r="C372" s="1" t="s">
        <x:v>2941</x:v>
      </x:c>
      <x:c r="D372" s="1" t="s">
        <x:v>1915</x:v>
      </x:c>
      <x:c r="E372" s="1" t="s">
        <x:v>1916</x:v>
      </x:c>
      <x:c r="F372" s="1" t="s">
        <x:v>1899</x:v>
      </x:c>
      <x:c r="G372" s="1" t="s">
        <x:v>2400</x:v>
      </x:c>
      <x:c r="H372" s="1" t="s">
        <x:v>1911</x:v>
      </x:c>
      <x:c r="I372" s="1" t="s">
        <x:v>1994</x:v>
      </x:c>
      <x:c r="J372" s="1" t="s">
        <x:v>1902</x:v>
      </x:c>
      <x:c r="K372" s="14" t="n">
        <x:v>44870</x:v>
      </x:c>
      <x:c r="L372" s="1" t="n">
        <x:f aca="0">ROUND((DATE(2026,7,31)-K372)/365.25,2)</x:f>
        <x:v>3.73</x:v>
      </x:c>
      <x:c r="M372" s="14" t="n">
        <x:v>45965</x:v>
      </x:c>
      <x:c r="N372" s="1" t="s">
        <x:v>1884</x:v>
      </x:c>
      <x:c r="O372" s="1" t="n">
        <x:v>365</x:v>
      </x:c>
      <x:c r="P372" s="14" t="n">
        <x:v>46202</x:v>
      </x:c>
      <x:c r="Q372" s="14" t="n">
        <x:v>46567</x:v>
      </x:c>
      <x:c r="R372" s="1" t="n">
        <x:f aca="0">MAX(0,DATE(2026,7,31)-Q372)</x:f>
        <x:v>0</x:v>
      </x:c>
      <x:c r="S372" s="1" t="n">
        <x:v>10</x:v>
      </x:c>
      <x:c r="T372" s="1" t="n">
        <x:v>2032</x:v>
      </x:c>
      <x:c r="U372" s="1" t="s">
        <x:v>1874</x:v>
      </x:c>
      <x:c r="V372" s="15" t="n">
        <x:v>25689.21</x:v>
      </x:c>
      <x:c r="W372" s="15" t="n">
        <x:v>29569.91</x:v>
      </x:c>
      <x:c r="X372" s="1" t="str">
        <x:f aca="0">G372&amp;" | "&amp;D372</x:f>
        <x:v>MedAxis-B01 | Ventilator</x:v>
      </x:c>
      <x:c r="Y372" s="1" t="s">
        <x:v>1885</x:v>
      </x:c>
      <x:c r="Z372" s="11" t="b">
        <x:f aca="0">FALSE()</x:f>
        <x:v>0</x:v>
      </x:c>
    </x:row>
    <x:row r="373" ht="15" hidden="0" customHeight="1">
      <x:c r="A373" s="1" t="s">
        <x:v>2942</x:v>
      </x:c>
      <x:c r="B373" s="1" t="s">
        <x:v>2943</x:v>
      </x:c>
      <x:c r="C373" s="1" t="s">
        <x:v>2944</x:v>
      </x:c>
      <x:c r="D373" s="1" t="s">
        <x:v>1888</x:v>
      </x:c>
      <x:c r="E373" s="1" t="s">
        <x:v>1880</x:v>
      </x:c>
      <x:c r="F373" s="1" t="s">
        <x:v>1868</x:v>
      </x:c>
      <x:c r="G373" s="1" t="s">
        <x:v>1990</x:v>
      </x:c>
      <x:c r="H373" s="1" t="s">
        <x:v>1870</x:v>
      </x:c>
      <x:c r="I373" s="1" t="s">
        <x:v>1892</x:v>
      </x:c>
      <x:c r="J373" s="1" t="s">
        <x:v>1893</x:v>
      </x:c>
      <x:c r="K373" s="14" t="n">
        <x:v>45788</x:v>
      </x:c>
      <x:c r="L373" s="1" t="n">
        <x:f aca="0">ROUND((DATE(2026,7,31)-K373)/365.25,2)</x:f>
        <x:v>1.22</x:v>
      </x:c>
      <x:c r="M373" s="14" t="n">
        <x:v>46883</x:v>
      </x:c>
      <x:c r="N373" s="1" t="s">
        <x:v>1884</x:v>
      </x:c>
      <x:c r="O373" s="1" t="n">
        <x:v>365</x:v>
      </x:c>
      <x:c r="P373" s="14" t="n">
        <x:v>46213</x:v>
      </x:c>
      <x:c r="Q373" s="14" t="n">
        <x:v>46578</x:v>
      </x:c>
      <x:c r="R373" s="1" t="n">
        <x:f aca="0">MAX(0,DATE(2026,7,31)-Q373)</x:f>
        <x:v>0</x:v>
      </x:c>
      <x:c r="S373" s="1" t="n">
        <x:v>9</x:v>
      </x:c>
      <x:c r="T373" s="1" t="n">
        <x:v>2034</x:v>
      </x:c>
      <x:c r="U373" s="1" t="s">
        <x:v>1874</x:v>
      </x:c>
      <x:c r="V373" s="15" t="n">
        <x:v>3643.31</x:v>
      </x:c>
      <x:c r="W373" s="15" t="n">
        <x:v>4190.23</x:v>
      </x:c>
      <x:c r="X373" s="1" t="str">
        <x:f aca="0">G373&amp;" | "&amp;D373</x:f>
        <x:v>NovaCare-C04 | Infusion Pump</x:v>
      </x:c>
      <x:c r="Y373" s="1" t="s">
        <x:v>1885</x:v>
      </x:c>
      <x:c r="Z373" s="11" t="b">
        <x:f aca="0">FALSE()</x:f>
        <x:v>0</x:v>
      </x:c>
    </x:row>
    <x:row r="374" ht="15" hidden="0" customHeight="1">
      <x:c r="A374" s="1" t="s">
        <x:v>1036</x:v>
      </x:c>
      <x:c r="B374" s="1" t="s">
        <x:v>2945</x:v>
      </x:c>
      <x:c r="C374" s="1" t="s">
        <x:v>2946</x:v>
      </x:c>
      <x:c r="D374" s="1" t="s">
        <x:v>1879</x:v>
      </x:c>
      <x:c r="E374" s="1" t="s">
        <x:v>1880</x:v>
      </x:c>
      <x:c r="F374" s="1" t="s">
        <x:v>1899</x:v>
      </x:c>
      <x:c r="G374" s="1" t="s">
        <x:v>1975</x:v>
      </x:c>
      <x:c r="H374" s="1" t="s">
        <x:v>1891</x:v>
      </x:c>
      <x:c r="I374" s="1" t="s">
        <x:v>1968</x:v>
      </x:c>
      <x:c r="J374" s="1" t="s">
        <x:v>1893</x:v>
      </x:c>
      <x:c r="K374" s="14" t="n">
        <x:v>45198</x:v>
      </x:c>
      <x:c r="L374" s="1" t="n">
        <x:f aca="0">ROUND((DATE(2026,7,31)-K374)/365.25,2)</x:f>
        <x:v>2.84</x:v>
      </x:c>
      <x:c r="M374" s="14" t="n">
        <x:v>46293</x:v>
      </x:c>
      <x:c r="N374" s="1" t="s">
        <x:v>1884</x:v>
      </x:c>
      <x:c r="O374" s="1" t="n">
        <x:v>180</x:v>
      </x:c>
      <x:c r="P374" s="14" t="n">
        <x:v>46029</x:v>
      </x:c>
      <x:c r="Q374" s="14" t="n">
        <x:v>46209</x:v>
      </x:c>
      <x:c r="R374" s="1" t="n">
        <x:f aca="0">MAX(0,DATE(2026,7,31)-Q374)</x:f>
        <x:v>25</x:v>
      </x:c>
      <x:c r="S374" s="1" t="n">
        <x:v>7</x:v>
      </x:c>
      <x:c r="T374" s="1" t="n">
        <x:v>2030</x:v>
      </x:c>
      <x:c r="U374" s="1" t="s">
        <x:v>1874</x:v>
      </x:c>
      <x:c r="V374" s="15" t="n">
        <x:v>1640.9</x:v>
      </x:c>
      <x:c r="W374" s="15" t="n">
        <x:v>1640.9</x:v>
      </x:c>
      <x:c r="X374" s="1" t="str">
        <x:f aca="0">G374&amp;" | "&amp;D374</x:f>
        <x:v>MedAxis-C02 | Enteral Feeding Pump</x:v>
      </x:c>
      <x:c r="Y374" s="1" t="s">
        <x:v>1875</x:v>
      </x:c>
      <x:c r="Z374" s="11" t="b">
        <x:f aca="0">FALSE()</x:f>
        <x:v>0</x:v>
      </x:c>
    </x:row>
    <x:row r="375" ht="15" hidden="0" customHeight="1">
      <x:c r="A375" s="1" t="s">
        <x:v>1038</x:v>
      </x:c>
      <x:c r="B375" s="1" t="s">
        <x:v>2947</x:v>
      </x:c>
      <x:c r="C375" s="1" t="s">
        <x:v>2948</x:v>
      </x:c>
      <x:c r="D375" s="1" t="s">
        <x:v>1866</x:v>
      </x:c>
      <x:c r="E375" s="1" t="s">
        <x:v>1867</x:v>
      </x:c>
      <x:c r="F375" s="1" t="s">
        <x:v>1963</x:v>
      </x:c>
      <x:c r="G375" s="1" t="s">
        <x:v>2132</x:v>
      </x:c>
      <x:c r="H375" s="1" t="s">
        <x:v>1911</x:v>
      </x:c>
      <x:c r="I375" s="1" t="s">
        <x:v>1923</x:v>
      </x:c>
      <x:c r="J375" s="1" t="s">
        <x:v>1893</x:v>
      </x:c>
      <x:c r="K375" s="14" t="n">
        <x:v>44706</x:v>
      </x:c>
      <x:c r="L375" s="1" t="n">
        <x:f aca="0">ROUND((DATE(2026,7,31)-K375)/365.25,2)</x:f>
        <x:v>4.18</x:v>
      </x:c>
      <x:c r="M375" s="14" t="n">
        <x:v>45801</x:v>
      </x:c>
      <x:c r="N375" s="1" t="s">
        <x:v>1884</x:v>
      </x:c>
      <x:c r="O375" s="1" t="n">
        <x:v>365</x:v>
      </x:c>
      <x:c r="P375" s="14" t="n">
        <x:v>46100</x:v>
      </x:c>
      <x:c r="Q375" s="14" t="n">
        <x:v>46465</x:v>
      </x:c>
      <x:c r="R375" s="1" t="n">
        <x:f aca="0">MAX(0,DATE(2026,7,31)-Q375)</x:f>
        <x:v>0</x:v>
      </x:c>
      <x:c r="S375" s="1" t="n">
        <x:v>10</x:v>
      </x:c>
      <x:c r="T375" s="1" t="n">
        <x:v>2032</x:v>
      </x:c>
      <x:c r="U375" s="1" t="s">
        <x:v>1874</x:v>
      </x:c>
      <x:c r="V375" s="15" t="n">
        <x:v>50360.5</x:v>
      </x:c>
      <x:c r="W375" s="15" t="n">
        <x:v>55896.95</x:v>
      </x:c>
      <x:c r="X375" s="1" t="str">
        <x:f aca="0">G375&amp;" | "&amp;D375</x:f>
        <x:v>ClinTech-A02 | Ultrasound</x:v>
      </x:c>
      <x:c r="Y375" s="1" t="s">
        <x:v>1875</x:v>
      </x:c>
      <x:c r="Z375" s="11" t="b">
        <x:f aca="0">FALSE()</x:f>
        <x:v>0</x:v>
      </x:c>
    </x:row>
    <x:row r="376" ht="15" hidden="0" customHeight="1">
      <x:c r="A376" s="1" t="s">
        <x:v>1041</x:v>
      </x:c>
      <x:c r="B376" s="1" t="s">
        <x:v>2949</x:v>
      </x:c>
      <x:c r="C376" s="1" t="s">
        <x:v>2950</x:v>
      </x:c>
      <x:c r="D376" s="1" t="s">
        <x:v>1927</x:v>
      </x:c>
      <x:c r="E376" s="1" t="s">
        <x:v>1928</x:v>
      </x:c>
      <x:c r="F376" s="1" t="s">
        <x:v>1881</x:v>
      </x:c>
      <x:c r="G376" s="1" t="s">
        <x:v>1971</x:v>
      </x:c>
      <x:c r="H376" s="1" t="s">
        <x:v>1891</x:v>
      </x:c>
      <x:c r="I376" s="1" t="s">
        <x:v>1994</x:v>
      </x:c>
      <x:c r="J376" s="1" t="s">
        <x:v>1893</x:v>
      </x:c>
      <x:c r="K376" s="14" t="n">
        <x:v>43571</x:v>
      </x:c>
      <x:c r="L376" s="1" t="n">
        <x:f aca="0">ROUND((DATE(2026,7,31)-K376)/365.25,2)</x:f>
        <x:v>7.29</x:v>
      </x:c>
      <x:c r="M376" s="14" t="n">
        <x:v>44666</x:v>
      </x:c>
      <x:c r="N376" s="1" t="s">
        <x:v>1873</x:v>
      </x:c>
      <x:c r="O376" s="1" t="n">
        <x:v>365</x:v>
      </x:c>
      <x:c r="P376" s="14" t="n">
        <x:v>45912</x:v>
      </x:c>
      <x:c r="Q376" s="14" t="n">
        <x:v>46277</x:v>
      </x:c>
      <x:c r="R376" s="1" t="n">
        <x:f aca="0">MAX(0,DATE(2026,7,31)-Q376)</x:f>
        <x:v>0</x:v>
      </x:c>
      <x:c r="S376" s="1" t="n">
        <x:v>8</x:v>
      </x:c>
      <x:c r="T376" s="1" t="n">
        <x:v>2027</x:v>
      </x:c>
      <x:c r="U376" s="1" t="s">
        <x:v>1874</x:v>
      </x:c>
      <x:c r="V376" s="15" t="n">
        <x:v>6907.32</x:v>
      </x:c>
      <x:c r="W376" s="15" t="n">
        <x:v>10256.92</x:v>
      </x:c>
      <x:c r="X376" s="1" t="str">
        <x:f aca="0">G376&amp;" | "&amp;D376</x:f>
        <x:v>Helix-A01 | Patient Monitor</x:v>
      </x:c>
      <x:c r="Y376" s="1" t="s">
        <x:v>1875</x:v>
      </x:c>
      <x:c r="Z376" s="11" t="b">
        <x:f aca="0">FALSE()</x:f>
        <x:v>0</x:v>
      </x:c>
    </x:row>
    <x:row r="377" ht="15" hidden="0" customHeight="1">
      <x:c r="A377" s="1" t="s">
        <x:v>1042</x:v>
      </x:c>
      <x:c r="B377" s="1" t="s">
        <x:v>2951</x:v>
      </x:c>
      <x:c r="C377" s="1" t="s">
        <x:v>2952</x:v>
      </x:c>
      <x:c r="D377" s="1" t="s">
        <x:v>2010</x:v>
      </x:c>
      <x:c r="E377" s="1" t="s">
        <x:v>1928</x:v>
      </x:c>
      <x:c r="F377" s="1" t="s">
        <x:v>1889</x:v>
      </x:c>
      <x:c r="G377" s="1" t="s">
        <x:v>1998</x:v>
      </x:c>
      <x:c r="H377" s="1" t="s">
        <x:v>1891</x:v>
      </x:c>
      <x:c r="I377" s="1" t="s">
        <x:v>1901</x:v>
      </x:c>
      <x:c r="J377" s="1" t="s">
        <x:v>1893</x:v>
      </x:c>
      <x:c r="K377" s="14" t="n">
        <x:v>45687</x:v>
      </x:c>
      <x:c r="L377" s="1" t="n">
        <x:f aca="0">ROUND((DATE(2026,7,31)-K377)/365.25,2)</x:f>
        <x:v>1.5</x:v>
      </x:c>
      <x:c r="M377" s="14" t="n">
        <x:v>46782</x:v>
      </x:c>
      <x:c r="N377" s="1" t="s">
        <x:v>1907</x:v>
      </x:c>
      <x:c r="O377" s="1" t="n">
        <x:v>365</x:v>
      </x:c>
      <x:c r="P377" s="14" t="n">
        <x:v>46129</x:v>
      </x:c>
      <x:c r="Q377" s="14" t="n">
        <x:v>46494</x:v>
      </x:c>
      <x:c r="R377" s="1" t="n">
        <x:f aca="0">MAX(0,DATE(2026,7,31)-Q377)</x:f>
        <x:v>0</x:v>
      </x:c>
      <x:c r="S377" s="1" t="n">
        <x:v>8</x:v>
      </x:c>
      <x:c r="T377" s="1" t="n">
        <x:v>2033</x:v>
      </x:c>
      <x:c r="U377" s="1" t="s">
        <x:v>1874</x:v>
      </x:c>
      <x:c r="V377" s="15" t="n">
        <x:v>2597.99</x:v>
      </x:c>
      <x:c r="W377" s="15" t="n">
        <x:v>2876.43</x:v>
      </x:c>
      <x:c r="X377" s="1" t="str">
        <x:f aca="0">G377&amp;" | "&amp;D377</x:f>
        <x:v>PulseWorks-A03 | Vital Signs Monitor</x:v>
      </x:c>
      <x:c r="Y377" s="1" t="s">
        <x:v>1875</x:v>
      </x:c>
      <x:c r="Z377" s="11" t="b">
        <x:f aca="0">FALSE()</x:f>
        <x:v>0</x:v>
      </x:c>
    </x:row>
    <x:row r="378" ht="15" hidden="0" customHeight="1">
      <x:c r="A378" s="1" t="s">
        <x:v>1043</x:v>
      </x:c>
      <x:c r="B378" s="1" t="s">
        <x:v>2953</x:v>
      </x:c>
      <x:c r="C378" s="1" t="s">
        <x:v>2954</x:v>
      </x:c>
      <x:c r="D378" s="1" t="s">
        <x:v>1927</x:v>
      </x:c>
      <x:c r="E378" s="1" t="s">
        <x:v>1928</x:v>
      </x:c>
      <x:c r="F378" s="1" t="s">
        <x:v>1899</x:v>
      </x:c>
      <x:c r="G378" s="1" t="s">
        <x:v>2311</x:v>
      </x:c>
      <x:c r="H378" s="1" t="s">
        <x:v>1911</x:v>
      </x:c>
      <x:c r="I378" s="1" t="s">
        <x:v>1941</x:v>
      </x:c>
      <x:c r="J378" s="1" t="s">
        <x:v>1902</x:v>
      </x:c>
      <x:c r="K378" s="14" t="n">
        <x:v>44119</x:v>
      </x:c>
      <x:c r="L378" s="1" t="n">
        <x:f aca="0">ROUND((DATE(2026,7,31)-K378)/365.25,2)</x:f>
        <x:v>5.79</x:v>
      </x:c>
      <x:c r="M378" s="14" t="n">
        <x:v>45214</x:v>
      </x:c>
      <x:c r="N378" s="1" t="s">
        <x:v>1907</x:v>
      </x:c>
      <x:c r="O378" s="1" t="n">
        <x:v>365</x:v>
      </x:c>
      <x:c r="P378" s="14" t="n">
        <x:v>46137</x:v>
      </x:c>
      <x:c r="Q378" s="14" t="n">
        <x:v>46502</x:v>
      </x:c>
      <x:c r="R378" s="1" t="n">
        <x:f aca="0">MAX(0,DATE(2026,7,31)-Q378)</x:f>
        <x:v>0</x:v>
      </x:c>
      <x:c r="S378" s="1" t="n">
        <x:v>8</x:v>
      </x:c>
      <x:c r="T378" s="1" t="n">
        <x:v>2028</x:v>
      </x:c>
      <x:c r="U378" s="1" t="s">
        <x:v>1959</x:v>
      </x:c>
      <x:c r="V378" s="15" t="n">
        <x:v>9166.97</x:v>
      </x:c>
      <x:c r="W378" s="15" t="n">
        <x:v>9950.1</x:v>
      </x:c>
      <x:c r="X378" s="1" t="str">
        <x:f aca="0">G378&amp;" | "&amp;D378</x:f>
        <x:v>MedAxis-B03 | Patient Monitor</x:v>
      </x:c>
      <x:c r="Y378" s="1" t="s">
        <x:v>1875</x:v>
      </x:c>
      <x:c r="Z378" s="11" t="b">
        <x:f aca="0">FALSE()</x:f>
        <x:v>0</x:v>
      </x:c>
    </x:row>
    <x:row r="379" ht="15" hidden="0" customHeight="1">
      <x:c r="A379" s="1" t="s">
        <x:v>2955</x:v>
      </x:c>
      <x:c r="B379" s="1" t="s">
        <x:v>2956</x:v>
      </x:c>
      <x:c r="C379" s="1" t="s">
        <x:v>2957</x:v>
      </x:c>
      <x:c r="D379" s="1" t="s">
        <x:v>1927</x:v>
      </x:c>
      <x:c r="E379" s="1" t="s">
        <x:v>1928</x:v>
      </x:c>
      <x:c r="F379" s="1" t="s">
        <x:v>1917</x:v>
      </x:c>
      <x:c r="G379" s="1" t="s">
        <x:v>1958</x:v>
      </x:c>
      <x:c r="H379" s="1" t="s">
        <x:v>1870</x:v>
      </x:c>
      <x:c r="I379" s="1" t="s">
        <x:v>1901</x:v>
      </x:c>
      <x:c r="J379" s="1" t="s">
        <x:v>1893</x:v>
      </x:c>
      <x:c r="K379" s="14" t="n">
        <x:v>44373</x:v>
      </x:c>
      <x:c r="L379" s="1" t="n">
        <x:f aca="0">ROUND((DATE(2026,7,31)-K379)/365.25,2)</x:f>
        <x:v>5.1</x:v>
      </x:c>
      <x:c r="M379" s="14" t="n">
        <x:v>45468</x:v>
      </x:c>
      <x:c r="N379" s="1" t="s">
        <x:v>1884</x:v>
      </x:c>
      <x:c r="O379" s="1" t="n">
        <x:v>365</x:v>
      </x:c>
      <x:c r="P379" s="14" t="n">
        <x:v>46079</x:v>
      </x:c>
      <x:c r="Q379" s="14" t="n">
        <x:v>46444</x:v>
      </x:c>
      <x:c r="R379" s="1" t="n">
        <x:f aca="0">MAX(0,DATE(2026,7,31)-Q379)</x:f>
        <x:v>0</x:v>
      </x:c>
      <x:c r="S379" s="1" t="n">
        <x:v>7</x:v>
      </x:c>
      <x:c r="T379" s="1" t="n">
        <x:v>2028</x:v>
      </x:c>
      <x:c r="U379" s="1" t="s">
        <x:v>1874</x:v>
      </x:c>
      <x:c r="V379" s="15" t="n">
        <x:v>7604.4</x:v>
      </x:c>
      <x:c r="W379" s="15" t="n">
        <x:v>8767.36</x:v>
      </x:c>
      <x:c r="X379" s="1" t="str">
        <x:f aca="0">G379&amp;" | "&amp;D379</x:f>
        <x:v>Apex-B03 | Patient Monitor</x:v>
      </x:c>
      <x:c r="Y379" s="1" t="s">
        <x:v>1885</x:v>
      </x:c>
      <x:c r="Z379" s="11" t="b">
        <x:f aca="0">FALSE()</x:f>
        <x:v>0</x:v>
      </x:c>
    </x:row>
    <x:row r="380" ht="15" hidden="0" customHeight="1">
      <x:c r="A380" s="1" t="s">
        <x:v>2958</x:v>
      </x:c>
      <x:c r="B380" s="1" t="s">
        <x:v>2959</x:v>
      </x:c>
      <x:c r="C380" s="1" t="s">
        <x:v>2960</x:v>
      </x:c>
      <x:c r="D380" s="1" t="s">
        <x:v>1888</x:v>
      </x:c>
      <x:c r="E380" s="1" t="s">
        <x:v>1880</x:v>
      </x:c>
      <x:c r="F380" s="1" t="s">
        <x:v>1963</x:v>
      </x:c>
      <x:c r="G380" s="1" t="s">
        <x:v>2037</x:v>
      </x:c>
      <x:c r="H380" s="1" t="s">
        <x:v>1870</x:v>
      </x:c>
      <x:c r="I380" s="1" t="s">
        <x:v>1892</x:v>
      </x:c>
      <x:c r="J380" s="1" t="s">
        <x:v>1893</x:v>
      </x:c>
      <x:c r="K380" s="14" t="n">
        <x:v>45207</x:v>
      </x:c>
      <x:c r="L380" s="1" t="n">
        <x:f aca="0">ROUND((DATE(2026,7,31)-K380)/365.25,2)</x:f>
        <x:v>2.81</x:v>
      </x:c>
      <x:c r="M380" s="14" t="n">
        <x:v>46302</x:v>
      </x:c>
      <x:c r="N380" s="1" t="s">
        <x:v>1884</x:v>
      </x:c>
      <x:c r="O380" s="1" t="n">
        <x:v>180</x:v>
      </x:c>
      <x:c r="P380" s="14" t="n">
        <x:v>46165</x:v>
      </x:c>
      <x:c r="Q380" s="14" t="n">
        <x:v>46345</x:v>
      </x:c>
      <x:c r="R380" s="1" t="n">
        <x:f aca="0">MAX(0,DATE(2026,7,31)-Q380)</x:f>
        <x:v>0</x:v>
      </x:c>
      <x:c r="S380" s="1" t="n">
        <x:v>8</x:v>
      </x:c>
      <x:c r="T380" s="1" t="n">
        <x:v>2031</x:v>
      </x:c>
      <x:c r="U380" s="1" t="s">
        <x:v>1874</x:v>
      </x:c>
      <x:c r="V380" s="15" t="n">
        <x:v>3337.21</x:v>
      </x:c>
      <x:c r="W380" s="15" t="n">
        <x:v>3953.38</x:v>
      </x:c>
      <x:c r="X380" s="1" t="str">
        <x:f aca="0">G380&amp;" | "&amp;D380</x:f>
        <x:v>ClinTech-C02 | Infusion Pump</x:v>
      </x:c>
      <x:c r="Y380" s="1" t="s">
        <x:v>1885</x:v>
      </x:c>
      <x:c r="Z380" s="11" t="b">
        <x:f aca="0">FALSE()</x:f>
        <x:v>0</x:v>
      </x:c>
    </x:row>
    <x:row r="381" ht="15" hidden="0" customHeight="1">
      <x:c r="A381" s="1" t="s">
        <x:v>2961</x:v>
      </x:c>
      <x:c r="B381" s="1" t="s">
        <x:v>2962</x:v>
      </x:c>
      <x:c r="C381" s="1" t="s">
        <x:v>2963</x:v>
      </x:c>
      <x:c r="D381" s="1" t="s">
        <x:v>1888</x:v>
      </x:c>
      <x:c r="E381" s="1" t="s">
        <x:v>1880</x:v>
      </x:c>
      <x:c r="F381" s="1" t="s">
        <x:v>1881</x:v>
      </x:c>
      <x:c r="G381" s="1" t="s">
        <x:v>2175</x:v>
      </x:c>
      <x:c r="H381" s="1" t="s">
        <x:v>1870</x:v>
      </x:c>
      <x:c r="I381" s="1" t="s">
        <x:v>1923</x:v>
      </x:c>
      <x:c r="J381" s="1" t="s">
        <x:v>1893</x:v>
      </x:c>
      <x:c r="K381" s="14" t="n">
        <x:v>44878</x:v>
      </x:c>
      <x:c r="L381" s="1" t="n">
        <x:f aca="0">ROUND((DATE(2026,7,31)-K381)/365.25,2)</x:f>
        <x:v>3.71</x:v>
      </x:c>
      <x:c r="M381" s="14" t="n">
        <x:v>45973</x:v>
      </x:c>
      <x:c r="N381" s="1" t="s">
        <x:v>1884</x:v>
      </x:c>
      <x:c r="O381" s="1" t="n">
        <x:v>365</x:v>
      </x:c>
      <x:c r="P381" s="14" t="n">
        <x:v>45830</x:v>
      </x:c>
      <x:c r="Q381" s="14" t="n">
        <x:v>46195</x:v>
      </x:c>
      <x:c r="R381" s="1" t="n">
        <x:f aca="0">MAX(0,DATE(2026,7,31)-Q381)</x:f>
        <x:v>39</x:v>
      </x:c>
      <x:c r="S381" s="1" t="n">
        <x:v>9</x:v>
      </x:c>
      <x:c r="T381" s="1" t="n">
        <x:v>2031</x:v>
      </x:c>
      <x:c r="U381" s="1" t="s">
        <x:v>1874</x:v>
      </x:c>
      <x:c r="V381" s="15" t="n">
        <x:v>2775.13</x:v>
      </x:c>
      <x:c r="W381" s="15" t="n">
        <x:v>3308.22</x:v>
      </x:c>
      <x:c r="X381" s="1" t="str">
        <x:f aca="0">G381&amp;" | "&amp;D381</x:f>
        <x:v>Helix-B01 | Infusion Pump</x:v>
      </x:c>
      <x:c r="Y381" s="1" t="s">
        <x:v>1885</x:v>
      </x:c>
      <x:c r="Z381" s="11" t="b">
        <x:f aca="0">FALSE()</x:f>
        <x:v>0</x:v>
      </x:c>
    </x:row>
    <x:row r="382" ht="15" hidden="0" customHeight="1">
      <x:c r="A382" s="1" t="s">
        <x:v>2964</x:v>
      </x:c>
      <x:c r="B382" s="1" t="s">
        <x:v>2965</x:v>
      </x:c>
      <x:c r="C382" s="1" t="s">
        <x:v>2966</x:v>
      </x:c>
      <x:c r="D382" s="1" t="s">
        <x:v>1945</x:v>
      </x:c>
      <x:c r="E382" s="1" t="s">
        <x:v>1880</x:v>
      </x:c>
      <x:c r="F382" s="1" t="s">
        <x:v>1917</x:v>
      </x:c>
      <x:c r="G382" s="1" t="s">
        <x:v>2107</x:v>
      </x:c>
      <x:c r="H382" s="1" t="s">
        <x:v>1911</x:v>
      </x:c>
      <x:c r="I382" s="1" t="s">
        <x:v>1883</x:v>
      </x:c>
      <x:c r="J382" s="1" t="s">
        <x:v>1902</x:v>
      </x:c>
      <x:c r="K382" s="14" t="n">
        <x:v>45904</x:v>
      </x:c>
      <x:c r="L382" s="1" t="n">
        <x:f aca="0">ROUND((DATE(2026,7,31)-K382)/365.25,2)</x:f>
        <x:v>0.9</x:v>
      </x:c>
      <x:c r="M382" s="14" t="n">
        <x:v>46999</x:v>
      </x:c>
      <x:c r="N382" s="1" t="s">
        <x:v>1884</x:v>
      </x:c>
      <x:c r="O382" s="1" t="n">
        <x:v>180</x:v>
      </x:c>
      <x:c r="P382" s="14" t="n">
        <x:v>46037</x:v>
      </x:c>
      <x:c r="Q382" s="14" t="n">
        <x:v>46217</x:v>
      </x:c>
      <x:c r="R382" s="1" t="n">
        <x:f aca="0">MAX(0,DATE(2026,7,31)-Q382)</x:f>
        <x:v>17</x:v>
      </x:c>
      <x:c r="S382" s="1" t="n">
        <x:v>8</x:v>
      </x:c>
      <x:c r="T382" s="1" t="n">
        <x:v>2033</x:v>
      </x:c>
      <x:c r="U382" s="1" t="s">
        <x:v>1959</x:v>
      </x:c>
      <x:c r="V382" s="15" t="n">
        <x:v>2254.22</x:v>
      </x:c>
      <x:c r="W382" s="15" t="n">
        <x:v>2571.12</x:v>
      </x:c>
      <x:c r="X382" s="1" t="str">
        <x:f aca="0">G382&amp;" | "&amp;D382</x:f>
        <x:v>Apex-C01 | Syringe Pump</x:v>
      </x:c>
      <x:c r="Y382" s="1" t="s">
        <x:v>2323</x:v>
      </x:c>
      <x:c r="Z382" s="11" t="b">
        <x:f aca="0">FALSE()</x:f>
        <x:v>0</x:v>
      </x:c>
    </x:row>
    <x:row r="383" ht="15" hidden="0" customHeight="1">
      <x:c r="A383" s="1" t="s">
        <x:v>1044</x:v>
      </x:c>
      <x:c r="B383" s="1" t="s">
        <x:v>2967</x:v>
      </x:c>
      <x:c r="C383" s="1" t="s">
        <x:v>2968</x:v>
      </x:c>
      <x:c r="D383" s="1" t="s">
        <x:v>1915</x:v>
      </x:c>
      <x:c r="E383" s="1" t="s">
        <x:v>1916</x:v>
      </x:c>
      <x:c r="F383" s="1" t="s">
        <x:v>1889</x:v>
      </x:c>
      <x:c r="G383" s="1" t="s">
        <x:v>1978</x:v>
      </x:c>
      <x:c r="H383" s="1" t="s">
        <x:v>1911</x:v>
      </x:c>
      <x:c r="I383" s="1" t="s">
        <x:v>1892</x:v>
      </x:c>
      <x:c r="J383" s="1" t="s">
        <x:v>1902</x:v>
      </x:c>
      <x:c r="K383" s="14" t="n">
        <x:v>45777</x:v>
      </x:c>
      <x:c r="L383" s="1" t="n">
        <x:f aca="0">ROUND((DATE(2026,7,31)-K383)/365.25,2)</x:f>
        <x:v>1.25</x:v>
      </x:c>
      <x:c r="M383" s="14" t="n">
        <x:v>46872</x:v>
      </x:c>
      <x:c r="N383" s="1" t="s">
        <x:v>1884</x:v>
      </x:c>
      <x:c r="O383" s="1" t="n">
        <x:v>180</x:v>
      </x:c>
      <x:c r="P383" s="14" t="n">
        <x:v>46137</x:v>
      </x:c>
      <x:c r="Q383" s="14" t="n">
        <x:v>46317</x:v>
      </x:c>
      <x:c r="R383" s="1" t="n">
        <x:f aca="0">MAX(0,DATE(2026,7,31)-Q383)</x:f>
        <x:v>0</x:v>
      </x:c>
      <x:c r="S383" s="1" t="n">
        <x:v>10</x:v>
      </x:c>
      <x:c r="T383" s="1" t="n">
        <x:v>2035</x:v>
      </x:c>
      <x:c r="U383" s="1" t="s">
        <x:v>1874</x:v>
      </x:c>
      <x:c r="V383" s="15" t="n">
        <x:v>23854.04</x:v>
      </x:c>
      <x:c r="W383" s="15" t="n">
        <x:v>30257.99</x:v>
      </x:c>
      <x:c r="X383" s="1" t="str">
        <x:f aca="0">G383&amp;" | "&amp;D383</x:f>
        <x:v>PulseWorks-C04 | Ventilator</x:v>
      </x:c>
      <x:c r="Y383" s="1" t="s">
        <x:v>1875</x:v>
      </x:c>
      <x:c r="Z383" s="11" t="b">
        <x:f aca="0">FALSE()</x:f>
        <x:v>0</x:v>
      </x:c>
    </x:row>
    <x:row r="384" ht="15" hidden="0" customHeight="1">
      <x:c r="A384" s="1" t="s">
        <x:v>1047</x:v>
      </x:c>
      <x:c r="B384" s="1" t="s">
        <x:v>2969</x:v>
      </x:c>
      <x:c r="C384" s="1" t="s">
        <x:v>2970</x:v>
      </x:c>
      <x:c r="D384" s="1" t="s">
        <x:v>1879</x:v>
      </x:c>
      <x:c r="E384" s="1" t="s">
        <x:v>1880</x:v>
      </x:c>
      <x:c r="F384" s="1" t="s">
        <x:v>1963</x:v>
      </x:c>
      <x:c r="G384" s="1" t="s">
        <x:v>2033</x:v>
      </x:c>
      <x:c r="H384" s="1" t="s">
        <x:v>1911</x:v>
      </x:c>
      <x:c r="I384" s="1" t="s">
        <x:v>1941</x:v>
      </x:c>
      <x:c r="J384" s="1" t="s">
        <x:v>1893</x:v>
      </x:c>
      <x:c r="K384" s="14" t="n">
        <x:v>44993</x:v>
      </x:c>
      <x:c r="L384" s="1" t="n">
        <x:f aca="0">ROUND((DATE(2026,7,31)-K384)/365.25,2)</x:f>
        <x:v>3.4</x:v>
      </x:c>
      <x:c r="M384" s="14" t="n">
        <x:v>46088</x:v>
      </x:c>
      <x:c r="N384" s="1" t="s">
        <x:v>1884</x:v>
      </x:c>
      <x:c r="O384" s="1" t="n">
        <x:v>180</x:v>
      </x:c>
      <x:c r="P384" s="14" t="n">
        <x:v>46112</x:v>
      </x:c>
      <x:c r="Q384" s="14" t="n">
        <x:v>46292</x:v>
      </x:c>
      <x:c r="R384" s="1" t="n">
        <x:f aca="0">MAX(0,DATE(2026,7,31)-Q384)</x:f>
        <x:v>0</x:v>
      </x:c>
      <x:c r="S384" s="1" t="n">
        <x:v>9</x:v>
      </x:c>
      <x:c r="T384" s="1" t="n">
        <x:v>2032</x:v>
      </x:c>
      <x:c r="U384" s="1" t="s">
        <x:v>1874</x:v>
      </x:c>
      <x:c r="V384" s="15" t="n">
        <x:v>1321.96</x:v>
      </x:c>
      <x:c r="W384" s="15" t="n">
        <x:v>1858.26</x:v>
      </x:c>
      <x:c r="X384" s="1" t="str">
        <x:f aca="0">G384&amp;" | "&amp;D384</x:f>
        <x:v>ClinTech-B01 | Enteral Feeding Pump</x:v>
      </x:c>
      <x:c r="Y384" s="1" t="s">
        <x:v>1875</x:v>
      </x:c>
      <x:c r="Z384" s="11" t="b">
        <x:f aca="0">FALSE()</x:f>
        <x:v>0</x:v>
      </x:c>
    </x:row>
    <x:row r="385" ht="15" hidden="0" customHeight="1">
      <x:c r="A385" s="1" t="s">
        <x:v>2971</x:v>
      </x:c>
      <x:c r="B385" s="1" t="s">
        <x:v>2972</x:v>
      </x:c>
      <x:c r="C385" s="1" t="s">
        <x:v>2973</x:v>
      </x:c>
      <x:c r="D385" s="1" t="s">
        <x:v>1989</x:v>
      </x:c>
      <x:c r="E385" s="1" t="s">
        <x:v>1968</x:v>
      </x:c>
      <x:c r="F385" s="1" t="s">
        <x:v>1917</x:v>
      </x:c>
      <x:c r="G385" s="1" t="s">
        <x:v>2015</x:v>
      </x:c>
      <x:c r="H385" s="1" t="s">
        <x:v>1911</x:v>
      </x:c>
      <x:c r="I385" s="1" t="s">
        <x:v>1983</x:v>
      </x:c>
      <x:c r="J385" s="1" t="s">
        <x:v>1872</x:v>
      </x:c>
      <x:c r="K385" s="14" t="n">
        <x:v>45849</x:v>
      </x:c>
      <x:c r="L385" s="1" t="n">
        <x:f aca="0">ROUND((DATE(2026,7,31)-K385)/365.25,2)</x:f>
        <x:v>1.05</x:v>
      </x:c>
      <x:c r="M385" s="14" t="n">
        <x:v>46944</x:v>
      </x:c>
      <x:c r="N385" s="1" t="s">
        <x:v>1873</x:v>
      </x:c>
      <x:c r="O385" s="1" t="n">
        <x:v>180</x:v>
      </x:c>
      <x:c r="P385" s="14" t="n">
        <x:v>46194</x:v>
      </x:c>
      <x:c r="Q385" s="14" t="n">
        <x:v>46374</x:v>
      </x:c>
      <x:c r="R385" s="1" t="n">
        <x:f aca="0">MAX(0,DATE(2026,7,31)-Q385)</x:f>
        <x:v>0</x:v>
      </x:c>
      <x:c r="S385" s="1" t="n">
        <x:v>10</x:v>
      </x:c>
      <x:c r="T385" s="1" t="n">
        <x:v>2035</x:v>
      </x:c>
      <x:c r="U385" s="1" t="s">
        <x:v>1874</x:v>
      </x:c>
      <x:c r="V385" s="15" t="n">
        <x:v>6581.44</x:v>
      </x:c>
      <x:c r="W385" s="15" t="n">
        <x:v>6791.24</x:v>
      </x:c>
      <x:c r="X385" s="1" t="str">
        <x:f aca="0">G385&amp;" | "&amp;D385</x:f>
        <x:v>Apex-A02 | ECG Machine</x:v>
      </x:c>
      <x:c r="Y385" s="1" t="s">
        <x:v>1885</x:v>
      </x:c>
      <x:c r="Z385" s="11" t="b">
        <x:f aca="0">FALSE()</x:f>
        <x:v>0</x:v>
      </x:c>
    </x:row>
    <x:row r="386" ht="15" hidden="0" customHeight="1">
      <x:c r="A386" s="1" t="s">
        <x:v>2974</x:v>
      </x:c>
      <x:c r="B386" s="1" t="s">
        <x:v>2975</x:v>
      </x:c>
      <x:c r="C386" s="1" t="s">
        <x:v>2976</x:v>
      </x:c>
      <x:c r="D386" s="1" t="s">
        <x:v>1888</x:v>
      </x:c>
      <x:c r="E386" s="1" t="s">
        <x:v>1880</x:v>
      </x:c>
      <x:c r="F386" s="1" t="s">
        <x:v>1899</x:v>
      </x:c>
      <x:c r="G386" s="1" t="s">
        <x:v>2311</x:v>
      </x:c>
      <x:c r="H386" s="1" t="s">
        <x:v>1870</x:v>
      </x:c>
      <x:c r="I386" s="1" t="s">
        <x:v>1919</x:v>
      </x:c>
      <x:c r="J386" s="1" t="s">
        <x:v>1902</x:v>
      </x:c>
      <x:c r="K386" s="14" t="n">
        <x:v>45286</x:v>
      </x:c>
      <x:c r="L386" s="1" t="n">
        <x:f aca="0">ROUND((DATE(2026,7,31)-K386)/365.25,2)</x:f>
        <x:v>2.6</x:v>
      </x:c>
      <x:c r="M386" s="14" t="n">
        <x:v>46381</x:v>
      </x:c>
      <x:c r="N386" s="1" t="s">
        <x:v>1873</x:v>
      </x:c>
      <x:c r="O386" s="1" t="n">
        <x:v>180</x:v>
      </x:c>
      <x:c r="P386" s="14" t="n">
        <x:v>45932</x:v>
      </x:c>
      <x:c r="Q386" s="14" t="n">
        <x:v>46112</x:v>
      </x:c>
      <x:c r="R386" s="1" t="n">
        <x:f aca="0">MAX(0,DATE(2026,7,31)-Q386)</x:f>
        <x:v>122</x:v>
      </x:c>
      <x:c r="S386" s="1" t="n">
        <x:v>8</x:v>
      </x:c>
      <x:c r="T386" s="1" t="n">
        <x:v>2031</x:v>
      </x:c>
      <x:c r="U386" s="1" t="s">
        <x:v>1874</x:v>
      </x:c>
      <x:c r="V386" s="15" t="n">
        <x:v>3572.7</x:v>
      </x:c>
      <x:c r="W386" s="15" t="n">
        <x:v>3572.7</x:v>
      </x:c>
      <x:c r="X386" s="1" t="str">
        <x:f aca="0">G386&amp;" | "&amp;D386</x:f>
        <x:v>MedAxis-B03 | Infusion Pump</x:v>
      </x:c>
      <x:c r="Y386" s="1" t="s">
        <x:v>1885</x:v>
      </x:c>
      <x:c r="Z386" s="11" t="b">
        <x:f aca="0">FALSE()</x:f>
        <x:v>0</x:v>
      </x:c>
    </x:row>
    <x:row r="387" ht="15" hidden="0" customHeight="1">
      <x:c r="A387" s="1" t="s">
        <x:v>1050</x:v>
      </x:c>
      <x:c r="B387" s="1" t="s">
        <x:v>2977</x:v>
      </x:c>
      <x:c r="C387" s="1" t="s">
        <x:v>2978</x:v>
      </x:c>
      <x:c r="D387" s="1" t="s">
        <x:v>1933</x:v>
      </x:c>
      <x:c r="E387" s="1" t="s">
        <x:v>1934</x:v>
      </x:c>
      <x:c r="F387" s="1" t="s">
        <x:v>1889</x:v>
      </x:c>
      <x:c r="G387" s="1" t="s">
        <x:v>1998</x:v>
      </x:c>
      <x:c r="H387" s="1" t="s">
        <x:v>1891</x:v>
      </x:c>
      <x:c r="I387" s="1" t="s">
        <x:v>1901</x:v>
      </x:c>
      <x:c r="J387" s="1" t="s">
        <x:v>1893</x:v>
      </x:c>
      <x:c r="K387" s="14" t="n">
        <x:v>44834</x:v>
      </x:c>
      <x:c r="L387" s="1" t="n">
        <x:f aca="0">ROUND((DATE(2026,7,31)-K387)/365.25,2)</x:f>
        <x:v>3.83</x:v>
      </x:c>
      <x:c r="M387" s="14" t="n">
        <x:v>45929</x:v>
      </x:c>
      <x:c r="N387" s="1" t="s">
        <x:v>1884</x:v>
      </x:c>
      <x:c r="O387" s="1" t="n">
        <x:v>365</x:v>
      </x:c>
      <x:c r="P387" s="14" t="n">
        <x:v>46109</x:v>
      </x:c>
      <x:c r="Q387" s="14" t="n">
        <x:v>46474</x:v>
      </x:c>
      <x:c r="R387" s="1" t="n">
        <x:f aca="0">MAX(0,DATE(2026,7,31)-Q387)</x:f>
        <x:v>0</x:v>
      </x:c>
      <x:c r="S387" s="1" t="n">
        <x:v>8</x:v>
      </x:c>
      <x:c r="T387" s="1" t="n">
        <x:v>2030</x:v>
      </x:c>
      <x:c r="U387" s="1" t="s">
        <x:v>1874</x:v>
      </x:c>
      <x:c r="V387" s="15" t="n">
        <x:v>1546.76</x:v>
      </x:c>
      <x:c r="W387" s="15" t="n">
        <x:v>2003.16</x:v>
      </x:c>
      <x:c r="X387" s="1" t="str">
        <x:f aca="0">G387&amp;" | "&amp;D387</x:f>
        <x:v>PulseWorks-A03 | Suction Pump</x:v>
      </x:c>
      <x:c r="Y387" s="1" t="s">
        <x:v>1875</x:v>
      </x:c>
      <x:c r="Z387" s="11" t="b">
        <x:f aca="0">FALSE()</x:f>
        <x:v>0</x:v>
      </x:c>
    </x:row>
    <x:row r="388" ht="15" hidden="0" customHeight="1">
      <x:c r="A388" s="1" t="s">
        <x:v>2979</x:v>
      </x:c>
      <x:c r="B388" s="1" t="s">
        <x:v>2980</x:v>
      </x:c>
      <x:c r="C388" s="1" t="s">
        <x:v>2981</x:v>
      </x:c>
      <x:c r="D388" s="1" t="s">
        <x:v>1888</x:v>
      </x:c>
      <x:c r="E388" s="1" t="s">
        <x:v>1880</x:v>
      </x:c>
      <x:c r="F388" s="1" t="s">
        <x:v>1899</x:v>
      </x:c>
      <x:c r="G388" s="1" t="s">
        <x:v>2458</x:v>
      </x:c>
      <x:c r="H388" s="1" t="s">
        <x:v>1911</x:v>
      </x:c>
      <x:c r="I388" s="1" t="s">
        <x:v>1892</x:v>
      </x:c>
      <x:c r="J388" s="1" t="s">
        <x:v>1893</x:v>
      </x:c>
      <x:c r="K388" s="14" t="n">
        <x:v>44140</x:v>
      </x:c>
      <x:c r="L388" s="1" t="n">
        <x:f aca="0">ROUND((DATE(2026,7,31)-K388)/365.25,2)</x:f>
        <x:v>5.73</x:v>
      </x:c>
      <x:c r="M388" s="14" t="n">
        <x:v>45235</x:v>
      </x:c>
      <x:c r="N388" s="1" t="s">
        <x:v>1907</x:v>
      </x:c>
      <x:c r="O388" s="1" t="n">
        <x:v>365</x:v>
      </x:c>
      <x:c r="P388" s="14" t="n">
        <x:v>45957</x:v>
      </x:c>
      <x:c r="Q388" s="14" t="n">
        <x:v>46322</x:v>
      </x:c>
      <x:c r="R388" s="1" t="n">
        <x:f aca="0">MAX(0,DATE(2026,7,31)-Q388)</x:f>
        <x:v>0</x:v>
      </x:c>
      <x:c r="S388" s="1" t="n">
        <x:v>10</x:v>
      </x:c>
      <x:c r="T388" s="1" t="n">
        <x:v>2030</x:v>
      </x:c>
      <x:c r="U388" s="1" t="s">
        <x:v>1874</x:v>
      </x:c>
      <x:c r="V388" s="15" t="n">
        <x:v>3485.93</x:v>
      </x:c>
      <x:c r="W388" s="15" t="n">
        <x:v>3485.93</x:v>
      </x:c>
      <x:c r="X388" s="1" t="str">
        <x:f aca="0">G388&amp;" | "&amp;D388</x:f>
        <x:v>MedAxis-A01 | Infusion Pump</x:v>
      </x:c>
      <x:c r="Y388" s="1" t="s">
        <x:v>1885</x:v>
      </x:c>
      <x:c r="Z388" s="11" t="b">
        <x:f aca="0">FALSE()</x:f>
        <x:v>0</x:v>
      </x:c>
    </x:row>
    <x:row r="389" ht="15" hidden="0" customHeight="1">
      <x:c r="A389" s="1" t="s">
        <x:v>2982</x:v>
      </x:c>
      <x:c r="B389" s="1" t="s">
        <x:v>2983</x:v>
      </x:c>
      <x:c r="C389" s="1" t="s">
        <x:v>2984</x:v>
      </x:c>
      <x:c r="D389" s="1" t="s">
        <x:v>1866</x:v>
      </x:c>
      <x:c r="E389" s="1" t="s">
        <x:v>1867</x:v>
      </x:c>
      <x:c r="F389" s="1" t="s">
        <x:v>1868</x:v>
      </x:c>
      <x:c r="G389" s="1" t="s">
        <x:v>2079</x:v>
      </x:c>
      <x:c r="H389" s="1" t="s">
        <x:v>1870</x:v>
      </x:c>
      <x:c r="I389" s="1" t="s">
        <x:v>1994</x:v>
      </x:c>
      <x:c r="J389" s="1" t="s">
        <x:v>1893</x:v>
      </x:c>
      <x:c r="K389" s="14" t="n">
        <x:v>43582</x:v>
      </x:c>
      <x:c r="L389" s="1" t="n">
        <x:f aca="0">ROUND((DATE(2026,7,31)-K389)/365.25,2)</x:f>
        <x:v>7.26</x:v>
      </x:c>
      <x:c r="M389" s="14" t="n">
        <x:v>44677</x:v>
      </x:c>
      <x:c r="N389" s="1" t="s">
        <x:v>1907</x:v>
      </x:c>
      <x:c r="O389" s="1" t="n">
        <x:v>365</x:v>
      </x:c>
      <x:c r="P389" s="14" t="n">
        <x:v>46087</x:v>
      </x:c>
      <x:c r="Q389" s="14" t="n">
        <x:v>46452</x:v>
      </x:c>
      <x:c r="R389" s="1" t="n">
        <x:f aca="0">MAX(0,DATE(2026,7,31)-Q389)</x:f>
        <x:v>0</x:v>
      </x:c>
      <x:c r="S389" s="1" t="n">
        <x:v>9</x:v>
      </x:c>
      <x:c r="T389" s="1" t="n">
        <x:v>2028</x:v>
      </x:c>
      <x:c r="U389" s="1" t="s">
        <x:v>1874</x:v>
      </x:c>
      <x:c r="V389" s="15" t="n">
        <x:v>45836.91</x:v>
      </x:c>
      <x:c r="W389" s="15" t="n">
        <x:v>56023.08</x:v>
      </x:c>
      <x:c r="X389" s="1" t="str">
        <x:f aca="0">G389&amp;" | "&amp;D389</x:f>
        <x:v>NovaCare-C03 | Ultrasound</x:v>
      </x:c>
      <x:c r="Y389" s="1" t="s">
        <x:v>1885</x:v>
      </x:c>
      <x:c r="Z389" s="11" t="b">
        <x:f aca="0">FALSE()</x:f>
        <x:v>0</x:v>
      </x:c>
    </x:row>
    <x:row r="390" ht="15" hidden="0" customHeight="1">
      <x:c r="A390" s="1" t="s">
        <x:v>2985</x:v>
      </x:c>
      <x:c r="B390" s="1" t="s">
        <x:v>2986</x:v>
      </x:c>
      <x:c r="C390" s="1" t="s">
        <x:v>2987</x:v>
      </x:c>
      <x:c r="D390" s="1" t="s">
        <x:v>2010</x:v>
      </x:c>
      <x:c r="E390" s="1" t="s">
        <x:v>1928</x:v>
      </x:c>
      <x:c r="F390" s="1" t="s">
        <x:v>1899</x:v>
      </x:c>
      <x:c r="G390" s="1" t="s">
        <x:v>2100</x:v>
      </x:c>
      <x:c r="H390" s="1" t="s">
        <x:v>1870</x:v>
      </x:c>
      <x:c r="I390" s="1" t="s">
        <x:v>1871</x:v>
      </x:c>
      <x:c r="J390" s="1" t="s">
        <x:v>1872</x:v>
      </x:c>
      <x:c r="K390" s="14" t="n">
        <x:v>45146</x:v>
      </x:c>
      <x:c r="L390" s="1" t="n">
        <x:f aca="0">ROUND((DATE(2026,7,31)-K390)/365.25,2)</x:f>
        <x:v>2.98</x:v>
      </x:c>
      <x:c r="M390" s="14" t="n">
        <x:v>46241</x:v>
      </x:c>
      <x:c r="N390" s="1" t="s">
        <x:v>1884</x:v>
      </x:c>
      <x:c r="O390" s="1" t="n">
        <x:v>365</x:v>
      </x:c>
      <x:c r="P390" s="14" t="n">
        <x:v>46193</x:v>
      </x:c>
      <x:c r="Q390" s="14" t="n">
        <x:v>46558</x:v>
      </x:c>
      <x:c r="R390" s="1" t="n">
        <x:f aca="0">MAX(0,DATE(2026,7,31)-Q390)</x:f>
        <x:v>0</x:v>
      </x:c>
      <x:c r="S390" s="1" t="n">
        <x:v>6</x:v>
      </x:c>
      <x:c r="T390" s="1" t="n">
        <x:v>2029</x:v>
      </x:c>
      <x:c r="U390" s="1" t="s">
        <x:v>1874</x:v>
      </x:c>
      <x:c r="V390" s="15" t="n">
        <x:v>2408.71</x:v>
      </x:c>
      <x:c r="W390" s="15" t="n">
        <x:v>2734.54</x:v>
      </x:c>
      <x:c r="X390" s="1" t="str">
        <x:f aca="0">G390&amp;" | "&amp;D390</x:f>
        <x:v>MedAxis-C04 | Vital Signs Monitor</x:v>
      </x:c>
      <x:c r="Y390" s="1" t="s">
        <x:v>1885</x:v>
      </x:c>
      <x:c r="Z390" s="11" t="b">
        <x:f aca="0">FALSE()</x:f>
        <x:v>0</x:v>
      </x:c>
    </x:row>
    <x:row r="391" ht="15" hidden="0" customHeight="1">
      <x:c r="A391" s="1" t="s">
        <x:v>2988</x:v>
      </x:c>
      <x:c r="B391" s="1" t="s">
        <x:v>2989</x:v>
      </x:c>
      <x:c r="C391" s="1" t="s">
        <x:v>2990</x:v>
      </x:c>
      <x:c r="D391" s="1" t="s">
        <x:v>2010</x:v>
      </x:c>
      <x:c r="E391" s="1" t="s">
        <x:v>1928</x:v>
      </x:c>
      <x:c r="F391" s="1" t="s">
        <x:v>1868</x:v>
      </x:c>
      <x:c r="G391" s="1" t="s">
        <x:v>2561</x:v>
      </x:c>
      <x:c r="H391" s="1" t="s">
        <x:v>1911</x:v>
      </x:c>
      <x:c r="I391" s="1" t="s">
        <x:v>1919</x:v>
      </x:c>
      <x:c r="J391" s="1" t="s">
        <x:v>1872</x:v>
      </x:c>
      <x:c r="K391" s="14" t="n">
        <x:v>42806</x:v>
      </x:c>
      <x:c r="L391" s="1" t="n">
        <x:f aca="0">ROUND((DATE(2026,7,31)-K391)/365.25,2)</x:f>
        <x:v>9.39</x:v>
      </x:c>
      <x:c r="M391" s="14" t="n">
        <x:v>43901</x:v>
      </x:c>
      <x:c r="N391" s="1" t="s">
        <x:v>1884</x:v>
      </x:c>
      <x:c r="O391" s="1" t="n">
        <x:v>180</x:v>
      </x:c>
      <x:c r="P391" s="14" t="n">
        <x:v>45974</x:v>
      </x:c>
      <x:c r="Q391" s="14" t="n">
        <x:v>46154</x:v>
      </x:c>
      <x:c r="R391" s="1" t="n">
        <x:f aca="0">MAX(0,DATE(2026,7,31)-Q391)</x:f>
        <x:v>80</x:v>
      </x:c>
      <x:c r="S391" s="1" t="n">
        <x:v>7</x:v>
      </x:c>
      <x:c r="T391" s="1" t="n">
        <x:v>2024</x:v>
      </x:c>
      <x:c r="U391" s="1" t="s">
        <x:v>2047</x:v>
      </x:c>
      <x:c r="V391" s="15" t="n">
        <x:v>2599.33</x:v>
      </x:c>
      <x:c r="W391" s="15" t="n">
        <x:v>2599.33</x:v>
      </x:c>
      <x:c r="X391" s="1" t="str">
        <x:f aca="0">G391&amp;" | "&amp;D391</x:f>
        <x:v>NovaCare-A01 | Vital Signs Monitor</x:v>
      </x:c>
      <x:c r="Y391" s="1" t="s">
        <x:v>1885</x:v>
      </x:c>
      <x:c r="Z391" s="11" t="b">
        <x:f aca="0">FALSE()</x:f>
        <x:v>0</x:v>
      </x:c>
    </x:row>
    <x:row r="392" ht="15" hidden="0" customHeight="1">
      <x:c r="A392" s="1" t="s">
        <x:v>1053</x:v>
      </x:c>
      <x:c r="B392" s="1" t="s">
        <x:v>2991</x:v>
      </x:c>
      <x:c r="C392" s="1" t="s">
        <x:v>2992</x:v>
      </x:c>
      <x:c r="D392" s="1" t="s">
        <x:v>1927</x:v>
      </x:c>
      <x:c r="E392" s="1" t="s">
        <x:v>1928</x:v>
      </x:c>
      <x:c r="F392" s="1" t="s">
        <x:v>1889</x:v>
      </x:c>
      <x:c r="G392" s="1" t="s">
        <x:v>1890</x:v>
      </x:c>
      <x:c r="H392" s="1" t="s">
        <x:v>1870</x:v>
      </x:c>
      <x:c r="I392" s="1" t="s">
        <x:v>1994</x:v>
      </x:c>
      <x:c r="J392" s="1" t="s">
        <x:v>1902</x:v>
      </x:c>
      <x:c r="K392" s="14" t="n">
        <x:v>45964</x:v>
      </x:c>
      <x:c r="L392" s="1" t="n">
        <x:f aca="0">ROUND((DATE(2026,7,31)-K392)/365.25,2)</x:f>
        <x:v>0.74</x:v>
      </x:c>
      <x:c r="M392" s="14" t="n">
        <x:v>47059</x:v>
      </x:c>
      <x:c r="N392" s="1" t="s">
        <x:v>1884</x:v>
      </x:c>
      <x:c r="O392" s="1" t="n">
        <x:v>180</x:v>
      </x:c>
      <x:c r="P392" s="14" t="n">
        <x:v>45964</x:v>
      </x:c>
      <x:c r="Q392" s="14" t="n">
        <x:v>46144</x:v>
      </x:c>
      <x:c r="R392" s="1" t="n">
        <x:f aca="0">MAX(0,DATE(2026,7,31)-Q392)</x:f>
        <x:v>90</x:v>
      </x:c>
      <x:c r="S392" s="1" t="n">
        <x:v>7</x:v>
      </x:c>
      <x:c r="T392" s="1" t="n">
        <x:v>2032</x:v>
      </x:c>
      <x:c r="U392" s="1" t="s">
        <x:v>1874</x:v>
      </x:c>
      <x:c r="V392" s="15" t="n">
        <x:v>8741.48</x:v>
      </x:c>
      <x:c r="W392" s="15" t="n">
        <x:v>10264.02</x:v>
      </x:c>
      <x:c r="X392" s="1" t="str">
        <x:f aca="0">G392&amp;" | "&amp;D392</x:f>
        <x:v>PulseWorks-B02 | Patient Monitor</x:v>
      </x:c>
      <x:c r="Y392" s="1" t="s">
        <x:v>2534</x:v>
      </x:c>
      <x:c r="Z392" s="11" t="b">
        <x:f aca="0">TRUE()</x:f>
        <x:v>1</x:v>
      </x:c>
    </x:row>
    <x:row r="393" ht="15" hidden="0" customHeight="1">
      <x:c r="A393" s="1" t="s">
        <x:v>2993</x:v>
      </x:c>
      <x:c r="B393" s="1" t="s">
        <x:v>2994</x:v>
      </x:c>
      <x:c r="C393" s="1" t="s">
        <x:v>2995</x:v>
      </x:c>
      <x:c r="D393" s="1" t="s">
        <x:v>1933</x:v>
      </x:c>
      <x:c r="E393" s="1" t="s">
        <x:v>1934</x:v>
      </x:c>
      <x:c r="F393" s="1" t="s">
        <x:v>1881</x:v>
      </x:c>
      <x:c r="G393" s="1" t="s">
        <x:v>2274</x:v>
      </x:c>
      <x:c r="H393" s="1" t="s">
        <x:v>1911</x:v>
      </x:c>
      <x:c r="I393" s="1" t="s">
        <x:v>1871</x:v>
      </x:c>
      <x:c r="J393" s="1" t="s">
        <x:v>1893</x:v>
      </x:c>
      <x:c r="K393" s="14" t="n">
        <x:v>44352</x:v>
      </x:c>
      <x:c r="L393" s="1" t="n">
        <x:f aca="0">ROUND((DATE(2026,7,31)-K393)/365.25,2)</x:f>
        <x:v>5.15</x:v>
      </x:c>
      <x:c r="M393" s="14" t="n">
        <x:v>45447</x:v>
      </x:c>
      <x:c r="N393" s="1" t="s">
        <x:v>1884</x:v>
      </x:c>
      <x:c r="O393" s="1" t="n">
        <x:v>180</x:v>
      </x:c>
      <x:c r="P393" s="14" t="n">
        <x:v>46131</x:v>
      </x:c>
      <x:c r="Q393" s="14" t="n">
        <x:v>46311</x:v>
      </x:c>
      <x:c r="R393" s="1" t="n">
        <x:f aca="0">MAX(0,DATE(2026,7,31)-Q393)</x:f>
        <x:v>0</x:v>
      </x:c>
      <x:c r="S393" s="1" t="n">
        <x:v>8</x:v>
      </x:c>
      <x:c r="T393" s="1" t="n">
        <x:v>2029</x:v>
      </x:c>
      <x:c r="U393" s="1" t="s">
        <x:v>1874</x:v>
      </x:c>
      <x:c r="V393" s="15" t="n">
        <x:v>1531.53</x:v>
      </x:c>
      <x:c r="W393" s="15" t="n">
        <x:v>2011.69</x:v>
      </x:c>
      <x:c r="X393" s="1" t="str">
        <x:f aca="0">G393&amp;" | "&amp;D393</x:f>
        <x:v>Helix-C04 | Suction Pump</x:v>
      </x:c>
      <x:c r="Y393" s="1" t="s">
        <x:v>1885</x:v>
      </x:c>
      <x:c r="Z393" s="11" t="b">
        <x:f aca="0">FALSE()</x:f>
        <x:v>0</x:v>
      </x:c>
    </x:row>
    <x:row r="394" ht="15" hidden="0" customHeight="1">
      <x:c r="A394" s="1" t="s">
        <x:v>1057</x:v>
      </x:c>
      <x:c r="B394" s="1" t="s">
        <x:v>2996</x:v>
      </x:c>
      <x:c r="C394" s="1" t="s">
        <x:v>2997</x:v>
      </x:c>
      <x:c r="D394" s="1" t="s">
        <x:v>1989</x:v>
      </x:c>
      <x:c r="E394" s="1" t="s">
        <x:v>1968</x:v>
      </x:c>
      <x:c r="F394" s="1" t="s">
        <x:v>1917</x:v>
      </x:c>
      <x:c r="G394" s="1" t="s">
        <x:v>2075</x:v>
      </x:c>
      <x:c r="H394" s="1" t="s">
        <x:v>1911</x:v>
      </x:c>
      <x:c r="I394" s="1" t="s">
        <x:v>1901</x:v>
      </x:c>
      <x:c r="J394" s="1" t="s">
        <x:v>1893</x:v>
      </x:c>
      <x:c r="K394" s="14" t="n">
        <x:v>42709</x:v>
      </x:c>
      <x:c r="L394" s="1" t="n">
        <x:f aca="0">ROUND((DATE(2026,7,31)-K394)/365.25,2)</x:f>
        <x:v>9.65</x:v>
      </x:c>
      <x:c r="M394" s="14" t="n">
        <x:v>43804</x:v>
      </x:c>
      <x:c r="N394" s="1" t="s">
        <x:v>1884</x:v>
      </x:c>
      <x:c r="O394" s="1" t="n">
        <x:v>180</x:v>
      </x:c>
      <x:c r="P394" s="14" t="n">
        <x:v>46209</x:v>
      </x:c>
      <x:c r="Q394" s="14" t="n">
        <x:v>46389</x:v>
      </x:c>
      <x:c r="R394" s="1" t="n">
        <x:f aca="0">MAX(0,DATE(2026,7,31)-Q394)</x:f>
        <x:v>0</x:v>
      </x:c>
      <x:c r="S394" s="1" t="n">
        <x:v>9</x:v>
      </x:c>
      <x:c r="T394" s="1" t="n">
        <x:v>2025</x:v>
      </x:c>
      <x:c r="U394" s="1" t="s">
        <x:v>1874</x:v>
      </x:c>
      <x:c r="V394" s="15" t="n">
        <x:v>7641.28</x:v>
      </x:c>
      <x:c r="W394" s="15" t="n">
        <x:v>8429.02</x:v>
      </x:c>
      <x:c r="X394" s="1" t="str">
        <x:f aca="0">G394&amp;" | "&amp;D394</x:f>
        <x:v>Apex-A04 | ECG Machine</x:v>
      </x:c>
      <x:c r="Y394" s="1" t="s">
        <x:v>1875</x:v>
      </x:c>
      <x:c r="Z394" s="11" t="b">
        <x:f aca="0">FALSE()</x:f>
        <x:v>0</x:v>
      </x:c>
    </x:row>
    <x:row r="395" ht="15" hidden="0" customHeight="1">
      <x:c r="A395" s="1" t="s">
        <x:v>2998</x:v>
      </x:c>
      <x:c r="B395" s="1" t="s">
        <x:v>2999</x:v>
      </x:c>
      <x:c r="C395" s="1" t="s">
        <x:v>3000</x:v>
      </x:c>
      <x:c r="D395" s="1" t="s">
        <x:v>1945</x:v>
      </x:c>
      <x:c r="E395" s="1" t="s">
        <x:v>1880</x:v>
      </x:c>
      <x:c r="F395" s="1" t="s">
        <x:v>1881</x:v>
      </x:c>
      <x:c r="G395" s="1" t="s">
        <x:v>2274</x:v>
      </x:c>
      <x:c r="H395" s="1" t="s">
        <x:v>1911</x:v>
      </x:c>
      <x:c r="I395" s="1" t="s">
        <x:v>1901</x:v>
      </x:c>
      <x:c r="J395" s="1" t="s">
        <x:v>1902</x:v>
      </x:c>
      <x:c r="K395" s="14" t="n">
        <x:v>45312</x:v>
      </x:c>
      <x:c r="L395" s="1" t="n">
        <x:f aca="0">ROUND((DATE(2026,7,31)-K395)/365.25,2)</x:f>
        <x:v>2.52</x:v>
      </x:c>
      <x:c r="M395" s="14" t="n">
        <x:v>46407</x:v>
      </x:c>
      <x:c r="N395" s="1" t="s">
        <x:v>1907</x:v>
      </x:c>
      <x:c r="O395" s="1" t="n">
        <x:v>365</x:v>
      </x:c>
      <x:c r="P395" s="14" t="n">
        <x:v>45925</x:v>
      </x:c>
      <x:c r="Q395" s="14" t="n">
        <x:v>46290</x:v>
      </x:c>
      <x:c r="R395" s="1" t="n">
        <x:f aca="0">MAX(0,DATE(2026,7,31)-Q395)</x:f>
        <x:v>0</x:v>
      </x:c>
      <x:c r="S395" s="1" t="n">
        <x:v>9</x:v>
      </x:c>
      <x:c r="T395" s="1" t="n">
        <x:v>2033</x:v>
      </x:c>
      <x:c r="U395" s="1" t="s">
        <x:v>1874</x:v>
      </x:c>
      <x:c r="V395" s="15" t="n">
        <x:v>2379.73</x:v>
      </x:c>
      <x:c r="W395" s="15" t="n">
        <x:v>2728.39</x:v>
      </x:c>
      <x:c r="X395" s="1" t="str">
        <x:f aca="0">G395&amp;" | "&amp;D395</x:f>
        <x:v>Helix-C04 | Syringe Pump</x:v>
      </x:c>
      <x:c r="Y395" s="1" t="s">
        <x:v>1885</x:v>
      </x:c>
      <x:c r="Z395" s="11" t="b">
        <x:f aca="0">FALSE()</x:f>
        <x:v>0</x:v>
      </x:c>
    </x:row>
    <x:row r="396" ht="15" hidden="0" customHeight="1">
      <x:c r="A396" s="1" t="s">
        <x:v>3001</x:v>
      </x:c>
      <x:c r="B396" s="1" t="s">
        <x:v>3002</x:v>
      </x:c>
      <x:c r="C396" s="1" t="s">
        <x:v>3003</x:v>
      </x:c>
      <x:c r="D396" s="1" t="s">
        <x:v>1927</x:v>
      </x:c>
      <x:c r="E396" s="1" t="s">
        <x:v>1928</x:v>
      </x:c>
      <x:c r="F396" s="1" t="s">
        <x:v>1917</x:v>
      </x:c>
      <x:c r="G396" s="1" t="s">
        <x:v>2440</x:v>
      </x:c>
      <x:c r="H396" s="1" t="s">
        <x:v>1891</x:v>
      </x:c>
      <x:c r="I396" s="1" t="s">
        <x:v>1941</x:v>
      </x:c>
      <x:c r="J396" s="1" t="s">
        <x:v>1902</x:v>
      </x:c>
      <x:c r="K396" s="14" t="n">
        <x:v>44817</x:v>
      </x:c>
      <x:c r="L396" s="1" t="n">
        <x:f aca="0">ROUND((DATE(2026,7,31)-K396)/365.25,2)</x:f>
        <x:v>3.88</x:v>
      </x:c>
      <x:c r="M396" s="14" t="n">
        <x:v>45912</x:v>
      </x:c>
      <x:c r="N396" s="1" t="s">
        <x:v>1884</x:v>
      </x:c>
      <x:c r="O396" s="1" t="n">
        <x:v>180</x:v>
      </x:c>
      <x:c r="P396" s="14" t="n">
        <x:v>46156</x:v>
      </x:c>
      <x:c r="Q396" s="14" t="n">
        <x:v>46336</x:v>
      </x:c>
      <x:c r="R396" s="1" t="n">
        <x:f aca="0">MAX(0,DATE(2026,7,31)-Q396)</x:f>
        <x:v>0</x:v>
      </x:c>
      <x:c r="S396" s="1" t="n">
        <x:v>8</x:v>
      </x:c>
      <x:c r="T396" s="1" t="n">
        <x:v>2030</x:v>
      </x:c>
      <x:c r="U396" s="1" t="s">
        <x:v>1874</x:v>
      </x:c>
      <x:c r="V396" s="15" t="n">
        <x:v>7079.03</x:v>
      </x:c>
      <x:c r="W396" s="15" t="n">
        <x:v>9078.32</x:v>
      </x:c>
      <x:c r="X396" s="1" t="str">
        <x:f aca="0">G396&amp;" | "&amp;D396</x:f>
        <x:v>Apex-B01 | Patient Monitor</x:v>
      </x:c>
      <x:c r="Y396" s="1" t="s">
        <x:v>1885</x:v>
      </x:c>
      <x:c r="Z396" s="11" t="b">
        <x:f aca="0">FALSE()</x:f>
        <x:v>0</x:v>
      </x:c>
    </x:row>
    <x:row r="397" ht="15" hidden="0" customHeight="1">
      <x:c r="A397" s="1" t="s">
        <x:v>1059</x:v>
      </x:c>
      <x:c r="B397" s="1" t="s">
        <x:v>3004</x:v>
      </x:c>
      <x:c r="C397" s="1" t="s">
        <x:v>3005</x:v>
      </x:c>
      <x:c r="D397" s="1" t="s">
        <x:v>1933</x:v>
      </x:c>
      <x:c r="E397" s="1" t="s">
        <x:v>1934</x:v>
      </x:c>
      <x:c r="F397" s="1" t="s">
        <x:v>1899</x:v>
      </x:c>
      <x:c r="G397" s="1" t="s">
        <x:v>2268</x:v>
      </x:c>
      <x:c r="H397" s="1" t="s">
        <x:v>1891</x:v>
      </x:c>
      <x:c r="I397" s="1" t="s">
        <x:v>1883</x:v>
      </x:c>
      <x:c r="J397" s="1" t="s">
        <x:v>1893</x:v>
      </x:c>
      <x:c r="K397" s="14" t="n">
        <x:v>44762</x:v>
      </x:c>
      <x:c r="L397" s="1" t="n">
        <x:f aca="0">ROUND((DATE(2026,7,31)-K397)/365.25,2)</x:f>
        <x:v>4.03</x:v>
      </x:c>
      <x:c r="M397" s="14" t="n">
        <x:v>45857</x:v>
      </x:c>
      <x:c r="N397" s="1" t="s">
        <x:v>1884</x:v>
      </x:c>
      <x:c r="O397" s="1" t="n">
        <x:v>365</x:v>
      </x:c>
      <x:c r="P397" s="14" t="n">
        <x:v>45996</x:v>
      </x:c>
      <x:c r="Q397" s="14" t="n">
        <x:v>46361</x:v>
      </x:c>
      <x:c r="R397" s="1" t="n">
        <x:f aca="0">MAX(0,DATE(2026,7,31)-Q397)</x:f>
        <x:v>0</x:v>
      </x:c>
      <x:c r="S397" s="1" t="n">
        <x:v>8</x:v>
      </x:c>
      <x:c r="T397" s="1" t="n">
        <x:v>2030</x:v>
      </x:c>
      <x:c r="U397" s="1" t="s">
        <x:v>1874</x:v>
      </x:c>
      <x:c r="V397" s="15" t="n">
        <x:v>1588.6</x:v>
      </x:c>
      <x:c r="W397" s="15" t="n">
        <x:v>2071.96</x:v>
      </x:c>
      <x:c r="X397" s="1" t="str">
        <x:f aca="0">G397&amp;" | "&amp;D397</x:f>
        <x:v>MedAxis-A02 | Suction Pump</x:v>
      </x:c>
      <x:c r="Y397" s="1" t="s">
        <x:v>1875</x:v>
      </x:c>
      <x:c r="Z397" s="11" t="b">
        <x:f aca="0">FALSE()</x:f>
        <x:v>0</x:v>
      </x:c>
    </x:row>
    <x:row r="398" ht="15" hidden="0" customHeight="1">
      <x:c r="A398" s="1" t="s">
        <x:v>3006</x:v>
      </x:c>
      <x:c r="B398" s="1" t="s">
        <x:v>3007</x:v>
      </x:c>
      <x:c r="C398" s="1" t="s">
        <x:v>3008</x:v>
      </x:c>
      <x:c r="D398" s="1" t="s">
        <x:v>1945</x:v>
      </x:c>
      <x:c r="E398" s="1" t="s">
        <x:v>1880</x:v>
      </x:c>
      <x:c r="F398" s="1" t="s">
        <x:v>1868</x:v>
      </x:c>
      <x:c r="G398" s="1" t="s">
        <x:v>2079</x:v>
      </x:c>
      <x:c r="H398" s="1" t="s">
        <x:v>1891</x:v>
      </x:c>
      <x:c r="I398" s="1" t="s">
        <x:v>1983</x:v>
      </x:c>
      <x:c r="J398" s="1" t="s">
        <x:v>1902</x:v>
      </x:c>
      <x:c r="K398" s="14" t="n">
        <x:v>41486</x:v>
      </x:c>
      <x:c r="L398" s="1" t="n">
        <x:f aca="0">ROUND((DATE(2026,7,31)-K398)/365.25,2)</x:f>
        <x:v>13</x:v>
      </x:c>
      <x:c r="M398" s="14" t="n">
        <x:v>42581</x:v>
      </x:c>
      <x:c r="N398" s="1" t="s">
        <x:v>1884</x:v>
      </x:c>
      <x:c r="O398" s="1" t="n">
        <x:v>180</x:v>
      </x:c>
      <x:c r="P398" s="14" t="n">
        <x:v>45812</x:v>
      </x:c>
      <x:c r="Q398" s="14" t="n">
        <x:v>45992</x:v>
      </x:c>
      <x:c r="R398" s="1" t="n">
        <x:f aca="0">MAX(0,DATE(2026,7,31)-Q398)</x:f>
        <x:v>242</x:v>
      </x:c>
      <x:c r="S398" s="1" t="n">
        <x:v>9</x:v>
      </x:c>
      <x:c r="T398" s="1" t="n">
        <x:v>2022</x:v>
      </x:c>
      <x:c r="U398" s="1" t="s">
        <x:v>1959</x:v>
      </x:c>
      <x:c r="V398" s="15" t="n">
        <x:v>2479.14</x:v>
      </x:c>
      <x:c r="W398" s="15" t="n">
        <x:v>2938.06</x:v>
      </x:c>
      <x:c r="X398" s="1" t="str">
        <x:f aca="0">G398&amp;" | "&amp;D398</x:f>
        <x:v>NovaCare-C03 | Syringe Pump</x:v>
      </x:c>
      <x:c r="Y398" s="1" t="s">
        <x:v>1885</x:v>
      </x:c>
      <x:c r="Z398" s="11" t="b">
        <x:f aca="0">FALSE()</x:f>
        <x:v>0</x:v>
      </x:c>
    </x:row>
    <x:row r="399" ht="15" hidden="0" customHeight="1">
      <x:c r="A399" s="1" t="s">
        <x:v>3009</x:v>
      </x:c>
      <x:c r="B399" s="1" t="s">
        <x:v>3010</x:v>
      </x:c>
      <x:c r="C399" s="1" t="s">
        <x:v>3011</x:v>
      </x:c>
      <x:c r="D399" s="1" t="s">
        <x:v>1997</x:v>
      </x:c>
      <x:c r="E399" s="1" t="s">
        <x:v>1916</x:v>
      </x:c>
      <x:c r="F399" s="1" t="s">
        <x:v>1899</x:v>
      </x:c>
      <x:c r="G399" s="1" t="s">
        <x:v>1900</x:v>
      </x:c>
      <x:c r="H399" s="1" t="s">
        <x:v>1870</x:v>
      </x:c>
      <x:c r="I399" s="1" t="s">
        <x:v>1983</x:v>
      </x:c>
      <x:c r="J399" s="1" t="s">
        <x:v>1902</x:v>
      </x:c>
      <x:c r="K399" s="14" t="n">
        <x:v>45508</x:v>
      </x:c>
      <x:c r="L399" s="1" t="n">
        <x:f aca="0">ROUND((DATE(2026,7,31)-K399)/365.25,2)</x:f>
        <x:v>1.99</x:v>
      </x:c>
      <x:c r="M399" s="14" t="n">
        <x:v>46603</x:v>
      </x:c>
      <x:c r="N399" s="1" t="s">
        <x:v>1884</x:v>
      </x:c>
      <x:c r="O399" s="1" t="n">
        <x:v>180</x:v>
      </x:c>
      <x:c r="P399" s="14" t="n">
        <x:v>45863</x:v>
      </x:c>
      <x:c r="Q399" s="14" t="n">
        <x:v>46043</x:v>
      </x:c>
      <x:c r="R399" s="1" t="n">
        <x:f aca="0">MAX(0,DATE(2026,7,31)-Q399)</x:f>
        <x:v>191</x:v>
      </x:c>
      <x:c r="S399" s="1" t="n">
        <x:v>13</x:v>
      </x:c>
      <x:c r="T399" s="1" t="n">
        <x:v>2037</x:v>
      </x:c>
      <x:c r="U399" s="1" t="s">
        <x:v>1874</x:v>
      </x:c>
      <x:c r="V399" s="15" t="n">
        <x:v>42580.96</x:v>
      </x:c>
      <x:c r="W399" s="15" t="n">
        <x:v>43483.31</x:v>
      </x:c>
      <x:c r="X399" s="1" t="str">
        <x:f aca="0">G399&amp;" | "&amp;D399</x:f>
        <x:v>MedAxis-B02 | Anaesthetic Machine</x:v>
      </x:c>
      <x:c r="Y399" s="1" t="s">
        <x:v>1885</x:v>
      </x:c>
      <x:c r="Z399" s="11" t="b">
        <x:f aca="0">FALSE()</x:f>
        <x:v>0</x:v>
      </x:c>
    </x:row>
    <x:row r="400" ht="15" hidden="0" customHeight="1">
      <x:c r="A400" s="1" t="s">
        <x:v>3012</x:v>
      </x:c>
      <x:c r="B400" s="1" t="s">
        <x:v>3013</x:v>
      </x:c>
      <x:c r="C400" s="1" t="s">
        <x:v>3014</x:v>
      </x:c>
      <x:c r="D400" s="1" t="s">
        <x:v>1888</x:v>
      </x:c>
      <x:c r="E400" s="1" t="s">
        <x:v>1880</x:v>
      </x:c>
      <x:c r="F400" s="1" t="s">
        <x:v>1899</x:v>
      </x:c>
      <x:c r="G400" s="1" t="s">
        <x:v>1900</x:v>
      </x:c>
      <x:c r="H400" s="1" t="s">
        <x:v>1891</x:v>
      </x:c>
      <x:c r="I400" s="1" t="s">
        <x:v>1883</x:v>
      </x:c>
      <x:c r="J400" s="1" t="s">
        <x:v>1902</x:v>
      </x:c>
      <x:c r="K400" s="14" t="n">
        <x:v>44252</x:v>
      </x:c>
      <x:c r="L400" s="1" t="n">
        <x:f aca="0">ROUND((DATE(2026,7,31)-K400)/365.25,2)</x:f>
        <x:v>5.43</x:v>
      </x:c>
      <x:c r="M400" s="14" t="n">
        <x:v>45347</x:v>
      </x:c>
      <x:c r="N400" s="1" t="s">
        <x:v>1884</x:v>
      </x:c>
      <x:c r="O400" s="1" t="n">
        <x:v>365</x:v>
      </x:c>
      <x:c r="P400" s="14" t="n">
        <x:v>46125</x:v>
      </x:c>
      <x:c r="Q400" s="14" t="n">
        <x:v>46490</x:v>
      </x:c>
      <x:c r="R400" s="1" t="n">
        <x:f aca="0">MAX(0,DATE(2026,7,31)-Q400)</x:f>
        <x:v>0</x:v>
      </x:c>
      <x:c r="S400" s="1" t="n">
        <x:v>9</x:v>
      </x:c>
      <x:c r="T400" s="1" t="n">
        <x:v>2030</x:v>
      </x:c>
      <x:c r="U400" s="1" t="s">
        <x:v>1874</x:v>
      </x:c>
      <x:c r="V400" s="15" t="n">
        <x:v>3300.73</x:v>
      </x:c>
      <x:c r="W400" s="15" t="n">
        <x:v>3300.73</x:v>
      </x:c>
      <x:c r="X400" s="1" t="str">
        <x:f aca="0">G400&amp;" | "&amp;D400</x:f>
        <x:v>MedAxis-B02 | Infusion Pump</x:v>
      </x:c>
      <x:c r="Y400" s="1" t="s">
        <x:v>1885</x:v>
      </x:c>
      <x:c r="Z400" s="11" t="b">
        <x:f aca="0">FALSE()</x:f>
        <x:v>0</x:v>
      </x:c>
    </x:row>
    <x:row r="401" ht="15" hidden="0" customHeight="1">
      <x:c r="A401" s="1" t="s">
        <x:v>3015</x:v>
      </x:c>
      <x:c r="B401" s="1" t="s">
        <x:v>3016</x:v>
      </x:c>
      <x:c r="C401" s="1" t="s">
        <x:v>3017</x:v>
      </x:c>
      <x:c r="D401" s="1" t="s">
        <x:v>1949</x:v>
      </x:c>
      <x:c r="E401" s="1" t="s">
        <x:v>1916</x:v>
      </x:c>
      <x:c r="F401" s="1" t="s">
        <x:v>1917</x:v>
      </x:c>
      <x:c r="G401" s="1" t="s">
        <x:v>1958</x:v>
      </x:c>
      <x:c r="H401" s="1" t="s">
        <x:v>1891</x:v>
      </x:c>
      <x:c r="I401" s="1" t="s">
        <x:v>1901</x:v>
      </x:c>
      <x:c r="J401" s="1" t="s">
        <x:v>1893</x:v>
      </x:c>
      <x:c r="K401" s="14" t="n">
        <x:v>43471</x:v>
      </x:c>
      <x:c r="L401" s="1" t="n">
        <x:f aca="0">ROUND((DATE(2026,7,31)-K401)/365.25,2)</x:f>
        <x:v>7.56</x:v>
      </x:c>
      <x:c r="M401" s="14" t="n">
        <x:v>44566</x:v>
      </x:c>
      <x:c r="N401" s="1" t="s">
        <x:v>1907</x:v>
      </x:c>
      <x:c r="O401" s="1" t="n">
        <x:v>180</x:v>
      </x:c>
      <x:c r="P401" s="14" t="n">
        <x:v>46027</x:v>
      </x:c>
      <x:c r="Q401" s="14" t="n">
        <x:v>46207</x:v>
      </x:c>
      <x:c r="R401" s="1" t="n">
        <x:f aca="0">MAX(0,DATE(2026,7,31)-Q401)</x:f>
        <x:v>27</x:v>
      </x:c>
      <x:c r="S401" s="1" t="n">
        <x:v>10</x:v>
      </x:c>
      <x:c r="T401" s="1" t="n">
        <x:v>2029</x:v>
      </x:c>
      <x:c r="U401" s="1" t="s">
        <x:v>1874</x:v>
      </x:c>
      <x:c r="V401" s="15" t="n">
        <x:v>16441.77</x:v>
      </x:c>
      <x:c r="W401" s="15" t="n">
        <x:v>19274.17</x:v>
      </x:c>
      <x:c r="X401" s="1" t="str">
        <x:f aca="0">G401&amp;" | "&amp;D401</x:f>
        <x:v>Apex-B03 | Neonatal Incubator</x:v>
      </x:c>
      <x:c r="Y401" s="1" t="s">
        <x:v>1885</x:v>
      </x:c>
      <x:c r="Z401" s="11" t="b">
        <x:f aca="0">FALSE()</x:f>
        <x:v>0</x:v>
      </x:c>
    </x:row>
    <x:row r="402" ht="15" hidden="0" customHeight="1">
      <x:c r="A402" s="1" t="s">
        <x:v>3018</x:v>
      </x:c>
      <x:c r="B402" s="1" t="s">
        <x:v>3019</x:v>
      </x:c>
      <x:c r="C402" s="1" t="s">
        <x:v>3020</x:v>
      </x:c>
      <x:c r="D402" s="1" t="s">
        <x:v>1989</x:v>
      </x:c>
      <x:c r="E402" s="1" t="s">
        <x:v>1968</x:v>
      </x:c>
      <x:c r="F402" s="1" t="s">
        <x:v>1881</x:v>
      </x:c>
      <x:c r="G402" s="1" t="s">
        <x:v>2274</x:v>
      </x:c>
      <x:c r="H402" s="1" t="s">
        <x:v>1891</x:v>
      </x:c>
      <x:c r="I402" s="1" t="s">
        <x:v>1941</x:v>
      </x:c>
      <x:c r="J402" s="1" t="s">
        <x:v>1893</x:v>
      </x:c>
      <x:c r="K402" s="14" t="n">
        <x:v>43615</x:v>
      </x:c>
      <x:c r="L402" s="1" t="n">
        <x:f aca="0">ROUND((DATE(2026,7,31)-K402)/365.25,2)</x:f>
        <x:v>7.17</x:v>
      </x:c>
      <x:c r="M402" s="14" t="n">
        <x:v>44710</x:v>
      </x:c>
      <x:c r="N402" s="1" t="s">
        <x:v>1884</x:v>
      </x:c>
      <x:c r="O402" s="1" t="n">
        <x:v>180</x:v>
      </x:c>
      <x:c r="P402" s="14" t="n">
        <x:v>45821</x:v>
      </x:c>
      <x:c r="Q402" s="14" t="n">
        <x:v>46001</x:v>
      </x:c>
      <x:c r="R402" s="1" t="n">
        <x:f aca="0">MAX(0,DATE(2026,7,31)-Q402)</x:f>
        <x:v>233</x:v>
      </x:c>
      <x:c r="S402" s="1" t="n">
        <x:v>9</x:v>
      </x:c>
      <x:c r="T402" s="1" t="n">
        <x:v>2028</x:v>
      </x:c>
      <x:c r="U402" s="1" t="s">
        <x:v>1874</x:v>
      </x:c>
      <x:c r="V402" s="15" t="n">
        <x:v>5521.3</x:v>
      </x:c>
      <x:c r="W402" s="15" t="n">
        <x:v>7354.41</x:v>
      </x:c>
      <x:c r="X402" s="1" t="str">
        <x:f aca="0">G402&amp;" | "&amp;D402</x:f>
        <x:v>Helix-C04 | ECG Machine</x:v>
      </x:c>
      <x:c r="Y402" s="1" t="s">
        <x:v>1885</x:v>
      </x:c>
      <x:c r="Z402" s="11" t="b">
        <x:f aca="0">FALSE()</x:f>
        <x:v>0</x:v>
      </x:c>
    </x:row>
    <x:row r="403" ht="15" hidden="0" customHeight="1">
      <x:c r="A403" s="1" t="s">
        <x:v>1062</x:v>
      </x:c>
      <x:c r="B403" s="1" t="s">
        <x:v>3021</x:v>
      </x:c>
      <x:c r="C403" s="1" t="s">
        <x:v>3022</x:v>
      </x:c>
      <x:c r="D403" s="1" t="s">
        <x:v>1866</x:v>
      </x:c>
      <x:c r="E403" s="1" t="s">
        <x:v>1867</x:v>
      </x:c>
      <x:c r="F403" s="1" t="s">
        <x:v>1868</x:v>
      </x:c>
      <x:c r="G403" s="1" t="s">
        <x:v>2061</x:v>
      </x:c>
      <x:c r="H403" s="1" t="s">
        <x:v>1870</x:v>
      </x:c>
      <x:c r="I403" s="1" t="s">
        <x:v>1883</x:v>
      </x:c>
      <x:c r="J403" s="1" t="s">
        <x:v>1893</x:v>
      </x:c>
      <x:c r="K403" s="14" t="n">
        <x:v>45387</x:v>
      </x:c>
      <x:c r="L403" s="1" t="n">
        <x:f aca="0">ROUND((DATE(2026,7,31)-K403)/365.25,2)</x:f>
        <x:v>2.32</x:v>
      </x:c>
      <x:c r="M403" s="14" t="n">
        <x:v>46482</x:v>
      </x:c>
      <x:c r="N403" s="1" t="s">
        <x:v>1873</x:v>
      </x:c>
      <x:c r="O403" s="1" t="n">
        <x:v>365</x:v>
      </x:c>
      <x:c r="P403" s="14" t="n">
        <x:v>46168</x:v>
      </x:c>
      <x:c r="Q403" s="14" t="n">
        <x:v>46533</x:v>
      </x:c>
      <x:c r="R403" s="1" t="n">
        <x:f aca="0">MAX(0,DATE(2026,7,31)-Q403)</x:f>
        <x:v>0</x:v>
      </x:c>
      <x:c r="S403" s="1" t="n">
        <x:v>10</x:v>
      </x:c>
      <x:c r="T403" s="1" t="n">
        <x:v>2034</x:v>
      </x:c>
      <x:c r="U403" s="1" t="s">
        <x:v>1874</x:v>
      </x:c>
      <x:c r="V403" s="15" t="n">
        <x:v>46863.43</x:v>
      </x:c>
      <x:c r="W403" s="15" t="n">
        <x:v>62064.61</x:v>
      </x:c>
      <x:c r="X403" s="1" t="str">
        <x:f aca="0">G403&amp;" | "&amp;D403</x:f>
        <x:v>NovaCare-B01 | Ultrasound</x:v>
      </x:c>
      <x:c r="Y403" s="1" t="s">
        <x:v>1875</x:v>
      </x:c>
      <x:c r="Z403" s="11" t="b">
        <x:f aca="0">FALSE()</x:f>
        <x:v>0</x:v>
      </x:c>
    </x:row>
    <x:row r="404" ht="15" hidden="0" customHeight="1">
      <x:c r="A404" s="1" t="s">
        <x:v>1066</x:v>
      </x:c>
      <x:c r="B404" s="1" t="s">
        <x:v>3023</x:v>
      </x:c>
      <x:c r="C404" s="1" t="s">
        <x:v>3024</x:v>
      </x:c>
      <x:c r="D404" s="1" t="s">
        <x:v>2010</x:v>
      </x:c>
      <x:c r="E404" s="1" t="s">
        <x:v>1928</x:v>
      </x:c>
      <x:c r="F404" s="1" t="s">
        <x:v>1889</x:v>
      </x:c>
      <x:c r="G404" s="1" t="s">
        <x:v>2057</x:v>
      </x:c>
      <x:c r="H404" s="1" t="s">
        <x:v>1870</x:v>
      </x:c>
      <x:c r="I404" s="1" t="s">
        <x:v>1968</x:v>
      </x:c>
      <x:c r="J404" s="1" t="s">
        <x:v>1872</x:v>
      </x:c>
      <x:c r="K404" s="14" t="n">
        <x:v>44073</x:v>
      </x:c>
      <x:c r="L404" s="1" t="n">
        <x:f aca="0">ROUND((DATE(2026,7,31)-K404)/365.25,2)</x:f>
        <x:v>5.92</x:v>
      </x:c>
      <x:c r="M404" s="14" t="n">
        <x:v>45168</x:v>
      </x:c>
      <x:c r="N404" s="1" t="s">
        <x:v>1884</x:v>
      </x:c>
      <x:c r="O404" s="1" t="n">
        <x:v>365</x:v>
      </x:c>
      <x:c r="P404" s="14" t="n">
        <x:v>46067</x:v>
      </x:c>
      <x:c r="Q404" s="14" t="n">
        <x:v>46432</x:v>
      </x:c>
      <x:c r="R404" s="1" t="n">
        <x:f aca="0">MAX(0,DATE(2026,7,31)-Q404)</x:f>
        <x:v>0</x:v>
      </x:c>
      <x:c r="S404" s="1" t="n">
        <x:v>8</x:v>
      </x:c>
      <x:c r="T404" s="1" t="n">
        <x:v>2028</x:v>
      </x:c>
      <x:c r="U404" s="1" t="s">
        <x:v>1874</x:v>
      </x:c>
      <x:c r="V404" s="15" t="n">
        <x:v>2468.81</x:v>
      </x:c>
      <x:c r="W404" s="15" t="n">
        <x:v>2468.81</x:v>
      </x:c>
      <x:c r="X404" s="1" t="str">
        <x:f aca="0">G404&amp;" | "&amp;D404</x:f>
        <x:v>PulseWorks-A02 | Vital Signs Monitor</x:v>
      </x:c>
      <x:c r="Y404" s="1" t="s">
        <x:v>1875</x:v>
      </x:c>
      <x:c r="Z404" s="11" t="b">
        <x:f aca="0">FALSE()</x:f>
        <x:v>0</x:v>
      </x:c>
    </x:row>
    <x:row r="405" ht="15" hidden="0" customHeight="1">
      <x:c r="A405" s="1" t="s">
        <x:v>3025</x:v>
      </x:c>
      <x:c r="B405" s="1" t="s">
        <x:v>3026</x:v>
      </x:c>
      <x:c r="C405" s="1" t="s">
        <x:v>3027</x:v>
      </x:c>
      <x:c r="D405" s="1" t="s">
        <x:v>2010</x:v>
      </x:c>
      <x:c r="E405" s="1" t="s">
        <x:v>1928</x:v>
      </x:c>
      <x:c r="F405" s="1" t="s">
        <x:v>1889</x:v>
      </x:c>
      <x:c r="G405" s="1" t="s">
        <x:v>1978</x:v>
      </x:c>
      <x:c r="H405" s="1" t="s">
        <x:v>1891</x:v>
      </x:c>
      <x:c r="I405" s="1" t="s">
        <x:v>1941</x:v>
      </x:c>
      <x:c r="J405" s="1" t="s">
        <x:v>1893</x:v>
      </x:c>
      <x:c r="K405" s="14" t="n">
        <x:v>43879</x:v>
      </x:c>
      <x:c r="L405" s="1" t="n">
        <x:f aca="0">ROUND((DATE(2026,7,31)-K405)/365.25,2)</x:f>
        <x:v>6.45</x:v>
      </x:c>
      <x:c r="M405" s="14" t="n">
        <x:v>44974</x:v>
      </x:c>
      <x:c r="N405" s="1" t="s">
        <x:v>1884</x:v>
      </x:c>
      <x:c r="O405" s="1" t="n">
        <x:v>180</x:v>
      </x:c>
      <x:c r="P405" s="14" t="n">
        <x:v>46150</x:v>
      </x:c>
      <x:c r="Q405" s="14" t="n">
        <x:v>46330</x:v>
      </x:c>
      <x:c r="R405" s="1" t="n">
        <x:f aca="0">MAX(0,DATE(2026,7,31)-Q405)</x:f>
        <x:v>0</x:v>
      </x:c>
      <x:c r="S405" s="1" t="n">
        <x:v>6</x:v>
      </x:c>
      <x:c r="T405" s="1" t="n">
        <x:v>2026</x:v>
      </x:c>
      <x:c r="U405" s="1" t="s">
        <x:v>1874</x:v>
      </x:c>
      <x:c r="V405" s="15" t="n">
        <x:v>2579.3</x:v>
      </x:c>
      <x:c r="W405" s="15" t="n">
        <x:v>2579.3</x:v>
      </x:c>
      <x:c r="X405" s="1" t="str">
        <x:f aca="0">G405&amp;" | "&amp;D405</x:f>
        <x:v>PulseWorks-C04 | Vital Signs Monitor</x:v>
      </x:c>
      <x:c r="Y405" s="1" t="s">
        <x:v>1885</x:v>
      </x:c>
      <x:c r="Z405" s="11" t="b">
        <x:f aca="0">FALSE()</x:f>
        <x:v>0</x:v>
      </x:c>
    </x:row>
    <x:row r="406" ht="15" hidden="0" customHeight="1">
      <x:c r="A406" s="1" t="s">
        <x:v>3028</x:v>
      </x:c>
      <x:c r="B406" s="1" t="s">
        <x:v>3029</x:v>
      </x:c>
      <x:c r="C406" s="1" t="s">
        <x:v>3030</x:v>
      </x:c>
      <x:c r="D406" s="1" t="s">
        <x:v>1933</x:v>
      </x:c>
      <x:c r="E406" s="1" t="s">
        <x:v>1934</x:v>
      </x:c>
      <x:c r="F406" s="1" t="s">
        <x:v>1881</x:v>
      </x:c>
      <x:c r="G406" s="1" t="s">
        <x:v>2054</x:v>
      </x:c>
      <x:c r="H406" s="1" t="s">
        <x:v>1911</x:v>
      </x:c>
      <x:c r="I406" s="1" t="s">
        <x:v>1983</x:v>
      </x:c>
      <x:c r="J406" s="1" t="s">
        <x:v>1893</x:v>
      </x:c>
      <x:c r="K406" s="14" t="n">
        <x:v>41486</x:v>
      </x:c>
      <x:c r="L406" s="1" t="n">
        <x:f aca="0">ROUND((DATE(2026,7,31)-K406)/365.25,2)</x:f>
        <x:v>13</x:v>
      </x:c>
      <x:c r="M406" s="14" t="n">
        <x:v>42581</x:v>
      </x:c>
      <x:c r="N406" s="1" t="s">
        <x:v>1884</x:v>
      </x:c>
      <x:c r="O406" s="1" t="n">
        <x:v>365</x:v>
      </x:c>
      <x:c r="P406" s="14" t="n">
        <x:v>46134</x:v>
      </x:c>
      <x:c r="Q406" s="14" t="n">
        <x:v>46499</x:v>
      </x:c>
      <x:c r="R406" s="1" t="n">
        <x:f aca="0">MAX(0,DATE(2026,7,31)-Q406)</x:f>
        <x:v>0</x:v>
      </x:c>
      <x:c r="S406" s="1" t="n">
        <x:v>8</x:v>
      </x:c>
      <x:c r="T406" s="1" t="n">
        <x:v>2021</x:v>
      </x:c>
      <x:c r="U406" s="1" t="s">
        <x:v>1874</x:v>
      </x:c>
      <x:c r="V406" s="15" t="n">
        <x:v>1586.57</x:v>
      </x:c>
      <x:c r="W406" s="15" t="n">
        <x:v>1952.68</x:v>
      </x:c>
      <x:c r="X406" s="1" t="str">
        <x:f aca="0">G406&amp;" | "&amp;D406</x:f>
        <x:v>Helix-C01 | Suction Pump</x:v>
      </x:c>
      <x:c r="Y406" s="1" t="s">
        <x:v>1885</x:v>
      </x:c>
      <x:c r="Z406" s="11" t="b">
        <x:f aca="0">FALSE()</x:f>
        <x:v>0</x:v>
      </x:c>
    </x:row>
    <x:row r="407" ht="15" hidden="0" customHeight="1">
      <x:c r="A407" s="1" t="s">
        <x:v>3031</x:v>
      </x:c>
      <x:c r="B407" s="1" t="s">
        <x:v>3032</x:v>
      </x:c>
      <x:c r="C407" s="1" t="s">
        <x:v>3033</x:v>
      </x:c>
      <x:c r="D407" s="1" t="s">
        <x:v>1897</x:v>
      </x:c>
      <x:c r="E407" s="1" t="s">
        <x:v>1898</x:v>
      </x:c>
      <x:c r="F407" s="1" t="s">
        <x:v>1868</x:v>
      </x:c>
      <x:c r="G407" s="1" t="s">
        <x:v>2029</x:v>
      </x:c>
      <x:c r="H407" s="1" t="s">
        <x:v>1911</x:v>
      </x:c>
      <x:c r="I407" s="1" t="s">
        <x:v>1968</x:v>
      </x:c>
      <x:c r="J407" s="1" t="s">
        <x:v>1902</x:v>
      </x:c>
      <x:c r="K407" s="14" t="n">
        <x:v>42510</x:v>
      </x:c>
      <x:c r="L407" s="1" t="n">
        <x:f aca="0">ROUND((DATE(2026,7,31)-K407)/365.25,2)</x:f>
        <x:v>10.2</x:v>
      </x:c>
      <x:c r="M407" s="14" t="n">
        <x:v>43605</x:v>
      </x:c>
      <x:c r="N407" s="1" t="s">
        <x:v>1884</x:v>
      </x:c>
      <x:c r="O407" s="1" t="n">
        <x:v>365</x:v>
      </x:c>
      <x:c r="P407" s="14" t="n">
        <x:v>46180</x:v>
      </x:c>
      <x:c r="Q407" s="14" t="n">
        <x:v>46545</x:v>
      </x:c>
      <x:c r="R407" s="1" t="n">
        <x:f aca="0">MAX(0,DATE(2026,7,31)-Q407)</x:f>
        <x:v>0</x:v>
      </x:c>
      <x:c r="S407" s="1" t="n">
        <x:v>10</x:v>
      </x:c>
      <x:c r="T407" s="1" t="n">
        <x:v>2026</x:v>
      </x:c>
      <x:c r="U407" s="1" t="s">
        <x:v>1874</x:v>
      </x:c>
      <x:c r="V407" s="15" t="n">
        <x:v>14564.62</x:v>
      </x:c>
      <x:c r="W407" s="15" t="n">
        <x:v>16985.32</x:v>
      </x:c>
      <x:c r="X407" s="1" t="str">
        <x:f aca="0">G407&amp;" | "&amp;D407</x:f>
        <x:v>NovaCare-A03 | Defibrillator</x:v>
      </x:c>
      <x:c r="Y407" s="1" t="s">
        <x:v>1885</x:v>
      </x:c>
      <x:c r="Z407" s="11" t="b">
        <x:f aca="0">FALSE()</x:f>
        <x:v>0</x:v>
      </x:c>
    </x:row>
    <x:row r="408" ht="15" hidden="0" customHeight="1">
      <x:c r="A408" s="1" t="s">
        <x:v>1068</x:v>
      </x:c>
      <x:c r="B408" s="1" t="s">
        <x:v>3034</x:v>
      </x:c>
      <x:c r="C408" s="1" t="s">
        <x:v>3035</x:v>
      </x:c>
      <x:c r="D408" s="1" t="s">
        <x:v>1927</x:v>
      </x:c>
      <x:c r="E408" s="1" t="s">
        <x:v>1928</x:v>
      </x:c>
      <x:c r="F408" s="1" t="s">
        <x:v>1917</x:v>
      </x:c>
      <x:c r="G408" s="1" t="s">
        <x:v>1935</x:v>
      </x:c>
      <x:c r="H408" s="1" t="s">
        <x:v>1870</x:v>
      </x:c>
      <x:c r="I408" s="1" t="s">
        <x:v>1983</x:v>
      </x:c>
      <x:c r="J408" s="1" t="s">
        <x:v>1893</x:v>
      </x:c>
      <x:c r="K408" s="14" t="n">
        <x:v>43817</x:v>
      </x:c>
      <x:c r="L408" s="1" t="n">
        <x:f aca="0">ROUND((DATE(2026,7,31)-K408)/365.25,2)</x:f>
        <x:v>6.62</x:v>
      </x:c>
      <x:c r="M408" s="14" t="n">
        <x:v>44912</x:v>
      </x:c>
      <x:c r="N408" s="1" t="s">
        <x:v>1884</x:v>
      </x:c>
      <x:c r="O408" s="1" t="n">
        <x:v>180</x:v>
      </x:c>
      <x:c r="P408" s="14" t="n">
        <x:v>46201</x:v>
      </x:c>
      <x:c r="Q408" s="14" t="n">
        <x:v>46381</x:v>
      </x:c>
      <x:c r="R408" s="1" t="n">
        <x:f aca="0">MAX(0,DATE(2026,7,31)-Q408)</x:f>
        <x:v>0</x:v>
      </x:c>
      <x:c r="S408" s="1" t="n">
        <x:v>8</x:v>
      </x:c>
      <x:c r="T408" s="1" t="n">
        <x:v>2027</x:v>
      </x:c>
      <x:c r="U408" s="1" t="s">
        <x:v>1874</x:v>
      </x:c>
      <x:c r="V408" s="15" t="n">
        <x:v>8348.6</x:v>
      </x:c>
      <x:c r="W408" s="15" t="n">
        <x:v>9873.3</x:v>
      </x:c>
      <x:c r="X408" s="1" t="str">
        <x:f aca="0">G408&amp;" | "&amp;D408</x:f>
        <x:v>Apex-A03 | Patient Monitor</x:v>
      </x:c>
      <x:c r="Y408" s="1" t="s">
        <x:v>1875</x:v>
      </x:c>
      <x:c r="Z408" s="11" t="b">
        <x:f aca="0">FALSE()</x:f>
        <x:v>0</x:v>
      </x:c>
    </x:row>
    <x:row r="409" ht="15" hidden="0" customHeight="1">
      <x:c r="A409" s="1" t="s">
        <x:v>1070</x:v>
      </x:c>
      <x:c r="B409" s="1" t="s">
        <x:v>3036</x:v>
      </x:c>
      <x:c r="C409" s="1" t="s">
        <x:v>3037</x:v>
      </x:c>
      <x:c r="D409" s="1" t="s">
        <x:v>1997</x:v>
      </x:c>
      <x:c r="E409" s="1" t="s">
        <x:v>1916</x:v>
      </x:c>
      <x:c r="F409" s="1" t="s">
        <x:v>1917</x:v>
      </x:c>
      <x:c r="G409" s="1" t="s">
        <x:v>1935</x:v>
      </x:c>
      <x:c r="H409" s="1" t="s">
        <x:v>1870</x:v>
      </x:c>
      <x:c r="I409" s="1" t="s">
        <x:v>1968</x:v>
      </x:c>
      <x:c r="J409" s="1" t="s">
        <x:v>1902</x:v>
      </x:c>
      <x:c r="K409" s="14" t="n">
        <x:v>41486</x:v>
      </x:c>
      <x:c r="L409" s="1" t="n">
        <x:f aca="0">ROUND((DATE(2026,7,31)-K409)/365.25,2)</x:f>
        <x:v>13</x:v>
      </x:c>
      <x:c r="M409" s="14" t="n">
        <x:v>42581</x:v>
      </x:c>
      <x:c r="N409" s="1" t="s">
        <x:v>1884</x:v>
      </x:c>
      <x:c r="O409" s="1" t="n">
        <x:v>180</x:v>
      </x:c>
      <x:c r="P409" s="14" t="n">
        <x:v>45870</x:v>
      </x:c>
      <x:c r="Q409" s="14" t="n">
        <x:v>46050</x:v>
      </x:c>
      <x:c r="R409" s="1" t="n">
        <x:f aca="0">MAX(0,DATE(2026,7,31)-Q409)</x:f>
        <x:v>184</x:v>
      </x:c>
      <x:c r="S409" s="1" t="n">
        <x:v>13</x:v>
      </x:c>
      <x:c r="T409" s="1" t="n">
        <x:v>2026</x:v>
      </x:c>
      <x:c r="U409" s="1" t="s">
        <x:v>1874</x:v>
      </x:c>
      <x:c r="V409" s="15" t="n">
        <x:v>47142.32</x:v>
      </x:c>
      <x:c r="W409" s="15" t="n">
        <x:v>55664.21</x:v>
      </x:c>
      <x:c r="X409" s="1" t="str">
        <x:f aca="0">G409&amp;" | "&amp;D409</x:f>
        <x:v>Apex-A03 | Anaesthetic Machine</x:v>
      </x:c>
      <x:c r="Y409" s="1" t="s">
        <x:v>1875</x:v>
      </x:c>
      <x:c r="Z409" s="11" t="b">
        <x:f aca="0">FALSE()</x:f>
        <x:v>0</x:v>
      </x:c>
    </x:row>
    <x:row r="410" ht="15" hidden="0" customHeight="1">
      <x:c r="A410" s="1" t="s">
        <x:v>1073</x:v>
      </x:c>
      <x:c r="B410" s="1" t="s">
        <x:v>3038</x:v>
      </x:c>
      <x:c r="C410" s="1" t="s">
        <x:v>3039</x:v>
      </x:c>
      <x:c r="D410" s="1" t="s">
        <x:v>1945</x:v>
      </x:c>
      <x:c r="E410" s="1" t="s">
        <x:v>1880</x:v>
      </x:c>
      <x:c r="F410" s="1" t="s">
        <x:v>1917</x:v>
      </x:c>
      <x:c r="G410" s="1" t="s">
        <x:v>2003</x:v>
      </x:c>
      <x:c r="H410" s="1" t="s">
        <x:v>1891</x:v>
      </x:c>
      <x:c r="I410" s="1" t="s">
        <x:v>1994</x:v>
      </x:c>
      <x:c r="J410" s="1" t="s">
        <x:v>1893</x:v>
      </x:c>
      <x:c r="K410" s="14" t="n">
        <x:v>44222</x:v>
      </x:c>
      <x:c r="L410" s="1" t="n">
        <x:f aca="0">ROUND((DATE(2026,7,31)-K410)/365.25,2)</x:f>
        <x:v>5.51</x:v>
      </x:c>
      <x:c r="M410" s="14" t="n">
        <x:v>45317</x:v>
      </x:c>
      <x:c r="N410" s="1" t="s">
        <x:v>1884</x:v>
      </x:c>
      <x:c r="O410" s="1" t="n">
        <x:v>180</x:v>
      </x:c>
      <x:c r="P410" s="14" t="n">
        <x:v>46227</x:v>
      </x:c>
      <x:c r="Q410" s="14" t="n">
        <x:v>46407</x:v>
      </x:c>
      <x:c r="R410" s="1" t="n">
        <x:f aca="0">MAX(0,DATE(2026,7,31)-Q410)</x:f>
        <x:v>0</x:v>
      </x:c>
      <x:c r="S410" s="1" t="n">
        <x:v>9</x:v>
      </x:c>
      <x:c r="T410" s="1" t="n">
        <x:v>2030</x:v>
      </x:c>
      <x:c r="U410" s="1" t="s">
        <x:v>1874</x:v>
      </x:c>
      <x:c r="V410" s="15" t="n">
        <x:v>2138.81</x:v>
      </x:c>
      <x:c r="W410" s="15" t="n">
        <x:v>2561.74</x:v>
      </x:c>
      <x:c r="X410" s="1" t="str">
        <x:f aca="0">G410&amp;" | "&amp;D410</x:f>
        <x:v>Apex-C03 | Syringe Pump</x:v>
      </x:c>
      <x:c r="Y410" s="1" t="s">
        <x:v>1875</x:v>
      </x:c>
      <x:c r="Z410" s="11" t="b">
        <x:f aca="0">FALSE()</x:f>
        <x:v>0</x:v>
      </x:c>
    </x:row>
    <x:row r="411" ht="15" hidden="0" customHeight="1">
      <x:c r="A411" s="1" t="s">
        <x:v>1779</x:v>
      </x:c>
      <x:c r="B411" s="1" t="s">
        <x:v>3040</x:v>
      </x:c>
      <x:c r="C411" s="1" t="s">
        <x:v>3041</x:v>
      </x:c>
      <x:c r="D411" s="1" t="s">
        <x:v>1927</x:v>
      </x:c>
      <x:c r="E411" s="1" t="s">
        <x:v>1928</x:v>
      </x:c>
      <x:c r="F411" s="1" t="s">
        <x:v>1868</x:v>
      </x:c>
      <x:c r="G411" s="1" t="s">
        <x:v>2561</x:v>
      </x:c>
      <x:c r="H411" s="1" t="s">
        <x:v>1870</x:v>
      </x:c>
      <x:c r="I411" s="1" t="s">
        <x:v>1923</x:v>
      </x:c>
      <x:c r="J411" s="1" t="s">
        <x:v>1893</x:v>
      </x:c>
      <x:c r="K411" s="14" t="n">
        <x:v>45456</x:v>
      </x:c>
      <x:c r="L411" s="1" t="n">
        <x:f aca="0">ROUND((DATE(2026,7,31)-K411)/365.25,2)</x:f>
        <x:v>2.13</x:v>
      </x:c>
      <x:c r="M411" s="14" t="n">
        <x:v>46551</x:v>
      </x:c>
      <x:c r="N411" s="1" t="s">
        <x:v>1884</x:v>
      </x:c>
      <x:c r="O411" s="1" t="n">
        <x:v>365</x:v>
      </x:c>
      <x:c r="P411" s="14" t="n">
        <x:v>46082</x:v>
      </x:c>
      <x:c r="Q411" s="14" t="n">
        <x:v>46447</x:v>
      </x:c>
      <x:c r="R411" s="1" t="n">
        <x:f aca="0">MAX(0,DATE(2026,7,31)-Q411)</x:f>
        <x:v>0</x:v>
      </x:c>
      <x:c r="S411" s="1" t="n">
        <x:v>8</x:v>
      </x:c>
      <x:c r="T411" s="1" t="n">
        <x:v>2032</x:v>
      </x:c>
      <x:c r="U411" s="1" t="s">
        <x:v>1874</x:v>
      </x:c>
      <x:c r="V411" s="15" t="n">
        <x:v>9644.5</x:v>
      </x:c>
      <x:c r="W411" s="15" t="n">
        <x:v>10984.75</x:v>
      </x:c>
      <x:c r="X411" s="1" t="str">
        <x:f aca="0">G411&amp;" | "&amp;D411</x:f>
        <x:v>NovaCare-A01 | Patient Monitor</x:v>
      </x:c>
      <x:c r="Y411" s="1" t="s">
        <x:v>1885</x:v>
      </x:c>
      <x:c r="Z411" s="11" t="b">
        <x:f aca="0">FALSE()</x:f>
        <x:v>0</x:v>
      </x:c>
    </x:row>
    <x:row r="412" ht="15" hidden="0" customHeight="1">
      <x:c r="A412" s="1" t="s">
        <x:v>3042</x:v>
      </x:c>
      <x:c r="B412" s="1" t="s">
        <x:v>3043</x:v>
      </x:c>
      <x:c r="C412" s="1" t="s">
        <x:v>3044</x:v>
      </x:c>
      <x:c r="D412" s="1" t="s">
        <x:v>1897</x:v>
      </x:c>
      <x:c r="E412" s="1" t="s">
        <x:v>1898</x:v>
      </x:c>
      <x:c r="F412" s="1" t="s">
        <x:v>1868</x:v>
      </x:c>
      <x:c r="G412" s="1" t="s">
        <x:v>2079</x:v>
      </x:c>
      <x:c r="H412" s="1" t="s">
        <x:v>1911</x:v>
      </x:c>
      <x:c r="I412" s="1" t="s">
        <x:v>1968</x:v>
      </x:c>
      <x:c r="J412" s="1" t="s">
        <x:v>1902</x:v>
      </x:c>
      <x:c r="K412" s="14" t="n">
        <x:v>43994</x:v>
      </x:c>
      <x:c r="L412" s="1" t="n">
        <x:f aca="0">ROUND((DATE(2026,7,31)-K412)/365.25,2)</x:f>
        <x:v>6.13</x:v>
      </x:c>
      <x:c r="M412" s="14" t="n">
        <x:v>45089</x:v>
      </x:c>
      <x:c r="N412" s="1" t="s">
        <x:v>1884</x:v>
      </x:c>
      <x:c r="O412" s="1" t="n">
        <x:v>180</x:v>
      </x:c>
      <x:c r="P412" s="14" t="n">
        <x:v>46059</x:v>
      </x:c>
      <x:c r="Q412" s="14" t="n">
        <x:v>46239</x:v>
      </x:c>
      <x:c r="R412" s="1" t="n">
        <x:f aca="0">MAX(0,DATE(2026,7,31)-Q412)</x:f>
        <x:v>0</x:v>
      </x:c>
      <x:c r="S412" s="1" t="n">
        <x:v>10</x:v>
      </x:c>
      <x:c r="T412" s="1" t="n">
        <x:v>2030</x:v>
      </x:c>
      <x:c r="U412" s="1" t="s">
        <x:v>1874</x:v>
      </x:c>
      <x:c r="V412" s="15" t="n">
        <x:v>15058.85</x:v>
      </x:c>
      <x:c r="W412" s="15" t="n">
        <x:v>16696.19</x:v>
      </x:c>
      <x:c r="X412" s="1" t="str">
        <x:f aca="0">G412&amp;" | "&amp;D412</x:f>
        <x:v>NovaCare-C03 | Defibrillator</x:v>
      </x:c>
      <x:c r="Y412" s="1" t="s">
        <x:v>1885</x:v>
      </x:c>
      <x:c r="Z412" s="11" t="b">
        <x:f aca="0">FALSE()</x:f>
        <x:v>0</x:v>
      </x:c>
    </x:row>
    <x:row r="413" ht="15" hidden="0" customHeight="1">
      <x:c r="A413" s="1" t="s">
        <x:v>1076</x:v>
      </x:c>
      <x:c r="B413" s="1" t="s">
        <x:v>3045</x:v>
      </x:c>
      <x:c r="C413" s="1" t="s">
        <x:v>3046</x:v>
      </x:c>
      <x:c r="D413" s="1" t="s">
        <x:v>1897</x:v>
      </x:c>
      <x:c r="E413" s="1" t="s">
        <x:v>1898</x:v>
      </x:c>
      <x:c r="F413" s="1" t="s">
        <x:v>1963</x:v>
      </x:c>
      <x:c r="G413" s="1" t="s">
        <x:v>1964</x:v>
      </x:c>
      <x:c r="H413" s="1" t="s">
        <x:v>1870</x:v>
      </x:c>
      <x:c r="I413" s="1" t="s">
        <x:v>1871</x:v>
      </x:c>
      <x:c r="J413" s="1" t="s">
        <x:v>1902</x:v>
      </x:c>
      <x:c r="K413" s="14" t="n">
        <x:v>45598</x:v>
      </x:c>
      <x:c r="L413" s="1" t="n">
        <x:f aca="0">ROUND((DATE(2026,7,31)-K413)/365.25,2)</x:f>
        <x:v>1.74</x:v>
      </x:c>
      <x:c r="M413" s="14" t="n">
        <x:v>46693</x:v>
      </x:c>
      <x:c r="N413" s="1" t="s">
        <x:v>1884</x:v>
      </x:c>
      <x:c r="O413" s="1" t="n">
        <x:v>180</x:v>
      </x:c>
      <x:c r="P413" s="14" t="n">
        <x:v>46047</x:v>
      </x:c>
      <x:c r="Q413" s="14" t="n">
        <x:v>46227</x:v>
      </x:c>
      <x:c r="R413" s="1" t="n">
        <x:f aca="0">MAX(0,DATE(2026,7,31)-Q413)</x:f>
        <x:v>7</x:v>
      </x:c>
      <x:c r="S413" s="1" t="n">
        <x:v>11</x:v>
      </x:c>
      <x:c r="T413" s="1" t="n">
        <x:v>2035</x:v>
      </x:c>
      <x:c r="U413" s="1" t="s">
        <x:v>1874</x:v>
      </x:c>
      <x:c r="V413" s="15" t="n">
        <x:v>16693.96</x:v>
      </x:c>
      <x:c r="W413" s="15" t="n">
        <x:v>16693.96</x:v>
      </x:c>
      <x:c r="X413" s="1" t="str">
        <x:f aca="0">G413&amp;" | "&amp;D413</x:f>
        <x:v>ClinTech-C01 | Defibrillator</x:v>
      </x:c>
      <x:c r="Y413" s="1" t="s">
        <x:v>1875</x:v>
      </x:c>
      <x:c r="Z413" s="11" t="b">
        <x:f aca="0">FALSE()</x:f>
        <x:v>0</x:v>
      </x:c>
    </x:row>
    <x:row r="414" ht="15" hidden="0" customHeight="1">
      <x:c r="A414" s="1" t="s">
        <x:v>3047</x:v>
      </x:c>
      <x:c r="B414" s="1" t="s">
        <x:v>3048</x:v>
      </x:c>
      <x:c r="C414" s="1" t="s">
        <x:v>3049</x:v>
      </x:c>
      <x:c r="D414" s="1" t="s">
        <x:v>2010</x:v>
      </x:c>
      <x:c r="E414" s="1" t="s">
        <x:v>1928</x:v>
      </x:c>
      <x:c r="F414" s="1" t="s">
        <x:v>1899</x:v>
      </x:c>
      <x:c r="G414" s="1" t="s">
        <x:v>1975</x:v>
      </x:c>
      <x:c r="H414" s="1" t="s">
        <x:v>1911</x:v>
      </x:c>
      <x:c r="I414" s="1" t="s">
        <x:v>1901</x:v>
      </x:c>
      <x:c r="J414" s="1" t="s">
        <x:v>1893</x:v>
      </x:c>
      <x:c r="K414" s="14" t="n">
        <x:v>45523</x:v>
      </x:c>
      <x:c r="L414" s="1" t="n">
        <x:f aca="0">ROUND((DATE(2026,7,31)-K414)/365.25,2)</x:f>
        <x:v>1.95</x:v>
      </x:c>
      <x:c r="M414" s="14" t="n">
        <x:v>46618</x:v>
      </x:c>
      <x:c r="N414" s="1" t="s">
        <x:v>1884</x:v>
      </x:c>
      <x:c r="O414" s="1" t="n">
        <x:v>180</x:v>
      </x:c>
      <x:c r="P414" s="14" t="n">
        <x:v>45921</x:v>
      </x:c>
      <x:c r="Q414" s="14" t="n">
        <x:v>46101</x:v>
      </x:c>
      <x:c r="R414" s="1" t="n">
        <x:f aca="0">MAX(0,DATE(2026,7,31)-Q414)</x:f>
        <x:v>133</x:v>
      </x:c>
      <x:c r="S414" s="1" t="n">
        <x:v>8</x:v>
      </x:c>
      <x:c r="T414" s="1" t="n">
        <x:v>2032</x:v>
      </x:c>
      <x:c r="U414" s="1" t="s">
        <x:v>1999</x:v>
      </x:c>
      <x:c r="V414" s="15" t="n">
        <x:v>2388.61</x:v>
      </x:c>
      <x:c r="W414" s="15" t="n">
        <x:v>2498.58</x:v>
      </x:c>
      <x:c r="X414" s="1" t="str">
        <x:f aca="0">G414&amp;" | "&amp;D414</x:f>
        <x:v>MedAxis-C02 | Vital Signs Monitor</x:v>
      </x:c>
      <x:c r="Y414" s="1" t="s">
        <x:v>2323</x:v>
      </x:c>
      <x:c r="Z414" s="11" t="b">
        <x:f aca="0">FALSE()</x:f>
        <x:v>0</x:v>
      </x:c>
    </x:row>
    <x:row r="415" ht="15" hidden="0" customHeight="1">
      <x:c r="A415" s="1" t="s">
        <x:v>3050</x:v>
      </x:c>
      <x:c r="B415" s="1" t="s">
        <x:v>3051</x:v>
      </x:c>
      <x:c r="C415" s="1" t="s">
        <x:v>3052</x:v>
      </x:c>
      <x:c r="D415" s="1" t="s">
        <x:v>1949</x:v>
      </x:c>
      <x:c r="E415" s="1" t="s">
        <x:v>1916</x:v>
      </x:c>
      <x:c r="F415" s="1" t="s">
        <x:v>1917</x:v>
      </x:c>
      <x:c r="G415" s="1" t="s">
        <x:v>2003</x:v>
      </x:c>
      <x:c r="H415" s="1" t="s">
        <x:v>1911</x:v>
      </x:c>
      <x:c r="I415" s="1" t="s">
        <x:v>1941</x:v>
      </x:c>
      <x:c r="J415" s="1" t="s">
        <x:v>1902</x:v>
      </x:c>
      <x:c r="K415" s="14" t="n">
        <x:v>43744</x:v>
      </x:c>
      <x:c r="L415" s="1" t="n">
        <x:f aca="0">ROUND((DATE(2026,7,31)-K415)/365.25,2)</x:f>
        <x:v>6.82</x:v>
      </x:c>
      <x:c r="M415" s="14" t="n">
        <x:v>44839</x:v>
      </x:c>
      <x:c r="N415" s="1" t="s">
        <x:v>1884</x:v>
      </x:c>
      <x:c r="O415" s="1" t="n">
        <x:v>365</x:v>
      </x:c>
      <x:c r="P415" s="14" t="n">
        <x:v>46113</x:v>
      </x:c>
      <x:c r="Q415" s="14" t="n">
        <x:v>46478</x:v>
      </x:c>
      <x:c r="R415" s="1" t="n">
        <x:f aca="0">MAX(0,DATE(2026,7,31)-Q415)</x:f>
        <x:v>0</x:v>
      </x:c>
      <x:c r="S415" s="1" t="n">
        <x:v>10</x:v>
      </x:c>
      <x:c r="T415" s="1" t="n">
        <x:v>2029</x:v>
      </x:c>
      <x:c r="U415" s="1" t="s">
        <x:v>1874</x:v>
      </x:c>
      <x:c r="V415" s="15" t="n">
        <x:v>21114.36</x:v>
      </x:c>
      <x:c r="W415" s="15" t="n">
        <x:v>21114.36</x:v>
      </x:c>
      <x:c r="X415" s="1" t="str">
        <x:f aca="0">G415&amp;" | "&amp;D415</x:f>
        <x:v>Apex-C03 | Neonatal Incubator</x:v>
      </x:c>
      <x:c r="Y415" s="1" t="s">
        <x:v>1885</x:v>
      </x:c>
      <x:c r="Z415" s="11" t="b">
        <x:f aca="0">FALSE()</x:f>
        <x:v>0</x:v>
      </x:c>
    </x:row>
    <x:row r="416" ht="15" hidden="0" customHeight="1">
      <x:c r="A416" s="1" t="s">
        <x:v>1078</x:v>
      </x:c>
      <x:c r="B416" s="1" t="s">
        <x:v>3053</x:v>
      </x:c>
      <x:c r="C416" s="1" t="s">
        <x:v>3054</x:v>
      </x:c>
      <x:c r="D416" s="1" t="s">
        <x:v>1879</x:v>
      </x:c>
      <x:c r="E416" s="1" t="s">
        <x:v>1880</x:v>
      </x:c>
      <x:c r="F416" s="1" t="s">
        <x:v>1889</x:v>
      </x:c>
      <x:c r="G416" s="1" t="s">
        <x:v>2149</x:v>
      </x:c>
      <x:c r="H416" s="1" t="s">
        <x:v>1911</x:v>
      </x:c>
      <x:c r="I416" s="1" t="s">
        <x:v>1871</x:v>
      </x:c>
      <x:c r="J416" s="1" t="s">
        <x:v>1872</x:v>
      </x:c>
      <x:c r="K416" s="14" t="n">
        <x:v>45102</x:v>
      </x:c>
      <x:c r="L416" s="1" t="n">
        <x:f aca="0">ROUND((DATE(2026,7,31)-K416)/365.25,2)</x:f>
        <x:v>3.1</x:v>
      </x:c>
      <x:c r="M416" s="14" t="n">
        <x:v>46197</x:v>
      </x:c>
      <x:c r="N416" s="1" t="s">
        <x:v>1884</x:v>
      </x:c>
      <x:c r="O416" s="1" t="n">
        <x:v>180</x:v>
      </x:c>
      <x:c r="P416" s="14" t="n">
        <x:v>46161</x:v>
      </x:c>
      <x:c r="Q416" s="14" t="n">
        <x:v>46341</x:v>
      </x:c>
      <x:c r="R416" s="1" t="n">
        <x:f aca="0">MAX(0,DATE(2026,7,31)-Q416)</x:f>
        <x:v>0</x:v>
      </x:c>
      <x:c r="S416" s="1" t="n">
        <x:v>8</x:v>
      </x:c>
      <x:c r="T416" s="1" t="n">
        <x:v>2031</x:v>
      </x:c>
      <x:c r="U416" s="1" t="s">
        <x:v>1874</x:v>
      </x:c>
      <x:c r="V416" s="15" t="n">
        <x:v>1494.86</x:v>
      </x:c>
      <x:c r="W416" s="15" t="n">
        <x:v>1720.06</x:v>
      </x:c>
      <x:c r="X416" s="1" t="str">
        <x:f aca="0">G416&amp;" | "&amp;D416</x:f>
        <x:v>PulseWorks-B04 | Enteral Feeding Pump</x:v>
      </x:c>
      <x:c r="Y416" s="1" t="s">
        <x:v>1875</x:v>
      </x:c>
      <x:c r="Z416" s="11" t="b">
        <x:f aca="0">FALSE()</x:f>
        <x:v>0</x:v>
      </x:c>
    </x:row>
    <x:row r="417" ht="15" hidden="0" customHeight="1">
      <x:c r="A417" s="1" t="s">
        <x:v>1080</x:v>
      </x:c>
      <x:c r="B417" s="1" t="s">
        <x:v>3055</x:v>
      </x:c>
      <x:c r="C417" s="1" t="s">
        <x:v>3056</x:v>
      </x:c>
      <x:c r="D417" s="1" t="s">
        <x:v>1915</x:v>
      </x:c>
      <x:c r="E417" s="1" t="s">
        <x:v>1916</x:v>
      </x:c>
      <x:c r="F417" s="1" t="s">
        <x:v>1917</x:v>
      </x:c>
      <x:c r="G417" s="1" t="s">
        <x:v>1935</x:v>
      </x:c>
      <x:c r="H417" s="1" t="s">
        <x:v>1870</x:v>
      </x:c>
      <x:c r="I417" s="1" t="s">
        <x:v>1901</x:v>
      </x:c>
      <x:c r="J417" s="1" t="s">
        <x:v>1902</x:v>
      </x:c>
      <x:c r="K417" s="14" t="n">
        <x:v>44400</x:v>
      </x:c>
      <x:c r="L417" s="1" t="n">
        <x:f aca="0">ROUND((DATE(2026,7,31)-K417)/365.25,2)</x:f>
        <x:v>5.02</x:v>
      </x:c>
      <x:c r="M417" s="14" t="n">
        <x:v>45495</x:v>
      </x:c>
      <x:c r="N417" s="1" t="s">
        <x:v>1907</x:v>
      </x:c>
      <x:c r="O417" s="1" t="n">
        <x:v>180</x:v>
      </x:c>
      <x:c r="P417" s="14" t="n">
        <x:v>46027</x:v>
      </x:c>
      <x:c r="Q417" s="14" t="n">
        <x:v>46207</x:v>
      </x:c>
      <x:c r="R417" s="1" t="n">
        <x:f aca="0">MAX(0,DATE(2026,7,31)-Q417)</x:f>
        <x:v>27</x:v>
      </x:c>
      <x:c r="S417" s="1" t="n">
        <x:v>10</x:v>
      </x:c>
      <x:c r="T417" s="1" t="n">
        <x:v>2031</x:v>
      </x:c>
      <x:c r="U417" s="1" t="s">
        <x:v>1874</x:v>
      </x:c>
      <x:c r="V417" s="15" t="n">
        <x:v>33327.94</x:v>
      </x:c>
      <x:c r="W417" s="15" t="n">
        <x:v>36990.33</x:v>
      </x:c>
      <x:c r="X417" s="1" t="str">
        <x:f aca="0">G417&amp;" | "&amp;D417</x:f>
        <x:v>Apex-A03 | Ventilator</x:v>
      </x:c>
      <x:c r="Y417" s="1" t="s">
        <x:v>1875</x:v>
      </x:c>
      <x:c r="Z417" s="11" t="b">
        <x:f aca="0">FALSE()</x:f>
        <x:v>0</x:v>
      </x:c>
    </x:row>
    <x:row r="418" ht="15" hidden="0" customHeight="1">
      <x:c r="A418" s="1" t="s">
        <x:v>1081</x:v>
      </x:c>
      <x:c r="B418" s="1" t="s">
        <x:v>3057</x:v>
      </x:c>
      <x:c r="C418" s="1" t="s">
        <x:v>3058</x:v>
      </x:c>
      <x:c r="D418" s="1" t="s">
        <x:v>1945</x:v>
      </x:c>
      <x:c r="E418" s="1" t="s">
        <x:v>1880</x:v>
      </x:c>
      <x:c r="F418" s="1" t="s">
        <x:v>1889</x:v>
      </x:c>
      <x:c r="G418" s="1" t="s">
        <x:v>1890</x:v>
      </x:c>
      <x:c r="H418" s="1" t="s">
        <x:v>1870</x:v>
      </x:c>
      <x:c r="I418" s="1" t="s">
        <x:v>1923</x:v>
      </x:c>
      <x:c r="J418" s="1" t="s">
        <x:v>1902</x:v>
      </x:c>
      <x:c r="K418" s="14" t="n">
        <x:v>45295</x:v>
      </x:c>
      <x:c r="L418" s="1" t="n">
        <x:f aca="0">ROUND((DATE(2026,7,31)-K418)/365.25,2)</x:f>
        <x:v>2.57</x:v>
      </x:c>
      <x:c r="M418" s="14" t="n">
        <x:v>46390</x:v>
      </x:c>
      <x:c r="N418" s="1" t="s">
        <x:v>1907</x:v>
      </x:c>
      <x:c r="O418" s="1" t="n">
        <x:v>365</x:v>
      </x:c>
      <x:c r="P418" s="14" t="n">
        <x:v>46130</x:v>
      </x:c>
      <x:c r="Q418" s="14" t="n">
        <x:v>46495</x:v>
      </x:c>
      <x:c r="R418" s="1" t="n">
        <x:f aca="0">MAX(0,DATE(2026,7,31)-Q418)</x:f>
        <x:v>0</x:v>
      </x:c>
      <x:c r="S418" s="1" t="n">
        <x:v>9</x:v>
      </x:c>
      <x:c r="T418" s="1" t="n">
        <x:v>2033</x:v>
      </x:c>
      <x:c r="U418" s="1" t="s">
        <x:v>1874</x:v>
      </x:c>
      <x:c r="V418" s="15" t="n">
        <x:v>2119.25</x:v>
      </x:c>
      <x:c r="W418" s="15" t="n">
        <x:v>3020.89</x:v>
      </x:c>
      <x:c r="X418" s="1" t="str">
        <x:f aca="0">G418&amp;" | "&amp;D418</x:f>
        <x:v>PulseWorks-B02 | Syringe Pump</x:v>
      </x:c>
      <x:c r="Y418" s="1" t="s">
        <x:v>1875</x:v>
      </x:c>
      <x:c r="Z418" s="11" t="b">
        <x:f aca="0">FALSE()</x:f>
        <x:v>0</x:v>
      </x:c>
    </x:row>
    <x:row r="419" ht="15" hidden="0" customHeight="1">
      <x:c r="A419" s="1" t="s">
        <x:v>1780</x:v>
      </x:c>
      <x:c r="B419" s="1" t="s">
        <x:v>3059</x:v>
      </x:c>
      <x:c r="C419" s="1" t="s">
        <x:v>3060</x:v>
      </x:c>
      <x:c r="D419" s="1" t="s">
        <x:v>1927</x:v>
      </x:c>
      <x:c r="E419" s="1" t="s">
        <x:v>1928</x:v>
      </x:c>
      <x:c r="F419" s="1" t="s">
        <x:v>1963</x:v>
      </x:c>
      <x:c r="G419" s="1" t="s">
        <x:v>2433</x:v>
      </x:c>
      <x:c r="H419" s="1" t="s">
        <x:v>1911</x:v>
      </x:c>
      <x:c r="I419" s="1" t="s">
        <x:v>1883</x:v>
      </x:c>
      <x:c r="J419" s="1" t="s">
        <x:v>1893</x:v>
      </x:c>
      <x:c r="K419" s="14" t="n">
        <x:v>45526</x:v>
      </x:c>
      <x:c r="L419" s="1" t="n">
        <x:f aca="0">ROUND((DATE(2026,7,31)-K419)/365.25,2)</x:f>
        <x:v>1.94</x:v>
      </x:c>
      <x:c r="M419" s="14" t="n">
        <x:v>46621</x:v>
      </x:c>
      <x:c r="N419" s="1" t="s">
        <x:v>1907</x:v>
      </x:c>
      <x:c r="O419" s="1" t="n">
        <x:v>365</x:v>
      </x:c>
      <x:c r="P419" s="14" t="n">
        <x:v>46129</x:v>
      </x:c>
      <x:c r="Q419" s="14" t="n">
        <x:v>46494</x:v>
      </x:c>
      <x:c r="R419" s="1" t="n">
        <x:f aca="0">MAX(0,DATE(2026,7,31)-Q419)</x:f>
        <x:v>0</x:v>
      </x:c>
      <x:c r="S419" s="1" t="n">
        <x:v>7</x:v>
      </x:c>
      <x:c r="T419" s="1" t="n">
        <x:v>2031</x:v>
      </x:c>
      <x:c r="U419" s="1" t="s">
        <x:v>1874</x:v>
      </x:c>
      <x:c r="V419" s="15" t="n">
        <x:v>7803.71</x:v>
      </x:c>
      <x:c r="W419" s="15" t="n">
        <x:v>11102.01</x:v>
      </x:c>
      <x:c r="X419" s="1" t="str">
        <x:f aca="0">G419&amp;" | "&amp;D419</x:f>
        <x:v>ClinTech-B02 | Patient Monitor</x:v>
      </x:c>
      <x:c r="Y419" s="1" t="s">
        <x:v>1885</x:v>
      </x:c>
      <x:c r="Z419" s="11" t="b">
        <x:f aca="0">FALSE()</x:f>
        <x:v>0</x:v>
      </x:c>
    </x:row>
    <x:row r="420" ht="15" hidden="0" customHeight="1">
      <x:c r="A420" s="1" t="s">
        <x:v>3061</x:v>
      </x:c>
      <x:c r="B420" s="1" t="s">
        <x:v>3062</x:v>
      </x:c>
      <x:c r="C420" s="1" t="s">
        <x:v>3063</x:v>
      </x:c>
      <x:c r="D420" s="1" t="s">
        <x:v>1989</x:v>
      </x:c>
      <x:c r="E420" s="1" t="s">
        <x:v>1968</x:v>
      </x:c>
      <x:c r="F420" s="1" t="s">
        <x:v>1881</x:v>
      </x:c>
      <x:c r="G420" s="1" t="s">
        <x:v>2274</x:v>
      </x:c>
      <x:c r="H420" s="1" t="s">
        <x:v>1911</x:v>
      </x:c>
      <x:c r="I420" s="1" t="s">
        <x:v>1883</x:v>
      </x:c>
      <x:c r="J420" s="1" t="s">
        <x:v>1872</x:v>
      </x:c>
      <x:c r="K420" s="14" t="n">
        <x:v>45775</x:v>
      </x:c>
      <x:c r="L420" s="1" t="n">
        <x:f aca="0">ROUND((DATE(2026,7,31)-K420)/365.25,2)</x:f>
        <x:v>1.26</x:v>
      </x:c>
      <x:c r="M420" s="14" t="n">
        <x:v>46870</x:v>
      </x:c>
      <x:c r="N420" s="1" t="s">
        <x:v>1907</x:v>
      </x:c>
      <x:c r="O420" s="1" t="n">
        <x:v>180</x:v>
      </x:c>
      <x:c r="P420" s="14" t="n">
        <x:v>46138</x:v>
      </x:c>
      <x:c r="Q420" s="14" t="n">
        <x:v>46318</x:v>
      </x:c>
      <x:c r="R420" s="1" t="n">
        <x:f aca="0">MAX(0,DATE(2026,7,31)-Q420)</x:f>
        <x:v>0</x:v>
      </x:c>
      <x:c r="S420" s="1" t="n">
        <x:v>10</x:v>
      </x:c>
      <x:c r="T420" s="1" t="n">
        <x:v>2035</x:v>
      </x:c>
      <x:c r="U420" s="1" t="s">
        <x:v>1959</x:v>
      </x:c>
      <x:c r="V420" s="15" t="n">
        <x:v>6267.3</x:v>
      </x:c>
      <x:c r="W420" s="15" t="n">
        <x:v>7829.16</x:v>
      </x:c>
      <x:c r="X420" s="1" t="str">
        <x:f aca="0">G420&amp;" | "&amp;D420</x:f>
        <x:v>Helix-C04 | ECG Machine</x:v>
      </x:c>
      <x:c r="Y420" s="1" t="s">
        <x:v>1885</x:v>
      </x:c>
      <x:c r="Z420" s="11" t="b">
        <x:f aca="0">FALSE()</x:f>
        <x:v>0</x:v>
      </x:c>
    </x:row>
    <x:row r="421" ht="15" hidden="0" customHeight="1">
      <x:c r="A421" s="1" t="s">
        <x:v>1085</x:v>
      </x:c>
      <x:c r="B421" s="1" t="s">
        <x:v>3064</x:v>
      </x:c>
      <x:c r="C421" s="1" t="s">
        <x:v>3065</x:v>
      </x:c>
      <x:c r="D421" s="1" t="s">
        <x:v>1915</x:v>
      </x:c>
      <x:c r="E421" s="1" t="s">
        <x:v>1916</x:v>
      </x:c>
      <x:c r="F421" s="1" t="s">
        <x:v>1899</x:v>
      </x:c>
      <x:c r="G421" s="1" t="s">
        <x:v>2311</x:v>
      </x:c>
      <x:c r="H421" s="1" t="s">
        <x:v>1891</x:v>
      </x:c>
      <x:c r="I421" s="1" t="s">
        <x:v>1883</x:v>
      </x:c>
      <x:c r="J421" s="1" t="s">
        <x:v>1902</x:v>
      </x:c>
      <x:c r="K421" s="14" t="n">
        <x:v>44574</x:v>
      </x:c>
      <x:c r="L421" s="1" t="n">
        <x:f aca="0">ROUND((DATE(2026,7,31)-K421)/365.25,2)</x:f>
        <x:v>4.54</x:v>
      </x:c>
      <x:c r="M421" s="14" t="n">
        <x:v>45669</x:v>
      </x:c>
      <x:c r="N421" s="1" t="s">
        <x:v>1884</x:v>
      </x:c>
      <x:c r="O421" s="1" t="n">
        <x:v>365</x:v>
      </x:c>
      <x:c r="P421" s="14" t="n">
        <x:v>46168</x:v>
      </x:c>
      <x:c r="Q421" s="14" t="n">
        <x:v>46533</x:v>
      </x:c>
      <x:c r="R421" s="1" t="n">
        <x:f aca="0">MAX(0,DATE(2026,7,31)-Q421)</x:f>
        <x:v>0</x:v>
      </x:c>
      <x:c r="S421" s="1" t="n">
        <x:v>10</x:v>
      </x:c>
      <x:c r="T421" s="1" t="n">
        <x:v>2032</x:v>
      </x:c>
      <x:c r="U421" s="1" t="s">
        <x:v>1874</x:v>
      </x:c>
      <x:c r="V421" s="15" t="n">
        <x:v>26559.93</x:v>
      </x:c>
      <x:c r="W421" s="15" t="n">
        <x:v>36956.12</x:v>
      </x:c>
      <x:c r="X421" s="1" t="str">
        <x:f aca="0">G421&amp;" | "&amp;D421</x:f>
        <x:v>MedAxis-B03 | Ventilator</x:v>
      </x:c>
      <x:c r="Y421" s="1" t="s">
        <x:v>1875</x:v>
      </x:c>
      <x:c r="Z421" s="11" t="b">
        <x:f aca="0">FALSE()</x:f>
        <x:v>0</x:v>
      </x:c>
    </x:row>
    <x:row r="422" ht="15" hidden="0" customHeight="1">
      <x:c r="A422" s="1" t="s">
        <x:v>3066</x:v>
      </x:c>
      <x:c r="B422" s="1" t="s">
        <x:v>3067</x:v>
      </x:c>
      <x:c r="C422" s="1" t="s">
        <x:v>3068</x:v>
      </x:c>
      <x:c r="D422" s="1" t="s">
        <x:v>1945</x:v>
      </x:c>
      <x:c r="E422" s="1" t="s">
        <x:v>1880</x:v>
      </x:c>
      <x:c r="F422" s="1" t="s">
        <x:v>1963</x:v>
      </x:c>
      <x:c r="G422" s="1" t="s">
        <x:v>2007</x:v>
      </x:c>
      <x:c r="H422" s="1" t="s">
        <x:v>1870</x:v>
      </x:c>
      <x:c r="I422" s="1" t="s">
        <x:v>1901</x:v>
      </x:c>
      <x:c r="J422" s="1" t="s">
        <x:v>1893</x:v>
      </x:c>
      <x:c r="K422" s="14" t="n">
        <x:v>45008</x:v>
      </x:c>
      <x:c r="L422" s="1" t="n">
        <x:f aca="0">ROUND((DATE(2026,7,31)-K422)/365.25,2)</x:f>
        <x:v>3.36</x:v>
      </x:c>
      <x:c r="M422" s="14" t="n">
        <x:v>46103</x:v>
      </x:c>
      <x:c r="N422" s="1" t="s">
        <x:v>1907</x:v>
      </x:c>
      <x:c r="O422" s="1" t="n">
        <x:v>180</x:v>
      </x:c>
      <x:c r="P422" s="14" t="n">
        <x:v>46180</x:v>
      </x:c>
      <x:c r="Q422" s="14" t="n">
        <x:v>46360</x:v>
      </x:c>
      <x:c r="R422" s="1" t="n">
        <x:f aca="0">MAX(0,DATE(2026,7,31)-Q422)</x:f>
        <x:v>0</x:v>
      </x:c>
      <x:c r="S422" s="1" t="n">
        <x:v>9</x:v>
      </x:c>
      <x:c r="T422" s="1" t="n">
        <x:v>2032</x:v>
      </x:c>
      <x:c r="U422" s="1" t="s">
        <x:v>1874</x:v>
      </x:c>
      <x:c r="V422" s="15" t="n">
        <x:v>2301.71</x:v>
      </x:c>
      <x:c r="W422" s="15" t="n">
        <x:v>3228.91</x:v>
      </x:c>
      <x:c r="X422" s="1" t="str">
        <x:f aca="0">G422&amp;" | "&amp;D422</x:f>
        <x:v>ClinTech-C04 | Syringe Pump</x:v>
      </x:c>
      <x:c r="Y422" s="1" t="s">
        <x:v>1885</x:v>
      </x:c>
      <x:c r="Z422" s="11" t="b">
        <x:f aca="0">FALSE()</x:f>
        <x:v>0</x:v>
      </x:c>
    </x:row>
    <x:row r="423" ht="15" hidden="0" customHeight="1">
      <x:c r="A423" s="1" t="s">
        <x:v>1088</x:v>
      </x:c>
      <x:c r="B423" s="1" t="s">
        <x:v>3069</x:v>
      </x:c>
      <x:c r="C423" s="1" t="s">
        <x:v>3070</x:v>
      </x:c>
      <x:c r="D423" s="1" t="s">
        <x:v>1866</x:v>
      </x:c>
      <x:c r="E423" s="1" t="s">
        <x:v>1867</x:v>
      </x:c>
      <x:c r="F423" s="1" t="s">
        <x:v>1881</x:v>
      </x:c>
      <x:c r="G423" s="1" t="s">
        <x:v>2437</x:v>
      </x:c>
      <x:c r="H423" s="1" t="s">
        <x:v>1911</x:v>
      </x:c>
      <x:c r="I423" s="1" t="s">
        <x:v>1994</x:v>
      </x:c>
      <x:c r="J423" s="1" t="s">
        <x:v>1893</x:v>
      </x:c>
      <x:c r="K423" s="14" t="n">
        <x:v>45535</x:v>
      </x:c>
      <x:c r="L423" s="1" t="n">
        <x:f aca="0">ROUND((DATE(2026,7,31)-K423)/365.25,2)</x:f>
        <x:v>1.91</x:v>
      </x:c>
      <x:c r="M423" s="14" t="n">
        <x:v>46630</x:v>
      </x:c>
      <x:c r="N423" s="1" t="s">
        <x:v>1884</x:v>
      </x:c>
      <x:c r="O423" s="1" t="n">
        <x:v>180</x:v>
      </x:c>
      <x:c r="P423" s="14" t="n">
        <x:v>46165</x:v>
      </x:c>
      <x:c r="Q423" s="14" t="n">
        <x:v>46345</x:v>
      </x:c>
      <x:c r="R423" s="1" t="n">
        <x:f aca="0">MAX(0,DATE(2026,7,31)-Q423)</x:f>
        <x:v>0</x:v>
      </x:c>
      <x:c r="S423" s="1" t="n">
        <x:v>9</x:v>
      </x:c>
      <x:c r="T423" s="1" t="n">
        <x:v>2033</x:v>
      </x:c>
      <x:c r="U423" s="1" t="s">
        <x:v>1874</x:v>
      </x:c>
      <x:c r="V423" s="15" t="n">
        <x:v>55287.91</x:v>
      </x:c>
      <x:c r="W423" s="15" t="n">
        <x:v>55287.91</x:v>
      </x:c>
      <x:c r="X423" s="1" t="str">
        <x:f aca="0">G423&amp;" | "&amp;D423</x:f>
        <x:v>Helix-A02 | Ultrasound</x:v>
      </x:c>
      <x:c r="Y423" s="1" t="s">
        <x:v>1875</x:v>
      </x:c>
      <x:c r="Z423" s="11" t="b">
        <x:f aca="0">FALSE()</x:f>
        <x:v>0</x:v>
      </x:c>
    </x:row>
    <x:row r="424" ht="15" hidden="0" customHeight="1">
      <x:c r="A424" s="1" t="s">
        <x:v>1091</x:v>
      </x:c>
      <x:c r="B424" s="1" t="s">
        <x:v>3071</x:v>
      </x:c>
      <x:c r="C424" s="1" t="s">
        <x:v>3072</x:v>
      </x:c>
      <x:c r="D424" s="1" t="s">
        <x:v>1888</x:v>
      </x:c>
      <x:c r="E424" s="1" t="s">
        <x:v>1880</x:v>
      </x:c>
      <x:c r="F424" s="1" t="s">
        <x:v>1868</x:v>
      </x:c>
      <x:c r="G424" s="1" t="s">
        <x:v>2207</x:v>
      </x:c>
      <x:c r="H424" s="1" t="s">
        <x:v>1891</x:v>
      </x:c>
      <x:c r="I424" s="1" t="s">
        <x:v>1883</x:v>
      </x:c>
      <x:c r="J424" s="1" t="s">
        <x:v>1902</x:v>
      </x:c>
      <x:c r="K424" s="14" t="n">
        <x:v>45986</x:v>
      </x:c>
      <x:c r="L424" s="1" t="n">
        <x:f aca="0">ROUND((DATE(2026,7,31)-K424)/365.25,2)</x:f>
        <x:v>0.68</x:v>
      </x:c>
      <x:c r="M424" s="14" t="n">
        <x:v>47081</x:v>
      </x:c>
      <x:c r="N424" s="1" t="s">
        <x:v>1884</x:v>
      </x:c>
      <x:c r="O424" s="1" t="n">
        <x:v>180</x:v>
      </x:c>
      <x:c r="P424" s="14" t="n">
        <x:v>46208</x:v>
      </x:c>
      <x:c r="Q424" s="14" t="n">
        <x:v>46388</x:v>
      </x:c>
      <x:c r="R424" s="1" t="n">
        <x:f aca="0">MAX(0,DATE(2026,7,31)-Q424)</x:f>
        <x:v>0</x:v>
      </x:c>
      <x:c r="S424" s="1" t="n">
        <x:v>8</x:v>
      </x:c>
      <x:c r="T424" s="1" t="n">
        <x:v>2033</x:v>
      </x:c>
      <x:c r="U424" s="1" t="s">
        <x:v>1874</x:v>
      </x:c>
      <x:c r="V424" s="15" t="n">
        <x:v>3349.18</x:v>
      </x:c>
      <x:c r="W424" s="15" t="n">
        <x:v>3547.23</x:v>
      </x:c>
      <x:c r="X424" s="1" t="str">
        <x:f aca="0">G424&amp;" | "&amp;D424</x:f>
        <x:v>NovaCare-B03 | Infusion Pump</x:v>
      </x:c>
      <x:c r="Y424" s="1" t="s">
        <x:v>1875</x:v>
      </x:c>
      <x:c r="Z424" s="11" t="b">
        <x:f aca="0">FALSE()</x:f>
        <x:v>0</x:v>
      </x:c>
    </x:row>
    <x:row r="425" ht="15" hidden="0" customHeight="1">
      <x:c r="A425" s="1" t="s">
        <x:v>3073</x:v>
      </x:c>
      <x:c r="B425" s="1" t="s">
        <x:v>3074</x:v>
      </x:c>
      <x:c r="C425" s="1" t="s">
        <x:v>3075</x:v>
      </x:c>
      <x:c r="D425" s="1" t="s">
        <x:v>1897</x:v>
      </x:c>
      <x:c r="E425" s="1" t="s">
        <x:v>1898</x:v>
      </x:c>
      <x:c r="F425" s="1" t="s">
        <x:v>1881</x:v>
      </x:c>
      <x:c r="G425" s="1" t="s">
        <x:v>2274</x:v>
      </x:c>
      <x:c r="H425" s="1" t="s">
        <x:v>1870</x:v>
      </x:c>
      <x:c r="I425" s="1" t="s">
        <x:v>1923</x:v>
      </x:c>
      <x:c r="J425" s="1" t="s">
        <x:v>1902</x:v>
      </x:c>
      <x:c r="K425" s="14" t="n">
        <x:v>43080</x:v>
      </x:c>
      <x:c r="L425" s="1" t="n">
        <x:f aca="0">ROUND((DATE(2026,7,31)-K425)/365.25,2)</x:f>
        <x:v>8.64</x:v>
      </x:c>
      <x:c r="M425" s="14" t="n">
        <x:v>44175</x:v>
      </x:c>
      <x:c r="N425" s="1" t="s">
        <x:v>1884</x:v>
      </x:c>
      <x:c r="O425" s="1" t="n">
        <x:v>180</x:v>
      </x:c>
      <x:c r="P425" s="14" t="n">
        <x:v>46025</x:v>
      </x:c>
      <x:c r="Q425" s="14" t="n">
        <x:v>46205</x:v>
      </x:c>
      <x:c r="R425" s="1" t="n">
        <x:f aca="0">MAX(0,DATE(2026,7,31)-Q425)</x:f>
        <x:v>29</x:v>
      </x:c>
      <x:c r="S425" s="1" t="n">
        <x:v>9</x:v>
      </x:c>
      <x:c r="T425" s="1" t="n">
        <x:v>2026</x:v>
      </x:c>
      <x:c r="U425" s="1" t="s">
        <x:v>1874</x:v>
      </x:c>
      <x:c r="V425" s="15" t="n">
        <x:v>14754.25</x:v>
      </x:c>
      <x:c r="W425" s="15" t="n">
        <x:v>14754.25</x:v>
      </x:c>
      <x:c r="X425" s="1" t="str">
        <x:f aca="0">G425&amp;" | "&amp;D425</x:f>
        <x:v>Helix-C04 | Defibrillator</x:v>
      </x:c>
      <x:c r="Y425" s="1" t="s">
        <x:v>1885</x:v>
      </x:c>
      <x:c r="Z425" s="11" t="b">
        <x:f aca="0">FALSE()</x:f>
        <x:v>0</x:v>
      </x:c>
    </x:row>
    <x:row r="426" ht="15" hidden="0" customHeight="1">
      <x:c r="A426" s="1" t="s">
        <x:v>3076</x:v>
      </x:c>
      <x:c r="B426" s="1" t="s">
        <x:v>3077</x:v>
      </x:c>
      <x:c r="C426" s="1" t="s">
        <x:v>3078</x:v>
      </x:c>
      <x:c r="D426" s="1" t="s">
        <x:v>1927</x:v>
      </x:c>
      <x:c r="E426" s="1" t="s">
        <x:v>1928</x:v>
      </x:c>
      <x:c r="F426" s="1" t="s">
        <x:v>1963</x:v>
      </x:c>
      <x:c r="G426" s="1" t="s">
        <x:v>2116</x:v>
      </x:c>
      <x:c r="H426" s="1" t="s">
        <x:v>1870</x:v>
      </x:c>
      <x:c r="I426" s="1" t="s">
        <x:v>1968</x:v>
      </x:c>
      <x:c r="J426" s="1" t="s">
        <x:v>1893</x:v>
      </x:c>
      <x:c r="K426" s="14" t="n">
        <x:v>45133</x:v>
      </x:c>
      <x:c r="L426" s="1" t="n">
        <x:f aca="0">ROUND((DATE(2026,7,31)-K426)/365.25,2)</x:f>
        <x:v>3.01</x:v>
      </x:c>
      <x:c r="M426" s="14" t="n">
        <x:v>46228</x:v>
      </x:c>
      <x:c r="N426" s="1" t="s">
        <x:v>1884</x:v>
      </x:c>
      <x:c r="O426" s="1" t="n">
        <x:v>365</x:v>
      </x:c>
      <x:c r="P426" s="14" t="n">
        <x:v>46200</x:v>
      </x:c>
      <x:c r="Q426" s="14" t="n">
        <x:v>46565</x:v>
      </x:c>
      <x:c r="R426" s="1" t="n">
        <x:f aca="0">MAX(0,DATE(2026,7,31)-Q426)</x:f>
        <x:v>0</x:v>
      </x:c>
      <x:c r="S426" s="1" t="n">
        <x:v>8</x:v>
      </x:c>
      <x:c r="T426" s="1" t="n">
        <x:v>2031</x:v>
      </x:c>
      <x:c r="U426" s="1" t="s">
        <x:v>1874</x:v>
      </x:c>
      <x:c r="V426" s="15" t="n">
        <x:v>7449.98</x:v>
      </x:c>
      <x:c r="W426" s="15" t="n">
        <x:v>9197.36</x:v>
      </x:c>
      <x:c r="X426" s="1" t="str">
        <x:f aca="0">G426&amp;" | "&amp;D426</x:f>
        <x:v>ClinTech-C03 | Patient Monitor</x:v>
      </x:c>
      <x:c r="Y426" s="1" t="s">
        <x:v>1885</x:v>
      </x:c>
      <x:c r="Z426" s="11" t="b">
        <x:f aca="0">FALSE()</x:f>
        <x:v>0</x:v>
      </x:c>
    </x:row>
    <x:row r="427" ht="15" hidden="0" customHeight="1">
      <x:c r="A427" s="1" t="s">
        <x:v>1094</x:v>
      </x:c>
      <x:c r="B427" s="1" t="s">
        <x:v>3079</x:v>
      </x:c>
      <x:c r="C427" s="1" t="s">
        <x:v>3080</x:v>
      </x:c>
      <x:c r="D427" s="1" t="s">
        <x:v>1866</x:v>
      </x:c>
      <x:c r="E427" s="1" t="s">
        <x:v>1867</x:v>
      </x:c>
      <x:c r="F427" s="1" t="s">
        <x:v>1899</x:v>
      </x:c>
      <x:c r="G427" s="1" t="s">
        <x:v>2878</x:v>
      </x:c>
      <x:c r="H427" s="1" t="s">
        <x:v>1911</x:v>
      </x:c>
      <x:c r="I427" s="1" t="s">
        <x:v>1941</x:v>
      </x:c>
      <x:c r="J427" s="1" t="s">
        <x:v>1872</x:v>
      </x:c>
      <x:c r="K427" s="14" t="n">
        <x:v>45548</x:v>
      </x:c>
      <x:c r="L427" s="1" t="n">
        <x:f aca="0">ROUND((DATE(2026,7,31)-K427)/365.25,2)</x:f>
        <x:v>1.88</x:v>
      </x:c>
      <x:c r="M427" s="14" t="n">
        <x:v>46643</x:v>
      </x:c>
      <x:c r="N427" s="1" t="s">
        <x:v>1884</x:v>
      </x:c>
      <x:c r="O427" s="1" t="n">
        <x:v>365</x:v>
      </x:c>
      <x:c r="P427" s="14" t="n">
        <x:v>46191</x:v>
      </x:c>
      <x:c r="Q427" s="14" t="n">
        <x:v>46556</x:v>
      </x:c>
      <x:c r="R427" s="1" t="n">
        <x:f aca="0">MAX(0,DATE(2026,7,31)-Q427)</x:f>
        <x:v>0</x:v>
      </x:c>
      <x:c r="S427" s="1" t="n">
        <x:v>9</x:v>
      </x:c>
      <x:c r="T427" s="1" t="n">
        <x:v>2033</x:v>
      </x:c>
      <x:c r="U427" s="1" t="s">
        <x:v>1874</x:v>
      </x:c>
      <x:c r="V427" s="15" t="n">
        <x:v>55095.78</x:v>
      </x:c>
      <x:c r="W427" s="15" t="n">
        <x:v>59138.88</x:v>
      </x:c>
      <x:c r="X427" s="1" t="str">
        <x:f aca="0">G427&amp;" | "&amp;D427</x:f>
        <x:v>MedAxis-C01 | Ultrasound</x:v>
      </x:c>
      <x:c r="Y427" s="1" t="s">
        <x:v>1875</x:v>
      </x:c>
      <x:c r="Z427" s="11" t="b">
        <x:f aca="0">FALSE()</x:f>
        <x:v>0</x:v>
      </x:c>
    </x:row>
    <x:row r="428" ht="15" hidden="0" customHeight="1">
      <x:c r="A428" s="1" t="s">
        <x:v>1099</x:v>
      </x:c>
      <x:c r="B428" s="1" t="s">
        <x:v>3081</x:v>
      </x:c>
      <x:c r="C428" s="1" t="s">
        <x:v>3082</x:v>
      </x:c>
      <x:c r="D428" s="1" t="s">
        <x:v>1888</x:v>
      </x:c>
      <x:c r="E428" s="1" t="s">
        <x:v>1880</x:v>
      </x:c>
      <x:c r="F428" s="1" t="s">
        <x:v>1917</x:v>
      </x:c>
      <x:c r="G428" s="1" t="s">
        <x:v>2107</x:v>
      </x:c>
      <x:c r="H428" s="1" t="s">
        <x:v>1891</x:v>
      </x:c>
      <x:c r="I428" s="1" t="s">
        <x:v>1919</x:v>
      </x:c>
      <x:c r="J428" s="1" t="s">
        <x:v>1902</x:v>
      </x:c>
      <x:c r="K428" s="14" t="n">
        <x:v>44217</x:v>
      </x:c>
      <x:c r="L428" s="1" t="n">
        <x:f aca="0">ROUND((DATE(2026,7,31)-K428)/365.25,2)</x:f>
        <x:v>5.52</x:v>
      </x:c>
      <x:c r="M428" s="14" t="n">
        <x:v>45312</x:v>
      </x:c>
      <x:c r="N428" s="1" t="s">
        <x:v>1884</x:v>
      </x:c>
      <x:c r="O428" s="1" t="n">
        <x:v>180</x:v>
      </x:c>
      <x:c r="P428" s="14" t="n">
        <x:v>46006</x:v>
      </x:c>
      <x:c r="Q428" s="14" t="n">
        <x:v>46186</x:v>
      </x:c>
      <x:c r="R428" s="1" t="n">
        <x:f aca="0">MAX(0,DATE(2026,7,31)-Q428)</x:f>
        <x:v>48</x:v>
      </x:c>
      <x:c r="S428" s="1" t="n">
        <x:v>9</x:v>
      </x:c>
      <x:c r="T428" s="1" t="n">
        <x:v>2030</x:v>
      </x:c>
      <x:c r="U428" s="1" t="s">
        <x:v>1874</x:v>
      </x:c>
      <x:c r="V428" s="15" t="n">
        <x:v>3575.18</x:v>
      </x:c>
      <x:c r="W428" s="15" t="n">
        <x:v>3575.18</x:v>
      </x:c>
      <x:c r="X428" s="1" t="str">
        <x:f aca="0">G428&amp;" | "&amp;D428</x:f>
        <x:v>Apex-C01 | Infusion Pump</x:v>
      </x:c>
      <x:c r="Y428" s="1" t="s">
        <x:v>1875</x:v>
      </x:c>
      <x:c r="Z428" s="11" t="b">
        <x:f aca="0">FALSE()</x:f>
        <x:v>0</x:v>
      </x:c>
    </x:row>
    <x:row r="429" ht="15" hidden="0" customHeight="1">
      <x:c r="A429" s="1" t="s">
        <x:v>1101</x:v>
      </x:c>
      <x:c r="B429" s="1" t="s">
        <x:v>3083</x:v>
      </x:c>
      <x:c r="C429" s="1" t="s">
        <x:v>3084</x:v>
      </x:c>
      <x:c r="D429" s="1" t="s">
        <x:v>1888</x:v>
      </x:c>
      <x:c r="E429" s="1" t="s">
        <x:v>1880</x:v>
      </x:c>
      <x:c r="F429" s="1" t="s">
        <x:v>1899</x:v>
      </x:c>
      <x:c r="G429" s="1" t="s">
        <x:v>2458</x:v>
      </x:c>
      <x:c r="H429" s="1" t="s">
        <x:v>1891</x:v>
      </x:c>
      <x:c r="I429" s="1" t="s">
        <x:v>1919</x:v>
      </x:c>
      <x:c r="J429" s="1" t="s">
        <x:v>1893</x:v>
      </x:c>
      <x:c r="K429" s="14" t="n">
        <x:v>41486</x:v>
      </x:c>
      <x:c r="L429" s="1" t="n">
        <x:f aca="0">ROUND((DATE(2026,7,31)-K429)/365.25,2)</x:f>
        <x:v>13</x:v>
      </x:c>
      <x:c r="M429" s="14" t="n">
        <x:v>42581</x:v>
      </x:c>
      <x:c r="N429" s="1" t="s">
        <x:v>1884</x:v>
      </x:c>
      <x:c r="O429" s="1" t="n">
        <x:v>365</x:v>
      </x:c>
      <x:c r="P429" s="14" t="n">
        <x:v>46002</x:v>
      </x:c>
      <x:c r="Q429" s="14" t="n">
        <x:v>46367</x:v>
      </x:c>
      <x:c r="R429" s="1" t="n">
        <x:f aca="0">MAX(0,DATE(2026,7,31)-Q429)</x:f>
        <x:v>0</x:v>
      </x:c>
      <x:c r="S429" s="1" t="n">
        <x:v>9</x:v>
      </x:c>
      <x:c r="T429" s="1" t="n">
        <x:v>2022</x:v>
      </x:c>
      <x:c r="U429" s="1" t="s">
        <x:v>1874</x:v>
      </x:c>
      <x:c r="V429" s="15" t="n">
        <x:v>3533.32</x:v>
      </x:c>
      <x:c r="W429" s="15" t="n">
        <x:v>4055.91</x:v>
      </x:c>
      <x:c r="X429" s="1" t="str">
        <x:f aca="0">G429&amp;" | "&amp;D429</x:f>
        <x:v>MedAxis-A01 | Infusion Pump</x:v>
      </x:c>
      <x:c r="Y429" s="1" t="s">
        <x:v>1875</x:v>
      </x:c>
      <x:c r="Z429" s="11" t="b">
        <x:f aca="0">FALSE()</x:f>
        <x:v>0</x:v>
      </x:c>
    </x:row>
    <x:row r="430" ht="15" hidden="0" customHeight="1">
      <x:c r="A430" s="1" t="s">
        <x:v>3085</x:v>
      </x:c>
      <x:c r="B430" s="1" t="s">
        <x:v>3086</x:v>
      </x:c>
      <x:c r="C430" s="1" t="s">
        <x:v>3087</x:v>
      </x:c>
      <x:c r="D430" s="1" t="s">
        <x:v>2010</x:v>
      </x:c>
      <x:c r="E430" s="1" t="s">
        <x:v>1928</x:v>
      </x:c>
      <x:c r="F430" s="1" t="s">
        <x:v>1868</x:v>
      </x:c>
      <x:c r="G430" s="1" t="s">
        <x:v>2215</x:v>
      </x:c>
      <x:c r="H430" s="1" t="s">
        <x:v>1911</x:v>
      </x:c>
      <x:c r="I430" s="1" t="s">
        <x:v>1901</x:v>
      </x:c>
      <x:c r="J430" s="1" t="s">
        <x:v>1872</x:v>
      </x:c>
      <x:c r="K430" s="14" t="n">
        <x:v>45046</x:v>
      </x:c>
      <x:c r="L430" s="1" t="n">
        <x:f aca="0">ROUND((DATE(2026,7,31)-K430)/365.25,2)</x:f>
        <x:v>3.25</x:v>
      </x:c>
      <x:c r="M430" s="14" t="n">
        <x:v>46141</x:v>
      </x:c>
      <x:c r="N430" s="1" t="s">
        <x:v>1884</x:v>
      </x:c>
      <x:c r="O430" s="1" t="n">
        <x:v>365</x:v>
      </x:c>
      <x:c r="P430" s="14" t="n">
        <x:v>46086</x:v>
      </x:c>
      <x:c r="Q430" s="14" t="n">
        <x:v>46451</x:v>
      </x:c>
      <x:c r="R430" s="1" t="n">
        <x:f aca="0">MAX(0,DATE(2026,7,31)-Q430)</x:f>
        <x:v>0</x:v>
      </x:c>
      <x:c r="S430" s="1" t="n">
        <x:v>7</x:v>
      </x:c>
      <x:c r="T430" s="1" t="n">
        <x:v>2030</x:v>
      </x:c>
      <x:c r="U430" s="1" t="s">
        <x:v>1874</x:v>
      </x:c>
      <x:c r="V430" s="15" t="n">
        <x:v>1905.52</x:v>
      </x:c>
      <x:c r="W430" s="15" t="n">
        <x:v>2485.34</x:v>
      </x:c>
      <x:c r="X430" s="1" t="str">
        <x:f aca="0">G430&amp;" | "&amp;D430</x:f>
        <x:v>NovaCare-C01 | Vital Signs Monitor</x:v>
      </x:c>
      <x:c r="Y430" s="1" t="s">
        <x:v>1885</x:v>
      </x:c>
      <x:c r="Z430" s="11" t="b">
        <x:f aca="0">FALSE()</x:f>
        <x:v>0</x:v>
      </x:c>
    </x:row>
    <x:row r="431" ht="15" hidden="0" customHeight="1">
      <x:c r="A431" s="1" t="s">
        <x:v>3088</x:v>
      </x:c>
      <x:c r="B431" s="1" t="s">
        <x:v>3089</x:v>
      </x:c>
      <x:c r="C431" s="1" t="s">
        <x:v>3090</x:v>
      </x:c>
      <x:c r="D431" s="1" t="s">
        <x:v>1897</x:v>
      </x:c>
      <x:c r="E431" s="1" t="s">
        <x:v>1898</x:v>
      </x:c>
      <x:c r="F431" s="1" t="s">
        <x:v>1917</x:v>
      </x:c>
      <x:c r="G431" s="1" t="s">
        <x:v>1958</x:v>
      </x:c>
      <x:c r="H431" s="1" t="s">
        <x:v>1891</x:v>
      </x:c>
      <x:c r="I431" s="1" t="s">
        <x:v>1994</x:v>
      </x:c>
      <x:c r="J431" s="1" t="s">
        <x:v>1902</x:v>
      </x:c>
      <x:c r="K431" s="14" t="n">
        <x:v>45182</x:v>
      </x:c>
      <x:c r="L431" s="1" t="n">
        <x:f aca="0">ROUND((DATE(2026,7,31)-K431)/365.25,2)</x:f>
        <x:v>2.88</x:v>
      </x:c>
      <x:c r="M431" s="14" t="n">
        <x:v>46277</x:v>
      </x:c>
      <x:c r="N431" s="1" t="s">
        <x:v>1884</x:v>
      </x:c>
      <x:c r="O431" s="1" t="n">
        <x:v>180</x:v>
      </x:c>
      <x:c r="P431" s="14" t="n">
        <x:v>45989</x:v>
      </x:c>
      <x:c r="Q431" s="14" t="n">
        <x:v>46169</x:v>
      </x:c>
      <x:c r="R431" s="1" t="n">
        <x:f aca="0">MAX(0,DATE(2026,7,31)-Q431)</x:f>
        <x:v>65</x:v>
      </x:c>
      <x:c r="S431" s="1" t="n">
        <x:v>10</x:v>
      </x:c>
      <x:c r="T431" s="1" t="n">
        <x:v>2033</x:v>
      </x:c>
      <x:c r="U431" s="1" t="s">
        <x:v>1874</x:v>
      </x:c>
      <x:c r="V431" s="15" t="n">
        <x:v>12936.92</x:v>
      </x:c>
      <x:c r="W431" s="15" t="n">
        <x:v>16126.11</x:v>
      </x:c>
      <x:c r="X431" s="1" t="str">
        <x:f aca="0">G431&amp;" | "&amp;D431</x:f>
        <x:v>Apex-B03 | Defibrillator</x:v>
      </x:c>
      <x:c r="Y431" s="1" t="s">
        <x:v>1885</x:v>
      </x:c>
      <x:c r="Z431" s="11" t="b">
        <x:f aca="0">FALSE()</x:f>
        <x:v>0</x:v>
      </x:c>
    </x:row>
    <x:row r="432" ht="15" hidden="0" customHeight="1">
      <x:c r="A432" s="1" t="s">
        <x:v>3091</x:v>
      </x:c>
      <x:c r="B432" s="1" t="s">
        <x:v>3092</x:v>
      </x:c>
      <x:c r="C432" s="1" t="s">
        <x:v>3093</x:v>
      </x:c>
      <x:c r="D432" s="1" t="s">
        <x:v>1879</x:v>
      </x:c>
      <x:c r="E432" s="1" t="s">
        <x:v>1880</x:v>
      </x:c>
      <x:c r="F432" s="1" t="s">
        <x:v>1899</x:v>
      </x:c>
      <x:c r="G432" s="1" t="s">
        <x:v>2046</x:v>
      </x:c>
      <x:c r="H432" s="1" t="s">
        <x:v>1891</x:v>
      </x:c>
      <x:c r="I432" s="1" t="s">
        <x:v>1919</x:v>
      </x:c>
      <x:c r="J432" s="1" t="s">
        <x:v>1893</x:v>
      </x:c>
      <x:c r="K432" s="14" t="n">
        <x:v>44771</x:v>
      </x:c>
      <x:c r="L432" s="1" t="n">
        <x:f aca="0">ROUND((DATE(2026,7,31)-K432)/365.25,2)</x:f>
        <x:v>4.01</x:v>
      </x:c>
      <x:c r="M432" s="14" t="n">
        <x:v>45866</x:v>
      </x:c>
      <x:c r="N432" s="1" t="s">
        <x:v>1907</x:v>
      </x:c>
      <x:c r="O432" s="1" t="n">
        <x:v>365</x:v>
      </x:c>
      <x:c r="P432" s="14" t="n">
        <x:v>46182</x:v>
      </x:c>
      <x:c r="Q432" s="14" t="n">
        <x:v>46547</x:v>
      </x:c>
      <x:c r="R432" s="1" t="n">
        <x:f aca="0">MAX(0,DATE(2026,7,31)-Q432)</x:f>
        <x:v>0</x:v>
      </x:c>
      <x:c r="S432" s="1" t="n">
        <x:v>8</x:v>
      </x:c>
      <x:c r="T432" s="1" t="n">
        <x:v>2030</x:v>
      </x:c>
      <x:c r="U432" s="1" t="s">
        <x:v>1874</x:v>
      </x:c>
      <x:c r="V432" s="15" t="n">
        <x:v>1322.16</x:v>
      </x:c>
      <x:c r="W432" s="15" t="n">
        <x:v>1608.11</x:v>
      </x:c>
      <x:c r="X432" s="1" t="str">
        <x:f aca="0">G432&amp;" | "&amp;D432</x:f>
        <x:v>MedAxis-C03 | Enteral Feeding Pump</x:v>
      </x:c>
      <x:c r="Y432" s="1" t="s">
        <x:v>1885</x:v>
      </x:c>
      <x:c r="Z432" s="11" t="b">
        <x:f aca="0">FALSE()</x:f>
        <x:v>0</x:v>
      </x:c>
    </x:row>
    <x:row r="433" ht="15" hidden="0" customHeight="1">
      <x:c r="A433" s="1" t="s">
        <x:v>1102</x:v>
      </x:c>
      <x:c r="B433" s="1" t="s">
        <x:v>3094</x:v>
      </x:c>
      <x:c r="C433" s="1" t="s">
        <x:v>3095</x:v>
      </x:c>
      <x:c r="D433" s="1" t="s">
        <x:v>1989</x:v>
      </x:c>
      <x:c r="E433" s="1" t="s">
        <x:v>1968</x:v>
      </x:c>
      <x:c r="F433" s="1" t="s">
        <x:v>1917</x:v>
      </x:c>
      <x:c r="G433" s="1" t="s">
        <x:v>1918</x:v>
      </x:c>
      <x:c r="H433" s="1" t="s">
        <x:v>1911</x:v>
      </x:c>
      <x:c r="I433" s="1" t="s">
        <x:v>1892</x:v>
      </x:c>
      <x:c r="J433" s="1" t="s">
        <x:v>1872</x:v>
      </x:c>
      <x:c r="K433" s="14" t="n">
        <x:v>45163</x:v>
      </x:c>
      <x:c r="L433" s="1" t="n">
        <x:f aca="0">ROUND((DATE(2026,7,31)-K433)/365.25,2)</x:f>
        <x:v>2.93</x:v>
      </x:c>
      <x:c r="M433" s="14" t="n">
        <x:v>46258</x:v>
      </x:c>
      <x:c r="N433" s="1" t="s">
        <x:v>1884</x:v>
      </x:c>
      <x:c r="O433" s="1" t="n">
        <x:v>180</x:v>
      </x:c>
      <x:c r="P433" s="14" t="n">
        <x:v>45961</x:v>
      </x:c>
      <x:c r="Q433" s="14" t="n">
        <x:v>46141</x:v>
      </x:c>
      <x:c r="R433" s="1" t="n">
        <x:f aca="0">MAX(0,DATE(2026,7,31)-Q433)</x:f>
        <x:v>93</x:v>
      </x:c>
      <x:c r="S433" s="1" t="n">
        <x:v>9</x:v>
      </x:c>
      <x:c r="T433" s="1" t="n">
        <x:v>2032</x:v>
      </x:c>
      <x:c r="U433" s="1" t="s">
        <x:v>1874</x:v>
      </x:c>
      <x:c r="V433" s="15" t="n">
        <x:v>7794.12</x:v>
      </x:c>
      <x:c r="W433" s="15" t="n">
        <x:v>7794.12</x:v>
      </x:c>
      <x:c r="X433" s="1" t="str">
        <x:f aca="0">G433&amp;" | "&amp;D433</x:f>
        <x:v>Apex-A01 | ECG Machine</x:v>
      </x:c>
      <x:c r="Y433" s="1" t="s">
        <x:v>1875</x:v>
      </x:c>
      <x:c r="Z433" s="11" t="b">
        <x:f aca="0">FALSE()</x:f>
        <x:v>0</x:v>
      </x:c>
    </x:row>
    <x:row r="434" ht="15" hidden="0" customHeight="1">
      <x:c r="A434" s="1" t="s">
        <x:v>3096</x:v>
      </x:c>
      <x:c r="B434" s="1" t="s">
        <x:v>3097</x:v>
      </x:c>
      <x:c r="C434" s="1" t="s">
        <x:v>3098</x:v>
      </x:c>
      <x:c r="D434" s="1" t="s">
        <x:v>1888</x:v>
      </x:c>
      <x:c r="E434" s="1" t="s">
        <x:v>1880</x:v>
      </x:c>
      <x:c r="F434" s="1" t="s">
        <x:v>1889</x:v>
      </x:c>
      <x:c r="G434" s="1" t="s">
        <x:v>2051</x:v>
      </x:c>
      <x:c r="H434" s="1" t="s">
        <x:v>1911</x:v>
      </x:c>
      <x:c r="I434" s="1" t="s">
        <x:v>1919</x:v>
      </x:c>
      <x:c r="J434" s="1" t="s">
        <x:v>1902</x:v>
      </x:c>
      <x:c r="K434" s="14" t="n">
        <x:v>45058</x:v>
      </x:c>
      <x:c r="L434" s="1" t="n">
        <x:f aca="0">ROUND((DATE(2026,7,31)-K434)/365.25,2)</x:f>
        <x:v>3.22</x:v>
      </x:c>
      <x:c r="M434" s="14" t="n">
        <x:v>46153</x:v>
      </x:c>
      <x:c r="N434" s="1" t="s">
        <x:v>1884</x:v>
      </x:c>
      <x:c r="O434" s="1" t="n">
        <x:v>365</x:v>
      </x:c>
      <x:c r="P434" s="14" t="n">
        <x:v>45998</x:v>
      </x:c>
      <x:c r="Q434" s="14" t="n">
        <x:v>46363</x:v>
      </x:c>
      <x:c r="R434" s="1" t="n">
        <x:f aca="0">MAX(0,DATE(2026,7,31)-Q434)</x:f>
        <x:v>0</x:v>
      </x:c>
      <x:c r="S434" s="1" t="n">
        <x:v>10</x:v>
      </x:c>
      <x:c r="T434" s="1" t="n">
        <x:v>2033</x:v>
      </x:c>
      <x:c r="U434" s="1" t="s">
        <x:v>1959</x:v>
      </x:c>
      <x:c r="V434" s="15" t="n">
        <x:v>2745.3</x:v>
      </x:c>
      <x:c r="W434" s="15" t="n">
        <x:v>3331.97</x:v>
      </x:c>
      <x:c r="X434" s="1" t="str">
        <x:f aca="0">G434&amp;" | "&amp;D434</x:f>
        <x:v>PulseWorks-B01 | Infusion Pump</x:v>
      </x:c>
      <x:c r="Y434" s="1" t="s">
        <x:v>1885</x:v>
      </x:c>
      <x:c r="Z434" s="11" t="b">
        <x:f aca="0">FALSE()</x:f>
        <x:v>0</x:v>
      </x:c>
    </x:row>
    <x:row r="435" ht="15" hidden="0" customHeight="1">
      <x:c r="A435" s="1" t="s">
        <x:v>1106</x:v>
      </x:c>
      <x:c r="B435" s="1" t="s">
        <x:v>3099</x:v>
      </x:c>
      <x:c r="C435" s="1" t="s">
        <x:v>3100</x:v>
      </x:c>
      <x:c r="D435" s="1" t="s">
        <x:v>1866</x:v>
      </x:c>
      <x:c r="E435" s="1" t="s">
        <x:v>1867</x:v>
      </x:c>
      <x:c r="F435" s="1" t="s">
        <x:v>1963</x:v>
      </x:c>
      <x:c r="G435" s="1" t="s">
        <x:v>2037</x:v>
      </x:c>
      <x:c r="H435" s="1" t="s">
        <x:v>1911</x:v>
      </x:c>
      <x:c r="I435" s="1" t="s">
        <x:v>1883</x:v>
      </x:c>
      <x:c r="J435" s="1" t="s">
        <x:v>1893</x:v>
      </x:c>
      <x:c r="K435" s="14" t="n">
        <x:v>45966</x:v>
      </x:c>
      <x:c r="L435" s="1" t="n">
        <x:f aca="0">ROUND((DATE(2026,7,31)-K435)/365.25,2)</x:f>
        <x:v>0.73</x:v>
      </x:c>
      <x:c r="M435" s="14" t="n">
        <x:v>47061</x:v>
      </x:c>
      <x:c r="N435" s="1" t="s">
        <x:v>1884</x:v>
      </x:c>
      <x:c r="O435" s="1" t="n">
        <x:v>365</x:v>
      </x:c>
      <x:c r="P435" s="14" t="n">
        <x:v>45966</x:v>
      </x:c>
      <x:c r="Q435" s="14" t="n">
        <x:v>46331</x:v>
      </x:c>
      <x:c r="R435" s="1" t="n">
        <x:f aca="0">MAX(0,DATE(2026,7,31)-Q435)</x:f>
        <x:v>0</x:v>
      </x:c>
      <x:c r="S435" s="1" t="n">
        <x:v>10</x:v>
      </x:c>
      <x:c r="T435" s="1" t="n">
        <x:v>2035</x:v>
      </x:c>
      <x:c r="U435" s="1" t="s">
        <x:v>1874</x:v>
      </x:c>
      <x:c r="V435" s="15" t="n">
        <x:v>38420.02</x:v>
      </x:c>
      <x:c r="W435" s="15" t="n">
        <x:v>63742.68</x:v>
      </x:c>
      <x:c r="X435" s="1" t="str">
        <x:f aca="0">G435&amp;" | "&amp;D435</x:f>
        <x:v>ClinTech-C02 | Ultrasound</x:v>
      </x:c>
      <x:c r="Y435" s="1" t="s">
        <x:v>2534</x:v>
      </x:c>
      <x:c r="Z435" s="11" t="b">
        <x:f aca="0">TRUE()</x:f>
        <x:v>1</x:v>
      </x:c>
    </x:row>
    <x:row r="436" ht="15" hidden="0" customHeight="1">
      <x:c r="A436" s="1" t="s">
        <x:v>1110</x:v>
      </x:c>
      <x:c r="B436" s="1" t="s">
        <x:v>3101</x:v>
      </x:c>
      <x:c r="C436" s="1" t="s">
        <x:v>3102</x:v>
      </x:c>
      <x:c r="D436" s="1" t="s">
        <x:v>2010</x:v>
      </x:c>
      <x:c r="E436" s="1" t="s">
        <x:v>1928</x:v>
      </x:c>
      <x:c r="F436" s="1" t="s">
        <x:v>1917</x:v>
      </x:c>
      <x:c r="G436" s="1" t="s">
        <x:v>1918</x:v>
      </x:c>
      <x:c r="H436" s="1" t="s">
        <x:v>1911</x:v>
      </x:c>
      <x:c r="I436" s="1" t="s">
        <x:v>1923</x:v>
      </x:c>
      <x:c r="J436" s="1" t="s">
        <x:v>1893</x:v>
      </x:c>
      <x:c r="K436" s="14" t="n">
        <x:v>45702</x:v>
      </x:c>
      <x:c r="L436" s="1" t="n">
        <x:f aca="0">ROUND((DATE(2026,7,31)-K436)/365.25,2)</x:f>
        <x:v>1.46</x:v>
      </x:c>
      <x:c r="M436" s="14" t="n">
        <x:v>46797</x:v>
      </x:c>
      <x:c r="N436" s="1" t="s">
        <x:v>1873</x:v>
      </x:c>
      <x:c r="O436" s="1" t="n">
        <x:v>365</x:v>
      </x:c>
      <x:c r="P436" s="14" t="n">
        <x:v>46075</x:v>
      </x:c>
      <x:c r="Q436" s="14" t="n">
        <x:v>46440</x:v>
      </x:c>
      <x:c r="R436" s="1" t="n">
        <x:f aca="0">MAX(0,DATE(2026,7,31)-Q436)</x:f>
        <x:v>0</x:v>
      </x:c>
      <x:c r="S436" s="1" t="n">
        <x:v>7</x:v>
      </x:c>
      <x:c r="T436" s="1" t="n">
        <x:v>2032</x:v>
      </x:c>
      <x:c r="U436" s="1" t="s">
        <x:v>1874</x:v>
      </x:c>
      <x:c r="V436" s="15" t="n">
        <x:v>2278.14</x:v>
      </x:c>
      <x:c r="W436" s="15" t="n">
        <x:v>2307.1</x:v>
      </x:c>
      <x:c r="X436" s="1" t="str">
        <x:f aca="0">G436&amp;" | "&amp;D436</x:f>
        <x:v>Apex-A01 | Vital Signs Monitor</x:v>
      </x:c>
      <x:c r="Y436" s="1" t="s">
        <x:v>1875</x:v>
      </x:c>
      <x:c r="Z436" s="11" t="b">
        <x:f aca="0">FALSE()</x:f>
        <x:v>0</x:v>
      </x:c>
    </x:row>
    <x:row r="437" ht="15" hidden="0" customHeight="1">
      <x:c r="A437" s="1" t="s">
        <x:v>1114</x:v>
      </x:c>
      <x:c r="B437" s="1" t="s">
        <x:v>3103</x:v>
      </x:c>
      <x:c r="C437" s="1" t="s">
        <x:v>3104</x:v>
      </x:c>
      <x:c r="D437" s="1" t="s">
        <x:v>1927</x:v>
      </x:c>
      <x:c r="E437" s="1" t="s">
        <x:v>1928</x:v>
      </x:c>
      <x:c r="F437" s="1" t="s">
        <x:v>1881</x:v>
      </x:c>
      <x:c r="G437" s="1" t="s">
        <x:v>1982</x:v>
      </x:c>
      <x:c r="H437" s="1" t="s">
        <x:v>1911</x:v>
      </x:c>
      <x:c r="I437" s="1" t="s">
        <x:v>1983</x:v>
      </x:c>
      <x:c r="J437" s="1" t="s">
        <x:v>1902</x:v>
      </x:c>
      <x:c r="K437" s="14" t="n">
        <x:v>44020</x:v>
      </x:c>
      <x:c r="L437" s="1" t="n">
        <x:f aca="0">ROUND((DATE(2026,7,31)-K437)/365.25,2)</x:f>
        <x:v>6.06</x:v>
      </x:c>
      <x:c r="M437" s="14" t="n">
        <x:v>45115</x:v>
      </x:c>
      <x:c r="N437" s="1" t="s">
        <x:v>1884</x:v>
      </x:c>
      <x:c r="O437" s="1" t="n">
        <x:v>180</x:v>
      </x:c>
      <x:c r="P437" s="14" t="n">
        <x:v>46224</x:v>
      </x:c>
      <x:c r="Q437" s="14" t="n">
        <x:v>46404</x:v>
      </x:c>
      <x:c r="R437" s="1" t="n">
        <x:f aca="0">MAX(0,DATE(2026,7,31)-Q437)</x:f>
        <x:v>0</x:v>
      </x:c>
      <x:c r="S437" s="1" t="n">
        <x:v>9</x:v>
      </x:c>
      <x:c r="T437" s="1" t="n">
        <x:v>2029</x:v>
      </x:c>
      <x:c r="U437" s="1" t="s">
        <x:v>1874</x:v>
      </x:c>
      <x:c r="V437" s="15" t="n">
        <x:v>7850.05</x:v>
      </x:c>
      <x:c r="W437" s="15" t="n">
        <x:v>9817.09</x:v>
      </x:c>
      <x:c r="X437" s="1" t="str">
        <x:f aca="0">G437&amp;" | "&amp;D437</x:f>
        <x:v>Helix-A04 | Patient Monitor</x:v>
      </x:c>
      <x:c r="Y437" s="1" t="s">
        <x:v>1875</x:v>
      </x:c>
      <x:c r="Z437" s="11" t="b">
        <x:f aca="0">FALSE()</x:f>
        <x:v>0</x:v>
      </x:c>
    </x:row>
    <x:row r="438" ht="15" hidden="0" customHeight="1">
      <x:c r="A438" s="1" t="s">
        <x:v>3105</x:v>
      </x:c>
      <x:c r="B438" s="1" t="s">
        <x:v>3106</x:v>
      </x:c>
      <x:c r="C438" s="1" t="s">
        <x:v>3107</x:v>
      </x:c>
      <x:c r="D438" s="1" t="s">
        <x:v>1888</x:v>
      </x:c>
      <x:c r="E438" s="1" t="s">
        <x:v>1880</x:v>
      </x:c>
      <x:c r="F438" s="1" t="s">
        <x:v>1899</x:v>
      </x:c>
      <x:c r="G438" s="1" t="s">
        <x:v>2523</x:v>
      </x:c>
      <x:c r="H438" s="1" t="s">
        <x:v>1891</x:v>
      </x:c>
      <x:c r="I438" s="1" t="s">
        <x:v>1983</x:v>
      </x:c>
      <x:c r="J438" s="1" t="s">
        <x:v>1893</x:v>
      </x:c>
      <x:c r="K438" s="14" t="n">
        <x:v>42305</x:v>
      </x:c>
      <x:c r="L438" s="1" t="n">
        <x:f aca="0">ROUND((DATE(2026,7,31)-K438)/365.25,2)</x:f>
        <x:v>10.76</x:v>
      </x:c>
      <x:c r="M438" s="14" t="n">
        <x:v>43400</x:v>
      </x:c>
      <x:c r="N438" s="1" t="s">
        <x:v>1884</x:v>
      </x:c>
      <x:c r="O438" s="1" t="n">
        <x:v>180</x:v>
      </x:c>
      <x:c r="P438" s="14" t="n">
        <x:v>45979</x:v>
      </x:c>
      <x:c r="Q438" s="14" t="n">
        <x:v>46159</x:v>
      </x:c>
      <x:c r="R438" s="1" t="n">
        <x:f aca="0">MAX(0,DATE(2026,7,31)-Q438)</x:f>
        <x:v>75</x:v>
      </x:c>
      <x:c r="S438" s="1" t="n">
        <x:v>9</x:v>
      </x:c>
      <x:c r="T438" s="1" t="n">
        <x:v>2024</x:v>
      </x:c>
      <x:c r="U438" s="1" t="s">
        <x:v>1874</x:v>
      </x:c>
      <x:c r="V438" s="15" t="n">
        <x:v>2618.98</x:v>
      </x:c>
      <x:c r="W438" s="15" t="n">
        <x:v>3298.96</x:v>
      </x:c>
      <x:c r="X438" s="1" t="str">
        <x:f aca="0">G438&amp;" | "&amp;D438</x:f>
        <x:v>MedAxis-A03 | Infusion Pump</x:v>
      </x:c>
      <x:c r="Y438" s="1" t="s">
        <x:v>1885</x:v>
      </x:c>
      <x:c r="Z438" s="11" t="b">
        <x:f aca="0">FALSE()</x:f>
        <x:v>0</x:v>
      </x:c>
    </x:row>
    <x:row r="439" ht="15" hidden="0" customHeight="1">
      <x:c r="A439" s="1" t="s">
        <x:v>1118</x:v>
      </x:c>
      <x:c r="B439" s="1" t="s">
        <x:v>3108</x:v>
      </x:c>
      <x:c r="C439" s="1" t="s">
        <x:v>3109</x:v>
      </x:c>
      <x:c r="D439" s="1" t="s">
        <x:v>1888</x:v>
      </x:c>
      <x:c r="E439" s="1" t="s">
        <x:v>1880</x:v>
      </x:c>
      <x:c r="F439" s="1" t="s">
        <x:v>1899</x:v>
      </x:c>
      <x:c r="G439" s="1" t="s">
        <x:v>2458</x:v>
      </x:c>
      <x:c r="H439" s="1" t="s">
        <x:v>1911</x:v>
      </x:c>
      <x:c r="I439" s="1" t="s">
        <x:v>1968</x:v>
      </x:c>
      <x:c r="J439" s="1" t="s">
        <x:v>1893</x:v>
      </x:c>
      <x:c r="K439" s="14" t="n">
        <x:v>45034</x:v>
      </x:c>
      <x:c r="L439" s="1" t="n">
        <x:f aca="0">ROUND((DATE(2026,7,31)-K439)/365.25,2)</x:f>
        <x:v>3.29</x:v>
      </x:c>
      <x:c r="M439" s="14" t="n">
        <x:v>46129</x:v>
      </x:c>
      <x:c r="N439" s="1" t="s">
        <x:v>1884</x:v>
      </x:c>
      <x:c r="O439" s="1" t="n">
        <x:v>365</x:v>
      </x:c>
      <x:c r="P439" s="14" t="n">
        <x:v>46090</x:v>
      </x:c>
      <x:c r="Q439" s="14" t="n">
        <x:v>46455</x:v>
      </x:c>
      <x:c r="R439" s="1" t="n">
        <x:f aca="0">MAX(0,DATE(2026,7,31)-Q439)</x:f>
        <x:v>0</x:v>
      </x:c>
      <x:c r="S439" s="1" t="n">
        <x:v>9</x:v>
      </x:c>
      <x:c r="T439" s="1" t="n">
        <x:v>2032</x:v>
      </x:c>
      <x:c r="U439" s="1" t="s">
        <x:v>1874</x:v>
      </x:c>
      <x:c r="V439" s="15" t="n">
        <x:v>2718.96</x:v>
      </x:c>
      <x:c r="W439" s="15" t="n">
        <x:v>3881.51</x:v>
      </x:c>
      <x:c r="X439" s="1" t="str">
        <x:f aca="0">G439&amp;" | "&amp;D439</x:f>
        <x:v>MedAxis-A01 | Infusion Pump</x:v>
      </x:c>
      <x:c r="Y439" s="1" t="s">
        <x:v>1875</x:v>
      </x:c>
      <x:c r="Z439" s="11" t="b">
        <x:f aca="0">FALSE()</x:f>
        <x:v>0</x:v>
      </x:c>
    </x:row>
    <x:row r="440" ht="15" hidden="0" customHeight="1">
      <x:c r="A440" s="1" t="s">
        <x:v>1121</x:v>
      </x:c>
      <x:c r="B440" s="1" t="s">
        <x:v>3110</x:v>
      </x:c>
      <x:c r="C440" s="1" t="s">
        <x:v>3111</x:v>
      </x:c>
      <x:c r="D440" s="1" t="s">
        <x:v>1897</x:v>
      </x:c>
      <x:c r="E440" s="1" t="s">
        <x:v>1898</x:v>
      </x:c>
      <x:c r="F440" s="1" t="s">
        <x:v>1889</x:v>
      </x:c>
      <x:c r="G440" s="1" t="s">
        <x:v>2302</x:v>
      </x:c>
      <x:c r="H440" s="1" t="s">
        <x:v>1870</x:v>
      </x:c>
      <x:c r="I440" s="1" t="s">
        <x:v>1892</x:v>
      </x:c>
      <x:c r="J440" s="1" t="s">
        <x:v>1902</x:v>
      </x:c>
      <x:c r="K440" s="14" t="n">
        <x:v>45743</x:v>
      </x:c>
      <x:c r="L440" s="1" t="n">
        <x:f aca="0">ROUND((DATE(2026,7,31)-K440)/365.25,2)</x:f>
        <x:v>1.34</x:v>
      </x:c>
      <x:c r="M440" s="14" t="n">
        <x:v>46838</x:v>
      </x:c>
      <x:c r="N440" s="1" t="s">
        <x:v>1884</x:v>
      </x:c>
      <x:c r="O440" s="1" t="n">
        <x:v>365</x:v>
      </x:c>
      <x:c r="P440" s="14" t="n">
        <x:v>46060</x:v>
      </x:c>
      <x:c r="Q440" s="14" t="n">
        <x:v>46425</x:v>
      </x:c>
      <x:c r="R440" s="1" t="n">
        <x:f aca="0">MAX(0,DATE(2026,7,31)-Q440)</x:f>
        <x:v>0</x:v>
      </x:c>
      <x:c r="S440" s="1" t="n">
        <x:v>10</x:v>
      </x:c>
      <x:c r="T440" s="1" t="n">
        <x:v>2035</x:v>
      </x:c>
      <x:c r="U440" s="1" t="s">
        <x:v>1874</x:v>
      </x:c>
      <x:c r="V440" s="15" t="n">
        <x:v>12219.96</x:v>
      </x:c>
      <x:c r="W440" s="15" t="n">
        <x:v>15241.99</x:v>
      </x:c>
      <x:c r="X440" s="1" t="str">
        <x:f aca="0">G440&amp;" | "&amp;D440</x:f>
        <x:v>PulseWorks-A01 | Defibrillator</x:v>
      </x:c>
      <x:c r="Y440" s="1" t="s">
        <x:v>1875</x:v>
      </x:c>
      <x:c r="Z440" s="11" t="b">
        <x:f aca="0">FALSE()</x:f>
        <x:v>0</x:v>
      </x:c>
    </x:row>
    <x:row r="441" ht="15" hidden="0" customHeight="1">
      <x:c r="A441" s="1" t="s">
        <x:v>3112</x:v>
      </x:c>
      <x:c r="B441" s="1" t="s">
        <x:v>3113</x:v>
      </x:c>
      <x:c r="C441" s="1" t="s">
        <x:v>3114</x:v>
      </x:c>
      <x:c r="D441" s="1" t="s">
        <x:v>1888</x:v>
      </x:c>
      <x:c r="E441" s="1" t="s">
        <x:v>1880</x:v>
      </x:c>
      <x:c r="F441" s="1" t="s">
        <x:v>1881</x:v>
      </x:c>
      <x:c r="G441" s="1" t="s">
        <x:v>2025</x:v>
      </x:c>
      <x:c r="H441" s="1" t="s">
        <x:v>1870</x:v>
      </x:c>
      <x:c r="I441" s="1" t="s">
        <x:v>1994</x:v>
      </x:c>
      <x:c r="J441" s="1" t="s">
        <x:v>1893</x:v>
      </x:c>
      <x:c r="K441" s="14" t="n">
        <x:v>42397</x:v>
      </x:c>
      <x:c r="L441" s="1" t="n">
        <x:f aca="0">ROUND((DATE(2026,7,31)-K441)/365.25,2)</x:f>
        <x:v>10.51</x:v>
      </x:c>
      <x:c r="M441" s="14" t="n">
        <x:v>43492</x:v>
      </x:c>
      <x:c r="N441" s="1" t="s">
        <x:v>1884</x:v>
      </x:c>
      <x:c r="O441" s="1" t="n">
        <x:v>180</x:v>
      </x:c>
      <x:c r="P441" s="14" t="n">
        <x:v>45903</x:v>
      </x:c>
      <x:c r="Q441" s="14" t="n">
        <x:v>46083</x:v>
      </x:c>
      <x:c r="R441" s="1" t="n">
        <x:f aca="0">MAX(0,DATE(2026,7,31)-Q441)</x:f>
        <x:v>151</x:v>
      </x:c>
      <x:c r="S441" s="1" t="n">
        <x:v>9</x:v>
      </x:c>
      <x:c r="T441" s="1" t="n">
        <x:v>2025</x:v>
      </x:c>
      <x:c r="U441" s="1" t="s">
        <x:v>1874</x:v>
      </x:c>
      <x:c r="V441" s="15" t="n">
        <x:v>2640.19</x:v>
      </x:c>
      <x:c r="W441" s="15" t="n">
        <x:v>3600.47</x:v>
      </x:c>
      <x:c r="X441" s="1" t="str">
        <x:f aca="0">G441&amp;" | "&amp;D441</x:f>
        <x:v>Helix-A03 | Infusion Pump</x:v>
      </x:c>
      <x:c r="Y441" s="1" t="s">
        <x:v>1885</x:v>
      </x:c>
      <x:c r="Z441" s="11" t="b">
        <x:f aca="0">FALSE()</x:f>
        <x:v>0</x:v>
      </x:c>
    </x:row>
    <x:row r="442" ht="15" hidden="0" customHeight="1">
      <x:c r="A442" s="1" t="s">
        <x:v>3115</x:v>
      </x:c>
      <x:c r="B442" s="1" t="s">
        <x:v>3116</x:v>
      </x:c>
      <x:c r="C442" s="1" t="s">
        <x:v>3117</x:v>
      </x:c>
      <x:c r="D442" s="1" t="s">
        <x:v>1866</x:v>
      </x:c>
      <x:c r="E442" s="1" t="s">
        <x:v>1867</x:v>
      </x:c>
      <x:c r="F442" s="1" t="s">
        <x:v>1889</x:v>
      </x:c>
      <x:c r="G442" s="1" t="s">
        <x:v>2149</x:v>
      </x:c>
      <x:c r="H442" s="1" t="s">
        <x:v>1911</x:v>
      </x:c>
      <x:c r="I442" s="1" t="s">
        <x:v>1968</x:v>
      </x:c>
      <x:c r="J442" s="1" t="s">
        <x:v>1893</x:v>
      </x:c>
      <x:c r="K442" s="14" t="n">
        <x:v>43936</x:v>
      </x:c>
      <x:c r="L442" s="1" t="n">
        <x:f aca="0">ROUND((DATE(2026,7,31)-K442)/365.25,2)</x:f>
        <x:v>6.29</x:v>
      </x:c>
      <x:c r="M442" s="14" t="n">
        <x:v>45031</x:v>
      </x:c>
      <x:c r="N442" s="1" t="s">
        <x:v>1884</x:v>
      </x:c>
      <x:c r="O442" s="1" t="n">
        <x:v>365</x:v>
      </x:c>
      <x:c r="P442" s="14" t="n">
        <x:v>46050</x:v>
      </x:c>
      <x:c r="Q442" s="14" t="n">
        <x:v>46415</x:v>
      </x:c>
      <x:c r="R442" s="1" t="n">
        <x:f aca="0">MAX(0,DATE(2026,7,31)-Q442)</x:f>
        <x:v>0</x:v>
      </x:c>
      <x:c r="S442" s="1" t="n">
        <x:v>9</x:v>
      </x:c>
      <x:c r="T442" s="1" t="n">
        <x:v>2029</x:v>
      </x:c>
      <x:c r="U442" s="1" t="s">
        <x:v>1874</x:v>
      </x:c>
      <x:c r="V442" s="15" t="n">
        <x:v>56331.09</x:v>
      </x:c>
      <x:c r="W442" s="15" t="n">
        <x:v>56331.09</x:v>
      </x:c>
      <x:c r="X442" s="1" t="str">
        <x:f aca="0">G442&amp;" | "&amp;D442</x:f>
        <x:v>PulseWorks-B04 | Ultrasound</x:v>
      </x:c>
      <x:c r="Y442" s="1" t="s">
        <x:v>1885</x:v>
      </x:c>
      <x:c r="Z442" s="11" t="b">
        <x:f aca="0">FALSE()</x:f>
        <x:v>0</x:v>
      </x:c>
    </x:row>
    <x:row r="443" ht="15" hidden="0" customHeight="1">
      <x:c r="A443" s="1" t="s">
        <x:v>1123</x:v>
      </x:c>
      <x:c r="B443" s="1" t="s">
        <x:v>3118</x:v>
      </x:c>
      <x:c r="C443" s="1" t="s">
        <x:v>3119</x:v>
      </x:c>
      <x:c r="D443" s="1" t="s">
        <x:v>1945</x:v>
      </x:c>
      <x:c r="E443" s="1" t="s">
        <x:v>1880</x:v>
      </x:c>
      <x:c r="F443" s="1" t="s">
        <x:v>1889</x:v>
      </x:c>
      <x:c r="G443" s="1" t="s">
        <x:v>1890</x:v>
      </x:c>
      <x:c r="H443" s="1" t="s">
        <x:v>1911</x:v>
      </x:c>
      <x:c r="I443" s="1" t="s">
        <x:v>1871</x:v>
      </x:c>
      <x:c r="J443" s="1" t="s">
        <x:v>1902</x:v>
      </x:c>
      <x:c r="K443" s="14" t="n">
        <x:v>45505</x:v>
      </x:c>
      <x:c r="L443" s="1" t="n">
        <x:f aca="0">ROUND((DATE(2026,7,31)-K443)/365.25,2)</x:f>
        <x:v>2</x:v>
      </x:c>
      <x:c r="M443" s="14" t="n">
        <x:v>46600</x:v>
      </x:c>
      <x:c r="N443" s="1" t="s">
        <x:v>1884</x:v>
      </x:c>
      <x:c r="O443" s="1" t="n">
        <x:v>180</x:v>
      </x:c>
      <x:c r="P443" s="14" t="n">
        <x:v>46032</x:v>
      </x:c>
      <x:c r="Q443" s="14" t="n">
        <x:v>46212</x:v>
      </x:c>
      <x:c r="R443" s="1" t="n">
        <x:f aca="0">MAX(0,DATE(2026,7,31)-Q443)</x:f>
        <x:v>22</x:v>
      </x:c>
      <x:c r="S443" s="1" t="n">
        <x:v>10</x:v>
      </x:c>
      <x:c r="T443" s="1" t="n">
        <x:v>2034</x:v>
      </x:c>
      <x:c r="U443" s="1" t="s">
        <x:v>1874</x:v>
      </x:c>
      <x:c r="V443" s="15" t="n">
        <x:v>2438.77</x:v>
      </x:c>
      <x:c r="W443" s="15" t="n">
        <x:v>2886.46</x:v>
      </x:c>
      <x:c r="X443" s="1" t="str">
        <x:f aca="0">G443&amp;" | "&amp;D443</x:f>
        <x:v>PulseWorks-B02 | Syringe Pump</x:v>
      </x:c>
      <x:c r="Y443" s="1" t="s">
        <x:v>1875</x:v>
      </x:c>
      <x:c r="Z443" s="11" t="b">
        <x:f aca="0">FALSE()</x:f>
        <x:v>0</x:v>
      </x:c>
    </x:row>
    <x:row r="444" ht="15" hidden="0" customHeight="1">
      <x:c r="A444" s="1" t="s">
        <x:v>3120</x:v>
      </x:c>
      <x:c r="B444" s="1" t="s">
        <x:v>3121</x:v>
      </x:c>
      <x:c r="C444" s="1" t="s">
        <x:v>3122</x:v>
      </x:c>
      <x:c r="D444" s="1" t="s">
        <x:v>1945</x:v>
      </x:c>
      <x:c r="E444" s="1" t="s">
        <x:v>1880</x:v>
      </x:c>
      <x:c r="F444" s="1" t="s">
        <x:v>1889</x:v>
      </x:c>
      <x:c r="G444" s="1" t="s">
        <x:v>2094</x:v>
      </x:c>
      <x:c r="H444" s="1" t="s">
        <x:v>1870</x:v>
      </x:c>
      <x:c r="I444" s="1" t="s">
        <x:v>1892</x:v>
      </x:c>
      <x:c r="J444" s="1" t="s">
        <x:v>1902</x:v>
      </x:c>
      <x:c r="K444" s="14" t="n">
        <x:v>43356</x:v>
      </x:c>
      <x:c r="L444" s="1" t="n">
        <x:f aca="0">ROUND((DATE(2026,7,31)-K444)/365.25,2)</x:f>
        <x:v>7.88</x:v>
      </x:c>
      <x:c r="M444" s="14" t="n">
        <x:v>44451</x:v>
      </x:c>
      <x:c r="N444" s="1" t="s">
        <x:v>1884</x:v>
      </x:c>
      <x:c r="O444" s="1" t="n">
        <x:v>365</x:v>
      </x:c>
      <x:c r="P444" s="14" t="n">
        <x:v>46053</x:v>
      </x:c>
      <x:c r="Q444" s="14" t="n">
        <x:v>46418</x:v>
      </x:c>
      <x:c r="R444" s="1" t="n">
        <x:f aca="0">MAX(0,DATE(2026,7,31)-Q444)</x:f>
        <x:v>0</x:v>
      </x:c>
      <x:c r="S444" s="1" t="n">
        <x:v>9</x:v>
      </x:c>
      <x:c r="T444" s="1" t="n">
        <x:v>2027</x:v>
      </x:c>
      <x:c r="U444" s="1" t="s">
        <x:v>1874</x:v>
      </x:c>
      <x:c r="V444" s="15" t="n">
        <x:v>2445.71</x:v>
      </x:c>
      <x:c r="W444" s="15" t="n">
        <x:v>2485.45</x:v>
      </x:c>
      <x:c r="X444" s="1" t="str">
        <x:f aca="0">G444&amp;" | "&amp;D444</x:f>
        <x:v>PulseWorks-C03 | Syringe Pump</x:v>
      </x:c>
      <x:c r="Y444" s="1" t="s">
        <x:v>1885</x:v>
      </x:c>
      <x:c r="Z444" s="11" t="b">
        <x:f aca="0">FALSE()</x:f>
        <x:v>0</x:v>
      </x:c>
    </x:row>
    <x:row r="445" ht="15" hidden="0" customHeight="1">
      <x:c r="A445" s="1" t="s">
        <x:v>3123</x:v>
      </x:c>
      <x:c r="B445" s="1" t="s">
        <x:v>3124</x:v>
      </x:c>
      <x:c r="C445" s="1" t="s">
        <x:v>3125</x:v>
      </x:c>
      <x:c r="D445" s="1" t="s">
        <x:v>1945</x:v>
      </x:c>
      <x:c r="E445" s="1" t="s">
        <x:v>1880</x:v>
      </x:c>
      <x:c r="F445" s="1" t="s">
        <x:v>1868</x:v>
      </x:c>
      <x:c r="G445" s="1" t="s">
        <x:v>2029</x:v>
      </x:c>
      <x:c r="H445" s="1" t="s">
        <x:v>1911</x:v>
      </x:c>
      <x:c r="I445" s="1" t="s">
        <x:v>1941</x:v>
      </x:c>
      <x:c r="J445" s="1" t="s">
        <x:v>1902</x:v>
      </x:c>
      <x:c r="K445" s="14" t="n">
        <x:v>45805</x:v>
      </x:c>
      <x:c r="L445" s="1" t="n">
        <x:f aca="0">ROUND((DATE(2026,7,31)-K445)/365.25,2)</x:f>
        <x:v>1.17</x:v>
      </x:c>
      <x:c r="M445" s="14" t="n">
        <x:v>46900</x:v>
      </x:c>
      <x:c r="N445" s="1" t="s">
        <x:v>1884</x:v>
      </x:c>
      <x:c r="O445" s="1" t="n">
        <x:v>180</x:v>
      </x:c>
      <x:c r="P445" s="14" t="n">
        <x:v>45929</x:v>
      </x:c>
      <x:c r="Q445" s="14" t="n">
        <x:v>46109</x:v>
      </x:c>
      <x:c r="R445" s="1" t="n">
        <x:f aca="0">MAX(0,DATE(2026,7,31)-Q445)</x:f>
        <x:v>125</x:v>
      </x:c>
      <x:c r="S445" s="1" t="n">
        <x:v>9</x:v>
      </x:c>
      <x:c r="T445" s="1" t="n">
        <x:v>2034</x:v>
      </x:c>
      <x:c r="U445" s="1" t="s">
        <x:v>1874</x:v>
      </x:c>
      <x:c r="V445" s="15" t="n">
        <x:v>2613.26</x:v>
      </x:c>
      <x:c r="W445" s="15" t="n">
        <x:v>2684.07</x:v>
      </x:c>
      <x:c r="X445" s="1" t="str">
        <x:f aca="0">G445&amp;" | "&amp;D445</x:f>
        <x:v>NovaCare-A03 | Syringe Pump</x:v>
      </x:c>
      <x:c r="Y445" s="1" t="s">
        <x:v>2323</x:v>
      </x:c>
      <x:c r="Z445" s="11" t="b">
        <x:f aca="0">FALSE()</x:f>
        <x:v>0</x:v>
      </x:c>
    </x:row>
    <x:row r="446" ht="15" hidden="0" customHeight="1">
      <x:c r="A446" s="1" t="s">
        <x:v>3126</x:v>
      </x:c>
      <x:c r="B446" s="1" t="s">
        <x:v>3127</x:v>
      </x:c>
      <x:c r="C446" s="1" t="s">
        <x:v>3128</x:v>
      </x:c>
      <x:c r="D446" s="1" t="s">
        <x:v>1897</x:v>
      </x:c>
      <x:c r="E446" s="1" t="s">
        <x:v>1898</x:v>
      </x:c>
      <x:c r="F446" s="1" t="s">
        <x:v>1881</x:v>
      </x:c>
      <x:c r="G446" s="1" t="s">
        <x:v>1940</x:v>
      </x:c>
      <x:c r="H446" s="1" t="s">
        <x:v>1891</x:v>
      </x:c>
      <x:c r="I446" s="1" t="s">
        <x:v>1923</x:v>
      </x:c>
      <x:c r="J446" s="1" t="s">
        <x:v>1902</x:v>
      </x:c>
      <x:c r="K446" s="14" t="n">
        <x:v>44160</x:v>
      </x:c>
      <x:c r="L446" s="1" t="n">
        <x:f aca="0">ROUND((DATE(2026,7,31)-K446)/365.25,2)</x:f>
        <x:v>5.68</x:v>
      </x:c>
      <x:c r="M446" s="14" t="n">
        <x:v>45255</x:v>
      </x:c>
      <x:c r="N446" s="1" t="s">
        <x:v>1884</x:v>
      </x:c>
      <x:c r="O446" s="1" t="n">
        <x:v>180</x:v>
      </x:c>
      <x:c r="P446" s="14" t="n">
        <x:v>46059</x:v>
      </x:c>
      <x:c r="Q446" s="14" t="n">
        <x:v>46239</x:v>
      </x:c>
      <x:c r="R446" s="1" t="n">
        <x:f aca="0">MAX(0,DATE(2026,7,31)-Q446)</x:f>
        <x:v>0</x:v>
      </x:c>
      <x:c r="S446" s="1" t="n">
        <x:v>10</x:v>
      </x:c>
      <x:c r="T446" s="1" t="n">
        <x:v>2030</x:v>
      </x:c>
      <x:c r="U446" s="1" t="s">
        <x:v>1874</x:v>
      </x:c>
      <x:c r="V446" s="15" t="n">
        <x:v>15044.22</x:v>
      </x:c>
      <x:c r="W446" s="15" t="n">
        <x:v>15044.22</x:v>
      </x:c>
      <x:c r="X446" s="1" t="str">
        <x:f aca="0">G446&amp;" | "&amp;D446</x:f>
        <x:v>Helix-B02 | Defibrillator</x:v>
      </x:c>
      <x:c r="Y446" s="1" t="s">
        <x:v>1885</x:v>
      </x:c>
      <x:c r="Z446" s="11" t="b">
        <x:f aca="0">FALSE()</x:f>
        <x:v>0</x:v>
      </x:c>
    </x:row>
    <x:row r="447" ht="15" hidden="0" customHeight="1">
      <x:c r="A447" s="1" t="s">
        <x:v>1125</x:v>
      </x:c>
      <x:c r="B447" s="1" t="s">
        <x:v>3129</x:v>
      </x:c>
      <x:c r="C447" s="1" t="s">
        <x:v>3130</x:v>
      </x:c>
      <x:c r="D447" s="1" t="s">
        <x:v>2010</x:v>
      </x:c>
      <x:c r="E447" s="1" t="s">
        <x:v>1928</x:v>
      </x:c>
      <x:c r="F447" s="1" t="s">
        <x:v>1963</x:v>
      </x:c>
      <x:c r="G447" s="1" t="s">
        <x:v>2433</x:v>
      </x:c>
      <x:c r="H447" s="1" t="s">
        <x:v>1911</x:v>
      </x:c>
      <x:c r="I447" s="1" t="s">
        <x:v>1923</x:v>
      </x:c>
      <x:c r="J447" s="1" t="s">
        <x:v>1872</x:v>
      </x:c>
      <x:c r="K447" s="14" t="n">
        <x:v>45220</x:v>
      </x:c>
      <x:c r="L447" s="1" t="n">
        <x:f aca="0">ROUND((DATE(2026,7,31)-K447)/365.25,2)</x:f>
        <x:v>2.78</x:v>
      </x:c>
      <x:c r="M447" s="14" t="n">
        <x:v>46315</x:v>
      </x:c>
      <x:c r="N447" s="1" t="s">
        <x:v>1884</x:v>
      </x:c>
      <x:c r="O447" s="1" t="n">
        <x:v>365</x:v>
      </x:c>
      <x:c r="P447" s="14" t="n">
        <x:v>45994</x:v>
      </x:c>
      <x:c r="Q447" s="14" t="n">
        <x:v>46359</x:v>
      </x:c>
      <x:c r="R447" s="1" t="n">
        <x:f aca="0">MAX(0,DATE(2026,7,31)-Q447)</x:f>
        <x:v>0</x:v>
      </x:c>
      <x:c r="S447" s="1" t="n">
        <x:v>8</x:v>
      </x:c>
      <x:c r="T447" s="1" t="n">
        <x:v>2031</x:v>
      </x:c>
      <x:c r="U447" s="1" t="s">
        <x:v>1874</x:v>
      </x:c>
      <x:c r="V447" s="15" t="n">
        <x:v>2565.25</x:v>
      </x:c>
      <x:c r="W447" s="15" t="n">
        <x:v>2640.51</x:v>
      </x:c>
      <x:c r="X447" s="1" t="str">
        <x:f aca="0">G447&amp;" | "&amp;D447</x:f>
        <x:v>ClinTech-B02 | Vital Signs Monitor</x:v>
      </x:c>
      <x:c r="Y447" s="1" t="s">
        <x:v>1875</x:v>
      </x:c>
      <x:c r="Z447" s="11" t="b">
        <x:f aca="0">FALSE()</x:f>
        <x:v>0</x:v>
      </x:c>
    </x:row>
    <x:row r="448" ht="15" hidden="0" customHeight="1">
      <x:c r="A448" s="1" t="s">
        <x:v>3131</x:v>
      </x:c>
      <x:c r="B448" s="1" t="s">
        <x:v>3132</x:v>
      </x:c>
      <x:c r="C448" s="1" t="s">
        <x:v>3133</x:v>
      </x:c>
      <x:c r="D448" s="1" t="s">
        <x:v>1949</x:v>
      </x:c>
      <x:c r="E448" s="1" t="s">
        <x:v>1916</x:v>
      </x:c>
      <x:c r="F448" s="1" t="s">
        <x:v>1899</x:v>
      </x:c>
      <x:c r="G448" s="1" t="s">
        <x:v>2400</x:v>
      </x:c>
      <x:c r="H448" s="1" t="s">
        <x:v>1891</x:v>
      </x:c>
      <x:c r="I448" s="1" t="s">
        <x:v>1883</x:v>
      </x:c>
      <x:c r="J448" s="1" t="s">
        <x:v>1902</x:v>
      </x:c>
      <x:c r="K448" s="14" t="n">
        <x:v>45246</x:v>
      </x:c>
      <x:c r="L448" s="1" t="n">
        <x:f aca="0">ROUND((DATE(2026,7,31)-K448)/365.25,2)</x:f>
        <x:v>2.7</x:v>
      </x:c>
      <x:c r="M448" s="14" t="n">
        <x:v>46341</x:v>
      </x:c>
      <x:c r="N448" s="1" t="s">
        <x:v>1907</x:v>
      </x:c>
      <x:c r="O448" s="1" t="n">
        <x:v>365</x:v>
      </x:c>
      <x:c r="P448" s="14" t="n">
        <x:v>46132</x:v>
      </x:c>
      <x:c r="Q448" s="14" t="n">
        <x:v>46497</x:v>
      </x:c>
      <x:c r="R448" s="1" t="n">
        <x:f aca="0">MAX(0,DATE(2026,7,31)-Q448)</x:f>
        <x:v>0</x:v>
      </x:c>
      <x:c r="S448" s="1" t="n">
        <x:v>10</x:v>
      </x:c>
      <x:c r="T448" s="1" t="n">
        <x:v>2033</x:v>
      </x:c>
      <x:c r="U448" s="1" t="s">
        <x:v>1874</x:v>
      </x:c>
      <x:c r="V448" s="15" t="n">
        <x:v>20323.63</x:v>
      </x:c>
      <x:c r="W448" s="15" t="n">
        <x:v>20323.63</x:v>
      </x:c>
      <x:c r="X448" s="1" t="str">
        <x:f aca="0">G448&amp;" | "&amp;D448</x:f>
        <x:v>MedAxis-B01 | Neonatal Incubator</x:v>
      </x:c>
      <x:c r="Y448" s="1" t="s">
        <x:v>1885</x:v>
      </x:c>
      <x:c r="Z448" s="11" t="b">
        <x:f aca="0">FALSE()</x:f>
        <x:v>0</x:v>
      </x:c>
    </x:row>
    <x:row r="449" ht="15" hidden="0" customHeight="1">
      <x:c r="A449" s="1" t="s">
        <x:v>1129</x:v>
      </x:c>
      <x:c r="B449" s="1" t="s">
        <x:v>3134</x:v>
      </x:c>
      <x:c r="C449" s="1" t="s">
        <x:v>3135</x:v>
      </x:c>
      <x:c r="D449" s="1" t="s">
        <x:v>1888</x:v>
      </x:c>
      <x:c r="E449" s="1" t="s">
        <x:v>1880</x:v>
      </x:c>
      <x:c r="F449" s="1" t="s">
        <x:v>1899</x:v>
      </x:c>
      <x:c r="G449" s="1" t="s">
        <x:v>2046</x:v>
      </x:c>
      <x:c r="H449" s="1" t="s">
        <x:v>1911</x:v>
      </x:c>
      <x:c r="I449" s="1" t="s">
        <x:v>1941</x:v>
      </x:c>
      <x:c r="J449" s="1" t="s">
        <x:v>1893</x:v>
      </x:c>
      <x:c r="K449" s="14" t="n">
        <x:v>45673</x:v>
      </x:c>
      <x:c r="L449" s="1" t="n">
        <x:f aca="0">ROUND((DATE(2026,7,31)-K449)/365.25,2)</x:f>
        <x:v>1.54</x:v>
      </x:c>
      <x:c r="M449" s="14" t="n">
        <x:v>46768</x:v>
      </x:c>
      <x:c r="N449" s="1" t="s">
        <x:v>1907</x:v>
      </x:c>
      <x:c r="O449" s="1" t="n">
        <x:v>365</x:v>
      </x:c>
      <x:c r="P449" s="14" t="n">
        <x:v>45964</x:v>
      </x:c>
      <x:c r="Q449" s="14" t="n">
        <x:v>46329</x:v>
      </x:c>
      <x:c r="R449" s="1" t="n">
        <x:f aca="0">MAX(0,DATE(2026,7,31)-Q449)</x:f>
        <x:v>0</x:v>
      </x:c>
      <x:c r="S449" s="1" t="n">
        <x:v>9</x:v>
      </x:c>
      <x:c r="T449" s="1" t="n">
        <x:v>2034</x:v>
      </x:c>
      <x:c r="U449" s="1" t="s">
        <x:v>1874</x:v>
      </x:c>
      <x:c r="V449" s="15" t="n">
        <x:v>2813.8</x:v>
      </x:c>
      <x:c r="W449" s="15" t="n">
        <x:v>3380.86</x:v>
      </x:c>
      <x:c r="X449" s="1" t="str">
        <x:f aca="0">G449&amp;" | "&amp;D449</x:f>
        <x:v>MedAxis-C03 | Infusion Pump</x:v>
      </x:c>
      <x:c r="Y449" s="1" t="s">
        <x:v>1875</x:v>
      </x:c>
      <x:c r="Z449" s="11" t="b">
        <x:f aca="0">FALSE()</x:f>
        <x:v>0</x:v>
      </x:c>
    </x:row>
    <x:row r="450" ht="15" hidden="0" customHeight="1">
      <x:c r="A450" s="1" t="s">
        <x:v>1130</x:v>
      </x:c>
      <x:c r="B450" s="1" t="s">
        <x:v>3136</x:v>
      </x:c>
      <x:c r="C450" s="1" t="s">
        <x:v>3137</x:v>
      </x:c>
      <x:c r="D450" s="1" t="s">
        <x:v>1927</x:v>
      </x:c>
      <x:c r="E450" s="1" t="s">
        <x:v>1928</x:v>
      </x:c>
      <x:c r="F450" s="1" t="s">
        <x:v>1917</x:v>
      </x:c>
      <x:c r="G450" s="1" t="s">
        <x:v>2167</x:v>
      </x:c>
      <x:c r="H450" s="1" t="s">
        <x:v>1870</x:v>
      </x:c>
      <x:c r="I450" s="1" t="s">
        <x:v>1983</x:v>
      </x:c>
      <x:c r="J450" s="1" t="s">
        <x:v>1893</x:v>
      </x:c>
      <x:c r="K450" s="14" t="n">
        <x:v>44769</x:v>
      </x:c>
      <x:c r="L450" s="1" t="n">
        <x:f aca="0">ROUND((DATE(2026,7,31)-K450)/365.25,2)</x:f>
        <x:v>4.01</x:v>
      </x:c>
      <x:c r="M450" s="14" t="n">
        <x:v>45864</x:v>
      </x:c>
      <x:c r="N450" s="1" t="s">
        <x:v>1907</x:v>
      </x:c>
      <x:c r="O450" s="1" t="n">
        <x:v>365</x:v>
      </x:c>
      <x:c r="P450" s="14" t="n">
        <x:v>46014</x:v>
      </x:c>
      <x:c r="Q450" s="14" t="n">
        <x:v>46379</x:v>
      </x:c>
      <x:c r="R450" s="1" t="n">
        <x:f aca="0">MAX(0,DATE(2026,7,31)-Q450)</x:f>
        <x:v>0</x:v>
      </x:c>
      <x:c r="S450" s="1" t="n">
        <x:v>8</x:v>
      </x:c>
      <x:c r="T450" s="1" t="n">
        <x:v>2030</x:v>
      </x:c>
      <x:c r="U450" s="1" t="s">
        <x:v>1874</x:v>
      </x:c>
      <x:c r="V450" s="15" t="n">
        <x:v>9658.28</x:v>
      </x:c>
      <x:c r="W450" s="15" t="n">
        <x:v>9658.28</x:v>
      </x:c>
      <x:c r="X450" s="1" t="str">
        <x:f aca="0">G450&amp;" | "&amp;D450</x:f>
        <x:v>Apex-B04 | Patient Monitor</x:v>
      </x:c>
      <x:c r="Y450" s="1" t="s">
        <x:v>1875</x:v>
      </x:c>
      <x:c r="Z450" s="11" t="b">
        <x:f aca="0">FALSE()</x:f>
        <x:v>0</x:v>
      </x:c>
    </x:row>
    <x:row r="451" ht="15" hidden="0" customHeight="1">
      <x:c r="A451" s="1" t="s">
        <x:v>3138</x:v>
      </x:c>
      <x:c r="B451" s="1" t="s">
        <x:v>3139</x:v>
      </x:c>
      <x:c r="C451" s="1" t="s">
        <x:v>3140</x:v>
      </x:c>
      <x:c r="D451" s="1" t="s">
        <x:v>1879</x:v>
      </x:c>
      <x:c r="E451" s="1" t="s">
        <x:v>1880</x:v>
      </x:c>
      <x:c r="F451" s="1" t="s">
        <x:v>1917</x:v>
      </x:c>
      <x:c r="G451" s="1" t="s">
        <x:v>2015</x:v>
      </x:c>
      <x:c r="H451" s="1" t="s">
        <x:v>1870</x:v>
      </x:c>
      <x:c r="I451" s="1" t="s">
        <x:v>1983</x:v>
      </x:c>
      <x:c r="J451" s="1" t="s">
        <x:v>1893</x:v>
      </x:c>
      <x:c r="K451" s="14" t="n">
        <x:v>44815</x:v>
      </x:c>
      <x:c r="L451" s="1" t="n">
        <x:f aca="0">ROUND((DATE(2026,7,31)-K451)/365.25,2)</x:f>
        <x:v>3.89</x:v>
      </x:c>
      <x:c r="M451" s="14" t="n">
        <x:v>45910</x:v>
      </x:c>
      <x:c r="N451" s="1" t="s">
        <x:v>1907</x:v>
      </x:c>
      <x:c r="O451" s="1" t="n">
        <x:v>365</x:v>
      </x:c>
      <x:c r="P451" s="14" t="n">
        <x:v>46003</x:v>
      </x:c>
      <x:c r="Q451" s="14" t="n">
        <x:v>46368</x:v>
      </x:c>
      <x:c r="R451" s="1" t="n">
        <x:f aca="0">MAX(0,DATE(2026,7,31)-Q451)</x:f>
        <x:v>0</x:v>
      </x:c>
      <x:c r="S451" s="1" t="n">
        <x:v>9</x:v>
      </x:c>
      <x:c r="T451" s="1" t="n">
        <x:v>2031</x:v>
      </x:c>
      <x:c r="U451" s="1" t="s">
        <x:v>2047</x:v>
      </x:c>
      <x:c r="V451" s="15" t="n">
        <x:v>1788.39</x:v>
      </x:c>
      <x:c r="W451" s="15" t="n">
        <x:v>1788.39</x:v>
      </x:c>
      <x:c r="X451" s="1" t="str">
        <x:f aca="0">G451&amp;" | "&amp;D451</x:f>
        <x:v>Apex-A02 | Enteral Feeding Pump</x:v>
      </x:c>
      <x:c r="Y451" s="1" t="s">
        <x:v>1885</x:v>
      </x:c>
      <x:c r="Z451" s="11" t="b">
        <x:f aca="0">FALSE()</x:f>
        <x:v>0</x:v>
      </x:c>
    </x:row>
    <x:row r="452" ht="15" hidden="0" customHeight="1">
      <x:c r="A452" s="1" t="s">
        <x:v>3141</x:v>
      </x:c>
      <x:c r="B452" s="1" t="s">
        <x:v>3142</x:v>
      </x:c>
      <x:c r="C452" s="1" t="s">
        <x:v>3143</x:v>
      </x:c>
      <x:c r="D452" s="1" t="s">
        <x:v>1888</x:v>
      </x:c>
      <x:c r="E452" s="1" t="s">
        <x:v>1880</x:v>
      </x:c>
      <x:c r="F452" s="1" t="s">
        <x:v>1963</x:v>
      </x:c>
      <x:c r="G452" s="1" t="s">
        <x:v>2103</x:v>
      </x:c>
      <x:c r="H452" s="1" t="s">
        <x:v>1911</x:v>
      </x:c>
      <x:c r="I452" s="1" t="s">
        <x:v>1871</x:v>
      </x:c>
      <x:c r="J452" s="1" t="s">
        <x:v>1902</x:v>
      </x:c>
      <x:c r="K452" s="14" t="n">
        <x:v>42898</x:v>
      </x:c>
      <x:c r="L452" s="1" t="n">
        <x:f aca="0">ROUND((DATE(2026,7,31)-K452)/365.25,2)</x:f>
        <x:v>9.13</x:v>
      </x:c>
      <x:c r="M452" s="14" t="n">
        <x:v>43993</x:v>
      </x:c>
      <x:c r="N452" s="1" t="s">
        <x:v>1884</x:v>
      </x:c>
      <x:c r="O452" s="1" t="n">
        <x:v>180</x:v>
      </x:c>
      <x:c r="P452" s="14" t="n">
        <x:v>45906</x:v>
      </x:c>
      <x:c r="Q452" s="14" t="n">
        <x:v>46086</x:v>
      </x:c>
      <x:c r="R452" s="1" t="n">
        <x:f aca="0">MAX(0,DATE(2026,7,31)-Q452)</x:f>
        <x:v>148</x:v>
      </x:c>
      <x:c r="S452" s="1" t="n">
        <x:v>8</x:v>
      </x:c>
      <x:c r="T452" s="1" t="n">
        <x:v>2025</x:v>
      </x:c>
      <x:c r="U452" s="1" t="s">
        <x:v>1874</x:v>
      </x:c>
      <x:c r="V452" s="15" t="n">
        <x:v>3575.59</x:v>
      </x:c>
      <x:c r="W452" s="15" t="n">
        <x:v>4195.07</x:v>
      </x:c>
      <x:c r="X452" s="1" t="str">
        <x:f aca="0">G452&amp;" | "&amp;D452</x:f>
        <x:v>ClinTech-A03 | Infusion Pump</x:v>
      </x:c>
      <x:c r="Y452" s="1" t="s">
        <x:v>1885</x:v>
      </x:c>
      <x:c r="Z452" s="11" t="b">
        <x:f aca="0">FALSE()</x:f>
        <x:v>0</x:v>
      </x:c>
    </x:row>
    <x:row r="453" ht="15" hidden="0" customHeight="1">
      <x:c r="A453" s="1" t="s">
        <x:v>1132</x:v>
      </x:c>
      <x:c r="B453" s="1" t="s">
        <x:v>3144</x:v>
      </x:c>
      <x:c r="C453" s="1" t="s">
        <x:v>3145</x:v>
      </x:c>
      <x:c r="D453" s="1" t="s">
        <x:v>1997</x:v>
      </x:c>
      <x:c r="E453" s="1" t="s">
        <x:v>1916</x:v>
      </x:c>
      <x:c r="F453" s="1" t="s">
        <x:v>1889</x:v>
      </x:c>
      <x:c r="G453" s="1" t="s">
        <x:v>2057</x:v>
      </x:c>
      <x:c r="H453" s="1" t="s">
        <x:v>1891</x:v>
      </x:c>
      <x:c r="I453" s="1" t="s">
        <x:v>1883</x:v>
      </x:c>
      <x:c r="J453" s="1" t="s">
        <x:v>1902</x:v>
      </x:c>
      <x:c r="K453" s="14" t="n">
        <x:v>43722</x:v>
      </x:c>
      <x:c r="L453" s="1" t="n">
        <x:f aca="0">ROUND((DATE(2026,7,31)-K453)/365.25,2)</x:f>
        <x:v>6.88</x:v>
      </x:c>
      <x:c r="M453" s="14" t="n">
        <x:v>44817</x:v>
      </x:c>
      <x:c r="N453" s="1" t="s">
        <x:v>1884</x:v>
      </x:c>
      <x:c r="O453" s="1" t="n">
        <x:v>180</x:v>
      </x:c>
      <x:c r="P453" s="14" t="n">
        <x:v>45935</x:v>
      </x:c>
      <x:c r="Q453" s="14" t="n">
        <x:v>46115</x:v>
      </x:c>
      <x:c r="R453" s="1" t="n">
        <x:f aca="0">MAX(0,DATE(2026,7,31)-Q453)</x:f>
        <x:v>119</x:v>
      </x:c>
      <x:c r="S453" s="1" t="n">
        <x:v>12</x:v>
      </x:c>
      <x:c r="T453" s="1" t="n">
        <x:v>2031</x:v>
      </x:c>
      <x:c r="U453" s="1" t="s">
        <x:v>1874</x:v>
      </x:c>
      <x:c r="V453" s="15" t="n">
        <x:v>43776.12</x:v>
      </x:c>
      <x:c r="W453" s="15" t="n">
        <x:v>54090.04</x:v>
      </x:c>
      <x:c r="X453" s="1" t="str">
        <x:f aca="0">G453&amp;" | "&amp;D453</x:f>
        <x:v>PulseWorks-A02 | Anaesthetic Machine</x:v>
      </x:c>
      <x:c r="Y453" s="1" t="s">
        <x:v>1875</x:v>
      </x:c>
      <x:c r="Z453" s="11" t="b">
        <x:f aca="0">FALSE()</x:f>
        <x:v>0</x:v>
      </x:c>
    </x:row>
    <x:row r="454" ht="15" hidden="0" customHeight="1">
      <x:c r="A454" s="1" t="s">
        <x:v>1135</x:v>
      </x:c>
      <x:c r="B454" s="1" t="s">
        <x:v>3146</x:v>
      </x:c>
      <x:c r="C454" s="1" t="s">
        <x:v>3147</x:v>
      </x:c>
      <x:c r="D454" s="1" t="s">
        <x:v>1949</x:v>
      </x:c>
      <x:c r="E454" s="1" t="s">
        <x:v>1916</x:v>
      </x:c>
      <x:c r="F454" s="1" t="s">
        <x:v>1963</x:v>
      </x:c>
      <x:c r="G454" s="1" t="s">
        <x:v>1964</x:v>
      </x:c>
      <x:c r="H454" s="1" t="s">
        <x:v>1911</x:v>
      </x:c>
      <x:c r="I454" s="1" t="s">
        <x:v>1871</x:v>
      </x:c>
      <x:c r="J454" s="1" t="s">
        <x:v>1902</x:v>
      </x:c>
      <x:c r="K454" s="14" t="n">
        <x:v>45945</x:v>
      </x:c>
      <x:c r="L454" s="1" t="n">
        <x:f aca="0">ROUND((DATE(2026,7,31)-K454)/365.25,2)</x:f>
        <x:v>0.79</x:v>
      </x:c>
      <x:c r="M454" s="14" t="n">
        <x:v>47040</x:v>
      </x:c>
      <x:c r="N454" s="1" t="s">
        <x:v>1873</x:v>
      </x:c>
      <x:c r="O454" s="1" t="n">
        <x:v>365</x:v>
      </x:c>
      <x:c r="P454" s="14" t="n">
        <x:v>45945</x:v>
      </x:c>
      <x:c r="Q454" s="14" t="n">
        <x:v>46310</x:v>
      </x:c>
      <x:c r="R454" s="1" t="n">
        <x:f aca="0">MAX(0,DATE(2026,7,31)-Q454)</x:f>
        <x:v>0</x:v>
      </x:c>
      <x:c r="S454" s="1" t="n">
        <x:v>10</x:v>
      </x:c>
      <x:c r="T454" s="1" t="n">
        <x:v>2035</x:v>
      </x:c>
      <x:c r="U454" s="1" t="s">
        <x:v>1874</x:v>
      </x:c>
      <x:c r="V454" s="15" t="n">
        <x:v>20813.39</x:v>
      </x:c>
      <x:c r="W454" s="15" t="n">
        <x:v>20813.39</x:v>
      </x:c>
      <x:c r="X454" s="1" t="str">
        <x:f aca="0">G454&amp;" | "&amp;D454</x:f>
        <x:v>ClinTech-C01 | Neonatal Incubator</x:v>
      </x:c>
      <x:c r="Y454" s="1" t="s">
        <x:v>2534</x:v>
      </x:c>
      <x:c r="Z454" s="11" t="b">
        <x:f aca="0">TRUE()</x:f>
        <x:v>1</x:v>
      </x:c>
    </x:row>
    <x:row r="455" ht="15" hidden="0" customHeight="1">
      <x:c r="A455" s="1" t="s">
        <x:v>1137</x:v>
      </x:c>
      <x:c r="B455" s="1" t="s">
        <x:v>3148</x:v>
      </x:c>
      <x:c r="C455" s="1" t="s">
        <x:v>3149</x:v>
      </x:c>
      <x:c r="D455" s="1" t="s">
        <x:v>1888</x:v>
      </x:c>
      <x:c r="E455" s="1" t="s">
        <x:v>1880</x:v>
      </x:c>
      <x:c r="F455" s="1" t="s">
        <x:v>1899</x:v>
      </x:c>
      <x:c r="G455" s="1" t="s">
        <x:v>2523</x:v>
      </x:c>
      <x:c r="H455" s="1" t="s">
        <x:v>1870</x:v>
      </x:c>
      <x:c r="I455" s="1" t="s">
        <x:v>1919</x:v>
      </x:c>
      <x:c r="J455" s="1" t="s">
        <x:v>1893</x:v>
      </x:c>
      <x:c r="K455" s="14" t="n">
        <x:v>45771</x:v>
      </x:c>
      <x:c r="L455" s="1" t="n">
        <x:f aca="0">ROUND((DATE(2026,7,31)-K455)/365.25,2)</x:f>
        <x:v>1.27</x:v>
      </x:c>
      <x:c r="M455" s="14" t="n">
        <x:v>46866</x:v>
      </x:c>
      <x:c r="N455" s="1" t="s">
        <x:v>1884</x:v>
      </x:c>
      <x:c r="O455" s="1" t="n">
        <x:v>180</x:v>
      </x:c>
      <x:c r="P455" s="14" t="n">
        <x:v>46201</x:v>
      </x:c>
      <x:c r="Q455" s="14" t="n">
        <x:v>46381</x:v>
      </x:c>
      <x:c r="R455" s="1" t="n">
        <x:f aca="0">MAX(0,DATE(2026,7,31)-Q455)</x:f>
        <x:v>0</x:v>
      </x:c>
      <x:c r="S455" s="1" t="n">
        <x:v>9</x:v>
      </x:c>
      <x:c r="T455" s="1" t="n">
        <x:v>2034</x:v>
      </x:c>
      <x:c r="U455" s="1" t="s">
        <x:v>1959</x:v>
      </x:c>
      <x:c r="V455" s="15" t="n">
        <x:v>2983.16</x:v>
      </x:c>
      <x:c r="W455" s="15" t="n">
        <x:v>3613.82</x:v>
      </x:c>
      <x:c r="X455" s="1" t="str">
        <x:f aca="0">G455&amp;" | "&amp;D455</x:f>
        <x:v>MedAxis-A03 | Infusion Pump</x:v>
      </x:c>
      <x:c r="Y455" s="1" t="s">
        <x:v>1875</x:v>
      </x:c>
      <x:c r="Z455" s="11" t="b">
        <x:f aca="0">FALSE()</x:f>
        <x:v>0</x:v>
      </x:c>
    </x:row>
    <x:row r="456" ht="15" hidden="0" customHeight="1">
      <x:c r="A456" s="1" t="s">
        <x:v>3150</x:v>
      </x:c>
      <x:c r="B456" s="1" t="s">
        <x:v>3151</x:v>
      </x:c>
      <x:c r="C456" s="1" t="s">
        <x:v>3152</x:v>
      </x:c>
      <x:c r="D456" s="1" t="s">
        <x:v>1927</x:v>
      </x:c>
      <x:c r="E456" s="1" t="s">
        <x:v>1928</x:v>
      </x:c>
      <x:c r="F456" s="1" t="s">
        <x:v>1889</x:v>
      </x:c>
      <x:c r="G456" s="1" t="s">
        <x:v>2162</x:v>
      </x:c>
      <x:c r="H456" s="1" t="s">
        <x:v>1911</x:v>
      </x:c>
      <x:c r="I456" s="1" t="s">
        <x:v>1871</x:v>
      </x:c>
      <x:c r="J456" s="1" t="s">
        <x:v>1893</x:v>
      </x:c>
      <x:c r="K456" s="14" t="n">
        <x:v>44994</x:v>
      </x:c>
      <x:c r="L456" s="1" t="n">
        <x:f aca="0">ROUND((DATE(2026,7,31)-K456)/365.25,2)</x:f>
        <x:v>3.39</x:v>
      </x:c>
      <x:c r="M456" s="14" t="n">
        <x:v>46089</x:v>
      </x:c>
      <x:c r="N456" s="1" t="s">
        <x:v>1884</x:v>
      </x:c>
      <x:c r="O456" s="1" t="n">
        <x:v>365</x:v>
      </x:c>
      <x:c r="P456" s="14" t="n">
        <x:v>46147</x:v>
      </x:c>
      <x:c r="Q456" s="14" t="n">
        <x:v>46512</x:v>
      </x:c>
      <x:c r="R456" s="1" t="n">
        <x:f aca="0">MAX(0,DATE(2026,7,31)-Q456)</x:f>
        <x:v>0</x:v>
      </x:c>
      <x:c r="S456" s="1" t="n">
        <x:v>9</x:v>
      </x:c>
      <x:c r="T456" s="1" t="n">
        <x:v>2032</x:v>
      </x:c>
      <x:c r="U456" s="1" t="s">
        <x:v>1874</x:v>
      </x:c>
      <x:c r="V456" s="15" t="n">
        <x:v>7695.92</x:v>
      </x:c>
      <x:c r="W456" s="15" t="n">
        <x:v>8769.53</x:v>
      </x:c>
      <x:c r="X456" s="1" t="str">
        <x:f aca="0">G456&amp;" | "&amp;D456</x:f>
        <x:v>PulseWorks-C01 | Patient Monitor</x:v>
      </x:c>
      <x:c r="Y456" s="1" t="s">
        <x:v>1885</x:v>
      </x:c>
      <x:c r="Z456" s="11" t="b">
        <x:f aca="0">FALSE()</x:f>
        <x:v>0</x:v>
      </x:c>
    </x:row>
    <x:row r="457" ht="15" hidden="0" customHeight="1">
      <x:c r="A457" s="1" t="s">
        <x:v>1139</x:v>
      </x:c>
      <x:c r="B457" s="1" t="s">
        <x:v>3153</x:v>
      </x:c>
      <x:c r="C457" s="1" t="s">
        <x:v>3154</x:v>
      </x:c>
      <x:c r="D457" s="1" t="s">
        <x:v>1897</x:v>
      </x:c>
      <x:c r="E457" s="1" t="s">
        <x:v>1898</x:v>
      </x:c>
      <x:c r="F457" s="1" t="s">
        <x:v>1899</x:v>
      </x:c>
      <x:c r="G457" s="1" t="s">
        <x:v>2311</x:v>
      </x:c>
      <x:c r="H457" s="1" t="s">
        <x:v>1891</x:v>
      </x:c>
      <x:c r="I457" s="1" t="s">
        <x:v>1923</x:v>
      </x:c>
      <x:c r="J457" s="1" t="s">
        <x:v>1902</x:v>
      </x:c>
      <x:c r="K457" s="14" t="n">
        <x:v>42548</x:v>
      </x:c>
      <x:c r="L457" s="1" t="n">
        <x:f aca="0">ROUND((DATE(2026,7,31)-K457)/365.25,2)</x:f>
        <x:v>10.09</x:v>
      </x:c>
      <x:c r="M457" s="14" t="n">
        <x:v>43643</x:v>
      </x:c>
      <x:c r="N457" s="1" t="s">
        <x:v>1907</x:v>
      </x:c>
      <x:c r="O457" s="1" t="n">
        <x:v>180</x:v>
      </x:c>
      <x:c r="P457" s="14" t="n">
        <x:v>46218</x:v>
      </x:c>
      <x:c r="Q457" s="14" t="n">
        <x:v>46398</x:v>
      </x:c>
      <x:c r="R457" s="1" t="n">
        <x:f aca="0">MAX(0,DATE(2026,7,31)-Q457)</x:f>
        <x:v>0</x:v>
      </x:c>
      <x:c r="S457" s="1" t="n">
        <x:v>10</x:v>
      </x:c>
      <x:c r="T457" s="1" t="n">
        <x:v>2026</x:v>
      </x:c>
      <x:c r="U457" s="1" t="s">
        <x:v>1874</x:v>
      </x:c>
      <x:c r="V457" s="15" t="n">
        <x:v>13260.13</x:v>
      </x:c>
      <x:c r="W457" s="15" t="n">
        <x:v>17928.47</x:v>
      </x:c>
      <x:c r="X457" s="1" t="str">
        <x:f aca="0">G457&amp;" | "&amp;D457</x:f>
        <x:v>MedAxis-B03 | Defibrillator</x:v>
      </x:c>
      <x:c r="Y457" s="1" t="s">
        <x:v>1875</x:v>
      </x:c>
      <x:c r="Z457" s="11" t="b">
        <x:f aca="0">FALSE()</x:f>
        <x:v>0</x:v>
      </x:c>
    </x:row>
    <x:row r="458" ht="15" hidden="0" customHeight="1">
      <x:c r="A458" s="1" t="s">
        <x:v>3155</x:v>
      </x:c>
      <x:c r="B458" s="1" t="s">
        <x:v>3156</x:v>
      </x:c>
      <x:c r="C458" s="1" t="s">
        <x:v>3157</x:v>
      </x:c>
      <x:c r="D458" s="1" t="s">
        <x:v>1927</x:v>
      </x:c>
      <x:c r="E458" s="1" t="s">
        <x:v>1928</x:v>
      </x:c>
      <x:c r="F458" s="1" t="s">
        <x:v>1917</x:v>
      </x:c>
      <x:c r="G458" s="1" t="s">
        <x:v>2440</x:v>
      </x:c>
      <x:c r="H458" s="1" t="s">
        <x:v>1911</x:v>
      </x:c>
      <x:c r="I458" s="1" t="s">
        <x:v>1968</x:v>
      </x:c>
      <x:c r="J458" s="1" t="s">
        <x:v>1902</x:v>
      </x:c>
      <x:c r="K458" s="14" t="n">
        <x:v>44995</x:v>
      </x:c>
      <x:c r="L458" s="1" t="n">
        <x:f aca="0">ROUND((DATE(2026,7,31)-K458)/365.25,2)</x:f>
        <x:v>3.39</x:v>
      </x:c>
      <x:c r="M458" s="14" t="n">
        <x:v>46090</x:v>
      </x:c>
      <x:c r="N458" s="1" t="s">
        <x:v>1873</x:v>
      </x:c>
      <x:c r="O458" s="1" t="n">
        <x:v>365</x:v>
      </x:c>
      <x:c r="P458" s="14" t="n">
        <x:v>45886</x:v>
      </x:c>
      <x:c r="Q458" s="14" t="n">
        <x:v>46251</x:v>
      </x:c>
      <x:c r="R458" s="1" t="n">
        <x:f aca="0">MAX(0,DATE(2026,7,31)-Q458)</x:f>
        <x:v>0</x:v>
      </x:c>
      <x:c r="S458" s="1" t="n">
        <x:v>8</x:v>
      </x:c>
      <x:c r="T458" s="1" t="n">
        <x:v>2031</x:v>
      </x:c>
      <x:c r="U458" s="1" t="s">
        <x:v>1874</x:v>
      </x:c>
      <x:c r="V458" s="15" t="n">
        <x:v>8653.34</x:v>
      </x:c>
      <x:c r="W458" s="15" t="n">
        <x:v>10352.41</x:v>
      </x:c>
      <x:c r="X458" s="1" t="str">
        <x:f aca="0">G458&amp;" | "&amp;D458</x:f>
        <x:v>Apex-B01 | Patient Monitor</x:v>
      </x:c>
      <x:c r="Y458" s="1" t="s">
        <x:v>1885</x:v>
      </x:c>
      <x:c r="Z458" s="11" t="b">
        <x:f aca="0">FALSE()</x:f>
        <x:v>0</x:v>
      </x:c>
    </x:row>
    <x:row r="459" ht="15" hidden="0" customHeight="1">
      <x:c r="A459" s="1" t="s">
        <x:v>3158</x:v>
      </x:c>
      <x:c r="B459" s="1" t="s">
        <x:v>3159</x:v>
      </x:c>
      <x:c r="C459" s="1" t="s">
        <x:v>3160</x:v>
      </x:c>
      <x:c r="D459" s="1" t="s">
        <x:v>2010</x:v>
      </x:c>
      <x:c r="E459" s="1" t="s">
        <x:v>1928</x:v>
      </x:c>
      <x:c r="F459" s="1" t="s">
        <x:v>1881</x:v>
      </x:c>
      <x:c r="G459" s="1" t="s">
        <x:v>2274</x:v>
      </x:c>
      <x:c r="H459" s="1" t="s">
        <x:v>1911</x:v>
      </x:c>
      <x:c r="I459" s="1" t="s">
        <x:v>1968</x:v>
      </x:c>
      <x:c r="J459" s="1" t="s">
        <x:v>1872</x:v>
      </x:c>
      <x:c r="K459" s="14" t="n">
        <x:v>45387</x:v>
      </x:c>
      <x:c r="L459" s="1" t="n">
        <x:f aca="0">ROUND((DATE(2026,7,31)-K459)/365.25,2)</x:f>
        <x:v>2.32</x:v>
      </x:c>
      <x:c r="M459" s="14" t="n">
        <x:v>46482</x:v>
      </x:c>
      <x:c r="N459" s="1" t="s">
        <x:v>1884</x:v>
      </x:c>
      <x:c r="O459" s="1" t="n">
        <x:v>180</x:v>
      </x:c>
      <x:c r="P459" s="14" t="n">
        <x:v>46184</x:v>
      </x:c>
      <x:c r="Q459" s="14" t="n">
        <x:v>46364</x:v>
      </x:c>
      <x:c r="R459" s="1" t="n">
        <x:f aca="0">MAX(0,DATE(2026,7,31)-Q459)</x:f>
        <x:v>0</x:v>
      </x:c>
      <x:c r="S459" s="1" t="n">
        <x:v>8</x:v>
      </x:c>
      <x:c r="T459" s="1" t="n">
        <x:v>2032</x:v>
      </x:c>
      <x:c r="U459" s="1" t="s">
        <x:v>1874</x:v>
      </x:c>
      <x:c r="V459" s="15" t="n">
        <x:v>2039.39</x:v>
      </x:c>
      <x:c r="W459" s="15" t="n">
        <x:v>2684.51</x:v>
      </x:c>
      <x:c r="X459" s="1" t="str">
        <x:f aca="0">G459&amp;" | "&amp;D459</x:f>
        <x:v>Helix-C04 | Vital Signs Monitor</x:v>
      </x:c>
      <x:c r="Y459" s="1" t="s">
        <x:v>1885</x:v>
      </x:c>
      <x:c r="Z459" s="11" t="b">
        <x:f aca="0">FALSE()</x:f>
        <x:v>0</x:v>
      </x:c>
    </x:row>
    <x:row r="460" ht="15" hidden="0" customHeight="1">
      <x:c r="A460" s="1" t="s">
        <x:v>3161</x:v>
      </x:c>
      <x:c r="B460" s="1" t="s">
        <x:v>3162</x:v>
      </x:c>
      <x:c r="C460" s="1" t="s">
        <x:v>3163</x:v>
      </x:c>
      <x:c r="D460" s="1" t="s">
        <x:v>1888</x:v>
      </x:c>
      <x:c r="E460" s="1" t="s">
        <x:v>1880</x:v>
      </x:c>
      <x:c r="F460" s="1" t="s">
        <x:v>1889</x:v>
      </x:c>
      <x:c r="G460" s="1" t="s">
        <x:v>1978</x:v>
      </x:c>
      <x:c r="H460" s="1" t="s">
        <x:v>1911</x:v>
      </x:c>
      <x:c r="I460" s="1" t="s">
        <x:v>1901</x:v>
      </x:c>
      <x:c r="J460" s="1" t="s">
        <x:v>1902</x:v>
      </x:c>
      <x:c r="K460" s="14" t="n">
        <x:v>42183</x:v>
      </x:c>
      <x:c r="L460" s="1" t="n">
        <x:f aca="0">ROUND((DATE(2026,7,31)-K460)/365.25,2)</x:f>
        <x:v>11.09</x:v>
      </x:c>
      <x:c r="M460" s="14" t="n">
        <x:v>43278</x:v>
      </x:c>
      <x:c r="N460" s="1" t="s">
        <x:v>1884</x:v>
      </x:c>
      <x:c r="O460" s="1" t="n">
        <x:v>365</x:v>
      </x:c>
      <x:c r="P460" s="14" t="n">
        <x:v>45894</x:v>
      </x:c>
      <x:c r="Q460" s="14" t="n">
        <x:v>46259</x:v>
      </x:c>
      <x:c r="R460" s="1" t="n">
        <x:f aca="0">MAX(0,DATE(2026,7,31)-Q460)</x:f>
        <x:v>0</x:v>
      </x:c>
      <x:c r="S460" s="1" t="n">
        <x:v>9</x:v>
      </x:c>
      <x:c r="T460" s="1" t="n">
        <x:v>2024</x:v>
      </x:c>
      <x:c r="U460" s="1" t="s">
        <x:v>1874</x:v>
      </x:c>
      <x:c r="V460" s="15" t="n">
        <x:v>3100.31</x:v>
      </x:c>
      <x:c r="W460" s="15" t="n">
        <x:v>3639.98</x:v>
      </x:c>
      <x:c r="X460" s="1" t="str">
        <x:f aca="0">G460&amp;" | "&amp;D460</x:f>
        <x:v>PulseWorks-C04 | Infusion Pump</x:v>
      </x:c>
      <x:c r="Y460" s="1" t="s">
        <x:v>1885</x:v>
      </x:c>
      <x:c r="Z460" s="11" t="b">
        <x:f aca="0">FALSE()</x:f>
        <x:v>0</x:v>
      </x:c>
    </x:row>
    <x:row r="461" ht="15" hidden="0" customHeight="1">
      <x:c r="A461" s="1" t="s">
        <x:v>3164</x:v>
      </x:c>
      <x:c r="B461" s="1" t="s">
        <x:v>3165</x:v>
      </x:c>
      <x:c r="C461" s="1" t="s">
        <x:v>3166</x:v>
      </x:c>
      <x:c r="D461" s="1" t="s">
        <x:v>1888</x:v>
      </x:c>
      <x:c r="E461" s="1" t="s">
        <x:v>1880</x:v>
      </x:c>
      <x:c r="F461" s="1" t="s">
        <x:v>1868</x:v>
      </x:c>
      <x:c r="G461" s="1" t="s">
        <x:v>2561</x:v>
      </x:c>
      <x:c r="H461" s="1" t="s">
        <x:v>1870</x:v>
      </x:c>
      <x:c r="I461" s="1" t="s">
        <x:v>1901</x:v>
      </x:c>
      <x:c r="J461" s="1" t="s">
        <x:v>1893</x:v>
      </x:c>
      <x:c r="K461" s="14" t="n">
        <x:v>45487</x:v>
      </x:c>
      <x:c r="L461" s="1" t="n">
        <x:f aca="0">ROUND((DATE(2026,7,31)-K461)/365.25,2)</x:f>
        <x:v>2.05</x:v>
      </x:c>
      <x:c r="M461" s="14" t="n">
        <x:v>46582</x:v>
      </x:c>
      <x:c r="N461" s="1" t="s">
        <x:v>1884</x:v>
      </x:c>
      <x:c r="O461" s="1" t="n">
        <x:v>180</x:v>
      </x:c>
      <x:c r="P461" s="14" t="n">
        <x:v>46007</x:v>
      </x:c>
      <x:c r="Q461" s="14" t="n">
        <x:v>46187</x:v>
      </x:c>
      <x:c r="R461" s="1" t="n">
        <x:f aca="0">MAX(0,DATE(2026,7,31)-Q461)</x:f>
        <x:v>47</x:v>
      </x:c>
      <x:c r="S461" s="1" t="n">
        <x:v>10</x:v>
      </x:c>
      <x:c r="T461" s="1" t="n">
        <x:v>2034</x:v>
      </x:c>
      <x:c r="U461" s="1" t="s">
        <x:v>1959</x:v>
      </x:c>
      <x:c r="V461" s="15" t="n">
        <x:v>3165.19</x:v>
      </x:c>
      <x:c r="W461" s="15" t="n">
        <x:v>3473.12</x:v>
      </x:c>
      <x:c r="X461" s="1" t="str">
        <x:f aca="0">G461&amp;" | "&amp;D461</x:f>
        <x:v>NovaCare-A01 | Infusion Pump</x:v>
      </x:c>
      <x:c r="Y461" s="1" t="s">
        <x:v>1885</x:v>
      </x:c>
      <x:c r="Z461" s="11" t="b">
        <x:f aca="0">FALSE()</x:f>
        <x:v>0</x:v>
      </x:c>
    </x:row>
    <x:row r="462" ht="15" hidden="0" customHeight="1">
      <x:c r="A462" s="1" t="s">
        <x:v>1140</x:v>
      </x:c>
      <x:c r="B462" s="1" t="s">
        <x:v>3167</x:v>
      </x:c>
      <x:c r="C462" s="1" t="s">
        <x:v>3168</x:v>
      </x:c>
      <x:c r="D462" s="1" t="s">
        <x:v>1989</x:v>
      </x:c>
      <x:c r="E462" s="1" t="s">
        <x:v>1968</x:v>
      </x:c>
      <x:c r="F462" s="1" t="s">
        <x:v>1963</x:v>
      </x:c>
      <x:c r="G462" s="1" t="s">
        <x:v>2033</x:v>
      </x:c>
      <x:c r="H462" s="1" t="s">
        <x:v>1870</x:v>
      </x:c>
      <x:c r="I462" s="1" t="s">
        <x:v>1919</x:v>
      </x:c>
      <x:c r="J462" s="1" t="s">
        <x:v>1893</x:v>
      </x:c>
      <x:c r="K462" s="14" t="n">
        <x:v>43271</x:v>
      </x:c>
      <x:c r="L462" s="1" t="n">
        <x:f aca="0">ROUND((DATE(2026,7,31)-K462)/365.25,2)</x:f>
        <x:v>8.11</x:v>
      </x:c>
      <x:c r="M462" s="14" t="n">
        <x:v>44366</x:v>
      </x:c>
      <x:c r="N462" s="1" t="s">
        <x:v>1884</x:v>
      </x:c>
      <x:c r="O462" s="1" t="n">
        <x:v>180</x:v>
      </x:c>
      <x:c r="P462" s="14" t="n">
        <x:v>46107</x:v>
      </x:c>
      <x:c r="Q462" s="14" t="n">
        <x:v>46287</x:v>
      </x:c>
      <x:c r="R462" s="1" t="n">
        <x:f aca="0">MAX(0,DATE(2026,7,31)-Q462)</x:f>
        <x:v>0</x:v>
      </x:c>
      <x:c r="S462" s="1" t="n">
        <x:v>9</x:v>
      </x:c>
      <x:c r="T462" s="1" t="n">
        <x:v>2027</x:v>
      </x:c>
      <x:c r="U462" s="1" t="s">
        <x:v>1874</x:v>
      </x:c>
      <x:c r="V462" s="15" t="n">
        <x:v>7090.13</x:v>
      </x:c>
      <x:c r="W462" s="15" t="n">
        <x:v>7090.13</x:v>
      </x:c>
      <x:c r="X462" s="1" t="str">
        <x:f aca="0">G462&amp;" | "&amp;D462</x:f>
        <x:v>ClinTech-B01 | ECG Machine</x:v>
      </x:c>
      <x:c r="Y462" s="1" t="s">
        <x:v>1875</x:v>
      </x:c>
      <x:c r="Z462" s="11" t="b">
        <x:f aca="0">FALSE()</x:f>
        <x:v>0</x:v>
      </x:c>
    </x:row>
    <x:row r="463" ht="15" hidden="0" customHeight="1">
      <x:c r="A463" s="1" t="s">
        <x:v>1143</x:v>
      </x:c>
      <x:c r="B463" s="1" t="s">
        <x:v>3169</x:v>
      </x:c>
      <x:c r="C463" s="1" t="s">
        <x:v>3170</x:v>
      </x:c>
      <x:c r="D463" s="1" t="s">
        <x:v>2010</x:v>
      </x:c>
      <x:c r="E463" s="1" t="s">
        <x:v>1928</x:v>
      </x:c>
      <x:c r="F463" s="1" t="s">
        <x:v>1881</x:v>
      </x:c>
      <x:c r="G463" s="1" t="s">
        <x:v>1982</x:v>
      </x:c>
      <x:c r="H463" s="1" t="s">
        <x:v>1870</x:v>
      </x:c>
      <x:c r="I463" s="1" t="s">
        <x:v>1923</x:v>
      </x:c>
      <x:c r="J463" s="1" t="s">
        <x:v>1872</x:v>
      </x:c>
      <x:c r="K463" s="14" t="n">
        <x:v>45537</x:v>
      </x:c>
      <x:c r="L463" s="1" t="n">
        <x:f aca="0">ROUND((DATE(2026,7,31)-K463)/365.25,2)</x:f>
        <x:v>1.91</x:v>
      </x:c>
      <x:c r="M463" s="14" t="n">
        <x:v>46632</x:v>
      </x:c>
      <x:c r="N463" s="1" t="s">
        <x:v>1884</x:v>
      </x:c>
      <x:c r="O463" s="1" t="n">
        <x:v>365</x:v>
      </x:c>
      <x:c r="P463" s="14" t="n">
        <x:v>46090</x:v>
      </x:c>
      <x:c r="Q463" s="14" t="n">
        <x:v>46455</x:v>
      </x:c>
      <x:c r="R463" s="1" t="n">
        <x:f aca="0">MAX(0,DATE(2026,7,31)-Q463)</x:f>
        <x:v>0</x:v>
      </x:c>
      <x:c r="S463" s="1" t="n">
        <x:v>7</x:v>
      </x:c>
      <x:c r="T463" s="1" t="n">
        <x:v>2031</x:v>
      </x:c>
      <x:c r="U463" s="1" t="s">
        <x:v>1874</x:v>
      </x:c>
      <x:c r="V463" s="15" t="n">
        <x:v>2035.29</x:v>
      </x:c>
      <x:c r="W463" s="15" t="n">
        <x:v>2460.78</x:v>
      </x:c>
      <x:c r="X463" s="1" t="str">
        <x:f aca="0">G463&amp;" | "&amp;D463</x:f>
        <x:v>Helix-A04 | Vital Signs Monitor</x:v>
      </x:c>
      <x:c r="Y463" s="1" t="s">
        <x:v>1875</x:v>
      </x:c>
      <x:c r="Z463" s="11" t="b">
        <x:f aca="0">FALSE()</x:f>
        <x:v>0</x:v>
      </x:c>
    </x:row>
    <x:row r="464" ht="15" hidden="0" customHeight="1">
      <x:c r="A464" s="1" t="s">
        <x:v>3171</x:v>
      </x:c>
      <x:c r="B464" s="1" t="s">
        <x:v>3172</x:v>
      </x:c>
      <x:c r="C464" s="1" t="s">
        <x:v>3173</x:v>
      </x:c>
      <x:c r="D464" s="1" t="s">
        <x:v>1866</x:v>
      </x:c>
      <x:c r="E464" s="1" t="s">
        <x:v>1867</x:v>
      </x:c>
      <x:c r="F464" s="1" t="s">
        <x:v>1917</x:v>
      </x:c>
      <x:c r="G464" s="1" t="s">
        <x:v>1918</x:v>
      </x:c>
      <x:c r="H464" s="1" t="s">
        <x:v>1911</x:v>
      </x:c>
      <x:c r="I464" s="1" t="s">
        <x:v>1968</x:v>
      </x:c>
      <x:c r="J464" s="1" t="s">
        <x:v>1872</x:v>
      </x:c>
      <x:c r="K464" s="14" t="n">
        <x:v>45226</x:v>
      </x:c>
      <x:c r="L464" s="1" t="n">
        <x:f aca="0">ROUND((DATE(2026,7,31)-K464)/365.25,2)</x:f>
        <x:v>2.76</x:v>
      </x:c>
      <x:c r="M464" s="14" t="n">
        <x:v>46321</x:v>
      </x:c>
      <x:c r="N464" s="1" t="s">
        <x:v>1873</x:v>
      </x:c>
      <x:c r="O464" s="1" t="n">
        <x:v>365</x:v>
      </x:c>
      <x:c r="P464" s="14" t="n">
        <x:v>46002</x:v>
      </x:c>
      <x:c r="Q464" s="14" t="n">
        <x:v>46367</x:v>
      </x:c>
      <x:c r="R464" s="1" t="n">
        <x:f aca="0">MAX(0,DATE(2026,7,31)-Q464)</x:f>
        <x:v>0</x:v>
      </x:c>
      <x:c r="S464" s="1" t="n">
        <x:v>11</x:v>
      </x:c>
      <x:c r="T464" s="1" t="n">
        <x:v>2034</x:v>
      </x:c>
      <x:c r="U464" s="1" t="s">
        <x:v>1874</x:v>
      </x:c>
      <x:c r="V464" s="15" t="n">
        <x:v>45599.19</x:v>
      </x:c>
      <x:c r="W464" s="15" t="n">
        <x:v>48414.53</x:v>
      </x:c>
      <x:c r="X464" s="1" t="str">
        <x:f aca="0">G464&amp;" | "&amp;D464</x:f>
        <x:v>Apex-A01 | Ultrasound</x:v>
      </x:c>
      <x:c r="Y464" s="1" t="s">
        <x:v>1885</x:v>
      </x:c>
      <x:c r="Z464" s="11" t="b">
        <x:f aca="0">FALSE()</x:f>
        <x:v>0</x:v>
      </x:c>
    </x:row>
    <x:row r="465" ht="15" hidden="0" customHeight="1">
      <x:c r="A465" s="1" t="s">
        <x:v>3174</x:v>
      </x:c>
      <x:c r="B465" s="1" t="s">
        <x:v>3175</x:v>
      </x:c>
      <x:c r="C465" s="1" t="s">
        <x:v>3176</x:v>
      </x:c>
      <x:c r="D465" s="1" t="s">
        <x:v>1933</x:v>
      </x:c>
      <x:c r="E465" s="1" t="s">
        <x:v>1934</x:v>
      </x:c>
      <x:c r="F465" s="1" t="s">
        <x:v>1963</x:v>
      </x:c>
      <x:c r="G465" s="1" t="s">
        <x:v>2132</x:v>
      </x:c>
      <x:c r="H465" s="1" t="s">
        <x:v>1911</x:v>
      </x:c>
      <x:c r="I465" s="1" t="s">
        <x:v>1901</x:v>
      </x:c>
      <x:c r="J465" s="1" t="s">
        <x:v>1893</x:v>
      </x:c>
      <x:c r="K465" s="14" t="n">
        <x:v>43906</x:v>
      </x:c>
      <x:c r="L465" s="1" t="n">
        <x:f aca="0">ROUND((DATE(2026,7,31)-K465)/365.25,2)</x:f>
        <x:v>6.37</x:v>
      </x:c>
      <x:c r="M465" s="14" t="n">
        <x:v>45001</x:v>
      </x:c>
      <x:c r="N465" s="1" t="s">
        <x:v>1884</x:v>
      </x:c>
      <x:c r="O465" s="1" t="n">
        <x:v>180</x:v>
      </x:c>
      <x:c r="P465" s="14" t="n">
        <x:v>45935</x:v>
      </x:c>
      <x:c r="Q465" s="14" t="n">
        <x:v>46115</x:v>
      </x:c>
      <x:c r="R465" s="1" t="n">
        <x:f aca="0">MAX(0,DATE(2026,7,31)-Q465)</x:f>
        <x:v>119</x:v>
      </x:c>
      <x:c r="S465" s="1" t="n">
        <x:v>8</x:v>
      </x:c>
      <x:c r="T465" s="1" t="n">
        <x:v>2028</x:v>
      </x:c>
      <x:c r="U465" s="1" t="s">
        <x:v>1874</x:v>
      </x:c>
      <x:c r="V465" s="15" t="n">
        <x:v>1844.77</x:v>
      </x:c>
      <x:c r="W465" s="15" t="n">
        <x:v>1882.39</x:v>
      </x:c>
      <x:c r="X465" s="1" t="str">
        <x:f aca="0">G465&amp;" | "&amp;D465</x:f>
        <x:v>ClinTech-A02 | Suction Pump</x:v>
      </x:c>
      <x:c r="Y465" s="1" t="s">
        <x:v>1885</x:v>
      </x:c>
      <x:c r="Z465" s="11" t="b">
        <x:f aca="0">FALSE()</x:f>
        <x:v>0</x:v>
      </x:c>
    </x:row>
    <x:row r="466" ht="15" hidden="0" customHeight="1">
      <x:c r="A466" s="1" t="s">
        <x:v>3177</x:v>
      </x:c>
      <x:c r="B466" s="1" t="s">
        <x:v>3178</x:v>
      </x:c>
      <x:c r="C466" s="1" t="s">
        <x:v>3179</x:v>
      </x:c>
      <x:c r="D466" s="1" t="s">
        <x:v>1997</x:v>
      </x:c>
      <x:c r="E466" s="1" t="s">
        <x:v>1916</x:v>
      </x:c>
      <x:c r="F466" s="1" t="s">
        <x:v>1868</x:v>
      </x:c>
      <x:c r="G466" s="1" t="s">
        <x:v>2215</x:v>
      </x:c>
      <x:c r="H466" s="1" t="s">
        <x:v>1870</x:v>
      </x:c>
      <x:c r="I466" s="1" t="s">
        <x:v>1883</x:v>
      </x:c>
      <x:c r="J466" s="1" t="s">
        <x:v>1902</x:v>
      </x:c>
      <x:c r="K466" s="14" t="n">
        <x:v>43291</x:v>
      </x:c>
      <x:c r="L466" s="1" t="n">
        <x:f aca="0">ROUND((DATE(2026,7,31)-K466)/365.25,2)</x:f>
        <x:v>8.06</x:v>
      </x:c>
      <x:c r="M466" s="14" t="n">
        <x:v>44386</x:v>
      </x:c>
      <x:c r="N466" s="1" t="s">
        <x:v>1907</x:v>
      </x:c>
      <x:c r="O466" s="1" t="n">
        <x:v>365</x:v>
      </x:c>
      <x:c r="P466" s="14" t="n">
        <x:v>45958</x:v>
      </x:c>
      <x:c r="Q466" s="14" t="n">
        <x:v>46323</x:v>
      </x:c>
      <x:c r="R466" s="1" t="n">
        <x:f aca="0">MAX(0,DATE(2026,7,31)-Q466)</x:f>
        <x:v>0</x:v>
      </x:c>
      <x:c r="S466" s="1" t="n">
        <x:v>12</x:v>
      </x:c>
      <x:c r="T466" s="1" t="n">
        <x:v>2030</x:v>
      </x:c>
      <x:c r="U466" s="1" t="s">
        <x:v>2047</x:v>
      </x:c>
      <x:c r="V466" s="15" t="n">
        <x:v>46148.86</x:v>
      </x:c>
      <x:c r="W466" s="15" t="n">
        <x:v>50770.35</x:v>
      </x:c>
      <x:c r="X466" s="1" t="str">
        <x:f aca="0">G466&amp;" | "&amp;D466</x:f>
        <x:v>NovaCare-C01 | Anaesthetic Machine</x:v>
      </x:c>
      <x:c r="Y466" s="1" t="s">
        <x:v>1885</x:v>
      </x:c>
      <x:c r="Z466" s="11" t="b">
        <x:f aca="0">FALSE()</x:f>
        <x:v>0</x:v>
      </x:c>
    </x:row>
    <x:row r="467" ht="15" hidden="0" customHeight="1">
      <x:c r="A467" s="1" t="s">
        <x:v>1145</x:v>
      </x:c>
      <x:c r="B467" s="1" t="s">
        <x:v>3180</x:v>
      </x:c>
      <x:c r="C467" s="1" t="s">
        <x:v>3181</x:v>
      </x:c>
      <x:c r="D467" s="1" t="s">
        <x:v>2010</x:v>
      </x:c>
      <x:c r="E467" s="1" t="s">
        <x:v>1928</x:v>
      </x:c>
      <x:c r="F467" s="1" t="s">
        <x:v>1917</x:v>
      </x:c>
      <x:c r="G467" s="1" t="s">
        <x:v>2075</x:v>
      </x:c>
      <x:c r="H467" s="1" t="s">
        <x:v>1911</x:v>
      </x:c>
      <x:c r="I467" s="1" t="s">
        <x:v>1901</x:v>
      </x:c>
      <x:c r="J467" s="1" t="s">
        <x:v>1893</x:v>
      </x:c>
      <x:c r="K467" s="14" t="n">
        <x:v>44983</x:v>
      </x:c>
      <x:c r="L467" s="1" t="n">
        <x:f aca="0">ROUND((DATE(2026,7,31)-K467)/365.25,2)</x:f>
        <x:v>3.43</x:v>
      </x:c>
      <x:c r="M467" s="14" t="n">
        <x:v>46078</x:v>
      </x:c>
      <x:c r="N467" s="1" t="s">
        <x:v>1884</x:v>
      </x:c>
      <x:c r="O467" s="1" t="n">
        <x:v>365</x:v>
      </x:c>
      <x:c r="P467" s="14" t="n">
        <x:v>46034</x:v>
      </x:c>
      <x:c r="Q467" s="14" t="n">
        <x:v>46399</x:v>
      </x:c>
      <x:c r="R467" s="1" t="n">
        <x:f aca="0">MAX(0,DATE(2026,7,31)-Q467)</x:f>
        <x:v>0</x:v>
      </x:c>
      <x:c r="S467" s="1" t="n">
        <x:v>6</x:v>
      </x:c>
      <x:c r="T467" s="1" t="n">
        <x:v>2029</x:v>
      </x:c>
      <x:c r="U467" s="1" t="s">
        <x:v>1874</x:v>
      </x:c>
      <x:c r="V467" s="15" t="n">
        <x:v>2217.59</x:v>
      </x:c>
      <x:c r="W467" s="15" t="n">
        <x:v>2935.25</x:v>
      </x:c>
      <x:c r="X467" s="1" t="str">
        <x:f aca="0">G467&amp;" | "&amp;D467</x:f>
        <x:v>Apex-A04 | Vital Signs Monitor</x:v>
      </x:c>
      <x:c r="Y467" s="1" t="s">
        <x:v>1875</x:v>
      </x:c>
      <x:c r="Z467" s="11" t="b">
        <x:f aca="0">FALSE()</x:f>
        <x:v>0</x:v>
      </x:c>
    </x:row>
    <x:row r="468" ht="15" hidden="0" customHeight="1">
      <x:c r="A468" s="1" t="s">
        <x:v>1148</x:v>
      </x:c>
      <x:c r="B468" s="1" t="s">
        <x:v>3182</x:v>
      </x:c>
      <x:c r="C468" s="1" t="s">
        <x:v>3183</x:v>
      </x:c>
      <x:c r="D468" s="1" t="s">
        <x:v>1915</x:v>
      </x:c>
      <x:c r="E468" s="1" t="s">
        <x:v>1916</x:v>
      </x:c>
      <x:c r="F468" s="1" t="s">
        <x:v>1881</x:v>
      </x:c>
      <x:c r="G468" s="1" t="s">
        <x:v>1940</x:v>
      </x:c>
      <x:c r="H468" s="1" t="s">
        <x:v>1891</x:v>
      </x:c>
      <x:c r="I468" s="1" t="s">
        <x:v>1923</x:v>
      </x:c>
      <x:c r="J468" s="1" t="s">
        <x:v>1902</x:v>
      </x:c>
      <x:c r="K468" s="14" t="n">
        <x:v>45428</x:v>
      </x:c>
      <x:c r="L468" s="1" t="n">
        <x:f aca="0">ROUND((DATE(2026,7,31)-K468)/365.25,2)</x:f>
        <x:v>2.21</x:v>
      </x:c>
      <x:c r="M468" s="14" t="n">
        <x:v>46523</x:v>
      </x:c>
      <x:c r="N468" s="1" t="s">
        <x:v>1873</x:v>
      </x:c>
      <x:c r="O468" s="1" t="n">
        <x:v>365</x:v>
      </x:c>
      <x:c r="P468" s="14" t="n">
        <x:v>46082</x:v>
      </x:c>
      <x:c r="Q468" s="14" t="n">
        <x:v>46447</x:v>
      </x:c>
      <x:c r="R468" s="1" t="n">
        <x:f aca="0">MAX(0,DATE(2026,7,31)-Q468)</x:f>
        <x:v>0</x:v>
      </x:c>
      <x:c r="S468" s="1" t="n">
        <x:v>10</x:v>
      </x:c>
      <x:c r="T468" s="1" t="n">
        <x:v>2034</x:v>
      </x:c>
      <x:c r="U468" s="1" t="s">
        <x:v>1874</x:v>
      </x:c>
      <x:c r="V468" s="15" t="n">
        <x:v>28439.87</x:v>
      </x:c>
      <x:c r="W468" s="15" t="n">
        <x:v>30298.35</x:v>
      </x:c>
      <x:c r="X468" s="1" t="str">
        <x:f aca="0">G468&amp;" | "&amp;D468</x:f>
        <x:v>Helix-B02 | Ventilator</x:v>
      </x:c>
      <x:c r="Y468" s="1" t="s">
        <x:v>1875</x:v>
      </x:c>
      <x:c r="Z468" s="11" t="b">
        <x:f aca="0">FALSE()</x:f>
        <x:v>0</x:v>
      </x:c>
    </x:row>
    <x:row r="469" ht="15" hidden="0" customHeight="1">
      <x:c r="A469" s="1" t="s">
        <x:v>1781</x:v>
      </x:c>
      <x:c r="B469" s="1" t="s">
        <x:v>3184</x:v>
      </x:c>
      <x:c r="C469" s="1" t="s">
        <x:v>3185</x:v>
      </x:c>
      <x:c r="D469" s="1" t="s">
        <x:v>2010</x:v>
      </x:c>
      <x:c r="E469" s="1" t="s">
        <x:v>1928</x:v>
      </x:c>
      <x:c r="F469" s="1" t="s">
        <x:v>1889</x:v>
      </x:c>
      <x:c r="G469" s="1" t="s">
        <x:v>2149</x:v>
      </x:c>
      <x:c r="H469" s="1" t="s">
        <x:v>1911</x:v>
      </x:c>
      <x:c r="I469" s="1" t="s">
        <x:v>1994</x:v>
      </x:c>
      <x:c r="J469" s="1" t="s">
        <x:v>1893</x:v>
      </x:c>
      <x:c r="K469" s="14" t="n">
        <x:v>45378</x:v>
      </x:c>
      <x:c r="L469" s="1" t="n">
        <x:f aca="0">ROUND((DATE(2026,7,31)-K469)/365.25,2)</x:f>
        <x:v>2.34</x:v>
      </x:c>
      <x:c r="M469" s="14" t="n">
        <x:v>46473</x:v>
      </x:c>
      <x:c r="N469" s="1" t="s">
        <x:v>1884</x:v>
      </x:c>
      <x:c r="O469" s="1" t="n">
        <x:v>365</x:v>
      </x:c>
      <x:c r="P469" s="14" t="n">
        <x:v>46007</x:v>
      </x:c>
      <x:c r="Q469" s="14" t="n">
        <x:v>46372</x:v>
      </x:c>
      <x:c r="R469" s="1" t="n">
        <x:f aca="0">MAX(0,DATE(2026,7,31)-Q469)</x:f>
        <x:v>0</x:v>
      </x:c>
      <x:c r="S469" s="1" t="n">
        <x:v>8</x:v>
      </x:c>
      <x:c r="T469" s="1" t="n">
        <x:v>2032</x:v>
      </x:c>
      <x:c r="U469" s="1" t="s">
        <x:v>1874</x:v>
      </x:c>
      <x:c r="V469" s="15" t="n">
        <x:v>1823.07</x:v>
      </x:c>
      <x:c r="W469" s="15" t="n">
        <x:v>2794.38</x:v>
      </x:c>
      <x:c r="X469" s="1" t="str">
        <x:f aca="0">G469&amp;" | "&amp;D469</x:f>
        <x:v>PulseWorks-B04 | Vital Signs Monitor</x:v>
      </x:c>
      <x:c r="Y469" s="1" t="s">
        <x:v>1885</x:v>
      </x:c>
      <x:c r="Z469" s="11" t="b">
        <x:f aca="0">FALSE()</x:f>
        <x:v>0</x:v>
      </x:c>
    </x:row>
    <x:row r="470" ht="15" hidden="0" customHeight="1">
      <x:c r="A470" s="1" t="s">
        <x:v>3186</x:v>
      </x:c>
      <x:c r="B470" s="1" t="s">
        <x:v>3187</x:v>
      </x:c>
      <x:c r="C470" s="1" t="s">
        <x:v>3188</x:v>
      </x:c>
      <x:c r="D470" s="1" t="s">
        <x:v>1888</x:v>
      </x:c>
      <x:c r="E470" s="1" t="s">
        <x:v>1880</x:v>
      </x:c>
      <x:c r="F470" s="1" t="s">
        <x:v>1917</x:v>
      </x:c>
      <x:c r="G470" s="1" t="s">
        <x:v>2277</x:v>
      </x:c>
      <x:c r="H470" s="1" t="s">
        <x:v>1911</x:v>
      </x:c>
      <x:c r="I470" s="1" t="s">
        <x:v>1871</x:v>
      </x:c>
      <x:c r="J470" s="1" t="s">
        <x:v>1902</x:v>
      </x:c>
      <x:c r="K470" s="14" t="n">
        <x:v>44908</x:v>
      </x:c>
      <x:c r="L470" s="1" t="n">
        <x:f aca="0">ROUND((DATE(2026,7,31)-K470)/365.25,2)</x:f>
        <x:v>3.63</x:v>
      </x:c>
      <x:c r="M470" s="14" t="n">
        <x:v>46003</x:v>
      </x:c>
      <x:c r="N470" s="1" t="s">
        <x:v>1873</x:v>
      </x:c>
      <x:c r="O470" s="1" t="n">
        <x:v>180</x:v>
      </x:c>
      <x:c r="P470" s="14" t="n">
        <x:v>46093</x:v>
      </x:c>
      <x:c r="Q470" s="14" t="n">
        <x:v>46273</x:v>
      </x:c>
      <x:c r="R470" s="1" t="n">
        <x:f aca="0">MAX(0,DATE(2026,7,31)-Q470)</x:f>
        <x:v>0</x:v>
      </x:c>
      <x:c r="S470" s="1" t="n">
        <x:v>10</x:v>
      </x:c>
      <x:c r="T470" s="1" t="n">
        <x:v>2032</x:v>
      </x:c>
      <x:c r="U470" s="1" t="s">
        <x:v>1874</x:v>
      </x:c>
      <x:c r="V470" s="15" t="n">
        <x:v>3803.44</x:v>
      </x:c>
      <x:c r="W470" s="15" t="n">
        <x:v>3803.44</x:v>
      </x:c>
      <x:c r="X470" s="1" t="str">
        <x:f aca="0">G470&amp;" | "&amp;D470</x:f>
        <x:v>Apex-C02 | Infusion Pump</x:v>
      </x:c>
      <x:c r="Y470" s="1" t="s">
        <x:v>1885</x:v>
      </x:c>
      <x:c r="Z470" s="11" t="b">
        <x:f aca="0">FALSE()</x:f>
        <x:v>0</x:v>
      </x:c>
    </x:row>
    <x:row r="471" ht="15" hidden="0" customHeight="1">
      <x:c r="A471" s="1" t="s">
        <x:v>3189</x:v>
      </x:c>
      <x:c r="B471" s="1" t="s">
        <x:v>3190</x:v>
      </x:c>
      <x:c r="C471" s="1" t="s">
        <x:v>3191</x:v>
      </x:c>
      <x:c r="D471" s="1" t="s">
        <x:v>1888</x:v>
      </x:c>
      <x:c r="E471" s="1" t="s">
        <x:v>1880</x:v>
      </x:c>
      <x:c r="F471" s="1" t="s">
        <x:v>1899</x:v>
      </x:c>
      <x:c r="G471" s="1" t="s">
        <x:v>2145</x:v>
      </x:c>
      <x:c r="H471" s="1" t="s">
        <x:v>1870</x:v>
      </x:c>
      <x:c r="I471" s="1" t="s">
        <x:v>1901</x:v>
      </x:c>
      <x:c r="J471" s="1" t="s">
        <x:v>1902</x:v>
      </x:c>
      <x:c r="K471" s="14" t="n">
        <x:v>45517</x:v>
      </x:c>
      <x:c r="L471" s="1" t="n">
        <x:f aca="0">ROUND((DATE(2026,7,31)-K471)/365.25,2)</x:f>
        <x:v>1.96</x:v>
      </x:c>
      <x:c r="M471" s="14" t="n">
        <x:v>46612</x:v>
      </x:c>
      <x:c r="N471" s="1" t="s">
        <x:v>1884</x:v>
      </x:c>
      <x:c r="O471" s="1" t="n">
        <x:v>365</x:v>
      </x:c>
      <x:c r="P471" s="14" t="n">
        <x:v>46006</x:v>
      </x:c>
      <x:c r="Q471" s="14" t="n">
        <x:v>46371</x:v>
      </x:c>
      <x:c r="R471" s="1" t="n">
        <x:f aca="0">MAX(0,DATE(2026,7,31)-Q471)</x:f>
        <x:v>0</x:v>
      </x:c>
      <x:c r="S471" s="1" t="n">
        <x:v>9</x:v>
      </x:c>
      <x:c r="T471" s="1" t="n">
        <x:v>2033</x:v>
      </x:c>
      <x:c r="U471" s="1" t="s">
        <x:v>1874</x:v>
      </x:c>
      <x:c r="V471" s="15" t="n">
        <x:v>3650.39</x:v>
      </x:c>
      <x:c r="W471" s="15" t="n">
        <x:v>3914.34</x:v>
      </x:c>
      <x:c r="X471" s="1" t="str">
        <x:f aca="0">G471&amp;" | "&amp;D471</x:f>
        <x:v>MedAxis-A04 | Infusion Pump</x:v>
      </x:c>
      <x:c r="Y471" s="1" t="s">
        <x:v>1885</x:v>
      </x:c>
      <x:c r="Z471" s="11" t="b">
        <x:f aca="0">FALSE()</x:f>
        <x:v>0</x:v>
      </x:c>
    </x:row>
    <x:row r="472" ht="15" hidden="0" customHeight="1">
      <x:c r="A472" s="1" t="s">
        <x:v>1150</x:v>
      </x:c>
      <x:c r="B472" s="1" t="s">
        <x:v>3192</x:v>
      </x:c>
      <x:c r="C472" s="1" t="s">
        <x:v>3193</x:v>
      </x:c>
      <x:c r="D472" s="1" t="s">
        <x:v>1989</x:v>
      </x:c>
      <x:c r="E472" s="1" t="s">
        <x:v>1968</x:v>
      </x:c>
      <x:c r="F472" s="1" t="s">
        <x:v>1881</x:v>
      </x:c>
      <x:c r="G472" s="1" t="s">
        <x:v>2054</x:v>
      </x:c>
      <x:c r="H472" s="1" t="s">
        <x:v>1911</x:v>
      </x:c>
      <x:c r="I472" s="1" t="s">
        <x:v>1941</x:v>
      </x:c>
      <x:c r="J472" s="1" t="s">
        <x:v>1872</x:v>
      </x:c>
      <x:c r="K472" s="14" t="n">
        <x:v>45529</x:v>
      </x:c>
      <x:c r="L472" s="1" t="n">
        <x:f aca="0">ROUND((DATE(2026,7,31)-K472)/365.25,2)</x:f>
        <x:v>1.93</x:v>
      </x:c>
      <x:c r="M472" s="14" t="n">
        <x:v>46624</x:v>
      </x:c>
      <x:c r="N472" s="1" t="s">
        <x:v>1884</x:v>
      </x:c>
      <x:c r="O472" s="1" t="n">
        <x:v>365</x:v>
      </x:c>
      <x:c r="P472" s="14" t="n">
        <x:v>46192</x:v>
      </x:c>
      <x:c r="Q472" s="14" t="n">
        <x:v>46557</x:v>
      </x:c>
      <x:c r="R472" s="1" t="n">
        <x:f aca="0">MAX(0,DATE(2026,7,31)-Q472)</x:f>
        <x:v>0</x:v>
      </x:c>
      <x:c r="S472" s="1" t="n">
        <x:v>9</x:v>
      </x:c>
      <x:c r="T472" s="1" t="n">
        <x:v>2033</x:v>
      </x:c>
      <x:c r="U472" s="1" t="s">
        <x:v>1874</x:v>
      </x:c>
      <x:c r="V472" s="15" t="n">
        <x:v>6439.43</x:v>
      </x:c>
      <x:c r="W472" s="15" t="n">
        <x:v>7720.11</x:v>
      </x:c>
      <x:c r="X472" s="1" t="str">
        <x:f aca="0">G472&amp;" | "&amp;D472</x:f>
        <x:v>Helix-C01 | ECG Machine</x:v>
      </x:c>
      <x:c r="Y472" s="1" t="s">
        <x:v>1875</x:v>
      </x:c>
      <x:c r="Z472" s="11" t="b">
        <x:f aca="0">FALSE()</x:f>
        <x:v>0</x:v>
      </x:c>
    </x:row>
    <x:row r="473" ht="15" hidden="0" customHeight="1">
      <x:c r="A473" s="1" t="s">
        <x:v>1154</x:v>
      </x:c>
      <x:c r="B473" s="1" t="s">
        <x:v>3194</x:v>
      </x:c>
      <x:c r="C473" s="1" t="s">
        <x:v>3195</x:v>
      </x:c>
      <x:c r="D473" s="1" t="s">
        <x:v>1945</x:v>
      </x:c>
      <x:c r="E473" s="1" t="s">
        <x:v>1880</x:v>
      </x:c>
      <x:c r="F473" s="1" t="s">
        <x:v>1899</x:v>
      </x:c>
      <x:c r="G473" s="1" t="s">
        <x:v>2311</x:v>
      </x:c>
      <x:c r="H473" s="1" t="s">
        <x:v>1870</x:v>
      </x:c>
      <x:c r="I473" s="1" t="s">
        <x:v>1983</x:v>
      </x:c>
      <x:c r="J473" s="1" t="s">
        <x:v>1893</x:v>
      </x:c>
      <x:c r="K473" s="14" t="n">
        <x:v>44163</x:v>
      </x:c>
      <x:c r="L473" s="1" t="n">
        <x:f aca="0">ROUND((DATE(2026,7,31)-K473)/365.25,2)</x:f>
        <x:v>5.67</x:v>
      </x:c>
      <x:c r="M473" s="14" t="n">
        <x:v>45258</x:v>
      </x:c>
      <x:c r="N473" s="1" t="s">
        <x:v>1884</x:v>
      </x:c>
      <x:c r="O473" s="1" t="n">
        <x:v>365</x:v>
      </x:c>
      <x:c r="P473" s="14" t="n">
        <x:v>46025</x:v>
      </x:c>
      <x:c r="Q473" s="14" t="n">
        <x:v>46390</x:v>
      </x:c>
      <x:c r="R473" s="1" t="n">
        <x:f aca="0">MAX(0,DATE(2026,7,31)-Q473)</x:f>
        <x:v>0</x:v>
      </x:c>
      <x:c r="S473" s="1" t="n">
        <x:v>9</x:v>
      </x:c>
      <x:c r="T473" s="1" t="n">
        <x:v>2029</x:v>
      </x:c>
      <x:c r="U473" s="1" t="s">
        <x:v>2047</x:v>
      </x:c>
      <x:c r="V473" s="15" t="n">
        <x:v>2506.4</x:v>
      </x:c>
      <x:c r="W473" s="15" t="n">
        <x:v>2594.31</x:v>
      </x:c>
      <x:c r="X473" s="1" t="str">
        <x:f aca="0">G473&amp;" | "&amp;D473</x:f>
        <x:v>MedAxis-B03 | Syringe Pump</x:v>
      </x:c>
      <x:c r="Y473" s="1" t="s">
        <x:v>1875</x:v>
      </x:c>
      <x:c r="Z473" s="11" t="b">
        <x:f aca="0">FALSE()</x:f>
        <x:v>0</x:v>
      </x:c>
    </x:row>
    <x:row r="474" ht="15" hidden="0" customHeight="1">
      <x:c r="A474" s="1" t="s">
        <x:v>1155</x:v>
      </x:c>
      <x:c r="B474" s="1" t="s">
        <x:v>3196</x:v>
      </x:c>
      <x:c r="C474" s="1" t="s">
        <x:v>3197</x:v>
      </x:c>
      <x:c r="D474" s="1" t="s">
        <x:v>2010</x:v>
      </x:c>
      <x:c r="E474" s="1" t="s">
        <x:v>1928</x:v>
      </x:c>
      <x:c r="F474" s="1" t="s">
        <x:v>1889</x:v>
      </x:c>
      <x:c r="G474" s="1" t="s">
        <x:v>1890</x:v>
      </x:c>
      <x:c r="H474" s="1" t="s">
        <x:v>1891</x:v>
      </x:c>
      <x:c r="I474" s="1" t="s">
        <x:v>1983</x:v>
      </x:c>
      <x:c r="J474" s="1" t="s">
        <x:v>1872</x:v>
      </x:c>
      <x:c r="K474" s="14" t="n">
        <x:v>44672</x:v>
      </x:c>
      <x:c r="L474" s="1" t="n">
        <x:f aca="0">ROUND((DATE(2026,7,31)-K474)/365.25,2)</x:f>
        <x:v>4.28</x:v>
      </x:c>
      <x:c r="M474" s="14" t="n">
        <x:v>45767</x:v>
      </x:c>
      <x:c r="N474" s="1" t="s">
        <x:v>1884</x:v>
      </x:c>
      <x:c r="O474" s="1" t="n">
        <x:v>180</x:v>
      </x:c>
      <x:c r="P474" s="14" t="n">
        <x:v>46151</x:v>
      </x:c>
      <x:c r="Q474" s="14" t="n">
        <x:v>46331</x:v>
      </x:c>
      <x:c r="R474" s="1" t="n">
        <x:f aca="0">MAX(0,DATE(2026,7,31)-Q474)</x:f>
        <x:v>0</x:v>
      </x:c>
      <x:c r="S474" s="1" t="n">
        <x:v>6</x:v>
      </x:c>
      <x:c r="T474" s="1" t="n">
        <x:v>2028</x:v>
      </x:c>
      <x:c r="U474" s="1" t="s">
        <x:v>1874</x:v>
      </x:c>
      <x:c r="V474" s="15" t="n">
        <x:v>1887.82</x:v>
      </x:c>
      <x:c r="W474" s="15" t="n">
        <x:v>2769.09</x:v>
      </x:c>
      <x:c r="X474" s="1" t="str">
        <x:f aca="0">G474&amp;" | "&amp;D474</x:f>
        <x:v>PulseWorks-B02 | Vital Signs Monitor</x:v>
      </x:c>
      <x:c r="Y474" s="1" t="s">
        <x:v>1875</x:v>
      </x:c>
      <x:c r="Z474" s="11" t="b">
        <x:f aca="0">FALSE()</x:f>
        <x:v>0</x:v>
      </x:c>
    </x:row>
    <x:row r="475" ht="15" hidden="0" customHeight="1">
      <x:c r="A475" s="1" t="s">
        <x:v>1157</x:v>
      </x:c>
      <x:c r="B475" s="1" t="s">
        <x:v>3198</x:v>
      </x:c>
      <x:c r="C475" s="1" t="s">
        <x:v>3199</x:v>
      </x:c>
      <x:c r="D475" s="1" t="s">
        <x:v>1945</x:v>
      </x:c>
      <x:c r="E475" s="1" t="s">
        <x:v>1880</x:v>
      </x:c>
      <x:c r="F475" s="1" t="s">
        <x:v>1881</x:v>
      </x:c>
      <x:c r="G475" s="1" t="s">
        <x:v>2054</x:v>
      </x:c>
      <x:c r="H475" s="1" t="s">
        <x:v>1870</x:v>
      </x:c>
      <x:c r="I475" s="1" t="s">
        <x:v>1968</x:v>
      </x:c>
      <x:c r="J475" s="1" t="s">
        <x:v>1893</x:v>
      </x:c>
      <x:c r="K475" s="14" t="n">
        <x:v>44820</x:v>
      </x:c>
      <x:c r="L475" s="1" t="n">
        <x:f aca="0">ROUND((DATE(2026,7,31)-K475)/365.25,2)</x:f>
        <x:v>3.87</x:v>
      </x:c>
      <x:c r="M475" s="14" t="n">
        <x:v>45915</x:v>
      </x:c>
      <x:c r="N475" s="1" t="s">
        <x:v>1884</x:v>
      </x:c>
      <x:c r="O475" s="1" t="n">
        <x:v>180</x:v>
      </x:c>
      <x:c r="P475" s="14" t="n">
        <x:v>46198</x:v>
      </x:c>
      <x:c r="Q475" s="14" t="n">
        <x:v>46378</x:v>
      </x:c>
      <x:c r="R475" s="1" t="n">
        <x:f aca="0">MAX(0,DATE(2026,7,31)-Q475)</x:f>
        <x:v>0</x:v>
      </x:c>
      <x:c r="S475" s="1" t="n">
        <x:v>9</x:v>
      </x:c>
      <x:c r="T475" s="1" t="n">
        <x:v>2031</x:v>
      </x:c>
      <x:c r="U475" s="1" t="s">
        <x:v>1874</x:v>
      </x:c>
      <x:c r="V475" s="15" t="n">
        <x:v>2579.74</x:v>
      </x:c>
      <x:c r="W475" s="15" t="n">
        <x:v>2659.56</x:v>
      </x:c>
      <x:c r="X475" s="1" t="str">
        <x:f aca="0">G475&amp;" | "&amp;D475</x:f>
        <x:v>Helix-C01 | Syringe Pump</x:v>
      </x:c>
      <x:c r="Y475" s="1" t="s">
        <x:v>1875</x:v>
      </x:c>
      <x:c r="Z475" s="11" t="b">
        <x:f aca="0">FALSE()</x:f>
        <x:v>0</x:v>
      </x:c>
    </x:row>
    <x:row r="476" ht="15" hidden="0" customHeight="1">
      <x:c r="A476" s="1" t="s">
        <x:v>1159</x:v>
      </x:c>
      <x:c r="B476" s="1" t="s">
        <x:v>3200</x:v>
      </x:c>
      <x:c r="C476" s="1" t="s">
        <x:v>3201</x:v>
      </x:c>
      <x:c r="D476" s="1" t="s">
        <x:v>1915</x:v>
      </x:c>
      <x:c r="E476" s="1" t="s">
        <x:v>1916</x:v>
      </x:c>
      <x:c r="F476" s="1" t="s">
        <x:v>1881</x:v>
      </x:c>
      <x:c r="G476" s="1" t="s">
        <x:v>1882</x:v>
      </x:c>
      <x:c r="H476" s="1" t="s">
        <x:v>1911</x:v>
      </x:c>
      <x:c r="I476" s="1" t="s">
        <x:v>1941</x:v>
      </x:c>
      <x:c r="J476" s="1" t="s">
        <x:v>1902</x:v>
      </x:c>
      <x:c r="K476" s="14" t="n">
        <x:v>44015</x:v>
      </x:c>
      <x:c r="L476" s="1" t="n">
        <x:f aca="0">ROUND((DATE(2026,7,31)-K476)/365.25,2)</x:f>
        <x:v>6.08</x:v>
      </x:c>
      <x:c r="M476" s="14" t="n">
        <x:v>45110</x:v>
      </x:c>
      <x:c r="N476" s="1" t="s">
        <x:v>1884</x:v>
      </x:c>
      <x:c r="O476" s="1" t="n">
        <x:v>365</x:v>
      </x:c>
      <x:c r="P476" s="14" t="n">
        <x:v>46102</x:v>
      </x:c>
      <x:c r="Q476" s="14" t="n">
        <x:v>46467</x:v>
      </x:c>
      <x:c r="R476" s="1" t="n">
        <x:f aca="0">MAX(0,DATE(2026,7,31)-Q476)</x:f>
        <x:v>0</x:v>
      </x:c>
      <x:c r="S476" s="1" t="n">
        <x:v>11</x:v>
      </x:c>
      <x:c r="T476" s="1" t="n">
        <x:v>2031</x:v>
      </x:c>
      <x:c r="U476" s="1" t="s">
        <x:v>1874</x:v>
      </x:c>
      <x:c r="V476" s="15" t="n">
        <x:v>23066.21</x:v>
      </x:c>
      <x:c r="W476" s="15" t="n">
        <x:v>36369.45</x:v>
      </x:c>
      <x:c r="X476" s="1" t="str">
        <x:f aca="0">G476&amp;" | "&amp;D476</x:f>
        <x:v>Helix-C03 | Ventilator</x:v>
      </x:c>
      <x:c r="Y476" s="1" t="s">
        <x:v>1875</x:v>
      </x:c>
      <x:c r="Z476" s="11" t="b">
        <x:f aca="0">FALSE()</x:f>
        <x:v>0</x:v>
      </x:c>
    </x:row>
    <x:row r="477" ht="15" hidden="0" customHeight="1">
      <x:c r="A477" s="1" t="s">
        <x:v>3202</x:v>
      </x:c>
      <x:c r="B477" s="1" t="s">
        <x:v>3203</x:v>
      </x:c>
      <x:c r="C477" s="1" t="s">
        <x:v>3204</x:v>
      </x:c>
      <x:c r="D477" s="1" t="s">
        <x:v>1888</x:v>
      </x:c>
      <x:c r="E477" s="1" t="s">
        <x:v>1880</x:v>
      </x:c>
      <x:c r="F477" s="1" t="s">
        <x:v>1917</x:v>
      </x:c>
      <x:c r="G477" s="1" t="s">
        <x:v>1958</x:v>
      </x:c>
      <x:c r="H477" s="1" t="s">
        <x:v>1870</x:v>
      </x:c>
      <x:c r="I477" s="1" t="s">
        <x:v>1919</x:v>
      </x:c>
      <x:c r="J477" s="1" t="s">
        <x:v>1902</x:v>
      </x:c>
      <x:c r="K477" s="14" t="n">
        <x:v>45514</x:v>
      </x:c>
      <x:c r="L477" s="1" t="n">
        <x:f aca="0">ROUND((DATE(2026,7,31)-K477)/365.25,2)</x:f>
        <x:v>1.97</x:v>
      </x:c>
      <x:c r="M477" s="14" t="n">
        <x:v>46609</x:v>
      </x:c>
      <x:c r="N477" s="1" t="s">
        <x:v>1873</x:v>
      </x:c>
      <x:c r="O477" s="1" t="n">
        <x:v>365</x:v>
      </x:c>
      <x:c r="P477" s="14" t="n">
        <x:v>45985</x:v>
      </x:c>
      <x:c r="Q477" s="14" t="n">
        <x:v>46350</x:v>
      </x:c>
      <x:c r="R477" s="1" t="n">
        <x:f aca="0">MAX(0,DATE(2026,7,31)-Q477)</x:f>
        <x:v>0</x:v>
      </x:c>
      <x:c r="S477" s="1" t="n">
        <x:v>9</x:v>
      </x:c>
      <x:c r="T477" s="1" t="n">
        <x:v>2033</x:v>
      </x:c>
      <x:c r="U477" s="1" t="s">
        <x:v>1874</x:v>
      </x:c>
      <x:c r="V477" s="15" t="n">
        <x:v>3598.53</x:v>
      </x:c>
      <x:c r="W477" s="15" t="n">
        <x:v>3621.81</x:v>
      </x:c>
      <x:c r="X477" s="1" t="str">
        <x:f aca="0">G477&amp;" | "&amp;D477</x:f>
        <x:v>Apex-B03 | Infusion Pump</x:v>
      </x:c>
      <x:c r="Y477" s="1" t="s">
        <x:v>1885</x:v>
      </x:c>
      <x:c r="Z477" s="11" t="b">
        <x:f aca="0">FALSE()</x:f>
        <x:v>0</x:v>
      </x:c>
    </x:row>
    <x:row r="478" ht="15" hidden="0" customHeight="1">
      <x:c r="A478" s="1" t="s">
        <x:v>1161</x:v>
      </x:c>
      <x:c r="B478" s="1" t="s">
        <x:v>3205</x:v>
      </x:c>
      <x:c r="C478" s="1" t="s">
        <x:v>3206</x:v>
      </x:c>
      <x:c r="D478" s="1" t="s">
        <x:v>1989</x:v>
      </x:c>
      <x:c r="E478" s="1" t="s">
        <x:v>1968</x:v>
      </x:c>
      <x:c r="F478" s="1" t="s">
        <x:v>1868</x:v>
      </x:c>
      <x:c r="G478" s="1" t="s">
        <x:v>2227</x:v>
      </x:c>
      <x:c r="H478" s="1" t="s">
        <x:v>1870</x:v>
      </x:c>
      <x:c r="I478" s="1" t="s">
        <x:v>1941</x:v>
      </x:c>
      <x:c r="J478" s="1" t="s">
        <x:v>1893</x:v>
      </x:c>
      <x:c r="K478" s="14" t="n">
        <x:v>44008</x:v>
      </x:c>
      <x:c r="L478" s="1" t="n">
        <x:f aca="0">ROUND((DATE(2026,7,31)-K478)/365.25,2)</x:f>
        <x:v>6.09</x:v>
      </x:c>
      <x:c r="M478" s="14" t="n">
        <x:v>45103</x:v>
      </x:c>
      <x:c r="N478" s="1" t="s">
        <x:v>1884</x:v>
      </x:c>
      <x:c r="O478" s="1" t="n">
        <x:v>365</x:v>
      </x:c>
      <x:c r="P478" s="14" t="n">
        <x:v>46198</x:v>
      </x:c>
      <x:c r="Q478" s="14" t="n">
        <x:v>46563</x:v>
      </x:c>
      <x:c r="R478" s="1" t="n">
        <x:f aca="0">MAX(0,DATE(2026,7,31)-Q478)</x:f>
        <x:v>0</x:v>
      </x:c>
      <x:c r="S478" s="1" t="n">
        <x:v>10</x:v>
      </x:c>
      <x:c r="T478" s="1" t="n">
        <x:v>2030</x:v>
      </x:c>
      <x:c r="U478" s="1" t="s">
        <x:v>1874</x:v>
      </x:c>
      <x:c r="V478" s="15" t="n">
        <x:v>6611.07</x:v>
      </x:c>
      <x:c r="W478" s="15" t="n">
        <x:v>7624.63</x:v>
      </x:c>
      <x:c r="X478" s="1" t="str">
        <x:f aca="0">G478&amp;" | "&amp;D478</x:f>
        <x:v>NovaCare-A02 | ECG Machine</x:v>
      </x:c>
      <x:c r="Y478" s="1" t="s">
        <x:v>1875</x:v>
      </x:c>
      <x:c r="Z478" s="11" t="b">
        <x:f aca="0">FALSE()</x:f>
        <x:v>0</x:v>
      </x:c>
    </x:row>
    <x:row r="479" ht="15" hidden="0" customHeight="1">
      <x:c r="A479" s="1" t="s">
        <x:v>1164</x:v>
      </x:c>
      <x:c r="B479" s="1" t="s">
        <x:v>3207</x:v>
      </x:c>
      <x:c r="C479" s="1" t="s">
        <x:v>3208</x:v>
      </x:c>
      <x:c r="D479" s="1" t="s">
        <x:v>1945</x:v>
      </x:c>
      <x:c r="E479" s="1" t="s">
        <x:v>1880</x:v>
      </x:c>
      <x:c r="F479" s="1" t="s">
        <x:v>1899</x:v>
      </x:c>
      <x:c r="G479" s="1" t="s">
        <x:v>2046</x:v>
      </x:c>
      <x:c r="H479" s="1" t="s">
        <x:v>1891</x:v>
      </x:c>
      <x:c r="I479" s="1" t="s">
        <x:v>1883</x:v>
      </x:c>
      <x:c r="J479" s="1" t="s">
        <x:v>1893</x:v>
      </x:c>
      <x:c r="K479" s="14" t="n">
        <x:v>46030</x:v>
      </x:c>
      <x:c r="L479" s="1" t="n">
        <x:f aca="0">ROUND((DATE(2026,7,31)-K479)/365.25,2)</x:f>
        <x:v>0.56</x:v>
      </x:c>
      <x:c r="M479" s="14" t="n">
        <x:v>47125</x:v>
      </x:c>
      <x:c r="N479" s="1" t="s">
        <x:v>1884</x:v>
      </x:c>
      <x:c r="O479" s="1" t="n">
        <x:v>365</x:v>
      </x:c>
      <x:c r="P479" s="14" t="n">
        <x:v>46047</x:v>
      </x:c>
      <x:c r="Q479" s="14" t="n">
        <x:v>46412</x:v>
      </x:c>
      <x:c r="R479" s="1" t="n">
        <x:f aca="0">MAX(0,DATE(2026,7,31)-Q479)</x:f>
        <x:v>0</x:v>
      </x:c>
      <x:c r="S479" s="1" t="n">
        <x:v>9</x:v>
      </x:c>
      <x:c r="T479" s="1" t="n">
        <x:v>2035</x:v>
      </x:c>
      <x:c r="U479" s="1" t="s">
        <x:v>1874</x:v>
      </x:c>
      <x:c r="V479" s="15" t="n">
        <x:v>2463.08</x:v>
      </x:c>
      <x:c r="W479" s="15" t="n">
        <x:v>3044.16</x:v>
      </x:c>
      <x:c r="X479" s="1" t="str">
        <x:f aca="0">G479&amp;" | "&amp;D479</x:f>
        <x:v>MedAxis-C03 | Syringe Pump</x:v>
      </x:c>
      <x:c r="Y479" s="1" t="s">
        <x:v>1875</x:v>
      </x:c>
      <x:c r="Z479" s="11" t="b">
        <x:f aca="0">FALSE()</x:f>
        <x:v>0</x:v>
      </x:c>
    </x:row>
    <x:row r="480" ht="15" hidden="0" customHeight="1">
      <x:c r="A480" s="1" t="s">
        <x:v>3209</x:v>
      </x:c>
      <x:c r="B480" s="1" t="s">
        <x:v>3210</x:v>
      </x:c>
      <x:c r="C480" s="1" t="s">
        <x:v>3211</x:v>
      </x:c>
      <x:c r="D480" s="1" t="s">
        <x:v>1933</x:v>
      </x:c>
      <x:c r="E480" s="1" t="s">
        <x:v>1934</x:v>
      </x:c>
      <x:c r="F480" s="1" t="s">
        <x:v>1889</x:v>
      </x:c>
      <x:c r="G480" s="1" t="s">
        <x:v>2097</x:v>
      </x:c>
      <x:c r="H480" s="1" t="s">
        <x:v>1911</x:v>
      </x:c>
      <x:c r="I480" s="1" t="s">
        <x:v>1901</x:v>
      </x:c>
      <x:c r="J480" s="1" t="s">
        <x:v>1893</x:v>
      </x:c>
      <x:c r="K480" s="14" t="n">
        <x:v>44601</x:v>
      </x:c>
      <x:c r="L480" s="1" t="n">
        <x:f aca="0">ROUND((DATE(2026,7,31)-K480)/365.25,2)</x:f>
        <x:v>4.47</x:v>
      </x:c>
      <x:c r="M480" s="14" t="n">
        <x:v>45696</x:v>
      </x:c>
      <x:c r="N480" s="1" t="s">
        <x:v>1884</x:v>
      </x:c>
      <x:c r="O480" s="1" t="n">
        <x:v>365</x:v>
      </x:c>
      <x:c r="P480" s="14" t="n">
        <x:v>46079</x:v>
      </x:c>
      <x:c r="Q480" s="14" t="n">
        <x:v>46444</x:v>
      </x:c>
      <x:c r="R480" s="1" t="n">
        <x:f aca="0">MAX(0,DATE(2026,7,31)-Q480)</x:f>
        <x:v>0</x:v>
      </x:c>
      <x:c r="S480" s="1" t="n">
        <x:v>8</x:v>
      </x:c>
      <x:c r="T480" s="1" t="n">
        <x:v>2030</x:v>
      </x:c>
      <x:c r="U480" s="1" t="s">
        <x:v>1874</x:v>
      </x:c>
      <x:c r="V480" s="15" t="n">
        <x:v>2060.23</x:v>
      </x:c>
      <x:c r="W480" s="15" t="n">
        <x:v>2235.17</x:v>
      </x:c>
      <x:c r="X480" s="1" t="str">
        <x:f aca="0">G480&amp;" | "&amp;D480</x:f>
        <x:v>PulseWorks-B03 | Suction Pump</x:v>
      </x:c>
      <x:c r="Y480" s="1" t="s">
        <x:v>1885</x:v>
      </x:c>
      <x:c r="Z480" s="11" t="b">
        <x:f aca="0">FALSE()</x:f>
        <x:v>0</x:v>
      </x:c>
    </x:row>
    <x:row r="481" ht="15" hidden="0" customHeight="1">
      <x:c r="A481" s="1" t="s">
        <x:v>3212</x:v>
      </x:c>
      <x:c r="B481" s="1" t="s">
        <x:v>3213</x:v>
      </x:c>
      <x:c r="C481" s="1" t="s">
        <x:v>3214</x:v>
      </x:c>
      <x:c r="D481" s="1" t="s">
        <x:v>1933</x:v>
      </x:c>
      <x:c r="E481" s="1" t="s">
        <x:v>1934</x:v>
      </x:c>
      <x:c r="F481" s="1" t="s">
        <x:v>1917</x:v>
      </x:c>
      <x:c r="G481" s="1" t="s">
        <x:v>1967</x:v>
      </x:c>
      <x:c r="H481" s="1" t="s">
        <x:v>1911</x:v>
      </x:c>
      <x:c r="I481" s="1" t="s">
        <x:v>1892</x:v>
      </x:c>
      <x:c r="J481" s="1" t="s">
        <x:v>1872</x:v>
      </x:c>
      <x:c r="K481" s="14" t="n">
        <x:v>45533</x:v>
      </x:c>
      <x:c r="L481" s="1" t="n">
        <x:f aca="0">ROUND((DATE(2026,7,31)-K481)/365.25,2)</x:f>
        <x:v>1.92</x:v>
      </x:c>
      <x:c r="M481" s="14" t="n">
        <x:v>46628</x:v>
      </x:c>
      <x:c r="N481" s="1" t="s">
        <x:v>1884</x:v>
      </x:c>
      <x:c r="O481" s="1" t="n">
        <x:v>365</x:v>
      </x:c>
      <x:c r="P481" s="14" t="n">
        <x:v>45864</x:v>
      </x:c>
      <x:c r="Q481" s="14" t="n">
        <x:v>46229</x:v>
      </x:c>
      <x:c r="R481" s="1" t="n">
        <x:f aca="0">MAX(0,DATE(2026,7,31)-Q481)</x:f>
        <x:v>5</x:v>
      </x:c>
      <x:c r="S481" s="1" t="n">
        <x:v>8</x:v>
      </x:c>
      <x:c r="T481" s="1" t="n">
        <x:v>2032</x:v>
      </x:c>
      <x:c r="U481" s="1" t="s">
        <x:v>1874</x:v>
      </x:c>
      <x:c r="V481" s="15" t="n">
        <x:v>1614.56</x:v>
      </x:c>
      <x:c r="W481" s="15" t="n">
        <x:v>2392.42</x:v>
      </x:c>
      <x:c r="X481" s="1" t="str">
        <x:f aca="0">G481&amp;" | "&amp;D481</x:f>
        <x:v>Apex-C04 | Suction Pump</x:v>
      </x:c>
      <x:c r="Y481" s="1" t="s">
        <x:v>2323</x:v>
      </x:c>
      <x:c r="Z481" s="11" t="b">
        <x:f aca="0">FALSE()</x:f>
        <x:v>0</x:v>
      </x:c>
    </x:row>
    <x:row r="482" ht="15" hidden="0" customHeight="1">
      <x:c r="A482" s="1" t="s">
        <x:v>3215</x:v>
      </x:c>
      <x:c r="B482" s="1" t="s">
        <x:v>3216</x:v>
      </x:c>
      <x:c r="C482" s="1" t="s">
        <x:v>3217</x:v>
      </x:c>
      <x:c r="D482" s="1" t="s">
        <x:v>1888</x:v>
      </x:c>
      <x:c r="E482" s="1" t="s">
        <x:v>1880</x:v>
      </x:c>
      <x:c r="F482" s="1" t="s">
        <x:v>1881</x:v>
      </x:c>
      <x:c r="G482" s="1" t="s">
        <x:v>2274</x:v>
      </x:c>
      <x:c r="H482" s="1" t="s">
        <x:v>1911</x:v>
      </x:c>
      <x:c r="I482" s="1" t="s">
        <x:v>1871</x:v>
      </x:c>
      <x:c r="J482" s="1" t="s">
        <x:v>1893</x:v>
      </x:c>
      <x:c r="K482" s="14" t="n">
        <x:v>44391</x:v>
      </x:c>
      <x:c r="L482" s="1" t="n">
        <x:f aca="0">ROUND((DATE(2026,7,31)-K482)/365.25,2)</x:f>
        <x:v>5.05</x:v>
      </x:c>
      <x:c r="M482" s="14" t="n">
        <x:v>45486</x:v>
      </x:c>
      <x:c r="N482" s="1" t="s">
        <x:v>1884</x:v>
      </x:c>
      <x:c r="O482" s="1" t="n">
        <x:v>365</x:v>
      </x:c>
      <x:c r="P482" s="14" t="n">
        <x:v>45978</x:v>
      </x:c>
      <x:c r="Q482" s="14" t="n">
        <x:v>46343</x:v>
      </x:c>
      <x:c r="R482" s="1" t="n">
        <x:f aca="0">MAX(0,DATE(2026,7,31)-Q482)</x:f>
        <x:v>0</x:v>
      </x:c>
      <x:c r="S482" s="1" t="n">
        <x:v>9</x:v>
      </x:c>
      <x:c r="T482" s="1" t="n">
        <x:v>2030</x:v>
      </x:c>
      <x:c r="U482" s="1" t="s">
        <x:v>1874</x:v>
      </x:c>
      <x:c r="V482" s="15" t="n">
        <x:v>3477.17</x:v>
      </x:c>
      <x:c r="W482" s="15" t="n">
        <x:v>4117</x:v>
      </x:c>
      <x:c r="X482" s="1" t="str">
        <x:f aca="0">G482&amp;" | "&amp;D482</x:f>
        <x:v>Helix-C04 | Infusion Pump</x:v>
      </x:c>
      <x:c r="Y482" s="1" t="s">
        <x:v>1885</x:v>
      </x:c>
      <x:c r="Z482" s="11" t="b">
        <x:f aca="0">FALSE()</x:f>
        <x:v>0</x:v>
      </x:c>
    </x:row>
    <x:row r="483" ht="15" hidden="0" customHeight="1">
      <x:c r="A483" s="1" t="s">
        <x:v>3218</x:v>
      </x:c>
      <x:c r="B483" s="1" t="s">
        <x:v>3219</x:v>
      </x:c>
      <x:c r="C483" s="1" t="s">
        <x:v>3220</x:v>
      </x:c>
      <x:c r="D483" s="1" t="s">
        <x:v>1933</x:v>
      </x:c>
      <x:c r="E483" s="1" t="s">
        <x:v>1934</x:v>
      </x:c>
      <x:c r="F483" s="1" t="s">
        <x:v>1963</x:v>
      </x:c>
      <x:c r="G483" s="1" t="s">
        <x:v>2433</x:v>
      </x:c>
      <x:c r="H483" s="1" t="s">
        <x:v>1911</x:v>
      </x:c>
      <x:c r="I483" s="1" t="s">
        <x:v>1892</x:v>
      </x:c>
      <x:c r="J483" s="1" t="s">
        <x:v>1872</x:v>
      </x:c>
      <x:c r="K483" s="14" t="n">
        <x:v>44957</x:v>
      </x:c>
      <x:c r="L483" s="1" t="n">
        <x:f aca="0">ROUND((DATE(2026,7,31)-K483)/365.25,2)</x:f>
        <x:v>3.5</x:v>
      </x:c>
      <x:c r="M483" s="14" t="n">
        <x:v>46052</x:v>
      </x:c>
      <x:c r="N483" s="1" t="s">
        <x:v>1884</x:v>
      </x:c>
      <x:c r="O483" s="1" t="n">
        <x:v>365</x:v>
      </x:c>
      <x:c r="P483" s="14" t="n">
        <x:v>46036</x:v>
      </x:c>
      <x:c r="Q483" s="14" t="n">
        <x:v>46401</x:v>
      </x:c>
      <x:c r="R483" s="1" t="n">
        <x:f aca="0">MAX(0,DATE(2026,7,31)-Q483)</x:f>
        <x:v>0</x:v>
      </x:c>
      <x:c r="S483" s="1" t="n">
        <x:v>8</x:v>
      </x:c>
      <x:c r="T483" s="1" t="n">
        <x:v>2031</x:v>
      </x:c>
      <x:c r="U483" s="1" t="s">
        <x:v>1959</x:v>
      </x:c>
      <x:c r="V483" s="15" t="n">
        <x:v>2111.4</x:v>
      </x:c>
      <x:c r="W483" s="15" t="n">
        <x:v>2136.86</x:v>
      </x:c>
      <x:c r="X483" s="1" t="str">
        <x:f aca="0">G483&amp;" | "&amp;D483</x:f>
        <x:v>ClinTech-B02 | Suction Pump</x:v>
      </x:c>
      <x:c r="Y483" s="1" t="s">
        <x:v>1885</x:v>
      </x:c>
      <x:c r="Z483" s="11" t="b">
        <x:f aca="0">FALSE()</x:f>
        <x:v>0</x:v>
      </x:c>
    </x:row>
    <x:row r="484" ht="15" hidden="0" customHeight="1">
      <x:c r="A484" s="1" t="s">
        <x:v>3221</x:v>
      </x:c>
      <x:c r="B484" s="1" t="s">
        <x:v>3222</x:v>
      </x:c>
      <x:c r="C484" s="1" t="s">
        <x:v>3223</x:v>
      </x:c>
      <x:c r="D484" s="1" t="s">
        <x:v>1866</x:v>
      </x:c>
      <x:c r="E484" s="1" t="s">
        <x:v>1867</x:v>
      </x:c>
      <x:c r="F484" s="1" t="s">
        <x:v>1889</x:v>
      </x:c>
      <x:c r="G484" s="1" t="s">
        <x:v>2149</x:v>
      </x:c>
      <x:c r="H484" s="1" t="s">
        <x:v>1911</x:v>
      </x:c>
      <x:c r="I484" s="1" t="s">
        <x:v>1901</x:v>
      </x:c>
      <x:c r="J484" s="1" t="s">
        <x:v>1893</x:v>
      </x:c>
      <x:c r="K484" s="14" t="n">
        <x:v>44105</x:v>
      </x:c>
      <x:c r="L484" s="1" t="n">
        <x:f aca="0">ROUND((DATE(2026,7,31)-K484)/365.25,2)</x:f>
        <x:v>5.83</x:v>
      </x:c>
      <x:c r="M484" s="14" t="n">
        <x:v>45200</x:v>
      </x:c>
      <x:c r="N484" s="1" t="s">
        <x:v>1884</x:v>
      </x:c>
      <x:c r="O484" s="1" t="n">
        <x:v>365</x:v>
      </x:c>
      <x:c r="P484" s="14" t="n">
        <x:v>46074</x:v>
      </x:c>
      <x:c r="Q484" s="14" t="n">
        <x:v>46439</x:v>
      </x:c>
      <x:c r="R484" s="1" t="n">
        <x:f aca="0">MAX(0,DATE(2026,7,31)-Q484)</x:f>
        <x:v>0</x:v>
      </x:c>
      <x:c r="S484" s="1" t="n">
        <x:v>11</x:v>
      </x:c>
      <x:c r="T484" s="1" t="n">
        <x:v>2031</x:v>
      </x:c>
      <x:c r="U484" s="1" t="s">
        <x:v>1874</x:v>
      </x:c>
      <x:c r="V484" s="15" t="n">
        <x:v>49500.87</x:v>
      </x:c>
      <x:c r="W484" s="15" t="n">
        <x:v>53416.87</x:v>
      </x:c>
      <x:c r="X484" s="1" t="str">
        <x:f aca="0">G484&amp;" | "&amp;D484</x:f>
        <x:v>PulseWorks-B04 | Ultrasound</x:v>
      </x:c>
      <x:c r="Y484" s="1" t="s">
        <x:v>1885</x:v>
      </x:c>
      <x:c r="Z484" s="11" t="b">
        <x:f aca="0">FALSE()</x:f>
        <x:v>0</x:v>
      </x:c>
    </x:row>
    <x:row r="485" ht="15" hidden="0" customHeight="1">
      <x:c r="A485" s="1" t="s">
        <x:v>3224</x:v>
      </x:c>
      <x:c r="B485" s="1" t="s">
        <x:v>3225</x:v>
      </x:c>
      <x:c r="C485" s="1" t="s">
        <x:v>3226</x:v>
      </x:c>
      <x:c r="D485" s="1" t="s">
        <x:v>1945</x:v>
      </x:c>
      <x:c r="E485" s="1" t="s">
        <x:v>1880</x:v>
      </x:c>
      <x:c r="F485" s="1" t="s">
        <x:v>1889</x:v>
      </x:c>
      <x:c r="G485" s="1" t="s">
        <x:v>2097</x:v>
      </x:c>
      <x:c r="H485" s="1" t="s">
        <x:v>1870</x:v>
      </x:c>
      <x:c r="I485" s="1" t="s">
        <x:v>1892</x:v>
      </x:c>
      <x:c r="J485" s="1" t="s">
        <x:v>1893</x:v>
      </x:c>
      <x:c r="K485" s="14" t="n">
        <x:v>45314</x:v>
      </x:c>
      <x:c r="L485" s="1" t="n">
        <x:f aca="0">ROUND((DATE(2026,7,31)-K485)/365.25,2)</x:f>
        <x:v>2.52</x:v>
      </x:c>
      <x:c r="M485" s="14" t="n">
        <x:v>46409</x:v>
      </x:c>
      <x:c r="N485" s="1" t="s">
        <x:v>1907</x:v>
      </x:c>
      <x:c r="O485" s="1" t="n">
        <x:v>365</x:v>
      </x:c>
      <x:c r="P485" s="14" t="n">
        <x:v>46104</x:v>
      </x:c>
      <x:c r="Q485" s="14" t="n">
        <x:v>46469</x:v>
      </x:c>
      <x:c r="R485" s="1" t="n">
        <x:f aca="0">MAX(0,DATE(2026,7,31)-Q485)</x:f>
        <x:v>0</x:v>
      </x:c>
      <x:c r="S485" s="1" t="n">
        <x:v>9</x:v>
      </x:c>
      <x:c r="T485" s="1" t="n">
        <x:v>2033</x:v>
      </x:c>
      <x:c r="U485" s="1" t="s">
        <x:v>1874</x:v>
      </x:c>
      <x:c r="V485" s="15" t="n">
        <x:v>2530.02</x:v>
      </x:c>
      <x:c r="W485" s="15" t="n">
        <x:v>2530.02</x:v>
      </x:c>
      <x:c r="X485" s="1" t="str">
        <x:f aca="0">G485&amp;" | "&amp;D485</x:f>
        <x:v>PulseWorks-B03 | Syringe Pump</x:v>
      </x:c>
      <x:c r="Y485" s="1" t="s">
        <x:v>1885</x:v>
      </x:c>
      <x:c r="Z485" s="11" t="b">
        <x:f aca="0">FALSE()</x:f>
        <x:v>0</x:v>
      </x:c>
    </x:row>
    <x:row r="486" ht="15" hidden="0" customHeight="1">
      <x:c r="A486" s="1" t="s">
        <x:v>1167</x:v>
      </x:c>
      <x:c r="B486" s="1" t="s">
        <x:v>3227</x:v>
      </x:c>
      <x:c r="C486" s="1" t="s">
        <x:v>3228</x:v>
      </x:c>
      <x:c r="D486" s="1" t="s">
        <x:v>1927</x:v>
      </x:c>
      <x:c r="E486" s="1" t="s">
        <x:v>1928</x:v>
      </x:c>
      <x:c r="F486" s="1" t="s">
        <x:v>1889</x:v>
      </x:c>
      <x:c r="G486" s="1" t="s">
        <x:v>2302</x:v>
      </x:c>
      <x:c r="H486" s="1" t="s">
        <x:v>1870</x:v>
      </x:c>
      <x:c r="I486" s="1" t="s">
        <x:v>1994</x:v>
      </x:c>
      <x:c r="J486" s="1" t="s">
        <x:v>1902</x:v>
      </x:c>
      <x:c r="K486" s="14" t="n">
        <x:v>42839</x:v>
      </x:c>
      <x:c r="L486" s="1" t="n">
        <x:f aca="0">ROUND((DATE(2026,7,31)-K486)/365.25,2)</x:f>
        <x:v>9.3</x:v>
      </x:c>
      <x:c r="M486" s="14" t="n">
        <x:v>43934</x:v>
      </x:c>
      <x:c r="N486" s="1" t="s">
        <x:v>1884</x:v>
      </x:c>
      <x:c r="O486" s="1" t="n">
        <x:v>365</x:v>
      </x:c>
      <x:c r="P486" s="14" t="n">
        <x:v>46203</x:v>
      </x:c>
      <x:c r="Q486" s="14" t="n">
        <x:v>46568</x:v>
      </x:c>
      <x:c r="R486" s="1" t="n">
        <x:f aca="0">MAX(0,DATE(2026,7,31)-Q486)</x:f>
        <x:v>0</x:v>
      </x:c>
      <x:c r="S486" s="1" t="n">
        <x:v>7</x:v>
      </x:c>
      <x:c r="T486" s="1" t="n">
        <x:v>2024</x:v>
      </x:c>
      <x:c r="U486" s="1" t="s">
        <x:v>1874</x:v>
      </x:c>
      <x:c r="V486" s="15" t="n">
        <x:v>7475.78</x:v>
      </x:c>
      <x:c r="W486" s="15" t="n">
        <x:v>10295.26</x:v>
      </x:c>
      <x:c r="X486" s="1" t="str">
        <x:f aca="0">G486&amp;" | "&amp;D486</x:f>
        <x:v>PulseWorks-A01 | Patient Monitor</x:v>
      </x:c>
      <x:c r="Y486" s="1" t="s">
        <x:v>1875</x:v>
      </x:c>
      <x:c r="Z486" s="11" t="b">
        <x:f aca="0">FALSE()</x:f>
        <x:v>0</x:v>
      </x:c>
    </x:row>
    <x:row r="487" ht="15" hidden="0" customHeight="1">
      <x:c r="A487" s="1" t="s">
        <x:v>1169</x:v>
      </x:c>
      <x:c r="B487" s="1" t="s">
        <x:v>3229</x:v>
      </x:c>
      <x:c r="C487" s="1" t="s">
        <x:v>3230</x:v>
      </x:c>
      <x:c r="D487" s="1" t="s">
        <x:v>1888</x:v>
      </x:c>
      <x:c r="E487" s="1" t="s">
        <x:v>1880</x:v>
      </x:c>
      <x:c r="F487" s="1" t="s">
        <x:v>1881</x:v>
      </x:c>
      <x:c r="G487" s="1" t="s">
        <x:v>1882</x:v>
      </x:c>
      <x:c r="H487" s="1" t="s">
        <x:v>1911</x:v>
      </x:c>
      <x:c r="I487" s="1" t="s">
        <x:v>1901</x:v>
      </x:c>
      <x:c r="J487" s="1" t="s">
        <x:v>1902</x:v>
      </x:c>
      <x:c r="K487" s="14" t="n">
        <x:v>44202</x:v>
      </x:c>
      <x:c r="L487" s="1" t="n">
        <x:f aca="0">ROUND((DATE(2026,7,31)-K487)/365.25,2)</x:f>
        <x:v>5.56</x:v>
      </x:c>
      <x:c r="M487" s="14" t="n">
        <x:v>45297</x:v>
      </x:c>
      <x:c r="N487" s="1" t="s">
        <x:v>1884</x:v>
      </x:c>
      <x:c r="O487" s="1" t="n">
        <x:v>365</x:v>
      </x:c>
      <x:c r="P487" s="14" t="n">
        <x:v>46186</x:v>
      </x:c>
      <x:c r="Q487" s="14" t="n">
        <x:v>46551</x:v>
      </x:c>
      <x:c r="R487" s="1" t="n">
        <x:f aca="0">MAX(0,DATE(2026,7,31)-Q487)</x:f>
        <x:v>0</x:v>
      </x:c>
      <x:c r="S487" s="1" t="n">
        <x:v>9</x:v>
      </x:c>
      <x:c r="T487" s="1" t="n">
        <x:v>2030</x:v>
      </x:c>
      <x:c r="U487" s="1" t="s">
        <x:v>1874</x:v>
      </x:c>
      <x:c r="V487" s="15" t="n">
        <x:v>3675.05</x:v>
      </x:c>
      <x:c r="W487" s="15" t="n">
        <x:v>4226.56</x:v>
      </x:c>
      <x:c r="X487" s="1" t="str">
        <x:f aca="0">G487&amp;" | "&amp;D487</x:f>
        <x:v>Helix-C03 | Infusion Pump</x:v>
      </x:c>
      <x:c r="Y487" s="1" t="s">
        <x:v>1875</x:v>
      </x:c>
      <x:c r="Z487" s="11" t="b">
        <x:f aca="0">FALSE()</x:f>
        <x:v>0</x:v>
      </x:c>
    </x:row>
    <x:row r="488" ht="15" hidden="0" customHeight="1">
      <x:c r="A488" s="1" t="s">
        <x:v>1171</x:v>
      </x:c>
      <x:c r="B488" s="1" t="s">
        <x:v>3231</x:v>
      </x:c>
      <x:c r="C488" s="1" t="s">
        <x:v>3232</x:v>
      </x:c>
      <x:c r="D488" s="1" t="s">
        <x:v>1866</x:v>
      </x:c>
      <x:c r="E488" s="1" t="s">
        <x:v>1867</x:v>
      </x:c>
      <x:c r="F488" s="1" t="s">
        <x:v>1868</x:v>
      </x:c>
      <x:c r="G488" s="1" t="s">
        <x:v>2079</x:v>
      </x:c>
      <x:c r="H488" s="1" t="s">
        <x:v>1870</x:v>
      </x:c>
      <x:c r="I488" s="1" t="s">
        <x:v>1919</x:v>
      </x:c>
      <x:c r="J488" s="1" t="s">
        <x:v>1872</x:v>
      </x:c>
      <x:c r="K488" s="14" t="n">
        <x:v>45521</x:v>
      </x:c>
      <x:c r="L488" s="1" t="n">
        <x:f aca="0">ROUND((DATE(2026,7,31)-K488)/365.25,2)</x:f>
        <x:v>1.95</x:v>
      </x:c>
      <x:c r="M488" s="14" t="n">
        <x:v>46616</x:v>
      </x:c>
      <x:c r="N488" s="1" t="s">
        <x:v>1884</x:v>
      </x:c>
      <x:c r="O488" s="1" t="n">
        <x:v>365</x:v>
      </x:c>
      <x:c r="P488" s="14" t="n">
        <x:v>45896</x:v>
      </x:c>
      <x:c r="Q488" s="14" t="n">
        <x:v>46261</x:v>
      </x:c>
      <x:c r="R488" s="1" t="n">
        <x:f aca="0">MAX(0,DATE(2026,7,31)-Q488)</x:f>
        <x:v>0</x:v>
      </x:c>
      <x:c r="S488" s="1" t="n">
        <x:v>9</x:v>
      </x:c>
      <x:c r="T488" s="1" t="n">
        <x:v>2033</x:v>
      </x:c>
      <x:c r="U488" s="1" t="s">
        <x:v>1874</x:v>
      </x:c>
      <x:c r="V488" s="15" t="n">
        <x:v>41135.54</x:v>
      </x:c>
      <x:c r="W488" s="15" t="n">
        <x:v>55151.23</x:v>
      </x:c>
      <x:c r="X488" s="1" t="str">
        <x:f aca="0">G488&amp;" | "&amp;D488</x:f>
        <x:v>NovaCare-C03 | Ultrasound</x:v>
      </x:c>
      <x:c r="Y488" s="1" t="s">
        <x:v>1875</x:v>
      </x:c>
      <x:c r="Z488" s="11" t="b">
        <x:f aca="0">FALSE()</x:f>
        <x:v>0</x:v>
      </x:c>
    </x:row>
    <x:row r="489" ht="15" hidden="0" customHeight="1">
      <x:c r="A489" s="1" t="s">
        <x:v>1173</x:v>
      </x:c>
      <x:c r="B489" s="1" t="s">
        <x:v>3233</x:v>
      </x:c>
      <x:c r="C489" s="1" t="s">
        <x:v>3234</x:v>
      </x:c>
      <x:c r="D489" s="1" t="s">
        <x:v>1949</x:v>
      </x:c>
      <x:c r="E489" s="1" t="s">
        <x:v>1916</x:v>
      </x:c>
      <x:c r="F489" s="1" t="s">
        <x:v>1868</x:v>
      </x:c>
      <x:c r="G489" s="1" t="s">
        <x:v>1869</x:v>
      </x:c>
      <x:c r="H489" s="1" t="s">
        <x:v>1911</x:v>
      </x:c>
      <x:c r="I489" s="1" t="s">
        <x:v>1901</x:v>
      </x:c>
      <x:c r="J489" s="1" t="s">
        <x:v>1902</x:v>
      </x:c>
      <x:c r="K489" s="14" t="n">
        <x:v>46125</x:v>
      </x:c>
      <x:c r="L489" s="1" t="n">
        <x:f aca="0">ROUND((DATE(2026,7,31)-K489)/365.25,2)</x:f>
        <x:v>0.3</x:v>
      </x:c>
      <x:c r="M489" s="14" t="n">
        <x:v>47220</x:v>
      </x:c>
      <x:c r="N489" s="1" t="s">
        <x:v>1884</x:v>
      </x:c>
      <x:c r="O489" s="1" t="n">
        <x:v>365</x:v>
      </x:c>
      <x:c r="P489" s="14" t="n">
        <x:v>46125</x:v>
      </x:c>
      <x:c r="Q489" s="14" t="n">
        <x:v>46490</x:v>
      </x:c>
      <x:c r="R489" s="1" t="n">
        <x:f aca="0">MAX(0,DATE(2026,7,31)-Q489)</x:f>
        <x:v>0</x:v>
      </x:c>
      <x:c r="S489" s="1" t="n">
        <x:v>10</x:v>
      </x:c>
      <x:c r="T489" s="1" t="n">
        <x:v>2036</x:v>
      </x:c>
      <x:c r="U489" s="1" t="s">
        <x:v>1874</x:v>
      </x:c>
      <x:c r="V489" s="15" t="n">
        <x:v>19006.47</x:v>
      </x:c>
      <x:c r="W489" s="15" t="n">
        <x:v>22110.26</x:v>
      </x:c>
      <x:c r="X489" s="1" t="str">
        <x:f aca="0">G489&amp;" | "&amp;D489</x:f>
        <x:v>NovaCare-B02 | Neonatal Incubator</x:v>
      </x:c>
      <x:c r="Y489" s="1" t="s">
        <x:v>2534</x:v>
      </x:c>
      <x:c r="Z489" s="11" t="b">
        <x:f aca="0">TRUE()</x:f>
        <x:v>1</x:v>
      </x:c>
    </x:row>
    <x:row r="490" ht="15" hidden="0" customHeight="1">
      <x:c r="A490" s="1" t="s">
        <x:v>1177</x:v>
      </x:c>
      <x:c r="B490" s="1" t="s">
        <x:v>3235</x:v>
      </x:c>
      <x:c r="C490" s="1" t="s">
        <x:v>3236</x:v>
      </x:c>
      <x:c r="D490" s="1" t="s">
        <x:v>1945</x:v>
      </x:c>
      <x:c r="E490" s="1" t="s">
        <x:v>1880</x:v>
      </x:c>
      <x:c r="F490" s="1" t="s">
        <x:v>1881</x:v>
      </x:c>
      <x:c r="G490" s="1" t="s">
        <x:v>1882</x:v>
      </x:c>
      <x:c r="H490" s="1" t="s">
        <x:v>1911</x:v>
      </x:c>
      <x:c r="I490" s="1" t="s">
        <x:v>1941</x:v>
      </x:c>
      <x:c r="J490" s="1" t="s">
        <x:v>1893</x:v>
      </x:c>
      <x:c r="K490" s="14" t="n">
        <x:v>44607</x:v>
      </x:c>
      <x:c r="L490" s="1" t="n">
        <x:f aca="0">ROUND((DATE(2026,7,31)-K490)/365.25,2)</x:f>
        <x:v>4.45</x:v>
      </x:c>
      <x:c r="M490" s="14" t="n">
        <x:v>45702</x:v>
      </x:c>
      <x:c r="N490" s="1" t="s">
        <x:v>1884</x:v>
      </x:c>
      <x:c r="O490" s="1" t="n">
        <x:v>180</x:v>
      </x:c>
      <x:c r="P490" s="14" t="n">
        <x:v>45983</x:v>
      </x:c>
      <x:c r="Q490" s="14" t="n">
        <x:v>46163</x:v>
      </x:c>
      <x:c r="R490" s="1" t="n">
        <x:f aca="0">MAX(0,DATE(2026,7,31)-Q490)</x:f>
        <x:v>71</x:v>
      </x:c>
      <x:c r="S490" s="1" t="n">
        <x:v>9</x:v>
      </x:c>
      <x:c r="T490" s="1" t="n">
        <x:v>2031</x:v>
      </x:c>
      <x:c r="U490" s="1" t="s">
        <x:v>1874</x:v>
      </x:c>
      <x:c r="V490" s="15" t="n">
        <x:v>2140.6</x:v>
      </x:c>
      <x:c r="W490" s="15" t="n">
        <x:v>2381.96</x:v>
      </x:c>
      <x:c r="X490" s="1" t="str">
        <x:f aca="0">G490&amp;" | "&amp;D490</x:f>
        <x:v>Helix-C03 | Syringe Pump</x:v>
      </x:c>
      <x:c r="Y490" s="1" t="s">
        <x:v>1875</x:v>
      </x:c>
      <x:c r="Z490" s="11" t="b">
        <x:f aca="0">FALSE()</x:f>
        <x:v>0</x:v>
      </x:c>
    </x:row>
    <x:row r="491" ht="15" hidden="0" customHeight="1">
      <x:c r="A491" s="1" t="s">
        <x:v>3237</x:v>
      </x:c>
      <x:c r="B491" s="1" t="s">
        <x:v>3238</x:v>
      </x:c>
      <x:c r="C491" s="1" t="s">
        <x:v>3239</x:v>
      </x:c>
      <x:c r="D491" s="1" t="s">
        <x:v>1888</x:v>
      </x:c>
      <x:c r="E491" s="1" t="s">
        <x:v>1880</x:v>
      </x:c>
      <x:c r="F491" s="1" t="s">
        <x:v>1963</x:v>
      </x:c>
      <x:c r="G491" s="1" t="s">
        <x:v>2433</x:v>
      </x:c>
      <x:c r="H491" s="1" t="s">
        <x:v>1911</x:v>
      </x:c>
      <x:c r="I491" s="1" t="s">
        <x:v>1983</x:v>
      </x:c>
      <x:c r="J491" s="1" t="s">
        <x:v>1893</x:v>
      </x:c>
      <x:c r="K491" s="14" t="n">
        <x:v>44761</x:v>
      </x:c>
      <x:c r="L491" s="1" t="n">
        <x:f aca="0">ROUND((DATE(2026,7,31)-K491)/365.25,2)</x:f>
        <x:v>4.03</x:v>
      </x:c>
      <x:c r="M491" s="14" t="n">
        <x:v>45856</x:v>
      </x:c>
      <x:c r="N491" s="1" t="s">
        <x:v>1884</x:v>
      </x:c>
      <x:c r="O491" s="1" t="n">
        <x:v>180</x:v>
      </x:c>
      <x:c r="P491" s="14" t="n">
        <x:v>46151</x:v>
      </x:c>
      <x:c r="Q491" s="14" t="n">
        <x:v>46331</x:v>
      </x:c>
      <x:c r="R491" s="1" t="n">
        <x:f aca="0">MAX(0,DATE(2026,7,31)-Q491)</x:f>
        <x:v>0</x:v>
      </x:c>
      <x:c r="S491" s="1" t="n">
        <x:v>10</x:v>
      </x:c>
      <x:c r="T491" s="1" t="n">
        <x:v>2032</x:v>
      </x:c>
      <x:c r="U491" s="1" t="s">
        <x:v>1999</x:v>
      </x:c>
      <x:c r="V491" s="15" t="n">
        <x:v>3272.12</x:v>
      </x:c>
      <x:c r="W491" s="15" t="n">
        <x:v>3781.44</x:v>
      </x:c>
      <x:c r="X491" s="1" t="str">
        <x:f aca="0">G491&amp;" | "&amp;D491</x:f>
        <x:v>ClinTech-B02 | Infusion Pump</x:v>
      </x:c>
      <x:c r="Y491" s="1" t="s">
        <x:v>1885</x:v>
      </x:c>
      <x:c r="Z491" s="11" t="b">
        <x:f aca="0">FALSE()</x:f>
        <x:v>0</x:v>
      </x:c>
    </x:row>
    <x:row r="492" ht="15" hidden="0" customHeight="1">
      <x:c r="A492" s="1" t="s">
        <x:v>1178</x:v>
      </x:c>
      <x:c r="B492" s="1" t="s">
        <x:v>3240</x:v>
      </x:c>
      <x:c r="C492" s="1" t="s">
        <x:v>3241</x:v>
      </x:c>
      <x:c r="D492" s="1" t="s">
        <x:v>1927</x:v>
      </x:c>
      <x:c r="E492" s="1" t="s">
        <x:v>1928</x:v>
      </x:c>
      <x:c r="F492" s="1" t="s">
        <x:v>1881</x:v>
      </x:c>
      <x:c r="G492" s="1" t="s">
        <x:v>2175</x:v>
      </x:c>
      <x:c r="H492" s="1" t="s">
        <x:v>1870</x:v>
      </x:c>
      <x:c r="I492" s="1" t="s">
        <x:v>1941</x:v>
      </x:c>
      <x:c r="J492" s="1" t="s">
        <x:v>1893</x:v>
      </x:c>
      <x:c r="K492" s="14" t="n">
        <x:v>43628</x:v>
      </x:c>
      <x:c r="L492" s="1" t="n">
        <x:f aca="0">ROUND((DATE(2026,7,31)-K492)/365.25,2)</x:f>
        <x:v>7.13</x:v>
      </x:c>
      <x:c r="M492" s="14" t="n">
        <x:v>44723</x:v>
      </x:c>
      <x:c r="N492" s="1" t="s">
        <x:v>1884</x:v>
      </x:c>
      <x:c r="O492" s="1" t="n">
        <x:v>180</x:v>
      </x:c>
      <x:c r="P492" s="14" t="n">
        <x:v>46114</x:v>
      </x:c>
      <x:c r="Q492" s="14" t="n">
        <x:v>46294</x:v>
      </x:c>
      <x:c r="R492" s="1" t="n">
        <x:f aca="0">MAX(0,DATE(2026,7,31)-Q492)</x:f>
        <x:v>0</x:v>
      </x:c>
      <x:c r="S492" s="1" t="n">
        <x:v>9</x:v>
      </x:c>
      <x:c r="T492" s="1" t="n">
        <x:v>2028</x:v>
      </x:c>
      <x:c r="U492" s="1" t="s">
        <x:v>1874</x:v>
      </x:c>
      <x:c r="V492" s="15" t="n">
        <x:v>9790.68</x:v>
      </x:c>
      <x:c r="W492" s="15" t="n">
        <x:v>11040.16</x:v>
      </x:c>
      <x:c r="X492" s="1" t="str">
        <x:f aca="0">G492&amp;" | "&amp;D492</x:f>
        <x:v>Helix-B01 | Patient Monitor</x:v>
      </x:c>
      <x:c r="Y492" s="1" t="s">
        <x:v>1875</x:v>
      </x:c>
      <x:c r="Z492" s="11" t="b">
        <x:f aca="0">FALSE()</x:f>
        <x:v>0</x:v>
      </x:c>
    </x:row>
    <x:row r="493" ht="15" hidden="0" customHeight="1">
      <x:c r="A493" s="1" t="s">
        <x:v>1181</x:v>
      </x:c>
      <x:c r="B493" s="1" t="s">
        <x:v>3242</x:v>
      </x:c>
      <x:c r="C493" s="1" t="s">
        <x:v>3243</x:v>
      </x:c>
      <x:c r="D493" s="1" t="s">
        <x:v>1945</x:v>
      </x:c>
      <x:c r="E493" s="1" t="s">
        <x:v>1880</x:v>
      </x:c>
      <x:c r="F493" s="1" t="s">
        <x:v>1889</x:v>
      </x:c>
      <x:c r="G493" s="1" t="s">
        <x:v>1954</x:v>
      </x:c>
      <x:c r="H493" s="1" t="s">
        <x:v>1870</x:v>
      </x:c>
      <x:c r="I493" s="1" t="s">
        <x:v>1871</x:v>
      </x:c>
      <x:c r="J493" s="1" t="s">
        <x:v>1902</x:v>
      </x:c>
      <x:c r="K493" s="14" t="n">
        <x:v>45374</x:v>
      </x:c>
      <x:c r="L493" s="1" t="n">
        <x:f aca="0">ROUND((DATE(2026,7,31)-K493)/365.25,2)</x:f>
        <x:v>2.35</x:v>
      </x:c>
      <x:c r="M493" s="14" t="n">
        <x:v>46469</x:v>
      </x:c>
      <x:c r="N493" s="1" t="s">
        <x:v>1884</x:v>
      </x:c>
      <x:c r="O493" s="1" t="n">
        <x:v>180</x:v>
      </x:c>
      <x:c r="P493" s="14" t="n">
        <x:v>46234</x:v>
      </x:c>
      <x:c r="Q493" s="14" t="n">
        <x:v>46414</x:v>
      </x:c>
      <x:c r="R493" s="1" t="n">
        <x:f aca="0">MAX(0,DATE(2026,7,31)-Q493)</x:f>
        <x:v>0</x:v>
      </x:c>
      <x:c r="S493" s="1" t="n">
        <x:v>9</x:v>
      </x:c>
      <x:c r="T493" s="1" t="n">
        <x:v>2033</x:v>
      </x:c>
      <x:c r="U493" s="1" t="s">
        <x:v>1874</x:v>
      </x:c>
      <x:c r="V493" s="15" t="n">
        <x:v>2617.14</x:v>
      </x:c>
      <x:c r="W493" s="15" t="n">
        <x:v>2960.05</x:v>
      </x:c>
      <x:c r="X493" s="1" t="str">
        <x:f aca="0">G493&amp;" | "&amp;D493</x:f>
        <x:v>PulseWorks-A04 | Syringe Pump</x:v>
      </x:c>
      <x:c r="Y493" s="1" t="s">
        <x:v>1875</x:v>
      </x:c>
      <x:c r="Z493" s="11" t="b">
        <x:f aca="0">FALSE()</x:f>
        <x:v>0</x:v>
      </x:c>
    </x:row>
    <x:row r="494" ht="15" hidden="0" customHeight="1">
      <x:c r="A494" s="1" t="s">
        <x:v>3244</x:v>
      </x:c>
      <x:c r="B494" s="1" t="s">
        <x:v>3245</x:v>
      </x:c>
      <x:c r="C494" s="1" t="s">
        <x:v>3246</x:v>
      </x:c>
      <x:c r="D494" s="1" t="s">
        <x:v>1888</x:v>
      </x:c>
      <x:c r="E494" s="1" t="s">
        <x:v>1880</x:v>
      </x:c>
      <x:c r="F494" s="1" t="s">
        <x:v>1889</x:v>
      </x:c>
      <x:c r="G494" s="1" t="s">
        <x:v>1998</x:v>
      </x:c>
      <x:c r="H494" s="1" t="s">
        <x:v>1911</x:v>
      </x:c>
      <x:c r="I494" s="1" t="s">
        <x:v>1941</x:v>
      </x:c>
      <x:c r="J494" s="1" t="s">
        <x:v>1902</x:v>
      </x:c>
      <x:c r="K494" s="14" t="n">
        <x:v>43351</x:v>
      </x:c>
      <x:c r="L494" s="1" t="n">
        <x:f aca="0">ROUND((DATE(2026,7,31)-K494)/365.25,2)</x:f>
        <x:v>7.89</x:v>
      </x:c>
      <x:c r="M494" s="14" t="n">
        <x:v>44446</x:v>
      </x:c>
      <x:c r="N494" s="1" t="s">
        <x:v>1884</x:v>
      </x:c>
      <x:c r="O494" s="1" t="n">
        <x:v>365</x:v>
      </x:c>
      <x:c r="P494" s="14" t="n">
        <x:v>46068</x:v>
      </x:c>
      <x:c r="Q494" s="14" t="n">
        <x:v>46433</x:v>
      </x:c>
      <x:c r="R494" s="1" t="n">
        <x:f aca="0">MAX(0,DATE(2026,7,31)-Q494)</x:f>
        <x:v>0</x:v>
      </x:c>
      <x:c r="S494" s="1" t="n">
        <x:v>10</x:v>
      </x:c>
      <x:c r="T494" s="1" t="n">
        <x:v>2028</x:v>
      </x:c>
      <x:c r="U494" s="1" t="s">
        <x:v>1874</x:v>
      </x:c>
      <x:c r="V494" s="15" t="n">
        <x:v>2602.33</x:v>
      </x:c>
      <x:c r="W494" s="15" t="n">
        <x:v>3618.43</x:v>
      </x:c>
      <x:c r="X494" s="1" t="str">
        <x:f aca="0">G494&amp;" | "&amp;D494</x:f>
        <x:v>PulseWorks-A03 | Infusion Pump</x:v>
      </x:c>
      <x:c r="Y494" s="1" t="s">
        <x:v>1885</x:v>
      </x:c>
      <x:c r="Z494" s="11" t="b">
        <x:f aca="0">FALSE()</x:f>
        <x:v>0</x:v>
      </x:c>
    </x:row>
    <x:row r="495" ht="15" hidden="0" customHeight="1">
      <x:c r="A495" s="1" t="s">
        <x:v>3247</x:v>
      </x:c>
      <x:c r="B495" s="1" t="s">
        <x:v>3248</x:v>
      </x:c>
      <x:c r="C495" s="1" t="s">
        <x:v>3249</x:v>
      </x:c>
      <x:c r="D495" s="1" t="s">
        <x:v>1949</x:v>
      </x:c>
      <x:c r="E495" s="1" t="s">
        <x:v>1916</x:v>
      </x:c>
      <x:c r="F495" s="1" t="s">
        <x:v>1963</x:v>
      </x:c>
      <x:c r="G495" s="1" t="s">
        <x:v>2132</x:v>
      </x:c>
      <x:c r="H495" s="1" t="s">
        <x:v>1870</x:v>
      </x:c>
      <x:c r="I495" s="1" t="s">
        <x:v>1901</x:v>
      </x:c>
      <x:c r="J495" s="1" t="s">
        <x:v>1902</x:v>
      </x:c>
      <x:c r="K495" s="14" t="n">
        <x:v>45459</x:v>
      </x:c>
      <x:c r="L495" s="1" t="n">
        <x:f aca="0">ROUND((DATE(2026,7,31)-K495)/365.25,2)</x:f>
        <x:v>2.12</x:v>
      </x:c>
      <x:c r="M495" s="14" t="n">
        <x:v>46554</x:v>
      </x:c>
      <x:c r="N495" s="1" t="s">
        <x:v>1907</x:v>
      </x:c>
      <x:c r="O495" s="1" t="n">
        <x:v>180</x:v>
      </x:c>
      <x:c r="P495" s="14" t="n">
        <x:v>46197</x:v>
      </x:c>
      <x:c r="Q495" s="14" t="n">
        <x:v>46377</x:v>
      </x:c>
      <x:c r="R495" s="1" t="n">
        <x:f aca="0">MAX(0,DATE(2026,7,31)-Q495)</x:f>
        <x:v>0</x:v>
      </x:c>
      <x:c r="S495" s="1" t="n">
        <x:v>11</x:v>
      </x:c>
      <x:c r="T495" s="1" t="n">
        <x:v>2035</x:v>
      </x:c>
      <x:c r="U495" s="1" t="s">
        <x:v>1874</x:v>
      </x:c>
      <x:c r="V495" s="15" t="n">
        <x:v>18592.42</x:v>
      </x:c>
      <x:c r="W495" s="15" t="n">
        <x:v>19610.55</x:v>
      </x:c>
      <x:c r="X495" s="1" t="str">
        <x:f aca="0">G495&amp;" | "&amp;D495</x:f>
        <x:v>ClinTech-A02 | Neonatal Incubator</x:v>
      </x:c>
      <x:c r="Y495" s="1" t="s">
        <x:v>1885</x:v>
      </x:c>
      <x:c r="Z495" s="11" t="b">
        <x:f aca="0">FALSE()</x:f>
        <x:v>0</x:v>
      </x:c>
    </x:row>
    <x:row r="496" ht="15" hidden="0" customHeight="1">
      <x:c r="A496" s="1" t="s">
        <x:v>3250</x:v>
      </x:c>
      <x:c r="B496" s="1" t="s">
        <x:v>3251</x:v>
      </x:c>
      <x:c r="C496" s="1" t="s">
        <x:v>3252</x:v>
      </x:c>
      <x:c r="D496" s="1" t="s">
        <x:v>2010</x:v>
      </x:c>
      <x:c r="E496" s="1" t="s">
        <x:v>1928</x:v>
      </x:c>
      <x:c r="F496" s="1" t="s">
        <x:v>1868</x:v>
      </x:c>
      <x:c r="G496" s="1" t="s">
        <x:v>1990</x:v>
      </x:c>
      <x:c r="H496" s="1" t="s">
        <x:v>1870</x:v>
      </x:c>
      <x:c r="I496" s="1" t="s">
        <x:v>1941</x:v>
      </x:c>
      <x:c r="J496" s="1" t="s">
        <x:v>1872</x:v>
      </x:c>
      <x:c r="K496" s="14" t="n">
        <x:v>44171</x:v>
      </x:c>
      <x:c r="L496" s="1" t="n">
        <x:f aca="0">ROUND((DATE(2026,7,31)-K496)/365.25,2)</x:f>
        <x:v>5.65</x:v>
      </x:c>
      <x:c r="M496" s="14" t="n">
        <x:v>45266</x:v>
      </x:c>
      <x:c r="N496" s="1" t="s">
        <x:v>1884</x:v>
      </x:c>
      <x:c r="O496" s="1" t="n">
        <x:v>365</x:v>
      </x:c>
      <x:c r="P496" s="14" t="n">
        <x:v>46021</x:v>
      </x:c>
      <x:c r="Q496" s="14" t="n">
        <x:v>46386</x:v>
      </x:c>
      <x:c r="R496" s="1" t="n">
        <x:f aca="0">MAX(0,DATE(2026,7,31)-Q496)</x:f>
        <x:v>0</x:v>
      </x:c>
      <x:c r="S496" s="1" t="n">
        <x:v>8</x:v>
      </x:c>
      <x:c r="T496" s="1" t="n">
        <x:v>2028</x:v>
      </x:c>
      <x:c r="U496" s="1" t="s">
        <x:v>1874</x:v>
      </x:c>
      <x:c r="V496" s="15" t="n">
        <x:v>2018.36</x:v>
      </x:c>
      <x:c r="W496" s="15" t="n">
        <x:v>2781.04</x:v>
      </x:c>
      <x:c r="X496" s="1" t="str">
        <x:f aca="0">G496&amp;" | "&amp;D496</x:f>
        <x:v>NovaCare-C04 | Vital Signs Monitor</x:v>
      </x:c>
      <x:c r="Y496" s="1" t="s">
        <x:v>1885</x:v>
      </x:c>
      <x:c r="Z496" s="11" t="b">
        <x:f aca="0">FALSE()</x:f>
        <x:v>0</x:v>
      </x:c>
    </x:row>
    <x:row r="497" ht="15" hidden="0" customHeight="1">
      <x:c r="A497" s="1" t="s">
        <x:v>1184</x:v>
      </x:c>
      <x:c r="B497" s="1" t="s">
        <x:v>3253</x:v>
      </x:c>
      <x:c r="C497" s="1" t="s">
        <x:v>3254</x:v>
      </x:c>
      <x:c r="D497" s="1" t="s">
        <x:v>1927</x:v>
      </x:c>
      <x:c r="E497" s="1" t="s">
        <x:v>1928</x:v>
      </x:c>
      <x:c r="F497" s="1" t="s">
        <x:v>1917</x:v>
      </x:c>
      <x:c r="G497" s="1" t="s">
        <x:v>2277</x:v>
      </x:c>
      <x:c r="H497" s="1" t="s">
        <x:v>1911</x:v>
      </x:c>
      <x:c r="I497" s="1" t="s">
        <x:v>1892</x:v>
      </x:c>
      <x:c r="J497" s="1" t="s">
        <x:v>1902</x:v>
      </x:c>
      <x:c r="K497" s="14" t="n">
        <x:v>45263</x:v>
      </x:c>
      <x:c r="L497" s="1" t="n">
        <x:f aca="0">ROUND((DATE(2026,7,31)-K497)/365.25,2)</x:f>
        <x:v>2.66</x:v>
      </x:c>
      <x:c r="M497" s="14" t="n">
        <x:v>46358</x:v>
      </x:c>
      <x:c r="N497" s="1" t="s">
        <x:v>1884</x:v>
      </x:c>
      <x:c r="O497" s="1" t="n">
        <x:v>365</x:v>
      </x:c>
      <x:c r="P497" s="14" t="n">
        <x:v>46195</x:v>
      </x:c>
      <x:c r="Q497" s="14" t="n">
        <x:v>46560</x:v>
      </x:c>
      <x:c r="R497" s="1" t="n">
        <x:f aca="0">MAX(0,DATE(2026,7,31)-Q497)</x:f>
        <x:v>0</x:v>
      </x:c>
      <x:c r="S497" s="1" t="n">
        <x:v>8</x:v>
      </x:c>
      <x:c r="T497" s="1" t="n">
        <x:v>2031</x:v>
      </x:c>
      <x:c r="U497" s="1" t="s">
        <x:v>1874</x:v>
      </x:c>
      <x:c r="V497" s="15" t="n">
        <x:v>8882.66</x:v>
      </x:c>
      <x:c r="W497" s="15" t="n">
        <x:v>9210.42</x:v>
      </x:c>
      <x:c r="X497" s="1" t="str">
        <x:f aca="0">G497&amp;" | "&amp;D497</x:f>
        <x:v>Apex-C02 | Patient Monitor</x:v>
      </x:c>
      <x:c r="Y497" s="1" t="s">
        <x:v>1875</x:v>
      </x:c>
      <x:c r="Z497" s="11" t="b">
        <x:f aca="0">FALSE()</x:f>
        <x:v>0</x:v>
      </x:c>
    </x:row>
    <x:row r="498" ht="15" hidden="0" customHeight="1">
      <x:c r="A498" s="1" t="s">
        <x:v>1186</x:v>
      </x:c>
      <x:c r="B498" s="1" t="s">
        <x:v>3255</x:v>
      </x:c>
      <x:c r="C498" s="1" t="s">
        <x:v>3256</x:v>
      </x:c>
      <x:c r="D498" s="1" t="s">
        <x:v>2010</x:v>
      </x:c>
      <x:c r="E498" s="1" t="s">
        <x:v>1928</x:v>
      </x:c>
      <x:c r="F498" s="1" t="s">
        <x:v>1917</x:v>
      </x:c>
      <x:c r="G498" s="1" t="s">
        <x:v>2015</x:v>
      </x:c>
      <x:c r="H498" s="1" t="s">
        <x:v>1911</x:v>
      </x:c>
      <x:c r="I498" s="1" t="s">
        <x:v>1871</x:v>
      </x:c>
      <x:c r="J498" s="1" t="s">
        <x:v>1872</x:v>
      </x:c>
      <x:c r="K498" s="14" t="n">
        <x:v>45011</x:v>
      </x:c>
      <x:c r="L498" s="1" t="n">
        <x:f aca="0">ROUND((DATE(2026,7,31)-K498)/365.25,2)</x:f>
        <x:v>3.35</x:v>
      </x:c>
      <x:c r="M498" s="14" t="n">
        <x:v>46106</x:v>
      </x:c>
      <x:c r="N498" s="1" t="s">
        <x:v>1907</x:v>
      </x:c>
      <x:c r="O498" s="1" t="n">
        <x:v>180</x:v>
      </x:c>
      <x:c r="P498" s="14" t="n">
        <x:v>46177</x:v>
      </x:c>
      <x:c r="Q498" s="14" t="n">
        <x:v>46357</x:v>
      </x:c>
      <x:c r="R498" s="1" t="n">
        <x:f aca="0">MAX(0,DATE(2026,7,31)-Q498)</x:f>
        <x:v>0</x:v>
      </x:c>
      <x:c r="S498" s="1" t="n">
        <x:v>7</x:v>
      </x:c>
      <x:c r="T498" s="1" t="n">
        <x:v>2030</x:v>
      </x:c>
      <x:c r="U498" s="1" t="s">
        <x:v>1874</x:v>
      </x:c>
      <x:c r="V498" s="15" t="n">
        <x:v>2017.4</x:v>
      </x:c>
      <x:c r="W498" s="15" t="n">
        <x:v>2796.61</x:v>
      </x:c>
      <x:c r="X498" s="1" t="str">
        <x:f aca="0">G498&amp;" | "&amp;D498</x:f>
        <x:v>Apex-A02 | Vital Signs Monitor</x:v>
      </x:c>
      <x:c r="Y498" s="1" t="s">
        <x:v>1875</x:v>
      </x:c>
      <x:c r="Z498" s="11" t="b">
        <x:f aca="0">FALSE()</x:f>
        <x:v>0</x:v>
      </x:c>
    </x:row>
    <x:row r="499" ht="15" hidden="0" customHeight="1">
      <x:c r="A499" s="1" t="s">
        <x:v>3257</x:v>
      </x:c>
      <x:c r="B499" s="1" t="s">
        <x:v>3258</x:v>
      </x:c>
      <x:c r="C499" s="1" t="s">
        <x:v>3259</x:v>
      </x:c>
      <x:c r="D499" s="1" t="s">
        <x:v>1888</x:v>
      </x:c>
      <x:c r="E499" s="1" t="s">
        <x:v>1880</x:v>
      </x:c>
      <x:c r="F499" s="1" t="s">
        <x:v>1868</x:v>
      </x:c>
      <x:c r="G499" s="1" t="s">
        <x:v>1869</x:v>
      </x:c>
      <x:c r="H499" s="1" t="s">
        <x:v>1870</x:v>
      </x:c>
      <x:c r="I499" s="1" t="s">
        <x:v>1923</x:v>
      </x:c>
      <x:c r="J499" s="1" t="s">
        <x:v>1893</x:v>
      </x:c>
      <x:c r="K499" s="14" t="n">
        <x:v>44819</x:v>
      </x:c>
      <x:c r="L499" s="1" t="n">
        <x:f aca="0">ROUND((DATE(2026,7,31)-K499)/365.25,2)</x:f>
        <x:v>3.87</x:v>
      </x:c>
      <x:c r="M499" s="14" t="n">
        <x:v>45914</x:v>
      </x:c>
      <x:c r="N499" s="1" t="s">
        <x:v>1884</x:v>
      </x:c>
      <x:c r="O499" s="1" t="n">
        <x:v>365</x:v>
      </x:c>
      <x:c r="P499" s="14" t="n">
        <x:v>46200</x:v>
      </x:c>
      <x:c r="Q499" s="14" t="n">
        <x:v>46565</x:v>
      </x:c>
      <x:c r="R499" s="1" t="n">
        <x:f aca="0">MAX(0,DATE(2026,7,31)-Q499)</x:f>
        <x:v>0</x:v>
      </x:c>
      <x:c r="S499" s="1" t="n">
        <x:v>9</x:v>
      </x:c>
      <x:c r="T499" s="1" t="n">
        <x:v>2031</x:v>
      </x:c>
      <x:c r="U499" s="1" t="s">
        <x:v>1874</x:v>
      </x:c>
      <x:c r="V499" s="15" t="n">
        <x:v>3272.05</x:v>
      </x:c>
      <x:c r="W499" s="15" t="n">
        <x:v>3272.05</x:v>
      </x:c>
      <x:c r="X499" s="1" t="str">
        <x:f aca="0">G499&amp;" | "&amp;D499</x:f>
        <x:v>NovaCare-B02 | Infusion Pump</x:v>
      </x:c>
      <x:c r="Y499" s="1" t="s">
        <x:v>1885</x:v>
      </x:c>
      <x:c r="Z499" s="11" t="b">
        <x:f aca="0">FALSE()</x:f>
        <x:v>0</x:v>
      </x:c>
    </x:row>
    <x:row r="500" ht="15" hidden="0" customHeight="1">
      <x:c r="A500" s="1" t="s">
        <x:v>3260</x:v>
      </x:c>
      <x:c r="B500" s="1" t="s">
        <x:v>3261</x:v>
      </x:c>
      <x:c r="C500" s="1" t="s">
        <x:v>3262</x:v>
      </x:c>
      <x:c r="D500" s="1" t="s">
        <x:v>2010</x:v>
      </x:c>
      <x:c r="E500" s="1" t="s">
        <x:v>1928</x:v>
      </x:c>
      <x:c r="F500" s="1" t="s">
        <x:v>1917</x:v>
      </x:c>
      <x:c r="G500" s="1" t="s">
        <x:v>2075</x:v>
      </x:c>
      <x:c r="H500" s="1" t="s">
        <x:v>1911</x:v>
      </x:c>
      <x:c r="I500" s="1" t="s">
        <x:v>1983</x:v>
      </x:c>
      <x:c r="J500" s="1" t="s">
        <x:v>1893</x:v>
      </x:c>
      <x:c r="K500" s="14" t="n">
        <x:v>43434</x:v>
      </x:c>
      <x:c r="L500" s="1" t="n">
        <x:f aca="0">ROUND((DATE(2026,7,31)-K500)/365.25,2)</x:f>
        <x:v>7.67</x:v>
      </x:c>
      <x:c r="M500" s="14" t="n">
        <x:v>44529</x:v>
      </x:c>
      <x:c r="N500" s="1" t="s">
        <x:v>1884</x:v>
      </x:c>
      <x:c r="O500" s="1" t="n">
        <x:v>365</x:v>
      </x:c>
      <x:c r="P500" s="14" t="n">
        <x:v>46207</x:v>
      </x:c>
      <x:c r="Q500" s="14" t="n">
        <x:v>46572</x:v>
      </x:c>
      <x:c r="R500" s="1" t="n">
        <x:f aca="0">MAX(0,DATE(2026,7,31)-Q500)</x:f>
        <x:v>0</x:v>
      </x:c>
      <x:c r="S500" s="1" t="n">
        <x:v>7</x:v>
      </x:c>
      <x:c r="T500" s="1" t="n">
        <x:v>2025</x:v>
      </x:c>
      <x:c r="U500" s="1" t="s">
        <x:v>1874</x:v>
      </x:c>
      <x:c r="V500" s="15" t="n">
        <x:v>1983.15</x:v>
      </x:c>
      <x:c r="W500" s="15" t="n">
        <x:v>2163.8</x:v>
      </x:c>
      <x:c r="X500" s="1" t="str">
        <x:f aca="0">G500&amp;" | "&amp;D500</x:f>
        <x:v>Apex-A04 | Vital Signs Monitor</x:v>
      </x:c>
      <x:c r="Y500" s="1" t="s">
        <x:v>1885</x:v>
      </x:c>
      <x:c r="Z500" s="11" t="b">
        <x:f aca="0">FALSE()</x:f>
        <x:v>0</x:v>
      </x:c>
    </x:row>
    <x:row r="501" ht="15" hidden="0" customHeight="1">
      <x:c r="A501" s="1" t="s">
        <x:v>3263</x:v>
      </x:c>
      <x:c r="B501" s="1" t="s">
        <x:v>3264</x:v>
      </x:c>
      <x:c r="C501" s="1" t="s">
        <x:v>3265</x:v>
      </x:c>
      <x:c r="D501" s="1" t="s">
        <x:v>1888</x:v>
      </x:c>
      <x:c r="E501" s="1" t="s">
        <x:v>1880</x:v>
      </x:c>
      <x:c r="F501" s="1" t="s">
        <x:v>1963</x:v>
      </x:c>
      <x:c r="G501" s="1" t="s">
        <x:v>2507</x:v>
      </x:c>
      <x:c r="H501" s="1" t="s">
        <x:v>1870</x:v>
      </x:c>
      <x:c r="I501" s="1" t="s">
        <x:v>1892</x:v>
      </x:c>
      <x:c r="J501" s="1" t="s">
        <x:v>1893</x:v>
      </x:c>
      <x:c r="K501" s="14" t="n">
        <x:v>45369</x:v>
      </x:c>
      <x:c r="L501" s="1" t="n">
        <x:f aca="0">ROUND((DATE(2026,7,31)-K501)/365.25,2)</x:f>
        <x:v>2.37</x:v>
      </x:c>
      <x:c r="M501" s="14" t="n">
        <x:v>46464</x:v>
      </x:c>
      <x:c r="N501" s="1" t="s">
        <x:v>1873</x:v>
      </x:c>
      <x:c r="O501" s="1" t="n">
        <x:v>365</x:v>
      </x:c>
      <x:c r="P501" s="14" t="n">
        <x:v>46128</x:v>
      </x:c>
      <x:c r="Q501" s="14" t="n">
        <x:v>46493</x:v>
      </x:c>
      <x:c r="R501" s="1" t="n">
        <x:f aca="0">MAX(0,DATE(2026,7,31)-Q501)</x:f>
        <x:v>0</x:v>
      </x:c>
      <x:c r="S501" s="1" t="n">
        <x:v>9</x:v>
      </x:c>
      <x:c r="T501" s="1" t="n">
        <x:v>2033</x:v>
      </x:c>
      <x:c r="U501" s="1" t="s">
        <x:v>1874</x:v>
      </x:c>
      <x:c r="V501" s="15" t="n">
        <x:v>2624.58</x:v>
      </x:c>
      <x:c r="W501" s="15" t="n">
        <x:v>3416.96</x:v>
      </x:c>
      <x:c r="X501" s="1" t="str">
        <x:f aca="0">G501&amp;" | "&amp;D501</x:f>
        <x:v>ClinTech-B04 | Infusion Pump</x:v>
      </x:c>
      <x:c r="Y501" s="1" t="s">
        <x:v>1885</x:v>
      </x:c>
      <x:c r="Z501" s="11" t="b">
        <x:f aca="0">FALSE()</x:f>
        <x:v>0</x:v>
      </x:c>
    </x:row>
    <x:row r="502" ht="15" hidden="0" customHeight="1">
      <x:c r="A502" s="1" t="s">
        <x:v>1187</x:v>
      </x:c>
      <x:c r="B502" s="1" t="s">
        <x:v>3266</x:v>
      </x:c>
      <x:c r="C502" s="1" t="s">
        <x:v>3267</x:v>
      </x:c>
      <x:c r="D502" s="1" t="s">
        <x:v>1897</x:v>
      </x:c>
      <x:c r="E502" s="1" t="s">
        <x:v>1898</x:v>
      </x:c>
      <x:c r="F502" s="1" t="s">
        <x:v>1963</x:v>
      </x:c>
      <x:c r="G502" s="1" t="s">
        <x:v>2011</x:v>
      </x:c>
      <x:c r="H502" s="1" t="s">
        <x:v>1891</x:v>
      </x:c>
      <x:c r="I502" s="1" t="s">
        <x:v>1901</x:v>
      </x:c>
      <x:c r="J502" s="1" t="s">
        <x:v>1902</x:v>
      </x:c>
      <x:c r="K502" s="14" t="n">
        <x:v>44004</x:v>
      </x:c>
      <x:c r="L502" s="1" t="n">
        <x:f aca="0">ROUND((DATE(2026,7,31)-K502)/365.25,2)</x:f>
        <x:v>6.11</x:v>
      </x:c>
      <x:c r="M502" s="14" t="n">
        <x:v>45099</x:v>
      </x:c>
      <x:c r="N502" s="1" t="s">
        <x:v>1884</x:v>
      </x:c>
      <x:c r="O502" s="1" t="n">
        <x:v>365</x:v>
      </x:c>
      <x:c r="P502" s="14" t="n">
        <x:v>46140</x:v>
      </x:c>
      <x:c r="Q502" s="14" t="n">
        <x:v>46505</x:v>
      </x:c>
      <x:c r="R502" s="1" t="n">
        <x:f aca="0">MAX(0,DATE(2026,7,31)-Q502)</x:f>
        <x:v>0</x:v>
      </x:c>
      <x:c r="S502" s="1" t="n">
        <x:v>9</x:v>
      </x:c>
      <x:c r="T502" s="1" t="n">
        <x:v>2029</x:v>
      </x:c>
      <x:c r="U502" s="1" t="s">
        <x:v>1874</x:v>
      </x:c>
      <x:c r="V502" s="15" t="n">
        <x:v>15390.16</x:v>
      </x:c>
      <x:c r="W502" s="15" t="n">
        <x:v>18473.14</x:v>
      </x:c>
      <x:c r="X502" s="1" t="str">
        <x:f aca="0">G502&amp;" | "&amp;D502</x:f>
        <x:v>ClinTech-B03 | Defibrillator</x:v>
      </x:c>
      <x:c r="Y502" s="1" t="s">
        <x:v>1875</x:v>
      </x:c>
      <x:c r="Z502" s="11" t="b">
        <x:f aca="0">FALSE()</x:f>
        <x:v>0</x:v>
      </x:c>
    </x:row>
    <x:row r="503" ht="15" hidden="0" customHeight="1">
      <x:c r="A503" s="1" t="s">
        <x:v>3268</x:v>
      </x:c>
      <x:c r="B503" s="1" t="s">
        <x:v>3269</x:v>
      </x:c>
      <x:c r="C503" s="1" t="s">
        <x:v>3270</x:v>
      </x:c>
      <x:c r="D503" s="1" t="s">
        <x:v>1915</x:v>
      </x:c>
      <x:c r="E503" s="1" t="s">
        <x:v>1916</x:v>
      </x:c>
      <x:c r="F503" s="1" t="s">
        <x:v>1963</x:v>
      </x:c>
      <x:c r="G503" s="1" t="s">
        <x:v>2037</x:v>
      </x:c>
      <x:c r="H503" s="1" t="s">
        <x:v>1891</x:v>
      </x:c>
      <x:c r="I503" s="1" t="s">
        <x:v>1994</x:v>
      </x:c>
      <x:c r="J503" s="1" t="s">
        <x:v>1902</x:v>
      </x:c>
      <x:c r="K503" s="14" t="n">
        <x:v>45087</x:v>
      </x:c>
      <x:c r="L503" s="1" t="n">
        <x:f aca="0">ROUND((DATE(2026,7,31)-K503)/365.25,2)</x:f>
        <x:v>3.14</x:v>
      </x:c>
      <x:c r="M503" s="14" t="n">
        <x:v>46182</x:v>
      </x:c>
      <x:c r="N503" s="1" t="s">
        <x:v>1884</x:v>
      </x:c>
      <x:c r="O503" s="1" t="n">
        <x:v>365</x:v>
      </x:c>
      <x:c r="P503" s="14" t="n">
        <x:v>46174</x:v>
      </x:c>
      <x:c r="Q503" s="14" t="n">
        <x:v>46539</x:v>
      </x:c>
      <x:c r="R503" s="1" t="n">
        <x:f aca="0">MAX(0,DATE(2026,7,31)-Q503)</x:f>
        <x:v>0</x:v>
      </x:c>
      <x:c r="S503" s="1" t="n">
        <x:v>10</x:v>
      </x:c>
      <x:c r="T503" s="1" t="n">
        <x:v>2033</x:v>
      </x:c>
      <x:c r="U503" s="1" t="s">
        <x:v>1874</x:v>
      </x:c>
      <x:c r="V503" s="15" t="n">
        <x:v>26302.14</x:v>
      </x:c>
      <x:c r="W503" s="15" t="n">
        <x:v>36216.37</x:v>
      </x:c>
      <x:c r="X503" s="1" t="str">
        <x:f aca="0">G503&amp;" | "&amp;D503</x:f>
        <x:v>ClinTech-C02 | Ventilator</x:v>
      </x:c>
      <x:c r="Y503" s="1" t="s">
        <x:v>1885</x:v>
      </x:c>
      <x:c r="Z503" s="11" t="b">
        <x:f aca="0">FALSE()</x:f>
        <x:v>0</x:v>
      </x:c>
    </x:row>
    <x:row r="504" ht="15" hidden="0" customHeight="1">
      <x:c r="A504" s="1" t="s">
        <x:v>3271</x:v>
      </x:c>
      <x:c r="B504" s="1" t="s">
        <x:v>3272</x:v>
      </x:c>
      <x:c r="C504" s="1" t="s">
        <x:v>3273</x:v>
      </x:c>
      <x:c r="D504" s="1" t="s">
        <x:v>2010</x:v>
      </x:c>
      <x:c r="E504" s="1" t="s">
        <x:v>1928</x:v>
      </x:c>
      <x:c r="F504" s="1" t="s">
        <x:v>1963</x:v>
      </x:c>
      <x:c r="G504" s="1" t="s">
        <x:v>2033</x:v>
      </x:c>
      <x:c r="H504" s="1" t="s">
        <x:v>1911</x:v>
      </x:c>
      <x:c r="I504" s="1" t="s">
        <x:v>1994</x:v>
      </x:c>
      <x:c r="J504" s="1" t="s">
        <x:v>1893</x:v>
      </x:c>
      <x:c r="K504" s="14" t="n">
        <x:v>44155</x:v>
      </x:c>
      <x:c r="L504" s="1" t="n">
        <x:f aca="0">ROUND((DATE(2026,7,31)-K504)/365.25,2)</x:f>
        <x:v>5.69</x:v>
      </x:c>
      <x:c r="M504" s="14" t="n">
        <x:v>45250</x:v>
      </x:c>
      <x:c r="N504" s="1" t="s">
        <x:v>1873</x:v>
      </x:c>
      <x:c r="O504" s="1" t="n">
        <x:v>365</x:v>
      </x:c>
      <x:c r="P504" s="14" t="n">
        <x:v>46196</x:v>
      </x:c>
      <x:c r="Q504" s="14" t="n">
        <x:v>46561</x:v>
      </x:c>
      <x:c r="R504" s="1" t="n">
        <x:f aca="0">MAX(0,DATE(2026,7,31)-Q504)</x:f>
        <x:v>0</x:v>
      </x:c>
      <x:c r="S504" s="1" t="n">
        <x:v>8</x:v>
      </x:c>
      <x:c r="T504" s="1" t="n">
        <x:v>2028</x:v>
      </x:c>
      <x:c r="U504" s="1" t="s">
        <x:v>1874</x:v>
      </x:c>
      <x:c r="V504" s="15" t="n">
        <x:v>2105.86</x:v>
      </x:c>
      <x:c r="W504" s="15" t="n">
        <x:v>2157.92</x:v>
      </x:c>
      <x:c r="X504" s="1" t="str">
        <x:f aca="0">G504&amp;" | "&amp;D504</x:f>
        <x:v>ClinTech-B01 | Vital Signs Monitor</x:v>
      </x:c>
      <x:c r="Y504" s="1" t="s">
        <x:v>1885</x:v>
      </x:c>
      <x:c r="Z504" s="11" t="b">
        <x:f aca="0">FALSE()</x:f>
        <x:v>0</x:v>
      </x:c>
    </x:row>
    <x:row r="505" ht="15" hidden="0" customHeight="1">
      <x:c r="A505" s="1" t="s">
        <x:v>3274</x:v>
      </x:c>
      <x:c r="B505" s="1" t="s">
        <x:v>3275</x:v>
      </x:c>
      <x:c r="C505" s="1" t="s">
        <x:v>3276</x:v>
      </x:c>
      <x:c r="D505" s="1" t="s">
        <x:v>1945</x:v>
      </x:c>
      <x:c r="E505" s="1" t="s">
        <x:v>1880</x:v>
      </x:c>
      <x:c r="F505" s="1" t="s">
        <x:v>1889</x:v>
      </x:c>
      <x:c r="G505" s="1" t="s">
        <x:v>1890</x:v>
      </x:c>
      <x:c r="H505" s="1" t="s">
        <x:v>1891</x:v>
      </x:c>
      <x:c r="I505" s="1" t="s">
        <x:v>1871</x:v>
      </x:c>
      <x:c r="J505" s="1" t="s">
        <x:v>1902</x:v>
      </x:c>
      <x:c r="K505" s="14" t="n">
        <x:v>43762</x:v>
      </x:c>
      <x:c r="L505" s="1" t="n">
        <x:f aca="0">ROUND((DATE(2026,7,31)-K505)/365.25,2)</x:f>
        <x:v>6.77</x:v>
      </x:c>
      <x:c r="M505" s="14" t="n">
        <x:v>44857</x:v>
      </x:c>
      <x:c r="N505" s="1" t="s">
        <x:v>1884</x:v>
      </x:c>
      <x:c r="O505" s="1" t="n">
        <x:v>180</x:v>
      </x:c>
      <x:c r="P505" s="14" t="n">
        <x:v>45806</x:v>
      </x:c>
      <x:c r="Q505" s="14" t="n">
        <x:v>45986</x:v>
      </x:c>
      <x:c r="R505" s="1" t="n">
        <x:f aca="0">MAX(0,DATE(2026,7,31)-Q505)</x:f>
        <x:v>248</x:v>
      </x:c>
      <x:c r="S505" s="1" t="n">
        <x:v>8</x:v>
      </x:c>
      <x:c r="T505" s="1" t="n">
        <x:v>2027</x:v>
      </x:c>
      <x:c r="U505" s="1" t="s">
        <x:v>1874</x:v>
      </x:c>
      <x:c r="V505" s="15" t="n">
        <x:v>2441.39</x:v>
      </x:c>
      <x:c r="W505" s="15" t="n">
        <x:v>3069.68</x:v>
      </x:c>
      <x:c r="X505" s="1" t="str">
        <x:f aca="0">G505&amp;" | "&amp;D505</x:f>
        <x:v>PulseWorks-B02 | Syringe Pump</x:v>
      </x:c>
      <x:c r="Y505" s="1" t="s">
        <x:v>1885</x:v>
      </x:c>
      <x:c r="Z505" s="11" t="b">
        <x:f aca="0">FALSE()</x:f>
        <x:v>0</x:v>
      </x:c>
    </x:row>
    <x:row r="506" ht="15" hidden="0" customHeight="1">
      <x:c r="A506" s="1" t="s">
        <x:v>1188</x:v>
      </x:c>
      <x:c r="B506" s="1" t="s">
        <x:v>3277</x:v>
      </x:c>
      <x:c r="C506" s="1" t="s">
        <x:v>3278</x:v>
      </x:c>
      <x:c r="D506" s="1" t="s">
        <x:v>1933</x:v>
      </x:c>
      <x:c r="E506" s="1" t="s">
        <x:v>1934</x:v>
      </x:c>
      <x:c r="F506" s="1" t="s">
        <x:v>1899</x:v>
      </x:c>
      <x:c r="G506" s="1" t="s">
        <x:v>2145</x:v>
      </x:c>
      <x:c r="H506" s="1" t="s">
        <x:v>1911</x:v>
      </x:c>
      <x:c r="I506" s="1" t="s">
        <x:v>1923</x:v>
      </x:c>
      <x:c r="J506" s="1" t="s">
        <x:v>1893</x:v>
      </x:c>
      <x:c r="K506" s="14" t="n">
        <x:v>44970</x:v>
      </x:c>
      <x:c r="L506" s="1" t="n">
        <x:f aca="0">ROUND((DATE(2026,7,31)-K506)/365.25,2)</x:f>
        <x:v>3.46</x:v>
      </x:c>
      <x:c r="M506" s="14" t="n">
        <x:v>46065</x:v>
      </x:c>
      <x:c r="N506" s="1" t="s">
        <x:v>1907</x:v>
      </x:c>
      <x:c r="O506" s="1" t="n">
        <x:v>180</x:v>
      </x:c>
      <x:c r="P506" s="14" t="n">
        <x:v>45915</x:v>
      </x:c>
      <x:c r="Q506" s="14" t="n">
        <x:v>46095</x:v>
      </x:c>
      <x:c r="R506" s="1" t="n">
        <x:f aca="0">MAX(0,DATE(2026,7,31)-Q506)</x:f>
        <x:v>139</x:v>
      </x:c>
      <x:c r="S506" s="1" t="n">
        <x:v>7</x:v>
      </x:c>
      <x:c r="T506" s="1" t="n">
        <x:v>2030</x:v>
      </x:c>
      <x:c r="U506" s="1" t="s">
        <x:v>1874</x:v>
      </x:c>
      <x:c r="V506" s="15" t="n">
        <x:v>1909.1</x:v>
      </x:c>
      <x:c r="W506" s="15" t="n">
        <x:v>2274.4</x:v>
      </x:c>
      <x:c r="X506" s="1" t="str">
        <x:f aca="0">G506&amp;" | "&amp;D506</x:f>
        <x:v>MedAxis-A04 | Suction Pump</x:v>
      </x:c>
      <x:c r="Y506" s="1" t="s">
        <x:v>1875</x:v>
      </x:c>
      <x:c r="Z506" s="11" t="b">
        <x:f aca="0">FALSE()</x:f>
        <x:v>0</x:v>
      </x:c>
    </x:row>
    <x:row r="507" ht="15" hidden="0" customHeight="1">
      <x:c r="A507" s="1" t="s">
        <x:v>1190</x:v>
      </x:c>
      <x:c r="B507" s="1" t="s">
        <x:v>3279</x:v>
      </x:c>
      <x:c r="C507" s="1" t="s">
        <x:v>3280</x:v>
      </x:c>
      <x:c r="D507" s="1" t="s">
        <x:v>2010</x:v>
      </x:c>
      <x:c r="E507" s="1" t="s">
        <x:v>1928</x:v>
      </x:c>
      <x:c r="F507" s="1" t="s">
        <x:v>1881</x:v>
      </x:c>
      <x:c r="G507" s="1" t="s">
        <x:v>2332</x:v>
      </x:c>
      <x:c r="H507" s="1" t="s">
        <x:v>1911</x:v>
      </x:c>
      <x:c r="I507" s="1" t="s">
        <x:v>1994</x:v>
      </x:c>
      <x:c r="J507" s="1" t="s">
        <x:v>1872</x:v>
      </x:c>
      <x:c r="K507" s="14" t="n">
        <x:v>41486</x:v>
      </x:c>
      <x:c r="L507" s="1" t="n">
        <x:f aca="0">ROUND((DATE(2026,7,31)-K507)/365.25,2)</x:f>
        <x:v>13</x:v>
      </x:c>
      <x:c r="M507" s="14" t="n">
        <x:v>42581</x:v>
      </x:c>
      <x:c r="N507" s="1" t="s">
        <x:v>1884</x:v>
      </x:c>
      <x:c r="O507" s="1" t="n">
        <x:v>180</x:v>
      </x:c>
      <x:c r="P507" s="14" t="n">
        <x:v>46145</x:v>
      </x:c>
      <x:c r="Q507" s="14" t="n">
        <x:v>46325</x:v>
      </x:c>
      <x:c r="R507" s="1" t="n">
        <x:f aca="0">MAX(0,DATE(2026,7,31)-Q507)</x:f>
        <x:v>0</x:v>
      </x:c>
      <x:c r="S507" s="1" t="n">
        <x:v>8</x:v>
      </x:c>
      <x:c r="T507" s="1" t="n">
        <x:v>2021</x:v>
      </x:c>
      <x:c r="U507" s="1" t="s">
        <x:v>1874</x:v>
      </x:c>
      <x:c r="V507" s="15" t="n">
        <x:v>2232.54</x:v>
      </x:c>
      <x:c r="W507" s="15" t="n">
        <x:v>2641.03</x:v>
      </x:c>
      <x:c r="X507" s="1" t="str">
        <x:f aca="0">G507&amp;" | "&amp;D507</x:f>
        <x:v>Helix-C02 | Vital Signs Monitor</x:v>
      </x:c>
      <x:c r="Y507" s="1" t="s">
        <x:v>1875</x:v>
      </x:c>
      <x:c r="Z507" s="11" t="b">
        <x:f aca="0">FALSE()</x:f>
        <x:v>0</x:v>
      </x:c>
    </x:row>
    <x:row r="508" ht="15" hidden="0" customHeight="1">
      <x:c r="A508" s="1" t="s">
        <x:v>3281</x:v>
      </x:c>
      <x:c r="B508" s="1" t="s">
        <x:v>3282</x:v>
      </x:c>
      <x:c r="C508" s="1" t="s">
        <x:v>3283</x:v>
      </x:c>
      <x:c r="D508" s="1" t="s">
        <x:v>1915</x:v>
      </x:c>
      <x:c r="E508" s="1" t="s">
        <x:v>1916</x:v>
      </x:c>
      <x:c r="F508" s="1" t="s">
        <x:v>1868</x:v>
      </x:c>
      <x:c r="G508" s="1" t="s">
        <x:v>1869</x:v>
      </x:c>
      <x:c r="H508" s="1" t="s">
        <x:v>1870</x:v>
      </x:c>
      <x:c r="I508" s="1" t="s">
        <x:v>1968</x:v>
      </x:c>
      <x:c r="J508" s="1" t="s">
        <x:v>1902</x:v>
      </x:c>
      <x:c r="K508" s="14" t="n">
        <x:v>41486</x:v>
      </x:c>
      <x:c r="L508" s="1" t="n">
        <x:f aca="0">ROUND((DATE(2026,7,31)-K508)/365.25,2)</x:f>
        <x:v>13</x:v>
      </x:c>
      <x:c r="M508" s="14" t="n">
        <x:v>42581</x:v>
      </x:c>
      <x:c r="N508" s="1" t="s">
        <x:v>1884</x:v>
      </x:c>
      <x:c r="O508" s="1" t="n">
        <x:v>180</x:v>
      </x:c>
      <x:c r="P508" s="14" t="n">
        <x:v>46003</x:v>
      </x:c>
      <x:c r="Q508" s="14" t="n">
        <x:v>46183</x:v>
      </x:c>
      <x:c r="R508" s="1" t="n">
        <x:f aca="0">MAX(0,DATE(2026,7,31)-Q508)</x:f>
        <x:v>51</x:v>
      </x:c>
      <x:c r="S508" s="1" t="n">
        <x:v>10</x:v>
      </x:c>
      <x:c r="T508" s="1" t="n">
        <x:v>2023</x:v>
      </x:c>
      <x:c r="U508" s="1" t="s">
        <x:v>1874</x:v>
      </x:c>
      <x:c r="V508" s="15" t="n">
        <x:v>23969.14</x:v>
      </x:c>
      <x:c r="W508" s="15" t="n">
        <x:v>28009.38</x:v>
      </x:c>
      <x:c r="X508" s="1" t="str">
        <x:f aca="0">G508&amp;" | "&amp;D508</x:f>
        <x:v>NovaCare-B02 | Ventilator</x:v>
      </x:c>
      <x:c r="Y508" s="1" t="s">
        <x:v>1885</x:v>
      </x:c>
      <x:c r="Z508" s="11" t="b">
        <x:f aca="0">FALSE()</x:f>
        <x:v>0</x:v>
      </x:c>
    </x:row>
    <x:row r="509" ht="15" hidden="0" customHeight="1">
      <x:c r="A509" s="1" t="s">
        <x:v>3284</x:v>
      </x:c>
      <x:c r="B509" s="1" t="s">
        <x:v>3285</x:v>
      </x:c>
      <x:c r="C509" s="1" t="s">
        <x:v>3286</x:v>
      </x:c>
      <x:c r="D509" s="1" t="s">
        <x:v>1927</x:v>
      </x:c>
      <x:c r="E509" s="1" t="s">
        <x:v>1928</x:v>
      </x:c>
      <x:c r="F509" s="1" t="s">
        <x:v>1889</x:v>
      </x:c>
      <x:c r="G509" s="1" t="s">
        <x:v>2250</x:v>
      </x:c>
      <x:c r="H509" s="1" t="s">
        <x:v>1891</x:v>
      </x:c>
      <x:c r="I509" s="1" t="s">
        <x:v>1901</x:v>
      </x:c>
      <x:c r="J509" s="1" t="s">
        <x:v>1893</x:v>
      </x:c>
      <x:c r="K509" s="14" t="n">
        <x:v>44647</x:v>
      </x:c>
      <x:c r="L509" s="1" t="n">
        <x:f aca="0">ROUND((DATE(2026,7,31)-K509)/365.25,2)</x:f>
        <x:v>4.34</x:v>
      </x:c>
      <x:c r="M509" s="14" t="n">
        <x:v>45742</x:v>
      </x:c>
      <x:c r="N509" s="1" t="s">
        <x:v>1884</x:v>
      </x:c>
      <x:c r="O509" s="1" t="n">
        <x:v>180</x:v>
      </x:c>
      <x:c r="P509" s="14" t="n">
        <x:v>46000</x:v>
      </x:c>
      <x:c r="Q509" s="14" t="n">
        <x:v>46180</x:v>
      </x:c>
      <x:c r="R509" s="1" t="n">
        <x:f aca="0">MAX(0,DATE(2026,7,31)-Q509)</x:f>
        <x:v>54</x:v>
      </x:c>
      <x:c r="S509" s="1" t="n">
        <x:v>8</x:v>
      </x:c>
      <x:c r="T509" s="1" t="n">
        <x:v>2030</x:v>
      </x:c>
      <x:c r="U509" s="1" t="s">
        <x:v>1874</x:v>
      </x:c>
      <x:c r="V509" s="15" t="n">
        <x:v>7306.64</x:v>
      </x:c>
      <x:c r="W509" s="15" t="n">
        <x:v>11171.01</x:v>
      </x:c>
      <x:c r="X509" s="1" t="str">
        <x:f aca="0">G509&amp;" | "&amp;D509</x:f>
        <x:v>PulseWorks-C02 | Patient Monitor</x:v>
      </x:c>
      <x:c r="Y509" s="1" t="s">
        <x:v>1885</x:v>
      </x:c>
      <x:c r="Z509" s="11" t="b">
        <x:f aca="0">FALSE()</x:f>
        <x:v>0</x:v>
      </x:c>
    </x:row>
    <x:row r="510" ht="15" hidden="0" customHeight="1">
      <x:c r="A510" s="1" t="s">
        <x:v>1191</x:v>
      </x:c>
      <x:c r="B510" s="1" t="s">
        <x:v>3287</x:v>
      </x:c>
      <x:c r="C510" s="1" t="s">
        <x:v>3288</x:v>
      </x:c>
      <x:c r="D510" s="1" t="s">
        <x:v>1897</x:v>
      </x:c>
      <x:c r="E510" s="1" t="s">
        <x:v>1898</x:v>
      </x:c>
      <x:c r="F510" s="1" t="s">
        <x:v>1917</x:v>
      </x:c>
      <x:c r="G510" s="1" t="s">
        <x:v>2003</x:v>
      </x:c>
      <x:c r="H510" s="1" t="s">
        <x:v>1870</x:v>
      </x:c>
      <x:c r="I510" s="1" t="s">
        <x:v>1883</x:v>
      </x:c>
      <x:c r="J510" s="1" t="s">
        <x:v>1902</x:v>
      </x:c>
      <x:c r="K510" s="14" t="n">
        <x:v>41486</x:v>
      </x:c>
      <x:c r="L510" s="1" t="n">
        <x:f aca="0">ROUND((DATE(2026,7,31)-K510)/365.25,2)</x:f>
        <x:v>13</x:v>
      </x:c>
      <x:c r="M510" s="14" t="n">
        <x:v>42581</x:v>
      </x:c>
      <x:c r="N510" s="1" t="s">
        <x:v>1884</x:v>
      </x:c>
      <x:c r="O510" s="1" t="n">
        <x:v>365</x:v>
      </x:c>
      <x:c r="P510" s="14" t="n">
        <x:v>46081</x:v>
      </x:c>
      <x:c r="Q510" s="14" t="n">
        <x:v>46446</x:v>
      </x:c>
      <x:c r="R510" s="1" t="n">
        <x:f aca="0">MAX(0,DATE(2026,7,31)-Q510)</x:f>
        <x:v>0</x:v>
      </x:c>
      <x:c r="S510" s="1" t="n">
        <x:v>11</x:v>
      </x:c>
      <x:c r="T510" s="1" t="n">
        <x:v>2024</x:v>
      </x:c>
      <x:c r="U510" s="1" t="s">
        <x:v>1874</x:v>
      </x:c>
      <x:c r="V510" s="15" t="n">
        <x:v>12314.59</x:v>
      </x:c>
      <x:c r="W510" s="15" t="n">
        <x:v>13854.24</x:v>
      </x:c>
      <x:c r="X510" s="1" t="str">
        <x:f aca="0">G510&amp;" | "&amp;D510</x:f>
        <x:v>Apex-C03 | Defibrillator</x:v>
      </x:c>
      <x:c r="Y510" s="1" t="s">
        <x:v>1875</x:v>
      </x:c>
      <x:c r="Z510" s="11" t="b">
        <x:f aca="0">FALSE()</x:f>
        <x:v>0</x:v>
      </x:c>
    </x:row>
    <x:row r="511" ht="15" hidden="0" customHeight="1">
      <x:c r="A511" s="1" t="s">
        <x:v>1193</x:v>
      </x:c>
      <x:c r="B511" s="1" t="s">
        <x:v>3289</x:v>
      </x:c>
      <x:c r="C511" s="1" t="s">
        <x:v>3290</x:v>
      </x:c>
      <x:c r="D511" s="1" t="s">
        <x:v>1915</x:v>
      </x:c>
      <x:c r="E511" s="1" t="s">
        <x:v>1916</x:v>
      </x:c>
      <x:c r="F511" s="1" t="s">
        <x:v>1917</x:v>
      </x:c>
      <x:c r="G511" s="1" t="s">
        <x:v>2015</x:v>
      </x:c>
      <x:c r="H511" s="1" t="s">
        <x:v>1911</x:v>
      </x:c>
      <x:c r="I511" s="1" t="s">
        <x:v>1871</x:v>
      </x:c>
      <x:c r="J511" s="1" t="s">
        <x:v>1902</x:v>
      </x:c>
      <x:c r="K511" s="14" t="n">
        <x:v>44866</x:v>
      </x:c>
      <x:c r="L511" s="1" t="n">
        <x:f aca="0">ROUND((DATE(2026,7,31)-K511)/365.25,2)</x:f>
        <x:v>3.75</x:v>
      </x:c>
      <x:c r="M511" s="14" t="n">
        <x:v>45961</x:v>
      </x:c>
      <x:c r="N511" s="1" t="s">
        <x:v>1907</x:v>
      </x:c>
      <x:c r="O511" s="1" t="n">
        <x:v>365</x:v>
      </x:c>
      <x:c r="P511" s="14" t="n">
        <x:v>45940</x:v>
      </x:c>
      <x:c r="Q511" s="14" t="n">
        <x:v>46305</x:v>
      </x:c>
      <x:c r="R511" s="1" t="n">
        <x:f aca="0">MAX(0,DATE(2026,7,31)-Q511)</x:f>
        <x:v>0</x:v>
      </x:c>
      <x:c r="S511" s="1" t="n">
        <x:v>9</x:v>
      </x:c>
      <x:c r="T511" s="1" t="n">
        <x:v>2031</x:v>
      </x:c>
      <x:c r="U511" s="1" t="s">
        <x:v>1874</x:v>
      </x:c>
      <x:c r="V511" s="15" t="n">
        <x:v>31010.92</x:v>
      </x:c>
      <x:c r="W511" s="15" t="n">
        <x:v>34472.86</x:v>
      </x:c>
      <x:c r="X511" s="1" t="str">
        <x:f aca="0">G511&amp;" | "&amp;D511</x:f>
        <x:v>Apex-A02 | Ventilator</x:v>
      </x:c>
      <x:c r="Y511" s="1" t="s">
        <x:v>1875</x:v>
      </x:c>
      <x:c r="Z511" s="11" t="b">
        <x:f aca="0">FALSE()</x:f>
        <x:v>0</x:v>
      </x:c>
    </x:row>
    <x:row r="512" ht="15" hidden="0" customHeight="1">
      <x:c r="A512" s="1" t="s">
        <x:v>3291</x:v>
      </x:c>
      <x:c r="B512" s="1" t="s">
        <x:v>3292</x:v>
      </x:c>
      <x:c r="C512" s="1" t="s">
        <x:v>3293</x:v>
      </x:c>
      <x:c r="D512" s="1" t="s">
        <x:v>1949</x:v>
      </x:c>
      <x:c r="E512" s="1" t="s">
        <x:v>1916</x:v>
      </x:c>
      <x:c r="F512" s="1" t="s">
        <x:v>1868</x:v>
      </x:c>
      <x:c r="G512" s="1" t="s">
        <x:v>2064</x:v>
      </x:c>
      <x:c r="H512" s="1" t="s">
        <x:v>1911</x:v>
      </x:c>
      <x:c r="I512" s="1" t="s">
        <x:v>1968</x:v>
      </x:c>
      <x:c r="J512" s="1" t="s">
        <x:v>1902</x:v>
      </x:c>
      <x:c r="K512" s="14" t="n">
        <x:v>44985</x:v>
      </x:c>
      <x:c r="L512" s="1" t="n">
        <x:f aca="0">ROUND((DATE(2026,7,31)-K512)/365.25,2)</x:f>
        <x:v>3.42</x:v>
      </x:c>
      <x:c r="M512" s="14" t="n">
        <x:v>46080</x:v>
      </x:c>
      <x:c r="N512" s="1" t="s">
        <x:v>1884</x:v>
      </x:c>
      <x:c r="O512" s="1" t="n">
        <x:v>365</x:v>
      </x:c>
      <x:c r="P512" s="14" t="n">
        <x:v>46188</x:v>
      </x:c>
      <x:c r="Q512" s="14" t="n">
        <x:v>46553</x:v>
      </x:c>
      <x:c r="R512" s="1" t="n">
        <x:f aca="0">MAX(0,DATE(2026,7,31)-Q512)</x:f>
        <x:v>0</x:v>
      </x:c>
      <x:c r="S512" s="1" t="n">
        <x:v>10</x:v>
      </x:c>
      <x:c r="T512" s="1" t="n">
        <x:v>2033</x:v>
      </x:c>
      <x:c r="U512" s="1" t="s">
        <x:v>1874</x:v>
      </x:c>
      <x:c r="V512" s="15" t="n">
        <x:v>15913.66</x:v>
      </x:c>
      <x:c r="W512" s="15" t="n">
        <x:v>23926.36</x:v>
      </x:c>
      <x:c r="X512" s="1" t="str">
        <x:f aca="0">G512&amp;" | "&amp;D512</x:f>
        <x:v>NovaCare-A04 | Neonatal Incubator</x:v>
      </x:c>
      <x:c r="Y512" s="1" t="s">
        <x:v>1885</x:v>
      </x:c>
      <x:c r="Z512" s="11" t="b">
        <x:f aca="0">FALSE()</x:f>
        <x:v>0</x:v>
      </x:c>
    </x:row>
    <x:row r="513" ht="15" hidden="0" customHeight="1">
      <x:c r="A513" s="1" t="s">
        <x:v>3294</x:v>
      </x:c>
      <x:c r="B513" s="1" t="s">
        <x:v>3295</x:v>
      </x:c>
      <x:c r="C513" s="1" t="s">
        <x:v>3296</x:v>
      </x:c>
      <x:c r="D513" s="1" t="s">
        <x:v>1866</x:v>
      </x:c>
      <x:c r="E513" s="1" t="s">
        <x:v>1867</x:v>
      </x:c>
      <x:c r="F513" s="1" t="s">
        <x:v>1881</x:v>
      </x:c>
      <x:c r="G513" s="1" t="s">
        <x:v>1971</x:v>
      </x:c>
      <x:c r="H513" s="1" t="s">
        <x:v>1911</x:v>
      </x:c>
      <x:c r="I513" s="1" t="s">
        <x:v>1983</x:v>
      </x:c>
      <x:c r="J513" s="1" t="s">
        <x:v>1893</x:v>
      </x:c>
      <x:c r="K513" s="14" t="n">
        <x:v>41839</x:v>
      </x:c>
      <x:c r="L513" s="1" t="n">
        <x:f aca="0">ROUND((DATE(2026,7,31)-K513)/365.25,2)</x:f>
        <x:v>12.03</x:v>
      </x:c>
      <x:c r="M513" s="14" t="n">
        <x:v>42934</x:v>
      </x:c>
      <x:c r="N513" s="1" t="s">
        <x:v>1884</x:v>
      </x:c>
      <x:c r="O513" s="1" t="n">
        <x:v>365</x:v>
      </x:c>
      <x:c r="P513" s="14" t="n">
        <x:v>46042</x:v>
      </x:c>
      <x:c r="Q513" s="14" t="n">
        <x:v>46407</x:v>
      </x:c>
      <x:c r="R513" s="1" t="n">
        <x:f aca="0">MAX(0,DATE(2026,7,31)-Q513)</x:f>
        <x:v>0</x:v>
      </x:c>
      <x:c r="S513" s="1" t="n">
        <x:v>10</x:v>
      </x:c>
      <x:c r="T513" s="1" t="n">
        <x:v>2024</x:v>
      </x:c>
      <x:c r="U513" s="1" t="s">
        <x:v>1874</x:v>
      </x:c>
      <x:c r="V513" s="15" t="n">
        <x:v>39001.25</x:v>
      </x:c>
      <x:c r="W513" s="15" t="n">
        <x:v>53979.01</x:v>
      </x:c>
      <x:c r="X513" s="1" t="str">
        <x:f aca="0">G513&amp;" | "&amp;D513</x:f>
        <x:v>Helix-A01 | Ultrasound</x:v>
      </x:c>
      <x:c r="Y513" s="1" t="s">
        <x:v>1885</x:v>
      </x:c>
      <x:c r="Z513" s="11" t="b">
        <x:f aca="0">FALSE()</x:f>
        <x:v>0</x:v>
      </x:c>
    </x:row>
    <x:row r="514" ht="15" hidden="0" customHeight="1">
      <x:c r="A514" s="1" t="s">
        <x:v>3297</x:v>
      </x:c>
      <x:c r="B514" s="1" t="s">
        <x:v>3298</x:v>
      </x:c>
      <x:c r="C514" s="1" t="s">
        <x:v>3299</x:v>
      </x:c>
      <x:c r="D514" s="1" t="s">
        <x:v>1945</x:v>
      </x:c>
      <x:c r="E514" s="1" t="s">
        <x:v>1880</x:v>
      </x:c>
      <x:c r="F514" s="1" t="s">
        <x:v>1868</x:v>
      </x:c>
      <x:c r="G514" s="1" t="s">
        <x:v>2061</x:v>
      </x:c>
      <x:c r="H514" s="1" t="s">
        <x:v>1911</x:v>
      </x:c>
      <x:c r="I514" s="1" t="s">
        <x:v>1923</x:v>
      </x:c>
      <x:c r="J514" s="1" t="s">
        <x:v>1902</x:v>
      </x:c>
      <x:c r="K514" s="14" t="n">
        <x:v>45029</x:v>
      </x:c>
      <x:c r="L514" s="1" t="n">
        <x:f aca="0">ROUND((DATE(2026,7,31)-K514)/365.25,2)</x:f>
        <x:v>3.3</x:v>
      </x:c>
      <x:c r="M514" s="14" t="n">
        <x:v>46124</x:v>
      </x:c>
      <x:c r="N514" s="1" t="s">
        <x:v>1884</x:v>
      </x:c>
      <x:c r="O514" s="1" t="n">
        <x:v>365</x:v>
      </x:c>
      <x:c r="P514" s="14" t="n">
        <x:v>45938</x:v>
      </x:c>
      <x:c r="Q514" s="14" t="n">
        <x:v>46303</x:v>
      </x:c>
      <x:c r="R514" s="1" t="n">
        <x:f aca="0">MAX(0,DATE(2026,7,31)-Q514)</x:f>
        <x:v>0</x:v>
      </x:c>
      <x:c r="S514" s="1" t="n">
        <x:v>9</x:v>
      </x:c>
      <x:c r="T514" s="1" t="n">
        <x:v>2032</x:v>
      </x:c>
      <x:c r="U514" s="1" t="s">
        <x:v>1874</x:v>
      </x:c>
      <x:c r="V514" s="15" t="n">
        <x:v>2598.72</x:v>
      </x:c>
      <x:c r="W514" s="15" t="n">
        <x:v>3226.83</x:v>
      </x:c>
      <x:c r="X514" s="1" t="str">
        <x:f aca="0">G514&amp;" | "&amp;D514</x:f>
        <x:v>NovaCare-B01 | Syringe Pump</x:v>
      </x:c>
      <x:c r="Y514" s="1" t="s">
        <x:v>1885</x:v>
      </x:c>
      <x:c r="Z514" s="11" t="b">
        <x:f aca="0">FALSE()</x:f>
        <x:v>0</x:v>
      </x:c>
    </x:row>
    <x:row r="515" ht="15" hidden="0" customHeight="1">
      <x:c r="A515" s="1" t="s">
        <x:v>3300</x:v>
      </x:c>
      <x:c r="B515" s="1" t="s">
        <x:v>3301</x:v>
      </x:c>
      <x:c r="C515" s="1" t="s">
        <x:v>3302</x:v>
      </x:c>
      <x:c r="D515" s="1" t="s">
        <x:v>1927</x:v>
      </x:c>
      <x:c r="E515" s="1" t="s">
        <x:v>1928</x:v>
      </x:c>
      <x:c r="F515" s="1" t="s">
        <x:v>1881</x:v>
      </x:c>
      <x:c r="G515" s="1" t="s">
        <x:v>2274</x:v>
      </x:c>
      <x:c r="H515" s="1" t="s">
        <x:v>1870</x:v>
      </x:c>
      <x:c r="I515" s="1" t="s">
        <x:v>1968</x:v>
      </x:c>
      <x:c r="J515" s="1" t="s">
        <x:v>1893</x:v>
      </x:c>
      <x:c r="K515" s="14" t="n">
        <x:v>44578</x:v>
      </x:c>
      <x:c r="L515" s="1" t="n">
        <x:f aca="0">ROUND((DATE(2026,7,31)-K515)/365.25,2)</x:f>
        <x:v>4.53</x:v>
      </x:c>
      <x:c r="M515" s="14" t="n">
        <x:v>45673</x:v>
      </x:c>
      <x:c r="N515" s="1" t="s">
        <x:v>1884</x:v>
      </x:c>
      <x:c r="O515" s="1" t="n">
        <x:v>365</x:v>
      </x:c>
      <x:c r="P515" s="14" t="n">
        <x:v>46137</x:v>
      </x:c>
      <x:c r="Q515" s="14" t="n">
        <x:v>46502</x:v>
      </x:c>
      <x:c r="R515" s="1" t="n">
        <x:f aca="0">MAX(0,DATE(2026,7,31)-Q515)</x:f>
        <x:v>0</x:v>
      </x:c>
      <x:c r="S515" s="1" t="n">
        <x:v>8</x:v>
      </x:c>
      <x:c r="T515" s="1" t="n">
        <x:v>2030</x:v>
      </x:c>
      <x:c r="U515" s="1" t="s">
        <x:v>1874</x:v>
      </x:c>
      <x:c r="V515" s="15" t="n">
        <x:v>7049.63</x:v>
      </x:c>
      <x:c r="W515" s="15" t="n">
        <x:v>11271.16</x:v>
      </x:c>
      <x:c r="X515" s="1" t="str">
        <x:f aca="0">G515&amp;" | "&amp;D515</x:f>
        <x:v>Helix-C04 | Patient Monitor</x:v>
      </x:c>
      <x:c r="Y515" s="1" t="s">
        <x:v>1885</x:v>
      </x:c>
      <x:c r="Z515" s="11" t="b">
        <x:f aca="0">FALSE()</x:f>
        <x:v>0</x:v>
      </x:c>
    </x:row>
    <x:row r="516" ht="15" hidden="0" customHeight="1">
      <x:c r="A516" s="1" t="s">
        <x:v>1197</x:v>
      </x:c>
      <x:c r="B516" s="1" t="s">
        <x:v>3303</x:v>
      </x:c>
      <x:c r="C516" s="1" t="s">
        <x:v>3304</x:v>
      </x:c>
      <x:c r="D516" s="1" t="s">
        <x:v>1989</x:v>
      </x:c>
      <x:c r="E516" s="1" t="s">
        <x:v>1968</x:v>
      </x:c>
      <x:c r="F516" s="1" t="s">
        <x:v>1868</x:v>
      </x:c>
      <x:c r="G516" s="1" t="s">
        <x:v>2215</x:v>
      </x:c>
      <x:c r="H516" s="1" t="s">
        <x:v>1911</x:v>
      </x:c>
      <x:c r="I516" s="1" t="s">
        <x:v>1983</x:v>
      </x:c>
      <x:c r="J516" s="1" t="s">
        <x:v>1872</x:v>
      </x:c>
      <x:c r="K516" s="14" t="n">
        <x:v>44334</x:v>
      </x:c>
      <x:c r="L516" s="1" t="n">
        <x:f aca="0">ROUND((DATE(2026,7,31)-K516)/365.25,2)</x:f>
        <x:v>5.2</x:v>
      </x:c>
      <x:c r="M516" s="14" t="n">
        <x:v>45429</x:v>
      </x:c>
      <x:c r="N516" s="1" t="s">
        <x:v>1884</x:v>
      </x:c>
      <x:c r="O516" s="1" t="n">
        <x:v>180</x:v>
      </x:c>
      <x:c r="P516" s="14" t="n">
        <x:v>46215</x:v>
      </x:c>
      <x:c r="Q516" s="14" t="n">
        <x:v>46395</x:v>
      </x:c>
      <x:c r="R516" s="1" t="n">
        <x:f aca="0">MAX(0,DATE(2026,7,31)-Q516)</x:f>
        <x:v>0</x:v>
      </x:c>
      <x:c r="S516" s="1" t="n">
        <x:v>9</x:v>
      </x:c>
      <x:c r="T516" s="1" t="n">
        <x:v>2030</x:v>
      </x:c>
      <x:c r="U516" s="1" t="s">
        <x:v>1874</x:v>
      </x:c>
      <x:c r="V516" s="15" t="n">
        <x:v>5831.17</x:v>
      </x:c>
      <x:c r="W516" s="15" t="n">
        <x:v>6731.25</x:v>
      </x:c>
      <x:c r="X516" s="1" t="str">
        <x:f aca="0">G516&amp;" | "&amp;D516</x:f>
        <x:v>NovaCare-C01 | ECG Machine</x:v>
      </x:c>
      <x:c r="Y516" s="1" t="s">
        <x:v>1875</x:v>
      </x:c>
      <x:c r="Z516" s="11" t="b">
        <x:f aca="0">FALSE()</x:f>
        <x:v>0</x:v>
      </x:c>
    </x:row>
    <x:row r="517" ht="15" hidden="0" customHeight="1">
      <x:c r="A517" s="1" t="s">
        <x:v>3305</x:v>
      </x:c>
      <x:c r="B517" s="1" t="s">
        <x:v>3306</x:v>
      </x:c>
      <x:c r="C517" s="1" t="s">
        <x:v>3307</x:v>
      </x:c>
      <x:c r="D517" s="1" t="s">
        <x:v>1945</x:v>
      </x:c>
      <x:c r="E517" s="1" t="s">
        <x:v>1880</x:v>
      </x:c>
      <x:c r="F517" s="1" t="s">
        <x:v>1868</x:v>
      </x:c>
      <x:c r="G517" s="1" t="s">
        <x:v>1869</x:v>
      </x:c>
      <x:c r="H517" s="1" t="s">
        <x:v>1870</x:v>
      </x:c>
      <x:c r="I517" s="1" t="s">
        <x:v>1871</x:v>
      </x:c>
      <x:c r="J517" s="1" t="s">
        <x:v>1902</x:v>
      </x:c>
      <x:c r="K517" s="14" t="n">
        <x:v>43665</x:v>
      </x:c>
      <x:c r="L517" s="1" t="n">
        <x:f aca="0">ROUND((DATE(2026,7,31)-K517)/365.25,2)</x:f>
        <x:v>7.03</x:v>
      </x:c>
      <x:c r="M517" s="14" t="n">
        <x:v>44760</x:v>
      </x:c>
      <x:c r="N517" s="1" t="s">
        <x:v>1884</x:v>
      </x:c>
      <x:c r="O517" s="1" t="n">
        <x:v>365</x:v>
      </x:c>
      <x:c r="P517" s="14" t="n">
        <x:v>46117</x:v>
      </x:c>
      <x:c r="Q517" s="14" t="n">
        <x:v>46482</x:v>
      </x:c>
      <x:c r="R517" s="1" t="n">
        <x:f aca="0">MAX(0,DATE(2026,7,31)-Q517)</x:f>
        <x:v>0</x:v>
      </x:c>
      <x:c r="S517" s="1" t="n">
        <x:v>9</x:v>
      </x:c>
      <x:c r="T517" s="1" t="n">
        <x:v>2028</x:v>
      </x:c>
      <x:c r="U517" s="1" t="s">
        <x:v>1874</x:v>
      </x:c>
      <x:c r="V517" s="15" t="n">
        <x:v>2583.76</x:v>
      </x:c>
      <x:c r="W517" s="15" t="n">
        <x:v>2821.32</x:v>
      </x:c>
      <x:c r="X517" s="1" t="str">
        <x:f aca="0">G517&amp;" | "&amp;D517</x:f>
        <x:v>NovaCare-B02 | Syringe Pump</x:v>
      </x:c>
      <x:c r="Y517" s="1" t="s">
        <x:v>1885</x:v>
      </x:c>
      <x:c r="Z517" s="11" t="b">
        <x:f aca="0">FALSE()</x:f>
        <x:v>0</x:v>
      </x:c>
    </x:row>
    <x:row r="518" ht="15" hidden="0" customHeight="1">
      <x:c r="A518" s="1" t="s">
        <x:v>3308</x:v>
      </x:c>
      <x:c r="B518" s="1" t="s">
        <x:v>3309</x:v>
      </x:c>
      <x:c r="C518" s="1" t="s">
        <x:v>3310</x:v>
      </x:c>
      <x:c r="D518" s="1" t="s">
        <x:v>1888</x:v>
      </x:c>
      <x:c r="E518" s="1" t="s">
        <x:v>1880</x:v>
      </x:c>
      <x:c r="F518" s="1" t="s">
        <x:v>1889</x:v>
      </x:c>
      <x:c r="G518" s="1" t="s">
        <x:v>2302</x:v>
      </x:c>
      <x:c r="H518" s="1" t="s">
        <x:v>1891</x:v>
      </x:c>
      <x:c r="I518" s="1" t="s">
        <x:v>1892</x:v>
      </x:c>
      <x:c r="J518" s="1" t="s">
        <x:v>1902</x:v>
      </x:c>
      <x:c r="K518" s="14" t="n">
        <x:v>44860</x:v>
      </x:c>
      <x:c r="L518" s="1" t="n">
        <x:f aca="0">ROUND((DATE(2026,7,31)-K518)/365.25,2)</x:f>
        <x:v>3.76</x:v>
      </x:c>
      <x:c r="M518" s="14" t="n">
        <x:v>45955</x:v>
      </x:c>
      <x:c r="N518" s="1" t="s">
        <x:v>1884</x:v>
      </x:c>
      <x:c r="O518" s="1" t="n">
        <x:v>180</x:v>
      </x:c>
      <x:c r="P518" s="14" t="n">
        <x:v>45852</x:v>
      </x:c>
      <x:c r="Q518" s="14" t="n">
        <x:v>46032</x:v>
      </x:c>
      <x:c r="R518" s="1" t="n">
        <x:f aca="0">MAX(0,DATE(2026,7,31)-Q518)</x:f>
        <x:v>202</x:v>
      </x:c>
      <x:c r="S518" s="1" t="n">
        <x:v>10</x:v>
      </x:c>
      <x:c r="T518" s="1" t="n">
        <x:v>2032</x:v>
      </x:c>
      <x:c r="U518" s="1" t="s">
        <x:v>1874</x:v>
      </x:c>
      <x:c r="V518" s="15" t="n">
        <x:v>2650.62</x:v>
      </x:c>
      <x:c r="W518" s="15" t="n">
        <x:v>3084.79</x:v>
      </x:c>
      <x:c r="X518" s="1" t="str">
        <x:f aca="0">G518&amp;" | "&amp;D518</x:f>
        <x:v>PulseWorks-A01 | Infusion Pump</x:v>
      </x:c>
      <x:c r="Y518" s="1" t="s">
        <x:v>1885</x:v>
      </x:c>
      <x:c r="Z518" s="11" t="b">
        <x:f aca="0">FALSE()</x:f>
        <x:v>0</x:v>
      </x:c>
    </x:row>
    <x:row r="519" ht="15" hidden="0" customHeight="1">
      <x:c r="A519" s="1" t="s">
        <x:v>3311</x:v>
      </x:c>
      <x:c r="B519" s="1" t="s">
        <x:v>3312</x:v>
      </x:c>
      <x:c r="C519" s="1" t="s">
        <x:v>3313</x:v>
      </x:c>
      <x:c r="D519" s="1" t="s">
        <x:v>1997</x:v>
      </x:c>
      <x:c r="E519" s="1" t="s">
        <x:v>1916</x:v>
      </x:c>
      <x:c r="F519" s="1" t="s">
        <x:v>1899</x:v>
      </x:c>
      <x:c r="G519" s="1" t="s">
        <x:v>2268</x:v>
      </x:c>
      <x:c r="H519" s="1" t="s">
        <x:v>1911</x:v>
      </x:c>
      <x:c r="I519" s="1" t="s">
        <x:v>1968</x:v>
      </x:c>
      <x:c r="J519" s="1" t="s">
        <x:v>1902</x:v>
      </x:c>
      <x:c r="K519" s="14" t="n">
        <x:v>45598</x:v>
      </x:c>
      <x:c r="L519" s="1" t="n">
        <x:f aca="0">ROUND((DATE(2026,7,31)-K519)/365.25,2)</x:f>
        <x:v>1.74</x:v>
      </x:c>
      <x:c r="M519" s="14" t="n">
        <x:v>46693</x:v>
      </x:c>
      <x:c r="N519" s="1" t="s">
        <x:v>1884</x:v>
      </x:c>
      <x:c r="O519" s="1" t="n">
        <x:v>180</x:v>
      </x:c>
      <x:c r="P519" s="14" t="n">
        <x:v>46177</x:v>
      </x:c>
      <x:c r="Q519" s="14" t="n">
        <x:v>46357</x:v>
      </x:c>
      <x:c r="R519" s="1" t="n">
        <x:f aca="0">MAX(0,DATE(2026,7,31)-Q519)</x:f>
        <x:v>0</x:v>
      </x:c>
      <x:c r="S519" s="1" t="n">
        <x:v>12</x:v>
      </x:c>
      <x:c r="T519" s="1" t="n">
        <x:v>2036</x:v>
      </x:c>
      <x:c r="U519" s="1" t="s">
        <x:v>1874</x:v>
      </x:c>
      <x:c r="V519" s="15" t="n">
        <x:v>47862.09</x:v>
      </x:c>
      <x:c r="W519" s="15" t="n">
        <x:v>47862.09</x:v>
      </x:c>
      <x:c r="X519" s="1" t="str">
        <x:f aca="0">G519&amp;" | "&amp;D519</x:f>
        <x:v>MedAxis-A02 | Anaesthetic Machine</x:v>
      </x:c>
      <x:c r="Y519" s="1" t="s">
        <x:v>1885</x:v>
      </x:c>
      <x:c r="Z519" s="11" t="b">
        <x:f aca="0">FALSE()</x:f>
        <x:v>0</x:v>
      </x:c>
    </x:row>
    <x:row r="520" ht="15" hidden="0" customHeight="1">
      <x:c r="A520" s="1" t="s">
        <x:v>1200</x:v>
      </x:c>
      <x:c r="B520" s="1" t="s">
        <x:v>3314</x:v>
      </x:c>
      <x:c r="C520" s="1" t="s">
        <x:v>3315</x:v>
      </x:c>
      <x:c r="D520" s="1" t="s">
        <x:v>1949</x:v>
      </x:c>
      <x:c r="E520" s="1" t="s">
        <x:v>1916</x:v>
      </x:c>
      <x:c r="F520" s="1" t="s">
        <x:v>1881</x:v>
      </x:c>
      <x:c r="G520" s="1" t="s">
        <x:v>2175</x:v>
      </x:c>
      <x:c r="H520" s="1" t="s">
        <x:v>1870</x:v>
      </x:c>
      <x:c r="I520" s="1" t="s">
        <x:v>1892</x:v>
      </x:c>
      <x:c r="J520" s="1" t="s">
        <x:v>1902</x:v>
      </x:c>
      <x:c r="K520" s="14" t="n">
        <x:v>45711</x:v>
      </x:c>
      <x:c r="L520" s="1" t="n">
        <x:f aca="0">ROUND((DATE(2026,7,31)-K520)/365.25,2)</x:f>
        <x:v>1.43</x:v>
      </x:c>
      <x:c r="M520" s="14" t="n">
        <x:v>46806</x:v>
      </x:c>
      <x:c r="N520" s="1" t="s">
        <x:v>1873</x:v>
      </x:c>
      <x:c r="O520" s="1" t="n">
        <x:v>365</x:v>
      </x:c>
      <x:c r="P520" s="14" t="n">
        <x:v>45948</x:v>
      </x:c>
      <x:c r="Q520" s="14" t="n">
        <x:v>46313</x:v>
      </x:c>
      <x:c r="R520" s="1" t="n">
        <x:f aca="0">MAX(0,DATE(2026,7,31)-Q520)</x:f>
        <x:v>0</x:v>
      </x:c>
      <x:c r="S520" s="1" t="n">
        <x:v>10</x:v>
      </x:c>
      <x:c r="T520" s="1" t="n">
        <x:v>2035</x:v>
      </x:c>
      <x:c r="U520" s="1" t="s">
        <x:v>1874</x:v>
      </x:c>
      <x:c r="V520" s="15" t="n">
        <x:v>18110.25</x:v>
      </x:c>
      <x:c r="W520" s="15" t="n">
        <x:v>21335.67</x:v>
      </x:c>
      <x:c r="X520" s="1" t="str">
        <x:f aca="0">G520&amp;" | "&amp;D520</x:f>
        <x:v>Helix-B01 | Neonatal Incubator</x:v>
      </x:c>
      <x:c r="Y520" s="1" t="s">
        <x:v>1875</x:v>
      </x:c>
      <x:c r="Z520" s="11" t="b">
        <x:f aca="0">FALSE()</x:f>
        <x:v>0</x:v>
      </x:c>
    </x:row>
    <x:row r="521" ht="15" hidden="0" customHeight="1">
      <x:c r="A521" s="1" t="s">
        <x:v>1204</x:v>
      </x:c>
      <x:c r="B521" s="1" t="s">
        <x:v>3316</x:v>
      </x:c>
      <x:c r="C521" s="1" t="s">
        <x:v>3317</x:v>
      </x:c>
      <x:c r="D521" s="1" t="s">
        <x:v>1945</x:v>
      </x:c>
      <x:c r="E521" s="1" t="s">
        <x:v>1880</x:v>
      </x:c>
      <x:c r="F521" s="1" t="s">
        <x:v>1963</x:v>
      </x:c>
      <x:c r="G521" s="1" t="s">
        <x:v>2011</x:v>
      </x:c>
      <x:c r="H521" s="1" t="s">
        <x:v>1870</x:v>
      </x:c>
      <x:c r="I521" s="1" t="s">
        <x:v>1892</x:v>
      </x:c>
      <x:c r="J521" s="1" t="s">
        <x:v>1902</x:v>
      </x:c>
      <x:c r="K521" s="14" t="n">
        <x:v>43607</x:v>
      </x:c>
      <x:c r="L521" s="1" t="n">
        <x:f aca="0">ROUND((DATE(2026,7,31)-K521)/365.25,2)</x:f>
        <x:v>7.19</x:v>
      </x:c>
      <x:c r="M521" s="14" t="n">
        <x:v>44702</x:v>
      </x:c>
      <x:c r="N521" s="1" t="s">
        <x:v>1884</x:v>
      </x:c>
      <x:c r="O521" s="1" t="n">
        <x:v>365</x:v>
      </x:c>
      <x:c r="P521" s="14" t="n">
        <x:v>46147</x:v>
      </x:c>
      <x:c r="Q521" s="14" t="n">
        <x:v>46512</x:v>
      </x:c>
      <x:c r="R521" s="1" t="n">
        <x:f aca="0">MAX(0,DATE(2026,7,31)-Q521)</x:f>
        <x:v>0</x:v>
      </x:c>
      <x:c r="S521" s="1" t="n">
        <x:v>9</x:v>
      </x:c>
      <x:c r="T521" s="1" t="n">
        <x:v>2028</x:v>
      </x:c>
      <x:c r="U521" s="1" t="s">
        <x:v>1874</x:v>
      </x:c>
      <x:c r="V521" s="15" t="n">
        <x:v>2141.31</x:v>
      </x:c>
      <x:c r="W521" s="15" t="n">
        <x:v>2941.57</x:v>
      </x:c>
      <x:c r="X521" s="1" t="str">
        <x:f aca="0">G521&amp;" | "&amp;D521</x:f>
        <x:v>ClinTech-B03 | Syringe Pump</x:v>
      </x:c>
      <x:c r="Y521" s="1" t="s">
        <x:v>1875</x:v>
      </x:c>
      <x:c r="Z521" s="11" t="b">
        <x:f aca="0">FALSE()</x:f>
        <x:v>0</x:v>
      </x:c>
    </x:row>
    <x:row r="522" ht="15" hidden="0" customHeight="1">
      <x:c r="A522" s="1" t="s">
        <x:v>1207</x:v>
      </x:c>
      <x:c r="B522" s="1" t="s">
        <x:v>3318</x:v>
      </x:c>
      <x:c r="C522" s="1" t="s">
        <x:v>3319</x:v>
      </x:c>
      <x:c r="D522" s="1" t="s">
        <x:v>1915</x:v>
      </x:c>
      <x:c r="E522" s="1" t="s">
        <x:v>1916</x:v>
      </x:c>
      <x:c r="F522" s="1" t="s">
        <x:v>1889</x:v>
      </x:c>
      <x:c r="G522" s="1" t="s">
        <x:v>2057</x:v>
      </x:c>
      <x:c r="H522" s="1" t="s">
        <x:v>1891</x:v>
      </x:c>
      <x:c r="I522" s="1" t="s">
        <x:v>1883</x:v>
      </x:c>
      <x:c r="J522" s="1" t="s">
        <x:v>1902</x:v>
      </x:c>
      <x:c r="K522" s="14" t="n">
        <x:v>46113</x:v>
      </x:c>
      <x:c r="L522" s="1" t="n">
        <x:f aca="0">ROUND((DATE(2026,7,31)-K522)/365.25,2)</x:f>
        <x:v>0.33</x:v>
      </x:c>
      <x:c r="M522" s="14" t="n">
        <x:v>47208</x:v>
      </x:c>
      <x:c r="N522" s="1" t="s">
        <x:v>1884</x:v>
      </x:c>
      <x:c r="O522" s="1" t="n">
        <x:v>365</x:v>
      </x:c>
      <x:c r="P522" s="14" t="n">
        <x:v>46137</x:v>
      </x:c>
      <x:c r="Q522" s="14" t="n">
        <x:v>46502</x:v>
      </x:c>
      <x:c r="R522" s="1" t="n">
        <x:f aca="0">MAX(0,DATE(2026,7,31)-Q522)</x:f>
        <x:v>0</x:v>
      </x:c>
      <x:c r="S522" s="1" t="n">
        <x:v>10</x:v>
      </x:c>
      <x:c r="T522" s="1" t="n">
        <x:v>2036</x:v>
      </x:c>
      <x:c r="U522" s="1" t="s">
        <x:v>1874</x:v>
      </x:c>
      <x:c r="V522" s="15" t="n">
        <x:v>22672.2</x:v>
      </x:c>
      <x:c r="W522" s="15" t="n">
        <x:v>31044.01</x:v>
      </x:c>
      <x:c r="X522" s="1" t="str">
        <x:f aca="0">G522&amp;" | "&amp;D522</x:f>
        <x:v>PulseWorks-A02 | Ventilator</x:v>
      </x:c>
      <x:c r="Y522" s="1" t="s">
        <x:v>1875</x:v>
      </x:c>
      <x:c r="Z522" s="11" t="b">
        <x:f aca="0">FALSE()</x:f>
        <x:v>0</x:v>
      </x:c>
    </x:row>
    <x:row r="523" ht="15" hidden="0" customHeight="1">
      <x:c r="A523" s="1" t="s">
        <x:v>1209</x:v>
      </x:c>
      <x:c r="B523" s="1" t="s">
        <x:v>3320</x:v>
      </x:c>
      <x:c r="C523" s="1" t="s">
        <x:v>3321</x:v>
      </x:c>
      <x:c r="D523" s="1" t="s">
        <x:v>1888</x:v>
      </x:c>
      <x:c r="E523" s="1" t="s">
        <x:v>1880</x:v>
      </x:c>
      <x:c r="F523" s="1" t="s">
        <x:v>1889</x:v>
      </x:c>
      <x:c r="G523" s="1" t="s">
        <x:v>2094</x:v>
      </x:c>
      <x:c r="H523" s="1" t="s">
        <x:v>1870</x:v>
      </x:c>
      <x:c r="I523" s="1" t="s">
        <x:v>1923</x:v>
      </x:c>
      <x:c r="J523" s="1" t="s">
        <x:v>1893</x:v>
      </x:c>
      <x:c r="K523" s="14" t="n">
        <x:v>44281</x:v>
      </x:c>
      <x:c r="L523" s="1" t="n">
        <x:f aca="0">ROUND((DATE(2026,7,31)-K523)/365.25,2)</x:f>
        <x:v>5.35</x:v>
      </x:c>
      <x:c r="M523" s="14" t="n">
        <x:v>45376</x:v>
      </x:c>
      <x:c r="N523" s="1" t="s">
        <x:v>1873</x:v>
      </x:c>
      <x:c r="O523" s="1" t="n">
        <x:v>180</x:v>
      </x:c>
      <x:c r="P523" s="14" t="n">
        <x:v>46111</x:v>
      </x:c>
      <x:c r="Q523" s="14" t="n">
        <x:v>46291</x:v>
      </x:c>
      <x:c r="R523" s="1" t="n">
        <x:f aca="0">MAX(0,DATE(2026,7,31)-Q523)</x:f>
        <x:v>0</x:v>
      </x:c>
      <x:c r="S523" s="1" t="n">
        <x:v>9</x:v>
      </x:c>
      <x:c r="T523" s="1" t="n">
        <x:v>2030</x:v>
      </x:c>
      <x:c r="U523" s="1" t="s">
        <x:v>1874</x:v>
      </x:c>
      <x:c r="V523" s="15" t="n">
        <x:v>3029.74</x:v>
      </x:c>
      <x:c r="W523" s="15" t="n">
        <x:v>3622.17</x:v>
      </x:c>
      <x:c r="X523" s="1" t="str">
        <x:f aca="0">G523&amp;" | "&amp;D523</x:f>
        <x:v>PulseWorks-C03 | Infusion Pump</x:v>
      </x:c>
      <x:c r="Y523" s="1" t="s">
        <x:v>1875</x:v>
      </x:c>
      <x:c r="Z523" s="11" t="b">
        <x:f aca="0">FALSE()</x:f>
        <x:v>0</x:v>
      </x:c>
    </x:row>
    <x:row r="524" ht="15" hidden="0" customHeight="1">
      <x:c r="A524" s="1" t="s">
        <x:v>1782</x:v>
      </x:c>
      <x:c r="B524" s="1" t="s">
        <x:v>3322</x:v>
      </x:c>
      <x:c r="C524" s="1" t="s">
        <x:v>3323</x:v>
      </x:c>
      <x:c r="D524" s="1" t="s">
        <x:v>1888</x:v>
      </x:c>
      <x:c r="E524" s="1" t="s">
        <x:v>1880</x:v>
      </x:c>
      <x:c r="F524" s="1" t="s">
        <x:v>1881</x:v>
      </x:c>
      <x:c r="G524" s="1" t="s">
        <x:v>1982</x:v>
      </x:c>
      <x:c r="H524" s="1" t="s">
        <x:v>1870</x:v>
      </x:c>
      <x:c r="I524" s="1" t="s">
        <x:v>1994</x:v>
      </x:c>
      <x:c r="J524" s="1" t="s">
        <x:v>1902</x:v>
      </x:c>
      <x:c r="K524" s="14" t="n">
        <x:v>45401</x:v>
      </x:c>
      <x:c r="L524" s="1" t="n">
        <x:f aca="0">ROUND((DATE(2026,7,31)-K524)/365.25,2)</x:f>
        <x:v>2.28</x:v>
      </x:c>
      <x:c r="M524" s="14" t="n">
        <x:v>46496</x:v>
      </x:c>
      <x:c r="N524" s="1" t="s">
        <x:v>1884</x:v>
      </x:c>
      <x:c r="O524" s="1" t="n">
        <x:v>180</x:v>
      </x:c>
      <x:c r="P524" s="14" t="n">
        <x:v>45963</x:v>
      </x:c>
      <x:c r="Q524" s="14" t="n">
        <x:v>46143</x:v>
      </x:c>
      <x:c r="R524" s="1" t="n">
        <x:f aca="0">MAX(0,DATE(2026,7,31)-Q524)</x:f>
        <x:v>91</x:v>
      </x:c>
      <x:c r="S524" s="1" t="n">
        <x:v>8</x:v>
      </x:c>
      <x:c r="T524" s="1" t="n">
        <x:v>2032</x:v>
      </x:c>
      <x:c r="U524" s="1" t="s">
        <x:v>1874</x:v>
      </x:c>
      <x:c r="V524" s="15" t="n">
        <x:v>3475.26</x:v>
      </x:c>
      <x:c r="W524" s="15" t="n">
        <x:v>3950.75</x:v>
      </x:c>
      <x:c r="X524" s="1" t="str">
        <x:f aca="0">G524&amp;" | "&amp;D524</x:f>
        <x:v>Helix-A04 | Infusion Pump</x:v>
      </x:c>
      <x:c r="Y524" s="1" t="s">
        <x:v>1885</x:v>
      </x:c>
      <x:c r="Z524" s="11" t="b">
        <x:f aca="0">FALSE()</x:f>
        <x:v>0</x:v>
      </x:c>
    </x:row>
    <x:row r="525" ht="15" hidden="0" customHeight="1">
      <x:c r="A525" s="1" t="s">
        <x:v>1211</x:v>
      </x:c>
      <x:c r="B525" s="1" t="s">
        <x:v>3324</x:v>
      </x:c>
      <x:c r="C525" s="1" t="s">
        <x:v>3325</x:v>
      </x:c>
      <x:c r="D525" s="1" t="s">
        <x:v>1927</x:v>
      </x:c>
      <x:c r="E525" s="1" t="s">
        <x:v>1928</x:v>
      </x:c>
      <x:c r="F525" s="1" t="s">
        <x:v>1889</x:v>
      </x:c>
      <x:c r="G525" s="1" t="s">
        <x:v>2051</x:v>
      </x:c>
      <x:c r="H525" s="1" t="s">
        <x:v>1911</x:v>
      </x:c>
      <x:c r="I525" s="1" t="s">
        <x:v>1923</x:v>
      </x:c>
      <x:c r="J525" s="1" t="s">
        <x:v>1893</x:v>
      </x:c>
      <x:c r="K525" s="14" t="n">
        <x:v>44280</x:v>
      </x:c>
      <x:c r="L525" s="1" t="n">
        <x:f aca="0">ROUND((DATE(2026,7,31)-K525)/365.25,2)</x:f>
        <x:v>5.35</x:v>
      </x:c>
      <x:c r="M525" s="14" t="n">
        <x:v>45375</x:v>
      </x:c>
      <x:c r="N525" s="1" t="s">
        <x:v>1884</x:v>
      </x:c>
      <x:c r="O525" s="1" t="n">
        <x:v>180</x:v>
      </x:c>
      <x:c r="P525" s="14" t="n">
        <x:v>46151</x:v>
      </x:c>
      <x:c r="Q525" s="14" t="n">
        <x:v>46331</x:v>
      </x:c>
      <x:c r="R525" s="1" t="n">
        <x:f aca="0">MAX(0,DATE(2026,7,31)-Q525)</x:f>
        <x:v>0</x:v>
      </x:c>
      <x:c r="S525" s="1" t="n">
        <x:v>8</x:v>
      </x:c>
      <x:c r="T525" s="1" t="n">
        <x:v>2029</x:v>
      </x:c>
      <x:c r="U525" s="1" t="s">
        <x:v>1874</x:v>
      </x:c>
      <x:c r="V525" s="15" t="n">
        <x:v>7294.24</x:v>
      </x:c>
      <x:c r="W525" s="15" t="n">
        <x:v>9958.01</x:v>
      </x:c>
      <x:c r="X525" s="1" t="str">
        <x:f aca="0">G525&amp;" | "&amp;D525</x:f>
        <x:v>PulseWorks-B01 | Patient Monitor</x:v>
      </x:c>
      <x:c r="Y525" s="1" t="s">
        <x:v>1875</x:v>
      </x:c>
      <x:c r="Z525" s="11" t="b">
        <x:f aca="0">FALSE()</x:f>
        <x:v>0</x:v>
      </x:c>
    </x:row>
    <x:row r="526" ht="15" hidden="0" customHeight="1">
      <x:c r="A526" s="1" t="s">
        <x:v>1213</x:v>
      </x:c>
      <x:c r="B526" s="1" t="s">
        <x:v>3326</x:v>
      </x:c>
      <x:c r="C526" s="1" t="s">
        <x:v>3327</x:v>
      </x:c>
      <x:c r="D526" s="1" t="s">
        <x:v>1915</x:v>
      </x:c>
      <x:c r="E526" s="1" t="s">
        <x:v>1916</x:v>
      </x:c>
      <x:c r="F526" s="1" t="s">
        <x:v>1917</x:v>
      </x:c>
      <x:c r="G526" s="1" t="s">
        <x:v>1918</x:v>
      </x:c>
      <x:c r="H526" s="1" t="s">
        <x:v>1870</x:v>
      </x:c>
      <x:c r="I526" s="1" t="s">
        <x:v>1919</x:v>
      </x:c>
      <x:c r="J526" s="1" t="s">
        <x:v>1902</x:v>
      </x:c>
      <x:c r="K526" s="14" t="n">
        <x:v>45073</x:v>
      </x:c>
      <x:c r="L526" s="1" t="n">
        <x:f aca="0">ROUND((DATE(2026,7,31)-K526)/365.25,2)</x:f>
        <x:v>3.18</x:v>
      </x:c>
      <x:c r="M526" s="14" t="n">
        <x:v>46168</x:v>
      </x:c>
      <x:c r="N526" s="1" t="s">
        <x:v>1884</x:v>
      </x:c>
      <x:c r="O526" s="1" t="n">
        <x:v>180</x:v>
      </x:c>
      <x:c r="P526" s="14" t="n">
        <x:v>46184</x:v>
      </x:c>
      <x:c r="Q526" s="14" t="n">
        <x:v>46364</x:v>
      </x:c>
      <x:c r="R526" s="1" t="n">
        <x:f aca="0">MAX(0,DATE(2026,7,31)-Q526)</x:f>
        <x:v>0</x:v>
      </x:c>
      <x:c r="S526" s="1" t="n">
        <x:v>10</x:v>
      </x:c>
      <x:c r="T526" s="1" t="n">
        <x:v>2033</x:v>
      </x:c>
      <x:c r="U526" s="1" t="s">
        <x:v>1874</x:v>
      </x:c>
      <x:c r="V526" s="15" t="n">
        <x:v>29776.71</x:v>
      </x:c>
      <x:c r="W526" s="15" t="n">
        <x:v>36419.15</x:v>
      </x:c>
      <x:c r="X526" s="1" t="str">
        <x:f aca="0">G526&amp;" | "&amp;D526</x:f>
        <x:v>Apex-A01 | Ventilator</x:v>
      </x:c>
      <x:c r="Y526" s="1" t="s">
        <x:v>1875</x:v>
      </x:c>
      <x:c r="Z526" s="11" t="b">
        <x:f aca="0">FALSE()</x:f>
        <x:v>0</x:v>
      </x:c>
    </x:row>
    <x:row r="527" ht="15" hidden="0" customHeight="1">
      <x:c r="A527" s="1" t="s">
        <x:v>3328</x:v>
      </x:c>
      <x:c r="B527" s="1" t="s">
        <x:v>3329</x:v>
      </x:c>
      <x:c r="C527" s="1" t="s">
        <x:v>3330</x:v>
      </x:c>
      <x:c r="D527" s="1" t="s">
        <x:v>1879</x:v>
      </x:c>
      <x:c r="E527" s="1" t="s">
        <x:v>1880</x:v>
      </x:c>
      <x:c r="F527" s="1" t="s">
        <x:v>1963</x:v>
      </x:c>
      <x:c r="G527" s="1" t="s">
        <x:v>2037</x:v>
      </x:c>
      <x:c r="H527" s="1" t="s">
        <x:v>1891</x:v>
      </x:c>
      <x:c r="I527" s="1" t="s">
        <x:v>1901</x:v>
      </x:c>
      <x:c r="J527" s="1" t="s">
        <x:v>1872</x:v>
      </x:c>
      <x:c r="K527" s="14" t="n">
        <x:v>43658</x:v>
      </x:c>
      <x:c r="L527" s="1" t="n">
        <x:f aca="0">ROUND((DATE(2026,7,31)-K527)/365.25,2)</x:f>
        <x:v>7.05</x:v>
      </x:c>
      <x:c r="M527" s="14" t="n">
        <x:v>44753</x:v>
      </x:c>
      <x:c r="N527" s="1" t="s">
        <x:v>1884</x:v>
      </x:c>
      <x:c r="O527" s="1" t="n">
        <x:v>365</x:v>
      </x:c>
      <x:c r="P527" s="14" t="n">
        <x:v>45922</x:v>
      </x:c>
      <x:c r="Q527" s="14" t="n">
        <x:v>46287</x:v>
      </x:c>
      <x:c r="R527" s="1" t="n">
        <x:f aca="0">MAX(0,DATE(2026,7,31)-Q527)</x:f>
        <x:v>0</x:v>
      </x:c>
      <x:c r="S527" s="1" t="n">
        <x:v>8</x:v>
      </x:c>
      <x:c r="T527" s="1" t="n">
        <x:v>2027</x:v>
      </x:c>
      <x:c r="U527" s="1" t="s">
        <x:v>1874</x:v>
      </x:c>
      <x:c r="V527" s="15" t="n">
        <x:v>1307.06</x:v>
      </x:c>
      <x:c r="W527" s="15" t="n">
        <x:v>1873.65</x:v>
      </x:c>
      <x:c r="X527" s="1" t="str">
        <x:f aca="0">G527&amp;" | "&amp;D527</x:f>
        <x:v>ClinTech-C02 | Enteral Feeding Pump</x:v>
      </x:c>
      <x:c r="Y527" s="1" t="s">
        <x:v>1885</x:v>
      </x:c>
      <x:c r="Z527" s="11" t="b">
        <x:f aca="0">FALSE()</x:f>
        <x:v>0</x:v>
      </x:c>
    </x:row>
    <x:row r="528" ht="15" hidden="0" customHeight="1">
      <x:c r="A528" s="1" t="s">
        <x:v>3331</x:v>
      </x:c>
      <x:c r="B528" s="1" t="s">
        <x:v>3332</x:v>
      </x:c>
      <x:c r="C528" s="1" t="s">
        <x:v>3333</x:v>
      </x:c>
      <x:c r="D528" s="1" t="s">
        <x:v>1897</x:v>
      </x:c>
      <x:c r="E528" s="1" t="s">
        <x:v>1898</x:v>
      </x:c>
      <x:c r="F528" s="1" t="s">
        <x:v>1868</x:v>
      </x:c>
      <x:c r="G528" s="1" t="s">
        <x:v>2064</x:v>
      </x:c>
      <x:c r="H528" s="1" t="s">
        <x:v>1870</x:v>
      </x:c>
      <x:c r="I528" s="1" t="s">
        <x:v>1871</x:v>
      </x:c>
      <x:c r="J528" s="1" t="s">
        <x:v>1902</x:v>
      </x:c>
      <x:c r="K528" s="14" t="n">
        <x:v>45010</x:v>
      </x:c>
      <x:c r="L528" s="1" t="n">
        <x:f aca="0">ROUND((DATE(2026,7,31)-K528)/365.25,2)</x:f>
        <x:v>3.35</x:v>
      </x:c>
      <x:c r="M528" s="14" t="n">
        <x:v>46105</x:v>
      </x:c>
      <x:c r="N528" s="1" t="s">
        <x:v>1884</x:v>
      </x:c>
      <x:c r="O528" s="1" t="n">
        <x:v>365</x:v>
      </x:c>
      <x:c r="P528" s="14" t="n">
        <x:v>46194</x:v>
      </x:c>
      <x:c r="Q528" s="14" t="n">
        <x:v>46559</x:v>
      </x:c>
      <x:c r="R528" s="1" t="n">
        <x:f aca="0">MAX(0,DATE(2026,7,31)-Q528)</x:f>
        <x:v>0</x:v>
      </x:c>
      <x:c r="S528" s="1" t="n">
        <x:v>11</x:v>
      </x:c>
      <x:c r="T528" s="1" t="n">
        <x:v>2034</x:v>
      </x:c>
      <x:c r="U528" s="1" t="s">
        <x:v>1874</x:v>
      </x:c>
      <x:c r="V528" s="15" t="n">
        <x:v>16753.76</x:v>
      </x:c>
      <x:c r="W528" s="15" t="n">
        <x:v>16753.76</x:v>
      </x:c>
      <x:c r="X528" s="1" t="str">
        <x:f aca="0">G528&amp;" | "&amp;D528</x:f>
        <x:v>NovaCare-A04 | Defibrillator</x:v>
      </x:c>
      <x:c r="Y528" s="1" t="s">
        <x:v>1885</x:v>
      </x:c>
      <x:c r="Z528" s="11" t="b">
        <x:f aca="0">FALSE()</x:f>
        <x:v>0</x:v>
      </x:c>
    </x:row>
    <x:row r="529" ht="15" hidden="0" customHeight="1">
      <x:c r="A529" s="1" t="s">
        <x:v>3334</x:v>
      </x:c>
      <x:c r="B529" s="1" t="s">
        <x:v>3335</x:v>
      </x:c>
      <x:c r="C529" s="1" t="s">
        <x:v>3336</x:v>
      </x:c>
      <x:c r="D529" s="1" t="s">
        <x:v>1945</x:v>
      </x:c>
      <x:c r="E529" s="1" t="s">
        <x:v>1880</x:v>
      </x:c>
      <x:c r="F529" s="1" t="s">
        <x:v>1868</x:v>
      </x:c>
      <x:c r="G529" s="1" t="s">
        <x:v>2207</x:v>
      </x:c>
      <x:c r="H529" s="1" t="s">
        <x:v>1870</x:v>
      </x:c>
      <x:c r="I529" s="1" t="s">
        <x:v>1901</x:v>
      </x:c>
      <x:c r="J529" s="1" t="s">
        <x:v>1893</x:v>
      </x:c>
      <x:c r="K529" s="14" t="n">
        <x:v>44723</x:v>
      </x:c>
      <x:c r="L529" s="1" t="n">
        <x:f aca="0">ROUND((DATE(2026,7,31)-K529)/365.25,2)</x:f>
        <x:v>4.14</x:v>
      </x:c>
      <x:c r="M529" s="14" t="n">
        <x:v>45818</x:v>
      </x:c>
      <x:c r="N529" s="1" t="s">
        <x:v>1884</x:v>
      </x:c>
      <x:c r="O529" s="1" t="n">
        <x:v>365</x:v>
      </x:c>
      <x:c r="P529" s="14" t="n">
        <x:v>46141</x:v>
      </x:c>
      <x:c r="Q529" s="14" t="n">
        <x:v>46506</x:v>
      </x:c>
      <x:c r="R529" s="1" t="n">
        <x:f aca="0">MAX(0,DATE(2026,7,31)-Q529)</x:f>
        <x:v>0</x:v>
      </x:c>
      <x:c r="S529" s="1" t="n">
        <x:v>10</x:v>
      </x:c>
      <x:c r="T529" s="1" t="n">
        <x:v>2032</x:v>
      </x:c>
      <x:c r="U529" s="1" t="s">
        <x:v>1874</x:v>
      </x:c>
      <x:c r="V529" s="15" t="n">
        <x:v>2321.71</x:v>
      </x:c>
      <x:c r="W529" s="15" t="n">
        <x:v>3176.95</x:v>
      </x:c>
      <x:c r="X529" s="1" t="str">
        <x:f aca="0">G529&amp;" | "&amp;D529</x:f>
        <x:v>NovaCare-B03 | Syringe Pump</x:v>
      </x:c>
      <x:c r="Y529" s="1" t="s">
        <x:v>1885</x:v>
      </x:c>
      <x:c r="Z529" s="11" t="b">
        <x:f aca="0">FALSE()</x:f>
        <x:v>0</x:v>
      </x:c>
    </x:row>
    <x:row r="530" ht="15" hidden="0" customHeight="1">
      <x:c r="A530" s="1" t="s">
        <x:v>1214</x:v>
      </x:c>
      <x:c r="B530" s="1" t="s">
        <x:v>3337</x:v>
      </x:c>
      <x:c r="C530" s="1" t="s">
        <x:v>3338</x:v>
      </x:c>
      <x:c r="D530" s="1" t="s">
        <x:v>1915</x:v>
      </x:c>
      <x:c r="E530" s="1" t="s">
        <x:v>1916</x:v>
      </x:c>
      <x:c r="F530" s="1" t="s">
        <x:v>1881</x:v>
      </x:c>
      <x:c r="G530" s="1" t="s">
        <x:v>2274</x:v>
      </x:c>
      <x:c r="H530" s="1" t="s">
        <x:v>1911</x:v>
      </x:c>
      <x:c r="I530" s="1" t="s">
        <x:v>1994</x:v>
      </x:c>
      <x:c r="J530" s="1" t="s">
        <x:v>1902</x:v>
      </x:c>
      <x:c r="K530" s="14" t="n">
        <x:v>43177</x:v>
      </x:c>
      <x:c r="L530" s="1" t="n">
        <x:f aca="0">ROUND((DATE(2026,7,31)-K530)/365.25,2)</x:f>
        <x:v>8.37</x:v>
      </x:c>
      <x:c r="M530" s="14" t="n">
        <x:v>44272</x:v>
      </x:c>
      <x:c r="N530" s="1" t="s">
        <x:v>1884</x:v>
      </x:c>
      <x:c r="O530" s="1" t="n">
        <x:v>180</x:v>
      </x:c>
      <x:c r="P530" s="14" t="n">
        <x:v>46210</x:v>
      </x:c>
      <x:c r="Q530" s="14" t="n">
        <x:v>46390</x:v>
      </x:c>
      <x:c r="R530" s="1" t="n">
        <x:f aca="0">MAX(0,DATE(2026,7,31)-Q530)</x:f>
        <x:v>0</x:v>
      </x:c>
      <x:c r="S530" s="1" t="n">
        <x:v>11</x:v>
      </x:c>
      <x:c r="T530" s="1" t="n">
        <x:v>2029</x:v>
      </x:c>
      <x:c r="U530" s="1" t="s">
        <x:v>1874</x:v>
      </x:c>
      <x:c r="V530" s="15" t="n">
        <x:v>25443.33</x:v>
      </x:c>
      <x:c r="W530" s="15" t="n">
        <x:v>36727.37</x:v>
      </x:c>
      <x:c r="X530" s="1" t="str">
        <x:f aca="0">G530&amp;" | "&amp;D530</x:f>
        <x:v>Helix-C04 | Ventilator</x:v>
      </x:c>
      <x:c r="Y530" s="1" t="s">
        <x:v>1875</x:v>
      </x:c>
      <x:c r="Z530" s="11" t="b">
        <x:f aca="0">FALSE()</x:f>
        <x:v>0</x:v>
      </x:c>
    </x:row>
    <x:row r="531" ht="15" hidden="0" customHeight="1">
      <x:c r="A531" s="1" t="s">
        <x:v>1216</x:v>
      </x:c>
      <x:c r="B531" s="1" t="s">
        <x:v>3339</x:v>
      </x:c>
      <x:c r="C531" s="1" t="s">
        <x:v>3340</x:v>
      </x:c>
      <x:c r="D531" s="1" t="s">
        <x:v>1945</x:v>
      </x:c>
      <x:c r="E531" s="1" t="s">
        <x:v>1880</x:v>
      </x:c>
      <x:c r="F531" s="1" t="s">
        <x:v>1881</x:v>
      </x:c>
      <x:c r="G531" s="1" t="s">
        <x:v>1940</x:v>
      </x:c>
      <x:c r="H531" s="1" t="s">
        <x:v>1911</x:v>
      </x:c>
      <x:c r="I531" s="1" t="s">
        <x:v>1968</x:v>
      </x:c>
      <x:c r="J531" s="1" t="s">
        <x:v>1893</x:v>
      </x:c>
      <x:c r="K531" s="14" t="n">
        <x:v>44477</x:v>
      </x:c>
      <x:c r="L531" s="1" t="n">
        <x:f aca="0">ROUND((DATE(2026,7,31)-K531)/365.25,2)</x:f>
        <x:v>4.81</x:v>
      </x:c>
      <x:c r="M531" s="14" t="n">
        <x:v>45572</x:v>
      </x:c>
      <x:c r="N531" s="1" t="s">
        <x:v>1873</x:v>
      </x:c>
      <x:c r="O531" s="1" t="n">
        <x:v>365</x:v>
      </x:c>
      <x:c r="P531" s="14" t="n">
        <x:v>46170</x:v>
      </x:c>
      <x:c r="Q531" s="14" t="n">
        <x:v>46535</x:v>
      </x:c>
      <x:c r="R531" s="1" t="n">
        <x:f aca="0">MAX(0,DATE(2026,7,31)-Q531)</x:f>
        <x:v>0</x:v>
      </x:c>
      <x:c r="S531" s="1" t="n">
        <x:v>8</x:v>
      </x:c>
      <x:c r="T531" s="1" t="n">
        <x:v>2029</x:v>
      </x:c>
      <x:c r="U531" s="1" t="s">
        <x:v>1874</x:v>
      </x:c>
      <x:c r="V531" s="15" t="n">
        <x:v>2509.96</x:v>
      </x:c>
      <x:c r="W531" s="15" t="n">
        <x:v>2509.96</x:v>
      </x:c>
      <x:c r="X531" s="1" t="str">
        <x:f aca="0">G531&amp;" | "&amp;D531</x:f>
        <x:v>Helix-B02 | Syringe Pump</x:v>
      </x:c>
      <x:c r="Y531" s="1" t="s">
        <x:v>1875</x:v>
      </x:c>
      <x:c r="Z531" s="11" t="b">
        <x:f aca="0">FALSE()</x:f>
        <x:v>0</x:v>
      </x:c>
    </x:row>
    <x:row r="532" ht="15" hidden="0" customHeight="1">
      <x:c r="A532" s="1" t="s">
        <x:v>3341</x:v>
      </x:c>
      <x:c r="B532" s="1" t="s">
        <x:v>3342</x:v>
      </x:c>
      <x:c r="C532" s="1" t="s">
        <x:v>3343</x:v>
      </x:c>
      <x:c r="D532" s="1" t="s">
        <x:v>2010</x:v>
      </x:c>
      <x:c r="E532" s="1" t="s">
        <x:v>1928</x:v>
      </x:c>
      <x:c r="F532" s="1" t="s">
        <x:v>1899</x:v>
      </x:c>
      <x:c r="G532" s="1" t="s">
        <x:v>2458</x:v>
      </x:c>
      <x:c r="H532" s="1" t="s">
        <x:v>1911</x:v>
      </x:c>
      <x:c r="I532" s="1" t="s">
        <x:v>1919</x:v>
      </x:c>
      <x:c r="J532" s="1" t="s">
        <x:v>1893</x:v>
      </x:c>
      <x:c r="K532" s="14" t="n">
        <x:v>44720</x:v>
      </x:c>
      <x:c r="L532" s="1" t="n">
        <x:f aca="0">ROUND((DATE(2026,7,31)-K532)/365.25,2)</x:f>
        <x:v>4.15</x:v>
      </x:c>
      <x:c r="M532" s="14" t="n">
        <x:v>45815</x:v>
      </x:c>
      <x:c r="N532" s="1" t="s">
        <x:v>1884</x:v>
      </x:c>
      <x:c r="O532" s="1" t="n">
        <x:v>180</x:v>
      </x:c>
      <x:c r="P532" s="14" t="n">
        <x:v>46167</x:v>
      </x:c>
      <x:c r="Q532" s="14" t="n">
        <x:v>46347</x:v>
      </x:c>
      <x:c r="R532" s="1" t="n">
        <x:f aca="0">MAX(0,DATE(2026,7,31)-Q532)</x:f>
        <x:v>0</x:v>
      </x:c>
      <x:c r="S532" s="1" t="n">
        <x:v>8</x:v>
      </x:c>
      <x:c r="T532" s="1" t="n">
        <x:v>2030</x:v>
      </x:c>
      <x:c r="U532" s="1" t="s">
        <x:v>1874</x:v>
      </x:c>
      <x:c r="V532" s="15" t="n">
        <x:v>2050.34</x:v>
      </x:c>
      <x:c r="W532" s="15" t="n">
        <x:v>2932.74</x:v>
      </x:c>
      <x:c r="X532" s="1" t="str">
        <x:f aca="0">G532&amp;" | "&amp;D532</x:f>
        <x:v>MedAxis-A01 | Vital Signs Monitor</x:v>
      </x:c>
      <x:c r="Y532" s="1" t="s">
        <x:v>1885</x:v>
      </x:c>
      <x:c r="Z532" s="11" t="b">
        <x:f aca="0">FALSE()</x:f>
        <x:v>0</x:v>
      </x:c>
    </x:row>
    <x:row r="533" ht="15" hidden="0" customHeight="1">
      <x:c r="A533" s="1" t="s">
        <x:v>1218</x:v>
      </x:c>
      <x:c r="B533" s="1" t="s">
        <x:v>3344</x:v>
      </x:c>
      <x:c r="C533" s="1" t="s">
        <x:v>3345</x:v>
      </x:c>
      <x:c r="D533" s="1" t="s">
        <x:v>1888</x:v>
      </x:c>
      <x:c r="E533" s="1" t="s">
        <x:v>1880</x:v>
      </x:c>
      <x:c r="F533" s="1" t="s">
        <x:v>1881</x:v>
      </x:c>
      <x:c r="G533" s="1" t="s">
        <x:v>1882</x:v>
      </x:c>
      <x:c r="H533" s="1" t="s">
        <x:v>1870</x:v>
      </x:c>
      <x:c r="I533" s="1" t="s">
        <x:v>1994</x:v>
      </x:c>
      <x:c r="J533" s="1" t="s">
        <x:v>1893</x:v>
      </x:c>
      <x:c r="K533" s="14" t="n">
        <x:v>43837</x:v>
      </x:c>
      <x:c r="L533" s="1" t="n">
        <x:f aca="0">ROUND((DATE(2026,7,31)-K533)/365.25,2)</x:f>
        <x:v>6.56</x:v>
      </x:c>
      <x:c r="M533" s="14" t="n">
        <x:v>44932</x:v>
      </x:c>
      <x:c r="N533" s="1" t="s">
        <x:v>1907</x:v>
      </x:c>
      <x:c r="O533" s="1" t="n">
        <x:v>180</x:v>
      </x:c>
      <x:c r="P533" s="14" t="n">
        <x:v>46175</x:v>
      </x:c>
      <x:c r="Q533" s="14" t="n">
        <x:v>46355</x:v>
      </x:c>
      <x:c r="R533" s="1" t="n">
        <x:f aca="0">MAX(0,DATE(2026,7,31)-Q533)</x:f>
        <x:v>0</x:v>
      </x:c>
      <x:c r="S533" s="1" t="n">
        <x:v>10</x:v>
      </x:c>
      <x:c r="T533" s="1" t="n">
        <x:v>2030</x:v>
      </x:c>
      <x:c r="U533" s="1" t="s">
        <x:v>1874</x:v>
      </x:c>
      <x:c r="V533" s="15" t="n">
        <x:v>2921.57</x:v>
      </x:c>
      <x:c r="W533" s="15" t="n">
        <x:v>4036.37</x:v>
      </x:c>
      <x:c r="X533" s="1" t="str">
        <x:f aca="0">G533&amp;" | "&amp;D533</x:f>
        <x:v>Helix-C03 | Infusion Pump</x:v>
      </x:c>
      <x:c r="Y533" s="1" t="s">
        <x:v>1875</x:v>
      </x:c>
      <x:c r="Z533" s="11" t="b">
        <x:f aca="0">FALSE()</x:f>
        <x:v>0</x:v>
      </x:c>
    </x:row>
    <x:row r="534" ht="15" hidden="0" customHeight="1">
      <x:c r="A534" s="1" t="s">
        <x:v>1220</x:v>
      </x:c>
      <x:c r="B534" s="1" t="s">
        <x:v>3346</x:v>
      </x:c>
      <x:c r="C534" s="1" t="s">
        <x:v>3347</x:v>
      </x:c>
      <x:c r="D534" s="1" t="s">
        <x:v>1888</x:v>
      </x:c>
      <x:c r="E534" s="1" t="s">
        <x:v>1880</x:v>
      </x:c>
      <x:c r="F534" s="1" t="s">
        <x:v>1881</x:v>
      </x:c>
      <x:c r="G534" s="1" t="s">
        <x:v>2332</x:v>
      </x:c>
      <x:c r="H534" s="1" t="s">
        <x:v>1891</x:v>
      </x:c>
      <x:c r="I534" s="1" t="s">
        <x:v>1983</x:v>
      </x:c>
      <x:c r="J534" s="1" t="s">
        <x:v>1902</x:v>
      </x:c>
      <x:c r="K534" s="14" t="n">
        <x:v>45520</x:v>
      </x:c>
      <x:c r="L534" s="1" t="n">
        <x:f aca="0">ROUND((DATE(2026,7,31)-K534)/365.25,2)</x:f>
        <x:v>1.95</x:v>
      </x:c>
      <x:c r="M534" s="14" t="n">
        <x:v>46615</x:v>
      </x:c>
      <x:c r="N534" s="1" t="s">
        <x:v>1884</x:v>
      </x:c>
      <x:c r="O534" s="1" t="n">
        <x:v>365</x:v>
      </x:c>
      <x:c r="P534" s="14" t="n">
        <x:v>46170</x:v>
      </x:c>
      <x:c r="Q534" s="14" t="n">
        <x:v>46535</x:v>
      </x:c>
      <x:c r="R534" s="1" t="n">
        <x:f aca="0">MAX(0,DATE(2026,7,31)-Q534)</x:f>
        <x:v>0</x:v>
      </x:c>
      <x:c r="S534" s="1" t="n">
        <x:v>9</x:v>
      </x:c>
      <x:c r="T534" s="1" t="n">
        <x:v>2033</x:v>
      </x:c>
      <x:c r="U534" s="1" t="s">
        <x:v>1874</x:v>
      </x:c>
      <x:c r="V534" s="15" t="n">
        <x:v>3432.27</x:v>
      </x:c>
      <x:c r="W534" s="15" t="n">
        <x:v>3432.27</x:v>
      </x:c>
      <x:c r="X534" s="1" t="str">
        <x:f aca="0">G534&amp;" | "&amp;D534</x:f>
        <x:v>Helix-C02 | Infusion Pump</x:v>
      </x:c>
      <x:c r="Y534" s="1" t="s">
        <x:v>1875</x:v>
      </x:c>
      <x:c r="Z534" s="11" t="b">
        <x:f aca="0">FALSE()</x:f>
        <x:v>0</x:v>
      </x:c>
    </x:row>
    <x:row r="535" ht="15" hidden="0" customHeight="1">
      <x:c r="A535" s="1" t="s">
        <x:v>3348</x:v>
      </x:c>
      <x:c r="B535" s="1" t="s">
        <x:v>3349</x:v>
      </x:c>
      <x:c r="C535" s="1" t="s">
        <x:v>3350</x:v>
      </x:c>
      <x:c r="D535" s="1" t="s">
        <x:v>1927</x:v>
      </x:c>
      <x:c r="E535" s="1" t="s">
        <x:v>1928</x:v>
      </x:c>
      <x:c r="F535" s="1" t="s">
        <x:v>1881</x:v>
      </x:c>
      <x:c r="G535" s="1" t="s">
        <x:v>2054</x:v>
      </x:c>
      <x:c r="H535" s="1" t="s">
        <x:v>1870</x:v>
      </x:c>
      <x:c r="I535" s="1" t="s">
        <x:v>1871</x:v>
      </x:c>
      <x:c r="J535" s="1" t="s">
        <x:v>1893</x:v>
      </x:c>
      <x:c r="K535" s="14" t="n">
        <x:v>45476</x:v>
      </x:c>
      <x:c r="L535" s="1" t="n">
        <x:f aca="0">ROUND((DATE(2026,7,31)-K535)/365.25,2)</x:f>
        <x:v>2.08</x:v>
      </x:c>
      <x:c r="M535" s="14" t="n">
        <x:v>46571</x:v>
      </x:c>
      <x:c r="N535" s="1" t="s">
        <x:v>1884</x:v>
      </x:c>
      <x:c r="O535" s="1" t="n">
        <x:v>180</x:v>
      </x:c>
      <x:c r="P535" s="14" t="n">
        <x:v>46173</x:v>
      </x:c>
      <x:c r="Q535" s="14" t="n">
        <x:v>46353</x:v>
      </x:c>
      <x:c r="R535" s="1" t="n">
        <x:f aca="0">MAX(0,DATE(2026,7,31)-Q535)</x:f>
        <x:v>0</x:v>
      </x:c>
      <x:c r="S535" s="1" t="n">
        <x:v>8</x:v>
      </x:c>
      <x:c r="T535" s="1" t="n">
        <x:v>2032</x:v>
      </x:c>
      <x:c r="U535" s="1" t="s">
        <x:v>1874</x:v>
      </x:c>
      <x:c r="V535" s="15" t="n">
        <x:v>8032.49</x:v>
      </x:c>
      <x:c r="W535" s="15" t="n">
        <x:v>10624.31</x:v>
      </x:c>
      <x:c r="X535" s="1" t="str">
        <x:f aca="0">G535&amp;" | "&amp;D535</x:f>
        <x:v>Helix-C01 | Patient Monitor</x:v>
      </x:c>
      <x:c r="Y535" s="1" t="s">
        <x:v>1885</x:v>
      </x:c>
      <x:c r="Z535" s="11" t="b">
        <x:f aca="0">FALSE()</x:f>
        <x:v>0</x:v>
      </x:c>
    </x:row>
    <x:row r="536" ht="15" hidden="0" customHeight="1">
      <x:c r="A536" s="1" t="s">
        <x:v>1221</x:v>
      </x:c>
      <x:c r="B536" s="1" t="s">
        <x:v>3351</x:v>
      </x:c>
      <x:c r="C536" s="1" t="s">
        <x:v>3352</x:v>
      </x:c>
      <x:c r="D536" s="1" t="s">
        <x:v>1866</x:v>
      </x:c>
      <x:c r="E536" s="1" t="s">
        <x:v>1867</x:v>
      </x:c>
      <x:c r="F536" s="1" t="s">
        <x:v>1963</x:v>
      </x:c>
      <x:c r="G536" s="1" t="s">
        <x:v>2007</x:v>
      </x:c>
      <x:c r="H536" s="1" t="s">
        <x:v>1911</x:v>
      </x:c>
      <x:c r="I536" s="1" t="s">
        <x:v>1941</x:v>
      </x:c>
      <x:c r="J536" s="1" t="s">
        <x:v>1893</x:v>
      </x:c>
      <x:c r="K536" s="14" t="n">
        <x:v>44024</x:v>
      </x:c>
      <x:c r="L536" s="1" t="n">
        <x:f aca="0">ROUND((DATE(2026,7,31)-K536)/365.25,2)</x:f>
        <x:v>6.05</x:v>
      </x:c>
      <x:c r="M536" s="14" t="n">
        <x:v>45119</x:v>
      </x:c>
      <x:c r="N536" s="1" t="s">
        <x:v>1884</x:v>
      </x:c>
      <x:c r="O536" s="1" t="n">
        <x:v>365</x:v>
      </x:c>
      <x:c r="P536" s="14" t="n">
        <x:v>45973</x:v>
      </x:c>
      <x:c r="Q536" s="14" t="n">
        <x:v>46338</x:v>
      </x:c>
      <x:c r="R536" s="1" t="n">
        <x:f aca="0">MAX(0,DATE(2026,7,31)-Q536)</x:f>
        <x:v>0</x:v>
      </x:c>
      <x:c r="S536" s="1" t="n">
        <x:v>10</x:v>
      </x:c>
      <x:c r="T536" s="1" t="n">
        <x:v>2030</x:v>
      </x:c>
      <x:c r="U536" s="1" t="s">
        <x:v>1874</x:v>
      </x:c>
      <x:c r="V536" s="15" t="n">
        <x:v>47096.62</x:v>
      </x:c>
      <x:c r="W536" s="15" t="n">
        <x:v>62957.5</x:v>
      </x:c>
      <x:c r="X536" s="1" t="str">
        <x:f aca="0">G536&amp;" | "&amp;D536</x:f>
        <x:v>ClinTech-C04 | Ultrasound</x:v>
      </x:c>
      <x:c r="Y536" s="1" t="s">
        <x:v>1875</x:v>
      </x:c>
      <x:c r="Z536" s="11" t="b">
        <x:f aca="0">FALSE()</x:f>
        <x:v>0</x:v>
      </x:c>
    </x:row>
    <x:row r="537" ht="15" hidden="0" customHeight="1">
      <x:c r="A537" s="1" t="s">
        <x:v>1222</x:v>
      </x:c>
      <x:c r="B537" s="1" t="s">
        <x:v>3353</x:v>
      </x:c>
      <x:c r="C537" s="1" t="s">
        <x:v>3354</x:v>
      </x:c>
      <x:c r="D537" s="1" t="s">
        <x:v>1997</x:v>
      </x:c>
      <x:c r="E537" s="1" t="s">
        <x:v>1916</x:v>
      </x:c>
      <x:c r="F537" s="1" t="s">
        <x:v>1868</x:v>
      </x:c>
      <x:c r="G537" s="1" t="s">
        <x:v>2079</x:v>
      </x:c>
      <x:c r="H537" s="1" t="s">
        <x:v>1870</x:v>
      </x:c>
      <x:c r="I537" s="1" t="s">
        <x:v>1901</x:v>
      </x:c>
      <x:c r="J537" s="1" t="s">
        <x:v>1902</x:v>
      </x:c>
      <x:c r="K537" s="14" t="n">
        <x:v>44758</x:v>
      </x:c>
      <x:c r="L537" s="1" t="n">
        <x:f aca="0">ROUND((DATE(2026,7,31)-K537)/365.25,2)</x:f>
        <x:v>4.04</x:v>
      </x:c>
      <x:c r="M537" s="14" t="n">
        <x:v>45853</x:v>
      </x:c>
      <x:c r="N537" s="1" t="s">
        <x:v>1884</x:v>
      </x:c>
      <x:c r="O537" s="1" t="n">
        <x:v>180</x:v>
      </x:c>
      <x:c r="P537" s="14" t="n">
        <x:v>46234</x:v>
      </x:c>
      <x:c r="Q537" s="14" t="n">
        <x:v>46414</x:v>
      </x:c>
      <x:c r="R537" s="1" t="n">
        <x:f aca="0">MAX(0,DATE(2026,7,31)-Q537)</x:f>
        <x:v>0</x:v>
      </x:c>
      <x:c r="S537" s="1" t="n">
        <x:v>11</x:v>
      </x:c>
      <x:c r="T537" s="1" t="n">
        <x:v>2033</x:v>
      </x:c>
      <x:c r="U537" s="1" t="s">
        <x:v>1874</x:v>
      </x:c>
      <x:c r="V537" s="15" t="n">
        <x:v>35075.3</x:v>
      </x:c>
      <x:c r="W537" s="15" t="n">
        <x:v>56428.63</x:v>
      </x:c>
      <x:c r="X537" s="1" t="str">
        <x:f aca="0">G537&amp;" | "&amp;D537</x:f>
        <x:v>NovaCare-C03 | Anaesthetic Machine</x:v>
      </x:c>
      <x:c r="Y537" s="1" t="s">
        <x:v>1875</x:v>
      </x:c>
      <x:c r="Z537" s="11" t="b">
        <x:f aca="0">FALSE()</x:f>
        <x:v>0</x:v>
      </x:c>
    </x:row>
    <x:row r="538" ht="15" hidden="0" customHeight="1">
      <x:c r="A538" s="1" t="s">
        <x:v>3355</x:v>
      </x:c>
      <x:c r="B538" s="1" t="s">
        <x:v>3356</x:v>
      </x:c>
      <x:c r="C538" s="1" t="s">
        <x:v>3357</x:v>
      </x:c>
      <x:c r="D538" s="1" t="s">
        <x:v>1933</x:v>
      </x:c>
      <x:c r="E538" s="1" t="s">
        <x:v>1934</x:v>
      </x:c>
      <x:c r="F538" s="1" t="s">
        <x:v>1889</x:v>
      </x:c>
      <x:c r="G538" s="1" t="s">
        <x:v>2051</x:v>
      </x:c>
      <x:c r="H538" s="1" t="s">
        <x:v>1870</x:v>
      </x:c>
      <x:c r="I538" s="1" t="s">
        <x:v>1892</x:v>
      </x:c>
      <x:c r="J538" s="1" t="s">
        <x:v>1893</x:v>
      </x:c>
      <x:c r="K538" s="14" t="n">
        <x:v>45375</x:v>
      </x:c>
      <x:c r="L538" s="1" t="n">
        <x:f aca="0">ROUND((DATE(2026,7,31)-K538)/365.25,2)</x:f>
        <x:v>2.35</x:v>
      </x:c>
      <x:c r="M538" s="14" t="n">
        <x:v>46470</x:v>
      </x:c>
      <x:c r="N538" s="1" t="s">
        <x:v>1884</x:v>
      </x:c>
      <x:c r="O538" s="1" t="n">
        <x:v>365</x:v>
      </x:c>
      <x:c r="P538" s="14" t="n">
        <x:v>46050</x:v>
      </x:c>
      <x:c r="Q538" s="14" t="n">
        <x:v>46415</x:v>
      </x:c>
      <x:c r="R538" s="1" t="n">
        <x:f aca="0">MAX(0,DATE(2026,7,31)-Q538)</x:f>
        <x:v>0</x:v>
      </x:c>
      <x:c r="S538" s="1" t="n">
        <x:v>8</x:v>
      </x:c>
      <x:c r="T538" s="1" t="n">
        <x:v>2032</x:v>
      </x:c>
      <x:c r="U538" s="1" t="s">
        <x:v>1874</x:v>
      </x:c>
      <x:c r="V538" s="15" t="n">
        <x:v>1962.79</x:v>
      </x:c>
      <x:c r="W538" s="15" t="n">
        <x:v>1962.79</x:v>
      </x:c>
      <x:c r="X538" s="1" t="str">
        <x:f aca="0">G538&amp;" | "&amp;D538</x:f>
        <x:v>PulseWorks-B01 | Suction Pump</x:v>
      </x:c>
      <x:c r="Y538" s="1" t="s">
        <x:v>1885</x:v>
      </x:c>
      <x:c r="Z538" s="11" t="b">
        <x:f aca="0">FALSE()</x:f>
        <x:v>0</x:v>
      </x:c>
    </x:row>
    <x:row r="539" ht="15" hidden="0" customHeight="1">
      <x:c r="A539" s="1" t="s">
        <x:v>3358</x:v>
      </x:c>
      <x:c r="B539" s="1" t="s">
        <x:v>3359</x:v>
      </x:c>
      <x:c r="C539" s="1" t="s">
        <x:v>3360</x:v>
      </x:c>
      <x:c r="D539" s="1" t="s">
        <x:v>1879</x:v>
      </x:c>
      <x:c r="E539" s="1" t="s">
        <x:v>1880</x:v>
      </x:c>
      <x:c r="F539" s="1" t="s">
        <x:v>1881</x:v>
      </x:c>
      <x:c r="G539" s="1" t="s">
        <x:v>2175</x:v>
      </x:c>
      <x:c r="H539" s="1" t="s">
        <x:v>1911</x:v>
      </x:c>
      <x:c r="I539" s="1" t="s">
        <x:v>1983</x:v>
      </x:c>
      <x:c r="J539" s="1" t="s">
        <x:v>1893</x:v>
      </x:c>
      <x:c r="K539" s="14" t="n">
        <x:v>45297</x:v>
      </x:c>
      <x:c r="L539" s="1" t="n">
        <x:f aca="0">ROUND((DATE(2026,7,31)-K539)/365.25,2)</x:f>
        <x:v>2.57</x:v>
      </x:c>
      <x:c r="M539" s="14" t="n">
        <x:v>46392</x:v>
      </x:c>
      <x:c r="N539" s="1" t="s">
        <x:v>1907</x:v>
      </x:c>
      <x:c r="O539" s="1" t="n">
        <x:v>180</x:v>
      </x:c>
      <x:c r="P539" s="14" t="n">
        <x:v>46134</x:v>
      </x:c>
      <x:c r="Q539" s="14" t="n">
        <x:v>46314</x:v>
      </x:c>
      <x:c r="R539" s="1" t="n">
        <x:f aca="0">MAX(0,DATE(2026,7,31)-Q539)</x:f>
        <x:v>0</x:v>
      </x:c>
      <x:c r="S539" s="1" t="n">
        <x:v>7</x:v>
      </x:c>
      <x:c r="T539" s="1" t="n">
        <x:v>2031</x:v>
      </x:c>
      <x:c r="U539" s="1" t="s">
        <x:v>1874</x:v>
      </x:c>
      <x:c r="V539" s="15" t="n">
        <x:v>1749.98</x:v>
      </x:c>
      <x:c r="W539" s="15" t="n">
        <x:v>1749.98</x:v>
      </x:c>
      <x:c r="X539" s="1" t="str">
        <x:f aca="0">G539&amp;" | "&amp;D539</x:f>
        <x:v>Helix-B01 | Enteral Feeding Pump</x:v>
      </x:c>
      <x:c r="Y539" s="1" t="s">
        <x:v>1885</x:v>
      </x:c>
      <x:c r="Z539" s="11" t="b">
        <x:f aca="0">FALSE()</x:f>
        <x:v>0</x:v>
      </x:c>
    </x:row>
    <x:row r="540" ht="15" hidden="0" customHeight="1">
      <x:c r="A540" s="1" t="s">
        <x:v>1223</x:v>
      </x:c>
      <x:c r="B540" s="1" t="s">
        <x:v>3361</x:v>
      </x:c>
      <x:c r="C540" s="1" t="s">
        <x:v>3362</x:v>
      </x:c>
      <x:c r="D540" s="1" t="s">
        <x:v>1997</x:v>
      </x:c>
      <x:c r="E540" s="1" t="s">
        <x:v>1916</x:v>
      </x:c>
      <x:c r="F540" s="1" t="s">
        <x:v>1899</x:v>
      </x:c>
      <x:c r="G540" s="1" t="s">
        <x:v>1975</x:v>
      </x:c>
      <x:c r="H540" s="1" t="s">
        <x:v>1870</x:v>
      </x:c>
      <x:c r="I540" s="1" t="s">
        <x:v>1968</x:v>
      </x:c>
      <x:c r="J540" s="1" t="s">
        <x:v>1902</x:v>
      </x:c>
      <x:c r="K540" s="14" t="n">
        <x:v>45453</x:v>
      </x:c>
      <x:c r="L540" s="1" t="n">
        <x:f aca="0">ROUND((DATE(2026,7,31)-K540)/365.25,2)</x:f>
        <x:v>2.14</x:v>
      </x:c>
      <x:c r="M540" s="14" t="n">
        <x:v>46548</x:v>
      </x:c>
      <x:c r="N540" s="1" t="s">
        <x:v>1884</x:v>
      </x:c>
      <x:c r="O540" s="1" t="n">
        <x:v>365</x:v>
      </x:c>
      <x:c r="P540" s="14" t="n">
        <x:v>46184</x:v>
      </x:c>
      <x:c r="Q540" s="14" t="n">
        <x:v>46549</x:v>
      </x:c>
      <x:c r="R540" s="1" t="n">
        <x:f aca="0">MAX(0,DATE(2026,7,31)-Q540)</x:f>
        <x:v>0</x:v>
      </x:c>
      <x:c r="S540" s="1" t="n">
        <x:v>13</x:v>
      </x:c>
      <x:c r="T540" s="1" t="n">
        <x:v>2037</x:v>
      </x:c>
      <x:c r="U540" s="1" t="s">
        <x:v>1874</x:v>
      </x:c>
      <x:c r="V540" s="15" t="n">
        <x:v>42717.81</x:v>
      </x:c>
      <x:c r="W540" s="15" t="n">
        <x:v>51800.7</x:v>
      </x:c>
      <x:c r="X540" s="1" t="str">
        <x:f aca="0">G540&amp;" | "&amp;D540</x:f>
        <x:v>MedAxis-C02 | Anaesthetic Machine</x:v>
      </x:c>
      <x:c r="Y540" s="1" t="s">
        <x:v>1875</x:v>
      </x:c>
      <x:c r="Z540" s="11" t="b">
        <x:f aca="0">FALSE()</x:f>
        <x:v>0</x:v>
      </x:c>
    </x:row>
    <x:row r="541" ht="15" hidden="0" customHeight="1">
      <x:c r="A541" s="1" t="s">
        <x:v>3363</x:v>
      </x:c>
      <x:c r="B541" s="1" t="s">
        <x:v>3364</x:v>
      </x:c>
      <x:c r="C541" s="1" t="s">
        <x:v>3365</x:v>
      </x:c>
      <x:c r="D541" s="1" t="s">
        <x:v>1997</x:v>
      </x:c>
      <x:c r="E541" s="1" t="s">
        <x:v>1916</x:v>
      </x:c>
      <x:c r="F541" s="1" t="s">
        <x:v>1917</x:v>
      </x:c>
      <x:c r="G541" s="1" t="s">
        <x:v>1958</x:v>
      </x:c>
      <x:c r="H541" s="1" t="s">
        <x:v>1891</x:v>
      </x:c>
      <x:c r="I541" s="1" t="s">
        <x:v>1941</x:v>
      </x:c>
      <x:c r="J541" s="1" t="s">
        <x:v>1902</x:v>
      </x:c>
      <x:c r="K541" s="14" t="n">
        <x:v>45644</x:v>
      </x:c>
      <x:c r="L541" s="1" t="n">
        <x:f aca="0">ROUND((DATE(2026,7,31)-K541)/365.25,2)</x:f>
        <x:v>1.62</x:v>
      </x:c>
      <x:c r="M541" s="14" t="n">
        <x:v>46739</x:v>
      </x:c>
      <x:c r="N541" s="1" t="s">
        <x:v>1884</x:v>
      </x:c>
      <x:c r="O541" s="1" t="n">
        <x:v>365</x:v>
      </x:c>
      <x:c r="P541" s="14" t="n">
        <x:v>46171</x:v>
      </x:c>
      <x:c r="Q541" s="14" t="n">
        <x:v>46536</x:v>
      </x:c>
      <x:c r="R541" s="1" t="n">
        <x:f aca="0">MAX(0,DATE(2026,7,31)-Q541)</x:f>
        <x:v>0</x:v>
      </x:c>
      <x:c r="S541" s="1" t="n">
        <x:v>13</x:v>
      </x:c>
      <x:c r="T541" s="1" t="n">
        <x:v>2037</x:v>
      </x:c>
      <x:c r="U541" s="1" t="s">
        <x:v>1874</x:v>
      </x:c>
      <x:c r="V541" s="15" t="n">
        <x:v>47065.85</x:v>
      </x:c>
      <x:c r="W541" s="15" t="n">
        <x:v>47485.65</x:v>
      </x:c>
      <x:c r="X541" s="1" t="str">
        <x:f aca="0">G541&amp;" | "&amp;D541</x:f>
        <x:v>Apex-B03 | Anaesthetic Machine</x:v>
      </x:c>
      <x:c r="Y541" s="1" t="s">
        <x:v>2323</x:v>
      </x:c>
      <x:c r="Z541" s="11" t="b">
        <x:f aca="0">FALSE()</x:f>
        <x:v>0</x:v>
      </x:c>
    </x:row>
    <x:row r="542" ht="15" hidden="0" customHeight="1">
      <x:c r="A542" s="1" t="s">
        <x:v>1224</x:v>
      </x:c>
      <x:c r="B542" s="1" t="s">
        <x:v>3366</x:v>
      </x:c>
      <x:c r="C542" s="1" t="s">
        <x:v>3367</x:v>
      </x:c>
      <x:c r="D542" s="1" t="s">
        <x:v>1866</x:v>
      </x:c>
      <x:c r="E542" s="1" t="s">
        <x:v>1867</x:v>
      </x:c>
      <x:c r="F542" s="1" t="s">
        <x:v>1917</x:v>
      </x:c>
      <x:c r="G542" s="1" t="s">
        <x:v>2167</x:v>
      </x:c>
      <x:c r="H542" s="1" t="s">
        <x:v>1911</x:v>
      </x:c>
      <x:c r="I542" s="1" t="s">
        <x:v>1919</x:v>
      </x:c>
      <x:c r="J542" s="1" t="s">
        <x:v>1893</x:v>
      </x:c>
      <x:c r="K542" s="14" t="n">
        <x:v>42897</x:v>
      </x:c>
      <x:c r="L542" s="1" t="n">
        <x:f aca="0">ROUND((DATE(2026,7,31)-K542)/365.25,2)</x:f>
        <x:v>9.14</x:v>
      </x:c>
      <x:c r="M542" s="14" t="n">
        <x:v>43992</x:v>
      </x:c>
      <x:c r="N542" s="1" t="s">
        <x:v>1884</x:v>
      </x:c>
      <x:c r="O542" s="1" t="n">
        <x:v>365</x:v>
      </x:c>
      <x:c r="P542" s="14" t="n">
        <x:v>46158</x:v>
      </x:c>
      <x:c r="Q542" s="14" t="n">
        <x:v>46523</x:v>
      </x:c>
      <x:c r="R542" s="1" t="n">
        <x:f aca="0">MAX(0,DATE(2026,7,31)-Q542)</x:f>
        <x:v>0</x:v>
      </x:c>
      <x:c r="S542" s="1" t="n">
        <x:v>10</x:v>
      </x:c>
      <x:c r="T542" s="1" t="n">
        <x:v>2027</x:v>
      </x:c>
      <x:c r="U542" s="1" t="s">
        <x:v>1874</x:v>
      </x:c>
      <x:c r="V542" s="15" t="n">
        <x:v>42939.86</x:v>
      </x:c>
      <x:c r="W542" s="15" t="n">
        <x:v>51926</x:v>
      </x:c>
      <x:c r="X542" s="1" t="str">
        <x:f aca="0">G542&amp;" | "&amp;D542</x:f>
        <x:v>Apex-B04 | Ultrasound</x:v>
      </x:c>
      <x:c r="Y542" s="1" t="s">
        <x:v>1875</x:v>
      </x:c>
      <x:c r="Z542" s="11" t="b">
        <x:f aca="0">FALSE()</x:f>
        <x:v>0</x:v>
      </x:c>
    </x:row>
    <x:row r="543" ht="15" hidden="0" customHeight="1">
      <x:c r="A543" s="1" t="s">
        <x:v>3368</x:v>
      </x:c>
      <x:c r="B543" s="1" t="s">
        <x:v>3369</x:v>
      </x:c>
      <x:c r="C543" s="1" t="s">
        <x:v>3370</x:v>
      </x:c>
      <x:c r="D543" s="1" t="s">
        <x:v>1915</x:v>
      </x:c>
      <x:c r="E543" s="1" t="s">
        <x:v>1916</x:v>
      </x:c>
      <x:c r="F543" s="1" t="s">
        <x:v>1868</x:v>
      </x:c>
      <x:c r="G543" s="1" t="s">
        <x:v>1929</x:v>
      </x:c>
      <x:c r="H543" s="1" t="s">
        <x:v>1891</x:v>
      </x:c>
      <x:c r="I543" s="1" t="s">
        <x:v>1983</x:v>
      </x:c>
      <x:c r="J543" s="1" t="s">
        <x:v>1902</x:v>
      </x:c>
      <x:c r="K543" s="14" t="n">
        <x:v>44754</x:v>
      </x:c>
      <x:c r="L543" s="1" t="n">
        <x:f aca="0">ROUND((DATE(2026,7,31)-K543)/365.25,2)</x:f>
        <x:v>4.05</x:v>
      </x:c>
      <x:c r="M543" s="14" t="n">
        <x:v>45849</x:v>
      </x:c>
      <x:c r="N543" s="1" t="s">
        <x:v>1873</x:v>
      </x:c>
      <x:c r="O543" s="1" t="n">
        <x:v>180</x:v>
      </x:c>
      <x:c r="P543" s="14" t="n">
        <x:v>46181</x:v>
      </x:c>
      <x:c r="Q543" s="14" t="n">
        <x:v>46361</x:v>
      </x:c>
      <x:c r="R543" s="1" t="n">
        <x:f aca="0">MAX(0,DATE(2026,7,31)-Q543)</x:f>
        <x:v>0</x:v>
      </x:c>
      <x:c r="S543" s="1" t="n">
        <x:v>11</x:v>
      </x:c>
      <x:c r="T543" s="1" t="n">
        <x:v>2033</x:v>
      </x:c>
      <x:c r="U543" s="1" t="s">
        <x:v>1874</x:v>
      </x:c>
      <x:c r="V543" s="15" t="n">
        <x:v>31430.19</x:v>
      </x:c>
      <x:c r="W543" s="15" t="n">
        <x:v>32396.8</x:v>
      </x:c>
      <x:c r="X543" s="1" t="str">
        <x:f aca="0">G543&amp;" | "&amp;D543</x:f>
        <x:v>NovaCare-B04 | Ventilator</x:v>
      </x:c>
      <x:c r="Y543" s="1" t="s">
        <x:v>1885</x:v>
      </x:c>
      <x:c r="Z543" s="11" t="b">
        <x:f aca="0">FALSE()</x:f>
        <x:v>0</x:v>
      </x:c>
    </x:row>
    <x:row r="544" ht="15" hidden="0" customHeight="1">
      <x:c r="A544" s="1" t="s">
        <x:v>3371</x:v>
      </x:c>
      <x:c r="B544" s="1" t="s">
        <x:v>3372</x:v>
      </x:c>
      <x:c r="C544" s="1" t="s">
        <x:v>3373</x:v>
      </x:c>
      <x:c r="D544" s="1" t="s">
        <x:v>2010</x:v>
      </x:c>
      <x:c r="E544" s="1" t="s">
        <x:v>1928</x:v>
      </x:c>
      <x:c r="F544" s="1" t="s">
        <x:v>1963</x:v>
      </x:c>
      <x:c r="G544" s="1" t="s">
        <x:v>2103</x:v>
      </x:c>
      <x:c r="H544" s="1" t="s">
        <x:v>1891</x:v>
      </x:c>
      <x:c r="I544" s="1" t="s">
        <x:v>1871</x:v>
      </x:c>
      <x:c r="J544" s="1" t="s">
        <x:v>1872</x:v>
      </x:c>
      <x:c r="K544" s="14" t="n">
        <x:v>45156</x:v>
      </x:c>
      <x:c r="L544" s="1" t="n">
        <x:f aca="0">ROUND((DATE(2026,7,31)-K544)/365.25,2)</x:f>
        <x:v>2.95</x:v>
      </x:c>
      <x:c r="M544" s="14" t="n">
        <x:v>46251</x:v>
      </x:c>
      <x:c r="N544" s="1" t="s">
        <x:v>1884</x:v>
      </x:c>
      <x:c r="O544" s="1" t="n">
        <x:v>365</x:v>
      </x:c>
      <x:c r="P544" s="14" t="n">
        <x:v>46162</x:v>
      </x:c>
      <x:c r="Q544" s="14" t="n">
        <x:v>46527</x:v>
      </x:c>
      <x:c r="R544" s="1" t="n">
        <x:f aca="0">MAX(0,DATE(2026,7,31)-Q544)</x:f>
        <x:v>0</x:v>
      </x:c>
      <x:c r="S544" s="1" t="n">
        <x:v>7</x:v>
      </x:c>
      <x:c r="T544" s="1" t="n">
        <x:v>2030</x:v>
      </x:c>
      <x:c r="U544" s="1" t="s">
        <x:v>1874</x:v>
      </x:c>
      <x:c r="V544" s="15" t="n">
        <x:v>1962.62</x:v>
      </x:c>
      <x:c r="W544" s="15" t="n">
        <x:v>2368.73</x:v>
      </x:c>
      <x:c r="X544" s="1" t="str">
        <x:f aca="0">G544&amp;" | "&amp;D544</x:f>
        <x:v>ClinTech-A03 | Vital Signs Monitor</x:v>
      </x:c>
      <x:c r="Y544" s="1" t="s">
        <x:v>1885</x:v>
      </x:c>
      <x:c r="Z544" s="11" t="b">
        <x:f aca="0">FALSE()</x:f>
        <x:v>0</x:v>
      </x:c>
    </x:row>
    <x:row r="545" ht="15" hidden="0" customHeight="1">
      <x:c r="A545" s="1" t="s">
        <x:v>3374</x:v>
      </x:c>
      <x:c r="B545" s="1" t="s">
        <x:v>3375</x:v>
      </x:c>
      <x:c r="C545" s="1" t="s">
        <x:v>3376</x:v>
      </x:c>
      <x:c r="D545" s="1" t="s">
        <x:v>1888</x:v>
      </x:c>
      <x:c r="E545" s="1" t="s">
        <x:v>1880</x:v>
      </x:c>
      <x:c r="F545" s="1" t="s">
        <x:v>1881</x:v>
      </x:c>
      <x:c r="G545" s="1" t="s">
        <x:v>2175</x:v>
      </x:c>
      <x:c r="H545" s="1" t="s">
        <x:v>1870</x:v>
      </x:c>
      <x:c r="I545" s="1" t="s">
        <x:v>1919</x:v>
      </x:c>
      <x:c r="J545" s="1" t="s">
        <x:v>1902</x:v>
      </x:c>
      <x:c r="K545" s="14" t="n">
        <x:v>43606</x:v>
      </x:c>
      <x:c r="L545" s="1" t="n">
        <x:f aca="0">ROUND((DATE(2026,7,31)-K545)/365.25,2)</x:f>
        <x:v>7.2</x:v>
      </x:c>
      <x:c r="M545" s="14" t="n">
        <x:v>44701</x:v>
      </x:c>
      <x:c r="N545" s="1" t="s">
        <x:v>1884</x:v>
      </x:c>
      <x:c r="O545" s="1" t="n">
        <x:v>365</x:v>
      </x:c>
      <x:c r="P545" s="14" t="n">
        <x:v>46066</x:v>
      </x:c>
      <x:c r="Q545" s="14" t="n">
        <x:v>46431</x:v>
      </x:c>
      <x:c r="R545" s="1" t="n">
        <x:f aca="0">MAX(0,DATE(2026,7,31)-Q545)</x:f>
        <x:v>0</x:v>
      </x:c>
      <x:c r="S545" s="1" t="n">
        <x:v>9</x:v>
      </x:c>
      <x:c r="T545" s="1" t="n">
        <x:v>2028</x:v>
      </x:c>
      <x:c r="U545" s="1" t="s">
        <x:v>1874</x:v>
      </x:c>
      <x:c r="V545" s="15" t="n">
        <x:v>3181.05</x:v>
      </x:c>
      <x:c r="W545" s="15" t="n">
        <x:v>3247.73</x:v>
      </x:c>
      <x:c r="X545" s="1" t="str">
        <x:f aca="0">G545&amp;" | "&amp;D545</x:f>
        <x:v>Helix-B01 | Infusion Pump</x:v>
      </x:c>
      <x:c r="Y545" s="1" t="s">
        <x:v>1885</x:v>
      </x:c>
      <x:c r="Z545" s="11" t="b">
        <x:f aca="0">FALSE()</x:f>
        <x:v>0</x:v>
      </x:c>
    </x:row>
    <x:row r="546" ht="15" hidden="0" customHeight="1">
      <x:c r="A546" s="1" t="s">
        <x:v>1227</x:v>
      </x:c>
      <x:c r="B546" s="1" t="s">
        <x:v>3377</x:v>
      </x:c>
      <x:c r="C546" s="1" t="s">
        <x:v>3378</x:v>
      </x:c>
      <x:c r="D546" s="1" t="s">
        <x:v>1949</x:v>
      </x:c>
      <x:c r="E546" s="1" t="s">
        <x:v>1916</x:v>
      </x:c>
      <x:c r="F546" s="1" t="s">
        <x:v>1963</x:v>
      </x:c>
      <x:c r="G546" s="1" t="s">
        <x:v>2033</x:v>
      </x:c>
      <x:c r="H546" s="1" t="s">
        <x:v>1870</x:v>
      </x:c>
      <x:c r="I546" s="1" t="s">
        <x:v>1919</x:v>
      </x:c>
      <x:c r="J546" s="1" t="s">
        <x:v>1893</x:v>
      </x:c>
      <x:c r="K546" s="14" t="n">
        <x:v>46014</x:v>
      </x:c>
      <x:c r="L546" s="1" t="n">
        <x:f aca="0">ROUND((DATE(2026,7,31)-K546)/365.25,2)</x:f>
        <x:v>0.6</x:v>
      </x:c>
      <x:c r="M546" s="14" t="n">
        <x:v>47109</x:v>
      </x:c>
      <x:c r="N546" s="1" t="s">
        <x:v>1884</x:v>
      </x:c>
      <x:c r="O546" s="1" t="n">
        <x:v>365</x:v>
      </x:c>
      <x:c r="P546" s="14" t="n">
        <x:v>46081</x:v>
      </x:c>
      <x:c r="Q546" s="14" t="n">
        <x:v>46446</x:v>
      </x:c>
      <x:c r="R546" s="1" t="n">
        <x:f aca="0">MAX(0,DATE(2026,7,31)-Q546)</x:f>
        <x:v>0</x:v>
      </x:c>
      <x:c r="S546" s="1" t="n">
        <x:v>10</x:v>
      </x:c>
      <x:c r="T546" s="1" t="n">
        <x:v>2035</x:v>
      </x:c>
      <x:c r="U546" s="1" t="s">
        <x:v>1874</x:v>
      </x:c>
      <x:c r="V546" s="15" t="n">
        <x:v>15646.36</x:v>
      </x:c>
      <x:c r="W546" s="15" t="n">
        <x:v>17424.57</x:v>
      </x:c>
      <x:c r="X546" s="1" t="str">
        <x:f aca="0">G546&amp;" | "&amp;D546</x:f>
        <x:v>ClinTech-B01 | Neonatal Incubator</x:v>
      </x:c>
      <x:c r="Y546" s="1" t="s">
        <x:v>1875</x:v>
      </x:c>
      <x:c r="Z546" s="11" t="b">
        <x:f aca="0">FALSE()</x:f>
        <x:v>0</x:v>
      </x:c>
    </x:row>
    <x:row r="547" ht="15" hidden="0" customHeight="1">
      <x:c r="A547" s="1" t="s">
        <x:v>3379</x:v>
      </x:c>
      <x:c r="B547" s="1" t="s">
        <x:v>3380</x:v>
      </x:c>
      <x:c r="C547" s="1" t="s">
        <x:v>3381</x:v>
      </x:c>
      <x:c r="D547" s="1" t="s">
        <x:v>1945</x:v>
      </x:c>
      <x:c r="E547" s="1" t="s">
        <x:v>1880</x:v>
      </x:c>
      <x:c r="F547" s="1" t="s">
        <x:v>1868</x:v>
      </x:c>
      <x:c r="G547" s="1" t="s">
        <x:v>2029</x:v>
      </x:c>
      <x:c r="H547" s="1" t="s">
        <x:v>1911</x:v>
      </x:c>
      <x:c r="I547" s="1" t="s">
        <x:v>1883</x:v>
      </x:c>
      <x:c r="J547" s="1" t="s">
        <x:v>1893</x:v>
      </x:c>
      <x:c r="K547" s="14" t="n">
        <x:v>43149</x:v>
      </x:c>
      <x:c r="L547" s="1" t="n">
        <x:f aca="0">ROUND((DATE(2026,7,31)-K547)/365.25,2)</x:f>
        <x:v>8.45</x:v>
      </x:c>
      <x:c r="M547" s="14" t="n">
        <x:v>44244</x:v>
      </x:c>
      <x:c r="N547" s="1" t="s">
        <x:v>1884</x:v>
      </x:c>
      <x:c r="O547" s="1" t="n">
        <x:v>365</x:v>
      </x:c>
      <x:c r="P547" s="14" t="n">
        <x:v>46013</x:v>
      </x:c>
      <x:c r="Q547" s="14" t="n">
        <x:v>46378</x:v>
      </x:c>
      <x:c r="R547" s="1" t="n">
        <x:f aca="0">MAX(0,DATE(2026,7,31)-Q547)</x:f>
        <x:v>0</x:v>
      </x:c>
      <x:c r="S547" s="1" t="n">
        <x:v>9</x:v>
      </x:c>
      <x:c r="T547" s="1" t="n">
        <x:v>2027</x:v>
      </x:c>
      <x:c r="U547" s="1" t="s">
        <x:v>1874</x:v>
      </x:c>
      <x:c r="V547" s="15" t="n">
        <x:v>1941.32</x:v>
      </x:c>
      <x:c r="W547" s="15" t="n">
        <x:v>2599.71</x:v>
      </x:c>
      <x:c r="X547" s="1" t="str">
        <x:f aca="0">G547&amp;" | "&amp;D547</x:f>
        <x:v>NovaCare-A03 | Syringe Pump</x:v>
      </x:c>
      <x:c r="Y547" s="1" t="s">
        <x:v>1885</x:v>
      </x:c>
      <x:c r="Z547" s="11" t="b">
        <x:f aca="0">FALSE()</x:f>
        <x:v>0</x:v>
      </x:c>
    </x:row>
    <x:row r="548" ht="15" hidden="0" customHeight="1">
      <x:c r="A548" s="1" t="s">
        <x:v>1230</x:v>
      </x:c>
      <x:c r="B548" s="1" t="s">
        <x:v>3382</x:v>
      </x:c>
      <x:c r="C548" s="1" t="s">
        <x:v>3383</x:v>
      </x:c>
      <x:c r="D548" s="1" t="s">
        <x:v>1915</x:v>
      </x:c>
      <x:c r="E548" s="1" t="s">
        <x:v>1916</x:v>
      </x:c>
      <x:c r="F548" s="1" t="s">
        <x:v>1881</x:v>
      </x:c>
      <x:c r="G548" s="1" t="s">
        <x:v>2054</x:v>
      </x:c>
      <x:c r="H548" s="1" t="s">
        <x:v>1870</x:v>
      </x:c>
      <x:c r="I548" s="1" t="s">
        <x:v>1871</x:v>
      </x:c>
      <x:c r="J548" s="1" t="s">
        <x:v>1902</x:v>
      </x:c>
      <x:c r="K548" s="14" t="n">
        <x:v>43987</x:v>
      </x:c>
      <x:c r="L548" s="1" t="n">
        <x:f aca="0">ROUND((DATE(2026,7,31)-K548)/365.25,2)</x:f>
        <x:v>6.15</x:v>
      </x:c>
      <x:c r="M548" s="14" t="n">
        <x:v>45082</x:v>
      </x:c>
      <x:c r="N548" s="1" t="s">
        <x:v>1884</x:v>
      </x:c>
      <x:c r="O548" s="1" t="n">
        <x:v>365</x:v>
      </x:c>
      <x:c r="P548" s="14" t="n">
        <x:v>46094</x:v>
      </x:c>
      <x:c r="Q548" s="14" t="n">
        <x:v>46459</x:v>
      </x:c>
      <x:c r="R548" s="1" t="n">
        <x:f aca="0">MAX(0,DATE(2026,7,31)-Q548)</x:f>
        <x:v>0</x:v>
      </x:c>
      <x:c r="S548" s="1" t="n">
        <x:v>11</x:v>
      </x:c>
      <x:c r="T548" s="1" t="n">
        <x:v>2031</x:v>
      </x:c>
      <x:c r="U548" s="1" t="s">
        <x:v>1874</x:v>
      </x:c>
      <x:c r="V548" s="15" t="n">
        <x:v>22568.72</x:v>
      </x:c>
      <x:c r="W548" s="15" t="n">
        <x:v>33442.47</x:v>
      </x:c>
      <x:c r="X548" s="1" t="str">
        <x:f aca="0">G548&amp;" | "&amp;D548</x:f>
        <x:v>Helix-C01 | Ventilator</x:v>
      </x:c>
      <x:c r="Y548" s="1" t="s">
        <x:v>1875</x:v>
      </x:c>
      <x:c r="Z548" s="11" t="b">
        <x:f aca="0">FALSE()</x:f>
        <x:v>0</x:v>
      </x:c>
    </x:row>
    <x:row r="549" ht="15" hidden="0" customHeight="1">
      <x:c r="A549" s="1" t="s">
        <x:v>1232</x:v>
      </x:c>
      <x:c r="B549" s="1" t="s">
        <x:v>3384</x:v>
      </x:c>
      <x:c r="C549" s="1" t="s">
        <x:v>3385</x:v>
      </x:c>
      <x:c r="D549" s="1" t="s">
        <x:v>1989</x:v>
      </x:c>
      <x:c r="E549" s="1" t="s">
        <x:v>1968</x:v>
      </x:c>
      <x:c r="F549" s="1" t="s">
        <x:v>1889</x:v>
      </x:c>
      <x:c r="G549" s="1" t="s">
        <x:v>2162</x:v>
      </x:c>
      <x:c r="H549" s="1" t="s">
        <x:v>1911</x:v>
      </x:c>
      <x:c r="I549" s="1" t="s">
        <x:v>1892</x:v>
      </x:c>
      <x:c r="J549" s="1" t="s">
        <x:v>1893</x:v>
      </x:c>
      <x:c r="K549" s="14" t="n">
        <x:v>45705</x:v>
      </x:c>
      <x:c r="L549" s="1" t="n">
        <x:f aca="0">ROUND((DATE(2026,7,31)-K549)/365.25,2)</x:f>
        <x:v>1.45</x:v>
      </x:c>
      <x:c r="M549" s="14" t="n">
        <x:v>46800</x:v>
      </x:c>
      <x:c r="N549" s="1" t="s">
        <x:v>1884</x:v>
      </x:c>
      <x:c r="O549" s="1" t="n">
        <x:v>365</x:v>
      </x:c>
      <x:c r="P549" s="14" t="n">
        <x:v>45966</x:v>
      </x:c>
      <x:c r="Q549" s="14" t="n">
        <x:v>46331</x:v>
      </x:c>
      <x:c r="R549" s="1" t="n">
        <x:f aca="0">MAX(0,DATE(2026,7,31)-Q549)</x:f>
        <x:v>0</x:v>
      </x:c>
      <x:c r="S549" s="1" t="n">
        <x:v>9</x:v>
      </x:c>
      <x:c r="T549" s="1" t="n">
        <x:v>2034</x:v>
      </x:c>
      <x:c r="U549" s="1" t="s">
        <x:v>1874</x:v>
      </x:c>
      <x:c r="V549" s="15" t="n">
        <x:v>7011.69</x:v>
      </x:c>
      <x:c r="W549" s="15" t="n">
        <x:v>7943.62</x:v>
      </x:c>
      <x:c r="X549" s="1" t="str">
        <x:f aca="0">G549&amp;" | "&amp;D549</x:f>
        <x:v>PulseWorks-C01 | ECG Machine</x:v>
      </x:c>
      <x:c r="Y549" s="1" t="s">
        <x:v>1875</x:v>
      </x:c>
      <x:c r="Z549" s="11" t="b">
        <x:f aca="0">FALSE()</x:f>
        <x:v>0</x:v>
      </x:c>
    </x:row>
    <x:row r="550" ht="15" hidden="0" customHeight="1">
      <x:c r="A550" s="1" t="s">
        <x:v>3386</x:v>
      </x:c>
      <x:c r="B550" s="1" t="s">
        <x:v>3387</x:v>
      </x:c>
      <x:c r="C550" s="1" t="s">
        <x:v>3388</x:v>
      </x:c>
      <x:c r="D550" s="1" t="s">
        <x:v>2010</x:v>
      </x:c>
      <x:c r="E550" s="1" t="s">
        <x:v>1928</x:v>
      </x:c>
      <x:c r="F550" s="1" t="s">
        <x:v>1963</x:v>
      </x:c>
      <x:c r="G550" s="1" t="s">
        <x:v>2116</x:v>
      </x:c>
      <x:c r="H550" s="1" t="s">
        <x:v>1891</x:v>
      </x:c>
      <x:c r="I550" s="1" t="s">
        <x:v>1883</x:v>
      </x:c>
      <x:c r="J550" s="1" t="s">
        <x:v>1893</x:v>
      </x:c>
      <x:c r="K550" s="14" t="n">
        <x:v>45513</x:v>
      </x:c>
      <x:c r="L550" s="1" t="n">
        <x:f aca="0">ROUND((DATE(2026,7,31)-K550)/365.25,2)</x:f>
        <x:v>1.97</x:v>
      </x:c>
      <x:c r="M550" s="14" t="n">
        <x:v>46608</x:v>
      </x:c>
      <x:c r="N550" s="1" t="s">
        <x:v>1873</x:v>
      </x:c>
      <x:c r="O550" s="1" t="n">
        <x:v>365</x:v>
      </x:c>
      <x:c r="P550" s="14" t="n">
        <x:v>46006</x:v>
      </x:c>
      <x:c r="Q550" s="14" t="n">
        <x:v>46371</x:v>
      </x:c>
      <x:c r="R550" s="1" t="n">
        <x:f aca="0">MAX(0,DATE(2026,7,31)-Q550)</x:f>
        <x:v>0</x:v>
      </x:c>
      <x:c r="S550" s="1" t="n">
        <x:v>7</x:v>
      </x:c>
      <x:c r="T550" s="1" t="n">
        <x:v>2031</x:v>
      </x:c>
      <x:c r="U550" s="1" t="s">
        <x:v>1874</x:v>
      </x:c>
      <x:c r="V550" s="15" t="n">
        <x:v>2145.22</x:v>
      </x:c>
      <x:c r="W550" s="15" t="n">
        <x:v>2901.17</x:v>
      </x:c>
      <x:c r="X550" s="1" t="str">
        <x:f aca="0">G550&amp;" | "&amp;D550</x:f>
        <x:v>ClinTech-C03 | Vital Signs Monitor</x:v>
      </x:c>
      <x:c r="Y550" s="1" t="s">
        <x:v>1885</x:v>
      </x:c>
      <x:c r="Z550" s="11" t="b">
        <x:f aca="0">FALSE()</x:f>
        <x:v>0</x:v>
      </x:c>
    </x:row>
    <x:row r="551" ht="15" hidden="0" customHeight="1">
      <x:c r="A551" s="1" t="s">
        <x:v>3389</x:v>
      </x:c>
      <x:c r="B551" s="1" t="s">
        <x:v>3390</x:v>
      </x:c>
      <x:c r="C551" s="1" t="s">
        <x:v>3391</x:v>
      </x:c>
      <x:c r="D551" s="1" t="s">
        <x:v>1927</x:v>
      </x:c>
      <x:c r="E551" s="1" t="s">
        <x:v>1928</x:v>
      </x:c>
      <x:c r="F551" s="1" t="s">
        <x:v>1889</x:v>
      </x:c>
      <x:c r="G551" s="1" t="s">
        <x:v>2162</x:v>
      </x:c>
      <x:c r="H551" s="1" t="s">
        <x:v>1891</x:v>
      </x:c>
      <x:c r="I551" s="1" t="s">
        <x:v>1923</x:v>
      </x:c>
      <x:c r="J551" s="1" t="s">
        <x:v>1893</x:v>
      </x:c>
      <x:c r="K551" s="14" t="n">
        <x:v>44404</x:v>
      </x:c>
      <x:c r="L551" s="1" t="n">
        <x:f aca="0">ROUND((DATE(2026,7,31)-K551)/365.25,2)</x:f>
        <x:v>5.01</x:v>
      </x:c>
      <x:c r="M551" s="14" t="n">
        <x:v>45499</x:v>
      </x:c>
      <x:c r="N551" s="1" t="s">
        <x:v>1884</x:v>
      </x:c>
      <x:c r="O551" s="1" t="n">
        <x:v>180</x:v>
      </x:c>
      <x:c r="P551" s="14" t="n">
        <x:v>46094</x:v>
      </x:c>
      <x:c r="Q551" s="14" t="n">
        <x:v>46274</x:v>
      </x:c>
      <x:c r="R551" s="1" t="n">
        <x:f aca="0">MAX(0,DATE(2026,7,31)-Q551)</x:f>
        <x:v>0</x:v>
      </x:c>
      <x:c r="S551" s="1" t="n">
        <x:v>8</x:v>
      </x:c>
      <x:c r="T551" s="1" t="n">
        <x:v>2029</x:v>
      </x:c>
      <x:c r="U551" s="1" t="s">
        <x:v>1874</x:v>
      </x:c>
      <x:c r="V551" s="15" t="n">
        <x:v>9689.83</x:v>
      </x:c>
      <x:c r="W551" s="15" t="n">
        <x:v>10736.03</x:v>
      </x:c>
      <x:c r="X551" s="1" t="str">
        <x:f aca="0">G551&amp;" | "&amp;D551</x:f>
        <x:v>PulseWorks-C01 | Patient Monitor</x:v>
      </x:c>
      <x:c r="Y551" s="1" t="s">
        <x:v>1885</x:v>
      </x:c>
      <x:c r="Z551" s="11" t="b">
        <x:f aca="0">FALSE()</x:f>
        <x:v>0</x:v>
      </x:c>
    </x:row>
    <x:row r="552" ht="15" hidden="0" customHeight="1">
      <x:c r="A552" s="1" t="s">
        <x:v>3392</x:v>
      </x:c>
      <x:c r="B552" s="1" t="s">
        <x:v>3393</x:v>
      </x:c>
      <x:c r="C552" s="1" t="s">
        <x:v>3394</x:v>
      </x:c>
      <x:c r="D552" s="1" t="s">
        <x:v>1949</x:v>
      </x:c>
      <x:c r="E552" s="1" t="s">
        <x:v>1916</x:v>
      </x:c>
      <x:c r="F552" s="1" t="s">
        <x:v>1917</x:v>
      </x:c>
      <x:c r="G552" s="1" t="s">
        <x:v>2440</x:v>
      </x:c>
      <x:c r="H552" s="1" t="s">
        <x:v>1870</x:v>
      </x:c>
      <x:c r="I552" s="1" t="s">
        <x:v>1983</x:v>
      </x:c>
      <x:c r="J552" s="1" t="s">
        <x:v>1893</x:v>
      </x:c>
      <x:c r="K552" s="14" t="n">
        <x:v>45831</x:v>
      </x:c>
      <x:c r="L552" s="1" t="n">
        <x:f aca="0">ROUND((DATE(2026,7,31)-K552)/365.25,2)</x:f>
        <x:v>1.1</x:v>
      </x:c>
      <x:c r="M552" s="14" t="n">
        <x:v>46926</x:v>
      </x:c>
      <x:c r="N552" s="1" t="s">
        <x:v>1884</x:v>
      </x:c>
      <x:c r="O552" s="1" t="n">
        <x:v>180</x:v>
      </x:c>
      <x:c r="P552" s="14" t="n">
        <x:v>46180</x:v>
      </x:c>
      <x:c r="Q552" s="14" t="n">
        <x:v>46360</x:v>
      </x:c>
      <x:c r="R552" s="1" t="n">
        <x:f aca="0">MAX(0,DATE(2026,7,31)-Q552)</x:f>
        <x:v>0</x:v>
      </x:c>
      <x:c r="S552" s="1" t="n">
        <x:v>9</x:v>
      </x:c>
      <x:c r="T552" s="1" t="n">
        <x:v>2034</x:v>
      </x:c>
      <x:c r="U552" s="1" t="s">
        <x:v>1874</x:v>
      </x:c>
      <x:c r="V552" s="15" t="n">
        <x:v>18237.58</x:v>
      </x:c>
      <x:c r="W552" s="15" t="n">
        <x:v>19489.18</x:v>
      </x:c>
      <x:c r="X552" s="1" t="str">
        <x:f aca="0">G552&amp;" | "&amp;D552</x:f>
        <x:v>Apex-B01 | Neonatal Incubator</x:v>
      </x:c>
      <x:c r="Y552" s="1" t="s">
        <x:v>1885</x:v>
      </x:c>
      <x:c r="Z552" s="11" t="b">
        <x:f aca="0">FALSE()</x:f>
        <x:v>0</x:v>
      </x:c>
    </x:row>
    <x:row r="553" ht="15" hidden="0" customHeight="1">
      <x:c r="A553" s="1" t="s">
        <x:v>3395</x:v>
      </x:c>
      <x:c r="B553" s="1" t="s">
        <x:v>3396</x:v>
      </x:c>
      <x:c r="C553" s="1" t="s">
        <x:v>3397</x:v>
      </x:c>
      <x:c r="D553" s="1" t="s">
        <x:v>1866</x:v>
      </x:c>
      <x:c r="E553" s="1" t="s">
        <x:v>1867</x:v>
      </x:c>
      <x:c r="F553" s="1" t="s">
        <x:v>1917</x:v>
      </x:c>
      <x:c r="G553" s="1" t="s">
        <x:v>2107</x:v>
      </x:c>
      <x:c r="H553" s="1" t="s">
        <x:v>1891</x:v>
      </x:c>
      <x:c r="I553" s="1" t="s">
        <x:v>1871</x:v>
      </x:c>
      <x:c r="J553" s="1" t="s">
        <x:v>1893</x:v>
      </x:c>
      <x:c r="K553" s="14" t="n">
        <x:v>44435</x:v>
      </x:c>
      <x:c r="L553" s="1" t="n">
        <x:f aca="0">ROUND((DATE(2026,7,31)-K553)/365.25,2)</x:f>
        <x:v>4.93</x:v>
      </x:c>
      <x:c r="M553" s="14" t="n">
        <x:v>45530</x:v>
      </x:c>
      <x:c r="N553" s="1" t="s">
        <x:v>1907</x:v>
      </x:c>
      <x:c r="O553" s="1" t="n">
        <x:v>365</x:v>
      </x:c>
      <x:c r="P553" s="14" t="n">
        <x:v>46147</x:v>
      </x:c>
      <x:c r="Q553" s="14" t="n">
        <x:v>46512</x:v>
      </x:c>
      <x:c r="R553" s="1" t="n">
        <x:f aca="0">MAX(0,DATE(2026,7,31)-Q553)</x:f>
        <x:v>0</x:v>
      </x:c>
      <x:c r="S553" s="1" t="n">
        <x:v>10</x:v>
      </x:c>
      <x:c r="T553" s="1" t="n">
        <x:v>2031</x:v>
      </x:c>
      <x:c r="U553" s="1" t="s">
        <x:v>1874</x:v>
      </x:c>
      <x:c r="V553" s="15" t="n">
        <x:v>55176.38</x:v>
      </x:c>
      <x:c r="W553" s="15" t="n">
        <x:v>59021.49</x:v>
      </x:c>
      <x:c r="X553" s="1" t="str">
        <x:f aca="0">G553&amp;" | "&amp;D553</x:f>
        <x:v>Apex-C01 | Ultrasound</x:v>
      </x:c>
      <x:c r="Y553" s="1" t="s">
        <x:v>1885</x:v>
      </x:c>
      <x:c r="Z553" s="11" t="b">
        <x:f aca="0">FALSE()</x:f>
        <x:v>0</x:v>
      </x:c>
    </x:row>
    <x:row r="554" ht="15" hidden="0" customHeight="1">
      <x:c r="A554" s="1" t="s">
        <x:v>1235</x:v>
      </x:c>
      <x:c r="B554" s="1" t="s">
        <x:v>3398</x:v>
      </x:c>
      <x:c r="C554" s="1" t="s">
        <x:v>3399</x:v>
      </x:c>
      <x:c r="D554" s="1" t="s">
        <x:v>1897</x:v>
      </x:c>
      <x:c r="E554" s="1" t="s">
        <x:v>1898</x:v>
      </x:c>
      <x:c r="F554" s="1" t="s">
        <x:v>1899</x:v>
      </x:c>
      <x:c r="G554" s="1" t="s">
        <x:v>2268</x:v>
      </x:c>
      <x:c r="H554" s="1" t="s">
        <x:v>1911</x:v>
      </x:c>
      <x:c r="I554" s="1" t="s">
        <x:v>1901</x:v>
      </x:c>
      <x:c r="J554" s="1" t="s">
        <x:v>1902</x:v>
      </x:c>
      <x:c r="K554" s="14" t="n">
        <x:v>44015</x:v>
      </x:c>
      <x:c r="L554" s="1" t="n">
        <x:f aca="0">ROUND((DATE(2026,7,31)-K554)/365.25,2)</x:f>
        <x:v>6.08</x:v>
      </x:c>
      <x:c r="M554" s="14" t="n">
        <x:v>45110</x:v>
      </x:c>
      <x:c r="N554" s="1" t="s">
        <x:v>1884</x:v>
      </x:c>
      <x:c r="O554" s="1" t="n">
        <x:v>365</x:v>
      </x:c>
      <x:c r="P554" s="14" t="n">
        <x:v>46031</x:v>
      </x:c>
      <x:c r="Q554" s="14" t="n">
        <x:v>46396</x:v>
      </x:c>
      <x:c r="R554" s="1" t="n">
        <x:f aca="0">MAX(0,DATE(2026,7,31)-Q554)</x:f>
        <x:v>0</x:v>
      </x:c>
      <x:c r="S554" s="1" t="n">
        <x:v>10</x:v>
      </x:c>
      <x:c r="T554" s="1" t="n">
        <x:v>2030</x:v>
      </x:c>
      <x:c r="U554" s="1" t="s">
        <x:v>1874</x:v>
      </x:c>
      <x:c r="V554" s="15" t="n">
        <x:v>16720.9</x:v>
      </x:c>
      <x:c r="W554" s="15" t="n">
        <x:v>17192.24</x:v>
      </x:c>
      <x:c r="X554" s="1" t="str">
        <x:f aca="0">G554&amp;" | "&amp;D554</x:f>
        <x:v>MedAxis-A02 | Defibrillator</x:v>
      </x:c>
      <x:c r="Y554" s="1" t="s">
        <x:v>1875</x:v>
      </x:c>
      <x:c r="Z554" s="11" t="b">
        <x:f aca="0">FALSE()</x:f>
        <x:v>0</x:v>
      </x:c>
    </x:row>
    <x:row r="555" ht="15" hidden="0" customHeight="1">
      <x:c r="A555" s="1" t="s">
        <x:v>1237</x:v>
      </x:c>
      <x:c r="B555" s="1" t="s">
        <x:v>3400</x:v>
      </x:c>
      <x:c r="C555" s="1" t="s">
        <x:v>3401</x:v>
      </x:c>
      <x:c r="D555" s="1" t="s">
        <x:v>1915</x:v>
      </x:c>
      <x:c r="E555" s="1" t="s">
        <x:v>1916</x:v>
      </x:c>
      <x:c r="F555" s="1" t="s">
        <x:v>1963</x:v>
      </x:c>
      <x:c r="G555" s="1" t="s">
        <x:v>2507</x:v>
      </x:c>
      <x:c r="H555" s="1" t="s">
        <x:v>1911</x:v>
      </x:c>
      <x:c r="I555" s="1" t="s">
        <x:v>1994</x:v>
      </x:c>
      <x:c r="J555" s="1" t="s">
        <x:v>1902</x:v>
      </x:c>
      <x:c r="K555" s="14" t="n">
        <x:v>45200</x:v>
      </x:c>
      <x:c r="L555" s="1" t="n">
        <x:f aca="0">ROUND((DATE(2026,7,31)-K555)/365.25,2)</x:f>
        <x:v>2.83</x:v>
      </x:c>
      <x:c r="M555" s="14" t="n">
        <x:v>46295</x:v>
      </x:c>
      <x:c r="N555" s="1" t="s">
        <x:v>1884</x:v>
      </x:c>
      <x:c r="O555" s="1" t="n">
        <x:v>365</x:v>
      </x:c>
      <x:c r="P555" s="14" t="n">
        <x:v>46175</x:v>
      </x:c>
      <x:c r="Q555" s="14" t="n">
        <x:v>46540</x:v>
      </x:c>
      <x:c r="R555" s="1" t="n">
        <x:f aca="0">MAX(0,DATE(2026,7,31)-Q555)</x:f>
        <x:v>0</x:v>
      </x:c>
      <x:c r="S555" s="1" t="n">
        <x:v>10</x:v>
      </x:c>
      <x:c r="T555" s="1" t="n">
        <x:v>2033</x:v>
      </x:c>
      <x:c r="U555" s="1" t="s">
        <x:v>1874</x:v>
      </x:c>
      <x:c r="V555" s="15" t="n">
        <x:v>27295.98</x:v>
      </x:c>
      <x:c r="W555" s="15" t="n">
        <x:v>29620.64</x:v>
      </x:c>
      <x:c r="X555" s="1" t="str">
        <x:f aca="0">G555&amp;" | "&amp;D555</x:f>
        <x:v>ClinTech-B04 | Ventilator</x:v>
      </x:c>
      <x:c r="Y555" s="1" t="s">
        <x:v>1875</x:v>
      </x:c>
      <x:c r="Z555" s="11" t="b">
        <x:f aca="0">FALSE()</x:f>
        <x:v>0</x:v>
      </x:c>
    </x:row>
    <x:row r="556" ht="15" hidden="0" customHeight="1">
      <x:c r="A556" s="1" t="s">
        <x:v>3402</x:v>
      </x:c>
      <x:c r="B556" s="1" t="s">
        <x:v>3403</x:v>
      </x:c>
      <x:c r="C556" s="1" t="s">
        <x:v>3404</x:v>
      </x:c>
      <x:c r="D556" s="1" t="s">
        <x:v>2010</x:v>
      </x:c>
      <x:c r="E556" s="1" t="s">
        <x:v>1928</x:v>
      </x:c>
      <x:c r="F556" s="1" t="s">
        <x:v>1868</x:v>
      </x:c>
      <x:c r="G556" s="1" t="s">
        <x:v>1990</x:v>
      </x:c>
      <x:c r="H556" s="1" t="s">
        <x:v>1891</x:v>
      </x:c>
      <x:c r="I556" s="1" t="s">
        <x:v>1994</x:v>
      </x:c>
      <x:c r="J556" s="1" t="s">
        <x:v>1872</x:v>
      </x:c>
      <x:c r="K556" s="14" t="n">
        <x:v>43866</x:v>
      </x:c>
      <x:c r="L556" s="1" t="n">
        <x:f aca="0">ROUND((DATE(2026,7,31)-K556)/365.25,2)</x:f>
        <x:v>6.48</x:v>
      </x:c>
      <x:c r="M556" s="14" t="n">
        <x:v>44961</x:v>
      </x:c>
      <x:c r="N556" s="1" t="s">
        <x:v>1884</x:v>
      </x:c>
      <x:c r="O556" s="1" t="n">
        <x:v>365</x:v>
      </x:c>
      <x:c r="P556" s="14" t="n">
        <x:v>46099</x:v>
      </x:c>
      <x:c r="Q556" s="14" t="n">
        <x:v>46464</x:v>
      </x:c>
      <x:c r="R556" s="1" t="n">
        <x:f aca="0">MAX(0,DATE(2026,7,31)-Q556)</x:f>
        <x:v>0</x:v>
      </x:c>
      <x:c r="S556" s="1" t="n">
        <x:v>7</x:v>
      </x:c>
      <x:c r="T556" s="1" t="n">
        <x:v>2027</x:v>
      </x:c>
      <x:c r="U556" s="1" t="s">
        <x:v>1874</x:v>
      </x:c>
      <x:c r="V556" s="15" t="n">
        <x:v>1967.19</x:v>
      </x:c>
      <x:c r="W556" s="15" t="n">
        <x:v>2162.93</x:v>
      </x:c>
      <x:c r="X556" s="1" t="str">
        <x:f aca="0">G556&amp;" | "&amp;D556</x:f>
        <x:v>NovaCare-C04 | Vital Signs Monitor</x:v>
      </x:c>
      <x:c r="Y556" s="1" t="s">
        <x:v>1885</x:v>
      </x:c>
      <x:c r="Z556" s="11" t="b">
        <x:f aca="0">FALSE()</x:f>
        <x:v>0</x:v>
      </x:c>
    </x:row>
    <x:row r="557" ht="15" hidden="0" customHeight="1">
      <x:c r="A557" s="1" t="s">
        <x:v>3405</x:v>
      </x:c>
      <x:c r="B557" s="1" t="s">
        <x:v>3406</x:v>
      </x:c>
      <x:c r="C557" s="1" t="s">
        <x:v>3407</x:v>
      </x:c>
      <x:c r="D557" s="1" t="s">
        <x:v>1888</x:v>
      </x:c>
      <x:c r="E557" s="1" t="s">
        <x:v>1880</x:v>
      </x:c>
      <x:c r="F557" s="1" t="s">
        <x:v>1889</x:v>
      </x:c>
      <x:c r="G557" s="1" t="s">
        <x:v>1978</x:v>
      </x:c>
      <x:c r="H557" s="1" t="s">
        <x:v>1891</x:v>
      </x:c>
      <x:c r="I557" s="1" t="s">
        <x:v>1941</x:v>
      </x:c>
      <x:c r="J557" s="1" t="s">
        <x:v>1902</x:v>
      </x:c>
      <x:c r="K557" s="14" t="n">
        <x:v>45524</x:v>
      </x:c>
      <x:c r="L557" s="1" t="n">
        <x:f aca="0">ROUND((DATE(2026,7,31)-K557)/365.25,2)</x:f>
        <x:v>1.94</x:v>
      </x:c>
      <x:c r="M557" s="14" t="n">
        <x:v>46619</x:v>
      </x:c>
      <x:c r="N557" s="1" t="s">
        <x:v>1884</x:v>
      </x:c>
      <x:c r="O557" s="1" t="n">
        <x:v>180</x:v>
      </x:c>
      <x:c r="P557" s="14" t="n">
        <x:v>46195</x:v>
      </x:c>
      <x:c r="Q557" s="14" t="n">
        <x:v>46375</x:v>
      </x:c>
      <x:c r="R557" s="1" t="n">
        <x:f aca="0">MAX(0,DATE(2026,7,31)-Q557)</x:f>
        <x:v>0</x:v>
      </x:c>
      <x:c r="S557" s="1" t="n">
        <x:v>10</x:v>
      </x:c>
      <x:c r="T557" s="1" t="n">
        <x:v>2034</x:v>
      </x:c>
      <x:c r="U557" s="1" t="s">
        <x:v>1874</x:v>
      </x:c>
      <x:c r="V557" s="15" t="n">
        <x:v>3284.9</x:v>
      </x:c>
      <x:c r="W557" s="15" t="n">
        <x:v>3415.67</x:v>
      </x:c>
      <x:c r="X557" s="1" t="str">
        <x:f aca="0">G557&amp;" | "&amp;D557</x:f>
        <x:v>PulseWorks-C04 | Infusion Pump</x:v>
      </x:c>
      <x:c r="Y557" s="1" t="s">
        <x:v>1885</x:v>
      </x:c>
      <x:c r="Z557" s="11" t="b">
        <x:f aca="0">FALSE()</x:f>
        <x:v>0</x:v>
      </x:c>
    </x:row>
    <x:row r="558" ht="15" hidden="0" customHeight="1">
      <x:c r="A558" s="1" t="s">
        <x:v>3408</x:v>
      </x:c>
      <x:c r="B558" s="1" t="s">
        <x:v>3409</x:v>
      </x:c>
      <x:c r="C558" s="1" t="s">
        <x:v>3410</x:v>
      </x:c>
      <x:c r="D558" s="1" t="s">
        <x:v>1949</x:v>
      </x:c>
      <x:c r="E558" s="1" t="s">
        <x:v>1916</x:v>
      </x:c>
      <x:c r="F558" s="1" t="s">
        <x:v>1899</x:v>
      </x:c>
      <x:c r="G558" s="1" t="s">
        <x:v>2311</x:v>
      </x:c>
      <x:c r="H558" s="1" t="s">
        <x:v>1891</x:v>
      </x:c>
      <x:c r="I558" s="1" t="s">
        <x:v>1994</x:v>
      </x:c>
      <x:c r="J558" s="1" t="s">
        <x:v>1902</x:v>
      </x:c>
      <x:c r="K558" s="14" t="n">
        <x:v>45822</x:v>
      </x:c>
      <x:c r="L558" s="1" t="n">
        <x:f aca="0">ROUND((DATE(2026,7,31)-K558)/365.25,2)</x:f>
        <x:v>1.13</x:v>
      </x:c>
      <x:c r="M558" s="14" t="n">
        <x:v>46917</x:v>
      </x:c>
      <x:c r="N558" s="1" t="s">
        <x:v>1884</x:v>
      </x:c>
      <x:c r="O558" s="1" t="n">
        <x:v>365</x:v>
      </x:c>
      <x:c r="P558" s="14" t="n">
        <x:v>46032</x:v>
      </x:c>
      <x:c r="Q558" s="14" t="n">
        <x:v>46397</x:v>
      </x:c>
      <x:c r="R558" s="1" t="n">
        <x:f aca="0">MAX(0,DATE(2026,7,31)-Q558)</x:f>
        <x:v>0</x:v>
      </x:c>
      <x:c r="S558" s="1" t="n">
        <x:v>10</x:v>
      </x:c>
      <x:c r="T558" s="1" t="n">
        <x:v>2035</x:v>
      </x:c>
      <x:c r="U558" s="1" t="s">
        <x:v>1874</x:v>
      </x:c>
      <x:c r="V558" s="15" t="n">
        <x:v>15674.47</x:v>
      </x:c>
      <x:c r="W558" s="15" t="n">
        <x:v>22809.26</x:v>
      </x:c>
      <x:c r="X558" s="1" t="str">
        <x:f aca="0">G558&amp;" | "&amp;D558</x:f>
        <x:v>MedAxis-B03 | Neonatal Incubator</x:v>
      </x:c>
      <x:c r="Y558" s="1" t="s">
        <x:v>1885</x:v>
      </x:c>
      <x:c r="Z558" s="11" t="b">
        <x:f aca="0">FALSE()</x:f>
        <x:v>0</x:v>
      </x:c>
    </x:row>
    <x:row r="559" ht="15" hidden="0" customHeight="1">
      <x:c r="A559" s="1" t="s">
        <x:v>3411</x:v>
      </x:c>
      <x:c r="B559" s="1" t="s">
        <x:v>3412</x:v>
      </x:c>
      <x:c r="C559" s="1" t="s">
        <x:v>3413</x:v>
      </x:c>
      <x:c r="D559" s="1" t="s">
        <x:v>1879</x:v>
      </x:c>
      <x:c r="E559" s="1" t="s">
        <x:v>1880</x:v>
      </x:c>
      <x:c r="F559" s="1" t="s">
        <x:v>1917</x:v>
      </x:c>
      <x:c r="G559" s="1" t="s">
        <x:v>2075</x:v>
      </x:c>
      <x:c r="H559" s="1" t="s">
        <x:v>1911</x:v>
      </x:c>
      <x:c r="I559" s="1" t="s">
        <x:v>1983</x:v>
      </x:c>
      <x:c r="J559" s="1" t="s">
        <x:v>1893</x:v>
      </x:c>
      <x:c r="K559" s="14" t="n">
        <x:v>42599</x:v>
      </x:c>
      <x:c r="L559" s="1" t="n">
        <x:f aca="0">ROUND((DATE(2026,7,31)-K559)/365.25,2)</x:f>
        <x:v>9.95</x:v>
      </x:c>
      <x:c r="M559" s="14" t="n">
        <x:v>43694</x:v>
      </x:c>
      <x:c r="N559" s="1" t="s">
        <x:v>1884</x:v>
      </x:c>
      <x:c r="O559" s="1" t="n">
        <x:v>180</x:v>
      </x:c>
      <x:c r="P559" s="14" t="n">
        <x:v>45949</x:v>
      </x:c>
      <x:c r="Q559" s="14" t="n">
        <x:v>46129</x:v>
      </x:c>
      <x:c r="R559" s="1" t="n">
        <x:f aca="0">MAX(0,DATE(2026,7,31)-Q559)</x:f>
        <x:v>105</x:v>
      </x:c>
      <x:c r="S559" s="1" t="n">
        <x:v>9</x:v>
      </x:c>
      <x:c r="T559" s="1" t="n">
        <x:v>2025</x:v>
      </x:c>
      <x:c r="U559" s="1" t="s">
        <x:v>1874</x:v>
      </x:c>
      <x:c r="V559" s="15" t="n">
        <x:v>1251.65</x:v>
      </x:c>
      <x:c r="W559" s="15" t="n">
        <x:v>1644.02</x:v>
      </x:c>
      <x:c r="X559" s="1" t="str">
        <x:f aca="0">G559&amp;" | "&amp;D559</x:f>
        <x:v>Apex-A04 | Enteral Feeding Pump</x:v>
      </x:c>
      <x:c r="Y559" s="1" t="s">
        <x:v>1885</x:v>
      </x:c>
      <x:c r="Z559" s="11" t="b">
        <x:f aca="0">FALSE()</x:f>
        <x:v>0</x:v>
      </x:c>
    </x:row>
    <x:row r="560" ht="15" hidden="0" customHeight="1">
      <x:c r="A560" s="1" t="s">
        <x:v>3414</x:v>
      </x:c>
      <x:c r="B560" s="1" t="s">
        <x:v>3415</x:v>
      </x:c>
      <x:c r="C560" s="1" t="s">
        <x:v>3416</x:v>
      </x:c>
      <x:c r="D560" s="1" t="s">
        <x:v>1989</x:v>
      </x:c>
      <x:c r="E560" s="1" t="s">
        <x:v>1968</x:v>
      </x:c>
      <x:c r="F560" s="1" t="s">
        <x:v>1917</x:v>
      </x:c>
      <x:c r="G560" s="1" t="s">
        <x:v>1967</x:v>
      </x:c>
      <x:c r="H560" s="1" t="s">
        <x:v>1911</x:v>
      </x:c>
      <x:c r="I560" s="1" t="s">
        <x:v>1919</x:v>
      </x:c>
      <x:c r="J560" s="1" t="s">
        <x:v>1893</x:v>
      </x:c>
      <x:c r="K560" s="14" t="n">
        <x:v>45503</x:v>
      </x:c>
      <x:c r="L560" s="1" t="n">
        <x:f aca="0">ROUND((DATE(2026,7,31)-K560)/365.25,2)</x:f>
        <x:v>2</x:v>
      </x:c>
      <x:c r="M560" s="14" t="n">
        <x:v>46598</x:v>
      </x:c>
      <x:c r="N560" s="1" t="s">
        <x:v>1907</x:v>
      </x:c>
      <x:c r="O560" s="1" t="n">
        <x:v>365</x:v>
      </x:c>
      <x:c r="P560" s="14" t="n">
        <x:v>46108</x:v>
      </x:c>
      <x:c r="Q560" s="14" t="n">
        <x:v>46473</x:v>
      </x:c>
      <x:c r="R560" s="1" t="n">
        <x:f aca="0">MAX(0,DATE(2026,7,31)-Q560)</x:f>
        <x:v>0</x:v>
      </x:c>
      <x:c r="S560" s="1" t="n">
        <x:v>10</x:v>
      </x:c>
      <x:c r="T560" s="1" t="n">
        <x:v>2034</x:v>
      </x:c>
      <x:c r="U560" s="1" t="s">
        <x:v>1874</x:v>
      </x:c>
      <x:c r="V560" s="15" t="n">
        <x:v>5669.6</x:v>
      </x:c>
      <x:c r="W560" s="15" t="n">
        <x:v>8284.51</x:v>
      </x:c>
      <x:c r="X560" s="1" t="str">
        <x:f aca="0">G560&amp;" | "&amp;D560</x:f>
        <x:v>Apex-C04 | ECG Machine</x:v>
      </x:c>
      <x:c r="Y560" s="1" t="s">
        <x:v>1885</x:v>
      </x:c>
      <x:c r="Z560" s="11" t="b">
        <x:f aca="0">FALSE()</x:f>
        <x:v>0</x:v>
      </x:c>
    </x:row>
    <x:row r="561" ht="15" hidden="0" customHeight="1">
      <x:c r="A561" s="1" t="s">
        <x:v>1238</x:v>
      </x:c>
      <x:c r="B561" s="1" t="s">
        <x:v>3417</x:v>
      </x:c>
      <x:c r="C561" s="1" t="s">
        <x:v>3418</x:v>
      </x:c>
      <x:c r="D561" s="1" t="s">
        <x:v>1997</x:v>
      </x:c>
      <x:c r="E561" s="1" t="s">
        <x:v>1916</x:v>
      </x:c>
      <x:c r="F561" s="1" t="s">
        <x:v>1963</x:v>
      </x:c>
      <x:c r="G561" s="1" t="s">
        <x:v>2132</x:v>
      </x:c>
      <x:c r="H561" s="1" t="s">
        <x:v>1911</x:v>
      </x:c>
      <x:c r="I561" s="1" t="s">
        <x:v>1994</x:v>
      </x:c>
      <x:c r="J561" s="1" t="s">
        <x:v>1902</x:v>
      </x:c>
      <x:c r="K561" s="14" t="n">
        <x:v>44549</x:v>
      </x:c>
      <x:c r="L561" s="1" t="n">
        <x:f aca="0">ROUND((DATE(2026,7,31)-K561)/365.25,2)</x:f>
        <x:v>4.61</x:v>
      </x:c>
      <x:c r="M561" s="14" t="n">
        <x:v>45644</x:v>
      </x:c>
      <x:c r="N561" s="1" t="s">
        <x:v>1884</x:v>
      </x:c>
      <x:c r="O561" s="1" t="n">
        <x:v>365</x:v>
      </x:c>
      <x:c r="P561" s="14" t="n">
        <x:v>46188</x:v>
      </x:c>
      <x:c r="Q561" s="14" t="n">
        <x:v>46553</x:v>
      </x:c>
      <x:c r="R561" s="1" t="n">
        <x:f aca="0">MAX(0,DATE(2026,7,31)-Q561)</x:f>
        <x:v>0</x:v>
      </x:c>
      <x:c r="S561" s="1" t="n">
        <x:v>11</x:v>
      </x:c>
      <x:c r="T561" s="1" t="n">
        <x:v>2032</x:v>
      </x:c>
      <x:c r="U561" s="1" t="s">
        <x:v>1874</x:v>
      </x:c>
      <x:c r="V561" s="15" t="n">
        <x:v>49873.39</x:v>
      </x:c>
      <x:c r="W561" s="15" t="n">
        <x:v>49873.39</x:v>
      </x:c>
      <x:c r="X561" s="1" t="str">
        <x:f aca="0">G561&amp;" | "&amp;D561</x:f>
        <x:v>ClinTech-A02 | Anaesthetic Machine</x:v>
      </x:c>
      <x:c r="Y561" s="1" t="s">
        <x:v>1875</x:v>
      </x:c>
      <x:c r="Z561" s="11" t="b">
        <x:f aca="0">FALSE()</x:f>
        <x:v>0</x:v>
      </x:c>
    </x:row>
    <x:row r="562" ht="15" hidden="0" customHeight="1">
      <x:c r="A562" s="1" t="s">
        <x:v>3419</x:v>
      </x:c>
      <x:c r="B562" s="1" t="s">
        <x:v>3420</x:v>
      </x:c>
      <x:c r="C562" s="1" t="s">
        <x:v>3421</x:v>
      </x:c>
      <x:c r="D562" s="1" t="s">
        <x:v>1989</x:v>
      </x:c>
      <x:c r="E562" s="1" t="s">
        <x:v>1968</x:v>
      </x:c>
      <x:c r="F562" s="1" t="s">
        <x:v>1917</x:v>
      </x:c>
      <x:c r="G562" s="1" t="s">
        <x:v>1935</x:v>
      </x:c>
      <x:c r="H562" s="1" t="s">
        <x:v>1891</x:v>
      </x:c>
      <x:c r="I562" s="1" t="s">
        <x:v>1871</x:v>
      </x:c>
      <x:c r="J562" s="1" t="s">
        <x:v>1872</x:v>
      </x:c>
      <x:c r="K562" s="14" t="n">
        <x:v>45941</x:v>
      </x:c>
      <x:c r="L562" s="1" t="n">
        <x:f aca="0">ROUND((DATE(2026,7,31)-K562)/365.25,2)</x:f>
        <x:v>0.8</x:v>
      </x:c>
      <x:c r="M562" s="14" t="n">
        <x:v>47036</x:v>
      </x:c>
      <x:c r="N562" s="1" t="s">
        <x:v>1884</x:v>
      </x:c>
      <x:c r="O562" s="1" t="n">
        <x:v>180</x:v>
      </x:c>
      <x:c r="P562" s="14" t="n">
        <x:v>46213</x:v>
      </x:c>
      <x:c r="Q562" s="14" t="n">
        <x:v>46393</x:v>
      </x:c>
      <x:c r="R562" s="1" t="n">
        <x:f aca="0">MAX(0,DATE(2026,7,31)-Q562)</x:f>
        <x:v>0</x:v>
      </x:c>
      <x:c r="S562" s="1" t="n">
        <x:v>9</x:v>
      </x:c>
      <x:c r="T562" s="1" t="n">
        <x:v>2034</x:v>
      </x:c>
      <x:c r="U562" s="1" t="s">
        <x:v>1874</x:v>
      </x:c>
      <x:c r="V562" s="15" t="n">
        <x:v>7713.77</x:v>
      </x:c>
      <x:c r="W562" s="15" t="n">
        <x:v>8151.31</x:v>
      </x:c>
      <x:c r="X562" s="1" t="str">
        <x:f aca="0">G562&amp;" | "&amp;D562</x:f>
        <x:v>Apex-A03 | ECG Machine</x:v>
      </x:c>
      <x:c r="Y562" s="1" t="s">
        <x:v>1885</x:v>
      </x:c>
      <x:c r="Z562" s="11" t="b">
        <x:f aca="0">FALSE()</x:f>
        <x:v>0</x:v>
      </x:c>
    </x:row>
    <x:row r="563" ht="15" hidden="0" customHeight="1">
      <x:c r="A563" s="1" t="s">
        <x:v>1239</x:v>
      </x:c>
      <x:c r="B563" s="1" t="s">
        <x:v>3422</x:v>
      </x:c>
      <x:c r="C563" s="1" t="s">
        <x:v>3423</x:v>
      </x:c>
      <x:c r="D563" s="1" t="s">
        <x:v>1888</x:v>
      </x:c>
      <x:c r="E563" s="1" t="s">
        <x:v>1880</x:v>
      </x:c>
      <x:c r="F563" s="1" t="s">
        <x:v>1889</x:v>
      </x:c>
      <x:c r="G563" s="1" t="s">
        <x:v>2149</x:v>
      </x:c>
      <x:c r="H563" s="1" t="s">
        <x:v>1891</x:v>
      </x:c>
      <x:c r="I563" s="1" t="s">
        <x:v>1892</x:v>
      </x:c>
      <x:c r="J563" s="1" t="s">
        <x:v>1893</x:v>
      </x:c>
      <x:c r="K563" s="14" t="n">
        <x:v>41704</x:v>
      </x:c>
      <x:c r="L563" s="1" t="n">
        <x:f aca="0">ROUND((DATE(2026,7,31)-K563)/365.25,2)</x:f>
        <x:v>12.4</x:v>
      </x:c>
      <x:c r="M563" s="14" t="n">
        <x:v>42799</x:v>
      </x:c>
      <x:c r="N563" s="1" t="s">
        <x:v>1907</x:v>
      </x:c>
      <x:c r="O563" s="1" t="n">
        <x:v>180</x:v>
      </x:c>
      <x:c r="P563" s="14" t="n">
        <x:v>46173</x:v>
      </x:c>
      <x:c r="Q563" s="14" t="n">
        <x:v>46353</x:v>
      </x:c>
      <x:c r="R563" s="1" t="n">
        <x:f aca="0">MAX(0,DATE(2026,7,31)-Q563)</x:f>
        <x:v>0</x:v>
      </x:c>
      <x:c r="S563" s="1" t="n">
        <x:v>9</x:v>
      </x:c>
      <x:c r="T563" s="1" t="n">
        <x:v>2023</x:v>
      </x:c>
      <x:c r="U563" s="1" t="s">
        <x:v>2047</x:v>
      </x:c>
      <x:c r="V563" s="15" t="n">
        <x:v>3537.87</x:v>
      </x:c>
      <x:c r="W563" s="15" t="n">
        <x:v>4060.52</x:v>
      </x:c>
      <x:c r="X563" s="1" t="str">
        <x:f aca="0">G563&amp;" | "&amp;D563</x:f>
        <x:v>PulseWorks-B04 | Infusion Pump</x:v>
      </x:c>
      <x:c r="Y563" s="1" t="s">
        <x:v>1875</x:v>
      </x:c>
      <x:c r="Z563" s="11" t="b">
        <x:f aca="0">FALSE()</x:f>
        <x:v>0</x:v>
      </x:c>
    </x:row>
    <x:row r="564" ht="15" hidden="0" customHeight="1">
      <x:c r="A564" s="1" t="s">
        <x:v>1242</x:v>
      </x:c>
      <x:c r="B564" s="1" t="s">
        <x:v>3424</x:v>
      </x:c>
      <x:c r="C564" s="1" t="s">
        <x:v>3425</x:v>
      </x:c>
      <x:c r="D564" s="1" t="s">
        <x:v>1897</x:v>
      </x:c>
      <x:c r="E564" s="1" t="s">
        <x:v>1898</x:v>
      </x:c>
      <x:c r="F564" s="1" t="s">
        <x:v>1899</x:v>
      </x:c>
      <x:c r="G564" s="1" t="s">
        <x:v>1975</x:v>
      </x:c>
      <x:c r="H564" s="1" t="s">
        <x:v>1911</x:v>
      </x:c>
      <x:c r="I564" s="1" t="s">
        <x:v>1892</x:v>
      </x:c>
      <x:c r="J564" s="1" t="s">
        <x:v>1902</x:v>
      </x:c>
      <x:c r="K564" s="14" t="n">
        <x:v>44152</x:v>
      </x:c>
      <x:c r="L564" s="1" t="n">
        <x:f aca="0">ROUND((DATE(2026,7,31)-K564)/365.25,2)</x:f>
        <x:v>5.7</x:v>
      </x:c>
      <x:c r="M564" s="14" t="n">
        <x:v>45247</x:v>
      </x:c>
      <x:c r="N564" s="1" t="s">
        <x:v>1873</x:v>
      </x:c>
      <x:c r="O564" s="1" t="n">
        <x:v>365</x:v>
      </x:c>
      <x:c r="P564" s="14" t="n">
        <x:v>46184</x:v>
      </x:c>
      <x:c r="Q564" s="14" t="n">
        <x:v>46549</x:v>
      </x:c>
      <x:c r="R564" s="1" t="n">
        <x:f aca="0">MAX(0,DATE(2026,7,31)-Q564)</x:f>
        <x:v>0</x:v>
      </x:c>
      <x:c r="S564" s="1" t="n">
        <x:v>11</x:v>
      </x:c>
      <x:c r="T564" s="1" t="n">
        <x:v>2031</x:v>
      </x:c>
      <x:c r="U564" s="1" t="s">
        <x:v>1874</x:v>
      </x:c>
      <x:c r="V564" s="15" t="n">
        <x:v>13364.43</x:v>
      </x:c>
      <x:c r="W564" s="15" t="n">
        <x:v>17056.35</x:v>
      </x:c>
      <x:c r="X564" s="1" t="str">
        <x:f aca="0">G564&amp;" | "&amp;D564</x:f>
        <x:v>MedAxis-C02 | Defibrillator</x:v>
      </x:c>
      <x:c r="Y564" s="1" t="s">
        <x:v>1875</x:v>
      </x:c>
      <x:c r="Z564" s="11" t="b">
        <x:f aca="0">FALSE()</x:f>
        <x:v>0</x:v>
      </x:c>
    </x:row>
    <x:row r="565" ht="15" hidden="0" customHeight="1">
      <x:c r="A565" s="1" t="s">
        <x:v>1245</x:v>
      </x:c>
      <x:c r="B565" s="1" t="s">
        <x:v>3426</x:v>
      </x:c>
      <x:c r="C565" s="1" t="s">
        <x:v>3427</x:v>
      </x:c>
      <x:c r="D565" s="1" t="s">
        <x:v>1866</x:v>
      </x:c>
      <x:c r="E565" s="1" t="s">
        <x:v>1867</x:v>
      </x:c>
      <x:c r="F565" s="1" t="s">
        <x:v>1899</x:v>
      </x:c>
      <x:c r="G565" s="1" t="s">
        <x:v>1975</x:v>
      </x:c>
      <x:c r="H565" s="1" t="s">
        <x:v>1891</x:v>
      </x:c>
      <x:c r="I565" s="1" t="s">
        <x:v>1892</x:v>
      </x:c>
      <x:c r="J565" s="1" t="s">
        <x:v>1893</x:v>
      </x:c>
      <x:c r="K565" s="14" t="n">
        <x:v>43331</x:v>
      </x:c>
      <x:c r="L565" s="1" t="n">
        <x:f aca="0">ROUND((DATE(2026,7,31)-K565)/365.25,2)</x:f>
        <x:v>7.95</x:v>
      </x:c>
      <x:c r="M565" s="14" t="n">
        <x:v>44426</x:v>
      </x:c>
      <x:c r="N565" s="1" t="s">
        <x:v>1884</x:v>
      </x:c>
      <x:c r="O565" s="1" t="n">
        <x:v>365</x:v>
      </x:c>
      <x:c r="P565" s="14" t="n">
        <x:v>46047</x:v>
      </x:c>
      <x:c r="Q565" s="14" t="n">
        <x:v>46412</x:v>
      </x:c>
      <x:c r="R565" s="1" t="n">
        <x:f aca="0">MAX(0,DATE(2026,7,31)-Q565)</x:f>
        <x:v>0</x:v>
      </x:c>
      <x:c r="S565" s="1" t="n">
        <x:v>9</x:v>
      </x:c>
      <x:c r="T565" s="1" t="n">
        <x:v>2027</x:v>
      </x:c>
      <x:c r="U565" s="1" t="s">
        <x:v>1874</x:v>
      </x:c>
      <x:c r="V565" s="15" t="n">
        <x:v>50231.27</x:v>
      </x:c>
      <x:c r="W565" s="15" t="n">
        <x:v>57466.31</x:v>
      </x:c>
      <x:c r="X565" s="1" t="str">
        <x:f aca="0">G565&amp;" | "&amp;D565</x:f>
        <x:v>MedAxis-C02 | Ultrasound</x:v>
      </x:c>
      <x:c r="Y565" s="1" t="s">
        <x:v>1875</x:v>
      </x:c>
      <x:c r="Z565" s="11" t="b">
        <x:f aca="0">FALSE()</x:f>
        <x:v>0</x:v>
      </x:c>
    </x:row>
    <x:row r="566" ht="15" hidden="0" customHeight="1">
      <x:c r="A566" s="1" t="s">
        <x:v>1246</x:v>
      </x:c>
      <x:c r="B566" s="1" t="s">
        <x:v>3428</x:v>
      </x:c>
      <x:c r="C566" s="1" t="s">
        <x:v>3429</x:v>
      </x:c>
      <x:c r="D566" s="1" t="s">
        <x:v>1989</x:v>
      </x:c>
      <x:c r="E566" s="1" t="s">
        <x:v>1968</x:v>
      </x:c>
      <x:c r="F566" s="1" t="s">
        <x:v>1899</x:v>
      </x:c>
      <x:c r="G566" s="1" t="s">
        <x:v>2145</x:v>
      </x:c>
      <x:c r="H566" s="1" t="s">
        <x:v>1870</x:v>
      </x:c>
      <x:c r="I566" s="1" t="s">
        <x:v>1968</x:v>
      </x:c>
      <x:c r="J566" s="1" t="s">
        <x:v>1893</x:v>
      </x:c>
      <x:c r="K566" s="14" t="n">
        <x:v>44533</x:v>
      </x:c>
      <x:c r="L566" s="1" t="n">
        <x:f aca="0">ROUND((DATE(2026,7,31)-K566)/365.25,2)</x:f>
        <x:v>4.66</x:v>
      </x:c>
      <x:c r="M566" s="14" t="n">
        <x:v>45628</x:v>
      </x:c>
      <x:c r="N566" s="1" t="s">
        <x:v>1884</x:v>
      </x:c>
      <x:c r="O566" s="1" t="n">
        <x:v>365</x:v>
      </x:c>
      <x:c r="P566" s="14" t="n">
        <x:v>46086</x:v>
      </x:c>
      <x:c r="Q566" s="14" t="n">
        <x:v>46451</x:v>
      </x:c>
      <x:c r="R566" s="1" t="n">
        <x:f aca="0">MAX(0,DATE(2026,7,31)-Q566)</x:f>
        <x:v>0</x:v>
      </x:c>
      <x:c r="S566" s="1" t="n">
        <x:v>9</x:v>
      </x:c>
      <x:c r="T566" s="1" t="n">
        <x:v>2030</x:v>
      </x:c>
      <x:c r="U566" s="1" t="s">
        <x:v>1874</x:v>
      </x:c>
      <x:c r="V566" s="15" t="n">
        <x:v>6862.02</x:v>
      </x:c>
      <x:c r="W566" s="15" t="n">
        <x:v>7898.1</x:v>
      </x:c>
      <x:c r="X566" s="1" t="str">
        <x:f aca="0">G566&amp;" | "&amp;D566</x:f>
        <x:v>MedAxis-A04 | ECG Machine</x:v>
      </x:c>
      <x:c r="Y566" s="1" t="s">
        <x:v>1875</x:v>
      </x:c>
      <x:c r="Z566" s="11" t="b">
        <x:f aca="0">FALSE()</x:f>
        <x:v>0</x:v>
      </x:c>
    </x:row>
    <x:row r="567" ht="15" hidden="0" customHeight="1">
      <x:c r="A567" s="1" t="s">
        <x:v>1249</x:v>
      </x:c>
      <x:c r="B567" s="1" t="s">
        <x:v>3430</x:v>
      </x:c>
      <x:c r="C567" s="1" t="s">
        <x:v>3431</x:v>
      </x:c>
      <x:c r="D567" s="1" t="s">
        <x:v>1997</x:v>
      </x:c>
      <x:c r="E567" s="1" t="s">
        <x:v>1916</x:v>
      </x:c>
      <x:c r="F567" s="1" t="s">
        <x:v>1889</x:v>
      </x:c>
      <x:c r="G567" s="1" t="s">
        <x:v>1978</x:v>
      </x:c>
      <x:c r="H567" s="1" t="s">
        <x:v>1911</x:v>
      </x:c>
      <x:c r="I567" s="1" t="s">
        <x:v>1892</x:v>
      </x:c>
      <x:c r="J567" s="1" t="s">
        <x:v>1902</x:v>
      </x:c>
      <x:c r="K567" s="14" t="n">
        <x:v>44332</x:v>
      </x:c>
      <x:c r="L567" s="1" t="n">
        <x:f aca="0">ROUND((DATE(2026,7,31)-K567)/365.25,2)</x:f>
        <x:v>5.21</x:v>
      </x:c>
      <x:c r="M567" s="14" t="n">
        <x:v>45427</x:v>
      </x:c>
      <x:c r="N567" s="1" t="s">
        <x:v>1884</x:v>
      </x:c>
      <x:c r="O567" s="1" t="n">
        <x:v>365</x:v>
      </x:c>
      <x:c r="P567" s="14" t="n">
        <x:v>46170</x:v>
      </x:c>
      <x:c r="Q567" s="14" t="n">
        <x:v>46535</x:v>
      </x:c>
      <x:c r="R567" s="1" t="n">
        <x:f aca="0">MAX(0,DATE(2026,7,31)-Q567)</x:f>
        <x:v>0</x:v>
      </x:c>
      <x:c r="S567" s="1" t="n">
        <x:v>12</x:v>
      </x:c>
      <x:c r="T567" s="1" t="n">
        <x:v>2033</x:v>
      </x:c>
      <x:c r="U567" s="1" t="s">
        <x:v>1874</x:v>
      </x:c>
      <x:c r="V567" s="15" t="n">
        <x:v>42738.35</x:v>
      </x:c>
      <x:c r="W567" s="15" t="n">
        <x:v>49826.5</x:v>
      </x:c>
      <x:c r="X567" s="1" t="str">
        <x:f aca="0">G567&amp;" | "&amp;D567</x:f>
        <x:v>PulseWorks-C04 | Anaesthetic Machine</x:v>
      </x:c>
      <x:c r="Y567" s="1" t="s">
        <x:v>1875</x:v>
      </x:c>
      <x:c r="Z567" s="11" t="b">
        <x:f aca="0">FALSE()</x:f>
        <x:v>0</x:v>
      </x:c>
    </x:row>
    <x:row r="568" ht="15" hidden="0" customHeight="1">
      <x:c r="A568" s="1" t="s">
        <x:v>3432</x:v>
      </x:c>
      <x:c r="B568" s="1" t="s">
        <x:v>3433</x:v>
      </x:c>
      <x:c r="C568" s="1" t="s">
        <x:v>3434</x:v>
      </x:c>
      <x:c r="D568" s="1" t="s">
        <x:v>1933</x:v>
      </x:c>
      <x:c r="E568" s="1" t="s">
        <x:v>1934</x:v>
      </x:c>
      <x:c r="F568" s="1" t="s">
        <x:v>1868</x:v>
      </x:c>
      <x:c r="G568" s="1" t="s">
        <x:v>2064</x:v>
      </x:c>
      <x:c r="H568" s="1" t="s">
        <x:v>1870</x:v>
      </x:c>
      <x:c r="I568" s="1" t="s">
        <x:v>1901</x:v>
      </x:c>
      <x:c r="J568" s="1" t="s">
        <x:v>1893</x:v>
      </x:c>
      <x:c r="K568" s="14" t="n">
        <x:v>45726</x:v>
      </x:c>
      <x:c r="L568" s="1" t="n">
        <x:f aca="0">ROUND((DATE(2026,7,31)-K568)/365.25,2)</x:f>
        <x:v>1.39</x:v>
      </x:c>
      <x:c r="M568" s="14" t="n">
        <x:v>46821</x:v>
      </x:c>
      <x:c r="N568" s="1" t="s">
        <x:v>1884</x:v>
      </x:c>
      <x:c r="O568" s="1" t="n">
        <x:v>180</x:v>
      </x:c>
      <x:c r="P568" s="14" t="n">
        <x:v>45852</x:v>
      </x:c>
      <x:c r="Q568" s="14" t="n">
        <x:v>46032</x:v>
      </x:c>
      <x:c r="R568" s="1" t="n">
        <x:f aca="0">MAX(0,DATE(2026,7,31)-Q568)</x:f>
        <x:v>202</x:v>
      </x:c>
      <x:c r="S568" s="1" t="n">
        <x:v>7</x:v>
      </x:c>
      <x:c r="T568" s="1" t="n">
        <x:v>2032</x:v>
      </x:c>
      <x:c r="U568" s="1" t="s">
        <x:v>1874</x:v>
      </x:c>
      <x:c r="V568" s="15" t="n">
        <x:v>1609.8</x:v>
      </x:c>
      <x:c r="W568" s="15" t="n">
        <x:v>2288.54</x:v>
      </x:c>
      <x:c r="X568" s="1" t="str">
        <x:f aca="0">G568&amp;" | "&amp;D568</x:f>
        <x:v>NovaCare-A04 | Suction Pump</x:v>
      </x:c>
      <x:c r="Y568" s="1" t="s">
        <x:v>2323</x:v>
      </x:c>
      <x:c r="Z568" s="11" t="b">
        <x:f aca="0">FALSE()</x:f>
        <x:v>0</x:v>
      </x:c>
    </x:row>
    <x:row r="569" ht="15" hidden="0" customHeight="1">
      <x:c r="A569" s="1" t="s">
        <x:v>3435</x:v>
      </x:c>
      <x:c r="B569" s="1" t="s">
        <x:v>3436</x:v>
      </x:c>
      <x:c r="C569" s="1" t="s">
        <x:v>3437</x:v>
      </x:c>
      <x:c r="D569" s="1" t="s">
        <x:v>1927</x:v>
      </x:c>
      <x:c r="E569" s="1" t="s">
        <x:v>1928</x:v>
      </x:c>
      <x:c r="F569" s="1" t="s">
        <x:v>1963</x:v>
      </x:c>
      <x:c r="G569" s="1" t="s">
        <x:v>2507</x:v>
      </x:c>
      <x:c r="H569" s="1" t="s">
        <x:v>1870</x:v>
      </x:c>
      <x:c r="I569" s="1" t="s">
        <x:v>1919</x:v>
      </x:c>
      <x:c r="J569" s="1" t="s">
        <x:v>1893</x:v>
      </x:c>
      <x:c r="K569" s="14" t="n">
        <x:v>44217</x:v>
      </x:c>
      <x:c r="L569" s="1" t="n">
        <x:f aca="0">ROUND((DATE(2026,7,31)-K569)/365.25,2)</x:f>
        <x:v>5.52</x:v>
      </x:c>
      <x:c r="M569" s="14" t="n">
        <x:v>45312</x:v>
      </x:c>
      <x:c r="N569" s="1" t="s">
        <x:v>1884</x:v>
      </x:c>
      <x:c r="O569" s="1" t="n">
        <x:v>180</x:v>
      </x:c>
      <x:c r="P569" s="14" t="n">
        <x:v>45920</x:v>
      </x:c>
      <x:c r="Q569" s="14" t="n">
        <x:v>46100</x:v>
      </x:c>
      <x:c r="R569" s="1" t="n">
        <x:f aca="0">MAX(0,DATE(2026,7,31)-Q569)</x:f>
        <x:v>134</x:v>
      </x:c>
      <x:c r="S569" s="1" t="n">
        <x:v>8</x:v>
      </x:c>
      <x:c r="T569" s="1" t="n">
        <x:v>2029</x:v>
      </x:c>
      <x:c r="U569" s="1" t="s">
        <x:v>1874</x:v>
      </x:c>
      <x:c r="V569" s="15" t="n">
        <x:v>7563.75</x:v>
      </x:c>
      <x:c r="W569" s="15" t="n">
        <x:v>10939.76</x:v>
      </x:c>
      <x:c r="X569" s="1" t="str">
        <x:f aca="0">G569&amp;" | "&amp;D569</x:f>
        <x:v>ClinTech-B04 | Patient Monitor</x:v>
      </x:c>
      <x:c r="Y569" s="1" t="s">
        <x:v>1885</x:v>
      </x:c>
      <x:c r="Z569" s="11" t="b">
        <x:f aca="0">FALSE()</x:f>
        <x:v>0</x:v>
      </x:c>
    </x:row>
    <x:row r="570" ht="15" hidden="0" customHeight="1">
      <x:c r="A570" s="1" t="s">
        <x:v>1251</x:v>
      </x:c>
      <x:c r="B570" s="1" t="s">
        <x:v>3438</x:v>
      </x:c>
      <x:c r="C570" s="1" t="s">
        <x:v>3439</x:v>
      </x:c>
      <x:c r="D570" s="1" t="s">
        <x:v>1927</x:v>
      </x:c>
      <x:c r="E570" s="1" t="s">
        <x:v>1928</x:v>
      </x:c>
      <x:c r="F570" s="1" t="s">
        <x:v>1881</x:v>
      </x:c>
      <x:c r="G570" s="1" t="s">
        <x:v>2184</x:v>
      </x:c>
      <x:c r="H570" s="1" t="s">
        <x:v>1911</x:v>
      </x:c>
      <x:c r="I570" s="1" t="s">
        <x:v>1994</x:v>
      </x:c>
      <x:c r="J570" s="1" t="s">
        <x:v>1893</x:v>
      </x:c>
      <x:c r="K570" s="14" t="n">
        <x:v>41486</x:v>
      </x:c>
      <x:c r="L570" s="1" t="n">
        <x:f aca="0">ROUND((DATE(2026,7,31)-K570)/365.25,2)</x:f>
        <x:v>13</x:v>
      </x:c>
      <x:c r="M570" s="14" t="n">
        <x:v>42581</x:v>
      </x:c>
      <x:c r="N570" s="1" t="s">
        <x:v>1884</x:v>
      </x:c>
      <x:c r="O570" s="1" t="n">
        <x:v>180</x:v>
      </x:c>
      <x:c r="P570" s="14" t="n">
        <x:v>45955</x:v>
      </x:c>
      <x:c r="Q570" s="14" t="n">
        <x:v>46135</x:v>
      </x:c>
      <x:c r="R570" s="1" t="n">
        <x:f aca="0">MAX(0,DATE(2026,7,31)-Q570)</x:f>
        <x:v>99</x:v>
      </x:c>
      <x:c r="S570" s="1" t="n">
        <x:v>9</x:v>
      </x:c>
      <x:c r="T570" s="1" t="n">
        <x:v>2022</x:v>
      </x:c>
      <x:c r="U570" s="1" t="s">
        <x:v>1874</x:v>
      </x:c>
      <x:c r="V570" s="15" t="n">
        <x:v>7394.41</x:v>
      </x:c>
      <x:c r="W570" s="15" t="n">
        <x:v>10051.71</x:v>
      </x:c>
      <x:c r="X570" s="1" t="str">
        <x:f aca="0">G570&amp;" | "&amp;D570</x:f>
        <x:v>Helix-B04 | Patient Monitor</x:v>
      </x:c>
      <x:c r="Y570" s="1" t="s">
        <x:v>1875</x:v>
      </x:c>
      <x:c r="Z570" s="11" t="b">
        <x:f aca="0">FALSE()</x:f>
        <x:v>0</x:v>
      </x:c>
    </x:row>
    <x:row r="571" ht="15" hidden="0" customHeight="1">
      <x:c r="A571" s="1" t="s">
        <x:v>3440</x:v>
      </x:c>
      <x:c r="B571" s="1" t="s">
        <x:v>3441</x:v>
      </x:c>
      <x:c r="C571" s="1" t="s">
        <x:v>3442</x:v>
      </x:c>
      <x:c r="D571" s="1" t="s">
        <x:v>1879</x:v>
      </x:c>
      <x:c r="E571" s="1" t="s">
        <x:v>1880</x:v>
      </x:c>
      <x:c r="F571" s="1" t="s">
        <x:v>1899</x:v>
      </x:c>
      <x:c r="G571" s="1" t="s">
        <x:v>2878</x:v>
      </x:c>
      <x:c r="H571" s="1" t="s">
        <x:v>1870</x:v>
      </x:c>
      <x:c r="I571" s="1" t="s">
        <x:v>1968</x:v>
      </x:c>
      <x:c r="J571" s="1" t="s">
        <x:v>1893</x:v>
      </x:c>
      <x:c r="K571" s="14" t="n">
        <x:v>45520</x:v>
      </x:c>
      <x:c r="L571" s="1" t="n">
        <x:f aca="0">ROUND((DATE(2026,7,31)-K571)/365.25,2)</x:f>
        <x:v>1.95</x:v>
      </x:c>
      <x:c r="M571" s="14" t="n">
        <x:v>46615</x:v>
      </x:c>
      <x:c r="N571" s="1" t="s">
        <x:v>1884</x:v>
      </x:c>
      <x:c r="O571" s="1" t="n">
        <x:v>365</x:v>
      </x:c>
      <x:c r="P571" s="14" t="n">
        <x:v>46178</x:v>
      </x:c>
      <x:c r="Q571" s="14" t="n">
        <x:v>46543</x:v>
      </x:c>
      <x:c r="R571" s="1" t="n">
        <x:f aca="0">MAX(0,DATE(2026,7,31)-Q571)</x:f>
        <x:v>0</x:v>
      </x:c>
      <x:c r="S571" s="1" t="n">
        <x:v>8</x:v>
      </x:c>
      <x:c r="T571" s="1" t="n">
        <x:v>2032</x:v>
      </x:c>
      <x:c r="U571" s="1" t="s">
        <x:v>1874</x:v>
      </x:c>
      <x:c r="V571" s="15" t="n">
        <x:v>1772.41</x:v>
      </x:c>
      <x:c r="W571" s="15" t="n">
        <x:v>1867.98</x:v>
      </x:c>
      <x:c r="X571" s="1" t="str">
        <x:f aca="0">G571&amp;" | "&amp;D571</x:f>
        <x:v>MedAxis-C01 | Enteral Feeding Pump</x:v>
      </x:c>
      <x:c r="Y571" s="1" t="s">
        <x:v>1885</x:v>
      </x:c>
      <x:c r="Z571" s="11" t="b">
        <x:f aca="0">FALSE()</x:f>
        <x:v>0</x:v>
      </x:c>
    </x:row>
    <x:row r="572" ht="15" hidden="0" customHeight="1">
      <x:c r="A572" s="1" t="s">
        <x:v>1783</x:v>
      </x:c>
      <x:c r="B572" s="1" t="s">
        <x:v>3443</x:v>
      </x:c>
      <x:c r="C572" s="1" t="s">
        <x:v>3444</x:v>
      </x:c>
      <x:c r="D572" s="1" t="s">
        <x:v>1949</x:v>
      </x:c>
      <x:c r="E572" s="1" t="s">
        <x:v>1916</x:v>
      </x:c>
      <x:c r="F572" s="1" t="s">
        <x:v>1963</x:v>
      </x:c>
      <x:c r="G572" s="1" t="s">
        <x:v>1964</x:v>
      </x:c>
      <x:c r="H572" s="1" t="s">
        <x:v>1911</x:v>
      </x:c>
      <x:c r="I572" s="1" t="s">
        <x:v>1968</x:v>
      </x:c>
      <x:c r="J572" s="1" t="s">
        <x:v>1893</x:v>
      </x:c>
      <x:c r="K572" s="14" t="n">
        <x:v>45562</x:v>
      </x:c>
      <x:c r="L572" s="1" t="n">
        <x:f aca="0">ROUND((DATE(2026,7,31)-K572)/365.25,2)</x:f>
        <x:v>1.84</x:v>
      </x:c>
      <x:c r="M572" s="14" t="n">
        <x:v>46657</x:v>
      </x:c>
      <x:c r="N572" s="1" t="s">
        <x:v>1884</x:v>
      </x:c>
      <x:c r="O572" s="1" t="n">
        <x:v>180</x:v>
      </x:c>
      <x:c r="P572" s="14" t="n">
        <x:v>46048</x:v>
      </x:c>
      <x:c r="Q572" s="14" t="n">
        <x:v>46228</x:v>
      </x:c>
      <x:c r="R572" s="1" t="n">
        <x:f aca="0">MAX(0,DATE(2026,7,31)-Q572)</x:f>
        <x:v>6</x:v>
      </x:c>
      <x:c r="S572" s="1" t="n">
        <x:v>9</x:v>
      </x:c>
      <x:c r="T572" s="1" t="n">
        <x:v>2033</x:v>
      </x:c>
      <x:c r="U572" s="1" t="s">
        <x:v>1874</x:v>
      </x:c>
      <x:c r="V572" s="15" t="n">
        <x:v>17011.16</x:v>
      </x:c>
      <x:c r="W572" s="15" t="n">
        <x:v>22158.72</x:v>
      </x:c>
      <x:c r="X572" s="1" t="str">
        <x:f aca="0">G572&amp;" | "&amp;D572</x:f>
        <x:v>ClinTech-C01 | Neonatal Incubator</x:v>
      </x:c>
      <x:c r="Y572" s="1" t="s">
        <x:v>1885</x:v>
      </x:c>
      <x:c r="Z572" s="11" t="b">
        <x:f aca="0">FALSE()</x:f>
        <x:v>0</x:v>
      </x:c>
    </x:row>
    <x:row r="573" ht="15" hidden="0" customHeight="1">
      <x:c r="A573" s="1" t="s">
        <x:v>1255</x:v>
      </x:c>
      <x:c r="B573" s="1" t="s">
        <x:v>3445</x:v>
      </x:c>
      <x:c r="C573" s="1" t="s">
        <x:v>3446</x:v>
      </x:c>
      <x:c r="D573" s="1" t="s">
        <x:v>1897</x:v>
      </x:c>
      <x:c r="E573" s="1" t="s">
        <x:v>1898</x:v>
      </x:c>
      <x:c r="F573" s="1" t="s">
        <x:v>1889</x:v>
      </x:c>
      <x:c r="G573" s="1" t="s">
        <x:v>2162</x:v>
      </x:c>
      <x:c r="H573" s="1" t="s">
        <x:v>1891</x:v>
      </x:c>
      <x:c r="I573" s="1" t="s">
        <x:v>1883</x:v>
      </x:c>
      <x:c r="J573" s="1" t="s">
        <x:v>1902</x:v>
      </x:c>
      <x:c r="K573" s="14" t="n">
        <x:v>41881</x:v>
      </x:c>
      <x:c r="L573" s="1" t="n">
        <x:f aca="0">ROUND((DATE(2026,7,31)-K573)/365.25,2)</x:f>
        <x:v>11.92</x:v>
      </x:c>
      <x:c r="M573" s="14" t="n">
        <x:v>42976</x:v>
      </x:c>
      <x:c r="N573" s="1" t="s">
        <x:v>1884</x:v>
      </x:c>
      <x:c r="O573" s="1" t="n">
        <x:v>180</x:v>
      </x:c>
      <x:c r="P573" s="14" t="n">
        <x:v>46232</x:v>
      </x:c>
      <x:c r="Q573" s="14" t="n">
        <x:v>46412</x:v>
      </x:c>
      <x:c r="R573" s="1" t="n">
        <x:f aca="0">MAX(0,DATE(2026,7,31)-Q573)</x:f>
        <x:v>0</x:v>
      </x:c>
      <x:c r="S573" s="1" t="n">
        <x:v>10</x:v>
      </x:c>
      <x:c r="T573" s="1" t="n">
        <x:v>2024</x:v>
      </x:c>
      <x:c r="U573" s="1" t="s">
        <x:v>1874</x:v>
      </x:c>
      <x:c r="V573" s="15" t="n">
        <x:v>14742.56</x:v>
      </x:c>
      <x:c r="W573" s="15" t="n">
        <x:v>14742.56</x:v>
      </x:c>
      <x:c r="X573" s="1" t="str">
        <x:f aca="0">G573&amp;" | "&amp;D573</x:f>
        <x:v>PulseWorks-C01 | Defibrillator</x:v>
      </x:c>
      <x:c r="Y573" s="1" t="s">
        <x:v>1875</x:v>
      </x:c>
      <x:c r="Z573" s="11" t="b">
        <x:f aca="0">FALSE()</x:f>
        <x:v>0</x:v>
      </x:c>
    </x:row>
    <x:row r="574" ht="15" hidden="0" customHeight="1">
      <x:c r="A574" s="1" t="s">
        <x:v>3447</x:v>
      </x:c>
      <x:c r="B574" s="1" t="s">
        <x:v>3448</x:v>
      </x:c>
      <x:c r="C574" s="1" t="s">
        <x:v>3449</x:v>
      </x:c>
      <x:c r="D574" s="1" t="s">
        <x:v>1879</x:v>
      </x:c>
      <x:c r="E574" s="1" t="s">
        <x:v>1880</x:v>
      </x:c>
      <x:c r="F574" s="1" t="s">
        <x:v>1881</x:v>
      </x:c>
      <x:c r="G574" s="1" t="s">
        <x:v>2070</x:v>
      </x:c>
      <x:c r="H574" s="1" t="s">
        <x:v>1870</x:v>
      </x:c>
      <x:c r="I574" s="1" t="s">
        <x:v>1983</x:v>
      </x:c>
      <x:c r="J574" s="1" t="s">
        <x:v>1893</x:v>
      </x:c>
      <x:c r="K574" s="14" t="n">
        <x:v>45627</x:v>
      </x:c>
      <x:c r="L574" s="1" t="n">
        <x:f aca="0">ROUND((DATE(2026,7,31)-K574)/365.25,2)</x:f>
        <x:v>1.66</x:v>
      </x:c>
      <x:c r="M574" s="14" t="n">
        <x:v>46722</x:v>
      </x:c>
      <x:c r="N574" s="1" t="s">
        <x:v>1884</x:v>
      </x:c>
      <x:c r="O574" s="1" t="n">
        <x:v>180</x:v>
      </x:c>
      <x:c r="P574" s="14" t="n">
        <x:v>46205</x:v>
      </x:c>
      <x:c r="Q574" s="14" t="n">
        <x:v>46385</x:v>
      </x:c>
      <x:c r="R574" s="1" t="n">
        <x:f aca="0">MAX(0,DATE(2026,7,31)-Q574)</x:f>
        <x:v>0</x:v>
      </x:c>
      <x:c r="S574" s="1" t="n">
        <x:v>9</x:v>
      </x:c>
      <x:c r="T574" s="1" t="n">
        <x:v>2033</x:v>
      </x:c>
      <x:c r="U574" s="1" t="s">
        <x:v>1874</x:v>
      </x:c>
      <x:c r="V574" s="15" t="n">
        <x:v>1783.92</x:v>
      </x:c>
      <x:c r="W574" s="15" t="n">
        <x:v>1835.18</x:v>
      </x:c>
      <x:c r="X574" s="1" t="str">
        <x:f aca="0">G574&amp;" | "&amp;D574</x:f>
        <x:v>Helix-B03 | Enteral Feeding Pump</x:v>
      </x:c>
      <x:c r="Y574" s="1" t="s">
        <x:v>1885</x:v>
      </x:c>
      <x:c r="Z574" s="11" t="b">
        <x:f aca="0">FALSE()</x:f>
        <x:v>0</x:v>
      </x:c>
    </x:row>
    <x:row r="575" ht="15" hidden="0" customHeight="1">
      <x:c r="A575" s="1" t="s">
        <x:v>1257</x:v>
      </x:c>
      <x:c r="B575" s="1" t="s">
        <x:v>3450</x:v>
      </x:c>
      <x:c r="C575" s="1" t="s">
        <x:v>3451</x:v>
      </x:c>
      <x:c r="D575" s="1" t="s">
        <x:v>1915</x:v>
      </x:c>
      <x:c r="E575" s="1" t="s">
        <x:v>1916</x:v>
      </x:c>
      <x:c r="F575" s="1" t="s">
        <x:v>1917</x:v>
      </x:c>
      <x:c r="G575" s="1" t="s">
        <x:v>1935</x:v>
      </x:c>
      <x:c r="H575" s="1" t="s">
        <x:v>1870</x:v>
      </x:c>
      <x:c r="I575" s="1" t="s">
        <x:v>1901</x:v>
      </x:c>
      <x:c r="J575" s="1" t="s">
        <x:v>1902</x:v>
      </x:c>
      <x:c r="K575" s="14" t="n">
        <x:v>44904</x:v>
      </x:c>
      <x:c r="L575" s="1" t="n">
        <x:f aca="0">ROUND((DATE(2026,7,31)-K575)/365.25,2)</x:f>
        <x:v>3.64</x:v>
      </x:c>
      <x:c r="M575" s="14" t="n">
        <x:v>45999</x:v>
      </x:c>
      <x:c r="N575" s="1" t="s">
        <x:v>1884</x:v>
      </x:c>
      <x:c r="O575" s="1" t="n">
        <x:v>180</x:v>
      </x:c>
      <x:c r="P575" s="14" t="n">
        <x:v>46164</x:v>
      </x:c>
      <x:c r="Q575" s="14" t="n">
        <x:v>46344</x:v>
      </x:c>
      <x:c r="R575" s="1" t="n">
        <x:f aca="0">MAX(0,DATE(2026,7,31)-Q575)</x:f>
        <x:v>0</x:v>
      </x:c>
      <x:c r="S575" s="1" t="n">
        <x:v>10</x:v>
      </x:c>
      <x:c r="T575" s="1" t="n">
        <x:v>2032</x:v>
      </x:c>
      <x:c r="U575" s="1" t="s">
        <x:v>1874</x:v>
      </x:c>
      <x:c r="V575" s="15" t="n">
        <x:v>25637.79</x:v>
      </x:c>
      <x:c r="W575" s="15" t="n">
        <x:v>37264.63</x:v>
      </x:c>
      <x:c r="X575" s="1" t="str">
        <x:f aca="0">G575&amp;" | "&amp;D575</x:f>
        <x:v>Apex-A03 | Ventilator</x:v>
      </x:c>
      <x:c r="Y575" s="1" t="s">
        <x:v>1875</x:v>
      </x:c>
      <x:c r="Z575" s="11" t="b">
        <x:f aca="0">FALSE()</x:f>
        <x:v>0</x:v>
      </x:c>
    </x:row>
    <x:row r="576" ht="15" hidden="0" customHeight="1">
      <x:c r="A576" s="1" t="s">
        <x:v>3452</x:v>
      </x:c>
      <x:c r="B576" s="1" t="s">
        <x:v>3453</x:v>
      </x:c>
      <x:c r="C576" s="1" t="s">
        <x:v>3454</x:v>
      </x:c>
      <x:c r="D576" s="1" t="s">
        <x:v>1915</x:v>
      </x:c>
      <x:c r="E576" s="1" t="s">
        <x:v>1916</x:v>
      </x:c>
      <x:c r="F576" s="1" t="s">
        <x:v>1881</x:v>
      </x:c>
      <x:c r="G576" s="1" t="s">
        <x:v>1982</x:v>
      </x:c>
      <x:c r="H576" s="1" t="s">
        <x:v>1891</x:v>
      </x:c>
      <x:c r="I576" s="1" t="s">
        <x:v>1892</x:v>
      </x:c>
      <x:c r="J576" s="1" t="s">
        <x:v>1902</x:v>
      </x:c>
      <x:c r="K576" s="14" t="n">
        <x:v>42045</x:v>
      </x:c>
      <x:c r="L576" s="1" t="n">
        <x:f aca="0">ROUND((DATE(2026,7,31)-K576)/365.25,2)</x:f>
        <x:v>11.47</x:v>
      </x:c>
      <x:c r="M576" s="14" t="n">
        <x:v>43140</x:v>
      </x:c>
      <x:c r="N576" s="1" t="s">
        <x:v>1884</x:v>
      </x:c>
      <x:c r="O576" s="1" t="n">
        <x:v>180</x:v>
      </x:c>
      <x:c r="P576" s="14" t="n">
        <x:v>46145</x:v>
      </x:c>
      <x:c r="Q576" s="14" t="n">
        <x:v>46325</x:v>
      </x:c>
      <x:c r="R576" s="1" t="n">
        <x:f aca="0">MAX(0,DATE(2026,7,31)-Q576)</x:f>
        <x:v>0</x:v>
      </x:c>
      <x:c r="S576" s="1" t="n">
        <x:v>10</x:v>
      </x:c>
      <x:c r="T576" s="1" t="n">
        <x:v>2025</x:v>
      </x:c>
      <x:c r="U576" s="1" t="s">
        <x:v>1874</x:v>
      </x:c>
      <x:c r="V576" s="15" t="n">
        <x:v>30603.68</x:v>
      </x:c>
      <x:c r="W576" s="15" t="n">
        <x:v>30603.68</x:v>
      </x:c>
      <x:c r="X576" s="1" t="str">
        <x:f aca="0">G576&amp;" | "&amp;D576</x:f>
        <x:v>Helix-A04 | Ventilator</x:v>
      </x:c>
      <x:c r="Y576" s="1" t="s">
        <x:v>1885</x:v>
      </x:c>
      <x:c r="Z576" s="11" t="b">
        <x:f aca="0">FALSE()</x:f>
        <x:v>0</x:v>
      </x:c>
    </x:row>
    <x:row r="577" ht="15" hidden="0" customHeight="1">
      <x:c r="A577" s="1" t="s">
        <x:v>1259</x:v>
      </x:c>
      <x:c r="B577" s="1" t="s">
        <x:v>3455</x:v>
      </x:c>
      <x:c r="C577" s="1" t="s">
        <x:v>3456</x:v>
      </x:c>
      <x:c r="D577" s="1" t="s">
        <x:v>1888</x:v>
      </x:c>
      <x:c r="E577" s="1" t="s">
        <x:v>1880</x:v>
      </x:c>
      <x:c r="F577" s="1" t="s">
        <x:v>1899</x:v>
      </x:c>
      <x:c r="G577" s="1" t="s">
        <x:v>1906</x:v>
      </x:c>
      <x:c r="H577" s="1" t="s">
        <x:v>1891</x:v>
      </x:c>
      <x:c r="I577" s="1" t="s">
        <x:v>1919</x:v>
      </x:c>
      <x:c r="J577" s="1" t="s">
        <x:v>1902</x:v>
      </x:c>
      <x:c r="K577" s="14" t="n">
        <x:v>44780</x:v>
      </x:c>
      <x:c r="L577" s="1" t="n">
        <x:f aca="0">ROUND((DATE(2026,7,31)-K577)/365.25,2)</x:f>
        <x:v>3.98</x:v>
      </x:c>
      <x:c r="M577" s="14" t="n">
        <x:v>45875</x:v>
      </x:c>
      <x:c r="N577" s="1" t="s">
        <x:v>1884</x:v>
      </x:c>
      <x:c r="O577" s="1" t="n">
        <x:v>180</x:v>
      </x:c>
      <x:c r="P577" s="14" t="n">
        <x:v>46183</x:v>
      </x:c>
      <x:c r="Q577" s="14" t="n">
        <x:v>46363</x:v>
      </x:c>
      <x:c r="R577" s="1" t="n">
        <x:f aca="0">MAX(0,DATE(2026,7,31)-Q577)</x:f>
        <x:v>0</x:v>
      </x:c>
      <x:c r="S577" s="1" t="n">
        <x:v>9</x:v>
      </x:c>
      <x:c r="T577" s="1" t="n">
        <x:v>2031</x:v>
      </x:c>
      <x:c r="U577" s="1" t="s">
        <x:v>1874</x:v>
      </x:c>
      <x:c r="V577" s="15" t="n">
        <x:v>2807.51</x:v>
      </x:c>
      <x:c r="W577" s="15" t="n">
        <x:v>3685.16</x:v>
      </x:c>
      <x:c r="X577" s="1" t="str">
        <x:f aca="0">G577&amp;" | "&amp;D577</x:f>
        <x:v>MedAxis-B04 | Infusion Pump</x:v>
      </x:c>
      <x:c r="Y577" s="1" t="s">
        <x:v>1875</x:v>
      </x:c>
      <x:c r="Z577" s="11" t="b">
        <x:f aca="0">FALSE()</x:f>
        <x:v>0</x:v>
      </x:c>
    </x:row>
    <x:row r="578" ht="15" hidden="0" customHeight="1">
      <x:c r="A578" s="1" t="s">
        <x:v>3457</x:v>
      </x:c>
      <x:c r="B578" s="1" t="s">
        <x:v>3458</x:v>
      </x:c>
      <x:c r="C578" s="1" t="s">
        <x:v>3459</x:v>
      </x:c>
      <x:c r="D578" s="1" t="s">
        <x:v>1897</x:v>
      </x:c>
      <x:c r="E578" s="1" t="s">
        <x:v>1898</x:v>
      </x:c>
      <x:c r="F578" s="1" t="s">
        <x:v>1868</x:v>
      </x:c>
      <x:c r="G578" s="1" t="s">
        <x:v>2207</x:v>
      </x:c>
      <x:c r="H578" s="1" t="s">
        <x:v>1891</x:v>
      </x:c>
      <x:c r="I578" s="1" t="s">
        <x:v>1994</x:v>
      </x:c>
      <x:c r="J578" s="1" t="s">
        <x:v>1902</x:v>
      </x:c>
      <x:c r="K578" s="14" t="n">
        <x:v>45678</x:v>
      </x:c>
      <x:c r="L578" s="1" t="n">
        <x:f aca="0">ROUND((DATE(2026,7,31)-K578)/365.25,2)</x:f>
        <x:v>1.52</x:v>
      </x:c>
      <x:c r="M578" s="14" t="n">
        <x:v>46773</x:v>
      </x:c>
      <x:c r="N578" s="1" t="s">
        <x:v>1884</x:v>
      </x:c>
      <x:c r="O578" s="1" t="n">
        <x:v>180</x:v>
      </x:c>
      <x:c r="P578" s="14" t="n">
        <x:v>45984</x:v>
      </x:c>
      <x:c r="Q578" s="14" t="n">
        <x:v>46164</x:v>
      </x:c>
      <x:c r="R578" s="1" t="n">
        <x:f aca="0">MAX(0,DATE(2026,7,31)-Q578)</x:f>
        <x:v>70</x:v>
      </x:c>
      <x:c r="S578" s="1" t="n">
        <x:v>10</x:v>
      </x:c>
      <x:c r="T578" s="1" t="n">
        <x:v>2035</x:v>
      </x:c>
      <x:c r="U578" s="1" t="s">
        <x:v>1874</x:v>
      </x:c>
      <x:c r="V578" s="15" t="n">
        <x:v>16747.73</x:v>
      </x:c>
      <x:c r="W578" s="15" t="n">
        <x:v>17760.85</x:v>
      </x:c>
      <x:c r="X578" s="1" t="str">
        <x:f aca="0">G578&amp;" | "&amp;D578</x:f>
        <x:v>NovaCare-B03 | Defibrillator</x:v>
      </x:c>
      <x:c r="Y578" s="1" t="s">
        <x:v>2323</x:v>
      </x:c>
      <x:c r="Z578" s="11" t="b">
        <x:f aca="0">FALSE()</x:f>
        <x:v>0</x:v>
      </x:c>
    </x:row>
    <x:row r="579" ht="15" hidden="0" customHeight="1">
      <x:c r="A579" s="1" t="s">
        <x:v>1262</x:v>
      </x:c>
      <x:c r="B579" s="1" t="s">
        <x:v>3460</x:v>
      </x:c>
      <x:c r="C579" s="1" t="s">
        <x:v>3461</x:v>
      </x:c>
      <x:c r="D579" s="1" t="s">
        <x:v>2010</x:v>
      </x:c>
      <x:c r="E579" s="1" t="s">
        <x:v>1928</x:v>
      </x:c>
      <x:c r="F579" s="1" t="s">
        <x:v>1899</x:v>
      </x:c>
      <x:c r="G579" s="1" t="s">
        <x:v>1906</x:v>
      </x:c>
      <x:c r="H579" s="1" t="s">
        <x:v>1870</x:v>
      </x:c>
      <x:c r="I579" s="1" t="s">
        <x:v>1901</x:v>
      </x:c>
      <x:c r="J579" s="1" t="s">
        <x:v>1893</x:v>
      </x:c>
      <x:c r="K579" s="14" t="n">
        <x:v>45593</x:v>
      </x:c>
      <x:c r="L579" s="1" t="n">
        <x:f aca="0">ROUND((DATE(2026,7,31)-K579)/365.25,2)</x:f>
        <x:v>1.75</x:v>
      </x:c>
      <x:c r="M579" s="14" t="n">
        <x:v>46688</x:v>
      </x:c>
      <x:c r="N579" s="1" t="s">
        <x:v>1884</x:v>
      </x:c>
      <x:c r="O579" s="1" t="n">
        <x:v>180</x:v>
      </x:c>
      <x:c r="P579" s="14" t="n">
        <x:v>46156</x:v>
      </x:c>
      <x:c r="Q579" s="14" t="n">
        <x:v>46336</x:v>
      </x:c>
      <x:c r="R579" s="1" t="n">
        <x:f aca="0">MAX(0,DATE(2026,7,31)-Q579)</x:f>
        <x:v>0</x:v>
      </x:c>
      <x:c r="S579" s="1" t="n">
        <x:v>7</x:v>
      </x:c>
      <x:c r="T579" s="1" t="n">
        <x:v>2031</x:v>
      </x:c>
      <x:c r="U579" s="1" t="s">
        <x:v>1874</x:v>
      </x:c>
      <x:c r="V579" s="15" t="n">
        <x:v>2584.82</x:v>
      </x:c>
      <x:c r="W579" s="15" t="n">
        <x:v>2624.87</x:v>
      </x:c>
      <x:c r="X579" s="1" t="str">
        <x:f aca="0">G579&amp;" | "&amp;D579</x:f>
        <x:v>MedAxis-B04 | Vital Signs Monitor</x:v>
      </x:c>
      <x:c r="Y579" s="1" t="s">
        <x:v>1875</x:v>
      </x:c>
      <x:c r="Z579" s="11" t="b">
        <x:f aca="0">FALSE()</x:f>
        <x:v>0</x:v>
      </x:c>
    </x:row>
    <x:row r="580" ht="15" hidden="0" customHeight="1">
      <x:c r="A580" s="1" t="s">
        <x:v>3462</x:v>
      </x:c>
      <x:c r="B580" s="1" t="s">
        <x:v>3463</x:v>
      </x:c>
      <x:c r="C580" s="1" t="s">
        <x:v>3464</x:v>
      </x:c>
      <x:c r="D580" s="1" t="s">
        <x:v>1866</x:v>
      </x:c>
      <x:c r="E580" s="1" t="s">
        <x:v>1867</x:v>
      </x:c>
      <x:c r="F580" s="1" t="s">
        <x:v>1889</x:v>
      </x:c>
      <x:c r="G580" s="1" t="s">
        <x:v>2057</x:v>
      </x:c>
      <x:c r="H580" s="1" t="s">
        <x:v>1911</x:v>
      </x:c>
      <x:c r="I580" s="1" t="s">
        <x:v>1923</x:v>
      </x:c>
      <x:c r="J580" s="1" t="s">
        <x:v>1872</x:v>
      </x:c>
      <x:c r="K580" s="14" t="n">
        <x:v>42808</x:v>
      </x:c>
      <x:c r="L580" s="1" t="n">
        <x:f aca="0">ROUND((DATE(2026,7,31)-K580)/365.25,2)</x:f>
        <x:v>9.38</x:v>
      </x:c>
      <x:c r="M580" s="14" t="n">
        <x:v>43903</x:v>
      </x:c>
      <x:c r="N580" s="1" t="s">
        <x:v>1884</x:v>
      </x:c>
      <x:c r="O580" s="1" t="n">
        <x:v>180</x:v>
      </x:c>
      <x:c r="P580" s="14" t="n">
        <x:v>46148</x:v>
      </x:c>
      <x:c r="Q580" s="14" t="n">
        <x:v>46328</x:v>
      </x:c>
      <x:c r="R580" s="1" t="n">
        <x:f aca="0">MAX(0,DATE(2026,7,31)-Q580)</x:f>
        <x:v>0</x:v>
      </x:c>
      <x:c r="S580" s="1" t="n">
        <x:v>9</x:v>
      </x:c>
      <x:c r="T580" s="1" t="n">
        <x:v>2026</x:v>
      </x:c>
      <x:c r="U580" s="1" t="s">
        <x:v>1874</x:v>
      </x:c>
      <x:c r="V580" s="15" t="n">
        <x:v>42582.12</x:v>
      </x:c>
      <x:c r="W580" s="15" t="n">
        <x:v>47611.7</x:v>
      </x:c>
      <x:c r="X580" s="1" t="str">
        <x:f aca="0">G580&amp;" | "&amp;D580</x:f>
        <x:v>PulseWorks-A02 | Ultrasound</x:v>
      </x:c>
      <x:c r="Y580" s="1" t="s">
        <x:v>1885</x:v>
      </x:c>
      <x:c r="Z580" s="11" t="b">
        <x:f aca="0">FALSE()</x:f>
        <x:v>0</x:v>
      </x:c>
    </x:row>
    <x:row r="581" ht="15" hidden="0" customHeight="1">
      <x:c r="A581" s="1" t="s">
        <x:v>3465</x:v>
      </x:c>
      <x:c r="B581" s="1" t="s">
        <x:v>3466</x:v>
      </x:c>
      <x:c r="C581" s="1" t="s">
        <x:v>3467</x:v>
      </x:c>
      <x:c r="D581" s="1" t="s">
        <x:v>1866</x:v>
      </x:c>
      <x:c r="E581" s="1" t="s">
        <x:v>1867</x:v>
      </x:c>
      <x:c r="F581" s="1" t="s">
        <x:v>1899</x:v>
      </x:c>
      <x:c r="G581" s="1" t="s">
        <x:v>2311</x:v>
      </x:c>
      <x:c r="H581" s="1" t="s">
        <x:v>1891</x:v>
      </x:c>
      <x:c r="I581" s="1" t="s">
        <x:v>1994</x:v>
      </x:c>
      <x:c r="J581" s="1" t="s">
        <x:v>1893</x:v>
      </x:c>
      <x:c r="K581" s="14" t="n">
        <x:v>44650</x:v>
      </x:c>
      <x:c r="L581" s="1" t="n">
        <x:f aca="0">ROUND((DATE(2026,7,31)-K581)/365.25,2)</x:f>
        <x:v>4.34</x:v>
      </x:c>
      <x:c r="M581" s="14" t="n">
        <x:v>45745</x:v>
      </x:c>
      <x:c r="N581" s="1" t="s">
        <x:v>1907</x:v>
      </x:c>
      <x:c r="O581" s="1" t="n">
        <x:v>365</x:v>
      </x:c>
      <x:c r="P581" s="14" t="n">
        <x:v>45890</x:v>
      </x:c>
      <x:c r="Q581" s="14" t="n">
        <x:v>46255</x:v>
      </x:c>
      <x:c r="R581" s="1" t="n">
        <x:f aca="0">MAX(0,DATE(2026,7,31)-Q581)</x:f>
        <x:v>0</x:v>
      </x:c>
      <x:c r="S581" s="1" t="n">
        <x:v>10</x:v>
      </x:c>
      <x:c r="T581" s="1" t="n">
        <x:v>2032</x:v>
      </x:c>
      <x:c r="U581" s="1" t="s">
        <x:v>1874</x:v>
      </x:c>
      <x:c r="V581" s="15" t="n">
        <x:v>56222.13</x:v>
      </x:c>
      <x:c r="W581" s="15" t="n">
        <x:v>56222.13</x:v>
      </x:c>
      <x:c r="X581" s="1" t="str">
        <x:f aca="0">G581&amp;" | "&amp;D581</x:f>
        <x:v>MedAxis-B03 | Ultrasound</x:v>
      </x:c>
      <x:c r="Y581" s="1" t="s">
        <x:v>1885</x:v>
      </x:c>
      <x:c r="Z581" s="11" t="b">
        <x:f aca="0">FALSE()</x:f>
        <x:v>0</x:v>
      </x:c>
    </x:row>
    <x:row r="582" ht="15" hidden="0" customHeight="1">
      <x:c r="A582" s="1" t="s">
        <x:v>3468</x:v>
      </x:c>
      <x:c r="B582" s="1" t="s">
        <x:v>3469</x:v>
      </x:c>
      <x:c r="C582" s="1" t="s">
        <x:v>3470</x:v>
      </x:c>
      <x:c r="D582" s="1" t="s">
        <x:v>1945</x:v>
      </x:c>
      <x:c r="E582" s="1" t="s">
        <x:v>1880</x:v>
      </x:c>
      <x:c r="F582" s="1" t="s">
        <x:v>1868</x:v>
      </x:c>
      <x:c r="G582" s="1" t="s">
        <x:v>2079</x:v>
      </x:c>
      <x:c r="H582" s="1" t="s">
        <x:v>1870</x:v>
      </x:c>
      <x:c r="I582" s="1" t="s">
        <x:v>1941</x:v>
      </x:c>
      <x:c r="J582" s="1" t="s">
        <x:v>1893</x:v>
      </x:c>
      <x:c r="K582" s="14" t="n">
        <x:v>45289</x:v>
      </x:c>
      <x:c r="L582" s="1" t="n">
        <x:f aca="0">ROUND((DATE(2026,7,31)-K582)/365.25,2)</x:f>
        <x:v>2.59</x:v>
      </x:c>
      <x:c r="M582" s="14" t="n">
        <x:v>46384</x:v>
      </x:c>
      <x:c r="N582" s="1" t="s">
        <x:v>1884</x:v>
      </x:c>
      <x:c r="O582" s="1" t="n">
        <x:v>365</x:v>
      </x:c>
      <x:c r="P582" s="14" t="n">
        <x:v>45949</x:v>
      </x:c>
      <x:c r="Q582" s="14" t="n">
        <x:v>46314</x:v>
      </x:c>
      <x:c r="R582" s="1" t="n">
        <x:f aca="0">MAX(0,DATE(2026,7,31)-Q582)</x:f>
        <x:v>0</x:v>
      </x:c>
      <x:c r="S582" s="1" t="n">
        <x:v>9</x:v>
      </x:c>
      <x:c r="T582" s="1" t="n">
        <x:v>2032</x:v>
      </x:c>
      <x:c r="U582" s="1" t="s">
        <x:v>1874</x:v>
      </x:c>
      <x:c r="V582" s="15" t="n">
        <x:v>2503.09</x:v>
      </x:c>
      <x:c r="W582" s="15" t="n">
        <x:v>2863.5</x:v>
      </x:c>
      <x:c r="X582" s="1" t="str">
        <x:f aca="0">G582&amp;" | "&amp;D582</x:f>
        <x:v>NovaCare-C03 | Syringe Pump</x:v>
      </x:c>
      <x:c r="Y582" s="1" t="s">
        <x:v>1885</x:v>
      </x:c>
      <x:c r="Z582" s="11" t="b">
        <x:f aca="0">FALSE()</x:f>
        <x:v>0</x:v>
      </x:c>
    </x:row>
    <x:row r="583" ht="15" hidden="0" customHeight="1">
      <x:c r="A583" s="1" t="s">
        <x:v>3471</x:v>
      </x:c>
      <x:c r="B583" s="1" t="s">
        <x:v>3472</x:v>
      </x:c>
      <x:c r="C583" s="1" t="s">
        <x:v>3473</x:v>
      </x:c>
      <x:c r="D583" s="1" t="s">
        <x:v>1866</x:v>
      </x:c>
      <x:c r="E583" s="1" t="s">
        <x:v>1867</x:v>
      </x:c>
      <x:c r="F583" s="1" t="s">
        <x:v>1963</x:v>
      </x:c>
      <x:c r="G583" s="1" t="s">
        <x:v>2103</x:v>
      </x:c>
      <x:c r="H583" s="1" t="s">
        <x:v>1911</x:v>
      </x:c>
      <x:c r="I583" s="1" t="s">
        <x:v>1968</x:v>
      </x:c>
      <x:c r="J583" s="1" t="s">
        <x:v>1893</x:v>
      </x:c>
      <x:c r="K583" s="14" t="n">
        <x:v>43216</x:v>
      </x:c>
      <x:c r="L583" s="1" t="n">
        <x:f aca="0">ROUND((DATE(2026,7,31)-K583)/365.25,2)</x:f>
        <x:v>8.26</x:v>
      </x:c>
      <x:c r="M583" s="14" t="n">
        <x:v>44311</x:v>
      </x:c>
      <x:c r="N583" s="1" t="s">
        <x:v>1907</x:v>
      </x:c>
      <x:c r="O583" s="1" t="n">
        <x:v>180</x:v>
      </x:c>
      <x:c r="P583" s="14" t="n">
        <x:v>46103</x:v>
      </x:c>
      <x:c r="Q583" s="14" t="n">
        <x:v>46283</x:v>
      </x:c>
      <x:c r="R583" s="1" t="n">
        <x:f aca="0">MAX(0,DATE(2026,7,31)-Q583)</x:f>
        <x:v>0</x:v>
      </x:c>
      <x:c r="S583" s="1" t="n">
        <x:v>9</x:v>
      </x:c>
      <x:c r="T583" s="1" t="n">
        <x:v>2027</x:v>
      </x:c>
      <x:c r="U583" s="1" t="s">
        <x:v>1874</x:v>
      </x:c>
      <x:c r="V583" s="15" t="n">
        <x:v>46292.36</x:v>
      </x:c>
      <x:c r="W583" s="15" t="n">
        <x:v>55486.78</x:v>
      </x:c>
      <x:c r="X583" s="1" t="str">
        <x:f aca="0">G583&amp;" | "&amp;D583</x:f>
        <x:v>ClinTech-A03 | Ultrasound</x:v>
      </x:c>
      <x:c r="Y583" s="1" t="s">
        <x:v>1885</x:v>
      </x:c>
      <x:c r="Z583" s="11" t="b">
        <x:f aca="0">FALSE()</x:f>
        <x:v>0</x:v>
      </x:c>
    </x:row>
    <x:row r="584" ht="15" hidden="0" customHeight="1">
      <x:c r="A584" s="1" t="s">
        <x:v>3474</x:v>
      </x:c>
      <x:c r="B584" s="1" t="s">
        <x:v>3475</x:v>
      </x:c>
      <x:c r="C584" s="1" t="s">
        <x:v>3476</x:v>
      </x:c>
      <x:c r="D584" s="1" t="s">
        <x:v>1915</x:v>
      </x:c>
      <x:c r="E584" s="1" t="s">
        <x:v>1916</x:v>
      </x:c>
      <x:c r="F584" s="1" t="s">
        <x:v>1889</x:v>
      </x:c>
      <x:c r="G584" s="1" t="s">
        <x:v>2302</x:v>
      </x:c>
      <x:c r="H584" s="1" t="s">
        <x:v>1870</x:v>
      </x:c>
      <x:c r="I584" s="1" t="s">
        <x:v>1919</x:v>
      </x:c>
      <x:c r="J584" s="1" t="s">
        <x:v>1902</x:v>
      </x:c>
      <x:c r="K584" s="14" t="n">
        <x:v>41486</x:v>
      </x:c>
      <x:c r="L584" s="1" t="n">
        <x:f aca="0">ROUND((DATE(2026,7,31)-K584)/365.25,2)</x:f>
        <x:v>13</x:v>
      </x:c>
      <x:c r="M584" s="14" t="n">
        <x:v>42581</x:v>
      </x:c>
      <x:c r="N584" s="1" t="s">
        <x:v>1884</x:v>
      </x:c>
      <x:c r="O584" s="1" t="n">
        <x:v>180</x:v>
      </x:c>
      <x:c r="P584" s="14" t="n">
        <x:v>46206</x:v>
      </x:c>
      <x:c r="Q584" s="14" t="n">
        <x:v>46386</x:v>
      </x:c>
      <x:c r="R584" s="1" t="n">
        <x:f aca="0">MAX(0,DATE(2026,7,31)-Q584)</x:f>
        <x:v>0</x:v>
      </x:c>
      <x:c r="S584" s="1" t="n">
        <x:v>10</x:v>
      </x:c>
      <x:c r="T584" s="1" t="n">
        <x:v>2023</x:v>
      </x:c>
      <x:c r="U584" s="1" t="s">
        <x:v>1874</x:v>
      </x:c>
      <x:c r="V584" s="15" t="n">
        <x:v>30439.43</x:v>
      </x:c>
      <x:c r="W584" s="15" t="n">
        <x:v>30439.43</x:v>
      </x:c>
      <x:c r="X584" s="1" t="str">
        <x:f aca="0">G584&amp;" | "&amp;D584</x:f>
        <x:v>PulseWorks-A01 | Ventilator</x:v>
      </x:c>
      <x:c r="Y584" s="1" t="s">
        <x:v>1885</x:v>
      </x:c>
      <x:c r="Z584" s="11" t="b">
        <x:f aca="0">FALSE()</x:f>
        <x:v>0</x:v>
      </x:c>
    </x:row>
    <x:row r="585" ht="15" hidden="0" customHeight="1">
      <x:c r="A585" s="1" t="s">
        <x:v>1263</x:v>
      </x:c>
      <x:c r="B585" s="1" t="s">
        <x:v>3477</x:v>
      </x:c>
      <x:c r="C585" s="1" t="s">
        <x:v>3478</x:v>
      </x:c>
      <x:c r="D585" s="1" t="s">
        <x:v>1927</x:v>
      </x:c>
      <x:c r="E585" s="1" t="s">
        <x:v>1928</x:v>
      </x:c>
      <x:c r="F585" s="1" t="s">
        <x:v>1889</x:v>
      </x:c>
      <x:c r="G585" s="1" t="s">
        <x:v>2097</x:v>
      </x:c>
      <x:c r="H585" s="1" t="s">
        <x:v>1891</x:v>
      </x:c>
      <x:c r="I585" s="1" t="s">
        <x:v>1923</x:v>
      </x:c>
      <x:c r="J585" s="1" t="s">
        <x:v>1902</x:v>
      </x:c>
      <x:c r="K585" s="14" t="n">
        <x:v>45892</x:v>
      </x:c>
      <x:c r="L585" s="1" t="n">
        <x:f aca="0">ROUND((DATE(2026,7,31)-K585)/365.25,2)</x:f>
        <x:v>0.94</x:v>
      </x:c>
      <x:c r="M585" s="14" t="n">
        <x:v>46987</x:v>
      </x:c>
      <x:c r="N585" s="1" t="s">
        <x:v>1884</x:v>
      </x:c>
      <x:c r="O585" s="1" t="n">
        <x:v>180</x:v>
      </x:c>
      <x:c r="P585" s="14" t="n">
        <x:v>46163</x:v>
      </x:c>
      <x:c r="Q585" s="14" t="n">
        <x:v>46343</x:v>
      </x:c>
      <x:c r="R585" s="1" t="n">
        <x:f aca="0">MAX(0,DATE(2026,7,31)-Q585)</x:f>
        <x:v>0</x:v>
      </x:c>
      <x:c r="S585" s="1" t="n">
        <x:v>8</x:v>
      </x:c>
      <x:c r="T585" s="1" t="n">
        <x:v>2033</x:v>
      </x:c>
      <x:c r="U585" s="1" t="s">
        <x:v>1874</x:v>
      </x:c>
      <x:c r="V585" s="15" t="n">
        <x:v>8372.47</x:v>
      </x:c>
      <x:c r="W585" s="15" t="n">
        <x:v>10588.79</x:v>
      </x:c>
      <x:c r="X585" s="1" t="str">
        <x:f aca="0">G585&amp;" | "&amp;D585</x:f>
        <x:v>PulseWorks-B03 | Patient Monitor</x:v>
      </x:c>
      <x:c r="Y585" s="1" t="s">
        <x:v>1875</x:v>
      </x:c>
      <x:c r="Z585" s="11" t="b">
        <x:f aca="0">FALSE()</x:f>
        <x:v>0</x:v>
      </x:c>
    </x:row>
    <x:row r="586" ht="15" hidden="0" customHeight="1">
      <x:c r="A586" s="1" t="s">
        <x:v>3479</x:v>
      </x:c>
      <x:c r="B586" s="1" t="s">
        <x:v>3480</x:v>
      </x:c>
      <x:c r="C586" s="1" t="s">
        <x:v>3481</x:v>
      </x:c>
      <x:c r="D586" s="1" t="s">
        <x:v>1866</x:v>
      </x:c>
      <x:c r="E586" s="1" t="s">
        <x:v>1867</x:v>
      </x:c>
      <x:c r="F586" s="1" t="s">
        <x:v>1889</x:v>
      </x:c>
      <x:c r="G586" s="1" t="s">
        <x:v>2094</x:v>
      </x:c>
      <x:c r="H586" s="1" t="s">
        <x:v>1911</x:v>
      </x:c>
      <x:c r="I586" s="1" t="s">
        <x:v>1871</x:v>
      </x:c>
      <x:c r="J586" s="1" t="s">
        <x:v>1872</x:v>
      </x:c>
      <x:c r="K586" s="14" t="n">
        <x:v>45273</x:v>
      </x:c>
      <x:c r="L586" s="1" t="n">
        <x:f aca="0">ROUND((DATE(2026,7,31)-K586)/365.25,2)</x:f>
        <x:v>2.63</x:v>
      </x:c>
      <x:c r="M586" s="14" t="n">
        <x:v>46368</x:v>
      </x:c>
      <x:c r="N586" s="1" t="s">
        <x:v>1884</x:v>
      </x:c>
      <x:c r="O586" s="1" t="n">
        <x:v>365</x:v>
      </x:c>
      <x:c r="P586" s="14" t="n">
        <x:v>45887</x:v>
      </x:c>
      <x:c r="Q586" s="14" t="n">
        <x:v>46252</x:v>
      </x:c>
      <x:c r="R586" s="1" t="n">
        <x:f aca="0">MAX(0,DATE(2026,7,31)-Q586)</x:f>
        <x:v>0</x:v>
      </x:c>
      <x:c r="S586" s="1" t="n">
        <x:v>10</x:v>
      </x:c>
      <x:c r="T586" s="1" t="n">
        <x:v>2033</x:v>
      </x:c>
      <x:c r="U586" s="1" t="s">
        <x:v>1999</x:v>
      </x:c>
      <x:c r="V586" s="15" t="n">
        <x:v>53744.72</x:v>
      </x:c>
      <x:c r="W586" s="15" t="n">
        <x:v>53744.72</x:v>
      </x:c>
      <x:c r="X586" s="1" t="str">
        <x:f aca="0">G586&amp;" | "&amp;D586</x:f>
        <x:v>PulseWorks-C03 | Ultrasound</x:v>
      </x:c>
      <x:c r="Y586" s="1" t="s">
        <x:v>1885</x:v>
      </x:c>
      <x:c r="Z586" s="11" t="b">
        <x:f aca="0">FALSE()</x:f>
        <x:v>0</x:v>
      </x:c>
    </x:row>
    <x:row r="587" ht="15" hidden="0" customHeight="1">
      <x:c r="A587" s="1" t="s">
        <x:v>3482</x:v>
      </x:c>
      <x:c r="B587" s="1" t="s">
        <x:v>3483</x:v>
      </x:c>
      <x:c r="C587" s="1" t="s">
        <x:v>3484</x:v>
      </x:c>
      <x:c r="D587" s="1" t="s">
        <x:v>1949</x:v>
      </x:c>
      <x:c r="E587" s="1" t="s">
        <x:v>1916</x:v>
      </x:c>
      <x:c r="F587" s="1" t="s">
        <x:v>1899</x:v>
      </x:c>
      <x:c r="G587" s="1" t="s">
        <x:v>2458</x:v>
      </x:c>
      <x:c r="H587" s="1" t="s">
        <x:v>1911</x:v>
      </x:c>
      <x:c r="I587" s="1" t="s">
        <x:v>1901</x:v>
      </x:c>
      <x:c r="J587" s="1" t="s">
        <x:v>1893</x:v>
      </x:c>
      <x:c r="K587" s="14" t="n">
        <x:v>44925</x:v>
      </x:c>
      <x:c r="L587" s="1" t="n">
        <x:f aca="0">ROUND((DATE(2026,7,31)-K587)/365.25,2)</x:f>
        <x:v>3.58</x:v>
      </x:c>
      <x:c r="M587" s="14" t="n">
        <x:v>46020</x:v>
      </x:c>
      <x:c r="N587" s="1" t="s">
        <x:v>1884</x:v>
      </x:c>
      <x:c r="O587" s="1" t="n">
        <x:v>180</x:v>
      </x:c>
      <x:c r="P587" s="14" t="n">
        <x:v>45974</x:v>
      </x:c>
      <x:c r="Q587" s="14" t="n">
        <x:v>46154</x:v>
      </x:c>
      <x:c r="R587" s="1" t="n">
        <x:f aca="0">MAX(0,DATE(2026,7,31)-Q587)</x:f>
        <x:v>80</x:v>
      </x:c>
      <x:c r="S587" s="1" t="n">
        <x:v>10</x:v>
      </x:c>
      <x:c r="T587" s="1" t="n">
        <x:v>2032</x:v>
      </x:c>
      <x:c r="U587" s="1" t="s">
        <x:v>1874</x:v>
      </x:c>
      <x:c r="V587" s="15" t="n">
        <x:v>16701.88</x:v>
      </x:c>
      <x:c r="W587" s="15" t="n">
        <x:v>20088.6</x:v>
      </x:c>
      <x:c r="X587" s="1" t="str">
        <x:f aca="0">G587&amp;" | "&amp;D587</x:f>
        <x:v>MedAxis-A01 | Neonatal Incubator</x:v>
      </x:c>
      <x:c r="Y587" s="1" t="s">
        <x:v>1885</x:v>
      </x:c>
      <x:c r="Z587" s="11" t="b">
        <x:f aca="0">FALSE()</x:f>
        <x:v>0</x:v>
      </x:c>
    </x:row>
    <x:row r="588" ht="15" hidden="0" customHeight="1">
      <x:c r="A588" s="1" t="s">
        <x:v>3485</x:v>
      </x:c>
      <x:c r="B588" s="1" t="s">
        <x:v>3486</x:v>
      </x:c>
      <x:c r="C588" s="1" t="s">
        <x:v>3487</x:v>
      </x:c>
      <x:c r="D588" s="1" t="s">
        <x:v>1989</x:v>
      </x:c>
      <x:c r="E588" s="1" t="s">
        <x:v>1968</x:v>
      </x:c>
      <x:c r="F588" s="1" t="s">
        <x:v>1899</x:v>
      </x:c>
      <x:c r="G588" s="1" t="s">
        <x:v>2523</x:v>
      </x:c>
      <x:c r="H588" s="1" t="s">
        <x:v>1891</x:v>
      </x:c>
      <x:c r="I588" s="1" t="s">
        <x:v>1883</x:v>
      </x:c>
      <x:c r="J588" s="1" t="s">
        <x:v>1893</x:v>
      </x:c>
      <x:c r="K588" s="14" t="n">
        <x:v>43948</x:v>
      </x:c>
      <x:c r="L588" s="1" t="n">
        <x:f aca="0">ROUND((DATE(2026,7,31)-K588)/365.25,2)</x:f>
        <x:v>6.26</x:v>
      </x:c>
      <x:c r="M588" s="14" t="n">
        <x:v>45043</x:v>
      </x:c>
      <x:c r="N588" s="1" t="s">
        <x:v>1884</x:v>
      </x:c>
      <x:c r="O588" s="1" t="n">
        <x:v>365</x:v>
      </x:c>
      <x:c r="P588" s="14" t="n">
        <x:v>45939</x:v>
      </x:c>
      <x:c r="Q588" s="14" t="n">
        <x:v>46304</x:v>
      </x:c>
      <x:c r="R588" s="1" t="n">
        <x:f aca="0">MAX(0,DATE(2026,7,31)-Q588)</x:f>
        <x:v>0</x:v>
      </x:c>
      <x:c r="S588" s="1" t="n">
        <x:v>9</x:v>
      </x:c>
      <x:c r="T588" s="1" t="n">
        <x:v>2029</x:v>
      </x:c>
      <x:c r="U588" s="1" t="s">
        <x:v>1874</x:v>
      </x:c>
      <x:c r="V588" s="15" t="n">
        <x:v>5632.39</x:v>
      </x:c>
      <x:c r="W588" s="15" t="n">
        <x:v>7651.22</x:v>
      </x:c>
      <x:c r="X588" s="1" t="str">
        <x:f aca="0">G588&amp;" | "&amp;D588</x:f>
        <x:v>MedAxis-A03 | ECG Machine</x:v>
      </x:c>
      <x:c r="Y588" s="1" t="s">
        <x:v>1885</x:v>
      </x:c>
      <x:c r="Z588" s="11" t="b">
        <x:f aca="0">FALSE()</x:f>
        <x:v>0</x:v>
      </x:c>
    </x:row>
    <x:row r="589" ht="15" hidden="0" customHeight="1">
      <x:c r="A589" s="1" t="s">
        <x:v>3488</x:v>
      </x:c>
      <x:c r="B589" s="1" t="s">
        <x:v>3489</x:v>
      </x:c>
      <x:c r="C589" s="1" t="s">
        <x:v>3490</x:v>
      </x:c>
      <x:c r="D589" s="1" t="s">
        <x:v>1888</x:v>
      </x:c>
      <x:c r="E589" s="1" t="s">
        <x:v>1880</x:v>
      </x:c>
      <x:c r="F589" s="1" t="s">
        <x:v>1899</x:v>
      </x:c>
      <x:c r="G589" s="1" t="s">
        <x:v>1975</x:v>
      </x:c>
      <x:c r="H589" s="1" t="s">
        <x:v>1891</x:v>
      </x:c>
      <x:c r="I589" s="1" t="s">
        <x:v>1901</x:v>
      </x:c>
      <x:c r="J589" s="1" t="s">
        <x:v>1902</x:v>
      </x:c>
      <x:c r="K589" s="14" t="n">
        <x:v>42465</x:v>
      </x:c>
      <x:c r="L589" s="1" t="n">
        <x:f aca="0">ROUND((DATE(2026,7,31)-K589)/365.25,2)</x:f>
        <x:v>10.32</x:v>
      </x:c>
      <x:c r="M589" s="14" t="n">
        <x:v>43560</x:v>
      </x:c>
      <x:c r="N589" s="1" t="s">
        <x:v>1884</x:v>
      </x:c>
      <x:c r="O589" s="1" t="n">
        <x:v>365</x:v>
      </x:c>
      <x:c r="P589" s="14" t="n">
        <x:v>46017</x:v>
      </x:c>
      <x:c r="Q589" s="14" t="n">
        <x:v>46382</x:v>
      </x:c>
      <x:c r="R589" s="1" t="n">
        <x:f aca="0">MAX(0,DATE(2026,7,31)-Q589)</x:f>
        <x:v>0</x:v>
      </x:c>
      <x:c r="S589" s="1" t="n">
        <x:v>9</x:v>
      </x:c>
      <x:c r="T589" s="1" t="n">
        <x:v>2025</x:v>
      </x:c>
      <x:c r="U589" s="1" t="s">
        <x:v>1874</x:v>
      </x:c>
      <x:c r="V589" s="15" t="n">
        <x:v>3669.96</x:v>
      </x:c>
      <x:c r="W589" s="15" t="n">
        <x:v>4303.67</x:v>
      </x:c>
      <x:c r="X589" s="1" t="str">
        <x:f aca="0">G589&amp;" | "&amp;D589</x:f>
        <x:v>MedAxis-C02 | Infusion Pump</x:v>
      </x:c>
      <x:c r="Y589" s="1" t="s">
        <x:v>1885</x:v>
      </x:c>
      <x:c r="Z589" s="11" t="b">
        <x:f aca="0">FALSE()</x:f>
        <x:v>0</x:v>
      </x:c>
    </x:row>
    <x:row r="590" ht="15" hidden="0" customHeight="1">
      <x:c r="A590" s="1" t="s">
        <x:v>1266</x:v>
      </x:c>
      <x:c r="B590" s="1" t="s">
        <x:v>3491</x:v>
      </x:c>
      <x:c r="C590" s="1" t="s">
        <x:v>3492</x:v>
      </x:c>
      <x:c r="D590" s="1" t="s">
        <x:v>1866</x:v>
      </x:c>
      <x:c r="E590" s="1" t="s">
        <x:v>1867</x:v>
      </x:c>
      <x:c r="F590" s="1" t="s">
        <x:v>1917</x:v>
      </x:c>
      <x:c r="G590" s="1" t="s">
        <x:v>2015</x:v>
      </x:c>
      <x:c r="H590" s="1" t="s">
        <x:v>1891</x:v>
      </x:c>
      <x:c r="I590" s="1" t="s">
        <x:v>1923</x:v>
      </x:c>
      <x:c r="J590" s="1" t="s">
        <x:v>1872</x:v>
      </x:c>
      <x:c r="K590" s="14" t="n">
        <x:v>44103</x:v>
      </x:c>
      <x:c r="L590" s="1" t="n">
        <x:f aca="0">ROUND((DATE(2026,7,31)-K590)/365.25,2)</x:f>
        <x:v>5.83</x:v>
      </x:c>
      <x:c r="M590" s="14" t="n">
        <x:v>45198</x:v>
      </x:c>
      <x:c r="N590" s="1" t="s">
        <x:v>1907</x:v>
      </x:c>
      <x:c r="O590" s="1" t="n">
        <x:v>180</x:v>
      </x:c>
      <x:c r="P590" s="14" t="n">
        <x:v>45958</x:v>
      </x:c>
      <x:c r="Q590" s="14" t="n">
        <x:v>46138</x:v>
      </x:c>
      <x:c r="R590" s="1" t="n">
        <x:f aca="0">MAX(0,DATE(2026,7,31)-Q590)</x:f>
        <x:v>96</x:v>
      </x:c>
      <x:c r="S590" s="1" t="n">
        <x:v>11</x:v>
      </x:c>
      <x:c r="T590" s="1" t="n">
        <x:v>2031</x:v>
      </x:c>
      <x:c r="U590" s="1" t="s">
        <x:v>1874</x:v>
      </x:c>
      <x:c r="V590" s="15" t="n">
        <x:v>44078.56</x:v>
      </x:c>
      <x:c r="W590" s="15" t="n">
        <x:v>47609.58</x:v>
      </x:c>
      <x:c r="X590" s="1" t="str">
        <x:f aca="0">G590&amp;" | "&amp;D590</x:f>
        <x:v>Apex-A02 | Ultrasound</x:v>
      </x:c>
      <x:c r="Y590" s="1" t="s">
        <x:v>1875</x:v>
      </x:c>
      <x:c r="Z590" s="11" t="b">
        <x:f aca="0">FALSE()</x:f>
        <x:v>0</x:v>
      </x:c>
    </x:row>
    <x:row r="591" ht="15" hidden="0" customHeight="1">
      <x:c r="A591" s="1" t="s">
        <x:v>1270</x:v>
      </x:c>
      <x:c r="B591" s="1" t="s">
        <x:v>3493</x:v>
      </x:c>
      <x:c r="C591" s="1" t="s">
        <x:v>3494</x:v>
      </x:c>
      <x:c r="D591" s="1" t="s">
        <x:v>2010</x:v>
      </x:c>
      <x:c r="E591" s="1" t="s">
        <x:v>1928</x:v>
      </x:c>
      <x:c r="F591" s="1" t="s">
        <x:v>1889</x:v>
      </x:c>
      <x:c r="G591" s="1" t="s">
        <x:v>1998</x:v>
      </x:c>
      <x:c r="H591" s="1" t="s">
        <x:v>1911</x:v>
      </x:c>
      <x:c r="I591" s="1" t="s">
        <x:v>1983</x:v>
      </x:c>
      <x:c r="J591" s="1" t="s">
        <x:v>1872</x:v>
      </x:c>
      <x:c r="K591" s="14" t="n">
        <x:v>45347</x:v>
      </x:c>
      <x:c r="L591" s="1" t="n">
        <x:f aca="0">ROUND((DATE(2026,7,31)-K591)/365.25,2)</x:f>
        <x:v>2.43</x:v>
      </x:c>
      <x:c r="M591" s="14" t="n">
        <x:v>46442</x:v>
      </x:c>
      <x:c r="N591" s="1" t="s">
        <x:v>1884</x:v>
      </x:c>
      <x:c r="O591" s="1" t="n">
        <x:v>365</x:v>
      </x:c>
      <x:c r="P591" s="14" t="n">
        <x:v>46106</x:v>
      </x:c>
      <x:c r="Q591" s="14" t="n">
        <x:v>46471</x:v>
      </x:c>
      <x:c r="R591" s="1" t="n">
        <x:f aca="0">MAX(0,DATE(2026,7,31)-Q591)</x:f>
        <x:v>0</x:v>
      </x:c>
      <x:c r="S591" s="1" t="n">
        <x:v>7</x:v>
      </x:c>
      <x:c r="T591" s="1" t="n">
        <x:v>2031</x:v>
      </x:c>
      <x:c r="U591" s="1" t="s">
        <x:v>1874</x:v>
      </x:c>
      <x:c r="V591" s="15" t="n">
        <x:v>1887.67</x:v>
      </x:c>
      <x:c r="W591" s="15" t="n">
        <x:v>2181.8</x:v>
      </x:c>
      <x:c r="X591" s="1" t="str">
        <x:f aca="0">G591&amp;" | "&amp;D591</x:f>
        <x:v>PulseWorks-A03 | Vital Signs Monitor</x:v>
      </x:c>
      <x:c r="Y591" s="1" t="s">
        <x:v>1875</x:v>
      </x:c>
      <x:c r="Z591" s="11" t="b">
        <x:f aca="0">FALSE()</x:f>
        <x:v>0</x:v>
      </x:c>
    </x:row>
    <x:row r="592" ht="15" hidden="0" customHeight="1">
      <x:c r="A592" s="1" t="s">
        <x:v>3495</x:v>
      </x:c>
      <x:c r="B592" s="1" t="s">
        <x:v>3496</x:v>
      </x:c>
      <x:c r="C592" s="1" t="s">
        <x:v>3497</x:v>
      </x:c>
      <x:c r="D592" s="1" t="s">
        <x:v>1888</x:v>
      </x:c>
      <x:c r="E592" s="1" t="s">
        <x:v>1880</x:v>
      </x:c>
      <x:c r="F592" s="1" t="s">
        <x:v>1889</x:v>
      </x:c>
      <x:c r="G592" s="1" t="s">
        <x:v>2149</x:v>
      </x:c>
      <x:c r="H592" s="1" t="s">
        <x:v>1911</x:v>
      </x:c>
      <x:c r="I592" s="1" t="s">
        <x:v>1983</x:v>
      </x:c>
      <x:c r="J592" s="1" t="s">
        <x:v>1902</x:v>
      </x:c>
      <x:c r="K592" s="14" t="n">
        <x:v>45872</x:v>
      </x:c>
      <x:c r="L592" s="1" t="n">
        <x:f aca="0">ROUND((DATE(2026,7,31)-K592)/365.25,2)</x:f>
        <x:v>0.99</x:v>
      </x:c>
      <x:c r="M592" s="14" t="n">
        <x:v>46967</x:v>
      </x:c>
      <x:c r="N592" s="1" t="s">
        <x:v>1873</x:v>
      </x:c>
      <x:c r="O592" s="1" t="n">
        <x:v>365</x:v>
      </x:c>
      <x:c r="P592" s="14" t="n">
        <x:v>45995</x:v>
      </x:c>
      <x:c r="Q592" s="14" t="n">
        <x:v>46360</x:v>
      </x:c>
      <x:c r="R592" s="1" t="n">
        <x:f aca="0">MAX(0,DATE(2026,7,31)-Q592)</x:f>
        <x:v>0</x:v>
      </x:c>
      <x:c r="S592" s="1" t="n">
        <x:v>8</x:v>
      </x:c>
      <x:c r="T592" s="1" t="n">
        <x:v>2033</x:v>
      </x:c>
      <x:c r="U592" s="1" t="s">
        <x:v>1874</x:v>
      </x:c>
      <x:c r="V592" s="15" t="n">
        <x:v>2963.97</x:v>
      </x:c>
      <x:c r="W592" s="15" t="n">
        <x:v>3056.75</x:v>
      </x:c>
      <x:c r="X592" s="1" t="str">
        <x:f aca="0">G592&amp;" | "&amp;D592</x:f>
        <x:v>PulseWorks-B04 | Infusion Pump</x:v>
      </x:c>
      <x:c r="Y592" s="1" t="s">
        <x:v>2323</x:v>
      </x:c>
      <x:c r="Z592" s="11" t="b">
        <x:f aca="0">FALSE()</x:f>
        <x:v>0</x:v>
      </x:c>
    </x:row>
    <x:row r="593" ht="15" hidden="0" customHeight="1">
      <x:c r="A593" s="1" t="s">
        <x:v>1273</x:v>
      </x:c>
      <x:c r="B593" s="1" t="s">
        <x:v>3498</x:v>
      </x:c>
      <x:c r="C593" s="1" t="s">
        <x:v>3499</x:v>
      </x:c>
      <x:c r="D593" s="1" t="s">
        <x:v>1927</x:v>
      </x:c>
      <x:c r="E593" s="1" t="s">
        <x:v>1928</x:v>
      </x:c>
      <x:c r="F593" s="1" t="s">
        <x:v>1917</x:v>
      </x:c>
      <x:c r="G593" s="1" t="s">
        <x:v>1967</x:v>
      </x:c>
      <x:c r="H593" s="1" t="s">
        <x:v>1891</x:v>
      </x:c>
      <x:c r="I593" s="1" t="s">
        <x:v>1968</x:v>
      </x:c>
      <x:c r="J593" s="1" t="s">
        <x:v>1902</x:v>
      </x:c>
      <x:c r="K593" s="14" t="n">
        <x:v>45762</x:v>
      </x:c>
      <x:c r="L593" s="1" t="n">
        <x:f aca="0">ROUND((DATE(2026,7,31)-K593)/365.25,2)</x:f>
        <x:v>1.29</x:v>
      </x:c>
      <x:c r="M593" s="14" t="n">
        <x:v>46857</x:v>
      </x:c>
      <x:c r="N593" s="1" t="s">
        <x:v>1884</x:v>
      </x:c>
      <x:c r="O593" s="1" t="n">
        <x:v>365</x:v>
      </x:c>
      <x:c r="P593" s="14" t="n">
        <x:v>46140</x:v>
      </x:c>
      <x:c r="Q593" s="14" t="n">
        <x:v>46505</x:v>
      </x:c>
      <x:c r="R593" s="1" t="n">
        <x:f aca="0">MAX(0,DATE(2026,7,31)-Q593)</x:f>
        <x:v>0</x:v>
      </x:c>
      <x:c r="S593" s="1" t="n">
        <x:v>8</x:v>
      </x:c>
      <x:c r="T593" s="1" t="n">
        <x:v>2033</x:v>
      </x:c>
      <x:c r="U593" s="1" t="s">
        <x:v>1874</x:v>
      </x:c>
      <x:c r="V593" s="15" t="n">
        <x:v>8618.02</x:v>
      </x:c>
      <x:c r="W593" s="15" t="n">
        <x:v>8619.12</x:v>
      </x:c>
      <x:c r="X593" s="1" t="str">
        <x:f aca="0">G593&amp;" | "&amp;D593</x:f>
        <x:v>Apex-C04 | Patient Monitor</x:v>
      </x:c>
      <x:c r="Y593" s="1" t="s">
        <x:v>1875</x:v>
      </x:c>
      <x:c r="Z593" s="11" t="b">
        <x:f aca="0">FALSE()</x:f>
        <x:v>0</x:v>
      </x:c>
    </x:row>
    <x:row r="594" ht="15" hidden="0" customHeight="1">
      <x:c r="A594" s="1" t="s">
        <x:v>1275</x:v>
      </x:c>
      <x:c r="B594" s="1" t="s">
        <x:v>3500</x:v>
      </x:c>
      <x:c r="C594" s="1" t="s">
        <x:v>3501</x:v>
      </x:c>
      <x:c r="D594" s="1" t="s">
        <x:v>1879</x:v>
      </x:c>
      <x:c r="E594" s="1" t="s">
        <x:v>1880</x:v>
      </x:c>
      <x:c r="F594" s="1" t="s">
        <x:v>1899</x:v>
      </x:c>
      <x:c r="G594" s="1" t="s">
        <x:v>2400</x:v>
      </x:c>
      <x:c r="H594" s="1" t="s">
        <x:v>1870</x:v>
      </x:c>
      <x:c r="I594" s="1" t="s">
        <x:v>1883</x:v>
      </x:c>
      <x:c r="J594" s="1" t="s">
        <x:v>1872</x:v>
      </x:c>
      <x:c r="K594" s="14" t="n">
        <x:v>45640</x:v>
      </x:c>
      <x:c r="L594" s="1" t="n">
        <x:f aca="0">ROUND((DATE(2026,7,31)-K594)/365.25,2)</x:f>
        <x:v>1.63</x:v>
      </x:c>
      <x:c r="M594" s="14" t="n">
        <x:v>46735</x:v>
      </x:c>
      <x:c r="N594" s="1" t="s">
        <x:v>1884</x:v>
      </x:c>
      <x:c r="O594" s="1" t="n">
        <x:v>180</x:v>
      </x:c>
      <x:c r="P594" s="14" t="n">
        <x:v>46227</x:v>
      </x:c>
      <x:c r="Q594" s="14" t="n">
        <x:v>46407</x:v>
      </x:c>
      <x:c r="R594" s="1" t="n">
        <x:f aca="0">MAX(0,DATE(2026,7,31)-Q594)</x:f>
        <x:v>0</x:v>
      </x:c>
      <x:c r="S594" s="1" t="n">
        <x:v>9</x:v>
      </x:c>
      <x:c r="T594" s="1" t="n">
        <x:v>2033</x:v>
      </x:c>
      <x:c r="U594" s="1" t="s">
        <x:v>1874</x:v>
      </x:c>
      <x:c r="V594" s="15" t="n">
        <x:v>1627.67</x:v>
      </x:c>
      <x:c r="W594" s="15" t="n">
        <x:v>2024.43</x:v>
      </x:c>
      <x:c r="X594" s="1" t="str">
        <x:f aca="0">G594&amp;" | "&amp;D594</x:f>
        <x:v>MedAxis-B01 | Enteral Feeding Pump</x:v>
      </x:c>
      <x:c r="Y594" s="1" t="s">
        <x:v>1875</x:v>
      </x:c>
      <x:c r="Z594" s="11" t="b">
        <x:f aca="0">FALSE()</x:f>
        <x:v>0</x:v>
      </x:c>
    </x:row>
    <x:row r="595" ht="15" hidden="0" customHeight="1">
      <x:c r="A595" s="1" t="s">
        <x:v>1277</x:v>
      </x:c>
      <x:c r="B595" s="1" t="s">
        <x:v>3502</x:v>
      </x:c>
      <x:c r="C595" s="1" t="s">
        <x:v>3503</x:v>
      </x:c>
      <x:c r="D595" s="1" t="s">
        <x:v>1945</x:v>
      </x:c>
      <x:c r="E595" s="1" t="s">
        <x:v>1880</x:v>
      </x:c>
      <x:c r="F595" s="1" t="s">
        <x:v>1881</x:v>
      </x:c>
      <x:c r="G595" s="1" t="s">
        <x:v>2025</x:v>
      </x:c>
      <x:c r="H595" s="1" t="s">
        <x:v>1870</x:v>
      </x:c>
      <x:c r="I595" s="1" t="s">
        <x:v>1941</x:v>
      </x:c>
      <x:c r="J595" s="1" t="s">
        <x:v>1893</x:v>
      </x:c>
      <x:c r="K595" s="14" t="n">
        <x:v>44431</x:v>
      </x:c>
      <x:c r="L595" s="1" t="n">
        <x:f aca="0">ROUND((DATE(2026,7,31)-K595)/365.25,2)</x:f>
        <x:v>4.94</x:v>
      </x:c>
      <x:c r="M595" s="14" t="n">
        <x:v>45526</x:v>
      </x:c>
      <x:c r="N595" s="1" t="s">
        <x:v>1884</x:v>
      </x:c>
      <x:c r="O595" s="1" t="n">
        <x:v>365</x:v>
      </x:c>
      <x:c r="P595" s="14" t="n">
        <x:v>46228</x:v>
      </x:c>
      <x:c r="Q595" s="14" t="n">
        <x:v>46593</x:v>
      </x:c>
      <x:c r="R595" s="1" t="n">
        <x:f aca="0">MAX(0,DATE(2026,7,31)-Q595)</x:f>
        <x:v>0</x:v>
      </x:c>
      <x:c r="S595" s="1" t="n">
        <x:v>9</x:v>
      </x:c>
      <x:c r="T595" s="1" t="n">
        <x:v>2030</x:v>
      </x:c>
      <x:c r="U595" s="1" t="s">
        <x:v>1999</x:v>
      </x:c>
      <x:c r="V595" s="15" t="n">
        <x:v>2003.98</x:v>
      </x:c>
      <x:c r="W595" s="15" t="n">
        <x:v>2422.06</x:v>
      </x:c>
      <x:c r="X595" s="1" t="str">
        <x:f aca="0">G595&amp;" | "&amp;D595</x:f>
        <x:v>Helix-A03 | Syringe Pump</x:v>
      </x:c>
      <x:c r="Y595" s="1" t="s">
        <x:v>1875</x:v>
      </x:c>
      <x:c r="Z595" s="11" t="b">
        <x:f aca="0">FALSE()</x:f>
        <x:v>0</x:v>
      </x:c>
    </x:row>
    <x:row r="596" ht="15" hidden="0" customHeight="1">
      <x:c r="A596" s="1" t="s">
        <x:v>1278</x:v>
      </x:c>
      <x:c r="B596" s="1" t="s">
        <x:v>3504</x:v>
      </x:c>
      <x:c r="C596" s="1" t="s">
        <x:v>3505</x:v>
      </x:c>
      <x:c r="D596" s="1" t="s">
        <x:v>1933</x:v>
      </x:c>
      <x:c r="E596" s="1" t="s">
        <x:v>1934</x:v>
      </x:c>
      <x:c r="F596" s="1" t="s">
        <x:v>1963</x:v>
      </x:c>
      <x:c r="G596" s="1" t="s">
        <x:v>1964</x:v>
      </x:c>
      <x:c r="H596" s="1" t="s">
        <x:v>1870</x:v>
      </x:c>
      <x:c r="I596" s="1" t="s">
        <x:v>1968</x:v>
      </x:c>
      <x:c r="J596" s="1" t="s">
        <x:v>1893</x:v>
      </x:c>
      <x:c r="K596" s="14" t="n">
        <x:v>43929</x:v>
      </x:c>
      <x:c r="L596" s="1" t="n">
        <x:f aca="0">ROUND((DATE(2026,7,31)-K596)/365.25,2)</x:f>
        <x:v>6.31</x:v>
      </x:c>
      <x:c r="M596" s="14" t="n">
        <x:v>45024</x:v>
      </x:c>
      <x:c r="N596" s="1" t="s">
        <x:v>1884</x:v>
      </x:c>
      <x:c r="O596" s="1" t="n">
        <x:v>180</x:v>
      </x:c>
      <x:c r="P596" s="14" t="n">
        <x:v>46218</x:v>
      </x:c>
      <x:c r="Q596" s="14" t="n">
        <x:v>46398</x:v>
      </x:c>
      <x:c r="R596" s="1" t="n">
        <x:f aca="0">MAX(0,DATE(2026,7,31)-Q596)</x:f>
        <x:v>0</x:v>
      </x:c>
      <x:c r="S596" s="1" t="n">
        <x:v>8</x:v>
      </x:c>
      <x:c r="T596" s="1" t="n">
        <x:v>2028</x:v>
      </x:c>
      <x:c r="U596" s="1" t="s">
        <x:v>1959</x:v>
      </x:c>
      <x:c r="V596" s="15" t="n">
        <x:v>1608.14</x:v>
      </x:c>
      <x:c r="W596" s="15" t="n">
        <x:v>2187.76</x:v>
      </x:c>
      <x:c r="X596" s="1" t="str">
        <x:f aca="0">G596&amp;" | "&amp;D596</x:f>
        <x:v>ClinTech-C01 | Suction Pump</x:v>
      </x:c>
      <x:c r="Y596" s="1" t="s">
        <x:v>1875</x:v>
      </x:c>
      <x:c r="Z596" s="11" t="b">
        <x:f aca="0">FALSE()</x:f>
        <x:v>0</x:v>
      </x:c>
    </x:row>
    <x:row r="597" ht="15" hidden="0" customHeight="1">
      <x:c r="A597" s="1" t="s">
        <x:v>3506</x:v>
      </x:c>
      <x:c r="B597" s="1" t="s">
        <x:v>3507</x:v>
      </x:c>
      <x:c r="C597" s="1" t="s">
        <x:v>3508</x:v>
      </x:c>
      <x:c r="D597" s="1" t="s">
        <x:v>1933</x:v>
      </x:c>
      <x:c r="E597" s="1" t="s">
        <x:v>1934</x:v>
      </x:c>
      <x:c r="F597" s="1" t="s">
        <x:v>1899</x:v>
      </x:c>
      <x:c r="G597" s="1" t="s">
        <x:v>2046</x:v>
      </x:c>
      <x:c r="H597" s="1" t="s">
        <x:v>1911</x:v>
      </x:c>
      <x:c r="I597" s="1" t="s">
        <x:v>1968</x:v>
      </x:c>
      <x:c r="J597" s="1" t="s">
        <x:v>1872</x:v>
      </x:c>
      <x:c r="K597" s="14" t="n">
        <x:v>44500</x:v>
      </x:c>
      <x:c r="L597" s="1" t="n">
        <x:f aca="0">ROUND((DATE(2026,7,31)-K597)/365.25,2)</x:f>
        <x:v>4.75</x:v>
      </x:c>
      <x:c r="M597" s="14" t="n">
        <x:v>45595</x:v>
      </x:c>
      <x:c r="N597" s="1" t="s">
        <x:v>1884</x:v>
      </x:c>
      <x:c r="O597" s="1" t="n">
        <x:v>180</x:v>
      </x:c>
      <x:c r="P597" s="14" t="n">
        <x:v>45973</x:v>
      </x:c>
      <x:c r="Q597" s="14" t="n">
        <x:v>46153</x:v>
      </x:c>
      <x:c r="R597" s="1" t="n">
        <x:f aca="0">MAX(0,DATE(2026,7,31)-Q597)</x:f>
        <x:v>81</x:v>
      </x:c>
      <x:c r="S597" s="1" t="n">
        <x:v>8</x:v>
      </x:c>
      <x:c r="T597" s="1" t="n">
        <x:v>2029</x:v>
      </x:c>
      <x:c r="U597" s="1" t="s">
        <x:v>1874</x:v>
      </x:c>
      <x:c r="V597" s="15" t="n">
        <x:v>1867.68</x:v>
      </x:c>
      <x:c r="W597" s="15" t="n">
        <x:v>2290.01</x:v>
      </x:c>
      <x:c r="X597" s="1" t="str">
        <x:f aca="0">G597&amp;" | "&amp;D597</x:f>
        <x:v>MedAxis-C03 | Suction Pump</x:v>
      </x:c>
      <x:c r="Y597" s="1" t="s">
        <x:v>1885</x:v>
      </x:c>
      <x:c r="Z597" s="11" t="b">
        <x:f aca="0">FALSE()</x:f>
        <x:v>0</x:v>
      </x:c>
    </x:row>
    <x:row r="598" ht="15" hidden="0" customHeight="1">
      <x:c r="A598" s="1" t="s">
        <x:v>3509</x:v>
      </x:c>
      <x:c r="B598" s="1" t="s">
        <x:v>3510</x:v>
      </x:c>
      <x:c r="C598" s="1" t="s">
        <x:v>3511</x:v>
      </x:c>
      <x:c r="D598" s="1" t="s">
        <x:v>1945</x:v>
      </x:c>
      <x:c r="E598" s="1" t="s">
        <x:v>1880</x:v>
      </x:c>
      <x:c r="F598" s="1" t="s">
        <x:v>1889</x:v>
      </x:c>
      <x:c r="G598" s="1" t="s">
        <x:v>1954</x:v>
      </x:c>
      <x:c r="H598" s="1" t="s">
        <x:v>1911</x:v>
      </x:c>
      <x:c r="I598" s="1" t="s">
        <x:v>1901</x:v>
      </x:c>
      <x:c r="J598" s="1" t="s">
        <x:v>1902</x:v>
      </x:c>
      <x:c r="K598" s="14" t="n">
        <x:v>43836</x:v>
      </x:c>
      <x:c r="L598" s="1" t="n">
        <x:f aca="0">ROUND((DATE(2026,7,31)-K598)/365.25,2)</x:f>
        <x:v>6.57</x:v>
      </x:c>
      <x:c r="M598" s="14" t="n">
        <x:v>44931</x:v>
      </x:c>
      <x:c r="N598" s="1" t="s">
        <x:v>1907</x:v>
      </x:c>
      <x:c r="O598" s="1" t="n">
        <x:v>180</x:v>
      </x:c>
      <x:c r="P598" s="14" t="n">
        <x:v>46038</x:v>
      </x:c>
      <x:c r="Q598" s="14" t="n">
        <x:v>46218</x:v>
      </x:c>
      <x:c r="R598" s="1" t="n">
        <x:f aca="0">MAX(0,DATE(2026,7,31)-Q598)</x:f>
        <x:v>16</x:v>
      </x:c>
      <x:c r="S598" s="1" t="n">
        <x:v>10</x:v>
      </x:c>
      <x:c r="T598" s="1" t="n">
        <x:v>2030</x:v>
      </x:c>
      <x:c r="U598" s="1" t="s">
        <x:v>1874</x:v>
      </x:c>
      <x:c r="V598" s="15" t="n">
        <x:v>1937.95</x:v>
      </x:c>
      <x:c r="W598" s="15" t="n">
        <x:v>2404.44</x:v>
      </x:c>
      <x:c r="X598" s="1" t="str">
        <x:f aca="0">G598&amp;" | "&amp;D598</x:f>
        <x:v>PulseWorks-A04 | Syringe Pump</x:v>
      </x:c>
      <x:c r="Y598" s="1" t="s">
        <x:v>1885</x:v>
      </x:c>
      <x:c r="Z598" s="11" t="b">
        <x:f aca="0">FALSE()</x:f>
        <x:v>0</x:v>
      </x:c>
    </x:row>
    <x:row r="599" ht="15" hidden="0" customHeight="1">
      <x:c r="A599" s="1" t="s">
        <x:v>1279</x:v>
      </x:c>
      <x:c r="B599" s="1" t="s">
        <x:v>3512</x:v>
      </x:c>
      <x:c r="C599" s="1" t="s">
        <x:v>3513</x:v>
      </x:c>
      <x:c r="D599" s="1" t="s">
        <x:v>2010</x:v>
      </x:c>
      <x:c r="E599" s="1" t="s">
        <x:v>1928</x:v>
      </x:c>
      <x:c r="F599" s="1" t="s">
        <x:v>1889</x:v>
      </x:c>
      <x:c r="G599" s="1" t="s">
        <x:v>2051</x:v>
      </x:c>
      <x:c r="H599" s="1" t="s">
        <x:v>1891</x:v>
      </x:c>
      <x:c r="I599" s="1" t="s">
        <x:v>1923</x:v>
      </x:c>
      <x:c r="J599" s="1" t="s">
        <x:v>1893</x:v>
      </x:c>
      <x:c r="K599" s="14" t="n">
        <x:v>45351</x:v>
      </x:c>
      <x:c r="L599" s="1" t="n">
        <x:f aca="0">ROUND((DATE(2026,7,31)-K599)/365.25,2)</x:f>
        <x:v>2.42</x:v>
      </x:c>
      <x:c r="M599" s="14" t="n">
        <x:v>46446</x:v>
      </x:c>
      <x:c r="N599" s="1" t="s">
        <x:v>1884</x:v>
      </x:c>
      <x:c r="O599" s="1" t="n">
        <x:v>365</x:v>
      </x:c>
      <x:c r="P599" s="14" t="n">
        <x:v>46033</x:v>
      </x:c>
      <x:c r="Q599" s="14" t="n">
        <x:v>46398</x:v>
      </x:c>
      <x:c r="R599" s="1" t="n">
        <x:f aca="0">MAX(0,DATE(2026,7,31)-Q599)</x:f>
        <x:v>0</x:v>
      </x:c>
      <x:c r="S599" s="1" t="n">
        <x:v>6</x:v>
      </x:c>
      <x:c r="T599" s="1" t="n">
        <x:v>2030</x:v>
      </x:c>
      <x:c r="U599" s="1" t="s">
        <x:v>1874</x:v>
      </x:c>
      <x:c r="V599" s="15" t="n">
        <x:v>2003.48</x:v>
      </x:c>
      <x:c r="W599" s="15" t="n">
        <x:v>2553.29</x:v>
      </x:c>
      <x:c r="X599" s="1" t="str">
        <x:f aca="0">G599&amp;" | "&amp;D599</x:f>
        <x:v>PulseWorks-B01 | Vital Signs Monitor</x:v>
      </x:c>
      <x:c r="Y599" s="1" t="s">
        <x:v>1875</x:v>
      </x:c>
      <x:c r="Z599" s="11" t="b">
        <x:f aca="0">FALSE()</x:f>
        <x:v>0</x:v>
      </x:c>
    </x:row>
    <x:row r="600" ht="15" hidden="0" customHeight="1">
      <x:c r="A600" s="1" t="s">
        <x:v>1281</x:v>
      </x:c>
      <x:c r="B600" s="1" t="s">
        <x:v>3514</x:v>
      </x:c>
      <x:c r="C600" s="1" t="s">
        <x:v>3515</x:v>
      </x:c>
      <x:c r="D600" s="1" t="s">
        <x:v>1888</x:v>
      </x:c>
      <x:c r="E600" s="1" t="s">
        <x:v>1880</x:v>
      </x:c>
      <x:c r="F600" s="1" t="s">
        <x:v>1963</x:v>
      </x:c>
      <x:c r="G600" s="1" t="s">
        <x:v>1964</x:v>
      </x:c>
      <x:c r="H600" s="1" t="s">
        <x:v>1911</x:v>
      </x:c>
      <x:c r="I600" s="1" t="s">
        <x:v>1892</x:v>
      </x:c>
      <x:c r="J600" s="1" t="s">
        <x:v>1893</x:v>
      </x:c>
      <x:c r="K600" s="14" t="n">
        <x:v>44387</x:v>
      </x:c>
      <x:c r="L600" s="1" t="n">
        <x:f aca="0">ROUND((DATE(2026,7,31)-K600)/365.25,2)</x:f>
        <x:v>5.06</x:v>
      </x:c>
      <x:c r="M600" s="14" t="n">
        <x:v>45482</x:v>
      </x:c>
      <x:c r="N600" s="1" t="s">
        <x:v>1884</x:v>
      </x:c>
      <x:c r="O600" s="1" t="n">
        <x:v>180</x:v>
      </x:c>
      <x:c r="P600" s="14" t="n">
        <x:v>46055</x:v>
      </x:c>
      <x:c r="Q600" s="14" t="n">
        <x:v>46235</x:v>
      </x:c>
      <x:c r="R600" s="1" t="n">
        <x:f aca="0">MAX(0,DATE(2026,7,31)-Q600)</x:f>
        <x:v>0</x:v>
      </x:c>
      <x:c r="S600" s="1" t="n">
        <x:v>8</x:v>
      </x:c>
      <x:c r="T600" s="1" t="n">
        <x:v>2029</x:v>
      </x:c>
      <x:c r="U600" s="1" t="s">
        <x:v>1874</x:v>
      </x:c>
      <x:c r="V600" s="15" t="n">
        <x:v>2748.74</x:v>
      </x:c>
      <x:c r="W600" s="15" t="n">
        <x:v>3588.08</x:v>
      </x:c>
      <x:c r="X600" s="1" t="str">
        <x:f aca="0">G600&amp;" | "&amp;D600</x:f>
        <x:v>ClinTech-C01 | Infusion Pump</x:v>
      </x:c>
      <x:c r="Y600" s="1" t="s">
        <x:v>1875</x:v>
      </x:c>
      <x:c r="Z600" s="11" t="b">
        <x:f aca="0">FALSE()</x:f>
        <x:v>0</x:v>
      </x:c>
    </x:row>
    <x:row r="601" ht="15" hidden="0" customHeight="1">
      <x:c r="A601" s="1" t="s">
        <x:v>3516</x:v>
      </x:c>
      <x:c r="B601" s="1" t="s">
        <x:v>3517</x:v>
      </x:c>
      <x:c r="C601" s="1" t="s">
        <x:v>3518</x:v>
      </x:c>
      <x:c r="D601" s="1" t="s">
        <x:v>1879</x:v>
      </x:c>
      <x:c r="E601" s="1" t="s">
        <x:v>1880</x:v>
      </x:c>
      <x:c r="F601" s="1" t="s">
        <x:v>1881</x:v>
      </x:c>
      <x:c r="G601" s="1" t="s">
        <x:v>2070</x:v>
      </x:c>
      <x:c r="H601" s="1" t="s">
        <x:v>1891</x:v>
      </x:c>
      <x:c r="I601" s="1" t="s">
        <x:v>1968</x:v>
      </x:c>
      <x:c r="J601" s="1" t="s">
        <x:v>1872</x:v>
      </x:c>
      <x:c r="K601" s="14" t="n">
        <x:v>43594</x:v>
      </x:c>
      <x:c r="L601" s="1" t="n">
        <x:f aca="0">ROUND((DATE(2026,7,31)-K601)/365.25,2)</x:f>
        <x:v>7.23</x:v>
      </x:c>
      <x:c r="M601" s="14" t="n">
        <x:v>44689</x:v>
      </x:c>
      <x:c r="N601" s="1" t="s">
        <x:v>1884</x:v>
      </x:c>
      <x:c r="O601" s="1" t="n">
        <x:v>365</x:v>
      </x:c>
      <x:c r="P601" s="14" t="n">
        <x:v>46085</x:v>
      </x:c>
      <x:c r="Q601" s="14" t="n">
        <x:v>46450</x:v>
      </x:c>
      <x:c r="R601" s="1" t="n">
        <x:f aca="0">MAX(0,DATE(2026,7,31)-Q601)</x:f>
        <x:v>0</x:v>
      </x:c>
      <x:c r="S601" s="1" t="n">
        <x:v>8</x:v>
      </x:c>
      <x:c r="T601" s="1" t="n">
        <x:v>2027</x:v>
      </x:c>
      <x:c r="U601" s="1" t="s">
        <x:v>1874</x:v>
      </x:c>
      <x:c r="V601" s="15" t="n">
        <x:v>1495.29</x:v>
      </x:c>
      <x:c r="W601" s="15" t="n">
        <x:v>1777.48</x:v>
      </x:c>
      <x:c r="X601" s="1" t="str">
        <x:f aca="0">G601&amp;" | "&amp;D601</x:f>
        <x:v>Helix-B03 | Enteral Feeding Pump</x:v>
      </x:c>
      <x:c r="Y601" s="1" t="s">
        <x:v>1885</x:v>
      </x:c>
      <x:c r="Z601" s="11" t="b">
        <x:f aca="0">FALSE()</x:f>
        <x:v>0</x:v>
      </x:c>
    </x:row>
    <x:row r="602" ht="15" hidden="0" customHeight="1">
      <x:c r="A602" s="1" t="s">
        <x:v>1283</x:v>
      </x:c>
      <x:c r="B602" s="1" t="s">
        <x:v>3519</x:v>
      </x:c>
      <x:c r="C602" s="1" t="s">
        <x:v>3520</x:v>
      </x:c>
      <x:c r="D602" s="1" t="s">
        <x:v>1879</x:v>
      </x:c>
      <x:c r="E602" s="1" t="s">
        <x:v>1880</x:v>
      </x:c>
      <x:c r="F602" s="1" t="s">
        <x:v>1917</x:v>
      </x:c>
      <x:c r="G602" s="1" t="s">
        <x:v>2277</x:v>
      </x:c>
      <x:c r="H602" s="1" t="s">
        <x:v>1870</x:v>
      </x:c>
      <x:c r="I602" s="1" t="s">
        <x:v>1994</x:v>
      </x:c>
      <x:c r="J602" s="1" t="s">
        <x:v>1893</x:v>
      </x:c>
      <x:c r="K602" s="14" t="n">
        <x:v>44613</x:v>
      </x:c>
      <x:c r="L602" s="1" t="n">
        <x:f aca="0">ROUND((DATE(2026,7,31)-K602)/365.25,2)</x:f>
        <x:v>4.44</x:v>
      </x:c>
      <x:c r="M602" s="14" t="n">
        <x:v>45708</x:v>
      </x:c>
      <x:c r="N602" s="1" t="s">
        <x:v>1884</x:v>
      </x:c>
      <x:c r="O602" s="1" t="n">
        <x:v>180</x:v>
      </x:c>
      <x:c r="P602" s="14" t="n">
        <x:v>46117</x:v>
      </x:c>
      <x:c r="Q602" s="14" t="n">
        <x:v>46297</x:v>
      </x:c>
      <x:c r="R602" s="1" t="n">
        <x:f aca="0">MAX(0,DATE(2026,7,31)-Q602)</x:f>
        <x:v>0</x:v>
      </x:c>
      <x:c r="S602" s="1" t="n">
        <x:v>8</x:v>
      </x:c>
      <x:c r="T602" s="1" t="n">
        <x:v>2030</x:v>
      </x:c>
      <x:c r="U602" s="1" t="s">
        <x:v>1874</x:v>
      </x:c>
      <x:c r="V602" s="15" t="n">
        <x:v>1739.97</x:v>
      </x:c>
      <x:c r="W602" s="15" t="n">
        <x:v>1739.97</x:v>
      </x:c>
      <x:c r="X602" s="1" t="str">
        <x:f aca="0">G602&amp;" | "&amp;D602</x:f>
        <x:v>Apex-C02 | Enteral Feeding Pump</x:v>
      </x:c>
      <x:c r="Y602" s="1" t="s">
        <x:v>1875</x:v>
      </x:c>
      <x:c r="Z602" s="11" t="b">
        <x:f aca="0">FALSE()</x:f>
        <x:v>0</x:v>
      </x:c>
    </x:row>
    <x:row r="603" ht="15" hidden="0" customHeight="1">
      <x:c r="A603" s="1" t="s">
        <x:v>1784</x:v>
      </x:c>
      <x:c r="B603" s="1" t="s">
        <x:v>3521</x:v>
      </x:c>
      <x:c r="C603" s="1" t="s">
        <x:v>3522</x:v>
      </x:c>
      <x:c r="D603" s="1" t="s">
        <x:v>1888</x:v>
      </x:c>
      <x:c r="E603" s="1" t="s">
        <x:v>1880</x:v>
      </x:c>
      <x:c r="F603" s="1" t="s">
        <x:v>1889</x:v>
      </x:c>
      <x:c r="G603" s="1" t="s">
        <x:v>2097</x:v>
      </x:c>
      <x:c r="H603" s="1" t="s">
        <x:v>1911</x:v>
      </x:c>
      <x:c r="I603" s="1" t="s">
        <x:v>1892</x:v>
      </x:c>
      <x:c r="J603" s="1" t="s">
        <x:v>1902</x:v>
      </x:c>
      <x:c r="K603" s="14" t="n">
        <x:v>45609</x:v>
      </x:c>
      <x:c r="L603" s="1" t="n">
        <x:f aca="0">ROUND((DATE(2026,7,31)-K603)/365.25,2)</x:f>
        <x:v>1.71</x:v>
      </x:c>
      <x:c r="M603" s="14" t="n">
        <x:v>46704</x:v>
      </x:c>
      <x:c r="N603" s="1" t="s">
        <x:v>1884</x:v>
      </x:c>
      <x:c r="O603" s="1" t="n">
        <x:v>365</x:v>
      </x:c>
      <x:c r="P603" s="14" t="n">
        <x:v>46125</x:v>
      </x:c>
      <x:c r="Q603" s="14" t="n">
        <x:v>46490</x:v>
      </x:c>
      <x:c r="R603" s="1" t="n">
        <x:f aca="0">MAX(0,DATE(2026,7,31)-Q603)</x:f>
        <x:v>0</x:v>
      </x:c>
      <x:c r="S603" s="1" t="n">
        <x:v>9</x:v>
      </x:c>
      <x:c r="T603" s="1" t="n">
        <x:v>2033</x:v>
      </x:c>
      <x:c r="U603" s="1" t="s">
        <x:v>1874</x:v>
      </x:c>
      <x:c r="V603" s="15" t="n">
        <x:v>3137.5</x:v>
      </x:c>
      <x:c r="W603" s="15" t="n">
        <x:v>3368.14</x:v>
      </x:c>
      <x:c r="X603" s="1" t="str">
        <x:f aca="0">G603&amp;" | "&amp;D603</x:f>
        <x:v>PulseWorks-B03 | Infusion Pump</x:v>
      </x:c>
      <x:c r="Y603" s="1" t="s">
        <x:v>1885</x:v>
      </x:c>
      <x:c r="Z603" s="11" t="b">
        <x:f aca="0">FALSE()</x:f>
        <x:v>0</x:v>
      </x:c>
    </x:row>
    <x:row r="604" ht="15" hidden="0" customHeight="1">
      <x:c r="A604" s="1" t="s">
        <x:v>3523</x:v>
      </x:c>
      <x:c r="B604" s="1" t="s">
        <x:v>3524</x:v>
      </x:c>
      <x:c r="C604" s="1" t="s">
        <x:v>3525</x:v>
      </x:c>
      <x:c r="D604" s="1" t="s">
        <x:v>1933</x:v>
      </x:c>
      <x:c r="E604" s="1" t="s">
        <x:v>1934</x:v>
      </x:c>
      <x:c r="F604" s="1" t="s">
        <x:v>1868</x:v>
      </x:c>
      <x:c r="G604" s="1" t="s">
        <x:v>2207</x:v>
      </x:c>
      <x:c r="H604" s="1" t="s">
        <x:v>1891</x:v>
      </x:c>
      <x:c r="I604" s="1" t="s">
        <x:v>1892</x:v>
      </x:c>
      <x:c r="J604" s="1" t="s">
        <x:v>1872</x:v>
      </x:c>
      <x:c r="K604" s="14" t="n">
        <x:v>45309</x:v>
      </x:c>
      <x:c r="L604" s="1" t="n">
        <x:f aca="0">ROUND((DATE(2026,7,31)-K604)/365.25,2)</x:f>
        <x:v>2.53</x:v>
      </x:c>
      <x:c r="M604" s="14" t="n">
        <x:v>46404</x:v>
      </x:c>
      <x:c r="N604" s="1" t="s">
        <x:v>1884</x:v>
      </x:c>
      <x:c r="O604" s="1" t="n">
        <x:v>180</x:v>
      </x:c>
      <x:c r="P604" s="14" t="n">
        <x:v>45947</x:v>
      </x:c>
      <x:c r="Q604" s="14" t="n">
        <x:v>46127</x:v>
      </x:c>
      <x:c r="R604" s="1" t="n">
        <x:f aca="0">MAX(0,DATE(2026,7,31)-Q604)</x:f>
        <x:v>107</x:v>
      </x:c>
      <x:c r="S604" s="1" t="n">
        <x:v>9</x:v>
      </x:c>
      <x:c r="T604" s="1" t="n">
        <x:v>2033</x:v>
      </x:c>
      <x:c r="U604" s="1" t="s">
        <x:v>1874</x:v>
      </x:c>
      <x:c r="V604" s="15" t="n">
        <x:v>1820.08</x:v>
      </x:c>
      <x:c r="W604" s="15" t="n">
        <x:v>1957.39</x:v>
      </x:c>
      <x:c r="X604" s="1" t="str">
        <x:f aca="0">G604&amp;" | "&amp;D604</x:f>
        <x:v>NovaCare-B03 | Suction Pump</x:v>
      </x:c>
      <x:c r="Y604" s="1" t="s">
        <x:v>1885</x:v>
      </x:c>
      <x:c r="Z604" s="11" t="b">
        <x:f aca="0">FALSE()</x:f>
        <x:v>0</x:v>
      </x:c>
    </x:row>
    <x:row r="605" ht="15" hidden="0" customHeight="1">
      <x:c r="A605" s="1" t="s">
        <x:v>1286</x:v>
      </x:c>
      <x:c r="B605" s="1" t="s">
        <x:v>3526</x:v>
      </x:c>
      <x:c r="C605" s="1" t="s">
        <x:v>3527</x:v>
      </x:c>
      <x:c r="D605" s="1" t="s">
        <x:v>1927</x:v>
      </x:c>
      <x:c r="E605" s="1" t="s">
        <x:v>1928</x:v>
      </x:c>
      <x:c r="F605" s="1" t="s">
        <x:v>1963</x:v>
      </x:c>
      <x:c r="G605" s="1" t="s">
        <x:v>2011</x:v>
      </x:c>
      <x:c r="H605" s="1" t="s">
        <x:v>1870</x:v>
      </x:c>
      <x:c r="I605" s="1" t="s">
        <x:v>1983</x:v>
      </x:c>
      <x:c r="J605" s="1" t="s">
        <x:v>1893</x:v>
      </x:c>
      <x:c r="K605" s="14" t="n">
        <x:v>45192</x:v>
      </x:c>
      <x:c r="L605" s="1" t="n">
        <x:f aca="0">ROUND((DATE(2026,7,31)-K605)/365.25,2)</x:f>
        <x:v>2.85</x:v>
      </x:c>
      <x:c r="M605" s="14" t="n">
        <x:v>46287</x:v>
      </x:c>
      <x:c r="N605" s="1" t="s">
        <x:v>1884</x:v>
      </x:c>
      <x:c r="O605" s="1" t="n">
        <x:v>180</x:v>
      </x:c>
      <x:c r="P605" s="14" t="n">
        <x:v>46011</x:v>
      </x:c>
      <x:c r="Q605" s="14" t="n">
        <x:v>46191</x:v>
      </x:c>
      <x:c r="R605" s="1" t="n">
        <x:f aca="0">MAX(0,DATE(2026,7,31)-Q605)</x:f>
        <x:v>43</x:v>
      </x:c>
      <x:c r="S605" s="1" t="n">
        <x:v>8</x:v>
      </x:c>
      <x:c r="T605" s="1" t="n">
        <x:v>2031</x:v>
      </x:c>
      <x:c r="U605" s="1" t="s">
        <x:v>1874</x:v>
      </x:c>
      <x:c r="V605" s="15" t="n">
        <x:v>9128.24</x:v>
      </x:c>
      <x:c r="W605" s="15" t="n">
        <x:v>9128.24</x:v>
      </x:c>
      <x:c r="X605" s="1" t="str">
        <x:f aca="0">G605&amp;" | "&amp;D605</x:f>
        <x:v>ClinTech-B03 | Patient Monitor</x:v>
      </x:c>
      <x:c r="Y605" s="1" t="s">
        <x:v>1875</x:v>
      </x:c>
      <x:c r="Z605" s="11" t="b">
        <x:f aca="0">FALSE()</x:f>
        <x:v>0</x:v>
      </x:c>
    </x:row>
    <x:row r="606" ht="15" hidden="0" customHeight="1">
      <x:c r="A606" s="1" t="s">
        <x:v>1288</x:v>
      </x:c>
      <x:c r="B606" s="1" t="s">
        <x:v>3528</x:v>
      </x:c>
      <x:c r="C606" s="1" t="s">
        <x:v>3529</x:v>
      </x:c>
      <x:c r="D606" s="1" t="s">
        <x:v>1945</x:v>
      </x:c>
      <x:c r="E606" s="1" t="s">
        <x:v>1880</x:v>
      </x:c>
      <x:c r="F606" s="1" t="s">
        <x:v>1881</x:v>
      </x:c>
      <x:c r="G606" s="1" t="s">
        <x:v>1940</x:v>
      </x:c>
      <x:c r="H606" s="1" t="s">
        <x:v>1891</x:v>
      </x:c>
      <x:c r="I606" s="1" t="s">
        <x:v>1892</x:v>
      </x:c>
      <x:c r="J606" s="1" t="s">
        <x:v>1893</x:v>
      </x:c>
      <x:c r="K606" s="14" t="n">
        <x:v>44423</x:v>
      </x:c>
      <x:c r="L606" s="1" t="n">
        <x:f aca="0">ROUND((DATE(2026,7,31)-K606)/365.25,2)</x:f>
        <x:v>4.96</x:v>
      </x:c>
      <x:c r="M606" s="14" t="n">
        <x:v>45518</x:v>
      </x:c>
      <x:c r="N606" s="1" t="s">
        <x:v>1884</x:v>
      </x:c>
      <x:c r="O606" s="1" t="n">
        <x:v>180</x:v>
      </x:c>
      <x:c r="P606" s="14" t="n">
        <x:v>46224</x:v>
      </x:c>
      <x:c r="Q606" s="14" t="n">
        <x:v>46404</x:v>
      </x:c>
      <x:c r="R606" s="1" t="n">
        <x:f aca="0">MAX(0,DATE(2026,7,31)-Q606)</x:f>
        <x:v>0</x:v>
      </x:c>
      <x:c r="S606" s="1" t="n">
        <x:v>9</x:v>
      </x:c>
      <x:c r="T606" s="1" t="n">
        <x:v>2030</x:v>
      </x:c>
      <x:c r="U606" s="1" t="s">
        <x:v>1874</x:v>
      </x:c>
      <x:c r="V606" s="15" t="n">
        <x:v>2622.38</x:v>
      </x:c>
      <x:c r="W606" s="15" t="n">
        <x:v>2622.38</x:v>
      </x:c>
      <x:c r="X606" s="1" t="str">
        <x:f aca="0">G606&amp;" | "&amp;D606</x:f>
        <x:v>Helix-B02 | Syringe Pump</x:v>
      </x:c>
      <x:c r="Y606" s="1" t="s">
        <x:v>1875</x:v>
      </x:c>
      <x:c r="Z606" s="11" t="b">
        <x:f aca="0">FALSE()</x:f>
        <x:v>0</x:v>
      </x:c>
    </x:row>
    <x:row r="607" ht="15" hidden="0" customHeight="1">
      <x:c r="A607" s="1" t="s">
        <x:v>1289</x:v>
      </x:c>
      <x:c r="B607" s="1" t="s">
        <x:v>3530</x:v>
      </x:c>
      <x:c r="C607" s="1" t="s">
        <x:v>3531</x:v>
      </x:c>
      <x:c r="D607" s="1" t="s">
        <x:v>1933</x:v>
      </x:c>
      <x:c r="E607" s="1" t="s">
        <x:v>1934</x:v>
      </x:c>
      <x:c r="F607" s="1" t="s">
        <x:v>1868</x:v>
      </x:c>
      <x:c r="G607" s="1" t="s">
        <x:v>1929</x:v>
      </x:c>
      <x:c r="H607" s="1" t="s">
        <x:v>1891</x:v>
      </x:c>
      <x:c r="I607" s="1" t="s">
        <x:v>1919</x:v>
      </x:c>
      <x:c r="J607" s="1" t="s">
        <x:v>1893</x:v>
      </x:c>
      <x:c r="K607" s="14" t="n">
        <x:v>45660</x:v>
      </x:c>
      <x:c r="L607" s="1" t="n">
        <x:f aca="0">ROUND((DATE(2026,7,31)-K607)/365.25,2)</x:f>
        <x:v>1.57</x:v>
      </x:c>
      <x:c r="M607" s="14" t="n">
        <x:v>46755</x:v>
      </x:c>
      <x:c r="N607" s="1" t="s">
        <x:v>1884</x:v>
      </x:c>
      <x:c r="O607" s="1" t="n">
        <x:v>365</x:v>
      </x:c>
      <x:c r="P607" s="14" t="n">
        <x:v>45915</x:v>
      </x:c>
      <x:c r="Q607" s="14" t="n">
        <x:v>46280</x:v>
      </x:c>
      <x:c r="R607" s="1" t="n">
        <x:f aca="0">MAX(0,DATE(2026,7,31)-Q607)</x:f>
        <x:v>0</x:v>
      </x:c>
      <x:c r="S607" s="1" t="n">
        <x:v>8</x:v>
      </x:c>
      <x:c r="T607" s="1" t="n">
        <x:v>2033</x:v>
      </x:c>
      <x:c r="U607" s="1" t="s">
        <x:v>1874</x:v>
      </x:c>
      <x:c r="V607" s="15" t="n">
        <x:v>1568.77</x:v>
      </x:c>
      <x:c r="W607" s="15" t="n">
        <x:v>2144.67</x:v>
      </x:c>
      <x:c r="X607" s="1" t="str">
        <x:f aca="0">G607&amp;" | "&amp;D607</x:f>
        <x:v>NovaCare-B04 | Suction Pump</x:v>
      </x:c>
      <x:c r="Y607" s="1" t="s">
        <x:v>1875</x:v>
      </x:c>
      <x:c r="Z607" s="11" t="b">
        <x:f aca="0">FALSE()</x:f>
        <x:v>0</x:v>
      </x:c>
    </x:row>
    <x:row r="608" ht="15" hidden="0" customHeight="1">
      <x:c r="A608" s="1" t="s">
        <x:v>1292</x:v>
      </x:c>
      <x:c r="B608" s="1" t="s">
        <x:v>3532</x:v>
      </x:c>
      <x:c r="C608" s="1" t="s">
        <x:v>3533</x:v>
      </x:c>
      <x:c r="D608" s="1" t="s">
        <x:v>2010</x:v>
      </x:c>
      <x:c r="E608" s="1" t="s">
        <x:v>1928</x:v>
      </x:c>
      <x:c r="F608" s="1" t="s">
        <x:v>1899</x:v>
      </x:c>
      <x:c r="G608" s="1" t="s">
        <x:v>2878</x:v>
      </x:c>
      <x:c r="H608" s="1" t="s">
        <x:v>1870</x:v>
      </x:c>
      <x:c r="I608" s="1" t="s">
        <x:v>1923</x:v>
      </x:c>
      <x:c r="J608" s="1" t="s">
        <x:v>1893</x:v>
      </x:c>
      <x:c r="K608" s="14" t="n">
        <x:v>45766</x:v>
      </x:c>
      <x:c r="L608" s="1" t="n">
        <x:f aca="0">ROUND((DATE(2026,7,31)-K608)/365.25,2)</x:f>
        <x:v>1.28</x:v>
      </x:c>
      <x:c r="M608" s="14" t="n">
        <x:v>46861</x:v>
      </x:c>
      <x:c r="N608" s="1" t="s">
        <x:v>1884</x:v>
      </x:c>
      <x:c r="O608" s="1" t="n">
        <x:v>365</x:v>
      </x:c>
      <x:c r="P608" s="14" t="n">
        <x:v>46200</x:v>
      </x:c>
      <x:c r="Q608" s="14" t="n">
        <x:v>46565</x:v>
      </x:c>
      <x:c r="R608" s="1" t="n">
        <x:f aca="0">MAX(0,DATE(2026,7,31)-Q608)</x:f>
        <x:v>0</x:v>
      </x:c>
      <x:c r="S608" s="1" t="n">
        <x:v>6</x:v>
      </x:c>
      <x:c r="T608" s="1" t="n">
        <x:v>2031</x:v>
      </x:c>
      <x:c r="U608" s="1" t="s">
        <x:v>1874</x:v>
      </x:c>
      <x:c r="V608" s="15" t="n">
        <x:v>2249.91</x:v>
      </x:c>
      <x:c r="W608" s="15" t="n">
        <x:v>2249.91</x:v>
      </x:c>
      <x:c r="X608" s="1" t="str">
        <x:f aca="0">G608&amp;" | "&amp;D608</x:f>
        <x:v>MedAxis-C01 | Vital Signs Monitor</x:v>
      </x:c>
      <x:c r="Y608" s="1" t="s">
        <x:v>1875</x:v>
      </x:c>
      <x:c r="Z608" s="11" t="b">
        <x:f aca="0">FALSE()</x:f>
        <x:v>0</x:v>
      </x:c>
    </x:row>
    <x:row r="609" ht="15" hidden="0" customHeight="1">
      <x:c r="A609" s="1" t="s">
        <x:v>3534</x:v>
      </x:c>
      <x:c r="B609" s="1" t="s">
        <x:v>3535</x:v>
      </x:c>
      <x:c r="C609" s="1" t="s">
        <x:v>3536</x:v>
      </x:c>
      <x:c r="D609" s="1" t="s">
        <x:v>1945</x:v>
      </x:c>
      <x:c r="E609" s="1" t="s">
        <x:v>1880</x:v>
      </x:c>
      <x:c r="F609" s="1" t="s">
        <x:v>1963</x:v>
      </x:c>
      <x:c r="G609" s="1" t="s">
        <x:v>2116</x:v>
      </x:c>
      <x:c r="H609" s="1" t="s">
        <x:v>1891</x:v>
      </x:c>
      <x:c r="I609" s="1" t="s">
        <x:v>1941</x:v>
      </x:c>
      <x:c r="J609" s="1" t="s">
        <x:v>1902</x:v>
      </x:c>
      <x:c r="K609" s="14" t="n">
        <x:v>43463</x:v>
      </x:c>
      <x:c r="L609" s="1" t="n">
        <x:f aca="0">ROUND((DATE(2026,7,31)-K609)/365.25,2)</x:f>
        <x:v>7.59</x:v>
      </x:c>
      <x:c r="M609" s="14" t="n">
        <x:v>44558</x:v>
      </x:c>
      <x:c r="N609" s="1" t="s">
        <x:v>1884</x:v>
      </x:c>
      <x:c r="O609" s="1" t="n">
        <x:v>180</x:v>
      </x:c>
      <x:c r="P609" s="14" t="n">
        <x:v>46171</x:v>
      </x:c>
      <x:c r="Q609" s="14" t="n">
        <x:v>46351</x:v>
      </x:c>
      <x:c r="R609" s="1" t="n">
        <x:f aca="0">MAX(0,DATE(2026,7,31)-Q609)</x:f>
        <x:v>0</x:v>
      </x:c>
      <x:c r="S609" s="1" t="n">
        <x:v>9</x:v>
      </x:c>
      <x:c r="T609" s="1" t="n">
        <x:v>2027</x:v>
      </x:c>
      <x:c r="U609" s="1" t="s">
        <x:v>1874</x:v>
      </x:c>
      <x:c r="V609" s="15" t="n">
        <x:v>2489.41</x:v>
      </x:c>
      <x:c r="W609" s="15" t="n">
        <x:v>3084.59</x:v>
      </x:c>
      <x:c r="X609" s="1" t="str">
        <x:f aca="0">G609&amp;" | "&amp;D609</x:f>
        <x:v>ClinTech-C03 | Syringe Pump</x:v>
      </x:c>
      <x:c r="Y609" s="1" t="s">
        <x:v>1885</x:v>
      </x:c>
      <x:c r="Z609" s="11" t="b">
        <x:f aca="0">FALSE()</x:f>
        <x:v>0</x:v>
      </x:c>
    </x:row>
    <x:row r="610" ht="15" hidden="0" customHeight="1">
      <x:c r="A610" s="1" t="s">
        <x:v>1296</x:v>
      </x:c>
      <x:c r="B610" s="1" t="s">
        <x:v>3537</x:v>
      </x:c>
      <x:c r="C610" s="1" t="s">
        <x:v>3538</x:v>
      </x:c>
      <x:c r="D610" s="1" t="s">
        <x:v>1933</x:v>
      </x:c>
      <x:c r="E610" s="1" t="s">
        <x:v>1934</x:v>
      </x:c>
      <x:c r="F610" s="1" t="s">
        <x:v>1868</x:v>
      </x:c>
      <x:c r="G610" s="1" t="s">
        <x:v>2064</x:v>
      </x:c>
      <x:c r="H610" s="1" t="s">
        <x:v>1911</x:v>
      </x:c>
      <x:c r="I610" s="1" t="s">
        <x:v>1871</x:v>
      </x:c>
      <x:c r="J610" s="1" t="s">
        <x:v>1872</x:v>
      </x:c>
      <x:c r="K610" s="14" t="n">
        <x:v>45428</x:v>
      </x:c>
      <x:c r="L610" s="1" t="n">
        <x:f aca="0">ROUND((DATE(2026,7,31)-K610)/365.25,2)</x:f>
        <x:v>2.21</x:v>
      </x:c>
      <x:c r="M610" s="14" t="n">
        <x:v>46523</x:v>
      </x:c>
      <x:c r="N610" s="1" t="s">
        <x:v>1884</x:v>
      </x:c>
      <x:c r="O610" s="1" t="n">
        <x:v>180</x:v>
      </x:c>
      <x:c r="P610" s="14" t="n">
        <x:v>46010</x:v>
      </x:c>
      <x:c r="Q610" s="14" t="n">
        <x:v>46190</x:v>
      </x:c>
      <x:c r="R610" s="1" t="n">
        <x:f aca="0">MAX(0,DATE(2026,7,31)-Q610)</x:f>
        <x:v>44</x:v>
      </x:c>
      <x:c r="S610" s="1" t="n">
        <x:v>9</x:v>
      </x:c>
      <x:c r="T610" s="1" t="n">
        <x:v>2033</x:v>
      </x:c>
      <x:c r="U610" s="1" t="s">
        <x:v>1874</x:v>
      </x:c>
      <x:c r="V610" s="15" t="n">
        <x:v>1770.26</x:v>
      </x:c>
      <x:c r="W610" s="15" t="n">
        <x:v>2310.03</x:v>
      </x:c>
      <x:c r="X610" s="1" t="str">
        <x:f aca="0">G610&amp;" | "&amp;D610</x:f>
        <x:v>NovaCare-A04 | Suction Pump</x:v>
      </x:c>
      <x:c r="Y610" s="1" t="s">
        <x:v>1875</x:v>
      </x:c>
      <x:c r="Z610" s="11" t="b">
        <x:f aca="0">FALSE()</x:f>
        <x:v>0</x:v>
      </x:c>
    </x:row>
    <x:row r="611" ht="15" hidden="0" customHeight="1">
      <x:c r="A611" s="1" t="s">
        <x:v>1298</x:v>
      </x:c>
      <x:c r="B611" s="1" t="s">
        <x:v>3539</x:v>
      </x:c>
      <x:c r="C611" s="1" t="s">
        <x:v>3540</x:v>
      </x:c>
      <x:c r="D611" s="1" t="s">
        <x:v>1888</x:v>
      </x:c>
      <x:c r="E611" s="1" t="s">
        <x:v>1880</x:v>
      </x:c>
      <x:c r="F611" s="1" t="s">
        <x:v>1963</x:v>
      </x:c>
      <x:c r="G611" s="1" t="s">
        <x:v>1964</x:v>
      </x:c>
      <x:c r="H611" s="1" t="s">
        <x:v>1870</x:v>
      </x:c>
      <x:c r="I611" s="1" t="s">
        <x:v>1994</x:v>
      </x:c>
      <x:c r="J611" s="1" t="s">
        <x:v>1902</x:v>
      </x:c>
      <x:c r="K611" s="14" t="n">
        <x:v>45801</x:v>
      </x:c>
      <x:c r="L611" s="1" t="n">
        <x:f aca="0">ROUND((DATE(2026,7,31)-K611)/365.25,2)</x:f>
        <x:v>1.19</x:v>
      </x:c>
      <x:c r="M611" s="14" t="n">
        <x:v>46896</x:v>
      </x:c>
      <x:c r="N611" s="1" t="s">
        <x:v>1884</x:v>
      </x:c>
      <x:c r="O611" s="1" t="n">
        <x:v>180</x:v>
      </x:c>
      <x:c r="P611" s="14" t="n">
        <x:v>46221</x:v>
      </x:c>
      <x:c r="Q611" s="14" t="n">
        <x:v>46401</x:v>
      </x:c>
      <x:c r="R611" s="1" t="n">
        <x:f aca="0">MAX(0,DATE(2026,7,31)-Q611)</x:f>
        <x:v>0</x:v>
      </x:c>
      <x:c r="S611" s="1" t="n">
        <x:v>8</x:v>
      </x:c>
      <x:c r="T611" s="1" t="n">
        <x:v>2033</x:v>
      </x:c>
      <x:c r="U611" s="1" t="s">
        <x:v>1874</x:v>
      </x:c>
      <x:c r="V611" s="15" t="n">
        <x:v>3481.22</x:v>
      </x:c>
      <x:c r="W611" s="15" t="n">
        <x:v>4009.3</x:v>
      </x:c>
      <x:c r="X611" s="1" t="str">
        <x:f aca="0">G611&amp;" | "&amp;D611</x:f>
        <x:v>ClinTech-C01 | Infusion Pump</x:v>
      </x:c>
      <x:c r="Y611" s="1" t="s">
        <x:v>1875</x:v>
      </x:c>
      <x:c r="Z611" s="11" t="b">
        <x:f aca="0">FALSE()</x:f>
        <x:v>0</x:v>
      </x:c>
    </x:row>
    <x:row r="612" ht="15" hidden="0" customHeight="1">
      <x:c r="A612" s="1" t="s">
        <x:v>3541</x:v>
      </x:c>
      <x:c r="B612" s="1" t="s">
        <x:v>3542</x:v>
      </x:c>
      <x:c r="C612" s="1" t="s">
        <x:v>3543</x:v>
      </x:c>
      <x:c r="D612" s="1" t="s">
        <x:v>1945</x:v>
      </x:c>
      <x:c r="E612" s="1" t="s">
        <x:v>1880</x:v>
      </x:c>
      <x:c r="F612" s="1" t="s">
        <x:v>1963</x:v>
      </x:c>
      <x:c r="G612" s="1" t="s">
        <x:v>2433</x:v>
      </x:c>
      <x:c r="H612" s="1" t="s">
        <x:v>1911</x:v>
      </x:c>
      <x:c r="I612" s="1" t="s">
        <x:v>1901</x:v>
      </x:c>
      <x:c r="J612" s="1" t="s">
        <x:v>1893</x:v>
      </x:c>
      <x:c r="K612" s="14" t="n">
        <x:v>45407</x:v>
      </x:c>
      <x:c r="L612" s="1" t="n">
        <x:f aca="0">ROUND((DATE(2026,7,31)-K612)/365.25,2)</x:f>
        <x:v>2.26</x:v>
      </x:c>
      <x:c r="M612" s="14" t="n">
        <x:v>46502</x:v>
      </x:c>
      <x:c r="N612" s="1" t="s">
        <x:v>1884</x:v>
      </x:c>
      <x:c r="O612" s="1" t="n">
        <x:v>365</x:v>
      </x:c>
      <x:c r="P612" s="14" t="n">
        <x:v>45881</x:v>
      </x:c>
      <x:c r="Q612" s="14" t="n">
        <x:v>46246</x:v>
      </x:c>
      <x:c r="R612" s="1" t="n">
        <x:f aca="0">MAX(0,DATE(2026,7,31)-Q612)</x:f>
        <x:v>0</x:v>
      </x:c>
      <x:c r="S612" s="1" t="n">
        <x:v>8</x:v>
      </x:c>
      <x:c r="T612" s="1" t="n">
        <x:v>2032</x:v>
      </x:c>
      <x:c r="U612" s="1" t="s">
        <x:v>1874</x:v>
      </x:c>
      <x:c r="V612" s="15" t="n">
        <x:v>2622.97</x:v>
      </x:c>
      <x:c r="W612" s="15" t="n">
        <x:v>2622.97</x:v>
      </x:c>
      <x:c r="X612" s="1" t="str">
        <x:f aca="0">G612&amp;" | "&amp;D612</x:f>
        <x:v>ClinTech-B02 | Syringe Pump</x:v>
      </x:c>
      <x:c r="Y612" s="1" t="s">
        <x:v>1885</x:v>
      </x:c>
      <x:c r="Z612" s="11" t="b">
        <x:f aca="0">FALSE()</x:f>
        <x:v>0</x:v>
      </x:c>
    </x:row>
    <x:row r="613" ht="15" hidden="0" customHeight="1">
      <x:c r="A613" s="1" t="s">
        <x:v>1300</x:v>
      </x:c>
      <x:c r="B613" s="1" t="s">
        <x:v>3544</x:v>
      </x:c>
      <x:c r="C613" s="1" t="s">
        <x:v>3545</x:v>
      </x:c>
      <x:c r="D613" s="1" t="s">
        <x:v>1989</x:v>
      </x:c>
      <x:c r="E613" s="1" t="s">
        <x:v>1968</x:v>
      </x:c>
      <x:c r="F613" s="1" t="s">
        <x:v>1963</x:v>
      </x:c>
      <x:c r="G613" s="1" t="s">
        <x:v>2033</x:v>
      </x:c>
      <x:c r="H613" s="1" t="s">
        <x:v>1891</x:v>
      </x:c>
      <x:c r="I613" s="1" t="s">
        <x:v>1901</x:v>
      </x:c>
      <x:c r="J613" s="1" t="s">
        <x:v>1893</x:v>
      </x:c>
      <x:c r="K613" s="14" t="n">
        <x:v>45270</x:v>
      </x:c>
      <x:c r="L613" s="1" t="n">
        <x:f aca="0">ROUND((DATE(2026,7,31)-K613)/365.25,2)</x:f>
        <x:v>2.64</x:v>
      </x:c>
      <x:c r="M613" s="14" t="n">
        <x:v>46365</x:v>
      </x:c>
      <x:c r="N613" s="1" t="s">
        <x:v>1884</x:v>
      </x:c>
      <x:c r="O613" s="1" t="n">
        <x:v>180</x:v>
      </x:c>
      <x:c r="P613" s="14" t="n">
        <x:v>46113</x:v>
      </x:c>
      <x:c r="Q613" s="14" t="n">
        <x:v>46293</x:v>
      </x:c>
      <x:c r="R613" s="1" t="n">
        <x:f aca="0">MAX(0,DATE(2026,7,31)-Q613)</x:f>
        <x:v>0</x:v>
      </x:c>
      <x:c r="S613" s="1" t="n">
        <x:v>8</x:v>
      </x:c>
      <x:c r="T613" s="1" t="n">
        <x:v>2031</x:v>
      </x:c>
      <x:c r="U613" s="1" t="s">
        <x:v>1874</x:v>
      </x:c>
      <x:c r="V613" s="15" t="n">
        <x:v>7372.38</x:v>
      </x:c>
      <x:c r="W613" s="15" t="n">
        <x:v>8772.7</x:v>
      </x:c>
      <x:c r="X613" s="1" t="str">
        <x:f aca="0">G613&amp;" | "&amp;D613</x:f>
        <x:v>ClinTech-B01 | ECG Machine</x:v>
      </x:c>
      <x:c r="Y613" s="1" t="s">
        <x:v>1875</x:v>
      </x:c>
      <x:c r="Z613" s="11" t="b">
        <x:f aca="0">FALSE()</x:f>
        <x:v>0</x:v>
      </x:c>
    </x:row>
    <x:row r="614" ht="15" hidden="0" customHeight="1">
      <x:c r="A614" s="1" t="s">
        <x:v>1302</x:v>
      </x:c>
      <x:c r="B614" s="1" t="s">
        <x:v>3546</x:v>
      </x:c>
      <x:c r="C614" s="1" t="s">
        <x:v>3547</x:v>
      </x:c>
      <x:c r="D614" s="1" t="s">
        <x:v>2010</x:v>
      </x:c>
      <x:c r="E614" s="1" t="s">
        <x:v>1928</x:v>
      </x:c>
      <x:c r="F614" s="1" t="s">
        <x:v>1868</x:v>
      </x:c>
      <x:c r="G614" s="1" t="s">
        <x:v>2561</x:v>
      </x:c>
      <x:c r="H614" s="1" t="s">
        <x:v>1870</x:v>
      </x:c>
      <x:c r="I614" s="1" t="s">
        <x:v>1983</x:v>
      </x:c>
      <x:c r="J614" s="1" t="s">
        <x:v>1872</x:v>
      </x:c>
      <x:c r="K614" s="14" t="n">
        <x:v>45097</x:v>
      </x:c>
      <x:c r="L614" s="1" t="n">
        <x:f aca="0">ROUND((DATE(2026,7,31)-K614)/365.25,2)</x:f>
        <x:v>3.11</x:v>
      </x:c>
      <x:c r="M614" s="14" t="n">
        <x:v>46192</x:v>
      </x:c>
      <x:c r="N614" s="1" t="s">
        <x:v>1873</x:v>
      </x:c>
      <x:c r="O614" s="1" t="n">
        <x:v>365</x:v>
      </x:c>
      <x:c r="P614" s="14" t="n">
        <x:v>46198</x:v>
      </x:c>
      <x:c r="Q614" s="14" t="n">
        <x:v>46563</x:v>
      </x:c>
      <x:c r="R614" s="1" t="n">
        <x:f aca="0">MAX(0,DATE(2026,7,31)-Q614)</x:f>
        <x:v>0</x:v>
      </x:c>
      <x:c r="S614" s="1" t="n">
        <x:v>8</x:v>
      </x:c>
      <x:c r="T614" s="1" t="n">
        <x:v>2031</x:v>
      </x:c>
      <x:c r="U614" s="1" t="s">
        <x:v>1874</x:v>
      </x:c>
      <x:c r="V614" s="15" t="n">
        <x:v>2110.7</x:v>
      </x:c>
      <x:c r="W614" s="15" t="n">
        <x:v>2711.8</x:v>
      </x:c>
      <x:c r="X614" s="1" t="str">
        <x:f aca="0">G614&amp;" | "&amp;D614</x:f>
        <x:v>NovaCare-A01 | Vital Signs Monitor</x:v>
      </x:c>
      <x:c r="Y614" s="1" t="s">
        <x:v>1875</x:v>
      </x:c>
      <x:c r="Z614" s="11" t="b">
        <x:f aca="0">FALSE()</x:f>
        <x:v>0</x:v>
      </x:c>
    </x:row>
    <x:row r="615" ht="15" hidden="0" customHeight="1">
      <x:c r="A615" s="1" t="s">
        <x:v>3548</x:v>
      </x:c>
      <x:c r="B615" s="1" t="s">
        <x:v>3549</x:v>
      </x:c>
      <x:c r="C615" s="1" t="s">
        <x:v>3550</x:v>
      </x:c>
      <x:c r="D615" s="1" t="s">
        <x:v>1888</x:v>
      </x:c>
      <x:c r="E615" s="1" t="s">
        <x:v>1880</x:v>
      </x:c>
      <x:c r="F615" s="1" t="s">
        <x:v>1899</x:v>
      </x:c>
      <x:c r="G615" s="1" t="s">
        <x:v>1975</x:v>
      </x:c>
      <x:c r="H615" s="1" t="s">
        <x:v>1891</x:v>
      </x:c>
      <x:c r="I615" s="1" t="s">
        <x:v>1919</x:v>
      </x:c>
      <x:c r="J615" s="1" t="s">
        <x:v>1902</x:v>
      </x:c>
      <x:c r="K615" s="14" t="n">
        <x:v>45459</x:v>
      </x:c>
      <x:c r="L615" s="1" t="n">
        <x:f aca="0">ROUND((DATE(2026,7,31)-K615)/365.25,2)</x:f>
        <x:v>2.12</x:v>
      </x:c>
      <x:c r="M615" s="14" t="n">
        <x:v>46554</x:v>
      </x:c>
      <x:c r="N615" s="1" t="s">
        <x:v>1884</x:v>
      </x:c>
      <x:c r="O615" s="1" t="n">
        <x:v>365</x:v>
      </x:c>
      <x:c r="P615" s="14" t="n">
        <x:v>46194</x:v>
      </x:c>
      <x:c r="Q615" s="14" t="n">
        <x:v>46559</x:v>
      </x:c>
      <x:c r="R615" s="1" t="n">
        <x:f aca="0">MAX(0,DATE(2026,7,31)-Q615)</x:f>
        <x:v>0</x:v>
      </x:c>
      <x:c r="S615" s="1" t="n">
        <x:v>9</x:v>
      </x:c>
      <x:c r="T615" s="1" t="n">
        <x:v>2033</x:v>
      </x:c>
      <x:c r="U615" s="1" t="s">
        <x:v>1874</x:v>
      </x:c>
      <x:c r="V615" s="15" t="n">
        <x:v>2794.01</x:v>
      </x:c>
      <x:c r="W615" s="15" t="n">
        <x:v>3879.07</x:v>
      </x:c>
      <x:c r="X615" s="1" t="str">
        <x:f aca="0">G615&amp;" | "&amp;D615</x:f>
        <x:v>MedAxis-C02 | Infusion Pump</x:v>
      </x:c>
      <x:c r="Y615" s="1" t="s">
        <x:v>1885</x:v>
      </x:c>
      <x:c r="Z615" s="11" t="b">
        <x:f aca="0">FALSE()</x:f>
        <x:v>0</x:v>
      </x:c>
    </x:row>
    <x:row r="616" ht="15" hidden="0" customHeight="1">
      <x:c r="A616" s="1" t="s">
        <x:v>3551</x:v>
      </x:c>
      <x:c r="B616" s="1" t="s">
        <x:v>3552</x:v>
      </x:c>
      <x:c r="C616" s="1" t="s">
        <x:v>3553</x:v>
      </x:c>
      <x:c r="D616" s="1" t="s">
        <x:v>1915</x:v>
      </x:c>
      <x:c r="E616" s="1" t="s">
        <x:v>1916</x:v>
      </x:c>
      <x:c r="F616" s="1" t="s">
        <x:v>1917</x:v>
      </x:c>
      <x:c r="G616" s="1" t="s">
        <x:v>2003</x:v>
      </x:c>
      <x:c r="H616" s="1" t="s">
        <x:v>1911</x:v>
      </x:c>
      <x:c r="I616" s="1" t="s">
        <x:v>1941</x:v>
      </x:c>
      <x:c r="J616" s="1" t="s">
        <x:v>1902</x:v>
      </x:c>
      <x:c r="K616" s="14" t="n">
        <x:v>43246</x:v>
      </x:c>
      <x:c r="L616" s="1" t="n">
        <x:f aca="0">ROUND((DATE(2026,7,31)-K616)/365.25,2)</x:f>
        <x:v>8.18</x:v>
      </x:c>
      <x:c r="M616" s="14" t="n">
        <x:v>44341</x:v>
      </x:c>
      <x:c r="N616" s="1" t="s">
        <x:v>1907</x:v>
      </x:c>
      <x:c r="O616" s="1" t="n">
        <x:v>180</x:v>
      </x:c>
      <x:c r="P616" s="14" t="n">
        <x:v>46007</x:v>
      </x:c>
      <x:c r="Q616" s="14" t="n">
        <x:v>46187</x:v>
      </x:c>
      <x:c r="R616" s="1" t="n">
        <x:f aca="0">MAX(0,DATE(2026,7,31)-Q616)</x:f>
        <x:v>47</x:v>
      </x:c>
      <x:c r="S616" s="1" t="n">
        <x:v>10</x:v>
      </x:c>
      <x:c r="T616" s="1" t="n">
        <x:v>2028</x:v>
      </x:c>
      <x:c r="U616" s="1" t="s">
        <x:v>1874</x:v>
      </x:c>
      <x:c r="V616" s="15" t="n">
        <x:v>23461.69</x:v>
      </x:c>
      <x:c r="W616" s="15" t="n">
        <x:v>36628.19</x:v>
      </x:c>
      <x:c r="X616" s="1" t="str">
        <x:f aca="0">G616&amp;" | "&amp;D616</x:f>
        <x:v>Apex-C03 | Ventilator</x:v>
      </x:c>
      <x:c r="Y616" s="1" t="s">
        <x:v>1885</x:v>
      </x:c>
      <x:c r="Z616" s="11" t="b">
        <x:f aca="0">FALSE()</x:f>
        <x:v>0</x:v>
      </x:c>
    </x:row>
    <x:row r="617" ht="15" hidden="0" customHeight="1">
      <x:c r="A617" s="1" t="s">
        <x:v>3554</x:v>
      </x:c>
      <x:c r="B617" s="1" t="s">
        <x:v>3555</x:v>
      </x:c>
      <x:c r="C617" s="1" t="s">
        <x:v>3556</x:v>
      </x:c>
      <x:c r="D617" s="1" t="s">
        <x:v>1933</x:v>
      </x:c>
      <x:c r="E617" s="1" t="s">
        <x:v>1934</x:v>
      </x:c>
      <x:c r="F617" s="1" t="s">
        <x:v>1881</x:v>
      </x:c>
      <x:c r="G617" s="1" t="s">
        <x:v>2025</x:v>
      </x:c>
      <x:c r="H617" s="1" t="s">
        <x:v>1911</x:v>
      </x:c>
      <x:c r="I617" s="1" t="s">
        <x:v>1968</x:v>
      </x:c>
      <x:c r="J617" s="1" t="s">
        <x:v>1893</x:v>
      </x:c>
      <x:c r="K617" s="14" t="n">
        <x:v>44126</x:v>
      </x:c>
      <x:c r="L617" s="1" t="n">
        <x:f aca="0">ROUND((DATE(2026,7,31)-K617)/365.25,2)</x:f>
        <x:v>5.77</x:v>
      </x:c>
      <x:c r="M617" s="14" t="n">
        <x:v>45221</x:v>
      </x:c>
      <x:c r="N617" s="1" t="s">
        <x:v>1884</x:v>
      </x:c>
      <x:c r="O617" s="1" t="n">
        <x:v>365</x:v>
      </x:c>
      <x:c r="P617" s="14" t="n">
        <x:v>45844</x:v>
      </x:c>
      <x:c r="Q617" s="14" t="n">
        <x:v>46209</x:v>
      </x:c>
      <x:c r="R617" s="1" t="n">
        <x:f aca="0">MAX(0,DATE(2026,7,31)-Q617)</x:f>
        <x:v>25</x:v>
      </x:c>
      <x:c r="S617" s="1" t="n">
        <x:v>8</x:v>
      </x:c>
      <x:c r="T617" s="1" t="n">
        <x:v>2028</x:v>
      </x:c>
      <x:c r="U617" s="1" t="s">
        <x:v>1874</x:v>
      </x:c>
      <x:c r="V617" s="15" t="n">
        <x:v>1863.89</x:v>
      </x:c>
      <x:c r="W617" s="15" t="n">
        <x:v>2184.38</x:v>
      </x:c>
      <x:c r="X617" s="1" t="str">
        <x:f aca="0">G617&amp;" | "&amp;D617</x:f>
        <x:v>Helix-A03 | Suction Pump</x:v>
      </x:c>
      <x:c r="Y617" s="1" t="s">
        <x:v>1885</x:v>
      </x:c>
      <x:c r="Z617" s="11" t="b">
        <x:f aca="0">FALSE()</x:f>
        <x:v>0</x:v>
      </x:c>
    </x:row>
    <x:row r="618" ht="15" hidden="0" customHeight="1">
      <x:c r="A618" s="1" t="s">
        <x:v>1304</x:v>
      </x:c>
      <x:c r="B618" s="1" t="s">
        <x:v>3557</x:v>
      </x:c>
      <x:c r="C618" s="1" t="s">
        <x:v>3558</x:v>
      </x:c>
      <x:c r="D618" s="1" t="s">
        <x:v>1933</x:v>
      </x:c>
      <x:c r="E618" s="1" t="s">
        <x:v>1934</x:v>
      </x:c>
      <x:c r="F618" s="1" t="s">
        <x:v>1917</x:v>
      </x:c>
      <x:c r="G618" s="1" t="s">
        <x:v>2167</x:v>
      </x:c>
      <x:c r="H618" s="1" t="s">
        <x:v>1891</x:v>
      </x:c>
      <x:c r="I618" s="1" t="s">
        <x:v>1901</x:v>
      </x:c>
      <x:c r="J618" s="1" t="s">
        <x:v>1872</x:v>
      </x:c>
      <x:c r="K618" s="14" t="n">
        <x:v>45481</x:v>
      </x:c>
      <x:c r="L618" s="1" t="n">
        <x:f aca="0">ROUND((DATE(2026,7,31)-K618)/365.25,2)</x:f>
        <x:v>2.06</x:v>
      </x:c>
      <x:c r="M618" s="14" t="n">
        <x:v>46576</x:v>
      </x:c>
      <x:c r="N618" s="1" t="s">
        <x:v>1873</x:v>
      </x:c>
      <x:c r="O618" s="1" t="n">
        <x:v>180</x:v>
      </x:c>
      <x:c r="P618" s="14" t="n">
        <x:v>46019</x:v>
      </x:c>
      <x:c r="Q618" s="14" t="n">
        <x:v>46199</x:v>
      </x:c>
      <x:c r="R618" s="1" t="n">
        <x:f aca="0">MAX(0,DATE(2026,7,31)-Q618)</x:f>
        <x:v>35</x:v>
      </x:c>
      <x:c r="S618" s="1" t="n">
        <x:v>8</x:v>
      </x:c>
      <x:c r="T618" s="1" t="n">
        <x:v>2032</x:v>
      </x:c>
      <x:c r="U618" s="1" t="s">
        <x:v>1959</x:v>
      </x:c>
      <x:c r="V618" s="15" t="n">
        <x:v>1759.01</x:v>
      </x:c>
      <x:c r="W618" s="15" t="n">
        <x:v>2175.47</x:v>
      </x:c>
      <x:c r="X618" s="1" t="str">
        <x:f aca="0">G618&amp;" | "&amp;D618</x:f>
        <x:v>Apex-B04 | Suction Pump</x:v>
      </x:c>
      <x:c r="Y618" s="1" t="s">
        <x:v>1875</x:v>
      </x:c>
      <x:c r="Z618" s="11" t="b">
        <x:f aca="0">FALSE()</x:f>
        <x:v>0</x:v>
      </x:c>
    </x:row>
    <x:row r="619" ht="15" hidden="0" customHeight="1">
      <x:c r="A619" s="1" t="s">
        <x:v>1306</x:v>
      </x:c>
      <x:c r="B619" s="1" t="s">
        <x:v>3559</x:v>
      </x:c>
      <x:c r="C619" s="1" t="s">
        <x:v>3560</x:v>
      </x:c>
      <x:c r="D619" s="1" t="s">
        <x:v>1915</x:v>
      </x:c>
      <x:c r="E619" s="1" t="s">
        <x:v>1916</x:v>
      </x:c>
      <x:c r="F619" s="1" t="s">
        <x:v>1963</x:v>
      </x:c>
      <x:c r="G619" s="1" t="s">
        <x:v>2132</x:v>
      </x:c>
      <x:c r="H619" s="1" t="s">
        <x:v>1891</x:v>
      </x:c>
      <x:c r="I619" s="1" t="s">
        <x:v>1923</x:v>
      </x:c>
      <x:c r="J619" s="1" t="s">
        <x:v>1902</x:v>
      </x:c>
      <x:c r="K619" s="14" t="n">
        <x:v>44794</x:v>
      </x:c>
      <x:c r="L619" s="1" t="n">
        <x:f aca="0">ROUND((DATE(2026,7,31)-K619)/365.25,2)</x:f>
        <x:v>3.94</x:v>
      </x:c>
      <x:c r="M619" s="14" t="n">
        <x:v>45889</x:v>
      </x:c>
      <x:c r="N619" s="1" t="s">
        <x:v>1907</x:v>
      </x:c>
      <x:c r="O619" s="1" t="n">
        <x:v>180</x:v>
      </x:c>
      <x:c r="P619" s="14" t="n">
        <x:v>46054</x:v>
      </x:c>
      <x:c r="Q619" s="14" t="n">
        <x:v>46234</x:v>
      </x:c>
      <x:c r="R619" s="1" t="n">
        <x:f aca="0">MAX(0,DATE(2026,7,31)-Q619)</x:f>
        <x:v>0</x:v>
      </x:c>
      <x:c r="S619" s="1" t="n">
        <x:v>10</x:v>
      </x:c>
      <x:c r="T619" s="1" t="n">
        <x:v>2032</x:v>
      </x:c>
      <x:c r="U619" s="1" t="s">
        <x:v>1999</x:v>
      </x:c>
      <x:c r="V619" s="15" t="n">
        <x:v>25109.12</x:v>
      </x:c>
      <x:c r="W619" s="15" t="n">
        <x:v>34476.24</x:v>
      </x:c>
      <x:c r="X619" s="1" t="str">
        <x:f aca="0">G619&amp;" | "&amp;D619</x:f>
        <x:v>ClinTech-A02 | Ventilator</x:v>
      </x:c>
      <x:c r="Y619" s="1" t="s">
        <x:v>1875</x:v>
      </x:c>
      <x:c r="Z619" s="11" t="b">
        <x:f aca="0">FALSE()</x:f>
        <x:v>0</x:v>
      </x:c>
    </x:row>
    <x:row r="620" ht="15" hidden="0" customHeight="1">
      <x:c r="A620" s="1" t="s">
        <x:v>3561</x:v>
      </x:c>
      <x:c r="B620" s="1" t="s">
        <x:v>3562</x:v>
      </x:c>
      <x:c r="C620" s="1" t="s">
        <x:v>3563</x:v>
      </x:c>
      <x:c r="D620" s="1" t="s">
        <x:v>1927</x:v>
      </x:c>
      <x:c r="E620" s="1" t="s">
        <x:v>1928</x:v>
      </x:c>
      <x:c r="F620" s="1" t="s">
        <x:v>1899</x:v>
      </x:c>
      <x:c r="G620" s="1" t="s">
        <x:v>2311</x:v>
      </x:c>
      <x:c r="H620" s="1" t="s">
        <x:v>1891</x:v>
      </x:c>
      <x:c r="I620" s="1" t="s">
        <x:v>1871</x:v>
      </x:c>
      <x:c r="J620" s="1" t="s">
        <x:v>1893</x:v>
      </x:c>
      <x:c r="K620" s="14" t="n">
        <x:v>44786</x:v>
      </x:c>
      <x:c r="L620" s="1" t="n">
        <x:f aca="0">ROUND((DATE(2026,7,31)-K620)/365.25,2)</x:f>
        <x:v>3.96</x:v>
      </x:c>
      <x:c r="M620" s="14" t="n">
        <x:v>45881</x:v>
      </x:c>
      <x:c r="N620" s="1" t="s">
        <x:v>1884</x:v>
      </x:c>
      <x:c r="O620" s="1" t="n">
        <x:v>180</x:v>
      </x:c>
      <x:c r="P620" s="14" t="n">
        <x:v>45899</x:v>
      </x:c>
      <x:c r="Q620" s="14" t="n">
        <x:v>46079</x:v>
      </x:c>
      <x:c r="R620" s="1" t="n">
        <x:f aca="0">MAX(0,DATE(2026,7,31)-Q620)</x:f>
        <x:v>155</x:v>
      </x:c>
      <x:c r="S620" s="1" t="n">
        <x:v>8</x:v>
      </x:c>
      <x:c r="T620" s="1" t="n">
        <x:v>2030</x:v>
      </x:c>
      <x:c r="U620" s="1" t="s">
        <x:v>1874</x:v>
      </x:c>
      <x:c r="V620" s="15" t="n">
        <x:v>7161.31</x:v>
      </x:c>
      <x:c r="W620" s="15" t="n">
        <x:v>8947.5</x:v>
      </x:c>
      <x:c r="X620" s="1" t="str">
        <x:f aca="0">G620&amp;" | "&amp;D620</x:f>
        <x:v>MedAxis-B03 | Patient Monitor</x:v>
      </x:c>
      <x:c r="Y620" s="1" t="s">
        <x:v>1885</x:v>
      </x:c>
      <x:c r="Z620" s="11" t="b">
        <x:f aca="0">FALSE()</x:f>
        <x:v>0</x:v>
      </x:c>
    </x:row>
    <x:row r="621" ht="15" hidden="0" customHeight="1">
      <x:c r="A621" s="1" t="s">
        <x:v>1307</x:v>
      </x:c>
      <x:c r="B621" s="1" t="s">
        <x:v>3564</x:v>
      </x:c>
      <x:c r="C621" s="1" t="s">
        <x:v>3565</x:v>
      </x:c>
      <x:c r="D621" s="1" t="s">
        <x:v>1945</x:v>
      </x:c>
      <x:c r="E621" s="1" t="s">
        <x:v>1880</x:v>
      </x:c>
      <x:c r="F621" s="1" t="s">
        <x:v>1881</x:v>
      </x:c>
      <x:c r="G621" s="1" t="s">
        <x:v>2437</x:v>
      </x:c>
      <x:c r="H621" s="1" t="s">
        <x:v>1870</x:v>
      </x:c>
      <x:c r="I621" s="1" t="s">
        <x:v>1901</x:v>
      </x:c>
      <x:c r="J621" s="1" t="s">
        <x:v>1893</x:v>
      </x:c>
      <x:c r="K621" s="14" t="n">
        <x:v>45823</x:v>
      </x:c>
      <x:c r="L621" s="1" t="n">
        <x:f aca="0">ROUND((DATE(2026,7,31)-K621)/365.25,2)</x:f>
        <x:v>1.13</x:v>
      </x:c>
      <x:c r="M621" s="14" t="n">
        <x:v>46918</x:v>
      </x:c>
      <x:c r="N621" s="1" t="s">
        <x:v>1884</x:v>
      </x:c>
      <x:c r="O621" s="1" t="n">
        <x:v>365</x:v>
      </x:c>
      <x:c r="P621" s="14" t="n">
        <x:v>46160</x:v>
      </x:c>
      <x:c r="Q621" s="14" t="n">
        <x:v>46525</x:v>
      </x:c>
      <x:c r="R621" s="1" t="n">
        <x:f aca="0">MAX(0,DATE(2026,7,31)-Q621)</x:f>
        <x:v>0</x:v>
      </x:c>
      <x:c r="S621" s="1" t="n">
        <x:v>9</x:v>
      </x:c>
      <x:c r="T621" s="1" t="n">
        <x:v>2034</x:v>
      </x:c>
      <x:c r="U621" s="1" t="s">
        <x:v>1874</x:v>
      </x:c>
      <x:c r="V621" s="15" t="n">
        <x:v>1944.88</x:v>
      </x:c>
      <x:c r="W621" s="15" t="n">
        <x:v>2818.41</x:v>
      </x:c>
      <x:c r="X621" s="1" t="str">
        <x:f aca="0">G621&amp;" | "&amp;D621</x:f>
        <x:v>Helix-A02 | Syringe Pump</x:v>
      </x:c>
      <x:c r="Y621" s="1" t="s">
        <x:v>1875</x:v>
      </x:c>
      <x:c r="Z621" s="11" t="b">
        <x:f aca="0">FALSE()</x:f>
        <x:v>0</x:v>
      </x:c>
    </x:row>
    <x:row r="622" ht="15" hidden="0" customHeight="1">
      <x:c r="A622" s="1" t="s">
        <x:v>1311</x:v>
      </x:c>
      <x:c r="B622" s="1" t="s">
        <x:v>3566</x:v>
      </x:c>
      <x:c r="C622" s="1" t="s">
        <x:v>3567</x:v>
      </x:c>
      <x:c r="D622" s="1" t="s">
        <x:v>1933</x:v>
      </x:c>
      <x:c r="E622" s="1" t="s">
        <x:v>1934</x:v>
      </x:c>
      <x:c r="F622" s="1" t="s">
        <x:v>1881</x:v>
      </x:c>
      <x:c r="G622" s="1" t="s">
        <x:v>2184</x:v>
      </x:c>
      <x:c r="H622" s="1" t="s">
        <x:v>1870</x:v>
      </x:c>
      <x:c r="I622" s="1" t="s">
        <x:v>1901</x:v>
      </x:c>
      <x:c r="J622" s="1" t="s">
        <x:v>1872</x:v>
      </x:c>
      <x:c r="K622" s="14" t="n">
        <x:v>45037</x:v>
      </x:c>
      <x:c r="L622" s="1" t="n">
        <x:f aca="0">ROUND((DATE(2026,7,31)-K622)/365.25,2)</x:f>
        <x:v>3.28</x:v>
      </x:c>
      <x:c r="M622" s="14" t="n">
        <x:v>46132</x:v>
      </x:c>
      <x:c r="N622" s="1" t="s">
        <x:v>1884</x:v>
      </x:c>
      <x:c r="O622" s="1" t="n">
        <x:v>365</x:v>
      </x:c>
      <x:c r="P622" s="14" t="n">
        <x:v>45993</x:v>
      </x:c>
      <x:c r="Q622" s="14" t="n">
        <x:v>46358</x:v>
      </x:c>
      <x:c r="R622" s="1" t="n">
        <x:f aca="0">MAX(0,DATE(2026,7,31)-Q622)</x:f>
        <x:v>0</x:v>
      </x:c>
      <x:c r="S622" s="1" t="n">
        <x:v>8</x:v>
      </x:c>
      <x:c r="T622" s="1" t="n">
        <x:v>2031</x:v>
      </x:c>
      <x:c r="U622" s="1" t="s">
        <x:v>1874</x:v>
      </x:c>
      <x:c r="V622" s="15" t="n">
        <x:v>2024.53</x:v>
      </x:c>
      <x:c r="W622" s="15" t="n">
        <x:v>2024.53</x:v>
      </x:c>
      <x:c r="X622" s="1" t="str">
        <x:f aca="0">G622&amp;" | "&amp;D622</x:f>
        <x:v>Helix-B04 | Suction Pump</x:v>
      </x:c>
      <x:c r="Y622" s="1" t="s">
        <x:v>1875</x:v>
      </x:c>
      <x:c r="Z622" s="11" t="b">
        <x:f aca="0">FALSE()</x:f>
        <x:v>0</x:v>
      </x:c>
    </x:row>
    <x:row r="623" ht="15" hidden="0" customHeight="1">
      <x:c r="A623" s="1" t="s">
        <x:v>1312</x:v>
      </x:c>
      <x:c r="B623" s="1" t="s">
        <x:v>3568</x:v>
      </x:c>
      <x:c r="C623" s="1" t="s">
        <x:v>3569</x:v>
      </x:c>
      <x:c r="D623" s="1" t="s">
        <x:v>1866</x:v>
      </x:c>
      <x:c r="E623" s="1" t="s">
        <x:v>1867</x:v>
      </x:c>
      <x:c r="F623" s="1" t="s">
        <x:v>1899</x:v>
      </x:c>
      <x:c r="G623" s="1" t="s">
        <x:v>1900</x:v>
      </x:c>
      <x:c r="H623" s="1" t="s">
        <x:v>1870</x:v>
      </x:c>
      <x:c r="I623" s="1" t="s">
        <x:v>1923</x:v>
      </x:c>
      <x:c r="J623" s="1" t="s">
        <x:v>1872</x:v>
      </x:c>
      <x:c r="K623" s="14" t="n">
        <x:v>44957</x:v>
      </x:c>
      <x:c r="L623" s="1" t="n">
        <x:f aca="0">ROUND((DATE(2026,7,31)-K623)/365.25,2)</x:f>
        <x:v>3.5</x:v>
      </x:c>
      <x:c r="M623" s="14" t="n">
        <x:v>46052</x:v>
      </x:c>
      <x:c r="N623" s="1" t="s">
        <x:v>1884</x:v>
      </x:c>
      <x:c r="O623" s="1" t="n">
        <x:v>365</x:v>
      </x:c>
      <x:c r="P623" s="14" t="n">
        <x:v>46152</x:v>
      </x:c>
      <x:c r="Q623" s="14" t="n">
        <x:v>46517</x:v>
      </x:c>
      <x:c r="R623" s="1" t="n">
        <x:f aca="0">MAX(0,DATE(2026,7,31)-Q623)</x:f>
        <x:v>0</x:v>
      </x:c>
      <x:c r="S623" s="1" t="n">
        <x:v>11</x:v>
      </x:c>
      <x:c r="T623" s="1" t="n">
        <x:v>2034</x:v>
      </x:c>
      <x:c r="U623" s="1" t="s">
        <x:v>1874</x:v>
      </x:c>
      <x:c r="V623" s="15" t="n">
        <x:v>51380.38</x:v>
      </x:c>
      <x:c r="W623" s="15" t="n">
        <x:v>52173.63</x:v>
      </x:c>
      <x:c r="X623" s="1" t="str">
        <x:f aca="0">G623&amp;" | "&amp;D623</x:f>
        <x:v>MedAxis-B02 | Ultrasound</x:v>
      </x:c>
      <x:c r="Y623" s="1" t="s">
        <x:v>1875</x:v>
      </x:c>
      <x:c r="Z623" s="11" t="b">
        <x:f aca="0">FALSE()</x:f>
        <x:v>0</x:v>
      </x:c>
    </x:row>
    <x:row r="624" ht="15" hidden="0" customHeight="1">
      <x:c r="A624" s="1" t="s">
        <x:v>1313</x:v>
      </x:c>
      <x:c r="B624" s="1" t="s">
        <x:v>3570</x:v>
      </x:c>
      <x:c r="C624" s="1" t="s">
        <x:v>3571</x:v>
      </x:c>
      <x:c r="D624" s="1" t="s">
        <x:v>2010</x:v>
      </x:c>
      <x:c r="E624" s="1" t="s">
        <x:v>1928</x:v>
      </x:c>
      <x:c r="F624" s="1" t="s">
        <x:v>1881</x:v>
      </x:c>
      <x:c r="G624" s="1" t="s">
        <x:v>2070</x:v>
      </x:c>
      <x:c r="H624" s="1" t="s">
        <x:v>1891</x:v>
      </x:c>
      <x:c r="I624" s="1" t="s">
        <x:v>1941</x:v>
      </x:c>
      <x:c r="J624" s="1" t="s">
        <x:v>1893</x:v>
      </x:c>
      <x:c r="K624" s="14" t="n">
        <x:v>44667</x:v>
      </x:c>
      <x:c r="L624" s="1" t="n">
        <x:f aca="0">ROUND((DATE(2026,7,31)-K624)/365.25,2)</x:f>
        <x:v>4.29</x:v>
      </x:c>
      <x:c r="M624" s="14" t="n">
        <x:v>45762</x:v>
      </x:c>
      <x:c r="N624" s="1" t="s">
        <x:v>1884</x:v>
      </x:c>
      <x:c r="O624" s="1" t="n">
        <x:v>365</x:v>
      </x:c>
      <x:c r="P624" s="14" t="n">
        <x:v>45942</x:v>
      </x:c>
      <x:c r="Q624" s="14" t="n">
        <x:v>46307</x:v>
      </x:c>
      <x:c r="R624" s="1" t="n">
        <x:f aca="0">MAX(0,DATE(2026,7,31)-Q624)</x:f>
        <x:v>0</x:v>
      </x:c>
      <x:c r="S624" s="1" t="n">
        <x:v>7</x:v>
      </x:c>
      <x:c r="T624" s="1" t="n">
        <x:v>2029</x:v>
      </x:c>
      <x:c r="U624" s="1" t="s">
        <x:v>1874</x:v>
      </x:c>
      <x:c r="V624" s="15" t="n">
        <x:v>2142.08</x:v>
      </x:c>
      <x:c r="W624" s="15" t="n">
        <x:v>2184.33</x:v>
      </x:c>
      <x:c r="X624" s="1" t="str">
        <x:f aca="0">G624&amp;" | "&amp;D624</x:f>
        <x:v>Helix-B03 | Vital Signs Monitor</x:v>
      </x:c>
      <x:c r="Y624" s="1" t="s">
        <x:v>1875</x:v>
      </x:c>
      <x:c r="Z624" s="11" t="b">
        <x:f aca="0">FALSE()</x:f>
        <x:v>0</x:v>
      </x:c>
    </x:row>
    <x:row r="625" ht="15" hidden="0" customHeight="1">
      <x:c r="A625" s="1" t="s">
        <x:v>3572</x:v>
      </x:c>
      <x:c r="B625" s="1" t="s">
        <x:v>3573</x:v>
      </x:c>
      <x:c r="C625" s="1" t="s">
        <x:v>3574</x:v>
      </x:c>
      <x:c r="D625" s="1" t="s">
        <x:v>2010</x:v>
      </x:c>
      <x:c r="E625" s="1" t="s">
        <x:v>1928</x:v>
      </x:c>
      <x:c r="F625" s="1" t="s">
        <x:v>1917</x:v>
      </x:c>
      <x:c r="G625" s="1" t="s">
        <x:v>1967</x:v>
      </x:c>
      <x:c r="H625" s="1" t="s">
        <x:v>1891</x:v>
      </x:c>
      <x:c r="I625" s="1" t="s">
        <x:v>1994</x:v>
      </x:c>
      <x:c r="J625" s="1" t="s">
        <x:v>1893</x:v>
      </x:c>
      <x:c r="K625" s="14" t="n">
        <x:v>44351</x:v>
      </x:c>
      <x:c r="L625" s="1" t="n">
        <x:f aca="0">ROUND((DATE(2026,7,31)-K625)/365.25,2)</x:f>
        <x:v>5.16</x:v>
      </x:c>
      <x:c r="M625" s="14" t="n">
        <x:v>45446</x:v>
      </x:c>
      <x:c r="N625" s="1" t="s">
        <x:v>1884</x:v>
      </x:c>
      <x:c r="O625" s="1" t="n">
        <x:v>365</x:v>
      </x:c>
      <x:c r="P625" s="14" t="n">
        <x:v>46158</x:v>
      </x:c>
      <x:c r="Q625" s="14" t="n">
        <x:v>46523</x:v>
      </x:c>
      <x:c r="R625" s="1" t="n">
        <x:f aca="0">MAX(0,DATE(2026,7,31)-Q625)</x:f>
        <x:v>0</x:v>
      </x:c>
      <x:c r="S625" s="1" t="n">
        <x:v>8</x:v>
      </x:c>
      <x:c r="T625" s="1" t="n">
        <x:v>2029</x:v>
      </x:c>
      <x:c r="U625" s="1" t="s">
        <x:v>1874</x:v>
      </x:c>
      <x:c r="V625" s="15" t="n">
        <x:v>2081.61</x:v>
      </x:c>
      <x:c r="W625" s="15" t="n">
        <x:v>2927.23</x:v>
      </x:c>
      <x:c r="X625" s="1" t="str">
        <x:f aca="0">G625&amp;" | "&amp;D625</x:f>
        <x:v>Apex-C04 | Vital Signs Monitor</x:v>
      </x:c>
      <x:c r="Y625" s="1" t="s">
        <x:v>1885</x:v>
      </x:c>
      <x:c r="Z625" s="11" t="b">
        <x:f aca="0">FALSE()</x:f>
        <x:v>0</x:v>
      </x:c>
    </x:row>
    <x:row r="626" ht="15" hidden="0" customHeight="1">
      <x:c r="A626" s="1" t="s">
        <x:v>3575</x:v>
      </x:c>
      <x:c r="B626" s="1" t="s">
        <x:v>3576</x:v>
      </x:c>
      <x:c r="C626" s="1" t="s">
        <x:v>3577</x:v>
      </x:c>
      <x:c r="D626" s="1" t="s">
        <x:v>1927</x:v>
      </x:c>
      <x:c r="E626" s="1" t="s">
        <x:v>1928</x:v>
      </x:c>
      <x:c r="F626" s="1" t="s">
        <x:v>1889</x:v>
      </x:c>
      <x:c r="G626" s="1" t="s">
        <x:v>1998</x:v>
      </x:c>
      <x:c r="H626" s="1" t="s">
        <x:v>1870</x:v>
      </x:c>
      <x:c r="I626" s="1" t="s">
        <x:v>1919</x:v>
      </x:c>
      <x:c r="J626" s="1" t="s">
        <x:v>1902</x:v>
      </x:c>
      <x:c r="K626" s="14" t="n">
        <x:v>45114</x:v>
      </x:c>
      <x:c r="L626" s="1" t="n">
        <x:f aca="0">ROUND((DATE(2026,7,31)-K626)/365.25,2)</x:f>
        <x:v>3.07</x:v>
      </x:c>
      <x:c r="M626" s="14" t="n">
        <x:v>46209</x:v>
      </x:c>
      <x:c r="N626" s="1" t="s">
        <x:v>1884</x:v>
      </x:c>
      <x:c r="O626" s="1" t="n">
        <x:v>180</x:v>
      </x:c>
      <x:c r="P626" s="14" t="n">
        <x:v>46032</x:v>
      </x:c>
      <x:c r="Q626" s="14" t="n">
        <x:v>46212</x:v>
      </x:c>
      <x:c r="R626" s="1" t="n">
        <x:f aca="0">MAX(0,DATE(2026,7,31)-Q626)</x:f>
        <x:v>22</x:v>
      </x:c>
      <x:c r="S626" s="1" t="n">
        <x:v>9</x:v>
      </x:c>
      <x:c r="T626" s="1" t="n">
        <x:v>2032</x:v>
      </x:c>
      <x:c r="U626" s="1" t="s">
        <x:v>1874</x:v>
      </x:c>
      <x:c r="V626" s="15" t="n">
        <x:v>10046.59</x:v>
      </x:c>
      <x:c r="W626" s="15" t="n">
        <x:v>10046.59</x:v>
      </x:c>
      <x:c r="X626" s="1" t="str">
        <x:f aca="0">G626&amp;" | "&amp;D626</x:f>
        <x:v>PulseWorks-A03 | Patient Monitor</x:v>
      </x:c>
      <x:c r="Y626" s="1" t="s">
        <x:v>1885</x:v>
      </x:c>
      <x:c r="Z626" s="11" t="b">
        <x:f aca="0">FALSE()</x:f>
        <x:v>0</x:v>
      </x:c>
    </x:row>
    <x:row r="627" ht="15" hidden="0" customHeight="1">
      <x:c r="A627" s="1" t="s">
        <x:v>1314</x:v>
      </x:c>
      <x:c r="B627" s="1" t="s">
        <x:v>3578</x:v>
      </x:c>
      <x:c r="C627" s="1" t="s">
        <x:v>3579</x:v>
      </x:c>
      <x:c r="D627" s="1" t="s">
        <x:v>1879</x:v>
      </x:c>
      <x:c r="E627" s="1" t="s">
        <x:v>1880</x:v>
      </x:c>
      <x:c r="F627" s="1" t="s">
        <x:v>1889</x:v>
      </x:c>
      <x:c r="G627" s="1" t="s">
        <x:v>2051</x:v>
      </x:c>
      <x:c r="H627" s="1" t="s">
        <x:v>1870</x:v>
      </x:c>
      <x:c r="I627" s="1" t="s">
        <x:v>1994</x:v>
      </x:c>
      <x:c r="J627" s="1" t="s">
        <x:v>1893</x:v>
      </x:c>
      <x:c r="K627" s="14" t="n">
        <x:v>45067</x:v>
      </x:c>
      <x:c r="L627" s="1" t="n">
        <x:f aca="0">ROUND((DATE(2026,7,31)-K627)/365.25,2)</x:f>
        <x:v>3.2</x:v>
      </x:c>
      <x:c r="M627" s="14" t="n">
        <x:v>46162</x:v>
      </x:c>
      <x:c r="N627" s="1" t="s">
        <x:v>1884</x:v>
      </x:c>
      <x:c r="O627" s="1" t="n">
        <x:v>365</x:v>
      </x:c>
      <x:c r="P627" s="14" t="n">
        <x:v>46165</x:v>
      </x:c>
      <x:c r="Q627" s="14" t="n">
        <x:v>46530</x:v>
      </x:c>
      <x:c r="R627" s="1" t="n">
        <x:f aca="0">MAX(0,DATE(2026,7,31)-Q627)</x:f>
        <x:v>0</x:v>
      </x:c>
      <x:c r="S627" s="1" t="n">
        <x:v>9</x:v>
      </x:c>
      <x:c r="T627" s="1" t="n">
        <x:v>2032</x:v>
      </x:c>
      <x:c r="U627" s="1" t="s">
        <x:v>1874</x:v>
      </x:c>
      <x:c r="V627" s="15" t="n">
        <x:v>1689.55</x:v>
      </x:c>
      <x:c r="W627" s="15" t="n">
        <x:v>1713.34</x:v>
      </x:c>
      <x:c r="X627" s="1" t="str">
        <x:f aca="0">G627&amp;" | "&amp;D627</x:f>
        <x:v>PulseWorks-B01 | Enteral Feeding Pump</x:v>
      </x:c>
      <x:c r="Y627" s="1" t="s">
        <x:v>1875</x:v>
      </x:c>
      <x:c r="Z627" s="11" t="b">
        <x:f aca="0">FALSE()</x:f>
        <x:v>0</x:v>
      </x:c>
    </x:row>
    <x:row r="628" ht="15" hidden="0" customHeight="1">
      <x:c r="A628" s="1" t="s">
        <x:v>3580</x:v>
      </x:c>
      <x:c r="B628" s="1" t="s">
        <x:v>3581</x:v>
      </x:c>
      <x:c r="C628" s="1" t="s">
        <x:v>3582</x:v>
      </x:c>
      <x:c r="D628" s="1" t="s">
        <x:v>2010</x:v>
      </x:c>
      <x:c r="E628" s="1" t="s">
        <x:v>1928</x:v>
      </x:c>
      <x:c r="F628" s="1" t="s">
        <x:v>1917</x:v>
      </x:c>
      <x:c r="G628" s="1" t="s">
        <x:v>2107</x:v>
      </x:c>
      <x:c r="H628" s="1" t="s">
        <x:v>1870</x:v>
      </x:c>
      <x:c r="I628" s="1" t="s">
        <x:v>1923</x:v>
      </x:c>
      <x:c r="J628" s="1" t="s">
        <x:v>1893</x:v>
      </x:c>
      <x:c r="K628" s="14" t="n">
        <x:v>45000</x:v>
      </x:c>
      <x:c r="L628" s="1" t="n">
        <x:f aca="0">ROUND((DATE(2026,7,31)-K628)/365.25,2)</x:f>
        <x:v>3.38</x:v>
      </x:c>
      <x:c r="M628" s="14" t="n">
        <x:v>46095</x:v>
      </x:c>
      <x:c r="N628" s="1" t="s">
        <x:v>1907</x:v>
      </x:c>
      <x:c r="O628" s="1" t="n">
        <x:v>180</x:v>
      </x:c>
      <x:c r="P628" s="14" t="n">
        <x:v>46156</x:v>
      </x:c>
      <x:c r="Q628" s="14" t="n">
        <x:v>46336</x:v>
      </x:c>
      <x:c r="R628" s="1" t="n">
        <x:f aca="0">MAX(0,DATE(2026,7,31)-Q628)</x:f>
        <x:v>0</x:v>
      </x:c>
      <x:c r="S628" s="1" t="n">
        <x:v>7</x:v>
      </x:c>
      <x:c r="T628" s="1" t="n">
        <x:v>2030</x:v>
      </x:c>
      <x:c r="U628" s="1" t="s">
        <x:v>1874</x:v>
      </x:c>
      <x:c r="V628" s="15" t="n">
        <x:v>2028.54</x:v>
      </x:c>
      <x:c r="W628" s="15" t="n">
        <x:v>2420.37</x:v>
      </x:c>
      <x:c r="X628" s="1" t="str">
        <x:f aca="0">G628&amp;" | "&amp;D628</x:f>
        <x:v>Apex-C01 | Vital Signs Monitor</x:v>
      </x:c>
      <x:c r="Y628" s="1" t="s">
        <x:v>1885</x:v>
      </x:c>
      <x:c r="Z628" s="11" t="b">
        <x:f aca="0">FALSE()</x:f>
        <x:v>0</x:v>
      </x:c>
    </x:row>
    <x:row r="629" ht="15" hidden="0" customHeight="1">
      <x:c r="A629" s="1" t="s">
        <x:v>3583</x:v>
      </x:c>
      <x:c r="B629" s="1" t="s">
        <x:v>3584</x:v>
      </x:c>
      <x:c r="C629" s="1" t="s">
        <x:v>3585</x:v>
      </x:c>
      <x:c r="D629" s="1" t="s">
        <x:v>1879</x:v>
      </x:c>
      <x:c r="E629" s="1" t="s">
        <x:v>1880</x:v>
      </x:c>
      <x:c r="F629" s="1" t="s">
        <x:v>1868</x:v>
      </x:c>
      <x:c r="G629" s="1" t="s">
        <x:v>2029</x:v>
      </x:c>
      <x:c r="H629" s="1" t="s">
        <x:v>1870</x:v>
      </x:c>
      <x:c r="I629" s="1" t="s">
        <x:v>1871</x:v>
      </x:c>
      <x:c r="J629" s="1" t="s">
        <x:v>1893</x:v>
      </x:c>
      <x:c r="K629" s="14" t="n">
        <x:v>43246</x:v>
      </x:c>
      <x:c r="L629" s="1" t="n">
        <x:f aca="0">ROUND((DATE(2026,7,31)-K629)/365.25,2)</x:f>
        <x:v>8.18</x:v>
      </x:c>
      <x:c r="M629" s="14" t="n">
        <x:v>44341</x:v>
      </x:c>
      <x:c r="N629" s="1" t="s">
        <x:v>1884</x:v>
      </x:c>
      <x:c r="O629" s="1" t="n">
        <x:v>365</x:v>
      </x:c>
      <x:c r="P629" s="14" t="n">
        <x:v>46106</x:v>
      </x:c>
      <x:c r="Q629" s="14" t="n">
        <x:v>46471</x:v>
      </x:c>
      <x:c r="R629" s="1" t="n">
        <x:f aca="0">MAX(0,DATE(2026,7,31)-Q629)</x:f>
        <x:v>0</x:v>
      </x:c>
      <x:c r="S629" s="1" t="n">
        <x:v>9</x:v>
      </x:c>
      <x:c r="T629" s="1" t="n">
        <x:v>2027</x:v>
      </x:c>
      <x:c r="U629" s="1" t="s">
        <x:v>1874</x:v>
      </x:c>
      <x:c r="V629" s="15" t="n">
        <x:v>1552.72</x:v>
      </x:c>
      <x:c r="W629" s="15" t="n">
        <x:v>1552.72</x:v>
      </x:c>
      <x:c r="X629" s="1" t="str">
        <x:f aca="0">G629&amp;" | "&amp;D629</x:f>
        <x:v>NovaCare-A03 | Enteral Feeding Pump</x:v>
      </x:c>
      <x:c r="Y629" s="1" t="s">
        <x:v>1885</x:v>
      </x:c>
      <x:c r="Z629" s="11" t="b">
        <x:f aca="0">FALSE()</x:f>
        <x:v>0</x:v>
      </x:c>
    </x:row>
    <x:row r="630" ht="15" hidden="0" customHeight="1">
      <x:c r="A630" s="1" t="s">
        <x:v>1316</x:v>
      </x:c>
      <x:c r="B630" s="1" t="s">
        <x:v>3586</x:v>
      </x:c>
      <x:c r="C630" s="1" t="s">
        <x:v>3587</x:v>
      </x:c>
      <x:c r="D630" s="1" t="s">
        <x:v>2010</x:v>
      </x:c>
      <x:c r="E630" s="1" t="s">
        <x:v>1928</x:v>
      </x:c>
      <x:c r="F630" s="1" t="s">
        <x:v>1881</x:v>
      </x:c>
      <x:c r="G630" s="1" t="s">
        <x:v>2274</x:v>
      </x:c>
      <x:c r="H630" s="1" t="s">
        <x:v>1870</x:v>
      </x:c>
      <x:c r="I630" s="1" t="s">
        <x:v>1994</x:v>
      </x:c>
      <x:c r="J630" s="1" t="s">
        <x:v>1872</x:v>
      </x:c>
      <x:c r="K630" s="14" t="n">
        <x:v>44953</x:v>
      </x:c>
      <x:c r="L630" s="1" t="n">
        <x:f aca="0">ROUND((DATE(2026,7,31)-K630)/365.25,2)</x:f>
        <x:v>3.51</x:v>
      </x:c>
      <x:c r="M630" s="14" t="n">
        <x:v>46048</x:v>
      </x:c>
      <x:c r="N630" s="1" t="s">
        <x:v>1884</x:v>
      </x:c>
      <x:c r="O630" s="1" t="n">
        <x:v>365</x:v>
      </x:c>
      <x:c r="P630" s="14" t="n">
        <x:v>46219</x:v>
      </x:c>
      <x:c r="Q630" s="14" t="n">
        <x:v>46584</x:v>
      </x:c>
      <x:c r="R630" s="1" t="n">
        <x:f aca="0">MAX(0,DATE(2026,7,31)-Q630)</x:f>
        <x:v>0</x:v>
      </x:c>
      <x:c r="S630" s="1" t="n">
        <x:v>7</x:v>
      </x:c>
      <x:c r="T630" s="1" t="n">
        <x:v>2030</x:v>
      </x:c>
      <x:c r="U630" s="1" t="s">
        <x:v>1874</x:v>
      </x:c>
      <x:c r="V630" s="15" t="n">
        <x:v>2266.03</x:v>
      </x:c>
      <x:c r="W630" s="15" t="n">
        <x:v>2266.03</x:v>
      </x:c>
      <x:c r="X630" s="1" t="str">
        <x:f aca="0">G630&amp;" | "&amp;D630</x:f>
        <x:v>Helix-C04 | Vital Signs Monitor</x:v>
      </x:c>
      <x:c r="Y630" s="1" t="s">
        <x:v>1875</x:v>
      </x:c>
      <x:c r="Z630" s="11" t="b">
        <x:f aca="0">FALSE()</x:f>
        <x:v>0</x:v>
      </x:c>
    </x:row>
    <x:row r="631" ht="15" hidden="0" customHeight="1">
      <x:c r="A631" s="1" t="s">
        <x:v>1785</x:v>
      </x:c>
      <x:c r="B631" s="1" t="s">
        <x:v>3588</x:v>
      </x:c>
      <x:c r="C631" s="1" t="s">
        <x:v>3589</x:v>
      </x:c>
      <x:c r="D631" s="1" t="s">
        <x:v>1945</x:v>
      </x:c>
      <x:c r="E631" s="1" t="s">
        <x:v>1880</x:v>
      </x:c>
      <x:c r="F631" s="1" t="s">
        <x:v>1917</x:v>
      </x:c>
      <x:c r="G631" s="1" t="s">
        <x:v>2277</x:v>
      </x:c>
      <x:c r="H631" s="1" t="s">
        <x:v>1911</x:v>
      </x:c>
      <x:c r="I631" s="1" t="s">
        <x:v>1923</x:v>
      </x:c>
      <x:c r="J631" s="1" t="s">
        <x:v>1893</x:v>
      </x:c>
      <x:c r="K631" s="14" t="n">
        <x:v>45391</x:v>
      </x:c>
      <x:c r="L631" s="1" t="n">
        <x:f aca="0">ROUND((DATE(2026,7,31)-K631)/365.25,2)</x:f>
        <x:v>2.31</x:v>
      </x:c>
      <x:c r="M631" s="14" t="n">
        <x:v>46486</x:v>
      </x:c>
      <x:c r="N631" s="1" t="s">
        <x:v>1884</x:v>
      </x:c>
      <x:c r="O631" s="1" t="n">
        <x:v>180</x:v>
      </x:c>
      <x:c r="P631" s="14" t="n">
        <x:v>45971</x:v>
      </x:c>
      <x:c r="Q631" s="14" t="n">
        <x:v>46151</x:v>
      </x:c>
      <x:c r="R631" s="1" t="n">
        <x:f aca="0">MAX(0,DATE(2026,7,31)-Q631)</x:f>
        <x:v>83</x:v>
      </x:c>
      <x:c r="S631" s="1" t="n">
        <x:v>9</x:v>
      </x:c>
      <x:c r="T631" s="1" t="n">
        <x:v>2033</x:v>
      </x:c>
      <x:c r="U631" s="1" t="s">
        <x:v>1874</x:v>
      </x:c>
      <x:c r="V631" s="15" t="n">
        <x:v>2083.81</x:v>
      </x:c>
      <x:c r="W631" s="15" t="n">
        <x:v>2702.27</x:v>
      </x:c>
      <x:c r="X631" s="1" t="str">
        <x:f aca="0">G631&amp;" | "&amp;D631</x:f>
        <x:v>Apex-C02 | Syringe Pump</x:v>
      </x:c>
      <x:c r="Y631" s="1" t="s">
        <x:v>1885</x:v>
      </x:c>
      <x:c r="Z631" s="11" t="b">
        <x:f aca="0">FALSE()</x:f>
        <x:v>0</x:v>
      </x:c>
    </x:row>
    <x:row r="632" ht="15" hidden="0" customHeight="1">
      <x:c r="A632" s="1" t="s">
        <x:v>3590</x:v>
      </x:c>
      <x:c r="B632" s="1" t="s">
        <x:v>3591</x:v>
      </x:c>
      <x:c r="C632" s="1" t="s">
        <x:v>3592</x:v>
      </x:c>
      <x:c r="D632" s="1" t="s">
        <x:v>1989</x:v>
      </x:c>
      <x:c r="E632" s="1" t="s">
        <x:v>1968</x:v>
      </x:c>
      <x:c r="F632" s="1" t="s">
        <x:v>1963</x:v>
      </x:c>
      <x:c r="G632" s="1" t="s">
        <x:v>2132</x:v>
      </x:c>
      <x:c r="H632" s="1" t="s">
        <x:v>1911</x:v>
      </x:c>
      <x:c r="I632" s="1" t="s">
        <x:v>1919</x:v>
      </x:c>
      <x:c r="J632" s="1" t="s">
        <x:v>1872</x:v>
      </x:c>
      <x:c r="K632" s="14" t="n">
        <x:v>44843</x:v>
      </x:c>
      <x:c r="L632" s="1" t="n">
        <x:f aca="0">ROUND((DATE(2026,7,31)-K632)/365.25,2)</x:f>
        <x:v>3.81</x:v>
      </x:c>
      <x:c r="M632" s="14" t="n">
        <x:v>45938</x:v>
      </x:c>
      <x:c r="N632" s="1" t="s">
        <x:v>1884</x:v>
      </x:c>
      <x:c r="O632" s="1" t="n">
        <x:v>180</x:v>
      </x:c>
      <x:c r="P632" s="14" t="n">
        <x:v>46117</x:v>
      </x:c>
      <x:c r="Q632" s="14" t="n">
        <x:v>46297</x:v>
      </x:c>
      <x:c r="R632" s="1" t="n">
        <x:f aca="0">MAX(0,DATE(2026,7,31)-Q632)</x:f>
        <x:v>0</x:v>
      </x:c>
      <x:c r="S632" s="1" t="n">
        <x:v>10</x:v>
      </x:c>
      <x:c r="T632" s="1" t="n">
        <x:v>2032</x:v>
      </x:c>
      <x:c r="U632" s="1" t="s">
        <x:v>1874</x:v>
      </x:c>
      <x:c r="V632" s="15" t="n">
        <x:v>5922.13</x:v>
      </x:c>
      <x:c r="W632" s="15" t="n">
        <x:v>7689.84</x:v>
      </x:c>
      <x:c r="X632" s="1" t="str">
        <x:f aca="0">G632&amp;" | "&amp;D632</x:f>
        <x:v>ClinTech-A02 | ECG Machine</x:v>
      </x:c>
      <x:c r="Y632" s="1" t="s">
        <x:v>1885</x:v>
      </x:c>
      <x:c r="Z632" s="11" t="b">
        <x:f aca="0">FALSE()</x:f>
        <x:v>0</x:v>
      </x:c>
    </x:row>
    <x:row r="633" ht="15" hidden="0" customHeight="1">
      <x:c r="A633" s="1" t="s">
        <x:v>3593</x:v>
      </x:c>
      <x:c r="B633" s="1" t="s">
        <x:v>3594</x:v>
      </x:c>
      <x:c r="C633" s="1" t="s">
        <x:v>3595</x:v>
      </x:c>
      <x:c r="D633" s="1" t="s">
        <x:v>1989</x:v>
      </x:c>
      <x:c r="E633" s="1" t="s">
        <x:v>1968</x:v>
      </x:c>
      <x:c r="F633" s="1" t="s">
        <x:v>1917</x:v>
      </x:c>
      <x:c r="G633" s="1" t="s">
        <x:v>2003</x:v>
      </x:c>
      <x:c r="H633" s="1" t="s">
        <x:v>1911</x:v>
      </x:c>
      <x:c r="I633" s="1" t="s">
        <x:v>1941</x:v>
      </x:c>
      <x:c r="J633" s="1" t="s">
        <x:v>1893</x:v>
      </x:c>
      <x:c r="K633" s="14" t="n">
        <x:v>44786</x:v>
      </x:c>
      <x:c r="L633" s="1" t="n">
        <x:f aca="0">ROUND((DATE(2026,7,31)-K633)/365.25,2)</x:f>
        <x:v>3.96</x:v>
      </x:c>
      <x:c r="M633" s="14" t="n">
        <x:v>45881</x:v>
      </x:c>
      <x:c r="N633" s="1" t="s">
        <x:v>1907</x:v>
      </x:c>
      <x:c r="O633" s="1" t="n">
        <x:v>365</x:v>
      </x:c>
      <x:c r="P633" s="14" t="n">
        <x:v>46213</x:v>
      </x:c>
      <x:c r="Q633" s="14" t="n">
        <x:v>46578</x:v>
      </x:c>
      <x:c r="R633" s="1" t="n">
        <x:f aca="0">MAX(0,DATE(2026,7,31)-Q633)</x:f>
        <x:v>0</x:v>
      </x:c>
      <x:c r="S633" s="1" t="n">
        <x:v>8</x:v>
      </x:c>
      <x:c r="T633" s="1" t="n">
        <x:v>2030</x:v>
      </x:c>
      <x:c r="U633" s="1" t="s">
        <x:v>1874</x:v>
      </x:c>
      <x:c r="V633" s="15" t="n">
        <x:v>7639.48</x:v>
      </x:c>
      <x:c r="W633" s="15" t="n">
        <x:v>8511.64</x:v>
      </x:c>
      <x:c r="X633" s="1" t="str">
        <x:f aca="0">G633&amp;" | "&amp;D633</x:f>
        <x:v>Apex-C03 | ECG Machine</x:v>
      </x:c>
      <x:c r="Y633" s="1" t="s">
        <x:v>1885</x:v>
      </x:c>
      <x:c r="Z633" s="11" t="b">
        <x:f aca="0">FALSE()</x:f>
        <x:v>0</x:v>
      </x:c>
    </x:row>
    <x:row r="634" ht="15" hidden="0" customHeight="1">
      <x:c r="A634" s="1" t="s">
        <x:v>1318</x:v>
      </x:c>
      <x:c r="B634" s="1" t="s">
        <x:v>3596</x:v>
      </x:c>
      <x:c r="C634" s="1" t="s">
        <x:v>3597</x:v>
      </x:c>
      <x:c r="D634" s="1" t="s">
        <x:v>1897</x:v>
      </x:c>
      <x:c r="E634" s="1" t="s">
        <x:v>1898</x:v>
      </x:c>
      <x:c r="F634" s="1" t="s">
        <x:v>1917</x:v>
      </x:c>
      <x:c r="G634" s="1" t="s">
        <x:v>1967</x:v>
      </x:c>
      <x:c r="H634" s="1" t="s">
        <x:v>1870</x:v>
      </x:c>
      <x:c r="I634" s="1" t="s">
        <x:v>1883</x:v>
      </x:c>
      <x:c r="J634" s="1" t="s">
        <x:v>1902</x:v>
      </x:c>
      <x:c r="K634" s="14" t="n">
        <x:v>45094</x:v>
      </x:c>
      <x:c r="L634" s="1" t="n">
        <x:f aca="0">ROUND((DATE(2026,7,31)-K634)/365.25,2)</x:f>
        <x:v>3.12</x:v>
      </x:c>
      <x:c r="M634" s="14" t="n">
        <x:v>46189</x:v>
      </x:c>
      <x:c r="N634" s="1" t="s">
        <x:v>1884</x:v>
      </x:c>
      <x:c r="O634" s="1" t="n">
        <x:v>365</x:v>
      </x:c>
      <x:c r="P634" s="14" t="n">
        <x:v>46163</x:v>
      </x:c>
      <x:c r="Q634" s="14" t="n">
        <x:v>46528</x:v>
      </x:c>
      <x:c r="R634" s="1" t="n">
        <x:f aca="0">MAX(0,DATE(2026,7,31)-Q634)</x:f>
        <x:v>0</x:v>
      </x:c>
      <x:c r="S634" s="1" t="n">
        <x:v>10</x:v>
      </x:c>
      <x:c r="T634" s="1" t="n">
        <x:v>2033</x:v>
      </x:c>
      <x:c r="U634" s="1" t="s">
        <x:v>1874</x:v>
      </x:c>
      <x:c r="V634" s="15" t="n">
        <x:v>14149.98</x:v>
      </x:c>
      <x:c r="W634" s="15" t="n">
        <x:v>14149.98</x:v>
      </x:c>
      <x:c r="X634" s="1" t="str">
        <x:f aca="0">G634&amp;" | "&amp;D634</x:f>
        <x:v>Apex-C04 | Defibrillator</x:v>
      </x:c>
      <x:c r="Y634" s="1" t="s">
        <x:v>1875</x:v>
      </x:c>
      <x:c r="Z634" s="11" t="b">
        <x:f aca="0">FALSE()</x:f>
        <x:v>0</x:v>
      </x:c>
    </x:row>
    <x:row r="635" ht="15" hidden="0" customHeight="1">
      <x:c r="A635" s="1" t="s">
        <x:v>1786</x:v>
      </x:c>
      <x:c r="B635" s="1" t="s">
        <x:v>3598</x:v>
      </x:c>
      <x:c r="C635" s="1" t="s">
        <x:v>3599</x:v>
      </x:c>
      <x:c r="D635" s="1" t="s">
        <x:v>1888</x:v>
      </x:c>
      <x:c r="E635" s="1" t="s">
        <x:v>1880</x:v>
      </x:c>
      <x:c r="F635" s="1" t="s">
        <x:v>1868</x:v>
      </x:c>
      <x:c r="G635" s="1" t="s">
        <x:v>2561</x:v>
      </x:c>
      <x:c r="H635" s="1" t="s">
        <x:v>1891</x:v>
      </x:c>
      <x:c r="I635" s="1" t="s">
        <x:v>1919</x:v>
      </x:c>
      <x:c r="J635" s="1" t="s">
        <x:v>1902</x:v>
      </x:c>
      <x:c r="K635" s="14" t="n">
        <x:v>45558</x:v>
      </x:c>
      <x:c r="L635" s="1" t="n">
        <x:f aca="0">ROUND((DATE(2026,7,31)-K635)/365.25,2)</x:f>
        <x:v>1.85</x:v>
      </x:c>
      <x:c r="M635" s="14" t="n">
        <x:v>46653</x:v>
      </x:c>
      <x:c r="N635" s="1" t="s">
        <x:v>1884</x:v>
      </x:c>
      <x:c r="O635" s="1" t="n">
        <x:v>180</x:v>
      </x:c>
      <x:c r="P635" s="14" t="n">
        <x:v>46035</x:v>
      </x:c>
      <x:c r="Q635" s="14" t="n">
        <x:v>46215</x:v>
      </x:c>
      <x:c r="R635" s="1" t="n">
        <x:f aca="0">MAX(0,DATE(2026,7,31)-Q635)</x:f>
        <x:v>19</x:v>
      </x:c>
      <x:c r="S635" s="1" t="n">
        <x:v>10</x:v>
      </x:c>
      <x:c r="T635" s="1" t="n">
        <x:v>2034</x:v>
      </x:c>
      <x:c r="U635" s="1" t="s">
        <x:v>1874</x:v>
      </x:c>
      <x:c r="V635" s="15" t="n">
        <x:v>3192.87</x:v>
      </x:c>
      <x:c r="W635" s="15" t="n">
        <x:v>4145.89</x:v>
      </x:c>
      <x:c r="X635" s="1" t="str">
        <x:f aca="0">G635&amp;" | "&amp;D635</x:f>
        <x:v>NovaCare-A01 | Infusion Pump</x:v>
      </x:c>
      <x:c r="Y635" s="1" t="s">
        <x:v>1885</x:v>
      </x:c>
      <x:c r="Z635" s="11" t="b">
        <x:f aca="0">FALSE()</x:f>
        <x:v>0</x:v>
      </x:c>
    </x:row>
    <x:row r="636" ht="15" hidden="0" customHeight="1">
      <x:c r="A636" s="1" t="s">
        <x:v>3600</x:v>
      </x:c>
      <x:c r="B636" s="1" t="s">
        <x:v>3601</x:v>
      </x:c>
      <x:c r="C636" s="1" t="s">
        <x:v>3602</x:v>
      </x:c>
      <x:c r="D636" s="1" t="s">
        <x:v>1879</x:v>
      </x:c>
      <x:c r="E636" s="1" t="s">
        <x:v>1880</x:v>
      </x:c>
      <x:c r="F636" s="1" t="s">
        <x:v>1868</x:v>
      </x:c>
      <x:c r="G636" s="1" t="s">
        <x:v>2227</x:v>
      </x:c>
      <x:c r="H636" s="1" t="s">
        <x:v>1870</x:v>
      </x:c>
      <x:c r="I636" s="1" t="s">
        <x:v>1883</x:v>
      </x:c>
      <x:c r="J636" s="1" t="s">
        <x:v>1872</x:v>
      </x:c>
      <x:c r="K636" s="14" t="n">
        <x:v>44474</x:v>
      </x:c>
      <x:c r="L636" s="1" t="n">
        <x:f aca="0">ROUND((DATE(2026,7,31)-K636)/365.25,2)</x:f>
        <x:v>4.82</x:v>
      </x:c>
      <x:c r="M636" s="14" t="n">
        <x:v>45569</x:v>
      </x:c>
      <x:c r="N636" s="1" t="s">
        <x:v>1884</x:v>
      </x:c>
      <x:c r="O636" s="1" t="n">
        <x:v>180</x:v>
      </x:c>
      <x:c r="P636" s="14" t="n">
        <x:v>45961</x:v>
      </x:c>
      <x:c r="Q636" s="14" t="n">
        <x:v>46141</x:v>
      </x:c>
      <x:c r="R636" s="1" t="n">
        <x:f aca="0">MAX(0,DATE(2026,7,31)-Q636)</x:f>
        <x:v>93</x:v>
      </x:c>
      <x:c r="S636" s="1" t="n">
        <x:v>9</x:v>
      </x:c>
      <x:c r="T636" s="1" t="n">
        <x:v>2030</x:v>
      </x:c>
      <x:c r="U636" s="1" t="s">
        <x:v>1874</x:v>
      </x:c>
      <x:c r="V636" s="15" t="n">
        <x:v>1509.92</x:v>
      </x:c>
      <x:c r="W636" s="15" t="n">
        <x:v>1709.18</x:v>
      </x:c>
      <x:c r="X636" s="1" t="str">
        <x:f aca="0">G636&amp;" | "&amp;D636</x:f>
        <x:v>NovaCare-A02 | Enteral Feeding Pump</x:v>
      </x:c>
      <x:c r="Y636" s="1" t="s">
        <x:v>1885</x:v>
      </x:c>
      <x:c r="Z636" s="11" t="b">
        <x:f aca="0">FALSE()</x:f>
        <x:v>0</x:v>
      </x:c>
    </x:row>
    <x:row r="637" ht="15" hidden="0" customHeight="1">
      <x:c r="A637" s="1" t="s">
        <x:v>1319</x:v>
      </x:c>
      <x:c r="B637" s="1" t="s">
        <x:v>3603</x:v>
      </x:c>
      <x:c r="C637" s="1" t="s">
        <x:v>3604</x:v>
      </x:c>
      <x:c r="D637" s="1" t="s">
        <x:v>1989</x:v>
      </x:c>
      <x:c r="E637" s="1" t="s">
        <x:v>1968</x:v>
      </x:c>
      <x:c r="F637" s="1" t="s">
        <x:v>1899</x:v>
      </x:c>
      <x:c r="G637" s="1" t="s">
        <x:v>2878</x:v>
      </x:c>
      <x:c r="H637" s="1" t="s">
        <x:v>1911</x:v>
      </x:c>
      <x:c r="I637" s="1" t="s">
        <x:v>1968</x:v>
      </x:c>
      <x:c r="J637" s="1" t="s">
        <x:v>1893</x:v>
      </x:c>
      <x:c r="K637" s="14" t="n">
        <x:v>41787</x:v>
      </x:c>
      <x:c r="L637" s="1" t="n">
        <x:f aca="0">ROUND((DATE(2026,7,31)-K637)/365.25,2)</x:f>
        <x:v>12.18</x:v>
      </x:c>
      <x:c r="M637" s="14" t="n">
        <x:v>42882</x:v>
      </x:c>
      <x:c r="N637" s="1" t="s">
        <x:v>1884</x:v>
      </x:c>
      <x:c r="O637" s="1" t="n">
        <x:v>180</x:v>
      </x:c>
      <x:c r="P637" s="14" t="n">
        <x:v>46133</x:v>
      </x:c>
      <x:c r="Q637" s="14" t="n">
        <x:v>46313</x:v>
      </x:c>
      <x:c r="R637" s="1" t="n">
        <x:f aca="0">MAX(0,DATE(2026,7,31)-Q637)</x:f>
        <x:v>0</x:v>
      </x:c>
      <x:c r="S637" s="1" t="n">
        <x:v>9</x:v>
      </x:c>
      <x:c r="T637" s="1" t="n">
        <x:v>2023</x:v>
      </x:c>
      <x:c r="U637" s="1" t="s">
        <x:v>1874</x:v>
      </x:c>
      <x:c r="V637" s="15" t="n">
        <x:v>5472.78</x:v>
      </x:c>
      <x:c r="W637" s="15" t="n">
        <x:v>6423.13</x:v>
      </x:c>
      <x:c r="X637" s="1" t="str">
        <x:f aca="0">G637&amp;" | "&amp;D637</x:f>
        <x:v>MedAxis-C01 | ECG Machine</x:v>
      </x:c>
      <x:c r="Y637" s="1" t="s">
        <x:v>1875</x:v>
      </x:c>
      <x:c r="Z637" s="11" t="b">
        <x:f aca="0">FALSE()</x:f>
        <x:v>0</x:v>
      </x:c>
    </x:row>
    <x:row r="638" ht="15" hidden="0" customHeight="1">
      <x:c r="A638" s="1" t="s">
        <x:v>3605</x:v>
      </x:c>
      <x:c r="B638" s="1" t="s">
        <x:v>3606</x:v>
      </x:c>
      <x:c r="C638" s="1" t="s">
        <x:v>3607</x:v>
      </x:c>
      <x:c r="D638" s="1" t="s">
        <x:v>1927</x:v>
      </x:c>
      <x:c r="E638" s="1" t="s">
        <x:v>1928</x:v>
      </x:c>
      <x:c r="F638" s="1" t="s">
        <x:v>1899</x:v>
      </x:c>
      <x:c r="G638" s="1" t="s">
        <x:v>1975</x:v>
      </x:c>
      <x:c r="H638" s="1" t="s">
        <x:v>1911</x:v>
      </x:c>
      <x:c r="I638" s="1" t="s">
        <x:v>1883</x:v>
      </x:c>
      <x:c r="J638" s="1" t="s">
        <x:v>1902</x:v>
      </x:c>
      <x:c r="K638" s="14" t="n">
        <x:v>45057</x:v>
      </x:c>
      <x:c r="L638" s="1" t="n">
        <x:f aca="0">ROUND((DATE(2026,7,31)-K638)/365.25,2)</x:f>
        <x:v>3.22</x:v>
      </x:c>
      <x:c r="M638" s="14" t="n">
        <x:v>46152</x:v>
      </x:c>
      <x:c r="N638" s="1" t="s">
        <x:v>1884</x:v>
      </x:c>
      <x:c r="O638" s="1" t="n">
        <x:v>180</x:v>
      </x:c>
      <x:c r="P638" s="14" t="n">
        <x:v>45975</x:v>
      </x:c>
      <x:c r="Q638" s="14" t="n">
        <x:v>46155</x:v>
      </x:c>
      <x:c r="R638" s="1" t="n">
        <x:f aca="0">MAX(0,DATE(2026,7,31)-Q638)</x:f>
        <x:v>79</x:v>
      </x:c>
      <x:c r="S638" s="1" t="n">
        <x:v>8</x:v>
      </x:c>
      <x:c r="T638" s="1" t="n">
        <x:v>2031</x:v>
      </x:c>
      <x:c r="U638" s="1" t="s">
        <x:v>1874</x:v>
      </x:c>
      <x:c r="V638" s="15" t="n">
        <x:v>8641.13</x:v>
      </x:c>
      <x:c r="W638" s="15" t="n">
        <x:v>10423.72</x:v>
      </x:c>
      <x:c r="X638" s="1" t="str">
        <x:f aca="0">G638&amp;" | "&amp;D638</x:f>
        <x:v>MedAxis-C02 | Patient Monitor</x:v>
      </x:c>
      <x:c r="Y638" s="1" t="s">
        <x:v>1885</x:v>
      </x:c>
      <x:c r="Z638" s="11" t="b">
        <x:f aca="0">FALSE()</x:f>
        <x:v>0</x:v>
      </x:c>
    </x:row>
    <x:row r="639" ht="15" hidden="0" customHeight="1">
      <x:c r="A639" s="1" t="s">
        <x:v>3608</x:v>
      </x:c>
      <x:c r="B639" s="1" t="s">
        <x:v>3609</x:v>
      </x:c>
      <x:c r="C639" s="1" t="s">
        <x:v>3610</x:v>
      </x:c>
      <x:c r="D639" s="1" t="s">
        <x:v>2010</x:v>
      </x:c>
      <x:c r="E639" s="1" t="s">
        <x:v>1928</x:v>
      </x:c>
      <x:c r="F639" s="1" t="s">
        <x:v>1963</x:v>
      </x:c>
      <x:c r="G639" s="1" t="s">
        <x:v>2037</x:v>
      </x:c>
      <x:c r="H639" s="1" t="s">
        <x:v>1911</x:v>
      </x:c>
      <x:c r="I639" s="1" t="s">
        <x:v>1923</x:v>
      </x:c>
      <x:c r="J639" s="1" t="s">
        <x:v>1893</x:v>
      </x:c>
      <x:c r="K639" s="14" t="n">
        <x:v>45302</x:v>
      </x:c>
      <x:c r="L639" s="1" t="n">
        <x:f aca="0">ROUND((DATE(2026,7,31)-K639)/365.25,2)</x:f>
        <x:v>2.55</x:v>
      </x:c>
      <x:c r="M639" s="14" t="n">
        <x:v>46397</x:v>
      </x:c>
      <x:c r="N639" s="1" t="s">
        <x:v>1884</x:v>
      </x:c>
      <x:c r="O639" s="1" t="n">
        <x:v>180</x:v>
      </x:c>
      <x:c r="P639" s="14" t="n">
        <x:v>46192</x:v>
      </x:c>
      <x:c r="Q639" s="14" t="n">
        <x:v>46372</x:v>
      </x:c>
      <x:c r="R639" s="1" t="n">
        <x:f aca="0">MAX(0,DATE(2026,7,31)-Q639)</x:f>
        <x:v>0</x:v>
      </x:c>
      <x:c r="S639" s="1" t="n">
        <x:v>7</x:v>
      </x:c>
      <x:c r="T639" s="1" t="n">
        <x:v>2031</x:v>
      </x:c>
      <x:c r="U639" s="1" t="s">
        <x:v>1874</x:v>
      </x:c>
      <x:c r="V639" s="15" t="n">
        <x:v>2260.15</x:v>
      </x:c>
      <x:c r="W639" s="15" t="n">
        <x:v>2414.5</x:v>
      </x:c>
      <x:c r="X639" s="1" t="str">
        <x:f aca="0">G639&amp;" | "&amp;D639</x:f>
        <x:v>ClinTech-C02 | Vital Signs Monitor</x:v>
      </x:c>
      <x:c r="Y639" s="1" t="s">
        <x:v>1885</x:v>
      </x:c>
      <x:c r="Z639" s="11" t="b">
        <x:f aca="0">FALSE()</x:f>
        <x:v>0</x:v>
      </x:c>
    </x:row>
    <x:row r="640" ht="15" hidden="0" customHeight="1">
      <x:c r="A640" s="1" t="s">
        <x:v>3611</x:v>
      </x:c>
      <x:c r="B640" s="1" t="s">
        <x:v>3612</x:v>
      </x:c>
      <x:c r="C640" s="1" t="s">
        <x:v>3613</x:v>
      </x:c>
      <x:c r="D640" s="1" t="s">
        <x:v>1879</x:v>
      </x:c>
      <x:c r="E640" s="1" t="s">
        <x:v>1880</x:v>
      </x:c>
      <x:c r="F640" s="1" t="s">
        <x:v>1963</x:v>
      </x:c>
      <x:c r="G640" s="1" t="s">
        <x:v>2212</x:v>
      </x:c>
      <x:c r="H640" s="1" t="s">
        <x:v>1870</x:v>
      </x:c>
      <x:c r="I640" s="1" t="s">
        <x:v>1941</x:v>
      </x:c>
      <x:c r="J640" s="1" t="s">
        <x:v>1872</x:v>
      </x:c>
      <x:c r="K640" s="14" t="n">
        <x:v>43123</x:v>
      </x:c>
      <x:c r="L640" s="1" t="n">
        <x:f aca="0">ROUND((DATE(2026,7,31)-K640)/365.25,2)</x:f>
        <x:v>8.52</x:v>
      </x:c>
      <x:c r="M640" s="14" t="n">
        <x:v>44218</x:v>
      </x:c>
      <x:c r="N640" s="1" t="s">
        <x:v>1884</x:v>
      </x:c>
      <x:c r="O640" s="1" t="n">
        <x:v>365</x:v>
      </x:c>
      <x:c r="P640" s="14" t="n">
        <x:v>46138</x:v>
      </x:c>
      <x:c r="Q640" s="14" t="n">
        <x:v>46503</x:v>
      </x:c>
      <x:c r="R640" s="1" t="n">
        <x:f aca="0">MAX(0,DATE(2026,7,31)-Q640)</x:f>
        <x:v>0</x:v>
      </x:c>
      <x:c r="S640" s="1" t="n">
        <x:v>7</x:v>
      </x:c>
      <x:c r="T640" s="1" t="n">
        <x:v>2025</x:v>
      </x:c>
      <x:c r="U640" s="1" t="s">
        <x:v>1874</x:v>
      </x:c>
      <x:c r="V640" s="15" t="n">
        <x:v>1527.64</x:v>
      </x:c>
      <x:c r="W640" s="15" t="n">
        <x:v>1760.73</x:v>
      </x:c>
      <x:c r="X640" s="1" t="str">
        <x:f aca="0">G640&amp;" | "&amp;D640</x:f>
        <x:v>ClinTech-A01 | Enteral Feeding Pump</x:v>
      </x:c>
      <x:c r="Y640" s="1" t="s">
        <x:v>1885</x:v>
      </x:c>
      <x:c r="Z640" s="11" t="b">
        <x:f aca="0">FALSE()</x:f>
        <x:v>0</x:v>
      </x:c>
    </x:row>
    <x:row r="641" ht="15" hidden="0" customHeight="1">
      <x:c r="A641" s="1" t="s">
        <x:v>3614</x:v>
      </x:c>
      <x:c r="B641" s="1" t="s">
        <x:v>3615</x:v>
      </x:c>
      <x:c r="C641" s="1" t="s">
        <x:v>3616</x:v>
      </x:c>
      <x:c r="D641" s="1" t="s">
        <x:v>1866</x:v>
      </x:c>
      <x:c r="E641" s="1" t="s">
        <x:v>1867</x:v>
      </x:c>
      <x:c r="F641" s="1" t="s">
        <x:v>1917</x:v>
      </x:c>
      <x:c r="G641" s="1" t="s">
        <x:v>2167</x:v>
      </x:c>
      <x:c r="H641" s="1" t="s">
        <x:v>1870</x:v>
      </x:c>
      <x:c r="I641" s="1" t="s">
        <x:v>1923</x:v>
      </x:c>
      <x:c r="J641" s="1" t="s">
        <x:v>1893</x:v>
      </x:c>
      <x:c r="K641" s="14" t="n">
        <x:v>41486</x:v>
      </x:c>
      <x:c r="L641" s="1" t="n">
        <x:f aca="0">ROUND((DATE(2026,7,31)-K641)/365.25,2)</x:f>
        <x:v>13</x:v>
      </x:c>
      <x:c r="M641" s="14" t="n">
        <x:v>42581</x:v>
      </x:c>
      <x:c r="N641" s="1" t="s">
        <x:v>1884</x:v>
      </x:c>
      <x:c r="O641" s="1" t="n">
        <x:v>365</x:v>
      </x:c>
      <x:c r="P641" s="14" t="n">
        <x:v>45908</x:v>
      </x:c>
      <x:c r="Q641" s="14" t="n">
        <x:v>46273</x:v>
      </x:c>
      <x:c r="R641" s="1" t="n">
        <x:f aca="0">MAX(0,DATE(2026,7,31)-Q641)</x:f>
        <x:v>0</x:v>
      </x:c>
      <x:c r="S641" s="1" t="n">
        <x:v>11</x:v>
      </x:c>
      <x:c r="T641" s="1" t="n">
        <x:v>2024</x:v>
      </x:c>
      <x:c r="U641" s="1" t="s">
        <x:v>1874</x:v>
      </x:c>
      <x:c r="V641" s="15" t="n">
        <x:v>53382.18</x:v>
      </x:c>
      <x:c r="W641" s="15" t="n">
        <x:v>59909.08</x:v>
      </x:c>
      <x:c r="X641" s="1" t="str">
        <x:f aca="0">G641&amp;" | "&amp;D641</x:f>
        <x:v>Apex-B04 | Ultrasound</x:v>
      </x:c>
      <x:c r="Y641" s="1" t="s">
        <x:v>1885</x:v>
      </x:c>
      <x:c r="Z641" s="11" t="b">
        <x:f aca="0">FALSE()</x:f>
        <x:v>0</x:v>
      </x:c>
    </x:row>
    <x:row r="642" ht="15" hidden="0" customHeight="1">
      <x:c r="A642" s="1" t="s">
        <x:v>1320</x:v>
      </x:c>
      <x:c r="B642" s="1" t="s">
        <x:v>3617</x:v>
      </x:c>
      <x:c r="C642" s="1" t="s">
        <x:v>3618</x:v>
      </x:c>
      <x:c r="D642" s="1" t="s">
        <x:v>1866</x:v>
      </x:c>
      <x:c r="E642" s="1" t="s">
        <x:v>1867</x:v>
      </x:c>
      <x:c r="F642" s="1" t="s">
        <x:v>1917</x:v>
      </x:c>
      <x:c r="G642" s="1" t="s">
        <x:v>2277</x:v>
      </x:c>
      <x:c r="H642" s="1" t="s">
        <x:v>1870</x:v>
      </x:c>
      <x:c r="I642" s="1" t="s">
        <x:v>1994</x:v>
      </x:c>
      <x:c r="J642" s="1" t="s">
        <x:v>1872</x:v>
      </x:c>
      <x:c r="K642" s="14" t="n">
        <x:v>43290</x:v>
      </x:c>
      <x:c r="L642" s="1" t="n">
        <x:f aca="0">ROUND((DATE(2026,7,31)-K642)/365.25,2)</x:f>
        <x:v>8.06</x:v>
      </x:c>
      <x:c r="M642" s="14" t="n">
        <x:v>44385</x:v>
      </x:c>
      <x:c r="N642" s="1" t="s">
        <x:v>1884</x:v>
      </x:c>
      <x:c r="O642" s="1" t="n">
        <x:v>365</x:v>
      </x:c>
      <x:c r="P642" s="14" t="n">
        <x:v>45960</x:v>
      </x:c>
      <x:c r="Q642" s="14" t="n">
        <x:v>46325</x:v>
      </x:c>
      <x:c r="R642" s="1" t="n">
        <x:f aca="0">MAX(0,DATE(2026,7,31)-Q642)</x:f>
        <x:v>0</x:v>
      </x:c>
      <x:c r="S642" s="1" t="n">
        <x:v>11</x:v>
      </x:c>
      <x:c r="T642" s="1" t="n">
        <x:v>2029</x:v>
      </x:c>
      <x:c r="U642" s="1" t="s">
        <x:v>1959</x:v>
      </x:c>
      <x:c r="V642" s="15" t="n">
        <x:v>44836.27</x:v>
      </x:c>
      <x:c r="W642" s="15" t="n">
        <x:v>57541.36</x:v>
      </x:c>
      <x:c r="X642" s="1" t="str">
        <x:f aca="0">G642&amp;" | "&amp;D642</x:f>
        <x:v>Apex-C02 | Ultrasound</x:v>
      </x:c>
      <x:c r="Y642" s="1" t="s">
        <x:v>1875</x:v>
      </x:c>
      <x:c r="Z642" s="11" t="b">
        <x:f aca="0">FALSE()</x:f>
        <x:v>0</x:v>
      </x:c>
    </x:row>
    <x:row r="643" ht="15" hidden="0" customHeight="1">
      <x:c r="A643" s="1" t="s">
        <x:v>1322</x:v>
      </x:c>
      <x:c r="B643" s="1" t="s">
        <x:v>3619</x:v>
      </x:c>
      <x:c r="C643" s="1" t="s">
        <x:v>3620</x:v>
      </x:c>
      <x:c r="D643" s="1" t="s">
        <x:v>1933</x:v>
      </x:c>
      <x:c r="E643" s="1" t="s">
        <x:v>1934</x:v>
      </x:c>
      <x:c r="F643" s="1" t="s">
        <x:v>1917</x:v>
      </x:c>
      <x:c r="G643" s="1" t="s">
        <x:v>1967</x:v>
      </x:c>
      <x:c r="H643" s="1" t="s">
        <x:v>1870</x:v>
      </x:c>
      <x:c r="I643" s="1" t="s">
        <x:v>1983</x:v>
      </x:c>
      <x:c r="J643" s="1" t="s">
        <x:v>1893</x:v>
      </x:c>
      <x:c r="K643" s="14" t="n">
        <x:v>45051</x:v>
      </x:c>
      <x:c r="L643" s="1" t="n">
        <x:f aca="0">ROUND((DATE(2026,7,31)-K643)/365.25,2)</x:f>
        <x:v>3.24</x:v>
      </x:c>
      <x:c r="M643" s="14" t="n">
        <x:v>46146</x:v>
      </x:c>
      <x:c r="N643" s="1" t="s">
        <x:v>1873</x:v>
      </x:c>
      <x:c r="O643" s="1" t="n">
        <x:v>365</x:v>
      </x:c>
      <x:c r="P643" s="14" t="n">
        <x:v>45925</x:v>
      </x:c>
      <x:c r="Q643" s="14" t="n">
        <x:v>46290</x:v>
      </x:c>
      <x:c r="R643" s="1" t="n">
        <x:f aca="0">MAX(0,DATE(2026,7,31)-Q643)</x:f>
        <x:v>0</x:v>
      </x:c>
      <x:c r="S643" s="1" t="n">
        <x:v>7</x:v>
      </x:c>
      <x:c r="T643" s="1" t="n">
        <x:v>2030</x:v>
      </x:c>
      <x:c r="U643" s="1" t="s">
        <x:v>1874</x:v>
      </x:c>
      <x:c r="V643" s="15" t="n">
        <x:v>1951.96</x:v>
      </x:c>
      <x:c r="W643" s="15" t="n">
        <x:v>2268.56</x:v>
      </x:c>
      <x:c r="X643" s="1" t="str">
        <x:f aca="0">G643&amp;" | "&amp;D643</x:f>
        <x:v>Apex-C04 | Suction Pump</x:v>
      </x:c>
      <x:c r="Y643" s="1" t="s">
        <x:v>1875</x:v>
      </x:c>
      <x:c r="Z643" s="11" t="b">
        <x:f aca="0">FALSE()</x:f>
        <x:v>0</x:v>
      </x:c>
    </x:row>
    <x:row r="644" ht="15" hidden="0" customHeight="1">
      <x:c r="A644" s="1" t="s">
        <x:v>1323</x:v>
      </x:c>
      <x:c r="B644" s="1" t="s">
        <x:v>3621</x:v>
      </x:c>
      <x:c r="C644" s="1" t="s">
        <x:v>3622</x:v>
      </x:c>
      <x:c r="D644" s="1" t="s">
        <x:v>2010</x:v>
      </x:c>
      <x:c r="E644" s="1" t="s">
        <x:v>1928</x:v>
      </x:c>
      <x:c r="F644" s="1" t="s">
        <x:v>1963</x:v>
      </x:c>
      <x:c r="G644" s="1" t="s">
        <x:v>2037</x:v>
      </x:c>
      <x:c r="H644" s="1" t="s">
        <x:v>1911</x:v>
      </x:c>
      <x:c r="I644" s="1" t="s">
        <x:v>1883</x:v>
      </x:c>
      <x:c r="J644" s="1" t="s">
        <x:v>1893</x:v>
      </x:c>
      <x:c r="K644" s="14" t="n">
        <x:v>45488</x:v>
      </x:c>
      <x:c r="L644" s="1" t="n">
        <x:f aca="0">ROUND((DATE(2026,7,31)-K644)/365.25,2)</x:f>
        <x:v>2.04</x:v>
      </x:c>
      <x:c r="M644" s="14" t="n">
        <x:v>46583</x:v>
      </x:c>
      <x:c r="N644" s="1" t="s">
        <x:v>1884</x:v>
      </x:c>
      <x:c r="O644" s="1" t="n">
        <x:v>180</x:v>
      </x:c>
      <x:c r="P644" s="14" t="n">
        <x:v>46103</x:v>
      </x:c>
      <x:c r="Q644" s="14" t="n">
        <x:v>46283</x:v>
      </x:c>
      <x:c r="R644" s="1" t="n">
        <x:f aca="0">MAX(0,DATE(2026,7,31)-Q644)</x:f>
        <x:v>0</x:v>
      </x:c>
      <x:c r="S644" s="1" t="n">
        <x:v>7</x:v>
      </x:c>
      <x:c r="T644" s="1" t="n">
        <x:v>2031</x:v>
      </x:c>
      <x:c r="U644" s="1" t="s">
        <x:v>2047</x:v>
      </x:c>
      <x:c r="V644" s="15" t="n">
        <x:v>1793.17</x:v>
      </x:c>
      <x:c r="W644" s="15" t="n">
        <x:v>2781.13</x:v>
      </x:c>
      <x:c r="X644" s="1" t="str">
        <x:f aca="0">G644&amp;" | "&amp;D644</x:f>
        <x:v>ClinTech-C02 | Vital Signs Monitor</x:v>
      </x:c>
      <x:c r="Y644" s="1" t="s">
        <x:v>1875</x:v>
      </x:c>
      <x:c r="Z644" s="11" t="b">
        <x:f aca="0">FALSE()</x:f>
        <x:v>0</x:v>
      </x:c>
    </x:row>
    <x:row r="645" ht="15" hidden="0" customHeight="1">
      <x:c r="A645" s="1" t="s">
        <x:v>3623</x:v>
      </x:c>
      <x:c r="B645" s="1" t="s">
        <x:v>3624</x:v>
      </x:c>
      <x:c r="C645" s="1" t="s">
        <x:v>3625</x:v>
      </x:c>
      <x:c r="D645" s="1" t="s">
        <x:v>1897</x:v>
      </x:c>
      <x:c r="E645" s="1" t="s">
        <x:v>1898</x:v>
      </x:c>
      <x:c r="F645" s="1" t="s">
        <x:v>1917</x:v>
      </x:c>
      <x:c r="G645" s="1" t="s">
        <x:v>2075</x:v>
      </x:c>
      <x:c r="H645" s="1" t="s">
        <x:v>1870</x:v>
      </x:c>
      <x:c r="I645" s="1" t="s">
        <x:v>1892</x:v>
      </x:c>
      <x:c r="J645" s="1" t="s">
        <x:v>1902</x:v>
      </x:c>
      <x:c r="K645" s="14" t="n">
        <x:v>45390</x:v>
      </x:c>
      <x:c r="L645" s="1" t="n">
        <x:f aca="0">ROUND((DATE(2026,7,31)-K645)/365.25,2)</x:f>
        <x:v>2.31</x:v>
      </x:c>
      <x:c r="M645" s="14" t="n">
        <x:v>46485</x:v>
      </x:c>
      <x:c r="N645" s="1" t="s">
        <x:v>1884</x:v>
      </x:c>
      <x:c r="O645" s="1" t="n">
        <x:v>180</x:v>
      </x:c>
      <x:c r="P645" s="14" t="n">
        <x:v>46064</x:v>
      </x:c>
      <x:c r="Q645" s="14" t="n">
        <x:v>46244</x:v>
      </x:c>
      <x:c r="R645" s="1" t="n">
        <x:f aca="0">MAX(0,DATE(2026,7,31)-Q645)</x:f>
        <x:v>0</x:v>
      </x:c>
      <x:c r="S645" s="1" t="n">
        <x:v>9</x:v>
      </x:c>
      <x:c r="T645" s="1" t="n">
        <x:v>2033</x:v>
      </x:c>
      <x:c r="U645" s="1" t="s">
        <x:v>1874</x:v>
      </x:c>
      <x:c r="V645" s="15" t="n">
        <x:v>14373.17</x:v>
      </x:c>
      <x:c r="W645" s="15" t="n">
        <x:v>18622.36</x:v>
      </x:c>
      <x:c r="X645" s="1" t="str">
        <x:f aca="0">G645&amp;" | "&amp;D645</x:f>
        <x:v>Apex-A04 | Defibrillator</x:v>
      </x:c>
      <x:c r="Y645" s="1" t="s">
        <x:v>1885</x:v>
      </x:c>
      <x:c r="Z645" s="11" t="b">
        <x:f aca="0">FALSE()</x:f>
        <x:v>0</x:v>
      </x:c>
    </x:row>
    <x:row r="646" ht="15" hidden="0" customHeight="1">
      <x:c r="A646" s="1" t="s">
        <x:v>1324</x:v>
      </x:c>
      <x:c r="B646" s="1" t="s">
        <x:v>3626</x:v>
      </x:c>
      <x:c r="C646" s="1" t="s">
        <x:v>3627</x:v>
      </x:c>
      <x:c r="D646" s="1" t="s">
        <x:v>1989</x:v>
      </x:c>
      <x:c r="E646" s="1" t="s">
        <x:v>1968</x:v>
      </x:c>
      <x:c r="F646" s="1" t="s">
        <x:v>1917</x:v>
      </x:c>
      <x:c r="G646" s="1" t="s">
        <x:v>2167</x:v>
      </x:c>
      <x:c r="H646" s="1" t="s">
        <x:v>1911</x:v>
      </x:c>
      <x:c r="I646" s="1" t="s">
        <x:v>1883</x:v>
      </x:c>
      <x:c r="J646" s="1" t="s">
        <x:v>1872</x:v>
      </x:c>
      <x:c r="K646" s="14" t="n">
        <x:v>43890</x:v>
      </x:c>
      <x:c r="L646" s="1" t="n">
        <x:f aca="0">ROUND((DATE(2026,7,31)-K646)/365.25,2)</x:f>
        <x:v>6.42</x:v>
      </x:c>
      <x:c r="M646" s="14" t="n">
        <x:v>44985</x:v>
      </x:c>
      <x:c r="N646" s="1" t="s">
        <x:v>1884</x:v>
      </x:c>
      <x:c r="O646" s="1" t="n">
        <x:v>180</x:v>
      </x:c>
      <x:c r="P646" s="14" t="n">
        <x:v>46177</x:v>
      </x:c>
      <x:c r="Q646" s="14" t="n">
        <x:v>46357</x:v>
      </x:c>
      <x:c r="R646" s="1" t="n">
        <x:f aca="0">MAX(0,DATE(2026,7,31)-Q646)</x:f>
        <x:v>0</x:v>
      </x:c>
      <x:c r="S646" s="1" t="n">
        <x:v>9</x:v>
      </x:c>
      <x:c r="T646" s="1" t="n">
        <x:v>2029</x:v>
      </x:c>
      <x:c r="U646" s="1" t="s">
        <x:v>1959</x:v>
      </x:c>
      <x:c r="V646" s="15" t="n">
        <x:v>5493.52</x:v>
      </x:c>
      <x:c r="W646" s="15" t="n">
        <x:v>7407.92</x:v>
      </x:c>
      <x:c r="X646" s="1" t="str">
        <x:f aca="0">G646&amp;" | "&amp;D646</x:f>
        <x:v>Apex-B04 | ECG Machine</x:v>
      </x:c>
      <x:c r="Y646" s="1" t="s">
        <x:v>1875</x:v>
      </x:c>
      <x:c r="Z646" s="11" t="b">
        <x:f aca="0">FALSE()</x:f>
        <x:v>0</x:v>
      </x:c>
    </x:row>
    <x:row r="647" ht="15" hidden="0" customHeight="1">
      <x:c r="A647" s="1" t="s">
        <x:v>3628</x:v>
      </x:c>
      <x:c r="B647" s="1" t="s">
        <x:v>3629</x:v>
      </x:c>
      <x:c r="C647" s="1" t="s">
        <x:v>3630</x:v>
      </x:c>
      <x:c r="D647" s="1" t="s">
        <x:v>1879</x:v>
      </x:c>
      <x:c r="E647" s="1" t="s">
        <x:v>1880</x:v>
      </x:c>
      <x:c r="F647" s="1" t="s">
        <x:v>1881</x:v>
      </x:c>
      <x:c r="G647" s="1" t="s">
        <x:v>2070</x:v>
      </x:c>
      <x:c r="H647" s="1" t="s">
        <x:v>1891</x:v>
      </x:c>
      <x:c r="I647" s="1" t="s">
        <x:v>1892</x:v>
      </x:c>
      <x:c r="J647" s="1" t="s">
        <x:v>1893</x:v>
      </x:c>
      <x:c r="K647" s="14" t="n">
        <x:v>45139</x:v>
      </x:c>
      <x:c r="L647" s="1" t="n">
        <x:f aca="0">ROUND((DATE(2026,7,31)-K647)/365.25,2)</x:f>
        <x:v>3</x:v>
      </x:c>
      <x:c r="M647" s="14" t="n">
        <x:v>46234</x:v>
      </x:c>
      <x:c r="N647" s="1" t="s">
        <x:v>1884</x:v>
      </x:c>
      <x:c r="O647" s="1" t="n">
        <x:v>365</x:v>
      </x:c>
      <x:c r="P647" s="14" t="n">
        <x:v>46136</x:v>
      </x:c>
      <x:c r="Q647" s="14" t="n">
        <x:v>46501</x:v>
      </x:c>
      <x:c r="R647" s="1" t="n">
        <x:f aca="0">MAX(0,DATE(2026,7,31)-Q647)</x:f>
        <x:v>0</x:v>
      </x:c>
      <x:c r="S647" s="1" t="n">
        <x:v>8</x:v>
      </x:c>
      <x:c r="T647" s="1" t="n">
        <x:v>2031</x:v>
      </x:c>
      <x:c r="U647" s="1" t="s">
        <x:v>1959</x:v>
      </x:c>
      <x:c r="V647" s="15" t="n">
        <x:v>1583.24</x:v>
      </x:c>
      <x:c r="W647" s="15" t="n">
        <x:v>1583.24</x:v>
      </x:c>
      <x:c r="X647" s="1" t="str">
        <x:f aca="0">G647&amp;" | "&amp;D647</x:f>
        <x:v>Helix-B03 | Enteral Feeding Pump</x:v>
      </x:c>
      <x:c r="Y647" s="1" t="s">
        <x:v>1885</x:v>
      </x:c>
      <x:c r="Z647" s="11" t="b">
        <x:f aca="0">FALSE()</x:f>
        <x:v>0</x:v>
      </x:c>
    </x:row>
    <x:row r="648" ht="15" hidden="0" customHeight="1">
      <x:c r="A648" s="1" t="s">
        <x:v>3631</x:v>
      </x:c>
      <x:c r="B648" s="1" t="s">
        <x:v>3632</x:v>
      </x:c>
      <x:c r="C648" s="1" t="s">
        <x:v>3633</x:v>
      </x:c>
      <x:c r="D648" s="1" t="s">
        <x:v>2010</x:v>
      </x:c>
      <x:c r="E648" s="1" t="s">
        <x:v>1928</x:v>
      </x:c>
      <x:c r="F648" s="1" t="s">
        <x:v>1889</x:v>
      </x:c>
      <x:c r="G648" s="1" t="s">
        <x:v>1998</x:v>
      </x:c>
      <x:c r="H648" s="1" t="s">
        <x:v>1870</x:v>
      </x:c>
      <x:c r="I648" s="1" t="s">
        <x:v>1871</x:v>
      </x:c>
      <x:c r="J648" s="1" t="s">
        <x:v>1872</x:v>
      </x:c>
      <x:c r="K648" s="14" t="n">
        <x:v>44447</x:v>
      </x:c>
      <x:c r="L648" s="1" t="n">
        <x:f aca="0">ROUND((DATE(2026,7,31)-K648)/365.25,2)</x:f>
        <x:v>4.89</x:v>
      </x:c>
      <x:c r="M648" s="14" t="n">
        <x:v>45542</x:v>
      </x:c>
      <x:c r="N648" s="1" t="s">
        <x:v>1907</x:v>
      </x:c>
      <x:c r="O648" s="1" t="n">
        <x:v>365</x:v>
      </x:c>
      <x:c r="P648" s="14" t="n">
        <x:v>46098</x:v>
      </x:c>
      <x:c r="Q648" s="14" t="n">
        <x:v>46463</x:v>
      </x:c>
      <x:c r="R648" s="1" t="n">
        <x:f aca="0">MAX(0,DATE(2026,7,31)-Q648)</x:f>
        <x:v>0</x:v>
      </x:c>
      <x:c r="S648" s="1" t="n">
        <x:v>6</x:v>
      </x:c>
      <x:c r="T648" s="1" t="n">
        <x:v>2027</x:v>
      </x:c>
      <x:c r="U648" s="1" t="s">
        <x:v>1874</x:v>
      </x:c>
      <x:c r="V648" s="15" t="n">
        <x:v>2372.1</x:v>
      </x:c>
      <x:c r="W648" s="15" t="n">
        <x:v>2372.1</x:v>
      </x:c>
      <x:c r="X648" s="1" t="str">
        <x:f aca="0">G648&amp;" | "&amp;D648</x:f>
        <x:v>PulseWorks-A03 | Vital Signs Monitor</x:v>
      </x:c>
      <x:c r="Y648" s="1" t="s">
        <x:v>1885</x:v>
      </x:c>
      <x:c r="Z648" s="11" t="b">
        <x:f aca="0">FALSE()</x:f>
        <x:v>0</x:v>
      </x:c>
    </x:row>
    <x:row r="649" ht="15" hidden="0" customHeight="1">
      <x:c r="A649" s="1" t="s">
        <x:v>1326</x:v>
      </x:c>
      <x:c r="B649" s="1" t="s">
        <x:v>3634</x:v>
      </x:c>
      <x:c r="C649" s="1" t="s">
        <x:v>3635</x:v>
      </x:c>
      <x:c r="D649" s="1" t="s">
        <x:v>1989</x:v>
      </x:c>
      <x:c r="E649" s="1" t="s">
        <x:v>1968</x:v>
      </x:c>
      <x:c r="F649" s="1" t="s">
        <x:v>1889</x:v>
      </x:c>
      <x:c r="G649" s="1" t="s">
        <x:v>2094</x:v>
      </x:c>
      <x:c r="H649" s="1" t="s">
        <x:v>1870</x:v>
      </x:c>
      <x:c r="I649" s="1" t="s">
        <x:v>1968</x:v>
      </x:c>
      <x:c r="J649" s="1" t="s">
        <x:v>1872</x:v>
      </x:c>
      <x:c r="K649" s="14" t="n">
        <x:v>44639</x:v>
      </x:c>
      <x:c r="L649" s="1" t="n">
        <x:f aca="0">ROUND((DATE(2026,7,31)-K649)/365.25,2)</x:f>
        <x:v>4.37</x:v>
      </x:c>
      <x:c r="M649" s="14" t="n">
        <x:v>45734</x:v>
      </x:c>
      <x:c r="N649" s="1" t="s">
        <x:v>1907</x:v>
      </x:c>
      <x:c r="O649" s="1" t="n">
        <x:v>365</x:v>
      </x:c>
      <x:c r="P649" s="14" t="n">
        <x:v>46127</x:v>
      </x:c>
      <x:c r="Q649" s="14" t="n">
        <x:v>46492</x:v>
      </x:c>
      <x:c r="R649" s="1" t="n">
        <x:f aca="0">MAX(0,DATE(2026,7,31)-Q649)</x:f>
        <x:v>0</x:v>
      </x:c>
      <x:c r="S649" s="1" t="n">
        <x:v>10</x:v>
      </x:c>
      <x:c r="T649" s="1" t="n">
        <x:v>2032</x:v>
      </x:c>
      <x:c r="U649" s="1" t="s">
        <x:v>1874</x:v>
      </x:c>
      <x:c r="V649" s="15" t="n">
        <x:v>7222.52</x:v>
      </x:c>
      <x:c r="W649" s="15" t="n">
        <x:v>7546.73</x:v>
      </x:c>
      <x:c r="X649" s="1" t="str">
        <x:f aca="0">G649&amp;" | "&amp;D649</x:f>
        <x:v>PulseWorks-C03 | ECG Machine</x:v>
      </x:c>
      <x:c r="Y649" s="1" t="s">
        <x:v>1875</x:v>
      </x:c>
      <x:c r="Z649" s="11" t="b">
        <x:f aca="0">FALSE()</x:f>
        <x:v>0</x:v>
      </x:c>
    </x:row>
    <x:row r="650" ht="15" hidden="0" customHeight="1">
      <x:c r="A650" s="1" t="s">
        <x:v>1327</x:v>
      </x:c>
      <x:c r="B650" s="1" t="s">
        <x:v>3636</x:v>
      </x:c>
      <x:c r="C650" s="1" t="s">
        <x:v>3637</x:v>
      </x:c>
      <x:c r="D650" s="1" t="s">
        <x:v>1897</x:v>
      </x:c>
      <x:c r="E650" s="1" t="s">
        <x:v>1898</x:v>
      </x:c>
      <x:c r="F650" s="1" t="s">
        <x:v>1881</x:v>
      </x:c>
      <x:c r="G650" s="1" t="s">
        <x:v>2437</x:v>
      </x:c>
      <x:c r="H650" s="1" t="s">
        <x:v>1911</x:v>
      </x:c>
      <x:c r="I650" s="1" t="s">
        <x:v>1923</x:v>
      </x:c>
      <x:c r="J650" s="1" t="s">
        <x:v>1902</x:v>
      </x:c>
      <x:c r="K650" s="14" t="n">
        <x:v>42625</x:v>
      </x:c>
      <x:c r="L650" s="1" t="n">
        <x:f aca="0">ROUND((DATE(2026,7,31)-K650)/365.25,2)</x:f>
        <x:v>9.88</x:v>
      </x:c>
      <x:c r="M650" s="14" t="n">
        <x:v>43720</x:v>
      </x:c>
      <x:c r="N650" s="1" t="s">
        <x:v>1884</x:v>
      </x:c>
      <x:c r="O650" s="1" t="n">
        <x:v>180</x:v>
      </x:c>
      <x:c r="P650" s="14" t="n">
        <x:v>46003</x:v>
      </x:c>
      <x:c r="Q650" s="14" t="n">
        <x:v>46183</x:v>
      </x:c>
      <x:c r="R650" s="1" t="n">
        <x:f aca="0">MAX(0,DATE(2026,7,31)-Q650)</x:f>
        <x:v>51</x:v>
      </x:c>
      <x:c r="S650" s="1" t="n">
        <x:v>10</x:v>
      </x:c>
      <x:c r="T650" s="1" t="n">
        <x:v>2026</x:v>
      </x:c>
      <x:c r="U650" s="1" t="s">
        <x:v>1874</x:v>
      </x:c>
      <x:c r="V650" s="15" t="n">
        <x:v>14961.16</x:v>
      </x:c>
      <x:c r="W650" s="15" t="n">
        <x:v>17640.53</x:v>
      </x:c>
      <x:c r="X650" s="1" t="str">
        <x:f aca="0">G650&amp;" | "&amp;D650</x:f>
        <x:v>Helix-A02 | Defibrillator</x:v>
      </x:c>
      <x:c r="Y650" s="1" t="s">
        <x:v>1875</x:v>
      </x:c>
      <x:c r="Z650" s="11" t="b">
        <x:f aca="0">FALSE()</x:f>
        <x:v>0</x:v>
      </x:c>
    </x:row>
    <x:row r="651" ht="15" hidden="0" customHeight="1">
      <x:c r="A651" s="1" t="s">
        <x:v>3638</x:v>
      </x:c>
      <x:c r="B651" s="1" t="s">
        <x:v>3639</x:v>
      </x:c>
      <x:c r="C651" s="1" t="s">
        <x:v>3640</x:v>
      </x:c>
      <x:c r="D651" s="1" t="s">
        <x:v>2010</x:v>
      </x:c>
      <x:c r="E651" s="1" t="s">
        <x:v>1928</x:v>
      </x:c>
      <x:c r="F651" s="1" t="s">
        <x:v>1868</x:v>
      </x:c>
      <x:c r="G651" s="1" t="s">
        <x:v>2079</x:v>
      </x:c>
      <x:c r="H651" s="1" t="s">
        <x:v>1891</x:v>
      </x:c>
      <x:c r="I651" s="1" t="s">
        <x:v>1919</x:v>
      </x:c>
      <x:c r="J651" s="1" t="s">
        <x:v>1872</x:v>
      </x:c>
      <x:c r="K651" s="14" t="n">
        <x:v>41737</x:v>
      </x:c>
      <x:c r="L651" s="1" t="n">
        <x:f aca="0">ROUND((DATE(2026,7,31)-K651)/365.25,2)</x:f>
        <x:v>12.31</x:v>
      </x:c>
      <x:c r="M651" s="14" t="n">
        <x:v>42832</x:v>
      </x:c>
      <x:c r="N651" s="1" t="s">
        <x:v>1884</x:v>
      </x:c>
      <x:c r="O651" s="1" t="n">
        <x:v>365</x:v>
      </x:c>
      <x:c r="P651" s="14" t="n">
        <x:v>46019</x:v>
      </x:c>
      <x:c r="Q651" s="14" t="n">
        <x:v>46384</x:v>
      </x:c>
      <x:c r="R651" s="1" t="n">
        <x:f aca="0">MAX(0,DATE(2026,7,31)-Q651)</x:f>
        <x:v>0</x:v>
      </x:c>
      <x:c r="S651" s="1" t="n">
        <x:v>7</x:v>
      </x:c>
      <x:c r="T651" s="1" t="n">
        <x:v>2021</x:v>
      </x:c>
      <x:c r="U651" s="1" t="s">
        <x:v>1874</x:v>
      </x:c>
      <x:c r="V651" s="15" t="n">
        <x:v>1982.23</x:v>
      </x:c>
      <x:c r="W651" s="15" t="n">
        <x:v>2689.17</x:v>
      </x:c>
      <x:c r="X651" s="1" t="str">
        <x:f aca="0">G651&amp;" | "&amp;D651</x:f>
        <x:v>NovaCare-C03 | Vital Signs Monitor</x:v>
      </x:c>
      <x:c r="Y651" s="1" t="s">
        <x:v>1885</x:v>
      </x:c>
      <x:c r="Z651" s="11" t="b">
        <x:f aca="0">FALSE()</x:f>
        <x:v>0</x:v>
      </x:c>
    </x:row>
    <x:row r="652" ht="15" hidden="0" customHeight="1">
      <x:c r="A652" s="1" t="s">
        <x:v>1329</x:v>
      </x:c>
      <x:c r="B652" s="1" t="s">
        <x:v>3641</x:v>
      </x:c>
      <x:c r="C652" s="1" t="s">
        <x:v>3642</x:v>
      </x:c>
      <x:c r="D652" s="1" t="s">
        <x:v>1888</x:v>
      </x:c>
      <x:c r="E652" s="1" t="s">
        <x:v>1880</x:v>
      </x:c>
      <x:c r="F652" s="1" t="s">
        <x:v>1899</x:v>
      </x:c>
      <x:c r="G652" s="1" t="s">
        <x:v>2400</x:v>
      </x:c>
      <x:c r="H652" s="1" t="s">
        <x:v>1911</x:v>
      </x:c>
      <x:c r="I652" s="1" t="s">
        <x:v>1901</x:v>
      </x:c>
      <x:c r="J652" s="1" t="s">
        <x:v>1893</x:v>
      </x:c>
      <x:c r="K652" s="14" t="n">
        <x:v>45212</x:v>
      </x:c>
      <x:c r="L652" s="1" t="n">
        <x:f aca="0">ROUND((DATE(2026,7,31)-K652)/365.25,2)</x:f>
        <x:v>2.8</x:v>
      </x:c>
      <x:c r="M652" s="14" t="n">
        <x:v>46307</x:v>
      </x:c>
      <x:c r="N652" s="1" t="s">
        <x:v>1884</x:v>
      </x:c>
      <x:c r="O652" s="1" t="n">
        <x:v>180</x:v>
      </x:c>
      <x:c r="P652" s="14" t="n">
        <x:v>46080</x:v>
      </x:c>
      <x:c r="Q652" s="14" t="n">
        <x:v>46260</x:v>
      </x:c>
      <x:c r="R652" s="1" t="n">
        <x:f aca="0">MAX(0,DATE(2026,7,31)-Q652)</x:f>
        <x:v>0</x:v>
      </x:c>
      <x:c r="S652" s="1" t="n">
        <x:v>8</x:v>
      </x:c>
      <x:c r="T652" s="1" t="n">
        <x:v>2031</x:v>
      </x:c>
      <x:c r="U652" s="1" t="s">
        <x:v>1874</x:v>
      </x:c>
      <x:c r="V652" s="15" t="n">
        <x:v>3032.71</x:v>
      </x:c>
      <x:c r="W652" s="15" t="n">
        <x:v>3291.32</x:v>
      </x:c>
      <x:c r="X652" s="1" t="str">
        <x:f aca="0">G652&amp;" | "&amp;D652</x:f>
        <x:v>MedAxis-B01 | Infusion Pump</x:v>
      </x:c>
      <x:c r="Y652" s="1" t="s">
        <x:v>1875</x:v>
      </x:c>
      <x:c r="Z652" s="11" t="b">
        <x:f aca="0">FALSE()</x:f>
        <x:v>0</x:v>
      </x:c>
    </x:row>
    <x:row r="653" ht="15" hidden="0" customHeight="1">
      <x:c r="A653" s="1" t="s">
        <x:v>3643</x:v>
      </x:c>
      <x:c r="B653" s="1" t="s">
        <x:v>3644</x:v>
      </x:c>
      <x:c r="C653" s="1" t="s">
        <x:v>3645</x:v>
      </x:c>
      <x:c r="D653" s="1" t="s">
        <x:v>1945</x:v>
      </x:c>
      <x:c r="E653" s="1" t="s">
        <x:v>1880</x:v>
      </x:c>
      <x:c r="F653" s="1" t="s">
        <x:v>1917</x:v>
      </x:c>
      <x:c r="G653" s="1" t="s">
        <x:v>1935</x:v>
      </x:c>
      <x:c r="H653" s="1" t="s">
        <x:v>1911</x:v>
      </x:c>
      <x:c r="I653" s="1" t="s">
        <x:v>1968</x:v>
      </x:c>
      <x:c r="J653" s="1" t="s">
        <x:v>1902</x:v>
      </x:c>
      <x:c r="K653" s="14" t="n">
        <x:v>45098</x:v>
      </x:c>
      <x:c r="L653" s="1" t="n">
        <x:f aca="0">ROUND((DATE(2026,7,31)-K653)/365.25,2)</x:f>
        <x:v>3.11</x:v>
      </x:c>
      <x:c r="M653" s="14" t="n">
        <x:v>46193</x:v>
      </x:c>
      <x:c r="N653" s="1" t="s">
        <x:v>1907</x:v>
      </x:c>
      <x:c r="O653" s="1" t="n">
        <x:v>365</x:v>
      </x:c>
      <x:c r="P653" s="14" t="n">
        <x:v>45837</x:v>
      </x:c>
      <x:c r="Q653" s="14" t="n">
        <x:v>46202</x:v>
      </x:c>
      <x:c r="R653" s="1" t="n">
        <x:f aca="0">MAX(0,DATE(2026,7,31)-Q653)</x:f>
        <x:v>32</x:v>
      </x:c>
      <x:c r="S653" s="1" t="n">
        <x:v>9</x:v>
      </x:c>
      <x:c r="T653" s="1" t="n">
        <x:v>2032</x:v>
      </x:c>
      <x:c r="U653" s="1" t="s">
        <x:v>1874</x:v>
      </x:c>
      <x:c r="V653" s="15" t="n">
        <x:v>2415.87</x:v>
      </x:c>
      <x:c r="W653" s="15" t="n">
        <x:v>2415.87</x:v>
      </x:c>
      <x:c r="X653" s="1" t="str">
        <x:f aca="0">G653&amp;" | "&amp;D653</x:f>
        <x:v>Apex-A03 | Syringe Pump</x:v>
      </x:c>
      <x:c r="Y653" s="1" t="s">
        <x:v>1885</x:v>
      </x:c>
      <x:c r="Z653" s="11" t="b">
        <x:f aca="0">FALSE()</x:f>
        <x:v>0</x:v>
      </x:c>
    </x:row>
    <x:row r="654" ht="15" hidden="0" customHeight="1">
      <x:c r="A654" s="1" t="s">
        <x:v>1332</x:v>
      </x:c>
      <x:c r="B654" s="1" t="s">
        <x:v>3646</x:v>
      </x:c>
      <x:c r="C654" s="1" t="s">
        <x:v>3647</x:v>
      </x:c>
      <x:c r="D654" s="1" t="s">
        <x:v>1888</x:v>
      </x:c>
      <x:c r="E654" s="1" t="s">
        <x:v>1880</x:v>
      </x:c>
      <x:c r="F654" s="1" t="s">
        <x:v>1899</x:v>
      </x:c>
      <x:c r="G654" s="1" t="s">
        <x:v>2311</x:v>
      </x:c>
      <x:c r="H654" s="1" t="s">
        <x:v>1870</x:v>
      </x:c>
      <x:c r="I654" s="1" t="s">
        <x:v>1983</x:v>
      </x:c>
      <x:c r="J654" s="1" t="s">
        <x:v>1902</x:v>
      </x:c>
      <x:c r="K654" s="14" t="n">
        <x:v>45933</x:v>
      </x:c>
      <x:c r="L654" s="1" t="n">
        <x:f aca="0">ROUND((DATE(2026,7,31)-K654)/365.25,2)</x:f>
        <x:v>0.82</x:v>
      </x:c>
      <x:c r="M654" s="14" t="n">
        <x:v>47028</x:v>
      </x:c>
      <x:c r="N654" s="1" t="s">
        <x:v>1884</x:v>
      </x:c>
      <x:c r="O654" s="1" t="n">
        <x:v>180</x:v>
      </x:c>
      <x:c r="P654" s="14" t="n">
        <x:v>46206</x:v>
      </x:c>
      <x:c r="Q654" s="14" t="n">
        <x:v>46386</x:v>
      </x:c>
      <x:c r="R654" s="1" t="n">
        <x:f aca="0">MAX(0,DATE(2026,7,31)-Q654)</x:f>
        <x:v>0</x:v>
      </x:c>
      <x:c r="S654" s="1" t="n">
        <x:v>9</x:v>
      </x:c>
      <x:c r="T654" s="1" t="n">
        <x:v>2034</x:v>
      </x:c>
      <x:c r="U654" s="1" t="s">
        <x:v>1874</x:v>
      </x:c>
      <x:c r="V654" s="15" t="n">
        <x:v>3677.5</x:v>
      </x:c>
      <x:c r="W654" s="15" t="n">
        <x:v>3920.31</x:v>
      </x:c>
      <x:c r="X654" s="1" t="str">
        <x:f aca="0">G654&amp;" | "&amp;D654</x:f>
        <x:v>MedAxis-B03 | Infusion Pump</x:v>
      </x:c>
      <x:c r="Y654" s="1" t="s">
        <x:v>1875</x:v>
      </x:c>
      <x:c r="Z654" s="11" t="b">
        <x:f aca="0">FALSE()</x:f>
        <x:v>0</x:v>
      </x:c>
    </x:row>
    <x:row r="655" ht="15" hidden="0" customHeight="1">
      <x:c r="A655" s="1" t="s">
        <x:v>1334</x:v>
      </x:c>
      <x:c r="B655" s="1" t="s">
        <x:v>3648</x:v>
      </x:c>
      <x:c r="C655" s="1" t="s">
        <x:v>3649</x:v>
      </x:c>
      <x:c r="D655" s="1" t="s">
        <x:v>1897</x:v>
      </x:c>
      <x:c r="E655" s="1" t="s">
        <x:v>1898</x:v>
      </x:c>
      <x:c r="F655" s="1" t="s">
        <x:v>1963</x:v>
      </x:c>
      <x:c r="G655" s="1" t="s">
        <x:v>2507</x:v>
      </x:c>
      <x:c r="H655" s="1" t="s">
        <x:v>1870</x:v>
      </x:c>
      <x:c r="I655" s="1" t="s">
        <x:v>1994</x:v>
      </x:c>
      <x:c r="J655" s="1" t="s">
        <x:v>1902</x:v>
      </x:c>
      <x:c r="K655" s="14" t="n">
        <x:v>44622</x:v>
      </x:c>
      <x:c r="L655" s="1" t="n">
        <x:f aca="0">ROUND((DATE(2026,7,31)-K655)/365.25,2)</x:f>
        <x:v>4.41</x:v>
      </x:c>
      <x:c r="M655" s="14" t="n">
        <x:v>45717</x:v>
      </x:c>
      <x:c r="N655" s="1" t="s">
        <x:v>1907</x:v>
      </x:c>
      <x:c r="O655" s="1" t="n">
        <x:v>365</x:v>
      </x:c>
      <x:c r="P655" s="14" t="n">
        <x:v>46156</x:v>
      </x:c>
      <x:c r="Q655" s="14" t="n">
        <x:v>46521</x:v>
      </x:c>
      <x:c r="R655" s="1" t="n">
        <x:f aca="0">MAX(0,DATE(2026,7,31)-Q655)</x:f>
        <x:v>0</x:v>
      </x:c>
      <x:c r="S655" s="1" t="n">
        <x:v>9</x:v>
      </x:c>
      <x:c r="T655" s="1" t="n">
        <x:v>2031</x:v>
      </x:c>
      <x:c r="U655" s="1" t="s">
        <x:v>1874</x:v>
      </x:c>
      <x:c r="V655" s="15" t="n">
        <x:v>13323.92</x:v>
      </x:c>
      <x:c r="W655" s="15" t="n">
        <x:v>15313.62</x:v>
      </x:c>
      <x:c r="X655" s="1" t="str">
        <x:f aca="0">G655&amp;" | "&amp;D655</x:f>
        <x:v>ClinTech-B04 | Defibrillator</x:v>
      </x:c>
      <x:c r="Y655" s="1" t="s">
        <x:v>1875</x:v>
      </x:c>
      <x:c r="Z655" s="11" t="b">
        <x:f aca="0">FALSE()</x:f>
        <x:v>0</x:v>
      </x:c>
    </x:row>
    <x:row r="656" ht="15" hidden="0" customHeight="1">
      <x:c r="A656" s="1" t="s">
        <x:v>3650</x:v>
      </x:c>
      <x:c r="B656" s="1" t="s">
        <x:v>3651</x:v>
      </x:c>
      <x:c r="C656" s="1" t="s">
        <x:v>3652</x:v>
      </x:c>
      <x:c r="D656" s="1" t="s">
        <x:v>1888</x:v>
      </x:c>
      <x:c r="E656" s="1" t="s">
        <x:v>1880</x:v>
      </x:c>
      <x:c r="F656" s="1" t="s">
        <x:v>1889</x:v>
      </x:c>
      <x:c r="G656" s="1" t="s">
        <x:v>2302</x:v>
      </x:c>
      <x:c r="H656" s="1" t="s">
        <x:v>1891</x:v>
      </x:c>
      <x:c r="I656" s="1" t="s">
        <x:v>1883</x:v>
      </x:c>
      <x:c r="J656" s="1" t="s">
        <x:v>1902</x:v>
      </x:c>
      <x:c r="K656" s="14" t="n">
        <x:v>44310</x:v>
      </x:c>
      <x:c r="L656" s="1" t="n">
        <x:f aca="0">ROUND((DATE(2026,7,31)-K656)/365.25,2)</x:f>
        <x:v>5.27</x:v>
      </x:c>
      <x:c r="M656" s="14" t="n">
        <x:v>45405</x:v>
      </x:c>
      <x:c r="N656" s="1" t="s">
        <x:v>1884</x:v>
      </x:c>
      <x:c r="O656" s="1" t="n">
        <x:v>365</x:v>
      </x:c>
      <x:c r="P656" s="14" t="n">
        <x:v>46113</x:v>
      </x:c>
      <x:c r="Q656" s="14" t="n">
        <x:v>46478</x:v>
      </x:c>
      <x:c r="R656" s="1" t="n">
        <x:f aca="0">MAX(0,DATE(2026,7,31)-Q656)</x:f>
        <x:v>0</x:v>
      </x:c>
      <x:c r="S656" s="1" t="n">
        <x:v>9</x:v>
      </x:c>
      <x:c r="T656" s="1" t="n">
        <x:v>2030</x:v>
      </x:c>
      <x:c r="U656" s="1" t="s">
        <x:v>1874</x:v>
      </x:c>
      <x:c r="V656" s="15" t="n">
        <x:v>3719.21</x:v>
      </x:c>
      <x:c r="W656" s="15" t="n">
        <x:v>3969.23</x:v>
      </x:c>
      <x:c r="X656" s="1" t="str">
        <x:f aca="0">G656&amp;" | "&amp;D656</x:f>
        <x:v>PulseWorks-A01 | Infusion Pump</x:v>
      </x:c>
      <x:c r="Y656" s="1" t="s">
        <x:v>1885</x:v>
      </x:c>
      <x:c r="Z656" s="11" t="b">
        <x:f aca="0">FALSE()</x:f>
        <x:v>0</x:v>
      </x:c>
    </x:row>
    <x:row r="657" ht="15" hidden="0" customHeight="1">
      <x:c r="A657" s="1" t="s">
        <x:v>1335</x:v>
      </x:c>
      <x:c r="B657" s="1" t="s">
        <x:v>3653</x:v>
      </x:c>
      <x:c r="C657" s="1" t="s">
        <x:v>3654</x:v>
      </x:c>
      <x:c r="D657" s="1" t="s">
        <x:v>1888</x:v>
      </x:c>
      <x:c r="E657" s="1" t="s">
        <x:v>1880</x:v>
      </x:c>
      <x:c r="F657" s="1" t="s">
        <x:v>1868</x:v>
      </x:c>
      <x:c r="G657" s="1" t="s">
        <x:v>2227</x:v>
      </x:c>
      <x:c r="H657" s="1" t="s">
        <x:v>1911</x:v>
      </x:c>
      <x:c r="I657" s="1" t="s">
        <x:v>1919</x:v>
      </x:c>
      <x:c r="J657" s="1" t="s">
        <x:v>1893</x:v>
      </x:c>
      <x:c r="K657" s="14" t="n">
        <x:v>44075</x:v>
      </x:c>
      <x:c r="L657" s="1" t="n">
        <x:f aca="0">ROUND((DATE(2026,7,31)-K657)/365.25,2)</x:f>
        <x:v>5.91</x:v>
      </x:c>
      <x:c r="M657" s="14" t="n">
        <x:v>45170</x:v>
      </x:c>
      <x:c r="N657" s="1" t="s">
        <x:v>1884</x:v>
      </x:c>
      <x:c r="O657" s="1" t="n">
        <x:v>180</x:v>
      </x:c>
      <x:c r="P657" s="14" t="n">
        <x:v>46210</x:v>
      </x:c>
      <x:c r="Q657" s="14" t="n">
        <x:v>46390</x:v>
      </x:c>
      <x:c r="R657" s="1" t="n">
        <x:f aca="0">MAX(0,DATE(2026,7,31)-Q657)</x:f>
        <x:v>0</x:v>
      </x:c>
      <x:c r="S657" s="1" t="n">
        <x:v>10</x:v>
      </x:c>
      <x:c r="T657" s="1" t="n">
        <x:v>2030</x:v>
      </x:c>
      <x:c r="U657" s="1" t="s">
        <x:v>1874</x:v>
      </x:c>
      <x:c r="V657" s="15" t="n">
        <x:v>3366.47</x:v>
      </x:c>
      <x:c r="W657" s="15" t="n">
        <x:v>3410.7</x:v>
      </x:c>
      <x:c r="X657" s="1" t="str">
        <x:f aca="0">G657&amp;" | "&amp;D657</x:f>
        <x:v>NovaCare-A02 | Infusion Pump</x:v>
      </x:c>
      <x:c r="Y657" s="1" t="s">
        <x:v>1875</x:v>
      </x:c>
      <x:c r="Z657" s="11" t="b">
        <x:f aca="0">FALSE()</x:f>
        <x:v>0</x:v>
      </x:c>
    </x:row>
    <x:row r="658" ht="15" hidden="0" customHeight="1">
      <x:c r="A658" s="1" t="s">
        <x:v>3655</x:v>
      </x:c>
      <x:c r="B658" s="1" t="s">
        <x:v>3656</x:v>
      </x:c>
      <x:c r="C658" s="1" t="s">
        <x:v>3657</x:v>
      </x:c>
      <x:c r="D658" s="1" t="s">
        <x:v>1933</x:v>
      </x:c>
      <x:c r="E658" s="1" t="s">
        <x:v>1934</x:v>
      </x:c>
      <x:c r="F658" s="1" t="s">
        <x:v>1889</x:v>
      </x:c>
      <x:c r="G658" s="1" t="s">
        <x:v>1978</x:v>
      </x:c>
      <x:c r="H658" s="1" t="s">
        <x:v>1911</x:v>
      </x:c>
      <x:c r="I658" s="1" t="s">
        <x:v>1892</x:v>
      </x:c>
      <x:c r="J658" s="1" t="s">
        <x:v>1872</x:v>
      </x:c>
      <x:c r="K658" s="14" t="n">
        <x:v>43529</x:v>
      </x:c>
      <x:c r="L658" s="1" t="n">
        <x:f aca="0">ROUND((DATE(2026,7,31)-K658)/365.25,2)</x:f>
        <x:v>7.41</x:v>
      </x:c>
      <x:c r="M658" s="14" t="n">
        <x:v>44624</x:v>
      </x:c>
      <x:c r="N658" s="1" t="s">
        <x:v>1884</x:v>
      </x:c>
      <x:c r="O658" s="1" t="n">
        <x:v>365</x:v>
      </x:c>
      <x:c r="P658" s="14" t="n">
        <x:v>45884</x:v>
      </x:c>
      <x:c r="Q658" s="14" t="n">
        <x:v>46249</x:v>
      </x:c>
      <x:c r="R658" s="1" t="n">
        <x:f aca="0">MAX(0,DATE(2026,7,31)-Q658)</x:f>
        <x:v>0</x:v>
      </x:c>
      <x:c r="S658" s="1" t="n">
        <x:v>9</x:v>
      </x:c>
      <x:c r="T658" s="1" t="n">
        <x:v>2028</x:v>
      </x:c>
      <x:c r="U658" s="1" t="s">
        <x:v>1874</x:v>
      </x:c>
      <x:c r="V658" s="15" t="n">
        <x:v>1822.67</x:v>
      </x:c>
      <x:c r="W658" s="15" t="n">
        <x:v>2245.64</x:v>
      </x:c>
      <x:c r="X658" s="1" t="str">
        <x:f aca="0">G658&amp;" | "&amp;D658</x:f>
        <x:v>PulseWorks-C04 | Suction Pump</x:v>
      </x:c>
      <x:c r="Y658" s="1" t="s">
        <x:v>1885</x:v>
      </x:c>
      <x:c r="Z658" s="11" t="b">
        <x:f aca="0">FALSE()</x:f>
        <x:v>0</x:v>
      </x:c>
    </x:row>
    <x:row r="659" ht="15" hidden="0" customHeight="1">
      <x:c r="A659" s="1" t="s">
        <x:v>1337</x:v>
      </x:c>
      <x:c r="B659" s="1" t="s">
        <x:v>3658</x:v>
      </x:c>
      <x:c r="C659" s="1" t="s">
        <x:v>3659</x:v>
      </x:c>
      <x:c r="D659" s="1" t="s">
        <x:v>2010</x:v>
      </x:c>
      <x:c r="E659" s="1" t="s">
        <x:v>1928</x:v>
      </x:c>
      <x:c r="F659" s="1" t="s">
        <x:v>1963</x:v>
      </x:c>
      <x:c r="G659" s="1" t="s">
        <x:v>2033</x:v>
      </x:c>
      <x:c r="H659" s="1" t="s">
        <x:v>1870</x:v>
      </x:c>
      <x:c r="I659" s="1" t="s">
        <x:v>1994</x:v>
      </x:c>
      <x:c r="J659" s="1" t="s">
        <x:v>1893</x:v>
      </x:c>
      <x:c r="K659" s="14" t="n">
        <x:v>43289</x:v>
      </x:c>
      <x:c r="L659" s="1" t="n">
        <x:f aca="0">ROUND((DATE(2026,7,31)-K659)/365.25,2)</x:f>
        <x:v>8.06</x:v>
      </x:c>
      <x:c r="M659" s="14" t="n">
        <x:v>44384</x:v>
      </x:c>
      <x:c r="N659" s="1" t="s">
        <x:v>1884</x:v>
      </x:c>
      <x:c r="O659" s="1" t="n">
        <x:v>365</x:v>
      </x:c>
      <x:c r="P659" s="14" t="n">
        <x:v>46171</x:v>
      </x:c>
      <x:c r="Q659" s="14" t="n">
        <x:v>46536</x:v>
      </x:c>
      <x:c r="R659" s="1" t="n">
        <x:f aca="0">MAX(0,DATE(2026,7,31)-Q659)</x:f>
        <x:v>0</x:v>
      </x:c>
      <x:c r="S659" s="1" t="n">
        <x:v>7</x:v>
      </x:c>
      <x:c r="T659" s="1" t="n">
        <x:v>2025</x:v>
      </x:c>
      <x:c r="U659" s="1" t="s">
        <x:v>1874</x:v>
      </x:c>
      <x:c r="V659" s="15" t="n">
        <x:v>1997.96</x:v>
      </x:c>
      <x:c r="W659" s="15" t="n">
        <x:v>2366.69</x:v>
      </x:c>
      <x:c r="X659" s="1" t="str">
        <x:f aca="0">G659&amp;" | "&amp;D659</x:f>
        <x:v>ClinTech-B01 | Vital Signs Monitor</x:v>
      </x:c>
      <x:c r="Y659" s="1" t="s">
        <x:v>1875</x:v>
      </x:c>
      <x:c r="Z659" s="11" t="b">
        <x:f aca="0">FALSE()</x:f>
        <x:v>0</x:v>
      </x:c>
    </x:row>
    <x:row r="660" ht="15" hidden="0" customHeight="1">
      <x:c r="A660" s="1" t="s">
        <x:v>1341</x:v>
      </x:c>
      <x:c r="B660" s="1" t="s">
        <x:v>3660</x:v>
      </x:c>
      <x:c r="C660" s="1" t="s">
        <x:v>3661</x:v>
      </x:c>
      <x:c r="D660" s="1" t="s">
        <x:v>1927</x:v>
      </x:c>
      <x:c r="E660" s="1" t="s">
        <x:v>1928</x:v>
      </x:c>
      <x:c r="F660" s="1" t="s">
        <x:v>1889</x:v>
      </x:c>
      <x:c r="G660" s="1" t="s">
        <x:v>2057</x:v>
      </x:c>
      <x:c r="H660" s="1" t="s">
        <x:v>1911</x:v>
      </x:c>
      <x:c r="I660" s="1" t="s">
        <x:v>1923</x:v>
      </x:c>
      <x:c r="J660" s="1" t="s">
        <x:v>1902</x:v>
      </x:c>
      <x:c r="K660" s="14" t="n">
        <x:v>45690</x:v>
      </x:c>
      <x:c r="L660" s="1" t="n">
        <x:f aca="0">ROUND((DATE(2026,7,31)-K660)/365.25,2)</x:f>
        <x:v>1.49</x:v>
      </x:c>
      <x:c r="M660" s="14" t="n">
        <x:v>46785</x:v>
      </x:c>
      <x:c r="N660" s="1" t="s">
        <x:v>1884</x:v>
      </x:c>
      <x:c r="O660" s="1" t="n">
        <x:v>180</x:v>
      </x:c>
      <x:c r="P660" s="14" t="n">
        <x:v>46195</x:v>
      </x:c>
      <x:c r="Q660" s="14" t="n">
        <x:v>46375</x:v>
      </x:c>
      <x:c r="R660" s="1" t="n">
        <x:f aca="0">MAX(0,DATE(2026,7,31)-Q660)</x:f>
        <x:v>0</x:v>
      </x:c>
      <x:c r="S660" s="1" t="n">
        <x:v>8</x:v>
      </x:c>
      <x:c r="T660" s="1" t="n">
        <x:v>2033</x:v>
      </x:c>
      <x:c r="U660" s="1" t="s">
        <x:v>1874</x:v>
      </x:c>
      <x:c r="V660" s="15" t="n">
        <x:v>9983.36</x:v>
      </x:c>
      <x:c r="W660" s="15" t="n">
        <x:v>9983.36</x:v>
      </x:c>
      <x:c r="X660" s="1" t="str">
        <x:f aca="0">G660&amp;" | "&amp;D660</x:f>
        <x:v>PulseWorks-A02 | Patient Monitor</x:v>
      </x:c>
      <x:c r="Y660" s="1" t="s">
        <x:v>1875</x:v>
      </x:c>
      <x:c r="Z660" s="11" t="b">
        <x:f aca="0">FALSE()</x:f>
        <x:v>0</x:v>
      </x:c>
    </x:row>
    <x:row r="661" ht="15" hidden="0" customHeight="1">
      <x:c r="A661" s="1" t="s">
        <x:v>3662</x:v>
      </x:c>
      <x:c r="B661" s="1" t="s">
        <x:v>3663</x:v>
      </x:c>
      <x:c r="C661" s="1" t="s">
        <x:v>3664</x:v>
      </x:c>
      <x:c r="D661" s="1" t="s">
        <x:v>1866</x:v>
      </x:c>
      <x:c r="E661" s="1" t="s">
        <x:v>1867</x:v>
      </x:c>
      <x:c r="F661" s="1" t="s">
        <x:v>1889</x:v>
      </x:c>
      <x:c r="G661" s="1" t="s">
        <x:v>2302</x:v>
      </x:c>
      <x:c r="H661" s="1" t="s">
        <x:v>1911</x:v>
      </x:c>
      <x:c r="I661" s="1" t="s">
        <x:v>1923</x:v>
      </x:c>
      <x:c r="J661" s="1" t="s">
        <x:v>1872</x:v>
      </x:c>
      <x:c r="K661" s="14" t="n">
        <x:v>44047</x:v>
      </x:c>
      <x:c r="L661" s="1" t="n">
        <x:f aca="0">ROUND((DATE(2026,7,31)-K661)/365.25,2)</x:f>
        <x:v>5.99</x:v>
      </x:c>
      <x:c r="M661" s="14" t="n">
        <x:v>45142</x:v>
      </x:c>
      <x:c r="N661" s="1" t="s">
        <x:v>1884</x:v>
      </x:c>
      <x:c r="O661" s="1" t="n">
        <x:v>180</x:v>
      </x:c>
      <x:c r="P661" s="14" t="n">
        <x:v>46108</x:v>
      </x:c>
      <x:c r="Q661" s="14" t="n">
        <x:v>46288</x:v>
      </x:c>
      <x:c r="R661" s="1" t="n">
        <x:f aca="0">MAX(0,DATE(2026,7,31)-Q661)</x:f>
        <x:v>0</x:v>
      </x:c>
      <x:c r="S661" s="1" t="n">
        <x:v>10</x:v>
      </x:c>
      <x:c r="T661" s="1" t="n">
        <x:v>2030</x:v>
      </x:c>
      <x:c r="U661" s="1" t="s">
        <x:v>1874</x:v>
      </x:c>
      <x:c r="V661" s="15" t="n">
        <x:v>56512.51</x:v>
      </x:c>
      <x:c r="W661" s="15" t="n">
        <x:v>56512.51</x:v>
      </x:c>
      <x:c r="X661" s="1" t="str">
        <x:f aca="0">G661&amp;" | "&amp;D661</x:f>
        <x:v>PulseWorks-A01 | Ultrasound</x:v>
      </x:c>
      <x:c r="Y661" s="1" t="s">
        <x:v>1885</x:v>
      </x:c>
      <x:c r="Z661" s="11" t="b">
        <x:f aca="0">FALSE()</x:f>
        <x:v>0</x:v>
      </x:c>
    </x:row>
    <x:row r="662" ht="15" hidden="0" customHeight="1">
      <x:c r="A662" s="1" t="s">
        <x:v>3665</x:v>
      </x:c>
      <x:c r="B662" s="1" t="s">
        <x:v>3666</x:v>
      </x:c>
      <x:c r="C662" s="1" t="s">
        <x:v>3667</x:v>
      </x:c>
      <x:c r="D662" s="1" t="s">
        <x:v>2010</x:v>
      </x:c>
      <x:c r="E662" s="1" t="s">
        <x:v>1928</x:v>
      </x:c>
      <x:c r="F662" s="1" t="s">
        <x:v>1917</x:v>
      </x:c>
      <x:c r="G662" s="1" t="s">
        <x:v>2277</x:v>
      </x:c>
      <x:c r="H662" s="1" t="s">
        <x:v>1891</x:v>
      </x:c>
      <x:c r="I662" s="1" t="s">
        <x:v>1892</x:v>
      </x:c>
      <x:c r="J662" s="1" t="s">
        <x:v>1893</x:v>
      </x:c>
      <x:c r="K662" s="14" t="n">
        <x:v>44399</x:v>
      </x:c>
      <x:c r="L662" s="1" t="n">
        <x:f aca="0">ROUND((DATE(2026,7,31)-K662)/365.25,2)</x:f>
        <x:v>5.02</x:v>
      </x:c>
      <x:c r="M662" s="14" t="n">
        <x:v>45494</x:v>
      </x:c>
      <x:c r="N662" s="1" t="s">
        <x:v>1884</x:v>
      </x:c>
      <x:c r="O662" s="1" t="n">
        <x:v>180</x:v>
      </x:c>
      <x:c r="P662" s="14" t="n">
        <x:v>46168</x:v>
      </x:c>
      <x:c r="Q662" s="14" t="n">
        <x:v>46348</x:v>
      </x:c>
      <x:c r="R662" s="1" t="n">
        <x:f aca="0">MAX(0,DATE(2026,7,31)-Q662)</x:f>
        <x:v>0</x:v>
      </x:c>
      <x:c r="S662" s="1" t="n">
        <x:v>7</x:v>
      </x:c>
      <x:c r="T662" s="1" t="n">
        <x:v>2028</x:v>
      </x:c>
      <x:c r="U662" s="1" t="s">
        <x:v>1874</x:v>
      </x:c>
      <x:c r="V662" s="15" t="n">
        <x:v>2505.57</x:v>
      </x:c>
      <x:c r="W662" s="15" t="n">
        <x:v>2505.57</x:v>
      </x:c>
      <x:c r="X662" s="1" t="str">
        <x:f aca="0">G662&amp;" | "&amp;D662</x:f>
        <x:v>Apex-C02 | Vital Signs Monitor</x:v>
      </x:c>
      <x:c r="Y662" s="1" t="s">
        <x:v>1885</x:v>
      </x:c>
      <x:c r="Z662" s="11" t="b">
        <x:f aca="0">FALSE()</x:f>
        <x:v>0</x:v>
      </x:c>
    </x:row>
    <x:row r="663" ht="15" hidden="0" customHeight="1">
      <x:c r="A663" s="1" t="s">
        <x:v>1343</x:v>
      </x:c>
      <x:c r="B663" s="1" t="s">
        <x:v>3668</x:v>
      </x:c>
      <x:c r="C663" s="1" t="s">
        <x:v>3669</x:v>
      </x:c>
      <x:c r="D663" s="1" t="s">
        <x:v>1989</x:v>
      </x:c>
      <x:c r="E663" s="1" t="s">
        <x:v>1968</x:v>
      </x:c>
      <x:c r="F663" s="1" t="s">
        <x:v>1868</x:v>
      </x:c>
      <x:c r="G663" s="1" t="s">
        <x:v>2064</x:v>
      </x:c>
      <x:c r="H663" s="1" t="s">
        <x:v>1891</x:v>
      </x:c>
      <x:c r="I663" s="1" t="s">
        <x:v>1901</x:v>
      </x:c>
      <x:c r="J663" s="1" t="s">
        <x:v>1893</x:v>
      </x:c>
      <x:c r="K663" s="14" t="n">
        <x:v>45812</x:v>
      </x:c>
      <x:c r="L663" s="1" t="n">
        <x:f aca="0">ROUND((DATE(2026,7,31)-K663)/365.25,2)</x:f>
        <x:v>1.16</x:v>
      </x:c>
      <x:c r="M663" s="14" t="n">
        <x:v>46907</x:v>
      </x:c>
      <x:c r="N663" s="1" t="s">
        <x:v>1884</x:v>
      </x:c>
      <x:c r="O663" s="1" t="n">
        <x:v>180</x:v>
      </x:c>
      <x:c r="P663" s="14" t="n">
        <x:v>46215</x:v>
      </x:c>
      <x:c r="Q663" s="14" t="n">
        <x:v>46395</x:v>
      </x:c>
      <x:c r="R663" s="1" t="n">
        <x:f aca="0">MAX(0,DATE(2026,7,31)-Q663)</x:f>
        <x:v>0</x:v>
      </x:c>
      <x:c r="S663" s="1" t="n">
        <x:v>10</x:v>
      </x:c>
      <x:c r="T663" s="1" t="n">
        <x:v>2035</x:v>
      </x:c>
      <x:c r="U663" s="1" t="s">
        <x:v>1874</x:v>
      </x:c>
      <x:c r="V663" s="15" t="n">
        <x:v>7303.64</x:v>
      </x:c>
      <x:c r="W663" s="15" t="n">
        <x:v>7303.64</x:v>
      </x:c>
      <x:c r="X663" s="1" t="str">
        <x:f aca="0">G663&amp;" | "&amp;D663</x:f>
        <x:v>NovaCare-A04 | ECG Machine</x:v>
      </x:c>
      <x:c r="Y663" s="1" t="s">
        <x:v>1875</x:v>
      </x:c>
      <x:c r="Z663" s="11" t="b">
        <x:f aca="0">FALSE()</x:f>
        <x:v>0</x:v>
      </x:c>
    </x:row>
    <x:row r="664" ht="15" hidden="0" customHeight="1">
      <x:c r="A664" s="1" t="s">
        <x:v>1345</x:v>
      </x:c>
      <x:c r="B664" s="1" t="s">
        <x:v>3670</x:v>
      </x:c>
      <x:c r="C664" s="1" t="s">
        <x:v>3671</x:v>
      </x:c>
      <x:c r="D664" s="1" t="s">
        <x:v>1933</x:v>
      </x:c>
      <x:c r="E664" s="1" t="s">
        <x:v>1934</x:v>
      </x:c>
      <x:c r="F664" s="1" t="s">
        <x:v>1881</x:v>
      </x:c>
      <x:c r="G664" s="1" t="s">
        <x:v>2025</x:v>
      </x:c>
      <x:c r="H664" s="1" t="s">
        <x:v>1870</x:v>
      </x:c>
      <x:c r="I664" s="1" t="s">
        <x:v>1968</x:v>
      </x:c>
      <x:c r="J664" s="1" t="s">
        <x:v>1872</x:v>
      </x:c>
      <x:c r="K664" s="14" t="n">
        <x:v>45489</x:v>
      </x:c>
      <x:c r="L664" s="1" t="n">
        <x:f aca="0">ROUND((DATE(2026,7,31)-K664)/365.25,2)</x:f>
        <x:v>2.04</x:v>
      </x:c>
      <x:c r="M664" s="14" t="n">
        <x:v>46584</x:v>
      </x:c>
      <x:c r="N664" s="1" t="s">
        <x:v>1873</x:v>
      </x:c>
      <x:c r="O664" s="1" t="n">
        <x:v>180</x:v>
      </x:c>
      <x:c r="P664" s="14" t="n">
        <x:v>46027</x:v>
      </x:c>
      <x:c r="Q664" s="14" t="n">
        <x:v>46207</x:v>
      </x:c>
      <x:c r="R664" s="1" t="n">
        <x:f aca="0">MAX(0,DATE(2026,7,31)-Q664)</x:f>
        <x:v>27</x:v>
      </x:c>
      <x:c r="S664" s="1" t="n">
        <x:v>8</x:v>
      </x:c>
      <x:c r="T664" s="1" t="n">
        <x:v>2032</x:v>
      </x:c>
      <x:c r="U664" s="1" t="s">
        <x:v>1959</x:v>
      </x:c>
      <x:c r="V664" s="15" t="n">
        <x:v>1633.21</x:v>
      </x:c>
      <x:c r="W664" s="15" t="n">
        <x:v>2017.27</x:v>
      </x:c>
      <x:c r="X664" s="1" t="str">
        <x:f aca="0">G664&amp;" | "&amp;D664</x:f>
        <x:v>Helix-A03 | Suction Pump</x:v>
      </x:c>
      <x:c r="Y664" s="1" t="s">
        <x:v>1875</x:v>
      </x:c>
      <x:c r="Z664" s="11" t="b">
        <x:f aca="0">FALSE()</x:f>
        <x:v>0</x:v>
      </x:c>
    </x:row>
    <x:row r="665" ht="15" hidden="0" customHeight="1">
      <x:c r="A665" s="1" t="s">
        <x:v>3672</x:v>
      </x:c>
      <x:c r="B665" s="1" t="s">
        <x:v>3673</x:v>
      </x:c>
      <x:c r="C665" s="1" t="s">
        <x:v>3674</x:v>
      </x:c>
      <x:c r="D665" s="1" t="s">
        <x:v>1989</x:v>
      </x:c>
      <x:c r="E665" s="1" t="s">
        <x:v>1968</x:v>
      </x:c>
      <x:c r="F665" s="1" t="s">
        <x:v>1889</x:v>
      </x:c>
      <x:c r="G665" s="1" t="s">
        <x:v>2250</x:v>
      </x:c>
      <x:c r="H665" s="1" t="s">
        <x:v>1891</x:v>
      </x:c>
      <x:c r="I665" s="1" t="s">
        <x:v>1871</x:v>
      </x:c>
      <x:c r="J665" s="1" t="s">
        <x:v>1872</x:v>
      </x:c>
      <x:c r="K665" s="14" t="n">
        <x:v>42589</x:v>
      </x:c>
      <x:c r="L665" s="1" t="n">
        <x:f aca="0">ROUND((DATE(2026,7,31)-K665)/365.25,2)</x:f>
        <x:v>9.98</x:v>
      </x:c>
      <x:c r="M665" s="14" t="n">
        <x:v>43684</x:v>
      </x:c>
      <x:c r="N665" s="1" t="s">
        <x:v>1884</x:v>
      </x:c>
      <x:c r="O665" s="1" t="n">
        <x:v>180</x:v>
      </x:c>
      <x:c r="P665" s="14" t="n">
        <x:v>45808</x:v>
      </x:c>
      <x:c r="Q665" s="14" t="n">
        <x:v>45988</x:v>
      </x:c>
      <x:c r="R665" s="1" t="n">
        <x:f aca="0">MAX(0,DATE(2026,7,31)-Q665)</x:f>
        <x:v>246</x:v>
      </x:c>
      <x:c r="S665" s="1" t="n">
        <x:v>9</x:v>
      </x:c>
      <x:c r="T665" s="1" t="n">
        <x:v>2025</x:v>
      </x:c>
      <x:c r="U665" s="1" t="s">
        <x:v>1874</x:v>
      </x:c>
      <x:c r="V665" s="15" t="n">
        <x:v>7211.72</x:v>
      </x:c>
      <x:c r="W665" s="15" t="n">
        <x:v>8082.97</x:v>
      </x:c>
      <x:c r="X665" s="1" t="str">
        <x:f aca="0">G665&amp;" | "&amp;D665</x:f>
        <x:v>PulseWorks-C02 | ECG Machine</x:v>
      </x:c>
      <x:c r="Y665" s="1" t="s">
        <x:v>1885</x:v>
      </x:c>
      <x:c r="Z665" s="11" t="b">
        <x:f aca="0">FALSE()</x:f>
        <x:v>0</x:v>
      </x:c>
    </x:row>
    <x:row r="666" ht="15" hidden="0" customHeight="1">
      <x:c r="A666" s="1" t="s">
        <x:v>1347</x:v>
      </x:c>
      <x:c r="B666" s="1" t="s">
        <x:v>3675</x:v>
      </x:c>
      <x:c r="C666" s="1" t="s">
        <x:v>3676</x:v>
      </x:c>
      <x:c r="D666" s="1" t="s">
        <x:v>1915</x:v>
      </x:c>
      <x:c r="E666" s="1" t="s">
        <x:v>1916</x:v>
      </x:c>
      <x:c r="F666" s="1" t="s">
        <x:v>1963</x:v>
      </x:c>
      <x:c r="G666" s="1" t="s">
        <x:v>2037</x:v>
      </x:c>
      <x:c r="H666" s="1" t="s">
        <x:v>1911</x:v>
      </x:c>
      <x:c r="I666" s="1" t="s">
        <x:v>1968</x:v>
      </x:c>
      <x:c r="J666" s="1" t="s">
        <x:v>1902</x:v>
      </x:c>
      <x:c r="K666" s="14" t="n">
        <x:v>41796</x:v>
      </x:c>
      <x:c r="L666" s="1" t="n">
        <x:f aca="0">ROUND((DATE(2026,7,31)-K666)/365.25,2)</x:f>
        <x:v>12.15</x:v>
      </x:c>
      <x:c r="M666" s="14" t="n">
        <x:v>42891</x:v>
      </x:c>
      <x:c r="N666" s="1" t="s">
        <x:v>1907</x:v>
      </x:c>
      <x:c r="O666" s="1" t="n">
        <x:v>180</x:v>
      </x:c>
      <x:c r="P666" s="14" t="n">
        <x:v>46131</x:v>
      </x:c>
      <x:c r="Q666" s="14" t="n">
        <x:v>46311</x:v>
      </x:c>
      <x:c r="R666" s="1" t="n">
        <x:f aca="0">MAX(0,DATE(2026,7,31)-Q666)</x:f>
        <x:v>0</x:v>
      </x:c>
      <x:c r="S666" s="1" t="n">
        <x:v>9</x:v>
      </x:c>
      <x:c r="T666" s="1" t="n">
        <x:v>2023</x:v>
      </x:c>
      <x:c r="U666" s="1" t="s">
        <x:v>1874</x:v>
      </x:c>
      <x:c r="V666" s="15" t="n">
        <x:v>29995.78</x:v>
      </x:c>
      <x:c r="W666" s="15" t="n">
        <x:v>36447.86</x:v>
      </x:c>
      <x:c r="X666" s="1" t="str">
        <x:f aca="0">G666&amp;" | "&amp;D666</x:f>
        <x:v>ClinTech-C02 | Ventilator</x:v>
      </x:c>
      <x:c r="Y666" s="1" t="s">
        <x:v>1875</x:v>
      </x:c>
      <x:c r="Z666" s="11" t="b">
        <x:f aca="0">FALSE()</x:f>
        <x:v>0</x:v>
      </x:c>
    </x:row>
    <x:row r="667" ht="15" hidden="0" customHeight="1">
      <x:c r="A667" s="1" t="s">
        <x:v>1348</x:v>
      </x:c>
      <x:c r="B667" s="1" t="s">
        <x:v>3677</x:v>
      </x:c>
      <x:c r="C667" s="1" t="s">
        <x:v>3678</x:v>
      </x:c>
      <x:c r="D667" s="1" t="s">
        <x:v>1897</x:v>
      </x:c>
      <x:c r="E667" s="1" t="s">
        <x:v>1898</x:v>
      </x:c>
      <x:c r="F667" s="1" t="s">
        <x:v>1881</x:v>
      </x:c>
      <x:c r="G667" s="1" t="s">
        <x:v>2175</x:v>
      </x:c>
      <x:c r="H667" s="1" t="s">
        <x:v>1891</x:v>
      </x:c>
      <x:c r="I667" s="1" t="s">
        <x:v>1871</x:v>
      </x:c>
      <x:c r="J667" s="1" t="s">
        <x:v>1902</x:v>
      </x:c>
      <x:c r="K667" s="14" t="n">
        <x:v>45490</x:v>
      </x:c>
      <x:c r="L667" s="1" t="n">
        <x:f aca="0">ROUND((DATE(2026,7,31)-K667)/365.25,2)</x:f>
        <x:v>2.04</x:v>
      </x:c>
      <x:c r="M667" s="14" t="n">
        <x:v>46585</x:v>
      </x:c>
      <x:c r="N667" s="1" t="s">
        <x:v>1884</x:v>
      </x:c>
      <x:c r="O667" s="1" t="n">
        <x:v>365</x:v>
      </x:c>
      <x:c r="P667" s="14" t="n">
        <x:v>45972</x:v>
      </x:c>
      <x:c r="Q667" s="14" t="n">
        <x:v>46337</x:v>
      </x:c>
      <x:c r="R667" s="1" t="n">
        <x:f aca="0">MAX(0,DATE(2026,7,31)-Q667)</x:f>
        <x:v>0</x:v>
      </x:c>
      <x:c r="S667" s="1" t="n">
        <x:v>10</x:v>
      </x:c>
      <x:c r="T667" s="1" t="n">
        <x:v>2034</x:v>
      </x:c>
      <x:c r="U667" s="1" t="s">
        <x:v>1874</x:v>
      </x:c>
      <x:c r="V667" s="15" t="n">
        <x:v>11402.53</x:v>
      </x:c>
      <x:c r="W667" s="15" t="n">
        <x:v>17517.39</x:v>
      </x:c>
      <x:c r="X667" s="1" t="str">
        <x:f aca="0">G667&amp;" | "&amp;D667</x:f>
        <x:v>Helix-B01 | Defibrillator</x:v>
      </x:c>
      <x:c r="Y667" s="1" t="s">
        <x:v>1875</x:v>
      </x:c>
      <x:c r="Z667" s="11" t="b">
        <x:f aca="0">FALSE()</x:f>
        <x:v>0</x:v>
      </x:c>
    </x:row>
    <x:row r="668" ht="15" hidden="0" customHeight="1">
      <x:c r="A668" s="1" t="s">
        <x:v>3679</x:v>
      </x:c>
      <x:c r="B668" s="1" t="s">
        <x:v>3680</x:v>
      </x:c>
      <x:c r="C668" s="1" t="s">
        <x:v>3681</x:v>
      </x:c>
      <x:c r="D668" s="1" t="s">
        <x:v>1888</x:v>
      </x:c>
      <x:c r="E668" s="1" t="s">
        <x:v>1880</x:v>
      </x:c>
      <x:c r="F668" s="1" t="s">
        <x:v>1917</x:v>
      </x:c>
      <x:c r="G668" s="1" t="s">
        <x:v>2107</x:v>
      </x:c>
      <x:c r="H668" s="1" t="s">
        <x:v>1911</x:v>
      </x:c>
      <x:c r="I668" s="1" t="s">
        <x:v>1883</x:v>
      </x:c>
      <x:c r="J668" s="1" t="s">
        <x:v>1902</x:v>
      </x:c>
      <x:c r="K668" s="14" t="n">
        <x:v>45559</x:v>
      </x:c>
      <x:c r="L668" s="1" t="n">
        <x:f aca="0">ROUND((DATE(2026,7,31)-K668)/365.25,2)</x:f>
        <x:v>1.85</x:v>
      </x:c>
      <x:c r="M668" s="14" t="n">
        <x:v>46654</x:v>
      </x:c>
      <x:c r="N668" s="1" t="s">
        <x:v>1884</x:v>
      </x:c>
      <x:c r="O668" s="1" t="n">
        <x:v>180</x:v>
      </x:c>
      <x:c r="P668" s="14" t="n">
        <x:v>46112</x:v>
      </x:c>
      <x:c r="Q668" s="14" t="n">
        <x:v>46292</x:v>
      </x:c>
      <x:c r="R668" s="1" t="n">
        <x:f aca="0">MAX(0,DATE(2026,7,31)-Q668)</x:f>
        <x:v>0</x:v>
      </x:c>
      <x:c r="S668" s="1" t="n">
        <x:v>10</x:v>
      </x:c>
      <x:c r="T668" s="1" t="n">
        <x:v>2034</x:v>
      </x:c>
      <x:c r="U668" s="1" t="s">
        <x:v>1874</x:v>
      </x:c>
      <x:c r="V668" s="15" t="n">
        <x:v>3386.38</x:v>
      </x:c>
      <x:c r="W668" s="15" t="n">
        <x:v>4204.96</x:v>
      </x:c>
      <x:c r="X668" s="1" t="str">
        <x:f aca="0">G668&amp;" | "&amp;D668</x:f>
        <x:v>Apex-C01 | Infusion Pump</x:v>
      </x:c>
      <x:c r="Y668" s="1" t="s">
        <x:v>2323</x:v>
      </x:c>
      <x:c r="Z668" s="11" t="b">
        <x:f aca="0">FALSE()</x:f>
        <x:v>0</x:v>
      </x:c>
    </x:row>
    <x:row r="669" ht="15" hidden="0" customHeight="1">
      <x:c r="A669" s="1" t="s">
        <x:v>1351</x:v>
      </x:c>
      <x:c r="B669" s="1" t="s">
        <x:v>3682</x:v>
      </x:c>
      <x:c r="C669" s="1" t="s">
        <x:v>3683</x:v>
      </x:c>
      <x:c r="D669" s="1" t="s">
        <x:v>1879</x:v>
      </x:c>
      <x:c r="E669" s="1" t="s">
        <x:v>1880</x:v>
      </x:c>
      <x:c r="F669" s="1" t="s">
        <x:v>1917</x:v>
      </x:c>
      <x:c r="G669" s="1" t="s">
        <x:v>2075</x:v>
      </x:c>
      <x:c r="H669" s="1" t="s">
        <x:v>1891</x:v>
      </x:c>
      <x:c r="I669" s="1" t="s">
        <x:v>1901</x:v>
      </x:c>
      <x:c r="J669" s="1" t="s">
        <x:v>1893</x:v>
      </x:c>
      <x:c r="K669" s="14" t="n">
        <x:v>45148</x:v>
      </x:c>
      <x:c r="L669" s="1" t="n">
        <x:f aca="0">ROUND((DATE(2026,7,31)-K669)/365.25,2)</x:f>
        <x:v>2.97</x:v>
      </x:c>
      <x:c r="M669" s="14" t="n">
        <x:v>46243</x:v>
      </x:c>
      <x:c r="N669" s="1" t="s">
        <x:v>1884</x:v>
      </x:c>
      <x:c r="O669" s="1" t="n">
        <x:v>180</x:v>
      </x:c>
      <x:c r="P669" s="14" t="n">
        <x:v>46051</x:v>
      </x:c>
      <x:c r="Q669" s="14" t="n">
        <x:v>46231</x:v>
      </x:c>
      <x:c r="R669" s="1" t="n">
        <x:f aca="0">MAX(0,DATE(2026,7,31)-Q669)</x:f>
        <x:v>3</x:v>
      </x:c>
      <x:c r="S669" s="1" t="n">
        <x:v>8</x:v>
      </x:c>
      <x:c r="T669" s="1" t="n">
        <x:v>2031</x:v>
      </x:c>
      <x:c r="U669" s="1" t="s">
        <x:v>1874</x:v>
      </x:c>
      <x:c r="V669" s="15" t="n">
        <x:v>1249.66</x:v>
      </x:c>
      <x:c r="W669" s="15" t="n">
        <x:v>1528.06</x:v>
      </x:c>
      <x:c r="X669" s="1" t="str">
        <x:f aca="0">G669&amp;" | "&amp;D669</x:f>
        <x:v>Apex-A04 | Enteral Feeding Pump</x:v>
      </x:c>
      <x:c r="Y669" s="1" t="s">
        <x:v>1875</x:v>
      </x:c>
      <x:c r="Z669" s="11" t="b">
        <x:f aca="0">FALSE()</x:f>
        <x:v>0</x:v>
      </x:c>
    </x:row>
    <x:row r="670" ht="15" hidden="0" customHeight="1">
      <x:c r="A670" s="1" t="s">
        <x:v>3684</x:v>
      </x:c>
      <x:c r="B670" s="1" t="s">
        <x:v>3685</x:v>
      </x:c>
      <x:c r="C670" s="1" t="s">
        <x:v>3686</x:v>
      </x:c>
      <x:c r="D670" s="1" t="s">
        <x:v>2010</x:v>
      </x:c>
      <x:c r="E670" s="1" t="s">
        <x:v>1928</x:v>
      </x:c>
      <x:c r="F670" s="1" t="s">
        <x:v>1889</x:v>
      </x:c>
      <x:c r="G670" s="1" t="s">
        <x:v>2094</x:v>
      </x:c>
      <x:c r="H670" s="1" t="s">
        <x:v>1891</x:v>
      </x:c>
      <x:c r="I670" s="1" t="s">
        <x:v>1923</x:v>
      </x:c>
      <x:c r="J670" s="1" t="s">
        <x:v>1893</x:v>
      </x:c>
      <x:c r="K670" s="14" t="n">
        <x:v>45139</x:v>
      </x:c>
      <x:c r="L670" s="1" t="n">
        <x:f aca="0">ROUND((DATE(2026,7,31)-K670)/365.25,2)</x:f>
        <x:v>3</x:v>
      </x:c>
      <x:c r="M670" s="14" t="n">
        <x:v>46234</x:v>
      </x:c>
      <x:c r="N670" s="1" t="s">
        <x:v>1884</x:v>
      </x:c>
      <x:c r="O670" s="1" t="n">
        <x:v>365</x:v>
      </x:c>
      <x:c r="P670" s="14" t="n">
        <x:v>46205</x:v>
      </x:c>
      <x:c r="Q670" s="14" t="n">
        <x:v>46570</x:v>
      </x:c>
      <x:c r="R670" s="1" t="n">
        <x:f aca="0">MAX(0,DATE(2026,7,31)-Q670)</x:f>
        <x:v>0</x:v>
      </x:c>
      <x:c r="S670" s="1" t="n">
        <x:v>6</x:v>
      </x:c>
      <x:c r="T670" s="1" t="n">
        <x:v>2029</x:v>
      </x:c>
      <x:c r="U670" s="1" t="s">
        <x:v>1874</x:v>
      </x:c>
      <x:c r="V670" s="15" t="n">
        <x:v>2008.29</x:v>
      </x:c>
      <x:c r="W670" s="15" t="n">
        <x:v>2694.51</x:v>
      </x:c>
      <x:c r="X670" s="1" t="str">
        <x:f aca="0">G670&amp;" | "&amp;D670</x:f>
        <x:v>PulseWorks-C03 | Vital Signs Monitor</x:v>
      </x:c>
      <x:c r="Y670" s="1" t="s">
        <x:v>1885</x:v>
      </x:c>
      <x:c r="Z670" s="11" t="b">
        <x:f aca="0">FALSE()</x:f>
        <x:v>0</x:v>
      </x:c>
    </x:row>
    <x:row r="671" ht="15" hidden="0" customHeight="1">
      <x:c r="A671" s="1" t="s">
        <x:v>3687</x:v>
      </x:c>
      <x:c r="B671" s="1" t="s">
        <x:v>3688</x:v>
      </x:c>
      <x:c r="C671" s="1" t="s">
        <x:v>3689</x:v>
      </x:c>
      <x:c r="D671" s="1" t="s">
        <x:v>1945</x:v>
      </x:c>
      <x:c r="E671" s="1" t="s">
        <x:v>1880</x:v>
      </x:c>
      <x:c r="F671" s="1" t="s">
        <x:v>1889</x:v>
      </x:c>
      <x:c r="G671" s="1" t="s">
        <x:v>2250</x:v>
      </x:c>
      <x:c r="H671" s="1" t="s">
        <x:v>1870</x:v>
      </x:c>
      <x:c r="I671" s="1" t="s">
        <x:v>1994</x:v>
      </x:c>
      <x:c r="J671" s="1" t="s">
        <x:v>1902</x:v>
      </x:c>
      <x:c r="K671" s="14" t="n">
        <x:v>44007</x:v>
      </x:c>
      <x:c r="L671" s="1" t="n">
        <x:f aca="0">ROUND((DATE(2026,7,31)-K671)/365.25,2)</x:f>
        <x:v>6.1</x:v>
      </x:c>
      <x:c r="M671" s="14" t="n">
        <x:v>45102</x:v>
      </x:c>
      <x:c r="N671" s="1" t="s">
        <x:v>1884</x:v>
      </x:c>
      <x:c r="O671" s="1" t="n">
        <x:v>365</x:v>
      </x:c>
      <x:c r="P671" s="14" t="n">
        <x:v>46141</x:v>
      </x:c>
      <x:c r="Q671" s="14" t="n">
        <x:v>46506</x:v>
      </x:c>
      <x:c r="R671" s="1" t="n">
        <x:f aca="0">MAX(0,DATE(2026,7,31)-Q671)</x:f>
        <x:v>0</x:v>
      </x:c>
      <x:c r="S671" s="1" t="n">
        <x:v>10</x:v>
      </x:c>
      <x:c r="T671" s="1" t="n">
        <x:v>2030</x:v>
      </x:c>
      <x:c r="U671" s="1" t="s">
        <x:v>1874</x:v>
      </x:c>
      <x:c r="V671" s="15" t="n">
        <x:v>2565.55</x:v>
      </x:c>
      <x:c r="W671" s="15" t="n">
        <x:v>2697.01</x:v>
      </x:c>
      <x:c r="X671" s="1" t="str">
        <x:f aca="0">G671&amp;" | "&amp;D671</x:f>
        <x:v>PulseWorks-C02 | Syringe Pump</x:v>
      </x:c>
      <x:c r="Y671" s="1" t="s">
        <x:v>1885</x:v>
      </x:c>
      <x:c r="Z671" s="11" t="b">
        <x:f aca="0">FALSE()</x:f>
        <x:v>0</x:v>
      </x:c>
    </x:row>
    <x:row r="672" ht="15" hidden="0" customHeight="1">
      <x:c r="A672" s="1" t="s">
        <x:v>1353</x:v>
      </x:c>
      <x:c r="B672" s="1" t="s">
        <x:v>3690</x:v>
      </x:c>
      <x:c r="C672" s="1" t="s">
        <x:v>3691</x:v>
      </x:c>
      <x:c r="D672" s="1" t="s">
        <x:v>1989</x:v>
      </x:c>
      <x:c r="E672" s="1" t="s">
        <x:v>1968</x:v>
      </x:c>
      <x:c r="F672" s="1" t="s">
        <x:v>1889</x:v>
      </x:c>
      <x:c r="G672" s="1" t="s">
        <x:v>2057</x:v>
      </x:c>
      <x:c r="H672" s="1" t="s">
        <x:v>1870</x:v>
      </x:c>
      <x:c r="I672" s="1" t="s">
        <x:v>1923</x:v>
      </x:c>
      <x:c r="J672" s="1" t="s">
        <x:v>1893</x:v>
      </x:c>
      <x:c r="K672" s="14" t="n">
        <x:v>45185</x:v>
      </x:c>
      <x:c r="L672" s="1" t="n">
        <x:f aca="0">ROUND((DATE(2026,7,31)-K672)/365.25,2)</x:f>
        <x:v>2.87</x:v>
      </x:c>
      <x:c r="M672" s="14" t="n">
        <x:v>46280</x:v>
      </x:c>
      <x:c r="N672" s="1" t="s">
        <x:v>1884</x:v>
      </x:c>
      <x:c r="O672" s="1" t="n">
        <x:v>365</x:v>
      </x:c>
      <x:c r="P672" s="14" t="n">
        <x:v>46149</x:v>
      </x:c>
      <x:c r="Q672" s="14" t="n">
        <x:v>46514</x:v>
      </x:c>
      <x:c r="R672" s="1" t="n">
        <x:f aca="0">MAX(0,DATE(2026,7,31)-Q672)</x:f>
        <x:v>0</x:v>
      </x:c>
      <x:c r="S672" s="1" t="n">
        <x:v>9</x:v>
      </x:c>
      <x:c r="T672" s="1" t="n">
        <x:v>2032</x:v>
      </x:c>
      <x:c r="U672" s="1" t="s">
        <x:v>1874</x:v>
      </x:c>
      <x:c r="V672" s="15" t="n">
        <x:v>6191.48</x:v>
      </x:c>
      <x:c r="W672" s="15" t="n">
        <x:v>7981.34</x:v>
      </x:c>
      <x:c r="X672" s="1" t="str">
        <x:f aca="0">G672&amp;" | "&amp;D672</x:f>
        <x:v>PulseWorks-A02 | ECG Machine</x:v>
      </x:c>
      <x:c r="Y672" s="1" t="s">
        <x:v>1875</x:v>
      </x:c>
      <x:c r="Z672" s="11" t="b">
        <x:f aca="0">FALSE()</x:f>
        <x:v>0</x:v>
      </x:c>
    </x:row>
    <x:row r="673" ht="15" hidden="0" customHeight="1">
      <x:c r="A673" s="1" t="s">
        <x:v>3692</x:v>
      </x:c>
      <x:c r="B673" s="1" t="s">
        <x:v>3693</x:v>
      </x:c>
      <x:c r="C673" s="1" t="s">
        <x:v>3694</x:v>
      </x:c>
      <x:c r="D673" s="1" t="s">
        <x:v>1989</x:v>
      </x:c>
      <x:c r="E673" s="1" t="s">
        <x:v>1968</x:v>
      </x:c>
      <x:c r="F673" s="1" t="s">
        <x:v>1899</x:v>
      </x:c>
      <x:c r="G673" s="1" t="s">
        <x:v>2268</x:v>
      </x:c>
      <x:c r="H673" s="1" t="s">
        <x:v>1891</x:v>
      </x:c>
      <x:c r="I673" s="1" t="s">
        <x:v>1923</x:v>
      </x:c>
      <x:c r="J673" s="1" t="s">
        <x:v>1893</x:v>
      </x:c>
      <x:c r="K673" s="14" t="n">
        <x:v>45132</x:v>
      </x:c>
      <x:c r="L673" s="1" t="n">
        <x:f aca="0">ROUND((DATE(2026,7,31)-K673)/365.25,2)</x:f>
        <x:v>3.02</x:v>
      </x:c>
      <x:c r="M673" s="14" t="n">
        <x:v>46227</x:v>
      </x:c>
      <x:c r="N673" s="1" t="s">
        <x:v>1884</x:v>
      </x:c>
      <x:c r="O673" s="1" t="n">
        <x:v>180</x:v>
      </x:c>
      <x:c r="P673" s="14" t="n">
        <x:v>46208</x:v>
      </x:c>
      <x:c r="Q673" s="14" t="n">
        <x:v>46388</x:v>
      </x:c>
      <x:c r="R673" s="1" t="n">
        <x:f aca="0">MAX(0,DATE(2026,7,31)-Q673)</x:f>
        <x:v>0</x:v>
      </x:c>
      <x:c r="S673" s="1" t="n">
        <x:v>9</x:v>
      </x:c>
      <x:c r="T673" s="1" t="n">
        <x:v>2032</x:v>
      </x:c>
      <x:c r="U673" s="1" t="s">
        <x:v>1874</x:v>
      </x:c>
      <x:c r="V673" s="15" t="n">
        <x:v>6436.25</x:v>
      </x:c>
      <x:c r="W673" s="15" t="n">
        <x:v>7053.68</x:v>
      </x:c>
      <x:c r="X673" s="1" t="str">
        <x:f aca="0">G673&amp;" | "&amp;D673</x:f>
        <x:v>MedAxis-A02 | ECG Machine</x:v>
      </x:c>
      <x:c r="Y673" s="1" t="s">
        <x:v>1885</x:v>
      </x:c>
      <x:c r="Z673" s="11" t="b">
        <x:f aca="0">FALSE()</x:f>
        <x:v>0</x:v>
      </x:c>
    </x:row>
    <x:row r="674" ht="15" hidden="0" customHeight="1">
      <x:c r="A674" s="1" t="s">
        <x:v>3695</x:v>
      </x:c>
      <x:c r="B674" s="1" t="s">
        <x:v>3696</x:v>
      </x:c>
      <x:c r="C674" s="1" t="s">
        <x:v>3697</x:v>
      </x:c>
      <x:c r="D674" s="1" t="s">
        <x:v>1866</x:v>
      </x:c>
      <x:c r="E674" s="1" t="s">
        <x:v>1867</x:v>
      </x:c>
      <x:c r="F674" s="1" t="s">
        <x:v>1889</x:v>
      </x:c>
      <x:c r="G674" s="1" t="s">
        <x:v>1978</x:v>
      </x:c>
      <x:c r="H674" s="1" t="s">
        <x:v>1870</x:v>
      </x:c>
      <x:c r="I674" s="1" t="s">
        <x:v>1968</x:v>
      </x:c>
      <x:c r="J674" s="1" t="s">
        <x:v>1893</x:v>
      </x:c>
      <x:c r="K674" s="14" t="n">
        <x:v>45154</x:v>
      </x:c>
      <x:c r="L674" s="1" t="n">
        <x:f aca="0">ROUND((DATE(2026,7,31)-K674)/365.25,2)</x:f>
        <x:v>2.96</x:v>
      </x:c>
      <x:c r="M674" s="14" t="n">
        <x:v>46249</x:v>
      </x:c>
      <x:c r="N674" s="1" t="s">
        <x:v>1884</x:v>
      </x:c>
      <x:c r="O674" s="1" t="n">
        <x:v>365</x:v>
      </x:c>
      <x:c r="P674" s="14" t="n">
        <x:v>45916</x:v>
      </x:c>
      <x:c r="Q674" s="14" t="n">
        <x:v>46281</x:v>
      </x:c>
      <x:c r="R674" s="1" t="n">
        <x:f aca="0">MAX(0,DATE(2026,7,31)-Q674)</x:f>
        <x:v>0</x:v>
      </x:c>
      <x:c r="S674" s="1" t="n">
        <x:v>10</x:v>
      </x:c>
      <x:c r="T674" s="1" t="n">
        <x:v>2033</x:v>
      </x:c>
      <x:c r="U674" s="1" t="s">
        <x:v>1874</x:v>
      </x:c>
      <x:c r="V674" s="15" t="n">
        <x:v>56587.32</x:v>
      </x:c>
      <x:c r="W674" s="15" t="n">
        <x:v>56587.32</x:v>
      </x:c>
      <x:c r="X674" s="1" t="str">
        <x:f aca="0">G674&amp;" | "&amp;D674</x:f>
        <x:v>PulseWorks-C04 | Ultrasound</x:v>
      </x:c>
      <x:c r="Y674" s="1" t="s">
        <x:v>1885</x:v>
      </x:c>
      <x:c r="Z674" s="11" t="b">
        <x:f aca="0">FALSE()</x:f>
        <x:v>0</x:v>
      </x:c>
    </x:row>
    <x:row r="675" ht="15" hidden="0" customHeight="1">
      <x:c r="A675" s="1" t="s">
        <x:v>1355</x:v>
      </x:c>
      <x:c r="B675" s="1" t="s">
        <x:v>3698</x:v>
      </x:c>
      <x:c r="C675" s="1" t="s">
        <x:v>3699</x:v>
      </x:c>
      <x:c r="D675" s="1" t="s">
        <x:v>1915</x:v>
      </x:c>
      <x:c r="E675" s="1" t="s">
        <x:v>1916</x:v>
      </x:c>
      <x:c r="F675" s="1" t="s">
        <x:v>1889</x:v>
      </x:c>
      <x:c r="G675" s="1" t="s">
        <x:v>2149</x:v>
      </x:c>
      <x:c r="H675" s="1" t="s">
        <x:v>1911</x:v>
      </x:c>
      <x:c r="I675" s="1" t="s">
        <x:v>1892</x:v>
      </x:c>
      <x:c r="J675" s="1" t="s">
        <x:v>1902</x:v>
      </x:c>
      <x:c r="K675" s="14" t="n">
        <x:v>45228</x:v>
      </x:c>
      <x:c r="L675" s="1" t="n">
        <x:f aca="0">ROUND((DATE(2026,7,31)-K675)/365.25,2)</x:f>
        <x:v>2.75</x:v>
      </x:c>
      <x:c r="M675" s="14" t="n">
        <x:v>46323</x:v>
      </x:c>
      <x:c r="N675" s="1" t="s">
        <x:v>1884</x:v>
      </x:c>
      <x:c r="O675" s="1" t="n">
        <x:v>180</x:v>
      </x:c>
      <x:c r="P675" s="14" t="n">
        <x:v>46224</x:v>
      </x:c>
      <x:c r="Q675" s="14" t="n">
        <x:v>46404</x:v>
      </x:c>
      <x:c r="R675" s="1" t="n">
        <x:f aca="0">MAX(0,DATE(2026,7,31)-Q675)</x:f>
        <x:v>0</x:v>
      </x:c>
      <x:c r="S675" s="1" t="n">
        <x:v>10</x:v>
      </x:c>
      <x:c r="T675" s="1" t="n">
        <x:v>2033</x:v>
      </x:c>
      <x:c r="U675" s="1" t="s">
        <x:v>1874</x:v>
      </x:c>
      <x:c r="V675" s="15" t="n">
        <x:v>31151.38</x:v>
      </x:c>
      <x:c r="W675" s="15" t="n">
        <x:v>33524.45</x:v>
      </x:c>
      <x:c r="X675" s="1" t="str">
        <x:f aca="0">G675&amp;" | "&amp;D675</x:f>
        <x:v>PulseWorks-B04 | Ventilator</x:v>
      </x:c>
      <x:c r="Y675" s="1" t="s">
        <x:v>1875</x:v>
      </x:c>
      <x:c r="Z675" s="11" t="b">
        <x:f aca="0">FALSE()</x:f>
        <x:v>0</x:v>
      </x:c>
    </x:row>
    <x:row r="676" ht="15" hidden="0" customHeight="1">
      <x:c r="A676" s="1" t="s">
        <x:v>3700</x:v>
      </x:c>
      <x:c r="B676" s="1" t="s">
        <x:v>3701</x:v>
      </x:c>
      <x:c r="C676" s="1" t="s">
        <x:v>3702</x:v>
      </x:c>
      <x:c r="D676" s="1" t="s">
        <x:v>1945</x:v>
      </x:c>
      <x:c r="E676" s="1" t="s">
        <x:v>1880</x:v>
      </x:c>
      <x:c r="F676" s="1" t="s">
        <x:v>1917</x:v>
      </x:c>
      <x:c r="G676" s="1" t="s">
        <x:v>2440</x:v>
      </x:c>
      <x:c r="H676" s="1" t="s">
        <x:v>1870</x:v>
      </x:c>
      <x:c r="I676" s="1" t="s">
        <x:v>1968</x:v>
      </x:c>
      <x:c r="J676" s="1" t="s">
        <x:v>1893</x:v>
      </x:c>
      <x:c r="K676" s="14" t="n">
        <x:v>44873</x:v>
      </x:c>
      <x:c r="L676" s="1" t="n">
        <x:f aca="0">ROUND((DATE(2026,7,31)-K676)/365.25,2)</x:f>
        <x:v>3.73</x:v>
      </x:c>
      <x:c r="M676" s="14" t="n">
        <x:v>45968</x:v>
      </x:c>
      <x:c r="N676" s="1" t="s">
        <x:v>1884</x:v>
      </x:c>
      <x:c r="O676" s="1" t="n">
        <x:v>180</x:v>
      </x:c>
      <x:c r="P676" s="14" t="n">
        <x:v>46195</x:v>
      </x:c>
      <x:c r="Q676" s="14" t="n">
        <x:v>46375</x:v>
      </x:c>
      <x:c r="R676" s="1" t="n">
        <x:f aca="0">MAX(0,DATE(2026,7,31)-Q676)</x:f>
        <x:v>0</x:v>
      </x:c>
      <x:c r="S676" s="1" t="n">
        <x:v>9</x:v>
      </x:c>
      <x:c r="T676" s="1" t="n">
        <x:v>2031</x:v>
      </x:c>
      <x:c r="U676" s="1" t="s">
        <x:v>1874</x:v>
      </x:c>
      <x:c r="V676" s="15" t="n">
        <x:v>2456.99</x:v>
      </x:c>
      <x:c r="W676" s="15" t="n">
        <x:v>2690.16</x:v>
      </x:c>
      <x:c r="X676" s="1" t="str">
        <x:f aca="0">G676&amp;" | "&amp;D676</x:f>
        <x:v>Apex-B01 | Syringe Pump</x:v>
      </x:c>
      <x:c r="Y676" s="1" t="s">
        <x:v>1885</x:v>
      </x:c>
      <x:c r="Z676" s="11" t="b">
        <x:f aca="0">FALSE()</x:f>
        <x:v>0</x:v>
      </x:c>
    </x:row>
    <x:row r="677" ht="15" hidden="0" customHeight="1">
      <x:c r="A677" s="1" t="s">
        <x:v>3703</x:v>
      </x:c>
      <x:c r="B677" s="1" t="s">
        <x:v>3704</x:v>
      </x:c>
      <x:c r="C677" s="1" t="s">
        <x:v>3705</x:v>
      </x:c>
      <x:c r="D677" s="1" t="s">
        <x:v>1888</x:v>
      </x:c>
      <x:c r="E677" s="1" t="s">
        <x:v>1880</x:v>
      </x:c>
      <x:c r="F677" s="1" t="s">
        <x:v>1917</x:v>
      </x:c>
      <x:c r="G677" s="1" t="s">
        <x:v>2003</x:v>
      </x:c>
      <x:c r="H677" s="1" t="s">
        <x:v>1870</x:v>
      </x:c>
      <x:c r="I677" s="1" t="s">
        <x:v>1983</x:v>
      </x:c>
      <x:c r="J677" s="1" t="s">
        <x:v>1902</x:v>
      </x:c>
      <x:c r="K677" s="14" t="n">
        <x:v>45343</x:v>
      </x:c>
      <x:c r="L677" s="1" t="n">
        <x:f aca="0">ROUND((DATE(2026,7,31)-K677)/365.25,2)</x:f>
        <x:v>2.44</x:v>
      </x:c>
      <x:c r="M677" s="14" t="n">
        <x:v>46438</x:v>
      </x:c>
      <x:c r="N677" s="1" t="s">
        <x:v>1873</x:v>
      </x:c>
      <x:c r="O677" s="1" t="n">
        <x:v>365</x:v>
      </x:c>
      <x:c r="P677" s="14" t="n">
        <x:v>45957</x:v>
      </x:c>
      <x:c r="Q677" s="14" t="n">
        <x:v>46322</x:v>
      </x:c>
      <x:c r="R677" s="1" t="n">
        <x:f aca="0">MAX(0,DATE(2026,7,31)-Q677)</x:f>
        <x:v>0</x:v>
      </x:c>
      <x:c r="S677" s="1" t="n">
        <x:v>9</x:v>
      </x:c>
      <x:c r="T677" s="1" t="n">
        <x:v>2033</x:v>
      </x:c>
      <x:c r="U677" s="1" t="s">
        <x:v>1874</x:v>
      </x:c>
      <x:c r="V677" s="15" t="n">
        <x:v>2726.51</x:v>
      </x:c>
      <x:c r="W677" s="15" t="n">
        <x:v>3194.61</x:v>
      </x:c>
      <x:c r="X677" s="1" t="str">
        <x:f aca="0">G677&amp;" | "&amp;D677</x:f>
        <x:v>Apex-C03 | Infusion Pump</x:v>
      </x:c>
      <x:c r="Y677" s="1" t="s">
        <x:v>1885</x:v>
      </x:c>
      <x:c r="Z677" s="11" t="b">
        <x:f aca="0">FALSE()</x:f>
        <x:v>0</x:v>
      </x:c>
    </x:row>
    <x:row r="678" ht="15" hidden="0" customHeight="1">
      <x:c r="A678" s="1" t="s">
        <x:v>1356</x:v>
      </x:c>
      <x:c r="B678" s="1" t="s">
        <x:v>3706</x:v>
      </x:c>
      <x:c r="C678" s="1" t="s">
        <x:v>3707</x:v>
      </x:c>
      <x:c r="D678" s="1" t="s">
        <x:v>1927</x:v>
      </x:c>
      <x:c r="E678" s="1" t="s">
        <x:v>1928</x:v>
      </x:c>
      <x:c r="F678" s="1" t="s">
        <x:v>1889</x:v>
      </x:c>
      <x:c r="G678" s="1" t="s">
        <x:v>2302</x:v>
      </x:c>
      <x:c r="H678" s="1" t="s">
        <x:v>1911</x:v>
      </x:c>
      <x:c r="I678" s="1" t="s">
        <x:v>1941</x:v>
      </x:c>
      <x:c r="J678" s="1" t="s">
        <x:v>1902</x:v>
      </x:c>
      <x:c r="K678" s="14" t="n">
        <x:v>42321</x:v>
      </x:c>
      <x:c r="L678" s="1" t="n">
        <x:f aca="0">ROUND((DATE(2026,7,31)-K678)/365.25,2)</x:f>
        <x:v>10.71</x:v>
      </x:c>
      <x:c r="M678" s="14" t="n">
        <x:v>43416</x:v>
      </x:c>
      <x:c r="N678" s="1" t="s">
        <x:v>1873</x:v>
      </x:c>
      <x:c r="O678" s="1" t="n">
        <x:v>180</x:v>
      </x:c>
      <x:c r="P678" s="14" t="n">
        <x:v>46016</x:v>
      </x:c>
      <x:c r="Q678" s="14" t="n">
        <x:v>46196</x:v>
      </x:c>
      <x:c r="R678" s="1" t="n">
        <x:f aca="0">MAX(0,DATE(2026,7,31)-Q678)</x:f>
        <x:v>38</x:v>
      </x:c>
      <x:c r="S678" s="1" t="n">
        <x:v>7</x:v>
      </x:c>
      <x:c r="T678" s="1" t="n">
        <x:v>2022</x:v>
      </x:c>
      <x:c r="U678" s="1" t="s">
        <x:v>1874</x:v>
      </x:c>
      <x:c r="V678" s="15" t="n">
        <x:v>7504.6</x:v>
      </x:c>
      <x:c r="W678" s="15" t="n">
        <x:v>10763.31</x:v>
      </x:c>
      <x:c r="X678" s="1" t="str">
        <x:f aca="0">G678&amp;" | "&amp;D678</x:f>
        <x:v>PulseWorks-A01 | Patient Monitor</x:v>
      </x:c>
      <x:c r="Y678" s="1" t="s">
        <x:v>1875</x:v>
      </x:c>
      <x:c r="Z678" s="11" t="b">
        <x:f aca="0">FALSE()</x:f>
        <x:v>0</x:v>
      </x:c>
    </x:row>
    <x:row r="679" ht="15" hidden="0" customHeight="1">
      <x:c r="A679" s="1" t="s">
        <x:v>3708</x:v>
      </x:c>
      <x:c r="B679" s="1" t="s">
        <x:v>3709</x:v>
      </x:c>
      <x:c r="C679" s="1" t="s">
        <x:v>3710</x:v>
      </x:c>
      <x:c r="D679" s="1" t="s">
        <x:v>1927</x:v>
      </x:c>
      <x:c r="E679" s="1" t="s">
        <x:v>1928</x:v>
      </x:c>
      <x:c r="F679" s="1" t="s">
        <x:v>1881</x:v>
      </x:c>
      <x:c r="G679" s="1" t="s">
        <x:v>1971</x:v>
      </x:c>
      <x:c r="H679" s="1" t="s">
        <x:v>1870</x:v>
      </x:c>
      <x:c r="I679" s="1" t="s">
        <x:v>1983</x:v>
      </x:c>
      <x:c r="J679" s="1" t="s">
        <x:v>1902</x:v>
      </x:c>
      <x:c r="K679" s="14" t="n">
        <x:v>45459</x:v>
      </x:c>
      <x:c r="L679" s="1" t="n">
        <x:f aca="0">ROUND((DATE(2026,7,31)-K679)/365.25,2)</x:f>
        <x:v>2.12</x:v>
      </x:c>
      <x:c r="M679" s="14" t="n">
        <x:v>46554</x:v>
      </x:c>
      <x:c r="N679" s="1" t="s">
        <x:v>1884</x:v>
      </x:c>
      <x:c r="O679" s="1" t="n">
        <x:v>365</x:v>
      </x:c>
      <x:c r="P679" s="14" t="n">
        <x:v>46068</x:v>
      </x:c>
      <x:c r="Q679" s="14" t="n">
        <x:v>46433</x:v>
      </x:c>
      <x:c r="R679" s="1" t="n">
        <x:f aca="0">MAX(0,DATE(2026,7,31)-Q679)</x:f>
        <x:v>0</x:v>
      </x:c>
      <x:c r="S679" s="1" t="n">
        <x:v>9</x:v>
      </x:c>
      <x:c r="T679" s="1" t="n">
        <x:v>2033</x:v>
      </x:c>
      <x:c r="U679" s="1" t="s">
        <x:v>1874</x:v>
      </x:c>
      <x:c r="V679" s="15" t="n">
        <x:v>8990.43</x:v>
      </x:c>
      <x:c r="W679" s="15" t="n">
        <x:v>8990.43</x:v>
      </x:c>
      <x:c r="X679" s="1" t="str">
        <x:f aca="0">G679&amp;" | "&amp;D679</x:f>
        <x:v>Helix-A01 | Patient Monitor</x:v>
      </x:c>
      <x:c r="Y679" s="1" t="s">
        <x:v>1885</x:v>
      </x:c>
      <x:c r="Z679" s="11" t="b">
        <x:f aca="0">FALSE()</x:f>
        <x:v>0</x:v>
      </x:c>
    </x:row>
    <x:row r="680" ht="15" hidden="0" customHeight="1">
      <x:c r="A680" s="1" t="s">
        <x:v>1357</x:v>
      </x:c>
      <x:c r="B680" s="1" t="s">
        <x:v>3711</x:v>
      </x:c>
      <x:c r="C680" s="1" t="s">
        <x:v>3712</x:v>
      </x:c>
      <x:c r="D680" s="1" t="s">
        <x:v>1989</x:v>
      </x:c>
      <x:c r="E680" s="1" t="s">
        <x:v>1968</x:v>
      </x:c>
      <x:c r="F680" s="1" t="s">
        <x:v>1917</x:v>
      </x:c>
      <x:c r="G680" s="1" t="s">
        <x:v>2277</x:v>
      </x:c>
      <x:c r="H680" s="1" t="s">
        <x:v>1870</x:v>
      </x:c>
      <x:c r="I680" s="1" t="s">
        <x:v>1968</x:v>
      </x:c>
      <x:c r="J680" s="1" t="s">
        <x:v>1872</x:v>
      </x:c>
      <x:c r="K680" s="14" t="n">
        <x:v>45126</x:v>
      </x:c>
      <x:c r="L680" s="1" t="n">
        <x:f aca="0">ROUND((DATE(2026,7,31)-K680)/365.25,2)</x:f>
        <x:v>3.03</x:v>
      </x:c>
      <x:c r="M680" s="14" t="n">
        <x:v>46221</x:v>
      </x:c>
      <x:c r="N680" s="1" t="s">
        <x:v>1884</x:v>
      </x:c>
      <x:c r="O680" s="1" t="n">
        <x:v>180</x:v>
      </x:c>
      <x:c r="P680" s="14" t="n">
        <x:v>45853</x:v>
      </x:c>
      <x:c r="Q680" s="14" t="n">
        <x:v>46033</x:v>
      </x:c>
      <x:c r="R680" s="1" t="n">
        <x:f aca="0">MAX(0,DATE(2026,7,31)-Q680)</x:f>
        <x:v>201</x:v>
      </x:c>
      <x:c r="S680" s="1" t="n">
        <x:v>10</x:v>
      </x:c>
      <x:c r="T680" s="1" t="n">
        <x:v>2033</x:v>
      </x:c>
      <x:c r="U680" s="1" t="s">
        <x:v>1874</x:v>
      </x:c>
      <x:c r="V680" s="15" t="n">
        <x:v>6763.41</x:v>
      </x:c>
      <x:c r="W680" s="15" t="n">
        <x:v>6763.41</x:v>
      </x:c>
      <x:c r="X680" s="1" t="str">
        <x:f aca="0">G680&amp;" | "&amp;D680</x:f>
        <x:v>Apex-C02 | ECG Machine</x:v>
      </x:c>
      <x:c r="Y680" s="1" t="s">
        <x:v>1875</x:v>
      </x:c>
      <x:c r="Z680" s="11" t="b">
        <x:f aca="0">FALSE()</x:f>
        <x:v>0</x:v>
      </x:c>
    </x:row>
    <x:row r="681" ht="15" hidden="0" customHeight="1">
      <x:c r="A681" s="1" t="s">
        <x:v>1359</x:v>
      </x:c>
      <x:c r="B681" s="1" t="s">
        <x:v>3713</x:v>
      </x:c>
      <x:c r="C681" s="1" t="s">
        <x:v>3714</x:v>
      </x:c>
      <x:c r="D681" s="1" t="s">
        <x:v>1866</x:v>
      </x:c>
      <x:c r="E681" s="1" t="s">
        <x:v>1867</x:v>
      </x:c>
      <x:c r="F681" s="1" t="s">
        <x:v>1899</x:v>
      </x:c>
      <x:c r="G681" s="1" t="s">
        <x:v>2145</x:v>
      </x:c>
      <x:c r="H681" s="1" t="s">
        <x:v>1911</x:v>
      </x:c>
      <x:c r="I681" s="1" t="s">
        <x:v>1994</x:v>
      </x:c>
      <x:c r="J681" s="1" t="s">
        <x:v>1872</x:v>
      </x:c>
      <x:c r="K681" s="14" t="n">
        <x:v>45562</x:v>
      </x:c>
      <x:c r="L681" s="1" t="n">
        <x:f aca="0">ROUND((DATE(2026,7,31)-K681)/365.25,2)</x:f>
        <x:v>1.84</x:v>
      </x:c>
      <x:c r="M681" s="14" t="n">
        <x:v>46657</x:v>
      </x:c>
      <x:c r="N681" s="1" t="s">
        <x:v>1884</x:v>
      </x:c>
      <x:c r="O681" s="1" t="n">
        <x:v>180</x:v>
      </x:c>
      <x:c r="P681" s="14" t="n">
        <x:v>46135</x:v>
      </x:c>
      <x:c r="Q681" s="14" t="n">
        <x:v>46315</x:v>
      </x:c>
      <x:c r="R681" s="1" t="n">
        <x:f aca="0">MAX(0,DATE(2026,7,31)-Q681)</x:f>
        <x:v>0</x:v>
      </x:c>
      <x:c r="S681" s="1" t="n">
        <x:v>10</x:v>
      </x:c>
      <x:c r="T681" s="1" t="n">
        <x:v>2034</x:v>
      </x:c>
      <x:c r="U681" s="1" t="s">
        <x:v>1874</x:v>
      </x:c>
      <x:c r="V681" s="15" t="n">
        <x:v>40458.11</x:v>
      </x:c>
      <x:c r="W681" s="15" t="n">
        <x:v>57861.23</x:v>
      </x:c>
      <x:c r="X681" s="1" t="str">
        <x:f aca="0">G681&amp;" | "&amp;D681</x:f>
        <x:v>MedAxis-A04 | Ultrasound</x:v>
      </x:c>
      <x:c r="Y681" s="1" t="s">
        <x:v>1875</x:v>
      </x:c>
      <x:c r="Z681" s="11" t="b">
        <x:f aca="0">FALSE()</x:f>
        <x:v>0</x:v>
      </x:c>
    </x:row>
    <x:row r="682" ht="15" hidden="0" customHeight="1">
      <x:c r="A682" s="1" t="s">
        <x:v>1361</x:v>
      </x:c>
      <x:c r="B682" s="1" t="s">
        <x:v>3715</x:v>
      </x:c>
      <x:c r="C682" s="1" t="s">
        <x:v>3716</x:v>
      </x:c>
      <x:c r="D682" s="1" t="s">
        <x:v>1915</x:v>
      </x:c>
      <x:c r="E682" s="1" t="s">
        <x:v>1916</x:v>
      </x:c>
      <x:c r="F682" s="1" t="s">
        <x:v>1889</x:v>
      </x:c>
      <x:c r="G682" s="1" t="s">
        <x:v>1890</x:v>
      </x:c>
      <x:c r="H682" s="1" t="s">
        <x:v>1891</x:v>
      </x:c>
      <x:c r="I682" s="1" t="s">
        <x:v>1892</x:v>
      </x:c>
      <x:c r="J682" s="1" t="s">
        <x:v>1902</x:v>
      </x:c>
      <x:c r="K682" s="14" t="n">
        <x:v>41555</x:v>
      </x:c>
      <x:c r="L682" s="1" t="n">
        <x:f aca="0">ROUND((DATE(2026,7,31)-K682)/365.25,2)</x:f>
        <x:v>12.81</x:v>
      </x:c>
      <x:c r="M682" s="14" t="n">
        <x:v>42650</x:v>
      </x:c>
      <x:c r="N682" s="1" t="s">
        <x:v>1907</x:v>
      </x:c>
      <x:c r="O682" s="1" t="n">
        <x:v>180</x:v>
      </x:c>
      <x:c r="P682" s="14" t="n">
        <x:v>46073</x:v>
      </x:c>
      <x:c r="Q682" s="14" t="n">
        <x:v>46253</x:v>
      </x:c>
      <x:c r="R682" s="1" t="n">
        <x:f aca="0">MAX(0,DATE(2026,7,31)-Q682)</x:f>
        <x:v>0</x:v>
      </x:c>
      <x:c r="S682" s="1" t="n">
        <x:v>10</x:v>
      </x:c>
      <x:c r="T682" s="1" t="n">
        <x:v>2023</x:v>
      </x:c>
      <x:c r="U682" s="1" t="s">
        <x:v>1874</x:v>
      </x:c>
      <x:c r="V682" s="15" t="n">
        <x:v>29299.29</x:v>
      </x:c>
      <x:c r="W682" s="15" t="n">
        <x:v>37008.44</x:v>
      </x:c>
      <x:c r="X682" s="1" t="str">
        <x:f aca="0">G682&amp;" | "&amp;D682</x:f>
        <x:v>PulseWorks-B02 | Ventilator</x:v>
      </x:c>
      <x:c r="Y682" s="1" t="s">
        <x:v>1875</x:v>
      </x:c>
      <x:c r="Z682" s="11" t="b">
        <x:f aca="0">FALSE()</x:f>
        <x:v>0</x:v>
      </x:c>
    </x:row>
    <x:row r="683" ht="15" hidden="0" customHeight="1">
      <x:c r="A683" s="1" t="s">
        <x:v>3717</x:v>
      </x:c>
      <x:c r="B683" s="1" t="s">
        <x:v>3718</x:v>
      </x:c>
      <x:c r="C683" s="1" t="s">
        <x:v>3719</x:v>
      </x:c>
      <x:c r="D683" s="1" t="s">
        <x:v>1949</x:v>
      </x:c>
      <x:c r="E683" s="1" t="s">
        <x:v>1916</x:v>
      </x:c>
      <x:c r="F683" s="1" t="s">
        <x:v>1889</x:v>
      </x:c>
      <x:c r="G683" s="1" t="s">
        <x:v>2250</x:v>
      </x:c>
      <x:c r="H683" s="1" t="s">
        <x:v>1870</x:v>
      </x:c>
      <x:c r="I683" s="1" t="s">
        <x:v>1994</x:v>
      </x:c>
      <x:c r="J683" s="1" t="s">
        <x:v>1893</x:v>
      </x:c>
      <x:c r="K683" s="14" t="n">
        <x:v>45105</x:v>
      </x:c>
      <x:c r="L683" s="1" t="n">
        <x:f aca="0">ROUND((DATE(2026,7,31)-K683)/365.25,2)</x:f>
        <x:v>3.09</x:v>
      </x:c>
      <x:c r="M683" s="14" t="n">
        <x:v>46200</x:v>
      </x:c>
      <x:c r="N683" s="1" t="s">
        <x:v>1884</x:v>
      </x:c>
      <x:c r="O683" s="1" t="n">
        <x:v>180</x:v>
      </x:c>
      <x:c r="P683" s="14" t="n">
        <x:v>45922</x:v>
      </x:c>
      <x:c r="Q683" s="14" t="n">
        <x:v>46102</x:v>
      </x:c>
      <x:c r="R683" s="1" t="n">
        <x:f aca="0">MAX(0,DATE(2026,7,31)-Q683)</x:f>
        <x:v>132</x:v>
      </x:c>
      <x:c r="S683" s="1" t="n">
        <x:v>9</x:v>
      </x:c>
      <x:c r="T683" s="1" t="n">
        <x:v>2032</x:v>
      </x:c>
      <x:c r="U683" s="1" t="s">
        <x:v>1959</x:v>
      </x:c>
      <x:c r="V683" s="15" t="n">
        <x:v>20499.96</x:v>
      </x:c>
      <x:c r="W683" s="15" t="n">
        <x:v>20794.8</x:v>
      </x:c>
      <x:c r="X683" s="1" t="str">
        <x:f aca="0">G683&amp;" | "&amp;D683</x:f>
        <x:v>PulseWorks-C02 | Neonatal Incubator</x:v>
      </x:c>
      <x:c r="Y683" s="1" t="s">
        <x:v>1885</x:v>
      </x:c>
      <x:c r="Z683" s="11" t="b">
        <x:f aca="0">FALSE()</x:f>
        <x:v>0</x:v>
      </x:c>
    </x:row>
    <x:row r="684" ht="15" hidden="0" customHeight="1">
      <x:c r="A684" s="1" t="s">
        <x:v>1362</x:v>
      </x:c>
      <x:c r="B684" s="1" t="s">
        <x:v>3720</x:v>
      </x:c>
      <x:c r="C684" s="1" t="s">
        <x:v>3721</x:v>
      </x:c>
      <x:c r="D684" s="1" t="s">
        <x:v>1879</x:v>
      </x:c>
      <x:c r="E684" s="1" t="s">
        <x:v>1880</x:v>
      </x:c>
      <x:c r="F684" s="1" t="s">
        <x:v>1899</x:v>
      </x:c>
      <x:c r="G684" s="1" t="s">
        <x:v>1975</x:v>
      </x:c>
      <x:c r="H684" s="1" t="s">
        <x:v>1891</x:v>
      </x:c>
      <x:c r="I684" s="1" t="s">
        <x:v>1883</x:v>
      </x:c>
      <x:c r="J684" s="1" t="s">
        <x:v>1893</x:v>
      </x:c>
      <x:c r="K684" s="14" t="n">
        <x:v>42844</x:v>
      </x:c>
      <x:c r="L684" s="1" t="n">
        <x:f aca="0">ROUND((DATE(2026,7,31)-K684)/365.25,2)</x:f>
        <x:v>9.28</x:v>
      </x:c>
      <x:c r="M684" s="14" t="n">
        <x:v>43939</x:v>
      </x:c>
      <x:c r="N684" s="1" t="s">
        <x:v>1907</x:v>
      </x:c>
      <x:c r="O684" s="1" t="n">
        <x:v>180</x:v>
      </x:c>
      <x:c r="P684" s="14" t="n">
        <x:v>46057</x:v>
      </x:c>
      <x:c r="Q684" s="14" t="n">
        <x:v>46237</x:v>
      </x:c>
      <x:c r="R684" s="1" t="n">
        <x:f aca="0">MAX(0,DATE(2026,7,31)-Q684)</x:f>
        <x:v>0</x:v>
      </x:c>
      <x:c r="S684" s="1" t="n">
        <x:v>9</x:v>
      </x:c>
      <x:c r="T684" s="1" t="n">
        <x:v>2026</x:v>
      </x:c>
      <x:c r="U684" s="1" t="s">
        <x:v>1874</x:v>
      </x:c>
      <x:c r="V684" s="15" t="n">
        <x:v>1346.81</x:v>
      </x:c>
      <x:c r="W684" s="15" t="n">
        <x:v>1450.62</x:v>
      </x:c>
      <x:c r="X684" s="1" t="str">
        <x:f aca="0">G684&amp;" | "&amp;D684</x:f>
        <x:v>MedAxis-C02 | Enteral Feeding Pump</x:v>
      </x:c>
      <x:c r="Y684" s="1" t="s">
        <x:v>1875</x:v>
      </x:c>
      <x:c r="Z684" s="11" t="b">
        <x:f aca="0">FALSE()</x:f>
        <x:v>0</x:v>
      </x:c>
    </x:row>
    <x:row r="685" ht="15" hidden="0" customHeight="1">
      <x:c r="A685" s="1" t="s">
        <x:v>1787</x:v>
      </x:c>
      <x:c r="B685" s="1" t="s">
        <x:v>3722</x:v>
      </x:c>
      <x:c r="C685" s="1" t="s">
        <x:v>3723</x:v>
      </x:c>
      <x:c r="D685" s="1" t="s">
        <x:v>1915</x:v>
      </x:c>
      <x:c r="E685" s="1" t="s">
        <x:v>1916</x:v>
      </x:c>
      <x:c r="F685" s="1" t="s">
        <x:v>1881</x:v>
      </x:c>
      <x:c r="G685" s="1" t="s">
        <x:v>2054</x:v>
      </x:c>
      <x:c r="H685" s="1" t="s">
        <x:v>1911</x:v>
      </x:c>
      <x:c r="I685" s="1" t="s">
        <x:v>1871</x:v>
      </x:c>
      <x:c r="J685" s="1" t="s">
        <x:v>1902</x:v>
      </x:c>
      <x:c r="K685" s="14" t="n">
        <x:v>45660</x:v>
      </x:c>
      <x:c r="L685" s="1" t="n">
        <x:f aca="0">ROUND((DATE(2026,7,31)-K685)/365.25,2)</x:f>
        <x:v>1.57</x:v>
      </x:c>
      <x:c r="M685" s="14" t="n">
        <x:v>46755</x:v>
      </x:c>
      <x:c r="N685" s="1" t="s">
        <x:v>1873</x:v>
      </x:c>
      <x:c r="O685" s="1" t="n">
        <x:v>365</x:v>
      </x:c>
      <x:c r="P685" s="14" t="n">
        <x:v>46129</x:v>
      </x:c>
      <x:c r="Q685" s="14" t="n">
        <x:v>46494</x:v>
      </x:c>
      <x:c r="R685" s="1" t="n">
        <x:f aca="0">MAX(0,DATE(2026,7,31)-Q685)</x:f>
        <x:v>0</x:v>
      </x:c>
      <x:c r="S685" s="1" t="n">
        <x:v>10</x:v>
      </x:c>
      <x:c r="T685" s="1" t="n">
        <x:v>2035</x:v>
      </x:c>
      <x:c r="U685" s="1" t="s">
        <x:v>1874</x:v>
      </x:c>
      <x:c r="V685" s="15" t="n">
        <x:v>30705.88</x:v>
      </x:c>
      <x:c r="W685" s="15" t="n">
        <x:v>37700.95</x:v>
      </x:c>
      <x:c r="X685" s="1" t="str">
        <x:f aca="0">G685&amp;" | "&amp;D685</x:f>
        <x:v>Helix-C01 | Ventilator</x:v>
      </x:c>
      <x:c r="Y685" s="1" t="s">
        <x:v>1885</x:v>
      </x:c>
      <x:c r="Z685" s="11" t="b">
        <x:f aca="0">FALSE()</x:f>
        <x:v>0</x:v>
      </x:c>
    </x:row>
    <x:row r="686" ht="15" hidden="0" customHeight="1">
      <x:c r="A686" s="1" t="s">
        <x:v>1365</x:v>
      </x:c>
      <x:c r="B686" s="1" t="s">
        <x:v>3724</x:v>
      </x:c>
      <x:c r="C686" s="1" t="s">
        <x:v>3725</x:v>
      </x:c>
      <x:c r="D686" s="1" t="s">
        <x:v>1888</x:v>
      </x:c>
      <x:c r="E686" s="1" t="s">
        <x:v>1880</x:v>
      </x:c>
      <x:c r="F686" s="1" t="s">
        <x:v>1868</x:v>
      </x:c>
      <x:c r="G686" s="1" t="s">
        <x:v>2079</x:v>
      </x:c>
      <x:c r="H686" s="1" t="s">
        <x:v>1870</x:v>
      </x:c>
      <x:c r="I686" s="1" t="s">
        <x:v>1901</x:v>
      </x:c>
      <x:c r="J686" s="1" t="s">
        <x:v>1893</x:v>
      </x:c>
      <x:c r="K686" s="14" t="n">
        <x:v>42502</x:v>
      </x:c>
      <x:c r="L686" s="1" t="n">
        <x:f aca="0">ROUND((DATE(2026,7,31)-K686)/365.25,2)</x:f>
        <x:v>10.22</x:v>
      </x:c>
      <x:c r="M686" s="14" t="n">
        <x:v>43597</x:v>
      </x:c>
      <x:c r="N686" s="1" t="s">
        <x:v>1884</x:v>
      </x:c>
      <x:c r="O686" s="1" t="n">
        <x:v>365</x:v>
      </x:c>
      <x:c r="P686" s="14" t="n">
        <x:v>46079</x:v>
      </x:c>
      <x:c r="Q686" s="14" t="n">
        <x:v>46444</x:v>
      </x:c>
      <x:c r="R686" s="1" t="n">
        <x:f aca="0">MAX(0,DATE(2026,7,31)-Q686)</x:f>
        <x:v>0</x:v>
      </x:c>
      <x:c r="S686" s="1" t="n">
        <x:v>9</x:v>
      </x:c>
      <x:c r="T686" s="1" t="n">
        <x:v>2025</x:v>
      </x:c>
      <x:c r="U686" s="1" t="s">
        <x:v>1874</x:v>
      </x:c>
      <x:c r="V686" s="15" t="n">
        <x:v>2696.17</x:v>
      </x:c>
      <x:c r="W686" s="15" t="n">
        <x:v>3674.62</x:v>
      </x:c>
      <x:c r="X686" s="1" t="str">
        <x:f aca="0">G686&amp;" | "&amp;D686</x:f>
        <x:v>NovaCare-C03 | Infusion Pump</x:v>
      </x:c>
      <x:c r="Y686" s="1" t="s">
        <x:v>1875</x:v>
      </x:c>
      <x:c r="Z686" s="11" t="b">
        <x:f aca="0">FALSE()</x:f>
        <x:v>0</x:v>
      </x:c>
    </x:row>
    <x:row r="687" ht="15" hidden="0" customHeight="1">
      <x:c r="A687" s="1" t="s">
        <x:v>1367</x:v>
      </x:c>
      <x:c r="B687" s="1" t="s">
        <x:v>3726</x:v>
      </x:c>
      <x:c r="C687" s="1" t="s">
        <x:v>3727</x:v>
      </x:c>
      <x:c r="D687" s="1" t="s">
        <x:v>2010</x:v>
      </x:c>
      <x:c r="E687" s="1" t="s">
        <x:v>1928</x:v>
      </x:c>
      <x:c r="F687" s="1" t="s">
        <x:v>1868</x:v>
      </x:c>
      <x:c r="G687" s="1" t="s">
        <x:v>2061</x:v>
      </x:c>
      <x:c r="H687" s="1" t="s">
        <x:v>1911</x:v>
      </x:c>
      <x:c r="I687" s="1" t="s">
        <x:v>1901</x:v>
      </x:c>
      <x:c r="J687" s="1" t="s">
        <x:v>1893</x:v>
      </x:c>
      <x:c r="K687" s="14" t="n">
        <x:v>45142</x:v>
      </x:c>
      <x:c r="L687" s="1" t="n">
        <x:f aca="0">ROUND((DATE(2026,7,31)-K687)/365.25,2)</x:f>
        <x:v>2.99</x:v>
      </x:c>
      <x:c r="M687" s="14" t="n">
        <x:v>46237</x:v>
      </x:c>
      <x:c r="N687" s="1" t="s">
        <x:v>1884</x:v>
      </x:c>
      <x:c r="O687" s="1" t="n">
        <x:v>180</x:v>
      </x:c>
      <x:c r="P687" s="14" t="n">
        <x:v>46197</x:v>
      </x:c>
      <x:c r="Q687" s="14" t="n">
        <x:v>46377</x:v>
      </x:c>
      <x:c r="R687" s="1" t="n">
        <x:f aca="0">MAX(0,DATE(2026,7,31)-Q687)</x:f>
        <x:v>0</x:v>
      </x:c>
      <x:c r="S687" s="1" t="n">
        <x:v>8</x:v>
      </x:c>
      <x:c r="T687" s="1" t="n">
        <x:v>2031</x:v>
      </x:c>
      <x:c r="U687" s="1" t="s">
        <x:v>1874</x:v>
      </x:c>
      <x:c r="V687" s="15" t="n">
        <x:v>1997.56</x:v>
      </x:c>
      <x:c r="W687" s="15" t="n">
        <x:v>2539.49</x:v>
      </x:c>
      <x:c r="X687" s="1" t="str">
        <x:f aca="0">G687&amp;" | "&amp;D687</x:f>
        <x:v>NovaCare-B01 | Vital Signs Monitor</x:v>
      </x:c>
      <x:c r="Y687" s="1" t="s">
        <x:v>1875</x:v>
      </x:c>
      <x:c r="Z687" s="11" t="b">
        <x:f aca="0">FALSE()</x:f>
        <x:v>0</x:v>
      </x:c>
    </x:row>
    <x:row r="688" ht="15" hidden="0" customHeight="1">
      <x:c r="A688" s="1" t="s">
        <x:v>3728</x:v>
      </x:c>
      <x:c r="B688" s="1" t="s">
        <x:v>3729</x:v>
      </x:c>
      <x:c r="C688" s="1" t="s">
        <x:v>3730</x:v>
      </x:c>
      <x:c r="D688" s="1" t="s">
        <x:v>1879</x:v>
      </x:c>
      <x:c r="E688" s="1" t="s">
        <x:v>1880</x:v>
      </x:c>
      <x:c r="F688" s="1" t="s">
        <x:v>1889</x:v>
      </x:c>
      <x:c r="G688" s="1" t="s">
        <x:v>1978</x:v>
      </x:c>
      <x:c r="H688" s="1" t="s">
        <x:v>1870</x:v>
      </x:c>
      <x:c r="I688" s="1" t="s">
        <x:v>1983</x:v>
      </x:c>
      <x:c r="J688" s="1" t="s">
        <x:v>1872</x:v>
      </x:c>
      <x:c r="K688" s="14" t="n">
        <x:v>45221</x:v>
      </x:c>
      <x:c r="L688" s="1" t="n">
        <x:f aca="0">ROUND((DATE(2026,7,31)-K688)/365.25,2)</x:f>
        <x:v>2.77</x:v>
      </x:c>
      <x:c r="M688" s="14" t="n">
        <x:v>46316</x:v>
      </x:c>
      <x:c r="N688" s="1" t="s">
        <x:v>1884</x:v>
      </x:c>
      <x:c r="O688" s="1" t="n">
        <x:v>365</x:v>
      </x:c>
      <x:c r="P688" s="14" t="n">
        <x:v>46154</x:v>
      </x:c>
      <x:c r="Q688" s="14" t="n">
        <x:v>46519</x:v>
      </x:c>
      <x:c r="R688" s="1" t="n">
        <x:f aca="0">MAX(0,DATE(2026,7,31)-Q688)</x:f>
        <x:v>0</x:v>
      </x:c>
      <x:c r="S688" s="1" t="n">
        <x:v>8</x:v>
      </x:c>
      <x:c r="T688" s="1" t="n">
        <x:v>2031</x:v>
      </x:c>
      <x:c r="U688" s="1" t="s">
        <x:v>1874</x:v>
      </x:c>
      <x:c r="V688" s="15" t="n">
        <x:v>1741.08</x:v>
      </x:c>
      <x:c r="W688" s="15" t="n">
        <x:v>1741.08</x:v>
      </x:c>
      <x:c r="X688" s="1" t="str">
        <x:f aca="0">G688&amp;" | "&amp;D688</x:f>
        <x:v>PulseWorks-C04 | Enteral Feeding Pump</x:v>
      </x:c>
      <x:c r="Y688" s="1" t="s">
        <x:v>1885</x:v>
      </x:c>
      <x:c r="Z688" s="11" t="b">
        <x:f aca="0">FALSE()</x:f>
        <x:v>0</x:v>
      </x:c>
    </x:row>
    <x:row r="689" ht="15" hidden="0" customHeight="1">
      <x:c r="A689" s="1" t="s">
        <x:v>1369</x:v>
      </x:c>
      <x:c r="B689" s="1" t="s">
        <x:v>3731</x:v>
      </x:c>
      <x:c r="C689" s="1" t="s">
        <x:v>3732</x:v>
      </x:c>
      <x:c r="D689" s="1" t="s">
        <x:v>2010</x:v>
      </x:c>
      <x:c r="E689" s="1" t="s">
        <x:v>1928</x:v>
      </x:c>
      <x:c r="F689" s="1" t="s">
        <x:v>1899</x:v>
      </x:c>
      <x:c r="G689" s="1" t="s">
        <x:v>2458</x:v>
      </x:c>
      <x:c r="H689" s="1" t="s">
        <x:v>1911</x:v>
      </x:c>
      <x:c r="I689" s="1" t="s">
        <x:v>1941</x:v>
      </x:c>
      <x:c r="J689" s="1" t="s">
        <x:v>1893</x:v>
      </x:c>
      <x:c r="K689" s="14" t="n">
        <x:v>44370</x:v>
      </x:c>
      <x:c r="L689" s="1" t="n">
        <x:f aca="0">ROUND((DATE(2026,7,31)-K689)/365.25,2)</x:f>
        <x:v>5.1</x:v>
      </x:c>
      <x:c r="M689" s="14" t="n">
        <x:v>45465</x:v>
      </x:c>
      <x:c r="N689" s="1" t="s">
        <x:v>1884</x:v>
      </x:c>
      <x:c r="O689" s="1" t="n">
        <x:v>180</x:v>
      </x:c>
      <x:c r="P689" s="14" t="n">
        <x:v>46134</x:v>
      </x:c>
      <x:c r="Q689" s="14" t="n">
        <x:v>46314</x:v>
      </x:c>
      <x:c r="R689" s="1" t="n">
        <x:f aca="0">MAX(0,DATE(2026,7,31)-Q689)</x:f>
        <x:v>0</x:v>
      </x:c>
      <x:c r="S689" s="1" t="n">
        <x:v>7</x:v>
      </x:c>
      <x:c r="T689" s="1" t="n">
        <x:v>2028</x:v>
      </x:c>
      <x:c r="U689" s="1" t="s">
        <x:v>1874</x:v>
      </x:c>
      <x:c r="V689" s="15" t="n">
        <x:v>1967.01</x:v>
      </x:c>
      <x:c r="W689" s="15" t="n">
        <x:v>2349.97</x:v>
      </x:c>
      <x:c r="X689" s="1" t="str">
        <x:f aca="0">G689&amp;" | "&amp;D689</x:f>
        <x:v>MedAxis-A01 | Vital Signs Monitor</x:v>
      </x:c>
      <x:c r="Y689" s="1" t="s">
        <x:v>1875</x:v>
      </x:c>
      <x:c r="Z689" s="11" t="b">
        <x:f aca="0">FALSE()</x:f>
        <x:v>0</x:v>
      </x:c>
    </x:row>
    <x:row r="690" ht="15" hidden="0" customHeight="1">
      <x:c r="A690" s="1" t="s">
        <x:v>3733</x:v>
      </x:c>
      <x:c r="B690" s="1" t="s">
        <x:v>3734</x:v>
      </x:c>
      <x:c r="C690" s="1" t="s">
        <x:v>3735</x:v>
      </x:c>
      <x:c r="D690" s="1" t="s">
        <x:v>2010</x:v>
      </x:c>
      <x:c r="E690" s="1" t="s">
        <x:v>1928</x:v>
      </x:c>
      <x:c r="F690" s="1" t="s">
        <x:v>1917</x:v>
      </x:c>
      <x:c r="G690" s="1" t="s">
        <x:v>1935</x:v>
      </x:c>
      <x:c r="H690" s="1" t="s">
        <x:v>1891</x:v>
      </x:c>
      <x:c r="I690" s="1" t="s">
        <x:v>1871</x:v>
      </x:c>
      <x:c r="J690" s="1" t="s">
        <x:v>1893</x:v>
      </x:c>
      <x:c r="K690" s="14" t="n">
        <x:v>45701</x:v>
      </x:c>
      <x:c r="L690" s="1" t="n">
        <x:f aca="0">ROUND((DATE(2026,7,31)-K690)/365.25,2)</x:f>
        <x:v>1.46</x:v>
      </x:c>
      <x:c r="M690" s="14" t="n">
        <x:v>46796</x:v>
      </x:c>
      <x:c r="N690" s="1" t="s">
        <x:v>1907</x:v>
      </x:c>
      <x:c r="O690" s="1" t="n">
        <x:v>180</x:v>
      </x:c>
      <x:c r="P690" s="14" t="n">
        <x:v>45973</x:v>
      </x:c>
      <x:c r="Q690" s="14" t="n">
        <x:v>46153</x:v>
      </x:c>
      <x:c r="R690" s="1" t="n">
        <x:f aca="0">MAX(0,DATE(2026,7,31)-Q690)</x:f>
        <x:v>81</x:v>
      </x:c>
      <x:c r="S690" s="1" t="n">
        <x:v>6</x:v>
      </x:c>
      <x:c r="T690" s="1" t="n">
        <x:v>2031</x:v>
      </x:c>
      <x:c r="U690" s="1" t="s">
        <x:v>1874</x:v>
      </x:c>
      <x:c r="V690" s="15" t="n">
        <x:v>2318.78</x:v>
      </x:c>
      <x:c r="W690" s="15" t="n">
        <x:v>2625.12</x:v>
      </x:c>
      <x:c r="X690" s="1" t="str">
        <x:f aca="0">G690&amp;" | "&amp;D690</x:f>
        <x:v>Apex-A03 | Vital Signs Monitor</x:v>
      </x:c>
      <x:c r="Y690" s="1" t="s">
        <x:v>1885</x:v>
      </x:c>
      <x:c r="Z690" s="11" t="b">
        <x:f aca="0">FALSE()</x:f>
        <x:v>0</x:v>
      </x:c>
    </x:row>
    <x:row r="691" ht="15" hidden="0" customHeight="1">
      <x:c r="A691" s="1" t="s">
        <x:v>3736</x:v>
      </x:c>
      <x:c r="B691" s="1" t="s">
        <x:v>3737</x:v>
      </x:c>
      <x:c r="C691" s="1" t="s">
        <x:v>3738</x:v>
      </x:c>
      <x:c r="D691" s="1" t="s">
        <x:v>2010</x:v>
      </x:c>
      <x:c r="E691" s="1" t="s">
        <x:v>1928</x:v>
      </x:c>
      <x:c r="F691" s="1" t="s">
        <x:v>1881</x:v>
      </x:c>
      <x:c r="G691" s="1" t="s">
        <x:v>2437</x:v>
      </x:c>
      <x:c r="H691" s="1" t="s">
        <x:v>1891</x:v>
      </x:c>
      <x:c r="I691" s="1" t="s">
        <x:v>1994</x:v>
      </x:c>
      <x:c r="J691" s="1" t="s">
        <x:v>1872</x:v>
      </x:c>
      <x:c r="K691" s="14" t="n">
        <x:v>44420</x:v>
      </x:c>
      <x:c r="L691" s="1" t="n">
        <x:f aca="0">ROUND((DATE(2026,7,31)-K691)/365.25,2)</x:f>
        <x:v>4.97</x:v>
      </x:c>
      <x:c r="M691" s="14" t="n">
        <x:v>45515</x:v>
      </x:c>
      <x:c r="N691" s="1" t="s">
        <x:v>1884</x:v>
      </x:c>
      <x:c r="O691" s="1" t="n">
        <x:v>365</x:v>
      </x:c>
      <x:c r="P691" s="14" t="n">
        <x:v>45983</x:v>
      </x:c>
      <x:c r="Q691" s="14" t="n">
        <x:v>46348</x:v>
      </x:c>
      <x:c r="R691" s="1" t="n">
        <x:f aca="0">MAX(0,DATE(2026,7,31)-Q691)</x:f>
        <x:v>0</x:v>
      </x:c>
      <x:c r="S691" s="1" t="n">
        <x:v>7</x:v>
      </x:c>
      <x:c r="T691" s="1" t="n">
        <x:v>2028</x:v>
      </x:c>
      <x:c r="U691" s="1" t="s">
        <x:v>1874</x:v>
      </x:c>
      <x:c r="V691" s="15" t="n">
        <x:v>1872.43</x:v>
      </x:c>
      <x:c r="W691" s="15" t="n">
        <x:v>2380.69</x:v>
      </x:c>
      <x:c r="X691" s="1" t="str">
        <x:f aca="0">G691&amp;" | "&amp;D691</x:f>
        <x:v>Helix-A02 | Vital Signs Monitor</x:v>
      </x:c>
      <x:c r="Y691" s="1" t="s">
        <x:v>1885</x:v>
      </x:c>
      <x:c r="Z691" s="11" t="b">
        <x:f aca="0">FALSE()</x:f>
        <x:v>0</x:v>
      </x:c>
    </x:row>
    <x:row r="692" ht="15" hidden="0" customHeight="1">
      <x:c r="A692" s="1" t="s">
        <x:v>3739</x:v>
      </x:c>
      <x:c r="B692" s="1" t="s">
        <x:v>3740</x:v>
      </x:c>
      <x:c r="C692" s="1" t="s">
        <x:v>3741</x:v>
      </x:c>
      <x:c r="D692" s="1" t="s">
        <x:v>1997</x:v>
      </x:c>
      <x:c r="E692" s="1" t="s">
        <x:v>1916</x:v>
      </x:c>
      <x:c r="F692" s="1" t="s">
        <x:v>1963</x:v>
      </x:c>
      <x:c r="G692" s="1" t="s">
        <x:v>2033</x:v>
      </x:c>
      <x:c r="H692" s="1" t="s">
        <x:v>1870</x:v>
      </x:c>
      <x:c r="I692" s="1" t="s">
        <x:v>1919</x:v>
      </x:c>
      <x:c r="J692" s="1" t="s">
        <x:v>1902</x:v>
      </x:c>
      <x:c r="K692" s="14" t="n">
        <x:v>45752</x:v>
      </x:c>
      <x:c r="L692" s="1" t="n">
        <x:f aca="0">ROUND((DATE(2026,7,31)-K692)/365.25,2)</x:f>
        <x:v>1.32</x:v>
      </x:c>
      <x:c r="M692" s="14" t="n">
        <x:v>46847</x:v>
      </x:c>
      <x:c r="N692" s="1" t="s">
        <x:v>1884</x:v>
      </x:c>
      <x:c r="O692" s="1" t="n">
        <x:v>365</x:v>
      </x:c>
      <x:c r="P692" s="14" t="n">
        <x:v>46087</x:v>
      </x:c>
      <x:c r="Q692" s="14" t="n">
        <x:v>46452</x:v>
      </x:c>
      <x:c r="R692" s="1" t="n">
        <x:f aca="0">MAX(0,DATE(2026,7,31)-Q692)</x:f>
        <x:v>0</x:v>
      </x:c>
      <x:c r="S692" s="1" t="n">
        <x:v>13</x:v>
      </x:c>
      <x:c r="T692" s="1" t="n">
        <x:v>2038</x:v>
      </x:c>
      <x:c r="U692" s="1" t="s">
        <x:v>1874</x:v>
      </x:c>
      <x:c r="V692" s="15" t="n">
        <x:v>50046.4</x:v>
      </x:c>
      <x:c r="W692" s="15" t="n">
        <x:v>50046.4</x:v>
      </x:c>
      <x:c r="X692" s="1" t="str">
        <x:f aca="0">G692&amp;" | "&amp;D692</x:f>
        <x:v>ClinTech-B01 | Anaesthetic Machine</x:v>
      </x:c>
      <x:c r="Y692" s="1" t="s">
        <x:v>1885</x:v>
      </x:c>
      <x:c r="Z692" s="11" t="b">
        <x:f aca="0">FALSE()</x:f>
        <x:v>0</x:v>
      </x:c>
    </x:row>
    <x:row r="693" ht="15" hidden="0" customHeight="1">
      <x:c r="A693" s="1" t="s">
        <x:v>1371</x:v>
      </x:c>
      <x:c r="B693" s="1" t="s">
        <x:v>3742</x:v>
      </x:c>
      <x:c r="C693" s="1" t="s">
        <x:v>3743</x:v>
      </x:c>
      <x:c r="D693" s="1" t="s">
        <x:v>1888</x:v>
      </x:c>
      <x:c r="E693" s="1" t="s">
        <x:v>1880</x:v>
      </x:c>
      <x:c r="F693" s="1" t="s">
        <x:v>1889</x:v>
      </x:c>
      <x:c r="G693" s="1" t="s">
        <x:v>1978</x:v>
      </x:c>
      <x:c r="H693" s="1" t="s">
        <x:v>1911</x:v>
      </x:c>
      <x:c r="I693" s="1" t="s">
        <x:v>1883</x:v>
      </x:c>
      <x:c r="J693" s="1" t="s">
        <x:v>1902</x:v>
      </x:c>
      <x:c r="K693" s="14" t="n">
        <x:v>45450</x:v>
      </x:c>
      <x:c r="L693" s="1" t="n">
        <x:f aca="0">ROUND((DATE(2026,7,31)-K693)/365.25,2)</x:f>
        <x:v>2.15</x:v>
      </x:c>
      <x:c r="M693" s="14" t="n">
        <x:v>46545</x:v>
      </x:c>
      <x:c r="N693" s="1" t="s">
        <x:v>1907</x:v>
      </x:c>
      <x:c r="O693" s="1" t="n">
        <x:v>180</x:v>
      </x:c>
      <x:c r="P693" s="14" t="n">
        <x:v>46190</x:v>
      </x:c>
      <x:c r="Q693" s="14" t="n">
        <x:v>46370</x:v>
      </x:c>
      <x:c r="R693" s="1" t="n">
        <x:f aca="0">MAX(0,DATE(2026,7,31)-Q693)</x:f>
        <x:v>0</x:v>
      </x:c>
      <x:c r="S693" s="1" t="n">
        <x:v>8</x:v>
      </x:c>
      <x:c r="T693" s="1" t="n">
        <x:v>2032</x:v>
      </x:c>
      <x:c r="U693" s="1" t="s">
        <x:v>1874</x:v>
      </x:c>
      <x:c r="V693" s="15" t="n">
        <x:v>3441.58</x:v>
      </x:c>
      <x:c r="W693" s="15" t="n">
        <x:v>3441.58</x:v>
      </x:c>
      <x:c r="X693" s="1" t="str">
        <x:f aca="0">G693&amp;" | "&amp;D693</x:f>
        <x:v>PulseWorks-C04 | Infusion Pump</x:v>
      </x:c>
      <x:c r="Y693" s="1" t="s">
        <x:v>1875</x:v>
      </x:c>
      <x:c r="Z693" s="11" t="b">
        <x:f aca="0">FALSE()</x:f>
        <x:v>0</x:v>
      </x:c>
    </x:row>
    <x:row r="694" ht="15" hidden="0" customHeight="1">
      <x:c r="A694" s="1" t="s">
        <x:v>3744</x:v>
      </x:c>
      <x:c r="B694" s="1" t="s">
        <x:v>3745</x:v>
      </x:c>
      <x:c r="C694" s="1" t="s">
        <x:v>3746</x:v>
      </x:c>
      <x:c r="D694" s="1" t="s">
        <x:v>1897</x:v>
      </x:c>
      <x:c r="E694" s="1" t="s">
        <x:v>1898</x:v>
      </x:c>
      <x:c r="F694" s="1" t="s">
        <x:v>1963</x:v>
      </x:c>
      <x:c r="G694" s="1" t="s">
        <x:v>2037</x:v>
      </x:c>
      <x:c r="H694" s="1" t="s">
        <x:v>1891</x:v>
      </x:c>
      <x:c r="I694" s="1" t="s">
        <x:v>1983</x:v>
      </x:c>
      <x:c r="J694" s="1" t="s">
        <x:v>1902</x:v>
      </x:c>
      <x:c r="K694" s="14" t="n">
        <x:v>43592</x:v>
      </x:c>
      <x:c r="L694" s="1" t="n">
        <x:f aca="0">ROUND((DATE(2026,7,31)-K694)/365.25,2)</x:f>
        <x:v>7.23</x:v>
      </x:c>
      <x:c r="M694" s="14" t="n">
        <x:v>44687</x:v>
      </x:c>
      <x:c r="N694" s="1" t="s">
        <x:v>1884</x:v>
      </x:c>
      <x:c r="O694" s="1" t="n">
        <x:v>180</x:v>
      </x:c>
      <x:c r="P694" s="14" t="n">
        <x:v>45961</x:v>
      </x:c>
      <x:c r="Q694" s="14" t="n">
        <x:v>46141</x:v>
      </x:c>
      <x:c r="R694" s="1" t="n">
        <x:f aca="0">MAX(0,DATE(2026,7,31)-Q694)</x:f>
        <x:v>93</x:v>
      </x:c>
      <x:c r="S694" s="1" t="n">
        <x:v>11</x:v>
      </x:c>
      <x:c r="T694" s="1" t="n">
        <x:v>2030</x:v>
      </x:c>
      <x:c r="U694" s="1" t="s">
        <x:v>1874</x:v>
      </x:c>
      <x:c r="V694" s="15" t="n">
        <x:v>16117.65</x:v>
      </x:c>
      <x:c r="W694" s="15" t="n">
        <x:v>16117.65</x:v>
      </x:c>
      <x:c r="X694" s="1" t="str">
        <x:f aca="0">G694&amp;" | "&amp;D694</x:f>
        <x:v>ClinTech-C02 | Defibrillator</x:v>
      </x:c>
      <x:c r="Y694" s="1" t="s">
        <x:v>1885</x:v>
      </x:c>
      <x:c r="Z694" s="11" t="b">
        <x:f aca="0">FALSE()</x:f>
        <x:v>0</x:v>
      </x:c>
    </x:row>
    <x:row r="695" ht="15" hidden="0" customHeight="1">
      <x:c r="A695" s="1" t="s">
        <x:v>3747</x:v>
      </x:c>
      <x:c r="B695" s="1" t="s">
        <x:v>3748</x:v>
      </x:c>
      <x:c r="C695" s="1" t="s">
        <x:v>3749</x:v>
      </x:c>
      <x:c r="D695" s="1" t="s">
        <x:v>1989</x:v>
      </x:c>
      <x:c r="E695" s="1" t="s">
        <x:v>1968</x:v>
      </x:c>
      <x:c r="F695" s="1" t="s">
        <x:v>1917</x:v>
      </x:c>
      <x:c r="G695" s="1" t="s">
        <x:v>1922</x:v>
      </x:c>
      <x:c r="H695" s="1" t="s">
        <x:v>1891</x:v>
      </x:c>
      <x:c r="I695" s="1" t="s">
        <x:v>1871</x:v>
      </x:c>
      <x:c r="J695" s="1" t="s">
        <x:v>1893</x:v>
      </x:c>
      <x:c r="K695" s="14" t="n">
        <x:v>42419</x:v>
      </x:c>
      <x:c r="L695" s="1" t="n">
        <x:f aca="0">ROUND((DATE(2026,7,31)-K695)/365.25,2)</x:f>
        <x:v>10.44</x:v>
      </x:c>
      <x:c r="M695" s="14" t="n">
        <x:v>43514</x:v>
      </x:c>
      <x:c r="N695" s="1" t="s">
        <x:v>1884</x:v>
      </x:c>
      <x:c r="O695" s="1" t="n">
        <x:v>180</x:v>
      </x:c>
      <x:c r="P695" s="14" t="n">
        <x:v>46174</x:v>
      </x:c>
      <x:c r="Q695" s="14" t="n">
        <x:v>46354</x:v>
      </x:c>
      <x:c r="R695" s="1" t="n">
        <x:f aca="0">MAX(0,DATE(2026,7,31)-Q695)</x:f>
        <x:v>0</x:v>
      </x:c>
      <x:c r="S695" s="1" t="n">
        <x:v>9</x:v>
      </x:c>
      <x:c r="T695" s="1" t="n">
        <x:v>2025</x:v>
      </x:c>
      <x:c r="U695" s="1" t="s">
        <x:v>1874</x:v>
      </x:c>
      <x:c r="V695" s="15" t="n">
        <x:v>7504.84</x:v>
      </x:c>
      <x:c r="W695" s="15" t="n">
        <x:v>7504.84</x:v>
      </x:c>
      <x:c r="X695" s="1" t="str">
        <x:f aca="0">G695&amp;" | "&amp;D695</x:f>
        <x:v>Apex-B02 | ECG Machine</x:v>
      </x:c>
      <x:c r="Y695" s="1" t="s">
        <x:v>1885</x:v>
      </x:c>
      <x:c r="Z695" s="11" t="b">
        <x:f aca="0">FALSE()</x:f>
        <x:v>0</x:v>
      </x:c>
    </x:row>
    <x:row r="696" ht="15" hidden="0" customHeight="1">
      <x:c r="A696" s="1" t="s">
        <x:v>1373</x:v>
      </x:c>
      <x:c r="B696" s="1" t="s">
        <x:v>3750</x:v>
      </x:c>
      <x:c r="C696" s="1" t="s">
        <x:v>3751</x:v>
      </x:c>
      <x:c r="D696" s="1" t="s">
        <x:v>1888</x:v>
      </x:c>
      <x:c r="E696" s="1" t="s">
        <x:v>1880</x:v>
      </x:c>
      <x:c r="F696" s="1" t="s">
        <x:v>1917</x:v>
      </x:c>
      <x:c r="G696" s="1" t="s">
        <x:v>1922</x:v>
      </x:c>
      <x:c r="H696" s="1" t="s">
        <x:v>1911</x:v>
      </x:c>
      <x:c r="I696" s="1" t="s">
        <x:v>1892</x:v>
      </x:c>
      <x:c r="J696" s="1" t="s">
        <x:v>1893</x:v>
      </x:c>
      <x:c r="K696" s="14" t="n">
        <x:v>43415</x:v>
      </x:c>
      <x:c r="L696" s="1" t="n">
        <x:f aca="0">ROUND((DATE(2026,7,31)-K696)/365.25,2)</x:f>
        <x:v>7.72</x:v>
      </x:c>
      <x:c r="M696" s="14" t="n">
        <x:v>44510</x:v>
      </x:c>
      <x:c r="N696" s="1" t="s">
        <x:v>1873</x:v>
      </x:c>
      <x:c r="O696" s="1" t="n">
        <x:v>180</x:v>
      </x:c>
      <x:c r="P696" s="14" t="n">
        <x:v>46053</x:v>
      </x:c>
      <x:c r="Q696" s="14" t="n">
        <x:v>46233</x:v>
      </x:c>
      <x:c r="R696" s="1" t="n">
        <x:f aca="0">MAX(0,DATE(2026,7,31)-Q696)</x:f>
        <x:v>1</x:v>
      </x:c>
      <x:c r="S696" s="1" t="n">
        <x:v>10</x:v>
      </x:c>
      <x:c r="T696" s="1" t="n">
        <x:v>2028</x:v>
      </x:c>
      <x:c r="U696" s="1" t="s">
        <x:v>1874</x:v>
      </x:c>
      <x:c r="V696" s="15" t="n">
        <x:v>2709.81</x:v>
      </x:c>
      <x:c r="W696" s="15" t="n">
        <x:v>4009.29</x:v>
      </x:c>
      <x:c r="X696" s="1" t="str">
        <x:f aca="0">G696&amp;" | "&amp;D696</x:f>
        <x:v>Apex-B02 | Infusion Pump</x:v>
      </x:c>
      <x:c r="Y696" s="1" t="s">
        <x:v>1875</x:v>
      </x:c>
      <x:c r="Z696" s="11" t="b">
        <x:f aca="0">FALSE()</x:f>
        <x:v>0</x:v>
      </x:c>
    </x:row>
    <x:row r="697" ht="15" hidden="0" customHeight="1">
      <x:c r="A697" s="1" t="s">
        <x:v>3752</x:v>
      </x:c>
      <x:c r="B697" s="1" t="s">
        <x:v>3753</x:v>
      </x:c>
      <x:c r="C697" s="1" t="s">
        <x:v>3754</x:v>
      </x:c>
      <x:c r="D697" s="1" t="s">
        <x:v>1997</x:v>
      </x:c>
      <x:c r="E697" s="1" t="s">
        <x:v>1916</x:v>
      </x:c>
      <x:c r="F697" s="1" t="s">
        <x:v>1963</x:v>
      </x:c>
      <x:c r="G697" s="1" t="s">
        <x:v>2132</x:v>
      </x:c>
      <x:c r="H697" s="1" t="s">
        <x:v>1891</x:v>
      </x:c>
      <x:c r="I697" s="1" t="s">
        <x:v>1983</x:v>
      </x:c>
      <x:c r="J697" s="1" t="s">
        <x:v>1902</x:v>
      </x:c>
      <x:c r="K697" s="14" t="n">
        <x:v>44395</x:v>
      </x:c>
      <x:c r="L697" s="1" t="n">
        <x:f aca="0">ROUND((DATE(2026,7,31)-K697)/365.25,2)</x:f>
        <x:v>5.03</x:v>
      </x:c>
      <x:c r="M697" s="14" t="n">
        <x:v>45490</x:v>
      </x:c>
      <x:c r="N697" s="1" t="s">
        <x:v>1907</x:v>
      </x:c>
      <x:c r="O697" s="1" t="n">
        <x:v>180</x:v>
      </x:c>
      <x:c r="P697" s="14" t="n">
        <x:v>46050</x:v>
      </x:c>
      <x:c r="Q697" s="14" t="n">
        <x:v>46230</x:v>
      </x:c>
      <x:c r="R697" s="1" t="n">
        <x:f aca="0">MAX(0,DATE(2026,7,31)-Q697)</x:f>
        <x:v>4</x:v>
      </x:c>
      <x:c r="S697" s="1" t="n">
        <x:v>12</x:v>
      </x:c>
      <x:c r="T697" s="1" t="n">
        <x:v>2033</x:v>
      </x:c>
      <x:c r="U697" s="1" t="s">
        <x:v>1874</x:v>
      </x:c>
      <x:c r="V697" s="15" t="n">
        <x:v>42808.7</x:v>
      </x:c>
      <x:c r="W697" s="15" t="n">
        <x:v>54148.49</x:v>
      </x:c>
      <x:c r="X697" s="1" t="str">
        <x:f aca="0">G697&amp;" | "&amp;D697</x:f>
        <x:v>ClinTech-A02 | Anaesthetic Machine</x:v>
      </x:c>
      <x:c r="Y697" s="1" t="s">
        <x:v>1885</x:v>
      </x:c>
      <x:c r="Z697" s="11" t="b">
        <x:f aca="0">FALSE()</x:f>
        <x:v>0</x:v>
      </x:c>
    </x:row>
    <x:row r="698" ht="15" hidden="0" customHeight="1">
      <x:c r="A698" s="1" t="s">
        <x:v>3755</x:v>
      </x:c>
      <x:c r="B698" s="1" t="s">
        <x:v>3756</x:v>
      </x:c>
      <x:c r="C698" s="1" t="s">
        <x:v>3757</x:v>
      </x:c>
      <x:c r="D698" s="1" t="s">
        <x:v>1888</x:v>
      </x:c>
      <x:c r="E698" s="1" t="s">
        <x:v>1880</x:v>
      </x:c>
      <x:c r="F698" s="1" t="s">
        <x:v>1899</x:v>
      </x:c>
      <x:c r="G698" s="1" t="s">
        <x:v>1975</x:v>
      </x:c>
      <x:c r="H698" s="1" t="s">
        <x:v>1891</x:v>
      </x:c>
      <x:c r="I698" s="1" t="s">
        <x:v>1919</x:v>
      </x:c>
      <x:c r="J698" s="1" t="s">
        <x:v>1893</x:v>
      </x:c>
      <x:c r="K698" s="14" t="n">
        <x:v>43213</x:v>
      </x:c>
      <x:c r="L698" s="1" t="n">
        <x:f aca="0">ROUND((DATE(2026,7,31)-K698)/365.25,2)</x:f>
        <x:v>8.27</x:v>
      </x:c>
      <x:c r="M698" s="14" t="n">
        <x:v>44308</x:v>
      </x:c>
      <x:c r="N698" s="1" t="s">
        <x:v>1884</x:v>
      </x:c>
      <x:c r="O698" s="1" t="n">
        <x:v>365</x:v>
      </x:c>
      <x:c r="P698" s="14" t="n">
        <x:v>46069</x:v>
      </x:c>
      <x:c r="Q698" s="14" t="n">
        <x:v>46434</x:v>
      </x:c>
      <x:c r="R698" s="1" t="n">
        <x:f aca="0">MAX(0,DATE(2026,7,31)-Q698)</x:f>
        <x:v>0</x:v>
      </x:c>
      <x:c r="S698" s="1" t="n">
        <x:v>9</x:v>
      </x:c>
      <x:c r="T698" s="1" t="n">
        <x:v>2027</x:v>
      </x:c>
      <x:c r="U698" s="1" t="s">
        <x:v>1874</x:v>
      </x:c>
      <x:c r="V698" s="15" t="n">
        <x:v>2942.8</x:v>
      </x:c>
      <x:c r="W698" s="15" t="n">
        <x:v>4224.52</x:v>
      </x:c>
      <x:c r="X698" s="1" t="str">
        <x:f aca="0">G698&amp;" | "&amp;D698</x:f>
        <x:v>MedAxis-C02 | Infusion Pump</x:v>
      </x:c>
      <x:c r="Y698" s="1" t="s">
        <x:v>1885</x:v>
      </x:c>
      <x:c r="Z698" s="11" t="b">
        <x:f aca="0">FALSE()</x:f>
        <x:v>0</x:v>
      </x:c>
    </x:row>
    <x:row r="699" ht="15" hidden="0" customHeight="1">
      <x:c r="A699" s="1" t="s">
        <x:v>1376</x:v>
      </x:c>
      <x:c r="B699" s="1" t="s">
        <x:v>3758</x:v>
      </x:c>
      <x:c r="C699" s="1" t="s">
        <x:v>3759</x:v>
      </x:c>
      <x:c r="D699" s="1" t="s">
        <x:v>1945</x:v>
      </x:c>
      <x:c r="E699" s="1" t="s">
        <x:v>1880</x:v>
      </x:c>
      <x:c r="F699" s="1" t="s">
        <x:v>1889</x:v>
      </x:c>
      <x:c r="G699" s="1" t="s">
        <x:v>2097</x:v>
      </x:c>
      <x:c r="H699" s="1" t="s">
        <x:v>1870</x:v>
      </x:c>
      <x:c r="I699" s="1" t="s">
        <x:v>1901</x:v>
      </x:c>
      <x:c r="J699" s="1" t="s">
        <x:v>1902</x:v>
      </x:c>
      <x:c r="K699" s="14" t="n">
        <x:v>45346</x:v>
      </x:c>
      <x:c r="L699" s="1" t="n">
        <x:f aca="0">ROUND((DATE(2026,7,31)-K699)/365.25,2)</x:f>
        <x:v>2.43</x:v>
      </x:c>
      <x:c r="M699" s="14" t="n">
        <x:v>46441</x:v>
      </x:c>
      <x:c r="N699" s="1" t="s">
        <x:v>1907</x:v>
      </x:c>
      <x:c r="O699" s="1" t="n">
        <x:v>365</x:v>
      </x:c>
      <x:c r="P699" s="14" t="n">
        <x:v>46178</x:v>
      </x:c>
      <x:c r="Q699" s="14" t="n">
        <x:v>46543</x:v>
      </x:c>
      <x:c r="R699" s="1" t="n">
        <x:f aca="0">MAX(0,DATE(2026,7,31)-Q699)</x:f>
        <x:v>0</x:v>
      </x:c>
      <x:c r="S699" s="1" t="n">
        <x:v>10</x:v>
      </x:c>
      <x:c r="T699" s="1" t="n">
        <x:v>2034</x:v>
      </x:c>
      <x:c r="U699" s="1" t="s">
        <x:v>1874</x:v>
      </x:c>
      <x:c r="V699" s="15" t="n">
        <x:v>2531.34</x:v>
      </x:c>
      <x:c r="W699" s="15" t="n">
        <x:v>2891.41</x:v>
      </x:c>
      <x:c r="X699" s="1" t="str">
        <x:f aca="0">G699&amp;" | "&amp;D699</x:f>
        <x:v>PulseWorks-B03 | Syringe Pump</x:v>
      </x:c>
      <x:c r="Y699" s="1" t="s">
        <x:v>1875</x:v>
      </x:c>
      <x:c r="Z699" s="11" t="b">
        <x:f aca="0">FALSE()</x:f>
        <x:v>0</x:v>
      </x:c>
    </x:row>
    <x:row r="700" ht="15" hidden="0" customHeight="1">
      <x:c r="A700" s="1" t="s">
        <x:v>3760</x:v>
      </x:c>
      <x:c r="B700" s="1" t="s">
        <x:v>3761</x:v>
      </x:c>
      <x:c r="C700" s="1" t="s">
        <x:v>3762</x:v>
      </x:c>
      <x:c r="D700" s="1" t="s">
        <x:v>1879</x:v>
      </x:c>
      <x:c r="E700" s="1" t="s">
        <x:v>1880</x:v>
      </x:c>
      <x:c r="F700" s="1" t="s">
        <x:v>1917</x:v>
      </x:c>
      <x:c r="G700" s="1" t="s">
        <x:v>2277</x:v>
      </x:c>
      <x:c r="H700" s="1" t="s">
        <x:v>1911</x:v>
      </x:c>
      <x:c r="I700" s="1" t="s">
        <x:v>1983</x:v>
      </x:c>
      <x:c r="J700" s="1" t="s">
        <x:v>1872</x:v>
      </x:c>
      <x:c r="K700" s="14" t="n">
        <x:v>41486</x:v>
      </x:c>
      <x:c r="L700" s="1" t="n">
        <x:f aca="0">ROUND((DATE(2026,7,31)-K700)/365.25,2)</x:f>
        <x:v>13</x:v>
      </x:c>
      <x:c r="M700" s="14" t="n">
        <x:v>42581</x:v>
      </x:c>
      <x:c r="N700" s="1" t="s">
        <x:v>1884</x:v>
      </x:c>
      <x:c r="O700" s="1" t="n">
        <x:v>180</x:v>
      </x:c>
      <x:c r="P700" s="14" t="n">
        <x:v>45932</x:v>
      </x:c>
      <x:c r="Q700" s="14" t="n">
        <x:v>46112</x:v>
      </x:c>
      <x:c r="R700" s="1" t="n">
        <x:f aca="0">MAX(0,DATE(2026,7,31)-Q700)</x:f>
        <x:v>122</x:v>
      </x:c>
      <x:c r="S700" s="1" t="n">
        <x:v>7</x:v>
      </x:c>
      <x:c r="T700" s="1" t="n">
        <x:v>2020</x:v>
      </x:c>
      <x:c r="U700" s="1" t="s">
        <x:v>1874</x:v>
      </x:c>
      <x:c r="V700" s="15" t="n">
        <x:v>1390.56</x:v>
      </x:c>
      <x:c r="W700" s="15" t="n">
        <x:v>1964.86</x:v>
      </x:c>
      <x:c r="X700" s="1" t="str">
        <x:f aca="0">G700&amp;" | "&amp;D700</x:f>
        <x:v>Apex-C02 | Enteral Feeding Pump</x:v>
      </x:c>
      <x:c r="Y700" s="1" t="s">
        <x:v>1885</x:v>
      </x:c>
      <x:c r="Z700" s="11" t="b">
        <x:f aca="0">FALSE()</x:f>
        <x:v>0</x:v>
      </x:c>
    </x:row>
    <x:row r="701" ht="15" hidden="0" customHeight="1">
      <x:c r="A701" s="1" t="s">
        <x:v>3763</x:v>
      </x:c>
      <x:c r="B701" s="1" t="s">
        <x:v>3764</x:v>
      </x:c>
      <x:c r="C701" s="1" t="s">
        <x:v>3765</x:v>
      </x:c>
      <x:c r="D701" s="1" t="s">
        <x:v>1915</x:v>
      </x:c>
      <x:c r="E701" s="1" t="s">
        <x:v>1916</x:v>
      </x:c>
      <x:c r="F701" s="1" t="s">
        <x:v>1917</x:v>
      </x:c>
      <x:c r="G701" s="1" t="s">
        <x:v>1958</x:v>
      </x:c>
      <x:c r="H701" s="1" t="s">
        <x:v>1870</x:v>
      </x:c>
      <x:c r="I701" s="1" t="s">
        <x:v>1901</x:v>
      </x:c>
      <x:c r="J701" s="1" t="s">
        <x:v>1902</x:v>
      </x:c>
      <x:c r="K701" s="14" t="n">
        <x:v>44161</x:v>
      </x:c>
      <x:c r="L701" s="1" t="n">
        <x:f aca="0">ROUND((DATE(2026,7,31)-K701)/365.25,2)</x:f>
        <x:v>5.68</x:v>
      </x:c>
      <x:c r="M701" s="14" t="n">
        <x:v>45256</x:v>
      </x:c>
      <x:c r="N701" s="1" t="s">
        <x:v>1884</x:v>
      </x:c>
      <x:c r="O701" s="1" t="n">
        <x:v>365</x:v>
      </x:c>
      <x:c r="P701" s="14" t="n">
        <x:v>45945</x:v>
      </x:c>
      <x:c r="Q701" s="14" t="n">
        <x:v>46310</x:v>
      </x:c>
      <x:c r="R701" s="1" t="n">
        <x:f aca="0">MAX(0,DATE(2026,7,31)-Q701)</x:f>
        <x:v>0</x:v>
      </x:c>
      <x:c r="S701" s="1" t="n">
        <x:v>10</x:v>
      </x:c>
      <x:c r="T701" s="1" t="n">
        <x:v>2030</x:v>
      </x:c>
      <x:c r="U701" s="1" t="s">
        <x:v>1874</x:v>
      </x:c>
      <x:c r="V701" s="15" t="n">
        <x:v>22933.22</x:v>
      </x:c>
      <x:c r="W701" s="15" t="n">
        <x:v>34633.29</x:v>
      </x:c>
      <x:c r="X701" s="1" t="str">
        <x:f aca="0">G701&amp;" | "&amp;D701</x:f>
        <x:v>Apex-B03 | Ventilator</x:v>
      </x:c>
      <x:c r="Y701" s="1" t="s">
        <x:v>1885</x:v>
      </x:c>
      <x:c r="Z701" s="11" t="b">
        <x:f aca="0">FALSE()</x:f>
        <x:v>0</x:v>
      </x:c>
    </x:row>
    <x:row r="702" ht="15" hidden="0" customHeight="1">
      <x:c r="A702" s="1" t="s">
        <x:v>1378</x:v>
      </x:c>
      <x:c r="B702" s="1" t="s">
        <x:v>3766</x:v>
      </x:c>
      <x:c r="C702" s="1" t="s">
        <x:v>3767</x:v>
      </x:c>
      <x:c r="D702" s="1" t="s">
        <x:v>1927</x:v>
      </x:c>
      <x:c r="E702" s="1" t="s">
        <x:v>1928</x:v>
      </x:c>
      <x:c r="F702" s="1" t="s">
        <x:v>1963</x:v>
      </x:c>
      <x:c r="G702" s="1" t="s">
        <x:v>2116</x:v>
      </x:c>
      <x:c r="H702" s="1" t="s">
        <x:v>1870</x:v>
      </x:c>
      <x:c r="I702" s="1" t="s">
        <x:v>1994</x:v>
      </x:c>
      <x:c r="J702" s="1" t="s">
        <x:v>1893</x:v>
      </x:c>
      <x:c r="K702" s="14" t="n">
        <x:v>45249</x:v>
      </x:c>
      <x:c r="L702" s="1" t="n">
        <x:f aca="0">ROUND((DATE(2026,7,31)-K702)/365.25,2)</x:f>
        <x:v>2.7</x:v>
      </x:c>
      <x:c r="M702" s="14" t="n">
        <x:v>46344</x:v>
      </x:c>
      <x:c r="N702" s="1" t="s">
        <x:v>1884</x:v>
      </x:c>
      <x:c r="O702" s="1" t="n">
        <x:v>180</x:v>
      </x:c>
      <x:c r="P702" s="14" t="n">
        <x:v>46168</x:v>
      </x:c>
      <x:c r="Q702" s="14" t="n">
        <x:v>46348</x:v>
      </x:c>
      <x:c r="R702" s="1" t="n">
        <x:f aca="0">MAX(0,DATE(2026,7,31)-Q702)</x:f>
        <x:v>0</x:v>
      </x:c>
      <x:c r="S702" s="1" t="n">
        <x:v>9</x:v>
      </x:c>
      <x:c r="T702" s="1" t="n">
        <x:v>2032</x:v>
      </x:c>
      <x:c r="U702" s="1" t="s">
        <x:v>1874</x:v>
      </x:c>
      <x:c r="V702" s="15" t="n">
        <x:v>9994.47</x:v>
      </x:c>
      <x:c r="W702" s="15" t="n">
        <x:v>9994.47</x:v>
      </x:c>
      <x:c r="X702" s="1" t="str">
        <x:f aca="0">G702&amp;" | "&amp;D702</x:f>
        <x:v>ClinTech-C03 | Patient Monitor</x:v>
      </x:c>
      <x:c r="Y702" s="1" t="s">
        <x:v>1875</x:v>
      </x:c>
      <x:c r="Z702" s="11" t="b">
        <x:f aca="0">FALSE()</x:f>
        <x:v>0</x:v>
      </x:c>
    </x:row>
    <x:row r="703" ht="15" hidden="0" customHeight="1">
      <x:c r="A703" s="1" t="s">
        <x:v>3768</x:v>
      </x:c>
      <x:c r="B703" s="1" t="s">
        <x:v>3769</x:v>
      </x:c>
      <x:c r="C703" s="1" t="s">
        <x:v>3770</x:v>
      </x:c>
      <x:c r="D703" s="1" t="s">
        <x:v>1888</x:v>
      </x:c>
      <x:c r="E703" s="1" t="s">
        <x:v>1880</x:v>
      </x:c>
      <x:c r="F703" s="1" t="s">
        <x:v>1917</x:v>
      </x:c>
      <x:c r="G703" s="1" t="s">
        <x:v>2107</x:v>
      </x:c>
      <x:c r="H703" s="1" t="s">
        <x:v>1911</x:v>
      </x:c>
      <x:c r="I703" s="1" t="s">
        <x:v>1871</x:v>
      </x:c>
      <x:c r="J703" s="1" t="s">
        <x:v>1902</x:v>
      </x:c>
      <x:c r="K703" s="14" t="n">
        <x:v>45421</x:v>
      </x:c>
      <x:c r="L703" s="1" t="n">
        <x:f aca="0">ROUND((DATE(2026,7,31)-K703)/365.25,2)</x:f>
        <x:v>2.23</x:v>
      </x:c>
      <x:c r="M703" s="14" t="n">
        <x:v>46516</x:v>
      </x:c>
      <x:c r="N703" s="1" t="s">
        <x:v>1907</x:v>
      </x:c>
      <x:c r="O703" s="1" t="n">
        <x:v>365</x:v>
      </x:c>
      <x:c r="P703" s="14" t="n">
        <x:v>46124</x:v>
      </x:c>
      <x:c r="Q703" s="14" t="n">
        <x:v>46489</x:v>
      </x:c>
      <x:c r="R703" s="1" t="n">
        <x:f aca="0">MAX(0,DATE(2026,7,31)-Q703)</x:f>
        <x:v>0</x:v>
      </x:c>
      <x:c r="S703" s="1" t="n">
        <x:v>9</x:v>
      </x:c>
      <x:c r="T703" s="1" t="n">
        <x:v>2033</x:v>
      </x:c>
      <x:c r="U703" s="1" t="s">
        <x:v>1874</x:v>
      </x:c>
      <x:c r="V703" s="15" t="n">
        <x:v>3508.46</x:v>
      </x:c>
      <x:c r="W703" s="15" t="n">
        <x:v>3508.46</x:v>
      </x:c>
      <x:c r="X703" s="1" t="str">
        <x:f aca="0">G703&amp;" | "&amp;D703</x:f>
        <x:v>Apex-C01 | Infusion Pump</x:v>
      </x:c>
      <x:c r="Y703" s="1" t="s">
        <x:v>1885</x:v>
      </x:c>
      <x:c r="Z703" s="11" t="b">
        <x:f aca="0">FALSE()</x:f>
        <x:v>0</x:v>
      </x:c>
    </x:row>
    <x:row r="704" ht="15" hidden="0" customHeight="1">
      <x:c r="A704" s="1" t="s">
        <x:v>1379</x:v>
      </x:c>
      <x:c r="B704" s="1" t="s">
        <x:v>3771</x:v>
      </x:c>
      <x:c r="C704" s="1" t="s">
        <x:v>3772</x:v>
      </x:c>
      <x:c r="D704" s="1" t="s">
        <x:v>1888</x:v>
      </x:c>
      <x:c r="E704" s="1" t="s">
        <x:v>1880</x:v>
      </x:c>
      <x:c r="F704" s="1" t="s">
        <x:v>1868</x:v>
      </x:c>
      <x:c r="G704" s="1" t="s">
        <x:v>1990</x:v>
      </x:c>
      <x:c r="H704" s="1" t="s">
        <x:v>1891</x:v>
      </x:c>
      <x:c r="I704" s="1" t="s">
        <x:v>1901</x:v>
      </x:c>
      <x:c r="J704" s="1" t="s">
        <x:v>1902</x:v>
      </x:c>
      <x:c r="K704" s="14" t="n">
        <x:v>44408</x:v>
      </x:c>
      <x:c r="L704" s="1" t="n">
        <x:f aca="0">ROUND((DATE(2026,7,31)-K704)/365.25,2)</x:f>
        <x:v>5</x:v>
      </x:c>
      <x:c r="M704" s="14" t="n">
        <x:v>45503</x:v>
      </x:c>
      <x:c r="N704" s="1" t="s">
        <x:v>1907</x:v>
      </x:c>
      <x:c r="O704" s="1" t="n">
        <x:v>180</x:v>
      </x:c>
      <x:c r="P704" s="14" t="n">
        <x:v>46214</x:v>
      </x:c>
      <x:c r="Q704" s="14" t="n">
        <x:v>46394</x:v>
      </x:c>
      <x:c r="R704" s="1" t="n">
        <x:f aca="0">MAX(0,DATE(2026,7,31)-Q704)</x:f>
        <x:v>0</x:v>
      </x:c>
      <x:c r="S704" s="1" t="n">
        <x:v>9</x:v>
      </x:c>
      <x:c r="T704" s="1" t="n">
        <x:v>2030</x:v>
      </x:c>
      <x:c r="U704" s="1" t="s">
        <x:v>2047</x:v>
      </x:c>
      <x:c r="V704" s="15" t="n">
        <x:v>2728.13</x:v>
      </x:c>
      <x:c r="W704" s="15" t="n">
        <x:v>4045.44</x:v>
      </x:c>
      <x:c r="X704" s="1" t="str">
        <x:f aca="0">G704&amp;" | "&amp;D704</x:f>
        <x:v>NovaCare-C04 | Infusion Pump</x:v>
      </x:c>
      <x:c r="Y704" s="1" t="s">
        <x:v>1875</x:v>
      </x:c>
      <x:c r="Z704" s="11" t="b">
        <x:f aca="0">FALSE()</x:f>
        <x:v>0</x:v>
      </x:c>
    </x:row>
    <x:row r="705" ht="15" hidden="0" customHeight="1">
      <x:c r="A705" s="1" t="s">
        <x:v>1380</x:v>
      </x:c>
      <x:c r="B705" s="1" t="s">
        <x:v>3773</x:v>
      </x:c>
      <x:c r="C705" s="1" t="s">
        <x:v>3774</x:v>
      </x:c>
      <x:c r="D705" s="1" t="s">
        <x:v>1989</x:v>
      </x:c>
      <x:c r="E705" s="1" t="s">
        <x:v>1968</x:v>
      </x:c>
      <x:c r="F705" s="1" t="s">
        <x:v>1917</x:v>
      </x:c>
      <x:c r="G705" s="1" t="s">
        <x:v>2075</x:v>
      </x:c>
      <x:c r="H705" s="1" t="s">
        <x:v>1891</x:v>
      </x:c>
      <x:c r="I705" s="1" t="s">
        <x:v>1994</x:v>
      </x:c>
      <x:c r="J705" s="1" t="s">
        <x:v>1893</x:v>
      </x:c>
      <x:c r="K705" s="14" t="n">
        <x:v>43764</x:v>
      </x:c>
      <x:c r="L705" s="1" t="n">
        <x:f aca="0">ROUND((DATE(2026,7,31)-K705)/365.25,2)</x:f>
        <x:v>6.76</x:v>
      </x:c>
      <x:c r="M705" s="14" t="n">
        <x:v>44859</x:v>
      </x:c>
      <x:c r="N705" s="1" t="s">
        <x:v>1884</x:v>
      </x:c>
      <x:c r="O705" s="1" t="n">
        <x:v>365</x:v>
      </x:c>
      <x:c r="P705" s="14" t="n">
        <x:v>46231</x:v>
      </x:c>
      <x:c r="Q705" s="14" t="n">
        <x:v>46596</x:v>
      </x:c>
      <x:c r="R705" s="1" t="n">
        <x:f aca="0">MAX(0,DATE(2026,7,31)-Q705)</x:f>
        <x:v>0</x:v>
      </x:c>
      <x:c r="S705" s="1" t="n">
        <x:v>9</x:v>
      </x:c>
      <x:c r="T705" s="1" t="n">
        <x:v>2028</x:v>
      </x:c>
      <x:c r="U705" s="1" t="s">
        <x:v>1874</x:v>
      </x:c>
      <x:c r="V705" s="15" t="n">
        <x:v>6480.64</x:v>
      </x:c>
      <x:c r="W705" s="15" t="n">
        <x:v>6480.64</x:v>
      </x:c>
      <x:c r="X705" s="1" t="str">
        <x:f aca="0">G705&amp;" | "&amp;D705</x:f>
        <x:v>Apex-A04 | ECG Machine</x:v>
      </x:c>
      <x:c r="Y705" s="1" t="s">
        <x:v>1875</x:v>
      </x:c>
      <x:c r="Z705" s="11" t="b">
        <x:f aca="0">FALSE()</x:f>
        <x:v>0</x:v>
      </x:c>
    </x:row>
    <x:row r="706" ht="15" hidden="0" customHeight="1">
      <x:c r="A706" s="1" t="s">
        <x:v>1788</x:v>
      </x:c>
      <x:c r="B706" s="1" t="s">
        <x:v>3775</x:v>
      </x:c>
      <x:c r="C706" s="1" t="s">
        <x:v>3776</x:v>
      </x:c>
      <x:c r="D706" s="1" t="s">
        <x:v>2010</x:v>
      </x:c>
      <x:c r="E706" s="1" t="s">
        <x:v>1928</x:v>
      </x:c>
      <x:c r="F706" s="1" t="s">
        <x:v>1889</x:v>
      </x:c>
      <x:c r="G706" s="1" t="s">
        <x:v>1998</x:v>
      </x:c>
      <x:c r="H706" s="1" t="s">
        <x:v>1870</x:v>
      </x:c>
      <x:c r="I706" s="1" t="s">
        <x:v>1994</x:v>
      </x:c>
      <x:c r="J706" s="1" t="s">
        <x:v>1893</x:v>
      </x:c>
      <x:c r="K706" s="14" t="n">
        <x:v>45662</x:v>
      </x:c>
      <x:c r="L706" s="1" t="n">
        <x:f aca="0">ROUND((DATE(2026,7,31)-K706)/365.25,2)</x:f>
        <x:v>1.57</x:v>
      </x:c>
      <x:c r="M706" s="14" t="n">
        <x:v>46757</x:v>
      </x:c>
      <x:c r="N706" s="1" t="s">
        <x:v>1884</x:v>
      </x:c>
      <x:c r="O706" s="1" t="n">
        <x:v>365</x:v>
      </x:c>
      <x:c r="P706" s="14" t="n">
        <x:v>45842</x:v>
      </x:c>
      <x:c r="Q706" s="14" t="n">
        <x:v>46207</x:v>
      </x:c>
      <x:c r="R706" s="1" t="n">
        <x:f aca="0">MAX(0,DATE(2026,7,31)-Q706)</x:f>
        <x:v>27</x:v>
      </x:c>
      <x:c r="S706" s="1" t="n">
        <x:v>7</x:v>
      </x:c>
      <x:c r="T706" s="1" t="n">
        <x:v>2032</x:v>
      </x:c>
      <x:c r="U706" s="1" t="s">
        <x:v>1874</x:v>
      </x:c>
      <x:c r="V706" s="15" t="n">
        <x:v>2541.7</x:v>
      </x:c>
      <x:c r="W706" s="15" t="n">
        <x:v>2541.7</x:v>
      </x:c>
      <x:c r="X706" s="1" t="str">
        <x:f aca="0">G706&amp;" | "&amp;D706</x:f>
        <x:v>PulseWorks-A03 | Vital Signs Monitor</x:v>
      </x:c>
      <x:c r="Y706" s="1" t="s">
        <x:v>1885</x:v>
      </x:c>
      <x:c r="Z706" s="11" t="b">
        <x:f aca="0">FALSE()</x:f>
        <x:v>0</x:v>
      </x:c>
    </x:row>
    <x:row r="707" ht="15" hidden="0" customHeight="1">
      <x:c r="A707" s="1" t="s">
        <x:v>3777</x:v>
      </x:c>
      <x:c r="B707" s="1" t="s">
        <x:v>3778</x:v>
      </x:c>
      <x:c r="C707" s="1" t="s">
        <x:v>3779</x:v>
      </x:c>
      <x:c r="D707" s="1" t="s">
        <x:v>1879</x:v>
      </x:c>
      <x:c r="E707" s="1" t="s">
        <x:v>1880</x:v>
      </x:c>
      <x:c r="F707" s="1" t="s">
        <x:v>1963</x:v>
      </x:c>
      <x:c r="G707" s="1" t="s">
        <x:v>2033</x:v>
      </x:c>
      <x:c r="H707" s="1" t="s">
        <x:v>1891</x:v>
      </x:c>
      <x:c r="I707" s="1" t="s">
        <x:v>1983</x:v>
      </x:c>
      <x:c r="J707" s="1" t="s">
        <x:v>1872</x:v>
      </x:c>
      <x:c r="K707" s="14" t="n">
        <x:v>43108</x:v>
      </x:c>
      <x:c r="L707" s="1" t="n">
        <x:f aca="0">ROUND((DATE(2026,7,31)-K707)/365.25,2)</x:f>
        <x:v>8.56</x:v>
      </x:c>
      <x:c r="M707" s="14" t="n">
        <x:v>44203</x:v>
      </x:c>
      <x:c r="N707" s="1" t="s">
        <x:v>1907</x:v>
      </x:c>
      <x:c r="O707" s="1" t="n">
        <x:v>365</x:v>
      </x:c>
      <x:c r="P707" s="14" t="n">
        <x:v>45978</x:v>
      </x:c>
      <x:c r="Q707" s="14" t="n">
        <x:v>46343</x:v>
      </x:c>
      <x:c r="R707" s="1" t="n">
        <x:f aca="0">MAX(0,DATE(2026,7,31)-Q707)</x:f>
        <x:v>0</x:v>
      </x:c>
      <x:c r="S707" s="1" t="n">
        <x:v>7</x:v>
      </x:c>
      <x:c r="T707" s="1" t="n">
        <x:v>2025</x:v>
      </x:c>
      <x:c r="U707" s="1" t="s">
        <x:v>1959</x:v>
      </x:c>
      <x:c r="V707" s="15" t="n">
        <x:v>1621.62</x:v>
      </x:c>
      <x:c r="W707" s="15" t="n">
        <x:v>1621.62</x:v>
      </x:c>
      <x:c r="X707" s="1" t="str">
        <x:f aca="0">G707&amp;" | "&amp;D707</x:f>
        <x:v>ClinTech-B01 | Enteral Feeding Pump</x:v>
      </x:c>
      <x:c r="Y707" s="1" t="s">
        <x:v>1885</x:v>
      </x:c>
      <x:c r="Z707" s="11" t="b">
        <x:f aca="0">FALSE()</x:f>
        <x:v>0</x:v>
      </x:c>
    </x:row>
    <x:row r="708" ht="15" hidden="0" customHeight="1">
      <x:c r="A708" s="1" t="s">
        <x:v>3780</x:v>
      </x:c>
      <x:c r="B708" s="1" t="s">
        <x:v>3781</x:v>
      </x:c>
      <x:c r="C708" s="1" t="s">
        <x:v>3782</x:v>
      </x:c>
      <x:c r="D708" s="1" t="s">
        <x:v>1945</x:v>
      </x:c>
      <x:c r="E708" s="1" t="s">
        <x:v>1880</x:v>
      </x:c>
      <x:c r="F708" s="1" t="s">
        <x:v>1889</x:v>
      </x:c>
      <x:c r="G708" s="1" t="s">
        <x:v>2149</x:v>
      </x:c>
      <x:c r="H708" s="1" t="s">
        <x:v>1911</x:v>
      </x:c>
      <x:c r="I708" s="1" t="s">
        <x:v>1871</x:v>
      </x:c>
      <x:c r="J708" s="1" t="s">
        <x:v>1893</x:v>
      </x:c>
      <x:c r="K708" s="14" t="n">
        <x:v>45004</x:v>
      </x:c>
      <x:c r="L708" s="1" t="n">
        <x:f aca="0">ROUND((DATE(2026,7,31)-K708)/365.25,2)</x:f>
        <x:v>3.37</x:v>
      </x:c>
      <x:c r="M708" s="14" t="n">
        <x:v>46099</x:v>
      </x:c>
      <x:c r="N708" s="1" t="s">
        <x:v>1884</x:v>
      </x:c>
      <x:c r="O708" s="1" t="n">
        <x:v>180</x:v>
      </x:c>
      <x:c r="P708" s="14" t="n">
        <x:v>46126</x:v>
      </x:c>
      <x:c r="Q708" s="14" t="n">
        <x:v>46306</x:v>
      </x:c>
      <x:c r="R708" s="1" t="n">
        <x:f aca="0">MAX(0,DATE(2026,7,31)-Q708)</x:f>
        <x:v>0</x:v>
      </x:c>
      <x:c r="S708" s="1" t="n">
        <x:v>9</x:v>
      </x:c>
      <x:c r="T708" s="1" t="n">
        <x:v>2032</x:v>
      </x:c>
      <x:c r="U708" s="1" t="s">
        <x:v>1874</x:v>
      </x:c>
      <x:c r="V708" s="15" t="n">
        <x:v>2442.36</x:v>
      </x:c>
      <x:c r="W708" s="15" t="n">
        <x:v>3015.86</x:v>
      </x:c>
      <x:c r="X708" s="1" t="str">
        <x:f aca="0">G708&amp;" | "&amp;D708</x:f>
        <x:v>PulseWorks-B04 | Syringe Pump</x:v>
      </x:c>
      <x:c r="Y708" s="1" t="s">
        <x:v>1885</x:v>
      </x:c>
      <x:c r="Z708" s="11" t="b">
        <x:f aca="0">FALSE()</x:f>
        <x:v>0</x:v>
      </x:c>
    </x:row>
    <x:row r="709" ht="15" hidden="0" customHeight="1">
      <x:c r="A709" s="1" t="s">
        <x:v>1382</x:v>
      </x:c>
      <x:c r="B709" s="1" t="s">
        <x:v>3783</x:v>
      </x:c>
      <x:c r="C709" s="1" t="s">
        <x:v>3784</x:v>
      </x:c>
      <x:c r="D709" s="1" t="s">
        <x:v>1933</x:v>
      </x:c>
      <x:c r="E709" s="1" t="s">
        <x:v>1934</x:v>
      </x:c>
      <x:c r="F709" s="1" t="s">
        <x:v>1917</x:v>
      </x:c>
      <x:c r="G709" s="1" t="s">
        <x:v>1935</x:v>
      </x:c>
      <x:c r="H709" s="1" t="s">
        <x:v>1911</x:v>
      </x:c>
      <x:c r="I709" s="1" t="s">
        <x:v>1941</x:v>
      </x:c>
      <x:c r="J709" s="1" t="s">
        <x:v>1893</x:v>
      </x:c>
      <x:c r="K709" s="14" t="n">
        <x:v>44772</x:v>
      </x:c>
      <x:c r="L709" s="1" t="n">
        <x:f aca="0">ROUND((DATE(2026,7,31)-K709)/365.25,2)</x:f>
        <x:v>4</x:v>
      </x:c>
      <x:c r="M709" s="14" t="n">
        <x:v>45867</x:v>
      </x:c>
      <x:c r="N709" s="1" t="s">
        <x:v>1884</x:v>
      </x:c>
      <x:c r="O709" s="1" t="n">
        <x:v>180</x:v>
      </x:c>
      <x:c r="P709" s="14" t="n">
        <x:v>46112</x:v>
      </x:c>
      <x:c r="Q709" s="14" t="n">
        <x:v>46292</x:v>
      </x:c>
      <x:c r="R709" s="1" t="n">
        <x:f aca="0">MAX(0,DATE(2026,7,31)-Q709)</x:f>
        <x:v>0</x:v>
      </x:c>
      <x:c r="S709" s="1" t="n">
        <x:v>7</x:v>
      </x:c>
      <x:c r="T709" s="1" t="n">
        <x:v>2029</x:v>
      </x:c>
      <x:c r="U709" s="1" t="s">
        <x:v>1874</x:v>
      </x:c>
      <x:c r="V709" s="15" t="n">
        <x:v>1578.31</x:v>
      </x:c>
      <x:c r="W709" s="15" t="n">
        <x:v>1720.25</x:v>
      </x:c>
      <x:c r="X709" s="1" t="str">
        <x:f aca="0">G709&amp;" | "&amp;D709</x:f>
        <x:v>Apex-A03 | Suction Pump</x:v>
      </x:c>
      <x:c r="Y709" s="1" t="s">
        <x:v>1875</x:v>
      </x:c>
      <x:c r="Z709" s="11" t="b">
        <x:f aca="0">FALSE()</x:f>
        <x:v>0</x:v>
      </x:c>
    </x:row>
    <x:row r="710" ht="15" hidden="0" customHeight="1">
      <x:c r="A710" s="1" t="s">
        <x:v>1383</x:v>
      </x:c>
      <x:c r="B710" s="1" t="s">
        <x:v>3785</x:v>
      </x:c>
      <x:c r="C710" s="1" t="s">
        <x:v>3786</x:v>
      </x:c>
      <x:c r="D710" s="1" t="s">
        <x:v>1989</x:v>
      </x:c>
      <x:c r="E710" s="1" t="s">
        <x:v>1968</x:v>
      </x:c>
      <x:c r="F710" s="1" t="s">
        <x:v>1899</x:v>
      </x:c>
      <x:c r="G710" s="1" t="s">
        <x:v>2311</x:v>
      </x:c>
      <x:c r="H710" s="1" t="s">
        <x:v>1911</x:v>
      </x:c>
      <x:c r="I710" s="1" t="s">
        <x:v>1941</x:v>
      </x:c>
      <x:c r="J710" s="1" t="s">
        <x:v>1893</x:v>
      </x:c>
      <x:c r="K710" s="14" t="n">
        <x:v>45208</x:v>
      </x:c>
      <x:c r="L710" s="1" t="n">
        <x:f aca="0">ROUND((DATE(2026,7,31)-K710)/365.25,2)</x:f>
        <x:v>2.81</x:v>
      </x:c>
      <x:c r="M710" s="14" t="n">
        <x:v>46303</x:v>
      </x:c>
      <x:c r="N710" s="1" t="s">
        <x:v>1907</x:v>
      </x:c>
      <x:c r="O710" s="1" t="n">
        <x:v>365</x:v>
      </x:c>
      <x:c r="P710" s="14" t="n">
        <x:v>46050</x:v>
      </x:c>
      <x:c r="Q710" s="14" t="n">
        <x:v>46415</x:v>
      </x:c>
      <x:c r="R710" s="1" t="n">
        <x:f aca="0">MAX(0,DATE(2026,7,31)-Q710)</x:f>
        <x:v>0</x:v>
      </x:c>
      <x:c r="S710" s="1" t="n">
        <x:v>8</x:v>
      </x:c>
      <x:c r="T710" s="1" t="n">
        <x:v>2031</x:v>
      </x:c>
      <x:c r="U710" s="1" t="s">
        <x:v>1874</x:v>
      </x:c>
      <x:c r="V710" s="15" t="n">
        <x:v>7026.22</x:v>
      </x:c>
      <x:c r="W710" s="15" t="n">
        <x:v>8546.19</x:v>
      </x:c>
      <x:c r="X710" s="1" t="str">
        <x:f aca="0">G710&amp;" | "&amp;D710</x:f>
        <x:v>MedAxis-B03 | ECG Machine</x:v>
      </x:c>
      <x:c r="Y710" s="1" t="s">
        <x:v>1875</x:v>
      </x:c>
      <x:c r="Z710" s="11" t="b">
        <x:f aca="0">FALSE()</x:f>
        <x:v>0</x:v>
      </x:c>
    </x:row>
    <x:row r="711" ht="15" hidden="0" customHeight="1">
      <x:c r="A711" s="1" t="s">
        <x:v>3787</x:v>
      </x:c>
      <x:c r="B711" s="1" t="s">
        <x:v>3788</x:v>
      </x:c>
      <x:c r="C711" s="1" t="s">
        <x:v>3789</x:v>
      </x:c>
      <x:c r="D711" s="1" t="s">
        <x:v>1945</x:v>
      </x:c>
      <x:c r="E711" s="1" t="s">
        <x:v>1880</x:v>
      </x:c>
      <x:c r="F711" s="1" t="s">
        <x:v>1889</x:v>
      </x:c>
      <x:c r="G711" s="1" t="s">
        <x:v>2302</x:v>
      </x:c>
      <x:c r="H711" s="1" t="s">
        <x:v>1891</x:v>
      </x:c>
      <x:c r="I711" s="1" t="s">
        <x:v>1968</x:v>
      </x:c>
      <x:c r="J711" s="1" t="s">
        <x:v>1902</x:v>
      </x:c>
      <x:c r="K711" s="14" t="n">
        <x:v>43071</x:v>
      </x:c>
      <x:c r="L711" s="1" t="n">
        <x:f aca="0">ROUND((DATE(2026,7,31)-K711)/365.25,2)</x:f>
        <x:v>8.66</x:v>
      </x:c>
      <x:c r="M711" s="14" t="n">
        <x:v>44166</x:v>
      </x:c>
      <x:c r="N711" s="1" t="s">
        <x:v>1884</x:v>
      </x:c>
      <x:c r="O711" s="1" t="n">
        <x:v>365</x:v>
      </x:c>
      <x:c r="P711" s="14" t="n">
        <x:v>46136</x:v>
      </x:c>
      <x:c r="Q711" s="14" t="n">
        <x:v>46501</x:v>
      </x:c>
      <x:c r="R711" s="1" t="n">
        <x:f aca="0">MAX(0,DATE(2026,7,31)-Q711)</x:f>
        <x:v>0</x:v>
      </x:c>
      <x:c r="S711" s="1" t="n">
        <x:v>9</x:v>
      </x:c>
      <x:c r="T711" s="1" t="n">
        <x:v>2026</x:v>
      </x:c>
      <x:c r="U711" s="1" t="s">
        <x:v>1874</x:v>
      </x:c>
      <x:c r="V711" s="15" t="n">
        <x:v>2461.47</x:v>
      </x:c>
      <x:c r="W711" s="15" t="n">
        <x:v>2461.47</x:v>
      </x:c>
      <x:c r="X711" s="1" t="str">
        <x:f aca="0">G711&amp;" | "&amp;D711</x:f>
        <x:v>PulseWorks-A01 | Syringe Pump</x:v>
      </x:c>
      <x:c r="Y711" s="1" t="s">
        <x:v>1885</x:v>
      </x:c>
      <x:c r="Z711" s="11" t="b">
        <x:f aca="0">FALSE()</x:f>
        <x:v>0</x:v>
      </x:c>
    </x:row>
    <x:row r="712" ht="15" hidden="0" customHeight="1">
      <x:c r="A712" s="1" t="s">
        <x:v>1385</x:v>
      </x:c>
      <x:c r="B712" s="1" t="s">
        <x:v>3790</x:v>
      </x:c>
      <x:c r="C712" s="1" t="s">
        <x:v>3791</x:v>
      </x:c>
      <x:c r="D712" s="1" t="s">
        <x:v>1989</x:v>
      </x:c>
      <x:c r="E712" s="1" t="s">
        <x:v>1968</x:v>
      </x:c>
      <x:c r="F712" s="1" t="s">
        <x:v>1868</x:v>
      </x:c>
      <x:c r="G712" s="1" t="s">
        <x:v>2561</x:v>
      </x:c>
      <x:c r="H712" s="1" t="s">
        <x:v>1911</x:v>
      </x:c>
      <x:c r="I712" s="1" t="s">
        <x:v>1983</x:v>
      </x:c>
      <x:c r="J712" s="1" t="s">
        <x:v>1872</x:v>
      </x:c>
      <x:c r="K712" s="14" t="n">
        <x:v>44745</x:v>
      </x:c>
      <x:c r="L712" s="1" t="n">
        <x:f aca="0">ROUND((DATE(2026,7,31)-K712)/365.25,2)</x:f>
        <x:v>4.08</x:v>
      </x:c>
      <x:c r="M712" s="14" t="n">
        <x:v>45840</x:v>
      </x:c>
      <x:c r="N712" s="1" t="s">
        <x:v>1907</x:v>
      </x:c>
      <x:c r="O712" s="1" t="n">
        <x:v>365</x:v>
      </x:c>
      <x:c r="P712" s="14" t="n">
        <x:v>46163</x:v>
      </x:c>
      <x:c r="Q712" s="14" t="n">
        <x:v>46528</x:v>
      </x:c>
      <x:c r="R712" s="1" t="n">
        <x:f aca="0">MAX(0,DATE(2026,7,31)-Q712)</x:f>
        <x:v>0</x:v>
      </x:c>
      <x:c r="S712" s="1" t="n">
        <x:v>9</x:v>
      </x:c>
      <x:c r="T712" s="1" t="n">
        <x:v>2031</x:v>
      </x:c>
      <x:c r="U712" s="1" t="s">
        <x:v>1874</x:v>
      </x:c>
      <x:c r="V712" s="15" t="n">
        <x:v>7375.69</x:v>
      </x:c>
      <x:c r="W712" s="15" t="n">
        <x:v>8002.51</x:v>
      </x:c>
      <x:c r="X712" s="1" t="str">
        <x:f aca="0">G712&amp;" | "&amp;D712</x:f>
        <x:v>NovaCare-A01 | ECG Machine</x:v>
      </x:c>
      <x:c r="Y712" s="1" t="s">
        <x:v>1875</x:v>
      </x:c>
      <x:c r="Z712" s="11" t="b">
        <x:f aca="0">FALSE()</x:f>
        <x:v>0</x:v>
      </x:c>
    </x:row>
    <x:row r="713" ht="15" hidden="0" customHeight="1">
      <x:c r="A713" s="1" t="s">
        <x:v>1386</x:v>
      </x:c>
      <x:c r="B713" s="1" t="s">
        <x:v>3792</x:v>
      </x:c>
      <x:c r="C713" s="1" t="s">
        <x:v>3793</x:v>
      </x:c>
      <x:c r="D713" s="1" t="s">
        <x:v>1927</x:v>
      </x:c>
      <x:c r="E713" s="1" t="s">
        <x:v>1928</x:v>
      </x:c>
      <x:c r="F713" s="1" t="s">
        <x:v>1963</x:v>
      </x:c>
      <x:c r="G713" s="1" t="s">
        <x:v>2033</x:v>
      </x:c>
      <x:c r="H713" s="1" t="s">
        <x:v>1870</x:v>
      </x:c>
      <x:c r="I713" s="1" t="s">
        <x:v>1892</x:v>
      </x:c>
      <x:c r="J713" s="1" t="s">
        <x:v>1893</x:v>
      </x:c>
      <x:c r="K713" s="14" t="n">
        <x:v>44863</x:v>
      </x:c>
      <x:c r="L713" s="1" t="n">
        <x:f aca="0">ROUND((DATE(2026,7,31)-K713)/365.25,2)</x:f>
        <x:v>3.75</x:v>
      </x:c>
      <x:c r="M713" s="14" t="n">
        <x:v>45958</x:v>
      </x:c>
      <x:c r="N713" s="1" t="s">
        <x:v>1884</x:v>
      </x:c>
      <x:c r="O713" s="1" t="n">
        <x:v>180</x:v>
      </x:c>
      <x:c r="P713" s="14" t="n">
        <x:v>46160</x:v>
      </x:c>
      <x:c r="Q713" s="14" t="n">
        <x:v>46340</x:v>
      </x:c>
      <x:c r="R713" s="1" t="n">
        <x:f aca="0">MAX(0,DATE(2026,7,31)-Q713)</x:f>
        <x:v>0</x:v>
      </x:c>
      <x:c r="S713" s="1" t="n">
        <x:v>8</x:v>
      </x:c>
      <x:c r="T713" s="1" t="n">
        <x:v>2030</x:v>
      </x:c>
      <x:c r="U713" s="1" t="s">
        <x:v>1874</x:v>
      </x:c>
      <x:c r="V713" s="15" t="n">
        <x:v>7234.63</x:v>
      </x:c>
      <x:c r="W713" s="15" t="n">
        <x:v>8607.96</x:v>
      </x:c>
      <x:c r="X713" s="1" t="str">
        <x:f aca="0">G713&amp;" | "&amp;D713</x:f>
        <x:v>ClinTech-B01 | Patient Monitor</x:v>
      </x:c>
      <x:c r="Y713" s="1" t="s">
        <x:v>1875</x:v>
      </x:c>
      <x:c r="Z713" s="11" t="b">
        <x:f aca="0">FALSE()</x:f>
        <x:v>0</x:v>
      </x:c>
    </x:row>
    <x:row r="714" ht="15" hidden="0" customHeight="1">
      <x:c r="A714" s="1" t="s">
        <x:v>1387</x:v>
      </x:c>
      <x:c r="B714" s="1" t="s">
        <x:v>3794</x:v>
      </x:c>
      <x:c r="C714" s="1" t="s">
        <x:v>3795</x:v>
      </x:c>
      <x:c r="D714" s="1" t="s">
        <x:v>1933</x:v>
      </x:c>
      <x:c r="E714" s="1" t="s">
        <x:v>1934</x:v>
      </x:c>
      <x:c r="F714" s="1" t="s">
        <x:v>1868</x:v>
      </x:c>
      <x:c r="G714" s="1" t="s">
        <x:v>2079</x:v>
      </x:c>
      <x:c r="H714" s="1" t="s">
        <x:v>1870</x:v>
      </x:c>
      <x:c r="I714" s="1" t="s">
        <x:v>1968</x:v>
      </x:c>
      <x:c r="J714" s="1" t="s">
        <x:v>1893</x:v>
      </x:c>
      <x:c r="K714" s="14" t="n">
        <x:v>45159</x:v>
      </x:c>
      <x:c r="L714" s="1" t="n">
        <x:f aca="0">ROUND((DATE(2026,7,31)-K714)/365.25,2)</x:f>
        <x:v>2.94</x:v>
      </x:c>
      <x:c r="M714" s="14" t="n">
        <x:v>46254</x:v>
      </x:c>
      <x:c r="N714" s="1" t="s">
        <x:v>1884</x:v>
      </x:c>
      <x:c r="O714" s="1" t="n">
        <x:v>180</x:v>
      </x:c>
      <x:c r="P714" s="14" t="n">
        <x:v>46105</x:v>
      </x:c>
      <x:c r="Q714" s="14" t="n">
        <x:v>46285</x:v>
      </x:c>
      <x:c r="R714" s="1" t="n">
        <x:f aca="0">MAX(0,DATE(2026,7,31)-Q714)</x:f>
        <x:v>0</x:v>
      </x:c>
      <x:c r="S714" s="1" t="n">
        <x:v>8</x:v>
      </x:c>
      <x:c r="T714" s="1" t="n">
        <x:v>2031</x:v>
      </x:c>
      <x:c r="U714" s="1" t="s">
        <x:v>1874</x:v>
      </x:c>
      <x:c r="V714" s="15" t="n">
        <x:v>1641.3</x:v>
      </x:c>
      <x:c r="W714" s="15" t="n">
        <x:v>1948.01</x:v>
      </x:c>
      <x:c r="X714" s="1" t="str">
        <x:f aca="0">G714&amp;" | "&amp;D714</x:f>
        <x:v>NovaCare-C03 | Suction Pump</x:v>
      </x:c>
      <x:c r="Y714" s="1" t="s">
        <x:v>1875</x:v>
      </x:c>
      <x:c r="Z714" s="11" t="b">
        <x:f aca="0">FALSE()</x:f>
        <x:v>0</x:v>
      </x:c>
    </x:row>
    <x:row r="715" ht="15" hidden="0" customHeight="1">
      <x:c r="A715" s="1" t="s">
        <x:v>3796</x:v>
      </x:c>
      <x:c r="B715" s="1" t="s">
        <x:v>3797</x:v>
      </x:c>
      <x:c r="C715" s="1" t="s">
        <x:v>3798</x:v>
      </x:c>
      <x:c r="D715" s="1" t="s">
        <x:v>1915</x:v>
      </x:c>
      <x:c r="E715" s="1" t="s">
        <x:v>1916</x:v>
      </x:c>
      <x:c r="F715" s="1" t="s">
        <x:v>1917</x:v>
      </x:c>
      <x:c r="G715" s="1" t="s">
        <x:v>2277</x:v>
      </x:c>
      <x:c r="H715" s="1" t="s">
        <x:v>1891</x:v>
      </x:c>
      <x:c r="I715" s="1" t="s">
        <x:v>1923</x:v>
      </x:c>
      <x:c r="J715" s="1" t="s">
        <x:v>1902</x:v>
      </x:c>
      <x:c r="K715" s="14" t="n">
        <x:v>43244</x:v>
      </x:c>
      <x:c r="L715" s="1" t="n">
        <x:f aca="0">ROUND((DATE(2026,7,31)-K715)/365.25,2)</x:f>
        <x:v>8.19</x:v>
      </x:c>
      <x:c r="M715" s="14" t="n">
        <x:v>44339</x:v>
      </x:c>
      <x:c r="N715" s="1" t="s">
        <x:v>1907</x:v>
      </x:c>
      <x:c r="O715" s="1" t="n">
        <x:v>365</x:v>
      </x:c>
      <x:c r="P715" s="14" t="n">
        <x:v>46210</x:v>
      </x:c>
      <x:c r="Q715" s="14" t="n">
        <x:v>46575</x:v>
      </x:c>
      <x:c r="R715" s="1" t="n">
        <x:f aca="0">MAX(0,DATE(2026,7,31)-Q715)</x:f>
        <x:v>0</x:v>
      </x:c>
      <x:c r="S715" s="1" t="n">
        <x:v>10</x:v>
      </x:c>
      <x:c r="T715" s="1" t="n">
        <x:v>2028</x:v>
      </x:c>
      <x:c r="U715" s="1" t="s">
        <x:v>1874</x:v>
      </x:c>
      <x:c r="V715" s="15" t="n">
        <x:v>30920.13</x:v>
      </x:c>
      <x:c r="W715" s="15" t="n">
        <x:v>31192.81</x:v>
      </x:c>
      <x:c r="X715" s="1" t="str">
        <x:f aca="0">G715&amp;" | "&amp;D715</x:f>
        <x:v>Apex-C02 | Ventilator</x:v>
      </x:c>
      <x:c r="Y715" s="1" t="s">
        <x:v>1885</x:v>
      </x:c>
      <x:c r="Z715" s="11" t="b">
        <x:f aca="0">FALSE()</x:f>
        <x:v>0</x:v>
      </x:c>
    </x:row>
    <x:row r="716" ht="15" hidden="0" customHeight="1">
      <x:c r="A716" s="1" t="s">
        <x:v>1388</x:v>
      </x:c>
      <x:c r="B716" s="1" t="s">
        <x:v>3799</x:v>
      </x:c>
      <x:c r="C716" s="1" t="s">
        <x:v>3800</x:v>
      </x:c>
      <x:c r="D716" s="1" t="s">
        <x:v>1888</x:v>
      </x:c>
      <x:c r="E716" s="1" t="s">
        <x:v>1880</x:v>
      </x:c>
      <x:c r="F716" s="1" t="s">
        <x:v>1899</x:v>
      </x:c>
      <x:c r="G716" s="1" t="s">
        <x:v>2523</x:v>
      </x:c>
      <x:c r="H716" s="1" t="s">
        <x:v>1870</x:v>
      </x:c>
      <x:c r="I716" s="1" t="s">
        <x:v>1994</x:v>
      </x:c>
      <x:c r="J716" s="1" t="s">
        <x:v>1893</x:v>
      </x:c>
      <x:c r="K716" s="14" t="n">
        <x:v>44382</x:v>
      </x:c>
      <x:c r="L716" s="1" t="n">
        <x:f aca="0">ROUND((DATE(2026,7,31)-K716)/365.25,2)</x:f>
        <x:v>5.07</x:v>
      </x:c>
      <x:c r="M716" s="14" t="n">
        <x:v>45477</x:v>
      </x:c>
      <x:c r="N716" s="1" t="s">
        <x:v>1907</x:v>
      </x:c>
      <x:c r="O716" s="1" t="n">
        <x:v>180</x:v>
      </x:c>
      <x:c r="P716" s="14" t="n">
        <x:v>46113</x:v>
      </x:c>
      <x:c r="Q716" s="14" t="n">
        <x:v>46293</x:v>
      </x:c>
      <x:c r="R716" s="1" t="n">
        <x:f aca="0">MAX(0,DATE(2026,7,31)-Q716)</x:f>
        <x:v>0</x:v>
      </x:c>
      <x:c r="S716" s="1" t="n">
        <x:v>10</x:v>
      </x:c>
      <x:c r="T716" s="1" t="n">
        <x:v>2031</x:v>
      </x:c>
      <x:c r="U716" s="1" t="s">
        <x:v>1874</x:v>
      </x:c>
      <x:c r="V716" s="15" t="n">
        <x:v>3029.96</x:v>
      </x:c>
      <x:c r="W716" s="15" t="n">
        <x:v>3894.36</x:v>
      </x:c>
      <x:c r="X716" s="1" t="str">
        <x:f aca="0">G716&amp;" | "&amp;D716</x:f>
        <x:v>MedAxis-A03 | Infusion Pump</x:v>
      </x:c>
      <x:c r="Y716" s="1" t="s">
        <x:v>1875</x:v>
      </x:c>
      <x:c r="Z716" s="11" t="b">
        <x:f aca="0">FALSE()</x:f>
        <x:v>0</x:v>
      </x:c>
    </x:row>
    <x:row r="717" ht="15" hidden="0" customHeight="1">
      <x:c r="A717" s="1" t="s">
        <x:v>1389</x:v>
      </x:c>
      <x:c r="B717" s="1" t="s">
        <x:v>3801</x:v>
      </x:c>
      <x:c r="C717" s="1" t="s">
        <x:v>3802</x:v>
      </x:c>
      <x:c r="D717" s="1" t="s">
        <x:v>1897</x:v>
      </x:c>
      <x:c r="E717" s="1" t="s">
        <x:v>1898</x:v>
      </x:c>
      <x:c r="F717" s="1" t="s">
        <x:v>1881</x:v>
      </x:c>
      <x:c r="G717" s="1" t="s">
        <x:v>2175</x:v>
      </x:c>
      <x:c r="H717" s="1" t="s">
        <x:v>1870</x:v>
      </x:c>
      <x:c r="I717" s="1" t="s">
        <x:v>1941</x:v>
      </x:c>
      <x:c r="J717" s="1" t="s">
        <x:v>1902</x:v>
      </x:c>
      <x:c r="K717" s="14" t="n">
        <x:v>44330</x:v>
      </x:c>
      <x:c r="L717" s="1" t="n">
        <x:f aca="0">ROUND((DATE(2026,7,31)-K717)/365.25,2)</x:f>
        <x:v>5.21</x:v>
      </x:c>
      <x:c r="M717" s="14" t="n">
        <x:v>45425</x:v>
      </x:c>
      <x:c r="N717" s="1" t="s">
        <x:v>1907</x:v>
      </x:c>
      <x:c r="O717" s="1" t="n">
        <x:v>365</x:v>
      </x:c>
      <x:c r="P717" s="14" t="n">
        <x:v>46160</x:v>
      </x:c>
      <x:c r="Q717" s="14" t="n">
        <x:v>46525</x:v>
      </x:c>
      <x:c r="R717" s="1" t="n">
        <x:f aca="0">MAX(0,DATE(2026,7,31)-Q717)</x:f>
        <x:v>0</x:v>
      </x:c>
      <x:c r="S717" s="1" t="n">
        <x:v>10</x:v>
      </x:c>
      <x:c r="T717" s="1" t="n">
        <x:v>2031</x:v>
      </x:c>
      <x:c r="U717" s="1" t="s">
        <x:v>1874</x:v>
      </x:c>
      <x:c r="V717" s="15" t="n">
        <x:v>14606.77</x:v>
      </x:c>
      <x:c r="W717" s="15" t="n">
        <x:v>16069.33</x:v>
      </x:c>
      <x:c r="X717" s="1" t="str">
        <x:f aca="0">G717&amp;" | "&amp;D717</x:f>
        <x:v>Helix-B01 | Defibrillator</x:v>
      </x:c>
      <x:c r="Y717" s="1" t="s">
        <x:v>1875</x:v>
      </x:c>
      <x:c r="Z717" s="11" t="b">
        <x:f aca="0">FALSE()</x:f>
        <x:v>0</x:v>
      </x:c>
    </x:row>
    <x:row r="718" ht="15" hidden="0" customHeight="1">
      <x:c r="A718" s="1" t="s">
        <x:v>3803</x:v>
      </x:c>
      <x:c r="B718" s="1" t="s">
        <x:v>3804</x:v>
      </x:c>
      <x:c r="C718" s="1" t="s">
        <x:v>3805</x:v>
      </x:c>
      <x:c r="D718" s="1" t="s">
        <x:v>2010</x:v>
      </x:c>
      <x:c r="E718" s="1" t="s">
        <x:v>1928</x:v>
      </x:c>
      <x:c r="F718" s="1" t="s">
        <x:v>1881</x:v>
      </x:c>
      <x:c r="G718" s="1" t="s">
        <x:v>2274</x:v>
      </x:c>
      <x:c r="H718" s="1" t="s">
        <x:v>1870</x:v>
      </x:c>
      <x:c r="I718" s="1" t="s">
        <x:v>1994</x:v>
      </x:c>
      <x:c r="J718" s="1" t="s">
        <x:v>1872</x:v>
      </x:c>
      <x:c r="K718" s="14" t="n">
        <x:v>45277</x:v>
      </x:c>
      <x:c r="L718" s="1" t="n">
        <x:f aca="0">ROUND((DATE(2026,7,31)-K718)/365.25,2)</x:f>
        <x:v>2.62</x:v>
      </x:c>
      <x:c r="M718" s="14" t="n">
        <x:v>46372</x:v>
      </x:c>
      <x:c r="N718" s="1" t="s">
        <x:v>1884</x:v>
      </x:c>
      <x:c r="O718" s="1" t="n">
        <x:v>365</x:v>
      </x:c>
      <x:c r="P718" s="14" t="n">
        <x:v>46191</x:v>
      </x:c>
      <x:c r="Q718" s="14" t="n">
        <x:v>46556</x:v>
      </x:c>
      <x:c r="R718" s="1" t="n">
        <x:f aca="0">MAX(0,DATE(2026,7,31)-Q718)</x:f>
        <x:v>0</x:v>
      </x:c>
      <x:c r="S718" s="1" t="n">
        <x:v>8</x:v>
      </x:c>
      <x:c r="T718" s="1" t="n">
        <x:v>2031</x:v>
      </x:c>
      <x:c r="U718" s="1" t="s">
        <x:v>1874</x:v>
      </x:c>
      <x:c r="V718" s="15" t="n">
        <x:v>1948.9</x:v>
      </x:c>
      <x:c r="W718" s="15" t="n">
        <x:v>2498.15</x:v>
      </x:c>
      <x:c r="X718" s="1" t="str">
        <x:f aca="0">G718&amp;" | "&amp;D718</x:f>
        <x:v>Helix-C04 | Vital Signs Monitor</x:v>
      </x:c>
      <x:c r="Y718" s="1" t="s">
        <x:v>1885</x:v>
      </x:c>
      <x:c r="Z718" s="11" t="b">
        <x:f aca="0">FALSE()</x:f>
        <x:v>0</x:v>
      </x:c>
    </x:row>
    <x:row r="719" ht="15" hidden="0" customHeight="1">
      <x:c r="A719" s="1" t="s">
        <x:v>1390</x:v>
      </x:c>
      <x:c r="B719" s="1" t="s">
        <x:v>3806</x:v>
      </x:c>
      <x:c r="C719" s="1" t="s">
        <x:v>3807</x:v>
      </x:c>
      <x:c r="D719" s="1" t="s">
        <x:v>2010</x:v>
      </x:c>
      <x:c r="E719" s="1" t="s">
        <x:v>1928</x:v>
      </x:c>
      <x:c r="F719" s="1" t="s">
        <x:v>1881</x:v>
      </x:c>
      <x:c r="G719" s="1" t="s">
        <x:v>1882</x:v>
      </x:c>
      <x:c r="H719" s="1" t="s">
        <x:v>1870</x:v>
      </x:c>
      <x:c r="I719" s="1" t="s">
        <x:v>1892</x:v>
      </x:c>
      <x:c r="J719" s="1" t="s">
        <x:v>1893</x:v>
      </x:c>
      <x:c r="K719" s="14" t="n">
        <x:v>44135</x:v>
      </x:c>
      <x:c r="L719" s="1" t="n">
        <x:f aca="0">ROUND((DATE(2026,7,31)-K719)/365.25,2)</x:f>
        <x:v>5.75</x:v>
      </x:c>
      <x:c r="M719" s="14" t="n">
        <x:v>45230</x:v>
      </x:c>
      <x:c r="N719" s="1" t="s">
        <x:v>1884</x:v>
      </x:c>
      <x:c r="O719" s="1" t="n">
        <x:v>365</x:v>
      </x:c>
      <x:c r="P719" s="14" t="n">
        <x:v>46138</x:v>
      </x:c>
      <x:c r="Q719" s="14" t="n">
        <x:v>46503</x:v>
      </x:c>
      <x:c r="R719" s="1" t="n">
        <x:f aca="0">MAX(0,DATE(2026,7,31)-Q719)</x:f>
        <x:v>0</x:v>
      </x:c>
      <x:c r="S719" s="1" t="n">
        <x:v>7</x:v>
      </x:c>
      <x:c r="T719" s="1" t="n">
        <x:v>2027</x:v>
      </x:c>
      <x:c r="U719" s="1" t="s">
        <x:v>1874</x:v>
      </x:c>
      <x:c r="V719" s="15" t="n">
        <x:v>2436.51</x:v>
      </x:c>
      <x:c r="W719" s="15" t="n">
        <x:v>2436.51</x:v>
      </x:c>
      <x:c r="X719" s="1" t="str">
        <x:f aca="0">G719&amp;" | "&amp;D719</x:f>
        <x:v>Helix-C03 | Vital Signs Monitor</x:v>
      </x:c>
      <x:c r="Y719" s="1" t="s">
        <x:v>1875</x:v>
      </x:c>
      <x:c r="Z719" s="11" t="b">
        <x:f aca="0">FALSE()</x:f>
        <x:v>0</x:v>
      </x:c>
    </x:row>
    <x:row r="720" ht="15" hidden="0" customHeight="1">
      <x:c r="A720" s="1" t="s">
        <x:v>3808</x:v>
      </x:c>
      <x:c r="B720" s="1" t="s">
        <x:v>3809</x:v>
      </x:c>
      <x:c r="C720" s="1" t="s">
        <x:v>3810</x:v>
      </x:c>
      <x:c r="D720" s="1" t="s">
        <x:v>2010</x:v>
      </x:c>
      <x:c r="E720" s="1" t="s">
        <x:v>1928</x:v>
      </x:c>
      <x:c r="F720" s="1" t="s">
        <x:v>1881</x:v>
      </x:c>
      <x:c r="G720" s="1" t="s">
        <x:v>2332</x:v>
      </x:c>
      <x:c r="H720" s="1" t="s">
        <x:v>1911</x:v>
      </x:c>
      <x:c r="I720" s="1" t="s">
        <x:v>1919</x:v>
      </x:c>
      <x:c r="J720" s="1" t="s">
        <x:v>1872</x:v>
      </x:c>
      <x:c r="K720" s="14" t="n">
        <x:v>45109</x:v>
      </x:c>
      <x:c r="L720" s="1" t="n">
        <x:f aca="0">ROUND((DATE(2026,7,31)-K720)/365.25,2)</x:f>
        <x:v>3.08</x:v>
      </x:c>
      <x:c r="M720" s="14" t="n">
        <x:v>46204</x:v>
      </x:c>
      <x:c r="N720" s="1" t="s">
        <x:v>1884</x:v>
      </x:c>
      <x:c r="O720" s="1" t="n">
        <x:v>365</x:v>
      </x:c>
      <x:c r="P720" s="14" t="n">
        <x:v>46165</x:v>
      </x:c>
      <x:c r="Q720" s="14" t="n">
        <x:v>46530</x:v>
      </x:c>
      <x:c r="R720" s="1" t="n">
        <x:f aca="0">MAX(0,DATE(2026,7,31)-Q720)</x:f>
        <x:v>0</x:v>
      </x:c>
      <x:c r="S720" s="1" t="n">
        <x:v>8</x:v>
      </x:c>
      <x:c r="T720" s="1" t="n">
        <x:v>2031</x:v>
      </x:c>
      <x:c r="U720" s="1" t="s">
        <x:v>1999</x:v>
      </x:c>
      <x:c r="V720" s="15" t="n">
        <x:v>1862.63</x:v>
      </x:c>
      <x:c r="W720" s="15" t="n">
        <x:v>2935.77</x:v>
      </x:c>
      <x:c r="X720" s="1" t="str">
        <x:f aca="0">G720&amp;" | "&amp;D720</x:f>
        <x:v>Helix-C02 | Vital Signs Monitor</x:v>
      </x:c>
      <x:c r="Y720" s="1" t="s">
        <x:v>1885</x:v>
      </x:c>
      <x:c r="Z720" s="11" t="b">
        <x:f aca="0">FALSE()</x:f>
        <x:v>0</x:v>
      </x:c>
    </x:row>
    <x:row r="721" ht="15" hidden="0" customHeight="1">
      <x:c r="A721" s="1" t="s">
        <x:v>1392</x:v>
      </x:c>
      <x:c r="B721" s="1" t="s">
        <x:v>3811</x:v>
      </x:c>
      <x:c r="C721" s="1" t="s">
        <x:v>3812</x:v>
      </x:c>
      <x:c r="D721" s="1" t="s">
        <x:v>1945</x:v>
      </x:c>
      <x:c r="E721" s="1" t="s">
        <x:v>1880</x:v>
      </x:c>
      <x:c r="F721" s="1" t="s">
        <x:v>1881</x:v>
      </x:c>
      <x:c r="G721" s="1" t="s">
        <x:v>2070</x:v>
      </x:c>
      <x:c r="H721" s="1" t="s">
        <x:v>1911</x:v>
      </x:c>
      <x:c r="I721" s="1" t="s">
        <x:v>1892</x:v>
      </x:c>
      <x:c r="J721" s="1" t="s">
        <x:v>1902</x:v>
      </x:c>
      <x:c r="K721" s="14" t="n">
        <x:v>42403</x:v>
      </x:c>
      <x:c r="L721" s="1" t="n">
        <x:f aca="0">ROUND((DATE(2026,7,31)-K721)/365.25,2)</x:f>
        <x:v>10.49</x:v>
      </x:c>
      <x:c r="M721" s="14" t="n">
        <x:v>43498</x:v>
      </x:c>
      <x:c r="N721" s="1" t="s">
        <x:v>1873</x:v>
      </x:c>
      <x:c r="O721" s="1" t="n">
        <x:v>365</x:v>
      </x:c>
      <x:c r="P721" s="14" t="n">
        <x:v>46196</x:v>
      </x:c>
      <x:c r="Q721" s="14" t="n">
        <x:v>46561</x:v>
      </x:c>
      <x:c r="R721" s="1" t="n">
        <x:f aca="0">MAX(0,DATE(2026,7,31)-Q721)</x:f>
        <x:v>0</x:v>
      </x:c>
      <x:c r="S721" s="1" t="n">
        <x:v>8</x:v>
      </x:c>
      <x:c r="T721" s="1" t="n">
        <x:v>2024</x:v>
      </x:c>
      <x:c r="U721" s="1" t="s">
        <x:v>1874</x:v>
      </x:c>
      <x:c r="V721" s="15" t="n">
        <x:v>1949.19</x:v>
      </x:c>
      <x:c r="W721" s="15" t="n">
        <x:v>2716.28</x:v>
      </x:c>
      <x:c r="X721" s="1" t="str">
        <x:f aca="0">G721&amp;" | "&amp;D721</x:f>
        <x:v>Helix-B03 | Syringe Pump</x:v>
      </x:c>
      <x:c r="Y721" s="1" t="s">
        <x:v>1875</x:v>
      </x:c>
      <x:c r="Z721" s="11" t="b">
        <x:f aca="0">FALSE()</x:f>
        <x:v>0</x:v>
      </x:c>
    </x:row>
    <x:row r="722" ht="15" hidden="0" customHeight="1">
      <x:c r="A722" s="1" t="s">
        <x:v>3813</x:v>
      </x:c>
      <x:c r="B722" s="1" t="s">
        <x:v>3814</x:v>
      </x:c>
      <x:c r="C722" s="1" t="s">
        <x:v>3815</x:v>
      </x:c>
      <x:c r="D722" s="1" t="s">
        <x:v>1989</x:v>
      </x:c>
      <x:c r="E722" s="1" t="s">
        <x:v>1968</x:v>
      </x:c>
      <x:c r="F722" s="1" t="s">
        <x:v>1963</x:v>
      </x:c>
      <x:c r="G722" s="1" t="s">
        <x:v>1964</x:v>
      </x:c>
      <x:c r="H722" s="1" t="s">
        <x:v>1870</x:v>
      </x:c>
      <x:c r="I722" s="1" t="s">
        <x:v>1892</x:v>
      </x:c>
      <x:c r="J722" s="1" t="s">
        <x:v>1893</x:v>
      </x:c>
      <x:c r="K722" s="14" t="n">
        <x:v>42939</x:v>
      </x:c>
      <x:c r="L722" s="1" t="n">
        <x:f aca="0">ROUND((DATE(2026,7,31)-K722)/365.25,2)</x:f>
        <x:v>9.02</x:v>
      </x:c>
      <x:c r="M722" s="14" t="n">
        <x:v>44034</x:v>
      </x:c>
      <x:c r="N722" s="1" t="s">
        <x:v>1884</x:v>
      </x:c>
      <x:c r="O722" s="1" t="n">
        <x:v>365</x:v>
      </x:c>
      <x:c r="P722" s="14" t="n">
        <x:v>45931</x:v>
      </x:c>
      <x:c r="Q722" s="14" t="n">
        <x:v>46296</x:v>
      </x:c>
      <x:c r="R722" s="1" t="n">
        <x:f aca="0">MAX(0,DATE(2026,7,31)-Q722)</x:f>
        <x:v>0</x:v>
      </x:c>
      <x:c r="S722" s="1" t="n">
        <x:v>8</x:v>
      </x:c>
      <x:c r="T722" s="1" t="n">
        <x:v>2025</x:v>
      </x:c>
      <x:c r="U722" s="1" t="s">
        <x:v>1874</x:v>
      </x:c>
      <x:c r="V722" s="15" t="n">
        <x:v>7734.76</x:v>
      </x:c>
      <x:c r="W722" s="15" t="n">
        <x:v>7734.76</x:v>
      </x:c>
      <x:c r="X722" s="1" t="str">
        <x:f aca="0">G722&amp;" | "&amp;D722</x:f>
        <x:v>ClinTech-C01 | ECG Machine</x:v>
      </x:c>
      <x:c r="Y722" s="1" t="s">
        <x:v>1885</x:v>
      </x:c>
      <x:c r="Z722" s="11" t="b">
        <x:f aca="0">FALSE()</x:f>
        <x:v>0</x:v>
      </x:c>
    </x:row>
    <x:row r="723" ht="15" hidden="0" customHeight="1">
      <x:c r="A723" s="1" t="s">
        <x:v>3816</x:v>
      </x:c>
      <x:c r="B723" s="1" t="s">
        <x:v>3817</x:v>
      </x:c>
      <x:c r="C723" s="1" t="s">
        <x:v>3818</x:v>
      </x:c>
      <x:c r="D723" s="1" t="s">
        <x:v>1927</x:v>
      </x:c>
      <x:c r="E723" s="1" t="s">
        <x:v>1928</x:v>
      </x:c>
      <x:c r="F723" s="1" t="s">
        <x:v>1963</x:v>
      </x:c>
      <x:c r="G723" s="1" t="s">
        <x:v>2033</x:v>
      </x:c>
      <x:c r="H723" s="1" t="s">
        <x:v>1911</x:v>
      </x:c>
      <x:c r="I723" s="1" t="s">
        <x:v>1892</x:v>
      </x:c>
      <x:c r="J723" s="1" t="s">
        <x:v>1902</x:v>
      </x:c>
      <x:c r="K723" s="14" t="n">
        <x:v>45262</x:v>
      </x:c>
      <x:c r="L723" s="1" t="n">
        <x:f aca="0">ROUND((DATE(2026,7,31)-K723)/365.25,2)</x:f>
        <x:v>2.66</x:v>
      </x:c>
      <x:c r="M723" s="14" t="n">
        <x:v>46357</x:v>
      </x:c>
      <x:c r="N723" s="1" t="s">
        <x:v>1907</x:v>
      </x:c>
      <x:c r="O723" s="1" t="n">
        <x:v>365</x:v>
      </x:c>
      <x:c r="P723" s="14" t="n">
        <x:v>45980</x:v>
      </x:c>
      <x:c r="Q723" s="14" t="n">
        <x:v>46345</x:v>
      </x:c>
      <x:c r="R723" s="1" t="n">
        <x:f aca="0">MAX(0,DATE(2026,7,31)-Q723)</x:f>
        <x:v>0</x:v>
      </x:c>
      <x:c r="S723" s="1" t="n">
        <x:v>9</x:v>
      </x:c>
      <x:c r="T723" s="1" t="n">
        <x:v>2032</x:v>
      </x:c>
      <x:c r="U723" s="1" t="s">
        <x:v>1874</x:v>
      </x:c>
      <x:c r="V723" s="15" t="n">
        <x:v>8305.58</x:v>
      </x:c>
      <x:c r="W723" s="15" t="n">
        <x:v>10340.94</x:v>
      </x:c>
      <x:c r="X723" s="1" t="str">
        <x:f aca="0">G723&amp;" | "&amp;D723</x:f>
        <x:v>ClinTech-B01 | Patient Monitor</x:v>
      </x:c>
      <x:c r="Y723" s="1" t="s">
        <x:v>1885</x:v>
      </x:c>
      <x:c r="Z723" s="11" t="b">
        <x:f aca="0">FALSE()</x:f>
        <x:v>0</x:v>
      </x:c>
    </x:row>
    <x:row r="724" ht="15" hidden="0" customHeight="1">
      <x:c r="A724" s="1" t="s">
        <x:v>3819</x:v>
      </x:c>
      <x:c r="B724" s="1" t="s">
        <x:v>3820</x:v>
      </x:c>
      <x:c r="C724" s="1" t="s">
        <x:v>3821</x:v>
      </x:c>
      <x:c r="D724" s="1" t="s">
        <x:v>1879</x:v>
      </x:c>
      <x:c r="E724" s="1" t="s">
        <x:v>1880</x:v>
      </x:c>
      <x:c r="F724" s="1" t="s">
        <x:v>1963</x:v>
      </x:c>
      <x:c r="G724" s="1" t="s">
        <x:v>2007</x:v>
      </x:c>
      <x:c r="H724" s="1" t="s">
        <x:v>1870</x:v>
      </x:c>
      <x:c r="I724" s="1" t="s">
        <x:v>1883</x:v>
      </x:c>
      <x:c r="J724" s="1" t="s">
        <x:v>1872</x:v>
      </x:c>
      <x:c r="K724" s="14" t="n">
        <x:v>42647</x:v>
      </x:c>
      <x:c r="L724" s="1" t="n">
        <x:f aca="0">ROUND((DATE(2026,7,31)-K724)/365.25,2)</x:f>
        <x:v>9.82</x:v>
      </x:c>
      <x:c r="M724" s="14" t="n">
        <x:v>43742</x:v>
      </x:c>
      <x:c r="N724" s="1" t="s">
        <x:v>1884</x:v>
      </x:c>
      <x:c r="O724" s="1" t="n">
        <x:v>365</x:v>
      </x:c>
      <x:c r="P724" s="14" t="n">
        <x:v>46134</x:v>
      </x:c>
      <x:c r="Q724" s="14" t="n">
        <x:v>46499</x:v>
      </x:c>
      <x:c r="R724" s="1" t="n">
        <x:f aca="0">MAX(0,DATE(2026,7,31)-Q724)</x:f>
        <x:v>0</x:v>
      </x:c>
      <x:c r="S724" s="1" t="n">
        <x:v>9</x:v>
      </x:c>
      <x:c r="T724" s="1" t="n">
        <x:v>2025</x:v>
      </x:c>
      <x:c r="U724" s="1" t="s">
        <x:v>1874</x:v>
      </x:c>
      <x:c r="V724" s="15" t="n">
        <x:v>1467.71</x:v>
      </x:c>
      <x:c r="W724" s="15" t="n">
        <x:v>1710.21</x:v>
      </x:c>
      <x:c r="X724" s="1" t="str">
        <x:f aca="0">G724&amp;" | "&amp;D724</x:f>
        <x:v>ClinTech-C04 | Enteral Feeding Pump</x:v>
      </x:c>
      <x:c r="Y724" s="1" t="s">
        <x:v>1885</x:v>
      </x:c>
      <x:c r="Z724" s="11" t="b">
        <x:f aca="0">FALSE()</x:f>
        <x:v>0</x:v>
      </x:c>
    </x:row>
    <x:row r="725" ht="15" hidden="0" customHeight="1">
      <x:c r="A725" s="1" t="s">
        <x:v>3822</x:v>
      </x:c>
      <x:c r="B725" s="1" t="s">
        <x:v>3823</x:v>
      </x:c>
      <x:c r="C725" s="1" t="s">
        <x:v>3824</x:v>
      </x:c>
      <x:c r="D725" s="1" t="s">
        <x:v>1933</x:v>
      </x:c>
      <x:c r="E725" s="1" t="s">
        <x:v>1934</x:v>
      </x:c>
      <x:c r="F725" s="1" t="s">
        <x:v>1881</x:v>
      </x:c>
      <x:c r="G725" s="1" t="s">
        <x:v>1971</x:v>
      </x:c>
      <x:c r="H725" s="1" t="s">
        <x:v>1891</x:v>
      </x:c>
      <x:c r="I725" s="1" t="s">
        <x:v>1994</x:v>
      </x:c>
      <x:c r="J725" s="1" t="s">
        <x:v>1893</x:v>
      </x:c>
      <x:c r="K725" s="14" t="n">
        <x:v>45387</x:v>
      </x:c>
      <x:c r="L725" s="1" t="n">
        <x:f aca="0">ROUND((DATE(2026,7,31)-K725)/365.25,2)</x:f>
        <x:v>2.32</x:v>
      </x:c>
      <x:c r="M725" s="14" t="n">
        <x:v>46482</x:v>
      </x:c>
      <x:c r="N725" s="1" t="s">
        <x:v>1907</x:v>
      </x:c>
      <x:c r="O725" s="1" t="n">
        <x:v>180</x:v>
      </x:c>
      <x:c r="P725" s="14" t="n">
        <x:v>45909</x:v>
      </x:c>
      <x:c r="Q725" s="14" t="n">
        <x:v>46089</x:v>
      </x:c>
      <x:c r="R725" s="1" t="n">
        <x:f aca="0">MAX(0,DATE(2026,7,31)-Q725)</x:f>
        <x:v>145</x:v>
      </x:c>
      <x:c r="S725" s="1" t="n">
        <x:v>8</x:v>
      </x:c>
      <x:c r="T725" s="1" t="n">
        <x:v>2032</x:v>
      </x:c>
      <x:c r="U725" s="1" t="s">
        <x:v>1874</x:v>
      </x:c>
      <x:c r="V725" s="15" t="n">
        <x:v>1463.23</x:v>
      </x:c>
      <x:c r="W725" s="15" t="n">
        <x:v>1913.02</x:v>
      </x:c>
      <x:c r="X725" s="1" t="str">
        <x:f aca="0">G725&amp;" | "&amp;D725</x:f>
        <x:v>Helix-A01 | Suction Pump</x:v>
      </x:c>
      <x:c r="Y725" s="1" t="s">
        <x:v>1885</x:v>
      </x:c>
      <x:c r="Z725" s="11" t="b">
        <x:f aca="0">FALSE()</x:f>
        <x:v>0</x:v>
      </x:c>
    </x:row>
    <x:row r="726" ht="15" hidden="0" customHeight="1">
      <x:c r="A726" s="1" t="s">
        <x:v>3825</x:v>
      </x:c>
      <x:c r="B726" s="1" t="s">
        <x:v>3826</x:v>
      </x:c>
      <x:c r="C726" s="1" t="s">
        <x:v>3827</x:v>
      </x:c>
      <x:c r="D726" s="1" t="s">
        <x:v>1897</x:v>
      </x:c>
      <x:c r="E726" s="1" t="s">
        <x:v>1898</x:v>
      </x:c>
      <x:c r="F726" s="1" t="s">
        <x:v>1889</x:v>
      </x:c>
      <x:c r="G726" s="1" t="s">
        <x:v>2162</x:v>
      </x:c>
      <x:c r="H726" s="1" t="s">
        <x:v>1870</x:v>
      </x:c>
      <x:c r="I726" s="1" t="s">
        <x:v>1994</x:v>
      </x:c>
      <x:c r="J726" s="1" t="s">
        <x:v>1902</x:v>
      </x:c>
      <x:c r="K726" s="14" t="n">
        <x:v>45038</x:v>
      </x:c>
      <x:c r="L726" s="1" t="n">
        <x:f aca="0">ROUND((DATE(2026,7,31)-K726)/365.25,2)</x:f>
        <x:v>3.27</x:v>
      </x:c>
      <x:c r="M726" s="14" t="n">
        <x:v>46133</x:v>
      </x:c>
      <x:c r="N726" s="1" t="s">
        <x:v>1907</x:v>
      </x:c>
      <x:c r="O726" s="1" t="n">
        <x:v>365</x:v>
      </x:c>
      <x:c r="P726" s="14" t="n">
        <x:v>46085</x:v>
      </x:c>
      <x:c r="Q726" s="14" t="n">
        <x:v>46450</x:v>
      </x:c>
      <x:c r="R726" s="1" t="n">
        <x:f aca="0">MAX(0,DATE(2026,7,31)-Q726)</x:f>
        <x:v>0</x:v>
      </x:c>
      <x:c r="S726" s="1" t="n">
        <x:v>10</x:v>
      </x:c>
      <x:c r="T726" s="1" t="n">
        <x:v>2033</x:v>
      </x:c>
      <x:c r="U726" s="1" t="s">
        <x:v>1874</x:v>
      </x:c>
      <x:c r="V726" s="15" t="n">
        <x:v>12866.72</x:v>
      </x:c>
      <x:c r="W726" s="15" t="n">
        <x:v>18460.5</x:v>
      </x:c>
      <x:c r="X726" s="1" t="str">
        <x:f aca="0">G726&amp;" | "&amp;D726</x:f>
        <x:v>PulseWorks-C01 | Defibrillator</x:v>
      </x:c>
      <x:c r="Y726" s="1" t="s">
        <x:v>1885</x:v>
      </x:c>
      <x:c r="Z726" s="11" t="b">
        <x:f aca="0">FALSE()</x:f>
        <x:v>0</x:v>
      </x:c>
    </x:row>
    <x:row r="727" ht="15" hidden="0" customHeight="1">
      <x:c r="A727" s="1" t="s">
        <x:v>3828</x:v>
      </x:c>
      <x:c r="B727" s="1" t="s">
        <x:v>3829</x:v>
      </x:c>
      <x:c r="C727" s="1" t="s">
        <x:v>3830</x:v>
      </x:c>
      <x:c r="D727" s="1" t="s">
        <x:v>1927</x:v>
      </x:c>
      <x:c r="E727" s="1" t="s">
        <x:v>1928</x:v>
      </x:c>
      <x:c r="F727" s="1" t="s">
        <x:v>1917</x:v>
      </x:c>
      <x:c r="G727" s="1" t="s">
        <x:v>2107</x:v>
      </x:c>
      <x:c r="H727" s="1" t="s">
        <x:v>1870</x:v>
      </x:c>
      <x:c r="I727" s="1" t="s">
        <x:v>1983</x:v>
      </x:c>
      <x:c r="J727" s="1" t="s">
        <x:v>1893</x:v>
      </x:c>
      <x:c r="K727" s="14" t="n">
        <x:v>42960</x:v>
      </x:c>
      <x:c r="L727" s="1" t="n">
        <x:f aca="0">ROUND((DATE(2026,7,31)-K727)/365.25,2)</x:f>
        <x:v>8.96</x:v>
      </x:c>
      <x:c r="M727" s="14" t="n">
        <x:v>44055</x:v>
      </x:c>
      <x:c r="N727" s="1" t="s">
        <x:v>1884</x:v>
      </x:c>
      <x:c r="O727" s="1" t="n">
        <x:v>180</x:v>
      </x:c>
      <x:c r="P727" s="14" t="n">
        <x:v>46169</x:v>
      </x:c>
      <x:c r="Q727" s="14" t="n">
        <x:v>46349</x:v>
      </x:c>
      <x:c r="R727" s="1" t="n">
        <x:f aca="0">MAX(0,DATE(2026,7,31)-Q727)</x:f>
        <x:v>0</x:v>
      </x:c>
      <x:c r="S727" s="1" t="n">
        <x:v>7</x:v>
      </x:c>
      <x:c r="T727" s="1" t="n">
        <x:v>2024</x:v>
      </x:c>
      <x:c r="U727" s="1" t="s">
        <x:v>1874</x:v>
      </x:c>
      <x:c r="V727" s="15" t="n">
        <x:v>8658.15</x:v>
      </x:c>
      <x:c r="W727" s="15" t="n">
        <x:v>9892.34</x:v>
      </x:c>
      <x:c r="X727" s="1" t="str">
        <x:f aca="0">G727&amp;" | "&amp;D727</x:f>
        <x:v>Apex-C01 | Patient Monitor</x:v>
      </x:c>
      <x:c r="Y727" s="1" t="s">
        <x:v>1885</x:v>
      </x:c>
      <x:c r="Z727" s="11" t="b">
        <x:f aca="0">FALSE()</x:f>
        <x:v>0</x:v>
      </x:c>
    </x:row>
    <x:row r="728" ht="15" hidden="0" customHeight="1">
      <x:c r="A728" s="1" t="s">
        <x:v>3831</x:v>
      </x:c>
      <x:c r="B728" s="1" t="s">
        <x:v>3832</x:v>
      </x:c>
      <x:c r="C728" s="1" t="s">
        <x:v>3833</x:v>
      </x:c>
      <x:c r="D728" s="1" t="s">
        <x:v>1888</x:v>
      </x:c>
      <x:c r="E728" s="1" t="s">
        <x:v>1880</x:v>
      </x:c>
      <x:c r="F728" s="1" t="s">
        <x:v>1881</x:v>
      </x:c>
      <x:c r="G728" s="1" t="s">
        <x:v>2070</x:v>
      </x:c>
      <x:c r="H728" s="1" t="s">
        <x:v>1891</x:v>
      </x:c>
      <x:c r="I728" s="1" t="s">
        <x:v>1871</x:v>
      </x:c>
      <x:c r="J728" s="1" t="s">
        <x:v>1902</x:v>
      </x:c>
      <x:c r="K728" s="14" t="n">
        <x:v>41486</x:v>
      </x:c>
      <x:c r="L728" s="1" t="n">
        <x:f aca="0">ROUND((DATE(2026,7,31)-K728)/365.25,2)</x:f>
        <x:v>13</x:v>
      </x:c>
      <x:c r="M728" s="14" t="n">
        <x:v>42581</x:v>
      </x:c>
      <x:c r="N728" s="1" t="s">
        <x:v>1884</x:v>
      </x:c>
      <x:c r="O728" s="1" t="n">
        <x:v>365</x:v>
      </x:c>
      <x:c r="P728" s="14" t="n">
        <x:v>46168</x:v>
      </x:c>
      <x:c r="Q728" s="14" t="n">
        <x:v>46533</x:v>
      </x:c>
      <x:c r="R728" s="1" t="n">
        <x:f aca="0">MAX(0,DATE(2026,7,31)-Q728)</x:f>
        <x:v>0</x:v>
      </x:c>
      <x:c r="S728" s="1" t="n">
        <x:v>9</x:v>
      </x:c>
      <x:c r="T728" s="1" t="n">
        <x:v>2022</x:v>
      </x:c>
      <x:c r="U728" s="1" t="s">
        <x:v>1874</x:v>
      </x:c>
      <x:c r="V728" s="15" t="n">
        <x:v>2789</x:v>
      </x:c>
      <x:c r="W728" s="15" t="n">
        <x:v>4167.37</x:v>
      </x:c>
      <x:c r="X728" s="1" t="str">
        <x:f aca="0">G728&amp;" | "&amp;D728</x:f>
        <x:v>Helix-B03 | Infusion Pump</x:v>
      </x:c>
      <x:c r="Y728" s="1" t="s">
        <x:v>1885</x:v>
      </x:c>
      <x:c r="Z728" s="11" t="b">
        <x:f aca="0">FALSE()</x:f>
        <x:v>0</x:v>
      </x:c>
    </x:row>
    <x:row r="729" ht="15" hidden="0" customHeight="1">
      <x:c r="A729" s="1" t="s">
        <x:v>1394</x:v>
      </x:c>
      <x:c r="B729" s="1" t="s">
        <x:v>3834</x:v>
      </x:c>
      <x:c r="C729" s="1" t="s">
        <x:v>3835</x:v>
      </x:c>
      <x:c r="D729" s="1" t="s">
        <x:v>1915</x:v>
      </x:c>
      <x:c r="E729" s="1" t="s">
        <x:v>1916</x:v>
      </x:c>
      <x:c r="F729" s="1" t="s">
        <x:v>1917</x:v>
      </x:c>
      <x:c r="G729" s="1" t="s">
        <x:v>2167</x:v>
      </x:c>
      <x:c r="H729" s="1" t="s">
        <x:v>1870</x:v>
      </x:c>
      <x:c r="I729" s="1" t="s">
        <x:v>1901</x:v>
      </x:c>
      <x:c r="J729" s="1" t="s">
        <x:v>1902</x:v>
      </x:c>
      <x:c r="K729" s="14" t="n">
        <x:v>44153</x:v>
      </x:c>
      <x:c r="L729" s="1" t="n">
        <x:f aca="0">ROUND((DATE(2026,7,31)-K729)/365.25,2)</x:f>
        <x:v>5.7</x:v>
      </x:c>
      <x:c r="M729" s="14" t="n">
        <x:v>45248</x:v>
      </x:c>
      <x:c r="N729" s="1" t="s">
        <x:v>1884</x:v>
      </x:c>
      <x:c r="O729" s="1" t="n">
        <x:v>180</x:v>
      </x:c>
      <x:c r="P729" s="14" t="n">
        <x:v>46138</x:v>
      </x:c>
      <x:c r="Q729" s="14" t="n">
        <x:v>46318</x:v>
      </x:c>
      <x:c r="R729" s="1" t="n">
        <x:f aca="0">MAX(0,DATE(2026,7,31)-Q729)</x:f>
        <x:v>0</x:v>
      </x:c>
      <x:c r="S729" s="1" t="n">
        <x:v>10</x:v>
      </x:c>
      <x:c r="T729" s="1" t="n">
        <x:v>2030</x:v>
      </x:c>
      <x:c r="U729" s="1" t="s">
        <x:v>1874</x:v>
      </x:c>
      <x:c r="V729" s="15" t="n">
        <x:v>22785.36</x:v>
      </x:c>
      <x:c r="W729" s="15" t="n">
        <x:v>31762.99</x:v>
      </x:c>
      <x:c r="X729" s="1" t="str">
        <x:f aca="0">G729&amp;" | "&amp;D729</x:f>
        <x:v>Apex-B04 | Ventilator</x:v>
      </x:c>
      <x:c r="Y729" s="1" t="s">
        <x:v>1875</x:v>
      </x:c>
      <x:c r="Z729" s="11" t="b">
        <x:f aca="0">FALSE()</x:f>
        <x:v>0</x:v>
      </x:c>
    </x:row>
    <x:row r="730" ht="15" hidden="0" customHeight="1">
      <x:c r="A730" s="1" t="s">
        <x:v>3836</x:v>
      </x:c>
      <x:c r="B730" s="1" t="s">
        <x:v>3837</x:v>
      </x:c>
      <x:c r="C730" s="1" t="s">
        <x:v>3838</x:v>
      </x:c>
      <x:c r="D730" s="1" t="s">
        <x:v>1879</x:v>
      </x:c>
      <x:c r="E730" s="1" t="s">
        <x:v>1880</x:v>
      </x:c>
      <x:c r="F730" s="1" t="s">
        <x:v>1963</x:v>
      </x:c>
      <x:c r="G730" s="1" t="s">
        <x:v>2011</x:v>
      </x:c>
      <x:c r="H730" s="1" t="s">
        <x:v>1911</x:v>
      </x:c>
      <x:c r="I730" s="1" t="s">
        <x:v>1883</x:v>
      </x:c>
      <x:c r="J730" s="1" t="s">
        <x:v>1893</x:v>
      </x:c>
      <x:c r="K730" s="14" t="n">
        <x:v>43188</x:v>
      </x:c>
      <x:c r="L730" s="1" t="n">
        <x:f aca="0">ROUND((DATE(2026,7,31)-K730)/365.25,2)</x:f>
        <x:v>8.34</x:v>
      </x:c>
      <x:c r="M730" s="14" t="n">
        <x:v>44283</x:v>
      </x:c>
      <x:c r="N730" s="1" t="s">
        <x:v>1884</x:v>
      </x:c>
      <x:c r="O730" s="1" t="n">
        <x:v>180</x:v>
      </x:c>
      <x:c r="P730" s="14" t="n">
        <x:v>46211</x:v>
      </x:c>
      <x:c r="Q730" s="14" t="n">
        <x:v>46391</x:v>
      </x:c>
      <x:c r="R730" s="1" t="n">
        <x:f aca="0">MAX(0,DATE(2026,7,31)-Q730)</x:f>
        <x:v>0</x:v>
      </x:c>
      <x:c r="S730" s="1" t="n">
        <x:v>8</x:v>
      </x:c>
      <x:c r="T730" s="1" t="n">
        <x:v>2026</x:v>
      </x:c>
      <x:c r="U730" s="1" t="s">
        <x:v>1959</x:v>
      </x:c>
      <x:c r="V730" s="15" t="n">
        <x:v>1766.67</x:v>
      </x:c>
      <x:c r="W730" s="15" t="n">
        <x:v>1985.26</x:v>
      </x:c>
      <x:c r="X730" s="1" t="str">
        <x:f aca="0">G730&amp;" | "&amp;D730</x:f>
        <x:v>ClinTech-B03 | Enteral Feeding Pump</x:v>
      </x:c>
      <x:c r="Y730" s="1" t="s">
        <x:v>1885</x:v>
      </x:c>
      <x:c r="Z730" s="11" t="b">
        <x:f aca="0">FALSE()</x:f>
        <x:v>0</x:v>
      </x:c>
    </x:row>
    <x:row r="731" ht="15" hidden="0" customHeight="1">
      <x:c r="A731" s="1" t="s">
        <x:v>1396</x:v>
      </x:c>
      <x:c r="B731" s="1" t="s">
        <x:v>3839</x:v>
      </x:c>
      <x:c r="C731" s="1" t="s">
        <x:v>3840</x:v>
      </x:c>
      <x:c r="D731" s="1" t="s">
        <x:v>1945</x:v>
      </x:c>
      <x:c r="E731" s="1" t="s">
        <x:v>1880</x:v>
      </x:c>
      <x:c r="F731" s="1" t="s">
        <x:v>1963</x:v>
      </x:c>
      <x:c r="G731" s="1" t="s">
        <x:v>2037</x:v>
      </x:c>
      <x:c r="H731" s="1" t="s">
        <x:v>1891</x:v>
      </x:c>
      <x:c r="I731" s="1" t="s">
        <x:v>1901</x:v>
      </x:c>
      <x:c r="J731" s="1" t="s">
        <x:v>1893</x:v>
      </x:c>
      <x:c r="K731" s="14" t="n">
        <x:v>43883</x:v>
      </x:c>
      <x:c r="L731" s="1" t="n">
        <x:f aca="0">ROUND((DATE(2026,7,31)-K731)/365.25,2)</x:f>
        <x:v>6.44</x:v>
      </x:c>
      <x:c r="M731" s="14" t="n">
        <x:v>44978</x:v>
      </x:c>
      <x:c r="N731" s="1" t="s">
        <x:v>1884</x:v>
      </x:c>
      <x:c r="O731" s="1" t="n">
        <x:v>365</x:v>
      </x:c>
      <x:c r="P731" s="14" t="n">
        <x:v>46152</x:v>
      </x:c>
      <x:c r="Q731" s="14" t="n">
        <x:v>46517</x:v>
      </x:c>
      <x:c r="R731" s="1" t="n">
        <x:f aca="0">MAX(0,DATE(2026,7,31)-Q731)</x:f>
        <x:v>0</x:v>
      </x:c>
      <x:c r="S731" s="1" t="n">
        <x:v>10</x:v>
      </x:c>
      <x:c r="T731" s="1" t="n">
        <x:v>2030</x:v>
      </x:c>
      <x:c r="U731" s="1" t="s">
        <x:v>1874</x:v>
      </x:c>
      <x:c r="V731" s="15" t="n">
        <x:v>2180.64</x:v>
      </x:c>
      <x:c r="W731" s="15" t="n">
        <x:v>2797.86</x:v>
      </x:c>
      <x:c r="X731" s="1" t="str">
        <x:f aca="0">G731&amp;" | "&amp;D731</x:f>
        <x:v>ClinTech-C02 | Syringe Pump</x:v>
      </x:c>
      <x:c r="Y731" s="1" t="s">
        <x:v>1875</x:v>
      </x:c>
      <x:c r="Z731" s="11" t="b">
        <x:f aca="0">FALSE()</x:f>
        <x:v>0</x:v>
      </x:c>
    </x:row>
    <x:row r="732" ht="15" hidden="0" customHeight="1">
      <x:c r="A732" s="1" t="s">
        <x:v>3841</x:v>
      </x:c>
      <x:c r="B732" s="1" t="s">
        <x:v>3842</x:v>
      </x:c>
      <x:c r="C732" s="1" t="s">
        <x:v>3843</x:v>
      </x:c>
      <x:c r="D732" s="1" t="s">
        <x:v>1945</x:v>
      </x:c>
      <x:c r="E732" s="1" t="s">
        <x:v>1880</x:v>
      </x:c>
      <x:c r="F732" s="1" t="s">
        <x:v>1963</x:v>
      </x:c>
      <x:c r="G732" s="1" t="s">
        <x:v>1993</x:v>
      </x:c>
      <x:c r="H732" s="1" t="s">
        <x:v>1870</x:v>
      </x:c>
      <x:c r="I732" s="1" t="s">
        <x:v>1901</x:v>
      </x:c>
      <x:c r="J732" s="1" t="s">
        <x:v>1902</x:v>
      </x:c>
      <x:c r="K732" s="14" t="n">
        <x:v>44423</x:v>
      </x:c>
      <x:c r="L732" s="1" t="n">
        <x:f aca="0">ROUND((DATE(2026,7,31)-K732)/365.25,2)</x:f>
        <x:v>4.96</x:v>
      </x:c>
      <x:c r="M732" s="14" t="n">
        <x:v>45518</x:v>
      </x:c>
      <x:c r="N732" s="1" t="s">
        <x:v>1884</x:v>
      </x:c>
      <x:c r="O732" s="1" t="n">
        <x:v>180</x:v>
      </x:c>
      <x:c r="P732" s="14" t="n">
        <x:v>46142</x:v>
      </x:c>
      <x:c r="Q732" s="14" t="n">
        <x:v>46322</x:v>
      </x:c>
      <x:c r="R732" s="1" t="n">
        <x:f aca="0">MAX(0,DATE(2026,7,31)-Q732)</x:f>
        <x:v>0</x:v>
      </x:c>
      <x:c r="S732" s="1" t="n">
        <x:v>9</x:v>
      </x:c>
      <x:c r="T732" s="1" t="n">
        <x:v>2030</x:v>
      </x:c>
      <x:c r="U732" s="1" t="s">
        <x:v>1874</x:v>
      </x:c>
      <x:c r="V732" s="15" t="n">
        <x:v>2291.06</x:v>
      </x:c>
      <x:c r="W732" s="15" t="n">
        <x:v>2862.43</x:v>
      </x:c>
      <x:c r="X732" s="1" t="str">
        <x:f aca="0">G732&amp;" | "&amp;D732</x:f>
        <x:v>ClinTech-A04 | Syringe Pump</x:v>
      </x:c>
      <x:c r="Y732" s="1" t="s">
        <x:v>1885</x:v>
      </x:c>
      <x:c r="Z732" s="11" t="b">
        <x:f aca="0">FALSE()</x:f>
        <x:v>0</x:v>
      </x:c>
    </x:row>
    <x:row r="733" ht="15" hidden="0" customHeight="1">
      <x:c r="A733" s="1" t="s">
        <x:v>1397</x:v>
      </x:c>
      <x:c r="B733" s="1" t="s">
        <x:v>3844</x:v>
      </x:c>
      <x:c r="C733" s="1" t="s">
        <x:v>3845</x:v>
      </x:c>
      <x:c r="D733" s="1" t="s">
        <x:v>1997</x:v>
      </x:c>
      <x:c r="E733" s="1" t="s">
        <x:v>1916</x:v>
      </x:c>
      <x:c r="F733" s="1" t="s">
        <x:v>1889</x:v>
      </x:c>
      <x:c r="G733" s="1" t="s">
        <x:v>1978</x:v>
      </x:c>
      <x:c r="H733" s="1" t="s">
        <x:v>1870</x:v>
      </x:c>
      <x:c r="I733" s="1" t="s">
        <x:v>1941</x:v>
      </x:c>
      <x:c r="J733" s="1" t="s">
        <x:v>1902</x:v>
      </x:c>
      <x:c r="K733" s="14" t="n">
        <x:v>44428</x:v>
      </x:c>
      <x:c r="L733" s="1" t="n">
        <x:f aca="0">ROUND((DATE(2026,7,31)-K733)/365.25,2)</x:f>
        <x:v>4.94</x:v>
      </x:c>
      <x:c r="M733" s="14" t="n">
        <x:v>45523</x:v>
      </x:c>
      <x:c r="N733" s="1" t="s">
        <x:v>1884</x:v>
      </x:c>
      <x:c r="O733" s="1" t="n">
        <x:v>180</x:v>
      </x:c>
      <x:c r="P733" s="14" t="n">
        <x:v>46201</x:v>
      </x:c>
      <x:c r="Q733" s="14" t="n">
        <x:v>46381</x:v>
      </x:c>
      <x:c r="R733" s="1" t="n">
        <x:f aca="0">MAX(0,DATE(2026,7,31)-Q733)</x:f>
        <x:v>0</x:v>
      </x:c>
      <x:c r="S733" s="1" t="n">
        <x:v>12</x:v>
      </x:c>
      <x:c r="T733" s="1" t="n">
        <x:v>2033</x:v>
      </x:c>
      <x:c r="U733" s="1" t="s">
        <x:v>1874</x:v>
      </x:c>
      <x:c r="V733" s="15" t="n">
        <x:v>40881.51</x:v>
      </x:c>
      <x:c r="W733" s="15" t="n">
        <x:v>44283.34</x:v>
      </x:c>
      <x:c r="X733" s="1" t="str">
        <x:f aca="0">G733&amp;" | "&amp;D733</x:f>
        <x:v>PulseWorks-C04 | Anaesthetic Machine</x:v>
      </x:c>
      <x:c r="Y733" s="1" t="s">
        <x:v>1875</x:v>
      </x:c>
      <x:c r="Z733" s="11" t="b">
        <x:f aca="0">FALSE()</x:f>
        <x:v>0</x:v>
      </x:c>
    </x:row>
    <x:row r="734" ht="15" hidden="0" customHeight="1">
      <x:c r="A734" s="1" t="s">
        <x:v>3846</x:v>
      </x:c>
      <x:c r="B734" s="1" t="s">
        <x:v>3847</x:v>
      </x:c>
      <x:c r="C734" s="1" t="s">
        <x:v>3848</x:v>
      </x:c>
      <x:c r="D734" s="1" t="s">
        <x:v>1949</x:v>
      </x:c>
      <x:c r="E734" s="1" t="s">
        <x:v>1916</x:v>
      </x:c>
      <x:c r="F734" s="1" t="s">
        <x:v>1917</x:v>
      </x:c>
      <x:c r="G734" s="1" t="s">
        <x:v>1918</x:v>
      </x:c>
      <x:c r="H734" s="1" t="s">
        <x:v>1911</x:v>
      </x:c>
      <x:c r="I734" s="1" t="s">
        <x:v>1901</x:v>
      </x:c>
      <x:c r="J734" s="1" t="s">
        <x:v>1893</x:v>
      </x:c>
      <x:c r="K734" s="14" t="n">
        <x:v>45964</x:v>
      </x:c>
      <x:c r="L734" s="1" t="n">
        <x:f aca="0">ROUND((DATE(2026,7,31)-K734)/365.25,2)</x:f>
        <x:v>0.74</x:v>
      </x:c>
      <x:c r="M734" s="14" t="n">
        <x:v>47059</x:v>
      </x:c>
      <x:c r="N734" s="1" t="s">
        <x:v>1884</x:v>
      </x:c>
      <x:c r="O734" s="1" t="n">
        <x:v>365</x:v>
      </x:c>
      <x:c r="P734" s="14" t="n">
        <x:v>45979</x:v>
      </x:c>
      <x:c r="Q734" s="14" t="n">
        <x:v>46344</x:v>
      </x:c>
      <x:c r="R734" s="1" t="n">
        <x:f aca="0">MAX(0,DATE(2026,7,31)-Q734)</x:f>
        <x:v>0</x:v>
      </x:c>
      <x:c r="S734" s="1" t="n">
        <x:v>10</x:v>
      </x:c>
      <x:c r="T734" s="1" t="n">
        <x:v>2035</x:v>
      </x:c>
      <x:c r="U734" s="1" t="s">
        <x:v>1874</x:v>
      </x:c>
      <x:c r="V734" s="15" t="n">
        <x:v>16928.48</x:v>
      </x:c>
      <x:c r="W734" s="15" t="n">
        <x:v>19265.89</x:v>
      </x:c>
      <x:c r="X734" s="1" t="str">
        <x:f aca="0">G734&amp;" | "&amp;D734</x:f>
        <x:v>Apex-A01 | Neonatal Incubator</x:v>
      </x:c>
      <x:c r="Y734" s="1" t="s">
        <x:v>2323</x:v>
      </x:c>
      <x:c r="Z734" s="11" t="b">
        <x:f aca="0">FALSE()</x:f>
        <x:v>0</x:v>
      </x:c>
    </x:row>
    <x:row r="735" ht="15" hidden="0" customHeight="1">
      <x:c r="A735" s="1" t="s">
        <x:v>1398</x:v>
      </x:c>
      <x:c r="B735" s="1" t="s">
        <x:v>3849</x:v>
      </x:c>
      <x:c r="C735" s="1" t="s">
        <x:v>3850</x:v>
      </x:c>
      <x:c r="D735" s="1" t="s">
        <x:v>1927</x:v>
      </x:c>
      <x:c r="E735" s="1" t="s">
        <x:v>1928</x:v>
      </x:c>
      <x:c r="F735" s="1" t="s">
        <x:v>1963</x:v>
      </x:c>
      <x:c r="G735" s="1" t="s">
        <x:v>2116</x:v>
      </x:c>
      <x:c r="H735" s="1" t="s">
        <x:v>1911</x:v>
      </x:c>
      <x:c r="I735" s="1" t="s">
        <x:v>1994</x:v>
      </x:c>
      <x:c r="J735" s="1" t="s">
        <x:v>1902</x:v>
      </x:c>
      <x:c r="K735" s="14" t="n">
        <x:v>44279</x:v>
      </x:c>
      <x:c r="L735" s="1" t="n">
        <x:f aca="0">ROUND((DATE(2026,7,31)-K735)/365.25,2)</x:f>
        <x:v>5.35</x:v>
      </x:c>
      <x:c r="M735" s="14" t="n">
        <x:v>45374</x:v>
      </x:c>
      <x:c r="N735" s="1" t="s">
        <x:v>1907</x:v>
      </x:c>
      <x:c r="O735" s="1" t="n">
        <x:v>365</x:v>
      </x:c>
      <x:c r="P735" s="14" t="n">
        <x:v>45985</x:v>
      </x:c>
      <x:c r="Q735" s="14" t="n">
        <x:v>46350</x:v>
      </x:c>
      <x:c r="R735" s="1" t="n">
        <x:f aca="0">MAX(0,DATE(2026,7,31)-Q735)</x:f>
        <x:v>0</x:v>
      </x:c>
      <x:c r="S735" s="1" t="n">
        <x:v>7</x:v>
      </x:c>
      <x:c r="T735" s="1" t="n">
        <x:v>2028</x:v>
      </x:c>
      <x:c r="U735" s="1" t="s">
        <x:v>1874</x:v>
      </x:c>
      <x:c r="V735" s="15" t="n">
        <x:v>10042.41</x:v>
      </x:c>
      <x:c r="W735" s="15" t="n">
        <x:v>10925.54</x:v>
      </x:c>
      <x:c r="X735" s="1" t="str">
        <x:f aca="0">G735&amp;" | "&amp;D735</x:f>
        <x:v>ClinTech-C03 | Patient Monitor</x:v>
      </x:c>
      <x:c r="Y735" s="1" t="s">
        <x:v>1875</x:v>
      </x:c>
      <x:c r="Z735" s="11" t="b">
        <x:f aca="0">FALSE()</x:f>
        <x:v>0</x:v>
      </x:c>
    </x:row>
    <x:row r="736" ht="15" hidden="0" customHeight="1">
      <x:c r="A736" s="1" t="s">
        <x:v>1399</x:v>
      </x:c>
      <x:c r="B736" s="1" t="s">
        <x:v>3851</x:v>
      </x:c>
      <x:c r="C736" s="1" t="s">
        <x:v>3852</x:v>
      </x:c>
      <x:c r="D736" s="1" t="s">
        <x:v>1897</x:v>
      </x:c>
      <x:c r="E736" s="1" t="s">
        <x:v>1898</x:v>
      </x:c>
      <x:c r="F736" s="1" t="s">
        <x:v>1881</x:v>
      </x:c>
      <x:c r="G736" s="1" t="s">
        <x:v>2175</x:v>
      </x:c>
      <x:c r="H736" s="1" t="s">
        <x:v>1891</x:v>
      </x:c>
      <x:c r="I736" s="1" t="s">
        <x:v>1923</x:v>
      </x:c>
      <x:c r="J736" s="1" t="s">
        <x:v>1902</x:v>
      </x:c>
      <x:c r="K736" s="14" t="n">
        <x:v>45497</x:v>
      </x:c>
      <x:c r="L736" s="1" t="n">
        <x:f aca="0">ROUND((DATE(2026,7,31)-K736)/365.25,2)</x:f>
        <x:v>2.02</x:v>
      </x:c>
      <x:c r="M736" s="14" t="n">
        <x:v>46592</x:v>
      </x:c>
      <x:c r="N736" s="1" t="s">
        <x:v>1884</x:v>
      </x:c>
      <x:c r="O736" s="1" t="n">
        <x:v>180</x:v>
      </x:c>
      <x:c r="P736" s="14" t="n">
        <x:v>46062</x:v>
      </x:c>
      <x:c r="Q736" s="14" t="n">
        <x:v>46242</x:v>
      </x:c>
      <x:c r="R736" s="1" t="n">
        <x:f aca="0">MAX(0,DATE(2026,7,31)-Q736)</x:f>
        <x:v>0</x:v>
      </x:c>
      <x:c r="S736" s="1" t="n">
        <x:v>10</x:v>
      </x:c>
      <x:c r="T736" s="1" t="n">
        <x:v>2034</x:v>
      </x:c>
      <x:c r="U736" s="1" t="s">
        <x:v>1874</x:v>
      </x:c>
      <x:c r="V736" s="15" t="n">
        <x:v>15895.6</x:v>
      </x:c>
      <x:c r="W736" s="15" t="n">
        <x:v>15895.6</x:v>
      </x:c>
      <x:c r="X736" s="1" t="str">
        <x:f aca="0">G736&amp;" | "&amp;D736</x:f>
        <x:v>Helix-B01 | Defibrillator</x:v>
      </x:c>
      <x:c r="Y736" s="1" t="s">
        <x:v>1875</x:v>
      </x:c>
      <x:c r="Z736" s="11" t="b">
        <x:f aca="0">FALSE()</x:f>
        <x:v>0</x:v>
      </x:c>
    </x:row>
    <x:row r="737" ht="15" hidden="0" customHeight="1">
      <x:c r="A737" s="1" t="s">
        <x:v>3853</x:v>
      </x:c>
      <x:c r="B737" s="1" t="s">
        <x:v>3854</x:v>
      </x:c>
      <x:c r="C737" s="1" t="s">
        <x:v>3855</x:v>
      </x:c>
      <x:c r="D737" s="1" t="s">
        <x:v>1989</x:v>
      </x:c>
      <x:c r="E737" s="1" t="s">
        <x:v>1968</x:v>
      </x:c>
      <x:c r="F737" s="1" t="s">
        <x:v>1917</x:v>
      </x:c>
      <x:c r="G737" s="1" t="s">
        <x:v>2277</x:v>
      </x:c>
      <x:c r="H737" s="1" t="s">
        <x:v>1870</x:v>
      </x:c>
      <x:c r="I737" s="1" t="s">
        <x:v>1901</x:v>
      </x:c>
      <x:c r="J737" s="1" t="s">
        <x:v>1893</x:v>
      </x:c>
      <x:c r="K737" s="14" t="n">
        <x:v>45408</x:v>
      </x:c>
      <x:c r="L737" s="1" t="n">
        <x:f aca="0">ROUND((DATE(2026,7,31)-K737)/365.25,2)</x:f>
        <x:v>2.26</x:v>
      </x:c>
      <x:c r="M737" s="14" t="n">
        <x:v>46503</x:v>
      </x:c>
      <x:c r="N737" s="1" t="s">
        <x:v>1884</x:v>
      </x:c>
      <x:c r="O737" s="1" t="n">
        <x:v>365</x:v>
      </x:c>
      <x:c r="P737" s="14" t="n">
        <x:v>46121</x:v>
      </x:c>
      <x:c r="Q737" s="14" t="n">
        <x:v>46486</x:v>
      </x:c>
      <x:c r="R737" s="1" t="n">
        <x:f aca="0">MAX(0,DATE(2026,7,31)-Q737)</x:f>
        <x:v>0</x:v>
      </x:c>
      <x:c r="S737" s="1" t="n">
        <x:v>8</x:v>
      </x:c>
      <x:c r="T737" s="1" t="n">
        <x:v>2032</x:v>
      </x:c>
      <x:c r="U737" s="1" t="s">
        <x:v>1874</x:v>
      </x:c>
      <x:c r="V737" s="15" t="n">
        <x:v>5734.89</x:v>
      </x:c>
      <x:c r="W737" s="15" t="n">
        <x:v>6494.44</x:v>
      </x:c>
      <x:c r="X737" s="1" t="str">
        <x:f aca="0">G737&amp;" | "&amp;D737</x:f>
        <x:v>Apex-C02 | ECG Machine</x:v>
      </x:c>
      <x:c r="Y737" s="1" t="s">
        <x:v>1885</x:v>
      </x:c>
      <x:c r="Z737" s="11" t="b">
        <x:f aca="0">FALSE()</x:f>
        <x:v>0</x:v>
      </x:c>
    </x:row>
    <x:row r="738" ht="15" hidden="0" customHeight="1">
      <x:c r="A738" s="1" t="s">
        <x:v>1402</x:v>
      </x:c>
      <x:c r="B738" s="1" t="s">
        <x:v>3856</x:v>
      </x:c>
      <x:c r="C738" s="1" t="s">
        <x:v>3857</x:v>
      </x:c>
      <x:c r="D738" s="1" t="s">
        <x:v>1927</x:v>
      </x:c>
      <x:c r="E738" s="1" t="s">
        <x:v>1928</x:v>
      </x:c>
      <x:c r="F738" s="1" t="s">
        <x:v>1868</x:v>
      </x:c>
      <x:c r="G738" s="1" t="s">
        <x:v>1929</x:v>
      </x:c>
      <x:c r="H738" s="1" t="s">
        <x:v>1911</x:v>
      </x:c>
      <x:c r="I738" s="1" t="s">
        <x:v>1923</x:v>
      </x:c>
      <x:c r="J738" s="1" t="s">
        <x:v>1902</x:v>
      </x:c>
      <x:c r="K738" s="14" t="n">
        <x:v>45606</x:v>
      </x:c>
      <x:c r="L738" s="1" t="n">
        <x:f aca="0">ROUND((DATE(2026,7,31)-K738)/365.25,2)</x:f>
        <x:v>1.72</x:v>
      </x:c>
      <x:c r="M738" s="14" t="n">
        <x:v>46701</x:v>
      </x:c>
      <x:c r="N738" s="1" t="s">
        <x:v>1884</x:v>
      </x:c>
      <x:c r="O738" s="1" t="n">
        <x:v>180</x:v>
      </x:c>
      <x:c r="P738" s="14" t="n">
        <x:v>46067</x:v>
      </x:c>
      <x:c r="Q738" s="14" t="n">
        <x:v>46247</x:v>
      </x:c>
      <x:c r="R738" s="1" t="n">
        <x:f aca="0">MAX(0,DATE(2026,7,31)-Q738)</x:f>
        <x:v>0</x:v>
      </x:c>
      <x:c r="S738" s="1" t="n">
        <x:v>8</x:v>
      </x:c>
      <x:c r="T738" s="1" t="n">
        <x:v>2032</x:v>
      </x:c>
      <x:c r="U738" s="1" t="s">
        <x:v>1874</x:v>
      </x:c>
      <x:c r="V738" s="15" t="n">
        <x:v>7449.64</x:v>
      </x:c>
      <x:c r="W738" s="15" t="n">
        <x:v>8801.09</x:v>
      </x:c>
      <x:c r="X738" s="1" t="str">
        <x:f aca="0">G738&amp;" | "&amp;D738</x:f>
        <x:v>NovaCare-B04 | Patient Monitor</x:v>
      </x:c>
      <x:c r="Y738" s="1" t="s">
        <x:v>1875</x:v>
      </x:c>
      <x:c r="Z738" s="11" t="b">
        <x:f aca="0">FALSE()</x:f>
        <x:v>0</x:v>
      </x:c>
    </x:row>
    <x:row r="739" ht="15" hidden="0" customHeight="1">
      <x:c r="A739" s="1" t="s">
        <x:v>1404</x:v>
      </x:c>
      <x:c r="B739" s="1" t="s">
        <x:v>3858</x:v>
      </x:c>
      <x:c r="C739" s="1" t="s">
        <x:v>3859</x:v>
      </x:c>
      <x:c r="D739" s="1" t="s">
        <x:v>1949</x:v>
      </x:c>
      <x:c r="E739" s="1" t="s">
        <x:v>1916</x:v>
      </x:c>
      <x:c r="F739" s="1" t="s">
        <x:v>1899</x:v>
      </x:c>
      <x:c r="G739" s="1" t="s">
        <x:v>2311</x:v>
      </x:c>
      <x:c r="H739" s="1" t="s">
        <x:v>1911</x:v>
      </x:c>
      <x:c r="I739" s="1" t="s">
        <x:v>1919</x:v>
      </x:c>
      <x:c r="J739" s="1" t="s">
        <x:v>1893</x:v>
      </x:c>
      <x:c r="K739" s="14" t="n">
        <x:v>44802</x:v>
      </x:c>
      <x:c r="L739" s="1" t="n">
        <x:f aca="0">ROUND((DATE(2026,7,31)-K739)/365.25,2)</x:f>
        <x:v>3.92</x:v>
      </x:c>
      <x:c r="M739" s="14" t="n">
        <x:v>45897</x:v>
      </x:c>
      <x:c r="N739" s="1" t="s">
        <x:v>1907</x:v>
      </x:c>
      <x:c r="O739" s="1" t="n">
        <x:v>180</x:v>
      </x:c>
      <x:c r="P739" s="14" t="n">
        <x:v>46176</x:v>
      </x:c>
      <x:c r="Q739" s="14" t="n">
        <x:v>46356</x:v>
      </x:c>
      <x:c r="R739" s="1" t="n">
        <x:f aca="0">MAX(0,DATE(2026,7,31)-Q739)</x:f>
        <x:v>0</x:v>
      </x:c>
      <x:c r="S739" s="1" t="n">
        <x:v>9</x:v>
      </x:c>
      <x:c r="T739" s="1" t="n">
        <x:v>2031</x:v>
      </x:c>
      <x:c r="U739" s="1" t="s">
        <x:v>1874</x:v>
      </x:c>
      <x:c r="V739" s="15" t="n">
        <x:v>20444.66</x:v>
      </x:c>
      <x:c r="W739" s="15" t="n">
        <x:v>22811.13</x:v>
      </x:c>
      <x:c r="X739" s="1" t="str">
        <x:f aca="0">G739&amp;" | "&amp;D739</x:f>
        <x:v>MedAxis-B03 | Neonatal Incubator</x:v>
      </x:c>
      <x:c r="Y739" s="1" t="s">
        <x:v>1875</x:v>
      </x:c>
      <x:c r="Z739" s="11" t="b">
        <x:f aca="0">FALSE()</x:f>
        <x:v>0</x:v>
      </x:c>
    </x:row>
    <x:row r="740" ht="15" hidden="0" customHeight="1">
      <x:c r="A740" s="1" t="s">
        <x:v>3860</x:v>
      </x:c>
      <x:c r="B740" s="1" t="s">
        <x:v>3861</x:v>
      </x:c>
      <x:c r="C740" s="1" t="s">
        <x:v>3862</x:v>
      </x:c>
      <x:c r="D740" s="1" t="s">
        <x:v>1927</x:v>
      </x:c>
      <x:c r="E740" s="1" t="s">
        <x:v>1928</x:v>
      </x:c>
      <x:c r="F740" s="1" t="s">
        <x:v>1868</x:v>
      </x:c>
      <x:c r="G740" s="1" t="s">
        <x:v>2061</x:v>
      </x:c>
      <x:c r="H740" s="1" t="s">
        <x:v>1911</x:v>
      </x:c>
      <x:c r="I740" s="1" t="s">
        <x:v>1901</x:v>
      </x:c>
      <x:c r="J740" s="1" t="s">
        <x:v>1902</x:v>
      </x:c>
      <x:c r="K740" s="14" t="n">
        <x:v>43767</x:v>
      </x:c>
      <x:c r="L740" s="1" t="n">
        <x:f aca="0">ROUND((DATE(2026,7,31)-K740)/365.25,2)</x:f>
        <x:v>6.75</x:v>
      </x:c>
      <x:c r="M740" s="14" t="n">
        <x:v>44862</x:v>
      </x:c>
      <x:c r="N740" s="1" t="s">
        <x:v>1907</x:v>
      </x:c>
      <x:c r="O740" s="1" t="n">
        <x:v>180</x:v>
      </x:c>
      <x:c r="P740" s="14" t="n">
        <x:v>46005</x:v>
      </x:c>
      <x:c r="Q740" s="14" t="n">
        <x:v>46185</x:v>
      </x:c>
      <x:c r="R740" s="1" t="n">
        <x:f aca="0">MAX(0,DATE(2026,7,31)-Q740)</x:f>
        <x:v>49</x:v>
      </x:c>
      <x:c r="S740" s="1" t="n">
        <x:v>8</x:v>
      </x:c>
      <x:c r="T740" s="1" t="n">
        <x:v>2027</x:v>
      </x:c>
      <x:c r="U740" s="1" t="s">
        <x:v>1874</x:v>
      </x:c>
      <x:c r="V740" s="15" t="n">
        <x:v>8156.63</x:v>
      </x:c>
      <x:c r="W740" s="15" t="n">
        <x:v>11377.81</x:v>
      </x:c>
      <x:c r="X740" s="1" t="str">
        <x:f aca="0">G740&amp;" | "&amp;D740</x:f>
        <x:v>NovaCare-B01 | Patient Monitor</x:v>
      </x:c>
      <x:c r="Y740" s="1" t="s">
        <x:v>1885</x:v>
      </x:c>
      <x:c r="Z740" s="11" t="b">
        <x:f aca="0">FALSE()</x:f>
        <x:v>0</x:v>
      </x:c>
    </x:row>
    <x:row r="741" ht="15" hidden="0" customHeight="1">
      <x:c r="A741" s="1" t="s">
        <x:v>3863</x:v>
      </x:c>
      <x:c r="B741" s="1" t="s">
        <x:v>3864</x:v>
      </x:c>
      <x:c r="C741" s="1" t="s">
        <x:v>3865</x:v>
      </x:c>
      <x:c r="D741" s="1" t="s">
        <x:v>2010</x:v>
      </x:c>
      <x:c r="E741" s="1" t="s">
        <x:v>1928</x:v>
      </x:c>
      <x:c r="F741" s="1" t="s">
        <x:v>1889</x:v>
      </x:c>
      <x:c r="G741" s="1" t="s">
        <x:v>2302</x:v>
      </x:c>
      <x:c r="H741" s="1" t="s">
        <x:v>1891</x:v>
      </x:c>
      <x:c r="I741" s="1" t="s">
        <x:v>1871</x:v>
      </x:c>
      <x:c r="J741" s="1" t="s">
        <x:v>1893</x:v>
      </x:c>
      <x:c r="K741" s="14" t="n">
        <x:v>43783</x:v>
      </x:c>
      <x:c r="L741" s="1" t="n">
        <x:f aca="0">ROUND((DATE(2026,7,31)-K741)/365.25,2)</x:f>
        <x:v>6.71</x:v>
      </x:c>
      <x:c r="M741" s="14" t="n">
        <x:v>44878</x:v>
      </x:c>
      <x:c r="N741" s="1" t="s">
        <x:v>1884</x:v>
      </x:c>
      <x:c r="O741" s="1" t="n">
        <x:v>365</x:v>
      </x:c>
      <x:c r="P741" s="14" t="n">
        <x:v>46004</x:v>
      </x:c>
      <x:c r="Q741" s="14" t="n">
        <x:v>46369</x:v>
      </x:c>
      <x:c r="R741" s="1" t="n">
        <x:f aca="0">MAX(0,DATE(2026,7,31)-Q741)</x:f>
        <x:v>0</x:v>
      </x:c>
      <x:c r="S741" s="1" t="n">
        <x:v>6</x:v>
      </x:c>
      <x:c r="T741" s="1" t="n">
        <x:v>2025</x:v>
      </x:c>
      <x:c r="U741" s="1" t="s">
        <x:v>1874</x:v>
      </x:c>
      <x:c r="V741" s="15" t="n">
        <x:v>2189.06</x:v>
      </x:c>
      <x:c r="W741" s="15" t="n">
        <x:v>2641.77</x:v>
      </x:c>
      <x:c r="X741" s="1" t="str">
        <x:f aca="0">G741&amp;" | "&amp;D741</x:f>
        <x:v>PulseWorks-A01 | Vital Signs Monitor</x:v>
      </x:c>
      <x:c r="Y741" s="1" t="s">
        <x:v>1885</x:v>
      </x:c>
      <x:c r="Z741" s="11" t="b">
        <x:f aca="0">FALSE()</x:f>
        <x:v>0</x:v>
      </x:c>
    </x:row>
    <x:row r="742" ht="15" hidden="0" customHeight="1">
      <x:c r="A742" s="1" t="s">
        <x:v>3866</x:v>
      </x:c>
      <x:c r="B742" s="1" t="s">
        <x:v>3867</x:v>
      </x:c>
      <x:c r="C742" s="1" t="s">
        <x:v>3868</x:v>
      </x:c>
      <x:c r="D742" s="1" t="s">
        <x:v>1888</x:v>
      </x:c>
      <x:c r="E742" s="1" t="s">
        <x:v>1880</x:v>
      </x:c>
      <x:c r="F742" s="1" t="s">
        <x:v>1889</x:v>
      </x:c>
      <x:c r="G742" s="1" t="s">
        <x:v>2162</x:v>
      </x:c>
      <x:c r="H742" s="1" t="s">
        <x:v>1911</x:v>
      </x:c>
      <x:c r="I742" s="1" t="s">
        <x:v>1892</x:v>
      </x:c>
      <x:c r="J742" s="1" t="s">
        <x:v>1902</x:v>
      </x:c>
      <x:c r="K742" s="14" t="n">
        <x:v>44469</x:v>
      </x:c>
      <x:c r="L742" s="1" t="n">
        <x:f aca="0">ROUND((DATE(2026,7,31)-K742)/365.25,2)</x:f>
        <x:v>4.83</x:v>
      </x:c>
      <x:c r="M742" s="14" t="n">
        <x:v>45564</x:v>
      </x:c>
      <x:c r="N742" s="1" t="s">
        <x:v>1884</x:v>
      </x:c>
      <x:c r="O742" s="1" t="n">
        <x:v>365</x:v>
      </x:c>
      <x:c r="P742" s="14" t="n">
        <x:v>45983</x:v>
      </x:c>
      <x:c r="Q742" s="14" t="n">
        <x:v>46348</x:v>
      </x:c>
      <x:c r="R742" s="1" t="n">
        <x:f aca="0">MAX(0,DATE(2026,7,31)-Q742)</x:f>
        <x:v>0</x:v>
      </x:c>
      <x:c r="S742" s="1" t="n">
        <x:v>10</x:v>
      </x:c>
      <x:c r="T742" s="1" t="n">
        <x:v>2031</x:v>
      </x:c>
      <x:c r="U742" s="1" t="s">
        <x:v>1874</x:v>
      </x:c>
      <x:c r="V742" s="15" t="n">
        <x:v>2961.23</x:v>
      </x:c>
      <x:c r="W742" s="15" t="n">
        <x:v>3086.25</x:v>
      </x:c>
      <x:c r="X742" s="1" t="str">
        <x:f aca="0">G742&amp;" | "&amp;D742</x:f>
        <x:v>PulseWorks-C01 | Infusion Pump</x:v>
      </x:c>
      <x:c r="Y742" s="1" t="s">
        <x:v>1885</x:v>
      </x:c>
      <x:c r="Z742" s="11" t="b">
        <x:f aca="0">FALSE()</x:f>
        <x:v>0</x:v>
      </x:c>
    </x:row>
    <x:row r="743" ht="15" hidden="0" customHeight="1">
      <x:c r="A743" s="1" t="s">
        <x:v>3869</x:v>
      </x:c>
      <x:c r="B743" s="1" t="s">
        <x:v>3870</x:v>
      </x:c>
      <x:c r="C743" s="1" t="s">
        <x:v>3871</x:v>
      </x:c>
      <x:c r="D743" s="1" t="s">
        <x:v>1949</x:v>
      </x:c>
      <x:c r="E743" s="1" t="s">
        <x:v>1916</x:v>
      </x:c>
      <x:c r="F743" s="1" t="s">
        <x:v>1889</x:v>
      </x:c>
      <x:c r="G743" s="1" t="s">
        <x:v>2250</x:v>
      </x:c>
      <x:c r="H743" s="1" t="s">
        <x:v>1870</x:v>
      </x:c>
      <x:c r="I743" s="1" t="s">
        <x:v>1901</x:v>
      </x:c>
      <x:c r="J743" s="1" t="s">
        <x:v>1902</x:v>
      </x:c>
      <x:c r="K743" s="14" t="n">
        <x:v>44230</x:v>
      </x:c>
      <x:c r="L743" s="1" t="n">
        <x:f aca="0">ROUND((DATE(2026,7,31)-K743)/365.25,2)</x:f>
        <x:v>5.49</x:v>
      </x:c>
      <x:c r="M743" s="14" t="n">
        <x:v>45325</x:v>
      </x:c>
      <x:c r="N743" s="1" t="s">
        <x:v>1884</x:v>
      </x:c>
      <x:c r="O743" s="1" t="n">
        <x:v>365</x:v>
      </x:c>
      <x:c r="P743" s="14" t="n">
        <x:v>45933</x:v>
      </x:c>
      <x:c r="Q743" s="14" t="n">
        <x:v>46298</x:v>
      </x:c>
      <x:c r="R743" s="1" t="n">
        <x:f aca="0">MAX(0,DATE(2026,7,31)-Q743)</x:f>
        <x:v>0</x:v>
      </x:c>
      <x:c r="S743" s="1" t="n">
        <x:v>11</x:v>
      </x:c>
      <x:c r="T743" s="1" t="n">
        <x:v>2032</x:v>
      </x:c>
      <x:c r="U743" s="1" t="s">
        <x:v>1874</x:v>
      </x:c>
      <x:c r="V743" s="15" t="n">
        <x:v>17501.03</x:v>
      </x:c>
      <x:c r="W743" s="15" t="n">
        <x:v>17781.72</x:v>
      </x:c>
      <x:c r="X743" s="1" t="str">
        <x:f aca="0">G743&amp;" | "&amp;D743</x:f>
        <x:v>PulseWorks-C02 | Neonatal Incubator</x:v>
      </x:c>
      <x:c r="Y743" s="1" t="s">
        <x:v>1885</x:v>
      </x:c>
      <x:c r="Z743" s="11" t="b">
        <x:f aca="0">FALSE()</x:f>
        <x:v>0</x:v>
      </x:c>
    </x:row>
    <x:row r="744" ht="15" hidden="0" customHeight="1">
      <x:c r="A744" s="1" t="s">
        <x:v>3872</x:v>
      </x:c>
      <x:c r="B744" s="1" t="s">
        <x:v>3873</x:v>
      </x:c>
      <x:c r="C744" s="1" t="s">
        <x:v>3874</x:v>
      </x:c>
      <x:c r="D744" s="1" t="s">
        <x:v>1997</x:v>
      </x:c>
      <x:c r="E744" s="1" t="s">
        <x:v>1916</x:v>
      </x:c>
      <x:c r="F744" s="1" t="s">
        <x:v>1868</x:v>
      </x:c>
      <x:c r="G744" s="1" t="s">
        <x:v>1910</x:v>
      </x:c>
      <x:c r="H744" s="1" t="s">
        <x:v>1911</x:v>
      </x:c>
      <x:c r="I744" s="1" t="s">
        <x:v>1871</x:v>
      </x:c>
      <x:c r="J744" s="1" t="s">
        <x:v>1902</x:v>
      </x:c>
      <x:c r="K744" s="14" t="n">
        <x:v>45976</x:v>
      </x:c>
      <x:c r="L744" s="1" t="n">
        <x:f aca="0">ROUND((DATE(2026,7,31)-K744)/365.25,2)</x:f>
        <x:v>0.71</x:v>
      </x:c>
      <x:c r="M744" s="14" t="n">
        <x:v>47071</x:v>
      </x:c>
      <x:c r="N744" s="1" t="s">
        <x:v>1884</x:v>
      </x:c>
      <x:c r="O744" s="1" t="n">
        <x:v>180</x:v>
      </x:c>
      <x:c r="P744" s="14" t="n">
        <x:v>46190</x:v>
      </x:c>
      <x:c r="Q744" s="14" t="n">
        <x:v>46370</x:v>
      </x:c>
      <x:c r="R744" s="1" t="n">
        <x:f aca="0">MAX(0,DATE(2026,7,31)-Q744)</x:f>
        <x:v>0</x:v>
      </x:c>
      <x:c r="S744" s="1" t="n">
        <x:v>12</x:v>
      </x:c>
      <x:c r="T744" s="1" t="n">
        <x:v>2037</x:v>
      </x:c>
      <x:c r="U744" s="1" t="s">
        <x:v>1874</x:v>
      </x:c>
      <x:c r="V744" s="15" t="n">
        <x:v>34837.63</x:v>
      </x:c>
      <x:c r="W744" s="15" t="n">
        <x:v>43811.82</x:v>
      </x:c>
      <x:c r="X744" s="1" t="str">
        <x:f aca="0">G744&amp;" | "&amp;D744</x:f>
        <x:v>NovaCare-C02 | Anaesthetic Machine</x:v>
      </x:c>
      <x:c r="Y744" s="1" t="s">
        <x:v>1885</x:v>
      </x:c>
      <x:c r="Z744" s="11" t="b">
        <x:f aca="0">FALSE()</x:f>
        <x:v>0</x:v>
      </x:c>
    </x:row>
    <x:row r="745" ht="15" hidden="0" customHeight="1">
      <x:c r="A745" s="1" t="s">
        <x:v>3875</x:v>
      </x:c>
      <x:c r="B745" s="1" t="s">
        <x:v>3876</x:v>
      </x:c>
      <x:c r="C745" s="1" t="s">
        <x:v>3877</x:v>
      </x:c>
      <x:c r="D745" s="1" t="s">
        <x:v>1879</x:v>
      </x:c>
      <x:c r="E745" s="1" t="s">
        <x:v>1880</x:v>
      </x:c>
      <x:c r="F745" s="1" t="s">
        <x:v>1889</x:v>
      </x:c>
      <x:c r="G745" s="1" t="s">
        <x:v>2149</x:v>
      </x:c>
      <x:c r="H745" s="1" t="s">
        <x:v>1911</x:v>
      </x:c>
      <x:c r="I745" s="1" t="s">
        <x:v>1901</x:v>
      </x:c>
      <x:c r="J745" s="1" t="s">
        <x:v>1893</x:v>
      </x:c>
      <x:c r="K745" s="14" t="n">
        <x:v>44484</x:v>
      </x:c>
      <x:c r="L745" s="1" t="n">
        <x:f aca="0">ROUND((DATE(2026,7,31)-K745)/365.25,2)</x:f>
        <x:v>4.79</x:v>
      </x:c>
      <x:c r="M745" s="14" t="n">
        <x:v>45579</x:v>
      </x:c>
      <x:c r="N745" s="1" t="s">
        <x:v>1884</x:v>
      </x:c>
      <x:c r="O745" s="1" t="n">
        <x:v>365</x:v>
      </x:c>
      <x:c r="P745" s="14" t="n">
        <x:v>45990</x:v>
      </x:c>
      <x:c r="Q745" s="14" t="n">
        <x:v>46355</x:v>
      </x:c>
      <x:c r="R745" s="1" t="n">
        <x:f aca="0">MAX(0,DATE(2026,7,31)-Q745)</x:f>
        <x:v>0</x:v>
      </x:c>
      <x:c r="S745" s="1" t="n">
        <x:v>8</x:v>
      </x:c>
      <x:c r="T745" s="1" t="n">
        <x:v>2029</x:v>
      </x:c>
      <x:c r="U745" s="1" t="s">
        <x:v>1959</x:v>
      </x:c>
      <x:c r="V745" s="15" t="n">
        <x:v>1626.21</x:v>
      </x:c>
      <x:c r="W745" s="15" t="n">
        <x:v>1626.21</x:v>
      </x:c>
      <x:c r="X745" s="1" t="str">
        <x:f aca="0">G745&amp;" | "&amp;D745</x:f>
        <x:v>PulseWorks-B04 | Enteral Feeding Pump</x:v>
      </x:c>
      <x:c r="Y745" s="1" t="s">
        <x:v>1885</x:v>
      </x:c>
      <x:c r="Z745" s="11" t="b">
        <x:f aca="0">FALSE()</x:f>
        <x:v>0</x:v>
      </x:c>
    </x:row>
    <x:row r="746" ht="15" hidden="0" customHeight="1">
      <x:c r="A746" s="1" t="s">
        <x:v>3878</x:v>
      </x:c>
      <x:c r="B746" s="1" t="s">
        <x:v>3879</x:v>
      </x:c>
      <x:c r="C746" s="1" t="s">
        <x:v>3880</x:v>
      </x:c>
      <x:c r="D746" s="1" t="s">
        <x:v>1997</x:v>
      </x:c>
      <x:c r="E746" s="1" t="s">
        <x:v>1916</x:v>
      </x:c>
      <x:c r="F746" s="1" t="s">
        <x:v>1881</x:v>
      </x:c>
      <x:c r="G746" s="1" t="s">
        <x:v>2274</x:v>
      </x:c>
      <x:c r="H746" s="1" t="s">
        <x:v>1911</x:v>
      </x:c>
      <x:c r="I746" s="1" t="s">
        <x:v>1919</x:v>
      </x:c>
      <x:c r="J746" s="1" t="s">
        <x:v>1902</x:v>
      </x:c>
      <x:c r="K746" s="14" t="n">
        <x:v>45003</x:v>
      </x:c>
      <x:c r="L746" s="1" t="n">
        <x:f aca="0">ROUND((DATE(2026,7,31)-K746)/365.25,2)</x:f>
        <x:v>3.37</x:v>
      </x:c>
      <x:c r="M746" s="14" t="n">
        <x:v>46098</x:v>
      </x:c>
      <x:c r="N746" s="1" t="s">
        <x:v>1884</x:v>
      </x:c>
      <x:c r="O746" s="1" t="n">
        <x:v>180</x:v>
      </x:c>
      <x:c r="P746" s="14" t="n">
        <x:v>45819</x:v>
      </x:c>
      <x:c r="Q746" s="14" t="n">
        <x:v>45999</x:v>
      </x:c>
      <x:c r="R746" s="1" t="n">
        <x:f aca="0">MAX(0,DATE(2026,7,31)-Q746)</x:f>
        <x:v>235</x:v>
      </x:c>
      <x:c r="S746" s="1" t="n">
        <x:v>11</x:v>
      </x:c>
      <x:c r="T746" s="1" t="n">
        <x:v>2034</x:v>
      </x:c>
      <x:c r="U746" s="1" t="s">
        <x:v>1874</x:v>
      </x:c>
      <x:c r="V746" s="15" t="n">
        <x:v>39107.33</x:v>
      </x:c>
      <x:c r="W746" s="15" t="n">
        <x:v>50182.42</x:v>
      </x:c>
      <x:c r="X746" s="1" t="str">
        <x:f aca="0">G746&amp;" | "&amp;D746</x:f>
        <x:v>Helix-C04 | Anaesthetic Machine</x:v>
      </x:c>
      <x:c r="Y746" s="1" t="s">
        <x:v>1885</x:v>
      </x:c>
      <x:c r="Z746" s="11" t="b">
        <x:f aca="0">FALSE()</x:f>
        <x:v>0</x:v>
      </x:c>
    </x:row>
    <x:row r="747" ht="15" hidden="0" customHeight="1">
      <x:c r="A747" s="1" t="s">
        <x:v>1405</x:v>
      </x:c>
      <x:c r="B747" s="1" t="s">
        <x:v>3881</x:v>
      </x:c>
      <x:c r="C747" s="1" t="s">
        <x:v>3882</x:v>
      </x:c>
      <x:c r="D747" s="1" t="s">
        <x:v>1888</x:v>
      </x:c>
      <x:c r="E747" s="1" t="s">
        <x:v>1880</x:v>
      </x:c>
      <x:c r="F747" s="1" t="s">
        <x:v>1881</x:v>
      </x:c>
      <x:c r="G747" s="1" t="s">
        <x:v>1940</x:v>
      </x:c>
      <x:c r="H747" s="1" t="s">
        <x:v>1870</x:v>
      </x:c>
      <x:c r="I747" s="1" t="s">
        <x:v>1919</x:v>
      </x:c>
      <x:c r="J747" s="1" t="s">
        <x:v>1893</x:v>
      </x:c>
      <x:c r="K747" s="14" t="n">
        <x:v>45532</x:v>
      </x:c>
      <x:c r="L747" s="1" t="n">
        <x:f aca="0">ROUND((DATE(2026,7,31)-K747)/365.25,2)</x:f>
        <x:v>1.92</x:v>
      </x:c>
      <x:c r="M747" s="14" t="n">
        <x:v>46627</x:v>
      </x:c>
      <x:c r="N747" s="1" t="s">
        <x:v>1884</x:v>
      </x:c>
      <x:c r="O747" s="1" t="n">
        <x:v>180</x:v>
      </x:c>
      <x:c r="P747" s="14" t="n">
        <x:v>46211</x:v>
      </x:c>
      <x:c r="Q747" s="14" t="n">
        <x:v>46391</x:v>
      </x:c>
      <x:c r="R747" s="1" t="n">
        <x:f aca="0">MAX(0,DATE(2026,7,31)-Q747)</x:f>
        <x:v>0</x:v>
      </x:c>
      <x:c r="S747" s="1" t="n">
        <x:v>9</x:v>
      </x:c>
      <x:c r="T747" s="1" t="n">
        <x:v>2033</x:v>
      </x:c>
      <x:c r="U747" s="1" t="s">
        <x:v>1874</x:v>
      </x:c>
      <x:c r="V747" s="15" t="n">
        <x:v>3283.09</x:v>
      </x:c>
      <x:c r="W747" s="15" t="n">
        <x:v>4302.53</x:v>
      </x:c>
      <x:c r="X747" s="1" t="str">
        <x:f aca="0">G747&amp;" | "&amp;D747</x:f>
        <x:v>Helix-B02 | Infusion Pump</x:v>
      </x:c>
      <x:c r="Y747" s="1" t="s">
        <x:v>1875</x:v>
      </x:c>
      <x:c r="Z747" s="11" t="b">
        <x:f aca="0">FALSE()</x:f>
        <x:v>0</x:v>
      </x:c>
    </x:row>
    <x:row r="748" ht="15" hidden="0" customHeight="1">
      <x:c r="A748" s="1" t="s">
        <x:v>1407</x:v>
      </x:c>
      <x:c r="B748" s="1" t="s">
        <x:v>3883</x:v>
      </x:c>
      <x:c r="C748" s="1" t="s">
        <x:v>3884</x:v>
      </x:c>
      <x:c r="D748" s="1" t="s">
        <x:v>1866</x:v>
      </x:c>
      <x:c r="E748" s="1" t="s">
        <x:v>1867</x:v>
      </x:c>
      <x:c r="F748" s="1" t="s">
        <x:v>1963</x:v>
      </x:c>
      <x:c r="G748" s="1" t="s">
        <x:v>2507</x:v>
      </x:c>
      <x:c r="H748" s="1" t="s">
        <x:v>1911</x:v>
      </x:c>
      <x:c r="I748" s="1" t="s">
        <x:v>1883</x:v>
      </x:c>
      <x:c r="J748" s="1" t="s">
        <x:v>1893</x:v>
      </x:c>
      <x:c r="K748" s="14" t="n">
        <x:v>45260</x:v>
      </x:c>
      <x:c r="L748" s="1" t="n">
        <x:f aca="0">ROUND((DATE(2026,7,31)-K748)/365.25,2)</x:f>
        <x:v>2.67</x:v>
      </x:c>
      <x:c r="M748" s="14" t="n">
        <x:v>46355</x:v>
      </x:c>
      <x:c r="N748" s="1" t="s">
        <x:v>1884</x:v>
      </x:c>
      <x:c r="O748" s="1" t="n">
        <x:v>180</x:v>
      </x:c>
      <x:c r="P748" s="14" t="n">
        <x:v>46145</x:v>
      </x:c>
      <x:c r="Q748" s="14" t="n">
        <x:v>46325</x:v>
      </x:c>
      <x:c r="R748" s="1" t="n">
        <x:f aca="0">MAX(0,DATE(2026,7,31)-Q748)</x:f>
        <x:v>0</x:v>
      </x:c>
      <x:c r="S748" s="1" t="n">
        <x:v>9</x:v>
      </x:c>
      <x:c r="T748" s="1" t="n">
        <x:v>2032</x:v>
      </x:c>
      <x:c r="U748" s="1" t="s">
        <x:v>1874</x:v>
      </x:c>
      <x:c r="V748" s="15" t="n">
        <x:v>43141.52</x:v>
      </x:c>
      <x:c r="W748" s="15" t="n">
        <x:v>59048.22</x:v>
      </x:c>
      <x:c r="X748" s="1" t="str">
        <x:f aca="0">G748&amp;" | "&amp;D748</x:f>
        <x:v>ClinTech-B04 | Ultrasound</x:v>
      </x:c>
      <x:c r="Y748" s="1" t="s">
        <x:v>1875</x:v>
      </x:c>
      <x:c r="Z748" s="11" t="b">
        <x:f aca="0">FALSE()</x:f>
        <x:v>0</x:v>
      </x:c>
    </x:row>
    <x:row r="749" ht="15" hidden="0" customHeight="1">
      <x:c r="A749" s="1" t="s">
        <x:v>1408</x:v>
      </x:c>
      <x:c r="B749" s="1" t="s">
        <x:v>3885</x:v>
      </x:c>
      <x:c r="C749" s="1" t="s">
        <x:v>3886</x:v>
      </x:c>
      <x:c r="D749" s="1" t="s">
        <x:v>1888</x:v>
      </x:c>
      <x:c r="E749" s="1" t="s">
        <x:v>1880</x:v>
      </x:c>
      <x:c r="F749" s="1" t="s">
        <x:v>1868</x:v>
      </x:c>
      <x:c r="G749" s="1" t="s">
        <x:v>2029</x:v>
      </x:c>
      <x:c r="H749" s="1" t="s">
        <x:v>1870</x:v>
      </x:c>
      <x:c r="I749" s="1" t="s">
        <x:v>1871</x:v>
      </x:c>
      <x:c r="J749" s="1" t="s">
        <x:v>1893</x:v>
      </x:c>
      <x:c r="K749" s="14" t="n">
        <x:v>45481</x:v>
      </x:c>
      <x:c r="L749" s="1" t="n">
        <x:f aca="0">ROUND((DATE(2026,7,31)-K749)/365.25,2)</x:f>
        <x:v>2.06</x:v>
      </x:c>
      <x:c r="M749" s="14" t="n">
        <x:v>46576</x:v>
      </x:c>
      <x:c r="N749" s="1" t="s">
        <x:v>1884</x:v>
      </x:c>
      <x:c r="O749" s="1" t="n">
        <x:v>365</x:v>
      </x:c>
      <x:c r="P749" s="14" t="n">
        <x:v>46113</x:v>
      </x:c>
      <x:c r="Q749" s="14" t="n">
        <x:v>46478</x:v>
      </x:c>
      <x:c r="R749" s="1" t="n">
        <x:f aca="0">MAX(0,DATE(2026,7,31)-Q749)</x:f>
        <x:v>0</x:v>
      </x:c>
      <x:c r="S749" s="1" t="n">
        <x:v>10</x:v>
      </x:c>
      <x:c r="T749" s="1" t="n">
        <x:v>2034</x:v>
      </x:c>
      <x:c r="U749" s="1" t="s">
        <x:v>1874</x:v>
      </x:c>
      <x:c r="V749" s="15" t="n">
        <x:v>2981.28</x:v>
      </x:c>
      <x:c r="W749" s="15" t="n">
        <x:v>3798.94</x:v>
      </x:c>
      <x:c r="X749" s="1" t="str">
        <x:f aca="0">G749&amp;" | "&amp;D749</x:f>
        <x:v>NovaCare-A03 | Infusion Pump</x:v>
      </x:c>
      <x:c r="Y749" s="1" t="s">
        <x:v>1875</x:v>
      </x:c>
      <x:c r="Z749" s="11" t="b">
        <x:f aca="0">FALSE()</x:f>
        <x:v>0</x:v>
      </x:c>
    </x:row>
    <x:row r="750" ht="15" hidden="0" customHeight="1">
      <x:c r="A750" s="1" t="s">
        <x:v>1410</x:v>
      </x:c>
      <x:c r="B750" s="1" t="s">
        <x:v>3887</x:v>
      </x:c>
      <x:c r="C750" s="1" t="s">
        <x:v>3888</x:v>
      </x:c>
      <x:c r="D750" s="1" t="s">
        <x:v>2010</x:v>
      </x:c>
      <x:c r="E750" s="1" t="s">
        <x:v>1928</x:v>
      </x:c>
      <x:c r="F750" s="1" t="s">
        <x:v>1889</x:v>
      </x:c>
      <x:c r="G750" s="1" t="s">
        <x:v>1954</x:v>
      </x:c>
      <x:c r="H750" s="1" t="s">
        <x:v>1891</x:v>
      </x:c>
      <x:c r="I750" s="1" t="s">
        <x:v>1892</x:v>
      </x:c>
      <x:c r="J750" s="1" t="s">
        <x:v>1872</x:v>
      </x:c>
      <x:c r="K750" s="14" t="n">
        <x:v>43747</x:v>
      </x:c>
      <x:c r="L750" s="1" t="n">
        <x:f aca="0">ROUND((DATE(2026,7,31)-K750)/365.25,2)</x:f>
        <x:v>6.81</x:v>
      </x:c>
      <x:c r="M750" s="14" t="n">
        <x:v>44842</x:v>
      </x:c>
      <x:c r="N750" s="1" t="s">
        <x:v>1873</x:v>
      </x:c>
      <x:c r="O750" s="1" t="n">
        <x:v>365</x:v>
      </x:c>
      <x:c r="P750" s="14" t="n">
        <x:v>46201</x:v>
      </x:c>
      <x:c r="Q750" s="14" t="n">
        <x:v>46566</x:v>
      </x:c>
      <x:c r="R750" s="1" t="n">
        <x:f aca="0">MAX(0,DATE(2026,7,31)-Q750)</x:f>
        <x:v>0</x:v>
      </x:c>
      <x:c r="S750" s="1" t="n">
        <x:v>7</x:v>
      </x:c>
      <x:c r="T750" s="1" t="n">
        <x:v>2026</x:v>
      </x:c>
      <x:c r="U750" s="1" t="s">
        <x:v>1874</x:v>
      </x:c>
      <x:c r="V750" s="15" t="n">
        <x:v>1913.93</x:v>
      </x:c>
      <x:c r="W750" s="15" t="n">
        <x:v>2725.41</x:v>
      </x:c>
      <x:c r="X750" s="1" t="str">
        <x:f aca="0">G750&amp;" | "&amp;D750</x:f>
        <x:v>PulseWorks-A04 | Vital Signs Monitor</x:v>
      </x:c>
      <x:c r="Y750" s="1" t="s">
        <x:v>1875</x:v>
      </x:c>
      <x:c r="Z750" s="11" t="b">
        <x:f aca="0">FALSE()</x:f>
        <x:v>0</x:v>
      </x:c>
    </x:row>
    <x:row r="751" ht="15" hidden="0" customHeight="1">
      <x:c r="A751" s="1" t="s">
        <x:v>1411</x:v>
      </x:c>
      <x:c r="B751" s="1" t="s">
        <x:v>3889</x:v>
      </x:c>
      <x:c r="C751" s="1" t="s">
        <x:v>3890</x:v>
      </x:c>
      <x:c r="D751" s="1" t="s">
        <x:v>1927</x:v>
      </x:c>
      <x:c r="E751" s="1" t="s">
        <x:v>1928</x:v>
      </x:c>
      <x:c r="F751" s="1" t="s">
        <x:v>1917</x:v>
      </x:c>
      <x:c r="G751" s="1" t="s">
        <x:v>2277</x:v>
      </x:c>
      <x:c r="H751" s="1" t="s">
        <x:v>1891</x:v>
      </x:c>
      <x:c r="I751" s="1" t="s">
        <x:v>1919</x:v>
      </x:c>
      <x:c r="J751" s="1" t="s">
        <x:v>1902</x:v>
      </x:c>
      <x:c r="K751" s="14" t="n">
        <x:v>42959</x:v>
      </x:c>
      <x:c r="L751" s="1" t="n">
        <x:f aca="0">ROUND((DATE(2026,7,31)-K751)/365.25,2)</x:f>
        <x:v>8.97</x:v>
      </x:c>
      <x:c r="M751" s="14" t="n">
        <x:v>44054</x:v>
      </x:c>
      <x:c r="N751" s="1" t="s">
        <x:v>1907</x:v>
      </x:c>
      <x:c r="O751" s="1" t="n">
        <x:v>180</x:v>
      </x:c>
      <x:c r="P751" s="14" t="n">
        <x:v>46051</x:v>
      </x:c>
      <x:c r="Q751" s="14" t="n">
        <x:v>46231</x:v>
      </x:c>
      <x:c r="R751" s="1" t="n">
        <x:f aca="0">MAX(0,DATE(2026,7,31)-Q751)</x:f>
        <x:v>3</x:v>
      </x:c>
      <x:c r="S751" s="1" t="n">
        <x:v>9</x:v>
      </x:c>
      <x:c r="T751" s="1" t="n">
        <x:v>2026</x:v>
      </x:c>
      <x:c r="U751" s="1" t="s">
        <x:v>1874</x:v>
      </x:c>
      <x:c r="V751" s="15" t="n">
        <x:v>7312.68</x:v>
      </x:c>
      <x:c r="W751" s="15" t="n">
        <x:v>9173.85</x:v>
      </x:c>
      <x:c r="X751" s="1" t="str">
        <x:f aca="0">G751&amp;" | "&amp;D751</x:f>
        <x:v>Apex-C02 | Patient Monitor</x:v>
      </x:c>
      <x:c r="Y751" s="1" t="s">
        <x:v>1875</x:v>
      </x:c>
      <x:c r="Z751" s="11" t="b">
        <x:f aca="0">FALSE()</x:f>
        <x:v>0</x:v>
      </x:c>
    </x:row>
    <x:row r="752" ht="15" hidden="0" customHeight="1">
      <x:c r="A752" s="1" t="s">
        <x:v>3891</x:v>
      </x:c>
      <x:c r="B752" s="1" t="s">
        <x:v>3892</x:v>
      </x:c>
      <x:c r="C752" s="1" t="s">
        <x:v>3893</x:v>
      </x:c>
      <x:c r="D752" s="1" t="s">
        <x:v>1888</x:v>
      </x:c>
      <x:c r="E752" s="1" t="s">
        <x:v>1880</x:v>
      </x:c>
      <x:c r="F752" s="1" t="s">
        <x:v>1881</x:v>
      </x:c>
      <x:c r="G752" s="1" t="s">
        <x:v>1982</x:v>
      </x:c>
      <x:c r="H752" s="1" t="s">
        <x:v>1911</x:v>
      </x:c>
      <x:c r="I752" s="1" t="s">
        <x:v>1883</x:v>
      </x:c>
      <x:c r="J752" s="1" t="s">
        <x:v>1902</x:v>
      </x:c>
      <x:c r="K752" s="14" t="n">
        <x:v>44684</x:v>
      </x:c>
      <x:c r="L752" s="1" t="n">
        <x:f aca="0">ROUND((DATE(2026,7,31)-K752)/365.25,2)</x:f>
        <x:v>4.24</x:v>
      </x:c>
      <x:c r="M752" s="14" t="n">
        <x:v>45779</x:v>
      </x:c>
      <x:c r="N752" s="1" t="s">
        <x:v>1884</x:v>
      </x:c>
      <x:c r="O752" s="1" t="n">
        <x:v>365</x:v>
      </x:c>
      <x:c r="P752" s="14" t="n">
        <x:v>46123</x:v>
      </x:c>
      <x:c r="Q752" s="14" t="n">
        <x:v>46488</x:v>
      </x:c>
      <x:c r="R752" s="1" t="n">
        <x:f aca="0">MAX(0,DATE(2026,7,31)-Q752)</x:f>
        <x:v>0</x:v>
      </x:c>
      <x:c r="S752" s="1" t="n">
        <x:v>9</x:v>
      </x:c>
      <x:c r="T752" s="1" t="n">
        <x:v>2031</x:v>
      </x:c>
      <x:c r="U752" s="1" t="s">
        <x:v>1874</x:v>
      </x:c>
      <x:c r="V752" s="15" t="n">
        <x:v>2670.56</x:v>
      </x:c>
      <x:c r="W752" s="15" t="n">
        <x:v>3146</x:v>
      </x:c>
      <x:c r="X752" s="1" t="str">
        <x:f aca="0">G752&amp;" | "&amp;D752</x:f>
        <x:v>Helix-A04 | Infusion Pump</x:v>
      </x:c>
      <x:c r="Y752" s="1" t="s">
        <x:v>1885</x:v>
      </x:c>
      <x:c r="Z752" s="11" t="b">
        <x:f aca="0">FALSE()</x:f>
        <x:v>0</x:v>
      </x:c>
    </x:row>
    <x:row r="753" ht="15" hidden="0" customHeight="1">
      <x:c r="A753" s="1" t="s">
        <x:v>3894</x:v>
      </x:c>
      <x:c r="B753" s="1" t="s">
        <x:v>3895</x:v>
      </x:c>
      <x:c r="C753" s="1" t="s">
        <x:v>3896</x:v>
      </x:c>
      <x:c r="D753" s="1" t="s">
        <x:v>1897</x:v>
      </x:c>
      <x:c r="E753" s="1" t="s">
        <x:v>1898</x:v>
      </x:c>
      <x:c r="F753" s="1" t="s">
        <x:v>1899</x:v>
      </x:c>
      <x:c r="G753" s="1" t="s">
        <x:v>2458</x:v>
      </x:c>
      <x:c r="H753" s="1" t="s">
        <x:v>1870</x:v>
      </x:c>
      <x:c r="I753" s="1" t="s">
        <x:v>1901</x:v>
      </x:c>
      <x:c r="J753" s="1" t="s">
        <x:v>1902</x:v>
      </x:c>
      <x:c r="K753" s="14" t="n">
        <x:v>44420</x:v>
      </x:c>
      <x:c r="L753" s="1" t="n">
        <x:f aca="0">ROUND((DATE(2026,7,31)-K753)/365.25,2)</x:f>
        <x:v>4.97</x:v>
      </x:c>
      <x:c r="M753" s="14" t="n">
        <x:v>45515</x:v>
      </x:c>
      <x:c r="N753" s="1" t="s">
        <x:v>1884</x:v>
      </x:c>
      <x:c r="O753" s="1" t="n">
        <x:v>365</x:v>
      </x:c>
      <x:c r="P753" s="14" t="n">
        <x:v>45990</x:v>
      </x:c>
      <x:c r="Q753" s="14" t="n">
        <x:v>46355</x:v>
      </x:c>
      <x:c r="R753" s="1" t="n">
        <x:f aca="0">MAX(0,DATE(2026,7,31)-Q753)</x:f>
        <x:v>0</x:v>
      </x:c>
      <x:c r="S753" s="1" t="n">
        <x:v>10</x:v>
      </x:c>
      <x:c r="T753" s="1" t="n">
        <x:v>2031</x:v>
      </x:c>
      <x:c r="U753" s="1" t="s">
        <x:v>1874</x:v>
      </x:c>
      <x:c r="V753" s="15" t="n">
        <x:v>12798.73</x:v>
      </x:c>
      <x:c r="W753" s="15" t="n">
        <x:v>17857.18</x:v>
      </x:c>
      <x:c r="X753" s="1" t="str">
        <x:f aca="0">G753&amp;" | "&amp;D753</x:f>
        <x:v>MedAxis-A01 | Defibrillator</x:v>
      </x:c>
      <x:c r="Y753" s="1" t="s">
        <x:v>1885</x:v>
      </x:c>
      <x:c r="Z753" s="11" t="b">
        <x:f aca="0">FALSE()</x:f>
        <x:v>0</x:v>
      </x:c>
    </x:row>
    <x:row r="754" ht="15" hidden="0" customHeight="1">
      <x:c r="A754" s="1" t="s">
        <x:v>1412</x:v>
      </x:c>
      <x:c r="B754" s="1" t="s">
        <x:v>3897</x:v>
      </x:c>
      <x:c r="C754" s="1" t="s">
        <x:v>3898</x:v>
      </x:c>
      <x:c r="D754" s="1" t="s">
        <x:v>1888</x:v>
      </x:c>
      <x:c r="E754" s="1" t="s">
        <x:v>1880</x:v>
      </x:c>
      <x:c r="F754" s="1" t="s">
        <x:v>1881</x:v>
      </x:c>
      <x:c r="G754" s="1" t="s">
        <x:v>2054</x:v>
      </x:c>
      <x:c r="H754" s="1" t="s">
        <x:v>1870</x:v>
      </x:c>
      <x:c r="I754" s="1" t="s">
        <x:v>1994</x:v>
      </x:c>
      <x:c r="J754" s="1" t="s">
        <x:v>1902</x:v>
      </x:c>
      <x:c r="K754" s="14" t="n">
        <x:v>45268</x:v>
      </x:c>
      <x:c r="L754" s="1" t="n">
        <x:f aca="0">ROUND((DATE(2026,7,31)-K754)/365.25,2)</x:f>
        <x:v>2.64</x:v>
      </x:c>
      <x:c r="M754" s="14" t="n">
        <x:v>46363</x:v>
      </x:c>
      <x:c r="N754" s="1" t="s">
        <x:v>1907</x:v>
      </x:c>
      <x:c r="O754" s="1" t="n">
        <x:v>365</x:v>
      </x:c>
      <x:c r="P754" s="14" t="n">
        <x:v>46129</x:v>
      </x:c>
      <x:c r="Q754" s="14" t="n">
        <x:v>46494</x:v>
      </x:c>
      <x:c r="R754" s="1" t="n">
        <x:f aca="0">MAX(0,DATE(2026,7,31)-Q754)</x:f>
        <x:v>0</x:v>
      </x:c>
      <x:c r="S754" s="1" t="n">
        <x:v>8</x:v>
      </x:c>
      <x:c r="T754" s="1" t="n">
        <x:v>2031</x:v>
      </x:c>
      <x:c r="U754" s="1" t="s">
        <x:v>1874</x:v>
      </x:c>
      <x:c r="V754" s="15" t="n">
        <x:v>3375.68</x:v>
      </x:c>
      <x:c r="W754" s="15" t="n">
        <x:v>3375.68</x:v>
      </x:c>
      <x:c r="X754" s="1" t="str">
        <x:f aca="0">G754&amp;" | "&amp;D754</x:f>
        <x:v>Helix-C01 | Infusion Pump</x:v>
      </x:c>
      <x:c r="Y754" s="1" t="s">
        <x:v>1875</x:v>
      </x:c>
      <x:c r="Z754" s="11" t="b">
        <x:f aca="0">FALSE()</x:f>
        <x:v>0</x:v>
      </x:c>
    </x:row>
    <x:row r="755" ht="15" hidden="0" customHeight="1">
      <x:c r="A755" s="1" t="s">
        <x:v>3899</x:v>
      </x:c>
      <x:c r="B755" s="1" t="s">
        <x:v>3900</x:v>
      </x:c>
      <x:c r="C755" s="1" t="s">
        <x:v>3901</x:v>
      </x:c>
      <x:c r="D755" s="1" t="s">
        <x:v>1933</x:v>
      </x:c>
      <x:c r="E755" s="1" t="s">
        <x:v>1934</x:v>
      </x:c>
      <x:c r="F755" s="1" t="s">
        <x:v>1917</x:v>
      </x:c>
      <x:c r="G755" s="1" t="s">
        <x:v>2107</x:v>
      </x:c>
      <x:c r="H755" s="1" t="s">
        <x:v>1911</x:v>
      </x:c>
      <x:c r="I755" s="1" t="s">
        <x:v>1883</x:v>
      </x:c>
      <x:c r="J755" s="1" t="s">
        <x:v>1893</x:v>
      </x:c>
      <x:c r="K755" s="14" t="n">
        <x:v>45505</x:v>
      </x:c>
      <x:c r="L755" s="1" t="n">
        <x:f aca="0">ROUND((DATE(2026,7,31)-K755)/365.25,2)</x:f>
        <x:v>2</x:v>
      </x:c>
      <x:c r="M755" s="14" t="n">
        <x:v>46600</x:v>
      </x:c>
      <x:c r="N755" s="1" t="s">
        <x:v>1884</x:v>
      </x:c>
      <x:c r="O755" s="1" t="n">
        <x:v>180</x:v>
      </x:c>
      <x:c r="P755" s="14" t="n">
        <x:v>46133</x:v>
      </x:c>
      <x:c r="Q755" s="14" t="n">
        <x:v>46313</x:v>
      </x:c>
      <x:c r="R755" s="1" t="n">
        <x:f aca="0">MAX(0,DATE(2026,7,31)-Q755)</x:f>
        <x:v>0</x:v>
      </x:c>
      <x:c r="S755" s="1" t="n">
        <x:v>7</x:v>
      </x:c>
      <x:c r="T755" s="1" t="n">
        <x:v>2031</x:v>
      </x:c>
      <x:c r="U755" s="1" t="s">
        <x:v>1874</x:v>
      </x:c>
      <x:c r="V755" s="15" t="n">
        <x:v>1608.23</x:v>
      </x:c>
      <x:c r="W755" s="15" t="n">
        <x:v>2172.62</x:v>
      </x:c>
      <x:c r="X755" s="1" t="str">
        <x:f aca="0">G755&amp;" | "&amp;D755</x:f>
        <x:v>Apex-C01 | Suction Pump</x:v>
      </x:c>
      <x:c r="Y755" s="1" t="s">
        <x:v>1885</x:v>
      </x:c>
      <x:c r="Z755" s="11" t="b">
        <x:f aca="0">FALSE()</x:f>
        <x:v>0</x:v>
      </x:c>
    </x:row>
    <x:row r="756" ht="15" hidden="0" customHeight="1">
      <x:c r="A756" s="1" t="s">
        <x:v>3902</x:v>
      </x:c>
      <x:c r="B756" s="1" t="s">
        <x:v>3903</x:v>
      </x:c>
      <x:c r="C756" s="1" t="s">
        <x:v>3904</x:v>
      </x:c>
      <x:c r="D756" s="1" t="s">
        <x:v>1927</x:v>
      </x:c>
      <x:c r="E756" s="1" t="s">
        <x:v>1928</x:v>
      </x:c>
      <x:c r="F756" s="1" t="s">
        <x:v>1963</x:v>
      </x:c>
      <x:c r="G756" s="1" t="s">
        <x:v>2011</x:v>
      </x:c>
      <x:c r="H756" s="1" t="s">
        <x:v>1911</x:v>
      </x:c>
      <x:c r="I756" s="1" t="s">
        <x:v>1883</x:v>
      </x:c>
      <x:c r="J756" s="1" t="s">
        <x:v>1893</x:v>
      </x:c>
      <x:c r="K756" s="14" t="n">
        <x:v>43498</x:v>
      </x:c>
      <x:c r="L756" s="1" t="n">
        <x:f aca="0">ROUND((DATE(2026,7,31)-K756)/365.25,2)</x:f>
        <x:v>7.49</x:v>
      </x:c>
      <x:c r="M756" s="14" t="n">
        <x:v>44593</x:v>
      </x:c>
      <x:c r="N756" s="1" t="s">
        <x:v>1884</x:v>
      </x:c>
      <x:c r="O756" s="1" t="n">
        <x:v>180</x:v>
      </x:c>
      <x:c r="P756" s="14" t="n">
        <x:v>45808</x:v>
      </x:c>
      <x:c r="Q756" s="14" t="n">
        <x:v>45988</x:v>
      </x:c>
      <x:c r="R756" s="1" t="n">
        <x:f aca="0">MAX(0,DATE(2026,7,31)-Q756)</x:f>
        <x:v>246</x:v>
      </x:c>
      <x:c r="S756" s="1" t="n">
        <x:v>7</x:v>
      </x:c>
      <x:c r="T756" s="1" t="n">
        <x:v>2026</x:v>
      </x:c>
      <x:c r="U756" s="1" t="s">
        <x:v>1874</x:v>
      </x:c>
      <x:c r="V756" s="15" t="n">
        <x:v>8542.81</x:v>
      </x:c>
      <x:c r="W756" s="15" t="n">
        <x:v>10299.23</x:v>
      </x:c>
      <x:c r="X756" s="1" t="str">
        <x:f aca="0">G756&amp;" | "&amp;D756</x:f>
        <x:v>ClinTech-B03 | Patient Monitor</x:v>
      </x:c>
      <x:c r="Y756" s="1" t="s">
        <x:v>1885</x:v>
      </x:c>
      <x:c r="Z756" s="11" t="b">
        <x:f aca="0">FALSE()</x:f>
        <x:v>0</x:v>
      </x:c>
    </x:row>
    <x:row r="757" ht="15" hidden="0" customHeight="1">
      <x:c r="A757" s="1" t="s">
        <x:v>1413</x:v>
      </x:c>
      <x:c r="B757" s="1" t="s">
        <x:v>3905</x:v>
      </x:c>
      <x:c r="C757" s="1" t="s">
        <x:v>3906</x:v>
      </x:c>
      <x:c r="D757" s="1" t="s">
        <x:v>1866</x:v>
      </x:c>
      <x:c r="E757" s="1" t="s">
        <x:v>1867</x:v>
      </x:c>
      <x:c r="F757" s="1" t="s">
        <x:v>1917</x:v>
      </x:c>
      <x:c r="G757" s="1" t="s">
        <x:v>1918</x:v>
      </x:c>
      <x:c r="H757" s="1" t="s">
        <x:v>1870</x:v>
      </x:c>
      <x:c r="I757" s="1" t="s">
        <x:v>1919</x:v>
      </x:c>
      <x:c r="J757" s="1" t="s">
        <x:v>1893</x:v>
      </x:c>
      <x:c r="K757" s="14" t="n">
        <x:v>43750</x:v>
      </x:c>
      <x:c r="L757" s="1" t="n">
        <x:f aca="0">ROUND((DATE(2026,7,31)-K757)/365.25,2)</x:f>
        <x:v>6.8</x:v>
      </x:c>
      <x:c r="M757" s="14" t="n">
        <x:v>44845</x:v>
      </x:c>
      <x:c r="N757" s="1" t="s">
        <x:v>1884</x:v>
      </x:c>
      <x:c r="O757" s="1" t="n">
        <x:v>180</x:v>
      </x:c>
      <x:c r="P757" s="14" t="n">
        <x:v>46148</x:v>
      </x:c>
      <x:c r="Q757" s="14" t="n">
        <x:v>46328</x:v>
      </x:c>
      <x:c r="R757" s="1" t="n">
        <x:f aca="0">MAX(0,DATE(2026,7,31)-Q757)</x:f>
        <x:v>0</x:v>
      </x:c>
      <x:c r="S757" s="1" t="n">
        <x:v>10</x:v>
      </x:c>
      <x:c r="T757" s="1" t="n">
        <x:v>2029</x:v>
      </x:c>
      <x:c r="U757" s="1" t="s">
        <x:v>1999</x:v>
      </x:c>
      <x:c r="V757" s="15" t="n">
        <x:v>51716.31</x:v>
      </x:c>
      <x:c r="W757" s="15" t="n">
        <x:v>56861.8</x:v>
      </x:c>
      <x:c r="X757" s="1" t="str">
        <x:f aca="0">G757&amp;" | "&amp;D757</x:f>
        <x:v>Apex-A01 | Ultrasound</x:v>
      </x:c>
      <x:c r="Y757" s="1" t="s">
        <x:v>1875</x:v>
      </x:c>
      <x:c r="Z757" s="11" t="b">
        <x:f aca="0">FALSE()</x:f>
        <x:v>0</x:v>
      </x:c>
    </x:row>
    <x:row r="758" ht="15" hidden="0" customHeight="1">
      <x:c r="A758" s="1" t="s">
        <x:v>3907</x:v>
      </x:c>
      <x:c r="B758" s="1" t="s">
        <x:v>3908</x:v>
      </x:c>
      <x:c r="C758" s="1" t="s">
        <x:v>3909</x:v>
      </x:c>
      <x:c r="D758" s="1" t="s">
        <x:v>2010</x:v>
      </x:c>
      <x:c r="E758" s="1" t="s">
        <x:v>1928</x:v>
      </x:c>
      <x:c r="F758" s="1" t="s">
        <x:v>1917</x:v>
      </x:c>
      <x:c r="G758" s="1" t="s">
        <x:v>2107</x:v>
      </x:c>
      <x:c r="H758" s="1" t="s">
        <x:v>1911</x:v>
      </x:c>
      <x:c r="I758" s="1" t="s">
        <x:v>1871</x:v>
      </x:c>
      <x:c r="J758" s="1" t="s">
        <x:v>1893</x:v>
      </x:c>
      <x:c r="K758" s="14" t="n">
        <x:v>45774</x:v>
      </x:c>
      <x:c r="L758" s="1" t="n">
        <x:f aca="0">ROUND((DATE(2026,7,31)-K758)/365.25,2)</x:f>
        <x:v>1.26</x:v>
      </x:c>
      <x:c r="M758" s="14" t="n">
        <x:v>46869</x:v>
      </x:c>
      <x:c r="N758" s="1" t="s">
        <x:v>1907</x:v>
      </x:c>
      <x:c r="O758" s="1" t="n">
        <x:v>180</x:v>
      </x:c>
      <x:c r="P758" s="14" t="n">
        <x:v>45925</x:v>
      </x:c>
      <x:c r="Q758" s="14" t="n">
        <x:v>46105</x:v>
      </x:c>
      <x:c r="R758" s="1" t="n">
        <x:f aca="0">MAX(0,DATE(2026,7,31)-Q758)</x:f>
        <x:v>129</x:v>
      </x:c>
      <x:c r="S758" s="1" t="n">
        <x:v>7</x:v>
      </x:c>
      <x:c r="T758" s="1" t="n">
        <x:v>2032</x:v>
      </x:c>
      <x:c r="U758" s="1" t="s">
        <x:v>1874</x:v>
      </x:c>
      <x:c r="V758" s="15" t="n">
        <x:v>2479.48</x:v>
      </x:c>
      <x:c r="W758" s="15" t="n">
        <x:v>2496</x:v>
      </x:c>
      <x:c r="X758" s="1" t="str">
        <x:f aca="0">G758&amp;" | "&amp;D758</x:f>
        <x:v>Apex-C01 | Vital Signs Monitor</x:v>
      </x:c>
      <x:c r="Y758" s="1" t="s">
        <x:v>1885</x:v>
      </x:c>
      <x:c r="Z758" s="11" t="b">
        <x:f aca="0">FALSE()</x:f>
        <x:v>0</x:v>
      </x:c>
    </x:row>
    <x:row r="759" ht="15" hidden="0" customHeight="1">
      <x:c r="A759" s="1" t="s">
        <x:v>1416</x:v>
      </x:c>
      <x:c r="B759" s="1" t="s">
        <x:v>3910</x:v>
      </x:c>
      <x:c r="C759" s="1" t="s">
        <x:v>3911</x:v>
      </x:c>
      <x:c r="D759" s="1" t="s">
        <x:v>1927</x:v>
      </x:c>
      <x:c r="E759" s="1" t="s">
        <x:v>1928</x:v>
      </x:c>
      <x:c r="F759" s="1" t="s">
        <x:v>1889</x:v>
      </x:c>
      <x:c r="G759" s="1" t="s">
        <x:v>2162</x:v>
      </x:c>
      <x:c r="H759" s="1" t="s">
        <x:v>1870</x:v>
      </x:c>
      <x:c r="I759" s="1" t="s">
        <x:v>1919</x:v>
      </x:c>
      <x:c r="J759" s="1" t="s">
        <x:v>1902</x:v>
      </x:c>
      <x:c r="K759" s="14" t="n">
        <x:v>44744</x:v>
      </x:c>
      <x:c r="L759" s="1" t="n">
        <x:f aca="0">ROUND((DATE(2026,7,31)-K759)/365.25,2)</x:f>
        <x:v>4.08</x:v>
      </x:c>
      <x:c r="M759" s="14" t="n">
        <x:v>45839</x:v>
      </x:c>
      <x:c r="N759" s="1" t="s">
        <x:v>1873</x:v>
      </x:c>
      <x:c r="O759" s="1" t="n">
        <x:v>365</x:v>
      </x:c>
      <x:c r="P759" s="14" t="n">
        <x:v>46098</x:v>
      </x:c>
      <x:c r="Q759" s="14" t="n">
        <x:v>46463</x:v>
      </x:c>
      <x:c r="R759" s="1" t="n">
        <x:f aca="0">MAX(0,DATE(2026,7,31)-Q759)</x:f>
        <x:v>0</x:v>
      </x:c>
      <x:c r="S759" s="1" t="n">
        <x:v>9</x:v>
      </x:c>
      <x:c r="T759" s="1" t="n">
        <x:v>2031</x:v>
      </x:c>
      <x:c r="U759" s="1" t="s">
        <x:v>1874</x:v>
      </x:c>
      <x:c r="V759" s="15" t="n">
        <x:v>9514.32</x:v>
      </x:c>
      <x:c r="W759" s="15" t="n">
        <x:v>9514.32</x:v>
      </x:c>
      <x:c r="X759" s="1" t="str">
        <x:f aca="0">G759&amp;" | "&amp;D759</x:f>
        <x:v>PulseWorks-C01 | Patient Monitor</x:v>
      </x:c>
      <x:c r="Y759" s="1" t="s">
        <x:v>1875</x:v>
      </x:c>
      <x:c r="Z759" s="11" t="b">
        <x:f aca="0">FALSE()</x:f>
        <x:v>0</x:v>
      </x:c>
    </x:row>
    <x:row r="760" ht="15" hidden="0" customHeight="1">
      <x:c r="A760" s="1" t="s">
        <x:v>3912</x:v>
      </x:c>
      <x:c r="B760" s="1" t="s">
        <x:v>3913</x:v>
      </x:c>
      <x:c r="C760" s="1" t="s">
        <x:v>3914</x:v>
      </x:c>
      <x:c r="D760" s="1" t="s">
        <x:v>1945</x:v>
      </x:c>
      <x:c r="E760" s="1" t="s">
        <x:v>1880</x:v>
      </x:c>
      <x:c r="F760" s="1" t="s">
        <x:v>1881</x:v>
      </x:c>
      <x:c r="G760" s="1" t="s">
        <x:v>2184</x:v>
      </x:c>
      <x:c r="H760" s="1" t="s">
        <x:v>1870</x:v>
      </x:c>
      <x:c r="I760" s="1" t="s">
        <x:v>1941</x:v>
      </x:c>
      <x:c r="J760" s="1" t="s">
        <x:v>1902</x:v>
      </x:c>
      <x:c r="K760" s="14" t="n">
        <x:v>44094</x:v>
      </x:c>
      <x:c r="L760" s="1" t="n">
        <x:f aca="0">ROUND((DATE(2026,7,31)-K760)/365.25,2)</x:f>
        <x:v>5.86</x:v>
      </x:c>
      <x:c r="M760" s="14" t="n">
        <x:v>45189</x:v>
      </x:c>
      <x:c r="N760" s="1" t="s">
        <x:v>1884</x:v>
      </x:c>
      <x:c r="O760" s="1" t="n">
        <x:v>365</x:v>
      </x:c>
      <x:c r="P760" s="14" t="n">
        <x:v>46082</x:v>
      </x:c>
      <x:c r="Q760" s="14" t="n">
        <x:v>46447</x:v>
      </x:c>
      <x:c r="R760" s="1" t="n">
        <x:f aca="0">MAX(0,DATE(2026,7,31)-Q760)</x:f>
        <x:v>0</x:v>
      </x:c>
      <x:c r="S760" s="1" t="n">
        <x:v>9</x:v>
      </x:c>
      <x:c r="T760" s="1" t="n">
        <x:v>2029</x:v>
      </x:c>
      <x:c r="U760" s="1" t="s">
        <x:v>1874</x:v>
      </x:c>
      <x:c r="V760" s="15" t="n">
        <x:v>2406.26</x:v>
      </x:c>
      <x:c r="W760" s="15" t="n">
        <x:v>2521.75</x:v>
      </x:c>
      <x:c r="X760" s="1" t="str">
        <x:f aca="0">G760&amp;" | "&amp;D760</x:f>
        <x:v>Helix-B04 | Syringe Pump</x:v>
      </x:c>
      <x:c r="Y760" s="1" t="s">
        <x:v>1885</x:v>
      </x:c>
      <x:c r="Z760" s="11" t="b">
        <x:f aca="0">FALSE()</x:f>
        <x:v>0</x:v>
      </x:c>
    </x:row>
    <x:row r="761" ht="15" hidden="0" customHeight="1">
      <x:c r="A761" s="1" t="s">
        <x:v>1421</x:v>
      </x:c>
      <x:c r="B761" s="1" t="s">
        <x:v>3915</x:v>
      </x:c>
      <x:c r="C761" s="1" t="s">
        <x:v>3916</x:v>
      </x:c>
      <x:c r="D761" s="1" t="s">
        <x:v>1888</x:v>
      </x:c>
      <x:c r="E761" s="1" t="s">
        <x:v>1880</x:v>
      </x:c>
      <x:c r="F761" s="1" t="s">
        <x:v>1889</x:v>
      </x:c>
      <x:c r="G761" s="1" t="s">
        <x:v>1998</x:v>
      </x:c>
      <x:c r="H761" s="1" t="s">
        <x:v>1911</x:v>
      </x:c>
      <x:c r="I761" s="1" t="s">
        <x:v>1919</x:v>
      </x:c>
      <x:c r="J761" s="1" t="s">
        <x:v>1902</x:v>
      </x:c>
      <x:c r="K761" s="14" t="n">
        <x:v>44633</x:v>
      </x:c>
      <x:c r="L761" s="1" t="n">
        <x:f aca="0">ROUND((DATE(2026,7,31)-K761)/365.25,2)</x:f>
        <x:v>4.38</x:v>
      </x:c>
      <x:c r="M761" s="14" t="n">
        <x:v>45728</x:v>
      </x:c>
      <x:c r="N761" s="1" t="s">
        <x:v>1884</x:v>
      </x:c>
      <x:c r="O761" s="1" t="n">
        <x:v>365</x:v>
      </x:c>
      <x:c r="P761" s="14" t="n">
        <x:v>46020</x:v>
      </x:c>
      <x:c r="Q761" s="14" t="n">
        <x:v>46385</x:v>
      </x:c>
      <x:c r="R761" s="1" t="n">
        <x:f aca="0">MAX(0,DATE(2026,7,31)-Q761)</x:f>
        <x:v>0</x:v>
      </x:c>
      <x:c r="S761" s="1" t="n">
        <x:v>10</x:v>
      </x:c>
      <x:c r="T761" s="1" t="n">
        <x:v>2032</x:v>
      </x:c>
      <x:c r="U761" s="1" t="s">
        <x:v>1874</x:v>
      </x:c>
      <x:c r="V761" s="15" t="n">
        <x:v>2950.12</x:v>
      </x:c>
      <x:c r="W761" s="15" t="n">
        <x:v>3905.15</x:v>
      </x:c>
      <x:c r="X761" s="1" t="str">
        <x:f aca="0">G761&amp;" | "&amp;D761</x:f>
        <x:v>PulseWorks-A03 | Infusion Pump</x:v>
      </x:c>
      <x:c r="Y761" s="1" t="s">
        <x:v>1875</x:v>
      </x:c>
      <x:c r="Z761" s="11" t="b">
        <x:f aca="0">FALSE()</x:f>
        <x:v>0</x:v>
      </x:c>
    </x:row>
    <x:row r="762" ht="15" hidden="0" customHeight="1">
      <x:c r="A762" s="1" t="s">
        <x:v>1424</x:v>
      </x:c>
      <x:c r="B762" s="1" t="s">
        <x:v>3917</x:v>
      </x:c>
      <x:c r="C762" s="1" t="s">
        <x:v>3918</x:v>
      </x:c>
      <x:c r="D762" s="1" t="s">
        <x:v>1879</x:v>
      </x:c>
      <x:c r="E762" s="1" t="s">
        <x:v>1880</x:v>
      </x:c>
      <x:c r="F762" s="1" t="s">
        <x:v>1917</x:v>
      </x:c>
      <x:c r="G762" s="1" t="s">
        <x:v>2075</x:v>
      </x:c>
      <x:c r="H762" s="1" t="s">
        <x:v>1911</x:v>
      </x:c>
      <x:c r="I762" s="1" t="s">
        <x:v>1919</x:v>
      </x:c>
      <x:c r="J762" s="1" t="s">
        <x:v>1872</x:v>
      </x:c>
      <x:c r="K762" s="14" t="n">
        <x:v>45540</x:v>
      </x:c>
      <x:c r="L762" s="1" t="n">
        <x:f aca="0">ROUND((DATE(2026,7,31)-K762)/365.25,2)</x:f>
        <x:v>1.9</x:v>
      </x:c>
      <x:c r="M762" s="14" t="n">
        <x:v>46635</x:v>
      </x:c>
      <x:c r="N762" s="1" t="s">
        <x:v>1884</x:v>
      </x:c>
      <x:c r="O762" s="1" t="n">
        <x:v>365</x:v>
      </x:c>
      <x:c r="P762" s="14" t="n">
        <x:v>46155</x:v>
      </x:c>
      <x:c r="Q762" s="14" t="n">
        <x:v>46520</x:v>
      </x:c>
      <x:c r="R762" s="1" t="n">
        <x:f aca="0">MAX(0,DATE(2026,7,31)-Q762)</x:f>
        <x:v>0</x:v>
      </x:c>
      <x:c r="S762" s="1" t="n">
        <x:v>8</x:v>
      </x:c>
      <x:c r="T762" s="1" t="n">
        <x:v>2032</x:v>
      </x:c>
      <x:c r="U762" s="1" t="s">
        <x:v>1874</x:v>
      </x:c>
      <x:c r="V762" s="15" t="n">
        <x:v>1394.01</x:v>
      </x:c>
      <x:c r="W762" s="15" t="n">
        <x:v>1931.97</x:v>
      </x:c>
      <x:c r="X762" s="1" t="str">
        <x:f aca="0">G762&amp;" | "&amp;D762</x:f>
        <x:v>Apex-A04 | Enteral Feeding Pump</x:v>
      </x:c>
      <x:c r="Y762" s="1" t="s">
        <x:v>1875</x:v>
      </x:c>
      <x:c r="Z762" s="11" t="b">
        <x:f aca="0">FALSE()</x:f>
        <x:v>0</x:v>
      </x:c>
    </x:row>
    <x:row r="763" ht="15" hidden="0" customHeight="1">
      <x:c r="A763" s="1" t="s">
        <x:v>3919</x:v>
      </x:c>
      <x:c r="B763" s="1" t="s">
        <x:v>3920</x:v>
      </x:c>
      <x:c r="C763" s="1" t="s">
        <x:v>3921</x:v>
      </x:c>
      <x:c r="D763" s="1" t="s">
        <x:v>1945</x:v>
      </x:c>
      <x:c r="E763" s="1" t="s">
        <x:v>1880</x:v>
      </x:c>
      <x:c r="F763" s="1" t="s">
        <x:v>1917</x:v>
      </x:c>
      <x:c r="G763" s="1" t="s">
        <x:v>2440</x:v>
      </x:c>
      <x:c r="H763" s="1" t="s">
        <x:v>1911</x:v>
      </x:c>
      <x:c r="I763" s="1" t="s">
        <x:v>1883</x:v>
      </x:c>
      <x:c r="J763" s="1" t="s">
        <x:v>1902</x:v>
      </x:c>
      <x:c r="K763" s="14" t="n">
        <x:v>45390</x:v>
      </x:c>
      <x:c r="L763" s="1" t="n">
        <x:f aca="0">ROUND((DATE(2026,7,31)-K763)/365.25,2)</x:f>
        <x:v>2.31</x:v>
      </x:c>
      <x:c r="M763" s="14" t="n">
        <x:v>46485</x:v>
      </x:c>
      <x:c r="N763" s="1" t="s">
        <x:v>1884</x:v>
      </x:c>
      <x:c r="O763" s="1" t="n">
        <x:v>180</x:v>
      </x:c>
      <x:c r="P763" s="14" t="n">
        <x:v>46168</x:v>
      </x:c>
      <x:c r="Q763" s="14" t="n">
        <x:v>46348</x:v>
      </x:c>
      <x:c r="R763" s="1" t="n">
        <x:f aca="0">MAX(0,DATE(2026,7,31)-Q763)</x:f>
        <x:v>0</x:v>
      </x:c>
      <x:c r="S763" s="1" t="n">
        <x:v>9</x:v>
      </x:c>
      <x:c r="T763" s="1" t="n">
        <x:v>2033</x:v>
      </x:c>
      <x:c r="U763" s="1" t="s">
        <x:v>1874</x:v>
      </x:c>
      <x:c r="V763" s="15" t="n">
        <x:v>2614.49</x:v>
      </x:c>
      <x:c r="W763" s="15" t="n">
        <x:v>2614.49</x:v>
      </x:c>
      <x:c r="X763" s="1" t="str">
        <x:f aca="0">G763&amp;" | "&amp;D763</x:f>
        <x:v>Apex-B01 | Syringe Pump</x:v>
      </x:c>
      <x:c r="Y763" s="1" t="s">
        <x:v>1885</x:v>
      </x:c>
      <x:c r="Z763" s="11" t="b">
        <x:f aca="0">FALSE()</x:f>
        <x:v>0</x:v>
      </x:c>
    </x:row>
    <x:row r="764" ht="15" hidden="0" customHeight="1">
      <x:c r="A764" s="1" t="s">
        <x:v>3922</x:v>
      </x:c>
      <x:c r="B764" s="1" t="s">
        <x:v>3923</x:v>
      </x:c>
      <x:c r="C764" s="1" t="s">
        <x:v>3924</x:v>
      </x:c>
      <x:c r="D764" s="1" t="s">
        <x:v>1989</x:v>
      </x:c>
      <x:c r="E764" s="1" t="s">
        <x:v>1968</x:v>
      </x:c>
      <x:c r="F764" s="1" t="s">
        <x:v>1889</x:v>
      </x:c>
      <x:c r="G764" s="1" t="s">
        <x:v>1978</x:v>
      </x:c>
      <x:c r="H764" s="1" t="s">
        <x:v>1891</x:v>
      </x:c>
      <x:c r="I764" s="1" t="s">
        <x:v>1923</x:v>
      </x:c>
      <x:c r="J764" s="1" t="s">
        <x:v>1893</x:v>
      </x:c>
      <x:c r="K764" s="14" t="n">
        <x:v>44999</x:v>
      </x:c>
      <x:c r="L764" s="1" t="n">
        <x:f aca="0">ROUND((DATE(2026,7,31)-K764)/365.25,2)</x:f>
        <x:v>3.38</x:v>
      </x:c>
      <x:c r="M764" s="14" t="n">
        <x:v>46094</x:v>
      </x:c>
      <x:c r="N764" s="1" t="s">
        <x:v>1907</x:v>
      </x:c>
      <x:c r="O764" s="1" t="n">
        <x:v>180</x:v>
      </x:c>
      <x:c r="P764" s="14" t="n">
        <x:v>46184</x:v>
      </x:c>
      <x:c r="Q764" s="14" t="n">
        <x:v>46364</x:v>
      </x:c>
      <x:c r="R764" s="1" t="n">
        <x:f aca="0">MAX(0,DATE(2026,7,31)-Q764)</x:f>
        <x:v>0</x:v>
      </x:c>
      <x:c r="S764" s="1" t="n">
        <x:v>9</x:v>
      </x:c>
      <x:c r="T764" s="1" t="n">
        <x:v>2032</x:v>
      </x:c>
      <x:c r="U764" s="1" t="s">
        <x:v>1874</x:v>
      </x:c>
      <x:c r="V764" s="15" t="n">
        <x:v>5730.2</x:v>
      </x:c>
      <x:c r="W764" s="15" t="n">
        <x:v>6510.97</x:v>
      </x:c>
      <x:c r="X764" s="1" t="str">
        <x:f aca="0">G764&amp;" | "&amp;D764</x:f>
        <x:v>PulseWorks-C04 | ECG Machine</x:v>
      </x:c>
      <x:c r="Y764" s="1" t="s">
        <x:v>1885</x:v>
      </x:c>
      <x:c r="Z764" s="11" t="b">
        <x:f aca="0">FALSE()</x:f>
        <x:v>0</x:v>
      </x:c>
    </x:row>
    <x:row r="765" ht="15" hidden="0" customHeight="1">
      <x:c r="A765" s="1" t="s">
        <x:v>1426</x:v>
      </x:c>
      <x:c r="B765" s="1" t="s">
        <x:v>3925</x:v>
      </x:c>
      <x:c r="C765" s="1" t="s">
        <x:v>3926</x:v>
      </x:c>
      <x:c r="D765" s="1" t="s">
        <x:v>1997</x:v>
      </x:c>
      <x:c r="E765" s="1" t="s">
        <x:v>1916</x:v>
      </x:c>
      <x:c r="F765" s="1" t="s">
        <x:v>1889</x:v>
      </x:c>
      <x:c r="G765" s="1" t="s">
        <x:v>1890</x:v>
      </x:c>
      <x:c r="H765" s="1" t="s">
        <x:v>1911</x:v>
      </x:c>
      <x:c r="I765" s="1" t="s">
        <x:v>1892</x:v>
      </x:c>
      <x:c r="J765" s="1" t="s">
        <x:v>1902</x:v>
      </x:c>
      <x:c r="K765" s="14" t="n">
        <x:v>45329</x:v>
      </x:c>
      <x:c r="L765" s="1" t="n">
        <x:f aca="0">ROUND((DATE(2026,7,31)-K765)/365.25,2)</x:f>
        <x:v>2.48</x:v>
      </x:c>
      <x:c r="M765" s="14" t="n">
        <x:v>46424</x:v>
      </x:c>
      <x:c r="N765" s="1" t="s">
        <x:v>1884</x:v>
      </x:c>
      <x:c r="O765" s="1" t="n">
        <x:v>180</x:v>
      </x:c>
      <x:c r="P765" s="14" t="n">
        <x:v>46176</x:v>
      </x:c>
      <x:c r="Q765" s="14" t="n">
        <x:v>46356</x:v>
      </x:c>
      <x:c r="R765" s="1" t="n">
        <x:f aca="0">MAX(0,DATE(2026,7,31)-Q765)</x:f>
        <x:v>0</x:v>
      </x:c>
      <x:c r="S765" s="1" t="n">
        <x:v>12</x:v>
      </x:c>
      <x:c r="T765" s="1" t="n">
        <x:v>2036</x:v>
      </x:c>
      <x:c r="U765" s="1" t="s">
        <x:v>1874</x:v>
      </x:c>
      <x:c r="V765" s="15" t="n">
        <x:v>41164.47</x:v>
      </x:c>
      <x:c r="W765" s="15" t="n">
        <x:v>51583.53</x:v>
      </x:c>
      <x:c r="X765" s="1" t="str">
        <x:f aca="0">G765&amp;" | "&amp;D765</x:f>
        <x:v>PulseWorks-B02 | Anaesthetic Machine</x:v>
      </x:c>
      <x:c r="Y765" s="1" t="s">
        <x:v>1875</x:v>
      </x:c>
      <x:c r="Z765" s="11" t="b">
        <x:f aca="0">FALSE()</x:f>
        <x:v>0</x:v>
      </x:c>
    </x:row>
    <x:row r="766" ht="15" hidden="0" customHeight="1">
      <x:c r="A766" s="1" t="s">
        <x:v>1427</x:v>
      </x:c>
      <x:c r="B766" s="1" t="s">
        <x:v>3927</x:v>
      </x:c>
      <x:c r="C766" s="1" t="s">
        <x:v>3928</x:v>
      </x:c>
      <x:c r="D766" s="1" t="s">
        <x:v>1888</x:v>
      </x:c>
      <x:c r="E766" s="1" t="s">
        <x:v>1880</x:v>
      </x:c>
      <x:c r="F766" s="1" t="s">
        <x:v>1899</x:v>
      </x:c>
      <x:c r="G766" s="1" t="s">
        <x:v>2400</x:v>
      </x:c>
      <x:c r="H766" s="1" t="s">
        <x:v>1891</x:v>
      </x:c>
      <x:c r="I766" s="1" t="s">
        <x:v>1892</x:v>
      </x:c>
      <x:c r="J766" s="1" t="s">
        <x:v>1893</x:v>
      </x:c>
      <x:c r="K766" s="14" t="n">
        <x:v>44821</x:v>
      </x:c>
      <x:c r="L766" s="1" t="n">
        <x:f aca="0">ROUND((DATE(2026,7,31)-K766)/365.25,2)</x:f>
        <x:v>3.87</x:v>
      </x:c>
      <x:c r="M766" s="14" t="n">
        <x:v>45916</x:v>
      </x:c>
      <x:c r="N766" s="1" t="s">
        <x:v>1907</x:v>
      </x:c>
      <x:c r="O766" s="1" t="n">
        <x:v>180</x:v>
      </x:c>
      <x:c r="P766" s="14" t="n">
        <x:v>46146</x:v>
      </x:c>
      <x:c r="Q766" s="14" t="n">
        <x:v>46326</x:v>
      </x:c>
      <x:c r="R766" s="1" t="n">
        <x:f aca="0">MAX(0,DATE(2026,7,31)-Q766)</x:f>
        <x:v>0</x:v>
      </x:c>
      <x:c r="S766" s="1" t="n">
        <x:v>10</x:v>
      </x:c>
      <x:c r="T766" s="1" t="n">
        <x:v>2032</x:v>
      </x:c>
      <x:c r="U766" s="1" t="s">
        <x:v>1874</x:v>
      </x:c>
      <x:c r="V766" s="15" t="n">
        <x:v>3540.47</x:v>
      </x:c>
      <x:c r="W766" s="15" t="n">
        <x:v>4155.01</x:v>
      </x:c>
      <x:c r="X766" s="1" t="str">
        <x:f aca="0">G766&amp;" | "&amp;D766</x:f>
        <x:v>MedAxis-B01 | Infusion Pump</x:v>
      </x:c>
      <x:c r="Y766" s="1" t="s">
        <x:v>1875</x:v>
      </x:c>
      <x:c r="Z766" s="11" t="b">
        <x:f aca="0">FALSE()</x:f>
        <x:v>0</x:v>
      </x:c>
    </x:row>
    <x:row r="767" ht="15" hidden="0" customHeight="1">
      <x:c r="A767" s="1" t="s">
        <x:v>1428</x:v>
      </x:c>
      <x:c r="B767" s="1" t="s">
        <x:v>3929</x:v>
      </x:c>
      <x:c r="C767" s="1" t="s">
        <x:v>3930</x:v>
      </x:c>
      <x:c r="D767" s="1" t="s">
        <x:v>1915</x:v>
      </x:c>
      <x:c r="E767" s="1" t="s">
        <x:v>1916</x:v>
      </x:c>
      <x:c r="F767" s="1" t="s">
        <x:v>1963</x:v>
      </x:c>
      <x:c r="G767" s="1" t="s">
        <x:v>2007</x:v>
      </x:c>
      <x:c r="H767" s="1" t="s">
        <x:v>1870</x:v>
      </x:c>
      <x:c r="I767" s="1" t="s">
        <x:v>1968</x:v>
      </x:c>
      <x:c r="J767" s="1" t="s">
        <x:v>1902</x:v>
      </x:c>
      <x:c r="K767" s="14" t="n">
        <x:v>44404</x:v>
      </x:c>
      <x:c r="L767" s="1" t="n">
        <x:f aca="0">ROUND((DATE(2026,7,31)-K767)/365.25,2)</x:f>
        <x:v>5.01</x:v>
      </x:c>
      <x:c r="M767" s="14" t="n">
        <x:v>45499</x:v>
      </x:c>
      <x:c r="N767" s="1" t="s">
        <x:v>1884</x:v>
      </x:c>
      <x:c r="O767" s="1" t="n">
        <x:v>365</x:v>
      </x:c>
      <x:c r="P767" s="14" t="n">
        <x:v>46226</x:v>
      </x:c>
      <x:c r="Q767" s="14" t="n">
        <x:v>46591</x:v>
      </x:c>
      <x:c r="R767" s="1" t="n">
        <x:f aca="0">MAX(0,DATE(2026,7,31)-Q767)</x:f>
        <x:v>0</x:v>
      </x:c>
      <x:c r="S767" s="1" t="n">
        <x:v>10</x:v>
      </x:c>
      <x:c r="T767" s="1" t="n">
        <x:v>2031</x:v>
      </x:c>
      <x:c r="U767" s="1" t="s">
        <x:v>1874</x:v>
      </x:c>
      <x:c r="V767" s="15" t="n">
        <x:v>28772.2</x:v>
      </x:c>
      <x:c r="W767" s="15" t="n">
        <x:v>28772.2</x:v>
      </x:c>
      <x:c r="X767" s="1" t="str">
        <x:f aca="0">G767&amp;" | "&amp;D767</x:f>
        <x:v>ClinTech-C04 | Ventilator</x:v>
      </x:c>
      <x:c r="Y767" s="1" t="s">
        <x:v>1875</x:v>
      </x:c>
      <x:c r="Z767" s="11" t="b">
        <x:f aca="0">FALSE()</x:f>
        <x:v>0</x:v>
      </x:c>
    </x:row>
    <x:row r="768" ht="15" hidden="0" customHeight="1">
      <x:c r="A768" s="1" t="s">
        <x:v>1430</x:v>
      </x:c>
      <x:c r="B768" s="1" t="s">
        <x:v>3931</x:v>
      </x:c>
      <x:c r="C768" s="1" t="s">
        <x:v>3932</x:v>
      </x:c>
      <x:c r="D768" s="1" t="s">
        <x:v>1888</x:v>
      </x:c>
      <x:c r="E768" s="1" t="s">
        <x:v>1880</x:v>
      </x:c>
      <x:c r="F768" s="1" t="s">
        <x:v>1881</x:v>
      </x:c>
      <x:c r="G768" s="1" t="s">
        <x:v>2332</x:v>
      </x:c>
      <x:c r="H768" s="1" t="s">
        <x:v>1911</x:v>
      </x:c>
      <x:c r="I768" s="1" t="s">
        <x:v>1883</x:v>
      </x:c>
      <x:c r="J768" s="1" t="s">
        <x:v>1893</x:v>
      </x:c>
      <x:c r="K768" s="14" t="n">
        <x:v>42720</x:v>
      </x:c>
      <x:c r="L768" s="1" t="n">
        <x:f aca="0">ROUND((DATE(2026,7,31)-K768)/365.25,2)</x:f>
        <x:v>9.62</x:v>
      </x:c>
      <x:c r="M768" s="14" t="n">
        <x:v>43815</x:v>
      </x:c>
      <x:c r="N768" s="1" t="s">
        <x:v>1884</x:v>
      </x:c>
      <x:c r="O768" s="1" t="n">
        <x:v>180</x:v>
      </x:c>
      <x:c r="P768" s="14" t="n">
        <x:v>45931</x:v>
      </x:c>
      <x:c r="Q768" s="14" t="n">
        <x:v>46111</x:v>
      </x:c>
      <x:c r="R768" s="1" t="n">
        <x:f aca="0">MAX(0,DATE(2026,7,31)-Q768)</x:f>
        <x:v>123</x:v>
      </x:c>
      <x:c r="S768" s="1" t="n">
        <x:v>10</x:v>
      </x:c>
      <x:c r="T768" s="1" t="n">
        <x:v>2026</x:v>
      </x:c>
      <x:c r="U768" s="1" t="s">
        <x:v>1959</x:v>
      </x:c>
      <x:c r="V768" s="15" t="n">
        <x:v>3748.27</x:v>
      </x:c>
      <x:c r="W768" s="15" t="n">
        <x:v>3748.27</x:v>
      </x:c>
      <x:c r="X768" s="1" t="str">
        <x:f aca="0">G768&amp;" | "&amp;D768</x:f>
        <x:v>Helix-C02 | Infusion Pump</x:v>
      </x:c>
      <x:c r="Y768" s="1" t="s">
        <x:v>1875</x:v>
      </x:c>
      <x:c r="Z768" s="11" t="b">
        <x:f aca="0">FALSE()</x:f>
        <x:v>0</x:v>
      </x:c>
    </x:row>
    <x:row r="769" ht="15" hidden="0" customHeight="1">
      <x:c r="A769" s="1" t="s">
        <x:v>3933</x:v>
      </x:c>
      <x:c r="B769" s="1" t="s">
        <x:v>3934</x:v>
      </x:c>
      <x:c r="C769" s="1" t="s">
        <x:v>3935</x:v>
      </x:c>
      <x:c r="D769" s="1" t="s">
        <x:v>1949</x:v>
      </x:c>
      <x:c r="E769" s="1" t="s">
        <x:v>1916</x:v>
      </x:c>
      <x:c r="F769" s="1" t="s">
        <x:v>1899</x:v>
      </x:c>
      <x:c r="G769" s="1" t="s">
        <x:v>1906</x:v>
      </x:c>
      <x:c r="H769" s="1" t="s">
        <x:v>1870</x:v>
      </x:c>
      <x:c r="I769" s="1" t="s">
        <x:v>1892</x:v>
      </x:c>
      <x:c r="J769" s="1" t="s">
        <x:v>1902</x:v>
      </x:c>
      <x:c r="K769" s="14" t="n">
        <x:v>45765</x:v>
      </x:c>
      <x:c r="L769" s="1" t="n">
        <x:f aca="0">ROUND((DATE(2026,7,31)-K769)/365.25,2)</x:f>
        <x:v>1.28</x:v>
      </x:c>
      <x:c r="M769" s="14" t="n">
        <x:v>46860</x:v>
      </x:c>
      <x:c r="N769" s="1" t="s">
        <x:v>1884</x:v>
      </x:c>
      <x:c r="O769" s="1" t="n">
        <x:v>365</x:v>
      </x:c>
      <x:c r="P769" s="14" t="n">
        <x:v>46063</x:v>
      </x:c>
      <x:c r="Q769" s="14" t="n">
        <x:v>46428</x:v>
      </x:c>
      <x:c r="R769" s="1" t="n">
        <x:f aca="0">MAX(0,DATE(2026,7,31)-Q769)</x:f>
        <x:v>0</x:v>
      </x:c>
      <x:c r="S769" s="1" t="n">
        <x:v>9</x:v>
      </x:c>
      <x:c r="T769" s="1" t="n">
        <x:v>2034</x:v>
      </x:c>
      <x:c r="U769" s="1" t="s">
        <x:v>1874</x:v>
      </x:c>
      <x:c r="V769" s="15" t="n">
        <x:v>20660.42</x:v>
      </x:c>
      <x:c r="W769" s="15" t="n">
        <x:v>20660.42</x:v>
      </x:c>
      <x:c r="X769" s="1" t="str">
        <x:f aca="0">G769&amp;" | "&amp;D769</x:f>
        <x:v>MedAxis-B04 | Neonatal Incubator</x:v>
      </x:c>
      <x:c r="Y769" s="1" t="s">
        <x:v>1885</x:v>
      </x:c>
      <x:c r="Z769" s="11" t="b">
        <x:f aca="0">FALSE()</x:f>
        <x:v>0</x:v>
      </x:c>
    </x:row>
    <x:row r="770" ht="15" hidden="0" customHeight="1">
      <x:c r="A770" s="1" t="s">
        <x:v>1433</x:v>
      </x:c>
      <x:c r="B770" s="1" t="s">
        <x:v>3936</x:v>
      </x:c>
      <x:c r="C770" s="1" t="s">
        <x:v>3937</x:v>
      </x:c>
      <x:c r="D770" s="1" t="s">
        <x:v>1866</x:v>
      </x:c>
      <x:c r="E770" s="1" t="s">
        <x:v>1867</x:v>
      </x:c>
      <x:c r="F770" s="1" t="s">
        <x:v>1963</x:v>
      </x:c>
      <x:c r="G770" s="1" t="s">
        <x:v>2007</x:v>
      </x:c>
      <x:c r="H770" s="1" t="s">
        <x:v>1911</x:v>
      </x:c>
      <x:c r="I770" s="1" t="s">
        <x:v>1871</x:v>
      </x:c>
      <x:c r="J770" s="1" t="s">
        <x:v>1893</x:v>
      </x:c>
      <x:c r="K770" s="14" t="n">
        <x:v>45529</x:v>
      </x:c>
      <x:c r="L770" s="1" t="n">
        <x:f aca="0">ROUND((DATE(2026,7,31)-K770)/365.25,2)</x:f>
        <x:v>1.93</x:v>
      </x:c>
      <x:c r="M770" s="14" t="n">
        <x:v>46624</x:v>
      </x:c>
      <x:c r="N770" s="1" t="s">
        <x:v>1884</x:v>
      </x:c>
      <x:c r="O770" s="1" t="n">
        <x:v>180</x:v>
      </x:c>
      <x:c r="P770" s="14" t="n">
        <x:v>46176</x:v>
      </x:c>
      <x:c r="Q770" s="14" t="n">
        <x:v>46356</x:v>
      </x:c>
      <x:c r="R770" s="1" t="n">
        <x:f aca="0">MAX(0,DATE(2026,7,31)-Q770)</x:f>
        <x:v>0</x:v>
      </x:c>
      <x:c r="S770" s="1" t="n">
        <x:v>10</x:v>
      </x:c>
      <x:c r="T770" s="1" t="n">
        <x:v>2034</x:v>
      </x:c>
      <x:c r="U770" s="1" t="s">
        <x:v>1874</x:v>
      </x:c>
      <x:c r="V770" s="15" t="n">
        <x:v>47742.61</x:v>
      </x:c>
      <x:c r="W770" s="15" t="n">
        <x:v>50860.49</x:v>
      </x:c>
      <x:c r="X770" s="1" t="str">
        <x:f aca="0">G770&amp;" | "&amp;D770</x:f>
        <x:v>ClinTech-C04 | Ultrasound</x:v>
      </x:c>
      <x:c r="Y770" s="1" t="s">
        <x:v>1875</x:v>
      </x:c>
      <x:c r="Z770" s="11" t="b">
        <x:f aca="0">FALSE()</x:f>
        <x:v>0</x:v>
      </x:c>
    </x:row>
    <x:row r="771" ht="15" hidden="0" customHeight="1">
      <x:c r="A771" s="1" t="s">
        <x:v>1435</x:v>
      </x:c>
      <x:c r="B771" s="1" t="s">
        <x:v>3938</x:v>
      </x:c>
      <x:c r="C771" s="1" t="s">
        <x:v>3939</x:v>
      </x:c>
      <x:c r="D771" s="1" t="s">
        <x:v>1927</x:v>
      </x:c>
      <x:c r="E771" s="1" t="s">
        <x:v>1928</x:v>
      </x:c>
      <x:c r="F771" s="1" t="s">
        <x:v>1889</x:v>
      </x:c>
      <x:c r="G771" s="1" t="s">
        <x:v>2094</x:v>
      </x:c>
      <x:c r="H771" s="1" t="s">
        <x:v>1891</x:v>
      </x:c>
      <x:c r="I771" s="1" t="s">
        <x:v>1892</x:v>
      </x:c>
      <x:c r="J771" s="1" t="s">
        <x:v>1893</x:v>
      </x:c>
      <x:c r="K771" s="14" t="n">
        <x:v>44471</x:v>
      </x:c>
      <x:c r="L771" s="1" t="n">
        <x:f aca="0">ROUND((DATE(2026,7,31)-K771)/365.25,2)</x:f>
        <x:v>4.83</x:v>
      </x:c>
      <x:c r="M771" s="14" t="n">
        <x:v>45566</x:v>
      </x:c>
      <x:c r="N771" s="1" t="s">
        <x:v>1884</x:v>
      </x:c>
      <x:c r="O771" s="1" t="n">
        <x:v>365</x:v>
      </x:c>
      <x:c r="P771" s="14" t="n">
        <x:v>46191</x:v>
      </x:c>
      <x:c r="Q771" s="14" t="n">
        <x:v>46556</x:v>
      </x:c>
      <x:c r="R771" s="1" t="n">
        <x:f aca="0">MAX(0,DATE(2026,7,31)-Q771)</x:f>
        <x:v>0</x:v>
      </x:c>
      <x:c r="S771" s="1" t="n">
        <x:v>8</x:v>
      </x:c>
      <x:c r="T771" s="1" t="n">
        <x:v>2029</x:v>
      </x:c>
      <x:c r="U771" s="1" t="s">
        <x:v>1874</x:v>
      </x:c>
      <x:c r="V771" s="15" t="n">
        <x:v>6833.86</x:v>
      </x:c>
      <x:c r="W771" s="15" t="n">
        <x:v>9766.87</x:v>
      </x:c>
      <x:c r="X771" s="1" t="str">
        <x:f aca="0">G771&amp;" | "&amp;D771</x:f>
        <x:v>PulseWorks-C03 | Patient Monitor</x:v>
      </x:c>
      <x:c r="Y771" s="1" t="s">
        <x:v>1875</x:v>
      </x:c>
      <x:c r="Z771" s="11" t="b">
        <x:f aca="0">FALSE()</x:f>
        <x:v>0</x:v>
      </x:c>
    </x:row>
    <x:row r="772" ht="15" hidden="0" customHeight="1">
      <x:c r="A772" s="1" t="s">
        <x:v>1436</x:v>
      </x:c>
      <x:c r="B772" s="1" t="s">
        <x:v>3940</x:v>
      </x:c>
      <x:c r="C772" s="1" t="s">
        <x:v>3941</x:v>
      </x:c>
      <x:c r="D772" s="1" t="s">
        <x:v>2010</x:v>
      </x:c>
      <x:c r="E772" s="1" t="s">
        <x:v>1928</x:v>
      </x:c>
      <x:c r="F772" s="1" t="s">
        <x:v>1963</x:v>
      </x:c>
      <x:c r="G772" s="1" t="s">
        <x:v>2132</x:v>
      </x:c>
      <x:c r="H772" s="1" t="s">
        <x:v>1870</x:v>
      </x:c>
      <x:c r="I772" s="1" t="s">
        <x:v>1941</x:v>
      </x:c>
      <x:c r="J772" s="1" t="s">
        <x:v>1872</x:v>
      </x:c>
      <x:c r="K772" s="14" t="n">
        <x:v>45652</x:v>
      </x:c>
      <x:c r="L772" s="1" t="n">
        <x:f aca="0">ROUND((DATE(2026,7,31)-K772)/365.25,2)</x:f>
        <x:v>1.59</x:v>
      </x:c>
      <x:c r="M772" s="14" t="n">
        <x:v>46747</x:v>
      </x:c>
      <x:c r="N772" s="1" t="s">
        <x:v>1907</x:v>
      </x:c>
      <x:c r="O772" s="1" t="n">
        <x:v>180</x:v>
      </x:c>
      <x:c r="P772" s="14" t="n">
        <x:v>45829</x:v>
      </x:c>
      <x:c r="Q772" s="14" t="n">
        <x:v>46009</x:v>
      </x:c>
      <x:c r="R772" s="1" t="n">
        <x:f aca="0">MAX(0,DATE(2026,7,31)-Q772)</x:f>
        <x:v>225</x:v>
      </x:c>
      <x:c r="S772" s="1" t="n">
        <x:v>7</x:v>
      </x:c>
      <x:c r="T772" s="1" t="n">
        <x:v>2031</x:v>
      </x:c>
      <x:c r="U772" s="1" t="s">
        <x:v>1959</x:v>
      </x:c>
      <x:c r="V772" s="15" t="n">
        <x:v>1984.78</x:v>
      </x:c>
      <x:c r="W772" s="15" t="n">
        <x:v>2836.25</x:v>
      </x:c>
      <x:c r="X772" s="1" t="str">
        <x:f aca="0">G772&amp;" | "&amp;D772</x:f>
        <x:v>ClinTech-A02 | Vital Signs Monitor</x:v>
      </x:c>
      <x:c r="Y772" s="1" t="s">
        <x:v>1875</x:v>
      </x:c>
      <x:c r="Z772" s="11" t="b">
        <x:f aca="0">FALSE()</x:f>
        <x:v>0</x:v>
      </x:c>
    </x:row>
    <x:row r="773" ht="15" hidden="0" customHeight="1">
      <x:c r="A773" s="1" t="s">
        <x:v>1437</x:v>
      </x:c>
      <x:c r="B773" s="1" t="s">
        <x:v>3942</x:v>
      </x:c>
      <x:c r="C773" s="1" t="s">
        <x:v>3943</x:v>
      </x:c>
      <x:c r="D773" s="1" t="s">
        <x:v>1933</x:v>
      </x:c>
      <x:c r="E773" s="1" t="s">
        <x:v>1934</x:v>
      </x:c>
      <x:c r="F773" s="1" t="s">
        <x:v>1868</x:v>
      </x:c>
      <x:c r="G773" s="1" t="s">
        <x:v>2061</x:v>
      </x:c>
      <x:c r="H773" s="1" t="s">
        <x:v>1870</x:v>
      </x:c>
      <x:c r="I773" s="1" t="s">
        <x:v>1919</x:v>
      </x:c>
      <x:c r="J773" s="1" t="s">
        <x:v>1872</x:v>
      </x:c>
      <x:c r="K773" s="14" t="n">
        <x:v>43350</x:v>
      </x:c>
      <x:c r="L773" s="1" t="n">
        <x:f aca="0">ROUND((DATE(2026,7,31)-K773)/365.25,2)</x:f>
        <x:v>7.9</x:v>
      </x:c>
      <x:c r="M773" s="14" t="n">
        <x:v>44445</x:v>
      </x:c>
      <x:c r="N773" s="1" t="s">
        <x:v>1884</x:v>
      </x:c>
      <x:c r="O773" s="1" t="n">
        <x:v>365</x:v>
      </x:c>
      <x:c r="P773" s="14" t="n">
        <x:v>46216</x:v>
      </x:c>
      <x:c r="Q773" s="14" t="n">
        <x:v>46581</x:v>
      </x:c>
      <x:c r="R773" s="1" t="n">
        <x:f aca="0">MAX(0,DATE(2026,7,31)-Q773)</x:f>
        <x:v>0</x:v>
      </x:c>
      <x:c r="S773" s="1" t="n">
        <x:v>8</x:v>
      </x:c>
      <x:c r="T773" s="1" t="n">
        <x:v>2026</x:v>
      </x:c>
      <x:c r="U773" s="1" t="s">
        <x:v>1874</x:v>
      </x:c>
      <x:c r="V773" s="15" t="n">
        <x:v>1861.62</x:v>
      </x:c>
      <x:c r="W773" s="15" t="n">
        <x:v>2383.15</x:v>
      </x:c>
      <x:c r="X773" s="1" t="str">
        <x:f aca="0">G773&amp;" | "&amp;D773</x:f>
        <x:v>NovaCare-B01 | Suction Pump</x:v>
      </x:c>
      <x:c r="Y773" s="1" t="s">
        <x:v>1875</x:v>
      </x:c>
      <x:c r="Z773" s="11" t="b">
        <x:f aca="0">FALSE()</x:f>
        <x:v>0</x:v>
      </x:c>
    </x:row>
    <x:row r="774" ht="15" hidden="0" customHeight="1">
      <x:c r="A774" s="1" t="s">
        <x:v>1438</x:v>
      </x:c>
      <x:c r="B774" s="1" t="s">
        <x:v>3944</x:v>
      </x:c>
      <x:c r="C774" s="1" t="s">
        <x:v>3945</x:v>
      </x:c>
      <x:c r="D774" s="1" t="s">
        <x:v>1927</x:v>
      </x:c>
      <x:c r="E774" s="1" t="s">
        <x:v>1928</x:v>
      </x:c>
      <x:c r="F774" s="1" t="s">
        <x:v>1899</x:v>
      </x:c>
      <x:c r="G774" s="1" t="s">
        <x:v>2878</x:v>
      </x:c>
      <x:c r="H774" s="1" t="s">
        <x:v>1911</x:v>
      </x:c>
      <x:c r="I774" s="1" t="s">
        <x:v>1901</x:v>
      </x:c>
      <x:c r="J774" s="1" t="s">
        <x:v>1902</x:v>
      </x:c>
      <x:c r="K774" s="14" t="n">
        <x:v>43851</x:v>
      </x:c>
      <x:c r="L774" s="1" t="n">
        <x:f aca="0">ROUND((DATE(2026,7,31)-K774)/365.25,2)</x:f>
        <x:v>6.52</x:v>
      </x:c>
      <x:c r="M774" s="14" t="n">
        <x:v>44946</x:v>
      </x:c>
      <x:c r="N774" s="1" t="s">
        <x:v>1884</x:v>
      </x:c>
      <x:c r="O774" s="1" t="n">
        <x:v>365</x:v>
      </x:c>
      <x:c r="P774" s="14" t="n">
        <x:v>46203</x:v>
      </x:c>
      <x:c r="Q774" s="14" t="n">
        <x:v>46568</x:v>
      </x:c>
      <x:c r="R774" s="1" t="n">
        <x:f aca="0">MAX(0,DATE(2026,7,31)-Q774)</x:f>
        <x:v>0</x:v>
      </x:c>
      <x:c r="S774" s="1" t="n">
        <x:v>8</x:v>
      </x:c>
      <x:c r="T774" s="1" t="n">
        <x:v>2028</x:v>
      </x:c>
      <x:c r="U774" s="1" t="s">
        <x:v>1874</x:v>
      </x:c>
      <x:c r="V774" s="15" t="n">
        <x:v>9383.31</x:v>
      </x:c>
      <x:c r="W774" s="15" t="n">
        <x:v>9942.08</x:v>
      </x:c>
      <x:c r="X774" s="1" t="str">
        <x:f aca="0">G774&amp;" | "&amp;D774</x:f>
        <x:v>MedAxis-C01 | Patient Monitor</x:v>
      </x:c>
      <x:c r="Y774" s="1" t="s">
        <x:v>1875</x:v>
      </x:c>
      <x:c r="Z774" s="11" t="b">
        <x:f aca="0">FALSE()</x:f>
        <x:v>0</x:v>
      </x:c>
    </x:row>
    <x:row r="775" ht="15" hidden="0" customHeight="1">
      <x:c r="A775" s="1" t="s">
        <x:v>3946</x:v>
      </x:c>
      <x:c r="B775" s="1" t="s">
        <x:v>3947</x:v>
      </x:c>
      <x:c r="C775" s="1" t="s">
        <x:v>3948</x:v>
      </x:c>
      <x:c r="D775" s="1" t="s">
        <x:v>1897</x:v>
      </x:c>
      <x:c r="E775" s="1" t="s">
        <x:v>1898</x:v>
      </x:c>
      <x:c r="F775" s="1" t="s">
        <x:v>1868</x:v>
      </x:c>
      <x:c r="G775" s="1" t="s">
        <x:v>2061</x:v>
      </x:c>
      <x:c r="H775" s="1" t="s">
        <x:v>1870</x:v>
      </x:c>
      <x:c r="I775" s="1" t="s">
        <x:v>1923</x:v>
      </x:c>
      <x:c r="J775" s="1" t="s">
        <x:v>1902</x:v>
      </x:c>
      <x:c r="K775" s="14" t="n">
        <x:v>45100</x:v>
      </x:c>
      <x:c r="L775" s="1" t="n">
        <x:f aca="0">ROUND((DATE(2026,7,31)-K775)/365.25,2)</x:f>
        <x:v>3.1</x:v>
      </x:c>
      <x:c r="M775" s="14" t="n">
        <x:v>46195</x:v>
      </x:c>
      <x:c r="N775" s="1" t="s">
        <x:v>1884</x:v>
      </x:c>
      <x:c r="O775" s="1" t="n">
        <x:v>365</x:v>
      </x:c>
      <x:c r="P775" s="14" t="n">
        <x:v>46160</x:v>
      </x:c>
      <x:c r="Q775" s="14" t="n">
        <x:v>46525</x:v>
      </x:c>
      <x:c r="R775" s="1" t="n">
        <x:f aca="0">MAX(0,DATE(2026,7,31)-Q775)</x:f>
        <x:v>0</x:v>
      </x:c>
      <x:c r="S775" s="1" t="n">
        <x:v>11</x:v>
      </x:c>
      <x:c r="T775" s="1" t="n">
        <x:v>2034</x:v>
      </x:c>
      <x:c r="U775" s="1" t="s">
        <x:v>1874</x:v>
      </x:c>
      <x:c r="V775" s="15" t="n">
        <x:v>13179.2</x:v>
      </x:c>
      <x:c r="W775" s="15" t="n">
        <x:v>13558.3</x:v>
      </x:c>
      <x:c r="X775" s="1" t="str">
        <x:f aca="0">G775&amp;" | "&amp;D775</x:f>
        <x:v>NovaCare-B01 | Defibrillator</x:v>
      </x:c>
      <x:c r="Y775" s="1" t="s">
        <x:v>1885</x:v>
      </x:c>
      <x:c r="Z775" s="11" t="b">
        <x:f aca="0">FALSE()</x:f>
        <x:v>0</x:v>
      </x:c>
    </x:row>
    <x:row r="776" ht="15" hidden="0" customHeight="1">
      <x:c r="A776" s="1" t="s">
        <x:v>3949</x:v>
      </x:c>
      <x:c r="B776" s="1" t="s">
        <x:v>3950</x:v>
      </x:c>
      <x:c r="C776" s="1" t="s">
        <x:v>3951</x:v>
      </x:c>
      <x:c r="D776" s="1" t="s">
        <x:v>1933</x:v>
      </x:c>
      <x:c r="E776" s="1" t="s">
        <x:v>1934</x:v>
      </x:c>
      <x:c r="F776" s="1" t="s">
        <x:v>1917</x:v>
      </x:c>
      <x:c r="G776" s="1" t="s">
        <x:v>2440</x:v>
      </x:c>
      <x:c r="H776" s="1" t="s">
        <x:v>1891</x:v>
      </x:c>
      <x:c r="I776" s="1" t="s">
        <x:v>1883</x:v>
      </x:c>
      <x:c r="J776" s="1" t="s">
        <x:v>1872</x:v>
      </x:c>
      <x:c r="K776" s="14" t="n">
        <x:v>43746</x:v>
      </x:c>
      <x:c r="L776" s="1" t="n">
        <x:f aca="0">ROUND((DATE(2026,7,31)-K776)/365.25,2)</x:f>
        <x:v>6.81</x:v>
      </x:c>
      <x:c r="M776" s="14" t="n">
        <x:v>44841</x:v>
      </x:c>
      <x:c r="N776" s="1" t="s">
        <x:v>1884</x:v>
      </x:c>
      <x:c r="O776" s="1" t="n">
        <x:v>365</x:v>
      </x:c>
      <x:c r="P776" s="14" t="n">
        <x:v>45980</x:v>
      </x:c>
      <x:c r="Q776" s="14" t="n">
        <x:v>46345</x:v>
      </x:c>
      <x:c r="R776" s="1" t="n">
        <x:f aca="0">MAX(0,DATE(2026,7,31)-Q776)</x:f>
        <x:v>0</x:v>
      </x:c>
      <x:c r="S776" s="1" t="n">
        <x:v>7</x:v>
      </x:c>
      <x:c r="T776" s="1" t="n">
        <x:v>2026</x:v>
      </x:c>
      <x:c r="U776" s="1" t="s">
        <x:v>1874</x:v>
      </x:c>
      <x:c r="V776" s="15" t="n">
        <x:v>2147.43</x:v>
      </x:c>
      <x:c r="W776" s="15" t="n">
        <x:v>2388.97</x:v>
      </x:c>
      <x:c r="X776" s="1" t="str">
        <x:f aca="0">G776&amp;" | "&amp;D776</x:f>
        <x:v>Apex-B01 | Suction Pump</x:v>
      </x:c>
      <x:c r="Y776" s="1" t="s">
        <x:v>1885</x:v>
      </x:c>
      <x:c r="Z776" s="11" t="b">
        <x:f aca="0">FALSE()</x:f>
        <x:v>0</x:v>
      </x:c>
    </x:row>
    <x:row r="777" ht="15" hidden="0" customHeight="1">
      <x:c r="A777" s="1" t="s">
        <x:v>1440</x:v>
      </x:c>
      <x:c r="B777" s="1" t="s">
        <x:v>3952</x:v>
      </x:c>
      <x:c r="C777" s="1" t="s">
        <x:v>3953</x:v>
      </x:c>
      <x:c r="D777" s="1" t="s">
        <x:v>1927</x:v>
      </x:c>
      <x:c r="E777" s="1" t="s">
        <x:v>1928</x:v>
      </x:c>
      <x:c r="F777" s="1" t="s">
        <x:v>1917</x:v>
      </x:c>
      <x:c r="G777" s="1" t="s">
        <x:v>2440</x:v>
      </x:c>
      <x:c r="H777" s="1" t="s">
        <x:v>1911</x:v>
      </x:c>
      <x:c r="I777" s="1" t="s">
        <x:v>1892</x:v>
      </x:c>
      <x:c r="J777" s="1" t="s">
        <x:v>1893</x:v>
      </x:c>
      <x:c r="K777" s="14" t="n">
        <x:v>45122</x:v>
      </x:c>
      <x:c r="L777" s="1" t="n">
        <x:f aca="0">ROUND((DATE(2026,7,31)-K777)/365.25,2)</x:f>
        <x:v>3.04</x:v>
      </x:c>
      <x:c r="M777" s="14" t="n">
        <x:v>46217</x:v>
      </x:c>
      <x:c r="N777" s="1" t="s">
        <x:v>1884</x:v>
      </x:c>
      <x:c r="O777" s="1" t="n">
        <x:v>365</x:v>
      </x:c>
      <x:c r="P777" s="14" t="n">
        <x:v>45955</x:v>
      </x:c>
      <x:c r="Q777" s="14" t="n">
        <x:v>46320</x:v>
      </x:c>
      <x:c r="R777" s="1" t="n">
        <x:f aca="0">MAX(0,DATE(2026,7,31)-Q777)</x:f>
        <x:v>0</x:v>
      </x:c>
      <x:c r="S777" s="1" t="n">
        <x:v>7</x:v>
      </x:c>
      <x:c r="T777" s="1" t="n">
        <x:v>2030</x:v>
      </x:c>
      <x:c r="U777" s="1" t="s">
        <x:v>1874</x:v>
      </x:c>
      <x:c r="V777" s="15" t="n">
        <x:v>7006.97</x:v>
      </x:c>
      <x:c r="W777" s="15" t="n">
        <x:v>8887.09</x:v>
      </x:c>
      <x:c r="X777" s="1" t="str">
        <x:f aca="0">G777&amp;" | "&amp;D777</x:f>
        <x:v>Apex-B01 | Patient Monitor</x:v>
      </x:c>
      <x:c r="Y777" s="1" t="s">
        <x:v>1875</x:v>
      </x:c>
      <x:c r="Z777" s="11" t="b">
        <x:f aca="0">FALSE()</x:f>
        <x:v>0</x:v>
      </x:c>
    </x:row>
    <x:row r="778" ht="15" hidden="0" customHeight="1">
      <x:c r="A778" s="1" t="s">
        <x:v>1442</x:v>
      </x:c>
      <x:c r="B778" s="1" t="s">
        <x:v>3954</x:v>
      </x:c>
      <x:c r="C778" s="1" t="s">
        <x:v>3955</x:v>
      </x:c>
      <x:c r="D778" s="1" t="s">
        <x:v>1945</x:v>
      </x:c>
      <x:c r="E778" s="1" t="s">
        <x:v>1880</x:v>
      </x:c>
      <x:c r="F778" s="1" t="s">
        <x:v>1963</x:v>
      </x:c>
      <x:c r="G778" s="1" t="s">
        <x:v>2116</x:v>
      </x:c>
      <x:c r="H778" s="1" t="s">
        <x:v>1911</x:v>
      </x:c>
      <x:c r="I778" s="1" t="s">
        <x:v>1901</x:v>
      </x:c>
      <x:c r="J778" s="1" t="s">
        <x:v>1902</x:v>
      </x:c>
      <x:c r="K778" s="14" t="n">
        <x:v>44033</x:v>
      </x:c>
      <x:c r="L778" s="1" t="n">
        <x:f aca="0">ROUND((DATE(2026,7,31)-K778)/365.25,2)</x:f>
        <x:v>6.03</x:v>
      </x:c>
      <x:c r="M778" s="14" t="n">
        <x:v>45128</x:v>
      </x:c>
      <x:c r="N778" s="1" t="s">
        <x:v>1884</x:v>
      </x:c>
      <x:c r="O778" s="1" t="n">
        <x:v>365</x:v>
      </x:c>
      <x:c r="P778" s="14" t="n">
        <x:v>46016</x:v>
      </x:c>
      <x:c r="Q778" s="14" t="n">
        <x:v>46381</x:v>
      </x:c>
      <x:c r="R778" s="1" t="n">
        <x:f aca="0">MAX(0,DATE(2026,7,31)-Q778)</x:f>
        <x:v>0</x:v>
      </x:c>
      <x:c r="S778" s="1" t="n">
        <x:v>8</x:v>
      </x:c>
      <x:c r="T778" s="1" t="n">
        <x:v>2028</x:v>
      </x:c>
      <x:c r="U778" s="1" t="s">
        <x:v>1959</x:v>
      </x:c>
      <x:c r="V778" s="15" t="n">
        <x:v>2526.46</x:v>
      </x:c>
      <x:c r="W778" s="15" t="n">
        <x:v>3150.48</x:v>
      </x:c>
      <x:c r="X778" s="1" t="str">
        <x:f aca="0">G778&amp;" | "&amp;D778</x:f>
        <x:v>ClinTech-C03 | Syringe Pump</x:v>
      </x:c>
      <x:c r="Y778" s="1" t="s">
        <x:v>1875</x:v>
      </x:c>
      <x:c r="Z778" s="11" t="b">
        <x:f aca="0">FALSE()</x:f>
        <x:v>0</x:v>
      </x:c>
    </x:row>
    <x:row r="779" ht="15" hidden="0" customHeight="1">
      <x:c r="A779" s="1" t="s">
        <x:v>3956</x:v>
      </x:c>
      <x:c r="B779" s="1" t="s">
        <x:v>3957</x:v>
      </x:c>
      <x:c r="C779" s="1" t="s">
        <x:v>3958</x:v>
      </x:c>
      <x:c r="D779" s="1" t="s">
        <x:v>1997</x:v>
      </x:c>
      <x:c r="E779" s="1" t="s">
        <x:v>1916</x:v>
      </x:c>
      <x:c r="F779" s="1" t="s">
        <x:v>1963</x:v>
      </x:c>
      <x:c r="G779" s="1" t="s">
        <x:v>2116</x:v>
      </x:c>
      <x:c r="H779" s="1" t="s">
        <x:v>1891</x:v>
      </x:c>
      <x:c r="I779" s="1" t="s">
        <x:v>1883</x:v>
      </x:c>
      <x:c r="J779" s="1" t="s">
        <x:v>1902</x:v>
      </x:c>
      <x:c r="K779" s="14" t="n">
        <x:v>42806</x:v>
      </x:c>
      <x:c r="L779" s="1" t="n">
        <x:f aca="0">ROUND((DATE(2026,7,31)-K779)/365.25,2)</x:f>
        <x:v>9.39</x:v>
      </x:c>
      <x:c r="M779" s="14" t="n">
        <x:v>43901</x:v>
      </x:c>
      <x:c r="N779" s="1" t="s">
        <x:v>1884</x:v>
      </x:c>
      <x:c r="O779" s="1" t="n">
        <x:v>180</x:v>
      </x:c>
      <x:c r="P779" s="14" t="n">
        <x:v>46126</x:v>
      </x:c>
      <x:c r="Q779" s="14" t="n">
        <x:v>46306</x:v>
      </x:c>
      <x:c r="R779" s="1" t="n">
        <x:f aca="0">MAX(0,DATE(2026,7,31)-Q779)</x:f>
        <x:v>0</x:v>
      </x:c>
      <x:c r="S779" s="1" t="n">
        <x:v>12</x:v>
      </x:c>
      <x:c r="T779" s="1" t="n">
        <x:v>2029</x:v>
      </x:c>
      <x:c r="U779" s="1" t="s">
        <x:v>1874</x:v>
      </x:c>
      <x:c r="V779" s="15" t="n">
        <x:v>42831.63</x:v>
      </x:c>
      <x:c r="W779" s="15" t="n">
        <x:v>49566.24</x:v>
      </x:c>
      <x:c r="X779" s="1" t="str">
        <x:f aca="0">G779&amp;" | "&amp;D779</x:f>
        <x:v>ClinTech-C03 | Anaesthetic Machine</x:v>
      </x:c>
      <x:c r="Y779" s="1" t="s">
        <x:v>1885</x:v>
      </x:c>
      <x:c r="Z779" s="11" t="b">
        <x:f aca="0">FALSE()</x:f>
        <x:v>0</x:v>
      </x:c>
    </x:row>
    <x:row r="780" ht="15" hidden="0" customHeight="1">
      <x:c r="A780" s="1" t="s">
        <x:v>1443</x:v>
      </x:c>
      <x:c r="B780" s="1" t="s">
        <x:v>3959</x:v>
      </x:c>
      <x:c r="C780" s="1" t="s">
        <x:v>3960</x:v>
      </x:c>
      <x:c r="D780" s="1" t="s">
        <x:v>1879</x:v>
      </x:c>
      <x:c r="E780" s="1" t="s">
        <x:v>1880</x:v>
      </x:c>
      <x:c r="F780" s="1" t="s">
        <x:v>1868</x:v>
      </x:c>
      <x:c r="G780" s="1" t="s">
        <x:v>2079</x:v>
      </x:c>
      <x:c r="H780" s="1" t="s">
        <x:v>1870</x:v>
      </x:c>
      <x:c r="I780" s="1" t="s">
        <x:v>1968</x:v>
      </x:c>
      <x:c r="J780" s="1" t="s">
        <x:v>1893</x:v>
      </x:c>
      <x:c r="K780" s="14" t="n">
        <x:v>44886</x:v>
      </x:c>
      <x:c r="L780" s="1" t="n">
        <x:f aca="0">ROUND((DATE(2026,7,31)-K780)/365.25,2)</x:f>
        <x:v>3.69</x:v>
      </x:c>
      <x:c r="M780" s="14" t="n">
        <x:v>45981</x:v>
      </x:c>
      <x:c r="N780" s="1" t="s">
        <x:v>1884</x:v>
      </x:c>
      <x:c r="O780" s="1" t="n">
        <x:v>365</x:v>
      </x:c>
      <x:c r="P780" s="14" t="n">
        <x:v>46151</x:v>
      </x:c>
      <x:c r="Q780" s="14" t="n">
        <x:v>46516</x:v>
      </x:c>
      <x:c r="R780" s="1" t="n">
        <x:f aca="0">MAX(0,DATE(2026,7,31)-Q780)</x:f>
        <x:v>0</x:v>
      </x:c>
      <x:c r="S780" s="1" t="n">
        <x:v>7</x:v>
      </x:c>
      <x:c r="T780" s="1" t="n">
        <x:v>2029</x:v>
      </x:c>
      <x:c r="U780" s="1" t="s">
        <x:v>1874</x:v>
      </x:c>
      <x:c r="V780" s="15" t="n">
        <x:v>1311.19</x:v>
      </x:c>
      <x:c r="W780" s="15" t="n">
        <x:v>1958.61</x:v>
      </x:c>
      <x:c r="X780" s="1" t="str">
        <x:f aca="0">G780&amp;" | "&amp;D780</x:f>
        <x:v>NovaCare-C03 | Enteral Feeding Pump</x:v>
      </x:c>
      <x:c r="Y780" s="1" t="s">
        <x:v>1875</x:v>
      </x:c>
      <x:c r="Z780" s="11" t="b">
        <x:f aca="0">FALSE()</x:f>
        <x:v>0</x:v>
      </x:c>
    </x:row>
    <x:row r="781" ht="15" hidden="0" customHeight="1">
      <x:c r="A781" s="1" t="s">
        <x:v>3961</x:v>
      </x:c>
      <x:c r="B781" s="1" t="s">
        <x:v>3962</x:v>
      </x:c>
      <x:c r="C781" s="1" t="s">
        <x:v>3963</x:v>
      </x:c>
      <x:c r="D781" s="1" t="s">
        <x:v>2010</x:v>
      </x:c>
      <x:c r="E781" s="1" t="s">
        <x:v>1928</x:v>
      </x:c>
      <x:c r="F781" s="1" t="s">
        <x:v>1917</x:v>
      </x:c>
      <x:c r="G781" s="1" t="s">
        <x:v>2003</x:v>
      </x:c>
      <x:c r="H781" s="1" t="s">
        <x:v>1891</x:v>
      </x:c>
      <x:c r="I781" s="1" t="s">
        <x:v>1892</x:v>
      </x:c>
      <x:c r="J781" s="1" t="s">
        <x:v>1893</x:v>
      </x:c>
      <x:c r="K781" s="14" t="n">
        <x:v>44755</x:v>
      </x:c>
      <x:c r="L781" s="1" t="n">
        <x:f aca="0">ROUND((DATE(2026,7,31)-K781)/365.25,2)</x:f>
        <x:v>4.05</x:v>
      </x:c>
      <x:c r="M781" s="14" t="n">
        <x:v>45850</x:v>
      </x:c>
      <x:c r="N781" s="1" t="s">
        <x:v>1884</x:v>
      </x:c>
      <x:c r="O781" s="1" t="n">
        <x:v>180</x:v>
      </x:c>
      <x:c r="P781" s="14" t="n">
        <x:v>46171</x:v>
      </x:c>
      <x:c r="Q781" s="14" t="n">
        <x:v>46351</x:v>
      </x:c>
      <x:c r="R781" s="1" t="n">
        <x:f aca="0">MAX(0,DATE(2026,7,31)-Q781)</x:f>
        <x:v>0</x:v>
      </x:c>
      <x:c r="S781" s="1" t="n">
        <x:v>6</x:v>
      </x:c>
      <x:c r="T781" s="1" t="n">
        <x:v>2028</x:v>
      </x:c>
      <x:c r="U781" s="1" t="s">
        <x:v>1874</x:v>
      </x:c>
      <x:c r="V781" s="15" t="n">
        <x:v>2406.72</x:v>
      </x:c>
      <x:c r="W781" s="15" t="n">
        <x:v>2406.72</x:v>
      </x:c>
      <x:c r="X781" s="1" t="str">
        <x:f aca="0">G781&amp;" | "&amp;D781</x:f>
        <x:v>Apex-C03 | Vital Signs Monitor</x:v>
      </x:c>
      <x:c r="Y781" s="1" t="s">
        <x:v>1885</x:v>
      </x:c>
      <x:c r="Z781" s="11" t="b">
        <x:f aca="0">FALSE()</x:f>
        <x:v>0</x:v>
      </x:c>
    </x:row>
    <x:row r="782" ht="15" hidden="0" customHeight="1">
      <x:c r="A782" s="1" t="s">
        <x:v>1445</x:v>
      </x:c>
      <x:c r="B782" s="1" t="s">
        <x:v>3964</x:v>
      </x:c>
      <x:c r="C782" s="1" t="s">
        <x:v>3965</x:v>
      </x:c>
      <x:c r="D782" s="1" t="s">
        <x:v>1927</x:v>
      </x:c>
      <x:c r="E782" s="1" t="s">
        <x:v>1928</x:v>
      </x:c>
      <x:c r="F782" s="1" t="s">
        <x:v>1881</x:v>
      </x:c>
      <x:c r="G782" s="1" t="s">
        <x:v>1982</x:v>
      </x:c>
      <x:c r="H782" s="1" t="s">
        <x:v>1911</x:v>
      </x:c>
      <x:c r="I782" s="1" t="s">
        <x:v>1923</x:v>
      </x:c>
      <x:c r="J782" s="1" t="s">
        <x:v>1893</x:v>
      </x:c>
      <x:c r="K782" s="14" t="n">
        <x:v>43636</x:v>
      </x:c>
      <x:c r="L782" s="1" t="n">
        <x:f aca="0">ROUND((DATE(2026,7,31)-K782)/365.25,2)</x:f>
        <x:v>7.11</x:v>
      </x:c>
      <x:c r="M782" s="14" t="n">
        <x:v>44731</x:v>
      </x:c>
      <x:c r="N782" s="1" t="s">
        <x:v>1884</x:v>
      </x:c>
      <x:c r="O782" s="1" t="n">
        <x:v>365</x:v>
      </x:c>
      <x:c r="P782" s="14" t="n">
        <x:v>46173</x:v>
      </x:c>
      <x:c r="Q782" s="14" t="n">
        <x:v>46538</x:v>
      </x:c>
      <x:c r="R782" s="1" t="n">
        <x:f aca="0">MAX(0,DATE(2026,7,31)-Q782)</x:f>
        <x:v>0</x:v>
      </x:c>
      <x:c r="S782" s="1" t="n">
        <x:v>8</x:v>
      </x:c>
      <x:c r="T782" s="1" t="n">
        <x:v>2027</x:v>
      </x:c>
      <x:c r="U782" s="1" t="s">
        <x:v>1874</x:v>
      </x:c>
      <x:c r="V782" s="15" t="n">
        <x:v>8113.74</x:v>
      </x:c>
      <x:c r="W782" s="15" t="n">
        <x:v>8908.63</x:v>
      </x:c>
      <x:c r="X782" s="1" t="str">
        <x:f aca="0">G782&amp;" | "&amp;D782</x:f>
        <x:v>Helix-A04 | Patient Monitor</x:v>
      </x:c>
      <x:c r="Y782" s="1" t="s">
        <x:v>1875</x:v>
      </x:c>
      <x:c r="Z782" s="11" t="b">
        <x:f aca="0">FALSE()</x:f>
        <x:v>0</x:v>
      </x:c>
    </x:row>
    <x:row r="783" ht="15" hidden="0" customHeight="1">
      <x:c r="A783" s="1" t="s">
        <x:v>3966</x:v>
      </x:c>
      <x:c r="B783" s="1" t="s">
        <x:v>3967</x:v>
      </x:c>
      <x:c r="C783" s="1" t="s">
        <x:v>3968</x:v>
      </x:c>
      <x:c r="D783" s="1" t="s">
        <x:v>1879</x:v>
      </x:c>
      <x:c r="E783" s="1" t="s">
        <x:v>1880</x:v>
      </x:c>
      <x:c r="F783" s="1" t="s">
        <x:v>1868</x:v>
      </x:c>
      <x:c r="G783" s="1" t="s">
        <x:v>2029</x:v>
      </x:c>
      <x:c r="H783" s="1" t="s">
        <x:v>1891</x:v>
      </x:c>
      <x:c r="I783" s="1" t="s">
        <x:v>1871</x:v>
      </x:c>
      <x:c r="J783" s="1" t="s">
        <x:v>1893</x:v>
      </x:c>
      <x:c r="K783" s="14" t="n">
        <x:v>44701</x:v>
      </x:c>
      <x:c r="L783" s="1" t="n">
        <x:f aca="0">ROUND((DATE(2026,7,31)-K783)/365.25,2)</x:f>
        <x:v>4.2</x:v>
      </x:c>
      <x:c r="M783" s="14" t="n">
        <x:v>45796</x:v>
      </x:c>
      <x:c r="N783" s="1" t="s">
        <x:v>1884</x:v>
      </x:c>
      <x:c r="O783" s="1" t="n">
        <x:v>180</x:v>
      </x:c>
      <x:c r="P783" s="14" t="n">
        <x:v>46177</x:v>
      </x:c>
      <x:c r="Q783" s="14" t="n">
        <x:v>46357</x:v>
      </x:c>
      <x:c r="R783" s="1" t="n">
        <x:f aca="0">MAX(0,DATE(2026,7,31)-Q783)</x:f>
        <x:v>0</x:v>
      </x:c>
      <x:c r="S783" s="1" t="n">
        <x:v>7</x:v>
      </x:c>
      <x:c r="T783" s="1" t="n">
        <x:v>2029</x:v>
      </x:c>
      <x:c r="U783" s="1" t="s">
        <x:v>1874</x:v>
      </x:c>
      <x:c r="V783" s="15" t="n">
        <x:v>1678.01</x:v>
      </x:c>
      <x:c r="W783" s="15" t="n">
        <x:v>1957.2</x:v>
      </x:c>
      <x:c r="X783" s="1" t="str">
        <x:f aca="0">G783&amp;" | "&amp;D783</x:f>
        <x:v>NovaCare-A03 | Enteral Feeding Pump</x:v>
      </x:c>
      <x:c r="Y783" s="1" t="s">
        <x:v>1885</x:v>
      </x:c>
      <x:c r="Z783" s="11" t="b">
        <x:f aca="0">FALSE()</x:f>
        <x:v>0</x:v>
      </x:c>
    </x:row>
    <x:row r="784" ht="15" hidden="0" customHeight="1">
      <x:c r="A784" s="1" t="s">
        <x:v>1447</x:v>
      </x:c>
      <x:c r="B784" s="1" t="s">
        <x:v>3969</x:v>
      </x:c>
      <x:c r="C784" s="1" t="s">
        <x:v>3970</x:v>
      </x:c>
      <x:c r="D784" s="1" t="s">
        <x:v>1933</x:v>
      </x:c>
      <x:c r="E784" s="1" t="s">
        <x:v>1934</x:v>
      </x:c>
      <x:c r="F784" s="1" t="s">
        <x:v>1868</x:v>
      </x:c>
      <x:c r="G784" s="1" t="s">
        <x:v>1990</x:v>
      </x:c>
      <x:c r="H784" s="1" t="s">
        <x:v>1891</x:v>
      </x:c>
      <x:c r="I784" s="1" t="s">
        <x:v>1892</x:v>
      </x:c>
      <x:c r="J784" s="1" t="s">
        <x:v>1893</x:v>
      </x:c>
      <x:c r="K784" s="14" t="n">
        <x:v>45552</x:v>
      </x:c>
      <x:c r="L784" s="1" t="n">
        <x:f aca="0">ROUND((DATE(2026,7,31)-K784)/365.25,2)</x:f>
        <x:v>1.87</x:v>
      </x:c>
      <x:c r="M784" s="14" t="n">
        <x:v>46647</x:v>
      </x:c>
      <x:c r="N784" s="1" t="s">
        <x:v>1884</x:v>
      </x:c>
      <x:c r="O784" s="1" t="n">
        <x:v>180</x:v>
      </x:c>
      <x:c r="P784" s="14" t="n">
        <x:v>46119</x:v>
      </x:c>
      <x:c r="Q784" s="14" t="n">
        <x:v>46299</x:v>
      </x:c>
      <x:c r="R784" s="1" t="n">
        <x:f aca="0">MAX(0,DATE(2026,7,31)-Q784)</x:f>
        <x:v>0</x:v>
      </x:c>
      <x:c r="S784" s="1" t="n">
        <x:v>9</x:v>
      </x:c>
      <x:c r="T784" s="1" t="n">
        <x:v>2033</x:v>
      </x:c>
      <x:c r="U784" s="1" t="s">
        <x:v>1874</x:v>
      </x:c>
      <x:c r="V784" s="15" t="n">
        <x:v>2066.39</x:v>
      </x:c>
      <x:c r="W784" s="15" t="n">
        <x:v>2204.31</x:v>
      </x:c>
      <x:c r="X784" s="1" t="str">
        <x:f aca="0">G784&amp;" | "&amp;D784</x:f>
        <x:v>NovaCare-C04 | Suction Pump</x:v>
      </x:c>
      <x:c r="Y784" s="1" t="s">
        <x:v>1875</x:v>
      </x:c>
      <x:c r="Z784" s="11" t="b">
        <x:f aca="0">FALSE()</x:f>
        <x:v>0</x:v>
      </x:c>
    </x:row>
    <x:row r="785" ht="15" hidden="0" customHeight="1">
      <x:c r="A785" s="1" t="s">
        <x:v>1789</x:v>
      </x:c>
      <x:c r="B785" s="1" t="s">
        <x:v>3971</x:v>
      </x:c>
      <x:c r="C785" s="1" t="s">
        <x:v>3972</x:v>
      </x:c>
      <x:c r="D785" s="1" t="s">
        <x:v>1933</x:v>
      </x:c>
      <x:c r="E785" s="1" t="s">
        <x:v>1934</x:v>
      </x:c>
      <x:c r="F785" s="1" t="s">
        <x:v>1899</x:v>
      </x:c>
      <x:c r="G785" s="1" t="s">
        <x:v>2046</x:v>
      </x:c>
      <x:c r="H785" s="1" t="s">
        <x:v>1870</x:v>
      </x:c>
      <x:c r="I785" s="1" t="s">
        <x:v>1983</x:v>
      </x:c>
      <x:c r="J785" s="1" t="s">
        <x:v>1893</x:v>
      </x:c>
      <x:c r="K785" s="14" t="n">
        <x:v>45375</x:v>
      </x:c>
      <x:c r="L785" s="1" t="n">
        <x:f aca="0">ROUND((DATE(2026,7,31)-K785)/365.25,2)</x:f>
        <x:v>2.35</x:v>
      </x:c>
      <x:c r="M785" s="14" t="n">
        <x:v>46470</x:v>
      </x:c>
      <x:c r="N785" s="1" t="s">
        <x:v>1884</x:v>
      </x:c>
      <x:c r="O785" s="1" t="n">
        <x:v>180</x:v>
      </x:c>
      <x:c r="P785" s="14" t="n">
        <x:v>45824</x:v>
      </x:c>
      <x:c r="Q785" s="14" t="n">
        <x:v>46004</x:v>
      </x:c>
      <x:c r="R785" s="1" t="n">
        <x:f aca="0">MAX(0,DATE(2026,7,31)-Q785)</x:f>
        <x:v>230</x:v>
      </x:c>
      <x:c r="S785" s="1" t="n">
        <x:v>7</x:v>
      </x:c>
      <x:c r="T785" s="1" t="n">
        <x:v>2031</x:v>
      </x:c>
      <x:c r="U785" s="1" t="s">
        <x:v>1874</x:v>
      </x:c>
      <x:c r="V785" s="15" t="n">
        <x:v>1976.87</x:v>
      </x:c>
      <x:c r="W785" s="15" t="n">
        <x:v>2401.49</x:v>
      </x:c>
      <x:c r="X785" s="1" t="str">
        <x:f aca="0">G785&amp;" | "&amp;D785</x:f>
        <x:v>MedAxis-C03 | Suction Pump</x:v>
      </x:c>
      <x:c r="Y785" s="1" t="s">
        <x:v>1885</x:v>
      </x:c>
      <x:c r="Z785" s="11" t="b">
        <x:f aca="0">FALSE()</x:f>
        <x:v>0</x:v>
      </x:c>
    </x:row>
    <x:row r="786" ht="15" hidden="0" customHeight="1">
      <x:c r="A786" s="1" t="s">
        <x:v>1450</x:v>
      </x:c>
      <x:c r="B786" s="1" t="s">
        <x:v>3973</x:v>
      </x:c>
      <x:c r="C786" s="1" t="s">
        <x:v>3974</x:v>
      </x:c>
      <x:c r="D786" s="1" t="s">
        <x:v>1915</x:v>
      </x:c>
      <x:c r="E786" s="1" t="s">
        <x:v>1916</x:v>
      </x:c>
      <x:c r="F786" s="1" t="s">
        <x:v>1899</x:v>
      </x:c>
      <x:c r="G786" s="1" t="s">
        <x:v>2145</x:v>
      </x:c>
      <x:c r="H786" s="1" t="s">
        <x:v>1891</x:v>
      </x:c>
      <x:c r="I786" s="1" t="s">
        <x:v>1892</x:v>
      </x:c>
      <x:c r="J786" s="1" t="s">
        <x:v>1902</x:v>
      </x:c>
      <x:c r="K786" s="14" t="n">
        <x:v>43702</x:v>
      </x:c>
      <x:c r="L786" s="1" t="n">
        <x:f aca="0">ROUND((DATE(2026,7,31)-K786)/365.25,2)</x:f>
        <x:v>6.93</x:v>
      </x:c>
      <x:c r="M786" s="14" t="n">
        <x:v>44797</x:v>
      </x:c>
      <x:c r="N786" s="1" t="s">
        <x:v>1884</x:v>
      </x:c>
      <x:c r="O786" s="1" t="n">
        <x:v>365</x:v>
      </x:c>
      <x:c r="P786" s="14" t="n">
        <x:v>46208</x:v>
      </x:c>
      <x:c r="Q786" s="14" t="n">
        <x:v>46573</x:v>
      </x:c>
      <x:c r="R786" s="1" t="n">
        <x:f aca="0">MAX(0,DATE(2026,7,31)-Q786)</x:f>
        <x:v>0</x:v>
      </x:c>
      <x:c r="S786" s="1" t="n">
        <x:v>10</x:v>
      </x:c>
      <x:c r="T786" s="1" t="n">
        <x:v>2029</x:v>
      </x:c>
      <x:c r="U786" s="1" t="s">
        <x:v>2047</x:v>
      </x:c>
      <x:c r="V786" s="15" t="n">
        <x:v>22880.56</x:v>
      </x:c>
      <x:c r="W786" s="15" t="n">
        <x:v>27470.4</x:v>
      </x:c>
      <x:c r="X786" s="1" t="str">
        <x:f aca="0">G786&amp;" | "&amp;D786</x:f>
        <x:v>MedAxis-A04 | Ventilator</x:v>
      </x:c>
      <x:c r="Y786" s="1" t="s">
        <x:v>1875</x:v>
      </x:c>
      <x:c r="Z786" s="11" t="b">
        <x:f aca="0">FALSE()</x:f>
        <x:v>0</x:v>
      </x:c>
    </x:row>
    <x:row r="787" ht="15" hidden="0" customHeight="1">
      <x:c r="A787" s="1" t="s">
        <x:v>1452</x:v>
      </x:c>
      <x:c r="B787" s="1" t="s">
        <x:v>3975</x:v>
      </x:c>
      <x:c r="C787" s="1" t="s">
        <x:v>3976</x:v>
      </x:c>
      <x:c r="D787" s="1" t="s">
        <x:v>2010</x:v>
      </x:c>
      <x:c r="E787" s="1" t="s">
        <x:v>1928</x:v>
      </x:c>
      <x:c r="F787" s="1" t="s">
        <x:v>1881</x:v>
      </x:c>
      <x:c r="G787" s="1" t="s">
        <x:v>2274</x:v>
      </x:c>
      <x:c r="H787" s="1" t="s">
        <x:v>1911</x:v>
      </x:c>
      <x:c r="I787" s="1" t="s">
        <x:v>1923</x:v>
      </x:c>
      <x:c r="J787" s="1" t="s">
        <x:v>1872</x:v>
      </x:c>
      <x:c r="K787" s="14" t="n">
        <x:v>44005</x:v>
      </x:c>
      <x:c r="L787" s="1" t="n">
        <x:f aca="0">ROUND((DATE(2026,7,31)-K787)/365.25,2)</x:f>
        <x:v>6.1</x:v>
      </x:c>
      <x:c r="M787" s="14" t="n">
        <x:v>45100</x:v>
      </x:c>
      <x:c r="N787" s="1" t="s">
        <x:v>1884</x:v>
      </x:c>
      <x:c r="O787" s="1" t="n">
        <x:v>180</x:v>
      </x:c>
      <x:c r="P787" s="14" t="n">
        <x:v>46154</x:v>
      </x:c>
      <x:c r="Q787" s="14" t="n">
        <x:v>46334</x:v>
      </x:c>
      <x:c r="R787" s="1" t="n">
        <x:f aca="0">MAX(0,DATE(2026,7,31)-Q787)</x:f>
        <x:v>0</x:v>
      </x:c>
      <x:c r="S787" s="1" t="n">
        <x:v>6</x:v>
      </x:c>
      <x:c r="T787" s="1" t="n">
        <x:v>2026</x:v>
      </x:c>
      <x:c r="U787" s="1" t="s">
        <x:v>1874</x:v>
      </x:c>
      <x:c r="V787" s="15" t="n">
        <x:v>2019.8</x:v>
      </x:c>
      <x:c r="W787" s="15" t="n">
        <x:v>2865.18</x:v>
      </x:c>
      <x:c r="X787" s="1" t="str">
        <x:f aca="0">G787&amp;" | "&amp;D787</x:f>
        <x:v>Helix-C04 | Vital Signs Monitor</x:v>
      </x:c>
      <x:c r="Y787" s="1" t="s">
        <x:v>1875</x:v>
      </x:c>
      <x:c r="Z787" s="11" t="b">
        <x:f aca="0">FALSE()</x:f>
        <x:v>0</x:v>
      </x:c>
    </x:row>
    <x:row r="788" ht="15" hidden="0" customHeight="1">
      <x:c r="A788" s="1" t="s">
        <x:v>3977</x:v>
      </x:c>
      <x:c r="B788" s="1" t="s">
        <x:v>3978</x:v>
      </x:c>
      <x:c r="C788" s="1" t="s">
        <x:v>3979</x:v>
      </x:c>
      <x:c r="D788" s="1" t="s">
        <x:v>1897</x:v>
      </x:c>
      <x:c r="E788" s="1" t="s">
        <x:v>1898</x:v>
      </x:c>
      <x:c r="F788" s="1" t="s">
        <x:v>1881</x:v>
      </x:c>
      <x:c r="G788" s="1" t="s">
        <x:v>2184</x:v>
      </x:c>
      <x:c r="H788" s="1" t="s">
        <x:v>1870</x:v>
      </x:c>
      <x:c r="I788" s="1" t="s">
        <x:v>1968</x:v>
      </x:c>
      <x:c r="J788" s="1" t="s">
        <x:v>1902</x:v>
      </x:c>
      <x:c r="K788" s="14" t="n">
        <x:v>44457</x:v>
      </x:c>
      <x:c r="L788" s="1" t="n">
        <x:f aca="0">ROUND((DATE(2026,7,31)-K788)/365.25,2)</x:f>
        <x:v>4.87</x:v>
      </x:c>
      <x:c r="M788" s="14" t="n">
        <x:v>45552</x:v>
      </x:c>
      <x:c r="N788" s="1" t="s">
        <x:v>1884</x:v>
      </x:c>
      <x:c r="O788" s="1" t="n">
        <x:v>180</x:v>
      </x:c>
      <x:c r="P788" s="14" t="n">
        <x:v>45919</x:v>
      </x:c>
      <x:c r="Q788" s="14" t="n">
        <x:v>46099</x:v>
      </x:c>
      <x:c r="R788" s="1" t="n">
        <x:f aca="0">MAX(0,DATE(2026,7,31)-Q788)</x:f>
        <x:v>135</x:v>
      </x:c>
      <x:c r="S788" s="1" t="n">
        <x:v>10</x:v>
      </x:c>
      <x:c r="T788" s="1" t="n">
        <x:v>2031</x:v>
      </x:c>
      <x:c r="U788" s="1" t="s">
        <x:v>1874</x:v>
      </x:c>
      <x:c r="V788" s="15" t="n">
        <x:v>15999.73</x:v>
      </x:c>
      <x:c r="W788" s="15" t="n">
        <x:v>16044.73</x:v>
      </x:c>
      <x:c r="X788" s="1" t="str">
        <x:f aca="0">G788&amp;" | "&amp;D788</x:f>
        <x:v>Helix-B04 | Defibrillator</x:v>
      </x:c>
      <x:c r="Y788" s="1" t="s">
        <x:v>1885</x:v>
      </x:c>
      <x:c r="Z788" s="11" t="b">
        <x:f aca="0">FALSE()</x:f>
        <x:v>0</x:v>
      </x:c>
    </x:row>
    <x:row r="789" ht="15" hidden="0" customHeight="1">
      <x:c r="A789" s="1" t="s">
        <x:v>3980</x:v>
      </x:c>
      <x:c r="B789" s="1" t="s">
        <x:v>3981</x:v>
      </x:c>
      <x:c r="C789" s="1" t="s">
        <x:v>3982</x:v>
      </x:c>
      <x:c r="D789" s="1" t="s">
        <x:v>1945</x:v>
      </x:c>
      <x:c r="E789" s="1" t="s">
        <x:v>1880</x:v>
      </x:c>
      <x:c r="F789" s="1" t="s">
        <x:v>1963</x:v>
      </x:c>
      <x:c r="G789" s="1" t="s">
        <x:v>1993</x:v>
      </x:c>
      <x:c r="H789" s="1" t="s">
        <x:v>1870</x:v>
      </x:c>
      <x:c r="I789" s="1" t="s">
        <x:v>1919</x:v>
      </x:c>
      <x:c r="J789" s="1" t="s">
        <x:v>1902</x:v>
      </x:c>
      <x:c r="K789" s="14" t="n">
        <x:v>43641</x:v>
      </x:c>
      <x:c r="L789" s="1" t="n">
        <x:f aca="0">ROUND((DATE(2026,7,31)-K789)/365.25,2)</x:f>
        <x:v>7.1</x:v>
      </x:c>
      <x:c r="M789" s="14" t="n">
        <x:v>44736</x:v>
      </x:c>
      <x:c r="N789" s="1" t="s">
        <x:v>1907</x:v>
      </x:c>
      <x:c r="O789" s="1" t="n">
        <x:v>180</x:v>
      </x:c>
      <x:c r="P789" s="14" t="n">
        <x:v>45979</x:v>
      </x:c>
      <x:c r="Q789" s="14" t="n">
        <x:v>46159</x:v>
      </x:c>
      <x:c r="R789" s="1" t="n">
        <x:f aca="0">MAX(0,DATE(2026,7,31)-Q789)</x:f>
        <x:v>75</x:v>
      </x:c>
      <x:c r="S789" s="1" t="n">
        <x:v>9</x:v>
      </x:c>
      <x:c r="T789" s="1" t="n">
        <x:v>2028</x:v>
      </x:c>
      <x:c r="U789" s="1" t="s">
        <x:v>1874</x:v>
      </x:c>
      <x:c r="V789" s="15" t="n">
        <x:v>2504.71</x:v>
      </x:c>
      <x:c r="W789" s="15" t="n">
        <x:v>2790.82</x:v>
      </x:c>
      <x:c r="X789" s="1" t="str">
        <x:f aca="0">G789&amp;" | "&amp;D789</x:f>
        <x:v>ClinTech-A04 | Syringe Pump</x:v>
      </x:c>
      <x:c r="Y789" s="1" t="s">
        <x:v>1885</x:v>
      </x:c>
      <x:c r="Z789" s="11" t="b">
        <x:f aca="0">FALSE()</x:f>
        <x:v>0</x:v>
      </x:c>
    </x:row>
    <x:row r="790" ht="15" hidden="0" customHeight="1">
      <x:c r="A790" s="1" t="s">
        <x:v>3983</x:v>
      </x:c>
      <x:c r="B790" s="1" t="s">
        <x:v>3984</x:v>
      </x:c>
      <x:c r="C790" s="1" t="s">
        <x:v>3985</x:v>
      </x:c>
      <x:c r="D790" s="1" t="s">
        <x:v>1945</x:v>
      </x:c>
      <x:c r="E790" s="1" t="s">
        <x:v>1880</x:v>
      </x:c>
      <x:c r="F790" s="1" t="s">
        <x:v>1917</x:v>
      </x:c>
      <x:c r="G790" s="1" t="s">
        <x:v>2015</x:v>
      </x:c>
      <x:c r="H790" s="1" t="s">
        <x:v>1870</x:v>
      </x:c>
      <x:c r="I790" s="1" t="s">
        <x:v>1941</x:v>
      </x:c>
      <x:c r="J790" s="1" t="s">
        <x:v>1902</x:v>
      </x:c>
      <x:c r="K790" s="14" t="n">
        <x:v>45319</x:v>
      </x:c>
      <x:c r="L790" s="1" t="n">
        <x:f aca="0">ROUND((DATE(2026,7,31)-K790)/365.25,2)</x:f>
        <x:v>2.51</x:v>
      </x:c>
      <x:c r="M790" s="14" t="n">
        <x:v>46414</x:v>
      </x:c>
      <x:c r="N790" s="1" t="s">
        <x:v>1884</x:v>
      </x:c>
      <x:c r="O790" s="1" t="n">
        <x:v>365</x:v>
      </x:c>
      <x:c r="P790" s="14" t="n">
        <x:v>46094</x:v>
      </x:c>
      <x:c r="Q790" s="14" t="n">
        <x:v>46459</x:v>
      </x:c>
      <x:c r="R790" s="1" t="n">
        <x:f aca="0">MAX(0,DATE(2026,7,31)-Q790)</x:f>
        <x:v>0</x:v>
      </x:c>
      <x:c r="S790" s="1" t="n">
        <x:v>10</x:v>
      </x:c>
      <x:c r="T790" s="1" t="n">
        <x:v>2034</x:v>
      </x:c>
      <x:c r="U790" s="1" t="s">
        <x:v>1874</x:v>
      </x:c>
      <x:c r="V790" s="15" t="n">
        <x:v>2509.05</x:v>
      </x:c>
      <x:c r="W790" s="15" t="n">
        <x:v>2509.05</x:v>
      </x:c>
      <x:c r="X790" s="1" t="str">
        <x:f aca="0">G790&amp;" | "&amp;D790</x:f>
        <x:v>Apex-A02 | Syringe Pump</x:v>
      </x:c>
      <x:c r="Y790" s="1" t="s">
        <x:v>1885</x:v>
      </x:c>
      <x:c r="Z790" s="11" t="b">
        <x:f aca="0">FALSE()</x:f>
        <x:v>0</x:v>
      </x:c>
    </x:row>
    <x:row r="791" ht="15" hidden="0" customHeight="1">
      <x:c r="A791" s="1" t="s">
        <x:v>1454</x:v>
      </x:c>
      <x:c r="B791" s="1" t="s">
        <x:v>3986</x:v>
      </x:c>
      <x:c r="C791" s="1" t="s">
        <x:v>3987</x:v>
      </x:c>
      <x:c r="D791" s="1" t="s">
        <x:v>1866</x:v>
      </x:c>
      <x:c r="E791" s="1" t="s">
        <x:v>1867</x:v>
      </x:c>
      <x:c r="F791" s="1" t="s">
        <x:v>1868</x:v>
      </x:c>
      <x:c r="G791" s="1" t="s">
        <x:v>2061</x:v>
      </x:c>
      <x:c r="H791" s="1" t="s">
        <x:v>1870</x:v>
      </x:c>
      <x:c r="I791" s="1" t="s">
        <x:v>1919</x:v>
      </x:c>
      <x:c r="J791" s="1" t="s">
        <x:v>1872</x:v>
      </x:c>
      <x:c r="K791" s="14" t="n">
        <x:v>43738</x:v>
      </x:c>
      <x:c r="L791" s="1" t="n">
        <x:f aca="0">ROUND((DATE(2026,7,31)-K791)/365.25,2)</x:f>
        <x:v>6.83</x:v>
      </x:c>
      <x:c r="M791" s="14" t="n">
        <x:v>44833</x:v>
      </x:c>
      <x:c r="N791" s="1" t="s">
        <x:v>1907</x:v>
      </x:c>
      <x:c r="O791" s="1" t="n">
        <x:v>180</x:v>
      </x:c>
      <x:c r="P791" s="14" t="n">
        <x:v>45878</x:v>
      </x:c>
      <x:c r="Q791" s="14" t="n">
        <x:v>46058</x:v>
      </x:c>
      <x:c r="R791" s="1" t="n">
        <x:f aca="0">MAX(0,DATE(2026,7,31)-Q791)</x:f>
        <x:v>176</x:v>
      </x:c>
      <x:c r="S791" s="1" t="n">
        <x:v>10</x:v>
      </x:c>
      <x:c r="T791" s="1" t="n">
        <x:v>2029</x:v>
      </x:c>
      <x:c r="U791" s="1" t="s">
        <x:v>1874</x:v>
      </x:c>
      <x:c r="V791" s="15" t="n">
        <x:v>45389.82</x:v>
      </x:c>
      <x:c r="W791" s="15" t="n">
        <x:v>55251.9</x:v>
      </x:c>
      <x:c r="X791" s="1" t="str">
        <x:f aca="0">G791&amp;" | "&amp;D791</x:f>
        <x:v>NovaCare-B01 | Ultrasound</x:v>
      </x:c>
      <x:c r="Y791" s="1" t="s">
        <x:v>1875</x:v>
      </x:c>
      <x:c r="Z791" s="11" t="b">
        <x:f aca="0">FALSE()</x:f>
        <x:v>0</x:v>
      </x:c>
    </x:row>
    <x:row r="792" ht="15" hidden="0" customHeight="1">
      <x:c r="A792" s="1" t="s">
        <x:v>1456</x:v>
      </x:c>
      <x:c r="B792" s="1" t="s">
        <x:v>3988</x:v>
      </x:c>
      <x:c r="C792" s="1" t="s">
        <x:v>3989</x:v>
      </x:c>
      <x:c r="D792" s="1" t="s">
        <x:v>1927</x:v>
      </x:c>
      <x:c r="E792" s="1" t="s">
        <x:v>1928</x:v>
      </x:c>
      <x:c r="F792" s="1" t="s">
        <x:v>1881</x:v>
      </x:c>
      <x:c r="G792" s="1" t="s">
        <x:v>2184</x:v>
      </x:c>
      <x:c r="H792" s="1" t="s">
        <x:v>1891</x:v>
      </x:c>
      <x:c r="I792" s="1" t="s">
        <x:v>1923</x:v>
      </x:c>
      <x:c r="J792" s="1" t="s">
        <x:v>1893</x:v>
      </x:c>
      <x:c r="K792" s="14" t="n">
        <x:v>45940</x:v>
      </x:c>
      <x:c r="L792" s="1" t="n">
        <x:f aca="0">ROUND((DATE(2026,7,31)-K792)/365.25,2)</x:f>
        <x:v>0.8</x:v>
      </x:c>
      <x:c r="M792" s="14" t="n">
        <x:v>47035</x:v>
      </x:c>
      <x:c r="N792" s="1" t="s">
        <x:v>1884</x:v>
      </x:c>
      <x:c r="O792" s="1" t="n">
        <x:v>180</x:v>
      </x:c>
      <x:c r="P792" s="14" t="n">
        <x:v>45940</x:v>
      </x:c>
      <x:c r="Q792" s="14" t="n">
        <x:v>46120</x:v>
      </x:c>
      <x:c r="R792" s="1" t="n">
        <x:f aca="0">MAX(0,DATE(2026,7,31)-Q792)</x:f>
        <x:v>114</x:v>
      </x:c>
      <x:c r="S792" s="1" t="n">
        <x:v>9</x:v>
      </x:c>
      <x:c r="T792" s="1" t="n">
        <x:v>2034</x:v>
      </x:c>
      <x:c r="U792" s="1" t="s">
        <x:v>1874</x:v>
      </x:c>
      <x:c r="V792" s="15" t="n">
        <x:v>9621.96</x:v>
      </x:c>
      <x:c r="W792" s="15" t="n">
        <x:v>11110.11</x:v>
      </x:c>
      <x:c r="X792" s="1" t="str">
        <x:f aca="0">G792&amp;" | "&amp;D792</x:f>
        <x:v>Helix-B04 | Patient Monitor</x:v>
      </x:c>
      <x:c r="Y792" s="1" t="s">
        <x:v>2534</x:v>
      </x:c>
      <x:c r="Z792" s="11" t="b">
        <x:f aca="0">TRUE()</x:f>
        <x:v>1</x:v>
      </x:c>
    </x:row>
    <x:row r="793" ht="15" hidden="0" customHeight="1">
      <x:c r="A793" s="1" t="s">
        <x:v>1457</x:v>
      </x:c>
      <x:c r="B793" s="1" t="s">
        <x:v>3990</x:v>
      </x:c>
      <x:c r="C793" s="1" t="s">
        <x:v>3991</x:v>
      </x:c>
      <x:c r="D793" s="1" t="s">
        <x:v>1933</x:v>
      </x:c>
      <x:c r="E793" s="1" t="s">
        <x:v>1934</x:v>
      </x:c>
      <x:c r="F793" s="1" t="s">
        <x:v>1868</x:v>
      </x:c>
      <x:c r="G793" s="1" t="s">
        <x:v>1869</x:v>
      </x:c>
      <x:c r="H793" s="1" t="s">
        <x:v>1891</x:v>
      </x:c>
      <x:c r="I793" s="1" t="s">
        <x:v>1968</x:v>
      </x:c>
      <x:c r="J793" s="1" t="s">
        <x:v>1893</x:v>
      </x:c>
      <x:c r="K793" s="14" t="n">
        <x:v>45390</x:v>
      </x:c>
      <x:c r="L793" s="1" t="n">
        <x:f aca="0">ROUND((DATE(2026,7,31)-K793)/365.25,2)</x:f>
        <x:v>2.31</x:v>
      </x:c>
      <x:c r="M793" s="14" t="n">
        <x:v>46485</x:v>
      </x:c>
      <x:c r="N793" s="1" t="s">
        <x:v>1884</x:v>
      </x:c>
      <x:c r="O793" s="1" t="n">
        <x:v>180</x:v>
      </x:c>
      <x:c r="P793" s="14" t="n">
        <x:v>45995</x:v>
      </x:c>
      <x:c r="Q793" s="14" t="n">
        <x:v>46175</x:v>
      </x:c>
      <x:c r="R793" s="1" t="n">
        <x:f aca="0">MAX(0,DATE(2026,7,31)-Q793)</x:f>
        <x:v>59</x:v>
      </x:c>
      <x:c r="S793" s="1" t="n">
        <x:v>9</x:v>
      </x:c>
      <x:c r="T793" s="1" t="n">
        <x:v>2033</x:v>
      </x:c>
      <x:c r="U793" s="1" t="s">
        <x:v>1874</x:v>
      </x:c>
      <x:c r="V793" s="15" t="n">
        <x:v>2102.56</x:v>
      </x:c>
      <x:c r="W793" s="15" t="n">
        <x:v>2102.56</x:v>
      </x:c>
      <x:c r="X793" s="1" t="str">
        <x:f aca="0">G793&amp;" | "&amp;D793</x:f>
        <x:v>NovaCare-B02 | Suction Pump</x:v>
      </x:c>
      <x:c r="Y793" s="1" t="s">
        <x:v>1875</x:v>
      </x:c>
      <x:c r="Z793" s="11" t="b">
        <x:f aca="0">FALSE()</x:f>
        <x:v>0</x:v>
      </x:c>
    </x:row>
    <x:row r="794" ht="15" hidden="0" customHeight="1">
      <x:c r="A794" s="1" t="s">
        <x:v>1459</x:v>
      </x:c>
      <x:c r="B794" s="1" t="s">
        <x:v>3992</x:v>
      </x:c>
      <x:c r="C794" s="1" t="s">
        <x:v>3993</x:v>
      </x:c>
      <x:c r="D794" s="1" t="s">
        <x:v>1933</x:v>
      </x:c>
      <x:c r="E794" s="1" t="s">
        <x:v>1934</x:v>
      </x:c>
      <x:c r="F794" s="1" t="s">
        <x:v>1889</x:v>
      </x:c>
      <x:c r="G794" s="1" t="s">
        <x:v>1998</x:v>
      </x:c>
      <x:c r="H794" s="1" t="s">
        <x:v>1870</x:v>
      </x:c>
      <x:c r="I794" s="1" t="s">
        <x:v>1892</x:v>
      </x:c>
      <x:c r="J794" s="1" t="s">
        <x:v>1872</x:v>
      </x:c>
      <x:c r="K794" s="14" t="n">
        <x:v>45200</x:v>
      </x:c>
      <x:c r="L794" s="1" t="n">
        <x:f aca="0">ROUND((DATE(2026,7,31)-K794)/365.25,2)</x:f>
        <x:v>2.83</x:v>
      </x:c>
      <x:c r="M794" s="14" t="n">
        <x:v>46295</x:v>
      </x:c>
      <x:c r="N794" s="1" t="s">
        <x:v>1884</x:v>
      </x:c>
      <x:c r="O794" s="1" t="n">
        <x:v>365</x:v>
      </x:c>
      <x:c r="P794" s="14" t="n">
        <x:v>46197</x:v>
      </x:c>
      <x:c r="Q794" s="14" t="n">
        <x:v>46562</x:v>
      </x:c>
      <x:c r="R794" s="1" t="n">
        <x:f aca="0">MAX(0,DATE(2026,7,31)-Q794)</x:f>
        <x:v>0</x:v>
      </x:c>
      <x:c r="S794" s="1" t="n">
        <x:v>8</x:v>
      </x:c>
      <x:c r="T794" s="1" t="n">
        <x:v>2031</x:v>
      </x:c>
      <x:c r="U794" s="1" t="s">
        <x:v>1874</x:v>
      </x:c>
      <x:c r="V794" s="15" t="n">
        <x:v>2075.84</x:v>
      </x:c>
      <x:c r="W794" s="15" t="n">
        <x:v>2075.84</x:v>
      </x:c>
      <x:c r="X794" s="1" t="str">
        <x:f aca="0">G794&amp;" | "&amp;D794</x:f>
        <x:v>PulseWorks-A03 | Suction Pump</x:v>
      </x:c>
      <x:c r="Y794" s="1" t="s">
        <x:v>1875</x:v>
      </x:c>
      <x:c r="Z794" s="11" t="b">
        <x:f aca="0">FALSE()</x:f>
        <x:v>0</x:v>
      </x:c>
    </x:row>
    <x:row r="795" ht="15" hidden="0" customHeight="1">
      <x:c r="A795" s="1" t="s">
        <x:v>1461</x:v>
      </x:c>
      <x:c r="B795" s="1" t="s">
        <x:v>3994</x:v>
      </x:c>
      <x:c r="C795" s="1" t="s">
        <x:v>3995</x:v>
      </x:c>
      <x:c r="D795" s="1" t="s">
        <x:v>1997</x:v>
      </x:c>
      <x:c r="E795" s="1" t="s">
        <x:v>1916</x:v>
      </x:c>
      <x:c r="F795" s="1" t="s">
        <x:v>1881</x:v>
      </x:c>
      <x:c r="G795" s="1" t="s">
        <x:v>1882</x:v>
      </x:c>
      <x:c r="H795" s="1" t="s">
        <x:v>1911</x:v>
      </x:c>
      <x:c r="I795" s="1" t="s">
        <x:v>1923</x:v>
      </x:c>
      <x:c r="J795" s="1" t="s">
        <x:v>1902</x:v>
      </x:c>
      <x:c r="K795" s="14" t="n">
        <x:v>45232</x:v>
      </x:c>
      <x:c r="L795" s="1" t="n">
        <x:f aca="0">ROUND((DATE(2026,7,31)-K795)/365.25,2)</x:f>
        <x:v>2.74</x:v>
      </x:c>
      <x:c r="M795" s="14" t="n">
        <x:v>46327</x:v>
      </x:c>
      <x:c r="N795" s="1" t="s">
        <x:v>1884</x:v>
      </x:c>
      <x:c r="O795" s="1" t="n">
        <x:v>365</x:v>
      </x:c>
      <x:c r="P795" s="14" t="n">
        <x:v>46119</x:v>
      </x:c>
      <x:c r="Q795" s="14" t="n">
        <x:v>46484</x:v>
      </x:c>
      <x:c r="R795" s="1" t="n">
        <x:f aca="0">MAX(0,DATE(2026,7,31)-Q795)</x:f>
        <x:v>0</x:v>
      </x:c>
      <x:c r="S795" s="1" t="n">
        <x:v>12</x:v>
      </x:c>
      <x:c r="T795" s="1" t="n">
        <x:v>2035</x:v>
      </x:c>
      <x:c r="U795" s="1" t="s">
        <x:v>1874</x:v>
      </x:c>
      <x:c r="V795" s="15" t="n">
        <x:v>41070.5</x:v>
      </x:c>
      <x:c r="W795" s="15" t="n">
        <x:v>56477</x:v>
      </x:c>
      <x:c r="X795" s="1" t="str">
        <x:f aca="0">G795&amp;" | "&amp;D795</x:f>
        <x:v>Helix-C03 | Anaesthetic Machine</x:v>
      </x:c>
      <x:c r="Y795" s="1" t="s">
        <x:v>1875</x:v>
      </x:c>
      <x:c r="Z795" s="11" t="b">
        <x:f aca="0">FALSE()</x:f>
        <x:v>0</x:v>
      </x:c>
    </x:row>
    <x:row r="796" ht="15" hidden="0" customHeight="1">
      <x:c r="A796" s="1" t="s">
        <x:v>1464</x:v>
      </x:c>
      <x:c r="B796" s="1" t="s">
        <x:v>3996</x:v>
      </x:c>
      <x:c r="C796" s="1" t="s">
        <x:v>3997</x:v>
      </x:c>
      <x:c r="D796" s="1" t="s">
        <x:v>1945</x:v>
      </x:c>
      <x:c r="E796" s="1" t="s">
        <x:v>1880</x:v>
      </x:c>
      <x:c r="F796" s="1" t="s">
        <x:v>1868</x:v>
      </x:c>
      <x:c r="G796" s="1" t="s">
        <x:v>2561</x:v>
      </x:c>
      <x:c r="H796" s="1" t="s">
        <x:v>1891</x:v>
      </x:c>
      <x:c r="I796" s="1" t="s">
        <x:v>1923</x:v>
      </x:c>
      <x:c r="J796" s="1" t="s">
        <x:v>1902</x:v>
      </x:c>
      <x:c r="K796" s="14" t="n">
        <x:v>45407</x:v>
      </x:c>
      <x:c r="L796" s="1" t="n">
        <x:f aca="0">ROUND((DATE(2026,7,31)-K796)/365.25,2)</x:f>
        <x:v>2.26</x:v>
      </x:c>
      <x:c r="M796" s="14" t="n">
        <x:v>46502</x:v>
      </x:c>
      <x:c r="N796" s="1" t="s">
        <x:v>1884</x:v>
      </x:c>
      <x:c r="O796" s="1" t="n">
        <x:v>180</x:v>
      </x:c>
      <x:c r="P796" s="14" t="n">
        <x:v>46219</x:v>
      </x:c>
      <x:c r="Q796" s="14" t="n">
        <x:v>46399</x:v>
      </x:c>
      <x:c r="R796" s="1" t="n">
        <x:f aca="0">MAX(0,DATE(2026,7,31)-Q796)</x:f>
        <x:v>0</x:v>
      </x:c>
      <x:c r="S796" s="1" t="n">
        <x:v>9</x:v>
      </x:c>
      <x:c r="T796" s="1" t="n">
        <x:v>2033</x:v>
      </x:c>
      <x:c r="U796" s="1" t="s">
        <x:v>1874</x:v>
      </x:c>
      <x:c r="V796" s="15" t="n">
        <x:v>1991.58</x:v>
      </x:c>
      <x:c r="W796" s="15" t="n">
        <x:v>3022.97</x:v>
      </x:c>
      <x:c r="X796" s="1" t="str">
        <x:f aca="0">G796&amp;" | "&amp;D796</x:f>
        <x:v>NovaCare-A01 | Syringe Pump</x:v>
      </x:c>
      <x:c r="Y796" s="1" t="s">
        <x:v>1875</x:v>
      </x:c>
      <x:c r="Z796" s="11" t="b">
        <x:f aca="0">FALSE()</x:f>
        <x:v>0</x:v>
      </x:c>
    </x:row>
    <x:row r="797" ht="15" hidden="0" customHeight="1">
      <x:c r="A797" s="1" t="s">
        <x:v>1465</x:v>
      </x:c>
      <x:c r="B797" s="1" t="s">
        <x:v>3998</x:v>
      </x:c>
      <x:c r="C797" s="1" t="s">
        <x:v>3999</x:v>
      </x:c>
      <x:c r="D797" s="1" t="s">
        <x:v>2010</x:v>
      </x:c>
      <x:c r="E797" s="1" t="s">
        <x:v>1928</x:v>
      </x:c>
      <x:c r="F797" s="1" t="s">
        <x:v>1963</x:v>
      </x:c>
      <x:c r="G797" s="1" t="s">
        <x:v>2132</x:v>
      </x:c>
      <x:c r="H797" s="1" t="s">
        <x:v>1891</x:v>
      </x:c>
      <x:c r="I797" s="1" t="s">
        <x:v>1901</x:v>
      </x:c>
      <x:c r="J797" s="1" t="s">
        <x:v>1872</x:v>
      </x:c>
      <x:c r="K797" s="14" t="n">
        <x:v>42869</x:v>
      </x:c>
      <x:c r="L797" s="1" t="n">
        <x:f aca="0">ROUND((DATE(2026,7,31)-K797)/365.25,2)</x:f>
        <x:v>9.21</x:v>
      </x:c>
      <x:c r="M797" s="14" t="n">
        <x:v>43964</x:v>
      </x:c>
      <x:c r="N797" s="1" t="s">
        <x:v>1884</x:v>
      </x:c>
      <x:c r="O797" s="1" t="n">
        <x:v>365</x:v>
      </x:c>
      <x:c r="P797" s="14" t="n">
        <x:v>46029</x:v>
      </x:c>
      <x:c r="Q797" s="14" t="n">
        <x:v>46394</x:v>
      </x:c>
      <x:c r="R797" s="1" t="n">
        <x:f aca="0">MAX(0,DATE(2026,7,31)-Q797)</x:f>
        <x:v>0</x:v>
      </x:c>
      <x:c r="S797" s="1" t="n">
        <x:v>6</x:v>
      </x:c>
      <x:c r="T797" s="1" t="n">
        <x:v>2023</x:v>
      </x:c>
      <x:c r="U797" s="1" t="s">
        <x:v>1874</x:v>
      </x:c>
      <x:c r="V797" s="15" t="n">
        <x:v>2203.68</x:v>
      </x:c>
      <x:c r="W797" s="15" t="n">
        <x:v>2444.92</x:v>
      </x:c>
      <x:c r="X797" s="1" t="str">
        <x:f aca="0">G797&amp;" | "&amp;D797</x:f>
        <x:v>ClinTech-A02 | Vital Signs Monitor</x:v>
      </x:c>
      <x:c r="Y797" s="1" t="s">
        <x:v>1875</x:v>
      </x:c>
      <x:c r="Z797" s="11" t="b">
        <x:f aca="0">FALSE()</x:f>
        <x:v>0</x:v>
      </x:c>
    </x:row>
    <x:row r="798" ht="15" hidden="0" customHeight="1">
      <x:c r="A798" s="1" t="s">
        <x:v>1466</x:v>
      </x:c>
      <x:c r="B798" s="1" t="s">
        <x:v>4000</x:v>
      </x:c>
      <x:c r="C798" s="1" t="s">
        <x:v>4001</x:v>
      </x:c>
      <x:c r="D798" s="1" t="s">
        <x:v>2010</x:v>
      </x:c>
      <x:c r="E798" s="1" t="s">
        <x:v>1928</x:v>
      </x:c>
      <x:c r="F798" s="1" t="s">
        <x:v>1917</x:v>
      </x:c>
      <x:c r="G798" s="1" t="s">
        <x:v>2277</x:v>
      </x:c>
      <x:c r="H798" s="1" t="s">
        <x:v>1891</x:v>
      </x:c>
      <x:c r="I798" s="1" t="s">
        <x:v>1941</x:v>
      </x:c>
      <x:c r="J798" s="1" t="s">
        <x:v>1872</x:v>
      </x:c>
      <x:c r="K798" s="14" t="n">
        <x:v>44807</x:v>
      </x:c>
      <x:c r="L798" s="1" t="n">
        <x:f aca="0">ROUND((DATE(2026,7,31)-K798)/365.25,2)</x:f>
        <x:v>3.91</x:v>
      </x:c>
      <x:c r="M798" s="14" t="n">
        <x:v>45902</x:v>
      </x:c>
      <x:c r="N798" s="1" t="s">
        <x:v>1884</x:v>
      </x:c>
      <x:c r="O798" s="1" t="n">
        <x:v>180</x:v>
      </x:c>
      <x:c r="P798" s="14" t="n">
        <x:v>46108</x:v>
      </x:c>
      <x:c r="Q798" s="14" t="n">
        <x:v>46288</x:v>
      </x:c>
      <x:c r="R798" s="1" t="n">
        <x:f aca="0">MAX(0,DATE(2026,7,31)-Q798)</x:f>
        <x:v>0</x:v>
      </x:c>
      <x:c r="S798" s="1" t="n">
        <x:v>7</x:v>
      </x:c>
      <x:c r="T798" s="1" t="n">
        <x:v>2029</x:v>
      </x:c>
      <x:c r="U798" s="1" t="s">
        <x:v>1874</x:v>
      </x:c>
      <x:c r="V798" s="15" t="n">
        <x:v>1843.63</x:v>
      </x:c>
      <x:c r="W798" s="15" t="n">
        <x:v>2546.97</x:v>
      </x:c>
      <x:c r="X798" s="1" t="str">
        <x:f aca="0">G798&amp;" | "&amp;D798</x:f>
        <x:v>Apex-C02 | Vital Signs Monitor</x:v>
      </x:c>
      <x:c r="Y798" s="1" t="s">
        <x:v>1875</x:v>
      </x:c>
      <x:c r="Z798" s="11" t="b">
        <x:f aca="0">FALSE()</x:f>
        <x:v>0</x:v>
      </x:c>
    </x:row>
    <x:row r="799" ht="15" hidden="0" customHeight="1">
      <x:c r="A799" s="1" t="s">
        <x:v>1468</x:v>
      </x:c>
      <x:c r="B799" s="1" t="s">
        <x:v>4002</x:v>
      </x:c>
      <x:c r="C799" s="1" t="s">
        <x:v>4003</x:v>
      </x:c>
      <x:c r="D799" s="1" t="s">
        <x:v>1888</x:v>
      </x:c>
      <x:c r="E799" s="1" t="s">
        <x:v>1880</x:v>
      </x:c>
      <x:c r="F799" s="1" t="s">
        <x:v>1889</x:v>
      </x:c>
      <x:c r="G799" s="1" t="s">
        <x:v>2097</x:v>
      </x:c>
      <x:c r="H799" s="1" t="s">
        <x:v>1891</x:v>
      </x:c>
      <x:c r="I799" s="1" t="s">
        <x:v>1892</x:v>
      </x:c>
      <x:c r="J799" s="1" t="s">
        <x:v>1902</x:v>
      </x:c>
      <x:c r="K799" s="14" t="n">
        <x:v>44490</x:v>
      </x:c>
      <x:c r="L799" s="1" t="n">
        <x:f aca="0">ROUND((DATE(2026,7,31)-K799)/365.25,2)</x:f>
        <x:v>4.77</x:v>
      </x:c>
      <x:c r="M799" s="14" t="n">
        <x:v>45585</x:v>
      </x:c>
      <x:c r="N799" s="1" t="s">
        <x:v>1884</x:v>
      </x:c>
      <x:c r="O799" s="1" t="n">
        <x:v>365</x:v>
      </x:c>
      <x:c r="P799" s="14" t="n">
        <x:v>46225</x:v>
      </x:c>
      <x:c r="Q799" s="14" t="n">
        <x:v>46590</x:v>
      </x:c>
      <x:c r="R799" s="1" t="n">
        <x:f aca="0">MAX(0,DATE(2026,7,31)-Q799)</x:f>
        <x:v>0</x:v>
      </x:c>
      <x:c r="S799" s="1" t="n">
        <x:v>9</x:v>
      </x:c>
      <x:c r="T799" s="1" t="n">
        <x:v>2030</x:v>
      </x:c>
      <x:c r="U799" s="1" t="s">
        <x:v>1874</x:v>
      </x:c>
      <x:c r="V799" s="15" t="n">
        <x:v>2689.07</x:v>
      </x:c>
      <x:c r="W799" s="15" t="n">
        <x:v>3966.67</x:v>
      </x:c>
      <x:c r="X799" s="1" t="str">
        <x:f aca="0">G799&amp;" | "&amp;D799</x:f>
        <x:v>PulseWorks-B03 | Infusion Pump</x:v>
      </x:c>
      <x:c r="Y799" s="1" t="s">
        <x:v>1875</x:v>
      </x:c>
      <x:c r="Z799" s="11" t="b">
        <x:f aca="0">FALSE()</x:f>
        <x:v>0</x:v>
      </x:c>
    </x:row>
    <x:row r="800" ht="15" hidden="0" customHeight="1">
      <x:c r="A800" s="1" t="s">
        <x:v>4004</x:v>
      </x:c>
      <x:c r="B800" s="1" t="s">
        <x:v>4005</x:v>
      </x:c>
      <x:c r="C800" s="1" t="s">
        <x:v>4006</x:v>
      </x:c>
      <x:c r="D800" s="1" t="s">
        <x:v>1989</x:v>
      </x:c>
      <x:c r="E800" s="1" t="s">
        <x:v>1968</x:v>
      </x:c>
      <x:c r="F800" s="1" t="s">
        <x:v>1868</x:v>
      </x:c>
      <x:c r="G800" s="1" t="s">
        <x:v>1929</x:v>
      </x:c>
      <x:c r="H800" s="1" t="s">
        <x:v>1891</x:v>
      </x:c>
      <x:c r="I800" s="1" t="s">
        <x:v>1968</x:v>
      </x:c>
      <x:c r="J800" s="1" t="s">
        <x:v>1872</x:v>
      </x:c>
      <x:c r="K800" s="14" t="n">
        <x:v>45784</x:v>
      </x:c>
      <x:c r="L800" s="1" t="n">
        <x:f aca="0">ROUND((DATE(2026,7,31)-K800)/365.25,2)</x:f>
        <x:v>1.23</x:v>
      </x:c>
      <x:c r="M800" s="14" t="n">
        <x:v>46879</x:v>
      </x:c>
      <x:c r="N800" s="1" t="s">
        <x:v>1907</x:v>
      </x:c>
      <x:c r="O800" s="1" t="n">
        <x:v>180</x:v>
      </x:c>
      <x:c r="P800" s="14" t="n">
        <x:v>46080</x:v>
      </x:c>
      <x:c r="Q800" s="14" t="n">
        <x:v>46260</x:v>
      </x:c>
      <x:c r="R800" s="1" t="n">
        <x:f aca="0">MAX(0,DATE(2026,7,31)-Q800)</x:f>
        <x:v>0</x:v>
      </x:c>
      <x:c r="S800" s="1" t="n">
        <x:v>8</x:v>
      </x:c>
      <x:c r="T800" s="1" t="n">
        <x:v>2033</x:v>
      </x:c>
      <x:c r="U800" s="1" t="s">
        <x:v>1874</x:v>
      </x:c>
      <x:c r="V800" s="15" t="n">
        <x:v>7771.61</x:v>
      </x:c>
      <x:c r="W800" s="15" t="n">
        <x:v>8513.32</x:v>
      </x:c>
      <x:c r="X800" s="1" t="str">
        <x:f aca="0">G800&amp;" | "&amp;D800</x:f>
        <x:v>NovaCare-B04 | ECG Machine</x:v>
      </x:c>
      <x:c r="Y800" s="1" t="s">
        <x:v>2323</x:v>
      </x:c>
      <x:c r="Z800" s="11" t="b">
        <x:f aca="0">FALSE()</x:f>
        <x:v>0</x:v>
      </x:c>
    </x:row>
    <x:row r="801" ht="15" hidden="0" customHeight="1">
      <x:c r="A801" s="1" t="s">
        <x:v>1470</x:v>
      </x:c>
      <x:c r="B801" s="1" t="s">
        <x:v>4007</x:v>
      </x:c>
      <x:c r="C801" s="1" t="s">
        <x:v>4008</x:v>
      </x:c>
      <x:c r="D801" s="1" t="s">
        <x:v>1915</x:v>
      </x:c>
      <x:c r="E801" s="1" t="s">
        <x:v>1916</x:v>
      </x:c>
      <x:c r="F801" s="1" t="s">
        <x:v>1917</x:v>
      </x:c>
      <x:c r="G801" s="1" t="s">
        <x:v>1918</x:v>
      </x:c>
      <x:c r="H801" s="1" t="s">
        <x:v>1911</x:v>
      </x:c>
      <x:c r="I801" s="1" t="s">
        <x:v>1871</x:v>
      </x:c>
      <x:c r="J801" s="1" t="s">
        <x:v>1902</x:v>
      </x:c>
      <x:c r="K801" s="14" t="n">
        <x:v>45750</x:v>
      </x:c>
      <x:c r="L801" s="1" t="n">
        <x:f aca="0">ROUND((DATE(2026,7,31)-K801)/365.25,2)</x:f>
        <x:v>1.33</x:v>
      </x:c>
      <x:c r="M801" s="14" t="n">
        <x:v>46845</x:v>
      </x:c>
      <x:c r="N801" s="1" t="s">
        <x:v>1907</x:v>
      </x:c>
      <x:c r="O801" s="1" t="n">
        <x:v>365</x:v>
      </x:c>
      <x:c r="P801" s="14" t="n">
        <x:v>46154</x:v>
      </x:c>
      <x:c r="Q801" s="14" t="n">
        <x:v>46519</x:v>
      </x:c>
      <x:c r="R801" s="1" t="n">
        <x:f aca="0">MAX(0,DATE(2026,7,31)-Q801)</x:f>
        <x:v>0</x:v>
      </x:c>
      <x:c r="S801" s="1" t="n">
        <x:v>11</x:v>
      </x:c>
      <x:c r="T801" s="1" t="n">
        <x:v>2036</x:v>
      </x:c>
      <x:c r="U801" s="1" t="s">
        <x:v>1874</x:v>
      </x:c>
      <x:c r="V801" s="15" t="n">
        <x:v>31179.38</x:v>
      </x:c>
      <x:c r="W801" s="15" t="n">
        <x:v>34663.21</x:v>
      </x:c>
      <x:c r="X801" s="1" t="str">
        <x:f aca="0">G801&amp;" | "&amp;D801</x:f>
        <x:v>Apex-A01 | Ventilator</x:v>
      </x:c>
      <x:c r="Y801" s="1" t="s">
        <x:v>1875</x:v>
      </x:c>
      <x:c r="Z801" s="11" t="b">
        <x:f aca="0">FALSE()</x:f>
        <x:v>0</x:v>
      </x:c>
    </x:row>
    <x:row r="802" ht="15" hidden="0" customHeight="1">
      <x:c r="A802" s="1" t="s">
        <x:v>1471</x:v>
      </x:c>
      <x:c r="B802" s="1" t="s">
        <x:v>4009</x:v>
      </x:c>
      <x:c r="C802" s="1" t="s">
        <x:v>4010</x:v>
      </x:c>
      <x:c r="D802" s="1" t="s">
        <x:v>1915</x:v>
      </x:c>
      <x:c r="E802" s="1" t="s">
        <x:v>1916</x:v>
      </x:c>
      <x:c r="F802" s="1" t="s">
        <x:v>1889</x:v>
      </x:c>
      <x:c r="G802" s="1" t="s">
        <x:v>2162</x:v>
      </x:c>
      <x:c r="H802" s="1" t="s">
        <x:v>1891</x:v>
      </x:c>
      <x:c r="I802" s="1" t="s">
        <x:v>1919</x:v>
      </x:c>
      <x:c r="J802" s="1" t="s">
        <x:v>1902</x:v>
      </x:c>
      <x:c r="K802" s="14" t="n">
        <x:v>45153</x:v>
      </x:c>
      <x:c r="L802" s="1" t="n">
        <x:f aca="0">ROUND((DATE(2026,7,31)-K802)/365.25,2)</x:f>
        <x:v>2.96</x:v>
      </x:c>
      <x:c r="M802" s="14" t="n">
        <x:v>46248</x:v>
      </x:c>
      <x:c r="N802" s="1" t="s">
        <x:v>1907</x:v>
      </x:c>
      <x:c r="O802" s="1" t="n">
        <x:v>365</x:v>
      </x:c>
      <x:c r="P802" s="14" t="n">
        <x:v>46233</x:v>
      </x:c>
      <x:c r="Q802" s="14" t="n">
        <x:v>46598</x:v>
      </x:c>
      <x:c r="R802" s="1" t="n">
        <x:f aca="0">MAX(0,DATE(2026,7,31)-Q802)</x:f>
        <x:v>0</x:v>
      </x:c>
      <x:c r="S802" s="1" t="n">
        <x:v>10</x:v>
      </x:c>
      <x:c r="T802" s="1" t="n">
        <x:v>2033</x:v>
      </x:c>
      <x:c r="U802" s="1" t="s">
        <x:v>1959</x:v>
      </x:c>
      <x:c r="V802" s="15" t="n">
        <x:v>30513.71</x:v>
      </x:c>
      <x:c r="W802" s="15" t="n">
        <x:v>30513.71</x:v>
      </x:c>
      <x:c r="X802" s="1" t="str">
        <x:f aca="0">G802&amp;" | "&amp;D802</x:f>
        <x:v>PulseWorks-C01 | Ventilator</x:v>
      </x:c>
      <x:c r="Y802" s="1" t="s">
        <x:v>1875</x:v>
      </x:c>
      <x:c r="Z802" s="11" t="b">
        <x:f aca="0">FALSE()</x:f>
        <x:v>0</x:v>
      </x:c>
    </x:row>
    <x:row r="803" ht="15" hidden="0" customHeight="1">
      <x:c r="A803" s="1" t="s">
        <x:v>1473</x:v>
      </x:c>
      <x:c r="B803" s="1" t="s">
        <x:v>4011</x:v>
      </x:c>
      <x:c r="C803" s="1" t="s">
        <x:v>4012</x:v>
      </x:c>
      <x:c r="D803" s="1" t="s">
        <x:v>1866</x:v>
      </x:c>
      <x:c r="E803" s="1" t="s">
        <x:v>1867</x:v>
      </x:c>
      <x:c r="F803" s="1" t="s">
        <x:v>1889</x:v>
      </x:c>
      <x:c r="G803" s="1" t="s">
        <x:v>1978</x:v>
      </x:c>
      <x:c r="H803" s="1" t="s">
        <x:v>1870</x:v>
      </x:c>
      <x:c r="I803" s="1" t="s">
        <x:v>1919</x:v>
      </x:c>
      <x:c r="J803" s="1" t="s">
        <x:v>1893</x:v>
      </x:c>
      <x:c r="K803" s="14" t="n">
        <x:v>44548</x:v>
      </x:c>
      <x:c r="L803" s="1" t="n">
        <x:f aca="0">ROUND((DATE(2026,7,31)-K803)/365.25,2)</x:f>
        <x:v>4.62</x:v>
      </x:c>
      <x:c r="M803" s="14" t="n">
        <x:v>45643</x:v>
      </x:c>
      <x:c r="N803" s="1" t="s">
        <x:v>1884</x:v>
      </x:c>
      <x:c r="O803" s="1" t="n">
        <x:v>180</x:v>
      </x:c>
      <x:c r="P803" s="14" t="n">
        <x:v>46158</x:v>
      </x:c>
      <x:c r="Q803" s="14" t="n">
        <x:v>46338</x:v>
      </x:c>
      <x:c r="R803" s="1" t="n">
        <x:f aca="0">MAX(0,DATE(2026,7,31)-Q803)</x:f>
        <x:v>0</x:v>
      </x:c>
      <x:c r="S803" s="1" t="n">
        <x:v>9</x:v>
      </x:c>
      <x:c r="T803" s="1" t="n">
        <x:v>2030</x:v>
      </x:c>
      <x:c r="U803" s="1" t="s">
        <x:v>1874</x:v>
      </x:c>
      <x:c r="V803" s="15" t="n">
        <x:v>52936.5</x:v>
      </x:c>
      <x:c r="W803" s="15" t="n">
        <x:v>55991.83</x:v>
      </x:c>
      <x:c r="X803" s="1" t="str">
        <x:f aca="0">G803&amp;" | "&amp;D803</x:f>
        <x:v>PulseWorks-C04 | Ultrasound</x:v>
      </x:c>
      <x:c r="Y803" s="1" t="s">
        <x:v>1875</x:v>
      </x:c>
      <x:c r="Z803" s="11" t="b">
        <x:f aca="0">FALSE()</x:f>
        <x:v>0</x:v>
      </x:c>
    </x:row>
    <x:row r="804" ht="15" hidden="0" customHeight="1">
      <x:c r="A804" s="1" t="s">
        <x:v>4013</x:v>
      </x:c>
      <x:c r="B804" s="1" t="s">
        <x:v>4014</x:v>
      </x:c>
      <x:c r="C804" s="1" t="s">
        <x:v>4015</x:v>
      </x:c>
      <x:c r="D804" s="1" t="s">
        <x:v>2010</x:v>
      </x:c>
      <x:c r="E804" s="1" t="s">
        <x:v>1928</x:v>
      </x:c>
      <x:c r="F804" s="1" t="s">
        <x:v>1963</x:v>
      </x:c>
      <x:c r="G804" s="1" t="s">
        <x:v>2507</x:v>
      </x:c>
      <x:c r="H804" s="1" t="s">
        <x:v>1870</x:v>
      </x:c>
      <x:c r="I804" s="1" t="s">
        <x:v>1994</x:v>
      </x:c>
      <x:c r="J804" s="1" t="s">
        <x:v>1872</x:v>
      </x:c>
      <x:c r="K804" s="14" t="n">
        <x:v>43925</x:v>
      </x:c>
      <x:c r="L804" s="1" t="n">
        <x:f aca="0">ROUND((DATE(2026,7,31)-K804)/365.25,2)</x:f>
        <x:v>6.32</x:v>
      </x:c>
      <x:c r="M804" s="14" t="n">
        <x:v>45020</x:v>
      </x:c>
      <x:c r="N804" s="1" t="s">
        <x:v>1884</x:v>
      </x:c>
      <x:c r="O804" s="1" t="n">
        <x:v>180</x:v>
      </x:c>
      <x:c r="P804" s="14" t="n">
        <x:v>46103</x:v>
      </x:c>
      <x:c r="Q804" s="14" t="n">
        <x:v>46283</x:v>
      </x:c>
      <x:c r="R804" s="1" t="n">
        <x:f aca="0">MAX(0,DATE(2026,7,31)-Q804)</x:f>
        <x:v>0</x:v>
      </x:c>
      <x:c r="S804" s="1" t="n">
        <x:v>7</x:v>
      </x:c>
      <x:c r="T804" s="1" t="n">
        <x:v>2027</x:v>
      </x:c>
      <x:c r="U804" s="1" t="s">
        <x:v>1874</x:v>
      </x:c>
      <x:c r="V804" s="15" t="n">
        <x:v>2078.86</x:v>
      </x:c>
      <x:c r="W804" s="15" t="n">
        <x:v>2399.26</x:v>
      </x:c>
      <x:c r="X804" s="1" t="str">
        <x:f aca="0">G804&amp;" | "&amp;D804</x:f>
        <x:v>ClinTech-B04 | Vital Signs Monitor</x:v>
      </x:c>
      <x:c r="Y804" s="1" t="s">
        <x:v>1885</x:v>
      </x:c>
      <x:c r="Z804" s="11" t="b">
        <x:f aca="0">FALSE()</x:f>
        <x:v>0</x:v>
      </x:c>
    </x:row>
    <x:row r="805" ht="15" hidden="0" customHeight="1">
      <x:c r="A805" s="1" t="s">
        <x:v>1475</x:v>
      </x:c>
      <x:c r="B805" s="1" t="s">
        <x:v>4016</x:v>
      </x:c>
      <x:c r="C805" s="1" t="s">
        <x:v>4017</x:v>
      </x:c>
      <x:c r="D805" s="1" t="s">
        <x:v>1888</x:v>
      </x:c>
      <x:c r="E805" s="1" t="s">
        <x:v>1880</x:v>
      </x:c>
      <x:c r="F805" s="1" t="s">
        <x:v>1868</x:v>
      </x:c>
      <x:c r="G805" s="1" t="s">
        <x:v>2215</x:v>
      </x:c>
      <x:c r="H805" s="1" t="s">
        <x:v>1911</x:v>
      </x:c>
      <x:c r="I805" s="1" t="s">
        <x:v>1901</x:v>
      </x:c>
      <x:c r="J805" s="1" t="s">
        <x:v>1902</x:v>
      </x:c>
      <x:c r="K805" s="14" t="n">
        <x:v>45306</x:v>
      </x:c>
      <x:c r="L805" s="1" t="n">
        <x:f aca="0">ROUND((DATE(2026,7,31)-K805)/365.25,2)</x:f>
        <x:v>2.54</x:v>
      </x:c>
      <x:c r="M805" s="14" t="n">
        <x:v>46401</x:v>
      </x:c>
      <x:c r="N805" s="1" t="s">
        <x:v>1884</x:v>
      </x:c>
      <x:c r="O805" s="1" t="n">
        <x:v>180</x:v>
      </x:c>
      <x:c r="P805" s="14" t="n">
        <x:v>46209</x:v>
      </x:c>
      <x:c r="Q805" s="14" t="n">
        <x:v>46389</x:v>
      </x:c>
      <x:c r="R805" s="1" t="n">
        <x:f aca="0">MAX(0,DATE(2026,7,31)-Q805)</x:f>
        <x:v>0</x:v>
      </x:c>
      <x:c r="S805" s="1" t="n">
        <x:v>9</x:v>
      </x:c>
      <x:c r="T805" s="1" t="n">
        <x:v>2033</x:v>
      </x:c>
      <x:c r="U805" s="1" t="s">
        <x:v>1874</x:v>
      </x:c>
      <x:c r="V805" s="15" t="n">
        <x:v>3655.83</x:v>
      </x:c>
      <x:c r="W805" s="15" t="n">
        <x:v>4066.21</x:v>
      </x:c>
      <x:c r="X805" s="1" t="str">
        <x:f aca="0">G805&amp;" | "&amp;D805</x:f>
        <x:v>NovaCare-C01 | Infusion Pump</x:v>
      </x:c>
      <x:c r="Y805" s="1" t="s">
        <x:v>1875</x:v>
      </x:c>
      <x:c r="Z805" s="11" t="b">
        <x:f aca="0">FALSE()</x:f>
        <x:v>0</x:v>
      </x:c>
    </x:row>
    <x:row r="806" ht="15" hidden="0" customHeight="1">
      <x:c r="A806" s="1" t="s">
        <x:v>1476</x:v>
      </x:c>
      <x:c r="B806" s="1" t="s">
        <x:v>4018</x:v>
      </x:c>
      <x:c r="C806" s="1" t="s">
        <x:v>4019</x:v>
      </x:c>
      <x:c r="D806" s="1" t="s">
        <x:v>1879</x:v>
      </x:c>
      <x:c r="E806" s="1" t="s">
        <x:v>1880</x:v>
      </x:c>
      <x:c r="F806" s="1" t="s">
        <x:v>1889</x:v>
      </x:c>
      <x:c r="G806" s="1" t="s">
        <x:v>2057</x:v>
      </x:c>
      <x:c r="H806" s="1" t="s">
        <x:v>1870</x:v>
      </x:c>
      <x:c r="I806" s="1" t="s">
        <x:v>1983</x:v>
      </x:c>
      <x:c r="J806" s="1" t="s">
        <x:v>1893</x:v>
      </x:c>
      <x:c r="K806" s="14" t="n">
        <x:v>44519</x:v>
      </x:c>
      <x:c r="L806" s="1" t="n">
        <x:f aca="0">ROUND((DATE(2026,7,31)-K806)/365.25,2)</x:f>
        <x:v>4.7</x:v>
      </x:c>
      <x:c r="M806" s="14" t="n">
        <x:v>45614</x:v>
      </x:c>
      <x:c r="N806" s="1" t="s">
        <x:v>1884</x:v>
      </x:c>
      <x:c r="O806" s="1" t="n">
        <x:v>365</x:v>
      </x:c>
      <x:c r="P806" s="14" t="n">
        <x:v>46223</x:v>
      </x:c>
      <x:c r="Q806" s="14" t="n">
        <x:v>46588</x:v>
      </x:c>
      <x:c r="R806" s="1" t="n">
        <x:f aca="0">MAX(0,DATE(2026,7,31)-Q806)</x:f>
        <x:v>0</x:v>
      </x:c>
      <x:c r="S806" s="1" t="n">
        <x:v>9</x:v>
      </x:c>
      <x:c r="T806" s="1" t="n">
        <x:v>2030</x:v>
      </x:c>
      <x:c r="U806" s="1" t="s">
        <x:v>1874</x:v>
      </x:c>
      <x:c r="V806" s="15" t="n">
        <x:v>1747.68</x:v>
      </x:c>
      <x:c r="W806" s="15" t="n">
        <x:v>1943.55</x:v>
      </x:c>
      <x:c r="X806" s="1" t="str">
        <x:f aca="0">G806&amp;" | "&amp;D806</x:f>
        <x:v>PulseWorks-A02 | Enteral Feeding Pump</x:v>
      </x:c>
      <x:c r="Y806" s="1" t="s">
        <x:v>1875</x:v>
      </x:c>
      <x:c r="Z806" s="11" t="b">
        <x:f aca="0">FALSE()</x:f>
        <x:v>0</x:v>
      </x:c>
    </x:row>
    <x:row r="807" ht="15" hidden="0" customHeight="1">
      <x:c r="A807" s="1" t="s">
        <x:v>1790</x:v>
      </x:c>
      <x:c r="B807" s="1" t="s">
        <x:v>4020</x:v>
      </x:c>
      <x:c r="C807" s="1" t="s">
        <x:v>4021</x:v>
      </x:c>
      <x:c r="D807" s="1" t="s">
        <x:v>1927</x:v>
      </x:c>
      <x:c r="E807" s="1" t="s">
        <x:v>1928</x:v>
      </x:c>
      <x:c r="F807" s="1" t="s">
        <x:v>1899</x:v>
      </x:c>
      <x:c r="G807" s="1" t="s">
        <x:v>2458</x:v>
      </x:c>
      <x:c r="H807" s="1" t="s">
        <x:v>1870</x:v>
      </x:c>
      <x:c r="I807" s="1" t="s">
        <x:v>1983</x:v>
      </x:c>
      <x:c r="J807" s="1" t="s">
        <x:v>1902</x:v>
      </x:c>
      <x:c r="K807" s="14" t="n">
        <x:v>45500</x:v>
      </x:c>
      <x:c r="L807" s="1" t="n">
        <x:f aca="0">ROUND((DATE(2026,7,31)-K807)/365.25,2)</x:f>
        <x:v>2.01</x:v>
      </x:c>
      <x:c r="M807" s="14" t="n">
        <x:v>46595</x:v>
      </x:c>
      <x:c r="N807" s="1" t="s">
        <x:v>1884</x:v>
      </x:c>
      <x:c r="O807" s="1" t="n">
        <x:v>365</x:v>
      </x:c>
      <x:c r="P807" s="14" t="n">
        <x:v>45822</x:v>
      </x:c>
      <x:c r="Q807" s="14" t="n">
        <x:v>46187</x:v>
      </x:c>
      <x:c r="R807" s="1" t="n">
        <x:f aca="0">MAX(0,DATE(2026,7,31)-Q807)</x:f>
        <x:v>47</x:v>
      </x:c>
      <x:c r="S807" s="1" t="n">
        <x:v>8</x:v>
      </x:c>
      <x:c r="T807" s="1" t="n">
        <x:v>2032</x:v>
      </x:c>
      <x:c r="U807" s="1" t="s">
        <x:v>1874</x:v>
      </x:c>
      <x:c r="V807" s="15" t="n">
        <x:v>8351.09</x:v>
      </x:c>
      <x:c r="W807" s="15" t="n">
        <x:v>8380.66</x:v>
      </x:c>
      <x:c r="X807" s="1" t="str">
        <x:f aca="0">G807&amp;" | "&amp;D807</x:f>
        <x:v>MedAxis-A01 | Patient Monitor</x:v>
      </x:c>
      <x:c r="Y807" s="1" t="s">
        <x:v>1885</x:v>
      </x:c>
      <x:c r="Z807" s="11" t="b">
        <x:f aca="0">FALSE()</x:f>
        <x:v>0</x:v>
      </x:c>
    </x:row>
    <x:row r="808" ht="15" hidden="0" customHeight="1">
      <x:c r="A808" s="1" t="s">
        <x:v>1479</x:v>
      </x:c>
      <x:c r="B808" s="1" t="s">
        <x:v>4022</x:v>
      </x:c>
      <x:c r="C808" s="1" t="s">
        <x:v>4023</x:v>
      </x:c>
      <x:c r="D808" s="1" t="s">
        <x:v>1933</x:v>
      </x:c>
      <x:c r="E808" s="1" t="s">
        <x:v>1934</x:v>
      </x:c>
      <x:c r="F808" s="1" t="s">
        <x:v>1889</x:v>
      </x:c>
      <x:c r="G808" s="1" t="s">
        <x:v>2094</x:v>
      </x:c>
      <x:c r="H808" s="1" t="s">
        <x:v>1911</x:v>
      </x:c>
      <x:c r="I808" s="1" t="s">
        <x:v>1871</x:v>
      </x:c>
      <x:c r="J808" s="1" t="s">
        <x:v>1872</x:v>
      </x:c>
      <x:c r="K808" s="14" t="n">
        <x:v>44123</x:v>
      </x:c>
      <x:c r="L808" s="1" t="n">
        <x:f aca="0">ROUND((DATE(2026,7,31)-K808)/365.25,2)</x:f>
        <x:v>5.78</x:v>
      </x:c>
      <x:c r="M808" s="14" t="n">
        <x:v>45218</x:v>
      </x:c>
      <x:c r="N808" s="1" t="s">
        <x:v>1884</x:v>
      </x:c>
      <x:c r="O808" s="1" t="n">
        <x:v>365</x:v>
      </x:c>
      <x:c r="P808" s="14" t="n">
        <x:v>46115</x:v>
      </x:c>
      <x:c r="Q808" s="14" t="n">
        <x:v>46480</x:v>
      </x:c>
      <x:c r="R808" s="1" t="n">
        <x:f aca="0">MAX(0,DATE(2026,7,31)-Q808)</x:f>
        <x:v>0</x:v>
      </x:c>
      <x:c r="S808" s="1" t="n">
        <x:v>8</x:v>
      </x:c>
      <x:c r="T808" s="1" t="n">
        <x:v>2028</x:v>
      </x:c>
      <x:c r="U808" s="1" t="s">
        <x:v>1874</x:v>
      </x:c>
      <x:c r="V808" s="15" t="n">
        <x:v>1595.4</x:v>
      </x:c>
      <x:c r="W808" s="15" t="n">
        <x:v>1965.36</x:v>
      </x:c>
      <x:c r="X808" s="1" t="str">
        <x:f aca="0">G808&amp;" | "&amp;D808</x:f>
        <x:v>PulseWorks-C03 | Suction Pump</x:v>
      </x:c>
      <x:c r="Y808" s="1" t="s">
        <x:v>1875</x:v>
      </x:c>
      <x:c r="Z808" s="11" t="b">
        <x:f aca="0">FALSE()</x:f>
        <x:v>0</x:v>
      </x:c>
    </x:row>
    <x:row r="809" ht="15" hidden="0" customHeight="1">
      <x:c r="A809" s="1" t="s">
        <x:v>1481</x:v>
      </x:c>
      <x:c r="B809" s="1" t="s">
        <x:v>4024</x:v>
      </x:c>
      <x:c r="C809" s="1" t="s">
        <x:v>4025</x:v>
      </x:c>
      <x:c r="D809" s="1" t="s">
        <x:v>1989</x:v>
      </x:c>
      <x:c r="E809" s="1" t="s">
        <x:v>1968</x:v>
      </x:c>
      <x:c r="F809" s="1" t="s">
        <x:v>1917</x:v>
      </x:c>
      <x:c r="G809" s="1" t="s">
        <x:v>2277</x:v>
      </x:c>
      <x:c r="H809" s="1" t="s">
        <x:v>1870</x:v>
      </x:c>
      <x:c r="I809" s="1" t="s">
        <x:v>1883</x:v>
      </x:c>
      <x:c r="J809" s="1" t="s">
        <x:v>1893</x:v>
      </x:c>
      <x:c r="K809" s="14" t="n">
        <x:v>43870</x:v>
      </x:c>
      <x:c r="L809" s="1" t="n">
        <x:f aca="0">ROUND((DATE(2026,7,31)-K809)/365.25,2)</x:f>
        <x:v>6.47</x:v>
      </x:c>
      <x:c r="M809" s="14" t="n">
        <x:v>44965</x:v>
      </x:c>
      <x:c r="N809" s="1" t="s">
        <x:v>1907</x:v>
      </x:c>
      <x:c r="O809" s="1" t="n">
        <x:v>180</x:v>
      </x:c>
      <x:c r="P809" s="14" t="n">
        <x:v>46166</x:v>
      </x:c>
      <x:c r="Q809" s="14" t="n">
        <x:v>46346</x:v>
      </x:c>
      <x:c r="R809" s="1" t="n">
        <x:f aca="0">MAX(0,DATE(2026,7,31)-Q809)</x:f>
        <x:v>0</x:v>
      </x:c>
      <x:c r="S809" s="1" t="n">
        <x:v>9</x:v>
      </x:c>
      <x:c r="T809" s="1" t="n">
        <x:v>2029</x:v>
      </x:c>
      <x:c r="U809" s="1" t="s">
        <x:v>2047</x:v>
      </x:c>
      <x:c r="V809" s="15" t="n">
        <x:v>6770.55</x:v>
      </x:c>
      <x:c r="W809" s="15" t="n">
        <x:v>7260.18</x:v>
      </x:c>
      <x:c r="X809" s="1" t="str">
        <x:f aca="0">G809&amp;" | "&amp;D809</x:f>
        <x:v>Apex-C02 | ECG Machine</x:v>
      </x:c>
      <x:c r="Y809" s="1" t="s">
        <x:v>1875</x:v>
      </x:c>
      <x:c r="Z809" s="11" t="b">
        <x:f aca="0">FALSE()</x:f>
        <x:v>0</x:v>
      </x:c>
    </x:row>
    <x:row r="810" ht="15" hidden="0" customHeight="1">
      <x:c r="A810" s="1" t="s">
        <x:v>4026</x:v>
      </x:c>
      <x:c r="B810" s="1" t="s">
        <x:v>4027</x:v>
      </x:c>
      <x:c r="C810" s="1" t="s">
        <x:v>4028</x:v>
      </x:c>
      <x:c r="D810" s="1" t="s">
        <x:v>1888</x:v>
      </x:c>
      <x:c r="E810" s="1" t="s">
        <x:v>1880</x:v>
      </x:c>
      <x:c r="F810" s="1" t="s">
        <x:v>1899</x:v>
      </x:c>
      <x:c r="G810" s="1" t="s">
        <x:v>1906</x:v>
      </x:c>
      <x:c r="H810" s="1" t="s">
        <x:v>1870</x:v>
      </x:c>
      <x:c r="I810" s="1" t="s">
        <x:v>1901</x:v>
      </x:c>
      <x:c r="J810" s="1" t="s">
        <x:v>1902</x:v>
      </x:c>
      <x:c r="K810" s="14" t="n">
        <x:v>41689</x:v>
      </x:c>
      <x:c r="L810" s="1" t="n">
        <x:f aca="0">ROUND((DATE(2026,7,31)-K810)/365.25,2)</x:f>
        <x:v>12.44</x:v>
      </x:c>
      <x:c r="M810" s="14" t="n">
        <x:v>42784</x:v>
      </x:c>
      <x:c r="N810" s="1" t="s">
        <x:v>1907</x:v>
      </x:c>
      <x:c r="O810" s="1" t="n">
        <x:v>180</x:v>
      </x:c>
      <x:c r="P810" s="14" t="n">
        <x:v>45909</x:v>
      </x:c>
      <x:c r="Q810" s="14" t="n">
        <x:v>46089</x:v>
      </x:c>
      <x:c r="R810" s="1" t="n">
        <x:f aca="0">MAX(0,DATE(2026,7,31)-Q810)</x:f>
        <x:v>145</x:v>
      </x:c>
      <x:c r="S810" s="1" t="n">
        <x:v>8</x:v>
      </x:c>
      <x:c r="T810" s="1" t="n">
        <x:v>2022</x:v>
      </x:c>
      <x:c r="U810" s="1" t="s">
        <x:v>1874</x:v>
      </x:c>
      <x:c r="V810" s="15" t="n">
        <x:v>3657.6</x:v>
      </x:c>
      <x:c r="W810" s="15" t="n">
        <x:v>3965.98</x:v>
      </x:c>
      <x:c r="X810" s="1" t="str">
        <x:f aca="0">G810&amp;" | "&amp;D810</x:f>
        <x:v>MedAxis-B04 | Infusion Pump</x:v>
      </x:c>
      <x:c r="Y810" s="1" t="s">
        <x:v>1885</x:v>
      </x:c>
      <x:c r="Z810" s="11" t="b">
        <x:f aca="0">FALSE()</x:f>
        <x:v>0</x:v>
      </x:c>
    </x:row>
    <x:row r="811" ht="15" hidden="0" customHeight="1">
      <x:c r="A811" s="1" t="s">
        <x:v>4029</x:v>
      </x:c>
      <x:c r="B811" s="1" t="s">
        <x:v>4030</x:v>
      </x:c>
      <x:c r="C811" s="1" t="s">
        <x:v>4031</x:v>
      </x:c>
      <x:c r="D811" s="1" t="s">
        <x:v>1927</x:v>
      </x:c>
      <x:c r="E811" s="1" t="s">
        <x:v>1928</x:v>
      </x:c>
      <x:c r="F811" s="1" t="s">
        <x:v>1889</x:v>
      </x:c>
      <x:c r="G811" s="1" t="s">
        <x:v>1978</x:v>
      </x:c>
      <x:c r="H811" s="1" t="s">
        <x:v>1870</x:v>
      </x:c>
      <x:c r="I811" s="1" t="s">
        <x:v>1994</x:v>
      </x:c>
      <x:c r="J811" s="1" t="s">
        <x:v>1893</x:v>
      </x:c>
      <x:c r="K811" s="14" t="n">
        <x:v>45620</x:v>
      </x:c>
      <x:c r="L811" s="1" t="n">
        <x:f aca="0">ROUND((DATE(2026,7,31)-K811)/365.25,2)</x:f>
        <x:v>1.68</x:v>
      </x:c>
      <x:c r="M811" s="14" t="n">
        <x:v>46715</x:v>
      </x:c>
      <x:c r="N811" s="1" t="s">
        <x:v>1884</x:v>
      </x:c>
      <x:c r="O811" s="1" t="n">
        <x:v>180</x:v>
      </x:c>
      <x:c r="P811" s="14" t="n">
        <x:v>46030</x:v>
      </x:c>
      <x:c r="Q811" s="14" t="n">
        <x:v>46210</x:v>
      </x:c>
      <x:c r="R811" s="1" t="n">
        <x:f aca="0">MAX(0,DATE(2026,7,31)-Q811)</x:f>
        <x:v>24</x:v>
      </x:c>
      <x:c r="S811" s="1" t="n">
        <x:v>9</x:v>
      </x:c>
      <x:c r="T811" s="1" t="n">
        <x:v>2033</x:v>
      </x:c>
      <x:c r="U811" s="1" t="s">
        <x:v>1874</x:v>
      </x:c>
      <x:c r="V811" s="15" t="n">
        <x:v>8382.55</x:v>
      </x:c>
      <x:c r="W811" s="15" t="n">
        <x:v>9675.53</x:v>
      </x:c>
      <x:c r="X811" s="1" t="str">
        <x:f aca="0">G811&amp;" | "&amp;D811</x:f>
        <x:v>PulseWorks-C04 | Patient Monitor</x:v>
      </x:c>
      <x:c r="Y811" s="1" t="s">
        <x:v>1885</x:v>
      </x:c>
      <x:c r="Z811" s="11" t="b">
        <x:f aca="0">FALSE()</x:f>
        <x:v>0</x:v>
      </x:c>
    </x:row>
    <x:row r="812" ht="15" hidden="0" customHeight="1">
      <x:c r="A812" s="1" t="s">
        <x:v>4032</x:v>
      </x:c>
      <x:c r="B812" s="1" t="s">
        <x:v>4033</x:v>
      </x:c>
      <x:c r="C812" s="1" t="s">
        <x:v>4034</x:v>
      </x:c>
      <x:c r="D812" s="1" t="s">
        <x:v>1866</x:v>
      </x:c>
      <x:c r="E812" s="1" t="s">
        <x:v>1867</x:v>
      </x:c>
      <x:c r="F812" s="1" t="s">
        <x:v>1881</x:v>
      </x:c>
      <x:c r="G812" s="1" t="s">
        <x:v>2437</x:v>
      </x:c>
      <x:c r="H812" s="1" t="s">
        <x:v>1870</x:v>
      </x:c>
      <x:c r="I812" s="1" t="s">
        <x:v>1983</x:v>
      </x:c>
      <x:c r="J812" s="1" t="s">
        <x:v>1893</x:v>
      </x:c>
      <x:c r="K812" s="14" t="n">
        <x:v>43135</x:v>
      </x:c>
      <x:c r="L812" s="1" t="n">
        <x:f aca="0">ROUND((DATE(2026,7,31)-K812)/365.25,2)</x:f>
        <x:v>8.48</x:v>
      </x:c>
      <x:c r="M812" s="14" t="n">
        <x:v>44230</x:v>
      </x:c>
      <x:c r="N812" s="1" t="s">
        <x:v>1884</x:v>
      </x:c>
      <x:c r="O812" s="1" t="n">
        <x:v>180</x:v>
      </x:c>
      <x:c r="P812" s="14" t="n">
        <x:v>46124</x:v>
      </x:c>
      <x:c r="Q812" s="14" t="n">
        <x:v>46304</x:v>
      </x:c>
      <x:c r="R812" s="1" t="n">
        <x:f aca="0">MAX(0,DATE(2026,7,31)-Q812)</x:f>
        <x:v>0</x:v>
      </x:c>
      <x:c r="S812" s="1" t="n">
        <x:v>9</x:v>
      </x:c>
      <x:c r="T812" s="1" t="n">
        <x:v>2027</x:v>
      </x:c>
      <x:c r="U812" s="1" t="s">
        <x:v>1874</x:v>
      </x:c>
      <x:c r="V812" s="15" t="n">
        <x:v>52417.37</x:v>
      </x:c>
      <x:c r="W812" s="15" t="n">
        <x:v>52417.37</x:v>
      </x:c>
      <x:c r="X812" s="1" t="str">
        <x:f aca="0">G812&amp;" | "&amp;D812</x:f>
        <x:v>Helix-A02 | Ultrasound</x:v>
      </x:c>
      <x:c r="Y812" s="1" t="s">
        <x:v>1885</x:v>
      </x:c>
      <x:c r="Z812" s="11" t="b">
        <x:f aca="0">FALSE()</x:f>
        <x:v>0</x:v>
      </x:c>
    </x:row>
    <x:row r="813" ht="15" hidden="0" customHeight="1">
      <x:c r="A813" s="1" t="s">
        <x:v>1482</x:v>
      </x:c>
      <x:c r="B813" s="1" t="s">
        <x:v>4035</x:v>
      </x:c>
      <x:c r="C813" s="1" t="s">
        <x:v>4036</x:v>
      </x:c>
      <x:c r="D813" s="1" t="s">
        <x:v>1888</x:v>
      </x:c>
      <x:c r="E813" s="1" t="s">
        <x:v>1880</x:v>
      </x:c>
      <x:c r="F813" s="1" t="s">
        <x:v>1868</x:v>
      </x:c>
      <x:c r="G813" s="1" t="s">
        <x:v>1929</x:v>
      </x:c>
      <x:c r="H813" s="1" t="s">
        <x:v>1891</x:v>
      </x:c>
      <x:c r="I813" s="1" t="s">
        <x:v>1994</x:v>
      </x:c>
      <x:c r="J813" s="1" t="s">
        <x:v>1902</x:v>
      </x:c>
      <x:c r="K813" s="14" t="n">
        <x:v>44212</x:v>
      </x:c>
      <x:c r="L813" s="1" t="n">
        <x:f aca="0">ROUND((DATE(2026,7,31)-K813)/365.25,2)</x:f>
        <x:v>5.54</x:v>
      </x:c>
      <x:c r="M813" s="14" t="n">
        <x:v>45307</x:v>
      </x:c>
      <x:c r="N813" s="1" t="s">
        <x:v>1884</x:v>
      </x:c>
      <x:c r="O813" s="1" t="n">
        <x:v>180</x:v>
      </x:c>
      <x:c r="P813" s="14" t="n">
        <x:v>46201</x:v>
      </x:c>
      <x:c r="Q813" s="14" t="n">
        <x:v>46381</x:v>
      </x:c>
      <x:c r="R813" s="1" t="n">
        <x:f aca="0">MAX(0,DATE(2026,7,31)-Q813)</x:f>
        <x:v>0</x:v>
      </x:c>
      <x:c r="S813" s="1" t="n">
        <x:v>9</x:v>
      </x:c>
      <x:c r="T813" s="1" t="n">
        <x:v>2030</x:v>
      </x:c>
      <x:c r="U813" s="1" t="s">
        <x:v>1874</x:v>
      </x:c>
      <x:c r="V813" s="15" t="n">
        <x:v>3117.94</x:v>
      </x:c>
      <x:c r="W813" s="15" t="n">
        <x:v>4012.29</x:v>
      </x:c>
      <x:c r="X813" s="1" t="str">
        <x:f aca="0">G813&amp;" | "&amp;D813</x:f>
        <x:v>NovaCare-B04 | Infusion Pump</x:v>
      </x:c>
      <x:c r="Y813" s="1" t="s">
        <x:v>1875</x:v>
      </x:c>
      <x:c r="Z813" s="11" t="b">
        <x:f aca="0">FALSE()</x:f>
        <x:v>0</x:v>
      </x:c>
    </x:row>
    <x:row r="814" ht="15" hidden="0" customHeight="1">
      <x:c r="A814" s="1" t="s">
        <x:v>4037</x:v>
      </x:c>
      <x:c r="B814" s="1" t="s">
        <x:v>4038</x:v>
      </x:c>
      <x:c r="C814" s="1" t="s">
        <x:v>4039</x:v>
      </x:c>
      <x:c r="D814" s="1" t="s">
        <x:v>1866</x:v>
      </x:c>
      <x:c r="E814" s="1" t="s">
        <x:v>1867</x:v>
      </x:c>
      <x:c r="F814" s="1" t="s">
        <x:v>1963</x:v>
      </x:c>
      <x:c r="G814" s="1" t="s">
        <x:v>2433</x:v>
      </x:c>
      <x:c r="H814" s="1" t="s">
        <x:v>1911</x:v>
      </x:c>
      <x:c r="I814" s="1" t="s">
        <x:v>1892</x:v>
      </x:c>
      <x:c r="J814" s="1" t="s">
        <x:v>1893</x:v>
      </x:c>
      <x:c r="K814" s="14" t="n">
        <x:v>44930</x:v>
      </x:c>
      <x:c r="L814" s="1" t="n">
        <x:f aca="0">ROUND((DATE(2026,7,31)-K814)/365.25,2)</x:f>
        <x:v>3.57</x:v>
      </x:c>
      <x:c r="M814" s="14" t="n">
        <x:v>46025</x:v>
      </x:c>
      <x:c r="N814" s="1" t="s">
        <x:v>1884</x:v>
      </x:c>
      <x:c r="O814" s="1" t="n">
        <x:v>365</x:v>
      </x:c>
      <x:c r="P814" s="14" t="n">
        <x:v>45857</x:v>
      </x:c>
      <x:c r="Q814" s="14" t="n">
        <x:v>46222</x:v>
      </x:c>
      <x:c r="R814" s="1" t="n">
        <x:f aca="0">MAX(0,DATE(2026,7,31)-Q814)</x:f>
        <x:v>12</x:v>
      </x:c>
      <x:c r="S814" s="1" t="n">
        <x:v>11</x:v>
      </x:c>
      <x:c r="T814" s="1" t="n">
        <x:v>2034</x:v>
      </x:c>
      <x:c r="U814" s="1" t="s">
        <x:v>1874</x:v>
      </x:c>
      <x:c r="V814" s="15" t="n">
        <x:v>50830.12</x:v>
      </x:c>
      <x:c r="W814" s="15" t="n">
        <x:v>50830.12</x:v>
      </x:c>
      <x:c r="X814" s="1" t="str">
        <x:f aca="0">G814&amp;" | "&amp;D814</x:f>
        <x:v>ClinTech-B02 | Ultrasound</x:v>
      </x:c>
      <x:c r="Y814" s="1" t="s">
        <x:v>1885</x:v>
      </x:c>
      <x:c r="Z814" s="11" t="b">
        <x:f aca="0">FALSE()</x:f>
        <x:v>0</x:v>
      </x:c>
    </x:row>
    <x:row r="815" ht="15" hidden="0" customHeight="1">
      <x:c r="A815" s="1" t="s">
        <x:v>1484</x:v>
      </x:c>
      <x:c r="B815" s="1" t="s">
        <x:v>4040</x:v>
      </x:c>
      <x:c r="C815" s="1" t="s">
        <x:v>4041</x:v>
      </x:c>
      <x:c r="D815" s="1" t="s">
        <x:v>1927</x:v>
      </x:c>
      <x:c r="E815" s="1" t="s">
        <x:v>1928</x:v>
      </x:c>
      <x:c r="F815" s="1" t="s">
        <x:v>1963</x:v>
      </x:c>
      <x:c r="G815" s="1" t="s">
        <x:v>2212</x:v>
      </x:c>
      <x:c r="H815" s="1" t="s">
        <x:v>1911</x:v>
      </x:c>
      <x:c r="I815" s="1" t="s">
        <x:v>1892</x:v>
      </x:c>
      <x:c r="J815" s="1" t="s">
        <x:v>1902</x:v>
      </x:c>
      <x:c r="K815" s="14" t="n">
        <x:v>45392</x:v>
      </x:c>
      <x:c r="L815" s="1" t="n">
        <x:f aca="0">ROUND((DATE(2026,7,31)-K815)/365.25,2)</x:f>
        <x:v>2.31</x:v>
      </x:c>
      <x:c r="M815" s="14" t="n">
        <x:v>46487</x:v>
      </x:c>
      <x:c r="N815" s="1" t="s">
        <x:v>1884</x:v>
      </x:c>
      <x:c r="O815" s="1" t="n">
        <x:v>180</x:v>
      </x:c>
      <x:c r="P815" s="14" t="n">
        <x:v>46229</x:v>
      </x:c>
      <x:c r="Q815" s="14" t="n">
        <x:v>46409</x:v>
      </x:c>
      <x:c r="R815" s="1" t="n">
        <x:f aca="0">MAX(0,DATE(2026,7,31)-Q815)</x:f>
        <x:v>0</x:v>
      </x:c>
      <x:c r="S815" s="1" t="n">
        <x:v>8</x:v>
      </x:c>
      <x:c r="T815" s="1" t="n">
        <x:v>2032</x:v>
      </x:c>
      <x:c r="U815" s="1" t="s">
        <x:v>1874</x:v>
      </x:c>
      <x:c r="V815" s="15" t="n">
        <x:v>9193.95</x:v>
      </x:c>
      <x:c r="W815" s="15" t="n">
        <x:v>9193.95</x:v>
      </x:c>
      <x:c r="X815" s="1" t="str">
        <x:f aca="0">G815&amp;" | "&amp;D815</x:f>
        <x:v>ClinTech-A01 | Patient Monitor</x:v>
      </x:c>
      <x:c r="Y815" s="1" t="s">
        <x:v>1875</x:v>
      </x:c>
      <x:c r="Z815" s="11" t="b">
        <x:f aca="0">FALSE()</x:f>
        <x:v>0</x:v>
      </x:c>
    </x:row>
    <x:row r="816" ht="15" hidden="0" customHeight="1">
      <x:c r="A816" s="1" t="s">
        <x:v>1485</x:v>
      </x:c>
      <x:c r="B816" s="1" t="s">
        <x:v>4042</x:v>
      </x:c>
      <x:c r="C816" s="1" t="s">
        <x:v>4043</x:v>
      </x:c>
      <x:c r="D816" s="1" t="s">
        <x:v>1997</x:v>
      </x:c>
      <x:c r="E816" s="1" t="s">
        <x:v>1916</x:v>
      </x:c>
      <x:c r="F816" s="1" t="s">
        <x:v>1889</x:v>
      </x:c>
      <x:c r="G816" s="1" t="s">
        <x:v>2097</x:v>
      </x:c>
      <x:c r="H816" s="1" t="s">
        <x:v>1911</x:v>
      </x:c>
      <x:c r="I816" s="1" t="s">
        <x:v>1892</x:v>
      </x:c>
      <x:c r="J816" s="1" t="s">
        <x:v>1902</x:v>
      </x:c>
      <x:c r="K816" s="14" t="n">
        <x:v>45024</x:v>
      </x:c>
      <x:c r="L816" s="1" t="n">
        <x:f aca="0">ROUND((DATE(2026,7,31)-K816)/365.25,2)</x:f>
        <x:v>3.31</x:v>
      </x:c>
      <x:c r="M816" s="14" t="n">
        <x:v>46119</x:v>
      </x:c>
      <x:c r="N816" s="1" t="s">
        <x:v>1884</x:v>
      </x:c>
      <x:c r="O816" s="1" t="n">
        <x:v>365</x:v>
      </x:c>
      <x:c r="P816" s="14" t="n">
        <x:v>46226</x:v>
      </x:c>
      <x:c r="Q816" s="14" t="n">
        <x:v>46591</x:v>
      </x:c>
      <x:c r="R816" s="1" t="n">
        <x:f aca="0">MAX(0,DATE(2026,7,31)-Q816)</x:f>
        <x:v>0</x:v>
      </x:c>
      <x:c r="S816" s="1" t="n">
        <x:v>11</x:v>
      </x:c>
      <x:c r="T816" s="1" t="n">
        <x:v>2034</x:v>
      </x:c>
      <x:c r="U816" s="1" t="s">
        <x:v>1874</x:v>
      </x:c>
      <x:c r="V816" s="15" t="n">
        <x:v>35078.97</x:v>
      </x:c>
      <x:c r="W816" s="15" t="n">
        <x:v>53576.99</x:v>
      </x:c>
      <x:c r="X816" s="1" t="str">
        <x:f aca="0">G816&amp;" | "&amp;D816</x:f>
        <x:v>PulseWorks-B03 | Anaesthetic Machine</x:v>
      </x:c>
      <x:c r="Y816" s="1" t="s">
        <x:v>1875</x:v>
      </x:c>
      <x:c r="Z816" s="11" t="b">
        <x:f aca="0">FALSE()</x:f>
        <x:v>0</x:v>
      </x:c>
    </x:row>
    <x:row r="817" ht="15" hidden="0" customHeight="1">
      <x:c r="A817" s="1" t="s">
        <x:v>1486</x:v>
      </x:c>
      <x:c r="B817" s="1" t="s">
        <x:v>4044</x:v>
      </x:c>
      <x:c r="C817" s="1" t="s">
        <x:v>4045</x:v>
      </x:c>
      <x:c r="D817" s="1" t="s">
        <x:v>1933</x:v>
      </x:c>
      <x:c r="E817" s="1" t="s">
        <x:v>1934</x:v>
      </x:c>
      <x:c r="F817" s="1" t="s">
        <x:v>1889</x:v>
      </x:c>
      <x:c r="G817" s="1" t="s">
        <x:v>1890</x:v>
      </x:c>
      <x:c r="H817" s="1" t="s">
        <x:v>1891</x:v>
      </x:c>
      <x:c r="I817" s="1" t="s">
        <x:v>1883</x:v>
      </x:c>
      <x:c r="J817" s="1" t="s">
        <x:v>1872</x:v>
      </x:c>
      <x:c r="K817" s="14" t="n">
        <x:v>43839</x:v>
      </x:c>
      <x:c r="L817" s="1" t="n">
        <x:f aca="0">ROUND((DATE(2026,7,31)-K817)/365.25,2)</x:f>
        <x:v>6.56</x:v>
      </x:c>
      <x:c r="M817" s="14" t="n">
        <x:v>44934</x:v>
      </x:c>
      <x:c r="N817" s="1" t="s">
        <x:v>1884</x:v>
      </x:c>
      <x:c r="O817" s="1" t="n">
        <x:v>180</x:v>
      </x:c>
      <x:c r="P817" s="14" t="n">
        <x:v>45972</x:v>
      </x:c>
      <x:c r="Q817" s="14" t="n">
        <x:v>46152</x:v>
      </x:c>
      <x:c r="R817" s="1" t="n">
        <x:f aca="0">MAX(0,DATE(2026,7,31)-Q817)</x:f>
        <x:v>82</x:v>
      </x:c>
      <x:c r="S817" s="1" t="n">
        <x:v>7</x:v>
      </x:c>
      <x:c r="T817" s="1" t="n">
        <x:v>2027</x:v>
      </x:c>
      <x:c r="U817" s="1" t="s">
        <x:v>1874</x:v>
      </x:c>
      <x:c r="V817" s="15" t="n">
        <x:v>1858.11</x:v>
      </x:c>
      <x:c r="W817" s="15" t="n">
        <x:v>2424.36</x:v>
      </x:c>
      <x:c r="X817" s="1" t="str">
        <x:f aca="0">G817&amp;" | "&amp;D817</x:f>
        <x:v>PulseWorks-B02 | Suction Pump</x:v>
      </x:c>
      <x:c r="Y817" s="1" t="s">
        <x:v>1875</x:v>
      </x:c>
      <x:c r="Z817" s="11" t="b">
        <x:f aca="0">FALSE()</x:f>
        <x:v>0</x:v>
      </x:c>
    </x:row>
    <x:row r="818" ht="15" hidden="0" customHeight="1">
      <x:c r="A818" s="1" t="s">
        <x:v>4046</x:v>
      </x:c>
      <x:c r="B818" s="1" t="s">
        <x:v>4047</x:v>
      </x:c>
      <x:c r="C818" s="1" t="s">
        <x:v>4048</x:v>
      </x:c>
      <x:c r="D818" s="1" t="s">
        <x:v>1949</x:v>
      </x:c>
      <x:c r="E818" s="1" t="s">
        <x:v>1916</x:v>
      </x:c>
      <x:c r="F818" s="1" t="s">
        <x:v>1889</x:v>
      </x:c>
      <x:c r="G818" s="1" t="s">
        <x:v>1998</x:v>
      </x:c>
      <x:c r="H818" s="1" t="s">
        <x:v>1911</x:v>
      </x:c>
      <x:c r="I818" s="1" t="s">
        <x:v>1892</x:v>
      </x:c>
      <x:c r="J818" s="1" t="s">
        <x:v>1893</x:v>
      </x:c>
      <x:c r="K818" s="14" t="n">
        <x:v>44409</x:v>
      </x:c>
      <x:c r="L818" s="1" t="n">
        <x:f aca="0">ROUND((DATE(2026,7,31)-K818)/365.25,2)</x:f>
        <x:v>5</x:v>
      </x:c>
      <x:c r="M818" s="14" t="n">
        <x:v>45504</x:v>
      </x:c>
      <x:c r="N818" s="1" t="s">
        <x:v>1884</x:v>
      </x:c>
      <x:c r="O818" s="1" t="n">
        <x:v>365</x:v>
      </x:c>
      <x:c r="P818" s="14" t="n">
        <x:v>45947</x:v>
      </x:c>
      <x:c r="Q818" s="14" t="n">
        <x:v>46312</x:v>
      </x:c>
      <x:c r="R818" s="1" t="n">
        <x:f aca="0">MAX(0,DATE(2026,7,31)-Q818)</x:f>
        <x:v>0</x:v>
      </x:c>
      <x:c r="S818" s="1" t="n">
        <x:v>11</x:v>
      </x:c>
      <x:c r="T818" s="1" t="n">
        <x:v>2032</x:v>
      </x:c>
      <x:c r="U818" s="1" t="s">
        <x:v>1874</x:v>
      </x:c>
      <x:c r="V818" s="15" t="n">
        <x:v>16651.44</x:v>
      </x:c>
      <x:c r="W818" s="15" t="n">
        <x:v>20890.74</x:v>
      </x:c>
      <x:c r="X818" s="1" t="str">
        <x:f aca="0">G818&amp;" | "&amp;D818</x:f>
        <x:v>PulseWorks-A03 | Neonatal Incubator</x:v>
      </x:c>
      <x:c r="Y818" s="1" t="s">
        <x:v>1885</x:v>
      </x:c>
      <x:c r="Z818" s="11" t="b">
        <x:f aca="0">FALSE()</x:f>
        <x:v>0</x:v>
      </x:c>
    </x:row>
    <x:row r="819" ht="15" hidden="0" customHeight="1">
      <x:c r="A819" s="1" t="s">
        <x:v>1791</x:v>
      </x:c>
      <x:c r="B819" s="1" t="s">
        <x:v>4049</x:v>
      </x:c>
      <x:c r="C819" s="1" t="s">
        <x:v>4050</x:v>
      </x:c>
      <x:c r="D819" s="1" t="s">
        <x:v>1989</x:v>
      </x:c>
      <x:c r="E819" s="1" t="s">
        <x:v>1968</x:v>
      </x:c>
      <x:c r="F819" s="1" t="s">
        <x:v>1881</x:v>
      </x:c>
      <x:c r="G819" s="1" t="s">
        <x:v>2437</x:v>
      </x:c>
      <x:c r="H819" s="1" t="s">
        <x:v>1891</x:v>
      </x:c>
      <x:c r="I819" s="1" t="s">
        <x:v>1983</x:v>
      </x:c>
      <x:c r="J819" s="1" t="s">
        <x:v>1893</x:v>
      </x:c>
      <x:c r="K819" s="14" t="n">
        <x:v>45559</x:v>
      </x:c>
      <x:c r="L819" s="1" t="n">
        <x:f aca="0">ROUND((DATE(2026,7,31)-K819)/365.25,2)</x:f>
        <x:v>1.85</x:v>
      </x:c>
      <x:c r="M819" s="14" t="n">
        <x:v>46654</x:v>
      </x:c>
      <x:c r="N819" s="1" t="s">
        <x:v>1884</x:v>
      </x:c>
      <x:c r="O819" s="1" t="n">
        <x:v>180</x:v>
      </x:c>
      <x:c r="P819" s="14" t="n">
        <x:v>46196</x:v>
      </x:c>
      <x:c r="Q819" s="14" t="n">
        <x:v>46376</x:v>
      </x:c>
      <x:c r="R819" s="1" t="n">
        <x:f aca="0">MAX(0,DATE(2026,7,31)-Q819)</x:f>
        <x:v>0</x:v>
      </x:c>
      <x:c r="S819" s="1" t="n">
        <x:v>9</x:v>
      </x:c>
      <x:c r="T819" s="1" t="n">
        <x:v>2033</x:v>
      </x:c>
      <x:c r="U819" s="1" t="s">
        <x:v>1874</x:v>
      </x:c>
      <x:c r="V819" s="15" t="n">
        <x:v>6234.67</x:v>
      </x:c>
      <x:c r="W819" s="15" t="n">
        <x:v>7965.11</x:v>
      </x:c>
      <x:c r="X819" s="1" t="str">
        <x:f aca="0">G819&amp;" | "&amp;D819</x:f>
        <x:v>Helix-A02 | ECG Machine</x:v>
      </x:c>
      <x:c r="Y819" s="1" t="s">
        <x:v>1885</x:v>
      </x:c>
      <x:c r="Z819" s="11" t="b">
        <x:f aca="0">FALSE()</x:f>
        <x:v>0</x:v>
      </x:c>
    </x:row>
    <x:row r="820" ht="15" hidden="0" customHeight="1">
      <x:c r="A820" s="1" t="s">
        <x:v>1488</x:v>
      </x:c>
      <x:c r="B820" s="1" t="s">
        <x:v>4051</x:v>
      </x:c>
      <x:c r="C820" s="1" t="s">
        <x:v>4052</x:v>
      </x:c>
      <x:c r="D820" s="1" t="s">
        <x:v>1933</x:v>
      </x:c>
      <x:c r="E820" s="1" t="s">
        <x:v>1934</x:v>
      </x:c>
      <x:c r="F820" s="1" t="s">
        <x:v>1868</x:v>
      </x:c>
      <x:c r="G820" s="1" t="s">
        <x:v>2215</x:v>
      </x:c>
      <x:c r="H820" s="1" t="s">
        <x:v>1891</x:v>
      </x:c>
      <x:c r="I820" s="1" t="s">
        <x:v>1994</x:v>
      </x:c>
      <x:c r="J820" s="1" t="s">
        <x:v>1893</x:v>
      </x:c>
      <x:c r="K820" s="14" t="n">
        <x:v>45477</x:v>
      </x:c>
      <x:c r="L820" s="1" t="n">
        <x:f aca="0">ROUND((DATE(2026,7,31)-K820)/365.25,2)</x:f>
        <x:v>2.07</x:v>
      </x:c>
      <x:c r="M820" s="14" t="n">
        <x:v>46572</x:v>
      </x:c>
      <x:c r="N820" s="1" t="s">
        <x:v>1907</x:v>
      </x:c>
      <x:c r="O820" s="1" t="n">
        <x:v>180</x:v>
      </x:c>
      <x:c r="P820" s="14" t="n">
        <x:v>46136</x:v>
      </x:c>
      <x:c r="Q820" s="14" t="n">
        <x:v>46316</x:v>
      </x:c>
      <x:c r="R820" s="1" t="n">
        <x:f aca="0">MAX(0,DATE(2026,7,31)-Q820)</x:f>
        <x:v>0</x:v>
      </x:c>
      <x:c r="S820" s="1" t="n">
        <x:v>7</x:v>
      </x:c>
      <x:c r="T820" s="1" t="n">
        <x:v>2031</x:v>
      </x:c>
      <x:c r="U820" s="1" t="s">
        <x:v>1874</x:v>
      </x:c>
      <x:c r="V820" s="15" t="n">
        <x:v>2144.97</x:v>
      </x:c>
      <x:c r="W820" s="15" t="n">
        <x:v>2144.97</x:v>
      </x:c>
      <x:c r="X820" s="1" t="str">
        <x:f aca="0">G820&amp;" | "&amp;D820</x:f>
        <x:v>NovaCare-C01 | Suction Pump</x:v>
      </x:c>
      <x:c r="Y820" s="1" t="s">
        <x:v>1875</x:v>
      </x:c>
      <x:c r="Z820" s="11" t="b">
        <x:f aca="0">FALSE()</x:f>
        <x:v>0</x:v>
      </x:c>
    </x:row>
    <x:row r="821" ht="15" hidden="0" customHeight="1">
      <x:c r="A821" s="1" t="s">
        <x:v>1490</x:v>
      </x:c>
      <x:c r="B821" s="1" t="s">
        <x:v>4053</x:v>
      </x:c>
      <x:c r="C821" s="1" t="s">
        <x:v>4054</x:v>
      </x:c>
      <x:c r="D821" s="1" t="s">
        <x:v>1927</x:v>
      </x:c>
      <x:c r="E821" s="1" t="s">
        <x:v>1928</x:v>
      </x:c>
      <x:c r="F821" s="1" t="s">
        <x:v>1963</x:v>
      </x:c>
      <x:c r="G821" s="1" t="s">
        <x:v>1964</x:v>
      </x:c>
      <x:c r="H821" s="1" t="s">
        <x:v>1870</x:v>
      </x:c>
      <x:c r="I821" s="1" t="s">
        <x:v>1892</x:v>
      </x:c>
      <x:c r="J821" s="1" t="s">
        <x:v>1902</x:v>
      </x:c>
      <x:c r="K821" s="14" t="n">
        <x:v>45867</x:v>
      </x:c>
      <x:c r="L821" s="1" t="n">
        <x:f aca="0">ROUND((DATE(2026,7,31)-K821)/365.25,2)</x:f>
        <x:v>1</x:v>
      </x:c>
      <x:c r="M821" s="14" t="n">
        <x:v>46962</x:v>
      </x:c>
      <x:c r="N821" s="1" t="s">
        <x:v>1884</x:v>
      </x:c>
      <x:c r="O821" s="1" t="n">
        <x:v>180</x:v>
      </x:c>
      <x:c r="P821" s="14" t="n">
        <x:v>46191</x:v>
      </x:c>
      <x:c r="Q821" s="14" t="n">
        <x:v>46371</x:v>
      </x:c>
      <x:c r="R821" s="1" t="n">
        <x:f aca="0">MAX(0,DATE(2026,7,31)-Q821)</x:f>
        <x:v>0</x:v>
      </x:c>
      <x:c r="S821" s="1" t="n">
        <x:v>8</x:v>
      </x:c>
      <x:c r="T821" s="1" t="n">
        <x:v>2033</x:v>
      </x:c>
      <x:c r="U821" s="1" t="s">
        <x:v>1874</x:v>
      </x:c>
      <x:c r="V821" s="15" t="n">
        <x:v>7161.97</x:v>
      </x:c>
      <x:c r="W821" s="15" t="n">
        <x:v>10203.15</x:v>
      </x:c>
      <x:c r="X821" s="1" t="str">
        <x:f aca="0">G821&amp;" | "&amp;D821</x:f>
        <x:v>ClinTech-C01 | Patient Monitor</x:v>
      </x:c>
      <x:c r="Y821" s="1" t="s">
        <x:v>1875</x:v>
      </x:c>
      <x:c r="Z821" s="11" t="b">
        <x:f aca="0">FALSE()</x:f>
        <x:v>0</x:v>
      </x:c>
    </x:row>
    <x:row r="822" ht="15" hidden="0" customHeight="1">
      <x:c r="A822" s="1" t="s">
        <x:v>1491</x:v>
      </x:c>
      <x:c r="B822" s="1" t="s">
        <x:v>4055</x:v>
      </x:c>
      <x:c r="C822" s="1" t="s">
        <x:v>4056</x:v>
      </x:c>
      <x:c r="D822" s="1" t="s">
        <x:v>1897</x:v>
      </x:c>
      <x:c r="E822" s="1" t="s">
        <x:v>1898</x:v>
      </x:c>
      <x:c r="F822" s="1" t="s">
        <x:v>1963</x:v>
      </x:c>
      <x:c r="G822" s="1" t="s">
        <x:v>2507</x:v>
      </x:c>
      <x:c r="H822" s="1" t="s">
        <x:v>1891</x:v>
      </x:c>
      <x:c r="I822" s="1" t="s">
        <x:v>1968</x:v>
      </x:c>
      <x:c r="J822" s="1" t="s">
        <x:v>1902</x:v>
      </x:c>
      <x:c r="K822" s="14" t="n">
        <x:v>42741</x:v>
      </x:c>
      <x:c r="L822" s="1" t="n">
        <x:f aca="0">ROUND((DATE(2026,7,31)-K822)/365.25,2)</x:f>
        <x:v>9.56</x:v>
      </x:c>
      <x:c r="M822" s="14" t="n">
        <x:v>43836</x:v>
      </x:c>
      <x:c r="N822" s="1" t="s">
        <x:v>1884</x:v>
      </x:c>
      <x:c r="O822" s="1" t="n">
        <x:v>180</x:v>
      </x:c>
      <x:c r="P822" s="14" t="n">
        <x:v>46069</x:v>
      </x:c>
      <x:c r="Q822" s="14" t="n">
        <x:v>46249</x:v>
      </x:c>
      <x:c r="R822" s="1" t="n">
        <x:f aca="0">MAX(0,DATE(2026,7,31)-Q822)</x:f>
        <x:v>0</x:v>
      </x:c>
      <x:c r="S822" s="1" t="n">
        <x:v>9</x:v>
      </x:c>
      <x:c r="T822" s="1" t="n">
        <x:v>2026</x:v>
      </x:c>
      <x:c r="U822" s="1" t="s">
        <x:v>1959</x:v>
      </x:c>
      <x:c r="V822" s="15" t="n">
        <x:v>14791.22</x:v>
      </x:c>
      <x:c r="W822" s="15" t="n">
        <x:v>17223.83</x:v>
      </x:c>
      <x:c r="X822" s="1" t="str">
        <x:f aca="0">G822&amp;" | "&amp;D822</x:f>
        <x:v>ClinTech-B04 | Defibrillator</x:v>
      </x:c>
      <x:c r="Y822" s="1" t="s">
        <x:v>1875</x:v>
      </x:c>
      <x:c r="Z822" s="11" t="b">
        <x:f aca="0">FALSE()</x:f>
        <x:v>0</x:v>
      </x:c>
    </x:row>
    <x:row r="823" ht="15" hidden="0" customHeight="1">
      <x:c r="A823" s="1" t="s">
        <x:v>4057</x:v>
      </x:c>
      <x:c r="B823" s="1" t="s">
        <x:v>4058</x:v>
      </x:c>
      <x:c r="C823" s="1" t="s">
        <x:v>4059</x:v>
      </x:c>
      <x:c r="D823" s="1" t="s">
        <x:v>1879</x:v>
      </x:c>
      <x:c r="E823" s="1" t="s">
        <x:v>1880</x:v>
      </x:c>
      <x:c r="F823" s="1" t="s">
        <x:v>1868</x:v>
      </x:c>
      <x:c r="G823" s="1" t="s">
        <x:v>2207</x:v>
      </x:c>
      <x:c r="H823" s="1" t="s">
        <x:v>1911</x:v>
      </x:c>
      <x:c r="I823" s="1" t="s">
        <x:v>1883</x:v>
      </x:c>
      <x:c r="J823" s="1" t="s">
        <x:v>1872</x:v>
      </x:c>
      <x:c r="K823" s="14" t="n">
        <x:v>44288</x:v>
      </x:c>
      <x:c r="L823" s="1" t="n">
        <x:f aca="0">ROUND((DATE(2026,7,31)-K823)/365.25,2)</x:f>
        <x:v>5.33</x:v>
      </x:c>
      <x:c r="M823" s="14" t="n">
        <x:v>45383</x:v>
      </x:c>
      <x:c r="N823" s="1" t="s">
        <x:v>1884</x:v>
      </x:c>
      <x:c r="O823" s="1" t="n">
        <x:v>180</x:v>
      </x:c>
      <x:c r="P823" s="14" t="n">
        <x:v>46206</x:v>
      </x:c>
      <x:c r="Q823" s="14" t="n">
        <x:v>46386</x:v>
      </x:c>
      <x:c r="R823" s="1" t="n">
        <x:f aca="0">MAX(0,DATE(2026,7,31)-Q823)</x:f>
        <x:v>0</x:v>
      </x:c>
      <x:c r="S823" s="1" t="n">
        <x:v>8</x:v>
      </x:c>
      <x:c r="T823" s="1" t="n">
        <x:v>2029</x:v>
      </x:c>
      <x:c r="U823" s="1" t="s">
        <x:v>1874</x:v>
      </x:c>
      <x:c r="V823" s="15" t="n">
        <x:v>1346.72</x:v>
      </x:c>
      <x:c r="W823" s="15" t="n">
        <x:v>1509.85</x:v>
      </x:c>
      <x:c r="X823" s="1" t="str">
        <x:f aca="0">G823&amp;" | "&amp;D823</x:f>
        <x:v>NovaCare-B03 | Enteral Feeding Pump</x:v>
      </x:c>
      <x:c r="Y823" s="1" t="s">
        <x:v>1885</x:v>
      </x:c>
      <x:c r="Z823" s="11" t="b">
        <x:f aca="0">FALSE()</x:f>
        <x:v>0</x:v>
      </x:c>
    </x:row>
    <x:row r="824" ht="15" hidden="0" customHeight="1">
      <x:c r="A824" s="1" t="s">
        <x:v>1492</x:v>
      </x:c>
      <x:c r="B824" s="1" t="s">
        <x:v>4060</x:v>
      </x:c>
      <x:c r="C824" s="1" t="s">
        <x:v>4061</x:v>
      </x:c>
      <x:c r="D824" s="1" t="s">
        <x:v>1989</x:v>
      </x:c>
      <x:c r="E824" s="1" t="s">
        <x:v>1968</x:v>
      </x:c>
      <x:c r="F824" s="1" t="s">
        <x:v>1868</x:v>
      </x:c>
      <x:c r="G824" s="1" t="s">
        <x:v>2079</x:v>
      </x:c>
      <x:c r="H824" s="1" t="s">
        <x:v>1891</x:v>
      </x:c>
      <x:c r="I824" s="1" t="s">
        <x:v>1941</x:v>
      </x:c>
      <x:c r="J824" s="1" t="s">
        <x:v>1893</x:v>
      </x:c>
      <x:c r="K824" s="14" t="n">
        <x:v>45733</x:v>
      </x:c>
      <x:c r="L824" s="1" t="n">
        <x:f aca="0">ROUND((DATE(2026,7,31)-K824)/365.25,2)</x:f>
        <x:v>1.37</x:v>
      </x:c>
      <x:c r="M824" s="14" t="n">
        <x:v>46828</x:v>
      </x:c>
      <x:c r="N824" s="1" t="s">
        <x:v>1884</x:v>
      </x:c>
      <x:c r="O824" s="1" t="n">
        <x:v>365</x:v>
      </x:c>
      <x:c r="P824" s="14" t="n">
        <x:v>45961</x:v>
      </x:c>
      <x:c r="Q824" s="14" t="n">
        <x:v>46326</x:v>
      </x:c>
      <x:c r="R824" s="1" t="n">
        <x:f aca="0">MAX(0,DATE(2026,7,31)-Q824)</x:f>
        <x:v>0</x:v>
      </x:c>
      <x:c r="S824" s="1" t="n">
        <x:v>9</x:v>
      </x:c>
      <x:c r="T824" s="1" t="n">
        <x:v>2034</x:v>
      </x:c>
      <x:c r="U824" s="1" t="s">
        <x:v>1874</x:v>
      </x:c>
      <x:c r="V824" s="15" t="n">
        <x:v>5717.72</x:v>
      </x:c>
      <x:c r="W824" s="15" t="n">
        <x:v>6397.77</x:v>
      </x:c>
      <x:c r="X824" s="1" t="str">
        <x:f aca="0">G824&amp;" | "&amp;D824</x:f>
        <x:v>NovaCare-C03 | ECG Machine</x:v>
      </x:c>
      <x:c r="Y824" s="1" t="s">
        <x:v>1875</x:v>
      </x:c>
      <x:c r="Z824" s="11" t="b">
        <x:f aca="0">FALSE()</x:f>
        <x:v>0</x:v>
      </x:c>
    </x:row>
    <x:row r="825" ht="15" hidden="0" customHeight="1">
      <x:c r="A825" s="1" t="s">
        <x:v>1493</x:v>
      </x:c>
      <x:c r="B825" s="1" t="s">
        <x:v>4062</x:v>
      </x:c>
      <x:c r="C825" s="1" t="s">
        <x:v>4063</x:v>
      </x:c>
      <x:c r="D825" s="1" t="s">
        <x:v>1989</x:v>
      </x:c>
      <x:c r="E825" s="1" t="s">
        <x:v>1968</x:v>
      </x:c>
      <x:c r="F825" s="1" t="s">
        <x:v>1881</x:v>
      </x:c>
      <x:c r="G825" s="1" t="s">
        <x:v>2274</x:v>
      </x:c>
      <x:c r="H825" s="1" t="s">
        <x:v>1911</x:v>
      </x:c>
      <x:c r="I825" s="1" t="s">
        <x:v>1983</x:v>
      </x:c>
      <x:c r="J825" s="1" t="s">
        <x:v>1893</x:v>
      </x:c>
      <x:c r="K825" s="14" t="n">
        <x:v>44602</x:v>
      </x:c>
      <x:c r="L825" s="1" t="n">
        <x:f aca="0">ROUND((DATE(2026,7,31)-K825)/365.25,2)</x:f>
        <x:v>4.47</x:v>
      </x:c>
      <x:c r="M825" s="14" t="n">
        <x:v>45697</x:v>
      </x:c>
      <x:c r="N825" s="1" t="s">
        <x:v>1884</x:v>
      </x:c>
      <x:c r="O825" s="1" t="n">
        <x:v>365</x:v>
      </x:c>
      <x:c r="P825" s="14" t="n">
        <x:v>46088</x:v>
      </x:c>
      <x:c r="Q825" s="14" t="n">
        <x:v>46453</x:v>
      </x:c>
      <x:c r="R825" s="1" t="n">
        <x:f aca="0">MAX(0,DATE(2026,7,31)-Q825)</x:f>
        <x:v>0</x:v>
      </x:c>
      <x:c r="S825" s="1" t="n">
        <x:v>10</x:v>
      </x:c>
      <x:c r="T825" s="1" t="n">
        <x:v>2032</x:v>
      </x:c>
      <x:c r="U825" s="1" t="s">
        <x:v>1874</x:v>
      </x:c>
      <x:c r="V825" s="15" t="n">
        <x:v>6260.83</x:v>
      </x:c>
      <x:c r="W825" s="15" t="n">
        <x:v>8265.5</x:v>
      </x:c>
      <x:c r="X825" s="1" t="str">
        <x:f aca="0">G825&amp;" | "&amp;D825</x:f>
        <x:v>Helix-C04 | ECG Machine</x:v>
      </x:c>
      <x:c r="Y825" s="1" t="s">
        <x:v>1875</x:v>
      </x:c>
      <x:c r="Z825" s="11" t="b">
        <x:f aca="0">FALSE()</x:f>
        <x:v>0</x:v>
      </x:c>
    </x:row>
    <x:row r="826" ht="15" hidden="0" customHeight="1">
      <x:c r="A826" s="1" t="s">
        <x:v>1792</x:v>
      </x:c>
      <x:c r="B826" s="1" t="s">
        <x:v>4064</x:v>
      </x:c>
      <x:c r="C826" s="1" t="s">
        <x:v>4065</x:v>
      </x:c>
      <x:c r="D826" s="1" t="s">
        <x:v>1879</x:v>
      </x:c>
      <x:c r="E826" s="1" t="s">
        <x:v>1880</x:v>
      </x:c>
      <x:c r="F826" s="1" t="s">
        <x:v>1899</x:v>
      </x:c>
      <x:c r="G826" s="1" t="s">
        <x:v>2145</x:v>
      </x:c>
      <x:c r="H826" s="1" t="s">
        <x:v>1911</x:v>
      </x:c>
      <x:c r="I826" s="1" t="s">
        <x:v>1941</x:v>
      </x:c>
      <x:c r="J826" s="1" t="s">
        <x:v>1872</x:v>
      </x:c>
      <x:c r="K826" s="14" t="n">
        <x:v>45448</x:v>
      </x:c>
      <x:c r="L826" s="1" t="n">
        <x:f aca="0">ROUND((DATE(2026,7,31)-K826)/365.25,2)</x:f>
        <x:v>2.15</x:v>
      </x:c>
      <x:c r="M826" s="14" t="n">
        <x:v>46543</x:v>
      </x:c>
      <x:c r="N826" s="1" t="s">
        <x:v>1884</x:v>
      </x:c>
      <x:c r="O826" s="1" t="n">
        <x:v>365</x:v>
      </x:c>
      <x:c r="P826" s="14" t="n">
        <x:v>45897</x:v>
      </x:c>
      <x:c r="Q826" s="14" t="n">
        <x:v>46262</x:v>
      </x:c>
      <x:c r="R826" s="1" t="n">
        <x:f aca="0">MAX(0,DATE(2026,7,31)-Q826)</x:f>
        <x:v>0</x:v>
      </x:c>
      <x:c r="S826" s="1" t="n">
        <x:v>8</x:v>
      </x:c>
      <x:c r="T826" s="1" t="n">
        <x:v>2032</x:v>
      </x:c>
      <x:c r="U826" s="1" t="s">
        <x:v>1874</x:v>
      </x:c>
      <x:c r="V826" s="15" t="n">
        <x:v>1520.75</x:v>
      </x:c>
      <x:c r="W826" s="15" t="n">
        <x:v>1635.85</x:v>
      </x:c>
      <x:c r="X826" s="1" t="str">
        <x:f aca="0">G826&amp;" | "&amp;D826</x:f>
        <x:v>MedAxis-A04 | Enteral Feeding Pump</x:v>
      </x:c>
      <x:c r="Y826" s="1" t="s">
        <x:v>1885</x:v>
      </x:c>
      <x:c r="Z826" s="11" t="b">
        <x:f aca="0">FALSE()</x:f>
        <x:v>0</x:v>
      </x:c>
    </x:row>
    <x:row r="827" ht="15" hidden="0" customHeight="1">
      <x:c r="A827" s="1" t="s">
        <x:v>4066</x:v>
      </x:c>
      <x:c r="B827" s="1" t="s">
        <x:v>4067</x:v>
      </x:c>
      <x:c r="C827" s="1" t="s">
        <x:v>4068</x:v>
      </x:c>
      <x:c r="D827" s="1" t="s">
        <x:v>2010</x:v>
      </x:c>
      <x:c r="E827" s="1" t="s">
        <x:v>1928</x:v>
      </x:c>
      <x:c r="F827" s="1" t="s">
        <x:v>1889</x:v>
      </x:c>
      <x:c r="G827" s="1" t="s">
        <x:v>1890</x:v>
      </x:c>
      <x:c r="H827" s="1" t="s">
        <x:v>1911</x:v>
      </x:c>
      <x:c r="I827" s="1" t="s">
        <x:v>1892</x:v>
      </x:c>
      <x:c r="J827" s="1" t="s">
        <x:v>1872</x:v>
      </x:c>
      <x:c r="K827" s="14" t="n">
        <x:v>44727</x:v>
      </x:c>
      <x:c r="L827" s="1" t="n">
        <x:f aca="0">ROUND((DATE(2026,7,31)-K827)/365.25,2)</x:f>
        <x:v>4.13</x:v>
      </x:c>
      <x:c r="M827" s="14" t="n">
        <x:v>45822</x:v>
      </x:c>
      <x:c r="N827" s="1" t="s">
        <x:v>1884</x:v>
      </x:c>
      <x:c r="O827" s="1" t="n">
        <x:v>180</x:v>
      </x:c>
      <x:c r="P827" s="14" t="n">
        <x:v>46093</x:v>
      </x:c>
      <x:c r="Q827" s="14" t="n">
        <x:v>46273</x:v>
      </x:c>
      <x:c r="R827" s="1" t="n">
        <x:f aca="0">MAX(0,DATE(2026,7,31)-Q827)</x:f>
        <x:v>0</x:v>
      </x:c>
      <x:c r="S827" s="1" t="n">
        <x:v>7</x:v>
      </x:c>
      <x:c r="T827" s="1" t="n">
        <x:v>2029</x:v>
      </x:c>
      <x:c r="U827" s="1" t="s">
        <x:v>1874</x:v>
      </x:c>
      <x:c r="V827" s="15" t="n">
        <x:v>2463.49</x:v>
      </x:c>
      <x:c r="W827" s="15" t="n">
        <x:v>2836.43</x:v>
      </x:c>
      <x:c r="X827" s="1" t="str">
        <x:f aca="0">G827&amp;" | "&amp;D827</x:f>
        <x:v>PulseWorks-B02 | Vital Signs Monitor</x:v>
      </x:c>
      <x:c r="Y827" s="1" t="s">
        <x:v>1885</x:v>
      </x:c>
      <x:c r="Z827" s="11" t="b">
        <x:f aca="0">FALSE()</x:f>
        <x:v>0</x:v>
      </x:c>
    </x:row>
    <x:row r="828" ht="15" hidden="0" customHeight="1">
      <x:c r="A828" s="1" t="s">
        <x:v>1496</x:v>
      </x:c>
      <x:c r="B828" s="1" t="s">
        <x:v>4069</x:v>
      </x:c>
      <x:c r="C828" s="1" t="s">
        <x:v>4070</x:v>
      </x:c>
      <x:c r="D828" s="1" t="s">
        <x:v>2010</x:v>
      </x:c>
      <x:c r="E828" s="1" t="s">
        <x:v>1928</x:v>
      </x:c>
      <x:c r="F828" s="1" t="s">
        <x:v>1881</x:v>
      </x:c>
      <x:c r="G828" s="1" t="s">
        <x:v>1940</x:v>
      </x:c>
      <x:c r="H828" s="1" t="s">
        <x:v>1870</x:v>
      </x:c>
      <x:c r="I828" s="1" t="s">
        <x:v>1941</x:v>
      </x:c>
      <x:c r="J828" s="1" t="s">
        <x:v>1893</x:v>
      </x:c>
      <x:c r="K828" s="14" t="n">
        <x:v>43904</x:v>
      </x:c>
      <x:c r="L828" s="1" t="n">
        <x:f aca="0">ROUND((DATE(2026,7,31)-K828)/365.25,2)</x:f>
        <x:v>6.38</x:v>
      </x:c>
      <x:c r="M828" s="14" t="n">
        <x:v>44999</x:v>
      </x:c>
      <x:c r="N828" s="1" t="s">
        <x:v>1884</x:v>
      </x:c>
      <x:c r="O828" s="1" t="n">
        <x:v>180</x:v>
      </x:c>
      <x:c r="P828" s="14" t="n">
        <x:v>46173</x:v>
      </x:c>
      <x:c r="Q828" s="14" t="n">
        <x:v>46353</x:v>
      </x:c>
      <x:c r="R828" s="1" t="n">
        <x:f aca="0">MAX(0,DATE(2026,7,31)-Q828)</x:f>
        <x:v>0</x:v>
      </x:c>
      <x:c r="S828" s="1" t="n">
        <x:v>7</x:v>
      </x:c>
      <x:c r="T828" s="1" t="n">
        <x:v>2027</x:v>
      </x:c>
      <x:c r="U828" s="1" t="s">
        <x:v>1874</x:v>
      </x:c>
      <x:c r="V828" s="15" t="n">
        <x:v>2599.03</x:v>
      </x:c>
      <x:c r="W828" s="15" t="n">
        <x:v>2607.85</x:v>
      </x:c>
      <x:c r="X828" s="1" t="str">
        <x:f aca="0">G828&amp;" | "&amp;D828</x:f>
        <x:v>Helix-B02 | Vital Signs Monitor</x:v>
      </x:c>
      <x:c r="Y828" s="1" t="s">
        <x:v>1875</x:v>
      </x:c>
      <x:c r="Z828" s="11" t="b">
        <x:f aca="0">FALSE()</x:f>
        <x:v>0</x:v>
      </x:c>
    </x:row>
    <x:row r="829" ht="15" hidden="0" customHeight="1">
      <x:c r="A829" s="1" t="s">
        <x:v>1497</x:v>
      </x:c>
      <x:c r="B829" s="1" t="s">
        <x:v>4071</x:v>
      </x:c>
      <x:c r="C829" s="1" t="s">
        <x:v>4072</x:v>
      </x:c>
      <x:c r="D829" s="1" t="s">
        <x:v>1927</x:v>
      </x:c>
      <x:c r="E829" s="1" t="s">
        <x:v>1928</x:v>
      </x:c>
      <x:c r="F829" s="1" t="s">
        <x:v>1889</x:v>
      </x:c>
      <x:c r="G829" s="1" t="s">
        <x:v>2149</x:v>
      </x:c>
      <x:c r="H829" s="1" t="s">
        <x:v>1870</x:v>
      </x:c>
      <x:c r="I829" s="1" t="s">
        <x:v>1901</x:v>
      </x:c>
      <x:c r="J829" s="1" t="s">
        <x:v>1893</x:v>
      </x:c>
      <x:c r="K829" s="14" t="n">
        <x:v>44697</x:v>
      </x:c>
      <x:c r="L829" s="1" t="n">
        <x:f aca="0">ROUND((DATE(2026,7,31)-K829)/365.25,2)</x:f>
        <x:v>4.21</x:v>
      </x:c>
      <x:c r="M829" s="14" t="n">
        <x:v>45792</x:v>
      </x:c>
      <x:c r="N829" s="1" t="s">
        <x:v>1884</x:v>
      </x:c>
      <x:c r="O829" s="1" t="n">
        <x:v>365</x:v>
      </x:c>
      <x:c r="P829" s="14" t="n">
        <x:v>46135</x:v>
      </x:c>
      <x:c r="Q829" s="14" t="n">
        <x:v>46500</x:v>
      </x:c>
      <x:c r="R829" s="1" t="n">
        <x:f aca="0">MAX(0,DATE(2026,7,31)-Q829)</x:f>
        <x:v>0</x:v>
      </x:c>
      <x:c r="S829" s="1" t="n">
        <x:v>8</x:v>
      </x:c>
      <x:c r="T829" s="1" t="n">
        <x:v>2030</x:v>
      </x:c>
      <x:c r="U829" s="1" t="s">
        <x:v>2047</x:v>
      </x:c>
      <x:c r="V829" s="15" t="n">
        <x:v>7279.74</x:v>
      </x:c>
      <x:c r="W829" s="15" t="n">
        <x:v>10547.46</x:v>
      </x:c>
      <x:c r="X829" s="1" t="str">
        <x:f aca="0">G829&amp;" | "&amp;D829</x:f>
        <x:v>PulseWorks-B04 | Patient Monitor</x:v>
      </x:c>
      <x:c r="Y829" s="1" t="s">
        <x:v>1875</x:v>
      </x:c>
      <x:c r="Z829" s="11" t="b">
        <x:f aca="0">FALSE()</x:f>
        <x:v>0</x:v>
      </x:c>
    </x:row>
    <x:row r="830" ht="15" hidden="0" customHeight="1">
      <x:c r="A830" s="1" t="s">
        <x:v>4073</x:v>
      </x:c>
      <x:c r="B830" s="1" t="s">
        <x:v>4074</x:v>
      </x:c>
      <x:c r="C830" s="1" t="s">
        <x:v>4075</x:v>
      </x:c>
      <x:c r="D830" s="1" t="s">
        <x:v>1915</x:v>
      </x:c>
      <x:c r="E830" s="1" t="s">
        <x:v>1916</x:v>
      </x:c>
      <x:c r="F830" s="1" t="s">
        <x:v>1889</x:v>
      </x:c>
      <x:c r="G830" s="1" t="s">
        <x:v>2302</x:v>
      </x:c>
      <x:c r="H830" s="1" t="s">
        <x:v>1870</x:v>
      </x:c>
      <x:c r="I830" s="1" t="s">
        <x:v>1901</x:v>
      </x:c>
      <x:c r="J830" s="1" t="s">
        <x:v>1902</x:v>
      </x:c>
      <x:c r="K830" s="14" t="n">
        <x:v>44754</x:v>
      </x:c>
      <x:c r="L830" s="1" t="n">
        <x:f aca="0">ROUND((DATE(2026,7,31)-K830)/365.25,2)</x:f>
        <x:v>4.05</x:v>
      </x:c>
      <x:c r="M830" s="14" t="n">
        <x:v>45849</x:v>
      </x:c>
      <x:c r="N830" s="1" t="s">
        <x:v>1873</x:v>
      </x:c>
      <x:c r="O830" s="1" t="n">
        <x:v>180</x:v>
      </x:c>
      <x:c r="P830" s="14" t="n">
        <x:v>46093</x:v>
      </x:c>
      <x:c r="Q830" s="14" t="n">
        <x:v>46273</x:v>
      </x:c>
      <x:c r="R830" s="1" t="n">
        <x:f aca="0">MAX(0,DATE(2026,7,31)-Q830)</x:f>
        <x:v>0</x:v>
      </x:c>
      <x:c r="S830" s="1" t="n">
        <x:v>10</x:v>
      </x:c>
      <x:c r="T830" s="1" t="n">
        <x:v>2032</x:v>
      </x:c>
      <x:c r="U830" s="1" t="s">
        <x:v>1874</x:v>
      </x:c>
      <x:c r="V830" s="15" t="n">
        <x:v>28306.47</x:v>
      </x:c>
      <x:c r="W830" s="15" t="n">
        <x:v>28306.47</x:v>
      </x:c>
      <x:c r="X830" s="1" t="str">
        <x:f aca="0">G830&amp;" | "&amp;D830</x:f>
        <x:v>PulseWorks-A01 | Ventilator</x:v>
      </x:c>
      <x:c r="Y830" s="1" t="s">
        <x:v>1885</x:v>
      </x:c>
      <x:c r="Z830" s="11" t="b">
        <x:f aca="0">FALSE()</x:f>
        <x:v>0</x:v>
      </x:c>
    </x:row>
    <x:row r="831" ht="15" hidden="0" customHeight="1">
      <x:c r="A831" s="1" t="s">
        <x:v>4076</x:v>
      </x:c>
      <x:c r="B831" s="1" t="s">
        <x:v>4077</x:v>
      </x:c>
      <x:c r="C831" s="1" t="s">
        <x:v>4078</x:v>
      </x:c>
      <x:c r="D831" s="1" t="s">
        <x:v>1915</x:v>
      </x:c>
      <x:c r="E831" s="1" t="s">
        <x:v>1916</x:v>
      </x:c>
      <x:c r="F831" s="1" t="s">
        <x:v>1889</x:v>
      </x:c>
      <x:c r="G831" s="1" t="s">
        <x:v>1954</x:v>
      </x:c>
      <x:c r="H831" s="1" t="s">
        <x:v>1911</x:v>
      </x:c>
      <x:c r="I831" s="1" t="s">
        <x:v>1871</x:v>
      </x:c>
      <x:c r="J831" s="1" t="s">
        <x:v>1902</x:v>
      </x:c>
      <x:c r="K831" s="14" t="n">
        <x:v>45388</x:v>
      </x:c>
      <x:c r="L831" s="1" t="n">
        <x:f aca="0">ROUND((DATE(2026,7,31)-K831)/365.25,2)</x:f>
        <x:v>2.32</x:v>
      </x:c>
      <x:c r="M831" s="14" t="n">
        <x:v>46483</x:v>
      </x:c>
      <x:c r="N831" s="1" t="s">
        <x:v>1884</x:v>
      </x:c>
      <x:c r="O831" s="1" t="n">
        <x:v>365</x:v>
      </x:c>
      <x:c r="P831" s="14" t="n">
        <x:v>46202</x:v>
      </x:c>
      <x:c r="Q831" s="14" t="n">
        <x:v>46567</x:v>
      </x:c>
      <x:c r="R831" s="1" t="n">
        <x:f aca="0">MAX(0,DATE(2026,7,31)-Q831)</x:f>
        <x:v>0</x:v>
      </x:c>
      <x:c r="S831" s="1" t="n">
        <x:v>10</x:v>
      </x:c>
      <x:c r="T831" s="1" t="n">
        <x:v>2034</x:v>
      </x:c>
      <x:c r="U831" s="1" t="s">
        <x:v>1874</x:v>
      </x:c>
      <x:c r="V831" s="15" t="n">
        <x:v>28632.83</x:v>
      </x:c>
      <x:c r="W831" s="15" t="n">
        <x:v>28632.83</x:v>
      </x:c>
      <x:c r="X831" s="1" t="str">
        <x:f aca="0">G831&amp;" | "&amp;D831</x:f>
        <x:v>PulseWorks-A04 | Ventilator</x:v>
      </x:c>
      <x:c r="Y831" s="1" t="s">
        <x:v>1885</x:v>
      </x:c>
      <x:c r="Z831" s="11" t="b">
        <x:f aca="0">FALSE()</x:f>
        <x:v>0</x:v>
      </x:c>
    </x:row>
    <x:row r="832" ht="15" hidden="0" customHeight="1">
      <x:c r="A832" s="1" t="s">
        <x:v>4079</x:v>
      </x:c>
      <x:c r="B832" s="1" t="s">
        <x:v>4080</x:v>
      </x:c>
      <x:c r="C832" s="1" t="s">
        <x:v>4081</x:v>
      </x:c>
      <x:c r="D832" s="1" t="s">
        <x:v>1933</x:v>
      </x:c>
      <x:c r="E832" s="1" t="s">
        <x:v>1934</x:v>
      </x:c>
      <x:c r="F832" s="1" t="s">
        <x:v>1889</x:v>
      </x:c>
      <x:c r="G832" s="1" t="s">
        <x:v>2149</x:v>
      </x:c>
      <x:c r="H832" s="1" t="s">
        <x:v>1870</x:v>
      </x:c>
      <x:c r="I832" s="1" t="s">
        <x:v>1968</x:v>
      </x:c>
      <x:c r="J832" s="1" t="s">
        <x:v>1893</x:v>
      </x:c>
      <x:c r="K832" s="14" t="n">
        <x:v>45313</x:v>
      </x:c>
      <x:c r="L832" s="1" t="n">
        <x:f aca="0">ROUND((DATE(2026,7,31)-K832)/365.25,2)</x:f>
        <x:v>2.52</x:v>
      </x:c>
      <x:c r="M832" s="14" t="n">
        <x:v>46408</x:v>
      </x:c>
      <x:c r="N832" s="1" t="s">
        <x:v>1884</x:v>
      </x:c>
      <x:c r="O832" s="1" t="n">
        <x:v>180</x:v>
      </x:c>
      <x:c r="P832" s="14" t="n">
        <x:v>46039</x:v>
      </x:c>
      <x:c r="Q832" s="14" t="n">
        <x:v>46219</x:v>
      </x:c>
      <x:c r="R832" s="1" t="n">
        <x:f aca="0">MAX(0,DATE(2026,7,31)-Q832)</x:f>
        <x:v>15</x:v>
      </x:c>
      <x:c r="S832" s="1" t="n">
        <x:v>9</x:v>
      </x:c>
      <x:c r="T832" s="1" t="n">
        <x:v>2033</x:v>
      </x:c>
      <x:c r="U832" s="1" t="s">
        <x:v>1874</x:v>
      </x:c>
      <x:c r="V832" s="15" t="n">
        <x:v>1924.95</x:v>
      </x:c>
      <x:c r="W832" s="15" t="n">
        <x:v>1924.95</x:v>
      </x:c>
      <x:c r="X832" s="1" t="str">
        <x:f aca="0">G832&amp;" | "&amp;D832</x:f>
        <x:v>PulseWorks-B04 | Suction Pump</x:v>
      </x:c>
      <x:c r="Y832" s="1" t="s">
        <x:v>1885</x:v>
      </x:c>
      <x:c r="Z832" s="11" t="b">
        <x:f aca="0">FALSE()</x:f>
        <x:v>0</x:v>
      </x:c>
    </x:row>
    <x:row r="833" ht="15" hidden="0" customHeight="1">
      <x:c r="A833" s="1" t="s">
        <x:v>1500</x:v>
      </x:c>
      <x:c r="B833" s="1" t="s">
        <x:v>4082</x:v>
      </x:c>
      <x:c r="C833" s="1" t="s">
        <x:v>4083</x:v>
      </x:c>
      <x:c r="D833" s="1" t="s">
        <x:v>2010</x:v>
      </x:c>
      <x:c r="E833" s="1" t="s">
        <x:v>1928</x:v>
      </x:c>
      <x:c r="F833" s="1" t="s">
        <x:v>1881</x:v>
      </x:c>
      <x:c r="G833" s="1" t="s">
        <x:v>2274</x:v>
      </x:c>
      <x:c r="H833" s="1" t="s">
        <x:v>1870</x:v>
      </x:c>
      <x:c r="I833" s="1" t="s">
        <x:v>1919</x:v>
      </x:c>
      <x:c r="J833" s="1" t="s">
        <x:v>1893</x:v>
      </x:c>
      <x:c r="K833" s="14" t="n">
        <x:v>44824</x:v>
      </x:c>
      <x:c r="L833" s="1" t="n">
        <x:f aca="0">ROUND((DATE(2026,7,31)-K833)/365.25,2)</x:f>
        <x:v>3.86</x:v>
      </x:c>
      <x:c r="M833" s="14" t="n">
        <x:v>45919</x:v>
      </x:c>
      <x:c r="N833" s="1" t="s">
        <x:v>1873</x:v>
      </x:c>
      <x:c r="O833" s="1" t="n">
        <x:v>180</x:v>
      </x:c>
      <x:c r="P833" s="14" t="n">
        <x:v>46167</x:v>
      </x:c>
      <x:c r="Q833" s="14" t="n">
        <x:v>46347</x:v>
      </x:c>
      <x:c r="R833" s="1" t="n">
        <x:f aca="0">MAX(0,DATE(2026,7,31)-Q833)</x:f>
        <x:v>0</x:v>
      </x:c>
      <x:c r="S833" s="1" t="n">
        <x:v>7</x:v>
      </x:c>
      <x:c r="T833" s="1" t="n">
        <x:v>2029</x:v>
      </x:c>
      <x:c r="U833" s="1" t="s">
        <x:v>1874</x:v>
      </x:c>
      <x:c r="V833" s="15" t="n">
        <x:v>2635.33</x:v>
      </x:c>
      <x:c r="W833" s="15" t="n">
        <x:v>2635.33</x:v>
      </x:c>
      <x:c r="X833" s="1" t="str">
        <x:f aca="0">G833&amp;" | "&amp;D833</x:f>
        <x:v>Helix-C04 | Vital Signs Monitor</x:v>
      </x:c>
      <x:c r="Y833" s="1" t="s">
        <x:v>1875</x:v>
      </x:c>
      <x:c r="Z833" s="11" t="b">
        <x:f aca="0">FALSE()</x:f>
        <x:v>0</x:v>
      </x:c>
    </x:row>
    <x:row r="834" ht="15" hidden="0" customHeight="1">
      <x:c r="A834" s="1" t="s">
        <x:v>1501</x:v>
      </x:c>
      <x:c r="B834" s="1" t="s">
        <x:v>4084</x:v>
      </x:c>
      <x:c r="C834" s="1" t="s">
        <x:v>4085</x:v>
      </x:c>
      <x:c r="D834" s="1" t="s">
        <x:v>1888</x:v>
      </x:c>
      <x:c r="E834" s="1" t="s">
        <x:v>1880</x:v>
      </x:c>
      <x:c r="F834" s="1" t="s">
        <x:v>1889</x:v>
      </x:c>
      <x:c r="G834" s="1" t="s">
        <x:v>2097</x:v>
      </x:c>
      <x:c r="H834" s="1" t="s">
        <x:v>1911</x:v>
      </x:c>
      <x:c r="I834" s="1" t="s">
        <x:v>1994</x:v>
      </x:c>
      <x:c r="J834" s="1" t="s">
        <x:v>1902</x:v>
      </x:c>
      <x:c r="K834" s="14" t="n">
        <x:v>45767</x:v>
      </x:c>
      <x:c r="L834" s="1" t="n">
        <x:f aca="0">ROUND((DATE(2026,7,31)-K834)/365.25,2)</x:f>
        <x:v>1.28</x:v>
      </x:c>
      <x:c r="M834" s="14" t="n">
        <x:v>46862</x:v>
      </x:c>
      <x:c r="N834" s="1" t="s">
        <x:v>1884</x:v>
      </x:c>
      <x:c r="O834" s="1" t="n">
        <x:v>365</x:v>
      </x:c>
      <x:c r="P834" s="14" t="n">
        <x:v>45860</x:v>
      </x:c>
      <x:c r="Q834" s="14" t="n">
        <x:v>46225</x:v>
      </x:c>
      <x:c r="R834" s="1" t="n">
        <x:f aca="0">MAX(0,DATE(2026,7,31)-Q834)</x:f>
        <x:v>9</x:v>
      </x:c>
      <x:c r="S834" s="1" t="n">
        <x:v>9</x:v>
      </x:c>
      <x:c r="T834" s="1" t="n">
        <x:v>2034</x:v>
      </x:c>
      <x:c r="U834" s="1" t="s">
        <x:v>1874</x:v>
      </x:c>
      <x:c r="V834" s="15" t="n">
        <x:v>3109.12</x:v>
      </x:c>
      <x:c r="W834" s="15" t="n">
        <x:v>3935.58</x:v>
      </x:c>
      <x:c r="X834" s="1" t="str">
        <x:f aca="0">G834&amp;" | "&amp;D834</x:f>
        <x:v>PulseWorks-B03 | Infusion Pump</x:v>
      </x:c>
      <x:c r="Y834" s="1" t="s">
        <x:v>1875</x:v>
      </x:c>
      <x:c r="Z834" s="11" t="b">
        <x:f aca="0">FALSE()</x:f>
        <x:v>0</x:v>
      </x:c>
    </x:row>
    <x:row r="835" ht="15" hidden="0" customHeight="1">
      <x:c r="A835" s="1" t="s">
        <x:v>4086</x:v>
      </x:c>
      <x:c r="B835" s="1" t="s">
        <x:v>4087</x:v>
      </x:c>
      <x:c r="C835" s="1" t="s">
        <x:v>4088</x:v>
      </x:c>
      <x:c r="D835" s="1" t="s">
        <x:v>1927</x:v>
      </x:c>
      <x:c r="E835" s="1" t="s">
        <x:v>1928</x:v>
      </x:c>
      <x:c r="F835" s="1" t="s">
        <x:v>1868</x:v>
      </x:c>
      <x:c r="G835" s="1" t="s">
        <x:v>2561</x:v>
      </x:c>
      <x:c r="H835" s="1" t="s">
        <x:v>1911</x:v>
      </x:c>
      <x:c r="I835" s="1" t="s">
        <x:v>1883</x:v>
      </x:c>
      <x:c r="J835" s="1" t="s">
        <x:v>1902</x:v>
      </x:c>
      <x:c r="K835" s="14" t="n">
        <x:v>44685</x:v>
      </x:c>
      <x:c r="L835" s="1" t="n">
        <x:f aca="0">ROUND((DATE(2026,7,31)-K835)/365.25,2)</x:f>
        <x:v>4.24</x:v>
      </x:c>
      <x:c r="M835" s="14" t="n">
        <x:v>45780</x:v>
      </x:c>
      <x:c r="N835" s="1" t="s">
        <x:v>1873</x:v>
      </x:c>
      <x:c r="O835" s="1" t="n">
        <x:v>180</x:v>
      </x:c>
      <x:c r="P835" s="14" t="n">
        <x:v>46114</x:v>
      </x:c>
      <x:c r="Q835" s="14" t="n">
        <x:v>46294</x:v>
      </x:c>
      <x:c r="R835" s="1" t="n">
        <x:f aca="0">MAX(0,DATE(2026,7,31)-Q835)</x:f>
        <x:v>0</x:v>
      </x:c>
      <x:c r="S835" s="1" t="n">
        <x:v>8</x:v>
      </x:c>
      <x:c r="T835" s="1" t="n">
        <x:v>2030</x:v>
      </x:c>
      <x:c r="U835" s="1" t="s">
        <x:v>1874</x:v>
      </x:c>
      <x:c r="V835" s="15" t="n">
        <x:v>9267.6</x:v>
      </x:c>
      <x:c r="W835" s="15" t="n">
        <x:v>9592.77</x:v>
      </x:c>
      <x:c r="X835" s="1" t="str">
        <x:f aca="0">G835&amp;" | "&amp;D835</x:f>
        <x:v>NovaCare-A01 | Patient Monitor</x:v>
      </x:c>
      <x:c r="Y835" s="1" t="s">
        <x:v>1885</x:v>
      </x:c>
      <x:c r="Z835" s="11" t="b">
        <x:f aca="0">FALSE()</x:f>
        <x:v>0</x:v>
      </x:c>
    </x:row>
    <x:row r="836" ht="15" hidden="0" customHeight="1">
      <x:c r="A836" s="1" t="s">
        <x:v>1503</x:v>
      </x:c>
      <x:c r="B836" s="1" t="s">
        <x:v>4089</x:v>
      </x:c>
      <x:c r="C836" s="1" t="s">
        <x:v>4090</x:v>
      </x:c>
      <x:c r="D836" s="1" t="s">
        <x:v>1945</x:v>
      </x:c>
      <x:c r="E836" s="1" t="s">
        <x:v>1880</x:v>
      </x:c>
      <x:c r="F836" s="1" t="s">
        <x:v>1899</x:v>
      </x:c>
      <x:c r="G836" s="1" t="s">
        <x:v>2878</x:v>
      </x:c>
      <x:c r="H836" s="1" t="s">
        <x:v>1911</x:v>
      </x:c>
      <x:c r="I836" s="1" t="s">
        <x:v>1941</x:v>
      </x:c>
      <x:c r="J836" s="1" t="s">
        <x:v>1902</x:v>
      </x:c>
      <x:c r="K836" s="14" t="n">
        <x:v>45353</x:v>
      </x:c>
      <x:c r="L836" s="1" t="n">
        <x:f aca="0">ROUND((DATE(2026,7,31)-K836)/365.25,2)</x:f>
        <x:v>2.41</x:v>
      </x:c>
      <x:c r="M836" s="14" t="n">
        <x:v>46448</x:v>
      </x:c>
      <x:c r="N836" s="1" t="s">
        <x:v>1907</x:v>
      </x:c>
      <x:c r="O836" s="1" t="n">
        <x:v>180</x:v>
      </x:c>
      <x:c r="P836" s="14" t="n">
        <x:v>46155</x:v>
      </x:c>
      <x:c r="Q836" s="14" t="n">
        <x:v>46335</x:v>
      </x:c>
      <x:c r="R836" s="1" t="n">
        <x:f aca="0">MAX(0,DATE(2026,7,31)-Q836)</x:f>
        <x:v>0</x:v>
      </x:c>
      <x:c r="S836" s="1" t="n">
        <x:v>9</x:v>
      </x:c>
      <x:c r="T836" s="1" t="n">
        <x:v>2033</x:v>
      </x:c>
      <x:c r="U836" s="1" t="s">
        <x:v>1874</x:v>
      </x:c>
      <x:c r="V836" s="15" t="n">
        <x:v>2860.7</x:v>
      </x:c>
      <x:c r="W836" s="15" t="n">
        <x:v>3014.47</x:v>
      </x:c>
      <x:c r="X836" s="1" t="str">
        <x:f aca="0">G836&amp;" | "&amp;D836</x:f>
        <x:v>MedAxis-C01 | Syringe Pump</x:v>
      </x:c>
      <x:c r="Y836" s="1" t="s">
        <x:v>1875</x:v>
      </x:c>
      <x:c r="Z836" s="11" t="b">
        <x:f aca="0">FALSE()</x:f>
        <x:v>0</x:v>
      </x:c>
    </x:row>
    <x:row r="837" ht="15" hidden="0" customHeight="1">
      <x:c r="A837" s="1" t="s">
        <x:v>4091</x:v>
      </x:c>
      <x:c r="B837" s="1" t="s">
        <x:v>4092</x:v>
      </x:c>
      <x:c r="C837" s="1" t="s">
        <x:v>4093</x:v>
      </x:c>
      <x:c r="D837" s="1" t="s">
        <x:v>1949</x:v>
      </x:c>
      <x:c r="E837" s="1" t="s">
        <x:v>1916</x:v>
      </x:c>
      <x:c r="F837" s="1" t="s">
        <x:v>1899</x:v>
      </x:c>
      <x:c r="G837" s="1" t="s">
        <x:v>1906</x:v>
      </x:c>
      <x:c r="H837" s="1" t="s">
        <x:v>1911</x:v>
      </x:c>
      <x:c r="I837" s="1" t="s">
        <x:v>1871</x:v>
      </x:c>
      <x:c r="J837" s="1" t="s">
        <x:v>1893</x:v>
      </x:c>
      <x:c r="K837" s="14" t="n">
        <x:v>45295</x:v>
      </x:c>
      <x:c r="L837" s="1" t="n">
        <x:f aca="0">ROUND((DATE(2026,7,31)-K837)/365.25,2)</x:f>
        <x:v>2.57</x:v>
      </x:c>
      <x:c r="M837" s="14" t="n">
        <x:v>46390</x:v>
      </x:c>
      <x:c r="N837" s="1" t="s">
        <x:v>1884</x:v>
      </x:c>
      <x:c r="O837" s="1" t="n">
        <x:v>365</x:v>
      </x:c>
      <x:c r="P837" s="14" t="n">
        <x:v>46132</x:v>
      </x:c>
      <x:c r="Q837" s="14" t="n">
        <x:v>46497</x:v>
      </x:c>
      <x:c r="R837" s="1" t="n">
        <x:f aca="0">MAX(0,DATE(2026,7,31)-Q837)</x:f>
        <x:v>0</x:v>
      </x:c>
      <x:c r="S837" s="1" t="n">
        <x:v>10</x:v>
      </x:c>
      <x:c r="T837" s="1" t="n">
        <x:v>2034</x:v>
      </x:c>
      <x:c r="U837" s="1" t="s">
        <x:v>1874</x:v>
      </x:c>
      <x:c r="V837" s="15" t="n">
        <x:v>18498.73</x:v>
      </x:c>
      <x:c r="W837" s="15" t="n">
        <x:v>19632.24</x:v>
      </x:c>
      <x:c r="X837" s="1" t="str">
        <x:f aca="0">G837&amp;" | "&amp;D837</x:f>
        <x:v>MedAxis-B04 | Neonatal Incubator</x:v>
      </x:c>
      <x:c r="Y837" s="1" t="s">
        <x:v>1885</x:v>
      </x:c>
      <x:c r="Z837" s="11" t="b">
        <x:f aca="0">FALSE()</x:f>
        <x:v>0</x:v>
      </x:c>
    </x:row>
    <x:row r="838" ht="15" hidden="0" customHeight="1">
      <x:c r="A838" s="1" t="s">
        <x:v>1504</x:v>
      </x:c>
      <x:c r="B838" s="1" t="s">
        <x:v>4094</x:v>
      </x:c>
      <x:c r="C838" s="1" t="s">
        <x:v>4095</x:v>
      </x:c>
      <x:c r="D838" s="1" t="s">
        <x:v>1933</x:v>
      </x:c>
      <x:c r="E838" s="1" t="s">
        <x:v>1934</x:v>
      </x:c>
      <x:c r="F838" s="1" t="s">
        <x:v>1868</x:v>
      </x:c>
      <x:c r="G838" s="1" t="s">
        <x:v>2215</x:v>
      </x:c>
      <x:c r="H838" s="1" t="s">
        <x:v>1891</x:v>
      </x:c>
      <x:c r="I838" s="1" t="s">
        <x:v>1968</x:v>
      </x:c>
      <x:c r="J838" s="1" t="s">
        <x:v>1872</x:v>
      </x:c>
      <x:c r="K838" s="14" t="n">
        <x:v>45194</x:v>
      </x:c>
      <x:c r="L838" s="1" t="n">
        <x:f aca="0">ROUND((DATE(2026,7,31)-K838)/365.25,2)</x:f>
        <x:v>2.85</x:v>
      </x:c>
      <x:c r="M838" s="14" t="n">
        <x:v>46289</x:v>
      </x:c>
      <x:c r="N838" s="1" t="s">
        <x:v>1884</x:v>
      </x:c>
      <x:c r="O838" s="1" t="n">
        <x:v>180</x:v>
      </x:c>
      <x:c r="P838" s="14" t="n">
        <x:v>46227</x:v>
      </x:c>
      <x:c r="Q838" s="14" t="n">
        <x:v>46407</x:v>
      </x:c>
      <x:c r="R838" s="1" t="n">
        <x:f aca="0">MAX(0,DATE(2026,7,31)-Q838)</x:f>
        <x:v>0</x:v>
      </x:c>
      <x:c r="S838" s="1" t="n">
        <x:v>8</x:v>
      </x:c>
      <x:c r="T838" s="1" t="n">
        <x:v>2031</x:v>
      </x:c>
      <x:c r="U838" s="1" t="s">
        <x:v>1874</x:v>
      </x:c>
      <x:c r="V838" s="15" t="n">
        <x:v>1758.65</x:v>
      </x:c>
      <x:c r="W838" s="15" t="n">
        <x:v>1777.9</x:v>
      </x:c>
      <x:c r="X838" s="1" t="str">
        <x:f aca="0">G838&amp;" | "&amp;D838</x:f>
        <x:v>NovaCare-C01 | Suction Pump</x:v>
      </x:c>
      <x:c r="Y838" s="1" t="s">
        <x:v>1875</x:v>
      </x:c>
      <x:c r="Z838" s="11" t="b">
        <x:f aca="0">FALSE()</x:f>
        <x:v>0</x:v>
      </x:c>
    </x:row>
    <x:row r="839" ht="15" hidden="0" customHeight="1">
      <x:c r="A839" s="1" t="s">
        <x:v>1793</x:v>
      </x:c>
      <x:c r="B839" s="1" t="s">
        <x:v>4096</x:v>
      </x:c>
      <x:c r="C839" s="1" t="s">
        <x:v>4097</x:v>
      </x:c>
      <x:c r="D839" s="1" t="s">
        <x:v>1927</x:v>
      </x:c>
      <x:c r="E839" s="1" t="s">
        <x:v>1928</x:v>
      </x:c>
      <x:c r="F839" s="1" t="s">
        <x:v>1881</x:v>
      </x:c>
      <x:c r="G839" s="1" t="s">
        <x:v>1982</x:v>
      </x:c>
      <x:c r="H839" s="1" t="s">
        <x:v>1911</x:v>
      </x:c>
      <x:c r="I839" s="1" t="s">
        <x:v>1919</x:v>
      </x:c>
      <x:c r="J839" s="1" t="s">
        <x:v>1893</x:v>
      </x:c>
      <x:c r="K839" s="14" t="n">
        <x:v>45524</x:v>
      </x:c>
      <x:c r="L839" s="1" t="n">
        <x:f aca="0">ROUND((DATE(2026,7,31)-K839)/365.25,2)</x:f>
        <x:v>1.94</x:v>
      </x:c>
      <x:c r="M839" s="14" t="n">
        <x:v>46619</x:v>
      </x:c>
      <x:c r="N839" s="1" t="s">
        <x:v>1873</x:v>
      </x:c>
      <x:c r="O839" s="1" t="n">
        <x:v>180</x:v>
      </x:c>
      <x:c r="P839" s="14" t="n">
        <x:v>46065</x:v>
      </x:c>
      <x:c r="Q839" s="14" t="n">
        <x:v>46245</x:v>
      </x:c>
      <x:c r="R839" s="1" t="n">
        <x:f aca="0">MAX(0,DATE(2026,7,31)-Q839)</x:f>
        <x:v>0</x:v>
      </x:c>
      <x:c r="S839" s="1" t="n">
        <x:v>8</x:v>
      </x:c>
      <x:c r="T839" s="1" t="n">
        <x:v>2032</x:v>
      </x:c>
      <x:c r="U839" s="1" t="s">
        <x:v>1874</x:v>
      </x:c>
      <x:c r="V839" s="15" t="n">
        <x:v>9375.31</x:v>
      </x:c>
      <x:c r="W839" s="15" t="n">
        <x:v>10411.48</x:v>
      </x:c>
      <x:c r="X839" s="1" t="str">
        <x:f aca="0">G839&amp;" | "&amp;D839</x:f>
        <x:v>Helix-A04 | Patient Monitor</x:v>
      </x:c>
      <x:c r="Y839" s="1" t="s">
        <x:v>1885</x:v>
      </x:c>
      <x:c r="Z839" s="11" t="b">
        <x:f aca="0">FALSE()</x:f>
        <x:v>0</x:v>
      </x:c>
    </x:row>
    <x:row r="840" ht="15" hidden="0" customHeight="1">
      <x:c r="A840" s="1" t="s">
        <x:v>4098</x:v>
      </x:c>
      <x:c r="B840" s="1" t="s">
        <x:v>4099</x:v>
      </x:c>
      <x:c r="C840" s="1" t="s">
        <x:v>4100</x:v>
      </x:c>
      <x:c r="D840" s="1" t="s">
        <x:v>1945</x:v>
      </x:c>
      <x:c r="E840" s="1" t="s">
        <x:v>1880</x:v>
      </x:c>
      <x:c r="F840" s="1" t="s">
        <x:v>1917</x:v>
      </x:c>
      <x:c r="G840" s="1" t="s">
        <x:v>2075</x:v>
      </x:c>
      <x:c r="H840" s="1" t="s">
        <x:v>1891</x:v>
      </x:c>
      <x:c r="I840" s="1" t="s">
        <x:v>1901</x:v>
      </x:c>
      <x:c r="J840" s="1" t="s">
        <x:v>1902</x:v>
      </x:c>
      <x:c r="K840" s="14" t="n">
        <x:v>45117</x:v>
      </x:c>
      <x:c r="L840" s="1" t="n">
        <x:f aca="0">ROUND((DATE(2026,7,31)-K840)/365.25,2)</x:f>
        <x:v>3.06</x:v>
      </x:c>
      <x:c r="M840" s="14" t="n">
        <x:v>46212</x:v>
      </x:c>
      <x:c r="N840" s="1" t="s">
        <x:v>1884</x:v>
      </x:c>
      <x:c r="O840" s="1" t="n">
        <x:v>365</x:v>
      </x:c>
      <x:c r="P840" s="14" t="n">
        <x:v>46000</x:v>
      </x:c>
      <x:c r="Q840" s="14" t="n">
        <x:v>46365</x:v>
      </x:c>
      <x:c r="R840" s="1" t="n">
        <x:f aca="0">MAX(0,DATE(2026,7,31)-Q840)</x:f>
        <x:v>0</x:v>
      </x:c>
      <x:c r="S840" s="1" t="n">
        <x:v>9</x:v>
      </x:c>
      <x:c r="T840" s="1" t="n">
        <x:v>2032</x:v>
      </x:c>
      <x:c r="U840" s="1" t="s">
        <x:v>1959</x:v>
      </x:c>
      <x:c r="V840" s="15" t="n">
        <x:v>2869.8</x:v>
      </x:c>
      <x:c r="W840" s="15" t="n">
        <x:v>3106.87</x:v>
      </x:c>
      <x:c r="X840" s="1" t="str">
        <x:f aca="0">G840&amp;" | "&amp;D840</x:f>
        <x:v>Apex-A04 | Syringe Pump</x:v>
      </x:c>
      <x:c r="Y840" s="1" t="s">
        <x:v>1885</x:v>
      </x:c>
      <x:c r="Z840" s="11" t="b">
        <x:f aca="0">FALSE()</x:f>
        <x:v>0</x:v>
      </x:c>
    </x:row>
    <x:row r="841" ht="15" hidden="0" customHeight="1">
      <x:c r="A841" s="1" t="s">
        <x:v>1505</x:v>
      </x:c>
      <x:c r="B841" s="1" t="s">
        <x:v>4101</x:v>
      </x:c>
      <x:c r="C841" s="1" t="s">
        <x:v>4102</x:v>
      </x:c>
      <x:c r="D841" s="1" t="s">
        <x:v>1888</x:v>
      </x:c>
      <x:c r="E841" s="1" t="s">
        <x:v>1880</x:v>
      </x:c>
      <x:c r="F841" s="1" t="s">
        <x:v>1963</x:v>
      </x:c>
      <x:c r="G841" s="1" t="s">
        <x:v>2433</x:v>
      </x:c>
      <x:c r="H841" s="1" t="s">
        <x:v>1911</x:v>
      </x:c>
      <x:c r="I841" s="1" t="s">
        <x:v>1983</x:v>
      </x:c>
      <x:c r="J841" s="1" t="s">
        <x:v>1893</x:v>
      </x:c>
      <x:c r="K841" s="14" t="n">
        <x:v>44973</x:v>
      </x:c>
      <x:c r="L841" s="1" t="n">
        <x:f aca="0">ROUND((DATE(2026,7,31)-K841)/365.25,2)</x:f>
        <x:v>3.45</x:v>
      </x:c>
      <x:c r="M841" s="14" t="n">
        <x:v>46068</x:v>
      </x:c>
      <x:c r="N841" s="1" t="s">
        <x:v>1884</x:v>
      </x:c>
      <x:c r="O841" s="1" t="n">
        <x:v>180</x:v>
      </x:c>
      <x:c r="P841" s="14" t="n">
        <x:v>46119</x:v>
      </x:c>
      <x:c r="Q841" s="14" t="n">
        <x:v>46299</x:v>
      </x:c>
      <x:c r="R841" s="1" t="n">
        <x:f aca="0">MAX(0,DATE(2026,7,31)-Q841)</x:f>
        <x:v>0</x:v>
      </x:c>
      <x:c r="S841" s="1" t="n">
        <x:v>8</x:v>
      </x:c>
      <x:c r="T841" s="1" t="n">
        <x:v>2031</x:v>
      </x:c>
      <x:c r="U841" s="1" t="s">
        <x:v>1874</x:v>
      </x:c>
      <x:c r="V841" s="15" t="n">
        <x:v>3004.52</x:v>
      </x:c>
      <x:c r="W841" s="15" t="n">
        <x:v>3472.88</x:v>
      </x:c>
      <x:c r="X841" s="1" t="str">
        <x:f aca="0">G841&amp;" | "&amp;D841</x:f>
        <x:v>ClinTech-B02 | Infusion Pump</x:v>
      </x:c>
      <x:c r="Y841" s="1" t="s">
        <x:v>1875</x:v>
      </x:c>
      <x:c r="Z841" s="11" t="b">
        <x:f aca="0">FALSE()</x:f>
        <x:v>0</x:v>
      </x:c>
    </x:row>
    <x:row r="842" ht="15" hidden="0" customHeight="1">
      <x:c r="A842" s="1" t="s">
        <x:v>1506</x:v>
      </x:c>
      <x:c r="B842" s="1" t="s">
        <x:v>4103</x:v>
      </x:c>
      <x:c r="C842" s="1" t="s">
        <x:v>4104</x:v>
      </x:c>
      <x:c r="D842" s="1" t="s">
        <x:v>1915</x:v>
      </x:c>
      <x:c r="E842" s="1" t="s">
        <x:v>1916</x:v>
      </x:c>
      <x:c r="F842" s="1" t="s">
        <x:v>1917</x:v>
      </x:c>
      <x:c r="G842" s="1" t="s">
        <x:v>2003</x:v>
      </x:c>
      <x:c r="H842" s="1" t="s">
        <x:v>1911</x:v>
      </x:c>
      <x:c r="I842" s="1" t="s">
        <x:v>1919</x:v>
      </x:c>
      <x:c r="J842" s="1" t="s">
        <x:v>1902</x:v>
      </x:c>
      <x:c r="K842" s="14" t="n">
        <x:v>43772</x:v>
      </x:c>
      <x:c r="L842" s="1" t="n">
        <x:f aca="0">ROUND((DATE(2026,7,31)-K842)/365.25,2)</x:f>
        <x:v>6.74</x:v>
      </x:c>
      <x:c r="M842" s="14" t="n">
        <x:v>44867</x:v>
      </x:c>
      <x:c r="N842" s="1" t="s">
        <x:v>1907</x:v>
      </x:c>
      <x:c r="O842" s="1" t="n">
        <x:v>365</x:v>
      </x:c>
      <x:c r="P842" s="14" t="n">
        <x:v>46074</x:v>
      </x:c>
      <x:c r="Q842" s="14" t="n">
        <x:v>46439</x:v>
      </x:c>
      <x:c r="R842" s="1" t="n">
        <x:f aca="0">MAX(0,DATE(2026,7,31)-Q842)</x:f>
        <x:v>0</x:v>
      </x:c>
      <x:c r="S842" s="1" t="n">
        <x:v>11</x:v>
      </x:c>
      <x:c r="T842" s="1" t="n">
        <x:v>2030</x:v>
      </x:c>
      <x:c r="U842" s="1" t="s">
        <x:v>1874</x:v>
      </x:c>
      <x:c r="V842" s="15" t="n">
        <x:v>25212.12</x:v>
      </x:c>
      <x:c r="W842" s="15" t="n">
        <x:v>32679.82</x:v>
      </x:c>
      <x:c r="X842" s="1" t="str">
        <x:f aca="0">G842&amp;" | "&amp;D842</x:f>
        <x:v>Apex-C03 | Ventilator</x:v>
      </x:c>
      <x:c r="Y842" s="1" t="s">
        <x:v>1875</x:v>
      </x:c>
      <x:c r="Z842" s="11" t="b">
        <x:f aca="0">FALSE()</x:f>
        <x:v>0</x:v>
      </x:c>
    </x:row>
    <x:row r="843" ht="15" hidden="0" customHeight="1">
      <x:c r="A843" s="1" t="s">
        <x:v>1507</x:v>
      </x:c>
      <x:c r="B843" s="1" t="s">
        <x:v>4105</x:v>
      </x:c>
      <x:c r="C843" s="1" t="s">
        <x:v>4106</x:v>
      </x:c>
      <x:c r="D843" s="1" t="s">
        <x:v>1915</x:v>
      </x:c>
      <x:c r="E843" s="1" t="s">
        <x:v>1916</x:v>
      </x:c>
      <x:c r="F843" s="1" t="s">
        <x:v>1868</x:v>
      </x:c>
      <x:c r="G843" s="1" t="s">
        <x:v>2061</x:v>
      </x:c>
      <x:c r="H843" s="1" t="s">
        <x:v>1870</x:v>
      </x:c>
      <x:c r="I843" s="1" t="s">
        <x:v>1883</x:v>
      </x:c>
      <x:c r="J843" s="1" t="s">
        <x:v>1902</x:v>
      </x:c>
      <x:c r="K843" s="14" t="n">
        <x:v>44382</x:v>
      </x:c>
      <x:c r="L843" s="1" t="n">
        <x:f aca="0">ROUND((DATE(2026,7,31)-K843)/365.25,2)</x:f>
        <x:v>5.07</x:v>
      </x:c>
      <x:c r="M843" s="14" t="n">
        <x:v>45477</x:v>
      </x:c>
      <x:c r="N843" s="1" t="s">
        <x:v>1884</x:v>
      </x:c>
      <x:c r="O843" s="1" t="n">
        <x:v>365</x:v>
      </x:c>
      <x:c r="P843" s="14" t="n">
        <x:v>45970</x:v>
      </x:c>
      <x:c r="Q843" s="14" t="n">
        <x:v>46335</x:v>
      </x:c>
      <x:c r="R843" s="1" t="n">
        <x:f aca="0">MAX(0,DATE(2026,7,31)-Q843)</x:f>
        <x:v>0</x:v>
      </x:c>
      <x:c r="S843" s="1" t="n">
        <x:v>10</x:v>
      </x:c>
      <x:c r="T843" s="1" t="n">
        <x:v>2031</x:v>
      </x:c>
      <x:c r="U843" s="1" t="s">
        <x:v>1874</x:v>
      </x:c>
      <x:c r="V843" s="15" t="n">
        <x:v>23280.31</x:v>
      </x:c>
      <x:c r="W843" s="15" t="n">
        <x:v>33922.67</x:v>
      </x:c>
      <x:c r="X843" s="1" t="str">
        <x:f aca="0">G843&amp;" | "&amp;D843</x:f>
        <x:v>NovaCare-B01 | Ventilator</x:v>
      </x:c>
      <x:c r="Y843" s="1" t="s">
        <x:v>1875</x:v>
      </x:c>
      <x:c r="Z843" s="11" t="b">
        <x:f aca="0">FALSE()</x:f>
        <x:v>0</x:v>
      </x:c>
    </x:row>
    <x:row r="844" ht="15" hidden="0" customHeight="1">
      <x:c r="A844" s="1" t="s">
        <x:v>4107</x:v>
      </x:c>
      <x:c r="B844" s="1" t="s">
        <x:v>4108</x:v>
      </x:c>
      <x:c r="C844" s="1" t="s">
        <x:v>4109</x:v>
      </x:c>
      <x:c r="D844" s="1" t="s">
        <x:v>1866</x:v>
      </x:c>
      <x:c r="E844" s="1" t="s">
        <x:v>1867</x:v>
      </x:c>
      <x:c r="F844" s="1" t="s">
        <x:v>1899</x:v>
      </x:c>
      <x:c r="G844" s="1" t="s">
        <x:v>2046</x:v>
      </x:c>
      <x:c r="H844" s="1" t="s">
        <x:v>1870</x:v>
      </x:c>
      <x:c r="I844" s="1" t="s">
        <x:v>1941</x:v>
      </x:c>
      <x:c r="J844" s="1" t="s">
        <x:v>1872</x:v>
      </x:c>
      <x:c r="K844" s="14" t="n">
        <x:v>44156</x:v>
      </x:c>
      <x:c r="L844" s="1" t="n">
        <x:f aca="0">ROUND((DATE(2026,7,31)-K844)/365.25,2)</x:f>
        <x:v>5.69</x:v>
      </x:c>
      <x:c r="M844" s="14" t="n">
        <x:v>45251</x:v>
      </x:c>
      <x:c r="N844" s="1" t="s">
        <x:v>1884</x:v>
      </x:c>
      <x:c r="O844" s="1" t="n">
        <x:v>365</x:v>
      </x:c>
      <x:c r="P844" s="14" t="n">
        <x:v>46155</x:v>
      </x:c>
      <x:c r="Q844" s="14" t="n">
        <x:v>46520</x:v>
      </x:c>
      <x:c r="R844" s="1" t="n">
        <x:f aca="0">MAX(0,DATE(2026,7,31)-Q844)</x:f>
        <x:v>0</x:v>
      </x:c>
      <x:c r="S844" s="1" t="n">
        <x:v>10</x:v>
      </x:c>
      <x:c r="T844" s="1" t="n">
        <x:v>2030</x:v>
      </x:c>
      <x:c r="U844" s="1" t="s">
        <x:v>1874</x:v>
      </x:c>
      <x:c r="V844" s="15" t="n">
        <x:v>55793.26</x:v>
      </x:c>
      <x:c r="W844" s="15" t="n">
        <x:v>61343.44</x:v>
      </x:c>
      <x:c r="X844" s="1" t="str">
        <x:f aca="0">G844&amp;" | "&amp;D844</x:f>
        <x:v>MedAxis-C03 | Ultrasound</x:v>
      </x:c>
      <x:c r="Y844" s="1" t="s">
        <x:v>1885</x:v>
      </x:c>
      <x:c r="Z844" s="11" t="b">
        <x:f aca="0">FALSE()</x:f>
        <x:v>0</x:v>
      </x:c>
    </x:row>
    <x:row r="845" ht="15" hidden="0" customHeight="1">
      <x:c r="A845" s="1" t="s">
        <x:v>4110</x:v>
      </x:c>
      <x:c r="B845" s="1" t="s">
        <x:v>4111</x:v>
      </x:c>
      <x:c r="C845" s="1" t="s">
        <x:v>4112</x:v>
      </x:c>
      <x:c r="D845" s="1" t="s">
        <x:v>1888</x:v>
      </x:c>
      <x:c r="E845" s="1" t="s">
        <x:v>1880</x:v>
      </x:c>
      <x:c r="F845" s="1" t="s">
        <x:v>1889</x:v>
      </x:c>
      <x:c r="G845" s="1" t="s">
        <x:v>2051</x:v>
      </x:c>
      <x:c r="H845" s="1" t="s">
        <x:v>1891</x:v>
      </x:c>
      <x:c r="I845" s="1" t="s">
        <x:v>1968</x:v>
      </x:c>
      <x:c r="J845" s="1" t="s">
        <x:v>1902</x:v>
      </x:c>
      <x:c r="K845" s="14" t="n">
        <x:v>44933</x:v>
      </x:c>
      <x:c r="L845" s="1" t="n">
        <x:f aca="0">ROUND((DATE(2026,7,31)-K845)/365.25,2)</x:f>
        <x:v>3.56</x:v>
      </x:c>
      <x:c r="M845" s="14" t="n">
        <x:v>46028</x:v>
      </x:c>
      <x:c r="N845" s="1" t="s">
        <x:v>1884</x:v>
      </x:c>
      <x:c r="O845" s="1" t="n">
        <x:v>180</x:v>
      </x:c>
      <x:c r="P845" s="14" t="n">
        <x:v>46101</x:v>
      </x:c>
      <x:c r="Q845" s="14" t="n">
        <x:v>46281</x:v>
      </x:c>
      <x:c r="R845" s="1" t="n">
        <x:f aca="0">MAX(0,DATE(2026,7,31)-Q845)</x:f>
        <x:v>0</x:v>
      </x:c>
      <x:c r="S845" s="1" t="n">
        <x:v>8</x:v>
      </x:c>
      <x:c r="T845" s="1" t="n">
        <x:v>2031</x:v>
      </x:c>
      <x:c r="U845" s="1" t="s">
        <x:v>1874</x:v>
      </x:c>
      <x:c r="V845" s="15" t="n">
        <x:v>3484.91</x:v>
      </x:c>
      <x:c r="W845" s="15" t="n">
        <x:v>4192.28</x:v>
      </x:c>
      <x:c r="X845" s="1" t="str">
        <x:f aca="0">G845&amp;" | "&amp;D845</x:f>
        <x:v>PulseWorks-B01 | Infusion Pump</x:v>
      </x:c>
      <x:c r="Y845" s="1" t="s">
        <x:v>1885</x:v>
      </x:c>
      <x:c r="Z845" s="11" t="b">
        <x:f aca="0">FALSE()</x:f>
        <x:v>0</x:v>
      </x:c>
    </x:row>
    <x:row r="846" ht="15" hidden="0" customHeight="1">
      <x:c r="A846" s="1" t="s">
        <x:v>1509</x:v>
      </x:c>
      <x:c r="B846" s="1" t="s">
        <x:v>4113</x:v>
      </x:c>
      <x:c r="C846" s="1" t="s">
        <x:v>4114</x:v>
      </x:c>
      <x:c r="D846" s="1" t="s">
        <x:v>1927</x:v>
      </x:c>
      <x:c r="E846" s="1" t="s">
        <x:v>1928</x:v>
      </x:c>
      <x:c r="F846" s="1" t="s">
        <x:v>1963</x:v>
      </x:c>
      <x:c r="G846" s="1" t="s">
        <x:v>2033</x:v>
      </x:c>
      <x:c r="H846" s="1" t="s">
        <x:v>1911</x:v>
      </x:c>
      <x:c r="I846" s="1" t="s">
        <x:v>1941</x:v>
      </x:c>
      <x:c r="J846" s="1" t="s">
        <x:v>1893</x:v>
      </x:c>
      <x:c r="K846" s="14" t="n">
        <x:v>44672</x:v>
      </x:c>
      <x:c r="L846" s="1" t="n">
        <x:f aca="0">ROUND((DATE(2026,7,31)-K846)/365.25,2)</x:f>
        <x:v>4.28</x:v>
      </x:c>
      <x:c r="M846" s="14" t="n">
        <x:v>45767</x:v>
      </x:c>
      <x:c r="N846" s="1" t="s">
        <x:v>1907</x:v>
      </x:c>
      <x:c r="O846" s="1" t="n">
        <x:v>180</x:v>
      </x:c>
      <x:c r="P846" s="14" t="n">
        <x:v>46037</x:v>
      </x:c>
      <x:c r="Q846" s="14" t="n">
        <x:v>46217</x:v>
      </x:c>
      <x:c r="R846" s="1" t="n">
        <x:f aca="0">MAX(0,DATE(2026,7,31)-Q846)</x:f>
        <x:v>17</x:v>
      </x:c>
      <x:c r="S846" s="1" t="n">
        <x:v>7</x:v>
      </x:c>
      <x:c r="T846" s="1" t="n">
        <x:v>2029</x:v>
      </x:c>
      <x:c r="U846" s="1" t="s">
        <x:v>1874</x:v>
      </x:c>
      <x:c r="V846" s="15" t="n">
        <x:v>7706.62</x:v>
      </x:c>
      <x:c r="W846" s="15" t="n">
        <x:v>10551.92</x:v>
      </x:c>
      <x:c r="X846" s="1" t="str">
        <x:f aca="0">G846&amp;" | "&amp;D846</x:f>
        <x:v>ClinTech-B01 | Patient Monitor</x:v>
      </x:c>
      <x:c r="Y846" s="1" t="s">
        <x:v>1875</x:v>
      </x:c>
      <x:c r="Z846" s="11" t="b">
        <x:f aca="0">FALSE()</x:f>
        <x:v>0</x:v>
      </x:c>
    </x:row>
    <x:row r="847" ht="15" hidden="0" customHeight="1">
      <x:c r="A847" s="1" t="s">
        <x:v>1510</x:v>
      </x:c>
      <x:c r="B847" s="1" t="s">
        <x:v>4115</x:v>
      </x:c>
      <x:c r="C847" s="1" t="s">
        <x:v>4116</x:v>
      </x:c>
      <x:c r="D847" s="1" t="s">
        <x:v>1927</x:v>
      </x:c>
      <x:c r="E847" s="1" t="s">
        <x:v>1928</x:v>
      </x:c>
      <x:c r="F847" s="1" t="s">
        <x:v>1899</x:v>
      </x:c>
      <x:c r="G847" s="1" t="s">
        <x:v>2046</x:v>
      </x:c>
      <x:c r="H847" s="1" t="s">
        <x:v>1891</x:v>
      </x:c>
      <x:c r="I847" s="1" t="s">
        <x:v>1871</x:v>
      </x:c>
      <x:c r="J847" s="1" t="s">
        <x:v>1893</x:v>
      </x:c>
      <x:c r="K847" s="14" t="n">
        <x:v>45593</x:v>
      </x:c>
      <x:c r="L847" s="1" t="n">
        <x:f aca="0">ROUND((DATE(2026,7,31)-K847)/365.25,2)</x:f>
        <x:v>1.75</x:v>
      </x:c>
      <x:c r="M847" s="14" t="n">
        <x:v>46688</x:v>
      </x:c>
      <x:c r="N847" s="1" t="s">
        <x:v>1884</x:v>
      </x:c>
      <x:c r="O847" s="1" t="n">
        <x:v>365</x:v>
      </x:c>
      <x:c r="P847" s="14" t="n">
        <x:v>46053</x:v>
      </x:c>
      <x:c r="Q847" s="14" t="n">
        <x:v>46418</x:v>
      </x:c>
      <x:c r="R847" s="1" t="n">
        <x:f aca="0">MAX(0,DATE(2026,7,31)-Q847)</x:f>
        <x:v>0</x:v>
      </x:c>
      <x:c r="S847" s="1" t="n">
        <x:v>8</x:v>
      </x:c>
      <x:c r="T847" s="1" t="n">
        <x:v>2032</x:v>
      </x:c>
      <x:c r="U847" s="1" t="s">
        <x:v>1874</x:v>
      </x:c>
      <x:c r="V847" s="15" t="n">
        <x:v>8898.11</x:v>
      </x:c>
      <x:c r="W847" s="15" t="n">
        <x:v>10792.17</x:v>
      </x:c>
      <x:c r="X847" s="1" t="str">
        <x:f aca="0">G847&amp;" | "&amp;D847</x:f>
        <x:v>MedAxis-C03 | Patient Monitor</x:v>
      </x:c>
      <x:c r="Y847" s="1" t="s">
        <x:v>1875</x:v>
      </x:c>
      <x:c r="Z847" s="11" t="b">
        <x:f aca="0">FALSE()</x:f>
        <x:v>0</x:v>
      </x:c>
    </x:row>
    <x:row r="848" ht="15" hidden="0" customHeight="1">
      <x:c r="A848" s="1" t="s">
        <x:v>1512</x:v>
      </x:c>
      <x:c r="B848" s="1" t="s">
        <x:v>4117</x:v>
      </x:c>
      <x:c r="C848" s="1" t="s">
        <x:v>4118</x:v>
      </x:c>
      <x:c r="D848" s="1" t="s">
        <x:v>1897</x:v>
      </x:c>
      <x:c r="E848" s="1" t="s">
        <x:v>1898</x:v>
      </x:c>
      <x:c r="F848" s="1" t="s">
        <x:v>1963</x:v>
      </x:c>
      <x:c r="G848" s="1" t="s">
        <x:v>2033</x:v>
      </x:c>
      <x:c r="H848" s="1" t="s">
        <x:v>1911</x:v>
      </x:c>
      <x:c r="I848" s="1" t="s">
        <x:v>1983</x:v>
      </x:c>
      <x:c r="J848" s="1" t="s">
        <x:v>1902</x:v>
      </x:c>
      <x:c r="K848" s="14" t="n">
        <x:v>45349</x:v>
      </x:c>
      <x:c r="L848" s="1" t="n">
        <x:f aca="0">ROUND((DATE(2026,7,31)-K848)/365.25,2)</x:f>
        <x:v>2.42</x:v>
      </x:c>
      <x:c r="M848" s="14" t="n">
        <x:v>46444</x:v>
      </x:c>
      <x:c r="N848" s="1" t="s">
        <x:v>1907</x:v>
      </x:c>
      <x:c r="O848" s="1" t="n">
        <x:v>365</x:v>
      </x:c>
      <x:c r="P848" s="14" t="n">
        <x:v>46011</x:v>
      </x:c>
      <x:c r="Q848" s="14" t="n">
        <x:v>46376</x:v>
      </x:c>
      <x:c r="R848" s="1" t="n">
        <x:f aca="0">MAX(0,DATE(2026,7,31)-Q848)</x:f>
        <x:v>0</x:v>
      </x:c>
      <x:c r="S848" s="1" t="n">
        <x:v>10</x:v>
      </x:c>
      <x:c r="T848" s="1" t="n">
        <x:v>2034</x:v>
      </x:c>
      <x:c r="U848" s="1" t="s">
        <x:v>1874</x:v>
      </x:c>
      <x:c r="V848" s="15" t="n">
        <x:v>14710.84</x:v>
      </x:c>
      <x:c r="W848" s="15" t="n">
        <x:v>14710.84</x:v>
      </x:c>
      <x:c r="X848" s="1" t="str">
        <x:f aca="0">G848&amp;" | "&amp;D848</x:f>
        <x:v>ClinTech-B01 | Defibrillator</x:v>
      </x:c>
      <x:c r="Y848" s="1" t="s">
        <x:v>1875</x:v>
      </x:c>
      <x:c r="Z848" s="11" t="b">
        <x:f aca="0">FALSE()</x:f>
        <x:v>0</x:v>
      </x:c>
    </x:row>
    <x:row r="849" ht="15" hidden="0" customHeight="1">
      <x:c r="A849" s="1" t="s">
        <x:v>4119</x:v>
      </x:c>
      <x:c r="B849" s="1" t="s">
        <x:v>4120</x:v>
      </x:c>
      <x:c r="C849" s="1" t="s">
        <x:v>4121</x:v>
      </x:c>
      <x:c r="D849" s="1" t="s">
        <x:v>2010</x:v>
      </x:c>
      <x:c r="E849" s="1" t="s">
        <x:v>1928</x:v>
      </x:c>
      <x:c r="F849" s="1" t="s">
        <x:v>1881</x:v>
      </x:c>
      <x:c r="G849" s="1" t="s">
        <x:v>2175</x:v>
      </x:c>
      <x:c r="H849" s="1" t="s">
        <x:v>1911</x:v>
      </x:c>
      <x:c r="I849" s="1" t="s">
        <x:v>1871</x:v>
      </x:c>
      <x:c r="J849" s="1" t="s">
        <x:v>1872</x:v>
      </x:c>
      <x:c r="K849" s="14" t="n">
        <x:v>44293</x:v>
      </x:c>
      <x:c r="L849" s="1" t="n">
        <x:f aca="0">ROUND((DATE(2026,7,31)-K849)/365.25,2)</x:f>
        <x:v>5.31</x:v>
      </x:c>
      <x:c r="M849" s="14" t="n">
        <x:v>45388</x:v>
      </x:c>
      <x:c r="N849" s="1" t="s">
        <x:v>1907</x:v>
      </x:c>
      <x:c r="O849" s="1" t="n">
        <x:v>180</x:v>
      </x:c>
      <x:c r="P849" s="14" t="n">
        <x:v>46065</x:v>
      </x:c>
      <x:c r="Q849" s="14" t="n">
        <x:v>46245</x:v>
      </x:c>
      <x:c r="R849" s="1" t="n">
        <x:f aca="0">MAX(0,DATE(2026,7,31)-Q849)</x:f>
        <x:v>0</x:v>
      </x:c>
      <x:c r="S849" s="1" t="n">
        <x:v>8</x:v>
      </x:c>
      <x:c r="T849" s="1" t="n">
        <x:v>2029</x:v>
      </x:c>
      <x:c r="U849" s="1" t="s">
        <x:v>1874</x:v>
      </x:c>
      <x:c r="V849" s="15" t="n">
        <x:v>2121.67</x:v>
      </x:c>
      <x:c r="W849" s="15" t="n">
        <x:v>2622.63</x:v>
      </x:c>
      <x:c r="X849" s="1" t="str">
        <x:f aca="0">G849&amp;" | "&amp;D849</x:f>
        <x:v>Helix-B01 | Vital Signs Monitor</x:v>
      </x:c>
      <x:c r="Y849" s="1" t="s">
        <x:v>1885</x:v>
      </x:c>
      <x:c r="Z849" s="11" t="b">
        <x:f aca="0">FALSE()</x:f>
        <x:v>0</x:v>
      </x:c>
    </x:row>
    <x:row r="850" ht="15" hidden="0" customHeight="1">
      <x:c r="A850" s="1" t="s">
        <x:v>1513</x:v>
      </x:c>
      <x:c r="B850" s="1" t="s">
        <x:v>4122</x:v>
      </x:c>
      <x:c r="C850" s="1" t="s">
        <x:v>4123</x:v>
      </x:c>
      <x:c r="D850" s="1" t="s">
        <x:v>1897</x:v>
      </x:c>
      <x:c r="E850" s="1" t="s">
        <x:v>1898</x:v>
      </x:c>
      <x:c r="F850" s="1" t="s">
        <x:v>1917</x:v>
      </x:c>
      <x:c r="G850" s="1" t="s">
        <x:v>2167</x:v>
      </x:c>
      <x:c r="H850" s="1" t="s">
        <x:v>1891</x:v>
      </x:c>
      <x:c r="I850" s="1" t="s">
        <x:v>1968</x:v>
      </x:c>
      <x:c r="J850" s="1" t="s">
        <x:v>1902</x:v>
      </x:c>
      <x:c r="K850" s="14" t="n">
        <x:v>44562</x:v>
      </x:c>
      <x:c r="L850" s="1" t="n">
        <x:f aca="0">ROUND((DATE(2026,7,31)-K850)/365.25,2)</x:f>
        <x:v>4.58</x:v>
      </x:c>
      <x:c r="M850" s="14" t="n">
        <x:v>45657</x:v>
      </x:c>
      <x:c r="N850" s="1" t="s">
        <x:v>1884</x:v>
      </x:c>
      <x:c r="O850" s="1" t="n">
        <x:v>180</x:v>
      </x:c>
      <x:c r="P850" s="14" t="n">
        <x:v>45848</x:v>
      </x:c>
      <x:c r="Q850" s="14" t="n">
        <x:v>46028</x:v>
      </x:c>
      <x:c r="R850" s="1" t="n">
        <x:f aca="0">MAX(0,DATE(2026,7,31)-Q850)</x:f>
        <x:v>206</x:v>
      </x:c>
      <x:c r="S850" s="1" t="n">
        <x:v>10</x:v>
      </x:c>
      <x:c r="T850" s="1" t="n">
        <x:v>2032</x:v>
      </x:c>
      <x:c r="U850" s="1" t="s">
        <x:v>1874</x:v>
      </x:c>
      <x:c r="V850" s="15" t="n">
        <x:v>12877.98</x:v>
      </x:c>
      <x:c r="W850" s="15" t="n">
        <x:v>16182.59</x:v>
      </x:c>
      <x:c r="X850" s="1" t="str">
        <x:f aca="0">G850&amp;" | "&amp;D850</x:f>
        <x:v>Apex-B04 | Defibrillator</x:v>
      </x:c>
      <x:c r="Y850" s="1" t="s">
        <x:v>1875</x:v>
      </x:c>
      <x:c r="Z850" s="11" t="b">
        <x:f aca="0">FALSE()</x:f>
        <x:v>0</x:v>
      </x:c>
    </x:row>
    <x:row r="851" ht="15" hidden="0" customHeight="1">
      <x:c r="A851" s="1" t="s">
        <x:v>4124</x:v>
      </x:c>
      <x:c r="B851" s="1" t="s">
        <x:v>4125</x:v>
      </x:c>
      <x:c r="C851" s="1" t="s">
        <x:v>4126</x:v>
      </x:c>
      <x:c r="D851" s="1" t="s">
        <x:v>1927</x:v>
      </x:c>
      <x:c r="E851" s="1" t="s">
        <x:v>1928</x:v>
      </x:c>
      <x:c r="F851" s="1" t="s">
        <x:v>1917</x:v>
      </x:c>
      <x:c r="G851" s="1" t="s">
        <x:v>2167</x:v>
      </x:c>
      <x:c r="H851" s="1" t="s">
        <x:v>1911</x:v>
      </x:c>
      <x:c r="I851" s="1" t="s">
        <x:v>1994</x:v>
      </x:c>
      <x:c r="J851" s="1" t="s">
        <x:v>1902</x:v>
      </x:c>
      <x:c r="K851" s="14" t="n">
        <x:v>44309</x:v>
      </x:c>
      <x:c r="L851" s="1" t="n">
        <x:f aca="0">ROUND((DATE(2026,7,31)-K851)/365.25,2)</x:f>
        <x:v>5.27</x:v>
      </x:c>
      <x:c r="M851" s="14" t="n">
        <x:v>45404</x:v>
      </x:c>
      <x:c r="N851" s="1" t="s">
        <x:v>1873</x:v>
      </x:c>
      <x:c r="O851" s="1" t="n">
        <x:v>180</x:v>
      </x:c>
      <x:c r="P851" s="14" t="n">
        <x:v>46147</x:v>
      </x:c>
      <x:c r="Q851" s="14" t="n">
        <x:v>46327</x:v>
      </x:c>
      <x:c r="R851" s="1" t="n">
        <x:f aca="0">MAX(0,DATE(2026,7,31)-Q851)</x:f>
        <x:v>0</x:v>
      </x:c>
      <x:c r="S851" s="1" t="n">
        <x:v>8</x:v>
      </x:c>
      <x:c r="T851" s="1" t="n">
        <x:v>2029</x:v>
      </x:c>
      <x:c r="U851" s="1" t="s">
        <x:v>1874</x:v>
      </x:c>
      <x:c r="V851" s="15" t="n">
        <x:v>10167.55</x:v>
      </x:c>
      <x:c r="W851" s="15" t="n">
        <x:v>11054.34</x:v>
      </x:c>
      <x:c r="X851" s="1" t="str">
        <x:f aca="0">G851&amp;" | "&amp;D851</x:f>
        <x:v>Apex-B04 | Patient Monitor</x:v>
      </x:c>
      <x:c r="Y851" s="1" t="s">
        <x:v>1885</x:v>
      </x:c>
      <x:c r="Z851" s="11" t="b">
        <x:f aca="0">FALSE()</x:f>
        <x:v>0</x:v>
      </x:c>
    </x:row>
    <x:row r="852" ht="15" hidden="0" customHeight="1">
      <x:c r="A852" s="1" t="s">
        <x:v>4127</x:v>
      </x:c>
      <x:c r="B852" s="1" t="s">
        <x:v>4128</x:v>
      </x:c>
      <x:c r="C852" s="1" t="s">
        <x:v>4129</x:v>
      </x:c>
      <x:c r="D852" s="1" t="s">
        <x:v>1915</x:v>
      </x:c>
      <x:c r="E852" s="1" t="s">
        <x:v>1916</x:v>
      </x:c>
      <x:c r="F852" s="1" t="s">
        <x:v>1899</x:v>
      </x:c>
      <x:c r="G852" s="1" t="s">
        <x:v>2046</x:v>
      </x:c>
      <x:c r="H852" s="1" t="s">
        <x:v>1891</x:v>
      </x:c>
      <x:c r="I852" s="1" t="s">
        <x:v>1919</x:v>
      </x:c>
      <x:c r="J852" s="1" t="s">
        <x:v>1902</x:v>
      </x:c>
      <x:c r="K852" s="14" t="n">
        <x:v>45330</x:v>
      </x:c>
      <x:c r="L852" s="1" t="n">
        <x:f aca="0">ROUND((DATE(2026,7,31)-K852)/365.25,2)</x:f>
        <x:v>2.48</x:v>
      </x:c>
      <x:c r="M852" s="14" t="n">
        <x:v>46425</x:v>
      </x:c>
      <x:c r="N852" s="1" t="s">
        <x:v>1884</x:v>
      </x:c>
      <x:c r="O852" s="1" t="n">
        <x:v>180</x:v>
      </x:c>
      <x:c r="P852" s="14" t="n">
        <x:v>45956</x:v>
      </x:c>
      <x:c r="Q852" s="14" t="n">
        <x:v>46136</x:v>
      </x:c>
      <x:c r="R852" s="1" t="n">
        <x:f aca="0">MAX(0,DATE(2026,7,31)-Q852)</x:f>
        <x:v>98</x:v>
      </x:c>
      <x:c r="S852" s="1" t="n">
        <x:v>10</x:v>
      </x:c>
      <x:c r="T852" s="1" t="n">
        <x:v>2034</x:v>
      </x:c>
      <x:c r="U852" s="1" t="s">
        <x:v>1874</x:v>
      </x:c>
      <x:c r="V852" s="15" t="n">
        <x:v>28594.78</x:v>
      </x:c>
      <x:c r="W852" s="15" t="n">
        <x:v>35459.87</x:v>
      </x:c>
      <x:c r="X852" s="1" t="str">
        <x:f aca="0">G852&amp;" | "&amp;D852</x:f>
        <x:v>MedAxis-C03 | Ventilator</x:v>
      </x:c>
      <x:c r="Y852" s="1" t="s">
        <x:v>1885</x:v>
      </x:c>
      <x:c r="Z852" s="11" t="b">
        <x:f aca="0">FALSE()</x:f>
        <x:v>0</x:v>
      </x:c>
    </x:row>
    <x:row r="853" ht="15" hidden="0" customHeight="1">
      <x:c r="A853" s="1" t="s">
        <x:v>4130</x:v>
      </x:c>
      <x:c r="B853" s="1" t="s">
        <x:v>4131</x:v>
      </x:c>
      <x:c r="C853" s="1" t="s">
        <x:v>4132</x:v>
      </x:c>
      <x:c r="D853" s="1" t="s">
        <x:v>1866</x:v>
      </x:c>
      <x:c r="E853" s="1" t="s">
        <x:v>1867</x:v>
      </x:c>
      <x:c r="F853" s="1" t="s">
        <x:v>1917</x:v>
      </x:c>
      <x:c r="G853" s="1" t="s">
        <x:v>1967</x:v>
      </x:c>
      <x:c r="H853" s="1" t="s">
        <x:v>1891</x:v>
      </x:c>
      <x:c r="I853" s="1" t="s">
        <x:v>1941</x:v>
      </x:c>
      <x:c r="J853" s="1" t="s">
        <x:v>1893</x:v>
      </x:c>
      <x:c r="K853" s="14" t="n">
        <x:v>45102</x:v>
      </x:c>
      <x:c r="L853" s="1" t="n">
        <x:f aca="0">ROUND((DATE(2026,7,31)-K853)/365.25,2)</x:f>
        <x:v>3.1</x:v>
      </x:c>
      <x:c r="M853" s="14" t="n">
        <x:v>46197</x:v>
      </x:c>
      <x:c r="N853" s="1" t="s">
        <x:v>1884</x:v>
      </x:c>
      <x:c r="O853" s="1" t="n">
        <x:v>180</x:v>
      </x:c>
      <x:c r="P853" s="14" t="n">
        <x:v>45825</x:v>
      </x:c>
      <x:c r="Q853" s="14" t="n">
        <x:v>46005</x:v>
      </x:c>
      <x:c r="R853" s="1" t="n">
        <x:f aca="0">MAX(0,DATE(2026,7,31)-Q853)</x:f>
        <x:v>229</x:v>
      </x:c>
      <x:c r="S853" s="1" t="n">
        <x:v>10</x:v>
      </x:c>
      <x:c r="T853" s="1" t="n">
        <x:v>2033</x:v>
      </x:c>
      <x:c r="U853" s="1" t="s">
        <x:v>1874</x:v>
      </x:c>
      <x:c r="V853" s="15" t="n">
        <x:v>39938.17</x:v>
      </x:c>
      <x:c r="W853" s="15" t="n">
        <x:v>47174.03</x:v>
      </x:c>
      <x:c r="X853" s="1" t="str">
        <x:f aca="0">G853&amp;" | "&amp;D853</x:f>
        <x:v>Apex-C04 | Ultrasound</x:v>
      </x:c>
      <x:c r="Y853" s="1" t="s">
        <x:v>1885</x:v>
      </x:c>
      <x:c r="Z853" s="11" t="b">
        <x:f aca="0">FALSE()</x:f>
        <x:v>0</x:v>
      </x:c>
    </x:row>
    <x:row r="854" ht="15" hidden="0" customHeight="1">
      <x:c r="A854" s="1" t="s">
        <x:v>4133</x:v>
      </x:c>
      <x:c r="B854" s="1" t="s">
        <x:v>4134</x:v>
      </x:c>
      <x:c r="C854" s="1" t="s">
        <x:v>4135</x:v>
      </x:c>
      <x:c r="D854" s="1" t="s">
        <x:v>1927</x:v>
      </x:c>
      <x:c r="E854" s="1" t="s">
        <x:v>1928</x:v>
      </x:c>
      <x:c r="F854" s="1" t="s">
        <x:v>1881</x:v>
      </x:c>
      <x:c r="G854" s="1" t="s">
        <x:v>1982</x:v>
      </x:c>
      <x:c r="H854" s="1" t="s">
        <x:v>1870</x:v>
      </x:c>
      <x:c r="I854" s="1" t="s">
        <x:v>1919</x:v>
      </x:c>
      <x:c r="J854" s="1" t="s">
        <x:v>1893</x:v>
      </x:c>
      <x:c r="K854" s="14" t="n">
        <x:v>44036</x:v>
      </x:c>
      <x:c r="L854" s="1" t="n">
        <x:f aca="0">ROUND((DATE(2026,7,31)-K854)/365.25,2)</x:f>
        <x:v>6.02</x:v>
      </x:c>
      <x:c r="M854" s="14" t="n">
        <x:v>45131</x:v>
      </x:c>
      <x:c r="N854" s="1" t="s">
        <x:v>1873</x:v>
      </x:c>
      <x:c r="O854" s="1" t="n">
        <x:v>180</x:v>
      </x:c>
      <x:c r="P854" s="14" t="n">
        <x:v>46101</x:v>
      </x:c>
      <x:c r="Q854" s="14" t="n">
        <x:v>46281</x:v>
      </x:c>
      <x:c r="R854" s="1" t="n">
        <x:f aca="0">MAX(0,DATE(2026,7,31)-Q854)</x:f>
        <x:v>0</x:v>
      </x:c>
      <x:c r="S854" s="1" t="n">
        <x:v>9</x:v>
      </x:c>
      <x:c r="T854" s="1" t="n">
        <x:v>2029</x:v>
      </x:c>
      <x:c r="U854" s="1" t="s">
        <x:v>1874</x:v>
      </x:c>
      <x:c r="V854" s="15" t="n">
        <x:v>9586.8</x:v>
      </x:c>
      <x:c r="W854" s="15" t="n">
        <x:v>9586.8</x:v>
      </x:c>
      <x:c r="X854" s="1" t="str">
        <x:f aca="0">G854&amp;" | "&amp;D854</x:f>
        <x:v>Helix-A04 | Patient Monitor</x:v>
      </x:c>
      <x:c r="Y854" s="1" t="s">
        <x:v>1885</x:v>
      </x:c>
      <x:c r="Z854" s="11" t="b">
        <x:f aca="0">FALSE()</x:f>
        <x:v>0</x:v>
      </x:c>
    </x:row>
    <x:row r="855" ht="15" hidden="0" customHeight="1">
      <x:c r="A855" s="1" t="s">
        <x:v>1515</x:v>
      </x:c>
      <x:c r="B855" s="1" t="s">
        <x:v>4136</x:v>
      </x:c>
      <x:c r="C855" s="1" t="s">
        <x:v>4137</x:v>
      </x:c>
      <x:c r="D855" s="1" t="s">
        <x:v>2010</x:v>
      </x:c>
      <x:c r="E855" s="1" t="s">
        <x:v>1928</x:v>
      </x:c>
      <x:c r="F855" s="1" t="s">
        <x:v>1889</x:v>
      </x:c>
      <x:c r="G855" s="1" t="s">
        <x:v>2302</x:v>
      </x:c>
      <x:c r="H855" s="1" t="s">
        <x:v>1911</x:v>
      </x:c>
      <x:c r="I855" s="1" t="s">
        <x:v>1983</x:v>
      </x:c>
      <x:c r="J855" s="1" t="s">
        <x:v>1872</x:v>
      </x:c>
      <x:c r="K855" s="14" t="n">
        <x:v>45573</x:v>
      </x:c>
      <x:c r="L855" s="1" t="n">
        <x:f aca="0">ROUND((DATE(2026,7,31)-K855)/365.25,2)</x:f>
        <x:v>1.81</x:v>
      </x:c>
      <x:c r="M855" s="14" t="n">
        <x:v>46668</x:v>
      </x:c>
      <x:c r="N855" s="1" t="s">
        <x:v>1873</x:v>
      </x:c>
      <x:c r="O855" s="1" t="n">
        <x:v>365</x:v>
      </x:c>
      <x:c r="P855" s="14" t="n">
        <x:v>46098</x:v>
      </x:c>
      <x:c r="Q855" s="14" t="n">
        <x:v>46463</x:v>
      </x:c>
      <x:c r="R855" s="1" t="n">
        <x:f aca="0">MAX(0,DATE(2026,7,31)-Q855)</x:f>
        <x:v>0</x:v>
      </x:c>
      <x:c r="S855" s="1" t="n">
        <x:v>7</x:v>
      </x:c>
      <x:c r="T855" s="1" t="n">
        <x:v>2031</x:v>
      </x:c>
      <x:c r="U855" s="1" t="s">
        <x:v>1874</x:v>
      </x:c>
      <x:c r="V855" s="15" t="n">
        <x:v>1962.5</x:v>
      </x:c>
      <x:c r="W855" s="15" t="n">
        <x:v>2405.95</x:v>
      </x:c>
      <x:c r="X855" s="1" t="str">
        <x:f aca="0">G855&amp;" | "&amp;D855</x:f>
        <x:v>PulseWorks-A01 | Vital Signs Monitor</x:v>
      </x:c>
      <x:c r="Y855" s="1" t="s">
        <x:v>1875</x:v>
      </x:c>
      <x:c r="Z855" s="11" t="b">
        <x:f aca="0">FALSE()</x:f>
        <x:v>0</x:v>
      </x:c>
    </x:row>
    <x:row r="856" ht="15" hidden="0" customHeight="1">
      <x:c r="A856" s="1" t="s">
        <x:v>1517</x:v>
      </x:c>
      <x:c r="B856" s="1" t="s">
        <x:v>4138</x:v>
      </x:c>
      <x:c r="C856" s="1" t="s">
        <x:v>4139</x:v>
      </x:c>
      <x:c r="D856" s="1" t="s">
        <x:v>1879</x:v>
      </x:c>
      <x:c r="E856" s="1" t="s">
        <x:v>1880</x:v>
      </x:c>
      <x:c r="F856" s="1" t="s">
        <x:v>1917</x:v>
      </x:c>
      <x:c r="G856" s="1" t="s">
        <x:v>2075</x:v>
      </x:c>
      <x:c r="H856" s="1" t="s">
        <x:v>1911</x:v>
      </x:c>
      <x:c r="I856" s="1" t="s">
        <x:v>1941</x:v>
      </x:c>
      <x:c r="J856" s="1" t="s">
        <x:v>1872</x:v>
      </x:c>
      <x:c r="K856" s="14" t="n">
        <x:v>44967</x:v>
      </x:c>
      <x:c r="L856" s="1" t="n">
        <x:f aca="0">ROUND((DATE(2026,7,31)-K856)/365.25,2)</x:f>
        <x:v>3.47</x:v>
      </x:c>
      <x:c r="M856" s="14" t="n">
        <x:v>46062</x:v>
      </x:c>
      <x:c r="N856" s="1" t="s">
        <x:v>1907</x:v>
      </x:c>
      <x:c r="O856" s="1" t="n">
        <x:v>365</x:v>
      </x:c>
      <x:c r="P856" s="14" t="n">
        <x:v>46195</x:v>
      </x:c>
      <x:c r="Q856" s="14" t="n">
        <x:v>46560</x:v>
      </x:c>
      <x:c r="R856" s="1" t="n">
        <x:f aca="0">MAX(0,DATE(2026,7,31)-Q856)</x:f>
        <x:v>0</x:v>
      </x:c>
      <x:c r="S856" s="1" t="n">
        <x:v>8</x:v>
      </x:c>
      <x:c r="T856" s="1" t="n">
        <x:v>2031</x:v>
      </x:c>
      <x:c r="U856" s="1" t="s">
        <x:v>1874</x:v>
      </x:c>
      <x:c r="V856" s="15" t="n">
        <x:v>1693.85</x:v>
      </x:c>
      <x:c r="W856" s="15" t="n">
        <x:v>1906.74</x:v>
      </x:c>
      <x:c r="X856" s="1" t="str">
        <x:f aca="0">G856&amp;" | "&amp;D856</x:f>
        <x:v>Apex-A04 | Enteral Feeding Pump</x:v>
      </x:c>
      <x:c r="Y856" s="1" t="s">
        <x:v>1875</x:v>
      </x:c>
      <x:c r="Z856" s="11" t="b">
        <x:f aca="0">FALSE()</x:f>
        <x:v>0</x:v>
      </x:c>
    </x:row>
    <x:row r="857" ht="15" hidden="0" customHeight="1">
      <x:c r="A857" s="1" t="s">
        <x:v>1518</x:v>
      </x:c>
      <x:c r="B857" s="1" t="s">
        <x:v>4140</x:v>
      </x:c>
      <x:c r="C857" s="1" t="s">
        <x:v>4141</x:v>
      </x:c>
      <x:c r="D857" s="1" t="s">
        <x:v>1879</x:v>
      </x:c>
      <x:c r="E857" s="1" t="s">
        <x:v>1880</x:v>
      </x:c>
      <x:c r="F857" s="1" t="s">
        <x:v>1963</x:v>
      </x:c>
      <x:c r="G857" s="1" t="s">
        <x:v>2037</x:v>
      </x:c>
      <x:c r="H857" s="1" t="s">
        <x:v>1891</x:v>
      </x:c>
      <x:c r="I857" s="1" t="s">
        <x:v>1883</x:v>
      </x:c>
      <x:c r="J857" s="1" t="s">
        <x:v>1893</x:v>
      </x:c>
      <x:c r="K857" s="14" t="n">
        <x:v>44363</x:v>
      </x:c>
      <x:c r="L857" s="1" t="n">
        <x:f aca="0">ROUND((DATE(2026,7,31)-K857)/365.25,2)</x:f>
        <x:v>5.12</x:v>
      </x:c>
      <x:c r="M857" s="14" t="n">
        <x:v>45458</x:v>
      </x:c>
      <x:c r="N857" s="1" t="s">
        <x:v>1884</x:v>
      </x:c>
      <x:c r="O857" s="1" t="n">
        <x:v>365</x:v>
      </x:c>
      <x:c r="P857" s="14" t="n">
        <x:v>46212</x:v>
      </x:c>
      <x:c r="Q857" s="14" t="n">
        <x:v>46577</x:v>
      </x:c>
      <x:c r="R857" s="1" t="n">
        <x:f aca="0">MAX(0,DATE(2026,7,31)-Q857)</x:f>
        <x:v>0</x:v>
      </x:c>
      <x:c r="S857" s="1" t="n">
        <x:v>7</x:v>
      </x:c>
      <x:c r="T857" s="1" t="n">
        <x:v>2028</x:v>
      </x:c>
      <x:c r="U857" s="1" t="s">
        <x:v>1874</x:v>
      </x:c>
      <x:c r="V857" s="15" t="n">
        <x:v>1647.17</x:v>
      </x:c>
      <x:c r="W857" s="15" t="n">
        <x:v>1705.08</x:v>
      </x:c>
      <x:c r="X857" s="1" t="str">
        <x:f aca="0">G857&amp;" | "&amp;D857</x:f>
        <x:v>ClinTech-C02 | Enteral Feeding Pump</x:v>
      </x:c>
      <x:c r="Y857" s="1" t="s">
        <x:v>1875</x:v>
      </x:c>
      <x:c r="Z857" s="11" t="b">
        <x:f aca="0">FALSE()</x:f>
        <x:v>0</x:v>
      </x:c>
    </x:row>
    <x:row r="858" ht="15" hidden="0" customHeight="1">
      <x:c r="A858" s="1" t="s">
        <x:v>1520</x:v>
      </x:c>
      <x:c r="B858" s="1" t="s">
        <x:v>4142</x:v>
      </x:c>
      <x:c r="C858" s="1" t="s">
        <x:v>4143</x:v>
      </x:c>
      <x:c r="D858" s="1" t="s">
        <x:v>1927</x:v>
      </x:c>
      <x:c r="E858" s="1" t="s">
        <x:v>1928</x:v>
      </x:c>
      <x:c r="F858" s="1" t="s">
        <x:v>1868</x:v>
      </x:c>
      <x:c r="G858" s="1" t="s">
        <x:v>2029</x:v>
      </x:c>
      <x:c r="H858" s="1" t="s">
        <x:v>1911</x:v>
      </x:c>
      <x:c r="I858" s="1" t="s">
        <x:v>1871</x:v>
      </x:c>
      <x:c r="J858" s="1" t="s">
        <x:v>1893</x:v>
      </x:c>
      <x:c r="K858" s="14" t="n">
        <x:v>43614</x:v>
      </x:c>
      <x:c r="L858" s="1" t="n">
        <x:f aca="0">ROUND((DATE(2026,7,31)-K858)/365.25,2)</x:f>
        <x:v>7.17</x:v>
      </x:c>
      <x:c r="M858" s="14" t="n">
        <x:v>44709</x:v>
      </x:c>
      <x:c r="N858" s="1" t="s">
        <x:v>1873</x:v>
      </x:c>
      <x:c r="O858" s="1" t="n">
        <x:v>365</x:v>
      </x:c>
      <x:c r="P858" s="14" t="n">
        <x:v>45934</x:v>
      </x:c>
      <x:c r="Q858" s="14" t="n">
        <x:v>46299</x:v>
      </x:c>
      <x:c r="R858" s="1" t="n">
        <x:f aca="0">MAX(0,DATE(2026,7,31)-Q858)</x:f>
        <x:v>0</x:v>
      </x:c>
      <x:c r="S858" s="1" t="n">
        <x:v>7</x:v>
      </x:c>
      <x:c r="T858" s="1" t="n">
        <x:v>2026</x:v>
      </x:c>
      <x:c r="U858" s="1" t="s">
        <x:v>1874</x:v>
      </x:c>
      <x:c r="V858" s="15" t="n">
        <x:v>6847.08</x:v>
      </x:c>
      <x:c r="W858" s="15" t="n">
        <x:v>10855.93</x:v>
      </x:c>
      <x:c r="X858" s="1" t="str">
        <x:f aca="0">G858&amp;" | "&amp;D858</x:f>
        <x:v>NovaCare-A03 | Patient Monitor</x:v>
      </x:c>
      <x:c r="Y858" s="1" t="s">
        <x:v>1875</x:v>
      </x:c>
      <x:c r="Z858" s="11" t="b">
        <x:f aca="0">FALSE()</x:f>
        <x:v>0</x:v>
      </x:c>
    </x:row>
    <x:row r="859" ht="15" hidden="0" customHeight="1">
      <x:c r="A859" s="1" t="s">
        <x:v>4144</x:v>
      </x:c>
      <x:c r="B859" s="1" t="s">
        <x:v>4145</x:v>
      </x:c>
      <x:c r="C859" s="1" t="s">
        <x:v>4146</x:v>
      </x:c>
      <x:c r="D859" s="1" t="s">
        <x:v>2010</x:v>
      </x:c>
      <x:c r="E859" s="1" t="s">
        <x:v>1928</x:v>
      </x:c>
      <x:c r="F859" s="1" t="s">
        <x:v>1889</x:v>
      </x:c>
      <x:c r="G859" s="1" t="s">
        <x:v>2051</x:v>
      </x:c>
      <x:c r="H859" s="1" t="s">
        <x:v>1911</x:v>
      </x:c>
      <x:c r="I859" s="1" t="s">
        <x:v>1941</x:v>
      </x:c>
      <x:c r="J859" s="1" t="s">
        <x:v>1872</x:v>
      </x:c>
      <x:c r="K859" s="14" t="n">
        <x:v>45304</x:v>
      </x:c>
      <x:c r="L859" s="1" t="n">
        <x:f aca="0">ROUND((DATE(2026,7,31)-K859)/365.25,2)</x:f>
        <x:v>2.55</x:v>
      </x:c>
      <x:c r="M859" s="14" t="n">
        <x:v>46399</x:v>
      </x:c>
      <x:c r="N859" s="1" t="s">
        <x:v>1884</x:v>
      </x:c>
      <x:c r="O859" s="1" t="n">
        <x:v>180</x:v>
      </x:c>
      <x:c r="P859" s="14" t="n">
        <x:v>46190</x:v>
      </x:c>
      <x:c r="Q859" s="14" t="n">
        <x:v>46370</x:v>
      </x:c>
      <x:c r="R859" s="1" t="n">
        <x:f aca="0">MAX(0,DATE(2026,7,31)-Q859)</x:f>
        <x:v>0</x:v>
      </x:c>
      <x:c r="S859" s="1" t="n">
        <x:v>7</x:v>
      </x:c>
      <x:c r="T859" s="1" t="n">
        <x:v>2031</x:v>
      </x:c>
      <x:c r="U859" s="1" t="s">
        <x:v>1874</x:v>
      </x:c>
      <x:c r="V859" s="15" t="n">
        <x:v>1900.68</x:v>
      </x:c>
      <x:c r="W859" s="15" t="n">
        <x:v>2162.35</x:v>
      </x:c>
      <x:c r="X859" s="1" t="str">
        <x:f aca="0">G859&amp;" | "&amp;D859</x:f>
        <x:v>PulseWorks-B01 | Vital Signs Monitor</x:v>
      </x:c>
      <x:c r="Y859" s="1" t="s">
        <x:v>1885</x:v>
      </x:c>
      <x:c r="Z859" s="11" t="b">
        <x:f aca="0">FALSE()</x:f>
        <x:v>0</x:v>
      </x:c>
    </x:row>
    <x:row r="860" ht="15" hidden="0" customHeight="1">
      <x:c r="A860" s="1" t="s">
        <x:v>4147</x:v>
      </x:c>
      <x:c r="B860" s="1" t="s">
        <x:v>4148</x:v>
      </x:c>
      <x:c r="C860" s="1" t="s">
        <x:v>4149</x:v>
      </x:c>
      <x:c r="D860" s="1" t="s">
        <x:v>1927</x:v>
      </x:c>
      <x:c r="E860" s="1" t="s">
        <x:v>1928</x:v>
      </x:c>
      <x:c r="F860" s="1" t="s">
        <x:v>1868</x:v>
      </x:c>
      <x:c r="G860" s="1" t="s">
        <x:v>2079</x:v>
      </x:c>
      <x:c r="H860" s="1" t="s">
        <x:v>1870</x:v>
      </x:c>
      <x:c r="I860" s="1" t="s">
        <x:v>1983</x:v>
      </x:c>
      <x:c r="J860" s="1" t="s">
        <x:v>1893</x:v>
      </x:c>
      <x:c r="K860" s="14" t="n">
        <x:v>44162</x:v>
      </x:c>
      <x:c r="L860" s="1" t="n">
        <x:f aca="0">ROUND((DATE(2026,7,31)-K860)/365.25,2)</x:f>
        <x:v>5.67</x:v>
      </x:c>
      <x:c r="M860" s="14" t="n">
        <x:v>45257</x:v>
      </x:c>
      <x:c r="N860" s="1" t="s">
        <x:v>1884</x:v>
      </x:c>
      <x:c r="O860" s="1" t="n">
        <x:v>365</x:v>
      </x:c>
      <x:c r="P860" s="14" t="n">
        <x:v>45884</x:v>
      </x:c>
      <x:c r="Q860" s="14" t="n">
        <x:v>46249</x:v>
      </x:c>
      <x:c r="R860" s="1" t="n">
        <x:f aca="0">MAX(0,DATE(2026,7,31)-Q860)</x:f>
        <x:v>0</x:v>
      </x:c>
      <x:c r="S860" s="1" t="n">
        <x:v>8</x:v>
      </x:c>
      <x:c r="T860" s="1" t="n">
        <x:v>2028</x:v>
      </x:c>
      <x:c r="U860" s="1" t="s">
        <x:v>1874</x:v>
      </x:c>
      <x:c r="V860" s="15" t="n">
        <x:v>9771.49</x:v>
      </x:c>
      <x:c r="W860" s="15" t="n">
        <x:v>9956.62</x:v>
      </x:c>
      <x:c r="X860" s="1" t="str">
        <x:f aca="0">G860&amp;" | "&amp;D860</x:f>
        <x:v>NovaCare-C03 | Patient Monitor</x:v>
      </x:c>
      <x:c r="Y860" s="1" t="s">
        <x:v>1885</x:v>
      </x:c>
      <x:c r="Z860" s="11" t="b">
        <x:f aca="0">FALSE()</x:f>
        <x:v>0</x:v>
      </x:c>
    </x:row>
    <x:row r="861" ht="15" hidden="0" customHeight="1">
      <x:c r="A861" s="1" t="s">
        <x:v>4150</x:v>
      </x:c>
      <x:c r="B861" s="1" t="s">
        <x:v>4151</x:v>
      </x:c>
      <x:c r="C861" s="1" t="s">
        <x:v>4152</x:v>
      </x:c>
      <x:c r="D861" s="1" t="s">
        <x:v>1997</x:v>
      </x:c>
      <x:c r="E861" s="1" t="s">
        <x:v>1916</x:v>
      </x:c>
      <x:c r="F861" s="1" t="s">
        <x:v>1881</x:v>
      </x:c>
      <x:c r="G861" s="1" t="s">
        <x:v>1882</x:v>
      </x:c>
      <x:c r="H861" s="1" t="s">
        <x:v>1891</x:v>
      </x:c>
      <x:c r="I861" s="1" t="s">
        <x:v>1901</x:v>
      </x:c>
      <x:c r="J861" s="1" t="s">
        <x:v>1902</x:v>
      </x:c>
      <x:c r="K861" s="14" t="n">
        <x:v>44918</x:v>
      </x:c>
      <x:c r="L861" s="1" t="n">
        <x:f aca="0">ROUND((DATE(2026,7,31)-K861)/365.25,2)</x:f>
        <x:v>3.6</x:v>
      </x:c>
      <x:c r="M861" s="14" t="n">
        <x:v>46013</x:v>
      </x:c>
      <x:c r="N861" s="1" t="s">
        <x:v>1884</x:v>
      </x:c>
      <x:c r="O861" s="1" t="n">
        <x:v>180</x:v>
      </x:c>
      <x:c r="P861" s="14" t="n">
        <x:v>45903</x:v>
      </x:c>
      <x:c r="Q861" s="14" t="n">
        <x:v>46083</x:v>
      </x:c>
      <x:c r="R861" s="1" t="n">
        <x:f aca="0">MAX(0,DATE(2026,7,31)-Q861)</x:f>
        <x:v>151</x:v>
      </x:c>
      <x:c r="S861" s="1" t="n">
        <x:v>11</x:v>
      </x:c>
      <x:c r="T861" s="1" t="n">
        <x:v>2033</x:v>
      </x:c>
      <x:c r="U861" s="1" t="s">
        <x:v>1874</x:v>
      </x:c>
      <x:c r="V861" s="15" t="n">
        <x:v>37811.96</x:v>
      </x:c>
      <x:c r="W861" s="15" t="n">
        <x:v>45331.49</x:v>
      </x:c>
      <x:c r="X861" s="1" t="str">
        <x:f aca="0">G861&amp;" | "&amp;D861</x:f>
        <x:v>Helix-C03 | Anaesthetic Machine</x:v>
      </x:c>
      <x:c r="Y861" s="1" t="s">
        <x:v>1885</x:v>
      </x:c>
      <x:c r="Z861" s="11" t="b">
        <x:f aca="0">FALSE()</x:f>
        <x:v>0</x:v>
      </x:c>
    </x:row>
    <x:row r="862" ht="15" hidden="0" customHeight="1">
      <x:c r="A862" s="1" t="s">
        <x:v>4153</x:v>
      </x:c>
      <x:c r="B862" s="1" t="s">
        <x:v>4154</x:v>
      </x:c>
      <x:c r="C862" s="1" t="s">
        <x:v>4155</x:v>
      </x:c>
      <x:c r="D862" s="1" t="s">
        <x:v>2010</x:v>
      </x:c>
      <x:c r="E862" s="1" t="s">
        <x:v>1928</x:v>
      </x:c>
      <x:c r="F862" s="1" t="s">
        <x:v>1868</x:v>
      </x:c>
      <x:c r="G862" s="1" t="s">
        <x:v>2215</x:v>
      </x:c>
      <x:c r="H862" s="1" t="s">
        <x:v>1891</x:v>
      </x:c>
      <x:c r="I862" s="1" t="s">
        <x:v>1994</x:v>
      </x:c>
      <x:c r="J862" s="1" t="s">
        <x:v>1872</x:v>
      </x:c>
      <x:c r="K862" s="14" t="n">
        <x:v>44783</x:v>
      </x:c>
      <x:c r="L862" s="1" t="n">
        <x:f aca="0">ROUND((DATE(2026,7,31)-K862)/365.25,2)</x:f>
        <x:v>3.97</x:v>
      </x:c>
      <x:c r="M862" s="14" t="n">
        <x:v>45878</x:v>
      </x:c>
      <x:c r="N862" s="1" t="s">
        <x:v>1907</x:v>
      </x:c>
      <x:c r="O862" s="1" t="n">
        <x:v>365</x:v>
      </x:c>
      <x:c r="P862" s="14" t="n">
        <x:v>45954</x:v>
      </x:c>
      <x:c r="Q862" s="14" t="n">
        <x:v>46319</x:v>
      </x:c>
      <x:c r="R862" s="1" t="n">
        <x:f aca="0">MAX(0,DATE(2026,7,31)-Q862)</x:f>
        <x:v>0</x:v>
      </x:c>
      <x:c r="S862" s="1" t="n">
        <x:v>6</x:v>
      </x:c>
      <x:c r="T862" s="1" t="n">
        <x:v>2028</x:v>
      </x:c>
      <x:c r="U862" s="1" t="s">
        <x:v>1874</x:v>
      </x:c>
      <x:c r="V862" s="15" t="n">
        <x:v>2426.39</x:v>
      </x:c>
      <x:c r="W862" s="15" t="n">
        <x:v>2669.24</x:v>
      </x:c>
      <x:c r="X862" s="1" t="str">
        <x:f aca="0">G862&amp;" | "&amp;D862</x:f>
        <x:v>NovaCare-C01 | Vital Signs Monitor</x:v>
      </x:c>
      <x:c r="Y862" s="1" t="s">
        <x:v>1885</x:v>
      </x:c>
      <x:c r="Z862" s="11" t="b">
        <x:f aca="0">FALSE()</x:f>
        <x:v>0</x:v>
      </x:c>
    </x:row>
    <x:row r="863" ht="15" hidden="0" customHeight="1">
      <x:c r="A863" s="1" t="s">
        <x:v>4156</x:v>
      </x:c>
      <x:c r="B863" s="1" t="s">
        <x:v>4157</x:v>
      </x:c>
      <x:c r="C863" s="1" t="s">
        <x:v>4158</x:v>
      </x:c>
      <x:c r="D863" s="1" t="s">
        <x:v>1915</x:v>
      </x:c>
      <x:c r="E863" s="1" t="s">
        <x:v>1916</x:v>
      </x:c>
      <x:c r="F863" s="1" t="s">
        <x:v>1868</x:v>
      </x:c>
      <x:c r="G863" s="1" t="s">
        <x:v>2061</x:v>
      </x:c>
      <x:c r="H863" s="1" t="s">
        <x:v>1891</x:v>
      </x:c>
      <x:c r="I863" s="1" t="s">
        <x:v>1901</x:v>
      </x:c>
      <x:c r="J863" s="1" t="s">
        <x:v>1902</x:v>
      </x:c>
      <x:c r="K863" s="14" t="n">
        <x:v>44504</x:v>
      </x:c>
      <x:c r="L863" s="1" t="n">
        <x:f aca="0">ROUND((DATE(2026,7,31)-K863)/365.25,2)</x:f>
        <x:v>4.74</x:v>
      </x:c>
      <x:c r="M863" s="14" t="n">
        <x:v>45599</x:v>
      </x:c>
      <x:c r="N863" s="1" t="s">
        <x:v>1884</x:v>
      </x:c>
      <x:c r="O863" s="1" t="n">
        <x:v>365</x:v>
      </x:c>
      <x:c r="P863" s="14" t="n">
        <x:v>45818</x:v>
      </x:c>
      <x:c r="Q863" s="14" t="n">
        <x:v>46183</x:v>
      </x:c>
      <x:c r="R863" s="1" t="n">
        <x:f aca="0">MAX(0,DATE(2026,7,31)-Q863)</x:f>
        <x:v>51</x:v>
      </x:c>
      <x:c r="S863" s="1" t="n">
        <x:v>10</x:v>
      </x:c>
      <x:c r="T863" s="1" t="n">
        <x:v>2031</x:v>
      </x:c>
      <x:c r="U863" s="1" t="s">
        <x:v>1874</x:v>
      </x:c>
      <x:c r="V863" s="15" t="n">
        <x:v>25694.82</x:v>
      </x:c>
      <x:c r="W863" s="15" t="n">
        <x:v>30426.61</x:v>
      </x:c>
      <x:c r="X863" s="1" t="str">
        <x:f aca="0">G863&amp;" | "&amp;D863</x:f>
        <x:v>NovaCare-B01 | Ventilator</x:v>
      </x:c>
      <x:c r="Y863" s="1" t="s">
        <x:v>1885</x:v>
      </x:c>
      <x:c r="Z863" s="11" t="b">
        <x:f aca="0">FALSE()</x:f>
        <x:v>0</x:v>
      </x:c>
    </x:row>
    <x:row r="864" ht="15" hidden="0" customHeight="1">
      <x:c r="A864" s="1" t="s">
        <x:v>1522</x:v>
      </x:c>
      <x:c r="B864" s="1" t="s">
        <x:v>4159</x:v>
      </x:c>
      <x:c r="C864" s="1" t="s">
        <x:v>4160</x:v>
      </x:c>
      <x:c r="D864" s="1" t="s">
        <x:v>1989</x:v>
      </x:c>
      <x:c r="E864" s="1" t="s">
        <x:v>1968</x:v>
      </x:c>
      <x:c r="F864" s="1" t="s">
        <x:v>1889</x:v>
      </x:c>
      <x:c r="G864" s="1" t="s">
        <x:v>2149</x:v>
      </x:c>
      <x:c r="H864" s="1" t="s">
        <x:v>1911</x:v>
      </x:c>
      <x:c r="I864" s="1" t="s">
        <x:v>1883</x:v>
      </x:c>
      <x:c r="J864" s="1" t="s">
        <x:v>1893</x:v>
      </x:c>
      <x:c r="K864" s="14" t="n">
        <x:v>44697</x:v>
      </x:c>
      <x:c r="L864" s="1" t="n">
        <x:f aca="0">ROUND((DATE(2026,7,31)-K864)/365.25,2)</x:f>
        <x:v>4.21</x:v>
      </x:c>
      <x:c r="M864" s="14" t="n">
        <x:v>45792</x:v>
      </x:c>
      <x:c r="N864" s="1" t="s">
        <x:v>1884</x:v>
      </x:c>
      <x:c r="O864" s="1" t="n">
        <x:v>180</x:v>
      </x:c>
      <x:c r="P864" s="14" t="n">
        <x:v>46007</x:v>
      </x:c>
      <x:c r="Q864" s="14" t="n">
        <x:v>46187</x:v>
      </x:c>
      <x:c r="R864" s="1" t="n">
        <x:f aca="0">MAX(0,DATE(2026,7,31)-Q864)</x:f>
        <x:v>47</x:v>
      </x:c>
      <x:c r="S864" s="1" t="n">
        <x:v>9</x:v>
      </x:c>
      <x:c r="T864" s="1" t="n">
        <x:v>2031</x:v>
      </x:c>
      <x:c r="U864" s="1" t="s">
        <x:v>1874</x:v>
      </x:c>
      <x:c r="V864" s="15" t="n">
        <x:v>5532.08</x:v>
      </x:c>
      <x:c r="W864" s="15" t="n">
        <x:v>8227.87</x:v>
      </x:c>
      <x:c r="X864" s="1" t="str">
        <x:f aca="0">G864&amp;" | "&amp;D864</x:f>
        <x:v>PulseWorks-B04 | ECG Machine</x:v>
      </x:c>
      <x:c r="Y864" s="1" t="s">
        <x:v>1875</x:v>
      </x:c>
      <x:c r="Z864" s="11" t="b">
        <x:f aca="0">FALSE()</x:f>
        <x:v>0</x:v>
      </x:c>
    </x:row>
    <x:row r="865" ht="15" hidden="0" customHeight="1">
      <x:c r="A865" s="1" t="s">
        <x:v>4161</x:v>
      </x:c>
      <x:c r="B865" s="1" t="s">
        <x:v>4162</x:v>
      </x:c>
      <x:c r="C865" s="1" t="s">
        <x:v>4163</x:v>
      </x:c>
      <x:c r="D865" s="1" t="s">
        <x:v>1897</x:v>
      </x:c>
      <x:c r="E865" s="1" t="s">
        <x:v>1898</x:v>
      </x:c>
      <x:c r="F865" s="1" t="s">
        <x:v>1881</x:v>
      </x:c>
      <x:c r="G865" s="1" t="s">
        <x:v>2025</x:v>
      </x:c>
      <x:c r="H865" s="1" t="s">
        <x:v>1891</x:v>
      </x:c>
      <x:c r="I865" s="1" t="s">
        <x:v>1983</x:v>
      </x:c>
      <x:c r="J865" s="1" t="s">
        <x:v>1902</x:v>
      </x:c>
      <x:c r="K865" s="14" t="n">
        <x:v>44828</x:v>
      </x:c>
      <x:c r="L865" s="1" t="n">
        <x:f aca="0">ROUND((DATE(2026,7,31)-K865)/365.25,2)</x:f>
        <x:v>3.85</x:v>
      </x:c>
      <x:c r="M865" s="14" t="n">
        <x:v>45923</x:v>
      </x:c>
      <x:c r="N865" s="1" t="s">
        <x:v>1884</x:v>
      </x:c>
      <x:c r="O865" s="1" t="n">
        <x:v>365</x:v>
      </x:c>
      <x:c r="P865" s="14" t="n">
        <x:v>45907</x:v>
      </x:c>
      <x:c r="Q865" s="14" t="n">
        <x:v>46272</x:v>
      </x:c>
      <x:c r="R865" s="1" t="n">
        <x:f aca="0">MAX(0,DATE(2026,7,31)-Q865)</x:f>
        <x:v>0</x:v>
      </x:c>
      <x:c r="S865" s="1" t="n">
        <x:v>10</x:v>
      </x:c>
      <x:c r="T865" s="1" t="n">
        <x:v>2032</x:v>
      </x:c>
      <x:c r="U865" s="1" t="s">
        <x:v>1874</x:v>
      </x:c>
      <x:c r="V865" s="15" t="n">
        <x:v>15287.12</x:v>
      </x:c>
      <x:c r="W865" s="15" t="n">
        <x:v>15287.12</x:v>
      </x:c>
      <x:c r="X865" s="1" t="str">
        <x:f aca="0">G865&amp;" | "&amp;D865</x:f>
        <x:v>Helix-A03 | Defibrillator</x:v>
      </x:c>
      <x:c r="Y865" s="1" t="s">
        <x:v>1885</x:v>
      </x:c>
      <x:c r="Z865" s="11" t="b">
        <x:f aca="0">FALSE()</x:f>
        <x:v>0</x:v>
      </x:c>
    </x:row>
    <x:row r="866" ht="15" hidden="0" customHeight="1">
      <x:c r="A866" s="1" t="s">
        <x:v>1523</x:v>
      </x:c>
      <x:c r="B866" s="1" t="s">
        <x:v>4164</x:v>
      </x:c>
      <x:c r="C866" s="1" t="s">
        <x:v>4165</x:v>
      </x:c>
      <x:c r="D866" s="1" t="s">
        <x:v>1945</x:v>
      </x:c>
      <x:c r="E866" s="1" t="s">
        <x:v>1880</x:v>
      </x:c>
      <x:c r="F866" s="1" t="s">
        <x:v>1889</x:v>
      </x:c>
      <x:c r="G866" s="1" t="s">
        <x:v>2094</x:v>
      </x:c>
      <x:c r="H866" s="1" t="s">
        <x:v>1891</x:v>
      </x:c>
      <x:c r="I866" s="1" t="s">
        <x:v>1968</x:v>
      </x:c>
      <x:c r="J866" s="1" t="s">
        <x:v>1893</x:v>
      </x:c>
      <x:c r="K866" s="14" t="n">
        <x:v>45335</x:v>
      </x:c>
      <x:c r="L866" s="1" t="n">
        <x:f aca="0">ROUND((DATE(2026,7,31)-K866)/365.25,2)</x:f>
        <x:v>2.46</x:v>
      </x:c>
      <x:c r="M866" s="14" t="n">
        <x:v>46430</x:v>
      </x:c>
      <x:c r="N866" s="1" t="s">
        <x:v>1907</x:v>
      </x:c>
      <x:c r="O866" s="1" t="n">
        <x:v>365</x:v>
      </x:c>
      <x:c r="P866" s="14" t="n">
        <x:v>45971</x:v>
      </x:c>
      <x:c r="Q866" s="14" t="n">
        <x:v>46336</x:v>
      </x:c>
      <x:c r="R866" s="1" t="n">
        <x:f aca="0">MAX(0,DATE(2026,7,31)-Q866)</x:f>
        <x:v>0</x:v>
      </x:c>
      <x:c r="S866" s="1" t="n">
        <x:v>8</x:v>
      </x:c>
      <x:c r="T866" s="1" t="n">
        <x:v>2032</x:v>
      </x:c>
      <x:c r="U866" s="1" t="s">
        <x:v>1874</x:v>
      </x:c>
      <x:c r="V866" s="15" t="n">
        <x:v>2540.76</x:v>
      </x:c>
      <x:c r="W866" s="15" t="n">
        <x:v>2977.79</x:v>
      </x:c>
      <x:c r="X866" s="1" t="str">
        <x:f aca="0">G866&amp;" | "&amp;D866</x:f>
        <x:v>PulseWorks-C03 | Syringe Pump</x:v>
      </x:c>
      <x:c r="Y866" s="1" t="s">
        <x:v>1875</x:v>
      </x:c>
      <x:c r="Z866" s="11" t="b">
        <x:f aca="0">FALSE()</x:f>
        <x:v>0</x:v>
      </x:c>
    </x:row>
    <x:row r="867" ht="15" hidden="0" customHeight="1">
      <x:c r="A867" s="1" t="s">
        <x:v>4166</x:v>
      </x:c>
      <x:c r="B867" s="1" t="s">
        <x:v>4167</x:v>
      </x:c>
      <x:c r="C867" s="1" t="s">
        <x:v>4168</x:v>
      </x:c>
      <x:c r="D867" s="1" t="s">
        <x:v>1897</x:v>
      </x:c>
      <x:c r="E867" s="1" t="s">
        <x:v>1898</x:v>
      </x:c>
      <x:c r="F867" s="1" t="s">
        <x:v>1881</x:v>
      </x:c>
      <x:c r="G867" s="1" t="s">
        <x:v>1882</x:v>
      </x:c>
      <x:c r="H867" s="1" t="s">
        <x:v>1911</x:v>
      </x:c>
      <x:c r="I867" s="1" t="s">
        <x:v>1871</x:v>
      </x:c>
      <x:c r="J867" s="1" t="s">
        <x:v>1902</x:v>
      </x:c>
      <x:c r="K867" s="14" t="n">
        <x:v>44963</x:v>
      </x:c>
      <x:c r="L867" s="1" t="n">
        <x:f aca="0">ROUND((DATE(2026,7,31)-K867)/365.25,2)</x:f>
        <x:v>3.48</x:v>
      </x:c>
      <x:c r="M867" s="14" t="n">
        <x:v>46058</x:v>
      </x:c>
      <x:c r="N867" s="1" t="s">
        <x:v>1884</x:v>
      </x:c>
      <x:c r="O867" s="1" t="n">
        <x:v>180</x:v>
      </x:c>
      <x:c r="P867" s="14" t="n">
        <x:v>46195</x:v>
      </x:c>
      <x:c r="Q867" s="14" t="n">
        <x:v>46375</x:v>
      </x:c>
      <x:c r="R867" s="1" t="n">
        <x:f aca="0">MAX(0,DATE(2026,7,31)-Q867)</x:f>
        <x:v>0</x:v>
      </x:c>
      <x:c r="S867" s="1" t="n">
        <x:v>10</x:v>
      </x:c>
      <x:c r="T867" s="1" t="n">
        <x:v>2033</x:v>
      </x:c>
      <x:c r="U867" s="1" t="s">
        <x:v>1874</x:v>
      </x:c>
      <x:c r="V867" s="15" t="n">
        <x:v>15394.7</x:v>
      </x:c>
      <x:c r="W867" s="15" t="n">
        <x:v>15394.7</x:v>
      </x:c>
      <x:c r="X867" s="1" t="str">
        <x:f aca="0">G867&amp;" | "&amp;D867</x:f>
        <x:v>Helix-C03 | Defibrillator</x:v>
      </x:c>
      <x:c r="Y867" s="1" t="s">
        <x:v>1885</x:v>
      </x:c>
      <x:c r="Z867" s="11" t="b">
        <x:f aca="0">FALSE()</x:f>
        <x:v>0</x:v>
      </x:c>
    </x:row>
    <x:row r="868" ht="15" hidden="0" customHeight="1">
      <x:c r="A868" s="1" t="s">
        <x:v>4169</x:v>
      </x:c>
      <x:c r="B868" s="1" t="s">
        <x:v>4170</x:v>
      </x:c>
      <x:c r="C868" s="1" t="s">
        <x:v>4171</x:v>
      </x:c>
      <x:c r="D868" s="1" t="s">
        <x:v>1989</x:v>
      </x:c>
      <x:c r="E868" s="1" t="s">
        <x:v>1968</x:v>
      </x:c>
      <x:c r="F868" s="1" t="s">
        <x:v>1881</x:v>
      </x:c>
      <x:c r="G868" s="1" t="s">
        <x:v>2175</x:v>
      </x:c>
      <x:c r="H868" s="1" t="s">
        <x:v>1870</x:v>
      </x:c>
      <x:c r="I868" s="1" t="s">
        <x:v>1994</x:v>
      </x:c>
      <x:c r="J868" s="1" t="s">
        <x:v>1872</x:v>
      </x:c>
      <x:c r="K868" s="14" t="n">
        <x:v>44829</x:v>
      </x:c>
      <x:c r="L868" s="1" t="n">
        <x:f aca="0">ROUND((DATE(2026,7,31)-K868)/365.25,2)</x:f>
        <x:v>3.85</x:v>
      </x:c>
      <x:c r="M868" s="14" t="n">
        <x:v>45924</x:v>
      </x:c>
      <x:c r="N868" s="1" t="s">
        <x:v>1907</x:v>
      </x:c>
      <x:c r="O868" s="1" t="n">
        <x:v>180</x:v>
      </x:c>
      <x:c r="P868" s="14" t="n">
        <x:v>46049</x:v>
      </x:c>
      <x:c r="Q868" s="14" t="n">
        <x:v>46229</x:v>
      </x:c>
      <x:c r="R868" s="1" t="n">
        <x:f aca="0">MAX(0,DATE(2026,7,31)-Q868)</x:f>
        <x:v>5</x:v>
      </x:c>
      <x:c r="S868" s="1" t="n">
        <x:v>9</x:v>
      </x:c>
      <x:c r="T868" s="1" t="n">
        <x:v>2031</x:v>
      </x:c>
      <x:c r="U868" s="1" t="s">
        <x:v>1874</x:v>
      </x:c>
      <x:c r="V868" s="15" t="n">
        <x:v>7641.12</x:v>
      </x:c>
      <x:c r="W868" s="15" t="n">
        <x:v>7641.12</x:v>
      </x:c>
      <x:c r="X868" s="1" t="str">
        <x:f aca="0">G868&amp;" | "&amp;D868</x:f>
        <x:v>Helix-B01 | ECG Machine</x:v>
      </x:c>
      <x:c r="Y868" s="1" t="s">
        <x:v>1885</x:v>
      </x:c>
      <x:c r="Z868" s="11" t="b">
        <x:f aca="0">FALSE()</x:f>
        <x:v>0</x:v>
      </x:c>
    </x:row>
    <x:row r="869" ht="15" hidden="0" customHeight="1">
      <x:c r="A869" s="1" t="s">
        <x:v>1525</x:v>
      </x:c>
      <x:c r="B869" s="1" t="s">
        <x:v>4172</x:v>
      </x:c>
      <x:c r="C869" s="1" t="s">
        <x:v>4173</x:v>
      </x:c>
      <x:c r="D869" s="1" t="s">
        <x:v>1997</x:v>
      </x:c>
      <x:c r="E869" s="1" t="s">
        <x:v>1916</x:v>
      </x:c>
      <x:c r="F869" s="1" t="s">
        <x:v>1963</x:v>
      </x:c>
      <x:c r="G869" s="1" t="s">
        <x:v>1964</x:v>
      </x:c>
      <x:c r="H869" s="1" t="s">
        <x:v>1911</x:v>
      </x:c>
      <x:c r="I869" s="1" t="s">
        <x:v>1941</x:v>
      </x:c>
      <x:c r="J869" s="1" t="s">
        <x:v>1902</x:v>
      </x:c>
      <x:c r="K869" s="14" t="n">
        <x:v>44957</x:v>
      </x:c>
      <x:c r="L869" s="1" t="n">
        <x:f aca="0">ROUND((DATE(2026,7,31)-K869)/365.25,2)</x:f>
        <x:v>3.5</x:v>
      </x:c>
      <x:c r="M869" s="14" t="n">
        <x:v>46052</x:v>
      </x:c>
      <x:c r="N869" s="1" t="s">
        <x:v>1907</x:v>
      </x:c>
      <x:c r="O869" s="1" t="n">
        <x:v>365</x:v>
      </x:c>
      <x:c r="P869" s="14" t="n">
        <x:v>46219</x:v>
      </x:c>
      <x:c r="Q869" s="14" t="n">
        <x:v>46584</x:v>
      </x:c>
      <x:c r="R869" s="1" t="n">
        <x:f aca="0">MAX(0,DATE(2026,7,31)-Q869)</x:f>
        <x:v>0</x:v>
      </x:c>
      <x:c r="S869" s="1" t="n">
        <x:v>12</x:v>
      </x:c>
      <x:c r="T869" s="1" t="n">
        <x:v>2035</x:v>
      </x:c>
      <x:c r="U869" s="1" t="s">
        <x:v>1874</x:v>
      </x:c>
      <x:c r="V869" s="15" t="n">
        <x:v>45628.36</x:v>
      </x:c>
      <x:c r="W869" s="15" t="n">
        <x:v>45628.36</x:v>
      </x:c>
      <x:c r="X869" s="1" t="str">
        <x:f aca="0">G869&amp;" | "&amp;D869</x:f>
        <x:v>ClinTech-C01 | Anaesthetic Machine</x:v>
      </x:c>
      <x:c r="Y869" s="1" t="s">
        <x:v>1875</x:v>
      </x:c>
      <x:c r="Z869" s="11" t="b">
        <x:f aca="0">FALSE()</x:f>
        <x:v>0</x:v>
      </x:c>
    </x:row>
    <x:row r="870" ht="15" hidden="0" customHeight="1">
      <x:c r="A870" s="1" t="s">
        <x:v>4174</x:v>
      </x:c>
      <x:c r="B870" s="1" t="s">
        <x:v>4175</x:v>
      </x:c>
      <x:c r="C870" s="1" t="s">
        <x:v>4176</x:v>
      </x:c>
      <x:c r="D870" s="1" t="s">
        <x:v>1915</x:v>
      </x:c>
      <x:c r="E870" s="1" t="s">
        <x:v>1916</x:v>
      </x:c>
      <x:c r="F870" s="1" t="s">
        <x:v>1899</x:v>
      </x:c>
      <x:c r="G870" s="1" t="s">
        <x:v>2523</x:v>
      </x:c>
      <x:c r="H870" s="1" t="s">
        <x:v>1870</x:v>
      </x:c>
      <x:c r="I870" s="1" t="s">
        <x:v>1919</x:v>
      </x:c>
      <x:c r="J870" s="1" t="s">
        <x:v>1902</x:v>
      </x:c>
      <x:c r="K870" s="14" t="n">
        <x:v>44101</x:v>
      </x:c>
      <x:c r="L870" s="1" t="n">
        <x:f aca="0">ROUND((DATE(2026,7,31)-K870)/365.25,2)</x:f>
        <x:v>5.84</x:v>
      </x:c>
      <x:c r="M870" s="14" t="n">
        <x:v>45196</x:v>
      </x:c>
      <x:c r="N870" s="1" t="s">
        <x:v>1884</x:v>
      </x:c>
      <x:c r="O870" s="1" t="n">
        <x:v>365</x:v>
      </x:c>
      <x:c r="P870" s="14" t="n">
        <x:v>45950</x:v>
      </x:c>
      <x:c r="Q870" s="14" t="n">
        <x:v>46315</x:v>
      </x:c>
      <x:c r="R870" s="1" t="n">
        <x:f aca="0">MAX(0,DATE(2026,7,31)-Q870)</x:f>
        <x:v>0</x:v>
      </x:c>
      <x:c r="S870" s="1" t="n">
        <x:v>10</x:v>
      </x:c>
      <x:c r="T870" s="1" t="n">
        <x:v>2030</x:v>
      </x:c>
      <x:c r="U870" s="1" t="s">
        <x:v>1874</x:v>
      </x:c>
      <x:c r="V870" s="15" t="n">
        <x:v>29368.78</x:v>
      </x:c>
      <x:c r="W870" s="15" t="n">
        <x:v>34670.01</x:v>
      </x:c>
      <x:c r="X870" s="1" t="str">
        <x:f aca="0">G870&amp;" | "&amp;D870</x:f>
        <x:v>MedAxis-A03 | Ventilator</x:v>
      </x:c>
      <x:c r="Y870" s="1" t="s">
        <x:v>1885</x:v>
      </x:c>
      <x:c r="Z870" s="11" t="b">
        <x:f aca="0">FALSE()</x:f>
        <x:v>0</x:v>
      </x:c>
    </x:row>
    <x:row r="871" ht="15" hidden="0" customHeight="1">
      <x:c r="A871" s="1" t="s">
        <x:v>4177</x:v>
      </x:c>
      <x:c r="B871" s="1" t="s">
        <x:v>4178</x:v>
      </x:c>
      <x:c r="C871" s="1" t="s">
        <x:v>4179</x:v>
      </x:c>
      <x:c r="D871" s="1" t="s">
        <x:v>1945</x:v>
      </x:c>
      <x:c r="E871" s="1" t="s">
        <x:v>1880</x:v>
      </x:c>
      <x:c r="F871" s="1" t="s">
        <x:v>1963</x:v>
      </x:c>
      <x:c r="G871" s="1" t="s">
        <x:v>2033</x:v>
      </x:c>
      <x:c r="H871" s="1" t="s">
        <x:v>1891</x:v>
      </x:c>
      <x:c r="I871" s="1" t="s">
        <x:v>1919</x:v>
      </x:c>
      <x:c r="J871" s="1" t="s">
        <x:v>1902</x:v>
      </x:c>
      <x:c r="K871" s="14" t="n">
        <x:v>43987</x:v>
      </x:c>
      <x:c r="L871" s="1" t="n">
        <x:f aca="0">ROUND((DATE(2026,7,31)-K871)/365.25,2)</x:f>
        <x:v>6.15</x:v>
      </x:c>
      <x:c r="M871" s="14" t="n">
        <x:v>45082</x:v>
      </x:c>
      <x:c r="N871" s="1" t="s">
        <x:v>1884</x:v>
      </x:c>
      <x:c r="O871" s="1" t="n">
        <x:v>180</x:v>
      </x:c>
      <x:c r="P871" s="14" t="n">
        <x:v>46097</x:v>
      </x:c>
      <x:c r="Q871" s="14" t="n">
        <x:v>46277</x:v>
      </x:c>
      <x:c r="R871" s="1" t="n">
        <x:f aca="0">MAX(0,DATE(2026,7,31)-Q871)</x:f>
        <x:v>0</x:v>
      </x:c>
      <x:c r="S871" s="1" t="n">
        <x:v>9</x:v>
      </x:c>
      <x:c r="T871" s="1" t="n">
        <x:v>2029</x:v>
      </x:c>
      <x:c r="U871" s="1" t="s">
        <x:v>1874</x:v>
      </x:c>
      <x:c r="V871" s="15" t="n">
        <x:v>2691.78</x:v>
      </x:c>
      <x:c r="W871" s="15" t="n">
        <x:v>2731.27</x:v>
      </x:c>
      <x:c r="X871" s="1" t="str">
        <x:f aca="0">G871&amp;" | "&amp;D871</x:f>
        <x:v>ClinTech-B01 | Syringe Pump</x:v>
      </x:c>
      <x:c r="Y871" s="1" t="s">
        <x:v>1885</x:v>
      </x:c>
      <x:c r="Z871" s="11" t="b">
        <x:f aca="0">FALSE()</x:f>
        <x:v>0</x:v>
      </x:c>
    </x:row>
    <x:row r="872" ht="15" hidden="0" customHeight="1">
      <x:c r="A872" s="1" t="s">
        <x:v>4180</x:v>
      </x:c>
      <x:c r="B872" s="1" t="s">
        <x:v>4181</x:v>
      </x:c>
      <x:c r="C872" s="1" t="s">
        <x:v>4182</x:v>
      </x:c>
      <x:c r="D872" s="1" t="s">
        <x:v>2010</x:v>
      </x:c>
      <x:c r="E872" s="1" t="s">
        <x:v>1928</x:v>
      </x:c>
      <x:c r="F872" s="1" t="s">
        <x:v>1917</x:v>
      </x:c>
      <x:c r="G872" s="1" t="s">
        <x:v>1935</x:v>
      </x:c>
      <x:c r="H872" s="1" t="s">
        <x:v>1891</x:v>
      </x:c>
      <x:c r="I872" s="1" t="s">
        <x:v>1983</x:v>
      </x:c>
      <x:c r="J872" s="1" t="s">
        <x:v>1872</x:v>
      </x:c>
      <x:c r="K872" s="14" t="n">
        <x:v>43488</x:v>
      </x:c>
      <x:c r="L872" s="1" t="n">
        <x:f aca="0">ROUND((DATE(2026,7,31)-K872)/365.25,2)</x:f>
        <x:v>7.52</x:v>
      </x:c>
      <x:c r="M872" s="14" t="n">
        <x:v>44583</x:v>
      </x:c>
      <x:c r="N872" s="1" t="s">
        <x:v>1884</x:v>
      </x:c>
      <x:c r="O872" s="1" t="n">
        <x:v>365</x:v>
      </x:c>
      <x:c r="P872" s="14" t="n">
        <x:v>46100</x:v>
      </x:c>
      <x:c r="Q872" s="14" t="n">
        <x:v>46465</x:v>
      </x:c>
      <x:c r="R872" s="1" t="n">
        <x:f aca="0">MAX(0,DATE(2026,7,31)-Q872)</x:f>
        <x:v>0</x:v>
      </x:c>
      <x:c r="S872" s="1" t="n">
        <x:v>7</x:v>
      </x:c>
      <x:c r="T872" s="1" t="n">
        <x:v>2026</x:v>
      </x:c>
      <x:c r="U872" s="1" t="s">
        <x:v>1874</x:v>
      </x:c>
      <x:c r="V872" s="15" t="n">
        <x:v>2565.5</x:v>
      </x:c>
      <x:c r="W872" s="15" t="n">
        <x:v>2565.5</x:v>
      </x:c>
      <x:c r="X872" s="1" t="str">
        <x:f aca="0">G872&amp;" | "&amp;D872</x:f>
        <x:v>Apex-A03 | Vital Signs Monitor</x:v>
      </x:c>
      <x:c r="Y872" s="1" t="s">
        <x:v>1885</x:v>
      </x:c>
      <x:c r="Z872" s="11" t="b">
        <x:f aca="0">FALSE()</x:f>
        <x:v>0</x:v>
      </x:c>
    </x:row>
    <x:row r="873" ht="15" hidden="0" customHeight="1">
      <x:c r="A873" s="1" t="s">
        <x:v>4183</x:v>
      </x:c>
      <x:c r="B873" s="1" t="s">
        <x:v>4184</x:v>
      </x:c>
      <x:c r="C873" s="1" t="s">
        <x:v>4185</x:v>
      </x:c>
      <x:c r="D873" s="1" t="s">
        <x:v>1897</x:v>
      </x:c>
      <x:c r="E873" s="1" t="s">
        <x:v>1898</x:v>
      </x:c>
      <x:c r="F873" s="1" t="s">
        <x:v>1889</x:v>
      </x:c>
      <x:c r="G873" s="1" t="s">
        <x:v>2162</x:v>
      </x:c>
      <x:c r="H873" s="1" t="s">
        <x:v>1870</x:v>
      </x:c>
      <x:c r="I873" s="1" t="s">
        <x:v>1919</x:v>
      </x:c>
      <x:c r="J873" s="1" t="s">
        <x:v>1902</x:v>
      </x:c>
      <x:c r="K873" s="14" t="n">
        <x:v>45709</x:v>
      </x:c>
      <x:c r="L873" s="1" t="n">
        <x:f aca="0">ROUND((DATE(2026,7,31)-K873)/365.25,2)</x:f>
        <x:v>1.44</x:v>
      </x:c>
      <x:c r="M873" s="14" t="n">
        <x:v>46804</x:v>
      </x:c>
      <x:c r="N873" s="1" t="s">
        <x:v>1884</x:v>
      </x:c>
      <x:c r="O873" s="1" t="n">
        <x:v>180</x:v>
      </x:c>
      <x:c r="P873" s="14" t="n">
        <x:v>46156</x:v>
      </x:c>
      <x:c r="Q873" s="14" t="n">
        <x:v>46336</x:v>
      </x:c>
      <x:c r="R873" s="1" t="n">
        <x:f aca="0">MAX(0,DATE(2026,7,31)-Q873)</x:f>
        <x:v>0</x:v>
      </x:c>
      <x:c r="S873" s="1" t="n">
        <x:v>10</x:v>
      </x:c>
      <x:c r="T873" s="1" t="n">
        <x:v>2035</x:v>
      </x:c>
      <x:c r="U873" s="1" t="s">
        <x:v>1874</x:v>
      </x:c>
      <x:c r="V873" s="15" t="n">
        <x:v>13772.82</x:v>
      </x:c>
      <x:c r="W873" s="15" t="n">
        <x:v>13772.82</x:v>
      </x:c>
      <x:c r="X873" s="1" t="str">
        <x:f aca="0">G873&amp;" | "&amp;D873</x:f>
        <x:v>PulseWorks-C01 | Defibrillator</x:v>
      </x:c>
      <x:c r="Y873" s="1" t="s">
        <x:v>1885</x:v>
      </x:c>
      <x:c r="Z873" s="11" t="b">
        <x:f aca="0">FALSE()</x:f>
        <x:v>0</x:v>
      </x:c>
    </x:row>
    <x:row r="874" ht="15" hidden="0" customHeight="1">
      <x:c r="A874" s="1" t="s">
        <x:v>1526</x:v>
      </x:c>
      <x:c r="B874" s="1" t="s">
        <x:v>4186</x:v>
      </x:c>
      <x:c r="C874" s="1" t="s">
        <x:v>4187</x:v>
      </x:c>
      <x:c r="D874" s="1" t="s">
        <x:v>1888</x:v>
      </x:c>
      <x:c r="E874" s="1" t="s">
        <x:v>1880</x:v>
      </x:c>
      <x:c r="F874" s="1" t="s">
        <x:v>1868</x:v>
      </x:c>
      <x:c r="G874" s="1" t="s">
        <x:v>2064</x:v>
      </x:c>
      <x:c r="H874" s="1" t="s">
        <x:v>1891</x:v>
      </x:c>
      <x:c r="I874" s="1" t="s">
        <x:v>1968</x:v>
      </x:c>
      <x:c r="J874" s="1" t="s">
        <x:v>1902</x:v>
      </x:c>
      <x:c r="K874" s="14" t="n">
        <x:v>44596</x:v>
      </x:c>
      <x:c r="L874" s="1" t="n">
        <x:f aca="0">ROUND((DATE(2026,7,31)-K874)/365.25,2)</x:f>
        <x:v>4.48</x:v>
      </x:c>
      <x:c r="M874" s="14" t="n">
        <x:v>45691</x:v>
      </x:c>
      <x:c r="N874" s="1" t="s">
        <x:v>1884</x:v>
      </x:c>
      <x:c r="O874" s="1" t="n">
        <x:v>365</x:v>
      </x:c>
      <x:c r="P874" s="14" t="n">
        <x:v>46008</x:v>
      </x:c>
      <x:c r="Q874" s="14" t="n">
        <x:v>46373</x:v>
      </x:c>
      <x:c r="R874" s="1" t="n">
        <x:f aca="0">MAX(0,DATE(2026,7,31)-Q874)</x:f>
        <x:v>0</x:v>
      </x:c>
      <x:c r="S874" s="1" t="n">
        <x:v>9</x:v>
      </x:c>
      <x:c r="T874" s="1" t="n">
        <x:v>2031</x:v>
      </x:c>
      <x:c r="U874" s="1" t="s">
        <x:v>1874</x:v>
      </x:c>
      <x:c r="V874" s="15" t="n">
        <x:v>2963.39</x:v>
      </x:c>
      <x:c r="W874" s="15" t="n">
        <x:v>3439.38</x:v>
      </x:c>
      <x:c r="X874" s="1" t="str">
        <x:f aca="0">G874&amp;" | "&amp;D874</x:f>
        <x:v>NovaCare-A04 | Infusion Pump</x:v>
      </x:c>
      <x:c r="Y874" s="1" t="s">
        <x:v>1875</x:v>
      </x:c>
      <x:c r="Z874" s="11" t="b">
        <x:f aca="0">FALSE()</x:f>
        <x:v>0</x:v>
      </x:c>
    </x:row>
    <x:row r="875" ht="15" hidden="0" customHeight="1">
      <x:c r="A875" s="1" t="s">
        <x:v>1529</x:v>
      </x:c>
      <x:c r="B875" s="1" t="s">
        <x:v>4188</x:v>
      </x:c>
      <x:c r="C875" s="1" t="s">
        <x:v>4189</x:v>
      </x:c>
      <x:c r="D875" s="1" t="s">
        <x:v>1888</x:v>
      </x:c>
      <x:c r="E875" s="1" t="s">
        <x:v>1880</x:v>
      </x:c>
      <x:c r="F875" s="1" t="s">
        <x:v>1889</x:v>
      </x:c>
      <x:c r="G875" s="1" t="s">
        <x:v>2162</x:v>
      </x:c>
      <x:c r="H875" s="1" t="s">
        <x:v>1911</x:v>
      </x:c>
      <x:c r="I875" s="1" t="s">
        <x:v>1883</x:v>
      </x:c>
      <x:c r="J875" s="1" t="s">
        <x:v>1893</x:v>
      </x:c>
      <x:c r="K875" s="14" t="n">
        <x:v>44452</x:v>
      </x:c>
      <x:c r="L875" s="1" t="n">
        <x:f aca="0">ROUND((DATE(2026,7,31)-K875)/365.25,2)</x:f>
        <x:v>4.88</x:v>
      </x:c>
      <x:c r="M875" s="14" t="n">
        <x:v>45547</x:v>
      </x:c>
      <x:c r="N875" s="1" t="s">
        <x:v>1907</x:v>
      </x:c>
      <x:c r="O875" s="1" t="n">
        <x:v>365</x:v>
      </x:c>
      <x:c r="P875" s="14" t="n">
        <x:v>45938</x:v>
      </x:c>
      <x:c r="Q875" s="14" t="n">
        <x:v>46303</x:v>
      </x:c>
      <x:c r="R875" s="1" t="n">
        <x:f aca="0">MAX(0,DATE(2026,7,31)-Q875)</x:f>
        <x:v>0</x:v>
      </x:c>
      <x:c r="S875" s="1" t="n">
        <x:v>9</x:v>
      </x:c>
      <x:c r="T875" s="1" t="n">
        <x:v>2030</x:v>
      </x:c>
      <x:c r="U875" s="1" t="s">
        <x:v>1874</x:v>
      </x:c>
      <x:c r="V875" s="15" t="n">
        <x:v>3243</x:v>
      </x:c>
      <x:c r="W875" s="15" t="n">
        <x:v>4051.34</x:v>
      </x:c>
      <x:c r="X875" s="1" t="str">
        <x:f aca="0">G875&amp;" | "&amp;D875</x:f>
        <x:v>PulseWorks-C01 | Infusion Pump</x:v>
      </x:c>
      <x:c r="Y875" s="1" t="s">
        <x:v>1875</x:v>
      </x:c>
      <x:c r="Z875" s="11" t="b">
        <x:f aca="0">FALSE()</x:f>
        <x:v>0</x:v>
      </x:c>
    </x:row>
    <x:row r="876" ht="15" hidden="0" customHeight="1">
      <x:c r="A876" s="1" t="s">
        <x:v>1531</x:v>
      </x:c>
      <x:c r="B876" s="1" t="s">
        <x:v>4190</x:v>
      </x:c>
      <x:c r="C876" s="1" t="s">
        <x:v>4191</x:v>
      </x:c>
      <x:c r="D876" s="1" t="s">
        <x:v>1915</x:v>
      </x:c>
      <x:c r="E876" s="1" t="s">
        <x:v>1916</x:v>
      </x:c>
      <x:c r="F876" s="1" t="s">
        <x:v>1889</x:v>
      </x:c>
      <x:c r="G876" s="1" t="s">
        <x:v>1998</x:v>
      </x:c>
      <x:c r="H876" s="1" t="s">
        <x:v>1911</x:v>
      </x:c>
      <x:c r="I876" s="1" t="s">
        <x:v>1919</x:v>
      </x:c>
      <x:c r="J876" s="1" t="s">
        <x:v>1902</x:v>
      </x:c>
      <x:c r="K876" s="14" t="n">
        <x:v>45199</x:v>
      </x:c>
      <x:c r="L876" s="1" t="n">
        <x:f aca="0">ROUND((DATE(2026,7,31)-K876)/365.25,2)</x:f>
        <x:v>2.83</x:v>
      </x:c>
      <x:c r="M876" s="14" t="n">
        <x:v>46294</x:v>
      </x:c>
      <x:c r="N876" s="1" t="s">
        <x:v>1907</x:v>
      </x:c>
      <x:c r="O876" s="1" t="n">
        <x:v>365</x:v>
      </x:c>
      <x:c r="P876" s="14" t="n">
        <x:v>46155</x:v>
      </x:c>
      <x:c r="Q876" s="14" t="n">
        <x:v>46520</x:v>
      </x:c>
      <x:c r="R876" s="1" t="n">
        <x:f aca="0">MAX(0,DATE(2026,7,31)-Q876)</x:f>
        <x:v>0</x:v>
      </x:c>
      <x:c r="S876" s="1" t="n">
        <x:v>10</x:v>
      </x:c>
      <x:c r="T876" s="1" t="n">
        <x:v>2033</x:v>
      </x:c>
      <x:c r="U876" s="1" t="s">
        <x:v>1874</x:v>
      </x:c>
      <x:c r="V876" s="15" t="n">
        <x:v>33295.8</x:v>
      </x:c>
      <x:c r="W876" s="15" t="n">
        <x:v>33295.8</x:v>
      </x:c>
      <x:c r="X876" s="1" t="str">
        <x:f aca="0">G876&amp;" | "&amp;D876</x:f>
        <x:v>PulseWorks-A03 | Ventilator</x:v>
      </x:c>
      <x:c r="Y876" s="1" t="s">
        <x:v>1875</x:v>
      </x:c>
      <x:c r="Z876" s="11" t="b">
        <x:f aca="0">FALSE()</x:f>
        <x:v>0</x:v>
      </x:c>
    </x:row>
    <x:row r="877" ht="15" hidden="0" customHeight="1">
      <x:c r="A877" s="1" t="s">
        <x:v>1532</x:v>
      </x:c>
      <x:c r="B877" s="1" t="s">
        <x:v>4192</x:v>
      </x:c>
      <x:c r="C877" s="1" t="s">
        <x:v>4193</x:v>
      </x:c>
      <x:c r="D877" s="1" t="s">
        <x:v>1866</x:v>
      </x:c>
      <x:c r="E877" s="1" t="s">
        <x:v>1867</x:v>
      </x:c>
      <x:c r="F877" s="1" t="s">
        <x:v>1963</x:v>
      </x:c>
      <x:c r="G877" s="1" t="s">
        <x:v>2433</x:v>
      </x:c>
      <x:c r="H877" s="1" t="s">
        <x:v>1891</x:v>
      </x:c>
      <x:c r="I877" s="1" t="s">
        <x:v>1892</x:v>
      </x:c>
      <x:c r="J877" s="1" t="s">
        <x:v>1872</x:v>
      </x:c>
      <x:c r="K877" s="14" t="n">
        <x:v>43226</x:v>
      </x:c>
      <x:c r="L877" s="1" t="n">
        <x:f aca="0">ROUND((DATE(2026,7,31)-K877)/365.25,2)</x:f>
        <x:v>8.24</x:v>
      </x:c>
      <x:c r="M877" s="14" t="n">
        <x:v>44321</x:v>
      </x:c>
      <x:c r="N877" s="1" t="s">
        <x:v>1884</x:v>
      </x:c>
      <x:c r="O877" s="1" t="n">
        <x:v>365</x:v>
      </x:c>
      <x:c r="P877" s="14" t="n">
        <x:v>46063</x:v>
      </x:c>
      <x:c r="Q877" s="14" t="n">
        <x:v>46428</x:v>
      </x:c>
      <x:c r="R877" s="1" t="n">
        <x:f aca="0">MAX(0,DATE(2026,7,31)-Q877)</x:f>
        <x:v>0</x:v>
      </x:c>
      <x:c r="S877" s="1" t="n">
        <x:v>9</x:v>
      </x:c>
      <x:c r="T877" s="1" t="n">
        <x:v>2027</x:v>
      </x:c>
      <x:c r="U877" s="1" t="s">
        <x:v>1874</x:v>
      </x:c>
      <x:c r="V877" s="15" t="n">
        <x:v>47804.36</x:v>
      </x:c>
      <x:c r="W877" s="15" t="n">
        <x:v>50211.32</x:v>
      </x:c>
      <x:c r="X877" s="1" t="str">
        <x:f aca="0">G877&amp;" | "&amp;D877</x:f>
        <x:v>ClinTech-B02 | Ultrasound</x:v>
      </x:c>
      <x:c r="Y877" s="1" t="s">
        <x:v>1875</x:v>
      </x:c>
      <x:c r="Z877" s="11" t="b">
        <x:f aca="0">FALSE()</x:f>
        <x:v>0</x:v>
      </x:c>
    </x:row>
    <x:row r="878" ht="15" hidden="0" customHeight="1">
      <x:c r="A878" s="1" t="s">
        <x:v>1533</x:v>
      </x:c>
      <x:c r="B878" s="1" t="s">
        <x:v>4194</x:v>
      </x:c>
      <x:c r="C878" s="1" t="s">
        <x:v>4195</x:v>
      </x:c>
      <x:c r="D878" s="1" t="s">
        <x:v>2010</x:v>
      </x:c>
      <x:c r="E878" s="1" t="s">
        <x:v>1928</x:v>
      </x:c>
      <x:c r="F878" s="1" t="s">
        <x:v>1889</x:v>
      </x:c>
      <x:c r="G878" s="1" t="s">
        <x:v>2094</x:v>
      </x:c>
      <x:c r="H878" s="1" t="s">
        <x:v>1870</x:v>
      </x:c>
      <x:c r="I878" s="1" t="s">
        <x:v>1923</x:v>
      </x:c>
      <x:c r="J878" s="1" t="s">
        <x:v>1893</x:v>
      </x:c>
      <x:c r="K878" s="14" t="n">
        <x:v>43748</x:v>
      </x:c>
      <x:c r="L878" s="1" t="n">
        <x:f aca="0">ROUND((DATE(2026,7,31)-K878)/365.25,2)</x:f>
        <x:v>6.81</x:v>
      </x:c>
      <x:c r="M878" s="14" t="n">
        <x:v>44843</x:v>
      </x:c>
      <x:c r="N878" s="1" t="s">
        <x:v>1884</x:v>
      </x:c>
      <x:c r="O878" s="1" t="n">
        <x:v>365</x:v>
      </x:c>
      <x:c r="P878" s="14" t="n">
        <x:v>46136</x:v>
      </x:c>
      <x:c r="Q878" s="14" t="n">
        <x:v>46501</x:v>
      </x:c>
      <x:c r="R878" s="1" t="n">
        <x:f aca="0">MAX(0,DATE(2026,7,31)-Q878)</x:f>
        <x:v>0</x:v>
      </x:c>
      <x:c r="S878" s="1" t="n">
        <x:v>8</x:v>
      </x:c>
      <x:c r="T878" s="1" t="n">
        <x:v>2027</x:v>
      </x:c>
      <x:c r="U878" s="1" t="s">
        <x:v>1874</x:v>
      </x:c>
      <x:c r="V878" s="15" t="n">
        <x:v>2402.1</x:v>
      </x:c>
      <x:c r="W878" s="15" t="n">
        <x:v>2693.91</x:v>
      </x:c>
      <x:c r="X878" s="1" t="str">
        <x:f aca="0">G878&amp;" | "&amp;D878</x:f>
        <x:v>PulseWorks-C03 | Vital Signs Monitor</x:v>
      </x:c>
      <x:c r="Y878" s="1" t="s">
        <x:v>1875</x:v>
      </x:c>
      <x:c r="Z878" s="11" t="b">
        <x:f aca="0">FALSE()</x:f>
        <x:v>0</x:v>
      </x:c>
    </x:row>
    <x:row r="879" ht="15" hidden="0" customHeight="1">
      <x:c r="A879" s="1" t="s">
        <x:v>1534</x:v>
      </x:c>
      <x:c r="B879" s="1" t="s">
        <x:v>4196</x:v>
      </x:c>
      <x:c r="C879" s="1" t="s">
        <x:v>4197</x:v>
      </x:c>
      <x:c r="D879" s="1" t="s">
        <x:v>1888</x:v>
      </x:c>
      <x:c r="E879" s="1" t="s">
        <x:v>1880</x:v>
      </x:c>
      <x:c r="F879" s="1" t="s">
        <x:v>1899</x:v>
      </x:c>
      <x:c r="G879" s="1" t="s">
        <x:v>2100</x:v>
      </x:c>
      <x:c r="H879" s="1" t="s">
        <x:v>1870</x:v>
      </x:c>
      <x:c r="I879" s="1" t="s">
        <x:v>1983</x:v>
      </x:c>
      <x:c r="J879" s="1" t="s">
        <x:v>1902</x:v>
      </x:c>
      <x:c r="K879" s="14" t="n">
        <x:v>45697</x:v>
      </x:c>
      <x:c r="L879" s="1" t="n">
        <x:f aca="0">ROUND((DATE(2026,7,31)-K879)/365.25,2)</x:f>
        <x:v>1.47</x:v>
      </x:c>
      <x:c r="M879" s="14" t="n">
        <x:v>46792</x:v>
      </x:c>
      <x:c r="N879" s="1" t="s">
        <x:v>1884</x:v>
      </x:c>
      <x:c r="O879" s="1" t="n">
        <x:v>180</x:v>
      </x:c>
      <x:c r="P879" s="14" t="n">
        <x:v>46090</x:v>
      </x:c>
      <x:c r="Q879" s="14" t="n">
        <x:v>46270</x:v>
      </x:c>
      <x:c r="R879" s="1" t="n">
        <x:f aca="0">MAX(0,DATE(2026,7,31)-Q879)</x:f>
        <x:v>0</x:v>
      </x:c>
      <x:c r="S879" s="1" t="n">
        <x:v>9</x:v>
      </x:c>
      <x:c r="T879" s="1" t="n">
        <x:v>2034</x:v>
      </x:c>
      <x:c r="U879" s="1" t="s">
        <x:v>1874</x:v>
      </x:c>
      <x:c r="V879" s="15" t="n">
        <x:v>3229.84</x:v>
      </x:c>
      <x:c r="W879" s="15" t="n">
        <x:v>3971.78</x:v>
      </x:c>
      <x:c r="X879" s="1" t="str">
        <x:f aca="0">G879&amp;" | "&amp;D879</x:f>
        <x:v>MedAxis-C04 | Infusion Pump</x:v>
      </x:c>
      <x:c r="Y879" s="1" t="s">
        <x:v>1875</x:v>
      </x:c>
      <x:c r="Z879" s="11" t="b">
        <x:f aca="0">FALSE()</x:f>
        <x:v>0</x:v>
      </x:c>
    </x:row>
    <x:row r="880" ht="15" hidden="0" customHeight="1">
      <x:c r="A880" s="1" t="s">
        <x:v>4198</x:v>
      </x:c>
      <x:c r="B880" s="1" t="s">
        <x:v>4199</x:v>
      </x:c>
      <x:c r="C880" s="1" t="s">
        <x:v>4200</x:v>
      </x:c>
      <x:c r="D880" s="1" t="s">
        <x:v>1945</x:v>
      </x:c>
      <x:c r="E880" s="1" t="s">
        <x:v>1880</x:v>
      </x:c>
      <x:c r="F880" s="1" t="s">
        <x:v>1899</x:v>
      </x:c>
      <x:c r="G880" s="1" t="s">
        <x:v>2145</x:v>
      </x:c>
      <x:c r="H880" s="1" t="s">
        <x:v>1891</x:v>
      </x:c>
      <x:c r="I880" s="1" t="s">
        <x:v>1994</x:v>
      </x:c>
      <x:c r="J880" s="1" t="s">
        <x:v>1893</x:v>
      </x:c>
      <x:c r="K880" s="14" t="n">
        <x:v>43646</x:v>
      </x:c>
      <x:c r="L880" s="1" t="n">
        <x:f aca="0">ROUND((DATE(2026,7,31)-K880)/365.25,2)</x:f>
        <x:v>7.09</x:v>
      </x:c>
      <x:c r="M880" s="14" t="n">
        <x:v>44741</x:v>
      </x:c>
      <x:c r="N880" s="1" t="s">
        <x:v>1884</x:v>
      </x:c>
      <x:c r="O880" s="1" t="n">
        <x:v>180</x:v>
      </x:c>
      <x:c r="P880" s="14" t="n">
        <x:v>45858</x:v>
      </x:c>
      <x:c r="Q880" s="14" t="n">
        <x:v>46038</x:v>
      </x:c>
      <x:c r="R880" s="1" t="n">
        <x:f aca="0">MAX(0,DATE(2026,7,31)-Q880)</x:f>
        <x:v>196</x:v>
      </x:c>
      <x:c r="S880" s="1" t="n">
        <x:v>9</x:v>
      </x:c>
      <x:c r="T880" s="1" t="n">
        <x:v>2028</x:v>
      </x:c>
      <x:c r="U880" s="1" t="s">
        <x:v>1874</x:v>
      </x:c>
      <x:c r="V880" s="15" t="n">
        <x:v>2288.11</x:v>
      </x:c>
      <x:c r="W880" s="15" t="n">
        <x:v>2333.84</x:v>
      </x:c>
      <x:c r="X880" s="1" t="str">
        <x:f aca="0">G880&amp;" | "&amp;D880</x:f>
        <x:v>MedAxis-A04 | Syringe Pump</x:v>
      </x:c>
      <x:c r="Y880" s="1" t="s">
        <x:v>1885</x:v>
      </x:c>
      <x:c r="Z880" s="11" t="b">
        <x:f aca="0">FALSE()</x:f>
        <x:v>0</x:v>
      </x:c>
    </x:row>
    <x:row r="881" ht="15" hidden="0" customHeight="1">
      <x:c r="A881" s="1" t="s">
        <x:v>4201</x:v>
      </x:c>
      <x:c r="B881" s="1" t="s">
        <x:v>4202</x:v>
      </x:c>
      <x:c r="C881" s="1" t="s">
        <x:v>4203</x:v>
      </x:c>
      <x:c r="D881" s="1" t="s">
        <x:v>1897</x:v>
      </x:c>
      <x:c r="E881" s="1" t="s">
        <x:v>1898</x:v>
      </x:c>
      <x:c r="F881" s="1" t="s">
        <x:v>1889</x:v>
      </x:c>
      <x:c r="G881" s="1" t="s">
        <x:v>2162</x:v>
      </x:c>
      <x:c r="H881" s="1" t="s">
        <x:v>1891</x:v>
      </x:c>
      <x:c r="I881" s="1" t="s">
        <x:v>1983</x:v>
      </x:c>
      <x:c r="J881" s="1" t="s">
        <x:v>1902</x:v>
      </x:c>
      <x:c r="K881" s="14" t="n">
        <x:v>44565</x:v>
      </x:c>
      <x:c r="L881" s="1" t="n">
        <x:f aca="0">ROUND((DATE(2026,7,31)-K881)/365.25,2)</x:f>
        <x:v>4.57</x:v>
      </x:c>
      <x:c r="M881" s="14" t="n">
        <x:v>45660</x:v>
      </x:c>
      <x:c r="N881" s="1" t="s">
        <x:v>1884</x:v>
      </x:c>
      <x:c r="O881" s="1" t="n">
        <x:v>180</x:v>
      </x:c>
      <x:c r="P881" s="14" t="n">
        <x:v>45989</x:v>
      </x:c>
      <x:c r="Q881" s="14" t="n">
        <x:v>46169</x:v>
      </x:c>
      <x:c r="R881" s="1" t="n">
        <x:f aca="0">MAX(0,DATE(2026,7,31)-Q881)</x:f>
        <x:v>65</x:v>
      </x:c>
      <x:c r="S881" s="1" t="n">
        <x:v>9</x:v>
      </x:c>
      <x:c r="T881" s="1" t="n">
        <x:v>2031</x:v>
      </x:c>
      <x:c r="U881" s="1" t="s">
        <x:v>1959</x:v>
      </x:c>
      <x:c r="V881" s="15" t="n">
        <x:v>13426.98</x:v>
      </x:c>
      <x:c r="W881" s="15" t="n">
        <x:v>13449.01</x:v>
      </x:c>
      <x:c r="X881" s="1" t="str">
        <x:f aca="0">G881&amp;" | "&amp;D881</x:f>
        <x:v>PulseWorks-C01 | Defibrillator</x:v>
      </x:c>
      <x:c r="Y881" s="1" t="s">
        <x:v>1885</x:v>
      </x:c>
      <x:c r="Z881" s="11" t="b">
        <x:f aca="0">FALSE()</x:f>
        <x:v>0</x:v>
      </x:c>
    </x:row>
    <x:row r="882" ht="15" hidden="0" customHeight="1">
      <x:c r="A882" s="1" t="s">
        <x:v>1535</x:v>
      </x:c>
      <x:c r="B882" s="1" t="s">
        <x:v>4204</x:v>
      </x:c>
      <x:c r="C882" s="1" t="s">
        <x:v>4205</x:v>
      </x:c>
      <x:c r="D882" s="1" t="s">
        <x:v>1888</x:v>
      </x:c>
      <x:c r="E882" s="1" t="s">
        <x:v>1880</x:v>
      </x:c>
      <x:c r="F882" s="1" t="s">
        <x:v>1881</x:v>
      </x:c>
      <x:c r="G882" s="1" t="s">
        <x:v>2175</x:v>
      </x:c>
      <x:c r="H882" s="1" t="s">
        <x:v>1891</x:v>
      </x:c>
      <x:c r="I882" s="1" t="s">
        <x:v>1994</x:v>
      </x:c>
      <x:c r="J882" s="1" t="s">
        <x:v>1902</x:v>
      </x:c>
      <x:c r="K882" s="14" t="n">
        <x:v>45256</x:v>
      </x:c>
      <x:c r="L882" s="1" t="n">
        <x:f aca="0">ROUND((DATE(2026,7,31)-K882)/365.25,2)</x:f>
        <x:v>2.68</x:v>
      </x:c>
      <x:c r="M882" s="14" t="n">
        <x:v>46351</x:v>
      </x:c>
      <x:c r="N882" s="1" t="s">
        <x:v>1884</x:v>
      </x:c>
      <x:c r="O882" s="1" t="n">
        <x:v>365</x:v>
      </x:c>
      <x:c r="P882" s="14" t="n">
        <x:v>45937</x:v>
      </x:c>
      <x:c r="Q882" s="14" t="n">
        <x:v>46302</x:v>
      </x:c>
      <x:c r="R882" s="1" t="n">
        <x:f aca="0">MAX(0,DATE(2026,7,31)-Q882)</x:f>
        <x:v>0</x:v>
      </x:c>
      <x:c r="S882" s="1" t="n">
        <x:v>10</x:v>
      </x:c>
      <x:c r="T882" s="1" t="n">
        <x:v>2033</x:v>
      </x:c>
      <x:c r="U882" s="1" t="s">
        <x:v>1999</x:v>
      </x:c>
      <x:c r="V882" s="15" t="n">
        <x:v>3018.55</x:v>
      </x:c>
      <x:c r="W882" s="15" t="n">
        <x:v>4312.24</x:v>
      </x:c>
      <x:c r="X882" s="1" t="str">
        <x:f aca="0">G882&amp;" | "&amp;D882</x:f>
        <x:v>Helix-B01 | Infusion Pump</x:v>
      </x:c>
      <x:c r="Y882" s="1" t="s">
        <x:v>1875</x:v>
      </x:c>
      <x:c r="Z882" s="11" t="b">
        <x:f aca="0">FALSE()</x:f>
        <x:v>0</x:v>
      </x:c>
    </x:row>
    <x:row r="883" ht="15" hidden="0" customHeight="1">
      <x:c r="A883" s="1" t="s">
        <x:v>4206</x:v>
      </x:c>
      <x:c r="B883" s="1" t="s">
        <x:v>4207</x:v>
      </x:c>
      <x:c r="C883" s="1" t="s">
        <x:v>4208</x:v>
      </x:c>
      <x:c r="D883" s="1" t="s">
        <x:v>1949</x:v>
      </x:c>
      <x:c r="E883" s="1" t="s">
        <x:v>1916</x:v>
      </x:c>
      <x:c r="F883" s="1" t="s">
        <x:v>1917</x:v>
      </x:c>
      <x:c r="G883" s="1" t="s">
        <x:v>2015</x:v>
      </x:c>
      <x:c r="H883" s="1" t="s">
        <x:v>1911</x:v>
      </x:c>
      <x:c r="I883" s="1" t="s">
        <x:v>1983</x:v>
      </x:c>
      <x:c r="J883" s="1" t="s">
        <x:v>1893</x:v>
      </x:c>
      <x:c r="K883" s="14" t="n">
        <x:v>44327</x:v>
      </x:c>
      <x:c r="L883" s="1" t="n">
        <x:f aca="0">ROUND((DATE(2026,7,31)-K883)/365.25,2)</x:f>
        <x:v>5.22</x:v>
      </x:c>
      <x:c r="M883" s="14" t="n">
        <x:v>45422</x:v>
      </x:c>
      <x:c r="N883" s="1" t="s">
        <x:v>1884</x:v>
      </x:c>
      <x:c r="O883" s="1" t="n">
        <x:v>180</x:v>
      </x:c>
      <x:c r="P883" s="14" t="n">
        <x:v>46128</x:v>
      </x:c>
      <x:c r="Q883" s="14" t="n">
        <x:v>46308</x:v>
      </x:c>
      <x:c r="R883" s="1" t="n">
        <x:f aca="0">MAX(0,DATE(2026,7,31)-Q883)</x:f>
        <x:v>0</x:v>
      </x:c>
      <x:c r="S883" s="1" t="n">
        <x:v>10</x:v>
      </x:c>
      <x:c r="T883" s="1" t="n">
        <x:v>2031</x:v>
      </x:c>
      <x:c r="U883" s="1" t="s">
        <x:v>1999</x:v>
      </x:c>
      <x:c r="V883" s="15" t="n">
        <x:v>19095.25</x:v>
      </x:c>
      <x:c r="W883" s="15" t="n">
        <x:v>19913.62</x:v>
      </x:c>
      <x:c r="X883" s="1" t="str">
        <x:f aca="0">G883&amp;" | "&amp;D883</x:f>
        <x:v>Apex-A02 | Neonatal Incubator</x:v>
      </x:c>
      <x:c r="Y883" s="1" t="s">
        <x:v>1885</x:v>
      </x:c>
      <x:c r="Z883" s="11" t="b">
        <x:f aca="0">FALSE()</x:f>
        <x:v>0</x:v>
      </x:c>
    </x:row>
    <x:row r="884" ht="15" hidden="0" customHeight="1">
      <x:c r="A884" s="1" t="s">
        <x:v>4209</x:v>
      </x:c>
      <x:c r="B884" s="1" t="s">
        <x:v>4210</x:v>
      </x:c>
      <x:c r="C884" s="1" t="s">
        <x:v>4211</x:v>
      </x:c>
      <x:c r="D884" s="1" t="s">
        <x:v>1879</x:v>
      </x:c>
      <x:c r="E884" s="1" t="s">
        <x:v>1880</x:v>
      </x:c>
      <x:c r="F884" s="1" t="s">
        <x:v>1963</x:v>
      </x:c>
      <x:c r="G884" s="1" t="s">
        <x:v>2033</x:v>
      </x:c>
      <x:c r="H884" s="1" t="s">
        <x:v>1891</x:v>
      </x:c>
      <x:c r="I884" s="1" t="s">
        <x:v>1871</x:v>
      </x:c>
      <x:c r="J884" s="1" t="s">
        <x:v>1872</x:v>
      </x:c>
      <x:c r="K884" s="14" t="n">
        <x:v>44781</x:v>
      </x:c>
      <x:c r="L884" s="1" t="n">
        <x:f aca="0">ROUND((DATE(2026,7,31)-K884)/365.25,2)</x:f>
        <x:v>3.98</x:v>
      </x:c>
      <x:c r="M884" s="14" t="n">
        <x:v>45876</x:v>
      </x:c>
      <x:c r="N884" s="1" t="s">
        <x:v>1907</x:v>
      </x:c>
      <x:c r="O884" s="1" t="n">
        <x:v>365</x:v>
      </x:c>
      <x:c r="P884" s="14" t="n">
        <x:v>46031</x:v>
      </x:c>
      <x:c r="Q884" s="14" t="n">
        <x:v>46396</x:v>
      </x:c>
      <x:c r="R884" s="1" t="n">
        <x:f aca="0">MAX(0,DATE(2026,7,31)-Q884)</x:f>
        <x:v>0</x:v>
      </x:c>
      <x:c r="S884" s="1" t="n">
        <x:v>8</x:v>
      </x:c>
      <x:c r="T884" s="1" t="n">
        <x:v>2030</x:v>
      </x:c>
      <x:c r="U884" s="1" t="s">
        <x:v>1874</x:v>
      </x:c>
      <x:c r="V884" s="15" t="n">
        <x:v>1239.61</x:v>
      </x:c>
      <x:c r="W884" s="15" t="n">
        <x:v>1693</x:v>
      </x:c>
      <x:c r="X884" s="1" t="str">
        <x:f aca="0">G884&amp;" | "&amp;D884</x:f>
        <x:v>ClinTech-B01 | Enteral Feeding Pump</x:v>
      </x:c>
      <x:c r="Y884" s="1" t="s">
        <x:v>1885</x:v>
      </x:c>
      <x:c r="Z884" s="11" t="b">
        <x:f aca="0">FALSE()</x:f>
        <x:v>0</x:v>
      </x:c>
    </x:row>
    <x:row r="885" ht="15" hidden="0" customHeight="1">
      <x:c r="A885" s="1" t="s">
        <x:v>1536</x:v>
      </x:c>
      <x:c r="B885" s="1" t="s">
        <x:v>4212</x:v>
      </x:c>
      <x:c r="C885" s="1" t="s">
        <x:v>4213</x:v>
      </x:c>
      <x:c r="D885" s="1" t="s">
        <x:v>1888</x:v>
      </x:c>
      <x:c r="E885" s="1" t="s">
        <x:v>1880</x:v>
      </x:c>
      <x:c r="F885" s="1" t="s">
        <x:v>1899</x:v>
      </x:c>
      <x:c r="G885" s="1" t="s">
        <x:v>1906</x:v>
      </x:c>
      <x:c r="H885" s="1" t="s">
        <x:v>1891</x:v>
      </x:c>
      <x:c r="I885" s="1" t="s">
        <x:v>1919</x:v>
      </x:c>
      <x:c r="J885" s="1" t="s">
        <x:v>1902</x:v>
      </x:c>
      <x:c r="K885" s="14" t="n">
        <x:v>45957</x:v>
      </x:c>
      <x:c r="L885" s="1" t="n">
        <x:f aca="0">ROUND((DATE(2026,7,31)-K885)/365.25,2)</x:f>
        <x:v>0.76</x:v>
      </x:c>
      <x:c r="M885" s="14" t="n">
        <x:v>47052</x:v>
      </x:c>
      <x:c r="N885" s="1" t="s">
        <x:v>1884</x:v>
      </x:c>
      <x:c r="O885" s="1" t="n">
        <x:v>365</x:v>
      </x:c>
      <x:c r="P885" s="14" t="n">
        <x:v>46132</x:v>
      </x:c>
      <x:c r="Q885" s="14" t="n">
        <x:v>46497</x:v>
      </x:c>
      <x:c r="R885" s="1" t="n">
        <x:f aca="0">MAX(0,DATE(2026,7,31)-Q885)</x:f>
        <x:v>0</x:v>
      </x:c>
      <x:c r="S885" s="1" t="n">
        <x:v>8</x:v>
      </x:c>
      <x:c r="T885" s="1" t="n">
        <x:v>2033</x:v>
      </x:c>
      <x:c r="U885" s="1" t="s">
        <x:v>1874</x:v>
      </x:c>
      <x:c r="V885" s="15" t="n">
        <x:v>2591.35</x:v>
      </x:c>
      <x:c r="W885" s="15" t="n">
        <x:v>4015.64</x:v>
      </x:c>
      <x:c r="X885" s="1" t="str">
        <x:f aca="0">G885&amp;" | "&amp;D885</x:f>
        <x:v>MedAxis-B04 | Infusion Pump</x:v>
      </x:c>
      <x:c r="Y885" s="1" t="s">
        <x:v>1875</x:v>
      </x:c>
      <x:c r="Z885" s="11" t="b">
        <x:f aca="0">FALSE()</x:f>
        <x:v>0</x:v>
      </x:c>
    </x:row>
    <x:row r="886" ht="15" hidden="0" customHeight="1">
      <x:c r="A886" s="1" t="s">
        <x:v>1539</x:v>
      </x:c>
      <x:c r="B886" s="1" t="s">
        <x:v>4214</x:v>
      </x:c>
      <x:c r="C886" s="1" t="s">
        <x:v>4215</x:v>
      </x:c>
      <x:c r="D886" s="1" t="s">
        <x:v>1866</x:v>
      </x:c>
      <x:c r="E886" s="1" t="s">
        <x:v>1867</x:v>
      </x:c>
      <x:c r="F886" s="1" t="s">
        <x:v>1889</x:v>
      </x:c>
      <x:c r="G886" s="1" t="s">
        <x:v>2250</x:v>
      </x:c>
      <x:c r="H886" s="1" t="s">
        <x:v>1870</x:v>
      </x:c>
      <x:c r="I886" s="1" t="s">
        <x:v>1919</x:v>
      </x:c>
      <x:c r="J886" s="1" t="s">
        <x:v>1872</x:v>
      </x:c>
      <x:c r="K886" s="14" t="n">
        <x:v>45886</x:v>
      </x:c>
      <x:c r="L886" s="1" t="n">
        <x:f aca="0">ROUND((DATE(2026,7,31)-K886)/365.25,2)</x:f>
        <x:v>0.95</x:v>
      </x:c>
      <x:c r="M886" s="14" t="n">
        <x:v>46981</x:v>
      </x:c>
      <x:c r="N886" s="1" t="s">
        <x:v>1907</x:v>
      </x:c>
      <x:c r="O886" s="1" t="n">
        <x:v>180</x:v>
      </x:c>
      <x:c r="P886" s="14" t="n">
        <x:v>45886</x:v>
      </x:c>
      <x:c r="Q886" s="14" t="n">
        <x:v>46066</x:v>
      </x:c>
      <x:c r="R886" s="1" t="n">
        <x:f aca="0">MAX(0,DATE(2026,7,31)-Q886)</x:f>
        <x:v>168</x:v>
      </x:c>
      <x:c r="S886" s="1" t="n">
        <x:v>11</x:v>
      </x:c>
      <x:c r="T886" s="1" t="n">
        <x:v>2036</x:v>
      </x:c>
      <x:c r="U886" s="1" t="s">
        <x:v>1874</x:v>
      </x:c>
      <x:c r="V886" s="15" t="n">
        <x:v>57451.61</x:v>
      </x:c>
      <x:c r="W886" s="15" t="n">
        <x:v>57451.61</x:v>
      </x:c>
      <x:c r="X886" s="1" t="str">
        <x:f aca="0">G886&amp;" | "&amp;D886</x:f>
        <x:v>PulseWorks-C02 | Ultrasound</x:v>
      </x:c>
      <x:c r="Y886" s="1" t="s">
        <x:v>2534</x:v>
      </x:c>
      <x:c r="Z886" s="11" t="b">
        <x:f aca="0">TRUE()</x:f>
        <x:v>1</x:v>
      </x:c>
    </x:row>
    <x:row r="887" ht="15" hidden="0" customHeight="1">
      <x:c r="A887" s="1" t="s">
        <x:v>1540</x:v>
      </x:c>
      <x:c r="B887" s="1" t="s">
        <x:v>4216</x:v>
      </x:c>
      <x:c r="C887" s="1" t="s">
        <x:v>4217</x:v>
      </x:c>
      <x:c r="D887" s="1" t="s">
        <x:v>1879</x:v>
      </x:c>
      <x:c r="E887" s="1" t="s">
        <x:v>1880</x:v>
      </x:c>
      <x:c r="F887" s="1" t="s">
        <x:v>1917</x:v>
      </x:c>
      <x:c r="G887" s="1" t="s">
        <x:v>1967</x:v>
      </x:c>
      <x:c r="H887" s="1" t="s">
        <x:v>1911</x:v>
      </x:c>
      <x:c r="I887" s="1" t="s">
        <x:v>1968</x:v>
      </x:c>
      <x:c r="J887" s="1" t="s">
        <x:v>1872</x:v>
      </x:c>
      <x:c r="K887" s="14" t="n">
        <x:v>44015</x:v>
      </x:c>
      <x:c r="L887" s="1" t="n">
        <x:f aca="0">ROUND((DATE(2026,7,31)-K887)/365.25,2)</x:f>
        <x:v>6.08</x:v>
      </x:c>
      <x:c r="M887" s="14" t="n">
        <x:v>45110</x:v>
      </x:c>
      <x:c r="N887" s="1" t="s">
        <x:v>1907</x:v>
      </x:c>
      <x:c r="O887" s="1" t="n">
        <x:v>365</x:v>
      </x:c>
      <x:c r="P887" s="14" t="n">
        <x:v>46201</x:v>
      </x:c>
      <x:c r="Q887" s="14" t="n">
        <x:v>46566</x:v>
      </x:c>
      <x:c r="R887" s="1" t="n">
        <x:f aca="0">MAX(0,DATE(2026,7,31)-Q887)</x:f>
        <x:v>0</x:v>
      </x:c>
      <x:c r="S887" s="1" t="n">
        <x:v>8</x:v>
      </x:c>
      <x:c r="T887" s="1" t="n">
        <x:v>2028</x:v>
      </x:c>
      <x:c r="U887" s="1" t="s">
        <x:v>1874</x:v>
      </x:c>
      <x:c r="V887" s="15" t="n">
        <x:v>1202.81</x:v>
      </x:c>
      <x:c r="W887" s="15" t="n">
        <x:v>2005.13</x:v>
      </x:c>
      <x:c r="X887" s="1" t="str">
        <x:f aca="0">G887&amp;" | "&amp;D887</x:f>
        <x:v>Apex-C04 | Enteral Feeding Pump</x:v>
      </x:c>
      <x:c r="Y887" s="1" t="s">
        <x:v>1875</x:v>
      </x:c>
      <x:c r="Z887" s="11" t="b">
        <x:f aca="0">FALSE()</x:f>
        <x:v>0</x:v>
      </x:c>
    </x:row>
    <x:row r="888" ht="15" hidden="0" customHeight="1">
      <x:c r="A888" s="1" t="s">
        <x:v>4218</x:v>
      </x:c>
      <x:c r="B888" s="1" t="s">
        <x:v>4219</x:v>
      </x:c>
      <x:c r="C888" s="1" t="s">
        <x:v>4220</x:v>
      </x:c>
      <x:c r="D888" s="1" t="s">
        <x:v>1949</x:v>
      </x:c>
      <x:c r="E888" s="1" t="s">
        <x:v>1916</x:v>
      </x:c>
      <x:c r="F888" s="1" t="s">
        <x:v>1917</x:v>
      </x:c>
      <x:c r="G888" s="1" t="s">
        <x:v>2277</x:v>
      </x:c>
      <x:c r="H888" s="1" t="s">
        <x:v>1891</x:v>
      </x:c>
      <x:c r="I888" s="1" t="s">
        <x:v>1941</x:v>
      </x:c>
      <x:c r="J888" s="1" t="s">
        <x:v>1893</x:v>
      </x:c>
      <x:c r="K888" s="14" t="n">
        <x:v>41525</x:v>
      </x:c>
      <x:c r="L888" s="1" t="n">
        <x:f aca="0">ROUND((DATE(2026,7,31)-K888)/365.25,2)</x:f>
        <x:v>12.89</x:v>
      </x:c>
      <x:c r="M888" s="14" t="n">
        <x:v>42620</x:v>
      </x:c>
      <x:c r="N888" s="1" t="s">
        <x:v>1884</x:v>
      </x:c>
      <x:c r="O888" s="1" t="n">
        <x:v>365</x:v>
      </x:c>
      <x:c r="P888" s="14" t="n">
        <x:v>46204</x:v>
      </x:c>
      <x:c r="Q888" s="14" t="n">
        <x:v>46569</x:v>
      </x:c>
      <x:c r="R888" s="1" t="n">
        <x:f aca="0">MAX(0,DATE(2026,7,31)-Q888)</x:f>
        <x:v>0</x:v>
      </x:c>
      <x:c r="S888" s="1" t="n">
        <x:v>9</x:v>
      </x:c>
      <x:c r="T888" s="1" t="n">
        <x:v>2022</x:v>
      </x:c>
      <x:c r="U888" s="1" t="s">
        <x:v>1874</x:v>
      </x:c>
      <x:c r="V888" s="15" t="n">
        <x:v>18476.6</x:v>
      </x:c>
      <x:c r="W888" s="15" t="n">
        <x:v>21464.93</x:v>
      </x:c>
      <x:c r="X888" s="1" t="str">
        <x:f aca="0">G888&amp;" | "&amp;D888</x:f>
        <x:v>Apex-C02 | Neonatal Incubator</x:v>
      </x:c>
      <x:c r="Y888" s="1" t="s">
        <x:v>1885</x:v>
      </x:c>
      <x:c r="Z888" s="11" t="b">
        <x:f aca="0">FALSE()</x:f>
        <x:v>0</x:v>
      </x:c>
    </x:row>
    <x:row r="889" ht="15" hidden="0" customHeight="1">
      <x:c r="A889" s="1" t="s">
        <x:v>4221</x:v>
      </x:c>
      <x:c r="B889" s="1" t="s">
        <x:v>4222</x:v>
      </x:c>
      <x:c r="C889" s="1" t="s">
        <x:v>4223</x:v>
      </x:c>
      <x:c r="D889" s="1" t="s">
        <x:v>1888</x:v>
      </x:c>
      <x:c r="E889" s="1" t="s">
        <x:v>1880</x:v>
      </x:c>
      <x:c r="F889" s="1" t="s">
        <x:v>1889</x:v>
      </x:c>
      <x:c r="G889" s="1" t="s">
        <x:v>1890</x:v>
      </x:c>
      <x:c r="H889" s="1" t="s">
        <x:v>1911</x:v>
      </x:c>
      <x:c r="I889" s="1" t="s">
        <x:v>1941</x:v>
      </x:c>
      <x:c r="J889" s="1" t="s">
        <x:v>1902</x:v>
      </x:c>
      <x:c r="K889" s="14" t="n">
        <x:v>43220</x:v>
      </x:c>
      <x:c r="L889" s="1" t="n">
        <x:f aca="0">ROUND((DATE(2026,7,31)-K889)/365.25,2)</x:f>
        <x:v>8.25</x:v>
      </x:c>
      <x:c r="M889" s="14" t="n">
        <x:v>44315</x:v>
      </x:c>
      <x:c r="N889" s="1" t="s">
        <x:v>1884</x:v>
      </x:c>
      <x:c r="O889" s="1" t="n">
        <x:v>365</x:v>
      </x:c>
      <x:c r="P889" s="14" t="n">
        <x:v>46045</x:v>
      </x:c>
      <x:c r="Q889" s="14" t="n">
        <x:v>46410</x:v>
      </x:c>
      <x:c r="R889" s="1" t="n">
        <x:f aca="0">MAX(0,DATE(2026,7,31)-Q889)</x:f>
        <x:v>0</x:v>
      </x:c>
      <x:c r="S889" s="1" t="n">
        <x:v>8</x:v>
      </x:c>
      <x:c r="T889" s="1" t="n">
        <x:v>2026</x:v>
      </x:c>
      <x:c r="U889" s="1" t="s">
        <x:v>1999</x:v>
      </x:c>
      <x:c r="V889" s="15" t="n">
        <x:v>2929.72</x:v>
      </x:c>
      <x:c r="W889" s="15" t="n">
        <x:v>3949.03</x:v>
      </x:c>
      <x:c r="X889" s="1" t="str">
        <x:f aca="0">G889&amp;" | "&amp;D889</x:f>
        <x:v>PulseWorks-B02 | Infusion Pump</x:v>
      </x:c>
      <x:c r="Y889" s="1" t="s">
        <x:v>1885</x:v>
      </x:c>
      <x:c r="Z889" s="11" t="b">
        <x:f aca="0">FALSE()</x:f>
        <x:v>0</x:v>
      </x:c>
    </x:row>
    <x:row r="890" ht="15" hidden="0" customHeight="1">
      <x:c r="A890" s="1" t="s">
        <x:v>4224</x:v>
      </x:c>
      <x:c r="B890" s="1" t="s">
        <x:v>4225</x:v>
      </x:c>
      <x:c r="C890" s="1" t="s">
        <x:v>4226</x:v>
      </x:c>
      <x:c r="D890" s="1" t="s">
        <x:v>1927</x:v>
      </x:c>
      <x:c r="E890" s="1" t="s">
        <x:v>1928</x:v>
      </x:c>
      <x:c r="F890" s="1" t="s">
        <x:v>1868</x:v>
      </x:c>
      <x:c r="G890" s="1" t="s">
        <x:v>2029</x:v>
      </x:c>
      <x:c r="H890" s="1" t="s">
        <x:v>1891</x:v>
      </x:c>
      <x:c r="I890" s="1" t="s">
        <x:v>1883</x:v>
      </x:c>
      <x:c r="J890" s="1" t="s">
        <x:v>1893</x:v>
      </x:c>
      <x:c r="K890" s="14" t="n">
        <x:v>42820</x:v>
      </x:c>
      <x:c r="L890" s="1" t="n">
        <x:f aca="0">ROUND((DATE(2026,7,31)-K890)/365.25,2)</x:f>
        <x:v>9.35</x:v>
      </x:c>
      <x:c r="M890" s="14" t="n">
        <x:v>43915</x:v>
      </x:c>
      <x:c r="N890" s="1" t="s">
        <x:v>1884</x:v>
      </x:c>
      <x:c r="O890" s="1" t="n">
        <x:v>365</x:v>
      </x:c>
      <x:c r="P890" s="14" t="n">
        <x:v>46121</x:v>
      </x:c>
      <x:c r="Q890" s="14" t="n">
        <x:v>46486</x:v>
      </x:c>
      <x:c r="R890" s="1" t="n">
        <x:f aca="0">MAX(0,DATE(2026,7,31)-Q890)</x:f>
        <x:v>0</x:v>
      </x:c>
      <x:c r="S890" s="1" t="n">
        <x:v>7</x:v>
      </x:c>
      <x:c r="T890" s="1" t="n">
        <x:v>2024</x:v>
      </x:c>
      <x:c r="U890" s="1" t="s">
        <x:v>1874</x:v>
      </x:c>
      <x:c r="V890" s="15" t="n">
        <x:v>9743.85</x:v>
      </x:c>
      <x:c r="W890" s="15" t="n">
        <x:v>9743.85</x:v>
      </x:c>
      <x:c r="X890" s="1" t="str">
        <x:f aca="0">G890&amp;" | "&amp;D890</x:f>
        <x:v>NovaCare-A03 | Patient Monitor</x:v>
      </x:c>
      <x:c r="Y890" s="1" t="s">
        <x:v>1885</x:v>
      </x:c>
      <x:c r="Z890" s="11" t="b">
        <x:f aca="0">FALSE()</x:f>
        <x:v>0</x:v>
      </x:c>
    </x:row>
    <x:row r="891" ht="15" hidden="0" customHeight="1">
      <x:c r="A891" s="1" t="s">
        <x:v>4227</x:v>
      </x:c>
      <x:c r="B891" s="1" t="s">
        <x:v>4228</x:v>
      </x:c>
      <x:c r="C891" s="1" t="s">
        <x:v>4229</x:v>
      </x:c>
      <x:c r="D891" s="1" t="s">
        <x:v>1927</x:v>
      </x:c>
      <x:c r="E891" s="1" t="s">
        <x:v>1928</x:v>
      </x:c>
      <x:c r="F891" s="1" t="s">
        <x:v>1917</x:v>
      </x:c>
      <x:c r="G891" s="1" t="s">
        <x:v>1967</x:v>
      </x:c>
      <x:c r="H891" s="1" t="s">
        <x:v>1891</x:v>
      </x:c>
      <x:c r="I891" s="1" t="s">
        <x:v>1923</x:v>
      </x:c>
      <x:c r="J891" s="1" t="s">
        <x:v>1893</x:v>
      </x:c>
      <x:c r="K891" s="14" t="n">
        <x:v>45241</x:v>
      </x:c>
      <x:c r="L891" s="1" t="n">
        <x:f aca="0">ROUND((DATE(2026,7,31)-K891)/365.25,2)</x:f>
        <x:v>2.72</x:v>
      </x:c>
      <x:c r="M891" s="14" t="n">
        <x:v>46336</x:v>
      </x:c>
      <x:c r="N891" s="1" t="s">
        <x:v>1884</x:v>
      </x:c>
      <x:c r="O891" s="1" t="n">
        <x:v>365</x:v>
      </x:c>
      <x:c r="P891" s="14" t="n">
        <x:v>45865</x:v>
      </x:c>
      <x:c r="Q891" s="14" t="n">
        <x:v>46230</x:v>
      </x:c>
      <x:c r="R891" s="1" t="n">
        <x:f aca="0">MAX(0,DATE(2026,7,31)-Q891)</x:f>
        <x:v>4</x:v>
      </x:c>
      <x:c r="S891" s="1" t="n">
        <x:v>7</x:v>
      </x:c>
      <x:c r="T891" s="1" t="n">
        <x:v>2030</x:v>
      </x:c>
      <x:c r="U891" s="1" t="s">
        <x:v>1874</x:v>
      </x:c>
      <x:c r="V891" s="15" t="n">
        <x:v>8411.39</x:v>
      </x:c>
      <x:c r="W891" s="15" t="n">
        <x:v>10221.15</x:v>
      </x:c>
      <x:c r="X891" s="1" t="str">
        <x:f aca="0">G891&amp;" | "&amp;D891</x:f>
        <x:v>Apex-C04 | Patient Monitor</x:v>
      </x:c>
      <x:c r="Y891" s="1" t="s">
        <x:v>1885</x:v>
      </x:c>
      <x:c r="Z891" s="11" t="b">
        <x:f aca="0">FALSE()</x:f>
        <x:v>0</x:v>
      </x:c>
    </x:row>
    <x:row r="892" ht="15" hidden="0" customHeight="1">
      <x:c r="A892" s="1" t="s">
        <x:v>4230</x:v>
      </x:c>
      <x:c r="B892" s="1" t="s">
        <x:v>4231</x:v>
      </x:c>
      <x:c r="C892" s="1" t="s">
        <x:v>4232</x:v>
      </x:c>
      <x:c r="D892" s="1" t="s">
        <x:v>1933</x:v>
      </x:c>
      <x:c r="E892" s="1" t="s">
        <x:v>1934</x:v>
      </x:c>
      <x:c r="F892" s="1" t="s">
        <x:v>1889</x:v>
      </x:c>
      <x:c r="G892" s="1" t="s">
        <x:v>2051</x:v>
      </x:c>
      <x:c r="H892" s="1" t="s">
        <x:v>1891</x:v>
      </x:c>
      <x:c r="I892" s="1" t="s">
        <x:v>1923</x:v>
      </x:c>
      <x:c r="J892" s="1" t="s">
        <x:v>1893</x:v>
      </x:c>
      <x:c r="K892" s="14" t="n">
        <x:v>45088</x:v>
      </x:c>
      <x:c r="L892" s="1" t="n">
        <x:f aca="0">ROUND((DATE(2026,7,31)-K892)/365.25,2)</x:f>
        <x:v>3.14</x:v>
      </x:c>
      <x:c r="M892" s="14" t="n">
        <x:v>46183</x:v>
      </x:c>
      <x:c r="N892" s="1" t="s">
        <x:v>1884</x:v>
      </x:c>
      <x:c r="O892" s="1" t="n">
        <x:v>365</x:v>
      </x:c>
      <x:c r="P892" s="14" t="n">
        <x:v>46062</x:v>
      </x:c>
      <x:c r="Q892" s="14" t="n">
        <x:v>46427</x:v>
      </x:c>
      <x:c r="R892" s="1" t="n">
        <x:f aca="0">MAX(0,DATE(2026,7,31)-Q892)</x:f>
        <x:v>0</x:v>
      </x:c>
      <x:c r="S892" s="1" t="n">
        <x:v>8</x:v>
      </x:c>
      <x:c r="T892" s="1" t="n">
        <x:v>2031</x:v>
      </x:c>
      <x:c r="U892" s="1" t="s">
        <x:v>1874</x:v>
      </x:c>
      <x:c r="V892" s="15" t="n">
        <x:v>1610.5</x:v>
      </x:c>
      <x:c r="W892" s="15" t="n">
        <x:v>1916.99</x:v>
      </x:c>
      <x:c r="X892" s="1" t="str">
        <x:f aca="0">G892&amp;" | "&amp;D892</x:f>
        <x:v>PulseWorks-B01 | Suction Pump</x:v>
      </x:c>
      <x:c r="Y892" s="1" t="s">
        <x:v>1885</x:v>
      </x:c>
      <x:c r="Z892" s="11" t="b">
        <x:f aca="0">FALSE()</x:f>
        <x:v>0</x:v>
      </x:c>
    </x:row>
    <x:row r="893" ht="15" hidden="0" customHeight="1">
      <x:c r="A893" s="1" t="s">
        <x:v>4233</x:v>
      </x:c>
      <x:c r="B893" s="1" t="s">
        <x:v>4234</x:v>
      </x:c>
      <x:c r="C893" s="1" t="s">
        <x:v>4235</x:v>
      </x:c>
      <x:c r="D893" s="1" t="s">
        <x:v>1897</x:v>
      </x:c>
      <x:c r="E893" s="1" t="s">
        <x:v>1898</x:v>
      </x:c>
      <x:c r="F893" s="1" t="s">
        <x:v>1917</x:v>
      </x:c>
      <x:c r="G893" s="1" t="s">
        <x:v>2107</x:v>
      </x:c>
      <x:c r="H893" s="1" t="s">
        <x:v>1891</x:v>
      </x:c>
      <x:c r="I893" s="1" t="s">
        <x:v>1883</x:v>
      </x:c>
      <x:c r="J893" s="1" t="s">
        <x:v>1902</x:v>
      </x:c>
      <x:c r="K893" s="14" t="n">
        <x:v>45682</x:v>
      </x:c>
      <x:c r="L893" s="1" t="n">
        <x:f aca="0">ROUND((DATE(2026,7,31)-K893)/365.25,2)</x:f>
        <x:v>1.51</x:v>
      </x:c>
      <x:c r="M893" s="14" t="n">
        <x:v>46777</x:v>
      </x:c>
      <x:c r="N893" s="1" t="s">
        <x:v>1884</x:v>
      </x:c>
      <x:c r="O893" s="1" t="n">
        <x:v>365</x:v>
      </x:c>
      <x:c r="P893" s="14" t="n">
        <x:v>45895</x:v>
      </x:c>
      <x:c r="Q893" s="14" t="n">
        <x:v>46260</x:v>
      </x:c>
      <x:c r="R893" s="1" t="n">
        <x:f aca="0">MAX(0,DATE(2026,7,31)-Q893)</x:f>
        <x:v>0</x:v>
      </x:c>
      <x:c r="S893" s="1" t="n">
        <x:v>10</x:v>
      </x:c>
      <x:c r="T893" s="1" t="n">
        <x:v>2035</x:v>
      </x:c>
      <x:c r="U893" s="1" t="s">
        <x:v>1874</x:v>
      </x:c>
      <x:c r="V893" s="15" t="n">
        <x:v>15999.37</x:v>
      </x:c>
      <x:c r="W893" s="15" t="n">
        <x:v>17242.72</x:v>
      </x:c>
      <x:c r="X893" s="1" t="str">
        <x:f aca="0">G893&amp;" | "&amp;D893</x:f>
        <x:v>Apex-C01 | Defibrillator</x:v>
      </x:c>
      <x:c r="Y893" s="1" t="s">
        <x:v>1885</x:v>
      </x:c>
      <x:c r="Z893" s="11" t="b">
        <x:f aca="0">FALSE()</x:f>
        <x:v>0</x:v>
      </x:c>
    </x:row>
    <x:row r="894" ht="15" hidden="0" customHeight="1">
      <x:c r="A894" s="1" t="s">
        <x:v>4236</x:v>
      </x:c>
      <x:c r="B894" s="1" t="s">
        <x:v>4237</x:v>
      </x:c>
      <x:c r="C894" s="1" t="s">
        <x:v>4238</x:v>
      </x:c>
      <x:c r="D894" s="1" t="s">
        <x:v>1915</x:v>
      </x:c>
      <x:c r="E894" s="1" t="s">
        <x:v>1916</x:v>
      </x:c>
      <x:c r="F894" s="1" t="s">
        <x:v>1889</x:v>
      </x:c>
      <x:c r="G894" s="1" t="s">
        <x:v>1998</x:v>
      </x:c>
      <x:c r="H894" s="1" t="s">
        <x:v>1891</x:v>
      </x:c>
      <x:c r="I894" s="1" t="s">
        <x:v>1994</x:v>
      </x:c>
      <x:c r="J894" s="1" t="s">
        <x:v>1902</x:v>
      </x:c>
      <x:c r="K894" s="14" t="n">
        <x:v>43093</x:v>
      </x:c>
      <x:c r="L894" s="1" t="n">
        <x:f aca="0">ROUND((DATE(2026,7,31)-K894)/365.25,2)</x:f>
        <x:v>8.6</x:v>
      </x:c>
      <x:c r="M894" s="14" t="n">
        <x:v>44188</x:v>
      </x:c>
      <x:c r="N894" s="1" t="s">
        <x:v>1884</x:v>
      </x:c>
      <x:c r="O894" s="1" t="n">
        <x:v>180</x:v>
      </x:c>
      <x:c r="P894" s="14" t="n">
        <x:v>46035</x:v>
      </x:c>
      <x:c r="Q894" s="14" t="n">
        <x:v>46215</x:v>
      </x:c>
      <x:c r="R894" s="1" t="n">
        <x:f aca="0">MAX(0,DATE(2026,7,31)-Q894)</x:f>
        <x:v>19</x:v>
      </x:c>
      <x:c r="S894" s="1" t="n">
        <x:v>10</x:v>
      </x:c>
      <x:c r="T894" s="1" t="n">
        <x:v>2027</x:v>
      </x:c>
      <x:c r="U894" s="1" t="s">
        <x:v>1874</x:v>
      </x:c>
      <x:c r="V894" s="15" t="n">
        <x:v>26692.84</x:v>
      </x:c>
      <x:c r="W894" s="15" t="n">
        <x:v>32047.11</x:v>
      </x:c>
      <x:c r="X894" s="1" t="str">
        <x:f aca="0">G894&amp;" | "&amp;D894</x:f>
        <x:v>PulseWorks-A03 | Ventilator</x:v>
      </x:c>
      <x:c r="Y894" s="1" t="s">
        <x:v>1885</x:v>
      </x:c>
      <x:c r="Z894" s="11" t="b">
        <x:f aca="0">FALSE()</x:f>
        <x:v>0</x:v>
      </x:c>
    </x:row>
    <x:row r="895" ht="15" hidden="0" customHeight="1">
      <x:c r="A895" s="1" t="s">
        <x:v>4239</x:v>
      </x:c>
      <x:c r="B895" s="1" t="s">
        <x:v>4240</x:v>
      </x:c>
      <x:c r="C895" s="1" t="s">
        <x:v>4241</x:v>
      </x:c>
      <x:c r="D895" s="1" t="s">
        <x:v>1989</x:v>
      </x:c>
      <x:c r="E895" s="1" t="s">
        <x:v>1968</x:v>
      </x:c>
      <x:c r="F895" s="1" t="s">
        <x:v>1963</x:v>
      </x:c>
      <x:c r="G895" s="1" t="s">
        <x:v>2103</x:v>
      </x:c>
      <x:c r="H895" s="1" t="s">
        <x:v>1870</x:v>
      </x:c>
      <x:c r="I895" s="1" t="s">
        <x:v>1919</x:v>
      </x:c>
      <x:c r="J895" s="1" t="s">
        <x:v>1893</x:v>
      </x:c>
      <x:c r="K895" s="14" t="n">
        <x:v>43473</x:v>
      </x:c>
      <x:c r="L895" s="1" t="n">
        <x:f aca="0">ROUND((DATE(2026,7,31)-K895)/365.25,2)</x:f>
        <x:v>7.56</x:v>
      </x:c>
      <x:c r="M895" s="14" t="n">
        <x:v>44568</x:v>
      </x:c>
      <x:c r="N895" s="1" t="s">
        <x:v>1907</x:v>
      </x:c>
      <x:c r="O895" s="1" t="n">
        <x:v>365</x:v>
      </x:c>
      <x:c r="P895" s="14" t="n">
        <x:v>46128</x:v>
      </x:c>
      <x:c r="Q895" s="14" t="n">
        <x:v>46493</x:v>
      </x:c>
      <x:c r="R895" s="1" t="n">
        <x:f aca="0">MAX(0,DATE(2026,7,31)-Q895)</x:f>
        <x:v>0</x:v>
      </x:c>
      <x:c r="S895" s="1" t="n">
        <x:v>9</x:v>
      </x:c>
      <x:c r="T895" s="1" t="n">
        <x:v>2028</x:v>
      </x:c>
      <x:c r="U895" s="1" t="s">
        <x:v>1874</x:v>
      </x:c>
      <x:c r="V895" s="15" t="n">
        <x:v>5308.01</x:v>
      </x:c>
      <x:c r="W895" s="15" t="n">
        <x:v>7861.74</x:v>
      </x:c>
      <x:c r="X895" s="1" t="str">
        <x:f aca="0">G895&amp;" | "&amp;D895</x:f>
        <x:v>ClinTech-A03 | ECG Machine</x:v>
      </x:c>
      <x:c r="Y895" s="1" t="s">
        <x:v>1885</x:v>
      </x:c>
      <x:c r="Z895" s="11" t="b">
        <x:f aca="0">FALSE()</x:f>
        <x:v>0</x:v>
      </x:c>
    </x:row>
    <x:row r="896" ht="15" hidden="0" customHeight="1">
      <x:c r="A896" s="1" t="s">
        <x:v>1794</x:v>
      </x:c>
      <x:c r="B896" s="1" t="s">
        <x:v>4242</x:v>
      </x:c>
      <x:c r="C896" s="1" t="s">
        <x:v>4243</x:v>
      </x:c>
      <x:c r="D896" s="1" t="s">
        <x:v>1945</x:v>
      </x:c>
      <x:c r="E896" s="1" t="s">
        <x:v>1880</x:v>
      </x:c>
      <x:c r="F896" s="1" t="s">
        <x:v>1868</x:v>
      </x:c>
      <x:c r="G896" s="1" t="s">
        <x:v>2064</x:v>
      </x:c>
      <x:c r="H896" s="1" t="s">
        <x:v>1911</x:v>
      </x:c>
      <x:c r="I896" s="1" t="s">
        <x:v>1892</x:v>
      </x:c>
      <x:c r="J896" s="1" t="s">
        <x:v>1902</x:v>
      </x:c>
      <x:c r="K896" s="14" t="n">
        <x:v>46077</x:v>
      </x:c>
      <x:c r="L896" s="1" t="n">
        <x:f aca="0">ROUND((DATE(2026,7,31)-K896)/365.25,2)</x:f>
        <x:v>0.43</x:v>
      </x:c>
      <x:c r="M896" s="14" t="n">
        <x:v>47172</x:v>
      </x:c>
      <x:c r="N896" s="1" t="s">
        <x:v>1884</x:v>
      </x:c>
      <x:c r="O896" s="1" t="n">
        <x:v>180</x:v>
      </x:c>
      <x:c r="P896" s="14" t="n">
        <x:v>46149</x:v>
      </x:c>
      <x:c r="Q896" s="14" t="n">
        <x:v>46329</x:v>
      </x:c>
      <x:c r="R896" s="1" t="n">
        <x:f aca="0">MAX(0,DATE(2026,7,31)-Q896)</x:f>
        <x:v>0</x:v>
      </x:c>
      <x:c r="S896" s="1" t="n">
        <x:v>8</x:v>
      </x:c>
      <x:c r="T896" s="1" t="n">
        <x:v>2034</x:v>
      </x:c>
      <x:c r="U896" s="1" t="s">
        <x:v>1874</x:v>
      </x:c>
      <x:c r="V896" s="15" t="n">
        <x:v>2281.23</x:v>
      </x:c>
      <x:c r="W896" s="15" t="n">
        <x:v>3105.16</x:v>
      </x:c>
      <x:c r="X896" s="1" t="str">
        <x:f aca="0">G896&amp;" | "&amp;D896</x:f>
        <x:v>NovaCare-A04 | Syringe Pump</x:v>
      </x:c>
      <x:c r="Y896" s="1" t="s">
        <x:v>1885</x:v>
      </x:c>
      <x:c r="Z896" s="11" t="b">
        <x:f aca="0">FALSE()</x:f>
        <x:v>0</x:v>
      </x:c>
    </x:row>
    <x:row r="897" ht="15" hidden="0" customHeight="1">
      <x:c r="A897" s="1" t="s">
        <x:v>1542</x:v>
      </x:c>
      <x:c r="B897" s="1" t="s">
        <x:v>4244</x:v>
      </x:c>
      <x:c r="C897" s="1" t="s">
        <x:v>4245</x:v>
      </x:c>
      <x:c r="D897" s="1" t="s">
        <x:v>1949</x:v>
      </x:c>
      <x:c r="E897" s="1" t="s">
        <x:v>1916</x:v>
      </x:c>
      <x:c r="F897" s="1" t="s">
        <x:v>1881</x:v>
      </x:c>
      <x:c r="G897" s="1" t="s">
        <x:v>2025</x:v>
      </x:c>
      <x:c r="H897" s="1" t="s">
        <x:v>1870</x:v>
      </x:c>
      <x:c r="I897" s="1" t="s">
        <x:v>1983</x:v>
      </x:c>
      <x:c r="J897" s="1" t="s">
        <x:v>1902</x:v>
      </x:c>
      <x:c r="K897" s="14" t="n">
        <x:v>43910</x:v>
      </x:c>
      <x:c r="L897" s="1" t="n">
        <x:f aca="0">ROUND((DATE(2026,7,31)-K897)/365.25,2)</x:f>
        <x:v>6.36</x:v>
      </x:c>
      <x:c r="M897" s="14" t="n">
        <x:v>45005</x:v>
      </x:c>
      <x:c r="N897" s="1" t="s">
        <x:v>1907</x:v>
      </x:c>
      <x:c r="O897" s="1" t="n">
        <x:v>365</x:v>
      </x:c>
      <x:c r="P897" s="14" t="n">
        <x:v>46179</x:v>
      </x:c>
      <x:c r="Q897" s="14" t="n">
        <x:v>46544</x:v>
      </x:c>
      <x:c r="R897" s="1" t="n">
        <x:f aca="0">MAX(0,DATE(2026,7,31)-Q897)</x:f>
        <x:v>0</x:v>
      </x:c>
      <x:c r="S897" s="1" t="n">
        <x:v>9</x:v>
      </x:c>
      <x:c r="T897" s="1" t="n">
        <x:v>2029</x:v>
      </x:c>
      <x:c r="U897" s="1" t="s">
        <x:v>2047</x:v>
      </x:c>
      <x:c r="V897" s="15" t="n">
        <x:v>17586.84</x:v>
      </x:c>
      <x:c r="W897" s="15" t="n">
        <x:v>17848.9</x:v>
      </x:c>
      <x:c r="X897" s="1" t="str">
        <x:f aca="0">G897&amp;" | "&amp;D897</x:f>
        <x:v>Helix-A03 | Neonatal Incubator</x:v>
      </x:c>
      <x:c r="Y897" s="1" t="s">
        <x:v>1875</x:v>
      </x:c>
      <x:c r="Z897" s="11" t="b">
        <x:f aca="0">FALSE()</x:f>
        <x:v>0</x:v>
      </x:c>
    </x:row>
    <x:row r="898" ht="15" hidden="0" customHeight="1">
      <x:c r="A898" s="1" t="s">
        <x:v>1545</x:v>
      </x:c>
      <x:c r="B898" s="1" t="s">
        <x:v>4246</x:v>
      </x:c>
      <x:c r="C898" s="1" t="s">
        <x:v>4247</x:v>
      </x:c>
      <x:c r="D898" s="1" t="s">
        <x:v>1888</x:v>
      </x:c>
      <x:c r="E898" s="1" t="s">
        <x:v>1880</x:v>
      </x:c>
      <x:c r="F898" s="1" t="s">
        <x:v>1881</x:v>
      </x:c>
      <x:c r="G898" s="1" t="s">
        <x:v>2437</x:v>
      </x:c>
      <x:c r="H898" s="1" t="s">
        <x:v>1911</x:v>
      </x:c>
      <x:c r="I898" s="1" t="s">
        <x:v>1941</x:v>
      </x:c>
      <x:c r="J898" s="1" t="s">
        <x:v>1893</x:v>
      </x:c>
      <x:c r="K898" s="14" t="n">
        <x:v>43795</x:v>
      </x:c>
      <x:c r="L898" s="1" t="n">
        <x:f aca="0">ROUND((DATE(2026,7,31)-K898)/365.25,2)</x:f>
        <x:v>6.68</x:v>
      </x:c>
      <x:c r="M898" s="14" t="n">
        <x:v>44890</x:v>
      </x:c>
      <x:c r="N898" s="1" t="s">
        <x:v>1884</x:v>
      </x:c>
      <x:c r="O898" s="1" t="n">
        <x:v>180</x:v>
      </x:c>
      <x:c r="P898" s="14" t="n">
        <x:v>45877</x:v>
      </x:c>
      <x:c r="Q898" s="14" t="n">
        <x:v>46057</x:v>
      </x:c>
      <x:c r="R898" s="1" t="n">
        <x:f aca="0">MAX(0,DATE(2026,7,31)-Q898)</x:f>
        <x:v>177</x:v>
      </x:c>
      <x:c r="S898" s="1" t="n">
        <x:v>10</x:v>
      </x:c>
      <x:c r="T898" s="1" t="n">
        <x:v>2029</x:v>
      </x:c>
      <x:c r="U898" s="1" t="s">
        <x:v>1874</x:v>
      </x:c>
      <x:c r="V898" s="15" t="n">
        <x:v>2809.19</x:v>
      </x:c>
      <x:c r="W898" s="15" t="n">
        <x:v>3539.69</x:v>
      </x:c>
      <x:c r="X898" s="1" t="str">
        <x:f aca="0">G898&amp;" | "&amp;D898</x:f>
        <x:v>Helix-A02 | Infusion Pump</x:v>
      </x:c>
      <x:c r="Y898" s="1" t="s">
        <x:v>1875</x:v>
      </x:c>
      <x:c r="Z898" s="11" t="b">
        <x:f aca="0">FALSE()</x:f>
        <x:v>0</x:v>
      </x:c>
    </x:row>
    <x:row r="899" ht="15" hidden="0" customHeight="1">
      <x:c r="A899" s="1" t="s">
        <x:v>1547</x:v>
      </x:c>
      <x:c r="B899" s="1" t="s">
        <x:v>4248</x:v>
      </x:c>
      <x:c r="C899" s="1" t="s">
        <x:v>4249</x:v>
      </x:c>
      <x:c r="D899" s="1" t="s">
        <x:v>1927</x:v>
      </x:c>
      <x:c r="E899" s="1" t="s">
        <x:v>1928</x:v>
      </x:c>
      <x:c r="F899" s="1" t="s">
        <x:v>1917</x:v>
      </x:c>
      <x:c r="G899" s="1" t="s">
        <x:v>2075</x:v>
      </x:c>
      <x:c r="H899" s="1" t="s">
        <x:v>1870</x:v>
      </x:c>
      <x:c r="I899" s="1" t="s">
        <x:v>1892</x:v>
      </x:c>
      <x:c r="J899" s="1" t="s">
        <x:v>1893</x:v>
      </x:c>
      <x:c r="K899" s="14" t="n">
        <x:v>44948</x:v>
      </x:c>
      <x:c r="L899" s="1" t="n">
        <x:f aca="0">ROUND((DATE(2026,7,31)-K899)/365.25,2)</x:f>
        <x:v>3.52</x:v>
      </x:c>
      <x:c r="M899" s="14" t="n">
        <x:v>46043</x:v>
      </x:c>
      <x:c r="N899" s="1" t="s">
        <x:v>1884</x:v>
      </x:c>
      <x:c r="O899" s="1" t="n">
        <x:v>180</x:v>
      </x:c>
      <x:c r="P899" s="14" t="n">
        <x:v>45966</x:v>
      </x:c>
      <x:c r="Q899" s="14" t="n">
        <x:v>46146</x:v>
      </x:c>
      <x:c r="R899" s="1" t="n">
        <x:f aca="0">MAX(0,DATE(2026,7,31)-Q899)</x:f>
        <x:v>88</x:v>
      </x:c>
      <x:c r="S899" s="1" t="n">
        <x:v>7</x:v>
      </x:c>
      <x:c r="T899" s="1" t="n">
        <x:v>2030</x:v>
      </x:c>
      <x:c r="U899" s="1" t="s">
        <x:v>2047</x:v>
      </x:c>
      <x:c r="V899" s="15" t="n">
        <x:v>9450.72</x:v>
      </x:c>
      <x:c r="W899" s="15" t="n">
        <x:v>9450.72</x:v>
      </x:c>
      <x:c r="X899" s="1" t="str">
        <x:f aca="0">G899&amp;" | "&amp;D899</x:f>
        <x:v>Apex-A04 | Patient Monitor</x:v>
      </x:c>
      <x:c r="Y899" s="1" t="s">
        <x:v>1875</x:v>
      </x:c>
      <x:c r="Z899" s="11" t="b">
        <x:f aca="0">FALSE()</x:f>
        <x:v>0</x:v>
      </x:c>
    </x:row>
    <x:row r="900" ht="15" hidden="0" customHeight="1">
      <x:c r="A900" s="1" t="s">
        <x:v>1548</x:v>
      </x:c>
      <x:c r="B900" s="1" t="s">
        <x:v>4250</x:v>
      </x:c>
      <x:c r="C900" s="1" t="s">
        <x:v>4251</x:v>
      </x:c>
      <x:c r="D900" s="1" t="s">
        <x:v>2010</x:v>
      </x:c>
      <x:c r="E900" s="1" t="s">
        <x:v>1928</x:v>
      </x:c>
      <x:c r="F900" s="1" t="s">
        <x:v>1868</x:v>
      </x:c>
      <x:c r="G900" s="1" t="s">
        <x:v>2064</x:v>
      </x:c>
      <x:c r="H900" s="1" t="s">
        <x:v>1911</x:v>
      </x:c>
      <x:c r="I900" s="1" t="s">
        <x:v>1923</x:v>
      </x:c>
      <x:c r="J900" s="1" t="s">
        <x:v>1893</x:v>
      </x:c>
      <x:c r="K900" s="14" t="n">
        <x:v>42928</x:v>
      </x:c>
      <x:c r="L900" s="1" t="n">
        <x:f aca="0">ROUND((DATE(2026,7,31)-K900)/365.25,2)</x:f>
        <x:v>9.05</x:v>
      </x:c>
      <x:c r="M900" s="14" t="n">
        <x:v>44023</x:v>
      </x:c>
      <x:c r="N900" s="1" t="s">
        <x:v>1884</x:v>
      </x:c>
      <x:c r="O900" s="1" t="n">
        <x:v>365</x:v>
      </x:c>
      <x:c r="P900" s="14" t="n">
        <x:v>46048</x:v>
      </x:c>
      <x:c r="Q900" s="14" t="n">
        <x:v>46413</x:v>
      </x:c>
      <x:c r="R900" s="1" t="n">
        <x:f aca="0">MAX(0,DATE(2026,7,31)-Q900)</x:f>
        <x:v>0</x:v>
      </x:c>
      <x:c r="S900" s="1" t="n">
        <x:v>7</x:v>
      </x:c>
      <x:c r="T900" s="1" t="n">
        <x:v>2024</x:v>
      </x:c>
      <x:c r="U900" s="1" t="s">
        <x:v>1874</x:v>
      </x:c>
      <x:c r="V900" s="15" t="n">
        <x:v>1856.67</x:v>
      </x:c>
      <x:c r="W900" s="15" t="n">
        <x:v>2408.86</x:v>
      </x:c>
      <x:c r="X900" s="1" t="str">
        <x:f aca="0">G900&amp;" | "&amp;D900</x:f>
        <x:v>NovaCare-A04 | Vital Signs Monitor</x:v>
      </x:c>
      <x:c r="Y900" s="1" t="s">
        <x:v>1875</x:v>
      </x:c>
      <x:c r="Z900" s="11" t="b">
        <x:f aca="0">FALSE()</x:f>
        <x:v>0</x:v>
      </x:c>
    </x:row>
    <x:row r="901" ht="15" hidden="0" customHeight="1">
      <x:c r="A901" s="1" t="s">
        <x:v>4252</x:v>
      </x:c>
      <x:c r="B901" s="1" t="s">
        <x:v>4253</x:v>
      </x:c>
      <x:c r="C901" s="1" t="s">
        <x:v>4254</x:v>
      </x:c>
      <x:c r="D901" s="1" t="s">
        <x:v>1927</x:v>
      </x:c>
      <x:c r="E901" s="1" t="s">
        <x:v>1928</x:v>
      </x:c>
      <x:c r="F901" s="1" t="s">
        <x:v>1881</x:v>
      </x:c>
      <x:c r="G901" s="1" t="s">
        <x:v>1982</x:v>
      </x:c>
      <x:c r="H901" s="1" t="s">
        <x:v>1891</x:v>
      </x:c>
      <x:c r="I901" s="1" t="s">
        <x:v>1968</x:v>
      </x:c>
      <x:c r="J901" s="1" t="s">
        <x:v>1893</x:v>
      </x:c>
      <x:c r="K901" s="14" t="n">
        <x:v>42485</x:v>
      </x:c>
      <x:c r="L901" s="1" t="n">
        <x:f aca="0">ROUND((DATE(2026,7,31)-K901)/365.25,2)</x:f>
        <x:v>10.26</x:v>
      </x:c>
      <x:c r="M901" s="14" t="n">
        <x:v>43580</x:v>
      </x:c>
      <x:c r="N901" s="1" t="s">
        <x:v>1884</x:v>
      </x:c>
      <x:c r="O901" s="1" t="n">
        <x:v>180</x:v>
      </x:c>
      <x:c r="P901" s="14" t="n">
        <x:v>45857</x:v>
      </x:c>
      <x:c r="Q901" s="14" t="n">
        <x:v>46037</x:v>
      </x:c>
      <x:c r="R901" s="1" t="n">
        <x:f aca="0">MAX(0,DATE(2026,7,31)-Q901)</x:f>
        <x:v>197</x:v>
      </x:c>
      <x:c r="S901" s="1" t="n">
        <x:v>8</x:v>
      </x:c>
      <x:c r="T901" s="1" t="n">
        <x:v>2024</x:v>
      </x:c>
      <x:c r="U901" s="1" t="s">
        <x:v>1874</x:v>
      </x:c>
      <x:c r="V901" s="15" t="n">
        <x:v>7503.54</x:v>
      </x:c>
      <x:c r="W901" s="15" t="n">
        <x:v>9880.17</x:v>
      </x:c>
      <x:c r="X901" s="1" t="str">
        <x:f aca="0">G901&amp;" | "&amp;D901</x:f>
        <x:v>Helix-A04 | Patient Monitor</x:v>
      </x:c>
      <x:c r="Y901" s="1" t="s">
        <x:v>1885</x:v>
      </x:c>
      <x:c r="Z901" s="11" t="b">
        <x:f aca="0">FALSE()</x:f>
        <x:v>0</x:v>
      </x:c>
    </x:row>
    <x:row r="902" ht="15" hidden="0" customHeight="1">
      <x:c r="A902" s="1" t="s">
        <x:v>4255</x:v>
      </x:c>
      <x:c r="B902" s="1" t="s">
        <x:v>4256</x:v>
      </x:c>
      <x:c r="C902" s="1" t="s">
        <x:v>4257</x:v>
      </x:c>
      <x:c r="D902" s="1" t="s">
        <x:v>1866</x:v>
      </x:c>
      <x:c r="E902" s="1" t="s">
        <x:v>1867</x:v>
      </x:c>
      <x:c r="F902" s="1" t="s">
        <x:v>1917</x:v>
      </x:c>
      <x:c r="G902" s="1" t="s">
        <x:v>1918</x:v>
      </x:c>
      <x:c r="H902" s="1" t="s">
        <x:v>1911</x:v>
      </x:c>
      <x:c r="I902" s="1" t="s">
        <x:v>1892</x:v>
      </x:c>
      <x:c r="J902" s="1" t="s">
        <x:v>1872</x:v>
      </x:c>
      <x:c r="K902" s="14" t="n">
        <x:v>44383</x:v>
      </x:c>
      <x:c r="L902" s="1" t="n">
        <x:f aca="0">ROUND((DATE(2026,7,31)-K902)/365.25,2)</x:f>
        <x:v>5.07</x:v>
      </x:c>
      <x:c r="M902" s="14" t="n">
        <x:v>45478</x:v>
      </x:c>
      <x:c r="N902" s="1" t="s">
        <x:v>1884</x:v>
      </x:c>
      <x:c r="O902" s="1" t="n">
        <x:v>365</x:v>
      </x:c>
      <x:c r="P902" s="14" t="n">
        <x:v>45937</x:v>
      </x:c>
      <x:c r="Q902" s="14" t="n">
        <x:v>46302</x:v>
      </x:c>
      <x:c r="R902" s="1" t="n">
        <x:f aca="0">MAX(0,DATE(2026,7,31)-Q902)</x:f>
        <x:v>0</x:v>
      </x:c>
      <x:c r="S902" s="1" t="n">
        <x:v>9</x:v>
      </x:c>
      <x:c r="T902" s="1" t="n">
        <x:v>2030</x:v>
      </x:c>
      <x:c r="U902" s="1" t="s">
        <x:v>1874</x:v>
      </x:c>
      <x:c r="V902" s="15" t="n">
        <x:v>41708.24</x:v>
      </x:c>
      <x:c r="W902" s="15" t="n">
        <x:v>48259.98</x:v>
      </x:c>
      <x:c r="X902" s="1" t="str">
        <x:f aca="0">G902&amp;" | "&amp;D902</x:f>
        <x:v>Apex-A01 | Ultrasound</x:v>
      </x:c>
      <x:c r="Y902" s="1" t="s">
        <x:v>1885</x:v>
      </x:c>
      <x:c r="Z902" s="11" t="b">
        <x:f aca="0">FALSE()</x:f>
        <x:v>0</x:v>
      </x:c>
    </x:row>
    <x:row r="903" ht="15" hidden="0" customHeight="1">
      <x:c r="A903" s="1" t="s">
        <x:v>1551</x:v>
      </x:c>
      <x:c r="B903" s="1" t="s">
        <x:v>4258</x:v>
      </x:c>
      <x:c r="C903" s="1" t="s">
        <x:v>4259</x:v>
      </x:c>
      <x:c r="D903" s="1" t="s">
        <x:v>2010</x:v>
      </x:c>
      <x:c r="E903" s="1" t="s">
        <x:v>1928</x:v>
      </x:c>
      <x:c r="F903" s="1" t="s">
        <x:v>1917</x:v>
      </x:c>
      <x:c r="G903" s="1" t="s">
        <x:v>1922</x:v>
      </x:c>
      <x:c r="H903" s="1" t="s">
        <x:v>1911</x:v>
      </x:c>
      <x:c r="I903" s="1" t="s">
        <x:v>1968</x:v>
      </x:c>
      <x:c r="J903" s="1" t="s">
        <x:v>1872</x:v>
      </x:c>
      <x:c r="K903" s="14" t="n">
        <x:v>44211</x:v>
      </x:c>
      <x:c r="L903" s="1" t="n">
        <x:f aca="0">ROUND((DATE(2026,7,31)-K903)/365.25,2)</x:f>
        <x:v>5.54</x:v>
      </x:c>
      <x:c r="M903" s="14" t="n">
        <x:v>45306</x:v>
      </x:c>
      <x:c r="N903" s="1" t="s">
        <x:v>1884</x:v>
      </x:c>
      <x:c r="O903" s="1" t="n">
        <x:v>180</x:v>
      </x:c>
      <x:c r="P903" s="14" t="n">
        <x:v>46006</x:v>
      </x:c>
      <x:c r="Q903" s="14" t="n">
        <x:v>46186</x:v>
      </x:c>
      <x:c r="R903" s="1" t="n">
        <x:f aca="0">MAX(0,DATE(2026,7,31)-Q903)</x:f>
        <x:v>48</x:v>
      </x:c>
      <x:c r="S903" s="1" t="n">
        <x:v>6</x:v>
      </x:c>
      <x:c r="T903" s="1" t="n">
        <x:v>2027</x:v>
      </x:c>
      <x:c r="U903" s="1" t="s">
        <x:v>1874</x:v>
      </x:c>
      <x:c r="V903" s="15" t="n">
        <x:v>2484.11</x:v>
      </x:c>
      <x:c r="W903" s="15" t="n">
        <x:v>2800.62</x:v>
      </x:c>
      <x:c r="X903" s="1" t="str">
        <x:f aca="0">G903&amp;" | "&amp;D903</x:f>
        <x:v>Apex-B02 | Vital Signs Monitor</x:v>
      </x:c>
      <x:c r="Y903" s="1" t="s">
        <x:v>1875</x:v>
      </x:c>
      <x:c r="Z903" s="11" t="b">
        <x:f aca="0">FALSE()</x:f>
        <x:v>0</x:v>
      </x:c>
    </x:row>
    <x:row r="904" ht="15" hidden="0" customHeight="1">
      <x:c r="A904" s="1" t="s">
        <x:v>4260</x:v>
      </x:c>
      <x:c r="B904" s="1" t="s">
        <x:v>4261</x:v>
      </x:c>
      <x:c r="C904" s="1" t="s">
        <x:v>4262</x:v>
      </x:c>
      <x:c r="D904" s="1" t="s">
        <x:v>1888</x:v>
      </x:c>
      <x:c r="E904" s="1" t="s">
        <x:v>1880</x:v>
      </x:c>
      <x:c r="F904" s="1" t="s">
        <x:v>1868</x:v>
      </x:c>
      <x:c r="G904" s="1" t="s">
        <x:v>2561</x:v>
      </x:c>
      <x:c r="H904" s="1" t="s">
        <x:v>1891</x:v>
      </x:c>
      <x:c r="I904" s="1" t="s">
        <x:v>1983</x:v>
      </x:c>
      <x:c r="J904" s="1" t="s">
        <x:v>1893</x:v>
      </x:c>
      <x:c r="K904" s="14" t="n">
        <x:v>44265</x:v>
      </x:c>
      <x:c r="L904" s="1" t="n">
        <x:f aca="0">ROUND((DATE(2026,7,31)-K904)/365.25,2)</x:f>
        <x:v>5.39</x:v>
      </x:c>
      <x:c r="M904" s="14" t="n">
        <x:v>45360</x:v>
      </x:c>
      <x:c r="N904" s="1" t="s">
        <x:v>1884</x:v>
      </x:c>
      <x:c r="O904" s="1" t="n">
        <x:v>365</x:v>
      </x:c>
      <x:c r="P904" s="14" t="n">
        <x:v>46152</x:v>
      </x:c>
      <x:c r="Q904" s="14" t="n">
        <x:v>46517</x:v>
      </x:c>
      <x:c r="R904" s="1" t="n">
        <x:f aca="0">MAX(0,DATE(2026,7,31)-Q904)</x:f>
        <x:v>0</x:v>
      </x:c>
      <x:c r="S904" s="1" t="n">
        <x:v>8</x:v>
      </x:c>
      <x:c r="T904" s="1" t="n">
        <x:v>2029</x:v>
      </x:c>
      <x:c r="U904" s="1" t="s">
        <x:v>1874</x:v>
      </x:c>
      <x:c r="V904" s="15" t="n">
        <x:v>3286.26</x:v>
      </x:c>
      <x:c r="W904" s="15" t="n">
        <x:v>3862.19</x:v>
      </x:c>
      <x:c r="X904" s="1" t="str">
        <x:f aca="0">G904&amp;" | "&amp;D904</x:f>
        <x:v>NovaCare-A01 | Infusion Pump</x:v>
      </x:c>
      <x:c r="Y904" s="1" t="s">
        <x:v>1885</x:v>
      </x:c>
      <x:c r="Z904" s="11" t="b">
        <x:f aca="0">FALSE()</x:f>
        <x:v>0</x:v>
      </x:c>
    </x:row>
    <x:row r="905" ht="15" hidden="0" customHeight="1">
      <x:c r="A905" s="1" t="s">
        <x:v>4263</x:v>
      </x:c>
      <x:c r="B905" s="1" t="s">
        <x:v>4264</x:v>
      </x:c>
      <x:c r="C905" s="1" t="s">
        <x:v>4265</x:v>
      </x:c>
      <x:c r="D905" s="1" t="s">
        <x:v>2010</x:v>
      </x:c>
      <x:c r="E905" s="1" t="s">
        <x:v>1928</x:v>
      </x:c>
      <x:c r="F905" s="1" t="s">
        <x:v>1899</x:v>
      </x:c>
      <x:c r="G905" s="1" t="s">
        <x:v>2523</x:v>
      </x:c>
      <x:c r="H905" s="1" t="s">
        <x:v>1891</x:v>
      </x:c>
      <x:c r="I905" s="1" t="s">
        <x:v>1941</x:v>
      </x:c>
      <x:c r="J905" s="1" t="s">
        <x:v>1872</x:v>
      </x:c>
      <x:c r="K905" s="14" t="n">
        <x:v>45249</x:v>
      </x:c>
      <x:c r="L905" s="1" t="n">
        <x:f aca="0">ROUND((DATE(2026,7,31)-K905)/365.25,2)</x:f>
        <x:v>2.7</x:v>
      </x:c>
      <x:c r="M905" s="14" t="n">
        <x:v>46344</x:v>
      </x:c>
      <x:c r="N905" s="1" t="s">
        <x:v>1884</x:v>
      </x:c>
      <x:c r="O905" s="1" t="n">
        <x:v>180</x:v>
      </x:c>
      <x:c r="P905" s="14" t="n">
        <x:v>45868</x:v>
      </x:c>
      <x:c r="Q905" s="14" t="n">
        <x:v>46048</x:v>
      </x:c>
      <x:c r="R905" s="1" t="n">
        <x:f aca="0">MAX(0,DATE(2026,7,31)-Q905)</x:f>
        <x:v>186</x:v>
      </x:c>
      <x:c r="S905" s="1" t="n">
        <x:v>7</x:v>
      </x:c>
      <x:c r="T905" s="1" t="n">
        <x:v>2030</x:v>
      </x:c>
      <x:c r="U905" s="1" t="s">
        <x:v>1874</x:v>
      </x:c>
      <x:c r="V905" s="15" t="n">
        <x:v>2496.26</x:v>
      </x:c>
      <x:c r="W905" s="15" t="n">
        <x:v>2496.26</x:v>
      </x:c>
      <x:c r="X905" s="1" t="str">
        <x:f aca="0">G905&amp;" | "&amp;D905</x:f>
        <x:v>MedAxis-A03 | Vital Signs Monitor</x:v>
      </x:c>
      <x:c r="Y905" s="1" t="s">
        <x:v>1885</x:v>
      </x:c>
      <x:c r="Z905" s="11" t="b">
        <x:f aca="0">FALSE()</x:f>
        <x:v>0</x:v>
      </x:c>
    </x:row>
    <x:row r="906" ht="15" hidden="0" customHeight="1">
      <x:c r="A906" s="1" t="s">
        <x:v>1552</x:v>
      </x:c>
      <x:c r="B906" s="1" t="s">
        <x:v>4266</x:v>
      </x:c>
      <x:c r="C906" s="1" t="s">
        <x:v>4267</x:v>
      </x:c>
      <x:c r="D906" s="1" t="s">
        <x:v>1997</x:v>
      </x:c>
      <x:c r="E906" s="1" t="s">
        <x:v>1916</x:v>
      </x:c>
      <x:c r="F906" s="1" t="s">
        <x:v>1917</x:v>
      </x:c>
      <x:c r="G906" s="1" t="s">
        <x:v>2075</x:v>
      </x:c>
      <x:c r="H906" s="1" t="s">
        <x:v>1870</x:v>
      </x:c>
      <x:c r="I906" s="1" t="s">
        <x:v>1983</x:v>
      </x:c>
      <x:c r="J906" s="1" t="s">
        <x:v>1902</x:v>
      </x:c>
      <x:c r="K906" s="14" t="n">
        <x:v>42552</x:v>
      </x:c>
      <x:c r="L906" s="1" t="n">
        <x:f aca="0">ROUND((DATE(2026,7,31)-K906)/365.25,2)</x:f>
        <x:v>10.08</x:v>
      </x:c>
      <x:c r="M906" s="14" t="n">
        <x:v>43647</x:v>
      </x:c>
      <x:c r="N906" s="1" t="s">
        <x:v>1884</x:v>
      </x:c>
      <x:c r="O906" s="1" t="n">
        <x:v>180</x:v>
      </x:c>
      <x:c r="P906" s="14" t="n">
        <x:v>46159</x:v>
      </x:c>
      <x:c r="Q906" s="14" t="n">
        <x:v>46339</x:v>
      </x:c>
      <x:c r="R906" s="1" t="n">
        <x:f aca="0">MAX(0,DATE(2026,7,31)-Q906)</x:f>
        <x:v>0</x:v>
      </x:c>
      <x:c r="S906" s="1" t="n">
        <x:v>12</x:v>
      </x:c>
      <x:c r="T906" s="1" t="n">
        <x:v>2028</x:v>
      </x:c>
      <x:c r="U906" s="1" t="s">
        <x:v>1874</x:v>
      </x:c>
      <x:c r="V906" s="15" t="n">
        <x:v>40627.22</x:v>
      </x:c>
      <x:c r="W906" s="15" t="n">
        <x:v>41114.12</x:v>
      </x:c>
      <x:c r="X906" s="1" t="str">
        <x:f aca="0">G906&amp;" | "&amp;D906</x:f>
        <x:v>Apex-A04 | Anaesthetic Machine</x:v>
      </x:c>
      <x:c r="Y906" s="1" t="s">
        <x:v>1875</x:v>
      </x:c>
      <x:c r="Z906" s="11" t="b">
        <x:f aca="0">FALSE()</x:f>
        <x:v>0</x:v>
      </x:c>
    </x:row>
    <x:row r="907" ht="15" hidden="0" customHeight="1">
      <x:c r="A907" s="1" t="s">
        <x:v>4268</x:v>
      </x:c>
      <x:c r="B907" s="1" t="s">
        <x:v>4269</x:v>
      </x:c>
      <x:c r="C907" s="1" t="s">
        <x:v>4270</x:v>
      </x:c>
      <x:c r="D907" s="1" t="s">
        <x:v>1997</x:v>
      </x:c>
      <x:c r="E907" s="1" t="s">
        <x:v>1916</x:v>
      </x:c>
      <x:c r="F907" s="1" t="s">
        <x:v>1963</x:v>
      </x:c>
      <x:c r="G907" s="1" t="s">
        <x:v>2011</x:v>
      </x:c>
      <x:c r="H907" s="1" t="s">
        <x:v>1891</x:v>
      </x:c>
      <x:c r="I907" s="1" t="s">
        <x:v>1871</x:v>
      </x:c>
      <x:c r="J907" s="1" t="s">
        <x:v>1902</x:v>
      </x:c>
      <x:c r="K907" s="14" t="n">
        <x:v>43882</x:v>
      </x:c>
      <x:c r="L907" s="1" t="n">
        <x:f aca="0">ROUND((DATE(2026,7,31)-K907)/365.25,2)</x:f>
        <x:v>6.44</x:v>
      </x:c>
      <x:c r="M907" s="14" t="n">
        <x:v>44977</x:v>
      </x:c>
      <x:c r="N907" s="1" t="s">
        <x:v>1884</x:v>
      </x:c>
      <x:c r="O907" s="1" t="n">
        <x:v>365</x:v>
      </x:c>
      <x:c r="P907" s="14" t="n">
        <x:v>46163</x:v>
      </x:c>
      <x:c r="Q907" s="14" t="n">
        <x:v>46528</x:v>
      </x:c>
      <x:c r="R907" s="1" t="n">
        <x:f aca="0">MAX(0,DATE(2026,7,31)-Q907)</x:f>
        <x:v>0</x:v>
      </x:c>
      <x:c r="S907" s="1" t="n">
        <x:v>13</x:v>
      </x:c>
      <x:c r="T907" s="1" t="n">
        <x:v>2033</x:v>
      </x:c>
      <x:c r="U907" s="1" t="s">
        <x:v>1874</x:v>
      </x:c>
      <x:c r="V907" s="15" t="n">
        <x:v>48192.43</x:v>
      </x:c>
      <x:c r="W907" s="15" t="n">
        <x:v>48192.43</x:v>
      </x:c>
      <x:c r="X907" s="1" t="str">
        <x:f aca="0">G907&amp;" | "&amp;D907</x:f>
        <x:v>ClinTech-B03 | Anaesthetic Machine</x:v>
      </x:c>
      <x:c r="Y907" s="1" t="s">
        <x:v>1885</x:v>
      </x:c>
      <x:c r="Z907" s="11" t="b">
        <x:f aca="0">FALSE()</x:f>
        <x:v>0</x:v>
      </x:c>
    </x:row>
    <x:row r="908" ht="15" hidden="0" customHeight="1">
      <x:c r="A908" s="1" t="s">
        <x:v>4271</x:v>
      </x:c>
      <x:c r="B908" s="1" t="s">
        <x:v>4272</x:v>
      </x:c>
      <x:c r="C908" s="1" t="s">
        <x:v>4273</x:v>
      </x:c>
      <x:c r="D908" s="1" t="s">
        <x:v>1933</x:v>
      </x:c>
      <x:c r="E908" s="1" t="s">
        <x:v>1934</x:v>
      </x:c>
      <x:c r="F908" s="1" t="s">
        <x:v>1889</x:v>
      </x:c>
      <x:c r="G908" s="1" t="s">
        <x:v>2057</x:v>
      </x:c>
      <x:c r="H908" s="1" t="s">
        <x:v>1911</x:v>
      </x:c>
      <x:c r="I908" s="1" t="s">
        <x:v>1883</x:v>
      </x:c>
      <x:c r="J908" s="1" t="s">
        <x:v>1872</x:v>
      </x:c>
      <x:c r="K908" s="14" t="n">
        <x:v>44927</x:v>
      </x:c>
      <x:c r="L908" s="1" t="n">
        <x:f aca="0">ROUND((DATE(2026,7,31)-K908)/365.25,2)</x:f>
        <x:v>3.58</x:v>
      </x:c>
      <x:c r="M908" s="14" t="n">
        <x:v>46022</x:v>
      </x:c>
      <x:c r="N908" s="1" t="s">
        <x:v>1884</x:v>
      </x:c>
      <x:c r="O908" s="1" t="n">
        <x:v>365</x:v>
      </x:c>
      <x:c r="P908" s="14" t="n">
        <x:v>45940</x:v>
      </x:c>
      <x:c r="Q908" s="14" t="n">
        <x:v>46305</x:v>
      </x:c>
      <x:c r="R908" s="1" t="n">
        <x:f aca="0">MAX(0,DATE(2026,7,31)-Q908)</x:f>
        <x:v>0</x:v>
      </x:c>
      <x:c r="S908" s="1" t="n">
        <x:v>7</x:v>
      </x:c>
      <x:c r="T908" s="1" t="n">
        <x:v>2030</x:v>
      </x:c>
      <x:c r="U908" s="1" t="s">
        <x:v>1874</x:v>
      </x:c>
      <x:c r="V908" s="15" t="n">
        <x:v>2065.25</x:v>
      </x:c>
      <x:c r="W908" s="15" t="n">
        <x:v>2250.89</x:v>
      </x:c>
      <x:c r="X908" s="1" t="str">
        <x:f aca="0">G908&amp;" | "&amp;D908</x:f>
        <x:v>PulseWorks-A02 | Suction Pump</x:v>
      </x:c>
      <x:c r="Y908" s="1" t="s">
        <x:v>1885</x:v>
      </x:c>
      <x:c r="Z908" s="11" t="b">
        <x:f aca="0">FALSE()</x:f>
        <x:v>0</x:v>
      </x:c>
    </x:row>
    <x:row r="909" ht="15" hidden="0" customHeight="1">
      <x:c r="A909" s="1" t="s">
        <x:v>1554</x:v>
      </x:c>
      <x:c r="B909" s="1" t="s">
        <x:v>4274</x:v>
      </x:c>
      <x:c r="C909" s="1" t="s">
        <x:v>4275</x:v>
      </x:c>
      <x:c r="D909" s="1" t="s">
        <x:v>1989</x:v>
      </x:c>
      <x:c r="E909" s="1" t="s">
        <x:v>1968</x:v>
      </x:c>
      <x:c r="F909" s="1" t="s">
        <x:v>1881</x:v>
      </x:c>
      <x:c r="G909" s="1" t="s">
        <x:v>1971</x:v>
      </x:c>
      <x:c r="H909" s="1" t="s">
        <x:v>1911</x:v>
      </x:c>
      <x:c r="I909" s="1" t="s">
        <x:v>1871</x:v>
      </x:c>
      <x:c r="J909" s="1" t="s">
        <x:v>1872</x:v>
      </x:c>
      <x:c r="K909" s="14" t="n">
        <x:v>44649</x:v>
      </x:c>
      <x:c r="L909" s="1" t="n">
        <x:f aca="0">ROUND((DATE(2026,7,31)-K909)/365.25,2)</x:f>
        <x:v>4.34</x:v>
      </x:c>
      <x:c r="M909" s="14" t="n">
        <x:v>45744</x:v>
      </x:c>
      <x:c r="N909" s="1" t="s">
        <x:v>1884</x:v>
      </x:c>
      <x:c r="O909" s="1" t="n">
        <x:v>180</x:v>
      </x:c>
      <x:c r="P909" s="14" t="n">
        <x:v>46083</x:v>
      </x:c>
      <x:c r="Q909" s="14" t="n">
        <x:v>46263</x:v>
      </x:c>
      <x:c r="R909" s="1" t="n">
        <x:f aca="0">MAX(0,DATE(2026,7,31)-Q909)</x:f>
        <x:v>0</x:v>
      </x:c>
      <x:c r="S909" s="1" t="n">
        <x:v>10</x:v>
      </x:c>
      <x:c r="T909" s="1" t="n">
        <x:v>2032</x:v>
      </x:c>
      <x:c r="U909" s="1" t="s">
        <x:v>1874</x:v>
      </x:c>
      <x:c r="V909" s="15" t="n">
        <x:v>5322.35</x:v>
      </x:c>
      <x:c r="W909" s="15" t="n">
        <x:v>8460.42</x:v>
      </x:c>
      <x:c r="X909" s="1" t="str">
        <x:f aca="0">G909&amp;" | "&amp;D909</x:f>
        <x:v>Helix-A01 | ECG Machine</x:v>
      </x:c>
      <x:c r="Y909" s="1" t="s">
        <x:v>1875</x:v>
      </x:c>
      <x:c r="Z909" s="11" t="b">
        <x:f aca="0">FALSE()</x:f>
        <x:v>0</x:v>
      </x:c>
    </x:row>
    <x:row r="910" ht="15" hidden="0" customHeight="1">
      <x:c r="A910" s="1" t="s">
        <x:v>4276</x:v>
      </x:c>
      <x:c r="B910" s="1" t="s">
        <x:v>4277</x:v>
      </x:c>
      <x:c r="C910" s="1" t="s">
        <x:v>4278</x:v>
      </x:c>
      <x:c r="D910" s="1" t="s">
        <x:v>1945</x:v>
      </x:c>
      <x:c r="E910" s="1" t="s">
        <x:v>1880</x:v>
      </x:c>
      <x:c r="F910" s="1" t="s">
        <x:v>1899</x:v>
      </x:c>
      <x:c r="G910" s="1" t="s">
        <x:v>1906</x:v>
      </x:c>
      <x:c r="H910" s="1" t="s">
        <x:v>1891</x:v>
      </x:c>
      <x:c r="I910" s="1" t="s">
        <x:v>1883</x:v>
      </x:c>
      <x:c r="J910" s="1" t="s">
        <x:v>1902</x:v>
      </x:c>
      <x:c r="K910" s="14" t="n">
        <x:v>44047</x:v>
      </x:c>
      <x:c r="L910" s="1" t="n">
        <x:f aca="0">ROUND((DATE(2026,7,31)-K910)/365.25,2)</x:f>
        <x:v>5.99</x:v>
      </x:c>
      <x:c r="M910" s="14" t="n">
        <x:v>45142</x:v>
      </x:c>
      <x:c r="N910" s="1" t="s">
        <x:v>1884</x:v>
      </x:c>
      <x:c r="O910" s="1" t="n">
        <x:v>180</x:v>
      </x:c>
      <x:c r="P910" s="14" t="n">
        <x:v>46169</x:v>
      </x:c>
      <x:c r="Q910" s="14" t="n">
        <x:v>46349</x:v>
      </x:c>
      <x:c r="R910" s="1" t="n">
        <x:f aca="0">MAX(0,DATE(2026,7,31)-Q910)</x:f>
        <x:v>0</x:v>
      </x:c>
      <x:c r="S910" s="1" t="n">
        <x:v>9</x:v>
      </x:c>
      <x:c r="T910" s="1" t="n">
        <x:v>2029</x:v>
      </x:c>
      <x:c r="U910" s="1" t="s">
        <x:v>1874</x:v>
      </x:c>
      <x:c r="V910" s="15" t="n">
        <x:v>2001.28</x:v>
      </x:c>
      <x:c r="W910" s="15" t="n">
        <x:v>2409.13</x:v>
      </x:c>
      <x:c r="X910" s="1" t="str">
        <x:f aca="0">G910&amp;" | "&amp;D910</x:f>
        <x:v>MedAxis-B04 | Syringe Pump</x:v>
      </x:c>
      <x:c r="Y910" s="1" t="s">
        <x:v>1885</x:v>
      </x:c>
      <x:c r="Z910" s="11" t="b">
        <x:f aca="0">FALSE()</x:f>
        <x:v>0</x:v>
      </x:c>
    </x:row>
    <x:row r="911" ht="15" hidden="0" customHeight="1">
      <x:c r="A911" s="1" t="s">
        <x:v>4279</x:v>
      </x:c>
      <x:c r="B911" s="1" t="s">
        <x:v>4280</x:v>
      </x:c>
      <x:c r="C911" s="1" t="s">
        <x:v>4281</x:v>
      </x:c>
      <x:c r="D911" s="1" t="s">
        <x:v>1927</x:v>
      </x:c>
      <x:c r="E911" s="1" t="s">
        <x:v>1928</x:v>
      </x:c>
      <x:c r="F911" s="1" t="s">
        <x:v>1917</x:v>
      </x:c>
      <x:c r="G911" s="1" t="s">
        <x:v>2075</x:v>
      </x:c>
      <x:c r="H911" s="1" t="s">
        <x:v>1870</x:v>
      </x:c>
      <x:c r="I911" s="1" t="s">
        <x:v>1871</x:v>
      </x:c>
      <x:c r="J911" s="1" t="s">
        <x:v>1893</x:v>
      </x:c>
      <x:c r="K911" s="14" t="n">
        <x:v>44596</x:v>
      </x:c>
      <x:c r="L911" s="1" t="n">
        <x:f aca="0">ROUND((DATE(2026,7,31)-K911)/365.25,2)</x:f>
        <x:v>4.48</x:v>
      </x:c>
      <x:c r="M911" s="14" t="n">
        <x:v>45691</x:v>
      </x:c>
      <x:c r="N911" s="1" t="s">
        <x:v>1884</x:v>
      </x:c>
      <x:c r="O911" s="1" t="n">
        <x:v>365</x:v>
      </x:c>
      <x:c r="P911" s="14" t="n">
        <x:v>46027</x:v>
      </x:c>
      <x:c r="Q911" s="14" t="n">
        <x:v>46392</x:v>
      </x:c>
      <x:c r="R911" s="1" t="n">
        <x:f aca="0">MAX(0,DATE(2026,7,31)-Q911)</x:f>
        <x:v>0</x:v>
      </x:c>
      <x:c r="S911" s="1" t="n">
        <x:v>9</x:v>
      </x:c>
      <x:c r="T911" s="1" t="n">
        <x:v>2031</x:v>
      </x:c>
      <x:c r="U911" s="1" t="s">
        <x:v>1874</x:v>
      </x:c>
      <x:c r="V911" s="15" t="n">
        <x:v>8670.03</x:v>
      </x:c>
      <x:c r="W911" s="15" t="n">
        <x:v>8670.03</x:v>
      </x:c>
      <x:c r="X911" s="1" t="str">
        <x:f aca="0">G911&amp;" | "&amp;D911</x:f>
        <x:v>Apex-A04 | Patient Monitor</x:v>
      </x:c>
      <x:c r="Y911" s="1" t="s">
        <x:v>1885</x:v>
      </x:c>
      <x:c r="Z911" s="11" t="b">
        <x:f aca="0">FALSE()</x:f>
        <x:v>0</x:v>
      </x:c>
    </x:row>
    <x:row r="912" ht="15" hidden="0" customHeight="1">
      <x:c r="A912" s="1" t="s">
        <x:v>4282</x:v>
      </x:c>
      <x:c r="B912" s="1" t="s">
        <x:v>4283</x:v>
      </x:c>
      <x:c r="C912" s="1" t="s">
        <x:v>4284</x:v>
      </x:c>
      <x:c r="D912" s="1" t="s">
        <x:v>1897</x:v>
      </x:c>
      <x:c r="E912" s="1" t="s">
        <x:v>1898</x:v>
      </x:c>
      <x:c r="F912" s="1" t="s">
        <x:v>1889</x:v>
      </x:c>
      <x:c r="G912" s="1" t="s">
        <x:v>1890</x:v>
      </x:c>
      <x:c r="H912" s="1" t="s">
        <x:v>1891</x:v>
      </x:c>
      <x:c r="I912" s="1" t="s">
        <x:v>1923</x:v>
      </x:c>
      <x:c r="J912" s="1" t="s">
        <x:v>1902</x:v>
      </x:c>
      <x:c r="K912" s="14" t="n">
        <x:v>44065</x:v>
      </x:c>
      <x:c r="L912" s="1" t="n">
        <x:f aca="0">ROUND((DATE(2026,7,31)-K912)/365.25,2)</x:f>
        <x:v>5.94</x:v>
      </x:c>
      <x:c r="M912" s="14" t="n">
        <x:v>45160</x:v>
      </x:c>
      <x:c r="N912" s="1" t="s">
        <x:v>1884</x:v>
      </x:c>
      <x:c r="O912" s="1" t="n">
        <x:v>180</x:v>
      </x:c>
      <x:c r="P912" s="14" t="n">
        <x:v>46099</x:v>
      </x:c>
      <x:c r="Q912" s="14" t="n">
        <x:v>46279</x:v>
      </x:c>
      <x:c r="R912" s="1" t="n">
        <x:f aca="0">MAX(0,DATE(2026,7,31)-Q912)</x:f>
        <x:v>0</x:v>
      </x:c>
      <x:c r="S912" s="1" t="n">
        <x:v>10</x:v>
      </x:c>
      <x:c r="T912" s="1" t="n">
        <x:v>2030</x:v>
      </x:c>
      <x:c r="U912" s="1" t="s">
        <x:v>1959</x:v>
      </x:c>
      <x:c r="V912" s="15" t="n">
        <x:v>13670.32</x:v>
      </x:c>
      <x:c r="W912" s="15" t="n">
        <x:v>14339.41</x:v>
      </x:c>
      <x:c r="X912" s="1" t="str">
        <x:f aca="0">G912&amp;" | "&amp;D912</x:f>
        <x:v>PulseWorks-B02 | Defibrillator</x:v>
      </x:c>
      <x:c r="Y912" s="1" t="s">
        <x:v>1885</x:v>
      </x:c>
      <x:c r="Z912" s="11" t="b">
        <x:f aca="0">FALSE()</x:f>
        <x:v>0</x:v>
      </x:c>
    </x:row>
    <x:row r="913" ht="15" hidden="0" customHeight="1">
      <x:c r="A913" s="1" t="s">
        <x:v>1555</x:v>
      </x:c>
      <x:c r="B913" s="1" t="s">
        <x:v>4285</x:v>
      </x:c>
      <x:c r="C913" s="1" t="s">
        <x:v>4286</x:v>
      </x:c>
      <x:c r="D913" s="1" t="s">
        <x:v>1927</x:v>
      </x:c>
      <x:c r="E913" s="1" t="s">
        <x:v>1928</x:v>
      </x:c>
      <x:c r="F913" s="1" t="s">
        <x:v>1881</x:v>
      </x:c>
      <x:c r="G913" s="1" t="s">
        <x:v>2437</x:v>
      </x:c>
      <x:c r="H913" s="1" t="s">
        <x:v>1911</x:v>
      </x:c>
      <x:c r="I913" s="1" t="s">
        <x:v>1892</x:v>
      </x:c>
      <x:c r="J913" s="1" t="s">
        <x:v>1893</x:v>
      </x:c>
      <x:c r="K913" s="14" t="n">
        <x:v>45045</x:v>
      </x:c>
      <x:c r="L913" s="1" t="n">
        <x:f aca="0">ROUND((DATE(2026,7,31)-K913)/365.25,2)</x:f>
        <x:v>3.26</x:v>
      </x:c>
      <x:c r="M913" s="14" t="n">
        <x:v>46140</x:v>
      </x:c>
      <x:c r="N913" s="1" t="s">
        <x:v>1884</x:v>
      </x:c>
      <x:c r="O913" s="1" t="n">
        <x:v>180</x:v>
      </x:c>
      <x:c r="P913" s="14" t="n">
        <x:v>46204</x:v>
      </x:c>
      <x:c r="Q913" s="14" t="n">
        <x:v>46384</x:v>
      </x:c>
      <x:c r="R913" s="1" t="n">
        <x:f aca="0">MAX(0,DATE(2026,7,31)-Q913)</x:f>
        <x:v>0</x:v>
      </x:c>
      <x:c r="S913" s="1" t="n">
        <x:v>7</x:v>
      </x:c>
      <x:c r="T913" s="1" t="n">
        <x:v>2030</x:v>
      </x:c>
      <x:c r="U913" s="1" t="s">
        <x:v>1874</x:v>
      </x:c>
      <x:c r="V913" s="15" t="n">
        <x:v>8290.4</x:v>
      </x:c>
      <x:c r="W913" s="15" t="n">
        <x:v>10693.35</x:v>
      </x:c>
      <x:c r="X913" s="1" t="str">
        <x:f aca="0">G913&amp;" | "&amp;D913</x:f>
        <x:v>Helix-A02 | Patient Monitor</x:v>
      </x:c>
      <x:c r="Y913" s="1" t="s">
        <x:v>1875</x:v>
      </x:c>
      <x:c r="Z913" s="11" t="b">
        <x:f aca="0">FALSE()</x:f>
        <x:v>0</x:v>
      </x:c>
    </x:row>
    <x:row r="914" ht="15" hidden="0" customHeight="1">
      <x:c r="A914" s="1" t="s">
        <x:v>4287</x:v>
      </x:c>
      <x:c r="B914" s="1" t="s">
        <x:v>4288</x:v>
      </x:c>
      <x:c r="C914" s="1" t="s">
        <x:v>4289</x:v>
      </x:c>
      <x:c r="D914" s="1" t="s">
        <x:v>1945</x:v>
      </x:c>
      <x:c r="E914" s="1" t="s">
        <x:v>1880</x:v>
      </x:c>
      <x:c r="F914" s="1" t="s">
        <x:v>1889</x:v>
      </x:c>
      <x:c r="G914" s="1" t="s">
        <x:v>2162</x:v>
      </x:c>
      <x:c r="H914" s="1" t="s">
        <x:v>1870</x:v>
      </x:c>
      <x:c r="I914" s="1" t="s">
        <x:v>1941</x:v>
      </x:c>
      <x:c r="J914" s="1" t="s">
        <x:v>1902</x:v>
      </x:c>
      <x:c r="K914" s="14" t="n">
        <x:v>43926</x:v>
      </x:c>
      <x:c r="L914" s="1" t="n">
        <x:f aca="0">ROUND((DATE(2026,7,31)-K914)/365.25,2)</x:f>
        <x:v>6.32</x:v>
      </x:c>
      <x:c r="M914" s="14" t="n">
        <x:v>45021</x:v>
      </x:c>
      <x:c r="N914" s="1" t="s">
        <x:v>1884</x:v>
      </x:c>
      <x:c r="O914" s="1" t="n">
        <x:v>180</x:v>
      </x:c>
      <x:c r="P914" s="14" t="n">
        <x:v>46148</x:v>
      </x:c>
      <x:c r="Q914" s="14" t="n">
        <x:v>46328</x:v>
      </x:c>
      <x:c r="R914" s="1" t="n">
        <x:f aca="0">MAX(0,DATE(2026,7,31)-Q914)</x:f>
        <x:v>0</x:v>
      </x:c>
      <x:c r="S914" s="1" t="n">
        <x:v>9</x:v>
      </x:c>
      <x:c r="T914" s="1" t="n">
        <x:v>2029</x:v>
      </x:c>
      <x:c r="U914" s="1" t="s">
        <x:v>1874</x:v>
      </x:c>
      <x:c r="V914" s="15" t="n">
        <x:v>2373.55</x:v>
      </x:c>
      <x:c r="W914" s="15" t="n">
        <x:v>2373.55</x:v>
      </x:c>
      <x:c r="X914" s="1" t="str">
        <x:f aca="0">G914&amp;" | "&amp;D914</x:f>
        <x:v>PulseWorks-C01 | Syringe Pump</x:v>
      </x:c>
      <x:c r="Y914" s="1" t="s">
        <x:v>1885</x:v>
      </x:c>
      <x:c r="Z914" s="11" t="b">
        <x:f aca="0">FALSE()</x:f>
        <x:v>0</x:v>
      </x:c>
    </x:row>
    <x:row r="915" ht="15" hidden="0" customHeight="1">
      <x:c r="A915" s="1" t="s">
        <x:v>1557</x:v>
      </x:c>
      <x:c r="B915" s="1" t="s">
        <x:v>4290</x:v>
      </x:c>
      <x:c r="C915" s="1" t="s">
        <x:v>4291</x:v>
      </x:c>
      <x:c r="D915" s="1" t="s">
        <x:v>1915</x:v>
      </x:c>
      <x:c r="E915" s="1" t="s">
        <x:v>1916</x:v>
      </x:c>
      <x:c r="F915" s="1" t="s">
        <x:v>1868</x:v>
      </x:c>
      <x:c r="G915" s="1" t="s">
        <x:v>2061</x:v>
      </x:c>
      <x:c r="H915" s="1" t="s">
        <x:v>1870</x:v>
      </x:c>
      <x:c r="I915" s="1" t="s">
        <x:v>1892</x:v>
      </x:c>
      <x:c r="J915" s="1" t="s">
        <x:v>1902</x:v>
      </x:c>
      <x:c r="K915" s="14" t="n">
        <x:v>46070</x:v>
      </x:c>
      <x:c r="L915" s="1" t="n">
        <x:f aca="0">ROUND((DATE(2026,7,31)-K915)/365.25,2)</x:f>
        <x:v>0.45</x:v>
      </x:c>
      <x:c r="M915" s="14" t="n">
        <x:v>47165</x:v>
      </x:c>
      <x:c r="N915" s="1" t="s">
        <x:v>1884</x:v>
      </x:c>
      <x:c r="O915" s="1" t="n">
        <x:v>365</x:v>
      </x:c>
      <x:c r="P915" s="14" t="n">
        <x:v>46070</x:v>
      </x:c>
      <x:c r="Q915" s="14" t="n">
        <x:v>46435</x:v>
      </x:c>
      <x:c r="R915" s="1" t="n">
        <x:f aca="0">MAX(0,DATE(2026,7,31)-Q915)</x:f>
        <x:v>0</x:v>
      </x:c>
      <x:c r="S915" s="1" t="n">
        <x:v>10</x:v>
      </x:c>
      <x:c r="T915" s="1" t="n">
        <x:v>2036</x:v>
      </x:c>
      <x:c r="U915" s="1" t="s">
        <x:v>1874</x:v>
      </x:c>
      <x:c r="V915" s="15" t="n">
        <x:v>28890.57</x:v>
      </x:c>
      <x:c r="W915" s="15" t="n">
        <x:v>35284.34</x:v>
      </x:c>
      <x:c r="X915" s="1" t="str">
        <x:f aca="0">G915&amp;" | "&amp;D915</x:f>
        <x:v>NovaCare-B01 | Ventilator</x:v>
      </x:c>
      <x:c r="Y915" s="1" t="s">
        <x:v>2534</x:v>
      </x:c>
      <x:c r="Z915" s="11" t="b">
        <x:f aca="0">TRUE()</x:f>
        <x:v>1</x:v>
      </x:c>
    </x:row>
    <x:row r="916" ht="15" hidden="0" customHeight="1">
      <x:c r="A916" s="1" t="s">
        <x:v>1558</x:v>
      </x:c>
      <x:c r="B916" s="1" t="s">
        <x:v>4292</x:v>
      </x:c>
      <x:c r="C916" s="1" t="s">
        <x:v>4293</x:v>
      </x:c>
      <x:c r="D916" s="1" t="s">
        <x:v>1949</x:v>
      </x:c>
      <x:c r="E916" s="1" t="s">
        <x:v>1916</x:v>
      </x:c>
      <x:c r="F916" s="1" t="s">
        <x:v>1899</x:v>
      </x:c>
      <x:c r="G916" s="1" t="s">
        <x:v>1975</x:v>
      </x:c>
      <x:c r="H916" s="1" t="s">
        <x:v>1870</x:v>
      </x:c>
      <x:c r="I916" s="1" t="s">
        <x:v>1994</x:v>
      </x:c>
      <x:c r="J916" s="1" t="s">
        <x:v>1893</x:v>
      </x:c>
      <x:c r="K916" s="14" t="n">
        <x:v>43877</x:v>
      </x:c>
      <x:c r="L916" s="1" t="n">
        <x:f aca="0">ROUND((DATE(2026,7,31)-K916)/365.25,2)</x:f>
        <x:v>6.45</x:v>
      </x:c>
      <x:c r="M916" s="14" t="n">
        <x:v>44972</x:v>
      </x:c>
      <x:c r="N916" s="1" t="s">
        <x:v>1884</x:v>
      </x:c>
      <x:c r="O916" s="1" t="n">
        <x:v>180</x:v>
      </x:c>
      <x:c r="P916" s="14" t="n">
        <x:v>46076</x:v>
      </x:c>
      <x:c r="Q916" s="14" t="n">
        <x:v>46256</x:v>
      </x:c>
      <x:c r="R916" s="1" t="n">
        <x:f aca="0">MAX(0,DATE(2026,7,31)-Q916)</x:f>
        <x:v>0</x:v>
      </x:c>
      <x:c r="S916" s="1" t="n">
        <x:v>10</x:v>
      </x:c>
      <x:c r="T916" s="1" t="n">
        <x:v>2030</x:v>
      </x:c>
      <x:c r="U916" s="1" t="s">
        <x:v>1874</x:v>
      </x:c>
      <x:c r="V916" s="15" t="n">
        <x:v>20082.77</x:v>
      </x:c>
      <x:c r="W916" s="15" t="n">
        <x:v>20082.77</x:v>
      </x:c>
      <x:c r="X916" s="1" t="str">
        <x:f aca="0">G916&amp;" | "&amp;D916</x:f>
        <x:v>MedAxis-C02 | Neonatal Incubator</x:v>
      </x:c>
      <x:c r="Y916" s="1" t="s">
        <x:v>1875</x:v>
      </x:c>
      <x:c r="Z916" s="11" t="b">
        <x:f aca="0">FALSE()</x:f>
        <x:v>0</x:v>
      </x:c>
    </x:row>
    <x:row r="917" ht="15" hidden="0" customHeight="1">
      <x:c r="A917" s="1" t="s">
        <x:v>1560</x:v>
      </x:c>
      <x:c r="B917" s="1" t="s">
        <x:v>4294</x:v>
      </x:c>
      <x:c r="C917" s="1" t="s">
        <x:v>4295</x:v>
      </x:c>
      <x:c r="D917" s="1" t="s">
        <x:v>1866</x:v>
      </x:c>
      <x:c r="E917" s="1" t="s">
        <x:v>1867</x:v>
      </x:c>
      <x:c r="F917" s="1" t="s">
        <x:v>1917</x:v>
      </x:c>
      <x:c r="G917" s="1" t="s">
        <x:v>1918</x:v>
      </x:c>
      <x:c r="H917" s="1" t="s">
        <x:v>1911</x:v>
      </x:c>
      <x:c r="I917" s="1" t="s">
        <x:v>1994</x:v>
      </x:c>
      <x:c r="J917" s="1" t="s">
        <x:v>1893</x:v>
      </x:c>
      <x:c r="K917" s="14" t="n">
        <x:v>46021</x:v>
      </x:c>
      <x:c r="L917" s="1" t="n">
        <x:f aca="0">ROUND((DATE(2026,7,31)-K917)/365.25,2)</x:f>
        <x:v>0.58</x:v>
      </x:c>
      <x:c r="M917" s="14" t="n">
        <x:v>47116</x:v>
      </x:c>
      <x:c r="N917" s="1" t="s">
        <x:v>1873</x:v>
      </x:c>
      <x:c r="O917" s="1" t="n">
        <x:v>365</x:v>
      </x:c>
      <x:c r="P917" s="14" t="n">
        <x:v>46122</x:v>
      </x:c>
      <x:c r="Q917" s="14" t="n">
        <x:v>46487</x:v>
      </x:c>
      <x:c r="R917" s="1" t="n">
        <x:f aca="0">MAX(0,DATE(2026,7,31)-Q917)</x:f>
        <x:v>0</x:v>
      </x:c>
      <x:c r="S917" s="1" t="n">
        <x:v>11</x:v>
      </x:c>
      <x:c r="T917" s="1" t="n">
        <x:v>2036</x:v>
      </x:c>
      <x:c r="U917" s="1" t="s">
        <x:v>1874</x:v>
      </x:c>
      <x:c r="V917" s="15" t="n">
        <x:v>55355.42</x:v>
      </x:c>
      <x:c r="W917" s="15" t="n">
        <x:v>56152.29</x:v>
      </x:c>
      <x:c r="X917" s="1" t="str">
        <x:f aca="0">G917&amp;" | "&amp;D917</x:f>
        <x:v>Apex-A01 | Ultrasound</x:v>
      </x:c>
      <x:c r="Y917" s="1" t="s">
        <x:v>1875</x:v>
      </x:c>
      <x:c r="Z917" s="11" t="b">
        <x:f aca="0">FALSE()</x:f>
        <x:v>0</x:v>
      </x:c>
    </x:row>
    <x:row r="918" ht="15" hidden="0" customHeight="1">
      <x:c r="A918" s="1" t="s">
        <x:v>1561</x:v>
      </x:c>
      <x:c r="B918" s="1" t="s">
        <x:v>4296</x:v>
      </x:c>
      <x:c r="C918" s="1" t="s">
        <x:v>4297</x:v>
      </x:c>
      <x:c r="D918" s="1" t="s">
        <x:v>2010</x:v>
      </x:c>
      <x:c r="E918" s="1" t="s">
        <x:v>1928</x:v>
      </x:c>
      <x:c r="F918" s="1" t="s">
        <x:v>1963</x:v>
      </x:c>
      <x:c r="G918" s="1" t="s">
        <x:v>1964</x:v>
      </x:c>
      <x:c r="H918" s="1" t="s">
        <x:v>1870</x:v>
      </x:c>
      <x:c r="I918" s="1" t="s">
        <x:v>1892</x:v>
      </x:c>
      <x:c r="J918" s="1" t="s">
        <x:v>1893</x:v>
      </x:c>
      <x:c r="K918" s="14" t="n">
        <x:v>43093</x:v>
      </x:c>
      <x:c r="L918" s="1" t="n">
        <x:f aca="0">ROUND((DATE(2026,7,31)-K918)/365.25,2)</x:f>
        <x:v>8.6</x:v>
      </x:c>
      <x:c r="M918" s="14" t="n">
        <x:v>44188</x:v>
      </x:c>
      <x:c r="N918" s="1" t="s">
        <x:v>1884</x:v>
      </x:c>
      <x:c r="O918" s="1" t="n">
        <x:v>365</x:v>
      </x:c>
      <x:c r="P918" s="14" t="n">
        <x:v>45925</x:v>
      </x:c>
      <x:c r="Q918" s="14" t="n">
        <x:v>46290</x:v>
      </x:c>
      <x:c r="R918" s="1" t="n">
        <x:f aca="0">MAX(0,DATE(2026,7,31)-Q918)</x:f>
        <x:v>0</x:v>
      </x:c>
      <x:c r="S918" s="1" t="n">
        <x:v>7</x:v>
      </x:c>
      <x:c r="T918" s="1" t="n">
        <x:v>2024</x:v>
      </x:c>
      <x:c r="U918" s="1" t="s">
        <x:v>1874</x:v>
      </x:c>
      <x:c r="V918" s="15" t="n">
        <x:v>2405.27</x:v>
      </x:c>
      <x:c r="W918" s="15" t="n">
        <x:v>2652.18</x:v>
      </x:c>
      <x:c r="X918" s="1" t="str">
        <x:f aca="0">G918&amp;" | "&amp;D918</x:f>
        <x:v>ClinTech-C01 | Vital Signs Monitor</x:v>
      </x:c>
      <x:c r="Y918" s="1" t="s">
        <x:v>1875</x:v>
      </x:c>
      <x:c r="Z918" s="11" t="b">
        <x:f aca="0">FALSE()</x:f>
        <x:v>0</x:v>
      </x:c>
    </x:row>
    <x:row r="919" ht="15" hidden="0" customHeight="1">
      <x:c r="A919" s="1" t="s">
        <x:v>4298</x:v>
      </x:c>
      <x:c r="B919" s="1" t="s">
        <x:v>4299</x:v>
      </x:c>
      <x:c r="C919" s="1" t="s">
        <x:v>4300</x:v>
      </x:c>
      <x:c r="D919" s="1" t="s">
        <x:v>1879</x:v>
      </x:c>
      <x:c r="E919" s="1" t="s">
        <x:v>1880</x:v>
      </x:c>
      <x:c r="F919" s="1" t="s">
        <x:v>1963</x:v>
      </x:c>
      <x:c r="G919" s="1" t="s">
        <x:v>2011</x:v>
      </x:c>
      <x:c r="H919" s="1" t="s">
        <x:v>1891</x:v>
      </x:c>
      <x:c r="I919" s="1" t="s">
        <x:v>1901</x:v>
      </x:c>
      <x:c r="J919" s="1" t="s">
        <x:v>1893</x:v>
      </x:c>
      <x:c r="K919" s="14" t="n">
        <x:v>44565</x:v>
      </x:c>
      <x:c r="L919" s="1" t="n">
        <x:f aca="0">ROUND((DATE(2026,7,31)-K919)/365.25,2)</x:f>
        <x:v>4.57</x:v>
      </x:c>
      <x:c r="M919" s="14" t="n">
        <x:v>45660</x:v>
      </x:c>
      <x:c r="N919" s="1" t="s">
        <x:v>1907</x:v>
      </x:c>
      <x:c r="O919" s="1" t="n">
        <x:v>365</x:v>
      </x:c>
      <x:c r="P919" s="14" t="n">
        <x:v>46165</x:v>
      </x:c>
      <x:c r="Q919" s="14" t="n">
        <x:v>46530</x:v>
      </x:c>
      <x:c r="R919" s="1" t="n">
        <x:f aca="0">MAX(0,DATE(2026,7,31)-Q919)</x:f>
        <x:v>0</x:v>
      </x:c>
      <x:c r="S919" s="1" t="n">
        <x:v>8</x:v>
      </x:c>
      <x:c r="T919" s="1" t="n">
        <x:v>2030</x:v>
      </x:c>
      <x:c r="U919" s="1" t="s">
        <x:v>1874</x:v>
      </x:c>
      <x:c r="V919" s="15" t="n">
        <x:v>1241.45</x:v>
      </x:c>
      <x:c r="W919" s="15" t="n">
        <x:v>1516.17</x:v>
      </x:c>
      <x:c r="X919" s="1" t="str">
        <x:f aca="0">G919&amp;" | "&amp;D919</x:f>
        <x:v>ClinTech-B03 | Enteral Feeding Pump</x:v>
      </x:c>
      <x:c r="Y919" s="1" t="s">
        <x:v>1885</x:v>
      </x:c>
      <x:c r="Z919" s="11" t="b">
        <x:f aca="0">FALSE()</x:f>
        <x:v>0</x:v>
      </x:c>
    </x:row>
    <x:row r="920" ht="15" hidden="0" customHeight="1">
      <x:c r="A920" s="1" t="s">
        <x:v>4301</x:v>
      </x:c>
      <x:c r="B920" s="1" t="s">
        <x:v>4302</x:v>
      </x:c>
      <x:c r="C920" s="1" t="s">
        <x:v>4303</x:v>
      </x:c>
      <x:c r="D920" s="1" t="s">
        <x:v>1989</x:v>
      </x:c>
      <x:c r="E920" s="1" t="s">
        <x:v>1968</x:v>
      </x:c>
      <x:c r="F920" s="1" t="s">
        <x:v>1889</x:v>
      </x:c>
      <x:c r="G920" s="1" t="s">
        <x:v>2057</x:v>
      </x:c>
      <x:c r="H920" s="1" t="s">
        <x:v>1891</x:v>
      </x:c>
      <x:c r="I920" s="1" t="s">
        <x:v>1871</x:v>
      </x:c>
      <x:c r="J920" s="1" t="s">
        <x:v>1893</x:v>
      </x:c>
      <x:c r="K920" s="14" t="n">
        <x:v>45434</x:v>
      </x:c>
      <x:c r="L920" s="1" t="n">
        <x:f aca="0">ROUND((DATE(2026,7,31)-K920)/365.25,2)</x:f>
        <x:v>2.19</x:v>
      </x:c>
      <x:c r="M920" s="14" t="n">
        <x:v>46529</x:v>
      </x:c>
      <x:c r="N920" s="1" t="s">
        <x:v>1884</x:v>
      </x:c>
      <x:c r="O920" s="1" t="n">
        <x:v>365</x:v>
      </x:c>
      <x:c r="P920" s="14" t="n">
        <x:v>46005</x:v>
      </x:c>
      <x:c r="Q920" s="14" t="n">
        <x:v>46370</x:v>
      </x:c>
      <x:c r="R920" s="1" t="n">
        <x:f aca="0">MAX(0,DATE(2026,7,31)-Q920)</x:f>
        <x:v>0</x:v>
      </x:c>
      <x:c r="S920" s="1" t="n">
        <x:v>8</x:v>
      </x:c>
      <x:c r="T920" s="1" t="n">
        <x:v>2032</x:v>
      </x:c>
      <x:c r="U920" s="1" t="s">
        <x:v>1874</x:v>
      </x:c>
      <x:c r="V920" s="15" t="n">
        <x:v>7240.98</x:v>
      </x:c>
      <x:c r="W920" s="15" t="n">
        <x:v>7240.98</x:v>
      </x:c>
      <x:c r="X920" s="1" t="str">
        <x:f aca="0">G920&amp;" | "&amp;D920</x:f>
        <x:v>PulseWorks-A02 | ECG Machine</x:v>
      </x:c>
      <x:c r="Y920" s="1" t="s">
        <x:v>1885</x:v>
      </x:c>
      <x:c r="Z920" s="11" t="b">
        <x:f aca="0">FALSE()</x:f>
        <x:v>0</x:v>
      </x:c>
    </x:row>
    <x:row r="921" ht="15" hidden="0" customHeight="1">
      <x:c r="A921" s="1" t="s">
        <x:v>1562</x:v>
      </x:c>
      <x:c r="B921" s="1" t="s">
        <x:v>4304</x:v>
      </x:c>
      <x:c r="C921" s="1" t="s">
        <x:v>4305</x:v>
      </x:c>
      <x:c r="D921" s="1" t="s">
        <x:v>1888</x:v>
      </x:c>
      <x:c r="E921" s="1" t="s">
        <x:v>1880</x:v>
      </x:c>
      <x:c r="F921" s="1" t="s">
        <x:v>1881</x:v>
      </x:c>
      <x:c r="G921" s="1" t="s">
        <x:v>2025</x:v>
      </x:c>
      <x:c r="H921" s="1" t="s">
        <x:v>1911</x:v>
      </x:c>
      <x:c r="I921" s="1" t="s">
        <x:v>1919</x:v>
      </x:c>
      <x:c r="J921" s="1" t="s">
        <x:v>1893</x:v>
      </x:c>
      <x:c r="K921" s="14" t="n">
        <x:v>44325</x:v>
      </x:c>
      <x:c r="L921" s="1" t="n">
        <x:f aca="0">ROUND((DATE(2026,7,31)-K921)/365.25,2)</x:f>
        <x:v>5.23</x:v>
      </x:c>
      <x:c r="M921" s="14" t="n">
        <x:v>45420</x:v>
      </x:c>
      <x:c r="N921" s="1" t="s">
        <x:v>1884</x:v>
      </x:c>
      <x:c r="O921" s="1" t="n">
        <x:v>180</x:v>
      </x:c>
      <x:c r="P921" s="14" t="n">
        <x:v>46084</x:v>
      </x:c>
      <x:c r="Q921" s="14" t="n">
        <x:v>46264</x:v>
      </x:c>
      <x:c r="R921" s="1" t="n">
        <x:f aca="0">MAX(0,DATE(2026,7,31)-Q921)</x:f>
        <x:v>0</x:v>
      </x:c>
      <x:c r="S921" s="1" t="n">
        <x:v>9</x:v>
      </x:c>
      <x:c r="T921" s="1" t="n">
        <x:v>2030</x:v>
      </x:c>
      <x:c r="U921" s="1" t="s">
        <x:v>1874</x:v>
      </x:c>
      <x:c r="V921" s="15" t="n">
        <x:v>3542.93</x:v>
      </x:c>
      <x:c r="W921" s="15" t="n">
        <x:v>4175.88</x:v>
      </x:c>
      <x:c r="X921" s="1" t="str">
        <x:f aca="0">G921&amp;" | "&amp;D921</x:f>
        <x:v>Helix-A03 | Infusion Pump</x:v>
      </x:c>
      <x:c r="Y921" s="1" t="s">
        <x:v>1875</x:v>
      </x:c>
      <x:c r="Z921" s="11" t="b">
        <x:f aca="0">FALSE()</x:f>
        <x:v>0</x:v>
      </x:c>
    </x:row>
    <x:row r="922" ht="15" hidden="0" customHeight="1">
      <x:c r="A922" s="1" t="s">
        <x:v>1565</x:v>
      </x:c>
      <x:c r="B922" s="1" t="s">
        <x:v>4306</x:v>
      </x:c>
      <x:c r="C922" s="1" t="s">
        <x:v>4307</x:v>
      </x:c>
      <x:c r="D922" s="1" t="s">
        <x:v>1933</x:v>
      </x:c>
      <x:c r="E922" s="1" t="s">
        <x:v>1934</x:v>
      </x:c>
      <x:c r="F922" s="1" t="s">
        <x:v>1963</x:v>
      </x:c>
      <x:c r="G922" s="1" t="s">
        <x:v>2011</x:v>
      </x:c>
      <x:c r="H922" s="1" t="s">
        <x:v>1891</x:v>
      </x:c>
      <x:c r="I922" s="1" t="s">
        <x:v>1901</x:v>
      </x:c>
      <x:c r="J922" s="1" t="s">
        <x:v>1893</x:v>
      </x:c>
      <x:c r="K922" s="14" t="n">
        <x:v>43359</x:v>
      </x:c>
      <x:c r="L922" s="1" t="n">
        <x:f aca="0">ROUND((DATE(2026,7,31)-K922)/365.25,2)</x:f>
        <x:v>7.87</x:v>
      </x:c>
      <x:c r="M922" s="14" t="n">
        <x:v>44454</x:v>
      </x:c>
      <x:c r="N922" s="1" t="s">
        <x:v>1907</x:v>
      </x:c>
      <x:c r="O922" s="1" t="n">
        <x:v>180</x:v>
      </x:c>
      <x:c r="P922" s="14" t="n">
        <x:v>46070</x:v>
      </x:c>
      <x:c r="Q922" s="14" t="n">
        <x:v>46250</x:v>
      </x:c>
      <x:c r="R922" s="1" t="n">
        <x:f aca="0">MAX(0,DATE(2026,7,31)-Q922)</x:f>
        <x:v>0</x:v>
      </x:c>
      <x:c r="S922" s="1" t="n">
        <x:v>7</x:v>
      </x:c>
      <x:c r="T922" s="1" t="n">
        <x:v>2025</x:v>
      </x:c>
      <x:c r="U922" s="1" t="s">
        <x:v>1999</x:v>
      </x:c>
      <x:c r="V922" s="15" t="n">
        <x:v>1542.5</x:v>
      </x:c>
      <x:c r="W922" s="15" t="n">
        <x:v>2370.15</x:v>
      </x:c>
      <x:c r="X922" s="1" t="str">
        <x:f aca="0">G922&amp;" | "&amp;D922</x:f>
        <x:v>ClinTech-B03 | Suction Pump</x:v>
      </x:c>
      <x:c r="Y922" s="1" t="s">
        <x:v>1875</x:v>
      </x:c>
      <x:c r="Z922" s="11" t="b">
        <x:f aca="0">FALSE()</x:f>
        <x:v>0</x:v>
      </x:c>
    </x:row>
    <x:row r="923" ht="15" hidden="0" customHeight="1">
      <x:c r="A923" s="1" t="s">
        <x:v>4308</x:v>
      </x:c>
      <x:c r="B923" s="1" t="s">
        <x:v>4309</x:v>
      </x:c>
      <x:c r="C923" s="1" t="s">
        <x:v>4310</x:v>
      </x:c>
      <x:c r="D923" s="1" t="s">
        <x:v>1888</x:v>
      </x:c>
      <x:c r="E923" s="1" t="s">
        <x:v>1880</x:v>
      </x:c>
      <x:c r="F923" s="1" t="s">
        <x:v>1917</x:v>
      </x:c>
      <x:c r="G923" s="1" t="s">
        <x:v>2440</x:v>
      </x:c>
      <x:c r="H923" s="1" t="s">
        <x:v>1891</x:v>
      </x:c>
      <x:c r="I923" s="1" t="s">
        <x:v>1871</x:v>
      </x:c>
      <x:c r="J923" s="1" t="s">
        <x:v>1893</x:v>
      </x:c>
      <x:c r="K923" s="14" t="n">
        <x:v>45210</x:v>
      </x:c>
      <x:c r="L923" s="1" t="n">
        <x:f aca="0">ROUND((DATE(2026,7,31)-K923)/365.25,2)</x:f>
        <x:v>2.8</x:v>
      </x:c>
      <x:c r="M923" s="14" t="n">
        <x:v>46305</x:v>
      </x:c>
      <x:c r="N923" s="1" t="s">
        <x:v>1884</x:v>
      </x:c>
      <x:c r="O923" s="1" t="n">
        <x:v>180</x:v>
      </x:c>
      <x:c r="P923" s="14" t="n">
        <x:v>45942</x:v>
      </x:c>
      <x:c r="Q923" s="14" t="n">
        <x:v>46122</x:v>
      </x:c>
      <x:c r="R923" s="1" t="n">
        <x:f aca="0">MAX(0,DATE(2026,7,31)-Q923)</x:f>
        <x:v>112</x:v>
      </x:c>
      <x:c r="S923" s="1" t="n">
        <x:v>9</x:v>
      </x:c>
      <x:c r="T923" s="1" t="n">
        <x:v>2032</x:v>
      </x:c>
      <x:c r="U923" s="1" t="s">
        <x:v>1874</x:v>
      </x:c>
      <x:c r="V923" s="15" t="n">
        <x:v>3529.42</x:v>
      </x:c>
      <x:c r="W923" s="15" t="n">
        <x:v>3801.05</x:v>
      </x:c>
      <x:c r="X923" s="1" t="str">
        <x:f aca="0">G923&amp;" | "&amp;D923</x:f>
        <x:v>Apex-B01 | Infusion Pump</x:v>
      </x:c>
      <x:c r="Y923" s="1" t="s">
        <x:v>1885</x:v>
      </x:c>
      <x:c r="Z923" s="11" t="b">
        <x:f aca="0">FALSE()</x:f>
        <x:v>0</x:v>
      </x:c>
    </x:row>
    <x:row r="924" ht="15" hidden="0" customHeight="1">
      <x:c r="A924" s="1" t="s">
        <x:v>1566</x:v>
      </x:c>
      <x:c r="B924" s="1" t="s">
        <x:v>4311</x:v>
      </x:c>
      <x:c r="C924" s="1" t="s">
        <x:v>4312</x:v>
      </x:c>
      <x:c r="D924" s="1" t="s">
        <x:v>1888</x:v>
      </x:c>
      <x:c r="E924" s="1" t="s">
        <x:v>1880</x:v>
      </x:c>
      <x:c r="F924" s="1" t="s">
        <x:v>1963</x:v>
      </x:c>
      <x:c r="G924" s="1" t="s">
        <x:v>2007</x:v>
      </x:c>
      <x:c r="H924" s="1" t="s">
        <x:v>1870</x:v>
      </x:c>
      <x:c r="I924" s="1" t="s">
        <x:v>1892</x:v>
      </x:c>
      <x:c r="J924" s="1" t="s">
        <x:v>1893</x:v>
      </x:c>
      <x:c r="K924" s="14" t="n">
        <x:v>45321</x:v>
      </x:c>
      <x:c r="L924" s="1" t="n">
        <x:f aca="0">ROUND((DATE(2026,7,31)-K924)/365.25,2)</x:f>
        <x:v>2.5</x:v>
      </x:c>
      <x:c r="M924" s="14" t="n">
        <x:v>46416</x:v>
      </x:c>
      <x:c r="N924" s="1" t="s">
        <x:v>1907</x:v>
      </x:c>
      <x:c r="O924" s="1" t="n">
        <x:v>180</x:v>
      </x:c>
      <x:c r="P924" s="14" t="n">
        <x:v>46209</x:v>
      </x:c>
      <x:c r="Q924" s="14" t="n">
        <x:v>46389</x:v>
      </x:c>
      <x:c r="R924" s="1" t="n">
        <x:f aca="0">MAX(0,DATE(2026,7,31)-Q924)</x:f>
        <x:v>0</x:v>
      </x:c>
      <x:c r="S924" s="1" t="n">
        <x:v>9</x:v>
      </x:c>
      <x:c r="T924" s="1" t="n">
        <x:v>2033</x:v>
      </x:c>
      <x:c r="U924" s="1" t="s">
        <x:v>1874</x:v>
      </x:c>
      <x:c r="V924" s="15" t="n">
        <x:v>3013.13</x:v>
      </x:c>
      <x:c r="W924" s="15" t="n">
        <x:v>3316.01</x:v>
      </x:c>
      <x:c r="X924" s="1" t="str">
        <x:f aca="0">G924&amp;" | "&amp;D924</x:f>
        <x:v>ClinTech-C04 | Infusion Pump</x:v>
      </x:c>
      <x:c r="Y924" s="1" t="s">
        <x:v>1875</x:v>
      </x:c>
      <x:c r="Z924" s="11" t="b">
        <x:f aca="0">FALSE()</x:f>
        <x:v>0</x:v>
      </x:c>
    </x:row>
    <x:row r="925" ht="15" hidden="0" customHeight="1">
      <x:c r="A925" s="1" t="s">
        <x:v>4313</x:v>
      </x:c>
      <x:c r="B925" s="1" t="s">
        <x:v>4314</x:v>
      </x:c>
      <x:c r="C925" s="1" t="s">
        <x:v>4315</x:v>
      </x:c>
      <x:c r="D925" s="1" t="s">
        <x:v>1945</x:v>
      </x:c>
      <x:c r="E925" s="1" t="s">
        <x:v>1880</x:v>
      </x:c>
      <x:c r="F925" s="1" t="s">
        <x:v>1899</x:v>
      </x:c>
      <x:c r="G925" s="1" t="s">
        <x:v>2523</x:v>
      </x:c>
      <x:c r="H925" s="1" t="s">
        <x:v>1891</x:v>
      </x:c>
      <x:c r="I925" s="1" t="s">
        <x:v>1983</x:v>
      </x:c>
      <x:c r="J925" s="1" t="s">
        <x:v>1902</x:v>
      </x:c>
      <x:c r="K925" s="14" t="n">
        <x:v>45838</x:v>
      </x:c>
      <x:c r="L925" s="1" t="n">
        <x:f aca="0">ROUND((DATE(2026,7,31)-K925)/365.25,2)</x:f>
        <x:v>1.08</x:v>
      </x:c>
      <x:c r="M925" s="14" t="n">
        <x:v>46933</x:v>
      </x:c>
      <x:c r="N925" s="1" t="s">
        <x:v>1884</x:v>
      </x:c>
      <x:c r="O925" s="1" t="n">
        <x:v>180</x:v>
      </x:c>
      <x:c r="P925" s="14" t="n">
        <x:v>46191</x:v>
      </x:c>
      <x:c r="Q925" s="14" t="n">
        <x:v>46371</x:v>
      </x:c>
      <x:c r="R925" s="1" t="n">
        <x:f aca="0">MAX(0,DATE(2026,7,31)-Q925)</x:f>
        <x:v>0</x:v>
      </x:c>
      <x:c r="S925" s="1" t="n">
        <x:v>8</x:v>
      </x:c>
      <x:c r="T925" s="1" t="n">
        <x:v>2033</x:v>
      </x:c>
      <x:c r="U925" s="1" t="s">
        <x:v>1874</x:v>
      </x:c>
      <x:c r="V925" s="15" t="n">
        <x:v>1969.35</x:v>
      </x:c>
      <x:c r="W925" s="15" t="n">
        <x:v>3122.4</x:v>
      </x:c>
      <x:c r="X925" s="1" t="str">
        <x:f aca="0">G925&amp;" | "&amp;D925</x:f>
        <x:v>MedAxis-A03 | Syringe Pump</x:v>
      </x:c>
      <x:c r="Y925" s="1" t="s">
        <x:v>2323</x:v>
      </x:c>
      <x:c r="Z925" s="11" t="b">
        <x:f aca="0">FALSE()</x:f>
        <x:v>0</x:v>
      </x:c>
    </x:row>
    <x:row r="926" ht="15" hidden="0" customHeight="1">
      <x:c r="A926" s="1" t="s">
        <x:v>1567</x:v>
      </x:c>
      <x:c r="B926" s="1" t="s">
        <x:v>4316</x:v>
      </x:c>
      <x:c r="C926" s="1" t="s">
        <x:v>4317</x:v>
      </x:c>
      <x:c r="D926" s="1" t="s">
        <x:v>1888</x:v>
      </x:c>
      <x:c r="E926" s="1" t="s">
        <x:v>1880</x:v>
      </x:c>
      <x:c r="F926" s="1" t="s">
        <x:v>1899</x:v>
      </x:c>
      <x:c r="G926" s="1" t="s">
        <x:v>1900</x:v>
      </x:c>
      <x:c r="H926" s="1" t="s">
        <x:v>1911</x:v>
      </x:c>
      <x:c r="I926" s="1" t="s">
        <x:v>1923</x:v>
      </x:c>
      <x:c r="J926" s="1" t="s">
        <x:v>1902</x:v>
      </x:c>
      <x:c r="K926" s="14" t="n">
        <x:v>44221</x:v>
      </x:c>
      <x:c r="L926" s="1" t="n">
        <x:f aca="0">ROUND((DATE(2026,7,31)-K926)/365.25,2)</x:f>
        <x:v>5.51</x:v>
      </x:c>
      <x:c r="M926" s="14" t="n">
        <x:v>45316</x:v>
      </x:c>
      <x:c r="N926" s="1" t="s">
        <x:v>1907</x:v>
      </x:c>
      <x:c r="O926" s="1" t="n">
        <x:v>180</x:v>
      </x:c>
      <x:c r="P926" s="14" t="n">
        <x:v>45927</x:v>
      </x:c>
      <x:c r="Q926" s="14" t="n">
        <x:v>46107</x:v>
      </x:c>
      <x:c r="R926" s="1" t="n">
        <x:f aca="0">MAX(0,DATE(2026,7,31)-Q926)</x:f>
        <x:v>127</x:v>
      </x:c>
      <x:c r="S926" s="1" t="n">
        <x:v>10</x:v>
      </x:c>
      <x:c r="T926" s="1" t="n">
        <x:v>2031</x:v>
      </x:c>
      <x:c r="U926" s="1" t="s">
        <x:v>1874</x:v>
      </x:c>
      <x:c r="V926" s="15" t="n">
        <x:v>3025.7</x:v>
      </x:c>
      <x:c r="W926" s="15" t="n">
        <x:v>3728.96</x:v>
      </x:c>
      <x:c r="X926" s="1" t="str">
        <x:f aca="0">G926&amp;" | "&amp;D926</x:f>
        <x:v>MedAxis-B02 | Infusion Pump</x:v>
      </x:c>
      <x:c r="Y926" s="1" t="s">
        <x:v>1875</x:v>
      </x:c>
      <x:c r="Z926" s="11" t="b">
        <x:f aca="0">FALSE()</x:f>
        <x:v>0</x:v>
      </x:c>
    </x:row>
    <x:row r="927" ht="15" hidden="0" customHeight="1">
      <x:c r="A927" s="1" t="s">
        <x:v>4318</x:v>
      </x:c>
      <x:c r="B927" s="1" t="s">
        <x:v>4319</x:v>
      </x:c>
      <x:c r="C927" s="1" t="s">
        <x:v>4320</x:v>
      </x:c>
      <x:c r="D927" s="1" t="s">
        <x:v>1915</x:v>
      </x:c>
      <x:c r="E927" s="1" t="s">
        <x:v>1916</x:v>
      </x:c>
      <x:c r="F927" s="1" t="s">
        <x:v>1917</x:v>
      </x:c>
      <x:c r="G927" s="1" t="s">
        <x:v>1958</x:v>
      </x:c>
      <x:c r="H927" s="1" t="s">
        <x:v>1870</x:v>
      </x:c>
      <x:c r="I927" s="1" t="s">
        <x:v>1923</x:v>
      </x:c>
      <x:c r="J927" s="1" t="s">
        <x:v>1902</x:v>
      </x:c>
      <x:c r="K927" s="14" t="n">
        <x:v>43253</x:v>
      </x:c>
      <x:c r="L927" s="1" t="n">
        <x:f aca="0">ROUND((DATE(2026,7,31)-K927)/365.25,2)</x:f>
        <x:v>8.16</x:v>
      </x:c>
      <x:c r="M927" s="14" t="n">
        <x:v>44348</x:v>
      </x:c>
      <x:c r="N927" s="1" t="s">
        <x:v>1884</x:v>
      </x:c>
      <x:c r="O927" s="1" t="n">
        <x:v>180</x:v>
      </x:c>
      <x:c r="P927" s="14" t="n">
        <x:v>46126</x:v>
      </x:c>
      <x:c r="Q927" s="14" t="n">
        <x:v>46306</x:v>
      </x:c>
      <x:c r="R927" s="1" t="n">
        <x:f aca="0">MAX(0,DATE(2026,7,31)-Q927)</x:f>
        <x:v>0</x:v>
      </x:c>
      <x:c r="S927" s="1" t="n">
        <x:v>9</x:v>
      </x:c>
      <x:c r="T927" s="1" t="n">
        <x:v>2027</x:v>
      </x:c>
      <x:c r="U927" s="1" t="s">
        <x:v>1874</x:v>
      </x:c>
      <x:c r="V927" s="15" t="n">
        <x:v>31678.74</x:v>
      </x:c>
      <x:c r="W927" s="15" t="n">
        <x:v>31678.74</x:v>
      </x:c>
      <x:c r="X927" s="1" t="str">
        <x:f aca="0">G927&amp;" | "&amp;D927</x:f>
        <x:v>Apex-B03 | Ventilator</x:v>
      </x:c>
      <x:c r="Y927" s="1" t="s">
        <x:v>1885</x:v>
      </x:c>
      <x:c r="Z927" s="11" t="b">
        <x:f aca="0">FALSE()</x:f>
        <x:v>0</x:v>
      </x:c>
    </x:row>
    <x:row r="928" ht="15" hidden="0" customHeight="1">
      <x:c r="A928" s="1" t="s">
        <x:v>4321</x:v>
      </x:c>
      <x:c r="B928" s="1" t="s">
        <x:v>4322</x:v>
      </x:c>
      <x:c r="C928" s="1" t="s">
        <x:v>4323</x:v>
      </x:c>
      <x:c r="D928" s="1" t="s">
        <x:v>1949</x:v>
      </x:c>
      <x:c r="E928" s="1" t="s">
        <x:v>1916</x:v>
      </x:c>
      <x:c r="F928" s="1" t="s">
        <x:v>1868</x:v>
      </x:c>
      <x:c r="G928" s="1" t="s">
        <x:v>2064</x:v>
      </x:c>
      <x:c r="H928" s="1" t="s">
        <x:v>1911</x:v>
      </x:c>
      <x:c r="I928" s="1" t="s">
        <x:v>1883</x:v>
      </x:c>
      <x:c r="J928" s="1" t="s">
        <x:v>1893</x:v>
      </x:c>
      <x:c r="K928" s="14" t="n">
        <x:v>41752</x:v>
      </x:c>
      <x:c r="L928" s="1" t="n">
        <x:f aca="0">ROUND((DATE(2026,7,31)-K928)/365.25,2)</x:f>
        <x:v>12.27</x:v>
      </x:c>
      <x:c r="M928" s="14" t="n">
        <x:v>42847</x:v>
      </x:c>
      <x:c r="N928" s="1" t="s">
        <x:v>1907</x:v>
      </x:c>
      <x:c r="O928" s="1" t="n">
        <x:v>365</x:v>
      </x:c>
      <x:c r="P928" s="14" t="n">
        <x:v>46109</x:v>
      </x:c>
      <x:c r="Q928" s="14" t="n">
        <x:v>46474</x:v>
      </x:c>
      <x:c r="R928" s="1" t="n">
        <x:f aca="0">MAX(0,DATE(2026,7,31)-Q928)</x:f>
        <x:v>0</x:v>
      </x:c>
      <x:c r="S928" s="1" t="n">
        <x:v>10</x:v>
      </x:c>
      <x:c r="T928" s="1" t="n">
        <x:v>2024</x:v>
      </x:c>
      <x:c r="U928" s="1" t="s">
        <x:v>1874</x:v>
      </x:c>
      <x:c r="V928" s="15" t="n">
        <x:v>21392.3</x:v>
      </x:c>
      <x:c r="W928" s="15" t="n">
        <x:v>21392.3</x:v>
      </x:c>
      <x:c r="X928" s="1" t="str">
        <x:f aca="0">G928&amp;" | "&amp;D928</x:f>
        <x:v>NovaCare-A04 | Neonatal Incubator</x:v>
      </x:c>
      <x:c r="Y928" s="1" t="s">
        <x:v>1885</x:v>
      </x:c>
      <x:c r="Z928" s="11" t="b">
        <x:f aca="0">FALSE()</x:f>
        <x:v>0</x:v>
      </x:c>
    </x:row>
    <x:row r="929" ht="15" hidden="0" customHeight="1">
      <x:c r="A929" s="1" t="s">
        <x:v>1568</x:v>
      </x:c>
      <x:c r="B929" s="1" t="s">
        <x:v>4324</x:v>
      </x:c>
      <x:c r="C929" s="1" t="s">
        <x:v>4325</x:v>
      </x:c>
      <x:c r="D929" s="1" t="s">
        <x:v>1866</x:v>
      </x:c>
      <x:c r="E929" s="1" t="s">
        <x:v>1867</x:v>
      </x:c>
      <x:c r="F929" s="1" t="s">
        <x:v>1917</x:v>
      </x:c>
      <x:c r="G929" s="1" t="s">
        <x:v>2003</x:v>
      </x:c>
      <x:c r="H929" s="1" t="s">
        <x:v>1870</x:v>
      </x:c>
      <x:c r="I929" s="1" t="s">
        <x:v>1941</x:v>
      </x:c>
      <x:c r="J929" s="1" t="s">
        <x:v>1872</x:v>
      </x:c>
      <x:c r="K929" s="14" t="n">
        <x:v>43042</x:v>
      </x:c>
      <x:c r="L929" s="1" t="n">
        <x:f aca="0">ROUND((DATE(2026,7,31)-K929)/365.25,2)</x:f>
        <x:v>8.74</x:v>
      </x:c>
      <x:c r="M929" s="14" t="n">
        <x:v>44137</x:v>
      </x:c>
      <x:c r="N929" s="1" t="s">
        <x:v>1884</x:v>
      </x:c>
      <x:c r="O929" s="1" t="n">
        <x:v>180</x:v>
      </x:c>
      <x:c r="P929" s="14" t="n">
        <x:v>45849</x:v>
      </x:c>
      <x:c r="Q929" s="14" t="n">
        <x:v>46029</x:v>
      </x:c>
      <x:c r="R929" s="1" t="n">
        <x:f aca="0">MAX(0,DATE(2026,7,31)-Q929)</x:f>
        <x:v>205</x:v>
      </x:c>
      <x:c r="S929" s="1" t="n">
        <x:v>11</x:v>
      </x:c>
      <x:c r="T929" s="1" t="n">
        <x:v>2028</x:v>
      </x:c>
      <x:c r="U929" s="1" t="s">
        <x:v>1874</x:v>
      </x:c>
      <x:c r="V929" s="15" t="n">
        <x:v>47739.16</x:v>
      </x:c>
      <x:c r="W929" s="15" t="n">
        <x:v>63928.42</x:v>
      </x:c>
      <x:c r="X929" s="1" t="str">
        <x:f aca="0">G929&amp;" | "&amp;D929</x:f>
        <x:v>Apex-C03 | Ultrasound</x:v>
      </x:c>
      <x:c r="Y929" s="1" t="s">
        <x:v>1875</x:v>
      </x:c>
      <x:c r="Z929" s="11" t="b">
        <x:f aca="0">FALSE()</x:f>
        <x:v>0</x:v>
      </x:c>
    </x:row>
    <x:row r="930" ht="15" hidden="0" customHeight="1">
      <x:c r="A930" s="1" t="s">
        <x:v>4326</x:v>
      </x:c>
      <x:c r="B930" s="1" t="s">
        <x:v>4327</x:v>
      </x:c>
      <x:c r="C930" s="1" t="s">
        <x:v>4328</x:v>
      </x:c>
      <x:c r="D930" s="1" t="s">
        <x:v>1997</x:v>
      </x:c>
      <x:c r="E930" s="1" t="s">
        <x:v>1916</x:v>
      </x:c>
      <x:c r="F930" s="1" t="s">
        <x:v>1868</x:v>
      </x:c>
      <x:c r="G930" s="1" t="s">
        <x:v>2061</x:v>
      </x:c>
      <x:c r="H930" s="1" t="s">
        <x:v>1891</x:v>
      </x:c>
      <x:c r="I930" s="1" t="s">
        <x:v>1994</x:v>
      </x:c>
      <x:c r="J930" s="1" t="s">
        <x:v>1902</x:v>
      </x:c>
      <x:c r="K930" s="14" t="n">
        <x:v>43361</x:v>
      </x:c>
      <x:c r="L930" s="1" t="n">
        <x:f aca="0">ROUND((DATE(2026,7,31)-K930)/365.25,2)</x:f>
        <x:v>7.87</x:v>
      </x:c>
      <x:c r="M930" s="14" t="n">
        <x:v>44456</x:v>
      </x:c>
      <x:c r="N930" s="1" t="s">
        <x:v>1907</x:v>
      </x:c>
      <x:c r="O930" s="1" t="n">
        <x:v>180</x:v>
      </x:c>
      <x:c r="P930" s="14" t="n">
        <x:v>45938</x:v>
      </x:c>
      <x:c r="Q930" s="14" t="n">
        <x:v>46118</x:v>
      </x:c>
      <x:c r="R930" s="1" t="n">
        <x:f aca="0">MAX(0,DATE(2026,7,31)-Q930)</x:f>
        <x:v>116</x:v>
      </x:c>
      <x:c r="S930" s="1" t="n">
        <x:v>12</x:v>
      </x:c>
      <x:c r="T930" s="1" t="n">
        <x:v>2030</x:v>
      </x:c>
      <x:c r="U930" s="1" t="s">
        <x:v>1874</x:v>
      </x:c>
      <x:c r="V930" s="15" t="n">
        <x:v>39735.76</x:v>
      </x:c>
      <x:c r="W930" s="15" t="n">
        <x:v>53274.09</x:v>
      </x:c>
      <x:c r="X930" s="1" t="str">
        <x:f aca="0">G930&amp;" | "&amp;D930</x:f>
        <x:v>NovaCare-B01 | Anaesthetic Machine</x:v>
      </x:c>
      <x:c r="Y930" s="1" t="s">
        <x:v>1885</x:v>
      </x:c>
      <x:c r="Z930" s="11" t="b">
        <x:f aca="0">FALSE()</x:f>
        <x:v>0</x:v>
      </x:c>
    </x:row>
    <x:row r="931" ht="15" hidden="0" customHeight="1">
      <x:c r="A931" s="1" t="s">
        <x:v>1571</x:v>
      </x:c>
      <x:c r="B931" s="1" t="s">
        <x:v>4329</x:v>
      </x:c>
      <x:c r="C931" s="1" t="s">
        <x:v>4330</x:v>
      </x:c>
      <x:c r="D931" s="1" t="s">
        <x:v>1933</x:v>
      </x:c>
      <x:c r="E931" s="1" t="s">
        <x:v>1934</x:v>
      </x:c>
      <x:c r="F931" s="1" t="s">
        <x:v>1889</x:v>
      </x:c>
      <x:c r="G931" s="1" t="s">
        <x:v>2094</x:v>
      </x:c>
      <x:c r="H931" s="1" t="s">
        <x:v>1891</x:v>
      </x:c>
      <x:c r="I931" s="1" t="s">
        <x:v>1919</x:v>
      </x:c>
      <x:c r="J931" s="1" t="s">
        <x:v>1893</x:v>
      </x:c>
      <x:c r="K931" s="14" t="n">
        <x:v>44981</x:v>
      </x:c>
      <x:c r="L931" s="1" t="n">
        <x:f aca="0">ROUND((DATE(2026,7,31)-K931)/365.25,2)</x:f>
        <x:v>3.43</x:v>
      </x:c>
      <x:c r="M931" s="14" t="n">
        <x:v>46076</x:v>
      </x:c>
      <x:c r="N931" s="1" t="s">
        <x:v>1884</x:v>
      </x:c>
      <x:c r="O931" s="1" t="n">
        <x:v>180</x:v>
      </x:c>
      <x:c r="P931" s="14" t="n">
        <x:v>46179</x:v>
      </x:c>
      <x:c r="Q931" s="14" t="n">
        <x:v>46359</x:v>
      </x:c>
      <x:c r="R931" s="1" t="n">
        <x:f aca="0">MAX(0,DATE(2026,7,31)-Q931)</x:f>
        <x:v>0</x:v>
      </x:c>
      <x:c r="S931" s="1" t="n">
        <x:v>9</x:v>
      </x:c>
      <x:c r="T931" s="1" t="n">
        <x:v>2032</x:v>
      </x:c>
      <x:c r="U931" s="1" t="s">
        <x:v>1874</x:v>
      </x:c>
      <x:c r="V931" s="15" t="n">
        <x:v>1986.07</x:v>
      </x:c>
      <x:c r="W931" s="15" t="n">
        <x:v>1986.07</x:v>
      </x:c>
      <x:c r="X931" s="1" t="str">
        <x:f aca="0">G931&amp;" | "&amp;D931</x:f>
        <x:v>PulseWorks-C03 | Suction Pump</x:v>
      </x:c>
      <x:c r="Y931" s="1" t="s">
        <x:v>1875</x:v>
      </x:c>
      <x:c r="Z931" s="11" t="b">
        <x:f aca="0">FALSE()</x:f>
        <x:v>0</x:v>
      </x:c>
    </x:row>
    <x:row r="932" ht="15" hidden="0" customHeight="1">
      <x:c r="A932" s="1" t="s">
        <x:v>1572</x:v>
      </x:c>
      <x:c r="B932" s="1" t="s">
        <x:v>4331</x:v>
      </x:c>
      <x:c r="C932" s="1" t="s">
        <x:v>4332</x:v>
      </x:c>
      <x:c r="D932" s="1" t="s">
        <x:v>1888</x:v>
      </x:c>
      <x:c r="E932" s="1" t="s">
        <x:v>1880</x:v>
      </x:c>
      <x:c r="F932" s="1" t="s">
        <x:v>1917</x:v>
      </x:c>
      <x:c r="G932" s="1" t="s">
        <x:v>1958</x:v>
      </x:c>
      <x:c r="H932" s="1" t="s">
        <x:v>1911</x:v>
      </x:c>
      <x:c r="I932" s="1" t="s">
        <x:v>1871</x:v>
      </x:c>
      <x:c r="J932" s="1" t="s">
        <x:v>1902</x:v>
      </x:c>
      <x:c r="K932" s="14" t="n">
        <x:v>45516</x:v>
      </x:c>
      <x:c r="L932" s="1" t="n">
        <x:f aca="0">ROUND((DATE(2026,7,31)-K932)/365.25,2)</x:f>
        <x:v>1.97</x:v>
      </x:c>
      <x:c r="M932" s="14" t="n">
        <x:v>46611</x:v>
      </x:c>
      <x:c r="N932" s="1" t="s">
        <x:v>1884</x:v>
      </x:c>
      <x:c r="O932" s="1" t="n">
        <x:v>365</x:v>
      </x:c>
      <x:c r="P932" s="14" t="n">
        <x:v>45899</x:v>
      </x:c>
      <x:c r="Q932" s="14" t="n">
        <x:v>46264</x:v>
      </x:c>
      <x:c r="R932" s="1" t="n">
        <x:f aca="0">MAX(0,DATE(2026,7,31)-Q932)</x:f>
        <x:v>0</x:v>
      </x:c>
      <x:c r="S932" s="1" t="n">
        <x:v>8</x:v>
      </x:c>
      <x:c r="T932" s="1" t="n">
        <x:v>2032</x:v>
      </x:c>
      <x:c r="U932" s="1" t="s">
        <x:v>1874</x:v>
      </x:c>
      <x:c r="V932" s="15" t="n">
        <x:v>3159.9</x:v>
      </x:c>
      <x:c r="W932" s="15" t="n">
        <x:v>3394.43</x:v>
      </x:c>
      <x:c r="X932" s="1" t="str">
        <x:f aca="0">G932&amp;" | "&amp;D932</x:f>
        <x:v>Apex-B03 | Infusion Pump</x:v>
      </x:c>
      <x:c r="Y932" s="1" t="s">
        <x:v>1875</x:v>
      </x:c>
      <x:c r="Z932" s="11" t="b">
        <x:f aca="0">FALSE()</x:f>
        <x:v>0</x:v>
      </x:c>
    </x:row>
    <x:row r="933" ht="15" hidden="0" customHeight="1">
      <x:c r="A933" s="1" t="s">
        <x:v>1573</x:v>
      </x:c>
      <x:c r="B933" s="1" t="s">
        <x:v>4333</x:v>
      </x:c>
      <x:c r="C933" s="1" t="s">
        <x:v>4334</x:v>
      </x:c>
      <x:c r="D933" s="1" t="s">
        <x:v>1888</x:v>
      </x:c>
      <x:c r="E933" s="1" t="s">
        <x:v>1880</x:v>
      </x:c>
      <x:c r="F933" s="1" t="s">
        <x:v>1917</x:v>
      </x:c>
      <x:c r="G933" s="1" t="s">
        <x:v>1935</x:v>
      </x:c>
      <x:c r="H933" s="1" t="s">
        <x:v>1911</x:v>
      </x:c>
      <x:c r="I933" s="1" t="s">
        <x:v>1941</x:v>
      </x:c>
      <x:c r="J933" s="1" t="s">
        <x:v>1893</x:v>
      </x:c>
      <x:c r="K933" s="14" t="n">
        <x:v>45164</x:v>
      </x:c>
      <x:c r="L933" s="1" t="n">
        <x:f aca="0">ROUND((DATE(2026,7,31)-K933)/365.25,2)</x:f>
        <x:v>2.93</x:v>
      </x:c>
      <x:c r="M933" s="14" t="n">
        <x:v>46259</x:v>
      </x:c>
      <x:c r="N933" s="1" t="s">
        <x:v>1884</x:v>
      </x:c>
      <x:c r="O933" s="1" t="n">
        <x:v>365</x:v>
      </x:c>
      <x:c r="P933" s="14" t="n">
        <x:v>46161</x:v>
      </x:c>
      <x:c r="Q933" s="14" t="n">
        <x:v>46526</x:v>
      </x:c>
      <x:c r="R933" s="1" t="n">
        <x:f aca="0">MAX(0,DATE(2026,7,31)-Q933)</x:f>
        <x:v>0</x:v>
      </x:c>
      <x:c r="S933" s="1" t="n">
        <x:v>9</x:v>
      </x:c>
      <x:c r="T933" s="1" t="n">
        <x:v>2032</x:v>
      </x:c>
      <x:c r="U933" s="1" t="s">
        <x:v>1999</x:v>
      </x:c>
      <x:c r="V933" s="15" t="n">
        <x:v>2636.59</x:v>
      </x:c>
      <x:c r="W933" s="15" t="n">
        <x:v>3426.85</x:v>
      </x:c>
      <x:c r="X933" s="1" t="str">
        <x:f aca="0">G933&amp;" | "&amp;D933</x:f>
        <x:v>Apex-A03 | Infusion Pump</x:v>
      </x:c>
      <x:c r="Y933" s="1" t="s">
        <x:v>1875</x:v>
      </x:c>
      <x:c r="Z933" s="11" t="b">
        <x:f aca="0">FALSE()</x:f>
        <x:v>0</x:v>
      </x:c>
    </x:row>
    <x:row r="934" ht="15" hidden="0" customHeight="1">
      <x:c r="A934" s="1" t="s">
        <x:v>1576</x:v>
      </x:c>
      <x:c r="B934" s="1" t="s">
        <x:v>4335</x:v>
      </x:c>
      <x:c r="C934" s="1" t="s">
        <x:v>4336</x:v>
      </x:c>
      <x:c r="D934" s="1" t="s">
        <x:v>1888</x:v>
      </x:c>
      <x:c r="E934" s="1" t="s">
        <x:v>1880</x:v>
      </x:c>
      <x:c r="F934" s="1" t="s">
        <x:v>1881</x:v>
      </x:c>
      <x:c r="G934" s="1" t="s">
        <x:v>2070</x:v>
      </x:c>
      <x:c r="H934" s="1" t="s">
        <x:v>1891</x:v>
      </x:c>
      <x:c r="I934" s="1" t="s">
        <x:v>1983</x:v>
      </x:c>
      <x:c r="J934" s="1" t="s">
        <x:v>1902</x:v>
      </x:c>
      <x:c r="K934" s="14" t="n">
        <x:v>42484</x:v>
      </x:c>
      <x:c r="L934" s="1" t="n">
        <x:f aca="0">ROUND((DATE(2026,7,31)-K934)/365.25,2)</x:f>
        <x:v>10.27</x:v>
      </x:c>
      <x:c r="M934" s="14" t="n">
        <x:v>43579</x:v>
      </x:c>
      <x:c r="N934" s="1" t="s">
        <x:v>1884</x:v>
      </x:c>
      <x:c r="O934" s="1" t="n">
        <x:v>365</x:v>
      </x:c>
      <x:c r="P934" s="14" t="n">
        <x:v>46154</x:v>
      </x:c>
      <x:c r="Q934" s="14" t="n">
        <x:v>46519</x:v>
      </x:c>
      <x:c r="R934" s="1" t="n">
        <x:f aca="0">MAX(0,DATE(2026,7,31)-Q934)</x:f>
        <x:v>0</x:v>
      </x:c>
      <x:c r="S934" s="1" t="n">
        <x:v>9</x:v>
      </x:c>
      <x:c r="T934" s="1" t="n">
        <x:v>2025</x:v>
      </x:c>
      <x:c r="U934" s="1" t="s">
        <x:v>1874</x:v>
      </x:c>
      <x:c r="V934" s="15" t="n">
        <x:v>2827.01</x:v>
      </x:c>
      <x:c r="W934" s="15" t="n">
        <x:v>4314.18</x:v>
      </x:c>
      <x:c r="X934" s="1" t="str">
        <x:f aca="0">G934&amp;" | "&amp;D934</x:f>
        <x:v>Helix-B03 | Infusion Pump</x:v>
      </x:c>
      <x:c r="Y934" s="1" t="s">
        <x:v>1875</x:v>
      </x:c>
      <x:c r="Z934" s="11" t="b">
        <x:f aca="0">FALSE()</x:f>
        <x:v>0</x:v>
      </x:c>
    </x:row>
    <x:row r="935" ht="15" hidden="0" customHeight="1">
      <x:c r="A935" s="1" t="s">
        <x:v>1577</x:v>
      </x:c>
      <x:c r="B935" s="1" t="s">
        <x:v>4337</x:v>
      </x:c>
      <x:c r="C935" s="1" t="s">
        <x:v>4338</x:v>
      </x:c>
      <x:c r="D935" s="1" t="s">
        <x:v>1927</x:v>
      </x:c>
      <x:c r="E935" s="1" t="s">
        <x:v>1928</x:v>
      </x:c>
      <x:c r="F935" s="1" t="s">
        <x:v>1889</x:v>
      </x:c>
      <x:c r="G935" s="1" t="s">
        <x:v>2094</x:v>
      </x:c>
      <x:c r="H935" s="1" t="s">
        <x:v>1870</x:v>
      </x:c>
      <x:c r="I935" s="1" t="s">
        <x:v>1919</x:v>
      </x:c>
      <x:c r="J935" s="1" t="s">
        <x:v>1893</x:v>
      </x:c>
      <x:c r="K935" s="14" t="n">
        <x:v>44107</x:v>
      </x:c>
      <x:c r="L935" s="1" t="n">
        <x:f aca="0">ROUND((DATE(2026,7,31)-K935)/365.25,2)</x:f>
        <x:v>5.82</x:v>
      </x:c>
      <x:c r="M935" s="14" t="n">
        <x:v>45202</x:v>
      </x:c>
      <x:c r="N935" s="1" t="s">
        <x:v>1884</x:v>
      </x:c>
      <x:c r="O935" s="1" t="n">
        <x:v>365</x:v>
      </x:c>
      <x:c r="P935" s="14" t="n">
        <x:v>45963</x:v>
      </x:c>
      <x:c r="Q935" s="14" t="n">
        <x:v>46328</x:v>
      </x:c>
      <x:c r="R935" s="1" t="n">
        <x:f aca="0">MAX(0,DATE(2026,7,31)-Q935)</x:f>
        <x:v>0</x:v>
      </x:c>
      <x:c r="S935" s="1" t="n">
        <x:v>8</x:v>
      </x:c>
      <x:c r="T935" s="1" t="n">
        <x:v>2028</x:v>
      </x:c>
      <x:c r="U935" s="1" t="s">
        <x:v>1874</x:v>
      </x:c>
      <x:c r="V935" s="15" t="n">
        <x:v>7953.59</x:v>
      </x:c>
      <x:c r="W935" s="15" t="n">
        <x:v>8245.53</x:v>
      </x:c>
      <x:c r="X935" s="1" t="str">
        <x:f aca="0">G935&amp;" | "&amp;D935</x:f>
        <x:v>PulseWorks-C03 | Patient Monitor</x:v>
      </x:c>
      <x:c r="Y935" s="1" t="s">
        <x:v>1875</x:v>
      </x:c>
      <x:c r="Z935" s="11" t="b">
        <x:f aca="0">FALSE()</x:f>
        <x:v>0</x:v>
      </x:c>
    </x:row>
    <x:row r="936" ht="15" hidden="0" customHeight="1">
      <x:c r="A936" s="1" t="s">
        <x:v>1578</x:v>
      </x:c>
      <x:c r="B936" s="1" t="s">
        <x:v>4339</x:v>
      </x:c>
      <x:c r="C936" s="1" t="s">
        <x:v>4340</x:v>
      </x:c>
      <x:c r="D936" s="1" t="s">
        <x:v>2010</x:v>
      </x:c>
      <x:c r="E936" s="1" t="s">
        <x:v>1928</x:v>
      </x:c>
      <x:c r="F936" s="1" t="s">
        <x:v>1963</x:v>
      </x:c>
      <x:c r="G936" s="1" t="s">
        <x:v>2007</x:v>
      </x:c>
      <x:c r="H936" s="1" t="s">
        <x:v>1911</x:v>
      </x:c>
      <x:c r="I936" s="1" t="s">
        <x:v>1983</x:v>
      </x:c>
      <x:c r="J936" s="1" t="s">
        <x:v>1893</x:v>
      </x:c>
      <x:c r="K936" s="14" t="n">
        <x:v>44389</x:v>
      </x:c>
      <x:c r="L936" s="1" t="n">
        <x:f aca="0">ROUND((DATE(2026,7,31)-K936)/365.25,2)</x:f>
        <x:v>5.05</x:v>
      </x:c>
      <x:c r="M936" s="14" t="n">
        <x:v>45484</x:v>
      </x:c>
      <x:c r="N936" s="1" t="s">
        <x:v>1907</x:v>
      </x:c>
      <x:c r="O936" s="1" t="n">
        <x:v>180</x:v>
      </x:c>
      <x:c r="P936" s="14" t="n">
        <x:v>46211</x:v>
      </x:c>
      <x:c r="Q936" s="14" t="n">
        <x:v>46391</x:v>
      </x:c>
      <x:c r="R936" s="1" t="n">
        <x:f aca="0">MAX(0,DATE(2026,7,31)-Q936)</x:f>
        <x:v>0</x:v>
      </x:c>
      <x:c r="S936" s="1" t="n">
        <x:v>8</x:v>
      </x:c>
      <x:c r="T936" s="1" t="n">
        <x:v>2029</x:v>
      </x:c>
      <x:c r="U936" s="1" t="s">
        <x:v>1874</x:v>
      </x:c>
      <x:c r="V936" s="15" t="n">
        <x:v>2051.46</x:v>
      </x:c>
      <x:c r="W936" s="15" t="n">
        <x:v>2728.08</x:v>
      </x:c>
      <x:c r="X936" s="1" t="str">
        <x:f aca="0">G936&amp;" | "&amp;D936</x:f>
        <x:v>ClinTech-C04 | Vital Signs Monitor</x:v>
      </x:c>
      <x:c r="Y936" s="1" t="s">
        <x:v>1875</x:v>
      </x:c>
      <x:c r="Z936" s="11" t="b">
        <x:f aca="0">FALSE()</x:f>
        <x:v>0</x:v>
      </x:c>
    </x:row>
    <x:row r="937" ht="15" hidden="0" customHeight="1">
      <x:c r="A937" s="1" t="s">
        <x:v>4341</x:v>
      </x:c>
      <x:c r="B937" s="1" t="s">
        <x:v>4342</x:v>
      </x:c>
      <x:c r="C937" s="1" t="s">
        <x:v>4343</x:v>
      </x:c>
      <x:c r="D937" s="1" t="s">
        <x:v>1897</x:v>
      </x:c>
      <x:c r="E937" s="1" t="s">
        <x:v>1898</x:v>
      </x:c>
      <x:c r="F937" s="1" t="s">
        <x:v>1889</x:v>
      </x:c>
      <x:c r="G937" s="1" t="s">
        <x:v>1998</x:v>
      </x:c>
      <x:c r="H937" s="1" t="s">
        <x:v>1891</x:v>
      </x:c>
      <x:c r="I937" s="1" t="s">
        <x:v>1941</x:v>
      </x:c>
      <x:c r="J937" s="1" t="s">
        <x:v>1902</x:v>
      </x:c>
      <x:c r="K937" s="14" t="n">
        <x:v>41486</x:v>
      </x:c>
      <x:c r="L937" s="1" t="n">
        <x:f aca="0">ROUND((DATE(2026,7,31)-K937)/365.25,2)</x:f>
        <x:v>13</x:v>
      </x:c>
      <x:c r="M937" s="14" t="n">
        <x:v>42581</x:v>
      </x:c>
      <x:c r="N937" s="1" t="s">
        <x:v>1907</x:v>
      </x:c>
      <x:c r="O937" s="1" t="n">
        <x:v>365</x:v>
      </x:c>
      <x:c r="P937" s="14" t="n">
        <x:v>46199</x:v>
      </x:c>
      <x:c r="Q937" s="14" t="n">
        <x:v>46564</x:v>
      </x:c>
      <x:c r="R937" s="1" t="n">
        <x:f aca="0">MAX(0,DATE(2026,7,31)-Q937)</x:f>
        <x:v>0</x:v>
      </x:c>
      <x:c r="S937" s="1" t="n">
        <x:v>10</x:v>
      </x:c>
      <x:c r="T937" s="1" t="n">
        <x:v>2023</x:v>
      </x:c>
      <x:c r="U937" s="1" t="s">
        <x:v>1874</x:v>
      </x:c>
      <x:c r="V937" s="15" t="n">
        <x:v>14549.98</x:v>
      </x:c>
      <x:c r="W937" s="15" t="n">
        <x:v>15412.47</x:v>
      </x:c>
      <x:c r="X937" s="1" t="str">
        <x:f aca="0">G937&amp;" | "&amp;D937</x:f>
        <x:v>PulseWorks-A03 | Defibrillator</x:v>
      </x:c>
      <x:c r="Y937" s="1" t="s">
        <x:v>1885</x:v>
      </x:c>
      <x:c r="Z937" s="11" t="b">
        <x:f aca="0">FALSE()</x:f>
        <x:v>0</x:v>
      </x:c>
    </x:row>
    <x:row r="938" ht="15" hidden="0" customHeight="1">
      <x:c r="A938" s="1" t="s">
        <x:v>4344</x:v>
      </x:c>
      <x:c r="B938" s="1" t="s">
        <x:v>4345</x:v>
      </x:c>
      <x:c r="C938" s="1" t="s">
        <x:v>4346</x:v>
      </x:c>
      <x:c r="D938" s="1" t="s">
        <x:v>1888</x:v>
      </x:c>
      <x:c r="E938" s="1" t="s">
        <x:v>1880</x:v>
      </x:c>
      <x:c r="F938" s="1" t="s">
        <x:v>1889</x:v>
      </x:c>
      <x:c r="G938" s="1" t="s">
        <x:v>1978</x:v>
      </x:c>
      <x:c r="H938" s="1" t="s">
        <x:v>1891</x:v>
      </x:c>
      <x:c r="I938" s="1" t="s">
        <x:v>1941</x:v>
      </x:c>
      <x:c r="J938" s="1" t="s">
        <x:v>1902</x:v>
      </x:c>
      <x:c r="K938" s="14" t="n">
        <x:v>44506</x:v>
      </x:c>
      <x:c r="L938" s="1" t="n">
        <x:f aca="0">ROUND((DATE(2026,7,31)-K938)/365.25,2)</x:f>
        <x:v>4.73</x:v>
      </x:c>
      <x:c r="M938" s="14" t="n">
        <x:v>45601</x:v>
      </x:c>
      <x:c r="N938" s="1" t="s">
        <x:v>1907</x:v>
      </x:c>
      <x:c r="O938" s="1" t="n">
        <x:v>180</x:v>
      </x:c>
      <x:c r="P938" s="14" t="n">
        <x:v>46031</x:v>
      </x:c>
      <x:c r="Q938" s="14" t="n">
        <x:v>46211</x:v>
      </x:c>
      <x:c r="R938" s="1" t="n">
        <x:f aca="0">MAX(0,DATE(2026,7,31)-Q938)</x:f>
        <x:v>23</x:v>
      </x:c>
      <x:c r="S938" s="1" t="n">
        <x:v>9</x:v>
      </x:c>
      <x:c r="T938" s="1" t="n">
        <x:v>2030</x:v>
      </x:c>
      <x:c r="U938" s="1" t="s">
        <x:v>1874</x:v>
      </x:c>
      <x:c r="V938" s="15" t="n">
        <x:v>3770.54</x:v>
      </x:c>
      <x:c r="W938" s="15" t="n">
        <x:v>3770.54</x:v>
      </x:c>
      <x:c r="X938" s="1" t="str">
        <x:f aca="0">G938&amp;" | "&amp;D938</x:f>
        <x:v>PulseWorks-C04 | Infusion Pump</x:v>
      </x:c>
      <x:c r="Y938" s="1" t="s">
        <x:v>1885</x:v>
      </x:c>
      <x:c r="Z938" s="11" t="b">
        <x:f aca="0">FALSE()</x:f>
        <x:v>0</x:v>
      </x:c>
    </x:row>
    <x:row r="939" ht="15" hidden="0" customHeight="1">
      <x:c r="A939" s="1" t="s">
        <x:v>1579</x:v>
      </x:c>
      <x:c r="B939" s="1" t="s">
        <x:v>4347</x:v>
      </x:c>
      <x:c r="C939" s="1" t="s">
        <x:v>4348</x:v>
      </x:c>
      <x:c r="D939" s="1" t="s">
        <x:v>1933</x:v>
      </x:c>
      <x:c r="E939" s="1" t="s">
        <x:v>1934</x:v>
      </x:c>
      <x:c r="F939" s="1" t="s">
        <x:v>1963</x:v>
      </x:c>
      <x:c r="G939" s="1" t="s">
        <x:v>2007</x:v>
      </x:c>
      <x:c r="H939" s="1" t="s">
        <x:v>1911</x:v>
      </x:c>
      <x:c r="I939" s="1" t="s">
        <x:v>1871</x:v>
      </x:c>
      <x:c r="J939" s="1" t="s">
        <x:v>1872</x:v>
      </x:c>
      <x:c r="K939" s="14" t="n">
        <x:v>45717</x:v>
      </x:c>
      <x:c r="L939" s="1" t="n">
        <x:f aca="0">ROUND((DATE(2026,7,31)-K939)/365.25,2)</x:f>
        <x:v>1.42</x:v>
      </x:c>
      <x:c r="M939" s="14" t="n">
        <x:v>46812</x:v>
      </x:c>
      <x:c r="N939" s="1" t="s">
        <x:v>1884</x:v>
      </x:c>
      <x:c r="O939" s="1" t="n">
        <x:v>365</x:v>
      </x:c>
      <x:c r="P939" s="14" t="n">
        <x:v>46065</x:v>
      </x:c>
      <x:c r="Q939" s="14" t="n">
        <x:v>46430</x:v>
      </x:c>
      <x:c r="R939" s="1" t="n">
        <x:f aca="0">MAX(0,DATE(2026,7,31)-Q939)</x:f>
        <x:v>0</x:v>
      </x:c>
      <x:c r="S939" s="1" t="n">
        <x:v>8</x:v>
      </x:c>
      <x:c r="T939" s="1" t="n">
        <x:v>2033</x:v>
      </x:c>
      <x:c r="U939" s="1" t="s">
        <x:v>1874</x:v>
      </x:c>
      <x:c r="V939" s="15" t="n">
        <x:v>1572.87</x:v>
      </x:c>
      <x:c r="W939" s="15" t="n">
        <x:v>2134.74</x:v>
      </x:c>
      <x:c r="X939" s="1" t="str">
        <x:f aca="0">G939&amp;" | "&amp;D939</x:f>
        <x:v>ClinTech-C04 | Suction Pump</x:v>
      </x:c>
      <x:c r="Y939" s="1" t="s">
        <x:v>1875</x:v>
      </x:c>
      <x:c r="Z939" s="11" t="b">
        <x:f aca="0">FALSE()</x:f>
        <x:v>0</x:v>
      </x:c>
    </x:row>
    <x:row r="940" ht="15" hidden="0" customHeight="1">
      <x:c r="A940" s="1" t="s">
        <x:v>1581</x:v>
      </x:c>
      <x:c r="B940" s="1" t="s">
        <x:v>4349</x:v>
      </x:c>
      <x:c r="C940" s="1" t="s">
        <x:v>4350</x:v>
      </x:c>
      <x:c r="D940" s="1" t="s">
        <x:v>1888</x:v>
      </x:c>
      <x:c r="E940" s="1" t="s">
        <x:v>1880</x:v>
      </x:c>
      <x:c r="F940" s="1" t="s">
        <x:v>1963</x:v>
      </x:c>
      <x:c r="G940" s="1" t="s">
        <x:v>2212</x:v>
      </x:c>
      <x:c r="H940" s="1" t="s">
        <x:v>1870</x:v>
      </x:c>
      <x:c r="I940" s="1" t="s">
        <x:v>1883</x:v>
      </x:c>
      <x:c r="J940" s="1" t="s">
        <x:v>1902</x:v>
      </x:c>
      <x:c r="K940" s="14" t="n">
        <x:v>44591</x:v>
      </x:c>
      <x:c r="L940" s="1" t="n">
        <x:f aca="0">ROUND((DATE(2026,7,31)-K940)/365.25,2)</x:f>
        <x:v>4.5</x:v>
      </x:c>
      <x:c r="M940" s="14" t="n">
        <x:v>45686</x:v>
      </x:c>
      <x:c r="N940" s="1" t="s">
        <x:v>1884</x:v>
      </x:c>
      <x:c r="O940" s="1" t="n">
        <x:v>180</x:v>
      </x:c>
      <x:c r="P940" s="14" t="n">
        <x:v>46123</x:v>
      </x:c>
      <x:c r="Q940" s="14" t="n">
        <x:v>46303</x:v>
      </x:c>
      <x:c r="R940" s="1" t="n">
        <x:f aca="0">MAX(0,DATE(2026,7,31)-Q940)</x:f>
        <x:v>0</x:v>
      </x:c>
      <x:c r="S940" s="1" t="n">
        <x:v>10</x:v>
      </x:c>
      <x:c r="T940" s="1" t="n">
        <x:v>2032</x:v>
      </x:c>
      <x:c r="U940" s="1" t="s">
        <x:v>1874</x:v>
      </x:c>
      <x:c r="V940" s="15" t="n">
        <x:v>3269.48</x:v>
      </x:c>
      <x:c r="W940" s="15" t="n">
        <x:v>3861.41</x:v>
      </x:c>
      <x:c r="X940" s="1" t="str">
        <x:f aca="0">G940&amp;" | "&amp;D940</x:f>
        <x:v>ClinTech-A01 | Infusion Pump</x:v>
      </x:c>
      <x:c r="Y940" s="1" t="s">
        <x:v>1875</x:v>
      </x:c>
      <x:c r="Z940" s="11" t="b">
        <x:f aca="0">FALSE()</x:f>
        <x:v>0</x:v>
      </x:c>
    </x:row>
    <x:row r="941" ht="15" hidden="0" customHeight="1">
      <x:c r="A941" s="1" t="s">
        <x:v>4351</x:v>
      </x:c>
      <x:c r="B941" s="1" t="s">
        <x:v>4352</x:v>
      </x:c>
      <x:c r="C941" s="1" t="s">
        <x:v>4353</x:v>
      </x:c>
      <x:c r="D941" s="1" t="s">
        <x:v>1933</x:v>
      </x:c>
      <x:c r="E941" s="1" t="s">
        <x:v>1934</x:v>
      </x:c>
      <x:c r="F941" s="1" t="s">
        <x:v>1889</x:v>
      </x:c>
      <x:c r="G941" s="1" t="s">
        <x:v>2094</x:v>
      </x:c>
      <x:c r="H941" s="1" t="s">
        <x:v>1911</x:v>
      </x:c>
      <x:c r="I941" s="1" t="s">
        <x:v>1941</x:v>
      </x:c>
      <x:c r="J941" s="1" t="s">
        <x:v>1893</x:v>
      </x:c>
      <x:c r="K941" s="14" t="n">
        <x:v>44114</x:v>
      </x:c>
      <x:c r="L941" s="1" t="n">
        <x:f aca="0">ROUND((DATE(2026,7,31)-K941)/365.25,2)</x:f>
        <x:v>5.8</x:v>
      </x:c>
      <x:c r="M941" s="14" t="n">
        <x:v>45209</x:v>
      </x:c>
      <x:c r="N941" s="1" t="s">
        <x:v>1884</x:v>
      </x:c>
      <x:c r="O941" s="1" t="n">
        <x:v>180</x:v>
      </x:c>
      <x:c r="P941" s="14" t="n">
        <x:v>45888</x:v>
      </x:c>
      <x:c r="Q941" s="14" t="n">
        <x:v>46068</x:v>
      </x:c>
      <x:c r="R941" s="1" t="n">
        <x:f aca="0">MAX(0,DATE(2026,7,31)-Q941)</x:f>
        <x:v>166</x:v>
      </x:c>
      <x:c r="S941" s="1" t="n">
        <x:v>8</x:v>
      </x:c>
      <x:c r="T941" s="1" t="n">
        <x:v>2028</x:v>
      </x:c>
      <x:c r="U941" s="1" t="s">
        <x:v>1874</x:v>
      </x:c>
      <x:c r="V941" s="15" t="n">
        <x:v>1722.42</x:v>
      </x:c>
      <x:c r="W941" s="15" t="n">
        <x:v>1978.53</x:v>
      </x:c>
      <x:c r="X941" s="1" t="str">
        <x:f aca="0">G941&amp;" | "&amp;D941</x:f>
        <x:v>PulseWorks-C03 | Suction Pump</x:v>
      </x:c>
      <x:c r="Y941" s="1" t="s">
        <x:v>1885</x:v>
      </x:c>
      <x:c r="Z941" s="11" t="b">
        <x:f aca="0">FALSE()</x:f>
        <x:v>0</x:v>
      </x:c>
    </x:row>
    <x:row r="942" ht="15" hidden="0" customHeight="1">
      <x:c r="A942" s="1" t="s">
        <x:v>4354</x:v>
      </x:c>
      <x:c r="B942" s="1" t="s">
        <x:v>4355</x:v>
      </x:c>
      <x:c r="C942" s="1" t="s">
        <x:v>4356</x:v>
      </x:c>
      <x:c r="D942" s="1" t="s">
        <x:v>1927</x:v>
      </x:c>
      <x:c r="E942" s="1" t="s">
        <x:v>1928</x:v>
      </x:c>
      <x:c r="F942" s="1" t="s">
        <x:v>1889</x:v>
      </x:c>
      <x:c r="G942" s="1" t="s">
        <x:v>1890</x:v>
      </x:c>
      <x:c r="H942" s="1" t="s">
        <x:v>1870</x:v>
      </x:c>
      <x:c r="I942" s="1" t="s">
        <x:v>1923</x:v>
      </x:c>
      <x:c r="J942" s="1" t="s">
        <x:v>1902</x:v>
      </x:c>
      <x:c r="K942" s="14" t="n">
        <x:v>43476</x:v>
      </x:c>
      <x:c r="L942" s="1" t="n">
        <x:f aca="0">ROUND((DATE(2026,7,31)-K942)/365.25,2)</x:f>
        <x:v>7.55</x:v>
      </x:c>
      <x:c r="M942" s="14" t="n">
        <x:v>44571</x:v>
      </x:c>
      <x:c r="N942" s="1" t="s">
        <x:v>1884</x:v>
      </x:c>
      <x:c r="O942" s="1" t="n">
        <x:v>365</x:v>
      </x:c>
      <x:c r="P942" s="14" t="n">
        <x:v>45856</x:v>
      </x:c>
      <x:c r="Q942" s="14" t="n">
        <x:v>46221</x:v>
      </x:c>
      <x:c r="R942" s="1" t="n">
        <x:f aca="0">MAX(0,DATE(2026,7,31)-Q942)</x:f>
        <x:v>13</x:v>
      </x:c>
      <x:c r="S942" s="1" t="n">
        <x:v>8</x:v>
      </x:c>
      <x:c r="T942" s="1" t="n">
        <x:v>2027</x:v>
      </x:c>
      <x:c r="U942" s="1" t="s">
        <x:v>1874</x:v>
      </x:c>
      <x:c r="V942" s="15" t="n">
        <x:v>8256.79</x:v>
      </x:c>
      <x:c r="W942" s="15" t="n">
        <x:v>10245.05</x:v>
      </x:c>
      <x:c r="X942" s="1" t="str">
        <x:f aca="0">G942&amp;" | "&amp;D942</x:f>
        <x:v>PulseWorks-B02 | Patient Monitor</x:v>
      </x:c>
      <x:c r="Y942" s="1" t="s">
        <x:v>1885</x:v>
      </x:c>
      <x:c r="Z942" s="11" t="b">
        <x:f aca="0">FALSE()</x:f>
        <x:v>0</x:v>
      </x:c>
    </x:row>
    <x:row r="943" ht="15" hidden="0" customHeight="1">
      <x:c r="A943" s="1" t="s">
        <x:v>4357</x:v>
      </x:c>
      <x:c r="B943" s="1" t="s">
        <x:v>4358</x:v>
      </x:c>
      <x:c r="C943" s="1" t="s">
        <x:v>4359</x:v>
      </x:c>
      <x:c r="D943" s="1" t="s">
        <x:v>1888</x:v>
      </x:c>
      <x:c r="E943" s="1" t="s">
        <x:v>1880</x:v>
      </x:c>
      <x:c r="F943" s="1" t="s">
        <x:v>1917</x:v>
      </x:c>
      <x:c r="G943" s="1" t="s">
        <x:v>1958</x:v>
      </x:c>
      <x:c r="H943" s="1" t="s">
        <x:v>1870</x:v>
      </x:c>
      <x:c r="I943" s="1" t="s">
        <x:v>1901</x:v>
      </x:c>
      <x:c r="J943" s="1" t="s">
        <x:v>1893</x:v>
      </x:c>
      <x:c r="K943" s="14" t="n">
        <x:v>43772</x:v>
      </x:c>
      <x:c r="L943" s="1" t="n">
        <x:f aca="0">ROUND((DATE(2026,7,31)-K943)/365.25,2)</x:f>
        <x:v>6.74</x:v>
      </x:c>
      <x:c r="M943" s="14" t="n">
        <x:v>44867</x:v>
      </x:c>
      <x:c r="N943" s="1" t="s">
        <x:v>1884</x:v>
      </x:c>
      <x:c r="O943" s="1" t="n">
        <x:v>180</x:v>
      </x:c>
      <x:c r="P943" s="14" t="n">
        <x:v>46178</x:v>
      </x:c>
      <x:c r="Q943" s="14" t="n">
        <x:v>46358</x:v>
      </x:c>
      <x:c r="R943" s="1" t="n">
        <x:f aca="0">MAX(0,DATE(2026,7,31)-Q943)</x:f>
        <x:v>0</x:v>
      </x:c>
      <x:c r="S943" s="1" t="n">
        <x:v>9</x:v>
      </x:c>
      <x:c r="T943" s="1" t="n">
        <x:v>2028</x:v>
      </x:c>
      <x:c r="U943" s="1" t="s">
        <x:v>1959</x:v>
      </x:c>
      <x:c r="V943" s="15" t="n">
        <x:v>3358.67</x:v>
      </x:c>
      <x:c r="W943" s="15" t="n">
        <x:v>3889.18</x:v>
      </x:c>
      <x:c r="X943" s="1" t="str">
        <x:f aca="0">G943&amp;" | "&amp;D943</x:f>
        <x:v>Apex-B03 | Infusion Pump</x:v>
      </x:c>
      <x:c r="Y943" s="1" t="s">
        <x:v>1885</x:v>
      </x:c>
      <x:c r="Z943" s="11" t="b">
        <x:f aca="0">FALSE()</x:f>
        <x:v>0</x:v>
      </x:c>
    </x:row>
    <x:row r="944" ht="15" hidden="0" customHeight="1">
      <x:c r="A944" s="1" t="s">
        <x:v>4360</x:v>
      </x:c>
      <x:c r="B944" s="1" t="s">
        <x:v>4361</x:v>
      </x:c>
      <x:c r="C944" s="1" t="s">
        <x:v>4362</x:v>
      </x:c>
      <x:c r="D944" s="1" t="s">
        <x:v>1915</x:v>
      </x:c>
      <x:c r="E944" s="1" t="s">
        <x:v>1916</x:v>
      </x:c>
      <x:c r="F944" s="1" t="s">
        <x:v>1868</x:v>
      </x:c>
      <x:c r="G944" s="1" t="s">
        <x:v>2064</x:v>
      </x:c>
      <x:c r="H944" s="1" t="s">
        <x:v>1870</x:v>
      </x:c>
      <x:c r="I944" s="1" t="s">
        <x:v>1883</x:v>
      </x:c>
      <x:c r="J944" s="1" t="s">
        <x:v>1902</x:v>
      </x:c>
      <x:c r="K944" s="14" t="n">
        <x:v>45501</x:v>
      </x:c>
      <x:c r="L944" s="1" t="n">
        <x:f aca="0">ROUND((DATE(2026,7,31)-K944)/365.25,2)</x:f>
        <x:v>2.01</x:v>
      </x:c>
      <x:c r="M944" s="14" t="n">
        <x:v>46596</x:v>
      </x:c>
      <x:c r="N944" s="1" t="s">
        <x:v>1884</x:v>
      </x:c>
      <x:c r="O944" s="1" t="n">
        <x:v>180</x:v>
      </x:c>
      <x:c r="P944" s="14" t="n">
        <x:v>46021</x:v>
      </x:c>
      <x:c r="Q944" s="14" t="n">
        <x:v>46201</x:v>
      </x:c>
      <x:c r="R944" s="1" t="n">
        <x:f aca="0">MAX(0,DATE(2026,7,31)-Q944)</x:f>
        <x:v>33</x:v>
      </x:c>
      <x:c r="S944" s="1" t="n">
        <x:v>10</x:v>
      </x:c>
      <x:c r="T944" s="1" t="n">
        <x:v>2034</x:v>
      </x:c>
      <x:c r="U944" s="1" t="s">
        <x:v>1874</x:v>
      </x:c>
      <x:c r="V944" s="15" t="n">
        <x:v>26664.62</x:v>
      </x:c>
      <x:c r="W944" s="15" t="n">
        <x:v>36618.39</x:v>
      </x:c>
      <x:c r="X944" s="1" t="str">
        <x:f aca="0">G944&amp;" | "&amp;D944</x:f>
        <x:v>NovaCare-A04 | Ventilator</x:v>
      </x:c>
      <x:c r="Y944" s="1" t="s">
        <x:v>1885</x:v>
      </x:c>
      <x:c r="Z944" s="11" t="b">
        <x:f aca="0">FALSE()</x:f>
        <x:v>0</x:v>
      </x:c>
    </x:row>
    <x:row r="945" ht="15" hidden="0" customHeight="1">
      <x:c r="A945" s="1" t="s">
        <x:v>1583</x:v>
      </x:c>
      <x:c r="B945" s="1" t="s">
        <x:v>4363</x:v>
      </x:c>
      <x:c r="C945" s="1" t="s">
        <x:v>4364</x:v>
      </x:c>
      <x:c r="D945" s="1" t="s">
        <x:v>1888</x:v>
      </x:c>
      <x:c r="E945" s="1" t="s">
        <x:v>1880</x:v>
      </x:c>
      <x:c r="F945" s="1" t="s">
        <x:v>1917</x:v>
      </x:c>
      <x:c r="G945" s="1" t="s">
        <x:v>1967</x:v>
      </x:c>
      <x:c r="H945" s="1" t="s">
        <x:v>1891</x:v>
      </x:c>
      <x:c r="I945" s="1" t="s">
        <x:v>1901</x:v>
      </x:c>
      <x:c r="J945" s="1" t="s">
        <x:v>1902</x:v>
      </x:c>
      <x:c r="K945" s="14" t="n">
        <x:v>44901</x:v>
      </x:c>
      <x:c r="L945" s="1" t="n">
        <x:f aca="0">ROUND((DATE(2026,7,31)-K945)/365.25,2)</x:f>
        <x:v>3.65</x:v>
      </x:c>
      <x:c r="M945" s="14" t="n">
        <x:v>45996</x:v>
      </x:c>
      <x:c r="N945" s="1" t="s">
        <x:v>1907</x:v>
      </x:c>
      <x:c r="O945" s="1" t="n">
        <x:v>180</x:v>
      </x:c>
      <x:c r="P945" s="14" t="n">
        <x:v>46104</x:v>
      </x:c>
      <x:c r="Q945" s="14" t="n">
        <x:v>46284</x:v>
      </x:c>
      <x:c r="R945" s="1" t="n">
        <x:f aca="0">MAX(0,DATE(2026,7,31)-Q945)</x:f>
        <x:v>0</x:v>
      </x:c>
      <x:c r="S945" s="1" t="n">
        <x:v>8</x:v>
      </x:c>
      <x:c r="T945" s="1" t="n">
        <x:v>2030</x:v>
      </x:c>
      <x:c r="U945" s="1" t="s">
        <x:v>1874</x:v>
      </x:c>
      <x:c r="V945" s="15" t="n">
        <x:v>3195.09</x:v>
      </x:c>
      <x:c r="W945" s="15" t="n">
        <x:v>4023.2</x:v>
      </x:c>
      <x:c r="X945" s="1" t="str">
        <x:f aca="0">G945&amp;" | "&amp;D945</x:f>
        <x:v>Apex-C04 | Infusion Pump</x:v>
      </x:c>
      <x:c r="Y945" s="1" t="s">
        <x:v>1875</x:v>
      </x:c>
      <x:c r="Z945" s="11" t="b">
        <x:f aca="0">FALSE()</x:f>
        <x:v>0</x:v>
      </x:c>
    </x:row>
    <x:row r="946" ht="15" hidden="0" customHeight="1">
      <x:c r="A946" s="1" t="s">
        <x:v>4365</x:v>
      </x:c>
      <x:c r="B946" s="1" t="s">
        <x:v>4366</x:v>
      </x:c>
      <x:c r="C946" s="1" t="s">
        <x:v>4367</x:v>
      </x:c>
      <x:c r="D946" s="1" t="s">
        <x:v>1949</x:v>
      </x:c>
      <x:c r="E946" s="1" t="s">
        <x:v>1916</x:v>
      </x:c>
      <x:c r="F946" s="1" t="s">
        <x:v>1889</x:v>
      </x:c>
      <x:c r="G946" s="1" t="s">
        <x:v>2162</x:v>
      </x:c>
      <x:c r="H946" s="1" t="s">
        <x:v>1891</x:v>
      </x:c>
      <x:c r="I946" s="1" t="s">
        <x:v>1983</x:v>
      </x:c>
      <x:c r="J946" s="1" t="s">
        <x:v>1893</x:v>
      </x:c>
      <x:c r="K946" s="14" t="n">
        <x:v>45058</x:v>
      </x:c>
      <x:c r="L946" s="1" t="n">
        <x:f aca="0">ROUND((DATE(2026,7,31)-K946)/365.25,2)</x:f>
        <x:v>3.22</x:v>
      </x:c>
      <x:c r="M946" s="14" t="n">
        <x:v>46153</x:v>
      </x:c>
      <x:c r="N946" s="1" t="s">
        <x:v>1907</x:v>
      </x:c>
      <x:c r="O946" s="1" t="n">
        <x:v>365</x:v>
      </x:c>
      <x:c r="P946" s="14" t="n">
        <x:v>46003</x:v>
      </x:c>
      <x:c r="Q946" s="14" t="n">
        <x:v>46368</x:v>
      </x:c>
      <x:c r="R946" s="1" t="n">
        <x:f aca="0">MAX(0,DATE(2026,7,31)-Q946)</x:f>
        <x:v>0</x:v>
      </x:c>
      <x:c r="S946" s="1" t="n">
        <x:v>10</x:v>
      </x:c>
      <x:c r="T946" s="1" t="n">
        <x:v>2033</x:v>
      </x:c>
      <x:c r="U946" s="1" t="s">
        <x:v>1874</x:v>
      </x:c>
      <x:c r="V946" s="15" t="n">
        <x:v>17829.99</x:v>
      </x:c>
      <x:c r="W946" s="15" t="n">
        <x:v>17829.99</x:v>
      </x:c>
      <x:c r="X946" s="1" t="str">
        <x:f aca="0">G946&amp;" | "&amp;D946</x:f>
        <x:v>PulseWorks-C01 | Neonatal Incubator</x:v>
      </x:c>
      <x:c r="Y946" s="1" t="s">
        <x:v>1885</x:v>
      </x:c>
      <x:c r="Z946" s="11" t="b">
        <x:f aca="0">FALSE()</x:f>
        <x:v>0</x:v>
      </x:c>
    </x:row>
    <x:row r="947" ht="15" hidden="0" customHeight="1">
      <x:c r="A947" s="1" t="s">
        <x:v>1585</x:v>
      </x:c>
      <x:c r="B947" s="1" t="s">
        <x:v>4368</x:v>
      </x:c>
      <x:c r="C947" s="1" t="s">
        <x:v>4369</x:v>
      </x:c>
      <x:c r="D947" s="1" t="s">
        <x:v>1927</x:v>
      </x:c>
      <x:c r="E947" s="1" t="s">
        <x:v>1928</x:v>
      </x:c>
      <x:c r="F947" s="1" t="s">
        <x:v>1868</x:v>
      </x:c>
      <x:c r="G947" s="1" t="s">
        <x:v>2227</x:v>
      </x:c>
      <x:c r="H947" s="1" t="s">
        <x:v>1911</x:v>
      </x:c>
      <x:c r="I947" s="1" t="s">
        <x:v>1892</x:v>
      </x:c>
      <x:c r="J947" s="1" t="s">
        <x:v>1902</x:v>
      </x:c>
      <x:c r="K947" s="14" t="n">
        <x:v>44325</x:v>
      </x:c>
      <x:c r="L947" s="1" t="n">
        <x:f aca="0">ROUND((DATE(2026,7,31)-K947)/365.25,2)</x:f>
        <x:v>5.23</x:v>
      </x:c>
      <x:c r="M947" s="14" t="n">
        <x:v>45420</x:v>
      </x:c>
      <x:c r="N947" s="1" t="s">
        <x:v>1884</x:v>
      </x:c>
      <x:c r="O947" s="1" t="n">
        <x:v>180</x:v>
      </x:c>
      <x:c r="P947" s="14" t="n">
        <x:v>46162</x:v>
      </x:c>
      <x:c r="Q947" s="14" t="n">
        <x:v>46342</x:v>
      </x:c>
      <x:c r="R947" s="1" t="n">
        <x:f aca="0">MAX(0,DATE(2026,7,31)-Q947)</x:f>
        <x:v>0</x:v>
      </x:c>
      <x:c r="S947" s="1" t="n">
        <x:v>8</x:v>
      </x:c>
      <x:c r="T947" s="1" t="n">
        <x:v>2029</x:v>
      </x:c>
      <x:c r="U947" s="1" t="s">
        <x:v>1874</x:v>
      </x:c>
      <x:c r="V947" s="15" t="n">
        <x:v>8548.97</x:v>
      </x:c>
      <x:c r="W947" s="15" t="n">
        <x:v>9818.94</x:v>
      </x:c>
      <x:c r="X947" s="1" t="str">
        <x:f aca="0">G947&amp;" | "&amp;D947</x:f>
        <x:v>NovaCare-A02 | Patient Monitor</x:v>
      </x:c>
      <x:c r="Y947" s="1" t="s">
        <x:v>1875</x:v>
      </x:c>
      <x:c r="Z947" s="11" t="b">
        <x:f aca="0">FALSE()</x:f>
        <x:v>0</x:v>
      </x:c>
    </x:row>
    <x:row r="948" ht="15" hidden="0" customHeight="1">
      <x:c r="A948" s="1" t="s">
        <x:v>4370</x:v>
      </x:c>
      <x:c r="B948" s="1" t="s">
        <x:v>4371</x:v>
      </x:c>
      <x:c r="C948" s="1" t="s">
        <x:v>4372</x:v>
      </x:c>
      <x:c r="D948" s="1" t="s">
        <x:v>1897</x:v>
      </x:c>
      <x:c r="E948" s="1" t="s">
        <x:v>1898</x:v>
      </x:c>
      <x:c r="F948" s="1" t="s">
        <x:v>1868</x:v>
      </x:c>
      <x:c r="G948" s="1" t="s">
        <x:v>2029</x:v>
      </x:c>
      <x:c r="H948" s="1" t="s">
        <x:v>1870</x:v>
      </x:c>
      <x:c r="I948" s="1" t="s">
        <x:v>1994</x:v>
      </x:c>
      <x:c r="J948" s="1" t="s">
        <x:v>1902</x:v>
      </x:c>
      <x:c r="K948" s="14" t="n">
        <x:v>44289</x:v>
      </x:c>
      <x:c r="L948" s="1" t="n">
        <x:f aca="0">ROUND((DATE(2026,7,31)-K948)/365.25,2)</x:f>
        <x:v>5.33</x:v>
      </x:c>
      <x:c r="M948" s="14" t="n">
        <x:v>45384</x:v>
      </x:c>
      <x:c r="N948" s="1" t="s">
        <x:v>1884</x:v>
      </x:c>
      <x:c r="O948" s="1" t="n">
        <x:v>365</x:v>
      </x:c>
      <x:c r="P948" s="14" t="n">
        <x:v>46158</x:v>
      </x:c>
      <x:c r="Q948" s="14" t="n">
        <x:v>46523</x:v>
      </x:c>
      <x:c r="R948" s="1" t="n">
        <x:f aca="0">MAX(0,DATE(2026,7,31)-Q948)</x:f>
        <x:v>0</x:v>
      </x:c>
      <x:c r="S948" s="1" t="n">
        <x:v>10</x:v>
      </x:c>
      <x:c r="T948" s="1" t="n">
        <x:v>2031</x:v>
      </x:c>
      <x:c r="U948" s="1" t="s">
        <x:v>1874</x:v>
      </x:c>
      <x:c r="V948" s="15" t="n">
        <x:v>13946.53</x:v>
      </x:c>
      <x:c r="W948" s="15" t="n">
        <x:v>15910.36</x:v>
      </x:c>
      <x:c r="X948" s="1" t="str">
        <x:f aca="0">G948&amp;" | "&amp;D948</x:f>
        <x:v>NovaCare-A03 | Defibrillator</x:v>
      </x:c>
      <x:c r="Y948" s="1" t="s">
        <x:v>1885</x:v>
      </x:c>
      <x:c r="Z948" s="11" t="b">
        <x:f aca="0">FALSE()</x:f>
        <x:v>0</x:v>
      </x:c>
    </x:row>
    <x:row r="949" ht="15" hidden="0" customHeight="1">
      <x:c r="A949" s="1" t="s">
        <x:v>4373</x:v>
      </x:c>
      <x:c r="B949" s="1" t="s">
        <x:v>4374</x:v>
      </x:c>
      <x:c r="C949" s="1" t="s">
        <x:v>4375</x:v>
      </x:c>
      <x:c r="D949" s="1" t="s">
        <x:v>2010</x:v>
      </x:c>
      <x:c r="E949" s="1" t="s">
        <x:v>1928</x:v>
      </x:c>
      <x:c r="F949" s="1" t="s">
        <x:v>1889</x:v>
      </x:c>
      <x:c r="G949" s="1" t="s">
        <x:v>2094</x:v>
      </x:c>
      <x:c r="H949" s="1" t="s">
        <x:v>1891</x:v>
      </x:c>
      <x:c r="I949" s="1" t="s">
        <x:v>1994</x:v>
      </x:c>
      <x:c r="J949" s="1" t="s">
        <x:v>1893</x:v>
      </x:c>
      <x:c r="K949" s="14" t="n">
        <x:v>45825</x:v>
      </x:c>
      <x:c r="L949" s="1" t="n">
        <x:f aca="0">ROUND((DATE(2026,7,31)-K949)/365.25,2)</x:f>
        <x:v>1.12</x:v>
      </x:c>
      <x:c r="M949" s="14" t="n">
        <x:v>46920</x:v>
      </x:c>
      <x:c r="N949" s="1" t="s">
        <x:v>1884</x:v>
      </x:c>
      <x:c r="O949" s="1" t="n">
        <x:v>180</x:v>
      </x:c>
      <x:c r="P949" s="14" t="n">
        <x:v>46157</x:v>
      </x:c>
      <x:c r="Q949" s="14" t="n">
        <x:v>46337</x:v>
      </x:c>
      <x:c r="R949" s="1" t="n">
        <x:f aca="0">MAX(0,DATE(2026,7,31)-Q949)</x:f>
        <x:v>0</x:v>
      </x:c>
      <x:c r="S949" s="1" t="n">
        <x:v>7</x:v>
      </x:c>
      <x:c r="T949" s="1" t="n">
        <x:v>2032</x:v>
      </x:c>
      <x:c r="U949" s="1" t="s">
        <x:v>1874</x:v>
      </x:c>
      <x:c r="V949" s="15" t="n">
        <x:v>1866.55</x:v>
      </x:c>
      <x:c r="W949" s="15" t="n">
        <x:v>2216.76</x:v>
      </x:c>
      <x:c r="X949" s="1" t="str">
        <x:f aca="0">G949&amp;" | "&amp;D949</x:f>
        <x:v>PulseWorks-C03 | Vital Signs Monitor</x:v>
      </x:c>
      <x:c r="Y949" s="1" t="s">
        <x:v>2323</x:v>
      </x:c>
      <x:c r="Z949" s="11" t="b">
        <x:f aca="0">FALSE()</x:f>
        <x:v>0</x:v>
      </x:c>
    </x:row>
    <x:row r="950" ht="15" hidden="0" customHeight="1">
      <x:c r="A950" s="1" t="s">
        <x:v>1586</x:v>
      </x:c>
      <x:c r="B950" s="1" t="s">
        <x:v>4376</x:v>
      </x:c>
      <x:c r="C950" s="1" t="s">
        <x:v>4377</x:v>
      </x:c>
      <x:c r="D950" s="1" t="s">
        <x:v>1888</x:v>
      </x:c>
      <x:c r="E950" s="1" t="s">
        <x:v>1880</x:v>
      </x:c>
      <x:c r="F950" s="1" t="s">
        <x:v>1881</x:v>
      </x:c>
      <x:c r="G950" s="1" t="s">
        <x:v>1971</x:v>
      </x:c>
      <x:c r="H950" s="1" t="s">
        <x:v>1870</x:v>
      </x:c>
      <x:c r="I950" s="1" t="s">
        <x:v>1883</x:v>
      </x:c>
      <x:c r="J950" s="1" t="s">
        <x:v>1893</x:v>
      </x:c>
      <x:c r="K950" s="14" t="n">
        <x:v>42494</x:v>
      </x:c>
      <x:c r="L950" s="1" t="n">
        <x:f aca="0">ROUND((DATE(2026,7,31)-K950)/365.25,2)</x:f>
        <x:v>10.24</x:v>
      </x:c>
      <x:c r="M950" s="14" t="n">
        <x:v>43589</x:v>
      </x:c>
      <x:c r="N950" s="1" t="s">
        <x:v>1884</x:v>
      </x:c>
      <x:c r="O950" s="1" t="n">
        <x:v>365</x:v>
      </x:c>
      <x:c r="P950" s="14" t="n">
        <x:v>46209</x:v>
      </x:c>
      <x:c r="Q950" s="14" t="n">
        <x:v>46574</x:v>
      </x:c>
      <x:c r="R950" s="1" t="n">
        <x:f aca="0">MAX(0,DATE(2026,7,31)-Q950)</x:f>
        <x:v>0</x:v>
      </x:c>
      <x:c r="S950" s="1" t="n">
        <x:v>10</x:v>
      </x:c>
      <x:c r="T950" s="1" t="n">
        <x:v>2026</x:v>
      </x:c>
      <x:c r="U950" s="1" t="s">
        <x:v>1874</x:v>
      </x:c>
      <x:c r="V950" s="15" t="n">
        <x:v>2856.73</x:v>
      </x:c>
      <x:c r="W950" s="15" t="n">
        <x:v>3069.81</x:v>
      </x:c>
      <x:c r="X950" s="1" t="str">
        <x:f aca="0">G950&amp;" | "&amp;D950</x:f>
        <x:v>Helix-A01 | Infusion Pump</x:v>
      </x:c>
      <x:c r="Y950" s="1" t="s">
        <x:v>1875</x:v>
      </x:c>
      <x:c r="Z950" s="11" t="b">
        <x:f aca="0">FALSE()</x:f>
        <x:v>0</x:v>
      </x:c>
    </x:row>
    <x:row r="951" ht="15" hidden="0" customHeight="1">
      <x:c r="A951" s="1" t="s">
        <x:v>1587</x:v>
      </x:c>
      <x:c r="B951" s="1" t="s">
        <x:v>4378</x:v>
      </x:c>
      <x:c r="C951" s="1" t="s">
        <x:v>4379</x:v>
      </x:c>
      <x:c r="D951" s="1" t="s">
        <x:v>1866</x:v>
      </x:c>
      <x:c r="E951" s="1" t="s">
        <x:v>1867</x:v>
      </x:c>
      <x:c r="F951" s="1" t="s">
        <x:v>1881</x:v>
      </x:c>
      <x:c r="G951" s="1" t="s">
        <x:v>2332</x:v>
      </x:c>
      <x:c r="H951" s="1" t="s">
        <x:v>1911</x:v>
      </x:c>
      <x:c r="I951" s="1" t="s">
        <x:v>1883</x:v>
      </x:c>
      <x:c r="J951" s="1" t="s">
        <x:v>1893</x:v>
      </x:c>
      <x:c r="K951" s="14" t="n">
        <x:v>44963</x:v>
      </x:c>
      <x:c r="L951" s="1" t="n">
        <x:f aca="0">ROUND((DATE(2026,7,31)-K951)/365.25,2)</x:f>
        <x:v>3.48</x:v>
      </x:c>
      <x:c r="M951" s="14" t="n">
        <x:v>46058</x:v>
      </x:c>
      <x:c r="N951" s="1" t="s">
        <x:v>1884</x:v>
      </x:c>
      <x:c r="O951" s="1" t="n">
        <x:v>180</x:v>
      </x:c>
      <x:c r="P951" s="14" t="n">
        <x:v>45824</x:v>
      </x:c>
      <x:c r="Q951" s="14" t="n">
        <x:v>46004</x:v>
      </x:c>
      <x:c r="R951" s="1" t="n">
        <x:f aca="0">MAX(0,DATE(2026,7,31)-Q951)</x:f>
        <x:v>230</x:v>
      </x:c>
      <x:c r="S951" s="1" t="n">
        <x:v>10</x:v>
      </x:c>
      <x:c r="T951" s="1" t="n">
        <x:v>2033</x:v>
      </x:c>
      <x:c r="U951" s="1" t="s">
        <x:v>1874</x:v>
      </x:c>
      <x:c r="V951" s="15" t="n">
        <x:v>55944.78</x:v>
      </x:c>
      <x:c r="W951" s="15" t="n">
        <x:v>55944.78</x:v>
      </x:c>
      <x:c r="X951" s="1" t="str">
        <x:f aca="0">G951&amp;" | "&amp;D951</x:f>
        <x:v>Helix-C02 | Ultrasound</x:v>
      </x:c>
      <x:c r="Y951" s="1" t="s">
        <x:v>1875</x:v>
      </x:c>
      <x:c r="Z951" s="11" t="b">
        <x:f aca="0">FALSE()</x:f>
        <x:v>0</x:v>
      </x:c>
    </x:row>
    <x:row r="952" ht="15" hidden="0" customHeight="1">
      <x:c r="A952" s="1" t="s">
        <x:v>1588</x:v>
      </x:c>
      <x:c r="B952" s="1" t="s">
        <x:v>4380</x:v>
      </x:c>
      <x:c r="C952" s="1" t="s">
        <x:v>4381</x:v>
      </x:c>
      <x:c r="D952" s="1" t="s">
        <x:v>1888</x:v>
      </x:c>
      <x:c r="E952" s="1" t="s">
        <x:v>1880</x:v>
      </x:c>
      <x:c r="F952" s="1" t="s">
        <x:v>1899</x:v>
      </x:c>
      <x:c r="G952" s="1" t="s">
        <x:v>2100</x:v>
      </x:c>
      <x:c r="H952" s="1" t="s">
        <x:v>1911</x:v>
      </x:c>
      <x:c r="I952" s="1" t="s">
        <x:v>1968</x:v>
      </x:c>
      <x:c r="J952" s="1" t="s">
        <x:v>1893</x:v>
      </x:c>
      <x:c r="K952" s="14" t="n">
        <x:v>44873</x:v>
      </x:c>
      <x:c r="L952" s="1" t="n">
        <x:f aca="0">ROUND((DATE(2026,7,31)-K952)/365.25,2)</x:f>
        <x:v>3.73</x:v>
      </x:c>
      <x:c r="M952" s="14" t="n">
        <x:v>45968</x:v>
      </x:c>
      <x:c r="N952" s="1" t="s">
        <x:v>1907</x:v>
      </x:c>
      <x:c r="O952" s="1" t="n">
        <x:v>365</x:v>
      </x:c>
      <x:c r="P952" s="14" t="n">
        <x:v>46135</x:v>
      </x:c>
      <x:c r="Q952" s="14" t="n">
        <x:v>46500</x:v>
      </x:c>
      <x:c r="R952" s="1" t="n">
        <x:f aca="0">MAX(0,DATE(2026,7,31)-Q952)</x:f>
        <x:v>0</x:v>
      </x:c>
      <x:c r="S952" s="1" t="n">
        <x:v>9</x:v>
      </x:c>
      <x:c r="T952" s="1" t="n">
        <x:v>2031</x:v>
      </x:c>
      <x:c r="U952" s="1" t="s">
        <x:v>1874</x:v>
      </x:c>
      <x:c r="V952" s="15" t="n">
        <x:v>3543.94</x:v>
      </x:c>
      <x:c r="W952" s="15" t="n">
        <x:v>3543.94</x:v>
      </x:c>
      <x:c r="X952" s="1" t="str">
        <x:f aca="0">G952&amp;" | "&amp;D952</x:f>
        <x:v>MedAxis-C04 | Infusion Pump</x:v>
      </x:c>
      <x:c r="Y952" s="1" t="s">
        <x:v>1875</x:v>
      </x:c>
      <x:c r="Z952" s="11" t="b">
        <x:f aca="0">FALSE()</x:f>
        <x:v>0</x:v>
      </x:c>
    </x:row>
    <x:row r="953" ht="15" hidden="0" customHeight="1">
      <x:c r="A953" s="1" t="s">
        <x:v>1589</x:v>
      </x:c>
      <x:c r="B953" s="1" t="s">
        <x:v>4382</x:v>
      </x:c>
      <x:c r="C953" s="1" t="s">
        <x:v>4383</x:v>
      </x:c>
      <x:c r="D953" s="1" t="s">
        <x:v>1927</x:v>
      </x:c>
      <x:c r="E953" s="1" t="s">
        <x:v>1928</x:v>
      </x:c>
      <x:c r="F953" s="1" t="s">
        <x:v>1963</x:v>
      </x:c>
      <x:c r="G953" s="1" t="s">
        <x:v>2011</x:v>
      </x:c>
      <x:c r="H953" s="1" t="s">
        <x:v>1911</x:v>
      </x:c>
      <x:c r="I953" s="1" t="s">
        <x:v>1892</x:v>
      </x:c>
      <x:c r="J953" s="1" t="s">
        <x:v>1893</x:v>
      </x:c>
      <x:c r="K953" s="14" t="n">
        <x:v>41486</x:v>
      </x:c>
      <x:c r="L953" s="1" t="n">
        <x:f aca="0">ROUND((DATE(2026,7,31)-K953)/365.25,2)</x:f>
        <x:v>13</x:v>
      </x:c>
      <x:c r="M953" s="14" t="n">
        <x:v>42581</x:v>
      </x:c>
      <x:c r="N953" s="1" t="s">
        <x:v>1884</x:v>
      </x:c>
      <x:c r="O953" s="1" t="n">
        <x:v>365</x:v>
      </x:c>
      <x:c r="P953" s="14" t="n">
        <x:v>46192</x:v>
      </x:c>
      <x:c r="Q953" s="14" t="n">
        <x:v>46557</x:v>
      </x:c>
      <x:c r="R953" s="1" t="n">
        <x:f aca="0">MAX(0,DATE(2026,7,31)-Q953)</x:f>
        <x:v>0</x:v>
      </x:c>
      <x:c r="S953" s="1" t="n">
        <x:v>8</x:v>
      </x:c>
      <x:c r="T953" s="1" t="n">
        <x:v>2021</x:v>
      </x:c>
      <x:c r="U953" s="1" t="s">
        <x:v>1874</x:v>
      </x:c>
      <x:c r="V953" s="15" t="n">
        <x:v>7860.4</x:v>
      </x:c>
      <x:c r="W953" s="15" t="n">
        <x:v>8197.73</x:v>
      </x:c>
      <x:c r="X953" s="1" t="str">
        <x:f aca="0">G953&amp;" | "&amp;D953</x:f>
        <x:v>ClinTech-B03 | Patient Monitor</x:v>
      </x:c>
      <x:c r="Y953" s="1" t="s">
        <x:v>1875</x:v>
      </x:c>
      <x:c r="Z953" s="11" t="b">
        <x:f aca="0">FALSE()</x:f>
        <x:v>0</x:v>
      </x:c>
    </x:row>
    <x:row r="954" ht="15" hidden="0" customHeight="1">
      <x:c r="A954" s="1" t="s">
        <x:v>1590</x:v>
      </x:c>
      <x:c r="B954" s="1" t="s">
        <x:v>4384</x:v>
      </x:c>
      <x:c r="C954" s="1" t="s">
        <x:v>4385</x:v>
      </x:c>
      <x:c r="D954" s="1" t="s">
        <x:v>1866</x:v>
      </x:c>
      <x:c r="E954" s="1" t="s">
        <x:v>1867</x:v>
      </x:c>
      <x:c r="F954" s="1" t="s">
        <x:v>1868</x:v>
      </x:c>
      <x:c r="G954" s="1" t="s">
        <x:v>2227</x:v>
      </x:c>
      <x:c r="H954" s="1" t="s">
        <x:v>1870</x:v>
      </x:c>
      <x:c r="I954" s="1" t="s">
        <x:v>1923</x:v>
      </x:c>
      <x:c r="J954" s="1" t="s">
        <x:v>1872</x:v>
      </x:c>
      <x:c r="K954" s="14" t="n">
        <x:v>44370</x:v>
      </x:c>
      <x:c r="L954" s="1" t="n">
        <x:f aca="0">ROUND((DATE(2026,7,31)-K954)/365.25,2)</x:f>
        <x:v>5.1</x:v>
      </x:c>
      <x:c r="M954" s="14" t="n">
        <x:v>45465</x:v>
      </x:c>
      <x:c r="N954" s="1" t="s">
        <x:v>1884</x:v>
      </x:c>
      <x:c r="O954" s="1" t="n">
        <x:v>180</x:v>
      </x:c>
      <x:c r="P954" s="14" t="n">
        <x:v>46067</x:v>
      </x:c>
      <x:c r="Q954" s="14" t="n">
        <x:v>46247</x:v>
      </x:c>
      <x:c r="R954" s="1" t="n">
        <x:f aca="0">MAX(0,DATE(2026,7,31)-Q954)</x:f>
        <x:v>0</x:v>
      </x:c>
      <x:c r="S954" s="1" t="n">
        <x:v>9</x:v>
      </x:c>
      <x:c r="T954" s="1" t="n">
        <x:v>2030</x:v>
      </x:c>
      <x:c r="U954" s="1" t="s">
        <x:v>1874</x:v>
      </x:c>
      <x:c r="V954" s="15" t="n">
        <x:v>38575.47</x:v>
      </x:c>
      <x:c r="W954" s="15" t="n">
        <x:v>64070.7</x:v>
      </x:c>
      <x:c r="X954" s="1" t="str">
        <x:f aca="0">G954&amp;" | "&amp;D954</x:f>
        <x:v>NovaCare-A02 | Ultrasound</x:v>
      </x:c>
      <x:c r="Y954" s="1" t="s">
        <x:v>1875</x:v>
      </x:c>
      <x:c r="Z954" s="11" t="b">
        <x:f aca="0">FALSE()</x:f>
        <x:v>0</x:v>
      </x:c>
    </x:row>
    <x:row r="955" ht="15" hidden="0" customHeight="1">
      <x:c r="A955" s="1" t="s">
        <x:v>4386</x:v>
      </x:c>
      <x:c r="B955" s="1" t="s">
        <x:v>4387</x:v>
      </x:c>
      <x:c r="C955" s="1" t="s">
        <x:v>4388</x:v>
      </x:c>
      <x:c r="D955" s="1" t="s">
        <x:v>1888</x:v>
      </x:c>
      <x:c r="E955" s="1" t="s">
        <x:v>1880</x:v>
      </x:c>
      <x:c r="F955" s="1" t="s">
        <x:v>1963</x:v>
      </x:c>
      <x:c r="G955" s="1" t="s">
        <x:v>2007</x:v>
      </x:c>
      <x:c r="H955" s="1" t="s">
        <x:v>1870</x:v>
      </x:c>
      <x:c r="I955" s="1" t="s">
        <x:v>1923</x:v>
      </x:c>
      <x:c r="J955" s="1" t="s">
        <x:v>1902</x:v>
      </x:c>
      <x:c r="K955" s="14" t="n">
        <x:v>44176</x:v>
      </x:c>
      <x:c r="L955" s="1" t="n">
        <x:f aca="0">ROUND((DATE(2026,7,31)-K955)/365.25,2)</x:f>
        <x:v>5.63</x:v>
      </x:c>
      <x:c r="M955" s="14" t="n">
        <x:v>45271</x:v>
      </x:c>
      <x:c r="N955" s="1" t="s">
        <x:v>1884</x:v>
      </x:c>
      <x:c r="O955" s="1" t="n">
        <x:v>365</x:v>
      </x:c>
      <x:c r="P955" s="14" t="n">
        <x:v>45905</x:v>
      </x:c>
      <x:c r="Q955" s="14" t="n">
        <x:v>46270</x:v>
      </x:c>
      <x:c r="R955" s="1" t="n">
        <x:f aca="0">MAX(0,DATE(2026,7,31)-Q955)</x:f>
        <x:v>0</x:v>
      </x:c>
      <x:c r="S955" s="1" t="n">
        <x:v>9</x:v>
      </x:c>
      <x:c r="T955" s="1" t="n">
        <x:v>2029</x:v>
      </x:c>
      <x:c r="U955" s="1" t="s">
        <x:v>1874</x:v>
      </x:c>
      <x:c r="V955" s="15" t="n">
        <x:v>2945.74</x:v>
      </x:c>
      <x:c r="W955" s="15" t="n">
        <x:v>3830.09</x:v>
      </x:c>
      <x:c r="X955" s="1" t="str">
        <x:f aca="0">G955&amp;" | "&amp;D955</x:f>
        <x:v>ClinTech-C04 | Infusion Pump</x:v>
      </x:c>
      <x:c r="Y955" s="1" t="s">
        <x:v>1885</x:v>
      </x:c>
      <x:c r="Z955" s="11" t="b">
        <x:f aca="0">FALSE()</x:f>
        <x:v>0</x:v>
      </x:c>
    </x:row>
    <x:row r="956" ht="15" hidden="0" customHeight="1">
      <x:c r="A956" s="1" t="s">
        <x:v>4389</x:v>
      </x:c>
      <x:c r="B956" s="1" t="s">
        <x:v>4390</x:v>
      </x:c>
      <x:c r="C956" s="1" t="s">
        <x:v>4391</x:v>
      </x:c>
      <x:c r="D956" s="1" t="s">
        <x:v>1949</x:v>
      </x:c>
      <x:c r="E956" s="1" t="s">
        <x:v>1916</x:v>
      </x:c>
      <x:c r="F956" s="1" t="s">
        <x:v>1868</x:v>
      </x:c>
      <x:c r="G956" s="1" t="s">
        <x:v>2064</x:v>
      </x:c>
      <x:c r="H956" s="1" t="s">
        <x:v>1911</x:v>
      </x:c>
      <x:c r="I956" s="1" t="s">
        <x:v>1983</x:v>
      </x:c>
      <x:c r="J956" s="1" t="s">
        <x:v>1902</x:v>
      </x:c>
      <x:c r="K956" s="14" t="n">
        <x:v>41486</x:v>
      </x:c>
      <x:c r="L956" s="1" t="n">
        <x:f aca="0">ROUND((DATE(2026,7,31)-K956)/365.25,2)</x:f>
        <x:v>13</x:v>
      </x:c>
      <x:c r="M956" s="14" t="n">
        <x:v>42581</x:v>
      </x:c>
      <x:c r="N956" s="1" t="s">
        <x:v>1884</x:v>
      </x:c>
      <x:c r="O956" s="1" t="n">
        <x:v>180</x:v>
      </x:c>
      <x:c r="P956" s="14" t="n">
        <x:v>46213</x:v>
      </x:c>
      <x:c r="Q956" s="14" t="n">
        <x:v>46393</x:v>
      </x:c>
      <x:c r="R956" s="1" t="n">
        <x:f aca="0">MAX(0,DATE(2026,7,31)-Q956)</x:f>
        <x:v>0</x:v>
      </x:c>
      <x:c r="S956" s="1" t="n">
        <x:v>11</x:v>
      </x:c>
      <x:c r="T956" s="1" t="n">
        <x:v>2024</x:v>
      </x:c>
      <x:c r="U956" s="1" t="s">
        <x:v>1874</x:v>
      </x:c>
      <x:c r="V956" s="15" t="n">
        <x:v>16476.13</x:v>
      </x:c>
      <x:c r="W956" s="15" t="n">
        <x:v>21272.46</x:v>
      </x:c>
      <x:c r="X956" s="1" t="str">
        <x:f aca="0">G956&amp;" | "&amp;D956</x:f>
        <x:v>NovaCare-A04 | Neonatal Incubator</x:v>
      </x:c>
      <x:c r="Y956" s="1" t="s">
        <x:v>1885</x:v>
      </x:c>
      <x:c r="Z956" s="11" t="b">
        <x:f aca="0">FALSE()</x:f>
        <x:v>0</x:v>
      </x:c>
    </x:row>
    <x:row r="957" ht="15" hidden="0" customHeight="1">
      <x:c r="A957" s="1" t="s">
        <x:v>4392</x:v>
      </x:c>
      <x:c r="B957" s="1" t="s">
        <x:v>4393</x:v>
      </x:c>
      <x:c r="C957" s="1" t="s">
        <x:v>4394</x:v>
      </x:c>
      <x:c r="D957" s="1" t="s">
        <x:v>1915</x:v>
      </x:c>
      <x:c r="E957" s="1" t="s">
        <x:v>1916</x:v>
      </x:c>
      <x:c r="F957" s="1" t="s">
        <x:v>1963</x:v>
      </x:c>
      <x:c r="G957" s="1" t="s">
        <x:v>2007</x:v>
      </x:c>
      <x:c r="H957" s="1" t="s">
        <x:v>1870</x:v>
      </x:c>
      <x:c r="I957" s="1" t="s">
        <x:v>1883</x:v>
      </x:c>
      <x:c r="J957" s="1" t="s">
        <x:v>1902</x:v>
      </x:c>
      <x:c r="K957" s="14" t="n">
        <x:v>45510</x:v>
      </x:c>
      <x:c r="L957" s="1" t="n">
        <x:f aca="0">ROUND((DATE(2026,7,31)-K957)/365.25,2)</x:f>
        <x:v>1.98</x:v>
      </x:c>
      <x:c r="M957" s="14" t="n">
        <x:v>46605</x:v>
      </x:c>
      <x:c r="N957" s="1" t="s">
        <x:v>1884</x:v>
      </x:c>
      <x:c r="O957" s="1" t="n">
        <x:v>180</x:v>
      </x:c>
      <x:c r="P957" s="14" t="n">
        <x:v>46129</x:v>
      </x:c>
      <x:c r="Q957" s="14" t="n">
        <x:v>46309</x:v>
      </x:c>
      <x:c r="R957" s="1" t="n">
        <x:f aca="0">MAX(0,DATE(2026,7,31)-Q957)</x:f>
        <x:v>0</x:v>
      </x:c>
      <x:c r="S957" s="1" t="n">
        <x:v>10</x:v>
      </x:c>
      <x:c r="T957" s="1" t="n">
        <x:v>2034</x:v>
      </x:c>
      <x:c r="U957" s="1" t="s">
        <x:v>1874</x:v>
      </x:c>
      <x:c r="V957" s="15" t="n">
        <x:v>28579.68</x:v>
      </x:c>
      <x:c r="W957" s="15" t="n">
        <x:v>36739.97</x:v>
      </x:c>
      <x:c r="X957" s="1" t="str">
        <x:f aca="0">G957&amp;" | "&amp;D957</x:f>
        <x:v>ClinTech-C04 | Ventilator</x:v>
      </x:c>
      <x:c r="Y957" s="1" t="s">
        <x:v>1885</x:v>
      </x:c>
      <x:c r="Z957" s="11" t="b">
        <x:f aca="0">FALSE()</x:f>
        <x:v>0</x:v>
      </x:c>
    </x:row>
    <x:row r="958" ht="15" hidden="0" customHeight="1">
      <x:c r="A958" s="1" t="s">
        <x:v>1592</x:v>
      </x:c>
      <x:c r="B958" s="1" t="s">
        <x:v>4395</x:v>
      </x:c>
      <x:c r="C958" s="1" t="s">
        <x:v>4396</x:v>
      </x:c>
      <x:c r="D958" s="1" t="s">
        <x:v>1888</x:v>
      </x:c>
      <x:c r="E958" s="1" t="s">
        <x:v>1880</x:v>
      </x:c>
      <x:c r="F958" s="1" t="s">
        <x:v>1917</x:v>
      </x:c>
      <x:c r="G958" s="1" t="s">
        <x:v>2167</x:v>
      </x:c>
      <x:c r="H958" s="1" t="s">
        <x:v>1911</x:v>
      </x:c>
      <x:c r="I958" s="1" t="s">
        <x:v>1919</x:v>
      </x:c>
      <x:c r="J958" s="1" t="s">
        <x:v>1902</x:v>
      </x:c>
      <x:c r="K958" s="14" t="n">
        <x:v>43951</x:v>
      </x:c>
      <x:c r="L958" s="1" t="n">
        <x:f aca="0">ROUND((DATE(2026,7,31)-K958)/365.25,2)</x:f>
        <x:v>6.25</x:v>
      </x:c>
      <x:c r="M958" s="14" t="n">
        <x:v>45046</x:v>
      </x:c>
      <x:c r="N958" s="1" t="s">
        <x:v>1884</x:v>
      </x:c>
      <x:c r="O958" s="1" t="n">
        <x:v>365</x:v>
      </x:c>
      <x:c r="P958" s="14" t="n">
        <x:v>46003</x:v>
      </x:c>
      <x:c r="Q958" s="14" t="n">
        <x:v>46368</x:v>
      </x:c>
      <x:c r="R958" s="1" t="n">
        <x:f aca="0">MAX(0,DATE(2026,7,31)-Q958)</x:f>
        <x:v>0</x:v>
      </x:c>
      <x:c r="S958" s="1" t="n">
        <x:v>9</x:v>
      </x:c>
      <x:c r="T958" s="1" t="n">
        <x:v>2029</x:v>
      </x:c>
      <x:c r="U958" s="1" t="s">
        <x:v>1874</x:v>
      </x:c>
      <x:c r="V958" s="15" t="n">
        <x:v>2654.53</x:v>
      </x:c>
      <x:c r="W958" s="15" t="n">
        <x:v>3764.32</x:v>
      </x:c>
      <x:c r="X958" s="1" t="str">
        <x:f aca="0">G958&amp;" | "&amp;D958</x:f>
        <x:v>Apex-B04 | Infusion Pump</x:v>
      </x:c>
      <x:c r="Y958" s="1" t="s">
        <x:v>1875</x:v>
      </x:c>
      <x:c r="Z958" s="11" t="b">
        <x:f aca="0">FALSE()</x:f>
        <x:v>0</x:v>
      </x:c>
    </x:row>
    <x:row r="959" ht="15" hidden="0" customHeight="1">
      <x:c r="A959" s="1" t="s">
        <x:v>1594</x:v>
      </x:c>
      <x:c r="B959" s="1" t="s">
        <x:v>4397</x:v>
      </x:c>
      <x:c r="C959" s="1" t="s">
        <x:v>4398</x:v>
      </x:c>
      <x:c r="D959" s="1" t="s">
        <x:v>1879</x:v>
      </x:c>
      <x:c r="E959" s="1" t="s">
        <x:v>1880</x:v>
      </x:c>
      <x:c r="F959" s="1" t="s">
        <x:v>1899</x:v>
      </x:c>
      <x:c r="G959" s="1" t="s">
        <x:v>1906</x:v>
      </x:c>
      <x:c r="H959" s="1" t="s">
        <x:v>1911</x:v>
      </x:c>
      <x:c r="I959" s="1" t="s">
        <x:v>1994</x:v>
      </x:c>
      <x:c r="J959" s="1" t="s">
        <x:v>1893</x:v>
      </x:c>
      <x:c r="K959" s="14" t="n">
        <x:v>45085</x:v>
      </x:c>
      <x:c r="L959" s="1" t="n">
        <x:f aca="0">ROUND((DATE(2026,7,31)-K959)/365.25,2)</x:f>
        <x:v>3.15</x:v>
      </x:c>
      <x:c r="M959" s="14" t="n">
        <x:v>46180</x:v>
      </x:c>
      <x:c r="N959" s="1" t="s">
        <x:v>1884</x:v>
      </x:c>
      <x:c r="O959" s="1" t="n">
        <x:v>365</x:v>
      </x:c>
      <x:c r="P959" s="14" t="n">
        <x:v>46147</x:v>
      </x:c>
      <x:c r="Q959" s="14" t="n">
        <x:v>46512</x:v>
      </x:c>
      <x:c r="R959" s="1" t="n">
        <x:f aca="0">MAX(0,DATE(2026,7,31)-Q959)</x:f>
        <x:v>0</x:v>
      </x:c>
      <x:c r="S959" s="1" t="n">
        <x:v>8</x:v>
      </x:c>
      <x:c r="T959" s="1" t="n">
        <x:v>2031</x:v>
      </x:c>
      <x:c r="U959" s="1" t="s">
        <x:v>1874</x:v>
      </x:c>
      <x:c r="V959" s="15" t="n">
        <x:v>1692.58</x:v>
      </x:c>
      <x:c r="W959" s="15" t="n">
        <x:v>1692.58</x:v>
      </x:c>
      <x:c r="X959" s="1" t="str">
        <x:f aca="0">G959&amp;" | "&amp;D959</x:f>
        <x:v>MedAxis-B04 | Enteral Feeding Pump</x:v>
      </x:c>
      <x:c r="Y959" s="1" t="s">
        <x:v>1875</x:v>
      </x:c>
      <x:c r="Z959" s="11" t="b">
        <x:f aca="0">FALSE()</x:f>
        <x:v>0</x:v>
      </x:c>
    </x:row>
    <x:row r="960" ht="15" hidden="0" customHeight="1">
      <x:c r="A960" s="1" t="s">
        <x:v>1596</x:v>
      </x:c>
      <x:c r="B960" s="1" t="s">
        <x:v>4399</x:v>
      </x:c>
      <x:c r="C960" s="1" t="s">
        <x:v>4400</x:v>
      </x:c>
      <x:c r="D960" s="1" t="s">
        <x:v>2010</x:v>
      </x:c>
      <x:c r="E960" s="1" t="s">
        <x:v>1928</x:v>
      </x:c>
      <x:c r="F960" s="1" t="s">
        <x:v>1889</x:v>
      </x:c>
      <x:c r="G960" s="1" t="s">
        <x:v>2302</x:v>
      </x:c>
      <x:c r="H960" s="1" t="s">
        <x:v>1891</x:v>
      </x:c>
      <x:c r="I960" s="1" t="s">
        <x:v>1883</x:v>
      </x:c>
      <x:c r="J960" s="1" t="s">
        <x:v>1893</x:v>
      </x:c>
      <x:c r="K960" s="14" t="n">
        <x:v>42027</x:v>
      </x:c>
      <x:c r="L960" s="1" t="n">
        <x:f aca="0">ROUND((DATE(2026,7,31)-K960)/365.25,2)</x:f>
        <x:v>11.52</x:v>
      </x:c>
      <x:c r="M960" s="14" t="n">
        <x:v>43122</x:v>
      </x:c>
      <x:c r="N960" s="1" t="s">
        <x:v>1884</x:v>
      </x:c>
      <x:c r="O960" s="1" t="n">
        <x:v>365</x:v>
      </x:c>
      <x:c r="P960" s="14" t="n">
        <x:v>46057</x:v>
      </x:c>
      <x:c r="Q960" s="14" t="n">
        <x:v>46422</x:v>
      </x:c>
      <x:c r="R960" s="1" t="n">
        <x:f aca="0">MAX(0,DATE(2026,7,31)-Q960)</x:f>
        <x:v>0</x:v>
      </x:c>
      <x:c r="S960" s="1" t="n">
        <x:v>6</x:v>
      </x:c>
      <x:c r="T960" s="1" t="n">
        <x:v>2021</x:v>
      </x:c>
      <x:c r="U960" s="1" t="s">
        <x:v>1874</x:v>
      </x:c>
      <x:c r="V960" s="15" t="n">
        <x:v>2383.03</x:v>
      </x:c>
      <x:c r="W960" s="15" t="n">
        <x:v>2928.67</x:v>
      </x:c>
      <x:c r="X960" s="1" t="str">
        <x:f aca="0">G960&amp;" | "&amp;D960</x:f>
        <x:v>PulseWorks-A01 | Vital Signs Monitor</x:v>
      </x:c>
      <x:c r="Y960" s="1" t="s">
        <x:v>1875</x:v>
      </x:c>
      <x:c r="Z960" s="11" t="b">
        <x:f aca="0">FALSE()</x:f>
        <x:v>0</x:v>
      </x:c>
    </x:row>
    <x:row r="961" ht="15" hidden="0" customHeight="1">
      <x:c r="A961" s="1" t="s">
        <x:v>1598</x:v>
      </x:c>
      <x:c r="B961" s="1" t="s">
        <x:v>4401</x:v>
      </x:c>
      <x:c r="C961" s="1" t="s">
        <x:v>4402</x:v>
      </x:c>
      <x:c r="D961" s="1" t="s">
        <x:v>1888</x:v>
      </x:c>
      <x:c r="E961" s="1" t="s">
        <x:v>1880</x:v>
      </x:c>
      <x:c r="F961" s="1" t="s">
        <x:v>1881</x:v>
      </x:c>
      <x:c r="G961" s="1" t="s">
        <x:v>2437</x:v>
      </x:c>
      <x:c r="H961" s="1" t="s">
        <x:v>1891</x:v>
      </x:c>
      <x:c r="I961" s="1" t="s">
        <x:v>1994</x:v>
      </x:c>
      <x:c r="J961" s="1" t="s">
        <x:v>1902</x:v>
      </x:c>
      <x:c r="K961" s="14" t="n">
        <x:v>43983</x:v>
      </x:c>
      <x:c r="L961" s="1" t="n">
        <x:f aca="0">ROUND((DATE(2026,7,31)-K961)/365.25,2)</x:f>
        <x:v>6.16</x:v>
      </x:c>
      <x:c r="M961" s="14" t="n">
        <x:v>45078</x:v>
      </x:c>
      <x:c r="N961" s="1" t="s">
        <x:v>1884</x:v>
      </x:c>
      <x:c r="O961" s="1" t="n">
        <x:v>180</x:v>
      </x:c>
      <x:c r="P961" s="14" t="n">
        <x:v>46218</x:v>
      </x:c>
      <x:c r="Q961" s="14" t="n">
        <x:v>46398</x:v>
      </x:c>
      <x:c r="R961" s="1" t="n">
        <x:f aca="0">MAX(0,DATE(2026,7,31)-Q961)</x:f>
        <x:v>0</x:v>
      </x:c>
      <x:c r="S961" s="1" t="n">
        <x:v>9</x:v>
      </x:c>
      <x:c r="T961" s="1" t="n">
        <x:v>2029</x:v>
      </x:c>
      <x:c r="U961" s="1" t="s">
        <x:v>1874</x:v>
      </x:c>
      <x:c r="V961" s="15" t="n">
        <x:v>3135.14</x:v>
      </x:c>
      <x:c r="W961" s="15" t="n">
        <x:v>3360.13</x:v>
      </x:c>
      <x:c r="X961" s="1" t="str">
        <x:f aca="0">G961&amp;" | "&amp;D961</x:f>
        <x:v>Helix-A02 | Infusion Pump</x:v>
      </x:c>
      <x:c r="Y961" s="1" t="s">
        <x:v>1875</x:v>
      </x:c>
      <x:c r="Z961" s="11" t="b">
        <x:f aca="0">FALSE()</x:f>
        <x:v>0</x:v>
      </x:c>
    </x:row>
    <x:row r="962" ht="15" hidden="0" customHeight="1">
      <x:c r="A962" s="1" t="s">
        <x:v>4403</x:v>
      </x:c>
      <x:c r="B962" s="1" t="s">
        <x:v>4404</x:v>
      </x:c>
      <x:c r="C962" s="1" t="s">
        <x:v>4405</x:v>
      </x:c>
      <x:c r="D962" s="1" t="s">
        <x:v>1888</x:v>
      </x:c>
      <x:c r="E962" s="1" t="s">
        <x:v>1880</x:v>
      </x:c>
      <x:c r="F962" s="1" t="s">
        <x:v>1889</x:v>
      </x:c>
      <x:c r="G962" s="1" t="s">
        <x:v>1978</x:v>
      </x:c>
      <x:c r="H962" s="1" t="s">
        <x:v>1870</x:v>
      </x:c>
      <x:c r="I962" s="1" t="s">
        <x:v>1968</x:v>
      </x:c>
      <x:c r="J962" s="1" t="s">
        <x:v>1893</x:v>
      </x:c>
      <x:c r="K962" s="14" t="n">
        <x:v>44828</x:v>
      </x:c>
      <x:c r="L962" s="1" t="n">
        <x:f aca="0">ROUND((DATE(2026,7,31)-K962)/365.25,2)</x:f>
        <x:v>3.85</x:v>
      </x:c>
      <x:c r="M962" s="14" t="n">
        <x:v>45923</x:v>
      </x:c>
      <x:c r="N962" s="1" t="s">
        <x:v>1907</x:v>
      </x:c>
      <x:c r="O962" s="1" t="n">
        <x:v>365</x:v>
      </x:c>
      <x:c r="P962" s="14" t="n">
        <x:v>45962</x:v>
      </x:c>
      <x:c r="Q962" s="14" t="n">
        <x:v>46327</x:v>
      </x:c>
      <x:c r="R962" s="1" t="n">
        <x:f aca="0">MAX(0,DATE(2026,7,31)-Q962)</x:f>
        <x:v>0</x:v>
      </x:c>
      <x:c r="S962" s="1" t="n">
        <x:v>9</x:v>
      </x:c>
      <x:c r="T962" s="1" t="n">
        <x:v>2031</x:v>
      </x:c>
      <x:c r="U962" s="1" t="s">
        <x:v>1874</x:v>
      </x:c>
      <x:c r="V962" s="15" t="n">
        <x:v>2938.39</x:v>
      </x:c>
      <x:c r="W962" s="15" t="n">
        <x:v>3180.94</x:v>
      </x:c>
      <x:c r="X962" s="1" t="str">
        <x:f aca="0">G962&amp;" | "&amp;D962</x:f>
        <x:v>PulseWorks-C04 | Infusion Pump</x:v>
      </x:c>
      <x:c r="Y962" s="1" t="s">
        <x:v>1885</x:v>
      </x:c>
      <x:c r="Z962" s="11" t="b">
        <x:f aca="0">FALSE()</x:f>
        <x:v>0</x:v>
      </x:c>
    </x:row>
    <x:row r="963" ht="15" hidden="0" customHeight="1">
      <x:c r="A963" s="1" t="s">
        <x:v>4406</x:v>
      </x:c>
      <x:c r="B963" s="1" t="s">
        <x:v>4407</x:v>
      </x:c>
      <x:c r="C963" s="1" t="s">
        <x:v>4408</x:v>
      </x:c>
      <x:c r="D963" s="1" t="s">
        <x:v>1927</x:v>
      </x:c>
      <x:c r="E963" s="1" t="s">
        <x:v>1928</x:v>
      </x:c>
      <x:c r="F963" s="1" t="s">
        <x:v>1917</x:v>
      </x:c>
      <x:c r="G963" s="1" t="s">
        <x:v>1967</x:v>
      </x:c>
      <x:c r="H963" s="1" t="s">
        <x:v>1870</x:v>
      </x:c>
      <x:c r="I963" s="1" t="s">
        <x:v>1871</x:v>
      </x:c>
      <x:c r="J963" s="1" t="s">
        <x:v>1893</x:v>
      </x:c>
      <x:c r="K963" s="14" t="n">
        <x:v>45197</x:v>
      </x:c>
      <x:c r="L963" s="1" t="n">
        <x:f aca="0">ROUND((DATE(2026,7,31)-K963)/365.25,2)</x:f>
        <x:v>2.84</x:v>
      </x:c>
      <x:c r="M963" s="14" t="n">
        <x:v>46292</x:v>
      </x:c>
      <x:c r="N963" s="1" t="s">
        <x:v>1884</x:v>
      </x:c>
      <x:c r="O963" s="1" t="n">
        <x:v>180</x:v>
      </x:c>
      <x:c r="P963" s="14" t="n">
        <x:v>46056</x:v>
      </x:c>
      <x:c r="Q963" s="14" t="n">
        <x:v>46236</x:v>
      </x:c>
      <x:c r="R963" s="1" t="n">
        <x:f aca="0">MAX(0,DATE(2026,7,31)-Q963)</x:f>
        <x:v>0</x:v>
      </x:c>
      <x:c r="S963" s="1" t="n">
        <x:v>8</x:v>
      </x:c>
      <x:c r="T963" s="1" t="n">
        <x:v>2031</x:v>
      </x:c>
      <x:c r="U963" s="1" t="s">
        <x:v>1874</x:v>
      </x:c>
      <x:c r="V963" s="15" t="n">
        <x:v>9411.17</x:v>
      </x:c>
      <x:c r="W963" s="15" t="n">
        <x:v>10999.81</x:v>
      </x:c>
      <x:c r="X963" s="1" t="str">
        <x:f aca="0">G963&amp;" | "&amp;D963</x:f>
        <x:v>Apex-C04 | Patient Monitor</x:v>
      </x:c>
      <x:c r="Y963" s="1" t="s">
        <x:v>1885</x:v>
      </x:c>
      <x:c r="Z963" s="11" t="b">
        <x:f aca="0">FALSE()</x:f>
        <x:v>0</x:v>
      </x:c>
    </x:row>
    <x:row r="964" ht="15" hidden="0" customHeight="1">
      <x:c r="A964" s="1" t="s">
        <x:v>1795</x:v>
      </x:c>
      <x:c r="B964" s="1" t="s">
        <x:v>4409</x:v>
      </x:c>
      <x:c r="C964" s="1" t="s">
        <x:v>4410</x:v>
      </x:c>
      <x:c r="D964" s="1" t="s">
        <x:v>2010</x:v>
      </x:c>
      <x:c r="E964" s="1" t="s">
        <x:v>1928</x:v>
      </x:c>
      <x:c r="F964" s="1" t="s">
        <x:v>1868</x:v>
      </x:c>
      <x:c r="G964" s="1" t="s">
        <x:v>1869</x:v>
      </x:c>
      <x:c r="H964" s="1" t="s">
        <x:v>1891</x:v>
      </x:c>
      <x:c r="I964" s="1" t="s">
        <x:v>1941</x:v>
      </x:c>
      <x:c r="J964" s="1" t="s">
        <x:v>1872</x:v>
      </x:c>
      <x:c r="K964" s="14" t="n">
        <x:v>45984</x:v>
      </x:c>
      <x:c r="L964" s="1" t="n">
        <x:f aca="0">ROUND((DATE(2026,7,31)-K964)/365.25,2)</x:f>
        <x:v>0.68</x:v>
      </x:c>
      <x:c r="M964" s="14" t="n">
        <x:v>47079</x:v>
      </x:c>
      <x:c r="N964" s="1" t="s">
        <x:v>1884</x:v>
      </x:c>
      <x:c r="O964" s="1" t="n">
        <x:v>180</x:v>
      </x:c>
      <x:c r="P964" s="14" t="n">
        <x:v>46072</x:v>
      </x:c>
      <x:c r="Q964" s="14" t="n">
        <x:v>46252</x:v>
      </x:c>
      <x:c r="R964" s="1" t="n">
        <x:f aca="0">MAX(0,DATE(2026,7,31)-Q964)</x:f>
        <x:v>0</x:v>
      </x:c>
      <x:c r="S964" s="1" t="n">
        <x:v>7</x:v>
      </x:c>
      <x:c r="T964" s="1" t="n">
        <x:v>2032</x:v>
      </x:c>
      <x:c r="U964" s="1" t="s">
        <x:v>1874</x:v>
      </x:c>
      <x:c r="V964" s="15" t="n">
        <x:v>2183.81</x:v>
      </x:c>
      <x:c r="W964" s="15" t="n">
        <x:v>2282.37</x:v>
      </x:c>
      <x:c r="X964" s="1" t="str">
        <x:f aca="0">G964&amp;" | "&amp;D964</x:f>
        <x:v>NovaCare-B02 | Vital Signs Monitor</x:v>
      </x:c>
      <x:c r="Y964" s="1" t="s">
        <x:v>2323</x:v>
      </x:c>
      <x:c r="Z964" s="11" t="b">
        <x:f aca="0">FALSE()</x:f>
        <x:v>0</x:v>
      </x:c>
    </x:row>
    <x:row r="965" ht="15" hidden="0" customHeight="1">
      <x:c r="A965" s="1" t="s">
        <x:v>1599</x:v>
      </x:c>
      <x:c r="B965" s="1" t="s">
        <x:v>4411</x:v>
      </x:c>
      <x:c r="C965" s="1" t="s">
        <x:v>4412</x:v>
      </x:c>
      <x:c r="D965" s="1" t="s">
        <x:v>1989</x:v>
      </x:c>
      <x:c r="E965" s="1" t="s">
        <x:v>1968</x:v>
      </x:c>
      <x:c r="F965" s="1" t="s">
        <x:v>1963</x:v>
      </x:c>
      <x:c r="G965" s="1" t="s">
        <x:v>2007</x:v>
      </x:c>
      <x:c r="H965" s="1" t="s">
        <x:v>1891</x:v>
      </x:c>
      <x:c r="I965" s="1" t="s">
        <x:v>1968</x:v>
      </x:c>
      <x:c r="J965" s="1" t="s">
        <x:v>1893</x:v>
      </x:c>
      <x:c r="K965" s="14" t="n">
        <x:v>44384</x:v>
      </x:c>
      <x:c r="L965" s="1" t="n">
        <x:f aca="0">ROUND((DATE(2026,7,31)-K965)/365.25,2)</x:f>
        <x:v>5.07</x:v>
      </x:c>
      <x:c r="M965" s="14" t="n">
        <x:v>45479</x:v>
      </x:c>
      <x:c r="N965" s="1" t="s">
        <x:v>1884</x:v>
      </x:c>
      <x:c r="O965" s="1" t="n">
        <x:v>365</x:v>
      </x:c>
      <x:c r="P965" s="14" t="n">
        <x:v>46094</x:v>
      </x:c>
      <x:c r="Q965" s="14" t="n">
        <x:v>46459</x:v>
      </x:c>
      <x:c r="R965" s="1" t="n">
        <x:f aca="0">MAX(0,DATE(2026,7,31)-Q965)</x:f>
        <x:v>0</x:v>
      </x:c>
      <x:c r="S965" s="1" t="n">
        <x:v>8</x:v>
      </x:c>
      <x:c r="T965" s="1" t="n">
        <x:v>2029</x:v>
      </x:c>
      <x:c r="U965" s="1" t="s">
        <x:v>1874</x:v>
      </x:c>
      <x:c r="V965" s="15" t="n">
        <x:v>7169.63</x:v>
      </x:c>
      <x:c r="W965" s="15" t="n">
        <x:v>7319.75</x:v>
      </x:c>
      <x:c r="X965" s="1" t="str">
        <x:f aca="0">G965&amp;" | "&amp;D965</x:f>
        <x:v>ClinTech-C04 | ECG Machine</x:v>
      </x:c>
      <x:c r="Y965" s="1" t="s">
        <x:v>1875</x:v>
      </x:c>
      <x:c r="Z965" s="11" t="b">
        <x:f aca="0">FALSE()</x:f>
        <x:v>0</x:v>
      </x:c>
    </x:row>
    <x:row r="966" ht="15" hidden="0" customHeight="1">
      <x:c r="A966" s="1" t="s">
        <x:v>4413</x:v>
      </x:c>
      <x:c r="B966" s="1" t="s">
        <x:v>4414</x:v>
      </x:c>
      <x:c r="C966" s="1" t="s">
        <x:v>4415</x:v>
      </x:c>
      <x:c r="D966" s="1" t="s">
        <x:v>2010</x:v>
      </x:c>
      <x:c r="E966" s="1" t="s">
        <x:v>1928</x:v>
      </x:c>
      <x:c r="F966" s="1" t="s">
        <x:v>1963</x:v>
      </x:c>
      <x:c r="G966" s="1" t="s">
        <x:v>2033</x:v>
      </x:c>
      <x:c r="H966" s="1" t="s">
        <x:v>1870</x:v>
      </x:c>
      <x:c r="I966" s="1" t="s">
        <x:v>1892</x:v>
      </x:c>
      <x:c r="J966" s="1" t="s">
        <x:v>1872</x:v>
      </x:c>
      <x:c r="K966" s="14" t="n">
        <x:v>42860</x:v>
      </x:c>
      <x:c r="L966" s="1" t="n">
        <x:f aca="0">ROUND((DATE(2026,7,31)-K966)/365.25,2)</x:f>
        <x:v>9.24</x:v>
      </x:c>
      <x:c r="M966" s="14" t="n">
        <x:v>43955</x:v>
      </x:c>
      <x:c r="N966" s="1" t="s">
        <x:v>1907</x:v>
      </x:c>
      <x:c r="O966" s="1" t="n">
        <x:v>365</x:v>
      </x:c>
      <x:c r="P966" s="14" t="n">
        <x:v>46190</x:v>
      </x:c>
      <x:c r="Q966" s="14" t="n">
        <x:v>46555</x:v>
      </x:c>
      <x:c r="R966" s="1" t="n">
        <x:f aca="0">MAX(0,DATE(2026,7,31)-Q966)</x:f>
        <x:v>0</x:v>
      </x:c>
      <x:c r="S966" s="1" t="n">
        <x:v>7</x:v>
      </x:c>
      <x:c r="T966" s="1" t="n">
        <x:v>2024</x:v>
      </x:c>
      <x:c r="U966" s="1" t="s">
        <x:v>1874</x:v>
      </x:c>
      <x:c r="V966" s="15" t="n">
        <x:v>2520.05</x:v>
      </x:c>
      <x:c r="W966" s="15" t="n">
        <x:v>2772.44</x:v>
      </x:c>
      <x:c r="X966" s="1" t="str">
        <x:f aca="0">G966&amp;" | "&amp;D966</x:f>
        <x:v>ClinTech-B01 | Vital Signs Monitor</x:v>
      </x:c>
      <x:c r="Y966" s="1" t="s">
        <x:v>1885</x:v>
      </x:c>
      <x:c r="Z966" s="11" t="b">
        <x:f aca="0">FALSE()</x:f>
        <x:v>0</x:v>
      </x:c>
    </x:row>
    <x:row r="967" ht="15" hidden="0" customHeight="1">
      <x:c r="A967" s="1" t="s">
        <x:v>4416</x:v>
      </x:c>
      <x:c r="B967" s="1" t="s">
        <x:v>4417</x:v>
      </x:c>
      <x:c r="C967" s="1" t="s">
        <x:v>4418</x:v>
      </x:c>
      <x:c r="D967" s="1" t="s">
        <x:v>1933</x:v>
      </x:c>
      <x:c r="E967" s="1" t="s">
        <x:v>1934</x:v>
      </x:c>
      <x:c r="F967" s="1" t="s">
        <x:v>1881</x:v>
      </x:c>
      <x:c r="G967" s="1" t="s">
        <x:v>1882</x:v>
      </x:c>
      <x:c r="H967" s="1" t="s">
        <x:v>1870</x:v>
      </x:c>
      <x:c r="I967" s="1" t="s">
        <x:v>1983</x:v>
      </x:c>
      <x:c r="J967" s="1" t="s">
        <x:v>1893</x:v>
      </x:c>
      <x:c r="K967" s="14" t="n">
        <x:v>45120</x:v>
      </x:c>
      <x:c r="L967" s="1" t="n">
        <x:f aca="0">ROUND((DATE(2026,7,31)-K967)/365.25,2)</x:f>
        <x:v>3.05</x:v>
      </x:c>
      <x:c r="M967" s="14" t="n">
        <x:v>46215</x:v>
      </x:c>
      <x:c r="N967" s="1" t="s">
        <x:v>1884</x:v>
      </x:c>
      <x:c r="O967" s="1" t="n">
        <x:v>180</x:v>
      </x:c>
      <x:c r="P967" s="14" t="n">
        <x:v>46105</x:v>
      </x:c>
      <x:c r="Q967" s="14" t="n">
        <x:v>46285</x:v>
      </x:c>
      <x:c r="R967" s="1" t="n">
        <x:f aca="0">MAX(0,DATE(2026,7,31)-Q967)</x:f>
        <x:v>0</x:v>
      </x:c>
      <x:c r="S967" s="1" t="n">
        <x:v>8</x:v>
      </x:c>
      <x:c r="T967" s="1" t="n">
        <x:v>2031</x:v>
      </x:c>
      <x:c r="U967" s="1" t="s">
        <x:v>1874</x:v>
      </x:c>
      <x:c r="V967" s="15" t="n">
        <x:v>1860.19</x:v>
      </x:c>
      <x:c r="W967" s="15" t="n">
        <x:v>2259.11</x:v>
      </x:c>
      <x:c r="X967" s="1" t="str">
        <x:f aca="0">G967&amp;" | "&amp;D967</x:f>
        <x:v>Helix-C03 | Suction Pump</x:v>
      </x:c>
      <x:c r="Y967" s="1" t="s">
        <x:v>1885</x:v>
      </x:c>
      <x:c r="Z967" s="11" t="b">
        <x:f aca="0">FALSE()</x:f>
        <x:v>0</x:v>
      </x:c>
    </x:row>
    <x:row r="968" ht="15" hidden="0" customHeight="1">
      <x:c r="A968" s="1" t="s">
        <x:v>1600</x:v>
      </x:c>
      <x:c r="B968" s="1" t="s">
        <x:v>4419</x:v>
      </x:c>
      <x:c r="C968" s="1" t="s">
        <x:v>4420</x:v>
      </x:c>
      <x:c r="D968" s="1" t="s">
        <x:v>1915</x:v>
      </x:c>
      <x:c r="E968" s="1" t="s">
        <x:v>1916</x:v>
      </x:c>
      <x:c r="F968" s="1" t="s">
        <x:v>1889</x:v>
      </x:c>
      <x:c r="G968" s="1" t="s">
        <x:v>2302</x:v>
      </x:c>
      <x:c r="H968" s="1" t="s">
        <x:v>1911</x:v>
      </x:c>
      <x:c r="I968" s="1" t="s">
        <x:v>1941</x:v>
      </x:c>
      <x:c r="J968" s="1" t="s">
        <x:v>1902</x:v>
      </x:c>
      <x:c r="K968" s="14" t="n">
        <x:v>44213</x:v>
      </x:c>
      <x:c r="L968" s="1" t="n">
        <x:f aca="0">ROUND((DATE(2026,7,31)-K968)/365.25,2)</x:f>
        <x:v>5.53</x:v>
      </x:c>
      <x:c r="M968" s="14" t="n">
        <x:v>45308</x:v>
      </x:c>
      <x:c r="N968" s="1" t="s">
        <x:v>1884</x:v>
      </x:c>
      <x:c r="O968" s="1" t="n">
        <x:v>180</x:v>
      </x:c>
      <x:c r="P968" s="14" t="n">
        <x:v>46059</x:v>
      </x:c>
      <x:c r="Q968" s="14" t="n">
        <x:v>46239</x:v>
      </x:c>
      <x:c r="R968" s="1" t="n">
        <x:f aca="0">MAX(0,DATE(2026,7,31)-Q968)</x:f>
        <x:v>0</x:v>
      </x:c>
      <x:c r="S968" s="1" t="n">
        <x:v>10</x:v>
      </x:c>
      <x:c r="T968" s="1" t="n">
        <x:v>2031</x:v>
      </x:c>
      <x:c r="U968" s="1" t="s">
        <x:v>1874</x:v>
      </x:c>
      <x:c r="V968" s="15" t="n">
        <x:v>29974.84</x:v>
      </x:c>
      <x:c r="W968" s="15" t="n">
        <x:v>29974.84</x:v>
      </x:c>
      <x:c r="X968" s="1" t="str">
        <x:f aca="0">G968&amp;" | "&amp;D968</x:f>
        <x:v>PulseWorks-A01 | Ventilator</x:v>
      </x:c>
      <x:c r="Y968" s="1" t="s">
        <x:v>1875</x:v>
      </x:c>
      <x:c r="Z968" s="11" t="b">
        <x:f aca="0">FALSE()</x:f>
        <x:v>0</x:v>
      </x:c>
    </x:row>
    <x:row r="969" ht="15" hidden="0" customHeight="1">
      <x:c r="A969" s="1" t="s">
        <x:v>1602</x:v>
      </x:c>
      <x:c r="B969" s="1" t="s">
        <x:v>4421</x:v>
      </x:c>
      <x:c r="C969" s="1" t="s">
        <x:v>4422</x:v>
      </x:c>
      <x:c r="D969" s="1" t="s">
        <x:v>2010</x:v>
      </x:c>
      <x:c r="E969" s="1" t="s">
        <x:v>1928</x:v>
      </x:c>
      <x:c r="F969" s="1" t="s">
        <x:v>1899</x:v>
      </x:c>
      <x:c r="G969" s="1" t="s">
        <x:v>2100</x:v>
      </x:c>
      <x:c r="H969" s="1" t="s">
        <x:v>1891</x:v>
      </x:c>
      <x:c r="I969" s="1" t="s">
        <x:v>1892</x:v>
      </x:c>
      <x:c r="J969" s="1" t="s">
        <x:v>1872</x:v>
      </x:c>
      <x:c r="K969" s="14" t="n">
        <x:v>45356</x:v>
      </x:c>
      <x:c r="L969" s="1" t="n">
        <x:f aca="0">ROUND((DATE(2026,7,31)-K969)/365.25,2)</x:f>
        <x:v>2.4</x:v>
      </x:c>
      <x:c r="M969" s="14" t="n">
        <x:v>46451</x:v>
      </x:c>
      <x:c r="N969" s="1" t="s">
        <x:v>1884</x:v>
      </x:c>
      <x:c r="O969" s="1" t="n">
        <x:v>180</x:v>
      </x:c>
      <x:c r="P969" s="14" t="n">
        <x:v>45991</x:v>
      </x:c>
      <x:c r="Q969" s="14" t="n">
        <x:v>46171</x:v>
      </x:c>
      <x:c r="R969" s="1" t="n">
        <x:f aca="0">MAX(0,DATE(2026,7,31)-Q969)</x:f>
        <x:v>63</x:v>
      </x:c>
      <x:c r="S969" s="1" t="n">
        <x:v>7</x:v>
      </x:c>
      <x:c r="T969" s="1" t="n">
        <x:v>2031</x:v>
      </x:c>
      <x:c r="U969" s="1" t="s">
        <x:v>1874</x:v>
      </x:c>
      <x:c r="V969" s="15" t="n">
        <x:v>2075.39</x:v>
      </x:c>
      <x:c r="W969" s="15" t="n">
        <x:v>2502.67</x:v>
      </x:c>
      <x:c r="X969" s="1" t="str">
        <x:f aca="0">G969&amp;" | "&amp;D969</x:f>
        <x:v>MedAxis-C04 | Vital Signs Monitor</x:v>
      </x:c>
      <x:c r="Y969" s="1" t="s">
        <x:v>1875</x:v>
      </x:c>
      <x:c r="Z969" s="11" t="b">
        <x:f aca="0">FALSE()</x:f>
        <x:v>0</x:v>
      </x:c>
    </x:row>
    <x:row r="970" ht="15" hidden="0" customHeight="1">
      <x:c r="A970" s="1" t="s">
        <x:v>1603</x:v>
      </x:c>
      <x:c r="B970" s="1" t="s">
        <x:v>4423</x:v>
      </x:c>
      <x:c r="C970" s="1" t="s">
        <x:v>4424</x:v>
      </x:c>
      <x:c r="D970" s="1" t="s">
        <x:v>1879</x:v>
      </x:c>
      <x:c r="E970" s="1" t="s">
        <x:v>1880</x:v>
      </x:c>
      <x:c r="F970" s="1" t="s">
        <x:v>1889</x:v>
      </x:c>
      <x:c r="G970" s="1" t="s">
        <x:v>2250</x:v>
      </x:c>
      <x:c r="H970" s="1" t="s">
        <x:v>1911</x:v>
      </x:c>
      <x:c r="I970" s="1" t="s">
        <x:v>1919</x:v>
      </x:c>
      <x:c r="J970" s="1" t="s">
        <x:v>1893</x:v>
      </x:c>
      <x:c r="K970" s="14" t="n">
        <x:v>44511</x:v>
      </x:c>
      <x:c r="L970" s="1" t="n">
        <x:f aca="0">ROUND((DATE(2026,7,31)-K970)/365.25,2)</x:f>
        <x:v>4.72</x:v>
      </x:c>
      <x:c r="M970" s="14" t="n">
        <x:v>45606</x:v>
      </x:c>
      <x:c r="N970" s="1" t="s">
        <x:v>1873</x:v>
      </x:c>
      <x:c r="O970" s="1" t="n">
        <x:v>365</x:v>
      </x:c>
      <x:c r="P970" s="14" t="n">
        <x:v>46142</x:v>
      </x:c>
      <x:c r="Q970" s="14" t="n">
        <x:v>46507</x:v>
      </x:c>
      <x:c r="R970" s="1" t="n">
        <x:f aca="0">MAX(0,DATE(2026,7,31)-Q970)</x:f>
        <x:v>0</x:v>
      </x:c>
      <x:c r="S970" s="1" t="n">
        <x:v>7</x:v>
      </x:c>
      <x:c r="T970" s="1" t="n">
        <x:v>2028</x:v>
      </x:c>
      <x:c r="U970" s="1" t="s">
        <x:v>1874</x:v>
      </x:c>
      <x:c r="V970" s="15" t="n">
        <x:v>1304.32</x:v>
      </x:c>
      <x:c r="W970" s="15" t="n">
        <x:v>1880.94</x:v>
      </x:c>
      <x:c r="X970" s="1" t="str">
        <x:f aca="0">G970&amp;" | "&amp;D970</x:f>
        <x:v>PulseWorks-C02 | Enteral Feeding Pump</x:v>
      </x:c>
      <x:c r="Y970" s="1" t="s">
        <x:v>1875</x:v>
      </x:c>
      <x:c r="Z970" s="11" t="b">
        <x:f aca="0">FALSE()</x:f>
        <x:v>0</x:v>
      </x:c>
    </x:row>
    <x:row r="971" ht="15" hidden="0" customHeight="1">
      <x:c r="A971" s="1" t="s">
        <x:v>4425</x:v>
      </x:c>
      <x:c r="B971" s="1" t="s">
        <x:v>4426</x:v>
      </x:c>
      <x:c r="C971" s="1" t="s">
        <x:v>4427</x:v>
      </x:c>
      <x:c r="D971" s="1" t="s">
        <x:v>1997</x:v>
      </x:c>
      <x:c r="E971" s="1" t="s">
        <x:v>1916</x:v>
      </x:c>
      <x:c r="F971" s="1" t="s">
        <x:v>1881</x:v>
      </x:c>
      <x:c r="G971" s="1" t="s">
        <x:v>2025</x:v>
      </x:c>
      <x:c r="H971" s="1" t="s">
        <x:v>1870</x:v>
      </x:c>
      <x:c r="I971" s="1" t="s">
        <x:v>1901</x:v>
      </x:c>
      <x:c r="J971" s="1" t="s">
        <x:v>1902</x:v>
      </x:c>
      <x:c r="K971" s="14" t="n">
        <x:v>42520</x:v>
      </x:c>
      <x:c r="L971" s="1" t="n">
        <x:f aca="0">ROUND((DATE(2026,7,31)-K971)/365.25,2)</x:f>
        <x:v>10.17</x:v>
      </x:c>
      <x:c r="M971" s="14" t="n">
        <x:v>43615</x:v>
      </x:c>
      <x:c r="N971" s="1" t="s">
        <x:v>1884</x:v>
      </x:c>
      <x:c r="O971" s="1" t="n">
        <x:v>365</x:v>
      </x:c>
      <x:c r="P971" s="14" t="n">
        <x:v>45959</x:v>
      </x:c>
      <x:c r="Q971" s="14" t="n">
        <x:v>46324</x:v>
      </x:c>
      <x:c r="R971" s="1" t="n">
        <x:f aca="0">MAX(0,DATE(2026,7,31)-Q971)</x:f>
        <x:v>0</x:v>
      </x:c>
      <x:c r="S971" s="1" t="n">
        <x:v>12</x:v>
      </x:c>
      <x:c r="T971" s="1" t="n">
        <x:v>2028</x:v>
      </x:c>
      <x:c r="U971" s="1" t="s">
        <x:v>1874</x:v>
      </x:c>
      <x:c r="V971" s="15" t="n">
        <x:v>50287.72</x:v>
      </x:c>
      <x:c r="W971" s="15" t="n">
        <x:v>50287.72</x:v>
      </x:c>
      <x:c r="X971" s="1" t="str">
        <x:f aca="0">G971&amp;" | "&amp;D971</x:f>
        <x:v>Helix-A03 | Anaesthetic Machine</x:v>
      </x:c>
      <x:c r="Y971" s="1" t="s">
        <x:v>1885</x:v>
      </x:c>
      <x:c r="Z971" s="11" t="b">
        <x:f aca="0">FALSE()</x:f>
        <x:v>0</x:v>
      </x:c>
    </x:row>
    <x:row r="972" ht="15" hidden="0" customHeight="1">
      <x:c r="A972" s="1" t="s">
        <x:v>4428</x:v>
      </x:c>
      <x:c r="B972" s="1" t="s">
        <x:v>4429</x:v>
      </x:c>
      <x:c r="C972" s="1" t="s">
        <x:v>4430</x:v>
      </x:c>
      <x:c r="D972" s="1" t="s">
        <x:v>1945</x:v>
      </x:c>
      <x:c r="E972" s="1" t="s">
        <x:v>1880</x:v>
      </x:c>
      <x:c r="F972" s="1" t="s">
        <x:v>1917</x:v>
      </x:c>
      <x:c r="G972" s="1" t="s">
        <x:v>1918</x:v>
      </x:c>
      <x:c r="H972" s="1" t="s">
        <x:v>1870</x:v>
      </x:c>
      <x:c r="I972" s="1" t="s">
        <x:v>1923</x:v>
      </x:c>
      <x:c r="J972" s="1" t="s">
        <x:v>1893</x:v>
      </x:c>
      <x:c r="K972" s="14" t="n">
        <x:v>44638</x:v>
      </x:c>
      <x:c r="L972" s="1" t="n">
        <x:f aca="0">ROUND((DATE(2026,7,31)-K972)/365.25,2)</x:f>
        <x:v>4.37</x:v>
      </x:c>
      <x:c r="M972" s="14" t="n">
        <x:v>45733</x:v>
      </x:c>
      <x:c r="N972" s="1" t="s">
        <x:v>1884</x:v>
      </x:c>
      <x:c r="O972" s="1" t="n">
        <x:v>365</x:v>
      </x:c>
      <x:c r="P972" s="14" t="n">
        <x:v>46035</x:v>
      </x:c>
      <x:c r="Q972" s="14" t="n">
        <x:v>46400</x:v>
      </x:c>
      <x:c r="R972" s="1" t="n">
        <x:f aca="0">MAX(0,DATE(2026,7,31)-Q972)</x:f>
        <x:v>0</x:v>
      </x:c>
      <x:c r="S972" s="1" t="n">
        <x:v>10</x:v>
      </x:c>
      <x:c r="T972" s="1" t="n">
        <x:v>2032</x:v>
      </x:c>
      <x:c r="U972" s="1" t="s">
        <x:v>1874</x:v>
      </x:c>
      <x:c r="V972" s="15" t="n">
        <x:v>2528.14</x:v>
      </x:c>
      <x:c r="W972" s="15" t="n">
        <x:v>2555.34</x:v>
      </x:c>
      <x:c r="X972" s="1" t="str">
        <x:f aca="0">G972&amp;" | "&amp;D972</x:f>
        <x:v>Apex-A01 | Syringe Pump</x:v>
      </x:c>
      <x:c r="Y972" s="1" t="s">
        <x:v>1885</x:v>
      </x:c>
      <x:c r="Z972" s="11" t="b">
        <x:f aca="0">FALSE()</x:f>
        <x:v>0</x:v>
      </x:c>
    </x:row>
    <x:row r="973" ht="15" hidden="0" customHeight="1">
      <x:c r="A973" s="1" t="s">
        <x:v>1604</x:v>
      </x:c>
      <x:c r="B973" s="1" t="s">
        <x:v>4431</x:v>
      </x:c>
      <x:c r="C973" s="1" t="s">
        <x:v>4432</x:v>
      </x:c>
      <x:c r="D973" s="1" t="s">
        <x:v>2010</x:v>
      </x:c>
      <x:c r="E973" s="1" t="s">
        <x:v>1928</x:v>
      </x:c>
      <x:c r="F973" s="1" t="s">
        <x:v>1917</x:v>
      </x:c>
      <x:c r="G973" s="1" t="s">
        <x:v>1922</x:v>
      </x:c>
      <x:c r="H973" s="1" t="s">
        <x:v>1870</x:v>
      </x:c>
      <x:c r="I973" s="1" t="s">
        <x:v>1883</x:v>
      </x:c>
      <x:c r="J973" s="1" t="s">
        <x:v>1893</x:v>
      </x:c>
      <x:c r="K973" s="14" t="n">
        <x:v>43264</x:v>
      </x:c>
      <x:c r="L973" s="1" t="n">
        <x:f aca="0">ROUND((DATE(2026,7,31)-K973)/365.25,2)</x:f>
        <x:v>8.13</x:v>
      </x:c>
      <x:c r="M973" s="14" t="n">
        <x:v>44359</x:v>
      </x:c>
      <x:c r="N973" s="1" t="s">
        <x:v>1884</x:v>
      </x:c>
      <x:c r="O973" s="1" t="n">
        <x:v>365</x:v>
      </x:c>
      <x:c r="P973" s="14" t="n">
        <x:v>46136</x:v>
      </x:c>
      <x:c r="Q973" s="14" t="n">
        <x:v>46501</x:v>
      </x:c>
      <x:c r="R973" s="1" t="n">
        <x:f aca="0">MAX(0,DATE(2026,7,31)-Q973)</x:f>
        <x:v>0</x:v>
      </x:c>
      <x:c r="S973" s="1" t="n">
        <x:v>7</x:v>
      </x:c>
      <x:c r="T973" s="1" t="n">
        <x:v>2025</x:v>
      </x:c>
      <x:c r="U973" s="1" t="s">
        <x:v>1874</x:v>
      </x:c>
      <x:c r="V973" s="15" t="n">
        <x:v>2147.34</x:v>
      </x:c>
      <x:c r="W973" s="15" t="n">
        <x:v>2916.12</x:v>
      </x:c>
      <x:c r="X973" s="1" t="str">
        <x:f aca="0">G973&amp;" | "&amp;D973</x:f>
        <x:v>Apex-B02 | Vital Signs Monitor</x:v>
      </x:c>
      <x:c r="Y973" s="1" t="s">
        <x:v>1875</x:v>
      </x:c>
      <x:c r="Z973" s="11" t="b">
        <x:f aca="0">FALSE()</x:f>
        <x:v>0</x:v>
      </x:c>
    </x:row>
    <x:row r="974" ht="15" hidden="0" customHeight="1">
      <x:c r="A974" s="1" t="s">
        <x:v>4433</x:v>
      </x:c>
      <x:c r="B974" s="1" t="s">
        <x:v>4434</x:v>
      </x:c>
      <x:c r="C974" s="1" t="s">
        <x:v>4435</x:v>
      </x:c>
      <x:c r="D974" s="1" t="s">
        <x:v>1866</x:v>
      </x:c>
      <x:c r="E974" s="1" t="s">
        <x:v>1867</x:v>
      </x:c>
      <x:c r="F974" s="1" t="s">
        <x:v>1889</x:v>
      </x:c>
      <x:c r="G974" s="1" t="s">
        <x:v>1998</x:v>
      </x:c>
      <x:c r="H974" s="1" t="s">
        <x:v>1870</x:v>
      </x:c>
      <x:c r="I974" s="1" t="s">
        <x:v>1994</x:v>
      </x:c>
      <x:c r="J974" s="1" t="s">
        <x:v>1872</x:v>
      </x:c>
      <x:c r="K974" s="14" t="n">
        <x:v>45177</x:v>
      </x:c>
      <x:c r="L974" s="1" t="n">
        <x:f aca="0">ROUND((DATE(2026,7,31)-K974)/365.25,2)</x:f>
        <x:v>2.89</x:v>
      </x:c>
      <x:c r="M974" s="14" t="n">
        <x:v>46272</x:v>
      </x:c>
      <x:c r="N974" s="1" t="s">
        <x:v>1884</x:v>
      </x:c>
      <x:c r="O974" s="1" t="n">
        <x:v>180</x:v>
      </x:c>
      <x:c r="P974" s="14" t="n">
        <x:v>45946</x:v>
      </x:c>
      <x:c r="Q974" s="14" t="n">
        <x:v>46126</x:v>
      </x:c>
      <x:c r="R974" s="1" t="n">
        <x:f aca="0">MAX(0,DATE(2026,7,31)-Q974)</x:f>
        <x:v>108</x:v>
      </x:c>
      <x:c r="S974" s="1" t="n">
        <x:v>10</x:v>
      </x:c>
      <x:c r="T974" s="1" t="n">
        <x:v>2033</x:v>
      </x:c>
      <x:c r="U974" s="1" t="s">
        <x:v>1874</x:v>
      </x:c>
      <x:c r="V974" s="15" t="n">
        <x:v>46173.65</x:v>
      </x:c>
      <x:c r="W974" s="15" t="n">
        <x:v>58468.45</x:v>
      </x:c>
      <x:c r="X974" s="1" t="str">
        <x:f aca="0">G974&amp;" | "&amp;D974</x:f>
        <x:v>PulseWorks-A03 | Ultrasound</x:v>
      </x:c>
      <x:c r="Y974" s="1" t="s">
        <x:v>1885</x:v>
      </x:c>
      <x:c r="Z974" s="11" t="b">
        <x:f aca="0">FALSE()</x:f>
        <x:v>0</x:v>
      </x:c>
    </x:row>
    <x:row r="975" ht="15" hidden="0" customHeight="1">
      <x:c r="A975" s="1" t="s">
        <x:v>1605</x:v>
      </x:c>
      <x:c r="B975" s="1" t="s">
        <x:v>4436</x:v>
      </x:c>
      <x:c r="C975" s="1" t="s">
        <x:v>4437</x:v>
      </x:c>
      <x:c r="D975" s="1" t="s">
        <x:v>1888</x:v>
      </x:c>
      <x:c r="E975" s="1" t="s">
        <x:v>1880</x:v>
      </x:c>
      <x:c r="F975" s="1" t="s">
        <x:v>1963</x:v>
      </x:c>
      <x:c r="G975" s="1" t="s">
        <x:v>2103</x:v>
      </x:c>
      <x:c r="H975" s="1" t="s">
        <x:v>1911</x:v>
      </x:c>
      <x:c r="I975" s="1" t="s">
        <x:v>1883</x:v>
      </x:c>
      <x:c r="J975" s="1" t="s">
        <x:v>1902</x:v>
      </x:c>
      <x:c r="K975" s="14" t="n">
        <x:v>44254</x:v>
      </x:c>
      <x:c r="L975" s="1" t="n">
        <x:f aca="0">ROUND((DATE(2026,7,31)-K975)/365.25,2)</x:f>
        <x:v>5.42</x:v>
      </x:c>
      <x:c r="M975" s="14" t="n">
        <x:v>45349</x:v>
      </x:c>
      <x:c r="N975" s="1" t="s">
        <x:v>1907</x:v>
      </x:c>
      <x:c r="O975" s="1" t="n">
        <x:v>365</x:v>
      </x:c>
      <x:c r="P975" s="14" t="n">
        <x:v>46111</x:v>
      </x:c>
      <x:c r="Q975" s="14" t="n">
        <x:v>46476</x:v>
      </x:c>
      <x:c r="R975" s="1" t="n">
        <x:f aca="0">MAX(0,DATE(2026,7,31)-Q975)</x:f>
        <x:v>0</x:v>
      </x:c>
      <x:c r="S975" s="1" t="n">
        <x:v>8</x:v>
      </x:c>
      <x:c r="T975" s="1" t="n">
        <x:v>2029</x:v>
      </x:c>
      <x:c r="U975" s="1" t="s">
        <x:v>1874</x:v>
      </x:c>
      <x:c r="V975" s="15" t="n">
        <x:v>3367.28</x:v>
      </x:c>
      <x:c r="W975" s="15" t="n">
        <x:v>3491.09</x:v>
      </x:c>
      <x:c r="X975" s="1" t="str">
        <x:f aca="0">G975&amp;" | "&amp;D975</x:f>
        <x:v>ClinTech-A03 | Infusion Pump</x:v>
      </x:c>
      <x:c r="Y975" s="1" t="s">
        <x:v>1875</x:v>
      </x:c>
      <x:c r="Z975" s="11" t="b">
        <x:f aca="0">FALSE()</x:f>
        <x:v>0</x:v>
      </x:c>
    </x:row>
    <x:row r="976" ht="15" hidden="0" customHeight="1">
      <x:c r="A976" s="1" t="s">
        <x:v>4438</x:v>
      </x:c>
      <x:c r="B976" s="1" t="s">
        <x:v>4439</x:v>
      </x:c>
      <x:c r="C976" s="1" t="s">
        <x:v>4440</x:v>
      </x:c>
      <x:c r="D976" s="1" t="s">
        <x:v>1997</x:v>
      </x:c>
      <x:c r="E976" s="1" t="s">
        <x:v>1916</x:v>
      </x:c>
      <x:c r="F976" s="1" t="s">
        <x:v>1889</x:v>
      </x:c>
      <x:c r="G976" s="1" t="s">
        <x:v>2162</x:v>
      </x:c>
      <x:c r="H976" s="1" t="s">
        <x:v>1891</x:v>
      </x:c>
      <x:c r="I976" s="1" t="s">
        <x:v>1983</x:v>
      </x:c>
      <x:c r="J976" s="1" t="s">
        <x:v>1902</x:v>
      </x:c>
      <x:c r="K976" s="14" t="n">
        <x:v>42783</x:v>
      </x:c>
      <x:c r="L976" s="1" t="n">
        <x:f aca="0">ROUND((DATE(2026,7,31)-K976)/365.25,2)</x:f>
        <x:v>9.45</x:v>
      </x:c>
      <x:c r="M976" s="14" t="n">
        <x:v>43878</x:v>
      </x:c>
      <x:c r="N976" s="1" t="s">
        <x:v>1907</x:v>
      </x:c>
      <x:c r="O976" s="1" t="n">
        <x:v>180</x:v>
      </x:c>
      <x:c r="P976" s="14" t="n">
        <x:v>46182</x:v>
      </x:c>
      <x:c r="Q976" s="14" t="n">
        <x:v>46362</x:v>
      </x:c>
      <x:c r="R976" s="1" t="n">
        <x:f aca="0">MAX(0,DATE(2026,7,31)-Q976)</x:f>
        <x:v>0</x:v>
      </x:c>
      <x:c r="S976" s="1" t="n">
        <x:v>11</x:v>
      </x:c>
      <x:c r="T976" s="1" t="n">
        <x:v>2028</x:v>
      </x:c>
      <x:c r="U976" s="1" t="s">
        <x:v>1874</x:v>
      </x:c>
      <x:c r="V976" s="15" t="n">
        <x:v>40635.19</x:v>
      </x:c>
      <x:c r="W976" s="15" t="n">
        <x:v>55552.2</x:v>
      </x:c>
      <x:c r="X976" s="1" t="str">
        <x:f aca="0">G976&amp;" | "&amp;D976</x:f>
        <x:v>PulseWorks-C01 | Anaesthetic Machine</x:v>
      </x:c>
      <x:c r="Y976" s="1" t="s">
        <x:v>1885</x:v>
      </x:c>
      <x:c r="Z976" s="11" t="b">
        <x:f aca="0">FALSE()</x:f>
        <x:v>0</x:v>
      </x:c>
    </x:row>
    <x:row r="977" ht="15" hidden="0" customHeight="1">
      <x:c r="A977" s="1" t="s">
        <x:v>4441</x:v>
      </x:c>
      <x:c r="B977" s="1" t="s">
        <x:v>4442</x:v>
      </x:c>
      <x:c r="C977" s="1" t="s">
        <x:v>4443</x:v>
      </x:c>
      <x:c r="D977" s="1" t="s">
        <x:v>1945</x:v>
      </x:c>
      <x:c r="E977" s="1" t="s">
        <x:v>1880</x:v>
      </x:c>
      <x:c r="F977" s="1" t="s">
        <x:v>1881</x:v>
      </x:c>
      <x:c r="G977" s="1" t="s">
        <x:v>2437</x:v>
      </x:c>
      <x:c r="H977" s="1" t="s">
        <x:v>1911</x:v>
      </x:c>
      <x:c r="I977" s="1" t="s">
        <x:v>1941</x:v>
      </x:c>
      <x:c r="J977" s="1" t="s">
        <x:v>1893</x:v>
      </x:c>
      <x:c r="K977" s="14" t="n">
        <x:v>45350</x:v>
      </x:c>
      <x:c r="L977" s="1" t="n">
        <x:f aca="0">ROUND((DATE(2026,7,31)-K977)/365.25,2)</x:f>
        <x:v>2.42</x:v>
      </x:c>
      <x:c r="M977" s="14" t="n">
        <x:v>46445</x:v>
      </x:c>
      <x:c r="N977" s="1" t="s">
        <x:v>1884</x:v>
      </x:c>
      <x:c r="O977" s="1" t="n">
        <x:v>180</x:v>
      </x:c>
      <x:c r="P977" s="14" t="n">
        <x:v>46086</x:v>
      </x:c>
      <x:c r="Q977" s="14" t="n">
        <x:v>46266</x:v>
      </x:c>
      <x:c r="R977" s="1" t="n">
        <x:f aca="0">MAX(0,DATE(2026,7,31)-Q977)</x:f>
        <x:v>0</x:v>
      </x:c>
      <x:c r="S977" s="1" t="n">
        <x:v>9</x:v>
      </x:c>
      <x:c r="T977" s="1" t="n">
        <x:v>2033</x:v>
      </x:c>
      <x:c r="U977" s="1" t="s">
        <x:v>1874</x:v>
      </x:c>
      <x:c r="V977" s="15" t="n">
        <x:v>2729.48</x:v>
      </x:c>
      <x:c r="W977" s="15" t="n">
        <x:v>3198.88</x:v>
      </x:c>
      <x:c r="X977" s="1" t="str">
        <x:f aca="0">G977&amp;" | "&amp;D977</x:f>
        <x:v>Helix-A02 | Syringe Pump</x:v>
      </x:c>
      <x:c r="Y977" s="1" t="s">
        <x:v>1885</x:v>
      </x:c>
      <x:c r="Z977" s="11" t="b">
        <x:f aca="0">FALSE()</x:f>
        <x:v>0</x:v>
      </x:c>
    </x:row>
    <x:row r="978" ht="15" hidden="0" customHeight="1">
      <x:c r="A978" s="1" t="s">
        <x:v>4444</x:v>
      </x:c>
      <x:c r="B978" s="1" t="s">
        <x:v>4445</x:v>
      </x:c>
      <x:c r="C978" s="1" t="s">
        <x:v>4446</x:v>
      </x:c>
      <x:c r="D978" s="1" t="s">
        <x:v>2010</x:v>
      </x:c>
      <x:c r="E978" s="1" t="s">
        <x:v>1928</x:v>
      </x:c>
      <x:c r="F978" s="1" t="s">
        <x:v>1899</x:v>
      </x:c>
      <x:c r="G978" s="1" t="s">
        <x:v>2046</x:v>
      </x:c>
      <x:c r="H978" s="1" t="s">
        <x:v>1911</x:v>
      </x:c>
      <x:c r="I978" s="1" t="s">
        <x:v>1968</x:v>
      </x:c>
      <x:c r="J978" s="1" t="s">
        <x:v>1872</x:v>
      </x:c>
      <x:c r="K978" s="14" t="n">
        <x:v>43224</x:v>
      </x:c>
      <x:c r="L978" s="1" t="n">
        <x:f aca="0">ROUND((DATE(2026,7,31)-K978)/365.25,2)</x:f>
        <x:v>8.24</x:v>
      </x:c>
      <x:c r="M978" s="14" t="n">
        <x:v>44319</x:v>
      </x:c>
      <x:c r="N978" s="1" t="s">
        <x:v>1907</x:v>
      </x:c>
      <x:c r="O978" s="1" t="n">
        <x:v>180</x:v>
      </x:c>
      <x:c r="P978" s="14" t="n">
        <x:v>45968</x:v>
      </x:c>
      <x:c r="Q978" s="14" t="n">
        <x:v>46148</x:v>
      </x:c>
      <x:c r="R978" s="1" t="n">
        <x:f aca="0">MAX(0,DATE(2026,7,31)-Q978)</x:f>
        <x:v>86</x:v>
      </x:c>
      <x:c r="S978" s="1" t="n">
        <x:v>6</x:v>
      </x:c>
      <x:c r="T978" s="1" t="n">
        <x:v>2024</x:v>
      </x:c>
      <x:c r="U978" s="1" t="s">
        <x:v>1874</x:v>
      </x:c>
      <x:c r="V978" s="15" t="n">
        <x:v>2386.57</x:v>
      </x:c>
      <x:c r="W978" s="15" t="n">
        <x:v>2531.5</x:v>
      </x:c>
      <x:c r="X978" s="1" t="str">
        <x:f aca="0">G978&amp;" | "&amp;D978</x:f>
        <x:v>MedAxis-C03 | Vital Signs Monitor</x:v>
      </x:c>
      <x:c r="Y978" s="1" t="s">
        <x:v>1885</x:v>
      </x:c>
      <x:c r="Z978" s="11" t="b">
        <x:f aca="0">FALSE()</x:f>
        <x:v>0</x:v>
      </x:c>
    </x:row>
    <x:row r="979" ht="15" hidden="0" customHeight="1">
      <x:c r="A979" s="1" t="s">
        <x:v>1796</x:v>
      </x:c>
      <x:c r="B979" s="1" t="s">
        <x:v>4447</x:v>
      </x:c>
      <x:c r="C979" s="1" t="s">
        <x:v>4448</x:v>
      </x:c>
      <x:c r="D979" s="1" t="s">
        <x:v>1949</x:v>
      </x:c>
      <x:c r="E979" s="1" t="s">
        <x:v>1916</x:v>
      </x:c>
      <x:c r="F979" s="1" t="s">
        <x:v>1881</x:v>
      </x:c>
      <x:c r="G979" s="1" t="s">
        <x:v>1982</x:v>
      </x:c>
      <x:c r="H979" s="1" t="s">
        <x:v>1911</x:v>
      </x:c>
      <x:c r="I979" s="1" t="s">
        <x:v>1994</x:v>
      </x:c>
      <x:c r="J979" s="1" t="s">
        <x:v>1893</x:v>
      </x:c>
      <x:c r="K979" s="14" t="n">
        <x:v>45517</x:v>
      </x:c>
      <x:c r="L979" s="1" t="n">
        <x:f aca="0">ROUND((DATE(2026,7,31)-K979)/365.25,2)</x:f>
        <x:v>1.96</x:v>
      </x:c>
      <x:c r="M979" s="14" t="n">
        <x:v>46612</x:v>
      </x:c>
      <x:c r="N979" s="1" t="s">
        <x:v>1884</x:v>
      </x:c>
      <x:c r="O979" s="1" t="n">
        <x:v>365</x:v>
      </x:c>
      <x:c r="P979" s="14" t="n">
        <x:v>46154</x:v>
      </x:c>
      <x:c r="Q979" s="14" t="n">
        <x:v>46519</x:v>
      </x:c>
      <x:c r="R979" s="1" t="n">
        <x:f aca="0">MAX(0,DATE(2026,7,31)-Q979)</x:f>
        <x:v>0</x:v>
      </x:c>
      <x:c r="S979" s="1" t="n">
        <x:v>11</x:v>
      </x:c>
      <x:c r="T979" s="1" t="n">
        <x:v>2035</x:v>
      </x:c>
      <x:c r="U979" s="1" t="s">
        <x:v>1874</x:v>
      </x:c>
      <x:c r="V979" s="15" t="n">
        <x:v>20112.59</x:v>
      </x:c>
      <x:c r="W979" s="15" t="n">
        <x:v>20334.71</x:v>
      </x:c>
      <x:c r="X979" s="1" t="str">
        <x:f aca="0">G979&amp;" | "&amp;D979</x:f>
        <x:v>Helix-A04 | Neonatal Incubator</x:v>
      </x:c>
      <x:c r="Y979" s="1" t="s">
        <x:v>1885</x:v>
      </x:c>
      <x:c r="Z979" s="11" t="b">
        <x:f aca="0">FALSE()</x:f>
        <x:v>0</x:v>
      </x:c>
    </x:row>
    <x:row r="980" ht="15" hidden="0" customHeight="1">
      <x:c r="A980" s="1" t="s">
        <x:v>4449</x:v>
      </x:c>
      <x:c r="B980" s="1" t="s">
        <x:v>4450</x:v>
      </x:c>
      <x:c r="C980" s="1" t="s">
        <x:v>4451</x:v>
      </x:c>
      <x:c r="D980" s="1" t="s">
        <x:v>1888</x:v>
      </x:c>
      <x:c r="E980" s="1" t="s">
        <x:v>1880</x:v>
      </x:c>
      <x:c r="F980" s="1" t="s">
        <x:v>1881</x:v>
      </x:c>
      <x:c r="G980" s="1" t="s">
        <x:v>2025</x:v>
      </x:c>
      <x:c r="H980" s="1" t="s">
        <x:v>1870</x:v>
      </x:c>
      <x:c r="I980" s="1" t="s">
        <x:v>1941</x:v>
      </x:c>
      <x:c r="J980" s="1" t="s">
        <x:v>1893</x:v>
      </x:c>
      <x:c r="K980" s="14" t="n">
        <x:v>44894</x:v>
      </x:c>
      <x:c r="L980" s="1" t="n">
        <x:f aca="0">ROUND((DATE(2026,7,31)-K980)/365.25,2)</x:f>
        <x:v>3.67</x:v>
      </x:c>
      <x:c r="M980" s="14" t="n">
        <x:v>45989</x:v>
      </x:c>
      <x:c r="N980" s="1" t="s">
        <x:v>1884</x:v>
      </x:c>
      <x:c r="O980" s="1" t="n">
        <x:v>180</x:v>
      </x:c>
      <x:c r="P980" s="14" t="n">
        <x:v>45859</x:v>
      </x:c>
      <x:c r="Q980" s="14" t="n">
        <x:v>46039</x:v>
      </x:c>
      <x:c r="R980" s="1" t="n">
        <x:f aca="0">MAX(0,DATE(2026,7,31)-Q980)</x:f>
        <x:v>195</x:v>
      </x:c>
      <x:c r="S980" s="1" t="n">
        <x:v>9</x:v>
      </x:c>
      <x:c r="T980" s="1" t="n">
        <x:v>2031</x:v>
      </x:c>
      <x:c r="U980" s="1" t="s">
        <x:v>1874</x:v>
      </x:c>
      <x:c r="V980" s="15" t="n">
        <x:v>2815.21</x:v>
      </x:c>
      <x:c r="W980" s="15" t="n">
        <x:v>3658.4</x:v>
      </x:c>
      <x:c r="X980" s="1" t="str">
        <x:f aca="0">G980&amp;" | "&amp;D980</x:f>
        <x:v>Helix-A03 | Infusion Pump</x:v>
      </x:c>
      <x:c r="Y980" s="1" t="s">
        <x:v>1885</x:v>
      </x:c>
      <x:c r="Z980" s="11" t="b">
        <x:f aca="0">FALSE()</x:f>
        <x:v>0</x:v>
      </x:c>
    </x:row>
    <x:row r="981" ht="15" hidden="0" customHeight="1">
      <x:c r="A981" s="1" t="s">
        <x:v>4452</x:v>
      </x:c>
      <x:c r="B981" s="1" t="s">
        <x:v>4453</x:v>
      </x:c>
      <x:c r="C981" s="1" t="s">
        <x:v>4454</x:v>
      </x:c>
      <x:c r="D981" s="1" t="s">
        <x:v>1997</x:v>
      </x:c>
      <x:c r="E981" s="1" t="s">
        <x:v>1916</x:v>
      </x:c>
      <x:c r="F981" s="1" t="s">
        <x:v>1881</x:v>
      </x:c>
      <x:c r="G981" s="1" t="s">
        <x:v>2070</x:v>
      </x:c>
      <x:c r="H981" s="1" t="s">
        <x:v>1870</x:v>
      </x:c>
      <x:c r="I981" s="1" t="s">
        <x:v>1871</x:v>
      </x:c>
      <x:c r="J981" s="1" t="s">
        <x:v>1902</x:v>
      </x:c>
      <x:c r="K981" s="14" t="n">
        <x:v>45352</x:v>
      </x:c>
      <x:c r="L981" s="1" t="n">
        <x:f aca="0">ROUND((DATE(2026,7,31)-K981)/365.25,2)</x:f>
        <x:v>2.41</x:v>
      </x:c>
      <x:c r="M981" s="14" t="n">
        <x:v>46447</x:v>
      </x:c>
      <x:c r="N981" s="1" t="s">
        <x:v>1907</x:v>
      </x:c>
      <x:c r="O981" s="1" t="n">
        <x:v>365</x:v>
      </x:c>
      <x:c r="P981" s="14" t="n">
        <x:v>45979</x:v>
      </x:c>
      <x:c r="Q981" s="14" t="n">
        <x:v>46344</x:v>
      </x:c>
      <x:c r="R981" s="1" t="n">
        <x:f aca="0">MAX(0,DATE(2026,7,31)-Q981)</x:f>
        <x:v>0</x:v>
      </x:c>
      <x:c r="S981" s="1" t="n">
        <x:v>12</x:v>
      </x:c>
      <x:c r="T981" s="1" t="n">
        <x:v>2036</x:v>
      </x:c>
      <x:c r="U981" s="1" t="s">
        <x:v>1874</x:v>
      </x:c>
      <x:c r="V981" s="15" t="n">
        <x:v>45103.86</x:v>
      </x:c>
      <x:c r="W981" s="15" t="n">
        <x:v>55758.9</x:v>
      </x:c>
      <x:c r="X981" s="1" t="str">
        <x:f aca="0">G981&amp;" | "&amp;D981</x:f>
        <x:v>Helix-B03 | Anaesthetic Machine</x:v>
      </x:c>
      <x:c r="Y981" s="1" t="s">
        <x:v>1885</x:v>
      </x:c>
      <x:c r="Z981" s="11" t="b">
        <x:f aca="0">FALSE()</x:f>
        <x:v>0</x:v>
      </x:c>
    </x:row>
    <x:row r="982" ht="15" hidden="0" customHeight="1">
      <x:c r="A982" s="1" t="s">
        <x:v>4455</x:v>
      </x:c>
      <x:c r="B982" s="1" t="s">
        <x:v>4456</x:v>
      </x:c>
      <x:c r="C982" s="1" t="s">
        <x:v>4457</x:v>
      </x:c>
      <x:c r="D982" s="1" t="s">
        <x:v>1997</x:v>
      </x:c>
      <x:c r="E982" s="1" t="s">
        <x:v>1916</x:v>
      </x:c>
      <x:c r="F982" s="1" t="s">
        <x:v>1889</x:v>
      </x:c>
      <x:c r="G982" s="1" t="s">
        <x:v>2302</x:v>
      </x:c>
      <x:c r="H982" s="1" t="s">
        <x:v>1870</x:v>
      </x:c>
      <x:c r="I982" s="1" t="s">
        <x:v>1892</x:v>
      </x:c>
      <x:c r="J982" s="1" t="s">
        <x:v>1902</x:v>
      </x:c>
      <x:c r="K982" s="14" t="n">
        <x:v>43406</x:v>
      </x:c>
      <x:c r="L982" s="1" t="n">
        <x:f aca="0">ROUND((DATE(2026,7,31)-K982)/365.25,2)</x:f>
        <x:v>7.74</x:v>
      </x:c>
      <x:c r="M982" s="14" t="n">
        <x:v>44501</x:v>
      </x:c>
      <x:c r="N982" s="1" t="s">
        <x:v>1884</x:v>
      </x:c>
      <x:c r="O982" s="1" t="n">
        <x:v>180</x:v>
      </x:c>
      <x:c r="P982" s="14" t="n">
        <x:v>46188</x:v>
      </x:c>
      <x:c r="Q982" s="14" t="n">
        <x:v>46368</x:v>
      </x:c>
      <x:c r="R982" s="1" t="n">
        <x:f aca="0">MAX(0,DATE(2026,7,31)-Q982)</x:f>
        <x:v>0</x:v>
      </x:c>
      <x:c r="S982" s="1" t="n">
        <x:v>12</x:v>
      </x:c>
      <x:c r="T982" s="1" t="n">
        <x:v>2030</x:v>
      </x:c>
      <x:c r="U982" s="1" t="s">
        <x:v>1874</x:v>
      </x:c>
      <x:c r="V982" s="15" t="n">
        <x:v>46432.14</x:v>
      </x:c>
      <x:c r="W982" s="15" t="n">
        <x:v>46432.14</x:v>
      </x:c>
      <x:c r="X982" s="1" t="str">
        <x:f aca="0">G982&amp;" | "&amp;D982</x:f>
        <x:v>PulseWorks-A01 | Anaesthetic Machine</x:v>
      </x:c>
      <x:c r="Y982" s="1" t="s">
        <x:v>1885</x:v>
      </x:c>
      <x:c r="Z982" s="11" t="b">
        <x:f aca="0">FALSE()</x:f>
        <x:v>0</x:v>
      </x:c>
    </x:row>
    <x:row r="983" ht="15" hidden="0" customHeight="1">
      <x:c r="A983" s="1" t="s">
        <x:v>1606</x:v>
      </x:c>
      <x:c r="B983" s="1" t="s">
        <x:v>4458</x:v>
      </x:c>
      <x:c r="C983" s="1" t="s">
        <x:v>4459</x:v>
      </x:c>
      <x:c r="D983" s="1" t="s">
        <x:v>1933</x:v>
      </x:c>
      <x:c r="E983" s="1" t="s">
        <x:v>1934</x:v>
      </x:c>
      <x:c r="F983" s="1" t="s">
        <x:v>1889</x:v>
      </x:c>
      <x:c r="G983" s="1" t="s">
        <x:v>1890</x:v>
      </x:c>
      <x:c r="H983" s="1" t="s">
        <x:v>1911</x:v>
      </x:c>
      <x:c r="I983" s="1" t="s">
        <x:v>1871</x:v>
      </x:c>
      <x:c r="J983" s="1" t="s">
        <x:v>1893</x:v>
      </x:c>
      <x:c r="K983" s="14" t="n">
        <x:v>45523</x:v>
      </x:c>
      <x:c r="L983" s="1" t="n">
        <x:f aca="0">ROUND((DATE(2026,7,31)-K983)/365.25,2)</x:f>
        <x:v>1.95</x:v>
      </x:c>
      <x:c r="M983" s="14" t="n">
        <x:v>46618</x:v>
      </x:c>
      <x:c r="N983" s="1" t="s">
        <x:v>1884</x:v>
      </x:c>
      <x:c r="O983" s="1" t="n">
        <x:v>180</x:v>
      </x:c>
      <x:c r="P983" s="14" t="n">
        <x:v>46177</x:v>
      </x:c>
      <x:c r="Q983" s="14" t="n">
        <x:v>46357</x:v>
      </x:c>
      <x:c r="R983" s="1" t="n">
        <x:f aca="0">MAX(0,DATE(2026,7,31)-Q983)</x:f>
        <x:v>0</x:v>
      </x:c>
      <x:c r="S983" s="1" t="n">
        <x:v>8</x:v>
      </x:c>
      <x:c r="T983" s="1" t="n">
        <x:v>2032</x:v>
      </x:c>
      <x:c r="U983" s="1" t="s">
        <x:v>1999</x:v>
      </x:c>
      <x:c r="V983" s="15" t="n">
        <x:v>2060.98</x:v>
      </x:c>
      <x:c r="W983" s="15" t="n">
        <x:v>2146.52</x:v>
      </x:c>
      <x:c r="X983" s="1" t="str">
        <x:f aca="0">G983&amp;" | "&amp;D983</x:f>
        <x:v>PulseWorks-B02 | Suction Pump</x:v>
      </x:c>
      <x:c r="Y983" s="1" t="s">
        <x:v>1875</x:v>
      </x:c>
      <x:c r="Z983" s="11" t="b">
        <x:f aca="0">FALSE()</x:f>
        <x:v>0</x:v>
      </x:c>
    </x:row>
    <x:row r="984" ht="15" hidden="0" customHeight="1">
      <x:c r="A984" s="1" t="s">
        <x:v>4460</x:v>
      </x:c>
      <x:c r="B984" s="1" t="s">
        <x:v>4461</x:v>
      </x:c>
      <x:c r="C984" s="1" t="s">
        <x:v>4462</x:v>
      </x:c>
      <x:c r="D984" s="1" t="s">
        <x:v>1879</x:v>
      </x:c>
      <x:c r="E984" s="1" t="s">
        <x:v>1880</x:v>
      </x:c>
      <x:c r="F984" s="1" t="s">
        <x:v>1881</x:v>
      </x:c>
      <x:c r="G984" s="1" t="s">
        <x:v>2274</x:v>
      </x:c>
      <x:c r="H984" s="1" t="s">
        <x:v>1870</x:v>
      </x:c>
      <x:c r="I984" s="1" t="s">
        <x:v>1983</x:v>
      </x:c>
      <x:c r="J984" s="1" t="s">
        <x:v>1872</x:v>
      </x:c>
      <x:c r="K984" s="14" t="n">
        <x:v>43861</x:v>
      </x:c>
      <x:c r="L984" s="1" t="n">
        <x:f aca="0">ROUND((DATE(2026,7,31)-K984)/365.25,2)</x:f>
        <x:v>6.5</x:v>
      </x:c>
      <x:c r="M984" s="14" t="n">
        <x:v>44956</x:v>
      </x:c>
      <x:c r="N984" s="1" t="s">
        <x:v>1884</x:v>
      </x:c>
      <x:c r="O984" s="1" t="n">
        <x:v>365</x:v>
      </x:c>
      <x:c r="P984" s="14" t="n">
        <x:v>46094</x:v>
      </x:c>
      <x:c r="Q984" s="14" t="n">
        <x:v>46459</x:v>
      </x:c>
      <x:c r="R984" s="1" t="n">
        <x:f aca="0">MAX(0,DATE(2026,7,31)-Q984)</x:f>
        <x:v>0</x:v>
      </x:c>
      <x:c r="S984" s="1" t="n">
        <x:v>8</x:v>
      </x:c>
      <x:c r="T984" s="1" t="n">
        <x:v>2028</x:v>
      </x:c>
      <x:c r="U984" s="1" t="s">
        <x:v>1874</x:v>
      </x:c>
      <x:c r="V984" s="15" t="n">
        <x:v>1397.99</x:v>
      </x:c>
      <x:c r="W984" s="15" t="n">
        <x:v>1782.5</x:v>
      </x:c>
      <x:c r="X984" s="1" t="str">
        <x:f aca="0">G984&amp;" | "&amp;D984</x:f>
        <x:v>Helix-C04 | Enteral Feeding Pump</x:v>
      </x:c>
      <x:c r="Y984" s="1" t="s">
        <x:v>1885</x:v>
      </x:c>
      <x:c r="Z984" s="11" t="b">
        <x:f aca="0">FALSE()</x:f>
        <x:v>0</x:v>
      </x:c>
    </x:row>
    <x:row r="985" ht="15" hidden="0" customHeight="1">
      <x:c r="A985" s="1" t="s">
        <x:v>1607</x:v>
      </x:c>
      <x:c r="B985" s="1" t="s">
        <x:v>4463</x:v>
      </x:c>
      <x:c r="C985" s="1" t="s">
        <x:v>4464</x:v>
      </x:c>
      <x:c r="D985" s="1" t="s">
        <x:v>1945</x:v>
      </x:c>
      <x:c r="E985" s="1" t="s">
        <x:v>1880</x:v>
      </x:c>
      <x:c r="F985" s="1" t="s">
        <x:v>1868</x:v>
      </x:c>
      <x:c r="G985" s="1" t="s">
        <x:v>2079</x:v>
      </x:c>
      <x:c r="H985" s="1" t="s">
        <x:v>1891</x:v>
      </x:c>
      <x:c r="I985" s="1" t="s">
        <x:v>1901</x:v>
      </x:c>
      <x:c r="J985" s="1" t="s">
        <x:v>1902</x:v>
      </x:c>
      <x:c r="K985" s="14" t="n">
        <x:v>45053</x:v>
      </x:c>
      <x:c r="L985" s="1" t="n">
        <x:f aca="0">ROUND((DATE(2026,7,31)-K985)/365.25,2)</x:f>
        <x:v>3.23</x:v>
      </x:c>
      <x:c r="M985" s="14" t="n">
        <x:v>46148</x:v>
      </x:c>
      <x:c r="N985" s="1" t="s">
        <x:v>1884</x:v>
      </x:c>
      <x:c r="O985" s="1" t="n">
        <x:v>365</x:v>
      </x:c>
      <x:c r="P985" s="14" t="n">
        <x:v>46046</x:v>
      </x:c>
      <x:c r="Q985" s="14" t="n">
        <x:v>46411</x:v>
      </x:c>
      <x:c r="R985" s="1" t="n">
        <x:f aca="0">MAX(0,DATE(2026,7,31)-Q985)</x:f>
        <x:v>0</x:v>
      </x:c>
      <x:c r="S985" s="1" t="n">
        <x:v>9</x:v>
      </x:c>
      <x:c r="T985" s="1" t="n">
        <x:v>2032</x:v>
      </x:c>
      <x:c r="U985" s="1" t="s">
        <x:v>1874</x:v>
      </x:c>
      <x:c r="V985" s="15" t="n">
        <x:v>2299.37</x:v>
      </x:c>
      <x:c r="W985" s="15" t="n">
        <x:v>2410.88</x:v>
      </x:c>
      <x:c r="X985" s="1" t="str">
        <x:f aca="0">G985&amp;" | "&amp;D985</x:f>
        <x:v>NovaCare-C03 | Syringe Pump</x:v>
      </x:c>
      <x:c r="Y985" s="1" t="s">
        <x:v>1875</x:v>
      </x:c>
      <x:c r="Z985" s="11" t="b">
        <x:f aca="0">FALSE()</x:f>
        <x:v>0</x:v>
      </x:c>
    </x:row>
    <x:row r="986" ht="15" hidden="0" customHeight="1">
      <x:c r="A986" s="1" t="s">
        <x:v>1608</x:v>
      </x:c>
      <x:c r="B986" s="1" t="s">
        <x:v>4465</x:v>
      </x:c>
      <x:c r="C986" s="1" t="s">
        <x:v>4466</x:v>
      </x:c>
      <x:c r="D986" s="1" t="s">
        <x:v>1927</x:v>
      </x:c>
      <x:c r="E986" s="1" t="s">
        <x:v>1928</x:v>
      </x:c>
      <x:c r="F986" s="1" t="s">
        <x:v>1963</x:v>
      </x:c>
      <x:c r="G986" s="1" t="s">
        <x:v>2132</x:v>
      </x:c>
      <x:c r="H986" s="1" t="s">
        <x:v>1911</x:v>
      </x:c>
      <x:c r="I986" s="1" t="s">
        <x:v>1901</x:v>
      </x:c>
      <x:c r="J986" s="1" t="s">
        <x:v>1902</x:v>
      </x:c>
      <x:c r="K986" s="14" t="n">
        <x:v>45842</x:v>
      </x:c>
      <x:c r="L986" s="1" t="n">
        <x:f aca="0">ROUND((DATE(2026,7,31)-K986)/365.25,2)</x:f>
        <x:v>1.07</x:v>
      </x:c>
      <x:c r="M986" s="14" t="n">
        <x:v>46937</x:v>
      </x:c>
      <x:c r="N986" s="1" t="s">
        <x:v>1884</x:v>
      </x:c>
      <x:c r="O986" s="1" t="n">
        <x:v>180</x:v>
      </x:c>
      <x:c r="P986" s="14" t="n">
        <x:v>46227</x:v>
      </x:c>
      <x:c r="Q986" s="14" t="n">
        <x:v>46407</x:v>
      </x:c>
      <x:c r="R986" s="1" t="n">
        <x:f aca="0">MAX(0,DATE(2026,7,31)-Q986)</x:f>
        <x:v>0</x:v>
      </x:c>
      <x:c r="S986" s="1" t="n">
        <x:v>8</x:v>
      </x:c>
      <x:c r="T986" s="1" t="n">
        <x:v>2033</x:v>
      </x:c>
      <x:c r="U986" s="1" t="s">
        <x:v>1874</x:v>
      </x:c>
      <x:c r="V986" s="15" t="n">
        <x:v>8881.01</x:v>
      </x:c>
      <x:c r="W986" s="15" t="n">
        <x:v>8881.01</x:v>
      </x:c>
      <x:c r="X986" s="1" t="str">
        <x:f aca="0">G986&amp;" | "&amp;D986</x:f>
        <x:v>ClinTech-A02 | Patient Monitor</x:v>
      </x:c>
      <x:c r="Y986" s="1" t="s">
        <x:v>1875</x:v>
      </x:c>
      <x:c r="Z986" s="11" t="b">
        <x:f aca="0">FALSE()</x:f>
        <x:v>0</x:v>
      </x:c>
    </x:row>
    <x:row r="987" ht="15" hidden="0" customHeight="1">
      <x:c r="A987" s="1" t="s">
        <x:v>4467</x:v>
      </x:c>
      <x:c r="B987" s="1" t="s">
        <x:v>4468</x:v>
      </x:c>
      <x:c r="C987" s="1" t="s">
        <x:v>4469</x:v>
      </x:c>
      <x:c r="D987" s="1" t="s">
        <x:v>1888</x:v>
      </x:c>
      <x:c r="E987" s="1" t="s">
        <x:v>1880</x:v>
      </x:c>
      <x:c r="F987" s="1" t="s">
        <x:v>1963</x:v>
      </x:c>
      <x:c r="G987" s="1" t="s">
        <x:v>2033</x:v>
      </x:c>
      <x:c r="H987" s="1" t="s">
        <x:v>1911</x:v>
      </x:c>
      <x:c r="I987" s="1" t="s">
        <x:v>1892</x:v>
      </x:c>
      <x:c r="J987" s="1" t="s">
        <x:v>1893</x:v>
      </x:c>
      <x:c r="K987" s="14" t="n">
        <x:v>45102</x:v>
      </x:c>
      <x:c r="L987" s="1" t="n">
        <x:f aca="0">ROUND((DATE(2026,7,31)-K987)/365.25,2)</x:f>
        <x:v>3.1</x:v>
      </x:c>
      <x:c r="M987" s="14" t="n">
        <x:v>46197</x:v>
      </x:c>
      <x:c r="N987" s="1" t="s">
        <x:v>1884</x:v>
      </x:c>
      <x:c r="O987" s="1" t="n">
        <x:v>180</x:v>
      </x:c>
      <x:c r="P987" s="14" t="n">
        <x:v>46213</x:v>
      </x:c>
      <x:c r="Q987" s="14" t="n">
        <x:v>46393</x:v>
      </x:c>
      <x:c r="R987" s="1" t="n">
        <x:f aca="0">MAX(0,DATE(2026,7,31)-Q987)</x:f>
        <x:v>0</x:v>
      </x:c>
      <x:c r="S987" s="1" t="n">
        <x:v>9</x:v>
      </x:c>
      <x:c r="T987" s="1" t="n">
        <x:v>2032</x:v>
      </x:c>
      <x:c r="U987" s="1" t="s">
        <x:v>1874</x:v>
      </x:c>
      <x:c r="V987" s="15" t="n">
        <x:v>2863.59</x:v>
      </x:c>
      <x:c r="W987" s="15" t="n">
        <x:v>4020.22</x:v>
      </x:c>
      <x:c r="X987" s="1" t="str">
        <x:f aca="0">G987&amp;" | "&amp;D987</x:f>
        <x:v>ClinTech-B01 | Infusion Pump</x:v>
      </x:c>
      <x:c r="Y987" s="1" t="s">
        <x:v>1885</x:v>
      </x:c>
      <x:c r="Z987" s="11" t="b">
        <x:f aca="0">FALSE()</x:f>
        <x:v>0</x:v>
      </x:c>
    </x:row>
    <x:row r="988" ht="15" hidden="0" customHeight="1">
      <x:c r="A988" s="1" t="s">
        <x:v>1610</x:v>
      </x:c>
      <x:c r="B988" s="1" t="s">
        <x:v>4470</x:v>
      </x:c>
      <x:c r="C988" s="1" t="s">
        <x:v>4471</x:v>
      </x:c>
      <x:c r="D988" s="1" t="s">
        <x:v>1879</x:v>
      </x:c>
      <x:c r="E988" s="1" t="s">
        <x:v>1880</x:v>
      </x:c>
      <x:c r="F988" s="1" t="s">
        <x:v>1889</x:v>
      </x:c>
      <x:c r="G988" s="1" t="s">
        <x:v>2051</x:v>
      </x:c>
      <x:c r="H988" s="1" t="s">
        <x:v>1911</x:v>
      </x:c>
      <x:c r="I988" s="1" t="s">
        <x:v>1883</x:v>
      </x:c>
      <x:c r="J988" s="1" t="s">
        <x:v>1872</x:v>
      </x:c>
      <x:c r="K988" s="14" t="n">
        <x:v>44155</x:v>
      </x:c>
      <x:c r="L988" s="1" t="n">
        <x:f aca="0">ROUND((DATE(2026,7,31)-K988)/365.25,2)</x:f>
        <x:v>5.69</x:v>
      </x:c>
      <x:c r="M988" s="14" t="n">
        <x:v>45250</x:v>
      </x:c>
      <x:c r="N988" s="1" t="s">
        <x:v>1884</x:v>
      </x:c>
      <x:c r="O988" s="1" t="n">
        <x:v>180</x:v>
      </x:c>
      <x:c r="P988" s="14" t="n">
        <x:v>46183</x:v>
      </x:c>
      <x:c r="Q988" s="14" t="n">
        <x:v>46363</x:v>
      </x:c>
      <x:c r="R988" s="1" t="n">
        <x:f aca="0">MAX(0,DATE(2026,7,31)-Q988)</x:f>
        <x:v>0</x:v>
      </x:c>
      <x:c r="S988" s="1" t="n">
        <x:v>8</x:v>
      </x:c>
      <x:c r="T988" s="1" t="n">
        <x:v>2028</x:v>
      </x:c>
      <x:c r="U988" s="1" t="s">
        <x:v>1874</x:v>
      </x:c>
      <x:c r="V988" s="15" t="n">
        <x:v>1711.26</x:v>
      </x:c>
      <x:c r="W988" s="15" t="n">
        <x:v>1711.26</x:v>
      </x:c>
      <x:c r="X988" s="1" t="str">
        <x:f aca="0">G988&amp;" | "&amp;D988</x:f>
        <x:v>PulseWorks-B01 | Enteral Feeding Pump</x:v>
      </x:c>
      <x:c r="Y988" s="1" t="s">
        <x:v>1875</x:v>
      </x:c>
      <x:c r="Z988" s="11" t="b">
        <x:f aca="0">FALSE()</x:f>
        <x:v>0</x:v>
      </x:c>
    </x:row>
    <x:row r="989" ht="15" hidden="0" customHeight="1">
      <x:c r="A989" s="1" t="s">
        <x:v>4472</x:v>
      </x:c>
      <x:c r="B989" s="1" t="s">
        <x:v>4473</x:v>
      </x:c>
      <x:c r="C989" s="1" t="s">
        <x:v>4474</x:v>
      </x:c>
      <x:c r="D989" s="1" t="s">
        <x:v>1927</x:v>
      </x:c>
      <x:c r="E989" s="1" t="s">
        <x:v>1928</x:v>
      </x:c>
      <x:c r="F989" s="1" t="s">
        <x:v>1963</x:v>
      </x:c>
      <x:c r="G989" s="1" t="s">
        <x:v>2212</x:v>
      </x:c>
      <x:c r="H989" s="1" t="s">
        <x:v>1911</x:v>
      </x:c>
      <x:c r="I989" s="1" t="s">
        <x:v>1901</x:v>
      </x:c>
      <x:c r="J989" s="1" t="s">
        <x:v>1902</x:v>
      </x:c>
      <x:c r="K989" s="14" t="n">
        <x:v>44816</x:v>
      </x:c>
      <x:c r="L989" s="1" t="n">
        <x:f aca="0">ROUND((DATE(2026,7,31)-K989)/365.25,2)</x:f>
        <x:v>3.88</x:v>
      </x:c>
      <x:c r="M989" s="14" t="n">
        <x:v>45911</x:v>
      </x:c>
      <x:c r="N989" s="1" t="s">
        <x:v>1884</x:v>
      </x:c>
      <x:c r="O989" s="1" t="n">
        <x:v>365</x:v>
      </x:c>
      <x:c r="P989" s="14" t="n">
        <x:v>46019</x:v>
      </x:c>
      <x:c r="Q989" s="14" t="n">
        <x:v>46384</x:v>
      </x:c>
      <x:c r="R989" s="1" t="n">
        <x:f aca="0">MAX(0,DATE(2026,7,31)-Q989)</x:f>
        <x:v>0</x:v>
      </x:c>
      <x:c r="S989" s="1" t="n">
        <x:v>8</x:v>
      </x:c>
      <x:c r="T989" s="1" t="n">
        <x:v>2030</x:v>
      </x:c>
      <x:c r="U989" s="1" t="s">
        <x:v>1874</x:v>
      </x:c>
      <x:c r="V989" s="15" t="n">
        <x:v>7497.65</x:v>
      </x:c>
      <x:c r="W989" s="15" t="n">
        <x:v>8885.62</x:v>
      </x:c>
      <x:c r="X989" s="1" t="str">
        <x:f aca="0">G989&amp;" | "&amp;D989</x:f>
        <x:v>ClinTech-A01 | Patient Monitor</x:v>
      </x:c>
      <x:c r="Y989" s="1" t="s">
        <x:v>1885</x:v>
      </x:c>
      <x:c r="Z989" s="11" t="b">
        <x:f aca="0">FALSE()</x:f>
        <x:v>0</x:v>
      </x:c>
    </x:row>
    <x:row r="990" ht="15" hidden="0" customHeight="1">
      <x:c r="A990" s="1" t="s">
        <x:v>1612</x:v>
      </x:c>
      <x:c r="B990" s="1" t="s">
        <x:v>4475</x:v>
      </x:c>
      <x:c r="C990" s="1" t="s">
        <x:v>4476</x:v>
      </x:c>
      <x:c r="D990" s="1" t="s">
        <x:v>1945</x:v>
      </x:c>
      <x:c r="E990" s="1" t="s">
        <x:v>1880</x:v>
      </x:c>
      <x:c r="F990" s="1" t="s">
        <x:v>1889</x:v>
      </x:c>
      <x:c r="G990" s="1" t="s">
        <x:v>2057</x:v>
      </x:c>
      <x:c r="H990" s="1" t="s">
        <x:v>1891</x:v>
      </x:c>
      <x:c r="I990" s="1" t="s">
        <x:v>1923</x:v>
      </x:c>
      <x:c r="J990" s="1" t="s">
        <x:v>1902</x:v>
      </x:c>
      <x:c r="K990" s="14" t="n">
        <x:v>44829</x:v>
      </x:c>
      <x:c r="L990" s="1" t="n">
        <x:f aca="0">ROUND((DATE(2026,7,31)-K990)/365.25,2)</x:f>
        <x:v>3.85</x:v>
      </x:c>
      <x:c r="M990" s="14" t="n">
        <x:v>45924</x:v>
      </x:c>
      <x:c r="N990" s="1" t="s">
        <x:v>1884</x:v>
      </x:c>
      <x:c r="O990" s="1" t="n">
        <x:v>180</x:v>
      </x:c>
      <x:c r="P990" s="14" t="n">
        <x:v>46154</x:v>
      </x:c>
      <x:c r="Q990" s="14" t="n">
        <x:v>46334</x:v>
      </x:c>
      <x:c r="R990" s="1" t="n">
        <x:f aca="0">MAX(0,DATE(2026,7,31)-Q990)</x:f>
        <x:v>0</x:v>
      </x:c>
      <x:c r="S990" s="1" t="n">
        <x:v>9</x:v>
      </x:c>
      <x:c r="T990" s="1" t="n">
        <x:v>2031</x:v>
      </x:c>
      <x:c r="U990" s="1" t="s">
        <x:v>1874</x:v>
      </x:c>
      <x:c r="V990" s="15" t="n">
        <x:v>1994.45</x:v>
      </x:c>
      <x:c r="W990" s="15" t="n">
        <x:v>2350.74</x:v>
      </x:c>
      <x:c r="X990" s="1" t="str">
        <x:f aca="0">G990&amp;" | "&amp;D990</x:f>
        <x:v>PulseWorks-A02 | Syringe Pump</x:v>
      </x:c>
      <x:c r="Y990" s="1" t="s">
        <x:v>1875</x:v>
      </x:c>
      <x:c r="Z990" s="11" t="b">
        <x:f aca="0">FALSE()</x:f>
        <x:v>0</x:v>
      </x:c>
    </x:row>
    <x:row r="991" ht="15" hidden="0" customHeight="1">
      <x:c r="A991" s="1" t="s">
        <x:v>1613</x:v>
      </x:c>
      <x:c r="B991" s="1" t="s">
        <x:v>4477</x:v>
      </x:c>
      <x:c r="C991" s="1" t="s">
        <x:v>4478</x:v>
      </x:c>
      <x:c r="D991" s="1" t="s">
        <x:v>1927</x:v>
      </x:c>
      <x:c r="E991" s="1" t="s">
        <x:v>1928</x:v>
      </x:c>
      <x:c r="F991" s="1" t="s">
        <x:v>1963</x:v>
      </x:c>
      <x:c r="G991" s="1" t="s">
        <x:v>2433</x:v>
      </x:c>
      <x:c r="H991" s="1" t="s">
        <x:v>1891</x:v>
      </x:c>
      <x:c r="I991" s="1" t="s">
        <x:v>1901</x:v>
      </x:c>
      <x:c r="J991" s="1" t="s">
        <x:v>1893</x:v>
      </x:c>
      <x:c r="K991" s="14" t="n">
        <x:v>45847</x:v>
      </x:c>
      <x:c r="L991" s="1" t="n">
        <x:f aca="0">ROUND((DATE(2026,7,31)-K991)/365.25,2)</x:f>
        <x:v>1.06</x:v>
      </x:c>
      <x:c r="M991" s="14" t="n">
        <x:v>46942</x:v>
      </x:c>
      <x:c r="N991" s="1" t="s">
        <x:v>1884</x:v>
      </x:c>
      <x:c r="O991" s="1" t="n">
        <x:v>180</x:v>
      </x:c>
      <x:c r="P991" s="14" t="n">
        <x:v>46183</x:v>
      </x:c>
      <x:c r="Q991" s="14" t="n">
        <x:v>46363</x:v>
      </x:c>
      <x:c r="R991" s="1" t="n">
        <x:f aca="0">MAX(0,DATE(2026,7,31)-Q991)</x:f>
        <x:v>0</x:v>
      </x:c>
      <x:c r="S991" s="1" t="n">
        <x:v>8</x:v>
      </x:c>
      <x:c r="T991" s="1" t="n">
        <x:v>2033</x:v>
      </x:c>
      <x:c r="U991" s="1" t="s">
        <x:v>1874</x:v>
      </x:c>
      <x:c r="V991" s="15" t="n">
        <x:v>8347.83</x:v>
      </x:c>
      <x:c r="W991" s="15" t="n">
        <x:v>10763.28</x:v>
      </x:c>
      <x:c r="X991" s="1" t="str">
        <x:f aca="0">G991&amp;" | "&amp;D991</x:f>
        <x:v>ClinTech-B02 | Patient Monitor</x:v>
      </x:c>
      <x:c r="Y991" s="1" t="s">
        <x:v>1875</x:v>
      </x:c>
      <x:c r="Z991" s="11" t="b">
        <x:f aca="0">FALSE()</x:f>
        <x:v>0</x:v>
      </x:c>
    </x:row>
    <x:row r="992" ht="15" hidden="0" customHeight="1">
      <x:c r="A992" s="1" t="s">
        <x:v>1614</x:v>
      </x:c>
      <x:c r="B992" s="1" t="s">
        <x:v>4479</x:v>
      </x:c>
      <x:c r="C992" s="1" t="s">
        <x:v>4480</x:v>
      </x:c>
      <x:c r="D992" s="1" t="s">
        <x:v>2010</x:v>
      </x:c>
      <x:c r="E992" s="1" t="s">
        <x:v>1928</x:v>
      </x:c>
      <x:c r="F992" s="1" t="s">
        <x:v>1889</x:v>
      </x:c>
      <x:c r="G992" s="1" t="s">
        <x:v>1978</x:v>
      </x:c>
      <x:c r="H992" s="1" t="s">
        <x:v>1870</x:v>
      </x:c>
      <x:c r="I992" s="1" t="s">
        <x:v>1892</x:v>
      </x:c>
      <x:c r="J992" s="1" t="s">
        <x:v>1872</x:v>
      </x:c>
      <x:c r="K992" s="14" t="n">
        <x:v>43945</x:v>
      </x:c>
      <x:c r="L992" s="1" t="n">
        <x:f aca="0">ROUND((DATE(2026,7,31)-K992)/365.25,2)</x:f>
        <x:v>6.27</x:v>
      </x:c>
      <x:c r="M992" s="14" t="n">
        <x:v>45040</x:v>
      </x:c>
      <x:c r="N992" s="1" t="s">
        <x:v>1884</x:v>
      </x:c>
      <x:c r="O992" s="1" t="n">
        <x:v>365</x:v>
      </x:c>
      <x:c r="P992" s="14" t="n">
        <x:v>46136</x:v>
      </x:c>
      <x:c r="Q992" s="14" t="n">
        <x:v>46501</x:v>
      </x:c>
      <x:c r="R992" s="1" t="n">
        <x:f aca="0">MAX(0,DATE(2026,7,31)-Q992)</x:f>
        <x:v>0</x:v>
      </x:c>
      <x:c r="S992" s="1" t="n">
        <x:v>8</x:v>
      </x:c>
      <x:c r="T992" s="1" t="n">
        <x:v>2028</x:v>
      </x:c>
      <x:c r="U992" s="1" t="s">
        <x:v>1874</x:v>
      </x:c>
      <x:c r="V992" s="15" t="n">
        <x:v>1870.21</x:v>
      </x:c>
      <x:c r="W992" s="15" t="n">
        <x:v>2266.21</x:v>
      </x:c>
      <x:c r="X992" s="1" t="str">
        <x:f aca="0">G992&amp;" | "&amp;D992</x:f>
        <x:v>PulseWorks-C04 | Vital Signs Monitor</x:v>
      </x:c>
      <x:c r="Y992" s="1" t="s">
        <x:v>1875</x:v>
      </x:c>
      <x:c r="Z992" s="11" t="b">
        <x:f aca="0">FALSE()</x:f>
        <x:v>0</x:v>
      </x:c>
    </x:row>
    <x:row r="993" ht="15" hidden="0" customHeight="1">
      <x:c r="A993" s="1" t="s">
        <x:v>1615</x:v>
      </x:c>
      <x:c r="B993" s="1" t="s">
        <x:v>4481</x:v>
      </x:c>
      <x:c r="C993" s="1" t="s">
        <x:v>4482</x:v>
      </x:c>
      <x:c r="D993" s="1" t="s">
        <x:v>1933</x:v>
      </x:c>
      <x:c r="E993" s="1" t="s">
        <x:v>1934</x:v>
      </x:c>
      <x:c r="F993" s="1" t="s">
        <x:v>1963</x:v>
      </x:c>
      <x:c r="G993" s="1" t="s">
        <x:v>2212</x:v>
      </x:c>
      <x:c r="H993" s="1" t="s">
        <x:v>1870</x:v>
      </x:c>
      <x:c r="I993" s="1" t="s">
        <x:v>1923</x:v>
      </x:c>
      <x:c r="J993" s="1" t="s">
        <x:v>1893</x:v>
      </x:c>
      <x:c r="K993" s="14" t="n">
        <x:v>45527</x:v>
      </x:c>
      <x:c r="L993" s="1" t="n">
        <x:f aca="0">ROUND((DATE(2026,7,31)-K993)/365.25,2)</x:f>
        <x:v>1.94</x:v>
      </x:c>
      <x:c r="M993" s="14" t="n">
        <x:v>46622</x:v>
      </x:c>
      <x:c r="N993" s="1" t="s">
        <x:v>1884</x:v>
      </x:c>
      <x:c r="O993" s="1" t="n">
        <x:v>365</x:v>
      </x:c>
      <x:c r="P993" s="14" t="n">
        <x:v>46197</x:v>
      </x:c>
      <x:c r="Q993" s="14" t="n">
        <x:v>46562</x:v>
      </x:c>
      <x:c r="R993" s="1" t="n">
        <x:f aca="0">MAX(0,DATE(2026,7,31)-Q993)</x:f>
        <x:v>0</x:v>
      </x:c>
      <x:c r="S993" s="1" t="n">
        <x:v>8</x:v>
      </x:c>
      <x:c r="T993" s="1" t="n">
        <x:v>2032</x:v>
      </x:c>
      <x:c r="U993" s="1" t="s">
        <x:v>1874</x:v>
      </x:c>
      <x:c r="V993" s="15" t="n">
        <x:v>1481.61</x:v>
      </x:c>
      <x:c r="W993" s="15" t="n">
        <x:v>1746.74</x:v>
      </x:c>
      <x:c r="X993" s="1" t="str">
        <x:f aca="0">G993&amp;" | "&amp;D993</x:f>
        <x:v>ClinTech-A01 | Suction Pump</x:v>
      </x:c>
      <x:c r="Y993" s="1" t="s">
        <x:v>1875</x:v>
      </x:c>
      <x:c r="Z993" s="11" t="b">
        <x:f aca="0">FALSE()</x:f>
        <x:v>0</x:v>
      </x:c>
    </x:row>
    <x:row r="994" ht="15" hidden="0" customHeight="1">
      <x:c r="A994" s="1" t="s">
        <x:v>1616</x:v>
      </x:c>
      <x:c r="B994" s="1" t="s">
        <x:v>4483</x:v>
      </x:c>
      <x:c r="C994" s="1" t="s">
        <x:v>4484</x:v>
      </x:c>
      <x:c r="D994" s="1" t="s">
        <x:v>1933</x:v>
      </x:c>
      <x:c r="E994" s="1" t="s">
        <x:v>1934</x:v>
      </x:c>
      <x:c r="F994" s="1" t="s">
        <x:v>1881</x:v>
      </x:c>
      <x:c r="G994" s="1" t="s">
        <x:v>1882</x:v>
      </x:c>
      <x:c r="H994" s="1" t="s">
        <x:v>1891</x:v>
      </x:c>
      <x:c r="I994" s="1" t="s">
        <x:v>1923</x:v>
      </x:c>
      <x:c r="J994" s="1" t="s">
        <x:v>1872</x:v>
      </x:c>
      <x:c r="K994" s="14" t="n">
        <x:v>41486</x:v>
      </x:c>
      <x:c r="L994" s="1" t="n">
        <x:f aca="0">ROUND((DATE(2026,7,31)-K994)/365.25,2)</x:f>
        <x:v>13</x:v>
      </x:c>
      <x:c r="M994" s="14" t="n">
        <x:v>42581</x:v>
      </x:c>
      <x:c r="N994" s="1" t="s">
        <x:v>1884</x:v>
      </x:c>
      <x:c r="O994" s="1" t="n">
        <x:v>180</x:v>
      </x:c>
      <x:c r="P994" s="14" t="n">
        <x:v>46159</x:v>
      </x:c>
      <x:c r="Q994" s="14" t="n">
        <x:v>46339</x:v>
      </x:c>
      <x:c r="R994" s="1" t="n">
        <x:f aca="0">MAX(0,DATE(2026,7,31)-Q994)</x:f>
        <x:v>0</x:v>
      </x:c>
      <x:c r="S994" s="1" t="n">
        <x:v>8</x:v>
      </x:c>
      <x:c r="T994" s="1" t="n">
        <x:v>2021</x:v>
      </x:c>
      <x:c r="U994" s="1" t="s">
        <x:v>1874</x:v>
      </x:c>
      <x:c r="V994" s="15" t="n">
        <x:v>1799.04</x:v>
      </x:c>
      <x:c r="W994" s="15" t="n">
        <x:v>2091.91</x:v>
      </x:c>
      <x:c r="X994" s="1" t="str">
        <x:f aca="0">G994&amp;" | "&amp;D994</x:f>
        <x:v>Helix-C03 | Suction Pump</x:v>
      </x:c>
      <x:c r="Y994" s="1" t="s">
        <x:v>1875</x:v>
      </x:c>
      <x:c r="Z994" s="11" t="b">
        <x:f aca="0">FALSE()</x:f>
        <x:v>0</x:v>
      </x:c>
    </x:row>
    <x:row r="995" ht="15" hidden="0" customHeight="1">
      <x:c r="A995" s="1" t="s">
        <x:v>1617</x:v>
      </x:c>
      <x:c r="B995" s="1" t="s">
        <x:v>4485</x:v>
      </x:c>
      <x:c r="C995" s="1" t="s">
        <x:v>4486</x:v>
      </x:c>
      <x:c r="D995" s="1" t="s">
        <x:v>1879</x:v>
      </x:c>
      <x:c r="E995" s="1" t="s">
        <x:v>1880</x:v>
      </x:c>
      <x:c r="F995" s="1" t="s">
        <x:v>1917</x:v>
      </x:c>
      <x:c r="G995" s="1" t="s">
        <x:v>2015</x:v>
      </x:c>
      <x:c r="H995" s="1" t="s">
        <x:v>1870</x:v>
      </x:c>
      <x:c r="I995" s="1" t="s">
        <x:v>1983</x:v>
      </x:c>
      <x:c r="J995" s="1" t="s">
        <x:v>1872</x:v>
      </x:c>
      <x:c r="K995" s="14" t="n">
        <x:v>45334</x:v>
      </x:c>
      <x:c r="L995" s="1" t="n">
        <x:f aca="0">ROUND((DATE(2026,7,31)-K995)/365.25,2)</x:f>
        <x:v>2.46</x:v>
      </x:c>
      <x:c r="M995" s="14" t="n">
        <x:v>46429</x:v>
      </x:c>
      <x:c r="N995" s="1" t="s">
        <x:v>1884</x:v>
      </x:c>
      <x:c r="O995" s="1" t="n">
        <x:v>180</x:v>
      </x:c>
      <x:c r="P995" s="14" t="n">
        <x:v>45917</x:v>
      </x:c>
      <x:c r="Q995" s="14" t="n">
        <x:v>46097</x:v>
      </x:c>
      <x:c r="R995" s="1" t="n">
        <x:f aca="0">MAX(0,DATE(2026,7,31)-Q995)</x:f>
        <x:v>137</x:v>
      </x:c>
      <x:c r="S995" s="1" t="n">
        <x:v>9</x:v>
      </x:c>
      <x:c r="T995" s="1" t="n">
        <x:v>2033</x:v>
      </x:c>
      <x:c r="U995" s="1" t="s">
        <x:v>1874</x:v>
      </x:c>
      <x:c r="V995" s="15" t="n">
        <x:v>1464.41</x:v>
      </x:c>
      <x:c r="W995" s="15" t="n">
        <x:v>1618.24</x:v>
      </x:c>
      <x:c r="X995" s="1" t="str">
        <x:f aca="0">G995&amp;" | "&amp;D995</x:f>
        <x:v>Apex-A02 | Enteral Feeding Pump</x:v>
      </x:c>
      <x:c r="Y995" s="1" t="s">
        <x:v>1875</x:v>
      </x:c>
      <x:c r="Z995" s="11" t="b">
        <x:f aca="0">FALSE()</x:f>
        <x:v>0</x:v>
      </x:c>
    </x:row>
    <x:row r="996" ht="15" hidden="0" customHeight="1">
      <x:c r="A996" s="1" t="s">
        <x:v>4487</x:v>
      </x:c>
      <x:c r="B996" s="1" t="s">
        <x:v>4488</x:v>
      </x:c>
      <x:c r="C996" s="1" t="s">
        <x:v>4489</x:v>
      </x:c>
      <x:c r="D996" s="1" t="s">
        <x:v>1933</x:v>
      </x:c>
      <x:c r="E996" s="1" t="s">
        <x:v>1934</x:v>
      </x:c>
      <x:c r="F996" s="1" t="s">
        <x:v>1881</x:v>
      </x:c>
      <x:c r="G996" s="1" t="s">
        <x:v>1882</x:v>
      </x:c>
      <x:c r="H996" s="1" t="s">
        <x:v>1891</x:v>
      </x:c>
      <x:c r="I996" s="1" t="s">
        <x:v>1901</x:v>
      </x:c>
      <x:c r="J996" s="1" t="s">
        <x:v>1893</x:v>
      </x:c>
      <x:c r="K996" s="14" t="n">
        <x:v>44536</x:v>
      </x:c>
      <x:c r="L996" s="1" t="n">
        <x:f aca="0">ROUND((DATE(2026,7,31)-K996)/365.25,2)</x:f>
        <x:v>4.65</x:v>
      </x:c>
      <x:c r="M996" s="14" t="n">
        <x:v>45631</x:v>
      </x:c>
      <x:c r="N996" s="1" t="s">
        <x:v>1884</x:v>
      </x:c>
      <x:c r="O996" s="1" t="n">
        <x:v>365</x:v>
      </x:c>
      <x:c r="P996" s="14" t="n">
        <x:v>46060</x:v>
      </x:c>
      <x:c r="Q996" s="14" t="n">
        <x:v>46425</x:v>
      </x:c>
      <x:c r="R996" s="1" t="n">
        <x:f aca="0">MAX(0,DATE(2026,7,31)-Q996)</x:f>
        <x:v>0</x:v>
      </x:c>
      <x:c r="S996" s="1" t="n">
        <x:v>7</x:v>
      </x:c>
      <x:c r="T996" s="1" t="n">
        <x:v>2028</x:v>
      </x:c>
      <x:c r="U996" s="1" t="s">
        <x:v>1874</x:v>
      </x:c>
      <x:c r="V996" s="15" t="n">
        <x:v>1762.84</x:v>
      </x:c>
      <x:c r="W996" s="15" t="n">
        <x:v>2043.68</x:v>
      </x:c>
      <x:c r="X996" s="1" t="str">
        <x:f aca="0">G996&amp;" | "&amp;D996</x:f>
        <x:v>Helix-C03 | Suction Pump</x:v>
      </x:c>
      <x:c r="Y996" s="1" t="s">
        <x:v>1885</x:v>
      </x:c>
      <x:c r="Z996" s="11" t="b">
        <x:f aca="0">FALSE()</x:f>
        <x:v>0</x:v>
      </x:c>
    </x:row>
    <x:row r="997" ht="15" hidden="0" customHeight="1">
      <x:c r="A997" s="1" t="s">
        <x:v>1619</x:v>
      </x:c>
      <x:c r="B997" s="1" t="s">
        <x:v>4490</x:v>
      </x:c>
      <x:c r="C997" s="1" t="s">
        <x:v>4491</x:v>
      </x:c>
      <x:c r="D997" s="1" t="s">
        <x:v>2010</x:v>
      </x:c>
      <x:c r="E997" s="1" t="s">
        <x:v>1928</x:v>
      </x:c>
      <x:c r="F997" s="1" t="s">
        <x:v>1889</x:v>
      </x:c>
      <x:c r="G997" s="1" t="s">
        <x:v>2051</x:v>
      </x:c>
      <x:c r="H997" s="1" t="s">
        <x:v>1870</x:v>
      </x:c>
      <x:c r="I997" s="1" t="s">
        <x:v>1871</x:v>
      </x:c>
      <x:c r="J997" s="1" t="s">
        <x:v>1893</x:v>
      </x:c>
      <x:c r="K997" s="14" t="n">
        <x:v>42855</x:v>
      </x:c>
      <x:c r="L997" s="1" t="n">
        <x:f aca="0">ROUND((DATE(2026,7,31)-K997)/365.25,2)</x:f>
        <x:v>9.25</x:v>
      </x:c>
      <x:c r="M997" s="14" t="n">
        <x:v>43950</x:v>
      </x:c>
      <x:c r="N997" s="1" t="s">
        <x:v>1884</x:v>
      </x:c>
      <x:c r="O997" s="1" t="n">
        <x:v>365</x:v>
      </x:c>
      <x:c r="P997" s="14" t="n">
        <x:v>46222</x:v>
      </x:c>
      <x:c r="Q997" s="14" t="n">
        <x:v>46587</x:v>
      </x:c>
      <x:c r="R997" s="1" t="n">
        <x:f aca="0">MAX(0,DATE(2026,7,31)-Q997)</x:f>
        <x:v>0</x:v>
      </x:c>
      <x:c r="S997" s="1" t="n">
        <x:v>7</x:v>
      </x:c>
      <x:c r="T997" s="1" t="n">
        <x:v>2024</x:v>
      </x:c>
      <x:c r="U997" s="1" t="s">
        <x:v>1874</x:v>
      </x:c>
      <x:c r="V997" s="15" t="n">
        <x:v>2245.72</x:v>
      </x:c>
      <x:c r="W997" s="15" t="n">
        <x:v>2583.04</x:v>
      </x:c>
      <x:c r="X997" s="1" t="str">
        <x:f aca="0">G997&amp;" | "&amp;D997</x:f>
        <x:v>PulseWorks-B01 | Vital Signs Monitor</x:v>
      </x:c>
      <x:c r="Y997" s="1" t="s">
        <x:v>1875</x:v>
      </x:c>
      <x:c r="Z997" s="11" t="b">
        <x:f aca="0">FALSE()</x:f>
        <x:v>0</x:v>
      </x:c>
    </x:row>
    <x:row r="998" ht="15" hidden="0" customHeight="1">
      <x:c r="A998" s="1" t="s">
        <x:v>4492</x:v>
      </x:c>
      <x:c r="B998" s="1" t="s">
        <x:v>4493</x:v>
      </x:c>
      <x:c r="C998" s="1" t="s">
        <x:v>4494</x:v>
      </x:c>
      <x:c r="D998" s="1" t="s">
        <x:v>1866</x:v>
      </x:c>
      <x:c r="E998" s="1" t="s">
        <x:v>1867</x:v>
      </x:c>
      <x:c r="F998" s="1" t="s">
        <x:v>1963</x:v>
      </x:c>
      <x:c r="G998" s="1" t="s">
        <x:v>2103</x:v>
      </x:c>
      <x:c r="H998" s="1" t="s">
        <x:v>1870</x:v>
      </x:c>
      <x:c r="I998" s="1" t="s">
        <x:v>1968</x:v>
      </x:c>
      <x:c r="J998" s="1" t="s">
        <x:v>1872</x:v>
      </x:c>
      <x:c r="K998" s="14" t="n">
        <x:v>44765</x:v>
      </x:c>
      <x:c r="L998" s="1" t="n">
        <x:f aca="0">ROUND((DATE(2026,7,31)-K998)/365.25,2)</x:f>
        <x:v>4.02</x:v>
      </x:c>
      <x:c r="M998" s="14" t="n">
        <x:v>45860</x:v>
      </x:c>
      <x:c r="N998" s="1" t="s">
        <x:v>1884</x:v>
      </x:c>
      <x:c r="O998" s="1" t="n">
        <x:v>365</x:v>
      </x:c>
      <x:c r="P998" s="14" t="n">
        <x:v>46146</x:v>
      </x:c>
      <x:c r="Q998" s="14" t="n">
        <x:v>46511</x:v>
      </x:c>
      <x:c r="R998" s="1" t="n">
        <x:f aca="0">MAX(0,DATE(2026,7,31)-Q998)</x:f>
        <x:v>0</x:v>
      </x:c>
      <x:c r="S998" s="1" t="n">
        <x:v>11</x:v>
      </x:c>
      <x:c r="T998" s="1" t="n">
        <x:v>2033</x:v>
      </x:c>
      <x:c r="U998" s="1" t="s">
        <x:v>1874</x:v>
      </x:c>
      <x:c r="V998" s="15" t="n">
        <x:v>42190.2</x:v>
      </x:c>
      <x:c r="W998" s="15" t="n">
        <x:v>58986.71</x:v>
      </x:c>
      <x:c r="X998" s="1" t="str">
        <x:f aca="0">G998&amp;" | "&amp;D998</x:f>
        <x:v>ClinTech-A03 | Ultrasound</x:v>
      </x:c>
      <x:c r="Y998" s="1" t="s">
        <x:v>1885</x:v>
      </x:c>
      <x:c r="Z998" s="11" t="b">
        <x:f aca="0">FALSE()</x:f>
        <x:v>0</x:v>
      </x:c>
    </x:row>
    <x:row r="999" ht="15" hidden="0" customHeight="1">
      <x:c r="A999" s="1" t="s">
        <x:v>4495</x:v>
      </x:c>
      <x:c r="B999" s="1" t="s">
        <x:v>4496</x:v>
      </x:c>
      <x:c r="C999" s="1" t="s">
        <x:v>4497</x:v>
      </x:c>
      <x:c r="D999" s="1" t="s">
        <x:v>1949</x:v>
      </x:c>
      <x:c r="E999" s="1" t="s">
        <x:v>1916</x:v>
      </x:c>
      <x:c r="F999" s="1" t="s">
        <x:v>1889</x:v>
      </x:c>
      <x:c r="G999" s="1" t="s">
        <x:v>2162</x:v>
      </x:c>
      <x:c r="H999" s="1" t="s">
        <x:v>1891</x:v>
      </x:c>
      <x:c r="I999" s="1" t="s">
        <x:v>1941</x:v>
      </x:c>
      <x:c r="J999" s="1" t="s">
        <x:v>1893</x:v>
      </x:c>
      <x:c r="K999" s="14" t="n">
        <x:v>42610</x:v>
      </x:c>
      <x:c r="L999" s="1" t="n">
        <x:f aca="0">ROUND((DATE(2026,7,31)-K999)/365.25,2)</x:f>
        <x:v>9.92</x:v>
      </x:c>
      <x:c r="M999" s="14" t="n">
        <x:v>43705</x:v>
      </x:c>
      <x:c r="N999" s="1" t="s">
        <x:v>1884</x:v>
      </x:c>
      <x:c r="O999" s="1" t="n">
        <x:v>180</x:v>
      </x:c>
      <x:c r="P999" s="14" t="n">
        <x:v>46091</x:v>
      </x:c>
      <x:c r="Q999" s="14" t="n">
        <x:v>46271</x:v>
      </x:c>
      <x:c r="R999" s="1" t="n">
        <x:f aca="0">MAX(0,DATE(2026,7,31)-Q999)</x:f>
        <x:v>0</x:v>
      </x:c>
      <x:c r="S999" s="1" t="n">
        <x:v>11</x:v>
      </x:c>
      <x:c r="T999" s="1" t="n">
        <x:v>2027</x:v>
      </x:c>
      <x:c r="U999" s="1" t="s">
        <x:v>1874</x:v>
      </x:c>
      <x:c r="V999" s="15" t="n">
        <x:v>16478.5</x:v>
      </x:c>
      <x:c r="W999" s="15" t="n">
        <x:v>20949.56</x:v>
      </x:c>
      <x:c r="X999" s="1" t="str">
        <x:f aca="0">G999&amp;" | "&amp;D999</x:f>
        <x:v>PulseWorks-C01 | Neonatal Incubator</x:v>
      </x:c>
      <x:c r="Y999" s="1" t="s">
        <x:v>1885</x:v>
      </x:c>
      <x:c r="Z999" s="11" t="b">
        <x:f aca="0">FALSE()</x:f>
        <x:v>0</x:v>
      </x:c>
    </x:row>
    <x:row r="1000" ht="15" hidden="0" customHeight="1">
      <x:c r="A1000" s="1" t="s">
        <x:v>1621</x:v>
      </x:c>
      <x:c r="B1000" s="1" t="s">
        <x:v>4498</x:v>
      </x:c>
      <x:c r="C1000" s="1" t="s">
        <x:v>4499</x:v>
      </x:c>
      <x:c r="D1000" s="1" t="s">
        <x:v>1945</x:v>
      </x:c>
      <x:c r="E1000" s="1" t="s">
        <x:v>1880</x:v>
      </x:c>
      <x:c r="F1000" s="1" t="s">
        <x:v>1917</x:v>
      </x:c>
      <x:c r="G1000" s="1" t="s">
        <x:v>1922</x:v>
      </x:c>
      <x:c r="H1000" s="1" t="s">
        <x:v>1870</x:v>
      </x:c>
      <x:c r="I1000" s="1" t="s">
        <x:v>1968</x:v>
      </x:c>
      <x:c r="J1000" s="1" t="s">
        <x:v>1902</x:v>
      </x:c>
      <x:c r="K1000" s="14" t="n">
        <x:v>43387</x:v>
      </x:c>
      <x:c r="L1000" s="1" t="n">
        <x:f aca="0">ROUND((DATE(2026,7,31)-K1000)/365.25,2)</x:f>
        <x:v>7.79</x:v>
      </x:c>
      <x:c r="M1000" s="14" t="n">
        <x:v>44482</x:v>
      </x:c>
      <x:c r="N1000" s="1" t="s">
        <x:v>1884</x:v>
      </x:c>
      <x:c r="O1000" s="1" t="n">
        <x:v>180</x:v>
      </x:c>
      <x:c r="P1000" s="14" t="n">
        <x:v>46159</x:v>
      </x:c>
      <x:c r="Q1000" s="14" t="n">
        <x:v>46339</x:v>
      </x:c>
      <x:c r="R1000" s="1" t="n">
        <x:f aca="0">MAX(0,DATE(2026,7,31)-Q1000)</x:f>
        <x:v>0</x:v>
      </x:c>
      <x:c r="S1000" s="1" t="n">
        <x:v>10</x:v>
      </x:c>
      <x:c r="T1000" s="1" t="n">
        <x:v>2028</x:v>
      </x:c>
      <x:c r="U1000" s="1" t="s">
        <x:v>1874</x:v>
      </x:c>
      <x:c r="V1000" s="15" t="n">
        <x:v>2373.06</x:v>
      </x:c>
      <x:c r="W1000" s="15" t="n">
        <x:v>3218.49</x:v>
      </x:c>
      <x:c r="X1000" s="1" t="str">
        <x:f aca="0">G1000&amp;" | "&amp;D1000</x:f>
        <x:v>Apex-B02 | Syringe Pump</x:v>
      </x:c>
      <x:c r="Y1000" s="1" t="s">
        <x:v>1875</x:v>
      </x:c>
      <x:c r="Z1000" s="11" t="b">
        <x:f aca="0">FALSE()</x:f>
        <x:v>0</x:v>
      </x:c>
    </x:row>
    <x:row r="1001" ht="15" hidden="0" customHeight="1">
      <x:c r="A1001" s="1" t="s">
        <x:v>1622</x:v>
      </x:c>
      <x:c r="B1001" s="1" t="s">
        <x:v>4500</x:v>
      </x:c>
      <x:c r="C1001" s="1" t="s">
        <x:v>4501</x:v>
      </x:c>
      <x:c r="D1001" s="1" t="s">
        <x:v>1897</x:v>
      </x:c>
      <x:c r="E1001" s="1" t="s">
        <x:v>1898</x:v>
      </x:c>
      <x:c r="F1001" s="1" t="s">
        <x:v>1917</x:v>
      </x:c>
      <x:c r="G1001" s="1" t="s">
        <x:v>1922</x:v>
      </x:c>
      <x:c r="H1001" s="1" t="s">
        <x:v>1891</x:v>
      </x:c>
      <x:c r="I1001" s="1" t="s">
        <x:v>1923</x:v>
      </x:c>
      <x:c r="J1001" s="1" t="s">
        <x:v>1902</x:v>
      </x:c>
      <x:c r="K1001" s="14" t="n">
        <x:v>45976</x:v>
      </x:c>
      <x:c r="L1001" s="1" t="n">
        <x:f aca="0">ROUND((DATE(2026,7,31)-K1001)/365.25,2)</x:f>
        <x:v>0.71</x:v>
      </x:c>
      <x:c r="M1001" s="14" t="n">
        <x:v>47071</x:v>
      </x:c>
      <x:c r="N1001" s="1" t="s">
        <x:v>1884</x:v>
      </x:c>
      <x:c r="O1001" s="1" t="n">
        <x:v>180</x:v>
      </x:c>
      <x:c r="P1001" s="14" t="n">
        <x:v>46160</x:v>
      </x:c>
      <x:c r="Q1001" s="14" t="n">
        <x:v>46340</x:v>
      </x:c>
      <x:c r="R1001" s="1" t="n">
        <x:f aca="0">MAX(0,DATE(2026,7,31)-Q1001)</x:f>
        <x:v>0</x:v>
      </x:c>
      <x:c r="S1001" s="1" t="n">
        <x:v>10</x:v>
      </x:c>
      <x:c r="T1001" s="1" t="n">
        <x:v>2035</x:v>
      </x:c>
      <x:c r="U1001" s="1" t="s">
        <x:v>1874</x:v>
      </x:c>
      <x:c r="V1001" s="15" t="n">
        <x:v>16685.63</x:v>
      </x:c>
      <x:c r="W1001" s="15" t="n">
        <x:v>16685.63</x:v>
      </x:c>
      <x:c r="X1001" s="1" t="str">
        <x:f aca="0">G1001&amp;" | "&amp;D1001</x:f>
        <x:v>Apex-B02 | Defibrillator</x:v>
      </x:c>
      <x:c r="Y1001" s="1" t="s">
        <x:v>1875</x:v>
      </x:c>
      <x:c r="Z1001" s="11" t="b">
        <x:f aca="0">FALSE()</x:f>
        <x:v>0</x:v>
      </x:c>
    </x:row>
    <x:row r="1002" ht="15" hidden="0" customHeight="1">
      <x:c r="A1002" s="1" t="s">
        <x:v>1623</x:v>
      </x:c>
      <x:c r="B1002" s="1" t="s">
        <x:v>4502</x:v>
      </x:c>
      <x:c r="C1002" s="1" t="s">
        <x:v>4503</x:v>
      </x:c>
      <x:c r="D1002" s="1" t="s">
        <x:v>1949</x:v>
      </x:c>
      <x:c r="E1002" s="1" t="s">
        <x:v>1916</x:v>
      </x:c>
      <x:c r="F1002" s="1" t="s">
        <x:v>1889</x:v>
      </x:c>
      <x:c r="G1002" s="1" t="s">
        <x:v>2250</x:v>
      </x:c>
      <x:c r="H1002" s="1" t="s">
        <x:v>1891</x:v>
      </x:c>
      <x:c r="I1002" s="1" t="s">
        <x:v>1901</x:v>
      </x:c>
      <x:c r="J1002" s="1" t="s">
        <x:v>1893</x:v>
      </x:c>
      <x:c r="K1002" s="14" t="n">
        <x:v>42540</x:v>
      </x:c>
      <x:c r="L1002" s="1" t="n">
        <x:f aca="0">ROUND((DATE(2026,7,31)-K1002)/365.25,2)</x:f>
        <x:v>10.11</x:v>
      </x:c>
      <x:c r="M1002" s="14" t="n">
        <x:v>43635</x:v>
      </x:c>
      <x:c r="N1002" s="1" t="s">
        <x:v>1907</x:v>
      </x:c>
      <x:c r="O1002" s="1" t="n">
        <x:v>365</x:v>
      </x:c>
      <x:c r="P1002" s="14" t="n">
        <x:v>46156</x:v>
      </x:c>
      <x:c r="Q1002" s="14" t="n">
        <x:v>46521</x:v>
      </x:c>
      <x:c r="R1002" s="1" t="n">
        <x:f aca="0">MAX(0,DATE(2026,7,31)-Q1002)</x:f>
        <x:v>0</x:v>
      </x:c>
      <x:c r="S1002" s="1" t="n">
        <x:v>10</x:v>
      </x:c>
      <x:c r="T1002" s="1" t="n">
        <x:v>2026</x:v>
      </x:c>
      <x:c r="U1002" s="1" t="s">
        <x:v>1874</x:v>
      </x:c>
      <x:c r="V1002" s="15" t="n">
        <x:v>17118.85</x:v>
      </x:c>
      <x:c r="W1002" s="15" t="n">
        <x:v>21057.96</x:v>
      </x:c>
      <x:c r="X1002" s="1" t="str">
        <x:f aca="0">G1002&amp;" | "&amp;D1002</x:f>
        <x:v>PulseWorks-C02 | Neonatal Incubator</x:v>
      </x:c>
      <x:c r="Y1002" s="1" t="s">
        <x:v>1875</x:v>
      </x:c>
      <x:c r="Z1002" s="11" t="b">
        <x:f aca="0">FALSE()</x:f>
        <x:v>0</x:v>
      </x:c>
    </x:row>
    <x:row r="1003" ht="15" hidden="0" customHeight="1">
      <x:c r="A1003" s="1" t="s">
        <x:v>1625</x:v>
      </x:c>
      <x:c r="B1003" s="1" t="s">
        <x:v>4504</x:v>
      </x:c>
      <x:c r="C1003" s="1" t="s">
        <x:v>4505</x:v>
      </x:c>
      <x:c r="D1003" s="1" t="s">
        <x:v>1879</x:v>
      </x:c>
      <x:c r="E1003" s="1" t="s">
        <x:v>1880</x:v>
      </x:c>
      <x:c r="F1003" s="1" t="s">
        <x:v>1889</x:v>
      </x:c>
      <x:c r="G1003" s="1" t="s">
        <x:v>2051</x:v>
      </x:c>
      <x:c r="H1003" s="1" t="s">
        <x:v>1911</x:v>
      </x:c>
      <x:c r="I1003" s="1" t="s">
        <x:v>1883</x:v>
      </x:c>
      <x:c r="J1003" s="1" t="s">
        <x:v>1872</x:v>
      </x:c>
      <x:c r="K1003" s="14" t="n">
        <x:v>44801</x:v>
      </x:c>
      <x:c r="L1003" s="1" t="n">
        <x:f aca="0">ROUND((DATE(2026,7,31)-K1003)/365.25,2)</x:f>
        <x:v>3.92</x:v>
      </x:c>
      <x:c r="M1003" s="14" t="n">
        <x:v>45896</x:v>
      </x:c>
      <x:c r="N1003" s="1" t="s">
        <x:v>1884</x:v>
      </x:c>
      <x:c r="O1003" s="1" t="n">
        <x:v>365</x:v>
      </x:c>
      <x:c r="P1003" s="14" t="n">
        <x:v>46123</x:v>
      </x:c>
      <x:c r="Q1003" s="14" t="n">
        <x:v>46488</x:v>
      </x:c>
      <x:c r="R1003" s="1" t="n">
        <x:f aca="0">MAX(0,DATE(2026,7,31)-Q1003)</x:f>
        <x:v>0</x:v>
      </x:c>
      <x:c r="S1003" s="1" t="n">
        <x:v>8</x:v>
      </x:c>
      <x:c r="T1003" s="1" t="n">
        <x:v>2030</x:v>
      </x:c>
      <x:c r="U1003" s="1" t="s">
        <x:v>1874</x:v>
      </x:c>
      <x:c r="V1003" s="15" t="n">
        <x:v>1528.31</x:v>
      </x:c>
      <x:c r="W1003" s="15" t="n">
        <x:v>1562.02</x:v>
      </x:c>
      <x:c r="X1003" s="1" t="str">
        <x:f aca="0">G1003&amp;" | "&amp;D1003</x:f>
        <x:v>PulseWorks-B01 | Enteral Feeding Pump</x:v>
      </x:c>
      <x:c r="Y1003" s="1" t="s">
        <x:v>1875</x:v>
      </x:c>
      <x:c r="Z1003" s="11" t="b">
        <x:f aca="0">FALSE()</x:f>
        <x:v>0</x:v>
      </x:c>
    </x:row>
    <x:row r="1004" ht="15" hidden="0" customHeight="1">
      <x:c r="A1004" s="1" t="s">
        <x:v>1628</x:v>
      </x:c>
      <x:c r="B1004" s="1" t="s">
        <x:v>4506</x:v>
      </x:c>
      <x:c r="C1004" s="1" t="s">
        <x:v>4507</x:v>
      </x:c>
      <x:c r="D1004" s="1" t="s">
        <x:v>2010</x:v>
      </x:c>
      <x:c r="E1004" s="1" t="s">
        <x:v>1928</x:v>
      </x:c>
      <x:c r="F1004" s="1" t="s">
        <x:v>1963</x:v>
      </x:c>
      <x:c r="G1004" s="1" t="s">
        <x:v>2007</x:v>
      </x:c>
      <x:c r="H1004" s="1" t="s">
        <x:v>1891</x:v>
      </x:c>
      <x:c r="I1004" s="1" t="s">
        <x:v>1968</x:v>
      </x:c>
      <x:c r="J1004" s="1" t="s">
        <x:v>1893</x:v>
      </x:c>
      <x:c r="K1004" s="14" t="n">
        <x:v>44552</x:v>
      </x:c>
      <x:c r="L1004" s="1" t="n">
        <x:f aca="0">ROUND((DATE(2026,7,31)-K1004)/365.25,2)</x:f>
        <x:v>4.61</x:v>
      </x:c>
      <x:c r="M1004" s="14" t="n">
        <x:v>45647</x:v>
      </x:c>
      <x:c r="N1004" s="1" t="s">
        <x:v>1884</x:v>
      </x:c>
      <x:c r="O1004" s="1" t="n">
        <x:v>365</x:v>
      </x:c>
      <x:c r="P1004" s="14" t="n">
        <x:v>46153</x:v>
      </x:c>
      <x:c r="Q1004" s="14" t="n">
        <x:v>46518</x:v>
      </x:c>
      <x:c r="R1004" s="1" t="n">
        <x:f aca="0">MAX(0,DATE(2026,7,31)-Q1004)</x:f>
        <x:v>0</x:v>
      </x:c>
      <x:c r="S1004" s="1" t="n">
        <x:v>7</x:v>
      </x:c>
      <x:c r="T1004" s="1" t="n">
        <x:v>2028</x:v>
      </x:c>
      <x:c r="U1004" s="1" t="s">
        <x:v>1874</x:v>
      </x:c>
      <x:c r="V1004" s="15" t="n">
        <x:v>2003.65</x:v>
      </x:c>
      <x:c r="W1004" s="15" t="n">
        <x:v>2878.61</x:v>
      </x:c>
      <x:c r="X1004" s="1" t="str">
        <x:f aca="0">G1004&amp;" | "&amp;D1004</x:f>
        <x:v>ClinTech-C04 | Vital Signs Monitor</x:v>
      </x:c>
      <x:c r="Y1004" s="1" t="s">
        <x:v>1875</x:v>
      </x:c>
      <x:c r="Z1004" s="11" t="b">
        <x:f aca="0">FALSE()</x:f>
        <x:v>0</x:v>
      </x:c>
    </x:row>
    <x:row r="1005" ht="15" hidden="0" customHeight="1">
      <x:c r="A1005" s="1" t="s">
        <x:v>1629</x:v>
      </x:c>
      <x:c r="B1005" s="1" t="s">
        <x:v>4508</x:v>
      </x:c>
      <x:c r="C1005" s="1" t="s">
        <x:v>4509</x:v>
      </x:c>
      <x:c r="D1005" s="1" t="s">
        <x:v>1915</x:v>
      </x:c>
      <x:c r="E1005" s="1" t="s">
        <x:v>1916</x:v>
      </x:c>
      <x:c r="F1005" s="1" t="s">
        <x:v>1899</x:v>
      </x:c>
      <x:c r="G1005" s="1" t="s">
        <x:v>1906</x:v>
      </x:c>
      <x:c r="H1005" s="1" t="s">
        <x:v>1891</x:v>
      </x:c>
      <x:c r="I1005" s="1" t="s">
        <x:v>1892</x:v>
      </x:c>
      <x:c r="J1005" s="1" t="s">
        <x:v>1902</x:v>
      </x:c>
      <x:c r="K1005" s="14" t="n">
        <x:v>44308</x:v>
      </x:c>
      <x:c r="L1005" s="1" t="n">
        <x:f aca="0">ROUND((DATE(2026,7,31)-K1005)/365.25,2)</x:f>
        <x:v>5.27</x:v>
      </x:c>
      <x:c r="M1005" s="14" t="n">
        <x:v>45403</x:v>
      </x:c>
      <x:c r="N1005" s="1" t="s">
        <x:v>1884</x:v>
      </x:c>
      <x:c r="O1005" s="1" t="n">
        <x:v>365</x:v>
      </x:c>
      <x:c r="P1005" s="14" t="n">
        <x:v>46101</x:v>
      </x:c>
      <x:c r="Q1005" s="14" t="n">
        <x:v>46466</x:v>
      </x:c>
      <x:c r="R1005" s="1" t="n">
        <x:f aca="0">MAX(0,DATE(2026,7,31)-Q1005)</x:f>
        <x:v>0</x:v>
      </x:c>
      <x:c r="S1005" s="1" t="n">
        <x:v>10</x:v>
      </x:c>
      <x:c r="T1005" s="1" t="n">
        <x:v>2031</x:v>
      </x:c>
      <x:c r="U1005" s="1" t="s">
        <x:v>1874</x:v>
      </x:c>
      <x:c r="V1005" s="15" t="n">
        <x:v>29438.68</x:v>
      </x:c>
      <x:c r="W1005" s="15" t="n">
        <x:v>29438.68</x:v>
      </x:c>
      <x:c r="X1005" s="1" t="str">
        <x:f aca="0">G1005&amp;" | "&amp;D1005</x:f>
        <x:v>MedAxis-B04 | Ventilator</x:v>
      </x:c>
      <x:c r="Y1005" s="1" t="s">
        <x:v>1875</x:v>
      </x:c>
      <x:c r="Z1005" s="11" t="b">
        <x:f aca="0">FALSE()</x:f>
        <x:v>0</x:v>
      </x:c>
    </x:row>
    <x:row r="1006" ht="15" hidden="0" customHeight="1">
      <x:c r="A1006" s="1" t="s">
        <x:v>4510</x:v>
      </x:c>
      <x:c r="B1006" s="1" t="s">
        <x:v>4511</x:v>
      </x:c>
      <x:c r="C1006" s="1" t="s">
        <x:v>4512</x:v>
      </x:c>
      <x:c r="D1006" s="1" t="s">
        <x:v>1945</x:v>
      </x:c>
      <x:c r="E1006" s="1" t="s">
        <x:v>1880</x:v>
      </x:c>
      <x:c r="F1006" s="1" t="s">
        <x:v>1963</x:v>
      </x:c>
      <x:c r="G1006" s="1" t="s">
        <x:v>2037</x:v>
      </x:c>
      <x:c r="H1006" s="1" t="s">
        <x:v>1891</x:v>
      </x:c>
      <x:c r="I1006" s="1" t="s">
        <x:v>1883</x:v>
      </x:c>
      <x:c r="J1006" s="1" t="s">
        <x:v>1893</x:v>
      </x:c>
      <x:c r="K1006" s="14" t="n">
        <x:v>43541</x:v>
      </x:c>
      <x:c r="L1006" s="1" t="n">
        <x:f aca="0">ROUND((DATE(2026,7,31)-K1006)/365.25,2)</x:f>
        <x:v>7.37</x:v>
      </x:c>
      <x:c r="M1006" s="14" t="n">
        <x:v>44636</x:v>
      </x:c>
      <x:c r="N1006" s="1" t="s">
        <x:v>1884</x:v>
      </x:c>
      <x:c r="O1006" s="1" t="n">
        <x:v>180</x:v>
      </x:c>
      <x:c r="P1006" s="14" t="n">
        <x:v>46186</x:v>
      </x:c>
      <x:c r="Q1006" s="14" t="n">
        <x:v>46366</x:v>
      </x:c>
      <x:c r="R1006" s="1" t="n">
        <x:f aca="0">MAX(0,DATE(2026,7,31)-Q1006)</x:f>
        <x:v>0</x:v>
      </x:c>
      <x:c r="S1006" s="1" t="n">
        <x:v>8</x:v>
      </x:c>
      <x:c r="T1006" s="1" t="n">
        <x:v>2027</x:v>
      </x:c>
      <x:c r="U1006" s="1" t="s">
        <x:v>1874</x:v>
      </x:c>
      <x:c r="V1006" s="15" t="n">
        <x:v>2344.55</x:v>
      </x:c>
      <x:c r="W1006" s="15" t="n">
        <x:v>2617.14</x:v>
      </x:c>
      <x:c r="X1006" s="1" t="str">
        <x:f aca="0">G1006&amp;" | "&amp;D1006</x:f>
        <x:v>ClinTech-C02 | Syringe Pump</x:v>
      </x:c>
      <x:c r="Y1006" s="1" t="s">
        <x:v>1885</x:v>
      </x:c>
      <x:c r="Z1006" s="11" t="b">
        <x:f aca="0">FALSE()</x:f>
        <x:v>0</x:v>
      </x:c>
    </x:row>
    <x:row r="1007" ht="15" hidden="0" customHeight="1">
      <x:c r="A1007" s="1" t="s">
        <x:v>1797</x:v>
      </x:c>
      <x:c r="B1007" s="1" t="s">
        <x:v>4513</x:v>
      </x:c>
      <x:c r="C1007" s="1" t="s">
        <x:v>4514</x:v>
      </x:c>
      <x:c r="D1007" s="1" t="s">
        <x:v>1915</x:v>
      </x:c>
      <x:c r="E1007" s="1" t="s">
        <x:v>1916</x:v>
      </x:c>
      <x:c r="F1007" s="1" t="s">
        <x:v>1881</x:v>
      </x:c>
      <x:c r="G1007" s="1" t="s">
        <x:v>2274</x:v>
      </x:c>
      <x:c r="H1007" s="1" t="s">
        <x:v>1911</x:v>
      </x:c>
      <x:c r="I1007" s="1" t="s">
        <x:v>1919</x:v>
      </x:c>
      <x:c r="J1007" s="1" t="s">
        <x:v>1902</x:v>
      </x:c>
      <x:c r="K1007" s="14" t="n">
        <x:v>45538</x:v>
      </x:c>
      <x:c r="L1007" s="1" t="n">
        <x:f aca="0">ROUND((DATE(2026,7,31)-K1007)/365.25,2)</x:f>
        <x:v>1.91</x:v>
      </x:c>
      <x:c r="M1007" s="14" t="n">
        <x:v>46633</x:v>
      </x:c>
      <x:c r="N1007" s="1" t="s">
        <x:v>1884</x:v>
      </x:c>
      <x:c r="O1007" s="1" t="n">
        <x:v>365</x:v>
      </x:c>
      <x:c r="P1007" s="14" t="n">
        <x:v>46141</x:v>
      </x:c>
      <x:c r="Q1007" s="14" t="n">
        <x:v>46506</x:v>
      </x:c>
      <x:c r="R1007" s="1" t="n">
        <x:f aca="0">MAX(0,DATE(2026,7,31)-Q1007)</x:f>
        <x:v>0</x:v>
      </x:c>
      <x:c r="S1007" s="1" t="n">
        <x:v>9</x:v>
      </x:c>
      <x:c r="T1007" s="1" t="n">
        <x:v>2033</x:v>
      </x:c>
      <x:c r="U1007" s="1" t="s">
        <x:v>2047</x:v>
      </x:c>
      <x:c r="V1007" s="15" t="n">
        <x:v>24763.78</x:v>
      </x:c>
      <x:c r="W1007" s="15" t="n">
        <x:v>26917.7</x:v>
      </x:c>
      <x:c r="X1007" s="1" t="str">
        <x:f aca="0">G1007&amp;" | "&amp;D1007</x:f>
        <x:v>Helix-C04 | Ventilator</x:v>
      </x:c>
      <x:c r="Y1007" s="1" t="s">
        <x:v>1885</x:v>
      </x:c>
      <x:c r="Z1007" s="11" t="b">
        <x:f aca="0">FALSE()</x:f>
        <x:v>0</x:v>
      </x:c>
    </x:row>
    <x:row r="1008" ht="15" hidden="0" customHeight="1">
      <x:c r="A1008" s="1" t="s">
        <x:v>1632</x:v>
      </x:c>
      <x:c r="B1008" s="1" t="s">
        <x:v>4515</x:v>
      </x:c>
      <x:c r="C1008" s="1" t="s">
        <x:v>4516</x:v>
      </x:c>
      <x:c r="D1008" s="1" t="s">
        <x:v>2010</x:v>
      </x:c>
      <x:c r="E1008" s="1" t="s">
        <x:v>1928</x:v>
      </x:c>
      <x:c r="F1008" s="1" t="s">
        <x:v>1899</x:v>
      </x:c>
      <x:c r="G1008" s="1" t="s">
        <x:v>1975</x:v>
      </x:c>
      <x:c r="H1008" s="1" t="s">
        <x:v>1870</x:v>
      </x:c>
      <x:c r="I1008" s="1" t="s">
        <x:v>1968</x:v>
      </x:c>
      <x:c r="J1008" s="1" t="s">
        <x:v>1872</x:v>
      </x:c>
      <x:c r="K1008" s="14" t="n">
        <x:v>45163</x:v>
      </x:c>
      <x:c r="L1008" s="1" t="n">
        <x:f aca="0">ROUND((DATE(2026,7,31)-K1008)/365.25,2)</x:f>
        <x:v>2.93</x:v>
      </x:c>
      <x:c r="M1008" s="14" t="n">
        <x:v>46258</x:v>
      </x:c>
      <x:c r="N1008" s="1" t="s">
        <x:v>1884</x:v>
      </x:c>
      <x:c r="O1008" s="1" t="n">
        <x:v>180</x:v>
      </x:c>
      <x:c r="P1008" s="14" t="n">
        <x:v>46202</x:v>
      </x:c>
      <x:c r="Q1008" s="14" t="n">
        <x:v>46382</x:v>
      </x:c>
      <x:c r="R1008" s="1" t="n">
        <x:f aca="0">MAX(0,DATE(2026,7,31)-Q1008)</x:f>
        <x:v>0</x:v>
      </x:c>
      <x:c r="S1008" s="1" t="n">
        <x:v>7</x:v>
      </x:c>
      <x:c r="T1008" s="1" t="n">
        <x:v>2030</x:v>
      </x:c>
      <x:c r="U1008" s="1" t="s">
        <x:v>1874</x:v>
      </x:c>
      <x:c r="V1008" s="15" t="n">
        <x:v>2505.26</x:v>
      </x:c>
      <x:c r="W1008" s="15" t="n">
        <x:v>2599.39</x:v>
      </x:c>
      <x:c r="X1008" s="1" t="str">
        <x:f aca="0">G1008&amp;" | "&amp;D1008</x:f>
        <x:v>MedAxis-C02 | Vital Signs Monitor</x:v>
      </x:c>
      <x:c r="Y1008" s="1" t="s">
        <x:v>1875</x:v>
      </x:c>
      <x:c r="Z1008" s="11" t="b">
        <x:f aca="0">FALSE()</x:f>
        <x:v>0</x:v>
      </x:c>
    </x:row>
    <x:row r="1009" ht="15" hidden="0" customHeight="1">
      <x:c r="A1009" s="1" t="s">
        <x:v>1633</x:v>
      </x:c>
      <x:c r="B1009" s="1" t="s">
        <x:v>4517</x:v>
      </x:c>
      <x:c r="C1009" s="1" t="s">
        <x:v>4518</x:v>
      </x:c>
      <x:c r="D1009" s="1" t="s">
        <x:v>1927</x:v>
      </x:c>
      <x:c r="E1009" s="1" t="s">
        <x:v>1928</x:v>
      </x:c>
      <x:c r="F1009" s="1" t="s">
        <x:v>1899</x:v>
      </x:c>
      <x:c r="G1009" s="1" t="s">
        <x:v>1906</x:v>
      </x:c>
      <x:c r="H1009" s="1" t="s">
        <x:v>1911</x:v>
      </x:c>
      <x:c r="I1009" s="1" t="s">
        <x:v>1994</x:v>
      </x:c>
      <x:c r="J1009" s="1" t="s">
        <x:v>1902</x:v>
      </x:c>
      <x:c r="K1009" s="14" t="n">
        <x:v>45405</x:v>
      </x:c>
      <x:c r="L1009" s="1" t="n">
        <x:f aca="0">ROUND((DATE(2026,7,31)-K1009)/365.25,2)</x:f>
        <x:v>2.27</x:v>
      </x:c>
      <x:c r="M1009" s="14" t="n">
        <x:v>46500</x:v>
      </x:c>
      <x:c r="N1009" s="1" t="s">
        <x:v>1884</x:v>
      </x:c>
      <x:c r="O1009" s="1" t="n">
        <x:v>365</x:v>
      </x:c>
      <x:c r="P1009" s="14" t="n">
        <x:v>46070</x:v>
      </x:c>
      <x:c r="Q1009" s="14" t="n">
        <x:v>46435</x:v>
      </x:c>
      <x:c r="R1009" s="1" t="n">
        <x:f aca="0">MAX(0,DATE(2026,7,31)-Q1009)</x:f>
        <x:v>0</x:v>
      </x:c>
      <x:c r="S1009" s="1" t="n">
        <x:v>8</x:v>
      </x:c>
      <x:c r="T1009" s="1" t="n">
        <x:v>2032</x:v>
      </x:c>
      <x:c r="U1009" s="1" t="s">
        <x:v>1874</x:v>
      </x:c>
      <x:c r="V1009" s="15" t="n">
        <x:v>6980.35</x:v>
      </x:c>
      <x:c r="W1009" s="15" t="n">
        <x:v>9515.3</x:v>
      </x:c>
      <x:c r="X1009" s="1" t="str">
        <x:f aca="0">G1009&amp;" | "&amp;D1009</x:f>
        <x:v>MedAxis-B04 | Patient Monitor</x:v>
      </x:c>
      <x:c r="Y1009" s="1" t="s">
        <x:v>1875</x:v>
      </x:c>
      <x:c r="Z1009" s="11" t="b">
        <x:f aca="0">FALSE()</x:f>
        <x:v>0</x:v>
      </x:c>
    </x:row>
    <x:row r="1010" ht="15" hidden="0" customHeight="1">
      <x:c r="A1010" s="1" t="s">
        <x:v>1635</x:v>
      </x:c>
      <x:c r="B1010" s="1" t="s">
        <x:v>4519</x:v>
      </x:c>
      <x:c r="C1010" s="1" t="s">
        <x:v>4520</x:v>
      </x:c>
      <x:c r="D1010" s="1" t="s">
        <x:v>2010</x:v>
      </x:c>
      <x:c r="E1010" s="1" t="s">
        <x:v>1928</x:v>
      </x:c>
      <x:c r="F1010" s="1" t="s">
        <x:v>1868</x:v>
      </x:c>
      <x:c r="G1010" s="1" t="s">
        <x:v>2215</x:v>
      </x:c>
      <x:c r="H1010" s="1" t="s">
        <x:v>1911</x:v>
      </x:c>
      <x:c r="I1010" s="1" t="s">
        <x:v>1883</x:v>
      </x:c>
      <x:c r="J1010" s="1" t="s">
        <x:v>1872</x:v>
      </x:c>
      <x:c r="K1010" s="14" t="n">
        <x:v>44858</x:v>
      </x:c>
      <x:c r="L1010" s="1" t="n">
        <x:f aca="0">ROUND((DATE(2026,7,31)-K1010)/365.25,2)</x:f>
        <x:v>3.77</x:v>
      </x:c>
      <x:c r="M1010" s="14" t="n">
        <x:v>45953</x:v>
      </x:c>
      <x:c r="N1010" s="1" t="s">
        <x:v>1884</x:v>
      </x:c>
      <x:c r="O1010" s="1" t="n">
        <x:v>180</x:v>
      </x:c>
      <x:c r="P1010" s="14" t="n">
        <x:v>46143</x:v>
      </x:c>
      <x:c r="Q1010" s="14" t="n">
        <x:v>46323</x:v>
      </x:c>
      <x:c r="R1010" s="1" t="n">
        <x:f aca="0">MAX(0,DATE(2026,7,31)-Q1010)</x:f>
        <x:v>0</x:v>
      </x:c>
      <x:c r="S1010" s="1" t="n">
        <x:v>7</x:v>
      </x:c>
      <x:c r="T1010" s="1" t="n">
        <x:v>2029</x:v>
      </x:c>
      <x:c r="U1010" s="1" t="s">
        <x:v>1874</x:v>
      </x:c>
      <x:c r="V1010" s="15" t="n">
        <x:v>2072.64</x:v>
      </x:c>
      <x:c r="W1010" s="15" t="n">
        <x:v>2257.44</x:v>
      </x:c>
      <x:c r="X1010" s="1" t="str">
        <x:f aca="0">G1010&amp;" | "&amp;D1010</x:f>
        <x:v>NovaCare-C01 | Vital Signs Monitor</x:v>
      </x:c>
      <x:c r="Y1010" s="1" t="s">
        <x:v>1875</x:v>
      </x:c>
      <x:c r="Z1010" s="11" t="b">
        <x:f aca="0">FALSE()</x:f>
        <x:v>0</x:v>
      </x:c>
    </x:row>
    <x:row r="1011" ht="15" hidden="0" customHeight="1">
      <x:c r="A1011" s="1" t="s">
        <x:v>1798</x:v>
      </x:c>
      <x:c r="B1011" s="1" t="s">
        <x:v>4521</x:v>
      </x:c>
      <x:c r="C1011" s="1" t="s">
        <x:v>4522</x:v>
      </x:c>
      <x:c r="D1011" s="1" t="s">
        <x:v>1989</x:v>
      </x:c>
      <x:c r="E1011" s="1" t="s">
        <x:v>1968</x:v>
      </x:c>
      <x:c r="F1011" s="1" t="s">
        <x:v>1868</x:v>
      </x:c>
      <x:c r="G1011" s="1" t="s">
        <x:v>2079</x:v>
      </x:c>
      <x:c r="H1011" s="1" t="s">
        <x:v>1911</x:v>
      </x:c>
      <x:c r="I1011" s="1" t="s">
        <x:v>1901</x:v>
      </x:c>
      <x:c r="J1011" s="1" t="s">
        <x:v>1872</x:v>
      </x:c>
      <x:c r="K1011" s="14" t="n">
        <x:v>45636</x:v>
      </x:c>
      <x:c r="L1011" s="1" t="n">
        <x:f aca="0">ROUND((DATE(2026,7,31)-K1011)/365.25,2)</x:f>
        <x:v>1.64</x:v>
      </x:c>
      <x:c r="M1011" s="14" t="n">
        <x:v>46731</x:v>
      </x:c>
      <x:c r="N1011" s="1" t="s">
        <x:v>1884</x:v>
      </x:c>
      <x:c r="O1011" s="1" t="n">
        <x:v>365</x:v>
      </x:c>
      <x:c r="P1011" s="14" t="n">
        <x:v>45874</x:v>
      </x:c>
      <x:c r="Q1011" s="14" t="n">
        <x:v>46239</x:v>
      </x:c>
      <x:c r="R1011" s="1" t="n">
        <x:f aca="0">MAX(0,DATE(2026,7,31)-Q1011)</x:f>
        <x:v>0</x:v>
      </x:c>
      <x:c r="S1011" s="1" t="n">
        <x:v>10</x:v>
      </x:c>
      <x:c r="T1011" s="1" t="n">
        <x:v>2034</x:v>
      </x:c>
      <x:c r="U1011" s="1" t="s">
        <x:v>1874</x:v>
      </x:c>
      <x:c r="V1011" s="15" t="n">
        <x:v>7192.59</x:v>
      </x:c>
      <x:c r="W1011" s="15" t="n">
        <x:v>8227.6</x:v>
      </x:c>
      <x:c r="X1011" s="1" t="str">
        <x:f aca="0">G1011&amp;" | "&amp;D1011</x:f>
        <x:v>NovaCare-C03 | ECG Machine</x:v>
      </x:c>
      <x:c r="Y1011" s="1" t="s">
        <x:v>1885</x:v>
      </x:c>
      <x:c r="Z1011" s="11" t="b">
        <x:f aca="0">FALSE()</x:f>
        <x:v>0</x:v>
      </x:c>
    </x:row>
    <x:row r="1012" ht="15" hidden="0" customHeight="1">
      <x:c r="A1012" s="1" t="s">
        <x:v>1637</x:v>
      </x:c>
      <x:c r="B1012" s="1" t="s">
        <x:v>4523</x:v>
      </x:c>
      <x:c r="C1012" s="1" t="s">
        <x:v>4524</x:v>
      </x:c>
      <x:c r="D1012" s="1" t="s">
        <x:v>1888</x:v>
      </x:c>
      <x:c r="E1012" s="1" t="s">
        <x:v>1880</x:v>
      </x:c>
      <x:c r="F1012" s="1" t="s">
        <x:v>1868</x:v>
      </x:c>
      <x:c r="G1012" s="1" t="s">
        <x:v>2064</x:v>
      </x:c>
      <x:c r="H1012" s="1" t="s">
        <x:v>1891</x:v>
      </x:c>
      <x:c r="I1012" s="1" t="s">
        <x:v>1941</x:v>
      </x:c>
      <x:c r="J1012" s="1" t="s">
        <x:v>1902</x:v>
      </x:c>
      <x:c r="K1012" s="14" t="n">
        <x:v>46028</x:v>
      </x:c>
      <x:c r="L1012" s="1" t="n">
        <x:f aca="0">ROUND((DATE(2026,7,31)-K1012)/365.25,2)</x:f>
        <x:v>0.56</x:v>
      </x:c>
      <x:c r="M1012" s="14" t="n">
        <x:v>47123</x:v>
      </x:c>
      <x:c r="N1012" s="1" t="s">
        <x:v>1884</x:v>
      </x:c>
      <x:c r="O1012" s="1" t="n">
        <x:v>180</x:v>
      </x:c>
      <x:c r="P1012" s="14" t="n">
        <x:v>46112</x:v>
      </x:c>
      <x:c r="Q1012" s="14" t="n">
        <x:v>46292</x:v>
      </x:c>
      <x:c r="R1012" s="1" t="n">
        <x:f aca="0">MAX(0,DATE(2026,7,31)-Q1012)</x:f>
        <x:v>0</x:v>
      </x:c>
      <x:c r="S1012" s="1" t="n">
        <x:v>9</x:v>
      </x:c>
      <x:c r="T1012" s="1" t="n">
        <x:v>2035</x:v>
      </x:c>
      <x:c r="U1012" s="1" t="s">
        <x:v>1874</x:v>
      </x:c>
      <x:c r="V1012" s="15" t="n">
        <x:v>2834.33</x:v>
      </x:c>
      <x:c r="W1012" s="15" t="n">
        <x:v>3730.85</x:v>
      </x:c>
      <x:c r="X1012" s="1" t="str">
        <x:f aca="0">G1012&amp;" | "&amp;D1012</x:f>
        <x:v>NovaCare-A04 | Infusion Pump</x:v>
      </x:c>
      <x:c r="Y1012" s="1" t="s">
        <x:v>1875</x:v>
      </x:c>
      <x:c r="Z1012" s="11" t="b">
        <x:f aca="0">FALSE()</x:f>
        <x:v>0</x:v>
      </x:c>
    </x:row>
    <x:row r="1013" ht="15" hidden="0" customHeight="1">
      <x:c r="A1013" s="1" t="s">
        <x:v>1638</x:v>
      </x:c>
      <x:c r="B1013" s="1" t="s">
        <x:v>4525</x:v>
      </x:c>
      <x:c r="C1013" s="1" t="s">
        <x:v>4526</x:v>
      </x:c>
      <x:c r="D1013" s="1" t="s">
        <x:v>1927</x:v>
      </x:c>
      <x:c r="E1013" s="1" t="s">
        <x:v>1928</x:v>
      </x:c>
      <x:c r="F1013" s="1" t="s">
        <x:v>1963</x:v>
      </x:c>
      <x:c r="G1013" s="1" t="s">
        <x:v>2103</x:v>
      </x:c>
      <x:c r="H1013" s="1" t="s">
        <x:v>1891</x:v>
      </x:c>
      <x:c r="I1013" s="1" t="s">
        <x:v>1941</x:v>
      </x:c>
      <x:c r="J1013" s="1" t="s">
        <x:v>1902</x:v>
      </x:c>
      <x:c r="K1013" s="14" t="n">
        <x:v>46082</x:v>
      </x:c>
      <x:c r="L1013" s="1" t="n">
        <x:f aca="0">ROUND((DATE(2026,7,31)-K1013)/365.25,2)</x:f>
        <x:v>0.42</x:v>
      </x:c>
      <x:c r="M1013" s="14" t="n">
        <x:v>47177</x:v>
      </x:c>
      <x:c r="N1013" s="1" t="s">
        <x:v>1884</x:v>
      </x:c>
      <x:c r="O1013" s="1" t="n">
        <x:v>365</x:v>
      </x:c>
      <x:c r="P1013" s="14" t="n">
        <x:v>46161</x:v>
      </x:c>
      <x:c r="Q1013" s="14" t="n">
        <x:v>46526</x:v>
      </x:c>
      <x:c r="R1013" s="1" t="n">
        <x:f aca="0">MAX(0,DATE(2026,7,31)-Q1013)</x:f>
        <x:v>0</x:v>
      </x:c>
      <x:c r="S1013" s="1" t="n">
        <x:v>8</x:v>
      </x:c>
      <x:c r="T1013" s="1" t="n">
        <x:v>2034</x:v>
      </x:c>
      <x:c r="U1013" s="1" t="s">
        <x:v>1874</x:v>
      </x:c>
      <x:c r="V1013" s="15" t="n">
        <x:v>7370.29</x:v>
      </x:c>
      <x:c r="W1013" s="15" t="n">
        <x:v>9897.75</x:v>
      </x:c>
      <x:c r="X1013" s="1" t="str">
        <x:f aca="0">G1013&amp;" | "&amp;D1013</x:f>
        <x:v>ClinTech-A03 | Patient Monitor</x:v>
      </x:c>
      <x:c r="Y1013" s="1" t="s">
        <x:v>1875</x:v>
      </x:c>
      <x:c r="Z1013" s="11" t="b">
        <x:f aca="0">FALSE()</x:f>
        <x:v>0</x:v>
      </x:c>
    </x:row>
    <x:row r="1014" ht="15" hidden="0" customHeight="1">
      <x:c r="A1014" s="1" t="s">
        <x:v>4527</x:v>
      </x:c>
      <x:c r="B1014" s="1" t="s">
        <x:v>4528</x:v>
      </x:c>
      <x:c r="C1014" s="1" t="s">
        <x:v>4529</x:v>
      </x:c>
      <x:c r="D1014" s="1" t="s">
        <x:v>1866</x:v>
      </x:c>
      <x:c r="E1014" s="1" t="s">
        <x:v>1867</x:v>
      </x:c>
      <x:c r="F1014" s="1" t="s">
        <x:v>1963</x:v>
      </x:c>
      <x:c r="G1014" s="1" t="s">
        <x:v>2507</x:v>
      </x:c>
      <x:c r="H1014" s="1" t="s">
        <x:v>1891</x:v>
      </x:c>
      <x:c r="I1014" s="1" t="s">
        <x:v>1941</x:v>
      </x:c>
      <x:c r="J1014" s="1" t="s">
        <x:v>1893</x:v>
      </x:c>
      <x:c r="K1014" s="14" t="n">
        <x:v>45067</x:v>
      </x:c>
      <x:c r="L1014" s="1" t="n">
        <x:f aca="0">ROUND((DATE(2026,7,31)-K1014)/365.25,2)</x:f>
        <x:v>3.2</x:v>
      </x:c>
      <x:c r="M1014" s="14" t="n">
        <x:v>46162</x:v>
      </x:c>
      <x:c r="N1014" s="1" t="s">
        <x:v>1884</x:v>
      </x:c>
      <x:c r="O1014" s="1" t="n">
        <x:v>180</x:v>
      </x:c>
      <x:c r="P1014" s="14" t="n">
        <x:v>46196</x:v>
      </x:c>
      <x:c r="Q1014" s="14" t="n">
        <x:v>46376</x:v>
      </x:c>
      <x:c r="R1014" s="1" t="n">
        <x:f aca="0">MAX(0,DATE(2026,7,31)-Q1014)</x:f>
        <x:v>0</x:v>
      </x:c>
      <x:c r="S1014" s="1" t="n">
        <x:v>11</x:v>
      </x:c>
      <x:c r="T1014" s="1" t="n">
        <x:v>2034</x:v>
      </x:c>
      <x:c r="U1014" s="1" t="s">
        <x:v>1874</x:v>
      </x:c>
      <x:c r="V1014" s="15" t="n">
        <x:v>48035.01</x:v>
      </x:c>
      <x:c r="W1014" s="15" t="n">
        <x:v>56072.47</x:v>
      </x:c>
      <x:c r="X1014" s="1" t="str">
        <x:f aca="0">G1014&amp;" | "&amp;D1014</x:f>
        <x:v>ClinTech-B04 | Ultrasound</x:v>
      </x:c>
      <x:c r="Y1014" s="1" t="s">
        <x:v>1885</x:v>
      </x:c>
      <x:c r="Z1014" s="11" t="b">
        <x:f aca="0">FALSE()</x:f>
        <x:v>0</x:v>
      </x:c>
    </x:row>
    <x:row r="1015" ht="15" hidden="0" customHeight="1">
      <x:c r="A1015" s="1" t="s">
        <x:v>1639</x:v>
      </x:c>
      <x:c r="B1015" s="1" t="s">
        <x:v>4530</x:v>
      </x:c>
      <x:c r="C1015" s="1" t="s">
        <x:v>4531</x:v>
      </x:c>
      <x:c r="D1015" s="1" t="s">
        <x:v>1879</x:v>
      </x:c>
      <x:c r="E1015" s="1" t="s">
        <x:v>1880</x:v>
      </x:c>
      <x:c r="F1015" s="1" t="s">
        <x:v>1868</x:v>
      </x:c>
      <x:c r="G1015" s="1" t="s">
        <x:v>2215</x:v>
      </x:c>
      <x:c r="H1015" s="1" t="s">
        <x:v>1891</x:v>
      </x:c>
      <x:c r="I1015" s="1" t="s">
        <x:v>1968</x:v>
      </x:c>
      <x:c r="J1015" s="1" t="s">
        <x:v>1893</x:v>
      </x:c>
      <x:c r="K1015" s="14" t="n">
        <x:v>44864</x:v>
      </x:c>
      <x:c r="L1015" s="1" t="n">
        <x:f aca="0">ROUND((DATE(2026,7,31)-K1015)/365.25,2)</x:f>
        <x:v>3.75</x:v>
      </x:c>
      <x:c r="M1015" s="14" t="n">
        <x:v>45959</x:v>
      </x:c>
      <x:c r="N1015" s="1" t="s">
        <x:v>1884</x:v>
      </x:c>
      <x:c r="O1015" s="1" t="n">
        <x:v>365</x:v>
      </x:c>
      <x:c r="P1015" s="14" t="n">
        <x:v>46191</x:v>
      </x:c>
      <x:c r="Q1015" s="14" t="n">
        <x:v>46556</x:v>
      </x:c>
      <x:c r="R1015" s="1" t="n">
        <x:f aca="0">MAX(0,DATE(2026,7,31)-Q1015)</x:f>
        <x:v>0</x:v>
      </x:c>
      <x:c r="S1015" s="1" t="n">
        <x:v>9</x:v>
      </x:c>
      <x:c r="T1015" s="1" t="n">
        <x:v>2031</x:v>
      </x:c>
      <x:c r="U1015" s="1" t="s">
        <x:v>1874</x:v>
      </x:c>
      <x:c r="V1015" s="15" t="n">
        <x:v>1588.49</x:v>
      </x:c>
      <x:c r="W1015" s="15" t="n">
        <x:v>1588.49</x:v>
      </x:c>
      <x:c r="X1015" s="1" t="str">
        <x:f aca="0">G1015&amp;" | "&amp;D1015</x:f>
        <x:v>NovaCare-C01 | Enteral Feeding Pump</x:v>
      </x:c>
      <x:c r="Y1015" s="1" t="s">
        <x:v>1875</x:v>
      </x:c>
      <x:c r="Z1015" s="11" t="b">
        <x:f aca="0">FALSE()</x:f>
        <x:v>0</x:v>
      </x:c>
    </x:row>
    <x:row r="1016" ht="15" hidden="0" customHeight="1">
      <x:c r="A1016" s="1" t="s">
        <x:v>1640</x:v>
      </x:c>
      <x:c r="B1016" s="1" t="s">
        <x:v>4532</x:v>
      </x:c>
      <x:c r="C1016" s="1" t="s">
        <x:v>4533</x:v>
      </x:c>
      <x:c r="D1016" s="1" t="s">
        <x:v>1927</x:v>
      </x:c>
      <x:c r="E1016" s="1" t="s">
        <x:v>1928</x:v>
      </x:c>
      <x:c r="F1016" s="1" t="s">
        <x:v>1963</x:v>
      </x:c>
      <x:c r="G1016" s="1" t="s">
        <x:v>2007</x:v>
      </x:c>
      <x:c r="H1016" s="1" t="s">
        <x:v>1891</x:v>
      </x:c>
      <x:c r="I1016" s="1" t="s">
        <x:v>1923</x:v>
      </x:c>
      <x:c r="J1016" s="1" t="s">
        <x:v>1893</x:v>
      </x:c>
      <x:c r="K1016" s="14" t="n">
        <x:v>45922</x:v>
      </x:c>
      <x:c r="L1016" s="1" t="n">
        <x:f aca="0">ROUND((DATE(2026,7,31)-K1016)/365.25,2)</x:f>
        <x:v>0.85</x:v>
      </x:c>
      <x:c r="M1016" s="14" t="n">
        <x:v>47017</x:v>
      </x:c>
      <x:c r="N1016" s="1" t="s">
        <x:v>1884</x:v>
      </x:c>
      <x:c r="O1016" s="1" t="n">
        <x:v>180</x:v>
      </x:c>
      <x:c r="P1016" s="14" t="n">
        <x:v>46152</x:v>
      </x:c>
      <x:c r="Q1016" s="14" t="n">
        <x:v>46332</x:v>
      </x:c>
      <x:c r="R1016" s="1" t="n">
        <x:f aca="0">MAX(0,DATE(2026,7,31)-Q1016)</x:f>
        <x:v>0</x:v>
      </x:c>
      <x:c r="S1016" s="1" t="n">
        <x:v>7</x:v>
      </x:c>
      <x:c r="T1016" s="1" t="n">
        <x:v>2032</x:v>
      </x:c>
      <x:c r="U1016" s="1" t="s">
        <x:v>1874</x:v>
      </x:c>
      <x:c r="V1016" s="15" t="n">
        <x:v>7568.63</x:v>
      </x:c>
      <x:c r="W1016" s="15" t="n">
        <x:v>9615.46</x:v>
      </x:c>
      <x:c r="X1016" s="1" t="str">
        <x:f aca="0">G1016&amp;" | "&amp;D1016</x:f>
        <x:v>ClinTech-C04 | Patient Monitor</x:v>
      </x:c>
      <x:c r="Y1016" s="1" t="s">
        <x:v>1875</x:v>
      </x:c>
      <x:c r="Z1016" s="11" t="b">
        <x:f aca="0">FALSE()</x:f>
        <x:v>0</x:v>
      </x:c>
    </x:row>
    <x:row r="1017" ht="15" hidden="0" customHeight="1">
      <x:c r="A1017" s="1" t="s">
        <x:v>1641</x:v>
      </x:c>
      <x:c r="B1017" s="1" t="s">
        <x:v>4534</x:v>
      </x:c>
      <x:c r="C1017" s="1" t="s">
        <x:v>4535</x:v>
      </x:c>
      <x:c r="D1017" s="1" t="s">
        <x:v>2010</x:v>
      </x:c>
      <x:c r="E1017" s="1" t="s">
        <x:v>1928</x:v>
      </x:c>
      <x:c r="F1017" s="1" t="s">
        <x:v>1917</x:v>
      </x:c>
      <x:c r="G1017" s="1" t="s">
        <x:v>2003</x:v>
      </x:c>
      <x:c r="H1017" s="1" t="s">
        <x:v>1870</x:v>
      </x:c>
      <x:c r="I1017" s="1" t="s">
        <x:v>1883</x:v>
      </x:c>
      <x:c r="J1017" s="1" t="s">
        <x:v>1893</x:v>
      </x:c>
      <x:c r="K1017" s="14" t="n">
        <x:v>43543</x:v>
      </x:c>
      <x:c r="L1017" s="1" t="n">
        <x:f aca="0">ROUND((DATE(2026,7,31)-K1017)/365.25,2)</x:f>
        <x:v>7.37</x:v>
      </x:c>
      <x:c r="M1017" s="14" t="n">
        <x:v>44638</x:v>
      </x:c>
      <x:c r="N1017" s="1" t="s">
        <x:v>1884</x:v>
      </x:c>
      <x:c r="O1017" s="1" t="n">
        <x:v>180</x:v>
      </x:c>
      <x:c r="P1017" s="14" t="n">
        <x:v>46214</x:v>
      </x:c>
      <x:c r="Q1017" s="14" t="n">
        <x:v>46394</x:v>
      </x:c>
      <x:c r="R1017" s="1" t="n">
        <x:f aca="0">MAX(0,DATE(2026,7,31)-Q1017)</x:f>
        <x:v>0</x:v>
      </x:c>
      <x:c r="S1017" s="1" t="n">
        <x:v>7</x:v>
      </x:c>
      <x:c r="T1017" s="1" t="n">
        <x:v>2026</x:v>
      </x:c>
      <x:c r="U1017" s="1" t="s">
        <x:v>1874</x:v>
      </x:c>
      <x:c r="V1017" s="15" t="n">
        <x:v>2580.84</x:v>
      </x:c>
      <x:c r="W1017" s="15" t="n">
        <x:v>2580.84</x:v>
      </x:c>
      <x:c r="X1017" s="1" t="str">
        <x:f aca="0">G1017&amp;" | "&amp;D1017</x:f>
        <x:v>Apex-C03 | Vital Signs Monitor</x:v>
      </x:c>
      <x:c r="Y1017" s="1" t="s">
        <x:v>1875</x:v>
      </x:c>
      <x:c r="Z1017" s="11" t="b">
        <x:f aca="0">FALSE()</x:f>
        <x:v>0</x:v>
      </x:c>
    </x:row>
    <x:row r="1018" ht="15" hidden="0" customHeight="1">
      <x:c r="A1018" s="1" t="s">
        <x:v>4536</x:v>
      </x:c>
      <x:c r="B1018" s="1" t="s">
        <x:v>4537</x:v>
      </x:c>
      <x:c r="C1018" s="1" t="s">
        <x:v>4538</x:v>
      </x:c>
      <x:c r="D1018" s="1" t="s">
        <x:v>1879</x:v>
      </x:c>
      <x:c r="E1018" s="1" t="s">
        <x:v>1880</x:v>
      </x:c>
      <x:c r="F1018" s="1" t="s">
        <x:v>1868</x:v>
      </x:c>
      <x:c r="G1018" s="1" t="s">
        <x:v>2227</x:v>
      </x:c>
      <x:c r="H1018" s="1" t="s">
        <x:v>1911</x:v>
      </x:c>
      <x:c r="I1018" s="1" t="s">
        <x:v>1883</x:v>
      </x:c>
      <x:c r="J1018" s="1" t="s">
        <x:v>1872</x:v>
      </x:c>
      <x:c r="K1018" s="14" t="n">
        <x:v>44826</x:v>
      </x:c>
      <x:c r="L1018" s="1" t="n">
        <x:f aca="0">ROUND((DATE(2026,7,31)-K1018)/365.25,2)</x:f>
        <x:v>3.85</x:v>
      </x:c>
      <x:c r="M1018" s="14" t="n">
        <x:v>45921</x:v>
      </x:c>
      <x:c r="N1018" s="1" t="s">
        <x:v>1884</x:v>
      </x:c>
      <x:c r="O1018" s="1" t="n">
        <x:v>365</x:v>
      </x:c>
      <x:c r="P1018" s="14" t="n">
        <x:v>45860</x:v>
      </x:c>
      <x:c r="Q1018" s="14" t="n">
        <x:v>46225</x:v>
      </x:c>
      <x:c r="R1018" s="1" t="n">
        <x:f aca="0">MAX(0,DATE(2026,7,31)-Q1018)</x:f>
        <x:v>9</x:v>
      </x:c>
      <x:c r="S1018" s="1" t="n">
        <x:v>8</x:v>
      </x:c>
      <x:c r="T1018" s="1" t="n">
        <x:v>2030</x:v>
      </x:c>
      <x:c r="U1018" s="1" t="s">
        <x:v>1874</x:v>
      </x:c>
      <x:c r="V1018" s="15" t="n">
        <x:v>1256.48</x:v>
      </x:c>
      <x:c r="W1018" s="15" t="n">
        <x:v>1864.36</x:v>
      </x:c>
      <x:c r="X1018" s="1" t="str">
        <x:f aca="0">G1018&amp;" | "&amp;D1018</x:f>
        <x:v>NovaCare-A02 | Enteral Feeding Pump</x:v>
      </x:c>
      <x:c r="Y1018" s="1" t="s">
        <x:v>1885</x:v>
      </x:c>
      <x:c r="Z1018" s="11" t="b">
        <x:f aca="0">FALSE()</x:f>
        <x:v>0</x:v>
      </x:c>
    </x:row>
    <x:row r="1019" ht="15" hidden="0" customHeight="1">
      <x:c r="A1019" s="1" t="s">
        <x:v>1643</x:v>
      </x:c>
      <x:c r="B1019" s="1" t="s">
        <x:v>4539</x:v>
      </x:c>
      <x:c r="C1019" s="1" t="s">
        <x:v>4540</x:v>
      </x:c>
      <x:c r="D1019" s="1" t="s">
        <x:v>1945</x:v>
      </x:c>
      <x:c r="E1019" s="1" t="s">
        <x:v>1880</x:v>
      </x:c>
      <x:c r="F1019" s="1" t="s">
        <x:v>1889</x:v>
      </x:c>
      <x:c r="G1019" s="1" t="s">
        <x:v>2094</x:v>
      </x:c>
      <x:c r="H1019" s="1" t="s">
        <x:v>1891</x:v>
      </x:c>
      <x:c r="I1019" s="1" t="s">
        <x:v>1901</x:v>
      </x:c>
      <x:c r="J1019" s="1" t="s">
        <x:v>1893</x:v>
      </x:c>
      <x:c r="K1019" s="14" t="n">
        <x:v>42579</x:v>
      </x:c>
      <x:c r="L1019" s="1" t="n">
        <x:f aca="0">ROUND((DATE(2026,7,31)-K1019)/365.25,2)</x:f>
        <x:v>10.01</x:v>
      </x:c>
      <x:c r="M1019" s="14" t="n">
        <x:v>43674</x:v>
      </x:c>
      <x:c r="N1019" s="1" t="s">
        <x:v>1907</x:v>
      </x:c>
      <x:c r="O1019" s="1" t="n">
        <x:v>365</x:v>
      </x:c>
      <x:c r="P1019" s="14" t="n">
        <x:v>45847</x:v>
      </x:c>
      <x:c r="Q1019" s="14" t="n">
        <x:v>46212</x:v>
      </x:c>
      <x:c r="R1019" s="1" t="n">
        <x:f aca="0">MAX(0,DATE(2026,7,31)-Q1019)</x:f>
        <x:v>22</x:v>
      </x:c>
      <x:c r="S1019" s="1" t="n">
        <x:v>9</x:v>
      </x:c>
      <x:c r="T1019" s="1" t="n">
        <x:v>2025</x:v>
      </x:c>
      <x:c r="U1019" s="1" t="s">
        <x:v>1874</x:v>
      </x:c>
      <x:c r="V1019" s="15" t="n">
        <x:v>2347.07</x:v>
      </x:c>
      <x:c r="W1019" s="15" t="n">
        <x:v>2649.13</x:v>
      </x:c>
      <x:c r="X1019" s="1" t="str">
        <x:f aca="0">G1019&amp;" | "&amp;D1019</x:f>
        <x:v>PulseWorks-C03 | Syringe Pump</x:v>
      </x:c>
      <x:c r="Y1019" s="1" t="s">
        <x:v>1875</x:v>
      </x:c>
      <x:c r="Z1019" s="11" t="b">
        <x:f aca="0">FALSE()</x:f>
        <x:v>0</x:v>
      </x:c>
    </x:row>
    <x:row r="1020" ht="15" hidden="0" customHeight="1">
      <x:c r="A1020" s="1" t="s">
        <x:v>4541</x:v>
      </x:c>
      <x:c r="B1020" s="1" t="s">
        <x:v>4542</x:v>
      </x:c>
      <x:c r="C1020" s="1" t="s">
        <x:v>4543</x:v>
      </x:c>
      <x:c r="D1020" s="1" t="s">
        <x:v>1945</x:v>
      </x:c>
      <x:c r="E1020" s="1" t="s">
        <x:v>1880</x:v>
      </x:c>
      <x:c r="F1020" s="1" t="s">
        <x:v>1881</x:v>
      </x:c>
      <x:c r="G1020" s="1" t="s">
        <x:v>2274</x:v>
      </x:c>
      <x:c r="H1020" s="1" t="s">
        <x:v>1870</x:v>
      </x:c>
      <x:c r="I1020" s="1" t="s">
        <x:v>1968</x:v>
      </x:c>
      <x:c r="J1020" s="1" t="s">
        <x:v>1893</x:v>
      </x:c>
      <x:c r="K1020" s="14" t="n">
        <x:v>45174</x:v>
      </x:c>
      <x:c r="L1020" s="1" t="n">
        <x:f aca="0">ROUND((DATE(2026,7,31)-K1020)/365.25,2)</x:f>
        <x:v>2.9</x:v>
      </x:c>
      <x:c r="M1020" s="14" t="n">
        <x:v>46269</x:v>
      </x:c>
      <x:c r="N1020" s="1" t="s">
        <x:v>1884</x:v>
      </x:c>
      <x:c r="O1020" s="1" t="n">
        <x:v>365</x:v>
      </x:c>
      <x:c r="P1020" s="14" t="n">
        <x:v>46115</x:v>
      </x:c>
      <x:c r="Q1020" s="14" t="n">
        <x:v>46480</x:v>
      </x:c>
      <x:c r="R1020" s="1" t="n">
        <x:f aca="0">MAX(0,DATE(2026,7,31)-Q1020)</x:f>
        <x:v>0</x:v>
      </x:c>
      <x:c r="S1020" s="1" t="n">
        <x:v>10</x:v>
      </x:c>
      <x:c r="T1020" s="1" t="n">
        <x:v>2033</x:v>
      </x:c>
      <x:c r="U1020" s="1" t="s">
        <x:v>1874</x:v>
      </x:c>
      <x:c r="V1020" s="15" t="n">
        <x:v>2118.61</x:v>
      </x:c>
      <x:c r="W1020" s="15" t="n">
        <x:v>2382.73</x:v>
      </x:c>
      <x:c r="X1020" s="1" t="str">
        <x:f aca="0">G1020&amp;" | "&amp;D1020</x:f>
        <x:v>Helix-C04 | Syringe Pump</x:v>
      </x:c>
      <x:c r="Y1020" s="1" t="s">
        <x:v>1885</x:v>
      </x:c>
      <x:c r="Z1020" s="11" t="b">
        <x:f aca="0">FALSE()</x:f>
        <x:v>0</x:v>
      </x:c>
    </x:row>
    <x:row r="1021" ht="15" hidden="0" customHeight="1">
      <x:c r="A1021" s="1" t="s">
        <x:v>4544</x:v>
      </x:c>
      <x:c r="B1021" s="1" t="s">
        <x:v>4545</x:v>
      </x:c>
      <x:c r="C1021" s="1" t="s">
        <x:v>4546</x:v>
      </x:c>
      <x:c r="D1021" s="1" t="s">
        <x:v>1989</x:v>
      </x:c>
      <x:c r="E1021" s="1" t="s">
        <x:v>1968</x:v>
      </x:c>
      <x:c r="F1021" s="1" t="s">
        <x:v>1881</x:v>
      </x:c>
      <x:c r="G1021" s="1" t="s">
        <x:v>2184</x:v>
      </x:c>
      <x:c r="H1021" s="1" t="s">
        <x:v>1891</x:v>
      </x:c>
      <x:c r="I1021" s="1" t="s">
        <x:v>1968</x:v>
      </x:c>
      <x:c r="J1021" s="1" t="s">
        <x:v>1872</x:v>
      </x:c>
      <x:c r="K1021" s="14" t="n">
        <x:v>45541</x:v>
      </x:c>
      <x:c r="L1021" s="1" t="n">
        <x:f aca="0">ROUND((DATE(2026,7,31)-K1021)/365.25,2)</x:f>
        <x:v>1.9</x:v>
      </x:c>
      <x:c r="M1021" s="14" t="n">
        <x:v>46636</x:v>
      </x:c>
      <x:c r="N1021" s="1" t="s">
        <x:v>1884</x:v>
      </x:c>
      <x:c r="O1021" s="1" t="n">
        <x:v>365</x:v>
      </x:c>
      <x:c r="P1021" s="14" t="n">
        <x:v>45807</x:v>
      </x:c>
      <x:c r="Q1021" s="14" t="n">
        <x:v>46172</x:v>
      </x:c>
      <x:c r="R1021" s="1" t="n">
        <x:f aca="0">MAX(0,DATE(2026,7,31)-Q1021)</x:f>
        <x:v>62</x:v>
      </x:c>
      <x:c r="S1021" s="1" t="n">
        <x:v>9</x:v>
      </x:c>
      <x:c r="T1021" s="1" t="n">
        <x:v>2033</x:v>
      </x:c>
      <x:c r="U1021" s="1" t="s">
        <x:v>1874</x:v>
      </x:c>
      <x:c r="V1021" s="15" t="n">
        <x:v>6618.83</x:v>
      </x:c>
      <x:c r="W1021" s="15" t="n">
        <x:v>8377.63</x:v>
      </x:c>
      <x:c r="X1021" s="1" t="str">
        <x:f aca="0">G1021&amp;" | "&amp;D1021</x:f>
        <x:v>Helix-B04 | ECG Machine</x:v>
      </x:c>
      <x:c r="Y1021" s="1" t="s">
        <x:v>1885</x:v>
      </x:c>
      <x:c r="Z1021" s="11" t="b">
        <x:f aca="0">FALSE()</x:f>
        <x:v>0</x:v>
      </x:c>
    </x:row>
    <x:row r="1022" ht="15" hidden="0" customHeight="1">
      <x:c r="A1022" s="1" t="s">
        <x:v>1644</x:v>
      </x:c>
      <x:c r="B1022" s="1" t="s">
        <x:v>4547</x:v>
      </x:c>
      <x:c r="C1022" s="1" t="s">
        <x:v>4548</x:v>
      </x:c>
      <x:c r="D1022" s="1" t="s">
        <x:v>1879</x:v>
      </x:c>
      <x:c r="E1022" s="1" t="s">
        <x:v>1880</x:v>
      </x:c>
      <x:c r="F1022" s="1" t="s">
        <x:v>1963</x:v>
      </x:c>
      <x:c r="G1022" s="1" t="s">
        <x:v>2007</x:v>
      </x:c>
      <x:c r="H1022" s="1" t="s">
        <x:v>1911</x:v>
      </x:c>
      <x:c r="I1022" s="1" t="s">
        <x:v>1923</x:v>
      </x:c>
      <x:c r="J1022" s="1" t="s">
        <x:v>1893</x:v>
      </x:c>
      <x:c r="K1022" s="14" t="n">
        <x:v>45032</x:v>
      </x:c>
      <x:c r="L1022" s="1" t="n">
        <x:f aca="0">ROUND((DATE(2026,7,31)-K1022)/365.25,2)</x:f>
        <x:v>3.29</x:v>
      </x:c>
      <x:c r="M1022" s="14" t="n">
        <x:v>46127</x:v>
      </x:c>
      <x:c r="N1022" s="1" t="s">
        <x:v>1884</x:v>
      </x:c>
      <x:c r="O1022" s="1" t="n">
        <x:v>365</x:v>
      </x:c>
      <x:c r="P1022" s="14" t="n">
        <x:v>46195</x:v>
      </x:c>
      <x:c r="Q1022" s="14" t="n">
        <x:v>46560</x:v>
      </x:c>
      <x:c r="R1022" s="1" t="n">
        <x:f aca="0">MAX(0,DATE(2026,7,31)-Q1022)</x:f>
        <x:v>0</x:v>
      </x:c>
      <x:c r="S1022" s="1" t="n">
        <x:v>9</x:v>
      </x:c>
      <x:c r="T1022" s="1" t="n">
        <x:v>2032</x:v>
      </x:c>
      <x:c r="U1022" s="1" t="s">
        <x:v>1874</x:v>
      </x:c>
      <x:c r="V1022" s="15" t="n">
        <x:v>1793.22</x:v>
      </x:c>
      <x:c r="W1022" s="15" t="n">
        <x:v>1793.22</x:v>
      </x:c>
      <x:c r="X1022" s="1" t="str">
        <x:f aca="0">G1022&amp;" | "&amp;D1022</x:f>
        <x:v>ClinTech-C04 | Enteral Feeding Pump</x:v>
      </x:c>
      <x:c r="Y1022" s="1" t="s">
        <x:v>1875</x:v>
      </x:c>
      <x:c r="Z1022" s="11" t="b">
        <x:f aca="0">FALSE()</x:f>
        <x:v>0</x:v>
      </x:c>
    </x:row>
    <x:row r="1023" ht="15" hidden="0" customHeight="1">
      <x:c r="A1023" s="1" t="s">
        <x:v>1646</x:v>
      </x:c>
      <x:c r="B1023" s="1" t="s">
        <x:v>4549</x:v>
      </x:c>
      <x:c r="C1023" s="1" t="s">
        <x:v>4550</x:v>
      </x:c>
      <x:c r="D1023" s="1" t="s">
        <x:v>1945</x:v>
      </x:c>
      <x:c r="E1023" s="1" t="s">
        <x:v>1880</x:v>
      </x:c>
      <x:c r="F1023" s="1" t="s">
        <x:v>1917</x:v>
      </x:c>
      <x:c r="G1023" s="1" t="s">
        <x:v>1958</x:v>
      </x:c>
      <x:c r="H1023" s="1" t="s">
        <x:v>1870</x:v>
      </x:c>
      <x:c r="I1023" s="1" t="s">
        <x:v>1901</x:v>
      </x:c>
      <x:c r="J1023" s="1" t="s">
        <x:v>1902</x:v>
      </x:c>
      <x:c r="K1023" s="14" t="n">
        <x:v>44103</x:v>
      </x:c>
      <x:c r="L1023" s="1" t="n">
        <x:f aca="0">ROUND((DATE(2026,7,31)-K1023)/365.25,2)</x:f>
        <x:v>5.83</x:v>
      </x:c>
      <x:c r="M1023" s="14" t="n">
        <x:v>45198</x:v>
      </x:c>
      <x:c r="N1023" s="1" t="s">
        <x:v>1884</x:v>
      </x:c>
      <x:c r="O1023" s="1" t="n">
        <x:v>365</x:v>
      </x:c>
      <x:c r="P1023" s="14" t="n">
        <x:v>46192</x:v>
      </x:c>
      <x:c r="Q1023" s="14" t="n">
        <x:v>46557</x:v>
      </x:c>
      <x:c r="R1023" s="1" t="n">
        <x:f aca="0">MAX(0,DATE(2026,7,31)-Q1023)</x:f>
        <x:v>0</x:v>
      </x:c>
      <x:c r="S1023" s="1" t="n">
        <x:v>9</x:v>
      </x:c>
      <x:c r="T1023" s="1" t="n">
        <x:v>2029</x:v>
      </x:c>
      <x:c r="U1023" s="1" t="s">
        <x:v>1874</x:v>
      </x:c>
      <x:c r="V1023" s="15" t="n">
        <x:v>2276.56</x:v>
      </x:c>
      <x:c r="W1023" s="15" t="n">
        <x:v>2303.65</x:v>
      </x:c>
      <x:c r="X1023" s="1" t="str">
        <x:f aca="0">G1023&amp;" | "&amp;D1023</x:f>
        <x:v>Apex-B03 | Syringe Pump</x:v>
      </x:c>
      <x:c r="Y1023" s="1" t="s">
        <x:v>1875</x:v>
      </x:c>
      <x:c r="Z1023" s="11" t="b">
        <x:f aca="0">FALSE()</x:f>
        <x:v>0</x:v>
      </x:c>
    </x:row>
    <x:row r="1024" ht="15" hidden="0" customHeight="1">
      <x:c r="A1024" s="1" t="s">
        <x:v>1647</x:v>
      </x:c>
      <x:c r="B1024" s="1" t="s">
        <x:v>4551</x:v>
      </x:c>
      <x:c r="C1024" s="1" t="s">
        <x:v>4552</x:v>
      </x:c>
      <x:c r="D1024" s="1" t="s">
        <x:v>1933</x:v>
      </x:c>
      <x:c r="E1024" s="1" t="s">
        <x:v>1934</x:v>
      </x:c>
      <x:c r="F1024" s="1" t="s">
        <x:v>1899</x:v>
      </x:c>
      <x:c r="G1024" s="1" t="s">
        <x:v>1906</x:v>
      </x:c>
      <x:c r="H1024" s="1" t="s">
        <x:v>1891</x:v>
      </x:c>
      <x:c r="I1024" s="1" t="s">
        <x:v>1968</x:v>
      </x:c>
      <x:c r="J1024" s="1" t="s">
        <x:v>1893</x:v>
      </x:c>
      <x:c r="K1024" s="14" t="n">
        <x:v>44619</x:v>
      </x:c>
      <x:c r="L1024" s="1" t="n">
        <x:f aca="0">ROUND((DATE(2026,7,31)-K1024)/365.25,2)</x:f>
        <x:v>4.42</x:v>
      </x:c>
      <x:c r="M1024" s="14" t="n">
        <x:v>45714</x:v>
      </x:c>
      <x:c r="N1024" s="1" t="s">
        <x:v>1884</x:v>
      </x:c>
      <x:c r="O1024" s="1" t="n">
        <x:v>180</x:v>
      </x:c>
      <x:c r="P1024" s="14" t="n">
        <x:v>46091</x:v>
      </x:c>
      <x:c r="Q1024" s="14" t="n">
        <x:v>46271</x:v>
      </x:c>
      <x:c r="R1024" s="1" t="n">
        <x:f aca="0">MAX(0,DATE(2026,7,31)-Q1024)</x:f>
        <x:v>0</x:v>
      </x:c>
      <x:c r="S1024" s="1" t="n">
        <x:v>7</x:v>
      </x:c>
      <x:c r="T1024" s="1" t="n">
        <x:v>2029</x:v>
      </x:c>
      <x:c r="U1024" s="1" t="s">
        <x:v>1874</x:v>
      </x:c>
      <x:c r="V1024" s="15" t="n">
        <x:v>1919.87</x:v>
      </x:c>
      <x:c r="W1024" s="15" t="n">
        <x:v>1919.87</x:v>
      </x:c>
      <x:c r="X1024" s="1" t="str">
        <x:f aca="0">G1024&amp;" | "&amp;D1024</x:f>
        <x:v>MedAxis-B04 | Suction Pump</x:v>
      </x:c>
      <x:c r="Y1024" s="1" t="s">
        <x:v>1875</x:v>
      </x:c>
      <x:c r="Z1024" s="11" t="b">
        <x:f aca="0">FALSE()</x:f>
        <x:v>0</x:v>
      </x:c>
    </x:row>
    <x:row r="1025" ht="15" hidden="0" customHeight="1">
      <x:c r="A1025" s="1" t="s">
        <x:v>1648</x:v>
      </x:c>
      <x:c r="B1025" s="1" t="s">
        <x:v>4553</x:v>
      </x:c>
      <x:c r="C1025" s="1" t="s">
        <x:v>4554</x:v>
      </x:c>
      <x:c r="D1025" s="1" t="s">
        <x:v>1888</x:v>
      </x:c>
      <x:c r="E1025" s="1" t="s">
        <x:v>1880</x:v>
      </x:c>
      <x:c r="F1025" s="1" t="s">
        <x:v>1963</x:v>
      </x:c>
      <x:c r="G1025" s="1" t="s">
        <x:v>2132</x:v>
      </x:c>
      <x:c r="H1025" s="1" t="s">
        <x:v>1870</x:v>
      </x:c>
      <x:c r="I1025" s="1" t="s">
        <x:v>1994</x:v>
      </x:c>
      <x:c r="J1025" s="1" t="s">
        <x:v>1902</x:v>
      </x:c>
      <x:c r="K1025" s="14" t="n">
        <x:v>41486</x:v>
      </x:c>
      <x:c r="L1025" s="1" t="n">
        <x:f aca="0">ROUND((DATE(2026,7,31)-K1025)/365.25,2)</x:f>
        <x:v>13</x:v>
      </x:c>
      <x:c r="M1025" s="14" t="n">
        <x:v>42581</x:v>
      </x:c>
      <x:c r="N1025" s="1" t="s">
        <x:v>1884</x:v>
      </x:c>
      <x:c r="O1025" s="1" t="n">
        <x:v>180</x:v>
      </x:c>
      <x:c r="P1025" s="14" t="n">
        <x:v>45878</x:v>
      </x:c>
      <x:c r="Q1025" s="14" t="n">
        <x:v>46058</x:v>
      </x:c>
      <x:c r="R1025" s="1" t="n">
        <x:f aca="0">MAX(0,DATE(2026,7,31)-Q1025)</x:f>
        <x:v>176</x:v>
      </x:c>
      <x:c r="S1025" s="1" t="n">
        <x:v>10</x:v>
      </x:c>
      <x:c r="T1025" s="1" t="n">
        <x:v>2023</x:v>
      </x:c>
      <x:c r="U1025" s="1" t="s">
        <x:v>1874</x:v>
      </x:c>
      <x:c r="V1025" s="15" t="n">
        <x:v>2628.8</x:v>
      </x:c>
      <x:c r="W1025" s="15" t="n">
        <x:v>4131.07</x:v>
      </x:c>
      <x:c r="X1025" s="1" t="str">
        <x:f aca="0">G1025&amp;" | "&amp;D1025</x:f>
        <x:v>ClinTech-A02 | Infusion Pump</x:v>
      </x:c>
      <x:c r="Y1025" s="1" t="s">
        <x:v>1875</x:v>
      </x:c>
      <x:c r="Z1025" s="11" t="b">
        <x:f aca="0">FALSE()</x:f>
        <x:v>0</x:v>
      </x:c>
    </x:row>
    <x:row r="1026" ht="15" hidden="0" customHeight="1">
      <x:c r="A1026" s="1" t="s">
        <x:v>1649</x:v>
      </x:c>
      <x:c r="B1026" s="1" t="s">
        <x:v>4555</x:v>
      </x:c>
      <x:c r="C1026" s="1" t="s">
        <x:v>4556</x:v>
      </x:c>
      <x:c r="D1026" s="1" t="s">
        <x:v>1888</x:v>
      </x:c>
      <x:c r="E1026" s="1" t="s">
        <x:v>1880</x:v>
      </x:c>
      <x:c r="F1026" s="1" t="s">
        <x:v>1963</x:v>
      </x:c>
      <x:c r="G1026" s="1" t="s">
        <x:v>1993</x:v>
      </x:c>
      <x:c r="H1026" s="1" t="s">
        <x:v>1911</x:v>
      </x:c>
      <x:c r="I1026" s="1" t="s">
        <x:v>1883</x:v>
      </x:c>
      <x:c r="J1026" s="1" t="s">
        <x:v>1893</x:v>
      </x:c>
      <x:c r="K1026" s="14" t="n">
        <x:v>45728</x:v>
      </x:c>
      <x:c r="L1026" s="1" t="n">
        <x:f aca="0">ROUND((DATE(2026,7,31)-K1026)/365.25,2)</x:f>
        <x:v>1.39</x:v>
      </x:c>
      <x:c r="M1026" s="14" t="n">
        <x:v>46823</x:v>
      </x:c>
      <x:c r="N1026" s="1" t="s">
        <x:v>1907</x:v>
      </x:c>
      <x:c r="O1026" s="1" t="n">
        <x:v>180</x:v>
      </x:c>
      <x:c r="P1026" s="14" t="n">
        <x:v>45887</x:v>
      </x:c>
      <x:c r="Q1026" s="14" t="n">
        <x:v>46067</x:v>
      </x:c>
      <x:c r="R1026" s="1" t="n">
        <x:f aca="0">MAX(0,DATE(2026,7,31)-Q1026)</x:f>
        <x:v>167</x:v>
      </x:c>
      <x:c r="S1026" s="1" t="n">
        <x:v>9</x:v>
      </x:c>
      <x:c r="T1026" s="1" t="n">
        <x:v>2034</x:v>
      </x:c>
      <x:c r="U1026" s="1" t="s">
        <x:v>1874</x:v>
      </x:c>
      <x:c r="V1026" s="15" t="n">
        <x:v>3049.49</x:v>
      </x:c>
      <x:c r="W1026" s="15" t="n">
        <x:v>3176.28</x:v>
      </x:c>
      <x:c r="X1026" s="1" t="str">
        <x:f aca="0">G1026&amp;" | "&amp;D1026</x:f>
        <x:v>ClinTech-A04 | Infusion Pump</x:v>
      </x:c>
      <x:c r="Y1026" s="1" t="s">
        <x:v>1875</x:v>
      </x:c>
      <x:c r="Z1026" s="11" t="b">
        <x:f aca="0">FALSE()</x:f>
        <x:v>0</x:v>
      </x:c>
    </x:row>
    <x:row r="1027" ht="15" hidden="0" customHeight="1">
      <x:c r="A1027" s="1" t="s">
        <x:v>4557</x:v>
      </x:c>
      <x:c r="B1027" s="1" t="s">
        <x:v>4558</x:v>
      </x:c>
      <x:c r="C1027" s="1" t="s">
        <x:v>4559</x:v>
      </x:c>
      <x:c r="D1027" s="1" t="s">
        <x:v>2010</x:v>
      </x:c>
      <x:c r="E1027" s="1" t="s">
        <x:v>1928</x:v>
      </x:c>
      <x:c r="F1027" s="1" t="s">
        <x:v>1963</x:v>
      </x:c>
      <x:c r="G1027" s="1" t="s">
        <x:v>2011</x:v>
      </x:c>
      <x:c r="H1027" s="1" t="s">
        <x:v>1891</x:v>
      </x:c>
      <x:c r="I1027" s="1" t="s">
        <x:v>1871</x:v>
      </x:c>
      <x:c r="J1027" s="1" t="s">
        <x:v>1893</x:v>
      </x:c>
      <x:c r="K1027" s="14" t="n">
        <x:v>45055</x:v>
      </x:c>
      <x:c r="L1027" s="1" t="n">
        <x:f aca="0">ROUND((DATE(2026,7,31)-K1027)/365.25,2)</x:f>
        <x:v>3.23</x:v>
      </x:c>
      <x:c r="M1027" s="14" t="n">
        <x:v>46150</x:v>
      </x:c>
      <x:c r="N1027" s="1" t="s">
        <x:v>1884</x:v>
      </x:c>
      <x:c r="O1027" s="1" t="n">
        <x:v>180</x:v>
      </x:c>
      <x:c r="P1027" s="14" t="n">
        <x:v>45906</x:v>
      </x:c>
      <x:c r="Q1027" s="14" t="n">
        <x:v>46086</x:v>
      </x:c>
      <x:c r="R1027" s="1" t="n">
        <x:f aca="0">MAX(0,DATE(2026,7,31)-Q1027)</x:f>
        <x:v>148</x:v>
      </x:c>
      <x:c r="S1027" s="1" t="n">
        <x:v>8</x:v>
      </x:c>
      <x:c r="T1027" s="1" t="n">
        <x:v>2031</x:v>
      </x:c>
      <x:c r="U1027" s="1" t="s">
        <x:v>1874</x:v>
      </x:c>
      <x:c r="V1027" s="15" t="n">
        <x:v>1880.61</x:v>
      </x:c>
      <x:c r="W1027" s="15" t="n">
        <x:v>2375.31</x:v>
      </x:c>
      <x:c r="X1027" s="1" t="str">
        <x:f aca="0">G1027&amp;" | "&amp;D1027</x:f>
        <x:v>ClinTech-B03 | Vital Signs Monitor</x:v>
      </x:c>
      <x:c r="Y1027" s="1" t="s">
        <x:v>1885</x:v>
      </x:c>
      <x:c r="Z1027" s="11" t="b">
        <x:f aca="0">FALSE()</x:f>
        <x:v>0</x:v>
      </x:c>
    </x:row>
    <x:row r="1028" ht="15" hidden="0" customHeight="1">
      <x:c r="A1028" s="1" t="s">
        <x:v>1650</x:v>
      </x:c>
      <x:c r="B1028" s="1" t="s">
        <x:v>4560</x:v>
      </x:c>
      <x:c r="C1028" s="1" t="s">
        <x:v>4561</x:v>
      </x:c>
      <x:c r="D1028" s="1" t="s">
        <x:v>1888</x:v>
      </x:c>
      <x:c r="E1028" s="1" t="s">
        <x:v>1880</x:v>
      </x:c>
      <x:c r="F1028" s="1" t="s">
        <x:v>1899</x:v>
      </x:c>
      <x:c r="G1028" s="1" t="s">
        <x:v>1906</x:v>
      </x:c>
      <x:c r="H1028" s="1" t="s">
        <x:v>1891</x:v>
      </x:c>
      <x:c r="I1028" s="1" t="s">
        <x:v>1892</x:v>
      </x:c>
      <x:c r="J1028" s="1" t="s">
        <x:v>1893</x:v>
      </x:c>
      <x:c r="K1028" s="14" t="n">
        <x:v>44831</x:v>
      </x:c>
      <x:c r="L1028" s="1" t="n">
        <x:f aca="0">ROUND((DATE(2026,7,31)-K1028)/365.25,2)</x:f>
        <x:v>3.84</x:v>
      </x:c>
      <x:c r="M1028" s="14" t="n">
        <x:v>45926</x:v>
      </x:c>
      <x:c r="N1028" s="1" t="s">
        <x:v>1884</x:v>
      </x:c>
      <x:c r="O1028" s="1" t="n">
        <x:v>180</x:v>
      </x:c>
      <x:c r="P1028" s="14" t="n">
        <x:v>45941</x:v>
      </x:c>
      <x:c r="Q1028" s="14" t="n">
        <x:v>46121</x:v>
      </x:c>
      <x:c r="R1028" s="1" t="n">
        <x:f aca="0">MAX(0,DATE(2026,7,31)-Q1028)</x:f>
        <x:v>113</x:v>
      </x:c>
      <x:c r="S1028" s="1" t="n">
        <x:v>8</x:v>
      </x:c>
      <x:c r="T1028" s="1" t="n">
        <x:v>2030</x:v>
      </x:c>
      <x:c r="U1028" s="1" t="s">
        <x:v>1874</x:v>
      </x:c>
      <x:c r="V1028" s="15" t="n">
        <x:v>3797.49</x:v>
      </x:c>
      <x:c r="W1028" s="15" t="n">
        <x:v>3797.49</x:v>
      </x:c>
      <x:c r="X1028" s="1" t="str">
        <x:f aca="0">G1028&amp;" | "&amp;D1028</x:f>
        <x:v>MedAxis-B04 | Infusion Pump</x:v>
      </x:c>
      <x:c r="Y1028" s="1" t="s">
        <x:v>1875</x:v>
      </x:c>
      <x:c r="Z1028" s="11" t="b">
        <x:f aca="0">FALSE()</x:f>
        <x:v>0</x:v>
      </x:c>
    </x:row>
    <x:row r="1029" ht="15" hidden="0" customHeight="1">
      <x:c r="A1029" s="1" t="s">
        <x:v>4562</x:v>
      </x:c>
      <x:c r="B1029" s="1" t="s">
        <x:v>4563</x:v>
      </x:c>
      <x:c r="C1029" s="1" t="s">
        <x:v>4564</x:v>
      </x:c>
      <x:c r="D1029" s="1" t="s">
        <x:v>1915</x:v>
      </x:c>
      <x:c r="E1029" s="1" t="s">
        <x:v>1916</x:v>
      </x:c>
      <x:c r="F1029" s="1" t="s">
        <x:v>1899</x:v>
      </x:c>
      <x:c r="G1029" s="1" t="s">
        <x:v>2523</x:v>
      </x:c>
      <x:c r="H1029" s="1" t="s">
        <x:v>1891</x:v>
      </x:c>
      <x:c r="I1029" s="1" t="s">
        <x:v>1923</x:v>
      </x:c>
      <x:c r="J1029" s="1" t="s">
        <x:v>1902</x:v>
      </x:c>
      <x:c r="K1029" s="14" t="n">
        <x:v>44568</x:v>
      </x:c>
      <x:c r="L1029" s="1" t="n">
        <x:f aca="0">ROUND((DATE(2026,7,31)-K1029)/365.25,2)</x:f>
        <x:v>4.56</x:v>
      </x:c>
      <x:c r="M1029" s="14" t="n">
        <x:v>45663</x:v>
      </x:c>
      <x:c r="N1029" s="1" t="s">
        <x:v>1907</x:v>
      </x:c>
      <x:c r="O1029" s="1" t="n">
        <x:v>180</x:v>
      </x:c>
      <x:c r="P1029" s="14" t="n">
        <x:v>46112</x:v>
      </x:c>
      <x:c r="Q1029" s="14" t="n">
        <x:v>46292</x:v>
      </x:c>
      <x:c r="R1029" s="1" t="n">
        <x:f aca="0">MAX(0,DATE(2026,7,31)-Q1029)</x:f>
        <x:v>0</x:v>
      </x:c>
      <x:c r="S1029" s="1" t="n">
        <x:v>10</x:v>
      </x:c>
      <x:c r="T1029" s="1" t="n">
        <x:v>2032</x:v>
      </x:c>
      <x:c r="U1029" s="1" t="s">
        <x:v>1874</x:v>
      </x:c>
      <x:c r="V1029" s="15" t="n">
        <x:v>33506.46</x:v>
      </x:c>
      <x:c r="W1029" s="15" t="n">
        <x:v>34807.1</x:v>
      </x:c>
      <x:c r="X1029" s="1" t="str">
        <x:f aca="0">G1029&amp;" | "&amp;D1029</x:f>
        <x:v>MedAxis-A03 | Ventilator</x:v>
      </x:c>
      <x:c r="Y1029" s="1" t="s">
        <x:v>1885</x:v>
      </x:c>
      <x:c r="Z1029" s="11" t="b">
        <x:f aca="0">FALSE()</x:f>
        <x:v>0</x:v>
      </x:c>
    </x:row>
    <x:row r="1030" ht="15" hidden="0" customHeight="1">
      <x:c r="A1030" s="1" t="s">
        <x:v>1652</x:v>
      </x:c>
      <x:c r="B1030" s="1" t="s">
        <x:v>4565</x:v>
      </x:c>
      <x:c r="C1030" s="1" t="s">
        <x:v>4566</x:v>
      </x:c>
      <x:c r="D1030" s="1" t="s">
        <x:v>2010</x:v>
      </x:c>
      <x:c r="E1030" s="1" t="s">
        <x:v>1928</x:v>
      </x:c>
      <x:c r="F1030" s="1" t="s">
        <x:v>1881</x:v>
      </x:c>
      <x:c r="G1030" s="1" t="s">
        <x:v>2070</x:v>
      </x:c>
      <x:c r="H1030" s="1" t="s">
        <x:v>1891</x:v>
      </x:c>
      <x:c r="I1030" s="1" t="s">
        <x:v>1923</x:v>
      </x:c>
      <x:c r="J1030" s="1" t="s">
        <x:v>1893</x:v>
      </x:c>
      <x:c r="K1030" s="14" t="n">
        <x:v>44482</x:v>
      </x:c>
      <x:c r="L1030" s="1" t="n">
        <x:f aca="0">ROUND((DATE(2026,7,31)-K1030)/365.25,2)</x:f>
        <x:v>4.8</x:v>
      </x:c>
      <x:c r="M1030" s="14" t="n">
        <x:v>45577</x:v>
      </x:c>
      <x:c r="N1030" s="1" t="s">
        <x:v>1884</x:v>
      </x:c>
      <x:c r="O1030" s="1" t="n">
        <x:v>365</x:v>
      </x:c>
      <x:c r="P1030" s="14" t="n">
        <x:v>46213</x:v>
      </x:c>
      <x:c r="Q1030" s="14" t="n">
        <x:v>46578</x:v>
      </x:c>
      <x:c r="R1030" s="1" t="n">
        <x:f aca="0">MAX(0,DATE(2026,7,31)-Q1030)</x:f>
        <x:v>0</x:v>
      </x:c>
      <x:c r="S1030" s="1" t="n">
        <x:v>7</x:v>
      </x:c>
      <x:c r="T1030" s="1" t="n">
        <x:v>2028</x:v>
      </x:c>
      <x:c r="U1030" s="1" t="s">
        <x:v>1874</x:v>
      </x:c>
      <x:c r="V1030" s="15" t="n">
        <x:v>2032.88</x:v>
      </x:c>
      <x:c r="W1030" s="15" t="n">
        <x:v>2636.49</x:v>
      </x:c>
      <x:c r="X1030" s="1" t="str">
        <x:f aca="0">G1030&amp;" | "&amp;D1030</x:f>
        <x:v>Helix-B03 | Vital Signs Monitor</x:v>
      </x:c>
      <x:c r="Y1030" s="1" t="s">
        <x:v>1875</x:v>
      </x:c>
      <x:c r="Z1030" s="11" t="b">
        <x:f aca="0">FALSE()</x:f>
        <x:v>0</x:v>
      </x:c>
    </x:row>
    <x:row r="1031" ht="15" hidden="0" customHeight="1">
      <x:c r="A1031" s="1" t="s">
        <x:v>1654</x:v>
      </x:c>
      <x:c r="B1031" s="1" t="s">
        <x:v>4567</x:v>
      </x:c>
      <x:c r="C1031" s="1" t="s">
        <x:v>4568</x:v>
      </x:c>
      <x:c r="D1031" s="1" t="s">
        <x:v>1989</x:v>
      </x:c>
      <x:c r="E1031" s="1" t="s">
        <x:v>1968</x:v>
      </x:c>
      <x:c r="F1031" s="1" t="s">
        <x:v>1868</x:v>
      </x:c>
      <x:c r="G1031" s="1" t="s">
        <x:v>2561</x:v>
      </x:c>
      <x:c r="H1031" s="1" t="s">
        <x:v>1911</x:v>
      </x:c>
      <x:c r="I1031" s="1" t="s">
        <x:v>1892</x:v>
      </x:c>
      <x:c r="J1031" s="1" t="s">
        <x:v>1872</x:v>
      </x:c>
      <x:c r="K1031" s="14" t="n">
        <x:v>45634</x:v>
      </x:c>
      <x:c r="L1031" s="1" t="n">
        <x:f aca="0">ROUND((DATE(2026,7,31)-K1031)/365.25,2)</x:f>
        <x:v>1.64</x:v>
      </x:c>
      <x:c r="M1031" s="14" t="n">
        <x:v>46729</x:v>
      </x:c>
      <x:c r="N1031" s="1" t="s">
        <x:v>1873</x:v>
      </x:c>
      <x:c r="O1031" s="1" t="n">
        <x:v>365</x:v>
      </x:c>
      <x:c r="P1031" s="14" t="n">
        <x:v>45871</x:v>
      </x:c>
      <x:c r="Q1031" s="14" t="n">
        <x:v>46236</x:v>
      </x:c>
      <x:c r="R1031" s="1" t="n">
        <x:f aca="0">MAX(0,DATE(2026,7,31)-Q1031)</x:f>
        <x:v>0</x:v>
      </x:c>
      <x:c r="S1031" s="1" t="n">
        <x:v>8</x:v>
      </x:c>
      <x:c r="T1031" s="1" t="n">
        <x:v>2032</x:v>
      </x:c>
      <x:c r="U1031" s="1" t="s">
        <x:v>1874</x:v>
      </x:c>
      <x:c r="V1031" s="15" t="n">
        <x:v>5783.26</x:v>
      </x:c>
      <x:c r="W1031" s="15" t="n">
        <x:v>6639.32</x:v>
      </x:c>
      <x:c r="X1031" s="1" t="str">
        <x:f aca="0">G1031&amp;" | "&amp;D1031</x:f>
        <x:v>NovaCare-A01 | ECG Machine</x:v>
      </x:c>
      <x:c r="Y1031" s="1" t="s">
        <x:v>1875</x:v>
      </x:c>
      <x:c r="Z1031" s="11" t="b">
        <x:f aca="0">FALSE()</x:f>
        <x:v>0</x:v>
      </x:c>
    </x:row>
    <x:row r="1032" ht="15" hidden="0" customHeight="1">
      <x:c r="A1032" s="1" t="s">
        <x:v>4569</x:v>
      </x:c>
      <x:c r="B1032" s="1" t="s">
        <x:v>4570</x:v>
      </x:c>
      <x:c r="C1032" s="1" t="s">
        <x:v>4571</x:v>
      </x:c>
      <x:c r="D1032" s="1" t="s">
        <x:v>1927</x:v>
      </x:c>
      <x:c r="E1032" s="1" t="s">
        <x:v>1928</x:v>
      </x:c>
      <x:c r="F1032" s="1" t="s">
        <x:v>1881</x:v>
      </x:c>
      <x:c r="G1032" s="1" t="s">
        <x:v>1971</x:v>
      </x:c>
      <x:c r="H1032" s="1" t="s">
        <x:v>1911</x:v>
      </x:c>
      <x:c r="I1032" s="1" t="s">
        <x:v>1871</x:v>
      </x:c>
      <x:c r="J1032" s="1" t="s">
        <x:v>1902</x:v>
      </x:c>
      <x:c r="K1032" s="14" t="n">
        <x:v>44108</x:v>
      </x:c>
      <x:c r="L1032" s="1" t="n">
        <x:f aca="0">ROUND((DATE(2026,7,31)-K1032)/365.25,2)</x:f>
        <x:v>5.82</x:v>
      </x:c>
      <x:c r="M1032" s="14" t="n">
        <x:v>45203</x:v>
      </x:c>
      <x:c r="N1032" s="1" t="s">
        <x:v>1884</x:v>
      </x:c>
      <x:c r="O1032" s="1" t="n">
        <x:v>180</x:v>
      </x:c>
      <x:c r="P1032" s="14" t="n">
        <x:v>45922</x:v>
      </x:c>
      <x:c r="Q1032" s="14" t="n">
        <x:v>46102</x:v>
      </x:c>
      <x:c r="R1032" s="1" t="n">
        <x:f aca="0">MAX(0,DATE(2026,7,31)-Q1032)</x:f>
        <x:v>132</x:v>
      </x:c>
      <x:c r="S1032" s="1" t="n">
        <x:v>7</x:v>
      </x:c>
      <x:c r="T1032" s="1" t="n">
        <x:v>2027</x:v>
      </x:c>
      <x:c r="U1032" s="1" t="s">
        <x:v>1874</x:v>
      </x:c>
      <x:c r="V1032" s="15" t="n">
        <x:v>8241.42</x:v>
      </x:c>
      <x:c r="W1032" s="15" t="n">
        <x:v>8603.12</x:v>
      </x:c>
      <x:c r="X1032" s="1" t="str">
        <x:f aca="0">G1032&amp;" | "&amp;D1032</x:f>
        <x:v>Helix-A01 | Patient Monitor</x:v>
      </x:c>
      <x:c r="Y1032" s="1" t="s">
        <x:v>1885</x:v>
      </x:c>
      <x:c r="Z1032" s="11" t="b">
        <x:f aca="0">FALSE()</x:f>
        <x:v>0</x:v>
      </x:c>
    </x:row>
    <x:row r="1033" ht="15" hidden="0" customHeight="1">
      <x:c r="A1033" s="1" t="s">
        <x:v>1655</x:v>
      </x:c>
      <x:c r="B1033" s="1" t="s">
        <x:v>4572</x:v>
      </x:c>
      <x:c r="C1033" s="1" t="s">
        <x:v>4573</x:v>
      </x:c>
      <x:c r="D1033" s="1" t="s">
        <x:v>2010</x:v>
      </x:c>
      <x:c r="E1033" s="1" t="s">
        <x:v>1928</x:v>
      </x:c>
      <x:c r="F1033" s="1" t="s">
        <x:v>1899</x:v>
      </x:c>
      <x:c r="G1033" s="1" t="s">
        <x:v>2268</x:v>
      </x:c>
      <x:c r="H1033" s="1" t="s">
        <x:v>1911</x:v>
      </x:c>
      <x:c r="I1033" s="1" t="s">
        <x:v>1883</x:v>
      </x:c>
      <x:c r="J1033" s="1" t="s">
        <x:v>1893</x:v>
      </x:c>
      <x:c r="K1033" s="14" t="n">
        <x:v>45804</x:v>
      </x:c>
      <x:c r="L1033" s="1" t="n">
        <x:f aca="0">ROUND((DATE(2026,7,31)-K1033)/365.25,2)</x:f>
        <x:v>1.18</x:v>
      </x:c>
      <x:c r="M1033" s="14" t="n">
        <x:v>46899</x:v>
      </x:c>
      <x:c r="N1033" s="1" t="s">
        <x:v>1884</x:v>
      </x:c>
      <x:c r="O1033" s="1" t="n">
        <x:v>365</x:v>
      </x:c>
      <x:c r="P1033" s="14" t="n">
        <x:v>46197</x:v>
      </x:c>
      <x:c r="Q1033" s="14" t="n">
        <x:v>46562</x:v>
      </x:c>
      <x:c r="R1033" s="1" t="n">
        <x:f aca="0">MAX(0,DATE(2026,7,31)-Q1033)</x:f>
        <x:v>0</x:v>
      </x:c>
      <x:c r="S1033" s="1" t="n">
        <x:v>7</x:v>
      </x:c>
      <x:c r="T1033" s="1" t="n">
        <x:v>2032</x:v>
      </x:c>
      <x:c r="U1033" s="1" t="s">
        <x:v>1874</x:v>
      </x:c>
      <x:c r="V1033" s="15" t="n">
        <x:v>1928.96</x:v>
      </x:c>
      <x:c r="W1033" s="15" t="n">
        <x:v>2714.95</x:v>
      </x:c>
      <x:c r="X1033" s="1" t="str">
        <x:f aca="0">G1033&amp;" | "&amp;D1033</x:f>
        <x:v>MedAxis-A02 | Vital Signs Monitor</x:v>
      </x:c>
      <x:c r="Y1033" s="1" t="s">
        <x:v>1875</x:v>
      </x:c>
      <x:c r="Z1033" s="11" t="b">
        <x:f aca="0">FALSE()</x:f>
        <x:v>0</x:v>
      </x:c>
    </x:row>
    <x:row r="1034" ht="15" hidden="0" customHeight="1">
      <x:c r="A1034" s="1" t="s">
        <x:v>1656</x:v>
      </x:c>
      <x:c r="B1034" s="1" t="s">
        <x:v>4574</x:v>
      </x:c>
      <x:c r="C1034" s="1" t="s">
        <x:v>4575</x:v>
      </x:c>
      <x:c r="D1034" s="1" t="s">
        <x:v>1933</x:v>
      </x:c>
      <x:c r="E1034" s="1" t="s">
        <x:v>1934</x:v>
      </x:c>
      <x:c r="F1034" s="1" t="s">
        <x:v>1889</x:v>
      </x:c>
      <x:c r="G1034" s="1" t="s">
        <x:v>1954</x:v>
      </x:c>
      <x:c r="H1034" s="1" t="s">
        <x:v>1891</x:v>
      </x:c>
      <x:c r="I1034" s="1" t="s">
        <x:v>1968</x:v>
      </x:c>
      <x:c r="J1034" s="1" t="s">
        <x:v>1872</x:v>
      </x:c>
      <x:c r="K1034" s="14" t="n">
        <x:v>45301</x:v>
      </x:c>
      <x:c r="L1034" s="1" t="n">
        <x:f aca="0">ROUND((DATE(2026,7,31)-K1034)/365.25,2)</x:f>
        <x:v>2.55</x:v>
      </x:c>
      <x:c r="M1034" s="14" t="n">
        <x:v>46396</x:v>
      </x:c>
      <x:c r="N1034" s="1" t="s">
        <x:v>1884</x:v>
      </x:c>
      <x:c r="O1034" s="1" t="n">
        <x:v>365</x:v>
      </x:c>
      <x:c r="P1034" s="14" t="n">
        <x:v>46061</x:v>
      </x:c>
      <x:c r="Q1034" s="14" t="n">
        <x:v>46426</x:v>
      </x:c>
      <x:c r="R1034" s="1" t="n">
        <x:f aca="0">MAX(0,DATE(2026,7,31)-Q1034)</x:f>
        <x:v>0</x:v>
      </x:c>
      <x:c r="S1034" s="1" t="n">
        <x:v>9</x:v>
      </x:c>
      <x:c r="T1034" s="1" t="n">
        <x:v>2033</x:v>
      </x:c>
      <x:c r="U1034" s="1" t="s">
        <x:v>1874</x:v>
      </x:c>
      <x:c r="V1034" s="15" t="n">
        <x:v>2053.3</x:v>
      </x:c>
      <x:c r="W1034" s="15" t="n">
        <x:v>2053.3</x:v>
      </x:c>
      <x:c r="X1034" s="1" t="str">
        <x:f aca="0">G1034&amp;" | "&amp;D1034</x:f>
        <x:v>PulseWorks-A04 | Suction Pump</x:v>
      </x:c>
      <x:c r="Y1034" s="1" t="s">
        <x:v>1875</x:v>
      </x:c>
      <x:c r="Z1034" s="11" t="b">
        <x:f aca="0">FALSE()</x:f>
        <x:v>0</x:v>
      </x:c>
    </x:row>
    <x:row r="1035" ht="15" hidden="0" customHeight="1">
      <x:c r="A1035" s="1" t="s">
        <x:v>1659</x:v>
      </x:c>
      <x:c r="B1035" s="1" t="s">
        <x:v>4576</x:v>
      </x:c>
      <x:c r="C1035" s="1" t="s">
        <x:v>4577</x:v>
      </x:c>
      <x:c r="D1035" s="1" t="s">
        <x:v>2010</x:v>
      </x:c>
      <x:c r="E1035" s="1" t="s">
        <x:v>1928</x:v>
      </x:c>
      <x:c r="F1035" s="1" t="s">
        <x:v>1899</x:v>
      </x:c>
      <x:c r="G1035" s="1" t="s">
        <x:v>2523</x:v>
      </x:c>
      <x:c r="H1035" s="1" t="s">
        <x:v>1911</x:v>
      </x:c>
      <x:c r="I1035" s="1" t="s">
        <x:v>1871</x:v>
      </x:c>
      <x:c r="J1035" s="1" t="s">
        <x:v>1893</x:v>
      </x:c>
      <x:c r="K1035" s="14" t="n">
        <x:v>45777</x:v>
      </x:c>
      <x:c r="L1035" s="1" t="n">
        <x:f aca="0">ROUND((DATE(2026,7,31)-K1035)/365.25,2)</x:f>
        <x:v>1.25</x:v>
      </x:c>
      <x:c r="M1035" s="14" t="n">
        <x:v>46872</x:v>
      </x:c>
      <x:c r="N1035" s="1" t="s">
        <x:v>1884</x:v>
      </x:c>
      <x:c r="O1035" s="1" t="n">
        <x:v>365</x:v>
      </x:c>
      <x:c r="P1035" s="14" t="n">
        <x:v>46112</x:v>
      </x:c>
      <x:c r="Q1035" s="14" t="n">
        <x:v>46477</x:v>
      </x:c>
      <x:c r="R1035" s="1" t="n">
        <x:f aca="0">MAX(0,DATE(2026,7,31)-Q1035)</x:f>
        <x:v>0</x:v>
      </x:c>
      <x:c r="S1035" s="1" t="n">
        <x:v>6</x:v>
      </x:c>
      <x:c r="T1035" s="1" t="n">
        <x:v>2031</x:v>
      </x:c>
      <x:c r="U1035" s="1" t="s">
        <x:v>1874</x:v>
      </x:c>
      <x:c r="V1035" s="15" t="n">
        <x:v>2308.98</x:v>
      </x:c>
      <x:c r="W1035" s="15" t="n">
        <x:v>2934.2</x:v>
      </x:c>
      <x:c r="X1035" s="1" t="str">
        <x:f aca="0">G1035&amp;" | "&amp;D1035</x:f>
        <x:v>MedAxis-A03 | Vital Signs Monitor</x:v>
      </x:c>
      <x:c r="Y1035" s="1" t="s">
        <x:v>1875</x:v>
      </x:c>
      <x:c r="Z1035" s="11" t="b">
        <x:f aca="0">FALSE()</x:f>
        <x:v>0</x:v>
      </x:c>
    </x:row>
    <x:row r="1036" ht="15" hidden="0" customHeight="1">
      <x:c r="A1036" s="1" t="s">
        <x:v>4578</x:v>
      </x:c>
      <x:c r="B1036" s="1" t="s">
        <x:v>4579</x:v>
      </x:c>
      <x:c r="C1036" s="1" t="s">
        <x:v>4580</x:v>
      </x:c>
      <x:c r="D1036" s="1" t="s">
        <x:v>1915</x:v>
      </x:c>
      <x:c r="E1036" s="1" t="s">
        <x:v>1916</x:v>
      </x:c>
      <x:c r="F1036" s="1" t="s">
        <x:v>1899</x:v>
      </x:c>
      <x:c r="G1036" s="1" t="s">
        <x:v>1906</x:v>
      </x:c>
      <x:c r="H1036" s="1" t="s">
        <x:v>1911</x:v>
      </x:c>
      <x:c r="I1036" s="1" t="s">
        <x:v>1941</x:v>
      </x:c>
      <x:c r="J1036" s="1" t="s">
        <x:v>1902</x:v>
      </x:c>
      <x:c r="K1036" s="14" t="n">
        <x:v>43707</x:v>
      </x:c>
      <x:c r="L1036" s="1" t="n">
        <x:f aca="0">ROUND((DATE(2026,7,31)-K1036)/365.25,2)</x:f>
        <x:v>6.92</x:v>
      </x:c>
      <x:c r="M1036" s="14" t="n">
        <x:v>44802</x:v>
      </x:c>
      <x:c r="N1036" s="1" t="s">
        <x:v>1884</x:v>
      </x:c>
      <x:c r="O1036" s="1" t="n">
        <x:v>365</x:v>
      </x:c>
      <x:c r="P1036" s="14" t="n">
        <x:v>46013</x:v>
      </x:c>
      <x:c r="Q1036" s="14" t="n">
        <x:v>46378</x:v>
      </x:c>
      <x:c r="R1036" s="1" t="n">
        <x:f aca="0">MAX(0,DATE(2026,7,31)-Q1036)</x:f>
        <x:v>0</x:v>
      </x:c>
      <x:c r="S1036" s="1" t="n">
        <x:v>10</x:v>
      </x:c>
      <x:c r="T1036" s="1" t="n">
        <x:v>2029</x:v>
      </x:c>
      <x:c r="U1036" s="1" t="s">
        <x:v>1874</x:v>
      </x:c>
      <x:c r="V1036" s="15" t="n">
        <x:v>27434.88</x:v>
      </x:c>
      <x:c r="W1036" s="15" t="n">
        <x:v>32856.02</x:v>
      </x:c>
      <x:c r="X1036" s="1" t="str">
        <x:f aca="0">G1036&amp;" | "&amp;D1036</x:f>
        <x:v>MedAxis-B04 | Ventilator</x:v>
      </x:c>
      <x:c r="Y1036" s="1" t="s">
        <x:v>1885</x:v>
      </x:c>
      <x:c r="Z1036" s="11" t="b">
        <x:f aca="0">FALSE()</x:f>
        <x:v>0</x:v>
      </x:c>
    </x:row>
    <x:row r="1037" ht="15" hidden="0" customHeight="1">
      <x:c r="A1037" s="1" t="s">
        <x:v>1660</x:v>
      </x:c>
      <x:c r="B1037" s="1" t="s">
        <x:v>4581</x:v>
      </x:c>
      <x:c r="C1037" s="1" t="s">
        <x:v>4582</x:v>
      </x:c>
      <x:c r="D1037" s="1" t="s">
        <x:v>1949</x:v>
      </x:c>
      <x:c r="E1037" s="1" t="s">
        <x:v>1916</x:v>
      </x:c>
      <x:c r="F1037" s="1" t="s">
        <x:v>1917</x:v>
      </x:c>
      <x:c r="G1037" s="1" t="s">
        <x:v>2277</x:v>
      </x:c>
      <x:c r="H1037" s="1" t="s">
        <x:v>1911</x:v>
      </x:c>
      <x:c r="I1037" s="1" t="s">
        <x:v>1919</x:v>
      </x:c>
      <x:c r="J1037" s="1" t="s">
        <x:v>1902</x:v>
      </x:c>
      <x:c r="K1037" s="14" t="n">
        <x:v>45115</x:v>
      </x:c>
      <x:c r="L1037" s="1" t="n">
        <x:f aca="0">ROUND((DATE(2026,7,31)-K1037)/365.25,2)</x:f>
        <x:v>3.06</x:v>
      </x:c>
      <x:c r="M1037" s="14" t="n">
        <x:v>46210</x:v>
      </x:c>
      <x:c r="N1037" s="1" t="s">
        <x:v>1884</x:v>
      </x:c>
      <x:c r="O1037" s="1" t="n">
        <x:v>180</x:v>
      </x:c>
      <x:c r="P1037" s="14" t="n">
        <x:v>46028</x:v>
      </x:c>
      <x:c r="Q1037" s="14" t="n">
        <x:v>46208</x:v>
      </x:c>
      <x:c r="R1037" s="1" t="n">
        <x:f aca="0">MAX(0,DATE(2026,7,31)-Q1037)</x:f>
        <x:v>26</x:v>
      </x:c>
      <x:c r="S1037" s="1" t="n">
        <x:v>10</x:v>
      </x:c>
      <x:c r="T1037" s="1" t="n">
        <x:v>2033</x:v>
      </x:c>
      <x:c r="U1037" s="1" t="s">
        <x:v>1874</x:v>
      </x:c>
      <x:c r="V1037" s="15" t="n">
        <x:v>20352.42</x:v>
      </x:c>
      <x:c r="W1037" s="15" t="n">
        <x:v>21913.83</x:v>
      </x:c>
      <x:c r="X1037" s="1" t="str">
        <x:f aca="0">G1037&amp;" | "&amp;D1037</x:f>
        <x:v>Apex-C02 | Neonatal Incubator</x:v>
      </x:c>
      <x:c r="Y1037" s="1" t="s">
        <x:v>1875</x:v>
      </x:c>
      <x:c r="Z1037" s="11" t="b">
        <x:f aca="0">FALSE()</x:f>
        <x:v>0</x:v>
      </x:c>
    </x:row>
    <x:row r="1038" ht="15" hidden="0" customHeight="1">
      <x:c r="A1038" s="1" t="s">
        <x:v>4583</x:v>
      </x:c>
      <x:c r="B1038" s="1" t="s">
        <x:v>4584</x:v>
      </x:c>
      <x:c r="C1038" s="1" t="s">
        <x:v>4585</x:v>
      </x:c>
      <x:c r="D1038" s="1" t="s">
        <x:v>1945</x:v>
      </x:c>
      <x:c r="E1038" s="1" t="s">
        <x:v>1880</x:v>
      </x:c>
      <x:c r="F1038" s="1" t="s">
        <x:v>1899</x:v>
      </x:c>
      <x:c r="G1038" s="1" t="s">
        <x:v>2100</x:v>
      </x:c>
      <x:c r="H1038" s="1" t="s">
        <x:v>1870</x:v>
      </x:c>
      <x:c r="I1038" s="1" t="s">
        <x:v>1983</x:v>
      </x:c>
      <x:c r="J1038" s="1" t="s">
        <x:v>1902</x:v>
      </x:c>
      <x:c r="K1038" s="14" t="n">
        <x:v>44632</x:v>
      </x:c>
      <x:c r="L1038" s="1" t="n">
        <x:f aca="0">ROUND((DATE(2026,7,31)-K1038)/365.25,2)</x:f>
        <x:v>4.39</x:v>
      </x:c>
      <x:c r="M1038" s="14" t="n">
        <x:v>45727</x:v>
      </x:c>
      <x:c r="N1038" s="1" t="s">
        <x:v>1884</x:v>
      </x:c>
      <x:c r="O1038" s="1" t="n">
        <x:v>180</x:v>
      </x:c>
      <x:c r="P1038" s="14" t="n">
        <x:v>46003</x:v>
      </x:c>
      <x:c r="Q1038" s="14" t="n">
        <x:v>46183</x:v>
      </x:c>
      <x:c r="R1038" s="1" t="n">
        <x:f aca="0">MAX(0,DATE(2026,7,31)-Q1038)</x:f>
        <x:v>51</x:v>
      </x:c>
      <x:c r="S1038" s="1" t="n">
        <x:v>8</x:v>
      </x:c>
      <x:c r="T1038" s="1" t="n">
        <x:v>2030</x:v>
      </x:c>
      <x:c r="U1038" s="1" t="s">
        <x:v>1874</x:v>
      </x:c>
      <x:c r="V1038" s="15" t="n">
        <x:v>2520.11</x:v>
      </x:c>
      <x:c r="W1038" s="15" t="n">
        <x:v>2520.11</x:v>
      </x:c>
      <x:c r="X1038" s="1" t="str">
        <x:f aca="0">G1038&amp;" | "&amp;D1038</x:f>
        <x:v>MedAxis-C04 | Syringe Pump</x:v>
      </x:c>
      <x:c r="Y1038" s="1" t="s">
        <x:v>1885</x:v>
      </x:c>
      <x:c r="Z1038" s="11" t="b">
        <x:f aca="0">FALSE()</x:f>
        <x:v>0</x:v>
      </x:c>
    </x:row>
    <x:row r="1039" ht="15" hidden="0" customHeight="1">
      <x:c r="A1039" s="1" t="s">
        <x:v>1661</x:v>
      </x:c>
      <x:c r="B1039" s="1" t="s">
        <x:v>4586</x:v>
      </x:c>
      <x:c r="C1039" s="1" t="s">
        <x:v>4587</x:v>
      </x:c>
      <x:c r="D1039" s="1" t="s">
        <x:v>1927</x:v>
      </x:c>
      <x:c r="E1039" s="1" t="s">
        <x:v>1928</x:v>
      </x:c>
      <x:c r="F1039" s="1" t="s">
        <x:v>1917</x:v>
      </x:c>
      <x:c r="G1039" s="1" t="s">
        <x:v>2075</x:v>
      </x:c>
      <x:c r="H1039" s="1" t="s">
        <x:v>1891</x:v>
      </x:c>
      <x:c r="I1039" s="1" t="s">
        <x:v>1883</x:v>
      </x:c>
      <x:c r="J1039" s="1" t="s">
        <x:v>1902</x:v>
      </x:c>
      <x:c r="K1039" s="14" t="n">
        <x:v>42951</x:v>
      </x:c>
      <x:c r="L1039" s="1" t="n">
        <x:f aca="0">ROUND((DATE(2026,7,31)-K1039)/365.25,2)</x:f>
        <x:v>8.99</x:v>
      </x:c>
      <x:c r="M1039" s="14" t="n">
        <x:v>44046</x:v>
      </x:c>
      <x:c r="N1039" s="1" t="s">
        <x:v>1884</x:v>
      </x:c>
      <x:c r="O1039" s="1" t="n">
        <x:v>365</x:v>
      </x:c>
      <x:c r="P1039" s="14" t="n">
        <x:v>45849</x:v>
      </x:c>
      <x:c r="Q1039" s="14" t="n">
        <x:v>46214</x:v>
      </x:c>
      <x:c r="R1039" s="1" t="n">
        <x:f aca="0">MAX(0,DATE(2026,7,31)-Q1039)</x:f>
        <x:v>20</x:v>
      </x:c>
      <x:c r="S1039" s="1" t="n">
        <x:v>9</x:v>
      </x:c>
      <x:c r="T1039" s="1" t="n">
        <x:v>2026</x:v>
      </x:c>
      <x:c r="U1039" s="1" t="s">
        <x:v>1874</x:v>
      </x:c>
      <x:c r="V1039" s="15" t="n">
        <x:v>8869.76</x:v>
      </x:c>
      <x:c r="W1039" s="15" t="n">
        <x:v>10833.71</x:v>
      </x:c>
      <x:c r="X1039" s="1" t="str">
        <x:f aca="0">G1039&amp;" | "&amp;D1039</x:f>
        <x:v>Apex-A04 | Patient Monitor</x:v>
      </x:c>
      <x:c r="Y1039" s="1" t="s">
        <x:v>1875</x:v>
      </x:c>
      <x:c r="Z1039" s="11" t="b">
        <x:f aca="0">FALSE()</x:f>
        <x:v>0</x:v>
      </x:c>
    </x:row>
    <x:row r="1040" ht="15" hidden="0" customHeight="1">
      <x:c r="A1040" s="1" t="s">
        <x:v>4588</x:v>
      </x:c>
      <x:c r="B1040" s="1" t="s">
        <x:v>4589</x:v>
      </x:c>
      <x:c r="C1040" s="1" t="s">
        <x:v>4590</x:v>
      </x:c>
      <x:c r="D1040" s="1" t="s">
        <x:v>2010</x:v>
      </x:c>
      <x:c r="E1040" s="1" t="s">
        <x:v>1928</x:v>
      </x:c>
      <x:c r="F1040" s="1" t="s">
        <x:v>1899</x:v>
      </x:c>
      <x:c r="G1040" s="1" t="s">
        <x:v>2400</x:v>
      </x:c>
      <x:c r="H1040" s="1" t="s">
        <x:v>1911</x:v>
      </x:c>
      <x:c r="I1040" s="1" t="s">
        <x:v>1983</x:v>
      </x:c>
      <x:c r="J1040" s="1" t="s">
        <x:v>1893</x:v>
      </x:c>
      <x:c r="K1040" s="14" t="n">
        <x:v>45405</x:v>
      </x:c>
      <x:c r="L1040" s="1" t="n">
        <x:f aca="0">ROUND((DATE(2026,7,31)-K1040)/365.25,2)</x:f>
        <x:v>2.27</x:v>
      </x:c>
      <x:c r="M1040" s="14" t="n">
        <x:v>46500</x:v>
      </x:c>
      <x:c r="N1040" s="1" t="s">
        <x:v>1884</x:v>
      </x:c>
      <x:c r="O1040" s="1" t="n">
        <x:v>365</x:v>
      </x:c>
      <x:c r="P1040" s="14" t="n">
        <x:v>46053</x:v>
      </x:c>
      <x:c r="Q1040" s="14" t="n">
        <x:v>46418</x:v>
      </x:c>
      <x:c r="R1040" s="1" t="n">
        <x:f aca="0">MAX(0,DATE(2026,7,31)-Q1040)</x:f>
        <x:v>0</x:v>
      </x:c>
      <x:c r="S1040" s="1" t="n">
        <x:v>6</x:v>
      </x:c>
      <x:c r="T1040" s="1" t="n">
        <x:v>2030</x:v>
      </x:c>
      <x:c r="U1040" s="1" t="s">
        <x:v>1874</x:v>
      </x:c>
      <x:c r="V1040" s="15" t="n">
        <x:v>2538.03</x:v>
      </x:c>
      <x:c r="W1040" s="15" t="n">
        <x:v>2538.03</x:v>
      </x:c>
      <x:c r="X1040" s="1" t="str">
        <x:f aca="0">G1040&amp;" | "&amp;D1040</x:f>
        <x:v>MedAxis-B01 | Vital Signs Monitor</x:v>
      </x:c>
      <x:c r="Y1040" s="1" t="s">
        <x:v>1885</x:v>
      </x:c>
      <x:c r="Z1040" s="11" t="b">
        <x:f aca="0">FALSE()</x:f>
        <x:v>0</x:v>
      </x:c>
    </x:row>
    <x:row r="1041" ht="15" hidden="0" customHeight="1">
      <x:c r="A1041" s="1" t="s">
        <x:v>1663</x:v>
      </x:c>
      <x:c r="B1041" s="1" t="s">
        <x:v>4591</x:v>
      </x:c>
      <x:c r="C1041" s="1" t="s">
        <x:v>4592</x:v>
      </x:c>
      <x:c r="D1041" s="1" t="s">
        <x:v>2010</x:v>
      </x:c>
      <x:c r="E1041" s="1" t="s">
        <x:v>1928</x:v>
      </x:c>
      <x:c r="F1041" s="1" t="s">
        <x:v>1917</x:v>
      </x:c>
      <x:c r="G1041" s="1" t="s">
        <x:v>1958</x:v>
      </x:c>
      <x:c r="H1041" s="1" t="s">
        <x:v>1870</x:v>
      </x:c>
      <x:c r="I1041" s="1" t="s">
        <x:v>1883</x:v>
      </x:c>
      <x:c r="J1041" s="1" t="s">
        <x:v>1893</x:v>
      </x:c>
      <x:c r="K1041" s="14" t="n">
        <x:v>45654</x:v>
      </x:c>
      <x:c r="L1041" s="1" t="n">
        <x:f aca="0">ROUND((DATE(2026,7,31)-K1041)/365.25,2)</x:f>
        <x:v>1.59</x:v>
      </x:c>
      <x:c r="M1041" s="14" t="n">
        <x:v>46749</x:v>
      </x:c>
      <x:c r="N1041" s="1" t="s">
        <x:v>1884</x:v>
      </x:c>
      <x:c r="O1041" s="1" t="n">
        <x:v>365</x:v>
      </x:c>
      <x:c r="P1041" s="14" t="n">
        <x:v>46105</x:v>
      </x:c>
      <x:c r="Q1041" s="14" t="n">
        <x:v>46470</x:v>
      </x:c>
      <x:c r="R1041" s="1" t="n">
        <x:f aca="0">MAX(0,DATE(2026,7,31)-Q1041)</x:f>
        <x:v>0</x:v>
      </x:c>
      <x:c r="S1041" s="1" t="n">
        <x:v>6</x:v>
      </x:c>
      <x:c r="T1041" s="1" t="n">
        <x:v>2030</x:v>
      </x:c>
      <x:c r="U1041" s="1" t="s">
        <x:v>1874</x:v>
      </x:c>
      <x:c r="V1041" s="15" t="n">
        <x:v>2555</x:v>
      </x:c>
      <x:c r="W1041" s="15" t="n">
        <x:v>2647.28</x:v>
      </x:c>
      <x:c r="X1041" s="1" t="str">
        <x:f aca="0">G1041&amp;" | "&amp;D1041</x:f>
        <x:v>Apex-B03 | Vital Signs Monitor</x:v>
      </x:c>
      <x:c r="Y1041" s="1" t="s">
        <x:v>1875</x:v>
      </x:c>
      <x:c r="Z1041" s="11" t="b">
        <x:f aca="0">FALSE()</x:f>
        <x:v>0</x:v>
      </x:c>
    </x:row>
    <x:row r="1042" ht="15" hidden="0" customHeight="1">
      <x:c r="A1042" s="1" t="s">
        <x:v>4593</x:v>
      </x:c>
      <x:c r="B1042" s="1" t="s">
        <x:v>4594</x:v>
      </x:c>
      <x:c r="C1042" s="1" t="s">
        <x:v>4595</x:v>
      </x:c>
      <x:c r="D1042" s="1" t="s">
        <x:v>1927</x:v>
      </x:c>
      <x:c r="E1042" s="1" t="s">
        <x:v>1928</x:v>
      </x:c>
      <x:c r="F1042" s="1" t="s">
        <x:v>1917</x:v>
      </x:c>
      <x:c r="G1042" s="1" t="s">
        <x:v>2440</x:v>
      </x:c>
      <x:c r="H1042" s="1" t="s">
        <x:v>1911</x:v>
      </x:c>
      <x:c r="I1042" s="1" t="s">
        <x:v>1923</x:v>
      </x:c>
      <x:c r="J1042" s="1" t="s">
        <x:v>1902</x:v>
      </x:c>
      <x:c r="K1042" s="14" t="n">
        <x:v>45452</x:v>
      </x:c>
      <x:c r="L1042" s="1" t="n">
        <x:f aca="0">ROUND((DATE(2026,7,31)-K1042)/365.25,2)</x:f>
        <x:v>2.14</x:v>
      </x:c>
      <x:c r="M1042" s="14" t="n">
        <x:v>46547</x:v>
      </x:c>
      <x:c r="N1042" s="1" t="s">
        <x:v>1884</x:v>
      </x:c>
      <x:c r="O1042" s="1" t="n">
        <x:v>180</x:v>
      </x:c>
      <x:c r="P1042" s="14" t="n">
        <x:v>46104</x:v>
      </x:c>
      <x:c r="Q1042" s="14" t="n">
        <x:v>46284</x:v>
      </x:c>
      <x:c r="R1042" s="1" t="n">
        <x:f aca="0">MAX(0,DATE(2026,7,31)-Q1042)</x:f>
        <x:v>0</x:v>
      </x:c>
      <x:c r="S1042" s="1" t="n">
        <x:v>8</x:v>
      </x:c>
      <x:c r="T1042" s="1" t="n">
        <x:v>2032</x:v>
      </x:c>
      <x:c r="U1042" s="1" t="s">
        <x:v>2047</x:v>
      </x:c>
      <x:c r="V1042" s="15" t="n">
        <x:v>9358.38</x:v>
      </x:c>
      <x:c r="W1042" s="15" t="n">
        <x:v>9667.37</x:v>
      </x:c>
      <x:c r="X1042" s="1" t="str">
        <x:f aca="0">G1042&amp;" | "&amp;D1042</x:f>
        <x:v>Apex-B01 | Patient Monitor</x:v>
      </x:c>
      <x:c r="Y1042" s="1" t="s">
        <x:v>1885</x:v>
      </x:c>
      <x:c r="Z1042" s="11" t="b">
        <x:f aca="0">FALSE()</x:f>
        <x:v>0</x:v>
      </x:c>
    </x:row>
    <x:row r="1043" ht="15" hidden="0" customHeight="1">
      <x:c r="A1043" s="1" t="s">
        <x:v>1665</x:v>
      </x:c>
      <x:c r="B1043" s="1" t="s">
        <x:v>4596</x:v>
      </x:c>
      <x:c r="C1043" s="1" t="s">
        <x:v>4597</x:v>
      </x:c>
      <x:c r="D1043" s="1" t="s">
        <x:v>1888</x:v>
      </x:c>
      <x:c r="E1043" s="1" t="s">
        <x:v>1880</x:v>
      </x:c>
      <x:c r="F1043" s="1" t="s">
        <x:v>1917</x:v>
      </x:c>
      <x:c r="G1043" s="1" t="s">
        <x:v>2277</x:v>
      </x:c>
      <x:c r="H1043" s="1" t="s">
        <x:v>1891</x:v>
      </x:c>
      <x:c r="I1043" s="1" t="s">
        <x:v>1883</x:v>
      </x:c>
      <x:c r="J1043" s="1" t="s">
        <x:v>1902</x:v>
      </x:c>
      <x:c r="K1043" s="14" t="n">
        <x:v>44228</x:v>
      </x:c>
      <x:c r="L1043" s="1" t="n">
        <x:f aca="0">ROUND((DATE(2026,7,31)-K1043)/365.25,2)</x:f>
        <x:v>5.49</x:v>
      </x:c>
      <x:c r="M1043" s="14" t="n">
        <x:v>45323</x:v>
      </x:c>
      <x:c r="N1043" s="1" t="s">
        <x:v>1884</x:v>
      </x:c>
      <x:c r="O1043" s="1" t="n">
        <x:v>180</x:v>
      </x:c>
      <x:c r="P1043" s="14" t="n">
        <x:v>46213</x:v>
      </x:c>
      <x:c r="Q1043" s="14" t="n">
        <x:v>46393</x:v>
      </x:c>
      <x:c r="R1043" s="1" t="n">
        <x:f aca="0">MAX(0,DATE(2026,7,31)-Q1043)</x:f>
        <x:v>0</x:v>
      </x:c>
      <x:c r="S1043" s="1" t="n">
        <x:v>9</x:v>
      </x:c>
      <x:c r="T1043" s="1" t="n">
        <x:v>2030</x:v>
      </x:c>
      <x:c r="U1043" s="1" t="s">
        <x:v>1874</x:v>
      </x:c>
      <x:c r="V1043" s="15" t="n">
        <x:v>2986.31</x:v>
      </x:c>
      <x:c r="W1043" s="15" t="n">
        <x:v>3797.98</x:v>
      </x:c>
      <x:c r="X1043" s="1" t="str">
        <x:f aca="0">G1043&amp;" | "&amp;D1043</x:f>
        <x:v>Apex-C02 | Infusion Pump</x:v>
      </x:c>
      <x:c r="Y1043" s="1" t="s">
        <x:v>1875</x:v>
      </x:c>
      <x:c r="Z1043" s="11" t="b">
        <x:f aca="0">FALSE()</x:f>
        <x:v>0</x:v>
      </x:c>
    </x:row>
    <x:row r="1044" ht="15" hidden="0" customHeight="1">
      <x:c r="A1044" s="1" t="s">
        <x:v>1667</x:v>
      </x:c>
      <x:c r="B1044" s="1" t="s">
        <x:v>4598</x:v>
      </x:c>
      <x:c r="C1044" s="1" t="s">
        <x:v>4599</x:v>
      </x:c>
      <x:c r="D1044" s="1" t="s">
        <x:v>1888</x:v>
      </x:c>
      <x:c r="E1044" s="1" t="s">
        <x:v>1880</x:v>
      </x:c>
      <x:c r="F1044" s="1" t="s">
        <x:v>1881</x:v>
      </x:c>
      <x:c r="G1044" s="1" t="s">
        <x:v>1982</x:v>
      </x:c>
      <x:c r="H1044" s="1" t="s">
        <x:v>1870</x:v>
      </x:c>
      <x:c r="I1044" s="1" t="s">
        <x:v>1994</x:v>
      </x:c>
      <x:c r="J1044" s="1" t="s">
        <x:v>1893</x:v>
      </x:c>
      <x:c r="K1044" s="14" t="n">
        <x:v>45828</x:v>
      </x:c>
      <x:c r="L1044" s="1" t="n">
        <x:f aca="0">ROUND((DATE(2026,7,31)-K1044)/365.25,2)</x:f>
        <x:v>1.11</x:v>
      </x:c>
      <x:c r="M1044" s="14" t="n">
        <x:v>46923</x:v>
      </x:c>
      <x:c r="N1044" s="1" t="s">
        <x:v>1907</x:v>
      </x:c>
      <x:c r="O1044" s="1" t="n">
        <x:v>180</x:v>
      </x:c>
      <x:c r="P1044" s="14" t="n">
        <x:v>46186</x:v>
      </x:c>
      <x:c r="Q1044" s="14" t="n">
        <x:v>46366</x:v>
      </x:c>
      <x:c r="R1044" s="1" t="n">
        <x:f aca="0">MAX(0,DATE(2026,7,31)-Q1044)</x:f>
        <x:v>0</x:v>
      </x:c>
      <x:c r="S1044" s="1" t="n">
        <x:v>10</x:v>
      </x:c>
      <x:c r="T1044" s="1" t="n">
        <x:v>2035</x:v>
      </x:c>
      <x:c r="U1044" s="1" t="s">
        <x:v>1874</x:v>
      </x:c>
      <x:c r="V1044" s="15" t="n">
        <x:v>3721.71</x:v>
      </x:c>
      <x:c r="W1044" s="15" t="n">
        <x:v>3721.71</x:v>
      </x:c>
      <x:c r="X1044" s="1" t="str">
        <x:f aca="0">G1044&amp;" | "&amp;D1044</x:f>
        <x:v>Helix-A04 | Infusion Pump</x:v>
      </x:c>
      <x:c r="Y1044" s="1" t="s">
        <x:v>1875</x:v>
      </x:c>
      <x:c r="Z1044" s="11" t="b">
        <x:f aca="0">FALSE()</x:f>
        <x:v>0</x:v>
      </x:c>
    </x:row>
    <x:row r="1045" ht="15" hidden="0" customHeight="1">
      <x:c r="A1045" s="1" t="s">
        <x:v>1669</x:v>
      </x:c>
      <x:c r="B1045" s="1" t="s">
        <x:v>4600</x:v>
      </x:c>
      <x:c r="C1045" s="1" t="s">
        <x:v>4601</x:v>
      </x:c>
      <x:c r="D1045" s="1" t="s">
        <x:v>2010</x:v>
      </x:c>
      <x:c r="E1045" s="1" t="s">
        <x:v>1928</x:v>
      </x:c>
      <x:c r="F1045" s="1" t="s">
        <x:v>1881</x:v>
      </x:c>
      <x:c r="G1045" s="1" t="s">
        <x:v>1940</x:v>
      </x:c>
      <x:c r="H1045" s="1" t="s">
        <x:v>1911</x:v>
      </x:c>
      <x:c r="I1045" s="1" t="s">
        <x:v>1892</x:v>
      </x:c>
      <x:c r="J1045" s="1" t="s">
        <x:v>1893</x:v>
      </x:c>
      <x:c r="K1045" s="14" t="n">
        <x:v>44195</x:v>
      </x:c>
      <x:c r="L1045" s="1" t="n">
        <x:f aca="0">ROUND((DATE(2026,7,31)-K1045)/365.25,2)</x:f>
        <x:v>5.58</x:v>
      </x:c>
      <x:c r="M1045" s="14" t="n">
        <x:v>45290</x:v>
      </x:c>
      <x:c r="N1045" s="1" t="s">
        <x:v>1884</x:v>
      </x:c>
      <x:c r="O1045" s="1" t="n">
        <x:v>180</x:v>
      </x:c>
      <x:c r="P1045" s="14" t="n">
        <x:v>46201</x:v>
      </x:c>
      <x:c r="Q1045" s="14" t="n">
        <x:v>46381</x:v>
      </x:c>
      <x:c r="R1045" s="1" t="n">
        <x:f aca="0">MAX(0,DATE(2026,7,31)-Q1045)</x:f>
        <x:v>0</x:v>
      </x:c>
      <x:c r="S1045" s="1" t="n">
        <x:v>7</x:v>
      </x:c>
      <x:c r="T1045" s="1" t="n">
        <x:v>2027</x:v>
      </x:c>
      <x:c r="U1045" s="1" t="s">
        <x:v>1874</x:v>
      </x:c>
      <x:c r="V1045" s="15" t="n">
        <x:v>1958.53</x:v>
      </x:c>
      <x:c r="W1045" s="15" t="n">
        <x:v>2487</x:v>
      </x:c>
      <x:c r="X1045" s="1" t="str">
        <x:f aca="0">G1045&amp;" | "&amp;D1045</x:f>
        <x:v>Helix-B02 | Vital Signs Monitor</x:v>
      </x:c>
      <x:c r="Y1045" s="1" t="s">
        <x:v>1875</x:v>
      </x:c>
      <x:c r="Z1045" s="11" t="b">
        <x:f aca="0">FALSE()</x:f>
        <x:v>0</x:v>
      </x:c>
    </x:row>
    <x:row r="1046" ht="15" hidden="0" customHeight="1">
      <x:c r="A1046" s="1" t="s">
        <x:v>4602</x:v>
      </x:c>
      <x:c r="B1046" s="1" t="s">
        <x:v>4603</x:v>
      </x:c>
      <x:c r="C1046" s="1" t="s">
        <x:v>4604</x:v>
      </x:c>
      <x:c r="D1046" s="1" t="s">
        <x:v>1888</x:v>
      </x:c>
      <x:c r="E1046" s="1" t="s">
        <x:v>1880</x:v>
      </x:c>
      <x:c r="F1046" s="1" t="s">
        <x:v>1963</x:v>
      </x:c>
      <x:c r="G1046" s="1" t="s">
        <x:v>2011</x:v>
      </x:c>
      <x:c r="H1046" s="1" t="s">
        <x:v>1891</x:v>
      </x:c>
      <x:c r="I1046" s="1" t="s">
        <x:v>1901</x:v>
      </x:c>
      <x:c r="J1046" s="1" t="s">
        <x:v>1893</x:v>
      </x:c>
      <x:c r="K1046" s="14" t="n">
        <x:v>45719</x:v>
      </x:c>
      <x:c r="L1046" s="1" t="n">
        <x:f aca="0">ROUND((DATE(2026,7,31)-K1046)/365.25,2)</x:f>
        <x:v>1.41</x:v>
      </x:c>
      <x:c r="M1046" s="14" t="n">
        <x:v>46814</x:v>
      </x:c>
      <x:c r="N1046" s="1" t="s">
        <x:v>1884</x:v>
      </x:c>
      <x:c r="O1046" s="1" t="n">
        <x:v>180</x:v>
      </x:c>
      <x:c r="P1046" s="14" t="n">
        <x:v>45982</x:v>
      </x:c>
      <x:c r="Q1046" s="14" t="n">
        <x:v>46162</x:v>
      </x:c>
      <x:c r="R1046" s="1" t="n">
        <x:f aca="0">MAX(0,DATE(2026,7,31)-Q1046)</x:f>
        <x:v>72</x:v>
      </x:c>
      <x:c r="S1046" s="1" t="n">
        <x:v>9</x:v>
      </x:c>
      <x:c r="T1046" s="1" t="n">
        <x:v>2034</x:v>
      </x:c>
      <x:c r="U1046" s="1" t="s">
        <x:v>1874</x:v>
      </x:c>
      <x:c r="V1046" s="15" t="n">
        <x:v>2933.97</x:v>
      </x:c>
      <x:c r="W1046" s="15" t="n">
        <x:v>3288.81</x:v>
      </x:c>
      <x:c r="X1046" s="1" t="str">
        <x:f aca="0">G1046&amp;" | "&amp;D1046</x:f>
        <x:v>ClinTech-B03 | Infusion Pump</x:v>
      </x:c>
      <x:c r="Y1046" s="1" t="s">
        <x:v>2323</x:v>
      </x:c>
      <x:c r="Z1046" s="11" t="b">
        <x:f aca="0">FALSE()</x:f>
        <x:v>0</x:v>
      </x:c>
    </x:row>
    <x:row r="1047" ht="15" hidden="0" customHeight="1">
      <x:c r="A1047" s="1" t="s">
        <x:v>4605</x:v>
      </x:c>
      <x:c r="B1047" s="1" t="s">
        <x:v>4606</x:v>
      </x:c>
      <x:c r="C1047" s="1" t="s">
        <x:v>4607</x:v>
      </x:c>
      <x:c r="D1047" s="1" t="s">
        <x:v>1888</x:v>
      </x:c>
      <x:c r="E1047" s="1" t="s">
        <x:v>1880</x:v>
      </x:c>
      <x:c r="F1047" s="1" t="s">
        <x:v>1963</x:v>
      </x:c>
      <x:c r="G1047" s="1" t="s">
        <x:v>2132</x:v>
      </x:c>
      <x:c r="H1047" s="1" t="s">
        <x:v>1891</x:v>
      </x:c>
      <x:c r="I1047" s="1" t="s">
        <x:v>1941</x:v>
      </x:c>
      <x:c r="J1047" s="1" t="s">
        <x:v>1902</x:v>
      </x:c>
      <x:c r="K1047" s="14" t="n">
        <x:v>45272</x:v>
      </x:c>
      <x:c r="L1047" s="1" t="n">
        <x:f aca="0">ROUND((DATE(2026,7,31)-K1047)/365.25,2)</x:f>
        <x:v>2.63</x:v>
      </x:c>
      <x:c r="M1047" s="14" t="n">
        <x:v>46367</x:v>
      </x:c>
      <x:c r="N1047" s="1" t="s">
        <x:v>1907</x:v>
      </x:c>
      <x:c r="O1047" s="1" t="n">
        <x:v>180</x:v>
      </x:c>
      <x:c r="P1047" s="14" t="n">
        <x:v>46136</x:v>
      </x:c>
      <x:c r="Q1047" s="14" t="n">
        <x:v>46316</x:v>
      </x:c>
      <x:c r="R1047" s="1" t="n">
        <x:f aca="0">MAX(0,DATE(2026,7,31)-Q1047)</x:f>
        <x:v>0</x:v>
      </x:c>
      <x:c r="S1047" s="1" t="n">
        <x:v>9</x:v>
      </x:c>
      <x:c r="T1047" s="1" t="n">
        <x:v>2032</x:v>
      </x:c>
      <x:c r="U1047" s="1" t="s">
        <x:v>1874</x:v>
      </x:c>
      <x:c r="V1047" s="15" t="n">
        <x:v>3686.76</x:v>
      </x:c>
      <x:c r="W1047" s="15" t="n">
        <x:v>4065.93</x:v>
      </x:c>
      <x:c r="X1047" s="1" t="str">
        <x:f aca="0">G1047&amp;" | "&amp;D1047</x:f>
        <x:v>ClinTech-A02 | Infusion Pump</x:v>
      </x:c>
      <x:c r="Y1047" s="1" t="s">
        <x:v>1885</x:v>
      </x:c>
      <x:c r="Z1047" s="11" t="b">
        <x:f aca="0">FALSE()</x:f>
        <x:v>0</x:v>
      </x:c>
    </x:row>
    <x:row r="1048" ht="15" hidden="0" customHeight="1">
      <x:c r="A1048" s="1" t="s">
        <x:v>1671</x:v>
      </x:c>
      <x:c r="B1048" s="1" t="s">
        <x:v>4608</x:v>
      </x:c>
      <x:c r="C1048" s="1" t="s">
        <x:v>4609</x:v>
      </x:c>
      <x:c r="D1048" s="1" t="s">
        <x:v>1945</x:v>
      </x:c>
      <x:c r="E1048" s="1" t="s">
        <x:v>1880</x:v>
      </x:c>
      <x:c r="F1048" s="1" t="s">
        <x:v>1868</x:v>
      </x:c>
      <x:c r="G1048" s="1" t="s">
        <x:v>2207</x:v>
      </x:c>
      <x:c r="H1048" s="1" t="s">
        <x:v>1870</x:v>
      </x:c>
      <x:c r="I1048" s="1" t="s">
        <x:v>1968</x:v>
      </x:c>
      <x:c r="J1048" s="1" t="s">
        <x:v>1902</x:v>
      </x:c>
      <x:c r="K1048" s="14" t="n">
        <x:v>44211</x:v>
      </x:c>
      <x:c r="L1048" s="1" t="n">
        <x:f aca="0">ROUND((DATE(2026,7,31)-K1048)/365.25,2)</x:f>
        <x:v>5.54</x:v>
      </x:c>
      <x:c r="M1048" s="14" t="n">
        <x:v>45306</x:v>
      </x:c>
      <x:c r="N1048" s="1" t="s">
        <x:v>1907</x:v>
      </x:c>
      <x:c r="O1048" s="1" t="n">
        <x:v>365</x:v>
      </x:c>
      <x:c r="P1048" s="14" t="n">
        <x:v>46101</x:v>
      </x:c>
      <x:c r="Q1048" s="14" t="n">
        <x:v>46466</x:v>
      </x:c>
      <x:c r="R1048" s="1" t="n">
        <x:f aca="0">MAX(0,DATE(2026,7,31)-Q1048)</x:f>
        <x:v>0</x:v>
      </x:c>
      <x:c r="S1048" s="1" t="n">
        <x:v>9</x:v>
      </x:c>
      <x:c r="T1048" s="1" t="n">
        <x:v>2030</x:v>
      </x:c>
      <x:c r="U1048" s="1" t="s">
        <x:v>1874</x:v>
      </x:c>
      <x:c r="V1048" s="15" t="n">
        <x:v>2200.33</x:v>
      </x:c>
      <x:c r="W1048" s="15" t="n">
        <x:v>2861.42</x:v>
      </x:c>
      <x:c r="X1048" s="1" t="str">
        <x:f aca="0">G1048&amp;" | "&amp;D1048</x:f>
        <x:v>NovaCare-B03 | Syringe Pump</x:v>
      </x:c>
      <x:c r="Y1048" s="1" t="s">
        <x:v>1875</x:v>
      </x:c>
      <x:c r="Z1048" s="11" t="b">
        <x:f aca="0">FALSE()</x:f>
        <x:v>0</x:v>
      </x:c>
    </x:row>
    <x:row r="1049" ht="15" hidden="0" customHeight="1">
      <x:c r="A1049" s="1" t="s">
        <x:v>1672</x:v>
      </x:c>
      <x:c r="B1049" s="1" t="s">
        <x:v>4610</x:v>
      </x:c>
      <x:c r="C1049" s="1" t="s">
        <x:v>4611</x:v>
      </x:c>
      <x:c r="D1049" s="1" t="s">
        <x:v>1888</x:v>
      </x:c>
      <x:c r="E1049" s="1" t="s">
        <x:v>1880</x:v>
      </x:c>
      <x:c r="F1049" s="1" t="s">
        <x:v>1917</x:v>
      </x:c>
      <x:c r="G1049" s="1" t="s">
        <x:v>2440</x:v>
      </x:c>
      <x:c r="H1049" s="1" t="s">
        <x:v>1891</x:v>
      </x:c>
      <x:c r="I1049" s="1" t="s">
        <x:v>1892</x:v>
      </x:c>
      <x:c r="J1049" s="1" t="s">
        <x:v>1902</x:v>
      </x:c>
      <x:c r="K1049" s="14" t="n">
        <x:v>45025</x:v>
      </x:c>
      <x:c r="L1049" s="1" t="n">
        <x:f aca="0">ROUND((DATE(2026,7,31)-K1049)/365.25,2)</x:f>
        <x:v>3.31</x:v>
      </x:c>
      <x:c r="M1049" s="14" t="n">
        <x:v>46120</x:v>
      </x:c>
      <x:c r="N1049" s="1" t="s">
        <x:v>1884</x:v>
      </x:c>
      <x:c r="O1049" s="1" t="n">
        <x:v>365</x:v>
      </x:c>
      <x:c r="P1049" s="14" t="n">
        <x:v>46031</x:v>
      </x:c>
      <x:c r="Q1049" s="14" t="n">
        <x:v>46396</x:v>
      </x:c>
      <x:c r="R1049" s="1" t="n">
        <x:f aca="0">MAX(0,DATE(2026,7,31)-Q1049)</x:f>
        <x:v>0</x:v>
      </x:c>
      <x:c r="S1049" s="1" t="n">
        <x:v>8</x:v>
      </x:c>
      <x:c r="T1049" s="1" t="n">
        <x:v>2031</x:v>
      </x:c>
      <x:c r="U1049" s="1" t="s">
        <x:v>1874</x:v>
      </x:c>
      <x:c r="V1049" s="15" t="n">
        <x:v>3030.47</x:v>
      </x:c>
      <x:c r="W1049" s="15" t="n">
        <x:v>3324.98</x:v>
      </x:c>
      <x:c r="X1049" s="1" t="str">
        <x:f aca="0">G1049&amp;" | "&amp;D1049</x:f>
        <x:v>Apex-B01 | Infusion Pump</x:v>
      </x:c>
      <x:c r="Y1049" s="1" t="s">
        <x:v>1875</x:v>
      </x:c>
      <x:c r="Z1049" s="11" t="b">
        <x:f aca="0">FALSE()</x:f>
        <x:v>0</x:v>
      </x:c>
    </x:row>
    <x:row r="1050" ht="15" hidden="0" customHeight="1">
      <x:c r="A1050" s="1" t="s">
        <x:v>4612</x:v>
      </x:c>
      <x:c r="B1050" s="1" t="s">
        <x:v>4613</x:v>
      </x:c>
      <x:c r="C1050" s="1" t="s">
        <x:v>4614</x:v>
      </x:c>
      <x:c r="D1050" s="1" t="s">
        <x:v>1997</x:v>
      </x:c>
      <x:c r="E1050" s="1" t="s">
        <x:v>1916</x:v>
      </x:c>
      <x:c r="F1050" s="1" t="s">
        <x:v>1899</x:v>
      </x:c>
      <x:c r="G1050" s="1" t="s">
        <x:v>2458</x:v>
      </x:c>
      <x:c r="H1050" s="1" t="s">
        <x:v>1891</x:v>
      </x:c>
      <x:c r="I1050" s="1" t="s">
        <x:v>1892</x:v>
      </x:c>
      <x:c r="J1050" s="1" t="s">
        <x:v>1902</x:v>
      </x:c>
      <x:c r="K1050" s="14" t="n">
        <x:v>42695</x:v>
      </x:c>
      <x:c r="L1050" s="1" t="n">
        <x:f aca="0">ROUND((DATE(2026,7,31)-K1050)/365.25,2)</x:f>
        <x:v>9.69</x:v>
      </x:c>
      <x:c r="M1050" s="14" t="n">
        <x:v>43790</x:v>
      </x:c>
      <x:c r="N1050" s="1" t="s">
        <x:v>1884</x:v>
      </x:c>
      <x:c r="O1050" s="1" t="n">
        <x:v>365</x:v>
      </x:c>
      <x:c r="P1050" s="14" t="n">
        <x:v>46129</x:v>
      </x:c>
      <x:c r="Q1050" s="14" t="n">
        <x:v>46494</x:v>
      </x:c>
      <x:c r="R1050" s="1" t="n">
        <x:f aca="0">MAX(0,DATE(2026,7,31)-Q1050)</x:f>
        <x:v>0</x:v>
      </x:c>
      <x:c r="S1050" s="1" t="n">
        <x:v>12</x:v>
      </x:c>
      <x:c r="T1050" s="1" t="n">
        <x:v>2028</x:v>
      </x:c>
      <x:c r="U1050" s="1" t="s">
        <x:v>1874</x:v>
      </x:c>
      <x:c r="V1050" s="15" t="n">
        <x:v>37216.35</x:v>
      </x:c>
      <x:c r="W1050" s="15" t="n">
        <x:v>40681.87</x:v>
      </x:c>
      <x:c r="X1050" s="1" t="str">
        <x:f aca="0">G1050&amp;" | "&amp;D1050</x:f>
        <x:v>MedAxis-A01 | Anaesthetic Machine</x:v>
      </x:c>
      <x:c r="Y1050" s="1" t="s">
        <x:v>1885</x:v>
      </x:c>
      <x:c r="Z1050" s="11" t="b">
        <x:f aca="0">FALSE()</x:f>
        <x:v>0</x:v>
      </x:c>
    </x:row>
    <x:row r="1051" ht="15" hidden="0" customHeight="1">
      <x:c r="A1051" s="1" t="s">
        <x:v>4615</x:v>
      </x:c>
      <x:c r="B1051" s="1" t="s">
        <x:v>4616</x:v>
      </x:c>
      <x:c r="C1051" s="1" t="s">
        <x:v>4617</x:v>
      </x:c>
      <x:c r="D1051" s="1" t="s">
        <x:v>1888</x:v>
      </x:c>
      <x:c r="E1051" s="1" t="s">
        <x:v>1880</x:v>
      </x:c>
      <x:c r="F1051" s="1" t="s">
        <x:v>1889</x:v>
      </x:c>
      <x:c r="G1051" s="1" t="s">
        <x:v>2250</x:v>
      </x:c>
      <x:c r="H1051" s="1" t="s">
        <x:v>1891</x:v>
      </x:c>
      <x:c r="I1051" s="1" t="s">
        <x:v>1983</x:v>
      </x:c>
      <x:c r="J1051" s="1" t="s">
        <x:v>1902</x:v>
      </x:c>
      <x:c r="K1051" s="14" t="n">
        <x:v>45246</x:v>
      </x:c>
      <x:c r="L1051" s="1" t="n">
        <x:f aca="0">ROUND((DATE(2026,7,31)-K1051)/365.25,2)</x:f>
        <x:v>2.7</x:v>
      </x:c>
      <x:c r="M1051" s="14" t="n">
        <x:v>46341</x:v>
      </x:c>
      <x:c r="N1051" s="1" t="s">
        <x:v>1884</x:v>
      </x:c>
      <x:c r="O1051" s="1" t="n">
        <x:v>180</x:v>
      </x:c>
      <x:c r="P1051" s="14" t="n">
        <x:v>46040</x:v>
      </x:c>
      <x:c r="Q1051" s="14" t="n">
        <x:v>46220</x:v>
      </x:c>
      <x:c r="R1051" s="1" t="n">
        <x:f aca="0">MAX(0,DATE(2026,7,31)-Q1051)</x:f>
        <x:v>14</x:v>
      </x:c>
      <x:c r="S1051" s="1" t="n">
        <x:v>9</x:v>
      </x:c>
      <x:c r="T1051" s="1" t="n">
        <x:v>2032</x:v>
      </x:c>
      <x:c r="U1051" s="1" t="s">
        <x:v>1959</x:v>
      </x:c>
      <x:c r="V1051" s="15" t="n">
        <x:v>3047.28</x:v>
      </x:c>
      <x:c r="W1051" s="15" t="n">
        <x:v>3462.74</x:v>
      </x:c>
      <x:c r="X1051" s="1" t="str">
        <x:f aca="0">G1051&amp;" | "&amp;D1051</x:f>
        <x:v>PulseWorks-C02 | Infusion Pump</x:v>
      </x:c>
      <x:c r="Y1051" s="1" t="s">
        <x:v>1885</x:v>
      </x:c>
      <x:c r="Z1051" s="11" t="b">
        <x:f aca="0">FALSE()</x:f>
        <x:v>0</x:v>
      </x:c>
    </x:row>
    <x:row r="1052" ht="15" hidden="0" customHeight="1">
      <x:c r="A1052" s="1" t="s">
        <x:v>4618</x:v>
      </x:c>
      <x:c r="B1052" s="1" t="s">
        <x:v>4619</x:v>
      </x:c>
      <x:c r="C1052" s="1" t="s">
        <x:v>4620</x:v>
      </x:c>
      <x:c r="D1052" s="1" t="s">
        <x:v>1927</x:v>
      </x:c>
      <x:c r="E1052" s="1" t="s">
        <x:v>1928</x:v>
      </x:c>
      <x:c r="F1052" s="1" t="s">
        <x:v>1963</x:v>
      </x:c>
      <x:c r="G1052" s="1" t="s">
        <x:v>2212</x:v>
      </x:c>
      <x:c r="H1052" s="1" t="s">
        <x:v>1870</x:v>
      </x:c>
      <x:c r="I1052" s="1" t="s">
        <x:v>1871</x:v>
      </x:c>
      <x:c r="J1052" s="1" t="s">
        <x:v>1902</x:v>
      </x:c>
      <x:c r="K1052" s="14" t="n">
        <x:v>45566</x:v>
      </x:c>
      <x:c r="L1052" s="1" t="n">
        <x:f aca="0">ROUND((DATE(2026,7,31)-K1052)/365.25,2)</x:f>
        <x:v>1.83</x:v>
      </x:c>
      <x:c r="M1052" s="14" t="n">
        <x:v>46661</x:v>
      </x:c>
      <x:c r="N1052" s="1" t="s">
        <x:v>1884</x:v>
      </x:c>
      <x:c r="O1052" s="1" t="n">
        <x:v>180</x:v>
      </x:c>
      <x:c r="P1052" s="14" t="n">
        <x:v>45880</x:v>
      </x:c>
      <x:c r="Q1052" s="14" t="n">
        <x:v>46060</x:v>
      </x:c>
      <x:c r="R1052" s="1" t="n">
        <x:f aca="0">MAX(0,DATE(2026,7,31)-Q1052)</x:f>
        <x:v>174</x:v>
      </x:c>
      <x:c r="S1052" s="1" t="n">
        <x:v>8</x:v>
      </x:c>
      <x:c r="T1052" s="1" t="n">
        <x:v>2032</x:v>
      </x:c>
      <x:c r="U1052" s="1" t="s">
        <x:v>1999</x:v>
      </x:c>
      <x:c r="V1052" s="15" t="n">
        <x:v>7561.28</x:v>
      </x:c>
      <x:c r="W1052" s="15" t="n">
        <x:v>8738.34</x:v>
      </x:c>
      <x:c r="X1052" s="1" t="str">
        <x:f aca="0">G1052&amp;" | "&amp;D1052</x:f>
        <x:v>ClinTech-A01 | Patient Monitor</x:v>
      </x:c>
      <x:c r="Y1052" s="1" t="s">
        <x:v>1885</x:v>
      </x:c>
      <x:c r="Z1052" s="11" t="b">
        <x:f aca="0">FALSE()</x:f>
        <x:v>0</x:v>
      </x:c>
    </x:row>
    <x:row r="1053" ht="15" hidden="0" customHeight="1">
      <x:c r="A1053" s="1" t="s">
        <x:v>1673</x:v>
      </x:c>
      <x:c r="B1053" s="1" t="s">
        <x:v>4621</x:v>
      </x:c>
      <x:c r="C1053" s="1" t="s">
        <x:v>4622</x:v>
      </x:c>
      <x:c r="D1053" s="1" t="s">
        <x:v>1933</x:v>
      </x:c>
      <x:c r="E1053" s="1" t="s">
        <x:v>1934</x:v>
      </x:c>
      <x:c r="F1053" s="1" t="s">
        <x:v>1868</x:v>
      </x:c>
      <x:c r="G1053" s="1" t="s">
        <x:v>2207</x:v>
      </x:c>
      <x:c r="H1053" s="1" t="s">
        <x:v>1911</x:v>
      </x:c>
      <x:c r="I1053" s="1" t="s">
        <x:v>1968</x:v>
      </x:c>
      <x:c r="J1053" s="1" t="s">
        <x:v>1893</x:v>
      </x:c>
      <x:c r="K1053" s="14" t="n">
        <x:v>43100</x:v>
      </x:c>
      <x:c r="L1053" s="1" t="n">
        <x:f aca="0">ROUND((DATE(2026,7,31)-K1053)/365.25,2)</x:f>
        <x:v>8.58</x:v>
      </x:c>
      <x:c r="M1053" s="14" t="n">
        <x:v>44195</x:v>
      </x:c>
      <x:c r="N1053" s="1" t="s">
        <x:v>1884</x:v>
      </x:c>
      <x:c r="O1053" s="1" t="n">
        <x:v>180</x:v>
      </x:c>
      <x:c r="P1053" s="14" t="n">
        <x:v>46233</x:v>
      </x:c>
      <x:c r="Q1053" s="14" t="n">
        <x:v>46413</x:v>
      </x:c>
      <x:c r="R1053" s="1" t="n">
        <x:f aca="0">MAX(0,DATE(2026,7,31)-Q1053)</x:f>
        <x:v>0</x:v>
      </x:c>
      <x:c r="S1053" s="1" t="n">
        <x:v>9</x:v>
      </x:c>
      <x:c r="T1053" s="1" t="n">
        <x:v>2026</x:v>
      </x:c>
      <x:c r="U1053" s="1" t="s">
        <x:v>1874</x:v>
      </x:c>
      <x:c r="V1053" s="15" t="n">
        <x:v>1461.47</x:v>
      </x:c>
      <x:c r="W1053" s="15" t="n">
        <x:v>1994.09</x:v>
      </x:c>
      <x:c r="X1053" s="1" t="str">
        <x:f aca="0">G1053&amp;" | "&amp;D1053</x:f>
        <x:v>NovaCare-B03 | Suction Pump</x:v>
      </x:c>
      <x:c r="Y1053" s="1" t="s">
        <x:v>1875</x:v>
      </x:c>
      <x:c r="Z1053" s="11" t="b">
        <x:f aca="0">FALSE()</x:f>
        <x:v>0</x:v>
      </x:c>
    </x:row>
    <x:row r="1054" ht="15" hidden="0" customHeight="1">
      <x:c r="A1054" s="1" t="s">
        <x:v>1674</x:v>
      </x:c>
      <x:c r="B1054" s="1" t="s">
        <x:v>4623</x:v>
      </x:c>
      <x:c r="C1054" s="1" t="s">
        <x:v>4624</x:v>
      </x:c>
      <x:c r="D1054" s="1" t="s">
        <x:v>1897</x:v>
      </x:c>
      <x:c r="E1054" s="1" t="s">
        <x:v>1898</x:v>
      </x:c>
      <x:c r="F1054" s="1" t="s">
        <x:v>1868</x:v>
      </x:c>
      <x:c r="G1054" s="1" t="s">
        <x:v>1910</x:v>
      </x:c>
      <x:c r="H1054" s="1" t="s">
        <x:v>1870</x:v>
      </x:c>
      <x:c r="I1054" s="1" t="s">
        <x:v>1883</x:v>
      </x:c>
      <x:c r="J1054" s="1" t="s">
        <x:v>1902</x:v>
      </x:c>
      <x:c r="K1054" s="14" t="n">
        <x:v>44409</x:v>
      </x:c>
      <x:c r="L1054" s="1" t="n">
        <x:f aca="0">ROUND((DATE(2026,7,31)-K1054)/365.25,2)</x:f>
        <x:v>5</x:v>
      </x:c>
      <x:c r="M1054" s="14" t="n">
        <x:v>45504</x:v>
      </x:c>
      <x:c r="N1054" s="1" t="s">
        <x:v>1884</x:v>
      </x:c>
      <x:c r="O1054" s="1" t="n">
        <x:v>365</x:v>
      </x:c>
      <x:c r="P1054" s="14" t="n">
        <x:v>46068</x:v>
      </x:c>
      <x:c r="Q1054" s="14" t="n">
        <x:v>46433</x:v>
      </x:c>
      <x:c r="R1054" s="1" t="n">
        <x:f aca="0">MAX(0,DATE(2026,7,31)-Q1054)</x:f>
        <x:v>0</x:v>
      </x:c>
      <x:c r="S1054" s="1" t="n">
        <x:v>9</x:v>
      </x:c>
      <x:c r="T1054" s="1" t="n">
        <x:v>2030</x:v>
      </x:c>
      <x:c r="U1054" s="1" t="s">
        <x:v>1874</x:v>
      </x:c>
      <x:c r="V1054" s="15" t="n">
        <x:v>16304.74</x:v>
      </x:c>
      <x:c r="W1054" s="15" t="n">
        <x:v>17521.03</x:v>
      </x:c>
      <x:c r="X1054" s="1" t="str">
        <x:f aca="0">G1054&amp;" | "&amp;D1054</x:f>
        <x:v>NovaCare-C02 | Defibrillator</x:v>
      </x:c>
      <x:c r="Y1054" s="1" t="s">
        <x:v>1875</x:v>
      </x:c>
      <x:c r="Z1054" s="11" t="b">
        <x:f aca="0">FALSE()</x:f>
        <x:v>0</x:v>
      </x:c>
    </x:row>
    <x:row r="1055" ht="15" hidden="0" customHeight="1">
      <x:c r="A1055" s="1" t="s">
        <x:v>1677</x:v>
      </x:c>
      <x:c r="B1055" s="1" t="s">
        <x:v>4625</x:v>
      </x:c>
      <x:c r="C1055" s="1" t="s">
        <x:v>4626</x:v>
      </x:c>
      <x:c r="D1055" s="1" t="s">
        <x:v>1945</x:v>
      </x:c>
      <x:c r="E1055" s="1" t="s">
        <x:v>1880</x:v>
      </x:c>
      <x:c r="F1055" s="1" t="s">
        <x:v>1868</x:v>
      </x:c>
      <x:c r="G1055" s="1" t="s">
        <x:v>2061</x:v>
      </x:c>
      <x:c r="H1055" s="1" t="s">
        <x:v>1870</x:v>
      </x:c>
      <x:c r="I1055" s="1" t="s">
        <x:v>1923</x:v>
      </x:c>
      <x:c r="J1055" s="1" t="s">
        <x:v>1902</x:v>
      </x:c>
      <x:c r="K1055" s="14" t="n">
        <x:v>42447</x:v>
      </x:c>
      <x:c r="L1055" s="1" t="n">
        <x:f aca="0">ROUND((DATE(2026,7,31)-K1055)/365.25,2)</x:f>
        <x:v>10.37</x:v>
      </x:c>
      <x:c r="M1055" s="14" t="n">
        <x:v>43542</x:v>
      </x:c>
      <x:c r="N1055" s="1" t="s">
        <x:v>1884</x:v>
      </x:c>
      <x:c r="O1055" s="1" t="n">
        <x:v>180</x:v>
      </x:c>
      <x:c r="P1055" s="14" t="n">
        <x:v>46203</x:v>
      </x:c>
      <x:c r="Q1055" s="14" t="n">
        <x:v>46383</x:v>
      </x:c>
      <x:c r="R1055" s="1" t="n">
        <x:f aca="0">MAX(0,DATE(2026,7,31)-Q1055)</x:f>
        <x:v>0</x:v>
      </x:c>
      <x:c r="S1055" s="1" t="n">
        <x:v>9</x:v>
      </x:c>
      <x:c r="T1055" s="1" t="n">
        <x:v>2025</x:v>
      </x:c>
      <x:c r="U1055" s="1" t="s">
        <x:v>1874</x:v>
      </x:c>
      <x:c r="V1055" s="15" t="n">
        <x:v>2577.24</x:v>
      </x:c>
      <x:c r="W1055" s="15" t="n">
        <x:v>2577.24</x:v>
      </x:c>
      <x:c r="X1055" s="1" t="str">
        <x:f aca="0">G1055&amp;" | "&amp;D1055</x:f>
        <x:v>NovaCare-B01 | Syringe Pump</x:v>
      </x:c>
      <x:c r="Y1055" s="1" t="s">
        <x:v>1875</x:v>
      </x:c>
      <x:c r="Z1055" s="11" t="b">
        <x:f aca="0">FALSE()</x:f>
        <x:v>0</x:v>
      </x:c>
    </x:row>
    <x:row r="1056" ht="15" hidden="0" customHeight="1">
      <x:c r="A1056" s="1" t="s">
        <x:v>1678</x:v>
      </x:c>
      <x:c r="B1056" s="1" t="s">
        <x:v>4627</x:v>
      </x:c>
      <x:c r="C1056" s="1" t="s">
        <x:v>4628</x:v>
      </x:c>
      <x:c r="D1056" s="1" t="s">
        <x:v>1933</x:v>
      </x:c>
      <x:c r="E1056" s="1" t="s">
        <x:v>1934</x:v>
      </x:c>
      <x:c r="F1056" s="1" t="s">
        <x:v>1899</x:v>
      </x:c>
      <x:c r="G1056" s="1" t="s">
        <x:v>2523</x:v>
      </x:c>
      <x:c r="H1056" s="1" t="s">
        <x:v>1870</x:v>
      </x:c>
      <x:c r="I1056" s="1" t="s">
        <x:v>1871</x:v>
      </x:c>
      <x:c r="J1056" s="1" t="s">
        <x:v>1872</x:v>
      </x:c>
      <x:c r="K1056" s="14" t="n">
        <x:v>44869</x:v>
      </x:c>
      <x:c r="L1056" s="1" t="n">
        <x:f aca="0">ROUND((DATE(2026,7,31)-K1056)/365.25,2)</x:f>
        <x:v>3.74</x:v>
      </x:c>
      <x:c r="M1056" s="14" t="n">
        <x:v>45964</x:v>
      </x:c>
      <x:c r="N1056" s="1" t="s">
        <x:v>1884</x:v>
      </x:c>
      <x:c r="O1056" s="1" t="n">
        <x:v>365</x:v>
      </x:c>
      <x:c r="P1056" s="14" t="n">
        <x:v>46232</x:v>
      </x:c>
      <x:c r="Q1056" s="14" t="n">
        <x:v>46597</x:v>
      </x:c>
      <x:c r="R1056" s="1" t="n">
        <x:f aca="0">MAX(0,DATE(2026,7,31)-Q1056)</x:f>
        <x:v>0</x:v>
      </x:c>
      <x:c r="S1056" s="1" t="n">
        <x:v>9</x:v>
      </x:c>
      <x:c r="T1056" s="1" t="n">
        <x:v>2031</x:v>
      </x:c>
      <x:c r="U1056" s="1" t="s">
        <x:v>1874</x:v>
      </x:c>
      <x:c r="V1056" s="15" t="n">
        <x:v>1900.39</x:v>
      </x:c>
      <x:c r="W1056" s="15" t="n">
        <x:v>2081.04</x:v>
      </x:c>
      <x:c r="X1056" s="1" t="str">
        <x:f aca="0">G1056&amp;" | "&amp;D1056</x:f>
        <x:v>MedAxis-A03 | Suction Pump</x:v>
      </x:c>
      <x:c r="Y1056" s="1" t="s">
        <x:v>1875</x:v>
      </x:c>
      <x:c r="Z1056" s="11" t="b">
        <x:f aca="0">FALSE()</x:f>
        <x:v>0</x:v>
      </x:c>
    </x:row>
    <x:row r="1057" ht="15" hidden="0" customHeight="1">
      <x:c r="A1057" s="1" t="s">
        <x:v>4629</x:v>
      </x:c>
      <x:c r="B1057" s="1" t="s">
        <x:v>4630</x:v>
      </x:c>
      <x:c r="C1057" s="1" t="s">
        <x:v>4631</x:v>
      </x:c>
      <x:c r="D1057" s="1" t="s">
        <x:v>1888</x:v>
      </x:c>
      <x:c r="E1057" s="1" t="s">
        <x:v>1880</x:v>
      </x:c>
      <x:c r="F1057" s="1" t="s">
        <x:v>1963</x:v>
      </x:c>
      <x:c r="G1057" s="1" t="s">
        <x:v>2037</x:v>
      </x:c>
      <x:c r="H1057" s="1" t="s">
        <x:v>1891</x:v>
      </x:c>
      <x:c r="I1057" s="1" t="s">
        <x:v>1892</x:v>
      </x:c>
      <x:c r="J1057" s="1" t="s">
        <x:v>1893</x:v>
      </x:c>
      <x:c r="K1057" s="14" t="n">
        <x:v>44295</x:v>
      </x:c>
      <x:c r="L1057" s="1" t="n">
        <x:f aca="0">ROUND((DATE(2026,7,31)-K1057)/365.25,2)</x:f>
        <x:v>5.31</x:v>
      </x:c>
      <x:c r="M1057" s="14" t="n">
        <x:v>45390</x:v>
      </x:c>
      <x:c r="N1057" s="1" t="s">
        <x:v>1873</x:v>
      </x:c>
      <x:c r="O1057" s="1" t="n">
        <x:v>365</x:v>
      </x:c>
      <x:c r="P1057" s="14" t="n">
        <x:v>45918</x:v>
      </x:c>
      <x:c r="Q1057" s="14" t="n">
        <x:v>46283</x:v>
      </x:c>
      <x:c r="R1057" s="1" t="n">
        <x:f aca="0">MAX(0,DATE(2026,7,31)-Q1057)</x:f>
        <x:v>0</x:v>
      </x:c>
      <x:c r="S1057" s="1" t="n">
        <x:v>10</x:v>
      </x:c>
      <x:c r="T1057" s="1" t="n">
        <x:v>2031</x:v>
      </x:c>
      <x:c r="U1057" s="1" t="s">
        <x:v>1874</x:v>
      </x:c>
      <x:c r="V1057" s="15" t="n">
        <x:v>2711.69</x:v>
      </x:c>
      <x:c r="W1057" s="15" t="n">
        <x:v>4021.24</x:v>
      </x:c>
      <x:c r="X1057" s="1" t="str">
        <x:f aca="0">G1057&amp;" | "&amp;D1057</x:f>
        <x:v>ClinTech-C02 | Infusion Pump</x:v>
      </x:c>
      <x:c r="Y1057" s="1" t="s">
        <x:v>1885</x:v>
      </x:c>
      <x:c r="Z1057" s="11" t="b">
        <x:f aca="0">FALSE()</x:f>
        <x:v>0</x:v>
      </x:c>
    </x:row>
    <x:row r="1058" ht="15" hidden="0" customHeight="1">
      <x:c r="A1058" s="1" t="s">
        <x:v>1679</x:v>
      </x:c>
      <x:c r="B1058" s="1" t="s">
        <x:v>4632</x:v>
      </x:c>
      <x:c r="C1058" s="1" t="s">
        <x:v>4633</x:v>
      </x:c>
      <x:c r="D1058" s="1" t="s">
        <x:v>1945</x:v>
      </x:c>
      <x:c r="E1058" s="1" t="s">
        <x:v>1880</x:v>
      </x:c>
      <x:c r="F1058" s="1" t="s">
        <x:v>1963</x:v>
      </x:c>
      <x:c r="G1058" s="1" t="s">
        <x:v>2037</x:v>
      </x:c>
      <x:c r="H1058" s="1" t="s">
        <x:v>1911</x:v>
      </x:c>
      <x:c r="I1058" s="1" t="s">
        <x:v>1883</x:v>
      </x:c>
      <x:c r="J1058" s="1" t="s">
        <x:v>1902</x:v>
      </x:c>
      <x:c r="K1058" s="14" t="n">
        <x:v>44891</x:v>
      </x:c>
      <x:c r="L1058" s="1" t="n">
        <x:f aca="0">ROUND((DATE(2026,7,31)-K1058)/365.25,2)</x:f>
        <x:v>3.68</x:v>
      </x:c>
      <x:c r="M1058" s="14" t="n">
        <x:v>45986</x:v>
      </x:c>
      <x:c r="N1058" s="1" t="s">
        <x:v>1884</x:v>
      </x:c>
      <x:c r="O1058" s="1" t="n">
        <x:v>365</x:v>
      </x:c>
      <x:c r="P1058" s="14" t="n">
        <x:v>46084</x:v>
      </x:c>
      <x:c r="Q1058" s="14" t="n">
        <x:v>46449</x:v>
      </x:c>
      <x:c r="R1058" s="1" t="n">
        <x:f aca="0">MAX(0,DATE(2026,7,31)-Q1058)</x:f>
        <x:v>0</x:v>
      </x:c>
      <x:c r="S1058" s="1" t="n">
        <x:v>10</x:v>
      </x:c>
      <x:c r="T1058" s="1" t="n">
        <x:v>2032</x:v>
      </x:c>
      <x:c r="U1058" s="1" t="s">
        <x:v>1874</x:v>
      </x:c>
      <x:c r="V1058" s="15" t="n">
        <x:v>2733.27</x:v>
      </x:c>
      <x:c r="W1058" s="15" t="n">
        <x:v>2733.27</x:v>
      </x:c>
      <x:c r="X1058" s="1" t="str">
        <x:f aca="0">G1058&amp;" | "&amp;D1058</x:f>
        <x:v>ClinTech-C02 | Syringe Pump</x:v>
      </x:c>
      <x:c r="Y1058" s="1" t="s">
        <x:v>1875</x:v>
      </x:c>
      <x:c r="Z1058" s="11" t="b">
        <x:f aca="0">FALSE()</x:f>
        <x:v>0</x:v>
      </x:c>
    </x:row>
    <x:row r="1059" ht="15" hidden="0" customHeight="1">
      <x:c r="A1059" s="1" t="s">
        <x:v>4634</x:v>
      </x:c>
      <x:c r="B1059" s="1" t="s">
        <x:v>4635</x:v>
      </x:c>
      <x:c r="C1059" s="1" t="s">
        <x:v>4636</x:v>
      </x:c>
      <x:c r="D1059" s="1" t="s">
        <x:v>2010</x:v>
      </x:c>
      <x:c r="E1059" s="1" t="s">
        <x:v>1928</x:v>
      </x:c>
      <x:c r="F1059" s="1" t="s">
        <x:v>1899</x:v>
      </x:c>
      <x:c r="G1059" s="1" t="s">
        <x:v>2878</x:v>
      </x:c>
      <x:c r="H1059" s="1" t="s">
        <x:v>1911</x:v>
      </x:c>
      <x:c r="I1059" s="1" t="s">
        <x:v>1941</x:v>
      </x:c>
      <x:c r="J1059" s="1" t="s">
        <x:v>1893</x:v>
      </x:c>
      <x:c r="K1059" s="14" t="n">
        <x:v>44058</x:v>
      </x:c>
      <x:c r="L1059" s="1" t="n">
        <x:f aca="0">ROUND((DATE(2026,7,31)-K1059)/365.25,2)</x:f>
        <x:v>5.96</x:v>
      </x:c>
      <x:c r="M1059" s="14" t="n">
        <x:v>45153</x:v>
      </x:c>
      <x:c r="N1059" s="1" t="s">
        <x:v>1884</x:v>
      </x:c>
      <x:c r="O1059" s="1" t="n">
        <x:v>180</x:v>
      </x:c>
      <x:c r="P1059" s="14" t="n">
        <x:v>46135</x:v>
      </x:c>
      <x:c r="Q1059" s="14" t="n">
        <x:v>46315</x:v>
      </x:c>
      <x:c r="R1059" s="1" t="n">
        <x:f aca="0">MAX(0,DATE(2026,7,31)-Q1059)</x:f>
        <x:v>0</x:v>
      </x:c>
      <x:c r="S1059" s="1" t="n">
        <x:v>8</x:v>
      </x:c>
      <x:c r="T1059" s="1" t="n">
        <x:v>2028</x:v>
      </x:c>
      <x:c r="U1059" s="1" t="s">
        <x:v>1874</x:v>
      </x:c>
      <x:c r="V1059" s="15" t="n">
        <x:v>1784.21</x:v>
      </x:c>
      <x:c r="W1059" s="15" t="n">
        <x:v>2186.16</x:v>
      </x:c>
      <x:c r="X1059" s="1" t="str">
        <x:f aca="0">G1059&amp;" | "&amp;D1059</x:f>
        <x:v>MedAxis-C01 | Vital Signs Monitor</x:v>
      </x:c>
      <x:c r="Y1059" s="1" t="s">
        <x:v>1885</x:v>
      </x:c>
      <x:c r="Z1059" s="11" t="b">
        <x:f aca="0">FALSE()</x:f>
        <x:v>0</x:v>
      </x:c>
    </x:row>
    <x:row r="1060" ht="15" hidden="0" customHeight="1">
      <x:c r="A1060" s="1" t="s">
        <x:v>1680</x:v>
      </x:c>
      <x:c r="B1060" s="1" t="s">
        <x:v>4637</x:v>
      </x:c>
      <x:c r="C1060" s="1" t="s">
        <x:v>4638</x:v>
      </x:c>
      <x:c r="D1060" s="1" t="s">
        <x:v>2010</x:v>
      </x:c>
      <x:c r="E1060" s="1" t="s">
        <x:v>1928</x:v>
      </x:c>
      <x:c r="F1060" s="1" t="s">
        <x:v>1889</x:v>
      </x:c>
      <x:c r="G1060" s="1" t="s">
        <x:v>2149</x:v>
      </x:c>
      <x:c r="H1060" s="1" t="s">
        <x:v>1870</x:v>
      </x:c>
      <x:c r="I1060" s="1" t="s">
        <x:v>1968</x:v>
      </x:c>
      <x:c r="J1060" s="1" t="s">
        <x:v>1872</x:v>
      </x:c>
      <x:c r="K1060" s="14" t="n">
        <x:v>44019</x:v>
      </x:c>
      <x:c r="L1060" s="1" t="n">
        <x:f aca="0">ROUND((DATE(2026,7,31)-K1060)/365.25,2)</x:f>
        <x:v>6.06</x:v>
      </x:c>
      <x:c r="M1060" s="14" t="n">
        <x:v>45114</x:v>
      </x:c>
      <x:c r="N1060" s="1" t="s">
        <x:v>1884</x:v>
      </x:c>
      <x:c r="O1060" s="1" t="n">
        <x:v>180</x:v>
      </x:c>
      <x:c r="P1060" s="14" t="n">
        <x:v>46013</x:v>
      </x:c>
      <x:c r="Q1060" s="14" t="n">
        <x:v>46193</x:v>
      </x:c>
      <x:c r="R1060" s="1" t="n">
        <x:f aca="0">MAX(0,DATE(2026,7,31)-Q1060)</x:f>
        <x:v>41</x:v>
      </x:c>
      <x:c r="S1060" s="1" t="n">
        <x:v>7</x:v>
      </x:c>
      <x:c r="T1060" s="1" t="n">
        <x:v>2027</x:v>
      </x:c>
      <x:c r="U1060" s="1" t="s">
        <x:v>1874</x:v>
      </x:c>
      <x:c r="V1060" s="15" t="n">
        <x:v>1883.39</x:v>
      </x:c>
      <x:c r="W1060" s="15" t="n">
        <x:v>2199.82</x:v>
      </x:c>
      <x:c r="X1060" s="1" t="str">
        <x:f aca="0">G1060&amp;" | "&amp;D1060</x:f>
        <x:v>PulseWorks-B04 | Vital Signs Monitor</x:v>
      </x:c>
      <x:c r="Y1060" s="1" t="s">
        <x:v>1875</x:v>
      </x:c>
      <x:c r="Z1060" s="11" t="b">
        <x:f aca="0">FALSE()</x:f>
        <x:v>0</x:v>
      </x:c>
    </x:row>
    <x:row r="1061" ht="15" hidden="0" customHeight="1">
      <x:c r="A1061" s="1" t="s">
        <x:v>1799</x:v>
      </x:c>
      <x:c r="B1061" s="1" t="s">
        <x:v>4639</x:v>
      </x:c>
      <x:c r="C1061" s="1" t="s">
        <x:v>4640</x:v>
      </x:c>
      <x:c r="D1061" s="1" t="s">
        <x:v>1997</x:v>
      </x:c>
      <x:c r="E1061" s="1" t="s">
        <x:v>1916</x:v>
      </x:c>
      <x:c r="F1061" s="1" t="s">
        <x:v>1868</x:v>
      </x:c>
      <x:c r="G1061" s="1" t="s">
        <x:v>1869</x:v>
      </x:c>
      <x:c r="H1061" s="1" t="s">
        <x:v>1891</x:v>
      </x:c>
      <x:c r="I1061" s="1" t="s">
        <x:v>1923</x:v>
      </x:c>
      <x:c r="J1061" s="1" t="s">
        <x:v>1902</x:v>
      </x:c>
      <x:c r="K1061" s="14" t="n">
        <x:v>45814</x:v>
      </x:c>
      <x:c r="L1061" s="1" t="n">
        <x:f aca="0">ROUND((DATE(2026,7,31)-K1061)/365.25,2)</x:f>
        <x:v>1.15</x:v>
      </x:c>
      <x:c r="M1061" s="14" t="n">
        <x:v>46909</x:v>
      </x:c>
      <x:c r="N1061" s="1" t="s">
        <x:v>1884</x:v>
      </x:c>
      <x:c r="O1061" s="1" t="n">
        <x:v>180</x:v>
      </x:c>
      <x:c r="P1061" s="14" t="n">
        <x:v>46191</x:v>
      </x:c>
      <x:c r="Q1061" s="14" t="n">
        <x:v>46371</x:v>
      </x:c>
      <x:c r="R1061" s="1" t="n">
        <x:f aca="0">MAX(0,DATE(2026,7,31)-Q1061)</x:f>
        <x:v>0</x:v>
      </x:c>
      <x:c r="S1061" s="1" t="n">
        <x:v>12</x:v>
      </x:c>
      <x:c r="T1061" s="1" t="n">
        <x:v>2037</x:v>
      </x:c>
      <x:c r="U1061" s="1" t="s">
        <x:v>1874</x:v>
      </x:c>
      <x:c r="V1061" s="15" t="n">
        <x:v>46068.75</x:v>
      </x:c>
      <x:c r="W1061" s="15" t="n">
        <x:v>48861.06</x:v>
      </x:c>
      <x:c r="X1061" s="1" t="str">
        <x:f aca="0">G1061&amp;" | "&amp;D1061</x:f>
        <x:v>NovaCare-B02 | Anaesthetic Machine</x:v>
      </x:c>
      <x:c r="Y1061" s="1" t="s">
        <x:v>1885</x:v>
      </x:c>
      <x:c r="Z1061" s="11" t="b">
        <x:f aca="0">FALSE()</x:f>
        <x:v>0</x:v>
      </x:c>
    </x:row>
    <x:row r="1062" ht="15" hidden="0" customHeight="1">
      <x:c r="A1062" s="1" t="s">
        <x:v>1682</x:v>
      </x:c>
      <x:c r="B1062" s="1" t="s">
        <x:v>4641</x:v>
      </x:c>
      <x:c r="C1062" s="1" t="s">
        <x:v>4642</x:v>
      </x:c>
      <x:c r="D1062" s="1" t="s">
        <x:v>1945</x:v>
      </x:c>
      <x:c r="E1062" s="1" t="s">
        <x:v>1880</x:v>
      </x:c>
      <x:c r="F1062" s="1" t="s">
        <x:v>1963</x:v>
      </x:c>
      <x:c r="G1062" s="1" t="s">
        <x:v>2132</x:v>
      </x:c>
      <x:c r="H1062" s="1" t="s">
        <x:v>1870</x:v>
      </x:c>
      <x:c r="I1062" s="1" t="s">
        <x:v>1892</x:v>
      </x:c>
      <x:c r="J1062" s="1" t="s">
        <x:v>1893</x:v>
      </x:c>
      <x:c r="K1062" s="14" t="n">
        <x:v>44156</x:v>
      </x:c>
      <x:c r="L1062" s="1" t="n">
        <x:f aca="0">ROUND((DATE(2026,7,31)-K1062)/365.25,2)</x:f>
        <x:v>5.69</x:v>
      </x:c>
      <x:c r="M1062" s="14" t="n">
        <x:v>45251</x:v>
      </x:c>
      <x:c r="N1062" s="1" t="s">
        <x:v>1884</x:v>
      </x:c>
      <x:c r="O1062" s="1" t="n">
        <x:v>180</x:v>
      </x:c>
      <x:c r="P1062" s="14" t="n">
        <x:v>46204</x:v>
      </x:c>
      <x:c r="Q1062" s="14" t="n">
        <x:v>46384</x:v>
      </x:c>
      <x:c r="R1062" s="1" t="n">
        <x:f aca="0">MAX(0,DATE(2026,7,31)-Q1062)</x:f>
        <x:v>0</x:v>
      </x:c>
      <x:c r="S1062" s="1" t="n">
        <x:v>9</x:v>
      </x:c>
      <x:c r="T1062" s="1" t="n">
        <x:v>2029</x:v>
      </x:c>
      <x:c r="U1062" s="1" t="s">
        <x:v>1874</x:v>
      </x:c>
      <x:c r="V1062" s="15" t="n">
        <x:v>1950.56</x:v>
      </x:c>
      <x:c r="W1062" s="15" t="n">
        <x:v>2679.03</x:v>
      </x:c>
      <x:c r="X1062" s="1" t="str">
        <x:f aca="0">G1062&amp;" | "&amp;D1062</x:f>
        <x:v>ClinTech-A02 | Syringe Pump</x:v>
      </x:c>
      <x:c r="Y1062" s="1" t="s">
        <x:v>1875</x:v>
      </x:c>
      <x:c r="Z1062" s="11" t="b">
        <x:f aca="0">FALSE()</x:f>
        <x:v>0</x:v>
      </x:c>
    </x:row>
    <x:row r="1063" ht="15" hidden="0" customHeight="1">
      <x:c r="A1063" s="1" t="s">
        <x:v>1683</x:v>
      </x:c>
      <x:c r="B1063" s="1" t="s">
        <x:v>4643</x:v>
      </x:c>
      <x:c r="C1063" s="1" t="s">
        <x:v>4644</x:v>
      </x:c>
      <x:c r="D1063" s="1" t="s">
        <x:v>2010</x:v>
      </x:c>
      <x:c r="E1063" s="1" t="s">
        <x:v>1928</x:v>
      </x:c>
      <x:c r="F1063" s="1" t="s">
        <x:v>1963</x:v>
      </x:c>
      <x:c r="G1063" s="1" t="s">
        <x:v>2011</x:v>
      </x:c>
      <x:c r="H1063" s="1" t="s">
        <x:v>1891</x:v>
      </x:c>
      <x:c r="I1063" s="1" t="s">
        <x:v>1901</x:v>
      </x:c>
      <x:c r="J1063" s="1" t="s">
        <x:v>1872</x:v>
      </x:c>
      <x:c r="K1063" s="14" t="n">
        <x:v>44979</x:v>
      </x:c>
      <x:c r="L1063" s="1" t="n">
        <x:f aca="0">ROUND((DATE(2026,7,31)-K1063)/365.25,2)</x:f>
        <x:v>3.44</x:v>
      </x:c>
      <x:c r="M1063" s="14" t="n">
        <x:v>46074</x:v>
      </x:c>
      <x:c r="N1063" s="1" t="s">
        <x:v>1884</x:v>
      </x:c>
      <x:c r="O1063" s="1" t="n">
        <x:v>180</x:v>
      </x:c>
      <x:c r="P1063" s="14" t="n">
        <x:v>46100</x:v>
      </x:c>
      <x:c r="Q1063" s="14" t="n">
        <x:v>46280</x:v>
      </x:c>
      <x:c r="R1063" s="1" t="n">
        <x:f aca="0">MAX(0,DATE(2026,7,31)-Q1063)</x:f>
        <x:v>0</x:v>
      </x:c>
      <x:c r="S1063" s="1" t="n">
        <x:v>6</x:v>
      </x:c>
      <x:c r="T1063" s="1" t="n">
        <x:v>2029</x:v>
      </x:c>
      <x:c r="U1063" s="1" t="s">
        <x:v>1874</x:v>
      </x:c>
      <x:c r="V1063" s="15" t="n">
        <x:v>2627.12</x:v>
      </x:c>
      <x:c r="W1063" s="15" t="n">
        <x:v>2627.12</x:v>
      </x:c>
      <x:c r="X1063" s="1" t="str">
        <x:f aca="0">G1063&amp;" | "&amp;D1063</x:f>
        <x:v>ClinTech-B03 | Vital Signs Monitor</x:v>
      </x:c>
      <x:c r="Y1063" s="1" t="s">
        <x:v>1875</x:v>
      </x:c>
      <x:c r="Z1063" s="11" t="b">
        <x:f aca="0">FALSE()</x:f>
        <x:v>0</x:v>
      </x:c>
    </x:row>
    <x:row r="1064" ht="15" hidden="0" customHeight="1">
      <x:c r="A1064" s="1" t="s">
        <x:v>4645</x:v>
      </x:c>
      <x:c r="B1064" s="1" t="s">
        <x:v>4646</x:v>
      </x:c>
      <x:c r="C1064" s="1" t="s">
        <x:v>4647</x:v>
      </x:c>
      <x:c r="D1064" s="1" t="s">
        <x:v>2010</x:v>
      </x:c>
      <x:c r="E1064" s="1" t="s">
        <x:v>1928</x:v>
      </x:c>
      <x:c r="F1064" s="1" t="s">
        <x:v>1963</x:v>
      </x:c>
      <x:c r="G1064" s="1" t="s">
        <x:v>2116</x:v>
      </x:c>
      <x:c r="H1064" s="1" t="s">
        <x:v>1891</x:v>
      </x:c>
      <x:c r="I1064" s="1" t="s">
        <x:v>1923</x:v>
      </x:c>
      <x:c r="J1064" s="1" t="s">
        <x:v>1893</x:v>
      </x:c>
      <x:c r="K1064" s="14" t="n">
        <x:v>44417</x:v>
      </x:c>
      <x:c r="L1064" s="1" t="n">
        <x:f aca="0">ROUND((DATE(2026,7,31)-K1064)/365.25,2)</x:f>
        <x:v>4.97</x:v>
      </x:c>
      <x:c r="M1064" s="14" t="n">
        <x:v>45512</x:v>
      </x:c>
      <x:c r="N1064" s="1" t="s">
        <x:v>1884</x:v>
      </x:c>
      <x:c r="O1064" s="1" t="n">
        <x:v>180</x:v>
      </x:c>
      <x:c r="P1064" s="14" t="n">
        <x:v>45949</x:v>
      </x:c>
      <x:c r="Q1064" s="14" t="n">
        <x:v>46129</x:v>
      </x:c>
      <x:c r="R1064" s="1" t="n">
        <x:f aca="0">MAX(0,DATE(2026,7,31)-Q1064)</x:f>
        <x:v>105</x:v>
      </x:c>
      <x:c r="S1064" s="1" t="n">
        <x:v>6</x:v>
      </x:c>
      <x:c r="T1064" s="1" t="n">
        <x:v>2027</x:v>
      </x:c>
      <x:c r="U1064" s="1" t="s">
        <x:v>1874</x:v>
      </x:c>
      <x:c r="V1064" s="15" t="n">
        <x:v>2401.1</x:v>
      </x:c>
      <x:c r="W1064" s="15" t="n">
        <x:v>2401.1</x:v>
      </x:c>
      <x:c r="X1064" s="1" t="str">
        <x:f aca="0">G1064&amp;" | "&amp;D1064</x:f>
        <x:v>ClinTech-C03 | Vital Signs Monitor</x:v>
      </x:c>
      <x:c r="Y1064" s="1" t="s">
        <x:v>1885</x:v>
      </x:c>
      <x:c r="Z1064" s="11" t="b">
        <x:f aca="0">FALSE()</x:f>
        <x:v>0</x:v>
      </x:c>
    </x:row>
    <x:row r="1065" ht="15" hidden="0" customHeight="1">
      <x:c r="A1065" s="1" t="s">
        <x:v>1684</x:v>
      </x:c>
      <x:c r="B1065" s="1" t="s">
        <x:v>4648</x:v>
      </x:c>
      <x:c r="C1065" s="1" t="s">
        <x:v>4649</x:v>
      </x:c>
      <x:c r="D1065" s="1" t="s">
        <x:v>1949</x:v>
      </x:c>
      <x:c r="E1065" s="1" t="s">
        <x:v>1916</x:v>
      </x:c>
      <x:c r="F1065" s="1" t="s">
        <x:v>1963</x:v>
      </x:c>
      <x:c r="G1065" s="1" t="s">
        <x:v>2212</x:v>
      </x:c>
      <x:c r="H1065" s="1" t="s">
        <x:v>1891</x:v>
      </x:c>
      <x:c r="I1065" s="1" t="s">
        <x:v>1919</x:v>
      </x:c>
      <x:c r="J1065" s="1" t="s">
        <x:v>1893</x:v>
      </x:c>
      <x:c r="K1065" s="14" t="n">
        <x:v>44783</x:v>
      </x:c>
      <x:c r="L1065" s="1" t="n">
        <x:f aca="0">ROUND((DATE(2026,7,31)-K1065)/365.25,2)</x:f>
        <x:v>3.97</x:v>
      </x:c>
      <x:c r="M1065" s="14" t="n">
        <x:v>45878</x:v>
      </x:c>
      <x:c r="N1065" s="1" t="s">
        <x:v>1884</x:v>
      </x:c>
      <x:c r="O1065" s="1" t="n">
        <x:v>365</x:v>
      </x:c>
      <x:c r="P1065" s="14" t="n">
        <x:v>46114</x:v>
      </x:c>
      <x:c r="Q1065" s="14" t="n">
        <x:v>46479</x:v>
      </x:c>
      <x:c r="R1065" s="1" t="n">
        <x:f aca="0">MAX(0,DATE(2026,7,31)-Q1065)</x:f>
        <x:v>0</x:v>
      </x:c>
      <x:c r="S1065" s="1" t="n">
        <x:v>11</x:v>
      </x:c>
      <x:c r="T1065" s="1" t="n">
        <x:v>2033</x:v>
      </x:c>
      <x:c r="U1065" s="1" t="s">
        <x:v>1874</x:v>
      </x:c>
      <x:c r="V1065" s="15" t="n">
        <x:v>17169.67</x:v>
      </x:c>
      <x:c r="W1065" s="15" t="n">
        <x:v>23629.31</x:v>
      </x:c>
      <x:c r="X1065" s="1" t="str">
        <x:f aca="0">G1065&amp;" | "&amp;D1065</x:f>
        <x:v>ClinTech-A01 | Neonatal Incubator</x:v>
      </x:c>
      <x:c r="Y1065" s="1" t="s">
        <x:v>1875</x:v>
      </x:c>
      <x:c r="Z1065" s="11" t="b">
        <x:f aca="0">FALSE()</x:f>
        <x:v>0</x:v>
      </x:c>
    </x:row>
    <x:row r="1066" ht="15" hidden="0" customHeight="1">
      <x:c r="A1066" s="1" t="s">
        <x:v>1687</x:v>
      </x:c>
      <x:c r="B1066" s="1" t="s">
        <x:v>4650</x:v>
      </x:c>
      <x:c r="C1066" s="1" t="s">
        <x:v>4651</x:v>
      </x:c>
      <x:c r="D1066" s="1" t="s">
        <x:v>1888</x:v>
      </x:c>
      <x:c r="E1066" s="1" t="s">
        <x:v>1880</x:v>
      </x:c>
      <x:c r="F1066" s="1" t="s">
        <x:v>1917</x:v>
      </x:c>
      <x:c r="G1066" s="1" t="s">
        <x:v>2440</x:v>
      </x:c>
      <x:c r="H1066" s="1" t="s">
        <x:v>1911</x:v>
      </x:c>
      <x:c r="I1066" s="1" t="s">
        <x:v>1919</x:v>
      </x:c>
      <x:c r="J1066" s="1" t="s">
        <x:v>1902</x:v>
      </x:c>
      <x:c r="K1066" s="14" t="n">
        <x:v>45573</x:v>
      </x:c>
      <x:c r="L1066" s="1" t="n">
        <x:f aca="0">ROUND((DATE(2026,7,31)-K1066)/365.25,2)</x:f>
        <x:v>1.81</x:v>
      </x:c>
      <x:c r="M1066" s="14" t="n">
        <x:v>46668</x:v>
      </x:c>
      <x:c r="N1066" s="1" t="s">
        <x:v>1907</x:v>
      </x:c>
      <x:c r="O1066" s="1" t="n">
        <x:v>365</x:v>
      </x:c>
      <x:c r="P1066" s="14" t="n">
        <x:v>46056</x:v>
      </x:c>
      <x:c r="Q1066" s="14" t="n">
        <x:v>46421</x:v>
      </x:c>
      <x:c r="R1066" s="1" t="n">
        <x:f aca="0">MAX(0,DATE(2026,7,31)-Q1066)</x:f>
        <x:v>0</x:v>
      </x:c>
      <x:c r="S1066" s="1" t="n">
        <x:v>9</x:v>
      </x:c>
      <x:c r="T1066" s="1" t="n">
        <x:v>2033</x:v>
      </x:c>
      <x:c r="U1066" s="1" t="s">
        <x:v>1874</x:v>
      </x:c>
      <x:c r="V1066" s="15" t="n">
        <x:v>2783.34</x:v>
      </x:c>
      <x:c r="W1066" s="15" t="n">
        <x:v>3804.92</x:v>
      </x:c>
      <x:c r="X1066" s="1" t="str">
        <x:f aca="0">G1066&amp;" | "&amp;D1066</x:f>
        <x:v>Apex-B01 | Infusion Pump</x:v>
      </x:c>
      <x:c r="Y1066" s="1" t="s">
        <x:v>1875</x:v>
      </x:c>
      <x:c r="Z1066" s="11" t="b">
        <x:f aca="0">FALSE()</x:f>
        <x:v>0</x:v>
      </x:c>
    </x:row>
    <x:row r="1067" ht="15" hidden="0" customHeight="1">
      <x:c r="A1067" s="1" t="s">
        <x:v>1690</x:v>
      </x:c>
      <x:c r="B1067" s="1" t="s">
        <x:v>4652</x:v>
      </x:c>
      <x:c r="C1067" s="1" t="s">
        <x:v>4653</x:v>
      </x:c>
      <x:c r="D1067" s="1" t="s">
        <x:v>1945</x:v>
      </x:c>
      <x:c r="E1067" s="1" t="s">
        <x:v>1880</x:v>
      </x:c>
      <x:c r="F1067" s="1" t="s">
        <x:v>1868</x:v>
      </x:c>
      <x:c r="G1067" s="1" t="s">
        <x:v>1869</x:v>
      </x:c>
      <x:c r="H1067" s="1" t="s">
        <x:v>1891</x:v>
      </x:c>
      <x:c r="I1067" s="1" t="s">
        <x:v>1871</x:v>
      </x:c>
      <x:c r="J1067" s="1" t="s">
        <x:v>1893</x:v>
      </x:c>
      <x:c r="K1067" s="14" t="n">
        <x:v>45687</x:v>
      </x:c>
      <x:c r="L1067" s="1" t="n">
        <x:f aca="0">ROUND((DATE(2026,7,31)-K1067)/365.25,2)</x:f>
        <x:v>1.5</x:v>
      </x:c>
      <x:c r="M1067" s="14" t="n">
        <x:v>46782</x:v>
      </x:c>
      <x:c r="N1067" s="1" t="s">
        <x:v>1907</x:v>
      </x:c>
      <x:c r="O1067" s="1" t="n">
        <x:v>180</x:v>
      </x:c>
      <x:c r="P1067" s="14" t="n">
        <x:v>46066</x:v>
      </x:c>
      <x:c r="Q1067" s="14" t="n">
        <x:v>46246</x:v>
      </x:c>
      <x:c r="R1067" s="1" t="n">
        <x:f aca="0">MAX(0,DATE(2026,7,31)-Q1067)</x:f>
        <x:v>0</x:v>
      </x:c>
      <x:c r="S1067" s="1" t="n">
        <x:v>8</x:v>
      </x:c>
      <x:c r="T1067" s="1" t="n">
        <x:v>2033</x:v>
      </x:c>
      <x:c r="U1067" s="1" t="s">
        <x:v>1874</x:v>
      </x:c>
      <x:c r="V1067" s="15" t="n">
        <x:v>2288.39</x:v>
      </x:c>
      <x:c r="W1067" s="15" t="n">
        <x:v>2480.61</x:v>
      </x:c>
      <x:c r="X1067" s="1" t="str">
        <x:f aca="0">G1067&amp;" | "&amp;D1067</x:f>
        <x:v>NovaCare-B02 | Syringe Pump</x:v>
      </x:c>
      <x:c r="Y1067" s="1" t="s">
        <x:v>1875</x:v>
      </x:c>
      <x:c r="Z1067" s="11" t="b">
        <x:f aca="0">FALSE()</x:f>
        <x:v>0</x:v>
      </x:c>
    </x:row>
    <x:row r="1068" ht="15" hidden="0" customHeight="1">
      <x:c r="A1068" s="1" t="s">
        <x:v>4654</x:v>
      </x:c>
      <x:c r="B1068" s="1" t="s">
        <x:v>4655</x:v>
      </x:c>
      <x:c r="C1068" s="1" t="s">
        <x:v>4656</x:v>
      </x:c>
      <x:c r="D1068" s="1" t="s">
        <x:v>1933</x:v>
      </x:c>
      <x:c r="E1068" s="1" t="s">
        <x:v>1934</x:v>
      </x:c>
      <x:c r="F1068" s="1" t="s">
        <x:v>1963</x:v>
      </x:c>
      <x:c r="G1068" s="1" t="s">
        <x:v>2011</x:v>
      </x:c>
      <x:c r="H1068" s="1" t="s">
        <x:v>1891</x:v>
      </x:c>
      <x:c r="I1068" s="1" t="s">
        <x:v>1968</x:v>
      </x:c>
      <x:c r="J1068" s="1" t="s">
        <x:v>1893</x:v>
      </x:c>
      <x:c r="K1068" s="14" t="n">
        <x:v>44937</x:v>
      </x:c>
      <x:c r="L1068" s="1" t="n">
        <x:f aca="0">ROUND((DATE(2026,7,31)-K1068)/365.25,2)</x:f>
        <x:v>3.55</x:v>
      </x:c>
      <x:c r="M1068" s="14" t="n">
        <x:v>46032</x:v>
      </x:c>
      <x:c r="N1068" s="1" t="s">
        <x:v>1884</x:v>
      </x:c>
      <x:c r="O1068" s="1" t="n">
        <x:v>365</x:v>
      </x:c>
      <x:c r="P1068" s="14" t="n">
        <x:v>46169</x:v>
      </x:c>
      <x:c r="Q1068" s="14" t="n">
        <x:v>46534</x:v>
      </x:c>
      <x:c r="R1068" s="1" t="n">
        <x:f aca="0">MAX(0,DATE(2026,7,31)-Q1068)</x:f>
        <x:v>0</x:v>
      </x:c>
      <x:c r="S1068" s="1" t="n">
        <x:v>7</x:v>
      </x:c>
      <x:c r="T1068" s="1" t="n">
        <x:v>2030</x:v>
      </x:c>
      <x:c r="U1068" s="1" t="s">
        <x:v>1874</x:v>
      </x:c>
      <x:c r="V1068" s="15" t="n">
        <x:v>1753.61</x:v>
      </x:c>
      <x:c r="W1068" s="15" t="n">
        <x:v>2084.19</x:v>
      </x:c>
      <x:c r="X1068" s="1" t="str">
        <x:f aca="0">G1068&amp;" | "&amp;D1068</x:f>
        <x:v>ClinTech-B03 | Suction Pump</x:v>
      </x:c>
      <x:c r="Y1068" s="1" t="s">
        <x:v>1885</x:v>
      </x:c>
      <x:c r="Z1068" s="11" t="b">
        <x:f aca="0">FALSE()</x:f>
        <x:v>0</x:v>
      </x:c>
    </x:row>
    <x:row r="1069" ht="15" hidden="0" customHeight="1">
      <x:c r="A1069" s="1" t="s">
        <x:v>4657</x:v>
      </x:c>
      <x:c r="B1069" s="1" t="s">
        <x:v>4658</x:v>
      </x:c>
      <x:c r="C1069" s="1" t="s">
        <x:v>4659</x:v>
      </x:c>
      <x:c r="D1069" s="1" t="s">
        <x:v>2010</x:v>
      </x:c>
      <x:c r="E1069" s="1" t="s">
        <x:v>1928</x:v>
      </x:c>
      <x:c r="F1069" s="1" t="s">
        <x:v>1963</x:v>
      </x:c>
      <x:c r="G1069" s="1" t="s">
        <x:v>2033</x:v>
      </x:c>
      <x:c r="H1069" s="1" t="s">
        <x:v>1870</x:v>
      </x:c>
      <x:c r="I1069" s="1" t="s">
        <x:v>1919</x:v>
      </x:c>
      <x:c r="J1069" s="1" t="s">
        <x:v>1893</x:v>
      </x:c>
      <x:c r="K1069" s="14" t="n">
        <x:v>43547</x:v>
      </x:c>
      <x:c r="L1069" s="1" t="n">
        <x:f aca="0">ROUND((DATE(2026,7,31)-K1069)/365.25,2)</x:f>
        <x:v>7.36</x:v>
      </x:c>
      <x:c r="M1069" s="14" t="n">
        <x:v>44642</x:v>
      </x:c>
      <x:c r="N1069" s="1" t="s">
        <x:v>1907</x:v>
      </x:c>
      <x:c r="O1069" s="1" t="n">
        <x:v>180</x:v>
      </x:c>
      <x:c r="P1069" s="14" t="n">
        <x:v>46159</x:v>
      </x:c>
      <x:c r="Q1069" s="14" t="n">
        <x:v>46339</x:v>
      </x:c>
      <x:c r="R1069" s="1" t="n">
        <x:f aca="0">MAX(0,DATE(2026,7,31)-Q1069)</x:f>
        <x:v>0</x:v>
      </x:c>
      <x:c r="S1069" s="1" t="n">
        <x:v>7</x:v>
      </x:c>
      <x:c r="T1069" s="1" t="n">
        <x:v>2026</x:v>
      </x:c>
      <x:c r="U1069" s="1" t="s">
        <x:v>1874</x:v>
      </x:c>
      <x:c r="V1069" s="15" t="n">
        <x:v>2183.28</x:v>
      </x:c>
      <x:c r="W1069" s="15" t="n">
        <x:v>2607.63</x:v>
      </x:c>
      <x:c r="X1069" s="1" t="str">
        <x:f aca="0">G1069&amp;" | "&amp;D1069</x:f>
        <x:v>ClinTech-B01 | Vital Signs Monitor</x:v>
      </x:c>
      <x:c r="Y1069" s="1" t="s">
        <x:v>1885</x:v>
      </x:c>
      <x:c r="Z1069" s="11" t="b">
        <x:f aca="0">FALSE()</x:f>
        <x:v>0</x:v>
      </x:c>
    </x:row>
    <x:row r="1070" ht="15" hidden="0" customHeight="1">
      <x:c r="A1070" s="1" t="s">
        <x:v>4660</x:v>
      </x:c>
      <x:c r="B1070" s="1" t="s">
        <x:v>4661</x:v>
      </x:c>
      <x:c r="C1070" s="1" t="s">
        <x:v>4662</x:v>
      </x:c>
      <x:c r="D1070" s="1" t="s">
        <x:v>1866</x:v>
      </x:c>
      <x:c r="E1070" s="1" t="s">
        <x:v>1867</x:v>
      </x:c>
      <x:c r="F1070" s="1" t="s">
        <x:v>1917</x:v>
      </x:c>
      <x:c r="G1070" s="1" t="s">
        <x:v>1967</x:v>
      </x:c>
      <x:c r="H1070" s="1" t="s">
        <x:v>1891</x:v>
      </x:c>
      <x:c r="I1070" s="1" t="s">
        <x:v>1919</x:v>
      </x:c>
      <x:c r="J1070" s="1" t="s">
        <x:v>1893</x:v>
      </x:c>
      <x:c r="K1070" s="14" t="n">
        <x:v>44089</x:v>
      </x:c>
      <x:c r="L1070" s="1" t="n">
        <x:f aca="0">ROUND((DATE(2026,7,31)-K1070)/365.25,2)</x:f>
        <x:v>5.87</x:v>
      </x:c>
      <x:c r="M1070" s="14" t="n">
        <x:v>45184</x:v>
      </x:c>
      <x:c r="N1070" s="1" t="s">
        <x:v>1907</x:v>
      </x:c>
      <x:c r="O1070" s="1" t="n">
        <x:v>365</x:v>
      </x:c>
      <x:c r="P1070" s="14" t="n">
        <x:v>45885</x:v>
      </x:c>
      <x:c r="Q1070" s="14" t="n">
        <x:v>46250</x:v>
      </x:c>
      <x:c r="R1070" s="1" t="n">
        <x:f aca="0">MAX(0,DATE(2026,7,31)-Q1070)</x:f>
        <x:v>0</x:v>
      </x:c>
      <x:c r="S1070" s="1" t="n">
        <x:v>10</x:v>
      </x:c>
      <x:c r="T1070" s="1" t="n">
        <x:v>2030</x:v>
      </x:c>
      <x:c r="U1070" s="1" t="s">
        <x:v>1874</x:v>
      </x:c>
      <x:c r="V1070" s="15" t="n">
        <x:v>41917.49</x:v>
      </x:c>
      <x:c r="W1070" s="15" t="n">
        <x:v>62645.53</x:v>
      </x:c>
      <x:c r="X1070" s="1" t="str">
        <x:f aca="0">G1070&amp;" | "&amp;D1070</x:f>
        <x:v>Apex-C04 | Ultrasound</x:v>
      </x:c>
      <x:c r="Y1070" s="1" t="s">
        <x:v>1885</x:v>
      </x:c>
      <x:c r="Z1070" s="11" t="b">
        <x:f aca="0">FALSE()</x:f>
        <x:v>0</x:v>
      </x:c>
    </x:row>
    <x:row r="1071" ht="15" hidden="0" customHeight="1">
      <x:c r="A1071" s="1" t="s">
        <x:v>4663</x:v>
      </x:c>
      <x:c r="B1071" s="1" t="s">
        <x:v>4664</x:v>
      </x:c>
      <x:c r="C1071" s="1" t="s">
        <x:v>4665</x:v>
      </x:c>
      <x:c r="D1071" s="1" t="s">
        <x:v>1949</x:v>
      </x:c>
      <x:c r="E1071" s="1" t="s">
        <x:v>1916</x:v>
      </x:c>
      <x:c r="F1071" s="1" t="s">
        <x:v>1881</x:v>
      </x:c>
      <x:c r="G1071" s="1" t="s">
        <x:v>1982</x:v>
      </x:c>
      <x:c r="H1071" s="1" t="s">
        <x:v>1870</x:v>
      </x:c>
      <x:c r="I1071" s="1" t="s">
        <x:v>1901</x:v>
      </x:c>
      <x:c r="J1071" s="1" t="s">
        <x:v>1893</x:v>
      </x:c>
      <x:c r="K1071" s="14" t="n">
        <x:v>44988</x:v>
      </x:c>
      <x:c r="L1071" s="1" t="n">
        <x:f aca="0">ROUND((DATE(2026,7,31)-K1071)/365.25,2)</x:f>
        <x:v>3.41</x:v>
      </x:c>
      <x:c r="M1071" s="14" t="n">
        <x:v>46083</x:v>
      </x:c>
      <x:c r="N1071" s="1" t="s">
        <x:v>1884</x:v>
      </x:c>
      <x:c r="O1071" s="1" t="n">
        <x:v>365</x:v>
      </x:c>
      <x:c r="P1071" s="14" t="n">
        <x:v>45868</x:v>
      </x:c>
      <x:c r="Q1071" s="14" t="n">
        <x:v>46233</x:v>
      </x:c>
      <x:c r="R1071" s="1" t="n">
        <x:f aca="0">MAX(0,DATE(2026,7,31)-Q1071)</x:f>
        <x:v>1</x:v>
      </x:c>
      <x:c r="S1071" s="1" t="n">
        <x:v>10</x:v>
      </x:c>
      <x:c r="T1071" s="1" t="n">
        <x:v>2033</x:v>
      </x:c>
      <x:c r="U1071" s="1" t="s">
        <x:v>1959</x:v>
      </x:c>
      <x:c r="V1071" s="15" t="n">
        <x:v>19178.15</x:v>
      </x:c>
      <x:c r="W1071" s="15" t="n">
        <x:v>19178.15</x:v>
      </x:c>
      <x:c r="X1071" s="1" t="str">
        <x:f aca="0">G1071&amp;" | "&amp;D1071</x:f>
        <x:v>Helix-A04 | Neonatal Incubator</x:v>
      </x:c>
      <x:c r="Y1071" s="1" t="s">
        <x:v>1885</x:v>
      </x:c>
      <x:c r="Z1071" s="11" t="b">
        <x:f aca="0">FALSE()</x:f>
        <x:v>0</x:v>
      </x:c>
    </x:row>
    <x:row r="1072" ht="15" hidden="0" customHeight="1">
      <x:c r="A1072" s="1" t="s">
        <x:v>1691</x:v>
      </x:c>
      <x:c r="B1072" s="1" t="s">
        <x:v>4666</x:v>
      </x:c>
      <x:c r="C1072" s="1" t="s">
        <x:v>4667</x:v>
      </x:c>
      <x:c r="D1072" s="1" t="s">
        <x:v>1989</x:v>
      </x:c>
      <x:c r="E1072" s="1" t="s">
        <x:v>1968</x:v>
      </x:c>
      <x:c r="F1072" s="1" t="s">
        <x:v>1881</x:v>
      </x:c>
      <x:c r="G1072" s="1" t="s">
        <x:v>2184</x:v>
      </x:c>
      <x:c r="H1072" s="1" t="s">
        <x:v>1870</x:v>
      </x:c>
      <x:c r="I1072" s="1" t="s">
        <x:v>1994</x:v>
      </x:c>
      <x:c r="J1072" s="1" t="s">
        <x:v>1872</x:v>
      </x:c>
      <x:c r="K1072" s="14" t="n">
        <x:v>45232</x:v>
      </x:c>
      <x:c r="L1072" s="1" t="n">
        <x:f aca="0">ROUND((DATE(2026,7,31)-K1072)/365.25,2)</x:f>
        <x:v>2.74</x:v>
      </x:c>
      <x:c r="M1072" s="14" t="n">
        <x:v>46327</x:v>
      </x:c>
      <x:c r="N1072" s="1" t="s">
        <x:v>1884</x:v>
      </x:c>
      <x:c r="O1072" s="1" t="n">
        <x:v>180</x:v>
      </x:c>
      <x:c r="P1072" s="14" t="n">
        <x:v>46064</x:v>
      </x:c>
      <x:c r="Q1072" s="14" t="n">
        <x:v>46244</x:v>
      </x:c>
      <x:c r="R1072" s="1" t="n">
        <x:f aca="0">MAX(0,DATE(2026,7,31)-Q1072)</x:f>
        <x:v>0</x:v>
      </x:c>
      <x:c r="S1072" s="1" t="n">
        <x:v>8</x:v>
      </x:c>
      <x:c r="T1072" s="1" t="n">
        <x:v>2031</x:v>
      </x:c>
      <x:c r="U1072" s="1" t="s">
        <x:v>2047</x:v>
      </x:c>
      <x:c r="V1072" s="15" t="n">
        <x:v>5723.3</x:v>
      </x:c>
      <x:c r="W1072" s="15" t="n">
        <x:v>7675.73</x:v>
      </x:c>
      <x:c r="X1072" s="1" t="str">
        <x:f aca="0">G1072&amp;" | "&amp;D1072</x:f>
        <x:v>Helix-B04 | ECG Machine</x:v>
      </x:c>
      <x:c r="Y1072" s="1" t="s">
        <x:v>1875</x:v>
      </x:c>
      <x:c r="Z1072" s="11" t="b">
        <x:f aca="0">FALSE()</x:f>
        <x:v>0</x:v>
      </x:c>
    </x:row>
    <x:row r="1073" ht="15" hidden="0" customHeight="1">
      <x:c r="A1073" s="1" t="s">
        <x:v>1693</x:v>
      </x:c>
      <x:c r="B1073" s="1" t="s">
        <x:v>4668</x:v>
      </x:c>
      <x:c r="C1073" s="1" t="s">
        <x:v>4669</x:v>
      </x:c>
      <x:c r="D1073" s="1" t="s">
        <x:v>1927</x:v>
      </x:c>
      <x:c r="E1073" s="1" t="s">
        <x:v>1928</x:v>
      </x:c>
      <x:c r="F1073" s="1" t="s">
        <x:v>1963</x:v>
      </x:c>
      <x:c r="G1073" s="1" t="s">
        <x:v>1993</x:v>
      </x:c>
      <x:c r="H1073" s="1" t="s">
        <x:v>1911</x:v>
      </x:c>
      <x:c r="I1073" s="1" t="s">
        <x:v>1983</x:v>
      </x:c>
      <x:c r="J1073" s="1" t="s">
        <x:v>1902</x:v>
      </x:c>
      <x:c r="K1073" s="14" t="n">
        <x:v>45741</x:v>
      </x:c>
      <x:c r="L1073" s="1" t="n">
        <x:f aca="0">ROUND((DATE(2026,7,31)-K1073)/365.25,2)</x:f>
        <x:v>1.35</x:v>
      </x:c>
      <x:c r="M1073" s="14" t="n">
        <x:v>46836</x:v>
      </x:c>
      <x:c r="N1073" s="1" t="s">
        <x:v>1884</x:v>
      </x:c>
      <x:c r="O1073" s="1" t="n">
        <x:v>180</x:v>
      </x:c>
      <x:c r="P1073" s="14" t="n">
        <x:v>45970</x:v>
      </x:c>
      <x:c r="Q1073" s="14" t="n">
        <x:v>46150</x:v>
      </x:c>
      <x:c r="R1073" s="1" t="n">
        <x:f aca="0">MAX(0,DATE(2026,7,31)-Q1073)</x:f>
        <x:v>84</x:v>
      </x:c>
      <x:c r="S1073" s="1" t="n">
        <x:v>8</x:v>
      </x:c>
      <x:c r="T1073" s="1" t="n">
        <x:v>2033</x:v>
      </x:c>
      <x:c r="U1073" s="1" t="s">
        <x:v>1874</x:v>
      </x:c>
      <x:c r="V1073" s="15" t="n">
        <x:v>9879.87</x:v>
      </x:c>
      <x:c r="W1073" s="15" t="n">
        <x:v>9879.87</x:v>
      </x:c>
      <x:c r="X1073" s="1" t="str">
        <x:f aca="0">G1073&amp;" | "&amp;D1073</x:f>
        <x:v>ClinTech-A04 | Patient Monitor</x:v>
      </x:c>
      <x:c r="Y1073" s="1" t="s">
        <x:v>1875</x:v>
      </x:c>
      <x:c r="Z1073" s="11" t="b">
        <x:f aca="0">FALSE()</x:f>
        <x:v>0</x:v>
      </x:c>
    </x:row>
    <x:row r="1074" ht="15" hidden="0" customHeight="1">
      <x:c r="A1074" s="1" t="s">
        <x:v>1695</x:v>
      </x:c>
      <x:c r="B1074" s="1" t="s">
        <x:v>4670</x:v>
      </x:c>
      <x:c r="C1074" s="1" t="s">
        <x:v>4671</x:v>
      </x:c>
      <x:c r="D1074" s="1" t="s">
        <x:v>1888</x:v>
      </x:c>
      <x:c r="E1074" s="1" t="s">
        <x:v>1880</x:v>
      </x:c>
      <x:c r="F1074" s="1" t="s">
        <x:v>1917</x:v>
      </x:c>
      <x:c r="G1074" s="1" t="s">
        <x:v>2003</x:v>
      </x:c>
      <x:c r="H1074" s="1" t="s">
        <x:v>1891</x:v>
      </x:c>
      <x:c r="I1074" s="1" t="s">
        <x:v>1901</x:v>
      </x:c>
      <x:c r="J1074" s="1" t="s">
        <x:v>1893</x:v>
      </x:c>
      <x:c r="K1074" s="14" t="n">
        <x:v>45797</x:v>
      </x:c>
      <x:c r="L1074" s="1" t="n">
        <x:f aca="0">ROUND((DATE(2026,7,31)-K1074)/365.25,2)</x:f>
        <x:v>1.2</x:v>
      </x:c>
      <x:c r="M1074" s="14" t="n">
        <x:v>46892</x:v>
      </x:c>
      <x:c r="N1074" s="1" t="s">
        <x:v>1884</x:v>
      </x:c>
      <x:c r="O1074" s="1" t="n">
        <x:v>365</x:v>
      </x:c>
      <x:c r="P1074" s="14" t="n">
        <x:v>46160</x:v>
      </x:c>
      <x:c r="Q1074" s="14" t="n">
        <x:v>46525</x:v>
      </x:c>
      <x:c r="R1074" s="1" t="n">
        <x:f aca="0">MAX(0,DATE(2026,7,31)-Q1074)</x:f>
        <x:v>0</x:v>
      </x:c>
      <x:c r="S1074" s="1" t="n">
        <x:v>8</x:v>
      </x:c>
      <x:c r="T1074" s="1" t="n">
        <x:v>2033</x:v>
      </x:c>
      <x:c r="U1074" s="1" t="s">
        <x:v>1874</x:v>
      </x:c>
      <x:c r="V1074" s="15" t="n">
        <x:v>2663.21</x:v>
      </x:c>
      <x:c r="W1074" s="15" t="n">
        <x:v>3188.26</x:v>
      </x:c>
      <x:c r="X1074" s="1" t="str">
        <x:f aca="0">G1074&amp;" | "&amp;D1074</x:f>
        <x:v>Apex-C03 | Infusion Pump</x:v>
      </x:c>
      <x:c r="Y1074" s="1" t="s">
        <x:v>1875</x:v>
      </x:c>
      <x:c r="Z1074" s="11" t="b">
        <x:f aca="0">FALSE()</x:f>
        <x:v>0</x:v>
      </x:c>
    </x:row>
    <x:row r="1075" ht="15" hidden="0" customHeight="1">
      <x:c r="A1075" s="1" t="s">
        <x:v>4672</x:v>
      </x:c>
      <x:c r="B1075" s="1" t="s">
        <x:v>4673</x:v>
      </x:c>
      <x:c r="C1075" s="1" t="s">
        <x:v>4674</x:v>
      </x:c>
      <x:c r="D1075" s="1" t="s">
        <x:v>1933</x:v>
      </x:c>
      <x:c r="E1075" s="1" t="s">
        <x:v>1934</x:v>
      </x:c>
      <x:c r="F1075" s="1" t="s">
        <x:v>1889</x:v>
      </x:c>
      <x:c r="G1075" s="1" t="s">
        <x:v>1954</x:v>
      </x:c>
      <x:c r="H1075" s="1" t="s">
        <x:v>1891</x:v>
      </x:c>
      <x:c r="I1075" s="1" t="s">
        <x:v>1983</x:v>
      </x:c>
      <x:c r="J1075" s="1" t="s">
        <x:v>1893</x:v>
      </x:c>
      <x:c r="K1075" s="14" t="n">
        <x:v>43956</x:v>
      </x:c>
      <x:c r="L1075" s="1" t="n">
        <x:f aca="0">ROUND((DATE(2026,7,31)-K1075)/365.25,2)</x:f>
        <x:v>6.24</x:v>
      </x:c>
      <x:c r="M1075" s="14" t="n">
        <x:v>45051</x:v>
      </x:c>
      <x:c r="N1075" s="1" t="s">
        <x:v>1907</x:v>
      </x:c>
      <x:c r="O1075" s="1" t="n">
        <x:v>180</x:v>
      </x:c>
      <x:c r="P1075" s="14" t="n">
        <x:v>45851</x:v>
      </x:c>
      <x:c r="Q1075" s="14" t="n">
        <x:v>46031</x:v>
      </x:c>
      <x:c r="R1075" s="1" t="n">
        <x:f aca="0">MAX(0,DATE(2026,7,31)-Q1075)</x:f>
        <x:v>203</x:v>
      </x:c>
      <x:c r="S1075" s="1" t="n">
        <x:v>9</x:v>
      </x:c>
      <x:c r="T1075" s="1" t="n">
        <x:v>2029</x:v>
      </x:c>
      <x:c r="U1075" s="1" t="s">
        <x:v>1874</x:v>
      </x:c>
      <x:c r="V1075" s="15" t="n">
        <x:v>1687.69</x:v>
      </x:c>
      <x:c r="W1075" s="15" t="n">
        <x:v>1751.56</x:v>
      </x:c>
      <x:c r="X1075" s="1" t="str">
        <x:f aca="0">G1075&amp;" | "&amp;D1075</x:f>
        <x:v>PulseWorks-A04 | Suction Pump</x:v>
      </x:c>
      <x:c r="Y1075" s="1" t="s">
        <x:v>1885</x:v>
      </x:c>
      <x:c r="Z1075" s="11" t="b">
        <x:f aca="0">FALSE()</x:f>
        <x:v>0</x:v>
      </x:c>
    </x:row>
    <x:row r="1076" ht="15" hidden="0" customHeight="1">
      <x:c r="A1076" s="1" t="s">
        <x:v>1696</x:v>
      </x:c>
      <x:c r="B1076" s="1" t="s">
        <x:v>4675</x:v>
      </x:c>
      <x:c r="C1076" s="1" t="s">
        <x:v>4676</x:v>
      </x:c>
      <x:c r="D1076" s="1" t="s">
        <x:v>1997</x:v>
      </x:c>
      <x:c r="E1076" s="1" t="s">
        <x:v>1916</x:v>
      </x:c>
      <x:c r="F1076" s="1" t="s">
        <x:v>1899</x:v>
      </x:c>
      <x:c r="G1076" s="1" t="s">
        <x:v>1900</x:v>
      </x:c>
      <x:c r="H1076" s="1" t="s">
        <x:v>1891</x:v>
      </x:c>
      <x:c r="I1076" s="1" t="s">
        <x:v>1883</x:v>
      </x:c>
      <x:c r="J1076" s="1" t="s">
        <x:v>1902</x:v>
      </x:c>
      <x:c r="K1076" s="14" t="n">
        <x:v>45385</x:v>
      </x:c>
      <x:c r="L1076" s="1" t="n">
        <x:f aca="0">ROUND((DATE(2026,7,31)-K1076)/365.25,2)</x:f>
        <x:v>2.32</x:v>
      </x:c>
      <x:c r="M1076" s="14" t="n">
        <x:v>46480</x:v>
      </x:c>
      <x:c r="N1076" s="1" t="s">
        <x:v>1907</x:v>
      </x:c>
      <x:c r="O1076" s="1" t="n">
        <x:v>365</x:v>
      </x:c>
      <x:c r="P1076" s="14" t="n">
        <x:v>46147</x:v>
      </x:c>
      <x:c r="Q1076" s="14" t="n">
        <x:v>46512</x:v>
      </x:c>
      <x:c r="R1076" s="1" t="n">
        <x:f aca="0">MAX(0,DATE(2026,7,31)-Q1076)</x:f>
        <x:v>0</x:v>
      </x:c>
      <x:c r="S1076" s="1" t="n">
        <x:v>12</x:v>
      </x:c>
      <x:c r="T1076" s="1" t="n">
        <x:v>2036</x:v>
      </x:c>
      <x:c r="U1076" s="1" t="s">
        <x:v>1874</x:v>
      </x:c>
      <x:c r="V1076" s="15" t="n">
        <x:v>43548.19</x:v>
      </x:c>
      <x:c r="W1076" s="15" t="n">
        <x:v>43548.19</x:v>
      </x:c>
      <x:c r="X1076" s="1" t="str">
        <x:f aca="0">G1076&amp;" | "&amp;D1076</x:f>
        <x:v>MedAxis-B02 | Anaesthetic Machine</x:v>
      </x:c>
      <x:c r="Y1076" s="1" t="s">
        <x:v>1875</x:v>
      </x:c>
      <x:c r="Z1076" s="11" t="b">
        <x:f aca="0">FALSE()</x:f>
        <x:v>0</x:v>
      </x:c>
    </x:row>
    <x:row r="1077" ht="15" hidden="0" customHeight="1">
      <x:c r="A1077" s="1" t="s">
        <x:v>1697</x:v>
      </x:c>
      <x:c r="B1077" s="1" t="s">
        <x:v>4677</x:v>
      </x:c>
      <x:c r="C1077" s="1" t="s">
        <x:v>4678</x:v>
      </x:c>
      <x:c r="D1077" s="1" t="s">
        <x:v>1915</x:v>
      </x:c>
      <x:c r="E1077" s="1" t="s">
        <x:v>1916</x:v>
      </x:c>
      <x:c r="F1077" s="1" t="s">
        <x:v>1868</x:v>
      </x:c>
      <x:c r="G1077" s="1" t="s">
        <x:v>2227</x:v>
      </x:c>
      <x:c r="H1077" s="1" t="s">
        <x:v>1911</x:v>
      </x:c>
      <x:c r="I1077" s="1" t="s">
        <x:v>1983</x:v>
      </x:c>
      <x:c r="J1077" s="1" t="s">
        <x:v>1902</x:v>
      </x:c>
      <x:c r="K1077" s="14" t="n">
        <x:v>42605</x:v>
      </x:c>
      <x:c r="L1077" s="1" t="n">
        <x:f aca="0">ROUND((DATE(2026,7,31)-K1077)/365.25,2)</x:f>
        <x:v>9.94</x:v>
      </x:c>
      <x:c r="M1077" s="14" t="n">
        <x:v>43700</x:v>
      </x:c>
      <x:c r="N1077" s="1" t="s">
        <x:v>1884</x:v>
      </x:c>
      <x:c r="O1077" s="1" t="n">
        <x:v>180</x:v>
      </x:c>
      <x:c r="P1077" s="14" t="n">
        <x:v>46214</x:v>
      </x:c>
      <x:c r="Q1077" s="14" t="n">
        <x:v>46394</x:v>
      </x:c>
      <x:c r="R1077" s="1" t="n">
        <x:f aca="0">MAX(0,DATE(2026,7,31)-Q1077)</x:f>
        <x:v>0</x:v>
      </x:c>
      <x:c r="S1077" s="1" t="n">
        <x:v>10</x:v>
      </x:c>
      <x:c r="T1077" s="1" t="n">
        <x:v>2026</x:v>
      </x:c>
      <x:c r="U1077" s="1" t="s">
        <x:v>1874</x:v>
      </x:c>
      <x:c r="V1077" s="15" t="n">
        <x:v>23966.95</x:v>
      </x:c>
      <x:c r="W1077" s="15" t="n">
        <x:v>31145.45</x:v>
      </x:c>
      <x:c r="X1077" s="1" t="str">
        <x:f aca="0">G1077&amp;" | "&amp;D1077</x:f>
        <x:v>NovaCare-A02 | Ventilator</x:v>
      </x:c>
      <x:c r="Y1077" s="1" t="s">
        <x:v>1875</x:v>
      </x:c>
      <x:c r="Z1077" s="11" t="b">
        <x:f aca="0">FALSE()</x:f>
        <x:v>0</x:v>
      </x:c>
    </x:row>
    <x:row r="1078" ht="15" hidden="0" customHeight="1">
      <x:c r="A1078" s="1" t="s">
        <x:v>1698</x:v>
      </x:c>
      <x:c r="B1078" s="1" t="s">
        <x:v>4679</x:v>
      </x:c>
      <x:c r="C1078" s="1" t="s">
        <x:v>4680</x:v>
      </x:c>
      <x:c r="D1078" s="1" t="s">
        <x:v>1888</x:v>
      </x:c>
      <x:c r="E1078" s="1" t="s">
        <x:v>1880</x:v>
      </x:c>
      <x:c r="F1078" s="1" t="s">
        <x:v>1917</x:v>
      </x:c>
      <x:c r="G1078" s="1" t="s">
        <x:v>1935</x:v>
      </x:c>
      <x:c r="H1078" s="1" t="s">
        <x:v>1870</x:v>
      </x:c>
      <x:c r="I1078" s="1" t="s">
        <x:v>1968</x:v>
      </x:c>
      <x:c r="J1078" s="1" t="s">
        <x:v>1893</x:v>
      </x:c>
      <x:c r="K1078" s="14" t="n">
        <x:v>44366</x:v>
      </x:c>
      <x:c r="L1078" s="1" t="n">
        <x:f aca="0">ROUND((DATE(2026,7,31)-K1078)/365.25,2)</x:f>
        <x:v>5.11</x:v>
      </x:c>
      <x:c r="M1078" s="14" t="n">
        <x:v>45461</x:v>
      </x:c>
      <x:c r="N1078" s="1" t="s">
        <x:v>1907</x:v>
      </x:c>
      <x:c r="O1078" s="1" t="n">
        <x:v>180</x:v>
      </x:c>
      <x:c r="P1078" s="14" t="n">
        <x:v>46066</x:v>
      </x:c>
      <x:c r="Q1078" s="14" t="n">
        <x:v>46246</x:v>
      </x:c>
      <x:c r="R1078" s="1" t="n">
        <x:f aca="0">MAX(0,DATE(2026,7,31)-Q1078)</x:f>
        <x:v>0</x:v>
      </x:c>
      <x:c r="S1078" s="1" t="n">
        <x:v>9</x:v>
      </x:c>
      <x:c r="T1078" s="1" t="n">
        <x:v>2030</x:v>
      </x:c>
      <x:c r="U1078" s="1" t="s">
        <x:v>1874</x:v>
      </x:c>
      <x:c r="V1078" s="15" t="n">
        <x:v>3019.43</x:v>
      </x:c>
      <x:c r="W1078" s="15" t="n">
        <x:v>3488.68</x:v>
      </x:c>
      <x:c r="X1078" s="1" t="str">
        <x:f aca="0">G1078&amp;" | "&amp;D1078</x:f>
        <x:v>Apex-A03 | Infusion Pump</x:v>
      </x:c>
      <x:c r="Y1078" s="1" t="s">
        <x:v>1875</x:v>
      </x:c>
      <x:c r="Z1078" s="11" t="b">
        <x:f aca="0">FALSE()</x:f>
        <x:v>0</x:v>
      </x:c>
    </x:row>
    <x:row r="1079" ht="15" hidden="0" customHeight="1">
      <x:c r="A1079" s="1" t="s">
        <x:v>1699</x:v>
      </x:c>
      <x:c r="B1079" s="1" t="s">
        <x:v>4681</x:v>
      </x:c>
      <x:c r="C1079" s="1" t="s">
        <x:v>4682</x:v>
      </x:c>
      <x:c r="D1079" s="1" t="s">
        <x:v>1888</x:v>
      </x:c>
      <x:c r="E1079" s="1" t="s">
        <x:v>1880</x:v>
      </x:c>
      <x:c r="F1079" s="1" t="s">
        <x:v>1868</x:v>
      </x:c>
      <x:c r="G1079" s="1" t="s">
        <x:v>2207</x:v>
      </x:c>
      <x:c r="H1079" s="1" t="s">
        <x:v>1891</x:v>
      </x:c>
      <x:c r="I1079" s="1" t="s">
        <x:v>1923</x:v>
      </x:c>
      <x:c r="J1079" s="1" t="s">
        <x:v>1902</x:v>
      </x:c>
      <x:c r="K1079" s="14" t="n">
        <x:v>45783</x:v>
      </x:c>
      <x:c r="L1079" s="1" t="n">
        <x:f aca="0">ROUND((DATE(2026,7,31)-K1079)/365.25,2)</x:f>
        <x:v>1.23</x:v>
      </x:c>
      <x:c r="M1079" s="14" t="n">
        <x:v>46878</x:v>
      </x:c>
      <x:c r="N1079" s="1" t="s">
        <x:v>1873</x:v>
      </x:c>
      <x:c r="O1079" s="1" t="n">
        <x:v>365</x:v>
      </x:c>
      <x:c r="P1079" s="14" t="n">
        <x:v>46203</x:v>
      </x:c>
      <x:c r="Q1079" s="14" t="n">
        <x:v>46568</x:v>
      </x:c>
      <x:c r="R1079" s="1" t="n">
        <x:f aca="0">MAX(0,DATE(2026,7,31)-Q1079)</x:f>
        <x:v>0</x:v>
      </x:c>
      <x:c r="S1079" s="1" t="n">
        <x:v>9</x:v>
      </x:c>
      <x:c r="T1079" s="1" t="n">
        <x:v>2034</x:v>
      </x:c>
      <x:c r="U1079" s="1" t="s">
        <x:v>1874</x:v>
      </x:c>
      <x:c r="V1079" s="15" t="n">
        <x:v>2781.6</x:v>
      </x:c>
      <x:c r="W1079" s="15" t="n">
        <x:v>3628.54</x:v>
      </x:c>
      <x:c r="X1079" s="1" t="str">
        <x:f aca="0">G1079&amp;" | "&amp;D1079</x:f>
        <x:v>NovaCare-B03 | Infusion Pump</x:v>
      </x:c>
      <x:c r="Y1079" s="1" t="s">
        <x:v>1875</x:v>
      </x:c>
      <x:c r="Z1079" s="11" t="b">
        <x:f aca="0">FALSE()</x:f>
        <x:v>0</x:v>
      </x:c>
    </x:row>
    <x:row r="1080" ht="15" hidden="0" customHeight="1">
      <x:c r="A1080" s="1" t="s">
        <x:v>1701</x:v>
      </x:c>
      <x:c r="B1080" s="1" t="s">
        <x:v>4683</x:v>
      </x:c>
      <x:c r="C1080" s="1" t="s">
        <x:v>4684</x:v>
      </x:c>
      <x:c r="D1080" s="1" t="s">
        <x:v>1927</x:v>
      </x:c>
      <x:c r="E1080" s="1" t="s">
        <x:v>1928</x:v>
      </x:c>
      <x:c r="F1080" s="1" t="s">
        <x:v>1963</x:v>
      </x:c>
      <x:c r="G1080" s="1" t="s">
        <x:v>2433</x:v>
      </x:c>
      <x:c r="H1080" s="1" t="s">
        <x:v>1870</x:v>
      </x:c>
      <x:c r="I1080" s="1" t="s">
        <x:v>1883</x:v>
      </x:c>
      <x:c r="J1080" s="1" t="s">
        <x:v>1893</x:v>
      </x:c>
      <x:c r="K1080" s="14" t="n">
        <x:v>46068</x:v>
      </x:c>
      <x:c r="L1080" s="1" t="n">
        <x:f aca="0">ROUND((DATE(2026,7,31)-K1080)/365.25,2)</x:f>
        <x:v>0.45</x:v>
      </x:c>
      <x:c r="M1080" s="14" t="n">
        <x:v>47163</x:v>
      </x:c>
      <x:c r="N1080" s="1" t="s">
        <x:v>1884</x:v>
      </x:c>
      <x:c r="O1080" s="1" t="n">
        <x:v>180</x:v>
      </x:c>
      <x:c r="P1080" s="14" t="n">
        <x:v>46068</x:v>
      </x:c>
      <x:c r="Q1080" s="14" t="n">
        <x:v>46248</x:v>
      </x:c>
      <x:c r="R1080" s="1" t="n">
        <x:f aca="0">MAX(0,DATE(2026,7,31)-Q1080)</x:f>
        <x:v>0</x:v>
      </x:c>
      <x:c r="S1080" s="1" t="n">
        <x:v>8</x:v>
      </x:c>
      <x:c r="T1080" s="1" t="n">
        <x:v>2034</x:v>
      </x:c>
      <x:c r="U1080" s="1" t="s">
        <x:v>1874</x:v>
      </x:c>
      <x:c r="V1080" s="15" t="n">
        <x:v>9837.78</x:v>
      </x:c>
      <x:c r="W1080" s="15" t="n">
        <x:v>9837.78</x:v>
      </x:c>
      <x:c r="X1080" s="1" t="str">
        <x:f aca="0">G1080&amp;" | "&amp;D1080</x:f>
        <x:v>ClinTech-B02 | Patient Monitor</x:v>
      </x:c>
      <x:c r="Y1080" s="1" t="s">
        <x:v>2534</x:v>
      </x:c>
      <x:c r="Z1080" s="11" t="b">
        <x:f aca="0">TRUE()</x:f>
        <x:v>1</x:v>
      </x:c>
    </x:row>
    <x:row r="1081" ht="15" hidden="0" customHeight="1">
      <x:c r="A1081" s="1" t="s">
        <x:v>1702</x:v>
      </x:c>
      <x:c r="B1081" s="1" t="s">
        <x:v>4685</x:v>
      </x:c>
      <x:c r="C1081" s="1" t="s">
        <x:v>4686</x:v>
      </x:c>
      <x:c r="D1081" s="1" t="s">
        <x:v>1915</x:v>
      </x:c>
      <x:c r="E1081" s="1" t="s">
        <x:v>1916</x:v>
      </x:c>
      <x:c r="F1081" s="1" t="s">
        <x:v>1899</x:v>
      </x:c>
      <x:c r="G1081" s="1" t="s">
        <x:v>2268</x:v>
      </x:c>
      <x:c r="H1081" s="1" t="s">
        <x:v>1891</x:v>
      </x:c>
      <x:c r="I1081" s="1" t="s">
        <x:v>1923</x:v>
      </x:c>
      <x:c r="J1081" s="1" t="s">
        <x:v>1902</x:v>
      </x:c>
      <x:c r="K1081" s="14" t="n">
        <x:v>43175</x:v>
      </x:c>
      <x:c r="L1081" s="1" t="n">
        <x:f aca="0">ROUND((DATE(2026,7,31)-K1081)/365.25,2)</x:f>
        <x:v>8.38</x:v>
      </x:c>
      <x:c r="M1081" s="14" t="n">
        <x:v>44270</x:v>
      </x:c>
      <x:c r="N1081" s="1" t="s">
        <x:v>1884</x:v>
      </x:c>
      <x:c r="O1081" s="1" t="n">
        <x:v>180</x:v>
      </x:c>
      <x:c r="P1081" s="14" t="n">
        <x:v>46234</x:v>
      </x:c>
      <x:c r="Q1081" s="14" t="n">
        <x:v>46414</x:v>
      </x:c>
      <x:c r="R1081" s="1" t="n">
        <x:f aca="0">MAX(0,DATE(2026,7,31)-Q1081)</x:f>
        <x:v>0</x:v>
      </x:c>
      <x:c r="S1081" s="1" t="n">
        <x:v>11</x:v>
      </x:c>
      <x:c r="T1081" s="1" t="n">
        <x:v>2029</x:v>
      </x:c>
      <x:c r="U1081" s="1" t="s">
        <x:v>1874</x:v>
      </x:c>
      <x:c r="V1081" s="15" t="n">
        <x:v>32763.91</x:v>
      </x:c>
      <x:c r="W1081" s="15" t="n">
        <x:v>35176.62</x:v>
      </x:c>
      <x:c r="X1081" s="1" t="str">
        <x:f aca="0">G1081&amp;" | "&amp;D1081</x:f>
        <x:v>MedAxis-A02 | Ventilator</x:v>
      </x:c>
      <x:c r="Y1081" s="1" t="s">
        <x:v>1875</x:v>
      </x:c>
      <x:c r="Z1081" s="11" t="b">
        <x:f aca="0">FALSE()</x:f>
        <x:v>0</x:v>
      </x:c>
    </x:row>
    <x:row r="1082" ht="15" hidden="0" customHeight="1">
      <x:c r="A1082" s="1" t="s">
        <x:v>4687</x:v>
      </x:c>
      <x:c r="B1082" s="1" t="s">
        <x:v>4688</x:v>
      </x:c>
      <x:c r="C1082" s="1" t="s">
        <x:v>4689</x:v>
      </x:c>
      <x:c r="D1082" s="1" t="s">
        <x:v>1879</x:v>
      </x:c>
      <x:c r="E1082" s="1" t="s">
        <x:v>1880</x:v>
      </x:c>
      <x:c r="F1082" s="1" t="s">
        <x:v>1917</x:v>
      </x:c>
      <x:c r="G1082" s="1" t="s">
        <x:v>1918</x:v>
      </x:c>
      <x:c r="H1082" s="1" t="s">
        <x:v>1911</x:v>
      </x:c>
      <x:c r="I1082" s="1" t="s">
        <x:v>1983</x:v>
      </x:c>
      <x:c r="J1082" s="1" t="s">
        <x:v>1872</x:v>
      </x:c>
      <x:c r="K1082" s="14" t="n">
        <x:v>43810</x:v>
      </x:c>
      <x:c r="L1082" s="1" t="n">
        <x:f aca="0">ROUND((DATE(2026,7,31)-K1082)/365.25,2)</x:f>
        <x:v>6.64</x:v>
      </x:c>
      <x:c r="M1082" s="14" t="n">
        <x:v>44905</x:v>
      </x:c>
      <x:c r="N1082" s="1" t="s">
        <x:v>1884</x:v>
      </x:c>
      <x:c r="O1082" s="1" t="n">
        <x:v>365</x:v>
      </x:c>
      <x:c r="P1082" s="14" t="n">
        <x:v>46086</x:v>
      </x:c>
      <x:c r="Q1082" s="14" t="n">
        <x:v>46451</x:v>
      </x:c>
      <x:c r="R1082" s="1" t="n">
        <x:f aca="0">MAX(0,DATE(2026,7,31)-Q1082)</x:f>
        <x:v>0</x:v>
      </x:c>
      <x:c r="S1082" s="1" t="n">
        <x:v>9</x:v>
      </x:c>
      <x:c r="T1082" s="1" t="n">
        <x:v>2028</x:v>
      </x:c>
      <x:c r="U1082" s="1" t="s">
        <x:v>1874</x:v>
      </x:c>
      <x:c r="V1082" s="15" t="n">
        <x:v>1349.85</x:v>
      </x:c>
      <x:c r="W1082" s="15" t="n">
        <x:v>1828.11</x:v>
      </x:c>
      <x:c r="X1082" s="1" t="str">
        <x:f aca="0">G1082&amp;" | "&amp;D1082</x:f>
        <x:v>Apex-A01 | Enteral Feeding Pump</x:v>
      </x:c>
      <x:c r="Y1082" s="1" t="s">
        <x:v>1885</x:v>
      </x:c>
      <x:c r="Z1082" s="11" t="b">
        <x:f aca="0">FALSE()</x:f>
        <x:v>0</x:v>
      </x:c>
    </x:row>
    <x:row r="1083" ht="15" hidden="0" customHeight="1">
      <x:c r="A1083" s="1" t="s">
        <x:v>1704</x:v>
      </x:c>
      <x:c r="B1083" s="1" t="s">
        <x:v>4690</x:v>
      </x:c>
      <x:c r="C1083" s="1" t="s">
        <x:v>4691</x:v>
      </x:c>
      <x:c r="D1083" s="1" t="s">
        <x:v>2010</x:v>
      </x:c>
      <x:c r="E1083" s="1" t="s">
        <x:v>1928</x:v>
      </x:c>
      <x:c r="F1083" s="1" t="s">
        <x:v>1881</x:v>
      </x:c>
      <x:c r="G1083" s="1" t="s">
        <x:v>2175</x:v>
      </x:c>
      <x:c r="H1083" s="1" t="s">
        <x:v>1891</x:v>
      </x:c>
      <x:c r="I1083" s="1" t="s">
        <x:v>1923</x:v>
      </x:c>
      <x:c r="J1083" s="1" t="s">
        <x:v>1893</x:v>
      </x:c>
      <x:c r="K1083" s="14" t="n">
        <x:v>44972</x:v>
      </x:c>
      <x:c r="L1083" s="1" t="n">
        <x:f aca="0">ROUND((DATE(2026,7,31)-K1083)/365.25,2)</x:f>
        <x:v>3.46</x:v>
      </x:c>
      <x:c r="M1083" s="14" t="n">
        <x:v>46067</x:v>
      </x:c>
      <x:c r="N1083" s="1" t="s">
        <x:v>1884</x:v>
      </x:c>
      <x:c r="O1083" s="1" t="n">
        <x:v>180</x:v>
      </x:c>
      <x:c r="P1083" s="14" t="n">
        <x:v>45970</x:v>
      </x:c>
      <x:c r="Q1083" s="14" t="n">
        <x:v>46150</x:v>
      </x:c>
      <x:c r="R1083" s="1" t="n">
        <x:f aca="0">MAX(0,DATE(2026,7,31)-Q1083)</x:f>
        <x:v>84</x:v>
      </x:c>
      <x:c r="S1083" s="1" t="n">
        <x:v>7</x:v>
      </x:c>
      <x:c r="T1083" s="1" t="n">
        <x:v>2030</x:v>
      </x:c>
      <x:c r="U1083" s="1" t="s">
        <x:v>1874</x:v>
      </x:c>
      <x:c r="V1083" s="15" t="n">
        <x:v>2058.15</x:v>
      </x:c>
      <x:c r="W1083" s="15" t="n">
        <x:v>2211.37</x:v>
      </x:c>
      <x:c r="X1083" s="1" t="str">
        <x:f aca="0">G1083&amp;" | "&amp;D1083</x:f>
        <x:v>Helix-B01 | Vital Signs Monitor</x:v>
      </x:c>
      <x:c r="Y1083" s="1" t="s">
        <x:v>1875</x:v>
      </x:c>
      <x:c r="Z1083" s="11" t="b">
        <x:f aca="0">FALSE()</x:f>
        <x:v>0</x:v>
      </x:c>
    </x:row>
    <x:row r="1084" ht="15" hidden="0" customHeight="1">
      <x:c r="A1084" s="1" t="s">
        <x:v>4692</x:v>
      </x:c>
      <x:c r="B1084" s="1" t="s">
        <x:v>4693</x:v>
      </x:c>
      <x:c r="C1084" s="1" t="s">
        <x:v>4694</x:v>
      </x:c>
      <x:c r="D1084" s="1" t="s">
        <x:v>1989</x:v>
      </x:c>
      <x:c r="E1084" s="1" t="s">
        <x:v>1968</x:v>
      </x:c>
      <x:c r="F1084" s="1" t="s">
        <x:v>1899</x:v>
      </x:c>
      <x:c r="G1084" s="1" t="s">
        <x:v>2046</x:v>
      </x:c>
      <x:c r="H1084" s="1" t="s">
        <x:v>1911</x:v>
      </x:c>
      <x:c r="I1084" s="1" t="s">
        <x:v>1901</x:v>
      </x:c>
      <x:c r="J1084" s="1" t="s">
        <x:v>1893</x:v>
      </x:c>
      <x:c r="K1084" s="14" t="n">
        <x:v>42636</x:v>
      </x:c>
      <x:c r="L1084" s="1" t="n">
        <x:f aca="0">ROUND((DATE(2026,7,31)-K1084)/365.25,2)</x:f>
        <x:v>9.85</x:v>
      </x:c>
      <x:c r="M1084" s="14" t="n">
        <x:v>43731</x:v>
      </x:c>
      <x:c r="N1084" s="1" t="s">
        <x:v>1884</x:v>
      </x:c>
      <x:c r="O1084" s="1" t="n">
        <x:v>365</x:v>
      </x:c>
      <x:c r="P1084" s="14" t="n">
        <x:v>46201</x:v>
      </x:c>
      <x:c r="Q1084" s="14" t="n">
        <x:v>46566</x:v>
      </x:c>
      <x:c r="R1084" s="1" t="n">
        <x:f aca="0">MAX(0,DATE(2026,7,31)-Q1084)</x:f>
        <x:v>0</x:v>
      </x:c>
      <x:c r="S1084" s="1" t="n">
        <x:v>9</x:v>
      </x:c>
      <x:c r="T1084" s="1" t="n">
        <x:v>2025</x:v>
      </x:c>
      <x:c r="U1084" s="1" t="s">
        <x:v>1874</x:v>
      </x:c>
      <x:c r="V1084" s="15" t="n">
        <x:v>6861.95</x:v>
      </x:c>
      <x:c r="W1084" s="15" t="n">
        <x:v>8247.81</x:v>
      </x:c>
      <x:c r="X1084" s="1" t="str">
        <x:f aca="0">G1084&amp;" | "&amp;D1084</x:f>
        <x:v>MedAxis-C03 | ECG Machine</x:v>
      </x:c>
      <x:c r="Y1084" s="1" t="s">
        <x:v>1885</x:v>
      </x:c>
      <x:c r="Z1084" s="11" t="b">
        <x:f aca="0">FALSE()</x:f>
        <x:v>0</x:v>
      </x:c>
    </x:row>
    <x:row r="1085" ht="15" hidden="0" customHeight="1">
      <x:c r="A1085" s="1" t="s">
        <x:v>4695</x:v>
      </x:c>
      <x:c r="B1085" s="1" t="s">
        <x:v>4696</x:v>
      </x:c>
      <x:c r="C1085" s="1" t="s">
        <x:v>4697</x:v>
      </x:c>
      <x:c r="D1085" s="1" t="s">
        <x:v>1927</x:v>
      </x:c>
      <x:c r="E1085" s="1" t="s">
        <x:v>1928</x:v>
      </x:c>
      <x:c r="F1085" s="1" t="s">
        <x:v>1963</x:v>
      </x:c>
      <x:c r="G1085" s="1" t="s">
        <x:v>2433</x:v>
      </x:c>
      <x:c r="H1085" s="1" t="s">
        <x:v>1911</x:v>
      </x:c>
      <x:c r="I1085" s="1" t="s">
        <x:v>1883</x:v>
      </x:c>
      <x:c r="J1085" s="1" t="s">
        <x:v>1902</x:v>
      </x:c>
      <x:c r="K1085" s="14" t="n">
        <x:v>44951</x:v>
      </x:c>
      <x:c r="L1085" s="1" t="n">
        <x:f aca="0">ROUND((DATE(2026,7,31)-K1085)/365.25,2)</x:f>
        <x:v>3.51</x:v>
      </x:c>
      <x:c r="M1085" s="14" t="n">
        <x:v>46046</x:v>
      </x:c>
      <x:c r="N1085" s="1" t="s">
        <x:v>1884</x:v>
      </x:c>
      <x:c r="O1085" s="1" t="n">
        <x:v>180</x:v>
      </x:c>
      <x:c r="P1085" s="14" t="n">
        <x:v>46131</x:v>
      </x:c>
      <x:c r="Q1085" s="14" t="n">
        <x:v>46311</x:v>
      </x:c>
      <x:c r="R1085" s="1" t="n">
        <x:f aca="0">MAX(0,DATE(2026,7,31)-Q1085)</x:f>
        <x:v>0</x:v>
      </x:c>
      <x:c r="S1085" s="1" t="n">
        <x:v>8</x:v>
      </x:c>
      <x:c r="T1085" s="1" t="n">
        <x:v>2031</x:v>
      </x:c>
      <x:c r="U1085" s="1" t="s">
        <x:v>1874</x:v>
      </x:c>
      <x:c r="V1085" s="15" t="n">
        <x:v>9731.58</x:v>
      </x:c>
      <x:c r="W1085" s="15" t="n">
        <x:v>10532.93</x:v>
      </x:c>
      <x:c r="X1085" s="1" t="str">
        <x:f aca="0">G1085&amp;" | "&amp;D1085</x:f>
        <x:v>ClinTech-B02 | Patient Monitor</x:v>
      </x:c>
      <x:c r="Y1085" s="1" t="s">
        <x:v>1885</x:v>
      </x:c>
      <x:c r="Z1085" s="11" t="b">
        <x:f aca="0">FALSE()</x:f>
        <x:v>0</x:v>
      </x:c>
    </x:row>
    <x:row r="1086" ht="15" hidden="0" customHeight="1">
      <x:c r="A1086" s="1" t="s">
        <x:v>4698</x:v>
      </x:c>
      <x:c r="B1086" s="1" t="s">
        <x:v>4699</x:v>
      </x:c>
      <x:c r="C1086" s="1" t="s">
        <x:v>4700</x:v>
      </x:c>
      <x:c r="D1086" s="1" t="s">
        <x:v>1949</x:v>
      </x:c>
      <x:c r="E1086" s="1" t="s">
        <x:v>1916</x:v>
      </x:c>
      <x:c r="F1086" s="1" t="s">
        <x:v>1889</x:v>
      </x:c>
      <x:c r="G1086" s="1" t="s">
        <x:v>1890</x:v>
      </x:c>
      <x:c r="H1086" s="1" t="s">
        <x:v>1891</x:v>
      </x:c>
      <x:c r="I1086" s="1" t="s">
        <x:v>1994</x:v>
      </x:c>
      <x:c r="J1086" s="1" t="s">
        <x:v>1902</x:v>
      </x:c>
      <x:c r="K1086" s="14" t="n">
        <x:v>44180</x:v>
      </x:c>
      <x:c r="L1086" s="1" t="n">
        <x:f aca="0">ROUND((DATE(2026,7,31)-K1086)/365.25,2)</x:f>
        <x:v>5.62</x:v>
      </x:c>
      <x:c r="M1086" s="14" t="n">
        <x:v>45275</x:v>
      </x:c>
      <x:c r="N1086" s="1" t="s">
        <x:v>1884</x:v>
      </x:c>
      <x:c r="O1086" s="1" t="n">
        <x:v>365</x:v>
      </x:c>
      <x:c r="P1086" s="14" t="n">
        <x:v>46018</x:v>
      </x:c>
      <x:c r="Q1086" s="14" t="n">
        <x:v>46383</x:v>
      </x:c>
      <x:c r="R1086" s="1" t="n">
        <x:f aca="0">MAX(0,DATE(2026,7,31)-Q1086)</x:f>
        <x:v>0</x:v>
      </x:c>
      <x:c r="S1086" s="1" t="n">
        <x:v>10</x:v>
      </x:c>
      <x:c r="T1086" s="1" t="n">
        <x:v>2030</x:v>
      </x:c>
      <x:c r="U1086" s="1" t="s">
        <x:v>1874</x:v>
      </x:c>
      <x:c r="V1086" s="15" t="n">
        <x:v>21397.5</x:v>
      </x:c>
      <x:c r="W1086" s="15" t="n">
        <x:v>21397.5</x:v>
      </x:c>
      <x:c r="X1086" s="1" t="str">
        <x:f aca="0">G1086&amp;" | "&amp;D1086</x:f>
        <x:v>PulseWorks-B02 | Neonatal Incubator</x:v>
      </x:c>
      <x:c r="Y1086" s="1" t="s">
        <x:v>1885</x:v>
      </x:c>
      <x:c r="Z1086" s="11" t="b">
        <x:f aca="0">FALSE()</x:f>
        <x:v>0</x:v>
      </x:c>
    </x:row>
    <x:row r="1087" ht="15" hidden="0" customHeight="1">
      <x:c r="A1087" s="1" t="s">
        <x:v>1705</x:v>
      </x:c>
      <x:c r="B1087" s="1" t="s">
        <x:v>4701</x:v>
      </x:c>
      <x:c r="C1087" s="1" t="s">
        <x:v>4702</x:v>
      </x:c>
      <x:c r="D1087" s="1" t="s">
        <x:v>1927</x:v>
      </x:c>
      <x:c r="E1087" s="1" t="s">
        <x:v>1928</x:v>
      </x:c>
      <x:c r="F1087" s="1" t="s">
        <x:v>1868</x:v>
      </x:c>
      <x:c r="G1087" s="1" t="s">
        <x:v>1990</x:v>
      </x:c>
      <x:c r="H1087" s="1" t="s">
        <x:v>1891</x:v>
      </x:c>
      <x:c r="I1087" s="1" t="s">
        <x:v>1871</x:v>
      </x:c>
      <x:c r="J1087" s="1" t="s">
        <x:v>1893</x:v>
      </x:c>
      <x:c r="K1087" s="14" t="n">
        <x:v>44871</x:v>
      </x:c>
      <x:c r="L1087" s="1" t="n">
        <x:f aca="0">ROUND((DATE(2026,7,31)-K1087)/365.25,2)</x:f>
        <x:v>3.73</x:v>
      </x:c>
      <x:c r="M1087" s="14" t="n">
        <x:v>45966</x:v>
      </x:c>
      <x:c r="N1087" s="1" t="s">
        <x:v>1884</x:v>
      </x:c>
      <x:c r="O1087" s="1" t="n">
        <x:v>180</x:v>
      </x:c>
      <x:c r="P1087" s="14" t="n">
        <x:v>46173</x:v>
      </x:c>
      <x:c r="Q1087" s="14" t="n">
        <x:v>46353</x:v>
      </x:c>
      <x:c r="R1087" s="1" t="n">
        <x:f aca="0">MAX(0,DATE(2026,7,31)-Q1087)</x:f>
        <x:v>0</x:v>
      </x:c>
      <x:c r="S1087" s="1" t="n">
        <x:v>7</x:v>
      </x:c>
      <x:c r="T1087" s="1" t="n">
        <x:v>2029</x:v>
      </x:c>
      <x:c r="U1087" s="1" t="s">
        <x:v>1874</x:v>
      </x:c>
      <x:c r="V1087" s="15" t="n">
        <x:v>8614.65</x:v>
      </x:c>
      <x:c r="W1087" s="15" t="n">
        <x:v>11441.36</x:v>
      </x:c>
      <x:c r="X1087" s="1" t="str">
        <x:f aca="0">G1087&amp;" | "&amp;D1087</x:f>
        <x:v>NovaCare-C04 | Patient Monitor</x:v>
      </x:c>
      <x:c r="Y1087" s="1" t="s">
        <x:v>1875</x:v>
      </x:c>
      <x:c r="Z1087" s="11" t="b">
        <x:f aca="0">FALSE()</x:f>
        <x:v>0</x:v>
      </x:c>
    </x:row>
    <x:row r="1088" ht="15" hidden="0" customHeight="1">
      <x:c r="A1088" s="1" t="s">
        <x:v>1706</x:v>
      </x:c>
      <x:c r="B1088" s="1" t="s">
        <x:v>4703</x:v>
      </x:c>
      <x:c r="C1088" s="1" t="s">
        <x:v>4704</x:v>
      </x:c>
      <x:c r="D1088" s="1" t="s">
        <x:v>1945</x:v>
      </x:c>
      <x:c r="E1088" s="1" t="s">
        <x:v>1880</x:v>
      </x:c>
      <x:c r="F1088" s="1" t="s">
        <x:v>1899</x:v>
      </x:c>
      <x:c r="G1088" s="1" t="s">
        <x:v>1900</x:v>
      </x:c>
      <x:c r="H1088" s="1" t="s">
        <x:v>1891</x:v>
      </x:c>
      <x:c r="I1088" s="1" t="s">
        <x:v>1983</x:v>
      </x:c>
      <x:c r="J1088" s="1" t="s">
        <x:v>1893</x:v>
      </x:c>
      <x:c r="K1088" s="14" t="n">
        <x:v>44126</x:v>
      </x:c>
      <x:c r="L1088" s="1" t="n">
        <x:f aca="0">ROUND((DATE(2026,7,31)-K1088)/365.25,2)</x:f>
        <x:v>5.77</x:v>
      </x:c>
      <x:c r="M1088" s="14" t="n">
        <x:v>45221</x:v>
      </x:c>
      <x:c r="N1088" s="1" t="s">
        <x:v>1884</x:v>
      </x:c>
      <x:c r="O1088" s="1" t="n">
        <x:v>180</x:v>
      </x:c>
      <x:c r="P1088" s="14" t="n">
        <x:v>46190</x:v>
      </x:c>
      <x:c r="Q1088" s="14" t="n">
        <x:v>46370</x:v>
      </x:c>
      <x:c r="R1088" s="1" t="n">
        <x:f aca="0">MAX(0,DATE(2026,7,31)-Q1088)</x:f>
        <x:v>0</x:v>
      </x:c>
      <x:c r="S1088" s="1" t="n">
        <x:v>9</x:v>
      </x:c>
      <x:c r="T1088" s="1" t="n">
        <x:v>2029</x:v>
      </x:c>
      <x:c r="U1088" s="1" t="s">
        <x:v>1874</x:v>
      </x:c>
      <x:c r="V1088" s="15" t="n">
        <x:v>2128.63</x:v>
      </x:c>
      <x:c r="W1088" s="15" t="n">
        <x:v>2725.37</x:v>
      </x:c>
      <x:c r="X1088" s="1" t="str">
        <x:f aca="0">G1088&amp;" | "&amp;D1088</x:f>
        <x:v>MedAxis-B02 | Syringe Pump</x:v>
      </x:c>
      <x:c r="Y1088" s="1" t="s">
        <x:v>1875</x:v>
      </x:c>
      <x:c r="Z1088" s="11" t="b">
        <x:f aca="0">FALSE()</x:f>
        <x:v>0</x:v>
      </x:c>
    </x:row>
    <x:row r="1089" ht="15" hidden="0" customHeight="1">
      <x:c r="A1089" s="1" t="s">
        <x:v>4705</x:v>
      </x:c>
      <x:c r="B1089" s="1" t="s">
        <x:v>4706</x:v>
      </x:c>
      <x:c r="C1089" s="1" t="s">
        <x:v>4707</x:v>
      </x:c>
      <x:c r="D1089" s="1" t="s">
        <x:v>1915</x:v>
      </x:c>
      <x:c r="E1089" s="1" t="s">
        <x:v>1916</x:v>
      </x:c>
      <x:c r="F1089" s="1" t="s">
        <x:v>1889</x:v>
      </x:c>
      <x:c r="G1089" s="1" t="s">
        <x:v>2094</x:v>
      </x:c>
      <x:c r="H1089" s="1" t="s">
        <x:v>1870</x:v>
      </x:c>
      <x:c r="I1089" s="1" t="s">
        <x:v>1941</x:v>
      </x:c>
      <x:c r="J1089" s="1" t="s">
        <x:v>1902</x:v>
      </x:c>
      <x:c r="K1089" s="14" t="n">
        <x:v>44684</x:v>
      </x:c>
      <x:c r="L1089" s="1" t="n">
        <x:f aca="0">ROUND((DATE(2026,7,31)-K1089)/365.25,2)</x:f>
        <x:v>4.24</x:v>
      </x:c>
      <x:c r="M1089" s="14" t="n">
        <x:v>45779</x:v>
      </x:c>
      <x:c r="N1089" s="1" t="s">
        <x:v>1884</x:v>
      </x:c>
      <x:c r="O1089" s="1" t="n">
        <x:v>180</x:v>
      </x:c>
      <x:c r="P1089" s="14" t="n">
        <x:v>46209</x:v>
      </x:c>
      <x:c r="Q1089" s="14" t="n">
        <x:v>46389</x:v>
      </x:c>
      <x:c r="R1089" s="1" t="n">
        <x:f aca="0">MAX(0,DATE(2026,7,31)-Q1089)</x:f>
        <x:v>0</x:v>
      </x:c>
      <x:c r="S1089" s="1" t="n">
        <x:v>10</x:v>
      </x:c>
      <x:c r="T1089" s="1" t="n">
        <x:v>2032</x:v>
      </x:c>
      <x:c r="U1089" s="1" t="s">
        <x:v>1874</x:v>
      </x:c>
      <x:c r="V1089" s="15" t="n">
        <x:v>25942.25</x:v>
      </x:c>
      <x:c r="W1089" s="15" t="n">
        <x:v>30868.3</x:v>
      </x:c>
      <x:c r="X1089" s="1" t="str">
        <x:f aca="0">G1089&amp;" | "&amp;D1089</x:f>
        <x:v>PulseWorks-C03 | Ventilator</x:v>
      </x:c>
      <x:c r="Y1089" s="1" t="s">
        <x:v>1885</x:v>
      </x:c>
      <x:c r="Z1089" s="11" t="b">
        <x:f aca="0">FALSE()</x:f>
        <x:v>0</x:v>
      </x:c>
    </x:row>
    <x:row r="1090" ht="15" hidden="0" customHeight="1">
      <x:c r="A1090" s="1" t="s">
        <x:v>4708</x:v>
      </x:c>
      <x:c r="B1090" s="1" t="s">
        <x:v>4709</x:v>
      </x:c>
      <x:c r="C1090" s="1" t="s">
        <x:v>4710</x:v>
      </x:c>
      <x:c r="D1090" s="1" t="s">
        <x:v>1888</x:v>
      </x:c>
      <x:c r="E1090" s="1" t="s">
        <x:v>1880</x:v>
      </x:c>
      <x:c r="F1090" s="1" t="s">
        <x:v>1899</x:v>
      </x:c>
      <x:c r="G1090" s="1" t="s">
        <x:v>2268</x:v>
      </x:c>
      <x:c r="H1090" s="1" t="s">
        <x:v>1870</x:v>
      </x:c>
      <x:c r="I1090" s="1" t="s">
        <x:v>1919</x:v>
      </x:c>
      <x:c r="J1090" s="1" t="s">
        <x:v>1902</x:v>
      </x:c>
      <x:c r="K1090" s="14" t="n">
        <x:v>44870</x:v>
      </x:c>
      <x:c r="L1090" s="1" t="n">
        <x:f aca="0">ROUND((DATE(2026,7,31)-K1090)/365.25,2)</x:f>
        <x:v>3.73</x:v>
      </x:c>
      <x:c r="M1090" s="14" t="n">
        <x:v>45965</x:v>
      </x:c>
      <x:c r="N1090" s="1" t="s">
        <x:v>1884</x:v>
      </x:c>
      <x:c r="O1090" s="1" t="n">
        <x:v>180</x:v>
      </x:c>
      <x:c r="P1090" s="14" t="n">
        <x:v>45833</x:v>
      </x:c>
      <x:c r="Q1090" s="14" t="n">
        <x:v>46013</x:v>
      </x:c>
      <x:c r="R1090" s="1" t="n">
        <x:f aca="0">MAX(0,DATE(2026,7,31)-Q1090)</x:f>
        <x:v>221</x:v>
      </x:c>
      <x:c r="S1090" s="1" t="n">
        <x:v>10</x:v>
      </x:c>
      <x:c r="T1090" s="1" t="n">
        <x:v>2032</x:v>
      </x:c>
      <x:c r="U1090" s="1" t="s">
        <x:v>1874</x:v>
      </x:c>
      <x:c r="V1090" s="15" t="n">
        <x:v>2857.42</x:v>
      </x:c>
      <x:c r="W1090" s="15" t="n">
        <x:v>3153.86</x:v>
      </x:c>
      <x:c r="X1090" s="1" t="str">
        <x:f aca="0">G1090&amp;" | "&amp;D1090</x:f>
        <x:v>MedAxis-A02 | Infusion Pump</x:v>
      </x:c>
      <x:c r="Y1090" s="1" t="s">
        <x:v>1885</x:v>
      </x:c>
      <x:c r="Z1090" s="11" t="b">
        <x:f aca="0">FALSE()</x:f>
        <x:v>0</x:v>
      </x:c>
    </x:row>
    <x:row r="1091" ht="15" hidden="0" customHeight="1">
      <x:c r="A1091" s="1" t="s">
        <x:v>1707</x:v>
      </x:c>
      <x:c r="B1091" s="1" t="s">
        <x:v>4711</x:v>
      </x:c>
      <x:c r="C1091" s="1" t="s">
        <x:v>4712</x:v>
      </x:c>
      <x:c r="D1091" s="1" t="s">
        <x:v>1933</x:v>
      </x:c>
      <x:c r="E1091" s="1" t="s">
        <x:v>1934</x:v>
      </x:c>
      <x:c r="F1091" s="1" t="s">
        <x:v>1917</x:v>
      </x:c>
      <x:c r="G1091" s="1" t="s">
        <x:v>2003</x:v>
      </x:c>
      <x:c r="H1091" s="1" t="s">
        <x:v>1911</x:v>
      </x:c>
      <x:c r="I1091" s="1" t="s">
        <x:v>1883</x:v>
      </x:c>
      <x:c r="J1091" s="1" t="s">
        <x:v>1872</x:v>
      </x:c>
      <x:c r="K1091" s="14" t="n">
        <x:v>41486</x:v>
      </x:c>
      <x:c r="L1091" s="1" t="n">
        <x:f aca="0">ROUND((DATE(2026,7,31)-K1091)/365.25,2)</x:f>
        <x:v>13</x:v>
      </x:c>
      <x:c r="M1091" s="14" t="n">
        <x:v>42581</x:v>
      </x:c>
      <x:c r="N1091" s="1" t="s">
        <x:v>1884</x:v>
      </x:c>
      <x:c r="O1091" s="1" t="n">
        <x:v>180</x:v>
      </x:c>
      <x:c r="P1091" s="14" t="n">
        <x:v>46139</x:v>
      </x:c>
      <x:c r="Q1091" s="14" t="n">
        <x:v>46319</x:v>
      </x:c>
      <x:c r="R1091" s="1" t="n">
        <x:f aca="0">MAX(0,DATE(2026,7,31)-Q1091)</x:f>
        <x:v>0</x:v>
      </x:c>
      <x:c r="S1091" s="1" t="n">
        <x:v>8</x:v>
      </x:c>
      <x:c r="T1091" s="1" t="n">
        <x:v>2021</x:v>
      </x:c>
      <x:c r="U1091" s="1" t="s">
        <x:v>1874</x:v>
      </x:c>
      <x:c r="V1091" s="15" t="n">
        <x:v>2115.13</x:v>
      </x:c>
      <x:c r="W1091" s="15" t="n">
        <x:v>2115.13</x:v>
      </x:c>
      <x:c r="X1091" s="1" t="str">
        <x:f aca="0">G1091&amp;" | "&amp;D1091</x:f>
        <x:v>Apex-C03 | Suction Pump</x:v>
      </x:c>
      <x:c r="Y1091" s="1" t="s">
        <x:v>1875</x:v>
      </x:c>
      <x:c r="Z1091" s="11" t="b">
        <x:f aca="0">FALSE()</x:f>
        <x:v>0</x:v>
      </x:c>
    </x:row>
    <x:row r="1092" ht="15" hidden="0" customHeight="1">
      <x:c r="A1092" s="1" t="s">
        <x:v>1708</x:v>
      </x:c>
      <x:c r="B1092" s="1" t="s">
        <x:v>4713</x:v>
      </x:c>
      <x:c r="C1092" s="1" t="s">
        <x:v>4714</x:v>
      </x:c>
      <x:c r="D1092" s="1" t="s">
        <x:v>1879</x:v>
      </x:c>
      <x:c r="E1092" s="1" t="s">
        <x:v>1880</x:v>
      </x:c>
      <x:c r="F1092" s="1" t="s">
        <x:v>1917</x:v>
      </x:c>
      <x:c r="G1092" s="1" t="s">
        <x:v>2107</x:v>
      </x:c>
      <x:c r="H1092" s="1" t="s">
        <x:v>1870</x:v>
      </x:c>
      <x:c r="I1092" s="1" t="s">
        <x:v>1901</x:v>
      </x:c>
      <x:c r="J1092" s="1" t="s">
        <x:v>1893</x:v>
      </x:c>
      <x:c r="K1092" s="14" t="n">
        <x:v>43673</x:v>
      </x:c>
      <x:c r="L1092" s="1" t="n">
        <x:f aca="0">ROUND((DATE(2026,7,31)-K1092)/365.25,2)</x:f>
        <x:v>7.01</x:v>
      </x:c>
      <x:c r="M1092" s="14" t="n">
        <x:v>44768</x:v>
      </x:c>
      <x:c r="N1092" s="1" t="s">
        <x:v>1884</x:v>
      </x:c>
      <x:c r="O1092" s="1" t="n">
        <x:v>180</x:v>
      </x:c>
      <x:c r="P1092" s="14" t="n">
        <x:v>46177</x:v>
      </x:c>
      <x:c r="Q1092" s="14" t="n">
        <x:v>46357</x:v>
      </x:c>
      <x:c r="R1092" s="1" t="n">
        <x:f aca="0">MAX(0,DATE(2026,7,31)-Q1092)</x:f>
        <x:v>0</x:v>
      </x:c>
      <x:c r="S1092" s="1" t="n">
        <x:v>8</x:v>
      </x:c>
      <x:c r="T1092" s="1" t="n">
        <x:v>2027</x:v>
      </x:c>
      <x:c r="U1092" s="1" t="s">
        <x:v>1874</x:v>
      </x:c>
      <x:c r="V1092" s="15" t="n">
        <x:v>1547.4</x:v>
      </x:c>
      <x:c r="W1092" s="15" t="n">
        <x:v>1744.61</x:v>
      </x:c>
      <x:c r="X1092" s="1" t="str">
        <x:f aca="0">G1092&amp;" | "&amp;D1092</x:f>
        <x:v>Apex-C01 | Enteral Feeding Pump</x:v>
      </x:c>
      <x:c r="Y1092" s="1" t="s">
        <x:v>1875</x:v>
      </x:c>
      <x:c r="Z1092" s="11" t="b">
        <x:f aca="0">FALSE()</x:f>
        <x:v>0</x:v>
      </x:c>
    </x:row>
    <x:row r="1093" ht="15" hidden="0" customHeight="1">
      <x:c r="A1093" s="1" t="s">
        <x:v>4715</x:v>
      </x:c>
      <x:c r="B1093" s="1" t="s">
        <x:v>4716</x:v>
      </x:c>
      <x:c r="C1093" s="1" t="s">
        <x:v>4717</x:v>
      </x:c>
      <x:c r="D1093" s="1" t="s">
        <x:v>1897</x:v>
      </x:c>
      <x:c r="E1093" s="1" t="s">
        <x:v>1898</x:v>
      </x:c>
      <x:c r="F1093" s="1" t="s">
        <x:v>1963</x:v>
      </x:c>
      <x:c r="G1093" s="1" t="s">
        <x:v>2212</x:v>
      </x:c>
      <x:c r="H1093" s="1" t="s">
        <x:v>1911</x:v>
      </x:c>
      <x:c r="I1093" s="1" t="s">
        <x:v>1901</x:v>
      </x:c>
      <x:c r="J1093" s="1" t="s">
        <x:v>1902</x:v>
      </x:c>
      <x:c r="K1093" s="14" t="n">
        <x:v>45475</x:v>
      </x:c>
      <x:c r="L1093" s="1" t="n">
        <x:f aca="0">ROUND((DATE(2026,7,31)-K1093)/365.25,2)</x:f>
        <x:v>2.08</x:v>
      </x:c>
      <x:c r="M1093" s="14" t="n">
        <x:v>46570</x:v>
      </x:c>
      <x:c r="N1093" s="1" t="s">
        <x:v>1873</x:v>
      </x:c>
      <x:c r="O1093" s="1" t="n">
        <x:v>365</x:v>
      </x:c>
      <x:c r="P1093" s="14" t="n">
        <x:v>46153</x:v>
      </x:c>
      <x:c r="Q1093" s="14" t="n">
        <x:v>46518</x:v>
      </x:c>
      <x:c r="R1093" s="1" t="n">
        <x:f aca="0">MAX(0,DATE(2026,7,31)-Q1093)</x:f>
        <x:v>0</x:v>
      </x:c>
      <x:c r="S1093" s="1" t="n">
        <x:v>10</x:v>
      </x:c>
      <x:c r="T1093" s="1" t="n">
        <x:v>2034</x:v>
      </x:c>
      <x:c r="U1093" s="1" t="s">
        <x:v>1874</x:v>
      </x:c>
      <x:c r="V1093" s="15" t="n">
        <x:v>14004.87</x:v>
      </x:c>
      <x:c r="W1093" s="15" t="n">
        <x:v>17393.13</x:v>
      </x:c>
      <x:c r="X1093" s="1" t="str">
        <x:f aca="0">G1093&amp;" | "&amp;D1093</x:f>
        <x:v>ClinTech-A01 | Defibrillator</x:v>
      </x:c>
      <x:c r="Y1093" s="1" t="s">
        <x:v>2323</x:v>
      </x:c>
      <x:c r="Z1093" s="11" t="b">
        <x:f aca="0">FALSE()</x:f>
        <x:v>0</x:v>
      </x:c>
    </x:row>
    <x:row r="1094" ht="15" hidden="0" customHeight="1">
      <x:c r="A1094" s="1" t="s">
        <x:v>4718</x:v>
      </x:c>
      <x:c r="B1094" s="1" t="s">
        <x:v>4719</x:v>
      </x:c>
      <x:c r="C1094" s="1" t="s">
        <x:v>4720</x:v>
      </x:c>
      <x:c r="D1094" s="1" t="s">
        <x:v>1945</x:v>
      </x:c>
      <x:c r="E1094" s="1" t="s">
        <x:v>1880</x:v>
      </x:c>
      <x:c r="F1094" s="1" t="s">
        <x:v>1881</x:v>
      </x:c>
      <x:c r="G1094" s="1" t="s">
        <x:v>2437</x:v>
      </x:c>
      <x:c r="H1094" s="1" t="s">
        <x:v>1870</x:v>
      </x:c>
      <x:c r="I1094" s="1" t="s">
        <x:v>1919</x:v>
      </x:c>
      <x:c r="J1094" s="1" t="s">
        <x:v>1902</x:v>
      </x:c>
      <x:c r="K1094" s="14" t="n">
        <x:v>43763</x:v>
      </x:c>
      <x:c r="L1094" s="1" t="n">
        <x:f aca="0">ROUND((DATE(2026,7,31)-K1094)/365.25,2)</x:f>
        <x:v>6.77</x:v>
      </x:c>
      <x:c r="M1094" s="14" t="n">
        <x:v>44858</x:v>
      </x:c>
      <x:c r="N1094" s="1" t="s">
        <x:v>1884</x:v>
      </x:c>
      <x:c r="O1094" s="1" t="n">
        <x:v>365</x:v>
      </x:c>
      <x:c r="P1094" s="14" t="n">
        <x:v>45807</x:v>
      </x:c>
      <x:c r="Q1094" s="14" t="n">
        <x:v>46172</x:v>
      </x:c>
      <x:c r="R1094" s="1" t="n">
        <x:f aca="0">MAX(0,DATE(2026,7,31)-Q1094)</x:f>
        <x:v>62</x:v>
      </x:c>
      <x:c r="S1094" s="1" t="n">
        <x:v>8</x:v>
      </x:c>
      <x:c r="T1094" s="1" t="n">
        <x:v>2027</x:v>
      </x:c>
      <x:c r="U1094" s="1" t="s">
        <x:v>2047</x:v>
      </x:c>
      <x:c r="V1094" s="15" t="n">
        <x:v>2704.84</x:v>
      </x:c>
      <x:c r="W1094" s="15" t="n">
        <x:v>2851.09</x:v>
      </x:c>
      <x:c r="X1094" s="1" t="str">
        <x:f aca="0">G1094&amp;" | "&amp;D1094</x:f>
        <x:v>Helix-A02 | Syringe Pump</x:v>
      </x:c>
      <x:c r="Y1094" s="1" t="s">
        <x:v>1885</x:v>
      </x:c>
      <x:c r="Z1094" s="11" t="b">
        <x:f aca="0">FALSE()</x:f>
        <x:v>0</x:v>
      </x:c>
    </x:row>
    <x:row r="1095" ht="15" hidden="0" customHeight="1">
      <x:c r="A1095" s="1" t="s">
        <x:v>4721</x:v>
      </x:c>
      <x:c r="B1095" s="1" t="s">
        <x:v>4722</x:v>
      </x:c>
      <x:c r="C1095" s="1" t="s">
        <x:v>4723</x:v>
      </x:c>
      <x:c r="D1095" s="1" t="s">
        <x:v>1915</x:v>
      </x:c>
      <x:c r="E1095" s="1" t="s">
        <x:v>1916</x:v>
      </x:c>
      <x:c r="F1095" s="1" t="s">
        <x:v>1963</x:v>
      </x:c>
      <x:c r="G1095" s="1" t="s">
        <x:v>2007</x:v>
      </x:c>
      <x:c r="H1095" s="1" t="s">
        <x:v>1891</x:v>
      </x:c>
      <x:c r="I1095" s="1" t="s">
        <x:v>1994</x:v>
      </x:c>
      <x:c r="J1095" s="1" t="s">
        <x:v>1902</x:v>
      </x:c>
      <x:c r="K1095" s="14" t="n">
        <x:v>45305</x:v>
      </x:c>
      <x:c r="L1095" s="1" t="n">
        <x:f aca="0">ROUND((DATE(2026,7,31)-K1095)/365.25,2)</x:f>
        <x:v>2.54</x:v>
      </x:c>
      <x:c r="M1095" s="14" t="n">
        <x:v>46400</x:v>
      </x:c>
      <x:c r="N1095" s="1" t="s">
        <x:v>1884</x:v>
      </x:c>
      <x:c r="O1095" s="1" t="n">
        <x:v>180</x:v>
      </x:c>
      <x:c r="P1095" s="14" t="n">
        <x:v>46168</x:v>
      </x:c>
      <x:c r="Q1095" s="14" t="n">
        <x:v>46348</x:v>
      </x:c>
      <x:c r="R1095" s="1" t="n">
        <x:f aca="0">MAX(0,DATE(2026,7,31)-Q1095)</x:f>
        <x:v>0</x:v>
      </x:c>
      <x:c r="S1095" s="1" t="n">
        <x:v>10</x:v>
      </x:c>
      <x:c r="T1095" s="1" t="n">
        <x:v>2034</x:v>
      </x:c>
      <x:c r="U1095" s="1" t="s">
        <x:v>1874</x:v>
      </x:c>
      <x:c r="V1095" s="15" t="n">
        <x:v>32870.3</x:v>
      </x:c>
      <x:c r="W1095" s="15" t="n">
        <x:v>32870.3</x:v>
      </x:c>
      <x:c r="X1095" s="1" t="str">
        <x:f aca="0">G1095&amp;" | "&amp;D1095</x:f>
        <x:v>ClinTech-C04 | Ventilator</x:v>
      </x:c>
      <x:c r="Y1095" s="1" t="s">
        <x:v>1885</x:v>
      </x:c>
      <x:c r="Z1095" s="11" t="b">
        <x:f aca="0">FALSE()</x:f>
        <x:v>0</x:v>
      </x:c>
    </x:row>
    <x:row r="1096" ht="15" hidden="0" customHeight="1">
      <x:c r="A1096" s="1" t="s">
        <x:v>4724</x:v>
      </x:c>
      <x:c r="B1096" s="1" t="s">
        <x:v>4725</x:v>
      </x:c>
      <x:c r="C1096" s="1" t="s">
        <x:v>4726</x:v>
      </x:c>
      <x:c r="D1096" s="1" t="s">
        <x:v>1888</x:v>
      </x:c>
      <x:c r="E1096" s="1" t="s">
        <x:v>1880</x:v>
      </x:c>
      <x:c r="F1096" s="1" t="s">
        <x:v>1868</x:v>
      </x:c>
      <x:c r="G1096" s="1" t="s">
        <x:v>2227</x:v>
      </x:c>
      <x:c r="H1096" s="1" t="s">
        <x:v>1870</x:v>
      </x:c>
      <x:c r="I1096" s="1" t="s">
        <x:v>1919</x:v>
      </x:c>
      <x:c r="J1096" s="1" t="s">
        <x:v>1893</x:v>
      </x:c>
      <x:c r="K1096" s="14" t="n">
        <x:v>45601</x:v>
      </x:c>
      <x:c r="L1096" s="1" t="n">
        <x:f aca="0">ROUND((DATE(2026,7,31)-K1096)/365.25,2)</x:f>
        <x:v>1.73</x:v>
      </x:c>
      <x:c r="M1096" s="14" t="n">
        <x:v>46696</x:v>
      </x:c>
      <x:c r="N1096" s="1" t="s">
        <x:v>1884</x:v>
      </x:c>
      <x:c r="O1096" s="1" t="n">
        <x:v>180</x:v>
      </x:c>
      <x:c r="P1096" s="14" t="n">
        <x:v>46190</x:v>
      </x:c>
      <x:c r="Q1096" s="14" t="n">
        <x:v>46370</x:v>
      </x:c>
      <x:c r="R1096" s="1" t="n">
        <x:f aca="0">MAX(0,DATE(2026,7,31)-Q1096)</x:f>
        <x:v>0</x:v>
      </x:c>
      <x:c r="S1096" s="1" t="n">
        <x:v>8</x:v>
      </x:c>
      <x:c r="T1096" s="1" t="n">
        <x:v>2032</x:v>
      </x:c>
      <x:c r="U1096" s="1" t="s">
        <x:v>1874</x:v>
      </x:c>
      <x:c r="V1096" s="15" t="n">
        <x:v>3633.73</x:v>
      </x:c>
      <x:c r="W1096" s="15" t="n">
        <x:v>4151.82</x:v>
      </x:c>
      <x:c r="X1096" s="1" t="str">
        <x:f aca="0">G1096&amp;" | "&amp;D1096</x:f>
        <x:v>NovaCare-A02 | Infusion Pump</x:v>
      </x:c>
      <x:c r="Y1096" s="1" t="s">
        <x:v>1885</x:v>
      </x:c>
      <x:c r="Z1096" s="11" t="b">
        <x:f aca="0">FALSE()</x:f>
        <x:v>0</x:v>
      </x:c>
    </x:row>
    <x:row r="1097" ht="15" hidden="0" customHeight="1">
      <x:c r="A1097" s="1" t="s">
        <x:v>4727</x:v>
      </x:c>
      <x:c r="B1097" s="1" t="s">
        <x:v>4728</x:v>
      </x:c>
      <x:c r="C1097" s="1" t="s">
        <x:v>4729</x:v>
      </x:c>
      <x:c r="D1097" s="1" t="s">
        <x:v>1915</x:v>
      </x:c>
      <x:c r="E1097" s="1" t="s">
        <x:v>1916</x:v>
      </x:c>
      <x:c r="F1097" s="1" t="s">
        <x:v>1881</x:v>
      </x:c>
      <x:c r="G1097" s="1" t="s">
        <x:v>2025</x:v>
      </x:c>
      <x:c r="H1097" s="1" t="s">
        <x:v>1891</x:v>
      </x:c>
      <x:c r="I1097" s="1" t="s">
        <x:v>1923</x:v>
      </x:c>
      <x:c r="J1097" s="1" t="s">
        <x:v>1902</x:v>
      </x:c>
      <x:c r="K1097" s="14" t="n">
        <x:v>44902</x:v>
      </x:c>
      <x:c r="L1097" s="1" t="n">
        <x:f aca="0">ROUND((DATE(2026,7,31)-K1097)/365.25,2)</x:f>
        <x:v>3.65</x:v>
      </x:c>
      <x:c r="M1097" s="14" t="n">
        <x:v>45997</x:v>
      </x:c>
      <x:c r="N1097" s="1" t="s">
        <x:v>1884</x:v>
      </x:c>
      <x:c r="O1097" s="1" t="n">
        <x:v>365</x:v>
      </x:c>
      <x:c r="P1097" s="14" t="n">
        <x:v>46075</x:v>
      </x:c>
      <x:c r="Q1097" s="14" t="n">
        <x:v>46440</x:v>
      </x:c>
      <x:c r="R1097" s="1" t="n">
        <x:f aca="0">MAX(0,DATE(2026,7,31)-Q1097)</x:f>
        <x:v>0</x:v>
      </x:c>
      <x:c r="S1097" s="1" t="n">
        <x:v>10</x:v>
      </x:c>
      <x:c r="T1097" s="1" t="n">
        <x:v>2032</x:v>
      </x:c>
      <x:c r="U1097" s="1" t="s">
        <x:v>1959</x:v>
      </x:c>
      <x:c r="V1097" s="15" t="n">
        <x:v>25160.82</x:v>
      </x:c>
      <x:c r="W1097" s="15" t="n">
        <x:v>29683.28</x:v>
      </x:c>
      <x:c r="X1097" s="1" t="str">
        <x:f aca="0">G1097&amp;" | "&amp;D1097</x:f>
        <x:v>Helix-A03 | Ventilator</x:v>
      </x:c>
      <x:c r="Y1097" s="1" t="s">
        <x:v>1885</x:v>
      </x:c>
      <x:c r="Z1097" s="11" t="b">
        <x:f aca="0">FALSE()</x:f>
        <x:v>0</x:v>
      </x:c>
    </x:row>
    <x:row r="1098" ht="15" hidden="0" customHeight="1">
      <x:c r="A1098" s="1" t="s">
        <x:v>4730</x:v>
      </x:c>
      <x:c r="B1098" s="1" t="s">
        <x:v>4731</x:v>
      </x:c>
      <x:c r="C1098" s="1" t="s">
        <x:v>4732</x:v>
      </x:c>
      <x:c r="D1098" s="1" t="s">
        <x:v>1888</x:v>
      </x:c>
      <x:c r="E1098" s="1" t="s">
        <x:v>1880</x:v>
      </x:c>
      <x:c r="F1098" s="1" t="s">
        <x:v>1899</x:v>
      </x:c>
      <x:c r="G1098" s="1" t="s">
        <x:v>1975</x:v>
      </x:c>
      <x:c r="H1098" s="1" t="s">
        <x:v>1911</x:v>
      </x:c>
      <x:c r="I1098" s="1" t="s">
        <x:v>1994</x:v>
      </x:c>
      <x:c r="J1098" s="1" t="s">
        <x:v>1902</x:v>
      </x:c>
      <x:c r="K1098" s="14" t="n">
        <x:v>41486</x:v>
      </x:c>
      <x:c r="L1098" s="1" t="n">
        <x:f aca="0">ROUND((DATE(2026,7,31)-K1098)/365.25,2)</x:f>
        <x:v>13</x:v>
      </x:c>
      <x:c r="M1098" s="14" t="n">
        <x:v>42581</x:v>
      </x:c>
      <x:c r="N1098" s="1" t="s">
        <x:v>1884</x:v>
      </x:c>
      <x:c r="O1098" s="1" t="n">
        <x:v>180</x:v>
      </x:c>
      <x:c r="P1098" s="14" t="n">
        <x:v>46154</x:v>
      </x:c>
      <x:c r="Q1098" s="14" t="n">
        <x:v>46334</x:v>
      </x:c>
      <x:c r="R1098" s="1" t="n">
        <x:f aca="0">MAX(0,DATE(2026,7,31)-Q1098)</x:f>
        <x:v>0</x:v>
      </x:c>
      <x:c r="S1098" s="1" t="n">
        <x:v>9</x:v>
      </x:c>
      <x:c r="T1098" s="1" t="n">
        <x:v>2022</x:v>
      </x:c>
      <x:c r="U1098" s="1" t="s">
        <x:v>1874</x:v>
      </x:c>
      <x:c r="V1098" s="15" t="n">
        <x:v>3051.75</x:v>
      </x:c>
      <x:c r="W1098" s="15" t="n">
        <x:v>4276.38</x:v>
      </x:c>
      <x:c r="X1098" s="1" t="str">
        <x:f aca="0">G1098&amp;" | "&amp;D1098</x:f>
        <x:v>MedAxis-C02 | Infusion Pump</x:v>
      </x:c>
      <x:c r="Y1098" s="1" t="s">
        <x:v>1885</x:v>
      </x:c>
      <x:c r="Z1098" s="11" t="b">
        <x:f aca="0">FALSE()</x:f>
        <x:v>0</x:v>
      </x:c>
    </x:row>
    <x:row r="1099" ht="15" hidden="0" customHeight="1">
      <x:c r="A1099" s="1" t="s">
        <x:v>1709</x:v>
      </x:c>
      <x:c r="B1099" s="1" t="s">
        <x:v>4733</x:v>
      </x:c>
      <x:c r="C1099" s="1" t="s">
        <x:v>4734</x:v>
      </x:c>
      <x:c r="D1099" s="1" t="s">
        <x:v>2010</x:v>
      </x:c>
      <x:c r="E1099" s="1" t="s">
        <x:v>1928</x:v>
      </x:c>
      <x:c r="F1099" s="1" t="s">
        <x:v>1899</x:v>
      </x:c>
      <x:c r="G1099" s="1" t="s">
        <x:v>2878</x:v>
      </x:c>
      <x:c r="H1099" s="1" t="s">
        <x:v>1911</x:v>
      </x:c>
      <x:c r="I1099" s="1" t="s">
        <x:v>1923</x:v>
      </x:c>
      <x:c r="J1099" s="1" t="s">
        <x:v>1872</x:v>
      </x:c>
      <x:c r="K1099" s="14" t="n">
        <x:v>41733</x:v>
      </x:c>
      <x:c r="L1099" s="1" t="n">
        <x:f aca="0">ROUND((DATE(2026,7,31)-K1099)/365.25,2)</x:f>
        <x:v>12.32</x:v>
      </x:c>
      <x:c r="M1099" s="14" t="n">
        <x:v>42828</x:v>
      </x:c>
      <x:c r="N1099" s="1" t="s">
        <x:v>1884</x:v>
      </x:c>
      <x:c r="O1099" s="1" t="n">
        <x:v>365</x:v>
      </x:c>
      <x:c r="P1099" s="14" t="n">
        <x:v>46011</x:v>
      </x:c>
      <x:c r="Q1099" s="14" t="n">
        <x:v>46376</x:v>
      </x:c>
      <x:c r="R1099" s="1" t="n">
        <x:f aca="0">MAX(0,DATE(2026,7,31)-Q1099)</x:f>
        <x:v>0</x:v>
      </x:c>
      <x:c r="S1099" s="1" t="n">
        <x:v>7</x:v>
      </x:c>
      <x:c r="T1099" s="1" t="n">
        <x:v>2021</x:v>
      </x:c>
      <x:c r="U1099" s="1" t="s">
        <x:v>1874</x:v>
      </x:c>
      <x:c r="V1099" s="15" t="n">
        <x:v>2293.58</x:v>
      </x:c>
      <x:c r="W1099" s="15" t="n">
        <x:v>2464.75</x:v>
      </x:c>
      <x:c r="X1099" s="1" t="str">
        <x:f aca="0">G1099&amp;" | "&amp;D1099</x:f>
        <x:v>MedAxis-C01 | Vital Signs Monitor</x:v>
      </x:c>
      <x:c r="Y1099" s="1" t="s">
        <x:v>1875</x:v>
      </x:c>
      <x:c r="Z1099" s="11" t="b">
        <x:f aca="0">FALSE()</x:f>
        <x:v>0</x:v>
      </x:c>
    </x:row>
    <x:row r="1100" ht="15" hidden="0" customHeight="1">
      <x:c r="A1100" s="1" t="s">
        <x:v>1710</x:v>
      </x:c>
      <x:c r="B1100" s="1" t="s">
        <x:v>4735</x:v>
      </x:c>
      <x:c r="C1100" s="1" t="s">
        <x:v>4736</x:v>
      </x:c>
      <x:c r="D1100" s="1" t="s">
        <x:v>1879</x:v>
      </x:c>
      <x:c r="E1100" s="1" t="s">
        <x:v>1880</x:v>
      </x:c>
      <x:c r="F1100" s="1" t="s">
        <x:v>1881</x:v>
      </x:c>
      <x:c r="G1100" s="1" t="s">
        <x:v>1882</x:v>
      </x:c>
      <x:c r="H1100" s="1" t="s">
        <x:v>1870</x:v>
      </x:c>
      <x:c r="I1100" s="1" t="s">
        <x:v>1923</x:v>
      </x:c>
      <x:c r="J1100" s="1" t="s">
        <x:v>1872</x:v>
      </x:c>
      <x:c r="K1100" s="14" t="n">
        <x:v>44865</x:v>
      </x:c>
      <x:c r="L1100" s="1" t="n">
        <x:f aca="0">ROUND((DATE(2026,7,31)-K1100)/365.25,2)</x:f>
        <x:v>3.75</x:v>
      </x:c>
      <x:c r="M1100" s="14" t="n">
        <x:v>45960</x:v>
      </x:c>
      <x:c r="N1100" s="1" t="s">
        <x:v>1884</x:v>
      </x:c>
      <x:c r="O1100" s="1" t="n">
        <x:v>365</x:v>
      </x:c>
      <x:c r="P1100" s="14" t="n">
        <x:v>46136</x:v>
      </x:c>
      <x:c r="Q1100" s="14" t="n">
        <x:v>46501</x:v>
      </x:c>
      <x:c r="R1100" s="1" t="n">
        <x:f aca="0">MAX(0,DATE(2026,7,31)-Q1100)</x:f>
        <x:v>0</x:v>
      </x:c>
      <x:c r="S1100" s="1" t="n">
        <x:v>8</x:v>
      </x:c>
      <x:c r="T1100" s="1" t="n">
        <x:v>2030</x:v>
      </x:c>
      <x:c r="U1100" s="1" t="s">
        <x:v>1874</x:v>
      </x:c>
      <x:c r="V1100" s="15" t="n">
        <x:v>1299.12</x:v>
      </x:c>
      <x:c r="W1100" s="15" t="n">
        <x:v>1688.1</x:v>
      </x:c>
      <x:c r="X1100" s="1" t="str">
        <x:f aca="0">G1100&amp;" | "&amp;D1100</x:f>
        <x:v>Helix-C03 | Enteral Feeding Pump</x:v>
      </x:c>
      <x:c r="Y1100" s="1" t="s">
        <x:v>1875</x:v>
      </x:c>
      <x:c r="Z1100" s="11" t="b">
        <x:f aca="0">FALSE()</x:f>
        <x:v>0</x:v>
      </x:c>
    </x:row>
    <x:row r="1101" ht="15" hidden="0" customHeight="1">
      <x:c r="A1101" s="1" t="s">
        <x:v>4737</x:v>
      </x:c>
      <x:c r="B1101" s="1" t="s">
        <x:v>4738</x:v>
      </x:c>
      <x:c r="C1101" s="1" t="s">
        <x:v>4739</x:v>
      </x:c>
      <x:c r="D1101" s="1" t="s">
        <x:v>1888</x:v>
      </x:c>
      <x:c r="E1101" s="1" t="s">
        <x:v>1880</x:v>
      </x:c>
      <x:c r="F1101" s="1" t="s">
        <x:v>1889</x:v>
      </x:c>
      <x:c r="G1101" s="1" t="s">
        <x:v>1978</x:v>
      </x:c>
      <x:c r="H1101" s="1" t="s">
        <x:v>1891</x:v>
      </x:c>
      <x:c r="I1101" s="1" t="s">
        <x:v>1941</x:v>
      </x:c>
      <x:c r="J1101" s="1" t="s">
        <x:v>1902</x:v>
      </x:c>
      <x:c r="K1101" s="14" t="n">
        <x:v>45409</x:v>
      </x:c>
      <x:c r="L1101" s="1" t="n">
        <x:f aca="0">ROUND((DATE(2026,7,31)-K1101)/365.25,2)</x:f>
        <x:v>2.26</x:v>
      </x:c>
      <x:c r="M1101" s="14" t="n">
        <x:v>46504</x:v>
      </x:c>
      <x:c r="N1101" s="1" t="s">
        <x:v>1873</x:v>
      </x:c>
      <x:c r="O1101" s="1" t="n">
        <x:v>180</x:v>
      </x:c>
      <x:c r="P1101" s="14" t="n">
        <x:v>46030</x:v>
      </x:c>
      <x:c r="Q1101" s="14" t="n">
        <x:v>46210</x:v>
      </x:c>
      <x:c r="R1101" s="1" t="n">
        <x:f aca="0">MAX(0,DATE(2026,7,31)-Q1101)</x:f>
        <x:v>24</x:v>
      </x:c>
      <x:c r="S1101" s="1" t="n">
        <x:v>9</x:v>
      </x:c>
      <x:c r="T1101" s="1" t="n">
        <x:v>2033</x:v>
      </x:c>
      <x:c r="U1101" s="1" t="s">
        <x:v>1874</x:v>
      </x:c>
      <x:c r="V1101" s="15" t="n">
        <x:v>3420.46</x:v>
      </x:c>
      <x:c r="W1101" s="15" t="n">
        <x:v>3483.61</x:v>
      </x:c>
      <x:c r="X1101" s="1" t="str">
        <x:f aca="0">G1101&amp;" | "&amp;D1101</x:f>
        <x:v>PulseWorks-C04 | Infusion Pump</x:v>
      </x:c>
      <x:c r="Y1101" s="1" t="s">
        <x:v>1885</x:v>
      </x:c>
      <x:c r="Z1101" s="11" t="b">
        <x:f aca="0">FALSE()</x:f>
        <x:v>0</x:v>
      </x:c>
    </x:row>
    <x:row r="1102" ht="15" hidden="0" customHeight="1">
      <x:c r="A1102" s="1" t="s">
        <x:v>4740</x:v>
      </x:c>
      <x:c r="B1102" s="1" t="s">
        <x:v>4741</x:v>
      </x:c>
      <x:c r="C1102" s="1" t="s">
        <x:v>4742</x:v>
      </x:c>
      <x:c r="D1102" s="1" t="s">
        <x:v>2010</x:v>
      </x:c>
      <x:c r="E1102" s="1" t="s">
        <x:v>1928</x:v>
      </x:c>
      <x:c r="F1102" s="1" t="s">
        <x:v>1889</x:v>
      </x:c>
      <x:c r="G1102" s="1" t="s">
        <x:v>2250</x:v>
      </x:c>
      <x:c r="H1102" s="1" t="s">
        <x:v>1891</x:v>
      </x:c>
      <x:c r="I1102" s="1" t="s">
        <x:v>1941</x:v>
      </x:c>
      <x:c r="J1102" s="1" t="s">
        <x:v>1872</x:v>
      </x:c>
      <x:c r="K1102" s="14" t="n">
        <x:v>43403</x:v>
      </x:c>
      <x:c r="L1102" s="1" t="n">
        <x:f aca="0">ROUND((DATE(2026,7,31)-K1102)/365.25,2)</x:f>
        <x:v>7.75</x:v>
      </x:c>
      <x:c r="M1102" s="14" t="n">
        <x:v>44498</x:v>
      </x:c>
      <x:c r="N1102" s="1" t="s">
        <x:v>1884</x:v>
      </x:c>
      <x:c r="O1102" s="1" t="n">
        <x:v>180</x:v>
      </x:c>
      <x:c r="P1102" s="14" t="n">
        <x:v>46086</x:v>
      </x:c>
      <x:c r="Q1102" s="14" t="n">
        <x:v>46266</x:v>
      </x:c>
      <x:c r="R1102" s="1" t="n">
        <x:f aca="0">MAX(0,DATE(2026,7,31)-Q1102)</x:f>
        <x:v>0</x:v>
      </x:c>
      <x:c r="S1102" s="1" t="n">
        <x:v>8</x:v>
      </x:c>
      <x:c r="T1102" s="1" t="n">
        <x:v>2026</x:v>
      </x:c>
      <x:c r="U1102" s="1" t="s">
        <x:v>1874</x:v>
      </x:c>
      <x:c r="V1102" s="15" t="n">
        <x:v>2396.35</x:v>
      </x:c>
      <x:c r="W1102" s="15" t="n">
        <x:v>2890.03</x:v>
      </x:c>
      <x:c r="X1102" s="1" t="str">
        <x:f aca="0">G1102&amp;" | "&amp;D1102</x:f>
        <x:v>PulseWorks-C02 | Vital Signs Monitor</x:v>
      </x:c>
      <x:c r="Y1102" s="1" t="s">
        <x:v>1885</x:v>
      </x:c>
      <x:c r="Z1102" s="11" t="b">
        <x:f aca="0">FALSE()</x:f>
        <x:v>0</x:v>
      </x:c>
    </x:row>
    <x:row r="1103" ht="15" hidden="0" customHeight="1">
      <x:c r="A1103" s="1" t="s">
        <x:v>1711</x:v>
      </x:c>
      <x:c r="B1103" s="1" t="s">
        <x:v>4743</x:v>
      </x:c>
      <x:c r="C1103" s="1" t="s">
        <x:v>4744</x:v>
      </x:c>
      <x:c r="D1103" s="1" t="s">
        <x:v>2010</x:v>
      </x:c>
      <x:c r="E1103" s="1" t="s">
        <x:v>1928</x:v>
      </x:c>
      <x:c r="F1103" s="1" t="s">
        <x:v>1868</x:v>
      </x:c>
      <x:c r="G1103" s="1" t="s">
        <x:v>2061</x:v>
      </x:c>
      <x:c r="H1103" s="1" t="s">
        <x:v>1870</x:v>
      </x:c>
      <x:c r="I1103" s="1" t="s">
        <x:v>1941</x:v>
      </x:c>
      <x:c r="J1103" s="1" t="s">
        <x:v>1872</x:v>
      </x:c>
      <x:c r="K1103" s="14" t="n">
        <x:v>42433</x:v>
      </x:c>
      <x:c r="L1103" s="1" t="n">
        <x:f aca="0">ROUND((DATE(2026,7,31)-K1103)/365.25,2)</x:f>
        <x:v>10.41</x:v>
      </x:c>
      <x:c r="M1103" s="14" t="n">
        <x:v>43528</x:v>
      </x:c>
      <x:c r="N1103" s="1" t="s">
        <x:v>1907</x:v>
      </x:c>
      <x:c r="O1103" s="1" t="n">
        <x:v>180</x:v>
      </x:c>
      <x:c r="P1103" s="14" t="n">
        <x:v>45981</x:v>
      </x:c>
      <x:c r="Q1103" s="14" t="n">
        <x:v>46161</x:v>
      </x:c>
      <x:c r="R1103" s="1" t="n">
        <x:f aca="0">MAX(0,DATE(2026,7,31)-Q1103)</x:f>
        <x:v>73</x:v>
      </x:c>
      <x:c r="S1103" s="1" t="n">
        <x:v>6</x:v>
      </x:c>
      <x:c r="T1103" s="1" t="n">
        <x:v>2022</x:v>
      </x:c>
      <x:c r="U1103" s="1" t="s">
        <x:v>1874</x:v>
      </x:c>
      <x:c r="V1103" s="15" t="n">
        <x:v>2190.38</x:v>
      </x:c>
      <x:c r="W1103" s="15" t="n">
        <x:v>2710.6</x:v>
      </x:c>
      <x:c r="X1103" s="1" t="str">
        <x:f aca="0">G1103&amp;" | "&amp;D1103</x:f>
        <x:v>NovaCare-B01 | Vital Signs Monitor</x:v>
      </x:c>
      <x:c r="Y1103" s="1" t="s">
        <x:v>1875</x:v>
      </x:c>
      <x:c r="Z1103" s="11" t="b">
        <x:f aca="0">FALSE()</x:f>
        <x:v>0</x:v>
      </x:c>
    </x:row>
    <x:row r="1104" ht="15" hidden="0" customHeight="1">
      <x:c r="A1104" s="1" t="s">
        <x:v>4745</x:v>
      </x:c>
      <x:c r="B1104" s="1" t="s">
        <x:v>4746</x:v>
      </x:c>
      <x:c r="C1104" s="1" t="s">
        <x:v>4747</x:v>
      </x:c>
      <x:c r="D1104" s="1" t="s">
        <x:v>1888</x:v>
      </x:c>
      <x:c r="E1104" s="1" t="s">
        <x:v>1880</x:v>
      </x:c>
      <x:c r="F1104" s="1" t="s">
        <x:v>1868</x:v>
      </x:c>
      <x:c r="G1104" s="1" t="s">
        <x:v>1869</x:v>
      </x:c>
      <x:c r="H1104" s="1" t="s">
        <x:v>1870</x:v>
      </x:c>
      <x:c r="I1104" s="1" t="s">
        <x:v>1923</x:v>
      </x:c>
      <x:c r="J1104" s="1" t="s">
        <x:v>1902</x:v>
      </x:c>
      <x:c r="K1104" s="14" t="n">
        <x:v>44190</x:v>
      </x:c>
      <x:c r="L1104" s="1" t="n">
        <x:f aca="0">ROUND((DATE(2026,7,31)-K1104)/365.25,2)</x:f>
        <x:v>5.6</x:v>
      </x:c>
      <x:c r="M1104" s="14" t="n">
        <x:v>45285</x:v>
      </x:c>
      <x:c r="N1104" s="1" t="s">
        <x:v>1873</x:v>
      </x:c>
      <x:c r="O1104" s="1" t="n">
        <x:v>365</x:v>
      </x:c>
      <x:c r="P1104" s="14" t="n">
        <x:v>46151</x:v>
      </x:c>
      <x:c r="Q1104" s="14" t="n">
        <x:v>46516</x:v>
      </x:c>
      <x:c r="R1104" s="1" t="n">
        <x:f aca="0">MAX(0,DATE(2026,7,31)-Q1104)</x:f>
        <x:v>0</x:v>
      </x:c>
      <x:c r="S1104" s="1" t="n">
        <x:v>8</x:v>
      </x:c>
      <x:c r="T1104" s="1" t="n">
        <x:v>2028</x:v>
      </x:c>
      <x:c r="U1104" s="1" t="s">
        <x:v>1874</x:v>
      </x:c>
      <x:c r="V1104" s="15" t="n">
        <x:v>3197.61</x:v>
      </x:c>
      <x:c r="W1104" s="15" t="n">
        <x:v>3551.6</x:v>
      </x:c>
      <x:c r="X1104" s="1" t="str">
        <x:f aca="0">G1104&amp;" | "&amp;D1104</x:f>
        <x:v>NovaCare-B02 | Infusion Pump</x:v>
      </x:c>
      <x:c r="Y1104" s="1" t="s">
        <x:v>1885</x:v>
      </x:c>
      <x:c r="Z1104" s="11" t="b">
        <x:f aca="0">FALSE()</x:f>
        <x:v>0</x:v>
      </x:c>
    </x:row>
    <x:row r="1105" ht="15" hidden="0" customHeight="1">
      <x:c r="A1105" s="1" t="s">
        <x:v>1713</x:v>
      </x:c>
      <x:c r="B1105" s="1" t="s">
        <x:v>4748</x:v>
      </x:c>
      <x:c r="C1105" s="1" t="s">
        <x:v>4749</x:v>
      </x:c>
      <x:c r="D1105" s="1" t="s">
        <x:v>1989</x:v>
      </x:c>
      <x:c r="E1105" s="1" t="s">
        <x:v>1968</x:v>
      </x:c>
      <x:c r="F1105" s="1" t="s">
        <x:v>1917</x:v>
      </x:c>
      <x:c r="G1105" s="1" t="s">
        <x:v>1967</x:v>
      </x:c>
      <x:c r="H1105" s="1" t="s">
        <x:v>1911</x:v>
      </x:c>
      <x:c r="I1105" s="1" t="s">
        <x:v>1968</x:v>
      </x:c>
      <x:c r="J1105" s="1" t="s">
        <x:v>1893</x:v>
      </x:c>
      <x:c r="K1105" s="14" t="n">
        <x:v>44707</x:v>
      </x:c>
      <x:c r="L1105" s="1" t="n">
        <x:f aca="0">ROUND((DATE(2026,7,31)-K1105)/365.25,2)</x:f>
        <x:v>4.18</x:v>
      </x:c>
      <x:c r="M1105" s="14" t="n">
        <x:v>45802</x:v>
      </x:c>
      <x:c r="N1105" s="1" t="s">
        <x:v>1907</x:v>
      </x:c>
      <x:c r="O1105" s="1" t="n">
        <x:v>365</x:v>
      </x:c>
      <x:c r="P1105" s="14" t="n">
        <x:v>46072</x:v>
      </x:c>
      <x:c r="Q1105" s="14" t="n">
        <x:v>46437</x:v>
      </x:c>
      <x:c r="R1105" s="1" t="n">
        <x:f aca="0">MAX(0,DATE(2026,7,31)-Q1105)</x:f>
        <x:v>0</x:v>
      </x:c>
      <x:c r="S1105" s="1" t="n">
        <x:v>9</x:v>
      </x:c>
      <x:c r="T1105" s="1" t="n">
        <x:v>2031</x:v>
      </x:c>
      <x:c r="U1105" s="1" t="s">
        <x:v>1874</x:v>
      </x:c>
      <x:c r="V1105" s="15" t="n">
        <x:v>7675.48</x:v>
      </x:c>
      <x:c r="W1105" s="15" t="n">
        <x:v>8653.79</x:v>
      </x:c>
      <x:c r="X1105" s="1" t="str">
        <x:f aca="0">G1105&amp;" | "&amp;D1105</x:f>
        <x:v>Apex-C04 | ECG Machine</x:v>
      </x:c>
      <x:c r="Y1105" s="1" t="s">
        <x:v>1875</x:v>
      </x:c>
      <x:c r="Z1105" s="11" t="b">
        <x:f aca="0">FALSE()</x:f>
        <x:v>0</x:v>
      </x:c>
    </x:row>
    <x:row r="1106" ht="15" hidden="0" customHeight="1">
      <x:c r="A1106" s="1" t="s">
        <x:v>4750</x:v>
      </x:c>
      <x:c r="B1106" s="1" t="s">
        <x:v>4751</x:v>
      </x:c>
      <x:c r="C1106" s="1" t="s">
        <x:v>4752</x:v>
      </x:c>
      <x:c r="D1106" s="1" t="s">
        <x:v>2010</x:v>
      </x:c>
      <x:c r="E1106" s="1" t="s">
        <x:v>1928</x:v>
      </x:c>
      <x:c r="F1106" s="1" t="s">
        <x:v>1868</x:v>
      </x:c>
      <x:c r="G1106" s="1" t="s">
        <x:v>2215</x:v>
      </x:c>
      <x:c r="H1106" s="1" t="s">
        <x:v>1870</x:v>
      </x:c>
      <x:c r="I1106" s="1" t="s">
        <x:v>1892</x:v>
      </x:c>
      <x:c r="J1106" s="1" t="s">
        <x:v>1893</x:v>
      </x:c>
      <x:c r="K1106" s="14" t="n">
        <x:v>45075</x:v>
      </x:c>
      <x:c r="L1106" s="1" t="n">
        <x:f aca="0">ROUND((DATE(2026,7,31)-K1106)/365.25,2)</x:f>
        <x:v>3.17</x:v>
      </x:c>
      <x:c r="M1106" s="14" t="n">
        <x:v>46170</x:v>
      </x:c>
      <x:c r="N1106" s="1" t="s">
        <x:v>1884</x:v>
      </x:c>
      <x:c r="O1106" s="1" t="n">
        <x:v>180</x:v>
      </x:c>
      <x:c r="P1106" s="14" t="n">
        <x:v>46160</x:v>
      </x:c>
      <x:c r="Q1106" s="14" t="n">
        <x:v>46340</x:v>
      </x:c>
      <x:c r="R1106" s="1" t="n">
        <x:f aca="0">MAX(0,DATE(2026,7,31)-Q1106)</x:f>
        <x:v>0</x:v>
      </x:c>
      <x:c r="S1106" s="1" t="n">
        <x:v>7</x:v>
      </x:c>
      <x:c r="T1106" s="1" t="n">
        <x:v>2030</x:v>
      </x:c>
      <x:c r="U1106" s="1" t="s">
        <x:v>1874</x:v>
      </x:c>
      <x:c r="V1106" s="15" t="n">
        <x:v>2122.35</x:v>
      </x:c>
      <x:c r="W1106" s="15" t="n">
        <x:v>2166.33</x:v>
      </x:c>
      <x:c r="X1106" s="1" t="str">
        <x:f aca="0">G1106&amp;" | "&amp;D1106</x:f>
        <x:v>NovaCare-C01 | Vital Signs Monitor</x:v>
      </x:c>
      <x:c r="Y1106" s="1" t="s">
        <x:v>1885</x:v>
      </x:c>
      <x:c r="Z1106" s="11" t="b">
        <x:f aca="0">FALSE()</x:f>
        <x:v>0</x:v>
      </x:c>
    </x:row>
    <x:row r="1107" ht="15" hidden="0" customHeight="1">
      <x:c r="A1107" s="1" t="s">
        <x:v>1714</x:v>
      </x:c>
      <x:c r="B1107" s="1" t="s">
        <x:v>4753</x:v>
      </x:c>
      <x:c r="C1107" s="1" t="s">
        <x:v>4754</x:v>
      </x:c>
      <x:c r="D1107" s="1" t="s">
        <x:v>1888</x:v>
      </x:c>
      <x:c r="E1107" s="1" t="s">
        <x:v>1880</x:v>
      </x:c>
      <x:c r="F1107" s="1" t="s">
        <x:v>1917</x:v>
      </x:c>
      <x:c r="G1107" s="1" t="s">
        <x:v>2075</x:v>
      </x:c>
      <x:c r="H1107" s="1" t="s">
        <x:v>1870</x:v>
      </x:c>
      <x:c r="I1107" s="1" t="s">
        <x:v>1968</x:v>
      </x:c>
      <x:c r="J1107" s="1" t="s">
        <x:v>1893</x:v>
      </x:c>
      <x:c r="K1107" s="14" t="n">
        <x:v>43719</x:v>
      </x:c>
      <x:c r="L1107" s="1" t="n">
        <x:f aca="0">ROUND((DATE(2026,7,31)-K1107)/365.25,2)</x:f>
        <x:v>6.89</x:v>
      </x:c>
      <x:c r="M1107" s="14" t="n">
        <x:v>44814</x:v>
      </x:c>
      <x:c r="N1107" s="1" t="s">
        <x:v>1907</x:v>
      </x:c>
      <x:c r="O1107" s="1" t="n">
        <x:v>180</x:v>
      </x:c>
      <x:c r="P1107" s="14" t="n">
        <x:v>46069</x:v>
      </x:c>
      <x:c r="Q1107" s="14" t="n">
        <x:v>46249</x:v>
      </x:c>
      <x:c r="R1107" s="1" t="n">
        <x:f aca="0">MAX(0,DATE(2026,7,31)-Q1107)</x:f>
        <x:v>0</x:v>
      </x:c>
      <x:c r="S1107" s="1" t="n">
        <x:v>9</x:v>
      </x:c>
      <x:c r="T1107" s="1" t="n">
        <x:v>2028</x:v>
      </x:c>
      <x:c r="U1107" s="1" t="s">
        <x:v>1874</x:v>
      </x:c>
      <x:c r="V1107" s="15" t="n">
        <x:v>3668.12</x:v>
      </x:c>
      <x:c r="W1107" s="15" t="n">
        <x:v>3668.12</x:v>
      </x:c>
      <x:c r="X1107" s="1" t="str">
        <x:f aca="0">G1107&amp;" | "&amp;D1107</x:f>
        <x:v>Apex-A04 | Infusion Pump</x:v>
      </x:c>
      <x:c r="Y1107" s="1" t="s">
        <x:v>1875</x:v>
      </x:c>
      <x:c r="Z1107" s="11" t="b">
        <x:f aca="0">FALSE()</x:f>
        <x:v>0</x:v>
      </x:c>
    </x:row>
    <x:row r="1108" ht="15" hidden="0" customHeight="1">
      <x:c r="A1108" s="1" t="s">
        <x:v>1715</x:v>
      </x:c>
      <x:c r="B1108" s="1" t="s">
        <x:v>4755</x:v>
      </x:c>
      <x:c r="C1108" s="1" t="s">
        <x:v>4756</x:v>
      </x:c>
      <x:c r="D1108" s="1" t="s">
        <x:v>1997</x:v>
      </x:c>
      <x:c r="E1108" s="1" t="s">
        <x:v>1916</x:v>
      </x:c>
      <x:c r="F1108" s="1" t="s">
        <x:v>1963</x:v>
      </x:c>
      <x:c r="G1108" s="1" t="s">
        <x:v>2132</x:v>
      </x:c>
      <x:c r="H1108" s="1" t="s">
        <x:v>1891</x:v>
      </x:c>
      <x:c r="I1108" s="1" t="s">
        <x:v>1923</x:v>
      </x:c>
      <x:c r="J1108" s="1" t="s">
        <x:v>1902</x:v>
      </x:c>
      <x:c r="K1108" s="14" t="n">
        <x:v>45183</x:v>
      </x:c>
      <x:c r="L1108" s="1" t="n">
        <x:f aca="0">ROUND((DATE(2026,7,31)-K1108)/365.25,2)</x:f>
        <x:v>2.88</x:v>
      </x:c>
      <x:c r="M1108" s="14" t="n">
        <x:v>46278</x:v>
      </x:c>
      <x:c r="N1108" s="1" t="s">
        <x:v>1884</x:v>
      </x:c>
      <x:c r="O1108" s="1" t="n">
        <x:v>180</x:v>
      </x:c>
      <x:c r="P1108" s="14" t="n">
        <x:v>45939</x:v>
      </x:c>
      <x:c r="Q1108" s="14" t="n">
        <x:v>46119</x:v>
      </x:c>
      <x:c r="R1108" s="1" t="n">
        <x:f aca="0">MAX(0,DATE(2026,7,31)-Q1108)</x:f>
        <x:v>115</x:v>
      </x:c>
      <x:c r="S1108" s="1" t="n">
        <x:v>11</x:v>
      </x:c>
      <x:c r="T1108" s="1" t="n">
        <x:v>2034</x:v>
      </x:c>
      <x:c r="U1108" s="1" t="s">
        <x:v>1874</x:v>
      </x:c>
      <x:c r="V1108" s="15" t="n">
        <x:v>45785.37</x:v>
      </x:c>
      <x:c r="W1108" s="15" t="n">
        <x:v>45785.37</x:v>
      </x:c>
      <x:c r="X1108" s="1" t="str">
        <x:f aca="0">G1108&amp;" | "&amp;D1108</x:f>
        <x:v>ClinTech-A02 | Anaesthetic Machine</x:v>
      </x:c>
      <x:c r="Y1108" s="1" t="s">
        <x:v>1875</x:v>
      </x:c>
      <x:c r="Z1108" s="11" t="b">
        <x:f aca="0">FALSE()</x:f>
        <x:v>0</x:v>
      </x:c>
    </x:row>
    <x:row r="1109" ht="15" hidden="0" customHeight="1">
      <x:c r="A1109" s="1" t="s">
        <x:v>1716</x:v>
      </x:c>
      <x:c r="B1109" s="1" t="s">
        <x:v>4757</x:v>
      </x:c>
      <x:c r="C1109" s="1" t="s">
        <x:v>4758</x:v>
      </x:c>
      <x:c r="D1109" s="1" t="s">
        <x:v>1927</x:v>
      </x:c>
      <x:c r="E1109" s="1" t="s">
        <x:v>1928</x:v>
      </x:c>
      <x:c r="F1109" s="1" t="s">
        <x:v>1881</x:v>
      </x:c>
      <x:c r="G1109" s="1" t="s">
        <x:v>2025</x:v>
      </x:c>
      <x:c r="H1109" s="1" t="s">
        <x:v>1911</x:v>
      </x:c>
      <x:c r="I1109" s="1" t="s">
        <x:v>1901</x:v>
      </x:c>
      <x:c r="J1109" s="1" t="s">
        <x:v>1902</x:v>
      </x:c>
      <x:c r="K1109" s="14" t="n">
        <x:v>43695</x:v>
      </x:c>
      <x:c r="L1109" s="1" t="n">
        <x:f aca="0">ROUND((DATE(2026,7,31)-K1109)/365.25,2)</x:f>
        <x:v>6.95</x:v>
      </x:c>
      <x:c r="M1109" s="14" t="n">
        <x:v>44790</x:v>
      </x:c>
      <x:c r="N1109" s="1" t="s">
        <x:v>1907</x:v>
      </x:c>
      <x:c r="O1109" s="1" t="n">
        <x:v>180</x:v>
      </x:c>
      <x:c r="P1109" s="14" t="n">
        <x:v>46199</x:v>
      </x:c>
      <x:c r="Q1109" s="14" t="n">
        <x:v>46379</x:v>
      </x:c>
      <x:c r="R1109" s="1" t="n">
        <x:f aca="0">MAX(0,DATE(2026,7,31)-Q1109)</x:f>
        <x:v>0</x:v>
      </x:c>
      <x:c r="S1109" s="1" t="n">
        <x:v>9</x:v>
      </x:c>
      <x:c r="T1109" s="1" t="n">
        <x:v>2028</x:v>
      </x:c>
      <x:c r="U1109" s="1" t="s">
        <x:v>1874</x:v>
      </x:c>
      <x:c r="V1109" s="15" t="n">
        <x:v>9079.53</x:v>
      </x:c>
      <x:c r="W1109" s="15" t="n">
        <x:v>9079.53</x:v>
      </x:c>
      <x:c r="X1109" s="1" t="str">
        <x:f aca="0">G1109&amp;" | "&amp;D1109</x:f>
        <x:v>Helix-A03 | Patient Monitor</x:v>
      </x:c>
      <x:c r="Y1109" s="1" t="s">
        <x:v>1875</x:v>
      </x:c>
      <x:c r="Z1109" s="11" t="b">
        <x:f aca="0">FALSE()</x:f>
        <x:v>0</x:v>
      </x:c>
    </x:row>
    <x:row r="1110" ht="15" hidden="0" customHeight="1">
      <x:c r="A1110" s="1" t="s">
        <x:v>4759</x:v>
      </x:c>
      <x:c r="B1110" s="1" t="s">
        <x:v>4760</x:v>
      </x:c>
      <x:c r="C1110" s="1" t="s">
        <x:v>4761</x:v>
      </x:c>
      <x:c r="D1110" s="1" t="s">
        <x:v>1915</x:v>
      </x:c>
      <x:c r="E1110" s="1" t="s">
        <x:v>1916</x:v>
      </x:c>
      <x:c r="F1110" s="1" t="s">
        <x:v>1899</x:v>
      </x:c>
      <x:c r="G1110" s="1" t="s">
        <x:v>2400</x:v>
      </x:c>
      <x:c r="H1110" s="1" t="s">
        <x:v>1911</x:v>
      </x:c>
      <x:c r="I1110" s="1" t="s">
        <x:v>1994</x:v>
      </x:c>
      <x:c r="J1110" s="1" t="s">
        <x:v>1902</x:v>
      </x:c>
      <x:c r="K1110" s="14" t="n">
        <x:v>44537</x:v>
      </x:c>
      <x:c r="L1110" s="1" t="n">
        <x:f aca="0">ROUND((DATE(2026,7,31)-K1110)/365.25,2)</x:f>
        <x:v>4.65</x:v>
      </x:c>
      <x:c r="M1110" s="14" t="n">
        <x:v>45632</x:v>
      </x:c>
      <x:c r="N1110" s="1" t="s">
        <x:v>1907</x:v>
      </x:c>
      <x:c r="O1110" s="1" t="n">
        <x:v>365</x:v>
      </x:c>
      <x:c r="P1110" s="14" t="n">
        <x:v>46186</x:v>
      </x:c>
      <x:c r="Q1110" s="14" t="n">
        <x:v>46551</x:v>
      </x:c>
      <x:c r="R1110" s="1" t="n">
        <x:f aca="0">MAX(0,DATE(2026,7,31)-Q1110)</x:f>
        <x:v>0</x:v>
      </x:c>
      <x:c r="S1110" s="1" t="n">
        <x:v>9</x:v>
      </x:c>
      <x:c r="T1110" s="1" t="n">
        <x:v>2030</x:v>
      </x:c>
      <x:c r="U1110" s="1" t="s">
        <x:v>1874</x:v>
      </x:c>
      <x:c r="V1110" s="15" t="n">
        <x:v>25289.47</x:v>
      </x:c>
      <x:c r="W1110" s="15" t="n">
        <x:v>33078.09</x:v>
      </x:c>
      <x:c r="X1110" s="1" t="str">
        <x:f aca="0">G1110&amp;" | "&amp;D1110</x:f>
        <x:v>MedAxis-B01 | Ventilator</x:v>
      </x:c>
      <x:c r="Y1110" s="1" t="s">
        <x:v>1885</x:v>
      </x:c>
      <x:c r="Z1110" s="11" t="b">
        <x:f aca="0">FALSE()</x:f>
        <x:v>0</x:v>
      </x:c>
    </x:row>
    <x:row r="1111" ht="15" hidden="0" customHeight="1">
      <x:c r="A1111" s="1" t="s">
        <x:v>1717</x:v>
      </x:c>
      <x:c r="B1111" s="1" t="s">
        <x:v>4762</x:v>
      </x:c>
      <x:c r="C1111" s="1" t="s">
        <x:v>4763</x:v>
      </x:c>
      <x:c r="D1111" s="1" t="s">
        <x:v>1888</x:v>
      </x:c>
      <x:c r="E1111" s="1" t="s">
        <x:v>1880</x:v>
      </x:c>
      <x:c r="F1111" s="1" t="s">
        <x:v>1899</x:v>
      </x:c>
      <x:c r="G1111" s="1" t="s">
        <x:v>2878</x:v>
      </x:c>
      <x:c r="H1111" s="1" t="s">
        <x:v>1891</x:v>
      </x:c>
      <x:c r="I1111" s="1" t="s">
        <x:v>1901</x:v>
      </x:c>
      <x:c r="J1111" s="1" t="s">
        <x:v>1893</x:v>
      </x:c>
      <x:c r="K1111" s="14" t="n">
        <x:v>43551</x:v>
      </x:c>
      <x:c r="L1111" s="1" t="n">
        <x:f aca="0">ROUND((DATE(2026,7,31)-K1111)/365.25,2)</x:f>
        <x:v>7.35</x:v>
      </x:c>
      <x:c r="M1111" s="14" t="n">
        <x:v>44646</x:v>
      </x:c>
      <x:c r="N1111" s="1" t="s">
        <x:v>1884</x:v>
      </x:c>
      <x:c r="O1111" s="1" t="n">
        <x:v>365</x:v>
      </x:c>
      <x:c r="P1111" s="14" t="n">
        <x:v>46169</x:v>
      </x:c>
      <x:c r="Q1111" s="14" t="n">
        <x:v>46534</x:v>
      </x:c>
      <x:c r="R1111" s="1" t="n">
        <x:f aca="0">MAX(0,DATE(2026,7,31)-Q1111)</x:f>
        <x:v>0</x:v>
      </x:c>
      <x:c r="S1111" s="1" t="n">
        <x:v>9</x:v>
      </x:c>
      <x:c r="T1111" s="1" t="n">
        <x:v>2028</x:v>
      </x:c>
      <x:c r="U1111" s="1" t="s">
        <x:v>1874</x:v>
      </x:c>
      <x:c r="V1111" s="15" t="n">
        <x:v>3260.22</x:v>
      </x:c>
      <x:c r="W1111" s="15" t="n">
        <x:v>3700.13</x:v>
      </x:c>
      <x:c r="X1111" s="1" t="str">
        <x:f aca="0">G1111&amp;" | "&amp;D1111</x:f>
        <x:v>MedAxis-C01 | Infusion Pump</x:v>
      </x:c>
      <x:c r="Y1111" s="1" t="s">
        <x:v>1875</x:v>
      </x:c>
      <x:c r="Z1111" s="11" t="b">
        <x:f aca="0">FALSE()</x:f>
        <x:v>0</x:v>
      </x:c>
    </x:row>
    <x:row r="1112" ht="15" hidden="0" customHeight="1">
      <x:c r="A1112" s="1" t="s">
        <x:v>1719</x:v>
      </x:c>
      <x:c r="B1112" s="1" t="s">
        <x:v>4764</x:v>
      </x:c>
      <x:c r="C1112" s="1" t="s">
        <x:v>4765</x:v>
      </x:c>
      <x:c r="D1112" s="1" t="s">
        <x:v>1997</x:v>
      </x:c>
      <x:c r="E1112" s="1" t="s">
        <x:v>1916</x:v>
      </x:c>
      <x:c r="F1112" s="1" t="s">
        <x:v>1881</x:v>
      </x:c>
      <x:c r="G1112" s="1" t="s">
        <x:v>1982</x:v>
      </x:c>
      <x:c r="H1112" s="1" t="s">
        <x:v>1891</x:v>
      </x:c>
      <x:c r="I1112" s="1" t="s">
        <x:v>1883</x:v>
      </x:c>
      <x:c r="J1112" s="1" t="s">
        <x:v>1902</x:v>
      </x:c>
      <x:c r="K1112" s="14" t="n">
        <x:v>44610</x:v>
      </x:c>
      <x:c r="L1112" s="1" t="n">
        <x:f aca="0">ROUND((DATE(2026,7,31)-K1112)/365.25,2)</x:f>
        <x:v>4.45</x:v>
      </x:c>
      <x:c r="M1112" s="14" t="n">
        <x:v>45705</x:v>
      </x:c>
      <x:c r="N1112" s="1" t="s">
        <x:v>1873</x:v>
      </x:c>
      <x:c r="O1112" s="1" t="n">
        <x:v>180</x:v>
      </x:c>
      <x:c r="P1112" s="14" t="n">
        <x:v>46034</x:v>
      </x:c>
      <x:c r="Q1112" s="14" t="n">
        <x:v>46214</x:v>
      </x:c>
      <x:c r="R1112" s="1" t="n">
        <x:f aca="0">MAX(0,DATE(2026,7,31)-Q1112)</x:f>
        <x:v>20</x:v>
      </x:c>
      <x:c r="S1112" s="1" t="n">
        <x:v>11</x:v>
      </x:c>
      <x:c r="T1112" s="1" t="n">
        <x:v>2033</x:v>
      </x:c>
      <x:c r="U1112" s="1" t="s">
        <x:v>1874</x:v>
      </x:c>
      <x:c r="V1112" s="15" t="n">
        <x:v>42959.58</x:v>
      </x:c>
      <x:c r="W1112" s="15" t="n">
        <x:v>47364.43</x:v>
      </x:c>
      <x:c r="X1112" s="1" t="str">
        <x:f aca="0">G1112&amp;" | "&amp;D1112</x:f>
        <x:v>Helix-A04 | Anaesthetic Machine</x:v>
      </x:c>
      <x:c r="Y1112" s="1" t="s">
        <x:v>1875</x:v>
      </x:c>
      <x:c r="Z1112" s="11" t="b">
        <x:f aca="0">FALSE()</x:f>
        <x:v>0</x:v>
      </x:c>
    </x:row>
    <x:row r="1113" ht="15" hidden="0" customHeight="1">
      <x:c r="A1113" s="1" t="s">
        <x:v>1720</x:v>
      </x:c>
      <x:c r="B1113" s="1" t="s">
        <x:v>4766</x:v>
      </x:c>
      <x:c r="C1113" s="1" t="s">
        <x:v>4767</x:v>
      </x:c>
      <x:c r="D1113" s="1" t="s">
        <x:v>1915</x:v>
      </x:c>
      <x:c r="E1113" s="1" t="s">
        <x:v>1916</x:v>
      </x:c>
      <x:c r="F1113" s="1" t="s">
        <x:v>1881</x:v>
      </x:c>
      <x:c r="G1113" s="1" t="s">
        <x:v>2025</x:v>
      </x:c>
      <x:c r="H1113" s="1" t="s">
        <x:v>1891</x:v>
      </x:c>
      <x:c r="I1113" s="1" t="s">
        <x:v>1923</x:v>
      </x:c>
      <x:c r="J1113" s="1" t="s">
        <x:v>1902</x:v>
      </x:c>
      <x:c r="K1113" s="14" t="n">
        <x:v>45191</x:v>
      </x:c>
      <x:c r="L1113" s="1" t="n">
        <x:f aca="0">ROUND((DATE(2026,7,31)-K1113)/365.25,2)</x:f>
        <x:v>2.86</x:v>
      </x:c>
      <x:c r="M1113" s="14" t="n">
        <x:v>46286</x:v>
      </x:c>
      <x:c r="N1113" s="1" t="s">
        <x:v>1884</x:v>
      </x:c>
      <x:c r="O1113" s="1" t="n">
        <x:v>365</x:v>
      </x:c>
      <x:c r="P1113" s="14" t="n">
        <x:v>45922</x:v>
      </x:c>
      <x:c r="Q1113" s="14" t="n">
        <x:v>46287</x:v>
      </x:c>
      <x:c r="R1113" s="1" t="n">
        <x:f aca="0">MAX(0,DATE(2026,7,31)-Q1113)</x:f>
        <x:v>0</x:v>
      </x:c>
      <x:c r="S1113" s="1" t="n">
        <x:v>10</x:v>
      </x:c>
      <x:c r="T1113" s="1" t="n">
        <x:v>2033</x:v>
      </x:c>
      <x:c r="U1113" s="1" t="s">
        <x:v>1874</x:v>
      </x:c>
      <x:c r="V1113" s="15" t="n">
        <x:v>28705.2</x:v>
      </x:c>
      <x:c r="W1113" s="15" t="n">
        <x:v>35316.84</x:v>
      </x:c>
      <x:c r="X1113" s="1" t="str">
        <x:f aca="0">G1113&amp;" | "&amp;D1113</x:f>
        <x:v>Helix-A03 | Ventilator</x:v>
      </x:c>
      <x:c r="Y1113" s="1" t="s">
        <x:v>1875</x:v>
      </x:c>
      <x:c r="Z1113" s="11" t="b">
        <x:f aca="0">FALSE()</x:f>
        <x:v>0</x:v>
      </x:c>
    </x:row>
    <x:row r="1114" ht="15" hidden="0" customHeight="1">
      <x:c r="A1114" s="1" t="s">
        <x:v>4768</x:v>
      </x:c>
      <x:c r="B1114" s="1" t="s">
        <x:v>4769</x:v>
      </x:c>
      <x:c r="C1114" s="1" t="s">
        <x:v>4770</x:v>
      </x:c>
      <x:c r="D1114" s="1" t="s">
        <x:v>1945</x:v>
      </x:c>
      <x:c r="E1114" s="1" t="s">
        <x:v>1880</x:v>
      </x:c>
      <x:c r="F1114" s="1" t="s">
        <x:v>1868</x:v>
      </x:c>
      <x:c r="G1114" s="1" t="s">
        <x:v>2215</x:v>
      </x:c>
      <x:c r="H1114" s="1" t="s">
        <x:v>1891</x:v>
      </x:c>
      <x:c r="I1114" s="1" t="s">
        <x:v>1994</x:v>
      </x:c>
      <x:c r="J1114" s="1" t="s">
        <x:v>1902</x:v>
      </x:c>
      <x:c r="K1114" s="14" t="n">
        <x:v>45315</x:v>
      </x:c>
      <x:c r="L1114" s="1" t="n">
        <x:f aca="0">ROUND((DATE(2026,7,31)-K1114)/365.25,2)</x:f>
        <x:v>2.52</x:v>
      </x:c>
      <x:c r="M1114" s="14" t="n">
        <x:v>46410</x:v>
      </x:c>
      <x:c r="N1114" s="1" t="s">
        <x:v>1884</x:v>
      </x:c>
      <x:c r="O1114" s="1" t="n">
        <x:v>365</x:v>
      </x:c>
      <x:c r="P1114" s="14" t="n">
        <x:v>45836</x:v>
      </x:c>
      <x:c r="Q1114" s="14" t="n">
        <x:v>46201</x:v>
      </x:c>
      <x:c r="R1114" s="1" t="n">
        <x:f aca="0">MAX(0,DATE(2026,7,31)-Q1114)</x:f>
        <x:v>33</x:v>
      </x:c>
      <x:c r="S1114" s="1" t="n">
        <x:v>9</x:v>
      </x:c>
      <x:c r="T1114" s="1" t="n">
        <x:v>2033</x:v>
      </x:c>
      <x:c r="U1114" s="1" t="s">
        <x:v>1874</x:v>
      </x:c>
      <x:c r="V1114" s="15" t="n">
        <x:v>1962.51</x:v>
      </x:c>
      <x:c r="W1114" s="15" t="n">
        <x:v>2857.53</x:v>
      </x:c>
      <x:c r="X1114" s="1" t="str">
        <x:f aca="0">G1114&amp;" | "&amp;D1114</x:f>
        <x:v>NovaCare-C01 | Syringe Pump</x:v>
      </x:c>
      <x:c r="Y1114" s="1" t="s">
        <x:v>1885</x:v>
      </x:c>
      <x:c r="Z1114" s="11" t="b">
        <x:f aca="0">FALSE()</x:f>
        <x:v>0</x:v>
      </x:c>
    </x:row>
    <x:row r="1115" ht="15" hidden="0" customHeight="1">
      <x:c r="A1115" s="1" t="s">
        <x:v>1721</x:v>
      </x:c>
      <x:c r="B1115" s="1" t="s">
        <x:v>4771</x:v>
      </x:c>
      <x:c r="C1115" s="1" t="s">
        <x:v>4772</x:v>
      </x:c>
      <x:c r="D1115" s="1" t="s">
        <x:v>1915</x:v>
      </x:c>
      <x:c r="E1115" s="1" t="s">
        <x:v>1916</x:v>
      </x:c>
      <x:c r="F1115" s="1" t="s">
        <x:v>1881</x:v>
      </x:c>
      <x:c r="G1115" s="1" t="s">
        <x:v>1971</x:v>
      </x:c>
      <x:c r="H1115" s="1" t="s">
        <x:v>1911</x:v>
      </x:c>
      <x:c r="I1115" s="1" t="s">
        <x:v>1871</x:v>
      </x:c>
      <x:c r="J1115" s="1" t="s">
        <x:v>1902</x:v>
      </x:c>
      <x:c r="K1115" s="14" t="n">
        <x:v>45840</x:v>
      </x:c>
      <x:c r="L1115" s="1" t="n">
        <x:f aca="0">ROUND((DATE(2026,7,31)-K1115)/365.25,2)</x:f>
        <x:v>1.08</x:v>
      </x:c>
      <x:c r="M1115" s="14" t="n">
        <x:v>46935</x:v>
      </x:c>
      <x:c r="N1115" s="1" t="s">
        <x:v>1884</x:v>
      </x:c>
      <x:c r="O1115" s="1" t="n">
        <x:v>180</x:v>
      </x:c>
      <x:c r="P1115" s="14" t="n">
        <x:v>46071</x:v>
      </x:c>
      <x:c r="Q1115" s="14" t="n">
        <x:v>46251</x:v>
      </x:c>
      <x:c r="R1115" s="1" t="n">
        <x:f aca="0">MAX(0,DATE(2026,7,31)-Q1115)</x:f>
        <x:v>0</x:v>
      </x:c>
      <x:c r="S1115" s="1" t="n">
        <x:v>10</x:v>
      </x:c>
      <x:c r="T1115" s="1" t="n">
        <x:v>2035</x:v>
      </x:c>
      <x:c r="U1115" s="1" t="s">
        <x:v>1999</x:v>
      </x:c>
      <x:c r="V1115" s="15" t="n">
        <x:v>29605.37</x:v>
      </x:c>
      <x:c r="W1115" s="15" t="n">
        <x:v>32199.71</x:v>
      </x:c>
      <x:c r="X1115" s="1" t="str">
        <x:f aca="0">G1115&amp;" | "&amp;D1115</x:f>
        <x:v>Helix-A01 | Ventilator</x:v>
      </x:c>
      <x:c r="Y1115" s="1" t="s">
        <x:v>1875</x:v>
      </x:c>
      <x:c r="Z1115" s="11" t="b">
        <x:f aca="0">FALSE()</x:f>
        <x:v>0</x:v>
      </x:c>
    </x:row>
    <x:row r="1116" ht="15" hidden="0" customHeight="1">
      <x:c r="A1116" s="1" t="s">
        <x:v>1722</x:v>
      </x:c>
      <x:c r="B1116" s="1" t="s">
        <x:v>4773</x:v>
      </x:c>
      <x:c r="C1116" s="1" t="s">
        <x:v>4774</x:v>
      </x:c>
      <x:c r="D1116" s="1" t="s">
        <x:v>1949</x:v>
      </x:c>
      <x:c r="E1116" s="1" t="s">
        <x:v>1916</x:v>
      </x:c>
      <x:c r="F1116" s="1" t="s">
        <x:v>1881</x:v>
      </x:c>
      <x:c r="G1116" s="1" t="s">
        <x:v>2184</x:v>
      </x:c>
      <x:c r="H1116" s="1" t="s">
        <x:v>1870</x:v>
      </x:c>
      <x:c r="I1116" s="1" t="s">
        <x:v>1871</x:v>
      </x:c>
      <x:c r="J1116" s="1" t="s">
        <x:v>1893</x:v>
      </x:c>
      <x:c r="K1116" s="14" t="n">
        <x:v>45400</x:v>
      </x:c>
      <x:c r="L1116" s="1" t="n">
        <x:f aca="0">ROUND((DATE(2026,7,31)-K1116)/365.25,2)</x:f>
        <x:v>2.28</x:v>
      </x:c>
      <x:c r="M1116" s="14" t="n">
        <x:v>46495</x:v>
      </x:c>
      <x:c r="N1116" s="1" t="s">
        <x:v>1884</x:v>
      </x:c>
      <x:c r="O1116" s="1" t="n">
        <x:v>180</x:v>
      </x:c>
      <x:c r="P1116" s="14" t="n">
        <x:v>46128</x:v>
      </x:c>
      <x:c r="Q1116" s="14" t="n">
        <x:v>46308</x:v>
      </x:c>
      <x:c r="R1116" s="1" t="n">
        <x:f aca="0">MAX(0,DATE(2026,7,31)-Q1116)</x:f>
        <x:v>0</x:v>
      </x:c>
      <x:c r="S1116" s="1" t="n">
        <x:v>10</x:v>
      </x:c>
      <x:c r="T1116" s="1" t="n">
        <x:v>2034</x:v>
      </x:c>
      <x:c r="U1116" s="1" t="s">
        <x:v>1874</x:v>
      </x:c>
      <x:c r="V1116" s="15" t="n">
        <x:v>16252.92</x:v>
      </x:c>
      <x:c r="W1116" s="15" t="n">
        <x:v>18184.29</x:v>
      </x:c>
      <x:c r="X1116" s="1" t="str">
        <x:f aca="0">G1116&amp;" | "&amp;D1116</x:f>
        <x:v>Helix-B04 | Neonatal Incubator</x:v>
      </x:c>
      <x:c r="Y1116" s="1" t="s">
        <x:v>1875</x:v>
      </x:c>
      <x:c r="Z1116" s="11" t="b">
        <x:f aca="0">FALSE()</x:f>
        <x:v>0</x:v>
      </x:c>
    </x:row>
    <x:row r="1117" ht="15" hidden="0" customHeight="1">
      <x:c r="A1117" s="1" t="s">
        <x:v>4775</x:v>
      </x:c>
      <x:c r="B1117" s="1" t="s">
        <x:v>4776</x:v>
      </x:c>
      <x:c r="C1117" s="1" t="s">
        <x:v>4777</x:v>
      </x:c>
      <x:c r="D1117" s="1" t="s">
        <x:v>1879</x:v>
      </x:c>
      <x:c r="E1117" s="1" t="s">
        <x:v>1880</x:v>
      </x:c>
      <x:c r="F1117" s="1" t="s">
        <x:v>1917</x:v>
      </x:c>
      <x:c r="G1117" s="1" t="s">
        <x:v>2277</x:v>
      </x:c>
      <x:c r="H1117" s="1" t="s">
        <x:v>1891</x:v>
      </x:c>
      <x:c r="I1117" s="1" t="s">
        <x:v>1883</x:v>
      </x:c>
      <x:c r="J1117" s="1" t="s">
        <x:v>1872</x:v>
      </x:c>
      <x:c r="K1117" s="14" t="n">
        <x:v>45320</x:v>
      </x:c>
      <x:c r="L1117" s="1" t="n">
        <x:f aca="0">ROUND((DATE(2026,7,31)-K1117)/365.25,2)</x:f>
        <x:v>2.5</x:v>
      </x:c>
      <x:c r="M1117" s="14" t="n">
        <x:v>46415</x:v>
      </x:c>
      <x:c r="N1117" s="1" t="s">
        <x:v>1884</x:v>
      </x:c>
      <x:c r="O1117" s="1" t="n">
        <x:v>365</x:v>
      </x:c>
      <x:c r="P1117" s="14" t="n">
        <x:v>46181</x:v>
      </x:c>
      <x:c r="Q1117" s="14" t="n">
        <x:v>46546</x:v>
      </x:c>
      <x:c r="R1117" s="1" t="n">
        <x:f aca="0">MAX(0,DATE(2026,7,31)-Q1117)</x:f>
        <x:v>0</x:v>
      </x:c>
      <x:c r="S1117" s="1" t="n">
        <x:v>9</x:v>
      </x:c>
      <x:c r="T1117" s="1" t="n">
        <x:v>2033</x:v>
      </x:c>
      <x:c r="U1117" s="1" t="s">
        <x:v>1874</x:v>
      </x:c>
      <x:c r="V1117" s="15" t="n">
        <x:v>1517.64</x:v>
      </x:c>
      <x:c r="W1117" s="15" t="n">
        <x:v>1922.6</x:v>
      </x:c>
      <x:c r="X1117" s="1" t="str">
        <x:f aca="0">G1117&amp;" | "&amp;D1117</x:f>
        <x:v>Apex-C02 | Enteral Feeding Pump</x:v>
      </x:c>
      <x:c r="Y1117" s="1" t="s">
        <x:v>1885</x:v>
      </x:c>
      <x:c r="Z1117" s="11" t="b">
        <x:f aca="0">FALSE()</x:f>
        <x:v>0</x:v>
      </x:c>
    </x:row>
    <x:row r="1118" ht="15" hidden="0" customHeight="1">
      <x:c r="A1118" s="1" t="s">
        <x:v>4778</x:v>
      </x:c>
      <x:c r="B1118" s="1" t="s">
        <x:v>4779</x:v>
      </x:c>
      <x:c r="C1118" s="1" t="s">
        <x:v>4780</x:v>
      </x:c>
      <x:c r="D1118" s="1" t="s">
        <x:v>1945</x:v>
      </x:c>
      <x:c r="E1118" s="1" t="s">
        <x:v>1880</x:v>
      </x:c>
      <x:c r="F1118" s="1" t="s">
        <x:v>1899</x:v>
      </x:c>
      <x:c r="G1118" s="1" t="s">
        <x:v>1906</x:v>
      </x:c>
      <x:c r="H1118" s="1" t="s">
        <x:v>1911</x:v>
      </x:c>
      <x:c r="I1118" s="1" t="s">
        <x:v>1883</x:v>
      </x:c>
      <x:c r="J1118" s="1" t="s">
        <x:v>1893</x:v>
      </x:c>
      <x:c r="K1118" s="14" t="n">
        <x:v>44241</x:v>
      </x:c>
      <x:c r="L1118" s="1" t="n">
        <x:f aca="0">ROUND((DATE(2026,7,31)-K1118)/365.25,2)</x:f>
        <x:v>5.46</x:v>
      </x:c>
      <x:c r="M1118" s="14" t="n">
        <x:v>45336</x:v>
      </x:c>
      <x:c r="N1118" s="1" t="s">
        <x:v>1884</x:v>
      </x:c>
      <x:c r="O1118" s="1" t="n">
        <x:v>365</x:v>
      </x:c>
      <x:c r="P1118" s="14" t="n">
        <x:v>45930</x:v>
      </x:c>
      <x:c r="Q1118" s="14" t="n">
        <x:v>46295</x:v>
      </x:c>
      <x:c r="R1118" s="1" t="n">
        <x:f aca="0">MAX(0,DATE(2026,7,31)-Q1118)</x:f>
        <x:v>0</x:v>
      </x:c>
      <x:c r="S1118" s="1" t="n">
        <x:v>10</x:v>
      </x:c>
      <x:c r="T1118" s="1" t="n">
        <x:v>2031</x:v>
      </x:c>
      <x:c r="U1118" s="1" t="s">
        <x:v>1874</x:v>
      </x:c>
      <x:c r="V1118" s="15" t="n">
        <x:v>2306.06</x:v>
      </x:c>
      <x:c r="W1118" s="15" t="n">
        <x:v>2356</x:v>
      </x:c>
      <x:c r="X1118" s="1" t="str">
        <x:f aca="0">G1118&amp;" | "&amp;D1118</x:f>
        <x:v>MedAxis-B04 | Syringe Pump</x:v>
      </x:c>
      <x:c r="Y1118" s="1" t="s">
        <x:v>1885</x:v>
      </x:c>
      <x:c r="Z1118" s="11" t="b">
        <x:f aca="0">FALSE()</x:f>
        <x:v>0</x:v>
      </x:c>
    </x:row>
    <x:row r="1119" ht="15" hidden="0" customHeight="1">
      <x:c r="A1119" s="1" t="s">
        <x:v>4781</x:v>
      </x:c>
      <x:c r="B1119" s="1" t="s">
        <x:v>4782</x:v>
      </x:c>
      <x:c r="C1119" s="1" t="s">
        <x:v>4783</x:v>
      </x:c>
      <x:c r="D1119" s="1" t="s">
        <x:v>1866</x:v>
      </x:c>
      <x:c r="E1119" s="1" t="s">
        <x:v>1867</x:v>
      </x:c>
      <x:c r="F1119" s="1" t="s">
        <x:v>1963</x:v>
      </x:c>
      <x:c r="G1119" s="1" t="s">
        <x:v>2011</x:v>
      </x:c>
      <x:c r="H1119" s="1" t="s">
        <x:v>1870</x:v>
      </x:c>
      <x:c r="I1119" s="1" t="s">
        <x:v>1941</x:v>
      </x:c>
      <x:c r="J1119" s="1" t="s">
        <x:v>1893</x:v>
      </x:c>
      <x:c r="K1119" s="14" t="n">
        <x:v>42831</x:v>
      </x:c>
      <x:c r="L1119" s="1" t="n">
        <x:f aca="0">ROUND((DATE(2026,7,31)-K1119)/365.25,2)</x:f>
        <x:v>9.32</x:v>
      </x:c>
      <x:c r="M1119" s="14" t="n">
        <x:v>43926</x:v>
      </x:c>
      <x:c r="N1119" s="1" t="s">
        <x:v>1907</x:v>
      </x:c>
      <x:c r="O1119" s="1" t="n">
        <x:v>365</x:v>
      </x:c>
      <x:c r="P1119" s="14" t="n">
        <x:v>46064</x:v>
      </x:c>
      <x:c r="Q1119" s="14" t="n">
        <x:v>46429</x:v>
      </x:c>
      <x:c r="R1119" s="1" t="n">
        <x:f aca="0">MAX(0,DATE(2026,7,31)-Q1119)</x:f>
        <x:v>0</x:v>
      </x:c>
      <x:c r="S1119" s="1" t="n">
        <x:v>9</x:v>
      </x:c>
      <x:c r="T1119" s="1" t="n">
        <x:v>2026</x:v>
      </x:c>
      <x:c r="U1119" s="1" t="s">
        <x:v>1874</x:v>
      </x:c>
      <x:c r="V1119" s="15" t="n">
        <x:v>44937.02</x:v>
      </x:c>
      <x:c r="W1119" s="15" t="n">
        <x:v>49413.81</x:v>
      </x:c>
      <x:c r="X1119" s="1" t="str">
        <x:f aca="0">G1119&amp;" | "&amp;D1119</x:f>
        <x:v>ClinTech-B03 | Ultrasound</x:v>
      </x:c>
      <x:c r="Y1119" s="1" t="s">
        <x:v>1885</x:v>
      </x:c>
      <x:c r="Z1119" s="11" t="b">
        <x:f aca="0">FALSE()</x:f>
        <x:v>0</x:v>
      </x:c>
    </x:row>
    <x:row r="1120" ht="15" hidden="0" customHeight="1">
      <x:c r="A1120" s="1" t="s">
        <x:v>1723</x:v>
      </x:c>
      <x:c r="B1120" s="1" t="s">
        <x:v>4784</x:v>
      </x:c>
      <x:c r="C1120" s="1" t="s">
        <x:v>4785</x:v>
      </x:c>
      <x:c r="D1120" s="1" t="s">
        <x:v>1866</x:v>
      </x:c>
      <x:c r="E1120" s="1" t="s">
        <x:v>1867</x:v>
      </x:c>
      <x:c r="F1120" s="1" t="s">
        <x:v>1963</x:v>
      </x:c>
      <x:c r="G1120" s="1" t="s">
        <x:v>2103</x:v>
      </x:c>
      <x:c r="H1120" s="1" t="s">
        <x:v>1911</x:v>
      </x:c>
      <x:c r="I1120" s="1" t="s">
        <x:v>1919</x:v>
      </x:c>
      <x:c r="J1120" s="1" t="s">
        <x:v>1893</x:v>
      </x:c>
      <x:c r="K1120" s="14" t="n">
        <x:v>45978</x:v>
      </x:c>
      <x:c r="L1120" s="1" t="n">
        <x:f aca="0">ROUND((DATE(2026,7,31)-K1120)/365.25,2)</x:f>
        <x:v>0.7</x:v>
      </x:c>
      <x:c r="M1120" s="14" t="n">
        <x:v>47073</x:v>
      </x:c>
      <x:c r="N1120" s="1" t="s">
        <x:v>1907</x:v>
      </x:c>
      <x:c r="O1120" s="1" t="n">
        <x:v>365</x:v>
      </x:c>
      <x:c r="P1120" s="14" t="n">
        <x:v>46207</x:v>
      </x:c>
      <x:c r="Q1120" s="14" t="n">
        <x:v>46572</x:v>
      </x:c>
      <x:c r="R1120" s="1" t="n">
        <x:f aca="0">MAX(0,DATE(2026,7,31)-Q1120)</x:f>
        <x:v>0</x:v>
      </x:c>
      <x:c r="S1120" s="1" t="n">
        <x:v>10</x:v>
      </x:c>
      <x:c r="T1120" s="1" t="n">
        <x:v>2035</x:v>
      </x:c>
      <x:c r="U1120" s="1" t="s">
        <x:v>1874</x:v>
      </x:c>
      <x:c r="V1120" s="15" t="n">
        <x:v>45981.2</x:v>
      </x:c>
      <x:c r="W1120" s="15" t="n">
        <x:v>50906.56</x:v>
      </x:c>
      <x:c r="X1120" s="1" t="str">
        <x:f aca="0">G1120&amp;" | "&amp;D1120</x:f>
        <x:v>ClinTech-A03 | Ultrasound</x:v>
      </x:c>
      <x:c r="Y1120" s="1" t="s">
        <x:v>1875</x:v>
      </x:c>
      <x:c r="Z1120" s="11" t="b">
        <x:f aca="0">FALSE()</x:f>
        <x:v>0</x:v>
      </x:c>
    </x:row>
    <x:row r="1121" ht="15" hidden="0" customHeight="1">
      <x:c r="A1121" s="1" t="s">
        <x:v>4786</x:v>
      </x:c>
      <x:c r="B1121" s="1" t="s">
        <x:v>4787</x:v>
      </x:c>
      <x:c r="C1121" s="1" t="s">
        <x:v>4788</x:v>
      </x:c>
      <x:c r="D1121" s="1" t="s">
        <x:v>1927</x:v>
      </x:c>
      <x:c r="E1121" s="1" t="s">
        <x:v>1928</x:v>
      </x:c>
      <x:c r="F1121" s="1" t="s">
        <x:v>1868</x:v>
      </x:c>
      <x:c r="G1121" s="1" t="s">
        <x:v>2207</x:v>
      </x:c>
      <x:c r="H1121" s="1" t="s">
        <x:v>1911</x:v>
      </x:c>
      <x:c r="I1121" s="1" t="s">
        <x:v>1941</x:v>
      </x:c>
      <x:c r="J1121" s="1" t="s">
        <x:v>1902</x:v>
      </x:c>
      <x:c r="K1121" s="14" t="n">
        <x:v>43421</x:v>
      </x:c>
      <x:c r="L1121" s="1" t="n">
        <x:f aca="0">ROUND((DATE(2026,7,31)-K1121)/365.25,2)</x:f>
        <x:v>7.7</x:v>
      </x:c>
      <x:c r="M1121" s="14" t="n">
        <x:v>44516</x:v>
      </x:c>
      <x:c r="N1121" s="1" t="s">
        <x:v>1884</x:v>
      </x:c>
      <x:c r="O1121" s="1" t="n">
        <x:v>180</x:v>
      </x:c>
      <x:c r="P1121" s="14" t="n">
        <x:v>46096</x:v>
      </x:c>
      <x:c r="Q1121" s="14" t="n">
        <x:v>46276</x:v>
      </x:c>
      <x:c r="R1121" s="1" t="n">
        <x:f aca="0">MAX(0,DATE(2026,7,31)-Q1121)</x:f>
        <x:v>0</x:v>
      </x:c>
      <x:c r="S1121" s="1" t="n">
        <x:v>8</x:v>
      </x:c>
      <x:c r="T1121" s="1" t="n">
        <x:v>2026</x:v>
      </x:c>
      <x:c r="U1121" s="1" t="s">
        <x:v>1874</x:v>
      </x:c>
      <x:c r="V1121" s="15" t="n">
        <x:v>9083.79</x:v>
      </x:c>
      <x:c r="W1121" s="15" t="n">
        <x:v>9180.01</x:v>
      </x:c>
      <x:c r="X1121" s="1" t="str">
        <x:f aca="0">G1121&amp;" | "&amp;D1121</x:f>
        <x:v>NovaCare-B03 | Patient Monitor</x:v>
      </x:c>
      <x:c r="Y1121" s="1" t="s">
        <x:v>1885</x:v>
      </x:c>
      <x:c r="Z1121" s="11" t="b">
        <x:f aca="0">FALSE()</x:f>
        <x:v>0</x:v>
      </x:c>
    </x:row>
    <x:row r="1122" ht="15" hidden="0" customHeight="1">
      <x:c r="A1122" s="1" t="s">
        <x:v>4789</x:v>
      </x:c>
      <x:c r="B1122" s="1" t="s">
        <x:v>4790</x:v>
      </x:c>
      <x:c r="C1122" s="1" t="s">
        <x:v>4791</x:v>
      </x:c>
      <x:c r="D1122" s="1" t="s">
        <x:v>1888</x:v>
      </x:c>
      <x:c r="E1122" s="1" t="s">
        <x:v>1880</x:v>
      </x:c>
      <x:c r="F1122" s="1" t="s">
        <x:v>1917</x:v>
      </x:c>
      <x:c r="G1122" s="1" t="s">
        <x:v>2440</x:v>
      </x:c>
      <x:c r="H1122" s="1" t="s">
        <x:v>1891</x:v>
      </x:c>
      <x:c r="I1122" s="1" t="s">
        <x:v>1883</x:v>
      </x:c>
      <x:c r="J1122" s="1" t="s">
        <x:v>1893</x:v>
      </x:c>
      <x:c r="K1122" s="14" t="n">
        <x:v>44835</x:v>
      </x:c>
      <x:c r="L1122" s="1" t="n">
        <x:f aca="0">ROUND((DATE(2026,7,31)-K1122)/365.25,2)</x:f>
        <x:v>3.83</x:v>
      </x:c>
      <x:c r="M1122" s="14" t="n">
        <x:v>45930</x:v>
      </x:c>
      <x:c r="N1122" s="1" t="s">
        <x:v>1873</x:v>
      </x:c>
      <x:c r="O1122" s="1" t="n">
        <x:v>180</x:v>
      </x:c>
      <x:c r="P1122" s="14" t="n">
        <x:v>46102</x:v>
      </x:c>
      <x:c r="Q1122" s="14" t="n">
        <x:v>46282</x:v>
      </x:c>
      <x:c r="R1122" s="1" t="n">
        <x:f aca="0">MAX(0,DATE(2026,7,31)-Q1122)</x:f>
        <x:v>0</x:v>
      </x:c>
      <x:c r="S1122" s="1" t="n">
        <x:v>9</x:v>
      </x:c>
      <x:c r="T1122" s="1" t="n">
        <x:v>2031</x:v>
      </x:c>
      <x:c r="U1122" s="1" t="s">
        <x:v>1999</x:v>
      </x:c>
      <x:c r="V1122" s="15" t="n">
        <x:v>3725.95</x:v>
      </x:c>
      <x:c r="W1122" s="15" t="n">
        <x:v>3725.95</x:v>
      </x:c>
      <x:c r="X1122" s="1" t="str">
        <x:f aca="0">G1122&amp;" | "&amp;D1122</x:f>
        <x:v>Apex-B01 | Infusion Pump</x:v>
      </x:c>
      <x:c r="Y1122" s="1" t="s">
        <x:v>1885</x:v>
      </x:c>
      <x:c r="Z1122" s="11" t="b">
        <x:f aca="0">FALSE()</x:f>
        <x:v>0</x:v>
      </x:c>
    </x:row>
    <x:row r="1123" ht="15" hidden="0" customHeight="1">
      <x:c r="A1123" s="1" t="s">
        <x:v>4792</x:v>
      </x:c>
      <x:c r="B1123" s="1" t="s">
        <x:v>4793</x:v>
      </x:c>
      <x:c r="C1123" s="1" t="s">
        <x:v>4794</x:v>
      </x:c>
      <x:c r="D1123" s="1" t="s">
        <x:v>2010</x:v>
      </x:c>
      <x:c r="E1123" s="1" t="s">
        <x:v>1928</x:v>
      </x:c>
      <x:c r="F1123" s="1" t="s">
        <x:v>1963</x:v>
      </x:c>
      <x:c r="G1123" s="1" t="s">
        <x:v>1993</x:v>
      </x:c>
      <x:c r="H1123" s="1" t="s">
        <x:v>1870</x:v>
      </x:c>
      <x:c r="I1123" s="1" t="s">
        <x:v>1923</x:v>
      </x:c>
      <x:c r="J1123" s="1" t="s">
        <x:v>1893</x:v>
      </x:c>
      <x:c r="K1123" s="14" t="n">
        <x:v>45172</x:v>
      </x:c>
      <x:c r="L1123" s="1" t="n">
        <x:f aca="0">ROUND((DATE(2026,7,31)-K1123)/365.25,2)</x:f>
        <x:v>2.91</x:v>
      </x:c>
      <x:c r="M1123" s="14" t="n">
        <x:v>46267</x:v>
      </x:c>
      <x:c r="N1123" s="1" t="s">
        <x:v>1884</x:v>
      </x:c>
      <x:c r="O1123" s="1" t="n">
        <x:v>180</x:v>
      </x:c>
      <x:c r="P1123" s="14" t="n">
        <x:v>46180</x:v>
      </x:c>
      <x:c r="Q1123" s="14" t="n">
        <x:v>46360</x:v>
      </x:c>
      <x:c r="R1123" s="1" t="n">
        <x:f aca="0">MAX(0,DATE(2026,7,31)-Q1123)</x:f>
        <x:v>0</x:v>
      </x:c>
      <x:c r="S1123" s="1" t="n">
        <x:v>7</x:v>
      </x:c>
      <x:c r="T1123" s="1" t="n">
        <x:v>2030</x:v>
      </x:c>
      <x:c r="U1123" s="1" t="s">
        <x:v>1874</x:v>
      </x:c>
      <x:c r="V1123" s="15" t="n">
        <x:v>1922.37</x:v>
      </x:c>
      <x:c r="W1123" s="15" t="n">
        <x:v>2722.82</x:v>
      </x:c>
      <x:c r="X1123" s="1" t="str">
        <x:f aca="0">G1123&amp;" | "&amp;D1123</x:f>
        <x:v>ClinTech-A04 | Vital Signs Monitor</x:v>
      </x:c>
      <x:c r="Y1123" s="1" t="s">
        <x:v>1885</x:v>
      </x:c>
      <x:c r="Z1123" s="11" t="b">
        <x:f aca="0">FALSE()</x:f>
        <x:v>0</x:v>
      </x:c>
    </x:row>
    <x:row r="1124" ht="15" hidden="0" customHeight="1">
      <x:c r="A1124" s="1" t="s">
        <x:v>1724</x:v>
      </x:c>
      <x:c r="B1124" s="1" t="s">
        <x:v>4795</x:v>
      </x:c>
      <x:c r="C1124" s="1" t="s">
        <x:v>4796</x:v>
      </x:c>
      <x:c r="D1124" s="1" t="s">
        <x:v>1897</x:v>
      </x:c>
      <x:c r="E1124" s="1" t="s">
        <x:v>1898</x:v>
      </x:c>
      <x:c r="F1124" s="1" t="s">
        <x:v>1963</x:v>
      </x:c>
      <x:c r="G1124" s="1" t="s">
        <x:v>2507</x:v>
      </x:c>
      <x:c r="H1124" s="1" t="s">
        <x:v>1891</x:v>
      </x:c>
      <x:c r="I1124" s="1" t="s">
        <x:v>1941</x:v>
      </x:c>
      <x:c r="J1124" s="1" t="s">
        <x:v>1902</x:v>
      </x:c>
      <x:c r="K1124" s="14" t="n">
        <x:v>45408</x:v>
      </x:c>
      <x:c r="L1124" s="1" t="n">
        <x:f aca="0">ROUND((DATE(2026,7,31)-K1124)/365.25,2)</x:f>
        <x:v>2.26</x:v>
      </x:c>
      <x:c r="M1124" s="14" t="n">
        <x:v>46503</x:v>
      </x:c>
      <x:c r="N1124" s="1" t="s">
        <x:v>1884</x:v>
      </x:c>
      <x:c r="O1124" s="1" t="n">
        <x:v>180</x:v>
      </x:c>
      <x:c r="P1124" s="14" t="n">
        <x:v>46053</x:v>
      </x:c>
      <x:c r="Q1124" s="14" t="n">
        <x:v>46233</x:v>
      </x:c>
      <x:c r="R1124" s="1" t="n">
        <x:f aca="0">MAX(0,DATE(2026,7,31)-Q1124)</x:f>
        <x:v>1</x:v>
      </x:c>
      <x:c r="S1124" s="1" t="n">
        <x:v>10</x:v>
      </x:c>
      <x:c r="T1124" s="1" t="n">
        <x:v>2034</x:v>
      </x:c>
      <x:c r="U1124" s="1" t="s">
        <x:v>1874</x:v>
      </x:c>
      <x:c r="V1124" s="15" t="n">
        <x:v>13744.48</x:v>
      </x:c>
      <x:c r="W1124" s="15" t="n">
        <x:v>14691.61</x:v>
      </x:c>
      <x:c r="X1124" s="1" t="str">
        <x:f aca="0">G1124&amp;" | "&amp;D1124</x:f>
        <x:v>ClinTech-B04 | Defibrillator</x:v>
      </x:c>
      <x:c r="Y1124" s="1" t="s">
        <x:v>1875</x:v>
      </x:c>
      <x:c r="Z1124" s="11" t="b">
        <x:f aca="0">FALSE()</x:f>
        <x:v>0</x:v>
      </x:c>
    </x:row>
    <x:row r="1125" ht="15" hidden="0" customHeight="1">
      <x:c r="A1125" s="1" t="s">
        <x:v>1725</x:v>
      </x:c>
      <x:c r="B1125" s="1" t="s">
        <x:v>4797</x:v>
      </x:c>
      <x:c r="C1125" s="1" t="s">
        <x:v>4798</x:v>
      </x:c>
      <x:c r="D1125" s="1" t="s">
        <x:v>2010</x:v>
      </x:c>
      <x:c r="E1125" s="1" t="s">
        <x:v>1928</x:v>
      </x:c>
      <x:c r="F1125" s="1" t="s">
        <x:v>1881</x:v>
      </x:c>
      <x:c r="G1125" s="1" t="s">
        <x:v>2054</x:v>
      </x:c>
      <x:c r="H1125" s="1" t="s">
        <x:v>1891</x:v>
      </x:c>
      <x:c r="I1125" s="1" t="s">
        <x:v>1892</x:v>
      </x:c>
      <x:c r="J1125" s="1" t="s">
        <x:v>1872</x:v>
      </x:c>
      <x:c r="K1125" s="14" t="n">
        <x:v>45834</x:v>
      </x:c>
      <x:c r="L1125" s="1" t="n">
        <x:f aca="0">ROUND((DATE(2026,7,31)-K1125)/365.25,2)</x:f>
        <x:v>1.1</x:v>
      </x:c>
      <x:c r="M1125" s="14" t="n">
        <x:v>46929</x:v>
      </x:c>
      <x:c r="N1125" s="1" t="s">
        <x:v>1884</x:v>
      </x:c>
      <x:c r="O1125" s="1" t="n">
        <x:v>365</x:v>
      </x:c>
      <x:c r="P1125" s="14" t="n">
        <x:v>45834</x:v>
      </x:c>
      <x:c r="Q1125" s="14" t="n">
        <x:v>46199</x:v>
      </x:c>
      <x:c r="R1125" s="1" t="n">
        <x:f aca="0">MAX(0,DATE(2026,7,31)-Q1125)</x:f>
        <x:v>35</x:v>
      </x:c>
      <x:c r="S1125" s="1" t="n">
        <x:v>7</x:v>
      </x:c>
      <x:c r="T1125" s="1" t="n">
        <x:v>2032</x:v>
      </x:c>
      <x:c r="U1125" s="1" t="s">
        <x:v>1874</x:v>
      </x:c>
      <x:c r="V1125" s="15" t="n">
        <x:v>1882.78</x:v>
      </x:c>
      <x:c r="W1125" s="15" t="n">
        <x:v>2373.18</x:v>
      </x:c>
      <x:c r="X1125" s="1" t="str">
        <x:f aca="0">G1125&amp;" | "&amp;D1125</x:f>
        <x:v>Helix-C01 | Vital Signs Monitor</x:v>
      </x:c>
      <x:c r="Y1125" s="1" t="s">
        <x:v>2534</x:v>
      </x:c>
      <x:c r="Z1125" s="11" t="b">
        <x:f aca="0">TRUE()</x:f>
        <x:v>1</x:v>
      </x:c>
    </x:row>
    <x:row r="1126" ht="15" hidden="0" customHeight="1">
      <x:c r="A1126" s="1" t="s">
        <x:v>4799</x:v>
      </x:c>
      <x:c r="B1126" s="1" t="s">
        <x:v>4800</x:v>
      </x:c>
      <x:c r="C1126" s="1" t="s">
        <x:v>4801</x:v>
      </x:c>
      <x:c r="D1126" s="1" t="s">
        <x:v>1989</x:v>
      </x:c>
      <x:c r="E1126" s="1" t="s">
        <x:v>1968</x:v>
      </x:c>
      <x:c r="F1126" s="1" t="s">
        <x:v>1881</x:v>
      </x:c>
      <x:c r="G1126" s="1" t="s">
        <x:v>1971</x:v>
      </x:c>
      <x:c r="H1126" s="1" t="s">
        <x:v>1911</x:v>
      </x:c>
      <x:c r="I1126" s="1" t="s">
        <x:v>1923</x:v>
      </x:c>
      <x:c r="J1126" s="1" t="s">
        <x:v>1893</x:v>
      </x:c>
      <x:c r="K1126" s="14" t="n">
        <x:v>44735</x:v>
      </x:c>
      <x:c r="L1126" s="1" t="n">
        <x:f aca="0">ROUND((DATE(2026,7,31)-K1126)/365.25,2)</x:f>
        <x:v>4.1</x:v>
      </x:c>
      <x:c r="M1126" s="14" t="n">
        <x:v>45830</x:v>
      </x:c>
      <x:c r="N1126" s="1" t="s">
        <x:v>1884</x:v>
      </x:c>
      <x:c r="O1126" s="1" t="n">
        <x:v>365</x:v>
      </x:c>
      <x:c r="P1126" s="14" t="n">
        <x:v>46032</x:v>
      </x:c>
      <x:c r="Q1126" s="14" t="n">
        <x:v>46397</x:v>
      </x:c>
      <x:c r="R1126" s="1" t="n">
        <x:f aca="0">MAX(0,DATE(2026,7,31)-Q1126)</x:f>
        <x:v>0</x:v>
      </x:c>
      <x:c r="S1126" s="1" t="n">
        <x:v>9</x:v>
      </x:c>
      <x:c r="T1126" s="1" t="n">
        <x:v>2031</x:v>
      </x:c>
      <x:c r="U1126" s="1" t="s">
        <x:v>1874</x:v>
      </x:c>
      <x:c r="V1126" s="15" t="n">
        <x:v>6017.47</x:v>
      </x:c>
      <x:c r="W1126" s="15" t="n">
        <x:v>8190.8</x:v>
      </x:c>
      <x:c r="X1126" s="1" t="str">
        <x:f aca="0">G1126&amp;" | "&amp;D1126</x:f>
        <x:v>Helix-A01 | ECG Machine</x:v>
      </x:c>
      <x:c r="Y1126" s="1" t="s">
        <x:v>1885</x:v>
      </x:c>
      <x:c r="Z1126" s="11" t="b">
        <x:f aca="0">FALSE()</x:f>
        <x:v>0</x:v>
      </x:c>
    </x:row>
    <x:row r="1127" ht="15" hidden="0" customHeight="1">
      <x:c r="A1127" s="1" t="s">
        <x:v>4802</x:v>
      </x:c>
      <x:c r="B1127" s="1" t="s">
        <x:v>4803</x:v>
      </x:c>
      <x:c r="C1127" s="1" t="s">
        <x:v>4804</x:v>
      </x:c>
      <x:c r="D1127" s="1" t="s">
        <x:v>1866</x:v>
      </x:c>
      <x:c r="E1127" s="1" t="s">
        <x:v>1867</x:v>
      </x:c>
      <x:c r="F1127" s="1" t="s">
        <x:v>1963</x:v>
      </x:c>
      <x:c r="G1127" s="1" t="s">
        <x:v>2103</x:v>
      </x:c>
      <x:c r="H1127" s="1" t="s">
        <x:v>1870</x:v>
      </x:c>
      <x:c r="I1127" s="1" t="s">
        <x:v>1968</x:v>
      </x:c>
      <x:c r="J1127" s="1" t="s">
        <x:v>1872</x:v>
      </x:c>
      <x:c r="K1127" s="14" t="n">
        <x:v>43852</x:v>
      </x:c>
      <x:c r="L1127" s="1" t="n">
        <x:f aca="0">ROUND((DATE(2026,7,31)-K1127)/365.25,2)</x:f>
        <x:v>6.52</x:v>
      </x:c>
      <x:c r="M1127" s="14" t="n">
        <x:v>44947</x:v>
      </x:c>
      <x:c r="N1127" s="1" t="s">
        <x:v>1884</x:v>
      </x:c>
      <x:c r="O1127" s="1" t="n">
        <x:v>365</x:v>
      </x:c>
      <x:c r="P1127" s="14" t="n">
        <x:v>46198</x:v>
      </x:c>
      <x:c r="Q1127" s="14" t="n">
        <x:v>46563</x:v>
      </x:c>
      <x:c r="R1127" s="1" t="n">
        <x:f aca="0">MAX(0,DATE(2026,7,31)-Q1127)</x:f>
        <x:v>0</x:v>
      </x:c>
      <x:c r="S1127" s="1" t="n">
        <x:v>10</x:v>
      </x:c>
      <x:c r="T1127" s="1" t="n">
        <x:v>2030</x:v>
      </x:c>
      <x:c r="U1127" s="1" t="s">
        <x:v>1959</x:v>
      </x:c>
      <x:c r="V1127" s="15" t="n">
        <x:v>54451.37</x:v>
      </x:c>
      <x:c r="W1127" s="15" t="n">
        <x:v>55333.6</x:v>
      </x:c>
      <x:c r="X1127" s="1" t="str">
        <x:f aca="0">G1127&amp;" | "&amp;D1127</x:f>
        <x:v>ClinTech-A03 | Ultrasound</x:v>
      </x:c>
      <x:c r="Y1127" s="1" t="s">
        <x:v>1885</x:v>
      </x:c>
      <x:c r="Z1127" s="11" t="b">
        <x:f aca="0">FALSE()</x:f>
        <x:v>0</x:v>
      </x:c>
    </x:row>
    <x:row r="1128" ht="15" hidden="0" customHeight="1">
      <x:c r="A1128" s="1" t="s">
        <x:v>4805</x:v>
      </x:c>
      <x:c r="B1128" s="1" t="s">
        <x:v>4806</x:v>
      </x:c>
      <x:c r="C1128" s="1" t="s">
        <x:v>4807</x:v>
      </x:c>
      <x:c r="D1128" s="1" t="s">
        <x:v>1989</x:v>
      </x:c>
      <x:c r="E1128" s="1" t="s">
        <x:v>1968</x:v>
      </x:c>
      <x:c r="F1128" s="1" t="s">
        <x:v>1889</x:v>
      </x:c>
      <x:c r="G1128" s="1" t="s">
        <x:v>2094</x:v>
      </x:c>
      <x:c r="H1128" s="1" t="s">
        <x:v>1870</x:v>
      </x:c>
      <x:c r="I1128" s="1" t="s">
        <x:v>1892</x:v>
      </x:c>
      <x:c r="J1128" s="1" t="s">
        <x:v>1872</x:v>
      </x:c>
      <x:c r="K1128" s="14" t="n">
        <x:v>44939</x:v>
      </x:c>
      <x:c r="L1128" s="1" t="n">
        <x:f aca="0">ROUND((DATE(2026,7,31)-K1128)/365.25,2)</x:f>
        <x:v>3.55</x:v>
      </x:c>
      <x:c r="M1128" s="14" t="n">
        <x:v>46034</x:v>
      </x:c>
      <x:c r="N1128" s="1" t="s">
        <x:v>1873</x:v>
      </x:c>
      <x:c r="O1128" s="1" t="n">
        <x:v>365</x:v>
      </x:c>
      <x:c r="P1128" s="14" t="n">
        <x:v>45823</x:v>
      </x:c>
      <x:c r="Q1128" s="14" t="n">
        <x:v>46188</x:v>
      </x:c>
      <x:c r="R1128" s="1" t="n">
        <x:f aca="0">MAX(0,DATE(2026,7,31)-Q1128)</x:f>
        <x:v>46</x:v>
      </x:c>
      <x:c r="S1128" s="1" t="n">
        <x:v>9</x:v>
      </x:c>
      <x:c r="T1128" s="1" t="n">
        <x:v>2032</x:v>
      </x:c>
      <x:c r="U1128" s="1" t="s">
        <x:v>1874</x:v>
      </x:c>
      <x:c r="V1128" s="15" t="n">
        <x:v>6126.23</x:v>
      </x:c>
      <x:c r="W1128" s="15" t="n">
        <x:v>6200.17</x:v>
      </x:c>
      <x:c r="X1128" s="1" t="str">
        <x:f aca="0">G1128&amp;" | "&amp;D1128</x:f>
        <x:v>PulseWorks-C03 | ECG Machine</x:v>
      </x:c>
      <x:c r="Y1128" s="1" t="s">
        <x:v>1885</x:v>
      </x:c>
      <x:c r="Z1128" s="11" t="b">
        <x:f aca="0">FALSE()</x:f>
        <x:v>0</x:v>
      </x:c>
    </x:row>
    <x:row r="1129" ht="15" hidden="0" customHeight="1">
      <x:c r="A1129" s="1" t="s">
        <x:v>1726</x:v>
      </x:c>
      <x:c r="B1129" s="1" t="s">
        <x:v>4808</x:v>
      </x:c>
      <x:c r="C1129" s="1" t="s">
        <x:v>4809</x:v>
      </x:c>
      <x:c r="D1129" s="1" t="s">
        <x:v>1989</x:v>
      </x:c>
      <x:c r="E1129" s="1" t="s">
        <x:v>1968</x:v>
      </x:c>
      <x:c r="F1129" s="1" t="s">
        <x:v>1917</x:v>
      </x:c>
      <x:c r="G1129" s="1" t="s">
        <x:v>2440</x:v>
      </x:c>
      <x:c r="H1129" s="1" t="s">
        <x:v>1870</x:v>
      </x:c>
      <x:c r="I1129" s="1" t="s">
        <x:v>1883</x:v>
      </x:c>
      <x:c r="J1129" s="1" t="s">
        <x:v>1893</x:v>
      </x:c>
      <x:c r="K1129" s="14" t="n">
        <x:v>42101</x:v>
      </x:c>
      <x:c r="L1129" s="1" t="n">
        <x:f aca="0">ROUND((DATE(2026,7,31)-K1129)/365.25,2)</x:f>
        <x:v>11.32</x:v>
      </x:c>
      <x:c r="M1129" s="14" t="n">
        <x:v>43196</x:v>
      </x:c>
      <x:c r="N1129" s="1" t="s">
        <x:v>1884</x:v>
      </x:c>
      <x:c r="O1129" s="1" t="n">
        <x:v>180</x:v>
      </x:c>
      <x:c r="P1129" s="14" t="n">
        <x:v>46198</x:v>
      </x:c>
      <x:c r="Q1129" s="14" t="n">
        <x:v>46378</x:v>
      </x:c>
      <x:c r="R1129" s="1" t="n">
        <x:f aca="0">MAX(0,DATE(2026,7,31)-Q1129)</x:f>
        <x:v>0</x:v>
      </x:c>
      <x:c r="S1129" s="1" t="n">
        <x:v>9</x:v>
      </x:c>
      <x:c r="T1129" s="1" t="n">
        <x:v>2024</x:v>
      </x:c>
      <x:c r="U1129" s="1" t="s">
        <x:v>1874</x:v>
      </x:c>
      <x:c r="V1129" s="15" t="n">
        <x:v>6917.05</x:v>
      </x:c>
      <x:c r="W1129" s="15" t="n">
        <x:v>6917.05</x:v>
      </x:c>
      <x:c r="X1129" s="1" t="str">
        <x:f aca="0">G1129&amp;" | "&amp;D1129</x:f>
        <x:v>Apex-B01 | ECG Machine</x:v>
      </x:c>
      <x:c r="Y1129" s="1" t="s">
        <x:v>1875</x:v>
      </x:c>
      <x:c r="Z1129" s="11" t="b">
        <x:f aca="0">FALSE()</x:f>
        <x:v>0</x:v>
      </x:c>
    </x:row>
    <x:row r="1130" ht="15" hidden="0" customHeight="1">
      <x:c r="A1130" s="1" t="s">
        <x:v>4810</x:v>
      </x:c>
      <x:c r="B1130" s="1" t="s">
        <x:v>4811</x:v>
      </x:c>
      <x:c r="C1130" s="1" t="s">
        <x:v>4812</x:v>
      </x:c>
      <x:c r="D1130" s="1" t="s">
        <x:v>1949</x:v>
      </x:c>
      <x:c r="E1130" s="1" t="s">
        <x:v>1916</x:v>
      </x:c>
      <x:c r="F1130" s="1" t="s">
        <x:v>1917</x:v>
      </x:c>
      <x:c r="G1130" s="1" t="s">
        <x:v>2015</x:v>
      </x:c>
      <x:c r="H1130" s="1" t="s">
        <x:v>1891</x:v>
      </x:c>
      <x:c r="I1130" s="1" t="s">
        <x:v>1871</x:v>
      </x:c>
      <x:c r="J1130" s="1" t="s">
        <x:v>1893</x:v>
      </x:c>
      <x:c r="K1130" s="14" t="n">
        <x:v>43153</x:v>
      </x:c>
      <x:c r="L1130" s="1" t="n">
        <x:f aca="0">ROUND((DATE(2026,7,31)-K1130)/365.25,2)</x:f>
        <x:v>8.44</x:v>
      </x:c>
      <x:c r="M1130" s="14" t="n">
        <x:v>44248</x:v>
      </x:c>
      <x:c r="N1130" s="1" t="s">
        <x:v>1884</x:v>
      </x:c>
      <x:c r="O1130" s="1" t="n">
        <x:v>180</x:v>
      </x:c>
      <x:c r="P1130" s="14" t="n">
        <x:v>45823</x:v>
      </x:c>
      <x:c r="Q1130" s="14" t="n">
        <x:v>46003</x:v>
      </x:c>
      <x:c r="R1130" s="1" t="n">
        <x:f aca="0">MAX(0,DATE(2026,7,31)-Q1130)</x:f>
        <x:v>231</x:v>
      </x:c>
      <x:c r="S1130" s="1" t="n">
        <x:v>10</x:v>
      </x:c>
      <x:c r="T1130" s="1" t="n">
        <x:v>2028</x:v>
      </x:c>
      <x:c r="U1130" s="1" t="s">
        <x:v>1874</x:v>
      </x:c>
      <x:c r="V1130" s="15" t="n">
        <x:v>16204.58</x:v>
      </x:c>
      <x:c r="W1130" s="15" t="n">
        <x:v>21687.29</x:v>
      </x:c>
      <x:c r="X1130" s="1" t="str">
        <x:f aca="0">G1130&amp;" | "&amp;D1130</x:f>
        <x:v>Apex-A02 | Neonatal Incubator</x:v>
      </x:c>
      <x:c r="Y1130" s="1" t="s">
        <x:v>1885</x:v>
      </x:c>
      <x:c r="Z1130" s="11" t="b">
        <x:f aca="0">FALSE()</x:f>
        <x:v>0</x:v>
      </x:c>
    </x:row>
    <x:row r="1131" ht="15" hidden="0" customHeight="1">
      <x:c r="A1131" s="1" t="s">
        <x:v>1727</x:v>
      </x:c>
      <x:c r="B1131" s="1" t="s">
        <x:v>4813</x:v>
      </x:c>
      <x:c r="C1131" s="1" t="s">
        <x:v>4814</x:v>
      </x:c>
      <x:c r="D1131" s="1" t="s">
        <x:v>2010</x:v>
      </x:c>
      <x:c r="E1131" s="1" t="s">
        <x:v>1928</x:v>
      </x:c>
      <x:c r="F1131" s="1" t="s">
        <x:v>1889</x:v>
      </x:c>
      <x:c r="G1131" s="1" t="s">
        <x:v>1954</x:v>
      </x:c>
      <x:c r="H1131" s="1" t="s">
        <x:v>1891</x:v>
      </x:c>
      <x:c r="I1131" s="1" t="s">
        <x:v>1923</x:v>
      </x:c>
      <x:c r="J1131" s="1" t="s">
        <x:v>1872</x:v>
      </x:c>
      <x:c r="K1131" s="14" t="n">
        <x:v>43545</x:v>
      </x:c>
      <x:c r="L1131" s="1" t="n">
        <x:f aca="0">ROUND((DATE(2026,7,31)-K1131)/365.25,2)</x:f>
        <x:v>7.36</x:v>
      </x:c>
      <x:c r="M1131" s="14" t="n">
        <x:v>44640</x:v>
      </x:c>
      <x:c r="N1131" s="1" t="s">
        <x:v>1884</x:v>
      </x:c>
      <x:c r="O1131" s="1" t="n">
        <x:v>365</x:v>
      </x:c>
      <x:c r="P1131" s="14" t="n">
        <x:v>46112</x:v>
      </x:c>
      <x:c r="Q1131" s="14" t="n">
        <x:v>46477</x:v>
      </x:c>
      <x:c r="R1131" s="1" t="n">
        <x:f aca="0">MAX(0,DATE(2026,7,31)-Q1131)</x:f>
        <x:v>0</x:v>
      </x:c>
      <x:c r="S1131" s="1" t="n">
        <x:v>7</x:v>
      </x:c>
      <x:c r="T1131" s="1" t="n">
        <x:v>2026</x:v>
      </x:c>
      <x:c r="U1131" s="1" t="s">
        <x:v>1874</x:v>
      </x:c>
      <x:c r="V1131" s="15" t="n">
        <x:v>2596.41</x:v>
      </x:c>
      <x:c r="W1131" s="15" t="n">
        <x:v>2596.41</x:v>
      </x:c>
      <x:c r="X1131" s="1" t="str">
        <x:f aca="0">G1131&amp;" | "&amp;D1131</x:f>
        <x:v>PulseWorks-A04 | Vital Signs Monitor</x:v>
      </x:c>
      <x:c r="Y1131" s="1" t="s">
        <x:v>1875</x:v>
      </x:c>
      <x:c r="Z1131" s="11" t="b">
        <x:f aca="0">FALSE()</x:f>
        <x:v>0</x:v>
      </x:c>
    </x:row>
    <x:row r="1132" ht="15" hidden="0" customHeight="1">
      <x:c r="A1132" s="1" t="s">
        <x:v>1800</x:v>
      </x:c>
      <x:c r="B1132" s="1" t="s">
        <x:v>4815</x:v>
      </x:c>
      <x:c r="C1132" s="1" t="s">
        <x:v>4816</x:v>
      </x:c>
      <x:c r="D1132" s="1" t="s">
        <x:v>1888</x:v>
      </x:c>
      <x:c r="E1132" s="1" t="s">
        <x:v>1880</x:v>
      </x:c>
      <x:c r="F1132" s="1" t="s">
        <x:v>1868</x:v>
      </x:c>
      <x:c r="G1132" s="1" t="s">
        <x:v>2561</x:v>
      </x:c>
      <x:c r="H1132" s="1" t="s">
        <x:v>1891</x:v>
      </x:c>
      <x:c r="I1132" s="1" t="s">
        <x:v>1983</x:v>
      </x:c>
      <x:c r="J1132" s="1" t="s">
        <x:v>1902</x:v>
      </x:c>
      <x:c r="K1132" s="14" t="n">
        <x:v>45773</x:v>
      </x:c>
      <x:c r="L1132" s="1" t="n">
        <x:f aca="0">ROUND((DATE(2026,7,31)-K1132)/365.25,2)</x:f>
        <x:v>1.26</x:v>
      </x:c>
      <x:c r="M1132" s="14" t="n">
        <x:v>46868</x:v>
      </x:c>
      <x:c r="N1132" s="1" t="s">
        <x:v>1907</x:v>
      </x:c>
      <x:c r="O1132" s="1" t="n">
        <x:v>180</x:v>
      </x:c>
      <x:c r="P1132" s="14" t="n">
        <x:v>45858</x:v>
      </x:c>
      <x:c r="Q1132" s="14" t="n">
        <x:v>46038</x:v>
      </x:c>
      <x:c r="R1132" s="1" t="n">
        <x:f aca="0">MAX(0,DATE(2026,7,31)-Q1132)</x:f>
        <x:v>196</x:v>
      </x:c>
      <x:c r="S1132" s="1" t="n">
        <x:v>9</x:v>
      </x:c>
      <x:c r="T1132" s="1" t="n">
        <x:v>2034</x:v>
      </x:c>
      <x:c r="U1132" s="1" t="s">
        <x:v>1874</x:v>
      </x:c>
      <x:c r="V1132" s="15" t="n">
        <x:v>2961.64</x:v>
      </x:c>
      <x:c r="W1132" s="15" t="n">
        <x:v>3142.85</x:v>
      </x:c>
      <x:c r="X1132" s="1" t="str">
        <x:f aca="0">G1132&amp;" | "&amp;D1132</x:f>
        <x:v>NovaCare-A01 | Infusion Pump</x:v>
      </x:c>
      <x:c r="Y1132" s="1" t="s">
        <x:v>2323</x:v>
      </x:c>
      <x:c r="Z1132" s="11" t="b">
        <x:f aca="0">FALSE()</x:f>
        <x:v>0</x:v>
      </x:c>
    </x:row>
    <x:row r="1133" ht="15" hidden="0" customHeight="1">
      <x:c r="A1133" s="1" t="s">
        <x:v>1801</x:v>
      </x:c>
      <x:c r="B1133" s="1" t="s">
        <x:v>4817</x:v>
      </x:c>
      <x:c r="C1133" s="1" t="s">
        <x:v>4818</x:v>
      </x:c>
      <x:c r="D1133" s="1" t="s">
        <x:v>2010</x:v>
      </x:c>
      <x:c r="E1133" s="1" t="s">
        <x:v>1928</x:v>
      </x:c>
      <x:c r="F1133" s="1" t="s">
        <x:v>1917</x:v>
      </x:c>
      <x:c r="G1133" s="1" t="s">
        <x:v>2075</x:v>
      </x:c>
      <x:c r="H1133" s="1" t="s">
        <x:v>1870</x:v>
      </x:c>
      <x:c r="I1133" s="1" t="s">
        <x:v>1919</x:v>
      </x:c>
      <x:c r="J1133" s="1" t="s">
        <x:v>1872</x:v>
      </x:c>
      <x:c r="K1133" s="14" t="n">
        <x:v>45870</x:v>
      </x:c>
      <x:c r="L1133" s="1" t="n">
        <x:f aca="0">ROUND((DATE(2026,7,31)-K1133)/365.25,2)</x:f>
        <x:v>1</x:v>
      </x:c>
      <x:c r="M1133" s="14" t="n">
        <x:v>46965</x:v>
      </x:c>
      <x:c r="N1133" s="1" t="s">
        <x:v>1884</x:v>
      </x:c>
      <x:c r="O1133" s="1" t="n">
        <x:v>180</x:v>
      </x:c>
      <x:c r="P1133" s="14" t="n">
        <x:v>46121</x:v>
      </x:c>
      <x:c r="Q1133" s="14" t="n">
        <x:v>46301</x:v>
      </x:c>
      <x:c r="R1133" s="1" t="n">
        <x:f aca="0">MAX(0,DATE(2026,7,31)-Q1133)</x:f>
        <x:v>0</x:v>
      </x:c>
      <x:c r="S1133" s="1" t="n">
        <x:v>7</x:v>
      </x:c>
      <x:c r="T1133" s="1" t="n">
        <x:v>2032</x:v>
      </x:c>
      <x:c r="U1133" s="1" t="s">
        <x:v>1874</x:v>
      </x:c>
      <x:c r="V1133" s="15" t="n">
        <x:v>2615.15</x:v>
      </x:c>
      <x:c r="W1133" s="15" t="n">
        <x:v>2632.45</x:v>
      </x:c>
      <x:c r="X1133" s="1" t="str">
        <x:f aca="0">G1133&amp;" | "&amp;D1133</x:f>
        <x:v>Apex-A04 | Vital Signs Monitor</x:v>
      </x:c>
      <x:c r="Y1133" s="1" t="s">
        <x:v>2323</x:v>
      </x:c>
      <x:c r="Z1133" s="11" t="b">
        <x:f aca="0">FALSE()</x:f>
        <x:v>0</x:v>
      </x:c>
    </x:row>
    <x:row r="1134" ht="15" hidden="0" customHeight="1">
      <x:c r="A1134" s="1" t="s">
        <x:v>1728</x:v>
      </x:c>
      <x:c r="B1134" s="1" t="s">
        <x:v>4819</x:v>
      </x:c>
      <x:c r="C1134" s="1" t="s">
        <x:v>4820</x:v>
      </x:c>
      <x:c r="D1134" s="1" t="s">
        <x:v>1933</x:v>
      </x:c>
      <x:c r="E1134" s="1" t="s">
        <x:v>1934</x:v>
      </x:c>
      <x:c r="F1134" s="1" t="s">
        <x:v>1881</x:v>
      </x:c>
      <x:c r="G1134" s="1" t="s">
        <x:v>2054</x:v>
      </x:c>
      <x:c r="H1134" s="1" t="s">
        <x:v>1891</x:v>
      </x:c>
      <x:c r="I1134" s="1" t="s">
        <x:v>1994</x:v>
      </x:c>
      <x:c r="J1134" s="1" t="s">
        <x:v>1872</x:v>
      </x:c>
      <x:c r="K1134" s="14" t="n">
        <x:v>45860</x:v>
      </x:c>
      <x:c r="L1134" s="1" t="n">
        <x:f aca="0">ROUND((DATE(2026,7,31)-K1134)/365.25,2)</x:f>
        <x:v>1.02</x:v>
      </x:c>
      <x:c r="M1134" s="14" t="n">
        <x:v>46955</x:v>
      </x:c>
      <x:c r="N1134" s="1" t="s">
        <x:v>1884</x:v>
      </x:c>
      <x:c r="O1134" s="1" t="n">
        <x:v>365</x:v>
      </x:c>
      <x:c r="P1134" s="14" t="n">
        <x:v>46178</x:v>
      </x:c>
      <x:c r="Q1134" s="14" t="n">
        <x:v>46543</x:v>
      </x:c>
      <x:c r="R1134" s="1" t="n">
        <x:f aca="0">MAX(0,DATE(2026,7,31)-Q1134)</x:f>
        <x:v>0</x:v>
      </x:c>
      <x:c r="S1134" s="1" t="n">
        <x:v>9</x:v>
      </x:c>
      <x:c r="T1134" s="1" t="n">
        <x:v>2034</x:v>
      </x:c>
      <x:c r="U1134" s="1" t="s">
        <x:v>1874</x:v>
      </x:c>
      <x:c r="V1134" s="15" t="n">
        <x:v>1923.24</x:v>
      </x:c>
      <x:c r="W1134" s="15" t="n">
        <x:v>2310.09</x:v>
      </x:c>
      <x:c r="X1134" s="1" t="str">
        <x:f aca="0">G1134&amp;" | "&amp;D1134</x:f>
        <x:v>Helix-C01 | Suction Pump</x:v>
      </x:c>
      <x:c r="Y1134" s="1" t="s">
        <x:v>1875</x:v>
      </x:c>
      <x:c r="Z1134" s="11" t="b">
        <x:f aca="0">FALSE()</x:f>
        <x:v>0</x:v>
      </x:c>
    </x:row>
    <x:row r="1135" ht="15" hidden="0" customHeight="1">
      <x:c r="A1135" s="1" t="s">
        <x:v>4821</x:v>
      </x:c>
      <x:c r="B1135" s="1" t="s">
        <x:v>4822</x:v>
      </x:c>
      <x:c r="C1135" s="1" t="s">
        <x:v>4823</x:v>
      </x:c>
      <x:c r="D1135" s="1" t="s">
        <x:v>1989</x:v>
      </x:c>
      <x:c r="E1135" s="1" t="s">
        <x:v>1968</x:v>
      </x:c>
      <x:c r="F1135" s="1" t="s">
        <x:v>1889</x:v>
      </x:c>
      <x:c r="G1135" s="1" t="s">
        <x:v>1998</x:v>
      </x:c>
      <x:c r="H1135" s="1" t="s">
        <x:v>1870</x:v>
      </x:c>
      <x:c r="I1135" s="1" t="s">
        <x:v>1983</x:v>
      </x:c>
      <x:c r="J1135" s="1" t="s">
        <x:v>1893</x:v>
      </x:c>
      <x:c r="K1135" s="14" t="n">
        <x:v>45712</x:v>
      </x:c>
      <x:c r="L1135" s="1" t="n">
        <x:f aca="0">ROUND((DATE(2026,7,31)-K1135)/365.25,2)</x:f>
        <x:v>1.43</x:v>
      </x:c>
      <x:c r="M1135" s="14" t="n">
        <x:v>46807</x:v>
      </x:c>
      <x:c r="N1135" s="1" t="s">
        <x:v>1884</x:v>
      </x:c>
      <x:c r="O1135" s="1" t="n">
        <x:v>365</x:v>
      </x:c>
      <x:c r="P1135" s="14" t="n">
        <x:v>46085</x:v>
      </x:c>
      <x:c r="Q1135" s="14" t="n">
        <x:v>46450</x:v>
      </x:c>
      <x:c r="R1135" s="1" t="n">
        <x:f aca="0">MAX(0,DATE(2026,7,31)-Q1135)</x:f>
        <x:v>0</x:v>
      </x:c>
      <x:c r="S1135" s="1" t="n">
        <x:v>9</x:v>
      </x:c>
      <x:c r="T1135" s="1" t="n">
        <x:v>2034</x:v>
      </x:c>
      <x:c r="U1135" s="1" t="s">
        <x:v>1874</x:v>
      </x:c>
      <x:c r="V1135" s="15" t="n">
        <x:v>7193.22</x:v>
      </x:c>
      <x:c r="W1135" s="15" t="n">
        <x:v>7936.71</x:v>
      </x:c>
      <x:c r="X1135" s="1" t="str">
        <x:f aca="0">G1135&amp;" | "&amp;D1135</x:f>
        <x:v>PulseWorks-A03 | ECG Machine</x:v>
      </x:c>
      <x:c r="Y1135" s="1" t="s">
        <x:v>2323</x:v>
      </x:c>
      <x:c r="Z1135" s="11" t="b">
        <x:f aca="0">FALSE()</x:f>
        <x:v>0</x:v>
      </x:c>
    </x:row>
    <x:row r="1136" ht="15" hidden="0" customHeight="1">
      <x:c r="A1136" s="1" t="s">
        <x:v>1729</x:v>
      </x:c>
      <x:c r="B1136" s="1" t="s">
        <x:v>4824</x:v>
      </x:c>
      <x:c r="C1136" s="1" t="s">
        <x:v>4825</x:v>
      </x:c>
      <x:c r="D1136" s="1" t="s">
        <x:v>1866</x:v>
      </x:c>
      <x:c r="E1136" s="1" t="s">
        <x:v>1867</x:v>
      </x:c>
      <x:c r="F1136" s="1" t="s">
        <x:v>1881</x:v>
      </x:c>
      <x:c r="G1136" s="1" t="s">
        <x:v>1982</x:v>
      </x:c>
      <x:c r="H1136" s="1" t="s">
        <x:v>1911</x:v>
      </x:c>
      <x:c r="I1136" s="1" t="s">
        <x:v>1919</x:v>
      </x:c>
      <x:c r="J1136" s="1" t="s">
        <x:v>1893</x:v>
      </x:c>
      <x:c r="K1136" s="14" t="n">
        <x:v>43503</x:v>
      </x:c>
      <x:c r="L1136" s="1" t="n">
        <x:f aca="0">ROUND((DATE(2026,7,31)-K1136)/365.25,2)</x:f>
        <x:v>7.48</x:v>
      </x:c>
      <x:c r="M1136" s="14" t="n">
        <x:v>44598</x:v>
      </x:c>
      <x:c r="N1136" s="1" t="s">
        <x:v>1884</x:v>
      </x:c>
      <x:c r="O1136" s="1" t="n">
        <x:v>365</x:v>
      </x:c>
      <x:c r="P1136" s="14" t="n">
        <x:v>45979</x:v>
      </x:c>
      <x:c r="Q1136" s="14" t="n">
        <x:v>46344</x:v>
      </x:c>
      <x:c r="R1136" s="1" t="n">
        <x:f aca="0">MAX(0,DATE(2026,7,31)-Q1136)</x:f>
        <x:v>0</x:v>
      </x:c>
      <x:c r="S1136" s="1" t="n">
        <x:v>10</x:v>
      </x:c>
      <x:c r="T1136" s="1" t="n">
        <x:v>2029</x:v>
      </x:c>
      <x:c r="U1136" s="1" t="s">
        <x:v>1874</x:v>
      </x:c>
      <x:c r="V1136" s="15" t="n">
        <x:v>56693.51</x:v>
      </x:c>
      <x:c r="W1136" s="15" t="n">
        <x:v>56693.51</x:v>
      </x:c>
      <x:c r="X1136" s="1" t="str">
        <x:f aca="0">G1136&amp;" | "&amp;D1136</x:f>
        <x:v>Helix-A04 | Ultrasound</x:v>
      </x:c>
      <x:c r="Y1136" s="1" t="s">
        <x:v>1875</x:v>
      </x:c>
      <x:c r="Z1136" s="11" t="b">
        <x:f aca="0">FALSE()</x:f>
        <x:v>0</x:v>
      </x:c>
    </x:row>
    <x:row r="1137" ht="15" hidden="0" customHeight="1">
      <x:c r="A1137" s="1" t="s">
        <x:v>1731</x:v>
      </x:c>
      <x:c r="B1137" s="1" t="s">
        <x:v>4826</x:v>
      </x:c>
      <x:c r="C1137" s="1" t="s">
        <x:v>4827</x:v>
      </x:c>
      <x:c r="D1137" s="1" t="s">
        <x:v>1927</x:v>
      </x:c>
      <x:c r="E1137" s="1" t="s">
        <x:v>1928</x:v>
      </x:c>
      <x:c r="F1137" s="1" t="s">
        <x:v>1899</x:v>
      </x:c>
      <x:c r="G1137" s="1" t="s">
        <x:v>2145</x:v>
      </x:c>
      <x:c r="H1137" s="1" t="s">
        <x:v>1891</x:v>
      </x:c>
      <x:c r="I1137" s="1" t="s">
        <x:v>1919</x:v>
      </x:c>
      <x:c r="J1137" s="1" t="s">
        <x:v>1893</x:v>
      </x:c>
      <x:c r="K1137" s="14" t="n">
        <x:v>46125</x:v>
      </x:c>
      <x:c r="L1137" s="1" t="n">
        <x:f aca="0">ROUND((DATE(2026,7,31)-K1137)/365.25,2)</x:f>
        <x:v>0.3</x:v>
      </x:c>
      <x:c r="M1137" s="14" t="n">
        <x:v>47220</x:v>
      </x:c>
      <x:c r="N1137" s="1" t="s">
        <x:v>1884</x:v>
      </x:c>
      <x:c r="O1137" s="1" t="n">
        <x:v>180</x:v>
      </x:c>
      <x:c r="P1137" s="14" t="n">
        <x:v>46125</x:v>
      </x:c>
      <x:c r="Q1137" s="14" t="n">
        <x:v>46305</x:v>
      </x:c>
      <x:c r="R1137" s="1" t="n">
        <x:f aca="0">MAX(0,DATE(2026,7,31)-Q1137)</x:f>
        <x:v>0</x:v>
      </x:c>
      <x:c r="S1137" s="1" t="n">
        <x:v>7</x:v>
      </x:c>
      <x:c r="T1137" s="1" t="n">
        <x:v>2033</x:v>
      </x:c>
      <x:c r="U1137" s="1" t="s">
        <x:v>1874</x:v>
      </x:c>
      <x:c r="V1137" s="15" t="n">
        <x:v>8678.84</x:v>
      </x:c>
      <x:c r="W1137" s="15" t="n">
        <x:v>10421.16</x:v>
      </x:c>
      <x:c r="X1137" s="1" t="str">
        <x:f aca="0">G1137&amp;" | "&amp;D1137</x:f>
        <x:v>MedAxis-A04 | Patient Monitor</x:v>
      </x:c>
      <x:c r="Y1137" s="1" t="s">
        <x:v>2534</x:v>
      </x:c>
      <x:c r="Z1137" s="11" t="b">
        <x:f aca="0">TRUE()</x:f>
        <x:v>1</x:v>
      </x:c>
    </x:row>
    <x:row r="1138" ht="15" hidden="0" customHeight="1">
      <x:c r="A1138" s="1" t="s">
        <x:v>1732</x:v>
      </x:c>
      <x:c r="B1138" s="1" t="s">
        <x:v>4828</x:v>
      </x:c>
      <x:c r="C1138" s="1" t="s">
        <x:v>4829</x:v>
      </x:c>
      <x:c r="D1138" s="1" t="s">
        <x:v>1927</x:v>
      </x:c>
      <x:c r="E1138" s="1" t="s">
        <x:v>1928</x:v>
      </x:c>
      <x:c r="F1138" s="1" t="s">
        <x:v>1868</x:v>
      </x:c>
      <x:c r="G1138" s="1" t="s">
        <x:v>1990</x:v>
      </x:c>
      <x:c r="H1138" s="1" t="s">
        <x:v>1911</x:v>
      </x:c>
      <x:c r="I1138" s="1" t="s">
        <x:v>1983</x:v>
      </x:c>
      <x:c r="J1138" s="1" t="s">
        <x:v>1893</x:v>
      </x:c>
      <x:c r="K1138" s="14" t="n">
        <x:v>44607</x:v>
      </x:c>
      <x:c r="L1138" s="1" t="n">
        <x:f aca="0">ROUND((DATE(2026,7,31)-K1138)/365.25,2)</x:f>
        <x:v>4.45</x:v>
      </x:c>
      <x:c r="M1138" s="14" t="n">
        <x:v>45702</x:v>
      </x:c>
      <x:c r="N1138" s="1" t="s">
        <x:v>1884</x:v>
      </x:c>
      <x:c r="O1138" s="1" t="n">
        <x:v>365</x:v>
      </x:c>
      <x:c r="P1138" s="14" t="n">
        <x:v>46197</x:v>
      </x:c>
      <x:c r="Q1138" s="14" t="n">
        <x:v>46562</x:v>
      </x:c>
      <x:c r="R1138" s="1" t="n">
        <x:f aca="0">MAX(0,DATE(2026,7,31)-Q1138)</x:f>
        <x:v>0</x:v>
      </x:c>
      <x:c r="S1138" s="1" t="n">
        <x:v>9</x:v>
      </x:c>
      <x:c r="T1138" s="1" t="n">
        <x:v>2031</x:v>
      </x:c>
      <x:c r="U1138" s="1" t="s">
        <x:v>1874</x:v>
      </x:c>
      <x:c r="V1138" s="15" t="n">
        <x:v>6911.64</x:v>
      </x:c>
      <x:c r="W1138" s="15" t="n">
        <x:v>8609.68</x:v>
      </x:c>
      <x:c r="X1138" s="1" t="str">
        <x:f aca="0">G1138&amp;" | "&amp;D1138</x:f>
        <x:v>NovaCare-C04 | Patient Monitor</x:v>
      </x:c>
      <x:c r="Y1138" s="1" t="s">
        <x:v>1875</x:v>
      </x:c>
      <x:c r="Z1138" s="11" t="b">
        <x:f aca="0">FALSE()</x:f>
        <x:v>0</x:v>
      </x:c>
    </x:row>
    <x:row r="1139" ht="15" hidden="0" customHeight="1">
      <x:c r="A1139" s="1" t="s">
        <x:v>1733</x:v>
      </x:c>
      <x:c r="B1139" s="1" t="s">
        <x:v>4830</x:v>
      </x:c>
      <x:c r="C1139" s="1" t="s">
        <x:v>4831</x:v>
      </x:c>
      <x:c r="D1139" s="1" t="s">
        <x:v>1897</x:v>
      </x:c>
      <x:c r="E1139" s="1" t="s">
        <x:v>1898</x:v>
      </x:c>
      <x:c r="F1139" s="1" t="s">
        <x:v>1917</x:v>
      </x:c>
      <x:c r="G1139" s="1" t="s">
        <x:v>2440</x:v>
      </x:c>
      <x:c r="H1139" s="1" t="s">
        <x:v>1911</x:v>
      </x:c>
      <x:c r="I1139" s="1" t="s">
        <x:v>1983</x:v>
      </x:c>
      <x:c r="J1139" s="1" t="s">
        <x:v>1902</x:v>
      </x:c>
      <x:c r="K1139" s="14" t="n">
        <x:v>43786</x:v>
      </x:c>
      <x:c r="L1139" s="1" t="n">
        <x:f aca="0">ROUND((DATE(2026,7,31)-K1139)/365.25,2)</x:f>
        <x:v>6.7</x:v>
      </x:c>
      <x:c r="M1139" s="14" t="n">
        <x:v>44881</x:v>
      </x:c>
      <x:c r="N1139" s="1" t="s">
        <x:v>1884</x:v>
      </x:c>
      <x:c r="O1139" s="1" t="n">
        <x:v>180</x:v>
      </x:c>
      <x:c r="P1139" s="14" t="n">
        <x:v>46015</x:v>
      </x:c>
      <x:c r="Q1139" s="14" t="n">
        <x:v>46195</x:v>
      </x:c>
      <x:c r="R1139" s="1" t="n">
        <x:f aca="0">MAX(0,DATE(2026,7,31)-Q1139)</x:f>
        <x:v>39</x:v>
      </x:c>
      <x:c r="S1139" s="1" t="n">
        <x:v>11</x:v>
      </x:c>
      <x:c r="T1139" s="1" t="n">
        <x:v>2030</x:v>
      </x:c>
      <x:c r="U1139" s="1" t="s">
        <x:v>1874</x:v>
      </x:c>
      <x:c r="V1139" s="15" t="n">
        <x:v>15246.7</x:v>
      </x:c>
      <x:c r="W1139" s="15" t="n">
        <x:v>15257.15</x:v>
      </x:c>
      <x:c r="X1139" s="1" t="str">
        <x:f aca="0">G1139&amp;" | "&amp;D1139</x:f>
        <x:v>Apex-B01 | Defibrillator</x:v>
      </x:c>
      <x:c r="Y1139" s="1" t="s">
        <x:v>1875</x:v>
      </x:c>
      <x:c r="Z1139" s="11" t="b">
        <x:f aca="0">FALSE()</x:f>
        <x:v>0</x:v>
      </x:c>
    </x:row>
    <x:row r="1140" ht="15" hidden="0" customHeight="1">
      <x:c r="A1140" s="1" t="s">
        <x:v>4832</x:v>
      </x:c>
      <x:c r="B1140" s="1" t="s">
        <x:v>4833</x:v>
      </x:c>
      <x:c r="C1140" s="1" t="s">
        <x:v>4834</x:v>
      </x:c>
      <x:c r="D1140" s="1" t="s">
        <x:v>2010</x:v>
      </x:c>
      <x:c r="E1140" s="1" t="s">
        <x:v>1928</x:v>
      </x:c>
      <x:c r="F1140" s="1" t="s">
        <x:v>1868</x:v>
      </x:c>
      <x:c r="G1140" s="1" t="s">
        <x:v>2064</x:v>
      </x:c>
      <x:c r="H1140" s="1" t="s">
        <x:v>1911</x:v>
      </x:c>
      <x:c r="I1140" s="1" t="s">
        <x:v>1923</x:v>
      </x:c>
      <x:c r="J1140" s="1" t="s">
        <x:v>1893</x:v>
      </x:c>
      <x:c r="K1140" s="14" t="n">
        <x:v>45349</x:v>
      </x:c>
      <x:c r="L1140" s="1" t="n">
        <x:f aca="0">ROUND((DATE(2026,7,31)-K1140)/365.25,2)</x:f>
        <x:v>2.42</x:v>
      </x:c>
      <x:c r="M1140" s="14" t="n">
        <x:v>46444</x:v>
      </x:c>
      <x:c r="N1140" s="1" t="s">
        <x:v>1884</x:v>
      </x:c>
      <x:c r="O1140" s="1" t="n">
        <x:v>180</x:v>
      </x:c>
      <x:c r="P1140" s="14" t="n">
        <x:v>46054</x:v>
      </x:c>
      <x:c r="Q1140" s="14" t="n">
        <x:v>46234</x:v>
      </x:c>
      <x:c r="R1140" s="1" t="n">
        <x:f aca="0">MAX(0,DATE(2026,7,31)-Q1140)</x:f>
        <x:v>0</x:v>
      </x:c>
      <x:c r="S1140" s="1" t="n">
        <x:v>6</x:v>
      </x:c>
      <x:c r="T1140" s="1" t="n">
        <x:v>2030</x:v>
      </x:c>
      <x:c r="U1140" s="1" t="s">
        <x:v>1874</x:v>
      </x:c>
      <x:c r="V1140" s="15" t="n">
        <x:v>2324.35</x:v>
      </x:c>
      <x:c r="W1140" s="15" t="n">
        <x:v>2934.21</x:v>
      </x:c>
      <x:c r="X1140" s="1" t="str">
        <x:f aca="0">G1140&amp;" | "&amp;D1140</x:f>
        <x:v>NovaCare-A04 | Vital Signs Monitor</x:v>
      </x:c>
      <x:c r="Y1140" s="1" t="s">
        <x:v>1885</x:v>
      </x:c>
      <x:c r="Z1140" s="11" t="b">
        <x:f aca="0">FALSE()</x:f>
        <x:v>0</x:v>
      </x:c>
    </x:row>
    <x:row r="1141" ht="15" hidden="0" customHeight="1">
      <x:c r="A1141" s="1" t="s">
        <x:v>1734</x:v>
      </x:c>
      <x:c r="B1141" s="1" t="s">
        <x:v>4835</x:v>
      </x:c>
      <x:c r="C1141" s="1" t="s">
        <x:v>4836</x:v>
      </x:c>
      <x:c r="D1141" s="1" t="s">
        <x:v>1915</x:v>
      </x:c>
      <x:c r="E1141" s="1" t="s">
        <x:v>1916</x:v>
      </x:c>
      <x:c r="F1141" s="1" t="s">
        <x:v>1899</x:v>
      </x:c>
      <x:c r="G1141" s="1" t="s">
        <x:v>2878</x:v>
      </x:c>
      <x:c r="H1141" s="1" t="s">
        <x:v>1870</x:v>
      </x:c>
      <x:c r="I1141" s="1" t="s">
        <x:v>1919</x:v>
      </x:c>
      <x:c r="J1141" s="1" t="s">
        <x:v>1902</x:v>
      </x:c>
      <x:c r="K1141" s="14" t="n">
        <x:v>44792</x:v>
      </x:c>
      <x:c r="L1141" s="1" t="n">
        <x:f aca="0">ROUND((DATE(2026,7,31)-K1141)/365.25,2)</x:f>
        <x:v>3.95</x:v>
      </x:c>
      <x:c r="M1141" s="14" t="n">
        <x:v>45887</x:v>
      </x:c>
      <x:c r="N1141" s="1" t="s">
        <x:v>1884</x:v>
      </x:c>
      <x:c r="O1141" s="1" t="n">
        <x:v>180</x:v>
      </x:c>
      <x:c r="P1141" s="14" t="n">
        <x:v>46147</x:v>
      </x:c>
      <x:c r="Q1141" s="14" t="n">
        <x:v>46327</x:v>
      </x:c>
      <x:c r="R1141" s="1" t="n">
        <x:f aca="0">MAX(0,DATE(2026,7,31)-Q1141)</x:f>
        <x:v>0</x:v>
      </x:c>
      <x:c r="S1141" s="1" t="n">
        <x:v>10</x:v>
      </x:c>
      <x:c r="T1141" s="1" t="n">
        <x:v>2032</x:v>
      </x:c>
      <x:c r="U1141" s="1" t="s">
        <x:v>1874</x:v>
      </x:c>
      <x:c r="V1141" s="15" t="n">
        <x:v>25015.08</x:v>
      </x:c>
      <x:c r="W1141" s="15" t="n">
        <x:v>29836.99</x:v>
      </x:c>
      <x:c r="X1141" s="1" t="str">
        <x:f aca="0">G1141&amp;" | "&amp;D1141</x:f>
        <x:v>MedAxis-C01 | Ventilator</x:v>
      </x:c>
      <x:c r="Y1141" s="1" t="s">
        <x:v>1875</x:v>
      </x:c>
      <x:c r="Z1141" s="11" t="b">
        <x:f aca="0">FALSE()</x:f>
        <x:v>0</x:v>
      </x:c>
    </x:row>
    <x:row r="1142" ht="15" hidden="0" customHeight="1">
      <x:c r="A1142" s="1" t="s">
        <x:v>4837</x:v>
      </x:c>
      <x:c r="B1142" s="1" t="s">
        <x:v>4838</x:v>
      </x:c>
      <x:c r="C1142" s="1" t="s">
        <x:v>4839</x:v>
      </x:c>
      <x:c r="D1142" s="1" t="s">
        <x:v>1945</x:v>
      </x:c>
      <x:c r="E1142" s="1" t="s">
        <x:v>1880</x:v>
      </x:c>
      <x:c r="F1142" s="1" t="s">
        <x:v>1889</x:v>
      </x:c>
      <x:c r="G1142" s="1" t="s">
        <x:v>2097</x:v>
      </x:c>
      <x:c r="H1142" s="1" t="s">
        <x:v>1911</x:v>
      </x:c>
      <x:c r="I1142" s="1" t="s">
        <x:v>1892</x:v>
      </x:c>
      <x:c r="J1142" s="1" t="s">
        <x:v>1902</x:v>
      </x:c>
      <x:c r="K1142" s="14" t="n">
        <x:v>42664</x:v>
      </x:c>
      <x:c r="L1142" s="1" t="n">
        <x:f aca="0">ROUND((DATE(2026,7,31)-K1142)/365.25,2)</x:f>
        <x:v>9.77</x:v>
      </x:c>
      <x:c r="M1142" s="14" t="n">
        <x:v>43759</x:v>
      </x:c>
      <x:c r="N1142" s="1" t="s">
        <x:v>1884</x:v>
      </x:c>
      <x:c r="O1142" s="1" t="n">
        <x:v>365</x:v>
      </x:c>
      <x:c r="P1142" s="14" t="n">
        <x:v>46180</x:v>
      </x:c>
      <x:c r="Q1142" s="14" t="n">
        <x:v>46545</x:v>
      </x:c>
      <x:c r="R1142" s="1" t="n">
        <x:f aca="0">MAX(0,DATE(2026,7,31)-Q1142)</x:f>
        <x:v>0</x:v>
      </x:c>
      <x:c r="S1142" s="1" t="n">
        <x:v>8</x:v>
      </x:c>
      <x:c r="T1142" s="1" t="n">
        <x:v>2024</x:v>
      </x:c>
      <x:c r="U1142" s="1" t="s">
        <x:v>1874</x:v>
      </x:c>
      <x:c r="V1142" s="15" t="n">
        <x:v>2635.52</x:v>
      </x:c>
      <x:c r="W1142" s="15" t="n">
        <x:v>2906.16</x:v>
      </x:c>
      <x:c r="X1142" s="1" t="str">
        <x:f aca="0">G1142&amp;" | "&amp;D1142</x:f>
        <x:v>PulseWorks-B03 | Syringe Pump</x:v>
      </x:c>
      <x:c r="Y1142" s="1" t="s">
        <x:v>1885</x:v>
      </x:c>
      <x:c r="Z1142" s="11" t="b">
        <x:f aca="0">FALSE()</x:f>
        <x:v>0</x:v>
      </x:c>
    </x:row>
    <x:row r="1143" ht="15" hidden="0" customHeight="1">
      <x:c r="A1143" s="1" t="s">
        <x:v>4840</x:v>
      </x:c>
      <x:c r="B1143" s="1" t="s">
        <x:v>4841</x:v>
      </x:c>
      <x:c r="C1143" s="1" t="s">
        <x:v>4842</x:v>
      </x:c>
      <x:c r="D1143" s="1" t="s">
        <x:v>1989</x:v>
      </x:c>
      <x:c r="E1143" s="1" t="s">
        <x:v>1968</x:v>
      </x:c>
      <x:c r="F1143" s="1" t="s">
        <x:v>1899</x:v>
      </x:c>
      <x:c r="G1143" s="1" t="s">
        <x:v>1906</x:v>
      </x:c>
      <x:c r="H1143" s="1" t="s">
        <x:v>1891</x:v>
      </x:c>
      <x:c r="I1143" s="1" t="s">
        <x:v>1892</x:v>
      </x:c>
      <x:c r="J1143" s="1" t="s">
        <x:v>1893</x:v>
      </x:c>
      <x:c r="K1143" s="14" t="n">
        <x:v>45647</x:v>
      </x:c>
      <x:c r="L1143" s="1" t="n">
        <x:f aca="0">ROUND((DATE(2026,7,31)-K1143)/365.25,2)</x:f>
        <x:v>1.61</x:v>
      </x:c>
      <x:c r="M1143" s="14" t="n">
        <x:v>46742</x:v>
      </x:c>
      <x:c r="N1143" s="1" t="s">
        <x:v>1884</x:v>
      </x:c>
      <x:c r="O1143" s="1" t="n">
        <x:v>180</x:v>
      </x:c>
      <x:c r="P1143" s="14" t="n">
        <x:v>46210</x:v>
      </x:c>
      <x:c r="Q1143" s="14" t="n">
        <x:v>46390</x:v>
      </x:c>
      <x:c r="R1143" s="1" t="n">
        <x:f aca="0">MAX(0,DATE(2026,7,31)-Q1143)</x:f>
        <x:v>0</x:v>
      </x:c>
      <x:c r="S1143" s="1" t="n">
        <x:v>9</x:v>
      </x:c>
      <x:c r="T1143" s="1" t="n">
        <x:v>2033</x:v>
      </x:c>
      <x:c r="U1143" s="1" t="s">
        <x:v>1874</x:v>
      </x:c>
      <x:c r="V1143" s="15" t="n">
        <x:v>5955.72</x:v>
      </x:c>
      <x:c r="W1143" s="15" t="n">
        <x:v>7747.31</x:v>
      </x:c>
      <x:c r="X1143" s="1" t="str">
        <x:f aca="0">G1143&amp;" | "&amp;D1143</x:f>
        <x:v>MedAxis-B04 | ECG Machine</x:v>
      </x:c>
      <x:c r="Y1143" s="1" t="s">
        <x:v>1885</x:v>
      </x:c>
      <x:c r="Z1143" s="11" t="b">
        <x:f aca="0">FALSE()</x:f>
        <x:v>0</x:v>
      </x:c>
    </x:row>
    <x:row r="1144" ht="15" hidden="0" customHeight="1">
      <x:c r="A1144" s="1" t="s">
        <x:v>1735</x:v>
      </x:c>
      <x:c r="B1144" s="1" t="s">
        <x:v>4843</x:v>
      </x:c>
      <x:c r="C1144" s="1" t="s">
        <x:v>4844</x:v>
      </x:c>
      <x:c r="D1144" s="1" t="s">
        <x:v>1915</x:v>
      </x:c>
      <x:c r="E1144" s="1" t="s">
        <x:v>1916</x:v>
      </x:c>
      <x:c r="F1144" s="1" t="s">
        <x:v>1889</x:v>
      </x:c>
      <x:c r="G1144" s="1" t="s">
        <x:v>1954</x:v>
      </x:c>
      <x:c r="H1144" s="1" t="s">
        <x:v>1891</x:v>
      </x:c>
      <x:c r="I1144" s="1" t="s">
        <x:v>1919</x:v>
      </x:c>
      <x:c r="J1144" s="1" t="s">
        <x:v>1902</x:v>
      </x:c>
      <x:c r="K1144" s="14" t="n">
        <x:v>43622</x:v>
      </x:c>
      <x:c r="L1144" s="1" t="n">
        <x:f aca="0">ROUND((DATE(2026,7,31)-K1144)/365.25,2)</x:f>
        <x:v>7.15</x:v>
      </x:c>
      <x:c r="M1144" s="14" t="n">
        <x:v>44717</x:v>
      </x:c>
      <x:c r="N1144" s="1" t="s">
        <x:v>1907</x:v>
      </x:c>
      <x:c r="O1144" s="1" t="n">
        <x:v>180</x:v>
      </x:c>
      <x:c r="P1144" s="14" t="n">
        <x:v>46222</x:v>
      </x:c>
      <x:c r="Q1144" s="14" t="n">
        <x:v>46402</x:v>
      </x:c>
      <x:c r="R1144" s="1" t="n">
        <x:f aca="0">MAX(0,DATE(2026,7,31)-Q1144)</x:f>
        <x:v>0</x:v>
      </x:c>
      <x:c r="S1144" s="1" t="n">
        <x:v>11</x:v>
      </x:c>
      <x:c r="T1144" s="1" t="n">
        <x:v>2030</x:v>
      </x:c>
      <x:c r="U1144" s="1" t="s">
        <x:v>1874</x:v>
      </x:c>
      <x:c r="V1144" s="15" t="n">
        <x:v>23443.29</x:v>
      </x:c>
      <x:c r="W1144" s="15" t="n">
        <x:v>29169.17</x:v>
      </x:c>
      <x:c r="X1144" s="1" t="str">
        <x:f aca="0">G1144&amp;" | "&amp;D1144</x:f>
        <x:v>PulseWorks-A04 | Ventilator</x:v>
      </x:c>
      <x:c r="Y1144" s="1" t="s">
        <x:v>1875</x:v>
      </x:c>
      <x:c r="Z1144" s="11" t="b">
        <x:f aca="0">FALSE()</x:f>
        <x:v>0</x:v>
      </x:c>
    </x:row>
    <x:row r="1145" ht="15" hidden="0" customHeight="1">
      <x:c r="A1145" s="1" t="s">
        <x:v>1736</x:v>
      </x:c>
      <x:c r="B1145" s="1" t="s">
        <x:v>4845</x:v>
      </x:c>
      <x:c r="C1145" s="1" t="s">
        <x:v>4846</x:v>
      </x:c>
      <x:c r="D1145" s="1" t="s">
        <x:v>1927</x:v>
      </x:c>
      <x:c r="E1145" s="1" t="s">
        <x:v>1928</x:v>
      </x:c>
      <x:c r="F1145" s="1" t="s">
        <x:v>1868</x:v>
      </x:c>
      <x:c r="G1145" s="1" t="s">
        <x:v>2079</x:v>
      </x:c>
      <x:c r="H1145" s="1" t="s">
        <x:v>1870</x:v>
      </x:c>
      <x:c r="I1145" s="1" t="s">
        <x:v>1923</x:v>
      </x:c>
      <x:c r="J1145" s="1" t="s">
        <x:v>1893</x:v>
      </x:c>
      <x:c r="K1145" s="14" t="n">
        <x:v>46081</x:v>
      </x:c>
      <x:c r="L1145" s="1" t="n">
        <x:f aca="0">ROUND((DATE(2026,7,31)-K1145)/365.25,2)</x:f>
        <x:v>0.42</x:v>
      </x:c>
      <x:c r="M1145" s="14" t="n">
        <x:v>47176</x:v>
      </x:c>
      <x:c r="N1145" s="1" t="s">
        <x:v>1884</x:v>
      </x:c>
      <x:c r="O1145" s="1" t="n">
        <x:v>180</x:v>
      </x:c>
      <x:c r="P1145" s="14" t="n">
        <x:v>46127</x:v>
      </x:c>
      <x:c r="Q1145" s="14" t="n">
        <x:v>46307</x:v>
      </x:c>
      <x:c r="R1145" s="1" t="n">
        <x:f aca="0">MAX(0,DATE(2026,7,31)-Q1145)</x:f>
        <x:v>0</x:v>
      </x:c>
      <x:c r="S1145" s="1" t="n">
        <x:v>8</x:v>
      </x:c>
      <x:c r="T1145" s="1" t="n">
        <x:v>2034</x:v>
      </x:c>
      <x:c r="U1145" s="1" t="s">
        <x:v>1874</x:v>
      </x:c>
      <x:c r="V1145" s="15" t="n">
        <x:v>6884.94</x:v>
      </x:c>
      <x:c r="W1145" s="15" t="n">
        <x:v>8441.92</x:v>
      </x:c>
      <x:c r="X1145" s="1" t="str">
        <x:f aca="0">G1145&amp;" | "&amp;D1145</x:f>
        <x:v>NovaCare-C03 | Patient Monitor</x:v>
      </x:c>
      <x:c r="Y1145" s="1" t="s">
        <x:v>1875</x:v>
      </x:c>
      <x:c r="Z1145" s="11" t="b">
        <x:f aca="0">FALSE()</x:f>
        <x:v>0</x:v>
      </x:c>
    </x:row>
    <x:row r="1146" ht="15" hidden="0" customHeight="1">
      <x:c r="A1146" s="1" t="s">
        <x:v>4847</x:v>
      </x:c>
      <x:c r="B1146" s="1" t="s">
        <x:v>4848</x:v>
      </x:c>
      <x:c r="C1146" s="1" t="s">
        <x:v>4849</x:v>
      </x:c>
      <x:c r="D1146" s="1" t="s">
        <x:v>1927</x:v>
      </x:c>
      <x:c r="E1146" s="1" t="s">
        <x:v>1928</x:v>
      </x:c>
      <x:c r="F1146" s="1" t="s">
        <x:v>1881</x:v>
      </x:c>
      <x:c r="G1146" s="1" t="s">
        <x:v>1971</x:v>
      </x:c>
      <x:c r="H1146" s="1" t="s">
        <x:v>1891</x:v>
      </x:c>
      <x:c r="I1146" s="1" t="s">
        <x:v>1883</x:v>
      </x:c>
      <x:c r="J1146" s="1" t="s">
        <x:v>1893</x:v>
      </x:c>
      <x:c r="K1146" s="14" t="n">
        <x:v>45240</x:v>
      </x:c>
      <x:c r="L1146" s="1" t="n">
        <x:f aca="0">ROUND((DATE(2026,7,31)-K1146)/365.25,2)</x:f>
        <x:v>2.72</x:v>
      </x:c>
      <x:c r="M1146" s="14" t="n">
        <x:v>46335</x:v>
      </x:c>
      <x:c r="N1146" s="1" t="s">
        <x:v>1884</x:v>
      </x:c>
      <x:c r="O1146" s="1" t="n">
        <x:v>365</x:v>
      </x:c>
      <x:c r="P1146" s="14" t="n">
        <x:v>45961</x:v>
      </x:c>
      <x:c r="Q1146" s="14" t="n">
        <x:v>46326</x:v>
      </x:c>
      <x:c r="R1146" s="1" t="n">
        <x:f aca="0">MAX(0,DATE(2026,7,31)-Q1146)</x:f>
        <x:v>0</x:v>
      </x:c>
      <x:c r="S1146" s="1" t="n">
        <x:v>7</x:v>
      </x:c>
      <x:c r="T1146" s="1" t="n">
        <x:v>2030</x:v>
      </x:c>
      <x:c r="U1146" s="1" t="s">
        <x:v>1874</x:v>
      </x:c>
      <x:c r="V1146" s="15" t="n">
        <x:v>9276.1</x:v>
      </x:c>
      <x:c r="W1146" s="15" t="n">
        <x:v>9276.1</x:v>
      </x:c>
      <x:c r="X1146" s="1" t="str">
        <x:f aca="0">G1146&amp;" | "&amp;D1146</x:f>
        <x:v>Helix-A01 | Patient Monitor</x:v>
      </x:c>
      <x:c r="Y1146" s="1" t="s">
        <x:v>1885</x:v>
      </x:c>
      <x:c r="Z1146" s="11" t="b">
        <x:f aca="0">FALSE()</x:f>
        <x:v>0</x:v>
      </x:c>
    </x:row>
    <x:row r="1147" ht="15" hidden="0" customHeight="1">
      <x:c r="A1147" s="1" t="s">
        <x:v>1737</x:v>
      </x:c>
      <x:c r="B1147" s="1" t="s">
        <x:v>4850</x:v>
      </x:c>
      <x:c r="C1147" s="1" t="s">
        <x:v>4851</x:v>
      </x:c>
      <x:c r="D1147" s="1" t="s">
        <x:v>1879</x:v>
      </x:c>
      <x:c r="E1147" s="1" t="s">
        <x:v>1880</x:v>
      </x:c>
      <x:c r="F1147" s="1" t="s">
        <x:v>1868</x:v>
      </x:c>
      <x:c r="G1147" s="1" t="s">
        <x:v>2561</x:v>
      </x:c>
      <x:c r="H1147" s="1" t="s">
        <x:v>1891</x:v>
      </x:c>
      <x:c r="I1147" s="1" t="s">
        <x:v>1941</x:v>
      </x:c>
      <x:c r="J1147" s="1" t="s">
        <x:v>1872</x:v>
      </x:c>
      <x:c r="K1147" s="14" t="n">
        <x:v>43444</x:v>
      </x:c>
      <x:c r="L1147" s="1" t="n">
        <x:f aca="0">ROUND((DATE(2026,7,31)-K1147)/365.25,2)</x:f>
        <x:v>7.64</x:v>
      </x:c>
      <x:c r="M1147" s="14" t="n">
        <x:v>44539</x:v>
      </x:c>
      <x:c r="N1147" s="1" t="s">
        <x:v>1884</x:v>
      </x:c>
      <x:c r="O1147" s="1" t="n">
        <x:v>180</x:v>
      </x:c>
      <x:c r="P1147" s="14" t="n">
        <x:v>46199</x:v>
      </x:c>
      <x:c r="Q1147" s="14" t="n">
        <x:v>46379</x:v>
      </x:c>
      <x:c r="R1147" s="1" t="n">
        <x:f aca="0">MAX(0,DATE(2026,7,31)-Q1147)</x:f>
        <x:v>0</x:v>
      </x:c>
      <x:c r="S1147" s="1" t="n">
        <x:v>8</x:v>
      </x:c>
      <x:c r="T1147" s="1" t="n">
        <x:v>2026</x:v>
      </x:c>
      <x:c r="U1147" s="1" t="s">
        <x:v>1874</x:v>
      </x:c>
      <x:c r="V1147" s="15" t="n">
        <x:v>1555.15</x:v>
      </x:c>
      <x:c r="W1147" s="15" t="n">
        <x:v>1917.74</x:v>
      </x:c>
      <x:c r="X1147" s="1" t="str">
        <x:f aca="0">G1147&amp;" | "&amp;D1147</x:f>
        <x:v>NovaCare-A01 | Enteral Feeding Pump</x:v>
      </x:c>
      <x:c r="Y1147" s="1" t="s">
        <x:v>1875</x:v>
      </x:c>
      <x:c r="Z1147" s="11" t="b">
        <x:f aca="0">FALSE()</x:f>
        <x:v>0</x:v>
      </x:c>
    </x:row>
    <x:row r="1148" ht="15" hidden="0" customHeight="1">
      <x:c r="A1148" s="1" t="s">
        <x:v>4852</x:v>
      </x:c>
      <x:c r="B1148" s="1" t="s">
        <x:v>4853</x:v>
      </x:c>
      <x:c r="C1148" s="1" t="s">
        <x:v>4854</x:v>
      </x:c>
      <x:c r="D1148" s="1" t="s">
        <x:v>1927</x:v>
      </x:c>
      <x:c r="E1148" s="1" t="s">
        <x:v>1928</x:v>
      </x:c>
      <x:c r="F1148" s="1" t="s">
        <x:v>1917</x:v>
      </x:c>
      <x:c r="G1148" s="1" t="s">
        <x:v>2440</x:v>
      </x:c>
      <x:c r="H1148" s="1" t="s">
        <x:v>1870</x:v>
      </x:c>
      <x:c r="I1148" s="1" t="s">
        <x:v>1901</x:v>
      </x:c>
      <x:c r="J1148" s="1" t="s">
        <x:v>1902</x:v>
      </x:c>
      <x:c r="K1148" s="14" t="n">
        <x:v>42057</x:v>
      </x:c>
      <x:c r="L1148" s="1" t="n">
        <x:f aca="0">ROUND((DATE(2026,7,31)-K1148)/365.25,2)</x:f>
        <x:v>11.44</x:v>
      </x:c>
      <x:c r="M1148" s="14" t="n">
        <x:v>43152</x:v>
      </x:c>
      <x:c r="N1148" s="1" t="s">
        <x:v>1873</x:v>
      </x:c>
      <x:c r="O1148" s="1" t="n">
        <x:v>180</x:v>
      </x:c>
      <x:c r="P1148" s="14" t="n">
        <x:v>46142</x:v>
      </x:c>
      <x:c r="Q1148" s="14" t="n">
        <x:v>46322</x:v>
      </x:c>
      <x:c r="R1148" s="1" t="n">
        <x:f aca="0">MAX(0,DATE(2026,7,31)-Q1148)</x:f>
        <x:v>0</x:v>
      </x:c>
      <x:c r="S1148" s="1" t="n">
        <x:v>9</x:v>
      </x:c>
      <x:c r="T1148" s="1" t="n">
        <x:v>2024</x:v>
      </x:c>
      <x:c r="U1148" s="1" t="s">
        <x:v>1874</x:v>
      </x:c>
      <x:c r="V1148" s="15" t="n">
        <x:v>8583.81</x:v>
      </x:c>
      <x:c r="W1148" s="15" t="n">
        <x:v>10518.23</x:v>
      </x:c>
      <x:c r="X1148" s="1" t="str">
        <x:f aca="0">G1148&amp;" | "&amp;D1148</x:f>
        <x:v>Apex-B01 | Patient Monitor</x:v>
      </x:c>
      <x:c r="Y1148" s="1" t="s">
        <x:v>1885</x:v>
      </x:c>
      <x:c r="Z1148" s="11" t="b">
        <x:f aca="0">FALSE()</x:f>
        <x:v>0</x:v>
      </x:c>
    </x:row>
    <x:row r="1149" ht="15" hidden="0" customHeight="1">
      <x:c r="A1149" s="1" t="s">
        <x:v>1738</x:v>
      </x:c>
      <x:c r="B1149" s="1" t="s">
        <x:v>4855</x:v>
      </x:c>
      <x:c r="C1149" s="1" t="s">
        <x:v>4856</x:v>
      </x:c>
      <x:c r="D1149" s="1" t="s">
        <x:v>1888</x:v>
      </x:c>
      <x:c r="E1149" s="1" t="s">
        <x:v>1880</x:v>
      </x:c>
      <x:c r="F1149" s="1" t="s">
        <x:v>1881</x:v>
      </x:c>
      <x:c r="G1149" s="1" t="s">
        <x:v>1882</x:v>
      </x:c>
      <x:c r="H1149" s="1" t="s">
        <x:v>1891</x:v>
      </x:c>
      <x:c r="I1149" s="1" t="s">
        <x:v>1883</x:v>
      </x:c>
      <x:c r="J1149" s="1" t="s">
        <x:v>1893</x:v>
      </x:c>
      <x:c r="K1149" s="14" t="n">
        <x:v>45569</x:v>
      </x:c>
      <x:c r="L1149" s="1" t="n">
        <x:f aca="0">ROUND((DATE(2026,7,31)-K1149)/365.25,2)</x:f>
        <x:v>1.82</x:v>
      </x:c>
      <x:c r="M1149" s="14" t="n">
        <x:v>46664</x:v>
      </x:c>
      <x:c r="N1149" s="1" t="s">
        <x:v>1907</x:v>
      </x:c>
      <x:c r="O1149" s="1" t="n">
        <x:v>365</x:v>
      </x:c>
      <x:c r="P1149" s="14" t="n">
        <x:v>46068</x:v>
      </x:c>
      <x:c r="Q1149" s="14" t="n">
        <x:v>46433</x:v>
      </x:c>
      <x:c r="R1149" s="1" t="n">
        <x:f aca="0">MAX(0,DATE(2026,7,31)-Q1149)</x:f>
        <x:v>0</x:v>
      </x:c>
      <x:c r="S1149" s="1" t="n">
        <x:v>8</x:v>
      </x:c>
      <x:c r="T1149" s="1" t="n">
        <x:v>2032</x:v>
      </x:c>
      <x:c r="U1149" s="1" t="s">
        <x:v>1874</x:v>
      </x:c>
      <x:c r="V1149" s="15" t="n">
        <x:v>2850.53</x:v>
      </x:c>
      <x:c r="W1149" s="15" t="n">
        <x:v>4134.95</x:v>
      </x:c>
      <x:c r="X1149" s="1" t="str">
        <x:f aca="0">G1149&amp;" | "&amp;D1149</x:f>
        <x:v>Helix-C03 | Infusion Pump</x:v>
      </x:c>
      <x:c r="Y1149" s="1" t="s">
        <x:v>1875</x:v>
      </x:c>
      <x:c r="Z1149" s="11" t="b">
        <x:f aca="0">FALSE()</x:f>
        <x:v>0</x:v>
      </x:c>
    </x:row>
    <x:row r="1150" ht="15" hidden="0" customHeight="1">
      <x:c r="A1150" s="1" t="s">
        <x:v>1739</x:v>
      </x:c>
      <x:c r="B1150" s="1" t="s">
        <x:v>4857</x:v>
      </x:c>
      <x:c r="C1150" s="1" t="s">
        <x:v>4858</x:v>
      </x:c>
      <x:c r="D1150" s="1" t="s">
        <x:v>1879</x:v>
      </x:c>
      <x:c r="E1150" s="1" t="s">
        <x:v>1880</x:v>
      </x:c>
      <x:c r="F1150" s="1" t="s">
        <x:v>1889</x:v>
      </x:c>
      <x:c r="G1150" s="1" t="s">
        <x:v>2149</x:v>
      </x:c>
      <x:c r="H1150" s="1" t="s">
        <x:v>1870</x:v>
      </x:c>
      <x:c r="I1150" s="1" t="s">
        <x:v>1941</x:v>
      </x:c>
      <x:c r="J1150" s="1" t="s">
        <x:v>1872</x:v>
      </x:c>
      <x:c r="K1150" s="14" t="n">
        <x:v>42645</x:v>
      </x:c>
      <x:c r="L1150" s="1" t="n">
        <x:f aca="0">ROUND((DATE(2026,7,31)-K1150)/365.25,2)</x:f>
        <x:v>9.83</x:v>
      </x:c>
      <x:c r="M1150" s="14" t="n">
        <x:v>43740</x:v>
      </x:c>
      <x:c r="N1150" s="1" t="s">
        <x:v>1884</x:v>
      </x:c>
      <x:c r="O1150" s="1" t="n">
        <x:v>365</x:v>
      </x:c>
      <x:c r="P1150" s="14" t="n">
        <x:v>46106</x:v>
      </x:c>
      <x:c r="Q1150" s="14" t="n">
        <x:v>46471</x:v>
      </x:c>
      <x:c r="R1150" s="1" t="n">
        <x:f aca="0">MAX(0,DATE(2026,7,31)-Q1150)</x:f>
        <x:v>0</x:v>
      </x:c>
      <x:c r="S1150" s="1" t="n">
        <x:v>8</x:v>
      </x:c>
      <x:c r="T1150" s="1" t="n">
        <x:v>2024</x:v>
      </x:c>
      <x:c r="U1150" s="1" t="s">
        <x:v>1874</x:v>
      </x:c>
      <x:c r="V1150" s="15" t="n">
        <x:v>1412.48</x:v>
      </x:c>
      <x:c r="W1150" s="15" t="n">
        <x:v>1768.36</x:v>
      </x:c>
      <x:c r="X1150" s="1" t="str">
        <x:f aca="0">G1150&amp;" | "&amp;D1150</x:f>
        <x:v>PulseWorks-B04 | Enteral Feeding Pump</x:v>
      </x:c>
      <x:c r="Y1150" s="1" t="s">
        <x:v>1875</x:v>
      </x:c>
      <x:c r="Z1150" s="11" t="b">
        <x:f aca="0">FALSE()</x:f>
        <x:v>0</x:v>
      </x:c>
    </x:row>
    <x:row r="1151" ht="15" hidden="0" customHeight="1">
      <x:c r="A1151" s="1" t="s">
        <x:v>1741</x:v>
      </x:c>
      <x:c r="B1151" s="1" t="s">
        <x:v>4859</x:v>
      </x:c>
      <x:c r="C1151" s="1" t="s">
        <x:v>4860</x:v>
      </x:c>
      <x:c r="D1151" s="1" t="s">
        <x:v>2010</x:v>
      </x:c>
      <x:c r="E1151" s="1" t="s">
        <x:v>1928</x:v>
      </x:c>
      <x:c r="F1151" s="1" t="s">
        <x:v>1963</x:v>
      </x:c>
      <x:c r="G1151" s="1" t="s">
        <x:v>2103</x:v>
      </x:c>
      <x:c r="H1151" s="1" t="s">
        <x:v>1891</x:v>
      </x:c>
      <x:c r="I1151" s="1" t="s">
        <x:v>1892</x:v>
      </x:c>
      <x:c r="J1151" s="1" t="s">
        <x:v>1893</x:v>
      </x:c>
      <x:c r="K1151" s="14" t="n">
        <x:v>43220</x:v>
      </x:c>
      <x:c r="L1151" s="1" t="n">
        <x:f aca="0">ROUND((DATE(2026,7,31)-K1151)/365.25,2)</x:f>
        <x:v>8.25</x:v>
      </x:c>
      <x:c r="M1151" s="14" t="n">
        <x:v>44315</x:v>
      </x:c>
      <x:c r="N1151" s="1" t="s">
        <x:v>1907</x:v>
      </x:c>
      <x:c r="O1151" s="1" t="n">
        <x:v>180</x:v>
      </x:c>
      <x:c r="P1151" s="14" t="n">
        <x:v>46116</x:v>
      </x:c>
      <x:c r="Q1151" s="14" t="n">
        <x:v>46296</x:v>
      </x:c>
      <x:c r="R1151" s="1" t="n">
        <x:f aca="0">MAX(0,DATE(2026,7,31)-Q1151)</x:f>
        <x:v>0</x:v>
      </x:c>
      <x:c r="S1151" s="1" t="n">
        <x:v>6</x:v>
      </x:c>
      <x:c r="T1151" s="1" t="n">
        <x:v>2024</x:v>
      </x:c>
      <x:c r="U1151" s="1" t="s">
        <x:v>1874</x:v>
      </x:c>
      <x:c r="V1151" s="15" t="n">
        <x:v>2631.22</x:v>
      </x:c>
      <x:c r="W1151" s="15" t="n">
        <x:v>2631.22</x:v>
      </x:c>
      <x:c r="X1151" s="1" t="str">
        <x:f aca="0">G1151&amp;" | "&amp;D1151</x:f>
        <x:v>ClinTech-A03 | Vital Signs Monitor</x:v>
      </x:c>
      <x:c r="Y1151" s="1" t="s">
        <x:v>1875</x:v>
      </x:c>
      <x:c r="Z1151" s="11" t="b">
        <x:f aca="0">FALSE()</x:f>
        <x:v>0</x:v>
      </x:c>
    </x:row>
    <x:row r="1152" ht="15" hidden="0" customHeight="1">
      <x:c r="A1152" s="1" t="s">
        <x:v>4861</x:v>
      </x:c>
      <x:c r="B1152" s="1" t="s">
        <x:v>4862</x:v>
      </x:c>
      <x:c r="C1152" s="1" t="s">
        <x:v>4863</x:v>
      </x:c>
      <x:c r="D1152" s="1" t="s">
        <x:v>1927</x:v>
      </x:c>
      <x:c r="E1152" s="1" t="s">
        <x:v>1928</x:v>
      </x:c>
      <x:c r="F1152" s="1" t="s">
        <x:v>1963</x:v>
      </x:c>
      <x:c r="G1152" s="1" t="s">
        <x:v>2132</x:v>
      </x:c>
      <x:c r="H1152" s="1" t="s">
        <x:v>1911</x:v>
      </x:c>
      <x:c r="I1152" s="1" t="s">
        <x:v>1994</x:v>
      </x:c>
      <x:c r="J1152" s="1" t="s">
        <x:v>1893</x:v>
      </x:c>
      <x:c r="K1152" s="14" t="n">
        <x:v>45071</x:v>
      </x:c>
      <x:c r="L1152" s="1" t="n">
        <x:f aca="0">ROUND((DATE(2026,7,31)-K1152)/365.25,2)</x:f>
        <x:v>3.18</x:v>
      </x:c>
      <x:c r="M1152" s="14" t="n">
        <x:v>46166</x:v>
      </x:c>
      <x:c r="N1152" s="1" t="s">
        <x:v>1884</x:v>
      </x:c>
      <x:c r="O1152" s="1" t="n">
        <x:v>180</x:v>
      </x:c>
      <x:c r="P1152" s="14" t="n">
        <x:v>46053</x:v>
      </x:c>
      <x:c r="Q1152" s="14" t="n">
        <x:v>46233</x:v>
      </x:c>
      <x:c r="R1152" s="1" t="n">
        <x:f aca="0">MAX(0,DATE(2026,7,31)-Q1152)</x:f>
        <x:v>1</x:v>
      </x:c>
      <x:c r="S1152" s="1" t="n">
        <x:v>7</x:v>
      </x:c>
      <x:c r="T1152" s="1" t="n">
        <x:v>2030</x:v>
      </x:c>
      <x:c r="U1152" s="1" t="s">
        <x:v>1874</x:v>
      </x:c>
      <x:c r="V1152" s="15" t="n">
        <x:v>8537.96</x:v>
      </x:c>
      <x:c r="W1152" s="15" t="n">
        <x:v>10370.03</x:v>
      </x:c>
      <x:c r="X1152" s="1" t="str">
        <x:f aca="0">G1152&amp;" | "&amp;D1152</x:f>
        <x:v>ClinTech-A02 | Patient Monitor</x:v>
      </x:c>
      <x:c r="Y1152" s="1" t="s">
        <x:v>1885</x:v>
      </x:c>
      <x:c r="Z1152" s="11" t="b">
        <x:f aca="0">FALSE()</x:f>
        <x:v>0</x:v>
      </x:c>
    </x:row>
    <x:row r="1153" ht="15" hidden="0" customHeight="1">
      <x:c r="A1153" s="1" t="s">
        <x:v>1742</x:v>
      </x:c>
      <x:c r="B1153" s="1" t="s">
        <x:v>4864</x:v>
      </x:c>
      <x:c r="C1153" s="1" t="s">
        <x:v>4865</x:v>
      </x:c>
      <x:c r="D1153" s="1" t="s">
        <x:v>1879</x:v>
      </x:c>
      <x:c r="E1153" s="1" t="s">
        <x:v>1880</x:v>
      </x:c>
      <x:c r="F1153" s="1" t="s">
        <x:v>1889</x:v>
      </x:c>
      <x:c r="G1153" s="1" t="s">
        <x:v>1998</x:v>
      </x:c>
      <x:c r="H1153" s="1" t="s">
        <x:v>1870</x:v>
      </x:c>
      <x:c r="I1153" s="1" t="s">
        <x:v>1871</x:v>
      </x:c>
      <x:c r="J1153" s="1" t="s">
        <x:v>1872</x:v>
      </x:c>
      <x:c r="K1153" s="14" t="n">
        <x:v>44892</x:v>
      </x:c>
      <x:c r="L1153" s="1" t="n">
        <x:f aca="0">ROUND((DATE(2026,7,31)-K1153)/365.25,2)</x:f>
        <x:v>3.67</x:v>
      </x:c>
      <x:c r="M1153" s="14" t="n">
        <x:v>45987</x:v>
      </x:c>
      <x:c r="N1153" s="1" t="s">
        <x:v>1884</x:v>
      </x:c>
      <x:c r="O1153" s="1" t="n">
        <x:v>180</x:v>
      </x:c>
      <x:c r="P1153" s="14" t="n">
        <x:v>46187</x:v>
      </x:c>
      <x:c r="Q1153" s="14" t="n">
        <x:v>46367</x:v>
      </x:c>
      <x:c r="R1153" s="1" t="n">
        <x:f aca="0">MAX(0,DATE(2026,7,31)-Q1153)</x:f>
        <x:v>0</x:v>
      </x:c>
      <x:c r="S1153" s="1" t="n">
        <x:v>9</x:v>
      </x:c>
      <x:c r="T1153" s="1" t="n">
        <x:v>2031</x:v>
      </x:c>
      <x:c r="U1153" s="1" t="s">
        <x:v>1874</x:v>
      </x:c>
      <x:c r="V1153" s="15" t="n">
        <x:v>1262.89</x:v>
      </x:c>
      <x:c r="W1153" s="15" t="n">
        <x:v>1673.84</x:v>
      </x:c>
      <x:c r="X1153" s="1" t="str">
        <x:f aca="0">G1153&amp;" | "&amp;D1153</x:f>
        <x:v>PulseWorks-A03 | Enteral Feeding Pump</x:v>
      </x:c>
      <x:c r="Y1153" s="1" t="s">
        <x:v>1875</x:v>
      </x:c>
      <x:c r="Z1153" s="11" t="b">
        <x:f aca="0">FALSE()</x:f>
        <x:v>0</x:v>
      </x:c>
    </x:row>
    <x:row r="1154" ht="15" hidden="0" customHeight="1">
      <x:c r="A1154" s="1" t="s">
        <x:v>4866</x:v>
      </x:c>
      <x:c r="B1154" s="1" t="s">
        <x:v>4867</x:v>
      </x:c>
      <x:c r="C1154" s="1" t="s">
        <x:v>4868</x:v>
      </x:c>
      <x:c r="D1154" s="1" t="s">
        <x:v>1866</x:v>
      </x:c>
      <x:c r="E1154" s="1" t="s">
        <x:v>1867</x:v>
      </x:c>
      <x:c r="F1154" s="1" t="s">
        <x:v>1899</x:v>
      </x:c>
      <x:c r="G1154" s="1" t="s">
        <x:v>2311</x:v>
      </x:c>
      <x:c r="H1154" s="1" t="s">
        <x:v>1891</x:v>
      </x:c>
      <x:c r="I1154" s="1" t="s">
        <x:v>1883</x:v>
      </x:c>
      <x:c r="J1154" s="1" t="s">
        <x:v>1893</x:v>
      </x:c>
      <x:c r="K1154" s="14" t="n">
        <x:v>45051</x:v>
      </x:c>
      <x:c r="L1154" s="1" t="n">
        <x:f aca="0">ROUND((DATE(2026,7,31)-K1154)/365.25,2)</x:f>
        <x:v>3.24</x:v>
      </x:c>
      <x:c r="M1154" s="14" t="n">
        <x:v>46146</x:v>
      </x:c>
      <x:c r="N1154" s="1" t="s">
        <x:v>1873</x:v>
      </x:c>
      <x:c r="O1154" s="1" t="n">
        <x:v>180</x:v>
      </x:c>
      <x:c r="P1154" s="14" t="n">
        <x:v>46188</x:v>
      </x:c>
      <x:c r="Q1154" s="14" t="n">
        <x:v>46368</x:v>
      </x:c>
      <x:c r="R1154" s="1" t="n">
        <x:f aca="0">MAX(0,DATE(2026,7,31)-Q1154)</x:f>
        <x:v>0</x:v>
      </x:c>
      <x:c r="S1154" s="1" t="n">
        <x:v>11</x:v>
      </x:c>
      <x:c r="T1154" s="1" t="n">
        <x:v>2034</x:v>
      </x:c>
      <x:c r="U1154" s="1" t="s">
        <x:v>2047</x:v>
      </x:c>
      <x:c r="V1154" s="15" t="n">
        <x:v>51894.66</x:v>
      </x:c>
      <x:c r="W1154" s="15" t="n">
        <x:v>57835.17</x:v>
      </x:c>
      <x:c r="X1154" s="1" t="str">
        <x:f aca="0">G1154&amp;" | "&amp;D1154</x:f>
        <x:v>MedAxis-B03 | Ultrasound</x:v>
      </x:c>
      <x:c r="Y1154" s="1" t="s">
        <x:v>1885</x:v>
      </x:c>
      <x:c r="Z1154" s="11" t="b">
        <x:f aca="0">FALSE()</x:f>
        <x:v>0</x:v>
      </x:c>
    </x:row>
    <x:row r="1155" ht="15" hidden="0" customHeight="1">
      <x:c r="A1155" s="1" t="s">
        <x:v>1743</x:v>
      </x:c>
      <x:c r="B1155" s="1" t="s">
        <x:v>4869</x:v>
      </x:c>
      <x:c r="C1155" s="1" t="s">
        <x:v>4870</x:v>
      </x:c>
      <x:c r="D1155" s="1" t="s">
        <x:v>1949</x:v>
      </x:c>
      <x:c r="E1155" s="1" t="s">
        <x:v>1916</x:v>
      </x:c>
      <x:c r="F1155" s="1" t="s">
        <x:v>1899</x:v>
      </x:c>
      <x:c r="G1155" s="1" t="s">
        <x:v>2268</x:v>
      </x:c>
      <x:c r="H1155" s="1" t="s">
        <x:v>1891</x:v>
      </x:c>
      <x:c r="I1155" s="1" t="s">
        <x:v>1871</x:v>
      </x:c>
      <x:c r="J1155" s="1" t="s">
        <x:v>1902</x:v>
      </x:c>
      <x:c r="K1155" s="14" t="n">
        <x:v>44547</x:v>
      </x:c>
      <x:c r="L1155" s="1" t="n">
        <x:f aca="0">ROUND((DATE(2026,7,31)-K1155)/365.25,2)</x:f>
        <x:v>4.62</x:v>
      </x:c>
      <x:c r="M1155" s="14" t="n">
        <x:v>45642</x:v>
      </x:c>
      <x:c r="N1155" s="1" t="s">
        <x:v>1884</x:v>
      </x:c>
      <x:c r="O1155" s="1" t="n">
        <x:v>365</x:v>
      </x:c>
      <x:c r="P1155" s="14" t="n">
        <x:v>46124</x:v>
      </x:c>
      <x:c r="Q1155" s="14" t="n">
        <x:v>46489</x:v>
      </x:c>
      <x:c r="R1155" s="1" t="n">
        <x:f aca="0">MAX(0,DATE(2026,7,31)-Q1155)</x:f>
        <x:v>0</x:v>
      </x:c>
      <x:c r="S1155" s="1" t="n">
        <x:v>9</x:v>
      </x:c>
      <x:c r="T1155" s="1" t="n">
        <x:v>2030</x:v>
      </x:c>
      <x:c r="U1155" s="1" t="s">
        <x:v>1874</x:v>
      </x:c>
      <x:c r="V1155" s="15" t="n">
        <x:v>19184.65</x:v>
      </x:c>
      <x:c r="W1155" s="15" t="n">
        <x:v>19184.65</x:v>
      </x:c>
      <x:c r="X1155" s="1" t="str">
        <x:f aca="0">G1155&amp;" | "&amp;D1155</x:f>
        <x:v>MedAxis-A02 | Neonatal Incubator</x:v>
      </x:c>
      <x:c r="Y1155" s="1" t="s">
        <x:v>1875</x:v>
      </x:c>
      <x:c r="Z1155" s="11" t="b">
        <x:f aca="0">FALSE()</x:f>
        <x:v>0</x:v>
      </x:c>
    </x:row>
    <x:row r="1156" ht="15" hidden="0" customHeight="1">
      <x:c r="A1156" s="1" t="s">
        <x:v>4871</x:v>
      </x:c>
      <x:c r="B1156" s="1" t="s">
        <x:v>4872</x:v>
      </x:c>
      <x:c r="C1156" s="1" t="s">
        <x:v>4873</x:v>
      </x:c>
      <x:c r="D1156" s="1" t="s">
        <x:v>1915</x:v>
      </x:c>
      <x:c r="E1156" s="1" t="s">
        <x:v>1916</x:v>
      </x:c>
      <x:c r="F1156" s="1" t="s">
        <x:v>1881</x:v>
      </x:c>
      <x:c r="G1156" s="1" t="s">
        <x:v>1882</x:v>
      </x:c>
      <x:c r="H1156" s="1" t="s">
        <x:v>1911</x:v>
      </x:c>
      <x:c r="I1156" s="1" t="s">
        <x:v>1941</x:v>
      </x:c>
      <x:c r="J1156" s="1" t="s">
        <x:v>1902</x:v>
      </x:c>
      <x:c r="K1156" s="14" t="n">
        <x:v>45435</x:v>
      </x:c>
      <x:c r="L1156" s="1" t="n">
        <x:f aca="0">ROUND((DATE(2026,7,31)-K1156)/365.25,2)</x:f>
        <x:v>2.19</x:v>
      </x:c>
      <x:c r="M1156" s="14" t="n">
        <x:v>46530</x:v>
      </x:c>
      <x:c r="N1156" s="1" t="s">
        <x:v>1907</x:v>
      </x:c>
      <x:c r="O1156" s="1" t="n">
        <x:v>365</x:v>
      </x:c>
      <x:c r="P1156" s="14" t="n">
        <x:v>46105</x:v>
      </x:c>
      <x:c r="Q1156" s="14" t="n">
        <x:v>46470</x:v>
      </x:c>
      <x:c r="R1156" s="1" t="n">
        <x:f aca="0">MAX(0,DATE(2026,7,31)-Q1156)</x:f>
        <x:v>0</x:v>
      </x:c>
      <x:c r="S1156" s="1" t="n">
        <x:v>11</x:v>
      </x:c>
      <x:c r="T1156" s="1" t="n">
        <x:v>2035</x:v>
      </x:c>
      <x:c r="U1156" s="1" t="s">
        <x:v>1874</x:v>
      </x:c>
      <x:c r="V1156" s="15" t="n">
        <x:v>25853.28</x:v>
      </x:c>
      <x:c r="W1156" s="15" t="n">
        <x:v>32426.71</x:v>
      </x:c>
      <x:c r="X1156" s="1" t="str">
        <x:f aca="0">G1156&amp;" | "&amp;D1156</x:f>
        <x:v>Helix-C03 | Ventilator</x:v>
      </x:c>
      <x:c r="Y1156" s="1" t="s">
        <x:v>1885</x:v>
      </x:c>
      <x:c r="Z1156" s="11" t="b">
        <x:f aca="0">FALSE()</x:f>
        <x:v>0</x:v>
      </x:c>
    </x:row>
    <x:row r="1157" ht="15" hidden="0" customHeight="1">
      <x:c r="A1157" s="1" t="s">
        <x:v>1744</x:v>
      </x:c>
      <x:c r="B1157" s="1" t="s">
        <x:v>4874</x:v>
      </x:c>
      <x:c r="C1157" s="1" t="s">
        <x:v>4875</x:v>
      </x:c>
      <x:c r="D1157" s="1" t="s">
        <x:v>1897</x:v>
      </x:c>
      <x:c r="E1157" s="1" t="s">
        <x:v>1898</x:v>
      </x:c>
      <x:c r="F1157" s="1" t="s">
        <x:v>1899</x:v>
      </x:c>
      <x:c r="G1157" s="1" t="s">
        <x:v>1900</x:v>
      </x:c>
      <x:c r="H1157" s="1" t="s">
        <x:v>1870</x:v>
      </x:c>
      <x:c r="I1157" s="1" t="s">
        <x:v>1941</x:v>
      </x:c>
      <x:c r="J1157" s="1" t="s">
        <x:v>1902</x:v>
      </x:c>
      <x:c r="K1157" s="14" t="n">
        <x:v>43925</x:v>
      </x:c>
      <x:c r="L1157" s="1" t="n">
        <x:f aca="0">ROUND((DATE(2026,7,31)-K1157)/365.25,2)</x:f>
        <x:v>6.32</x:v>
      </x:c>
      <x:c r="M1157" s="14" t="n">
        <x:v>45020</x:v>
      </x:c>
      <x:c r="N1157" s="1" t="s">
        <x:v>1884</x:v>
      </x:c>
      <x:c r="O1157" s="1" t="n">
        <x:v>180</x:v>
      </x:c>
      <x:c r="P1157" s="14" t="n">
        <x:v>45983</x:v>
      </x:c>
      <x:c r="Q1157" s="14" t="n">
        <x:v>46163</x:v>
      </x:c>
      <x:c r="R1157" s="1" t="n">
        <x:f aca="0">MAX(0,DATE(2026,7,31)-Q1157)</x:f>
        <x:v>71</x:v>
      </x:c>
      <x:c r="S1157" s="1" t="n">
        <x:v>10</x:v>
      </x:c>
      <x:c r="T1157" s="1" t="n">
        <x:v>2030</x:v>
      </x:c>
      <x:c r="U1157" s="1" t="s">
        <x:v>1874</x:v>
      </x:c>
      <x:c r="V1157" s="15" t="n">
        <x:v>11812.67</x:v>
      </x:c>
      <x:c r="W1157" s="15" t="n">
        <x:v>16198.57</x:v>
      </x:c>
      <x:c r="X1157" s="1" t="str">
        <x:f aca="0">G1157&amp;" | "&amp;D1157</x:f>
        <x:v>MedAxis-B02 | Defibrillator</x:v>
      </x:c>
      <x:c r="Y1157" s="1" t="s">
        <x:v>1875</x:v>
      </x:c>
      <x:c r="Z1157" s="11" t="b">
        <x:f aca="0">FALSE()</x:f>
        <x:v>0</x:v>
      </x:c>
    </x:row>
    <x:row r="1158" ht="15" hidden="0" customHeight="1">
      <x:c r="A1158" s="1" t="s">
        <x:v>4876</x:v>
      </x:c>
      <x:c r="B1158" s="1" t="s">
        <x:v>4877</x:v>
      </x:c>
      <x:c r="C1158" s="1" t="s">
        <x:v>4878</x:v>
      </x:c>
      <x:c r="D1158" s="1" t="s">
        <x:v>1879</x:v>
      </x:c>
      <x:c r="E1158" s="1" t="s">
        <x:v>1880</x:v>
      </x:c>
      <x:c r="F1158" s="1" t="s">
        <x:v>1899</x:v>
      </x:c>
      <x:c r="G1158" s="1" t="s">
        <x:v>2268</x:v>
      </x:c>
      <x:c r="H1158" s="1" t="s">
        <x:v>1891</x:v>
      </x:c>
      <x:c r="I1158" s="1" t="s">
        <x:v>1968</x:v>
      </x:c>
      <x:c r="J1158" s="1" t="s">
        <x:v>1872</x:v>
      </x:c>
      <x:c r="K1158" s="14" t="n">
        <x:v>42320</x:v>
      </x:c>
      <x:c r="L1158" s="1" t="n">
        <x:f aca="0">ROUND((DATE(2026,7,31)-K1158)/365.25,2)</x:f>
        <x:v>10.72</x:v>
      </x:c>
      <x:c r="M1158" s="14" t="n">
        <x:v>43415</x:v>
      </x:c>
      <x:c r="N1158" s="1" t="s">
        <x:v>1907</x:v>
      </x:c>
      <x:c r="O1158" s="1" t="n">
        <x:v>365</x:v>
      </x:c>
      <x:c r="P1158" s="14" t="n">
        <x:v>45808</x:v>
      </x:c>
      <x:c r="Q1158" s="14" t="n">
        <x:v>46173</x:v>
      </x:c>
      <x:c r="R1158" s="1" t="n">
        <x:f aca="0">MAX(0,DATE(2026,7,31)-Q1158)</x:f>
        <x:v>61</x:v>
      </x:c>
      <x:c r="S1158" s="1" t="n">
        <x:v>8</x:v>
      </x:c>
      <x:c r="T1158" s="1" t="n">
        <x:v>2023</x:v>
      </x:c>
      <x:c r="U1158" s="1" t="s">
        <x:v>1874</x:v>
      </x:c>
      <x:c r="V1158" s="15" t="n">
        <x:v>1656.31</x:v>
      </x:c>
      <x:c r="W1158" s="15" t="n">
        <x:v>1984.31</x:v>
      </x:c>
      <x:c r="X1158" s="1" t="str">
        <x:f aca="0">G1158&amp;" | "&amp;D1158</x:f>
        <x:v>MedAxis-A02 | Enteral Feeding Pump</x:v>
      </x:c>
      <x:c r="Y1158" s="1" t="s">
        <x:v>1885</x:v>
      </x:c>
      <x:c r="Z1158" s="11" t="b">
        <x:f aca="0">FALSE()</x:f>
        <x:v>0</x:v>
      </x:c>
    </x:row>
    <x:row r="1159" ht="15" hidden="0" customHeight="1">
      <x:c r="A1159" s="1" t="s">
        <x:v>4879</x:v>
      </x:c>
      <x:c r="B1159" s="1" t="s">
        <x:v>4880</x:v>
      </x:c>
      <x:c r="C1159" s="1" t="s">
        <x:v>4881</x:v>
      </x:c>
      <x:c r="D1159" s="1" t="s">
        <x:v>1989</x:v>
      </x:c>
      <x:c r="E1159" s="1" t="s">
        <x:v>1968</x:v>
      </x:c>
      <x:c r="F1159" s="1" t="s">
        <x:v>1899</x:v>
      </x:c>
      <x:c r="G1159" s="1" t="s">
        <x:v>2100</x:v>
      </x:c>
      <x:c r="H1159" s="1" t="s">
        <x:v>1870</x:v>
      </x:c>
      <x:c r="I1159" s="1" t="s">
        <x:v>1994</x:v>
      </x:c>
      <x:c r="J1159" s="1" t="s">
        <x:v>1893</x:v>
      </x:c>
      <x:c r="K1159" s="14" t="n">
        <x:v>45283</x:v>
      </x:c>
      <x:c r="L1159" s="1" t="n">
        <x:f aca="0">ROUND((DATE(2026,7,31)-K1159)/365.25,2)</x:f>
        <x:v>2.6</x:v>
      </x:c>
      <x:c r="M1159" s="14" t="n">
        <x:v>46378</x:v>
      </x:c>
      <x:c r="N1159" s="1" t="s">
        <x:v>1907</x:v>
      </x:c>
      <x:c r="O1159" s="1" t="n">
        <x:v>180</x:v>
      </x:c>
      <x:c r="P1159" s="14" t="n">
        <x:v>46089</x:v>
      </x:c>
      <x:c r="Q1159" s="14" t="n">
        <x:v>46269</x:v>
      </x:c>
      <x:c r="R1159" s="1" t="n">
        <x:f aca="0">MAX(0,DATE(2026,7,31)-Q1159)</x:f>
        <x:v>0</x:v>
      </x:c>
      <x:c r="S1159" s="1" t="n">
        <x:v>9</x:v>
      </x:c>
      <x:c r="T1159" s="1" t="n">
        <x:v>2032</x:v>
      </x:c>
      <x:c r="U1159" s="1" t="s">
        <x:v>1874</x:v>
      </x:c>
      <x:c r="V1159" s="15" t="n">
        <x:v>6000.34</x:v>
      </x:c>
      <x:c r="W1159" s="15" t="n">
        <x:v>6970.31</x:v>
      </x:c>
      <x:c r="X1159" s="1" t="str">
        <x:f aca="0">G1159&amp;" | "&amp;D1159</x:f>
        <x:v>MedAxis-C04 | ECG Machine</x:v>
      </x:c>
      <x:c r="Y1159" s="1" t="s">
        <x:v>1885</x:v>
      </x:c>
      <x:c r="Z1159" s="11" t="b">
        <x:f aca="0">FALSE()</x:f>
        <x:v>0</x:v>
      </x:c>
    </x:row>
    <x:row r="1160" ht="15" hidden="0" customHeight="1">
      <x:c r="A1160" s="1" t="s">
        <x:v>4882</x:v>
      </x:c>
      <x:c r="B1160" s="1" t="s">
        <x:v>4883</x:v>
      </x:c>
      <x:c r="C1160" s="1" t="s">
        <x:v>4884</x:v>
      </x:c>
      <x:c r="D1160" s="1" t="s">
        <x:v>1888</x:v>
      </x:c>
      <x:c r="E1160" s="1" t="s">
        <x:v>1880</x:v>
      </x:c>
      <x:c r="F1160" s="1" t="s">
        <x:v>1899</x:v>
      </x:c>
      <x:c r="G1160" s="1" t="s">
        <x:v>2400</x:v>
      </x:c>
      <x:c r="H1160" s="1" t="s">
        <x:v>1870</x:v>
      </x:c>
      <x:c r="I1160" s="1" t="s">
        <x:v>1871</x:v>
      </x:c>
      <x:c r="J1160" s="1" t="s">
        <x:v>1902</x:v>
      </x:c>
      <x:c r="K1160" s="14" t="n">
        <x:v>45857</x:v>
      </x:c>
      <x:c r="L1160" s="1" t="n">
        <x:f aca="0">ROUND((DATE(2026,7,31)-K1160)/365.25,2)</x:f>
        <x:v>1.03</x:v>
      </x:c>
      <x:c r="M1160" s="14" t="n">
        <x:v>46952</x:v>
      </x:c>
      <x:c r="N1160" s="1" t="s">
        <x:v>1884</x:v>
      </x:c>
      <x:c r="O1160" s="1" t="n">
        <x:v>365</x:v>
      </x:c>
      <x:c r="P1160" s="14" t="n">
        <x:v>46037</x:v>
      </x:c>
      <x:c r="Q1160" s="14" t="n">
        <x:v>46402</x:v>
      </x:c>
      <x:c r="R1160" s="1" t="n">
        <x:f aca="0">MAX(0,DATE(2026,7,31)-Q1160)</x:f>
        <x:v>0</x:v>
      </x:c>
      <x:c r="S1160" s="1" t="n">
        <x:v>9</x:v>
      </x:c>
      <x:c r="T1160" s="1" t="n">
        <x:v>2034</x:v>
      </x:c>
      <x:c r="U1160" s="1" t="s">
        <x:v>1874</x:v>
      </x:c>
      <x:c r="V1160" s="15" t="n">
        <x:v>3595.31</x:v>
      </x:c>
      <x:c r="W1160" s="15" t="n">
        <x:v>3595.31</x:v>
      </x:c>
      <x:c r="X1160" s="1" t="str">
        <x:f aca="0">G1160&amp;" | "&amp;D1160</x:f>
        <x:v>MedAxis-B01 | Infusion Pump</x:v>
      </x:c>
      <x:c r="Y1160" s="1" t="s">
        <x:v>2323</x:v>
      </x:c>
      <x:c r="Z1160" s="11" t="b">
        <x:f aca="0">FALSE()</x:f>
        <x:v>0</x:v>
      </x:c>
    </x:row>
    <x:row r="1161" ht="15" hidden="0" customHeight="1">
      <x:c r="A1161" s="1" t="s">
        <x:v>1746</x:v>
      </x:c>
      <x:c r="B1161" s="1" t="s">
        <x:v>4885</x:v>
      </x:c>
      <x:c r="C1161" s="1" t="s">
        <x:v>4886</x:v>
      </x:c>
      <x:c r="D1161" s="1" t="s">
        <x:v>1945</x:v>
      </x:c>
      <x:c r="E1161" s="1" t="s">
        <x:v>1880</x:v>
      </x:c>
      <x:c r="F1161" s="1" t="s">
        <x:v>1899</x:v>
      </x:c>
      <x:c r="G1161" s="1" t="s">
        <x:v>1900</x:v>
      </x:c>
      <x:c r="H1161" s="1" t="s">
        <x:v>1911</x:v>
      </x:c>
      <x:c r="I1161" s="1" t="s">
        <x:v>1919</x:v>
      </x:c>
      <x:c r="J1161" s="1" t="s">
        <x:v>1893</x:v>
      </x:c>
      <x:c r="K1161" s="14" t="n">
        <x:v>44463</x:v>
      </x:c>
      <x:c r="L1161" s="1" t="n">
        <x:f aca="0">ROUND((DATE(2026,7,31)-K1161)/365.25,2)</x:f>
        <x:v>4.85</x:v>
      </x:c>
      <x:c r="M1161" s="14" t="n">
        <x:v>45558</x:v>
      </x:c>
      <x:c r="N1161" s="1" t="s">
        <x:v>1884</x:v>
      </x:c>
      <x:c r="O1161" s="1" t="n">
        <x:v>180</x:v>
      </x:c>
      <x:c r="P1161" s="14" t="n">
        <x:v>46028</x:v>
      </x:c>
      <x:c r="Q1161" s="14" t="n">
        <x:v>46208</x:v>
      </x:c>
      <x:c r="R1161" s="1" t="n">
        <x:f aca="0">MAX(0,DATE(2026,7,31)-Q1161)</x:f>
        <x:v>26</x:v>
      </x:c>
      <x:c r="S1161" s="1" t="n">
        <x:v>9</x:v>
      </x:c>
      <x:c r="T1161" s="1" t="n">
        <x:v>2030</x:v>
      </x:c>
      <x:c r="U1161" s="1" t="s">
        <x:v>1874</x:v>
      </x:c>
      <x:c r="V1161" s="15" t="n">
        <x:v>2038.04</x:v>
      </x:c>
      <x:c r="W1161" s="15" t="n">
        <x:v>2570.33</x:v>
      </x:c>
      <x:c r="X1161" s="1" t="str">
        <x:f aca="0">G1161&amp;" | "&amp;D1161</x:f>
        <x:v>MedAxis-B02 | Syringe Pump</x:v>
      </x:c>
      <x:c r="Y1161" s="1" t="s">
        <x:v>1875</x:v>
      </x:c>
      <x:c r="Z1161" s="11" t="b">
        <x:f aca="0">FALSE()</x:f>
        <x:v>0</x:v>
      </x:c>
    </x:row>
    <x:row r="1162" ht="15" hidden="0" customHeight="1">
      <x:c r="A1162" s="1" t="s">
        <x:v>4887</x:v>
      </x:c>
      <x:c r="B1162" s="1" t="s">
        <x:v>4888</x:v>
      </x:c>
      <x:c r="C1162" s="1" t="s">
        <x:v>4889</x:v>
      </x:c>
      <x:c r="D1162" s="1" t="s">
        <x:v>1888</x:v>
      </x:c>
      <x:c r="E1162" s="1" t="s">
        <x:v>1880</x:v>
      </x:c>
      <x:c r="F1162" s="1" t="s">
        <x:v>1899</x:v>
      </x:c>
      <x:c r="G1162" s="1" t="s">
        <x:v>2458</x:v>
      </x:c>
      <x:c r="H1162" s="1" t="s">
        <x:v>1911</x:v>
      </x:c>
      <x:c r="I1162" s="1" t="s">
        <x:v>1923</x:v>
      </x:c>
      <x:c r="J1162" s="1" t="s">
        <x:v>1893</x:v>
      </x:c>
      <x:c r="K1162" s="14" t="n">
        <x:v>44797</x:v>
      </x:c>
      <x:c r="L1162" s="1" t="n">
        <x:f aca="0">ROUND((DATE(2026,7,31)-K1162)/365.25,2)</x:f>
        <x:v>3.93</x:v>
      </x:c>
      <x:c r="M1162" s="14" t="n">
        <x:v>45892</x:v>
      </x:c>
      <x:c r="N1162" s="1" t="s">
        <x:v>1884</x:v>
      </x:c>
      <x:c r="O1162" s="1" t="n">
        <x:v>365</x:v>
      </x:c>
      <x:c r="P1162" s="14" t="n">
        <x:v>45916</x:v>
      </x:c>
      <x:c r="Q1162" s="14" t="n">
        <x:v>46281</x:v>
      </x:c>
      <x:c r="R1162" s="1" t="n">
        <x:f aca="0">MAX(0,DATE(2026,7,31)-Q1162)</x:f>
        <x:v>0</x:v>
      </x:c>
      <x:c r="S1162" s="1" t="n">
        <x:v>9</x:v>
      </x:c>
      <x:c r="T1162" s="1" t="n">
        <x:v>2031</x:v>
      </x:c>
      <x:c r="U1162" s="1" t="s">
        <x:v>1874</x:v>
      </x:c>
      <x:c r="V1162" s="15" t="n">
        <x:v>3353.99</x:v>
      </x:c>
      <x:c r="W1162" s="15" t="n">
        <x:v>3353.99</x:v>
      </x:c>
      <x:c r="X1162" s="1" t="str">
        <x:f aca="0">G1162&amp;" | "&amp;D1162</x:f>
        <x:v>MedAxis-A01 | Infusion Pump</x:v>
      </x:c>
      <x:c r="Y1162" s="1" t="s">
        <x:v>1885</x:v>
      </x:c>
      <x:c r="Z1162" s="11" t="b">
        <x:f aca="0">FALSE()</x:f>
        <x:v>0</x:v>
      </x:c>
    </x:row>
    <x:row r="1163" ht="15" hidden="0" customHeight="1">
      <x:c r="A1163" s="1" t="s">
        <x:v>4890</x:v>
      </x:c>
      <x:c r="B1163" s="1" t="s">
        <x:v>4891</x:v>
      </x:c>
      <x:c r="C1163" s="1" t="s">
        <x:v>4892</x:v>
      </x:c>
      <x:c r="D1163" s="1" t="s">
        <x:v>1997</x:v>
      </x:c>
      <x:c r="E1163" s="1" t="s">
        <x:v>1916</x:v>
      </x:c>
      <x:c r="F1163" s="1" t="s">
        <x:v>1868</x:v>
      </x:c>
      <x:c r="G1163" s="1" t="s">
        <x:v>2061</x:v>
      </x:c>
      <x:c r="H1163" s="1" t="s">
        <x:v>1891</x:v>
      </x:c>
      <x:c r="I1163" s="1" t="s">
        <x:v>1871</x:v>
      </x:c>
      <x:c r="J1163" s="1" t="s">
        <x:v>1902</x:v>
      </x:c>
      <x:c r="K1163" s="14" t="n">
        <x:v>44908</x:v>
      </x:c>
      <x:c r="L1163" s="1" t="n">
        <x:f aca="0">ROUND((DATE(2026,7,31)-K1163)/365.25,2)</x:f>
        <x:v>3.63</x:v>
      </x:c>
      <x:c r="M1163" s="14" t="n">
        <x:v>46003</x:v>
      </x:c>
      <x:c r="N1163" s="1" t="s">
        <x:v>1884</x:v>
      </x:c>
      <x:c r="O1163" s="1" t="n">
        <x:v>365</x:v>
      </x:c>
      <x:c r="P1163" s="14" t="n">
        <x:v>46171</x:v>
      </x:c>
      <x:c r="Q1163" s="14" t="n">
        <x:v>46536</x:v>
      </x:c>
      <x:c r="R1163" s="1" t="n">
        <x:f aca="0">MAX(0,DATE(2026,7,31)-Q1163)</x:f>
        <x:v>0</x:v>
      </x:c>
      <x:c r="S1163" s="1" t="n">
        <x:v>11</x:v>
      </x:c>
      <x:c r="T1163" s="1" t="n">
        <x:v>2033</x:v>
      </x:c>
      <x:c r="U1163" s="1" t="s">
        <x:v>2047</x:v>
      </x:c>
      <x:c r="V1163" s="15" t="n">
        <x:v>46057.25</x:v>
      </x:c>
      <x:c r="W1163" s="15" t="n">
        <x:v>46057.25</x:v>
      </x:c>
      <x:c r="X1163" s="1" t="str">
        <x:f aca="0">G1163&amp;" | "&amp;D1163</x:f>
        <x:v>NovaCare-B01 | Anaesthetic Machine</x:v>
      </x:c>
      <x:c r="Y1163" s="1" t="s">
        <x:v>1885</x:v>
      </x:c>
      <x:c r="Z1163" s="11" t="b">
        <x:f aca="0">FALSE()</x:f>
        <x:v>0</x:v>
      </x:c>
    </x:row>
    <x:row r="1164" ht="15" hidden="0" customHeight="1">
      <x:c r="A1164" s="1" t="s">
        <x:v>4893</x:v>
      </x:c>
      <x:c r="B1164" s="1" t="s">
        <x:v>4894</x:v>
      </x:c>
      <x:c r="C1164" s="1" t="s">
        <x:v>4895</x:v>
      </x:c>
      <x:c r="D1164" s="1" t="s">
        <x:v>1888</x:v>
      </x:c>
      <x:c r="E1164" s="1" t="s">
        <x:v>1880</x:v>
      </x:c>
      <x:c r="F1164" s="1" t="s">
        <x:v>1917</x:v>
      </x:c>
      <x:c r="G1164" s="1" t="s">
        <x:v>2277</x:v>
      </x:c>
      <x:c r="H1164" s="1" t="s">
        <x:v>1870</x:v>
      </x:c>
      <x:c r="I1164" s="1" t="s">
        <x:v>1994</x:v>
      </x:c>
      <x:c r="J1164" s="1" t="s">
        <x:v>1902</x:v>
      </x:c>
      <x:c r="K1164" s="14" t="n">
        <x:v>45011</x:v>
      </x:c>
      <x:c r="L1164" s="1" t="n">
        <x:f aca="0">ROUND((DATE(2026,7,31)-K1164)/365.25,2)</x:f>
        <x:v>3.35</x:v>
      </x:c>
      <x:c r="M1164" s="14" t="n">
        <x:v>46106</x:v>
      </x:c>
      <x:c r="N1164" s="1" t="s">
        <x:v>1884</x:v>
      </x:c>
      <x:c r="O1164" s="1" t="n">
        <x:v>365</x:v>
      </x:c>
      <x:c r="P1164" s="14" t="n">
        <x:v>46162</x:v>
      </x:c>
      <x:c r="Q1164" s="14" t="n">
        <x:v>46527</x:v>
      </x:c>
      <x:c r="R1164" s="1" t="n">
        <x:f aca="0">MAX(0,DATE(2026,7,31)-Q1164)</x:f>
        <x:v>0</x:v>
      </x:c>
      <x:c r="S1164" s="1" t="n">
        <x:v>10</x:v>
      </x:c>
      <x:c r="T1164" s="1" t="n">
        <x:v>2033</x:v>
      </x:c>
      <x:c r="U1164" s="1" t="s">
        <x:v>1874</x:v>
      </x:c>
      <x:c r="V1164" s="15" t="n">
        <x:v>2992.42</x:v>
      </x:c>
      <x:c r="W1164" s="15" t="n">
        <x:v>4147.54</x:v>
      </x:c>
      <x:c r="X1164" s="1" t="str">
        <x:f aca="0">G1164&amp;" | "&amp;D1164</x:f>
        <x:v>Apex-C02 | Infusion Pump</x:v>
      </x:c>
      <x:c r="Y1164" s="1" t="s">
        <x:v>1885</x:v>
      </x:c>
      <x:c r="Z1164" s="11" t="b">
        <x:f aca="0">FALSE()</x:f>
        <x:v>0</x:v>
      </x:c>
    </x:row>
    <x:row r="1165" ht="15" hidden="0" customHeight="1">
      <x:c r="A1165" s="1" t="s">
        <x:v>1747</x:v>
      </x:c>
      <x:c r="B1165" s="1" t="s">
        <x:v>4896</x:v>
      </x:c>
      <x:c r="C1165" s="1" t="s">
        <x:v>4897</x:v>
      </x:c>
      <x:c r="D1165" s="1" t="s">
        <x:v>1879</x:v>
      </x:c>
      <x:c r="E1165" s="1" t="s">
        <x:v>1880</x:v>
      </x:c>
      <x:c r="F1165" s="1" t="s">
        <x:v>1963</x:v>
      </x:c>
      <x:c r="G1165" s="1" t="s">
        <x:v>1993</x:v>
      </x:c>
      <x:c r="H1165" s="1" t="s">
        <x:v>1891</x:v>
      </x:c>
      <x:c r="I1165" s="1" t="s">
        <x:v>1883</x:v>
      </x:c>
      <x:c r="J1165" s="1" t="s">
        <x:v>1872</x:v>
      </x:c>
      <x:c r="K1165" s="14" t="n">
        <x:v>41686</x:v>
      </x:c>
      <x:c r="L1165" s="1" t="n">
        <x:f aca="0">ROUND((DATE(2026,7,31)-K1165)/365.25,2)</x:f>
        <x:v>12.45</x:v>
      </x:c>
      <x:c r="M1165" s="14" t="n">
        <x:v>42781</x:v>
      </x:c>
      <x:c r="N1165" s="1" t="s">
        <x:v>1873</x:v>
      </x:c>
      <x:c r="O1165" s="1" t="n">
        <x:v>365</x:v>
      </x:c>
      <x:c r="P1165" s="14" t="n">
        <x:v>46164</x:v>
      </x:c>
      <x:c r="Q1165" s="14" t="n">
        <x:v>46529</x:v>
      </x:c>
      <x:c r="R1165" s="1" t="n">
        <x:f aca="0">MAX(0,DATE(2026,7,31)-Q1165)</x:f>
        <x:v>0</x:v>
      </x:c>
      <x:c r="S1165" s="1" t="n">
        <x:v>9</x:v>
      </x:c>
      <x:c r="T1165" s="1" t="n">
        <x:v>2023</x:v>
      </x:c>
      <x:c r="U1165" s="1" t="s">
        <x:v>1874</x:v>
      </x:c>
      <x:c r="V1165" s="15" t="n">
        <x:v>1703.03</x:v>
      </x:c>
      <x:c r="W1165" s="15" t="n">
        <x:v>1910.78</x:v>
      </x:c>
      <x:c r="X1165" s="1" t="str">
        <x:f aca="0">G1165&amp;" | "&amp;D1165</x:f>
        <x:v>ClinTech-A04 | Enteral Feeding Pump</x:v>
      </x:c>
      <x:c r="Y1165" s="1" t="s">
        <x:v>1875</x:v>
      </x:c>
      <x:c r="Z1165" s="11" t="b">
        <x:f aca="0">FALSE()</x:f>
        <x:v>0</x:v>
      </x:c>
    </x:row>
    <x:row r="1166" ht="15" hidden="0" customHeight="1">
      <x:c r="A1166" s="1" t="s">
        <x:v>1748</x:v>
      </x:c>
      <x:c r="B1166" s="1" t="s">
        <x:v>4898</x:v>
      </x:c>
      <x:c r="C1166" s="1" t="s">
        <x:v>4899</x:v>
      </x:c>
      <x:c r="D1166" s="1" t="s">
        <x:v>1989</x:v>
      </x:c>
      <x:c r="E1166" s="1" t="s">
        <x:v>1968</x:v>
      </x:c>
      <x:c r="F1166" s="1" t="s">
        <x:v>1868</x:v>
      </x:c>
      <x:c r="G1166" s="1" t="s">
        <x:v>2079</x:v>
      </x:c>
      <x:c r="H1166" s="1" t="s">
        <x:v>1870</x:v>
      </x:c>
      <x:c r="I1166" s="1" t="s">
        <x:v>1901</x:v>
      </x:c>
      <x:c r="J1166" s="1" t="s">
        <x:v>1872</x:v>
      </x:c>
      <x:c r="K1166" s="14" t="n">
        <x:v>45413</x:v>
      </x:c>
      <x:c r="L1166" s="1" t="n">
        <x:f aca="0">ROUND((DATE(2026,7,31)-K1166)/365.25,2)</x:f>
        <x:v>2.25</x:v>
      </x:c>
      <x:c r="M1166" s="14" t="n">
        <x:v>46508</x:v>
      </x:c>
      <x:c r="N1166" s="1" t="s">
        <x:v>1884</x:v>
      </x:c>
      <x:c r="O1166" s="1" t="n">
        <x:v>180</x:v>
      </x:c>
      <x:c r="P1166" s="14" t="n">
        <x:v>45882</x:v>
      </x:c>
      <x:c r="Q1166" s="14" t="n">
        <x:v>46062</x:v>
      </x:c>
      <x:c r="R1166" s="1" t="n">
        <x:f aca="0">MAX(0,DATE(2026,7,31)-Q1166)</x:f>
        <x:v>172</x:v>
      </x:c>
      <x:c r="S1166" s="1" t="n">
        <x:v>8</x:v>
      </x:c>
      <x:c r="T1166" s="1" t="n">
        <x:v>2032</x:v>
      </x:c>
      <x:c r="U1166" s="1" t="s">
        <x:v>1874</x:v>
      </x:c>
      <x:c r="V1166" s="15" t="n">
        <x:v>6382.8</x:v>
      </x:c>
      <x:c r="W1166" s="15" t="n">
        <x:v>7632.08</x:v>
      </x:c>
      <x:c r="X1166" s="1" t="str">
        <x:f aca="0">G1166&amp;" | "&amp;D1166</x:f>
        <x:v>NovaCare-C03 | ECG Machine</x:v>
      </x:c>
      <x:c r="Y1166" s="1" t="s">
        <x:v>1875</x:v>
      </x:c>
      <x:c r="Z1166" s="11" t="b">
        <x:f aca="0">FALSE()</x:f>
        <x:v>0</x:v>
      </x:c>
    </x:row>
    <x:row r="1167" ht="15" hidden="0" customHeight="1">
      <x:c r="A1167" s="1" t="s">
        <x:v>4900</x:v>
      </x:c>
      <x:c r="B1167" s="1" t="s">
        <x:v>4901</x:v>
      </x:c>
      <x:c r="C1167" s="1" t="s">
        <x:v>4902</x:v>
      </x:c>
      <x:c r="D1167" s="1" t="s">
        <x:v>1945</x:v>
      </x:c>
      <x:c r="E1167" s="1" t="s">
        <x:v>1880</x:v>
      </x:c>
      <x:c r="F1167" s="1" t="s">
        <x:v>1889</x:v>
      </x:c>
      <x:c r="G1167" s="1" t="s">
        <x:v>2302</x:v>
      </x:c>
      <x:c r="H1167" s="1" t="s">
        <x:v>1870</x:v>
      </x:c>
      <x:c r="I1167" s="1" t="s">
        <x:v>1923</x:v>
      </x:c>
      <x:c r="J1167" s="1" t="s">
        <x:v>1902</x:v>
      </x:c>
      <x:c r="K1167" s="14" t="n">
        <x:v>45162</x:v>
      </x:c>
      <x:c r="L1167" s="1" t="n">
        <x:f aca="0">ROUND((DATE(2026,7,31)-K1167)/365.25,2)</x:f>
        <x:v>2.93</x:v>
      </x:c>
      <x:c r="M1167" s="14" t="n">
        <x:v>46257</x:v>
      </x:c>
      <x:c r="N1167" s="1" t="s">
        <x:v>1884</x:v>
      </x:c>
      <x:c r="O1167" s="1" t="n">
        <x:v>180</x:v>
      </x:c>
      <x:c r="P1167" s="14" t="n">
        <x:v>45987</x:v>
      </x:c>
      <x:c r="Q1167" s="14" t="n">
        <x:v>46167</x:v>
      </x:c>
      <x:c r="R1167" s="1" t="n">
        <x:f aca="0">MAX(0,DATE(2026,7,31)-Q1167)</x:f>
        <x:v>67</x:v>
      </x:c>
      <x:c r="S1167" s="1" t="n">
        <x:v>9</x:v>
      </x:c>
      <x:c r="T1167" s="1" t="n">
        <x:v>2032</x:v>
      </x:c>
      <x:c r="U1167" s="1" t="s">
        <x:v>1874</x:v>
      </x:c>
      <x:c r="V1167" s="15" t="n">
        <x:v>2450.7</x:v>
      </x:c>
      <x:c r="W1167" s="15" t="n">
        <x:v>2996.62</x:v>
      </x:c>
      <x:c r="X1167" s="1" t="str">
        <x:f aca="0">G1167&amp;" | "&amp;D1167</x:f>
        <x:v>PulseWorks-A01 | Syringe Pump</x:v>
      </x:c>
      <x:c r="Y1167" s="1" t="s">
        <x:v>1885</x:v>
      </x:c>
      <x:c r="Z1167" s="11" t="b">
        <x:f aca="0">FALSE()</x:f>
        <x:v>0</x:v>
      </x:c>
    </x:row>
    <x:row r="1168" ht="15" hidden="0" customHeight="1">
      <x:c r="A1168" s="1" t="s">
        <x:v>4903</x:v>
      </x:c>
      <x:c r="B1168" s="1" t="s">
        <x:v>4904</x:v>
      </x:c>
      <x:c r="C1168" s="1" t="s">
        <x:v>4905</x:v>
      </x:c>
      <x:c r="D1168" s="1" t="s">
        <x:v>1915</x:v>
      </x:c>
      <x:c r="E1168" s="1" t="s">
        <x:v>1916</x:v>
      </x:c>
      <x:c r="F1168" s="1" t="s">
        <x:v>1899</x:v>
      </x:c>
      <x:c r="G1168" s="1" t="s">
        <x:v>2523</x:v>
      </x:c>
      <x:c r="H1168" s="1" t="s">
        <x:v>1911</x:v>
      </x:c>
      <x:c r="I1168" s="1" t="s">
        <x:v>1901</x:v>
      </x:c>
      <x:c r="J1168" s="1" t="s">
        <x:v>1902</x:v>
      </x:c>
      <x:c r="K1168" s="14" t="n">
        <x:v>44934</x:v>
      </x:c>
      <x:c r="L1168" s="1" t="n">
        <x:f aca="0">ROUND((DATE(2026,7,31)-K1168)/365.25,2)</x:f>
        <x:v>3.56</x:v>
      </x:c>
      <x:c r="M1168" s="14" t="n">
        <x:v>46029</x:v>
      </x:c>
      <x:c r="N1168" s="1" t="s">
        <x:v>1873</x:v>
      </x:c>
      <x:c r="O1168" s="1" t="n">
        <x:v>180</x:v>
      </x:c>
      <x:c r="P1168" s="14" t="n">
        <x:v>46179</x:v>
      </x:c>
      <x:c r="Q1168" s="14" t="n">
        <x:v>46359</x:v>
      </x:c>
      <x:c r="R1168" s="1" t="n">
        <x:f aca="0">MAX(0,DATE(2026,7,31)-Q1168)</x:f>
        <x:v>0</x:v>
      </x:c>
      <x:c r="S1168" s="1" t="n">
        <x:v>9</x:v>
      </x:c>
      <x:c r="T1168" s="1" t="n">
        <x:v>2032</x:v>
      </x:c>
      <x:c r="U1168" s="1" t="s">
        <x:v>1874</x:v>
      </x:c>
      <x:c r="V1168" s="15" t="n">
        <x:v>22568.6</x:v>
      </x:c>
      <x:c r="W1168" s="15" t="n">
        <x:v>29471.84</x:v>
      </x:c>
      <x:c r="X1168" s="1" t="str">
        <x:f aca="0">G1168&amp;" | "&amp;D1168</x:f>
        <x:v>MedAxis-A03 | Ventilator</x:v>
      </x:c>
      <x:c r="Y1168" s="1" t="s">
        <x:v>1885</x:v>
      </x:c>
      <x:c r="Z1168" s="11" t="b">
        <x:f aca="0">FALSE()</x:f>
        <x:v>0</x:v>
      </x:c>
    </x:row>
    <x:row r="1169" ht="15" hidden="0" customHeight="1">
      <x:c r="A1169" s="1" t="s">
        <x:v>1749</x:v>
      </x:c>
      <x:c r="B1169" s="1" t="s">
        <x:v>4906</x:v>
      </x:c>
      <x:c r="C1169" s="1" t="s">
        <x:v>4907</x:v>
      </x:c>
      <x:c r="D1169" s="1" t="s">
        <x:v>1915</x:v>
      </x:c>
      <x:c r="E1169" s="1" t="s">
        <x:v>1916</x:v>
      </x:c>
      <x:c r="F1169" s="1" t="s">
        <x:v>1899</x:v>
      </x:c>
      <x:c r="G1169" s="1" t="s">
        <x:v>1900</x:v>
      </x:c>
      <x:c r="H1169" s="1" t="s">
        <x:v>1870</x:v>
      </x:c>
      <x:c r="I1169" s="1" t="s">
        <x:v>1901</x:v>
      </x:c>
      <x:c r="J1169" s="1" t="s">
        <x:v>1902</x:v>
      </x:c>
      <x:c r="K1169" s="14" t="n">
        <x:v>45479</x:v>
      </x:c>
      <x:c r="L1169" s="1" t="n">
        <x:f aca="0">ROUND((DATE(2026,7,31)-K1169)/365.25,2)</x:f>
        <x:v>2.07</x:v>
      </x:c>
      <x:c r="M1169" s="14" t="n">
        <x:v>46574</x:v>
      </x:c>
      <x:c r="N1169" s="1" t="s">
        <x:v>1884</x:v>
      </x:c>
      <x:c r="O1169" s="1" t="n">
        <x:v>180</x:v>
      </x:c>
      <x:c r="P1169" s="14" t="n">
        <x:v>46150</x:v>
      </x:c>
      <x:c r="Q1169" s="14" t="n">
        <x:v>46330</x:v>
      </x:c>
      <x:c r="R1169" s="1" t="n">
        <x:f aca="0">MAX(0,DATE(2026,7,31)-Q1169)</x:f>
        <x:v>0</x:v>
      </x:c>
      <x:c r="S1169" s="1" t="n">
        <x:v>9</x:v>
      </x:c>
      <x:c r="T1169" s="1" t="n">
        <x:v>2033</x:v>
      </x:c>
      <x:c r="U1169" s="1" t="s">
        <x:v>1874</x:v>
      </x:c>
      <x:c r="V1169" s="15" t="n">
        <x:v>23672.71</x:v>
      </x:c>
      <x:c r="W1169" s="15" t="n">
        <x:v>34894.29</x:v>
      </x:c>
      <x:c r="X1169" s="1" t="str">
        <x:f aca="0">G1169&amp;" | "&amp;D1169</x:f>
        <x:v>MedAxis-B02 | Ventilator</x:v>
      </x:c>
      <x:c r="Y1169" s="1" t="s">
        <x:v>1875</x:v>
      </x:c>
      <x:c r="Z1169" s="11" t="b">
        <x:f aca="0">FALSE()</x:f>
        <x:v>0</x:v>
      </x:c>
    </x:row>
    <x:row r="1170" ht="15" hidden="0" customHeight="1">
      <x:c r="A1170" s="1" t="s">
        <x:v>4908</x:v>
      </x:c>
      <x:c r="B1170" s="1" t="s">
        <x:v>4909</x:v>
      </x:c>
      <x:c r="C1170" s="1" t="s">
        <x:v>4910</x:v>
      </x:c>
      <x:c r="D1170" s="1" t="s">
        <x:v>1915</x:v>
      </x:c>
      <x:c r="E1170" s="1" t="s">
        <x:v>1916</x:v>
      </x:c>
      <x:c r="F1170" s="1" t="s">
        <x:v>1868</x:v>
      </x:c>
      <x:c r="G1170" s="1" t="s">
        <x:v>2061</x:v>
      </x:c>
      <x:c r="H1170" s="1" t="s">
        <x:v>1870</x:v>
      </x:c>
      <x:c r="I1170" s="1" t="s">
        <x:v>1871</x:v>
      </x:c>
      <x:c r="J1170" s="1" t="s">
        <x:v>1902</x:v>
      </x:c>
      <x:c r="K1170" s="14" t="n">
        <x:v>42647</x:v>
      </x:c>
      <x:c r="L1170" s="1" t="n">
        <x:f aca="0">ROUND((DATE(2026,7,31)-K1170)/365.25,2)</x:f>
        <x:v>9.82</x:v>
      </x:c>
      <x:c r="M1170" s="14" t="n">
        <x:v>43742</x:v>
      </x:c>
      <x:c r="N1170" s="1" t="s">
        <x:v>1884</x:v>
      </x:c>
      <x:c r="O1170" s="1" t="n">
        <x:v>365</x:v>
      </x:c>
      <x:c r="P1170" s="14" t="n">
        <x:v>46071</x:v>
      </x:c>
      <x:c r="Q1170" s="14" t="n">
        <x:v>46436</x:v>
      </x:c>
      <x:c r="R1170" s="1" t="n">
        <x:f aca="0">MAX(0,DATE(2026,7,31)-Q1170)</x:f>
        <x:v>0</x:v>
      </x:c>
      <x:c r="S1170" s="1" t="n">
        <x:v>10</x:v>
      </x:c>
      <x:c r="T1170" s="1" t="n">
        <x:v>2026</x:v>
      </x:c>
      <x:c r="U1170" s="1" t="s">
        <x:v>1874</x:v>
      </x:c>
      <x:c r="V1170" s="15" t="n">
        <x:v>23038.88</x:v>
      </x:c>
      <x:c r="W1170" s="15" t="n">
        <x:v>29424.2</x:v>
      </x:c>
      <x:c r="X1170" s="1" t="str">
        <x:f aca="0">G1170&amp;" | "&amp;D1170</x:f>
        <x:v>NovaCare-B01 | Ventilator</x:v>
      </x:c>
      <x:c r="Y1170" s="1" t="s">
        <x:v>1885</x:v>
      </x:c>
      <x:c r="Z1170" s="11" t="b">
        <x:f aca="0">FALSE()</x:f>
        <x:v>0</x:v>
      </x:c>
    </x:row>
    <x:row r="1171" ht="15" hidden="0" customHeight="1">
      <x:c r="A1171" s="1" t="s">
        <x:v>4911</x:v>
      </x:c>
      <x:c r="B1171" s="1" t="s">
        <x:v>4912</x:v>
      </x:c>
      <x:c r="C1171" s="1" t="s">
        <x:v>4913</x:v>
      </x:c>
      <x:c r="D1171" s="1" t="s">
        <x:v>1915</x:v>
      </x:c>
      <x:c r="E1171" s="1" t="s">
        <x:v>1916</x:v>
      </x:c>
      <x:c r="F1171" s="1" t="s">
        <x:v>1917</x:v>
      </x:c>
      <x:c r="G1171" s="1" t="s">
        <x:v>2003</x:v>
      </x:c>
      <x:c r="H1171" s="1" t="s">
        <x:v>1870</x:v>
      </x:c>
      <x:c r="I1171" s="1" t="s">
        <x:v>1994</x:v>
      </x:c>
      <x:c r="J1171" s="1" t="s">
        <x:v>1902</x:v>
      </x:c>
      <x:c r="K1171" s="14" t="n">
        <x:v>45045</x:v>
      </x:c>
      <x:c r="L1171" s="1" t="n">
        <x:f aca="0">ROUND((DATE(2026,7,31)-K1171)/365.25,2)</x:f>
        <x:v>3.26</x:v>
      </x:c>
      <x:c r="M1171" s="14" t="n">
        <x:v>46140</x:v>
      </x:c>
      <x:c r="N1171" s="1" t="s">
        <x:v>1884</x:v>
      </x:c>
      <x:c r="O1171" s="1" t="n">
        <x:v>365</x:v>
      </x:c>
      <x:c r="P1171" s="14" t="n">
        <x:v>45870</x:v>
      </x:c>
      <x:c r="Q1171" s="14" t="n">
        <x:v>46235</x:v>
      </x:c>
      <x:c r="R1171" s="1" t="n">
        <x:f aca="0">MAX(0,DATE(2026,7,31)-Q1171)</x:f>
        <x:v>0</x:v>
      </x:c>
      <x:c r="S1171" s="1" t="n">
        <x:v>10</x:v>
      </x:c>
      <x:c r="T1171" s="1" t="n">
        <x:v>2033</x:v>
      </x:c>
      <x:c r="U1171" s="1" t="s">
        <x:v>1874</x:v>
      </x:c>
      <x:c r="V1171" s="15" t="n">
        <x:v>28190.49</x:v>
      </x:c>
      <x:c r="W1171" s="15" t="n">
        <x:v>29941.84</x:v>
      </x:c>
      <x:c r="X1171" s="1" t="str">
        <x:f aca="0">G1171&amp;" | "&amp;D1171</x:f>
        <x:v>Apex-C03 | Ventilator</x:v>
      </x:c>
      <x:c r="Y1171" s="1" t="s">
        <x:v>1885</x:v>
      </x:c>
      <x:c r="Z1171" s="11" t="b">
        <x:f aca="0">FALSE()</x:f>
        <x:v>0</x:v>
      </x:c>
    </x:row>
    <x:row r="1172" ht="15" hidden="0" customHeight="1">
      <x:c r="A1172" s="1" t="s">
        <x:v>4914</x:v>
      </x:c>
      <x:c r="B1172" s="1" t="s">
        <x:v>4915</x:v>
      </x:c>
      <x:c r="C1172" s="1" t="s">
        <x:v>4916</x:v>
      </x:c>
      <x:c r="D1172" s="1" t="s">
        <x:v>1866</x:v>
      </x:c>
      <x:c r="E1172" s="1" t="s">
        <x:v>1867</x:v>
      </x:c>
      <x:c r="F1172" s="1" t="s">
        <x:v>1881</x:v>
      </x:c>
      <x:c r="G1172" s="1" t="s">
        <x:v>1971</x:v>
      </x:c>
      <x:c r="H1172" s="1" t="s">
        <x:v>1911</x:v>
      </x:c>
      <x:c r="I1172" s="1" t="s">
        <x:v>1941</x:v>
      </x:c>
      <x:c r="J1172" s="1" t="s">
        <x:v>1872</x:v>
      </x:c>
      <x:c r="K1172" s="14" t="n">
        <x:v>45831</x:v>
      </x:c>
      <x:c r="L1172" s="1" t="n">
        <x:f aca="0">ROUND((DATE(2026,7,31)-K1172)/365.25,2)</x:f>
        <x:v>1.1</x:v>
      </x:c>
      <x:c r="M1172" s="14" t="n">
        <x:v>46926</x:v>
      </x:c>
      <x:c r="N1172" s="1" t="s">
        <x:v>1907</x:v>
      </x:c>
      <x:c r="O1172" s="1" t="n">
        <x:v>180</x:v>
      </x:c>
      <x:c r="P1172" s="14" t="n">
        <x:v>46046</x:v>
      </x:c>
      <x:c r="Q1172" s="14" t="n">
        <x:v>46226</x:v>
      </x:c>
      <x:c r="R1172" s="1" t="n">
        <x:f aca="0">MAX(0,DATE(2026,7,31)-Q1172)</x:f>
        <x:v>8</x:v>
      </x:c>
      <x:c r="S1172" s="1" t="n">
        <x:v>11</x:v>
      </x:c>
      <x:c r="T1172" s="1" t="n">
        <x:v>2036</x:v>
      </x:c>
      <x:c r="U1172" s="1" t="s">
        <x:v>1874</x:v>
      </x:c>
      <x:c r="V1172" s="15" t="n">
        <x:v>40660.37</x:v>
      </x:c>
      <x:c r="W1172" s="15" t="n">
        <x:v>50782.93</x:v>
      </x:c>
      <x:c r="X1172" s="1" t="str">
        <x:f aca="0">G1172&amp;" | "&amp;D1172</x:f>
        <x:v>Helix-A01 | Ultrasound</x:v>
      </x:c>
      <x:c r="Y1172" s="1" t="s">
        <x:v>2323</x:v>
      </x:c>
      <x:c r="Z1172" s="11" t="b">
        <x:f aca="0">FALSE()</x:f>
        <x:v>0</x:v>
      </x:c>
    </x:row>
    <x:row r="1173" ht="15" hidden="0" customHeight="1">
      <x:c r="A1173" s="1" t="s">
        <x:v>4917</x:v>
      </x:c>
      <x:c r="B1173" s="1" t="s">
        <x:v>4918</x:v>
      </x:c>
      <x:c r="C1173" s="1" t="s">
        <x:v>4919</x:v>
      </x:c>
      <x:c r="D1173" s="1" t="s">
        <x:v>2010</x:v>
      </x:c>
      <x:c r="E1173" s="1" t="s">
        <x:v>1928</x:v>
      </x:c>
      <x:c r="F1173" s="1" t="s">
        <x:v>1917</x:v>
      </x:c>
      <x:c r="G1173" s="1" t="s">
        <x:v>1922</x:v>
      </x:c>
      <x:c r="H1173" s="1" t="s">
        <x:v>1870</x:v>
      </x:c>
      <x:c r="I1173" s="1" t="s">
        <x:v>1941</x:v>
      </x:c>
      <x:c r="J1173" s="1" t="s">
        <x:v>1872</x:v>
      </x:c>
      <x:c r="K1173" s="14" t="n">
        <x:v>42327</x:v>
      </x:c>
      <x:c r="L1173" s="1" t="n">
        <x:f aca="0">ROUND((DATE(2026,7,31)-K1173)/365.25,2)</x:f>
        <x:v>10.7</x:v>
      </x:c>
      <x:c r="M1173" s="14" t="n">
        <x:v>43422</x:v>
      </x:c>
      <x:c r="N1173" s="1" t="s">
        <x:v>1873</x:v>
      </x:c>
      <x:c r="O1173" s="1" t="n">
        <x:v>180</x:v>
      </x:c>
      <x:c r="P1173" s="14" t="n">
        <x:v>46158</x:v>
      </x:c>
      <x:c r="Q1173" s="14" t="n">
        <x:v>46338</x:v>
      </x:c>
      <x:c r="R1173" s="1" t="n">
        <x:f aca="0">MAX(0,DATE(2026,7,31)-Q1173)</x:f>
        <x:v>0</x:v>
      </x:c>
      <x:c r="S1173" s="1" t="n">
        <x:v>7</x:v>
      </x:c>
      <x:c r="T1173" s="1" t="n">
        <x:v>2022</x:v>
      </x:c>
      <x:c r="U1173" s="1" t="s">
        <x:v>1874</x:v>
      </x:c>
      <x:c r="V1173" s="15" t="n">
        <x:v>2557.85</x:v>
      </x:c>
      <x:c r="W1173" s="15" t="n">
        <x:v>2557.85</x:v>
      </x:c>
      <x:c r="X1173" s="1" t="str">
        <x:f aca="0">G1173&amp;" | "&amp;D1173</x:f>
        <x:v>Apex-B02 | Vital Signs Monitor</x:v>
      </x:c>
      <x:c r="Y1173" s="1" t="s">
        <x:v>1885</x:v>
      </x:c>
      <x:c r="Z1173" s="11" t="b">
        <x:f aca="0">FALSE()</x:f>
        <x:v>0</x:v>
      </x:c>
    </x:row>
    <x:row r="1174" ht="15" hidden="0" customHeight="1">
      <x:c r="A1174" s="1" t="s">
        <x:v>1751</x:v>
      </x:c>
      <x:c r="B1174" s="1" t="s">
        <x:v>4920</x:v>
      </x:c>
      <x:c r="C1174" s="1" t="s">
        <x:v>4921</x:v>
      </x:c>
      <x:c r="D1174" s="1" t="s">
        <x:v>1949</x:v>
      </x:c>
      <x:c r="E1174" s="1" t="s">
        <x:v>1916</x:v>
      </x:c>
      <x:c r="F1174" s="1" t="s">
        <x:v>1963</x:v>
      </x:c>
      <x:c r="G1174" s="1" t="s">
        <x:v>1964</x:v>
      </x:c>
      <x:c r="H1174" s="1" t="s">
        <x:v>1911</x:v>
      </x:c>
      <x:c r="I1174" s="1" t="s">
        <x:v>1923</x:v>
      </x:c>
      <x:c r="J1174" s="1" t="s">
        <x:v>1893</x:v>
      </x:c>
      <x:c r="K1174" s="14" t="n">
        <x:v>45364</x:v>
      </x:c>
      <x:c r="L1174" s="1" t="n">
        <x:f aca="0">ROUND((DATE(2026,7,31)-K1174)/365.25,2)</x:f>
        <x:v>2.38</x:v>
      </x:c>
      <x:c r="M1174" s="14" t="n">
        <x:v>46459</x:v>
      </x:c>
      <x:c r="N1174" s="1" t="s">
        <x:v>1884</x:v>
      </x:c>
      <x:c r="O1174" s="1" t="n">
        <x:v>365</x:v>
      </x:c>
      <x:c r="P1174" s="14" t="n">
        <x:v>46213</x:v>
      </x:c>
      <x:c r="Q1174" s="14" t="n">
        <x:v>46578</x:v>
      </x:c>
      <x:c r="R1174" s="1" t="n">
        <x:f aca="0">MAX(0,DATE(2026,7,31)-Q1174)</x:f>
        <x:v>0</x:v>
      </x:c>
      <x:c r="S1174" s="1" t="n">
        <x:v>11</x:v>
      </x:c>
      <x:c r="T1174" s="1" t="n">
        <x:v>2035</x:v>
      </x:c>
      <x:c r="U1174" s="1" t="s">
        <x:v>1874</x:v>
      </x:c>
      <x:c r="V1174" s="15" t="n">
        <x:v>19678.06</x:v>
      </x:c>
      <x:c r="W1174" s="15" t="n">
        <x:v>21062.07</x:v>
      </x:c>
      <x:c r="X1174" s="1" t="str">
        <x:f aca="0">G1174&amp;" | "&amp;D1174</x:f>
        <x:v>ClinTech-C01 | Neonatal Incubator</x:v>
      </x:c>
      <x:c r="Y1174" s="1" t="s">
        <x:v>1875</x:v>
      </x:c>
      <x:c r="Z1174" s="11" t="b">
        <x:f aca="0">FALSE()</x:f>
        <x:v>0</x:v>
      </x:c>
    </x:row>
    <x:row r="1175" ht="15" hidden="0" customHeight="1">
      <x:c r="A1175" s="1" t="s">
        <x:v>1752</x:v>
      </x:c>
      <x:c r="B1175" s="1" t="s">
        <x:v>4922</x:v>
      </x:c>
      <x:c r="C1175" s="1" t="s">
        <x:v>4923</x:v>
      </x:c>
      <x:c r="D1175" s="1" t="s">
        <x:v>2010</x:v>
      </x:c>
      <x:c r="E1175" s="1" t="s">
        <x:v>1928</x:v>
      </x:c>
      <x:c r="F1175" s="1" t="s">
        <x:v>1889</x:v>
      </x:c>
      <x:c r="G1175" s="1" t="s">
        <x:v>1890</x:v>
      </x:c>
      <x:c r="H1175" s="1" t="s">
        <x:v>1911</x:v>
      </x:c>
      <x:c r="I1175" s="1" t="s">
        <x:v>1994</x:v>
      </x:c>
      <x:c r="J1175" s="1" t="s">
        <x:v>1893</x:v>
      </x:c>
      <x:c r="K1175" s="14" t="n">
        <x:v>43469</x:v>
      </x:c>
      <x:c r="L1175" s="1" t="n">
        <x:f aca="0">ROUND((DATE(2026,7,31)-K1175)/365.25,2)</x:f>
        <x:v>7.57</x:v>
      </x:c>
      <x:c r="M1175" s="14" t="n">
        <x:v>44564</x:v>
      </x:c>
      <x:c r="N1175" s="1" t="s">
        <x:v>1884</x:v>
      </x:c>
      <x:c r="O1175" s="1" t="n">
        <x:v>180</x:v>
      </x:c>
      <x:c r="P1175" s="14" t="n">
        <x:v>46056</x:v>
      </x:c>
      <x:c r="Q1175" s="14" t="n">
        <x:v>46236</x:v>
      </x:c>
      <x:c r="R1175" s="1" t="n">
        <x:f aca="0">MAX(0,DATE(2026,7,31)-Q1175)</x:f>
        <x:v>0</x:v>
      </x:c>
      <x:c r="S1175" s="1" t="n">
        <x:v>7</x:v>
      </x:c>
      <x:c r="T1175" s="1" t="n">
        <x:v>2026</x:v>
      </x:c>
      <x:c r="U1175" s="1" t="s">
        <x:v>1874</x:v>
      </x:c>
      <x:c r="V1175" s="15" t="n">
        <x:v>2543.8</x:v>
      </x:c>
      <x:c r="W1175" s="15" t="n">
        <x:v>2543.8</x:v>
      </x:c>
      <x:c r="X1175" s="1" t="str">
        <x:f aca="0">G1175&amp;" | "&amp;D1175</x:f>
        <x:v>PulseWorks-B02 | Vital Signs Monitor</x:v>
      </x:c>
      <x:c r="Y1175" s="1" t="s">
        <x:v>1875</x:v>
      </x:c>
      <x:c r="Z1175" s="11" t="b">
        <x:f aca="0">FALSE()</x:f>
        <x:v>0</x:v>
      </x:c>
    </x:row>
    <x:row r="1176" ht="15" hidden="0" customHeight="1">
      <x:c r="A1176" s="1" t="s">
        <x:v>4924</x:v>
      </x:c>
      <x:c r="B1176" s="1" t="s">
        <x:v>4925</x:v>
      </x:c>
      <x:c r="C1176" s="1" t="s">
        <x:v>4926</x:v>
      </x:c>
      <x:c r="D1176" s="1" t="s">
        <x:v>2010</x:v>
      </x:c>
      <x:c r="E1176" s="1" t="s">
        <x:v>1928</x:v>
      </x:c>
      <x:c r="F1176" s="1" t="s">
        <x:v>1899</x:v>
      </x:c>
      <x:c r="G1176" s="1" t="s">
        <x:v>2100</x:v>
      </x:c>
      <x:c r="H1176" s="1" t="s">
        <x:v>1870</x:v>
      </x:c>
      <x:c r="I1176" s="1" t="s">
        <x:v>1941</x:v>
      </x:c>
      <x:c r="J1176" s="1" t="s">
        <x:v>1872</x:v>
      </x:c>
      <x:c r="K1176" s="14" t="n">
        <x:v>44137</x:v>
      </x:c>
      <x:c r="L1176" s="1" t="n">
        <x:f aca="0">ROUND((DATE(2026,7,31)-K1176)/365.25,2)</x:f>
        <x:v>5.74</x:v>
      </x:c>
      <x:c r="M1176" s="14" t="n">
        <x:v>45232</x:v>
      </x:c>
      <x:c r="N1176" s="1" t="s">
        <x:v>1884</x:v>
      </x:c>
      <x:c r="O1176" s="1" t="n">
        <x:v>365</x:v>
      </x:c>
      <x:c r="P1176" s="14" t="n">
        <x:v>45991</x:v>
      </x:c>
      <x:c r="Q1176" s="14" t="n">
        <x:v>46356</x:v>
      </x:c>
      <x:c r="R1176" s="1" t="n">
        <x:f aca="0">MAX(0,DATE(2026,7,31)-Q1176)</x:f>
        <x:v>0</x:v>
      </x:c>
      <x:c r="S1176" s="1" t="n">
        <x:v>7</x:v>
      </x:c>
      <x:c r="T1176" s="1" t="n">
        <x:v>2027</x:v>
      </x:c>
      <x:c r="U1176" s="1" t="s">
        <x:v>1874</x:v>
      </x:c>
      <x:c r="V1176" s="15" t="n">
        <x:v>2596.6</x:v>
      </x:c>
      <x:c r="W1176" s="15" t="n">
        <x:v>2596.6</x:v>
      </x:c>
      <x:c r="X1176" s="1" t="str">
        <x:f aca="0">G1176&amp;" | "&amp;D1176</x:f>
        <x:v>MedAxis-C04 | Vital Signs Monitor</x:v>
      </x:c>
      <x:c r="Y1176" s="1" t="s">
        <x:v>1885</x:v>
      </x:c>
      <x:c r="Z1176" s="11" t="b">
        <x:f aca="0">FALSE()</x:f>
        <x:v>0</x:v>
      </x:c>
    </x:row>
    <x:row r="1177" ht="15" hidden="0" customHeight="1">
      <x:c r="A1177" s="1" t="s">
        <x:v>1754</x:v>
      </x:c>
      <x:c r="B1177" s="1" t="s">
        <x:v>4927</x:v>
      </x:c>
      <x:c r="C1177" s="1" t="s">
        <x:v>4928</x:v>
      </x:c>
      <x:c r="D1177" s="1" t="s">
        <x:v>1989</x:v>
      </x:c>
      <x:c r="E1177" s="1" t="s">
        <x:v>1968</x:v>
      </x:c>
      <x:c r="F1177" s="1" t="s">
        <x:v>1917</x:v>
      </x:c>
      <x:c r="G1177" s="1" t="s">
        <x:v>1967</x:v>
      </x:c>
      <x:c r="H1177" s="1" t="s">
        <x:v>1891</x:v>
      </x:c>
      <x:c r="I1177" s="1" t="s">
        <x:v>1892</x:v>
      </x:c>
      <x:c r="J1177" s="1" t="s">
        <x:v>1893</x:v>
      </x:c>
      <x:c r="K1177" s="14" t="n">
        <x:v>44855</x:v>
      </x:c>
      <x:c r="L1177" s="1" t="n">
        <x:f aca="0">ROUND((DATE(2026,7,31)-K1177)/365.25,2)</x:f>
        <x:v>3.78</x:v>
      </x:c>
      <x:c r="M1177" s="14" t="n">
        <x:v>45950</x:v>
      </x:c>
      <x:c r="N1177" s="1" t="s">
        <x:v>1884</x:v>
      </x:c>
      <x:c r="O1177" s="1" t="n">
        <x:v>180</x:v>
      </x:c>
      <x:c r="P1177" s="14" t="n">
        <x:v>45930</x:v>
      </x:c>
      <x:c r="Q1177" s="14" t="n">
        <x:v>46110</x:v>
      </x:c>
      <x:c r="R1177" s="1" t="n">
        <x:f aca="0">MAX(0,DATE(2026,7,31)-Q1177)</x:f>
        <x:v>124</x:v>
      </x:c>
      <x:c r="S1177" s="1" t="n">
        <x:v>8</x:v>
      </x:c>
      <x:c r="T1177" s="1" t="n">
        <x:v>2030</x:v>
      </x:c>
      <x:c r="U1177" s="1" t="s">
        <x:v>1874</x:v>
      </x:c>
      <x:c r="V1177" s="15" t="n">
        <x:v>5988.23</x:v>
      </x:c>
      <x:c r="W1177" s="15" t="n">
        <x:v>6718.31</x:v>
      </x:c>
      <x:c r="X1177" s="1" t="str">
        <x:f aca="0">G1177&amp;" | "&amp;D1177</x:f>
        <x:v>Apex-C04 | ECG Machine</x:v>
      </x:c>
      <x:c r="Y1177" s="1" t="s">
        <x:v>1875</x:v>
      </x:c>
      <x:c r="Z1177" s="11" t="b">
        <x:f aca="0">FALSE()</x:f>
        <x:v>0</x:v>
      </x:c>
    </x:row>
    <x:row r="1178" ht="15" hidden="0" customHeight="1">
      <x:c r="A1178" s="1" t="s">
        <x:v>4929</x:v>
      </x:c>
      <x:c r="B1178" s="1" t="s">
        <x:v>4930</x:v>
      </x:c>
      <x:c r="C1178" s="1" t="s">
        <x:v>4931</x:v>
      </x:c>
      <x:c r="D1178" s="1" t="s">
        <x:v>1933</x:v>
      </x:c>
      <x:c r="E1178" s="1" t="s">
        <x:v>1934</x:v>
      </x:c>
      <x:c r="F1178" s="1" t="s">
        <x:v>1889</x:v>
      </x:c>
      <x:c r="G1178" s="1" t="s">
        <x:v>1954</x:v>
      </x:c>
      <x:c r="H1178" s="1" t="s">
        <x:v>1911</x:v>
      </x:c>
      <x:c r="I1178" s="1" t="s">
        <x:v>1871</x:v>
      </x:c>
      <x:c r="J1178" s="1" t="s">
        <x:v>1893</x:v>
      </x:c>
      <x:c r="K1178" s="14" t="n">
        <x:v>44901</x:v>
      </x:c>
      <x:c r="L1178" s="1" t="n">
        <x:f aca="0">ROUND((DATE(2026,7,31)-K1178)/365.25,2)</x:f>
        <x:v>3.65</x:v>
      </x:c>
      <x:c r="M1178" s="14" t="n">
        <x:v>45996</x:v>
      </x:c>
      <x:c r="N1178" s="1" t="s">
        <x:v>1884</x:v>
      </x:c>
      <x:c r="O1178" s="1" t="n">
        <x:v>180</x:v>
      </x:c>
      <x:c r="P1178" s="14" t="n">
        <x:v>46053</x:v>
      </x:c>
      <x:c r="Q1178" s="14" t="n">
        <x:v>46233</x:v>
      </x:c>
      <x:c r="R1178" s="1" t="n">
        <x:f aca="0">MAX(0,DATE(2026,7,31)-Q1178)</x:f>
        <x:v>1</x:v>
      </x:c>
      <x:c r="S1178" s="1" t="n">
        <x:v>8</x:v>
      </x:c>
      <x:c r="T1178" s="1" t="n">
        <x:v>2030</x:v>
      </x:c>
      <x:c r="U1178" s="1" t="s">
        <x:v>1874</x:v>
      </x:c>
      <x:c r="V1178" s="15" t="n">
        <x:v>2086.39</x:v>
      </x:c>
      <x:c r="W1178" s="15" t="n">
        <x:v>2385.44</x:v>
      </x:c>
      <x:c r="X1178" s="1" t="str">
        <x:f aca="0">G1178&amp;" | "&amp;D1178</x:f>
        <x:v>PulseWorks-A04 | Suction Pump</x:v>
      </x:c>
      <x:c r="Y1178" s="1" t="s">
        <x:v>1885</x:v>
      </x:c>
      <x:c r="Z1178" s="11" t="b">
        <x:f aca="0">FALSE()</x:f>
        <x:v>0</x:v>
      </x:c>
    </x:row>
    <x:row r="1179" ht="15" hidden="0" customHeight="1">
      <x:c r="A1179" s="1" t="s">
        <x:v>4932</x:v>
      </x:c>
      <x:c r="B1179" s="1" t="s">
        <x:v>4933</x:v>
      </x:c>
      <x:c r="C1179" s="1" t="s">
        <x:v>4934</x:v>
      </x:c>
      <x:c r="D1179" s="1" t="s">
        <x:v>1888</x:v>
      </x:c>
      <x:c r="E1179" s="1" t="s">
        <x:v>1880</x:v>
      </x:c>
      <x:c r="F1179" s="1" t="s">
        <x:v>1917</x:v>
      </x:c>
      <x:c r="G1179" s="1" t="s">
        <x:v>2440</x:v>
      </x:c>
      <x:c r="H1179" s="1" t="s">
        <x:v>1911</x:v>
      </x:c>
      <x:c r="I1179" s="1" t="s">
        <x:v>1941</x:v>
      </x:c>
      <x:c r="J1179" s="1" t="s">
        <x:v>1902</x:v>
      </x:c>
      <x:c r="K1179" s="14" t="n">
        <x:v>45267</x:v>
      </x:c>
      <x:c r="L1179" s="1" t="n">
        <x:f aca="0">ROUND((DATE(2026,7,31)-K1179)/365.25,2)</x:f>
        <x:v>2.65</x:v>
      </x:c>
      <x:c r="M1179" s="14" t="n">
        <x:v>46362</x:v>
      </x:c>
      <x:c r="N1179" s="1" t="s">
        <x:v>1884</x:v>
      </x:c>
      <x:c r="O1179" s="1" t="n">
        <x:v>180</x:v>
      </x:c>
      <x:c r="P1179" s="14" t="n">
        <x:v>46140</x:v>
      </x:c>
      <x:c r="Q1179" s="14" t="n">
        <x:v>46320</x:v>
      </x:c>
      <x:c r="R1179" s="1" t="n">
        <x:f aca="0">MAX(0,DATE(2026,7,31)-Q1179)</x:f>
        <x:v>0</x:v>
      </x:c>
      <x:c r="S1179" s="1" t="n">
        <x:v>10</x:v>
      </x:c>
      <x:c r="T1179" s="1" t="n">
        <x:v>2033</x:v>
      </x:c>
      <x:c r="U1179" s="1" t="s">
        <x:v>1874</x:v>
      </x:c>
      <x:c r="V1179" s="15" t="n">
        <x:v>2807.32</x:v>
      </x:c>
      <x:c r="W1179" s="15" t="n">
        <x:v>3906.07</x:v>
      </x:c>
      <x:c r="X1179" s="1" t="str">
        <x:f aca="0">G1179&amp;" | "&amp;D1179</x:f>
        <x:v>Apex-B01 | Infusion Pump</x:v>
      </x:c>
      <x:c r="Y1179" s="1" t="s">
        <x:v>1885</x:v>
      </x:c>
      <x:c r="Z1179" s="11" t="b">
        <x:f aca="0">FALSE()</x:f>
        <x:v>0</x:v>
      </x:c>
    </x:row>
    <x:row r="1180" ht="15" hidden="0" customHeight="1">
      <x:c r="A1180" s="1" t="s">
        <x:v>1755</x:v>
      </x:c>
      <x:c r="B1180" s="1" t="s">
        <x:v>4935</x:v>
      </x:c>
      <x:c r="C1180" s="1" t="s">
        <x:v>4936</x:v>
      </x:c>
      <x:c r="D1180" s="1" t="s">
        <x:v>1989</x:v>
      </x:c>
      <x:c r="E1180" s="1" t="s">
        <x:v>1968</x:v>
      </x:c>
      <x:c r="F1180" s="1" t="s">
        <x:v>1881</x:v>
      </x:c>
      <x:c r="G1180" s="1" t="s">
        <x:v>2054</x:v>
      </x:c>
      <x:c r="H1180" s="1" t="s">
        <x:v>1891</x:v>
      </x:c>
      <x:c r="I1180" s="1" t="s">
        <x:v>1892</x:v>
      </x:c>
      <x:c r="J1180" s="1" t="s">
        <x:v>1893</x:v>
      </x:c>
      <x:c r="K1180" s="14" t="n">
        <x:v>41486</x:v>
      </x:c>
      <x:c r="L1180" s="1" t="n">
        <x:f aca="0">ROUND((DATE(2026,7,31)-K1180)/365.25,2)</x:f>
        <x:v>13</x:v>
      </x:c>
      <x:c r="M1180" s="14" t="n">
        <x:v>42581</x:v>
      </x:c>
      <x:c r="N1180" s="1" t="s">
        <x:v>1873</x:v>
      </x:c>
      <x:c r="O1180" s="1" t="n">
        <x:v>180</x:v>
      </x:c>
      <x:c r="P1180" s="14" t="n">
        <x:v>46017</x:v>
      </x:c>
      <x:c r="Q1180" s="14" t="n">
        <x:v>46197</x:v>
      </x:c>
      <x:c r="R1180" s="1" t="n">
        <x:f aca="0">MAX(0,DATE(2026,7,31)-Q1180)</x:f>
        <x:v>37</x:v>
      </x:c>
      <x:c r="S1180" s="1" t="n">
        <x:v>9</x:v>
      </x:c>
      <x:c r="T1180" s="1" t="n">
        <x:v>2022</x:v>
      </x:c>
      <x:c r="U1180" s="1" t="s">
        <x:v>1874</x:v>
      </x:c>
      <x:c r="V1180" s="15" t="n">
        <x:v>5491.59</x:v>
      </x:c>
      <x:c r="W1180" s="15" t="n">
        <x:v>7591.11</x:v>
      </x:c>
      <x:c r="X1180" s="1" t="str">
        <x:f aca="0">G1180&amp;" | "&amp;D1180</x:f>
        <x:v>Helix-C01 | ECG Machine</x:v>
      </x:c>
      <x:c r="Y1180" s="1" t="s">
        <x:v>1875</x:v>
      </x:c>
      <x:c r="Z1180" s="11" t="b">
        <x:f aca="0">FALSE()</x:f>
        <x:v>0</x:v>
      </x:c>
    </x:row>
    <x:row r="1181" ht="15" hidden="0" customHeight="1">
      <x:c r="A1181" s="1" t="s">
        <x:v>4937</x:v>
      </x:c>
      <x:c r="B1181" s="1" t="s">
        <x:v>4938</x:v>
      </x:c>
      <x:c r="C1181" s="1" t="s">
        <x:v>4939</x:v>
      </x:c>
      <x:c r="D1181" s="1" t="s">
        <x:v>1989</x:v>
      </x:c>
      <x:c r="E1181" s="1" t="s">
        <x:v>1968</x:v>
      </x:c>
      <x:c r="F1181" s="1" t="s">
        <x:v>1963</x:v>
      </x:c>
      <x:c r="G1181" s="1" t="s">
        <x:v>1964</x:v>
      </x:c>
      <x:c r="H1181" s="1" t="s">
        <x:v>1911</x:v>
      </x:c>
      <x:c r="I1181" s="1" t="s">
        <x:v>1923</x:v>
      </x:c>
      <x:c r="J1181" s="1" t="s">
        <x:v>1872</x:v>
      </x:c>
      <x:c r="K1181" s="14" t="n">
        <x:v>45670</x:v>
      </x:c>
      <x:c r="L1181" s="1" t="n">
        <x:f aca="0">ROUND((DATE(2026,7,31)-K1181)/365.25,2)</x:f>
        <x:v>1.54</x:v>
      </x:c>
      <x:c r="M1181" s="14" t="n">
        <x:v>46765</x:v>
      </x:c>
      <x:c r="N1181" s="1" t="s">
        <x:v>1884</x:v>
      </x:c>
      <x:c r="O1181" s="1" t="n">
        <x:v>180</x:v>
      </x:c>
      <x:c r="P1181" s="14" t="n">
        <x:v>46054</x:v>
      </x:c>
      <x:c r="Q1181" s="14" t="n">
        <x:v>46234</x:v>
      </x:c>
      <x:c r="R1181" s="1" t="n">
        <x:f aca="0">MAX(0,DATE(2026,7,31)-Q1181)</x:f>
        <x:v>0</x:v>
      </x:c>
      <x:c r="S1181" s="1" t="n">
        <x:v>9</x:v>
      </x:c>
      <x:c r="T1181" s="1" t="n">
        <x:v>2034</x:v>
      </x:c>
      <x:c r="U1181" s="1" t="s">
        <x:v>1874</x:v>
      </x:c>
      <x:c r="V1181" s="15" t="n">
        <x:v>6527.22</x:v>
      </x:c>
      <x:c r="W1181" s="15" t="n">
        <x:v>6608.3</x:v>
      </x:c>
      <x:c r="X1181" s="1" t="str">
        <x:f aca="0">G1181&amp;" | "&amp;D1181</x:f>
        <x:v>ClinTech-C01 | ECG Machine</x:v>
      </x:c>
      <x:c r="Y1181" s="1" t="s">
        <x:v>1885</x:v>
      </x:c>
      <x:c r="Z1181" s="11" t="b">
        <x:f aca="0">FALSE()</x:f>
        <x:v>0</x:v>
      </x:c>
    </x:row>
    <x:row r="1182" ht="15" hidden="0" customHeight="1">
      <x:c r="A1182" s="1" t="s">
        <x:v>1756</x:v>
      </x:c>
      <x:c r="B1182" s="1" t="s">
        <x:v>4940</x:v>
      </x:c>
      <x:c r="C1182" s="1" t="s">
        <x:v>4941</x:v>
      </x:c>
      <x:c r="D1182" s="1" t="s">
        <x:v>1933</x:v>
      </x:c>
      <x:c r="E1182" s="1" t="s">
        <x:v>1934</x:v>
      </x:c>
      <x:c r="F1182" s="1" t="s">
        <x:v>1899</x:v>
      </x:c>
      <x:c r="G1182" s="1" t="s">
        <x:v>1975</x:v>
      </x:c>
      <x:c r="H1182" s="1" t="s">
        <x:v>1891</x:v>
      </x:c>
      <x:c r="I1182" s="1" t="s">
        <x:v>1919</x:v>
      </x:c>
      <x:c r="J1182" s="1" t="s">
        <x:v>1872</x:v>
      </x:c>
      <x:c r="K1182" s="14" t="n">
        <x:v>45464</x:v>
      </x:c>
      <x:c r="L1182" s="1" t="n">
        <x:f aca="0">ROUND((DATE(2026,7,31)-K1182)/365.25,2)</x:f>
        <x:v>2.11</x:v>
      </x:c>
      <x:c r="M1182" s="14" t="n">
        <x:v>46559</x:v>
      </x:c>
      <x:c r="N1182" s="1" t="s">
        <x:v>1907</x:v>
      </x:c>
      <x:c r="O1182" s="1" t="n">
        <x:v>180</x:v>
      </x:c>
      <x:c r="P1182" s="14" t="n">
        <x:v>46145</x:v>
      </x:c>
      <x:c r="Q1182" s="14" t="n">
        <x:v>46325</x:v>
      </x:c>
      <x:c r="R1182" s="1" t="n">
        <x:f aca="0">MAX(0,DATE(2026,7,31)-Q1182)</x:f>
        <x:v>0</x:v>
      </x:c>
      <x:c r="S1182" s="1" t="n">
        <x:v>8</x:v>
      </x:c>
      <x:c r="T1182" s="1" t="n">
        <x:v>2032</x:v>
      </x:c>
      <x:c r="U1182" s="1" t="s">
        <x:v>1874</x:v>
      </x:c>
      <x:c r="V1182" s="15" t="n">
        <x:v>2019.98</x:v>
      </x:c>
      <x:c r="W1182" s="15" t="n">
        <x:v>2414.9</x:v>
      </x:c>
      <x:c r="X1182" s="1" t="str">
        <x:f aca="0">G1182&amp;" | "&amp;D1182</x:f>
        <x:v>MedAxis-C02 | Suction Pump</x:v>
      </x:c>
      <x:c r="Y1182" s="1" t="s">
        <x:v>1875</x:v>
      </x:c>
      <x:c r="Z1182" s="11" t="b">
        <x:f aca="0">FALSE()</x:f>
        <x:v>0</x:v>
      </x:c>
    </x:row>
    <x:row r="1183" ht="15" hidden="0" customHeight="1">
      <x:c r="A1183" s="1" t="s">
        <x:v>4942</x:v>
      </x:c>
      <x:c r="B1183" s="1" t="s">
        <x:v>4943</x:v>
      </x:c>
      <x:c r="C1183" s="1" t="s">
        <x:v>4944</x:v>
      </x:c>
      <x:c r="D1183" s="1" t="s">
        <x:v>1879</x:v>
      </x:c>
      <x:c r="E1183" s="1" t="s">
        <x:v>1880</x:v>
      </x:c>
      <x:c r="F1183" s="1" t="s">
        <x:v>1963</x:v>
      </x:c>
      <x:c r="G1183" s="1" t="s">
        <x:v>2132</x:v>
      </x:c>
      <x:c r="H1183" s="1" t="s">
        <x:v>1911</x:v>
      </x:c>
      <x:c r="I1183" s="1" t="s">
        <x:v>1968</x:v>
      </x:c>
      <x:c r="J1183" s="1" t="s">
        <x:v>1872</x:v>
      </x:c>
      <x:c r="K1183" s="14" t="n">
        <x:v>44941</x:v>
      </x:c>
      <x:c r="L1183" s="1" t="n">
        <x:f aca="0">ROUND((DATE(2026,7,31)-K1183)/365.25,2)</x:f>
        <x:v>3.54</x:v>
      </x:c>
      <x:c r="M1183" s="14" t="n">
        <x:v>46036</x:v>
      </x:c>
      <x:c r="N1183" s="1" t="s">
        <x:v>1884</x:v>
      </x:c>
      <x:c r="O1183" s="1" t="n">
        <x:v>180</x:v>
      </x:c>
      <x:c r="P1183" s="14" t="n">
        <x:v>45958</x:v>
      </x:c>
      <x:c r="Q1183" s="14" t="n">
        <x:v>46138</x:v>
      </x:c>
      <x:c r="R1183" s="1" t="n">
        <x:f aca="0">MAX(0,DATE(2026,7,31)-Q1183)</x:f>
        <x:v>96</x:v>
      </x:c>
      <x:c r="S1183" s="1" t="n">
        <x:v>9</x:v>
      </x:c>
      <x:c r="T1183" s="1" t="n">
        <x:v>2032</x:v>
      </x:c>
      <x:c r="U1183" s="1" t="s">
        <x:v>1874</x:v>
      </x:c>
      <x:c r="V1183" s="15" t="n">
        <x:v>1339.7</x:v>
      </x:c>
      <x:c r="W1183" s="15" t="n">
        <x:v>1893.41</x:v>
      </x:c>
      <x:c r="X1183" s="1" t="str">
        <x:f aca="0">G1183&amp;" | "&amp;D1183</x:f>
        <x:v>ClinTech-A02 | Enteral Feeding Pump</x:v>
      </x:c>
      <x:c r="Y1183" s="1" t="s">
        <x:v>1885</x:v>
      </x:c>
      <x:c r="Z1183" s="11" t="b">
        <x:f aca="0">FALSE()</x:f>
        <x:v>0</x:v>
      </x:c>
    </x:row>
    <x:row r="1184" ht="15" hidden="0" customHeight="1">
      <x:c r="A1184" s="1" t="s">
        <x:v>4945</x:v>
      </x:c>
      <x:c r="B1184" s="1" t="s">
        <x:v>4946</x:v>
      </x:c>
      <x:c r="C1184" s="1" t="s">
        <x:v>4947</x:v>
      </x:c>
      <x:c r="D1184" s="1" t="s">
        <x:v>1915</x:v>
      </x:c>
      <x:c r="E1184" s="1" t="s">
        <x:v>1916</x:v>
      </x:c>
      <x:c r="F1184" s="1" t="s">
        <x:v>1899</x:v>
      </x:c>
      <x:c r="G1184" s="1" t="s">
        <x:v>2458</x:v>
      </x:c>
      <x:c r="H1184" s="1" t="s">
        <x:v>1891</x:v>
      </x:c>
      <x:c r="I1184" s="1" t="s">
        <x:v>1901</x:v>
      </x:c>
      <x:c r="J1184" s="1" t="s">
        <x:v>1902</x:v>
      </x:c>
      <x:c r="K1184" s="14" t="n">
        <x:v>42582</x:v>
      </x:c>
      <x:c r="L1184" s="1" t="n">
        <x:f aca="0">ROUND((DATE(2026,7,31)-K1184)/365.25,2)</x:f>
        <x:v>10</x:v>
      </x:c>
      <x:c r="M1184" s="14" t="n">
        <x:v>43677</x:v>
      </x:c>
      <x:c r="N1184" s="1" t="s">
        <x:v>1907</x:v>
      </x:c>
      <x:c r="O1184" s="1" t="n">
        <x:v>180</x:v>
      </x:c>
      <x:c r="P1184" s="14" t="n">
        <x:v>45982</x:v>
      </x:c>
      <x:c r="Q1184" s="14" t="n">
        <x:v>46162</x:v>
      </x:c>
      <x:c r="R1184" s="1" t="n">
        <x:f aca="0">MAX(0,DATE(2026,7,31)-Q1184)</x:f>
        <x:v>72</x:v>
      </x:c>
      <x:c r="S1184" s="1" t="n">
        <x:v>9</x:v>
      </x:c>
      <x:c r="T1184" s="1" t="n">
        <x:v>2025</x:v>
      </x:c>
      <x:c r="U1184" s="1" t="s">
        <x:v>1874</x:v>
      </x:c>
      <x:c r="V1184" s="15" t="n">
        <x:v>33383.76</x:v>
      </x:c>
      <x:c r="W1184" s="15" t="n">
        <x:v>33383.76</x:v>
      </x:c>
      <x:c r="X1184" s="1" t="str">
        <x:f aca="0">G1184&amp;" | "&amp;D1184</x:f>
        <x:v>MedAxis-A01 | Ventilator</x:v>
      </x:c>
      <x:c r="Y1184" s="1" t="s">
        <x:v>1885</x:v>
      </x:c>
      <x:c r="Z1184" s="11" t="b">
        <x:f aca="0">FALSE()</x:f>
        <x:v>0</x:v>
      </x:c>
    </x:row>
    <x:row r="1185" ht="15" hidden="0" customHeight="1">
      <x:c r="A1185" s="1" t="s">
        <x:v>4948</x:v>
      </x:c>
      <x:c r="B1185" s="1" t="s">
        <x:v>4949</x:v>
      </x:c>
      <x:c r="C1185" s="1" t="s">
        <x:v>4950</x:v>
      </x:c>
      <x:c r="D1185" s="1" t="s">
        <x:v>1997</x:v>
      </x:c>
      <x:c r="E1185" s="1" t="s">
        <x:v>1916</x:v>
      </x:c>
      <x:c r="F1185" s="1" t="s">
        <x:v>1881</x:v>
      </x:c>
      <x:c r="G1185" s="1" t="s">
        <x:v>1882</x:v>
      </x:c>
      <x:c r="H1185" s="1" t="s">
        <x:v>1891</x:v>
      </x:c>
      <x:c r="I1185" s="1" t="s">
        <x:v>1983</x:v>
      </x:c>
      <x:c r="J1185" s="1" t="s">
        <x:v>1902</x:v>
      </x:c>
      <x:c r="K1185" s="14" t="n">
        <x:v>45252</x:v>
      </x:c>
      <x:c r="L1185" s="1" t="n">
        <x:f aca="0">ROUND((DATE(2026,7,31)-K1185)/365.25,2)</x:f>
        <x:v>2.69</x:v>
      </x:c>
      <x:c r="M1185" s="14" t="n">
        <x:v>46347</x:v>
      </x:c>
      <x:c r="N1185" s="1" t="s">
        <x:v>1884</x:v>
      </x:c>
      <x:c r="O1185" s="1" t="n">
        <x:v>365</x:v>
      </x:c>
      <x:c r="P1185" s="14" t="n">
        <x:v>46091</x:v>
      </x:c>
      <x:c r="Q1185" s="14" t="n">
        <x:v>46456</x:v>
      </x:c>
      <x:c r="R1185" s="1" t="n">
        <x:f aca="0">MAX(0,DATE(2026,7,31)-Q1185)</x:f>
        <x:v>0</x:v>
      </x:c>
      <x:c r="S1185" s="1" t="n">
        <x:v>12</x:v>
      </x:c>
      <x:c r="T1185" s="1" t="n">
        <x:v>2035</x:v>
      </x:c>
      <x:c r="U1185" s="1" t="s">
        <x:v>1874</x:v>
      </x:c>
      <x:c r="V1185" s="15" t="n">
        <x:v>37630.98</x:v>
      </x:c>
      <x:c r="W1185" s="15" t="n">
        <x:v>43849.04</x:v>
      </x:c>
      <x:c r="X1185" s="1" t="str">
        <x:f aca="0">G1185&amp;" | "&amp;D1185</x:f>
        <x:v>Helix-C03 | Anaesthetic Machine</x:v>
      </x:c>
      <x:c r="Y1185" s="1" t="s">
        <x:v>1885</x:v>
      </x:c>
      <x:c r="Z1185" s="11" t="b">
        <x:f aca="0">FALSE()</x:f>
        <x:v>0</x:v>
      </x:c>
    </x:row>
    <x:row r="1186" ht="15" hidden="0" customHeight="1">
      <x:c r="A1186" s="1" t="s">
        <x:v>4951</x:v>
      </x:c>
      <x:c r="B1186" s="1" t="s">
        <x:v>4952</x:v>
      </x:c>
      <x:c r="C1186" s="1" t="s">
        <x:v>4953</x:v>
      </x:c>
      <x:c r="D1186" s="1" t="s">
        <x:v>1915</x:v>
      </x:c>
      <x:c r="E1186" s="1" t="s">
        <x:v>1916</x:v>
      </x:c>
      <x:c r="F1186" s="1" t="s">
        <x:v>1889</x:v>
      </x:c>
      <x:c r="G1186" s="1" t="s">
        <x:v>2149</x:v>
      </x:c>
      <x:c r="H1186" s="1" t="s">
        <x:v>1891</x:v>
      </x:c>
      <x:c r="I1186" s="1" t="s">
        <x:v>1883</x:v>
      </x:c>
      <x:c r="J1186" s="1" t="s">
        <x:v>1902</x:v>
      </x:c>
      <x:c r="K1186" s="14" t="n">
        <x:v>42237</x:v>
      </x:c>
      <x:c r="L1186" s="1" t="n">
        <x:f aca="0">ROUND((DATE(2026,7,31)-K1186)/365.25,2)</x:f>
        <x:v>10.94</x:v>
      </x:c>
      <x:c r="M1186" s="14" t="n">
        <x:v>43332</x:v>
      </x:c>
      <x:c r="N1186" s="1" t="s">
        <x:v>1884</x:v>
      </x:c>
      <x:c r="O1186" s="1" t="n">
        <x:v>180</x:v>
      </x:c>
      <x:c r="P1186" s="14" t="n">
        <x:v>46065</x:v>
      </x:c>
      <x:c r="Q1186" s="14" t="n">
        <x:v>46245</x:v>
      </x:c>
      <x:c r="R1186" s="1" t="n">
        <x:f aca="0">MAX(0,DATE(2026,7,31)-Q1186)</x:f>
        <x:v>0</x:v>
      </x:c>
      <x:c r="S1186" s="1" t="n">
        <x:v>10</x:v>
      </x:c>
      <x:c r="T1186" s="1" t="n">
        <x:v>2025</x:v>
      </x:c>
      <x:c r="U1186" s="1" t="s">
        <x:v>1874</x:v>
      </x:c>
      <x:c r="V1186" s="15" t="n">
        <x:v>24378.08</x:v>
      </x:c>
      <x:c r="W1186" s="15" t="n">
        <x:v>31337.45</x:v>
      </x:c>
      <x:c r="X1186" s="1" t="str">
        <x:f aca="0">G1186&amp;" | "&amp;D1186</x:f>
        <x:v>PulseWorks-B04 | Ventilator</x:v>
      </x:c>
      <x:c r="Y1186" s="1" t="s">
        <x:v>1885</x:v>
      </x:c>
      <x:c r="Z1186" s="11" t="b">
        <x:f aca="0">FALSE()</x:f>
        <x:v>0</x:v>
      </x:c>
    </x:row>
    <x:row r="1187" ht="15" hidden="0" customHeight="1">
      <x:c r="A1187" s="1" t="s">
        <x:v>4954</x:v>
      </x:c>
      <x:c r="B1187" s="1" t="s">
        <x:v>4955</x:v>
      </x:c>
      <x:c r="C1187" s="1" t="s">
        <x:v>4956</x:v>
      </x:c>
      <x:c r="D1187" s="1" t="s">
        <x:v>1866</x:v>
      </x:c>
      <x:c r="E1187" s="1" t="s">
        <x:v>1867</x:v>
      </x:c>
      <x:c r="F1187" s="1" t="s">
        <x:v>1868</x:v>
      </x:c>
      <x:c r="G1187" s="1" t="s">
        <x:v>2079</x:v>
      </x:c>
      <x:c r="H1187" s="1" t="s">
        <x:v>1911</x:v>
      </x:c>
      <x:c r="I1187" s="1" t="s">
        <x:v>1923</x:v>
      </x:c>
      <x:c r="J1187" s="1" t="s">
        <x:v>1872</x:v>
      </x:c>
      <x:c r="K1187" s="14" t="n">
        <x:v>41634</x:v>
      </x:c>
      <x:c r="L1187" s="1" t="n">
        <x:f aca="0">ROUND((DATE(2026,7,31)-K1187)/365.25,2)</x:f>
        <x:v>12.59</x:v>
      </x:c>
      <x:c r="M1187" s="14" t="n">
        <x:v>42729</x:v>
      </x:c>
      <x:c r="N1187" s="1" t="s">
        <x:v>1907</x:v>
      </x:c>
      <x:c r="O1187" s="1" t="n">
        <x:v>180</x:v>
      </x:c>
      <x:c r="P1187" s="14" t="n">
        <x:v>46031</x:v>
      </x:c>
      <x:c r="Q1187" s="14" t="n">
        <x:v>46211</x:v>
      </x:c>
      <x:c r="R1187" s="1" t="n">
        <x:f aca="0">MAX(0,DATE(2026,7,31)-Q1187)</x:f>
        <x:v>23</x:v>
      </x:c>
      <x:c r="S1187" s="1" t="n">
        <x:v>10</x:v>
      </x:c>
      <x:c r="T1187" s="1" t="n">
        <x:v>2023</x:v>
      </x:c>
      <x:c r="U1187" s="1" t="s">
        <x:v>1874</x:v>
      </x:c>
      <x:c r="V1187" s="15" t="n">
        <x:v>44806.81</x:v>
      </x:c>
      <x:c r="W1187" s="15" t="n">
        <x:v>51261.57</x:v>
      </x:c>
      <x:c r="X1187" s="1" t="str">
        <x:f aca="0">G1187&amp;" | "&amp;D1187</x:f>
        <x:v>NovaCare-C03 | Ultrasound</x:v>
      </x:c>
      <x:c r="Y1187" s="1" t="s">
        <x:v>1885</x:v>
      </x:c>
      <x:c r="Z1187" s="11" t="b">
        <x:f aca="0">FALSE()</x:f>
        <x:v>0</x:v>
      </x:c>
    </x:row>
    <x:row r="1188" ht="15" hidden="0" customHeight="1">
      <x:c r="A1188" s="1" t="s">
        <x:v>4957</x:v>
      </x:c>
      <x:c r="B1188" s="1" t="s">
        <x:v>4958</x:v>
      </x:c>
      <x:c r="C1188" s="1" t="s">
        <x:v>4959</x:v>
      </x:c>
      <x:c r="D1188" s="1" t="s">
        <x:v>1989</x:v>
      </x:c>
      <x:c r="E1188" s="1" t="s">
        <x:v>1968</x:v>
      </x:c>
      <x:c r="F1188" s="1" t="s">
        <x:v>1889</x:v>
      </x:c>
      <x:c r="G1188" s="1" t="s">
        <x:v>2149</x:v>
      </x:c>
      <x:c r="H1188" s="1" t="s">
        <x:v>1891</x:v>
      </x:c>
      <x:c r="I1188" s="1" t="s">
        <x:v>1883</x:v>
      </x:c>
      <x:c r="J1188" s="1" t="s">
        <x:v>1872</x:v>
      </x:c>
      <x:c r="K1188" s="14" t="n">
        <x:v>45795</x:v>
      </x:c>
      <x:c r="L1188" s="1" t="n">
        <x:f aca="0">ROUND((DATE(2026,7,31)-K1188)/365.25,2)</x:f>
        <x:v>1.2</x:v>
      </x:c>
      <x:c r="M1188" s="14" t="n">
        <x:v>46890</x:v>
      </x:c>
      <x:c r="N1188" s="1" t="s">
        <x:v>1884</x:v>
      </x:c>
      <x:c r="O1188" s="1" t="n">
        <x:v>365</x:v>
      </x:c>
      <x:c r="P1188" s="14" t="n">
        <x:v>46192</x:v>
      </x:c>
      <x:c r="Q1188" s="14" t="n">
        <x:v>46557</x:v>
      </x:c>
      <x:c r="R1188" s="1" t="n">
        <x:f aca="0">MAX(0,DATE(2026,7,31)-Q1188)</x:f>
        <x:v>0</x:v>
      </x:c>
      <x:c r="S1188" s="1" t="n">
        <x:v>9</x:v>
      </x:c>
      <x:c r="T1188" s="1" t="n">
        <x:v>2034</x:v>
      </x:c>
      <x:c r="U1188" s="1" t="s">
        <x:v>1874</x:v>
      </x:c>
      <x:c r="V1188" s="15" t="n">
        <x:v>7044.77</x:v>
      </x:c>
      <x:c r="W1188" s="15" t="n">
        <x:v>7842.07</x:v>
      </x:c>
      <x:c r="X1188" s="1" t="str">
        <x:f aca="0">G1188&amp;" | "&amp;D1188</x:f>
        <x:v>PulseWorks-B04 | ECG Machine</x:v>
      </x:c>
      <x:c r="Y1188" s="1" t="s">
        <x:v>1885</x:v>
      </x:c>
      <x:c r="Z1188" s="11" t="b">
        <x:f aca="0">FALSE()</x:f>
        <x:v>0</x:v>
      </x:c>
    </x:row>
    <x:row r="1189" ht="15" hidden="0" customHeight="1">
      <x:c r="A1189" s="1" t="s">
        <x:v>4960</x:v>
      </x:c>
      <x:c r="B1189" s="1" t="s">
        <x:v>4961</x:v>
      </x:c>
      <x:c r="C1189" s="1" t="s">
        <x:v>4962</x:v>
      </x:c>
      <x:c r="D1189" s="1" t="s">
        <x:v>1933</x:v>
      </x:c>
      <x:c r="E1189" s="1" t="s">
        <x:v>1934</x:v>
      </x:c>
      <x:c r="F1189" s="1" t="s">
        <x:v>1868</x:v>
      </x:c>
      <x:c r="G1189" s="1" t="s">
        <x:v>1910</x:v>
      </x:c>
      <x:c r="H1189" s="1" t="s">
        <x:v>1891</x:v>
      </x:c>
      <x:c r="I1189" s="1" t="s">
        <x:v>1901</x:v>
      </x:c>
      <x:c r="J1189" s="1" t="s">
        <x:v>1872</x:v>
      </x:c>
      <x:c r="K1189" s="14" t="n">
        <x:v>43634</x:v>
      </x:c>
      <x:c r="L1189" s="1" t="n">
        <x:f aca="0">ROUND((DATE(2026,7,31)-K1189)/365.25,2)</x:f>
        <x:v>7.12</x:v>
      </x:c>
      <x:c r="M1189" s="14" t="n">
        <x:v>44729</x:v>
      </x:c>
      <x:c r="N1189" s="1" t="s">
        <x:v>1884</x:v>
      </x:c>
      <x:c r="O1189" s="1" t="n">
        <x:v>365</x:v>
      </x:c>
      <x:c r="P1189" s="14" t="n">
        <x:v>45820</x:v>
      </x:c>
      <x:c r="Q1189" s="14" t="n">
        <x:v>46185</x:v>
      </x:c>
      <x:c r="R1189" s="1" t="n">
        <x:f aca="0">MAX(0,DATE(2026,7,31)-Q1189)</x:f>
        <x:v>49</x:v>
      </x:c>
      <x:c r="S1189" s="1" t="n">
        <x:v>8</x:v>
      </x:c>
      <x:c r="T1189" s="1" t="n">
        <x:v>2027</x:v>
      </x:c>
      <x:c r="U1189" s="1" t="s">
        <x:v>1874</x:v>
      </x:c>
      <x:c r="V1189" s="15" t="n">
        <x:v>1567.8</x:v>
      </x:c>
      <x:c r="W1189" s="15" t="n">
        <x:v>2113.18</x:v>
      </x:c>
      <x:c r="X1189" s="1" t="str">
        <x:f aca="0">G1189&amp;" | "&amp;D1189</x:f>
        <x:v>NovaCare-C02 | Suction Pump</x:v>
      </x:c>
      <x:c r="Y1189" s="1" t="s">
        <x:v>1885</x:v>
      </x:c>
      <x:c r="Z1189" s="11" t="b">
        <x:f aca="0">FALSE()</x:f>
        <x:v>0</x:v>
      </x:c>
    </x:row>
    <x:row r="1190" ht="15" hidden="0" customHeight="1">
      <x:c r="A1190" s="1" t="s">
        <x:v>4963</x:v>
      </x:c>
      <x:c r="B1190" s="1" t="s">
        <x:v>4964</x:v>
      </x:c>
      <x:c r="C1190" s="1" t="s">
        <x:v>4965</x:v>
      </x:c>
      <x:c r="D1190" s="1" t="s">
        <x:v>1927</x:v>
      </x:c>
      <x:c r="E1190" s="1" t="s">
        <x:v>1928</x:v>
      </x:c>
      <x:c r="F1190" s="1" t="s">
        <x:v>1963</x:v>
      </x:c>
      <x:c r="G1190" s="1" t="s">
        <x:v>2132</x:v>
      </x:c>
      <x:c r="H1190" s="1" t="s">
        <x:v>1911</x:v>
      </x:c>
      <x:c r="I1190" s="1" t="s">
        <x:v>1941</x:v>
      </x:c>
      <x:c r="J1190" s="1" t="s">
        <x:v>1893</x:v>
      </x:c>
      <x:c r="K1190" s="14" t="n">
        <x:v>45185</x:v>
      </x:c>
      <x:c r="L1190" s="1" t="n">
        <x:f aca="0">ROUND((DATE(2026,7,31)-K1190)/365.25,2)</x:f>
        <x:v>2.87</x:v>
      </x:c>
      <x:c r="M1190" s="14" t="n">
        <x:v>46280</x:v>
      </x:c>
      <x:c r="N1190" s="1" t="s">
        <x:v>1884</x:v>
      </x:c>
      <x:c r="O1190" s="1" t="n">
        <x:v>365</x:v>
      </x:c>
      <x:c r="P1190" s="14" t="n">
        <x:v>46042</x:v>
      </x:c>
      <x:c r="Q1190" s="14" t="n">
        <x:v>46407</x:v>
      </x:c>
      <x:c r="R1190" s="1" t="n">
        <x:f aca="0">MAX(0,DATE(2026,7,31)-Q1190)</x:f>
        <x:v>0</x:v>
      </x:c>
      <x:c r="S1190" s="1" t="n">
        <x:v>8</x:v>
      </x:c>
      <x:c r="T1190" s="1" t="n">
        <x:v>2031</x:v>
      </x:c>
      <x:c r="U1190" s="1" t="s">
        <x:v>1874</x:v>
      </x:c>
      <x:c r="V1190" s="15" t="n">
        <x:v>8296.47</x:v>
      </x:c>
      <x:c r="W1190" s="15" t="n">
        <x:v>8296.47</x:v>
      </x:c>
      <x:c r="X1190" s="1" t="str">
        <x:f aca="0">G1190&amp;" | "&amp;D1190</x:f>
        <x:v>ClinTech-A02 | Patient Monitor</x:v>
      </x:c>
      <x:c r="Y1190" s="1" t="s">
        <x:v>1885</x:v>
      </x:c>
      <x:c r="Z1190" s="11" t="b">
        <x:f aca="0">FALSE()</x:f>
        <x:v>0</x:v>
      </x:c>
    </x:row>
    <x:row r="1191" ht="15" hidden="0" customHeight="1">
      <x:c r="A1191" s="1" t="s">
        <x:v>4966</x:v>
      </x:c>
      <x:c r="B1191" s="1" t="s">
        <x:v>4967</x:v>
      </x:c>
      <x:c r="C1191" s="1" t="s">
        <x:v>4968</x:v>
      </x:c>
      <x:c r="D1191" s="1" t="s">
        <x:v>2010</x:v>
      </x:c>
      <x:c r="E1191" s="1" t="s">
        <x:v>1928</x:v>
      </x:c>
      <x:c r="F1191" s="1" t="s">
        <x:v>1963</x:v>
      </x:c>
      <x:c r="G1191" s="1" t="s">
        <x:v>2132</x:v>
      </x:c>
      <x:c r="H1191" s="1" t="s">
        <x:v>1870</x:v>
      </x:c>
      <x:c r="I1191" s="1" t="s">
        <x:v>1994</x:v>
      </x:c>
      <x:c r="J1191" s="1" t="s">
        <x:v>1872</x:v>
      </x:c>
      <x:c r="K1191" s="14" t="n">
        <x:v>42784</x:v>
      </x:c>
      <x:c r="L1191" s="1" t="n">
        <x:f aca="0">ROUND((DATE(2026,7,31)-K1191)/365.25,2)</x:f>
        <x:v>9.45</x:v>
      </x:c>
      <x:c r="M1191" s="14" t="n">
        <x:v>43879</x:v>
      </x:c>
      <x:c r="N1191" s="1" t="s">
        <x:v>1884</x:v>
      </x:c>
      <x:c r="O1191" s="1" t="n">
        <x:v>180</x:v>
      </x:c>
      <x:c r="P1191" s="14" t="n">
        <x:v>45905</x:v>
      </x:c>
      <x:c r="Q1191" s="14" t="n">
        <x:v>46085</x:v>
      </x:c>
      <x:c r="R1191" s="1" t="n">
        <x:f aca="0">MAX(0,DATE(2026,7,31)-Q1191)</x:f>
        <x:v>149</x:v>
      </x:c>
      <x:c r="S1191" s="1" t="n">
        <x:v>7</x:v>
      </x:c>
      <x:c r="T1191" s="1" t="n">
        <x:v>2024</x:v>
      </x:c>
      <x:c r="U1191" s="1" t="s">
        <x:v>1874</x:v>
      </x:c>
      <x:c r="V1191" s="15" t="n">
        <x:v>2344.65</x:v>
      </x:c>
      <x:c r="W1191" s="15" t="n">
        <x:v>2344.65</x:v>
      </x:c>
      <x:c r="X1191" s="1" t="str">
        <x:f aca="0">G1191&amp;" | "&amp;D1191</x:f>
        <x:v>ClinTech-A02 | Vital Signs Monitor</x:v>
      </x:c>
      <x:c r="Y1191" s="1" t="s">
        <x:v>1885</x:v>
      </x:c>
      <x:c r="Z1191" s="11" t="b">
        <x:f aca="0">FALSE()</x:f>
        <x:v>0</x:v>
      </x:c>
    </x:row>
    <x:row r="1192" ht="15" hidden="0" customHeight="1">
      <x:c r="A1192" s="1" t="s">
        <x:v>1757</x:v>
      </x:c>
      <x:c r="B1192" s="1" t="s">
        <x:v>4969</x:v>
      </x:c>
      <x:c r="C1192" s="1" t="s">
        <x:v>4970</x:v>
      </x:c>
      <x:c r="D1192" s="1" t="s">
        <x:v>1915</x:v>
      </x:c>
      <x:c r="E1192" s="1" t="s">
        <x:v>1916</x:v>
      </x:c>
      <x:c r="F1192" s="1" t="s">
        <x:v>1917</x:v>
      </x:c>
      <x:c r="G1192" s="1" t="s">
        <x:v>2003</x:v>
      </x:c>
      <x:c r="H1192" s="1" t="s">
        <x:v>1870</x:v>
      </x:c>
      <x:c r="I1192" s="1" t="s">
        <x:v>1923</x:v>
      </x:c>
      <x:c r="J1192" s="1" t="s">
        <x:v>1902</x:v>
      </x:c>
      <x:c r="K1192" s="14" t="n">
        <x:v>45430</x:v>
      </x:c>
      <x:c r="L1192" s="1" t="n">
        <x:f aca="0">ROUND((DATE(2026,7,31)-K1192)/365.25,2)</x:f>
        <x:v>2.2</x:v>
      </x:c>
      <x:c r="M1192" s="14" t="n">
        <x:v>46525</x:v>
      </x:c>
      <x:c r="N1192" s="1" t="s">
        <x:v>1884</x:v>
      </x:c>
      <x:c r="O1192" s="1" t="n">
        <x:v>180</x:v>
      </x:c>
      <x:c r="P1192" s="14" t="n">
        <x:v>46171</x:v>
      </x:c>
      <x:c r="Q1192" s="14" t="n">
        <x:v>46351</x:v>
      </x:c>
      <x:c r="R1192" s="1" t="n">
        <x:f aca="0">MAX(0,DATE(2026,7,31)-Q1192)</x:f>
        <x:v>0</x:v>
      </x:c>
      <x:c r="S1192" s="1" t="n">
        <x:v>10</x:v>
      </x:c>
      <x:c r="T1192" s="1" t="n">
        <x:v>2034</x:v>
      </x:c>
      <x:c r="U1192" s="1" t="s">
        <x:v>1874</x:v>
      </x:c>
      <x:c r="V1192" s="15" t="n">
        <x:v>28558.91</x:v>
      </x:c>
      <x:c r="W1192" s="15" t="n">
        <x:v>34678.98</x:v>
      </x:c>
      <x:c r="X1192" s="1" t="str">
        <x:f aca="0">G1192&amp;" | "&amp;D1192</x:f>
        <x:v>Apex-C03 | Ventilator</x:v>
      </x:c>
      <x:c r="Y1192" s="1" t="s">
        <x:v>1875</x:v>
      </x:c>
      <x:c r="Z1192" s="11" t="b">
        <x:f aca="0">FALSE()</x:f>
        <x:v>0</x:v>
      </x:c>
    </x:row>
    <x:row r="1193" ht="15" hidden="0" customHeight="1">
      <x:c r="A1193" s="1" t="s">
        <x:v>1758</x:v>
      </x:c>
      <x:c r="B1193" s="1" t="s">
        <x:v>4971</x:v>
      </x:c>
      <x:c r="C1193" s="1" t="s">
        <x:v>4972</x:v>
      </x:c>
      <x:c r="D1193" s="1" t="s">
        <x:v>1997</x:v>
      </x:c>
      <x:c r="E1193" s="1" t="s">
        <x:v>1916</x:v>
      </x:c>
      <x:c r="F1193" s="1" t="s">
        <x:v>1881</x:v>
      </x:c>
      <x:c r="G1193" s="1" t="s">
        <x:v>2054</x:v>
      </x:c>
      <x:c r="H1193" s="1" t="s">
        <x:v>1891</x:v>
      </x:c>
      <x:c r="I1193" s="1" t="s">
        <x:v>1919</x:v>
      </x:c>
      <x:c r="J1193" s="1" t="s">
        <x:v>1902</x:v>
      </x:c>
      <x:c r="K1193" s="14" t="n">
        <x:v>44897</x:v>
      </x:c>
      <x:c r="L1193" s="1" t="n">
        <x:f aca="0">ROUND((DATE(2026,7,31)-K1193)/365.25,2)</x:f>
        <x:v>3.66</x:v>
      </x:c>
      <x:c r="M1193" s="14" t="n">
        <x:v>45992</x:v>
      </x:c>
      <x:c r="N1193" s="1" t="s">
        <x:v>1884</x:v>
      </x:c>
      <x:c r="O1193" s="1" t="n">
        <x:v>180</x:v>
      </x:c>
      <x:c r="P1193" s="14" t="n">
        <x:v>46184</x:v>
      </x:c>
      <x:c r="Q1193" s="14" t="n">
        <x:v>46364</x:v>
      </x:c>
      <x:c r="R1193" s="1" t="n">
        <x:f aca="0">MAX(0,DATE(2026,7,31)-Q1193)</x:f>
        <x:v>0</x:v>
      </x:c>
      <x:c r="S1193" s="1" t="n">
        <x:v>11</x:v>
      </x:c>
      <x:c r="T1193" s="1" t="n">
        <x:v>2033</x:v>
      </x:c>
      <x:c r="U1193" s="1" t="s">
        <x:v>1874</x:v>
      </x:c>
      <x:c r="V1193" s="15" t="n">
        <x:v>44964.66</x:v>
      </x:c>
      <x:c r="W1193" s="15" t="n">
        <x:v>55556.81</x:v>
      </x:c>
      <x:c r="X1193" s="1" t="str">
        <x:f aca="0">G1193&amp;" | "&amp;D1193</x:f>
        <x:v>Helix-C01 | Anaesthetic Machine</x:v>
      </x:c>
      <x:c r="Y1193" s="1" t="s">
        <x:v>1875</x:v>
      </x:c>
      <x:c r="Z1193" s="11" t="b">
        <x:f aca="0">FALSE()</x:f>
        <x:v>0</x:v>
      </x:c>
    </x:row>
    <x:row r="1194" ht="15" hidden="0" customHeight="1">
      <x:c r="A1194" s="1" t="s">
        <x:v>1759</x:v>
      </x:c>
      <x:c r="B1194" s="1" t="s">
        <x:v>4973</x:v>
      </x:c>
      <x:c r="C1194" s="1" t="s">
        <x:v>4974</x:v>
      </x:c>
      <x:c r="D1194" s="1" t="s">
        <x:v>1927</x:v>
      </x:c>
      <x:c r="E1194" s="1" t="s">
        <x:v>1928</x:v>
      </x:c>
      <x:c r="F1194" s="1" t="s">
        <x:v>1889</x:v>
      </x:c>
      <x:c r="G1194" s="1" t="s">
        <x:v>1998</x:v>
      </x:c>
      <x:c r="H1194" s="1" t="s">
        <x:v>1911</x:v>
      </x:c>
      <x:c r="I1194" s="1" t="s">
        <x:v>1941</x:v>
      </x:c>
      <x:c r="J1194" s="1" t="s">
        <x:v>1902</x:v>
      </x:c>
      <x:c r="K1194" s="14" t="n">
        <x:v>45613</x:v>
      </x:c>
      <x:c r="L1194" s="1" t="n">
        <x:f aca="0">ROUND((DATE(2026,7,31)-K1194)/365.25,2)</x:f>
        <x:v>1.7</x:v>
      </x:c>
      <x:c r="M1194" s="14" t="n">
        <x:v>46708</x:v>
      </x:c>
      <x:c r="N1194" s="1" t="s">
        <x:v>1884</x:v>
      </x:c>
      <x:c r="O1194" s="1" t="n">
        <x:v>365</x:v>
      </x:c>
      <x:c r="P1194" s="14" t="n">
        <x:v>46160</x:v>
      </x:c>
      <x:c r="Q1194" s="14" t="n">
        <x:v>46525</x:v>
      </x:c>
      <x:c r="R1194" s="1" t="n">
        <x:f aca="0">MAX(0,DATE(2026,7,31)-Q1194)</x:f>
        <x:v>0</x:v>
      </x:c>
      <x:c r="S1194" s="1" t="n">
        <x:v>8</x:v>
      </x:c>
      <x:c r="T1194" s="1" t="n">
        <x:v>2032</x:v>
      </x:c>
      <x:c r="U1194" s="1" t="s">
        <x:v>1874</x:v>
      </x:c>
      <x:c r="V1194" s="15" t="n">
        <x:v>10084.65</x:v>
      </x:c>
      <x:c r="W1194" s="15" t="n">
        <x:v>11260.85</x:v>
      </x:c>
      <x:c r="X1194" s="1" t="str">
        <x:f aca="0">G1194&amp;" | "&amp;D1194</x:f>
        <x:v>PulseWorks-A03 | Patient Monitor</x:v>
      </x:c>
      <x:c r="Y1194" s="1" t="s">
        <x:v>1875</x:v>
      </x:c>
      <x:c r="Z1194" s="11" t="b">
        <x:f aca="0">FALSE()</x:f>
        <x:v>0</x:v>
      </x:c>
    </x:row>
    <x:row r="1195" ht="15" hidden="0" customHeight="1">
      <x:c r="A1195" s="1" t="s">
        <x:v>4975</x:v>
      </x:c>
      <x:c r="B1195" s="1" t="s">
        <x:v>4976</x:v>
      </x:c>
      <x:c r="C1195" s="1" t="s">
        <x:v>4977</x:v>
      </x:c>
      <x:c r="D1195" s="1" t="s">
        <x:v>1927</x:v>
      </x:c>
      <x:c r="E1195" s="1" t="s">
        <x:v>1928</x:v>
      </x:c>
      <x:c r="F1195" s="1" t="s">
        <x:v>1899</x:v>
      </x:c>
      <x:c r="G1195" s="1" t="s">
        <x:v>2878</x:v>
      </x:c>
      <x:c r="H1195" s="1" t="s">
        <x:v>1911</x:v>
      </x:c>
      <x:c r="I1195" s="1" t="s">
        <x:v>1919</x:v>
      </x:c>
      <x:c r="J1195" s="1" t="s">
        <x:v>1902</x:v>
      </x:c>
      <x:c r="K1195" s="14" t="n">
        <x:v>44093</x:v>
      </x:c>
      <x:c r="L1195" s="1" t="n">
        <x:f aca="0">ROUND((DATE(2026,7,31)-K1195)/365.25,2)</x:f>
        <x:v>5.86</x:v>
      </x:c>
      <x:c r="M1195" s="14" t="n">
        <x:v>45188</x:v>
      </x:c>
      <x:c r="N1195" s="1" t="s">
        <x:v>1884</x:v>
      </x:c>
      <x:c r="O1195" s="1" t="n">
        <x:v>365</x:v>
      </x:c>
      <x:c r="P1195" s="14" t="n">
        <x:v>46202</x:v>
      </x:c>
      <x:c r="Q1195" s="14" t="n">
        <x:v>46567</x:v>
      </x:c>
      <x:c r="R1195" s="1" t="n">
        <x:f aca="0">MAX(0,DATE(2026,7,31)-Q1195)</x:f>
        <x:v>0</x:v>
      </x:c>
      <x:c r="S1195" s="1" t="n">
        <x:v>7</x:v>
      </x:c>
      <x:c r="T1195" s="1" t="n">
        <x:v>2027</x:v>
      </x:c>
      <x:c r="U1195" s="1" t="s">
        <x:v>1874</x:v>
      </x:c>
      <x:c r="V1195" s="15" t="n">
        <x:v>9036.55</x:v>
      </x:c>
      <x:c r="W1195" s="15" t="n">
        <x:v>9142.27</x:v>
      </x:c>
      <x:c r="X1195" s="1" t="str">
        <x:f aca="0">G1195&amp;" | "&amp;D1195</x:f>
        <x:v>MedAxis-C01 | Patient Monitor</x:v>
      </x:c>
      <x:c r="Y1195" s="1" t="s">
        <x:v>1885</x:v>
      </x:c>
      <x:c r="Z1195" s="11" t="b">
        <x:f aca="0">FALSE()</x:f>
        <x:v>0</x:v>
      </x:c>
    </x:row>
    <x:row r="1196" ht="15" hidden="0" customHeight="1">
      <x:c r="A1196" s="1" t="s">
        <x:v>4978</x:v>
      </x:c>
      <x:c r="B1196" s="1" t="s">
        <x:v>4979</x:v>
      </x:c>
      <x:c r="C1196" s="1" t="s">
        <x:v>4980</x:v>
      </x:c>
      <x:c r="D1196" s="1" t="s">
        <x:v>1866</x:v>
      </x:c>
      <x:c r="E1196" s="1" t="s">
        <x:v>1867</x:v>
      </x:c>
      <x:c r="F1196" s="1" t="s">
        <x:v>1889</x:v>
      </x:c>
      <x:c r="G1196" s="1" t="s">
        <x:v>2250</x:v>
      </x:c>
      <x:c r="H1196" s="1" t="s">
        <x:v>1891</x:v>
      </x:c>
      <x:c r="I1196" s="1" t="s">
        <x:v>1892</x:v>
      </x:c>
      <x:c r="J1196" s="1" t="s">
        <x:v>1893</x:v>
      </x:c>
      <x:c r="K1196" s="14" t="n">
        <x:v>44697</x:v>
      </x:c>
      <x:c r="L1196" s="1" t="n">
        <x:f aca="0">ROUND((DATE(2026,7,31)-K1196)/365.25,2)</x:f>
        <x:v>4.21</x:v>
      </x:c>
      <x:c r="M1196" s="14" t="n">
        <x:v>45792</x:v>
      </x:c>
      <x:c r="N1196" s="1" t="s">
        <x:v>1884</x:v>
      </x:c>
      <x:c r="O1196" s="1" t="n">
        <x:v>180</x:v>
      </x:c>
      <x:c r="P1196" s="14" t="n">
        <x:v>46086</x:v>
      </x:c>
      <x:c r="Q1196" s="14" t="n">
        <x:v>46266</x:v>
      </x:c>
      <x:c r="R1196" s="1" t="n">
        <x:f aca="0">MAX(0,DATE(2026,7,31)-Q1196)</x:f>
        <x:v>0</x:v>
      </x:c>
      <x:c r="S1196" s="1" t="n">
        <x:v>10</x:v>
      </x:c>
      <x:c r="T1196" s="1" t="n">
        <x:v>2032</x:v>
      </x:c>
      <x:c r="U1196" s="1" t="s">
        <x:v>1874</x:v>
      </x:c>
      <x:c r="V1196" s="15" t="n">
        <x:v>53935.44</x:v>
      </x:c>
      <x:c r="W1196" s="15" t="n">
        <x:v>56863.94</x:v>
      </x:c>
      <x:c r="X1196" s="1" t="str">
        <x:f aca="0">G1196&amp;" | "&amp;D1196</x:f>
        <x:v>PulseWorks-C02 | Ultrasound</x:v>
      </x:c>
      <x:c r="Y1196" s="1" t="s">
        <x:v>1885</x:v>
      </x:c>
      <x:c r="Z1196" s="11" t="b">
        <x:f aca="0">FALSE()</x:f>
        <x:v>0</x:v>
      </x:c>
    </x:row>
    <x:row r="1197" ht="15" hidden="0" customHeight="1">
      <x:c r="A1197" s="1" t="s">
        <x:v>4981</x:v>
      </x:c>
      <x:c r="B1197" s="1" t="s">
        <x:v>4982</x:v>
      </x:c>
      <x:c r="C1197" s="1" t="s">
        <x:v>4983</x:v>
      </x:c>
      <x:c r="D1197" s="1" t="s">
        <x:v>1933</x:v>
      </x:c>
      <x:c r="E1197" s="1" t="s">
        <x:v>1934</x:v>
      </x:c>
      <x:c r="F1197" s="1" t="s">
        <x:v>1889</x:v>
      </x:c>
      <x:c r="G1197" s="1" t="s">
        <x:v>1890</x:v>
      </x:c>
      <x:c r="H1197" s="1" t="s">
        <x:v>1870</x:v>
      </x:c>
      <x:c r="I1197" s="1" t="s">
        <x:v>1983</x:v>
      </x:c>
      <x:c r="J1197" s="1" t="s">
        <x:v>1893</x:v>
      </x:c>
      <x:c r="K1197" s="14" t="n">
        <x:v>45559</x:v>
      </x:c>
      <x:c r="L1197" s="1" t="n">
        <x:f aca="0">ROUND((DATE(2026,7,31)-K1197)/365.25,2)</x:f>
        <x:v>1.85</x:v>
      </x:c>
      <x:c r="M1197" s="14" t="n">
        <x:v>46654</x:v>
      </x:c>
      <x:c r="N1197" s="1" t="s">
        <x:v>1907</x:v>
      </x:c>
      <x:c r="O1197" s="1" t="n">
        <x:v>365</x:v>
      </x:c>
      <x:c r="P1197" s="14" t="n">
        <x:v>46173</x:v>
      </x:c>
      <x:c r="Q1197" s="14" t="n">
        <x:v>46538</x:v>
      </x:c>
      <x:c r="R1197" s="1" t="n">
        <x:f aca="0">MAX(0,DATE(2026,7,31)-Q1197)</x:f>
        <x:v>0</x:v>
      </x:c>
      <x:c r="S1197" s="1" t="n">
        <x:v>9</x:v>
      </x:c>
      <x:c r="T1197" s="1" t="n">
        <x:v>2033</x:v>
      </x:c>
      <x:c r="U1197" s="1" t="s">
        <x:v>1874</x:v>
      </x:c>
      <x:c r="V1197" s="15" t="n">
        <x:v>1893.06</x:v>
      </x:c>
      <x:c r="W1197" s="15" t="n">
        <x:v>1893.06</x:v>
      </x:c>
      <x:c r="X1197" s="1" t="str">
        <x:f aca="0">G1197&amp;" | "&amp;D1197</x:f>
        <x:v>PulseWorks-B02 | Suction Pump</x:v>
      </x:c>
      <x:c r="Y1197" s="1" t="s">
        <x:v>1885</x:v>
      </x:c>
      <x:c r="Z1197" s="11" t="b">
        <x:f aca="0">FALSE()</x:f>
        <x:v>0</x:v>
      </x:c>
    </x:row>
    <x:row r="1198" ht="15" hidden="0" customHeight="1">
      <x:c r="A1198" s="1" t="s">
        <x:v>4984</x:v>
      </x:c>
      <x:c r="B1198" s="1" t="s">
        <x:v>4985</x:v>
      </x:c>
      <x:c r="C1198" s="1" t="s">
        <x:v>4986</x:v>
      </x:c>
      <x:c r="D1198" s="1" t="s">
        <x:v>1927</x:v>
      </x:c>
      <x:c r="E1198" s="1" t="s">
        <x:v>1928</x:v>
      </x:c>
      <x:c r="F1198" s="1" t="s">
        <x:v>1881</x:v>
      </x:c>
      <x:c r="G1198" s="1" t="s">
        <x:v>1940</x:v>
      </x:c>
      <x:c r="H1198" s="1" t="s">
        <x:v>1891</x:v>
      </x:c>
      <x:c r="I1198" s="1" t="s">
        <x:v>1883</x:v>
      </x:c>
      <x:c r="J1198" s="1" t="s">
        <x:v>1902</x:v>
      </x:c>
      <x:c r="K1198" s="14" t="n">
        <x:v>44431</x:v>
      </x:c>
      <x:c r="L1198" s="1" t="n">
        <x:f aca="0">ROUND((DATE(2026,7,31)-K1198)/365.25,2)</x:f>
        <x:v>4.94</x:v>
      </x:c>
      <x:c r="M1198" s="14" t="n">
        <x:v>45526</x:v>
      </x:c>
      <x:c r="N1198" s="1" t="s">
        <x:v>1884</x:v>
      </x:c>
      <x:c r="O1198" s="1" t="n">
        <x:v>180</x:v>
      </x:c>
      <x:c r="P1198" s="14" t="n">
        <x:v>46171</x:v>
      </x:c>
      <x:c r="Q1198" s="14" t="n">
        <x:v>46351</x:v>
      </x:c>
      <x:c r="R1198" s="1" t="n">
        <x:f aca="0">MAX(0,DATE(2026,7,31)-Q1198)</x:f>
        <x:v>0</x:v>
      </x:c>
      <x:c r="S1198" s="1" t="n">
        <x:v>9</x:v>
      </x:c>
      <x:c r="T1198" s="1" t="n">
        <x:v>2030</x:v>
      </x:c>
      <x:c r="U1198" s="1" t="s">
        <x:v>1874</x:v>
      </x:c>
      <x:c r="V1198" s="15" t="n">
        <x:v>8398.93</x:v>
      </x:c>
      <x:c r="W1198" s="15" t="n">
        <x:v>9362.56</x:v>
      </x:c>
      <x:c r="X1198" s="1" t="str">
        <x:f aca="0">G1198&amp;" | "&amp;D1198</x:f>
        <x:v>Helix-B02 | Patient Monitor</x:v>
      </x:c>
      <x:c r="Y1198" s="1" t="s">
        <x:v>1885</x:v>
      </x:c>
      <x:c r="Z1198" s="11" t="b">
        <x:f aca="0">FALSE()</x:f>
        <x:v>0</x:v>
      </x:c>
    </x:row>
    <x:row r="1199" ht="15" hidden="0" customHeight="1">
      <x:c r="A1199" s="1" t="s">
        <x:v>4987</x:v>
      </x:c>
      <x:c r="B1199" s="1" t="s">
        <x:v>4988</x:v>
      </x:c>
      <x:c r="C1199" s="1" t="s">
        <x:v>4989</x:v>
      </x:c>
      <x:c r="D1199" s="1" t="s">
        <x:v>1888</x:v>
      </x:c>
      <x:c r="E1199" s="1" t="s">
        <x:v>1880</x:v>
      </x:c>
      <x:c r="F1199" s="1" t="s">
        <x:v>1881</x:v>
      </x:c>
      <x:c r="G1199" s="1" t="s">
        <x:v>2437</x:v>
      </x:c>
      <x:c r="H1199" s="1" t="s">
        <x:v>1870</x:v>
      </x:c>
      <x:c r="I1199" s="1" t="s">
        <x:v>1871</x:v>
      </x:c>
      <x:c r="J1199" s="1" t="s">
        <x:v>1893</x:v>
      </x:c>
      <x:c r="K1199" s="14" t="n">
        <x:v>44937</x:v>
      </x:c>
      <x:c r="L1199" s="1" t="n">
        <x:f aca="0">ROUND((DATE(2026,7,31)-K1199)/365.25,2)</x:f>
        <x:v>3.55</x:v>
      </x:c>
      <x:c r="M1199" s="14" t="n">
        <x:v>46032</x:v>
      </x:c>
      <x:c r="N1199" s="1" t="s">
        <x:v>1884</x:v>
      </x:c>
      <x:c r="O1199" s="1" t="n">
        <x:v>180</x:v>
      </x:c>
      <x:c r="P1199" s="14" t="n">
        <x:v>46210</x:v>
      </x:c>
      <x:c r="Q1199" s="14" t="n">
        <x:v>46390</x:v>
      </x:c>
      <x:c r="R1199" s="1" t="n">
        <x:f aca="0">MAX(0,DATE(2026,7,31)-Q1199)</x:f>
        <x:v>0</x:v>
      </x:c>
      <x:c r="S1199" s="1" t="n">
        <x:v>8</x:v>
      </x:c>
      <x:c r="T1199" s="1" t="n">
        <x:v>2031</x:v>
      </x:c>
      <x:c r="U1199" s="1" t="s">
        <x:v>1874</x:v>
      </x:c>
      <x:c r="V1199" s="15" t="n">
        <x:v>3440.26</x:v>
      </x:c>
      <x:c r="W1199" s="15" t="n">
        <x:v>3558.59</x:v>
      </x:c>
      <x:c r="X1199" s="1" t="str">
        <x:f aca="0">G1199&amp;" | "&amp;D1199</x:f>
        <x:v>Helix-A02 | Infusion Pump</x:v>
      </x:c>
      <x:c r="Y1199" s="1" t="s">
        <x:v>1885</x:v>
      </x:c>
      <x:c r="Z1199" s="11" t="b">
        <x:f aca="0">FALSE()</x:f>
        <x:v>0</x:v>
      </x:c>
    </x:row>
    <x:row r="1200" ht="15" hidden="0" customHeight="1">
      <x:c r="A1200" s="1" t="s">
        <x:v>1760</x:v>
      </x:c>
      <x:c r="B1200" s="1" t="s">
        <x:v>4990</x:v>
      </x:c>
      <x:c r="C1200" s="1" t="s">
        <x:v>4991</x:v>
      </x:c>
      <x:c r="D1200" s="1" t="s">
        <x:v>1927</x:v>
      </x:c>
      <x:c r="E1200" s="1" t="s">
        <x:v>1928</x:v>
      </x:c>
      <x:c r="F1200" s="1" t="s">
        <x:v>1889</x:v>
      </x:c>
      <x:c r="G1200" s="1" t="s">
        <x:v>2097</x:v>
      </x:c>
      <x:c r="H1200" s="1" t="s">
        <x:v>1870</x:v>
      </x:c>
      <x:c r="I1200" s="1" t="s">
        <x:v>1892</x:v>
      </x:c>
      <x:c r="J1200" s="1" t="s">
        <x:v>1893</x:v>
      </x:c>
      <x:c r="K1200" s="14" t="n">
        <x:v>44166</x:v>
      </x:c>
      <x:c r="L1200" s="1" t="n">
        <x:f aca="0">ROUND((DATE(2026,7,31)-K1200)/365.25,2)</x:f>
        <x:v>5.66</x:v>
      </x:c>
      <x:c r="M1200" s="14" t="n">
        <x:v>45261</x:v>
      </x:c>
      <x:c r="N1200" s="1" t="s">
        <x:v>1884</x:v>
      </x:c>
      <x:c r="O1200" s="1" t="n">
        <x:v>365</x:v>
      </x:c>
      <x:c r="P1200" s="14" t="n">
        <x:v>46000</x:v>
      </x:c>
      <x:c r="Q1200" s="14" t="n">
        <x:v>46365</x:v>
      </x:c>
      <x:c r="R1200" s="1" t="n">
        <x:f aca="0">MAX(0,DATE(2026,7,31)-Q1200)</x:f>
        <x:v>0</x:v>
      </x:c>
      <x:c r="S1200" s="1" t="n">
        <x:v>8</x:v>
      </x:c>
      <x:c r="T1200" s="1" t="n">
        <x:v>2028</x:v>
      </x:c>
      <x:c r="U1200" s="1" t="s">
        <x:v>1874</x:v>
      </x:c>
      <x:c r="V1200" s="15" t="n">
        <x:v>9782.43</x:v>
      </x:c>
      <x:c r="W1200" s="15" t="n">
        <x:v>9953.58</x:v>
      </x:c>
      <x:c r="X1200" s="1" t="str">
        <x:f aca="0">G1200&amp;" | "&amp;D1200</x:f>
        <x:v>PulseWorks-B03 | Patient Monitor</x:v>
      </x:c>
      <x:c r="Y1200" s="1" t="s">
        <x:v>1875</x:v>
      </x:c>
      <x:c r="Z1200" s="11" t="b">
        <x:f aca="0">FALSE()</x:f>
        <x:v>0</x:v>
      </x:c>
    </x:row>
    <x:row r="1201" ht="15" hidden="0" customHeight="1">
      <x:c r="A1201" s="1" t="s">
        <x:v>1762</x:v>
      </x:c>
      <x:c r="B1201" s="1" t="s">
        <x:v>4992</x:v>
      </x:c>
      <x:c r="C1201" s="1" t="s">
        <x:v>4993</x:v>
      </x:c>
      <x:c r="D1201" s="1" t="s">
        <x:v>1949</x:v>
      </x:c>
      <x:c r="E1201" s="1" t="s">
        <x:v>1916</x:v>
      </x:c>
      <x:c r="F1201" s="1" t="s">
        <x:v>1917</x:v>
      </x:c>
      <x:c r="G1201" s="1" t="s">
        <x:v>2015</x:v>
      </x:c>
      <x:c r="H1201" s="1" t="s">
        <x:v>1911</x:v>
      </x:c>
      <x:c r="I1201" s="1" t="s">
        <x:v>1892</x:v>
      </x:c>
      <x:c r="J1201" s="1" t="s">
        <x:v>1893</x:v>
      </x:c>
      <x:c r="K1201" s="14" t="n">
        <x:v>43547</x:v>
      </x:c>
      <x:c r="L1201" s="1" t="n">
        <x:f aca="0">ROUND((DATE(2026,7,31)-K1201)/365.25,2)</x:f>
        <x:v>7.36</x:v>
      </x:c>
      <x:c r="M1201" s="14" t="n">
        <x:v>44642</x:v>
      </x:c>
      <x:c r="N1201" s="1" t="s">
        <x:v>1884</x:v>
      </x:c>
      <x:c r="O1201" s="1" t="n">
        <x:v>180</x:v>
      </x:c>
      <x:c r="P1201" s="14" t="n">
        <x:v>46183</x:v>
      </x:c>
      <x:c r="Q1201" s="14" t="n">
        <x:v>46363</x:v>
      </x:c>
      <x:c r="R1201" s="1" t="n">
        <x:f aca="0">MAX(0,DATE(2026,7,31)-Q1201)</x:f>
        <x:v>0</x:v>
      </x:c>
      <x:c r="S1201" s="1" t="n">
        <x:v>11</x:v>
      </x:c>
      <x:c r="T1201" s="1" t="n">
        <x:v>2030</x:v>
      </x:c>
      <x:c r="U1201" s="1" t="s">
        <x:v>1874</x:v>
      </x:c>
      <x:c r="V1201" s="15" t="n">
        <x:v>15970.63</x:v>
      </x:c>
      <x:c r="W1201" s="15" t="n">
        <x:v>22162.44</x:v>
      </x:c>
      <x:c r="X1201" s="1" t="str">
        <x:f aca="0">G1201&amp;" | "&amp;D1201</x:f>
        <x:v>Apex-A02 | Neonatal Incubator</x:v>
      </x:c>
      <x:c r="Y1201" s="1" t="s">
        <x:v>1875</x:v>
      </x:c>
      <x:c r="Z1201" s="11" t="b">
        <x:f aca="0">FALSE()</x:f>
        <x:v>0</x:v>
      </x:c>
    </x:row>
  </x:sheetData>
  <x:pageMargins left="0.7" right="0.7" top="0.75" bottom="0.75" header="0.3" footer="0.3"/>
</x:worksheet>
</file>

<file path=xl/worksheets/sheet4.xml><?xml version="1.0" encoding="utf-8"?>
<x:worksheet xmlns:x="http://schemas.openxmlformats.org/spreadsheetml/2006/main">
  <x:sheetViews>
    <x:sheetView showGridLines="1" workbookViewId="0"/>
  </x:sheetViews>
  <x:sheetFormatPr defaultColWidth="8.6796875" defaultRowHeight="15"/>
  <x:cols>
    <x:col min="1" max="5" width="15" style="1" hidden="0" customWidth="1"/>
    <x:col min="6" max="9" width="24" style="1" hidden="0" customWidth="1"/>
    <x:col min="10" max="28" width="15" style="1" hidden="0" customWidth="1"/>
  </x:cols>
  <x:sheetData>
    <x:row r="1" ht="27.75" hidden="0" customHeight="1">
      <x:c r="A1" s="13" t="s">
        <x:v>4994</x:v>
      </x:c>
      <x:c r="B1" s="13" t="s">
        <x:v>1843</x:v>
      </x:c>
      <x:c r="C1" s="13" t="s">
        <x:v>4995</x:v>
      </x:c>
      <x:c r="D1" s="13" t="s">
        <x:v>4996</x:v>
      </x:c>
      <x:c r="E1" s="13" t="s">
        <x:v>4997</x:v>
      </x:c>
      <x:c r="F1" s="13" t="s">
        <x:v>4998</x:v>
      </x:c>
      <x:c r="G1" s="13" t="s">
        <x:v>4999</x:v>
      </x:c>
      <x:c r="H1" s="13" t="s">
        <x:v>5000</x:v>
      </x:c>
      <x:c r="I1" s="13" t="s">
        <x:v>5001</x:v>
      </x:c>
      <x:c r="J1" s="13" t="s">
        <x:v>5002</x:v>
      </x:c>
      <x:c r="K1" s="13" t="s">
        <x:v>5003</x:v>
      </x:c>
      <x:c r="L1" s="13" t="s">
        <x:v>5004</x:v>
      </x:c>
      <x:c r="M1" s="13" t="s">
        <x:v>5005</x:v>
      </x:c>
      <x:c r="N1" s="13" t="s">
        <x:v>5006</x:v>
      </x:c>
      <x:c r="O1" s="13" t="s">
        <x:v>5007</x:v>
      </x:c>
      <x:c r="P1" s="13" t="s">
        <x:v>5008</x:v>
      </x:c>
      <x:c r="Q1" s="13" t="s">
        <x:v>478</x:v>
      </x:c>
    </x:row>
    <x:row r="2" ht="15" hidden="0" customHeight="1">
      <x:c r="A2" s="1" t="s">
        <x:v>5009</x:v>
      </x:c>
      <x:c r="B2" s="1" t="s">
        <x:v>482</x:v>
      </x:c>
      <x:c r="C2" s="14" t="n">
        <x:v>45589</x:v>
      </x:c>
      <x:c r="D2" s="1" t="s">
        <x:v>5010</x:v>
      </x:c>
      <x:c r="E2" s="1" t="s">
        <x:v>5011</x:v>
      </x:c>
      <x:c r="F2" s="1" t="s">
        <x:v>5012</x:v>
      </x:c>
      <x:c r="G2" s="1" t="s">
        <x:v>5013</x:v>
      </x:c>
      <x:c r="H2" s="1" t="s">
        <x:v>5014</x:v>
      </x:c>
      <x:c r="I2" s="1" t="s">
        <x:v>5014</x:v>
      </x:c>
      <x:c r="J2" s="1" t="n">
        <x:v>0.7</x:v>
      </x:c>
      <x:c r="K2" s="1" t="n">
        <x:v>2.5</x:v>
      </x:c>
      <x:c r="L2" s="15" t="n">
        <x:v>50.4</x:v>
      </x:c>
      <x:c r="M2" s="11" t="b">
        <x:f aca="0">FALSE()</x:f>
        <x:v>0</x:v>
      </x:c>
      <x:c r="N2" s="11" t="b">
        <x:f aca="0">FALSE()</x:f>
        <x:v>0</x:v>
      </x:c>
      <x:c r="O2" s="1" t="s">
        <x:v>5015</x:v>
      </x:c>
      <x:c r="P2" s="11" t="b">
        <x:f aca="0">FALSE()</x:f>
        <x:v>0</x:v>
      </x:c>
    </x:row>
    <x:row r="3" ht="15" hidden="0" customHeight="1">
      <x:c r="A3" s="1" t="s">
        <x:v>5016</x:v>
      </x:c>
      <x:c r="B3" s="1" t="s">
        <x:v>482</x:v>
      </x:c>
      <x:c r="C3" s="14" t="n">
        <x:v>45964</x:v>
      </x:c>
      <x:c r="D3" s="1" t="s">
        <x:v>5010</x:v>
      </x:c>
      <x:c r="E3" s="1" t="s">
        <x:v>5011</x:v>
      </x:c>
      <x:c r="F3" s="1" t="s">
        <x:v>5012</x:v>
      </x:c>
      <x:c r="G3" s="1" t="s">
        <x:v>5013</x:v>
      </x:c>
      <x:c r="H3" s="1" t="s">
        <x:v>5014</x:v>
      </x:c>
      <x:c r="I3" s="1" t="s">
        <x:v>5014</x:v>
      </x:c>
      <x:c r="J3" s="1" t="n">
        <x:v>0.6</x:v>
      </x:c>
      <x:c r="K3" s="1" t="n">
        <x:v>1.5</x:v>
      </x:c>
      <x:c r="L3" s="15" t="n">
        <x:v>43.2</x:v>
      </x:c>
      <x:c r="M3" s="11" t="b">
        <x:f aca="0">TRUE()</x:f>
        <x:v>1</x:v>
      </x:c>
      <x:c r="N3" s="11" t="b">
        <x:f aca="0">FALSE()</x:f>
        <x:v>0</x:v>
      </x:c>
      <x:c r="O3" s="1" t="s">
        <x:v>5015</x:v>
      </x:c>
      <x:c r="P3" s="11" t="b">
        <x:f aca="0">FALSE()</x:f>
        <x:v>0</x:v>
      </x:c>
    </x:row>
    <x:row r="4" ht="15" hidden="0" customHeight="1">
      <x:c r="A4" s="1" t="s">
        <x:v>5017</x:v>
      </x:c>
      <x:c r="B4" s="1" t="s">
        <x:v>482</x:v>
      </x:c>
      <x:c r="C4" s="14" t="n">
        <x:v>46043</x:v>
      </x:c>
      <x:c r="D4" s="1" t="s">
        <x:v>5018</x:v>
      </x:c>
      <x:c r="E4" s="1" t="s">
        <x:v>5019</x:v>
      </x:c>
      <x:c r="F4" s="1" t="s">
        <x:v>5020</x:v>
      </x:c>
      <x:c r="G4" s="1" t="s">
        <x:v>5021</x:v>
      </x:c>
      <x:c r="H4" s="1" t="s">
        <x:v>5022</x:v>
      </x:c>
      <x:c r="I4" s="1" t="s">
        <x:v>5023</x:v>
      </x:c>
      <x:c r="J4" s="1" t="n">
        <x:v>1.2</x:v>
      </x:c>
      <x:c r="K4" s="1" t="n">
        <x:v>7.6</x:v>
      </x:c>
      <x:c r="L4" s="15" t="n">
        <x:v>319.17</x:v>
      </x:c>
      <x:c r="M4" s="11" t="b">
        <x:f aca="0">TRUE()</x:f>
        <x:v>1</x:v>
      </x:c>
      <x:c r="N4" s="11" t="b">
        <x:f aca="0">FALSE()</x:f>
        <x:v>0</x:v>
      </x:c>
      <x:c r="O4" s="1" t="s">
        <x:v>5024</x:v>
      </x:c>
      <x:c r="P4" s="11" t="b">
        <x:f aca="0">FALSE()</x:f>
        <x:v>0</x:v>
      </x:c>
    </x:row>
    <x:row r="5" ht="15" hidden="0" customHeight="1">
      <x:c r="A5" s="1" t="s">
        <x:v>5025</x:v>
      </x:c>
      <x:c r="B5" s="1" t="s">
        <x:v>1876</x:v>
      </x:c>
      <x:c r="C5" s="14" t="n">
        <x:v>45383</x:v>
      </x:c>
      <x:c r="D5" s="1" t="s">
        <x:v>5010</x:v>
      </x:c>
      <x:c r="E5" s="1" t="s">
        <x:v>5011</x:v>
      </x:c>
      <x:c r="F5" s="1" t="s">
        <x:v>5012</x:v>
      </x:c>
      <x:c r="G5" s="1" t="s">
        <x:v>5013</x:v>
      </x:c>
      <x:c r="H5" s="1" t="s">
        <x:v>5014</x:v>
      </x:c>
      <x:c r="I5" s="1" t="s">
        <x:v>5014</x:v>
      </x:c>
      <x:c r="J5" s="1" t="n">
        <x:v>1</x:v>
      </x:c>
      <x:c r="K5" s="1" t="n">
        <x:v>2.4</x:v>
      </x:c>
      <x:c r="L5" s="15" t="n">
        <x:v>72</x:v>
      </x:c>
      <x:c r="M5" s="11" t="b">
        <x:f aca="0">TRUE()</x:f>
        <x:v>1</x:v>
      </x:c>
      <x:c r="N5" s="11" t="b">
        <x:f aca="0">FALSE()</x:f>
        <x:v>0</x:v>
      </x:c>
      <x:c r="O5" s="1" t="s">
        <x:v>5015</x:v>
      </x:c>
      <x:c r="P5" s="11" t="b">
        <x:f aca="0">FALSE()</x:f>
        <x:v>0</x:v>
      </x:c>
    </x:row>
    <x:row r="6" ht="15" hidden="0" customHeight="1">
      <x:c r="A6" s="1" t="s">
        <x:v>5026</x:v>
      </x:c>
      <x:c r="B6" s="1" t="s">
        <x:v>1876</x:v>
      </x:c>
      <x:c r="C6" s="14" t="n">
        <x:v>45729</x:v>
      </x:c>
      <x:c r="D6" s="1" t="s">
        <x:v>5010</x:v>
      </x:c>
      <x:c r="E6" s="1" t="s">
        <x:v>5011</x:v>
      </x:c>
      <x:c r="F6" s="1" t="s">
        <x:v>5012</x:v>
      </x:c>
      <x:c r="G6" s="1" t="s">
        <x:v>5013</x:v>
      </x:c>
      <x:c r="H6" s="1" t="s">
        <x:v>5014</x:v>
      </x:c>
      <x:c r="I6" s="1" t="s">
        <x:v>5014</x:v>
      </x:c>
      <x:c r="J6" s="1" t="n">
        <x:v>1.2</x:v>
      </x:c>
      <x:c r="K6" s="1" t="n">
        <x:v>0.2</x:v>
      </x:c>
      <x:c r="L6" s="15" t="n">
        <x:v>86.4</x:v>
      </x:c>
      <x:c r="M6" s="11" t="b">
        <x:f aca="0">TRUE()</x:f>
        <x:v>1</x:v>
      </x:c>
      <x:c r="N6" s="11" t="b">
        <x:f aca="0">FALSE()</x:f>
        <x:v>0</x:v>
      </x:c>
      <x:c r="O6" s="1" t="s">
        <x:v>5015</x:v>
      </x:c>
      <x:c r="P6" s="11" t="b">
        <x:f aca="0">FALSE()</x:f>
        <x:v>0</x:v>
      </x:c>
    </x:row>
    <x:row r="7" ht="15" hidden="0" customHeight="1">
      <x:c r="A7" s="1" t="s">
        <x:v>5027</x:v>
      </x:c>
      <x:c r="B7" s="1" t="s">
        <x:v>1876</x:v>
      </x:c>
      <x:c r="C7" s="14" t="n">
        <x:v>45993</x:v>
      </x:c>
      <x:c r="D7" s="1" t="s">
        <x:v>5018</x:v>
      </x:c>
      <x:c r="E7" s="1" t="s">
        <x:v>5028</x:v>
      </x:c>
      <x:c r="F7" s="1" t="s">
        <x:v>5029</x:v>
      </x:c>
      <x:c r="G7" s="1" t="s">
        <x:v>5030</x:v>
      </x:c>
      <x:c r="H7" s="1" t="s">
        <x:v>5031</x:v>
      </x:c>
      <x:c r="I7" s="1" t="s">
        <x:v>5032</x:v>
      </x:c>
      <x:c r="J7" s="1" t="n">
        <x:v>0.7</x:v>
      </x:c>
      <x:c r="K7" s="1" t="n">
        <x:v>9.4</x:v>
      </x:c>
      <x:c r="L7" s="15" t="n">
        <x:v>586.73</x:v>
      </x:c>
      <x:c r="M7" s="11" t="b">
        <x:f aca="0">TRUE()</x:f>
        <x:v>1</x:v>
      </x:c>
      <x:c r="N7" s="11" t="b">
        <x:f aca="0">FALSE()</x:f>
        <x:v>0</x:v>
      </x:c>
      <x:c r="O7" s="1" t="s">
        <x:v>5033</x:v>
      </x:c>
      <x:c r="P7" s="11" t="b">
        <x:f aca="0">FALSE()</x:f>
        <x:v>0</x:v>
      </x:c>
    </x:row>
    <x:row r="8" ht="15" hidden="0" customHeight="1">
      <x:c r="A8" s="1" t="s">
        <x:v>5034</x:v>
      </x:c>
      <x:c r="B8" s="1" t="s">
        <x:v>1876</x:v>
      </x:c>
      <x:c r="C8" s="14" t="n">
        <x:v>46043</x:v>
      </x:c>
      <x:c r="D8" s="1" t="s">
        <x:v>5018</x:v>
      </x:c>
      <x:c r="E8" s="1" t="s">
        <x:v>5035</x:v>
      </x:c>
      <x:c r="F8" s="1" t="s">
        <x:v>5029</x:v>
      </x:c>
      <x:c r="G8" s="1" t="s">
        <x:v>5030</x:v>
      </x:c>
      <x:c r="H8" s="1" t="s">
        <x:v>5036</x:v>
      </x:c>
      <x:c r="I8" s="1" t="s">
        <x:v>5032</x:v>
      </x:c>
      <x:c r="J8" s="1" t="n">
        <x:v>5.1</x:v>
      </x:c>
      <x:c r="K8" s="1" t="n">
        <x:v>30.5</x:v>
      </x:c>
      <x:c r="L8" s="15" t="n">
        <x:v>817.04</x:v>
      </x:c>
      <x:c r="M8" s="11" t="b">
        <x:f aca="0">TRUE()</x:f>
        <x:v>1</x:v>
      </x:c>
      <x:c r="N8" s="11" t="b">
        <x:f aca="0">FALSE()</x:f>
        <x:v>0</x:v>
      </x:c>
      <x:c r="O8" s="1" t="s">
        <x:v>5037</x:v>
      </x:c>
      <x:c r="P8" s="11" t="b">
        <x:f aca="0">FALSE()</x:f>
        <x:v>0</x:v>
      </x:c>
    </x:row>
    <x:row r="9" ht="15" hidden="0" customHeight="1">
      <x:c r="A9" s="1" t="s">
        <x:v>5038</x:v>
      </x:c>
      <x:c r="B9" s="1" t="s">
        <x:v>1876</x:v>
      </x:c>
      <x:c r="C9" s="14" t="n">
        <x:v>46088</x:v>
      </x:c>
      <x:c r="D9" s="1" t="s">
        <x:v>5018</x:v>
      </x:c>
      <x:c r="E9" s="1" t="s">
        <x:v>5019</x:v>
      </x:c>
      <x:c r="F9" s="1" t="s">
        <x:v>5020</x:v>
      </x:c>
      <x:c r="G9" s="1" t="s">
        <x:v>5021</x:v>
      </x:c>
      <x:c r="H9" s="1" t="s">
        <x:v>5036</x:v>
      </x:c>
      <x:c r="I9" s="1" t="s">
        <x:v>5039</x:v>
      </x:c>
      <x:c r="J9" s="1" t="n">
        <x:v>4.8</x:v>
      </x:c>
      <x:c r="K9" s="1" t="n">
        <x:v>23.9</x:v>
      </x:c>
      <x:c r="L9" s="15" t="n">
        <x:v>739.55</x:v>
      </x:c>
      <x:c r="M9" s="11" t="b">
        <x:f aca="0">TRUE()</x:f>
        <x:v>1</x:v>
      </x:c>
      <x:c r="N9" s="11" t="b">
        <x:f aca="0">FALSE()</x:f>
        <x:v>0</x:v>
      </x:c>
      <x:c r="O9" s="1" t="s">
        <x:v>5033</x:v>
      </x:c>
      <x:c r="P9" s="11" t="b">
        <x:f aca="0">FALSE()</x:f>
        <x:v>0</x:v>
      </x:c>
    </x:row>
    <x:row r="10" ht="15" hidden="0" customHeight="1">
      <x:c r="A10" s="1" t="s">
        <x:v>5040</x:v>
      </x:c>
      <x:c r="B10" s="1" t="s">
        <x:v>491</x:v>
      </x:c>
      <x:c r="C10" s="14" t="n">
        <x:v>45458</x:v>
      </x:c>
      <x:c r="D10" s="1" t="s">
        <x:v>5018</x:v>
      </x:c>
      <x:c r="E10" s="1" t="s">
        <x:v>5041</x:v>
      </x:c>
      <x:c r="F10" s="1" t="s">
        <x:v>5042</x:v>
      </x:c>
      <x:c r="G10" s="1" t="s">
        <x:v>5043</x:v>
      </x:c>
      <x:c r="H10" s="1" t="s">
        <x:v>5031</x:v>
      </x:c>
      <x:c r="I10" s="1" t="s">
        <x:v>5044</x:v>
      </x:c>
      <x:c r="J10" s="1" t="n">
        <x:v>2.3</x:v>
      </x:c>
      <x:c r="K10" s="1" t="n">
        <x:v>8.6</x:v>
      </x:c>
      <x:c r="L10" s="15" t="n">
        <x:v>346.52</x:v>
      </x:c>
      <x:c r="M10" s="11" t="b">
        <x:f aca="0">TRUE()</x:f>
        <x:v>1</x:v>
      </x:c>
      <x:c r="N10" s="11" t="b">
        <x:f aca="0">FALSE()</x:f>
        <x:v>0</x:v>
      </x:c>
      <x:c r="O10" s="1" t="s">
        <x:v>5037</x:v>
      </x:c>
      <x:c r="P10" s="11" t="b">
        <x:f aca="0">FALSE()</x:f>
        <x:v>0</x:v>
      </x:c>
    </x:row>
    <x:row r="11" ht="15" hidden="0" customHeight="1">
      <x:c r="A11" s="1" t="s">
        <x:v>5045</x:v>
      </x:c>
      <x:c r="B11" s="1" t="s">
        <x:v>491</x:v>
      </x:c>
      <x:c r="C11" s="14" t="n">
        <x:v>45871</x:v>
      </x:c>
      <x:c r="D11" s="1" t="s">
        <x:v>5010</x:v>
      </x:c>
      <x:c r="E11" s="1" t="s">
        <x:v>5011</x:v>
      </x:c>
      <x:c r="F11" s="1" t="s">
        <x:v>5012</x:v>
      </x:c>
      <x:c r="G11" s="1" t="s">
        <x:v>5013</x:v>
      </x:c>
      <x:c r="H11" s="1" t="s">
        <x:v>5014</x:v>
      </x:c>
      <x:c r="I11" s="1" t="s">
        <x:v>5014</x:v>
      </x:c>
      <x:c r="J11" s="1" t="n">
        <x:v>1.5</x:v>
      </x:c>
      <x:c r="K11" s="1" t="n">
        <x:v>0.7</x:v>
      </x:c>
      <x:c r="L11" s="15" t="n">
        <x:v>108</x:v>
      </x:c>
      <x:c r="M11" s="11" t="b">
        <x:f aca="0">TRUE()</x:f>
        <x:v>1</x:v>
      </x:c>
      <x:c r="N11" s="11" t="b">
        <x:f aca="0">FALSE()</x:f>
        <x:v>0</x:v>
      </x:c>
      <x:c r="O11" s="1" t="s">
        <x:v>5015</x:v>
      </x:c>
      <x:c r="P11" s="11" t="b">
        <x:f aca="0">FALSE()</x:f>
        <x:v>0</x:v>
      </x:c>
    </x:row>
    <x:row r="12" ht="15" hidden="0" customHeight="1">
      <x:c r="A12" s="1" t="s">
        <x:v>5046</x:v>
      </x:c>
      <x:c r="B12" s="1" t="s">
        <x:v>491</x:v>
      </x:c>
      <x:c r="C12" s="14" t="n">
        <x:v>45934</x:v>
      </x:c>
      <x:c r="D12" s="1" t="s">
        <x:v>5010</x:v>
      </x:c>
      <x:c r="E12" s="1" t="s">
        <x:v>5011</x:v>
      </x:c>
      <x:c r="F12" s="1" t="s">
        <x:v>5012</x:v>
      </x:c>
      <x:c r="G12" s="1" t="s">
        <x:v>5013</x:v>
      </x:c>
      <x:c r="H12" s="1" t="s">
        <x:v>5014</x:v>
      </x:c>
      <x:c r="I12" s="1" t="s">
        <x:v>5014</x:v>
      </x:c>
      <x:c r="J12" s="1" t="n">
        <x:v>1.5</x:v>
      </x:c>
      <x:c r="K12" s="1" t="n">
        <x:v>2.2</x:v>
      </x:c>
      <x:c r="L12" s="15" t="n">
        <x:v>108</x:v>
      </x:c>
      <x:c r="M12" s="11" t="b">
        <x:f aca="0">FALSE()</x:f>
        <x:v>0</x:v>
      </x:c>
      <x:c r="N12" s="11" t="b">
        <x:f aca="0">FALSE()</x:f>
        <x:v>0</x:v>
      </x:c>
      <x:c r="O12" s="1" t="s">
        <x:v>5015</x:v>
      </x:c>
      <x:c r="P12" s="11" t="b">
        <x:f aca="0">FALSE()</x:f>
        <x:v>0</x:v>
      </x:c>
    </x:row>
    <x:row r="13" ht="15" hidden="0" customHeight="1">
      <x:c r="A13" s="1" t="s">
        <x:v>5047</x:v>
      </x:c>
      <x:c r="B13" s="1" t="s">
        <x:v>491</x:v>
      </x:c>
      <x:c r="C13" s="14" t="n">
        <x:v>46203</x:v>
      </x:c>
      <x:c r="D13" s="1" t="s">
        <x:v>5010</x:v>
      </x:c>
      <x:c r="E13" s="1" t="s">
        <x:v>5011</x:v>
      </x:c>
      <x:c r="F13" s="1" t="s">
        <x:v>5012</x:v>
      </x:c>
      <x:c r="G13" s="1" t="s">
        <x:v>5013</x:v>
      </x:c>
      <x:c r="H13" s="1" t="s">
        <x:v>5014</x:v>
      </x:c>
      <x:c r="I13" s="1" t="s">
        <x:v>5014</x:v>
      </x:c>
      <x:c r="J13" s="1" t="n">
        <x:v>1.6</x:v>
      </x:c>
      <x:c r="K13" s="1" t="n">
        <x:v>2.5</x:v>
      </x:c>
      <x:c r="L13" s="15" t="n">
        <x:v>115.2</x:v>
      </x:c>
      <x:c r="M13" s="11" t="b">
        <x:f aca="0">TRUE()</x:f>
        <x:v>1</x:v>
      </x:c>
      <x:c r="N13" s="11" t="b">
        <x:f aca="0">FALSE()</x:f>
        <x:v>0</x:v>
      </x:c>
      <x:c r="O13" s="1" t="s">
        <x:v>5015</x:v>
      </x:c>
      <x:c r="P13" s="11" t="b">
        <x:f aca="0">FALSE()</x:f>
        <x:v>0</x:v>
      </x:c>
    </x:row>
    <x:row r="14" ht="15" hidden="0" customHeight="1">
      <x:c r="A14" s="1" t="s">
        <x:v>5048</x:v>
      </x:c>
      <x:c r="B14" s="1" t="s">
        <x:v>1894</x:v>
      </x:c>
      <x:c r="C14" s="14" t="n">
        <x:v>45852</x:v>
      </x:c>
      <x:c r="D14" s="1" t="s">
        <x:v>5010</x:v>
      </x:c>
      <x:c r="E14" s="1" t="s">
        <x:v>5011</x:v>
      </x:c>
      <x:c r="F14" s="1" t="s">
        <x:v>5012</x:v>
      </x:c>
      <x:c r="G14" s="1" t="s">
        <x:v>5013</x:v>
      </x:c>
      <x:c r="H14" s="1" t="s">
        <x:v>5014</x:v>
      </x:c>
      <x:c r="I14" s="1" t="s">
        <x:v>5014</x:v>
      </x:c>
      <x:c r="J14" s="1" t="n">
        <x:v>0.9</x:v>
      </x:c>
      <x:c r="K14" s="1" t="n">
        <x:v>1.9</x:v>
      </x:c>
      <x:c r="L14" s="15" t="n">
        <x:v>64.8</x:v>
      </x:c>
      <x:c r="M14" s="11" t="b">
        <x:f aca="0">TRUE()</x:f>
        <x:v>1</x:v>
      </x:c>
      <x:c r="N14" s="11" t="b">
        <x:f aca="0">FALSE()</x:f>
        <x:v>0</x:v>
      </x:c>
      <x:c r="O14" s="1" t="s">
        <x:v>5015</x:v>
      </x:c>
      <x:c r="P14" s="11" t="b">
        <x:f aca="0">FALSE()</x:f>
        <x:v>0</x:v>
      </x:c>
    </x:row>
    <x:row r="15" ht="15" hidden="0" customHeight="1">
      <x:c r="A15" s="1" t="s">
        <x:v>5049</x:v>
      </x:c>
      <x:c r="B15" s="1" t="s">
        <x:v>1894</x:v>
      </x:c>
      <x:c r="C15" s="14" t="n">
        <x:v>45860</x:v>
      </x:c>
      <x:c r="D15" s="1" t="s">
        <x:v>5010</x:v>
      </x:c>
      <x:c r="E15" s="1" t="s">
        <x:v>5011</x:v>
      </x:c>
      <x:c r="F15" s="1" t="s">
        <x:v>5012</x:v>
      </x:c>
      <x:c r="G15" s="1" t="s">
        <x:v>5013</x:v>
      </x:c>
      <x:c r="H15" s="1" t="s">
        <x:v>5014</x:v>
      </x:c>
      <x:c r="I15" s="1" t="s">
        <x:v>5014</x:v>
      </x:c>
      <x:c r="J15" s="1" t="n">
        <x:v>0.7</x:v>
      </x:c>
      <x:c r="K15" s="1" t="n">
        <x:v>2</x:v>
      </x:c>
      <x:c r="L15" s="15" t="n">
        <x:v>50.4</x:v>
      </x:c>
      <x:c r="M15" s="11" t="b">
        <x:f aca="0">TRUE()</x:f>
        <x:v>1</x:v>
      </x:c>
      <x:c r="N15" s="11" t="b">
        <x:f aca="0">FALSE()</x:f>
        <x:v>0</x:v>
      </x:c>
      <x:c r="O15" s="1" t="s">
        <x:v>5015</x:v>
      </x:c>
      <x:c r="P15" s="11" t="b">
        <x:f aca="0">FALSE()</x:f>
        <x:v>0</x:v>
      </x:c>
    </x:row>
    <x:row r="16" ht="15" hidden="0" customHeight="1">
      <x:c r="A16" s="1" t="s">
        <x:v>5050</x:v>
      </x:c>
      <x:c r="B16" s="1" t="s">
        <x:v>1894</x:v>
      </x:c>
      <x:c r="C16" s="14" t="n">
        <x:v>46060</x:v>
      </x:c>
      <x:c r="D16" s="1" t="s">
        <x:v>5010</x:v>
      </x:c>
      <x:c r="E16" s="1" t="s">
        <x:v>5011</x:v>
      </x:c>
      <x:c r="F16" s="1" t="s">
        <x:v>5012</x:v>
      </x:c>
      <x:c r="G16" s="1" t="s">
        <x:v>5013</x:v>
      </x:c>
      <x:c r="H16" s="1" t="s">
        <x:v>5014</x:v>
      </x:c>
      <x:c r="I16" s="1" t="s">
        <x:v>5014</x:v>
      </x:c>
      <x:c r="J16" s="1" t="n">
        <x:v>1</x:v>
      </x:c>
      <x:c r="K16" s="1" t="n">
        <x:v>1.1</x:v>
      </x:c>
      <x:c r="L16" s="15" t="n">
        <x:v>72</x:v>
      </x:c>
      <x:c r="M16" s="11" t="b">
        <x:f aca="0">TRUE()</x:f>
        <x:v>1</x:v>
      </x:c>
      <x:c r="N16" s="11" t="b">
        <x:f aca="0">FALSE()</x:f>
        <x:v>0</x:v>
      </x:c>
      <x:c r="O16" s="1" t="s">
        <x:v>5015</x:v>
      </x:c>
      <x:c r="P16" s="11" t="b">
        <x:f aca="0">FALSE()</x:f>
        <x:v>0</x:v>
      </x:c>
    </x:row>
    <x:row r="17" ht="15" hidden="0" customHeight="1">
      <x:c r="A17" s="1" t="s">
        <x:v>5051</x:v>
      </x:c>
      <x:c r="B17" s="1" t="s">
        <x:v>1903</x:v>
      </x:c>
      <x:c r="C17" s="14" t="n">
        <x:v>45480</x:v>
      </x:c>
      <x:c r="D17" s="1" t="s">
        <x:v>5010</x:v>
      </x:c>
      <x:c r="E17" s="1" t="s">
        <x:v>5011</x:v>
      </x:c>
      <x:c r="F17" s="1" t="s">
        <x:v>5012</x:v>
      </x:c>
      <x:c r="G17" s="1" t="s">
        <x:v>5013</x:v>
      </x:c>
      <x:c r="H17" s="1" t="s">
        <x:v>5014</x:v>
      </x:c>
      <x:c r="I17" s="1" t="s">
        <x:v>5014</x:v>
      </x:c>
      <x:c r="J17" s="1" t="n">
        <x:v>0.9</x:v>
      </x:c>
      <x:c r="K17" s="1" t="n">
        <x:v>2.2</x:v>
      </x:c>
      <x:c r="L17" s="15" t="n">
        <x:v>64.8</x:v>
      </x:c>
      <x:c r="M17" s="11" t="b">
        <x:f aca="0">TRUE()</x:f>
        <x:v>1</x:v>
      </x:c>
      <x:c r="N17" s="11" t="b">
        <x:f aca="0">FALSE()</x:f>
        <x:v>0</x:v>
      </x:c>
      <x:c r="O17" s="1" t="s">
        <x:v>5015</x:v>
      </x:c>
      <x:c r="P17" s="11" t="b">
        <x:f aca="0">FALSE()</x:f>
        <x:v>0</x:v>
      </x:c>
    </x:row>
    <x:row r="18" ht="15" hidden="0" customHeight="1">
      <x:c r="A18" s="1" t="s">
        <x:v>5052</x:v>
      </x:c>
      <x:c r="B18" s="1" t="s">
        <x:v>1903</x:v>
      </x:c>
      <x:c r="C18" s="14" t="n">
        <x:v>45504</x:v>
      </x:c>
      <x:c r="D18" s="1" t="s">
        <x:v>5010</x:v>
      </x:c>
      <x:c r="E18" s="1" t="s">
        <x:v>5011</x:v>
      </x:c>
      <x:c r="F18" s="1" t="s">
        <x:v>5012</x:v>
      </x:c>
      <x:c r="G18" s="1" t="s">
        <x:v>5013</x:v>
      </x:c>
      <x:c r="H18" s="1" t="s">
        <x:v>5014</x:v>
      </x:c>
      <x:c r="I18" s="1" t="s">
        <x:v>5014</x:v>
      </x:c>
      <x:c r="J18" s="1" t="n">
        <x:v>1</x:v>
      </x:c>
      <x:c r="K18" s="1" t="n">
        <x:v>0.6</x:v>
      </x:c>
      <x:c r="L18" s="15" t="n">
        <x:v>72</x:v>
      </x:c>
      <x:c r="M18" s="11" t="b">
        <x:f aca="0">TRUE()</x:f>
        <x:v>1</x:v>
      </x:c>
      <x:c r="N18" s="11" t="b">
        <x:f aca="0">FALSE()</x:f>
        <x:v>0</x:v>
      </x:c>
      <x:c r="O18" s="1" t="s">
        <x:v>5015</x:v>
      </x:c>
      <x:c r="P18" s="11" t="b">
        <x:f aca="0">FALSE()</x:f>
        <x:v>0</x:v>
      </x:c>
    </x:row>
    <x:row r="19" ht="15" hidden="0" customHeight="1">
      <x:c r="A19" s="1" t="s">
        <x:v>5053</x:v>
      </x:c>
      <x:c r="B19" s="1" t="s">
        <x:v>1903</x:v>
      </x:c>
      <x:c r="C19" s="14" t="n">
        <x:v>45816</x:v>
      </x:c>
      <x:c r="D19" s="1" t="s">
        <x:v>5054</x:v>
      </x:c>
      <x:c r="E19" s="1" t="s">
        <x:v>5055</x:v>
      </x:c>
      <x:c r="F19" s="1" t="s">
        <x:v>5012</x:v>
      </x:c>
      <x:c r="G19" s="1" t="s">
        <x:v>5013</x:v>
      </x:c>
      <x:c r="H19" s="1" t="s">
        <x:v>5014</x:v>
      </x:c>
      <x:c r="I19" s="1" t="s">
        <x:v>5014</x:v>
      </x:c>
      <x:c r="J19" s="1" t="n">
        <x:v>1.6</x:v>
      </x:c>
      <x:c r="K19" s="1" t="n">
        <x:v>1.9</x:v>
      </x:c>
      <x:c r="L19" s="15" t="n">
        <x:v>115.2</x:v>
      </x:c>
      <x:c r="M19" s="11" t="b">
        <x:f aca="0">TRUE()</x:f>
        <x:v>1</x:v>
      </x:c>
      <x:c r="N19" s="11" t="b">
        <x:f aca="0">FALSE()</x:f>
        <x:v>0</x:v>
      </x:c>
      <x:c r="O19" s="1" t="s">
        <x:v>5015</x:v>
      </x:c>
      <x:c r="P19" s="11" t="b">
        <x:f aca="0">FALSE()</x:f>
        <x:v>0</x:v>
      </x:c>
    </x:row>
    <x:row r="20" ht="15" hidden="0" customHeight="1">
      <x:c r="A20" s="1" t="s">
        <x:v>5056</x:v>
      </x:c>
      <x:c r="B20" s="1" t="s">
        <x:v>496</x:v>
      </x:c>
      <x:c r="C20" s="14" t="n">
        <x:v>45402</x:v>
      </x:c>
      <x:c r="D20" s="1" t="s">
        <x:v>5010</x:v>
      </x:c>
      <x:c r="E20" s="1" t="s">
        <x:v>5011</x:v>
      </x:c>
      <x:c r="F20" s="1" t="s">
        <x:v>5012</x:v>
      </x:c>
      <x:c r="G20" s="1" t="s">
        <x:v>5013</x:v>
      </x:c>
      <x:c r="H20" s="1" t="s">
        <x:v>5014</x:v>
      </x:c>
      <x:c r="I20" s="1" t="s">
        <x:v>5014</x:v>
      </x:c>
      <x:c r="J20" s="1" t="n">
        <x:v>1.8</x:v>
      </x:c>
      <x:c r="K20" s="1" t="n">
        <x:v>1.2</x:v>
      </x:c>
      <x:c r="L20" s="15" t="n">
        <x:v>129.6</x:v>
      </x:c>
      <x:c r="M20" s="11" t="b">
        <x:f aca="0">TRUE()</x:f>
        <x:v>1</x:v>
      </x:c>
      <x:c r="N20" s="11" t="b">
        <x:f aca="0">FALSE()</x:f>
        <x:v>0</x:v>
      </x:c>
      <x:c r="O20" s="1" t="s">
        <x:v>5015</x:v>
      </x:c>
      <x:c r="P20" s="11" t="b">
        <x:f aca="0">FALSE()</x:f>
        <x:v>0</x:v>
      </x:c>
    </x:row>
    <x:row r="21" ht="15" hidden="0" customHeight="1">
      <x:c r="A21" s="1" t="s">
        <x:v>5057</x:v>
      </x:c>
      <x:c r="B21" s="1" t="s">
        <x:v>496</x:v>
      </x:c>
      <x:c r="C21" s="14" t="n">
        <x:v>45954</x:v>
      </x:c>
      <x:c r="D21" s="1" t="s">
        <x:v>5018</x:v>
      </x:c>
      <x:c r="E21" s="1" t="s">
        <x:v>5028</x:v>
      </x:c>
      <x:c r="F21" s="1" t="s">
        <x:v>5029</x:v>
      </x:c>
      <x:c r="G21" s="1" t="s">
        <x:v>5030</x:v>
      </x:c>
      <x:c r="H21" s="1" t="s">
        <x:v>5058</x:v>
      </x:c>
      <x:c r="I21" s="1" t="s">
        <x:v>5059</x:v>
      </x:c>
      <x:c r="J21" s="1" t="n">
        <x:v>4.3</x:v>
      </x:c>
      <x:c r="K21" s="1" t="n">
        <x:v>25.6</x:v>
      </x:c>
      <x:c r="L21" s="15" t="n">
        <x:v>906.32</x:v>
      </x:c>
      <x:c r="M21" s="11" t="b">
        <x:f aca="0">TRUE()</x:f>
        <x:v>1</x:v>
      </x:c>
      <x:c r="N21" s="11" t="b">
        <x:f aca="0">FALSE()</x:f>
        <x:v>0</x:v>
      </x:c>
      <x:c r="O21" s="1" t="s">
        <x:v>5033</x:v>
      </x:c>
      <x:c r="P21" s="11" t="b">
        <x:f aca="0">TRUE()</x:f>
        <x:v>1</x:v>
      </x:c>
      <x:c r="Q21" s="1" t="s">
        <x:v>5060</x:v>
      </x:c>
    </x:row>
    <x:row r="22" ht="15" hidden="0" customHeight="1">
      <x:c r="A22" s="1" t="s">
        <x:v>5061</x:v>
      </x:c>
      <x:c r="B22" s="1" t="s">
        <x:v>496</x:v>
      </x:c>
      <x:c r="C22" s="14" t="n">
        <x:v>46118</x:v>
      </x:c>
      <x:c r="D22" s="1" t="s">
        <x:v>5054</x:v>
      </x:c>
      <x:c r="E22" s="1" t="s">
        <x:v>5055</x:v>
      </x:c>
      <x:c r="F22" s="1" t="s">
        <x:v>5012</x:v>
      </x:c>
      <x:c r="G22" s="1" t="s">
        <x:v>5013</x:v>
      </x:c>
      <x:c r="H22" s="1" t="s">
        <x:v>5014</x:v>
      </x:c>
      <x:c r="I22" s="1" t="s">
        <x:v>5014</x:v>
      </x:c>
      <x:c r="J22" s="1" t="n">
        <x:v>1.3</x:v>
      </x:c>
      <x:c r="K22" s="1" t="n">
        <x:v>2.3</x:v>
      </x:c>
      <x:c r="L22" s="15" t="n">
        <x:v>93.6</x:v>
      </x:c>
      <x:c r="M22" s="11" t="b">
        <x:f aca="0">TRUE()</x:f>
        <x:v>1</x:v>
      </x:c>
      <x:c r="N22" s="11" t="b">
        <x:f aca="0">FALSE()</x:f>
        <x:v>0</x:v>
      </x:c>
      <x:c r="O22" s="1" t="s">
        <x:v>5015</x:v>
      </x:c>
      <x:c r="P22" s="11" t="b">
        <x:f aca="0">FALSE()</x:f>
        <x:v>0</x:v>
      </x:c>
    </x:row>
    <x:row r="23" ht="15" hidden="0" customHeight="1">
      <x:c r="A23" s="1" t="s">
        <x:v>5062</x:v>
      </x:c>
      <x:c r="B23" s="1" t="s">
        <x:v>496</x:v>
      </x:c>
      <x:c r="C23" s="14" t="n">
        <x:v>46129</x:v>
      </x:c>
      <x:c r="D23" s="1" t="s">
        <x:v>5010</x:v>
      </x:c>
      <x:c r="E23" s="1" t="s">
        <x:v>5011</x:v>
      </x:c>
      <x:c r="F23" s="1" t="s">
        <x:v>5012</x:v>
      </x:c>
      <x:c r="G23" s="1" t="s">
        <x:v>5013</x:v>
      </x:c>
      <x:c r="H23" s="1" t="s">
        <x:v>5014</x:v>
      </x:c>
      <x:c r="I23" s="1" t="s">
        <x:v>5014</x:v>
      </x:c>
      <x:c r="J23" s="1" t="n">
        <x:v>1</x:v>
      </x:c>
      <x:c r="K23" s="1" t="n">
        <x:v>3.4</x:v>
      </x:c>
      <x:c r="L23" s="15" t="n">
        <x:v>72</x:v>
      </x:c>
      <x:c r="M23" s="11" t="b">
        <x:f aca="0">TRUE()</x:f>
        <x:v>1</x:v>
      </x:c>
      <x:c r="N23" s="11" t="b">
        <x:f aca="0">FALSE()</x:f>
        <x:v>0</x:v>
      </x:c>
      <x:c r="O23" s="1" t="s">
        <x:v>5015</x:v>
      </x:c>
      <x:c r="P23" s="11" t="b">
        <x:f aca="0">FALSE()</x:f>
        <x:v>0</x:v>
      </x:c>
    </x:row>
    <x:row r="24" ht="15" hidden="0" customHeight="1">
      <x:c r="A24" s="1" t="s">
        <x:v>5063</x:v>
      </x:c>
      <x:c r="B24" s="1" t="s">
        <x:v>1912</x:v>
      </x:c>
      <x:c r="C24" s="14" t="n">
        <x:v>45306</x:v>
      </x:c>
      <x:c r="D24" s="1" t="s">
        <x:v>5010</x:v>
      </x:c>
      <x:c r="E24" s="1" t="s">
        <x:v>5011</x:v>
      </x:c>
      <x:c r="F24" s="1" t="s">
        <x:v>5012</x:v>
      </x:c>
      <x:c r="G24" s="1" t="s">
        <x:v>5013</x:v>
      </x:c>
      <x:c r="H24" s="1" t="s">
        <x:v>5014</x:v>
      </x:c>
      <x:c r="I24" s="1" t="s">
        <x:v>5014</x:v>
      </x:c>
      <x:c r="J24" s="1" t="n">
        <x:v>1.2</x:v>
      </x:c>
      <x:c r="K24" s="1" t="n">
        <x:v>2.3</x:v>
      </x:c>
      <x:c r="L24" s="15" t="n">
        <x:v>86.4</x:v>
      </x:c>
      <x:c r="M24" s="11" t="b">
        <x:f aca="0">FALSE()</x:f>
        <x:v>0</x:v>
      </x:c>
      <x:c r="N24" s="11" t="b">
        <x:f aca="0">FALSE()</x:f>
        <x:v>0</x:v>
      </x:c>
      <x:c r="O24" s="1" t="s">
        <x:v>5015</x:v>
      </x:c>
      <x:c r="P24" s="11" t="b">
        <x:f aca="0">FALSE()</x:f>
        <x:v>0</x:v>
      </x:c>
    </x:row>
    <x:row r="25" ht="15" hidden="0" customHeight="1">
      <x:c r="A25" s="1" t="s">
        <x:v>5064</x:v>
      </x:c>
      <x:c r="B25" s="1" t="s">
        <x:v>1912</x:v>
      </x:c>
      <x:c r="C25" s="14" t="n">
        <x:v>45392</x:v>
      </x:c>
      <x:c r="D25" s="1" t="s">
        <x:v>5018</x:v>
      </x:c>
      <x:c r="E25" s="1" t="s">
        <x:v>5065</x:v>
      </x:c>
      <x:c r="F25" s="1" t="s">
        <x:v>5066</x:v>
      </x:c>
      <x:c r="G25" s="1" t="s">
        <x:v>5067</x:v>
      </x:c>
      <x:c r="H25" s="1" t="s">
        <x:v>5031</x:v>
      </x:c>
      <x:c r="I25" s="1" t="s">
        <x:v>5023</x:v>
      </x:c>
      <x:c r="J25" s="1" t="n">
        <x:v>1.7</x:v>
      </x:c>
      <x:c r="K25" s="1" t="n">
        <x:v>9.1</x:v>
      </x:c>
      <x:c r="L25" s="15" t="n">
        <x:v>203.48</x:v>
      </x:c>
      <x:c r="M25" s="11" t="b">
        <x:f aca="0">TRUE()</x:f>
        <x:v>1</x:v>
      </x:c>
      <x:c r="N25" s="11" t="b">
        <x:f aca="0">FALSE()</x:f>
        <x:v>0</x:v>
      </x:c>
      <x:c r="O25" s="1" t="s">
        <x:v>5068</x:v>
      </x:c>
      <x:c r="P25" s="11" t="b">
        <x:f aca="0">FALSE()</x:f>
        <x:v>0</x:v>
      </x:c>
    </x:row>
    <x:row r="26" ht="15" hidden="0" customHeight="1">
      <x:c r="A26" s="1" t="s">
        <x:v>5069</x:v>
      </x:c>
      <x:c r="B26" s="1" t="s">
        <x:v>1912</x:v>
      </x:c>
      <x:c r="C26" s="14" t="n">
        <x:v>45436</x:v>
      </x:c>
      <x:c r="D26" s="1" t="s">
        <x:v>5018</x:v>
      </x:c>
      <x:c r="E26" s="1" t="s">
        <x:v>5070</x:v>
      </x:c>
      <x:c r="F26" s="1" t="s">
        <x:v>5071</x:v>
      </x:c>
      <x:c r="G26" s="1" t="s">
        <x:v>5072</x:v>
      </x:c>
      <x:c r="H26" s="1" t="s">
        <x:v>5022</x:v>
      </x:c>
      <x:c r="I26" s="1" t="s">
        <x:v>5032</x:v>
      </x:c>
      <x:c r="J26" s="1" t="n">
        <x:v>2</x:v>
      </x:c>
      <x:c r="K26" s="1" t="n">
        <x:v>5.9</x:v>
      </x:c>
      <x:c r="L26" s="15" t="n">
        <x:v>775.76</x:v>
      </x:c>
      <x:c r="M26" s="11" t="b">
        <x:f aca="0">TRUE()</x:f>
        <x:v>1</x:v>
      </x:c>
      <x:c r="N26" s="11" t="b">
        <x:f aca="0">FALSE()</x:f>
        <x:v>0</x:v>
      </x:c>
      <x:c r="O26" s="1" t="s">
        <x:v>5073</x:v>
      </x:c>
      <x:c r="P26" s="11" t="b">
        <x:f aca="0">TRUE()</x:f>
        <x:v>1</x:v>
      </x:c>
    </x:row>
    <x:row r="27" ht="15" hidden="0" customHeight="1">
      <x:c r="A27" s="1" t="s">
        <x:v>5074</x:v>
      </x:c>
      <x:c r="B27" s="1" t="s">
        <x:v>1912</x:v>
      </x:c>
      <x:c r="C27" s="14" t="n">
        <x:v>45586</x:v>
      </x:c>
      <x:c r="D27" s="1" t="s">
        <x:v>5018</x:v>
      </x:c>
      <x:c r="E27" s="1" t="s">
        <x:v>5075</x:v>
      </x:c>
      <x:c r="F27" s="1" t="s">
        <x:v>5076</x:v>
      </x:c>
      <x:c r="G27" s="1" t="s">
        <x:v>5077</x:v>
      </x:c>
      <x:c r="H27" s="1" t="s">
        <x:v>5036</x:v>
      </x:c>
      <x:c r="I27" s="1" t="s">
        <x:v>5014</x:v>
      </x:c>
      <x:c r="J27" s="1" t="n">
        <x:v>3.4</x:v>
      </x:c>
      <x:c r="K27" s="1" t="n">
        <x:v>23.1</x:v>
      </x:c>
      <x:c r="L27" s="15" t="n">
        <x:v>244.8</x:v>
      </x:c>
      <x:c r="M27" s="11" t="b">
        <x:f aca="0">TRUE()</x:f>
        <x:v>1</x:v>
      </x:c>
      <x:c r="N27" s="11" t="b">
        <x:f aca="0">FALSE()</x:f>
        <x:v>0</x:v>
      </x:c>
      <x:c r="O27" s="1" t="s">
        <x:v>5078</x:v>
      </x:c>
      <x:c r="P27" s="11" t="b">
        <x:f aca="0">FALSE()</x:f>
        <x:v>0</x:v>
      </x:c>
    </x:row>
    <x:row r="28" ht="15" hidden="0" customHeight="1">
      <x:c r="A28" s="1" t="s">
        <x:v>5079</x:v>
      </x:c>
      <x:c r="B28" s="1" t="s">
        <x:v>1912</x:v>
      </x:c>
      <x:c r="C28" s="14" t="n">
        <x:v>45598</x:v>
      </x:c>
      <x:c r="D28" s="1" t="s">
        <x:v>5010</x:v>
      </x:c>
      <x:c r="E28" s="1" t="s">
        <x:v>5011</x:v>
      </x:c>
      <x:c r="F28" s="1" t="s">
        <x:v>5012</x:v>
      </x:c>
      <x:c r="G28" s="1" t="s">
        <x:v>5013</x:v>
      </x:c>
      <x:c r="H28" s="1" t="s">
        <x:v>5014</x:v>
      </x:c>
      <x:c r="I28" s="1" t="s">
        <x:v>5014</x:v>
      </x:c>
      <x:c r="J28" s="1" t="n">
        <x:v>1</x:v>
      </x:c>
      <x:c r="K28" s="1" t="n">
        <x:v>2.3</x:v>
      </x:c>
      <x:c r="L28" s="15" t="n">
        <x:v>72</x:v>
      </x:c>
      <x:c r="M28" s="11" t="b">
        <x:f aca="0">TRUE()</x:f>
        <x:v>1</x:v>
      </x:c>
      <x:c r="N28" s="11" t="b">
        <x:f aca="0">FALSE()</x:f>
        <x:v>0</x:v>
      </x:c>
      <x:c r="O28" s="1" t="s">
        <x:v>5015</x:v>
      </x:c>
      <x:c r="P28" s="11" t="b">
        <x:f aca="0">FALSE()</x:f>
        <x:v>0</x:v>
      </x:c>
    </x:row>
    <x:row r="29" ht="15" hidden="0" customHeight="1">
      <x:c r="A29" s="1" t="s">
        <x:v>5080</x:v>
      </x:c>
      <x:c r="B29" s="1" t="s">
        <x:v>1912</x:v>
      </x:c>
      <x:c r="C29" s="14" t="n">
        <x:v>45636</x:v>
      </x:c>
      <x:c r="D29" s="1" t="s">
        <x:v>5010</x:v>
      </x:c>
      <x:c r="E29" s="1" t="s">
        <x:v>5011</x:v>
      </x:c>
      <x:c r="F29" s="1" t="s">
        <x:v>5012</x:v>
      </x:c>
      <x:c r="G29" s="1" t="s">
        <x:v>5013</x:v>
      </x:c>
      <x:c r="H29" s="1" t="s">
        <x:v>5014</x:v>
      </x:c>
      <x:c r="I29" s="1" t="s">
        <x:v>5014</x:v>
      </x:c>
      <x:c r="J29" s="1" t="n">
        <x:v>1</x:v>
      </x:c>
      <x:c r="K29" s="1" t="n">
        <x:v>2.4</x:v>
      </x:c>
      <x:c r="L29" s="15" t="n">
        <x:v>72</x:v>
      </x:c>
      <x:c r="M29" s="11" t="b">
        <x:f aca="0">FALSE()</x:f>
        <x:v>0</x:v>
      </x:c>
      <x:c r="N29" s="11" t="b">
        <x:f aca="0">FALSE()</x:f>
        <x:v>0</x:v>
      </x:c>
      <x:c r="O29" s="1" t="s">
        <x:v>5015</x:v>
      </x:c>
      <x:c r="P29" s="11" t="b">
        <x:f aca="0">FALSE()</x:f>
        <x:v>0</x:v>
      </x:c>
    </x:row>
    <x:row r="30" ht="15" hidden="0" customHeight="1">
      <x:c r="A30" s="1" t="s">
        <x:v>5081</x:v>
      </x:c>
      <x:c r="B30" s="1" t="s">
        <x:v>501</x:v>
      </x:c>
      <x:c r="C30" s="14" t="n">
        <x:v>45589</x:v>
      </x:c>
      <x:c r="D30" s="1" t="s">
        <x:v>5010</x:v>
      </x:c>
      <x:c r="E30" s="1" t="s">
        <x:v>5011</x:v>
      </x:c>
      <x:c r="F30" s="1" t="s">
        <x:v>5012</x:v>
      </x:c>
      <x:c r="G30" s="1" t="s">
        <x:v>5013</x:v>
      </x:c>
      <x:c r="H30" s="1" t="s">
        <x:v>5014</x:v>
      </x:c>
      <x:c r="I30" s="1" t="s">
        <x:v>5014</x:v>
      </x:c>
      <x:c r="J30" s="1" t="n">
        <x:v>0.9</x:v>
      </x:c>
      <x:c r="K30" s="1" t="n">
        <x:v>1.6</x:v>
      </x:c>
      <x:c r="L30" s="15" t="n">
        <x:v>64.8</x:v>
      </x:c>
      <x:c r="M30" s="11" t="b">
        <x:f aca="0">TRUE()</x:f>
        <x:v>1</x:v>
      </x:c>
      <x:c r="N30" s="11" t="b">
        <x:f aca="0">FALSE()</x:f>
        <x:v>0</x:v>
      </x:c>
      <x:c r="O30" s="1" t="s">
        <x:v>5015</x:v>
      </x:c>
      <x:c r="P30" s="11" t="b">
        <x:f aca="0">FALSE()</x:f>
        <x:v>0</x:v>
      </x:c>
    </x:row>
    <x:row r="31" ht="15" hidden="0" customHeight="1">
      <x:c r="A31" s="1" t="s">
        <x:v>5082</x:v>
      </x:c>
      <x:c r="B31" s="1" t="s">
        <x:v>501</x:v>
      </x:c>
      <x:c r="C31" s="14" t="n">
        <x:v>46071</x:v>
      </x:c>
      <x:c r="D31" s="1" t="s">
        <x:v>5010</x:v>
      </x:c>
      <x:c r="E31" s="1" t="s">
        <x:v>5011</x:v>
      </x:c>
      <x:c r="F31" s="1" t="s">
        <x:v>5012</x:v>
      </x:c>
      <x:c r="G31" s="1" t="s">
        <x:v>5013</x:v>
      </x:c>
      <x:c r="H31" s="1" t="s">
        <x:v>5014</x:v>
      </x:c>
      <x:c r="I31" s="1" t="s">
        <x:v>5014</x:v>
      </x:c>
      <x:c r="J31" s="1" t="n">
        <x:v>1</x:v>
      </x:c>
      <x:c r="K31" s="1" t="n">
        <x:v>2.4</x:v>
      </x:c>
      <x:c r="L31" s="15" t="n">
        <x:v>72</x:v>
      </x:c>
      <x:c r="M31" s="11" t="b">
        <x:f aca="0">TRUE()</x:f>
        <x:v>1</x:v>
      </x:c>
      <x:c r="N31" s="11" t="b">
        <x:f aca="0">FALSE()</x:f>
        <x:v>0</x:v>
      </x:c>
      <x:c r="O31" s="1" t="s">
        <x:v>5015</x:v>
      </x:c>
      <x:c r="P31" s="11" t="b">
        <x:f aca="0">FALSE()</x:f>
        <x:v>0</x:v>
      </x:c>
    </x:row>
    <x:row r="32" ht="15" hidden="0" customHeight="1">
      <x:c r="A32" s="1" t="s">
        <x:v>5083</x:v>
      </x:c>
      <x:c r="B32" s="1" t="s">
        <x:v>501</x:v>
      </x:c>
      <x:c r="C32" s="14" t="n">
        <x:v>46139</x:v>
      </x:c>
      <x:c r="D32" s="1" t="s">
        <x:v>5010</x:v>
      </x:c>
      <x:c r="E32" s="1" t="s">
        <x:v>5011</x:v>
      </x:c>
      <x:c r="F32" s="1" t="s">
        <x:v>5012</x:v>
      </x:c>
      <x:c r="G32" s="1" t="s">
        <x:v>5013</x:v>
      </x:c>
      <x:c r="H32" s="1" t="s">
        <x:v>5014</x:v>
      </x:c>
      <x:c r="I32" s="1" t="s">
        <x:v>5014</x:v>
      </x:c>
      <x:c r="J32" s="1" t="n">
        <x:v>1</x:v>
      </x:c>
      <x:c r="K32" s="1" t="n">
        <x:v>2.8</x:v>
      </x:c>
      <x:c r="L32" s="15" t="n">
        <x:v>72</x:v>
      </x:c>
      <x:c r="M32" s="11" t="b">
        <x:f aca="0">TRUE()</x:f>
        <x:v>1</x:v>
      </x:c>
      <x:c r="N32" s="11" t="b">
        <x:f aca="0">FALSE()</x:f>
        <x:v>0</x:v>
      </x:c>
      <x:c r="O32" s="1" t="s">
        <x:v>5015</x:v>
      </x:c>
      <x:c r="P32" s="11" t="b">
        <x:f aca="0">FALSE()</x:f>
        <x:v>0</x:v>
      </x:c>
    </x:row>
    <x:row r="33" ht="15" hidden="0" customHeight="1">
      <x:c r="A33" s="1" t="s">
        <x:v>5084</x:v>
      </x:c>
      <x:c r="B33" s="1" t="s">
        <x:v>1924</x:v>
      </x:c>
      <x:c r="C33" s="14" t="n">
        <x:v>45389</x:v>
      </x:c>
      <x:c r="D33" s="1" t="s">
        <x:v>5018</x:v>
      </x:c>
      <x:c r="E33" s="1" t="s">
        <x:v>5085</x:v>
      </x:c>
      <x:c r="F33" s="1" t="s">
        <x:v>5020</x:v>
      </x:c>
      <x:c r="G33" s="1" t="s">
        <x:v>5021</x:v>
      </x:c>
      <x:c r="H33" s="1" t="s">
        <x:v>5031</x:v>
      </x:c>
      <x:c r="I33" s="1" t="s">
        <x:v>5023</x:v>
      </x:c>
      <x:c r="J33" s="1" t="n">
        <x:v>0.3</x:v>
      </x:c>
      <x:c r="K33" s="1" t="n">
        <x:v>6.5</x:v>
      </x:c>
      <x:c r="L33" s="15" t="n">
        <x:v>93.42</x:v>
      </x:c>
      <x:c r="M33" s="11" t="b">
        <x:f aca="0">TRUE()</x:f>
        <x:v>1</x:v>
      </x:c>
      <x:c r="N33" s="11" t="b">
        <x:f aca="0">FALSE()</x:f>
        <x:v>0</x:v>
      </x:c>
      <x:c r="O33" s="1" t="s">
        <x:v>5033</x:v>
      </x:c>
      <x:c r="P33" s="11" t="b">
        <x:f aca="0">FALSE()</x:f>
        <x:v>0</x:v>
      </x:c>
    </x:row>
    <x:row r="34" ht="15" hidden="0" customHeight="1">
      <x:c r="A34" s="1" t="s">
        <x:v>5086</x:v>
      </x:c>
      <x:c r="B34" s="1" t="s">
        <x:v>1924</x:v>
      </x:c>
      <x:c r="C34" s="14" t="n">
        <x:v>45766</x:v>
      </x:c>
      <x:c r="D34" s="1" t="s">
        <x:v>5054</x:v>
      </x:c>
      <x:c r="E34" s="1" t="s">
        <x:v>5055</x:v>
      </x:c>
      <x:c r="F34" s="1" t="s">
        <x:v>5012</x:v>
      </x:c>
      <x:c r="G34" s="1" t="s">
        <x:v>5013</x:v>
      </x:c>
      <x:c r="H34" s="1" t="s">
        <x:v>5014</x:v>
      </x:c>
      <x:c r="I34" s="1" t="s">
        <x:v>5014</x:v>
      </x:c>
      <x:c r="J34" s="1" t="n">
        <x:v>1.4</x:v>
      </x:c>
      <x:c r="K34" s="1" t="n">
        <x:v>1.9</x:v>
      </x:c>
      <x:c r="L34" s="15" t="n">
        <x:v>100.8</x:v>
      </x:c>
      <x:c r="M34" s="11" t="b">
        <x:f aca="0">FALSE()</x:f>
        <x:v>0</x:v>
      </x:c>
      <x:c r="N34" s="11" t="b">
        <x:f aca="0">FALSE()</x:f>
        <x:v>0</x:v>
      </x:c>
      <x:c r="O34" s="1" t="s">
        <x:v>5015</x:v>
      </x:c>
      <x:c r="P34" s="11" t="b">
        <x:f aca="0">FALSE()</x:f>
        <x:v>0</x:v>
      </x:c>
    </x:row>
    <x:row r="35" ht="15" hidden="0" customHeight="1">
      <x:c r="A35" s="1" t="s">
        <x:v>5087</x:v>
      </x:c>
      <x:c r="B35" s="1" t="s">
        <x:v>1924</x:v>
      </x:c>
      <x:c r="C35" s="14" t="n">
        <x:v>45954</x:v>
      </x:c>
      <x:c r="D35" s="1" t="s">
        <x:v>5010</x:v>
      </x:c>
      <x:c r="E35" s="1" t="s">
        <x:v>5011</x:v>
      </x:c>
      <x:c r="F35" s="1" t="s">
        <x:v>5012</x:v>
      </x:c>
      <x:c r="G35" s="1" t="s">
        <x:v>5013</x:v>
      </x:c>
      <x:c r="H35" s="1" t="s">
        <x:v>5014</x:v>
      </x:c>
      <x:c r="I35" s="1" t="s">
        <x:v>5014</x:v>
      </x:c>
      <x:c r="J35" s="1" t="n">
        <x:v>0.9</x:v>
      </x:c>
      <x:c r="K35" s="1" t="n">
        <x:v>2.8</x:v>
      </x:c>
      <x:c r="L35" s="15" t="n">
        <x:v>64.8</x:v>
      </x:c>
      <x:c r="M35" s="11" t="b">
        <x:f aca="0">TRUE()</x:f>
        <x:v>1</x:v>
      </x:c>
      <x:c r="N35" s="11" t="b">
        <x:f aca="0">FALSE()</x:f>
        <x:v>0</x:v>
      </x:c>
      <x:c r="O35" s="1" t="s">
        <x:v>5015</x:v>
      </x:c>
      <x:c r="P35" s="11" t="b">
        <x:f aca="0">FALSE()</x:f>
        <x:v>0</x:v>
      </x:c>
    </x:row>
    <x:row r="36" ht="15" hidden="0" customHeight="1">
      <x:c r="A36" s="1" t="s">
        <x:v>5088</x:v>
      </x:c>
      <x:c r="B36" s="1" t="s">
        <x:v>1924</x:v>
      </x:c>
      <x:c r="C36" s="14" t="n">
        <x:v>45971</x:v>
      </x:c>
      <x:c r="D36" s="1" t="s">
        <x:v>5010</x:v>
      </x:c>
      <x:c r="E36" s="1" t="s">
        <x:v>5011</x:v>
      </x:c>
      <x:c r="F36" s="1" t="s">
        <x:v>5012</x:v>
      </x:c>
      <x:c r="G36" s="1" t="s">
        <x:v>5013</x:v>
      </x:c>
      <x:c r="H36" s="1" t="s">
        <x:v>5014</x:v>
      </x:c>
      <x:c r="I36" s="1" t="s">
        <x:v>5014</x:v>
      </x:c>
      <x:c r="J36" s="1" t="n">
        <x:v>0.8</x:v>
      </x:c>
      <x:c r="K36" s="1" t="n">
        <x:v>2.5</x:v>
      </x:c>
      <x:c r="L36" s="15" t="n">
        <x:v>57.6</x:v>
      </x:c>
      <x:c r="M36" s="11" t="b">
        <x:f aca="0">TRUE()</x:f>
        <x:v>1</x:v>
      </x:c>
      <x:c r="N36" s="11" t="b">
        <x:f aca="0">FALSE()</x:f>
        <x:v>0</x:v>
      </x:c>
      <x:c r="O36" s="1" t="s">
        <x:v>5015</x:v>
      </x:c>
      <x:c r="P36" s="11" t="b">
        <x:f aca="0">FALSE()</x:f>
        <x:v>0</x:v>
      </x:c>
    </x:row>
    <x:row r="37" ht="15" hidden="0" customHeight="1">
      <x:c r="A37" s="1" t="s">
        <x:v>5089</x:v>
      </x:c>
      <x:c r="B37" s="1" t="s">
        <x:v>1924</x:v>
      </x:c>
      <x:c r="C37" s="14" t="n">
        <x:v>46008</x:v>
      </x:c>
      <x:c r="D37" s="1" t="s">
        <x:v>5010</x:v>
      </x:c>
      <x:c r="E37" s="1" t="s">
        <x:v>5011</x:v>
      </x:c>
      <x:c r="F37" s="1" t="s">
        <x:v>5012</x:v>
      </x:c>
      <x:c r="G37" s="1" t="s">
        <x:v>5013</x:v>
      </x:c>
      <x:c r="H37" s="1" t="s">
        <x:v>5014</x:v>
      </x:c>
      <x:c r="I37" s="1" t="s">
        <x:v>5014</x:v>
      </x:c>
      <x:c r="J37" s="1" t="n">
        <x:v>2.3</x:v>
      </x:c>
      <x:c r="K37" s="1" t="n">
        <x:v>0.8</x:v>
      </x:c>
      <x:c r="L37" s="15" t="n">
        <x:v>165.6</x:v>
      </x:c>
      <x:c r="M37" s="11" t="b">
        <x:f aca="0">TRUE()</x:f>
        <x:v>1</x:v>
      </x:c>
      <x:c r="N37" s="11" t="b">
        <x:f aca="0">FALSE()</x:f>
        <x:v>0</x:v>
      </x:c>
      <x:c r="O37" s="1" t="s">
        <x:v>5015</x:v>
      </x:c>
      <x:c r="P37" s="11" t="b">
        <x:f aca="0">FALSE()</x:f>
        <x:v>0</x:v>
      </x:c>
    </x:row>
    <x:row r="38" ht="15" hidden="0" customHeight="1">
      <x:c r="A38" s="1" t="s">
        <x:v>5090</x:v>
      </x:c>
      <x:c r="B38" s="1" t="s">
        <x:v>1924</x:v>
      </x:c>
      <x:c r="C38" s="14" t="n">
        <x:v>46159</x:v>
      </x:c>
      <x:c r="D38" s="1" t="s">
        <x:v>5018</x:v>
      </x:c>
      <x:c r="E38" s="1" t="s">
        <x:v>5091</x:v>
      </x:c>
      <x:c r="F38" s="1" t="s">
        <x:v>5020</x:v>
      </x:c>
      <x:c r="G38" s="1" t="s">
        <x:v>5021</x:v>
      </x:c>
      <x:c r="H38" s="1" t="s">
        <x:v>5022</x:v>
      </x:c>
      <x:c r="I38" s="1" t="s">
        <x:v>5059</x:v>
      </x:c>
      <x:c r="J38" s="1" t="n">
        <x:v>0.3</x:v>
      </x:c>
      <x:c r="K38" s="1" t="n">
        <x:v>7</x:v>
      </x:c>
      <x:c r="L38" s="15" t="n">
        <x:v>621.02</x:v>
      </x:c>
      <x:c r="M38" s="11" t="b">
        <x:f aca="0">TRUE()</x:f>
        <x:v>1</x:v>
      </x:c>
      <x:c r="N38" s="11" t="b">
        <x:f aca="0">FALSE()</x:f>
        <x:v>0</x:v>
      </x:c>
      <x:c r="O38" s="1" t="s">
        <x:v>5037</x:v>
      </x:c>
      <x:c r="P38" s="11" t="b">
        <x:f aca="0">TRUE()</x:f>
        <x:v>1</x:v>
      </x:c>
    </x:row>
    <x:row r="39" ht="15" hidden="0" customHeight="1">
      <x:c r="A39" s="1" t="s">
        <x:v>5092</x:v>
      </x:c>
      <x:c r="B39" s="1" t="s">
        <x:v>1930</x:v>
      </x:c>
      <x:c r="C39" s="14" t="n">
        <x:v>45381</x:v>
      </x:c>
      <x:c r="D39" s="1" t="s">
        <x:v>5010</x:v>
      </x:c>
      <x:c r="E39" s="1" t="s">
        <x:v>5011</x:v>
      </x:c>
      <x:c r="F39" s="1" t="s">
        <x:v>5012</x:v>
      </x:c>
      <x:c r="G39" s="1" t="s">
        <x:v>5013</x:v>
      </x:c>
      <x:c r="H39" s="1" t="s">
        <x:v>5014</x:v>
      </x:c>
      <x:c r="I39" s="1" t="s">
        <x:v>5014</x:v>
      </x:c>
      <x:c r="J39" s="1" t="n">
        <x:v>2</x:v>
      </x:c>
      <x:c r="K39" s="1" t="n">
        <x:v>2</x:v>
      </x:c>
      <x:c r="L39" s="15" t="n">
        <x:v>144</x:v>
      </x:c>
      <x:c r="M39" s="11" t="b">
        <x:f aca="0">FALSE()</x:f>
        <x:v>0</x:v>
      </x:c>
      <x:c r="N39" s="11" t="b">
        <x:f aca="0">FALSE()</x:f>
        <x:v>0</x:v>
      </x:c>
      <x:c r="O39" s="1" t="s">
        <x:v>5015</x:v>
      </x:c>
      <x:c r="P39" s="11" t="b">
        <x:f aca="0">FALSE()</x:f>
        <x:v>0</x:v>
      </x:c>
    </x:row>
    <x:row r="40" ht="15" hidden="0" customHeight="1">
      <x:c r="A40" s="1" t="s">
        <x:v>5093</x:v>
      </x:c>
      <x:c r="B40" s="1" t="s">
        <x:v>1930</x:v>
      </x:c>
      <x:c r="C40" s="14" t="n">
        <x:v>45383</x:v>
      </x:c>
      <x:c r="D40" s="1" t="s">
        <x:v>5010</x:v>
      </x:c>
      <x:c r="E40" s="1" t="s">
        <x:v>5011</x:v>
      </x:c>
      <x:c r="F40" s="1" t="s">
        <x:v>5012</x:v>
      </x:c>
      <x:c r="G40" s="1" t="s">
        <x:v>5013</x:v>
      </x:c>
      <x:c r="H40" s="1" t="s">
        <x:v>5014</x:v>
      </x:c>
      <x:c r="I40" s="1" t="s">
        <x:v>5014</x:v>
      </x:c>
      <x:c r="J40" s="1" t="n">
        <x:v>0.7</x:v>
      </x:c>
      <x:c r="K40" s="1" t="n">
        <x:v>2.3</x:v>
      </x:c>
      <x:c r="L40" s="15" t="n">
        <x:v>50.4</x:v>
      </x:c>
      <x:c r="M40" s="11" t="b">
        <x:f aca="0">TRUE()</x:f>
        <x:v>1</x:v>
      </x:c>
      <x:c r="N40" s="11" t="b">
        <x:f aca="0">FALSE()</x:f>
        <x:v>0</x:v>
      </x:c>
      <x:c r="O40" s="1" t="s">
        <x:v>5015</x:v>
      </x:c>
      <x:c r="P40" s="11" t="b">
        <x:f aca="0">FALSE()</x:f>
        <x:v>0</x:v>
      </x:c>
    </x:row>
    <x:row r="41" ht="15" hidden="0" customHeight="1">
      <x:c r="A41" s="1" t="s">
        <x:v>5094</x:v>
      </x:c>
      <x:c r="B41" s="1" t="s">
        <x:v>1930</x:v>
      </x:c>
      <x:c r="C41" s="14" t="n">
        <x:v>45401</x:v>
      </x:c>
      <x:c r="D41" s="1" t="s">
        <x:v>5018</x:v>
      </x:c>
      <x:c r="E41" s="1" t="s">
        <x:v>5085</x:v>
      </x:c>
      <x:c r="F41" s="1" t="s">
        <x:v>5020</x:v>
      </x:c>
      <x:c r="G41" s="1" t="s">
        <x:v>5021</x:v>
      </x:c>
      <x:c r="H41" s="1" t="s">
        <x:v>5031</x:v>
      </x:c>
      <x:c r="I41" s="1" t="s">
        <x:v>5014</x:v>
      </x:c>
      <x:c r="J41" s="1" t="n">
        <x:v>1.7</x:v>
      </x:c>
      <x:c r="K41" s="1" t="n">
        <x:v>18.5</x:v>
      </x:c>
      <x:c r="L41" s="15" t="n">
        <x:v>122.4</x:v>
      </x:c>
      <x:c r="M41" s="11" t="b">
        <x:f aca="0">FALSE()</x:f>
        <x:v>0</x:v>
      </x:c>
      <x:c r="N41" s="11" t="b">
        <x:f aca="0">FALSE()</x:f>
        <x:v>0</x:v>
      </x:c>
      <x:c r="O41" s="1" t="s">
        <x:v>5073</x:v>
      </x:c>
      <x:c r="P41" s="11" t="b">
        <x:f aca="0">FALSE()</x:f>
        <x:v>0</x:v>
      </x:c>
    </x:row>
    <x:row r="42" ht="15" hidden="0" customHeight="1">
      <x:c r="A42" s="1" t="s">
        <x:v>5095</x:v>
      </x:c>
      <x:c r="B42" s="1" t="s">
        <x:v>1930</x:v>
      </x:c>
      <x:c r="C42" s="14" t="n">
        <x:v>45812</x:v>
      </x:c>
      <x:c r="D42" s="1" t="s">
        <x:v>5010</x:v>
      </x:c>
      <x:c r="E42" s="1" t="s">
        <x:v>5011</x:v>
      </x:c>
      <x:c r="F42" s="1" t="s">
        <x:v>5012</x:v>
      </x:c>
      <x:c r="G42" s="1" t="s">
        <x:v>5013</x:v>
      </x:c>
      <x:c r="H42" s="1" t="s">
        <x:v>5014</x:v>
      </x:c>
      <x:c r="I42" s="1" t="s">
        <x:v>5014</x:v>
      </x:c>
      <x:c r="J42" s="1" t="n">
        <x:v>1.3</x:v>
      </x:c>
      <x:c r="K42" s="1" t="n">
        <x:v>1.8</x:v>
      </x:c>
      <x:c r="L42" s="15" t="n">
        <x:v>93.6</x:v>
      </x:c>
      <x:c r="M42" s="11" t="b">
        <x:f aca="0">FALSE()</x:f>
        <x:v>0</x:v>
      </x:c>
      <x:c r="N42" s="11" t="b">
        <x:f aca="0">FALSE()</x:f>
        <x:v>0</x:v>
      </x:c>
      <x:c r="O42" s="1" t="s">
        <x:v>5015</x:v>
      </x:c>
      <x:c r="P42" s="11" t="b">
        <x:f aca="0">FALSE()</x:f>
        <x:v>0</x:v>
      </x:c>
    </x:row>
    <x:row r="43" ht="15" hidden="0" customHeight="1">
      <x:c r="A43" s="1" t="s">
        <x:v>5096</x:v>
      </x:c>
      <x:c r="B43" s="1" t="s">
        <x:v>506</x:v>
      </x:c>
      <x:c r="C43" s="14" t="n">
        <x:v>45582</x:v>
      </x:c>
      <x:c r="D43" s="1" t="s">
        <x:v>5018</x:v>
      </x:c>
      <x:c r="E43" s="1" t="s">
        <x:v>5097</x:v>
      </x:c>
      <x:c r="F43" s="1" t="s">
        <x:v>5042</x:v>
      </x:c>
      <x:c r="G43" s="1" t="s">
        <x:v>5043</x:v>
      </x:c>
      <x:c r="H43" s="1" t="s">
        <x:v>5036</x:v>
      </x:c>
      <x:c r="I43" s="1" t="s">
        <x:v>5032</x:v>
      </x:c>
      <x:c r="J43" s="1" t="n">
        <x:v>2.3</x:v>
      </x:c>
      <x:c r="K43" s="1" t="n">
        <x:v>4.6</x:v>
      </x:c>
      <x:c r="L43" s="15" t="n">
        <x:v>385.02</x:v>
      </x:c>
      <x:c r="M43" s="11" t="b">
        <x:f aca="0">TRUE()</x:f>
        <x:v>1</x:v>
      </x:c>
      <x:c r="N43" s="11" t="b">
        <x:f aca="0">FALSE()</x:f>
        <x:v>0</x:v>
      </x:c>
      <x:c r="O43" s="1" t="s">
        <x:v>5098</x:v>
      </x:c>
      <x:c r="P43" s="11" t="b">
        <x:f aca="0">TRUE()</x:f>
        <x:v>1</x:v>
      </x:c>
    </x:row>
    <x:row r="44" ht="15" hidden="0" customHeight="1">
      <x:c r="A44" s="1" t="s">
        <x:v>5099</x:v>
      </x:c>
      <x:c r="B44" s="1" t="s">
        <x:v>506</x:v>
      </x:c>
      <x:c r="C44" s="14" t="n">
        <x:v>45647</x:v>
      </x:c>
      <x:c r="D44" s="1" t="s">
        <x:v>5018</x:v>
      </x:c>
      <x:c r="E44" s="1" t="s">
        <x:v>5028</x:v>
      </x:c>
      <x:c r="F44" s="1" t="s">
        <x:v>5029</x:v>
      </x:c>
      <x:c r="G44" s="1" t="s">
        <x:v>5030</x:v>
      </x:c>
      <x:c r="H44" s="1" t="s">
        <x:v>5036</x:v>
      </x:c>
      <x:c r="I44" s="1" t="s">
        <x:v>5100</x:v>
      </x:c>
      <x:c r="J44" s="1" t="n">
        <x:v>3.3</x:v>
      </x:c>
      <x:c r="K44" s="1" t="n">
        <x:v>27.6</x:v>
      </x:c>
      <x:c r="L44" s="15" t="n">
        <x:v>607.83</x:v>
      </x:c>
      <x:c r="M44" s="11" t="b">
        <x:f aca="0">FALSE()</x:f>
        <x:v>0</x:v>
      </x:c>
      <x:c r="N44" s="11" t="b">
        <x:f aca="0">FALSE()</x:f>
        <x:v>0</x:v>
      </x:c>
      <x:c r="O44" s="1" t="s">
        <x:v>5068</x:v>
      </x:c>
      <x:c r="P44" s="11" t="b">
        <x:f aca="0">FALSE()</x:f>
        <x:v>0</x:v>
      </x:c>
    </x:row>
    <x:row r="45" ht="15" hidden="0" customHeight="1">
      <x:c r="A45" s="1" t="s">
        <x:v>5101</x:v>
      </x:c>
      <x:c r="B45" s="1" t="s">
        <x:v>506</x:v>
      </x:c>
      <x:c r="C45" s="14" t="n">
        <x:v>46036</x:v>
      </x:c>
      <x:c r="D45" s="1" t="s">
        <x:v>5018</x:v>
      </x:c>
      <x:c r="E45" s="1" t="s">
        <x:v>5028</x:v>
      </x:c>
      <x:c r="F45" s="1" t="s">
        <x:v>5029</x:v>
      </x:c>
      <x:c r="G45" s="1" t="s">
        <x:v>5030</x:v>
      </x:c>
      <x:c r="H45" s="1" t="s">
        <x:v>5022</x:v>
      </x:c>
      <x:c r="I45" s="1" t="s">
        <x:v>5014</x:v>
      </x:c>
      <x:c r="J45" s="1" t="n">
        <x:v>0.3</x:v>
      </x:c>
      <x:c r="K45" s="1" t="n">
        <x:v>0.5</x:v>
      </x:c>
      <x:c r="L45" s="15" t="n">
        <x:v>21.6</x:v>
      </x:c>
      <x:c r="M45" s="11" t="b">
        <x:f aca="0">TRUE()</x:f>
        <x:v>1</x:v>
      </x:c>
      <x:c r="N45" s="11" t="b">
        <x:f aca="0">FALSE()</x:f>
        <x:v>0</x:v>
      </x:c>
      <x:c r="O45" s="1" t="s">
        <x:v>5098</x:v>
      </x:c>
      <x:c r="P45" s="11" t="b">
        <x:f aca="0">FALSE()</x:f>
        <x:v>0</x:v>
      </x:c>
    </x:row>
    <x:row r="46" ht="15" hidden="0" customHeight="1">
      <x:c r="A46" s="1" t="s">
        <x:v>5102</x:v>
      </x:c>
      <x:c r="B46" s="1" t="s">
        <x:v>506</x:v>
      </x:c>
      <x:c r="C46" s="14" t="n">
        <x:v>46175</x:v>
      </x:c>
      <x:c r="D46" s="1" t="s">
        <x:v>5010</x:v>
      </x:c>
      <x:c r="E46" s="1" t="s">
        <x:v>5011</x:v>
      </x:c>
      <x:c r="F46" s="1" t="s">
        <x:v>5012</x:v>
      </x:c>
      <x:c r="G46" s="1" t="s">
        <x:v>5013</x:v>
      </x:c>
      <x:c r="H46" s="1" t="s">
        <x:v>5014</x:v>
      </x:c>
      <x:c r="I46" s="1" t="s">
        <x:v>5014</x:v>
      </x:c>
      <x:c r="J46" s="1" t="n">
        <x:v>1.3</x:v>
      </x:c>
      <x:c r="K46" s="1" t="n">
        <x:v>0.4</x:v>
      </x:c>
      <x:c r="L46" s="15" t="n">
        <x:v>93.6</x:v>
      </x:c>
      <x:c r="M46" s="11" t="b">
        <x:f aca="0">TRUE()</x:f>
        <x:v>1</x:v>
      </x:c>
      <x:c r="N46" s="11" t="b">
        <x:f aca="0">FALSE()</x:f>
        <x:v>0</x:v>
      </x:c>
      <x:c r="O46" s="1" t="s">
        <x:v>5015</x:v>
      </x:c>
      <x:c r="P46" s="11" t="b">
        <x:f aca="0">FALSE()</x:f>
        <x:v>0</x:v>
      </x:c>
    </x:row>
    <x:row r="47" ht="15" hidden="0" customHeight="1">
      <x:c r="A47" s="1" t="s">
        <x:v>5103</x:v>
      </x:c>
      <x:c r="B47" s="1" t="s">
        <x:v>511</x:v>
      </x:c>
      <x:c r="C47" s="14" t="n">
        <x:v>45619</x:v>
      </x:c>
      <x:c r="D47" s="1" t="s">
        <x:v>5018</x:v>
      </x:c>
      <x:c r="E47" s="1" t="s">
        <x:v>5085</x:v>
      </x:c>
      <x:c r="F47" s="1" t="s">
        <x:v>5020</x:v>
      </x:c>
      <x:c r="G47" s="1" t="s">
        <x:v>5021</x:v>
      </x:c>
      <x:c r="H47" s="1" t="s">
        <x:v>5031</x:v>
      </x:c>
      <x:c r="I47" s="1" t="s">
        <x:v>5044</x:v>
      </x:c>
      <x:c r="J47" s="1" t="n">
        <x:v>2</x:v>
      </x:c>
      <x:c r="K47" s="1" t="n">
        <x:v>9.4</x:v>
      </x:c>
      <x:c r="L47" s="15" t="n">
        <x:v>302.73</x:v>
      </x:c>
      <x:c r="M47" s="11" t="b">
        <x:f aca="0">TRUE()</x:f>
        <x:v>1</x:v>
      </x:c>
      <x:c r="N47" s="11" t="b">
        <x:f aca="0">FALSE()</x:f>
        <x:v>0</x:v>
      </x:c>
      <x:c r="O47" s="1" t="s">
        <x:v>5073</x:v>
      </x:c>
      <x:c r="P47" s="11" t="b">
        <x:f aca="0">FALSE()</x:f>
        <x:v>0</x:v>
      </x:c>
    </x:row>
    <x:row r="48" ht="15" hidden="0" customHeight="1">
      <x:c r="A48" s="1" t="s">
        <x:v>5104</x:v>
      </x:c>
      <x:c r="B48" s="1" t="s">
        <x:v>511</x:v>
      </x:c>
      <x:c r="C48" s="14" t="n">
        <x:v>45845</x:v>
      </x:c>
      <x:c r="D48" s="1" t="s">
        <x:v>5018</x:v>
      </x:c>
      <x:c r="E48" s="1" t="s">
        <x:v>5105</x:v>
      </x:c>
      <x:c r="F48" s="1" t="s">
        <x:v>5076</x:v>
      </x:c>
      <x:c r="G48" s="1" t="s">
        <x:v>5077</x:v>
      </x:c>
      <x:c r="H48" s="1" t="s">
        <x:v>5031</x:v>
      </x:c>
      <x:c r="I48" s="1" t="s">
        <x:v>5039</x:v>
      </x:c>
      <x:c r="J48" s="1" t="n">
        <x:v>1.3</x:v>
      </x:c>
      <x:c r="K48" s="1" t="n">
        <x:v>20.5</x:v>
      </x:c>
      <x:c r="L48" s="15" t="n">
        <x:v>833.77</x:v>
      </x:c>
      <x:c r="M48" s="11" t="b">
        <x:f aca="0">FALSE()</x:f>
        <x:v>0</x:v>
      </x:c>
      <x:c r="N48" s="11" t="b">
        <x:f aca="0">FALSE()</x:f>
        <x:v>0</x:v>
      </x:c>
      <x:c r="O48" s="1" t="s">
        <x:v>5068</x:v>
      </x:c>
      <x:c r="P48" s="11" t="b">
        <x:f aca="0">FALSE()</x:f>
        <x:v>0</x:v>
      </x:c>
    </x:row>
    <x:row r="49" ht="15" hidden="0" customHeight="1">
      <x:c r="A49" s="1" t="s">
        <x:v>5106</x:v>
      </x:c>
      <x:c r="B49" s="1" t="s">
        <x:v>511</x:v>
      </x:c>
      <x:c r="C49" s="14" t="n">
        <x:v>46026</x:v>
      </x:c>
      <x:c r="D49" s="1" t="s">
        <x:v>5010</x:v>
      </x:c>
      <x:c r="E49" s="1" t="s">
        <x:v>5011</x:v>
      </x:c>
      <x:c r="F49" s="1" t="s">
        <x:v>5012</x:v>
      </x:c>
      <x:c r="G49" s="1" t="s">
        <x:v>5013</x:v>
      </x:c>
      <x:c r="H49" s="1" t="s">
        <x:v>5014</x:v>
      </x:c>
      <x:c r="I49" s="1" t="s">
        <x:v>5014</x:v>
      </x:c>
      <x:c r="J49" s="1" t="n">
        <x:v>1.3</x:v>
      </x:c>
      <x:c r="K49" s="1" t="n">
        <x:v>0.5</x:v>
      </x:c>
      <x:c r="L49" s="15" t="n">
        <x:v>93.6</x:v>
      </x:c>
      <x:c r="M49" s="11" t="b">
        <x:f aca="0">TRUE()</x:f>
        <x:v>1</x:v>
      </x:c>
      <x:c r="N49" s="11" t="b">
        <x:f aca="0">FALSE()</x:f>
        <x:v>0</x:v>
      </x:c>
      <x:c r="O49" s="1" t="s">
        <x:v>5015</x:v>
      </x:c>
      <x:c r="P49" s="11" t="b">
        <x:f aca="0">FALSE()</x:f>
        <x:v>0</x:v>
      </x:c>
    </x:row>
    <x:row r="50" ht="15" hidden="0" customHeight="1">
      <x:c r="A50" s="1" t="s">
        <x:v>5107</x:v>
      </x:c>
      <x:c r="B50" s="1" t="s">
        <x:v>511</x:v>
      </x:c>
      <x:c r="C50" s="14" t="n">
        <x:v>46064</x:v>
      </x:c>
      <x:c r="D50" s="1" t="s">
        <x:v>5010</x:v>
      </x:c>
      <x:c r="E50" s="1" t="s">
        <x:v>5011</x:v>
      </x:c>
      <x:c r="F50" s="1" t="s">
        <x:v>5012</x:v>
      </x:c>
      <x:c r="G50" s="1" t="s">
        <x:v>5013</x:v>
      </x:c>
      <x:c r="H50" s="1" t="s">
        <x:v>5014</x:v>
      </x:c>
      <x:c r="I50" s="1" t="s">
        <x:v>5014</x:v>
      </x:c>
      <x:c r="J50" s="1" t="n">
        <x:v>1.2</x:v>
      </x:c>
      <x:c r="K50" s="1" t="n">
        <x:v>1.2</x:v>
      </x:c>
      <x:c r="L50" s="15" t="n">
        <x:v>86.4</x:v>
      </x:c>
      <x:c r="M50" s="11" t="b">
        <x:f aca="0">TRUE()</x:f>
        <x:v>1</x:v>
      </x:c>
      <x:c r="N50" s="11" t="b">
        <x:f aca="0">FALSE()</x:f>
        <x:v>0</x:v>
      </x:c>
      <x:c r="O50" s="1" t="s">
        <x:v>5015</x:v>
      </x:c>
      <x:c r="P50" s="11" t="b">
        <x:f aca="0">FALSE()</x:f>
        <x:v>0</x:v>
      </x:c>
    </x:row>
    <x:row r="51" ht="15" hidden="0" customHeight="1">
      <x:c r="A51" s="1" t="s">
        <x:v>5108</x:v>
      </x:c>
      <x:c r="B51" s="1" t="s">
        <x:v>511</x:v>
      </x:c>
      <x:c r="C51" s="14" t="n">
        <x:v>46085</x:v>
      </x:c>
      <x:c r="D51" s="1" t="s">
        <x:v>5054</x:v>
      </x:c>
      <x:c r="E51" s="1" t="s">
        <x:v>5055</x:v>
      </x:c>
      <x:c r="F51" s="1" t="s">
        <x:v>5012</x:v>
      </x:c>
      <x:c r="G51" s="1" t="s">
        <x:v>5013</x:v>
      </x:c>
      <x:c r="H51" s="1" t="s">
        <x:v>5014</x:v>
      </x:c>
      <x:c r="I51" s="1" t="s">
        <x:v>5014</x:v>
      </x:c>
      <x:c r="J51" s="1" t="n">
        <x:v>1.9</x:v>
      </x:c>
      <x:c r="K51" s="1" t="n">
        <x:v>0.7</x:v>
      </x:c>
      <x:c r="L51" s="15" t="n">
        <x:v>136.8</x:v>
      </x:c>
      <x:c r="M51" s="11" t="b">
        <x:f aca="0">FALSE()</x:f>
        <x:v>0</x:v>
      </x:c>
      <x:c r="N51" s="11" t="b">
        <x:f aca="0">FALSE()</x:f>
        <x:v>0</x:v>
      </x:c>
      <x:c r="O51" s="1" t="s">
        <x:v>5015</x:v>
      </x:c>
      <x:c r="P51" s="11" t="b">
        <x:f aca="0">FALSE()</x:f>
        <x:v>0</x:v>
      </x:c>
    </x:row>
    <x:row r="52" ht="15" hidden="0" customHeight="1">
      <x:c r="A52" s="1" t="s">
        <x:v>5109</x:v>
      </x:c>
      <x:c r="B52" s="1" t="s">
        <x:v>1942</x:v>
      </x:c>
      <x:c r="C52" s="14" t="n">
        <x:v>45459</x:v>
      </x:c>
      <x:c r="D52" s="1" t="s">
        <x:v>5018</x:v>
      </x:c>
      <x:c r="E52" s="1" t="s">
        <x:v>5110</x:v>
      </x:c>
      <x:c r="F52" s="1" t="s">
        <x:v>5111</x:v>
      </x:c>
      <x:c r="G52" s="1" t="s">
        <x:v>5112</x:v>
      </x:c>
      <x:c r="H52" s="1" t="s">
        <x:v>5058</x:v>
      </x:c>
      <x:c r="I52" s="1" t="s">
        <x:v>5014</x:v>
      </x:c>
      <x:c r="J52" s="1" t="n">
        <x:v>2.7</x:v>
      </x:c>
      <x:c r="K52" s="1" t="n">
        <x:v>17.9</x:v>
      </x:c>
      <x:c r="L52" s="15" t="n">
        <x:v>194.4</x:v>
      </x:c>
      <x:c r="M52" s="11" t="b">
        <x:f aca="0">FALSE()</x:f>
        <x:v>0</x:v>
      </x:c>
      <x:c r="N52" s="11" t="b">
        <x:f aca="0">FALSE()</x:f>
        <x:v>0</x:v>
      </x:c>
      <x:c r="O52" s="1" t="s">
        <x:v>5024</x:v>
      </x:c>
      <x:c r="P52" s="11" t="b">
        <x:f aca="0">FALSE()</x:f>
        <x:v>0</x:v>
      </x:c>
    </x:row>
    <x:row r="53" ht="15" hidden="0" customHeight="1">
      <x:c r="A53" s="1" t="s">
        <x:v>5113</x:v>
      </x:c>
      <x:c r="B53" s="1" t="s">
        <x:v>1942</x:v>
      </x:c>
      <x:c r="C53" s="14" t="n">
        <x:v>45487</x:v>
      </x:c>
      <x:c r="D53" s="1" t="s">
        <x:v>5010</x:v>
      </x:c>
      <x:c r="E53" s="1" t="s">
        <x:v>5011</x:v>
      </x:c>
      <x:c r="F53" s="1" t="s">
        <x:v>5012</x:v>
      </x:c>
      <x:c r="G53" s="1" t="s">
        <x:v>5013</x:v>
      </x:c>
      <x:c r="H53" s="1" t="s">
        <x:v>5014</x:v>
      </x:c>
      <x:c r="I53" s="1" t="s">
        <x:v>5014</x:v>
      </x:c>
      <x:c r="J53" s="1" t="n">
        <x:v>1</x:v>
      </x:c>
      <x:c r="K53" s="1" t="n">
        <x:v>0.2</x:v>
      </x:c>
      <x:c r="L53" s="15" t="n">
        <x:v>72</x:v>
      </x:c>
      <x:c r="M53" s="11" t="b">
        <x:f aca="0">TRUE()</x:f>
        <x:v>1</x:v>
      </x:c>
      <x:c r="N53" s="11" t="b">
        <x:f aca="0">FALSE()</x:f>
        <x:v>0</x:v>
      </x:c>
      <x:c r="O53" s="1" t="s">
        <x:v>5015</x:v>
      </x:c>
      <x:c r="P53" s="11" t="b">
        <x:f aca="0">FALSE()</x:f>
        <x:v>0</x:v>
      </x:c>
    </x:row>
    <x:row r="54" ht="15" hidden="0" customHeight="1">
      <x:c r="A54" s="1" t="s">
        <x:v>5114</x:v>
      </x:c>
      <x:c r="B54" s="1" t="s">
        <x:v>1942</x:v>
      </x:c>
      <x:c r="C54" s="14" t="n">
        <x:v>45629</x:v>
      </x:c>
      <x:c r="D54" s="1" t="s">
        <x:v>5010</x:v>
      </x:c>
      <x:c r="E54" s="1" t="s">
        <x:v>5011</x:v>
      </x:c>
      <x:c r="F54" s="1" t="s">
        <x:v>5012</x:v>
      </x:c>
      <x:c r="G54" s="1" t="s">
        <x:v>5013</x:v>
      </x:c>
      <x:c r="H54" s="1" t="s">
        <x:v>5014</x:v>
      </x:c>
      <x:c r="I54" s="1" t="s">
        <x:v>5014</x:v>
      </x:c>
      <x:c r="J54" s="1" t="n">
        <x:v>0.7</x:v>
      </x:c>
      <x:c r="K54" s="1" t="n">
        <x:v>1.6</x:v>
      </x:c>
      <x:c r="L54" s="15" t="n">
        <x:v>50.4</x:v>
      </x:c>
      <x:c r="M54" s="11" t="b">
        <x:f aca="0">TRUE()</x:f>
        <x:v>1</x:v>
      </x:c>
      <x:c r="N54" s="11" t="b">
        <x:f aca="0">FALSE()</x:f>
        <x:v>0</x:v>
      </x:c>
      <x:c r="O54" s="1" t="s">
        <x:v>5015</x:v>
      </x:c>
      <x:c r="P54" s="11" t="b">
        <x:f aca="0">FALSE()</x:f>
        <x:v>0</x:v>
      </x:c>
    </x:row>
    <x:row r="55" ht="15" hidden="0" customHeight="1">
      <x:c r="A55" s="1" t="s">
        <x:v>5115</x:v>
      </x:c>
      <x:c r="B55" s="1" t="s">
        <x:v>1942</x:v>
      </x:c>
      <x:c r="C55" s="14" t="n">
        <x:v>45670</x:v>
      </x:c>
      <x:c r="D55" s="1" t="s">
        <x:v>5018</x:v>
      </x:c>
      <x:c r="E55" s="1" t="s">
        <x:v>5116</x:v>
      </x:c>
      <x:c r="F55" s="1" t="s">
        <x:v>5029</x:v>
      </x:c>
      <x:c r="G55" s="1" t="s">
        <x:v>5030</x:v>
      </x:c>
      <x:c r="H55" s="1" t="s">
        <x:v>5022</x:v>
      </x:c>
      <x:c r="I55" s="1" t="s">
        <x:v>5044</x:v>
      </x:c>
      <x:c r="J55" s="1" t="n">
        <x:v>4.8</x:v>
      </x:c>
      <x:c r="K55" s="1" t="n">
        <x:v>11.5</x:v>
      </x:c>
      <x:c r="L55" s="15" t="n">
        <x:v>922.96</x:v>
      </x:c>
      <x:c r="M55" s="11" t="b">
        <x:f aca="0">TRUE()</x:f>
        <x:v>1</x:v>
      </x:c>
      <x:c r="N55" s="11" t="b">
        <x:f aca="0">FALSE()</x:f>
        <x:v>0</x:v>
      </x:c>
      <x:c r="O55" s="1" t="s">
        <x:v>5037</x:v>
      </x:c>
      <x:c r="P55" s="11" t="b">
        <x:f aca="0">FALSE()</x:f>
        <x:v>0</x:v>
      </x:c>
    </x:row>
    <x:row r="56" ht="15" hidden="0" customHeight="1">
      <x:c r="A56" s="1" t="s">
        <x:v>5117</x:v>
      </x:c>
      <x:c r="B56" s="1" t="s">
        <x:v>1946</x:v>
      </x:c>
      <x:c r="C56" s="14" t="n">
        <x:v>45566</x:v>
      </x:c>
      <x:c r="D56" s="1" t="s">
        <x:v>5010</x:v>
      </x:c>
      <x:c r="E56" s="1" t="s">
        <x:v>5011</x:v>
      </x:c>
      <x:c r="F56" s="1" t="s">
        <x:v>5012</x:v>
      </x:c>
      <x:c r="G56" s="1" t="s">
        <x:v>5013</x:v>
      </x:c>
      <x:c r="H56" s="1" t="s">
        <x:v>5014</x:v>
      </x:c>
      <x:c r="I56" s="1" t="s">
        <x:v>5014</x:v>
      </x:c>
      <x:c r="J56" s="1" t="n">
        <x:v>1.2</x:v>
      </x:c>
      <x:c r="K56" s="1" t="n">
        <x:v>3</x:v>
      </x:c>
      <x:c r="L56" s="15" t="n">
        <x:v>86.4</x:v>
      </x:c>
      <x:c r="M56" s="11" t="b">
        <x:f aca="0">FALSE()</x:f>
        <x:v>0</x:v>
      </x:c>
      <x:c r="N56" s="11" t="b">
        <x:f aca="0">FALSE()</x:f>
        <x:v>0</x:v>
      </x:c>
      <x:c r="O56" s="1" t="s">
        <x:v>5015</x:v>
      </x:c>
      <x:c r="P56" s="11" t="b">
        <x:f aca="0">FALSE()</x:f>
        <x:v>0</x:v>
      </x:c>
    </x:row>
    <x:row r="57" ht="15" hidden="0" customHeight="1">
      <x:c r="A57" s="1" t="s">
        <x:v>5118</x:v>
      </x:c>
      <x:c r="B57" s="1" t="s">
        <x:v>1946</x:v>
      </x:c>
      <x:c r="C57" s="14" t="n">
        <x:v>45652</x:v>
      </x:c>
      <x:c r="D57" s="1" t="s">
        <x:v>5010</x:v>
      </x:c>
      <x:c r="E57" s="1" t="s">
        <x:v>5011</x:v>
      </x:c>
      <x:c r="F57" s="1" t="s">
        <x:v>5012</x:v>
      </x:c>
      <x:c r="G57" s="1" t="s">
        <x:v>5013</x:v>
      </x:c>
      <x:c r="H57" s="1" t="s">
        <x:v>5014</x:v>
      </x:c>
      <x:c r="I57" s="1" t="s">
        <x:v>5014</x:v>
      </x:c>
      <x:c r="J57" s="1" t="n">
        <x:v>1.4</x:v>
      </x:c>
      <x:c r="K57" s="1" t="n">
        <x:v>2.4</x:v>
      </x:c>
      <x:c r="L57" s="15" t="n">
        <x:v>100.8</x:v>
      </x:c>
      <x:c r="M57" s="11" t="b">
        <x:f aca="0">FALSE()</x:f>
        <x:v>0</x:v>
      </x:c>
      <x:c r="N57" s="11" t="b">
        <x:f aca="0">FALSE()</x:f>
        <x:v>0</x:v>
      </x:c>
      <x:c r="O57" s="1" t="s">
        <x:v>5015</x:v>
      </x:c>
      <x:c r="P57" s="11" t="b">
        <x:f aca="0">FALSE()</x:f>
        <x:v>0</x:v>
      </x:c>
    </x:row>
    <x:row r="58" ht="15" hidden="0" customHeight="1">
      <x:c r="A58" s="1" t="s">
        <x:v>5119</x:v>
      </x:c>
      <x:c r="B58" s="1" t="s">
        <x:v>516</x:v>
      </x:c>
      <x:c r="C58" s="14" t="n">
        <x:v>45620</x:v>
      </x:c>
      <x:c r="D58" s="1" t="s">
        <x:v>5018</x:v>
      </x:c>
      <x:c r="E58" s="1" t="s">
        <x:v>5019</x:v>
      </x:c>
      <x:c r="F58" s="1" t="s">
        <x:v>5020</x:v>
      </x:c>
      <x:c r="G58" s="1" t="s">
        <x:v>5021</x:v>
      </x:c>
      <x:c r="H58" s="1" t="s">
        <x:v>5022</x:v>
      </x:c>
      <x:c r="I58" s="1" t="s">
        <x:v>5032</x:v>
      </x:c>
      <x:c r="J58" s="1" t="n">
        <x:v>1.7</x:v>
      </x:c>
      <x:c r="K58" s="1" t="n">
        <x:v>6.1</x:v>
      </x:c>
      <x:c r="L58" s="15" t="n">
        <x:v>467.43</x:v>
      </x:c>
      <x:c r="M58" s="11" t="b">
        <x:f aca="0">TRUE()</x:f>
        <x:v>1</x:v>
      </x:c>
      <x:c r="N58" s="11" t="b">
        <x:f aca="0">FALSE()</x:f>
        <x:v>0</x:v>
      </x:c>
      <x:c r="O58" s="1" t="s">
        <x:v>5033</x:v>
      </x:c>
      <x:c r="P58" s="11" t="b">
        <x:f aca="0">TRUE()</x:f>
        <x:v>1</x:v>
      </x:c>
      <x:c r="Q58" s="1" t="s">
        <x:v>5120</x:v>
      </x:c>
    </x:row>
    <x:row r="59" ht="15" hidden="0" customHeight="1">
      <x:c r="A59" s="1" t="s">
        <x:v>5121</x:v>
      </x:c>
      <x:c r="B59" s="1" t="s">
        <x:v>516</x:v>
      </x:c>
      <x:c r="C59" s="14" t="n">
        <x:v>45638</x:v>
      </x:c>
      <x:c r="D59" s="1" t="s">
        <x:v>5054</x:v>
      </x:c>
      <x:c r="E59" s="1" t="s">
        <x:v>5055</x:v>
      </x:c>
      <x:c r="F59" s="1" t="s">
        <x:v>5012</x:v>
      </x:c>
      <x:c r="G59" s="1" t="s">
        <x:v>5013</x:v>
      </x:c>
      <x:c r="H59" s="1" t="s">
        <x:v>5014</x:v>
      </x:c>
      <x:c r="I59" s="1" t="s">
        <x:v>5014</x:v>
      </x:c>
      <x:c r="J59" s="1" t="n">
        <x:v>1.2</x:v>
      </x:c>
      <x:c r="K59" s="1" t="n">
        <x:v>1.9</x:v>
      </x:c>
      <x:c r="L59" s="15" t="n">
        <x:v>86.4</x:v>
      </x:c>
      <x:c r="M59" s="11" t="b">
        <x:f aca="0">TRUE()</x:f>
        <x:v>1</x:v>
      </x:c>
      <x:c r="N59" s="11" t="b">
        <x:f aca="0">FALSE()</x:f>
        <x:v>0</x:v>
      </x:c>
      <x:c r="O59" s="1" t="s">
        <x:v>5015</x:v>
      </x:c>
      <x:c r="P59" s="11" t="b">
        <x:f aca="0">FALSE()</x:f>
        <x:v>0</x:v>
      </x:c>
    </x:row>
    <x:row r="60" ht="15" hidden="0" customHeight="1">
      <x:c r="A60" s="1" t="s">
        <x:v>5122</x:v>
      </x:c>
      <x:c r="B60" s="1" t="s">
        <x:v>516</x:v>
      </x:c>
      <x:c r="C60" s="14" t="n">
        <x:v>46004</x:v>
      </x:c>
      <x:c r="D60" s="1" t="s">
        <x:v>5010</x:v>
      </x:c>
      <x:c r="E60" s="1" t="s">
        <x:v>5011</x:v>
      </x:c>
      <x:c r="F60" s="1" t="s">
        <x:v>5012</x:v>
      </x:c>
      <x:c r="G60" s="1" t="s">
        <x:v>5013</x:v>
      </x:c>
      <x:c r="H60" s="1" t="s">
        <x:v>5014</x:v>
      </x:c>
      <x:c r="I60" s="1" t="s">
        <x:v>5014</x:v>
      </x:c>
      <x:c r="J60" s="1" t="n">
        <x:v>1.5</x:v>
      </x:c>
      <x:c r="K60" s="1" t="n">
        <x:v>2.4</x:v>
      </x:c>
      <x:c r="L60" s="15" t="n">
        <x:v>108</x:v>
      </x:c>
      <x:c r="M60" s="11" t="b">
        <x:f aca="0">TRUE()</x:f>
        <x:v>1</x:v>
      </x:c>
      <x:c r="N60" s="11" t="b">
        <x:f aca="0">FALSE()</x:f>
        <x:v>0</x:v>
      </x:c>
      <x:c r="O60" s="1" t="s">
        <x:v>5015</x:v>
      </x:c>
      <x:c r="P60" s="11" t="b">
        <x:f aca="0">FALSE()</x:f>
        <x:v>0</x:v>
      </x:c>
    </x:row>
    <x:row r="61" ht="15" hidden="0" customHeight="1">
      <x:c r="A61" s="1" t="s">
        <x:v>5123</x:v>
      </x:c>
      <x:c r="B61" s="1" t="s">
        <x:v>516</x:v>
      </x:c>
      <x:c r="C61" s="14" t="n">
        <x:v>46164</x:v>
      </x:c>
      <x:c r="D61" s="1" t="s">
        <x:v>5010</x:v>
      </x:c>
      <x:c r="E61" s="1" t="s">
        <x:v>5011</x:v>
      </x:c>
      <x:c r="F61" s="1" t="s">
        <x:v>5012</x:v>
      </x:c>
      <x:c r="G61" s="1" t="s">
        <x:v>5013</x:v>
      </x:c>
      <x:c r="H61" s="1" t="s">
        <x:v>5014</x:v>
      </x:c>
      <x:c r="I61" s="1" t="s">
        <x:v>5014</x:v>
      </x:c>
      <x:c r="J61" s="1" t="n">
        <x:v>1.6</x:v>
      </x:c>
      <x:c r="K61" s="1" t="n">
        <x:v>1.8</x:v>
      </x:c>
      <x:c r="L61" s="15" t="n">
        <x:v>115.2</x:v>
      </x:c>
      <x:c r="M61" s="11" t="b">
        <x:f aca="0">TRUE()</x:f>
        <x:v>1</x:v>
      </x:c>
      <x:c r="N61" s="11" t="b">
        <x:f aca="0">FALSE()</x:f>
        <x:v>0</x:v>
      </x:c>
      <x:c r="O61" s="1" t="s">
        <x:v>5015</x:v>
      </x:c>
      <x:c r="P61" s="11" t="b">
        <x:f aca="0">FALSE()</x:f>
        <x:v>0</x:v>
      </x:c>
    </x:row>
    <x:row r="62" ht="15" hidden="0" customHeight="1">
      <x:c r="A62" s="1" t="s">
        <x:v>5124</x:v>
      </x:c>
      <x:c r="B62" s="1" t="s">
        <x:v>521</x:v>
      </x:c>
      <x:c r="C62" s="14" t="n">
        <x:v>45726</x:v>
      </x:c>
      <x:c r="D62" s="1" t="s">
        <x:v>5018</x:v>
      </x:c>
      <x:c r="E62" s="1" t="s">
        <x:v>5125</x:v>
      </x:c>
      <x:c r="F62" s="1" t="s">
        <x:v>5111</x:v>
      </x:c>
      <x:c r="G62" s="1" t="s">
        <x:v>5112</x:v>
      </x:c>
      <x:c r="H62" s="1" t="s">
        <x:v>5036</x:v>
      </x:c>
      <x:c r="I62" s="1" t="s">
        <x:v>5032</x:v>
      </x:c>
      <x:c r="J62" s="1" t="n">
        <x:v>2.7</x:v>
      </x:c>
      <x:c r="K62" s="1" t="n">
        <x:v>21</x:v>
      </x:c>
      <x:c r="L62" s="15" t="n">
        <x:v>486.93</x:v>
      </x:c>
      <x:c r="M62" s="11" t="b">
        <x:f aca="0">TRUE()</x:f>
        <x:v>1</x:v>
      </x:c>
      <x:c r="N62" s="11" t="b">
        <x:f aca="0">FALSE()</x:f>
        <x:v>0</x:v>
      </x:c>
      <x:c r="O62" s="1" t="s">
        <x:v>5073</x:v>
      </x:c>
      <x:c r="P62" s="11" t="b">
        <x:f aca="0">FALSE()</x:f>
        <x:v>0</x:v>
      </x:c>
    </x:row>
    <x:row r="63" ht="15" hidden="0" customHeight="1">
      <x:c r="A63" s="1" t="s">
        <x:v>5126</x:v>
      </x:c>
      <x:c r="B63" s="1" t="s">
        <x:v>521</x:v>
      </x:c>
      <x:c r="C63" s="14" t="n">
        <x:v>45764</x:v>
      </x:c>
      <x:c r="D63" s="1" t="s">
        <x:v>5010</x:v>
      </x:c>
      <x:c r="E63" s="1" t="s">
        <x:v>5011</x:v>
      </x:c>
      <x:c r="F63" s="1" t="s">
        <x:v>5012</x:v>
      </x:c>
      <x:c r="G63" s="1" t="s">
        <x:v>5013</x:v>
      </x:c>
      <x:c r="H63" s="1" t="s">
        <x:v>5014</x:v>
      </x:c>
      <x:c r="I63" s="1" t="s">
        <x:v>5014</x:v>
      </x:c>
      <x:c r="J63" s="1" t="n">
        <x:v>0.8</x:v>
      </x:c>
      <x:c r="K63" s="1" t="n">
        <x:v>1.5</x:v>
      </x:c>
      <x:c r="L63" s="15" t="n">
        <x:v>57.6</x:v>
      </x:c>
      <x:c r="M63" s="11" t="b">
        <x:f aca="0">TRUE()</x:f>
        <x:v>1</x:v>
      </x:c>
      <x:c r="N63" s="11" t="b">
        <x:f aca="0">FALSE()</x:f>
        <x:v>0</x:v>
      </x:c>
      <x:c r="O63" s="1" t="s">
        <x:v>5015</x:v>
      </x:c>
      <x:c r="P63" s="11" t="b">
        <x:f aca="0">FALSE()</x:f>
        <x:v>0</x:v>
      </x:c>
    </x:row>
    <x:row r="64" ht="15" hidden="0" customHeight="1">
      <x:c r="A64" s="1" t="s">
        <x:v>5127</x:v>
      </x:c>
      <x:c r="B64" s="1" t="s">
        <x:v>521</x:v>
      </x:c>
      <x:c r="C64" s="14" t="n">
        <x:v>45888</x:v>
      </x:c>
      <x:c r="D64" s="1" t="s">
        <x:v>5010</x:v>
      </x:c>
      <x:c r="E64" s="1" t="s">
        <x:v>5011</x:v>
      </x:c>
      <x:c r="F64" s="1" t="s">
        <x:v>5012</x:v>
      </x:c>
      <x:c r="G64" s="1" t="s">
        <x:v>5013</x:v>
      </x:c>
      <x:c r="H64" s="1" t="s">
        <x:v>5014</x:v>
      </x:c>
      <x:c r="I64" s="1" t="s">
        <x:v>5014</x:v>
      </x:c>
      <x:c r="J64" s="1" t="n">
        <x:v>1</x:v>
      </x:c>
      <x:c r="K64" s="1" t="n">
        <x:v>2.5</x:v>
      </x:c>
      <x:c r="L64" s="15" t="n">
        <x:v>72</x:v>
      </x:c>
      <x:c r="M64" s="11" t="b">
        <x:f aca="0">TRUE()</x:f>
        <x:v>1</x:v>
      </x:c>
      <x:c r="N64" s="11" t="b">
        <x:f aca="0">FALSE()</x:f>
        <x:v>0</x:v>
      </x:c>
      <x:c r="O64" s="1" t="s">
        <x:v>5015</x:v>
      </x:c>
      <x:c r="P64" s="11" t="b">
        <x:f aca="0">FALSE()</x:f>
        <x:v>0</x:v>
      </x:c>
    </x:row>
    <x:row r="65" ht="15" hidden="0" customHeight="1">
      <x:c r="A65" s="1" t="s">
        <x:v>5128</x:v>
      </x:c>
      <x:c r="B65" s="1" t="s">
        <x:v>1955</x:v>
      </x:c>
      <x:c r="C65" s="14" t="n">
        <x:v>45314</x:v>
      </x:c>
      <x:c r="D65" s="1" t="s">
        <x:v>5010</x:v>
      </x:c>
      <x:c r="E65" s="1" t="s">
        <x:v>5011</x:v>
      </x:c>
      <x:c r="F65" s="1" t="s">
        <x:v>5012</x:v>
      </x:c>
      <x:c r="G65" s="1" t="s">
        <x:v>5013</x:v>
      </x:c>
      <x:c r="H65" s="1" t="s">
        <x:v>5014</x:v>
      </x:c>
      <x:c r="I65" s="1" t="s">
        <x:v>5014</x:v>
      </x:c>
      <x:c r="J65" s="1" t="n">
        <x:v>1.1</x:v>
      </x:c>
      <x:c r="K65" s="1" t="n">
        <x:v>1.2</x:v>
      </x:c>
      <x:c r="L65" s="15" t="n">
        <x:v>79.2</x:v>
      </x:c>
      <x:c r="M65" s="11" t="b">
        <x:f aca="0">FALSE()</x:f>
        <x:v>0</x:v>
      </x:c>
      <x:c r="N65" s="11" t="b">
        <x:f aca="0">FALSE()</x:f>
        <x:v>0</x:v>
      </x:c>
      <x:c r="O65" s="1" t="s">
        <x:v>5015</x:v>
      </x:c>
      <x:c r="P65" s="11" t="b">
        <x:f aca="0">FALSE()</x:f>
        <x:v>0</x:v>
      </x:c>
    </x:row>
    <x:row r="66" ht="15" hidden="0" customHeight="1">
      <x:c r="A66" s="1" t="s">
        <x:v>5129</x:v>
      </x:c>
      <x:c r="B66" s="1" t="s">
        <x:v>1955</x:v>
      </x:c>
      <x:c r="C66" s="14" t="n">
        <x:v>45668</x:v>
      </x:c>
      <x:c r="D66" s="1" t="s">
        <x:v>5018</x:v>
      </x:c>
      <x:c r="E66" s="1" t="s">
        <x:v>5130</x:v>
      </x:c>
      <x:c r="F66" s="1" t="s">
        <x:v>5111</x:v>
      </x:c>
      <x:c r="G66" s="1" t="s">
        <x:v>5112</x:v>
      </x:c>
      <x:c r="H66" s="1" t="s">
        <x:v>5022</x:v>
      </x:c>
      <x:c r="I66" s="1" t="s">
        <x:v>5131</x:v>
      </x:c>
      <x:c r="J66" s="1" t="n">
        <x:v>1</x:v>
      </x:c>
      <x:c r="K66" s="1" t="n">
        <x:v>10.2</x:v>
      </x:c>
      <x:c r="L66" s="15" t="n">
        <x:v>279.79</x:v>
      </x:c>
      <x:c r="M66" s="11" t="b">
        <x:f aca="0">TRUE()</x:f>
        <x:v>1</x:v>
      </x:c>
      <x:c r="N66" s="11" t="b">
        <x:f aca="0">FALSE()</x:f>
        <x:v>0</x:v>
      </x:c>
      <x:c r="O66" s="1" t="s">
        <x:v>5024</x:v>
      </x:c>
      <x:c r="P66" s="11" t="b">
        <x:f aca="0">FALSE()</x:f>
        <x:v>0</x:v>
      </x:c>
    </x:row>
    <x:row r="67" ht="15" hidden="0" customHeight="1">
      <x:c r="A67" s="1" t="s">
        <x:v>5132</x:v>
      </x:c>
      <x:c r="B67" s="1" t="s">
        <x:v>1955</x:v>
      </x:c>
      <x:c r="C67" s="14" t="n">
        <x:v>45871</x:v>
      </x:c>
      <x:c r="D67" s="1" t="s">
        <x:v>5018</x:v>
      </x:c>
      <x:c r="E67" s="1" t="s">
        <x:v>5133</x:v>
      </x:c>
      <x:c r="F67" s="1" t="s">
        <x:v>5071</x:v>
      </x:c>
      <x:c r="G67" s="1" t="s">
        <x:v>5072</x:v>
      </x:c>
      <x:c r="H67" s="1" t="s">
        <x:v>5031</x:v>
      </x:c>
      <x:c r="I67" s="1" t="s">
        <x:v>5032</x:v>
      </x:c>
      <x:c r="J67" s="1" t="n">
        <x:v>1.1</x:v>
      </x:c>
      <x:c r="K67" s="1" t="n">
        <x:v>15.1</x:v>
      </x:c>
      <x:c r="L67" s="15" t="n">
        <x:v>546.44</x:v>
      </x:c>
      <x:c r="M67" s="11" t="b">
        <x:f aca="0">TRUE()</x:f>
        <x:v>1</x:v>
      </x:c>
      <x:c r="N67" s="11" t="b">
        <x:f aca="0">FALSE()</x:f>
        <x:v>0</x:v>
      </x:c>
      <x:c r="O67" s="1" t="s">
        <x:v>5037</x:v>
      </x:c>
      <x:c r="P67" s="11" t="b">
        <x:f aca="0">FALSE()</x:f>
        <x:v>0</x:v>
      </x:c>
    </x:row>
    <x:row r="68" ht="15" hidden="0" customHeight="1">
      <x:c r="A68" s="1" t="s">
        <x:v>5134</x:v>
      </x:c>
      <x:c r="B68" s="1" t="s">
        <x:v>1955</x:v>
      </x:c>
      <x:c r="C68" s="14" t="n">
        <x:v>45914</x:v>
      </x:c>
      <x:c r="D68" s="1" t="s">
        <x:v>5010</x:v>
      </x:c>
      <x:c r="E68" s="1" t="s">
        <x:v>5011</x:v>
      </x:c>
      <x:c r="F68" s="1" t="s">
        <x:v>5012</x:v>
      </x:c>
      <x:c r="G68" s="1" t="s">
        <x:v>5013</x:v>
      </x:c>
      <x:c r="H68" s="1" t="s">
        <x:v>5014</x:v>
      </x:c>
      <x:c r="I68" s="1" t="s">
        <x:v>5014</x:v>
      </x:c>
      <x:c r="J68" s="1" t="n">
        <x:v>1.2</x:v>
      </x:c>
      <x:c r="K68" s="1" t="n">
        <x:v>1.4</x:v>
      </x:c>
      <x:c r="L68" s="15" t="n">
        <x:v>86.4</x:v>
      </x:c>
      <x:c r="M68" s="11" t="b">
        <x:f aca="0">TRUE()</x:f>
        <x:v>1</x:v>
      </x:c>
      <x:c r="N68" s="11" t="b">
        <x:f aca="0">FALSE()</x:f>
        <x:v>0</x:v>
      </x:c>
      <x:c r="O68" s="1" t="s">
        <x:v>5015</x:v>
      </x:c>
      <x:c r="P68" s="11" t="b">
        <x:f aca="0">FALSE()</x:f>
        <x:v>0</x:v>
      </x:c>
    </x:row>
    <x:row r="69" ht="15" hidden="0" customHeight="1">
      <x:c r="A69" s="1" t="s">
        <x:v>5135</x:v>
      </x:c>
      <x:c r="B69" s="1" t="s">
        <x:v>1960</x:v>
      </x:c>
      <x:c r="C69" s="14" t="n">
        <x:v>45434</x:v>
      </x:c>
      <x:c r="D69" s="1" t="s">
        <x:v>5018</x:v>
      </x:c>
      <x:c r="E69" s="1" t="s">
        <x:v>5136</x:v>
      </x:c>
      <x:c r="F69" s="1" t="s">
        <x:v>5137</x:v>
      </x:c>
      <x:c r="G69" s="1" t="s">
        <x:v>5138</x:v>
      </x:c>
      <x:c r="H69" s="1" t="s">
        <x:v>5031</x:v>
      </x:c>
      <x:c r="I69" s="1" t="s">
        <x:v>5014</x:v>
      </x:c>
      <x:c r="J69" s="1" t="n">
        <x:v>1.9</x:v>
      </x:c>
      <x:c r="K69" s="1" t="n">
        <x:v>18.1</x:v>
      </x:c>
      <x:c r="L69" s="15" t="n">
        <x:v>136.8</x:v>
      </x:c>
      <x:c r="M69" s="11" t="b">
        <x:f aca="0">TRUE()</x:f>
        <x:v>1</x:v>
      </x:c>
      <x:c r="N69" s="11" t="b">
        <x:f aca="0">TRUE()</x:f>
        <x:v>1</x:v>
      </x:c>
      <x:c r="O69" s="1" t="s">
        <x:v>5139</x:v>
      </x:c>
      <x:c r="P69" s="11" t="b">
        <x:f aca="0">FALSE()</x:f>
        <x:v>0</x:v>
      </x:c>
    </x:row>
    <x:row r="70" ht="15" hidden="0" customHeight="1">
      <x:c r="A70" s="1" t="s">
        <x:v>5140</x:v>
      </x:c>
      <x:c r="B70" s="1" t="s">
        <x:v>1960</x:v>
      </x:c>
      <x:c r="C70" s="14" t="n">
        <x:v>45445</x:v>
      </x:c>
      <x:c r="D70" s="1" t="s">
        <x:v>5010</x:v>
      </x:c>
      <x:c r="E70" s="1" t="s">
        <x:v>5011</x:v>
      </x:c>
      <x:c r="F70" s="1" t="s">
        <x:v>5012</x:v>
      </x:c>
      <x:c r="G70" s="1" t="s">
        <x:v>5013</x:v>
      </x:c>
      <x:c r="H70" s="1" t="s">
        <x:v>5014</x:v>
      </x:c>
      <x:c r="I70" s="1" t="s">
        <x:v>5014</x:v>
      </x:c>
      <x:c r="J70" s="1" t="n">
        <x:v>1</x:v>
      </x:c>
      <x:c r="K70" s="1" t="n">
        <x:v>1.2</x:v>
      </x:c>
      <x:c r="L70" s="15" t="n">
        <x:v>72</x:v>
      </x:c>
      <x:c r="M70" s="11" t="b">
        <x:f aca="0">TRUE()</x:f>
        <x:v>1</x:v>
      </x:c>
      <x:c r="N70" s="11" t="b">
        <x:f aca="0">FALSE()</x:f>
        <x:v>0</x:v>
      </x:c>
      <x:c r="O70" s="1" t="s">
        <x:v>5015</x:v>
      </x:c>
      <x:c r="P70" s="11" t="b">
        <x:f aca="0">FALSE()</x:f>
        <x:v>0</x:v>
      </x:c>
    </x:row>
    <x:row r="71" ht="15" hidden="0" customHeight="1">
      <x:c r="A71" s="1" t="s">
        <x:v>5141</x:v>
      </x:c>
      <x:c r="B71" s="1" t="s">
        <x:v>1960</x:v>
      </x:c>
      <x:c r="C71" s="14" t="n">
        <x:v>45573</x:v>
      </x:c>
      <x:c r="D71" s="1" t="s">
        <x:v>5018</x:v>
      </x:c>
      <x:c r="E71" s="1" t="s">
        <x:v>5116</x:v>
      </x:c>
      <x:c r="F71" s="1" t="s">
        <x:v>5029</x:v>
      </x:c>
      <x:c r="G71" s="1" t="s">
        <x:v>5030</x:v>
      </x:c>
      <x:c r="H71" s="1" t="s">
        <x:v>5022</x:v>
      </x:c>
      <x:c r="I71" s="1" t="s">
        <x:v>5100</x:v>
      </x:c>
      <x:c r="J71" s="1" t="n">
        <x:v>1.1</x:v>
      </x:c>
      <x:c r="K71" s="1" t="n">
        <x:v>6.9</x:v>
      </x:c>
      <x:c r="L71" s="15" t="n">
        <x:v>149.33</x:v>
      </x:c>
      <x:c r="M71" s="11" t="b">
        <x:f aca="0">TRUE()</x:f>
        <x:v>1</x:v>
      </x:c>
      <x:c r="N71" s="11" t="b">
        <x:f aca="0">FALSE()</x:f>
        <x:v>0</x:v>
      </x:c>
      <x:c r="O71" s="1" t="s">
        <x:v>5098</x:v>
      </x:c>
      <x:c r="P71" s="11" t="b">
        <x:f aca="0">FALSE()</x:f>
        <x:v>0</x:v>
      </x:c>
    </x:row>
    <x:row r="72" ht="15" hidden="0" customHeight="1">
      <x:c r="A72" s="1" t="s">
        <x:v>5142</x:v>
      </x:c>
      <x:c r="B72" s="1" t="s">
        <x:v>1960</x:v>
      </x:c>
      <x:c r="C72" s="14" t="n">
        <x:v>45603</x:v>
      </x:c>
      <x:c r="D72" s="1" t="s">
        <x:v>5010</x:v>
      </x:c>
      <x:c r="E72" s="1" t="s">
        <x:v>5011</x:v>
      </x:c>
      <x:c r="F72" s="1" t="s">
        <x:v>5012</x:v>
      </x:c>
      <x:c r="G72" s="1" t="s">
        <x:v>5013</x:v>
      </x:c>
      <x:c r="H72" s="1" t="s">
        <x:v>5014</x:v>
      </x:c>
      <x:c r="I72" s="1" t="s">
        <x:v>5014</x:v>
      </x:c>
      <x:c r="J72" s="1" t="n">
        <x:v>1.2</x:v>
      </x:c>
      <x:c r="K72" s="1" t="n">
        <x:v>1.1</x:v>
      </x:c>
      <x:c r="L72" s="15" t="n">
        <x:v>86.4</x:v>
      </x:c>
      <x:c r="M72" s="11" t="b">
        <x:f aca="0">TRUE()</x:f>
        <x:v>1</x:v>
      </x:c>
      <x:c r="N72" s="11" t="b">
        <x:f aca="0">FALSE()</x:f>
        <x:v>0</x:v>
      </x:c>
      <x:c r="O72" s="1" t="s">
        <x:v>5015</x:v>
      </x:c>
      <x:c r="P72" s="11" t="b">
        <x:f aca="0">FALSE()</x:f>
        <x:v>0</x:v>
      </x:c>
    </x:row>
    <x:row r="73" ht="15" hidden="0" customHeight="1">
      <x:c r="A73" s="1" t="s">
        <x:v>5143</x:v>
      </x:c>
      <x:c r="B73" s="1" t="s">
        <x:v>1960</x:v>
      </x:c>
      <x:c r="C73" s="14" t="n">
        <x:v>46062</x:v>
      </x:c>
      <x:c r="D73" s="1" t="s">
        <x:v>5010</x:v>
      </x:c>
      <x:c r="E73" s="1" t="s">
        <x:v>5011</x:v>
      </x:c>
      <x:c r="F73" s="1" t="s">
        <x:v>5012</x:v>
      </x:c>
      <x:c r="G73" s="1" t="s">
        <x:v>5013</x:v>
      </x:c>
      <x:c r="H73" s="1" t="s">
        <x:v>5014</x:v>
      </x:c>
      <x:c r="I73" s="1" t="s">
        <x:v>5014</x:v>
      </x:c>
      <x:c r="J73" s="1" t="n">
        <x:v>1.8</x:v>
      </x:c>
      <x:c r="K73" s="1" t="n">
        <x:v>3.4</x:v>
      </x:c>
      <x:c r="L73" s="15" t="n">
        <x:v>129.6</x:v>
      </x:c>
      <x:c r="M73" s="11" t="b">
        <x:f aca="0">TRUE()</x:f>
        <x:v>1</x:v>
      </x:c>
      <x:c r="N73" s="11" t="b">
        <x:f aca="0">FALSE()</x:f>
        <x:v>0</x:v>
      </x:c>
      <x:c r="O73" s="1" t="s">
        <x:v>5015</x:v>
      </x:c>
      <x:c r="P73" s="11" t="b">
        <x:f aca="0">FALSE()</x:f>
        <x:v>0</x:v>
      </x:c>
    </x:row>
    <x:row r="74" ht="15" hidden="0" customHeight="1">
      <x:c r="A74" s="1" t="s">
        <x:v>5144</x:v>
      </x:c>
      <x:c r="B74" s="1" t="s">
        <x:v>526</x:v>
      </x:c>
      <x:c r="C74" s="14" t="n">
        <x:v>45603</x:v>
      </x:c>
      <x:c r="D74" s="1" t="s">
        <x:v>5010</x:v>
      </x:c>
      <x:c r="E74" s="1" t="s">
        <x:v>5011</x:v>
      </x:c>
      <x:c r="F74" s="1" t="s">
        <x:v>5012</x:v>
      </x:c>
      <x:c r="G74" s="1" t="s">
        <x:v>5013</x:v>
      </x:c>
      <x:c r="H74" s="1" t="s">
        <x:v>5014</x:v>
      </x:c>
      <x:c r="I74" s="1" t="s">
        <x:v>5014</x:v>
      </x:c>
      <x:c r="J74" s="1" t="n">
        <x:v>0.9</x:v>
      </x:c>
      <x:c r="K74" s="1" t="n">
        <x:v>0.3</x:v>
      </x:c>
      <x:c r="L74" s="15" t="n">
        <x:v>64.8</x:v>
      </x:c>
      <x:c r="M74" s="11" t="b">
        <x:f aca="0">FALSE()</x:f>
        <x:v>0</x:v>
      </x:c>
      <x:c r="N74" s="11" t="b">
        <x:f aca="0">FALSE()</x:f>
        <x:v>0</x:v>
      </x:c>
      <x:c r="O74" s="1" t="s">
        <x:v>5015</x:v>
      </x:c>
      <x:c r="P74" s="11" t="b">
        <x:f aca="0">FALSE()</x:f>
        <x:v>0</x:v>
      </x:c>
    </x:row>
    <x:row r="75" ht="15" hidden="0" customHeight="1">
      <x:c r="A75" s="1" t="s">
        <x:v>5145</x:v>
      </x:c>
      <x:c r="B75" s="1" t="s">
        <x:v>526</x:v>
      </x:c>
      <x:c r="C75" s="14" t="n">
        <x:v>46071</x:v>
      </x:c>
      <x:c r="D75" s="1" t="s">
        <x:v>5010</x:v>
      </x:c>
      <x:c r="E75" s="1" t="s">
        <x:v>5011</x:v>
      </x:c>
      <x:c r="F75" s="1" t="s">
        <x:v>5012</x:v>
      </x:c>
      <x:c r="G75" s="1" t="s">
        <x:v>5013</x:v>
      </x:c>
      <x:c r="H75" s="1" t="s">
        <x:v>5014</x:v>
      </x:c>
      <x:c r="I75" s="1" t="s">
        <x:v>5014</x:v>
      </x:c>
      <x:c r="J75" s="1" t="n">
        <x:v>1.1</x:v>
      </x:c>
      <x:c r="K75" s="1" t="n">
        <x:v>0.9</x:v>
      </x:c>
      <x:c r="L75" s="15" t="n">
        <x:v>79.2</x:v>
      </x:c>
      <x:c r="M75" s="11" t="b">
        <x:f aca="0">TRUE()</x:f>
        <x:v>1</x:v>
      </x:c>
      <x:c r="N75" s="11" t="b">
        <x:f aca="0">FALSE()</x:f>
        <x:v>0</x:v>
      </x:c>
      <x:c r="O75" s="1" t="s">
        <x:v>5015</x:v>
      </x:c>
      <x:c r="P75" s="11" t="b">
        <x:f aca="0">FALSE()</x:f>
        <x:v>0</x:v>
      </x:c>
    </x:row>
    <x:row r="76" ht="15" hidden="0" customHeight="1">
      <x:c r="A76" s="1" t="s">
        <x:v>5146</x:v>
      </x:c>
      <x:c r="B76" s="1" t="s">
        <x:v>526</x:v>
      </x:c>
      <x:c r="C76" s="14" t="n">
        <x:v>46153</x:v>
      </x:c>
      <x:c r="D76" s="1" t="s">
        <x:v>5010</x:v>
      </x:c>
      <x:c r="E76" s="1" t="s">
        <x:v>5011</x:v>
      </x:c>
      <x:c r="F76" s="1" t="s">
        <x:v>5012</x:v>
      </x:c>
      <x:c r="G76" s="1" t="s">
        <x:v>5013</x:v>
      </x:c>
      <x:c r="H76" s="1" t="s">
        <x:v>5014</x:v>
      </x:c>
      <x:c r="I76" s="1" t="s">
        <x:v>5014</x:v>
      </x:c>
      <x:c r="J76" s="1" t="n">
        <x:v>0.5</x:v>
      </x:c>
      <x:c r="K76" s="1" t="n">
        <x:v>3.4</x:v>
      </x:c>
      <x:c r="L76" s="15" t="n">
        <x:v>36</x:v>
      </x:c>
      <x:c r="M76" s="11" t="b">
        <x:f aca="0">TRUE()</x:f>
        <x:v>1</x:v>
      </x:c>
      <x:c r="N76" s="11" t="b">
        <x:f aca="0">FALSE()</x:f>
        <x:v>0</x:v>
      </x:c>
      <x:c r="O76" s="1" t="s">
        <x:v>5015</x:v>
      </x:c>
      <x:c r="P76" s="11" t="b">
        <x:f aca="0">FALSE()</x:f>
        <x:v>0</x:v>
      </x:c>
    </x:row>
    <x:row r="77" ht="15" hidden="0" customHeight="1">
      <x:c r="A77" s="1" t="s">
        <x:v>5147</x:v>
      </x:c>
      <x:c r="B77" s="1" t="s">
        <x:v>531</x:v>
      </x:c>
      <x:c r="C77" s="14" t="n">
        <x:v>45439</x:v>
      </x:c>
      <x:c r="D77" s="1" t="s">
        <x:v>5018</x:v>
      </x:c>
      <x:c r="E77" s="1" t="s">
        <x:v>5028</x:v>
      </x:c>
      <x:c r="F77" s="1" t="s">
        <x:v>5029</x:v>
      </x:c>
      <x:c r="G77" s="1" t="s">
        <x:v>5030</x:v>
      </x:c>
      <x:c r="H77" s="1" t="s">
        <x:v>5036</x:v>
      </x:c>
      <x:c r="I77" s="1" t="s">
        <x:v>5131</x:v>
      </x:c>
      <x:c r="J77" s="1" t="n">
        <x:v>2.8</x:v>
      </x:c>
      <x:c r="K77" s="1" t="n">
        <x:v>23.3</x:v>
      </x:c>
      <x:c r="L77" s="15" t="n">
        <x:v>333.88</x:v>
      </x:c>
      <x:c r="M77" s="11" t="b">
        <x:f aca="0">FALSE()</x:f>
        <x:v>0</x:v>
      </x:c>
      <x:c r="N77" s="11" t="b">
        <x:f aca="0">FALSE()</x:f>
        <x:v>0</x:v>
      </x:c>
      <x:c r="O77" s="1" t="s">
        <x:v>5024</x:v>
      </x:c>
      <x:c r="P77" s="11" t="b">
        <x:f aca="0">FALSE()</x:f>
        <x:v>0</x:v>
      </x:c>
    </x:row>
    <x:row r="78" ht="15" hidden="0" customHeight="1">
      <x:c r="A78" s="1" t="s">
        <x:v>5148</x:v>
      </x:c>
      <x:c r="B78" s="1" t="s">
        <x:v>531</x:v>
      </x:c>
      <x:c r="C78" s="14" t="n">
        <x:v>45953</x:v>
      </x:c>
      <x:c r="D78" s="1" t="s">
        <x:v>5010</x:v>
      </x:c>
      <x:c r="E78" s="1" t="s">
        <x:v>5011</x:v>
      </x:c>
      <x:c r="F78" s="1" t="s">
        <x:v>5012</x:v>
      </x:c>
      <x:c r="G78" s="1" t="s">
        <x:v>5013</x:v>
      </x:c>
      <x:c r="H78" s="1" t="s">
        <x:v>5014</x:v>
      </x:c>
      <x:c r="I78" s="1" t="s">
        <x:v>5014</x:v>
      </x:c>
      <x:c r="J78" s="1" t="n">
        <x:v>0.7</x:v>
      </x:c>
      <x:c r="K78" s="1" t="n">
        <x:v>2.6</x:v>
      </x:c>
      <x:c r="L78" s="15" t="n">
        <x:v>50.4</x:v>
      </x:c>
      <x:c r="M78" s="11" t="b">
        <x:f aca="0">TRUE()</x:f>
        <x:v>1</x:v>
      </x:c>
      <x:c r="N78" s="11" t="b">
        <x:f aca="0">FALSE()</x:f>
        <x:v>0</x:v>
      </x:c>
      <x:c r="O78" s="1" t="s">
        <x:v>5015</x:v>
      </x:c>
      <x:c r="P78" s="11" t="b">
        <x:f aca="0">FALSE()</x:f>
        <x:v>0</x:v>
      </x:c>
    </x:row>
    <x:row r="79" ht="15" hidden="0" customHeight="1">
      <x:c r="A79" s="1" t="s">
        <x:v>5149</x:v>
      </x:c>
      <x:c r="B79" s="1" t="s">
        <x:v>531</x:v>
      </x:c>
      <x:c r="C79" s="14" t="n">
        <x:v>45991</x:v>
      </x:c>
      <x:c r="D79" s="1" t="s">
        <x:v>5010</x:v>
      </x:c>
      <x:c r="E79" s="1" t="s">
        <x:v>5011</x:v>
      </x:c>
      <x:c r="F79" s="1" t="s">
        <x:v>5012</x:v>
      </x:c>
      <x:c r="G79" s="1" t="s">
        <x:v>5013</x:v>
      </x:c>
      <x:c r="H79" s="1" t="s">
        <x:v>5014</x:v>
      </x:c>
      <x:c r="I79" s="1" t="s">
        <x:v>5014</x:v>
      </x:c>
      <x:c r="J79" s="1" t="n">
        <x:v>1.5</x:v>
      </x:c>
      <x:c r="K79" s="1" t="n">
        <x:v>2.2</x:v>
      </x:c>
      <x:c r="L79" s="15" t="n">
        <x:v>108</x:v>
      </x:c>
      <x:c r="M79" s="11" t="b">
        <x:f aca="0">TRUE()</x:f>
        <x:v>1</x:v>
      </x:c>
      <x:c r="N79" s="11" t="b">
        <x:f aca="0">FALSE()</x:f>
        <x:v>0</x:v>
      </x:c>
      <x:c r="O79" s="1" t="s">
        <x:v>5015</x:v>
      </x:c>
      <x:c r="P79" s="11" t="b">
        <x:f aca="0">FALSE()</x:f>
        <x:v>0</x:v>
      </x:c>
    </x:row>
    <x:row r="80" ht="15" hidden="0" customHeight="1">
      <x:c r="A80" s="1" t="s">
        <x:v>5150</x:v>
      </x:c>
      <x:c r="B80" s="1" t="s">
        <x:v>531</x:v>
      </x:c>
      <x:c r="C80" s="14" t="n">
        <x:v>46126</x:v>
      </x:c>
      <x:c r="D80" s="1" t="s">
        <x:v>5054</x:v>
      </x:c>
      <x:c r="E80" s="1" t="s">
        <x:v>5055</x:v>
      </x:c>
      <x:c r="F80" s="1" t="s">
        <x:v>5012</x:v>
      </x:c>
      <x:c r="G80" s="1" t="s">
        <x:v>5013</x:v>
      </x:c>
      <x:c r="H80" s="1" t="s">
        <x:v>5014</x:v>
      </x:c>
      <x:c r="I80" s="1" t="s">
        <x:v>5014</x:v>
      </x:c>
      <x:c r="J80" s="1" t="n">
        <x:v>0.3</x:v>
      </x:c>
      <x:c r="K80" s="1" t="n">
        <x:v>1.3</x:v>
      </x:c>
      <x:c r="L80" s="15" t="n">
        <x:v>21.6</x:v>
      </x:c>
      <x:c r="M80" s="11" t="b">
        <x:f aca="0">TRUE()</x:f>
        <x:v>1</x:v>
      </x:c>
      <x:c r="N80" s="11" t="b">
        <x:f aca="0">FALSE()</x:f>
        <x:v>0</x:v>
      </x:c>
      <x:c r="O80" s="1" t="s">
        <x:v>5015</x:v>
      </x:c>
      <x:c r="P80" s="11" t="b">
        <x:f aca="0">FALSE()</x:f>
        <x:v>0</x:v>
      </x:c>
    </x:row>
    <x:row r="81" ht="15" hidden="0" customHeight="1">
      <x:c r="A81" s="1" t="s">
        <x:v>5151</x:v>
      </x:c>
      <x:c r="B81" s="1" t="s">
        <x:v>531</x:v>
      </x:c>
      <x:c r="C81" s="14" t="n">
        <x:v>46195</x:v>
      </x:c>
      <x:c r="D81" s="1" t="s">
        <x:v>5018</x:v>
      </x:c>
      <x:c r="E81" s="1" t="s">
        <x:v>5097</x:v>
      </x:c>
      <x:c r="F81" s="1" t="s">
        <x:v>5042</x:v>
      </x:c>
      <x:c r="G81" s="1" t="s">
        <x:v>5043</x:v>
      </x:c>
      <x:c r="H81" s="1" t="s">
        <x:v>5031</x:v>
      </x:c>
      <x:c r="I81" s="1" t="s">
        <x:v>5152</x:v>
      </x:c>
      <x:c r="J81" s="1" t="n">
        <x:v>1.8</x:v>
      </x:c>
      <x:c r="K81" s="1" t="n">
        <x:v>11.5</x:v>
      </x:c>
      <x:c r="L81" s="15" t="n">
        <x:v>600.22</x:v>
      </x:c>
      <x:c r="M81" s="11" t="b">
        <x:f aca="0">FALSE()</x:f>
        <x:v>0</x:v>
      </x:c>
      <x:c r="N81" s="11" t="b">
        <x:f aca="0">FALSE()</x:f>
        <x:v>0</x:v>
      </x:c>
      <x:c r="O81" s="1" t="s">
        <x:v>5033</x:v>
      </x:c>
      <x:c r="P81" s="11" t="b">
        <x:f aca="0">FALSE()</x:f>
        <x:v>0</x:v>
      </x:c>
    </x:row>
    <x:row r="82" ht="15" hidden="0" customHeight="1">
      <x:c r="A82" s="1" t="s">
        <x:v>5153</x:v>
      </x:c>
      <x:c r="B82" s="1" t="s">
        <x:v>1972</x:v>
      </x:c>
      <x:c r="C82" s="14" t="n">
        <x:v>45943</x:v>
      </x:c>
      <x:c r="D82" s="1" t="s">
        <x:v>5010</x:v>
      </x:c>
      <x:c r="E82" s="1" t="s">
        <x:v>5011</x:v>
      </x:c>
      <x:c r="F82" s="1" t="s">
        <x:v>5012</x:v>
      </x:c>
      <x:c r="G82" s="1" t="s">
        <x:v>5013</x:v>
      </x:c>
      <x:c r="H82" s="1" t="s">
        <x:v>5014</x:v>
      </x:c>
      <x:c r="I82" s="1" t="s">
        <x:v>5014</x:v>
      </x:c>
      <x:c r="J82" s="1" t="n">
        <x:v>1</x:v>
      </x:c>
      <x:c r="K82" s="1" t="n">
        <x:v>2.2</x:v>
      </x:c>
      <x:c r="L82" s="15" t="n">
        <x:v>72</x:v>
      </x:c>
      <x:c r="M82" s="11" t="b">
        <x:f aca="0">TRUE()</x:f>
        <x:v>1</x:v>
      </x:c>
      <x:c r="N82" s="11" t="b">
        <x:f aca="0">FALSE()</x:f>
        <x:v>0</x:v>
      </x:c>
      <x:c r="O82" s="1" t="s">
        <x:v>5015</x:v>
      </x:c>
      <x:c r="P82" s="11" t="b">
        <x:f aca="0">FALSE()</x:f>
        <x:v>0</x:v>
      </x:c>
    </x:row>
    <x:row r="83" ht="15" hidden="0" customHeight="1">
      <x:c r="A83" s="1" t="s">
        <x:v>5154</x:v>
      </x:c>
      <x:c r="B83" s="1" t="s">
        <x:v>536</x:v>
      </x:c>
      <x:c r="C83" s="14" t="n">
        <x:v>45647</x:v>
      </x:c>
      <x:c r="D83" s="1" t="s">
        <x:v>5010</x:v>
      </x:c>
      <x:c r="E83" s="1" t="s">
        <x:v>5011</x:v>
      </x:c>
      <x:c r="F83" s="1" t="s">
        <x:v>5012</x:v>
      </x:c>
      <x:c r="G83" s="1" t="s">
        <x:v>5013</x:v>
      </x:c>
      <x:c r="H83" s="1" t="s">
        <x:v>5014</x:v>
      </x:c>
      <x:c r="I83" s="1" t="s">
        <x:v>5014</x:v>
      </x:c>
      <x:c r="J83" s="1" t="n">
        <x:v>1.3</x:v>
      </x:c>
      <x:c r="K83" s="1" t="n">
        <x:v>1.9</x:v>
      </x:c>
      <x:c r="L83" s="15" t="n">
        <x:v>93.6</x:v>
      </x:c>
      <x:c r="M83" s="11" t="b">
        <x:f aca="0">FALSE()</x:f>
        <x:v>0</x:v>
      </x:c>
      <x:c r="N83" s="11" t="b">
        <x:f aca="0">FALSE()</x:f>
        <x:v>0</x:v>
      </x:c>
      <x:c r="O83" s="1" t="s">
        <x:v>5015</x:v>
      </x:c>
      <x:c r="P83" s="11" t="b">
        <x:f aca="0">FALSE()</x:f>
        <x:v>0</x:v>
      </x:c>
    </x:row>
    <x:row r="84" ht="15" hidden="0" customHeight="1">
      <x:c r="A84" s="1" t="s">
        <x:v>5155</x:v>
      </x:c>
      <x:c r="B84" s="1" t="s">
        <x:v>536</x:v>
      </x:c>
      <x:c r="C84" s="14" t="n">
        <x:v>45927</x:v>
      </x:c>
      <x:c r="D84" s="1" t="s">
        <x:v>5010</x:v>
      </x:c>
      <x:c r="E84" s="1" t="s">
        <x:v>5011</x:v>
      </x:c>
      <x:c r="F84" s="1" t="s">
        <x:v>5012</x:v>
      </x:c>
      <x:c r="G84" s="1" t="s">
        <x:v>5013</x:v>
      </x:c>
      <x:c r="H84" s="1" t="s">
        <x:v>5014</x:v>
      </x:c>
      <x:c r="I84" s="1" t="s">
        <x:v>5014</x:v>
      </x:c>
      <x:c r="J84" s="1" t="n">
        <x:v>1.6</x:v>
      </x:c>
      <x:c r="K84" s="1" t="n">
        <x:v>0.7</x:v>
      </x:c>
      <x:c r="L84" s="15" t="n">
        <x:v>115.2</x:v>
      </x:c>
      <x:c r="M84" s="11" t="b">
        <x:f aca="0">TRUE()</x:f>
        <x:v>1</x:v>
      </x:c>
      <x:c r="N84" s="11" t="b">
        <x:f aca="0">FALSE()</x:f>
        <x:v>0</x:v>
      </x:c>
      <x:c r="O84" s="1" t="s">
        <x:v>5015</x:v>
      </x:c>
      <x:c r="P84" s="11" t="b">
        <x:f aca="0">FALSE()</x:f>
        <x:v>0</x:v>
      </x:c>
    </x:row>
    <x:row r="85" ht="15" hidden="0" customHeight="1">
      <x:c r="A85" s="1" t="s">
        <x:v>5156</x:v>
      </x:c>
      <x:c r="B85" s="1" t="s">
        <x:v>1979</x:v>
      </x:c>
      <x:c r="C85" s="14" t="n">
        <x:v>45421</x:v>
      </x:c>
      <x:c r="D85" s="1" t="s">
        <x:v>5010</x:v>
      </x:c>
      <x:c r="E85" s="1" t="s">
        <x:v>5011</x:v>
      </x:c>
      <x:c r="F85" s="1" t="s">
        <x:v>5012</x:v>
      </x:c>
      <x:c r="G85" s="1" t="s">
        <x:v>5013</x:v>
      </x:c>
      <x:c r="H85" s="1" t="s">
        <x:v>5014</x:v>
      </x:c>
      <x:c r="I85" s="1" t="s">
        <x:v>5014</x:v>
      </x:c>
      <x:c r="J85" s="1" t="n">
        <x:v>1</x:v>
      </x:c>
      <x:c r="K85" s="1" t="n">
        <x:v>1.3</x:v>
      </x:c>
      <x:c r="L85" s="15" t="n">
        <x:v>72</x:v>
      </x:c>
      <x:c r="M85" s="11" t="b">
        <x:f aca="0">TRUE()</x:f>
        <x:v>1</x:v>
      </x:c>
      <x:c r="N85" s="11" t="b">
        <x:f aca="0">FALSE()</x:f>
        <x:v>0</x:v>
      </x:c>
      <x:c r="O85" s="1" t="s">
        <x:v>5015</x:v>
      </x:c>
      <x:c r="P85" s="11" t="b">
        <x:f aca="0">FALSE()</x:f>
        <x:v>0</x:v>
      </x:c>
    </x:row>
    <x:row r="86" ht="15" hidden="0" customHeight="1">
      <x:c r="A86" s="1" t="s">
        <x:v>5157</x:v>
      </x:c>
      <x:c r="B86" s="1" t="s">
        <x:v>1979</x:v>
      </x:c>
      <x:c r="C86" s="14" t="n">
        <x:v>45464</x:v>
      </x:c>
      <x:c r="D86" s="1" t="s">
        <x:v>5010</x:v>
      </x:c>
      <x:c r="E86" s="1" t="s">
        <x:v>5011</x:v>
      </x:c>
      <x:c r="F86" s="1" t="s">
        <x:v>5012</x:v>
      </x:c>
      <x:c r="G86" s="1" t="s">
        <x:v>5013</x:v>
      </x:c>
      <x:c r="H86" s="1" t="s">
        <x:v>5014</x:v>
      </x:c>
      <x:c r="I86" s="1" t="s">
        <x:v>5014</x:v>
      </x:c>
      <x:c r="J86" s="1" t="n">
        <x:v>0.8</x:v>
      </x:c>
      <x:c r="K86" s="1" t="n">
        <x:v>1.5</x:v>
      </x:c>
      <x:c r="L86" s="15" t="n">
        <x:v>57.6</x:v>
      </x:c>
      <x:c r="M86" s="11" t="b">
        <x:f aca="0">TRUE()</x:f>
        <x:v>1</x:v>
      </x:c>
      <x:c r="N86" s="11" t="b">
        <x:f aca="0">FALSE()</x:f>
        <x:v>0</x:v>
      </x:c>
      <x:c r="O86" s="1" t="s">
        <x:v>5015</x:v>
      </x:c>
      <x:c r="P86" s="11" t="b">
        <x:f aca="0">FALSE()</x:f>
        <x:v>0</x:v>
      </x:c>
    </x:row>
    <x:row r="87" ht="15" hidden="0" customHeight="1">
      <x:c r="A87" s="1" t="s">
        <x:v>5158</x:v>
      </x:c>
      <x:c r="B87" s="1" t="s">
        <x:v>1979</x:v>
      </x:c>
      <x:c r="C87" s="14" t="n">
        <x:v>45752</x:v>
      </x:c>
      <x:c r="D87" s="1" t="s">
        <x:v>5018</x:v>
      </x:c>
      <x:c r="E87" s="1" t="s">
        <x:v>5116</x:v>
      </x:c>
      <x:c r="F87" s="1" t="s">
        <x:v>5029</x:v>
      </x:c>
      <x:c r="G87" s="1" t="s">
        <x:v>5030</x:v>
      </x:c>
      <x:c r="H87" s="1" t="s">
        <x:v>5031</x:v>
      </x:c>
      <x:c r="I87" s="1" t="s">
        <x:v>5014</x:v>
      </x:c>
      <x:c r="J87" s="1" t="n">
        <x:v>2.6</x:v>
      </x:c>
      <x:c r="K87" s="1" t="n">
        <x:v>10.1</x:v>
      </x:c>
      <x:c r="L87" s="15" t="n">
        <x:v>187.2</x:v>
      </x:c>
      <x:c r="M87" s="11" t="b">
        <x:f aca="0">TRUE()</x:f>
        <x:v>1</x:v>
      </x:c>
      <x:c r="N87" s="11" t="b">
        <x:f aca="0">FALSE()</x:f>
        <x:v>0</x:v>
      </x:c>
      <x:c r="O87" s="1" t="s">
        <x:v>5098</x:v>
      </x:c>
      <x:c r="P87" s="11" t="b">
        <x:f aca="0">FALSE()</x:f>
        <x:v>0</x:v>
      </x:c>
    </x:row>
    <x:row r="88" ht="15" hidden="0" customHeight="1">
      <x:c r="A88" s="1" t="s">
        <x:v>5159</x:v>
      </x:c>
      <x:c r="B88" s="1" t="s">
        <x:v>541</x:v>
      </x:c>
      <x:c r="C88" s="14" t="n">
        <x:v>45716</x:v>
      </x:c>
      <x:c r="D88" s="1" t="s">
        <x:v>5010</x:v>
      </x:c>
      <x:c r="E88" s="1" t="s">
        <x:v>5011</x:v>
      </x:c>
      <x:c r="F88" s="1" t="s">
        <x:v>5012</x:v>
      </x:c>
      <x:c r="G88" s="1" t="s">
        <x:v>5013</x:v>
      </x:c>
      <x:c r="H88" s="1" t="s">
        <x:v>5014</x:v>
      </x:c>
      <x:c r="I88" s="1" t="s">
        <x:v>5014</x:v>
      </x:c>
      <x:c r="J88" s="1" t="n">
        <x:v>0.6</x:v>
      </x:c>
      <x:c r="K88" s="1" t="n">
        <x:v>1.3</x:v>
      </x:c>
      <x:c r="L88" s="15" t="n">
        <x:v>43.2</x:v>
      </x:c>
      <x:c r="M88" s="11" t="b">
        <x:f aca="0">TRUE()</x:f>
        <x:v>1</x:v>
      </x:c>
      <x:c r="N88" s="11" t="b">
        <x:f aca="0">FALSE()</x:f>
        <x:v>0</x:v>
      </x:c>
      <x:c r="O88" s="1" t="s">
        <x:v>5015</x:v>
      </x:c>
      <x:c r="P88" s="11" t="b">
        <x:f aca="0">FALSE()</x:f>
        <x:v>0</x:v>
      </x:c>
    </x:row>
    <x:row r="89" ht="15" hidden="0" customHeight="1">
      <x:c r="A89" s="1" t="s">
        <x:v>5160</x:v>
      </x:c>
      <x:c r="B89" s="1" t="s">
        <x:v>541</x:v>
      </x:c>
      <x:c r="C89" s="14" t="n">
        <x:v>46210</x:v>
      </x:c>
      <x:c r="D89" s="1" t="s">
        <x:v>5010</x:v>
      </x:c>
      <x:c r="E89" s="1" t="s">
        <x:v>5011</x:v>
      </x:c>
      <x:c r="F89" s="1" t="s">
        <x:v>5012</x:v>
      </x:c>
      <x:c r="G89" s="1" t="s">
        <x:v>5013</x:v>
      </x:c>
      <x:c r="H89" s="1" t="s">
        <x:v>5014</x:v>
      </x:c>
      <x:c r="I89" s="1" t="s">
        <x:v>5014</x:v>
      </x:c>
      <x:c r="J89" s="1" t="n">
        <x:v>1.1</x:v>
      </x:c>
      <x:c r="K89" s="1" t="n">
        <x:v>1.7</x:v>
      </x:c>
      <x:c r="L89" s="15" t="n">
        <x:v>79.2</x:v>
      </x:c>
      <x:c r="M89" s="11" t="b">
        <x:f aca="0">TRUE()</x:f>
        <x:v>1</x:v>
      </x:c>
      <x:c r="N89" s="11" t="b">
        <x:f aca="0">FALSE()</x:f>
        <x:v>0</x:v>
      </x:c>
      <x:c r="O89" s="1" t="s">
        <x:v>5015</x:v>
      </x:c>
      <x:c r="P89" s="11" t="b">
        <x:f aca="0">FALSE()</x:f>
        <x:v>0</x:v>
      </x:c>
    </x:row>
    <x:row r="90" ht="15" hidden="0" customHeight="1">
      <x:c r="A90" s="1" t="s">
        <x:v>5161</x:v>
      </x:c>
      <x:c r="B90" s="1" t="s">
        <x:v>1986</x:v>
      </x:c>
      <x:c r="C90" s="14" t="n">
        <x:v>45436</x:v>
      </x:c>
      <x:c r="D90" s="1" t="s">
        <x:v>5010</x:v>
      </x:c>
      <x:c r="E90" s="1" t="s">
        <x:v>5011</x:v>
      </x:c>
      <x:c r="F90" s="1" t="s">
        <x:v>5012</x:v>
      </x:c>
      <x:c r="G90" s="1" t="s">
        <x:v>5013</x:v>
      </x:c>
      <x:c r="H90" s="1" t="s">
        <x:v>5014</x:v>
      </x:c>
      <x:c r="I90" s="1" t="s">
        <x:v>5014</x:v>
      </x:c>
      <x:c r="J90" s="1" t="n">
        <x:v>1.8</x:v>
      </x:c>
      <x:c r="K90" s="1" t="n">
        <x:v>2.5</x:v>
      </x:c>
      <x:c r="L90" s="15" t="n">
        <x:v>129.6</x:v>
      </x:c>
      <x:c r="M90" s="11" t="b">
        <x:f aca="0">TRUE()</x:f>
        <x:v>1</x:v>
      </x:c>
      <x:c r="N90" s="11" t="b">
        <x:f aca="0">FALSE()</x:f>
        <x:v>0</x:v>
      </x:c>
      <x:c r="O90" s="1" t="s">
        <x:v>5015</x:v>
      </x:c>
      <x:c r="P90" s="11" t="b">
        <x:f aca="0">FALSE()</x:f>
        <x:v>0</x:v>
      </x:c>
    </x:row>
    <x:row r="91" ht="15" hidden="0" customHeight="1">
      <x:c r="A91" s="1" t="s">
        <x:v>5162</x:v>
      </x:c>
      <x:c r="B91" s="1" t="s">
        <x:v>1986</x:v>
      </x:c>
      <x:c r="C91" s="14" t="n">
        <x:v>45448</x:v>
      </x:c>
      <x:c r="D91" s="1" t="s">
        <x:v>5018</x:v>
      </x:c>
      <x:c r="E91" s="1" t="s">
        <x:v>5116</x:v>
      </x:c>
      <x:c r="F91" s="1" t="s">
        <x:v>5029</x:v>
      </x:c>
      <x:c r="G91" s="1" t="s">
        <x:v>5030</x:v>
      </x:c>
      <x:c r="H91" s="1" t="s">
        <x:v>5031</x:v>
      </x:c>
      <x:c r="I91" s="1" t="s">
        <x:v>5023</x:v>
      </x:c>
      <x:c r="J91" s="1" t="n">
        <x:v>2.1</x:v>
      </x:c>
      <x:c r="K91" s="1" t="n">
        <x:v>9.5</x:v>
      </x:c>
      <x:c r="L91" s="15" t="n">
        <x:v>768.61</x:v>
      </x:c>
      <x:c r="M91" s="11" t="b">
        <x:f aca="0">TRUE()</x:f>
        <x:v>1</x:v>
      </x:c>
      <x:c r="N91" s="11" t="b">
        <x:f aca="0">FALSE()</x:f>
        <x:v>0</x:v>
      </x:c>
      <x:c r="O91" s="1" t="s">
        <x:v>5068</x:v>
      </x:c>
      <x:c r="P91" s="11" t="b">
        <x:f aca="0">FALSE()</x:f>
        <x:v>0</x:v>
      </x:c>
    </x:row>
    <x:row r="92" ht="15" hidden="0" customHeight="1">
      <x:c r="A92" s="1" t="s">
        <x:v>5163</x:v>
      </x:c>
      <x:c r="B92" s="1" t="s">
        <x:v>1986</x:v>
      </x:c>
      <x:c r="C92" s="14" t="n">
        <x:v>45676</x:v>
      </x:c>
      <x:c r="D92" s="1" t="s">
        <x:v>5010</x:v>
      </x:c>
      <x:c r="E92" s="1" t="s">
        <x:v>5011</x:v>
      </x:c>
      <x:c r="F92" s="1" t="s">
        <x:v>5012</x:v>
      </x:c>
      <x:c r="G92" s="1" t="s">
        <x:v>5013</x:v>
      </x:c>
      <x:c r="H92" s="1" t="s">
        <x:v>5014</x:v>
      </x:c>
      <x:c r="I92" s="1" t="s">
        <x:v>5014</x:v>
      </x:c>
      <x:c r="J92" s="1" t="n">
        <x:v>0.9</x:v>
      </x:c>
      <x:c r="K92" s="1" t="n">
        <x:v>1.3</x:v>
      </x:c>
      <x:c r="L92" s="15" t="n">
        <x:v>64.8</x:v>
      </x:c>
      <x:c r="M92" s="11" t="b">
        <x:f aca="0">TRUE()</x:f>
        <x:v>1</x:v>
      </x:c>
      <x:c r="N92" s="11" t="b">
        <x:f aca="0">FALSE()</x:f>
        <x:v>0</x:v>
      </x:c>
      <x:c r="O92" s="1" t="s">
        <x:v>5015</x:v>
      </x:c>
      <x:c r="P92" s="11" t="b">
        <x:f aca="0">FALSE()</x:f>
        <x:v>0</x:v>
      </x:c>
    </x:row>
    <x:row r="93" ht="15" hidden="0" customHeight="1">
      <x:c r="A93" s="1" t="s">
        <x:v>5164</x:v>
      </x:c>
      <x:c r="B93" s="1" t="s">
        <x:v>1986</x:v>
      </x:c>
      <x:c r="C93" s="14" t="n">
        <x:v>45831</x:v>
      </x:c>
      <x:c r="D93" s="1" t="s">
        <x:v>5010</x:v>
      </x:c>
      <x:c r="E93" s="1" t="s">
        <x:v>5011</x:v>
      </x:c>
      <x:c r="F93" s="1" t="s">
        <x:v>5012</x:v>
      </x:c>
      <x:c r="G93" s="1" t="s">
        <x:v>5013</x:v>
      </x:c>
      <x:c r="H93" s="1" t="s">
        <x:v>5014</x:v>
      </x:c>
      <x:c r="I93" s="1" t="s">
        <x:v>5014</x:v>
      </x:c>
      <x:c r="J93" s="1" t="n">
        <x:v>0.9</x:v>
      </x:c>
      <x:c r="K93" s="1" t="n">
        <x:v>1.4</x:v>
      </x:c>
      <x:c r="L93" s="15" t="n">
        <x:v>64.8</x:v>
      </x:c>
      <x:c r="M93" s="11" t="b">
        <x:f aca="0">TRUE()</x:f>
        <x:v>1</x:v>
      </x:c>
      <x:c r="N93" s="11" t="b">
        <x:f aca="0">FALSE()</x:f>
        <x:v>0</x:v>
      </x:c>
      <x:c r="O93" s="1" t="s">
        <x:v>5015</x:v>
      </x:c>
      <x:c r="P93" s="11" t="b">
        <x:f aca="0">FALSE()</x:f>
        <x:v>0</x:v>
      </x:c>
    </x:row>
    <x:row r="94" ht="15" hidden="0" customHeight="1">
      <x:c r="A94" s="1" t="s">
        <x:v>5165</x:v>
      </x:c>
      <x:c r="B94" s="1" t="s">
        <x:v>546</x:v>
      </x:c>
      <x:c r="C94" s="14" t="n">
        <x:v>45634</x:v>
      </x:c>
      <x:c r="D94" s="1" t="s">
        <x:v>5010</x:v>
      </x:c>
      <x:c r="E94" s="1" t="s">
        <x:v>5011</x:v>
      </x:c>
      <x:c r="F94" s="1" t="s">
        <x:v>5012</x:v>
      </x:c>
      <x:c r="G94" s="1" t="s">
        <x:v>5013</x:v>
      </x:c>
      <x:c r="H94" s="1" t="s">
        <x:v>5014</x:v>
      </x:c>
      <x:c r="I94" s="1" t="s">
        <x:v>5014</x:v>
      </x:c>
      <x:c r="J94" s="1" t="n">
        <x:v>2.2</x:v>
      </x:c>
      <x:c r="K94" s="1" t="n">
        <x:v>1.2</x:v>
      </x:c>
      <x:c r="L94" s="15" t="n">
        <x:v>158.4</x:v>
      </x:c>
      <x:c r="M94" s="11" t="b">
        <x:f aca="0">TRUE()</x:f>
        <x:v>1</x:v>
      </x:c>
      <x:c r="N94" s="11" t="b">
        <x:f aca="0">FALSE()</x:f>
        <x:v>0</x:v>
      </x:c>
      <x:c r="O94" s="1" t="s">
        <x:v>5015</x:v>
      </x:c>
      <x:c r="P94" s="11" t="b">
        <x:f aca="0">FALSE()</x:f>
        <x:v>0</x:v>
      </x:c>
    </x:row>
    <x:row r="95" ht="15" hidden="0" customHeight="1">
      <x:c r="A95" s="1" t="s">
        <x:v>5166</x:v>
      </x:c>
      <x:c r="B95" s="1" t="s">
        <x:v>546</x:v>
      </x:c>
      <x:c r="C95" s="14" t="n">
        <x:v>45714</x:v>
      </x:c>
      <x:c r="D95" s="1" t="s">
        <x:v>5018</x:v>
      </x:c>
      <x:c r="E95" s="1" t="s">
        <x:v>5041</x:v>
      </x:c>
      <x:c r="F95" s="1" t="s">
        <x:v>5042</x:v>
      </x:c>
      <x:c r="G95" s="1" t="s">
        <x:v>5043</x:v>
      </x:c>
      <x:c r="H95" s="1" t="s">
        <x:v>5031</x:v>
      </x:c>
      <x:c r="I95" s="1" t="s">
        <x:v>5014</x:v>
      </x:c>
      <x:c r="J95" s="1" t="n">
        <x:v>2.6</x:v>
      </x:c>
      <x:c r="K95" s="1" t="n">
        <x:v>18.4</x:v>
      </x:c>
      <x:c r="L95" s="15" t="n">
        <x:v>187.2</x:v>
      </x:c>
      <x:c r="M95" s="11" t="b">
        <x:f aca="0">FALSE()</x:f>
        <x:v>0</x:v>
      </x:c>
      <x:c r="N95" s="11" t="b">
        <x:f aca="0">FALSE()</x:f>
        <x:v>0</x:v>
      </x:c>
      <x:c r="O95" s="1" t="s">
        <x:v>5037</x:v>
      </x:c>
      <x:c r="P95" s="11" t="b">
        <x:f aca="0">FALSE()</x:f>
        <x:v>0</x:v>
      </x:c>
    </x:row>
    <x:row r="96" ht="15" hidden="0" customHeight="1">
      <x:c r="A96" s="1" t="s">
        <x:v>5167</x:v>
      </x:c>
      <x:c r="B96" s="1" t="s">
        <x:v>546</x:v>
      </x:c>
      <x:c r="C96" s="14" t="n">
        <x:v>45880</x:v>
      </x:c>
      <x:c r="D96" s="1" t="s">
        <x:v>5054</x:v>
      </x:c>
      <x:c r="E96" s="1" t="s">
        <x:v>5055</x:v>
      </x:c>
      <x:c r="F96" s="1" t="s">
        <x:v>5012</x:v>
      </x:c>
      <x:c r="G96" s="1" t="s">
        <x:v>5013</x:v>
      </x:c>
      <x:c r="H96" s="1" t="s">
        <x:v>5014</x:v>
      </x:c>
      <x:c r="I96" s="1" t="s">
        <x:v>5014</x:v>
      </x:c>
      <x:c r="J96" s="1" t="n">
        <x:v>1.7</x:v>
      </x:c>
      <x:c r="K96" s="1" t="n">
        <x:v>2.4</x:v>
      </x:c>
      <x:c r="L96" s="15" t="n">
        <x:v>122.4</x:v>
      </x:c>
      <x:c r="M96" s="11" t="b">
        <x:f aca="0">TRUE()</x:f>
        <x:v>1</x:v>
      </x:c>
      <x:c r="N96" s="11" t="b">
        <x:f aca="0">FALSE()</x:f>
        <x:v>0</x:v>
      </x:c>
      <x:c r="O96" s="1" t="s">
        <x:v>5015</x:v>
      </x:c>
      <x:c r="P96" s="11" t="b">
        <x:f aca="0">FALSE()</x:f>
        <x:v>0</x:v>
      </x:c>
    </x:row>
    <x:row r="97" ht="15" hidden="0" customHeight="1">
      <x:c r="A97" s="1" t="s">
        <x:v>5168</x:v>
      </x:c>
      <x:c r="B97" s="1" t="s">
        <x:v>546</x:v>
      </x:c>
      <x:c r="C97" s="14" t="n">
        <x:v>45916</x:v>
      </x:c>
      <x:c r="D97" s="1" t="s">
        <x:v>5010</x:v>
      </x:c>
      <x:c r="E97" s="1" t="s">
        <x:v>5011</x:v>
      </x:c>
      <x:c r="F97" s="1" t="s">
        <x:v>5012</x:v>
      </x:c>
      <x:c r="G97" s="1" t="s">
        <x:v>5013</x:v>
      </x:c>
      <x:c r="H97" s="1" t="s">
        <x:v>5014</x:v>
      </x:c>
      <x:c r="I97" s="1" t="s">
        <x:v>5014</x:v>
      </x:c>
      <x:c r="J97" s="1" t="n">
        <x:v>1.8</x:v>
      </x:c>
      <x:c r="K97" s="1" t="n">
        <x:v>0.6</x:v>
      </x:c>
      <x:c r="L97" s="15" t="n">
        <x:v>129.6</x:v>
      </x:c>
      <x:c r="M97" s="11" t="b">
        <x:f aca="0">TRUE()</x:f>
        <x:v>1</x:v>
      </x:c>
      <x:c r="N97" s="11" t="b">
        <x:f aca="0">FALSE()</x:f>
        <x:v>0</x:v>
      </x:c>
      <x:c r="O97" s="1" t="s">
        <x:v>5015</x:v>
      </x:c>
      <x:c r="P97" s="11" t="b">
        <x:f aca="0">FALSE()</x:f>
        <x:v>0</x:v>
      </x:c>
    </x:row>
    <x:row r="98" ht="15" hidden="0" customHeight="1">
      <x:c r="A98" s="1" t="s">
        <x:v>5169</x:v>
      </x:c>
      <x:c r="B98" s="1" t="s">
        <x:v>546</x:v>
      </x:c>
      <x:c r="C98" s="14" t="n">
        <x:v>46082</x:v>
      </x:c>
      <x:c r="D98" s="1" t="s">
        <x:v>5010</x:v>
      </x:c>
      <x:c r="E98" s="1" t="s">
        <x:v>5011</x:v>
      </x:c>
      <x:c r="F98" s="1" t="s">
        <x:v>5012</x:v>
      </x:c>
      <x:c r="G98" s="1" t="s">
        <x:v>5013</x:v>
      </x:c>
      <x:c r="H98" s="1" t="s">
        <x:v>5014</x:v>
      </x:c>
      <x:c r="I98" s="1" t="s">
        <x:v>5014</x:v>
      </x:c>
      <x:c r="J98" s="1" t="n">
        <x:v>2</x:v>
      </x:c>
      <x:c r="K98" s="1" t="n">
        <x:v>2.9</x:v>
      </x:c>
      <x:c r="L98" s="15" t="n">
        <x:v>144</x:v>
      </x:c>
      <x:c r="M98" s="11" t="b">
        <x:f aca="0">TRUE()</x:f>
        <x:v>1</x:v>
      </x:c>
      <x:c r="N98" s="11" t="b">
        <x:f aca="0">FALSE()</x:f>
        <x:v>0</x:v>
      </x:c>
      <x:c r="O98" s="1" t="s">
        <x:v>5015</x:v>
      </x:c>
      <x:c r="P98" s="11" t="b">
        <x:f aca="0">FALSE()</x:f>
        <x:v>0</x:v>
      </x:c>
    </x:row>
    <x:row r="99" ht="15" hidden="0" customHeight="1">
      <x:c r="A99" s="1" t="s">
        <x:v>5170</x:v>
      </x:c>
      <x:c r="B99" s="1" t="s">
        <x:v>551</x:v>
      </x:c>
      <x:c r="C99" s="14" t="n">
        <x:v>45429</x:v>
      </x:c>
      <x:c r="D99" s="1" t="s">
        <x:v>5010</x:v>
      </x:c>
      <x:c r="E99" s="1" t="s">
        <x:v>5011</x:v>
      </x:c>
      <x:c r="F99" s="1" t="s">
        <x:v>5012</x:v>
      </x:c>
      <x:c r="G99" s="1" t="s">
        <x:v>5013</x:v>
      </x:c>
      <x:c r="H99" s="1" t="s">
        <x:v>5014</x:v>
      </x:c>
      <x:c r="I99" s="1" t="s">
        <x:v>5014</x:v>
      </x:c>
      <x:c r="J99" s="1" t="n">
        <x:v>1.2</x:v>
      </x:c>
      <x:c r="K99" s="1" t="n">
        <x:v>1.4</x:v>
      </x:c>
      <x:c r="L99" s="15" t="n">
        <x:v>86.4</x:v>
      </x:c>
      <x:c r="M99" s="11" t="b">
        <x:f aca="0">TRUE()</x:f>
        <x:v>1</x:v>
      </x:c>
      <x:c r="N99" s="11" t="b">
        <x:f aca="0">FALSE()</x:f>
        <x:v>0</x:v>
      </x:c>
      <x:c r="O99" s="1" t="s">
        <x:v>5015</x:v>
      </x:c>
      <x:c r="P99" s="11" t="b">
        <x:f aca="0">FALSE()</x:f>
        <x:v>0</x:v>
      </x:c>
    </x:row>
    <x:row r="100" ht="15" hidden="0" customHeight="1">
      <x:c r="A100" s="1" t="s">
        <x:v>5171</x:v>
      </x:c>
      <x:c r="B100" s="1" t="s">
        <x:v>551</x:v>
      </x:c>
      <x:c r="C100" s="14" t="n">
        <x:v>45633</x:v>
      </x:c>
      <x:c r="D100" s="1" t="s">
        <x:v>5010</x:v>
      </x:c>
      <x:c r="E100" s="1" t="s">
        <x:v>5011</x:v>
      </x:c>
      <x:c r="F100" s="1" t="s">
        <x:v>5012</x:v>
      </x:c>
      <x:c r="G100" s="1" t="s">
        <x:v>5013</x:v>
      </x:c>
      <x:c r="H100" s="1" t="s">
        <x:v>5014</x:v>
      </x:c>
      <x:c r="I100" s="1" t="s">
        <x:v>5014</x:v>
      </x:c>
      <x:c r="J100" s="1" t="n">
        <x:v>1.4</x:v>
      </x:c>
      <x:c r="K100" s="1" t="n">
        <x:v>2</x:v>
      </x:c>
      <x:c r="L100" s="15" t="n">
        <x:v>100.8</x:v>
      </x:c>
      <x:c r="M100" s="11" t="b">
        <x:f aca="0">TRUE()</x:f>
        <x:v>1</x:v>
      </x:c>
      <x:c r="N100" s="11" t="b">
        <x:f aca="0">FALSE()</x:f>
        <x:v>0</x:v>
      </x:c>
      <x:c r="O100" s="1" t="s">
        <x:v>5015</x:v>
      </x:c>
      <x:c r="P100" s="11" t="b">
        <x:f aca="0">FALSE()</x:f>
        <x:v>0</x:v>
      </x:c>
    </x:row>
    <x:row r="101" ht="15" hidden="0" customHeight="1">
      <x:c r="A101" s="1" t="s">
        <x:v>5172</x:v>
      </x:c>
      <x:c r="B101" s="1" t="s">
        <x:v>551</x:v>
      </x:c>
      <x:c r="C101" s="14" t="n">
        <x:v>45876</x:v>
      </x:c>
      <x:c r="D101" s="1" t="s">
        <x:v>5018</x:v>
      </x:c>
      <x:c r="E101" s="1" t="s">
        <x:v>5091</x:v>
      </x:c>
      <x:c r="F101" s="1" t="s">
        <x:v>5020</x:v>
      </x:c>
      <x:c r="G101" s="1" t="s">
        <x:v>5021</x:v>
      </x:c>
      <x:c r="H101" s="1" t="s">
        <x:v>5022</x:v>
      </x:c>
      <x:c r="I101" s="1" t="s">
        <x:v>5152</x:v>
      </x:c>
      <x:c r="J101" s="1" t="n">
        <x:v>0.6</x:v>
      </x:c>
      <x:c r="K101" s="1" t="n">
        <x:v>9</x:v>
      </x:c>
      <x:c r="L101" s="15" t="n">
        <x:v>280.55</x:v>
      </x:c>
      <x:c r="M101" s="11" t="b">
        <x:f aca="0">TRUE()</x:f>
        <x:v>1</x:v>
      </x:c>
      <x:c r="N101" s="11" t="b">
        <x:f aca="0">FALSE()</x:f>
        <x:v>0</x:v>
      </x:c>
      <x:c r="O101" s="1" t="s">
        <x:v>5078</x:v>
      </x:c>
      <x:c r="P101" s="11" t="b">
        <x:f aca="0">FALSE()</x:f>
        <x:v>0</x:v>
      </x:c>
    </x:row>
    <x:row r="102" ht="15" hidden="0" customHeight="1">
      <x:c r="A102" s="1" t="s">
        <x:v>5173</x:v>
      </x:c>
      <x:c r="B102" s="1" t="s">
        <x:v>551</x:v>
      </x:c>
      <x:c r="C102" s="14" t="n">
        <x:v>46089</x:v>
      </x:c>
      <x:c r="D102" s="1" t="s">
        <x:v>5010</x:v>
      </x:c>
      <x:c r="E102" s="1" t="s">
        <x:v>5011</x:v>
      </x:c>
      <x:c r="F102" s="1" t="s">
        <x:v>5012</x:v>
      </x:c>
      <x:c r="G102" s="1" t="s">
        <x:v>5013</x:v>
      </x:c>
      <x:c r="H102" s="1" t="s">
        <x:v>5014</x:v>
      </x:c>
      <x:c r="I102" s="1" t="s">
        <x:v>5014</x:v>
      </x:c>
      <x:c r="J102" s="1" t="n">
        <x:v>1.3</x:v>
      </x:c>
      <x:c r="K102" s="1" t="n">
        <x:v>1.3</x:v>
      </x:c>
      <x:c r="L102" s="15" t="n">
        <x:v>93.6</x:v>
      </x:c>
      <x:c r="M102" s="11" t="b">
        <x:f aca="0">TRUE()</x:f>
        <x:v>1</x:v>
      </x:c>
      <x:c r="N102" s="11" t="b">
        <x:f aca="0">FALSE()</x:f>
        <x:v>0</x:v>
      </x:c>
      <x:c r="O102" s="1" t="s">
        <x:v>5015</x:v>
      </x:c>
      <x:c r="P102" s="11" t="b">
        <x:f aca="0">FALSE()</x:f>
        <x:v>0</x:v>
      </x:c>
    </x:row>
    <x:row r="103" ht="15" hidden="0" customHeight="1">
      <x:c r="A103" s="1" t="s">
        <x:v>5174</x:v>
      </x:c>
      <x:c r="B103" s="1" t="s">
        <x:v>551</x:v>
      </x:c>
      <x:c r="C103" s="14" t="n">
        <x:v>46127</x:v>
      </x:c>
      <x:c r="D103" s="1" t="s">
        <x:v>5018</x:v>
      </x:c>
      <x:c r="E103" s="1" t="s">
        <x:v>5065</x:v>
      </x:c>
      <x:c r="F103" s="1" t="s">
        <x:v>5066</x:v>
      </x:c>
      <x:c r="G103" s="1" t="s">
        <x:v>5067</x:v>
      </x:c>
      <x:c r="H103" s="1" t="s">
        <x:v>5031</x:v>
      </x:c>
      <x:c r="I103" s="1" t="s">
        <x:v>5014</x:v>
      </x:c>
      <x:c r="J103" s="1" t="n">
        <x:v>1.6</x:v>
      </x:c>
      <x:c r="K103" s="1" t="n">
        <x:v>15</x:v>
      </x:c>
      <x:c r="L103" s="15" t="n">
        <x:v>115.2</x:v>
      </x:c>
      <x:c r="M103" s="11" t="b">
        <x:f aca="0">TRUE()</x:f>
        <x:v>1</x:v>
      </x:c>
      <x:c r="N103" s="11" t="b">
        <x:f aca="0">FALSE()</x:f>
        <x:v>0</x:v>
      </x:c>
      <x:c r="O103" s="1" t="s">
        <x:v>5033</x:v>
      </x:c>
      <x:c r="P103" s="11" t="b">
        <x:f aca="0">FALSE()</x:f>
        <x:v>0</x:v>
      </x:c>
    </x:row>
    <x:row r="104" ht="15" hidden="0" customHeight="1">
      <x:c r="A104" s="1" t="s">
        <x:v>5175</x:v>
      </x:c>
      <x:c r="B104" s="1" t="s">
        <x:v>551</x:v>
      </x:c>
      <x:c r="C104" s="14" t="n">
        <x:v>46203</x:v>
      </x:c>
      <x:c r="D104" s="1" t="s">
        <x:v>5018</x:v>
      </x:c>
      <x:c r="E104" s="1" t="s">
        <x:v>5176</x:v>
      </x:c>
      <x:c r="F104" s="1" t="s">
        <x:v>5066</x:v>
      </x:c>
      <x:c r="G104" s="1" t="s">
        <x:v>5067</x:v>
      </x:c>
      <x:c r="H104" s="1" t="s">
        <x:v>5031</x:v>
      </x:c>
      <x:c r="I104" s="1" t="s">
        <x:v>5039</x:v>
      </x:c>
      <x:c r="J104" s="1" t="n">
        <x:v>1.1</x:v>
      </x:c>
      <x:c r="K104" s="1" t="n">
        <x:v>2.1</x:v>
      </x:c>
      <x:c r="L104" s="15" t="n">
        <x:v>907.34</x:v>
      </x:c>
      <x:c r="M104" s="11" t="b">
        <x:f aca="0">FALSE()</x:f>
        <x:v>0</x:v>
      </x:c>
      <x:c r="N104" s="11" t="b">
        <x:f aca="0">FALSE()</x:f>
        <x:v>0</x:v>
      </x:c>
      <x:c r="O104" s="1" t="s">
        <x:v>5098</x:v>
      </x:c>
      <x:c r="P104" s="11" t="b">
        <x:f aca="0">FALSE()</x:f>
        <x:v>0</x:v>
      </x:c>
    </x:row>
    <x:row r="105" ht="15" hidden="0" customHeight="1">
      <x:c r="A105" s="1" t="s">
        <x:v>5177</x:v>
      </x:c>
      <x:c r="B105" s="1" t="s">
        <x:v>2000</x:v>
      </x:c>
      <x:c r="C105" s="14" t="n">
        <x:v>45305</x:v>
      </x:c>
      <x:c r="D105" s="1" t="s">
        <x:v>5010</x:v>
      </x:c>
      <x:c r="E105" s="1" t="s">
        <x:v>5011</x:v>
      </x:c>
      <x:c r="F105" s="1" t="s">
        <x:v>5012</x:v>
      </x:c>
      <x:c r="G105" s="1" t="s">
        <x:v>5013</x:v>
      </x:c>
      <x:c r="H105" s="1" t="s">
        <x:v>5014</x:v>
      </x:c>
      <x:c r="I105" s="1" t="s">
        <x:v>5014</x:v>
      </x:c>
      <x:c r="J105" s="1" t="n">
        <x:v>1.1</x:v>
      </x:c>
      <x:c r="K105" s="1" t="n">
        <x:v>0.9</x:v>
      </x:c>
      <x:c r="L105" s="15" t="n">
        <x:v>79.2</x:v>
      </x:c>
      <x:c r="M105" s="11" t="b">
        <x:f aca="0">TRUE()</x:f>
        <x:v>1</x:v>
      </x:c>
      <x:c r="N105" s="11" t="b">
        <x:f aca="0">FALSE()</x:f>
        <x:v>0</x:v>
      </x:c>
      <x:c r="O105" s="1" t="s">
        <x:v>5015</x:v>
      </x:c>
      <x:c r="P105" s="11" t="b">
        <x:f aca="0">FALSE()</x:f>
        <x:v>0</x:v>
      </x:c>
    </x:row>
    <x:row r="106" ht="15" hidden="0" customHeight="1">
      <x:c r="A106" s="1" t="s">
        <x:v>5178</x:v>
      </x:c>
      <x:c r="B106" s="1" t="s">
        <x:v>2000</x:v>
      </x:c>
      <x:c r="C106" s="14" t="n">
        <x:v>45315</x:v>
      </x:c>
      <x:c r="D106" s="1" t="s">
        <x:v>5018</x:v>
      </x:c>
      <x:c r="E106" s="1" t="s">
        <x:v>5133</x:v>
      </x:c>
      <x:c r="F106" s="1" t="s">
        <x:v>5071</x:v>
      </x:c>
      <x:c r="G106" s="1" t="s">
        <x:v>5072</x:v>
      </x:c>
      <x:c r="H106" s="1" t="s">
        <x:v>5022</x:v>
      </x:c>
      <x:c r="I106" s="1" t="s">
        <x:v>5131</x:v>
      </x:c>
      <x:c r="J106" s="1" t="n">
        <x:v>1.8</x:v>
      </x:c>
      <x:c r="K106" s="1" t="n">
        <x:v>8.5</x:v>
      </x:c>
      <x:c r="L106" s="15" t="n">
        <x:v>668.43</x:v>
      </x:c>
      <x:c r="M106" s="11" t="b">
        <x:f aca="0">FALSE()</x:f>
        <x:v>0</x:v>
      </x:c>
      <x:c r="N106" s="11" t="b">
        <x:f aca="0">FALSE()</x:f>
        <x:v>0</x:v>
      </x:c>
      <x:c r="O106" s="1" t="s">
        <x:v>5033</x:v>
      </x:c>
      <x:c r="P106" s="11" t="b">
        <x:f aca="0">FALSE()</x:f>
        <x:v>0</x:v>
      </x:c>
    </x:row>
    <x:row r="107" ht="15" hidden="0" customHeight="1">
      <x:c r="A107" s="1" t="s">
        <x:v>5179</x:v>
      </x:c>
      <x:c r="B107" s="1" t="s">
        <x:v>2000</x:v>
      </x:c>
      <x:c r="C107" s="14" t="n">
        <x:v>45363</x:v>
      </x:c>
      <x:c r="D107" s="1" t="s">
        <x:v>5010</x:v>
      </x:c>
      <x:c r="E107" s="1" t="s">
        <x:v>5011</x:v>
      </x:c>
      <x:c r="F107" s="1" t="s">
        <x:v>5012</x:v>
      </x:c>
      <x:c r="G107" s="1" t="s">
        <x:v>5013</x:v>
      </x:c>
      <x:c r="H107" s="1" t="s">
        <x:v>5014</x:v>
      </x:c>
      <x:c r="I107" s="1" t="s">
        <x:v>5014</x:v>
      </x:c>
      <x:c r="J107" s="1" t="n">
        <x:v>1.5</x:v>
      </x:c>
      <x:c r="K107" s="1" t="n">
        <x:v>1.2</x:v>
      </x:c>
      <x:c r="L107" s="15" t="n">
        <x:v>108</x:v>
      </x:c>
      <x:c r="M107" s="11" t="b">
        <x:f aca="0">TRUE()</x:f>
        <x:v>1</x:v>
      </x:c>
      <x:c r="N107" s="11" t="b">
        <x:f aca="0">FALSE()</x:f>
        <x:v>0</x:v>
      </x:c>
      <x:c r="O107" s="1" t="s">
        <x:v>5015</x:v>
      </x:c>
      <x:c r="P107" s="11" t="b">
        <x:f aca="0">FALSE()</x:f>
        <x:v>0</x:v>
      </x:c>
    </x:row>
    <x:row r="108" ht="15" hidden="0" customHeight="1">
      <x:c r="A108" s="1" t="s">
        <x:v>5180</x:v>
      </x:c>
      <x:c r="B108" s="1" t="s">
        <x:v>2000</x:v>
      </x:c>
      <x:c r="C108" s="14" t="n">
        <x:v>45690</x:v>
      </x:c>
      <x:c r="D108" s="1" t="s">
        <x:v>5018</x:v>
      </x:c>
      <x:c r="E108" s="1" t="s">
        <x:v>5105</x:v>
      </x:c>
      <x:c r="F108" s="1" t="s">
        <x:v>5076</x:v>
      </x:c>
      <x:c r="G108" s="1" t="s">
        <x:v>5077</x:v>
      </x:c>
      <x:c r="H108" s="1" t="s">
        <x:v>5031</x:v>
      </x:c>
      <x:c r="I108" s="1" t="s">
        <x:v>5014</x:v>
      </x:c>
      <x:c r="J108" s="1" t="n">
        <x:v>0.9</x:v>
      </x:c>
      <x:c r="K108" s="1" t="n">
        <x:v>9.4</x:v>
      </x:c>
      <x:c r="L108" s="15" t="n">
        <x:v>64.8</x:v>
      </x:c>
      <x:c r="M108" s="11" t="b">
        <x:f aca="0">TRUE()</x:f>
        <x:v>1</x:v>
      </x:c>
      <x:c r="N108" s="11" t="b">
        <x:f aca="0">FALSE()</x:f>
        <x:v>0</x:v>
      </x:c>
      <x:c r="O108" s="1" t="s">
        <x:v>5037</x:v>
      </x:c>
      <x:c r="P108" s="11" t="b">
        <x:f aca="0">FALSE()</x:f>
        <x:v>0</x:v>
      </x:c>
    </x:row>
    <x:row r="109" ht="15" hidden="0" customHeight="1">
      <x:c r="A109" s="1" t="s">
        <x:v>5181</x:v>
      </x:c>
      <x:c r="B109" s="1" t="s">
        <x:v>2000</x:v>
      </x:c>
      <x:c r="C109" s="14" t="n">
        <x:v>45784</x:v>
      </x:c>
      <x:c r="D109" s="1" t="s">
        <x:v>5018</x:v>
      </x:c>
      <x:c r="E109" s="1" t="s">
        <x:v>5075</x:v>
      </x:c>
      <x:c r="F109" s="1" t="s">
        <x:v>5076</x:v>
      </x:c>
      <x:c r="G109" s="1" t="s">
        <x:v>5077</x:v>
      </x:c>
      <x:c r="H109" s="1" t="s">
        <x:v>5036</x:v>
      </x:c>
      <x:c r="I109" s="1" t="s">
        <x:v>5023</x:v>
      </x:c>
      <x:c r="J109" s="1" t="n">
        <x:v>4.2</x:v>
      </x:c>
      <x:c r="K109" s="1" t="n">
        <x:v>22.9</x:v>
      </x:c>
      <x:c r="L109" s="15" t="n">
        <x:v>521.23</x:v>
      </x:c>
      <x:c r="M109" s="11" t="b">
        <x:f aca="0">TRUE()</x:f>
        <x:v>1</x:v>
      </x:c>
      <x:c r="N109" s="11" t="b">
        <x:f aca="0">FALSE()</x:f>
        <x:v>0</x:v>
      </x:c>
      <x:c r="O109" s="1" t="s">
        <x:v>5068</x:v>
      </x:c>
      <x:c r="P109" s="11" t="b">
        <x:f aca="0">FALSE()</x:f>
        <x:v>0</x:v>
      </x:c>
    </x:row>
    <x:row r="110" ht="15" hidden="0" customHeight="1">
      <x:c r="A110" s="1" t="s">
        <x:v>5182</x:v>
      </x:c>
      <x:c r="B110" s="1" t="s">
        <x:v>2004</x:v>
      </x:c>
      <x:c r="C110" s="14" t="n">
        <x:v>45440</x:v>
      </x:c>
      <x:c r="D110" s="1" t="s">
        <x:v>5010</x:v>
      </x:c>
      <x:c r="E110" s="1" t="s">
        <x:v>5011</x:v>
      </x:c>
      <x:c r="F110" s="1" t="s">
        <x:v>5012</x:v>
      </x:c>
      <x:c r="G110" s="1" t="s">
        <x:v>5013</x:v>
      </x:c>
      <x:c r="H110" s="1" t="s">
        <x:v>5014</x:v>
      </x:c>
      <x:c r="I110" s="1" t="s">
        <x:v>5014</x:v>
      </x:c>
      <x:c r="J110" s="1" t="n">
        <x:v>1.5</x:v>
      </x:c>
      <x:c r="K110" s="1" t="n">
        <x:v>0.7</x:v>
      </x:c>
      <x:c r="L110" s="15" t="n">
        <x:v>108</x:v>
      </x:c>
      <x:c r="M110" s="11" t="b">
        <x:f aca="0">TRUE()</x:f>
        <x:v>1</x:v>
      </x:c>
      <x:c r="N110" s="11" t="b">
        <x:f aca="0">FALSE()</x:f>
        <x:v>0</x:v>
      </x:c>
      <x:c r="O110" s="1" t="s">
        <x:v>5015</x:v>
      </x:c>
      <x:c r="P110" s="11" t="b">
        <x:f aca="0">FALSE()</x:f>
        <x:v>0</x:v>
      </x:c>
    </x:row>
    <x:row r="111" ht="15" hidden="0" customHeight="1">
      <x:c r="A111" s="1" t="s">
        <x:v>5183</x:v>
      </x:c>
      <x:c r="B111" s="1" t="s">
        <x:v>2004</x:v>
      </x:c>
      <x:c r="C111" s="14" t="n">
        <x:v>45568</x:v>
      </x:c>
      <x:c r="D111" s="1" t="s">
        <x:v>5010</x:v>
      </x:c>
      <x:c r="E111" s="1" t="s">
        <x:v>5011</x:v>
      </x:c>
      <x:c r="F111" s="1" t="s">
        <x:v>5012</x:v>
      </x:c>
      <x:c r="G111" s="1" t="s">
        <x:v>5013</x:v>
      </x:c>
      <x:c r="H111" s="1" t="s">
        <x:v>5014</x:v>
      </x:c>
      <x:c r="I111" s="1" t="s">
        <x:v>5014</x:v>
      </x:c>
      <x:c r="J111" s="1" t="n">
        <x:v>1.1</x:v>
      </x:c>
      <x:c r="K111" s="1" t="n">
        <x:v>1.2</x:v>
      </x:c>
      <x:c r="L111" s="15" t="n">
        <x:v>79.2</x:v>
      </x:c>
      <x:c r="M111" s="11" t="b">
        <x:f aca="0">TRUE()</x:f>
        <x:v>1</x:v>
      </x:c>
      <x:c r="N111" s="11" t="b">
        <x:f aca="0">FALSE()</x:f>
        <x:v>0</x:v>
      </x:c>
      <x:c r="O111" s="1" t="s">
        <x:v>5015</x:v>
      </x:c>
      <x:c r="P111" s="11" t="b">
        <x:f aca="0">FALSE()</x:f>
        <x:v>0</x:v>
      </x:c>
    </x:row>
    <x:row r="112" ht="15" hidden="0" customHeight="1">
      <x:c r="A112" s="1" t="s">
        <x:v>5184</x:v>
      </x:c>
      <x:c r="B112" s="1" t="s">
        <x:v>2004</x:v>
      </x:c>
      <x:c r="C112" s="14" t="n">
        <x:v>45656</x:v>
      </x:c>
      <x:c r="D112" s="1" t="s">
        <x:v>5018</x:v>
      </x:c>
      <x:c r="E112" s="1" t="s">
        <x:v>5035</x:v>
      </x:c>
      <x:c r="F112" s="1" t="s">
        <x:v>5029</x:v>
      </x:c>
      <x:c r="G112" s="1" t="s">
        <x:v>5030</x:v>
      </x:c>
      <x:c r="H112" s="1" t="s">
        <x:v>5022</x:v>
      </x:c>
      <x:c r="I112" s="1" t="s">
        <x:v>5131</x:v>
      </x:c>
      <x:c r="J112" s="1" t="n">
        <x:v>2.7</x:v>
      </x:c>
      <x:c r="K112" s="1" t="n">
        <x:v>20.5</x:v>
      </x:c>
      <x:c r="L112" s="15" t="n">
        <x:v>994.44</x:v>
      </x:c>
      <x:c r="M112" s="11" t="b">
        <x:f aca="0">FALSE()</x:f>
        <x:v>0</x:v>
      </x:c>
      <x:c r="N112" s="11" t="b">
        <x:f aca="0">FALSE()</x:f>
        <x:v>0</x:v>
      </x:c>
      <x:c r="O112" s="1" t="s">
        <x:v>5033</x:v>
      </x:c>
      <x:c r="P112" s="11" t="b">
        <x:f aca="0">FALSE()</x:f>
        <x:v>0</x:v>
      </x:c>
    </x:row>
    <x:row r="113" ht="15" hidden="0" customHeight="1">
      <x:c r="A113" s="1" t="s">
        <x:v>5185</x:v>
      </x:c>
      <x:c r="B113" s="1" t="s">
        <x:v>556</x:v>
      </x:c>
      <x:c r="C113" s="14" t="n">
        <x:v>45731</x:v>
      </x:c>
      <x:c r="D113" s="1" t="s">
        <x:v>5010</x:v>
      </x:c>
      <x:c r="E113" s="1" t="s">
        <x:v>5011</x:v>
      </x:c>
      <x:c r="F113" s="1" t="s">
        <x:v>5012</x:v>
      </x:c>
      <x:c r="G113" s="1" t="s">
        <x:v>5013</x:v>
      </x:c>
      <x:c r="H113" s="1" t="s">
        <x:v>5014</x:v>
      </x:c>
      <x:c r="I113" s="1" t="s">
        <x:v>5014</x:v>
      </x:c>
      <x:c r="J113" s="1" t="n">
        <x:v>1.2</x:v>
      </x:c>
      <x:c r="K113" s="1" t="n">
        <x:v>2.5</x:v>
      </x:c>
      <x:c r="L113" s="15" t="n">
        <x:v>86.4</x:v>
      </x:c>
      <x:c r="M113" s="11" t="b">
        <x:f aca="0">TRUE()</x:f>
        <x:v>1</x:v>
      </x:c>
      <x:c r="N113" s="11" t="b">
        <x:f aca="0">FALSE()</x:f>
        <x:v>0</x:v>
      </x:c>
      <x:c r="O113" s="1" t="s">
        <x:v>5015</x:v>
      </x:c>
      <x:c r="P113" s="11" t="b">
        <x:f aca="0">FALSE()</x:f>
        <x:v>0</x:v>
      </x:c>
    </x:row>
    <x:row r="114" ht="15" hidden="0" customHeight="1">
      <x:c r="A114" s="1" t="s">
        <x:v>5186</x:v>
      </x:c>
      <x:c r="B114" s="1" t="s">
        <x:v>556</x:v>
      </x:c>
      <x:c r="C114" s="14" t="n">
        <x:v>46204</x:v>
      </x:c>
      <x:c r="D114" s="1" t="s">
        <x:v>5010</x:v>
      </x:c>
      <x:c r="E114" s="1" t="s">
        <x:v>5011</x:v>
      </x:c>
      <x:c r="F114" s="1" t="s">
        <x:v>5012</x:v>
      </x:c>
      <x:c r="G114" s="1" t="s">
        <x:v>5013</x:v>
      </x:c>
      <x:c r="H114" s="1" t="s">
        <x:v>5014</x:v>
      </x:c>
      <x:c r="I114" s="1" t="s">
        <x:v>5014</x:v>
      </x:c>
      <x:c r="J114" s="1" t="n">
        <x:v>1.6</x:v>
      </x:c>
      <x:c r="K114" s="1" t="n">
        <x:v>0.9</x:v>
      </x:c>
      <x:c r="L114" s="15" t="n">
        <x:v>115.2</x:v>
      </x:c>
      <x:c r="M114" s="11" t="b">
        <x:f aca="0">TRUE()</x:f>
        <x:v>1</x:v>
      </x:c>
      <x:c r="N114" s="11" t="b">
        <x:f aca="0">FALSE()</x:f>
        <x:v>0</x:v>
      </x:c>
      <x:c r="O114" s="1" t="s">
        <x:v>5015</x:v>
      </x:c>
      <x:c r="P114" s="11" t="b">
        <x:f aca="0">FALSE()</x:f>
        <x:v>0</x:v>
      </x:c>
    </x:row>
    <x:row r="115" ht="15" hidden="0" customHeight="1">
      <x:c r="A115" s="1" t="s">
        <x:v>5187</x:v>
      </x:c>
      <x:c r="B115" s="1" t="s">
        <x:v>2012</x:v>
      </x:c>
      <x:c r="C115" s="14" t="n">
        <x:v>45354</x:v>
      </x:c>
      <x:c r="D115" s="1" t="s">
        <x:v>5010</x:v>
      </x:c>
      <x:c r="E115" s="1" t="s">
        <x:v>5011</x:v>
      </x:c>
      <x:c r="F115" s="1" t="s">
        <x:v>5012</x:v>
      </x:c>
      <x:c r="G115" s="1" t="s">
        <x:v>5013</x:v>
      </x:c>
      <x:c r="H115" s="1" t="s">
        <x:v>5014</x:v>
      </x:c>
      <x:c r="I115" s="1" t="s">
        <x:v>5014</x:v>
      </x:c>
      <x:c r="J115" s="1" t="n">
        <x:v>1.8</x:v>
      </x:c>
      <x:c r="K115" s="1" t="n">
        <x:v>1.3</x:v>
      </x:c>
      <x:c r="L115" s="15" t="n">
        <x:v>129.6</x:v>
      </x:c>
      <x:c r="M115" s="11" t="b">
        <x:f aca="0">FALSE()</x:f>
        <x:v>0</x:v>
      </x:c>
      <x:c r="N115" s="11" t="b">
        <x:f aca="0">FALSE()</x:f>
        <x:v>0</x:v>
      </x:c>
      <x:c r="O115" s="1" t="s">
        <x:v>5015</x:v>
      </x:c>
      <x:c r="P115" s="11" t="b">
        <x:f aca="0">FALSE()</x:f>
        <x:v>0</x:v>
      </x:c>
    </x:row>
    <x:row r="116" ht="15" hidden="0" customHeight="1">
      <x:c r="A116" s="1" t="s">
        <x:v>5188</x:v>
      </x:c>
      <x:c r="B116" s="1" t="s">
        <x:v>2012</x:v>
      </x:c>
      <x:c r="C116" s="14" t="n">
        <x:v>45586</x:v>
      </x:c>
      <x:c r="D116" s="1" t="s">
        <x:v>5018</x:v>
      </x:c>
      <x:c r="E116" s="1" t="s">
        <x:v>5189</x:v>
      </x:c>
      <x:c r="F116" s="1" t="s">
        <x:v>5071</x:v>
      </x:c>
      <x:c r="G116" s="1" t="s">
        <x:v>5072</x:v>
      </x:c>
      <x:c r="H116" s="1" t="s">
        <x:v>5022</x:v>
      </x:c>
      <x:c r="I116" s="1" t="s">
        <x:v>5032</x:v>
      </x:c>
      <x:c r="J116" s="1" t="n">
        <x:v>2.4</x:v>
      </x:c>
      <x:c r="K116" s="1" t="n">
        <x:v>0.9</x:v>
      </x:c>
      <x:c r="L116" s="15" t="n">
        <x:v>534.32</x:v>
      </x:c>
      <x:c r="M116" s="11" t="b">
        <x:f aca="0">TRUE()</x:f>
        <x:v>1</x:v>
      </x:c>
      <x:c r="N116" s="11" t="b">
        <x:f aca="0">FALSE()</x:f>
        <x:v>0</x:v>
      </x:c>
      <x:c r="O116" s="1" t="s">
        <x:v>5098</x:v>
      </x:c>
      <x:c r="P116" s="11" t="b">
        <x:f aca="0">FALSE()</x:f>
        <x:v>0</x:v>
      </x:c>
    </x:row>
    <x:row r="117" ht="15" hidden="0" customHeight="1">
      <x:c r="A117" s="1" t="s">
        <x:v>5190</x:v>
      </x:c>
      <x:c r="B117" s="1" t="s">
        <x:v>2012</x:v>
      </x:c>
      <x:c r="C117" s="14" t="n">
        <x:v>45720</x:v>
      </x:c>
      <x:c r="D117" s="1" t="s">
        <x:v>5010</x:v>
      </x:c>
      <x:c r="E117" s="1" t="s">
        <x:v>5011</x:v>
      </x:c>
      <x:c r="F117" s="1" t="s">
        <x:v>5012</x:v>
      </x:c>
      <x:c r="G117" s="1" t="s">
        <x:v>5013</x:v>
      </x:c>
      <x:c r="H117" s="1" t="s">
        <x:v>5014</x:v>
      </x:c>
      <x:c r="I117" s="1" t="s">
        <x:v>5014</x:v>
      </x:c>
      <x:c r="J117" s="1" t="n">
        <x:v>1.6</x:v>
      </x:c>
      <x:c r="K117" s="1" t="n">
        <x:v>1.1</x:v>
      </x:c>
      <x:c r="L117" s="15" t="n">
        <x:v>115.2</x:v>
      </x:c>
      <x:c r="M117" s="11" t="b">
        <x:f aca="0">FALSE()</x:f>
        <x:v>0</x:v>
      </x:c>
      <x:c r="N117" s="11" t="b">
        <x:f aca="0">FALSE()</x:f>
        <x:v>0</x:v>
      </x:c>
      <x:c r="O117" s="1" t="s">
        <x:v>5015</x:v>
      </x:c>
      <x:c r="P117" s="11" t="b">
        <x:f aca="0">FALSE()</x:f>
        <x:v>0</x:v>
      </x:c>
    </x:row>
    <x:row r="118" ht="15" hidden="0" customHeight="1">
      <x:c r="A118" s="1" t="s">
        <x:v>5191</x:v>
      </x:c>
      <x:c r="B118" s="1" t="s">
        <x:v>2012</x:v>
      </x:c>
      <x:c r="C118" s="14" t="n">
        <x:v>45954</x:v>
      </x:c>
      <x:c r="D118" s="1" t="s">
        <x:v>5018</x:v>
      </x:c>
      <x:c r="E118" s="1" t="s">
        <x:v>5035</x:v>
      </x:c>
      <x:c r="F118" s="1" t="s">
        <x:v>5029</x:v>
      </x:c>
      <x:c r="G118" s="1" t="s">
        <x:v>5030</x:v>
      </x:c>
      <x:c r="H118" s="1" t="s">
        <x:v>5031</x:v>
      </x:c>
      <x:c r="I118" s="1" t="s">
        <x:v>5044</x:v>
      </x:c>
      <x:c r="J118" s="1" t="n">
        <x:v>4.2</x:v>
      </x:c>
      <x:c r="K118" s="1" t="n">
        <x:v>15.4</x:v>
      </x:c>
      <x:c r="L118" s="15" t="n">
        <x:v>374.52</x:v>
      </x:c>
      <x:c r="M118" s="11" t="b">
        <x:f aca="0">FALSE()</x:f>
        <x:v>0</x:v>
      </x:c>
      <x:c r="N118" s="11" t="b">
        <x:f aca="0">FALSE()</x:f>
        <x:v>0</x:v>
      </x:c>
      <x:c r="O118" s="1" t="s">
        <x:v>5073</x:v>
      </x:c>
      <x:c r="P118" s="11" t="b">
        <x:f aca="0">FALSE()</x:f>
        <x:v>0</x:v>
      </x:c>
    </x:row>
    <x:row r="119" ht="15" hidden="0" customHeight="1">
      <x:c r="A119" s="1" t="s">
        <x:v>5192</x:v>
      </x:c>
      <x:c r="B119" s="1" t="s">
        <x:v>2016</x:v>
      </x:c>
      <x:c r="C119" s="14" t="n">
        <x:v>45644</x:v>
      </x:c>
      <x:c r="D119" s="1" t="s">
        <x:v>5010</x:v>
      </x:c>
      <x:c r="E119" s="1" t="s">
        <x:v>5011</x:v>
      </x:c>
      <x:c r="F119" s="1" t="s">
        <x:v>5012</x:v>
      </x:c>
      <x:c r="G119" s="1" t="s">
        <x:v>5013</x:v>
      </x:c>
      <x:c r="H119" s="1" t="s">
        <x:v>5014</x:v>
      </x:c>
      <x:c r="I119" s="1" t="s">
        <x:v>5014</x:v>
      </x:c>
      <x:c r="J119" s="1" t="n">
        <x:v>1.6</x:v>
      </x:c>
      <x:c r="K119" s="1" t="n">
        <x:v>1.2</x:v>
      </x:c>
      <x:c r="L119" s="15" t="n">
        <x:v>115.2</x:v>
      </x:c>
      <x:c r="M119" s="11" t="b">
        <x:f aca="0">FALSE()</x:f>
        <x:v>0</x:v>
      </x:c>
      <x:c r="N119" s="11" t="b">
        <x:f aca="0">FALSE()</x:f>
        <x:v>0</x:v>
      </x:c>
      <x:c r="O119" s="1" t="s">
        <x:v>5015</x:v>
      </x:c>
      <x:c r="P119" s="11" t="b">
        <x:f aca="0">FALSE()</x:f>
        <x:v>0</x:v>
      </x:c>
    </x:row>
    <x:row r="120" ht="15" hidden="0" customHeight="1">
      <x:c r="A120" s="1" t="s">
        <x:v>5193</x:v>
      </x:c>
      <x:c r="B120" s="1" t="s">
        <x:v>2016</x:v>
      </x:c>
      <x:c r="C120" s="14" t="n">
        <x:v>45684</x:v>
      </x:c>
      <x:c r="D120" s="1" t="s">
        <x:v>5010</x:v>
      </x:c>
      <x:c r="E120" s="1" t="s">
        <x:v>5011</x:v>
      </x:c>
      <x:c r="F120" s="1" t="s">
        <x:v>5012</x:v>
      </x:c>
      <x:c r="G120" s="1" t="s">
        <x:v>5013</x:v>
      </x:c>
      <x:c r="H120" s="1" t="s">
        <x:v>5014</x:v>
      </x:c>
      <x:c r="I120" s="1" t="s">
        <x:v>5014</x:v>
      </x:c>
      <x:c r="J120" s="1" t="n">
        <x:v>0.9</x:v>
      </x:c>
      <x:c r="K120" s="1" t="n">
        <x:v>1.6</x:v>
      </x:c>
      <x:c r="L120" s="15" t="n">
        <x:v>64.8</x:v>
      </x:c>
      <x:c r="M120" s="11" t="b">
        <x:f aca="0">TRUE()</x:f>
        <x:v>1</x:v>
      </x:c>
      <x:c r="N120" s="11" t="b">
        <x:f aca="0">FALSE()</x:f>
        <x:v>0</x:v>
      </x:c>
      <x:c r="O120" s="1" t="s">
        <x:v>5015</x:v>
      </x:c>
      <x:c r="P120" s="11" t="b">
        <x:f aca="0">FALSE()</x:f>
        <x:v>0</x:v>
      </x:c>
    </x:row>
    <x:row r="121" ht="15" hidden="0" customHeight="1">
      <x:c r="A121" s="1" t="s">
        <x:v>5194</x:v>
      </x:c>
      <x:c r="B121" s="1" t="s">
        <x:v>2016</x:v>
      </x:c>
      <x:c r="C121" s="14" t="n">
        <x:v>45961</x:v>
      </x:c>
      <x:c r="D121" s="1" t="s">
        <x:v>5018</x:v>
      </x:c>
      <x:c r="E121" s="1" t="s">
        <x:v>5075</x:v>
      </x:c>
      <x:c r="F121" s="1" t="s">
        <x:v>5076</x:v>
      </x:c>
      <x:c r="G121" s="1" t="s">
        <x:v>5077</x:v>
      </x:c>
      <x:c r="H121" s="1" t="s">
        <x:v>5036</x:v>
      </x:c>
      <x:c r="I121" s="1" t="s">
        <x:v>5100</x:v>
      </x:c>
      <x:c r="J121" s="1" t="n">
        <x:v>3.3</x:v>
      </x:c>
      <x:c r="K121" s="1" t="n">
        <x:v>17.2</x:v>
      </x:c>
      <x:c r="L121" s="15" t="n">
        <x:v>327.27</x:v>
      </x:c>
      <x:c r="M121" s="11" t="b">
        <x:f aca="0">TRUE()</x:f>
        <x:v>1</x:v>
      </x:c>
      <x:c r="N121" s="11" t="b">
        <x:f aca="0">FALSE()</x:f>
        <x:v>0</x:v>
      </x:c>
      <x:c r="O121" s="1" t="s">
        <x:v>5033</x:v>
      </x:c>
      <x:c r="P121" s="11" t="b">
        <x:f aca="0">FALSE()</x:f>
        <x:v>0</x:v>
      </x:c>
    </x:row>
    <x:row r="122" ht="15" hidden="0" customHeight="1">
      <x:c r="A122" s="1" t="s">
        <x:v>5195</x:v>
      </x:c>
      <x:c r="B122" s="1" t="s">
        <x:v>2016</x:v>
      </x:c>
      <x:c r="C122" s="14" t="n">
        <x:v>46040</x:v>
      </x:c>
      <x:c r="D122" s="1" t="s">
        <x:v>5010</x:v>
      </x:c>
      <x:c r="E122" s="1" t="s">
        <x:v>5011</x:v>
      </x:c>
      <x:c r="F122" s="1" t="s">
        <x:v>5012</x:v>
      </x:c>
      <x:c r="G122" s="1" t="s">
        <x:v>5013</x:v>
      </x:c>
      <x:c r="H122" s="1" t="s">
        <x:v>5014</x:v>
      </x:c>
      <x:c r="I122" s="1" t="s">
        <x:v>5014</x:v>
      </x:c>
      <x:c r="J122" s="1" t="n">
        <x:v>0.9</x:v>
      </x:c>
      <x:c r="K122" s="1" t="n">
        <x:v>1.6</x:v>
      </x:c>
      <x:c r="L122" s="15" t="n">
        <x:v>64.8</x:v>
      </x:c>
      <x:c r="M122" s="11" t="b">
        <x:f aca="0">FALSE()</x:f>
        <x:v>0</x:v>
      </x:c>
      <x:c r="N122" s="11" t="b">
        <x:f aca="0">FALSE()</x:f>
        <x:v>0</x:v>
      </x:c>
      <x:c r="O122" s="1" t="s">
        <x:v>5015</x:v>
      </x:c>
      <x:c r="P122" s="11" t="b">
        <x:f aca="0">FALSE()</x:f>
        <x:v>0</x:v>
      </x:c>
    </x:row>
    <x:row r="123" ht="15" hidden="0" customHeight="1">
      <x:c r="A123" s="1" t="s">
        <x:v>5196</x:v>
      </x:c>
      <x:c r="B123" s="1" t="s">
        <x:v>2016</x:v>
      </x:c>
      <x:c r="C123" s="14" t="n">
        <x:v>46114</x:v>
      </x:c>
      <x:c r="D123" s="1" t="s">
        <x:v>5018</x:v>
      </x:c>
      <x:c r="E123" s="1" t="s">
        <x:v>5116</x:v>
      </x:c>
      <x:c r="F123" s="1" t="s">
        <x:v>5029</x:v>
      </x:c>
      <x:c r="G123" s="1" t="s">
        <x:v>5030</x:v>
      </x:c>
      <x:c r="H123" s="1" t="s">
        <x:v>5022</x:v>
      </x:c>
      <x:c r="I123" s="1" t="s">
        <x:v>5100</x:v>
      </x:c>
      <x:c r="J123" s="1" t="n">
        <x:v>2.8</x:v>
      </x:c>
      <x:c r="K123" s="1" t="n">
        <x:v>7.3</x:v>
      </x:c>
      <x:c r="L123" s="15" t="n">
        <x:v>313.52</x:v>
      </x:c>
      <x:c r="M123" s="11" t="b">
        <x:f aca="0">TRUE()</x:f>
        <x:v>1</x:v>
      </x:c>
      <x:c r="N123" s="11" t="b">
        <x:f aca="0">FALSE()</x:f>
        <x:v>0</x:v>
      </x:c>
      <x:c r="O123" s="1" t="s">
        <x:v>5068</x:v>
      </x:c>
      <x:c r="P123" s="11" t="b">
        <x:f aca="0">FALSE()</x:f>
        <x:v>0</x:v>
      </x:c>
    </x:row>
    <x:row r="124" ht="15" hidden="0" customHeight="1">
      <x:c r="A124" s="1" t="s">
        <x:v>5197</x:v>
      </x:c>
      <x:c r="B124" s="1" t="s">
        <x:v>2019</x:v>
      </x:c>
      <x:c r="C124" s="14" t="n">
        <x:v>45736</x:v>
      </x:c>
      <x:c r="D124" s="1" t="s">
        <x:v>5010</x:v>
      </x:c>
      <x:c r="E124" s="1" t="s">
        <x:v>5011</x:v>
      </x:c>
      <x:c r="F124" s="1" t="s">
        <x:v>5012</x:v>
      </x:c>
      <x:c r="G124" s="1" t="s">
        <x:v>5013</x:v>
      </x:c>
      <x:c r="H124" s="1" t="s">
        <x:v>5014</x:v>
      </x:c>
      <x:c r="I124" s="1" t="s">
        <x:v>5014</x:v>
      </x:c>
      <x:c r="J124" s="1" t="n">
        <x:v>1.8</x:v>
      </x:c>
      <x:c r="K124" s="1" t="n">
        <x:v>1.2</x:v>
      </x:c>
      <x:c r="L124" s="15" t="n">
        <x:v>129.6</x:v>
      </x:c>
      <x:c r="M124" s="11" t="b">
        <x:f aca="0">TRUE()</x:f>
        <x:v>1</x:v>
      </x:c>
      <x:c r="N124" s="11" t="b">
        <x:f aca="0">FALSE()</x:f>
        <x:v>0</x:v>
      </x:c>
      <x:c r="O124" s="1" t="s">
        <x:v>5015</x:v>
      </x:c>
      <x:c r="P124" s="11" t="b">
        <x:f aca="0">FALSE()</x:f>
        <x:v>0</x:v>
      </x:c>
    </x:row>
    <x:row r="125" ht="15" hidden="0" customHeight="1">
      <x:c r="A125" s="1" t="s">
        <x:v>5198</x:v>
      </x:c>
      <x:c r="B125" s="1" t="s">
        <x:v>2019</x:v>
      </x:c>
      <x:c r="C125" s="14" t="n">
        <x:v>45852</x:v>
      </x:c>
      <x:c r="D125" s="1" t="s">
        <x:v>5010</x:v>
      </x:c>
      <x:c r="E125" s="1" t="s">
        <x:v>5011</x:v>
      </x:c>
      <x:c r="F125" s="1" t="s">
        <x:v>5012</x:v>
      </x:c>
      <x:c r="G125" s="1" t="s">
        <x:v>5013</x:v>
      </x:c>
      <x:c r="H125" s="1" t="s">
        <x:v>5014</x:v>
      </x:c>
      <x:c r="I125" s="1" t="s">
        <x:v>5014</x:v>
      </x:c>
      <x:c r="J125" s="1" t="n">
        <x:v>1.4</x:v>
      </x:c>
      <x:c r="K125" s="1" t="n">
        <x:v>2</x:v>
      </x:c>
      <x:c r="L125" s="15" t="n">
        <x:v>100.8</x:v>
      </x:c>
      <x:c r="M125" s="11" t="b">
        <x:f aca="0">TRUE()</x:f>
        <x:v>1</x:v>
      </x:c>
      <x:c r="N125" s="11" t="b">
        <x:f aca="0">FALSE()</x:f>
        <x:v>0</x:v>
      </x:c>
      <x:c r="O125" s="1" t="s">
        <x:v>5015</x:v>
      </x:c>
      <x:c r="P125" s="11" t="b">
        <x:f aca="0">FALSE()</x:f>
        <x:v>0</x:v>
      </x:c>
    </x:row>
    <x:row r="126" ht="15" hidden="0" customHeight="1">
      <x:c r="A126" s="1" t="s">
        <x:v>5199</x:v>
      </x:c>
      <x:c r="B126" s="1" t="s">
        <x:v>2022</x:v>
      </x:c>
      <x:c r="C126" s="14" t="n">
        <x:v>45373</x:v>
      </x:c>
      <x:c r="D126" s="1" t="s">
        <x:v>5010</x:v>
      </x:c>
      <x:c r="E126" s="1" t="s">
        <x:v>5011</x:v>
      </x:c>
      <x:c r="F126" s="1" t="s">
        <x:v>5012</x:v>
      </x:c>
      <x:c r="G126" s="1" t="s">
        <x:v>5013</x:v>
      </x:c>
      <x:c r="H126" s="1" t="s">
        <x:v>5014</x:v>
      </x:c>
      <x:c r="I126" s="1" t="s">
        <x:v>5014</x:v>
      </x:c>
      <x:c r="J126" s="1" t="n">
        <x:v>1.4</x:v>
      </x:c>
      <x:c r="K126" s="1" t="n">
        <x:v>2.5</x:v>
      </x:c>
      <x:c r="L126" s="15" t="n">
        <x:v>100.8</x:v>
      </x:c>
      <x:c r="M126" s="11" t="b">
        <x:f aca="0">TRUE()</x:f>
        <x:v>1</x:v>
      </x:c>
      <x:c r="N126" s="11" t="b">
        <x:f aca="0">FALSE()</x:f>
        <x:v>0</x:v>
      </x:c>
      <x:c r="O126" s="1" t="s">
        <x:v>5015</x:v>
      </x:c>
      <x:c r="P126" s="11" t="b">
        <x:f aca="0">FALSE()</x:f>
        <x:v>0</x:v>
      </x:c>
    </x:row>
    <x:row r="127" ht="15" hidden="0" customHeight="1">
      <x:c r="A127" s="1" t="s">
        <x:v>5200</x:v>
      </x:c>
      <x:c r="B127" s="1" t="s">
        <x:v>2022</x:v>
      </x:c>
      <x:c r="C127" s="14" t="n">
        <x:v>45747</x:v>
      </x:c>
      <x:c r="D127" s="1" t="s">
        <x:v>5010</x:v>
      </x:c>
      <x:c r="E127" s="1" t="s">
        <x:v>5011</x:v>
      </x:c>
      <x:c r="F127" s="1" t="s">
        <x:v>5012</x:v>
      </x:c>
      <x:c r="G127" s="1" t="s">
        <x:v>5013</x:v>
      </x:c>
      <x:c r="H127" s="1" t="s">
        <x:v>5014</x:v>
      </x:c>
      <x:c r="I127" s="1" t="s">
        <x:v>5014</x:v>
      </x:c>
      <x:c r="J127" s="1" t="n">
        <x:v>0.9</x:v>
      </x:c>
      <x:c r="K127" s="1" t="n">
        <x:v>2.1</x:v>
      </x:c>
      <x:c r="L127" s="15" t="n">
        <x:v>64.8</x:v>
      </x:c>
      <x:c r="M127" s="11" t="b">
        <x:f aca="0">TRUE()</x:f>
        <x:v>1</x:v>
      </x:c>
      <x:c r="N127" s="11" t="b">
        <x:f aca="0">FALSE()</x:f>
        <x:v>0</x:v>
      </x:c>
      <x:c r="O127" s="1" t="s">
        <x:v>5015</x:v>
      </x:c>
      <x:c r="P127" s="11" t="b">
        <x:f aca="0">FALSE()</x:f>
        <x:v>0</x:v>
      </x:c>
    </x:row>
    <x:row r="128" ht="15" hidden="0" customHeight="1">
      <x:c r="A128" s="1" t="s">
        <x:v>5201</x:v>
      </x:c>
      <x:c r="B128" s="1" t="s">
        <x:v>2022</x:v>
      </x:c>
      <x:c r="C128" s="14" t="n">
        <x:v>46179</x:v>
      </x:c>
      <x:c r="D128" s="1" t="s">
        <x:v>5018</x:v>
      </x:c>
      <x:c r="E128" s="1" t="s">
        <x:v>5110</x:v>
      </x:c>
      <x:c r="F128" s="1" t="s">
        <x:v>5111</x:v>
      </x:c>
      <x:c r="G128" s="1" t="s">
        <x:v>5112</x:v>
      </x:c>
      <x:c r="H128" s="1" t="s">
        <x:v>5022</x:v>
      </x:c>
      <x:c r="I128" s="1" t="s">
        <x:v>5131</x:v>
      </x:c>
      <x:c r="J128" s="1" t="n">
        <x:v>0.3</x:v>
      </x:c>
      <x:c r="K128" s="1" t="n">
        <x:v>7</x:v>
      </x:c>
      <x:c r="L128" s="15" t="n">
        <x:v>693.79</x:v>
      </x:c>
      <x:c r="M128" s="11" t="b">
        <x:f aca="0">TRUE()</x:f>
        <x:v>1</x:v>
      </x:c>
      <x:c r="N128" s="11" t="b">
        <x:f aca="0">FALSE()</x:f>
        <x:v>0</x:v>
      </x:c>
      <x:c r="O128" s="1" t="s">
        <x:v>5073</x:v>
      </x:c>
      <x:c r="P128" s="11" t="b">
        <x:f aca="0">FALSE()</x:f>
        <x:v>0</x:v>
      </x:c>
    </x:row>
    <x:row r="129" ht="15" hidden="0" customHeight="1">
      <x:c r="A129" s="1" t="s">
        <x:v>5202</x:v>
      </x:c>
      <x:c r="B129" s="1" t="s">
        <x:v>2026</x:v>
      </x:c>
      <x:c r="C129" s="14" t="n">
        <x:v>45541</x:v>
      </x:c>
      <x:c r="D129" s="1" t="s">
        <x:v>5010</x:v>
      </x:c>
      <x:c r="E129" s="1" t="s">
        <x:v>5011</x:v>
      </x:c>
      <x:c r="F129" s="1" t="s">
        <x:v>5012</x:v>
      </x:c>
      <x:c r="G129" s="1" t="s">
        <x:v>5013</x:v>
      </x:c>
      <x:c r="H129" s="1" t="s">
        <x:v>5014</x:v>
      </x:c>
      <x:c r="I129" s="1" t="s">
        <x:v>5014</x:v>
      </x:c>
      <x:c r="J129" s="1" t="n">
        <x:v>0.8</x:v>
      </x:c>
      <x:c r="K129" s="1" t="n">
        <x:v>1.8</x:v>
      </x:c>
      <x:c r="L129" s="15" t="n">
        <x:v>57.6</x:v>
      </x:c>
      <x:c r="M129" s="11" t="b">
        <x:f aca="0">FALSE()</x:f>
        <x:v>0</x:v>
      </x:c>
      <x:c r="N129" s="11" t="b">
        <x:f aca="0">FALSE()</x:f>
        <x:v>0</x:v>
      </x:c>
      <x:c r="O129" s="1" t="s">
        <x:v>5015</x:v>
      </x:c>
      <x:c r="P129" s="11" t="b">
        <x:f aca="0">FALSE()</x:f>
        <x:v>0</x:v>
      </x:c>
    </x:row>
    <x:row r="130" ht="15" hidden="0" customHeight="1">
      <x:c r="A130" s="1" t="s">
        <x:v>5203</x:v>
      </x:c>
      <x:c r="B130" s="1" t="s">
        <x:v>2026</x:v>
      </x:c>
      <x:c r="C130" s="14" t="n">
        <x:v>45646</x:v>
      </x:c>
      <x:c r="D130" s="1" t="s">
        <x:v>5010</x:v>
      </x:c>
      <x:c r="E130" s="1" t="s">
        <x:v>5011</x:v>
      </x:c>
      <x:c r="F130" s="1" t="s">
        <x:v>5012</x:v>
      </x:c>
      <x:c r="G130" s="1" t="s">
        <x:v>5013</x:v>
      </x:c>
      <x:c r="H130" s="1" t="s">
        <x:v>5014</x:v>
      </x:c>
      <x:c r="I130" s="1" t="s">
        <x:v>5014</x:v>
      </x:c>
      <x:c r="J130" s="1" t="n">
        <x:v>0.9</x:v>
      </x:c>
      <x:c r="K130" s="1" t="n">
        <x:v>1</x:v>
      </x:c>
      <x:c r="L130" s="15" t="n">
        <x:v>64.8</x:v>
      </x:c>
      <x:c r="M130" s="11" t="b">
        <x:f aca="0">TRUE()</x:f>
        <x:v>1</x:v>
      </x:c>
      <x:c r="N130" s="11" t="b">
        <x:f aca="0">FALSE()</x:f>
        <x:v>0</x:v>
      </x:c>
      <x:c r="O130" s="1" t="s">
        <x:v>5015</x:v>
      </x:c>
      <x:c r="P130" s="11" t="b">
        <x:f aca="0">FALSE()</x:f>
        <x:v>0</x:v>
      </x:c>
    </x:row>
    <x:row r="131" ht="15" hidden="0" customHeight="1">
      <x:c r="A131" s="1" t="s">
        <x:v>5204</x:v>
      </x:c>
      <x:c r="B131" s="1" t="s">
        <x:v>2026</x:v>
      </x:c>
      <x:c r="C131" s="14" t="n">
        <x:v>45917</x:v>
      </x:c>
      <x:c r="D131" s="1" t="s">
        <x:v>5018</x:v>
      </x:c>
      <x:c r="E131" s="1" t="s">
        <x:v>5091</x:v>
      </x:c>
      <x:c r="F131" s="1" t="s">
        <x:v>5020</x:v>
      </x:c>
      <x:c r="G131" s="1" t="s">
        <x:v>5021</x:v>
      </x:c>
      <x:c r="H131" s="1" t="s">
        <x:v>5031</x:v>
      </x:c>
      <x:c r="I131" s="1" t="s">
        <x:v>5014</x:v>
      </x:c>
      <x:c r="J131" s="1" t="n">
        <x:v>1</x:v>
      </x:c>
      <x:c r="K131" s="1" t="n">
        <x:v>2.3</x:v>
      </x:c>
      <x:c r="L131" s="15" t="n">
        <x:v>72</x:v>
      </x:c>
      <x:c r="M131" s="11" t="b">
        <x:f aca="0">TRUE()</x:f>
        <x:v>1</x:v>
      </x:c>
      <x:c r="N131" s="11" t="b">
        <x:f aca="0">FALSE()</x:f>
        <x:v>0</x:v>
      </x:c>
      <x:c r="O131" s="1" t="s">
        <x:v>5037</x:v>
      </x:c>
      <x:c r="P131" s="11" t="b">
        <x:f aca="0">FALSE()</x:f>
        <x:v>0</x:v>
      </x:c>
    </x:row>
    <x:row r="132" ht="15" hidden="0" customHeight="1">
      <x:c r="A132" s="1" t="s">
        <x:v>5205</x:v>
      </x:c>
      <x:c r="B132" s="1" t="s">
        <x:v>2026</x:v>
      </x:c>
      <x:c r="C132" s="14" t="n">
        <x:v>45994</x:v>
      </x:c>
      <x:c r="D132" s="1" t="s">
        <x:v>5010</x:v>
      </x:c>
      <x:c r="E132" s="1" t="s">
        <x:v>5011</x:v>
      </x:c>
      <x:c r="F132" s="1" t="s">
        <x:v>5012</x:v>
      </x:c>
      <x:c r="G132" s="1" t="s">
        <x:v>5013</x:v>
      </x:c>
      <x:c r="H132" s="1" t="s">
        <x:v>5014</x:v>
      </x:c>
      <x:c r="I132" s="1" t="s">
        <x:v>5014</x:v>
      </x:c>
      <x:c r="J132" s="1" t="n">
        <x:v>1.3</x:v>
      </x:c>
      <x:c r="K132" s="1" t="n">
        <x:v>2.8</x:v>
      </x:c>
      <x:c r="L132" s="15" t="n">
        <x:v>93.6</x:v>
      </x:c>
      <x:c r="M132" s="11" t="b">
        <x:f aca="0">TRUE()</x:f>
        <x:v>1</x:v>
      </x:c>
      <x:c r="N132" s="11" t="b">
        <x:f aca="0">FALSE()</x:f>
        <x:v>0</x:v>
      </x:c>
      <x:c r="O132" s="1" t="s">
        <x:v>5015</x:v>
      </x:c>
      <x:c r="P132" s="11" t="b">
        <x:f aca="0">FALSE()</x:f>
        <x:v>0</x:v>
      </x:c>
    </x:row>
    <x:row r="133" ht="15" hidden="0" customHeight="1">
      <x:c r="A133" s="1" t="s">
        <x:v>5206</x:v>
      </x:c>
      <x:c r="B133" s="1" t="s">
        <x:v>2030</x:v>
      </x:c>
      <x:c r="C133" s="14" t="n">
        <x:v>45345</x:v>
      </x:c>
      <x:c r="D133" s="1" t="s">
        <x:v>5018</x:v>
      </x:c>
      <x:c r="E133" s="1" t="s">
        <x:v>5136</x:v>
      </x:c>
      <x:c r="F133" s="1" t="s">
        <x:v>5137</x:v>
      </x:c>
      <x:c r="G133" s="1" t="s">
        <x:v>5138</x:v>
      </x:c>
      <x:c r="H133" s="1" t="s">
        <x:v>5031</x:v>
      </x:c>
      <x:c r="I133" s="1" t="s">
        <x:v>5014</x:v>
      </x:c>
      <x:c r="J133" s="1" t="n">
        <x:v>1.6</x:v>
      </x:c>
      <x:c r="K133" s="1" t="n">
        <x:v>3.3</x:v>
      </x:c>
      <x:c r="L133" s="15" t="n">
        <x:v>115.2</x:v>
      </x:c>
      <x:c r="M133" s="11" t="b">
        <x:f aca="0">TRUE()</x:f>
        <x:v>1</x:v>
      </x:c>
      <x:c r="N133" s="11" t="b">
        <x:f aca="0">TRUE()</x:f>
        <x:v>1</x:v>
      </x:c>
      <x:c r="O133" s="1" t="s">
        <x:v>5139</x:v>
      </x:c>
      <x:c r="P133" s="11" t="b">
        <x:f aca="0">FALSE()</x:f>
        <x:v>0</x:v>
      </x:c>
    </x:row>
    <x:row r="134" ht="15" hidden="0" customHeight="1">
      <x:c r="A134" s="1" t="s">
        <x:v>5207</x:v>
      </x:c>
      <x:c r="B134" s="1" t="s">
        <x:v>2030</x:v>
      </x:c>
      <x:c r="C134" s="14" t="n">
        <x:v>45567</x:v>
      </x:c>
      <x:c r="D134" s="1" t="s">
        <x:v>5018</x:v>
      </x:c>
      <x:c r="E134" s="1" t="s">
        <x:v>5091</x:v>
      </x:c>
      <x:c r="F134" s="1" t="s">
        <x:v>5020</x:v>
      </x:c>
      <x:c r="G134" s="1" t="s">
        <x:v>5021</x:v>
      </x:c>
      <x:c r="H134" s="1" t="s">
        <x:v>5036</x:v>
      </x:c>
      <x:c r="I134" s="1" t="s">
        <x:v>5014</x:v>
      </x:c>
      <x:c r="J134" s="1" t="n">
        <x:v>4.3</x:v>
      </x:c>
      <x:c r="K134" s="1" t="n">
        <x:v>24.3</x:v>
      </x:c>
      <x:c r="L134" s="15" t="n">
        <x:v>309.6</x:v>
      </x:c>
      <x:c r="M134" s="11" t="b">
        <x:f aca="0">FALSE()</x:f>
        <x:v>0</x:v>
      </x:c>
      <x:c r="N134" s="11" t="b">
        <x:f aca="0">FALSE()</x:f>
        <x:v>0</x:v>
      </x:c>
      <x:c r="O134" s="1" t="s">
        <x:v>5073</x:v>
      </x:c>
      <x:c r="P134" s="11" t="b">
        <x:f aca="0">TRUE()</x:f>
        <x:v>1</x:v>
      </x:c>
      <x:c r="Q134" s="1" t="s">
        <x:v>5208</x:v>
      </x:c>
    </x:row>
    <x:row r="135" ht="15" hidden="0" customHeight="1">
      <x:c r="A135" s="1" t="s">
        <x:v>5209</x:v>
      </x:c>
      <x:c r="B135" s="1" t="s">
        <x:v>2030</x:v>
      </x:c>
      <x:c r="C135" s="14" t="n">
        <x:v>45767</x:v>
      </x:c>
      <x:c r="D135" s="1" t="s">
        <x:v>5010</x:v>
      </x:c>
      <x:c r="E135" s="1" t="s">
        <x:v>5011</x:v>
      </x:c>
      <x:c r="F135" s="1" t="s">
        <x:v>5012</x:v>
      </x:c>
      <x:c r="G135" s="1" t="s">
        <x:v>5013</x:v>
      </x:c>
      <x:c r="H135" s="1" t="s">
        <x:v>5014</x:v>
      </x:c>
      <x:c r="I135" s="1" t="s">
        <x:v>5014</x:v>
      </x:c>
      <x:c r="J135" s="1" t="n">
        <x:v>1.4</x:v>
      </x:c>
      <x:c r="K135" s="1" t="n">
        <x:v>2.2</x:v>
      </x:c>
      <x:c r="L135" s="15" t="n">
        <x:v>100.8</x:v>
      </x:c>
      <x:c r="M135" s="11" t="b">
        <x:f aca="0">FALSE()</x:f>
        <x:v>0</x:v>
      </x:c>
      <x:c r="N135" s="11" t="b">
        <x:f aca="0">FALSE()</x:f>
        <x:v>0</x:v>
      </x:c>
      <x:c r="O135" s="1" t="s">
        <x:v>5015</x:v>
      </x:c>
      <x:c r="P135" s="11" t="b">
        <x:f aca="0">FALSE()</x:f>
        <x:v>0</x:v>
      </x:c>
    </x:row>
    <x:row r="136" ht="15" hidden="0" customHeight="1">
      <x:c r="A136" s="1" t="s">
        <x:v>5210</x:v>
      </x:c>
      <x:c r="B136" s="1" t="s">
        <x:v>2030</x:v>
      </x:c>
      <x:c r="C136" s="14" t="n">
        <x:v>45825</x:v>
      </x:c>
      <x:c r="D136" s="1" t="s">
        <x:v>5010</x:v>
      </x:c>
      <x:c r="E136" s="1" t="s">
        <x:v>5011</x:v>
      </x:c>
      <x:c r="F136" s="1" t="s">
        <x:v>5012</x:v>
      </x:c>
      <x:c r="G136" s="1" t="s">
        <x:v>5013</x:v>
      </x:c>
      <x:c r="H136" s="1" t="s">
        <x:v>5014</x:v>
      </x:c>
      <x:c r="I136" s="1" t="s">
        <x:v>5014</x:v>
      </x:c>
      <x:c r="J136" s="1" t="n">
        <x:v>1.1</x:v>
      </x:c>
      <x:c r="K136" s="1" t="n">
        <x:v>2.6</x:v>
      </x:c>
      <x:c r="L136" s="15" t="n">
        <x:v>79.2</x:v>
      </x:c>
      <x:c r="M136" s="11" t="b">
        <x:f aca="0">TRUE()</x:f>
        <x:v>1</x:v>
      </x:c>
      <x:c r="N136" s="11" t="b">
        <x:f aca="0">FALSE()</x:f>
        <x:v>0</x:v>
      </x:c>
      <x:c r="O136" s="1" t="s">
        <x:v>5015</x:v>
      </x:c>
      <x:c r="P136" s="11" t="b">
        <x:f aca="0">FALSE()</x:f>
        <x:v>0</x:v>
      </x:c>
    </x:row>
    <x:row r="137" ht="15" hidden="0" customHeight="1">
      <x:c r="A137" s="1" t="s">
        <x:v>5211</x:v>
      </x:c>
      <x:c r="B137" s="1" t="s">
        <x:v>2030</x:v>
      </x:c>
      <x:c r="C137" s="14" t="n">
        <x:v>45864</x:v>
      </x:c>
      <x:c r="D137" s="1" t="s">
        <x:v>5010</x:v>
      </x:c>
      <x:c r="E137" s="1" t="s">
        <x:v>5011</x:v>
      </x:c>
      <x:c r="F137" s="1" t="s">
        <x:v>5012</x:v>
      </x:c>
      <x:c r="G137" s="1" t="s">
        <x:v>5013</x:v>
      </x:c>
      <x:c r="H137" s="1" t="s">
        <x:v>5014</x:v>
      </x:c>
      <x:c r="I137" s="1" t="s">
        <x:v>5014</x:v>
      </x:c>
      <x:c r="J137" s="1" t="n">
        <x:v>1.1</x:v>
      </x:c>
      <x:c r="K137" s="1" t="n">
        <x:v>2</x:v>
      </x:c>
      <x:c r="L137" s="15" t="n">
        <x:v>79.2</x:v>
      </x:c>
      <x:c r="M137" s="11" t="b">
        <x:f aca="0">TRUE()</x:f>
        <x:v>1</x:v>
      </x:c>
      <x:c r="N137" s="11" t="b">
        <x:f aca="0">FALSE()</x:f>
        <x:v>0</x:v>
      </x:c>
      <x:c r="O137" s="1" t="s">
        <x:v>5015</x:v>
      </x:c>
      <x:c r="P137" s="11" t="b">
        <x:f aca="0">FALSE()</x:f>
        <x:v>0</x:v>
      </x:c>
    </x:row>
    <x:row r="138" ht="15" hidden="0" customHeight="1">
      <x:c r="A138" s="1" t="s">
        <x:v>5212</x:v>
      </x:c>
      <x:c r="B138" s="1" t="s">
        <x:v>2030</x:v>
      </x:c>
      <x:c r="C138" s="14" t="n">
        <x:v>45984</x:v>
      </x:c>
      <x:c r="D138" s="1" t="s">
        <x:v>5018</x:v>
      </x:c>
      <x:c r="E138" s="1" t="s">
        <x:v>5019</x:v>
      </x:c>
      <x:c r="F138" s="1" t="s">
        <x:v>5020</x:v>
      </x:c>
      <x:c r="G138" s="1" t="s">
        <x:v>5021</x:v>
      </x:c>
      <x:c r="H138" s="1" t="s">
        <x:v>5036</x:v>
      </x:c>
      <x:c r="I138" s="1" t="s">
        <x:v>5023</x:v>
      </x:c>
      <x:c r="J138" s="1" t="n">
        <x:v>3.5</x:v>
      </x:c>
      <x:c r="K138" s="1" t="n">
        <x:v>18.5</x:v>
      </x:c>
      <x:c r="L138" s="15" t="n">
        <x:v>662.14</x:v>
      </x:c>
      <x:c r="M138" s="11" t="b">
        <x:f aca="0">TRUE()</x:f>
        <x:v>1</x:v>
      </x:c>
      <x:c r="N138" s="11" t="b">
        <x:f aca="0">FALSE()</x:f>
        <x:v>0</x:v>
      </x:c>
      <x:c r="O138" s="1" t="s">
        <x:v>5073</x:v>
      </x:c>
      <x:c r="P138" s="11" t="b">
        <x:f aca="0">FALSE()</x:f>
        <x:v>0</x:v>
      </x:c>
    </x:row>
    <x:row r="139" ht="15" hidden="0" customHeight="1">
      <x:c r="A139" s="1" t="s">
        <x:v>5213</x:v>
      </x:c>
      <x:c r="B139" s="1" t="s">
        <x:v>2034</x:v>
      </x:c>
      <x:c r="C139" s="14" t="n">
        <x:v>45351</x:v>
      </x:c>
      <x:c r="D139" s="1" t="s">
        <x:v>5018</x:v>
      </x:c>
      <x:c r="E139" s="1" t="s">
        <x:v>5035</x:v>
      </x:c>
      <x:c r="F139" s="1" t="s">
        <x:v>5029</x:v>
      </x:c>
      <x:c r="G139" s="1" t="s">
        <x:v>5030</x:v>
      </x:c>
      <x:c r="H139" s="1" t="s">
        <x:v>5031</x:v>
      </x:c>
      <x:c r="I139" s="1" t="s">
        <x:v>5044</x:v>
      </x:c>
      <x:c r="J139" s="1" t="n">
        <x:v>2.8</x:v>
      </x:c>
      <x:c r="K139" s="1" t="n">
        <x:v>18</x:v>
      </x:c>
      <x:c r="L139" s="15" t="n">
        <x:v>429.51</x:v>
      </x:c>
      <x:c r="M139" s="11" t="b">
        <x:f aca="0">FALSE()</x:f>
        <x:v>0</x:v>
      </x:c>
      <x:c r="N139" s="11" t="b">
        <x:f aca="0">FALSE()</x:f>
        <x:v>0</x:v>
      </x:c>
      <x:c r="O139" s="1" t="s">
        <x:v>5024</x:v>
      </x:c>
      <x:c r="P139" s="11" t="b">
        <x:f aca="0">FALSE()</x:f>
        <x:v>0</x:v>
      </x:c>
    </x:row>
    <x:row r="140" ht="15" hidden="0" customHeight="1">
      <x:c r="A140" s="1" t="s">
        <x:v>5214</x:v>
      </x:c>
      <x:c r="B140" s="1" t="s">
        <x:v>2034</x:v>
      </x:c>
      <x:c r="C140" s="14" t="n">
        <x:v>45378</x:v>
      </x:c>
      <x:c r="D140" s="1" t="s">
        <x:v>5010</x:v>
      </x:c>
      <x:c r="E140" s="1" t="s">
        <x:v>5011</x:v>
      </x:c>
      <x:c r="F140" s="1" t="s">
        <x:v>5012</x:v>
      </x:c>
      <x:c r="G140" s="1" t="s">
        <x:v>5013</x:v>
      </x:c>
      <x:c r="H140" s="1" t="s">
        <x:v>5014</x:v>
      </x:c>
      <x:c r="I140" s="1" t="s">
        <x:v>5014</x:v>
      </x:c>
      <x:c r="J140" s="1" t="n">
        <x:v>1.1</x:v>
      </x:c>
      <x:c r="K140" s="1" t="n">
        <x:v>3.3</x:v>
      </x:c>
      <x:c r="L140" s="15" t="n">
        <x:v>79.2</x:v>
      </x:c>
      <x:c r="M140" s="11" t="b">
        <x:f aca="0">TRUE()</x:f>
        <x:v>1</x:v>
      </x:c>
      <x:c r="N140" s="11" t="b">
        <x:f aca="0">FALSE()</x:f>
        <x:v>0</x:v>
      </x:c>
      <x:c r="O140" s="1" t="s">
        <x:v>5015</x:v>
      </x:c>
      <x:c r="P140" s="11" t="b">
        <x:f aca="0">FALSE()</x:f>
        <x:v>0</x:v>
      </x:c>
    </x:row>
    <x:row r="141" ht="15" hidden="0" customHeight="1">
      <x:c r="A141" s="1" t="s">
        <x:v>5215</x:v>
      </x:c>
      <x:c r="B141" s="1" t="s">
        <x:v>2034</x:v>
      </x:c>
      <x:c r="C141" s="14" t="n">
        <x:v>45667</x:v>
      </x:c>
      <x:c r="D141" s="1" t="s">
        <x:v>5010</x:v>
      </x:c>
      <x:c r="E141" s="1" t="s">
        <x:v>5011</x:v>
      </x:c>
      <x:c r="F141" s="1" t="s">
        <x:v>5012</x:v>
      </x:c>
      <x:c r="G141" s="1" t="s">
        <x:v>5013</x:v>
      </x:c>
      <x:c r="H141" s="1" t="s">
        <x:v>5014</x:v>
      </x:c>
      <x:c r="I141" s="1" t="s">
        <x:v>5014</x:v>
      </x:c>
      <x:c r="J141" s="1" t="n">
        <x:v>1.4</x:v>
      </x:c>
      <x:c r="K141" s="1" t="n">
        <x:v>2.1</x:v>
      </x:c>
      <x:c r="L141" s="15" t="n">
        <x:v>100.8</x:v>
      </x:c>
      <x:c r="M141" s="11" t="b">
        <x:f aca="0">TRUE()</x:f>
        <x:v>1</x:v>
      </x:c>
      <x:c r="N141" s="11" t="b">
        <x:f aca="0">FALSE()</x:f>
        <x:v>0</x:v>
      </x:c>
      <x:c r="O141" s="1" t="s">
        <x:v>5015</x:v>
      </x:c>
      <x:c r="P141" s="11" t="b">
        <x:f aca="0">FALSE()</x:f>
        <x:v>0</x:v>
      </x:c>
    </x:row>
    <x:row r="142" ht="15" hidden="0" customHeight="1">
      <x:c r="A142" s="1" t="s">
        <x:v>5216</x:v>
      </x:c>
      <x:c r="B142" s="1" t="s">
        <x:v>2034</x:v>
      </x:c>
      <x:c r="C142" s="14" t="n">
        <x:v>45793</x:v>
      </x:c>
      <x:c r="D142" s="1" t="s">
        <x:v>5018</x:v>
      </x:c>
      <x:c r="E142" s="1" t="s">
        <x:v>5136</x:v>
      </x:c>
      <x:c r="F142" s="1" t="s">
        <x:v>5137</x:v>
      </x:c>
      <x:c r="G142" s="1" t="s">
        <x:v>5138</x:v>
      </x:c>
      <x:c r="H142" s="1" t="s">
        <x:v>5031</x:v>
      </x:c>
      <x:c r="I142" s="1" t="s">
        <x:v>5014</x:v>
      </x:c>
      <x:c r="J142" s="1" t="n">
        <x:v>3.4</x:v>
      </x:c>
      <x:c r="K142" s="1" t="n">
        <x:v>14.4</x:v>
      </x:c>
      <x:c r="L142" s="15" t="n">
        <x:v>244.8</x:v>
      </x:c>
      <x:c r="M142" s="11" t="b">
        <x:f aca="0">TRUE()</x:f>
        <x:v>1</x:v>
      </x:c>
      <x:c r="N142" s="11" t="b">
        <x:f aca="0">TRUE()</x:f>
        <x:v>1</x:v>
      </x:c>
      <x:c r="O142" s="1" t="s">
        <x:v>5139</x:v>
      </x:c>
      <x:c r="P142" s="11" t="b">
        <x:f aca="0">FALSE()</x:f>
        <x:v>0</x:v>
      </x:c>
    </x:row>
    <x:row r="143" ht="15" hidden="0" customHeight="1">
      <x:c r="A143" s="1" t="s">
        <x:v>5217</x:v>
      </x:c>
      <x:c r="B143" s="1" t="s">
        <x:v>561</x:v>
      </x:c>
      <x:c r="C143" s="14" t="n">
        <x:v>45692</x:v>
      </x:c>
      <x:c r="D143" s="1" t="s">
        <x:v>5018</x:v>
      </x:c>
      <x:c r="E143" s="1" t="s">
        <x:v>5028</x:v>
      </x:c>
      <x:c r="F143" s="1" t="s">
        <x:v>5029</x:v>
      </x:c>
      <x:c r="G143" s="1" t="s">
        <x:v>5030</x:v>
      </x:c>
      <x:c r="H143" s="1" t="s">
        <x:v>5022</x:v>
      </x:c>
      <x:c r="I143" s="1" t="s">
        <x:v>5014</x:v>
      </x:c>
      <x:c r="J143" s="1" t="n">
        <x:v>1</x:v>
      </x:c>
      <x:c r="K143" s="1" t="n">
        <x:v>1.7</x:v>
      </x:c>
      <x:c r="L143" s="15" t="n">
        <x:v>72</x:v>
      </x:c>
      <x:c r="M143" s="11" t="b">
        <x:f aca="0">TRUE()</x:f>
        <x:v>1</x:v>
      </x:c>
      <x:c r="N143" s="11" t="b">
        <x:f aca="0">FALSE()</x:f>
        <x:v>0</x:v>
      </x:c>
      <x:c r="O143" s="1" t="s">
        <x:v>5024</x:v>
      </x:c>
      <x:c r="P143" s="11" t="b">
        <x:f aca="0">FALSE()</x:f>
        <x:v>0</x:v>
      </x:c>
    </x:row>
    <x:row r="144" ht="15" hidden="0" customHeight="1">
      <x:c r="A144" s="1" t="s">
        <x:v>5218</x:v>
      </x:c>
      <x:c r="B144" s="1" t="s">
        <x:v>561</x:v>
      </x:c>
      <x:c r="C144" s="14" t="n">
        <x:v>46078</x:v>
      </x:c>
      <x:c r="D144" s="1" t="s">
        <x:v>5010</x:v>
      </x:c>
      <x:c r="E144" s="1" t="s">
        <x:v>5011</x:v>
      </x:c>
      <x:c r="F144" s="1" t="s">
        <x:v>5012</x:v>
      </x:c>
      <x:c r="G144" s="1" t="s">
        <x:v>5013</x:v>
      </x:c>
      <x:c r="H144" s="1" t="s">
        <x:v>5014</x:v>
      </x:c>
      <x:c r="I144" s="1" t="s">
        <x:v>5014</x:v>
      </x:c>
      <x:c r="J144" s="1" t="n">
        <x:v>1.2</x:v>
      </x:c>
      <x:c r="K144" s="1" t="n">
        <x:v>0.8</x:v>
      </x:c>
      <x:c r="L144" s="15" t="n">
        <x:v>86.4</x:v>
      </x:c>
      <x:c r="M144" s="11" t="b">
        <x:f aca="0">FALSE()</x:f>
        <x:v>0</x:v>
      </x:c>
      <x:c r="N144" s="11" t="b">
        <x:f aca="0">FALSE()</x:f>
        <x:v>0</x:v>
      </x:c>
      <x:c r="O144" s="1" t="s">
        <x:v>5015</x:v>
      </x:c>
      <x:c r="P144" s="11" t="b">
        <x:f aca="0">FALSE()</x:f>
        <x:v>0</x:v>
      </x:c>
    </x:row>
    <x:row r="145" ht="15" hidden="0" customHeight="1">
      <x:c r="A145" s="1" t="s">
        <x:v>5219</x:v>
      </x:c>
      <x:c r="B145" s="1" t="s">
        <x:v>2040</x:v>
      </x:c>
      <x:c r="C145" s="14" t="n">
        <x:v>45654</x:v>
      </x:c>
      <x:c r="D145" s="1" t="s">
        <x:v>5010</x:v>
      </x:c>
      <x:c r="E145" s="1" t="s">
        <x:v>5011</x:v>
      </x:c>
      <x:c r="F145" s="1" t="s">
        <x:v>5012</x:v>
      </x:c>
      <x:c r="G145" s="1" t="s">
        <x:v>5013</x:v>
      </x:c>
      <x:c r="H145" s="1" t="s">
        <x:v>5014</x:v>
      </x:c>
      <x:c r="I145" s="1" t="s">
        <x:v>5014</x:v>
      </x:c>
      <x:c r="J145" s="1" t="n">
        <x:v>1.1</x:v>
      </x:c>
      <x:c r="K145" s="1" t="n">
        <x:v>2.8</x:v>
      </x:c>
      <x:c r="L145" s="15" t="n">
        <x:v>79.2</x:v>
      </x:c>
      <x:c r="M145" s="11" t="b">
        <x:f aca="0">TRUE()</x:f>
        <x:v>1</x:v>
      </x:c>
      <x:c r="N145" s="11" t="b">
        <x:f aca="0">FALSE()</x:f>
        <x:v>0</x:v>
      </x:c>
      <x:c r="O145" s="1" t="s">
        <x:v>5015</x:v>
      </x:c>
      <x:c r="P145" s="11" t="b">
        <x:f aca="0">FALSE()</x:f>
        <x:v>0</x:v>
      </x:c>
    </x:row>
    <x:row r="146" ht="15" hidden="0" customHeight="1">
      <x:c r="A146" s="1" t="s">
        <x:v>5220</x:v>
      </x:c>
      <x:c r="B146" s="1" t="s">
        <x:v>2040</x:v>
      </x:c>
      <x:c r="C146" s="14" t="n">
        <x:v>45903</x:v>
      </x:c>
      <x:c r="D146" s="1" t="s">
        <x:v>5010</x:v>
      </x:c>
      <x:c r="E146" s="1" t="s">
        <x:v>5011</x:v>
      </x:c>
      <x:c r="F146" s="1" t="s">
        <x:v>5012</x:v>
      </x:c>
      <x:c r="G146" s="1" t="s">
        <x:v>5013</x:v>
      </x:c>
      <x:c r="H146" s="1" t="s">
        <x:v>5014</x:v>
      </x:c>
      <x:c r="I146" s="1" t="s">
        <x:v>5014</x:v>
      </x:c>
      <x:c r="J146" s="1" t="n">
        <x:v>1.2</x:v>
      </x:c>
      <x:c r="K146" s="1" t="n">
        <x:v>2.4</x:v>
      </x:c>
      <x:c r="L146" s="15" t="n">
        <x:v>86.4</x:v>
      </x:c>
      <x:c r="M146" s="11" t="b">
        <x:f aca="0">FALSE()</x:f>
        <x:v>0</x:v>
      </x:c>
      <x:c r="N146" s="11" t="b">
        <x:f aca="0">FALSE()</x:f>
        <x:v>0</x:v>
      </x:c>
      <x:c r="O146" s="1" t="s">
        <x:v>5015</x:v>
      </x:c>
      <x:c r="P146" s="11" t="b">
        <x:f aca="0">FALSE()</x:f>
        <x:v>0</x:v>
      </x:c>
    </x:row>
    <x:row r="147" ht="15" hidden="0" customHeight="1">
      <x:c r="A147" s="1" t="s">
        <x:v>5221</x:v>
      </x:c>
      <x:c r="B147" s="1" t="s">
        <x:v>2040</x:v>
      </x:c>
      <x:c r="C147" s="14" t="n">
        <x:v>45945</x:v>
      </x:c>
      <x:c r="D147" s="1" t="s">
        <x:v>5010</x:v>
      </x:c>
      <x:c r="E147" s="1" t="s">
        <x:v>5011</x:v>
      </x:c>
      <x:c r="F147" s="1" t="s">
        <x:v>5012</x:v>
      </x:c>
      <x:c r="G147" s="1" t="s">
        <x:v>5013</x:v>
      </x:c>
      <x:c r="H147" s="1" t="s">
        <x:v>5014</x:v>
      </x:c>
      <x:c r="I147" s="1" t="s">
        <x:v>5014</x:v>
      </x:c>
      <x:c r="J147" s="1" t="n">
        <x:v>1.7</x:v>
      </x:c>
      <x:c r="K147" s="1" t="n">
        <x:v>3</x:v>
      </x:c>
      <x:c r="L147" s="15" t="n">
        <x:v>122.4</x:v>
      </x:c>
      <x:c r="M147" s="11" t="b">
        <x:f aca="0">TRUE()</x:f>
        <x:v>1</x:v>
      </x:c>
      <x:c r="N147" s="11" t="b">
        <x:f aca="0">FALSE()</x:f>
        <x:v>0</x:v>
      </x:c>
      <x:c r="O147" s="1" t="s">
        <x:v>5015</x:v>
      </x:c>
      <x:c r="P147" s="11" t="b">
        <x:f aca="0">FALSE()</x:f>
        <x:v>0</x:v>
      </x:c>
    </x:row>
    <x:row r="148" ht="15" hidden="0" customHeight="1">
      <x:c r="A148" s="1" t="s">
        <x:v>5222</x:v>
      </x:c>
      <x:c r="B148" s="1" t="s">
        <x:v>2043</x:v>
      </x:c>
      <x:c r="C148" s="14" t="n">
        <x:v>45470</x:v>
      </x:c>
      <x:c r="D148" s="1" t="s">
        <x:v>5010</x:v>
      </x:c>
      <x:c r="E148" s="1" t="s">
        <x:v>5011</x:v>
      </x:c>
      <x:c r="F148" s="1" t="s">
        <x:v>5012</x:v>
      </x:c>
      <x:c r="G148" s="1" t="s">
        <x:v>5013</x:v>
      </x:c>
      <x:c r="H148" s="1" t="s">
        <x:v>5014</x:v>
      </x:c>
      <x:c r="I148" s="1" t="s">
        <x:v>5014</x:v>
      </x:c>
      <x:c r="J148" s="1" t="n">
        <x:v>1.5</x:v>
      </x:c>
      <x:c r="K148" s="1" t="n">
        <x:v>1.8</x:v>
      </x:c>
      <x:c r="L148" s="15" t="n">
        <x:v>108</x:v>
      </x:c>
      <x:c r="M148" s="11" t="b">
        <x:f aca="0">TRUE()</x:f>
        <x:v>1</x:v>
      </x:c>
      <x:c r="N148" s="11" t="b">
        <x:f aca="0">FALSE()</x:f>
        <x:v>0</x:v>
      </x:c>
      <x:c r="O148" s="1" t="s">
        <x:v>5015</x:v>
      </x:c>
      <x:c r="P148" s="11" t="b">
        <x:f aca="0">FALSE()</x:f>
        <x:v>0</x:v>
      </x:c>
    </x:row>
    <x:row r="149" ht="15" hidden="0" customHeight="1">
      <x:c r="A149" s="1" t="s">
        <x:v>5223</x:v>
      </x:c>
      <x:c r="B149" s="1" t="s">
        <x:v>2043</x:v>
      </x:c>
      <x:c r="C149" s="14" t="n">
        <x:v>45631</x:v>
      </x:c>
      <x:c r="D149" s="1" t="s">
        <x:v>5018</x:v>
      </x:c>
      <x:c r="E149" s="1" t="s">
        <x:v>5035</x:v>
      </x:c>
      <x:c r="F149" s="1" t="s">
        <x:v>5029</x:v>
      </x:c>
      <x:c r="G149" s="1" t="s">
        <x:v>5030</x:v>
      </x:c>
      <x:c r="H149" s="1" t="s">
        <x:v>5036</x:v>
      </x:c>
      <x:c r="I149" s="1" t="s">
        <x:v>5014</x:v>
      </x:c>
      <x:c r="J149" s="1" t="n">
        <x:v>4.3</x:v>
      </x:c>
      <x:c r="K149" s="1" t="n">
        <x:v>29.1</x:v>
      </x:c>
      <x:c r="L149" s="15" t="n">
        <x:v>309.6</x:v>
      </x:c>
      <x:c r="M149" s="11" t="b">
        <x:f aca="0">TRUE()</x:f>
        <x:v>1</x:v>
      </x:c>
      <x:c r="N149" s="11" t="b">
        <x:f aca="0">FALSE()</x:f>
        <x:v>0</x:v>
      </x:c>
      <x:c r="O149" s="1" t="s">
        <x:v>5037</x:v>
      </x:c>
      <x:c r="P149" s="11" t="b">
        <x:f aca="0">FALSE()</x:f>
        <x:v>0</x:v>
      </x:c>
    </x:row>
    <x:row r="150" ht="15" hidden="0" customHeight="1">
      <x:c r="A150" s="1" t="s">
        <x:v>5224</x:v>
      </x:c>
      <x:c r="B150" s="1" t="s">
        <x:v>2043</x:v>
      </x:c>
      <x:c r="C150" s="14" t="n">
        <x:v>45740</x:v>
      </x:c>
      <x:c r="D150" s="1" t="s">
        <x:v>5010</x:v>
      </x:c>
      <x:c r="E150" s="1" t="s">
        <x:v>5011</x:v>
      </x:c>
      <x:c r="F150" s="1" t="s">
        <x:v>5012</x:v>
      </x:c>
      <x:c r="G150" s="1" t="s">
        <x:v>5013</x:v>
      </x:c>
      <x:c r="H150" s="1" t="s">
        <x:v>5014</x:v>
      </x:c>
      <x:c r="I150" s="1" t="s">
        <x:v>5014</x:v>
      </x:c>
      <x:c r="J150" s="1" t="n">
        <x:v>0.8</x:v>
      </x:c>
      <x:c r="K150" s="1" t="n">
        <x:v>2</x:v>
      </x:c>
      <x:c r="L150" s="15" t="n">
        <x:v>57.6</x:v>
      </x:c>
      <x:c r="M150" s="11" t="b">
        <x:f aca="0">TRUE()</x:f>
        <x:v>1</x:v>
      </x:c>
      <x:c r="N150" s="11" t="b">
        <x:f aca="0">FALSE()</x:f>
        <x:v>0</x:v>
      </x:c>
      <x:c r="O150" s="1" t="s">
        <x:v>5015</x:v>
      </x:c>
      <x:c r="P150" s="11" t="b">
        <x:f aca="0">FALSE()</x:f>
        <x:v>0</x:v>
      </x:c>
    </x:row>
    <x:row r="151" ht="15" hidden="0" customHeight="1">
      <x:c r="A151" s="1" t="s">
        <x:v>5225</x:v>
      </x:c>
      <x:c r="B151" s="1" t="s">
        <x:v>2048</x:v>
      </x:c>
      <x:c r="C151" s="14" t="n">
        <x:v>45426</x:v>
      </x:c>
      <x:c r="D151" s="1" t="s">
        <x:v>5010</x:v>
      </x:c>
      <x:c r="E151" s="1" t="s">
        <x:v>5011</x:v>
      </x:c>
      <x:c r="F151" s="1" t="s">
        <x:v>5012</x:v>
      </x:c>
      <x:c r="G151" s="1" t="s">
        <x:v>5013</x:v>
      </x:c>
      <x:c r="H151" s="1" t="s">
        <x:v>5014</x:v>
      </x:c>
      <x:c r="I151" s="1" t="s">
        <x:v>5014</x:v>
      </x:c>
      <x:c r="J151" s="1" t="n">
        <x:v>1.3</x:v>
      </x:c>
      <x:c r="K151" s="1" t="n">
        <x:v>1.2</x:v>
      </x:c>
      <x:c r="L151" s="15" t="n">
        <x:v>93.6</x:v>
      </x:c>
      <x:c r="M151" s="11" t="b">
        <x:f aca="0">TRUE()</x:f>
        <x:v>1</x:v>
      </x:c>
      <x:c r="N151" s="11" t="b">
        <x:f aca="0">FALSE()</x:f>
        <x:v>0</x:v>
      </x:c>
      <x:c r="O151" s="1" t="s">
        <x:v>5015</x:v>
      </x:c>
      <x:c r="P151" s="11" t="b">
        <x:f aca="0">FALSE()</x:f>
        <x:v>0</x:v>
      </x:c>
    </x:row>
    <x:row r="152" ht="15" hidden="0" customHeight="1">
      <x:c r="A152" s="1" t="s">
        <x:v>5226</x:v>
      </x:c>
      <x:c r="B152" s="1" t="s">
        <x:v>2048</x:v>
      </x:c>
      <x:c r="C152" s="14" t="n">
        <x:v>45617</x:v>
      </x:c>
      <x:c r="D152" s="1" t="s">
        <x:v>5018</x:v>
      </x:c>
      <x:c r="E152" s="1" t="s">
        <x:v>5125</x:v>
      </x:c>
      <x:c r="F152" s="1" t="s">
        <x:v>5111</x:v>
      </x:c>
      <x:c r="G152" s="1" t="s">
        <x:v>5112</x:v>
      </x:c>
      <x:c r="H152" s="1" t="s">
        <x:v>5031</x:v>
      </x:c>
      <x:c r="I152" s="1" t="s">
        <x:v>5059</x:v>
      </x:c>
      <x:c r="J152" s="1" t="n">
        <x:v>1.2</x:v>
      </x:c>
      <x:c r="K152" s="1" t="n">
        <x:v>8.6</x:v>
      </x:c>
      <x:c r="L152" s="15" t="n">
        <x:v>568.46</x:v>
      </x:c>
      <x:c r="M152" s="11" t="b">
        <x:f aca="0">TRUE()</x:f>
        <x:v>1</x:v>
      </x:c>
      <x:c r="N152" s="11" t="b">
        <x:f aca="0">FALSE()</x:f>
        <x:v>0</x:v>
      </x:c>
      <x:c r="O152" s="1" t="s">
        <x:v>5033</x:v>
      </x:c>
      <x:c r="P152" s="11" t="b">
        <x:f aca="0">FALSE()</x:f>
        <x:v>0</x:v>
      </x:c>
    </x:row>
    <x:row r="153" ht="15" hidden="0" customHeight="1">
      <x:c r="A153" s="1" t="s">
        <x:v>5227</x:v>
      </x:c>
      <x:c r="B153" s="1" t="s">
        <x:v>2048</x:v>
      </x:c>
      <x:c r="C153" s="14" t="n">
        <x:v>46074</x:v>
      </x:c>
      <x:c r="D153" s="1" t="s">
        <x:v>5010</x:v>
      </x:c>
      <x:c r="E153" s="1" t="s">
        <x:v>5011</x:v>
      </x:c>
      <x:c r="F153" s="1" t="s">
        <x:v>5012</x:v>
      </x:c>
      <x:c r="G153" s="1" t="s">
        <x:v>5013</x:v>
      </x:c>
      <x:c r="H153" s="1" t="s">
        <x:v>5014</x:v>
      </x:c>
      <x:c r="I153" s="1" t="s">
        <x:v>5014</x:v>
      </x:c>
      <x:c r="J153" s="1" t="n">
        <x:v>1.3</x:v>
      </x:c>
      <x:c r="K153" s="1" t="n">
        <x:v>2.1</x:v>
      </x:c>
      <x:c r="L153" s="15" t="n">
        <x:v>93.6</x:v>
      </x:c>
      <x:c r="M153" s="11" t="b">
        <x:f aca="0">TRUE()</x:f>
        <x:v>1</x:v>
      </x:c>
      <x:c r="N153" s="11" t="b">
        <x:f aca="0">FALSE()</x:f>
        <x:v>0</x:v>
      </x:c>
      <x:c r="O153" s="1" t="s">
        <x:v>5015</x:v>
      </x:c>
      <x:c r="P153" s="11" t="b">
        <x:f aca="0">FALSE()</x:f>
        <x:v>0</x:v>
      </x:c>
    </x:row>
    <x:row r="154" ht="15" hidden="0" customHeight="1">
      <x:c r="A154" s="1" t="s">
        <x:v>5228</x:v>
      </x:c>
      <x:c r="B154" s="1" t="s">
        <x:v>2048</x:v>
      </x:c>
      <x:c r="C154" s="14" t="n">
        <x:v>46228</x:v>
      </x:c>
      <x:c r="D154" s="1" t="s">
        <x:v>5054</x:v>
      </x:c>
      <x:c r="E154" s="1" t="s">
        <x:v>5055</x:v>
      </x:c>
      <x:c r="F154" s="1" t="s">
        <x:v>5012</x:v>
      </x:c>
      <x:c r="G154" s="1" t="s">
        <x:v>5013</x:v>
      </x:c>
      <x:c r="H154" s="1" t="s">
        <x:v>5014</x:v>
      </x:c>
      <x:c r="I154" s="1" t="s">
        <x:v>5014</x:v>
      </x:c>
      <x:c r="J154" s="1" t="n">
        <x:v>1.4</x:v>
      </x:c>
      <x:c r="K154" s="1" t="n">
        <x:v>2.2</x:v>
      </x:c>
      <x:c r="L154" s="15" t="n">
        <x:v>100.8</x:v>
      </x:c>
      <x:c r="M154" s="11" t="b">
        <x:f aca="0">TRUE()</x:f>
        <x:v>1</x:v>
      </x:c>
      <x:c r="N154" s="11" t="b">
        <x:f aca="0">FALSE()</x:f>
        <x:v>0</x:v>
      </x:c>
      <x:c r="O154" s="1" t="s">
        <x:v>5015</x:v>
      </x:c>
      <x:c r="P154" s="11" t="b">
        <x:f aca="0">FALSE()</x:f>
        <x:v>0</x:v>
      </x:c>
    </x:row>
    <x:row r="155" ht="15" hidden="0" customHeight="1">
      <x:c r="A155" s="1" t="s">
        <x:v>5229</x:v>
      </x:c>
      <x:c r="B155" s="1" t="s">
        <x:v>566</x:v>
      </x:c>
      <x:c r="C155" s="14" t="n">
        <x:v>45330</x:v>
      </x:c>
      <x:c r="D155" s="1" t="s">
        <x:v>5018</x:v>
      </x:c>
      <x:c r="E155" s="1" t="s">
        <x:v>5116</x:v>
      </x:c>
      <x:c r="F155" s="1" t="s">
        <x:v>5029</x:v>
      </x:c>
      <x:c r="G155" s="1" t="s">
        <x:v>5030</x:v>
      </x:c>
      <x:c r="H155" s="1" t="s">
        <x:v>5031</x:v>
      </x:c>
      <x:c r="I155" s="1" t="s">
        <x:v>5059</x:v>
      </x:c>
      <x:c r="J155" s="1" t="n">
        <x:v>1.3</x:v>
      </x:c>
      <x:c r="K155" s="1" t="n">
        <x:v>5.2</x:v>
      </x:c>
      <x:c r="L155" s="15" t="n">
        <x:v>135.49</x:v>
      </x:c>
      <x:c r="M155" s="11" t="b">
        <x:f aca="0">TRUE()</x:f>
        <x:v>1</x:v>
      </x:c>
      <x:c r="N155" s="11" t="b">
        <x:f aca="0">FALSE()</x:f>
        <x:v>0</x:v>
      </x:c>
      <x:c r="O155" s="1" t="s">
        <x:v>5078</x:v>
      </x:c>
      <x:c r="P155" s="11" t="b">
        <x:f aca="0">FALSE()</x:f>
        <x:v>0</x:v>
      </x:c>
    </x:row>
    <x:row r="156" ht="15" hidden="0" customHeight="1">
      <x:c r="A156" s="1" t="s">
        <x:v>5230</x:v>
      </x:c>
      <x:c r="B156" s="1" t="s">
        <x:v>566</x:v>
      </x:c>
      <x:c r="C156" s="14" t="n">
        <x:v>45653</x:v>
      </x:c>
      <x:c r="D156" s="1" t="s">
        <x:v>5010</x:v>
      </x:c>
      <x:c r="E156" s="1" t="s">
        <x:v>5011</x:v>
      </x:c>
      <x:c r="F156" s="1" t="s">
        <x:v>5012</x:v>
      </x:c>
      <x:c r="G156" s="1" t="s">
        <x:v>5013</x:v>
      </x:c>
      <x:c r="H156" s="1" t="s">
        <x:v>5014</x:v>
      </x:c>
      <x:c r="I156" s="1" t="s">
        <x:v>5014</x:v>
      </x:c>
      <x:c r="J156" s="1" t="n">
        <x:v>0.9</x:v>
      </x:c>
      <x:c r="K156" s="1" t="n">
        <x:v>0.5</x:v>
      </x:c>
      <x:c r="L156" s="15" t="n">
        <x:v>64.8</x:v>
      </x:c>
      <x:c r="M156" s="11" t="b">
        <x:f aca="0">TRUE()</x:f>
        <x:v>1</x:v>
      </x:c>
      <x:c r="N156" s="11" t="b">
        <x:f aca="0">FALSE()</x:f>
        <x:v>0</x:v>
      </x:c>
      <x:c r="O156" s="1" t="s">
        <x:v>5015</x:v>
      </x:c>
      <x:c r="P156" s="11" t="b">
        <x:f aca="0">FALSE()</x:f>
        <x:v>0</x:v>
      </x:c>
    </x:row>
    <x:row r="157" ht="15" hidden="0" customHeight="1">
      <x:c r="A157" s="1" t="s">
        <x:v>5231</x:v>
      </x:c>
      <x:c r="B157" s="1" t="s">
        <x:v>566</x:v>
      </x:c>
      <x:c r="C157" s="14" t="n">
        <x:v>46144</x:v>
      </x:c>
      <x:c r="D157" s="1" t="s">
        <x:v>5018</x:v>
      </x:c>
      <x:c r="E157" s="1" t="s">
        <x:v>5232</x:v>
      </x:c>
      <x:c r="F157" s="1" t="s">
        <x:v>5066</x:v>
      </x:c>
      <x:c r="G157" s="1" t="s">
        <x:v>5067</x:v>
      </x:c>
      <x:c r="H157" s="1" t="s">
        <x:v>5031</x:v>
      </x:c>
      <x:c r="I157" s="1" t="s">
        <x:v>5023</x:v>
      </x:c>
      <x:c r="J157" s="1" t="n">
        <x:v>0.3</x:v>
      </x:c>
      <x:c r="K157" s="1" t="n">
        <x:v>9.9</x:v>
      </x:c>
      <x:c r="L157" s="15" t="n">
        <x:v>559.16</x:v>
      </x:c>
      <x:c r="M157" s="11" t="b">
        <x:f aca="0">TRUE()</x:f>
        <x:v>1</x:v>
      </x:c>
      <x:c r="N157" s="11" t="b">
        <x:f aca="0">FALSE()</x:f>
        <x:v>0</x:v>
      </x:c>
      <x:c r="O157" s="1" t="s">
        <x:v>5078</x:v>
      </x:c>
      <x:c r="P157" s="11" t="b">
        <x:f aca="0">FALSE()</x:f>
        <x:v>0</x:v>
      </x:c>
    </x:row>
    <x:row r="158" ht="15" hidden="0" customHeight="1">
      <x:c r="A158" s="1" t="s">
        <x:v>5233</x:v>
      </x:c>
      <x:c r="B158" s="1" t="s">
        <x:v>566</x:v>
      </x:c>
      <x:c r="C158" s="14" t="n">
        <x:v>46147</x:v>
      </x:c>
      <x:c r="D158" s="1" t="s">
        <x:v>5010</x:v>
      </x:c>
      <x:c r="E158" s="1" t="s">
        <x:v>5011</x:v>
      </x:c>
      <x:c r="F158" s="1" t="s">
        <x:v>5012</x:v>
      </x:c>
      <x:c r="G158" s="1" t="s">
        <x:v>5013</x:v>
      </x:c>
      <x:c r="H158" s="1" t="s">
        <x:v>5014</x:v>
      </x:c>
      <x:c r="I158" s="1" t="s">
        <x:v>5014</x:v>
      </x:c>
      <x:c r="J158" s="1" t="n">
        <x:v>1.5</x:v>
      </x:c>
      <x:c r="K158" s="1" t="n">
        <x:v>2.3</x:v>
      </x:c>
      <x:c r="L158" s="15" t="n">
        <x:v>108</x:v>
      </x:c>
      <x:c r="M158" s="11" t="b">
        <x:f aca="0">TRUE()</x:f>
        <x:v>1</x:v>
      </x:c>
      <x:c r="N158" s="11" t="b">
        <x:f aca="0">FALSE()</x:f>
        <x:v>0</x:v>
      </x:c>
      <x:c r="O158" s="1" t="s">
        <x:v>5015</x:v>
      </x:c>
      <x:c r="P158" s="11" t="b">
        <x:f aca="0">FALSE()</x:f>
        <x:v>0</x:v>
      </x:c>
    </x:row>
    <x:row r="159" ht="15" hidden="0" customHeight="1">
      <x:c r="A159" s="1" t="s">
        <x:v>5234</x:v>
      </x:c>
      <x:c r="B159" s="1" t="s">
        <x:v>566</x:v>
      </x:c>
      <x:c r="C159" s="14" t="n">
        <x:v>46215</x:v>
      </x:c>
      <x:c r="D159" s="1" t="s">
        <x:v>5010</x:v>
      </x:c>
      <x:c r="E159" s="1" t="s">
        <x:v>5011</x:v>
      </x:c>
      <x:c r="F159" s="1" t="s">
        <x:v>5012</x:v>
      </x:c>
      <x:c r="G159" s="1" t="s">
        <x:v>5013</x:v>
      </x:c>
      <x:c r="H159" s="1" t="s">
        <x:v>5014</x:v>
      </x:c>
      <x:c r="I159" s="1" t="s">
        <x:v>5014</x:v>
      </x:c>
      <x:c r="J159" s="1" t="n">
        <x:v>1</x:v>
      </x:c>
      <x:c r="K159" s="1" t="n">
        <x:v>0.7</x:v>
      </x:c>
      <x:c r="L159" s="15" t="n">
        <x:v>72</x:v>
      </x:c>
      <x:c r="M159" s="11" t="b">
        <x:f aca="0">TRUE()</x:f>
        <x:v>1</x:v>
      </x:c>
      <x:c r="N159" s="11" t="b">
        <x:f aca="0">FALSE()</x:f>
        <x:v>0</x:v>
      </x:c>
      <x:c r="O159" s="1" t="s">
        <x:v>5015</x:v>
      </x:c>
      <x:c r="P159" s="11" t="b">
        <x:f aca="0">FALSE()</x:f>
        <x:v>0</x:v>
      </x:c>
    </x:row>
    <x:row r="160" ht="15" hidden="0" customHeight="1">
      <x:c r="A160" s="1" t="s">
        <x:v>5235</x:v>
      </x:c>
      <x:c r="B160" s="1" t="s">
        <x:v>571</x:v>
      </x:c>
      <x:c r="C160" s="14" t="n">
        <x:v>45728</x:v>
      </x:c>
      <x:c r="D160" s="1" t="s">
        <x:v>5010</x:v>
      </x:c>
      <x:c r="E160" s="1" t="s">
        <x:v>5011</x:v>
      </x:c>
      <x:c r="F160" s="1" t="s">
        <x:v>5012</x:v>
      </x:c>
      <x:c r="G160" s="1" t="s">
        <x:v>5013</x:v>
      </x:c>
      <x:c r="H160" s="1" t="s">
        <x:v>5014</x:v>
      </x:c>
      <x:c r="I160" s="1" t="s">
        <x:v>5014</x:v>
      </x:c>
      <x:c r="J160" s="1" t="n">
        <x:v>1</x:v>
      </x:c>
      <x:c r="K160" s="1" t="n">
        <x:v>2.9</x:v>
      </x:c>
      <x:c r="L160" s="15" t="n">
        <x:v>72</x:v>
      </x:c>
      <x:c r="M160" s="11" t="b">
        <x:f aca="0">TRUE()</x:f>
        <x:v>1</x:v>
      </x:c>
      <x:c r="N160" s="11" t="b">
        <x:f aca="0">FALSE()</x:f>
        <x:v>0</x:v>
      </x:c>
      <x:c r="O160" s="1" t="s">
        <x:v>5015</x:v>
      </x:c>
      <x:c r="P160" s="11" t="b">
        <x:f aca="0">FALSE()</x:f>
        <x:v>0</x:v>
      </x:c>
    </x:row>
    <x:row r="161" ht="15" hidden="0" customHeight="1">
      <x:c r="A161" s="1" t="s">
        <x:v>5236</x:v>
      </x:c>
      <x:c r="B161" s="1" t="s">
        <x:v>571</x:v>
      </x:c>
      <x:c r="C161" s="14" t="n">
        <x:v>45733</x:v>
      </x:c>
      <x:c r="D161" s="1" t="s">
        <x:v>5010</x:v>
      </x:c>
      <x:c r="E161" s="1" t="s">
        <x:v>5011</x:v>
      </x:c>
      <x:c r="F161" s="1" t="s">
        <x:v>5012</x:v>
      </x:c>
      <x:c r="G161" s="1" t="s">
        <x:v>5013</x:v>
      </x:c>
      <x:c r="H161" s="1" t="s">
        <x:v>5014</x:v>
      </x:c>
      <x:c r="I161" s="1" t="s">
        <x:v>5014</x:v>
      </x:c>
      <x:c r="J161" s="1" t="n">
        <x:v>0.8</x:v>
      </x:c>
      <x:c r="K161" s="1" t="n">
        <x:v>0.9</x:v>
      </x:c>
      <x:c r="L161" s="15" t="n">
        <x:v>57.6</x:v>
      </x:c>
      <x:c r="M161" s="11" t="b">
        <x:f aca="0">TRUE()</x:f>
        <x:v>1</x:v>
      </x:c>
      <x:c r="N161" s="11" t="b">
        <x:f aca="0">FALSE()</x:f>
        <x:v>0</x:v>
      </x:c>
      <x:c r="O161" s="1" t="s">
        <x:v>5015</x:v>
      </x:c>
      <x:c r="P161" s="11" t="b">
        <x:f aca="0">FALSE()</x:f>
        <x:v>0</x:v>
      </x:c>
    </x:row>
    <x:row r="162" ht="15" hidden="0" customHeight="1">
      <x:c r="A162" s="1" t="s">
        <x:v>5237</x:v>
      </x:c>
      <x:c r="B162" s="1" t="s">
        <x:v>571</x:v>
      </x:c>
      <x:c r="C162" s="14" t="n">
        <x:v>46027</x:v>
      </x:c>
      <x:c r="D162" s="1" t="s">
        <x:v>5010</x:v>
      </x:c>
      <x:c r="E162" s="1" t="s">
        <x:v>5011</x:v>
      </x:c>
      <x:c r="F162" s="1" t="s">
        <x:v>5012</x:v>
      </x:c>
      <x:c r="G162" s="1" t="s">
        <x:v>5013</x:v>
      </x:c>
      <x:c r="H162" s="1" t="s">
        <x:v>5014</x:v>
      </x:c>
      <x:c r="I162" s="1" t="s">
        <x:v>5014</x:v>
      </x:c>
      <x:c r="J162" s="1" t="n">
        <x:v>1.4</x:v>
      </x:c>
      <x:c r="K162" s="1" t="n">
        <x:v>0.6</x:v>
      </x:c>
      <x:c r="L162" s="15" t="n">
        <x:v>100.8</x:v>
      </x:c>
      <x:c r="M162" s="11" t="b">
        <x:f aca="0">TRUE()</x:f>
        <x:v>1</x:v>
      </x:c>
      <x:c r="N162" s="11" t="b">
        <x:f aca="0">FALSE()</x:f>
        <x:v>0</x:v>
      </x:c>
      <x:c r="O162" s="1" t="s">
        <x:v>5015</x:v>
      </x:c>
      <x:c r="P162" s="11" t="b">
        <x:f aca="0">FALSE()</x:f>
        <x:v>0</x:v>
      </x:c>
    </x:row>
    <x:row r="163" ht="15" hidden="0" customHeight="1">
      <x:c r="A163" s="1" t="s">
        <x:v>5238</x:v>
      </x:c>
      <x:c r="B163" s="1" t="s">
        <x:v>571</x:v>
      </x:c>
      <x:c r="C163" s="14" t="n">
        <x:v>46177</x:v>
      </x:c>
      <x:c r="D163" s="1" t="s">
        <x:v>5054</x:v>
      </x:c>
      <x:c r="E163" s="1" t="s">
        <x:v>5055</x:v>
      </x:c>
      <x:c r="F163" s="1" t="s">
        <x:v>5012</x:v>
      </x:c>
      <x:c r="G163" s="1" t="s">
        <x:v>5013</x:v>
      </x:c>
      <x:c r="H163" s="1" t="s">
        <x:v>5014</x:v>
      </x:c>
      <x:c r="I163" s="1" t="s">
        <x:v>5014</x:v>
      </x:c>
      <x:c r="J163" s="1" t="n">
        <x:v>1.5</x:v>
      </x:c>
      <x:c r="K163" s="1" t="n">
        <x:v>1.4</x:v>
      </x:c>
      <x:c r="L163" s="15" t="n">
        <x:v>108</x:v>
      </x:c>
      <x:c r="M163" s="11" t="b">
        <x:f aca="0">TRUE()</x:f>
        <x:v>1</x:v>
      </x:c>
      <x:c r="N163" s="11" t="b">
        <x:f aca="0">FALSE()</x:f>
        <x:v>0</x:v>
      </x:c>
      <x:c r="O163" s="1" t="s">
        <x:v>5015</x:v>
      </x:c>
      <x:c r="P163" s="11" t="b">
        <x:f aca="0">FALSE()</x:f>
        <x:v>0</x:v>
      </x:c>
    </x:row>
    <x:row r="164" ht="15" hidden="0" customHeight="1">
      <x:c r="A164" s="1" t="s">
        <x:v>5239</x:v>
      </x:c>
      <x:c r="B164" s="1" t="s">
        <x:v>2058</x:v>
      </x:c>
      <x:c r="C164" s="14" t="n">
        <x:v>45768</x:v>
      </x:c>
      <x:c r="D164" s="1" t="s">
        <x:v>5010</x:v>
      </x:c>
      <x:c r="E164" s="1" t="s">
        <x:v>5011</x:v>
      </x:c>
      <x:c r="F164" s="1" t="s">
        <x:v>5012</x:v>
      </x:c>
      <x:c r="G164" s="1" t="s">
        <x:v>5013</x:v>
      </x:c>
      <x:c r="H164" s="1" t="s">
        <x:v>5014</x:v>
      </x:c>
      <x:c r="I164" s="1" t="s">
        <x:v>5014</x:v>
      </x:c>
      <x:c r="J164" s="1" t="n">
        <x:v>1.7</x:v>
      </x:c>
      <x:c r="K164" s="1" t="n">
        <x:v>2.2</x:v>
      </x:c>
      <x:c r="L164" s="15" t="n">
        <x:v>122.4</x:v>
      </x:c>
      <x:c r="M164" s="11" t="b">
        <x:f aca="0">TRUE()</x:f>
        <x:v>1</x:v>
      </x:c>
      <x:c r="N164" s="11" t="b">
        <x:f aca="0">FALSE()</x:f>
        <x:v>0</x:v>
      </x:c>
      <x:c r="O164" s="1" t="s">
        <x:v>5015</x:v>
      </x:c>
      <x:c r="P164" s="11" t="b">
        <x:f aca="0">FALSE()</x:f>
        <x:v>0</x:v>
      </x:c>
    </x:row>
    <x:row r="165" ht="15" hidden="0" customHeight="1">
      <x:c r="A165" s="1" t="s">
        <x:v>5240</x:v>
      </x:c>
      <x:c r="B165" s="1" t="s">
        <x:v>2058</x:v>
      </x:c>
      <x:c r="C165" s="14" t="n">
        <x:v>45901</x:v>
      </x:c>
      <x:c r="D165" s="1" t="s">
        <x:v>5010</x:v>
      </x:c>
      <x:c r="E165" s="1" t="s">
        <x:v>5011</x:v>
      </x:c>
      <x:c r="F165" s="1" t="s">
        <x:v>5012</x:v>
      </x:c>
      <x:c r="G165" s="1" t="s">
        <x:v>5013</x:v>
      </x:c>
      <x:c r="H165" s="1" t="s">
        <x:v>5014</x:v>
      </x:c>
      <x:c r="I165" s="1" t="s">
        <x:v>5014</x:v>
      </x:c>
      <x:c r="J165" s="1" t="n">
        <x:v>1.5</x:v>
      </x:c>
      <x:c r="K165" s="1" t="n">
        <x:v>1.2</x:v>
      </x:c>
      <x:c r="L165" s="15" t="n">
        <x:v>108</x:v>
      </x:c>
      <x:c r="M165" s="11" t="b">
        <x:f aca="0">TRUE()</x:f>
        <x:v>1</x:v>
      </x:c>
      <x:c r="N165" s="11" t="b">
        <x:f aca="0">FALSE()</x:f>
        <x:v>0</x:v>
      </x:c>
      <x:c r="O165" s="1" t="s">
        <x:v>5015</x:v>
      </x:c>
      <x:c r="P165" s="11" t="b">
        <x:f aca="0">FALSE()</x:f>
        <x:v>0</x:v>
      </x:c>
    </x:row>
    <x:row r="166" ht="15" hidden="0" customHeight="1">
      <x:c r="A166" s="1" t="s">
        <x:v>5241</x:v>
      </x:c>
      <x:c r="B166" s="1" t="s">
        <x:v>576</x:v>
      </x:c>
      <x:c r="C166" s="14" t="n">
        <x:v>45340</x:v>
      </x:c>
      <x:c r="D166" s="1" t="s">
        <x:v>5018</x:v>
      </x:c>
      <x:c r="E166" s="1" t="s">
        <x:v>5019</x:v>
      </x:c>
      <x:c r="F166" s="1" t="s">
        <x:v>5020</x:v>
      </x:c>
      <x:c r="G166" s="1" t="s">
        <x:v>5021</x:v>
      </x:c>
      <x:c r="H166" s="1" t="s">
        <x:v>5031</x:v>
      </x:c>
      <x:c r="I166" s="1" t="s">
        <x:v>5044</x:v>
      </x:c>
      <x:c r="J166" s="1" t="n">
        <x:v>2</x:v>
      </x:c>
      <x:c r="K166" s="1" t="n">
        <x:v>11</x:v>
      </x:c>
      <x:c r="L166" s="15" t="n">
        <x:v>715.06</x:v>
      </x:c>
      <x:c r="M166" s="11" t="b">
        <x:f aca="0">TRUE()</x:f>
        <x:v>1</x:v>
      </x:c>
      <x:c r="N166" s="11" t="b">
        <x:f aca="0">FALSE()</x:f>
        <x:v>0</x:v>
      </x:c>
      <x:c r="O166" s="1" t="s">
        <x:v>5024</x:v>
      </x:c>
      <x:c r="P166" s="11" t="b">
        <x:f aca="0">FALSE()</x:f>
        <x:v>0</x:v>
      </x:c>
    </x:row>
    <x:row r="167" ht="15" hidden="0" customHeight="1">
      <x:c r="A167" s="1" t="s">
        <x:v>5242</x:v>
      </x:c>
      <x:c r="B167" s="1" t="s">
        <x:v>576</x:v>
      </x:c>
      <x:c r="C167" s="14" t="n">
        <x:v>45410</x:v>
      </x:c>
      <x:c r="D167" s="1" t="s">
        <x:v>5010</x:v>
      </x:c>
      <x:c r="E167" s="1" t="s">
        <x:v>5011</x:v>
      </x:c>
      <x:c r="F167" s="1" t="s">
        <x:v>5012</x:v>
      </x:c>
      <x:c r="G167" s="1" t="s">
        <x:v>5013</x:v>
      </x:c>
      <x:c r="H167" s="1" t="s">
        <x:v>5014</x:v>
      </x:c>
      <x:c r="I167" s="1" t="s">
        <x:v>5014</x:v>
      </x:c>
      <x:c r="J167" s="1" t="n">
        <x:v>1.3</x:v>
      </x:c>
      <x:c r="K167" s="1" t="n">
        <x:v>0.2</x:v>
      </x:c>
      <x:c r="L167" s="15" t="n">
        <x:v>93.6</x:v>
      </x:c>
      <x:c r="M167" s="11" t="b">
        <x:f aca="0">TRUE()</x:f>
        <x:v>1</x:v>
      </x:c>
      <x:c r="N167" s="11" t="b">
        <x:f aca="0">FALSE()</x:f>
        <x:v>0</x:v>
      </x:c>
      <x:c r="O167" s="1" t="s">
        <x:v>5015</x:v>
      </x:c>
      <x:c r="P167" s="11" t="b">
        <x:f aca="0">FALSE()</x:f>
        <x:v>0</x:v>
      </x:c>
    </x:row>
    <x:row r="168" ht="15" hidden="0" customHeight="1">
      <x:c r="A168" s="1" t="s">
        <x:v>5243</x:v>
      </x:c>
      <x:c r="B168" s="1" t="s">
        <x:v>576</x:v>
      </x:c>
      <x:c r="C168" s="14" t="n">
        <x:v>45431</x:v>
      </x:c>
      <x:c r="D168" s="1" t="s">
        <x:v>5010</x:v>
      </x:c>
      <x:c r="E168" s="1" t="s">
        <x:v>5011</x:v>
      </x:c>
      <x:c r="F168" s="1" t="s">
        <x:v>5012</x:v>
      </x:c>
      <x:c r="G168" s="1" t="s">
        <x:v>5013</x:v>
      </x:c>
      <x:c r="H168" s="1" t="s">
        <x:v>5014</x:v>
      </x:c>
      <x:c r="I168" s="1" t="s">
        <x:v>5014</x:v>
      </x:c>
      <x:c r="J168" s="1" t="n">
        <x:v>0.6</x:v>
      </x:c>
      <x:c r="K168" s="1" t="n">
        <x:v>2.1</x:v>
      </x:c>
      <x:c r="L168" s="15" t="n">
        <x:v>43.2</x:v>
      </x:c>
      <x:c r="M168" s="11" t="b">
        <x:f aca="0">TRUE()</x:f>
        <x:v>1</x:v>
      </x:c>
      <x:c r="N168" s="11" t="b">
        <x:f aca="0">FALSE()</x:f>
        <x:v>0</x:v>
      </x:c>
      <x:c r="O168" s="1" t="s">
        <x:v>5015</x:v>
      </x:c>
      <x:c r="P168" s="11" t="b">
        <x:f aca="0">FALSE()</x:f>
        <x:v>0</x:v>
      </x:c>
    </x:row>
    <x:row r="169" ht="15" hidden="0" customHeight="1">
      <x:c r="A169" s="1" t="s">
        <x:v>5244</x:v>
      </x:c>
      <x:c r="B169" s="1" t="s">
        <x:v>576</x:v>
      </x:c>
      <x:c r="C169" s="14" t="n">
        <x:v>45604</x:v>
      </x:c>
      <x:c r="D169" s="1" t="s">
        <x:v>5018</x:v>
      </x:c>
      <x:c r="E169" s="1" t="s">
        <x:v>5091</x:v>
      </x:c>
      <x:c r="F169" s="1" t="s">
        <x:v>5020</x:v>
      </x:c>
      <x:c r="G169" s="1" t="s">
        <x:v>5021</x:v>
      </x:c>
      <x:c r="H169" s="1" t="s">
        <x:v>5031</x:v>
      </x:c>
      <x:c r="I169" s="1" t="s">
        <x:v>5014</x:v>
      </x:c>
      <x:c r="J169" s="1" t="n">
        <x:v>1.9</x:v>
      </x:c>
      <x:c r="K169" s="1" t="n">
        <x:v>16.8</x:v>
      </x:c>
      <x:c r="L169" s="15" t="n">
        <x:v>136.8</x:v>
      </x:c>
      <x:c r="M169" s="11" t="b">
        <x:f aca="0">FALSE()</x:f>
        <x:v>0</x:v>
      </x:c>
      <x:c r="N169" s="11" t="b">
        <x:f aca="0">FALSE()</x:f>
        <x:v>0</x:v>
      </x:c>
      <x:c r="O169" s="1" t="s">
        <x:v>5037</x:v>
      </x:c>
      <x:c r="P169" s="11" t="b">
        <x:f aca="0">FALSE()</x:f>
        <x:v>0</x:v>
      </x:c>
    </x:row>
    <x:row r="170" ht="15" hidden="0" customHeight="1">
      <x:c r="A170" s="1" t="s">
        <x:v>5245</x:v>
      </x:c>
      <x:c r="B170" s="1" t="s">
        <x:v>576</x:v>
      </x:c>
      <x:c r="C170" s="14" t="n">
        <x:v>45657</x:v>
      </x:c>
      <x:c r="D170" s="1" t="s">
        <x:v>5054</x:v>
      </x:c>
      <x:c r="E170" s="1" t="s">
        <x:v>5055</x:v>
      </x:c>
      <x:c r="F170" s="1" t="s">
        <x:v>5012</x:v>
      </x:c>
      <x:c r="G170" s="1" t="s">
        <x:v>5013</x:v>
      </x:c>
      <x:c r="H170" s="1" t="s">
        <x:v>5014</x:v>
      </x:c>
      <x:c r="I170" s="1" t="s">
        <x:v>5014</x:v>
      </x:c>
      <x:c r="J170" s="1" t="n">
        <x:v>1.3</x:v>
      </x:c>
      <x:c r="K170" s="1" t="n">
        <x:v>1.5</x:v>
      </x:c>
      <x:c r="L170" s="15" t="n">
        <x:v>93.6</x:v>
      </x:c>
      <x:c r="M170" s="11" t="b">
        <x:f aca="0">TRUE()</x:f>
        <x:v>1</x:v>
      </x:c>
      <x:c r="N170" s="11" t="b">
        <x:f aca="0">FALSE()</x:f>
        <x:v>0</x:v>
      </x:c>
      <x:c r="O170" s="1" t="s">
        <x:v>5015</x:v>
      </x:c>
      <x:c r="P170" s="11" t="b">
        <x:f aca="0">FALSE()</x:f>
        <x:v>0</x:v>
      </x:c>
    </x:row>
    <x:row r="171" ht="15" hidden="0" customHeight="1">
      <x:c r="A171" s="1" t="s">
        <x:v>5246</x:v>
      </x:c>
      <x:c r="B171" s="1" t="s">
        <x:v>576</x:v>
      </x:c>
      <x:c r="C171" s="14" t="n">
        <x:v>45807</x:v>
      </x:c>
      <x:c r="D171" s="1" t="s">
        <x:v>5018</x:v>
      </x:c>
      <x:c r="E171" s="1" t="s">
        <x:v>5091</x:v>
      </x:c>
      <x:c r="F171" s="1" t="s">
        <x:v>5020</x:v>
      </x:c>
      <x:c r="G171" s="1" t="s">
        <x:v>5021</x:v>
      </x:c>
      <x:c r="H171" s="1" t="s">
        <x:v>5031</x:v>
      </x:c>
      <x:c r="I171" s="1" t="s">
        <x:v>5100</x:v>
      </x:c>
      <x:c r="J171" s="1" t="n">
        <x:v>2.2</x:v>
      </x:c>
      <x:c r="K171" s="1" t="n">
        <x:v>5.6</x:v>
      </x:c>
      <x:c r="L171" s="15" t="n">
        <x:v>657.7</x:v>
      </x:c>
      <x:c r="M171" s="11" t="b">
        <x:f aca="0">TRUE()</x:f>
        <x:v>1</x:v>
      </x:c>
      <x:c r="N171" s="11" t="b">
        <x:f aca="0">FALSE()</x:f>
        <x:v>0</x:v>
      </x:c>
      <x:c r="O171" s="1" t="s">
        <x:v>5033</x:v>
      </x:c>
      <x:c r="P171" s="11" t="b">
        <x:f aca="0">FALSE()</x:f>
        <x:v>0</x:v>
      </x:c>
    </x:row>
    <x:row r="172" ht="15" hidden="0" customHeight="1">
      <x:c r="A172" s="1" t="s">
        <x:v>5247</x:v>
      </x:c>
      <x:c r="B172" s="1" t="s">
        <x:v>576</x:v>
      </x:c>
      <x:c r="C172" s="14" t="n">
        <x:v>46014</x:v>
      </x:c>
      <x:c r="D172" s="1" t="s">
        <x:v>5010</x:v>
      </x:c>
      <x:c r="E172" s="1" t="s">
        <x:v>5011</x:v>
      </x:c>
      <x:c r="F172" s="1" t="s">
        <x:v>5012</x:v>
      </x:c>
      <x:c r="G172" s="1" t="s">
        <x:v>5013</x:v>
      </x:c>
      <x:c r="H172" s="1" t="s">
        <x:v>5014</x:v>
      </x:c>
      <x:c r="I172" s="1" t="s">
        <x:v>5014</x:v>
      </x:c>
      <x:c r="J172" s="1" t="n">
        <x:v>2.1</x:v>
      </x:c>
      <x:c r="K172" s="1" t="n">
        <x:v>1.3</x:v>
      </x:c>
      <x:c r="L172" s="15" t="n">
        <x:v>151.2</x:v>
      </x:c>
      <x:c r="M172" s="11" t="b">
        <x:f aca="0">TRUE()</x:f>
        <x:v>1</x:v>
      </x:c>
      <x:c r="N172" s="11" t="b">
        <x:f aca="0">FALSE()</x:f>
        <x:v>0</x:v>
      </x:c>
      <x:c r="O172" s="1" t="s">
        <x:v>5015</x:v>
      </x:c>
      <x:c r="P172" s="11" t="b">
        <x:f aca="0">FALSE()</x:f>
        <x:v>0</x:v>
      </x:c>
    </x:row>
    <x:row r="173" ht="15" hidden="0" customHeight="1">
      <x:c r="A173" s="1" t="s">
        <x:v>5248</x:v>
      </x:c>
      <x:c r="B173" s="1" t="s">
        <x:v>2065</x:v>
      </x:c>
      <x:c r="C173" s="14" t="n">
        <x:v>45480</x:v>
      </x:c>
      <x:c r="D173" s="1" t="s">
        <x:v>5010</x:v>
      </x:c>
      <x:c r="E173" s="1" t="s">
        <x:v>5011</x:v>
      </x:c>
      <x:c r="F173" s="1" t="s">
        <x:v>5012</x:v>
      </x:c>
      <x:c r="G173" s="1" t="s">
        <x:v>5013</x:v>
      </x:c>
      <x:c r="H173" s="1" t="s">
        <x:v>5014</x:v>
      </x:c>
      <x:c r="I173" s="1" t="s">
        <x:v>5014</x:v>
      </x:c>
      <x:c r="J173" s="1" t="n">
        <x:v>0.7</x:v>
      </x:c>
      <x:c r="K173" s="1" t="n">
        <x:v>0.8</x:v>
      </x:c>
      <x:c r="L173" s="15" t="n">
        <x:v>50.4</x:v>
      </x:c>
      <x:c r="M173" s="11" t="b">
        <x:f aca="0">TRUE()</x:f>
        <x:v>1</x:v>
      </x:c>
      <x:c r="N173" s="11" t="b">
        <x:f aca="0">FALSE()</x:f>
        <x:v>0</x:v>
      </x:c>
      <x:c r="O173" s="1" t="s">
        <x:v>5015</x:v>
      </x:c>
      <x:c r="P173" s="11" t="b">
        <x:f aca="0">FALSE()</x:f>
        <x:v>0</x:v>
      </x:c>
    </x:row>
    <x:row r="174" ht="15" hidden="0" customHeight="1">
      <x:c r="A174" s="1" t="s">
        <x:v>5249</x:v>
      </x:c>
      <x:c r="B174" s="1" t="s">
        <x:v>2065</x:v>
      </x:c>
      <x:c r="C174" s="14" t="n">
        <x:v>45830</x:v>
      </x:c>
      <x:c r="D174" s="1" t="s">
        <x:v>5018</x:v>
      </x:c>
      <x:c r="E174" s="1" t="s">
        <x:v>5041</x:v>
      </x:c>
      <x:c r="F174" s="1" t="s">
        <x:v>5042</x:v>
      </x:c>
      <x:c r="G174" s="1" t="s">
        <x:v>5043</x:v>
      </x:c>
      <x:c r="H174" s="1" t="s">
        <x:v>5022</x:v>
      </x:c>
      <x:c r="I174" s="1" t="s">
        <x:v>5039</x:v>
      </x:c>
      <x:c r="J174" s="1" t="n">
        <x:v>0.9</x:v>
      </x:c>
      <x:c r="K174" s="1" t="n">
        <x:v>7.2</x:v>
      </x:c>
      <x:c r="L174" s="15" t="n">
        <x:v>244.7</x:v>
      </x:c>
      <x:c r="M174" s="11" t="b">
        <x:f aca="0">TRUE()</x:f>
        <x:v>1</x:v>
      </x:c>
      <x:c r="N174" s="11" t="b">
        <x:f aca="0">FALSE()</x:f>
        <x:v>0</x:v>
      </x:c>
      <x:c r="O174" s="1" t="s">
        <x:v>5037</x:v>
      </x:c>
      <x:c r="P174" s="11" t="b">
        <x:f aca="0">FALSE()</x:f>
        <x:v>0</x:v>
      </x:c>
    </x:row>
    <x:row r="175" ht="15" hidden="0" customHeight="1">
      <x:c r="A175" s="1" t="s">
        <x:v>5250</x:v>
      </x:c>
      <x:c r="B175" s="1" t="s">
        <x:v>2065</x:v>
      </x:c>
      <x:c r="C175" s="14" t="n">
        <x:v>45889</x:v>
      </x:c>
      <x:c r="D175" s="1" t="s">
        <x:v>5018</x:v>
      </x:c>
      <x:c r="E175" s="1" t="s">
        <x:v>5041</x:v>
      </x:c>
      <x:c r="F175" s="1" t="s">
        <x:v>5042</x:v>
      </x:c>
      <x:c r="G175" s="1" t="s">
        <x:v>5043</x:v>
      </x:c>
      <x:c r="H175" s="1" t="s">
        <x:v>5022</x:v>
      </x:c>
      <x:c r="I175" s="1" t="s">
        <x:v>5059</x:v>
      </x:c>
      <x:c r="J175" s="1" t="n">
        <x:v>3.5</x:v>
      </x:c>
      <x:c r="K175" s="1" t="n">
        <x:v>15.4</x:v>
      </x:c>
      <x:c r="L175" s="15" t="n">
        <x:v>419.67</x:v>
      </x:c>
      <x:c r="M175" s="11" t="b">
        <x:f aca="0">FALSE()</x:f>
        <x:v>0</x:v>
      </x:c>
      <x:c r="N175" s="11" t="b">
        <x:f aca="0">FALSE()</x:f>
        <x:v>0</x:v>
      </x:c>
      <x:c r="O175" s="1" t="s">
        <x:v>5033</x:v>
      </x:c>
      <x:c r="P175" s="11" t="b">
        <x:f aca="0">FALSE()</x:f>
        <x:v>0</x:v>
      </x:c>
    </x:row>
    <x:row r="176" ht="15" hidden="0" customHeight="1">
      <x:c r="A176" s="1" t="s">
        <x:v>5251</x:v>
      </x:c>
      <x:c r="B176" s="1" t="s">
        <x:v>2065</x:v>
      </x:c>
      <x:c r="C176" s="14" t="n">
        <x:v>45908</x:v>
      </x:c>
      <x:c r="D176" s="1" t="s">
        <x:v>5010</x:v>
      </x:c>
      <x:c r="E176" s="1" t="s">
        <x:v>5011</x:v>
      </x:c>
      <x:c r="F176" s="1" t="s">
        <x:v>5012</x:v>
      </x:c>
      <x:c r="G176" s="1" t="s">
        <x:v>5013</x:v>
      </x:c>
      <x:c r="H176" s="1" t="s">
        <x:v>5014</x:v>
      </x:c>
      <x:c r="I176" s="1" t="s">
        <x:v>5014</x:v>
      </x:c>
      <x:c r="J176" s="1" t="n">
        <x:v>0.3</x:v>
      </x:c>
      <x:c r="K176" s="1" t="n">
        <x:v>0.7</x:v>
      </x:c>
      <x:c r="L176" s="15" t="n">
        <x:v>21.6</x:v>
      </x:c>
      <x:c r="M176" s="11" t="b">
        <x:f aca="0">TRUE()</x:f>
        <x:v>1</x:v>
      </x:c>
      <x:c r="N176" s="11" t="b">
        <x:f aca="0">FALSE()</x:f>
        <x:v>0</x:v>
      </x:c>
      <x:c r="O176" s="1" t="s">
        <x:v>5015</x:v>
      </x:c>
      <x:c r="P176" s="11" t="b">
        <x:f aca="0">FALSE()</x:f>
        <x:v>0</x:v>
      </x:c>
    </x:row>
    <x:row r="177" ht="15" hidden="0" customHeight="1">
      <x:c r="A177" s="1" t="s">
        <x:v>5252</x:v>
      </x:c>
      <x:c r="B177" s="1" t="s">
        <x:v>1769</x:v>
      </x:c>
      <x:c r="C177" s="14" t="n">
        <x:v>46105</x:v>
      </x:c>
      <x:c r="D177" s="1" t="s">
        <x:v>5010</x:v>
      </x:c>
      <x:c r="E177" s="1" t="s">
        <x:v>5011</x:v>
      </x:c>
      <x:c r="F177" s="1" t="s">
        <x:v>5012</x:v>
      </x:c>
      <x:c r="G177" s="1" t="s">
        <x:v>5013</x:v>
      </x:c>
      <x:c r="H177" s="1" t="s">
        <x:v>5014</x:v>
      </x:c>
      <x:c r="I177" s="1" t="s">
        <x:v>5014</x:v>
      </x:c>
      <x:c r="J177" s="1" t="n">
        <x:v>0.7</x:v>
      </x:c>
      <x:c r="K177" s="1" t="n">
        <x:v>2</x:v>
      </x:c>
      <x:c r="L177" s="15" t="n">
        <x:v>50.4</x:v>
      </x:c>
      <x:c r="M177" s="11" t="b">
        <x:f aca="0">FALSE()</x:f>
        <x:v>0</x:v>
      </x:c>
      <x:c r="N177" s="11" t="b">
        <x:f aca="0">FALSE()</x:f>
        <x:v>0</x:v>
      </x:c>
      <x:c r="O177" s="1" t="s">
        <x:v>5015</x:v>
      </x:c>
      <x:c r="P177" s="11" t="b">
        <x:f aca="0">FALSE()</x:f>
        <x:v>0</x:v>
      </x:c>
    </x:row>
    <x:row r="178" ht="15" hidden="0" customHeight="1">
      <x:c r="A178" s="1" t="s">
        <x:v>5253</x:v>
      </x:c>
      <x:c r="B178" s="1" t="s">
        <x:v>581</x:v>
      </x:c>
      <x:c r="C178" s="14" t="n">
        <x:v>45785</x:v>
      </x:c>
      <x:c r="D178" s="1" t="s">
        <x:v>5018</x:v>
      </x:c>
      <x:c r="E178" s="1" t="s">
        <x:v>5116</x:v>
      </x:c>
      <x:c r="F178" s="1" t="s">
        <x:v>5029</x:v>
      </x:c>
      <x:c r="G178" s="1" t="s">
        <x:v>5030</x:v>
      </x:c>
      <x:c r="H178" s="1" t="s">
        <x:v>5036</x:v>
      </x:c>
      <x:c r="I178" s="1" t="s">
        <x:v>5039</x:v>
      </x:c>
      <x:c r="J178" s="1" t="n">
        <x:v>4.4</x:v>
      </x:c>
      <x:c r="K178" s="1" t="n">
        <x:v>25.8</x:v>
      </x:c>
      <x:c r="L178" s="15" t="n">
        <x:v>471.43</x:v>
      </x:c>
      <x:c r="M178" s="11" t="b">
        <x:f aca="0">TRUE()</x:f>
        <x:v>1</x:v>
      </x:c>
      <x:c r="N178" s="11" t="b">
        <x:f aca="0">FALSE()</x:f>
        <x:v>0</x:v>
      </x:c>
      <x:c r="O178" s="1" t="s">
        <x:v>5098</x:v>
      </x:c>
      <x:c r="P178" s="11" t="b">
        <x:f aca="0">TRUE()</x:f>
        <x:v>1</x:v>
      </x:c>
    </x:row>
    <x:row r="179" ht="15" hidden="0" customHeight="1">
      <x:c r="A179" s="1" t="s">
        <x:v>5254</x:v>
      </x:c>
      <x:c r="B179" s="1" t="s">
        <x:v>581</x:v>
      </x:c>
      <x:c r="C179" s="14" t="n">
        <x:v>45946</x:v>
      </x:c>
      <x:c r="D179" s="1" t="s">
        <x:v>5010</x:v>
      </x:c>
      <x:c r="E179" s="1" t="s">
        <x:v>5011</x:v>
      </x:c>
      <x:c r="F179" s="1" t="s">
        <x:v>5012</x:v>
      </x:c>
      <x:c r="G179" s="1" t="s">
        <x:v>5013</x:v>
      </x:c>
      <x:c r="H179" s="1" t="s">
        <x:v>5014</x:v>
      </x:c>
      <x:c r="I179" s="1" t="s">
        <x:v>5014</x:v>
      </x:c>
      <x:c r="J179" s="1" t="n">
        <x:v>0.7</x:v>
      </x:c>
      <x:c r="K179" s="1" t="n">
        <x:v>1.6</x:v>
      </x:c>
      <x:c r="L179" s="15" t="n">
        <x:v>50.4</x:v>
      </x:c>
      <x:c r="M179" s="11" t="b">
        <x:f aca="0">TRUE()</x:f>
        <x:v>1</x:v>
      </x:c>
      <x:c r="N179" s="11" t="b">
        <x:f aca="0">FALSE()</x:f>
        <x:v>0</x:v>
      </x:c>
      <x:c r="O179" s="1" t="s">
        <x:v>5015</x:v>
      </x:c>
      <x:c r="P179" s="11" t="b">
        <x:f aca="0">FALSE()</x:f>
        <x:v>0</x:v>
      </x:c>
    </x:row>
    <x:row r="180" ht="15" hidden="0" customHeight="1">
      <x:c r="A180" s="1" t="s">
        <x:v>5255</x:v>
      </x:c>
      <x:c r="B180" s="1" t="s">
        <x:v>581</x:v>
      </x:c>
      <x:c r="C180" s="14" t="n">
        <x:v>46015</x:v>
      </x:c>
      <x:c r="D180" s="1" t="s">
        <x:v>5010</x:v>
      </x:c>
      <x:c r="E180" s="1" t="s">
        <x:v>5011</x:v>
      </x:c>
      <x:c r="F180" s="1" t="s">
        <x:v>5012</x:v>
      </x:c>
      <x:c r="G180" s="1" t="s">
        <x:v>5013</x:v>
      </x:c>
      <x:c r="H180" s="1" t="s">
        <x:v>5014</x:v>
      </x:c>
      <x:c r="I180" s="1" t="s">
        <x:v>5014</x:v>
      </x:c>
      <x:c r="J180" s="1" t="n">
        <x:v>1.8</x:v>
      </x:c>
      <x:c r="K180" s="1" t="n">
        <x:v>1.6</x:v>
      </x:c>
      <x:c r="L180" s="15" t="n">
        <x:v>129.6</x:v>
      </x:c>
      <x:c r="M180" s="11" t="b">
        <x:f aca="0">TRUE()</x:f>
        <x:v>1</x:v>
      </x:c>
      <x:c r="N180" s="11" t="b">
        <x:f aca="0">FALSE()</x:f>
        <x:v>0</x:v>
      </x:c>
      <x:c r="O180" s="1" t="s">
        <x:v>5015</x:v>
      </x:c>
      <x:c r="P180" s="11" t="b">
        <x:f aca="0">FALSE()</x:f>
        <x:v>0</x:v>
      </x:c>
    </x:row>
    <x:row r="181" ht="15" hidden="0" customHeight="1">
      <x:c r="A181" s="1" t="s">
        <x:v>5256</x:v>
      </x:c>
      <x:c r="B181" s="1" t="s">
        <x:v>581</x:v>
      </x:c>
      <x:c r="C181" s="14" t="n">
        <x:v>46114</x:v>
      </x:c>
      <x:c r="D181" s="1" t="s">
        <x:v>5018</x:v>
      </x:c>
      <x:c r="E181" s="1" t="s">
        <x:v>5091</x:v>
      </x:c>
      <x:c r="F181" s="1" t="s">
        <x:v>5020</x:v>
      </x:c>
      <x:c r="G181" s="1" t="s">
        <x:v>5021</x:v>
      </x:c>
      <x:c r="H181" s="1" t="s">
        <x:v>5036</x:v>
      </x:c>
      <x:c r="I181" s="1" t="s">
        <x:v>5014</x:v>
      </x:c>
      <x:c r="J181" s="1" t="n">
        <x:v>4.1</x:v>
      </x:c>
      <x:c r="K181" s="1" t="n">
        <x:v>33</x:v>
      </x:c>
      <x:c r="L181" s="15" t="n">
        <x:v>295.2</x:v>
      </x:c>
      <x:c r="M181" s="11" t="b">
        <x:f aca="0">TRUE()</x:f>
        <x:v>1</x:v>
      </x:c>
      <x:c r="N181" s="11" t="b">
        <x:f aca="0">FALSE()</x:f>
        <x:v>0</x:v>
      </x:c>
      <x:c r="O181" s="1" t="s">
        <x:v>5098</x:v>
      </x:c>
      <x:c r="P181" s="11" t="b">
        <x:f aca="0">TRUE()</x:f>
        <x:v>1</x:v>
      </x:c>
      <x:c r="Q181" s="1" t="s">
        <x:v>5257</x:v>
      </x:c>
    </x:row>
    <x:row r="182" ht="15" hidden="0" customHeight="1">
      <x:c r="A182" s="1" t="s">
        <x:v>5258</x:v>
      </x:c>
      <x:c r="B182" s="1" t="s">
        <x:v>581</x:v>
      </x:c>
      <x:c r="C182" s="14" t="n">
        <x:v>46229</x:v>
      </x:c>
      <x:c r="D182" s="1" t="s">
        <x:v>5010</x:v>
      </x:c>
      <x:c r="E182" s="1" t="s">
        <x:v>5011</x:v>
      </x:c>
      <x:c r="F182" s="1" t="s">
        <x:v>5012</x:v>
      </x:c>
      <x:c r="G182" s="1" t="s">
        <x:v>5013</x:v>
      </x:c>
      <x:c r="H182" s="1" t="s">
        <x:v>5014</x:v>
      </x:c>
      <x:c r="I182" s="1" t="s">
        <x:v>5014</x:v>
      </x:c>
      <x:c r="J182" s="1" t="n">
        <x:v>0.9</x:v>
      </x:c>
      <x:c r="K182" s="1" t="n">
        <x:v>1.3</x:v>
      </x:c>
      <x:c r="L182" s="15" t="n">
        <x:v>64.8</x:v>
      </x:c>
      <x:c r="M182" s="11" t="b">
        <x:f aca="0">TRUE()</x:f>
        <x:v>1</x:v>
      </x:c>
      <x:c r="N182" s="11" t="b">
        <x:f aca="0">FALSE()</x:f>
        <x:v>0</x:v>
      </x:c>
      <x:c r="O182" s="1" t="s">
        <x:v>5015</x:v>
      </x:c>
      <x:c r="P182" s="11" t="b">
        <x:f aca="0">FALSE()</x:f>
        <x:v>0</x:v>
      </x:c>
    </x:row>
    <x:row r="183" ht="15" hidden="0" customHeight="1">
      <x:c r="A183" s="1" t="s">
        <x:v>5259</x:v>
      </x:c>
      <x:c r="B183" s="1" t="s">
        <x:v>586</x:v>
      </x:c>
      <x:c r="C183" s="14" t="n">
        <x:v>46075</x:v>
      </x:c>
      <x:c r="D183" s="1" t="s">
        <x:v>5010</x:v>
      </x:c>
      <x:c r="E183" s="1" t="s">
        <x:v>5011</x:v>
      </x:c>
      <x:c r="F183" s="1" t="s">
        <x:v>5012</x:v>
      </x:c>
      <x:c r="G183" s="1" t="s">
        <x:v>5013</x:v>
      </x:c>
      <x:c r="H183" s="1" t="s">
        <x:v>5014</x:v>
      </x:c>
      <x:c r="I183" s="1" t="s">
        <x:v>5014</x:v>
      </x:c>
      <x:c r="J183" s="1" t="n">
        <x:v>1</x:v>
      </x:c>
      <x:c r="K183" s="1" t="n">
        <x:v>1.1</x:v>
      </x:c>
      <x:c r="L183" s="15" t="n">
        <x:v>72</x:v>
      </x:c>
      <x:c r="M183" s="11" t="b">
        <x:f aca="0">FALSE()</x:f>
        <x:v>0</x:v>
      </x:c>
      <x:c r="N183" s="11" t="b">
        <x:f aca="0">FALSE()</x:f>
        <x:v>0</x:v>
      </x:c>
      <x:c r="O183" s="1" t="s">
        <x:v>5015</x:v>
      </x:c>
      <x:c r="P183" s="11" t="b">
        <x:f aca="0">FALSE()</x:f>
        <x:v>0</x:v>
      </x:c>
    </x:row>
    <x:row r="184" ht="15" hidden="0" customHeight="1">
      <x:c r="A184" s="1" t="s">
        <x:v>5260</x:v>
      </x:c>
      <x:c r="B184" s="1" t="s">
        <x:v>586</x:v>
      </x:c>
      <x:c r="C184" s="14" t="n">
        <x:v>46152</x:v>
      </x:c>
      <x:c r="D184" s="1" t="s">
        <x:v>5010</x:v>
      </x:c>
      <x:c r="E184" s="1" t="s">
        <x:v>5011</x:v>
      </x:c>
      <x:c r="F184" s="1" t="s">
        <x:v>5012</x:v>
      </x:c>
      <x:c r="G184" s="1" t="s">
        <x:v>5013</x:v>
      </x:c>
      <x:c r="H184" s="1" t="s">
        <x:v>5014</x:v>
      </x:c>
      <x:c r="I184" s="1" t="s">
        <x:v>5014</x:v>
      </x:c>
      <x:c r="J184" s="1" t="n">
        <x:v>1.1</x:v>
      </x:c>
      <x:c r="K184" s="1" t="n">
        <x:v>0.3</x:v>
      </x:c>
      <x:c r="L184" s="15" t="n">
        <x:v>79.2</x:v>
      </x:c>
      <x:c r="M184" s="11" t="b">
        <x:f aca="0">TRUE()</x:f>
        <x:v>1</x:v>
      </x:c>
      <x:c r="N184" s="11" t="b">
        <x:f aca="0">FALSE()</x:f>
        <x:v>0</x:v>
      </x:c>
      <x:c r="O184" s="1" t="s">
        <x:v>5015</x:v>
      </x:c>
      <x:c r="P184" s="11" t="b">
        <x:f aca="0">FALSE()</x:f>
        <x:v>0</x:v>
      </x:c>
    </x:row>
    <x:row r="185" ht="15" hidden="0" customHeight="1">
      <x:c r="A185" s="1" t="s">
        <x:v>5261</x:v>
      </x:c>
      <x:c r="B185" s="1" t="s">
        <x:v>2076</x:v>
      </x:c>
      <x:c r="C185" s="14" t="n">
        <x:v>45547</x:v>
      </x:c>
      <x:c r="D185" s="1" t="s">
        <x:v>5010</x:v>
      </x:c>
      <x:c r="E185" s="1" t="s">
        <x:v>5011</x:v>
      </x:c>
      <x:c r="F185" s="1" t="s">
        <x:v>5012</x:v>
      </x:c>
      <x:c r="G185" s="1" t="s">
        <x:v>5013</x:v>
      </x:c>
      <x:c r="H185" s="1" t="s">
        <x:v>5014</x:v>
      </x:c>
      <x:c r="I185" s="1" t="s">
        <x:v>5014</x:v>
      </x:c>
      <x:c r="J185" s="1" t="n">
        <x:v>1.6</x:v>
      </x:c>
      <x:c r="K185" s="1" t="n">
        <x:v>2.1</x:v>
      </x:c>
      <x:c r="L185" s="15" t="n">
        <x:v>115.2</x:v>
      </x:c>
      <x:c r="M185" s="11" t="b">
        <x:f aca="0">TRUE()</x:f>
        <x:v>1</x:v>
      </x:c>
      <x:c r="N185" s="11" t="b">
        <x:f aca="0">FALSE()</x:f>
        <x:v>0</x:v>
      </x:c>
      <x:c r="O185" s="1" t="s">
        <x:v>5015</x:v>
      </x:c>
      <x:c r="P185" s="11" t="b">
        <x:f aca="0">FALSE()</x:f>
        <x:v>0</x:v>
      </x:c>
    </x:row>
    <x:row r="186" ht="15" hidden="0" customHeight="1">
      <x:c r="A186" s="1" t="s">
        <x:v>5262</x:v>
      </x:c>
      <x:c r="B186" s="1" t="s">
        <x:v>2076</x:v>
      </x:c>
      <x:c r="C186" s="14" t="n">
        <x:v>45804</x:v>
      </x:c>
      <x:c r="D186" s="1" t="s">
        <x:v>5010</x:v>
      </x:c>
      <x:c r="E186" s="1" t="s">
        <x:v>5011</x:v>
      </x:c>
      <x:c r="F186" s="1" t="s">
        <x:v>5012</x:v>
      </x:c>
      <x:c r="G186" s="1" t="s">
        <x:v>5013</x:v>
      </x:c>
      <x:c r="H186" s="1" t="s">
        <x:v>5014</x:v>
      </x:c>
      <x:c r="I186" s="1" t="s">
        <x:v>5014</x:v>
      </x:c>
      <x:c r="J186" s="1" t="n">
        <x:v>0.9</x:v>
      </x:c>
      <x:c r="K186" s="1" t="n">
        <x:v>1.5</x:v>
      </x:c>
      <x:c r="L186" s="15" t="n">
        <x:v>64.8</x:v>
      </x:c>
      <x:c r="M186" s="11" t="b">
        <x:f aca="0">TRUE()</x:f>
        <x:v>1</x:v>
      </x:c>
      <x:c r="N186" s="11" t="b">
        <x:f aca="0">FALSE()</x:f>
        <x:v>0</x:v>
      </x:c>
      <x:c r="O186" s="1" t="s">
        <x:v>5015</x:v>
      </x:c>
      <x:c r="P186" s="11" t="b">
        <x:f aca="0">FALSE()</x:f>
        <x:v>0</x:v>
      </x:c>
    </x:row>
    <x:row r="187" ht="15" hidden="0" customHeight="1">
      <x:c r="A187" s="1" t="s">
        <x:v>5263</x:v>
      </x:c>
      <x:c r="B187" s="1" t="s">
        <x:v>2076</x:v>
      </x:c>
      <x:c r="C187" s="14" t="n">
        <x:v>45898</x:v>
      </x:c>
      <x:c r="D187" s="1" t="s">
        <x:v>5018</x:v>
      </x:c>
      <x:c r="E187" s="1" t="s">
        <x:v>5019</x:v>
      </x:c>
      <x:c r="F187" s="1" t="s">
        <x:v>5020</x:v>
      </x:c>
      <x:c r="G187" s="1" t="s">
        <x:v>5021</x:v>
      </x:c>
      <x:c r="H187" s="1" t="s">
        <x:v>5031</x:v>
      </x:c>
      <x:c r="I187" s="1" t="s">
        <x:v>5059</x:v>
      </x:c>
      <x:c r="J187" s="1" t="n">
        <x:v>2.1</x:v>
      </x:c>
      <x:c r="K187" s="1" t="n">
        <x:v>10.7</x:v>
      </x:c>
      <x:c r="L187" s="15" t="n">
        <x:v>857.54</x:v>
      </x:c>
      <x:c r="M187" s="11" t="b">
        <x:f aca="0">TRUE()</x:f>
        <x:v>1</x:v>
      </x:c>
      <x:c r="N187" s="11" t="b">
        <x:f aca="0">FALSE()</x:f>
        <x:v>0</x:v>
      </x:c>
      <x:c r="O187" s="1" t="s">
        <x:v>5068</x:v>
      </x:c>
      <x:c r="P187" s="11" t="b">
        <x:f aca="0">FALSE()</x:f>
        <x:v>0</x:v>
      </x:c>
    </x:row>
    <x:row r="188" ht="15" hidden="0" customHeight="1">
      <x:c r="A188" s="1" t="s">
        <x:v>5264</x:v>
      </x:c>
      <x:c r="B188" s="1" t="s">
        <x:v>2080</x:v>
      </x:c>
      <x:c r="C188" s="14" t="n">
        <x:v>45484</x:v>
      </x:c>
      <x:c r="D188" s="1" t="s">
        <x:v>5010</x:v>
      </x:c>
      <x:c r="E188" s="1" t="s">
        <x:v>5011</x:v>
      </x:c>
      <x:c r="F188" s="1" t="s">
        <x:v>5012</x:v>
      </x:c>
      <x:c r="G188" s="1" t="s">
        <x:v>5013</x:v>
      </x:c>
      <x:c r="H188" s="1" t="s">
        <x:v>5014</x:v>
      </x:c>
      <x:c r="I188" s="1" t="s">
        <x:v>5014</x:v>
      </x:c>
      <x:c r="J188" s="1" t="n">
        <x:v>1.4</x:v>
      </x:c>
      <x:c r="K188" s="1" t="n">
        <x:v>2.3</x:v>
      </x:c>
      <x:c r="L188" s="15" t="n">
        <x:v>100.8</x:v>
      </x:c>
      <x:c r="M188" s="11" t="b">
        <x:f aca="0">TRUE()</x:f>
        <x:v>1</x:v>
      </x:c>
      <x:c r="N188" s="11" t="b">
        <x:f aca="0">FALSE()</x:f>
        <x:v>0</x:v>
      </x:c>
      <x:c r="O188" s="1" t="s">
        <x:v>5015</x:v>
      </x:c>
      <x:c r="P188" s="11" t="b">
        <x:f aca="0">FALSE()</x:f>
        <x:v>0</x:v>
      </x:c>
    </x:row>
    <x:row r="189" ht="15" hidden="0" customHeight="1">
      <x:c r="A189" s="1" t="s">
        <x:v>5265</x:v>
      </x:c>
      <x:c r="B189" s="1" t="s">
        <x:v>2080</x:v>
      </x:c>
      <x:c r="C189" s="14" t="n">
        <x:v>45532</x:v>
      </x:c>
      <x:c r="D189" s="1" t="s">
        <x:v>5010</x:v>
      </x:c>
      <x:c r="E189" s="1" t="s">
        <x:v>5011</x:v>
      </x:c>
      <x:c r="F189" s="1" t="s">
        <x:v>5012</x:v>
      </x:c>
      <x:c r="G189" s="1" t="s">
        <x:v>5013</x:v>
      </x:c>
      <x:c r="H189" s="1" t="s">
        <x:v>5014</x:v>
      </x:c>
      <x:c r="I189" s="1" t="s">
        <x:v>5014</x:v>
      </x:c>
      <x:c r="J189" s="1" t="n">
        <x:v>1.5</x:v>
      </x:c>
      <x:c r="K189" s="1" t="n">
        <x:v>1</x:v>
      </x:c>
      <x:c r="L189" s="15" t="n">
        <x:v>108</x:v>
      </x:c>
      <x:c r="M189" s="11" t="b">
        <x:f aca="0">TRUE()</x:f>
        <x:v>1</x:v>
      </x:c>
      <x:c r="N189" s="11" t="b">
        <x:f aca="0">FALSE()</x:f>
        <x:v>0</x:v>
      </x:c>
      <x:c r="O189" s="1" t="s">
        <x:v>5015</x:v>
      </x:c>
      <x:c r="P189" s="11" t="b">
        <x:f aca="0">FALSE()</x:f>
        <x:v>0</x:v>
      </x:c>
    </x:row>
    <x:row r="190" ht="15" hidden="0" customHeight="1">
      <x:c r="A190" s="1" t="s">
        <x:v>5266</x:v>
      </x:c>
      <x:c r="B190" s="1" t="s">
        <x:v>2080</x:v>
      </x:c>
      <x:c r="C190" s="14" t="n">
        <x:v>45954</x:v>
      </x:c>
      <x:c r="D190" s="1" t="s">
        <x:v>5010</x:v>
      </x:c>
      <x:c r="E190" s="1" t="s">
        <x:v>5011</x:v>
      </x:c>
      <x:c r="F190" s="1" t="s">
        <x:v>5012</x:v>
      </x:c>
      <x:c r="G190" s="1" t="s">
        <x:v>5013</x:v>
      </x:c>
      <x:c r="H190" s="1" t="s">
        <x:v>5014</x:v>
      </x:c>
      <x:c r="I190" s="1" t="s">
        <x:v>5014</x:v>
      </x:c>
      <x:c r="J190" s="1" t="n">
        <x:v>0.9</x:v>
      </x:c>
      <x:c r="K190" s="1" t="n">
        <x:v>1.4</x:v>
      </x:c>
      <x:c r="L190" s="15" t="n">
        <x:v>64.8</x:v>
      </x:c>
      <x:c r="M190" s="11" t="b">
        <x:f aca="0">FALSE()</x:f>
        <x:v>0</x:v>
      </x:c>
      <x:c r="N190" s="11" t="b">
        <x:f aca="0">FALSE()</x:f>
        <x:v>0</x:v>
      </x:c>
      <x:c r="O190" s="1" t="s">
        <x:v>5015</x:v>
      </x:c>
      <x:c r="P190" s="11" t="b">
        <x:f aca="0">FALSE()</x:f>
        <x:v>0</x:v>
      </x:c>
    </x:row>
    <x:row r="191" ht="15" hidden="0" customHeight="1">
      <x:c r="A191" s="1" t="s">
        <x:v>5267</x:v>
      </x:c>
      <x:c r="B191" s="1" t="s">
        <x:v>2080</x:v>
      </x:c>
      <x:c r="C191" s="14" t="n">
        <x:v>46006</x:v>
      </x:c>
      <x:c r="D191" s="1" t="s">
        <x:v>5018</x:v>
      </x:c>
      <x:c r="E191" s="1" t="s">
        <x:v>5035</x:v>
      </x:c>
      <x:c r="F191" s="1" t="s">
        <x:v>5029</x:v>
      </x:c>
      <x:c r="G191" s="1" t="s">
        <x:v>5030</x:v>
      </x:c>
      <x:c r="H191" s="1" t="s">
        <x:v>5022</x:v>
      </x:c>
      <x:c r="I191" s="1" t="s">
        <x:v>5014</x:v>
      </x:c>
      <x:c r="J191" s="1" t="n">
        <x:v>0.5</x:v>
      </x:c>
      <x:c r="K191" s="1" t="n">
        <x:v>11.1</x:v>
      </x:c>
      <x:c r="L191" s="15" t="n">
        <x:v>36</x:v>
      </x:c>
      <x:c r="M191" s="11" t="b">
        <x:f aca="0">TRUE()</x:f>
        <x:v>1</x:v>
      </x:c>
      <x:c r="N191" s="11" t="b">
        <x:f aca="0">FALSE()</x:f>
        <x:v>0</x:v>
      </x:c>
      <x:c r="O191" s="1" t="s">
        <x:v>5037</x:v>
      </x:c>
      <x:c r="P191" s="11" t="b">
        <x:f aca="0">FALSE()</x:f>
        <x:v>0</x:v>
      </x:c>
    </x:row>
    <x:row r="192" ht="15" hidden="0" customHeight="1">
      <x:c r="A192" s="1" t="s">
        <x:v>5268</x:v>
      </x:c>
      <x:c r="B192" s="1" t="s">
        <x:v>2080</x:v>
      </x:c>
      <x:c r="C192" s="14" t="n">
        <x:v>46082</x:v>
      </x:c>
      <x:c r="D192" s="1" t="s">
        <x:v>5054</x:v>
      </x:c>
      <x:c r="E192" s="1" t="s">
        <x:v>5055</x:v>
      </x:c>
      <x:c r="F192" s="1" t="s">
        <x:v>5012</x:v>
      </x:c>
      <x:c r="G192" s="1" t="s">
        <x:v>5013</x:v>
      </x:c>
      <x:c r="H192" s="1" t="s">
        <x:v>5014</x:v>
      </x:c>
      <x:c r="I192" s="1" t="s">
        <x:v>5014</x:v>
      </x:c>
      <x:c r="J192" s="1" t="n">
        <x:v>1.7</x:v>
      </x:c>
      <x:c r="K192" s="1" t="n">
        <x:v>2.6</x:v>
      </x:c>
      <x:c r="L192" s="15" t="n">
        <x:v>122.4</x:v>
      </x:c>
      <x:c r="M192" s="11" t="b">
        <x:f aca="0">TRUE()</x:f>
        <x:v>1</x:v>
      </x:c>
      <x:c r="N192" s="11" t="b">
        <x:f aca="0">FALSE()</x:f>
        <x:v>0</x:v>
      </x:c>
      <x:c r="O192" s="1" t="s">
        <x:v>5015</x:v>
      </x:c>
      <x:c r="P192" s="11" t="b">
        <x:f aca="0">FALSE()</x:f>
        <x:v>0</x:v>
      </x:c>
    </x:row>
    <x:row r="193" ht="15" hidden="0" customHeight="1">
      <x:c r="A193" s="1" t="s">
        <x:v>5269</x:v>
      </x:c>
      <x:c r="B193" s="1" t="s">
        <x:v>2083</x:v>
      </x:c>
      <x:c r="C193" s="14" t="n">
        <x:v>45460</x:v>
      </x:c>
      <x:c r="D193" s="1" t="s">
        <x:v>5010</x:v>
      </x:c>
      <x:c r="E193" s="1" t="s">
        <x:v>5011</x:v>
      </x:c>
      <x:c r="F193" s="1" t="s">
        <x:v>5012</x:v>
      </x:c>
      <x:c r="G193" s="1" t="s">
        <x:v>5013</x:v>
      </x:c>
      <x:c r="H193" s="1" t="s">
        <x:v>5014</x:v>
      </x:c>
      <x:c r="I193" s="1" t="s">
        <x:v>5014</x:v>
      </x:c>
      <x:c r="J193" s="1" t="n">
        <x:v>1.1</x:v>
      </x:c>
      <x:c r="K193" s="1" t="n">
        <x:v>1.4</x:v>
      </x:c>
      <x:c r="L193" s="15" t="n">
        <x:v>79.2</x:v>
      </x:c>
      <x:c r="M193" s="11" t="b">
        <x:f aca="0">TRUE()</x:f>
        <x:v>1</x:v>
      </x:c>
      <x:c r="N193" s="11" t="b">
        <x:f aca="0">FALSE()</x:f>
        <x:v>0</x:v>
      </x:c>
      <x:c r="O193" s="1" t="s">
        <x:v>5015</x:v>
      </x:c>
      <x:c r="P193" s="11" t="b">
        <x:f aca="0">FALSE()</x:f>
        <x:v>0</x:v>
      </x:c>
    </x:row>
    <x:row r="194" ht="15" hidden="0" customHeight="1">
      <x:c r="A194" s="1" t="s">
        <x:v>5270</x:v>
      </x:c>
      <x:c r="B194" s="1" t="s">
        <x:v>2083</x:v>
      </x:c>
      <x:c r="C194" s="14" t="n">
        <x:v>45643</x:v>
      </x:c>
      <x:c r="D194" s="1" t="s">
        <x:v>5010</x:v>
      </x:c>
      <x:c r="E194" s="1" t="s">
        <x:v>5011</x:v>
      </x:c>
      <x:c r="F194" s="1" t="s">
        <x:v>5012</x:v>
      </x:c>
      <x:c r="G194" s="1" t="s">
        <x:v>5013</x:v>
      </x:c>
      <x:c r="H194" s="1" t="s">
        <x:v>5014</x:v>
      </x:c>
      <x:c r="I194" s="1" t="s">
        <x:v>5014</x:v>
      </x:c>
      <x:c r="J194" s="1" t="n">
        <x:v>1.4</x:v>
      </x:c>
      <x:c r="K194" s="1" t="n">
        <x:v>1.8</x:v>
      </x:c>
      <x:c r="L194" s="15" t="n">
        <x:v>100.8</x:v>
      </x:c>
      <x:c r="M194" s="11" t="b">
        <x:f aca="0">TRUE()</x:f>
        <x:v>1</x:v>
      </x:c>
      <x:c r="N194" s="11" t="b">
        <x:f aca="0">FALSE()</x:f>
        <x:v>0</x:v>
      </x:c>
      <x:c r="O194" s="1" t="s">
        <x:v>5015</x:v>
      </x:c>
      <x:c r="P194" s="11" t="b">
        <x:f aca="0">FALSE()</x:f>
        <x:v>0</x:v>
      </x:c>
    </x:row>
    <x:row r="195" ht="15" hidden="0" customHeight="1">
      <x:c r="A195" s="1" t="s">
        <x:v>5271</x:v>
      </x:c>
      <x:c r="B195" s="1" t="s">
        <x:v>2083</x:v>
      </x:c>
      <x:c r="C195" s="14" t="n">
        <x:v>45944</x:v>
      </x:c>
      <x:c r="D195" s="1" t="s">
        <x:v>5054</x:v>
      </x:c>
      <x:c r="E195" s="1" t="s">
        <x:v>5055</x:v>
      </x:c>
      <x:c r="F195" s="1" t="s">
        <x:v>5012</x:v>
      </x:c>
      <x:c r="G195" s="1" t="s">
        <x:v>5013</x:v>
      </x:c>
      <x:c r="H195" s="1" t="s">
        <x:v>5014</x:v>
      </x:c>
      <x:c r="I195" s="1" t="s">
        <x:v>5014</x:v>
      </x:c>
      <x:c r="J195" s="1" t="n">
        <x:v>1.3</x:v>
      </x:c>
      <x:c r="K195" s="1" t="n">
        <x:v>2.3</x:v>
      </x:c>
      <x:c r="L195" s="15" t="n">
        <x:v>93.6</x:v>
      </x:c>
      <x:c r="M195" s="11" t="b">
        <x:f aca="0">FALSE()</x:f>
        <x:v>0</x:v>
      </x:c>
      <x:c r="N195" s="11" t="b">
        <x:f aca="0">FALSE()</x:f>
        <x:v>0</x:v>
      </x:c>
      <x:c r="O195" s="1" t="s">
        <x:v>5015</x:v>
      </x:c>
      <x:c r="P195" s="11" t="b">
        <x:f aca="0">FALSE()</x:f>
        <x:v>0</x:v>
      </x:c>
    </x:row>
    <x:row r="196" ht="15" hidden="0" customHeight="1">
      <x:c r="A196" s="1" t="s">
        <x:v>5272</x:v>
      </x:c>
      <x:c r="B196" s="1" t="s">
        <x:v>2086</x:v>
      </x:c>
      <x:c r="C196" s="14" t="n">
        <x:v>45407</x:v>
      </x:c>
      <x:c r="D196" s="1" t="s">
        <x:v>5010</x:v>
      </x:c>
      <x:c r="E196" s="1" t="s">
        <x:v>5011</x:v>
      </x:c>
      <x:c r="F196" s="1" t="s">
        <x:v>5012</x:v>
      </x:c>
      <x:c r="G196" s="1" t="s">
        <x:v>5013</x:v>
      </x:c>
      <x:c r="H196" s="1" t="s">
        <x:v>5014</x:v>
      </x:c>
      <x:c r="I196" s="1" t="s">
        <x:v>5014</x:v>
      </x:c>
      <x:c r="J196" s="1" t="n">
        <x:v>0.8</x:v>
      </x:c>
      <x:c r="K196" s="1" t="n">
        <x:v>2.1</x:v>
      </x:c>
      <x:c r="L196" s="15" t="n">
        <x:v>57.6</x:v>
      </x:c>
      <x:c r="M196" s="11" t="b">
        <x:f aca="0">TRUE()</x:f>
        <x:v>1</x:v>
      </x:c>
      <x:c r="N196" s="11" t="b">
        <x:f aca="0">FALSE()</x:f>
        <x:v>0</x:v>
      </x:c>
      <x:c r="O196" s="1" t="s">
        <x:v>5015</x:v>
      </x:c>
      <x:c r="P196" s="11" t="b">
        <x:f aca="0">FALSE()</x:f>
        <x:v>0</x:v>
      </x:c>
    </x:row>
    <x:row r="197" ht="15" hidden="0" customHeight="1">
      <x:c r="A197" s="1" t="s">
        <x:v>5273</x:v>
      </x:c>
      <x:c r="B197" s="1" t="s">
        <x:v>2086</x:v>
      </x:c>
      <x:c r="C197" s="14" t="n">
        <x:v>45485</x:v>
      </x:c>
      <x:c r="D197" s="1" t="s">
        <x:v>5054</x:v>
      </x:c>
      <x:c r="E197" s="1" t="s">
        <x:v>5055</x:v>
      </x:c>
      <x:c r="F197" s="1" t="s">
        <x:v>5012</x:v>
      </x:c>
      <x:c r="G197" s="1" t="s">
        <x:v>5013</x:v>
      </x:c>
      <x:c r="H197" s="1" t="s">
        <x:v>5014</x:v>
      </x:c>
      <x:c r="I197" s="1" t="s">
        <x:v>5014</x:v>
      </x:c>
      <x:c r="J197" s="1" t="n">
        <x:v>1.1</x:v>
      </x:c>
      <x:c r="K197" s="1" t="n">
        <x:v>1.2</x:v>
      </x:c>
      <x:c r="L197" s="15" t="n">
        <x:v>79.2</x:v>
      </x:c>
      <x:c r="M197" s="11" t="b">
        <x:f aca="0">TRUE()</x:f>
        <x:v>1</x:v>
      </x:c>
      <x:c r="N197" s="11" t="b">
        <x:f aca="0">FALSE()</x:f>
        <x:v>0</x:v>
      </x:c>
      <x:c r="O197" s="1" t="s">
        <x:v>5015</x:v>
      </x:c>
      <x:c r="P197" s="11" t="b">
        <x:f aca="0">FALSE()</x:f>
        <x:v>0</x:v>
      </x:c>
    </x:row>
    <x:row r="198" ht="15" hidden="0" customHeight="1">
      <x:c r="A198" s="1" t="s">
        <x:v>5274</x:v>
      </x:c>
      <x:c r="B198" s="1" t="s">
        <x:v>2086</x:v>
      </x:c>
      <x:c r="C198" s="14" t="n">
        <x:v>45747</x:v>
      </x:c>
      <x:c r="D198" s="1" t="s">
        <x:v>5010</x:v>
      </x:c>
      <x:c r="E198" s="1" t="s">
        <x:v>5011</x:v>
      </x:c>
      <x:c r="F198" s="1" t="s">
        <x:v>5012</x:v>
      </x:c>
      <x:c r="G198" s="1" t="s">
        <x:v>5013</x:v>
      </x:c>
      <x:c r="H198" s="1" t="s">
        <x:v>5014</x:v>
      </x:c>
      <x:c r="I198" s="1" t="s">
        <x:v>5014</x:v>
      </x:c>
      <x:c r="J198" s="1" t="n">
        <x:v>0.7</x:v>
      </x:c>
      <x:c r="K198" s="1" t="n">
        <x:v>1.8</x:v>
      </x:c>
      <x:c r="L198" s="15" t="n">
        <x:v>50.4</x:v>
      </x:c>
      <x:c r="M198" s="11" t="b">
        <x:f aca="0">TRUE()</x:f>
        <x:v>1</x:v>
      </x:c>
      <x:c r="N198" s="11" t="b">
        <x:f aca="0">FALSE()</x:f>
        <x:v>0</x:v>
      </x:c>
      <x:c r="O198" s="1" t="s">
        <x:v>5015</x:v>
      </x:c>
      <x:c r="P198" s="11" t="b">
        <x:f aca="0">FALSE()</x:f>
        <x:v>0</x:v>
      </x:c>
    </x:row>
    <x:row r="199" ht="15" hidden="0" customHeight="1">
      <x:c r="A199" s="1" t="s">
        <x:v>5275</x:v>
      </x:c>
      <x:c r="B199" s="1" t="s">
        <x:v>2089</x:v>
      </x:c>
      <x:c r="C199" s="14" t="n">
        <x:v>45521</x:v>
      </x:c>
      <x:c r="D199" s="1" t="s">
        <x:v>5010</x:v>
      </x:c>
      <x:c r="E199" s="1" t="s">
        <x:v>5011</x:v>
      </x:c>
      <x:c r="F199" s="1" t="s">
        <x:v>5012</x:v>
      </x:c>
      <x:c r="G199" s="1" t="s">
        <x:v>5013</x:v>
      </x:c>
      <x:c r="H199" s="1" t="s">
        <x:v>5014</x:v>
      </x:c>
      <x:c r="I199" s="1" t="s">
        <x:v>5014</x:v>
      </x:c>
      <x:c r="J199" s="1" t="n">
        <x:v>0.5</x:v>
      </x:c>
      <x:c r="K199" s="1" t="n">
        <x:v>1</x:v>
      </x:c>
      <x:c r="L199" s="15" t="n">
        <x:v>36</x:v>
      </x:c>
      <x:c r="M199" s="11" t="b">
        <x:f aca="0">TRUE()</x:f>
        <x:v>1</x:v>
      </x:c>
      <x:c r="N199" s="11" t="b">
        <x:f aca="0">FALSE()</x:f>
        <x:v>0</x:v>
      </x:c>
      <x:c r="O199" s="1" t="s">
        <x:v>5015</x:v>
      </x:c>
      <x:c r="P199" s="11" t="b">
        <x:f aca="0">FALSE()</x:f>
        <x:v>0</x:v>
      </x:c>
    </x:row>
    <x:row r="200" ht="15" hidden="0" customHeight="1">
      <x:c r="A200" s="1" t="s">
        <x:v>5276</x:v>
      </x:c>
      <x:c r="B200" s="1" t="s">
        <x:v>2089</x:v>
      </x:c>
      <x:c r="C200" s="14" t="n">
        <x:v>45551</x:v>
      </x:c>
      <x:c r="D200" s="1" t="s">
        <x:v>5010</x:v>
      </x:c>
      <x:c r="E200" s="1" t="s">
        <x:v>5011</x:v>
      </x:c>
      <x:c r="F200" s="1" t="s">
        <x:v>5012</x:v>
      </x:c>
      <x:c r="G200" s="1" t="s">
        <x:v>5013</x:v>
      </x:c>
      <x:c r="H200" s="1" t="s">
        <x:v>5014</x:v>
      </x:c>
      <x:c r="I200" s="1" t="s">
        <x:v>5014</x:v>
      </x:c>
      <x:c r="J200" s="1" t="n">
        <x:v>2</x:v>
      </x:c>
      <x:c r="K200" s="1" t="n">
        <x:v>0.7</x:v>
      </x:c>
      <x:c r="L200" s="15" t="n">
        <x:v>144</x:v>
      </x:c>
      <x:c r="M200" s="11" t="b">
        <x:f aca="0">FALSE()</x:f>
        <x:v>0</x:v>
      </x:c>
      <x:c r="N200" s="11" t="b">
        <x:f aca="0">FALSE()</x:f>
        <x:v>0</x:v>
      </x:c>
      <x:c r="O200" s="1" t="s">
        <x:v>5015</x:v>
      </x:c>
      <x:c r="P200" s="11" t="b">
        <x:f aca="0">FALSE()</x:f>
        <x:v>0</x:v>
      </x:c>
    </x:row>
    <x:row r="201" ht="15" hidden="0" customHeight="1">
      <x:c r="A201" s="1" t="s">
        <x:v>5277</x:v>
      </x:c>
      <x:c r="B201" s="1" t="s">
        <x:v>2089</x:v>
      </x:c>
      <x:c r="C201" s="14" t="n">
        <x:v>45637</x:v>
      </x:c>
      <x:c r="D201" s="1" t="s">
        <x:v>5018</x:v>
      </x:c>
      <x:c r="E201" s="1" t="s">
        <x:v>5085</x:v>
      </x:c>
      <x:c r="F201" s="1" t="s">
        <x:v>5020</x:v>
      </x:c>
      <x:c r="G201" s="1" t="s">
        <x:v>5021</x:v>
      </x:c>
      <x:c r="H201" s="1" t="s">
        <x:v>5022</x:v>
      </x:c>
      <x:c r="I201" s="1" t="s">
        <x:v>5039</x:v>
      </x:c>
      <x:c r="J201" s="1" t="n">
        <x:v>1.2</x:v>
      </x:c>
      <x:c r="K201" s="1" t="n">
        <x:v>10.1</x:v>
      </x:c>
      <x:c r="L201" s="15" t="n">
        <x:v>406.61</x:v>
      </x:c>
      <x:c r="M201" s="11" t="b">
        <x:f aca="0">FALSE()</x:f>
        <x:v>0</x:v>
      </x:c>
      <x:c r="N201" s="11" t="b">
        <x:f aca="0">FALSE()</x:f>
        <x:v>0</x:v>
      </x:c>
      <x:c r="O201" s="1" t="s">
        <x:v>5068</x:v>
      </x:c>
      <x:c r="P201" s="11" t="b">
        <x:f aca="0">FALSE()</x:f>
        <x:v>0</x:v>
      </x:c>
    </x:row>
    <x:row r="202" ht="15" hidden="0" customHeight="1">
      <x:c r="A202" s="1" t="s">
        <x:v>5278</x:v>
      </x:c>
      <x:c r="B202" s="1" t="s">
        <x:v>591</x:v>
      </x:c>
      <x:c r="C202" s="14" t="n">
        <x:v>45305</x:v>
      </x:c>
      <x:c r="D202" s="1" t="s">
        <x:v>5018</x:v>
      </x:c>
      <x:c r="E202" s="1" t="s">
        <x:v>5110</x:v>
      </x:c>
      <x:c r="F202" s="1" t="s">
        <x:v>5111</x:v>
      </x:c>
      <x:c r="G202" s="1" t="s">
        <x:v>5112</x:v>
      </x:c>
      <x:c r="H202" s="1" t="s">
        <x:v>5031</x:v>
      </x:c>
      <x:c r="I202" s="1" t="s">
        <x:v>5032</x:v>
      </x:c>
      <x:c r="J202" s="1" t="n">
        <x:v>0.7</x:v>
      </x:c>
      <x:c r="K202" s="1" t="n">
        <x:v>5.2</x:v>
      </x:c>
      <x:c r="L202" s="15" t="n">
        <x:v>399.36</x:v>
      </x:c>
      <x:c r="M202" s="11" t="b">
        <x:f aca="0">TRUE()</x:f>
        <x:v>1</x:v>
      </x:c>
      <x:c r="N202" s="11" t="b">
        <x:f aca="0">FALSE()</x:f>
        <x:v>0</x:v>
      </x:c>
      <x:c r="O202" s="1" t="s">
        <x:v>5098</x:v>
      </x:c>
      <x:c r="P202" s="11" t="b">
        <x:f aca="0">FALSE()</x:f>
        <x:v>0</x:v>
      </x:c>
    </x:row>
    <x:row r="203" ht="15" hidden="0" customHeight="1">
      <x:c r="A203" s="1" t="s">
        <x:v>5279</x:v>
      </x:c>
      <x:c r="B203" s="1" t="s">
        <x:v>591</x:v>
      </x:c>
      <x:c r="C203" s="14" t="n">
        <x:v>45335</x:v>
      </x:c>
      <x:c r="D203" s="1" t="s">
        <x:v>5010</x:v>
      </x:c>
      <x:c r="E203" s="1" t="s">
        <x:v>5011</x:v>
      </x:c>
      <x:c r="F203" s="1" t="s">
        <x:v>5012</x:v>
      </x:c>
      <x:c r="G203" s="1" t="s">
        <x:v>5013</x:v>
      </x:c>
      <x:c r="H203" s="1" t="s">
        <x:v>5014</x:v>
      </x:c>
      <x:c r="I203" s="1" t="s">
        <x:v>5014</x:v>
      </x:c>
      <x:c r="J203" s="1" t="n">
        <x:v>0.8</x:v>
      </x:c>
      <x:c r="K203" s="1" t="n">
        <x:v>1.1</x:v>
      </x:c>
      <x:c r="L203" s="15" t="n">
        <x:v>57.6</x:v>
      </x:c>
      <x:c r="M203" s="11" t="b">
        <x:f aca="0">TRUE()</x:f>
        <x:v>1</x:v>
      </x:c>
      <x:c r="N203" s="11" t="b">
        <x:f aca="0">FALSE()</x:f>
        <x:v>0</x:v>
      </x:c>
      <x:c r="O203" s="1" t="s">
        <x:v>5015</x:v>
      </x:c>
      <x:c r="P203" s="11" t="b">
        <x:f aca="0">FALSE()</x:f>
        <x:v>0</x:v>
      </x:c>
    </x:row>
    <x:row r="204" ht="15" hidden="0" customHeight="1">
      <x:c r="A204" s="1" t="s">
        <x:v>5280</x:v>
      </x:c>
      <x:c r="B204" s="1" t="s">
        <x:v>591</x:v>
      </x:c>
      <x:c r="C204" s="14" t="n">
        <x:v>46037</x:v>
      </x:c>
      <x:c r="D204" s="1" t="s">
        <x:v>5010</x:v>
      </x:c>
      <x:c r="E204" s="1" t="s">
        <x:v>5011</x:v>
      </x:c>
      <x:c r="F204" s="1" t="s">
        <x:v>5012</x:v>
      </x:c>
      <x:c r="G204" s="1" t="s">
        <x:v>5013</x:v>
      </x:c>
      <x:c r="H204" s="1" t="s">
        <x:v>5014</x:v>
      </x:c>
      <x:c r="I204" s="1" t="s">
        <x:v>5014</x:v>
      </x:c>
      <x:c r="J204" s="1" t="n">
        <x:v>1.2</x:v>
      </x:c>
      <x:c r="K204" s="1" t="n">
        <x:v>1.3</x:v>
      </x:c>
      <x:c r="L204" s="15" t="n">
        <x:v>86.4</x:v>
      </x:c>
      <x:c r="M204" s="11" t="b">
        <x:f aca="0">TRUE()</x:f>
        <x:v>1</x:v>
      </x:c>
      <x:c r="N204" s="11" t="b">
        <x:f aca="0">FALSE()</x:f>
        <x:v>0</x:v>
      </x:c>
      <x:c r="O204" s="1" t="s">
        <x:v>5015</x:v>
      </x:c>
      <x:c r="P204" s="11" t="b">
        <x:f aca="0">FALSE()</x:f>
        <x:v>0</x:v>
      </x:c>
    </x:row>
    <x:row r="205" ht="15" hidden="0" customHeight="1">
      <x:c r="A205" s="1" t="s">
        <x:v>5281</x:v>
      </x:c>
      <x:c r="B205" s="1" t="s">
        <x:v>591</x:v>
      </x:c>
      <x:c r="C205" s="14" t="n">
        <x:v>46182</x:v>
      </x:c>
      <x:c r="D205" s="1" t="s">
        <x:v>5010</x:v>
      </x:c>
      <x:c r="E205" s="1" t="s">
        <x:v>5011</x:v>
      </x:c>
      <x:c r="F205" s="1" t="s">
        <x:v>5012</x:v>
      </x:c>
      <x:c r="G205" s="1" t="s">
        <x:v>5013</x:v>
      </x:c>
      <x:c r="H205" s="1" t="s">
        <x:v>5014</x:v>
      </x:c>
      <x:c r="I205" s="1" t="s">
        <x:v>5014</x:v>
      </x:c>
      <x:c r="J205" s="1" t="n">
        <x:v>1.3</x:v>
      </x:c>
      <x:c r="K205" s="1" t="n">
        <x:v>2.1</x:v>
      </x:c>
      <x:c r="L205" s="15" t="n">
        <x:v>93.6</x:v>
      </x:c>
      <x:c r="M205" s="11" t="b">
        <x:f aca="0">TRUE()</x:f>
        <x:v>1</x:v>
      </x:c>
      <x:c r="N205" s="11" t="b">
        <x:f aca="0">FALSE()</x:f>
        <x:v>0</x:v>
      </x:c>
      <x:c r="O205" s="1" t="s">
        <x:v>5015</x:v>
      </x:c>
      <x:c r="P205" s="11" t="b">
        <x:f aca="0">FALSE()</x:f>
        <x:v>0</x:v>
      </x:c>
    </x:row>
    <x:row r="206" ht="15" hidden="0" customHeight="1">
      <x:c r="A206" s="1" t="s">
        <x:v>5282</x:v>
      </x:c>
      <x:c r="B206" s="1" t="s">
        <x:v>596</x:v>
      </x:c>
      <x:c r="C206" s="14" t="n">
        <x:v>45582</x:v>
      </x:c>
      <x:c r="D206" s="1" t="s">
        <x:v>5018</x:v>
      </x:c>
      <x:c r="E206" s="1" t="s">
        <x:v>5075</x:v>
      </x:c>
      <x:c r="F206" s="1" t="s">
        <x:v>5076</x:v>
      </x:c>
      <x:c r="G206" s="1" t="s">
        <x:v>5077</x:v>
      </x:c>
      <x:c r="H206" s="1" t="s">
        <x:v>5031</x:v>
      </x:c>
      <x:c r="I206" s="1" t="s">
        <x:v>5044</x:v>
      </x:c>
      <x:c r="J206" s="1" t="n">
        <x:v>2.4</x:v>
      </x:c>
      <x:c r="K206" s="1" t="n">
        <x:v>0.5</x:v>
      </x:c>
      <x:c r="L206" s="15" t="n">
        <x:v>307.01</x:v>
      </x:c>
      <x:c r="M206" s="11" t="b">
        <x:f aca="0">TRUE()</x:f>
        <x:v>1</x:v>
      </x:c>
      <x:c r="N206" s="11" t="b">
        <x:f aca="0">FALSE()</x:f>
        <x:v>0</x:v>
      </x:c>
      <x:c r="O206" s="1" t="s">
        <x:v>5024</x:v>
      </x:c>
      <x:c r="P206" s="11" t="b">
        <x:f aca="0">FALSE()</x:f>
        <x:v>0</x:v>
      </x:c>
    </x:row>
    <x:row r="207" ht="15" hidden="0" customHeight="1">
      <x:c r="A207" s="1" t="s">
        <x:v>5283</x:v>
      </x:c>
      <x:c r="B207" s="1" t="s">
        <x:v>596</x:v>
      </x:c>
      <x:c r="C207" s="14" t="n">
        <x:v>45879</x:v>
      </x:c>
      <x:c r="D207" s="1" t="s">
        <x:v>5010</x:v>
      </x:c>
      <x:c r="E207" s="1" t="s">
        <x:v>5011</x:v>
      </x:c>
      <x:c r="F207" s="1" t="s">
        <x:v>5012</x:v>
      </x:c>
      <x:c r="G207" s="1" t="s">
        <x:v>5013</x:v>
      </x:c>
      <x:c r="H207" s="1" t="s">
        <x:v>5014</x:v>
      </x:c>
      <x:c r="I207" s="1" t="s">
        <x:v>5014</x:v>
      </x:c>
      <x:c r="J207" s="1" t="n">
        <x:v>1.7</x:v>
      </x:c>
      <x:c r="K207" s="1" t="n">
        <x:v>2.4</x:v>
      </x:c>
      <x:c r="L207" s="15" t="n">
        <x:v>122.4</x:v>
      </x:c>
      <x:c r="M207" s="11" t="b">
        <x:f aca="0">TRUE()</x:f>
        <x:v>1</x:v>
      </x:c>
      <x:c r="N207" s="11" t="b">
        <x:f aca="0">FALSE()</x:f>
        <x:v>0</x:v>
      </x:c>
      <x:c r="O207" s="1" t="s">
        <x:v>5015</x:v>
      </x:c>
      <x:c r="P207" s="11" t="b">
        <x:f aca="0">FALSE()</x:f>
        <x:v>0</x:v>
      </x:c>
    </x:row>
    <x:row r="208" ht="15" hidden="0" customHeight="1">
      <x:c r="A208" s="1" t="s">
        <x:v>5284</x:v>
      </x:c>
      <x:c r="B208" s="1" t="s">
        <x:v>596</x:v>
      </x:c>
      <x:c r="C208" s="14" t="n">
        <x:v>46090</x:v>
      </x:c>
      <x:c r="D208" s="1" t="s">
        <x:v>5010</x:v>
      </x:c>
      <x:c r="E208" s="1" t="s">
        <x:v>5011</x:v>
      </x:c>
      <x:c r="F208" s="1" t="s">
        <x:v>5012</x:v>
      </x:c>
      <x:c r="G208" s="1" t="s">
        <x:v>5013</x:v>
      </x:c>
      <x:c r="H208" s="1" t="s">
        <x:v>5014</x:v>
      </x:c>
      <x:c r="I208" s="1" t="s">
        <x:v>5014</x:v>
      </x:c>
      <x:c r="J208" s="1" t="n">
        <x:v>0.7</x:v>
      </x:c>
      <x:c r="K208" s="1" t="n">
        <x:v>1.6</x:v>
      </x:c>
      <x:c r="L208" s="15" t="n">
        <x:v>50.4</x:v>
      </x:c>
      <x:c r="M208" s="11" t="b">
        <x:f aca="0">TRUE()</x:f>
        <x:v>1</x:v>
      </x:c>
      <x:c r="N208" s="11" t="b">
        <x:f aca="0">FALSE()</x:f>
        <x:v>0</x:v>
      </x:c>
      <x:c r="O208" s="1" t="s">
        <x:v>5015</x:v>
      </x:c>
      <x:c r="P208" s="11" t="b">
        <x:f aca="0">FALSE()</x:f>
        <x:v>0</x:v>
      </x:c>
    </x:row>
    <x:row r="209" ht="15" hidden="0" customHeight="1">
      <x:c r="A209" s="1" t="s">
        <x:v>5285</x:v>
      </x:c>
      <x:c r="B209" s="1" t="s">
        <x:v>596</x:v>
      </x:c>
      <x:c r="C209" s="14" t="n">
        <x:v>46207</x:v>
      </x:c>
      <x:c r="D209" s="1" t="s">
        <x:v>5010</x:v>
      </x:c>
      <x:c r="E209" s="1" t="s">
        <x:v>5011</x:v>
      </x:c>
      <x:c r="F209" s="1" t="s">
        <x:v>5012</x:v>
      </x:c>
      <x:c r="G209" s="1" t="s">
        <x:v>5013</x:v>
      </x:c>
      <x:c r="H209" s="1" t="s">
        <x:v>5014</x:v>
      </x:c>
      <x:c r="I209" s="1" t="s">
        <x:v>5014</x:v>
      </x:c>
      <x:c r="J209" s="1" t="n">
        <x:v>1.8</x:v>
      </x:c>
      <x:c r="K209" s="1" t="n">
        <x:v>1.5</x:v>
      </x:c>
      <x:c r="L209" s="15" t="n">
        <x:v>129.6</x:v>
      </x:c>
      <x:c r="M209" s="11" t="b">
        <x:f aca="0">TRUE()</x:f>
        <x:v>1</x:v>
      </x:c>
      <x:c r="N209" s="11" t="b">
        <x:f aca="0">FALSE()</x:f>
        <x:v>0</x:v>
      </x:c>
      <x:c r="O209" s="1" t="s">
        <x:v>5015</x:v>
      </x:c>
      <x:c r="P209" s="11" t="b">
        <x:f aca="0">FALSE()</x:f>
        <x:v>0</x:v>
      </x:c>
    </x:row>
    <x:row r="210" ht="15" hidden="0" customHeight="1">
      <x:c r="A210" s="1" t="s">
        <x:v>5286</x:v>
      </x:c>
      <x:c r="B210" s="1" t="s">
        <x:v>599</x:v>
      </x:c>
      <x:c r="C210" s="14" t="n">
        <x:v>45362</x:v>
      </x:c>
      <x:c r="D210" s="1" t="s">
        <x:v>5018</x:v>
      </x:c>
      <x:c r="E210" s="1" t="s">
        <x:v>5176</x:v>
      </x:c>
      <x:c r="F210" s="1" t="s">
        <x:v>5066</x:v>
      </x:c>
      <x:c r="G210" s="1" t="s">
        <x:v>5067</x:v>
      </x:c>
      <x:c r="H210" s="1" t="s">
        <x:v>5022</x:v>
      </x:c>
      <x:c r="I210" s="1" t="s">
        <x:v>5032</x:v>
      </x:c>
      <x:c r="J210" s="1" t="n">
        <x:v>3</x:v>
      </x:c>
      <x:c r="K210" s="1" t="n">
        <x:v>5.6</x:v>
      </x:c>
      <x:c r="L210" s="15" t="n">
        <x:v>716.93</x:v>
      </x:c>
      <x:c r="M210" s="11" t="b">
        <x:f aca="0">TRUE()</x:f>
        <x:v>1</x:v>
      </x:c>
      <x:c r="N210" s="11" t="b">
        <x:f aca="0">FALSE()</x:f>
        <x:v>0</x:v>
      </x:c>
      <x:c r="O210" s="1" t="s">
        <x:v>5098</x:v>
      </x:c>
      <x:c r="P210" s="11" t="b">
        <x:f aca="0">FALSE()</x:f>
        <x:v>0</x:v>
      </x:c>
    </x:row>
    <x:row r="211" ht="15" hidden="0" customHeight="1">
      <x:c r="A211" s="1" t="s">
        <x:v>5287</x:v>
      </x:c>
      <x:c r="B211" s="1" t="s">
        <x:v>599</x:v>
      </x:c>
      <x:c r="C211" s="14" t="n">
        <x:v>45368</x:v>
      </x:c>
      <x:c r="D211" s="1" t="s">
        <x:v>5010</x:v>
      </x:c>
      <x:c r="E211" s="1" t="s">
        <x:v>5011</x:v>
      </x:c>
      <x:c r="F211" s="1" t="s">
        <x:v>5012</x:v>
      </x:c>
      <x:c r="G211" s="1" t="s">
        <x:v>5013</x:v>
      </x:c>
      <x:c r="H211" s="1" t="s">
        <x:v>5014</x:v>
      </x:c>
      <x:c r="I211" s="1" t="s">
        <x:v>5014</x:v>
      </x:c>
      <x:c r="J211" s="1" t="n">
        <x:v>0.5</x:v>
      </x:c>
      <x:c r="K211" s="1" t="n">
        <x:v>0.9</x:v>
      </x:c>
      <x:c r="L211" s="15" t="n">
        <x:v>36</x:v>
      </x:c>
      <x:c r="M211" s="11" t="b">
        <x:f aca="0">TRUE()</x:f>
        <x:v>1</x:v>
      </x:c>
      <x:c r="N211" s="11" t="b">
        <x:f aca="0">FALSE()</x:f>
        <x:v>0</x:v>
      </x:c>
      <x:c r="O211" s="1" t="s">
        <x:v>5015</x:v>
      </x:c>
      <x:c r="P211" s="11" t="b">
        <x:f aca="0">FALSE()</x:f>
        <x:v>0</x:v>
      </x:c>
    </x:row>
    <x:row r="212" ht="15" hidden="0" customHeight="1">
      <x:c r="A212" s="1" t="s">
        <x:v>5288</x:v>
      </x:c>
      <x:c r="B212" s="1" t="s">
        <x:v>599</x:v>
      </x:c>
      <x:c r="C212" s="14" t="n">
        <x:v>45435</x:v>
      </x:c>
      <x:c r="D212" s="1" t="s">
        <x:v>5010</x:v>
      </x:c>
      <x:c r="E212" s="1" t="s">
        <x:v>5011</x:v>
      </x:c>
      <x:c r="F212" s="1" t="s">
        <x:v>5012</x:v>
      </x:c>
      <x:c r="G212" s="1" t="s">
        <x:v>5013</x:v>
      </x:c>
      <x:c r="H212" s="1" t="s">
        <x:v>5014</x:v>
      </x:c>
      <x:c r="I212" s="1" t="s">
        <x:v>5014</x:v>
      </x:c>
      <x:c r="J212" s="1" t="n">
        <x:v>0.8</x:v>
      </x:c>
      <x:c r="K212" s="1" t="n">
        <x:v>2.8</x:v>
      </x:c>
      <x:c r="L212" s="15" t="n">
        <x:v>57.6</x:v>
      </x:c>
      <x:c r="M212" s="11" t="b">
        <x:f aca="0">TRUE()</x:f>
        <x:v>1</x:v>
      </x:c>
      <x:c r="N212" s="11" t="b">
        <x:f aca="0">FALSE()</x:f>
        <x:v>0</x:v>
      </x:c>
      <x:c r="O212" s="1" t="s">
        <x:v>5015</x:v>
      </x:c>
      <x:c r="P212" s="11" t="b">
        <x:f aca="0">FALSE()</x:f>
        <x:v>0</x:v>
      </x:c>
    </x:row>
    <x:row r="213" ht="15" hidden="0" customHeight="1">
      <x:c r="A213" s="1" t="s">
        <x:v>5289</x:v>
      </x:c>
      <x:c r="B213" s="1" t="s">
        <x:v>599</x:v>
      </x:c>
      <x:c r="C213" s="14" t="n">
        <x:v>45564</x:v>
      </x:c>
      <x:c r="D213" s="1" t="s">
        <x:v>5018</x:v>
      </x:c>
      <x:c r="E213" s="1" t="s">
        <x:v>5070</x:v>
      </x:c>
      <x:c r="F213" s="1" t="s">
        <x:v>5071</x:v>
      </x:c>
      <x:c r="G213" s="1" t="s">
        <x:v>5072</x:v>
      </x:c>
      <x:c r="H213" s="1" t="s">
        <x:v>5031</x:v>
      </x:c>
      <x:c r="I213" s="1" t="s">
        <x:v>5014</x:v>
      </x:c>
      <x:c r="J213" s="1" t="n">
        <x:v>0.5</x:v>
      </x:c>
      <x:c r="K213" s="1" t="n">
        <x:v>1</x:v>
      </x:c>
      <x:c r="L213" s="15" t="n">
        <x:v>36</x:v>
      </x:c>
      <x:c r="M213" s="11" t="b">
        <x:f aca="0">FALSE()</x:f>
        <x:v>0</x:v>
      </x:c>
      <x:c r="N213" s="11" t="b">
        <x:f aca="0">FALSE()</x:f>
        <x:v>0</x:v>
      </x:c>
      <x:c r="O213" s="1" t="s">
        <x:v>5078</x:v>
      </x:c>
      <x:c r="P213" s="11" t="b">
        <x:f aca="0">FALSE()</x:f>
        <x:v>0</x:v>
      </x:c>
    </x:row>
    <x:row r="214" ht="15" hidden="0" customHeight="1">
      <x:c r="A214" s="1" t="s">
        <x:v>5290</x:v>
      </x:c>
      <x:c r="B214" s="1" t="s">
        <x:v>599</x:v>
      </x:c>
      <x:c r="C214" s="14" t="n">
        <x:v>46012</x:v>
      </x:c>
      <x:c r="D214" s="1" t="s">
        <x:v>5010</x:v>
      </x:c>
      <x:c r="E214" s="1" t="s">
        <x:v>5011</x:v>
      </x:c>
      <x:c r="F214" s="1" t="s">
        <x:v>5012</x:v>
      </x:c>
      <x:c r="G214" s="1" t="s">
        <x:v>5013</x:v>
      </x:c>
      <x:c r="H214" s="1" t="s">
        <x:v>5014</x:v>
      </x:c>
      <x:c r="I214" s="1" t="s">
        <x:v>5014</x:v>
      </x:c>
      <x:c r="J214" s="1" t="n">
        <x:v>1.4</x:v>
      </x:c>
      <x:c r="K214" s="1" t="n">
        <x:v>0.2</x:v>
      </x:c>
      <x:c r="L214" s="15" t="n">
        <x:v>100.8</x:v>
      </x:c>
      <x:c r="M214" s="11" t="b">
        <x:f aca="0">TRUE()</x:f>
        <x:v>1</x:v>
      </x:c>
      <x:c r="N214" s="11" t="b">
        <x:f aca="0">FALSE()</x:f>
        <x:v>0</x:v>
      </x:c>
      <x:c r="O214" s="1" t="s">
        <x:v>5015</x:v>
      </x:c>
      <x:c r="P214" s="11" t="b">
        <x:f aca="0">FALSE()</x:f>
        <x:v>0</x:v>
      </x:c>
    </x:row>
    <x:row r="215" ht="15" hidden="0" customHeight="1">
      <x:c r="A215" s="1" t="s">
        <x:v>5291</x:v>
      </x:c>
      <x:c r="B215" s="1" t="s">
        <x:v>604</x:v>
      </x:c>
      <x:c r="C215" s="14" t="n">
        <x:v>45394</x:v>
      </x:c>
      <x:c r="D215" s="1" t="s">
        <x:v>5018</x:v>
      </x:c>
      <x:c r="E215" s="1" t="s">
        <x:v>5065</x:v>
      </x:c>
      <x:c r="F215" s="1" t="s">
        <x:v>5066</x:v>
      </x:c>
      <x:c r="G215" s="1" t="s">
        <x:v>5067</x:v>
      </x:c>
      <x:c r="H215" s="1" t="s">
        <x:v>5022</x:v>
      </x:c>
      <x:c r="I215" s="1" t="s">
        <x:v>5039</x:v>
      </x:c>
      <x:c r="J215" s="1" t="n">
        <x:v>0.6</x:v>
      </x:c>
      <x:c r="K215" s="1" t="n">
        <x:v>5</x:v>
      </x:c>
      <x:c r="L215" s="15" t="n">
        <x:v>192.63</x:v>
      </x:c>
      <x:c r="M215" s="11" t="b">
        <x:f aca="0">TRUE()</x:f>
        <x:v>1</x:v>
      </x:c>
      <x:c r="N215" s="11" t="b">
        <x:f aca="0">FALSE()</x:f>
        <x:v>0</x:v>
      </x:c>
      <x:c r="O215" s="1" t="s">
        <x:v>5033</x:v>
      </x:c>
      <x:c r="P215" s="11" t="b">
        <x:f aca="0">TRUE()</x:f>
        <x:v>1</x:v>
      </x:c>
      <x:c r="Q215" s="1" t="s">
        <x:v>5292</x:v>
      </x:c>
    </x:row>
    <x:row r="216" ht="15" hidden="0" customHeight="1">
      <x:c r="A216" s="1" t="s">
        <x:v>5293</x:v>
      </x:c>
      <x:c r="B216" s="1" t="s">
        <x:v>604</x:v>
      </x:c>
      <x:c r="C216" s="14" t="n">
        <x:v>45400</x:v>
      </x:c>
      <x:c r="D216" s="1" t="s">
        <x:v>5010</x:v>
      </x:c>
      <x:c r="E216" s="1" t="s">
        <x:v>5011</x:v>
      </x:c>
      <x:c r="F216" s="1" t="s">
        <x:v>5012</x:v>
      </x:c>
      <x:c r="G216" s="1" t="s">
        <x:v>5013</x:v>
      </x:c>
      <x:c r="H216" s="1" t="s">
        <x:v>5014</x:v>
      </x:c>
      <x:c r="I216" s="1" t="s">
        <x:v>5014</x:v>
      </x:c>
      <x:c r="J216" s="1" t="n">
        <x:v>1.3</x:v>
      </x:c>
      <x:c r="K216" s="1" t="n">
        <x:v>1.1</x:v>
      </x:c>
      <x:c r="L216" s="15" t="n">
        <x:v>93.6</x:v>
      </x:c>
      <x:c r="M216" s="11" t="b">
        <x:f aca="0">TRUE()</x:f>
        <x:v>1</x:v>
      </x:c>
      <x:c r="N216" s="11" t="b">
        <x:f aca="0">FALSE()</x:f>
        <x:v>0</x:v>
      </x:c>
      <x:c r="O216" s="1" t="s">
        <x:v>5015</x:v>
      </x:c>
      <x:c r="P216" s="11" t="b">
        <x:f aca="0">FALSE()</x:f>
        <x:v>0</x:v>
      </x:c>
    </x:row>
    <x:row r="217" ht="15" hidden="0" customHeight="1">
      <x:c r="A217" s="1" t="s">
        <x:v>5294</x:v>
      </x:c>
      <x:c r="B217" s="1" t="s">
        <x:v>604</x:v>
      </x:c>
      <x:c r="C217" s="14" t="n">
        <x:v>46070</x:v>
      </x:c>
      <x:c r="D217" s="1" t="s">
        <x:v>5010</x:v>
      </x:c>
      <x:c r="E217" s="1" t="s">
        <x:v>5011</x:v>
      </x:c>
      <x:c r="F217" s="1" t="s">
        <x:v>5012</x:v>
      </x:c>
      <x:c r="G217" s="1" t="s">
        <x:v>5013</x:v>
      </x:c>
      <x:c r="H217" s="1" t="s">
        <x:v>5014</x:v>
      </x:c>
      <x:c r="I217" s="1" t="s">
        <x:v>5014</x:v>
      </x:c>
      <x:c r="J217" s="1" t="n">
        <x:v>1</x:v>
      </x:c>
      <x:c r="K217" s="1" t="n">
        <x:v>1.3</x:v>
      </x:c>
      <x:c r="L217" s="15" t="n">
        <x:v>72</x:v>
      </x:c>
      <x:c r="M217" s="11" t="b">
        <x:f aca="0">FALSE()</x:f>
        <x:v>0</x:v>
      </x:c>
      <x:c r="N217" s="11" t="b">
        <x:f aca="0">FALSE()</x:f>
        <x:v>0</x:v>
      </x:c>
      <x:c r="O217" s="1" t="s">
        <x:v>5015</x:v>
      </x:c>
      <x:c r="P217" s="11" t="b">
        <x:f aca="0">FALSE()</x:f>
        <x:v>0</x:v>
      </x:c>
    </x:row>
    <x:row r="218" ht="15" hidden="0" customHeight="1">
      <x:c r="A218" s="1" t="s">
        <x:v>5295</x:v>
      </x:c>
      <x:c r="B218" s="1" t="s">
        <x:v>604</x:v>
      </x:c>
      <x:c r="C218" s="14" t="n">
        <x:v>46091</x:v>
      </x:c>
      <x:c r="D218" s="1" t="s">
        <x:v>5018</x:v>
      </x:c>
      <x:c r="E218" s="1" t="s">
        <x:v>5097</x:v>
      </x:c>
      <x:c r="F218" s="1" t="s">
        <x:v>5042</x:v>
      </x:c>
      <x:c r="G218" s="1" t="s">
        <x:v>5043</x:v>
      </x:c>
      <x:c r="H218" s="1" t="s">
        <x:v>5022</x:v>
      </x:c>
      <x:c r="I218" s="1" t="s">
        <x:v>5059</x:v>
      </x:c>
      <x:c r="J218" s="1" t="n">
        <x:v>0.3</x:v>
      </x:c>
      <x:c r="K218" s="1" t="n">
        <x:v>1.9</x:v>
      </x:c>
      <x:c r="L218" s="15" t="n">
        <x:v>348.55</x:v>
      </x:c>
      <x:c r="M218" s="11" t="b">
        <x:f aca="0">TRUE()</x:f>
        <x:v>1</x:v>
      </x:c>
      <x:c r="N218" s="11" t="b">
        <x:f aca="0">FALSE()</x:f>
        <x:v>0</x:v>
      </x:c>
      <x:c r="O218" s="1" t="s">
        <x:v>5037</x:v>
      </x:c>
      <x:c r="P218" s="11" t="b">
        <x:f aca="0">FALSE()</x:f>
        <x:v>0</x:v>
      </x:c>
    </x:row>
    <x:row r="219" ht="15" hidden="0" customHeight="1">
      <x:c r="A219" s="1" t="s">
        <x:v>5296</x:v>
      </x:c>
      <x:c r="B219" s="1" t="s">
        <x:v>604</x:v>
      </x:c>
      <x:c r="C219" s="14" t="n">
        <x:v>46136</x:v>
      </x:c>
      <x:c r="D219" s="1" t="s">
        <x:v>5010</x:v>
      </x:c>
      <x:c r="E219" s="1" t="s">
        <x:v>5011</x:v>
      </x:c>
      <x:c r="F219" s="1" t="s">
        <x:v>5012</x:v>
      </x:c>
      <x:c r="G219" s="1" t="s">
        <x:v>5013</x:v>
      </x:c>
      <x:c r="H219" s="1" t="s">
        <x:v>5014</x:v>
      </x:c>
      <x:c r="I219" s="1" t="s">
        <x:v>5014</x:v>
      </x:c>
      <x:c r="J219" s="1" t="n">
        <x:v>1.6</x:v>
      </x:c>
      <x:c r="K219" s="1" t="n">
        <x:v>2</x:v>
      </x:c>
      <x:c r="L219" s="15" t="n">
        <x:v>115.2</x:v>
      </x:c>
      <x:c r="M219" s="11" t="b">
        <x:f aca="0">TRUE()</x:f>
        <x:v>1</x:v>
      </x:c>
      <x:c r="N219" s="11" t="b">
        <x:f aca="0">FALSE()</x:f>
        <x:v>0</x:v>
      </x:c>
      <x:c r="O219" s="1" t="s">
        <x:v>5015</x:v>
      </x:c>
      <x:c r="P219" s="11" t="b">
        <x:f aca="0">FALSE()</x:f>
        <x:v>0</x:v>
      </x:c>
    </x:row>
    <x:row r="220" ht="15" hidden="0" customHeight="1">
      <x:c r="A220" s="1" t="s">
        <x:v>5297</x:v>
      </x:c>
      <x:c r="B220" s="1" t="s">
        <x:v>2104</x:v>
      </x:c>
      <x:c r="C220" s="14" t="n">
        <x:v>45311</x:v>
      </x:c>
      <x:c r="D220" s="1" t="s">
        <x:v>5010</x:v>
      </x:c>
      <x:c r="E220" s="1" t="s">
        <x:v>5011</x:v>
      </x:c>
      <x:c r="F220" s="1" t="s">
        <x:v>5012</x:v>
      </x:c>
      <x:c r="G220" s="1" t="s">
        <x:v>5013</x:v>
      </x:c>
      <x:c r="H220" s="1" t="s">
        <x:v>5014</x:v>
      </x:c>
      <x:c r="I220" s="1" t="s">
        <x:v>5014</x:v>
      </x:c>
      <x:c r="J220" s="1" t="n">
        <x:v>1.4</x:v>
      </x:c>
      <x:c r="K220" s="1" t="n">
        <x:v>2.9</x:v>
      </x:c>
      <x:c r="L220" s="15" t="n">
        <x:v>100.8</x:v>
      </x:c>
      <x:c r="M220" s="11" t="b">
        <x:f aca="0">TRUE()</x:f>
        <x:v>1</x:v>
      </x:c>
      <x:c r="N220" s="11" t="b">
        <x:f aca="0">FALSE()</x:f>
        <x:v>0</x:v>
      </x:c>
      <x:c r="O220" s="1" t="s">
        <x:v>5015</x:v>
      </x:c>
      <x:c r="P220" s="11" t="b">
        <x:f aca="0">FALSE()</x:f>
        <x:v>0</x:v>
      </x:c>
    </x:row>
    <x:row r="221" ht="15" hidden="0" customHeight="1">
      <x:c r="A221" s="1" t="s">
        <x:v>5298</x:v>
      </x:c>
      <x:c r="B221" s="1" t="s">
        <x:v>2104</x:v>
      </x:c>
      <x:c r="C221" s="14" t="n">
        <x:v>45345</x:v>
      </x:c>
      <x:c r="D221" s="1" t="s">
        <x:v>5018</x:v>
      </x:c>
      <x:c r="E221" s="1" t="s">
        <x:v>5041</x:v>
      </x:c>
      <x:c r="F221" s="1" t="s">
        <x:v>5042</x:v>
      </x:c>
      <x:c r="G221" s="1" t="s">
        <x:v>5043</x:v>
      </x:c>
      <x:c r="H221" s="1" t="s">
        <x:v>5036</x:v>
      </x:c>
      <x:c r="I221" s="1" t="s">
        <x:v>5100</x:v>
      </x:c>
      <x:c r="J221" s="1" t="n">
        <x:v>2.8</x:v>
      </x:c>
      <x:c r="K221" s="1" t="n">
        <x:v>25.6</x:v>
      </x:c>
      <x:c r="L221" s="15" t="n">
        <x:v>773.63</x:v>
      </x:c>
      <x:c r="M221" s="11" t="b">
        <x:f aca="0">TRUE()</x:f>
        <x:v>1</x:v>
      </x:c>
      <x:c r="N221" s="11" t="b">
        <x:f aca="0">FALSE()</x:f>
        <x:v>0</x:v>
      </x:c>
      <x:c r="O221" s="1" t="s">
        <x:v>5033</x:v>
      </x:c>
      <x:c r="P221" s="11" t="b">
        <x:f aca="0">TRUE()</x:f>
        <x:v>1</x:v>
      </x:c>
      <x:c r="Q221" s="1" t="s">
        <x:v>5299</x:v>
      </x:c>
    </x:row>
    <x:row r="222" ht="15" hidden="0" customHeight="1">
      <x:c r="A222" s="1" t="s">
        <x:v>5300</x:v>
      </x:c>
      <x:c r="B222" s="1" t="s">
        <x:v>2104</x:v>
      </x:c>
      <x:c r="C222" s="14" t="n">
        <x:v>45474</x:v>
      </x:c>
      <x:c r="D222" s="1" t="s">
        <x:v>5010</x:v>
      </x:c>
      <x:c r="E222" s="1" t="s">
        <x:v>5011</x:v>
      </x:c>
      <x:c r="F222" s="1" t="s">
        <x:v>5012</x:v>
      </x:c>
      <x:c r="G222" s="1" t="s">
        <x:v>5013</x:v>
      </x:c>
      <x:c r="H222" s="1" t="s">
        <x:v>5014</x:v>
      </x:c>
      <x:c r="I222" s="1" t="s">
        <x:v>5014</x:v>
      </x:c>
      <x:c r="J222" s="1" t="n">
        <x:v>1.1</x:v>
      </x:c>
      <x:c r="K222" s="1" t="n">
        <x:v>1.5</x:v>
      </x:c>
      <x:c r="L222" s="15" t="n">
        <x:v>79.2</x:v>
      </x:c>
      <x:c r="M222" s="11" t="b">
        <x:f aca="0">FALSE()</x:f>
        <x:v>0</x:v>
      </x:c>
      <x:c r="N222" s="11" t="b">
        <x:f aca="0">FALSE()</x:f>
        <x:v>0</x:v>
      </x:c>
      <x:c r="O222" s="1" t="s">
        <x:v>5015</x:v>
      </x:c>
      <x:c r="P222" s="11" t="b">
        <x:f aca="0">FALSE()</x:f>
        <x:v>0</x:v>
      </x:c>
    </x:row>
    <x:row r="223" ht="15" hidden="0" customHeight="1">
      <x:c r="A223" s="1" t="s">
        <x:v>5301</x:v>
      </x:c>
      <x:c r="B223" s="1" t="s">
        <x:v>2104</x:v>
      </x:c>
      <x:c r="C223" s="14" t="n">
        <x:v>45491</x:v>
      </x:c>
      <x:c r="D223" s="1" t="s">
        <x:v>5010</x:v>
      </x:c>
      <x:c r="E223" s="1" t="s">
        <x:v>5011</x:v>
      </x:c>
      <x:c r="F223" s="1" t="s">
        <x:v>5012</x:v>
      </x:c>
      <x:c r="G223" s="1" t="s">
        <x:v>5013</x:v>
      </x:c>
      <x:c r="H223" s="1" t="s">
        <x:v>5014</x:v>
      </x:c>
      <x:c r="I223" s="1" t="s">
        <x:v>5014</x:v>
      </x:c>
      <x:c r="J223" s="1" t="n">
        <x:v>1.4</x:v>
      </x:c>
      <x:c r="K223" s="1" t="n">
        <x:v>0.3</x:v>
      </x:c>
      <x:c r="L223" s="15" t="n">
        <x:v>100.8</x:v>
      </x:c>
      <x:c r="M223" s="11" t="b">
        <x:f aca="0">TRUE()</x:f>
        <x:v>1</x:v>
      </x:c>
      <x:c r="N223" s="11" t="b">
        <x:f aca="0">FALSE()</x:f>
        <x:v>0</x:v>
      </x:c>
      <x:c r="O223" s="1" t="s">
        <x:v>5015</x:v>
      </x:c>
      <x:c r="P223" s="11" t="b">
        <x:f aca="0">FALSE()</x:f>
        <x:v>0</x:v>
      </x:c>
    </x:row>
    <x:row r="224" ht="15" hidden="0" customHeight="1">
      <x:c r="A224" s="1" t="s">
        <x:v>5302</x:v>
      </x:c>
      <x:c r="B224" s="1" t="s">
        <x:v>2104</x:v>
      </x:c>
      <x:c r="C224" s="14" t="n">
        <x:v>45735</x:v>
      </x:c>
      <x:c r="D224" s="1" t="s">
        <x:v>5054</x:v>
      </x:c>
      <x:c r="E224" s="1" t="s">
        <x:v>5055</x:v>
      </x:c>
      <x:c r="F224" s="1" t="s">
        <x:v>5012</x:v>
      </x:c>
      <x:c r="G224" s="1" t="s">
        <x:v>5013</x:v>
      </x:c>
      <x:c r="H224" s="1" t="s">
        <x:v>5014</x:v>
      </x:c>
      <x:c r="I224" s="1" t="s">
        <x:v>5014</x:v>
      </x:c>
      <x:c r="J224" s="1" t="n">
        <x:v>0.4</x:v>
      </x:c>
      <x:c r="K224" s="1" t="n">
        <x:v>1.7</x:v>
      </x:c>
      <x:c r="L224" s="15" t="n">
        <x:v>28.8</x:v>
      </x:c>
      <x:c r="M224" s="11" t="b">
        <x:f aca="0">TRUE()</x:f>
        <x:v>1</x:v>
      </x:c>
      <x:c r="N224" s="11" t="b">
        <x:f aca="0">FALSE()</x:f>
        <x:v>0</x:v>
      </x:c>
      <x:c r="O224" s="1" t="s">
        <x:v>5015</x:v>
      </x:c>
      <x:c r="P224" s="11" t="b">
        <x:f aca="0">FALSE()</x:f>
        <x:v>0</x:v>
      </x:c>
    </x:row>
    <x:row r="225" ht="15" hidden="0" customHeight="1">
      <x:c r="A225" s="1" t="s">
        <x:v>5303</x:v>
      </x:c>
      <x:c r="B225" s="1" t="s">
        <x:v>2104</x:v>
      </x:c>
      <x:c r="C225" s="14" t="n">
        <x:v>45942</x:v>
      </x:c>
      <x:c r="D225" s="1" t="s">
        <x:v>5018</x:v>
      </x:c>
      <x:c r="E225" s="1" t="s">
        <x:v>5035</x:v>
      </x:c>
      <x:c r="F225" s="1" t="s">
        <x:v>5029</x:v>
      </x:c>
      <x:c r="G225" s="1" t="s">
        <x:v>5030</x:v>
      </x:c>
      <x:c r="H225" s="1" t="s">
        <x:v>5022</x:v>
      </x:c>
      <x:c r="I225" s="1" t="s">
        <x:v>5014</x:v>
      </x:c>
      <x:c r="J225" s="1" t="n">
        <x:v>1.4</x:v>
      </x:c>
      <x:c r="K225" s="1" t="n">
        <x:v>17.8</x:v>
      </x:c>
      <x:c r="L225" s="15" t="n">
        <x:v>100.8</x:v>
      </x:c>
      <x:c r="M225" s="11" t="b">
        <x:f aca="0">FALSE()</x:f>
        <x:v>0</x:v>
      </x:c>
      <x:c r="N225" s="11" t="b">
        <x:f aca="0">FALSE()</x:f>
        <x:v>0</x:v>
      </x:c>
      <x:c r="O225" s="1" t="s">
        <x:v>5073</x:v>
      </x:c>
      <x:c r="P225" s="11" t="b">
        <x:f aca="0">FALSE()</x:f>
        <x:v>0</x:v>
      </x:c>
    </x:row>
    <x:row r="226" ht="15" hidden="0" customHeight="1">
      <x:c r="A226" s="1" t="s">
        <x:v>5304</x:v>
      </x:c>
      <x:c r="B226" s="1" t="s">
        <x:v>2108</x:v>
      </x:c>
      <x:c r="C226" s="14" t="n">
        <x:v>45637</x:v>
      </x:c>
      <x:c r="D226" s="1" t="s">
        <x:v>5010</x:v>
      </x:c>
      <x:c r="E226" s="1" t="s">
        <x:v>5011</x:v>
      </x:c>
      <x:c r="F226" s="1" t="s">
        <x:v>5012</x:v>
      </x:c>
      <x:c r="G226" s="1" t="s">
        <x:v>5013</x:v>
      </x:c>
      <x:c r="H226" s="1" t="s">
        <x:v>5014</x:v>
      </x:c>
      <x:c r="I226" s="1" t="s">
        <x:v>5014</x:v>
      </x:c>
      <x:c r="J226" s="1" t="n">
        <x:v>1.5</x:v>
      </x:c>
      <x:c r="K226" s="1" t="n">
        <x:v>1.9</x:v>
      </x:c>
      <x:c r="L226" s="15" t="n">
        <x:v>108</x:v>
      </x:c>
      <x:c r="M226" s="11" t="b">
        <x:f aca="0">TRUE()</x:f>
        <x:v>1</x:v>
      </x:c>
      <x:c r="N226" s="11" t="b">
        <x:f aca="0">FALSE()</x:f>
        <x:v>0</x:v>
      </x:c>
      <x:c r="O226" s="1" t="s">
        <x:v>5015</x:v>
      </x:c>
      <x:c r="P226" s="11" t="b">
        <x:f aca="0">FALSE()</x:f>
        <x:v>0</x:v>
      </x:c>
    </x:row>
    <x:row r="227" ht="15" hidden="0" customHeight="1">
      <x:c r="A227" s="1" t="s">
        <x:v>5305</x:v>
      </x:c>
      <x:c r="B227" s="1" t="s">
        <x:v>2108</x:v>
      </x:c>
      <x:c r="C227" s="14" t="n">
        <x:v>46031</x:v>
      </x:c>
      <x:c r="D227" s="1" t="s">
        <x:v>5054</x:v>
      </x:c>
      <x:c r="E227" s="1" t="s">
        <x:v>5055</x:v>
      </x:c>
      <x:c r="F227" s="1" t="s">
        <x:v>5012</x:v>
      </x:c>
      <x:c r="G227" s="1" t="s">
        <x:v>5013</x:v>
      </x:c>
      <x:c r="H227" s="1" t="s">
        <x:v>5014</x:v>
      </x:c>
      <x:c r="I227" s="1" t="s">
        <x:v>5014</x:v>
      </x:c>
      <x:c r="J227" s="1" t="n">
        <x:v>1</x:v>
      </x:c>
      <x:c r="K227" s="1" t="n">
        <x:v>1.9</x:v>
      </x:c>
      <x:c r="L227" s="15" t="n">
        <x:v>72</x:v>
      </x:c>
      <x:c r="M227" s="11" t="b">
        <x:f aca="0">TRUE()</x:f>
        <x:v>1</x:v>
      </x:c>
      <x:c r="N227" s="11" t="b">
        <x:f aca="0">FALSE()</x:f>
        <x:v>0</x:v>
      </x:c>
      <x:c r="O227" s="1" t="s">
        <x:v>5015</x:v>
      </x:c>
      <x:c r="P227" s="11" t="b">
        <x:f aca="0">FALSE()</x:f>
        <x:v>0</x:v>
      </x:c>
    </x:row>
    <x:row r="228" ht="15" hidden="0" customHeight="1">
      <x:c r="A228" s="1" t="s">
        <x:v>5306</x:v>
      </x:c>
      <x:c r="B228" s="1" t="s">
        <x:v>2108</x:v>
      </x:c>
      <x:c r="C228" s="14" t="n">
        <x:v>46139</x:v>
      </x:c>
      <x:c r="D228" s="1" t="s">
        <x:v>5010</x:v>
      </x:c>
      <x:c r="E228" s="1" t="s">
        <x:v>5011</x:v>
      </x:c>
      <x:c r="F228" s="1" t="s">
        <x:v>5012</x:v>
      </x:c>
      <x:c r="G228" s="1" t="s">
        <x:v>5013</x:v>
      </x:c>
      <x:c r="H228" s="1" t="s">
        <x:v>5014</x:v>
      </x:c>
      <x:c r="I228" s="1" t="s">
        <x:v>5014</x:v>
      </x:c>
      <x:c r="J228" s="1" t="n">
        <x:v>0.6</x:v>
      </x:c>
      <x:c r="K228" s="1" t="n">
        <x:v>1.8</x:v>
      </x:c>
      <x:c r="L228" s="15" t="n">
        <x:v>43.2</x:v>
      </x:c>
      <x:c r="M228" s="11" t="b">
        <x:f aca="0">TRUE()</x:f>
        <x:v>1</x:v>
      </x:c>
      <x:c r="N228" s="11" t="b">
        <x:f aca="0">FALSE()</x:f>
        <x:v>0</x:v>
      </x:c>
      <x:c r="O228" s="1" t="s">
        <x:v>5015</x:v>
      </x:c>
      <x:c r="P228" s="11" t="b">
        <x:f aca="0">FALSE()</x:f>
        <x:v>0</x:v>
      </x:c>
    </x:row>
    <x:row r="229" ht="15" hidden="0" customHeight="1">
      <x:c r="A229" s="1" t="s">
        <x:v>5307</x:v>
      </x:c>
      <x:c r="B229" s="1" t="s">
        <x:v>2111</x:v>
      </x:c>
      <x:c r="C229" s="14" t="n">
        <x:v>45357</x:v>
      </x:c>
      <x:c r="D229" s="1" t="s">
        <x:v>5054</x:v>
      </x:c>
      <x:c r="E229" s="1" t="s">
        <x:v>5055</x:v>
      </x:c>
      <x:c r="F229" s="1" t="s">
        <x:v>5012</x:v>
      </x:c>
      <x:c r="G229" s="1" t="s">
        <x:v>5013</x:v>
      </x:c>
      <x:c r="H229" s="1" t="s">
        <x:v>5014</x:v>
      </x:c>
      <x:c r="I229" s="1" t="s">
        <x:v>5014</x:v>
      </x:c>
      <x:c r="J229" s="1" t="n">
        <x:v>1</x:v>
      </x:c>
      <x:c r="K229" s="1" t="n">
        <x:v>1</x:v>
      </x:c>
      <x:c r="L229" s="15" t="n">
        <x:v>72</x:v>
      </x:c>
      <x:c r="M229" s="11" t="b">
        <x:f aca="0">TRUE()</x:f>
        <x:v>1</x:v>
      </x:c>
      <x:c r="N229" s="11" t="b">
        <x:f aca="0">FALSE()</x:f>
        <x:v>0</x:v>
      </x:c>
      <x:c r="O229" s="1" t="s">
        <x:v>5015</x:v>
      </x:c>
      <x:c r="P229" s="11" t="b">
        <x:f aca="0">FALSE()</x:f>
        <x:v>0</x:v>
      </x:c>
    </x:row>
    <x:row r="230" ht="15" hidden="0" customHeight="1">
      <x:c r="A230" s="1" t="s">
        <x:v>5308</x:v>
      </x:c>
      <x:c r="B230" s="1" t="s">
        <x:v>2111</x:v>
      </x:c>
      <x:c r="C230" s="14" t="n">
        <x:v>45384</x:v>
      </x:c>
      <x:c r="D230" s="1" t="s">
        <x:v>5010</x:v>
      </x:c>
      <x:c r="E230" s="1" t="s">
        <x:v>5011</x:v>
      </x:c>
      <x:c r="F230" s="1" t="s">
        <x:v>5012</x:v>
      </x:c>
      <x:c r="G230" s="1" t="s">
        <x:v>5013</x:v>
      </x:c>
      <x:c r="H230" s="1" t="s">
        <x:v>5014</x:v>
      </x:c>
      <x:c r="I230" s="1" t="s">
        <x:v>5014</x:v>
      </x:c>
      <x:c r="J230" s="1" t="n">
        <x:v>1.4</x:v>
      </x:c>
      <x:c r="K230" s="1" t="n">
        <x:v>1.8</x:v>
      </x:c>
      <x:c r="L230" s="15" t="n">
        <x:v>100.8</x:v>
      </x:c>
      <x:c r="M230" s="11" t="b">
        <x:f aca="0">TRUE()</x:f>
        <x:v>1</x:v>
      </x:c>
      <x:c r="N230" s="11" t="b">
        <x:f aca="0">FALSE()</x:f>
        <x:v>0</x:v>
      </x:c>
      <x:c r="O230" s="1" t="s">
        <x:v>5015</x:v>
      </x:c>
      <x:c r="P230" s="11" t="b">
        <x:f aca="0">FALSE()</x:f>
        <x:v>0</x:v>
      </x:c>
    </x:row>
    <x:row r="231" ht="15" hidden="0" customHeight="1">
      <x:c r="A231" s="1" t="s">
        <x:v>5309</x:v>
      </x:c>
      <x:c r="B231" s="1" t="s">
        <x:v>2111</x:v>
      </x:c>
      <x:c r="C231" s="14" t="n">
        <x:v>46034</x:v>
      </x:c>
      <x:c r="D231" s="1" t="s">
        <x:v>5010</x:v>
      </x:c>
      <x:c r="E231" s="1" t="s">
        <x:v>5011</x:v>
      </x:c>
      <x:c r="F231" s="1" t="s">
        <x:v>5012</x:v>
      </x:c>
      <x:c r="G231" s="1" t="s">
        <x:v>5013</x:v>
      </x:c>
      <x:c r="H231" s="1" t="s">
        <x:v>5014</x:v>
      </x:c>
      <x:c r="I231" s="1" t="s">
        <x:v>5014</x:v>
      </x:c>
      <x:c r="J231" s="1" t="n">
        <x:v>0.3</x:v>
      </x:c>
      <x:c r="K231" s="1" t="n">
        <x:v>2.3</x:v>
      </x:c>
      <x:c r="L231" s="15" t="n">
        <x:v>21.6</x:v>
      </x:c>
      <x:c r="M231" s="11" t="b">
        <x:f aca="0">TRUE()</x:f>
        <x:v>1</x:v>
      </x:c>
      <x:c r="N231" s="11" t="b">
        <x:f aca="0">FALSE()</x:f>
        <x:v>0</x:v>
      </x:c>
      <x:c r="O231" s="1" t="s">
        <x:v>5015</x:v>
      </x:c>
      <x:c r="P231" s="11" t="b">
        <x:f aca="0">FALSE()</x:f>
        <x:v>0</x:v>
      </x:c>
    </x:row>
    <x:row r="232" ht="15" hidden="0" customHeight="1">
      <x:c r="A232" s="1" t="s">
        <x:v>5310</x:v>
      </x:c>
      <x:c r="B232" s="1" t="s">
        <x:v>2111</x:v>
      </x:c>
      <x:c r="C232" s="14" t="n">
        <x:v>46197</x:v>
      </x:c>
      <x:c r="D232" s="1" t="s">
        <x:v>5018</x:v>
      </x:c>
      <x:c r="E232" s="1" t="s">
        <x:v>5130</x:v>
      </x:c>
      <x:c r="F232" s="1" t="s">
        <x:v>5111</x:v>
      </x:c>
      <x:c r="G232" s="1" t="s">
        <x:v>5112</x:v>
      </x:c>
      <x:c r="H232" s="1" t="s">
        <x:v>5031</x:v>
      </x:c>
      <x:c r="I232" s="1" t="s">
        <x:v>5059</x:v>
      </x:c>
      <x:c r="J232" s="1" t="n">
        <x:v>3.1</x:v>
      </x:c>
      <x:c r="K232" s="1" t="n">
        <x:v>12</x:v>
      </x:c>
      <x:c r="L232" s="15" t="n">
        <x:v>781.04</x:v>
      </x:c>
      <x:c r="M232" s="11" t="b">
        <x:f aca="0">TRUE()</x:f>
        <x:v>1</x:v>
      </x:c>
      <x:c r="N232" s="11" t="b">
        <x:f aca="0">FALSE()</x:f>
        <x:v>0</x:v>
      </x:c>
      <x:c r="O232" s="1" t="s">
        <x:v>5033</x:v>
      </x:c>
      <x:c r="P232" s="11" t="b">
        <x:f aca="0">FALSE()</x:f>
        <x:v>0</x:v>
      </x:c>
    </x:row>
    <x:row r="233" ht="15" hidden="0" customHeight="1">
      <x:c r="A233" s="1" t="s">
        <x:v>5311</x:v>
      </x:c>
      <x:c r="B233" s="1" t="s">
        <x:v>608</x:v>
      </x:c>
      <x:c r="C233" s="14" t="n">
        <x:v>45386</x:v>
      </x:c>
      <x:c r="D233" s="1" t="s">
        <x:v>5018</x:v>
      </x:c>
      <x:c r="E233" s="1" t="s">
        <x:v>5028</x:v>
      </x:c>
      <x:c r="F233" s="1" t="s">
        <x:v>5029</x:v>
      </x:c>
      <x:c r="G233" s="1" t="s">
        <x:v>5030</x:v>
      </x:c>
      <x:c r="H233" s="1" t="s">
        <x:v>5031</x:v>
      </x:c>
      <x:c r="I233" s="1" t="s">
        <x:v>5044</x:v>
      </x:c>
      <x:c r="J233" s="1" t="n">
        <x:v>2.4</x:v>
      </x:c>
      <x:c r="K233" s="1" t="n">
        <x:v>4.8</x:v>
      </x:c>
      <x:c r="L233" s="15" t="n">
        <x:v>824.88</x:v>
      </x:c>
      <x:c r="M233" s="11" t="b">
        <x:f aca="0">FALSE()</x:f>
        <x:v>0</x:v>
      </x:c>
      <x:c r="N233" s="11" t="b">
        <x:f aca="0">FALSE()</x:f>
        <x:v>0</x:v>
      </x:c>
      <x:c r="O233" s="1" t="s">
        <x:v>5073</x:v>
      </x:c>
      <x:c r="P233" s="11" t="b">
        <x:f aca="0">FALSE()</x:f>
        <x:v>0</x:v>
      </x:c>
    </x:row>
    <x:row r="234" ht="15" hidden="0" customHeight="1">
      <x:c r="A234" s="1" t="s">
        <x:v>5312</x:v>
      </x:c>
      <x:c r="B234" s="1" t="s">
        <x:v>608</x:v>
      </x:c>
      <x:c r="C234" s="14" t="n">
        <x:v>45558</x:v>
      </x:c>
      <x:c r="D234" s="1" t="s">
        <x:v>5010</x:v>
      </x:c>
      <x:c r="E234" s="1" t="s">
        <x:v>5011</x:v>
      </x:c>
      <x:c r="F234" s="1" t="s">
        <x:v>5012</x:v>
      </x:c>
      <x:c r="G234" s="1" t="s">
        <x:v>5013</x:v>
      </x:c>
      <x:c r="H234" s="1" t="s">
        <x:v>5014</x:v>
      </x:c>
      <x:c r="I234" s="1" t="s">
        <x:v>5014</x:v>
      </x:c>
      <x:c r="J234" s="1" t="n">
        <x:v>1.5</x:v>
      </x:c>
      <x:c r="K234" s="1" t="n">
        <x:v>1</x:v>
      </x:c>
      <x:c r="L234" s="15" t="n">
        <x:v>108</x:v>
      </x:c>
      <x:c r="M234" s="11" t="b">
        <x:f aca="0">TRUE()</x:f>
        <x:v>1</x:v>
      </x:c>
      <x:c r="N234" s="11" t="b">
        <x:f aca="0">FALSE()</x:f>
        <x:v>0</x:v>
      </x:c>
      <x:c r="O234" s="1" t="s">
        <x:v>5015</x:v>
      </x:c>
      <x:c r="P234" s="11" t="b">
        <x:f aca="0">FALSE()</x:f>
        <x:v>0</x:v>
      </x:c>
    </x:row>
    <x:row r="235" ht="15" hidden="0" customHeight="1">
      <x:c r="A235" s="1" t="s">
        <x:v>5313</x:v>
      </x:c>
      <x:c r="B235" s="1" t="s">
        <x:v>608</x:v>
      </x:c>
      <x:c r="C235" s="14" t="n">
        <x:v>45899</x:v>
      </x:c>
      <x:c r="D235" s="1" t="s">
        <x:v>5018</x:v>
      </x:c>
      <x:c r="E235" s="1" t="s">
        <x:v>5035</x:v>
      </x:c>
      <x:c r="F235" s="1" t="s">
        <x:v>5029</x:v>
      </x:c>
      <x:c r="G235" s="1" t="s">
        <x:v>5030</x:v>
      </x:c>
      <x:c r="H235" s="1" t="s">
        <x:v>5058</x:v>
      </x:c>
      <x:c r="I235" s="1" t="s">
        <x:v>5014</x:v>
      </x:c>
      <x:c r="J235" s="1" t="n">
        <x:v>3.1</x:v>
      </x:c>
      <x:c r="K235" s="1" t="n">
        <x:v>29.2</x:v>
      </x:c>
      <x:c r="L235" s="15" t="n">
        <x:v>223.2</x:v>
      </x:c>
      <x:c r="M235" s="11" t="b">
        <x:f aca="0">TRUE()</x:f>
        <x:v>1</x:v>
      </x:c>
      <x:c r="N235" s="11" t="b">
        <x:f aca="0">FALSE()</x:f>
        <x:v>0</x:v>
      </x:c>
      <x:c r="O235" s="1" t="s">
        <x:v>5068</x:v>
      </x:c>
      <x:c r="P235" s="11" t="b">
        <x:f aca="0">TRUE()</x:f>
        <x:v>1</x:v>
      </x:c>
      <x:c r="Q235" s="1" t="s">
        <x:v>5314</x:v>
      </x:c>
    </x:row>
    <x:row r="236" ht="15" hidden="0" customHeight="1">
      <x:c r="A236" s="1" t="s">
        <x:v>5315</x:v>
      </x:c>
      <x:c r="B236" s="1" t="s">
        <x:v>608</x:v>
      </x:c>
      <x:c r="C236" s="14" t="n">
        <x:v>45936</x:v>
      </x:c>
      <x:c r="D236" s="1" t="s">
        <x:v>5054</x:v>
      </x:c>
      <x:c r="E236" s="1" t="s">
        <x:v>5055</x:v>
      </x:c>
      <x:c r="F236" s="1" t="s">
        <x:v>5012</x:v>
      </x:c>
      <x:c r="G236" s="1" t="s">
        <x:v>5013</x:v>
      </x:c>
      <x:c r="H236" s="1" t="s">
        <x:v>5014</x:v>
      </x:c>
      <x:c r="I236" s="1" t="s">
        <x:v>5014</x:v>
      </x:c>
      <x:c r="J236" s="1" t="n">
        <x:v>1.6</x:v>
      </x:c>
      <x:c r="K236" s="1" t="n">
        <x:v>1.4</x:v>
      </x:c>
      <x:c r="L236" s="15" t="n">
        <x:v>115.2</x:v>
      </x:c>
      <x:c r="M236" s="11" t="b">
        <x:f aca="0">TRUE()</x:f>
        <x:v>1</x:v>
      </x:c>
      <x:c r="N236" s="11" t="b">
        <x:f aca="0">FALSE()</x:f>
        <x:v>0</x:v>
      </x:c>
      <x:c r="O236" s="1" t="s">
        <x:v>5015</x:v>
      </x:c>
      <x:c r="P236" s="11" t="b">
        <x:f aca="0">FALSE()</x:f>
        <x:v>0</x:v>
      </x:c>
    </x:row>
    <x:row r="237" ht="15" hidden="0" customHeight="1">
      <x:c r="A237" s="1" t="s">
        <x:v>5316</x:v>
      </x:c>
      <x:c r="B237" s="1" t="s">
        <x:v>608</x:v>
      </x:c>
      <x:c r="C237" s="14" t="n">
        <x:v>45995</x:v>
      </x:c>
      <x:c r="D237" s="1" t="s">
        <x:v>5010</x:v>
      </x:c>
      <x:c r="E237" s="1" t="s">
        <x:v>5011</x:v>
      </x:c>
      <x:c r="F237" s="1" t="s">
        <x:v>5012</x:v>
      </x:c>
      <x:c r="G237" s="1" t="s">
        <x:v>5013</x:v>
      </x:c>
      <x:c r="H237" s="1" t="s">
        <x:v>5014</x:v>
      </x:c>
      <x:c r="I237" s="1" t="s">
        <x:v>5014</x:v>
      </x:c>
      <x:c r="J237" s="1" t="n">
        <x:v>0.7</x:v>
      </x:c>
      <x:c r="K237" s="1" t="n">
        <x:v>2</x:v>
      </x:c>
      <x:c r="L237" s="15" t="n">
        <x:v>50.4</x:v>
      </x:c>
      <x:c r="M237" s="11" t="b">
        <x:f aca="0">TRUE()</x:f>
        <x:v>1</x:v>
      </x:c>
      <x:c r="N237" s="11" t="b">
        <x:f aca="0">FALSE()</x:f>
        <x:v>0</x:v>
      </x:c>
      <x:c r="O237" s="1" t="s">
        <x:v>5015</x:v>
      </x:c>
      <x:c r="P237" s="11" t="b">
        <x:f aca="0">FALSE()</x:f>
        <x:v>0</x:v>
      </x:c>
    </x:row>
    <x:row r="238" ht="15" hidden="0" customHeight="1">
      <x:c r="A238" s="1" t="s">
        <x:v>5317</x:v>
      </x:c>
      <x:c r="B238" s="1" t="s">
        <x:v>608</x:v>
      </x:c>
      <x:c r="C238" s="14" t="n">
        <x:v>46078</x:v>
      </x:c>
      <x:c r="D238" s="1" t="s">
        <x:v>5010</x:v>
      </x:c>
      <x:c r="E238" s="1" t="s">
        <x:v>5011</x:v>
      </x:c>
      <x:c r="F238" s="1" t="s">
        <x:v>5012</x:v>
      </x:c>
      <x:c r="G238" s="1" t="s">
        <x:v>5013</x:v>
      </x:c>
      <x:c r="H238" s="1" t="s">
        <x:v>5014</x:v>
      </x:c>
      <x:c r="I238" s="1" t="s">
        <x:v>5014</x:v>
      </x:c>
      <x:c r="J238" s="1" t="n">
        <x:v>1.4</x:v>
      </x:c>
      <x:c r="K238" s="1" t="n">
        <x:v>0.9</x:v>
      </x:c>
      <x:c r="L238" s="15" t="n">
        <x:v>100.8</x:v>
      </x:c>
      <x:c r="M238" s="11" t="b">
        <x:f aca="0">TRUE()</x:f>
        <x:v>1</x:v>
      </x:c>
      <x:c r="N238" s="11" t="b">
        <x:f aca="0">FALSE()</x:f>
        <x:v>0</x:v>
      </x:c>
      <x:c r="O238" s="1" t="s">
        <x:v>5015</x:v>
      </x:c>
      <x:c r="P238" s="11" t="b">
        <x:f aca="0">FALSE()</x:f>
        <x:v>0</x:v>
      </x:c>
    </x:row>
    <x:row r="239" ht="15" hidden="0" customHeight="1">
      <x:c r="A239" s="1" t="s">
        <x:v>5318</x:v>
      </x:c>
      <x:c r="B239" s="1" t="s">
        <x:v>2117</x:v>
      </x:c>
      <x:c r="C239" s="14" t="n">
        <x:v>45530</x:v>
      </x:c>
      <x:c r="D239" s="1" t="s">
        <x:v>5018</x:v>
      </x:c>
      <x:c r="E239" s="1" t="s">
        <x:v>5097</x:v>
      </x:c>
      <x:c r="F239" s="1" t="s">
        <x:v>5042</x:v>
      </x:c>
      <x:c r="G239" s="1" t="s">
        <x:v>5043</x:v>
      </x:c>
      <x:c r="H239" s="1" t="s">
        <x:v>5036</x:v>
      </x:c>
      <x:c r="I239" s="1" t="s">
        <x:v>5100</x:v>
      </x:c>
      <x:c r="J239" s="1" t="n">
        <x:v>5</x:v>
      </x:c>
      <x:c r="K239" s="1" t="n">
        <x:v>31.5</x:v>
      </x:c>
      <x:c r="L239" s="15" t="n">
        <x:v>1005.46</x:v>
      </x:c>
      <x:c r="M239" s="11" t="b">
        <x:f aca="0">TRUE()</x:f>
        <x:v>1</x:v>
      </x:c>
      <x:c r="N239" s="11" t="b">
        <x:f aca="0">FALSE()</x:f>
        <x:v>0</x:v>
      </x:c>
      <x:c r="O239" s="1" t="s">
        <x:v>5033</x:v>
      </x:c>
      <x:c r="P239" s="11" t="b">
        <x:f aca="0">FALSE()</x:f>
        <x:v>0</x:v>
      </x:c>
    </x:row>
    <x:row r="240" ht="15" hidden="0" customHeight="1">
      <x:c r="A240" s="1" t="s">
        <x:v>5319</x:v>
      </x:c>
      <x:c r="B240" s="1" t="s">
        <x:v>2117</x:v>
      </x:c>
      <x:c r="C240" s="14" t="n">
        <x:v>45676</x:v>
      </x:c>
      <x:c r="D240" s="1" t="s">
        <x:v>5010</x:v>
      </x:c>
      <x:c r="E240" s="1" t="s">
        <x:v>5011</x:v>
      </x:c>
      <x:c r="F240" s="1" t="s">
        <x:v>5012</x:v>
      </x:c>
      <x:c r="G240" s="1" t="s">
        <x:v>5013</x:v>
      </x:c>
      <x:c r="H240" s="1" t="s">
        <x:v>5014</x:v>
      </x:c>
      <x:c r="I240" s="1" t="s">
        <x:v>5014</x:v>
      </x:c>
      <x:c r="J240" s="1" t="n">
        <x:v>1.7</x:v>
      </x:c>
      <x:c r="K240" s="1" t="n">
        <x:v>1.3</x:v>
      </x:c>
      <x:c r="L240" s="15" t="n">
        <x:v>122.4</x:v>
      </x:c>
      <x:c r="M240" s="11" t="b">
        <x:f aca="0">TRUE()</x:f>
        <x:v>1</x:v>
      </x:c>
      <x:c r="N240" s="11" t="b">
        <x:f aca="0">FALSE()</x:f>
        <x:v>0</x:v>
      </x:c>
      <x:c r="O240" s="1" t="s">
        <x:v>5015</x:v>
      </x:c>
      <x:c r="P240" s="11" t="b">
        <x:f aca="0">FALSE()</x:f>
        <x:v>0</x:v>
      </x:c>
    </x:row>
    <x:row r="241" ht="15" hidden="0" customHeight="1">
      <x:c r="A241" s="1" t="s">
        <x:v>5320</x:v>
      </x:c>
      <x:c r="B241" s="1" t="s">
        <x:v>2117</x:v>
      </x:c>
      <x:c r="C241" s="14" t="n">
        <x:v>45965</x:v>
      </x:c>
      <x:c r="D241" s="1" t="s">
        <x:v>5010</x:v>
      </x:c>
      <x:c r="E241" s="1" t="s">
        <x:v>5011</x:v>
      </x:c>
      <x:c r="F241" s="1" t="s">
        <x:v>5012</x:v>
      </x:c>
      <x:c r="G241" s="1" t="s">
        <x:v>5013</x:v>
      </x:c>
      <x:c r="H241" s="1" t="s">
        <x:v>5014</x:v>
      </x:c>
      <x:c r="I241" s="1" t="s">
        <x:v>5014</x:v>
      </x:c>
      <x:c r="J241" s="1" t="n">
        <x:v>1.1</x:v>
      </x:c>
      <x:c r="K241" s="1" t="n">
        <x:v>0.6</x:v>
      </x:c>
      <x:c r="L241" s="15" t="n">
        <x:v>79.2</x:v>
      </x:c>
      <x:c r="M241" s="11" t="b">
        <x:f aca="0">TRUE()</x:f>
        <x:v>1</x:v>
      </x:c>
      <x:c r="N241" s="11" t="b">
        <x:f aca="0">FALSE()</x:f>
        <x:v>0</x:v>
      </x:c>
      <x:c r="O241" s="1" t="s">
        <x:v>5015</x:v>
      </x:c>
      <x:c r="P241" s="11" t="b">
        <x:f aca="0">FALSE()</x:f>
        <x:v>0</x:v>
      </x:c>
    </x:row>
    <x:row r="242" ht="15" hidden="0" customHeight="1">
      <x:c r="A242" s="1" t="s">
        <x:v>5321</x:v>
      </x:c>
      <x:c r="B242" s="1" t="s">
        <x:v>2117</x:v>
      </x:c>
      <x:c r="C242" s="14" t="n">
        <x:v>46032</x:v>
      </x:c>
      <x:c r="D242" s="1" t="s">
        <x:v>5018</x:v>
      </x:c>
      <x:c r="E242" s="1" t="s">
        <x:v>5028</x:v>
      </x:c>
      <x:c r="F242" s="1" t="s">
        <x:v>5029</x:v>
      </x:c>
      <x:c r="G242" s="1" t="s">
        <x:v>5030</x:v>
      </x:c>
      <x:c r="H242" s="1" t="s">
        <x:v>5022</x:v>
      </x:c>
      <x:c r="I242" s="1" t="s">
        <x:v>5059</x:v>
      </x:c>
      <x:c r="J242" s="1" t="n">
        <x:v>3.1</x:v>
      </x:c>
      <x:c r="K242" s="1" t="n">
        <x:v>8.7</x:v>
      </x:c>
      <x:c r="L242" s="15" t="n">
        <x:v>731.39</x:v>
      </x:c>
      <x:c r="M242" s="11" t="b">
        <x:f aca="0">TRUE()</x:f>
        <x:v>1</x:v>
      </x:c>
      <x:c r="N242" s="11" t="b">
        <x:f aca="0">FALSE()</x:f>
        <x:v>0</x:v>
      </x:c>
      <x:c r="O242" s="1" t="s">
        <x:v>5098</x:v>
      </x:c>
      <x:c r="P242" s="11" t="b">
        <x:f aca="0">FALSE()</x:f>
        <x:v>0</x:v>
      </x:c>
    </x:row>
    <x:row r="243" ht="15" hidden="0" customHeight="1">
      <x:c r="A243" s="1" t="s">
        <x:v>5322</x:v>
      </x:c>
      <x:c r="B243" s="1" t="s">
        <x:v>2120</x:v>
      </x:c>
      <x:c r="C243" s="14" t="n">
        <x:v>45292</x:v>
      </x:c>
      <x:c r="D243" s="1" t="s">
        <x:v>5018</x:v>
      </x:c>
      <x:c r="E243" s="1" t="s">
        <x:v>5189</x:v>
      </x:c>
      <x:c r="F243" s="1" t="s">
        <x:v>5071</x:v>
      </x:c>
      <x:c r="G243" s="1" t="s">
        <x:v>5072</x:v>
      </x:c>
      <x:c r="H243" s="1" t="s">
        <x:v>5031</x:v>
      </x:c>
      <x:c r="I243" s="1" t="s">
        <x:v>5014</x:v>
      </x:c>
      <x:c r="J243" s="1" t="n">
        <x:v>3.3</x:v>
      </x:c>
      <x:c r="K243" s="1" t="n">
        <x:v>12.2</x:v>
      </x:c>
      <x:c r="L243" s="15" t="n">
        <x:v>237.6</x:v>
      </x:c>
      <x:c r="M243" s="11" t="b">
        <x:f aca="0">FALSE()</x:f>
        <x:v>0</x:v>
      </x:c>
      <x:c r="N243" s="11" t="b">
        <x:f aca="0">FALSE()</x:f>
        <x:v>0</x:v>
      </x:c>
      <x:c r="O243" s="1" t="s">
        <x:v>5024</x:v>
      </x:c>
      <x:c r="P243" s="11" t="b">
        <x:f aca="0">FALSE()</x:f>
        <x:v>0</x:v>
      </x:c>
    </x:row>
    <x:row r="244" ht="15" hidden="0" customHeight="1">
      <x:c r="A244" s="1" t="s">
        <x:v>5323</x:v>
      </x:c>
      <x:c r="B244" s="1" t="s">
        <x:v>2120</x:v>
      </x:c>
      <x:c r="C244" s="14" t="n">
        <x:v>45404</x:v>
      </x:c>
      <x:c r="D244" s="1" t="s">
        <x:v>5010</x:v>
      </x:c>
      <x:c r="E244" s="1" t="s">
        <x:v>5011</x:v>
      </x:c>
      <x:c r="F244" s="1" t="s">
        <x:v>5012</x:v>
      </x:c>
      <x:c r="G244" s="1" t="s">
        <x:v>5013</x:v>
      </x:c>
      <x:c r="H244" s="1" t="s">
        <x:v>5014</x:v>
      </x:c>
      <x:c r="I244" s="1" t="s">
        <x:v>5014</x:v>
      </x:c>
      <x:c r="J244" s="1" t="n">
        <x:v>1.2</x:v>
      </x:c>
      <x:c r="K244" s="1" t="n">
        <x:v>0.4</x:v>
      </x:c>
      <x:c r="L244" s="15" t="n">
        <x:v>86.4</x:v>
      </x:c>
      <x:c r="M244" s="11" t="b">
        <x:f aca="0">FALSE()</x:f>
        <x:v>0</x:v>
      </x:c>
      <x:c r="N244" s="11" t="b">
        <x:f aca="0">FALSE()</x:f>
        <x:v>0</x:v>
      </x:c>
      <x:c r="O244" s="1" t="s">
        <x:v>5015</x:v>
      </x:c>
      <x:c r="P244" s="11" t="b">
        <x:f aca="0">FALSE()</x:f>
        <x:v>0</x:v>
      </x:c>
    </x:row>
    <x:row r="245" ht="15" hidden="0" customHeight="1">
      <x:c r="A245" s="1" t="s">
        <x:v>5324</x:v>
      </x:c>
      <x:c r="B245" s="1" t="s">
        <x:v>2120</x:v>
      </x:c>
      <x:c r="C245" s="14" t="n">
        <x:v>45590</x:v>
      </x:c>
      <x:c r="D245" s="1" t="s">
        <x:v>5010</x:v>
      </x:c>
      <x:c r="E245" s="1" t="s">
        <x:v>5011</x:v>
      </x:c>
      <x:c r="F245" s="1" t="s">
        <x:v>5012</x:v>
      </x:c>
      <x:c r="G245" s="1" t="s">
        <x:v>5013</x:v>
      </x:c>
      <x:c r="H245" s="1" t="s">
        <x:v>5014</x:v>
      </x:c>
      <x:c r="I245" s="1" t="s">
        <x:v>5014</x:v>
      </x:c>
      <x:c r="J245" s="1" t="n">
        <x:v>0.6</x:v>
      </x:c>
      <x:c r="K245" s="1" t="n">
        <x:v>0.4</x:v>
      </x:c>
      <x:c r="L245" s="15" t="n">
        <x:v>43.2</x:v>
      </x:c>
      <x:c r="M245" s="11" t="b">
        <x:f aca="0">TRUE()</x:f>
        <x:v>1</x:v>
      </x:c>
      <x:c r="N245" s="11" t="b">
        <x:f aca="0">FALSE()</x:f>
        <x:v>0</x:v>
      </x:c>
      <x:c r="O245" s="1" t="s">
        <x:v>5015</x:v>
      </x:c>
      <x:c r="P245" s="11" t="b">
        <x:f aca="0">FALSE()</x:f>
        <x:v>0</x:v>
      </x:c>
    </x:row>
    <x:row r="246" ht="15" hidden="0" customHeight="1">
      <x:c r="A246" s="1" t="s">
        <x:v>5325</x:v>
      </x:c>
      <x:c r="B246" s="1" t="s">
        <x:v>2120</x:v>
      </x:c>
      <x:c r="C246" s="14" t="n">
        <x:v>45789</x:v>
      </x:c>
      <x:c r="D246" s="1" t="s">
        <x:v>5018</x:v>
      </x:c>
      <x:c r="E246" s="1" t="s">
        <x:v>5065</x:v>
      </x:c>
      <x:c r="F246" s="1" t="s">
        <x:v>5066</x:v>
      </x:c>
      <x:c r="G246" s="1" t="s">
        <x:v>5067</x:v>
      </x:c>
      <x:c r="H246" s="1" t="s">
        <x:v>5058</x:v>
      </x:c>
      <x:c r="I246" s="1" t="s">
        <x:v>5059</x:v>
      </x:c>
      <x:c r="J246" s="1" t="n">
        <x:v>3.8</x:v>
      </x:c>
      <x:c r="K246" s="1" t="n">
        <x:v>20.2</x:v>
      </x:c>
      <x:c r="L246" s="15" t="n">
        <x:v>1022.18</x:v>
      </x:c>
      <x:c r="M246" s="11" t="b">
        <x:f aca="0">TRUE()</x:f>
        <x:v>1</x:v>
      </x:c>
      <x:c r="N246" s="11" t="b">
        <x:f aca="0">FALSE()</x:f>
        <x:v>0</x:v>
      </x:c>
      <x:c r="O246" s="1" t="s">
        <x:v>5033</x:v>
      </x:c>
      <x:c r="P246" s="11" t="b">
        <x:f aca="0">TRUE()</x:f>
        <x:v>1</x:v>
      </x:c>
    </x:row>
    <x:row r="247" ht="15" hidden="0" customHeight="1">
      <x:c r="A247" s="1" t="s">
        <x:v>5326</x:v>
      </x:c>
      <x:c r="B247" s="1" t="s">
        <x:v>2120</x:v>
      </x:c>
      <x:c r="C247" s="14" t="n">
        <x:v>45956</x:v>
      </x:c>
      <x:c r="D247" s="1" t="s">
        <x:v>5010</x:v>
      </x:c>
      <x:c r="E247" s="1" t="s">
        <x:v>5011</x:v>
      </x:c>
      <x:c r="F247" s="1" t="s">
        <x:v>5012</x:v>
      </x:c>
      <x:c r="G247" s="1" t="s">
        <x:v>5013</x:v>
      </x:c>
      <x:c r="H247" s="1" t="s">
        <x:v>5014</x:v>
      </x:c>
      <x:c r="I247" s="1" t="s">
        <x:v>5014</x:v>
      </x:c>
      <x:c r="J247" s="1" t="n">
        <x:v>1.1</x:v>
      </x:c>
      <x:c r="K247" s="1" t="n">
        <x:v>1.7</x:v>
      </x:c>
      <x:c r="L247" s="15" t="n">
        <x:v>79.2</x:v>
      </x:c>
      <x:c r="M247" s="11" t="b">
        <x:f aca="0">FALSE()</x:f>
        <x:v>0</x:v>
      </x:c>
      <x:c r="N247" s="11" t="b">
        <x:f aca="0">FALSE()</x:f>
        <x:v>0</x:v>
      </x:c>
      <x:c r="O247" s="1" t="s">
        <x:v>5015</x:v>
      </x:c>
      <x:c r="P247" s="11" t="b">
        <x:f aca="0">FALSE()</x:f>
        <x:v>0</x:v>
      </x:c>
    </x:row>
    <x:row r="248" ht="15" hidden="0" customHeight="1">
      <x:c r="A248" s="1" t="s">
        <x:v>5327</x:v>
      </x:c>
      <x:c r="B248" s="1" t="s">
        <x:v>2120</x:v>
      </x:c>
      <x:c r="C248" s="14" t="n">
        <x:v>46032</x:v>
      </x:c>
      <x:c r="D248" s="1" t="s">
        <x:v>5018</x:v>
      </x:c>
      <x:c r="E248" s="1" t="s">
        <x:v>5085</x:v>
      </x:c>
      <x:c r="F248" s="1" t="s">
        <x:v>5020</x:v>
      </x:c>
      <x:c r="G248" s="1" t="s">
        <x:v>5021</x:v>
      </x:c>
      <x:c r="H248" s="1" t="s">
        <x:v>5031</x:v>
      </x:c>
      <x:c r="I248" s="1" t="s">
        <x:v>5044</x:v>
      </x:c>
      <x:c r="J248" s="1" t="n">
        <x:v>2</x:v>
      </x:c>
      <x:c r="K248" s="1" t="n">
        <x:v>8.3</x:v>
      </x:c>
      <x:c r="L248" s="15" t="n">
        <x:v>792.04</x:v>
      </x:c>
      <x:c r="M248" s="11" t="b">
        <x:f aca="0">TRUE()</x:f>
        <x:v>1</x:v>
      </x:c>
      <x:c r="N248" s="11" t="b">
        <x:f aca="0">FALSE()</x:f>
        <x:v>0</x:v>
      </x:c>
      <x:c r="O248" s="1" t="s">
        <x:v>5098</x:v>
      </x:c>
      <x:c r="P248" s="11" t="b">
        <x:f aca="0">FALSE()</x:f>
        <x:v>0</x:v>
      </x:c>
    </x:row>
    <x:row r="249" ht="15" hidden="0" customHeight="1">
      <x:c r="A249" s="1" t="s">
        <x:v>5328</x:v>
      </x:c>
      <x:c r="B249" s="1" t="s">
        <x:v>2120</x:v>
      </x:c>
      <x:c r="C249" s="14" t="n">
        <x:v>46152</x:v>
      </x:c>
      <x:c r="D249" s="1" t="s">
        <x:v>5018</x:v>
      </x:c>
      <x:c r="E249" s="1" t="s">
        <x:v>5019</x:v>
      </x:c>
      <x:c r="F249" s="1" t="s">
        <x:v>5020</x:v>
      </x:c>
      <x:c r="G249" s="1" t="s">
        <x:v>5021</x:v>
      </x:c>
      <x:c r="H249" s="1" t="s">
        <x:v>5058</x:v>
      </x:c>
      <x:c r="I249" s="1" t="s">
        <x:v>5014</x:v>
      </x:c>
      <x:c r="J249" s="1" t="n">
        <x:v>4.4</x:v>
      </x:c>
      <x:c r="K249" s="1" t="n">
        <x:v>27</x:v>
      </x:c>
      <x:c r="L249" s="15" t="n">
        <x:v>316.8</x:v>
      </x:c>
      <x:c r="M249" s="11" t="b">
        <x:f aca="0">TRUE()</x:f>
        <x:v>1</x:v>
      </x:c>
      <x:c r="N249" s="11" t="b">
        <x:f aca="0">FALSE()</x:f>
        <x:v>0</x:v>
      </x:c>
      <x:c r="O249" s="1" t="s">
        <x:v>5098</x:v>
      </x:c>
      <x:c r="P249" s="11" t="b">
        <x:f aca="0">FALSE()</x:f>
        <x:v>0</x:v>
      </x:c>
    </x:row>
    <x:row r="250" ht="15" hidden="0" customHeight="1">
      <x:c r="A250" s="1" t="s">
        <x:v>5329</x:v>
      </x:c>
      <x:c r="B250" s="1" t="s">
        <x:v>612</x:v>
      </x:c>
      <x:c r="C250" s="14" t="n">
        <x:v>45340</x:v>
      </x:c>
      <x:c r="D250" s="1" t="s">
        <x:v>5054</x:v>
      </x:c>
      <x:c r="E250" s="1" t="s">
        <x:v>5055</x:v>
      </x:c>
      <x:c r="F250" s="1" t="s">
        <x:v>5012</x:v>
      </x:c>
      <x:c r="G250" s="1" t="s">
        <x:v>5013</x:v>
      </x:c>
      <x:c r="H250" s="1" t="s">
        <x:v>5014</x:v>
      </x:c>
      <x:c r="I250" s="1" t="s">
        <x:v>5014</x:v>
      </x:c>
      <x:c r="J250" s="1" t="n">
        <x:v>0.9</x:v>
      </x:c>
      <x:c r="K250" s="1" t="n">
        <x:v>0.3</x:v>
      </x:c>
      <x:c r="L250" s="15" t="n">
        <x:v>64.8</x:v>
      </x:c>
      <x:c r="M250" s="11" t="b">
        <x:f aca="0">FALSE()</x:f>
        <x:v>0</x:v>
      </x:c>
      <x:c r="N250" s="11" t="b">
        <x:f aca="0">FALSE()</x:f>
        <x:v>0</x:v>
      </x:c>
      <x:c r="O250" s="1" t="s">
        <x:v>5015</x:v>
      </x:c>
      <x:c r="P250" s="11" t="b">
        <x:f aca="0">FALSE()</x:f>
        <x:v>0</x:v>
      </x:c>
    </x:row>
    <x:row r="251" ht="15" hidden="0" customHeight="1">
      <x:c r="A251" s="1" t="s">
        <x:v>5330</x:v>
      </x:c>
      <x:c r="B251" s="1" t="s">
        <x:v>612</x:v>
      </x:c>
      <x:c r="C251" s="14" t="n">
        <x:v>45638</x:v>
      </x:c>
      <x:c r="D251" s="1" t="s">
        <x:v>5018</x:v>
      </x:c>
      <x:c r="E251" s="1" t="s">
        <x:v>5130</x:v>
      </x:c>
      <x:c r="F251" s="1" t="s">
        <x:v>5111</x:v>
      </x:c>
      <x:c r="G251" s="1" t="s">
        <x:v>5112</x:v>
      </x:c>
      <x:c r="H251" s="1" t="s">
        <x:v>5031</x:v>
      </x:c>
      <x:c r="I251" s="1" t="s">
        <x:v>5044</x:v>
      </x:c>
      <x:c r="J251" s="1" t="n">
        <x:v>1.3</x:v>
      </x:c>
      <x:c r="K251" s="1" t="n">
        <x:v>8.6</x:v>
      </x:c>
      <x:c r="L251" s="15" t="n">
        <x:v>579.81</x:v>
      </x:c>
      <x:c r="M251" s="11" t="b">
        <x:f aca="0">FALSE()</x:f>
        <x:v>0</x:v>
      </x:c>
      <x:c r="N251" s="11" t="b">
        <x:f aca="0">FALSE()</x:f>
        <x:v>0</x:v>
      </x:c>
      <x:c r="O251" s="1" t="s">
        <x:v>5033</x:v>
      </x:c>
      <x:c r="P251" s="11" t="b">
        <x:f aca="0">FALSE()</x:f>
        <x:v>0</x:v>
      </x:c>
    </x:row>
    <x:row r="252" ht="15" hidden="0" customHeight="1">
      <x:c r="A252" s="1" t="s">
        <x:v>5331</x:v>
      </x:c>
      <x:c r="B252" s="1" t="s">
        <x:v>612</x:v>
      </x:c>
      <x:c r="C252" s="14" t="n">
        <x:v>45918</x:v>
      </x:c>
      <x:c r="D252" s="1" t="s">
        <x:v>5010</x:v>
      </x:c>
      <x:c r="E252" s="1" t="s">
        <x:v>5011</x:v>
      </x:c>
      <x:c r="F252" s="1" t="s">
        <x:v>5012</x:v>
      </x:c>
      <x:c r="G252" s="1" t="s">
        <x:v>5013</x:v>
      </x:c>
      <x:c r="H252" s="1" t="s">
        <x:v>5014</x:v>
      </x:c>
      <x:c r="I252" s="1" t="s">
        <x:v>5014</x:v>
      </x:c>
      <x:c r="J252" s="1" t="n">
        <x:v>1.1</x:v>
      </x:c>
      <x:c r="K252" s="1" t="n">
        <x:v>2.2</x:v>
      </x:c>
      <x:c r="L252" s="15" t="n">
        <x:v>79.2</x:v>
      </x:c>
      <x:c r="M252" s="11" t="b">
        <x:f aca="0">TRUE()</x:f>
        <x:v>1</x:v>
      </x:c>
      <x:c r="N252" s="11" t="b">
        <x:f aca="0">FALSE()</x:f>
        <x:v>0</x:v>
      </x:c>
      <x:c r="O252" s="1" t="s">
        <x:v>5015</x:v>
      </x:c>
      <x:c r="P252" s="11" t="b">
        <x:f aca="0">FALSE()</x:f>
        <x:v>0</x:v>
      </x:c>
    </x:row>
    <x:row r="253" ht="15" hidden="0" customHeight="1">
      <x:c r="A253" s="1" t="s">
        <x:v>5332</x:v>
      </x:c>
      <x:c r="B253" s="1" t="s">
        <x:v>612</x:v>
      </x:c>
      <x:c r="C253" s="14" t="n">
        <x:v>46166</x:v>
      </x:c>
      <x:c r="D253" s="1" t="s">
        <x:v>5010</x:v>
      </x:c>
      <x:c r="E253" s="1" t="s">
        <x:v>5011</x:v>
      </x:c>
      <x:c r="F253" s="1" t="s">
        <x:v>5012</x:v>
      </x:c>
      <x:c r="G253" s="1" t="s">
        <x:v>5013</x:v>
      </x:c>
      <x:c r="H253" s="1" t="s">
        <x:v>5014</x:v>
      </x:c>
      <x:c r="I253" s="1" t="s">
        <x:v>5014</x:v>
      </x:c>
      <x:c r="J253" s="1" t="n">
        <x:v>1.2</x:v>
      </x:c>
      <x:c r="K253" s="1" t="n">
        <x:v>1.9</x:v>
      </x:c>
      <x:c r="L253" s="15" t="n">
        <x:v>86.4</x:v>
      </x:c>
      <x:c r="M253" s="11" t="b">
        <x:f aca="0">TRUE()</x:f>
        <x:v>1</x:v>
      </x:c>
      <x:c r="N253" s="11" t="b">
        <x:f aca="0">FALSE()</x:f>
        <x:v>0</x:v>
      </x:c>
      <x:c r="O253" s="1" t="s">
        <x:v>5015</x:v>
      </x:c>
      <x:c r="P253" s="11" t="b">
        <x:f aca="0">FALSE()</x:f>
        <x:v>0</x:v>
      </x:c>
    </x:row>
    <x:row r="254" ht="15" hidden="0" customHeight="1">
      <x:c r="A254" s="1" t="s">
        <x:v>5333</x:v>
      </x:c>
      <x:c r="B254" s="1" t="s">
        <x:v>617</x:v>
      </x:c>
      <x:c r="C254" s="14" t="n">
        <x:v>46132</x:v>
      </x:c>
      <x:c r="D254" s="1" t="s">
        <x:v>5010</x:v>
      </x:c>
      <x:c r="E254" s="1" t="s">
        <x:v>5011</x:v>
      </x:c>
      <x:c r="F254" s="1" t="s">
        <x:v>5012</x:v>
      </x:c>
      <x:c r="G254" s="1" t="s">
        <x:v>5013</x:v>
      </x:c>
      <x:c r="H254" s="1" t="s">
        <x:v>5014</x:v>
      </x:c>
      <x:c r="I254" s="1" t="s">
        <x:v>5014</x:v>
      </x:c>
      <x:c r="J254" s="1" t="n">
        <x:v>1.4</x:v>
      </x:c>
      <x:c r="K254" s="1" t="n">
        <x:v>1.8</x:v>
      </x:c>
      <x:c r="L254" s="15" t="n">
        <x:v>100.8</x:v>
      </x:c>
      <x:c r="M254" s="11" t="b">
        <x:f aca="0">TRUE()</x:f>
        <x:v>1</x:v>
      </x:c>
      <x:c r="N254" s="11" t="b">
        <x:f aca="0">FALSE()</x:f>
        <x:v>0</x:v>
      </x:c>
      <x:c r="O254" s="1" t="s">
        <x:v>5015</x:v>
      </x:c>
      <x:c r="P254" s="11" t="b">
        <x:f aca="0">FALSE()</x:f>
        <x:v>0</x:v>
      </x:c>
    </x:row>
    <x:row r="255" ht="15" hidden="0" customHeight="1">
      <x:c r="A255" s="1" t="s">
        <x:v>5334</x:v>
      </x:c>
      <x:c r="B255" s="1" t="s">
        <x:v>2127</x:v>
      </x:c>
      <x:c r="C255" s="14" t="n">
        <x:v>45334</x:v>
      </x:c>
      <x:c r="D255" s="1" t="s">
        <x:v>5018</x:v>
      </x:c>
      <x:c r="E255" s="1" t="s">
        <x:v>5091</x:v>
      </x:c>
      <x:c r="F255" s="1" t="s">
        <x:v>5020</x:v>
      </x:c>
      <x:c r="G255" s="1" t="s">
        <x:v>5021</x:v>
      </x:c>
      <x:c r="H255" s="1" t="s">
        <x:v>5022</x:v>
      </x:c>
      <x:c r="I255" s="1" t="s">
        <x:v>5131</x:v>
      </x:c>
      <x:c r="J255" s="1" t="n">
        <x:v>1.6</x:v>
      </x:c>
      <x:c r="K255" s="1" t="n">
        <x:v>0.5</x:v>
      </x:c>
      <x:c r="L255" s="15" t="n">
        <x:v>767.99</x:v>
      </x:c>
      <x:c r="M255" s="11" t="b">
        <x:f aca="0">TRUE()</x:f>
        <x:v>1</x:v>
      </x:c>
      <x:c r="N255" s="11" t="b">
        <x:f aca="0">FALSE()</x:f>
        <x:v>0</x:v>
      </x:c>
      <x:c r="O255" s="1" t="s">
        <x:v>5098</x:v>
      </x:c>
      <x:c r="P255" s="11" t="b">
        <x:f aca="0">FALSE()</x:f>
        <x:v>0</x:v>
      </x:c>
    </x:row>
    <x:row r="256" ht="15" hidden="0" customHeight="1">
      <x:c r="A256" s="1" t="s">
        <x:v>5335</x:v>
      </x:c>
      <x:c r="B256" s="1" t="s">
        <x:v>2127</x:v>
      </x:c>
      <x:c r="C256" s="14" t="n">
        <x:v>45380</x:v>
      </x:c>
      <x:c r="D256" s="1" t="s">
        <x:v>5010</x:v>
      </x:c>
      <x:c r="E256" s="1" t="s">
        <x:v>5011</x:v>
      </x:c>
      <x:c r="F256" s="1" t="s">
        <x:v>5012</x:v>
      </x:c>
      <x:c r="G256" s="1" t="s">
        <x:v>5013</x:v>
      </x:c>
      <x:c r="H256" s="1" t="s">
        <x:v>5014</x:v>
      </x:c>
      <x:c r="I256" s="1" t="s">
        <x:v>5014</x:v>
      </x:c>
      <x:c r="J256" s="1" t="n">
        <x:v>1.7</x:v>
      </x:c>
      <x:c r="K256" s="1" t="n">
        <x:v>1.8</x:v>
      </x:c>
      <x:c r="L256" s="15" t="n">
        <x:v>122.4</x:v>
      </x:c>
      <x:c r="M256" s="11" t="b">
        <x:f aca="0">TRUE()</x:f>
        <x:v>1</x:v>
      </x:c>
      <x:c r="N256" s="11" t="b">
        <x:f aca="0">FALSE()</x:f>
        <x:v>0</x:v>
      </x:c>
      <x:c r="O256" s="1" t="s">
        <x:v>5015</x:v>
      </x:c>
      <x:c r="P256" s="11" t="b">
        <x:f aca="0">FALSE()</x:f>
        <x:v>0</x:v>
      </x:c>
    </x:row>
    <x:row r="257" ht="15" hidden="0" customHeight="1">
      <x:c r="A257" s="1" t="s">
        <x:v>5336</x:v>
      </x:c>
      <x:c r="B257" s="1" t="s">
        <x:v>2127</x:v>
      </x:c>
      <x:c r="C257" s="14" t="n">
        <x:v>45574</x:v>
      </x:c>
      <x:c r="D257" s="1" t="s">
        <x:v>5010</x:v>
      </x:c>
      <x:c r="E257" s="1" t="s">
        <x:v>5011</x:v>
      </x:c>
      <x:c r="F257" s="1" t="s">
        <x:v>5012</x:v>
      </x:c>
      <x:c r="G257" s="1" t="s">
        <x:v>5013</x:v>
      </x:c>
      <x:c r="H257" s="1" t="s">
        <x:v>5014</x:v>
      </x:c>
      <x:c r="I257" s="1" t="s">
        <x:v>5014</x:v>
      </x:c>
      <x:c r="J257" s="1" t="n">
        <x:v>0.8</x:v>
      </x:c>
      <x:c r="K257" s="1" t="n">
        <x:v>1</x:v>
      </x:c>
      <x:c r="L257" s="15" t="n">
        <x:v>57.6</x:v>
      </x:c>
      <x:c r="M257" s="11" t="b">
        <x:f aca="0">TRUE()</x:f>
        <x:v>1</x:v>
      </x:c>
      <x:c r="N257" s="11" t="b">
        <x:f aca="0">FALSE()</x:f>
        <x:v>0</x:v>
      </x:c>
      <x:c r="O257" s="1" t="s">
        <x:v>5015</x:v>
      </x:c>
      <x:c r="P257" s="11" t="b">
        <x:f aca="0">FALSE()</x:f>
        <x:v>0</x:v>
      </x:c>
    </x:row>
    <x:row r="258" ht="15" hidden="0" customHeight="1">
      <x:c r="A258" s="1" t="s">
        <x:v>5337</x:v>
      </x:c>
      <x:c r="B258" s="1" t="s">
        <x:v>2127</x:v>
      </x:c>
      <x:c r="C258" s="14" t="n">
        <x:v>45862</x:v>
      </x:c>
      <x:c r="D258" s="1" t="s">
        <x:v>5010</x:v>
      </x:c>
      <x:c r="E258" s="1" t="s">
        <x:v>5011</x:v>
      </x:c>
      <x:c r="F258" s="1" t="s">
        <x:v>5012</x:v>
      </x:c>
      <x:c r="G258" s="1" t="s">
        <x:v>5013</x:v>
      </x:c>
      <x:c r="H258" s="1" t="s">
        <x:v>5014</x:v>
      </x:c>
      <x:c r="I258" s="1" t="s">
        <x:v>5014</x:v>
      </x:c>
      <x:c r="J258" s="1" t="n">
        <x:v>1</x:v>
      </x:c>
      <x:c r="K258" s="1" t="n">
        <x:v>1.5</x:v>
      </x:c>
      <x:c r="L258" s="15" t="n">
        <x:v>72</x:v>
      </x:c>
      <x:c r="M258" s="11" t="b">
        <x:f aca="0">FALSE()</x:f>
        <x:v>0</x:v>
      </x:c>
      <x:c r="N258" s="11" t="b">
        <x:f aca="0">FALSE()</x:f>
        <x:v>0</x:v>
      </x:c>
      <x:c r="O258" s="1" t="s">
        <x:v>5015</x:v>
      </x:c>
      <x:c r="P258" s="11" t="b">
        <x:f aca="0">FALSE()</x:f>
        <x:v>0</x:v>
      </x:c>
    </x:row>
    <x:row r="259" ht="15" hidden="0" customHeight="1">
      <x:c r="A259" s="1" t="s">
        <x:v>5338</x:v>
      </x:c>
      <x:c r="B259" s="1" t="s">
        <x:v>2127</x:v>
      </x:c>
      <x:c r="C259" s="14" t="n">
        <x:v>46160</x:v>
      </x:c>
      <x:c r="D259" s="1" t="s">
        <x:v>5018</x:v>
      </x:c>
      <x:c r="E259" s="1" t="s">
        <x:v>5130</x:v>
      </x:c>
      <x:c r="F259" s="1" t="s">
        <x:v>5111</x:v>
      </x:c>
      <x:c r="G259" s="1" t="s">
        <x:v>5112</x:v>
      </x:c>
      <x:c r="H259" s="1" t="s">
        <x:v>5036</x:v>
      </x:c>
      <x:c r="I259" s="1" t="s">
        <x:v>5014</x:v>
      </x:c>
      <x:c r="J259" s="1" t="n">
        <x:v>4.1</x:v>
      </x:c>
      <x:c r="K259" s="1" t="n">
        <x:v>36.5</x:v>
      </x:c>
      <x:c r="L259" s="15" t="n">
        <x:v>295.2</x:v>
      </x:c>
      <x:c r="M259" s="11" t="b">
        <x:f aca="0">TRUE()</x:f>
        <x:v>1</x:v>
      </x:c>
      <x:c r="N259" s="11" t="b">
        <x:f aca="0">FALSE()</x:f>
        <x:v>0</x:v>
      </x:c>
      <x:c r="O259" s="1" t="s">
        <x:v>5078</x:v>
      </x:c>
      <x:c r="P259" s="11" t="b">
        <x:f aca="0">TRUE()</x:f>
        <x:v>1</x:v>
      </x:c>
      <x:c r="Q259" s="1" t="s">
        <x:v>5339</x:v>
      </x:c>
    </x:row>
    <x:row r="260" ht="15" hidden="0" customHeight="1">
      <x:c r="A260" s="1" t="s">
        <x:v>5340</x:v>
      </x:c>
      <x:c r="B260" s="1" t="s">
        <x:v>621</x:v>
      </x:c>
      <x:c r="C260" s="14" t="n">
        <x:v>45444</x:v>
      </x:c>
      <x:c r="D260" s="1" t="s">
        <x:v>5018</x:v>
      </x:c>
      <x:c r="E260" s="1" t="s">
        <x:v>5176</x:v>
      </x:c>
      <x:c r="F260" s="1" t="s">
        <x:v>5066</x:v>
      </x:c>
      <x:c r="G260" s="1" t="s">
        <x:v>5067</x:v>
      </x:c>
      <x:c r="H260" s="1" t="s">
        <x:v>5031</x:v>
      </x:c>
      <x:c r="I260" s="1" t="s">
        <x:v>5014</x:v>
      </x:c>
      <x:c r="J260" s="1" t="n">
        <x:v>2</x:v>
      </x:c>
      <x:c r="K260" s="1" t="n">
        <x:v>11</x:v>
      </x:c>
      <x:c r="L260" s="15" t="n">
        <x:v>144</x:v>
      </x:c>
      <x:c r="M260" s="11" t="b">
        <x:f aca="0">TRUE()</x:f>
        <x:v>1</x:v>
      </x:c>
      <x:c r="N260" s="11" t="b">
        <x:f aca="0">FALSE()</x:f>
        <x:v>0</x:v>
      </x:c>
      <x:c r="O260" s="1" t="s">
        <x:v>5033</x:v>
      </x:c>
      <x:c r="P260" s="11" t="b">
        <x:f aca="0">FALSE()</x:f>
        <x:v>0</x:v>
      </x:c>
    </x:row>
    <x:row r="261" ht="15" hidden="0" customHeight="1">
      <x:c r="A261" s="1" t="s">
        <x:v>5341</x:v>
      </x:c>
      <x:c r="B261" s="1" t="s">
        <x:v>621</x:v>
      </x:c>
      <x:c r="C261" s="14" t="n">
        <x:v>45669</x:v>
      </x:c>
      <x:c r="D261" s="1" t="s">
        <x:v>5010</x:v>
      </x:c>
      <x:c r="E261" s="1" t="s">
        <x:v>5011</x:v>
      </x:c>
      <x:c r="F261" s="1" t="s">
        <x:v>5012</x:v>
      </x:c>
      <x:c r="G261" s="1" t="s">
        <x:v>5013</x:v>
      </x:c>
      <x:c r="H261" s="1" t="s">
        <x:v>5014</x:v>
      </x:c>
      <x:c r="I261" s="1" t="s">
        <x:v>5014</x:v>
      </x:c>
      <x:c r="J261" s="1" t="n">
        <x:v>1.2</x:v>
      </x:c>
      <x:c r="K261" s="1" t="n">
        <x:v>1.5</x:v>
      </x:c>
      <x:c r="L261" s="15" t="n">
        <x:v>86.4</x:v>
      </x:c>
      <x:c r="M261" s="11" t="b">
        <x:f aca="0">TRUE()</x:f>
        <x:v>1</x:v>
      </x:c>
      <x:c r="N261" s="11" t="b">
        <x:f aca="0">FALSE()</x:f>
        <x:v>0</x:v>
      </x:c>
      <x:c r="O261" s="1" t="s">
        <x:v>5015</x:v>
      </x:c>
      <x:c r="P261" s="11" t="b">
        <x:f aca="0">FALSE()</x:f>
        <x:v>0</x:v>
      </x:c>
    </x:row>
    <x:row r="262" ht="15" hidden="0" customHeight="1">
      <x:c r="A262" s="1" t="s">
        <x:v>5342</x:v>
      </x:c>
      <x:c r="B262" s="1" t="s">
        <x:v>621</x:v>
      </x:c>
      <x:c r="C262" s="14" t="n">
        <x:v>46126</x:v>
      </x:c>
      <x:c r="D262" s="1" t="s">
        <x:v>5010</x:v>
      </x:c>
      <x:c r="E262" s="1" t="s">
        <x:v>5011</x:v>
      </x:c>
      <x:c r="F262" s="1" t="s">
        <x:v>5012</x:v>
      </x:c>
      <x:c r="G262" s="1" t="s">
        <x:v>5013</x:v>
      </x:c>
      <x:c r="H262" s="1" t="s">
        <x:v>5014</x:v>
      </x:c>
      <x:c r="I262" s="1" t="s">
        <x:v>5014</x:v>
      </x:c>
      <x:c r="J262" s="1" t="n">
        <x:v>1.4</x:v>
      </x:c>
      <x:c r="K262" s="1" t="n">
        <x:v>1.6</x:v>
      </x:c>
      <x:c r="L262" s="15" t="n">
        <x:v>100.8</x:v>
      </x:c>
      <x:c r="M262" s="11" t="b">
        <x:f aca="0">TRUE()</x:f>
        <x:v>1</x:v>
      </x:c>
      <x:c r="N262" s="11" t="b">
        <x:f aca="0">FALSE()</x:f>
        <x:v>0</x:v>
      </x:c>
      <x:c r="O262" s="1" t="s">
        <x:v>5015</x:v>
      </x:c>
      <x:c r="P262" s="11" t="b">
        <x:f aca="0">FALSE()</x:f>
        <x:v>0</x:v>
      </x:c>
    </x:row>
    <x:row r="263" ht="15" hidden="0" customHeight="1">
      <x:c r="A263" s="1" t="s">
        <x:v>5343</x:v>
      </x:c>
      <x:c r="B263" s="1" t="s">
        <x:v>2133</x:v>
      </x:c>
      <x:c r="C263" s="14" t="n">
        <x:v>45435</x:v>
      </x:c>
      <x:c r="D263" s="1" t="s">
        <x:v>5010</x:v>
      </x:c>
      <x:c r="E263" s="1" t="s">
        <x:v>5011</x:v>
      </x:c>
      <x:c r="F263" s="1" t="s">
        <x:v>5012</x:v>
      </x:c>
      <x:c r="G263" s="1" t="s">
        <x:v>5013</x:v>
      </x:c>
      <x:c r="H263" s="1" t="s">
        <x:v>5014</x:v>
      </x:c>
      <x:c r="I263" s="1" t="s">
        <x:v>5014</x:v>
      </x:c>
      <x:c r="J263" s="1" t="n">
        <x:v>1.5</x:v>
      </x:c>
      <x:c r="K263" s="1" t="n">
        <x:v>1.4</x:v>
      </x:c>
      <x:c r="L263" s="15" t="n">
        <x:v>108</x:v>
      </x:c>
      <x:c r="M263" s="11" t="b">
        <x:f aca="0">FALSE()</x:f>
        <x:v>0</x:v>
      </x:c>
      <x:c r="N263" s="11" t="b">
        <x:f aca="0">FALSE()</x:f>
        <x:v>0</x:v>
      </x:c>
      <x:c r="O263" s="1" t="s">
        <x:v>5015</x:v>
      </x:c>
      <x:c r="P263" s="11" t="b">
        <x:f aca="0">FALSE()</x:f>
        <x:v>0</x:v>
      </x:c>
    </x:row>
    <x:row r="264" ht="15" hidden="0" customHeight="1">
      <x:c r="A264" s="1" t="s">
        <x:v>5344</x:v>
      </x:c>
      <x:c r="B264" s="1" t="s">
        <x:v>2133</x:v>
      </x:c>
      <x:c r="C264" s="14" t="n">
        <x:v>45691</x:v>
      </x:c>
      <x:c r="D264" s="1" t="s">
        <x:v>5054</x:v>
      </x:c>
      <x:c r="E264" s="1" t="s">
        <x:v>5055</x:v>
      </x:c>
      <x:c r="F264" s="1" t="s">
        <x:v>5012</x:v>
      </x:c>
      <x:c r="G264" s="1" t="s">
        <x:v>5013</x:v>
      </x:c>
      <x:c r="H264" s="1" t="s">
        <x:v>5014</x:v>
      </x:c>
      <x:c r="I264" s="1" t="s">
        <x:v>5014</x:v>
      </x:c>
      <x:c r="J264" s="1" t="n">
        <x:v>1.2</x:v>
      </x:c>
      <x:c r="K264" s="1" t="n">
        <x:v>1</x:v>
      </x:c>
      <x:c r="L264" s="15" t="n">
        <x:v>86.4</x:v>
      </x:c>
      <x:c r="M264" s="11" t="b">
        <x:f aca="0">TRUE()</x:f>
        <x:v>1</x:v>
      </x:c>
      <x:c r="N264" s="11" t="b">
        <x:f aca="0">FALSE()</x:f>
        <x:v>0</x:v>
      </x:c>
      <x:c r="O264" s="1" t="s">
        <x:v>5015</x:v>
      </x:c>
      <x:c r="P264" s="11" t="b">
        <x:f aca="0">FALSE()</x:f>
        <x:v>0</x:v>
      </x:c>
    </x:row>
    <x:row r="265" ht="15" hidden="0" customHeight="1">
      <x:c r="A265" s="1" t="s">
        <x:v>5345</x:v>
      </x:c>
      <x:c r="B265" s="1" t="s">
        <x:v>2133</x:v>
      </x:c>
      <x:c r="C265" s="14" t="n">
        <x:v>45748</x:v>
      </x:c>
      <x:c r="D265" s="1" t="s">
        <x:v>5018</x:v>
      </x:c>
      <x:c r="E265" s="1" t="s">
        <x:v>5070</x:v>
      </x:c>
      <x:c r="F265" s="1" t="s">
        <x:v>5071</x:v>
      </x:c>
      <x:c r="G265" s="1" t="s">
        <x:v>5072</x:v>
      </x:c>
      <x:c r="H265" s="1" t="s">
        <x:v>5031</x:v>
      </x:c>
      <x:c r="I265" s="1" t="s">
        <x:v>5059</x:v>
      </x:c>
      <x:c r="J265" s="1" t="n">
        <x:v>0.9</x:v>
      </x:c>
      <x:c r="K265" s="1" t="n">
        <x:v>19.1</x:v>
      </x:c>
      <x:c r="L265" s="15" t="n">
        <x:v>797.66</x:v>
      </x:c>
      <x:c r="M265" s="11" t="b">
        <x:f aca="0">FALSE()</x:f>
        <x:v>0</x:v>
      </x:c>
      <x:c r="N265" s="11" t="b">
        <x:f aca="0">FALSE()</x:f>
        <x:v>0</x:v>
      </x:c>
      <x:c r="O265" s="1" t="s">
        <x:v>5033</x:v>
      </x:c>
      <x:c r="P265" s="11" t="b">
        <x:f aca="0">FALSE()</x:f>
        <x:v>0</x:v>
      </x:c>
    </x:row>
    <x:row r="266" ht="15" hidden="0" customHeight="1">
      <x:c r="A266" s="1" t="s">
        <x:v>5346</x:v>
      </x:c>
      <x:c r="B266" s="1" t="s">
        <x:v>2133</x:v>
      </x:c>
      <x:c r="C266" s="14" t="n">
        <x:v>45879</x:v>
      </x:c>
      <x:c r="D266" s="1" t="s">
        <x:v>5018</x:v>
      </x:c>
      <x:c r="E266" s="1" t="s">
        <x:v>5070</x:v>
      </x:c>
      <x:c r="F266" s="1" t="s">
        <x:v>5071</x:v>
      </x:c>
      <x:c r="G266" s="1" t="s">
        <x:v>5072</x:v>
      </x:c>
      <x:c r="H266" s="1" t="s">
        <x:v>5022</x:v>
      </x:c>
      <x:c r="I266" s="1" t="s">
        <x:v>5100</x:v>
      </x:c>
      <x:c r="J266" s="1" t="n">
        <x:v>0.3</x:v>
      </x:c>
      <x:c r="K266" s="1" t="n">
        <x:v>9</x:v>
      </x:c>
      <x:c r="L266" s="15" t="n">
        <x:v>255.13</x:v>
      </x:c>
      <x:c r="M266" s="11" t="b">
        <x:f aca="0">FALSE()</x:f>
        <x:v>0</x:v>
      </x:c>
      <x:c r="N266" s="11" t="b">
        <x:f aca="0">FALSE()</x:f>
        <x:v>0</x:v>
      </x:c>
      <x:c r="O266" s="1" t="s">
        <x:v>5037</x:v>
      </x:c>
      <x:c r="P266" s="11" t="b">
        <x:f aca="0">FALSE()</x:f>
        <x:v>0</x:v>
      </x:c>
    </x:row>
    <x:row r="267" ht="15" hidden="0" customHeight="1">
      <x:c r="A267" s="1" t="s">
        <x:v>5347</x:v>
      </x:c>
      <x:c r="B267" s="1" t="s">
        <x:v>2133</x:v>
      </x:c>
      <x:c r="C267" s="14" t="n">
        <x:v>45900</x:v>
      </x:c>
      <x:c r="D267" s="1" t="s">
        <x:v>5010</x:v>
      </x:c>
      <x:c r="E267" s="1" t="s">
        <x:v>5011</x:v>
      </x:c>
      <x:c r="F267" s="1" t="s">
        <x:v>5012</x:v>
      </x:c>
      <x:c r="G267" s="1" t="s">
        <x:v>5013</x:v>
      </x:c>
      <x:c r="H267" s="1" t="s">
        <x:v>5014</x:v>
      </x:c>
      <x:c r="I267" s="1" t="s">
        <x:v>5014</x:v>
      </x:c>
      <x:c r="J267" s="1" t="n">
        <x:v>1.8</x:v>
      </x:c>
      <x:c r="K267" s="1" t="n">
        <x:v>2.5</x:v>
      </x:c>
      <x:c r="L267" s="15" t="n">
        <x:v>129.6</x:v>
      </x:c>
      <x:c r="M267" s="11" t="b">
        <x:f aca="0">TRUE()</x:f>
        <x:v>1</x:v>
      </x:c>
      <x:c r="N267" s="11" t="b">
        <x:f aca="0">FALSE()</x:f>
        <x:v>0</x:v>
      </x:c>
      <x:c r="O267" s="1" t="s">
        <x:v>5015</x:v>
      </x:c>
      <x:c r="P267" s="11" t="b">
        <x:f aca="0">FALSE()</x:f>
        <x:v>0</x:v>
      </x:c>
    </x:row>
    <x:row r="268" ht="15" hidden="0" customHeight="1">
      <x:c r="A268" s="1" t="s">
        <x:v>5348</x:v>
      </x:c>
      <x:c r="B268" s="1" t="s">
        <x:v>2133</x:v>
      </x:c>
      <x:c r="C268" s="14" t="n">
        <x:v>45951</x:v>
      </x:c>
      <x:c r="D268" s="1" t="s">
        <x:v>5018</x:v>
      </x:c>
      <x:c r="E268" s="1" t="s">
        <x:v>5133</x:v>
      </x:c>
      <x:c r="F268" s="1" t="s">
        <x:v>5071</x:v>
      </x:c>
      <x:c r="G268" s="1" t="s">
        <x:v>5072</x:v>
      </x:c>
      <x:c r="H268" s="1" t="s">
        <x:v>5031</x:v>
      </x:c>
      <x:c r="I268" s="1" t="s">
        <x:v>5014</x:v>
      </x:c>
      <x:c r="J268" s="1" t="n">
        <x:v>0.3</x:v>
      </x:c>
      <x:c r="K268" s="1" t="n">
        <x:v>0.5</x:v>
      </x:c>
      <x:c r="L268" s="15" t="n">
        <x:v>21.6</x:v>
      </x:c>
      <x:c r="M268" s="11" t="b">
        <x:f aca="0">TRUE()</x:f>
        <x:v>1</x:v>
      </x:c>
      <x:c r="N268" s="11" t="b">
        <x:f aca="0">FALSE()</x:f>
        <x:v>0</x:v>
      </x:c>
      <x:c r="O268" s="1" t="s">
        <x:v>5098</x:v>
      </x:c>
      <x:c r="P268" s="11" t="b">
        <x:f aca="0">TRUE()</x:f>
        <x:v>1</x:v>
      </x:c>
    </x:row>
    <x:row r="269" ht="15" hidden="0" customHeight="1">
      <x:c r="A269" s="1" t="s">
        <x:v>5349</x:v>
      </x:c>
      <x:c r="B269" s="1" t="s">
        <x:v>624</x:v>
      </x:c>
      <x:c r="C269" s="14" t="n">
        <x:v>45752</x:v>
      </x:c>
      <x:c r="D269" s="1" t="s">
        <x:v>5010</x:v>
      </x:c>
      <x:c r="E269" s="1" t="s">
        <x:v>5011</x:v>
      </x:c>
      <x:c r="F269" s="1" t="s">
        <x:v>5012</x:v>
      </x:c>
      <x:c r="G269" s="1" t="s">
        <x:v>5013</x:v>
      </x:c>
      <x:c r="H269" s="1" t="s">
        <x:v>5014</x:v>
      </x:c>
      <x:c r="I269" s="1" t="s">
        <x:v>5014</x:v>
      </x:c>
      <x:c r="J269" s="1" t="n">
        <x:v>0.3</x:v>
      </x:c>
      <x:c r="K269" s="1" t="n">
        <x:v>1.2</x:v>
      </x:c>
      <x:c r="L269" s="15" t="n">
        <x:v>21.6</x:v>
      </x:c>
      <x:c r="M269" s="11" t="b">
        <x:f aca="0">TRUE()</x:f>
        <x:v>1</x:v>
      </x:c>
      <x:c r="N269" s="11" t="b">
        <x:f aca="0">FALSE()</x:f>
        <x:v>0</x:v>
      </x:c>
      <x:c r="O269" s="1" t="s">
        <x:v>5015</x:v>
      </x:c>
      <x:c r="P269" s="11" t="b">
        <x:f aca="0">FALSE()</x:f>
        <x:v>0</x:v>
      </x:c>
    </x:row>
    <x:row r="270" ht="15" hidden="0" customHeight="1">
      <x:c r="A270" s="1" t="s">
        <x:v>5350</x:v>
      </x:c>
      <x:c r="B270" s="1" t="s">
        <x:v>624</x:v>
      </x:c>
      <x:c r="C270" s="14" t="n">
        <x:v>45979</x:v>
      </x:c>
      <x:c r="D270" s="1" t="s">
        <x:v>5010</x:v>
      </x:c>
      <x:c r="E270" s="1" t="s">
        <x:v>5011</x:v>
      </x:c>
      <x:c r="F270" s="1" t="s">
        <x:v>5012</x:v>
      </x:c>
      <x:c r="G270" s="1" t="s">
        <x:v>5013</x:v>
      </x:c>
      <x:c r="H270" s="1" t="s">
        <x:v>5014</x:v>
      </x:c>
      <x:c r="I270" s="1" t="s">
        <x:v>5014</x:v>
      </x:c>
      <x:c r="J270" s="1" t="n">
        <x:v>1.6</x:v>
      </x:c>
      <x:c r="K270" s="1" t="n">
        <x:v>1.1</x:v>
      </x:c>
      <x:c r="L270" s="15" t="n">
        <x:v>115.2</x:v>
      </x:c>
      <x:c r="M270" s="11" t="b">
        <x:f aca="0">FALSE()</x:f>
        <x:v>0</x:v>
      </x:c>
      <x:c r="N270" s="11" t="b">
        <x:f aca="0">FALSE()</x:f>
        <x:v>0</x:v>
      </x:c>
      <x:c r="O270" s="1" t="s">
        <x:v>5015</x:v>
      </x:c>
      <x:c r="P270" s="11" t="b">
        <x:f aca="0">FALSE()</x:f>
        <x:v>0</x:v>
      </x:c>
    </x:row>
    <x:row r="271" ht="15" hidden="0" customHeight="1">
      <x:c r="A271" s="1" t="s">
        <x:v>5351</x:v>
      </x:c>
      <x:c r="B271" s="1" t="s">
        <x:v>624</x:v>
      </x:c>
      <x:c r="C271" s="14" t="n">
        <x:v>46103</x:v>
      </x:c>
      <x:c r="D271" s="1" t="s">
        <x:v>5010</x:v>
      </x:c>
      <x:c r="E271" s="1" t="s">
        <x:v>5011</x:v>
      </x:c>
      <x:c r="F271" s="1" t="s">
        <x:v>5012</x:v>
      </x:c>
      <x:c r="G271" s="1" t="s">
        <x:v>5013</x:v>
      </x:c>
      <x:c r="H271" s="1" t="s">
        <x:v>5014</x:v>
      </x:c>
      <x:c r="I271" s="1" t="s">
        <x:v>5014</x:v>
      </x:c>
      <x:c r="J271" s="1" t="n">
        <x:v>2.4</x:v>
      </x:c>
      <x:c r="K271" s="1" t="n">
        <x:v>2.7</x:v>
      </x:c>
      <x:c r="L271" s="15" t="n">
        <x:v>172.8</x:v>
      </x:c>
      <x:c r="M271" s="11" t="b">
        <x:f aca="0">TRUE()</x:f>
        <x:v>1</x:v>
      </x:c>
      <x:c r="N271" s="11" t="b">
        <x:f aca="0">FALSE()</x:f>
        <x:v>0</x:v>
      </x:c>
      <x:c r="O271" s="1" t="s">
        <x:v>5015</x:v>
      </x:c>
      <x:c r="P271" s="11" t="b">
        <x:f aca="0">FALSE()</x:f>
        <x:v>0</x:v>
      </x:c>
    </x:row>
    <x:row r="272" ht="15" hidden="0" customHeight="1">
      <x:c r="A272" s="1" t="s">
        <x:v>5352</x:v>
      </x:c>
      <x:c r="B272" s="1" t="s">
        <x:v>2138</x:v>
      </x:c>
      <x:c r="C272" s="14" t="n">
        <x:v>45556</x:v>
      </x:c>
      <x:c r="D272" s="1" t="s">
        <x:v>5010</x:v>
      </x:c>
      <x:c r="E272" s="1" t="s">
        <x:v>5011</x:v>
      </x:c>
      <x:c r="F272" s="1" t="s">
        <x:v>5012</x:v>
      </x:c>
      <x:c r="G272" s="1" t="s">
        <x:v>5013</x:v>
      </x:c>
      <x:c r="H272" s="1" t="s">
        <x:v>5014</x:v>
      </x:c>
      <x:c r="I272" s="1" t="s">
        <x:v>5014</x:v>
      </x:c>
      <x:c r="J272" s="1" t="n">
        <x:v>1.4</x:v>
      </x:c>
      <x:c r="K272" s="1" t="n">
        <x:v>2.3</x:v>
      </x:c>
      <x:c r="L272" s="15" t="n">
        <x:v>100.8</x:v>
      </x:c>
      <x:c r="M272" s="11" t="b">
        <x:f aca="0">FALSE()</x:f>
        <x:v>0</x:v>
      </x:c>
      <x:c r="N272" s="11" t="b">
        <x:f aca="0">FALSE()</x:f>
        <x:v>0</x:v>
      </x:c>
      <x:c r="O272" s="1" t="s">
        <x:v>5015</x:v>
      </x:c>
      <x:c r="P272" s="11" t="b">
        <x:f aca="0">FALSE()</x:f>
        <x:v>0</x:v>
      </x:c>
    </x:row>
    <x:row r="273" ht="15" hidden="0" customHeight="1">
      <x:c r="A273" s="1" t="s">
        <x:v>5353</x:v>
      </x:c>
      <x:c r="B273" s="1" t="s">
        <x:v>2138</x:v>
      </x:c>
      <x:c r="C273" s="14" t="n">
        <x:v>45568</x:v>
      </x:c>
      <x:c r="D273" s="1" t="s">
        <x:v>5018</x:v>
      </x:c>
      <x:c r="E273" s="1" t="s">
        <x:v>5110</x:v>
      </x:c>
      <x:c r="F273" s="1" t="s">
        <x:v>5111</x:v>
      </x:c>
      <x:c r="G273" s="1" t="s">
        <x:v>5112</x:v>
      </x:c>
      <x:c r="H273" s="1" t="s">
        <x:v>5022</x:v>
      </x:c>
      <x:c r="I273" s="1" t="s">
        <x:v>5152</x:v>
      </x:c>
      <x:c r="J273" s="1" t="n">
        <x:v>2.3</x:v>
      </x:c>
      <x:c r="K273" s="1" t="n">
        <x:v>11.9</x:v>
      </x:c>
      <x:c r="L273" s="15" t="n">
        <x:v>487.63</x:v>
      </x:c>
      <x:c r="M273" s="11" t="b">
        <x:f aca="0">TRUE()</x:f>
        <x:v>1</x:v>
      </x:c>
      <x:c r="N273" s="11" t="b">
        <x:f aca="0">FALSE()</x:f>
        <x:v>0</x:v>
      </x:c>
      <x:c r="O273" s="1" t="s">
        <x:v>5098</x:v>
      </x:c>
      <x:c r="P273" s="11" t="b">
        <x:f aca="0">FALSE()</x:f>
        <x:v>0</x:v>
      </x:c>
    </x:row>
    <x:row r="274" ht="15" hidden="0" customHeight="1">
      <x:c r="A274" s="1" t="s">
        <x:v>5354</x:v>
      </x:c>
      <x:c r="B274" s="1" t="s">
        <x:v>2138</x:v>
      </x:c>
      <x:c r="C274" s="14" t="n">
        <x:v>45655</x:v>
      </x:c>
      <x:c r="D274" s="1" t="s">
        <x:v>5010</x:v>
      </x:c>
      <x:c r="E274" s="1" t="s">
        <x:v>5011</x:v>
      </x:c>
      <x:c r="F274" s="1" t="s">
        <x:v>5012</x:v>
      </x:c>
      <x:c r="G274" s="1" t="s">
        <x:v>5013</x:v>
      </x:c>
      <x:c r="H274" s="1" t="s">
        <x:v>5014</x:v>
      </x:c>
      <x:c r="I274" s="1" t="s">
        <x:v>5014</x:v>
      </x:c>
      <x:c r="J274" s="1" t="n">
        <x:v>1.1</x:v>
      </x:c>
      <x:c r="K274" s="1" t="n">
        <x:v>2</x:v>
      </x:c>
      <x:c r="L274" s="15" t="n">
        <x:v>79.2</x:v>
      </x:c>
      <x:c r="M274" s="11" t="b">
        <x:f aca="0">TRUE()</x:f>
        <x:v>1</x:v>
      </x:c>
      <x:c r="N274" s="11" t="b">
        <x:f aca="0">FALSE()</x:f>
        <x:v>0</x:v>
      </x:c>
      <x:c r="O274" s="1" t="s">
        <x:v>5015</x:v>
      </x:c>
      <x:c r="P274" s="11" t="b">
        <x:f aca="0">FALSE()</x:f>
        <x:v>0</x:v>
      </x:c>
    </x:row>
    <x:row r="275" ht="15" hidden="0" customHeight="1">
      <x:c r="A275" s="1" t="s">
        <x:v>5355</x:v>
      </x:c>
      <x:c r="B275" s="1" t="s">
        <x:v>2138</x:v>
      </x:c>
      <x:c r="C275" s="14" t="n">
        <x:v>45741</x:v>
      </x:c>
      <x:c r="D275" s="1" t="s">
        <x:v>5018</x:v>
      </x:c>
      <x:c r="E275" s="1" t="s">
        <x:v>5356</x:v>
      </x:c>
      <x:c r="F275" s="1" t="s">
        <x:v>5076</x:v>
      </x:c>
      <x:c r="G275" s="1" t="s">
        <x:v>5077</x:v>
      </x:c>
      <x:c r="H275" s="1" t="s">
        <x:v>5022</x:v>
      </x:c>
      <x:c r="I275" s="1" t="s">
        <x:v>5152</x:v>
      </x:c>
      <x:c r="J275" s="1" t="n">
        <x:v>2.5</x:v>
      </x:c>
      <x:c r="K275" s="1" t="n">
        <x:v>4.5</x:v>
      </x:c>
      <x:c r="L275" s="15" t="n">
        <x:v>601.97</x:v>
      </x:c>
      <x:c r="M275" s="11" t="b">
        <x:f aca="0">FALSE()</x:f>
        <x:v>0</x:v>
      </x:c>
      <x:c r="N275" s="11" t="b">
        <x:f aca="0">FALSE()</x:f>
        <x:v>0</x:v>
      </x:c>
      <x:c r="O275" s="1" t="s">
        <x:v>5037</x:v>
      </x:c>
      <x:c r="P275" s="11" t="b">
        <x:f aca="0">FALSE()</x:f>
        <x:v>0</x:v>
      </x:c>
    </x:row>
    <x:row r="276" ht="15" hidden="0" customHeight="1">
      <x:c r="A276" s="1" t="s">
        <x:v>5357</x:v>
      </x:c>
      <x:c r="B276" s="1" t="s">
        <x:v>629</x:v>
      </x:c>
      <x:c r="C276" s="14" t="n">
        <x:v>45877</x:v>
      </x:c>
      <x:c r="D276" s="1" t="s">
        <x:v>5010</x:v>
      </x:c>
      <x:c r="E276" s="1" t="s">
        <x:v>5011</x:v>
      </x:c>
      <x:c r="F276" s="1" t="s">
        <x:v>5012</x:v>
      </x:c>
      <x:c r="G276" s="1" t="s">
        <x:v>5013</x:v>
      </x:c>
      <x:c r="H276" s="1" t="s">
        <x:v>5014</x:v>
      </x:c>
      <x:c r="I276" s="1" t="s">
        <x:v>5014</x:v>
      </x:c>
      <x:c r="J276" s="1" t="n">
        <x:v>1.2</x:v>
      </x:c>
      <x:c r="K276" s="1" t="n">
        <x:v>1.6</x:v>
      </x:c>
      <x:c r="L276" s="15" t="n">
        <x:v>86.4</x:v>
      </x:c>
      <x:c r="M276" s="11" t="b">
        <x:f aca="0">FALSE()</x:f>
        <x:v>0</x:v>
      </x:c>
      <x:c r="N276" s="11" t="b">
        <x:f aca="0">FALSE()</x:f>
        <x:v>0</x:v>
      </x:c>
      <x:c r="O276" s="1" t="s">
        <x:v>5015</x:v>
      </x:c>
      <x:c r="P276" s="11" t="b">
        <x:f aca="0">FALSE()</x:f>
        <x:v>0</x:v>
      </x:c>
    </x:row>
    <x:row r="277" ht="15" hidden="0" customHeight="1">
      <x:c r="A277" s="1" t="s">
        <x:v>5358</x:v>
      </x:c>
      <x:c r="B277" s="1" t="s">
        <x:v>629</x:v>
      </x:c>
      <x:c r="C277" s="14" t="n">
        <x:v>46154</x:v>
      </x:c>
      <x:c r="D277" s="1" t="s">
        <x:v>5010</x:v>
      </x:c>
      <x:c r="E277" s="1" t="s">
        <x:v>5011</x:v>
      </x:c>
      <x:c r="F277" s="1" t="s">
        <x:v>5012</x:v>
      </x:c>
      <x:c r="G277" s="1" t="s">
        <x:v>5013</x:v>
      </x:c>
      <x:c r="H277" s="1" t="s">
        <x:v>5014</x:v>
      </x:c>
      <x:c r="I277" s="1" t="s">
        <x:v>5014</x:v>
      </x:c>
      <x:c r="J277" s="1" t="n">
        <x:v>0.8</x:v>
      </x:c>
      <x:c r="K277" s="1" t="n">
        <x:v>2.5</x:v>
      </x:c>
      <x:c r="L277" s="15" t="n">
        <x:v>57.6</x:v>
      </x:c>
      <x:c r="M277" s="11" t="b">
        <x:f aca="0">TRUE()</x:f>
        <x:v>1</x:v>
      </x:c>
      <x:c r="N277" s="11" t="b">
        <x:f aca="0">FALSE()</x:f>
        <x:v>0</x:v>
      </x:c>
      <x:c r="O277" s="1" t="s">
        <x:v>5015</x:v>
      </x:c>
      <x:c r="P277" s="11" t="b">
        <x:f aca="0">FALSE()</x:f>
        <x:v>0</x:v>
      </x:c>
    </x:row>
    <x:row r="278" ht="15" hidden="0" customHeight="1">
      <x:c r="A278" s="1" t="s">
        <x:v>5359</x:v>
      </x:c>
      <x:c r="B278" s="1" t="s">
        <x:v>634</x:v>
      </x:c>
      <x:c r="C278" s="14" t="n">
        <x:v>45307</x:v>
      </x:c>
      <x:c r="D278" s="1" t="s">
        <x:v>5018</x:v>
      </x:c>
      <x:c r="E278" s="1" t="s">
        <x:v>5356</x:v>
      </x:c>
      <x:c r="F278" s="1" t="s">
        <x:v>5076</x:v>
      </x:c>
      <x:c r="G278" s="1" t="s">
        <x:v>5077</x:v>
      </x:c>
      <x:c r="H278" s="1" t="s">
        <x:v>5036</x:v>
      </x:c>
      <x:c r="I278" s="1" t="s">
        <x:v>5014</x:v>
      </x:c>
      <x:c r="J278" s="1" t="n">
        <x:v>4.1</x:v>
      </x:c>
      <x:c r="K278" s="1" t="n">
        <x:v>21.3</x:v>
      </x:c>
      <x:c r="L278" s="15" t="n">
        <x:v>295.2</x:v>
      </x:c>
      <x:c r="M278" s="11" t="b">
        <x:f aca="0">TRUE()</x:f>
        <x:v>1</x:v>
      </x:c>
      <x:c r="N278" s="11" t="b">
        <x:f aca="0">FALSE()</x:f>
        <x:v>0</x:v>
      </x:c>
      <x:c r="O278" s="1" t="s">
        <x:v>5078</x:v>
      </x:c>
      <x:c r="P278" s="11" t="b">
        <x:f aca="0">FALSE()</x:f>
        <x:v>0</x:v>
      </x:c>
    </x:row>
    <x:row r="279" ht="15" hidden="0" customHeight="1">
      <x:c r="A279" s="1" t="s">
        <x:v>5360</x:v>
      </x:c>
      <x:c r="B279" s="1" t="s">
        <x:v>634</x:v>
      </x:c>
      <x:c r="C279" s="14" t="n">
        <x:v>45586</x:v>
      </x:c>
      <x:c r="D279" s="1" t="s">
        <x:v>5010</x:v>
      </x:c>
      <x:c r="E279" s="1" t="s">
        <x:v>5011</x:v>
      </x:c>
      <x:c r="F279" s="1" t="s">
        <x:v>5012</x:v>
      </x:c>
      <x:c r="G279" s="1" t="s">
        <x:v>5013</x:v>
      </x:c>
      <x:c r="H279" s="1" t="s">
        <x:v>5014</x:v>
      </x:c>
      <x:c r="I279" s="1" t="s">
        <x:v>5014</x:v>
      </x:c>
      <x:c r="J279" s="1" t="n">
        <x:v>1.5</x:v>
      </x:c>
      <x:c r="K279" s="1" t="n">
        <x:v>1.1</x:v>
      </x:c>
      <x:c r="L279" s="15" t="n">
        <x:v>108</x:v>
      </x:c>
      <x:c r="M279" s="11" t="b">
        <x:f aca="0">TRUE()</x:f>
        <x:v>1</x:v>
      </x:c>
      <x:c r="N279" s="11" t="b">
        <x:f aca="0">FALSE()</x:f>
        <x:v>0</x:v>
      </x:c>
      <x:c r="O279" s="1" t="s">
        <x:v>5015</x:v>
      </x:c>
      <x:c r="P279" s="11" t="b">
        <x:f aca="0">FALSE()</x:f>
        <x:v>0</x:v>
      </x:c>
    </x:row>
    <x:row r="280" ht="15" hidden="0" customHeight="1">
      <x:c r="A280" s="1" t="s">
        <x:v>5361</x:v>
      </x:c>
      <x:c r="B280" s="1" t="s">
        <x:v>634</x:v>
      </x:c>
      <x:c r="C280" s="14" t="n">
        <x:v>46098</x:v>
      </x:c>
      <x:c r="D280" s="1" t="s">
        <x:v>5010</x:v>
      </x:c>
      <x:c r="E280" s="1" t="s">
        <x:v>5011</x:v>
      </x:c>
      <x:c r="F280" s="1" t="s">
        <x:v>5012</x:v>
      </x:c>
      <x:c r="G280" s="1" t="s">
        <x:v>5013</x:v>
      </x:c>
      <x:c r="H280" s="1" t="s">
        <x:v>5014</x:v>
      </x:c>
      <x:c r="I280" s="1" t="s">
        <x:v>5014</x:v>
      </x:c>
      <x:c r="J280" s="1" t="n">
        <x:v>0.9</x:v>
      </x:c>
      <x:c r="K280" s="1" t="n">
        <x:v>1.8</x:v>
      </x:c>
      <x:c r="L280" s="15" t="n">
        <x:v>64.8</x:v>
      </x:c>
      <x:c r="M280" s="11" t="b">
        <x:f aca="0">TRUE()</x:f>
        <x:v>1</x:v>
      </x:c>
      <x:c r="N280" s="11" t="b">
        <x:f aca="0">FALSE()</x:f>
        <x:v>0</x:v>
      </x:c>
      <x:c r="O280" s="1" t="s">
        <x:v>5015</x:v>
      </x:c>
      <x:c r="P280" s="11" t="b">
        <x:f aca="0">FALSE()</x:f>
        <x:v>0</x:v>
      </x:c>
    </x:row>
    <x:row r="281" ht="15" hidden="0" customHeight="1">
      <x:c r="A281" s="1" t="s">
        <x:v>5362</x:v>
      </x:c>
      <x:c r="B281" s="1" t="s">
        <x:v>634</x:v>
      </x:c>
      <x:c r="C281" s="14" t="n">
        <x:v>46182</x:v>
      </x:c>
      <x:c r="D281" s="1" t="s">
        <x:v>5010</x:v>
      </x:c>
      <x:c r="E281" s="1" t="s">
        <x:v>5011</x:v>
      </x:c>
      <x:c r="F281" s="1" t="s">
        <x:v>5012</x:v>
      </x:c>
      <x:c r="G281" s="1" t="s">
        <x:v>5013</x:v>
      </x:c>
      <x:c r="H281" s="1" t="s">
        <x:v>5014</x:v>
      </x:c>
      <x:c r="I281" s="1" t="s">
        <x:v>5014</x:v>
      </x:c>
      <x:c r="J281" s="1" t="n">
        <x:v>1.7</x:v>
      </x:c>
      <x:c r="K281" s="1" t="n">
        <x:v>1.2</x:v>
      </x:c>
      <x:c r="L281" s="15" t="n">
        <x:v>122.4</x:v>
      </x:c>
      <x:c r="M281" s="11" t="b">
        <x:f aca="0">TRUE()</x:f>
        <x:v>1</x:v>
      </x:c>
      <x:c r="N281" s="11" t="b">
        <x:f aca="0">FALSE()</x:f>
        <x:v>0</x:v>
      </x:c>
      <x:c r="O281" s="1" t="s">
        <x:v>5015</x:v>
      </x:c>
      <x:c r="P281" s="11" t="b">
        <x:f aca="0">FALSE()</x:f>
        <x:v>0</x:v>
      </x:c>
    </x:row>
    <x:row r="282" ht="15" hidden="0" customHeight="1">
      <x:c r="A282" s="1" t="s">
        <x:v>5363</x:v>
      </x:c>
      <x:c r="B282" s="1" t="s">
        <x:v>2146</x:v>
      </x:c>
      <x:c r="C282" s="14" t="n">
        <x:v>45335</x:v>
      </x:c>
      <x:c r="D282" s="1" t="s">
        <x:v>5010</x:v>
      </x:c>
      <x:c r="E282" s="1" t="s">
        <x:v>5011</x:v>
      </x:c>
      <x:c r="F282" s="1" t="s">
        <x:v>5012</x:v>
      </x:c>
      <x:c r="G282" s="1" t="s">
        <x:v>5013</x:v>
      </x:c>
      <x:c r="H282" s="1" t="s">
        <x:v>5014</x:v>
      </x:c>
      <x:c r="I282" s="1" t="s">
        <x:v>5014</x:v>
      </x:c>
      <x:c r="J282" s="1" t="n">
        <x:v>1.1</x:v>
      </x:c>
      <x:c r="K282" s="1" t="n">
        <x:v>1.1</x:v>
      </x:c>
      <x:c r="L282" s="15" t="n">
        <x:v>79.2</x:v>
      </x:c>
      <x:c r="M282" s="11" t="b">
        <x:f aca="0">FALSE()</x:f>
        <x:v>0</x:v>
      </x:c>
      <x:c r="N282" s="11" t="b">
        <x:f aca="0">FALSE()</x:f>
        <x:v>0</x:v>
      </x:c>
      <x:c r="O282" s="1" t="s">
        <x:v>5015</x:v>
      </x:c>
      <x:c r="P282" s="11" t="b">
        <x:f aca="0">FALSE()</x:f>
        <x:v>0</x:v>
      </x:c>
    </x:row>
    <x:row r="283" ht="15" hidden="0" customHeight="1">
      <x:c r="A283" s="1" t="s">
        <x:v>5364</x:v>
      </x:c>
      <x:c r="B283" s="1" t="s">
        <x:v>2146</x:v>
      </x:c>
      <x:c r="C283" s="14" t="n">
        <x:v>45849</x:v>
      </x:c>
      <x:c r="D283" s="1" t="s">
        <x:v>5010</x:v>
      </x:c>
      <x:c r="E283" s="1" t="s">
        <x:v>5011</x:v>
      </x:c>
      <x:c r="F283" s="1" t="s">
        <x:v>5012</x:v>
      </x:c>
      <x:c r="G283" s="1" t="s">
        <x:v>5013</x:v>
      </x:c>
      <x:c r="H283" s="1" t="s">
        <x:v>5014</x:v>
      </x:c>
      <x:c r="I283" s="1" t="s">
        <x:v>5014</x:v>
      </x:c>
      <x:c r="J283" s="1" t="n">
        <x:v>0.6</x:v>
      </x:c>
      <x:c r="K283" s="1" t="n">
        <x:v>1.3</x:v>
      </x:c>
      <x:c r="L283" s="15" t="n">
        <x:v>43.2</x:v>
      </x:c>
      <x:c r="M283" s="11" t="b">
        <x:f aca="0">TRUE()</x:f>
        <x:v>1</x:v>
      </x:c>
      <x:c r="N283" s="11" t="b">
        <x:f aca="0">FALSE()</x:f>
        <x:v>0</x:v>
      </x:c>
      <x:c r="O283" s="1" t="s">
        <x:v>5015</x:v>
      </x:c>
      <x:c r="P283" s="11" t="b">
        <x:f aca="0">FALSE()</x:f>
        <x:v>0</x:v>
      </x:c>
    </x:row>
    <x:row r="284" ht="15" hidden="0" customHeight="1">
      <x:c r="A284" s="1" t="s">
        <x:v>5365</x:v>
      </x:c>
      <x:c r="B284" s="1" t="s">
        <x:v>2146</x:v>
      </x:c>
      <x:c r="C284" s="14" t="n">
        <x:v>46008</x:v>
      </x:c>
      <x:c r="D284" s="1" t="s">
        <x:v>5018</x:v>
      </x:c>
      <x:c r="E284" s="1" t="s">
        <x:v>5110</x:v>
      </x:c>
      <x:c r="F284" s="1" t="s">
        <x:v>5111</x:v>
      </x:c>
      <x:c r="G284" s="1" t="s">
        <x:v>5112</x:v>
      </x:c>
      <x:c r="H284" s="1" t="s">
        <x:v>5022</x:v>
      </x:c>
      <x:c r="I284" s="1" t="s">
        <x:v>5131</x:v>
      </x:c>
      <x:c r="J284" s="1" t="n">
        <x:v>3</x:v>
      </x:c>
      <x:c r="K284" s="1" t="n">
        <x:v>4.5</x:v>
      </x:c>
      <x:c r="L284" s="15" t="n">
        <x:v>697.99</x:v>
      </x:c>
      <x:c r="M284" s="11" t="b">
        <x:f aca="0">TRUE()</x:f>
        <x:v>1</x:v>
      </x:c>
      <x:c r="N284" s="11" t="b">
        <x:f aca="0">FALSE()</x:f>
        <x:v>0</x:v>
      </x:c>
      <x:c r="O284" s="1" t="s">
        <x:v>5073</x:v>
      </x:c>
      <x:c r="P284" s="11" t="b">
        <x:f aca="0">FALSE()</x:f>
        <x:v>0</x:v>
      </x:c>
    </x:row>
    <x:row r="285" ht="15" hidden="0" customHeight="1">
      <x:c r="A285" s="1" t="s">
        <x:v>5366</x:v>
      </x:c>
      <x:c r="B285" s="1" t="s">
        <x:v>638</x:v>
      </x:c>
      <x:c r="C285" s="14" t="n">
        <x:v>45576</x:v>
      </x:c>
      <x:c r="D285" s="1" t="s">
        <x:v>5010</x:v>
      </x:c>
      <x:c r="E285" s="1" t="s">
        <x:v>5011</x:v>
      </x:c>
      <x:c r="F285" s="1" t="s">
        <x:v>5012</x:v>
      </x:c>
      <x:c r="G285" s="1" t="s">
        <x:v>5013</x:v>
      </x:c>
      <x:c r="H285" s="1" t="s">
        <x:v>5014</x:v>
      </x:c>
      <x:c r="I285" s="1" t="s">
        <x:v>5014</x:v>
      </x:c>
      <x:c r="J285" s="1" t="n">
        <x:v>1.3</x:v>
      </x:c>
      <x:c r="K285" s="1" t="n">
        <x:v>1</x:v>
      </x:c>
      <x:c r="L285" s="15" t="n">
        <x:v>93.6</x:v>
      </x:c>
      <x:c r="M285" s="11" t="b">
        <x:f aca="0">TRUE()</x:f>
        <x:v>1</x:v>
      </x:c>
      <x:c r="N285" s="11" t="b">
        <x:f aca="0">FALSE()</x:f>
        <x:v>0</x:v>
      </x:c>
      <x:c r="O285" s="1" t="s">
        <x:v>5015</x:v>
      </x:c>
      <x:c r="P285" s="11" t="b">
        <x:f aca="0">FALSE()</x:f>
        <x:v>0</x:v>
      </x:c>
    </x:row>
    <x:row r="286" ht="15" hidden="0" customHeight="1">
      <x:c r="A286" s="1" t="s">
        <x:v>5367</x:v>
      </x:c>
      <x:c r="B286" s="1" t="s">
        <x:v>638</x:v>
      </x:c>
      <x:c r="C286" s="14" t="n">
        <x:v>45996</x:v>
      </x:c>
      <x:c r="D286" s="1" t="s">
        <x:v>5010</x:v>
      </x:c>
      <x:c r="E286" s="1" t="s">
        <x:v>5011</x:v>
      </x:c>
      <x:c r="F286" s="1" t="s">
        <x:v>5012</x:v>
      </x:c>
      <x:c r="G286" s="1" t="s">
        <x:v>5013</x:v>
      </x:c>
      <x:c r="H286" s="1" t="s">
        <x:v>5014</x:v>
      </x:c>
      <x:c r="I286" s="1" t="s">
        <x:v>5014</x:v>
      </x:c>
      <x:c r="J286" s="1" t="n">
        <x:v>1.2</x:v>
      </x:c>
      <x:c r="K286" s="1" t="n">
        <x:v>2.1</x:v>
      </x:c>
      <x:c r="L286" s="15" t="n">
        <x:v>86.4</x:v>
      </x:c>
      <x:c r="M286" s="11" t="b">
        <x:f aca="0">TRUE()</x:f>
        <x:v>1</x:v>
      </x:c>
      <x:c r="N286" s="11" t="b">
        <x:f aca="0">FALSE()</x:f>
        <x:v>0</x:v>
      </x:c>
      <x:c r="O286" s="1" t="s">
        <x:v>5015</x:v>
      </x:c>
      <x:c r="P286" s="11" t="b">
        <x:f aca="0">FALSE()</x:f>
        <x:v>0</x:v>
      </x:c>
    </x:row>
    <x:row r="287" ht="15" hidden="0" customHeight="1">
      <x:c r="A287" s="1" t="s">
        <x:v>5368</x:v>
      </x:c>
      <x:c r="B287" s="1" t="s">
        <x:v>643</x:v>
      </x:c>
      <x:c r="C287" s="14" t="n">
        <x:v>45723</x:v>
      </x:c>
      <x:c r="D287" s="1" t="s">
        <x:v>5018</x:v>
      </x:c>
      <x:c r="E287" s="1" t="s">
        <x:v>5133</x:v>
      </x:c>
      <x:c r="F287" s="1" t="s">
        <x:v>5071</x:v>
      </x:c>
      <x:c r="G287" s="1" t="s">
        <x:v>5072</x:v>
      </x:c>
      <x:c r="H287" s="1" t="s">
        <x:v>5031</x:v>
      </x:c>
      <x:c r="I287" s="1" t="s">
        <x:v>5014</x:v>
      </x:c>
      <x:c r="J287" s="1" t="n">
        <x:v>1.5</x:v>
      </x:c>
      <x:c r="K287" s="1" t="n">
        <x:v>7.1</x:v>
      </x:c>
      <x:c r="L287" s="15" t="n">
        <x:v>108</x:v>
      </x:c>
      <x:c r="M287" s="11" t="b">
        <x:f aca="0">TRUE()</x:f>
        <x:v>1</x:v>
      </x:c>
      <x:c r="N287" s="11" t="b">
        <x:f aca="0">FALSE()</x:f>
        <x:v>0</x:v>
      </x:c>
      <x:c r="O287" s="1" t="s">
        <x:v>5078</x:v>
      </x:c>
      <x:c r="P287" s="11" t="b">
        <x:f aca="0">FALSE()</x:f>
        <x:v>0</x:v>
      </x:c>
    </x:row>
    <x:row r="288" ht="15" hidden="0" customHeight="1">
      <x:c r="A288" s="1" t="s">
        <x:v>5369</x:v>
      </x:c>
      <x:c r="B288" s="1" t="s">
        <x:v>643</x:v>
      </x:c>
      <x:c r="C288" s="14" t="n">
        <x:v>45802</x:v>
      </x:c>
      <x:c r="D288" s="1" t="s">
        <x:v>5018</x:v>
      </x:c>
      <x:c r="E288" s="1" t="s">
        <x:v>5125</x:v>
      </x:c>
      <x:c r="F288" s="1" t="s">
        <x:v>5111</x:v>
      </x:c>
      <x:c r="G288" s="1" t="s">
        <x:v>5112</x:v>
      </x:c>
      <x:c r="H288" s="1" t="s">
        <x:v>5031</x:v>
      </x:c>
      <x:c r="I288" s="1" t="s">
        <x:v>5044</x:v>
      </x:c>
      <x:c r="J288" s="1" t="n">
        <x:v>2.9</x:v>
      </x:c>
      <x:c r="K288" s="1" t="n">
        <x:v>20.5</x:v>
      </x:c>
      <x:c r="L288" s="15" t="n">
        <x:v>887.94</x:v>
      </x:c>
      <x:c r="M288" s="11" t="b">
        <x:f aca="0">FALSE()</x:f>
        <x:v>0</x:v>
      </x:c>
      <x:c r="N288" s="11" t="b">
        <x:f aca="0">FALSE()</x:f>
        <x:v>0</x:v>
      </x:c>
      <x:c r="O288" s="1" t="s">
        <x:v>5073</x:v>
      </x:c>
      <x:c r="P288" s="11" t="b">
        <x:f aca="0">FALSE()</x:f>
        <x:v>0</x:v>
      </x:c>
    </x:row>
    <x:row r="289" ht="15" hidden="0" customHeight="1">
      <x:c r="A289" s="1" t="s">
        <x:v>5370</x:v>
      </x:c>
      <x:c r="B289" s="1" t="s">
        <x:v>643</x:v>
      </x:c>
      <x:c r="C289" s="14" t="n">
        <x:v>45934</x:v>
      </x:c>
      <x:c r="D289" s="1" t="s">
        <x:v>5010</x:v>
      </x:c>
      <x:c r="E289" s="1" t="s">
        <x:v>5011</x:v>
      </x:c>
      <x:c r="F289" s="1" t="s">
        <x:v>5012</x:v>
      </x:c>
      <x:c r="G289" s="1" t="s">
        <x:v>5013</x:v>
      </x:c>
      <x:c r="H289" s="1" t="s">
        <x:v>5014</x:v>
      </x:c>
      <x:c r="I289" s="1" t="s">
        <x:v>5014</x:v>
      </x:c>
      <x:c r="J289" s="1" t="n">
        <x:v>0.9</x:v>
      </x:c>
      <x:c r="K289" s="1" t="n">
        <x:v>1.9</x:v>
      </x:c>
      <x:c r="L289" s="15" t="n">
        <x:v>64.8</x:v>
      </x:c>
      <x:c r="M289" s="11" t="b">
        <x:f aca="0">TRUE()</x:f>
        <x:v>1</x:v>
      </x:c>
      <x:c r="N289" s="11" t="b">
        <x:f aca="0">FALSE()</x:f>
        <x:v>0</x:v>
      </x:c>
      <x:c r="O289" s="1" t="s">
        <x:v>5015</x:v>
      </x:c>
      <x:c r="P289" s="11" t="b">
        <x:f aca="0">FALSE()</x:f>
        <x:v>0</x:v>
      </x:c>
    </x:row>
    <x:row r="290" ht="15" hidden="0" customHeight="1">
      <x:c r="A290" s="1" t="s">
        <x:v>5371</x:v>
      </x:c>
      <x:c r="B290" s="1" t="s">
        <x:v>643</x:v>
      </x:c>
      <x:c r="C290" s="14" t="n">
        <x:v>46037</x:v>
      </x:c>
      <x:c r="D290" s="1" t="s">
        <x:v>5010</x:v>
      </x:c>
      <x:c r="E290" s="1" t="s">
        <x:v>5011</x:v>
      </x:c>
      <x:c r="F290" s="1" t="s">
        <x:v>5012</x:v>
      </x:c>
      <x:c r="G290" s="1" t="s">
        <x:v>5013</x:v>
      </x:c>
      <x:c r="H290" s="1" t="s">
        <x:v>5014</x:v>
      </x:c>
      <x:c r="I290" s="1" t="s">
        <x:v>5014</x:v>
      </x:c>
      <x:c r="J290" s="1" t="n">
        <x:v>1.7</x:v>
      </x:c>
      <x:c r="K290" s="1" t="n">
        <x:v>1.2</x:v>
      </x:c>
      <x:c r="L290" s="15" t="n">
        <x:v>122.4</x:v>
      </x:c>
      <x:c r="M290" s="11" t="b">
        <x:f aca="0">TRUE()</x:f>
        <x:v>1</x:v>
      </x:c>
      <x:c r="N290" s="11" t="b">
        <x:f aca="0">FALSE()</x:f>
        <x:v>0</x:v>
      </x:c>
      <x:c r="O290" s="1" t="s">
        <x:v>5015</x:v>
      </x:c>
      <x:c r="P290" s="11" t="b">
        <x:f aca="0">FALSE()</x:f>
        <x:v>0</x:v>
      </x:c>
    </x:row>
    <x:row r="291" ht="15" hidden="0" customHeight="1">
      <x:c r="A291" s="1" t="s">
        <x:v>5372</x:v>
      </x:c>
      <x:c r="B291" s="1" t="s">
        <x:v>2154</x:v>
      </x:c>
      <x:c r="C291" s="14" t="n">
        <x:v>45507</x:v>
      </x:c>
      <x:c r="D291" s="1" t="s">
        <x:v>5010</x:v>
      </x:c>
      <x:c r="E291" s="1" t="s">
        <x:v>5011</x:v>
      </x:c>
      <x:c r="F291" s="1" t="s">
        <x:v>5012</x:v>
      </x:c>
      <x:c r="G291" s="1" t="s">
        <x:v>5013</x:v>
      </x:c>
      <x:c r="H291" s="1" t="s">
        <x:v>5014</x:v>
      </x:c>
      <x:c r="I291" s="1" t="s">
        <x:v>5014</x:v>
      </x:c>
      <x:c r="J291" s="1" t="n">
        <x:v>1.1</x:v>
      </x:c>
      <x:c r="K291" s="1" t="n">
        <x:v>0.4</x:v>
      </x:c>
      <x:c r="L291" s="15" t="n">
        <x:v>79.2</x:v>
      </x:c>
      <x:c r="M291" s="11" t="b">
        <x:f aca="0">FALSE()</x:f>
        <x:v>0</x:v>
      </x:c>
      <x:c r="N291" s="11" t="b">
        <x:f aca="0">FALSE()</x:f>
        <x:v>0</x:v>
      </x:c>
      <x:c r="O291" s="1" t="s">
        <x:v>5015</x:v>
      </x:c>
      <x:c r="P291" s="11" t="b">
        <x:f aca="0">FALSE()</x:f>
        <x:v>0</x:v>
      </x:c>
    </x:row>
    <x:row r="292" ht="15" hidden="0" customHeight="1">
      <x:c r="A292" s="1" t="s">
        <x:v>5373</x:v>
      </x:c>
      <x:c r="B292" s="1" t="s">
        <x:v>2154</x:v>
      </x:c>
      <x:c r="C292" s="14" t="n">
        <x:v>45945</x:v>
      </x:c>
      <x:c r="D292" s="1" t="s">
        <x:v>5010</x:v>
      </x:c>
      <x:c r="E292" s="1" t="s">
        <x:v>5011</x:v>
      </x:c>
      <x:c r="F292" s="1" t="s">
        <x:v>5012</x:v>
      </x:c>
      <x:c r="G292" s="1" t="s">
        <x:v>5013</x:v>
      </x:c>
      <x:c r="H292" s="1" t="s">
        <x:v>5014</x:v>
      </x:c>
      <x:c r="I292" s="1" t="s">
        <x:v>5014</x:v>
      </x:c>
      <x:c r="J292" s="1" t="n">
        <x:v>0.4</x:v>
      </x:c>
      <x:c r="K292" s="1" t="n">
        <x:v>1.4</x:v>
      </x:c>
      <x:c r="L292" s="15" t="n">
        <x:v>28.8</x:v>
      </x:c>
      <x:c r="M292" s="11" t="b">
        <x:f aca="0">TRUE()</x:f>
        <x:v>1</x:v>
      </x:c>
      <x:c r="N292" s="11" t="b">
        <x:f aca="0">FALSE()</x:f>
        <x:v>0</x:v>
      </x:c>
      <x:c r="O292" s="1" t="s">
        <x:v>5015</x:v>
      </x:c>
      <x:c r="P292" s="11" t="b">
        <x:f aca="0">FALSE()</x:f>
        <x:v>0</x:v>
      </x:c>
    </x:row>
    <x:row r="293" ht="15" hidden="0" customHeight="1">
      <x:c r="A293" s="1" t="s">
        <x:v>5374</x:v>
      </x:c>
      <x:c r="B293" s="1" t="s">
        <x:v>2154</x:v>
      </x:c>
      <x:c r="C293" s="14" t="n">
        <x:v>46068</x:v>
      </x:c>
      <x:c r="D293" s="1" t="s">
        <x:v>5010</x:v>
      </x:c>
      <x:c r="E293" s="1" t="s">
        <x:v>5011</x:v>
      </x:c>
      <x:c r="F293" s="1" t="s">
        <x:v>5012</x:v>
      </x:c>
      <x:c r="G293" s="1" t="s">
        <x:v>5013</x:v>
      </x:c>
      <x:c r="H293" s="1" t="s">
        <x:v>5014</x:v>
      </x:c>
      <x:c r="I293" s="1" t="s">
        <x:v>5014</x:v>
      </x:c>
      <x:c r="J293" s="1" t="n">
        <x:v>1.3</x:v>
      </x:c>
      <x:c r="K293" s="1" t="n">
        <x:v>2.1</x:v>
      </x:c>
      <x:c r="L293" s="15" t="n">
        <x:v>93.6</x:v>
      </x:c>
      <x:c r="M293" s="11" t="b">
        <x:f aca="0">TRUE()</x:f>
        <x:v>1</x:v>
      </x:c>
      <x:c r="N293" s="11" t="b">
        <x:f aca="0">FALSE()</x:f>
        <x:v>0</x:v>
      </x:c>
      <x:c r="O293" s="1" t="s">
        <x:v>5015</x:v>
      </x:c>
      <x:c r="P293" s="11" t="b">
        <x:f aca="0">FALSE()</x:f>
        <x:v>0</x:v>
      </x:c>
    </x:row>
    <x:row r="294" ht="15" hidden="0" customHeight="1">
      <x:c r="A294" s="1" t="s">
        <x:v>5375</x:v>
      </x:c>
      <x:c r="B294" s="1" t="s">
        <x:v>648</x:v>
      </x:c>
      <x:c r="C294" s="14" t="n">
        <x:v>45567</x:v>
      </x:c>
      <x:c r="D294" s="1" t="s">
        <x:v>5010</x:v>
      </x:c>
      <x:c r="E294" s="1" t="s">
        <x:v>5011</x:v>
      </x:c>
      <x:c r="F294" s="1" t="s">
        <x:v>5012</x:v>
      </x:c>
      <x:c r="G294" s="1" t="s">
        <x:v>5013</x:v>
      </x:c>
      <x:c r="H294" s="1" t="s">
        <x:v>5014</x:v>
      </x:c>
      <x:c r="I294" s="1" t="s">
        <x:v>5014</x:v>
      </x:c>
      <x:c r="J294" s="1" t="n">
        <x:v>1.3</x:v>
      </x:c>
      <x:c r="K294" s="1" t="n">
        <x:v>2.2</x:v>
      </x:c>
      <x:c r="L294" s="15" t="n">
        <x:v>93.6</x:v>
      </x:c>
      <x:c r="M294" s="11" t="b">
        <x:f aca="0">TRUE()</x:f>
        <x:v>1</x:v>
      </x:c>
      <x:c r="N294" s="11" t="b">
        <x:f aca="0">FALSE()</x:f>
        <x:v>0</x:v>
      </x:c>
      <x:c r="O294" s="1" t="s">
        <x:v>5015</x:v>
      </x:c>
      <x:c r="P294" s="11" t="b">
        <x:f aca="0">FALSE()</x:f>
        <x:v>0</x:v>
      </x:c>
    </x:row>
    <x:row r="295" ht="15" hidden="0" customHeight="1">
      <x:c r="A295" s="1" t="s">
        <x:v>5376</x:v>
      </x:c>
      <x:c r="B295" s="1" t="s">
        <x:v>648</x:v>
      </x:c>
      <x:c r="C295" s="14" t="n">
        <x:v>45671</x:v>
      </x:c>
      <x:c r="D295" s="1" t="s">
        <x:v>5010</x:v>
      </x:c>
      <x:c r="E295" s="1" t="s">
        <x:v>5011</x:v>
      </x:c>
      <x:c r="F295" s="1" t="s">
        <x:v>5012</x:v>
      </x:c>
      <x:c r="G295" s="1" t="s">
        <x:v>5013</x:v>
      </x:c>
      <x:c r="H295" s="1" t="s">
        <x:v>5014</x:v>
      </x:c>
      <x:c r="I295" s="1" t="s">
        <x:v>5014</x:v>
      </x:c>
      <x:c r="J295" s="1" t="n">
        <x:v>1.7</x:v>
      </x:c>
      <x:c r="K295" s="1" t="n">
        <x:v>1.4</x:v>
      </x:c>
      <x:c r="L295" s="15" t="n">
        <x:v>122.4</x:v>
      </x:c>
      <x:c r="M295" s="11" t="b">
        <x:f aca="0">TRUE()</x:f>
        <x:v>1</x:v>
      </x:c>
      <x:c r="N295" s="11" t="b">
        <x:f aca="0">FALSE()</x:f>
        <x:v>0</x:v>
      </x:c>
      <x:c r="O295" s="1" t="s">
        <x:v>5015</x:v>
      </x:c>
      <x:c r="P295" s="11" t="b">
        <x:f aca="0">FALSE()</x:f>
        <x:v>0</x:v>
      </x:c>
    </x:row>
    <x:row r="296" ht="15" hidden="0" customHeight="1">
      <x:c r="A296" s="1" t="s">
        <x:v>5377</x:v>
      </x:c>
      <x:c r="B296" s="1" t="s">
        <x:v>648</x:v>
      </x:c>
      <x:c r="C296" s="14" t="n">
        <x:v>46153</x:v>
      </x:c>
      <x:c r="D296" s="1" t="s">
        <x:v>5010</x:v>
      </x:c>
      <x:c r="E296" s="1" t="s">
        <x:v>5011</x:v>
      </x:c>
      <x:c r="F296" s="1" t="s">
        <x:v>5012</x:v>
      </x:c>
      <x:c r="G296" s="1" t="s">
        <x:v>5013</x:v>
      </x:c>
      <x:c r="H296" s="1" t="s">
        <x:v>5014</x:v>
      </x:c>
      <x:c r="I296" s="1" t="s">
        <x:v>5014</x:v>
      </x:c>
      <x:c r="J296" s="1" t="n">
        <x:v>1.1</x:v>
      </x:c>
      <x:c r="K296" s="1" t="n">
        <x:v>0.9</x:v>
      </x:c>
      <x:c r="L296" s="15" t="n">
        <x:v>79.2</x:v>
      </x:c>
      <x:c r="M296" s="11" t="b">
        <x:f aca="0">TRUE()</x:f>
        <x:v>1</x:v>
      </x:c>
      <x:c r="N296" s="11" t="b">
        <x:f aca="0">FALSE()</x:f>
        <x:v>0</x:v>
      </x:c>
      <x:c r="O296" s="1" t="s">
        <x:v>5015</x:v>
      </x:c>
      <x:c r="P296" s="11" t="b">
        <x:f aca="0">FALSE()</x:f>
        <x:v>0</x:v>
      </x:c>
    </x:row>
    <x:row r="297" ht="15" hidden="0" customHeight="1">
      <x:c r="A297" s="1" t="s">
        <x:v>5378</x:v>
      </x:c>
      <x:c r="B297" s="1" t="s">
        <x:v>2159</x:v>
      </x:c>
      <x:c r="C297" s="14" t="n">
        <x:v>45603</x:v>
      </x:c>
      <x:c r="D297" s="1" t="s">
        <x:v>5010</x:v>
      </x:c>
      <x:c r="E297" s="1" t="s">
        <x:v>5011</x:v>
      </x:c>
      <x:c r="F297" s="1" t="s">
        <x:v>5012</x:v>
      </x:c>
      <x:c r="G297" s="1" t="s">
        <x:v>5013</x:v>
      </x:c>
      <x:c r="H297" s="1" t="s">
        <x:v>5014</x:v>
      </x:c>
      <x:c r="I297" s="1" t="s">
        <x:v>5014</x:v>
      </x:c>
      <x:c r="J297" s="1" t="n">
        <x:v>1.2</x:v>
      </x:c>
      <x:c r="K297" s="1" t="n">
        <x:v>2.2</x:v>
      </x:c>
      <x:c r="L297" s="15" t="n">
        <x:v>86.4</x:v>
      </x:c>
      <x:c r="M297" s="11" t="b">
        <x:f aca="0">FALSE()</x:f>
        <x:v>0</x:v>
      </x:c>
      <x:c r="N297" s="11" t="b">
        <x:f aca="0">FALSE()</x:f>
        <x:v>0</x:v>
      </x:c>
      <x:c r="O297" s="1" t="s">
        <x:v>5015</x:v>
      </x:c>
      <x:c r="P297" s="11" t="b">
        <x:f aca="0">FALSE()</x:f>
        <x:v>0</x:v>
      </x:c>
    </x:row>
    <x:row r="298" ht="15" hidden="0" customHeight="1">
      <x:c r="A298" s="1" t="s">
        <x:v>5379</x:v>
      </x:c>
      <x:c r="B298" s="1" t="s">
        <x:v>2159</x:v>
      </x:c>
      <x:c r="C298" s="14" t="n">
        <x:v>45750</x:v>
      </x:c>
      <x:c r="D298" s="1" t="s">
        <x:v>5010</x:v>
      </x:c>
      <x:c r="E298" s="1" t="s">
        <x:v>5011</x:v>
      </x:c>
      <x:c r="F298" s="1" t="s">
        <x:v>5012</x:v>
      </x:c>
      <x:c r="G298" s="1" t="s">
        <x:v>5013</x:v>
      </x:c>
      <x:c r="H298" s="1" t="s">
        <x:v>5014</x:v>
      </x:c>
      <x:c r="I298" s="1" t="s">
        <x:v>5014</x:v>
      </x:c>
      <x:c r="J298" s="1" t="n">
        <x:v>0.3</x:v>
      </x:c>
      <x:c r="K298" s="1" t="n">
        <x:v>2.6</x:v>
      </x:c>
      <x:c r="L298" s="15" t="n">
        <x:v>21.6</x:v>
      </x:c>
      <x:c r="M298" s="11" t="b">
        <x:f aca="0">FALSE()</x:f>
        <x:v>0</x:v>
      </x:c>
      <x:c r="N298" s="11" t="b">
        <x:f aca="0">FALSE()</x:f>
        <x:v>0</x:v>
      </x:c>
      <x:c r="O298" s="1" t="s">
        <x:v>5015</x:v>
      </x:c>
      <x:c r="P298" s="11" t="b">
        <x:f aca="0">FALSE()</x:f>
        <x:v>0</x:v>
      </x:c>
    </x:row>
    <x:row r="299" ht="15" hidden="0" customHeight="1">
      <x:c r="A299" s="1" t="s">
        <x:v>5380</x:v>
      </x:c>
      <x:c r="B299" s="1" t="s">
        <x:v>2159</x:v>
      </x:c>
      <x:c r="C299" s="14" t="n">
        <x:v>45760</x:v>
      </x:c>
      <x:c r="D299" s="1" t="s">
        <x:v>5010</x:v>
      </x:c>
      <x:c r="E299" s="1" t="s">
        <x:v>5011</x:v>
      </x:c>
      <x:c r="F299" s="1" t="s">
        <x:v>5012</x:v>
      </x:c>
      <x:c r="G299" s="1" t="s">
        <x:v>5013</x:v>
      </x:c>
      <x:c r="H299" s="1" t="s">
        <x:v>5014</x:v>
      </x:c>
      <x:c r="I299" s="1" t="s">
        <x:v>5014</x:v>
      </x:c>
      <x:c r="J299" s="1" t="n">
        <x:v>0.9</x:v>
      </x:c>
      <x:c r="K299" s="1" t="n">
        <x:v>0.9</x:v>
      </x:c>
      <x:c r="L299" s="15" t="n">
        <x:v>64.8</x:v>
      </x:c>
      <x:c r="M299" s="11" t="b">
        <x:f aca="0">TRUE()</x:f>
        <x:v>1</x:v>
      </x:c>
      <x:c r="N299" s="11" t="b">
        <x:f aca="0">FALSE()</x:f>
        <x:v>0</x:v>
      </x:c>
      <x:c r="O299" s="1" t="s">
        <x:v>5015</x:v>
      </x:c>
      <x:c r="P299" s="11" t="b">
        <x:f aca="0">FALSE()</x:f>
        <x:v>0</x:v>
      </x:c>
    </x:row>
    <x:row r="300" ht="15" hidden="0" customHeight="1">
      <x:c r="A300" s="1" t="s">
        <x:v>5381</x:v>
      </x:c>
      <x:c r="B300" s="1" t="s">
        <x:v>652</x:v>
      </x:c>
      <x:c r="C300" s="14" t="n">
        <x:v>45502</x:v>
      </x:c>
      <x:c r="D300" s="1" t="s">
        <x:v>5018</x:v>
      </x:c>
      <x:c r="E300" s="1" t="s">
        <x:v>5070</x:v>
      </x:c>
      <x:c r="F300" s="1" t="s">
        <x:v>5071</x:v>
      </x:c>
      <x:c r="G300" s="1" t="s">
        <x:v>5072</x:v>
      </x:c>
      <x:c r="H300" s="1" t="s">
        <x:v>5031</x:v>
      </x:c>
      <x:c r="I300" s="1" t="s">
        <x:v>5152</x:v>
      </x:c>
      <x:c r="J300" s="1" t="n">
        <x:v>1.1</x:v>
      </x:c>
      <x:c r="K300" s="1" t="n">
        <x:v>10.8</x:v>
      </x:c>
      <x:c r="L300" s="15" t="n">
        <x:v>230.72</x:v>
      </x:c>
      <x:c r="M300" s="11" t="b">
        <x:f aca="0">TRUE()</x:f>
        <x:v>1</x:v>
      </x:c>
      <x:c r="N300" s="11" t="b">
        <x:f aca="0">FALSE()</x:f>
        <x:v>0</x:v>
      </x:c>
      <x:c r="O300" s="1" t="s">
        <x:v>5098</x:v>
      </x:c>
      <x:c r="P300" s="11" t="b">
        <x:f aca="0">FALSE()</x:f>
        <x:v>0</x:v>
      </x:c>
    </x:row>
    <x:row r="301" ht="15" hidden="0" customHeight="1">
      <x:c r="A301" s="1" t="s">
        <x:v>5382</x:v>
      </x:c>
      <x:c r="B301" s="1" t="s">
        <x:v>652</x:v>
      </x:c>
      <x:c r="C301" s="14" t="n">
        <x:v>45700</x:v>
      </x:c>
      <x:c r="D301" s="1" t="s">
        <x:v>5010</x:v>
      </x:c>
      <x:c r="E301" s="1" t="s">
        <x:v>5011</x:v>
      </x:c>
      <x:c r="F301" s="1" t="s">
        <x:v>5012</x:v>
      </x:c>
      <x:c r="G301" s="1" t="s">
        <x:v>5013</x:v>
      </x:c>
      <x:c r="H301" s="1" t="s">
        <x:v>5014</x:v>
      </x:c>
      <x:c r="I301" s="1" t="s">
        <x:v>5014</x:v>
      </x:c>
      <x:c r="J301" s="1" t="n">
        <x:v>1.2</x:v>
      </x:c>
      <x:c r="K301" s="1" t="n">
        <x:v>0.6</x:v>
      </x:c>
      <x:c r="L301" s="15" t="n">
        <x:v>86.4</x:v>
      </x:c>
      <x:c r="M301" s="11" t="b">
        <x:f aca="0">TRUE()</x:f>
        <x:v>1</x:v>
      </x:c>
      <x:c r="N301" s="11" t="b">
        <x:f aca="0">FALSE()</x:f>
        <x:v>0</x:v>
      </x:c>
      <x:c r="O301" s="1" t="s">
        <x:v>5015</x:v>
      </x:c>
      <x:c r="P301" s="11" t="b">
        <x:f aca="0">FALSE()</x:f>
        <x:v>0</x:v>
      </x:c>
    </x:row>
    <x:row r="302" ht="15" hidden="0" customHeight="1">
      <x:c r="A302" s="1" t="s">
        <x:v>5383</x:v>
      </x:c>
      <x:c r="B302" s="1" t="s">
        <x:v>652</x:v>
      </x:c>
      <x:c r="C302" s="14" t="n">
        <x:v>45768</x:v>
      </x:c>
      <x:c r="D302" s="1" t="s">
        <x:v>5010</x:v>
      </x:c>
      <x:c r="E302" s="1" t="s">
        <x:v>5011</x:v>
      </x:c>
      <x:c r="F302" s="1" t="s">
        <x:v>5012</x:v>
      </x:c>
      <x:c r="G302" s="1" t="s">
        <x:v>5013</x:v>
      </x:c>
      <x:c r="H302" s="1" t="s">
        <x:v>5014</x:v>
      </x:c>
      <x:c r="I302" s="1" t="s">
        <x:v>5014</x:v>
      </x:c>
      <x:c r="J302" s="1" t="n">
        <x:v>1.5</x:v>
      </x:c>
      <x:c r="K302" s="1" t="n">
        <x:v>0.9</x:v>
      </x:c>
      <x:c r="L302" s="15" t="n">
        <x:v>108</x:v>
      </x:c>
      <x:c r="M302" s="11" t="b">
        <x:f aca="0">TRUE()</x:f>
        <x:v>1</x:v>
      </x:c>
      <x:c r="N302" s="11" t="b">
        <x:f aca="0">FALSE()</x:f>
        <x:v>0</x:v>
      </x:c>
      <x:c r="O302" s="1" t="s">
        <x:v>5015</x:v>
      </x:c>
      <x:c r="P302" s="11" t="b">
        <x:f aca="0">FALSE()</x:f>
        <x:v>0</x:v>
      </x:c>
    </x:row>
    <x:row r="303" ht="15" hidden="0" customHeight="1">
      <x:c r="A303" s="1" t="s">
        <x:v>5384</x:v>
      </x:c>
      <x:c r="B303" s="1" t="s">
        <x:v>652</x:v>
      </x:c>
      <x:c r="C303" s="14" t="n">
        <x:v>45771</x:v>
      </x:c>
      <x:c r="D303" s="1" t="s">
        <x:v>5054</x:v>
      </x:c>
      <x:c r="E303" s="1" t="s">
        <x:v>5055</x:v>
      </x:c>
      <x:c r="F303" s="1" t="s">
        <x:v>5012</x:v>
      </x:c>
      <x:c r="G303" s="1" t="s">
        <x:v>5013</x:v>
      </x:c>
      <x:c r="H303" s="1" t="s">
        <x:v>5014</x:v>
      </x:c>
      <x:c r="I303" s="1" t="s">
        <x:v>5014</x:v>
      </x:c>
      <x:c r="J303" s="1" t="n">
        <x:v>0.9</x:v>
      </x:c>
      <x:c r="K303" s="1" t="n">
        <x:v>0.7</x:v>
      </x:c>
      <x:c r="L303" s="15" t="n">
        <x:v>64.8</x:v>
      </x:c>
      <x:c r="M303" s="11" t="b">
        <x:f aca="0">TRUE()</x:f>
        <x:v>1</x:v>
      </x:c>
      <x:c r="N303" s="11" t="b">
        <x:f aca="0">FALSE()</x:f>
        <x:v>0</x:v>
      </x:c>
      <x:c r="O303" s="1" t="s">
        <x:v>5015</x:v>
      </x:c>
      <x:c r="P303" s="11" t="b">
        <x:f aca="0">FALSE()</x:f>
        <x:v>0</x:v>
      </x:c>
    </x:row>
    <x:row r="304" ht="15" hidden="0" customHeight="1">
      <x:c r="A304" s="1" t="s">
        <x:v>5385</x:v>
      </x:c>
      <x:c r="B304" s="1" t="s">
        <x:v>652</x:v>
      </x:c>
      <x:c r="C304" s="14" t="n">
        <x:v>46085</x:v>
      </x:c>
      <x:c r="D304" s="1" t="s">
        <x:v>5010</x:v>
      </x:c>
      <x:c r="E304" s="1" t="s">
        <x:v>5011</x:v>
      </x:c>
      <x:c r="F304" s="1" t="s">
        <x:v>5012</x:v>
      </x:c>
      <x:c r="G304" s="1" t="s">
        <x:v>5013</x:v>
      </x:c>
      <x:c r="H304" s="1" t="s">
        <x:v>5014</x:v>
      </x:c>
      <x:c r="I304" s="1" t="s">
        <x:v>5014</x:v>
      </x:c>
      <x:c r="J304" s="1" t="n">
        <x:v>1.6</x:v>
      </x:c>
      <x:c r="K304" s="1" t="n">
        <x:v>2.3</x:v>
      </x:c>
      <x:c r="L304" s="15" t="n">
        <x:v>115.2</x:v>
      </x:c>
      <x:c r="M304" s="11" t="b">
        <x:f aca="0">TRUE()</x:f>
        <x:v>1</x:v>
      </x:c>
      <x:c r="N304" s="11" t="b">
        <x:f aca="0">FALSE()</x:f>
        <x:v>0</x:v>
      </x:c>
      <x:c r="O304" s="1" t="s">
        <x:v>5015</x:v>
      </x:c>
      <x:c r="P304" s="11" t="b">
        <x:f aca="0">FALSE()</x:f>
        <x:v>0</x:v>
      </x:c>
    </x:row>
    <x:row r="305" ht="15" hidden="0" customHeight="1">
      <x:c r="A305" s="1" t="s">
        <x:v>5386</x:v>
      </x:c>
      <x:c r="B305" s="1" t="s">
        <x:v>652</x:v>
      </x:c>
      <x:c r="C305" s="14" t="n">
        <x:v>46208</x:v>
      </x:c>
      <x:c r="D305" s="1" t="s">
        <x:v>5018</x:v>
      </x:c>
      <x:c r="E305" s="1" t="s">
        <x:v>5189</x:v>
      </x:c>
      <x:c r="F305" s="1" t="s">
        <x:v>5071</x:v>
      </x:c>
      <x:c r="G305" s="1" t="s">
        <x:v>5072</x:v>
      </x:c>
      <x:c r="H305" s="1" t="s">
        <x:v>5022</x:v>
      </x:c>
      <x:c r="I305" s="1" t="s">
        <x:v>5152</x:v>
      </x:c>
      <x:c r="J305" s="1" t="n">
        <x:v>3.6</x:v>
      </x:c>
      <x:c r="K305" s="1" t="n">
        <x:v>14.9</x:v>
      </x:c>
      <x:c r="L305" s="15" t="n">
        <x:v>344.06</x:v>
      </x:c>
      <x:c r="M305" s="11" t="b">
        <x:f aca="0">TRUE()</x:f>
        <x:v>1</x:v>
      </x:c>
      <x:c r="N305" s="11" t="b">
        <x:f aca="0">FALSE()</x:f>
        <x:v>0</x:v>
      </x:c>
      <x:c r="O305" s="1" t="s">
        <x:v>5024</x:v>
      </x:c>
      <x:c r="P305" s="11" t="b">
        <x:f aca="0">FALSE()</x:f>
        <x:v>0</x:v>
      </x:c>
    </x:row>
    <x:row r="306" ht="15" hidden="0" customHeight="1">
      <x:c r="A306" s="1" t="s">
        <x:v>5387</x:v>
      </x:c>
      <x:c r="B306" s="1" t="s">
        <x:v>655</x:v>
      </x:c>
      <x:c r="C306" s="14" t="n">
        <x:v>45881</x:v>
      </x:c>
      <x:c r="D306" s="1" t="s">
        <x:v>5010</x:v>
      </x:c>
      <x:c r="E306" s="1" t="s">
        <x:v>5011</x:v>
      </x:c>
      <x:c r="F306" s="1" t="s">
        <x:v>5012</x:v>
      </x:c>
      <x:c r="G306" s="1" t="s">
        <x:v>5013</x:v>
      </x:c>
      <x:c r="H306" s="1" t="s">
        <x:v>5014</x:v>
      </x:c>
      <x:c r="I306" s="1" t="s">
        <x:v>5014</x:v>
      </x:c>
      <x:c r="J306" s="1" t="n">
        <x:v>0.9</x:v>
      </x:c>
      <x:c r="K306" s="1" t="n">
        <x:v>0.2</x:v>
      </x:c>
      <x:c r="L306" s="15" t="n">
        <x:v>64.8</x:v>
      </x:c>
      <x:c r="M306" s="11" t="b">
        <x:f aca="0">TRUE()</x:f>
        <x:v>1</x:v>
      </x:c>
      <x:c r="N306" s="11" t="b">
        <x:f aca="0">FALSE()</x:f>
        <x:v>0</x:v>
      </x:c>
      <x:c r="O306" s="1" t="s">
        <x:v>5015</x:v>
      </x:c>
      <x:c r="P306" s="11" t="b">
        <x:f aca="0">FALSE()</x:f>
        <x:v>0</x:v>
      </x:c>
    </x:row>
    <x:row r="307" ht="15" hidden="0" customHeight="1">
      <x:c r="A307" s="1" t="s">
        <x:v>5388</x:v>
      </x:c>
      <x:c r="B307" s="1" t="s">
        <x:v>655</x:v>
      </x:c>
      <x:c r="C307" s="14" t="n">
        <x:v>46112</x:v>
      </x:c>
      <x:c r="D307" s="1" t="s">
        <x:v>5010</x:v>
      </x:c>
      <x:c r="E307" s="1" t="s">
        <x:v>5011</x:v>
      </x:c>
      <x:c r="F307" s="1" t="s">
        <x:v>5012</x:v>
      </x:c>
      <x:c r="G307" s="1" t="s">
        <x:v>5013</x:v>
      </x:c>
      <x:c r="H307" s="1" t="s">
        <x:v>5014</x:v>
      </x:c>
      <x:c r="I307" s="1" t="s">
        <x:v>5014</x:v>
      </x:c>
      <x:c r="J307" s="1" t="n">
        <x:v>1.5</x:v>
      </x:c>
      <x:c r="K307" s="1" t="n">
        <x:v>1.6</x:v>
      </x:c>
      <x:c r="L307" s="15" t="n">
        <x:v>108</x:v>
      </x:c>
      <x:c r="M307" s="11" t="b">
        <x:f aca="0">FALSE()</x:f>
        <x:v>0</x:v>
      </x:c>
      <x:c r="N307" s="11" t="b">
        <x:f aca="0">FALSE()</x:f>
        <x:v>0</x:v>
      </x:c>
      <x:c r="O307" s="1" t="s">
        <x:v>5015</x:v>
      </x:c>
      <x:c r="P307" s="11" t="b">
        <x:f aca="0">FALSE()</x:f>
        <x:v>0</x:v>
      </x:c>
    </x:row>
    <x:row r="308" ht="15" hidden="0" customHeight="1">
      <x:c r="A308" s="1" t="s">
        <x:v>5389</x:v>
      </x:c>
      <x:c r="B308" s="1" t="s">
        <x:v>2168</x:v>
      </x:c>
      <x:c r="C308" s="14" t="n">
        <x:v>45660</x:v>
      </x:c>
      <x:c r="D308" s="1" t="s">
        <x:v>5018</x:v>
      </x:c>
      <x:c r="E308" s="1" t="s">
        <x:v>5390</x:v>
      </x:c>
      <x:c r="F308" s="1" t="s">
        <x:v>5042</x:v>
      </x:c>
      <x:c r="G308" s="1" t="s">
        <x:v>5043</x:v>
      </x:c>
      <x:c r="H308" s="1" t="s">
        <x:v>5031</x:v>
      </x:c>
      <x:c r="I308" s="1" t="s">
        <x:v>5014</x:v>
      </x:c>
      <x:c r="J308" s="1" t="n">
        <x:v>1.4</x:v>
      </x:c>
      <x:c r="K308" s="1" t="n">
        <x:v>15.3</x:v>
      </x:c>
      <x:c r="L308" s="15" t="n">
        <x:v>100.8</x:v>
      </x:c>
      <x:c r="M308" s="11" t="b">
        <x:f aca="0">TRUE()</x:f>
        <x:v>1</x:v>
      </x:c>
      <x:c r="N308" s="11" t="b">
        <x:f aca="0">FALSE()</x:f>
        <x:v>0</x:v>
      </x:c>
      <x:c r="O308" s="1" t="s">
        <x:v>5033</x:v>
      </x:c>
      <x:c r="P308" s="11" t="b">
        <x:f aca="0">FALSE()</x:f>
        <x:v>0</x:v>
      </x:c>
    </x:row>
    <x:row r="309" ht="15" hidden="0" customHeight="1">
      <x:c r="A309" s="1" t="s">
        <x:v>5391</x:v>
      </x:c>
      <x:c r="B309" s="1" t="s">
        <x:v>2168</x:v>
      </x:c>
      <x:c r="C309" s="14" t="n">
        <x:v>45815</x:v>
      </x:c>
      <x:c r="D309" s="1" t="s">
        <x:v>5010</x:v>
      </x:c>
      <x:c r="E309" s="1" t="s">
        <x:v>5011</x:v>
      </x:c>
      <x:c r="F309" s="1" t="s">
        <x:v>5012</x:v>
      </x:c>
      <x:c r="G309" s="1" t="s">
        <x:v>5013</x:v>
      </x:c>
      <x:c r="H309" s="1" t="s">
        <x:v>5014</x:v>
      </x:c>
      <x:c r="I309" s="1" t="s">
        <x:v>5014</x:v>
      </x:c>
      <x:c r="J309" s="1" t="n">
        <x:v>0.9</x:v>
      </x:c>
      <x:c r="K309" s="1" t="n">
        <x:v>1.8</x:v>
      </x:c>
      <x:c r="L309" s="15" t="n">
        <x:v>64.8</x:v>
      </x:c>
      <x:c r="M309" s="11" t="b">
        <x:f aca="0">TRUE()</x:f>
        <x:v>1</x:v>
      </x:c>
      <x:c r="N309" s="11" t="b">
        <x:f aca="0">FALSE()</x:f>
        <x:v>0</x:v>
      </x:c>
      <x:c r="O309" s="1" t="s">
        <x:v>5015</x:v>
      </x:c>
      <x:c r="P309" s="11" t="b">
        <x:f aca="0">FALSE()</x:f>
        <x:v>0</x:v>
      </x:c>
    </x:row>
    <x:row r="310" ht="15" hidden="0" customHeight="1">
      <x:c r="A310" s="1" t="s">
        <x:v>5392</x:v>
      </x:c>
      <x:c r="B310" s="1" t="s">
        <x:v>2168</x:v>
      </x:c>
      <x:c r="C310" s="14" t="n">
        <x:v>46029</x:v>
      </x:c>
      <x:c r="D310" s="1" t="s">
        <x:v>5010</x:v>
      </x:c>
      <x:c r="E310" s="1" t="s">
        <x:v>5011</x:v>
      </x:c>
      <x:c r="F310" s="1" t="s">
        <x:v>5012</x:v>
      </x:c>
      <x:c r="G310" s="1" t="s">
        <x:v>5013</x:v>
      </x:c>
      <x:c r="H310" s="1" t="s">
        <x:v>5014</x:v>
      </x:c>
      <x:c r="I310" s="1" t="s">
        <x:v>5014</x:v>
      </x:c>
      <x:c r="J310" s="1" t="n">
        <x:v>1.7</x:v>
      </x:c>
      <x:c r="K310" s="1" t="n">
        <x:v>0.9</x:v>
      </x:c>
      <x:c r="L310" s="15" t="n">
        <x:v>122.4</x:v>
      </x:c>
      <x:c r="M310" s="11" t="b">
        <x:f aca="0">TRUE()</x:f>
        <x:v>1</x:v>
      </x:c>
      <x:c r="N310" s="11" t="b">
        <x:f aca="0">FALSE()</x:f>
        <x:v>0</x:v>
      </x:c>
      <x:c r="O310" s="1" t="s">
        <x:v>5015</x:v>
      </x:c>
      <x:c r="P310" s="11" t="b">
        <x:f aca="0">FALSE()</x:f>
        <x:v>0</x:v>
      </x:c>
    </x:row>
    <x:row r="311" ht="15" hidden="0" customHeight="1">
      <x:c r="A311" s="1" t="s">
        <x:v>5393</x:v>
      </x:c>
      <x:c r="B311" s="1" t="s">
        <x:v>2168</x:v>
      </x:c>
      <x:c r="C311" s="14" t="n">
        <x:v>46114</x:v>
      </x:c>
      <x:c r="D311" s="1" t="s">
        <x:v>5054</x:v>
      </x:c>
      <x:c r="E311" s="1" t="s">
        <x:v>5055</x:v>
      </x:c>
      <x:c r="F311" s="1" t="s">
        <x:v>5012</x:v>
      </x:c>
      <x:c r="G311" s="1" t="s">
        <x:v>5013</x:v>
      </x:c>
      <x:c r="H311" s="1" t="s">
        <x:v>5014</x:v>
      </x:c>
      <x:c r="I311" s="1" t="s">
        <x:v>5014</x:v>
      </x:c>
      <x:c r="J311" s="1" t="n">
        <x:v>1.2</x:v>
      </x:c>
      <x:c r="K311" s="1" t="n">
        <x:v>1.2</x:v>
      </x:c>
      <x:c r="L311" s="15" t="n">
        <x:v>86.4</x:v>
      </x:c>
      <x:c r="M311" s="11" t="b">
        <x:f aca="0">TRUE()</x:f>
        <x:v>1</x:v>
      </x:c>
      <x:c r="N311" s="11" t="b">
        <x:f aca="0">FALSE()</x:f>
        <x:v>0</x:v>
      </x:c>
      <x:c r="O311" s="1" t="s">
        <x:v>5015</x:v>
      </x:c>
      <x:c r="P311" s="11" t="b">
        <x:f aca="0">FALSE()</x:f>
        <x:v>0</x:v>
      </x:c>
    </x:row>
    <x:row r="312" ht="15" hidden="0" customHeight="1">
      <x:c r="A312" s="1" t="s">
        <x:v>5394</x:v>
      </x:c>
      <x:c r="B312" s="1" t="s">
        <x:v>2168</x:v>
      </x:c>
      <x:c r="C312" s="14" t="n">
        <x:v>46137</x:v>
      </x:c>
      <x:c r="D312" s="1" t="s">
        <x:v>5010</x:v>
      </x:c>
      <x:c r="E312" s="1" t="s">
        <x:v>5011</x:v>
      </x:c>
      <x:c r="F312" s="1" t="s">
        <x:v>5012</x:v>
      </x:c>
      <x:c r="G312" s="1" t="s">
        <x:v>5013</x:v>
      </x:c>
      <x:c r="H312" s="1" t="s">
        <x:v>5014</x:v>
      </x:c>
      <x:c r="I312" s="1" t="s">
        <x:v>5014</x:v>
      </x:c>
      <x:c r="J312" s="1" t="n">
        <x:v>1.8</x:v>
      </x:c>
      <x:c r="K312" s="1" t="n">
        <x:v>0.7</x:v>
      </x:c>
      <x:c r="L312" s="15" t="n">
        <x:v>129.6</x:v>
      </x:c>
      <x:c r="M312" s="11" t="b">
        <x:f aca="0">TRUE()</x:f>
        <x:v>1</x:v>
      </x:c>
      <x:c r="N312" s="11" t="b">
        <x:f aca="0">FALSE()</x:f>
        <x:v>0</x:v>
      </x:c>
      <x:c r="O312" s="1" t="s">
        <x:v>5015</x:v>
      </x:c>
      <x:c r="P312" s="11" t="b">
        <x:f aca="0">FALSE()</x:f>
        <x:v>0</x:v>
      </x:c>
    </x:row>
    <x:row r="313" ht="15" hidden="0" customHeight="1">
      <x:c r="A313" s="1" t="s">
        <x:v>5395</x:v>
      </x:c>
      <x:c r="B313" s="1" t="s">
        <x:v>1770</x:v>
      </x:c>
      <x:c r="C313" s="14" t="n">
        <x:v>46078</x:v>
      </x:c>
      <x:c r="D313" s="1" t="s">
        <x:v>5010</x:v>
      </x:c>
      <x:c r="E313" s="1" t="s">
        <x:v>5011</x:v>
      </x:c>
      <x:c r="F313" s="1" t="s">
        <x:v>5012</x:v>
      </x:c>
      <x:c r="G313" s="1" t="s">
        <x:v>5013</x:v>
      </x:c>
      <x:c r="H313" s="1" t="s">
        <x:v>5014</x:v>
      </x:c>
      <x:c r="I313" s="1" t="s">
        <x:v>5014</x:v>
      </x:c>
      <x:c r="J313" s="1" t="n">
        <x:v>1.5</x:v>
      </x:c>
      <x:c r="K313" s="1" t="n">
        <x:v>1.5</x:v>
      </x:c>
      <x:c r="L313" s="15" t="n">
        <x:v>108</x:v>
      </x:c>
      <x:c r="M313" s="11" t="b">
        <x:f aca="0">TRUE()</x:f>
        <x:v>1</x:v>
      </x:c>
      <x:c r="N313" s="11" t="b">
        <x:f aca="0">FALSE()</x:f>
        <x:v>0</x:v>
      </x:c>
      <x:c r="O313" s="1" t="s">
        <x:v>5015</x:v>
      </x:c>
      <x:c r="P313" s="11" t="b">
        <x:f aca="0">FALSE()</x:f>
        <x:v>0</x:v>
      </x:c>
    </x:row>
    <x:row r="314" ht="15" hidden="0" customHeight="1">
      <x:c r="A314" s="1" t="s">
        <x:v>5396</x:v>
      </x:c>
      <x:c r="B314" s="1" t="s">
        <x:v>1770</x:v>
      </x:c>
      <x:c r="C314" s="14" t="n">
        <x:v>46193</x:v>
      </x:c>
      <x:c r="D314" s="1" t="s">
        <x:v>5018</x:v>
      </x:c>
      <x:c r="E314" s="1" t="s">
        <x:v>5035</x:v>
      </x:c>
      <x:c r="F314" s="1" t="s">
        <x:v>5029</x:v>
      </x:c>
      <x:c r="G314" s="1" t="s">
        <x:v>5030</x:v>
      </x:c>
      <x:c r="H314" s="1" t="s">
        <x:v>5036</x:v>
      </x:c>
      <x:c r="I314" s="1" t="s">
        <x:v>5014</x:v>
      </x:c>
      <x:c r="J314" s="1" t="n">
        <x:v>3.4</x:v>
      </x:c>
      <x:c r="K314" s="1" t="n">
        <x:v>26.2</x:v>
      </x:c>
      <x:c r="L314" s="15" t="n">
        <x:v>244.8</x:v>
      </x:c>
      <x:c r="M314" s="11" t="b">
        <x:f aca="0">TRUE()</x:f>
        <x:v>1</x:v>
      </x:c>
      <x:c r="N314" s="11" t="b">
        <x:f aca="0">FALSE()</x:f>
        <x:v>0</x:v>
      </x:c>
      <x:c r="O314" s="1" t="s">
        <x:v>5098</x:v>
      </x:c>
      <x:c r="P314" s="11" t="b">
        <x:f aca="0">FALSE()</x:f>
        <x:v>0</x:v>
      </x:c>
    </x:row>
    <x:row r="315" ht="15" hidden="0" customHeight="1">
      <x:c r="A315" s="1" t="s">
        <x:v>5397</x:v>
      </x:c>
      <x:c r="B315" s="1" t="s">
        <x:v>660</x:v>
      </x:c>
      <x:c r="C315" s="14" t="n">
        <x:v>45385</x:v>
      </x:c>
      <x:c r="D315" s="1" t="s">
        <x:v>5018</x:v>
      </x:c>
      <x:c r="E315" s="1" t="s">
        <x:v>5105</x:v>
      </x:c>
      <x:c r="F315" s="1" t="s">
        <x:v>5076</x:v>
      </x:c>
      <x:c r="G315" s="1" t="s">
        <x:v>5077</x:v>
      </x:c>
      <x:c r="H315" s="1" t="s">
        <x:v>5036</x:v>
      </x:c>
      <x:c r="I315" s="1" t="s">
        <x:v>5131</x:v>
      </x:c>
      <x:c r="J315" s="1" t="n">
        <x:v>3.8</x:v>
      </x:c>
      <x:c r="K315" s="1" t="n">
        <x:v>27.1</x:v>
      </x:c>
      <x:c r="L315" s="15" t="n">
        <x:v>845.48</x:v>
      </x:c>
      <x:c r="M315" s="11" t="b">
        <x:f aca="0">TRUE()</x:f>
        <x:v>1</x:v>
      </x:c>
      <x:c r="N315" s="11" t="b">
        <x:f aca="0">FALSE()</x:f>
        <x:v>0</x:v>
      </x:c>
      <x:c r="O315" s="1" t="s">
        <x:v>5033</x:v>
      </x:c>
      <x:c r="P315" s="11" t="b">
        <x:f aca="0">TRUE()</x:f>
        <x:v>1</x:v>
      </x:c>
    </x:row>
    <x:row r="316" ht="15" hidden="0" customHeight="1">
      <x:c r="A316" s="1" t="s">
        <x:v>5398</x:v>
      </x:c>
      <x:c r="B316" s="1" t="s">
        <x:v>660</x:v>
      </x:c>
      <x:c r="C316" s="14" t="n">
        <x:v>45848</x:v>
      </x:c>
      <x:c r="D316" s="1" t="s">
        <x:v>5010</x:v>
      </x:c>
      <x:c r="E316" s="1" t="s">
        <x:v>5011</x:v>
      </x:c>
      <x:c r="F316" s="1" t="s">
        <x:v>5012</x:v>
      </x:c>
      <x:c r="G316" s="1" t="s">
        <x:v>5013</x:v>
      </x:c>
      <x:c r="H316" s="1" t="s">
        <x:v>5014</x:v>
      </x:c>
      <x:c r="I316" s="1" t="s">
        <x:v>5014</x:v>
      </x:c>
      <x:c r="J316" s="1" t="n">
        <x:v>1.5</x:v>
      </x:c>
      <x:c r="K316" s="1" t="n">
        <x:v>1.6</x:v>
      </x:c>
      <x:c r="L316" s="15" t="n">
        <x:v>108</x:v>
      </x:c>
      <x:c r="M316" s="11" t="b">
        <x:f aca="0">TRUE()</x:f>
        <x:v>1</x:v>
      </x:c>
      <x:c r="N316" s="11" t="b">
        <x:f aca="0">FALSE()</x:f>
        <x:v>0</x:v>
      </x:c>
      <x:c r="O316" s="1" t="s">
        <x:v>5015</x:v>
      </x:c>
      <x:c r="P316" s="11" t="b">
        <x:f aca="0">FALSE()</x:f>
        <x:v>0</x:v>
      </x:c>
    </x:row>
    <x:row r="317" ht="15" hidden="0" customHeight="1">
      <x:c r="A317" s="1" t="s">
        <x:v>5399</x:v>
      </x:c>
      <x:c r="B317" s="1" t="s">
        <x:v>660</x:v>
      </x:c>
      <x:c r="C317" s="14" t="n">
        <x:v>46207</x:v>
      </x:c>
      <x:c r="D317" s="1" t="s">
        <x:v>5010</x:v>
      </x:c>
      <x:c r="E317" s="1" t="s">
        <x:v>5011</x:v>
      </x:c>
      <x:c r="F317" s="1" t="s">
        <x:v>5012</x:v>
      </x:c>
      <x:c r="G317" s="1" t="s">
        <x:v>5013</x:v>
      </x:c>
      <x:c r="H317" s="1" t="s">
        <x:v>5014</x:v>
      </x:c>
      <x:c r="I317" s="1" t="s">
        <x:v>5014</x:v>
      </x:c>
      <x:c r="J317" s="1" t="n">
        <x:v>1.6</x:v>
      </x:c>
      <x:c r="K317" s="1" t="n">
        <x:v>1.5</x:v>
      </x:c>
      <x:c r="L317" s="15" t="n">
        <x:v>115.2</x:v>
      </x:c>
      <x:c r="M317" s="11" t="b">
        <x:f aca="0">FALSE()</x:f>
        <x:v>0</x:v>
      </x:c>
      <x:c r="N317" s="11" t="b">
        <x:f aca="0">FALSE()</x:f>
        <x:v>0</x:v>
      </x:c>
      <x:c r="O317" s="1" t="s">
        <x:v>5015</x:v>
      </x:c>
      <x:c r="P317" s="11" t="b">
        <x:f aca="0">FALSE()</x:f>
        <x:v>0</x:v>
      </x:c>
    </x:row>
    <x:row r="318" ht="15" hidden="0" customHeight="1">
      <x:c r="A318" s="1" t="s">
        <x:v>5400</x:v>
      </x:c>
      <x:c r="B318" s="1" t="s">
        <x:v>2176</x:v>
      </x:c>
      <x:c r="C318" s="14" t="n">
        <x:v>45808</x:v>
      </x:c>
      <x:c r="D318" s="1" t="s">
        <x:v>5010</x:v>
      </x:c>
      <x:c r="E318" s="1" t="s">
        <x:v>5011</x:v>
      </x:c>
      <x:c r="F318" s="1" t="s">
        <x:v>5012</x:v>
      </x:c>
      <x:c r="G318" s="1" t="s">
        <x:v>5013</x:v>
      </x:c>
      <x:c r="H318" s="1" t="s">
        <x:v>5014</x:v>
      </x:c>
      <x:c r="I318" s="1" t="s">
        <x:v>5014</x:v>
      </x:c>
      <x:c r="J318" s="1" t="n">
        <x:v>1.2</x:v>
      </x:c>
      <x:c r="K318" s="1" t="n">
        <x:v>0.7</x:v>
      </x:c>
      <x:c r="L318" s="15" t="n">
        <x:v>86.4</x:v>
      </x:c>
      <x:c r="M318" s="11" t="b">
        <x:f aca="0">TRUE()</x:f>
        <x:v>1</x:v>
      </x:c>
      <x:c r="N318" s="11" t="b">
        <x:f aca="0">FALSE()</x:f>
        <x:v>0</x:v>
      </x:c>
      <x:c r="O318" s="1" t="s">
        <x:v>5015</x:v>
      </x:c>
      <x:c r="P318" s="11" t="b">
        <x:f aca="0">FALSE()</x:f>
        <x:v>0</x:v>
      </x:c>
    </x:row>
    <x:row r="319" ht="15" hidden="0" customHeight="1">
      <x:c r="A319" s="1" t="s">
        <x:v>5401</x:v>
      </x:c>
      <x:c r="B319" s="1" t="s">
        <x:v>663</x:v>
      </x:c>
      <x:c r="C319" s="14" t="n">
        <x:v>45474</x:v>
      </x:c>
      <x:c r="D319" s="1" t="s">
        <x:v>5018</x:v>
      </x:c>
      <x:c r="E319" s="1" t="s">
        <x:v>5130</x:v>
      </x:c>
      <x:c r="F319" s="1" t="s">
        <x:v>5111</x:v>
      </x:c>
      <x:c r="G319" s="1" t="s">
        <x:v>5112</x:v>
      </x:c>
      <x:c r="H319" s="1" t="s">
        <x:v>5022</x:v>
      </x:c>
      <x:c r="I319" s="1" t="s">
        <x:v>5014</x:v>
      </x:c>
      <x:c r="J319" s="1" t="n">
        <x:v>0.9</x:v>
      </x:c>
      <x:c r="K319" s="1" t="n">
        <x:v>10.8</x:v>
      </x:c>
      <x:c r="L319" s="15" t="n">
        <x:v>64.8</x:v>
      </x:c>
      <x:c r="M319" s="11" t="b">
        <x:f aca="0">TRUE()</x:f>
        <x:v>1</x:v>
      </x:c>
      <x:c r="N319" s="11" t="b">
        <x:f aca="0">FALSE()</x:f>
        <x:v>0</x:v>
      </x:c>
      <x:c r="O319" s="1" t="s">
        <x:v>5078</x:v>
      </x:c>
      <x:c r="P319" s="11" t="b">
        <x:f aca="0">FALSE()</x:f>
        <x:v>0</x:v>
      </x:c>
    </x:row>
    <x:row r="320" ht="15" hidden="0" customHeight="1">
      <x:c r="A320" s="1" t="s">
        <x:v>5402</x:v>
      </x:c>
      <x:c r="B320" s="1" t="s">
        <x:v>663</x:v>
      </x:c>
      <x:c r="C320" s="14" t="n">
        <x:v>45485</x:v>
      </x:c>
      <x:c r="D320" s="1" t="s">
        <x:v>5010</x:v>
      </x:c>
      <x:c r="E320" s="1" t="s">
        <x:v>5011</x:v>
      </x:c>
      <x:c r="F320" s="1" t="s">
        <x:v>5012</x:v>
      </x:c>
      <x:c r="G320" s="1" t="s">
        <x:v>5013</x:v>
      </x:c>
      <x:c r="H320" s="1" t="s">
        <x:v>5014</x:v>
      </x:c>
      <x:c r="I320" s="1" t="s">
        <x:v>5014</x:v>
      </x:c>
      <x:c r="J320" s="1" t="n">
        <x:v>0.6</x:v>
      </x:c>
      <x:c r="K320" s="1" t="n">
        <x:v>2.5</x:v>
      </x:c>
      <x:c r="L320" s="15" t="n">
        <x:v>43.2</x:v>
      </x:c>
      <x:c r="M320" s="11" t="b">
        <x:f aca="0">TRUE()</x:f>
        <x:v>1</x:v>
      </x:c>
      <x:c r="N320" s="11" t="b">
        <x:f aca="0">FALSE()</x:f>
        <x:v>0</x:v>
      </x:c>
      <x:c r="O320" s="1" t="s">
        <x:v>5015</x:v>
      </x:c>
      <x:c r="P320" s="11" t="b">
        <x:f aca="0">FALSE()</x:f>
        <x:v>0</x:v>
      </x:c>
    </x:row>
    <x:row r="321" ht="15" hidden="0" customHeight="1">
      <x:c r="A321" s="1" t="s">
        <x:v>5403</x:v>
      </x:c>
      <x:c r="B321" s="1" t="s">
        <x:v>663</x:v>
      </x:c>
      <x:c r="C321" s="14" t="n">
        <x:v>46129</x:v>
      </x:c>
      <x:c r="D321" s="1" t="s">
        <x:v>5010</x:v>
      </x:c>
      <x:c r="E321" s="1" t="s">
        <x:v>5011</x:v>
      </x:c>
      <x:c r="F321" s="1" t="s">
        <x:v>5012</x:v>
      </x:c>
      <x:c r="G321" s="1" t="s">
        <x:v>5013</x:v>
      </x:c>
      <x:c r="H321" s="1" t="s">
        <x:v>5014</x:v>
      </x:c>
      <x:c r="I321" s="1" t="s">
        <x:v>5014</x:v>
      </x:c>
      <x:c r="J321" s="1" t="n">
        <x:v>0.9</x:v>
      </x:c>
      <x:c r="K321" s="1" t="n">
        <x:v>1</x:v>
      </x:c>
      <x:c r="L321" s="15" t="n">
        <x:v>64.8</x:v>
      </x:c>
      <x:c r="M321" s="11" t="b">
        <x:f aca="0">TRUE()</x:f>
        <x:v>1</x:v>
      </x:c>
      <x:c r="N321" s="11" t="b">
        <x:f aca="0">FALSE()</x:f>
        <x:v>0</x:v>
      </x:c>
      <x:c r="O321" s="1" t="s">
        <x:v>5015</x:v>
      </x:c>
      <x:c r="P321" s="11" t="b">
        <x:f aca="0">FALSE()</x:f>
        <x:v>0</x:v>
      </x:c>
    </x:row>
    <x:row r="322" ht="15" hidden="0" customHeight="1">
      <x:c r="A322" s="1" t="s">
        <x:v>5404</x:v>
      </x:c>
      <x:c r="B322" s="1" t="s">
        <x:v>2181</x:v>
      </x:c>
      <x:c r="C322" s="14" t="n">
        <x:v>45382</x:v>
      </x:c>
      <x:c r="D322" s="1" t="s">
        <x:v>5010</x:v>
      </x:c>
      <x:c r="E322" s="1" t="s">
        <x:v>5011</x:v>
      </x:c>
      <x:c r="F322" s="1" t="s">
        <x:v>5012</x:v>
      </x:c>
      <x:c r="G322" s="1" t="s">
        <x:v>5013</x:v>
      </x:c>
      <x:c r="H322" s="1" t="s">
        <x:v>5014</x:v>
      </x:c>
      <x:c r="I322" s="1" t="s">
        <x:v>5014</x:v>
      </x:c>
      <x:c r="J322" s="1" t="n">
        <x:v>1.4</x:v>
      </x:c>
      <x:c r="K322" s="1" t="n">
        <x:v>1.9</x:v>
      </x:c>
      <x:c r="L322" s="15" t="n">
        <x:v>100.8</x:v>
      </x:c>
      <x:c r="M322" s="11" t="b">
        <x:f aca="0">TRUE()</x:f>
        <x:v>1</x:v>
      </x:c>
      <x:c r="N322" s="11" t="b">
        <x:f aca="0">FALSE()</x:f>
        <x:v>0</x:v>
      </x:c>
      <x:c r="O322" s="1" t="s">
        <x:v>5015</x:v>
      </x:c>
      <x:c r="P322" s="11" t="b">
        <x:f aca="0">FALSE()</x:f>
        <x:v>0</x:v>
      </x:c>
    </x:row>
    <x:row r="323" ht="15" hidden="0" customHeight="1">
      <x:c r="A323" s="1" t="s">
        <x:v>5405</x:v>
      </x:c>
      <x:c r="B323" s="1" t="s">
        <x:v>2181</x:v>
      </x:c>
      <x:c r="C323" s="14" t="n">
        <x:v>45475</x:v>
      </x:c>
      <x:c r="D323" s="1" t="s">
        <x:v>5010</x:v>
      </x:c>
      <x:c r="E323" s="1" t="s">
        <x:v>5011</x:v>
      </x:c>
      <x:c r="F323" s="1" t="s">
        <x:v>5012</x:v>
      </x:c>
      <x:c r="G323" s="1" t="s">
        <x:v>5013</x:v>
      </x:c>
      <x:c r="H323" s="1" t="s">
        <x:v>5014</x:v>
      </x:c>
      <x:c r="I323" s="1" t="s">
        <x:v>5014</x:v>
      </x:c>
      <x:c r="J323" s="1" t="n">
        <x:v>1.2</x:v>
      </x:c>
      <x:c r="K323" s="1" t="n">
        <x:v>3.1</x:v>
      </x:c>
      <x:c r="L323" s="15" t="n">
        <x:v>86.4</x:v>
      </x:c>
      <x:c r="M323" s="11" t="b">
        <x:f aca="0">TRUE()</x:f>
        <x:v>1</x:v>
      </x:c>
      <x:c r="N323" s="11" t="b">
        <x:f aca="0">FALSE()</x:f>
        <x:v>0</x:v>
      </x:c>
      <x:c r="O323" s="1" t="s">
        <x:v>5015</x:v>
      </x:c>
      <x:c r="P323" s="11" t="b">
        <x:f aca="0">FALSE()</x:f>
        <x:v>0</x:v>
      </x:c>
    </x:row>
    <x:row r="324" ht="15" hidden="0" customHeight="1">
      <x:c r="A324" s="1" t="s">
        <x:v>5406</x:v>
      </x:c>
      <x:c r="B324" s="1" t="s">
        <x:v>2181</x:v>
      </x:c>
      <x:c r="C324" s="14" t="n">
        <x:v>45681</x:v>
      </x:c>
      <x:c r="D324" s="1" t="s">
        <x:v>5018</x:v>
      </x:c>
      <x:c r="E324" s="1" t="s">
        <x:v>5232</x:v>
      </x:c>
      <x:c r="F324" s="1" t="s">
        <x:v>5066</x:v>
      </x:c>
      <x:c r="G324" s="1" t="s">
        <x:v>5067</x:v>
      </x:c>
      <x:c r="H324" s="1" t="s">
        <x:v>5031</x:v>
      </x:c>
      <x:c r="I324" s="1" t="s">
        <x:v>5032</x:v>
      </x:c>
      <x:c r="J324" s="1" t="n">
        <x:v>2.4</x:v>
      </x:c>
      <x:c r="K324" s="1" t="n">
        <x:v>10.4</x:v>
      </x:c>
      <x:c r="L324" s="15" t="n">
        <x:v>403.7</x:v>
      </x:c>
      <x:c r="M324" s="11" t="b">
        <x:f aca="0">TRUE()</x:f>
        <x:v>1</x:v>
      </x:c>
      <x:c r="N324" s="11" t="b">
        <x:f aca="0">FALSE()</x:f>
        <x:v>0</x:v>
      </x:c>
      <x:c r="O324" s="1" t="s">
        <x:v>5098</x:v>
      </x:c>
      <x:c r="P324" s="11" t="b">
        <x:f aca="0">FALSE()</x:f>
        <x:v>0</x:v>
      </x:c>
    </x:row>
    <x:row r="325" ht="15" hidden="0" customHeight="1">
      <x:c r="A325" s="1" t="s">
        <x:v>5407</x:v>
      </x:c>
      <x:c r="B325" s="1" t="s">
        <x:v>2181</x:v>
      </x:c>
      <x:c r="C325" s="14" t="n">
        <x:v>45881</x:v>
      </x:c>
      <x:c r="D325" s="1" t="s">
        <x:v>5010</x:v>
      </x:c>
      <x:c r="E325" s="1" t="s">
        <x:v>5011</x:v>
      </x:c>
      <x:c r="F325" s="1" t="s">
        <x:v>5012</x:v>
      </x:c>
      <x:c r="G325" s="1" t="s">
        <x:v>5013</x:v>
      </x:c>
      <x:c r="H325" s="1" t="s">
        <x:v>5014</x:v>
      </x:c>
      <x:c r="I325" s="1" t="s">
        <x:v>5014</x:v>
      </x:c>
      <x:c r="J325" s="1" t="n">
        <x:v>1.2</x:v>
      </x:c>
      <x:c r="K325" s="1" t="n">
        <x:v>1.7</x:v>
      </x:c>
      <x:c r="L325" s="15" t="n">
        <x:v>86.4</x:v>
      </x:c>
      <x:c r="M325" s="11" t="b">
        <x:f aca="0">TRUE()</x:f>
        <x:v>1</x:v>
      </x:c>
      <x:c r="N325" s="11" t="b">
        <x:f aca="0">FALSE()</x:f>
        <x:v>0</x:v>
      </x:c>
      <x:c r="O325" s="1" t="s">
        <x:v>5015</x:v>
      </x:c>
      <x:c r="P325" s="11" t="b">
        <x:f aca="0">FALSE()</x:f>
        <x:v>0</x:v>
      </x:c>
    </x:row>
    <x:row r="326" ht="15" hidden="0" customHeight="1">
      <x:c r="A326" s="1" t="s">
        <x:v>5408</x:v>
      </x:c>
      <x:c r="B326" s="1" t="s">
        <x:v>2181</x:v>
      </x:c>
      <x:c r="C326" s="14" t="n">
        <x:v>46225</x:v>
      </x:c>
      <x:c r="D326" s="1" t="s">
        <x:v>5018</x:v>
      </x:c>
      <x:c r="E326" s="1" t="s">
        <x:v>5232</x:v>
      </x:c>
      <x:c r="F326" s="1" t="s">
        <x:v>5066</x:v>
      </x:c>
      <x:c r="G326" s="1" t="s">
        <x:v>5067</x:v>
      </x:c>
      <x:c r="H326" s="1" t="s">
        <x:v>5031</x:v>
      </x:c>
      <x:c r="I326" s="1" t="s">
        <x:v>5039</x:v>
      </x:c>
      <x:c r="J326" s="1" t="n">
        <x:v>1.8</x:v>
      </x:c>
      <x:c r="K326" s="1" t="n">
        <x:v>18.9</x:v>
      </x:c>
      <x:c r="L326" s="15" t="n">
        <x:v>911.63</x:v>
      </x:c>
      <x:c r="M326" s="11" t="b">
        <x:f aca="0">TRUE()</x:f>
        <x:v>1</x:v>
      </x:c>
      <x:c r="N326" s="11" t="b">
        <x:f aca="0">FALSE()</x:f>
        <x:v>0</x:v>
      </x:c>
      <x:c r="O326" s="1" t="s">
        <x:v>5098</x:v>
      </x:c>
      <x:c r="P326" s="11" t="b">
        <x:f aca="0">FALSE()</x:f>
        <x:v>0</x:v>
      </x:c>
    </x:row>
    <x:row r="327" ht="15" hidden="0" customHeight="1">
      <x:c r="A327" s="1" t="s">
        <x:v>5409</x:v>
      </x:c>
      <x:c r="B327" s="1" t="s">
        <x:v>664</x:v>
      </x:c>
      <x:c r="C327" s="14" t="n">
        <x:v>45347</x:v>
      </x:c>
      <x:c r="D327" s="1" t="s">
        <x:v>5010</x:v>
      </x:c>
      <x:c r="E327" s="1" t="s">
        <x:v>5011</x:v>
      </x:c>
      <x:c r="F327" s="1" t="s">
        <x:v>5012</x:v>
      </x:c>
      <x:c r="G327" s="1" t="s">
        <x:v>5013</x:v>
      </x:c>
      <x:c r="H327" s="1" t="s">
        <x:v>5014</x:v>
      </x:c>
      <x:c r="I327" s="1" t="s">
        <x:v>5014</x:v>
      </x:c>
      <x:c r="J327" s="1" t="n">
        <x:v>0.9</x:v>
      </x:c>
      <x:c r="K327" s="1" t="n">
        <x:v>2.6</x:v>
      </x:c>
      <x:c r="L327" s="15" t="n">
        <x:v>64.8</x:v>
      </x:c>
      <x:c r="M327" s="11" t="b">
        <x:f aca="0">TRUE()</x:f>
        <x:v>1</x:v>
      </x:c>
      <x:c r="N327" s="11" t="b">
        <x:f aca="0">FALSE()</x:f>
        <x:v>0</x:v>
      </x:c>
      <x:c r="O327" s="1" t="s">
        <x:v>5015</x:v>
      </x:c>
      <x:c r="P327" s="11" t="b">
        <x:f aca="0">FALSE()</x:f>
        <x:v>0</x:v>
      </x:c>
    </x:row>
    <x:row r="328" ht="15" hidden="0" customHeight="1">
      <x:c r="A328" s="1" t="s">
        <x:v>5410</x:v>
      </x:c>
      <x:c r="B328" s="1" t="s">
        <x:v>664</x:v>
      </x:c>
      <x:c r="C328" s="14" t="n">
        <x:v>46219</x:v>
      </x:c>
      <x:c r="D328" s="1" t="s">
        <x:v>5010</x:v>
      </x:c>
      <x:c r="E328" s="1" t="s">
        <x:v>5011</x:v>
      </x:c>
      <x:c r="F328" s="1" t="s">
        <x:v>5012</x:v>
      </x:c>
      <x:c r="G328" s="1" t="s">
        <x:v>5013</x:v>
      </x:c>
      <x:c r="H328" s="1" t="s">
        <x:v>5014</x:v>
      </x:c>
      <x:c r="I328" s="1" t="s">
        <x:v>5014</x:v>
      </x:c>
      <x:c r="J328" s="1" t="n">
        <x:v>1.4</x:v>
      </x:c>
      <x:c r="K328" s="1" t="n">
        <x:v>2.1</x:v>
      </x:c>
      <x:c r="L328" s="15" t="n">
        <x:v>100.8</x:v>
      </x:c>
      <x:c r="M328" s="11" t="b">
        <x:f aca="0">TRUE()</x:f>
        <x:v>1</x:v>
      </x:c>
      <x:c r="N328" s="11" t="b">
        <x:f aca="0">FALSE()</x:f>
        <x:v>0</x:v>
      </x:c>
      <x:c r="O328" s="1" t="s">
        <x:v>5015</x:v>
      </x:c>
      <x:c r="P328" s="11" t="b">
        <x:f aca="0">FALSE()</x:f>
        <x:v>0</x:v>
      </x:c>
    </x:row>
    <x:row r="329" ht="15" hidden="0" customHeight="1">
      <x:c r="A329" s="1" t="s">
        <x:v>5411</x:v>
      </x:c>
      <x:c r="B329" s="1" t="s">
        <x:v>669</x:v>
      </x:c>
      <x:c r="C329" s="14" t="n">
        <x:v>45387</x:v>
      </x:c>
      <x:c r="D329" s="1" t="s">
        <x:v>5054</x:v>
      </x:c>
      <x:c r="E329" s="1" t="s">
        <x:v>5055</x:v>
      </x:c>
      <x:c r="F329" s="1" t="s">
        <x:v>5012</x:v>
      </x:c>
      <x:c r="G329" s="1" t="s">
        <x:v>5013</x:v>
      </x:c>
      <x:c r="H329" s="1" t="s">
        <x:v>5014</x:v>
      </x:c>
      <x:c r="I329" s="1" t="s">
        <x:v>5014</x:v>
      </x:c>
      <x:c r="J329" s="1" t="n">
        <x:v>1.3</x:v>
      </x:c>
      <x:c r="K329" s="1" t="n">
        <x:v>2.3</x:v>
      </x:c>
      <x:c r="L329" s="15" t="n">
        <x:v>93.6</x:v>
      </x:c>
      <x:c r="M329" s="11" t="b">
        <x:f aca="0">FALSE()</x:f>
        <x:v>0</x:v>
      </x:c>
      <x:c r="N329" s="11" t="b">
        <x:f aca="0">FALSE()</x:f>
        <x:v>0</x:v>
      </x:c>
      <x:c r="O329" s="1" t="s">
        <x:v>5015</x:v>
      </x:c>
      <x:c r="P329" s="11" t="b">
        <x:f aca="0">FALSE()</x:f>
        <x:v>0</x:v>
      </x:c>
    </x:row>
    <x:row r="330" ht="15" hidden="0" customHeight="1">
      <x:c r="A330" s="1" t="s">
        <x:v>5412</x:v>
      </x:c>
      <x:c r="B330" s="1" t="s">
        <x:v>669</x:v>
      </x:c>
      <x:c r="C330" s="14" t="n">
        <x:v>45536</x:v>
      </x:c>
      <x:c r="D330" s="1" t="s">
        <x:v>5010</x:v>
      </x:c>
      <x:c r="E330" s="1" t="s">
        <x:v>5011</x:v>
      </x:c>
      <x:c r="F330" s="1" t="s">
        <x:v>5012</x:v>
      </x:c>
      <x:c r="G330" s="1" t="s">
        <x:v>5013</x:v>
      </x:c>
      <x:c r="H330" s="1" t="s">
        <x:v>5014</x:v>
      </x:c>
      <x:c r="I330" s="1" t="s">
        <x:v>5014</x:v>
      </x:c>
      <x:c r="J330" s="1" t="n">
        <x:v>1.5</x:v>
      </x:c>
      <x:c r="K330" s="1" t="n">
        <x:v>1</x:v>
      </x:c>
      <x:c r="L330" s="15" t="n">
        <x:v>108</x:v>
      </x:c>
      <x:c r="M330" s="11" t="b">
        <x:f aca="0">TRUE()</x:f>
        <x:v>1</x:v>
      </x:c>
      <x:c r="N330" s="11" t="b">
        <x:f aca="0">FALSE()</x:f>
        <x:v>0</x:v>
      </x:c>
      <x:c r="O330" s="1" t="s">
        <x:v>5015</x:v>
      </x:c>
      <x:c r="P330" s="11" t="b">
        <x:f aca="0">FALSE()</x:f>
        <x:v>0</x:v>
      </x:c>
    </x:row>
    <x:row r="331" ht="15" hidden="0" customHeight="1">
      <x:c r="A331" s="1" t="s">
        <x:v>5413</x:v>
      </x:c>
      <x:c r="B331" s="1" t="s">
        <x:v>669</x:v>
      </x:c>
      <x:c r="C331" s="14" t="n">
        <x:v>46016</x:v>
      </x:c>
      <x:c r="D331" s="1" t="s">
        <x:v>5010</x:v>
      </x:c>
      <x:c r="E331" s="1" t="s">
        <x:v>5011</x:v>
      </x:c>
      <x:c r="F331" s="1" t="s">
        <x:v>5012</x:v>
      </x:c>
      <x:c r="G331" s="1" t="s">
        <x:v>5013</x:v>
      </x:c>
      <x:c r="H331" s="1" t="s">
        <x:v>5014</x:v>
      </x:c>
      <x:c r="I331" s="1" t="s">
        <x:v>5014</x:v>
      </x:c>
      <x:c r="J331" s="1" t="n">
        <x:v>0.9</x:v>
      </x:c>
      <x:c r="K331" s="1" t="n">
        <x:v>1.4</x:v>
      </x:c>
      <x:c r="L331" s="15" t="n">
        <x:v>64.8</x:v>
      </x:c>
      <x:c r="M331" s="11" t="b">
        <x:f aca="0">TRUE()</x:f>
        <x:v>1</x:v>
      </x:c>
      <x:c r="N331" s="11" t="b">
        <x:f aca="0">FALSE()</x:f>
        <x:v>0</x:v>
      </x:c>
      <x:c r="O331" s="1" t="s">
        <x:v>5015</x:v>
      </x:c>
      <x:c r="P331" s="11" t="b">
        <x:f aca="0">FALSE()</x:f>
        <x:v>0</x:v>
      </x:c>
    </x:row>
    <x:row r="332" ht="15" hidden="0" customHeight="1">
      <x:c r="A332" s="1" t="s">
        <x:v>5414</x:v>
      </x:c>
      <x:c r="B332" s="1" t="s">
        <x:v>669</x:v>
      </x:c>
      <x:c r="C332" s="14" t="n">
        <x:v>46077</x:v>
      </x:c>
      <x:c r="D332" s="1" t="s">
        <x:v>5018</x:v>
      </x:c>
      <x:c r="E332" s="1" t="s">
        <x:v>5110</x:v>
      </x:c>
      <x:c r="F332" s="1" t="s">
        <x:v>5111</x:v>
      </x:c>
      <x:c r="G332" s="1" t="s">
        <x:v>5112</x:v>
      </x:c>
      <x:c r="H332" s="1" t="s">
        <x:v>5031</x:v>
      </x:c>
      <x:c r="I332" s="1" t="s">
        <x:v>5023</x:v>
      </x:c>
      <x:c r="J332" s="1" t="n">
        <x:v>1.1</x:v>
      </x:c>
      <x:c r="K332" s="1" t="n">
        <x:v>11.1</x:v>
      </x:c>
      <x:c r="L332" s="15" t="n">
        <x:v>354.75</x:v>
      </x:c>
      <x:c r="M332" s="11" t="b">
        <x:f aca="0">FALSE()</x:f>
        <x:v>0</x:v>
      </x:c>
      <x:c r="N332" s="11" t="b">
        <x:f aca="0">FALSE()</x:f>
        <x:v>0</x:v>
      </x:c>
      <x:c r="O332" s="1" t="s">
        <x:v>5037</x:v>
      </x:c>
      <x:c r="P332" s="11" t="b">
        <x:f aca="0">FALSE()</x:f>
        <x:v>0</x:v>
      </x:c>
    </x:row>
    <x:row r="333" ht="15" hidden="0" customHeight="1">
      <x:c r="A333" s="1" t="s">
        <x:v>5415</x:v>
      </x:c>
      <x:c r="B333" s="1" t="s">
        <x:v>669</x:v>
      </x:c>
      <x:c r="C333" s="14" t="n">
        <x:v>46199</x:v>
      </x:c>
      <x:c r="D333" s="1" t="s">
        <x:v>5010</x:v>
      </x:c>
      <x:c r="E333" s="1" t="s">
        <x:v>5011</x:v>
      </x:c>
      <x:c r="F333" s="1" t="s">
        <x:v>5012</x:v>
      </x:c>
      <x:c r="G333" s="1" t="s">
        <x:v>5013</x:v>
      </x:c>
      <x:c r="H333" s="1" t="s">
        <x:v>5014</x:v>
      </x:c>
      <x:c r="I333" s="1" t="s">
        <x:v>5014</x:v>
      </x:c>
      <x:c r="J333" s="1" t="n">
        <x:v>2.1</x:v>
      </x:c>
      <x:c r="K333" s="1" t="n">
        <x:v>0.2</x:v>
      </x:c>
      <x:c r="L333" s="15" t="n">
        <x:v>151.2</x:v>
      </x:c>
      <x:c r="M333" s="11" t="b">
        <x:f aca="0">TRUE()</x:f>
        <x:v>1</x:v>
      </x:c>
      <x:c r="N333" s="11" t="b">
        <x:f aca="0">FALSE()</x:f>
        <x:v>0</x:v>
      </x:c>
      <x:c r="O333" s="1" t="s">
        <x:v>5015</x:v>
      </x:c>
      <x:c r="P333" s="11" t="b">
        <x:f aca="0">FALSE()</x:f>
        <x:v>0</x:v>
      </x:c>
    </x:row>
    <x:row r="334" ht="15" hidden="0" customHeight="1">
      <x:c r="A334" s="1" t="s">
        <x:v>5416</x:v>
      </x:c>
      <x:c r="B334" s="1" t="s">
        <x:v>2189</x:v>
      </x:c>
      <x:c r="C334" s="14" t="n">
        <x:v>45359</x:v>
      </x:c>
      <x:c r="D334" s="1" t="s">
        <x:v>5010</x:v>
      </x:c>
      <x:c r="E334" s="1" t="s">
        <x:v>5011</x:v>
      </x:c>
      <x:c r="F334" s="1" t="s">
        <x:v>5012</x:v>
      </x:c>
      <x:c r="G334" s="1" t="s">
        <x:v>5013</x:v>
      </x:c>
      <x:c r="H334" s="1" t="s">
        <x:v>5014</x:v>
      </x:c>
      <x:c r="I334" s="1" t="s">
        <x:v>5014</x:v>
      </x:c>
      <x:c r="J334" s="1" t="n">
        <x:v>0.3</x:v>
      </x:c>
      <x:c r="K334" s="1" t="n">
        <x:v>2.5</x:v>
      </x:c>
      <x:c r="L334" s="15" t="n">
        <x:v>21.6</x:v>
      </x:c>
      <x:c r="M334" s="11" t="b">
        <x:f aca="0">TRUE()</x:f>
        <x:v>1</x:v>
      </x:c>
      <x:c r="N334" s="11" t="b">
        <x:f aca="0">FALSE()</x:f>
        <x:v>0</x:v>
      </x:c>
      <x:c r="O334" s="1" t="s">
        <x:v>5015</x:v>
      </x:c>
      <x:c r="P334" s="11" t="b">
        <x:f aca="0">FALSE()</x:f>
        <x:v>0</x:v>
      </x:c>
    </x:row>
    <x:row r="335" ht="15" hidden="0" customHeight="1">
      <x:c r="A335" s="1" t="s">
        <x:v>5417</x:v>
      </x:c>
      <x:c r="B335" s="1" t="s">
        <x:v>2189</x:v>
      </x:c>
      <x:c r="C335" s="14" t="n">
        <x:v>45496</x:v>
      </x:c>
      <x:c r="D335" s="1" t="s">
        <x:v>5010</x:v>
      </x:c>
      <x:c r="E335" s="1" t="s">
        <x:v>5011</x:v>
      </x:c>
      <x:c r="F335" s="1" t="s">
        <x:v>5012</x:v>
      </x:c>
      <x:c r="G335" s="1" t="s">
        <x:v>5013</x:v>
      </x:c>
      <x:c r="H335" s="1" t="s">
        <x:v>5014</x:v>
      </x:c>
      <x:c r="I335" s="1" t="s">
        <x:v>5014</x:v>
      </x:c>
      <x:c r="J335" s="1" t="n">
        <x:v>1.7</x:v>
      </x:c>
      <x:c r="K335" s="1" t="n">
        <x:v>1.7</x:v>
      </x:c>
      <x:c r="L335" s="15" t="n">
        <x:v>122.4</x:v>
      </x:c>
      <x:c r="M335" s="11" t="b">
        <x:f aca="0">TRUE()</x:f>
        <x:v>1</x:v>
      </x:c>
      <x:c r="N335" s="11" t="b">
        <x:f aca="0">FALSE()</x:f>
        <x:v>0</x:v>
      </x:c>
      <x:c r="O335" s="1" t="s">
        <x:v>5015</x:v>
      </x:c>
      <x:c r="P335" s="11" t="b">
        <x:f aca="0">FALSE()</x:f>
        <x:v>0</x:v>
      </x:c>
    </x:row>
    <x:row r="336" ht="15" hidden="0" customHeight="1">
      <x:c r="A336" s="1" t="s">
        <x:v>5418</x:v>
      </x:c>
      <x:c r="B336" s="1" t="s">
        <x:v>2189</x:v>
      </x:c>
      <x:c r="C336" s="14" t="n">
        <x:v>45506</x:v>
      </x:c>
      <x:c r="D336" s="1" t="s">
        <x:v>5010</x:v>
      </x:c>
      <x:c r="E336" s="1" t="s">
        <x:v>5011</x:v>
      </x:c>
      <x:c r="F336" s="1" t="s">
        <x:v>5012</x:v>
      </x:c>
      <x:c r="G336" s="1" t="s">
        <x:v>5013</x:v>
      </x:c>
      <x:c r="H336" s="1" t="s">
        <x:v>5014</x:v>
      </x:c>
      <x:c r="I336" s="1" t="s">
        <x:v>5014</x:v>
      </x:c>
      <x:c r="J336" s="1" t="n">
        <x:v>1.2</x:v>
      </x:c>
      <x:c r="K336" s="1" t="n">
        <x:v>1.4</x:v>
      </x:c>
      <x:c r="L336" s="15" t="n">
        <x:v>86.4</x:v>
      </x:c>
      <x:c r="M336" s="11" t="b">
        <x:f aca="0">FALSE()</x:f>
        <x:v>0</x:v>
      </x:c>
      <x:c r="N336" s="11" t="b">
        <x:f aca="0">FALSE()</x:f>
        <x:v>0</x:v>
      </x:c>
      <x:c r="O336" s="1" t="s">
        <x:v>5015</x:v>
      </x:c>
      <x:c r="P336" s="11" t="b">
        <x:f aca="0">FALSE()</x:f>
        <x:v>0</x:v>
      </x:c>
    </x:row>
    <x:row r="337" ht="15" hidden="0" customHeight="1">
      <x:c r="A337" s="1" t="s">
        <x:v>5419</x:v>
      </x:c>
      <x:c r="B337" s="1" t="s">
        <x:v>2189</x:v>
      </x:c>
      <x:c r="C337" s="14" t="n">
        <x:v>45529</x:v>
      </x:c>
      <x:c r="D337" s="1" t="s">
        <x:v>5018</x:v>
      </x:c>
      <x:c r="E337" s="1" t="s">
        <x:v>5390</x:v>
      </x:c>
      <x:c r="F337" s="1" t="s">
        <x:v>5042</x:v>
      </x:c>
      <x:c r="G337" s="1" t="s">
        <x:v>5043</x:v>
      </x:c>
      <x:c r="H337" s="1" t="s">
        <x:v>5022</x:v>
      </x:c>
      <x:c r="I337" s="1" t="s">
        <x:v>5014</x:v>
      </x:c>
      <x:c r="J337" s="1" t="n">
        <x:v>2</x:v>
      </x:c>
      <x:c r="K337" s="1" t="n">
        <x:v>10.5</x:v>
      </x:c>
      <x:c r="L337" s="15" t="n">
        <x:v>144</x:v>
      </x:c>
      <x:c r="M337" s="11" t="b">
        <x:f aca="0">TRUE()</x:f>
        <x:v>1</x:v>
      </x:c>
      <x:c r="N337" s="11" t="b">
        <x:f aca="0">FALSE()</x:f>
        <x:v>0</x:v>
      </x:c>
      <x:c r="O337" s="1" t="s">
        <x:v>5068</x:v>
      </x:c>
      <x:c r="P337" s="11" t="b">
        <x:f aca="0">FALSE()</x:f>
        <x:v>0</x:v>
      </x:c>
    </x:row>
    <x:row r="338" ht="15" hidden="0" customHeight="1">
      <x:c r="A338" s="1" t="s">
        <x:v>5420</x:v>
      </x:c>
      <x:c r="B338" s="1" t="s">
        <x:v>2189</x:v>
      </x:c>
      <x:c r="C338" s="14" t="n">
        <x:v>45744</x:v>
      </x:c>
      <x:c r="D338" s="1" t="s">
        <x:v>5018</x:v>
      </x:c>
      <x:c r="E338" s="1" t="s">
        <x:v>5189</x:v>
      </x:c>
      <x:c r="F338" s="1" t="s">
        <x:v>5071</x:v>
      </x:c>
      <x:c r="G338" s="1" t="s">
        <x:v>5072</x:v>
      </x:c>
      <x:c r="H338" s="1" t="s">
        <x:v>5031</x:v>
      </x:c>
      <x:c r="I338" s="1" t="s">
        <x:v>5039</x:v>
      </x:c>
      <x:c r="J338" s="1" t="n">
        <x:v>3.2</x:v>
      </x:c>
      <x:c r="K338" s="1" t="n">
        <x:v>10.8</x:v>
      </x:c>
      <x:c r="L338" s="15" t="n">
        <x:v>835.31</x:v>
      </x:c>
      <x:c r="M338" s="11" t="b">
        <x:f aca="0">TRUE()</x:f>
        <x:v>1</x:v>
      </x:c>
      <x:c r="N338" s="11" t="b">
        <x:f aca="0">FALSE()</x:f>
        <x:v>0</x:v>
      </x:c>
      <x:c r="O338" s="1" t="s">
        <x:v>5078</x:v>
      </x:c>
      <x:c r="P338" s="11" t="b">
        <x:f aca="0">FALSE()</x:f>
        <x:v>0</x:v>
      </x:c>
    </x:row>
    <x:row r="339" ht="15" hidden="0" customHeight="1">
      <x:c r="A339" s="1" t="s">
        <x:v>5421</x:v>
      </x:c>
      <x:c r="B339" s="1" t="s">
        <x:v>672</x:v>
      </x:c>
      <x:c r="C339" s="14" t="n">
        <x:v>45869</x:v>
      </x:c>
      <x:c r="D339" s="1" t="s">
        <x:v>5054</x:v>
      </x:c>
      <x:c r="E339" s="1" t="s">
        <x:v>5055</x:v>
      </x:c>
      <x:c r="F339" s="1" t="s">
        <x:v>5012</x:v>
      </x:c>
      <x:c r="G339" s="1" t="s">
        <x:v>5013</x:v>
      </x:c>
      <x:c r="H339" s="1" t="s">
        <x:v>5014</x:v>
      </x:c>
      <x:c r="I339" s="1" t="s">
        <x:v>5014</x:v>
      </x:c>
      <x:c r="J339" s="1" t="n">
        <x:v>1.8</x:v>
      </x:c>
      <x:c r="K339" s="1" t="n">
        <x:v>1.8</x:v>
      </x:c>
      <x:c r="L339" s="15" t="n">
        <x:v>129.6</x:v>
      </x:c>
      <x:c r="M339" s="11" t="b">
        <x:f aca="0">FALSE()</x:f>
        <x:v>0</x:v>
      </x:c>
      <x:c r="N339" s="11" t="b">
        <x:f aca="0">FALSE()</x:f>
        <x:v>0</x:v>
      </x:c>
      <x:c r="O339" s="1" t="s">
        <x:v>5015</x:v>
      </x:c>
      <x:c r="P339" s="11" t="b">
        <x:f aca="0">FALSE()</x:f>
        <x:v>0</x:v>
      </x:c>
    </x:row>
    <x:row r="340" ht="15" hidden="0" customHeight="1">
      <x:c r="A340" s="1" t="s">
        <x:v>5422</x:v>
      </x:c>
      <x:c r="B340" s="1" t="s">
        <x:v>672</x:v>
      </x:c>
      <x:c r="C340" s="14" t="n">
        <x:v>45869</x:v>
      </x:c>
      <x:c r="D340" s="1" t="s">
        <x:v>5018</x:v>
      </x:c>
      <x:c r="E340" s="1" t="s">
        <x:v>5065</x:v>
      </x:c>
      <x:c r="F340" s="1" t="s">
        <x:v>5066</x:v>
      </x:c>
      <x:c r="G340" s="1" t="s">
        <x:v>5067</x:v>
      </x:c>
      <x:c r="H340" s="1" t="s">
        <x:v>5036</x:v>
      </x:c>
      <x:c r="I340" s="1" t="s">
        <x:v>5100</x:v>
      </x:c>
      <x:c r="J340" s="1" t="n">
        <x:v>3.6</x:v>
      </x:c>
      <x:c r="K340" s="1" t="n">
        <x:v>23.4</x:v>
      </x:c>
      <x:c r="L340" s="15" t="n">
        <x:v>429.9</x:v>
      </x:c>
      <x:c r="M340" s="11" t="b">
        <x:f aca="0">TRUE()</x:f>
        <x:v>1</x:v>
      </x:c>
      <x:c r="N340" s="11" t="b">
        <x:f aca="0">FALSE()</x:f>
        <x:v>0</x:v>
      </x:c>
      <x:c r="O340" s="1" t="s">
        <x:v>5078</x:v>
      </x:c>
      <x:c r="P340" s="11" t="b">
        <x:f aca="0">FALSE()</x:f>
        <x:v>0</x:v>
      </x:c>
    </x:row>
    <x:row r="341" ht="15" hidden="0" customHeight="1">
      <x:c r="A341" s="1" t="s">
        <x:v>5423</x:v>
      </x:c>
      <x:c r="B341" s="1" t="s">
        <x:v>672</x:v>
      </x:c>
      <x:c r="C341" s="14" t="n">
        <x:v>45888</x:v>
      </x:c>
      <x:c r="D341" s="1" t="s">
        <x:v>5010</x:v>
      </x:c>
      <x:c r="E341" s="1" t="s">
        <x:v>5011</x:v>
      </x:c>
      <x:c r="F341" s="1" t="s">
        <x:v>5012</x:v>
      </x:c>
      <x:c r="G341" s="1" t="s">
        <x:v>5013</x:v>
      </x:c>
      <x:c r="H341" s="1" t="s">
        <x:v>5014</x:v>
      </x:c>
      <x:c r="I341" s="1" t="s">
        <x:v>5014</x:v>
      </x:c>
      <x:c r="J341" s="1" t="n">
        <x:v>1.5</x:v>
      </x:c>
      <x:c r="K341" s="1" t="n">
        <x:v>0.8</x:v>
      </x:c>
      <x:c r="L341" s="15" t="n">
        <x:v>108</x:v>
      </x:c>
      <x:c r="M341" s="11" t="b">
        <x:f aca="0">TRUE()</x:f>
        <x:v>1</x:v>
      </x:c>
      <x:c r="N341" s="11" t="b">
        <x:f aca="0">FALSE()</x:f>
        <x:v>0</x:v>
      </x:c>
      <x:c r="O341" s="1" t="s">
        <x:v>5015</x:v>
      </x:c>
      <x:c r="P341" s="11" t="b">
        <x:f aca="0">FALSE()</x:f>
        <x:v>0</x:v>
      </x:c>
    </x:row>
    <x:row r="342" ht="15" hidden="0" customHeight="1">
      <x:c r="A342" s="1" t="s">
        <x:v>5424</x:v>
      </x:c>
      <x:c r="B342" s="1" t="s">
        <x:v>672</x:v>
      </x:c>
      <x:c r="C342" s="14" t="n">
        <x:v>45970</x:v>
      </x:c>
      <x:c r="D342" s="1" t="s">
        <x:v>5018</x:v>
      </x:c>
      <x:c r="E342" s="1" t="s">
        <x:v>5041</x:v>
      </x:c>
      <x:c r="F342" s="1" t="s">
        <x:v>5042</x:v>
      </x:c>
      <x:c r="G342" s="1" t="s">
        <x:v>5043</x:v>
      </x:c>
      <x:c r="H342" s="1" t="s">
        <x:v>5031</x:v>
      </x:c>
      <x:c r="I342" s="1" t="s">
        <x:v>5014</x:v>
      </x:c>
      <x:c r="J342" s="1" t="n">
        <x:v>0.3</x:v>
      </x:c>
      <x:c r="K342" s="1" t="n">
        <x:v>0.5</x:v>
      </x:c>
      <x:c r="L342" s="15" t="n">
        <x:v>21.6</x:v>
      </x:c>
      <x:c r="M342" s="11" t="b">
        <x:f aca="0">TRUE()</x:f>
        <x:v>1</x:v>
      </x:c>
      <x:c r="N342" s="11" t="b">
        <x:f aca="0">FALSE()</x:f>
        <x:v>0</x:v>
      </x:c>
      <x:c r="O342" s="1" t="s">
        <x:v>5073</x:v>
      </x:c>
      <x:c r="P342" s="11" t="b">
        <x:f aca="0">FALSE()</x:f>
        <x:v>0</x:v>
      </x:c>
    </x:row>
    <x:row r="343" ht="15" hidden="0" customHeight="1">
      <x:c r="A343" s="1" t="s">
        <x:v>5425</x:v>
      </x:c>
      <x:c r="B343" s="1" t="s">
        <x:v>672</x:v>
      </x:c>
      <x:c r="C343" s="14" t="n">
        <x:v>46029</x:v>
      </x:c>
      <x:c r="D343" s="1" t="s">
        <x:v>5010</x:v>
      </x:c>
      <x:c r="E343" s="1" t="s">
        <x:v>5011</x:v>
      </x:c>
      <x:c r="F343" s="1" t="s">
        <x:v>5012</x:v>
      </x:c>
      <x:c r="G343" s="1" t="s">
        <x:v>5013</x:v>
      </x:c>
      <x:c r="H343" s="1" t="s">
        <x:v>5014</x:v>
      </x:c>
      <x:c r="I343" s="1" t="s">
        <x:v>5014</x:v>
      </x:c>
      <x:c r="J343" s="1" t="n">
        <x:v>1.3</x:v>
      </x:c>
      <x:c r="K343" s="1" t="n">
        <x:v>1.5</x:v>
      </x:c>
      <x:c r="L343" s="15" t="n">
        <x:v>93.6</x:v>
      </x:c>
      <x:c r="M343" s="11" t="b">
        <x:f aca="0">FALSE()</x:f>
        <x:v>0</x:v>
      </x:c>
      <x:c r="N343" s="11" t="b">
        <x:f aca="0">FALSE()</x:f>
        <x:v>0</x:v>
      </x:c>
      <x:c r="O343" s="1" t="s">
        <x:v>5015</x:v>
      </x:c>
      <x:c r="P343" s="11" t="b">
        <x:f aca="0">FALSE()</x:f>
        <x:v>0</x:v>
      </x:c>
    </x:row>
    <x:row r="344" ht="15" hidden="0" customHeight="1">
      <x:c r="A344" s="1" t="s">
        <x:v>5426</x:v>
      </x:c>
      <x:c r="B344" s="1" t="s">
        <x:v>672</x:v>
      </x:c>
      <x:c r="C344" s="14" t="n">
        <x:v>46071</x:v>
      </x:c>
      <x:c r="D344" s="1" t="s">
        <x:v>5018</x:v>
      </x:c>
      <x:c r="E344" s="1" t="s">
        <x:v>5390</x:v>
      </x:c>
      <x:c r="F344" s="1" t="s">
        <x:v>5042</x:v>
      </x:c>
      <x:c r="G344" s="1" t="s">
        <x:v>5043</x:v>
      </x:c>
      <x:c r="H344" s="1" t="s">
        <x:v>5022</x:v>
      </x:c>
      <x:c r="I344" s="1" t="s">
        <x:v>5014</x:v>
      </x:c>
      <x:c r="J344" s="1" t="n">
        <x:v>3.1</x:v>
      </x:c>
      <x:c r="K344" s="1" t="n">
        <x:v>15.6</x:v>
      </x:c>
      <x:c r="L344" s="15" t="n">
        <x:v>223.2</x:v>
      </x:c>
      <x:c r="M344" s="11" t="b">
        <x:f aca="0">TRUE()</x:f>
        <x:v>1</x:v>
      </x:c>
      <x:c r="N344" s="11" t="b">
        <x:f aca="0">FALSE()</x:f>
        <x:v>0</x:v>
      </x:c>
      <x:c r="O344" s="1" t="s">
        <x:v>5073</x:v>
      </x:c>
      <x:c r="P344" s="11" t="b">
        <x:f aca="0">FALSE()</x:f>
        <x:v>0</x:v>
      </x:c>
    </x:row>
    <x:row r="345" ht="15" hidden="0" customHeight="1">
      <x:c r="A345" s="1" t="s">
        <x:v>5427</x:v>
      </x:c>
      <x:c r="B345" s="1" t="s">
        <x:v>672</x:v>
      </x:c>
      <x:c r="C345" s="14" t="n">
        <x:v>46172</x:v>
      </x:c>
      <x:c r="D345" s="1" t="s">
        <x:v>5010</x:v>
      </x:c>
      <x:c r="E345" s="1" t="s">
        <x:v>5011</x:v>
      </x:c>
      <x:c r="F345" s="1" t="s">
        <x:v>5012</x:v>
      </x:c>
      <x:c r="G345" s="1" t="s">
        <x:v>5013</x:v>
      </x:c>
      <x:c r="H345" s="1" t="s">
        <x:v>5014</x:v>
      </x:c>
      <x:c r="I345" s="1" t="s">
        <x:v>5014</x:v>
      </x:c>
      <x:c r="J345" s="1" t="n">
        <x:v>1.6</x:v>
      </x:c>
      <x:c r="K345" s="1" t="n">
        <x:v>2</x:v>
      </x:c>
      <x:c r="L345" s="15" t="n">
        <x:v>115.2</x:v>
      </x:c>
      <x:c r="M345" s="11" t="b">
        <x:f aca="0">FALSE()</x:f>
        <x:v>0</x:v>
      </x:c>
      <x:c r="N345" s="11" t="b">
        <x:f aca="0">FALSE()</x:f>
        <x:v>0</x:v>
      </x:c>
      <x:c r="O345" s="1" t="s">
        <x:v>5015</x:v>
      </x:c>
      <x:c r="P345" s="11" t="b">
        <x:f aca="0">FALSE()</x:f>
        <x:v>0</x:v>
      </x:c>
    </x:row>
    <x:row r="346" ht="15" hidden="0" customHeight="1">
      <x:c r="A346" s="1" t="s">
        <x:v>5428</x:v>
      </x:c>
      <x:c r="B346" s="1" t="s">
        <x:v>2194</x:v>
      </x:c>
      <x:c r="C346" s="14" t="n">
        <x:v>45451</x:v>
      </x:c>
      <x:c r="D346" s="1" t="s">
        <x:v>5018</x:v>
      </x:c>
      <x:c r="E346" s="1" t="s">
        <x:v>5070</x:v>
      </x:c>
      <x:c r="F346" s="1" t="s">
        <x:v>5071</x:v>
      </x:c>
      <x:c r="G346" s="1" t="s">
        <x:v>5072</x:v>
      </x:c>
      <x:c r="H346" s="1" t="s">
        <x:v>5022</x:v>
      </x:c>
      <x:c r="I346" s="1" t="s">
        <x:v>5014</x:v>
      </x:c>
      <x:c r="J346" s="1" t="n">
        <x:v>2.4</x:v>
      </x:c>
      <x:c r="K346" s="1" t="n">
        <x:v>8.3</x:v>
      </x:c>
      <x:c r="L346" s="15" t="n">
        <x:v>172.8</x:v>
      </x:c>
      <x:c r="M346" s="11" t="b">
        <x:f aca="0">TRUE()</x:f>
        <x:v>1</x:v>
      </x:c>
      <x:c r="N346" s="11" t="b">
        <x:f aca="0">FALSE()</x:f>
        <x:v>0</x:v>
      </x:c>
      <x:c r="O346" s="1" t="s">
        <x:v>5078</x:v>
      </x:c>
      <x:c r="P346" s="11" t="b">
        <x:f aca="0">FALSE()</x:f>
        <x:v>0</x:v>
      </x:c>
    </x:row>
    <x:row r="347" ht="15" hidden="0" customHeight="1">
      <x:c r="A347" s="1" t="s">
        <x:v>5429</x:v>
      </x:c>
      <x:c r="B347" s="1" t="s">
        <x:v>2194</x:v>
      </x:c>
      <x:c r="C347" s="14" t="n">
        <x:v>45757</x:v>
      </x:c>
      <x:c r="D347" s="1" t="s">
        <x:v>5010</x:v>
      </x:c>
      <x:c r="E347" s="1" t="s">
        <x:v>5011</x:v>
      </x:c>
      <x:c r="F347" s="1" t="s">
        <x:v>5012</x:v>
      </x:c>
      <x:c r="G347" s="1" t="s">
        <x:v>5013</x:v>
      </x:c>
      <x:c r="H347" s="1" t="s">
        <x:v>5014</x:v>
      </x:c>
      <x:c r="I347" s="1" t="s">
        <x:v>5014</x:v>
      </x:c>
      <x:c r="J347" s="1" t="n">
        <x:v>1.8</x:v>
      </x:c>
      <x:c r="K347" s="1" t="n">
        <x:v>0.8</x:v>
      </x:c>
      <x:c r="L347" s="15" t="n">
        <x:v>129.6</x:v>
      </x:c>
      <x:c r="M347" s="11" t="b">
        <x:f aca="0">TRUE()</x:f>
        <x:v>1</x:v>
      </x:c>
      <x:c r="N347" s="11" t="b">
        <x:f aca="0">FALSE()</x:f>
        <x:v>0</x:v>
      </x:c>
      <x:c r="O347" s="1" t="s">
        <x:v>5015</x:v>
      </x:c>
      <x:c r="P347" s="11" t="b">
        <x:f aca="0">FALSE()</x:f>
        <x:v>0</x:v>
      </x:c>
    </x:row>
    <x:row r="348" ht="15" hidden="0" customHeight="1">
      <x:c r="A348" s="1" t="s">
        <x:v>5430</x:v>
      </x:c>
      <x:c r="B348" s="1" t="s">
        <x:v>2194</x:v>
      </x:c>
      <x:c r="C348" s="14" t="n">
        <x:v>45888</x:v>
      </x:c>
      <x:c r="D348" s="1" t="s">
        <x:v>5018</x:v>
      </x:c>
      <x:c r="E348" s="1" t="s">
        <x:v>5035</x:v>
      </x:c>
      <x:c r="F348" s="1" t="s">
        <x:v>5029</x:v>
      </x:c>
      <x:c r="G348" s="1" t="s">
        <x:v>5030</x:v>
      </x:c>
      <x:c r="H348" s="1" t="s">
        <x:v>5022</x:v>
      </x:c>
      <x:c r="I348" s="1" t="s">
        <x:v>5032</x:v>
      </x:c>
      <x:c r="J348" s="1" t="n">
        <x:v>1.3</x:v>
      </x:c>
      <x:c r="K348" s="1" t="n">
        <x:v>24.8</x:v>
      </x:c>
      <x:c r="L348" s="15" t="n">
        <x:v>553.45</x:v>
      </x:c>
      <x:c r="M348" s="11" t="b">
        <x:f aca="0">TRUE()</x:f>
        <x:v>1</x:v>
      </x:c>
      <x:c r="N348" s="11" t="b">
        <x:f aca="0">FALSE()</x:f>
        <x:v>0</x:v>
      </x:c>
      <x:c r="O348" s="1" t="s">
        <x:v>5033</x:v>
      </x:c>
      <x:c r="P348" s="11" t="b">
        <x:f aca="0">FALSE()</x:f>
        <x:v>0</x:v>
      </x:c>
    </x:row>
    <x:row r="349" ht="15" hidden="0" customHeight="1">
      <x:c r="A349" s="1" t="s">
        <x:v>5431</x:v>
      </x:c>
      <x:c r="B349" s="1" t="s">
        <x:v>2194</x:v>
      </x:c>
      <x:c r="C349" s="14" t="n">
        <x:v>45993</x:v>
      </x:c>
      <x:c r="D349" s="1" t="s">
        <x:v>5010</x:v>
      </x:c>
      <x:c r="E349" s="1" t="s">
        <x:v>5011</x:v>
      </x:c>
      <x:c r="F349" s="1" t="s">
        <x:v>5012</x:v>
      </x:c>
      <x:c r="G349" s="1" t="s">
        <x:v>5013</x:v>
      </x:c>
      <x:c r="H349" s="1" t="s">
        <x:v>5014</x:v>
      </x:c>
      <x:c r="I349" s="1" t="s">
        <x:v>5014</x:v>
      </x:c>
      <x:c r="J349" s="1" t="n">
        <x:v>1.4</x:v>
      </x:c>
      <x:c r="K349" s="1" t="n">
        <x:v>1.7</x:v>
      </x:c>
      <x:c r="L349" s="15" t="n">
        <x:v>100.8</x:v>
      </x:c>
      <x:c r="M349" s="11" t="b">
        <x:f aca="0">TRUE()</x:f>
        <x:v>1</x:v>
      </x:c>
      <x:c r="N349" s="11" t="b">
        <x:f aca="0">FALSE()</x:f>
        <x:v>0</x:v>
      </x:c>
      <x:c r="O349" s="1" t="s">
        <x:v>5015</x:v>
      </x:c>
      <x:c r="P349" s="11" t="b">
        <x:f aca="0">FALSE()</x:f>
        <x:v>0</x:v>
      </x:c>
    </x:row>
    <x:row r="350" ht="15" hidden="0" customHeight="1">
      <x:c r="A350" s="1" t="s">
        <x:v>5432</x:v>
      </x:c>
      <x:c r="B350" s="1" t="s">
        <x:v>2194</x:v>
      </x:c>
      <x:c r="C350" s="14" t="n">
        <x:v>46053</x:v>
      </x:c>
      <x:c r="D350" s="1" t="s">
        <x:v>5010</x:v>
      </x:c>
      <x:c r="E350" s="1" t="s">
        <x:v>5011</x:v>
      </x:c>
      <x:c r="F350" s="1" t="s">
        <x:v>5012</x:v>
      </x:c>
      <x:c r="G350" s="1" t="s">
        <x:v>5013</x:v>
      </x:c>
      <x:c r="H350" s="1" t="s">
        <x:v>5014</x:v>
      </x:c>
      <x:c r="I350" s="1" t="s">
        <x:v>5014</x:v>
      </x:c>
      <x:c r="J350" s="1" t="n">
        <x:v>2.1</x:v>
      </x:c>
      <x:c r="K350" s="1" t="n">
        <x:v>0.5</x:v>
      </x:c>
      <x:c r="L350" s="15" t="n">
        <x:v>151.2</x:v>
      </x:c>
      <x:c r="M350" s="11" t="b">
        <x:f aca="0">TRUE()</x:f>
        <x:v>1</x:v>
      </x:c>
      <x:c r="N350" s="11" t="b">
        <x:f aca="0">FALSE()</x:f>
        <x:v>0</x:v>
      </x:c>
      <x:c r="O350" s="1" t="s">
        <x:v>5015</x:v>
      </x:c>
      <x:c r="P350" s="11" t="b">
        <x:f aca="0">FALSE()</x:f>
        <x:v>0</x:v>
      </x:c>
    </x:row>
    <x:row r="351" ht="15" hidden="0" customHeight="1">
      <x:c r="A351" s="1" t="s">
        <x:v>5433</x:v>
      </x:c>
      <x:c r="B351" s="1" t="s">
        <x:v>676</x:v>
      </x:c>
      <x:c r="C351" s="14" t="n">
        <x:v>45323</x:v>
      </x:c>
      <x:c r="D351" s="1" t="s">
        <x:v>5010</x:v>
      </x:c>
      <x:c r="E351" s="1" t="s">
        <x:v>5011</x:v>
      </x:c>
      <x:c r="F351" s="1" t="s">
        <x:v>5012</x:v>
      </x:c>
      <x:c r="G351" s="1" t="s">
        <x:v>5013</x:v>
      </x:c>
      <x:c r="H351" s="1" t="s">
        <x:v>5014</x:v>
      </x:c>
      <x:c r="I351" s="1" t="s">
        <x:v>5014</x:v>
      </x:c>
      <x:c r="J351" s="1" t="n">
        <x:v>2.2</x:v>
      </x:c>
      <x:c r="K351" s="1" t="n">
        <x:v>1</x:v>
      </x:c>
      <x:c r="L351" s="15" t="n">
        <x:v>158.4</x:v>
      </x:c>
      <x:c r="M351" s="11" t="b">
        <x:f aca="0">FALSE()</x:f>
        <x:v>0</x:v>
      </x:c>
      <x:c r="N351" s="11" t="b">
        <x:f aca="0">FALSE()</x:f>
        <x:v>0</x:v>
      </x:c>
      <x:c r="O351" s="1" t="s">
        <x:v>5015</x:v>
      </x:c>
      <x:c r="P351" s="11" t="b">
        <x:f aca="0">FALSE()</x:f>
        <x:v>0</x:v>
      </x:c>
    </x:row>
    <x:row r="352" ht="15" hidden="0" customHeight="1">
      <x:c r="A352" s="1" t="s">
        <x:v>5434</x:v>
      </x:c>
      <x:c r="B352" s="1" t="s">
        <x:v>676</x:v>
      </x:c>
      <x:c r="C352" s="14" t="n">
        <x:v>45627</x:v>
      </x:c>
      <x:c r="D352" s="1" t="s">
        <x:v>5018</x:v>
      </x:c>
      <x:c r="E352" s="1" t="s">
        <x:v>5105</x:v>
      </x:c>
      <x:c r="F352" s="1" t="s">
        <x:v>5076</x:v>
      </x:c>
      <x:c r="G352" s="1" t="s">
        <x:v>5077</x:v>
      </x:c>
      <x:c r="H352" s="1" t="s">
        <x:v>5031</x:v>
      </x:c>
      <x:c r="I352" s="1" t="s">
        <x:v>5014</x:v>
      </x:c>
      <x:c r="J352" s="1" t="n">
        <x:v>0.3</x:v>
      </x:c>
      <x:c r="K352" s="1" t="n">
        <x:v>1.3</x:v>
      </x:c>
      <x:c r="L352" s="15" t="n">
        <x:v>21.6</x:v>
      </x:c>
      <x:c r="M352" s="11" t="b">
        <x:f aca="0">TRUE()</x:f>
        <x:v>1</x:v>
      </x:c>
      <x:c r="N352" s="11" t="b">
        <x:f aca="0">FALSE()</x:f>
        <x:v>0</x:v>
      </x:c>
      <x:c r="O352" s="1" t="s">
        <x:v>5068</x:v>
      </x:c>
      <x:c r="P352" s="11" t="b">
        <x:f aca="0">FALSE()</x:f>
        <x:v>0</x:v>
      </x:c>
    </x:row>
    <x:row r="353" ht="15" hidden="0" customHeight="1">
      <x:c r="A353" s="1" t="s">
        <x:v>5435</x:v>
      </x:c>
      <x:c r="B353" s="1" t="s">
        <x:v>676</x:v>
      </x:c>
      <x:c r="C353" s="14" t="n">
        <x:v>45852</x:v>
      </x:c>
      <x:c r="D353" s="1" t="s">
        <x:v>5010</x:v>
      </x:c>
      <x:c r="E353" s="1" t="s">
        <x:v>5011</x:v>
      </x:c>
      <x:c r="F353" s="1" t="s">
        <x:v>5012</x:v>
      </x:c>
      <x:c r="G353" s="1" t="s">
        <x:v>5013</x:v>
      </x:c>
      <x:c r="H353" s="1" t="s">
        <x:v>5014</x:v>
      </x:c>
      <x:c r="I353" s="1" t="s">
        <x:v>5014</x:v>
      </x:c>
      <x:c r="J353" s="1" t="n">
        <x:v>1.3</x:v>
      </x:c>
      <x:c r="K353" s="1" t="n">
        <x:v>0.5</x:v>
      </x:c>
      <x:c r="L353" s="15" t="n">
        <x:v>93.6</x:v>
      </x:c>
      <x:c r="M353" s="11" t="b">
        <x:f aca="0">TRUE()</x:f>
        <x:v>1</x:v>
      </x:c>
      <x:c r="N353" s="11" t="b">
        <x:f aca="0">FALSE()</x:f>
        <x:v>0</x:v>
      </x:c>
      <x:c r="O353" s="1" t="s">
        <x:v>5015</x:v>
      </x:c>
      <x:c r="P353" s="11" t="b">
        <x:f aca="0">FALSE()</x:f>
        <x:v>0</x:v>
      </x:c>
    </x:row>
    <x:row r="354" ht="15" hidden="0" customHeight="1">
      <x:c r="A354" s="1" t="s">
        <x:v>5436</x:v>
      </x:c>
      <x:c r="B354" s="1" t="s">
        <x:v>676</x:v>
      </x:c>
      <x:c r="C354" s="14" t="n">
        <x:v>45869</x:v>
      </x:c>
      <x:c r="D354" s="1" t="s">
        <x:v>5054</x:v>
      </x:c>
      <x:c r="E354" s="1" t="s">
        <x:v>5055</x:v>
      </x:c>
      <x:c r="F354" s="1" t="s">
        <x:v>5012</x:v>
      </x:c>
      <x:c r="G354" s="1" t="s">
        <x:v>5013</x:v>
      </x:c>
      <x:c r="H354" s="1" t="s">
        <x:v>5014</x:v>
      </x:c>
      <x:c r="I354" s="1" t="s">
        <x:v>5014</x:v>
      </x:c>
      <x:c r="J354" s="1" t="n">
        <x:v>1.4</x:v>
      </x:c>
      <x:c r="K354" s="1" t="n">
        <x:v>1.8</x:v>
      </x:c>
      <x:c r="L354" s="15" t="n">
        <x:v>100.8</x:v>
      </x:c>
      <x:c r="M354" s="11" t="b">
        <x:f aca="0">TRUE()</x:f>
        <x:v>1</x:v>
      </x:c>
      <x:c r="N354" s="11" t="b">
        <x:f aca="0">FALSE()</x:f>
        <x:v>0</x:v>
      </x:c>
      <x:c r="O354" s="1" t="s">
        <x:v>5015</x:v>
      </x:c>
      <x:c r="P354" s="11" t="b">
        <x:f aca="0">FALSE()</x:f>
        <x:v>0</x:v>
      </x:c>
    </x:row>
    <x:row r="355" ht="15" hidden="0" customHeight="1">
      <x:c r="A355" s="1" t="s">
        <x:v>5437</x:v>
      </x:c>
      <x:c r="B355" s="1" t="s">
        <x:v>676</x:v>
      </x:c>
      <x:c r="C355" s="14" t="n">
        <x:v>46104</x:v>
      </x:c>
      <x:c r="D355" s="1" t="s">
        <x:v>5010</x:v>
      </x:c>
      <x:c r="E355" s="1" t="s">
        <x:v>5011</x:v>
      </x:c>
      <x:c r="F355" s="1" t="s">
        <x:v>5012</x:v>
      </x:c>
      <x:c r="G355" s="1" t="s">
        <x:v>5013</x:v>
      </x:c>
      <x:c r="H355" s="1" t="s">
        <x:v>5014</x:v>
      </x:c>
      <x:c r="I355" s="1" t="s">
        <x:v>5014</x:v>
      </x:c>
      <x:c r="J355" s="1" t="n">
        <x:v>1.1</x:v>
      </x:c>
      <x:c r="K355" s="1" t="n">
        <x:v>1.5</x:v>
      </x:c>
      <x:c r="L355" s="15" t="n">
        <x:v>79.2</x:v>
      </x:c>
      <x:c r="M355" s="11" t="b">
        <x:f aca="0">FALSE()</x:f>
        <x:v>0</x:v>
      </x:c>
      <x:c r="N355" s="11" t="b">
        <x:f aca="0">FALSE()</x:f>
        <x:v>0</x:v>
      </x:c>
      <x:c r="O355" s="1" t="s">
        <x:v>5015</x:v>
      </x:c>
      <x:c r="P355" s="11" t="b">
        <x:f aca="0">FALSE()</x:f>
        <x:v>0</x:v>
      </x:c>
    </x:row>
    <x:row r="356" ht="15" hidden="0" customHeight="1">
      <x:c r="A356" s="1" t="s">
        <x:v>5438</x:v>
      </x:c>
      <x:c r="B356" s="1" t="s">
        <x:v>2199</x:v>
      </x:c>
      <x:c r="C356" s="14" t="n">
        <x:v>45377</x:v>
      </x:c>
      <x:c r="D356" s="1" t="s">
        <x:v>5010</x:v>
      </x:c>
      <x:c r="E356" s="1" t="s">
        <x:v>5011</x:v>
      </x:c>
      <x:c r="F356" s="1" t="s">
        <x:v>5012</x:v>
      </x:c>
      <x:c r="G356" s="1" t="s">
        <x:v>5013</x:v>
      </x:c>
      <x:c r="H356" s="1" t="s">
        <x:v>5014</x:v>
      </x:c>
      <x:c r="I356" s="1" t="s">
        <x:v>5014</x:v>
      </x:c>
      <x:c r="J356" s="1" t="n">
        <x:v>1</x:v>
      </x:c>
      <x:c r="K356" s="1" t="n">
        <x:v>1.8</x:v>
      </x:c>
      <x:c r="L356" s="15" t="n">
        <x:v>72</x:v>
      </x:c>
      <x:c r="M356" s="11" t="b">
        <x:f aca="0">TRUE()</x:f>
        <x:v>1</x:v>
      </x:c>
      <x:c r="N356" s="11" t="b">
        <x:f aca="0">FALSE()</x:f>
        <x:v>0</x:v>
      </x:c>
      <x:c r="O356" s="1" t="s">
        <x:v>5015</x:v>
      </x:c>
      <x:c r="P356" s="11" t="b">
        <x:f aca="0">FALSE()</x:f>
        <x:v>0</x:v>
      </x:c>
    </x:row>
    <x:row r="357" ht="15" hidden="0" customHeight="1">
      <x:c r="A357" s="1" t="s">
        <x:v>5439</x:v>
      </x:c>
      <x:c r="B357" s="1" t="s">
        <x:v>2199</x:v>
      </x:c>
      <x:c r="C357" s="14" t="n">
        <x:v>45695</x:v>
      </x:c>
      <x:c r="D357" s="1" t="s">
        <x:v>5010</x:v>
      </x:c>
      <x:c r="E357" s="1" t="s">
        <x:v>5011</x:v>
      </x:c>
      <x:c r="F357" s="1" t="s">
        <x:v>5012</x:v>
      </x:c>
      <x:c r="G357" s="1" t="s">
        <x:v>5013</x:v>
      </x:c>
      <x:c r="H357" s="1" t="s">
        <x:v>5014</x:v>
      </x:c>
      <x:c r="I357" s="1" t="s">
        <x:v>5014</x:v>
      </x:c>
      <x:c r="J357" s="1" t="n">
        <x:v>0.9</x:v>
      </x:c>
      <x:c r="K357" s="1" t="n">
        <x:v>1.1</x:v>
      </x:c>
      <x:c r="L357" s="15" t="n">
        <x:v>64.8</x:v>
      </x:c>
      <x:c r="M357" s="11" t="b">
        <x:f aca="0">FALSE()</x:f>
        <x:v>0</x:v>
      </x:c>
      <x:c r="N357" s="11" t="b">
        <x:f aca="0">FALSE()</x:f>
        <x:v>0</x:v>
      </x:c>
      <x:c r="O357" s="1" t="s">
        <x:v>5015</x:v>
      </x:c>
      <x:c r="P357" s="11" t="b">
        <x:f aca="0">FALSE()</x:f>
        <x:v>0</x:v>
      </x:c>
    </x:row>
    <x:row r="358" ht="15" hidden="0" customHeight="1">
      <x:c r="A358" s="1" t="s">
        <x:v>5440</x:v>
      </x:c>
      <x:c r="B358" s="1" t="s">
        <x:v>2199</x:v>
      </x:c>
      <x:c r="C358" s="14" t="n">
        <x:v>45773</x:v>
      </x:c>
      <x:c r="D358" s="1" t="s">
        <x:v>5010</x:v>
      </x:c>
      <x:c r="E358" s="1" t="s">
        <x:v>5011</x:v>
      </x:c>
      <x:c r="F358" s="1" t="s">
        <x:v>5012</x:v>
      </x:c>
      <x:c r="G358" s="1" t="s">
        <x:v>5013</x:v>
      </x:c>
      <x:c r="H358" s="1" t="s">
        <x:v>5014</x:v>
      </x:c>
      <x:c r="I358" s="1" t="s">
        <x:v>5014</x:v>
      </x:c>
      <x:c r="J358" s="1" t="n">
        <x:v>1.6</x:v>
      </x:c>
      <x:c r="K358" s="1" t="n">
        <x:v>2.5</x:v>
      </x:c>
      <x:c r="L358" s="15" t="n">
        <x:v>115.2</x:v>
      </x:c>
      <x:c r="M358" s="11" t="b">
        <x:f aca="0">TRUE()</x:f>
        <x:v>1</x:v>
      </x:c>
      <x:c r="N358" s="11" t="b">
        <x:f aca="0">FALSE()</x:f>
        <x:v>0</x:v>
      </x:c>
      <x:c r="O358" s="1" t="s">
        <x:v>5015</x:v>
      </x:c>
      <x:c r="P358" s="11" t="b">
        <x:f aca="0">FALSE()</x:f>
        <x:v>0</x:v>
      </x:c>
    </x:row>
    <x:row r="359" ht="15" hidden="0" customHeight="1">
      <x:c r="A359" s="1" t="s">
        <x:v>5441</x:v>
      </x:c>
      <x:c r="B359" s="1" t="s">
        <x:v>681</x:v>
      </x:c>
      <x:c r="C359" s="14" t="n">
        <x:v>46188</x:v>
      </x:c>
      <x:c r="D359" s="1" t="s">
        <x:v>5010</x:v>
      </x:c>
      <x:c r="E359" s="1" t="s">
        <x:v>5011</x:v>
      </x:c>
      <x:c r="F359" s="1" t="s">
        <x:v>5012</x:v>
      </x:c>
      <x:c r="G359" s="1" t="s">
        <x:v>5013</x:v>
      </x:c>
      <x:c r="H359" s="1" t="s">
        <x:v>5014</x:v>
      </x:c>
      <x:c r="I359" s="1" t="s">
        <x:v>5014</x:v>
      </x:c>
      <x:c r="J359" s="1" t="n">
        <x:v>1.6</x:v>
      </x:c>
      <x:c r="K359" s="1" t="n">
        <x:v>1.8</x:v>
      </x:c>
      <x:c r="L359" s="15" t="n">
        <x:v>115.2</x:v>
      </x:c>
      <x:c r="M359" s="11" t="b">
        <x:f aca="0">TRUE()</x:f>
        <x:v>1</x:v>
      </x:c>
      <x:c r="N359" s="11" t="b">
        <x:f aca="0">FALSE()</x:f>
        <x:v>0</x:v>
      </x:c>
      <x:c r="O359" s="1" t="s">
        <x:v>5015</x:v>
      </x:c>
      <x:c r="P359" s="11" t="b">
        <x:f aca="0">FALSE()</x:f>
        <x:v>0</x:v>
      </x:c>
    </x:row>
    <x:row r="360" ht="15" hidden="0" customHeight="1">
      <x:c r="A360" s="1" t="s">
        <x:v>5442</x:v>
      </x:c>
      <x:c r="B360" s="1" t="s">
        <x:v>2204</x:v>
      </x:c>
      <x:c r="C360" s="14" t="n">
        <x:v>45582</x:v>
      </x:c>
      <x:c r="D360" s="1" t="s">
        <x:v>5010</x:v>
      </x:c>
      <x:c r="E360" s="1" t="s">
        <x:v>5011</x:v>
      </x:c>
      <x:c r="F360" s="1" t="s">
        <x:v>5012</x:v>
      </x:c>
      <x:c r="G360" s="1" t="s">
        <x:v>5013</x:v>
      </x:c>
      <x:c r="H360" s="1" t="s">
        <x:v>5014</x:v>
      </x:c>
      <x:c r="I360" s="1" t="s">
        <x:v>5014</x:v>
      </x:c>
      <x:c r="J360" s="1" t="n">
        <x:v>1.4</x:v>
      </x:c>
      <x:c r="K360" s="1" t="n">
        <x:v>2.3</x:v>
      </x:c>
      <x:c r="L360" s="15" t="n">
        <x:v>100.8</x:v>
      </x:c>
      <x:c r="M360" s="11" t="b">
        <x:f aca="0">TRUE()</x:f>
        <x:v>1</x:v>
      </x:c>
      <x:c r="N360" s="11" t="b">
        <x:f aca="0">FALSE()</x:f>
        <x:v>0</x:v>
      </x:c>
      <x:c r="O360" s="1" t="s">
        <x:v>5015</x:v>
      </x:c>
      <x:c r="P360" s="11" t="b">
        <x:f aca="0">FALSE()</x:f>
        <x:v>0</x:v>
      </x:c>
    </x:row>
    <x:row r="361" ht="15" hidden="0" customHeight="1">
      <x:c r="A361" s="1" t="s">
        <x:v>5443</x:v>
      </x:c>
      <x:c r="B361" s="1" t="s">
        <x:v>2204</x:v>
      </x:c>
      <x:c r="C361" s="14" t="n">
        <x:v>46104</x:v>
      </x:c>
      <x:c r="D361" s="1" t="s">
        <x:v>5010</x:v>
      </x:c>
      <x:c r="E361" s="1" t="s">
        <x:v>5011</x:v>
      </x:c>
      <x:c r="F361" s="1" t="s">
        <x:v>5012</x:v>
      </x:c>
      <x:c r="G361" s="1" t="s">
        <x:v>5013</x:v>
      </x:c>
      <x:c r="H361" s="1" t="s">
        <x:v>5014</x:v>
      </x:c>
      <x:c r="I361" s="1" t="s">
        <x:v>5014</x:v>
      </x:c>
      <x:c r="J361" s="1" t="n">
        <x:v>1.3</x:v>
      </x:c>
      <x:c r="K361" s="1" t="n">
        <x:v>1.6</x:v>
      </x:c>
      <x:c r="L361" s="15" t="n">
        <x:v>93.6</x:v>
      </x:c>
      <x:c r="M361" s="11" t="b">
        <x:f aca="0">TRUE()</x:f>
        <x:v>1</x:v>
      </x:c>
      <x:c r="N361" s="11" t="b">
        <x:f aca="0">FALSE()</x:f>
        <x:v>0</x:v>
      </x:c>
      <x:c r="O361" s="1" t="s">
        <x:v>5015</x:v>
      </x:c>
      <x:c r="P361" s="11" t="b">
        <x:f aca="0">FALSE()</x:f>
        <x:v>0</x:v>
      </x:c>
    </x:row>
    <x:row r="362" ht="15" hidden="0" customHeight="1">
      <x:c r="A362" s="1" t="s">
        <x:v>5444</x:v>
      </x:c>
      <x:c r="B362" s="1" t="s">
        <x:v>2204</x:v>
      </x:c>
      <x:c r="C362" s="14" t="n">
        <x:v>46112</x:v>
      </x:c>
      <x:c r="D362" s="1" t="s">
        <x:v>5010</x:v>
      </x:c>
      <x:c r="E362" s="1" t="s">
        <x:v>5011</x:v>
      </x:c>
      <x:c r="F362" s="1" t="s">
        <x:v>5012</x:v>
      </x:c>
      <x:c r="G362" s="1" t="s">
        <x:v>5013</x:v>
      </x:c>
      <x:c r="H362" s="1" t="s">
        <x:v>5014</x:v>
      </x:c>
      <x:c r="I362" s="1" t="s">
        <x:v>5014</x:v>
      </x:c>
      <x:c r="J362" s="1" t="n">
        <x:v>1.2</x:v>
      </x:c>
      <x:c r="K362" s="1" t="n">
        <x:v>1.1</x:v>
      </x:c>
      <x:c r="L362" s="15" t="n">
        <x:v>86.4</x:v>
      </x:c>
      <x:c r="M362" s="11" t="b">
        <x:f aca="0">TRUE()</x:f>
        <x:v>1</x:v>
      </x:c>
      <x:c r="N362" s="11" t="b">
        <x:f aca="0">FALSE()</x:f>
        <x:v>0</x:v>
      </x:c>
      <x:c r="O362" s="1" t="s">
        <x:v>5015</x:v>
      </x:c>
      <x:c r="P362" s="11" t="b">
        <x:f aca="0">FALSE()</x:f>
        <x:v>0</x:v>
      </x:c>
    </x:row>
    <x:row r="363" ht="15" hidden="0" customHeight="1">
      <x:c r="A363" s="1" t="s">
        <x:v>5445</x:v>
      </x:c>
      <x:c r="B363" s="1" t="s">
        <x:v>686</x:v>
      </x:c>
      <x:c r="C363" s="14" t="n">
        <x:v>45475</x:v>
      </x:c>
      <x:c r="D363" s="1" t="s">
        <x:v>5018</x:v>
      </x:c>
      <x:c r="E363" s="1" t="s">
        <x:v>5356</x:v>
      </x:c>
      <x:c r="F363" s="1" t="s">
        <x:v>5076</x:v>
      </x:c>
      <x:c r="G363" s="1" t="s">
        <x:v>5077</x:v>
      </x:c>
      <x:c r="H363" s="1" t="s">
        <x:v>5022</x:v>
      </x:c>
      <x:c r="I363" s="1" t="s">
        <x:v>5014</x:v>
      </x:c>
      <x:c r="J363" s="1" t="n">
        <x:v>0.8</x:v>
      </x:c>
      <x:c r="K363" s="1" t="n">
        <x:v>13.7</x:v>
      </x:c>
      <x:c r="L363" s="15" t="n">
        <x:v>57.6</x:v>
      </x:c>
      <x:c r="M363" s="11" t="b">
        <x:f aca="0">TRUE()</x:f>
        <x:v>1</x:v>
      </x:c>
      <x:c r="N363" s="11" t="b">
        <x:f aca="0">FALSE()</x:f>
        <x:v>0</x:v>
      </x:c>
      <x:c r="O363" s="1" t="s">
        <x:v>5024</x:v>
      </x:c>
      <x:c r="P363" s="11" t="b">
        <x:f aca="0">FALSE()</x:f>
        <x:v>0</x:v>
      </x:c>
    </x:row>
    <x:row r="364" ht="15" hidden="0" customHeight="1">
      <x:c r="A364" s="1" t="s">
        <x:v>5446</x:v>
      </x:c>
      <x:c r="B364" s="1" t="s">
        <x:v>686</x:v>
      </x:c>
      <x:c r="C364" s="14" t="n">
        <x:v>45885</x:v>
      </x:c>
      <x:c r="D364" s="1" t="s">
        <x:v>5010</x:v>
      </x:c>
      <x:c r="E364" s="1" t="s">
        <x:v>5011</x:v>
      </x:c>
      <x:c r="F364" s="1" t="s">
        <x:v>5012</x:v>
      </x:c>
      <x:c r="G364" s="1" t="s">
        <x:v>5013</x:v>
      </x:c>
      <x:c r="H364" s="1" t="s">
        <x:v>5014</x:v>
      </x:c>
      <x:c r="I364" s="1" t="s">
        <x:v>5014</x:v>
      </x:c>
      <x:c r="J364" s="1" t="n">
        <x:v>1.4</x:v>
      </x:c>
      <x:c r="K364" s="1" t="n">
        <x:v>2.8</x:v>
      </x:c>
      <x:c r="L364" s="15" t="n">
        <x:v>100.8</x:v>
      </x:c>
      <x:c r="M364" s="11" t="b">
        <x:f aca="0">TRUE()</x:f>
        <x:v>1</x:v>
      </x:c>
      <x:c r="N364" s="11" t="b">
        <x:f aca="0">FALSE()</x:f>
        <x:v>0</x:v>
      </x:c>
      <x:c r="O364" s="1" t="s">
        <x:v>5015</x:v>
      </x:c>
      <x:c r="P364" s="11" t="b">
        <x:f aca="0">FALSE()</x:f>
        <x:v>0</x:v>
      </x:c>
    </x:row>
    <x:row r="365" ht="15" hidden="0" customHeight="1">
      <x:c r="A365" s="1" t="s">
        <x:v>5447</x:v>
      </x:c>
      <x:c r="B365" s="1" t="s">
        <x:v>686</x:v>
      </x:c>
      <x:c r="C365" s="14" t="n">
        <x:v>46119</x:v>
      </x:c>
      <x:c r="D365" s="1" t="s">
        <x:v>5018</x:v>
      </x:c>
      <x:c r="E365" s="1" t="s">
        <x:v>5136</x:v>
      </x:c>
      <x:c r="F365" s="1" t="s">
        <x:v>5137</x:v>
      </x:c>
      <x:c r="G365" s="1" t="s">
        <x:v>5138</x:v>
      </x:c>
      <x:c r="H365" s="1" t="s">
        <x:v>5036</x:v>
      </x:c>
      <x:c r="I365" s="1" t="s">
        <x:v>5014</x:v>
      </x:c>
      <x:c r="J365" s="1" t="n">
        <x:v>2.5</x:v>
      </x:c>
      <x:c r="K365" s="1" t="n">
        <x:v>20.2</x:v>
      </x:c>
      <x:c r="L365" s="15" t="n">
        <x:v>180</x:v>
      </x:c>
      <x:c r="M365" s="11" t="b">
        <x:f aca="0">TRUE()</x:f>
        <x:v>1</x:v>
      </x:c>
      <x:c r="N365" s="11" t="b">
        <x:f aca="0">TRUE()</x:f>
        <x:v>1</x:v>
      </x:c>
      <x:c r="O365" s="1" t="s">
        <x:v>5139</x:v>
      </x:c>
      <x:c r="P365" s="11" t="b">
        <x:f aca="0">FALSE()</x:f>
        <x:v>0</x:v>
      </x:c>
    </x:row>
    <x:row r="366" ht="15" hidden="0" customHeight="1">
      <x:c r="A366" s="1" t="s">
        <x:v>5448</x:v>
      </x:c>
      <x:c r="B366" s="1" t="s">
        <x:v>686</x:v>
      </x:c>
      <x:c r="C366" s="14" t="n">
        <x:v>46228</x:v>
      </x:c>
      <x:c r="D366" s="1" t="s">
        <x:v>5010</x:v>
      </x:c>
      <x:c r="E366" s="1" t="s">
        <x:v>5011</x:v>
      </x:c>
      <x:c r="F366" s="1" t="s">
        <x:v>5012</x:v>
      </x:c>
      <x:c r="G366" s="1" t="s">
        <x:v>5013</x:v>
      </x:c>
      <x:c r="H366" s="1" t="s">
        <x:v>5014</x:v>
      </x:c>
      <x:c r="I366" s="1" t="s">
        <x:v>5014</x:v>
      </x:c>
      <x:c r="J366" s="1" t="n">
        <x:v>2.1</x:v>
      </x:c>
      <x:c r="K366" s="1" t="n">
        <x:v>1.7</x:v>
      </x:c>
      <x:c r="L366" s="15" t="n">
        <x:v>151.2</x:v>
      </x:c>
      <x:c r="M366" s="11" t="b">
        <x:f aca="0">TRUE()</x:f>
        <x:v>1</x:v>
      </x:c>
      <x:c r="N366" s="11" t="b">
        <x:f aca="0">FALSE()</x:f>
        <x:v>0</x:v>
      </x:c>
      <x:c r="O366" s="1" t="s">
        <x:v>5015</x:v>
      </x:c>
      <x:c r="P366" s="11" t="b">
        <x:f aca="0">FALSE()</x:f>
        <x:v>0</x:v>
      </x:c>
    </x:row>
    <x:row r="367" ht="15" hidden="0" customHeight="1">
      <x:c r="A367" s="1" t="s">
        <x:v>5449</x:v>
      </x:c>
      <x:c r="B367" s="1" t="s">
        <x:v>1771</x:v>
      </x:c>
      <x:c r="C367" s="14" t="n">
        <x:v>45847</x:v>
      </x:c>
      <x:c r="D367" s="1" t="s">
        <x:v>5010</x:v>
      </x:c>
      <x:c r="E367" s="1" t="s">
        <x:v>5011</x:v>
      </x:c>
      <x:c r="F367" s="1" t="s">
        <x:v>5012</x:v>
      </x:c>
      <x:c r="G367" s="1" t="s">
        <x:v>5013</x:v>
      </x:c>
      <x:c r="H367" s="1" t="s">
        <x:v>5014</x:v>
      </x:c>
      <x:c r="I367" s="1" t="s">
        <x:v>5014</x:v>
      </x:c>
      <x:c r="J367" s="1" t="n">
        <x:v>1.6</x:v>
      </x:c>
      <x:c r="K367" s="1" t="n">
        <x:v>1.6</x:v>
      </x:c>
      <x:c r="L367" s="15" t="n">
        <x:v>115.2</x:v>
      </x:c>
      <x:c r="M367" s="11" t="b">
        <x:f aca="0">TRUE()</x:f>
        <x:v>1</x:v>
      </x:c>
      <x:c r="N367" s="11" t="b">
        <x:f aca="0">FALSE()</x:f>
        <x:v>0</x:v>
      </x:c>
      <x:c r="O367" s="1" t="s">
        <x:v>5015</x:v>
      </x:c>
      <x:c r="P367" s="11" t="b">
        <x:f aca="0">FALSE()</x:f>
        <x:v>0</x:v>
      </x:c>
    </x:row>
    <x:row r="368" ht="15" hidden="0" customHeight="1">
      <x:c r="A368" s="1" t="s">
        <x:v>5450</x:v>
      </x:c>
      <x:c r="B368" s="1" t="s">
        <x:v>1771</x:v>
      </x:c>
      <x:c r="C368" s="14" t="n">
        <x:v>45963</x:v>
      </x:c>
      <x:c r="D368" s="1" t="s">
        <x:v>5010</x:v>
      </x:c>
      <x:c r="E368" s="1" t="s">
        <x:v>5011</x:v>
      </x:c>
      <x:c r="F368" s="1" t="s">
        <x:v>5012</x:v>
      </x:c>
      <x:c r="G368" s="1" t="s">
        <x:v>5013</x:v>
      </x:c>
      <x:c r="H368" s="1" t="s">
        <x:v>5014</x:v>
      </x:c>
      <x:c r="I368" s="1" t="s">
        <x:v>5014</x:v>
      </x:c>
      <x:c r="J368" s="1" t="n">
        <x:v>0.9</x:v>
      </x:c>
      <x:c r="K368" s="1" t="n">
        <x:v>2.3</x:v>
      </x:c>
      <x:c r="L368" s="15" t="n">
        <x:v>64.8</x:v>
      </x:c>
      <x:c r="M368" s="11" t="b">
        <x:f aca="0">FALSE()</x:f>
        <x:v>0</x:v>
      </x:c>
      <x:c r="N368" s="11" t="b">
        <x:f aca="0">FALSE()</x:f>
        <x:v>0</x:v>
      </x:c>
      <x:c r="O368" s="1" t="s">
        <x:v>5015</x:v>
      </x:c>
      <x:c r="P368" s="11" t="b">
        <x:f aca="0">FALSE()</x:f>
        <x:v>0</x:v>
      </x:c>
    </x:row>
    <x:row r="369" ht="15" hidden="0" customHeight="1">
      <x:c r="A369" s="1" t="s">
        <x:v>5451</x:v>
      </x:c>
      <x:c r="B369" s="1" t="s">
        <x:v>690</x:v>
      </x:c>
      <x:c r="C369" s="14" t="n">
        <x:v>45586</x:v>
      </x:c>
      <x:c r="D369" s="1" t="s">
        <x:v>5010</x:v>
      </x:c>
      <x:c r="E369" s="1" t="s">
        <x:v>5011</x:v>
      </x:c>
      <x:c r="F369" s="1" t="s">
        <x:v>5012</x:v>
      </x:c>
      <x:c r="G369" s="1" t="s">
        <x:v>5013</x:v>
      </x:c>
      <x:c r="H369" s="1" t="s">
        <x:v>5014</x:v>
      </x:c>
      <x:c r="I369" s="1" t="s">
        <x:v>5014</x:v>
      </x:c>
      <x:c r="J369" s="1" t="n">
        <x:v>1.3</x:v>
      </x:c>
      <x:c r="K369" s="1" t="n">
        <x:v>2.7</x:v>
      </x:c>
      <x:c r="L369" s="15" t="n">
        <x:v>93.6</x:v>
      </x:c>
      <x:c r="M369" s="11" t="b">
        <x:f aca="0">TRUE()</x:f>
        <x:v>1</x:v>
      </x:c>
      <x:c r="N369" s="11" t="b">
        <x:f aca="0">FALSE()</x:f>
        <x:v>0</x:v>
      </x:c>
      <x:c r="O369" s="1" t="s">
        <x:v>5015</x:v>
      </x:c>
      <x:c r="P369" s="11" t="b">
        <x:f aca="0">FALSE()</x:f>
        <x:v>0</x:v>
      </x:c>
    </x:row>
    <x:row r="370" ht="15" hidden="0" customHeight="1">
      <x:c r="A370" s="1" t="s">
        <x:v>5452</x:v>
      </x:c>
      <x:c r="B370" s="1" t="s">
        <x:v>690</x:v>
      </x:c>
      <x:c r="C370" s="14" t="n">
        <x:v>45775</x:v>
      </x:c>
      <x:c r="D370" s="1" t="s">
        <x:v>5054</x:v>
      </x:c>
      <x:c r="E370" s="1" t="s">
        <x:v>5055</x:v>
      </x:c>
      <x:c r="F370" s="1" t="s">
        <x:v>5012</x:v>
      </x:c>
      <x:c r="G370" s="1" t="s">
        <x:v>5013</x:v>
      </x:c>
      <x:c r="H370" s="1" t="s">
        <x:v>5014</x:v>
      </x:c>
      <x:c r="I370" s="1" t="s">
        <x:v>5014</x:v>
      </x:c>
      <x:c r="J370" s="1" t="n">
        <x:v>0.8</x:v>
      </x:c>
      <x:c r="K370" s="1" t="n">
        <x:v>2</x:v>
      </x:c>
      <x:c r="L370" s="15" t="n">
        <x:v>57.6</x:v>
      </x:c>
      <x:c r="M370" s="11" t="b">
        <x:f aca="0">TRUE()</x:f>
        <x:v>1</x:v>
      </x:c>
      <x:c r="N370" s="11" t="b">
        <x:f aca="0">FALSE()</x:f>
        <x:v>0</x:v>
      </x:c>
      <x:c r="O370" s="1" t="s">
        <x:v>5015</x:v>
      </x:c>
      <x:c r="P370" s="11" t="b">
        <x:f aca="0">FALSE()</x:f>
        <x:v>0</x:v>
      </x:c>
    </x:row>
    <x:row r="371" ht="15" hidden="0" customHeight="1">
      <x:c r="A371" s="1" t="s">
        <x:v>5453</x:v>
      </x:c>
      <x:c r="B371" s="1" t="s">
        <x:v>690</x:v>
      </x:c>
      <x:c r="C371" s="14" t="n">
        <x:v>46067</x:v>
      </x:c>
      <x:c r="D371" s="1" t="s">
        <x:v>5010</x:v>
      </x:c>
      <x:c r="E371" s="1" t="s">
        <x:v>5011</x:v>
      </x:c>
      <x:c r="F371" s="1" t="s">
        <x:v>5012</x:v>
      </x:c>
      <x:c r="G371" s="1" t="s">
        <x:v>5013</x:v>
      </x:c>
      <x:c r="H371" s="1" t="s">
        <x:v>5014</x:v>
      </x:c>
      <x:c r="I371" s="1" t="s">
        <x:v>5014</x:v>
      </x:c>
      <x:c r="J371" s="1" t="n">
        <x:v>1.4</x:v>
      </x:c>
      <x:c r="K371" s="1" t="n">
        <x:v>2.9</x:v>
      </x:c>
      <x:c r="L371" s="15" t="n">
        <x:v>100.8</x:v>
      </x:c>
      <x:c r="M371" s="11" t="b">
        <x:f aca="0">TRUE()</x:f>
        <x:v>1</x:v>
      </x:c>
      <x:c r="N371" s="11" t="b">
        <x:f aca="0">FALSE()</x:f>
        <x:v>0</x:v>
      </x:c>
      <x:c r="O371" s="1" t="s">
        <x:v>5015</x:v>
      </x:c>
      <x:c r="P371" s="11" t="b">
        <x:f aca="0">FALSE()</x:f>
        <x:v>0</x:v>
      </x:c>
    </x:row>
    <x:row r="372" ht="15" hidden="0" customHeight="1">
      <x:c r="A372" s="1" t="s">
        <x:v>5454</x:v>
      </x:c>
      <x:c r="B372" s="1" t="s">
        <x:v>2216</x:v>
      </x:c>
      <x:c r="C372" s="14" t="n">
        <x:v>45586</x:v>
      </x:c>
      <x:c r="D372" s="1" t="s">
        <x:v>5054</x:v>
      </x:c>
      <x:c r="E372" s="1" t="s">
        <x:v>5055</x:v>
      </x:c>
      <x:c r="F372" s="1" t="s">
        <x:v>5012</x:v>
      </x:c>
      <x:c r="G372" s="1" t="s">
        <x:v>5013</x:v>
      </x:c>
      <x:c r="H372" s="1" t="s">
        <x:v>5014</x:v>
      </x:c>
      <x:c r="I372" s="1" t="s">
        <x:v>5014</x:v>
      </x:c>
      <x:c r="J372" s="1" t="n">
        <x:v>1</x:v>
      </x:c>
      <x:c r="K372" s="1" t="n">
        <x:v>1.5</x:v>
      </x:c>
      <x:c r="L372" s="15" t="n">
        <x:v>72</x:v>
      </x:c>
      <x:c r="M372" s="11" t="b">
        <x:f aca="0">TRUE()</x:f>
        <x:v>1</x:v>
      </x:c>
      <x:c r="N372" s="11" t="b">
        <x:f aca="0">FALSE()</x:f>
        <x:v>0</x:v>
      </x:c>
      <x:c r="O372" s="1" t="s">
        <x:v>5015</x:v>
      </x:c>
      <x:c r="P372" s="11" t="b">
        <x:f aca="0">FALSE()</x:f>
        <x:v>0</x:v>
      </x:c>
    </x:row>
    <x:row r="373" ht="15" hidden="0" customHeight="1">
      <x:c r="A373" s="1" t="s">
        <x:v>5455</x:v>
      </x:c>
      <x:c r="B373" s="1" t="s">
        <x:v>2216</x:v>
      </x:c>
      <x:c r="C373" s="14" t="n">
        <x:v>45629</x:v>
      </x:c>
      <x:c r="D373" s="1" t="s">
        <x:v>5018</x:v>
      </x:c>
      <x:c r="E373" s="1" t="s">
        <x:v>5116</x:v>
      </x:c>
      <x:c r="F373" s="1" t="s">
        <x:v>5029</x:v>
      </x:c>
      <x:c r="G373" s="1" t="s">
        <x:v>5030</x:v>
      </x:c>
      <x:c r="H373" s="1" t="s">
        <x:v>5022</x:v>
      </x:c>
      <x:c r="I373" s="1" t="s">
        <x:v>5152</x:v>
      </x:c>
      <x:c r="J373" s="1" t="n">
        <x:v>1</x:v>
      </x:c>
      <x:c r="K373" s="1" t="n">
        <x:v>1.4</x:v>
      </x:c>
      <x:c r="L373" s="15" t="n">
        <x:v>483.43</x:v>
      </x:c>
      <x:c r="M373" s="11" t="b">
        <x:f aca="0">TRUE()</x:f>
        <x:v>1</x:v>
      </x:c>
      <x:c r="N373" s="11" t="b">
        <x:f aca="0">FALSE()</x:f>
        <x:v>0</x:v>
      </x:c>
      <x:c r="O373" s="1" t="s">
        <x:v>5078</x:v>
      </x:c>
      <x:c r="P373" s="11" t="b">
        <x:f aca="0">FALSE()</x:f>
        <x:v>0</x:v>
      </x:c>
    </x:row>
    <x:row r="374" ht="15" hidden="0" customHeight="1">
      <x:c r="A374" s="1" t="s">
        <x:v>5456</x:v>
      </x:c>
      <x:c r="B374" s="1" t="s">
        <x:v>2216</x:v>
      </x:c>
      <x:c r="C374" s="14" t="n">
        <x:v>45665</x:v>
      </x:c>
      <x:c r="D374" s="1" t="s">
        <x:v>5010</x:v>
      </x:c>
      <x:c r="E374" s="1" t="s">
        <x:v>5011</x:v>
      </x:c>
      <x:c r="F374" s="1" t="s">
        <x:v>5012</x:v>
      </x:c>
      <x:c r="G374" s="1" t="s">
        <x:v>5013</x:v>
      </x:c>
      <x:c r="H374" s="1" t="s">
        <x:v>5014</x:v>
      </x:c>
      <x:c r="I374" s="1" t="s">
        <x:v>5014</x:v>
      </x:c>
      <x:c r="J374" s="1" t="n">
        <x:v>0.8</x:v>
      </x:c>
      <x:c r="K374" s="1" t="n">
        <x:v>3</x:v>
      </x:c>
      <x:c r="L374" s="15" t="n">
        <x:v>57.6</x:v>
      </x:c>
      <x:c r="M374" s="11" t="b">
        <x:f aca="0">TRUE()</x:f>
        <x:v>1</x:v>
      </x:c>
      <x:c r="N374" s="11" t="b">
        <x:f aca="0">FALSE()</x:f>
        <x:v>0</x:v>
      </x:c>
      <x:c r="O374" s="1" t="s">
        <x:v>5015</x:v>
      </x:c>
      <x:c r="P374" s="11" t="b">
        <x:f aca="0">FALSE()</x:f>
        <x:v>0</x:v>
      </x:c>
    </x:row>
    <x:row r="375" ht="15" hidden="0" customHeight="1">
      <x:c r="A375" s="1" t="s">
        <x:v>5457</x:v>
      </x:c>
      <x:c r="B375" s="1" t="s">
        <x:v>2216</x:v>
      </x:c>
      <x:c r="C375" s="14" t="n">
        <x:v>45667</x:v>
      </x:c>
      <x:c r="D375" s="1" t="s">
        <x:v>5010</x:v>
      </x:c>
      <x:c r="E375" s="1" t="s">
        <x:v>5011</x:v>
      </x:c>
      <x:c r="F375" s="1" t="s">
        <x:v>5012</x:v>
      </x:c>
      <x:c r="G375" s="1" t="s">
        <x:v>5013</x:v>
      </x:c>
      <x:c r="H375" s="1" t="s">
        <x:v>5014</x:v>
      </x:c>
      <x:c r="I375" s="1" t="s">
        <x:v>5014</x:v>
      </x:c>
      <x:c r="J375" s="1" t="n">
        <x:v>1.5</x:v>
      </x:c>
      <x:c r="K375" s="1" t="n">
        <x:v>1.2</x:v>
      </x:c>
      <x:c r="L375" s="15" t="n">
        <x:v>108</x:v>
      </x:c>
      <x:c r="M375" s="11" t="b">
        <x:f aca="0">TRUE()</x:f>
        <x:v>1</x:v>
      </x:c>
      <x:c r="N375" s="11" t="b">
        <x:f aca="0">FALSE()</x:f>
        <x:v>0</x:v>
      </x:c>
      <x:c r="O375" s="1" t="s">
        <x:v>5015</x:v>
      </x:c>
      <x:c r="P375" s="11" t="b">
        <x:f aca="0">FALSE()</x:f>
        <x:v>0</x:v>
      </x:c>
    </x:row>
    <x:row r="376" ht="15" hidden="0" customHeight="1">
      <x:c r="A376" s="1" t="s">
        <x:v>5458</x:v>
      </x:c>
      <x:c r="B376" s="1" t="s">
        <x:v>2216</x:v>
      </x:c>
      <x:c r="C376" s="14" t="n">
        <x:v>45985</x:v>
      </x:c>
      <x:c r="D376" s="1" t="s">
        <x:v>5010</x:v>
      </x:c>
      <x:c r="E376" s="1" t="s">
        <x:v>5011</x:v>
      </x:c>
      <x:c r="F376" s="1" t="s">
        <x:v>5012</x:v>
      </x:c>
      <x:c r="G376" s="1" t="s">
        <x:v>5013</x:v>
      </x:c>
      <x:c r="H376" s="1" t="s">
        <x:v>5014</x:v>
      </x:c>
      <x:c r="I376" s="1" t="s">
        <x:v>5014</x:v>
      </x:c>
      <x:c r="J376" s="1" t="n">
        <x:v>1.4</x:v>
      </x:c>
      <x:c r="K376" s="1" t="n">
        <x:v>1.7</x:v>
      </x:c>
      <x:c r="L376" s="15" t="n">
        <x:v>100.8</x:v>
      </x:c>
      <x:c r="M376" s="11" t="b">
        <x:f aca="0">TRUE()</x:f>
        <x:v>1</x:v>
      </x:c>
      <x:c r="N376" s="11" t="b">
        <x:f aca="0">FALSE()</x:f>
        <x:v>0</x:v>
      </x:c>
      <x:c r="O376" s="1" t="s">
        <x:v>5015</x:v>
      </x:c>
      <x:c r="P376" s="11" t="b">
        <x:f aca="0">FALSE()</x:f>
        <x:v>0</x:v>
      </x:c>
    </x:row>
    <x:row r="377" ht="15" hidden="0" customHeight="1">
      <x:c r="A377" s="1" t="s">
        <x:v>5459</x:v>
      </x:c>
      <x:c r="B377" s="1" t="s">
        <x:v>694</x:v>
      </x:c>
      <x:c r="C377" s="14" t="n">
        <x:v>45943</x:v>
      </x:c>
      <x:c r="D377" s="1" t="s">
        <x:v>5010</x:v>
      </x:c>
      <x:c r="E377" s="1" t="s">
        <x:v>5011</x:v>
      </x:c>
      <x:c r="F377" s="1" t="s">
        <x:v>5012</x:v>
      </x:c>
      <x:c r="G377" s="1" t="s">
        <x:v>5013</x:v>
      </x:c>
      <x:c r="H377" s="1" t="s">
        <x:v>5014</x:v>
      </x:c>
      <x:c r="I377" s="1" t="s">
        <x:v>5014</x:v>
      </x:c>
      <x:c r="J377" s="1" t="n">
        <x:v>1</x:v>
      </x:c>
      <x:c r="K377" s="1" t="n">
        <x:v>1.8</x:v>
      </x:c>
      <x:c r="L377" s="15" t="n">
        <x:v>72</x:v>
      </x:c>
      <x:c r="M377" s="11" t="b">
        <x:f aca="0">TRUE()</x:f>
        <x:v>1</x:v>
      </x:c>
      <x:c r="N377" s="11" t="b">
        <x:f aca="0">FALSE()</x:f>
        <x:v>0</x:v>
      </x:c>
      <x:c r="O377" s="1" t="s">
        <x:v>5015</x:v>
      </x:c>
      <x:c r="P377" s="11" t="b">
        <x:f aca="0">FALSE()</x:f>
        <x:v>0</x:v>
      </x:c>
    </x:row>
    <x:row r="378" ht="15" hidden="0" customHeight="1">
      <x:c r="A378" s="1" t="s">
        <x:v>5460</x:v>
      </x:c>
      <x:c r="B378" s="1" t="s">
        <x:v>694</x:v>
      </x:c>
      <x:c r="C378" s="14" t="n">
        <x:v>45996</x:v>
      </x:c>
      <x:c r="D378" s="1" t="s">
        <x:v>5018</x:v>
      </x:c>
      <x:c r="E378" s="1" t="s">
        <x:v>5028</x:v>
      </x:c>
      <x:c r="F378" s="1" t="s">
        <x:v>5029</x:v>
      </x:c>
      <x:c r="G378" s="1" t="s">
        <x:v>5030</x:v>
      </x:c>
      <x:c r="H378" s="1" t="s">
        <x:v>5022</x:v>
      </x:c>
      <x:c r="I378" s="1" t="s">
        <x:v>5014</x:v>
      </x:c>
      <x:c r="J378" s="1" t="n">
        <x:v>3.2</x:v>
      </x:c>
      <x:c r="K378" s="1" t="n">
        <x:v>11.7</x:v>
      </x:c>
      <x:c r="L378" s="15" t="n">
        <x:v>230.4</x:v>
      </x:c>
      <x:c r="M378" s="11" t="b">
        <x:f aca="0">TRUE()</x:f>
        <x:v>1</x:v>
      </x:c>
      <x:c r="N378" s="11" t="b">
        <x:f aca="0">FALSE()</x:f>
        <x:v>0</x:v>
      </x:c>
      <x:c r="O378" s="1" t="s">
        <x:v>5037</x:v>
      </x:c>
      <x:c r="P378" s="11" t="b">
        <x:f aca="0">TRUE()</x:f>
        <x:v>1</x:v>
      </x:c>
      <x:c r="Q378" s="1" t="s">
        <x:v>5461</x:v>
      </x:c>
    </x:row>
    <x:row r="379" ht="15" hidden="0" customHeight="1">
      <x:c r="A379" s="1" t="s">
        <x:v>5462</x:v>
      </x:c>
      <x:c r="B379" s="1" t="s">
        <x:v>2221</x:v>
      </x:c>
      <x:c r="C379" s="14" t="n">
        <x:v>45378</x:v>
      </x:c>
      <x:c r="D379" s="1" t="s">
        <x:v>5010</x:v>
      </x:c>
      <x:c r="E379" s="1" t="s">
        <x:v>5011</x:v>
      </x:c>
      <x:c r="F379" s="1" t="s">
        <x:v>5012</x:v>
      </x:c>
      <x:c r="G379" s="1" t="s">
        <x:v>5013</x:v>
      </x:c>
      <x:c r="H379" s="1" t="s">
        <x:v>5014</x:v>
      </x:c>
      <x:c r="I379" s="1" t="s">
        <x:v>5014</x:v>
      </x:c>
      <x:c r="J379" s="1" t="n">
        <x:v>0.5</x:v>
      </x:c>
      <x:c r="K379" s="1" t="n">
        <x:v>3</x:v>
      </x:c>
      <x:c r="L379" s="15" t="n">
        <x:v>36</x:v>
      </x:c>
      <x:c r="M379" s="11" t="b">
        <x:f aca="0">TRUE()</x:f>
        <x:v>1</x:v>
      </x:c>
      <x:c r="N379" s="11" t="b">
        <x:f aca="0">FALSE()</x:f>
        <x:v>0</x:v>
      </x:c>
      <x:c r="O379" s="1" t="s">
        <x:v>5015</x:v>
      </x:c>
      <x:c r="P379" s="11" t="b">
        <x:f aca="0">FALSE()</x:f>
        <x:v>0</x:v>
      </x:c>
    </x:row>
    <x:row r="380" ht="15" hidden="0" customHeight="1">
      <x:c r="A380" s="1" t="s">
        <x:v>5463</x:v>
      </x:c>
      <x:c r="B380" s="1" t="s">
        <x:v>2221</x:v>
      </x:c>
      <x:c r="C380" s="14" t="n">
        <x:v>45515</x:v>
      </x:c>
      <x:c r="D380" s="1" t="s">
        <x:v>5018</x:v>
      </x:c>
      <x:c r="E380" s="1" t="s">
        <x:v>5125</x:v>
      </x:c>
      <x:c r="F380" s="1" t="s">
        <x:v>5111</x:v>
      </x:c>
      <x:c r="G380" s="1" t="s">
        <x:v>5112</x:v>
      </x:c>
      <x:c r="H380" s="1" t="s">
        <x:v>5031</x:v>
      </x:c>
      <x:c r="I380" s="1" t="s">
        <x:v>5044</x:v>
      </x:c>
      <x:c r="J380" s="1" t="n">
        <x:v>2.1</x:v>
      </x:c>
      <x:c r="K380" s="1" t="n">
        <x:v>8.4</x:v>
      </x:c>
      <x:c r="L380" s="15" t="n">
        <x:v>384.19</x:v>
      </x:c>
      <x:c r="M380" s="11" t="b">
        <x:f aca="0">FALSE()</x:f>
        <x:v>0</x:v>
      </x:c>
      <x:c r="N380" s="11" t="b">
        <x:f aca="0">FALSE()</x:f>
        <x:v>0</x:v>
      </x:c>
      <x:c r="O380" s="1" t="s">
        <x:v>5098</x:v>
      </x:c>
      <x:c r="P380" s="11" t="b">
        <x:f aca="0">FALSE()</x:f>
        <x:v>0</x:v>
      </x:c>
    </x:row>
    <x:row r="381" ht="15" hidden="0" customHeight="1">
      <x:c r="A381" s="1" t="s">
        <x:v>5464</x:v>
      </x:c>
      <x:c r="B381" s="1" t="s">
        <x:v>2221</x:v>
      </x:c>
      <x:c r="C381" s="14" t="n">
        <x:v>45570</x:v>
      </x:c>
      <x:c r="D381" s="1" t="s">
        <x:v>5010</x:v>
      </x:c>
      <x:c r="E381" s="1" t="s">
        <x:v>5011</x:v>
      </x:c>
      <x:c r="F381" s="1" t="s">
        <x:v>5012</x:v>
      </x:c>
      <x:c r="G381" s="1" t="s">
        <x:v>5013</x:v>
      </x:c>
      <x:c r="H381" s="1" t="s">
        <x:v>5014</x:v>
      </x:c>
      <x:c r="I381" s="1" t="s">
        <x:v>5014</x:v>
      </x:c>
      <x:c r="J381" s="1" t="n">
        <x:v>2.3</x:v>
      </x:c>
      <x:c r="K381" s="1" t="n">
        <x:v>0.8</x:v>
      </x:c>
      <x:c r="L381" s="15" t="n">
        <x:v>165.6</x:v>
      </x:c>
      <x:c r="M381" s="11" t="b">
        <x:f aca="0">TRUE()</x:f>
        <x:v>1</x:v>
      </x:c>
      <x:c r="N381" s="11" t="b">
        <x:f aca="0">FALSE()</x:f>
        <x:v>0</x:v>
      </x:c>
      <x:c r="O381" s="1" t="s">
        <x:v>5015</x:v>
      </x:c>
      <x:c r="P381" s="11" t="b">
        <x:f aca="0">FALSE()</x:f>
        <x:v>0</x:v>
      </x:c>
    </x:row>
    <x:row r="382" ht="15" hidden="0" customHeight="1">
      <x:c r="A382" s="1" t="s">
        <x:v>5465</x:v>
      </x:c>
      <x:c r="B382" s="1" t="s">
        <x:v>2221</x:v>
      </x:c>
      <x:c r="C382" s="14" t="n">
        <x:v>45638</x:v>
      </x:c>
      <x:c r="D382" s="1" t="s">
        <x:v>5010</x:v>
      </x:c>
      <x:c r="E382" s="1" t="s">
        <x:v>5011</x:v>
      </x:c>
      <x:c r="F382" s="1" t="s">
        <x:v>5012</x:v>
      </x:c>
      <x:c r="G382" s="1" t="s">
        <x:v>5013</x:v>
      </x:c>
      <x:c r="H382" s="1" t="s">
        <x:v>5014</x:v>
      </x:c>
      <x:c r="I382" s="1" t="s">
        <x:v>5014</x:v>
      </x:c>
      <x:c r="J382" s="1" t="n">
        <x:v>0.9</x:v>
      </x:c>
      <x:c r="K382" s="1" t="n">
        <x:v>2.2</x:v>
      </x:c>
      <x:c r="L382" s="15" t="n">
        <x:v>64.8</x:v>
      </x:c>
      <x:c r="M382" s="11" t="b">
        <x:f aca="0">TRUE()</x:f>
        <x:v>1</x:v>
      </x:c>
      <x:c r="N382" s="11" t="b">
        <x:f aca="0">FALSE()</x:f>
        <x:v>0</x:v>
      </x:c>
      <x:c r="O382" s="1" t="s">
        <x:v>5015</x:v>
      </x:c>
      <x:c r="P382" s="11" t="b">
        <x:f aca="0">FALSE()</x:f>
        <x:v>0</x:v>
      </x:c>
    </x:row>
    <x:row r="383" ht="15" hidden="0" customHeight="1">
      <x:c r="A383" s="1" t="s">
        <x:v>5466</x:v>
      </x:c>
      <x:c r="B383" s="1" t="s">
        <x:v>2221</x:v>
      </x:c>
      <x:c r="C383" s="14" t="n">
        <x:v>46109</x:v>
      </x:c>
      <x:c r="D383" s="1" t="s">
        <x:v>5054</x:v>
      </x:c>
      <x:c r="E383" s="1" t="s">
        <x:v>5055</x:v>
      </x:c>
      <x:c r="F383" s="1" t="s">
        <x:v>5012</x:v>
      </x:c>
      <x:c r="G383" s="1" t="s">
        <x:v>5013</x:v>
      </x:c>
      <x:c r="H383" s="1" t="s">
        <x:v>5014</x:v>
      </x:c>
      <x:c r="I383" s="1" t="s">
        <x:v>5014</x:v>
      </x:c>
      <x:c r="J383" s="1" t="n">
        <x:v>0.6</x:v>
      </x:c>
      <x:c r="K383" s="1" t="n">
        <x:v>1.2</x:v>
      </x:c>
      <x:c r="L383" s="15" t="n">
        <x:v>43.2</x:v>
      </x:c>
      <x:c r="M383" s="11" t="b">
        <x:f aca="0">TRUE()</x:f>
        <x:v>1</x:v>
      </x:c>
      <x:c r="N383" s="11" t="b">
        <x:f aca="0">FALSE()</x:f>
        <x:v>0</x:v>
      </x:c>
      <x:c r="O383" s="1" t="s">
        <x:v>5015</x:v>
      </x:c>
      <x:c r="P383" s="11" t="b">
        <x:f aca="0">FALSE()</x:f>
        <x:v>0</x:v>
      </x:c>
    </x:row>
    <x:row r="384" ht="15" hidden="0" customHeight="1">
      <x:c r="A384" s="1" t="s">
        <x:v>5467</x:v>
      </x:c>
      <x:c r="B384" s="1" t="s">
        <x:v>2224</x:v>
      </x:c>
      <x:c r="C384" s="14" t="n">
        <x:v>45554</x:v>
      </x:c>
      <x:c r="D384" s="1" t="s">
        <x:v>5054</x:v>
      </x:c>
      <x:c r="E384" s="1" t="s">
        <x:v>5055</x:v>
      </x:c>
      <x:c r="F384" s="1" t="s">
        <x:v>5012</x:v>
      </x:c>
      <x:c r="G384" s="1" t="s">
        <x:v>5013</x:v>
      </x:c>
      <x:c r="H384" s="1" t="s">
        <x:v>5014</x:v>
      </x:c>
      <x:c r="I384" s="1" t="s">
        <x:v>5014</x:v>
      </x:c>
      <x:c r="J384" s="1" t="n">
        <x:v>2.1</x:v>
      </x:c>
      <x:c r="K384" s="1" t="n">
        <x:v>1.2</x:v>
      </x:c>
      <x:c r="L384" s="15" t="n">
        <x:v>151.2</x:v>
      </x:c>
      <x:c r="M384" s="11" t="b">
        <x:f aca="0">TRUE()</x:f>
        <x:v>1</x:v>
      </x:c>
      <x:c r="N384" s="11" t="b">
        <x:f aca="0">FALSE()</x:f>
        <x:v>0</x:v>
      </x:c>
      <x:c r="O384" s="1" t="s">
        <x:v>5015</x:v>
      </x:c>
      <x:c r="P384" s="11" t="b">
        <x:f aca="0">FALSE()</x:f>
        <x:v>0</x:v>
      </x:c>
    </x:row>
    <x:row r="385" ht="15" hidden="0" customHeight="1">
      <x:c r="A385" s="1" t="s">
        <x:v>5468</x:v>
      </x:c>
      <x:c r="B385" s="1" t="s">
        <x:v>2224</x:v>
      </x:c>
      <x:c r="C385" s="14" t="n">
        <x:v>45624</x:v>
      </x:c>
      <x:c r="D385" s="1" t="s">
        <x:v>5018</x:v>
      </x:c>
      <x:c r="E385" s="1" t="s">
        <x:v>5136</x:v>
      </x:c>
      <x:c r="F385" s="1" t="s">
        <x:v>5137</x:v>
      </x:c>
      <x:c r="G385" s="1" t="s">
        <x:v>5138</x:v>
      </x:c>
      <x:c r="H385" s="1" t="s">
        <x:v>5031</x:v>
      </x:c>
      <x:c r="I385" s="1" t="s">
        <x:v>5014</x:v>
      </x:c>
      <x:c r="J385" s="1" t="n">
        <x:v>0.8</x:v>
      </x:c>
      <x:c r="K385" s="1" t="n">
        <x:v>3.8</x:v>
      </x:c>
      <x:c r="L385" s="15" t="n">
        <x:v>57.6</x:v>
      </x:c>
      <x:c r="M385" s="11" t="b">
        <x:f aca="0">TRUE()</x:f>
        <x:v>1</x:v>
      </x:c>
      <x:c r="N385" s="11" t="b">
        <x:f aca="0">TRUE()</x:f>
        <x:v>1</x:v>
      </x:c>
      <x:c r="O385" s="1" t="s">
        <x:v>5139</x:v>
      </x:c>
      <x:c r="P385" s="11" t="b">
        <x:f aca="0">TRUE()</x:f>
        <x:v>1</x:v>
      </x:c>
    </x:row>
    <x:row r="386" ht="15" hidden="0" customHeight="1">
      <x:c r="A386" s="1" t="s">
        <x:v>5469</x:v>
      </x:c>
      <x:c r="B386" s="1" t="s">
        <x:v>2224</x:v>
      </x:c>
      <x:c r="C386" s="14" t="n">
        <x:v>45692</x:v>
      </x:c>
      <x:c r="D386" s="1" t="s">
        <x:v>5010</x:v>
      </x:c>
      <x:c r="E386" s="1" t="s">
        <x:v>5011</x:v>
      </x:c>
      <x:c r="F386" s="1" t="s">
        <x:v>5012</x:v>
      </x:c>
      <x:c r="G386" s="1" t="s">
        <x:v>5013</x:v>
      </x:c>
      <x:c r="H386" s="1" t="s">
        <x:v>5014</x:v>
      </x:c>
      <x:c r="I386" s="1" t="s">
        <x:v>5014</x:v>
      </x:c>
      <x:c r="J386" s="1" t="n">
        <x:v>0.9</x:v>
      </x:c>
      <x:c r="K386" s="1" t="n">
        <x:v>1.8</x:v>
      </x:c>
      <x:c r="L386" s="15" t="n">
        <x:v>64.8</x:v>
      </x:c>
      <x:c r="M386" s="11" t="b">
        <x:f aca="0">TRUE()</x:f>
        <x:v>1</x:v>
      </x:c>
      <x:c r="N386" s="11" t="b">
        <x:f aca="0">FALSE()</x:f>
        <x:v>0</x:v>
      </x:c>
      <x:c r="O386" s="1" t="s">
        <x:v>5015</x:v>
      </x:c>
      <x:c r="P386" s="11" t="b">
        <x:f aca="0">FALSE()</x:f>
        <x:v>0</x:v>
      </x:c>
    </x:row>
    <x:row r="387" ht="15" hidden="0" customHeight="1">
      <x:c r="A387" s="1" t="s">
        <x:v>5470</x:v>
      </x:c>
      <x:c r="B387" s="1" t="s">
        <x:v>2224</x:v>
      </x:c>
      <x:c r="C387" s="14" t="n">
        <x:v>45883</x:v>
      </x:c>
      <x:c r="D387" s="1" t="s">
        <x:v>5010</x:v>
      </x:c>
      <x:c r="E387" s="1" t="s">
        <x:v>5011</x:v>
      </x:c>
      <x:c r="F387" s="1" t="s">
        <x:v>5012</x:v>
      </x:c>
      <x:c r="G387" s="1" t="s">
        <x:v>5013</x:v>
      </x:c>
      <x:c r="H387" s="1" t="s">
        <x:v>5014</x:v>
      </x:c>
      <x:c r="I387" s="1" t="s">
        <x:v>5014</x:v>
      </x:c>
      <x:c r="J387" s="1" t="n">
        <x:v>1.4</x:v>
      </x:c>
      <x:c r="K387" s="1" t="n">
        <x:v>1.5</x:v>
      </x:c>
      <x:c r="L387" s="15" t="n">
        <x:v>100.8</x:v>
      </x:c>
      <x:c r="M387" s="11" t="b">
        <x:f aca="0">TRUE()</x:f>
        <x:v>1</x:v>
      </x:c>
      <x:c r="N387" s="11" t="b">
        <x:f aca="0">FALSE()</x:f>
        <x:v>0</x:v>
      </x:c>
      <x:c r="O387" s="1" t="s">
        <x:v>5015</x:v>
      </x:c>
      <x:c r="P387" s="11" t="b">
        <x:f aca="0">FALSE()</x:f>
        <x:v>0</x:v>
      </x:c>
    </x:row>
    <x:row r="388" ht="15" hidden="0" customHeight="1">
      <x:c r="A388" s="1" t="s">
        <x:v>5471</x:v>
      </x:c>
      <x:c r="B388" s="1" t="s">
        <x:v>2224</x:v>
      </x:c>
      <x:c r="C388" s="14" t="n">
        <x:v>46063</x:v>
      </x:c>
      <x:c r="D388" s="1" t="s">
        <x:v>5018</x:v>
      </x:c>
      <x:c r="E388" s="1" t="s">
        <x:v>5091</x:v>
      </x:c>
      <x:c r="F388" s="1" t="s">
        <x:v>5020</x:v>
      </x:c>
      <x:c r="G388" s="1" t="s">
        <x:v>5021</x:v>
      </x:c>
      <x:c r="H388" s="1" t="s">
        <x:v>5022</x:v>
      </x:c>
      <x:c r="I388" s="1" t="s">
        <x:v>5044</x:v>
      </x:c>
      <x:c r="J388" s="1" t="n">
        <x:v>1.6</x:v>
      </x:c>
      <x:c r="K388" s="1" t="n">
        <x:v>4.2</x:v>
      </x:c>
      <x:c r="L388" s="15" t="n">
        <x:v>619.03</x:v>
      </x:c>
      <x:c r="M388" s="11" t="b">
        <x:f aca="0">TRUE()</x:f>
        <x:v>1</x:v>
      </x:c>
      <x:c r="N388" s="11" t="b">
        <x:f aca="0">FALSE()</x:f>
        <x:v>0</x:v>
      </x:c>
      <x:c r="O388" s="1" t="s">
        <x:v>5078</x:v>
      </x:c>
      <x:c r="P388" s="11" t="b">
        <x:f aca="0">FALSE()</x:f>
        <x:v>0</x:v>
      </x:c>
    </x:row>
    <x:row r="389" ht="15" hidden="0" customHeight="1">
      <x:c r="A389" s="1" t="s">
        <x:v>5472</x:v>
      </x:c>
      <x:c r="B389" s="1" t="s">
        <x:v>699</x:v>
      </x:c>
      <x:c r="C389" s="14" t="n">
        <x:v>45473</x:v>
      </x:c>
      <x:c r="D389" s="1" t="s">
        <x:v>5010</x:v>
      </x:c>
      <x:c r="E389" s="1" t="s">
        <x:v>5011</x:v>
      </x:c>
      <x:c r="F389" s="1" t="s">
        <x:v>5012</x:v>
      </x:c>
      <x:c r="G389" s="1" t="s">
        <x:v>5013</x:v>
      </x:c>
      <x:c r="H389" s="1" t="s">
        <x:v>5014</x:v>
      </x:c>
      <x:c r="I389" s="1" t="s">
        <x:v>5014</x:v>
      </x:c>
      <x:c r="J389" s="1" t="n">
        <x:v>1.8</x:v>
      </x:c>
      <x:c r="K389" s="1" t="n">
        <x:v>0.4</x:v>
      </x:c>
      <x:c r="L389" s="15" t="n">
        <x:v>129.6</x:v>
      </x:c>
      <x:c r="M389" s="11" t="b">
        <x:f aca="0">TRUE()</x:f>
        <x:v>1</x:v>
      </x:c>
      <x:c r="N389" s="11" t="b">
        <x:f aca="0">FALSE()</x:f>
        <x:v>0</x:v>
      </x:c>
      <x:c r="O389" s="1" t="s">
        <x:v>5015</x:v>
      </x:c>
      <x:c r="P389" s="11" t="b">
        <x:f aca="0">FALSE()</x:f>
        <x:v>0</x:v>
      </x:c>
    </x:row>
    <x:row r="390" ht="15" hidden="0" customHeight="1">
      <x:c r="A390" s="1" t="s">
        <x:v>5473</x:v>
      </x:c>
      <x:c r="B390" s="1" t="s">
        <x:v>699</x:v>
      </x:c>
      <x:c r="C390" s="14" t="n">
        <x:v>45629</x:v>
      </x:c>
      <x:c r="D390" s="1" t="s">
        <x:v>5018</x:v>
      </x:c>
      <x:c r="E390" s="1" t="s">
        <x:v>5035</x:v>
      </x:c>
      <x:c r="F390" s="1" t="s">
        <x:v>5029</x:v>
      </x:c>
      <x:c r="G390" s="1" t="s">
        <x:v>5030</x:v>
      </x:c>
      <x:c r="H390" s="1" t="s">
        <x:v>5022</x:v>
      </x:c>
      <x:c r="I390" s="1" t="s">
        <x:v>5152</x:v>
      </x:c>
      <x:c r="J390" s="1" t="n">
        <x:v>2.3</x:v>
      </x:c>
      <x:c r="K390" s="1" t="n">
        <x:v>12.6</x:v>
      </x:c>
      <x:c r="L390" s="15" t="n">
        <x:v>263.79</x:v>
      </x:c>
      <x:c r="M390" s="11" t="b">
        <x:f aca="0">TRUE()</x:f>
        <x:v>1</x:v>
      </x:c>
      <x:c r="N390" s="11" t="b">
        <x:f aca="0">FALSE()</x:f>
        <x:v>0</x:v>
      </x:c>
      <x:c r="O390" s="1" t="s">
        <x:v>5068</x:v>
      </x:c>
      <x:c r="P390" s="11" t="b">
        <x:f aca="0">FALSE()</x:f>
        <x:v>0</x:v>
      </x:c>
    </x:row>
    <x:row r="391" ht="15" hidden="0" customHeight="1">
      <x:c r="A391" s="1" t="s">
        <x:v>5474</x:v>
      </x:c>
      <x:c r="B391" s="1" t="s">
        <x:v>699</x:v>
      </x:c>
      <x:c r="C391" s="14" t="n">
        <x:v>45930</x:v>
      </x:c>
      <x:c r="D391" s="1" t="s">
        <x:v>5010</x:v>
      </x:c>
      <x:c r="E391" s="1" t="s">
        <x:v>5011</x:v>
      </x:c>
      <x:c r="F391" s="1" t="s">
        <x:v>5012</x:v>
      </x:c>
      <x:c r="G391" s="1" t="s">
        <x:v>5013</x:v>
      </x:c>
      <x:c r="H391" s="1" t="s">
        <x:v>5014</x:v>
      </x:c>
      <x:c r="I391" s="1" t="s">
        <x:v>5014</x:v>
      </x:c>
      <x:c r="J391" s="1" t="n">
        <x:v>1.4</x:v>
      </x:c>
      <x:c r="K391" s="1" t="n">
        <x:v>1.6</x:v>
      </x:c>
      <x:c r="L391" s="15" t="n">
        <x:v>100.8</x:v>
      </x:c>
      <x:c r="M391" s="11" t="b">
        <x:f aca="0">TRUE()</x:f>
        <x:v>1</x:v>
      </x:c>
      <x:c r="N391" s="11" t="b">
        <x:f aca="0">FALSE()</x:f>
        <x:v>0</x:v>
      </x:c>
      <x:c r="O391" s="1" t="s">
        <x:v>5015</x:v>
      </x:c>
      <x:c r="P391" s="11" t="b">
        <x:f aca="0">FALSE()</x:f>
        <x:v>0</x:v>
      </x:c>
    </x:row>
    <x:row r="392" ht="15" hidden="0" customHeight="1">
      <x:c r="A392" s="1" t="s">
        <x:v>5475</x:v>
      </x:c>
      <x:c r="B392" s="1" t="s">
        <x:v>699</x:v>
      </x:c>
      <x:c r="C392" s="14" t="n">
        <x:v>46089</x:v>
      </x:c>
      <x:c r="D392" s="1" t="s">
        <x:v>5054</x:v>
      </x:c>
      <x:c r="E392" s="1" t="s">
        <x:v>5055</x:v>
      </x:c>
      <x:c r="F392" s="1" t="s">
        <x:v>5012</x:v>
      </x:c>
      <x:c r="G392" s="1" t="s">
        <x:v>5013</x:v>
      </x:c>
      <x:c r="H392" s="1" t="s">
        <x:v>5014</x:v>
      </x:c>
      <x:c r="I392" s="1" t="s">
        <x:v>5014</x:v>
      </x:c>
      <x:c r="J392" s="1" t="n">
        <x:v>0.8</x:v>
      </x:c>
      <x:c r="K392" s="1" t="n">
        <x:v>1.7</x:v>
      </x:c>
      <x:c r="L392" s="15" t="n">
        <x:v>57.6</x:v>
      </x:c>
      <x:c r="M392" s="11" t="b">
        <x:f aca="0">TRUE()</x:f>
        <x:v>1</x:v>
      </x:c>
      <x:c r="N392" s="11" t="b">
        <x:f aca="0">FALSE()</x:f>
        <x:v>0</x:v>
      </x:c>
      <x:c r="O392" s="1" t="s">
        <x:v>5015</x:v>
      </x:c>
      <x:c r="P392" s="11" t="b">
        <x:f aca="0">FALSE()</x:f>
        <x:v>0</x:v>
      </x:c>
    </x:row>
    <x:row r="393" ht="15" hidden="0" customHeight="1">
      <x:c r="A393" s="1" t="s">
        <x:v>5476</x:v>
      </x:c>
      <x:c r="B393" s="1" t="s">
        <x:v>699</x:v>
      </x:c>
      <x:c r="C393" s="14" t="n">
        <x:v>46184</x:v>
      </x:c>
      <x:c r="D393" s="1" t="s">
        <x:v>5010</x:v>
      </x:c>
      <x:c r="E393" s="1" t="s">
        <x:v>5011</x:v>
      </x:c>
      <x:c r="F393" s="1" t="s">
        <x:v>5012</x:v>
      </x:c>
      <x:c r="G393" s="1" t="s">
        <x:v>5013</x:v>
      </x:c>
      <x:c r="H393" s="1" t="s">
        <x:v>5014</x:v>
      </x:c>
      <x:c r="I393" s="1" t="s">
        <x:v>5014</x:v>
      </x:c>
      <x:c r="J393" s="1" t="n">
        <x:v>0.8</x:v>
      </x:c>
      <x:c r="K393" s="1" t="n">
        <x:v>2.4</x:v>
      </x:c>
      <x:c r="L393" s="15" t="n">
        <x:v>57.6</x:v>
      </x:c>
      <x:c r="M393" s="11" t="b">
        <x:f aca="0">TRUE()</x:f>
        <x:v>1</x:v>
      </x:c>
      <x:c r="N393" s="11" t="b">
        <x:f aca="0">FALSE()</x:f>
        <x:v>0</x:v>
      </x:c>
      <x:c r="O393" s="1" t="s">
        <x:v>5015</x:v>
      </x:c>
      <x:c r="P393" s="11" t="b">
        <x:f aca="0">FALSE()</x:f>
        <x:v>0</x:v>
      </x:c>
    </x:row>
    <x:row r="394" ht="15" hidden="0" customHeight="1">
      <x:c r="A394" s="1" t="s">
        <x:v>5477</x:v>
      </x:c>
      <x:c r="B394" s="1" t="s">
        <x:v>2230</x:v>
      </x:c>
      <x:c r="C394" s="14" t="n">
        <x:v>45307</x:v>
      </x:c>
      <x:c r="D394" s="1" t="s">
        <x:v>5010</x:v>
      </x:c>
      <x:c r="E394" s="1" t="s">
        <x:v>5011</x:v>
      </x:c>
      <x:c r="F394" s="1" t="s">
        <x:v>5012</x:v>
      </x:c>
      <x:c r="G394" s="1" t="s">
        <x:v>5013</x:v>
      </x:c>
      <x:c r="H394" s="1" t="s">
        <x:v>5014</x:v>
      </x:c>
      <x:c r="I394" s="1" t="s">
        <x:v>5014</x:v>
      </x:c>
      <x:c r="J394" s="1" t="n">
        <x:v>1</x:v>
      </x:c>
      <x:c r="K394" s="1" t="n">
        <x:v>1.3</x:v>
      </x:c>
      <x:c r="L394" s="15" t="n">
        <x:v>72</x:v>
      </x:c>
      <x:c r="M394" s="11" t="b">
        <x:f aca="0">TRUE()</x:f>
        <x:v>1</x:v>
      </x:c>
      <x:c r="N394" s="11" t="b">
        <x:f aca="0">FALSE()</x:f>
        <x:v>0</x:v>
      </x:c>
      <x:c r="O394" s="1" t="s">
        <x:v>5015</x:v>
      </x:c>
      <x:c r="P394" s="11" t="b">
        <x:f aca="0">FALSE()</x:f>
        <x:v>0</x:v>
      </x:c>
    </x:row>
    <x:row r="395" ht="15" hidden="0" customHeight="1">
      <x:c r="A395" s="1" t="s">
        <x:v>5478</x:v>
      </x:c>
      <x:c r="B395" s="1" t="s">
        <x:v>2230</x:v>
      </x:c>
      <x:c r="C395" s="14" t="n">
        <x:v>45807</x:v>
      </x:c>
      <x:c r="D395" s="1" t="s">
        <x:v>5018</x:v>
      </x:c>
      <x:c r="E395" s="1" t="s">
        <x:v>5085</x:v>
      </x:c>
      <x:c r="F395" s="1" t="s">
        <x:v>5020</x:v>
      </x:c>
      <x:c r="G395" s="1" t="s">
        <x:v>5021</x:v>
      </x:c>
      <x:c r="H395" s="1" t="s">
        <x:v>5031</x:v>
      </x:c>
      <x:c r="I395" s="1" t="s">
        <x:v>5059</x:v>
      </x:c>
      <x:c r="J395" s="1" t="n">
        <x:v>2.2</x:v>
      </x:c>
      <x:c r="K395" s="1" t="n">
        <x:v>7</x:v>
      </x:c>
      <x:c r="L395" s="15" t="n">
        <x:v>374.76</x:v>
      </x:c>
      <x:c r="M395" s="11" t="b">
        <x:f aca="0">TRUE()</x:f>
        <x:v>1</x:v>
      </x:c>
      <x:c r="N395" s="11" t="b">
        <x:f aca="0">FALSE()</x:f>
        <x:v>0</x:v>
      </x:c>
      <x:c r="O395" s="1" t="s">
        <x:v>5068</x:v>
      </x:c>
      <x:c r="P395" s="11" t="b">
        <x:f aca="0">FALSE()</x:f>
        <x:v>0</x:v>
      </x:c>
    </x:row>
    <x:row r="396" ht="15" hidden="0" customHeight="1">
      <x:c r="A396" s="1" t="s">
        <x:v>5479</x:v>
      </x:c>
      <x:c r="B396" s="1" t="s">
        <x:v>2230</x:v>
      </x:c>
      <x:c r="C396" s="14" t="n">
        <x:v>45992</x:v>
      </x:c>
      <x:c r="D396" s="1" t="s">
        <x:v>5018</x:v>
      </x:c>
      <x:c r="E396" s="1" t="s">
        <x:v>5085</x:v>
      </x:c>
      <x:c r="F396" s="1" t="s">
        <x:v>5020</x:v>
      </x:c>
      <x:c r="G396" s="1" t="s">
        <x:v>5021</x:v>
      </x:c>
      <x:c r="H396" s="1" t="s">
        <x:v>5022</x:v>
      </x:c>
      <x:c r="I396" s="1" t="s">
        <x:v>5023</x:v>
      </x:c>
      <x:c r="J396" s="1" t="n">
        <x:v>3.3</x:v>
      </x:c>
      <x:c r="K396" s="1" t="n">
        <x:v>11.9</x:v>
      </x:c>
      <x:c r="L396" s="15" t="n">
        <x:v>428.96</x:v>
      </x:c>
      <x:c r="M396" s="11" t="b">
        <x:f aca="0">TRUE()</x:f>
        <x:v>1</x:v>
      </x:c>
      <x:c r="N396" s="11" t="b">
        <x:f aca="0">FALSE()</x:f>
        <x:v>0</x:v>
      </x:c>
      <x:c r="O396" s="1" t="s">
        <x:v>5024</x:v>
      </x:c>
      <x:c r="P396" s="11" t="b">
        <x:f aca="0">FALSE()</x:f>
        <x:v>0</x:v>
      </x:c>
    </x:row>
    <x:row r="397" ht="15" hidden="0" customHeight="1">
      <x:c r="A397" s="1" t="s">
        <x:v>5480</x:v>
      </x:c>
      <x:c r="B397" s="1" t="s">
        <x:v>2230</x:v>
      </x:c>
      <x:c r="C397" s="14" t="n">
        <x:v>46023</x:v>
      </x:c>
      <x:c r="D397" s="1" t="s">
        <x:v>5010</x:v>
      </x:c>
      <x:c r="E397" s="1" t="s">
        <x:v>5011</x:v>
      </x:c>
      <x:c r="F397" s="1" t="s">
        <x:v>5012</x:v>
      </x:c>
      <x:c r="G397" s="1" t="s">
        <x:v>5013</x:v>
      </x:c>
      <x:c r="H397" s="1" t="s">
        <x:v>5014</x:v>
      </x:c>
      <x:c r="I397" s="1" t="s">
        <x:v>5014</x:v>
      </x:c>
      <x:c r="J397" s="1" t="n">
        <x:v>0.9</x:v>
      </x:c>
      <x:c r="K397" s="1" t="n">
        <x:v>2.4</x:v>
      </x:c>
      <x:c r="L397" s="15" t="n">
        <x:v>64.8</x:v>
      </x:c>
      <x:c r="M397" s="11" t="b">
        <x:f aca="0">TRUE()</x:f>
        <x:v>1</x:v>
      </x:c>
      <x:c r="N397" s="11" t="b">
        <x:f aca="0">FALSE()</x:f>
        <x:v>0</x:v>
      </x:c>
      <x:c r="O397" s="1" t="s">
        <x:v>5015</x:v>
      </x:c>
      <x:c r="P397" s="11" t="b">
        <x:f aca="0">FALSE()</x:f>
        <x:v>0</x:v>
      </x:c>
    </x:row>
    <x:row r="398" ht="15" hidden="0" customHeight="1">
      <x:c r="A398" s="1" t="s">
        <x:v>5481</x:v>
      </x:c>
      <x:c r="B398" s="1" t="s">
        <x:v>2230</x:v>
      </x:c>
      <x:c r="C398" s="14" t="n">
        <x:v>46164</x:v>
      </x:c>
      <x:c r="D398" s="1" t="s">
        <x:v>5010</x:v>
      </x:c>
      <x:c r="E398" s="1" t="s">
        <x:v>5011</x:v>
      </x:c>
      <x:c r="F398" s="1" t="s">
        <x:v>5012</x:v>
      </x:c>
      <x:c r="G398" s="1" t="s">
        <x:v>5013</x:v>
      </x:c>
      <x:c r="H398" s="1" t="s">
        <x:v>5014</x:v>
      </x:c>
      <x:c r="I398" s="1" t="s">
        <x:v>5014</x:v>
      </x:c>
      <x:c r="J398" s="1" t="n">
        <x:v>1.2</x:v>
      </x:c>
      <x:c r="K398" s="1" t="n">
        <x:v>1.1</x:v>
      </x:c>
      <x:c r="L398" s="15" t="n">
        <x:v>86.4</x:v>
      </x:c>
      <x:c r="M398" s="11" t="b">
        <x:f aca="0">TRUE()</x:f>
        <x:v>1</x:v>
      </x:c>
      <x:c r="N398" s="11" t="b">
        <x:f aca="0">FALSE()</x:f>
        <x:v>0</x:v>
      </x:c>
      <x:c r="O398" s="1" t="s">
        <x:v>5015</x:v>
      </x:c>
      <x:c r="P398" s="11" t="b">
        <x:f aca="0">FALSE()</x:f>
        <x:v>0</x:v>
      </x:c>
    </x:row>
    <x:row r="399" ht="15" hidden="0" customHeight="1">
      <x:c r="A399" s="1" t="s">
        <x:v>5482</x:v>
      </x:c>
      <x:c r="B399" s="1" t="s">
        <x:v>704</x:v>
      </x:c>
      <x:c r="C399" s="14" t="n">
        <x:v>45625</x:v>
      </x:c>
      <x:c r="D399" s="1" t="s">
        <x:v>5018</x:v>
      </x:c>
      <x:c r="E399" s="1" t="s">
        <x:v>5116</x:v>
      </x:c>
      <x:c r="F399" s="1" t="s">
        <x:v>5029</x:v>
      </x:c>
      <x:c r="G399" s="1" t="s">
        <x:v>5030</x:v>
      </x:c>
      <x:c r="H399" s="1" t="s">
        <x:v>5031</x:v>
      </x:c>
      <x:c r="I399" s="1" t="s">
        <x:v>5032</x:v>
      </x:c>
      <x:c r="J399" s="1" t="n">
        <x:v>0.5</x:v>
      </x:c>
      <x:c r="K399" s="1" t="n">
        <x:v>3.3</x:v>
      </x:c>
      <x:c r="L399" s="15" t="n">
        <x:v>408.26</x:v>
      </x:c>
      <x:c r="M399" s="11" t="b">
        <x:f aca="0">FALSE()</x:f>
        <x:v>0</x:v>
      </x:c>
      <x:c r="N399" s="11" t="b">
        <x:f aca="0">FALSE()</x:f>
        <x:v>0</x:v>
      </x:c>
      <x:c r="O399" s="1" t="s">
        <x:v>5078</x:v>
      </x:c>
      <x:c r="P399" s="11" t="b">
        <x:f aca="0">FALSE()</x:f>
        <x:v>0</x:v>
      </x:c>
    </x:row>
    <x:row r="400" ht="15" hidden="0" customHeight="1">
      <x:c r="A400" s="1" t="s">
        <x:v>5483</x:v>
      </x:c>
      <x:c r="B400" s="1" t="s">
        <x:v>704</x:v>
      </x:c>
      <x:c r="C400" s="14" t="n">
        <x:v>45814</x:v>
      </x:c>
      <x:c r="D400" s="1" t="s">
        <x:v>5010</x:v>
      </x:c>
      <x:c r="E400" s="1" t="s">
        <x:v>5011</x:v>
      </x:c>
      <x:c r="F400" s="1" t="s">
        <x:v>5012</x:v>
      </x:c>
      <x:c r="G400" s="1" t="s">
        <x:v>5013</x:v>
      </x:c>
      <x:c r="H400" s="1" t="s">
        <x:v>5014</x:v>
      </x:c>
      <x:c r="I400" s="1" t="s">
        <x:v>5014</x:v>
      </x:c>
      <x:c r="J400" s="1" t="n">
        <x:v>1.4</x:v>
      </x:c>
      <x:c r="K400" s="1" t="n">
        <x:v>1.1</x:v>
      </x:c>
      <x:c r="L400" s="15" t="n">
        <x:v>100.8</x:v>
      </x:c>
      <x:c r="M400" s="11" t="b">
        <x:f aca="0">TRUE()</x:f>
        <x:v>1</x:v>
      </x:c>
      <x:c r="N400" s="11" t="b">
        <x:f aca="0">FALSE()</x:f>
        <x:v>0</x:v>
      </x:c>
      <x:c r="O400" s="1" t="s">
        <x:v>5015</x:v>
      </x:c>
      <x:c r="P400" s="11" t="b">
        <x:f aca="0">FALSE()</x:f>
        <x:v>0</x:v>
      </x:c>
    </x:row>
    <x:row r="401" ht="15" hidden="0" customHeight="1">
      <x:c r="A401" s="1" t="s">
        <x:v>5484</x:v>
      </x:c>
      <x:c r="B401" s="1" t="s">
        <x:v>704</x:v>
      </x:c>
      <x:c r="C401" s="14" t="n">
        <x:v>45879</x:v>
      </x:c>
      <x:c r="D401" s="1" t="s">
        <x:v>5010</x:v>
      </x:c>
      <x:c r="E401" s="1" t="s">
        <x:v>5011</x:v>
      </x:c>
      <x:c r="F401" s="1" t="s">
        <x:v>5012</x:v>
      </x:c>
      <x:c r="G401" s="1" t="s">
        <x:v>5013</x:v>
      </x:c>
      <x:c r="H401" s="1" t="s">
        <x:v>5014</x:v>
      </x:c>
      <x:c r="I401" s="1" t="s">
        <x:v>5014</x:v>
      </x:c>
      <x:c r="J401" s="1" t="n">
        <x:v>0.3</x:v>
      </x:c>
      <x:c r="K401" s="1" t="n">
        <x:v>2.3</x:v>
      </x:c>
      <x:c r="L401" s="15" t="n">
        <x:v>21.6</x:v>
      </x:c>
      <x:c r="M401" s="11" t="b">
        <x:f aca="0">TRUE()</x:f>
        <x:v>1</x:v>
      </x:c>
      <x:c r="N401" s="11" t="b">
        <x:f aca="0">FALSE()</x:f>
        <x:v>0</x:v>
      </x:c>
      <x:c r="O401" s="1" t="s">
        <x:v>5015</x:v>
      </x:c>
      <x:c r="P401" s="11" t="b">
        <x:f aca="0">FALSE()</x:f>
        <x:v>0</x:v>
      </x:c>
    </x:row>
    <x:row r="402" ht="15" hidden="0" customHeight="1">
      <x:c r="A402" s="1" t="s">
        <x:v>5485</x:v>
      </x:c>
      <x:c r="B402" s="1" t="s">
        <x:v>704</x:v>
      </x:c>
      <x:c r="C402" s="14" t="n">
        <x:v>46106</x:v>
      </x:c>
      <x:c r="D402" s="1" t="s">
        <x:v>5018</x:v>
      </x:c>
      <x:c r="E402" s="1" t="s">
        <x:v>5133</x:v>
      </x:c>
      <x:c r="F402" s="1" t="s">
        <x:v>5071</x:v>
      </x:c>
      <x:c r="G402" s="1" t="s">
        <x:v>5072</x:v>
      </x:c>
      <x:c r="H402" s="1" t="s">
        <x:v>5031</x:v>
      </x:c>
      <x:c r="I402" s="1" t="s">
        <x:v>5032</x:v>
      </x:c>
      <x:c r="J402" s="1" t="n">
        <x:v>1.2</x:v>
      </x:c>
      <x:c r="K402" s="1" t="n">
        <x:v>6.5</x:v>
      </x:c>
      <x:c r="L402" s="15" t="n">
        <x:v>392.39</x:v>
      </x:c>
      <x:c r="M402" s="11" t="b">
        <x:f aca="0">TRUE()</x:f>
        <x:v>1</x:v>
      </x:c>
      <x:c r="N402" s="11" t="b">
        <x:f aca="0">FALSE()</x:f>
        <x:v>0</x:v>
      </x:c>
      <x:c r="O402" s="1" t="s">
        <x:v>5024</x:v>
      </x:c>
      <x:c r="P402" s="11" t="b">
        <x:f aca="0">FALSE()</x:f>
        <x:v>0</x:v>
      </x:c>
    </x:row>
    <x:row r="403" ht="15" hidden="0" customHeight="1">
      <x:c r="A403" s="1" t="s">
        <x:v>5486</x:v>
      </x:c>
      <x:c r="B403" s="1" t="s">
        <x:v>704</x:v>
      </x:c>
      <x:c r="C403" s="14" t="n">
        <x:v>46220</x:v>
      </x:c>
      <x:c r="D403" s="1" t="s">
        <x:v>5010</x:v>
      </x:c>
      <x:c r="E403" s="1" t="s">
        <x:v>5011</x:v>
      </x:c>
      <x:c r="F403" s="1" t="s">
        <x:v>5012</x:v>
      </x:c>
      <x:c r="G403" s="1" t="s">
        <x:v>5013</x:v>
      </x:c>
      <x:c r="H403" s="1" t="s">
        <x:v>5014</x:v>
      </x:c>
      <x:c r="I403" s="1" t="s">
        <x:v>5014</x:v>
      </x:c>
      <x:c r="J403" s="1" t="n">
        <x:v>1</x:v>
      </x:c>
      <x:c r="K403" s="1" t="n">
        <x:v>1</x:v>
      </x:c>
      <x:c r="L403" s="15" t="n">
        <x:v>72</x:v>
      </x:c>
      <x:c r="M403" s="11" t="b">
        <x:f aca="0">TRUE()</x:f>
        <x:v>1</x:v>
      </x:c>
      <x:c r="N403" s="11" t="b">
        <x:f aca="0">FALSE()</x:f>
        <x:v>0</x:v>
      </x:c>
      <x:c r="O403" s="1" t="s">
        <x:v>5015</x:v>
      </x:c>
      <x:c r="P403" s="11" t="b">
        <x:f aca="0">FALSE()</x:f>
        <x:v>0</x:v>
      </x:c>
    </x:row>
    <x:row r="404" ht="15" hidden="0" customHeight="1">
      <x:c r="A404" s="1" t="s">
        <x:v>5487</x:v>
      </x:c>
      <x:c r="B404" s="1" t="s">
        <x:v>2235</x:v>
      </x:c>
      <x:c r="C404" s="14" t="n">
        <x:v>45436</x:v>
      </x:c>
      <x:c r="D404" s="1" t="s">
        <x:v>5010</x:v>
      </x:c>
      <x:c r="E404" s="1" t="s">
        <x:v>5011</x:v>
      </x:c>
      <x:c r="F404" s="1" t="s">
        <x:v>5012</x:v>
      </x:c>
      <x:c r="G404" s="1" t="s">
        <x:v>5013</x:v>
      </x:c>
      <x:c r="H404" s="1" t="s">
        <x:v>5014</x:v>
      </x:c>
      <x:c r="I404" s="1" t="s">
        <x:v>5014</x:v>
      </x:c>
      <x:c r="J404" s="1" t="n">
        <x:v>1</x:v>
      </x:c>
      <x:c r="K404" s="1" t="n">
        <x:v>1.2</x:v>
      </x:c>
      <x:c r="L404" s="15" t="n">
        <x:v>72</x:v>
      </x:c>
      <x:c r="M404" s="11" t="b">
        <x:f aca="0">TRUE()</x:f>
        <x:v>1</x:v>
      </x:c>
      <x:c r="N404" s="11" t="b">
        <x:f aca="0">FALSE()</x:f>
        <x:v>0</x:v>
      </x:c>
      <x:c r="O404" s="1" t="s">
        <x:v>5015</x:v>
      </x:c>
      <x:c r="P404" s="11" t="b">
        <x:f aca="0">FALSE()</x:f>
        <x:v>0</x:v>
      </x:c>
    </x:row>
    <x:row r="405" ht="15" hidden="0" customHeight="1">
      <x:c r="A405" s="1" t="s">
        <x:v>5488</x:v>
      </x:c>
      <x:c r="B405" s="1" t="s">
        <x:v>2235</x:v>
      </x:c>
      <x:c r="C405" s="14" t="n">
        <x:v>45561</x:v>
      </x:c>
      <x:c r="D405" s="1" t="s">
        <x:v>5010</x:v>
      </x:c>
      <x:c r="E405" s="1" t="s">
        <x:v>5011</x:v>
      </x:c>
      <x:c r="F405" s="1" t="s">
        <x:v>5012</x:v>
      </x:c>
      <x:c r="G405" s="1" t="s">
        <x:v>5013</x:v>
      </x:c>
      <x:c r="H405" s="1" t="s">
        <x:v>5014</x:v>
      </x:c>
      <x:c r="I405" s="1" t="s">
        <x:v>5014</x:v>
      </x:c>
      <x:c r="J405" s="1" t="n">
        <x:v>1.1</x:v>
      </x:c>
      <x:c r="K405" s="1" t="n">
        <x:v>1</x:v>
      </x:c>
      <x:c r="L405" s="15" t="n">
        <x:v>79.2</x:v>
      </x:c>
      <x:c r="M405" s="11" t="b">
        <x:f aca="0">TRUE()</x:f>
        <x:v>1</x:v>
      </x:c>
      <x:c r="N405" s="11" t="b">
        <x:f aca="0">FALSE()</x:f>
        <x:v>0</x:v>
      </x:c>
      <x:c r="O405" s="1" t="s">
        <x:v>5015</x:v>
      </x:c>
      <x:c r="P405" s="11" t="b">
        <x:f aca="0">FALSE()</x:f>
        <x:v>0</x:v>
      </x:c>
    </x:row>
    <x:row r="406" ht="15" hidden="0" customHeight="1">
      <x:c r="A406" s="1" t="s">
        <x:v>5489</x:v>
      </x:c>
      <x:c r="B406" s="1" t="s">
        <x:v>2235</x:v>
      </x:c>
      <x:c r="C406" s="14" t="n">
        <x:v>45691</x:v>
      </x:c>
      <x:c r="D406" s="1" t="s">
        <x:v>5010</x:v>
      </x:c>
      <x:c r="E406" s="1" t="s">
        <x:v>5011</x:v>
      </x:c>
      <x:c r="F406" s="1" t="s">
        <x:v>5012</x:v>
      </x:c>
      <x:c r="G406" s="1" t="s">
        <x:v>5013</x:v>
      </x:c>
      <x:c r="H406" s="1" t="s">
        <x:v>5014</x:v>
      </x:c>
      <x:c r="I406" s="1" t="s">
        <x:v>5014</x:v>
      </x:c>
      <x:c r="J406" s="1" t="n">
        <x:v>1.1</x:v>
      </x:c>
      <x:c r="K406" s="1" t="n">
        <x:v>1.1</x:v>
      </x:c>
      <x:c r="L406" s="15" t="n">
        <x:v>79.2</x:v>
      </x:c>
      <x:c r="M406" s="11" t="b">
        <x:f aca="0">FALSE()</x:f>
        <x:v>0</x:v>
      </x:c>
      <x:c r="N406" s="11" t="b">
        <x:f aca="0">FALSE()</x:f>
        <x:v>0</x:v>
      </x:c>
      <x:c r="O406" s="1" t="s">
        <x:v>5015</x:v>
      </x:c>
      <x:c r="P406" s="11" t="b">
        <x:f aca="0">FALSE()</x:f>
        <x:v>0</x:v>
      </x:c>
    </x:row>
    <x:row r="407" ht="15" hidden="0" customHeight="1">
      <x:c r="A407" s="1" t="s">
        <x:v>5490</x:v>
      </x:c>
      <x:c r="B407" s="1" t="s">
        <x:v>2235</x:v>
      </x:c>
      <x:c r="C407" s="14" t="n">
        <x:v>45704</x:v>
      </x:c>
      <x:c r="D407" s="1" t="s">
        <x:v>5054</x:v>
      </x:c>
      <x:c r="E407" s="1" t="s">
        <x:v>5055</x:v>
      </x:c>
      <x:c r="F407" s="1" t="s">
        <x:v>5012</x:v>
      </x:c>
      <x:c r="G407" s="1" t="s">
        <x:v>5013</x:v>
      </x:c>
      <x:c r="H407" s="1" t="s">
        <x:v>5014</x:v>
      </x:c>
      <x:c r="I407" s="1" t="s">
        <x:v>5014</x:v>
      </x:c>
      <x:c r="J407" s="1" t="n">
        <x:v>1.4</x:v>
      </x:c>
      <x:c r="K407" s="1" t="n">
        <x:v>2.7</x:v>
      </x:c>
      <x:c r="L407" s="15" t="n">
        <x:v>100.8</x:v>
      </x:c>
      <x:c r="M407" s="11" t="b">
        <x:f aca="0">TRUE()</x:f>
        <x:v>1</x:v>
      </x:c>
      <x:c r="N407" s="11" t="b">
        <x:f aca="0">FALSE()</x:f>
        <x:v>0</x:v>
      </x:c>
      <x:c r="O407" s="1" t="s">
        <x:v>5015</x:v>
      </x:c>
      <x:c r="P407" s="11" t="b">
        <x:f aca="0">FALSE()</x:f>
        <x:v>0</x:v>
      </x:c>
    </x:row>
    <x:row r="408" ht="15" hidden="0" customHeight="1">
      <x:c r="A408" s="1" t="s">
        <x:v>5491</x:v>
      </x:c>
      <x:c r="B408" s="1" t="s">
        <x:v>2235</x:v>
      </x:c>
      <x:c r="C408" s="14" t="n">
        <x:v>45860</x:v>
      </x:c>
      <x:c r="D408" s="1" t="s">
        <x:v>5018</x:v>
      </x:c>
      <x:c r="E408" s="1" t="s">
        <x:v>5133</x:v>
      </x:c>
      <x:c r="F408" s="1" t="s">
        <x:v>5071</x:v>
      </x:c>
      <x:c r="G408" s="1" t="s">
        <x:v>5072</x:v>
      </x:c>
      <x:c r="H408" s="1" t="s">
        <x:v>5031</x:v>
      </x:c>
      <x:c r="I408" s="1" t="s">
        <x:v>5131</x:v>
      </x:c>
      <x:c r="J408" s="1" t="n">
        <x:v>1.4</x:v>
      </x:c>
      <x:c r="K408" s="1" t="n">
        <x:v>13.8</x:v>
      </x:c>
      <x:c r="L408" s="15" t="n">
        <x:v>843.95</x:v>
      </x:c>
      <x:c r="M408" s="11" t="b">
        <x:f aca="0">FALSE()</x:f>
        <x:v>0</x:v>
      </x:c>
      <x:c r="N408" s="11" t="b">
        <x:f aca="0">FALSE()</x:f>
        <x:v>0</x:v>
      </x:c>
      <x:c r="O408" s="1" t="s">
        <x:v>5098</x:v>
      </x:c>
      <x:c r="P408" s="11" t="b">
        <x:f aca="0">TRUE()</x:f>
        <x:v>1</x:v>
      </x:c>
    </x:row>
    <x:row r="409" ht="15" hidden="0" customHeight="1">
      <x:c r="A409" s="1" t="s">
        <x:v>5492</x:v>
      </x:c>
      <x:c r="B409" s="1" t="s">
        <x:v>708</x:v>
      </x:c>
      <x:c r="C409" s="14" t="n">
        <x:v>46009</x:v>
      </x:c>
      <x:c r="D409" s="1" t="s">
        <x:v>5010</x:v>
      </x:c>
      <x:c r="E409" s="1" t="s">
        <x:v>5011</x:v>
      </x:c>
      <x:c r="F409" s="1" t="s">
        <x:v>5012</x:v>
      </x:c>
      <x:c r="G409" s="1" t="s">
        <x:v>5013</x:v>
      </x:c>
      <x:c r="H409" s="1" t="s">
        <x:v>5014</x:v>
      </x:c>
      <x:c r="I409" s="1" t="s">
        <x:v>5014</x:v>
      </x:c>
      <x:c r="J409" s="1" t="n">
        <x:v>1.1</x:v>
      </x:c>
      <x:c r="K409" s="1" t="n">
        <x:v>1.5</x:v>
      </x:c>
      <x:c r="L409" s="15" t="n">
        <x:v>79.2</x:v>
      </x:c>
      <x:c r="M409" s="11" t="b">
        <x:f aca="0">TRUE()</x:f>
        <x:v>1</x:v>
      </x:c>
      <x:c r="N409" s="11" t="b">
        <x:f aca="0">FALSE()</x:f>
        <x:v>0</x:v>
      </x:c>
      <x:c r="O409" s="1" t="s">
        <x:v>5015</x:v>
      </x:c>
      <x:c r="P409" s="11" t="b">
        <x:f aca="0">FALSE()</x:f>
        <x:v>0</x:v>
      </x:c>
    </x:row>
    <x:row r="410" ht="15" hidden="0" customHeight="1">
      <x:c r="A410" s="1" t="s">
        <x:v>5493</x:v>
      </x:c>
      <x:c r="B410" s="1" t="s">
        <x:v>708</x:v>
      </x:c>
      <x:c r="C410" s="14" t="n">
        <x:v>46160</x:v>
      </x:c>
      <x:c r="D410" s="1" t="s">
        <x:v>5018</x:v>
      </x:c>
      <x:c r="E410" s="1" t="s">
        <x:v>5070</x:v>
      </x:c>
      <x:c r="F410" s="1" t="s">
        <x:v>5071</x:v>
      </x:c>
      <x:c r="G410" s="1" t="s">
        <x:v>5072</x:v>
      </x:c>
      <x:c r="H410" s="1" t="s">
        <x:v>5036</x:v>
      </x:c>
      <x:c r="I410" s="1" t="s">
        <x:v>5014</x:v>
      </x:c>
      <x:c r="J410" s="1" t="n">
        <x:v>3.2</x:v>
      </x:c>
      <x:c r="K410" s="1" t="n">
        <x:v>27.3</x:v>
      </x:c>
      <x:c r="L410" s="15" t="n">
        <x:v>230.4</x:v>
      </x:c>
      <x:c r="M410" s="11" t="b">
        <x:f aca="0">TRUE()</x:f>
        <x:v>1</x:v>
      </x:c>
      <x:c r="N410" s="11" t="b">
        <x:f aca="0">FALSE()</x:f>
        <x:v>0</x:v>
      </x:c>
      <x:c r="O410" s="1" t="s">
        <x:v>5073</x:v>
      </x:c>
      <x:c r="P410" s="11" t="b">
        <x:f aca="0">FALSE()</x:f>
        <x:v>0</x:v>
      </x:c>
    </x:row>
    <x:row r="411" ht="15" hidden="0" customHeight="1">
      <x:c r="A411" s="1" t="s">
        <x:v>5494</x:v>
      </x:c>
      <x:c r="B411" s="1" t="s">
        <x:v>2240</x:v>
      </x:c>
      <x:c r="C411" s="14" t="n">
        <x:v>45307</x:v>
      </x:c>
      <x:c r="D411" s="1" t="s">
        <x:v>5010</x:v>
      </x:c>
      <x:c r="E411" s="1" t="s">
        <x:v>5011</x:v>
      </x:c>
      <x:c r="F411" s="1" t="s">
        <x:v>5012</x:v>
      </x:c>
      <x:c r="G411" s="1" t="s">
        <x:v>5013</x:v>
      </x:c>
      <x:c r="H411" s="1" t="s">
        <x:v>5014</x:v>
      </x:c>
      <x:c r="I411" s="1" t="s">
        <x:v>5014</x:v>
      </x:c>
      <x:c r="J411" s="1" t="n">
        <x:v>1.2</x:v>
      </x:c>
      <x:c r="K411" s="1" t="n">
        <x:v>0.3</x:v>
      </x:c>
      <x:c r="L411" s="15" t="n">
        <x:v>86.4</x:v>
      </x:c>
      <x:c r="M411" s="11" t="b">
        <x:f aca="0">TRUE()</x:f>
        <x:v>1</x:v>
      </x:c>
      <x:c r="N411" s="11" t="b">
        <x:f aca="0">FALSE()</x:f>
        <x:v>0</x:v>
      </x:c>
      <x:c r="O411" s="1" t="s">
        <x:v>5015</x:v>
      </x:c>
      <x:c r="P411" s="11" t="b">
        <x:f aca="0">FALSE()</x:f>
        <x:v>0</x:v>
      </x:c>
    </x:row>
    <x:row r="412" ht="15" hidden="0" customHeight="1">
      <x:c r="A412" s="1" t="s">
        <x:v>5495</x:v>
      </x:c>
      <x:c r="B412" s="1" t="s">
        <x:v>2240</x:v>
      </x:c>
      <x:c r="C412" s="14" t="n">
        <x:v>45412</x:v>
      </x:c>
      <x:c r="D412" s="1" t="s">
        <x:v>5010</x:v>
      </x:c>
      <x:c r="E412" s="1" t="s">
        <x:v>5011</x:v>
      </x:c>
      <x:c r="F412" s="1" t="s">
        <x:v>5012</x:v>
      </x:c>
      <x:c r="G412" s="1" t="s">
        <x:v>5013</x:v>
      </x:c>
      <x:c r="H412" s="1" t="s">
        <x:v>5014</x:v>
      </x:c>
      <x:c r="I412" s="1" t="s">
        <x:v>5014</x:v>
      </x:c>
      <x:c r="J412" s="1" t="n">
        <x:v>1.2</x:v>
      </x:c>
      <x:c r="K412" s="1" t="n">
        <x:v>1.9</x:v>
      </x:c>
      <x:c r="L412" s="15" t="n">
        <x:v>86.4</x:v>
      </x:c>
      <x:c r="M412" s="11" t="b">
        <x:f aca="0">FALSE()</x:f>
        <x:v>0</x:v>
      </x:c>
      <x:c r="N412" s="11" t="b">
        <x:f aca="0">FALSE()</x:f>
        <x:v>0</x:v>
      </x:c>
      <x:c r="O412" s="1" t="s">
        <x:v>5015</x:v>
      </x:c>
      <x:c r="P412" s="11" t="b">
        <x:f aca="0">FALSE()</x:f>
        <x:v>0</x:v>
      </x:c>
    </x:row>
    <x:row r="413" ht="15" hidden="0" customHeight="1">
      <x:c r="A413" s="1" t="s">
        <x:v>5496</x:v>
      </x:c>
      <x:c r="B413" s="1" t="s">
        <x:v>2240</x:v>
      </x:c>
      <x:c r="C413" s="14" t="n">
        <x:v>45566</x:v>
      </x:c>
      <x:c r="D413" s="1" t="s">
        <x:v>5018</x:v>
      </x:c>
      <x:c r="E413" s="1" t="s">
        <x:v>5189</x:v>
      </x:c>
      <x:c r="F413" s="1" t="s">
        <x:v>5071</x:v>
      </x:c>
      <x:c r="G413" s="1" t="s">
        <x:v>5072</x:v>
      </x:c>
      <x:c r="H413" s="1" t="s">
        <x:v>5022</x:v>
      </x:c>
      <x:c r="I413" s="1" t="s">
        <x:v>5032</x:v>
      </x:c>
      <x:c r="J413" s="1" t="n">
        <x:v>2.4</x:v>
      </x:c>
      <x:c r="K413" s="1" t="n">
        <x:v>25.1</x:v>
      </x:c>
      <x:c r="L413" s="15" t="n">
        <x:v>576.51</x:v>
      </x:c>
      <x:c r="M413" s="11" t="b">
        <x:f aca="0">TRUE()</x:f>
        <x:v>1</x:v>
      </x:c>
      <x:c r="N413" s="11" t="b">
        <x:f aca="0">FALSE()</x:f>
        <x:v>0</x:v>
      </x:c>
      <x:c r="O413" s="1" t="s">
        <x:v>5078</x:v>
      </x:c>
      <x:c r="P413" s="11" t="b">
        <x:f aca="0">FALSE()</x:f>
        <x:v>0</x:v>
      </x:c>
    </x:row>
    <x:row r="414" ht="15" hidden="0" customHeight="1">
      <x:c r="A414" s="1" t="s">
        <x:v>5497</x:v>
      </x:c>
      <x:c r="B414" s="1" t="s">
        <x:v>2240</x:v>
      </x:c>
      <x:c r="C414" s="14" t="n">
        <x:v>45786</x:v>
      </x:c>
      <x:c r="D414" s="1" t="s">
        <x:v>5018</x:v>
      </x:c>
      <x:c r="E414" s="1" t="s">
        <x:v>5133</x:v>
      </x:c>
      <x:c r="F414" s="1" t="s">
        <x:v>5071</x:v>
      </x:c>
      <x:c r="G414" s="1" t="s">
        <x:v>5072</x:v>
      </x:c>
      <x:c r="H414" s="1" t="s">
        <x:v>5031</x:v>
      </x:c>
      <x:c r="I414" s="1" t="s">
        <x:v>5059</x:v>
      </x:c>
      <x:c r="J414" s="1" t="n">
        <x:v>2</x:v>
      </x:c>
      <x:c r="K414" s="1" t="n">
        <x:v>16.2</x:v>
      </x:c>
      <x:c r="L414" s="15" t="n">
        <x:v>797.88</x:v>
      </x:c>
      <x:c r="M414" s="11" t="b">
        <x:f aca="0">TRUE()</x:f>
        <x:v>1</x:v>
      </x:c>
      <x:c r="N414" s="11" t="b">
        <x:f aca="0">FALSE()</x:f>
        <x:v>0</x:v>
      </x:c>
      <x:c r="O414" s="1" t="s">
        <x:v>5037</x:v>
      </x:c>
      <x:c r="P414" s="11" t="b">
        <x:f aca="0">FALSE()</x:f>
        <x:v>0</x:v>
      </x:c>
    </x:row>
    <x:row r="415" ht="15" hidden="0" customHeight="1">
      <x:c r="A415" s="1" t="s">
        <x:v>5498</x:v>
      </x:c>
      <x:c r="B415" s="1" t="s">
        <x:v>2240</x:v>
      </x:c>
      <x:c r="C415" s="14" t="n">
        <x:v>45819</x:v>
      </x:c>
      <x:c r="D415" s="1" t="s">
        <x:v>5010</x:v>
      </x:c>
      <x:c r="E415" s="1" t="s">
        <x:v>5011</x:v>
      </x:c>
      <x:c r="F415" s="1" t="s">
        <x:v>5012</x:v>
      </x:c>
      <x:c r="G415" s="1" t="s">
        <x:v>5013</x:v>
      </x:c>
      <x:c r="H415" s="1" t="s">
        <x:v>5014</x:v>
      </x:c>
      <x:c r="I415" s="1" t="s">
        <x:v>5014</x:v>
      </x:c>
      <x:c r="J415" s="1" t="n">
        <x:v>1.3</x:v>
      </x:c>
      <x:c r="K415" s="1" t="n">
        <x:v>1</x:v>
      </x:c>
      <x:c r="L415" s="15" t="n">
        <x:v>93.6</x:v>
      </x:c>
      <x:c r="M415" s="11" t="b">
        <x:f aca="0">TRUE()</x:f>
        <x:v>1</x:v>
      </x:c>
      <x:c r="N415" s="11" t="b">
        <x:f aca="0">FALSE()</x:f>
        <x:v>0</x:v>
      </x:c>
      <x:c r="O415" s="1" t="s">
        <x:v>5015</x:v>
      </x:c>
      <x:c r="P415" s="11" t="b">
        <x:f aca="0">FALSE()</x:f>
        <x:v>0</x:v>
      </x:c>
    </x:row>
    <x:row r="416" ht="15" hidden="0" customHeight="1">
      <x:c r="A416" s="1" t="s">
        <x:v>5499</x:v>
      </x:c>
      <x:c r="B416" s="1" t="s">
        <x:v>2240</x:v>
      </x:c>
      <x:c r="C416" s="14" t="n">
        <x:v>45953</x:v>
      </x:c>
      <x:c r="D416" s="1" t="s">
        <x:v>5018</x:v>
      </x:c>
      <x:c r="E416" s="1" t="s">
        <x:v>5065</x:v>
      </x:c>
      <x:c r="F416" s="1" t="s">
        <x:v>5066</x:v>
      </x:c>
      <x:c r="G416" s="1" t="s">
        <x:v>5067</x:v>
      </x:c>
      <x:c r="H416" s="1" t="s">
        <x:v>5031</x:v>
      </x:c>
      <x:c r="I416" s="1" t="s">
        <x:v>5014</x:v>
      </x:c>
      <x:c r="J416" s="1" t="n">
        <x:v>0.3</x:v>
      </x:c>
      <x:c r="K416" s="1" t="n">
        <x:v>15.2</x:v>
      </x:c>
      <x:c r="L416" s="15" t="n">
        <x:v>21.6</x:v>
      </x:c>
      <x:c r="M416" s="11" t="b">
        <x:f aca="0">FALSE()</x:f>
        <x:v>0</x:v>
      </x:c>
      <x:c r="N416" s="11" t="b">
        <x:f aca="0">FALSE()</x:f>
        <x:v>0</x:v>
      </x:c>
      <x:c r="O416" s="1" t="s">
        <x:v>5037</x:v>
      </x:c>
      <x:c r="P416" s="11" t="b">
        <x:f aca="0">FALSE()</x:f>
        <x:v>0</x:v>
      </x:c>
    </x:row>
    <x:row r="417" ht="15" hidden="0" customHeight="1">
      <x:c r="A417" s="1" t="s">
        <x:v>5500</x:v>
      </x:c>
      <x:c r="B417" s="1" t="s">
        <x:v>713</x:v>
      </x:c>
      <x:c r="C417" s="14" t="n">
        <x:v>45705</x:v>
      </x:c>
      <x:c r="D417" s="1" t="s">
        <x:v>5010</x:v>
      </x:c>
      <x:c r="E417" s="1" t="s">
        <x:v>5011</x:v>
      </x:c>
      <x:c r="F417" s="1" t="s">
        <x:v>5012</x:v>
      </x:c>
      <x:c r="G417" s="1" t="s">
        <x:v>5013</x:v>
      </x:c>
      <x:c r="H417" s="1" t="s">
        <x:v>5014</x:v>
      </x:c>
      <x:c r="I417" s="1" t="s">
        <x:v>5014</x:v>
      </x:c>
      <x:c r="J417" s="1" t="n">
        <x:v>1.2</x:v>
      </x:c>
      <x:c r="K417" s="1" t="n">
        <x:v>2.5</x:v>
      </x:c>
      <x:c r="L417" s="15" t="n">
        <x:v>86.4</x:v>
      </x:c>
      <x:c r="M417" s="11" t="b">
        <x:f aca="0">TRUE()</x:f>
        <x:v>1</x:v>
      </x:c>
      <x:c r="N417" s="11" t="b">
        <x:f aca="0">FALSE()</x:f>
        <x:v>0</x:v>
      </x:c>
      <x:c r="O417" s="1" t="s">
        <x:v>5015</x:v>
      </x:c>
      <x:c r="P417" s="11" t="b">
        <x:f aca="0">FALSE()</x:f>
        <x:v>0</x:v>
      </x:c>
    </x:row>
    <x:row r="418" ht="15" hidden="0" customHeight="1">
      <x:c r="A418" s="1" t="s">
        <x:v>5501</x:v>
      </x:c>
      <x:c r="B418" s="1" t="s">
        <x:v>713</x:v>
      </x:c>
      <x:c r="C418" s="14" t="n">
        <x:v>45918</x:v>
      </x:c>
      <x:c r="D418" s="1" t="s">
        <x:v>5010</x:v>
      </x:c>
      <x:c r="E418" s="1" t="s">
        <x:v>5011</x:v>
      </x:c>
      <x:c r="F418" s="1" t="s">
        <x:v>5012</x:v>
      </x:c>
      <x:c r="G418" s="1" t="s">
        <x:v>5013</x:v>
      </x:c>
      <x:c r="H418" s="1" t="s">
        <x:v>5014</x:v>
      </x:c>
      <x:c r="I418" s="1" t="s">
        <x:v>5014</x:v>
      </x:c>
      <x:c r="J418" s="1" t="n">
        <x:v>1</x:v>
      </x:c>
      <x:c r="K418" s="1" t="n">
        <x:v>1.1</x:v>
      </x:c>
      <x:c r="L418" s="15" t="n">
        <x:v>72</x:v>
      </x:c>
      <x:c r="M418" s="11" t="b">
        <x:f aca="0">TRUE()</x:f>
        <x:v>1</x:v>
      </x:c>
      <x:c r="N418" s="11" t="b">
        <x:f aca="0">FALSE()</x:f>
        <x:v>0</x:v>
      </x:c>
      <x:c r="O418" s="1" t="s">
        <x:v>5015</x:v>
      </x:c>
      <x:c r="P418" s="11" t="b">
        <x:f aca="0">FALSE()</x:f>
        <x:v>0</x:v>
      </x:c>
    </x:row>
    <x:row r="419" ht="15" hidden="0" customHeight="1">
      <x:c r="A419" s="1" t="s">
        <x:v>5502</x:v>
      </x:c>
      <x:c r="B419" s="1" t="s">
        <x:v>713</x:v>
      </x:c>
      <x:c r="C419" s="14" t="n">
        <x:v>46126</x:v>
      </x:c>
      <x:c r="D419" s="1" t="s">
        <x:v>5010</x:v>
      </x:c>
      <x:c r="E419" s="1" t="s">
        <x:v>5011</x:v>
      </x:c>
      <x:c r="F419" s="1" t="s">
        <x:v>5012</x:v>
      </x:c>
      <x:c r="G419" s="1" t="s">
        <x:v>5013</x:v>
      </x:c>
      <x:c r="H419" s="1" t="s">
        <x:v>5014</x:v>
      </x:c>
      <x:c r="I419" s="1" t="s">
        <x:v>5014</x:v>
      </x:c>
      <x:c r="J419" s="1" t="n">
        <x:v>1</x:v>
      </x:c>
      <x:c r="K419" s="1" t="n">
        <x:v>1.4</x:v>
      </x:c>
      <x:c r="L419" s="15" t="n">
        <x:v>72</x:v>
      </x:c>
      <x:c r="M419" s="11" t="b">
        <x:f aca="0">TRUE()</x:f>
        <x:v>1</x:v>
      </x:c>
      <x:c r="N419" s="11" t="b">
        <x:f aca="0">FALSE()</x:f>
        <x:v>0</x:v>
      </x:c>
      <x:c r="O419" s="1" t="s">
        <x:v>5015</x:v>
      </x:c>
      <x:c r="P419" s="11" t="b">
        <x:f aca="0">FALSE()</x:f>
        <x:v>0</x:v>
      </x:c>
    </x:row>
    <x:row r="420" ht="15" hidden="0" customHeight="1">
      <x:c r="A420" s="1" t="s">
        <x:v>5503</x:v>
      </x:c>
      <x:c r="B420" s="1" t="s">
        <x:v>715</x:v>
      </x:c>
      <x:c r="C420" s="14" t="n">
        <x:v>45452</x:v>
      </x:c>
      <x:c r="D420" s="1" t="s">
        <x:v>5010</x:v>
      </x:c>
      <x:c r="E420" s="1" t="s">
        <x:v>5011</x:v>
      </x:c>
      <x:c r="F420" s="1" t="s">
        <x:v>5012</x:v>
      </x:c>
      <x:c r="G420" s="1" t="s">
        <x:v>5013</x:v>
      </x:c>
      <x:c r="H420" s="1" t="s">
        <x:v>5014</x:v>
      </x:c>
      <x:c r="I420" s="1" t="s">
        <x:v>5014</x:v>
      </x:c>
      <x:c r="J420" s="1" t="n">
        <x:v>1.5</x:v>
      </x:c>
      <x:c r="K420" s="1" t="n">
        <x:v>2.6</x:v>
      </x:c>
      <x:c r="L420" s="15" t="n">
        <x:v>108</x:v>
      </x:c>
      <x:c r="M420" s="11" t="b">
        <x:f aca="0">TRUE()</x:f>
        <x:v>1</x:v>
      </x:c>
      <x:c r="N420" s="11" t="b">
        <x:f aca="0">FALSE()</x:f>
        <x:v>0</x:v>
      </x:c>
      <x:c r="O420" s="1" t="s">
        <x:v>5015</x:v>
      </x:c>
      <x:c r="P420" s="11" t="b">
        <x:f aca="0">FALSE()</x:f>
        <x:v>0</x:v>
      </x:c>
    </x:row>
    <x:row r="421" ht="15" hidden="0" customHeight="1">
      <x:c r="A421" s="1" t="s">
        <x:v>5504</x:v>
      </x:c>
      <x:c r="B421" s="1" t="s">
        <x:v>715</x:v>
      </x:c>
      <x:c r="C421" s="14" t="n">
        <x:v>45666</x:v>
      </x:c>
      <x:c r="D421" s="1" t="s">
        <x:v>5018</x:v>
      </x:c>
      <x:c r="E421" s="1" t="s">
        <x:v>5189</x:v>
      </x:c>
      <x:c r="F421" s="1" t="s">
        <x:v>5071</x:v>
      </x:c>
      <x:c r="G421" s="1" t="s">
        <x:v>5072</x:v>
      </x:c>
      <x:c r="H421" s="1" t="s">
        <x:v>5031</x:v>
      </x:c>
      <x:c r="I421" s="1" t="s">
        <x:v>5014</x:v>
      </x:c>
      <x:c r="J421" s="1" t="n">
        <x:v>1.9</x:v>
      </x:c>
      <x:c r="K421" s="1" t="n">
        <x:v>10.8</x:v>
      </x:c>
      <x:c r="L421" s="15" t="n">
        <x:v>136.8</x:v>
      </x:c>
      <x:c r="M421" s="11" t="b">
        <x:f aca="0">FALSE()</x:f>
        <x:v>0</x:v>
      </x:c>
      <x:c r="N421" s="11" t="b">
        <x:f aca="0">FALSE()</x:f>
        <x:v>0</x:v>
      </x:c>
      <x:c r="O421" s="1" t="s">
        <x:v>5098</x:v>
      </x:c>
      <x:c r="P421" s="11" t="b">
        <x:f aca="0">FALSE()</x:f>
        <x:v>0</x:v>
      </x:c>
    </x:row>
    <x:row r="422" ht="15" hidden="0" customHeight="1">
      <x:c r="A422" s="1" t="s">
        <x:v>5505</x:v>
      </x:c>
      <x:c r="B422" s="1" t="s">
        <x:v>715</x:v>
      </x:c>
      <x:c r="C422" s="14" t="n">
        <x:v>45956</x:v>
      </x:c>
      <x:c r="D422" s="1" t="s">
        <x:v>5018</x:v>
      </x:c>
      <x:c r="E422" s="1" t="s">
        <x:v>5133</x:v>
      </x:c>
      <x:c r="F422" s="1" t="s">
        <x:v>5071</x:v>
      </x:c>
      <x:c r="G422" s="1" t="s">
        <x:v>5072</x:v>
      </x:c>
      <x:c r="H422" s="1" t="s">
        <x:v>5036</x:v>
      </x:c>
      <x:c r="I422" s="1" t="s">
        <x:v>5014</x:v>
      </x:c>
      <x:c r="J422" s="1" t="n">
        <x:v>4.7</x:v>
      </x:c>
      <x:c r="K422" s="1" t="n">
        <x:v>28.4</x:v>
      </x:c>
      <x:c r="L422" s="15" t="n">
        <x:v>338.4</x:v>
      </x:c>
      <x:c r="M422" s="11" t="b">
        <x:f aca="0">TRUE()</x:f>
        <x:v>1</x:v>
      </x:c>
      <x:c r="N422" s="11" t="b">
        <x:f aca="0">FALSE()</x:f>
        <x:v>0</x:v>
      </x:c>
      <x:c r="O422" s="1" t="s">
        <x:v>5073</x:v>
      </x:c>
      <x:c r="P422" s="11" t="b">
        <x:f aca="0">FALSE()</x:f>
        <x:v>0</x:v>
      </x:c>
    </x:row>
    <x:row r="423" ht="15" hidden="0" customHeight="1">
      <x:c r="A423" s="1" t="s">
        <x:v>5506</x:v>
      </x:c>
      <x:c r="B423" s="1" t="s">
        <x:v>715</x:v>
      </x:c>
      <x:c r="C423" s="14" t="n">
        <x:v>45959</x:v>
      </x:c>
      <x:c r="D423" s="1" t="s">
        <x:v>5010</x:v>
      </x:c>
      <x:c r="E423" s="1" t="s">
        <x:v>5011</x:v>
      </x:c>
      <x:c r="F423" s="1" t="s">
        <x:v>5012</x:v>
      </x:c>
      <x:c r="G423" s="1" t="s">
        <x:v>5013</x:v>
      </x:c>
      <x:c r="H423" s="1" t="s">
        <x:v>5014</x:v>
      </x:c>
      <x:c r="I423" s="1" t="s">
        <x:v>5014</x:v>
      </x:c>
      <x:c r="J423" s="1" t="n">
        <x:v>1.2</x:v>
      </x:c>
      <x:c r="K423" s="1" t="n">
        <x:v>1.3</x:v>
      </x:c>
      <x:c r="L423" s="15" t="n">
        <x:v>86.4</x:v>
      </x:c>
      <x:c r="M423" s="11" t="b">
        <x:f aca="0">TRUE()</x:f>
        <x:v>1</x:v>
      </x:c>
      <x:c r="N423" s="11" t="b">
        <x:f aca="0">FALSE()</x:f>
        <x:v>0</x:v>
      </x:c>
      <x:c r="O423" s="1" t="s">
        <x:v>5015</x:v>
      </x:c>
      <x:c r="P423" s="11" t="b">
        <x:f aca="0">FALSE()</x:f>
        <x:v>0</x:v>
      </x:c>
    </x:row>
    <x:row r="424" ht="15" hidden="0" customHeight="1">
      <x:c r="A424" s="1" t="s">
        <x:v>5507</x:v>
      </x:c>
      <x:c r="B424" s="1" t="s">
        <x:v>715</x:v>
      </x:c>
      <x:c r="C424" s="14" t="n">
        <x:v>46149</x:v>
      </x:c>
      <x:c r="D424" s="1" t="s">
        <x:v>5018</x:v>
      </x:c>
      <x:c r="E424" s="1" t="s">
        <x:v>5189</x:v>
      </x:c>
      <x:c r="F424" s="1" t="s">
        <x:v>5071</x:v>
      </x:c>
      <x:c r="G424" s="1" t="s">
        <x:v>5072</x:v>
      </x:c>
      <x:c r="H424" s="1" t="s">
        <x:v>5031</x:v>
      </x:c>
      <x:c r="I424" s="1" t="s">
        <x:v>5039</x:v>
      </x:c>
      <x:c r="J424" s="1" t="n">
        <x:v>2.4</x:v>
      </x:c>
      <x:c r="K424" s="1" t="n">
        <x:v>12.3</x:v>
      </x:c>
      <x:c r="L424" s="15" t="n">
        <x:v>350.6</x:v>
      </x:c>
      <x:c r="M424" s="11" t="b">
        <x:f aca="0">TRUE()</x:f>
        <x:v>1</x:v>
      </x:c>
      <x:c r="N424" s="11" t="b">
        <x:f aca="0">FALSE()</x:f>
        <x:v>0</x:v>
      </x:c>
      <x:c r="O424" s="1" t="s">
        <x:v>5098</x:v>
      </x:c>
      <x:c r="P424" s="11" t="b">
        <x:f aca="0">FALSE()</x:f>
        <x:v>0</x:v>
      </x:c>
    </x:row>
    <x:row r="425" ht="15" hidden="0" customHeight="1">
      <x:c r="A425" s="1" t="s">
        <x:v>5508</x:v>
      </x:c>
      <x:c r="B425" s="1" t="s">
        <x:v>715</x:v>
      </x:c>
      <x:c r="C425" s="14" t="n">
        <x:v>46160</x:v>
      </x:c>
      <x:c r="D425" s="1" t="s">
        <x:v>5054</x:v>
      </x:c>
      <x:c r="E425" s="1" t="s">
        <x:v>5055</x:v>
      </x:c>
      <x:c r="F425" s="1" t="s">
        <x:v>5012</x:v>
      </x:c>
      <x:c r="G425" s="1" t="s">
        <x:v>5013</x:v>
      </x:c>
      <x:c r="H425" s="1" t="s">
        <x:v>5014</x:v>
      </x:c>
      <x:c r="I425" s="1" t="s">
        <x:v>5014</x:v>
      </x:c>
      <x:c r="J425" s="1" t="n">
        <x:v>1.3</x:v>
      </x:c>
      <x:c r="K425" s="1" t="n">
        <x:v>1.5</x:v>
      </x:c>
      <x:c r="L425" s="15" t="n">
        <x:v>93.6</x:v>
      </x:c>
      <x:c r="M425" s="11" t="b">
        <x:f aca="0">FALSE()</x:f>
        <x:v>0</x:v>
      </x:c>
      <x:c r="N425" s="11" t="b">
        <x:f aca="0">FALSE()</x:f>
        <x:v>0</x:v>
      </x:c>
      <x:c r="O425" s="1" t="s">
        <x:v>5015</x:v>
      </x:c>
      <x:c r="P425" s="11" t="b">
        <x:f aca="0">FALSE()</x:f>
        <x:v>0</x:v>
      </x:c>
    </x:row>
    <x:row r="426" ht="15" hidden="0" customHeight="1">
      <x:c r="A426" s="1" t="s">
        <x:v>5509</x:v>
      </x:c>
      <x:c r="B426" s="1" t="s">
        <x:v>2247</x:v>
      </x:c>
      <x:c r="C426" s="14" t="n">
        <x:v>45293</x:v>
      </x:c>
      <x:c r="D426" s="1" t="s">
        <x:v>5010</x:v>
      </x:c>
      <x:c r="E426" s="1" t="s">
        <x:v>5011</x:v>
      </x:c>
      <x:c r="F426" s="1" t="s">
        <x:v>5012</x:v>
      </x:c>
      <x:c r="G426" s="1" t="s">
        <x:v>5013</x:v>
      </x:c>
      <x:c r="H426" s="1" t="s">
        <x:v>5014</x:v>
      </x:c>
      <x:c r="I426" s="1" t="s">
        <x:v>5014</x:v>
      </x:c>
      <x:c r="J426" s="1" t="n">
        <x:v>1.8</x:v>
      </x:c>
      <x:c r="K426" s="1" t="n">
        <x:v>1.9</x:v>
      </x:c>
      <x:c r="L426" s="15" t="n">
        <x:v>129.6</x:v>
      </x:c>
      <x:c r="M426" s="11" t="b">
        <x:f aca="0">TRUE()</x:f>
        <x:v>1</x:v>
      </x:c>
      <x:c r="N426" s="11" t="b">
        <x:f aca="0">FALSE()</x:f>
        <x:v>0</x:v>
      </x:c>
      <x:c r="O426" s="1" t="s">
        <x:v>5015</x:v>
      </x:c>
      <x:c r="P426" s="11" t="b">
        <x:f aca="0">FALSE()</x:f>
        <x:v>0</x:v>
      </x:c>
    </x:row>
    <x:row r="427" ht="15" hidden="0" customHeight="1">
      <x:c r="A427" s="1" t="s">
        <x:v>5510</x:v>
      </x:c>
      <x:c r="B427" s="1" t="s">
        <x:v>2247</x:v>
      </x:c>
      <x:c r="C427" s="14" t="n">
        <x:v>45343</x:v>
      </x:c>
      <x:c r="D427" s="1" t="s">
        <x:v>5010</x:v>
      </x:c>
      <x:c r="E427" s="1" t="s">
        <x:v>5011</x:v>
      </x:c>
      <x:c r="F427" s="1" t="s">
        <x:v>5012</x:v>
      </x:c>
      <x:c r="G427" s="1" t="s">
        <x:v>5013</x:v>
      </x:c>
      <x:c r="H427" s="1" t="s">
        <x:v>5014</x:v>
      </x:c>
      <x:c r="I427" s="1" t="s">
        <x:v>5014</x:v>
      </x:c>
      <x:c r="J427" s="1" t="n">
        <x:v>1.1</x:v>
      </x:c>
      <x:c r="K427" s="1" t="n">
        <x:v>1.1</x:v>
      </x:c>
      <x:c r="L427" s="15" t="n">
        <x:v>79.2</x:v>
      </x:c>
      <x:c r="M427" s="11" t="b">
        <x:f aca="0">TRUE()</x:f>
        <x:v>1</x:v>
      </x:c>
      <x:c r="N427" s="11" t="b">
        <x:f aca="0">FALSE()</x:f>
        <x:v>0</x:v>
      </x:c>
      <x:c r="O427" s="1" t="s">
        <x:v>5015</x:v>
      </x:c>
      <x:c r="P427" s="11" t="b">
        <x:f aca="0">FALSE()</x:f>
        <x:v>0</x:v>
      </x:c>
    </x:row>
    <x:row r="428" ht="15" hidden="0" customHeight="1">
      <x:c r="A428" s="1" t="s">
        <x:v>5511</x:v>
      </x:c>
      <x:c r="B428" s="1" t="s">
        <x:v>2247</x:v>
      </x:c>
      <x:c r="C428" s="14" t="n">
        <x:v>45759</x:v>
      </x:c>
      <x:c r="D428" s="1" t="s">
        <x:v>5018</x:v>
      </x:c>
      <x:c r="E428" s="1" t="s">
        <x:v>5176</x:v>
      </x:c>
      <x:c r="F428" s="1" t="s">
        <x:v>5066</x:v>
      </x:c>
      <x:c r="G428" s="1" t="s">
        <x:v>5067</x:v>
      </x:c>
      <x:c r="H428" s="1" t="s">
        <x:v>5036</x:v>
      </x:c>
      <x:c r="I428" s="1" t="s">
        <x:v>5023</x:v>
      </x:c>
      <x:c r="J428" s="1" t="n">
        <x:v>4.5</x:v>
      </x:c>
      <x:c r="K428" s="1" t="n">
        <x:v>32.7</x:v>
      </x:c>
      <x:c r="L428" s="15" t="n">
        <x:v>493.34</x:v>
      </x:c>
      <x:c r="M428" s="11" t="b">
        <x:f aca="0">TRUE()</x:f>
        <x:v>1</x:v>
      </x:c>
      <x:c r="N428" s="11" t="b">
        <x:f aca="0">FALSE()</x:f>
        <x:v>0</x:v>
      </x:c>
      <x:c r="O428" s="1" t="s">
        <x:v>5037</x:v>
      </x:c>
      <x:c r="P428" s="11" t="b">
        <x:f aca="0">TRUE()</x:f>
        <x:v>1</x:v>
      </x:c>
      <x:c r="Q428" s="1" t="s">
        <x:v>5512</x:v>
      </x:c>
    </x:row>
    <x:row r="429" ht="15" hidden="0" customHeight="1">
      <x:c r="A429" s="1" t="s">
        <x:v>5513</x:v>
      </x:c>
      <x:c r="B429" s="1" t="s">
        <x:v>2247</x:v>
      </x:c>
      <x:c r="C429" s="14" t="n">
        <x:v>45857</x:v>
      </x:c>
      <x:c r="D429" s="1" t="s">
        <x:v>5010</x:v>
      </x:c>
      <x:c r="E429" s="1" t="s">
        <x:v>5011</x:v>
      </x:c>
      <x:c r="F429" s="1" t="s">
        <x:v>5012</x:v>
      </x:c>
      <x:c r="G429" s="1" t="s">
        <x:v>5013</x:v>
      </x:c>
      <x:c r="H429" s="1" t="s">
        <x:v>5014</x:v>
      </x:c>
      <x:c r="I429" s="1" t="s">
        <x:v>5014</x:v>
      </x:c>
      <x:c r="J429" s="1" t="n">
        <x:v>0.9</x:v>
      </x:c>
      <x:c r="K429" s="1" t="n">
        <x:v>1.1</x:v>
      </x:c>
      <x:c r="L429" s="15" t="n">
        <x:v>64.8</x:v>
      </x:c>
      <x:c r="M429" s="11" t="b">
        <x:f aca="0">TRUE()</x:f>
        <x:v>1</x:v>
      </x:c>
      <x:c r="N429" s="11" t="b">
        <x:f aca="0">FALSE()</x:f>
        <x:v>0</x:v>
      </x:c>
      <x:c r="O429" s="1" t="s">
        <x:v>5015</x:v>
      </x:c>
      <x:c r="P429" s="11" t="b">
        <x:f aca="0">FALSE()</x:f>
        <x:v>0</x:v>
      </x:c>
    </x:row>
    <x:row r="430" ht="15" hidden="0" customHeight="1">
      <x:c r="A430" s="1" t="s">
        <x:v>5514</x:v>
      </x:c>
      <x:c r="B430" s="1" t="s">
        <x:v>2247</x:v>
      </x:c>
      <x:c r="C430" s="14" t="n">
        <x:v>46056</x:v>
      </x:c>
      <x:c r="D430" s="1" t="s">
        <x:v>5054</x:v>
      </x:c>
      <x:c r="E430" s="1" t="s">
        <x:v>5055</x:v>
      </x:c>
      <x:c r="F430" s="1" t="s">
        <x:v>5012</x:v>
      </x:c>
      <x:c r="G430" s="1" t="s">
        <x:v>5013</x:v>
      </x:c>
      <x:c r="H430" s="1" t="s">
        <x:v>5014</x:v>
      </x:c>
      <x:c r="I430" s="1" t="s">
        <x:v>5014</x:v>
      </x:c>
      <x:c r="J430" s="1" t="n">
        <x:v>0.6</x:v>
      </x:c>
      <x:c r="K430" s="1" t="n">
        <x:v>1.6</x:v>
      </x:c>
      <x:c r="L430" s="15" t="n">
        <x:v>43.2</x:v>
      </x:c>
      <x:c r="M430" s="11" t="b">
        <x:f aca="0">TRUE()</x:f>
        <x:v>1</x:v>
      </x:c>
      <x:c r="N430" s="11" t="b">
        <x:f aca="0">FALSE()</x:f>
        <x:v>0</x:v>
      </x:c>
      <x:c r="O430" s="1" t="s">
        <x:v>5015</x:v>
      </x:c>
      <x:c r="P430" s="11" t="b">
        <x:f aca="0">FALSE()</x:f>
        <x:v>0</x:v>
      </x:c>
    </x:row>
    <x:row r="431" ht="15" hidden="0" customHeight="1">
      <x:c r="A431" s="1" t="s">
        <x:v>5515</x:v>
      </x:c>
      <x:c r="B431" s="1" t="s">
        <x:v>2251</x:v>
      </x:c>
      <x:c r="C431" s="14" t="n">
        <x:v>45461</x:v>
      </x:c>
      <x:c r="D431" s="1" t="s">
        <x:v>5018</x:v>
      </x:c>
      <x:c r="E431" s="1" t="s">
        <x:v>5136</x:v>
      </x:c>
      <x:c r="F431" s="1" t="s">
        <x:v>5137</x:v>
      </x:c>
      <x:c r="G431" s="1" t="s">
        <x:v>5138</x:v>
      </x:c>
      <x:c r="H431" s="1" t="s">
        <x:v>5036</x:v>
      </x:c>
      <x:c r="I431" s="1" t="s">
        <x:v>5014</x:v>
      </x:c>
      <x:c r="J431" s="1" t="n">
        <x:v>3.7</x:v>
      </x:c>
      <x:c r="K431" s="1" t="n">
        <x:v>24.4</x:v>
      </x:c>
      <x:c r="L431" s="15" t="n">
        <x:v>266.4</x:v>
      </x:c>
      <x:c r="M431" s="11" t="b">
        <x:f aca="0">TRUE()</x:f>
        <x:v>1</x:v>
      </x:c>
      <x:c r="N431" s="11" t="b">
        <x:f aca="0">TRUE()</x:f>
        <x:v>1</x:v>
      </x:c>
      <x:c r="O431" s="1" t="s">
        <x:v>5139</x:v>
      </x:c>
      <x:c r="P431" s="11" t="b">
        <x:f aca="0">FALSE()</x:f>
        <x:v>0</x:v>
      </x:c>
    </x:row>
    <x:row r="432" ht="15" hidden="0" customHeight="1">
      <x:c r="A432" s="1" t="s">
        <x:v>5516</x:v>
      </x:c>
      <x:c r="B432" s="1" t="s">
        <x:v>2251</x:v>
      </x:c>
      <x:c r="C432" s="14" t="n">
        <x:v>45570</x:v>
      </x:c>
      <x:c r="D432" s="1" t="s">
        <x:v>5010</x:v>
      </x:c>
      <x:c r="E432" s="1" t="s">
        <x:v>5011</x:v>
      </x:c>
      <x:c r="F432" s="1" t="s">
        <x:v>5012</x:v>
      </x:c>
      <x:c r="G432" s="1" t="s">
        <x:v>5013</x:v>
      </x:c>
      <x:c r="H432" s="1" t="s">
        <x:v>5014</x:v>
      </x:c>
      <x:c r="I432" s="1" t="s">
        <x:v>5014</x:v>
      </x:c>
      <x:c r="J432" s="1" t="n">
        <x:v>1.6</x:v>
      </x:c>
      <x:c r="K432" s="1" t="n">
        <x:v>1.7</x:v>
      </x:c>
      <x:c r="L432" s="15" t="n">
        <x:v>115.2</x:v>
      </x:c>
      <x:c r="M432" s="11" t="b">
        <x:f aca="0">FALSE()</x:f>
        <x:v>0</x:v>
      </x:c>
      <x:c r="N432" s="11" t="b">
        <x:f aca="0">FALSE()</x:f>
        <x:v>0</x:v>
      </x:c>
      <x:c r="O432" s="1" t="s">
        <x:v>5015</x:v>
      </x:c>
      <x:c r="P432" s="11" t="b">
        <x:f aca="0">FALSE()</x:f>
        <x:v>0</x:v>
      </x:c>
    </x:row>
    <x:row r="433" ht="15" hidden="0" customHeight="1">
      <x:c r="A433" s="1" t="s">
        <x:v>5517</x:v>
      </x:c>
      <x:c r="B433" s="1" t="s">
        <x:v>2251</x:v>
      </x:c>
      <x:c r="C433" s="14" t="n">
        <x:v>45587</x:v>
      </x:c>
      <x:c r="D433" s="1" t="s">
        <x:v>5010</x:v>
      </x:c>
      <x:c r="E433" s="1" t="s">
        <x:v>5011</x:v>
      </x:c>
      <x:c r="F433" s="1" t="s">
        <x:v>5012</x:v>
      </x:c>
      <x:c r="G433" s="1" t="s">
        <x:v>5013</x:v>
      </x:c>
      <x:c r="H433" s="1" t="s">
        <x:v>5014</x:v>
      </x:c>
      <x:c r="I433" s="1" t="s">
        <x:v>5014</x:v>
      </x:c>
      <x:c r="J433" s="1" t="n">
        <x:v>1.1</x:v>
      </x:c>
      <x:c r="K433" s="1" t="n">
        <x:v>1.4</x:v>
      </x:c>
      <x:c r="L433" s="15" t="n">
        <x:v>79.2</x:v>
      </x:c>
      <x:c r="M433" s="11" t="b">
        <x:f aca="0">TRUE()</x:f>
        <x:v>1</x:v>
      </x:c>
      <x:c r="N433" s="11" t="b">
        <x:f aca="0">FALSE()</x:f>
        <x:v>0</x:v>
      </x:c>
      <x:c r="O433" s="1" t="s">
        <x:v>5015</x:v>
      </x:c>
      <x:c r="P433" s="11" t="b">
        <x:f aca="0">FALSE()</x:f>
        <x:v>0</x:v>
      </x:c>
    </x:row>
    <x:row r="434" ht="15" hidden="0" customHeight="1">
      <x:c r="A434" s="1" t="s">
        <x:v>5518</x:v>
      </x:c>
      <x:c r="B434" s="1" t="s">
        <x:v>2251</x:v>
      </x:c>
      <x:c r="C434" s="14" t="n">
        <x:v>45641</x:v>
      </x:c>
      <x:c r="D434" s="1" t="s">
        <x:v>5018</x:v>
      </x:c>
      <x:c r="E434" s="1" t="s">
        <x:v>5035</x:v>
      </x:c>
      <x:c r="F434" s="1" t="s">
        <x:v>5029</x:v>
      </x:c>
      <x:c r="G434" s="1" t="s">
        <x:v>5030</x:v>
      </x:c>
      <x:c r="H434" s="1" t="s">
        <x:v>5031</x:v>
      </x:c>
      <x:c r="I434" s="1" t="s">
        <x:v>5023</x:v>
      </x:c>
      <x:c r="J434" s="1" t="n">
        <x:v>2.6</x:v>
      </x:c>
      <x:c r="K434" s="1" t="n">
        <x:v>9.5</x:v>
      </x:c>
      <x:c r="L434" s="15" t="n">
        <x:v>452.84</x:v>
      </x:c>
      <x:c r="M434" s="11" t="b">
        <x:f aca="0">TRUE()</x:f>
        <x:v>1</x:v>
      </x:c>
      <x:c r="N434" s="11" t="b">
        <x:f aca="0">FALSE()</x:f>
        <x:v>0</x:v>
      </x:c>
      <x:c r="O434" s="1" t="s">
        <x:v>5024</x:v>
      </x:c>
      <x:c r="P434" s="11" t="b">
        <x:f aca="0">FALSE()</x:f>
        <x:v>0</x:v>
      </x:c>
    </x:row>
    <x:row r="435" ht="15" hidden="0" customHeight="1">
      <x:c r="A435" s="1" t="s">
        <x:v>5519</x:v>
      </x:c>
      <x:c r="B435" s="1" t="s">
        <x:v>2251</x:v>
      </x:c>
      <x:c r="C435" s="14" t="n">
        <x:v>45898</x:v>
      </x:c>
      <x:c r="D435" s="1" t="s">
        <x:v>5010</x:v>
      </x:c>
      <x:c r="E435" s="1" t="s">
        <x:v>5011</x:v>
      </x:c>
      <x:c r="F435" s="1" t="s">
        <x:v>5012</x:v>
      </x:c>
      <x:c r="G435" s="1" t="s">
        <x:v>5013</x:v>
      </x:c>
      <x:c r="H435" s="1" t="s">
        <x:v>5014</x:v>
      </x:c>
      <x:c r="I435" s="1" t="s">
        <x:v>5014</x:v>
      </x:c>
      <x:c r="J435" s="1" t="n">
        <x:v>1.2</x:v>
      </x:c>
      <x:c r="K435" s="1" t="n">
        <x:v>1.6</x:v>
      </x:c>
      <x:c r="L435" s="15" t="n">
        <x:v>86.4</x:v>
      </x:c>
      <x:c r="M435" s="11" t="b">
        <x:f aca="0">TRUE()</x:f>
        <x:v>1</x:v>
      </x:c>
      <x:c r="N435" s="11" t="b">
        <x:f aca="0">FALSE()</x:f>
        <x:v>0</x:v>
      </x:c>
      <x:c r="O435" s="1" t="s">
        <x:v>5015</x:v>
      </x:c>
      <x:c r="P435" s="11" t="b">
        <x:f aca="0">FALSE()</x:f>
        <x:v>0</x:v>
      </x:c>
    </x:row>
    <x:row r="436" ht="15" hidden="0" customHeight="1">
      <x:c r="A436" s="1" t="s">
        <x:v>5520</x:v>
      </x:c>
      <x:c r="B436" s="1" t="s">
        <x:v>2254</x:v>
      </x:c>
      <x:c r="C436" s="14" t="n">
        <x:v>45492</x:v>
      </x:c>
      <x:c r="D436" s="1" t="s">
        <x:v>5010</x:v>
      </x:c>
      <x:c r="E436" s="1" t="s">
        <x:v>5011</x:v>
      </x:c>
      <x:c r="F436" s="1" t="s">
        <x:v>5012</x:v>
      </x:c>
      <x:c r="G436" s="1" t="s">
        <x:v>5013</x:v>
      </x:c>
      <x:c r="H436" s="1" t="s">
        <x:v>5014</x:v>
      </x:c>
      <x:c r="I436" s="1" t="s">
        <x:v>5014</x:v>
      </x:c>
      <x:c r="J436" s="1" t="n">
        <x:v>1.3</x:v>
      </x:c>
      <x:c r="K436" s="1" t="n">
        <x:v>0.9</x:v>
      </x:c>
      <x:c r="L436" s="15" t="n">
        <x:v>93.6</x:v>
      </x:c>
      <x:c r="M436" s="11" t="b">
        <x:f aca="0">FALSE()</x:f>
        <x:v>0</x:v>
      </x:c>
      <x:c r="N436" s="11" t="b">
        <x:f aca="0">FALSE()</x:f>
        <x:v>0</x:v>
      </x:c>
      <x:c r="O436" s="1" t="s">
        <x:v>5015</x:v>
      </x:c>
      <x:c r="P436" s="11" t="b">
        <x:f aca="0">FALSE()</x:f>
        <x:v>0</x:v>
      </x:c>
    </x:row>
    <x:row r="437" ht="15" hidden="0" customHeight="1">
      <x:c r="A437" s="1" t="s">
        <x:v>5521</x:v>
      </x:c>
      <x:c r="B437" s="1" t="s">
        <x:v>2254</x:v>
      </x:c>
      <x:c r="C437" s="14" t="n">
        <x:v>45969</x:v>
      </x:c>
      <x:c r="D437" s="1" t="s">
        <x:v>5010</x:v>
      </x:c>
      <x:c r="E437" s="1" t="s">
        <x:v>5011</x:v>
      </x:c>
      <x:c r="F437" s="1" t="s">
        <x:v>5012</x:v>
      </x:c>
      <x:c r="G437" s="1" t="s">
        <x:v>5013</x:v>
      </x:c>
      <x:c r="H437" s="1" t="s">
        <x:v>5014</x:v>
      </x:c>
      <x:c r="I437" s="1" t="s">
        <x:v>5014</x:v>
      </x:c>
      <x:c r="J437" s="1" t="n">
        <x:v>0.9</x:v>
      </x:c>
      <x:c r="K437" s="1" t="n">
        <x:v>2.5</x:v>
      </x:c>
      <x:c r="L437" s="15" t="n">
        <x:v>64.8</x:v>
      </x:c>
      <x:c r="M437" s="11" t="b">
        <x:f aca="0">TRUE()</x:f>
        <x:v>1</x:v>
      </x:c>
      <x:c r="N437" s="11" t="b">
        <x:f aca="0">FALSE()</x:f>
        <x:v>0</x:v>
      </x:c>
      <x:c r="O437" s="1" t="s">
        <x:v>5015</x:v>
      </x:c>
      <x:c r="P437" s="11" t="b">
        <x:f aca="0">FALSE()</x:f>
        <x:v>0</x:v>
      </x:c>
    </x:row>
    <x:row r="438" ht="15" hidden="0" customHeight="1">
      <x:c r="A438" s="1" t="s">
        <x:v>5522</x:v>
      </x:c>
      <x:c r="B438" s="1" t="s">
        <x:v>2257</x:v>
      </x:c>
      <x:c r="C438" s="14" t="n">
        <x:v>45926</x:v>
      </x:c>
      <x:c r="D438" s="1" t="s">
        <x:v>5010</x:v>
      </x:c>
      <x:c r="E438" s="1" t="s">
        <x:v>5011</x:v>
      </x:c>
      <x:c r="F438" s="1" t="s">
        <x:v>5012</x:v>
      </x:c>
      <x:c r="G438" s="1" t="s">
        <x:v>5013</x:v>
      </x:c>
      <x:c r="H438" s="1" t="s">
        <x:v>5014</x:v>
      </x:c>
      <x:c r="I438" s="1" t="s">
        <x:v>5014</x:v>
      </x:c>
      <x:c r="J438" s="1" t="n">
        <x:v>1.6</x:v>
      </x:c>
      <x:c r="K438" s="1" t="n">
        <x:v>1.7</x:v>
      </x:c>
      <x:c r="L438" s="15" t="n">
        <x:v>115.2</x:v>
      </x:c>
      <x:c r="M438" s="11" t="b">
        <x:f aca="0">TRUE()</x:f>
        <x:v>1</x:v>
      </x:c>
      <x:c r="N438" s="11" t="b">
        <x:f aca="0">FALSE()</x:f>
        <x:v>0</x:v>
      </x:c>
      <x:c r="O438" s="1" t="s">
        <x:v>5015</x:v>
      </x:c>
      <x:c r="P438" s="11" t="b">
        <x:f aca="0">FALSE()</x:f>
        <x:v>0</x:v>
      </x:c>
    </x:row>
    <x:row r="439" ht="15" hidden="0" customHeight="1">
      <x:c r="A439" s="1" t="s">
        <x:v>5523</x:v>
      </x:c>
      <x:c r="B439" s="1" t="s">
        <x:v>2260</x:v>
      </x:c>
      <x:c r="C439" s="14" t="n">
        <x:v>45349</x:v>
      </x:c>
      <x:c r="D439" s="1" t="s">
        <x:v>5010</x:v>
      </x:c>
      <x:c r="E439" s="1" t="s">
        <x:v>5011</x:v>
      </x:c>
      <x:c r="F439" s="1" t="s">
        <x:v>5012</x:v>
      </x:c>
      <x:c r="G439" s="1" t="s">
        <x:v>5013</x:v>
      </x:c>
      <x:c r="H439" s="1" t="s">
        <x:v>5014</x:v>
      </x:c>
      <x:c r="I439" s="1" t="s">
        <x:v>5014</x:v>
      </x:c>
      <x:c r="J439" s="1" t="n">
        <x:v>1.4</x:v>
      </x:c>
      <x:c r="K439" s="1" t="n">
        <x:v>2.5</x:v>
      </x:c>
      <x:c r="L439" s="15" t="n">
        <x:v>100.8</x:v>
      </x:c>
      <x:c r="M439" s="11" t="b">
        <x:f aca="0">FALSE()</x:f>
        <x:v>0</x:v>
      </x:c>
      <x:c r="N439" s="11" t="b">
        <x:f aca="0">FALSE()</x:f>
        <x:v>0</x:v>
      </x:c>
      <x:c r="O439" s="1" t="s">
        <x:v>5015</x:v>
      </x:c>
      <x:c r="P439" s="11" t="b">
        <x:f aca="0">FALSE()</x:f>
        <x:v>0</x:v>
      </x:c>
    </x:row>
    <x:row r="440" ht="15" hidden="0" customHeight="1">
      <x:c r="A440" s="1" t="s">
        <x:v>5524</x:v>
      </x:c>
      <x:c r="B440" s="1" t="s">
        <x:v>2260</x:v>
      </x:c>
      <x:c r="C440" s="14" t="n">
        <x:v>45450</x:v>
      </x:c>
      <x:c r="D440" s="1" t="s">
        <x:v>5010</x:v>
      </x:c>
      <x:c r="E440" s="1" t="s">
        <x:v>5011</x:v>
      </x:c>
      <x:c r="F440" s="1" t="s">
        <x:v>5012</x:v>
      </x:c>
      <x:c r="G440" s="1" t="s">
        <x:v>5013</x:v>
      </x:c>
      <x:c r="H440" s="1" t="s">
        <x:v>5014</x:v>
      </x:c>
      <x:c r="I440" s="1" t="s">
        <x:v>5014</x:v>
      </x:c>
      <x:c r="J440" s="1" t="n">
        <x:v>1.1</x:v>
      </x:c>
      <x:c r="K440" s="1" t="n">
        <x:v>1.7</x:v>
      </x:c>
      <x:c r="L440" s="15" t="n">
        <x:v>79.2</x:v>
      </x:c>
      <x:c r="M440" s="11" t="b">
        <x:f aca="0">TRUE()</x:f>
        <x:v>1</x:v>
      </x:c>
      <x:c r="N440" s="11" t="b">
        <x:f aca="0">FALSE()</x:f>
        <x:v>0</x:v>
      </x:c>
      <x:c r="O440" s="1" t="s">
        <x:v>5015</x:v>
      </x:c>
      <x:c r="P440" s="11" t="b">
        <x:f aca="0">FALSE()</x:f>
        <x:v>0</x:v>
      </x:c>
    </x:row>
    <x:row r="441" ht="15" hidden="0" customHeight="1">
      <x:c r="A441" s="1" t="s">
        <x:v>5525</x:v>
      </x:c>
      <x:c r="B441" s="1" t="s">
        <x:v>2263</x:v>
      </x:c>
      <x:c r="C441" s="14" t="n">
        <x:v>45349</x:v>
      </x:c>
      <x:c r="D441" s="1" t="s">
        <x:v>5054</x:v>
      </x:c>
      <x:c r="E441" s="1" t="s">
        <x:v>5055</x:v>
      </x:c>
      <x:c r="F441" s="1" t="s">
        <x:v>5012</x:v>
      </x:c>
      <x:c r="G441" s="1" t="s">
        <x:v>5013</x:v>
      </x:c>
      <x:c r="H441" s="1" t="s">
        <x:v>5014</x:v>
      </x:c>
      <x:c r="I441" s="1" t="s">
        <x:v>5014</x:v>
      </x:c>
      <x:c r="J441" s="1" t="n">
        <x:v>1.4</x:v>
      </x:c>
      <x:c r="K441" s="1" t="n">
        <x:v>1.2</x:v>
      </x:c>
      <x:c r="L441" s="15" t="n">
        <x:v>100.8</x:v>
      </x:c>
      <x:c r="M441" s="11" t="b">
        <x:f aca="0">FALSE()</x:f>
        <x:v>0</x:v>
      </x:c>
      <x:c r="N441" s="11" t="b">
        <x:f aca="0">FALSE()</x:f>
        <x:v>0</x:v>
      </x:c>
      <x:c r="O441" s="1" t="s">
        <x:v>5015</x:v>
      </x:c>
      <x:c r="P441" s="11" t="b">
        <x:f aca="0">FALSE()</x:f>
        <x:v>0</x:v>
      </x:c>
    </x:row>
    <x:row r="442" ht="15" hidden="0" customHeight="1">
      <x:c r="A442" s="1" t="s">
        <x:v>5526</x:v>
      </x:c>
      <x:c r="B442" s="1" t="s">
        <x:v>2263</x:v>
      </x:c>
      <x:c r="C442" s="14" t="n">
        <x:v>45445</x:v>
      </x:c>
      <x:c r="D442" s="1" t="s">
        <x:v>5010</x:v>
      </x:c>
      <x:c r="E442" s="1" t="s">
        <x:v>5011</x:v>
      </x:c>
      <x:c r="F442" s="1" t="s">
        <x:v>5012</x:v>
      </x:c>
      <x:c r="G442" s="1" t="s">
        <x:v>5013</x:v>
      </x:c>
      <x:c r="H442" s="1" t="s">
        <x:v>5014</x:v>
      </x:c>
      <x:c r="I442" s="1" t="s">
        <x:v>5014</x:v>
      </x:c>
      <x:c r="J442" s="1" t="n">
        <x:v>0.7</x:v>
      </x:c>
      <x:c r="K442" s="1" t="n">
        <x:v>1.6</x:v>
      </x:c>
      <x:c r="L442" s="15" t="n">
        <x:v>50.4</x:v>
      </x:c>
      <x:c r="M442" s="11" t="b">
        <x:f aca="0">TRUE()</x:f>
        <x:v>1</x:v>
      </x:c>
      <x:c r="N442" s="11" t="b">
        <x:f aca="0">FALSE()</x:f>
        <x:v>0</x:v>
      </x:c>
      <x:c r="O442" s="1" t="s">
        <x:v>5015</x:v>
      </x:c>
      <x:c r="P442" s="11" t="b">
        <x:f aca="0">FALSE()</x:f>
        <x:v>0</x:v>
      </x:c>
    </x:row>
    <x:row r="443" ht="15" hidden="0" customHeight="1">
      <x:c r="A443" s="1" t="s">
        <x:v>5527</x:v>
      </x:c>
      <x:c r="B443" s="1" t="s">
        <x:v>2263</x:v>
      </x:c>
      <x:c r="C443" s="14" t="n">
        <x:v>45543</x:v>
      </x:c>
      <x:c r="D443" s="1" t="s">
        <x:v>5010</x:v>
      </x:c>
      <x:c r="E443" s="1" t="s">
        <x:v>5011</x:v>
      </x:c>
      <x:c r="F443" s="1" t="s">
        <x:v>5012</x:v>
      </x:c>
      <x:c r="G443" s="1" t="s">
        <x:v>5013</x:v>
      </x:c>
      <x:c r="H443" s="1" t="s">
        <x:v>5014</x:v>
      </x:c>
      <x:c r="I443" s="1" t="s">
        <x:v>5014</x:v>
      </x:c>
      <x:c r="J443" s="1" t="n">
        <x:v>0.8</x:v>
      </x:c>
      <x:c r="K443" s="1" t="n">
        <x:v>1.5</x:v>
      </x:c>
      <x:c r="L443" s="15" t="n">
        <x:v>57.6</x:v>
      </x:c>
      <x:c r="M443" s="11" t="b">
        <x:f aca="0">FALSE()</x:f>
        <x:v>0</x:v>
      </x:c>
      <x:c r="N443" s="11" t="b">
        <x:f aca="0">FALSE()</x:f>
        <x:v>0</x:v>
      </x:c>
      <x:c r="O443" s="1" t="s">
        <x:v>5015</x:v>
      </x:c>
      <x:c r="P443" s="11" t="b">
        <x:f aca="0">FALSE()</x:f>
        <x:v>0</x:v>
      </x:c>
    </x:row>
    <x:row r="444" ht="15" hidden="0" customHeight="1">
      <x:c r="A444" s="1" t="s">
        <x:v>5528</x:v>
      </x:c>
      <x:c r="B444" s="1" t="s">
        <x:v>719</x:v>
      </x:c>
      <x:c r="C444" s="14" t="n">
        <x:v>45597</x:v>
      </x:c>
      <x:c r="D444" s="1" t="s">
        <x:v>5010</x:v>
      </x:c>
      <x:c r="E444" s="1" t="s">
        <x:v>5011</x:v>
      </x:c>
      <x:c r="F444" s="1" t="s">
        <x:v>5012</x:v>
      </x:c>
      <x:c r="G444" s="1" t="s">
        <x:v>5013</x:v>
      </x:c>
      <x:c r="H444" s="1" t="s">
        <x:v>5014</x:v>
      </x:c>
      <x:c r="I444" s="1" t="s">
        <x:v>5014</x:v>
      </x:c>
      <x:c r="J444" s="1" t="n">
        <x:v>1.2</x:v>
      </x:c>
      <x:c r="K444" s="1" t="n">
        <x:v>0.8</x:v>
      </x:c>
      <x:c r="L444" s="15" t="n">
        <x:v>86.4</x:v>
      </x:c>
      <x:c r="M444" s="11" t="b">
        <x:f aca="0">TRUE()</x:f>
        <x:v>1</x:v>
      </x:c>
      <x:c r="N444" s="11" t="b">
        <x:f aca="0">FALSE()</x:f>
        <x:v>0</x:v>
      </x:c>
      <x:c r="O444" s="1" t="s">
        <x:v>5015</x:v>
      </x:c>
      <x:c r="P444" s="11" t="b">
        <x:f aca="0">FALSE()</x:f>
        <x:v>0</x:v>
      </x:c>
    </x:row>
    <x:row r="445" ht="15" hidden="0" customHeight="1">
      <x:c r="A445" s="1" t="s">
        <x:v>5529</x:v>
      </x:c>
      <x:c r="B445" s="1" t="s">
        <x:v>719</x:v>
      </x:c>
      <x:c r="C445" s="14" t="n">
        <x:v>46080</x:v>
      </x:c>
      <x:c r="D445" s="1" t="s">
        <x:v>5054</x:v>
      </x:c>
      <x:c r="E445" s="1" t="s">
        <x:v>5055</x:v>
      </x:c>
      <x:c r="F445" s="1" t="s">
        <x:v>5012</x:v>
      </x:c>
      <x:c r="G445" s="1" t="s">
        <x:v>5013</x:v>
      </x:c>
      <x:c r="H445" s="1" t="s">
        <x:v>5014</x:v>
      </x:c>
      <x:c r="I445" s="1" t="s">
        <x:v>5014</x:v>
      </x:c>
      <x:c r="J445" s="1" t="n">
        <x:v>1.5</x:v>
      </x:c>
      <x:c r="K445" s="1" t="n">
        <x:v>2.6</x:v>
      </x:c>
      <x:c r="L445" s="15" t="n">
        <x:v>108</x:v>
      </x:c>
      <x:c r="M445" s="11" t="b">
        <x:f aca="0">TRUE()</x:f>
        <x:v>1</x:v>
      </x:c>
      <x:c r="N445" s="11" t="b">
        <x:f aca="0">FALSE()</x:f>
        <x:v>0</x:v>
      </x:c>
      <x:c r="O445" s="1" t="s">
        <x:v>5015</x:v>
      </x:c>
      <x:c r="P445" s="11" t="b">
        <x:f aca="0">FALSE()</x:f>
        <x:v>0</x:v>
      </x:c>
    </x:row>
    <x:row r="446" ht="15" hidden="0" customHeight="1">
      <x:c r="A446" s="1" t="s">
        <x:v>5530</x:v>
      </x:c>
      <x:c r="B446" s="1" t="s">
        <x:v>719</x:v>
      </x:c>
      <x:c r="C446" s="14" t="n">
        <x:v>46154</x:v>
      </x:c>
      <x:c r="D446" s="1" t="s">
        <x:v>5010</x:v>
      </x:c>
      <x:c r="E446" s="1" t="s">
        <x:v>5011</x:v>
      </x:c>
      <x:c r="F446" s="1" t="s">
        <x:v>5012</x:v>
      </x:c>
      <x:c r="G446" s="1" t="s">
        <x:v>5013</x:v>
      </x:c>
      <x:c r="H446" s="1" t="s">
        <x:v>5014</x:v>
      </x:c>
      <x:c r="I446" s="1" t="s">
        <x:v>5014</x:v>
      </x:c>
      <x:c r="J446" s="1" t="n">
        <x:v>1.1</x:v>
      </x:c>
      <x:c r="K446" s="1" t="n">
        <x:v>1.1</x:v>
      </x:c>
      <x:c r="L446" s="15" t="n">
        <x:v>79.2</x:v>
      </x:c>
      <x:c r="M446" s="11" t="b">
        <x:f aca="0">TRUE()</x:f>
        <x:v>1</x:v>
      </x:c>
      <x:c r="N446" s="11" t="b">
        <x:f aca="0">FALSE()</x:f>
        <x:v>0</x:v>
      </x:c>
      <x:c r="O446" s="1" t="s">
        <x:v>5015</x:v>
      </x:c>
      <x:c r="P446" s="11" t="b">
        <x:f aca="0">FALSE()</x:f>
        <x:v>0</x:v>
      </x:c>
    </x:row>
    <x:row r="447" ht="15" hidden="0" customHeight="1">
      <x:c r="A447" s="1" t="s">
        <x:v>5531</x:v>
      </x:c>
      <x:c r="B447" s="1" t="s">
        <x:v>723</x:v>
      </x:c>
      <x:c r="C447" s="14" t="n">
        <x:v>45361</x:v>
      </x:c>
      <x:c r="D447" s="1" t="s">
        <x:v>5018</x:v>
      </x:c>
      <x:c r="E447" s="1" t="s">
        <x:v>5075</x:v>
      </x:c>
      <x:c r="F447" s="1" t="s">
        <x:v>5076</x:v>
      </x:c>
      <x:c r="G447" s="1" t="s">
        <x:v>5077</x:v>
      </x:c>
      <x:c r="H447" s="1" t="s">
        <x:v>5022</x:v>
      </x:c>
      <x:c r="I447" s="1" t="s">
        <x:v>5100</x:v>
      </x:c>
      <x:c r="J447" s="1" t="n">
        <x:v>1.6</x:v>
      </x:c>
      <x:c r="K447" s="1" t="n">
        <x:v>7.4</x:v>
      </x:c>
      <x:c r="L447" s="15" t="n">
        <x:v>728.4</x:v>
      </x:c>
      <x:c r="M447" s="11" t="b">
        <x:f aca="0">TRUE()</x:f>
        <x:v>1</x:v>
      </x:c>
      <x:c r="N447" s="11" t="b">
        <x:f aca="0">FALSE()</x:f>
        <x:v>0</x:v>
      </x:c>
      <x:c r="O447" s="1" t="s">
        <x:v>5033</x:v>
      </x:c>
      <x:c r="P447" s="11" t="b">
        <x:f aca="0">FALSE()</x:f>
        <x:v>0</x:v>
      </x:c>
    </x:row>
    <x:row r="448" ht="15" hidden="0" customHeight="1">
      <x:c r="A448" s="1" t="s">
        <x:v>5532</x:v>
      </x:c>
      <x:c r="B448" s="1" t="s">
        <x:v>723</x:v>
      </x:c>
      <x:c r="C448" s="14" t="n">
        <x:v>45425</x:v>
      </x:c>
      <x:c r="D448" s="1" t="s">
        <x:v>5018</x:v>
      </x:c>
      <x:c r="E448" s="1" t="s">
        <x:v>5035</x:v>
      </x:c>
      <x:c r="F448" s="1" t="s">
        <x:v>5029</x:v>
      </x:c>
      <x:c r="G448" s="1" t="s">
        <x:v>5030</x:v>
      </x:c>
      <x:c r="H448" s="1" t="s">
        <x:v>5022</x:v>
      </x:c>
      <x:c r="I448" s="1" t="s">
        <x:v>5014</x:v>
      </x:c>
      <x:c r="J448" s="1" t="n">
        <x:v>0.3</x:v>
      </x:c>
      <x:c r="K448" s="1" t="n">
        <x:v>0.8</x:v>
      </x:c>
      <x:c r="L448" s="15" t="n">
        <x:v>21.6</x:v>
      </x:c>
      <x:c r="M448" s="11" t="b">
        <x:f aca="0">FALSE()</x:f>
        <x:v>0</x:v>
      </x:c>
      <x:c r="N448" s="11" t="b">
        <x:f aca="0">FALSE()</x:f>
        <x:v>0</x:v>
      </x:c>
      <x:c r="O448" s="1" t="s">
        <x:v>5098</x:v>
      </x:c>
      <x:c r="P448" s="11" t="b">
        <x:f aca="0">FALSE()</x:f>
        <x:v>0</x:v>
      </x:c>
    </x:row>
    <x:row r="449" ht="15" hidden="0" customHeight="1">
      <x:c r="A449" s="1" t="s">
        <x:v>5533</x:v>
      </x:c>
      <x:c r="B449" s="1" t="s">
        <x:v>723</x:v>
      </x:c>
      <x:c r="C449" s="14" t="n">
        <x:v>46136</x:v>
      </x:c>
      <x:c r="D449" s="1" t="s">
        <x:v>5010</x:v>
      </x:c>
      <x:c r="E449" s="1" t="s">
        <x:v>5011</x:v>
      </x:c>
      <x:c r="F449" s="1" t="s">
        <x:v>5012</x:v>
      </x:c>
      <x:c r="G449" s="1" t="s">
        <x:v>5013</x:v>
      </x:c>
      <x:c r="H449" s="1" t="s">
        <x:v>5014</x:v>
      </x:c>
      <x:c r="I449" s="1" t="s">
        <x:v>5014</x:v>
      </x:c>
      <x:c r="J449" s="1" t="n">
        <x:v>1.5</x:v>
      </x:c>
      <x:c r="K449" s="1" t="n">
        <x:v>2.4</x:v>
      </x:c>
      <x:c r="L449" s="15" t="n">
        <x:v>108</x:v>
      </x:c>
      <x:c r="M449" s="11" t="b">
        <x:f aca="0">FALSE()</x:f>
        <x:v>0</x:v>
      </x:c>
      <x:c r="N449" s="11" t="b">
        <x:f aca="0">FALSE()</x:f>
        <x:v>0</x:v>
      </x:c>
      <x:c r="O449" s="1" t="s">
        <x:v>5015</x:v>
      </x:c>
      <x:c r="P449" s="11" t="b">
        <x:f aca="0">FALSE()</x:f>
        <x:v>0</x:v>
      </x:c>
    </x:row>
    <x:row r="450" ht="15" hidden="0" customHeight="1">
      <x:c r="A450" s="1" t="s">
        <x:v>5534</x:v>
      </x:c>
      <x:c r="B450" s="1" t="s">
        <x:v>723</x:v>
      </x:c>
      <x:c r="C450" s="14" t="n">
        <x:v>46146</x:v>
      </x:c>
      <x:c r="D450" s="1" t="s">
        <x:v>5018</x:v>
      </x:c>
      <x:c r="E450" s="1" t="s">
        <x:v>5085</x:v>
      </x:c>
      <x:c r="F450" s="1" t="s">
        <x:v>5020</x:v>
      </x:c>
      <x:c r="G450" s="1" t="s">
        <x:v>5021</x:v>
      </x:c>
      <x:c r="H450" s="1" t="s">
        <x:v>5022</x:v>
      </x:c>
      <x:c r="I450" s="1" t="s">
        <x:v>5039</x:v>
      </x:c>
      <x:c r="J450" s="1" t="n">
        <x:v>1.3</x:v>
      </x:c>
      <x:c r="K450" s="1" t="n">
        <x:v>5.5</x:v>
      </x:c>
      <x:c r="L450" s="15" t="n">
        <x:v>722</x:v>
      </x:c>
      <x:c r="M450" s="11" t="b">
        <x:f aca="0">FALSE()</x:f>
        <x:v>0</x:v>
      </x:c>
      <x:c r="N450" s="11" t="b">
        <x:f aca="0">FALSE()</x:f>
        <x:v>0</x:v>
      </x:c>
      <x:c r="O450" s="1" t="s">
        <x:v>5033</x:v>
      </x:c>
      <x:c r="P450" s="11" t="b">
        <x:f aca="0">FALSE()</x:f>
        <x:v>0</x:v>
      </x:c>
    </x:row>
    <x:row r="451" ht="15" hidden="0" customHeight="1">
      <x:c r="A451" s="1" t="s">
        <x:v>5535</x:v>
      </x:c>
      <x:c r="B451" s="1" t="s">
        <x:v>723</x:v>
      </x:c>
      <x:c r="C451" s="14" t="n">
        <x:v>46174</x:v>
      </x:c>
      <x:c r="D451" s="1" t="s">
        <x:v>5010</x:v>
      </x:c>
      <x:c r="E451" s="1" t="s">
        <x:v>5011</x:v>
      </x:c>
      <x:c r="F451" s="1" t="s">
        <x:v>5012</x:v>
      </x:c>
      <x:c r="G451" s="1" t="s">
        <x:v>5013</x:v>
      </x:c>
      <x:c r="H451" s="1" t="s">
        <x:v>5014</x:v>
      </x:c>
      <x:c r="I451" s="1" t="s">
        <x:v>5014</x:v>
      </x:c>
      <x:c r="J451" s="1" t="n">
        <x:v>2</x:v>
      </x:c>
      <x:c r="K451" s="1" t="n">
        <x:v>2.3</x:v>
      </x:c>
      <x:c r="L451" s="15" t="n">
        <x:v>144</x:v>
      </x:c>
      <x:c r="M451" s="11" t="b">
        <x:f aca="0">FALSE()</x:f>
        <x:v>0</x:v>
      </x:c>
      <x:c r="N451" s="11" t="b">
        <x:f aca="0">FALSE()</x:f>
        <x:v>0</x:v>
      </x:c>
      <x:c r="O451" s="1" t="s">
        <x:v>5015</x:v>
      </x:c>
      <x:c r="P451" s="11" t="b">
        <x:f aca="0">FALSE()</x:f>
        <x:v>0</x:v>
      </x:c>
    </x:row>
    <x:row r="452" ht="15" hidden="0" customHeight="1">
      <x:c r="A452" s="1" t="s">
        <x:v>5536</x:v>
      </x:c>
      <x:c r="B452" s="1" t="s">
        <x:v>2271</x:v>
      </x:c>
      <x:c r="C452" s="14" t="n">
        <x:v>45477</x:v>
      </x:c>
      <x:c r="D452" s="1" t="s">
        <x:v>5010</x:v>
      </x:c>
      <x:c r="E452" s="1" t="s">
        <x:v>5011</x:v>
      </x:c>
      <x:c r="F452" s="1" t="s">
        <x:v>5012</x:v>
      </x:c>
      <x:c r="G452" s="1" t="s">
        <x:v>5013</x:v>
      </x:c>
      <x:c r="H452" s="1" t="s">
        <x:v>5014</x:v>
      </x:c>
      <x:c r="I452" s="1" t="s">
        <x:v>5014</x:v>
      </x:c>
      <x:c r="J452" s="1" t="n">
        <x:v>1.2</x:v>
      </x:c>
      <x:c r="K452" s="1" t="n">
        <x:v>1.8</x:v>
      </x:c>
      <x:c r="L452" s="15" t="n">
        <x:v>86.4</x:v>
      </x:c>
      <x:c r="M452" s="11" t="b">
        <x:f aca="0">TRUE()</x:f>
        <x:v>1</x:v>
      </x:c>
      <x:c r="N452" s="11" t="b">
        <x:f aca="0">FALSE()</x:f>
        <x:v>0</x:v>
      </x:c>
      <x:c r="O452" s="1" t="s">
        <x:v>5015</x:v>
      </x:c>
      <x:c r="P452" s="11" t="b">
        <x:f aca="0">FALSE()</x:f>
        <x:v>0</x:v>
      </x:c>
    </x:row>
    <x:row r="453" ht="15" hidden="0" customHeight="1">
      <x:c r="A453" s="1" t="s">
        <x:v>5537</x:v>
      </x:c>
      <x:c r="B453" s="1" t="s">
        <x:v>2271</x:v>
      </x:c>
      <x:c r="C453" s="14" t="n">
        <x:v>45588</x:v>
      </x:c>
      <x:c r="D453" s="1" t="s">
        <x:v>5018</x:v>
      </x:c>
      <x:c r="E453" s="1" t="s">
        <x:v>5390</x:v>
      </x:c>
      <x:c r="F453" s="1" t="s">
        <x:v>5042</x:v>
      </x:c>
      <x:c r="G453" s="1" t="s">
        <x:v>5043</x:v>
      </x:c>
      <x:c r="H453" s="1" t="s">
        <x:v>5031</x:v>
      </x:c>
      <x:c r="I453" s="1" t="s">
        <x:v>5059</x:v>
      </x:c>
      <x:c r="J453" s="1" t="n">
        <x:v>2.2</x:v>
      </x:c>
      <x:c r="K453" s="1" t="n">
        <x:v>8.6</x:v>
      </x:c>
      <x:c r="L453" s="15" t="n">
        <x:v>739.74</x:v>
      </x:c>
      <x:c r="M453" s="11" t="b">
        <x:f aca="0">FALSE()</x:f>
        <x:v>0</x:v>
      </x:c>
      <x:c r="N453" s="11" t="b">
        <x:f aca="0">FALSE()</x:f>
        <x:v>0</x:v>
      </x:c>
      <x:c r="O453" s="1" t="s">
        <x:v>5037</x:v>
      </x:c>
      <x:c r="P453" s="11" t="b">
        <x:f aca="0">FALSE()</x:f>
        <x:v>0</x:v>
      </x:c>
    </x:row>
    <x:row r="454" ht="15" hidden="0" customHeight="1">
      <x:c r="A454" s="1" t="s">
        <x:v>5538</x:v>
      </x:c>
      <x:c r="B454" s="1" t="s">
        <x:v>2271</x:v>
      </x:c>
      <x:c r="C454" s="14" t="n">
        <x:v>45846</x:v>
      </x:c>
      <x:c r="D454" s="1" t="s">
        <x:v>5010</x:v>
      </x:c>
      <x:c r="E454" s="1" t="s">
        <x:v>5011</x:v>
      </x:c>
      <x:c r="F454" s="1" t="s">
        <x:v>5012</x:v>
      </x:c>
      <x:c r="G454" s="1" t="s">
        <x:v>5013</x:v>
      </x:c>
      <x:c r="H454" s="1" t="s">
        <x:v>5014</x:v>
      </x:c>
      <x:c r="I454" s="1" t="s">
        <x:v>5014</x:v>
      </x:c>
      <x:c r="J454" s="1" t="n">
        <x:v>1.4</x:v>
      </x:c>
      <x:c r="K454" s="1" t="n">
        <x:v>2.4</x:v>
      </x:c>
      <x:c r="L454" s="15" t="n">
        <x:v>100.8</x:v>
      </x:c>
      <x:c r="M454" s="11" t="b">
        <x:f aca="0">FALSE()</x:f>
        <x:v>0</x:v>
      </x:c>
      <x:c r="N454" s="11" t="b">
        <x:f aca="0">FALSE()</x:f>
        <x:v>0</x:v>
      </x:c>
      <x:c r="O454" s="1" t="s">
        <x:v>5015</x:v>
      </x:c>
      <x:c r="P454" s="11" t="b">
        <x:f aca="0">FALSE()</x:f>
        <x:v>0</x:v>
      </x:c>
    </x:row>
    <x:row r="455" ht="15" hidden="0" customHeight="1">
      <x:c r="A455" s="1" t="s">
        <x:v>5539</x:v>
      </x:c>
      <x:c r="B455" s="1" t="s">
        <x:v>2271</x:v>
      </x:c>
      <x:c r="C455" s="14" t="n">
        <x:v>46203</x:v>
      </x:c>
      <x:c r="D455" s="1" t="s">
        <x:v>5018</x:v>
      </x:c>
      <x:c r="E455" s="1" t="s">
        <x:v>5189</x:v>
      </x:c>
      <x:c r="F455" s="1" t="s">
        <x:v>5071</x:v>
      </x:c>
      <x:c r="G455" s="1" t="s">
        <x:v>5072</x:v>
      </x:c>
      <x:c r="H455" s="1" t="s">
        <x:v>5031</x:v>
      </x:c>
      <x:c r="I455" s="1" t="s">
        <x:v>5100</x:v>
      </x:c>
      <x:c r="J455" s="1" t="n">
        <x:v>1</x:v>
      </x:c>
      <x:c r="K455" s="1" t="n">
        <x:v>16.3</x:v>
      </x:c>
      <x:c r="L455" s="15" t="n">
        <x:v>346.24</x:v>
      </x:c>
      <x:c r="M455" s="11" t="b">
        <x:f aca="0">TRUE()</x:f>
        <x:v>1</x:v>
      </x:c>
      <x:c r="N455" s="11" t="b">
        <x:f aca="0">FALSE()</x:f>
        <x:v>0</x:v>
      </x:c>
      <x:c r="O455" s="1" t="s">
        <x:v>5033</x:v>
      </x:c>
      <x:c r="P455" s="11" t="b">
        <x:f aca="0">FALSE()</x:f>
        <x:v>0</x:v>
      </x:c>
    </x:row>
    <x:row r="456" ht="15" hidden="0" customHeight="1">
      <x:c r="A456" s="1" t="s">
        <x:v>5540</x:v>
      </x:c>
      <x:c r="B456" s="1" t="s">
        <x:v>726</x:v>
      </x:c>
      <x:c r="C456" s="14" t="n">
        <x:v>45337</x:v>
      </x:c>
      <x:c r="D456" s="1" t="s">
        <x:v>5010</x:v>
      </x:c>
      <x:c r="E456" s="1" t="s">
        <x:v>5011</x:v>
      </x:c>
      <x:c r="F456" s="1" t="s">
        <x:v>5012</x:v>
      </x:c>
      <x:c r="G456" s="1" t="s">
        <x:v>5013</x:v>
      </x:c>
      <x:c r="H456" s="1" t="s">
        <x:v>5014</x:v>
      </x:c>
      <x:c r="I456" s="1" t="s">
        <x:v>5014</x:v>
      </x:c>
      <x:c r="J456" s="1" t="n">
        <x:v>0.6</x:v>
      </x:c>
      <x:c r="K456" s="1" t="n">
        <x:v>2.3</x:v>
      </x:c>
      <x:c r="L456" s="15" t="n">
        <x:v>43.2</x:v>
      </x:c>
      <x:c r="M456" s="11" t="b">
        <x:f aca="0">TRUE()</x:f>
        <x:v>1</x:v>
      </x:c>
      <x:c r="N456" s="11" t="b">
        <x:f aca="0">FALSE()</x:f>
        <x:v>0</x:v>
      </x:c>
      <x:c r="O456" s="1" t="s">
        <x:v>5015</x:v>
      </x:c>
      <x:c r="P456" s="11" t="b">
        <x:f aca="0">FALSE()</x:f>
        <x:v>0</x:v>
      </x:c>
    </x:row>
    <x:row r="457" ht="15" hidden="0" customHeight="1">
      <x:c r="A457" s="1" t="s">
        <x:v>5541</x:v>
      </x:c>
      <x:c r="B457" s="1" t="s">
        <x:v>726</x:v>
      </x:c>
      <x:c r="C457" s="14" t="n">
        <x:v>45485</x:v>
      </x:c>
      <x:c r="D457" s="1" t="s">
        <x:v>5018</x:v>
      </x:c>
      <x:c r="E457" s="1" t="s">
        <x:v>5130</x:v>
      </x:c>
      <x:c r="F457" s="1" t="s">
        <x:v>5111</x:v>
      </x:c>
      <x:c r="G457" s="1" t="s">
        <x:v>5112</x:v>
      </x:c>
      <x:c r="H457" s="1" t="s">
        <x:v>5031</x:v>
      </x:c>
      <x:c r="I457" s="1" t="s">
        <x:v>5014</x:v>
      </x:c>
      <x:c r="J457" s="1" t="n">
        <x:v>1.9</x:v>
      </x:c>
      <x:c r="K457" s="1" t="n">
        <x:v>7.9</x:v>
      </x:c>
      <x:c r="L457" s="15" t="n">
        <x:v>136.8</x:v>
      </x:c>
      <x:c r="M457" s="11" t="b">
        <x:f aca="0">FALSE()</x:f>
        <x:v>0</x:v>
      </x:c>
      <x:c r="N457" s="11" t="b">
        <x:f aca="0">FALSE()</x:f>
        <x:v>0</x:v>
      </x:c>
      <x:c r="O457" s="1" t="s">
        <x:v>5068</x:v>
      </x:c>
      <x:c r="P457" s="11" t="b">
        <x:f aca="0">FALSE()</x:f>
        <x:v>0</x:v>
      </x:c>
    </x:row>
    <x:row r="458" ht="15" hidden="0" customHeight="1">
      <x:c r="A458" s="1" t="s">
        <x:v>5542</x:v>
      </x:c>
      <x:c r="B458" s="1" t="s">
        <x:v>726</x:v>
      </x:c>
      <x:c r="C458" s="14" t="n">
        <x:v>45839</x:v>
      </x:c>
      <x:c r="D458" s="1" t="s">
        <x:v>5010</x:v>
      </x:c>
      <x:c r="E458" s="1" t="s">
        <x:v>5011</x:v>
      </x:c>
      <x:c r="F458" s="1" t="s">
        <x:v>5012</x:v>
      </x:c>
      <x:c r="G458" s="1" t="s">
        <x:v>5013</x:v>
      </x:c>
      <x:c r="H458" s="1" t="s">
        <x:v>5014</x:v>
      </x:c>
      <x:c r="I458" s="1" t="s">
        <x:v>5014</x:v>
      </x:c>
      <x:c r="J458" s="1" t="n">
        <x:v>0.7</x:v>
      </x:c>
      <x:c r="K458" s="1" t="n">
        <x:v>1.4</x:v>
      </x:c>
      <x:c r="L458" s="15" t="n">
        <x:v>50.4</x:v>
      </x:c>
      <x:c r="M458" s="11" t="b">
        <x:f aca="0">FALSE()</x:f>
        <x:v>0</x:v>
      </x:c>
      <x:c r="N458" s="11" t="b">
        <x:f aca="0">FALSE()</x:f>
        <x:v>0</x:v>
      </x:c>
      <x:c r="O458" s="1" t="s">
        <x:v>5015</x:v>
      </x:c>
      <x:c r="P458" s="11" t="b">
        <x:f aca="0">FALSE()</x:f>
        <x:v>0</x:v>
      </x:c>
    </x:row>
    <x:row r="459" ht="15" hidden="0" customHeight="1">
      <x:c r="A459" s="1" t="s">
        <x:v>5543</x:v>
      </x:c>
      <x:c r="B459" s="1" t="s">
        <x:v>726</x:v>
      </x:c>
      <x:c r="C459" s="14" t="n">
        <x:v>46111</x:v>
      </x:c>
      <x:c r="D459" s="1" t="s">
        <x:v>5010</x:v>
      </x:c>
      <x:c r="E459" s="1" t="s">
        <x:v>5011</x:v>
      </x:c>
      <x:c r="F459" s="1" t="s">
        <x:v>5012</x:v>
      </x:c>
      <x:c r="G459" s="1" t="s">
        <x:v>5013</x:v>
      </x:c>
      <x:c r="H459" s="1" t="s">
        <x:v>5014</x:v>
      </x:c>
      <x:c r="I459" s="1" t="s">
        <x:v>5014</x:v>
      </x:c>
      <x:c r="J459" s="1" t="n">
        <x:v>1.4</x:v>
      </x:c>
      <x:c r="K459" s="1" t="n">
        <x:v>1.9</x:v>
      </x:c>
      <x:c r="L459" s="15" t="n">
        <x:v>100.8</x:v>
      </x:c>
      <x:c r="M459" s="11" t="b">
        <x:f aca="0">TRUE()</x:f>
        <x:v>1</x:v>
      </x:c>
      <x:c r="N459" s="11" t="b">
        <x:f aca="0">FALSE()</x:f>
        <x:v>0</x:v>
      </x:c>
      <x:c r="O459" s="1" t="s">
        <x:v>5015</x:v>
      </x:c>
      <x:c r="P459" s="11" t="b">
        <x:f aca="0">FALSE()</x:f>
        <x:v>0</x:v>
      </x:c>
    </x:row>
    <x:row r="460" ht="15" hidden="0" customHeight="1">
      <x:c r="A460" s="1" t="s">
        <x:v>5544</x:v>
      </x:c>
      <x:c r="B460" s="1" t="s">
        <x:v>2278</x:v>
      </x:c>
      <x:c r="C460" s="14" t="n">
        <x:v>45676</x:v>
      </x:c>
      <x:c r="D460" s="1" t="s">
        <x:v>5010</x:v>
      </x:c>
      <x:c r="E460" s="1" t="s">
        <x:v>5011</x:v>
      </x:c>
      <x:c r="F460" s="1" t="s">
        <x:v>5012</x:v>
      </x:c>
      <x:c r="G460" s="1" t="s">
        <x:v>5013</x:v>
      </x:c>
      <x:c r="H460" s="1" t="s">
        <x:v>5014</x:v>
      </x:c>
      <x:c r="I460" s="1" t="s">
        <x:v>5014</x:v>
      </x:c>
      <x:c r="J460" s="1" t="n">
        <x:v>0.7</x:v>
      </x:c>
      <x:c r="K460" s="1" t="n">
        <x:v>1.4</x:v>
      </x:c>
      <x:c r="L460" s="15" t="n">
        <x:v>50.4</x:v>
      </x:c>
      <x:c r="M460" s="11" t="b">
        <x:f aca="0">TRUE()</x:f>
        <x:v>1</x:v>
      </x:c>
      <x:c r="N460" s="11" t="b">
        <x:f aca="0">FALSE()</x:f>
        <x:v>0</x:v>
      </x:c>
      <x:c r="O460" s="1" t="s">
        <x:v>5015</x:v>
      </x:c>
      <x:c r="P460" s="11" t="b">
        <x:f aca="0">FALSE()</x:f>
        <x:v>0</x:v>
      </x:c>
    </x:row>
    <x:row r="461" ht="15" hidden="0" customHeight="1">
      <x:c r="A461" s="1" t="s">
        <x:v>5545</x:v>
      </x:c>
      <x:c r="B461" s="1" t="s">
        <x:v>2278</x:v>
      </x:c>
      <x:c r="C461" s="14" t="n">
        <x:v>45761</x:v>
      </x:c>
      <x:c r="D461" s="1" t="s">
        <x:v>5010</x:v>
      </x:c>
      <x:c r="E461" s="1" t="s">
        <x:v>5011</x:v>
      </x:c>
      <x:c r="F461" s="1" t="s">
        <x:v>5012</x:v>
      </x:c>
      <x:c r="G461" s="1" t="s">
        <x:v>5013</x:v>
      </x:c>
      <x:c r="H461" s="1" t="s">
        <x:v>5014</x:v>
      </x:c>
      <x:c r="I461" s="1" t="s">
        <x:v>5014</x:v>
      </x:c>
      <x:c r="J461" s="1" t="n">
        <x:v>1.3</x:v>
      </x:c>
      <x:c r="K461" s="1" t="n">
        <x:v>2.6</x:v>
      </x:c>
      <x:c r="L461" s="15" t="n">
        <x:v>93.6</x:v>
      </x:c>
      <x:c r="M461" s="11" t="b">
        <x:f aca="0">TRUE()</x:f>
        <x:v>1</x:v>
      </x:c>
      <x:c r="N461" s="11" t="b">
        <x:f aca="0">FALSE()</x:f>
        <x:v>0</x:v>
      </x:c>
      <x:c r="O461" s="1" t="s">
        <x:v>5015</x:v>
      </x:c>
      <x:c r="P461" s="11" t="b">
        <x:f aca="0">FALSE()</x:f>
        <x:v>0</x:v>
      </x:c>
    </x:row>
    <x:row r="462" ht="15" hidden="0" customHeight="1">
      <x:c r="A462" s="1" t="s">
        <x:v>5546</x:v>
      </x:c>
      <x:c r="B462" s="1" t="s">
        <x:v>2278</x:v>
      </x:c>
      <x:c r="C462" s="14" t="n">
        <x:v>45764</x:v>
      </x:c>
      <x:c r="D462" s="1" t="s">
        <x:v>5010</x:v>
      </x:c>
      <x:c r="E462" s="1" t="s">
        <x:v>5011</x:v>
      </x:c>
      <x:c r="F462" s="1" t="s">
        <x:v>5012</x:v>
      </x:c>
      <x:c r="G462" s="1" t="s">
        <x:v>5013</x:v>
      </x:c>
      <x:c r="H462" s="1" t="s">
        <x:v>5014</x:v>
      </x:c>
      <x:c r="I462" s="1" t="s">
        <x:v>5014</x:v>
      </x:c>
      <x:c r="J462" s="1" t="n">
        <x:v>0.8</x:v>
      </x:c>
      <x:c r="K462" s="1" t="n">
        <x:v>0.5</x:v>
      </x:c>
      <x:c r="L462" s="15" t="n">
        <x:v>57.6</x:v>
      </x:c>
      <x:c r="M462" s="11" t="b">
        <x:f aca="0">FALSE()</x:f>
        <x:v>0</x:v>
      </x:c>
      <x:c r="N462" s="11" t="b">
        <x:f aca="0">FALSE()</x:f>
        <x:v>0</x:v>
      </x:c>
      <x:c r="O462" s="1" t="s">
        <x:v>5015</x:v>
      </x:c>
      <x:c r="P462" s="11" t="b">
        <x:f aca="0">FALSE()</x:f>
        <x:v>0</x:v>
      </x:c>
    </x:row>
    <x:row r="463" ht="15" hidden="0" customHeight="1">
      <x:c r="A463" s="1" t="s">
        <x:v>5547</x:v>
      </x:c>
      <x:c r="B463" s="1" t="s">
        <x:v>730</x:v>
      </x:c>
      <x:c r="C463" s="14" t="n">
        <x:v>45552</x:v>
      </x:c>
      <x:c r="D463" s="1" t="s">
        <x:v>5018</x:v>
      </x:c>
      <x:c r="E463" s="1" t="s">
        <x:v>5133</x:v>
      </x:c>
      <x:c r="F463" s="1" t="s">
        <x:v>5071</x:v>
      </x:c>
      <x:c r="G463" s="1" t="s">
        <x:v>5072</x:v>
      </x:c>
      <x:c r="H463" s="1" t="s">
        <x:v>5031</x:v>
      </x:c>
      <x:c r="I463" s="1" t="s">
        <x:v>5044</x:v>
      </x:c>
      <x:c r="J463" s="1" t="n">
        <x:v>2.8</x:v>
      </x:c>
      <x:c r="K463" s="1" t="n">
        <x:v>9.3</x:v>
      </x:c>
      <x:c r="L463" s="15" t="n">
        <x:v>421.41</x:v>
      </x:c>
      <x:c r="M463" s="11" t="b">
        <x:f aca="0">TRUE()</x:f>
        <x:v>1</x:v>
      </x:c>
      <x:c r="N463" s="11" t="b">
        <x:f aca="0">FALSE()</x:f>
        <x:v>0</x:v>
      </x:c>
      <x:c r="O463" s="1" t="s">
        <x:v>5033</x:v>
      </x:c>
      <x:c r="P463" s="11" t="b">
        <x:f aca="0">FALSE()</x:f>
        <x:v>0</x:v>
      </x:c>
    </x:row>
    <x:row r="464" ht="15" hidden="0" customHeight="1">
      <x:c r="A464" s="1" t="s">
        <x:v>5548</x:v>
      </x:c>
      <x:c r="B464" s="1" t="s">
        <x:v>730</x:v>
      </x:c>
      <x:c r="C464" s="14" t="n">
        <x:v>46007</x:v>
      </x:c>
      <x:c r="D464" s="1" t="s">
        <x:v>5010</x:v>
      </x:c>
      <x:c r="E464" s="1" t="s">
        <x:v>5011</x:v>
      </x:c>
      <x:c r="F464" s="1" t="s">
        <x:v>5012</x:v>
      </x:c>
      <x:c r="G464" s="1" t="s">
        <x:v>5013</x:v>
      </x:c>
      <x:c r="H464" s="1" t="s">
        <x:v>5014</x:v>
      </x:c>
      <x:c r="I464" s="1" t="s">
        <x:v>5014</x:v>
      </x:c>
      <x:c r="J464" s="1" t="n">
        <x:v>1.6</x:v>
      </x:c>
      <x:c r="K464" s="1" t="n">
        <x:v>0.7</x:v>
      </x:c>
      <x:c r="L464" s="15" t="n">
        <x:v>115.2</x:v>
      </x:c>
      <x:c r="M464" s="11" t="b">
        <x:f aca="0">TRUE()</x:f>
        <x:v>1</x:v>
      </x:c>
      <x:c r="N464" s="11" t="b">
        <x:f aca="0">FALSE()</x:f>
        <x:v>0</x:v>
      </x:c>
      <x:c r="O464" s="1" t="s">
        <x:v>5015</x:v>
      </x:c>
      <x:c r="P464" s="11" t="b">
        <x:f aca="0">FALSE()</x:f>
        <x:v>0</x:v>
      </x:c>
    </x:row>
    <x:row r="465" ht="15" hidden="0" customHeight="1">
      <x:c r="A465" s="1" t="s">
        <x:v>5549</x:v>
      </x:c>
      <x:c r="B465" s="1" t="s">
        <x:v>730</x:v>
      </x:c>
      <x:c r="C465" s="14" t="n">
        <x:v>46199</x:v>
      </x:c>
      <x:c r="D465" s="1" t="s">
        <x:v>5010</x:v>
      </x:c>
      <x:c r="E465" s="1" t="s">
        <x:v>5011</x:v>
      </x:c>
      <x:c r="F465" s="1" t="s">
        <x:v>5012</x:v>
      </x:c>
      <x:c r="G465" s="1" t="s">
        <x:v>5013</x:v>
      </x:c>
      <x:c r="H465" s="1" t="s">
        <x:v>5014</x:v>
      </x:c>
      <x:c r="I465" s="1" t="s">
        <x:v>5014</x:v>
      </x:c>
      <x:c r="J465" s="1" t="n">
        <x:v>1.7</x:v>
      </x:c>
      <x:c r="K465" s="1" t="n">
        <x:v>2.3</x:v>
      </x:c>
      <x:c r="L465" s="15" t="n">
        <x:v>122.4</x:v>
      </x:c>
      <x:c r="M465" s="11" t="b">
        <x:f aca="0">FALSE()</x:f>
        <x:v>0</x:v>
      </x:c>
      <x:c r="N465" s="11" t="b">
        <x:f aca="0">FALSE()</x:f>
        <x:v>0</x:v>
      </x:c>
      <x:c r="O465" s="1" t="s">
        <x:v>5015</x:v>
      </x:c>
      <x:c r="P465" s="11" t="b">
        <x:f aca="0">FALSE()</x:f>
        <x:v>0</x:v>
      </x:c>
    </x:row>
    <x:row r="466" ht="15" hidden="0" customHeight="1">
      <x:c r="A466" s="1" t="s">
        <x:v>5550</x:v>
      </x:c>
      <x:c r="B466" s="1" t="s">
        <x:v>732</x:v>
      </x:c>
      <x:c r="C466" s="14" t="n">
        <x:v>45429</x:v>
      </x:c>
      <x:c r="D466" s="1" t="s">
        <x:v>5010</x:v>
      </x:c>
      <x:c r="E466" s="1" t="s">
        <x:v>5011</x:v>
      </x:c>
      <x:c r="F466" s="1" t="s">
        <x:v>5012</x:v>
      </x:c>
      <x:c r="G466" s="1" t="s">
        <x:v>5013</x:v>
      </x:c>
      <x:c r="H466" s="1" t="s">
        <x:v>5014</x:v>
      </x:c>
      <x:c r="I466" s="1" t="s">
        <x:v>5014</x:v>
      </x:c>
      <x:c r="J466" s="1" t="n">
        <x:v>1.4</x:v>
      </x:c>
      <x:c r="K466" s="1" t="n">
        <x:v>2.1</x:v>
      </x:c>
      <x:c r="L466" s="15" t="n">
        <x:v>100.8</x:v>
      </x:c>
      <x:c r="M466" s="11" t="b">
        <x:f aca="0">TRUE()</x:f>
        <x:v>1</x:v>
      </x:c>
      <x:c r="N466" s="11" t="b">
        <x:f aca="0">FALSE()</x:f>
        <x:v>0</x:v>
      </x:c>
      <x:c r="O466" s="1" t="s">
        <x:v>5015</x:v>
      </x:c>
      <x:c r="P466" s="11" t="b">
        <x:f aca="0">FALSE()</x:f>
        <x:v>0</x:v>
      </x:c>
    </x:row>
    <x:row r="467" ht="15" hidden="0" customHeight="1">
      <x:c r="A467" s="1" t="s">
        <x:v>5551</x:v>
      </x:c>
      <x:c r="B467" s="1" t="s">
        <x:v>732</x:v>
      </x:c>
      <x:c r="C467" s="14" t="n">
        <x:v>45689</x:v>
      </x:c>
      <x:c r="D467" s="1" t="s">
        <x:v>5010</x:v>
      </x:c>
      <x:c r="E467" s="1" t="s">
        <x:v>5011</x:v>
      </x:c>
      <x:c r="F467" s="1" t="s">
        <x:v>5012</x:v>
      </x:c>
      <x:c r="G467" s="1" t="s">
        <x:v>5013</x:v>
      </x:c>
      <x:c r="H467" s="1" t="s">
        <x:v>5014</x:v>
      </x:c>
      <x:c r="I467" s="1" t="s">
        <x:v>5014</x:v>
      </x:c>
      <x:c r="J467" s="1" t="n">
        <x:v>0.7</x:v>
      </x:c>
      <x:c r="K467" s="1" t="n">
        <x:v>2</x:v>
      </x:c>
      <x:c r="L467" s="15" t="n">
        <x:v>50.4</x:v>
      </x:c>
      <x:c r="M467" s="11" t="b">
        <x:f aca="0">FALSE()</x:f>
        <x:v>0</x:v>
      </x:c>
      <x:c r="N467" s="11" t="b">
        <x:f aca="0">FALSE()</x:f>
        <x:v>0</x:v>
      </x:c>
      <x:c r="O467" s="1" t="s">
        <x:v>5015</x:v>
      </x:c>
      <x:c r="P467" s="11" t="b">
        <x:f aca="0">FALSE()</x:f>
        <x:v>0</x:v>
      </x:c>
    </x:row>
    <x:row r="468" ht="15" hidden="0" customHeight="1">
      <x:c r="A468" s="1" t="s">
        <x:v>5552</x:v>
      </x:c>
      <x:c r="B468" s="1" t="s">
        <x:v>732</x:v>
      </x:c>
      <x:c r="C468" s="14" t="n">
        <x:v>46089</x:v>
      </x:c>
      <x:c r="D468" s="1" t="s">
        <x:v>5010</x:v>
      </x:c>
      <x:c r="E468" s="1" t="s">
        <x:v>5011</x:v>
      </x:c>
      <x:c r="F468" s="1" t="s">
        <x:v>5012</x:v>
      </x:c>
      <x:c r="G468" s="1" t="s">
        <x:v>5013</x:v>
      </x:c>
      <x:c r="H468" s="1" t="s">
        <x:v>5014</x:v>
      </x:c>
      <x:c r="I468" s="1" t="s">
        <x:v>5014</x:v>
      </x:c>
      <x:c r="J468" s="1" t="n">
        <x:v>1</x:v>
      </x:c>
      <x:c r="K468" s="1" t="n">
        <x:v>1.2</x:v>
      </x:c>
      <x:c r="L468" s="15" t="n">
        <x:v>72</x:v>
      </x:c>
      <x:c r="M468" s="11" t="b">
        <x:f aca="0">TRUE()</x:f>
        <x:v>1</x:v>
      </x:c>
      <x:c r="N468" s="11" t="b">
        <x:f aca="0">FALSE()</x:f>
        <x:v>0</x:v>
      </x:c>
      <x:c r="O468" s="1" t="s">
        <x:v>5015</x:v>
      </x:c>
      <x:c r="P468" s="11" t="b">
        <x:f aca="0">FALSE()</x:f>
        <x:v>0</x:v>
      </x:c>
    </x:row>
    <x:row r="469" ht="15" hidden="0" customHeight="1">
      <x:c r="A469" s="1" t="s">
        <x:v>5553</x:v>
      </x:c>
      <x:c r="B469" s="1" t="s">
        <x:v>735</x:v>
      </x:c>
      <x:c r="C469" s="14" t="n">
        <x:v>45319</x:v>
      </x:c>
      <x:c r="D469" s="1" t="s">
        <x:v>5010</x:v>
      </x:c>
      <x:c r="E469" s="1" t="s">
        <x:v>5011</x:v>
      </x:c>
      <x:c r="F469" s="1" t="s">
        <x:v>5012</x:v>
      </x:c>
      <x:c r="G469" s="1" t="s">
        <x:v>5013</x:v>
      </x:c>
      <x:c r="H469" s="1" t="s">
        <x:v>5014</x:v>
      </x:c>
      <x:c r="I469" s="1" t="s">
        <x:v>5014</x:v>
      </x:c>
      <x:c r="J469" s="1" t="n">
        <x:v>1.1</x:v>
      </x:c>
      <x:c r="K469" s="1" t="n">
        <x:v>0.2</x:v>
      </x:c>
      <x:c r="L469" s="15" t="n">
        <x:v>79.2</x:v>
      </x:c>
      <x:c r="M469" s="11" t="b">
        <x:f aca="0">TRUE()</x:f>
        <x:v>1</x:v>
      </x:c>
      <x:c r="N469" s="11" t="b">
        <x:f aca="0">FALSE()</x:f>
        <x:v>0</x:v>
      </x:c>
      <x:c r="O469" s="1" t="s">
        <x:v>5015</x:v>
      </x:c>
      <x:c r="P469" s="11" t="b">
        <x:f aca="0">FALSE()</x:f>
        <x:v>0</x:v>
      </x:c>
    </x:row>
    <x:row r="470" ht="15" hidden="0" customHeight="1">
      <x:c r="A470" s="1" t="s">
        <x:v>5554</x:v>
      </x:c>
      <x:c r="B470" s="1" t="s">
        <x:v>735</x:v>
      </x:c>
      <x:c r="C470" s="14" t="n">
        <x:v>45502</x:v>
      </x:c>
      <x:c r="D470" s="1" t="s">
        <x:v>5018</x:v>
      </x:c>
      <x:c r="E470" s="1" t="s">
        <x:v>5041</x:v>
      </x:c>
      <x:c r="F470" s="1" t="s">
        <x:v>5042</x:v>
      </x:c>
      <x:c r="G470" s="1" t="s">
        <x:v>5043</x:v>
      </x:c>
      <x:c r="H470" s="1" t="s">
        <x:v>5031</x:v>
      </x:c>
      <x:c r="I470" s="1" t="s">
        <x:v>5014</x:v>
      </x:c>
      <x:c r="J470" s="1" t="n">
        <x:v>1.1</x:v>
      </x:c>
      <x:c r="K470" s="1" t="n">
        <x:v>3.4</x:v>
      </x:c>
      <x:c r="L470" s="15" t="n">
        <x:v>79.2</x:v>
      </x:c>
      <x:c r="M470" s="11" t="b">
        <x:f aca="0">FALSE()</x:f>
        <x:v>0</x:v>
      </x:c>
      <x:c r="N470" s="11" t="b">
        <x:f aca="0">FALSE()</x:f>
        <x:v>0</x:v>
      </x:c>
      <x:c r="O470" s="1" t="s">
        <x:v>5078</x:v>
      </x:c>
      <x:c r="P470" s="11" t="b">
        <x:f aca="0">FALSE()</x:f>
        <x:v>0</x:v>
      </x:c>
    </x:row>
    <x:row r="471" ht="15" hidden="0" customHeight="1">
      <x:c r="A471" s="1" t="s">
        <x:v>5555</x:v>
      </x:c>
      <x:c r="B471" s="1" t="s">
        <x:v>735</x:v>
      </x:c>
      <x:c r="C471" s="14" t="n">
        <x:v>45920</x:v>
      </x:c>
      <x:c r="D471" s="1" t="s">
        <x:v>5018</x:v>
      </x:c>
      <x:c r="E471" s="1" t="s">
        <x:v>5097</x:v>
      </x:c>
      <x:c r="F471" s="1" t="s">
        <x:v>5042</x:v>
      </x:c>
      <x:c r="G471" s="1" t="s">
        <x:v>5043</x:v>
      </x:c>
      <x:c r="H471" s="1" t="s">
        <x:v>5036</x:v>
      </x:c>
      <x:c r="I471" s="1" t="s">
        <x:v>5152</x:v>
      </x:c>
      <x:c r="J471" s="1" t="n">
        <x:v>4.1</x:v>
      </x:c>
      <x:c r="K471" s="1" t="n">
        <x:v>27.2</x:v>
      </x:c>
      <x:c r="L471" s="15" t="n">
        <x:v>386.64</x:v>
      </x:c>
      <x:c r="M471" s="11" t="b">
        <x:f aca="0">TRUE()</x:f>
        <x:v>1</x:v>
      </x:c>
      <x:c r="N471" s="11" t="b">
        <x:f aca="0">FALSE()</x:f>
        <x:v>0</x:v>
      </x:c>
      <x:c r="O471" s="1" t="s">
        <x:v>5068</x:v>
      </x:c>
      <x:c r="P471" s="11" t="b">
        <x:f aca="0">TRUE()</x:f>
        <x:v>1</x:v>
      </x:c>
      <x:c r="Q471" s="1" t="s">
        <x:v>5556</x:v>
      </x:c>
    </x:row>
    <x:row r="472" ht="15" hidden="0" customHeight="1">
      <x:c r="A472" s="1" t="s">
        <x:v>5557</x:v>
      </x:c>
      <x:c r="B472" s="1" t="s">
        <x:v>735</x:v>
      </x:c>
      <x:c r="C472" s="14" t="n">
        <x:v>46002</x:v>
      </x:c>
      <x:c r="D472" s="1" t="s">
        <x:v>5010</x:v>
      </x:c>
      <x:c r="E472" s="1" t="s">
        <x:v>5011</x:v>
      </x:c>
      <x:c r="F472" s="1" t="s">
        <x:v>5012</x:v>
      </x:c>
      <x:c r="G472" s="1" t="s">
        <x:v>5013</x:v>
      </x:c>
      <x:c r="H472" s="1" t="s">
        <x:v>5014</x:v>
      </x:c>
      <x:c r="I472" s="1" t="s">
        <x:v>5014</x:v>
      </x:c>
      <x:c r="J472" s="1" t="n">
        <x:v>1.5</x:v>
      </x:c>
      <x:c r="K472" s="1" t="n">
        <x:v>1.8</x:v>
      </x:c>
      <x:c r="L472" s="15" t="n">
        <x:v>108</x:v>
      </x:c>
      <x:c r="M472" s="11" t="b">
        <x:f aca="0">FALSE()</x:f>
        <x:v>0</x:v>
      </x:c>
      <x:c r="N472" s="11" t="b">
        <x:f aca="0">FALSE()</x:f>
        <x:v>0</x:v>
      </x:c>
      <x:c r="O472" s="1" t="s">
        <x:v>5015</x:v>
      </x:c>
      <x:c r="P472" s="11" t="b">
        <x:f aca="0">FALSE()</x:f>
        <x:v>0</x:v>
      </x:c>
    </x:row>
    <x:row r="473" ht="15" hidden="0" customHeight="1">
      <x:c r="A473" s="1" t="s">
        <x:v>5558</x:v>
      </x:c>
      <x:c r="B473" s="1" t="s">
        <x:v>735</x:v>
      </x:c>
      <x:c r="C473" s="14" t="n">
        <x:v>46145</x:v>
      </x:c>
      <x:c r="D473" s="1" t="s">
        <x:v>5010</x:v>
      </x:c>
      <x:c r="E473" s="1" t="s">
        <x:v>5011</x:v>
      </x:c>
      <x:c r="F473" s="1" t="s">
        <x:v>5012</x:v>
      </x:c>
      <x:c r="G473" s="1" t="s">
        <x:v>5013</x:v>
      </x:c>
      <x:c r="H473" s="1" t="s">
        <x:v>5014</x:v>
      </x:c>
      <x:c r="I473" s="1" t="s">
        <x:v>5014</x:v>
      </x:c>
      <x:c r="J473" s="1" t="n">
        <x:v>1.6</x:v>
      </x:c>
      <x:c r="K473" s="1" t="n">
        <x:v>0.9</x:v>
      </x:c>
      <x:c r="L473" s="15" t="n">
        <x:v>115.2</x:v>
      </x:c>
      <x:c r="M473" s="11" t="b">
        <x:f aca="0">TRUE()</x:f>
        <x:v>1</x:v>
      </x:c>
      <x:c r="N473" s="11" t="b">
        <x:f aca="0">FALSE()</x:f>
        <x:v>0</x:v>
      </x:c>
      <x:c r="O473" s="1" t="s">
        <x:v>5015</x:v>
      </x:c>
      <x:c r="P473" s="11" t="b">
        <x:f aca="0">FALSE()</x:f>
        <x:v>0</x:v>
      </x:c>
    </x:row>
    <x:row r="474" ht="15" hidden="0" customHeight="1">
      <x:c r="A474" s="1" t="s">
        <x:v>5559</x:v>
      </x:c>
      <x:c r="B474" s="1" t="s">
        <x:v>735</x:v>
      </x:c>
      <x:c r="C474" s="14" t="n">
        <x:v>46174</x:v>
      </x:c>
      <x:c r="D474" s="1" t="s">
        <x:v>5018</x:v>
      </x:c>
      <x:c r="E474" s="1" t="s">
        <x:v>5125</x:v>
      </x:c>
      <x:c r="F474" s="1" t="s">
        <x:v>5111</x:v>
      </x:c>
      <x:c r="G474" s="1" t="s">
        <x:v>5112</x:v>
      </x:c>
      <x:c r="H474" s="1" t="s">
        <x:v>5022</x:v>
      </x:c>
      <x:c r="I474" s="1" t="s">
        <x:v>5131</x:v>
      </x:c>
      <x:c r="J474" s="1" t="n">
        <x:v>0.3</x:v>
      </x:c>
      <x:c r="K474" s="1" t="n">
        <x:v>2.3</x:v>
      </x:c>
      <x:c r="L474" s="15" t="n">
        <x:v>422.93</x:v>
      </x:c>
      <x:c r="M474" s="11" t="b">
        <x:f aca="0">TRUE()</x:f>
        <x:v>1</x:v>
      </x:c>
      <x:c r="N474" s="11" t="b">
        <x:f aca="0">FALSE()</x:f>
        <x:v>0</x:v>
      </x:c>
      <x:c r="O474" s="1" t="s">
        <x:v>5037</x:v>
      </x:c>
      <x:c r="P474" s="11" t="b">
        <x:f aca="0">TRUE()</x:f>
        <x:v>1</x:v>
      </x:c>
    </x:row>
    <x:row r="475" ht="15" hidden="0" customHeight="1">
      <x:c r="A475" s="1" t="s">
        <x:v>5560</x:v>
      </x:c>
      <x:c r="B475" s="1" t="s">
        <x:v>2287</x:v>
      </x:c>
      <x:c r="C475" s="14" t="n">
        <x:v>45374</x:v>
      </x:c>
      <x:c r="D475" s="1" t="s">
        <x:v>5010</x:v>
      </x:c>
      <x:c r="E475" s="1" t="s">
        <x:v>5011</x:v>
      </x:c>
      <x:c r="F475" s="1" t="s">
        <x:v>5012</x:v>
      </x:c>
      <x:c r="G475" s="1" t="s">
        <x:v>5013</x:v>
      </x:c>
      <x:c r="H475" s="1" t="s">
        <x:v>5014</x:v>
      </x:c>
      <x:c r="I475" s="1" t="s">
        <x:v>5014</x:v>
      </x:c>
      <x:c r="J475" s="1" t="n">
        <x:v>1.1</x:v>
      </x:c>
      <x:c r="K475" s="1" t="n">
        <x:v>1.7</x:v>
      </x:c>
      <x:c r="L475" s="15" t="n">
        <x:v>79.2</x:v>
      </x:c>
      <x:c r="M475" s="11" t="b">
        <x:f aca="0">TRUE()</x:f>
        <x:v>1</x:v>
      </x:c>
      <x:c r="N475" s="11" t="b">
        <x:f aca="0">FALSE()</x:f>
        <x:v>0</x:v>
      </x:c>
      <x:c r="O475" s="1" t="s">
        <x:v>5015</x:v>
      </x:c>
      <x:c r="P475" s="11" t="b">
        <x:f aca="0">FALSE()</x:f>
        <x:v>0</x:v>
      </x:c>
    </x:row>
    <x:row r="476" ht="15" hidden="0" customHeight="1">
      <x:c r="A476" s="1" t="s">
        <x:v>5561</x:v>
      </x:c>
      <x:c r="B476" s="1" t="s">
        <x:v>2287</x:v>
      </x:c>
      <x:c r="C476" s="14" t="n">
        <x:v>45392</x:v>
      </x:c>
      <x:c r="D476" s="1" t="s">
        <x:v>5010</x:v>
      </x:c>
      <x:c r="E476" s="1" t="s">
        <x:v>5011</x:v>
      </x:c>
      <x:c r="F476" s="1" t="s">
        <x:v>5012</x:v>
      </x:c>
      <x:c r="G476" s="1" t="s">
        <x:v>5013</x:v>
      </x:c>
      <x:c r="H476" s="1" t="s">
        <x:v>5014</x:v>
      </x:c>
      <x:c r="I476" s="1" t="s">
        <x:v>5014</x:v>
      </x:c>
      <x:c r="J476" s="1" t="n">
        <x:v>1.5</x:v>
      </x:c>
      <x:c r="K476" s="1" t="n">
        <x:v>1.8</x:v>
      </x:c>
      <x:c r="L476" s="15" t="n">
        <x:v>108</x:v>
      </x:c>
      <x:c r="M476" s="11" t="b">
        <x:f aca="0">FALSE()</x:f>
        <x:v>0</x:v>
      </x:c>
      <x:c r="N476" s="11" t="b">
        <x:f aca="0">FALSE()</x:f>
        <x:v>0</x:v>
      </x:c>
      <x:c r="O476" s="1" t="s">
        <x:v>5015</x:v>
      </x:c>
      <x:c r="P476" s="11" t="b">
        <x:f aca="0">FALSE()</x:f>
        <x:v>0</x:v>
      </x:c>
    </x:row>
    <x:row r="477" ht="15" hidden="0" customHeight="1">
      <x:c r="A477" s="1" t="s">
        <x:v>5562</x:v>
      </x:c>
      <x:c r="B477" s="1" t="s">
        <x:v>2287</x:v>
      </x:c>
      <x:c r="C477" s="14" t="n">
        <x:v>45557</x:v>
      </x:c>
      <x:c r="D477" s="1" t="s">
        <x:v>5018</x:v>
      </x:c>
      <x:c r="E477" s="1" t="s">
        <x:v>5189</x:v>
      </x:c>
      <x:c r="F477" s="1" t="s">
        <x:v>5071</x:v>
      </x:c>
      <x:c r="G477" s="1" t="s">
        <x:v>5072</x:v>
      </x:c>
      <x:c r="H477" s="1" t="s">
        <x:v>5022</x:v>
      </x:c>
      <x:c r="I477" s="1" t="s">
        <x:v>5032</x:v>
      </x:c>
      <x:c r="J477" s="1" t="n">
        <x:v>1.4</x:v>
      </x:c>
      <x:c r="K477" s="1" t="n">
        <x:v>0.5</x:v>
      </x:c>
      <x:c r="L477" s="15" t="n">
        <x:v>602.67</x:v>
      </x:c>
      <x:c r="M477" s="11" t="b">
        <x:f aca="0">FALSE()</x:f>
        <x:v>0</x:v>
      </x:c>
      <x:c r="N477" s="11" t="b">
        <x:f aca="0">FALSE()</x:f>
        <x:v>0</x:v>
      </x:c>
      <x:c r="O477" s="1" t="s">
        <x:v>5024</x:v>
      </x:c>
      <x:c r="P477" s="11" t="b">
        <x:f aca="0">FALSE()</x:f>
        <x:v>0</x:v>
      </x:c>
    </x:row>
    <x:row r="478" ht="15" hidden="0" customHeight="1">
      <x:c r="A478" s="1" t="s">
        <x:v>5563</x:v>
      </x:c>
      <x:c r="B478" s="1" t="s">
        <x:v>2287</x:v>
      </x:c>
      <x:c r="C478" s="14" t="n">
        <x:v>45964</x:v>
      </x:c>
      <x:c r="D478" s="1" t="s">
        <x:v>5018</x:v>
      </x:c>
      <x:c r="E478" s="1" t="s">
        <x:v>5189</x:v>
      </x:c>
      <x:c r="F478" s="1" t="s">
        <x:v>5071</x:v>
      </x:c>
      <x:c r="G478" s="1" t="s">
        <x:v>5072</x:v>
      </x:c>
      <x:c r="H478" s="1" t="s">
        <x:v>5031</x:v>
      </x:c>
      <x:c r="I478" s="1" t="s">
        <x:v>5152</x:v>
      </x:c>
      <x:c r="J478" s="1" t="n">
        <x:v>1.8</x:v>
      </x:c>
      <x:c r="K478" s="1" t="n">
        <x:v>9.9</x:v>
      </x:c>
      <x:c r="L478" s="15" t="n">
        <x:v>182.17</x:v>
      </x:c>
      <x:c r="M478" s="11" t="b">
        <x:f aca="0">TRUE()</x:f>
        <x:v>1</x:v>
      </x:c>
      <x:c r="N478" s="11" t="b">
        <x:f aca="0">FALSE()</x:f>
        <x:v>0</x:v>
      </x:c>
      <x:c r="O478" s="1" t="s">
        <x:v>5033</x:v>
      </x:c>
      <x:c r="P478" s="11" t="b">
        <x:f aca="0">TRUE()</x:f>
        <x:v>1</x:v>
      </x:c>
      <x:c r="Q478" s="1" t="s">
        <x:v>5564</x:v>
      </x:c>
    </x:row>
    <x:row r="479" ht="15" hidden="0" customHeight="1">
      <x:c r="A479" s="1" t="s">
        <x:v>5565</x:v>
      </x:c>
      <x:c r="B479" s="1" t="s">
        <x:v>2287</x:v>
      </x:c>
      <x:c r="C479" s="14" t="n">
        <x:v>46041</x:v>
      </x:c>
      <x:c r="D479" s="1" t="s">
        <x:v>5010</x:v>
      </x:c>
      <x:c r="E479" s="1" t="s">
        <x:v>5011</x:v>
      </x:c>
      <x:c r="F479" s="1" t="s">
        <x:v>5012</x:v>
      </x:c>
      <x:c r="G479" s="1" t="s">
        <x:v>5013</x:v>
      </x:c>
      <x:c r="H479" s="1" t="s">
        <x:v>5014</x:v>
      </x:c>
      <x:c r="I479" s="1" t="s">
        <x:v>5014</x:v>
      </x:c>
      <x:c r="J479" s="1" t="n">
        <x:v>1.2</x:v>
      </x:c>
      <x:c r="K479" s="1" t="n">
        <x:v>0.3</x:v>
      </x:c>
      <x:c r="L479" s="15" t="n">
        <x:v>86.4</x:v>
      </x:c>
      <x:c r="M479" s="11" t="b">
        <x:f aca="0">FALSE()</x:f>
        <x:v>0</x:v>
      </x:c>
      <x:c r="N479" s="11" t="b">
        <x:f aca="0">FALSE()</x:f>
        <x:v>0</x:v>
      </x:c>
      <x:c r="O479" s="1" t="s">
        <x:v>5015</x:v>
      </x:c>
      <x:c r="P479" s="11" t="b">
        <x:f aca="0">FALSE()</x:f>
        <x:v>0</x:v>
      </x:c>
    </x:row>
    <x:row r="480" ht="15" hidden="0" customHeight="1">
      <x:c r="A480" s="1" t="s">
        <x:v>5566</x:v>
      </x:c>
      <x:c r="B480" s="1" t="s">
        <x:v>2290</x:v>
      </x:c>
      <x:c r="C480" s="14" t="n">
        <x:v>45589</x:v>
      </x:c>
      <x:c r="D480" s="1" t="s">
        <x:v>5010</x:v>
      </x:c>
      <x:c r="E480" s="1" t="s">
        <x:v>5011</x:v>
      </x:c>
      <x:c r="F480" s="1" t="s">
        <x:v>5012</x:v>
      </x:c>
      <x:c r="G480" s="1" t="s">
        <x:v>5013</x:v>
      </x:c>
      <x:c r="H480" s="1" t="s">
        <x:v>5014</x:v>
      </x:c>
      <x:c r="I480" s="1" t="s">
        <x:v>5014</x:v>
      </x:c>
      <x:c r="J480" s="1" t="n">
        <x:v>1</x:v>
      </x:c>
      <x:c r="K480" s="1" t="n">
        <x:v>1.9</x:v>
      </x:c>
      <x:c r="L480" s="15" t="n">
        <x:v>72</x:v>
      </x:c>
      <x:c r="M480" s="11" t="b">
        <x:f aca="0">FALSE()</x:f>
        <x:v>0</x:v>
      </x:c>
      <x:c r="N480" s="11" t="b">
        <x:f aca="0">FALSE()</x:f>
        <x:v>0</x:v>
      </x:c>
      <x:c r="O480" s="1" t="s">
        <x:v>5015</x:v>
      </x:c>
      <x:c r="P480" s="11" t="b">
        <x:f aca="0">FALSE()</x:f>
        <x:v>0</x:v>
      </x:c>
    </x:row>
    <x:row r="481" ht="15" hidden="0" customHeight="1">
      <x:c r="A481" s="1" t="s">
        <x:v>5567</x:v>
      </x:c>
      <x:c r="B481" s="1" t="s">
        <x:v>2290</x:v>
      </x:c>
      <x:c r="C481" s="14" t="n">
        <x:v>45689</x:v>
      </x:c>
      <x:c r="D481" s="1" t="s">
        <x:v>5018</x:v>
      </x:c>
      <x:c r="E481" s="1" t="s">
        <x:v>5075</x:v>
      </x:c>
      <x:c r="F481" s="1" t="s">
        <x:v>5076</x:v>
      </x:c>
      <x:c r="G481" s="1" t="s">
        <x:v>5077</x:v>
      </x:c>
      <x:c r="H481" s="1" t="s">
        <x:v>5031</x:v>
      </x:c>
      <x:c r="I481" s="1" t="s">
        <x:v>5044</x:v>
      </x:c>
      <x:c r="J481" s="1" t="n">
        <x:v>0.3</x:v>
      </x:c>
      <x:c r="K481" s="1" t="n">
        <x:v>6.5</x:v>
      </x:c>
      <x:c r="L481" s="15" t="n">
        <x:v>472.21</x:v>
      </x:c>
      <x:c r="M481" s="11" t="b">
        <x:f aca="0">TRUE()</x:f>
        <x:v>1</x:v>
      </x:c>
      <x:c r="N481" s="11" t="b">
        <x:f aca="0">FALSE()</x:f>
        <x:v>0</x:v>
      </x:c>
      <x:c r="O481" s="1" t="s">
        <x:v>5068</x:v>
      </x:c>
      <x:c r="P481" s="11" t="b">
        <x:f aca="0">FALSE()</x:f>
        <x:v>0</x:v>
      </x:c>
    </x:row>
    <x:row r="482" ht="15" hidden="0" customHeight="1">
      <x:c r="A482" s="1" t="s">
        <x:v>5568</x:v>
      </x:c>
      <x:c r="B482" s="1" t="s">
        <x:v>2290</x:v>
      </x:c>
      <x:c r="C482" s="14" t="n">
        <x:v>45957</x:v>
      </x:c>
      <x:c r="D482" s="1" t="s">
        <x:v>5010</x:v>
      </x:c>
      <x:c r="E482" s="1" t="s">
        <x:v>5011</x:v>
      </x:c>
      <x:c r="F482" s="1" t="s">
        <x:v>5012</x:v>
      </x:c>
      <x:c r="G482" s="1" t="s">
        <x:v>5013</x:v>
      </x:c>
      <x:c r="H482" s="1" t="s">
        <x:v>5014</x:v>
      </x:c>
      <x:c r="I482" s="1" t="s">
        <x:v>5014</x:v>
      </x:c>
      <x:c r="J482" s="1" t="n">
        <x:v>1.8</x:v>
      </x:c>
      <x:c r="K482" s="1" t="n">
        <x:v>0.9</x:v>
      </x:c>
      <x:c r="L482" s="15" t="n">
        <x:v>129.6</x:v>
      </x:c>
      <x:c r="M482" s="11" t="b">
        <x:f aca="0">TRUE()</x:f>
        <x:v>1</x:v>
      </x:c>
      <x:c r="N482" s="11" t="b">
        <x:f aca="0">FALSE()</x:f>
        <x:v>0</x:v>
      </x:c>
      <x:c r="O482" s="1" t="s">
        <x:v>5015</x:v>
      </x:c>
      <x:c r="P482" s="11" t="b">
        <x:f aca="0">FALSE()</x:f>
        <x:v>0</x:v>
      </x:c>
    </x:row>
    <x:row r="483" ht="15" hidden="0" customHeight="1">
      <x:c r="A483" s="1" t="s">
        <x:v>5569</x:v>
      </x:c>
      <x:c r="B483" s="1" t="s">
        <x:v>2290</x:v>
      </x:c>
      <x:c r="C483" s="14" t="n">
        <x:v>46092</x:v>
      </x:c>
      <x:c r="D483" s="1" t="s">
        <x:v>5018</x:v>
      </x:c>
      <x:c r="E483" s="1" t="s">
        <x:v>5125</x:v>
      </x:c>
      <x:c r="F483" s="1" t="s">
        <x:v>5111</x:v>
      </x:c>
      <x:c r="G483" s="1" t="s">
        <x:v>5112</x:v>
      </x:c>
      <x:c r="H483" s="1" t="s">
        <x:v>5036</x:v>
      </x:c>
      <x:c r="I483" s="1" t="s">
        <x:v>5131</x:v>
      </x:c>
      <x:c r="J483" s="1" t="n">
        <x:v>2.9</x:v>
      </x:c>
      <x:c r="K483" s="1" t="n">
        <x:v>12.4</x:v>
      </x:c>
      <x:c r="L483" s="15" t="n">
        <x:v>583.92</x:v>
      </x:c>
      <x:c r="M483" s="11" t="b">
        <x:f aca="0">TRUE()</x:f>
        <x:v>1</x:v>
      </x:c>
      <x:c r="N483" s="11" t="b">
        <x:f aca="0">FALSE()</x:f>
        <x:v>0</x:v>
      </x:c>
      <x:c r="O483" s="1" t="s">
        <x:v>5098</x:v>
      </x:c>
      <x:c r="P483" s="11" t="b">
        <x:f aca="0">FALSE()</x:f>
        <x:v>0</x:v>
      </x:c>
    </x:row>
    <x:row r="484" ht="15" hidden="0" customHeight="1">
      <x:c r="A484" s="1" t="s">
        <x:v>5570</x:v>
      </x:c>
      <x:c r="B484" s="1" t="s">
        <x:v>2290</x:v>
      </x:c>
      <x:c r="C484" s="14" t="n">
        <x:v>46172</x:v>
      </x:c>
      <x:c r="D484" s="1" t="s">
        <x:v>5018</x:v>
      </x:c>
      <x:c r="E484" s="1" t="s">
        <x:v>5028</x:v>
      </x:c>
      <x:c r="F484" s="1" t="s">
        <x:v>5029</x:v>
      </x:c>
      <x:c r="G484" s="1" t="s">
        <x:v>5030</x:v>
      </x:c>
      <x:c r="H484" s="1" t="s">
        <x:v>5058</x:v>
      </x:c>
      <x:c r="I484" s="1" t="s">
        <x:v>5039</x:v>
      </x:c>
      <x:c r="J484" s="1" t="n">
        <x:v>3.2</x:v>
      </x:c>
      <x:c r="K484" s="1" t="n">
        <x:v>28.3</x:v>
      </x:c>
      <x:c r="L484" s="15" t="n">
        <x:v>448.51</x:v>
      </x:c>
      <x:c r="M484" s="11" t="b">
        <x:f aca="0">TRUE()</x:f>
        <x:v>1</x:v>
      </x:c>
      <x:c r="N484" s="11" t="b">
        <x:f aca="0">FALSE()</x:f>
        <x:v>0</x:v>
      </x:c>
      <x:c r="O484" s="1" t="s">
        <x:v>5078</x:v>
      </x:c>
      <x:c r="P484" s="11" t="b">
        <x:f aca="0">TRUE()</x:f>
        <x:v>1</x:v>
      </x:c>
      <x:c r="Q484" s="1" t="s">
        <x:v>5571</x:v>
      </x:c>
    </x:row>
    <x:row r="485" ht="15" hidden="0" customHeight="1">
      <x:c r="A485" s="1" t="s">
        <x:v>5572</x:v>
      </x:c>
      <x:c r="B485" s="1" t="s">
        <x:v>2293</x:v>
      </x:c>
      <x:c r="C485" s="14" t="n">
        <x:v>45372</x:v>
      </x:c>
      <x:c r="D485" s="1" t="s">
        <x:v>5010</x:v>
      </x:c>
      <x:c r="E485" s="1" t="s">
        <x:v>5011</x:v>
      </x:c>
      <x:c r="F485" s="1" t="s">
        <x:v>5012</x:v>
      </x:c>
      <x:c r="G485" s="1" t="s">
        <x:v>5013</x:v>
      </x:c>
      <x:c r="H485" s="1" t="s">
        <x:v>5014</x:v>
      </x:c>
      <x:c r="I485" s="1" t="s">
        <x:v>5014</x:v>
      </x:c>
      <x:c r="J485" s="1" t="n">
        <x:v>0.8</x:v>
      </x:c>
      <x:c r="K485" s="1" t="n">
        <x:v>1.2</x:v>
      </x:c>
      <x:c r="L485" s="15" t="n">
        <x:v>57.6</x:v>
      </x:c>
      <x:c r="M485" s="11" t="b">
        <x:f aca="0">TRUE()</x:f>
        <x:v>1</x:v>
      </x:c>
      <x:c r="N485" s="11" t="b">
        <x:f aca="0">FALSE()</x:f>
        <x:v>0</x:v>
      </x:c>
      <x:c r="O485" s="1" t="s">
        <x:v>5015</x:v>
      </x:c>
      <x:c r="P485" s="11" t="b">
        <x:f aca="0">FALSE()</x:f>
        <x:v>0</x:v>
      </x:c>
    </x:row>
    <x:row r="486" ht="15" hidden="0" customHeight="1">
      <x:c r="A486" s="1" t="s">
        <x:v>5573</x:v>
      </x:c>
      <x:c r="B486" s="1" t="s">
        <x:v>2293</x:v>
      </x:c>
      <x:c r="C486" s="14" t="n">
        <x:v>45729</x:v>
      </x:c>
      <x:c r="D486" s="1" t="s">
        <x:v>5010</x:v>
      </x:c>
      <x:c r="E486" s="1" t="s">
        <x:v>5011</x:v>
      </x:c>
      <x:c r="F486" s="1" t="s">
        <x:v>5012</x:v>
      </x:c>
      <x:c r="G486" s="1" t="s">
        <x:v>5013</x:v>
      </x:c>
      <x:c r="H486" s="1" t="s">
        <x:v>5014</x:v>
      </x:c>
      <x:c r="I486" s="1" t="s">
        <x:v>5014</x:v>
      </x:c>
      <x:c r="J486" s="1" t="n">
        <x:v>1.4</x:v>
      </x:c>
      <x:c r="K486" s="1" t="n">
        <x:v>2.1</x:v>
      </x:c>
      <x:c r="L486" s="15" t="n">
        <x:v>100.8</x:v>
      </x:c>
      <x:c r="M486" s="11" t="b">
        <x:f aca="0">TRUE()</x:f>
        <x:v>1</x:v>
      </x:c>
      <x:c r="N486" s="11" t="b">
        <x:f aca="0">FALSE()</x:f>
        <x:v>0</x:v>
      </x:c>
      <x:c r="O486" s="1" t="s">
        <x:v>5015</x:v>
      </x:c>
      <x:c r="P486" s="11" t="b">
        <x:f aca="0">FALSE()</x:f>
        <x:v>0</x:v>
      </x:c>
    </x:row>
    <x:row r="487" ht="15" hidden="0" customHeight="1">
      <x:c r="A487" s="1" t="s">
        <x:v>5574</x:v>
      </x:c>
      <x:c r="B487" s="1" t="s">
        <x:v>2293</x:v>
      </x:c>
      <x:c r="C487" s="14" t="n">
        <x:v>45880</x:v>
      </x:c>
      <x:c r="D487" s="1" t="s">
        <x:v>5054</x:v>
      </x:c>
      <x:c r="E487" s="1" t="s">
        <x:v>5055</x:v>
      </x:c>
      <x:c r="F487" s="1" t="s">
        <x:v>5012</x:v>
      </x:c>
      <x:c r="G487" s="1" t="s">
        <x:v>5013</x:v>
      </x:c>
      <x:c r="H487" s="1" t="s">
        <x:v>5014</x:v>
      </x:c>
      <x:c r="I487" s="1" t="s">
        <x:v>5014</x:v>
      </x:c>
      <x:c r="J487" s="1" t="n">
        <x:v>1.3</x:v>
      </x:c>
      <x:c r="K487" s="1" t="n">
        <x:v>0.9</x:v>
      </x:c>
      <x:c r="L487" s="15" t="n">
        <x:v>93.6</x:v>
      </x:c>
      <x:c r="M487" s="11" t="b">
        <x:f aca="0">TRUE()</x:f>
        <x:v>1</x:v>
      </x:c>
      <x:c r="N487" s="11" t="b">
        <x:f aca="0">FALSE()</x:f>
        <x:v>0</x:v>
      </x:c>
      <x:c r="O487" s="1" t="s">
        <x:v>5015</x:v>
      </x:c>
      <x:c r="P487" s="11" t="b">
        <x:f aca="0">FALSE()</x:f>
        <x:v>0</x:v>
      </x:c>
    </x:row>
    <x:row r="488" ht="15" hidden="0" customHeight="1">
      <x:c r="A488" s="1" t="s">
        <x:v>5575</x:v>
      </x:c>
      <x:c r="B488" s="1" t="s">
        <x:v>740</x:v>
      </x:c>
      <x:c r="C488" s="14" t="n">
        <x:v>45492</x:v>
      </x:c>
      <x:c r="D488" s="1" t="s">
        <x:v>5010</x:v>
      </x:c>
      <x:c r="E488" s="1" t="s">
        <x:v>5011</x:v>
      </x:c>
      <x:c r="F488" s="1" t="s">
        <x:v>5012</x:v>
      </x:c>
      <x:c r="G488" s="1" t="s">
        <x:v>5013</x:v>
      </x:c>
      <x:c r="H488" s="1" t="s">
        <x:v>5014</x:v>
      </x:c>
      <x:c r="I488" s="1" t="s">
        <x:v>5014</x:v>
      </x:c>
      <x:c r="J488" s="1" t="n">
        <x:v>0.4</x:v>
      </x:c>
      <x:c r="K488" s="1" t="n">
        <x:v>0.3</x:v>
      </x:c>
      <x:c r="L488" s="15" t="n">
        <x:v>28.8</x:v>
      </x:c>
      <x:c r="M488" s="11" t="b">
        <x:f aca="0">FALSE()</x:f>
        <x:v>0</x:v>
      </x:c>
      <x:c r="N488" s="11" t="b">
        <x:f aca="0">FALSE()</x:f>
        <x:v>0</x:v>
      </x:c>
      <x:c r="O488" s="1" t="s">
        <x:v>5015</x:v>
      </x:c>
      <x:c r="P488" s="11" t="b">
        <x:f aca="0">FALSE()</x:f>
        <x:v>0</x:v>
      </x:c>
    </x:row>
    <x:row r="489" ht="15" hidden="0" customHeight="1">
      <x:c r="A489" s="1" t="s">
        <x:v>5576</x:v>
      </x:c>
      <x:c r="B489" s="1" t="s">
        <x:v>740</x:v>
      </x:c>
      <x:c r="C489" s="14" t="n">
        <x:v>45803</x:v>
      </x:c>
      <x:c r="D489" s="1" t="s">
        <x:v>5018</x:v>
      </x:c>
      <x:c r="E489" s="1" t="s">
        <x:v>5390</x:v>
      </x:c>
      <x:c r="F489" s="1" t="s">
        <x:v>5042</x:v>
      </x:c>
      <x:c r="G489" s="1" t="s">
        <x:v>5043</x:v>
      </x:c>
      <x:c r="H489" s="1" t="s">
        <x:v>5031</x:v>
      </x:c>
      <x:c r="I489" s="1" t="s">
        <x:v>5014</x:v>
      </x:c>
      <x:c r="J489" s="1" t="n">
        <x:v>1.8</x:v>
      </x:c>
      <x:c r="K489" s="1" t="n">
        <x:v>3.8</x:v>
      </x:c>
      <x:c r="L489" s="15" t="n">
        <x:v>129.6</x:v>
      </x:c>
      <x:c r="M489" s="11" t="b">
        <x:f aca="0">TRUE()</x:f>
        <x:v>1</x:v>
      </x:c>
      <x:c r="N489" s="11" t="b">
        <x:f aca="0">FALSE()</x:f>
        <x:v>0</x:v>
      </x:c>
      <x:c r="O489" s="1" t="s">
        <x:v>5037</x:v>
      </x:c>
      <x:c r="P489" s="11" t="b">
        <x:f aca="0">FALSE()</x:f>
        <x:v>0</x:v>
      </x:c>
    </x:row>
    <x:row r="490" ht="15" hidden="0" customHeight="1">
      <x:c r="A490" s="1" t="s">
        <x:v>5577</x:v>
      </x:c>
      <x:c r="B490" s="1" t="s">
        <x:v>740</x:v>
      </x:c>
      <x:c r="C490" s="14" t="n">
        <x:v>46174</x:v>
      </x:c>
      <x:c r="D490" s="1" t="s">
        <x:v>5010</x:v>
      </x:c>
      <x:c r="E490" s="1" t="s">
        <x:v>5011</x:v>
      </x:c>
      <x:c r="F490" s="1" t="s">
        <x:v>5012</x:v>
      </x:c>
      <x:c r="G490" s="1" t="s">
        <x:v>5013</x:v>
      </x:c>
      <x:c r="H490" s="1" t="s">
        <x:v>5014</x:v>
      </x:c>
      <x:c r="I490" s="1" t="s">
        <x:v>5014</x:v>
      </x:c>
      <x:c r="J490" s="1" t="n">
        <x:v>0.3</x:v>
      </x:c>
      <x:c r="K490" s="1" t="n">
        <x:v>1.9</x:v>
      </x:c>
      <x:c r="L490" s="15" t="n">
        <x:v>21.6</x:v>
      </x:c>
      <x:c r="M490" s="11" t="b">
        <x:f aca="0">TRUE()</x:f>
        <x:v>1</x:v>
      </x:c>
      <x:c r="N490" s="11" t="b">
        <x:f aca="0">FALSE()</x:f>
        <x:v>0</x:v>
      </x:c>
      <x:c r="O490" s="1" t="s">
        <x:v>5015</x:v>
      </x:c>
      <x:c r="P490" s="11" t="b">
        <x:f aca="0">FALSE()</x:f>
        <x:v>0</x:v>
      </x:c>
    </x:row>
    <x:row r="491" ht="15" hidden="0" customHeight="1">
      <x:c r="A491" s="1" t="s">
        <x:v>5578</x:v>
      </x:c>
      <x:c r="B491" s="1" t="s">
        <x:v>742</x:v>
      </x:c>
      <x:c r="C491" s="14" t="n">
        <x:v>45514</x:v>
      </x:c>
      <x:c r="D491" s="1" t="s">
        <x:v>5018</x:v>
      </x:c>
      <x:c r="E491" s="1" t="s">
        <x:v>5035</x:v>
      </x:c>
      <x:c r="F491" s="1" t="s">
        <x:v>5029</x:v>
      </x:c>
      <x:c r="G491" s="1" t="s">
        <x:v>5030</x:v>
      </x:c>
      <x:c r="H491" s="1" t="s">
        <x:v>5036</x:v>
      </x:c>
      <x:c r="I491" s="1" t="s">
        <x:v>5014</x:v>
      </x:c>
      <x:c r="J491" s="1" t="n">
        <x:v>2.6</x:v>
      </x:c>
      <x:c r="K491" s="1" t="n">
        <x:v>13.7</x:v>
      </x:c>
      <x:c r="L491" s="15" t="n">
        <x:v>187.2</x:v>
      </x:c>
      <x:c r="M491" s="11" t="b">
        <x:f aca="0">TRUE()</x:f>
        <x:v>1</x:v>
      </x:c>
      <x:c r="N491" s="11" t="b">
        <x:f aca="0">FALSE()</x:f>
        <x:v>0</x:v>
      </x:c>
      <x:c r="O491" s="1" t="s">
        <x:v>5037</x:v>
      </x:c>
      <x:c r="P491" s="11" t="b">
        <x:f aca="0">FALSE()</x:f>
        <x:v>0</x:v>
      </x:c>
    </x:row>
    <x:row r="492" ht="15" hidden="0" customHeight="1">
      <x:c r="A492" s="1" t="s">
        <x:v>5579</x:v>
      </x:c>
      <x:c r="B492" s="1" t="s">
        <x:v>742</x:v>
      </x:c>
      <x:c r="C492" s="14" t="n">
        <x:v>45544</x:v>
      </x:c>
      <x:c r="D492" s="1" t="s">
        <x:v>5018</x:v>
      </x:c>
      <x:c r="E492" s="1" t="s">
        <x:v>5110</x:v>
      </x:c>
      <x:c r="F492" s="1" t="s">
        <x:v>5111</x:v>
      </x:c>
      <x:c r="G492" s="1" t="s">
        <x:v>5112</x:v>
      </x:c>
      <x:c r="H492" s="1" t="s">
        <x:v>5031</x:v>
      </x:c>
      <x:c r="I492" s="1" t="s">
        <x:v>5152</x:v>
      </x:c>
      <x:c r="J492" s="1" t="n">
        <x:v>1.1</x:v>
      </x:c>
      <x:c r="K492" s="1" t="n">
        <x:v>11.4</x:v>
      </x:c>
      <x:c r="L492" s="15" t="n">
        <x:v>383.94</x:v>
      </x:c>
      <x:c r="M492" s="11" t="b">
        <x:f aca="0">TRUE()</x:f>
        <x:v>1</x:v>
      </x:c>
      <x:c r="N492" s="11" t="b">
        <x:f aca="0">FALSE()</x:f>
        <x:v>0</x:v>
      </x:c>
      <x:c r="O492" s="1" t="s">
        <x:v>5037</x:v>
      </x:c>
      <x:c r="P492" s="11" t="b">
        <x:f aca="0">FALSE()</x:f>
        <x:v>0</x:v>
      </x:c>
    </x:row>
    <x:row r="493" ht="15" hidden="0" customHeight="1">
      <x:c r="A493" s="1" t="s">
        <x:v>5580</x:v>
      </x:c>
      <x:c r="B493" s="1" t="s">
        <x:v>742</x:v>
      </x:c>
      <x:c r="C493" s="14" t="n">
        <x:v>46191</x:v>
      </x:c>
      <x:c r="D493" s="1" t="s">
        <x:v>5010</x:v>
      </x:c>
      <x:c r="E493" s="1" t="s">
        <x:v>5011</x:v>
      </x:c>
      <x:c r="F493" s="1" t="s">
        <x:v>5012</x:v>
      </x:c>
      <x:c r="G493" s="1" t="s">
        <x:v>5013</x:v>
      </x:c>
      <x:c r="H493" s="1" t="s">
        <x:v>5014</x:v>
      </x:c>
      <x:c r="I493" s="1" t="s">
        <x:v>5014</x:v>
      </x:c>
      <x:c r="J493" s="1" t="n">
        <x:v>1.3</x:v>
      </x:c>
      <x:c r="K493" s="1" t="n">
        <x:v>1.2</x:v>
      </x:c>
      <x:c r="L493" s="15" t="n">
        <x:v>93.6</x:v>
      </x:c>
      <x:c r="M493" s="11" t="b">
        <x:f aca="0">TRUE()</x:f>
        <x:v>1</x:v>
      </x:c>
      <x:c r="N493" s="11" t="b">
        <x:f aca="0">FALSE()</x:f>
        <x:v>0</x:v>
      </x:c>
      <x:c r="O493" s="1" t="s">
        <x:v>5015</x:v>
      </x:c>
      <x:c r="P493" s="11" t="b">
        <x:f aca="0">FALSE()</x:f>
        <x:v>0</x:v>
      </x:c>
    </x:row>
    <x:row r="494" ht="15" hidden="0" customHeight="1">
      <x:c r="A494" s="1" t="s">
        <x:v>5581</x:v>
      </x:c>
      <x:c r="B494" s="1" t="s">
        <x:v>742</x:v>
      </x:c>
      <x:c r="C494" s="14" t="n">
        <x:v>46207</x:v>
      </x:c>
      <x:c r="D494" s="1" t="s">
        <x:v>5010</x:v>
      </x:c>
      <x:c r="E494" s="1" t="s">
        <x:v>5011</x:v>
      </x:c>
      <x:c r="F494" s="1" t="s">
        <x:v>5012</x:v>
      </x:c>
      <x:c r="G494" s="1" t="s">
        <x:v>5013</x:v>
      </x:c>
      <x:c r="H494" s="1" t="s">
        <x:v>5014</x:v>
      </x:c>
      <x:c r="I494" s="1" t="s">
        <x:v>5014</x:v>
      </x:c>
      <x:c r="J494" s="1" t="n">
        <x:v>1</x:v>
      </x:c>
      <x:c r="K494" s="1" t="n">
        <x:v>1.5</x:v>
      </x:c>
      <x:c r="L494" s="15" t="n">
        <x:v>72</x:v>
      </x:c>
      <x:c r="M494" s="11" t="b">
        <x:f aca="0">TRUE()</x:f>
        <x:v>1</x:v>
      </x:c>
      <x:c r="N494" s="11" t="b">
        <x:f aca="0">FALSE()</x:f>
        <x:v>0</x:v>
      </x:c>
      <x:c r="O494" s="1" t="s">
        <x:v>5015</x:v>
      </x:c>
      <x:c r="P494" s="11" t="b">
        <x:f aca="0">FALSE()</x:f>
        <x:v>0</x:v>
      </x:c>
    </x:row>
    <x:row r="495" ht="15" hidden="0" customHeight="1">
      <x:c r="A495" s="1" t="s">
        <x:v>5582</x:v>
      </x:c>
      <x:c r="B495" s="1" t="s">
        <x:v>745</x:v>
      </x:c>
      <x:c r="C495" s="14" t="n">
        <x:v>45636</x:v>
      </x:c>
      <x:c r="D495" s="1" t="s">
        <x:v>5010</x:v>
      </x:c>
      <x:c r="E495" s="1" t="s">
        <x:v>5011</x:v>
      </x:c>
      <x:c r="F495" s="1" t="s">
        <x:v>5012</x:v>
      </x:c>
      <x:c r="G495" s="1" t="s">
        <x:v>5013</x:v>
      </x:c>
      <x:c r="H495" s="1" t="s">
        <x:v>5014</x:v>
      </x:c>
      <x:c r="I495" s="1" t="s">
        <x:v>5014</x:v>
      </x:c>
      <x:c r="J495" s="1" t="n">
        <x:v>1.5</x:v>
      </x:c>
      <x:c r="K495" s="1" t="n">
        <x:v>1.7</x:v>
      </x:c>
      <x:c r="L495" s="15" t="n">
        <x:v>108</x:v>
      </x:c>
      <x:c r="M495" s="11" t="b">
        <x:f aca="0">TRUE()</x:f>
        <x:v>1</x:v>
      </x:c>
      <x:c r="N495" s="11" t="b">
        <x:f aca="0">FALSE()</x:f>
        <x:v>0</x:v>
      </x:c>
      <x:c r="O495" s="1" t="s">
        <x:v>5015</x:v>
      </x:c>
      <x:c r="P495" s="11" t="b">
        <x:f aca="0">FALSE()</x:f>
        <x:v>0</x:v>
      </x:c>
    </x:row>
    <x:row r="496" ht="15" hidden="0" customHeight="1">
      <x:c r="A496" s="1" t="s">
        <x:v>5583</x:v>
      </x:c>
      <x:c r="B496" s="1" t="s">
        <x:v>745</x:v>
      </x:c>
      <x:c r="C496" s="14" t="n">
        <x:v>45859</x:v>
      </x:c>
      <x:c r="D496" s="1" t="s">
        <x:v>5010</x:v>
      </x:c>
      <x:c r="E496" s="1" t="s">
        <x:v>5011</x:v>
      </x:c>
      <x:c r="F496" s="1" t="s">
        <x:v>5012</x:v>
      </x:c>
      <x:c r="G496" s="1" t="s">
        <x:v>5013</x:v>
      </x:c>
      <x:c r="H496" s="1" t="s">
        <x:v>5014</x:v>
      </x:c>
      <x:c r="I496" s="1" t="s">
        <x:v>5014</x:v>
      </x:c>
      <x:c r="J496" s="1" t="n">
        <x:v>1.4</x:v>
      </x:c>
      <x:c r="K496" s="1" t="n">
        <x:v>2</x:v>
      </x:c>
      <x:c r="L496" s="15" t="n">
        <x:v>100.8</x:v>
      </x:c>
      <x:c r="M496" s="11" t="b">
        <x:f aca="0">TRUE()</x:f>
        <x:v>1</x:v>
      </x:c>
      <x:c r="N496" s="11" t="b">
        <x:f aca="0">FALSE()</x:f>
        <x:v>0</x:v>
      </x:c>
      <x:c r="O496" s="1" t="s">
        <x:v>5015</x:v>
      </x:c>
      <x:c r="P496" s="11" t="b">
        <x:f aca="0">FALSE()</x:f>
        <x:v>0</x:v>
      </x:c>
    </x:row>
    <x:row r="497" ht="15" hidden="0" customHeight="1">
      <x:c r="A497" s="1" t="s">
        <x:v>5584</x:v>
      </x:c>
      <x:c r="B497" s="1" t="s">
        <x:v>745</x:v>
      </x:c>
      <x:c r="C497" s="14" t="n">
        <x:v>45933</x:v>
      </x:c>
      <x:c r="D497" s="1" t="s">
        <x:v>5010</x:v>
      </x:c>
      <x:c r="E497" s="1" t="s">
        <x:v>5011</x:v>
      </x:c>
      <x:c r="F497" s="1" t="s">
        <x:v>5012</x:v>
      </x:c>
      <x:c r="G497" s="1" t="s">
        <x:v>5013</x:v>
      </x:c>
      <x:c r="H497" s="1" t="s">
        <x:v>5014</x:v>
      </x:c>
      <x:c r="I497" s="1" t="s">
        <x:v>5014</x:v>
      </x:c>
      <x:c r="J497" s="1" t="n">
        <x:v>0.9</x:v>
      </x:c>
      <x:c r="K497" s="1" t="n">
        <x:v>1.8</x:v>
      </x:c>
      <x:c r="L497" s="15" t="n">
        <x:v>64.8</x:v>
      </x:c>
      <x:c r="M497" s="11" t="b">
        <x:f aca="0">TRUE()</x:f>
        <x:v>1</x:v>
      </x:c>
      <x:c r="N497" s="11" t="b">
        <x:f aca="0">FALSE()</x:f>
        <x:v>0</x:v>
      </x:c>
      <x:c r="O497" s="1" t="s">
        <x:v>5015</x:v>
      </x:c>
      <x:c r="P497" s="11" t="b">
        <x:f aca="0">FALSE()</x:f>
        <x:v>0</x:v>
      </x:c>
    </x:row>
    <x:row r="498" ht="15" hidden="0" customHeight="1">
      <x:c r="A498" s="1" t="s">
        <x:v>5585</x:v>
      </x:c>
      <x:c r="B498" s="1" t="s">
        <x:v>2303</x:v>
      </x:c>
      <x:c r="C498" s="14" t="n">
        <x:v>45664</x:v>
      </x:c>
      <x:c r="D498" s="1" t="s">
        <x:v>5010</x:v>
      </x:c>
      <x:c r="E498" s="1" t="s">
        <x:v>5011</x:v>
      </x:c>
      <x:c r="F498" s="1" t="s">
        <x:v>5012</x:v>
      </x:c>
      <x:c r="G498" s="1" t="s">
        <x:v>5013</x:v>
      </x:c>
      <x:c r="H498" s="1" t="s">
        <x:v>5014</x:v>
      </x:c>
      <x:c r="I498" s="1" t="s">
        <x:v>5014</x:v>
      </x:c>
      <x:c r="J498" s="1" t="n">
        <x:v>0.8</x:v>
      </x:c>
      <x:c r="K498" s="1" t="n">
        <x:v>1.5</x:v>
      </x:c>
      <x:c r="L498" s="15" t="n">
        <x:v>57.6</x:v>
      </x:c>
      <x:c r="M498" s="11" t="b">
        <x:f aca="0">FALSE()</x:f>
        <x:v>0</x:v>
      </x:c>
      <x:c r="N498" s="11" t="b">
        <x:f aca="0">FALSE()</x:f>
        <x:v>0</x:v>
      </x:c>
      <x:c r="O498" s="1" t="s">
        <x:v>5015</x:v>
      </x:c>
      <x:c r="P498" s="11" t="b">
        <x:f aca="0">FALSE()</x:f>
        <x:v>0</x:v>
      </x:c>
    </x:row>
    <x:row r="499" ht="15" hidden="0" customHeight="1">
      <x:c r="A499" s="1" t="s">
        <x:v>5586</x:v>
      </x:c>
      <x:c r="B499" s="1" t="s">
        <x:v>2303</x:v>
      </x:c>
      <x:c r="C499" s="14" t="n">
        <x:v>45889</x:v>
      </x:c>
      <x:c r="D499" s="1" t="s">
        <x:v>5010</x:v>
      </x:c>
      <x:c r="E499" s="1" t="s">
        <x:v>5011</x:v>
      </x:c>
      <x:c r="F499" s="1" t="s">
        <x:v>5012</x:v>
      </x:c>
      <x:c r="G499" s="1" t="s">
        <x:v>5013</x:v>
      </x:c>
      <x:c r="H499" s="1" t="s">
        <x:v>5014</x:v>
      </x:c>
      <x:c r="I499" s="1" t="s">
        <x:v>5014</x:v>
      </x:c>
      <x:c r="J499" s="1" t="n">
        <x:v>0.8</x:v>
      </x:c>
      <x:c r="K499" s="1" t="n">
        <x:v>1.2</x:v>
      </x:c>
      <x:c r="L499" s="15" t="n">
        <x:v>57.6</x:v>
      </x:c>
      <x:c r="M499" s="11" t="b">
        <x:f aca="0">TRUE()</x:f>
        <x:v>1</x:v>
      </x:c>
      <x:c r="N499" s="11" t="b">
        <x:f aca="0">FALSE()</x:f>
        <x:v>0</x:v>
      </x:c>
      <x:c r="O499" s="1" t="s">
        <x:v>5015</x:v>
      </x:c>
      <x:c r="P499" s="11" t="b">
        <x:f aca="0">FALSE()</x:f>
        <x:v>0</x:v>
      </x:c>
    </x:row>
    <x:row r="500" ht="15" hidden="0" customHeight="1">
      <x:c r="A500" s="1" t="s">
        <x:v>5587</x:v>
      </x:c>
      <x:c r="B500" s="1" t="s">
        <x:v>2303</x:v>
      </x:c>
      <x:c r="C500" s="14" t="n">
        <x:v>45960</x:v>
      </x:c>
      <x:c r="D500" s="1" t="s">
        <x:v>5018</x:v>
      </x:c>
      <x:c r="E500" s="1" t="s">
        <x:v>5133</x:v>
      </x:c>
      <x:c r="F500" s="1" t="s">
        <x:v>5071</x:v>
      </x:c>
      <x:c r="G500" s="1" t="s">
        <x:v>5072</x:v>
      </x:c>
      <x:c r="H500" s="1" t="s">
        <x:v>5031</x:v>
      </x:c>
      <x:c r="I500" s="1" t="s">
        <x:v>5014</x:v>
      </x:c>
      <x:c r="J500" s="1" t="n">
        <x:v>1.9</x:v>
      </x:c>
      <x:c r="K500" s="1" t="n">
        <x:v>13.3</x:v>
      </x:c>
      <x:c r="L500" s="15" t="n">
        <x:v>136.8</x:v>
      </x:c>
      <x:c r="M500" s="11" t="b">
        <x:f aca="0">TRUE()</x:f>
        <x:v>1</x:v>
      </x:c>
      <x:c r="N500" s="11" t="b">
        <x:f aca="0">FALSE()</x:f>
        <x:v>0</x:v>
      </x:c>
      <x:c r="O500" s="1" t="s">
        <x:v>5033</x:v>
      </x:c>
      <x:c r="P500" s="11" t="b">
        <x:f aca="0">FALSE()</x:f>
        <x:v>0</x:v>
      </x:c>
    </x:row>
    <x:row r="501" ht="15" hidden="0" customHeight="1">
      <x:c r="A501" s="1" t="s">
        <x:v>5588</x:v>
      </x:c>
      <x:c r="B501" s="1" t="s">
        <x:v>750</x:v>
      </x:c>
      <x:c r="C501" s="14" t="n">
        <x:v>45396</x:v>
      </x:c>
      <x:c r="D501" s="1" t="s">
        <x:v>5018</x:v>
      </x:c>
      <x:c r="E501" s="1" t="s">
        <x:v>5116</x:v>
      </x:c>
      <x:c r="F501" s="1" t="s">
        <x:v>5029</x:v>
      </x:c>
      <x:c r="G501" s="1" t="s">
        <x:v>5030</x:v>
      </x:c>
      <x:c r="H501" s="1" t="s">
        <x:v>5031</x:v>
      </x:c>
      <x:c r="I501" s="1" t="s">
        <x:v>5100</x:v>
      </x:c>
      <x:c r="J501" s="1" t="n">
        <x:v>0.6</x:v>
      </x:c>
      <x:c r="K501" s="1" t="n">
        <x:v>1.3</x:v>
      </x:c>
      <x:c r="L501" s="15" t="n">
        <x:v>89.66</x:v>
      </x:c>
      <x:c r="M501" s="11" t="b">
        <x:f aca="0">TRUE()</x:f>
        <x:v>1</x:v>
      </x:c>
      <x:c r="N501" s="11" t="b">
        <x:f aca="0">FALSE()</x:f>
        <x:v>0</x:v>
      </x:c>
      <x:c r="O501" s="1" t="s">
        <x:v>5033</x:v>
      </x:c>
      <x:c r="P501" s="11" t="b">
        <x:f aca="0">FALSE()</x:f>
        <x:v>0</x:v>
      </x:c>
    </x:row>
    <x:row r="502" ht="15" hidden="0" customHeight="1">
      <x:c r="A502" s="1" t="s">
        <x:v>5589</x:v>
      </x:c>
      <x:c r="B502" s="1" t="s">
        <x:v>750</x:v>
      </x:c>
      <x:c r="C502" s="14" t="n">
        <x:v>45611</x:v>
      </x:c>
      <x:c r="D502" s="1" t="s">
        <x:v>5018</x:v>
      </x:c>
      <x:c r="E502" s="1" t="s">
        <x:v>5105</x:v>
      </x:c>
      <x:c r="F502" s="1" t="s">
        <x:v>5076</x:v>
      </x:c>
      <x:c r="G502" s="1" t="s">
        <x:v>5077</x:v>
      </x:c>
      <x:c r="H502" s="1" t="s">
        <x:v>5031</x:v>
      </x:c>
      <x:c r="I502" s="1" t="s">
        <x:v>5152</x:v>
      </x:c>
      <x:c r="J502" s="1" t="n">
        <x:v>0.3</x:v>
      </x:c>
      <x:c r="K502" s="1" t="n">
        <x:v>6.9</x:v>
      </x:c>
      <x:c r="L502" s="15" t="n">
        <x:v>639.38</x:v>
      </x:c>
      <x:c r="M502" s="11" t="b">
        <x:f aca="0">FALSE()</x:f>
        <x:v>0</x:v>
      </x:c>
      <x:c r="N502" s="11" t="b">
        <x:f aca="0">FALSE()</x:f>
        <x:v>0</x:v>
      </x:c>
      <x:c r="O502" s="1" t="s">
        <x:v>5024</x:v>
      </x:c>
      <x:c r="P502" s="11" t="b">
        <x:f aca="0">FALSE()</x:f>
        <x:v>0</x:v>
      </x:c>
    </x:row>
    <x:row r="503" ht="15" hidden="0" customHeight="1">
      <x:c r="A503" s="1" t="s">
        <x:v>5590</x:v>
      </x:c>
      <x:c r="B503" s="1" t="s">
        <x:v>750</x:v>
      </x:c>
      <x:c r="C503" s="14" t="n">
        <x:v>45628</x:v>
      </x:c>
      <x:c r="D503" s="1" t="s">
        <x:v>5054</x:v>
      </x:c>
      <x:c r="E503" s="1" t="s">
        <x:v>5055</x:v>
      </x:c>
      <x:c r="F503" s="1" t="s">
        <x:v>5012</x:v>
      </x:c>
      <x:c r="G503" s="1" t="s">
        <x:v>5013</x:v>
      </x:c>
      <x:c r="H503" s="1" t="s">
        <x:v>5014</x:v>
      </x:c>
      <x:c r="I503" s="1" t="s">
        <x:v>5014</x:v>
      </x:c>
      <x:c r="J503" s="1" t="n">
        <x:v>2</x:v>
      </x:c>
      <x:c r="K503" s="1" t="n">
        <x:v>2.3</x:v>
      </x:c>
      <x:c r="L503" s="15" t="n">
        <x:v>144</x:v>
      </x:c>
      <x:c r="M503" s="11" t="b">
        <x:f aca="0">TRUE()</x:f>
        <x:v>1</x:v>
      </x:c>
      <x:c r="N503" s="11" t="b">
        <x:f aca="0">FALSE()</x:f>
        <x:v>0</x:v>
      </x:c>
      <x:c r="O503" s="1" t="s">
        <x:v>5015</x:v>
      </x:c>
      <x:c r="P503" s="11" t="b">
        <x:f aca="0">FALSE()</x:f>
        <x:v>0</x:v>
      </x:c>
    </x:row>
    <x:row r="504" ht="15" hidden="0" customHeight="1">
      <x:c r="A504" s="1" t="s">
        <x:v>5591</x:v>
      </x:c>
      <x:c r="B504" s="1" t="s">
        <x:v>750</x:v>
      </x:c>
      <x:c r="C504" s="14" t="n">
        <x:v>45724</x:v>
      </x:c>
      <x:c r="D504" s="1" t="s">
        <x:v>5010</x:v>
      </x:c>
      <x:c r="E504" s="1" t="s">
        <x:v>5011</x:v>
      </x:c>
      <x:c r="F504" s="1" t="s">
        <x:v>5012</x:v>
      </x:c>
      <x:c r="G504" s="1" t="s">
        <x:v>5013</x:v>
      </x:c>
      <x:c r="H504" s="1" t="s">
        <x:v>5014</x:v>
      </x:c>
      <x:c r="I504" s="1" t="s">
        <x:v>5014</x:v>
      </x:c>
      <x:c r="J504" s="1" t="n">
        <x:v>1.2</x:v>
      </x:c>
      <x:c r="K504" s="1" t="n">
        <x:v>1.2</x:v>
      </x:c>
      <x:c r="L504" s="15" t="n">
        <x:v>86.4</x:v>
      </x:c>
      <x:c r="M504" s="11" t="b">
        <x:f aca="0">TRUE()</x:f>
        <x:v>1</x:v>
      </x:c>
      <x:c r="N504" s="11" t="b">
        <x:f aca="0">FALSE()</x:f>
        <x:v>0</x:v>
      </x:c>
      <x:c r="O504" s="1" t="s">
        <x:v>5015</x:v>
      </x:c>
      <x:c r="P504" s="11" t="b">
        <x:f aca="0">FALSE()</x:f>
        <x:v>0</x:v>
      </x:c>
    </x:row>
    <x:row r="505" ht="15" hidden="0" customHeight="1">
      <x:c r="A505" s="1" t="s">
        <x:v>5592</x:v>
      </x:c>
      <x:c r="B505" s="1" t="s">
        <x:v>750</x:v>
      </x:c>
      <x:c r="C505" s="14" t="n">
        <x:v>46127</x:v>
      </x:c>
      <x:c r="D505" s="1" t="s">
        <x:v>5010</x:v>
      </x:c>
      <x:c r="E505" s="1" t="s">
        <x:v>5011</x:v>
      </x:c>
      <x:c r="F505" s="1" t="s">
        <x:v>5012</x:v>
      </x:c>
      <x:c r="G505" s="1" t="s">
        <x:v>5013</x:v>
      </x:c>
      <x:c r="H505" s="1" t="s">
        <x:v>5014</x:v>
      </x:c>
      <x:c r="I505" s="1" t="s">
        <x:v>5014</x:v>
      </x:c>
      <x:c r="J505" s="1" t="n">
        <x:v>0.7</x:v>
      </x:c>
      <x:c r="K505" s="1" t="n">
        <x:v>1.1</x:v>
      </x:c>
      <x:c r="L505" s="15" t="n">
        <x:v>50.4</x:v>
      </x:c>
      <x:c r="M505" s="11" t="b">
        <x:f aca="0">FALSE()</x:f>
        <x:v>0</x:v>
      </x:c>
      <x:c r="N505" s="11" t="b">
        <x:f aca="0">FALSE()</x:f>
        <x:v>0</x:v>
      </x:c>
      <x:c r="O505" s="1" t="s">
        <x:v>5015</x:v>
      </x:c>
      <x:c r="P505" s="11" t="b">
        <x:f aca="0">FALSE()</x:f>
        <x:v>0</x:v>
      </x:c>
    </x:row>
    <x:row r="506" ht="15" hidden="0" customHeight="1">
      <x:c r="A506" s="1" t="s">
        <x:v>5593</x:v>
      </x:c>
      <x:c r="B506" s="1" t="s">
        <x:v>2308</x:v>
      </x:c>
      <x:c r="C506" s="14" t="n">
        <x:v>45754</x:v>
      </x:c>
      <x:c r="D506" s="1" t="s">
        <x:v>5018</x:v>
      </x:c>
      <x:c r="E506" s="1" t="s">
        <x:v>5028</x:v>
      </x:c>
      <x:c r="F506" s="1" t="s">
        <x:v>5029</x:v>
      </x:c>
      <x:c r="G506" s="1" t="s">
        <x:v>5030</x:v>
      </x:c>
      <x:c r="H506" s="1" t="s">
        <x:v>5022</x:v>
      </x:c>
      <x:c r="I506" s="1" t="s">
        <x:v>5023</x:v>
      </x:c>
      <x:c r="J506" s="1" t="n">
        <x:v>3</x:v>
      </x:c>
      <x:c r="K506" s="1" t="n">
        <x:v>23.8</x:v>
      </x:c>
      <x:c r="L506" s="15" t="n">
        <x:v>1016.67</x:v>
      </x:c>
      <x:c r="M506" s="11" t="b">
        <x:f aca="0">TRUE()</x:f>
        <x:v>1</x:v>
      </x:c>
      <x:c r="N506" s="11" t="b">
        <x:f aca="0">FALSE()</x:f>
        <x:v>0</x:v>
      </x:c>
      <x:c r="O506" s="1" t="s">
        <x:v>5073</x:v>
      </x:c>
      <x:c r="P506" s="11" t="b">
        <x:f aca="0">FALSE()</x:f>
        <x:v>0</x:v>
      </x:c>
    </x:row>
    <x:row r="507" ht="15" hidden="0" customHeight="1">
      <x:c r="A507" s="1" t="s">
        <x:v>5594</x:v>
      </x:c>
      <x:c r="B507" s="1" t="s">
        <x:v>2308</x:v>
      </x:c>
      <x:c r="C507" s="14" t="n">
        <x:v>45775</x:v>
      </x:c>
      <x:c r="D507" s="1" t="s">
        <x:v>5010</x:v>
      </x:c>
      <x:c r="E507" s="1" t="s">
        <x:v>5011</x:v>
      </x:c>
      <x:c r="F507" s="1" t="s">
        <x:v>5012</x:v>
      </x:c>
      <x:c r="G507" s="1" t="s">
        <x:v>5013</x:v>
      </x:c>
      <x:c r="H507" s="1" t="s">
        <x:v>5014</x:v>
      </x:c>
      <x:c r="I507" s="1" t="s">
        <x:v>5014</x:v>
      </x:c>
      <x:c r="J507" s="1" t="n">
        <x:v>0.9</x:v>
      </x:c>
      <x:c r="K507" s="1" t="n">
        <x:v>2.3</x:v>
      </x:c>
      <x:c r="L507" s="15" t="n">
        <x:v>64.8</x:v>
      </x:c>
      <x:c r="M507" s="11" t="b">
        <x:f aca="0">FALSE()</x:f>
        <x:v>0</x:v>
      </x:c>
      <x:c r="N507" s="11" t="b">
        <x:f aca="0">FALSE()</x:f>
        <x:v>0</x:v>
      </x:c>
      <x:c r="O507" s="1" t="s">
        <x:v>5015</x:v>
      </x:c>
      <x:c r="P507" s="11" t="b">
        <x:f aca="0">FALSE()</x:f>
        <x:v>0</x:v>
      </x:c>
    </x:row>
    <x:row r="508" ht="15" hidden="0" customHeight="1">
      <x:c r="A508" s="1" t="s">
        <x:v>5595</x:v>
      </x:c>
      <x:c r="B508" s="1" t="s">
        <x:v>2308</x:v>
      </x:c>
      <x:c r="C508" s="14" t="n">
        <x:v>45813</x:v>
      </x:c>
      <x:c r="D508" s="1" t="s">
        <x:v>5018</x:v>
      </x:c>
      <x:c r="E508" s="1" t="s">
        <x:v>5390</x:v>
      </x:c>
      <x:c r="F508" s="1" t="s">
        <x:v>5042</x:v>
      </x:c>
      <x:c r="G508" s="1" t="s">
        <x:v>5043</x:v>
      </x:c>
      <x:c r="H508" s="1" t="s">
        <x:v>5022</x:v>
      </x:c>
      <x:c r="I508" s="1" t="s">
        <x:v>5023</x:v>
      </x:c>
      <x:c r="J508" s="1" t="n">
        <x:v>1.4</x:v>
      </x:c>
      <x:c r="K508" s="1" t="n">
        <x:v>4.9</x:v>
      </x:c>
      <x:c r="L508" s="15" t="n">
        <x:v>147.75</x:v>
      </x:c>
      <x:c r="M508" s="11" t="b">
        <x:f aca="0">TRUE()</x:f>
        <x:v>1</x:v>
      </x:c>
      <x:c r="N508" s="11" t="b">
        <x:f aca="0">FALSE()</x:f>
        <x:v>0</x:v>
      </x:c>
      <x:c r="O508" s="1" t="s">
        <x:v>5037</x:v>
      </x:c>
      <x:c r="P508" s="11" t="b">
        <x:f aca="0">FALSE()</x:f>
        <x:v>0</x:v>
      </x:c>
    </x:row>
    <x:row r="509" ht="15" hidden="0" customHeight="1">
      <x:c r="A509" s="1" t="s">
        <x:v>5596</x:v>
      </x:c>
      <x:c r="B509" s="1" t="s">
        <x:v>2308</x:v>
      </x:c>
      <x:c r="C509" s="14" t="n">
        <x:v>45889</x:v>
      </x:c>
      <x:c r="D509" s="1" t="s">
        <x:v>5010</x:v>
      </x:c>
      <x:c r="E509" s="1" t="s">
        <x:v>5011</x:v>
      </x:c>
      <x:c r="F509" s="1" t="s">
        <x:v>5012</x:v>
      </x:c>
      <x:c r="G509" s="1" t="s">
        <x:v>5013</x:v>
      </x:c>
      <x:c r="H509" s="1" t="s">
        <x:v>5014</x:v>
      </x:c>
      <x:c r="I509" s="1" t="s">
        <x:v>5014</x:v>
      </x:c>
      <x:c r="J509" s="1" t="n">
        <x:v>0.8</x:v>
      </x:c>
      <x:c r="K509" s="1" t="n">
        <x:v>2.1</x:v>
      </x:c>
      <x:c r="L509" s="15" t="n">
        <x:v>57.6</x:v>
      </x:c>
      <x:c r="M509" s="11" t="b">
        <x:f aca="0">TRUE()</x:f>
        <x:v>1</x:v>
      </x:c>
      <x:c r="N509" s="11" t="b">
        <x:f aca="0">FALSE()</x:f>
        <x:v>0</x:v>
      </x:c>
      <x:c r="O509" s="1" t="s">
        <x:v>5015</x:v>
      </x:c>
      <x:c r="P509" s="11" t="b">
        <x:f aca="0">FALSE()</x:f>
        <x:v>0</x:v>
      </x:c>
    </x:row>
    <x:row r="510" ht="15" hidden="0" customHeight="1">
      <x:c r="A510" s="1" t="s">
        <x:v>5597</x:v>
      </x:c>
      <x:c r="B510" s="1" t="s">
        <x:v>2308</x:v>
      </x:c>
      <x:c r="C510" s="14" t="n">
        <x:v>46187</x:v>
      </x:c>
      <x:c r="D510" s="1" t="s">
        <x:v>5018</x:v>
      </x:c>
      <x:c r="E510" s="1" t="s">
        <x:v>5019</x:v>
      </x:c>
      <x:c r="F510" s="1" t="s">
        <x:v>5020</x:v>
      </x:c>
      <x:c r="G510" s="1" t="s">
        <x:v>5021</x:v>
      </x:c>
      <x:c r="H510" s="1" t="s">
        <x:v>5022</x:v>
      </x:c>
      <x:c r="I510" s="1" t="s">
        <x:v>5100</x:v>
      </x:c>
      <x:c r="J510" s="1" t="n">
        <x:v>2.5</x:v>
      </x:c>
      <x:c r="K510" s="1" t="n">
        <x:v>9.2</x:v>
      </x:c>
      <x:c r="L510" s="15" t="n">
        <x:v>439.07</x:v>
      </x:c>
      <x:c r="M510" s="11" t="b">
        <x:f aca="0">TRUE()</x:f>
        <x:v>1</x:v>
      </x:c>
      <x:c r="N510" s="11" t="b">
        <x:f aca="0">FALSE()</x:f>
        <x:v>0</x:v>
      </x:c>
      <x:c r="O510" s="1" t="s">
        <x:v>5033</x:v>
      </x:c>
      <x:c r="P510" s="11" t="b">
        <x:f aca="0">FALSE()</x:f>
        <x:v>0</x:v>
      </x:c>
    </x:row>
    <x:row r="511" ht="15" hidden="0" customHeight="1">
      <x:c r="A511" s="1" t="s">
        <x:v>5598</x:v>
      </x:c>
      <x:c r="B511" s="1" t="s">
        <x:v>1772</x:v>
      </x:c>
      <x:c r="C511" s="14" t="n">
        <x:v>45697</x:v>
      </x:c>
      <x:c r="D511" s="1" t="s">
        <x:v>5010</x:v>
      </x:c>
      <x:c r="E511" s="1" t="s">
        <x:v>5011</x:v>
      </x:c>
      <x:c r="F511" s="1" t="s">
        <x:v>5012</x:v>
      </x:c>
      <x:c r="G511" s="1" t="s">
        <x:v>5013</x:v>
      </x:c>
      <x:c r="H511" s="1" t="s">
        <x:v>5014</x:v>
      </x:c>
      <x:c r="I511" s="1" t="s">
        <x:v>5014</x:v>
      </x:c>
      <x:c r="J511" s="1" t="n">
        <x:v>1.2</x:v>
      </x:c>
      <x:c r="K511" s="1" t="n">
        <x:v>1.1</x:v>
      </x:c>
      <x:c r="L511" s="15" t="n">
        <x:v>86.4</x:v>
      </x:c>
      <x:c r="M511" s="11" t="b">
        <x:f aca="0">FALSE()</x:f>
        <x:v>0</x:v>
      </x:c>
      <x:c r="N511" s="11" t="b">
        <x:f aca="0">FALSE()</x:f>
        <x:v>0</x:v>
      </x:c>
      <x:c r="O511" s="1" t="s">
        <x:v>5015</x:v>
      </x:c>
      <x:c r="P511" s="11" t="b">
        <x:f aca="0">FALSE()</x:f>
        <x:v>0</x:v>
      </x:c>
    </x:row>
    <x:row r="512" ht="15" hidden="0" customHeight="1">
      <x:c r="A512" s="1" t="s">
        <x:v>5599</x:v>
      </x:c>
      <x:c r="B512" s="1" t="s">
        <x:v>1772</x:v>
      </x:c>
      <x:c r="C512" s="14" t="n">
        <x:v>45705</x:v>
      </x:c>
      <x:c r="D512" s="1" t="s">
        <x:v>5010</x:v>
      </x:c>
      <x:c r="E512" s="1" t="s">
        <x:v>5011</x:v>
      </x:c>
      <x:c r="F512" s="1" t="s">
        <x:v>5012</x:v>
      </x:c>
      <x:c r="G512" s="1" t="s">
        <x:v>5013</x:v>
      </x:c>
      <x:c r="H512" s="1" t="s">
        <x:v>5014</x:v>
      </x:c>
      <x:c r="I512" s="1" t="s">
        <x:v>5014</x:v>
      </x:c>
      <x:c r="J512" s="1" t="n">
        <x:v>1</x:v>
      </x:c>
      <x:c r="K512" s="1" t="n">
        <x:v>2.8</x:v>
      </x:c>
      <x:c r="L512" s="15" t="n">
        <x:v>72</x:v>
      </x:c>
      <x:c r="M512" s="11" t="b">
        <x:f aca="0">TRUE()</x:f>
        <x:v>1</x:v>
      </x:c>
      <x:c r="N512" s="11" t="b">
        <x:f aca="0">FALSE()</x:f>
        <x:v>0</x:v>
      </x:c>
      <x:c r="O512" s="1" t="s">
        <x:v>5015</x:v>
      </x:c>
      <x:c r="P512" s="11" t="b">
        <x:f aca="0">FALSE()</x:f>
        <x:v>0</x:v>
      </x:c>
    </x:row>
    <x:row r="513" ht="15" hidden="0" customHeight="1">
      <x:c r="A513" s="1" t="s">
        <x:v>5600</x:v>
      </x:c>
      <x:c r="B513" s="1" t="s">
        <x:v>1772</x:v>
      </x:c>
      <x:c r="C513" s="14" t="n">
        <x:v>46021</x:v>
      </x:c>
      <x:c r="D513" s="1" t="s">
        <x:v>5018</x:v>
      </x:c>
      <x:c r="E513" s="1" t="s">
        <x:v>5189</x:v>
      </x:c>
      <x:c r="F513" s="1" t="s">
        <x:v>5071</x:v>
      </x:c>
      <x:c r="G513" s="1" t="s">
        <x:v>5072</x:v>
      </x:c>
      <x:c r="H513" s="1" t="s">
        <x:v>5022</x:v>
      </x:c>
      <x:c r="I513" s="1" t="s">
        <x:v>5152</x:v>
      </x:c>
      <x:c r="J513" s="1" t="n">
        <x:v>0.3</x:v>
      </x:c>
      <x:c r="K513" s="1" t="n">
        <x:v>2.9</x:v>
      </x:c>
      <x:c r="L513" s="15" t="n">
        <x:v>245.83</x:v>
      </x:c>
      <x:c r="M513" s="11" t="b">
        <x:f aca="0">TRUE()</x:f>
        <x:v>1</x:v>
      </x:c>
      <x:c r="N513" s="11" t="b">
        <x:f aca="0">FALSE()</x:f>
        <x:v>0</x:v>
      </x:c>
      <x:c r="O513" s="1" t="s">
        <x:v>5068</x:v>
      </x:c>
      <x:c r="P513" s="11" t="b">
        <x:f aca="0">FALSE()</x:f>
        <x:v>0</x:v>
      </x:c>
    </x:row>
    <x:row r="514" ht="15" hidden="0" customHeight="1">
      <x:c r="A514" s="1" t="s">
        <x:v>5601</x:v>
      </x:c>
      <x:c r="B514" s="1" t="s">
        <x:v>1772</x:v>
      </x:c>
      <x:c r="C514" s="14" t="n">
        <x:v>46110</x:v>
      </x:c>
      <x:c r="D514" s="1" t="s">
        <x:v>5018</x:v>
      </x:c>
      <x:c r="E514" s="1" t="s">
        <x:v>5035</x:v>
      </x:c>
      <x:c r="F514" s="1" t="s">
        <x:v>5029</x:v>
      </x:c>
      <x:c r="G514" s="1" t="s">
        <x:v>5030</x:v>
      </x:c>
      <x:c r="H514" s="1" t="s">
        <x:v>5022</x:v>
      </x:c>
      <x:c r="I514" s="1" t="s">
        <x:v>5014</x:v>
      </x:c>
      <x:c r="J514" s="1" t="n">
        <x:v>1.1</x:v>
      </x:c>
      <x:c r="K514" s="1" t="n">
        <x:v>8.3</x:v>
      </x:c>
      <x:c r="L514" s="15" t="n">
        <x:v>79.2</x:v>
      </x:c>
      <x:c r="M514" s="11" t="b">
        <x:f aca="0">TRUE()</x:f>
        <x:v>1</x:v>
      </x:c>
      <x:c r="N514" s="11" t="b">
        <x:f aca="0">FALSE()</x:f>
        <x:v>0</x:v>
      </x:c>
      <x:c r="O514" s="1" t="s">
        <x:v>5024</x:v>
      </x:c>
      <x:c r="P514" s="11" t="b">
        <x:f aca="0">TRUE()</x:f>
        <x:v>1</x:v>
      </x:c>
      <x:c r="Q514" s="1" t="s">
        <x:v>5602</x:v>
      </x:c>
    </x:row>
    <x:row r="515" ht="15" hidden="0" customHeight="1">
      <x:c r="A515" s="1" t="s">
        <x:v>5603</x:v>
      </x:c>
      <x:c r="B515" s="1" t="s">
        <x:v>755</x:v>
      </x:c>
      <x:c r="C515" s="14" t="n">
        <x:v>46049</x:v>
      </x:c>
      <x:c r="D515" s="1" t="s">
        <x:v>5018</x:v>
      </x:c>
      <x:c r="E515" s="1" t="s">
        <x:v>5390</x:v>
      </x:c>
      <x:c r="F515" s="1" t="s">
        <x:v>5042</x:v>
      </x:c>
      <x:c r="G515" s="1" t="s">
        <x:v>5043</x:v>
      </x:c>
      <x:c r="H515" s="1" t="s">
        <x:v>5058</x:v>
      </x:c>
      <x:c r="I515" s="1" t="s">
        <x:v>5023</x:v>
      </x:c>
      <x:c r="J515" s="1" t="n">
        <x:v>3.8</x:v>
      </x:c>
      <x:c r="K515" s="1" t="n">
        <x:v>27.4</x:v>
      </x:c>
      <x:c r="L515" s="15" t="n">
        <x:v>1078.47</x:v>
      </x:c>
      <x:c r="M515" s="11" t="b">
        <x:f aca="0">FALSE()</x:f>
        <x:v>0</x:v>
      </x:c>
      <x:c r="N515" s="11" t="b">
        <x:f aca="0">FALSE()</x:f>
        <x:v>0</x:v>
      </x:c>
      <x:c r="O515" s="1" t="s">
        <x:v>5098</x:v>
      </x:c>
      <x:c r="P515" s="11" t="b">
        <x:f aca="0">TRUE()</x:f>
        <x:v>1</x:v>
      </x:c>
      <x:c r="Q515" s="1" t="s">
        <x:v>5604</x:v>
      </x:c>
    </x:row>
    <x:row r="516" ht="15" hidden="0" customHeight="1">
      <x:c r="A516" s="1" t="s">
        <x:v>5605</x:v>
      </x:c>
      <x:c r="B516" s="1" t="s">
        <x:v>755</x:v>
      </x:c>
      <x:c r="C516" s="14" t="n">
        <x:v>46190</x:v>
      </x:c>
      <x:c r="D516" s="1" t="s">
        <x:v>5010</x:v>
      </x:c>
      <x:c r="E516" s="1" t="s">
        <x:v>5011</x:v>
      </x:c>
      <x:c r="F516" s="1" t="s">
        <x:v>5012</x:v>
      </x:c>
      <x:c r="G516" s="1" t="s">
        <x:v>5013</x:v>
      </x:c>
      <x:c r="H516" s="1" t="s">
        <x:v>5014</x:v>
      </x:c>
      <x:c r="I516" s="1" t="s">
        <x:v>5014</x:v>
      </x:c>
      <x:c r="J516" s="1" t="n">
        <x:v>0.5</x:v>
      </x:c>
      <x:c r="K516" s="1" t="n">
        <x:v>0.8</x:v>
      </x:c>
      <x:c r="L516" s="15" t="n">
        <x:v>36</x:v>
      </x:c>
      <x:c r="M516" s="11" t="b">
        <x:f aca="0">TRUE()</x:f>
        <x:v>1</x:v>
      </x:c>
      <x:c r="N516" s="11" t="b">
        <x:f aca="0">FALSE()</x:f>
        <x:v>0</x:v>
      </x:c>
      <x:c r="O516" s="1" t="s">
        <x:v>5015</x:v>
      </x:c>
      <x:c r="P516" s="11" t="b">
        <x:f aca="0">FALSE()</x:f>
        <x:v>0</x:v>
      </x:c>
    </x:row>
    <x:row r="517" ht="15" hidden="0" customHeight="1">
      <x:c r="A517" s="1" t="s">
        <x:v>5606</x:v>
      </x:c>
      <x:c r="B517" s="1" t="s">
        <x:v>755</x:v>
      </x:c>
      <x:c r="C517" s="14" t="n">
        <x:v>46231</x:v>
      </x:c>
      <x:c r="D517" s="1" t="s">
        <x:v>5010</x:v>
      </x:c>
      <x:c r="E517" s="1" t="s">
        <x:v>5011</x:v>
      </x:c>
      <x:c r="F517" s="1" t="s">
        <x:v>5012</x:v>
      </x:c>
      <x:c r="G517" s="1" t="s">
        <x:v>5013</x:v>
      </x:c>
      <x:c r="H517" s="1" t="s">
        <x:v>5014</x:v>
      </x:c>
      <x:c r="I517" s="1" t="s">
        <x:v>5014</x:v>
      </x:c>
      <x:c r="J517" s="1" t="n">
        <x:v>0.7</x:v>
      </x:c>
      <x:c r="K517" s="1" t="n">
        <x:v>1.5</x:v>
      </x:c>
      <x:c r="L517" s="15" t="n">
        <x:v>50.4</x:v>
      </x:c>
      <x:c r="M517" s="11" t="b">
        <x:f aca="0">TRUE()</x:f>
        <x:v>1</x:v>
      </x:c>
      <x:c r="N517" s="11" t="b">
        <x:f aca="0">FALSE()</x:f>
        <x:v>0</x:v>
      </x:c>
      <x:c r="O517" s="1" t="s">
        <x:v>5015</x:v>
      </x:c>
      <x:c r="P517" s="11" t="b">
        <x:f aca="0">FALSE()</x:f>
        <x:v>0</x:v>
      </x:c>
    </x:row>
    <x:row r="518" ht="15" hidden="0" customHeight="1">
      <x:c r="A518" s="1" t="s">
        <x:v>5607</x:v>
      </x:c>
      <x:c r="B518" s="1" t="s">
        <x:v>760</x:v>
      </x:c>
      <x:c r="C518" s="14" t="n">
        <x:v>45681</x:v>
      </x:c>
      <x:c r="D518" s="1" t="s">
        <x:v>5010</x:v>
      </x:c>
      <x:c r="E518" s="1" t="s">
        <x:v>5011</x:v>
      </x:c>
      <x:c r="F518" s="1" t="s">
        <x:v>5012</x:v>
      </x:c>
      <x:c r="G518" s="1" t="s">
        <x:v>5013</x:v>
      </x:c>
      <x:c r="H518" s="1" t="s">
        <x:v>5014</x:v>
      </x:c>
      <x:c r="I518" s="1" t="s">
        <x:v>5014</x:v>
      </x:c>
      <x:c r="J518" s="1" t="n">
        <x:v>1.7</x:v>
      </x:c>
      <x:c r="K518" s="1" t="n">
        <x:v>0.2</x:v>
      </x:c>
      <x:c r="L518" s="15" t="n">
        <x:v>122.4</x:v>
      </x:c>
      <x:c r="M518" s="11" t="b">
        <x:f aca="0">TRUE()</x:f>
        <x:v>1</x:v>
      </x:c>
      <x:c r="N518" s="11" t="b">
        <x:f aca="0">FALSE()</x:f>
        <x:v>0</x:v>
      </x:c>
      <x:c r="O518" s="1" t="s">
        <x:v>5015</x:v>
      </x:c>
      <x:c r="P518" s="11" t="b">
        <x:f aca="0">FALSE()</x:f>
        <x:v>0</x:v>
      </x:c>
    </x:row>
    <x:row r="519" ht="15" hidden="0" customHeight="1">
      <x:c r="A519" s="1" t="s">
        <x:v>5608</x:v>
      </x:c>
      <x:c r="B519" s="1" t="s">
        <x:v>760</x:v>
      </x:c>
      <x:c r="C519" s="14" t="n">
        <x:v>46173</x:v>
      </x:c>
      <x:c r="D519" s="1" t="s">
        <x:v>5010</x:v>
      </x:c>
      <x:c r="E519" s="1" t="s">
        <x:v>5011</x:v>
      </x:c>
      <x:c r="F519" s="1" t="s">
        <x:v>5012</x:v>
      </x:c>
      <x:c r="G519" s="1" t="s">
        <x:v>5013</x:v>
      </x:c>
      <x:c r="H519" s="1" t="s">
        <x:v>5014</x:v>
      </x:c>
      <x:c r="I519" s="1" t="s">
        <x:v>5014</x:v>
      </x:c>
      <x:c r="J519" s="1" t="n">
        <x:v>0.9</x:v>
      </x:c>
      <x:c r="K519" s="1" t="n">
        <x:v>1.4</x:v>
      </x:c>
      <x:c r="L519" s="15" t="n">
        <x:v>64.8</x:v>
      </x:c>
      <x:c r="M519" s="11" t="b">
        <x:f aca="0">TRUE()</x:f>
        <x:v>1</x:v>
      </x:c>
      <x:c r="N519" s="11" t="b">
        <x:f aca="0">FALSE()</x:f>
        <x:v>0</x:v>
      </x:c>
      <x:c r="O519" s="1" t="s">
        <x:v>5015</x:v>
      </x:c>
      <x:c r="P519" s="11" t="b">
        <x:f aca="0">FALSE()</x:f>
        <x:v>0</x:v>
      </x:c>
    </x:row>
    <x:row r="520" ht="15" hidden="0" customHeight="1">
      <x:c r="A520" s="1" t="s">
        <x:v>5609</x:v>
      </x:c>
      <x:c r="B520" s="1" t="s">
        <x:v>760</x:v>
      </x:c>
      <x:c r="C520" s="14" t="n">
        <x:v>46174</x:v>
      </x:c>
      <x:c r="D520" s="1" t="s">
        <x:v>5010</x:v>
      </x:c>
      <x:c r="E520" s="1" t="s">
        <x:v>5011</x:v>
      </x:c>
      <x:c r="F520" s="1" t="s">
        <x:v>5012</x:v>
      </x:c>
      <x:c r="G520" s="1" t="s">
        <x:v>5013</x:v>
      </x:c>
      <x:c r="H520" s="1" t="s">
        <x:v>5014</x:v>
      </x:c>
      <x:c r="I520" s="1" t="s">
        <x:v>5014</x:v>
      </x:c>
      <x:c r="J520" s="1" t="n">
        <x:v>1.2</x:v>
      </x:c>
      <x:c r="K520" s="1" t="n">
        <x:v>1.6</x:v>
      </x:c>
      <x:c r="L520" s="15" t="n">
        <x:v>86.4</x:v>
      </x:c>
      <x:c r="M520" s="11" t="b">
        <x:f aca="0">TRUE()</x:f>
        <x:v>1</x:v>
      </x:c>
      <x:c r="N520" s="11" t="b">
        <x:f aca="0">FALSE()</x:f>
        <x:v>0</x:v>
      </x:c>
      <x:c r="O520" s="1" t="s">
        <x:v>5015</x:v>
      </x:c>
      <x:c r="P520" s="11" t="b">
        <x:f aca="0">FALSE()</x:f>
        <x:v>0</x:v>
      </x:c>
    </x:row>
    <x:row r="521" ht="15" hidden="0" customHeight="1">
      <x:c r="A521" s="1" t="s">
        <x:v>5610</x:v>
      </x:c>
      <x:c r="B521" s="1" t="s">
        <x:v>763</x:v>
      </x:c>
      <x:c r="C521" s="14" t="n">
        <x:v>45816</x:v>
      </x:c>
      <x:c r="D521" s="1" t="s">
        <x:v>5054</x:v>
      </x:c>
      <x:c r="E521" s="1" t="s">
        <x:v>5055</x:v>
      </x:c>
      <x:c r="F521" s="1" t="s">
        <x:v>5012</x:v>
      </x:c>
      <x:c r="G521" s="1" t="s">
        <x:v>5013</x:v>
      </x:c>
      <x:c r="H521" s="1" t="s">
        <x:v>5014</x:v>
      </x:c>
      <x:c r="I521" s="1" t="s">
        <x:v>5014</x:v>
      </x:c>
      <x:c r="J521" s="1" t="n">
        <x:v>0.7</x:v>
      </x:c>
      <x:c r="K521" s="1" t="n">
        <x:v>2.7</x:v>
      </x:c>
      <x:c r="L521" s="15" t="n">
        <x:v>50.4</x:v>
      </x:c>
      <x:c r="M521" s="11" t="b">
        <x:f aca="0">TRUE()</x:f>
        <x:v>1</x:v>
      </x:c>
      <x:c r="N521" s="11" t="b">
        <x:f aca="0">FALSE()</x:f>
        <x:v>0</x:v>
      </x:c>
      <x:c r="O521" s="1" t="s">
        <x:v>5015</x:v>
      </x:c>
      <x:c r="P521" s="11" t="b">
        <x:f aca="0">FALSE()</x:f>
        <x:v>0</x:v>
      </x:c>
    </x:row>
    <x:row r="522" ht="15" hidden="0" customHeight="1">
      <x:c r="A522" s="1" t="s">
        <x:v>5611</x:v>
      </x:c>
      <x:c r="B522" s="1" t="s">
        <x:v>763</x:v>
      </x:c>
      <x:c r="C522" s="14" t="n">
        <x:v>45981</x:v>
      </x:c>
      <x:c r="D522" s="1" t="s">
        <x:v>5010</x:v>
      </x:c>
      <x:c r="E522" s="1" t="s">
        <x:v>5011</x:v>
      </x:c>
      <x:c r="F522" s="1" t="s">
        <x:v>5012</x:v>
      </x:c>
      <x:c r="G522" s="1" t="s">
        <x:v>5013</x:v>
      </x:c>
      <x:c r="H522" s="1" t="s">
        <x:v>5014</x:v>
      </x:c>
      <x:c r="I522" s="1" t="s">
        <x:v>5014</x:v>
      </x:c>
      <x:c r="J522" s="1" t="n">
        <x:v>1.1</x:v>
      </x:c>
      <x:c r="K522" s="1" t="n">
        <x:v>0.7</x:v>
      </x:c>
      <x:c r="L522" s="15" t="n">
        <x:v>79.2</x:v>
      </x:c>
      <x:c r="M522" s="11" t="b">
        <x:f aca="0">FALSE()</x:f>
        <x:v>0</x:v>
      </x:c>
      <x:c r="N522" s="11" t="b">
        <x:f aca="0">FALSE()</x:f>
        <x:v>0</x:v>
      </x:c>
      <x:c r="O522" s="1" t="s">
        <x:v>5015</x:v>
      </x:c>
      <x:c r="P522" s="11" t="b">
        <x:f aca="0">FALSE()</x:f>
        <x:v>0</x:v>
      </x:c>
    </x:row>
    <x:row r="523" ht="15" hidden="0" customHeight="1">
      <x:c r="A523" s="1" t="s">
        <x:v>5612</x:v>
      </x:c>
      <x:c r="B523" s="1" t="s">
        <x:v>763</x:v>
      </x:c>
      <x:c r="C523" s="14" t="n">
        <x:v>46026</x:v>
      </x:c>
      <x:c r="D523" s="1" t="s">
        <x:v>5010</x:v>
      </x:c>
      <x:c r="E523" s="1" t="s">
        <x:v>5011</x:v>
      </x:c>
      <x:c r="F523" s="1" t="s">
        <x:v>5012</x:v>
      </x:c>
      <x:c r="G523" s="1" t="s">
        <x:v>5013</x:v>
      </x:c>
      <x:c r="H523" s="1" t="s">
        <x:v>5014</x:v>
      </x:c>
      <x:c r="I523" s="1" t="s">
        <x:v>5014</x:v>
      </x:c>
      <x:c r="J523" s="1" t="n">
        <x:v>0.8</x:v>
      </x:c>
      <x:c r="K523" s="1" t="n">
        <x:v>1</x:v>
      </x:c>
      <x:c r="L523" s="15" t="n">
        <x:v>57.6</x:v>
      </x:c>
      <x:c r="M523" s="11" t="b">
        <x:f aca="0">TRUE()</x:f>
        <x:v>1</x:v>
      </x:c>
      <x:c r="N523" s="11" t="b">
        <x:f aca="0">FALSE()</x:f>
        <x:v>0</x:v>
      </x:c>
      <x:c r="O523" s="1" t="s">
        <x:v>5015</x:v>
      </x:c>
      <x:c r="P523" s="11" t="b">
        <x:f aca="0">FALSE()</x:f>
        <x:v>0</x:v>
      </x:c>
    </x:row>
    <x:row r="524" ht="15" hidden="0" customHeight="1">
      <x:c r="A524" s="1" t="s">
        <x:v>5613</x:v>
      </x:c>
      <x:c r="B524" s="1" t="s">
        <x:v>763</x:v>
      </x:c>
      <x:c r="C524" s="14" t="n">
        <x:v>46122</x:v>
      </x:c>
      <x:c r="D524" s="1" t="s">
        <x:v>5010</x:v>
      </x:c>
      <x:c r="E524" s="1" t="s">
        <x:v>5011</x:v>
      </x:c>
      <x:c r="F524" s="1" t="s">
        <x:v>5012</x:v>
      </x:c>
      <x:c r="G524" s="1" t="s">
        <x:v>5013</x:v>
      </x:c>
      <x:c r="H524" s="1" t="s">
        <x:v>5014</x:v>
      </x:c>
      <x:c r="I524" s="1" t="s">
        <x:v>5014</x:v>
      </x:c>
      <x:c r="J524" s="1" t="n">
        <x:v>1.6</x:v>
      </x:c>
      <x:c r="K524" s="1" t="n">
        <x:v>0.5</x:v>
      </x:c>
      <x:c r="L524" s="15" t="n">
        <x:v>115.2</x:v>
      </x:c>
      <x:c r="M524" s="11" t="b">
        <x:f aca="0">TRUE()</x:f>
        <x:v>1</x:v>
      </x:c>
      <x:c r="N524" s="11" t="b">
        <x:f aca="0">FALSE()</x:f>
        <x:v>0</x:v>
      </x:c>
      <x:c r="O524" s="1" t="s">
        <x:v>5015</x:v>
      </x:c>
      <x:c r="P524" s="11" t="b">
        <x:f aca="0">FALSE()</x:f>
        <x:v>0</x:v>
      </x:c>
    </x:row>
    <x:row r="525" ht="15" hidden="0" customHeight="1">
      <x:c r="A525" s="1" t="s">
        <x:v>5614</x:v>
      </x:c>
      <x:c r="B525" s="1" t="s">
        <x:v>763</x:v>
      </x:c>
      <x:c r="C525" s="14" t="n">
        <x:v>46137</x:v>
      </x:c>
      <x:c r="D525" s="1" t="s">
        <x:v>5018</x:v>
      </x:c>
      <x:c r="E525" s="1" t="s">
        <x:v>5035</x:v>
      </x:c>
      <x:c r="F525" s="1" t="s">
        <x:v>5029</x:v>
      </x:c>
      <x:c r="G525" s="1" t="s">
        <x:v>5030</x:v>
      </x:c>
      <x:c r="H525" s="1" t="s">
        <x:v>5022</x:v>
      </x:c>
      <x:c r="I525" s="1" t="s">
        <x:v>5032</x:v>
      </x:c>
      <x:c r="J525" s="1" t="n">
        <x:v>1.4</x:v>
      </x:c>
      <x:c r="K525" s="1" t="n">
        <x:v>4.9</x:v>
      </x:c>
      <x:c r="L525" s="15" t="n">
        <x:v>146.34</x:v>
      </x:c>
      <x:c r="M525" s="11" t="b">
        <x:f aca="0">FALSE()</x:f>
        <x:v>0</x:v>
      </x:c>
      <x:c r="N525" s="11" t="b">
        <x:f aca="0">FALSE()</x:f>
        <x:v>0</x:v>
      </x:c>
      <x:c r="O525" s="1" t="s">
        <x:v>5037</x:v>
      </x:c>
      <x:c r="P525" s="11" t="b">
        <x:f aca="0">FALSE()</x:f>
        <x:v>0</x:v>
      </x:c>
    </x:row>
    <x:row r="526" ht="15" hidden="0" customHeight="1">
      <x:c r="A526" s="1" t="s">
        <x:v>5615</x:v>
      </x:c>
      <x:c r="B526" s="1" t="s">
        <x:v>763</x:v>
      </x:c>
      <x:c r="C526" s="14" t="n">
        <x:v>46204</x:v>
      </x:c>
      <x:c r="D526" s="1" t="s">
        <x:v>5018</x:v>
      </x:c>
      <x:c r="E526" s="1" t="s">
        <x:v>5110</x:v>
      </x:c>
      <x:c r="F526" s="1" t="s">
        <x:v>5111</x:v>
      </x:c>
      <x:c r="G526" s="1" t="s">
        <x:v>5112</x:v>
      </x:c>
      <x:c r="H526" s="1" t="s">
        <x:v>5022</x:v>
      </x:c>
      <x:c r="I526" s="1" t="s">
        <x:v>5039</x:v>
      </x:c>
      <x:c r="J526" s="1" t="n">
        <x:v>3.4</x:v>
      </x:c>
      <x:c r="K526" s="1" t="n">
        <x:v>13</x:v>
      </x:c>
      <x:c r="L526" s="15" t="n">
        <x:v>576.44</x:v>
      </x:c>
      <x:c r="M526" s="11" t="b">
        <x:f aca="0">TRUE()</x:f>
        <x:v>1</x:v>
      </x:c>
      <x:c r="N526" s="11" t="b">
        <x:f aca="0">FALSE()</x:f>
        <x:v>0</x:v>
      </x:c>
      <x:c r="O526" s="1" t="s">
        <x:v>5033</x:v>
      </x:c>
      <x:c r="P526" s="11" t="b">
        <x:f aca="0">FALSE()</x:f>
        <x:v>0</x:v>
      </x:c>
    </x:row>
    <x:row r="527" ht="15" hidden="0" customHeight="1">
      <x:c r="A527" s="1" t="s">
        <x:v>5616</x:v>
      </x:c>
      <x:c r="B527" s="1" t="s">
        <x:v>2324</x:v>
      </x:c>
      <x:c r="C527" s="14" t="n">
        <x:v>45496</x:v>
      </x:c>
      <x:c r="D527" s="1" t="s">
        <x:v>5054</x:v>
      </x:c>
      <x:c r="E527" s="1" t="s">
        <x:v>5055</x:v>
      </x:c>
      <x:c r="F527" s="1" t="s">
        <x:v>5012</x:v>
      </x:c>
      <x:c r="G527" s="1" t="s">
        <x:v>5013</x:v>
      </x:c>
      <x:c r="H527" s="1" t="s">
        <x:v>5014</x:v>
      </x:c>
      <x:c r="I527" s="1" t="s">
        <x:v>5014</x:v>
      </x:c>
      <x:c r="J527" s="1" t="n">
        <x:v>1.6</x:v>
      </x:c>
      <x:c r="K527" s="1" t="n">
        <x:v>2.5</x:v>
      </x:c>
      <x:c r="L527" s="15" t="n">
        <x:v>115.2</x:v>
      </x:c>
      <x:c r="M527" s="11" t="b">
        <x:f aca="0">TRUE()</x:f>
        <x:v>1</x:v>
      </x:c>
      <x:c r="N527" s="11" t="b">
        <x:f aca="0">FALSE()</x:f>
        <x:v>0</x:v>
      </x:c>
      <x:c r="O527" s="1" t="s">
        <x:v>5015</x:v>
      </x:c>
      <x:c r="P527" s="11" t="b">
        <x:f aca="0">FALSE()</x:f>
        <x:v>0</x:v>
      </x:c>
    </x:row>
    <x:row r="528" ht="15" hidden="0" customHeight="1">
      <x:c r="A528" s="1" t="s">
        <x:v>5617</x:v>
      </x:c>
      <x:c r="B528" s="1" t="s">
        <x:v>2324</x:v>
      </x:c>
      <x:c r="C528" s="14" t="n">
        <x:v>45653</x:v>
      </x:c>
      <x:c r="D528" s="1" t="s">
        <x:v>5010</x:v>
      </x:c>
      <x:c r="E528" s="1" t="s">
        <x:v>5011</x:v>
      </x:c>
      <x:c r="F528" s="1" t="s">
        <x:v>5012</x:v>
      </x:c>
      <x:c r="G528" s="1" t="s">
        <x:v>5013</x:v>
      </x:c>
      <x:c r="H528" s="1" t="s">
        <x:v>5014</x:v>
      </x:c>
      <x:c r="I528" s="1" t="s">
        <x:v>5014</x:v>
      </x:c>
      <x:c r="J528" s="1" t="n">
        <x:v>1.1</x:v>
      </x:c>
      <x:c r="K528" s="1" t="n">
        <x:v>2.8</x:v>
      </x:c>
      <x:c r="L528" s="15" t="n">
        <x:v>79.2</x:v>
      </x:c>
      <x:c r="M528" s="11" t="b">
        <x:f aca="0">TRUE()</x:f>
        <x:v>1</x:v>
      </x:c>
      <x:c r="N528" s="11" t="b">
        <x:f aca="0">FALSE()</x:f>
        <x:v>0</x:v>
      </x:c>
      <x:c r="O528" s="1" t="s">
        <x:v>5015</x:v>
      </x:c>
      <x:c r="P528" s="11" t="b">
        <x:f aca="0">FALSE()</x:f>
        <x:v>0</x:v>
      </x:c>
    </x:row>
    <x:row r="529" ht="15" hidden="0" customHeight="1">
      <x:c r="A529" s="1" t="s">
        <x:v>5618</x:v>
      </x:c>
      <x:c r="B529" s="1" t="s">
        <x:v>2324</x:v>
      </x:c>
      <x:c r="C529" s="14" t="n">
        <x:v>45691</x:v>
      </x:c>
      <x:c r="D529" s="1" t="s">
        <x:v>5010</x:v>
      </x:c>
      <x:c r="E529" s="1" t="s">
        <x:v>5011</x:v>
      </x:c>
      <x:c r="F529" s="1" t="s">
        <x:v>5012</x:v>
      </x:c>
      <x:c r="G529" s="1" t="s">
        <x:v>5013</x:v>
      </x:c>
      <x:c r="H529" s="1" t="s">
        <x:v>5014</x:v>
      </x:c>
      <x:c r="I529" s="1" t="s">
        <x:v>5014</x:v>
      </x:c>
      <x:c r="J529" s="1" t="n">
        <x:v>1.6</x:v>
      </x:c>
      <x:c r="K529" s="1" t="n">
        <x:v>0.9</x:v>
      </x:c>
      <x:c r="L529" s="15" t="n">
        <x:v>115.2</x:v>
      </x:c>
      <x:c r="M529" s="11" t="b">
        <x:f aca="0">FALSE()</x:f>
        <x:v>0</x:v>
      </x:c>
      <x:c r="N529" s="11" t="b">
        <x:f aca="0">FALSE()</x:f>
        <x:v>0</x:v>
      </x:c>
      <x:c r="O529" s="1" t="s">
        <x:v>5015</x:v>
      </x:c>
      <x:c r="P529" s="11" t="b">
        <x:f aca="0">FALSE()</x:f>
        <x:v>0</x:v>
      </x:c>
    </x:row>
    <x:row r="530" ht="15" hidden="0" customHeight="1">
      <x:c r="A530" s="1" t="s">
        <x:v>5619</x:v>
      </x:c>
      <x:c r="B530" s="1" t="s">
        <x:v>2324</x:v>
      </x:c>
      <x:c r="C530" s="14" t="n">
        <x:v>46126</x:v>
      </x:c>
      <x:c r="D530" s="1" t="s">
        <x:v>5018</x:v>
      </x:c>
      <x:c r="E530" s="1" t="s">
        <x:v>5110</x:v>
      </x:c>
      <x:c r="F530" s="1" t="s">
        <x:v>5111</x:v>
      </x:c>
      <x:c r="G530" s="1" t="s">
        <x:v>5112</x:v>
      </x:c>
      <x:c r="H530" s="1" t="s">
        <x:v>5022</x:v>
      </x:c>
      <x:c r="I530" s="1" t="s">
        <x:v>5152</x:v>
      </x:c>
      <x:c r="J530" s="1" t="n">
        <x:v>0.8</x:v>
      </x:c>
      <x:c r="K530" s="1" t="n">
        <x:v>5.8</x:v>
      </x:c>
      <x:c r="L530" s="15" t="n">
        <x:v>651.51</x:v>
      </x:c>
      <x:c r="M530" s="11" t="b">
        <x:f aca="0">TRUE()</x:f>
        <x:v>1</x:v>
      </x:c>
      <x:c r="N530" s="11" t="b">
        <x:f aca="0">FALSE()</x:f>
        <x:v>0</x:v>
      </x:c>
      <x:c r="O530" s="1" t="s">
        <x:v>5024</x:v>
      </x:c>
      <x:c r="P530" s="11" t="b">
        <x:f aca="0">FALSE()</x:f>
        <x:v>0</x:v>
      </x:c>
    </x:row>
    <x:row r="531" ht="15" hidden="0" customHeight="1">
      <x:c r="A531" s="1" t="s">
        <x:v>5620</x:v>
      </x:c>
      <x:c r="B531" s="1" t="s">
        <x:v>2327</x:v>
      </x:c>
      <x:c r="C531" s="14" t="n">
        <x:v>45440</x:v>
      </x:c>
      <x:c r="D531" s="1" t="s">
        <x:v>5010</x:v>
      </x:c>
      <x:c r="E531" s="1" t="s">
        <x:v>5011</x:v>
      </x:c>
      <x:c r="F531" s="1" t="s">
        <x:v>5012</x:v>
      </x:c>
      <x:c r="G531" s="1" t="s">
        <x:v>5013</x:v>
      </x:c>
      <x:c r="H531" s="1" t="s">
        <x:v>5014</x:v>
      </x:c>
      <x:c r="I531" s="1" t="s">
        <x:v>5014</x:v>
      </x:c>
      <x:c r="J531" s="1" t="n">
        <x:v>1.5</x:v>
      </x:c>
      <x:c r="K531" s="1" t="n">
        <x:v>2</x:v>
      </x:c>
      <x:c r="L531" s="15" t="n">
        <x:v>108</x:v>
      </x:c>
      <x:c r="M531" s="11" t="b">
        <x:f aca="0">TRUE()</x:f>
        <x:v>1</x:v>
      </x:c>
      <x:c r="N531" s="11" t="b">
        <x:f aca="0">FALSE()</x:f>
        <x:v>0</x:v>
      </x:c>
      <x:c r="O531" s="1" t="s">
        <x:v>5015</x:v>
      </x:c>
      <x:c r="P531" s="11" t="b">
        <x:f aca="0">FALSE()</x:f>
        <x:v>0</x:v>
      </x:c>
    </x:row>
    <x:row r="532" ht="15" hidden="0" customHeight="1">
      <x:c r="A532" s="1" t="s">
        <x:v>5621</x:v>
      </x:c>
      <x:c r="B532" s="1" t="s">
        <x:v>2327</x:v>
      </x:c>
      <x:c r="C532" s="14" t="n">
        <x:v>45537</x:v>
      </x:c>
      <x:c r="D532" s="1" t="s">
        <x:v>5010</x:v>
      </x:c>
      <x:c r="E532" s="1" t="s">
        <x:v>5011</x:v>
      </x:c>
      <x:c r="F532" s="1" t="s">
        <x:v>5012</x:v>
      </x:c>
      <x:c r="G532" s="1" t="s">
        <x:v>5013</x:v>
      </x:c>
      <x:c r="H532" s="1" t="s">
        <x:v>5014</x:v>
      </x:c>
      <x:c r="I532" s="1" t="s">
        <x:v>5014</x:v>
      </x:c>
      <x:c r="J532" s="1" t="n">
        <x:v>0.9</x:v>
      </x:c>
      <x:c r="K532" s="1" t="n">
        <x:v>0.9</x:v>
      </x:c>
      <x:c r="L532" s="15" t="n">
        <x:v>64.8</x:v>
      </x:c>
      <x:c r="M532" s="11" t="b">
        <x:f aca="0">FALSE()</x:f>
        <x:v>0</x:v>
      </x:c>
      <x:c r="N532" s="11" t="b">
        <x:f aca="0">FALSE()</x:f>
        <x:v>0</x:v>
      </x:c>
      <x:c r="O532" s="1" t="s">
        <x:v>5015</x:v>
      </x:c>
      <x:c r="P532" s="11" t="b">
        <x:f aca="0">FALSE()</x:f>
        <x:v>0</x:v>
      </x:c>
    </x:row>
    <x:row r="533" ht="15" hidden="0" customHeight="1">
      <x:c r="A533" s="1" t="s">
        <x:v>5622</x:v>
      </x:c>
      <x:c r="B533" s="1" t="s">
        <x:v>768</x:v>
      </x:c>
      <x:c r="C533" s="14" t="n">
        <x:v>45734</x:v>
      </x:c>
      <x:c r="D533" s="1" t="s">
        <x:v>5018</x:v>
      </x:c>
      <x:c r="E533" s="1" t="s">
        <x:v>5070</x:v>
      </x:c>
      <x:c r="F533" s="1" t="s">
        <x:v>5071</x:v>
      </x:c>
      <x:c r="G533" s="1" t="s">
        <x:v>5072</x:v>
      </x:c>
      <x:c r="H533" s="1" t="s">
        <x:v>5031</x:v>
      </x:c>
      <x:c r="I533" s="1" t="s">
        <x:v>5014</x:v>
      </x:c>
      <x:c r="J533" s="1" t="n">
        <x:v>1.6</x:v>
      </x:c>
      <x:c r="K533" s="1" t="n">
        <x:v>0.5</x:v>
      </x:c>
      <x:c r="L533" s="15" t="n">
        <x:v>115.2</x:v>
      </x:c>
      <x:c r="M533" s="11" t="b">
        <x:f aca="0">FALSE()</x:f>
        <x:v>0</x:v>
      </x:c>
      <x:c r="N533" s="11" t="b">
        <x:f aca="0">FALSE()</x:f>
        <x:v>0</x:v>
      </x:c>
      <x:c r="O533" s="1" t="s">
        <x:v>5068</x:v>
      </x:c>
      <x:c r="P533" s="11" t="b">
        <x:f aca="0">FALSE()</x:f>
        <x:v>0</x:v>
      </x:c>
    </x:row>
    <x:row r="534" ht="15" hidden="0" customHeight="1">
      <x:c r="A534" s="1" t="s">
        <x:v>5623</x:v>
      </x:c>
      <x:c r="B534" s="1" t="s">
        <x:v>768</x:v>
      </x:c>
      <x:c r="C534" s="14" t="n">
        <x:v>45810</x:v>
      </x:c>
      <x:c r="D534" s="1" t="s">
        <x:v>5010</x:v>
      </x:c>
      <x:c r="E534" s="1" t="s">
        <x:v>5011</x:v>
      </x:c>
      <x:c r="F534" s="1" t="s">
        <x:v>5012</x:v>
      </x:c>
      <x:c r="G534" s="1" t="s">
        <x:v>5013</x:v>
      </x:c>
      <x:c r="H534" s="1" t="s">
        <x:v>5014</x:v>
      </x:c>
      <x:c r="I534" s="1" t="s">
        <x:v>5014</x:v>
      </x:c>
      <x:c r="J534" s="1" t="n">
        <x:v>0.9</x:v>
      </x:c>
      <x:c r="K534" s="1" t="n">
        <x:v>1.3</x:v>
      </x:c>
      <x:c r="L534" s="15" t="n">
        <x:v>64.8</x:v>
      </x:c>
      <x:c r="M534" s="11" t="b">
        <x:f aca="0">FALSE()</x:f>
        <x:v>0</x:v>
      </x:c>
      <x:c r="N534" s="11" t="b">
        <x:f aca="0">FALSE()</x:f>
        <x:v>0</x:v>
      </x:c>
      <x:c r="O534" s="1" t="s">
        <x:v>5015</x:v>
      </x:c>
      <x:c r="P534" s="11" t="b">
        <x:f aca="0">FALSE()</x:f>
        <x:v>0</x:v>
      </x:c>
    </x:row>
    <x:row r="535" ht="15" hidden="0" customHeight="1">
      <x:c r="A535" s="1" t="s">
        <x:v>5624</x:v>
      </x:c>
      <x:c r="B535" s="1" t="s">
        <x:v>768</x:v>
      </x:c>
      <x:c r="C535" s="14" t="n">
        <x:v>45873</x:v>
      </x:c>
      <x:c r="D535" s="1" t="s">
        <x:v>5010</x:v>
      </x:c>
      <x:c r="E535" s="1" t="s">
        <x:v>5011</x:v>
      </x:c>
      <x:c r="F535" s="1" t="s">
        <x:v>5012</x:v>
      </x:c>
      <x:c r="G535" s="1" t="s">
        <x:v>5013</x:v>
      </x:c>
      <x:c r="H535" s="1" t="s">
        <x:v>5014</x:v>
      </x:c>
      <x:c r="I535" s="1" t="s">
        <x:v>5014</x:v>
      </x:c>
      <x:c r="J535" s="1" t="n">
        <x:v>1.4</x:v>
      </x:c>
      <x:c r="K535" s="1" t="n">
        <x:v>0.8</x:v>
      </x:c>
      <x:c r="L535" s="15" t="n">
        <x:v>100.8</x:v>
      </x:c>
      <x:c r="M535" s="11" t="b">
        <x:f aca="0">TRUE()</x:f>
        <x:v>1</x:v>
      </x:c>
      <x:c r="N535" s="11" t="b">
        <x:f aca="0">FALSE()</x:f>
        <x:v>0</x:v>
      </x:c>
      <x:c r="O535" s="1" t="s">
        <x:v>5015</x:v>
      </x:c>
      <x:c r="P535" s="11" t="b">
        <x:f aca="0">FALSE()</x:f>
        <x:v>0</x:v>
      </x:c>
    </x:row>
    <x:row r="536" ht="15" hidden="0" customHeight="1">
      <x:c r="A536" s="1" t="s">
        <x:v>5625</x:v>
      </x:c>
      <x:c r="B536" s="1" t="s">
        <x:v>768</x:v>
      </x:c>
      <x:c r="C536" s="14" t="n">
        <x:v>45962</x:v>
      </x:c>
      <x:c r="D536" s="1" t="s">
        <x:v>5018</x:v>
      </x:c>
      <x:c r="E536" s="1" t="s">
        <x:v>5035</x:v>
      </x:c>
      <x:c r="F536" s="1" t="s">
        <x:v>5029</x:v>
      </x:c>
      <x:c r="G536" s="1" t="s">
        <x:v>5030</x:v>
      </x:c>
      <x:c r="H536" s="1" t="s">
        <x:v>5022</x:v>
      </x:c>
      <x:c r="I536" s="1" t="s">
        <x:v>5023</x:v>
      </x:c>
      <x:c r="J536" s="1" t="n">
        <x:v>2.3</x:v>
      </x:c>
      <x:c r="K536" s="1" t="n">
        <x:v>18.4</x:v>
      </x:c>
      <x:c r="L536" s="15" t="n">
        <x:v>344.81</x:v>
      </x:c>
      <x:c r="M536" s="11" t="b">
        <x:f aca="0">TRUE()</x:f>
        <x:v>1</x:v>
      </x:c>
      <x:c r="N536" s="11" t="b">
        <x:f aca="0">FALSE()</x:f>
        <x:v>0</x:v>
      </x:c>
      <x:c r="O536" s="1" t="s">
        <x:v>5037</x:v>
      </x:c>
      <x:c r="P536" s="11" t="b">
        <x:f aca="0">FALSE()</x:f>
        <x:v>0</x:v>
      </x:c>
    </x:row>
    <x:row r="537" ht="15" hidden="0" customHeight="1">
      <x:c r="A537" s="1" t="s">
        <x:v>5626</x:v>
      </x:c>
      <x:c r="B537" s="1" t="s">
        <x:v>768</x:v>
      </x:c>
      <x:c r="C537" s="14" t="n">
        <x:v>46122</x:v>
      </x:c>
      <x:c r="D537" s="1" t="s">
        <x:v>5010</x:v>
      </x:c>
      <x:c r="E537" s="1" t="s">
        <x:v>5011</x:v>
      </x:c>
      <x:c r="F537" s="1" t="s">
        <x:v>5012</x:v>
      </x:c>
      <x:c r="G537" s="1" t="s">
        <x:v>5013</x:v>
      </x:c>
      <x:c r="H537" s="1" t="s">
        <x:v>5014</x:v>
      </x:c>
      <x:c r="I537" s="1" t="s">
        <x:v>5014</x:v>
      </x:c>
      <x:c r="J537" s="1" t="n">
        <x:v>1.7</x:v>
      </x:c>
      <x:c r="K537" s="1" t="n">
        <x:v>2.2</x:v>
      </x:c>
      <x:c r="L537" s="15" t="n">
        <x:v>122.4</x:v>
      </x:c>
      <x:c r="M537" s="11" t="b">
        <x:f aca="0">TRUE()</x:f>
        <x:v>1</x:v>
      </x:c>
      <x:c r="N537" s="11" t="b">
        <x:f aca="0">FALSE()</x:f>
        <x:v>0</x:v>
      </x:c>
      <x:c r="O537" s="1" t="s">
        <x:v>5015</x:v>
      </x:c>
      <x:c r="P537" s="11" t="b">
        <x:f aca="0">FALSE()</x:f>
        <x:v>0</x:v>
      </x:c>
    </x:row>
    <x:row r="538" ht="15" hidden="0" customHeight="1">
      <x:c r="A538" s="1" t="s">
        <x:v>5627</x:v>
      </x:c>
      <x:c r="B538" s="1" t="s">
        <x:v>2333</x:v>
      </x:c>
      <x:c r="C538" s="14" t="n">
        <x:v>45654</x:v>
      </x:c>
      <x:c r="D538" s="1" t="s">
        <x:v>5018</x:v>
      </x:c>
      <x:c r="E538" s="1" t="s">
        <x:v>5189</x:v>
      </x:c>
      <x:c r="F538" s="1" t="s">
        <x:v>5071</x:v>
      </x:c>
      <x:c r="G538" s="1" t="s">
        <x:v>5072</x:v>
      </x:c>
      <x:c r="H538" s="1" t="s">
        <x:v>5022</x:v>
      </x:c>
      <x:c r="I538" s="1" t="s">
        <x:v>5014</x:v>
      </x:c>
      <x:c r="J538" s="1" t="n">
        <x:v>2.7</x:v>
      </x:c>
      <x:c r="K538" s="1" t="n">
        <x:v>6.8</x:v>
      </x:c>
      <x:c r="L538" s="15" t="n">
        <x:v>194.4</x:v>
      </x:c>
      <x:c r="M538" s="11" t="b">
        <x:f aca="0">TRUE()</x:f>
        <x:v>1</x:v>
      </x:c>
      <x:c r="N538" s="11" t="b">
        <x:f aca="0">FALSE()</x:f>
        <x:v>0</x:v>
      </x:c>
      <x:c r="O538" s="1" t="s">
        <x:v>5073</x:v>
      </x:c>
      <x:c r="P538" s="11" t="b">
        <x:f aca="0">FALSE()</x:f>
        <x:v>0</x:v>
      </x:c>
    </x:row>
    <x:row r="539" ht="15" hidden="0" customHeight="1">
      <x:c r="A539" s="1" t="s">
        <x:v>5628</x:v>
      </x:c>
      <x:c r="B539" s="1" t="s">
        <x:v>2333</x:v>
      </x:c>
      <x:c r="C539" s="14" t="n">
        <x:v>45840</x:v>
      </x:c>
      <x:c r="D539" s="1" t="s">
        <x:v>5010</x:v>
      </x:c>
      <x:c r="E539" s="1" t="s">
        <x:v>5011</x:v>
      </x:c>
      <x:c r="F539" s="1" t="s">
        <x:v>5012</x:v>
      </x:c>
      <x:c r="G539" s="1" t="s">
        <x:v>5013</x:v>
      </x:c>
      <x:c r="H539" s="1" t="s">
        <x:v>5014</x:v>
      </x:c>
      <x:c r="I539" s="1" t="s">
        <x:v>5014</x:v>
      </x:c>
      <x:c r="J539" s="1" t="n">
        <x:v>1.2</x:v>
      </x:c>
      <x:c r="K539" s="1" t="n">
        <x:v>1.6</x:v>
      </x:c>
      <x:c r="L539" s="15" t="n">
        <x:v>86.4</x:v>
      </x:c>
      <x:c r="M539" s="11" t="b">
        <x:f aca="0">TRUE()</x:f>
        <x:v>1</x:v>
      </x:c>
      <x:c r="N539" s="11" t="b">
        <x:f aca="0">FALSE()</x:f>
        <x:v>0</x:v>
      </x:c>
      <x:c r="O539" s="1" t="s">
        <x:v>5015</x:v>
      </x:c>
      <x:c r="P539" s="11" t="b">
        <x:f aca="0">FALSE()</x:f>
        <x:v>0</x:v>
      </x:c>
    </x:row>
    <x:row r="540" ht="15" hidden="0" customHeight="1">
      <x:c r="A540" s="1" t="s">
        <x:v>5629</x:v>
      </x:c>
      <x:c r="B540" s="1" t="s">
        <x:v>771</x:v>
      </x:c>
      <x:c r="C540" s="14" t="n">
        <x:v>45304</x:v>
      </x:c>
      <x:c r="D540" s="1" t="s">
        <x:v>5010</x:v>
      </x:c>
      <x:c r="E540" s="1" t="s">
        <x:v>5011</x:v>
      </x:c>
      <x:c r="F540" s="1" t="s">
        <x:v>5012</x:v>
      </x:c>
      <x:c r="G540" s="1" t="s">
        <x:v>5013</x:v>
      </x:c>
      <x:c r="H540" s="1" t="s">
        <x:v>5014</x:v>
      </x:c>
      <x:c r="I540" s="1" t="s">
        <x:v>5014</x:v>
      </x:c>
      <x:c r="J540" s="1" t="n">
        <x:v>1.9</x:v>
      </x:c>
      <x:c r="K540" s="1" t="n">
        <x:v>1.1</x:v>
      </x:c>
      <x:c r="L540" s="15" t="n">
        <x:v>136.8</x:v>
      </x:c>
      <x:c r="M540" s="11" t="b">
        <x:f aca="0">TRUE()</x:f>
        <x:v>1</x:v>
      </x:c>
      <x:c r="N540" s="11" t="b">
        <x:f aca="0">FALSE()</x:f>
        <x:v>0</x:v>
      </x:c>
      <x:c r="O540" s="1" t="s">
        <x:v>5015</x:v>
      </x:c>
      <x:c r="P540" s="11" t="b">
        <x:f aca="0">FALSE()</x:f>
        <x:v>0</x:v>
      </x:c>
    </x:row>
    <x:row r="541" ht="15" hidden="0" customHeight="1">
      <x:c r="A541" s="1" t="s">
        <x:v>5630</x:v>
      </x:c>
      <x:c r="B541" s="1" t="s">
        <x:v>771</x:v>
      </x:c>
      <x:c r="C541" s="14" t="n">
        <x:v>45387</x:v>
      </x:c>
      <x:c r="D541" s="1" t="s">
        <x:v>5018</x:v>
      </x:c>
      <x:c r="E541" s="1" t="s">
        <x:v>5189</x:v>
      </x:c>
      <x:c r="F541" s="1" t="s">
        <x:v>5071</x:v>
      </x:c>
      <x:c r="G541" s="1" t="s">
        <x:v>5072</x:v>
      </x:c>
      <x:c r="H541" s="1" t="s">
        <x:v>5022</x:v>
      </x:c>
      <x:c r="I541" s="1" t="s">
        <x:v>5014</x:v>
      </x:c>
      <x:c r="J541" s="1" t="n">
        <x:v>1.7</x:v>
      </x:c>
      <x:c r="K541" s="1" t="n">
        <x:v>13.7</x:v>
      </x:c>
      <x:c r="L541" s="15" t="n">
        <x:v>122.4</x:v>
      </x:c>
      <x:c r="M541" s="11" t="b">
        <x:f aca="0">TRUE()</x:f>
        <x:v>1</x:v>
      </x:c>
      <x:c r="N541" s="11" t="b">
        <x:f aca="0">FALSE()</x:f>
        <x:v>0</x:v>
      </x:c>
      <x:c r="O541" s="1" t="s">
        <x:v>5037</x:v>
      </x:c>
      <x:c r="P541" s="11" t="b">
        <x:f aca="0">FALSE()</x:f>
        <x:v>0</x:v>
      </x:c>
    </x:row>
    <x:row r="542" ht="15" hidden="0" customHeight="1">
      <x:c r="A542" s="1" t="s">
        <x:v>5631</x:v>
      </x:c>
      <x:c r="B542" s="1" t="s">
        <x:v>771</x:v>
      </x:c>
      <x:c r="C542" s="14" t="n">
        <x:v>45698</x:v>
      </x:c>
      <x:c r="D542" s="1" t="s">
        <x:v>5018</x:v>
      </x:c>
      <x:c r="E542" s="1" t="s">
        <x:v>5116</x:v>
      </x:c>
      <x:c r="F542" s="1" t="s">
        <x:v>5029</x:v>
      </x:c>
      <x:c r="G542" s="1" t="s">
        <x:v>5030</x:v>
      </x:c>
      <x:c r="H542" s="1" t="s">
        <x:v>5031</x:v>
      </x:c>
      <x:c r="I542" s="1" t="s">
        <x:v>5014</x:v>
      </x:c>
      <x:c r="J542" s="1" t="n">
        <x:v>1.9</x:v>
      </x:c>
      <x:c r="K542" s="1" t="n">
        <x:v>11.2</x:v>
      </x:c>
      <x:c r="L542" s="15" t="n">
        <x:v>136.8</x:v>
      </x:c>
      <x:c r="M542" s="11" t="b">
        <x:f aca="0">FALSE()</x:f>
        <x:v>0</x:v>
      </x:c>
      <x:c r="N542" s="11" t="b">
        <x:f aca="0">FALSE()</x:f>
        <x:v>0</x:v>
      </x:c>
      <x:c r="O542" s="1" t="s">
        <x:v>5024</x:v>
      </x:c>
      <x:c r="P542" s="11" t="b">
        <x:f aca="0">FALSE()</x:f>
        <x:v>0</x:v>
      </x:c>
    </x:row>
    <x:row r="543" ht="15" hidden="0" customHeight="1">
      <x:c r="A543" s="1" t="s">
        <x:v>5632</x:v>
      </x:c>
      <x:c r="B543" s="1" t="s">
        <x:v>771</x:v>
      </x:c>
      <x:c r="C543" s="14" t="n">
        <x:v>45720</x:v>
      </x:c>
      <x:c r="D543" s="1" t="s">
        <x:v>5010</x:v>
      </x:c>
      <x:c r="E543" s="1" t="s">
        <x:v>5011</x:v>
      </x:c>
      <x:c r="F543" s="1" t="s">
        <x:v>5012</x:v>
      </x:c>
      <x:c r="G543" s="1" t="s">
        <x:v>5013</x:v>
      </x:c>
      <x:c r="H543" s="1" t="s">
        <x:v>5014</x:v>
      </x:c>
      <x:c r="I543" s="1" t="s">
        <x:v>5014</x:v>
      </x:c>
      <x:c r="J543" s="1" t="n">
        <x:v>0.3</x:v>
      </x:c>
      <x:c r="K543" s="1" t="n">
        <x:v>2.2</x:v>
      </x:c>
      <x:c r="L543" s="15" t="n">
        <x:v>21.6</x:v>
      </x:c>
      <x:c r="M543" s="11" t="b">
        <x:f aca="0">TRUE()</x:f>
        <x:v>1</x:v>
      </x:c>
      <x:c r="N543" s="11" t="b">
        <x:f aca="0">FALSE()</x:f>
        <x:v>0</x:v>
      </x:c>
      <x:c r="O543" s="1" t="s">
        <x:v>5015</x:v>
      </x:c>
      <x:c r="P543" s="11" t="b">
        <x:f aca="0">FALSE()</x:f>
        <x:v>0</x:v>
      </x:c>
    </x:row>
    <x:row r="544" ht="15" hidden="0" customHeight="1">
      <x:c r="A544" s="1" t="s">
        <x:v>5633</x:v>
      </x:c>
      <x:c r="B544" s="1" t="s">
        <x:v>771</x:v>
      </x:c>
      <x:c r="C544" s="14" t="n">
        <x:v>45729</x:v>
      </x:c>
      <x:c r="D544" s="1" t="s">
        <x:v>5018</x:v>
      </x:c>
      <x:c r="E544" s="1" t="s">
        <x:v>5116</x:v>
      </x:c>
      <x:c r="F544" s="1" t="s">
        <x:v>5029</x:v>
      </x:c>
      <x:c r="G544" s="1" t="s">
        <x:v>5030</x:v>
      </x:c>
      <x:c r="H544" s="1" t="s">
        <x:v>5022</x:v>
      </x:c>
      <x:c r="I544" s="1" t="s">
        <x:v>5023</x:v>
      </x:c>
      <x:c r="J544" s="1" t="n">
        <x:v>2.7</x:v>
      </x:c>
      <x:c r="K544" s="1" t="n">
        <x:v>0.5</x:v>
      </x:c>
      <x:c r="L544" s="15" t="n">
        <x:v>486.27</x:v>
      </x:c>
      <x:c r="M544" s="11" t="b">
        <x:f aca="0">FALSE()</x:f>
        <x:v>0</x:v>
      </x:c>
      <x:c r="N544" s="11" t="b">
        <x:f aca="0">FALSE()</x:f>
        <x:v>0</x:v>
      </x:c>
      <x:c r="O544" s="1" t="s">
        <x:v>5024</x:v>
      </x:c>
      <x:c r="P544" s="11" t="b">
        <x:f aca="0">FALSE()</x:f>
        <x:v>0</x:v>
      </x:c>
    </x:row>
    <x:row r="545" ht="15" hidden="0" customHeight="1">
      <x:c r="A545" s="1" t="s">
        <x:v>5634</x:v>
      </x:c>
      <x:c r="B545" s="1" t="s">
        <x:v>771</x:v>
      </x:c>
      <x:c r="C545" s="14" t="n">
        <x:v>45810</x:v>
      </x:c>
      <x:c r="D545" s="1" t="s">
        <x:v>5018</x:v>
      </x:c>
      <x:c r="E545" s="1" t="s">
        <x:v>5110</x:v>
      </x:c>
      <x:c r="F545" s="1" t="s">
        <x:v>5111</x:v>
      </x:c>
      <x:c r="G545" s="1" t="s">
        <x:v>5112</x:v>
      </x:c>
      <x:c r="H545" s="1" t="s">
        <x:v>5022</x:v>
      </x:c>
      <x:c r="I545" s="1" t="s">
        <x:v>5014</x:v>
      </x:c>
      <x:c r="J545" s="1" t="n">
        <x:v>0.5</x:v>
      </x:c>
      <x:c r="K545" s="1" t="n">
        <x:v>7.3</x:v>
      </x:c>
      <x:c r="L545" s="15" t="n">
        <x:v>36</x:v>
      </x:c>
      <x:c r="M545" s="11" t="b">
        <x:f aca="0">TRUE()</x:f>
        <x:v>1</x:v>
      </x:c>
      <x:c r="N545" s="11" t="b">
        <x:f aca="0">FALSE()</x:f>
        <x:v>0</x:v>
      </x:c>
      <x:c r="O545" s="1" t="s">
        <x:v>5098</x:v>
      </x:c>
      <x:c r="P545" s="11" t="b">
        <x:f aca="0">FALSE()</x:f>
        <x:v>0</x:v>
      </x:c>
    </x:row>
    <x:row r="546" ht="15" hidden="0" customHeight="1">
      <x:c r="A546" s="1" t="s">
        <x:v>5635</x:v>
      </x:c>
      <x:c r="B546" s="1" t="s">
        <x:v>771</x:v>
      </x:c>
      <x:c r="C546" s="14" t="n">
        <x:v>45837</x:v>
      </x:c>
      <x:c r="D546" s="1" t="s">
        <x:v>5010</x:v>
      </x:c>
      <x:c r="E546" s="1" t="s">
        <x:v>5011</x:v>
      </x:c>
      <x:c r="F546" s="1" t="s">
        <x:v>5012</x:v>
      </x:c>
      <x:c r="G546" s="1" t="s">
        <x:v>5013</x:v>
      </x:c>
      <x:c r="H546" s="1" t="s">
        <x:v>5014</x:v>
      </x:c>
      <x:c r="I546" s="1" t="s">
        <x:v>5014</x:v>
      </x:c>
      <x:c r="J546" s="1" t="n">
        <x:v>1.2</x:v>
      </x:c>
      <x:c r="K546" s="1" t="n">
        <x:v>1.8</x:v>
      </x:c>
      <x:c r="L546" s="15" t="n">
        <x:v>86.4</x:v>
      </x:c>
      <x:c r="M546" s="11" t="b">
        <x:f aca="0">TRUE()</x:f>
        <x:v>1</x:v>
      </x:c>
      <x:c r="N546" s="11" t="b">
        <x:f aca="0">FALSE()</x:f>
        <x:v>0</x:v>
      </x:c>
      <x:c r="O546" s="1" t="s">
        <x:v>5015</x:v>
      </x:c>
      <x:c r="P546" s="11" t="b">
        <x:f aca="0">FALSE()</x:f>
        <x:v>0</x:v>
      </x:c>
    </x:row>
    <x:row r="547" ht="15" hidden="0" customHeight="1">
      <x:c r="A547" s="1" t="s">
        <x:v>5636</x:v>
      </x:c>
      <x:c r="B547" s="1" t="s">
        <x:v>2338</x:v>
      </x:c>
      <x:c r="C547" s="14" t="n">
        <x:v>45517</x:v>
      </x:c>
      <x:c r="D547" s="1" t="s">
        <x:v>5010</x:v>
      </x:c>
      <x:c r="E547" s="1" t="s">
        <x:v>5011</x:v>
      </x:c>
      <x:c r="F547" s="1" t="s">
        <x:v>5012</x:v>
      </x:c>
      <x:c r="G547" s="1" t="s">
        <x:v>5013</x:v>
      </x:c>
      <x:c r="H547" s="1" t="s">
        <x:v>5014</x:v>
      </x:c>
      <x:c r="I547" s="1" t="s">
        <x:v>5014</x:v>
      </x:c>
      <x:c r="J547" s="1" t="n">
        <x:v>1</x:v>
      </x:c>
      <x:c r="K547" s="1" t="n">
        <x:v>2.5</x:v>
      </x:c>
      <x:c r="L547" s="15" t="n">
        <x:v>72</x:v>
      </x:c>
      <x:c r="M547" s="11" t="b">
        <x:f aca="0">FALSE()</x:f>
        <x:v>0</x:v>
      </x:c>
      <x:c r="N547" s="11" t="b">
        <x:f aca="0">FALSE()</x:f>
        <x:v>0</x:v>
      </x:c>
      <x:c r="O547" s="1" t="s">
        <x:v>5015</x:v>
      </x:c>
      <x:c r="P547" s="11" t="b">
        <x:f aca="0">FALSE()</x:f>
        <x:v>0</x:v>
      </x:c>
    </x:row>
    <x:row r="548" ht="15" hidden="0" customHeight="1">
      <x:c r="A548" s="1" t="s">
        <x:v>5637</x:v>
      </x:c>
      <x:c r="B548" s="1" t="s">
        <x:v>2338</x:v>
      </x:c>
      <x:c r="C548" s="14" t="n">
        <x:v>45971</x:v>
      </x:c>
      <x:c r="D548" s="1" t="s">
        <x:v>5054</x:v>
      </x:c>
      <x:c r="E548" s="1" t="s">
        <x:v>5055</x:v>
      </x:c>
      <x:c r="F548" s="1" t="s">
        <x:v>5012</x:v>
      </x:c>
      <x:c r="G548" s="1" t="s">
        <x:v>5013</x:v>
      </x:c>
      <x:c r="H548" s="1" t="s">
        <x:v>5014</x:v>
      </x:c>
      <x:c r="I548" s="1" t="s">
        <x:v>5014</x:v>
      </x:c>
      <x:c r="J548" s="1" t="n">
        <x:v>1.4</x:v>
      </x:c>
      <x:c r="K548" s="1" t="n">
        <x:v>1.3</x:v>
      </x:c>
      <x:c r="L548" s="15" t="n">
        <x:v>100.8</x:v>
      </x:c>
      <x:c r="M548" s="11" t="b">
        <x:f aca="0">TRUE()</x:f>
        <x:v>1</x:v>
      </x:c>
      <x:c r="N548" s="11" t="b">
        <x:f aca="0">FALSE()</x:f>
        <x:v>0</x:v>
      </x:c>
      <x:c r="O548" s="1" t="s">
        <x:v>5015</x:v>
      </x:c>
      <x:c r="P548" s="11" t="b">
        <x:f aca="0">FALSE()</x:f>
        <x:v>0</x:v>
      </x:c>
    </x:row>
    <x:row r="549" ht="15" hidden="0" customHeight="1">
      <x:c r="A549" s="1" t="s">
        <x:v>5638</x:v>
      </x:c>
      <x:c r="B549" s="1" t="s">
        <x:v>2338</x:v>
      </x:c>
      <x:c r="C549" s="14" t="n">
        <x:v>46050</x:v>
      </x:c>
      <x:c r="D549" s="1" t="s">
        <x:v>5010</x:v>
      </x:c>
      <x:c r="E549" s="1" t="s">
        <x:v>5011</x:v>
      </x:c>
      <x:c r="F549" s="1" t="s">
        <x:v>5012</x:v>
      </x:c>
      <x:c r="G549" s="1" t="s">
        <x:v>5013</x:v>
      </x:c>
      <x:c r="H549" s="1" t="s">
        <x:v>5014</x:v>
      </x:c>
      <x:c r="I549" s="1" t="s">
        <x:v>5014</x:v>
      </x:c>
      <x:c r="J549" s="1" t="n">
        <x:v>1.2</x:v>
      </x:c>
      <x:c r="K549" s="1" t="n">
        <x:v>2.7</x:v>
      </x:c>
      <x:c r="L549" s="15" t="n">
        <x:v>86.4</x:v>
      </x:c>
      <x:c r="M549" s="11" t="b">
        <x:f aca="0">FALSE()</x:f>
        <x:v>0</x:v>
      </x:c>
      <x:c r="N549" s="11" t="b">
        <x:f aca="0">FALSE()</x:f>
        <x:v>0</x:v>
      </x:c>
      <x:c r="O549" s="1" t="s">
        <x:v>5015</x:v>
      </x:c>
      <x:c r="P549" s="11" t="b">
        <x:f aca="0">FALSE()</x:f>
        <x:v>0</x:v>
      </x:c>
    </x:row>
    <x:row r="550" ht="15" hidden="0" customHeight="1">
      <x:c r="A550" s="1" t="s">
        <x:v>5639</x:v>
      </x:c>
      <x:c r="B550" s="1" t="s">
        <x:v>2338</x:v>
      </x:c>
      <x:c r="C550" s="14" t="n">
        <x:v>46068</x:v>
      </x:c>
      <x:c r="D550" s="1" t="s">
        <x:v>5018</x:v>
      </x:c>
      <x:c r="E550" s="1" t="s">
        <x:v>5125</x:v>
      </x:c>
      <x:c r="F550" s="1" t="s">
        <x:v>5111</x:v>
      </x:c>
      <x:c r="G550" s="1" t="s">
        <x:v>5112</x:v>
      </x:c>
      <x:c r="H550" s="1" t="s">
        <x:v>5031</x:v>
      </x:c>
      <x:c r="I550" s="1" t="s">
        <x:v>5039</x:v>
      </x:c>
      <x:c r="J550" s="1" t="n">
        <x:v>1.6</x:v>
      </x:c>
      <x:c r="K550" s="1" t="n">
        <x:v>11.7</x:v>
      </x:c>
      <x:c r="L550" s="15" t="n">
        <x:v>513.14</x:v>
      </x:c>
      <x:c r="M550" s="11" t="b">
        <x:f aca="0">TRUE()</x:f>
        <x:v>1</x:v>
      </x:c>
      <x:c r="N550" s="11" t="b">
        <x:f aca="0">FALSE()</x:f>
        <x:v>0</x:v>
      </x:c>
      <x:c r="O550" s="1" t="s">
        <x:v>5073</x:v>
      </x:c>
      <x:c r="P550" s="11" t="b">
        <x:f aca="0">FALSE()</x:f>
        <x:v>0</x:v>
      </x:c>
    </x:row>
    <x:row r="551" ht="15" hidden="0" customHeight="1">
      <x:c r="A551" s="1" t="s">
        <x:v>5640</x:v>
      </x:c>
      <x:c r="B551" s="1" t="s">
        <x:v>2338</x:v>
      </x:c>
      <x:c r="C551" s="14" t="n">
        <x:v>46107</x:v>
      </x:c>
      <x:c r="D551" s="1" t="s">
        <x:v>5010</x:v>
      </x:c>
      <x:c r="E551" s="1" t="s">
        <x:v>5011</x:v>
      </x:c>
      <x:c r="F551" s="1" t="s">
        <x:v>5012</x:v>
      </x:c>
      <x:c r="G551" s="1" t="s">
        <x:v>5013</x:v>
      </x:c>
      <x:c r="H551" s="1" t="s">
        <x:v>5014</x:v>
      </x:c>
      <x:c r="I551" s="1" t="s">
        <x:v>5014</x:v>
      </x:c>
      <x:c r="J551" s="1" t="n">
        <x:v>0.7</x:v>
      </x:c>
      <x:c r="K551" s="1" t="n">
        <x:v>2.9</x:v>
      </x:c>
      <x:c r="L551" s="15" t="n">
        <x:v>50.4</x:v>
      </x:c>
      <x:c r="M551" s="11" t="b">
        <x:f aca="0">TRUE()</x:f>
        <x:v>1</x:v>
      </x:c>
      <x:c r="N551" s="11" t="b">
        <x:f aca="0">FALSE()</x:f>
        <x:v>0</x:v>
      </x:c>
      <x:c r="O551" s="1" t="s">
        <x:v>5015</x:v>
      </x:c>
      <x:c r="P551" s="11" t="b">
        <x:f aca="0">FALSE()</x:f>
        <x:v>0</x:v>
      </x:c>
    </x:row>
    <x:row r="552" ht="15" hidden="0" customHeight="1">
      <x:c r="A552" s="1" t="s">
        <x:v>5641</x:v>
      </x:c>
      <x:c r="B552" s="1" t="s">
        <x:v>2341</x:v>
      </x:c>
      <x:c r="C552" s="14" t="n">
        <x:v>45303</x:v>
      </x:c>
      <x:c r="D552" s="1" t="s">
        <x:v>5010</x:v>
      </x:c>
      <x:c r="E552" s="1" t="s">
        <x:v>5011</x:v>
      </x:c>
      <x:c r="F552" s="1" t="s">
        <x:v>5012</x:v>
      </x:c>
      <x:c r="G552" s="1" t="s">
        <x:v>5013</x:v>
      </x:c>
      <x:c r="H552" s="1" t="s">
        <x:v>5014</x:v>
      </x:c>
      <x:c r="I552" s="1" t="s">
        <x:v>5014</x:v>
      </x:c>
      <x:c r="J552" s="1" t="n">
        <x:v>1.4</x:v>
      </x:c>
      <x:c r="K552" s="1" t="n">
        <x:v>1.8</x:v>
      </x:c>
      <x:c r="L552" s="15" t="n">
        <x:v>100.8</x:v>
      </x:c>
      <x:c r="M552" s="11" t="b">
        <x:f aca="0">FALSE()</x:f>
        <x:v>0</x:v>
      </x:c>
      <x:c r="N552" s="11" t="b">
        <x:f aca="0">FALSE()</x:f>
        <x:v>0</x:v>
      </x:c>
      <x:c r="O552" s="1" t="s">
        <x:v>5015</x:v>
      </x:c>
      <x:c r="P552" s="11" t="b">
        <x:f aca="0">FALSE()</x:f>
        <x:v>0</x:v>
      </x:c>
    </x:row>
    <x:row r="553" ht="15" hidden="0" customHeight="1">
      <x:c r="A553" s="1" t="s">
        <x:v>5642</x:v>
      </x:c>
      <x:c r="B553" s="1" t="s">
        <x:v>2341</x:v>
      </x:c>
      <x:c r="C553" s="14" t="n">
        <x:v>45306</x:v>
      </x:c>
      <x:c r="D553" s="1" t="s">
        <x:v>5018</x:v>
      </x:c>
      <x:c r="E553" s="1" t="s">
        <x:v>5356</x:v>
      </x:c>
      <x:c r="F553" s="1" t="s">
        <x:v>5076</x:v>
      </x:c>
      <x:c r="G553" s="1" t="s">
        <x:v>5077</x:v>
      </x:c>
      <x:c r="H553" s="1" t="s">
        <x:v>5031</x:v>
      </x:c>
      <x:c r="I553" s="1" t="s">
        <x:v>5014</x:v>
      </x:c>
      <x:c r="J553" s="1" t="n">
        <x:v>1.9</x:v>
      </x:c>
      <x:c r="K553" s="1" t="n">
        <x:v>10</x:v>
      </x:c>
      <x:c r="L553" s="15" t="n">
        <x:v>136.8</x:v>
      </x:c>
      <x:c r="M553" s="11" t="b">
        <x:f aca="0">TRUE()</x:f>
        <x:v>1</x:v>
      </x:c>
      <x:c r="N553" s="11" t="b">
        <x:f aca="0">FALSE()</x:f>
        <x:v>0</x:v>
      </x:c>
      <x:c r="O553" s="1" t="s">
        <x:v>5033</x:v>
      </x:c>
      <x:c r="P553" s="11" t="b">
        <x:f aca="0">FALSE()</x:f>
        <x:v>0</x:v>
      </x:c>
    </x:row>
    <x:row r="554" ht="15" hidden="0" customHeight="1">
      <x:c r="A554" s="1" t="s">
        <x:v>5643</x:v>
      </x:c>
      <x:c r="B554" s="1" t="s">
        <x:v>2341</x:v>
      </x:c>
      <x:c r="C554" s="14" t="n">
        <x:v>45342</x:v>
      </x:c>
      <x:c r="D554" s="1" t="s">
        <x:v>5018</x:v>
      </x:c>
      <x:c r="E554" s="1" t="s">
        <x:v>5125</x:v>
      </x:c>
      <x:c r="F554" s="1" t="s">
        <x:v>5111</x:v>
      </x:c>
      <x:c r="G554" s="1" t="s">
        <x:v>5112</x:v>
      </x:c>
      <x:c r="H554" s="1" t="s">
        <x:v>5031</x:v>
      </x:c>
      <x:c r="I554" s="1" t="s">
        <x:v>5100</x:v>
      </x:c>
      <x:c r="J554" s="1" t="n">
        <x:v>0.7</x:v>
      </x:c>
      <x:c r="K554" s="1" t="n">
        <x:v>6.7</x:v>
      </x:c>
      <x:c r="L554" s="15" t="n">
        <x:v>601.01</x:v>
      </x:c>
      <x:c r="M554" s="11" t="b">
        <x:f aca="0">TRUE()</x:f>
        <x:v>1</x:v>
      </x:c>
      <x:c r="N554" s="11" t="b">
        <x:f aca="0">FALSE()</x:f>
        <x:v>0</x:v>
      </x:c>
      <x:c r="O554" s="1" t="s">
        <x:v>5024</x:v>
      </x:c>
      <x:c r="P554" s="11" t="b">
        <x:f aca="0">FALSE()</x:f>
        <x:v>0</x:v>
      </x:c>
    </x:row>
    <x:row r="555" ht="15" hidden="0" customHeight="1">
      <x:c r="A555" s="1" t="s">
        <x:v>5644</x:v>
      </x:c>
      <x:c r="B555" s="1" t="s">
        <x:v>2341</x:v>
      </x:c>
      <x:c r="C555" s="14" t="n">
        <x:v>45357</x:v>
      </x:c>
      <x:c r="D555" s="1" t="s">
        <x:v>5010</x:v>
      </x:c>
      <x:c r="E555" s="1" t="s">
        <x:v>5011</x:v>
      </x:c>
      <x:c r="F555" s="1" t="s">
        <x:v>5012</x:v>
      </x:c>
      <x:c r="G555" s="1" t="s">
        <x:v>5013</x:v>
      </x:c>
      <x:c r="H555" s="1" t="s">
        <x:v>5014</x:v>
      </x:c>
      <x:c r="I555" s="1" t="s">
        <x:v>5014</x:v>
      </x:c>
      <x:c r="J555" s="1" t="n">
        <x:v>1</x:v>
      </x:c>
      <x:c r="K555" s="1" t="n">
        <x:v>0.2</x:v>
      </x:c>
      <x:c r="L555" s="15" t="n">
        <x:v>72</x:v>
      </x:c>
      <x:c r="M555" s="11" t="b">
        <x:f aca="0">FALSE()</x:f>
        <x:v>0</x:v>
      </x:c>
      <x:c r="N555" s="11" t="b">
        <x:f aca="0">FALSE()</x:f>
        <x:v>0</x:v>
      </x:c>
      <x:c r="O555" s="1" t="s">
        <x:v>5015</x:v>
      </x:c>
      <x:c r="P555" s="11" t="b">
        <x:f aca="0">FALSE()</x:f>
        <x:v>0</x:v>
      </x:c>
    </x:row>
    <x:row r="556" ht="15" hidden="0" customHeight="1">
      <x:c r="A556" s="1" t="s">
        <x:v>5645</x:v>
      </x:c>
      <x:c r="B556" s="1" t="s">
        <x:v>2341</x:v>
      </x:c>
      <x:c r="C556" s="14" t="n">
        <x:v>45590</x:v>
      </x:c>
      <x:c r="D556" s="1" t="s">
        <x:v>5054</x:v>
      </x:c>
      <x:c r="E556" s="1" t="s">
        <x:v>5055</x:v>
      </x:c>
      <x:c r="F556" s="1" t="s">
        <x:v>5012</x:v>
      </x:c>
      <x:c r="G556" s="1" t="s">
        <x:v>5013</x:v>
      </x:c>
      <x:c r="H556" s="1" t="s">
        <x:v>5014</x:v>
      </x:c>
      <x:c r="I556" s="1" t="s">
        <x:v>5014</x:v>
      </x:c>
      <x:c r="J556" s="1" t="n">
        <x:v>1.3</x:v>
      </x:c>
      <x:c r="K556" s="1" t="n">
        <x:v>1.4</x:v>
      </x:c>
      <x:c r="L556" s="15" t="n">
        <x:v>93.6</x:v>
      </x:c>
      <x:c r="M556" s="11" t="b">
        <x:f aca="0">TRUE()</x:f>
        <x:v>1</x:v>
      </x:c>
      <x:c r="N556" s="11" t="b">
        <x:f aca="0">FALSE()</x:f>
        <x:v>0</x:v>
      </x:c>
      <x:c r="O556" s="1" t="s">
        <x:v>5015</x:v>
      </x:c>
      <x:c r="P556" s="11" t="b">
        <x:f aca="0">FALSE()</x:f>
        <x:v>0</x:v>
      </x:c>
    </x:row>
    <x:row r="557" ht="15" hidden="0" customHeight="1">
      <x:c r="A557" s="1" t="s">
        <x:v>5646</x:v>
      </x:c>
      <x:c r="B557" s="1" t="s">
        <x:v>2341</x:v>
      </x:c>
      <x:c r="C557" s="14" t="n">
        <x:v>45738</x:v>
      </x:c>
      <x:c r="D557" s="1" t="s">
        <x:v>5010</x:v>
      </x:c>
      <x:c r="E557" s="1" t="s">
        <x:v>5011</x:v>
      </x:c>
      <x:c r="F557" s="1" t="s">
        <x:v>5012</x:v>
      </x:c>
      <x:c r="G557" s="1" t="s">
        <x:v>5013</x:v>
      </x:c>
      <x:c r="H557" s="1" t="s">
        <x:v>5014</x:v>
      </x:c>
      <x:c r="I557" s="1" t="s">
        <x:v>5014</x:v>
      </x:c>
      <x:c r="J557" s="1" t="n">
        <x:v>0.6</x:v>
      </x:c>
      <x:c r="K557" s="1" t="n">
        <x:v>1.1</x:v>
      </x:c>
      <x:c r="L557" s="15" t="n">
        <x:v>43.2</x:v>
      </x:c>
      <x:c r="M557" s="11" t="b">
        <x:f aca="0">TRUE()</x:f>
        <x:v>1</x:v>
      </x:c>
      <x:c r="N557" s="11" t="b">
        <x:f aca="0">FALSE()</x:f>
        <x:v>0</x:v>
      </x:c>
      <x:c r="O557" s="1" t="s">
        <x:v>5015</x:v>
      </x:c>
      <x:c r="P557" s="11" t="b">
        <x:f aca="0">FALSE()</x:f>
        <x:v>0</x:v>
      </x:c>
    </x:row>
    <x:row r="558" ht="15" hidden="0" customHeight="1">
      <x:c r="A558" s="1" t="s">
        <x:v>5647</x:v>
      </x:c>
      <x:c r="B558" s="1" t="s">
        <x:v>2341</x:v>
      </x:c>
      <x:c r="C558" s="14" t="n">
        <x:v>46118</x:v>
      </x:c>
      <x:c r="D558" s="1" t="s">
        <x:v>5018</x:v>
      </x:c>
      <x:c r="E558" s="1" t="s">
        <x:v>5116</x:v>
      </x:c>
      <x:c r="F558" s="1" t="s">
        <x:v>5029</x:v>
      </x:c>
      <x:c r="G558" s="1" t="s">
        <x:v>5030</x:v>
      </x:c>
      <x:c r="H558" s="1" t="s">
        <x:v>5031</x:v>
      </x:c>
      <x:c r="I558" s="1" t="s">
        <x:v>5014</x:v>
      </x:c>
      <x:c r="J558" s="1" t="n">
        <x:v>0.8</x:v>
      </x:c>
      <x:c r="K558" s="1" t="n">
        <x:v>7.9</x:v>
      </x:c>
      <x:c r="L558" s="15" t="n">
        <x:v>57.6</x:v>
      </x:c>
      <x:c r="M558" s="11" t="b">
        <x:f aca="0">TRUE()</x:f>
        <x:v>1</x:v>
      </x:c>
      <x:c r="N558" s="11" t="b">
        <x:f aca="0">FALSE()</x:f>
        <x:v>0</x:v>
      </x:c>
      <x:c r="O558" s="1" t="s">
        <x:v>5078</x:v>
      </x:c>
      <x:c r="P558" s="11" t="b">
        <x:f aca="0">FALSE()</x:f>
        <x:v>0</x:v>
      </x:c>
    </x:row>
    <x:row r="559" ht="15" hidden="0" customHeight="1">
      <x:c r="A559" s="1" t="s">
        <x:v>5648</x:v>
      </x:c>
      <x:c r="B559" s="1" t="s">
        <x:v>2344</x:v>
      </x:c>
      <x:c r="C559" s="14" t="n">
        <x:v>45677</x:v>
      </x:c>
      <x:c r="D559" s="1" t="s">
        <x:v>5054</x:v>
      </x:c>
      <x:c r="E559" s="1" t="s">
        <x:v>5055</x:v>
      </x:c>
      <x:c r="F559" s="1" t="s">
        <x:v>5012</x:v>
      </x:c>
      <x:c r="G559" s="1" t="s">
        <x:v>5013</x:v>
      </x:c>
      <x:c r="H559" s="1" t="s">
        <x:v>5014</x:v>
      </x:c>
      <x:c r="I559" s="1" t="s">
        <x:v>5014</x:v>
      </x:c>
      <x:c r="J559" s="1" t="n">
        <x:v>1.2</x:v>
      </x:c>
      <x:c r="K559" s="1" t="n">
        <x:v>3</x:v>
      </x:c>
      <x:c r="L559" s="15" t="n">
        <x:v>86.4</x:v>
      </x:c>
      <x:c r="M559" s="11" t="b">
        <x:f aca="0">TRUE()</x:f>
        <x:v>1</x:v>
      </x:c>
      <x:c r="N559" s="11" t="b">
        <x:f aca="0">FALSE()</x:f>
        <x:v>0</x:v>
      </x:c>
      <x:c r="O559" s="1" t="s">
        <x:v>5015</x:v>
      </x:c>
      <x:c r="P559" s="11" t="b">
        <x:f aca="0">FALSE()</x:f>
        <x:v>0</x:v>
      </x:c>
    </x:row>
    <x:row r="560" ht="15" hidden="0" customHeight="1">
      <x:c r="A560" s="1" t="s">
        <x:v>5649</x:v>
      </x:c>
      <x:c r="B560" s="1" t="s">
        <x:v>2344</x:v>
      </x:c>
      <x:c r="C560" s="14" t="n">
        <x:v>45750</x:v>
      </x:c>
      <x:c r="D560" s="1" t="s">
        <x:v>5018</x:v>
      </x:c>
      <x:c r="E560" s="1" t="s">
        <x:v>5110</x:v>
      </x:c>
      <x:c r="F560" s="1" t="s">
        <x:v>5111</x:v>
      </x:c>
      <x:c r="G560" s="1" t="s">
        <x:v>5112</x:v>
      </x:c>
      <x:c r="H560" s="1" t="s">
        <x:v>5022</x:v>
      </x:c>
      <x:c r="I560" s="1" t="s">
        <x:v>5014</x:v>
      </x:c>
      <x:c r="J560" s="1" t="n">
        <x:v>2.2</x:v>
      </x:c>
      <x:c r="K560" s="1" t="n">
        <x:v>9.3</x:v>
      </x:c>
      <x:c r="L560" s="15" t="n">
        <x:v>158.4</x:v>
      </x:c>
      <x:c r="M560" s="11" t="b">
        <x:f aca="0">TRUE()</x:f>
        <x:v>1</x:v>
      </x:c>
      <x:c r="N560" s="11" t="b">
        <x:f aca="0">FALSE()</x:f>
        <x:v>0</x:v>
      </x:c>
      <x:c r="O560" s="1" t="s">
        <x:v>5033</x:v>
      </x:c>
      <x:c r="P560" s="11" t="b">
        <x:f aca="0">TRUE()</x:f>
        <x:v>1</x:v>
      </x:c>
      <x:c r="Q560" s="1" t="s">
        <x:v>5650</x:v>
      </x:c>
    </x:row>
    <x:row r="561" ht="15" hidden="0" customHeight="1">
      <x:c r="A561" s="1" t="s">
        <x:v>5651</x:v>
      </x:c>
      <x:c r="B561" s="1" t="s">
        <x:v>2344</x:v>
      </x:c>
      <x:c r="C561" s="14" t="n">
        <x:v>45820</x:v>
      </x:c>
      <x:c r="D561" s="1" t="s">
        <x:v>5010</x:v>
      </x:c>
      <x:c r="E561" s="1" t="s">
        <x:v>5011</x:v>
      </x:c>
      <x:c r="F561" s="1" t="s">
        <x:v>5012</x:v>
      </x:c>
      <x:c r="G561" s="1" t="s">
        <x:v>5013</x:v>
      </x:c>
      <x:c r="H561" s="1" t="s">
        <x:v>5014</x:v>
      </x:c>
      <x:c r="I561" s="1" t="s">
        <x:v>5014</x:v>
      </x:c>
      <x:c r="J561" s="1" t="n">
        <x:v>0.7</x:v>
      </x:c>
      <x:c r="K561" s="1" t="n">
        <x:v>2.1</x:v>
      </x:c>
      <x:c r="L561" s="15" t="n">
        <x:v>50.4</x:v>
      </x:c>
      <x:c r="M561" s="11" t="b">
        <x:f aca="0">FALSE()</x:f>
        <x:v>0</x:v>
      </x:c>
      <x:c r="N561" s="11" t="b">
        <x:f aca="0">FALSE()</x:f>
        <x:v>0</x:v>
      </x:c>
      <x:c r="O561" s="1" t="s">
        <x:v>5015</x:v>
      </x:c>
      <x:c r="P561" s="11" t="b">
        <x:f aca="0">FALSE()</x:f>
        <x:v>0</x:v>
      </x:c>
    </x:row>
    <x:row r="562" ht="15" hidden="0" customHeight="1">
      <x:c r="A562" s="1" t="s">
        <x:v>5652</x:v>
      </x:c>
      <x:c r="B562" s="1" t="s">
        <x:v>2344</x:v>
      </x:c>
      <x:c r="C562" s="14" t="n">
        <x:v>45906</x:v>
      </x:c>
      <x:c r="D562" s="1" t="s">
        <x:v>5010</x:v>
      </x:c>
      <x:c r="E562" s="1" t="s">
        <x:v>5011</x:v>
      </x:c>
      <x:c r="F562" s="1" t="s">
        <x:v>5012</x:v>
      </x:c>
      <x:c r="G562" s="1" t="s">
        <x:v>5013</x:v>
      </x:c>
      <x:c r="H562" s="1" t="s">
        <x:v>5014</x:v>
      </x:c>
      <x:c r="I562" s="1" t="s">
        <x:v>5014</x:v>
      </x:c>
      <x:c r="J562" s="1" t="n">
        <x:v>2.4</x:v>
      </x:c>
      <x:c r="K562" s="1" t="n">
        <x:v>2.4</x:v>
      </x:c>
      <x:c r="L562" s="15" t="n">
        <x:v>172.8</x:v>
      </x:c>
      <x:c r="M562" s="11" t="b">
        <x:f aca="0">TRUE()</x:f>
        <x:v>1</x:v>
      </x:c>
      <x:c r="N562" s="11" t="b">
        <x:f aca="0">FALSE()</x:f>
        <x:v>0</x:v>
      </x:c>
      <x:c r="O562" s="1" t="s">
        <x:v>5015</x:v>
      </x:c>
      <x:c r="P562" s="11" t="b">
        <x:f aca="0">FALSE()</x:f>
        <x:v>0</x:v>
      </x:c>
    </x:row>
    <x:row r="563" ht="15" hidden="0" customHeight="1">
      <x:c r="A563" s="1" t="s">
        <x:v>5653</x:v>
      </x:c>
      <x:c r="B563" s="1" t="s">
        <x:v>2344</x:v>
      </x:c>
      <x:c r="C563" s="14" t="n">
        <x:v>45964</x:v>
      </x:c>
      <x:c r="D563" s="1" t="s">
        <x:v>5010</x:v>
      </x:c>
      <x:c r="E563" s="1" t="s">
        <x:v>5011</x:v>
      </x:c>
      <x:c r="F563" s="1" t="s">
        <x:v>5012</x:v>
      </x:c>
      <x:c r="G563" s="1" t="s">
        <x:v>5013</x:v>
      </x:c>
      <x:c r="H563" s="1" t="s">
        <x:v>5014</x:v>
      </x:c>
      <x:c r="I563" s="1" t="s">
        <x:v>5014</x:v>
      </x:c>
      <x:c r="J563" s="1" t="n">
        <x:v>1.2</x:v>
      </x:c>
      <x:c r="K563" s="1" t="n">
        <x:v>1.8</x:v>
      </x:c>
      <x:c r="L563" s="15" t="n">
        <x:v>86.4</x:v>
      </x:c>
      <x:c r="M563" s="11" t="b">
        <x:f aca="0">TRUE()</x:f>
        <x:v>1</x:v>
      </x:c>
      <x:c r="N563" s="11" t="b">
        <x:f aca="0">FALSE()</x:f>
        <x:v>0</x:v>
      </x:c>
      <x:c r="O563" s="1" t="s">
        <x:v>5015</x:v>
      </x:c>
      <x:c r="P563" s="11" t="b">
        <x:f aca="0">FALSE()</x:f>
        <x:v>0</x:v>
      </x:c>
    </x:row>
    <x:row r="564" ht="15" hidden="0" customHeight="1">
      <x:c r="A564" s="1" t="s">
        <x:v>5654</x:v>
      </x:c>
      <x:c r="B564" s="1" t="s">
        <x:v>2347</x:v>
      </x:c>
      <x:c r="C564" s="14" t="n">
        <x:v>45486</x:v>
      </x:c>
      <x:c r="D564" s="1" t="s">
        <x:v>5010</x:v>
      </x:c>
      <x:c r="E564" s="1" t="s">
        <x:v>5011</x:v>
      </x:c>
      <x:c r="F564" s="1" t="s">
        <x:v>5012</x:v>
      </x:c>
      <x:c r="G564" s="1" t="s">
        <x:v>5013</x:v>
      </x:c>
      <x:c r="H564" s="1" t="s">
        <x:v>5014</x:v>
      </x:c>
      <x:c r="I564" s="1" t="s">
        <x:v>5014</x:v>
      </x:c>
      <x:c r="J564" s="1" t="n">
        <x:v>0.9</x:v>
      </x:c>
      <x:c r="K564" s="1" t="n">
        <x:v>0.4</x:v>
      </x:c>
      <x:c r="L564" s="15" t="n">
        <x:v>64.8</x:v>
      </x:c>
      <x:c r="M564" s="11" t="b">
        <x:f aca="0">TRUE()</x:f>
        <x:v>1</x:v>
      </x:c>
      <x:c r="N564" s="11" t="b">
        <x:f aca="0">FALSE()</x:f>
        <x:v>0</x:v>
      </x:c>
      <x:c r="O564" s="1" t="s">
        <x:v>5015</x:v>
      </x:c>
      <x:c r="P564" s="11" t="b">
        <x:f aca="0">FALSE()</x:f>
        <x:v>0</x:v>
      </x:c>
    </x:row>
    <x:row r="565" ht="15" hidden="0" customHeight="1">
      <x:c r="A565" s="1" t="s">
        <x:v>5655</x:v>
      </x:c>
      <x:c r="B565" s="1" t="s">
        <x:v>2347</x:v>
      </x:c>
      <x:c r="C565" s="14" t="n">
        <x:v>45503</x:v>
      </x:c>
      <x:c r="D565" s="1" t="s">
        <x:v>5010</x:v>
      </x:c>
      <x:c r="E565" s="1" t="s">
        <x:v>5011</x:v>
      </x:c>
      <x:c r="F565" s="1" t="s">
        <x:v>5012</x:v>
      </x:c>
      <x:c r="G565" s="1" t="s">
        <x:v>5013</x:v>
      </x:c>
      <x:c r="H565" s="1" t="s">
        <x:v>5014</x:v>
      </x:c>
      <x:c r="I565" s="1" t="s">
        <x:v>5014</x:v>
      </x:c>
      <x:c r="J565" s="1" t="n">
        <x:v>1.4</x:v>
      </x:c>
      <x:c r="K565" s="1" t="n">
        <x:v>2.7</x:v>
      </x:c>
      <x:c r="L565" s="15" t="n">
        <x:v>100.8</x:v>
      </x:c>
      <x:c r="M565" s="11" t="b">
        <x:f aca="0">TRUE()</x:f>
        <x:v>1</x:v>
      </x:c>
      <x:c r="N565" s="11" t="b">
        <x:f aca="0">FALSE()</x:f>
        <x:v>0</x:v>
      </x:c>
      <x:c r="O565" s="1" t="s">
        <x:v>5015</x:v>
      </x:c>
      <x:c r="P565" s="11" t="b">
        <x:f aca="0">FALSE()</x:f>
        <x:v>0</x:v>
      </x:c>
    </x:row>
    <x:row r="566" ht="15" hidden="0" customHeight="1">
      <x:c r="A566" s="1" t="s">
        <x:v>5656</x:v>
      </x:c>
      <x:c r="B566" s="1" t="s">
        <x:v>2347</x:v>
      </x:c>
      <x:c r="C566" s="14" t="n">
        <x:v>45522</x:v>
      </x:c>
      <x:c r="D566" s="1" t="s">
        <x:v>5010</x:v>
      </x:c>
      <x:c r="E566" s="1" t="s">
        <x:v>5011</x:v>
      </x:c>
      <x:c r="F566" s="1" t="s">
        <x:v>5012</x:v>
      </x:c>
      <x:c r="G566" s="1" t="s">
        <x:v>5013</x:v>
      </x:c>
      <x:c r="H566" s="1" t="s">
        <x:v>5014</x:v>
      </x:c>
      <x:c r="I566" s="1" t="s">
        <x:v>5014</x:v>
      </x:c>
      <x:c r="J566" s="1" t="n">
        <x:v>0.9</x:v>
      </x:c>
      <x:c r="K566" s="1" t="n">
        <x:v>1.1</x:v>
      </x:c>
      <x:c r="L566" s="15" t="n">
        <x:v>64.8</x:v>
      </x:c>
      <x:c r="M566" s="11" t="b">
        <x:f aca="0">TRUE()</x:f>
        <x:v>1</x:v>
      </x:c>
      <x:c r="N566" s="11" t="b">
        <x:f aca="0">FALSE()</x:f>
        <x:v>0</x:v>
      </x:c>
      <x:c r="O566" s="1" t="s">
        <x:v>5015</x:v>
      </x:c>
      <x:c r="P566" s="11" t="b">
        <x:f aca="0">FALSE()</x:f>
        <x:v>0</x:v>
      </x:c>
    </x:row>
    <x:row r="567" ht="15" hidden="0" customHeight="1">
      <x:c r="A567" s="1" t="s">
        <x:v>5657</x:v>
      </x:c>
      <x:c r="B567" s="1" t="s">
        <x:v>2347</x:v>
      </x:c>
      <x:c r="C567" s="14" t="n">
        <x:v>46226</x:v>
      </x:c>
      <x:c r="D567" s="1" t="s">
        <x:v>5018</x:v>
      </x:c>
      <x:c r="E567" s="1" t="s">
        <x:v>5130</x:v>
      </x:c>
      <x:c r="F567" s="1" t="s">
        <x:v>5111</x:v>
      </x:c>
      <x:c r="G567" s="1" t="s">
        <x:v>5112</x:v>
      </x:c>
      <x:c r="H567" s="1" t="s">
        <x:v>5031</x:v>
      </x:c>
      <x:c r="I567" s="1" t="s">
        <x:v>5152</x:v>
      </x:c>
      <x:c r="J567" s="1" t="n">
        <x:v>2.9</x:v>
      </x:c>
      <x:c r="K567" s="1" t="n">
        <x:v>25</x:v>
      </x:c>
      <x:c r="L567" s="15" t="n">
        <x:v>912.44</x:v>
      </x:c>
      <x:c r="M567" s="11" t="b">
        <x:f aca="0">TRUE()</x:f>
        <x:v>1</x:v>
      </x:c>
      <x:c r="N567" s="11" t="b">
        <x:f aca="0">FALSE()</x:f>
        <x:v>0</x:v>
      </x:c>
      <x:c r="O567" s="1" t="s">
        <x:v>5073</x:v>
      </x:c>
      <x:c r="P567" s="11" t="b">
        <x:f aca="0">FALSE()</x:f>
        <x:v>0</x:v>
      </x:c>
    </x:row>
    <x:row r="568" ht="15" hidden="0" customHeight="1">
      <x:c r="A568" s="1" t="s">
        <x:v>5658</x:v>
      </x:c>
      <x:c r="B568" s="1" t="s">
        <x:v>775</x:v>
      </x:c>
      <x:c r="C568" s="14" t="n">
        <x:v>45662</x:v>
      </x:c>
      <x:c r="D568" s="1" t="s">
        <x:v>5018</x:v>
      </x:c>
      <x:c r="E568" s="1" t="s">
        <x:v>5097</x:v>
      </x:c>
      <x:c r="F568" s="1" t="s">
        <x:v>5042</x:v>
      </x:c>
      <x:c r="G568" s="1" t="s">
        <x:v>5043</x:v>
      </x:c>
      <x:c r="H568" s="1" t="s">
        <x:v>5036</x:v>
      </x:c>
      <x:c r="I568" s="1" t="s">
        <x:v>5014</x:v>
      </x:c>
      <x:c r="J568" s="1" t="n">
        <x:v>3.4</x:v>
      </x:c>
      <x:c r="K568" s="1" t="n">
        <x:v>26.4</x:v>
      </x:c>
      <x:c r="L568" s="15" t="n">
        <x:v>244.8</x:v>
      </x:c>
      <x:c r="M568" s="11" t="b">
        <x:f aca="0">TRUE()</x:f>
        <x:v>1</x:v>
      </x:c>
      <x:c r="N568" s="11" t="b">
        <x:f aca="0">FALSE()</x:f>
        <x:v>0</x:v>
      </x:c>
      <x:c r="O568" s="1" t="s">
        <x:v>5037</x:v>
      </x:c>
      <x:c r="P568" s="11" t="b">
        <x:f aca="0">FALSE()</x:f>
        <x:v>0</x:v>
      </x:c>
    </x:row>
    <x:row r="569" ht="15" hidden="0" customHeight="1">
      <x:c r="A569" s="1" t="s">
        <x:v>5659</x:v>
      </x:c>
      <x:c r="B569" s="1" t="s">
        <x:v>775</x:v>
      </x:c>
      <x:c r="C569" s="14" t="n">
        <x:v>45834</x:v>
      </x:c>
      <x:c r="D569" s="1" t="s">
        <x:v>5018</x:v>
      </x:c>
      <x:c r="E569" s="1" t="s">
        <x:v>5189</x:v>
      </x:c>
      <x:c r="F569" s="1" t="s">
        <x:v>5071</x:v>
      </x:c>
      <x:c r="G569" s="1" t="s">
        <x:v>5072</x:v>
      </x:c>
      <x:c r="H569" s="1" t="s">
        <x:v>5022</x:v>
      </x:c>
      <x:c r="I569" s="1" t="s">
        <x:v>5014</x:v>
      </x:c>
      <x:c r="J569" s="1" t="n">
        <x:v>3.1</x:v>
      </x:c>
      <x:c r="K569" s="1" t="n">
        <x:v>10</x:v>
      </x:c>
      <x:c r="L569" s="15" t="n">
        <x:v>223.2</x:v>
      </x:c>
      <x:c r="M569" s="11" t="b">
        <x:f aca="0">TRUE()</x:f>
        <x:v>1</x:v>
      </x:c>
      <x:c r="N569" s="11" t="b">
        <x:f aca="0">FALSE()</x:f>
        <x:v>0</x:v>
      </x:c>
      <x:c r="O569" s="1" t="s">
        <x:v>5098</x:v>
      </x:c>
      <x:c r="P569" s="11" t="b">
        <x:f aca="0">FALSE()</x:f>
        <x:v>0</x:v>
      </x:c>
    </x:row>
    <x:row r="570" ht="15" hidden="0" customHeight="1">
      <x:c r="A570" s="1" t="s">
        <x:v>5660</x:v>
      </x:c>
      <x:c r="B570" s="1" t="s">
        <x:v>775</x:v>
      </x:c>
      <x:c r="C570" s="14" t="n">
        <x:v>45850</x:v>
      </x:c>
      <x:c r="D570" s="1" t="s">
        <x:v>5010</x:v>
      </x:c>
      <x:c r="E570" s="1" t="s">
        <x:v>5011</x:v>
      </x:c>
      <x:c r="F570" s="1" t="s">
        <x:v>5012</x:v>
      </x:c>
      <x:c r="G570" s="1" t="s">
        <x:v>5013</x:v>
      </x:c>
      <x:c r="H570" s="1" t="s">
        <x:v>5014</x:v>
      </x:c>
      <x:c r="I570" s="1" t="s">
        <x:v>5014</x:v>
      </x:c>
      <x:c r="J570" s="1" t="n">
        <x:v>1.1</x:v>
      </x:c>
      <x:c r="K570" s="1" t="n">
        <x:v>1.6</x:v>
      </x:c>
      <x:c r="L570" s="15" t="n">
        <x:v>79.2</x:v>
      </x:c>
      <x:c r="M570" s="11" t="b">
        <x:f aca="0">TRUE()</x:f>
        <x:v>1</x:v>
      </x:c>
      <x:c r="N570" s="11" t="b">
        <x:f aca="0">FALSE()</x:f>
        <x:v>0</x:v>
      </x:c>
      <x:c r="O570" s="1" t="s">
        <x:v>5015</x:v>
      </x:c>
      <x:c r="P570" s="11" t="b">
        <x:f aca="0">FALSE()</x:f>
        <x:v>0</x:v>
      </x:c>
    </x:row>
    <x:row r="571" ht="15" hidden="0" customHeight="1">
      <x:c r="A571" s="1" t="s">
        <x:v>5661</x:v>
      </x:c>
      <x:c r="B571" s="1" t="s">
        <x:v>775</x:v>
      </x:c>
      <x:c r="C571" s="14" t="n">
        <x:v>46017</x:v>
      </x:c>
      <x:c r="D571" s="1" t="s">
        <x:v>5010</x:v>
      </x:c>
      <x:c r="E571" s="1" t="s">
        <x:v>5011</x:v>
      </x:c>
      <x:c r="F571" s="1" t="s">
        <x:v>5012</x:v>
      </x:c>
      <x:c r="G571" s="1" t="s">
        <x:v>5013</x:v>
      </x:c>
      <x:c r="H571" s="1" t="s">
        <x:v>5014</x:v>
      </x:c>
      <x:c r="I571" s="1" t="s">
        <x:v>5014</x:v>
      </x:c>
      <x:c r="J571" s="1" t="n">
        <x:v>1.4</x:v>
      </x:c>
      <x:c r="K571" s="1" t="n">
        <x:v>2.5</x:v>
      </x:c>
      <x:c r="L571" s="15" t="n">
        <x:v>100.8</x:v>
      </x:c>
      <x:c r="M571" s="11" t="b">
        <x:f aca="0">TRUE()</x:f>
        <x:v>1</x:v>
      </x:c>
      <x:c r="N571" s="11" t="b">
        <x:f aca="0">FALSE()</x:f>
        <x:v>0</x:v>
      </x:c>
      <x:c r="O571" s="1" t="s">
        <x:v>5015</x:v>
      </x:c>
      <x:c r="P571" s="11" t="b">
        <x:f aca="0">FALSE()</x:f>
        <x:v>0</x:v>
      </x:c>
    </x:row>
    <x:row r="572" ht="15" hidden="0" customHeight="1">
      <x:c r="A572" s="1" t="s">
        <x:v>5662</x:v>
      </x:c>
      <x:c r="B572" s="1" t="s">
        <x:v>2355</x:v>
      </x:c>
      <x:c r="C572" s="14" t="n">
        <x:v>45457</x:v>
      </x:c>
      <x:c r="D572" s="1" t="s">
        <x:v>5010</x:v>
      </x:c>
      <x:c r="E572" s="1" t="s">
        <x:v>5011</x:v>
      </x:c>
      <x:c r="F572" s="1" t="s">
        <x:v>5012</x:v>
      </x:c>
      <x:c r="G572" s="1" t="s">
        <x:v>5013</x:v>
      </x:c>
      <x:c r="H572" s="1" t="s">
        <x:v>5014</x:v>
      </x:c>
      <x:c r="I572" s="1" t="s">
        <x:v>5014</x:v>
      </x:c>
      <x:c r="J572" s="1" t="n">
        <x:v>1.1</x:v>
      </x:c>
      <x:c r="K572" s="1" t="n">
        <x:v>2.3</x:v>
      </x:c>
      <x:c r="L572" s="15" t="n">
        <x:v>79.2</x:v>
      </x:c>
      <x:c r="M572" s="11" t="b">
        <x:f aca="0">TRUE()</x:f>
        <x:v>1</x:v>
      </x:c>
      <x:c r="N572" s="11" t="b">
        <x:f aca="0">FALSE()</x:f>
        <x:v>0</x:v>
      </x:c>
      <x:c r="O572" s="1" t="s">
        <x:v>5015</x:v>
      </x:c>
      <x:c r="P572" s="11" t="b">
        <x:f aca="0">FALSE()</x:f>
        <x:v>0</x:v>
      </x:c>
    </x:row>
    <x:row r="573" ht="15" hidden="0" customHeight="1">
      <x:c r="A573" s="1" t="s">
        <x:v>5663</x:v>
      </x:c>
      <x:c r="B573" s="1" t="s">
        <x:v>2355</x:v>
      </x:c>
      <x:c r="C573" s="14" t="n">
        <x:v>45495</x:v>
      </x:c>
      <x:c r="D573" s="1" t="s">
        <x:v>5010</x:v>
      </x:c>
      <x:c r="E573" s="1" t="s">
        <x:v>5011</x:v>
      </x:c>
      <x:c r="F573" s="1" t="s">
        <x:v>5012</x:v>
      </x:c>
      <x:c r="G573" s="1" t="s">
        <x:v>5013</x:v>
      </x:c>
      <x:c r="H573" s="1" t="s">
        <x:v>5014</x:v>
      </x:c>
      <x:c r="I573" s="1" t="s">
        <x:v>5014</x:v>
      </x:c>
      <x:c r="J573" s="1" t="n">
        <x:v>1.4</x:v>
      </x:c>
      <x:c r="K573" s="1" t="n">
        <x:v>1.4</x:v>
      </x:c>
      <x:c r="L573" s="15" t="n">
        <x:v>100.8</x:v>
      </x:c>
      <x:c r="M573" s="11" t="b">
        <x:f aca="0">TRUE()</x:f>
        <x:v>1</x:v>
      </x:c>
      <x:c r="N573" s="11" t="b">
        <x:f aca="0">FALSE()</x:f>
        <x:v>0</x:v>
      </x:c>
      <x:c r="O573" s="1" t="s">
        <x:v>5015</x:v>
      </x:c>
      <x:c r="P573" s="11" t="b">
        <x:f aca="0">FALSE()</x:f>
        <x:v>0</x:v>
      </x:c>
    </x:row>
    <x:row r="574" ht="15" hidden="0" customHeight="1">
      <x:c r="A574" s="1" t="s">
        <x:v>5664</x:v>
      </x:c>
      <x:c r="B574" s="1" t="s">
        <x:v>2355</x:v>
      </x:c>
      <x:c r="C574" s="14" t="n">
        <x:v>45518</x:v>
      </x:c>
      <x:c r="D574" s="1" t="s">
        <x:v>5018</x:v>
      </x:c>
      <x:c r="E574" s="1" t="s">
        <x:v>5105</x:v>
      </x:c>
      <x:c r="F574" s="1" t="s">
        <x:v>5076</x:v>
      </x:c>
      <x:c r="G574" s="1" t="s">
        <x:v>5077</x:v>
      </x:c>
      <x:c r="H574" s="1" t="s">
        <x:v>5022</x:v>
      </x:c>
      <x:c r="I574" s="1" t="s">
        <x:v>5131</x:v>
      </x:c>
      <x:c r="J574" s="1" t="n">
        <x:v>1.8</x:v>
      </x:c>
      <x:c r="K574" s="1" t="n">
        <x:v>2.2</x:v>
      </x:c>
      <x:c r="L574" s="15" t="n">
        <x:v>947.87</x:v>
      </x:c>
      <x:c r="M574" s="11" t="b">
        <x:f aca="0">TRUE()</x:f>
        <x:v>1</x:v>
      </x:c>
      <x:c r="N574" s="11" t="b">
        <x:f aca="0">FALSE()</x:f>
        <x:v>0</x:v>
      </x:c>
      <x:c r="O574" s="1" t="s">
        <x:v>5098</x:v>
      </x:c>
      <x:c r="P574" s="11" t="b">
        <x:f aca="0">FALSE()</x:f>
        <x:v>0</x:v>
      </x:c>
    </x:row>
    <x:row r="575" ht="15" hidden="0" customHeight="1">
      <x:c r="A575" s="1" t="s">
        <x:v>5665</x:v>
      </x:c>
      <x:c r="B575" s="1" t="s">
        <x:v>2355</x:v>
      </x:c>
      <x:c r="C575" s="14" t="n">
        <x:v>45593</x:v>
      </x:c>
      <x:c r="D575" s="1" t="s">
        <x:v>5018</x:v>
      </x:c>
      <x:c r="E575" s="1" t="s">
        <x:v>5019</x:v>
      </x:c>
      <x:c r="F575" s="1" t="s">
        <x:v>5020</x:v>
      </x:c>
      <x:c r="G575" s="1" t="s">
        <x:v>5021</x:v>
      </x:c>
      <x:c r="H575" s="1" t="s">
        <x:v>5022</x:v>
      </x:c>
      <x:c r="I575" s="1" t="s">
        <x:v>5014</x:v>
      </x:c>
      <x:c r="J575" s="1" t="n">
        <x:v>2</x:v>
      </x:c>
      <x:c r="K575" s="1" t="n">
        <x:v>15.2</x:v>
      </x:c>
      <x:c r="L575" s="15" t="n">
        <x:v>144</x:v>
      </x:c>
      <x:c r="M575" s="11" t="b">
        <x:f aca="0">TRUE()</x:f>
        <x:v>1</x:v>
      </x:c>
      <x:c r="N575" s="11" t="b">
        <x:f aca="0">FALSE()</x:f>
        <x:v>0</x:v>
      </x:c>
      <x:c r="O575" s="1" t="s">
        <x:v>5078</x:v>
      </x:c>
      <x:c r="P575" s="11" t="b">
        <x:f aca="0">FALSE()</x:f>
        <x:v>0</x:v>
      </x:c>
    </x:row>
    <x:row r="576" ht="15" hidden="0" customHeight="1">
      <x:c r="A576" s="1" t="s">
        <x:v>5666</x:v>
      </x:c>
      <x:c r="B576" s="1" t="s">
        <x:v>2355</x:v>
      </x:c>
      <x:c r="C576" s="14" t="n">
        <x:v>46076</x:v>
      </x:c>
      <x:c r="D576" s="1" t="s">
        <x:v>5010</x:v>
      </x:c>
      <x:c r="E576" s="1" t="s">
        <x:v>5011</x:v>
      </x:c>
      <x:c r="F576" s="1" t="s">
        <x:v>5012</x:v>
      </x:c>
      <x:c r="G576" s="1" t="s">
        <x:v>5013</x:v>
      </x:c>
      <x:c r="H576" s="1" t="s">
        <x:v>5014</x:v>
      </x:c>
      <x:c r="I576" s="1" t="s">
        <x:v>5014</x:v>
      </x:c>
      <x:c r="J576" s="1" t="n">
        <x:v>0.9</x:v>
      </x:c>
      <x:c r="K576" s="1" t="n">
        <x:v>0.7</x:v>
      </x:c>
      <x:c r="L576" s="15" t="n">
        <x:v>64.8</x:v>
      </x:c>
      <x:c r="M576" s="11" t="b">
        <x:f aca="0">TRUE()</x:f>
        <x:v>1</x:v>
      </x:c>
      <x:c r="N576" s="11" t="b">
        <x:f aca="0">FALSE()</x:f>
        <x:v>0</x:v>
      </x:c>
      <x:c r="O576" s="1" t="s">
        <x:v>5015</x:v>
      </x:c>
      <x:c r="P576" s="11" t="b">
        <x:f aca="0">FALSE()</x:f>
        <x:v>0</x:v>
      </x:c>
    </x:row>
    <x:row r="577" ht="15" hidden="0" customHeight="1">
      <x:c r="A577" s="1" t="s">
        <x:v>5667</x:v>
      </x:c>
      <x:c r="B577" s="1" t="s">
        <x:v>2358</x:v>
      </x:c>
      <x:c r="C577" s="14" t="n">
        <x:v>45306</x:v>
      </x:c>
      <x:c r="D577" s="1" t="s">
        <x:v>5010</x:v>
      </x:c>
      <x:c r="E577" s="1" t="s">
        <x:v>5011</x:v>
      </x:c>
      <x:c r="F577" s="1" t="s">
        <x:v>5012</x:v>
      </x:c>
      <x:c r="G577" s="1" t="s">
        <x:v>5013</x:v>
      </x:c>
      <x:c r="H577" s="1" t="s">
        <x:v>5014</x:v>
      </x:c>
      <x:c r="I577" s="1" t="s">
        <x:v>5014</x:v>
      </x:c>
      <x:c r="J577" s="1" t="n">
        <x:v>1.3</x:v>
      </x:c>
      <x:c r="K577" s="1" t="n">
        <x:v>1.8</x:v>
      </x:c>
      <x:c r="L577" s="15" t="n">
        <x:v>93.6</x:v>
      </x:c>
      <x:c r="M577" s="11" t="b">
        <x:f aca="0">TRUE()</x:f>
        <x:v>1</x:v>
      </x:c>
      <x:c r="N577" s="11" t="b">
        <x:f aca="0">FALSE()</x:f>
        <x:v>0</x:v>
      </x:c>
      <x:c r="O577" s="1" t="s">
        <x:v>5015</x:v>
      </x:c>
      <x:c r="P577" s="11" t="b">
        <x:f aca="0">FALSE()</x:f>
        <x:v>0</x:v>
      </x:c>
    </x:row>
    <x:row r="578" ht="15" hidden="0" customHeight="1">
      <x:c r="A578" s="1" t="s">
        <x:v>5668</x:v>
      </x:c>
      <x:c r="B578" s="1" t="s">
        <x:v>2358</x:v>
      </x:c>
      <x:c r="C578" s="14" t="n">
        <x:v>45656</x:v>
      </x:c>
      <x:c r="D578" s="1" t="s">
        <x:v>5010</x:v>
      </x:c>
      <x:c r="E578" s="1" t="s">
        <x:v>5011</x:v>
      </x:c>
      <x:c r="F578" s="1" t="s">
        <x:v>5012</x:v>
      </x:c>
      <x:c r="G578" s="1" t="s">
        <x:v>5013</x:v>
      </x:c>
      <x:c r="H578" s="1" t="s">
        <x:v>5014</x:v>
      </x:c>
      <x:c r="I578" s="1" t="s">
        <x:v>5014</x:v>
      </x:c>
      <x:c r="J578" s="1" t="n">
        <x:v>1.1</x:v>
      </x:c>
      <x:c r="K578" s="1" t="n">
        <x:v>1.3</x:v>
      </x:c>
      <x:c r="L578" s="15" t="n">
        <x:v>79.2</x:v>
      </x:c>
      <x:c r="M578" s="11" t="b">
        <x:f aca="0">TRUE()</x:f>
        <x:v>1</x:v>
      </x:c>
      <x:c r="N578" s="11" t="b">
        <x:f aca="0">FALSE()</x:f>
        <x:v>0</x:v>
      </x:c>
      <x:c r="O578" s="1" t="s">
        <x:v>5015</x:v>
      </x:c>
      <x:c r="P578" s="11" t="b">
        <x:f aca="0">FALSE()</x:f>
        <x:v>0</x:v>
      </x:c>
    </x:row>
    <x:row r="579" ht="15" hidden="0" customHeight="1">
      <x:c r="A579" s="1" t="s">
        <x:v>5669</x:v>
      </x:c>
      <x:c r="B579" s="1" t="s">
        <x:v>2358</x:v>
      </x:c>
      <x:c r="C579" s="14" t="n">
        <x:v>45857</x:v>
      </x:c>
      <x:c r="D579" s="1" t="s">
        <x:v>5018</x:v>
      </x:c>
      <x:c r="E579" s="1" t="s">
        <x:v>5232</x:v>
      </x:c>
      <x:c r="F579" s="1" t="s">
        <x:v>5066</x:v>
      </x:c>
      <x:c r="G579" s="1" t="s">
        <x:v>5067</x:v>
      </x:c>
      <x:c r="H579" s="1" t="s">
        <x:v>5022</x:v>
      </x:c>
      <x:c r="I579" s="1" t="s">
        <x:v>5014</x:v>
      </x:c>
      <x:c r="J579" s="1" t="n">
        <x:v>3.2</x:v>
      </x:c>
      <x:c r="K579" s="1" t="n">
        <x:v>20.5</x:v>
      </x:c>
      <x:c r="L579" s="15" t="n">
        <x:v>230.4</x:v>
      </x:c>
      <x:c r="M579" s="11" t="b">
        <x:f aca="0">TRUE()</x:f>
        <x:v>1</x:v>
      </x:c>
      <x:c r="N579" s="11" t="b">
        <x:f aca="0">FALSE()</x:f>
        <x:v>0</x:v>
      </x:c>
      <x:c r="O579" s="1" t="s">
        <x:v>5068</x:v>
      </x:c>
      <x:c r="P579" s="11" t="b">
        <x:f aca="0">FALSE()</x:f>
        <x:v>0</x:v>
      </x:c>
    </x:row>
    <x:row r="580" ht="15" hidden="0" customHeight="1">
      <x:c r="A580" s="1" t="s">
        <x:v>5670</x:v>
      </x:c>
      <x:c r="B580" s="1" t="s">
        <x:v>2358</x:v>
      </x:c>
      <x:c r="C580" s="14" t="n">
        <x:v>45989</x:v>
      </x:c>
      <x:c r="D580" s="1" t="s">
        <x:v>5010</x:v>
      </x:c>
      <x:c r="E580" s="1" t="s">
        <x:v>5011</x:v>
      </x:c>
      <x:c r="F580" s="1" t="s">
        <x:v>5012</x:v>
      </x:c>
      <x:c r="G580" s="1" t="s">
        <x:v>5013</x:v>
      </x:c>
      <x:c r="H580" s="1" t="s">
        <x:v>5014</x:v>
      </x:c>
      <x:c r="I580" s="1" t="s">
        <x:v>5014</x:v>
      </x:c>
      <x:c r="J580" s="1" t="n">
        <x:v>0.9</x:v>
      </x:c>
      <x:c r="K580" s="1" t="n">
        <x:v>1.8</x:v>
      </x:c>
      <x:c r="L580" s="15" t="n">
        <x:v>64.8</x:v>
      </x:c>
      <x:c r="M580" s="11" t="b">
        <x:f aca="0">TRUE()</x:f>
        <x:v>1</x:v>
      </x:c>
      <x:c r="N580" s="11" t="b">
        <x:f aca="0">FALSE()</x:f>
        <x:v>0</x:v>
      </x:c>
      <x:c r="O580" s="1" t="s">
        <x:v>5015</x:v>
      </x:c>
      <x:c r="P580" s="11" t="b">
        <x:f aca="0">FALSE()</x:f>
        <x:v>0</x:v>
      </x:c>
    </x:row>
    <x:row r="581" ht="15" hidden="0" customHeight="1">
      <x:c r="A581" s="1" t="s">
        <x:v>5671</x:v>
      </x:c>
      <x:c r="B581" s="1" t="s">
        <x:v>2358</x:v>
      </x:c>
      <x:c r="C581" s="14" t="n">
        <x:v>46013</x:v>
      </x:c>
      <x:c r="D581" s="1" t="s">
        <x:v>5018</x:v>
      </x:c>
      <x:c r="E581" s="1" t="s">
        <x:v>5189</x:v>
      </x:c>
      <x:c r="F581" s="1" t="s">
        <x:v>5071</x:v>
      </x:c>
      <x:c r="G581" s="1" t="s">
        <x:v>5072</x:v>
      </x:c>
      <x:c r="H581" s="1" t="s">
        <x:v>5058</x:v>
      </x:c>
      <x:c r="I581" s="1" t="s">
        <x:v>5100</x:v>
      </x:c>
      <x:c r="J581" s="1" t="n">
        <x:v>4</x:v>
      </x:c>
      <x:c r="K581" s="1" t="n">
        <x:v>23.1</x:v>
      </x:c>
      <x:c r="L581" s="15" t="n">
        <x:v>580.47</x:v>
      </x:c>
      <x:c r="M581" s="11" t="b">
        <x:f aca="0">TRUE()</x:f>
        <x:v>1</x:v>
      </x:c>
      <x:c r="N581" s="11" t="b">
        <x:f aca="0">FALSE()</x:f>
        <x:v>0</x:v>
      </x:c>
      <x:c r="O581" s="1" t="s">
        <x:v>5068</x:v>
      </x:c>
      <x:c r="P581" s="11" t="b">
        <x:f aca="0">TRUE()</x:f>
        <x:v>1</x:v>
      </x:c>
      <x:c r="Q581" s="1" t="s">
        <x:v>5672</x:v>
      </x:c>
    </x:row>
    <x:row r="582" ht="15" hidden="0" customHeight="1">
      <x:c r="A582" s="1" t="s">
        <x:v>5673</x:v>
      </x:c>
      <x:c r="B582" s="1" t="s">
        <x:v>778</x:v>
      </x:c>
      <x:c r="C582" s="14" t="n">
        <x:v>46031</x:v>
      </x:c>
      <x:c r="D582" s="1" t="s">
        <x:v>5010</x:v>
      </x:c>
      <x:c r="E582" s="1" t="s">
        <x:v>5011</x:v>
      </x:c>
      <x:c r="F582" s="1" t="s">
        <x:v>5012</x:v>
      </x:c>
      <x:c r="G582" s="1" t="s">
        <x:v>5013</x:v>
      </x:c>
      <x:c r="H582" s="1" t="s">
        <x:v>5014</x:v>
      </x:c>
      <x:c r="I582" s="1" t="s">
        <x:v>5014</x:v>
      </x:c>
      <x:c r="J582" s="1" t="n">
        <x:v>1.4</x:v>
      </x:c>
      <x:c r="K582" s="1" t="n">
        <x:v>2.2</x:v>
      </x:c>
      <x:c r="L582" s="15" t="n">
        <x:v>100.8</x:v>
      </x:c>
      <x:c r="M582" s="11" t="b">
        <x:f aca="0">TRUE()</x:f>
        <x:v>1</x:v>
      </x:c>
      <x:c r="N582" s="11" t="b">
        <x:f aca="0">FALSE()</x:f>
        <x:v>0</x:v>
      </x:c>
      <x:c r="O582" s="1" t="s">
        <x:v>5015</x:v>
      </x:c>
      <x:c r="P582" s="11" t="b">
        <x:f aca="0">FALSE()</x:f>
        <x:v>0</x:v>
      </x:c>
    </x:row>
    <x:row r="583" ht="15" hidden="0" customHeight="1">
      <x:c r="A583" s="1" t="s">
        <x:v>5674</x:v>
      </x:c>
      <x:c r="B583" s="1" t="s">
        <x:v>2363</x:v>
      </x:c>
      <x:c r="C583" s="14" t="n">
        <x:v>45504</x:v>
      </x:c>
      <x:c r="D583" s="1" t="s">
        <x:v>5010</x:v>
      </x:c>
      <x:c r="E583" s="1" t="s">
        <x:v>5011</x:v>
      </x:c>
      <x:c r="F583" s="1" t="s">
        <x:v>5012</x:v>
      </x:c>
      <x:c r="G583" s="1" t="s">
        <x:v>5013</x:v>
      </x:c>
      <x:c r="H583" s="1" t="s">
        <x:v>5014</x:v>
      </x:c>
      <x:c r="I583" s="1" t="s">
        <x:v>5014</x:v>
      </x:c>
      <x:c r="J583" s="1" t="n">
        <x:v>0.7</x:v>
      </x:c>
      <x:c r="K583" s="1" t="n">
        <x:v>1.4</x:v>
      </x:c>
      <x:c r="L583" s="15" t="n">
        <x:v>50.4</x:v>
      </x:c>
      <x:c r="M583" s="11" t="b">
        <x:f aca="0">TRUE()</x:f>
        <x:v>1</x:v>
      </x:c>
      <x:c r="N583" s="11" t="b">
        <x:f aca="0">FALSE()</x:f>
        <x:v>0</x:v>
      </x:c>
      <x:c r="O583" s="1" t="s">
        <x:v>5015</x:v>
      </x:c>
      <x:c r="P583" s="11" t="b">
        <x:f aca="0">FALSE()</x:f>
        <x:v>0</x:v>
      </x:c>
    </x:row>
    <x:row r="584" ht="15" hidden="0" customHeight="1">
      <x:c r="A584" s="1" t="s">
        <x:v>5675</x:v>
      </x:c>
      <x:c r="B584" s="1" t="s">
        <x:v>2363</x:v>
      </x:c>
      <x:c r="C584" s="14" t="n">
        <x:v>46013</x:v>
      </x:c>
      <x:c r="D584" s="1" t="s">
        <x:v>5010</x:v>
      </x:c>
      <x:c r="E584" s="1" t="s">
        <x:v>5011</x:v>
      </x:c>
      <x:c r="F584" s="1" t="s">
        <x:v>5012</x:v>
      </x:c>
      <x:c r="G584" s="1" t="s">
        <x:v>5013</x:v>
      </x:c>
      <x:c r="H584" s="1" t="s">
        <x:v>5014</x:v>
      </x:c>
      <x:c r="I584" s="1" t="s">
        <x:v>5014</x:v>
      </x:c>
      <x:c r="J584" s="1" t="n">
        <x:v>1.2</x:v>
      </x:c>
      <x:c r="K584" s="1" t="n">
        <x:v>2</x:v>
      </x:c>
      <x:c r="L584" s="15" t="n">
        <x:v>86.4</x:v>
      </x:c>
      <x:c r="M584" s="11" t="b">
        <x:f aca="0">TRUE()</x:f>
        <x:v>1</x:v>
      </x:c>
      <x:c r="N584" s="11" t="b">
        <x:f aca="0">FALSE()</x:f>
        <x:v>0</x:v>
      </x:c>
      <x:c r="O584" s="1" t="s">
        <x:v>5015</x:v>
      </x:c>
      <x:c r="P584" s="11" t="b">
        <x:f aca="0">FALSE()</x:f>
        <x:v>0</x:v>
      </x:c>
    </x:row>
    <x:row r="585" ht="15" hidden="0" customHeight="1">
      <x:c r="A585" s="1" t="s">
        <x:v>5676</x:v>
      </x:c>
      <x:c r="B585" s="1" t="s">
        <x:v>2366</x:v>
      </x:c>
      <x:c r="C585" s="14" t="n">
        <x:v>45531</x:v>
      </x:c>
      <x:c r="D585" s="1" t="s">
        <x:v>5010</x:v>
      </x:c>
      <x:c r="E585" s="1" t="s">
        <x:v>5011</x:v>
      </x:c>
      <x:c r="F585" s="1" t="s">
        <x:v>5012</x:v>
      </x:c>
      <x:c r="G585" s="1" t="s">
        <x:v>5013</x:v>
      </x:c>
      <x:c r="H585" s="1" t="s">
        <x:v>5014</x:v>
      </x:c>
      <x:c r="I585" s="1" t="s">
        <x:v>5014</x:v>
      </x:c>
      <x:c r="J585" s="1" t="n">
        <x:v>1.6</x:v>
      </x:c>
      <x:c r="K585" s="1" t="n">
        <x:v>2.6</x:v>
      </x:c>
      <x:c r="L585" s="15" t="n">
        <x:v>115.2</x:v>
      </x:c>
      <x:c r="M585" s="11" t="b">
        <x:f aca="0">TRUE()</x:f>
        <x:v>1</x:v>
      </x:c>
      <x:c r="N585" s="11" t="b">
        <x:f aca="0">FALSE()</x:f>
        <x:v>0</x:v>
      </x:c>
      <x:c r="O585" s="1" t="s">
        <x:v>5015</x:v>
      </x:c>
      <x:c r="P585" s="11" t="b">
        <x:f aca="0">FALSE()</x:f>
        <x:v>0</x:v>
      </x:c>
    </x:row>
    <x:row r="586" ht="15" hidden="0" customHeight="1">
      <x:c r="A586" s="1" t="s">
        <x:v>5677</x:v>
      </x:c>
      <x:c r="B586" s="1" t="s">
        <x:v>2366</x:v>
      </x:c>
      <x:c r="C586" s="14" t="n">
        <x:v>45636</x:v>
      </x:c>
      <x:c r="D586" s="1" t="s">
        <x:v>5010</x:v>
      </x:c>
      <x:c r="E586" s="1" t="s">
        <x:v>5011</x:v>
      </x:c>
      <x:c r="F586" s="1" t="s">
        <x:v>5012</x:v>
      </x:c>
      <x:c r="G586" s="1" t="s">
        <x:v>5013</x:v>
      </x:c>
      <x:c r="H586" s="1" t="s">
        <x:v>5014</x:v>
      </x:c>
      <x:c r="I586" s="1" t="s">
        <x:v>5014</x:v>
      </x:c>
      <x:c r="J586" s="1" t="n">
        <x:v>0.6</x:v>
      </x:c>
      <x:c r="K586" s="1" t="n">
        <x:v>2.6</x:v>
      </x:c>
      <x:c r="L586" s="15" t="n">
        <x:v>43.2</x:v>
      </x:c>
      <x:c r="M586" s="11" t="b">
        <x:f aca="0">TRUE()</x:f>
        <x:v>1</x:v>
      </x:c>
      <x:c r="N586" s="11" t="b">
        <x:f aca="0">FALSE()</x:f>
        <x:v>0</x:v>
      </x:c>
      <x:c r="O586" s="1" t="s">
        <x:v>5015</x:v>
      </x:c>
      <x:c r="P586" s="11" t="b">
        <x:f aca="0">FALSE()</x:f>
        <x:v>0</x:v>
      </x:c>
    </x:row>
    <x:row r="587" ht="15" hidden="0" customHeight="1">
      <x:c r="A587" s="1" t="s">
        <x:v>5678</x:v>
      </x:c>
      <x:c r="B587" s="1" t="s">
        <x:v>2366</x:v>
      </x:c>
      <x:c r="C587" s="14" t="n">
        <x:v>45950</x:v>
      </x:c>
      <x:c r="D587" s="1" t="s">
        <x:v>5010</x:v>
      </x:c>
      <x:c r="E587" s="1" t="s">
        <x:v>5011</x:v>
      </x:c>
      <x:c r="F587" s="1" t="s">
        <x:v>5012</x:v>
      </x:c>
      <x:c r="G587" s="1" t="s">
        <x:v>5013</x:v>
      </x:c>
      <x:c r="H587" s="1" t="s">
        <x:v>5014</x:v>
      </x:c>
      <x:c r="I587" s="1" t="s">
        <x:v>5014</x:v>
      </x:c>
      <x:c r="J587" s="1" t="n">
        <x:v>0.7</x:v>
      </x:c>
      <x:c r="K587" s="1" t="n">
        <x:v>2.2</x:v>
      </x:c>
      <x:c r="L587" s="15" t="n">
        <x:v>50.4</x:v>
      </x:c>
      <x:c r="M587" s="11" t="b">
        <x:f aca="0">TRUE()</x:f>
        <x:v>1</x:v>
      </x:c>
      <x:c r="N587" s="11" t="b">
        <x:f aca="0">FALSE()</x:f>
        <x:v>0</x:v>
      </x:c>
      <x:c r="O587" s="1" t="s">
        <x:v>5015</x:v>
      </x:c>
      <x:c r="P587" s="11" t="b">
        <x:f aca="0">FALSE()</x:f>
        <x:v>0</x:v>
      </x:c>
    </x:row>
    <x:row r="588" ht="15" hidden="0" customHeight="1">
      <x:c r="A588" s="1" t="s">
        <x:v>5679</x:v>
      </x:c>
      <x:c r="B588" s="1" t="s">
        <x:v>2366</x:v>
      </x:c>
      <x:c r="C588" s="14" t="n">
        <x:v>46229</x:v>
      </x:c>
      <x:c r="D588" s="1" t="s">
        <x:v>5018</x:v>
      </x:c>
      <x:c r="E588" s="1" t="s">
        <x:v>5356</x:v>
      </x:c>
      <x:c r="F588" s="1" t="s">
        <x:v>5076</x:v>
      </x:c>
      <x:c r="G588" s="1" t="s">
        <x:v>5077</x:v>
      </x:c>
      <x:c r="H588" s="1" t="s">
        <x:v>5031</x:v>
      </x:c>
      <x:c r="I588" s="1" t="s">
        <x:v>5044</x:v>
      </x:c>
      <x:c r="J588" s="1" t="n">
        <x:v>1.2</x:v>
      </x:c>
      <x:c r="K588" s="1" t="n">
        <x:v>10.1</x:v>
      </x:c>
      <x:c r="L588" s="15" t="n">
        <x:v>135.77</x:v>
      </x:c>
      <x:c r="M588" s="11" t="b">
        <x:f aca="0">TRUE()</x:f>
        <x:v>1</x:v>
      </x:c>
      <x:c r="N588" s="11" t="b">
        <x:f aca="0">FALSE()</x:f>
        <x:v>0</x:v>
      </x:c>
      <x:c r="O588" s="1" t="s">
        <x:v>5033</x:v>
      </x:c>
      <x:c r="P588" s="11" t="b">
        <x:f aca="0">FALSE()</x:f>
        <x:v>0</x:v>
      </x:c>
    </x:row>
    <x:row r="589" ht="15" hidden="0" customHeight="1">
      <x:c r="A589" s="1" t="s">
        <x:v>5680</x:v>
      </x:c>
      <x:c r="B589" s="1" t="s">
        <x:v>2369</x:v>
      </x:c>
      <x:c r="C589" s="14" t="n">
        <x:v>45840</x:v>
      </x:c>
      <x:c r="D589" s="1" t="s">
        <x:v>5010</x:v>
      </x:c>
      <x:c r="E589" s="1" t="s">
        <x:v>5011</x:v>
      </x:c>
      <x:c r="F589" s="1" t="s">
        <x:v>5012</x:v>
      </x:c>
      <x:c r="G589" s="1" t="s">
        <x:v>5013</x:v>
      </x:c>
      <x:c r="H589" s="1" t="s">
        <x:v>5014</x:v>
      </x:c>
      <x:c r="I589" s="1" t="s">
        <x:v>5014</x:v>
      </x:c>
      <x:c r="J589" s="1" t="n">
        <x:v>0.3</x:v>
      </x:c>
      <x:c r="K589" s="1" t="n">
        <x:v>2.3</x:v>
      </x:c>
      <x:c r="L589" s="15" t="n">
        <x:v>21.6</x:v>
      </x:c>
      <x:c r="M589" s="11" t="b">
        <x:f aca="0">TRUE()</x:f>
        <x:v>1</x:v>
      </x:c>
      <x:c r="N589" s="11" t="b">
        <x:f aca="0">FALSE()</x:f>
        <x:v>0</x:v>
      </x:c>
      <x:c r="O589" s="1" t="s">
        <x:v>5015</x:v>
      </x:c>
      <x:c r="P589" s="11" t="b">
        <x:f aca="0">FALSE()</x:f>
        <x:v>0</x:v>
      </x:c>
    </x:row>
    <x:row r="590" ht="15" hidden="0" customHeight="1">
      <x:c r="A590" s="1" t="s">
        <x:v>5681</x:v>
      </x:c>
      <x:c r="B590" s="1" t="s">
        <x:v>2369</x:v>
      </x:c>
      <x:c r="C590" s="14" t="n">
        <x:v>45976</x:v>
      </x:c>
      <x:c r="D590" s="1" t="s">
        <x:v>5010</x:v>
      </x:c>
      <x:c r="E590" s="1" t="s">
        <x:v>5011</x:v>
      </x:c>
      <x:c r="F590" s="1" t="s">
        <x:v>5012</x:v>
      </x:c>
      <x:c r="G590" s="1" t="s">
        <x:v>5013</x:v>
      </x:c>
      <x:c r="H590" s="1" t="s">
        <x:v>5014</x:v>
      </x:c>
      <x:c r="I590" s="1" t="s">
        <x:v>5014</x:v>
      </x:c>
      <x:c r="J590" s="1" t="n">
        <x:v>1</x:v>
      </x:c>
      <x:c r="K590" s="1" t="n">
        <x:v>1.6</x:v>
      </x:c>
      <x:c r="L590" s="15" t="n">
        <x:v>72</x:v>
      </x:c>
      <x:c r="M590" s="11" t="b">
        <x:f aca="0">TRUE()</x:f>
        <x:v>1</x:v>
      </x:c>
      <x:c r="N590" s="11" t="b">
        <x:f aca="0">FALSE()</x:f>
        <x:v>0</x:v>
      </x:c>
      <x:c r="O590" s="1" t="s">
        <x:v>5015</x:v>
      </x:c>
      <x:c r="P590" s="11" t="b">
        <x:f aca="0">FALSE()</x:f>
        <x:v>0</x:v>
      </x:c>
    </x:row>
    <x:row r="591" ht="15" hidden="0" customHeight="1">
      <x:c r="A591" s="1" t="s">
        <x:v>5682</x:v>
      </x:c>
      <x:c r="B591" s="1" t="s">
        <x:v>2369</x:v>
      </x:c>
      <x:c r="C591" s="14" t="n">
        <x:v>46189</x:v>
      </x:c>
      <x:c r="D591" s="1" t="s">
        <x:v>5018</x:v>
      </x:c>
      <x:c r="E591" s="1" t="s">
        <x:v>5136</x:v>
      </x:c>
      <x:c r="F591" s="1" t="s">
        <x:v>5137</x:v>
      </x:c>
      <x:c r="G591" s="1" t="s">
        <x:v>5138</x:v>
      </x:c>
      <x:c r="H591" s="1" t="s">
        <x:v>5031</x:v>
      </x:c>
      <x:c r="I591" s="1" t="s">
        <x:v>5014</x:v>
      </x:c>
      <x:c r="J591" s="1" t="n">
        <x:v>3.2</x:v>
      </x:c>
      <x:c r="K591" s="1" t="n">
        <x:v>2.4</x:v>
      </x:c>
      <x:c r="L591" s="15" t="n">
        <x:v>230.4</x:v>
      </x:c>
      <x:c r="M591" s="11" t="b">
        <x:f aca="0">TRUE()</x:f>
        <x:v>1</x:v>
      </x:c>
      <x:c r="N591" s="11" t="b">
        <x:f aca="0">TRUE()</x:f>
        <x:v>1</x:v>
      </x:c>
      <x:c r="O591" s="1" t="s">
        <x:v>5139</x:v>
      </x:c>
      <x:c r="P591" s="11" t="b">
        <x:f aca="0">FALSE()</x:f>
        <x:v>0</x:v>
      </x:c>
    </x:row>
    <x:row r="592" ht="15" hidden="0" customHeight="1">
      <x:c r="A592" s="1" t="s">
        <x:v>5683</x:v>
      </x:c>
      <x:c r="B592" s="1" t="s">
        <x:v>783</x:v>
      </x:c>
      <x:c r="C592" s="14" t="n">
        <x:v>45781</x:v>
      </x:c>
      <x:c r="D592" s="1" t="s">
        <x:v>5010</x:v>
      </x:c>
      <x:c r="E592" s="1" t="s">
        <x:v>5011</x:v>
      </x:c>
      <x:c r="F592" s="1" t="s">
        <x:v>5012</x:v>
      </x:c>
      <x:c r="G592" s="1" t="s">
        <x:v>5013</x:v>
      </x:c>
      <x:c r="H592" s="1" t="s">
        <x:v>5014</x:v>
      </x:c>
      <x:c r="I592" s="1" t="s">
        <x:v>5014</x:v>
      </x:c>
      <x:c r="J592" s="1" t="n">
        <x:v>1.7</x:v>
      </x:c>
      <x:c r="K592" s="1" t="n">
        <x:v>1.2</x:v>
      </x:c>
      <x:c r="L592" s="15" t="n">
        <x:v>122.4</x:v>
      </x:c>
      <x:c r="M592" s="11" t="b">
        <x:f aca="0">FALSE()</x:f>
        <x:v>0</x:v>
      </x:c>
      <x:c r="N592" s="11" t="b">
        <x:f aca="0">FALSE()</x:f>
        <x:v>0</x:v>
      </x:c>
      <x:c r="O592" s="1" t="s">
        <x:v>5015</x:v>
      </x:c>
      <x:c r="P592" s="11" t="b">
        <x:f aca="0">FALSE()</x:f>
        <x:v>0</x:v>
      </x:c>
    </x:row>
    <x:row r="593" ht="15" hidden="0" customHeight="1">
      <x:c r="A593" s="1" t="s">
        <x:v>5684</x:v>
      </x:c>
      <x:c r="B593" s="1" t="s">
        <x:v>783</x:v>
      </x:c>
      <x:c r="C593" s="14" t="n">
        <x:v>46020</x:v>
      </x:c>
      <x:c r="D593" s="1" t="s">
        <x:v>5018</x:v>
      </x:c>
      <x:c r="E593" s="1" t="s">
        <x:v>5133</x:v>
      </x:c>
      <x:c r="F593" s="1" t="s">
        <x:v>5071</x:v>
      </x:c>
      <x:c r="G593" s="1" t="s">
        <x:v>5072</x:v>
      </x:c>
      <x:c r="H593" s="1" t="s">
        <x:v>5022</x:v>
      </x:c>
      <x:c r="I593" s="1" t="s">
        <x:v>5039</x:v>
      </x:c>
      <x:c r="J593" s="1" t="n">
        <x:v>2</x:v>
      </x:c>
      <x:c r="K593" s="1" t="n">
        <x:v>11.6</x:v>
      </x:c>
      <x:c r="L593" s="15" t="n">
        <x:v>542.4</x:v>
      </x:c>
      <x:c r="M593" s="11" t="b">
        <x:f aca="0">TRUE()</x:f>
        <x:v>1</x:v>
      </x:c>
      <x:c r="N593" s="11" t="b">
        <x:f aca="0">FALSE()</x:f>
        <x:v>0</x:v>
      </x:c>
      <x:c r="O593" s="1" t="s">
        <x:v>5033</x:v>
      </x:c>
      <x:c r="P593" s="11" t="b">
        <x:f aca="0">FALSE()</x:f>
        <x:v>0</x:v>
      </x:c>
    </x:row>
    <x:row r="594" ht="15" hidden="0" customHeight="1">
      <x:c r="A594" s="1" t="s">
        <x:v>5685</x:v>
      </x:c>
      <x:c r="B594" s="1" t="s">
        <x:v>783</x:v>
      </x:c>
      <x:c r="C594" s="14" t="n">
        <x:v>46148</x:v>
      </x:c>
      <x:c r="D594" s="1" t="s">
        <x:v>5010</x:v>
      </x:c>
      <x:c r="E594" s="1" t="s">
        <x:v>5011</x:v>
      </x:c>
      <x:c r="F594" s="1" t="s">
        <x:v>5012</x:v>
      </x:c>
      <x:c r="G594" s="1" t="s">
        <x:v>5013</x:v>
      </x:c>
      <x:c r="H594" s="1" t="s">
        <x:v>5014</x:v>
      </x:c>
      <x:c r="I594" s="1" t="s">
        <x:v>5014</x:v>
      </x:c>
      <x:c r="J594" s="1" t="n">
        <x:v>0.3</x:v>
      </x:c>
      <x:c r="K594" s="1" t="n">
        <x:v>1.3</x:v>
      </x:c>
      <x:c r="L594" s="15" t="n">
        <x:v>21.6</x:v>
      </x:c>
      <x:c r="M594" s="11" t="b">
        <x:f aca="0">TRUE()</x:f>
        <x:v>1</x:v>
      </x:c>
      <x:c r="N594" s="11" t="b">
        <x:f aca="0">FALSE()</x:f>
        <x:v>0</x:v>
      </x:c>
      <x:c r="O594" s="1" t="s">
        <x:v>5015</x:v>
      </x:c>
      <x:c r="P594" s="11" t="b">
        <x:f aca="0">FALSE()</x:f>
        <x:v>0</x:v>
      </x:c>
    </x:row>
    <x:row r="595" ht="15" hidden="0" customHeight="1">
      <x:c r="A595" s="1" t="s">
        <x:v>5686</x:v>
      </x:c>
      <x:c r="B595" s="1" t="s">
        <x:v>2374</x:v>
      </x:c>
      <x:c r="C595" s="14" t="n">
        <x:v>45594</x:v>
      </x:c>
      <x:c r="D595" s="1" t="s">
        <x:v>5018</x:v>
      </x:c>
      <x:c r="E595" s="1" t="s">
        <x:v>5091</x:v>
      </x:c>
      <x:c r="F595" s="1" t="s">
        <x:v>5020</x:v>
      </x:c>
      <x:c r="G595" s="1" t="s">
        <x:v>5021</x:v>
      </x:c>
      <x:c r="H595" s="1" t="s">
        <x:v>5058</x:v>
      </x:c>
      <x:c r="I595" s="1" t="s">
        <x:v>5014</x:v>
      </x:c>
      <x:c r="J595" s="1" t="n">
        <x:v>2.6</x:v>
      </x:c>
      <x:c r="K595" s="1" t="n">
        <x:v>24.4</x:v>
      </x:c>
      <x:c r="L595" s="15" t="n">
        <x:v>187.2</x:v>
      </x:c>
      <x:c r="M595" s="11" t="b">
        <x:f aca="0">FALSE()</x:f>
        <x:v>0</x:v>
      </x:c>
      <x:c r="N595" s="11" t="b">
        <x:f aca="0">FALSE()</x:f>
        <x:v>0</x:v>
      </x:c>
      <x:c r="O595" s="1" t="s">
        <x:v>5037</x:v>
      </x:c>
      <x:c r="P595" s="11" t="b">
        <x:f aca="0">TRUE()</x:f>
        <x:v>1</x:v>
      </x:c>
      <x:c r="Q595" s="1" t="s">
        <x:v>5687</x:v>
      </x:c>
    </x:row>
    <x:row r="596" ht="15" hidden="0" customHeight="1">
      <x:c r="A596" s="1" t="s">
        <x:v>5688</x:v>
      </x:c>
      <x:c r="B596" s="1" t="s">
        <x:v>2374</x:v>
      </x:c>
      <x:c r="C596" s="14" t="n">
        <x:v>45841</x:v>
      </x:c>
      <x:c r="D596" s="1" t="s">
        <x:v>5010</x:v>
      </x:c>
      <x:c r="E596" s="1" t="s">
        <x:v>5011</x:v>
      </x:c>
      <x:c r="F596" s="1" t="s">
        <x:v>5012</x:v>
      </x:c>
      <x:c r="G596" s="1" t="s">
        <x:v>5013</x:v>
      </x:c>
      <x:c r="H596" s="1" t="s">
        <x:v>5014</x:v>
      </x:c>
      <x:c r="I596" s="1" t="s">
        <x:v>5014</x:v>
      </x:c>
      <x:c r="J596" s="1" t="n">
        <x:v>0.7</x:v>
      </x:c>
      <x:c r="K596" s="1" t="n">
        <x:v>1.4</x:v>
      </x:c>
      <x:c r="L596" s="15" t="n">
        <x:v>50.4</x:v>
      </x:c>
      <x:c r="M596" s="11" t="b">
        <x:f aca="0">TRUE()</x:f>
        <x:v>1</x:v>
      </x:c>
      <x:c r="N596" s="11" t="b">
        <x:f aca="0">FALSE()</x:f>
        <x:v>0</x:v>
      </x:c>
      <x:c r="O596" s="1" t="s">
        <x:v>5015</x:v>
      </x:c>
      <x:c r="P596" s="11" t="b">
        <x:f aca="0">FALSE()</x:f>
        <x:v>0</x:v>
      </x:c>
    </x:row>
    <x:row r="597" ht="15" hidden="0" customHeight="1">
      <x:c r="A597" s="1" t="s">
        <x:v>5689</x:v>
      </x:c>
      <x:c r="B597" s="1" t="s">
        <x:v>2374</x:v>
      </x:c>
      <x:c r="C597" s="14" t="n">
        <x:v>45848</x:v>
      </x:c>
      <x:c r="D597" s="1" t="s">
        <x:v>5010</x:v>
      </x:c>
      <x:c r="E597" s="1" t="s">
        <x:v>5011</x:v>
      </x:c>
      <x:c r="F597" s="1" t="s">
        <x:v>5012</x:v>
      </x:c>
      <x:c r="G597" s="1" t="s">
        <x:v>5013</x:v>
      </x:c>
      <x:c r="H597" s="1" t="s">
        <x:v>5014</x:v>
      </x:c>
      <x:c r="I597" s="1" t="s">
        <x:v>5014</x:v>
      </x:c>
      <x:c r="J597" s="1" t="n">
        <x:v>1.3</x:v>
      </x:c>
      <x:c r="K597" s="1" t="n">
        <x:v>1.8</x:v>
      </x:c>
      <x:c r="L597" s="15" t="n">
        <x:v>93.6</x:v>
      </x:c>
      <x:c r="M597" s="11" t="b">
        <x:f aca="0">FALSE()</x:f>
        <x:v>0</x:v>
      </x:c>
      <x:c r="N597" s="11" t="b">
        <x:f aca="0">FALSE()</x:f>
        <x:v>0</x:v>
      </x:c>
      <x:c r="O597" s="1" t="s">
        <x:v>5015</x:v>
      </x:c>
      <x:c r="P597" s="11" t="b">
        <x:f aca="0">FALSE()</x:f>
        <x:v>0</x:v>
      </x:c>
    </x:row>
    <x:row r="598" ht="15" hidden="0" customHeight="1">
      <x:c r="A598" s="1" t="s">
        <x:v>5690</x:v>
      </x:c>
      <x:c r="B598" s="1" t="s">
        <x:v>2374</x:v>
      </x:c>
      <x:c r="C598" s="14" t="n">
        <x:v>45990</x:v>
      </x:c>
      <x:c r="D598" s="1" t="s">
        <x:v>5010</x:v>
      </x:c>
      <x:c r="E598" s="1" t="s">
        <x:v>5011</x:v>
      </x:c>
      <x:c r="F598" s="1" t="s">
        <x:v>5012</x:v>
      </x:c>
      <x:c r="G598" s="1" t="s">
        <x:v>5013</x:v>
      </x:c>
      <x:c r="H598" s="1" t="s">
        <x:v>5014</x:v>
      </x:c>
      <x:c r="I598" s="1" t="s">
        <x:v>5014</x:v>
      </x:c>
      <x:c r="J598" s="1" t="n">
        <x:v>1.2</x:v>
      </x:c>
      <x:c r="K598" s="1" t="n">
        <x:v>1.2</x:v>
      </x:c>
      <x:c r="L598" s="15" t="n">
        <x:v>86.4</x:v>
      </x:c>
      <x:c r="M598" s="11" t="b">
        <x:f aca="0">FALSE()</x:f>
        <x:v>0</x:v>
      </x:c>
      <x:c r="N598" s="11" t="b">
        <x:f aca="0">FALSE()</x:f>
        <x:v>0</x:v>
      </x:c>
      <x:c r="O598" s="1" t="s">
        <x:v>5015</x:v>
      </x:c>
      <x:c r="P598" s="11" t="b">
        <x:f aca="0">FALSE()</x:f>
        <x:v>0</x:v>
      </x:c>
    </x:row>
    <x:row r="599" ht="15" hidden="0" customHeight="1">
      <x:c r="A599" s="1" t="s">
        <x:v>5691</x:v>
      </x:c>
      <x:c r="B599" s="1" t="s">
        <x:v>787</x:v>
      </x:c>
      <x:c r="C599" s="14" t="n">
        <x:v>45296</x:v>
      </x:c>
      <x:c r="D599" s="1" t="s">
        <x:v>5018</x:v>
      </x:c>
      <x:c r="E599" s="1" t="s">
        <x:v>5019</x:v>
      </x:c>
      <x:c r="F599" s="1" t="s">
        <x:v>5020</x:v>
      </x:c>
      <x:c r="G599" s="1" t="s">
        <x:v>5021</x:v>
      </x:c>
      <x:c r="H599" s="1" t="s">
        <x:v>5036</x:v>
      </x:c>
      <x:c r="I599" s="1" t="s">
        <x:v>5039</x:v>
      </x:c>
      <x:c r="J599" s="1" t="n">
        <x:v>4.7</x:v>
      </x:c>
      <x:c r="K599" s="1" t="n">
        <x:v>27</x:v>
      </x:c>
      <x:c r="L599" s="15" t="n">
        <x:v>560.09</x:v>
      </x:c>
      <x:c r="M599" s="11" t="b">
        <x:f aca="0">TRUE()</x:f>
        <x:v>1</x:v>
      </x:c>
      <x:c r="N599" s="11" t="b">
        <x:f aca="0">FALSE()</x:f>
        <x:v>0</x:v>
      </x:c>
      <x:c r="O599" s="1" t="s">
        <x:v>5078</x:v>
      </x:c>
      <x:c r="P599" s="11" t="b">
        <x:f aca="0">FALSE()</x:f>
        <x:v>0</x:v>
      </x:c>
    </x:row>
    <x:row r="600" ht="15" hidden="0" customHeight="1">
      <x:c r="A600" s="1" t="s">
        <x:v>5692</x:v>
      </x:c>
      <x:c r="B600" s="1" t="s">
        <x:v>787</x:v>
      </x:c>
      <x:c r="C600" s="14" t="n">
        <x:v>45532</x:v>
      </x:c>
      <x:c r="D600" s="1" t="s">
        <x:v>5010</x:v>
      </x:c>
      <x:c r="E600" s="1" t="s">
        <x:v>5011</x:v>
      </x:c>
      <x:c r="F600" s="1" t="s">
        <x:v>5012</x:v>
      </x:c>
      <x:c r="G600" s="1" t="s">
        <x:v>5013</x:v>
      </x:c>
      <x:c r="H600" s="1" t="s">
        <x:v>5014</x:v>
      </x:c>
      <x:c r="I600" s="1" t="s">
        <x:v>5014</x:v>
      </x:c>
      <x:c r="J600" s="1" t="n">
        <x:v>1.6</x:v>
      </x:c>
      <x:c r="K600" s="1" t="n">
        <x:v>0.5</x:v>
      </x:c>
      <x:c r="L600" s="15" t="n">
        <x:v>115.2</x:v>
      </x:c>
      <x:c r="M600" s="11" t="b">
        <x:f aca="0">TRUE()</x:f>
        <x:v>1</x:v>
      </x:c>
      <x:c r="N600" s="11" t="b">
        <x:f aca="0">FALSE()</x:f>
        <x:v>0</x:v>
      </x:c>
      <x:c r="O600" s="1" t="s">
        <x:v>5015</x:v>
      </x:c>
      <x:c r="P600" s="11" t="b">
        <x:f aca="0">FALSE()</x:f>
        <x:v>0</x:v>
      </x:c>
    </x:row>
    <x:row r="601" ht="15" hidden="0" customHeight="1">
      <x:c r="A601" s="1" t="s">
        <x:v>5693</x:v>
      </x:c>
      <x:c r="B601" s="1" t="s">
        <x:v>787</x:v>
      </x:c>
      <x:c r="C601" s="14" t="n">
        <x:v>45996</x:v>
      </x:c>
      <x:c r="D601" s="1" t="s">
        <x:v>5010</x:v>
      </x:c>
      <x:c r="E601" s="1" t="s">
        <x:v>5011</x:v>
      </x:c>
      <x:c r="F601" s="1" t="s">
        <x:v>5012</x:v>
      </x:c>
      <x:c r="G601" s="1" t="s">
        <x:v>5013</x:v>
      </x:c>
      <x:c r="H601" s="1" t="s">
        <x:v>5014</x:v>
      </x:c>
      <x:c r="I601" s="1" t="s">
        <x:v>5014</x:v>
      </x:c>
      <x:c r="J601" s="1" t="n">
        <x:v>1.6</x:v>
      </x:c>
      <x:c r="K601" s="1" t="n">
        <x:v>1.3</x:v>
      </x:c>
      <x:c r="L601" s="15" t="n">
        <x:v>115.2</x:v>
      </x:c>
      <x:c r="M601" s="11" t="b">
        <x:f aca="0">TRUE()</x:f>
        <x:v>1</x:v>
      </x:c>
      <x:c r="N601" s="11" t="b">
        <x:f aca="0">FALSE()</x:f>
        <x:v>0</x:v>
      </x:c>
      <x:c r="O601" s="1" t="s">
        <x:v>5015</x:v>
      </x:c>
      <x:c r="P601" s="11" t="b">
        <x:f aca="0">FALSE()</x:f>
        <x:v>0</x:v>
      </x:c>
    </x:row>
    <x:row r="602" ht="15" hidden="0" customHeight="1">
      <x:c r="A602" s="1" t="s">
        <x:v>5694</x:v>
      </x:c>
      <x:c r="B602" s="1" t="s">
        <x:v>787</x:v>
      </x:c>
      <x:c r="C602" s="14" t="n">
        <x:v>46071</x:v>
      </x:c>
      <x:c r="D602" s="1" t="s">
        <x:v>5018</x:v>
      </x:c>
      <x:c r="E602" s="1" t="s">
        <x:v>5085</x:v>
      </x:c>
      <x:c r="F602" s="1" t="s">
        <x:v>5020</x:v>
      </x:c>
      <x:c r="G602" s="1" t="s">
        <x:v>5021</x:v>
      </x:c>
      <x:c r="H602" s="1" t="s">
        <x:v>5022</x:v>
      </x:c>
      <x:c r="I602" s="1" t="s">
        <x:v>5152</x:v>
      </x:c>
      <x:c r="J602" s="1" t="n">
        <x:v>0.3</x:v>
      </x:c>
      <x:c r="K602" s="1" t="n">
        <x:v>3.8</x:v>
      </x:c>
      <x:c r="L602" s="15" t="n">
        <x:v>814.63</x:v>
      </x:c>
      <x:c r="M602" s="11" t="b">
        <x:f aca="0">TRUE()</x:f>
        <x:v>1</x:v>
      </x:c>
      <x:c r="N602" s="11" t="b">
        <x:f aca="0">FALSE()</x:f>
        <x:v>0</x:v>
      </x:c>
      <x:c r="O602" s="1" t="s">
        <x:v>5024</x:v>
      </x:c>
      <x:c r="P602" s="11" t="b">
        <x:f aca="0">FALSE()</x:f>
        <x:v>0</x:v>
      </x:c>
    </x:row>
    <x:row r="603" ht="15" hidden="0" customHeight="1">
      <x:c r="A603" s="1" t="s">
        <x:v>5695</x:v>
      </x:c>
      <x:c r="B603" s="1" t="s">
        <x:v>787</x:v>
      </x:c>
      <x:c r="C603" s="14" t="n">
        <x:v>46116</x:v>
      </x:c>
      <x:c r="D603" s="1" t="s">
        <x:v>5010</x:v>
      </x:c>
      <x:c r="E603" s="1" t="s">
        <x:v>5011</x:v>
      </x:c>
      <x:c r="F603" s="1" t="s">
        <x:v>5012</x:v>
      </x:c>
      <x:c r="G603" s="1" t="s">
        <x:v>5013</x:v>
      </x:c>
      <x:c r="H603" s="1" t="s">
        <x:v>5014</x:v>
      </x:c>
      <x:c r="I603" s="1" t="s">
        <x:v>5014</x:v>
      </x:c>
      <x:c r="J603" s="1" t="n">
        <x:v>1.6</x:v>
      </x:c>
      <x:c r="K603" s="1" t="n">
        <x:v>2.3</x:v>
      </x:c>
      <x:c r="L603" s="15" t="n">
        <x:v>115.2</x:v>
      </x:c>
      <x:c r="M603" s="11" t="b">
        <x:f aca="0">TRUE()</x:f>
        <x:v>1</x:v>
      </x:c>
      <x:c r="N603" s="11" t="b">
        <x:f aca="0">FALSE()</x:f>
        <x:v>0</x:v>
      </x:c>
      <x:c r="O603" s="1" t="s">
        <x:v>5015</x:v>
      </x:c>
      <x:c r="P603" s="11" t="b">
        <x:f aca="0">FALSE()</x:f>
        <x:v>0</x:v>
      </x:c>
    </x:row>
    <x:row r="604" ht="15" hidden="0" customHeight="1">
      <x:c r="A604" s="1" t="s">
        <x:v>5696</x:v>
      </x:c>
      <x:c r="B604" s="1" t="s">
        <x:v>2379</x:v>
      </x:c>
      <x:c r="C604" s="14" t="n">
        <x:v>45697</x:v>
      </x:c>
      <x:c r="D604" s="1" t="s">
        <x:v>5010</x:v>
      </x:c>
      <x:c r="E604" s="1" t="s">
        <x:v>5011</x:v>
      </x:c>
      <x:c r="F604" s="1" t="s">
        <x:v>5012</x:v>
      </x:c>
      <x:c r="G604" s="1" t="s">
        <x:v>5013</x:v>
      </x:c>
      <x:c r="H604" s="1" t="s">
        <x:v>5014</x:v>
      </x:c>
      <x:c r="I604" s="1" t="s">
        <x:v>5014</x:v>
      </x:c>
      <x:c r="J604" s="1" t="n">
        <x:v>1.3</x:v>
      </x:c>
      <x:c r="K604" s="1" t="n">
        <x:v>1.6</x:v>
      </x:c>
      <x:c r="L604" s="15" t="n">
        <x:v>93.6</x:v>
      </x:c>
      <x:c r="M604" s="11" t="b">
        <x:f aca="0">TRUE()</x:f>
        <x:v>1</x:v>
      </x:c>
      <x:c r="N604" s="11" t="b">
        <x:f aca="0">FALSE()</x:f>
        <x:v>0</x:v>
      </x:c>
      <x:c r="O604" s="1" t="s">
        <x:v>5015</x:v>
      </x:c>
      <x:c r="P604" s="11" t="b">
        <x:f aca="0">FALSE()</x:f>
        <x:v>0</x:v>
      </x:c>
    </x:row>
    <x:row r="605" ht="15" hidden="0" customHeight="1">
      <x:c r="A605" s="1" t="s">
        <x:v>5697</x:v>
      </x:c>
      <x:c r="B605" s="1" t="s">
        <x:v>2379</x:v>
      </x:c>
      <x:c r="C605" s="14" t="n">
        <x:v>45894</x:v>
      </x:c>
      <x:c r="D605" s="1" t="s">
        <x:v>5018</x:v>
      </x:c>
      <x:c r="E605" s="1" t="s">
        <x:v>5130</x:v>
      </x:c>
      <x:c r="F605" s="1" t="s">
        <x:v>5111</x:v>
      </x:c>
      <x:c r="G605" s="1" t="s">
        <x:v>5112</x:v>
      </x:c>
      <x:c r="H605" s="1" t="s">
        <x:v>5031</x:v>
      </x:c>
      <x:c r="I605" s="1" t="s">
        <x:v>5044</x:v>
      </x:c>
      <x:c r="J605" s="1" t="n">
        <x:v>0.3</x:v>
      </x:c>
      <x:c r="K605" s="1" t="n">
        <x:v>2.1</x:v>
      </x:c>
      <x:c r="L605" s="15" t="n">
        <x:v>615.09</x:v>
      </x:c>
      <x:c r="M605" s="11" t="b">
        <x:f aca="0">TRUE()</x:f>
        <x:v>1</x:v>
      </x:c>
      <x:c r="N605" s="11" t="b">
        <x:f aca="0">FALSE()</x:f>
        <x:v>0</x:v>
      </x:c>
      <x:c r="O605" s="1" t="s">
        <x:v>5033</x:v>
      </x:c>
      <x:c r="P605" s="11" t="b">
        <x:f aca="0">FALSE()</x:f>
        <x:v>0</x:v>
      </x:c>
    </x:row>
    <x:row r="606" ht="15" hidden="0" customHeight="1">
      <x:c r="A606" s="1" t="s">
        <x:v>5698</x:v>
      </x:c>
      <x:c r="B606" s="1" t="s">
        <x:v>2382</x:v>
      </x:c>
      <x:c r="C606" s="14" t="n">
        <x:v>45498</x:v>
      </x:c>
      <x:c r="D606" s="1" t="s">
        <x:v>5010</x:v>
      </x:c>
      <x:c r="E606" s="1" t="s">
        <x:v>5011</x:v>
      </x:c>
      <x:c r="F606" s="1" t="s">
        <x:v>5012</x:v>
      </x:c>
      <x:c r="G606" s="1" t="s">
        <x:v>5013</x:v>
      </x:c>
      <x:c r="H606" s="1" t="s">
        <x:v>5014</x:v>
      </x:c>
      <x:c r="I606" s="1" t="s">
        <x:v>5014</x:v>
      </x:c>
      <x:c r="J606" s="1" t="n">
        <x:v>1.1</x:v>
      </x:c>
      <x:c r="K606" s="1" t="n">
        <x:v>0.7</x:v>
      </x:c>
      <x:c r="L606" s="15" t="n">
        <x:v>79.2</x:v>
      </x:c>
      <x:c r="M606" s="11" t="b">
        <x:f aca="0">TRUE()</x:f>
        <x:v>1</x:v>
      </x:c>
      <x:c r="N606" s="11" t="b">
        <x:f aca="0">FALSE()</x:f>
        <x:v>0</x:v>
      </x:c>
      <x:c r="O606" s="1" t="s">
        <x:v>5015</x:v>
      </x:c>
      <x:c r="P606" s="11" t="b">
        <x:f aca="0">FALSE()</x:f>
        <x:v>0</x:v>
      </x:c>
    </x:row>
    <x:row r="607" ht="15" hidden="0" customHeight="1">
      <x:c r="A607" s="1" t="s">
        <x:v>5699</x:v>
      </x:c>
      <x:c r="B607" s="1" t="s">
        <x:v>2382</x:v>
      </x:c>
      <x:c r="C607" s="14" t="n">
        <x:v>45559</x:v>
      </x:c>
      <x:c r="D607" s="1" t="s">
        <x:v>5010</x:v>
      </x:c>
      <x:c r="E607" s="1" t="s">
        <x:v>5011</x:v>
      </x:c>
      <x:c r="F607" s="1" t="s">
        <x:v>5012</x:v>
      </x:c>
      <x:c r="G607" s="1" t="s">
        <x:v>5013</x:v>
      </x:c>
      <x:c r="H607" s="1" t="s">
        <x:v>5014</x:v>
      </x:c>
      <x:c r="I607" s="1" t="s">
        <x:v>5014</x:v>
      </x:c>
      <x:c r="J607" s="1" t="n">
        <x:v>0.9</x:v>
      </x:c>
      <x:c r="K607" s="1" t="n">
        <x:v>2</x:v>
      </x:c>
      <x:c r="L607" s="15" t="n">
        <x:v>64.8</x:v>
      </x:c>
      <x:c r="M607" s="11" t="b">
        <x:f aca="0">TRUE()</x:f>
        <x:v>1</x:v>
      </x:c>
      <x:c r="N607" s="11" t="b">
        <x:f aca="0">FALSE()</x:f>
        <x:v>0</x:v>
      </x:c>
      <x:c r="O607" s="1" t="s">
        <x:v>5015</x:v>
      </x:c>
      <x:c r="P607" s="11" t="b">
        <x:f aca="0">FALSE()</x:f>
        <x:v>0</x:v>
      </x:c>
    </x:row>
    <x:row r="608" ht="15" hidden="0" customHeight="1">
      <x:c r="A608" s="1" t="s">
        <x:v>5700</x:v>
      </x:c>
      <x:c r="B608" s="1" t="s">
        <x:v>2382</x:v>
      </x:c>
      <x:c r="C608" s="14" t="n">
        <x:v>45966</x:v>
      </x:c>
      <x:c r="D608" s="1" t="s">
        <x:v>5018</x:v>
      </x:c>
      <x:c r="E608" s="1" t="s">
        <x:v>5028</x:v>
      </x:c>
      <x:c r="F608" s="1" t="s">
        <x:v>5029</x:v>
      </x:c>
      <x:c r="G608" s="1" t="s">
        <x:v>5030</x:v>
      </x:c>
      <x:c r="H608" s="1" t="s">
        <x:v>5022</x:v>
      </x:c>
      <x:c r="I608" s="1" t="s">
        <x:v>5014</x:v>
      </x:c>
      <x:c r="J608" s="1" t="n">
        <x:v>1.3</x:v>
      </x:c>
      <x:c r="K608" s="1" t="n">
        <x:v>2.9</x:v>
      </x:c>
      <x:c r="L608" s="15" t="n">
        <x:v>93.6</x:v>
      </x:c>
      <x:c r="M608" s="11" t="b">
        <x:f aca="0">TRUE()</x:f>
        <x:v>1</x:v>
      </x:c>
      <x:c r="N608" s="11" t="b">
        <x:f aca="0">FALSE()</x:f>
        <x:v>0</x:v>
      </x:c>
      <x:c r="O608" s="1" t="s">
        <x:v>5098</x:v>
      </x:c>
      <x:c r="P608" s="11" t="b">
        <x:f aca="0">FALSE()</x:f>
        <x:v>0</x:v>
      </x:c>
    </x:row>
    <x:row r="609" ht="15" hidden="0" customHeight="1">
      <x:c r="A609" s="1" t="s">
        <x:v>5701</x:v>
      </x:c>
      <x:c r="B609" s="1" t="s">
        <x:v>2382</x:v>
      </x:c>
      <x:c r="C609" s="14" t="n">
        <x:v>46135</x:v>
      </x:c>
      <x:c r="D609" s="1" t="s">
        <x:v>5054</x:v>
      </x:c>
      <x:c r="E609" s="1" t="s">
        <x:v>5055</x:v>
      </x:c>
      <x:c r="F609" s="1" t="s">
        <x:v>5012</x:v>
      </x:c>
      <x:c r="G609" s="1" t="s">
        <x:v>5013</x:v>
      </x:c>
      <x:c r="H609" s="1" t="s">
        <x:v>5014</x:v>
      </x:c>
      <x:c r="I609" s="1" t="s">
        <x:v>5014</x:v>
      </x:c>
      <x:c r="J609" s="1" t="n">
        <x:v>1.3</x:v>
      </x:c>
      <x:c r="K609" s="1" t="n">
        <x:v>1.8</x:v>
      </x:c>
      <x:c r="L609" s="15" t="n">
        <x:v>93.6</x:v>
      </x:c>
      <x:c r="M609" s="11" t="b">
        <x:f aca="0">TRUE()</x:f>
        <x:v>1</x:v>
      </x:c>
      <x:c r="N609" s="11" t="b">
        <x:f aca="0">FALSE()</x:f>
        <x:v>0</x:v>
      </x:c>
      <x:c r="O609" s="1" t="s">
        <x:v>5015</x:v>
      </x:c>
      <x:c r="P609" s="11" t="b">
        <x:f aca="0">FALSE()</x:f>
        <x:v>0</x:v>
      </x:c>
    </x:row>
    <x:row r="610" ht="15" hidden="0" customHeight="1">
      <x:c r="A610" s="1" t="s">
        <x:v>5702</x:v>
      </x:c>
      <x:c r="B610" s="1" t="s">
        <x:v>790</x:v>
      </x:c>
      <x:c r="C610" s="14" t="n">
        <x:v>45300</x:v>
      </x:c>
      <x:c r="D610" s="1" t="s">
        <x:v>5010</x:v>
      </x:c>
      <x:c r="E610" s="1" t="s">
        <x:v>5011</x:v>
      </x:c>
      <x:c r="F610" s="1" t="s">
        <x:v>5012</x:v>
      </x:c>
      <x:c r="G610" s="1" t="s">
        <x:v>5013</x:v>
      </x:c>
      <x:c r="H610" s="1" t="s">
        <x:v>5014</x:v>
      </x:c>
      <x:c r="I610" s="1" t="s">
        <x:v>5014</x:v>
      </x:c>
      <x:c r="J610" s="1" t="n">
        <x:v>1.3</x:v>
      </x:c>
      <x:c r="K610" s="1" t="n">
        <x:v>1.8</x:v>
      </x:c>
      <x:c r="L610" s="15" t="n">
        <x:v>93.6</x:v>
      </x:c>
      <x:c r="M610" s="11" t="b">
        <x:f aca="0">FALSE()</x:f>
        <x:v>0</x:v>
      </x:c>
      <x:c r="N610" s="11" t="b">
        <x:f aca="0">FALSE()</x:f>
        <x:v>0</x:v>
      </x:c>
      <x:c r="O610" s="1" t="s">
        <x:v>5015</x:v>
      </x:c>
      <x:c r="P610" s="11" t="b">
        <x:f aca="0">FALSE()</x:f>
        <x:v>0</x:v>
      </x:c>
    </x:row>
    <x:row r="611" ht="15" hidden="0" customHeight="1">
      <x:c r="A611" s="1" t="s">
        <x:v>5703</x:v>
      </x:c>
      <x:c r="B611" s="1" t="s">
        <x:v>790</x:v>
      </x:c>
      <x:c r="C611" s="14" t="n">
        <x:v>45766</x:v>
      </x:c>
      <x:c r="D611" s="1" t="s">
        <x:v>5018</x:v>
      </x:c>
      <x:c r="E611" s="1" t="s">
        <x:v>5133</x:v>
      </x:c>
      <x:c r="F611" s="1" t="s">
        <x:v>5071</x:v>
      </x:c>
      <x:c r="G611" s="1" t="s">
        <x:v>5072</x:v>
      </x:c>
      <x:c r="H611" s="1" t="s">
        <x:v>5022</x:v>
      </x:c>
      <x:c r="I611" s="1" t="s">
        <x:v>5152</x:v>
      </x:c>
      <x:c r="J611" s="1" t="n">
        <x:v>2.6</x:v>
      </x:c>
      <x:c r="K611" s="1" t="n">
        <x:v>11.6</x:v>
      </x:c>
      <x:c r="L611" s="15" t="n">
        <x:v>324.84</x:v>
      </x:c>
      <x:c r="M611" s="11" t="b">
        <x:f aca="0">TRUE()</x:f>
        <x:v>1</x:v>
      </x:c>
      <x:c r="N611" s="11" t="b">
        <x:f aca="0">FALSE()</x:f>
        <x:v>0</x:v>
      </x:c>
      <x:c r="O611" s="1" t="s">
        <x:v>5098</x:v>
      </x:c>
      <x:c r="P611" s="11" t="b">
        <x:f aca="0">FALSE()</x:f>
        <x:v>0</x:v>
      </x:c>
    </x:row>
    <x:row r="612" ht="15" hidden="0" customHeight="1">
      <x:c r="A612" s="1" t="s">
        <x:v>5704</x:v>
      </x:c>
      <x:c r="B612" s="1" t="s">
        <x:v>790</x:v>
      </x:c>
      <x:c r="C612" s="14" t="n">
        <x:v>45920</x:v>
      </x:c>
      <x:c r="D612" s="1" t="s">
        <x:v>5010</x:v>
      </x:c>
      <x:c r="E612" s="1" t="s">
        <x:v>5011</x:v>
      </x:c>
      <x:c r="F612" s="1" t="s">
        <x:v>5012</x:v>
      </x:c>
      <x:c r="G612" s="1" t="s">
        <x:v>5013</x:v>
      </x:c>
      <x:c r="H612" s="1" t="s">
        <x:v>5014</x:v>
      </x:c>
      <x:c r="I612" s="1" t="s">
        <x:v>5014</x:v>
      </x:c>
      <x:c r="J612" s="1" t="n">
        <x:v>1.3</x:v>
      </x:c>
      <x:c r="K612" s="1" t="n">
        <x:v>0.2</x:v>
      </x:c>
      <x:c r="L612" s="15" t="n">
        <x:v>93.6</x:v>
      </x:c>
      <x:c r="M612" s="11" t="b">
        <x:f aca="0">TRUE()</x:f>
        <x:v>1</x:v>
      </x:c>
      <x:c r="N612" s="11" t="b">
        <x:f aca="0">FALSE()</x:f>
        <x:v>0</x:v>
      </x:c>
      <x:c r="O612" s="1" t="s">
        <x:v>5015</x:v>
      </x:c>
      <x:c r="P612" s="11" t="b">
        <x:f aca="0">FALSE()</x:f>
        <x:v>0</x:v>
      </x:c>
    </x:row>
    <x:row r="613" ht="15" hidden="0" customHeight="1">
      <x:c r="A613" s="1" t="s">
        <x:v>5705</x:v>
      </x:c>
      <x:c r="B613" s="1" t="s">
        <x:v>790</x:v>
      </x:c>
      <x:c r="C613" s="14" t="n">
        <x:v>46120</x:v>
      </x:c>
      <x:c r="D613" s="1" t="s">
        <x:v>5018</x:v>
      </x:c>
      <x:c r="E613" s="1" t="s">
        <x:v>5070</x:v>
      </x:c>
      <x:c r="F613" s="1" t="s">
        <x:v>5071</x:v>
      </x:c>
      <x:c r="G613" s="1" t="s">
        <x:v>5072</x:v>
      </x:c>
      <x:c r="H613" s="1" t="s">
        <x:v>5022</x:v>
      </x:c>
      <x:c r="I613" s="1" t="s">
        <x:v>5039</x:v>
      </x:c>
      <x:c r="J613" s="1" t="n">
        <x:v>1.4</x:v>
      </x:c>
      <x:c r="K613" s="1" t="n">
        <x:v>6.2</x:v>
      </x:c>
      <x:c r="L613" s="15" t="n">
        <x:v>358.55</x:v>
      </x:c>
      <x:c r="M613" s="11" t="b">
        <x:f aca="0">TRUE()</x:f>
        <x:v>1</x:v>
      </x:c>
      <x:c r="N613" s="11" t="b">
        <x:f aca="0">FALSE()</x:f>
        <x:v>0</x:v>
      </x:c>
      <x:c r="O613" s="1" t="s">
        <x:v>5098</x:v>
      </x:c>
      <x:c r="P613" s="11" t="b">
        <x:f aca="0">TRUE()</x:f>
        <x:v>1</x:v>
      </x:c>
    </x:row>
    <x:row r="614" ht="15" hidden="0" customHeight="1">
      <x:c r="A614" s="1" t="s">
        <x:v>5706</x:v>
      </x:c>
      <x:c r="B614" s="1" t="s">
        <x:v>790</x:v>
      </x:c>
      <x:c r="C614" s="14" t="n">
        <x:v>46147</x:v>
      </x:c>
      <x:c r="D614" s="1" t="s">
        <x:v>5018</x:v>
      </x:c>
      <x:c r="E614" s="1" t="s">
        <x:v>5133</x:v>
      </x:c>
      <x:c r="F614" s="1" t="s">
        <x:v>5071</x:v>
      </x:c>
      <x:c r="G614" s="1" t="s">
        <x:v>5072</x:v>
      </x:c>
      <x:c r="H614" s="1" t="s">
        <x:v>5036</x:v>
      </x:c>
      <x:c r="I614" s="1" t="s">
        <x:v>5152</x:v>
      </x:c>
      <x:c r="J614" s="1" t="n">
        <x:v>5.1</x:v>
      </x:c>
      <x:c r="K614" s="1" t="n">
        <x:v>28.6</x:v>
      </x:c>
      <x:c r="L614" s="15" t="n">
        <x:v>741.02</x:v>
      </x:c>
      <x:c r="M614" s="11" t="b">
        <x:f aca="0">FALSE()</x:f>
        <x:v>0</x:v>
      </x:c>
      <x:c r="N614" s="11" t="b">
        <x:f aca="0">FALSE()</x:f>
        <x:v>0</x:v>
      </x:c>
      <x:c r="O614" s="1" t="s">
        <x:v>5024</x:v>
      </x:c>
      <x:c r="P614" s="11" t="b">
        <x:f aca="0">FALSE()</x:f>
        <x:v>0</x:v>
      </x:c>
    </x:row>
    <x:row r="615" ht="15" hidden="0" customHeight="1">
      <x:c r="A615" s="1" t="s">
        <x:v>5707</x:v>
      </x:c>
      <x:c r="B615" s="1" t="s">
        <x:v>793</x:v>
      </x:c>
      <x:c r="C615" s="14" t="n">
        <x:v>45976</x:v>
      </x:c>
      <x:c r="D615" s="1" t="s">
        <x:v>5010</x:v>
      </x:c>
      <x:c r="E615" s="1" t="s">
        <x:v>5011</x:v>
      </x:c>
      <x:c r="F615" s="1" t="s">
        <x:v>5012</x:v>
      </x:c>
      <x:c r="G615" s="1" t="s">
        <x:v>5013</x:v>
      </x:c>
      <x:c r="H615" s="1" t="s">
        <x:v>5014</x:v>
      </x:c>
      <x:c r="I615" s="1" t="s">
        <x:v>5014</x:v>
      </x:c>
      <x:c r="J615" s="1" t="n">
        <x:v>0.6</x:v>
      </x:c>
      <x:c r="K615" s="1" t="n">
        <x:v>1.6</x:v>
      </x:c>
      <x:c r="L615" s="15" t="n">
        <x:v>43.2</x:v>
      </x:c>
      <x:c r="M615" s="11" t="b">
        <x:f aca="0">TRUE()</x:f>
        <x:v>1</x:v>
      </x:c>
      <x:c r="N615" s="11" t="b">
        <x:f aca="0">FALSE()</x:f>
        <x:v>0</x:v>
      </x:c>
      <x:c r="O615" s="1" t="s">
        <x:v>5015</x:v>
      </x:c>
      <x:c r="P615" s="11" t="b">
        <x:f aca="0">FALSE()</x:f>
        <x:v>0</x:v>
      </x:c>
    </x:row>
    <x:row r="616" ht="15" hidden="0" customHeight="1">
      <x:c r="A616" s="1" t="s">
        <x:v>5708</x:v>
      </x:c>
      <x:c r="B616" s="1" t="s">
        <x:v>2389</x:v>
      </x:c>
      <x:c r="C616" s="14" t="n">
        <x:v>45586</x:v>
      </x:c>
      <x:c r="D616" s="1" t="s">
        <x:v>5010</x:v>
      </x:c>
      <x:c r="E616" s="1" t="s">
        <x:v>5011</x:v>
      </x:c>
      <x:c r="F616" s="1" t="s">
        <x:v>5012</x:v>
      </x:c>
      <x:c r="G616" s="1" t="s">
        <x:v>5013</x:v>
      </x:c>
      <x:c r="H616" s="1" t="s">
        <x:v>5014</x:v>
      </x:c>
      <x:c r="I616" s="1" t="s">
        <x:v>5014</x:v>
      </x:c>
      <x:c r="J616" s="1" t="n">
        <x:v>1.2</x:v>
      </x:c>
      <x:c r="K616" s="1" t="n">
        <x:v>1.4</x:v>
      </x:c>
      <x:c r="L616" s="15" t="n">
        <x:v>86.4</x:v>
      </x:c>
      <x:c r="M616" s="11" t="b">
        <x:f aca="0">FALSE()</x:f>
        <x:v>0</x:v>
      </x:c>
      <x:c r="N616" s="11" t="b">
        <x:f aca="0">FALSE()</x:f>
        <x:v>0</x:v>
      </x:c>
      <x:c r="O616" s="1" t="s">
        <x:v>5015</x:v>
      </x:c>
      <x:c r="P616" s="11" t="b">
        <x:f aca="0">FALSE()</x:f>
        <x:v>0</x:v>
      </x:c>
    </x:row>
    <x:row r="617" ht="15" hidden="0" customHeight="1">
      <x:c r="A617" s="1" t="s">
        <x:v>5709</x:v>
      </x:c>
      <x:c r="B617" s="1" t="s">
        <x:v>2389</x:v>
      </x:c>
      <x:c r="C617" s="14" t="n">
        <x:v>45687</x:v>
      </x:c>
      <x:c r="D617" s="1" t="s">
        <x:v>5054</x:v>
      </x:c>
      <x:c r="E617" s="1" t="s">
        <x:v>5055</x:v>
      </x:c>
      <x:c r="F617" s="1" t="s">
        <x:v>5012</x:v>
      </x:c>
      <x:c r="G617" s="1" t="s">
        <x:v>5013</x:v>
      </x:c>
      <x:c r="H617" s="1" t="s">
        <x:v>5014</x:v>
      </x:c>
      <x:c r="I617" s="1" t="s">
        <x:v>5014</x:v>
      </x:c>
      <x:c r="J617" s="1" t="n">
        <x:v>1.5</x:v>
      </x:c>
      <x:c r="K617" s="1" t="n">
        <x:v>2.2</x:v>
      </x:c>
      <x:c r="L617" s="15" t="n">
        <x:v>108</x:v>
      </x:c>
      <x:c r="M617" s="11" t="b">
        <x:f aca="0">TRUE()</x:f>
        <x:v>1</x:v>
      </x:c>
      <x:c r="N617" s="11" t="b">
        <x:f aca="0">FALSE()</x:f>
        <x:v>0</x:v>
      </x:c>
      <x:c r="O617" s="1" t="s">
        <x:v>5015</x:v>
      </x:c>
      <x:c r="P617" s="11" t="b">
        <x:f aca="0">FALSE()</x:f>
        <x:v>0</x:v>
      </x:c>
    </x:row>
    <x:row r="618" ht="15" hidden="0" customHeight="1">
      <x:c r="A618" s="1" t="s">
        <x:v>5710</x:v>
      </x:c>
      <x:c r="B618" s="1" t="s">
        <x:v>2389</x:v>
      </x:c>
      <x:c r="C618" s="14" t="n">
        <x:v>46012</x:v>
      </x:c>
      <x:c r="D618" s="1" t="s">
        <x:v>5010</x:v>
      </x:c>
      <x:c r="E618" s="1" t="s">
        <x:v>5011</x:v>
      </x:c>
      <x:c r="F618" s="1" t="s">
        <x:v>5012</x:v>
      </x:c>
      <x:c r="G618" s="1" t="s">
        <x:v>5013</x:v>
      </x:c>
      <x:c r="H618" s="1" t="s">
        <x:v>5014</x:v>
      </x:c>
      <x:c r="I618" s="1" t="s">
        <x:v>5014</x:v>
      </x:c>
      <x:c r="J618" s="1" t="n">
        <x:v>1.3</x:v>
      </x:c>
      <x:c r="K618" s="1" t="n">
        <x:v>1.8</x:v>
      </x:c>
      <x:c r="L618" s="15" t="n">
        <x:v>93.6</x:v>
      </x:c>
      <x:c r="M618" s="11" t="b">
        <x:f aca="0">TRUE()</x:f>
        <x:v>1</x:v>
      </x:c>
      <x:c r="N618" s="11" t="b">
        <x:f aca="0">FALSE()</x:f>
        <x:v>0</x:v>
      </x:c>
      <x:c r="O618" s="1" t="s">
        <x:v>5015</x:v>
      </x:c>
      <x:c r="P618" s="11" t="b">
        <x:f aca="0">FALSE()</x:f>
        <x:v>0</x:v>
      </x:c>
    </x:row>
    <x:row r="619" ht="15" hidden="0" customHeight="1">
      <x:c r="A619" s="1" t="s">
        <x:v>5711</x:v>
      </x:c>
      <x:c r="B619" s="1" t="s">
        <x:v>2389</x:v>
      </x:c>
      <x:c r="C619" s="14" t="n">
        <x:v>46075</x:v>
      </x:c>
      <x:c r="D619" s="1" t="s">
        <x:v>5018</x:v>
      </x:c>
      <x:c r="E619" s="1" t="s">
        <x:v>5136</x:v>
      </x:c>
      <x:c r="F619" s="1" t="s">
        <x:v>5137</x:v>
      </x:c>
      <x:c r="G619" s="1" t="s">
        <x:v>5138</x:v>
      </x:c>
      <x:c r="H619" s="1" t="s">
        <x:v>5036</x:v>
      </x:c>
      <x:c r="I619" s="1" t="s">
        <x:v>5014</x:v>
      </x:c>
      <x:c r="J619" s="1" t="n">
        <x:v>3.1</x:v>
      </x:c>
      <x:c r="K619" s="1" t="n">
        <x:v>28.6</x:v>
      </x:c>
      <x:c r="L619" s="15" t="n">
        <x:v>223.2</x:v>
      </x:c>
      <x:c r="M619" s="11" t="b">
        <x:f aca="0">TRUE()</x:f>
        <x:v>1</x:v>
      </x:c>
      <x:c r="N619" s="11" t="b">
        <x:f aca="0">TRUE()</x:f>
        <x:v>1</x:v>
      </x:c>
      <x:c r="O619" s="1" t="s">
        <x:v>5139</x:v>
      </x:c>
      <x:c r="P619" s="11" t="b">
        <x:f aca="0">FALSE()</x:f>
        <x:v>0</x:v>
      </x:c>
    </x:row>
    <x:row r="620" ht="15" hidden="0" customHeight="1">
      <x:c r="A620" s="1" t="s">
        <x:v>5712</x:v>
      </x:c>
      <x:c r="B620" s="1" t="s">
        <x:v>2389</x:v>
      </x:c>
      <x:c r="C620" s="14" t="n">
        <x:v>46122</x:v>
      </x:c>
      <x:c r="D620" s="1" t="s">
        <x:v>5018</x:v>
      </x:c>
      <x:c r="E620" s="1" t="s">
        <x:v>5189</x:v>
      </x:c>
      <x:c r="F620" s="1" t="s">
        <x:v>5071</x:v>
      </x:c>
      <x:c r="G620" s="1" t="s">
        <x:v>5072</x:v>
      </x:c>
      <x:c r="H620" s="1" t="s">
        <x:v>5031</x:v>
      </x:c>
      <x:c r="I620" s="1" t="s">
        <x:v>5023</x:v>
      </x:c>
      <x:c r="J620" s="1" t="n">
        <x:v>1.3</x:v>
      </x:c>
      <x:c r="K620" s="1" t="n">
        <x:v>8.2</x:v>
      </x:c>
      <x:c r="L620" s="15" t="n">
        <x:v>263.08</x:v>
      </x:c>
      <x:c r="M620" s="11" t="b">
        <x:f aca="0">TRUE()</x:f>
        <x:v>1</x:v>
      </x:c>
      <x:c r="N620" s="11" t="b">
        <x:f aca="0">FALSE()</x:f>
        <x:v>0</x:v>
      </x:c>
      <x:c r="O620" s="1" t="s">
        <x:v>5098</x:v>
      </x:c>
      <x:c r="P620" s="11" t="b">
        <x:f aca="0">FALSE()</x:f>
        <x:v>0</x:v>
      </x:c>
    </x:row>
    <x:row r="621" ht="15" hidden="0" customHeight="1">
      <x:c r="A621" s="1" t="s">
        <x:v>5713</x:v>
      </x:c>
      <x:c r="B621" s="1" t="s">
        <x:v>2392</x:v>
      </x:c>
      <x:c r="C621" s="14" t="n">
        <x:v>45509</x:v>
      </x:c>
      <x:c r="D621" s="1" t="s">
        <x:v>5010</x:v>
      </x:c>
      <x:c r="E621" s="1" t="s">
        <x:v>5011</x:v>
      </x:c>
      <x:c r="F621" s="1" t="s">
        <x:v>5012</x:v>
      </x:c>
      <x:c r="G621" s="1" t="s">
        <x:v>5013</x:v>
      </x:c>
      <x:c r="H621" s="1" t="s">
        <x:v>5014</x:v>
      </x:c>
      <x:c r="I621" s="1" t="s">
        <x:v>5014</x:v>
      </x:c>
      <x:c r="J621" s="1" t="n">
        <x:v>0.5</x:v>
      </x:c>
      <x:c r="K621" s="1" t="n">
        <x:v>1</x:v>
      </x:c>
      <x:c r="L621" s="15" t="n">
        <x:v>36</x:v>
      </x:c>
      <x:c r="M621" s="11" t="b">
        <x:f aca="0">TRUE()</x:f>
        <x:v>1</x:v>
      </x:c>
      <x:c r="N621" s="11" t="b">
        <x:f aca="0">FALSE()</x:f>
        <x:v>0</x:v>
      </x:c>
      <x:c r="O621" s="1" t="s">
        <x:v>5015</x:v>
      </x:c>
      <x:c r="P621" s="11" t="b">
        <x:f aca="0">FALSE()</x:f>
        <x:v>0</x:v>
      </x:c>
    </x:row>
    <x:row r="622" ht="15" hidden="0" customHeight="1">
      <x:c r="A622" s="1" t="s">
        <x:v>5714</x:v>
      </x:c>
      <x:c r="B622" s="1" t="s">
        <x:v>2392</x:v>
      </x:c>
      <x:c r="C622" s="14" t="n">
        <x:v>45896</x:v>
      </x:c>
      <x:c r="D622" s="1" t="s">
        <x:v>5010</x:v>
      </x:c>
      <x:c r="E622" s="1" t="s">
        <x:v>5011</x:v>
      </x:c>
      <x:c r="F622" s="1" t="s">
        <x:v>5012</x:v>
      </x:c>
      <x:c r="G622" s="1" t="s">
        <x:v>5013</x:v>
      </x:c>
      <x:c r="H622" s="1" t="s">
        <x:v>5014</x:v>
      </x:c>
      <x:c r="I622" s="1" t="s">
        <x:v>5014</x:v>
      </x:c>
      <x:c r="J622" s="1" t="n">
        <x:v>1.9</x:v>
      </x:c>
      <x:c r="K622" s="1" t="n">
        <x:v>2.4</x:v>
      </x:c>
      <x:c r="L622" s="15" t="n">
        <x:v>136.8</x:v>
      </x:c>
      <x:c r="M622" s="11" t="b">
        <x:f aca="0">TRUE()</x:f>
        <x:v>1</x:v>
      </x:c>
      <x:c r="N622" s="11" t="b">
        <x:f aca="0">FALSE()</x:f>
        <x:v>0</x:v>
      </x:c>
      <x:c r="O622" s="1" t="s">
        <x:v>5015</x:v>
      </x:c>
      <x:c r="P622" s="11" t="b">
        <x:f aca="0">FALSE()</x:f>
        <x:v>0</x:v>
      </x:c>
    </x:row>
    <x:row r="623" ht="15" hidden="0" customHeight="1">
      <x:c r="A623" s="1" t="s">
        <x:v>5715</x:v>
      </x:c>
      <x:c r="B623" s="1" t="s">
        <x:v>2395</x:v>
      </x:c>
      <x:c r="C623" s="14" t="n">
        <x:v>45374</x:v>
      </x:c>
      <x:c r="D623" s="1" t="s">
        <x:v>5010</x:v>
      </x:c>
      <x:c r="E623" s="1" t="s">
        <x:v>5011</x:v>
      </x:c>
      <x:c r="F623" s="1" t="s">
        <x:v>5012</x:v>
      </x:c>
      <x:c r="G623" s="1" t="s">
        <x:v>5013</x:v>
      </x:c>
      <x:c r="H623" s="1" t="s">
        <x:v>5014</x:v>
      </x:c>
      <x:c r="I623" s="1" t="s">
        <x:v>5014</x:v>
      </x:c>
      <x:c r="J623" s="1" t="n">
        <x:v>1.8</x:v>
      </x:c>
      <x:c r="K623" s="1" t="n">
        <x:v>1.2</x:v>
      </x:c>
      <x:c r="L623" s="15" t="n">
        <x:v>129.6</x:v>
      </x:c>
      <x:c r="M623" s="11" t="b">
        <x:f aca="0">TRUE()</x:f>
        <x:v>1</x:v>
      </x:c>
      <x:c r="N623" s="11" t="b">
        <x:f aca="0">FALSE()</x:f>
        <x:v>0</x:v>
      </x:c>
      <x:c r="O623" s="1" t="s">
        <x:v>5015</x:v>
      </x:c>
      <x:c r="P623" s="11" t="b">
        <x:f aca="0">FALSE()</x:f>
        <x:v>0</x:v>
      </x:c>
    </x:row>
    <x:row r="624" ht="15" hidden="0" customHeight="1">
      <x:c r="A624" s="1" t="s">
        <x:v>5716</x:v>
      </x:c>
      <x:c r="B624" s="1" t="s">
        <x:v>2395</x:v>
      </x:c>
      <x:c r="C624" s="14" t="n">
        <x:v>45418</x:v>
      </x:c>
      <x:c r="D624" s="1" t="s">
        <x:v>5018</x:v>
      </x:c>
      <x:c r="E624" s="1" t="s">
        <x:v>5110</x:v>
      </x:c>
      <x:c r="F624" s="1" t="s">
        <x:v>5111</x:v>
      </x:c>
      <x:c r="G624" s="1" t="s">
        <x:v>5112</x:v>
      </x:c>
      <x:c r="H624" s="1" t="s">
        <x:v>5031</x:v>
      </x:c>
      <x:c r="I624" s="1" t="s">
        <x:v>5044</x:v>
      </x:c>
      <x:c r="J624" s="1" t="n">
        <x:v>3.1</x:v>
      </x:c>
      <x:c r="K624" s="1" t="n">
        <x:v>11.7</x:v>
      </x:c>
      <x:c r="L624" s="15" t="n">
        <x:v>512.93</x:v>
      </x:c>
      <x:c r="M624" s="11" t="b">
        <x:f aca="0">TRUE()</x:f>
        <x:v>1</x:v>
      </x:c>
      <x:c r="N624" s="11" t="b">
        <x:f aca="0">FALSE()</x:f>
        <x:v>0</x:v>
      </x:c>
      <x:c r="O624" s="1" t="s">
        <x:v>5078</x:v>
      </x:c>
      <x:c r="P624" s="11" t="b">
        <x:f aca="0">FALSE()</x:f>
        <x:v>0</x:v>
      </x:c>
    </x:row>
    <x:row r="625" ht="15" hidden="0" customHeight="1">
      <x:c r="A625" s="1" t="s">
        <x:v>5717</x:v>
      </x:c>
      <x:c r="B625" s="1" t="s">
        <x:v>2395</x:v>
      </x:c>
      <x:c r="C625" s="14" t="n">
        <x:v>45802</x:v>
      </x:c>
      <x:c r="D625" s="1" t="s">
        <x:v>5010</x:v>
      </x:c>
      <x:c r="E625" s="1" t="s">
        <x:v>5011</x:v>
      </x:c>
      <x:c r="F625" s="1" t="s">
        <x:v>5012</x:v>
      </x:c>
      <x:c r="G625" s="1" t="s">
        <x:v>5013</x:v>
      </x:c>
      <x:c r="H625" s="1" t="s">
        <x:v>5014</x:v>
      </x:c>
      <x:c r="I625" s="1" t="s">
        <x:v>5014</x:v>
      </x:c>
      <x:c r="J625" s="1" t="n">
        <x:v>1.7</x:v>
      </x:c>
      <x:c r="K625" s="1" t="n">
        <x:v>1.4</x:v>
      </x:c>
      <x:c r="L625" s="15" t="n">
        <x:v>122.4</x:v>
      </x:c>
      <x:c r="M625" s="11" t="b">
        <x:f aca="0">TRUE()</x:f>
        <x:v>1</x:v>
      </x:c>
      <x:c r="N625" s="11" t="b">
        <x:f aca="0">FALSE()</x:f>
        <x:v>0</x:v>
      </x:c>
      <x:c r="O625" s="1" t="s">
        <x:v>5015</x:v>
      </x:c>
      <x:c r="P625" s="11" t="b">
        <x:f aca="0">FALSE()</x:f>
        <x:v>0</x:v>
      </x:c>
    </x:row>
    <x:row r="626" ht="15" hidden="0" customHeight="1">
      <x:c r="A626" s="1" t="s">
        <x:v>5718</x:v>
      </x:c>
      <x:c r="B626" s="1" t="s">
        <x:v>2395</x:v>
      </x:c>
      <x:c r="C626" s="14" t="n">
        <x:v>45839</x:v>
      </x:c>
      <x:c r="D626" s="1" t="s">
        <x:v>5018</x:v>
      </x:c>
      <x:c r="E626" s="1" t="s">
        <x:v>5110</x:v>
      </x:c>
      <x:c r="F626" s="1" t="s">
        <x:v>5111</x:v>
      </x:c>
      <x:c r="G626" s="1" t="s">
        <x:v>5112</x:v>
      </x:c>
      <x:c r="H626" s="1" t="s">
        <x:v>5031</x:v>
      </x:c>
      <x:c r="I626" s="1" t="s">
        <x:v>5131</x:v>
      </x:c>
      <x:c r="J626" s="1" t="n">
        <x:v>2.9</x:v>
      </x:c>
      <x:c r="K626" s="1" t="n">
        <x:v>9.8</x:v>
      </x:c>
      <x:c r="L626" s="15" t="n">
        <x:v>950.53</x:v>
      </x:c>
      <x:c r="M626" s="11" t="b">
        <x:f aca="0">TRUE()</x:f>
        <x:v>1</x:v>
      </x:c>
      <x:c r="N626" s="11" t="b">
        <x:f aca="0">FALSE()</x:f>
        <x:v>0</x:v>
      </x:c>
      <x:c r="O626" s="1" t="s">
        <x:v>5024</x:v>
      </x:c>
      <x:c r="P626" s="11" t="b">
        <x:f aca="0">FALSE()</x:f>
        <x:v>0</x:v>
      </x:c>
    </x:row>
    <x:row r="627" ht="15" hidden="0" customHeight="1">
      <x:c r="A627" s="1" t="s">
        <x:v>5719</x:v>
      </x:c>
      <x:c r="B627" s="1" t="s">
        <x:v>2395</x:v>
      </x:c>
      <x:c r="C627" s="14" t="n">
        <x:v>45854</x:v>
      </x:c>
      <x:c r="D627" s="1" t="s">
        <x:v>5010</x:v>
      </x:c>
      <x:c r="E627" s="1" t="s">
        <x:v>5011</x:v>
      </x:c>
      <x:c r="F627" s="1" t="s">
        <x:v>5012</x:v>
      </x:c>
      <x:c r="G627" s="1" t="s">
        <x:v>5013</x:v>
      </x:c>
      <x:c r="H627" s="1" t="s">
        <x:v>5014</x:v>
      </x:c>
      <x:c r="I627" s="1" t="s">
        <x:v>5014</x:v>
      </x:c>
      <x:c r="J627" s="1" t="n">
        <x:v>1</x:v>
      </x:c>
      <x:c r="K627" s="1" t="n">
        <x:v>1.6</x:v>
      </x:c>
      <x:c r="L627" s="15" t="n">
        <x:v>72</x:v>
      </x:c>
      <x:c r="M627" s="11" t="b">
        <x:f aca="0">FALSE()</x:f>
        <x:v>0</x:v>
      </x:c>
      <x:c r="N627" s="11" t="b">
        <x:f aca="0">FALSE()</x:f>
        <x:v>0</x:v>
      </x:c>
      <x:c r="O627" s="1" t="s">
        <x:v>5015</x:v>
      </x:c>
      <x:c r="P627" s="11" t="b">
        <x:f aca="0">FALSE()</x:f>
        <x:v>0</x:v>
      </x:c>
    </x:row>
    <x:row r="628" ht="15" hidden="0" customHeight="1">
      <x:c r="A628" s="1" t="s">
        <x:v>5720</x:v>
      </x:c>
      <x:c r="B628" s="1" t="s">
        <x:v>2395</x:v>
      </x:c>
      <x:c r="C628" s="14" t="n">
        <x:v>46077</x:v>
      </x:c>
      <x:c r="D628" s="1" t="s">
        <x:v>5018</x:v>
      </x:c>
      <x:c r="E628" s="1" t="s">
        <x:v>5125</x:v>
      </x:c>
      <x:c r="F628" s="1" t="s">
        <x:v>5111</x:v>
      </x:c>
      <x:c r="G628" s="1" t="s">
        <x:v>5112</x:v>
      </x:c>
      <x:c r="H628" s="1" t="s">
        <x:v>5022</x:v>
      </x:c>
      <x:c r="I628" s="1" t="s">
        <x:v>5039</x:v>
      </x:c>
      <x:c r="J628" s="1" t="n">
        <x:v>0.3</x:v>
      </x:c>
      <x:c r="K628" s="1" t="n">
        <x:v>8.5</x:v>
      </x:c>
      <x:c r="L628" s="15" t="n">
        <x:v>498.87</x:v>
      </x:c>
      <x:c r="M628" s="11" t="b">
        <x:f aca="0">FALSE()</x:f>
        <x:v>0</x:v>
      </x:c>
      <x:c r="N628" s="11" t="b">
        <x:f aca="0">FALSE()</x:f>
        <x:v>0</x:v>
      </x:c>
      <x:c r="O628" s="1" t="s">
        <x:v>5033</x:v>
      </x:c>
      <x:c r="P628" s="11" t="b">
        <x:f aca="0">FALSE()</x:f>
        <x:v>0</x:v>
      </x:c>
    </x:row>
    <x:row r="629" ht="15" hidden="0" customHeight="1">
      <x:c r="A629" s="1" t="s">
        <x:v>5721</x:v>
      </x:c>
      <x:c r="B629" s="1" t="s">
        <x:v>796</x:v>
      </x:c>
      <x:c r="C629" s="14" t="n">
        <x:v>45444</x:v>
      </x:c>
      <x:c r="D629" s="1" t="s">
        <x:v>5010</x:v>
      </x:c>
      <x:c r="E629" s="1" t="s">
        <x:v>5011</x:v>
      </x:c>
      <x:c r="F629" s="1" t="s">
        <x:v>5012</x:v>
      </x:c>
      <x:c r="G629" s="1" t="s">
        <x:v>5013</x:v>
      </x:c>
      <x:c r="H629" s="1" t="s">
        <x:v>5014</x:v>
      </x:c>
      <x:c r="I629" s="1" t="s">
        <x:v>5014</x:v>
      </x:c>
      <x:c r="J629" s="1" t="n">
        <x:v>1.6</x:v>
      </x:c>
      <x:c r="K629" s="1" t="n">
        <x:v>2</x:v>
      </x:c>
      <x:c r="L629" s="15" t="n">
        <x:v>115.2</x:v>
      </x:c>
      <x:c r="M629" s="11" t="b">
        <x:f aca="0">FALSE()</x:f>
        <x:v>0</x:v>
      </x:c>
      <x:c r="N629" s="11" t="b">
        <x:f aca="0">FALSE()</x:f>
        <x:v>0</x:v>
      </x:c>
      <x:c r="O629" s="1" t="s">
        <x:v>5015</x:v>
      </x:c>
      <x:c r="P629" s="11" t="b">
        <x:f aca="0">FALSE()</x:f>
        <x:v>0</x:v>
      </x:c>
    </x:row>
    <x:row r="630" ht="15" hidden="0" customHeight="1">
      <x:c r="A630" s="1" t="s">
        <x:v>5722</x:v>
      </x:c>
      <x:c r="B630" s="1" t="s">
        <x:v>796</x:v>
      </x:c>
      <x:c r="C630" s="14" t="n">
        <x:v>45770</x:v>
      </x:c>
      <x:c r="D630" s="1" t="s">
        <x:v>5010</x:v>
      </x:c>
      <x:c r="E630" s="1" t="s">
        <x:v>5011</x:v>
      </x:c>
      <x:c r="F630" s="1" t="s">
        <x:v>5012</x:v>
      </x:c>
      <x:c r="G630" s="1" t="s">
        <x:v>5013</x:v>
      </x:c>
      <x:c r="H630" s="1" t="s">
        <x:v>5014</x:v>
      </x:c>
      <x:c r="I630" s="1" t="s">
        <x:v>5014</x:v>
      </x:c>
      <x:c r="J630" s="1" t="n">
        <x:v>1.4</x:v>
      </x:c>
      <x:c r="K630" s="1" t="n">
        <x:v>0.7</x:v>
      </x:c>
      <x:c r="L630" s="15" t="n">
        <x:v>100.8</x:v>
      </x:c>
      <x:c r="M630" s="11" t="b">
        <x:f aca="0">TRUE()</x:f>
        <x:v>1</x:v>
      </x:c>
      <x:c r="N630" s="11" t="b">
        <x:f aca="0">FALSE()</x:f>
        <x:v>0</x:v>
      </x:c>
      <x:c r="O630" s="1" t="s">
        <x:v>5015</x:v>
      </x:c>
      <x:c r="P630" s="11" t="b">
        <x:f aca="0">FALSE()</x:f>
        <x:v>0</x:v>
      </x:c>
    </x:row>
    <x:row r="631" ht="15" hidden="0" customHeight="1">
      <x:c r="A631" s="1" t="s">
        <x:v>5723</x:v>
      </x:c>
      <x:c r="B631" s="1" t="s">
        <x:v>796</x:v>
      </x:c>
      <x:c r="C631" s="14" t="n">
        <x:v>46188</x:v>
      </x:c>
      <x:c r="D631" s="1" t="s">
        <x:v>5010</x:v>
      </x:c>
      <x:c r="E631" s="1" t="s">
        <x:v>5011</x:v>
      </x:c>
      <x:c r="F631" s="1" t="s">
        <x:v>5012</x:v>
      </x:c>
      <x:c r="G631" s="1" t="s">
        <x:v>5013</x:v>
      </x:c>
      <x:c r="H631" s="1" t="s">
        <x:v>5014</x:v>
      </x:c>
      <x:c r="I631" s="1" t="s">
        <x:v>5014</x:v>
      </x:c>
      <x:c r="J631" s="1" t="n">
        <x:v>0.9</x:v>
      </x:c>
      <x:c r="K631" s="1" t="n">
        <x:v>0.9</x:v>
      </x:c>
      <x:c r="L631" s="15" t="n">
        <x:v>64.8</x:v>
      </x:c>
      <x:c r="M631" s="11" t="b">
        <x:f aca="0">TRUE()</x:f>
        <x:v>1</x:v>
      </x:c>
      <x:c r="N631" s="11" t="b">
        <x:f aca="0">FALSE()</x:f>
        <x:v>0</x:v>
      </x:c>
      <x:c r="O631" s="1" t="s">
        <x:v>5015</x:v>
      </x:c>
      <x:c r="P631" s="11" t="b">
        <x:f aca="0">FALSE()</x:f>
        <x:v>0</x:v>
      </x:c>
    </x:row>
    <x:row r="632" ht="15" hidden="0" customHeight="1">
      <x:c r="A632" s="1" t="s">
        <x:v>5724</x:v>
      </x:c>
      <x:c r="B632" s="1" t="s">
        <x:v>799</x:v>
      </x:c>
      <x:c r="C632" s="14" t="n">
        <x:v>45379</x:v>
      </x:c>
      <x:c r="D632" s="1" t="s">
        <x:v>5010</x:v>
      </x:c>
      <x:c r="E632" s="1" t="s">
        <x:v>5011</x:v>
      </x:c>
      <x:c r="F632" s="1" t="s">
        <x:v>5012</x:v>
      </x:c>
      <x:c r="G632" s="1" t="s">
        <x:v>5013</x:v>
      </x:c>
      <x:c r="H632" s="1" t="s">
        <x:v>5014</x:v>
      </x:c>
      <x:c r="I632" s="1" t="s">
        <x:v>5014</x:v>
      </x:c>
      <x:c r="J632" s="1" t="n">
        <x:v>1</x:v>
      </x:c>
      <x:c r="K632" s="1" t="n">
        <x:v>2.5</x:v>
      </x:c>
      <x:c r="L632" s="15" t="n">
        <x:v>72</x:v>
      </x:c>
      <x:c r="M632" s="11" t="b">
        <x:f aca="0">TRUE()</x:f>
        <x:v>1</x:v>
      </x:c>
      <x:c r="N632" s="11" t="b">
        <x:f aca="0">FALSE()</x:f>
        <x:v>0</x:v>
      </x:c>
      <x:c r="O632" s="1" t="s">
        <x:v>5015</x:v>
      </x:c>
      <x:c r="P632" s="11" t="b">
        <x:f aca="0">FALSE()</x:f>
        <x:v>0</x:v>
      </x:c>
    </x:row>
    <x:row r="633" ht="15" hidden="0" customHeight="1">
      <x:c r="A633" s="1" t="s">
        <x:v>5725</x:v>
      </x:c>
      <x:c r="B633" s="1" t="s">
        <x:v>799</x:v>
      </x:c>
      <x:c r="C633" s="14" t="n">
        <x:v>45740</x:v>
      </x:c>
      <x:c r="D633" s="1" t="s">
        <x:v>5010</x:v>
      </x:c>
      <x:c r="E633" s="1" t="s">
        <x:v>5011</x:v>
      </x:c>
      <x:c r="F633" s="1" t="s">
        <x:v>5012</x:v>
      </x:c>
      <x:c r="G633" s="1" t="s">
        <x:v>5013</x:v>
      </x:c>
      <x:c r="H633" s="1" t="s">
        <x:v>5014</x:v>
      </x:c>
      <x:c r="I633" s="1" t="s">
        <x:v>5014</x:v>
      </x:c>
      <x:c r="J633" s="1" t="n">
        <x:v>1.2</x:v>
      </x:c>
      <x:c r="K633" s="1" t="n">
        <x:v>2.1</x:v>
      </x:c>
      <x:c r="L633" s="15" t="n">
        <x:v>86.4</x:v>
      </x:c>
      <x:c r="M633" s="11" t="b">
        <x:f aca="0">TRUE()</x:f>
        <x:v>1</x:v>
      </x:c>
      <x:c r="N633" s="11" t="b">
        <x:f aca="0">FALSE()</x:f>
        <x:v>0</x:v>
      </x:c>
      <x:c r="O633" s="1" t="s">
        <x:v>5015</x:v>
      </x:c>
      <x:c r="P633" s="11" t="b">
        <x:f aca="0">FALSE()</x:f>
        <x:v>0</x:v>
      </x:c>
    </x:row>
    <x:row r="634" ht="15" hidden="0" customHeight="1">
      <x:c r="A634" s="1" t="s">
        <x:v>5726</x:v>
      </x:c>
      <x:c r="B634" s="1" t="s">
        <x:v>799</x:v>
      </x:c>
      <x:c r="C634" s="14" t="n">
        <x:v>46046</x:v>
      </x:c>
      <x:c r="D634" s="1" t="s">
        <x:v>5054</x:v>
      </x:c>
      <x:c r="E634" s="1" t="s">
        <x:v>5055</x:v>
      </x:c>
      <x:c r="F634" s="1" t="s">
        <x:v>5012</x:v>
      </x:c>
      <x:c r="G634" s="1" t="s">
        <x:v>5013</x:v>
      </x:c>
      <x:c r="H634" s="1" t="s">
        <x:v>5014</x:v>
      </x:c>
      <x:c r="I634" s="1" t="s">
        <x:v>5014</x:v>
      </x:c>
      <x:c r="J634" s="1" t="n">
        <x:v>1.1</x:v>
      </x:c>
      <x:c r="K634" s="1" t="n">
        <x:v>1.2</x:v>
      </x:c>
      <x:c r="L634" s="15" t="n">
        <x:v>79.2</x:v>
      </x:c>
      <x:c r="M634" s="11" t="b">
        <x:f aca="0">TRUE()</x:f>
        <x:v>1</x:v>
      </x:c>
      <x:c r="N634" s="11" t="b">
        <x:f aca="0">FALSE()</x:f>
        <x:v>0</x:v>
      </x:c>
      <x:c r="O634" s="1" t="s">
        <x:v>5015</x:v>
      </x:c>
      <x:c r="P634" s="11" t="b">
        <x:f aca="0">FALSE()</x:f>
        <x:v>0</x:v>
      </x:c>
    </x:row>
    <x:row r="635" ht="15" hidden="0" customHeight="1">
      <x:c r="A635" s="1" t="s">
        <x:v>5727</x:v>
      </x:c>
      <x:c r="B635" s="1" t="s">
        <x:v>799</x:v>
      </x:c>
      <x:c r="C635" s="14" t="n">
        <x:v>46073</x:v>
      </x:c>
      <x:c r="D635" s="1" t="s">
        <x:v>5010</x:v>
      </x:c>
      <x:c r="E635" s="1" t="s">
        <x:v>5011</x:v>
      </x:c>
      <x:c r="F635" s="1" t="s">
        <x:v>5012</x:v>
      </x:c>
      <x:c r="G635" s="1" t="s">
        <x:v>5013</x:v>
      </x:c>
      <x:c r="H635" s="1" t="s">
        <x:v>5014</x:v>
      </x:c>
      <x:c r="I635" s="1" t="s">
        <x:v>5014</x:v>
      </x:c>
      <x:c r="J635" s="1" t="n">
        <x:v>1.4</x:v>
      </x:c>
      <x:c r="K635" s="1" t="n">
        <x:v>1.7</x:v>
      </x:c>
      <x:c r="L635" s="15" t="n">
        <x:v>100.8</x:v>
      </x:c>
      <x:c r="M635" s="11" t="b">
        <x:f aca="0">TRUE()</x:f>
        <x:v>1</x:v>
      </x:c>
      <x:c r="N635" s="11" t="b">
        <x:f aca="0">FALSE()</x:f>
        <x:v>0</x:v>
      </x:c>
      <x:c r="O635" s="1" t="s">
        <x:v>5015</x:v>
      </x:c>
      <x:c r="P635" s="11" t="b">
        <x:f aca="0">FALSE()</x:f>
        <x:v>0</x:v>
      </x:c>
    </x:row>
    <x:row r="636" ht="15" hidden="0" customHeight="1">
      <x:c r="A636" s="1" t="s">
        <x:v>5728</x:v>
      </x:c>
      <x:c r="B636" s="1" t="s">
        <x:v>2403</x:v>
      </x:c>
      <x:c r="C636" s="14" t="n">
        <x:v>45652</x:v>
      </x:c>
      <x:c r="D636" s="1" t="s">
        <x:v>5010</x:v>
      </x:c>
      <x:c r="E636" s="1" t="s">
        <x:v>5011</x:v>
      </x:c>
      <x:c r="F636" s="1" t="s">
        <x:v>5012</x:v>
      </x:c>
      <x:c r="G636" s="1" t="s">
        <x:v>5013</x:v>
      </x:c>
      <x:c r="H636" s="1" t="s">
        <x:v>5014</x:v>
      </x:c>
      <x:c r="I636" s="1" t="s">
        <x:v>5014</x:v>
      </x:c>
      <x:c r="J636" s="1" t="n">
        <x:v>1.2</x:v>
      </x:c>
      <x:c r="K636" s="1" t="n">
        <x:v>2.2</x:v>
      </x:c>
      <x:c r="L636" s="15" t="n">
        <x:v>86.4</x:v>
      </x:c>
      <x:c r="M636" s="11" t="b">
        <x:f aca="0">TRUE()</x:f>
        <x:v>1</x:v>
      </x:c>
      <x:c r="N636" s="11" t="b">
        <x:f aca="0">FALSE()</x:f>
        <x:v>0</x:v>
      </x:c>
      <x:c r="O636" s="1" t="s">
        <x:v>5015</x:v>
      </x:c>
      <x:c r="P636" s="11" t="b">
        <x:f aca="0">FALSE()</x:f>
        <x:v>0</x:v>
      </x:c>
    </x:row>
    <x:row r="637" ht="15" hidden="0" customHeight="1">
      <x:c r="A637" s="1" t="s">
        <x:v>5729</x:v>
      </x:c>
      <x:c r="B637" s="1" t="s">
        <x:v>2403</x:v>
      </x:c>
      <x:c r="C637" s="14" t="n">
        <x:v>45884</x:v>
      </x:c>
      <x:c r="D637" s="1" t="s">
        <x:v>5010</x:v>
      </x:c>
      <x:c r="E637" s="1" t="s">
        <x:v>5011</x:v>
      </x:c>
      <x:c r="F637" s="1" t="s">
        <x:v>5012</x:v>
      </x:c>
      <x:c r="G637" s="1" t="s">
        <x:v>5013</x:v>
      </x:c>
      <x:c r="H637" s="1" t="s">
        <x:v>5014</x:v>
      </x:c>
      <x:c r="I637" s="1" t="s">
        <x:v>5014</x:v>
      </x:c>
      <x:c r="J637" s="1" t="n">
        <x:v>0.8</x:v>
      </x:c>
      <x:c r="K637" s="1" t="n">
        <x:v>1.5</x:v>
      </x:c>
      <x:c r="L637" s="15" t="n">
        <x:v>57.6</x:v>
      </x:c>
      <x:c r="M637" s="11" t="b">
        <x:f aca="0">TRUE()</x:f>
        <x:v>1</x:v>
      </x:c>
      <x:c r="N637" s="11" t="b">
        <x:f aca="0">FALSE()</x:f>
        <x:v>0</x:v>
      </x:c>
      <x:c r="O637" s="1" t="s">
        <x:v>5015</x:v>
      </x:c>
      <x:c r="P637" s="11" t="b">
        <x:f aca="0">FALSE()</x:f>
        <x:v>0</x:v>
      </x:c>
    </x:row>
    <x:row r="638" ht="15" hidden="0" customHeight="1">
      <x:c r="A638" s="1" t="s">
        <x:v>5730</x:v>
      </x:c>
      <x:c r="B638" s="1" t="s">
        <x:v>804</x:v>
      </x:c>
      <x:c r="C638" s="14" t="n">
        <x:v>45362</x:v>
      </x:c>
      <x:c r="D638" s="1" t="s">
        <x:v>5018</x:v>
      </x:c>
      <x:c r="E638" s="1" t="s">
        <x:v>5116</x:v>
      </x:c>
      <x:c r="F638" s="1" t="s">
        <x:v>5029</x:v>
      </x:c>
      <x:c r="G638" s="1" t="s">
        <x:v>5030</x:v>
      </x:c>
      <x:c r="H638" s="1" t="s">
        <x:v>5031</x:v>
      </x:c>
      <x:c r="I638" s="1" t="s">
        <x:v>5039</x:v>
      </x:c>
      <x:c r="J638" s="1" t="n">
        <x:v>3</x:v>
      </x:c>
      <x:c r="K638" s="1" t="n">
        <x:v>11.7</x:v>
      </x:c>
      <x:c r="L638" s="15" t="n">
        <x:v>1020.59</x:v>
      </x:c>
      <x:c r="M638" s="11" t="b">
        <x:f aca="0">FALSE()</x:f>
        <x:v>0</x:v>
      </x:c>
      <x:c r="N638" s="11" t="b">
        <x:f aca="0">FALSE()</x:f>
        <x:v>0</x:v>
      </x:c>
      <x:c r="O638" s="1" t="s">
        <x:v>5024</x:v>
      </x:c>
      <x:c r="P638" s="11" t="b">
        <x:f aca="0">FALSE()</x:f>
        <x:v>0</x:v>
      </x:c>
    </x:row>
    <x:row r="639" ht="15" hidden="0" customHeight="1">
      <x:c r="A639" s="1" t="s">
        <x:v>5731</x:v>
      </x:c>
      <x:c r="B639" s="1" t="s">
        <x:v>804</x:v>
      </x:c>
      <x:c r="C639" s="14" t="n">
        <x:v>45510</x:v>
      </x:c>
      <x:c r="D639" s="1" t="s">
        <x:v>5018</x:v>
      </x:c>
      <x:c r="E639" s="1" t="s">
        <x:v>5028</x:v>
      </x:c>
      <x:c r="F639" s="1" t="s">
        <x:v>5029</x:v>
      </x:c>
      <x:c r="G639" s="1" t="s">
        <x:v>5030</x:v>
      </x:c>
      <x:c r="H639" s="1" t="s">
        <x:v>5031</x:v>
      </x:c>
      <x:c r="I639" s="1" t="s">
        <x:v>5014</x:v>
      </x:c>
      <x:c r="J639" s="1" t="n">
        <x:v>2.6</x:v>
      </x:c>
      <x:c r="K639" s="1" t="n">
        <x:v>12.8</x:v>
      </x:c>
      <x:c r="L639" s="15" t="n">
        <x:v>187.2</x:v>
      </x:c>
      <x:c r="M639" s="11" t="b">
        <x:f aca="0">TRUE()</x:f>
        <x:v>1</x:v>
      </x:c>
      <x:c r="N639" s="11" t="b">
        <x:f aca="0">FALSE()</x:f>
        <x:v>0</x:v>
      </x:c>
      <x:c r="O639" s="1" t="s">
        <x:v>5037</x:v>
      </x:c>
      <x:c r="P639" s="11" t="b">
        <x:f aca="0">FALSE()</x:f>
        <x:v>0</x:v>
      </x:c>
    </x:row>
    <x:row r="640" ht="15" hidden="0" customHeight="1">
      <x:c r="A640" s="1" t="s">
        <x:v>5732</x:v>
      </x:c>
      <x:c r="B640" s="1" t="s">
        <x:v>804</x:v>
      </x:c>
      <x:c r="C640" s="14" t="n">
        <x:v>45924</x:v>
      </x:c>
      <x:c r="D640" s="1" t="s">
        <x:v>5010</x:v>
      </x:c>
      <x:c r="E640" s="1" t="s">
        <x:v>5011</x:v>
      </x:c>
      <x:c r="F640" s="1" t="s">
        <x:v>5012</x:v>
      </x:c>
      <x:c r="G640" s="1" t="s">
        <x:v>5013</x:v>
      </x:c>
      <x:c r="H640" s="1" t="s">
        <x:v>5014</x:v>
      </x:c>
      <x:c r="I640" s="1" t="s">
        <x:v>5014</x:v>
      </x:c>
      <x:c r="J640" s="1" t="n">
        <x:v>1.3</x:v>
      </x:c>
      <x:c r="K640" s="1" t="n">
        <x:v>1.9</x:v>
      </x:c>
      <x:c r="L640" s="15" t="n">
        <x:v>93.6</x:v>
      </x:c>
      <x:c r="M640" s="11" t="b">
        <x:f aca="0">TRUE()</x:f>
        <x:v>1</x:v>
      </x:c>
      <x:c r="N640" s="11" t="b">
        <x:f aca="0">FALSE()</x:f>
        <x:v>0</x:v>
      </x:c>
      <x:c r="O640" s="1" t="s">
        <x:v>5015</x:v>
      </x:c>
      <x:c r="P640" s="11" t="b">
        <x:f aca="0">FALSE()</x:f>
        <x:v>0</x:v>
      </x:c>
    </x:row>
    <x:row r="641" ht="15" hidden="0" customHeight="1">
      <x:c r="A641" s="1" t="s">
        <x:v>5733</x:v>
      </x:c>
      <x:c r="B641" s="1" t="s">
        <x:v>804</x:v>
      </x:c>
      <x:c r="C641" s="14" t="n">
        <x:v>45997</x:v>
      </x:c>
      <x:c r="D641" s="1" t="s">
        <x:v>5010</x:v>
      </x:c>
      <x:c r="E641" s="1" t="s">
        <x:v>5011</x:v>
      </x:c>
      <x:c r="F641" s="1" t="s">
        <x:v>5012</x:v>
      </x:c>
      <x:c r="G641" s="1" t="s">
        <x:v>5013</x:v>
      </x:c>
      <x:c r="H641" s="1" t="s">
        <x:v>5014</x:v>
      </x:c>
      <x:c r="I641" s="1" t="s">
        <x:v>5014</x:v>
      </x:c>
      <x:c r="J641" s="1" t="n">
        <x:v>1.2</x:v>
      </x:c>
      <x:c r="K641" s="1" t="n">
        <x:v>3.1</x:v>
      </x:c>
      <x:c r="L641" s="15" t="n">
        <x:v>86.4</x:v>
      </x:c>
      <x:c r="M641" s="11" t="b">
        <x:f aca="0">TRUE()</x:f>
        <x:v>1</x:v>
      </x:c>
      <x:c r="N641" s="11" t="b">
        <x:f aca="0">FALSE()</x:f>
        <x:v>0</x:v>
      </x:c>
      <x:c r="O641" s="1" t="s">
        <x:v>5015</x:v>
      </x:c>
      <x:c r="P641" s="11" t="b">
        <x:f aca="0">FALSE()</x:f>
        <x:v>0</x:v>
      </x:c>
    </x:row>
    <x:row r="642" ht="15" hidden="0" customHeight="1">
      <x:c r="A642" s="1" t="s">
        <x:v>5734</x:v>
      </x:c>
      <x:c r="B642" s="1" t="s">
        <x:v>804</x:v>
      </x:c>
      <x:c r="C642" s="14" t="n">
        <x:v>46202</x:v>
      </x:c>
      <x:c r="D642" s="1" t="s">
        <x:v>5010</x:v>
      </x:c>
      <x:c r="E642" s="1" t="s">
        <x:v>5011</x:v>
      </x:c>
      <x:c r="F642" s="1" t="s">
        <x:v>5012</x:v>
      </x:c>
      <x:c r="G642" s="1" t="s">
        <x:v>5013</x:v>
      </x:c>
      <x:c r="H642" s="1" t="s">
        <x:v>5014</x:v>
      </x:c>
      <x:c r="I642" s="1" t="s">
        <x:v>5014</x:v>
      </x:c>
      <x:c r="J642" s="1" t="n">
        <x:v>2</x:v>
      </x:c>
      <x:c r="K642" s="1" t="n">
        <x:v>1.2</x:v>
      </x:c>
      <x:c r="L642" s="15" t="n">
        <x:v>144</x:v>
      </x:c>
      <x:c r="M642" s="11" t="b">
        <x:f aca="0">FALSE()</x:f>
        <x:v>0</x:v>
      </x:c>
      <x:c r="N642" s="11" t="b">
        <x:f aca="0">FALSE()</x:f>
        <x:v>0</x:v>
      </x:c>
      <x:c r="O642" s="1" t="s">
        <x:v>5015</x:v>
      </x:c>
      <x:c r="P642" s="11" t="b">
        <x:f aca="0">FALSE()</x:f>
        <x:v>0</x:v>
      </x:c>
    </x:row>
    <x:row r="643" ht="15" hidden="0" customHeight="1">
      <x:c r="A643" s="1" t="s">
        <x:v>5735</x:v>
      </x:c>
      <x:c r="B643" s="1" t="s">
        <x:v>2408</x:v>
      </x:c>
      <x:c r="C643" s="14" t="n">
        <x:v>46043</x:v>
      </x:c>
      <x:c r="D643" s="1" t="s">
        <x:v>5010</x:v>
      </x:c>
      <x:c r="E643" s="1" t="s">
        <x:v>5011</x:v>
      </x:c>
      <x:c r="F643" s="1" t="s">
        <x:v>5012</x:v>
      </x:c>
      <x:c r="G643" s="1" t="s">
        <x:v>5013</x:v>
      </x:c>
      <x:c r="H643" s="1" t="s">
        <x:v>5014</x:v>
      </x:c>
      <x:c r="I643" s="1" t="s">
        <x:v>5014</x:v>
      </x:c>
      <x:c r="J643" s="1" t="n">
        <x:v>1.2</x:v>
      </x:c>
      <x:c r="K643" s="1" t="n">
        <x:v>1.3</x:v>
      </x:c>
      <x:c r="L643" s="15" t="n">
        <x:v>86.4</x:v>
      </x:c>
      <x:c r="M643" s="11" t="b">
        <x:f aca="0">TRUE()</x:f>
        <x:v>1</x:v>
      </x:c>
      <x:c r="N643" s="11" t="b">
        <x:f aca="0">FALSE()</x:f>
        <x:v>0</x:v>
      </x:c>
      <x:c r="O643" s="1" t="s">
        <x:v>5015</x:v>
      </x:c>
      <x:c r="P643" s="11" t="b">
        <x:f aca="0">FALSE()</x:f>
        <x:v>0</x:v>
      </x:c>
    </x:row>
    <x:row r="644" ht="15" hidden="0" customHeight="1">
      <x:c r="A644" s="1" t="s">
        <x:v>5736</x:v>
      </x:c>
      <x:c r="B644" s="1" t="s">
        <x:v>2408</x:v>
      </x:c>
      <x:c r="C644" s="14" t="n">
        <x:v>46160</x:v>
      </x:c>
      <x:c r="D644" s="1" t="s">
        <x:v>5010</x:v>
      </x:c>
      <x:c r="E644" s="1" t="s">
        <x:v>5011</x:v>
      </x:c>
      <x:c r="F644" s="1" t="s">
        <x:v>5012</x:v>
      </x:c>
      <x:c r="G644" s="1" t="s">
        <x:v>5013</x:v>
      </x:c>
      <x:c r="H644" s="1" t="s">
        <x:v>5014</x:v>
      </x:c>
      <x:c r="I644" s="1" t="s">
        <x:v>5014</x:v>
      </x:c>
      <x:c r="J644" s="1" t="n">
        <x:v>0.9</x:v>
      </x:c>
      <x:c r="K644" s="1" t="n">
        <x:v>1.8</x:v>
      </x:c>
      <x:c r="L644" s="15" t="n">
        <x:v>64.8</x:v>
      </x:c>
      <x:c r="M644" s="11" t="b">
        <x:f aca="0">TRUE()</x:f>
        <x:v>1</x:v>
      </x:c>
      <x:c r="N644" s="11" t="b">
        <x:f aca="0">FALSE()</x:f>
        <x:v>0</x:v>
      </x:c>
      <x:c r="O644" s="1" t="s">
        <x:v>5015</x:v>
      </x:c>
      <x:c r="P644" s="11" t="b">
        <x:f aca="0">FALSE()</x:f>
        <x:v>0</x:v>
      </x:c>
    </x:row>
    <x:row r="645" ht="15" hidden="0" customHeight="1">
      <x:c r="A645" s="1" t="s">
        <x:v>5737</x:v>
      </x:c>
      <x:c r="B645" s="1" t="s">
        <x:v>2408</x:v>
      </x:c>
      <x:c r="C645" s="14" t="n">
        <x:v>46176</x:v>
      </x:c>
      <x:c r="D645" s="1" t="s">
        <x:v>5010</x:v>
      </x:c>
      <x:c r="E645" s="1" t="s">
        <x:v>5011</x:v>
      </x:c>
      <x:c r="F645" s="1" t="s">
        <x:v>5012</x:v>
      </x:c>
      <x:c r="G645" s="1" t="s">
        <x:v>5013</x:v>
      </x:c>
      <x:c r="H645" s="1" t="s">
        <x:v>5014</x:v>
      </x:c>
      <x:c r="I645" s="1" t="s">
        <x:v>5014</x:v>
      </x:c>
      <x:c r="J645" s="1" t="n">
        <x:v>0.9</x:v>
      </x:c>
      <x:c r="K645" s="1" t="n">
        <x:v>2.9</x:v>
      </x:c>
      <x:c r="L645" s="15" t="n">
        <x:v>64.8</x:v>
      </x:c>
      <x:c r="M645" s="11" t="b">
        <x:f aca="0">TRUE()</x:f>
        <x:v>1</x:v>
      </x:c>
      <x:c r="N645" s="11" t="b">
        <x:f aca="0">FALSE()</x:f>
        <x:v>0</x:v>
      </x:c>
      <x:c r="O645" s="1" t="s">
        <x:v>5015</x:v>
      </x:c>
      <x:c r="P645" s="11" t="b">
        <x:f aca="0">FALSE()</x:f>
        <x:v>0</x:v>
      </x:c>
    </x:row>
    <x:row r="646" ht="15" hidden="0" customHeight="1">
      <x:c r="A646" s="1" t="s">
        <x:v>5738</x:v>
      </x:c>
      <x:c r="B646" s="1" t="s">
        <x:v>809</x:v>
      </x:c>
      <x:c r="C646" s="14" t="n">
        <x:v>45642</x:v>
      </x:c>
      <x:c r="D646" s="1" t="s">
        <x:v>5018</x:v>
      </x:c>
      <x:c r="E646" s="1" t="s">
        <x:v>5105</x:v>
      </x:c>
      <x:c r="F646" s="1" t="s">
        <x:v>5076</x:v>
      </x:c>
      <x:c r="G646" s="1" t="s">
        <x:v>5077</x:v>
      </x:c>
      <x:c r="H646" s="1" t="s">
        <x:v>5022</x:v>
      </x:c>
      <x:c r="I646" s="1" t="s">
        <x:v>5014</x:v>
      </x:c>
      <x:c r="J646" s="1" t="n">
        <x:v>1</x:v>
      </x:c>
      <x:c r="K646" s="1" t="n">
        <x:v>3.5</x:v>
      </x:c>
      <x:c r="L646" s="15" t="n">
        <x:v>72</x:v>
      </x:c>
      <x:c r="M646" s="11" t="b">
        <x:f aca="0">TRUE()</x:f>
        <x:v>1</x:v>
      </x:c>
      <x:c r="N646" s="11" t="b">
        <x:f aca="0">FALSE()</x:f>
        <x:v>0</x:v>
      </x:c>
      <x:c r="O646" s="1" t="s">
        <x:v>5073</x:v>
      </x:c>
      <x:c r="P646" s="11" t="b">
        <x:f aca="0">FALSE()</x:f>
        <x:v>0</x:v>
      </x:c>
    </x:row>
    <x:row r="647" ht="15" hidden="0" customHeight="1">
      <x:c r="A647" s="1" t="s">
        <x:v>5739</x:v>
      </x:c>
      <x:c r="B647" s="1" t="s">
        <x:v>809</x:v>
      </x:c>
      <x:c r="C647" s="14" t="n">
        <x:v>45682</x:v>
      </x:c>
      <x:c r="D647" s="1" t="s">
        <x:v>5010</x:v>
      </x:c>
      <x:c r="E647" s="1" t="s">
        <x:v>5011</x:v>
      </x:c>
      <x:c r="F647" s="1" t="s">
        <x:v>5012</x:v>
      </x:c>
      <x:c r="G647" s="1" t="s">
        <x:v>5013</x:v>
      </x:c>
      <x:c r="H647" s="1" t="s">
        <x:v>5014</x:v>
      </x:c>
      <x:c r="I647" s="1" t="s">
        <x:v>5014</x:v>
      </x:c>
      <x:c r="J647" s="1" t="n">
        <x:v>0.6</x:v>
      </x:c>
      <x:c r="K647" s="1" t="n">
        <x:v>0.8</x:v>
      </x:c>
      <x:c r="L647" s="15" t="n">
        <x:v>43.2</x:v>
      </x:c>
      <x:c r="M647" s="11" t="b">
        <x:f aca="0">TRUE()</x:f>
        <x:v>1</x:v>
      </x:c>
      <x:c r="N647" s="11" t="b">
        <x:f aca="0">FALSE()</x:f>
        <x:v>0</x:v>
      </x:c>
      <x:c r="O647" s="1" t="s">
        <x:v>5015</x:v>
      </x:c>
      <x:c r="P647" s="11" t="b">
        <x:f aca="0">FALSE()</x:f>
        <x:v>0</x:v>
      </x:c>
    </x:row>
    <x:row r="648" ht="15" hidden="0" customHeight="1">
      <x:c r="A648" s="1" t="s">
        <x:v>5740</x:v>
      </x:c>
      <x:c r="B648" s="1" t="s">
        <x:v>809</x:v>
      </x:c>
      <x:c r="C648" s="14" t="n">
        <x:v>45934</x:v>
      </x:c>
      <x:c r="D648" s="1" t="s">
        <x:v>5018</x:v>
      </x:c>
      <x:c r="E648" s="1" t="s">
        <x:v>5356</x:v>
      </x:c>
      <x:c r="F648" s="1" t="s">
        <x:v>5076</x:v>
      </x:c>
      <x:c r="G648" s="1" t="s">
        <x:v>5077</x:v>
      </x:c>
      <x:c r="H648" s="1" t="s">
        <x:v>5031</x:v>
      </x:c>
      <x:c r="I648" s="1" t="s">
        <x:v>5131</x:v>
      </x:c>
      <x:c r="J648" s="1" t="n">
        <x:v>2.5</x:v>
      </x:c>
      <x:c r="K648" s="1" t="n">
        <x:v>4.1</x:v>
      </x:c>
      <x:c r="L648" s="15" t="n">
        <x:v>895.5</x:v>
      </x:c>
      <x:c r="M648" s="11" t="b">
        <x:f aca="0">TRUE()</x:f>
        <x:v>1</x:v>
      </x:c>
      <x:c r="N648" s="11" t="b">
        <x:f aca="0">FALSE()</x:f>
        <x:v>0</x:v>
      </x:c>
      <x:c r="O648" s="1" t="s">
        <x:v>5068</x:v>
      </x:c>
      <x:c r="P648" s="11" t="b">
        <x:f aca="0">FALSE()</x:f>
        <x:v>0</x:v>
      </x:c>
    </x:row>
    <x:row r="649" ht="15" hidden="0" customHeight="1">
      <x:c r="A649" s="1" t="s">
        <x:v>5741</x:v>
      </x:c>
      <x:c r="B649" s="1" t="s">
        <x:v>809</x:v>
      </x:c>
      <x:c r="C649" s="14" t="n">
        <x:v>46228</x:v>
      </x:c>
      <x:c r="D649" s="1" t="s">
        <x:v>5010</x:v>
      </x:c>
      <x:c r="E649" s="1" t="s">
        <x:v>5011</x:v>
      </x:c>
      <x:c r="F649" s="1" t="s">
        <x:v>5012</x:v>
      </x:c>
      <x:c r="G649" s="1" t="s">
        <x:v>5013</x:v>
      </x:c>
      <x:c r="H649" s="1" t="s">
        <x:v>5014</x:v>
      </x:c>
      <x:c r="I649" s="1" t="s">
        <x:v>5014</x:v>
      </x:c>
      <x:c r="J649" s="1" t="n">
        <x:v>1.6</x:v>
      </x:c>
      <x:c r="K649" s="1" t="n">
        <x:v>1.9</x:v>
      </x:c>
      <x:c r="L649" s="15" t="n">
        <x:v>115.2</x:v>
      </x:c>
      <x:c r="M649" s="11" t="b">
        <x:f aca="0">TRUE()</x:f>
        <x:v>1</x:v>
      </x:c>
      <x:c r="N649" s="11" t="b">
        <x:f aca="0">FALSE()</x:f>
        <x:v>0</x:v>
      </x:c>
      <x:c r="O649" s="1" t="s">
        <x:v>5015</x:v>
      </x:c>
      <x:c r="P649" s="11" t="b">
        <x:f aca="0">FALSE()</x:f>
        <x:v>0</x:v>
      </x:c>
    </x:row>
    <x:row r="650" ht="15" hidden="0" customHeight="1">
      <x:c r="A650" s="1" t="s">
        <x:v>5742</x:v>
      </x:c>
      <x:c r="B650" s="1" t="s">
        <x:v>2413</x:v>
      </x:c>
      <x:c r="C650" s="14" t="n">
        <x:v>45592</x:v>
      </x:c>
      <x:c r="D650" s="1" t="s">
        <x:v>5010</x:v>
      </x:c>
      <x:c r="E650" s="1" t="s">
        <x:v>5011</x:v>
      </x:c>
      <x:c r="F650" s="1" t="s">
        <x:v>5012</x:v>
      </x:c>
      <x:c r="G650" s="1" t="s">
        <x:v>5013</x:v>
      </x:c>
      <x:c r="H650" s="1" t="s">
        <x:v>5014</x:v>
      </x:c>
      <x:c r="I650" s="1" t="s">
        <x:v>5014</x:v>
      </x:c>
      <x:c r="J650" s="1" t="n">
        <x:v>1.2</x:v>
      </x:c>
      <x:c r="K650" s="1" t="n">
        <x:v>2.2</x:v>
      </x:c>
      <x:c r="L650" s="15" t="n">
        <x:v>86.4</x:v>
      </x:c>
      <x:c r="M650" s="11" t="b">
        <x:f aca="0">TRUE()</x:f>
        <x:v>1</x:v>
      </x:c>
      <x:c r="N650" s="11" t="b">
        <x:f aca="0">FALSE()</x:f>
        <x:v>0</x:v>
      </x:c>
      <x:c r="O650" s="1" t="s">
        <x:v>5015</x:v>
      </x:c>
      <x:c r="P650" s="11" t="b">
        <x:f aca="0">FALSE()</x:f>
        <x:v>0</x:v>
      </x:c>
    </x:row>
    <x:row r="651" ht="15" hidden="0" customHeight="1">
      <x:c r="A651" s="1" t="s">
        <x:v>5743</x:v>
      </x:c>
      <x:c r="B651" s="1" t="s">
        <x:v>2413</x:v>
      </x:c>
      <x:c r="C651" s="14" t="n">
        <x:v>45802</x:v>
      </x:c>
      <x:c r="D651" s="1" t="s">
        <x:v>5054</x:v>
      </x:c>
      <x:c r="E651" s="1" t="s">
        <x:v>5055</x:v>
      </x:c>
      <x:c r="F651" s="1" t="s">
        <x:v>5012</x:v>
      </x:c>
      <x:c r="G651" s="1" t="s">
        <x:v>5013</x:v>
      </x:c>
      <x:c r="H651" s="1" t="s">
        <x:v>5014</x:v>
      </x:c>
      <x:c r="I651" s="1" t="s">
        <x:v>5014</x:v>
      </x:c>
      <x:c r="J651" s="1" t="n">
        <x:v>1.8</x:v>
      </x:c>
      <x:c r="K651" s="1" t="n">
        <x:v>0.5</x:v>
      </x:c>
      <x:c r="L651" s="15" t="n">
        <x:v>129.6</x:v>
      </x:c>
      <x:c r="M651" s="11" t="b">
        <x:f aca="0">TRUE()</x:f>
        <x:v>1</x:v>
      </x:c>
      <x:c r="N651" s="11" t="b">
        <x:f aca="0">FALSE()</x:f>
        <x:v>0</x:v>
      </x:c>
      <x:c r="O651" s="1" t="s">
        <x:v>5015</x:v>
      </x:c>
      <x:c r="P651" s="11" t="b">
        <x:f aca="0">FALSE()</x:f>
        <x:v>0</x:v>
      </x:c>
    </x:row>
    <x:row r="652" ht="15" hidden="0" customHeight="1">
      <x:c r="A652" s="1" t="s">
        <x:v>5744</x:v>
      </x:c>
      <x:c r="B652" s="1" t="s">
        <x:v>2413</x:v>
      </x:c>
      <x:c r="C652" s="14" t="n">
        <x:v>46140</x:v>
      </x:c>
      <x:c r="D652" s="1" t="s">
        <x:v>5010</x:v>
      </x:c>
      <x:c r="E652" s="1" t="s">
        <x:v>5011</x:v>
      </x:c>
      <x:c r="F652" s="1" t="s">
        <x:v>5012</x:v>
      </x:c>
      <x:c r="G652" s="1" t="s">
        <x:v>5013</x:v>
      </x:c>
      <x:c r="H652" s="1" t="s">
        <x:v>5014</x:v>
      </x:c>
      <x:c r="I652" s="1" t="s">
        <x:v>5014</x:v>
      </x:c>
      <x:c r="J652" s="1" t="n">
        <x:v>0.3</x:v>
      </x:c>
      <x:c r="K652" s="1" t="n">
        <x:v>2.8</x:v>
      </x:c>
      <x:c r="L652" s="15" t="n">
        <x:v>21.6</x:v>
      </x:c>
      <x:c r="M652" s="11" t="b">
        <x:f aca="0">FALSE()</x:f>
        <x:v>0</x:v>
      </x:c>
      <x:c r="N652" s="11" t="b">
        <x:f aca="0">FALSE()</x:f>
        <x:v>0</x:v>
      </x:c>
      <x:c r="O652" s="1" t="s">
        <x:v>5015</x:v>
      </x:c>
      <x:c r="P652" s="11" t="b">
        <x:f aca="0">FALSE()</x:f>
        <x:v>0</x:v>
      </x:c>
    </x:row>
    <x:row r="653" ht="15" hidden="0" customHeight="1">
      <x:c r="A653" s="1" t="s">
        <x:v>5745</x:v>
      </x:c>
      <x:c r="B653" s="1" t="s">
        <x:v>2413</x:v>
      </x:c>
      <x:c r="C653" s="14" t="n">
        <x:v>46198</x:v>
      </x:c>
      <x:c r="D653" s="1" t="s">
        <x:v>5010</x:v>
      </x:c>
      <x:c r="E653" s="1" t="s">
        <x:v>5011</x:v>
      </x:c>
      <x:c r="F653" s="1" t="s">
        <x:v>5012</x:v>
      </x:c>
      <x:c r="G653" s="1" t="s">
        <x:v>5013</x:v>
      </x:c>
      <x:c r="H653" s="1" t="s">
        <x:v>5014</x:v>
      </x:c>
      <x:c r="I653" s="1" t="s">
        <x:v>5014</x:v>
      </x:c>
      <x:c r="J653" s="1" t="n">
        <x:v>1</x:v>
      </x:c>
      <x:c r="K653" s="1" t="n">
        <x:v>0.5</x:v>
      </x:c>
      <x:c r="L653" s="15" t="n">
        <x:v>72</x:v>
      </x:c>
      <x:c r="M653" s="11" t="b">
        <x:f aca="0">TRUE()</x:f>
        <x:v>1</x:v>
      </x:c>
      <x:c r="N653" s="11" t="b">
        <x:f aca="0">FALSE()</x:f>
        <x:v>0</x:v>
      </x:c>
      <x:c r="O653" s="1" t="s">
        <x:v>5015</x:v>
      </x:c>
      <x:c r="P653" s="11" t="b">
        <x:f aca="0">FALSE()</x:f>
        <x:v>0</x:v>
      </x:c>
    </x:row>
    <x:row r="654" ht="15" hidden="0" customHeight="1">
      <x:c r="A654" s="1" t="s">
        <x:v>5746</x:v>
      </x:c>
      <x:c r="B654" s="1" t="s">
        <x:v>2416</x:v>
      </x:c>
      <x:c r="C654" s="14" t="n">
        <x:v>45798</x:v>
      </x:c>
      <x:c r="D654" s="1" t="s">
        <x:v>5010</x:v>
      </x:c>
      <x:c r="E654" s="1" t="s">
        <x:v>5011</x:v>
      </x:c>
      <x:c r="F654" s="1" t="s">
        <x:v>5012</x:v>
      </x:c>
      <x:c r="G654" s="1" t="s">
        <x:v>5013</x:v>
      </x:c>
      <x:c r="H654" s="1" t="s">
        <x:v>5014</x:v>
      </x:c>
      <x:c r="I654" s="1" t="s">
        <x:v>5014</x:v>
      </x:c>
      <x:c r="J654" s="1" t="n">
        <x:v>1.5</x:v>
      </x:c>
      <x:c r="K654" s="1" t="n">
        <x:v>1</x:v>
      </x:c>
      <x:c r="L654" s="15" t="n">
        <x:v>108</x:v>
      </x:c>
      <x:c r="M654" s="11" t="b">
        <x:f aca="0">TRUE()</x:f>
        <x:v>1</x:v>
      </x:c>
      <x:c r="N654" s="11" t="b">
        <x:f aca="0">FALSE()</x:f>
        <x:v>0</x:v>
      </x:c>
      <x:c r="O654" s="1" t="s">
        <x:v>5015</x:v>
      </x:c>
      <x:c r="P654" s="11" t="b">
        <x:f aca="0">FALSE()</x:f>
        <x:v>0</x:v>
      </x:c>
    </x:row>
    <x:row r="655" ht="15" hidden="0" customHeight="1">
      <x:c r="A655" s="1" t="s">
        <x:v>5747</x:v>
      </x:c>
      <x:c r="B655" s="1" t="s">
        <x:v>2416</x:v>
      </x:c>
      <x:c r="C655" s="14" t="n">
        <x:v>45802</x:v>
      </x:c>
      <x:c r="D655" s="1" t="s">
        <x:v>5010</x:v>
      </x:c>
      <x:c r="E655" s="1" t="s">
        <x:v>5011</x:v>
      </x:c>
      <x:c r="F655" s="1" t="s">
        <x:v>5012</x:v>
      </x:c>
      <x:c r="G655" s="1" t="s">
        <x:v>5013</x:v>
      </x:c>
      <x:c r="H655" s="1" t="s">
        <x:v>5014</x:v>
      </x:c>
      <x:c r="I655" s="1" t="s">
        <x:v>5014</x:v>
      </x:c>
      <x:c r="J655" s="1" t="n">
        <x:v>1.4</x:v>
      </x:c>
      <x:c r="K655" s="1" t="n">
        <x:v>1.8</x:v>
      </x:c>
      <x:c r="L655" s="15" t="n">
        <x:v>100.8</x:v>
      </x:c>
      <x:c r="M655" s="11" t="b">
        <x:f aca="0">TRUE()</x:f>
        <x:v>1</x:v>
      </x:c>
      <x:c r="N655" s="11" t="b">
        <x:f aca="0">FALSE()</x:f>
        <x:v>0</x:v>
      </x:c>
      <x:c r="O655" s="1" t="s">
        <x:v>5015</x:v>
      </x:c>
      <x:c r="P655" s="11" t="b">
        <x:f aca="0">FALSE()</x:f>
        <x:v>0</x:v>
      </x:c>
    </x:row>
    <x:row r="656" ht="15" hidden="0" customHeight="1">
      <x:c r="A656" s="1" t="s">
        <x:v>5748</x:v>
      </x:c>
      <x:c r="B656" s="1" t="s">
        <x:v>811</x:v>
      </x:c>
      <x:c r="C656" s="14" t="n">
        <x:v>45987</x:v>
      </x:c>
      <x:c r="D656" s="1" t="s">
        <x:v>5010</x:v>
      </x:c>
      <x:c r="E656" s="1" t="s">
        <x:v>5011</x:v>
      </x:c>
      <x:c r="F656" s="1" t="s">
        <x:v>5012</x:v>
      </x:c>
      <x:c r="G656" s="1" t="s">
        <x:v>5013</x:v>
      </x:c>
      <x:c r="H656" s="1" t="s">
        <x:v>5014</x:v>
      </x:c>
      <x:c r="I656" s="1" t="s">
        <x:v>5014</x:v>
      </x:c>
      <x:c r="J656" s="1" t="n">
        <x:v>0.9</x:v>
      </x:c>
      <x:c r="K656" s="1" t="n">
        <x:v>1.5</x:v>
      </x:c>
      <x:c r="L656" s="15" t="n">
        <x:v>64.8</x:v>
      </x:c>
      <x:c r="M656" s="11" t="b">
        <x:f aca="0">TRUE()</x:f>
        <x:v>1</x:v>
      </x:c>
      <x:c r="N656" s="11" t="b">
        <x:f aca="0">FALSE()</x:f>
        <x:v>0</x:v>
      </x:c>
      <x:c r="O656" s="1" t="s">
        <x:v>5015</x:v>
      </x:c>
      <x:c r="P656" s="11" t="b">
        <x:f aca="0">FALSE()</x:f>
        <x:v>0</x:v>
      </x:c>
    </x:row>
    <x:row r="657" ht="15" hidden="0" customHeight="1">
      <x:c r="A657" s="1" t="s">
        <x:v>5749</x:v>
      </x:c>
      <x:c r="B657" s="1" t="s">
        <x:v>811</x:v>
      </x:c>
      <x:c r="C657" s="14" t="n">
        <x:v>46005</x:v>
      </x:c>
      <x:c r="D657" s="1" t="s">
        <x:v>5010</x:v>
      </x:c>
      <x:c r="E657" s="1" t="s">
        <x:v>5011</x:v>
      </x:c>
      <x:c r="F657" s="1" t="s">
        <x:v>5012</x:v>
      </x:c>
      <x:c r="G657" s="1" t="s">
        <x:v>5013</x:v>
      </x:c>
      <x:c r="H657" s="1" t="s">
        <x:v>5014</x:v>
      </x:c>
      <x:c r="I657" s="1" t="s">
        <x:v>5014</x:v>
      </x:c>
      <x:c r="J657" s="1" t="n">
        <x:v>1.1</x:v>
      </x:c>
      <x:c r="K657" s="1" t="n">
        <x:v>0.6</x:v>
      </x:c>
      <x:c r="L657" s="15" t="n">
        <x:v>79.2</x:v>
      </x:c>
      <x:c r="M657" s="11" t="b">
        <x:f aca="0">FALSE()</x:f>
        <x:v>0</x:v>
      </x:c>
      <x:c r="N657" s="11" t="b">
        <x:f aca="0">FALSE()</x:f>
        <x:v>0</x:v>
      </x:c>
      <x:c r="O657" s="1" t="s">
        <x:v>5015</x:v>
      </x:c>
      <x:c r="P657" s="11" t="b">
        <x:f aca="0">FALSE()</x:f>
        <x:v>0</x:v>
      </x:c>
    </x:row>
    <x:row r="658" ht="15" hidden="0" customHeight="1">
      <x:c r="A658" s="1" t="s">
        <x:v>5750</x:v>
      </x:c>
      <x:c r="B658" s="1" t="s">
        <x:v>811</x:v>
      </x:c>
      <x:c r="C658" s="14" t="n">
        <x:v>46011</x:v>
      </x:c>
      <x:c r="D658" s="1" t="s">
        <x:v>5018</x:v>
      </x:c>
      <x:c r="E658" s="1" t="s">
        <x:v>5189</x:v>
      </x:c>
      <x:c r="F658" s="1" t="s">
        <x:v>5071</x:v>
      </x:c>
      <x:c r="G658" s="1" t="s">
        <x:v>5072</x:v>
      </x:c>
      <x:c r="H658" s="1" t="s">
        <x:v>5022</x:v>
      </x:c>
      <x:c r="I658" s="1" t="s">
        <x:v>5039</x:v>
      </x:c>
      <x:c r="J658" s="1" t="n">
        <x:v>2.6</x:v>
      </x:c>
      <x:c r="K658" s="1" t="n">
        <x:v>10.2</x:v>
      </x:c>
      <x:c r="L658" s="15" t="n">
        <x:v>251.63</x:v>
      </x:c>
      <x:c r="M658" s="11" t="b">
        <x:f aca="0">TRUE()</x:f>
        <x:v>1</x:v>
      </x:c>
      <x:c r="N658" s="11" t="b">
        <x:f aca="0">FALSE()</x:f>
        <x:v>0</x:v>
      </x:c>
      <x:c r="O658" s="1" t="s">
        <x:v>5073</x:v>
      </x:c>
      <x:c r="P658" s="11" t="b">
        <x:f aca="0">FALSE()</x:f>
        <x:v>0</x:v>
      </x:c>
    </x:row>
    <x:row r="659" ht="15" hidden="0" customHeight="1">
      <x:c r="A659" s="1" t="s">
        <x:v>5751</x:v>
      </x:c>
      <x:c r="B659" s="1" t="s">
        <x:v>816</x:v>
      </x:c>
      <x:c r="C659" s="14" t="n">
        <x:v>45309</x:v>
      </x:c>
      <x:c r="D659" s="1" t="s">
        <x:v>5018</x:v>
      </x:c>
      <x:c r="E659" s="1" t="s">
        <x:v>5019</x:v>
      </x:c>
      <x:c r="F659" s="1" t="s">
        <x:v>5020</x:v>
      </x:c>
      <x:c r="G659" s="1" t="s">
        <x:v>5021</x:v>
      </x:c>
      <x:c r="H659" s="1" t="s">
        <x:v>5031</x:v>
      </x:c>
      <x:c r="I659" s="1" t="s">
        <x:v>5014</x:v>
      </x:c>
      <x:c r="J659" s="1" t="n">
        <x:v>1.8</x:v>
      </x:c>
      <x:c r="K659" s="1" t="n">
        <x:v>11.3</x:v>
      </x:c>
      <x:c r="L659" s="15" t="n">
        <x:v>129.6</x:v>
      </x:c>
      <x:c r="M659" s="11" t="b">
        <x:f aca="0">TRUE()</x:f>
        <x:v>1</x:v>
      </x:c>
      <x:c r="N659" s="11" t="b">
        <x:f aca="0">FALSE()</x:f>
        <x:v>0</x:v>
      </x:c>
      <x:c r="O659" s="1" t="s">
        <x:v>5024</x:v>
      </x:c>
      <x:c r="P659" s="11" t="b">
        <x:f aca="0">FALSE()</x:f>
        <x:v>0</x:v>
      </x:c>
    </x:row>
    <x:row r="660" ht="15" hidden="0" customHeight="1">
      <x:c r="A660" s="1" t="s">
        <x:v>5752</x:v>
      </x:c>
      <x:c r="B660" s="1" t="s">
        <x:v>816</x:v>
      </x:c>
      <x:c r="C660" s="14" t="n">
        <x:v>45383</x:v>
      </x:c>
      <x:c r="D660" s="1" t="s">
        <x:v>5010</x:v>
      </x:c>
      <x:c r="E660" s="1" t="s">
        <x:v>5011</x:v>
      </x:c>
      <x:c r="F660" s="1" t="s">
        <x:v>5012</x:v>
      </x:c>
      <x:c r="G660" s="1" t="s">
        <x:v>5013</x:v>
      </x:c>
      <x:c r="H660" s="1" t="s">
        <x:v>5014</x:v>
      </x:c>
      <x:c r="I660" s="1" t="s">
        <x:v>5014</x:v>
      </x:c>
      <x:c r="J660" s="1" t="n">
        <x:v>1.4</x:v>
      </x:c>
      <x:c r="K660" s="1" t="n">
        <x:v>1.3</x:v>
      </x:c>
      <x:c r="L660" s="15" t="n">
        <x:v>100.8</x:v>
      </x:c>
      <x:c r="M660" s="11" t="b">
        <x:f aca="0">TRUE()</x:f>
        <x:v>1</x:v>
      </x:c>
      <x:c r="N660" s="11" t="b">
        <x:f aca="0">FALSE()</x:f>
        <x:v>0</x:v>
      </x:c>
      <x:c r="O660" s="1" t="s">
        <x:v>5015</x:v>
      </x:c>
      <x:c r="P660" s="11" t="b">
        <x:f aca="0">FALSE()</x:f>
        <x:v>0</x:v>
      </x:c>
    </x:row>
    <x:row r="661" ht="15" hidden="0" customHeight="1">
      <x:c r="A661" s="1" t="s">
        <x:v>5753</x:v>
      </x:c>
      <x:c r="B661" s="1" t="s">
        <x:v>816</x:v>
      </x:c>
      <x:c r="C661" s="14" t="n">
        <x:v>45998</x:v>
      </x:c>
      <x:c r="D661" s="1" t="s">
        <x:v>5054</x:v>
      </x:c>
      <x:c r="E661" s="1" t="s">
        <x:v>5055</x:v>
      </x:c>
      <x:c r="F661" s="1" t="s">
        <x:v>5012</x:v>
      </x:c>
      <x:c r="G661" s="1" t="s">
        <x:v>5013</x:v>
      </x:c>
      <x:c r="H661" s="1" t="s">
        <x:v>5014</x:v>
      </x:c>
      <x:c r="I661" s="1" t="s">
        <x:v>5014</x:v>
      </x:c>
      <x:c r="J661" s="1" t="n">
        <x:v>1.1</x:v>
      </x:c>
      <x:c r="K661" s="1" t="n">
        <x:v>1.3</x:v>
      </x:c>
      <x:c r="L661" s="15" t="n">
        <x:v>79.2</x:v>
      </x:c>
      <x:c r="M661" s="11" t="b">
        <x:f aca="0">TRUE()</x:f>
        <x:v>1</x:v>
      </x:c>
      <x:c r="N661" s="11" t="b">
        <x:f aca="0">FALSE()</x:f>
        <x:v>0</x:v>
      </x:c>
      <x:c r="O661" s="1" t="s">
        <x:v>5015</x:v>
      </x:c>
      <x:c r="P661" s="11" t="b">
        <x:f aca="0">FALSE()</x:f>
        <x:v>0</x:v>
      </x:c>
    </x:row>
    <x:row r="662" ht="15" hidden="0" customHeight="1">
      <x:c r="A662" s="1" t="s">
        <x:v>5754</x:v>
      </x:c>
      <x:c r="B662" s="1" t="s">
        <x:v>816</x:v>
      </x:c>
      <x:c r="C662" s="14" t="n">
        <x:v>46071</x:v>
      </x:c>
      <x:c r="D662" s="1" t="s">
        <x:v>5010</x:v>
      </x:c>
      <x:c r="E662" s="1" t="s">
        <x:v>5011</x:v>
      </x:c>
      <x:c r="F662" s="1" t="s">
        <x:v>5012</x:v>
      </x:c>
      <x:c r="G662" s="1" t="s">
        <x:v>5013</x:v>
      </x:c>
      <x:c r="H662" s="1" t="s">
        <x:v>5014</x:v>
      </x:c>
      <x:c r="I662" s="1" t="s">
        <x:v>5014</x:v>
      </x:c>
      <x:c r="J662" s="1" t="n">
        <x:v>0.9</x:v>
      </x:c>
      <x:c r="K662" s="1" t="n">
        <x:v>2</x:v>
      </x:c>
      <x:c r="L662" s="15" t="n">
        <x:v>64.8</x:v>
      </x:c>
      <x:c r="M662" s="11" t="b">
        <x:f aca="0">FALSE()</x:f>
        <x:v>0</x:v>
      </x:c>
      <x:c r="N662" s="11" t="b">
        <x:f aca="0">FALSE()</x:f>
        <x:v>0</x:v>
      </x:c>
      <x:c r="O662" s="1" t="s">
        <x:v>5015</x:v>
      </x:c>
      <x:c r="P662" s="11" t="b">
        <x:f aca="0">FALSE()</x:f>
        <x:v>0</x:v>
      </x:c>
    </x:row>
    <x:row r="663" ht="15" hidden="0" customHeight="1">
      <x:c r="A663" s="1" t="s">
        <x:v>5755</x:v>
      </x:c>
      <x:c r="B663" s="1" t="s">
        <x:v>816</x:v>
      </x:c>
      <x:c r="C663" s="14" t="n">
        <x:v>46206</x:v>
      </x:c>
      <x:c r="D663" s="1" t="s">
        <x:v>5010</x:v>
      </x:c>
      <x:c r="E663" s="1" t="s">
        <x:v>5011</x:v>
      </x:c>
      <x:c r="F663" s="1" t="s">
        <x:v>5012</x:v>
      </x:c>
      <x:c r="G663" s="1" t="s">
        <x:v>5013</x:v>
      </x:c>
      <x:c r="H663" s="1" t="s">
        <x:v>5014</x:v>
      </x:c>
      <x:c r="I663" s="1" t="s">
        <x:v>5014</x:v>
      </x:c>
      <x:c r="J663" s="1" t="n">
        <x:v>0.8</x:v>
      </x:c>
      <x:c r="K663" s="1" t="n">
        <x:v>0.9</x:v>
      </x:c>
      <x:c r="L663" s="15" t="n">
        <x:v>57.6</x:v>
      </x:c>
      <x:c r="M663" s="11" t="b">
        <x:f aca="0">TRUE()</x:f>
        <x:v>1</x:v>
      </x:c>
      <x:c r="N663" s="11" t="b">
        <x:f aca="0">FALSE()</x:f>
        <x:v>0</x:v>
      </x:c>
      <x:c r="O663" s="1" t="s">
        <x:v>5015</x:v>
      </x:c>
      <x:c r="P663" s="11" t="b">
        <x:f aca="0">FALSE()</x:f>
        <x:v>0</x:v>
      </x:c>
    </x:row>
    <x:row r="664" ht="15" hidden="0" customHeight="1">
      <x:c r="A664" s="1" t="s">
        <x:v>5756</x:v>
      </x:c>
      <x:c r="B664" s="1" t="s">
        <x:v>821</x:v>
      </x:c>
      <x:c r="C664" s="14" t="n">
        <x:v>45797</x:v>
      </x:c>
      <x:c r="D664" s="1" t="s">
        <x:v>5010</x:v>
      </x:c>
      <x:c r="E664" s="1" t="s">
        <x:v>5011</x:v>
      </x:c>
      <x:c r="F664" s="1" t="s">
        <x:v>5012</x:v>
      </x:c>
      <x:c r="G664" s="1" t="s">
        <x:v>5013</x:v>
      </x:c>
      <x:c r="H664" s="1" t="s">
        <x:v>5014</x:v>
      </x:c>
      <x:c r="I664" s="1" t="s">
        <x:v>5014</x:v>
      </x:c>
      <x:c r="J664" s="1" t="n">
        <x:v>1</x:v>
      </x:c>
      <x:c r="K664" s="1" t="n">
        <x:v>1.7</x:v>
      </x:c>
      <x:c r="L664" s="15" t="n">
        <x:v>72</x:v>
      </x:c>
      <x:c r="M664" s="11" t="b">
        <x:f aca="0">FALSE()</x:f>
        <x:v>0</x:v>
      </x:c>
      <x:c r="N664" s="11" t="b">
        <x:f aca="0">FALSE()</x:f>
        <x:v>0</x:v>
      </x:c>
      <x:c r="O664" s="1" t="s">
        <x:v>5015</x:v>
      </x:c>
      <x:c r="P664" s="11" t="b">
        <x:f aca="0">FALSE()</x:f>
        <x:v>0</x:v>
      </x:c>
    </x:row>
    <x:row r="665" ht="15" hidden="0" customHeight="1">
      <x:c r="A665" s="1" t="s">
        <x:v>5757</x:v>
      </x:c>
      <x:c r="B665" s="1" t="s">
        <x:v>821</x:v>
      </x:c>
      <x:c r="C665" s="14" t="n">
        <x:v>46067</x:v>
      </x:c>
      <x:c r="D665" s="1" t="s">
        <x:v>5018</x:v>
      </x:c>
      <x:c r="E665" s="1" t="s">
        <x:v>5133</x:v>
      </x:c>
      <x:c r="F665" s="1" t="s">
        <x:v>5071</x:v>
      </x:c>
      <x:c r="G665" s="1" t="s">
        <x:v>5072</x:v>
      </x:c>
      <x:c r="H665" s="1" t="s">
        <x:v>5031</x:v>
      </x:c>
      <x:c r="I665" s="1" t="s">
        <x:v>5023</x:v>
      </x:c>
      <x:c r="J665" s="1" t="n">
        <x:v>0.3</x:v>
      </x:c>
      <x:c r="K665" s="1" t="n">
        <x:v>9.9</x:v>
      </x:c>
      <x:c r="L665" s="15" t="n">
        <x:v>238.43</x:v>
      </x:c>
      <x:c r="M665" s="11" t="b">
        <x:f aca="0">FALSE()</x:f>
        <x:v>0</x:v>
      </x:c>
      <x:c r="N665" s="11" t="b">
        <x:f aca="0">FALSE()</x:f>
        <x:v>0</x:v>
      </x:c>
      <x:c r="O665" s="1" t="s">
        <x:v>5037</x:v>
      </x:c>
      <x:c r="P665" s="11" t="b">
        <x:f aca="0">FALSE()</x:f>
        <x:v>0</x:v>
      </x:c>
    </x:row>
    <x:row r="666" ht="15" hidden="0" customHeight="1">
      <x:c r="A666" s="1" t="s">
        <x:v>5758</x:v>
      </x:c>
      <x:c r="B666" s="1" t="s">
        <x:v>821</x:v>
      </x:c>
      <x:c r="C666" s="14" t="n">
        <x:v>46152</x:v>
      </x:c>
      <x:c r="D666" s="1" t="s">
        <x:v>5010</x:v>
      </x:c>
      <x:c r="E666" s="1" t="s">
        <x:v>5011</x:v>
      </x:c>
      <x:c r="F666" s="1" t="s">
        <x:v>5012</x:v>
      </x:c>
      <x:c r="G666" s="1" t="s">
        <x:v>5013</x:v>
      </x:c>
      <x:c r="H666" s="1" t="s">
        <x:v>5014</x:v>
      </x:c>
      <x:c r="I666" s="1" t="s">
        <x:v>5014</x:v>
      </x:c>
      <x:c r="J666" s="1" t="n">
        <x:v>1.5</x:v>
      </x:c>
      <x:c r="K666" s="1" t="n">
        <x:v>1.8</x:v>
      </x:c>
      <x:c r="L666" s="15" t="n">
        <x:v>108</x:v>
      </x:c>
      <x:c r="M666" s="11" t="b">
        <x:f aca="0">FALSE()</x:f>
        <x:v>0</x:v>
      </x:c>
      <x:c r="N666" s="11" t="b">
        <x:f aca="0">FALSE()</x:f>
        <x:v>0</x:v>
      </x:c>
      <x:c r="O666" s="1" t="s">
        <x:v>5015</x:v>
      </x:c>
      <x:c r="P666" s="11" t="b">
        <x:f aca="0">FALSE()</x:f>
        <x:v>0</x:v>
      </x:c>
    </x:row>
    <x:row r="667" ht="15" hidden="0" customHeight="1">
      <x:c r="A667" s="1" t="s">
        <x:v>5759</x:v>
      </x:c>
      <x:c r="B667" s="1" t="s">
        <x:v>821</x:v>
      </x:c>
      <x:c r="C667" s="14" t="n">
        <x:v>46196</x:v>
      </x:c>
      <x:c r="D667" s="1" t="s">
        <x:v>5010</x:v>
      </x:c>
      <x:c r="E667" s="1" t="s">
        <x:v>5011</x:v>
      </x:c>
      <x:c r="F667" s="1" t="s">
        <x:v>5012</x:v>
      </x:c>
      <x:c r="G667" s="1" t="s">
        <x:v>5013</x:v>
      </x:c>
      <x:c r="H667" s="1" t="s">
        <x:v>5014</x:v>
      </x:c>
      <x:c r="I667" s="1" t="s">
        <x:v>5014</x:v>
      </x:c>
      <x:c r="J667" s="1" t="n">
        <x:v>1.6</x:v>
      </x:c>
      <x:c r="K667" s="1" t="n">
        <x:v>1</x:v>
      </x:c>
      <x:c r="L667" s="15" t="n">
        <x:v>115.2</x:v>
      </x:c>
      <x:c r="M667" s="11" t="b">
        <x:f aca="0">TRUE()</x:f>
        <x:v>1</x:v>
      </x:c>
      <x:c r="N667" s="11" t="b">
        <x:f aca="0">FALSE()</x:f>
        <x:v>0</x:v>
      </x:c>
      <x:c r="O667" s="1" t="s">
        <x:v>5015</x:v>
      </x:c>
      <x:c r="P667" s="11" t="b">
        <x:f aca="0">FALSE()</x:f>
        <x:v>0</x:v>
      </x:c>
    </x:row>
    <x:row r="668" ht="15" hidden="0" customHeight="1">
      <x:c r="A668" s="1" t="s">
        <x:v>5760</x:v>
      </x:c>
      <x:c r="B668" s="1" t="s">
        <x:v>821</x:v>
      </x:c>
      <x:c r="C668" s="14" t="n">
        <x:v>46202</x:v>
      </x:c>
      <x:c r="D668" s="1" t="s">
        <x:v>5018</x:v>
      </x:c>
      <x:c r="E668" s="1" t="s">
        <x:v>5070</x:v>
      </x:c>
      <x:c r="F668" s="1" t="s">
        <x:v>5071</x:v>
      </x:c>
      <x:c r="G668" s="1" t="s">
        <x:v>5072</x:v>
      </x:c>
      <x:c r="H668" s="1" t="s">
        <x:v>5022</x:v>
      </x:c>
      <x:c r="I668" s="1" t="s">
        <x:v>5023</x:v>
      </x:c>
      <x:c r="J668" s="1" t="n">
        <x:v>2.7</x:v>
      </x:c>
      <x:c r="K668" s="1" t="n">
        <x:v>5.5</x:v>
      </x:c>
      <x:c r="L668" s="15" t="n">
        <x:v>814.87</x:v>
      </x:c>
      <x:c r="M668" s="11" t="b">
        <x:f aca="0">TRUE()</x:f>
        <x:v>1</x:v>
      </x:c>
      <x:c r="N668" s="11" t="b">
        <x:f aca="0">FALSE()</x:f>
        <x:v>0</x:v>
      </x:c>
      <x:c r="O668" s="1" t="s">
        <x:v>5073</x:v>
      </x:c>
      <x:c r="P668" s="11" t="b">
        <x:f aca="0">TRUE()</x:f>
        <x:v>1</x:v>
      </x:c>
    </x:row>
    <x:row r="669" ht="15" hidden="0" customHeight="1">
      <x:c r="A669" s="1" t="s">
        <x:v>5761</x:v>
      </x:c>
      <x:c r="B669" s="1" t="s">
        <x:v>821</x:v>
      </x:c>
      <x:c r="C669" s="14" t="n">
        <x:v>46207</x:v>
      </x:c>
      <x:c r="D669" s="1" t="s">
        <x:v>5018</x:v>
      </x:c>
      <x:c r="E669" s="1" t="s">
        <x:v>5105</x:v>
      </x:c>
      <x:c r="F669" s="1" t="s">
        <x:v>5076</x:v>
      </x:c>
      <x:c r="G669" s="1" t="s">
        <x:v>5077</x:v>
      </x:c>
      <x:c r="H669" s="1" t="s">
        <x:v>5022</x:v>
      </x:c>
      <x:c r="I669" s="1" t="s">
        <x:v>5131</x:v>
      </x:c>
      <x:c r="J669" s="1" t="n">
        <x:v>0.9</x:v>
      </x:c>
      <x:c r="K669" s="1" t="n">
        <x:v>9.1</x:v>
      </x:c>
      <x:c r="L669" s="15" t="n">
        <x:v>698.86</x:v>
      </x:c>
      <x:c r="M669" s="11" t="b">
        <x:f aca="0">TRUE()</x:f>
        <x:v>1</x:v>
      </x:c>
      <x:c r="N669" s="11" t="b">
        <x:f aca="0">FALSE()</x:f>
        <x:v>0</x:v>
      </x:c>
      <x:c r="O669" s="1" t="s">
        <x:v>5073</x:v>
      </x:c>
      <x:c r="P669" s="11" t="b">
        <x:f aca="0">TRUE()</x:f>
        <x:v>1</x:v>
      </x:c>
    </x:row>
    <x:row r="670" ht="15" hidden="0" customHeight="1">
      <x:c r="A670" s="1" t="s">
        <x:v>5762</x:v>
      </x:c>
      <x:c r="B670" s="1" t="s">
        <x:v>824</x:v>
      </x:c>
      <x:c r="C670" s="14" t="n">
        <x:v>45610</x:v>
      </x:c>
      <x:c r="D670" s="1" t="s">
        <x:v>5018</x:v>
      </x:c>
      <x:c r="E670" s="1" t="s">
        <x:v>5136</x:v>
      </x:c>
      <x:c r="F670" s="1" t="s">
        <x:v>5137</x:v>
      </x:c>
      <x:c r="G670" s="1" t="s">
        <x:v>5138</x:v>
      </x:c>
      <x:c r="H670" s="1" t="s">
        <x:v>5022</x:v>
      </x:c>
      <x:c r="I670" s="1" t="s">
        <x:v>5014</x:v>
      </x:c>
      <x:c r="J670" s="1" t="n">
        <x:v>2.5</x:v>
      </x:c>
      <x:c r="K670" s="1" t="n">
        <x:v>3.3</x:v>
      </x:c>
      <x:c r="L670" s="15" t="n">
        <x:v>180</x:v>
      </x:c>
      <x:c r="M670" s="11" t="b">
        <x:f aca="0">TRUE()</x:f>
        <x:v>1</x:v>
      </x:c>
      <x:c r="N670" s="11" t="b">
        <x:f aca="0">TRUE()</x:f>
        <x:v>1</x:v>
      </x:c>
      <x:c r="O670" s="1" t="s">
        <x:v>5139</x:v>
      </x:c>
      <x:c r="P670" s="11" t="b">
        <x:f aca="0">FALSE()</x:f>
        <x:v>0</x:v>
      </x:c>
    </x:row>
    <x:row r="671" ht="15" hidden="0" customHeight="1">
      <x:c r="A671" s="1" t="s">
        <x:v>5763</x:v>
      </x:c>
      <x:c r="B671" s="1" t="s">
        <x:v>824</x:v>
      </x:c>
      <x:c r="C671" s="14" t="n">
        <x:v>45624</x:v>
      </x:c>
      <x:c r="D671" s="1" t="s">
        <x:v>5010</x:v>
      </x:c>
      <x:c r="E671" s="1" t="s">
        <x:v>5011</x:v>
      </x:c>
      <x:c r="F671" s="1" t="s">
        <x:v>5012</x:v>
      </x:c>
      <x:c r="G671" s="1" t="s">
        <x:v>5013</x:v>
      </x:c>
      <x:c r="H671" s="1" t="s">
        <x:v>5014</x:v>
      </x:c>
      <x:c r="I671" s="1" t="s">
        <x:v>5014</x:v>
      </x:c>
      <x:c r="J671" s="1" t="n">
        <x:v>0.5</x:v>
      </x:c>
      <x:c r="K671" s="1" t="n">
        <x:v>1.4</x:v>
      </x:c>
      <x:c r="L671" s="15" t="n">
        <x:v>36</x:v>
      </x:c>
      <x:c r="M671" s="11" t="b">
        <x:f aca="0">FALSE()</x:f>
        <x:v>0</x:v>
      </x:c>
      <x:c r="N671" s="11" t="b">
        <x:f aca="0">FALSE()</x:f>
        <x:v>0</x:v>
      </x:c>
      <x:c r="O671" s="1" t="s">
        <x:v>5015</x:v>
      </x:c>
      <x:c r="P671" s="11" t="b">
        <x:f aca="0">FALSE()</x:f>
        <x:v>0</x:v>
      </x:c>
    </x:row>
    <x:row r="672" ht="15" hidden="0" customHeight="1">
      <x:c r="A672" s="1" t="s">
        <x:v>5764</x:v>
      </x:c>
      <x:c r="B672" s="1" t="s">
        <x:v>824</x:v>
      </x:c>
      <x:c r="C672" s="14" t="n">
        <x:v>45640</x:v>
      </x:c>
      <x:c r="D672" s="1" t="s">
        <x:v>5010</x:v>
      </x:c>
      <x:c r="E672" s="1" t="s">
        <x:v>5011</x:v>
      </x:c>
      <x:c r="F672" s="1" t="s">
        <x:v>5012</x:v>
      </x:c>
      <x:c r="G672" s="1" t="s">
        <x:v>5013</x:v>
      </x:c>
      <x:c r="H672" s="1" t="s">
        <x:v>5014</x:v>
      </x:c>
      <x:c r="I672" s="1" t="s">
        <x:v>5014</x:v>
      </x:c>
      <x:c r="J672" s="1" t="n">
        <x:v>1</x:v>
      </x:c>
      <x:c r="K672" s="1" t="n">
        <x:v>1.6</x:v>
      </x:c>
      <x:c r="L672" s="15" t="n">
        <x:v>72</x:v>
      </x:c>
      <x:c r="M672" s="11" t="b">
        <x:f aca="0">FALSE()</x:f>
        <x:v>0</x:v>
      </x:c>
      <x:c r="N672" s="11" t="b">
        <x:f aca="0">FALSE()</x:f>
        <x:v>0</x:v>
      </x:c>
      <x:c r="O672" s="1" t="s">
        <x:v>5015</x:v>
      </x:c>
      <x:c r="P672" s="11" t="b">
        <x:f aca="0">FALSE()</x:f>
        <x:v>0</x:v>
      </x:c>
    </x:row>
    <x:row r="673" ht="15" hidden="0" customHeight="1">
      <x:c r="A673" s="1" t="s">
        <x:v>5765</x:v>
      </x:c>
      <x:c r="B673" s="1" t="s">
        <x:v>824</x:v>
      </x:c>
      <x:c r="C673" s="14" t="n">
        <x:v>45799</x:v>
      </x:c>
      <x:c r="D673" s="1" t="s">
        <x:v>5018</x:v>
      </x:c>
      <x:c r="E673" s="1" t="s">
        <x:v>5075</x:v>
      </x:c>
      <x:c r="F673" s="1" t="s">
        <x:v>5076</x:v>
      </x:c>
      <x:c r="G673" s="1" t="s">
        <x:v>5077</x:v>
      </x:c>
      <x:c r="H673" s="1" t="s">
        <x:v>5031</x:v>
      </x:c>
      <x:c r="I673" s="1" t="s">
        <x:v>5039</x:v>
      </x:c>
      <x:c r="J673" s="1" t="n">
        <x:v>2.6</x:v>
      </x:c>
      <x:c r="K673" s="1" t="n">
        <x:v>15.1</x:v>
      </x:c>
      <x:c r="L673" s="15" t="n">
        <x:v>695.93</x:v>
      </x:c>
      <x:c r="M673" s="11" t="b">
        <x:f aca="0">FALSE()</x:f>
        <x:v>0</x:v>
      </x:c>
      <x:c r="N673" s="11" t="b">
        <x:f aca="0">FALSE()</x:f>
        <x:v>0</x:v>
      </x:c>
      <x:c r="O673" s="1" t="s">
        <x:v>5037</x:v>
      </x:c>
      <x:c r="P673" s="11" t="b">
        <x:f aca="0">FALSE()</x:f>
        <x:v>0</x:v>
      </x:c>
    </x:row>
    <x:row r="674" ht="15" hidden="0" customHeight="1">
      <x:c r="A674" s="1" t="s">
        <x:v>5766</x:v>
      </x:c>
      <x:c r="B674" s="1" t="s">
        <x:v>824</x:v>
      </x:c>
      <x:c r="C674" s="14" t="n">
        <x:v>45985</x:v>
      </x:c>
      <x:c r="D674" s="1" t="s">
        <x:v>5010</x:v>
      </x:c>
      <x:c r="E674" s="1" t="s">
        <x:v>5011</x:v>
      </x:c>
      <x:c r="F674" s="1" t="s">
        <x:v>5012</x:v>
      </x:c>
      <x:c r="G674" s="1" t="s">
        <x:v>5013</x:v>
      </x:c>
      <x:c r="H674" s="1" t="s">
        <x:v>5014</x:v>
      </x:c>
      <x:c r="I674" s="1" t="s">
        <x:v>5014</x:v>
      </x:c>
      <x:c r="J674" s="1" t="n">
        <x:v>1.1</x:v>
      </x:c>
      <x:c r="K674" s="1" t="n">
        <x:v>1.6</x:v>
      </x:c>
      <x:c r="L674" s="15" t="n">
        <x:v>79.2</x:v>
      </x:c>
      <x:c r="M674" s="11" t="b">
        <x:f aca="0">TRUE()</x:f>
        <x:v>1</x:v>
      </x:c>
      <x:c r="N674" s="11" t="b">
        <x:f aca="0">FALSE()</x:f>
        <x:v>0</x:v>
      </x:c>
      <x:c r="O674" s="1" t="s">
        <x:v>5015</x:v>
      </x:c>
      <x:c r="P674" s="11" t="b">
        <x:f aca="0">FALSE()</x:f>
        <x:v>0</x:v>
      </x:c>
    </x:row>
    <x:row r="675" ht="15" hidden="0" customHeight="1">
      <x:c r="A675" s="1" t="s">
        <x:v>5767</x:v>
      </x:c>
      <x:c r="B675" s="1" t="s">
        <x:v>824</x:v>
      </x:c>
      <x:c r="C675" s="14" t="n">
        <x:v>46203</x:v>
      </x:c>
      <x:c r="D675" s="1" t="s">
        <x:v>5018</x:v>
      </x:c>
      <x:c r="E675" s="1" t="s">
        <x:v>5091</x:v>
      </x:c>
      <x:c r="F675" s="1" t="s">
        <x:v>5020</x:v>
      </x:c>
      <x:c r="G675" s="1" t="s">
        <x:v>5021</x:v>
      </x:c>
      <x:c r="H675" s="1" t="s">
        <x:v>5031</x:v>
      </x:c>
      <x:c r="I675" s="1" t="s">
        <x:v>5059</x:v>
      </x:c>
      <x:c r="J675" s="1" t="n">
        <x:v>1.8</x:v>
      </x:c>
      <x:c r="K675" s="1" t="n">
        <x:v>5.9</x:v>
      </x:c>
      <x:c r="L675" s="15" t="n">
        <x:v>547</x:v>
      </x:c>
      <x:c r="M675" s="11" t="b">
        <x:f aca="0">TRUE()</x:f>
        <x:v>1</x:v>
      </x:c>
      <x:c r="N675" s="11" t="b">
        <x:f aca="0">FALSE()</x:f>
        <x:v>0</x:v>
      </x:c>
      <x:c r="O675" s="1" t="s">
        <x:v>5033</x:v>
      </x:c>
      <x:c r="P675" s="11" t="b">
        <x:f aca="0">FALSE()</x:f>
        <x:v>0</x:v>
      </x:c>
    </x:row>
    <x:row r="676" ht="15" hidden="0" customHeight="1">
      <x:c r="A676" s="1" t="s">
        <x:v>5768</x:v>
      </x:c>
      <x:c r="B676" s="1" t="s">
        <x:v>2427</x:v>
      </x:c>
      <x:c r="C676" s="14" t="n">
        <x:v>45309</x:v>
      </x:c>
      <x:c r="D676" s="1" t="s">
        <x:v>5018</x:v>
      </x:c>
      <x:c r="E676" s="1" t="s">
        <x:v>5356</x:v>
      </x:c>
      <x:c r="F676" s="1" t="s">
        <x:v>5076</x:v>
      </x:c>
      <x:c r="G676" s="1" t="s">
        <x:v>5077</x:v>
      </x:c>
      <x:c r="H676" s="1" t="s">
        <x:v>5022</x:v>
      </x:c>
      <x:c r="I676" s="1" t="s">
        <x:v>5100</x:v>
      </x:c>
      <x:c r="J676" s="1" t="n">
        <x:v>0.3</x:v>
      </x:c>
      <x:c r="K676" s="1" t="n">
        <x:v>7.4</x:v>
      </x:c>
      <x:c r="L676" s="15" t="n">
        <x:v>358.59</x:v>
      </x:c>
      <x:c r="M676" s="11" t="b">
        <x:f aca="0">TRUE()</x:f>
        <x:v>1</x:v>
      </x:c>
      <x:c r="N676" s="11" t="b">
        <x:f aca="0">FALSE()</x:f>
        <x:v>0</x:v>
      </x:c>
      <x:c r="O676" s="1" t="s">
        <x:v>5073</x:v>
      </x:c>
      <x:c r="P676" s="11" t="b">
        <x:f aca="0">FALSE()</x:f>
        <x:v>0</x:v>
      </x:c>
    </x:row>
    <x:row r="677" ht="15" hidden="0" customHeight="1">
      <x:c r="A677" s="1" t="s">
        <x:v>5769</x:v>
      </x:c>
      <x:c r="B677" s="1" t="s">
        <x:v>2427</x:v>
      </x:c>
      <x:c r="C677" s="14" t="n">
        <x:v>45363</x:v>
      </x:c>
      <x:c r="D677" s="1" t="s">
        <x:v>5010</x:v>
      </x:c>
      <x:c r="E677" s="1" t="s">
        <x:v>5011</x:v>
      </x:c>
      <x:c r="F677" s="1" t="s">
        <x:v>5012</x:v>
      </x:c>
      <x:c r="G677" s="1" t="s">
        <x:v>5013</x:v>
      </x:c>
      <x:c r="H677" s="1" t="s">
        <x:v>5014</x:v>
      </x:c>
      <x:c r="I677" s="1" t="s">
        <x:v>5014</x:v>
      </x:c>
      <x:c r="J677" s="1" t="n">
        <x:v>1</x:v>
      </x:c>
      <x:c r="K677" s="1" t="n">
        <x:v>1.6</x:v>
      </x:c>
      <x:c r="L677" s="15" t="n">
        <x:v>72</x:v>
      </x:c>
      <x:c r="M677" s="11" t="b">
        <x:f aca="0">TRUE()</x:f>
        <x:v>1</x:v>
      </x:c>
      <x:c r="N677" s="11" t="b">
        <x:f aca="0">FALSE()</x:f>
        <x:v>0</x:v>
      </x:c>
      <x:c r="O677" s="1" t="s">
        <x:v>5015</x:v>
      </x:c>
      <x:c r="P677" s="11" t="b">
        <x:f aca="0">FALSE()</x:f>
        <x:v>0</x:v>
      </x:c>
    </x:row>
    <x:row r="678" ht="15" hidden="0" customHeight="1">
      <x:c r="A678" s="1" t="s">
        <x:v>5770</x:v>
      </x:c>
      <x:c r="B678" s="1" t="s">
        <x:v>2427</x:v>
      </x:c>
      <x:c r="C678" s="14" t="n">
        <x:v>45401</x:v>
      </x:c>
      <x:c r="D678" s="1" t="s">
        <x:v>5010</x:v>
      </x:c>
      <x:c r="E678" s="1" t="s">
        <x:v>5011</x:v>
      </x:c>
      <x:c r="F678" s="1" t="s">
        <x:v>5012</x:v>
      </x:c>
      <x:c r="G678" s="1" t="s">
        <x:v>5013</x:v>
      </x:c>
      <x:c r="H678" s="1" t="s">
        <x:v>5014</x:v>
      </x:c>
      <x:c r="I678" s="1" t="s">
        <x:v>5014</x:v>
      </x:c>
      <x:c r="J678" s="1" t="n">
        <x:v>0.9</x:v>
      </x:c>
      <x:c r="K678" s="1" t="n">
        <x:v>0.9</x:v>
      </x:c>
      <x:c r="L678" s="15" t="n">
        <x:v>64.8</x:v>
      </x:c>
      <x:c r="M678" s="11" t="b">
        <x:f aca="0">TRUE()</x:f>
        <x:v>1</x:v>
      </x:c>
      <x:c r="N678" s="11" t="b">
        <x:f aca="0">FALSE()</x:f>
        <x:v>0</x:v>
      </x:c>
      <x:c r="O678" s="1" t="s">
        <x:v>5015</x:v>
      </x:c>
      <x:c r="P678" s="11" t="b">
        <x:f aca="0">FALSE()</x:f>
        <x:v>0</x:v>
      </x:c>
    </x:row>
    <x:row r="679" ht="15" hidden="0" customHeight="1">
      <x:c r="A679" s="1" t="s">
        <x:v>5771</x:v>
      </x:c>
      <x:c r="B679" s="1" t="s">
        <x:v>2427</x:v>
      </x:c>
      <x:c r="C679" s="14" t="n">
        <x:v>45704</x:v>
      </x:c>
      <x:c r="D679" s="1" t="s">
        <x:v>5018</x:v>
      </x:c>
      <x:c r="E679" s="1" t="s">
        <x:v>5110</x:v>
      </x:c>
      <x:c r="F679" s="1" t="s">
        <x:v>5111</x:v>
      </x:c>
      <x:c r="G679" s="1" t="s">
        <x:v>5112</x:v>
      </x:c>
      <x:c r="H679" s="1" t="s">
        <x:v>5022</x:v>
      </x:c>
      <x:c r="I679" s="1" t="s">
        <x:v>5044</x:v>
      </x:c>
      <x:c r="J679" s="1" t="n">
        <x:v>1.9</x:v>
      </x:c>
      <x:c r="K679" s="1" t="n">
        <x:v>15.6</x:v>
      </x:c>
      <x:c r="L679" s="15" t="n">
        <x:v>280.65</x:v>
      </x:c>
      <x:c r="M679" s="11" t="b">
        <x:f aca="0">TRUE()</x:f>
        <x:v>1</x:v>
      </x:c>
      <x:c r="N679" s="11" t="b">
        <x:f aca="0">FALSE()</x:f>
        <x:v>0</x:v>
      </x:c>
      <x:c r="O679" s="1" t="s">
        <x:v>5078</x:v>
      </x:c>
      <x:c r="P679" s="11" t="b">
        <x:f aca="0">FALSE()</x:f>
        <x:v>0</x:v>
      </x:c>
    </x:row>
    <x:row r="680" ht="15" hidden="0" customHeight="1">
      <x:c r="A680" s="1" t="s">
        <x:v>5772</x:v>
      </x:c>
      <x:c r="B680" s="1" t="s">
        <x:v>2427</x:v>
      </x:c>
      <x:c r="C680" s="14" t="n">
        <x:v>46130</x:v>
      </x:c>
      <x:c r="D680" s="1" t="s">
        <x:v>5010</x:v>
      </x:c>
      <x:c r="E680" s="1" t="s">
        <x:v>5011</x:v>
      </x:c>
      <x:c r="F680" s="1" t="s">
        <x:v>5012</x:v>
      </x:c>
      <x:c r="G680" s="1" t="s">
        <x:v>5013</x:v>
      </x:c>
      <x:c r="H680" s="1" t="s">
        <x:v>5014</x:v>
      </x:c>
      <x:c r="I680" s="1" t="s">
        <x:v>5014</x:v>
      </x:c>
      <x:c r="J680" s="1" t="n">
        <x:v>1.6</x:v>
      </x:c>
      <x:c r="K680" s="1" t="n">
        <x:v>1.2</x:v>
      </x:c>
      <x:c r="L680" s="15" t="n">
        <x:v>115.2</x:v>
      </x:c>
      <x:c r="M680" s="11" t="b">
        <x:f aca="0">TRUE()</x:f>
        <x:v>1</x:v>
      </x:c>
      <x:c r="N680" s="11" t="b">
        <x:f aca="0">FALSE()</x:f>
        <x:v>0</x:v>
      </x:c>
      <x:c r="O680" s="1" t="s">
        <x:v>5015</x:v>
      </x:c>
      <x:c r="P680" s="11" t="b">
        <x:f aca="0">FALSE()</x:f>
        <x:v>0</x:v>
      </x:c>
    </x:row>
    <x:row r="681" ht="15" hidden="0" customHeight="1">
      <x:c r="A681" s="1" t="s">
        <x:v>5773</x:v>
      </x:c>
      <x:c r="B681" s="1" t="s">
        <x:v>2434</x:v>
      </x:c>
      <x:c r="C681" s="14" t="n">
        <x:v>45641</x:v>
      </x:c>
      <x:c r="D681" s="1" t="s">
        <x:v>5010</x:v>
      </x:c>
      <x:c r="E681" s="1" t="s">
        <x:v>5011</x:v>
      </x:c>
      <x:c r="F681" s="1" t="s">
        <x:v>5012</x:v>
      </x:c>
      <x:c r="G681" s="1" t="s">
        <x:v>5013</x:v>
      </x:c>
      <x:c r="H681" s="1" t="s">
        <x:v>5014</x:v>
      </x:c>
      <x:c r="I681" s="1" t="s">
        <x:v>5014</x:v>
      </x:c>
      <x:c r="J681" s="1" t="n">
        <x:v>0.6</x:v>
      </x:c>
      <x:c r="K681" s="1" t="n">
        <x:v>0.5</x:v>
      </x:c>
      <x:c r="L681" s="15" t="n">
        <x:v>43.2</x:v>
      </x:c>
      <x:c r="M681" s="11" t="b">
        <x:f aca="0">TRUE()</x:f>
        <x:v>1</x:v>
      </x:c>
      <x:c r="N681" s="11" t="b">
        <x:f aca="0">FALSE()</x:f>
        <x:v>0</x:v>
      </x:c>
      <x:c r="O681" s="1" t="s">
        <x:v>5015</x:v>
      </x:c>
      <x:c r="P681" s="11" t="b">
        <x:f aca="0">FALSE()</x:f>
        <x:v>0</x:v>
      </x:c>
    </x:row>
    <x:row r="682" ht="15" hidden="0" customHeight="1">
      <x:c r="A682" s="1" t="s">
        <x:v>5774</x:v>
      </x:c>
      <x:c r="B682" s="1" t="s">
        <x:v>2434</x:v>
      </x:c>
      <x:c r="C682" s="14" t="n">
        <x:v>45804</x:v>
      </x:c>
      <x:c r="D682" s="1" t="s">
        <x:v>5010</x:v>
      </x:c>
      <x:c r="E682" s="1" t="s">
        <x:v>5011</x:v>
      </x:c>
      <x:c r="F682" s="1" t="s">
        <x:v>5012</x:v>
      </x:c>
      <x:c r="G682" s="1" t="s">
        <x:v>5013</x:v>
      </x:c>
      <x:c r="H682" s="1" t="s">
        <x:v>5014</x:v>
      </x:c>
      <x:c r="I682" s="1" t="s">
        <x:v>5014</x:v>
      </x:c>
      <x:c r="J682" s="1" t="n">
        <x:v>1.6</x:v>
      </x:c>
      <x:c r="K682" s="1" t="n">
        <x:v>1.5</x:v>
      </x:c>
      <x:c r="L682" s="15" t="n">
        <x:v>115.2</x:v>
      </x:c>
      <x:c r="M682" s="11" t="b">
        <x:f aca="0">TRUE()</x:f>
        <x:v>1</x:v>
      </x:c>
      <x:c r="N682" s="11" t="b">
        <x:f aca="0">FALSE()</x:f>
        <x:v>0</x:v>
      </x:c>
      <x:c r="O682" s="1" t="s">
        <x:v>5015</x:v>
      </x:c>
      <x:c r="P682" s="11" t="b">
        <x:f aca="0">FALSE()</x:f>
        <x:v>0</x:v>
      </x:c>
    </x:row>
    <x:row r="683" ht="15" hidden="0" customHeight="1">
      <x:c r="A683" s="1" t="s">
        <x:v>5775</x:v>
      </x:c>
      <x:c r="B683" s="1" t="s">
        <x:v>2434</x:v>
      </x:c>
      <x:c r="C683" s="14" t="n">
        <x:v>46145</x:v>
      </x:c>
      <x:c r="D683" s="1" t="s">
        <x:v>5018</x:v>
      </x:c>
      <x:c r="E683" s="1" t="s">
        <x:v>5116</x:v>
      </x:c>
      <x:c r="F683" s="1" t="s">
        <x:v>5029</x:v>
      </x:c>
      <x:c r="G683" s="1" t="s">
        <x:v>5030</x:v>
      </x:c>
      <x:c r="H683" s="1" t="s">
        <x:v>5058</x:v>
      </x:c>
      <x:c r="I683" s="1" t="s">
        <x:v>5152</x:v>
      </x:c>
      <x:c r="J683" s="1" t="n">
        <x:v>4.1</x:v>
      </x:c>
      <x:c r="K683" s="1" t="n">
        <x:v>29.8</x:v>
      </x:c>
      <x:c r="L683" s="15" t="n">
        <x:v>877.32</x:v>
      </x:c>
      <x:c r="M683" s="11" t="b">
        <x:f aca="0">TRUE()</x:f>
        <x:v>1</x:v>
      </x:c>
      <x:c r="N683" s="11" t="b">
        <x:f aca="0">FALSE()</x:f>
        <x:v>0</x:v>
      </x:c>
      <x:c r="O683" s="1" t="s">
        <x:v>5037</x:v>
      </x:c>
      <x:c r="P683" s="11" t="b">
        <x:f aca="0">FALSE()</x:f>
        <x:v>0</x:v>
      </x:c>
    </x:row>
    <x:row r="684" ht="15" hidden="0" customHeight="1">
      <x:c r="A684" s="1" t="s">
        <x:v>5776</x:v>
      </x:c>
      <x:c r="B684" s="1" t="s">
        <x:v>828</x:v>
      </x:c>
      <x:c r="C684" s="14" t="n">
        <x:v>45331</x:v>
      </x:c>
      <x:c r="D684" s="1" t="s">
        <x:v>5010</x:v>
      </x:c>
      <x:c r="E684" s="1" t="s">
        <x:v>5011</x:v>
      </x:c>
      <x:c r="F684" s="1" t="s">
        <x:v>5012</x:v>
      </x:c>
      <x:c r="G684" s="1" t="s">
        <x:v>5013</x:v>
      </x:c>
      <x:c r="H684" s="1" t="s">
        <x:v>5014</x:v>
      </x:c>
      <x:c r="I684" s="1" t="s">
        <x:v>5014</x:v>
      </x:c>
      <x:c r="J684" s="1" t="n">
        <x:v>1.8</x:v>
      </x:c>
      <x:c r="K684" s="1" t="n">
        <x:v>0.7</x:v>
      </x:c>
      <x:c r="L684" s="15" t="n">
        <x:v>129.6</x:v>
      </x:c>
      <x:c r="M684" s="11" t="b">
        <x:f aca="0">TRUE()</x:f>
        <x:v>1</x:v>
      </x:c>
      <x:c r="N684" s="11" t="b">
        <x:f aca="0">FALSE()</x:f>
        <x:v>0</x:v>
      </x:c>
      <x:c r="O684" s="1" t="s">
        <x:v>5015</x:v>
      </x:c>
      <x:c r="P684" s="11" t="b">
        <x:f aca="0">FALSE()</x:f>
        <x:v>0</x:v>
      </x:c>
    </x:row>
    <x:row r="685" ht="15" hidden="0" customHeight="1">
      <x:c r="A685" s="1" t="s">
        <x:v>5777</x:v>
      </x:c>
      <x:c r="B685" s="1" t="s">
        <x:v>828</x:v>
      </x:c>
      <x:c r="C685" s="14" t="n">
        <x:v>45688</x:v>
      </x:c>
      <x:c r="D685" s="1" t="s">
        <x:v>5054</x:v>
      </x:c>
      <x:c r="E685" s="1" t="s">
        <x:v>5055</x:v>
      </x:c>
      <x:c r="F685" s="1" t="s">
        <x:v>5012</x:v>
      </x:c>
      <x:c r="G685" s="1" t="s">
        <x:v>5013</x:v>
      </x:c>
      <x:c r="H685" s="1" t="s">
        <x:v>5014</x:v>
      </x:c>
      <x:c r="I685" s="1" t="s">
        <x:v>5014</x:v>
      </x:c>
      <x:c r="J685" s="1" t="n">
        <x:v>1.5</x:v>
      </x:c>
      <x:c r="K685" s="1" t="n">
        <x:v>0.6</x:v>
      </x:c>
      <x:c r="L685" s="15" t="n">
        <x:v>108</x:v>
      </x:c>
      <x:c r="M685" s="11" t="b">
        <x:f aca="0">TRUE()</x:f>
        <x:v>1</x:v>
      </x:c>
      <x:c r="N685" s="11" t="b">
        <x:f aca="0">FALSE()</x:f>
        <x:v>0</x:v>
      </x:c>
      <x:c r="O685" s="1" t="s">
        <x:v>5015</x:v>
      </x:c>
      <x:c r="P685" s="11" t="b">
        <x:f aca="0">FALSE()</x:f>
        <x:v>0</x:v>
      </x:c>
    </x:row>
    <x:row r="686" ht="15" hidden="0" customHeight="1">
      <x:c r="A686" s="1" t="s">
        <x:v>5778</x:v>
      </x:c>
      <x:c r="B686" s="1" t="s">
        <x:v>828</x:v>
      </x:c>
      <x:c r="C686" s="14" t="n">
        <x:v>46230</x:v>
      </x:c>
      <x:c r="D686" s="1" t="s">
        <x:v>5010</x:v>
      </x:c>
      <x:c r="E686" s="1" t="s">
        <x:v>5011</x:v>
      </x:c>
      <x:c r="F686" s="1" t="s">
        <x:v>5012</x:v>
      </x:c>
      <x:c r="G686" s="1" t="s">
        <x:v>5013</x:v>
      </x:c>
      <x:c r="H686" s="1" t="s">
        <x:v>5014</x:v>
      </x:c>
      <x:c r="I686" s="1" t="s">
        <x:v>5014</x:v>
      </x:c>
      <x:c r="J686" s="1" t="n">
        <x:v>1.5</x:v>
      </x:c>
      <x:c r="K686" s="1" t="n">
        <x:v>1.2</x:v>
      </x:c>
      <x:c r="L686" s="15" t="n">
        <x:v>108</x:v>
      </x:c>
      <x:c r="M686" s="11" t="b">
        <x:f aca="0">TRUE()</x:f>
        <x:v>1</x:v>
      </x:c>
      <x:c r="N686" s="11" t="b">
        <x:f aca="0">FALSE()</x:f>
        <x:v>0</x:v>
      </x:c>
      <x:c r="O686" s="1" t="s">
        <x:v>5015</x:v>
      </x:c>
      <x:c r="P686" s="11" t="b">
        <x:f aca="0">FALSE()</x:f>
        <x:v>0</x:v>
      </x:c>
    </x:row>
    <x:row r="687" ht="15" hidden="0" customHeight="1">
      <x:c r="A687" s="1" t="s">
        <x:v>5779</x:v>
      </x:c>
      <x:c r="B687" s="1" t="s">
        <x:v>832</x:v>
      </x:c>
      <x:c r="C687" s="14" t="n">
        <x:v>46020</x:v>
      </x:c>
      <x:c r="D687" s="1" t="s">
        <x:v>5010</x:v>
      </x:c>
      <x:c r="E687" s="1" t="s">
        <x:v>5011</x:v>
      </x:c>
      <x:c r="F687" s="1" t="s">
        <x:v>5012</x:v>
      </x:c>
      <x:c r="G687" s="1" t="s">
        <x:v>5013</x:v>
      </x:c>
      <x:c r="H687" s="1" t="s">
        <x:v>5014</x:v>
      </x:c>
      <x:c r="I687" s="1" t="s">
        <x:v>5014</x:v>
      </x:c>
      <x:c r="J687" s="1" t="n">
        <x:v>0.4</x:v>
      </x:c>
      <x:c r="K687" s="1" t="n">
        <x:v>1.4</x:v>
      </x:c>
      <x:c r="L687" s="15" t="n">
        <x:v>28.8</x:v>
      </x:c>
      <x:c r="M687" s="11" t="b">
        <x:f aca="0">TRUE()</x:f>
        <x:v>1</x:v>
      </x:c>
      <x:c r="N687" s="11" t="b">
        <x:f aca="0">FALSE()</x:f>
        <x:v>0</x:v>
      </x:c>
      <x:c r="O687" s="1" t="s">
        <x:v>5015</x:v>
      </x:c>
      <x:c r="P687" s="11" t="b">
        <x:f aca="0">FALSE()</x:f>
        <x:v>0</x:v>
      </x:c>
    </x:row>
    <x:row r="688" ht="15" hidden="0" customHeight="1">
      <x:c r="A688" s="1" t="s">
        <x:v>5780</x:v>
      </x:c>
      <x:c r="B688" s="1" t="s">
        <x:v>832</x:v>
      </x:c>
      <x:c r="C688" s="14" t="n">
        <x:v>46037</x:v>
      </x:c>
      <x:c r="D688" s="1" t="s">
        <x:v>5010</x:v>
      </x:c>
      <x:c r="E688" s="1" t="s">
        <x:v>5011</x:v>
      </x:c>
      <x:c r="F688" s="1" t="s">
        <x:v>5012</x:v>
      </x:c>
      <x:c r="G688" s="1" t="s">
        <x:v>5013</x:v>
      </x:c>
      <x:c r="H688" s="1" t="s">
        <x:v>5014</x:v>
      </x:c>
      <x:c r="I688" s="1" t="s">
        <x:v>5014</x:v>
      </x:c>
      <x:c r="J688" s="1" t="n">
        <x:v>1.1</x:v>
      </x:c>
      <x:c r="K688" s="1" t="n">
        <x:v>0.7</x:v>
      </x:c>
      <x:c r="L688" s="15" t="n">
        <x:v>79.2</x:v>
      </x:c>
      <x:c r="M688" s="11" t="b">
        <x:f aca="0">TRUE()</x:f>
        <x:v>1</x:v>
      </x:c>
      <x:c r="N688" s="11" t="b">
        <x:f aca="0">FALSE()</x:f>
        <x:v>0</x:v>
      </x:c>
      <x:c r="O688" s="1" t="s">
        <x:v>5015</x:v>
      </x:c>
      <x:c r="P688" s="11" t="b">
        <x:f aca="0">FALSE()</x:f>
        <x:v>0</x:v>
      </x:c>
    </x:row>
    <x:row r="689" ht="15" hidden="0" customHeight="1">
      <x:c r="A689" s="1" t="s">
        <x:v>5781</x:v>
      </x:c>
      <x:c r="B689" s="1" t="s">
        <x:v>832</x:v>
      </x:c>
      <x:c r="C689" s="14" t="n">
        <x:v>46166</x:v>
      </x:c>
      <x:c r="D689" s="1" t="s">
        <x:v>5010</x:v>
      </x:c>
      <x:c r="E689" s="1" t="s">
        <x:v>5011</x:v>
      </x:c>
      <x:c r="F689" s="1" t="s">
        <x:v>5012</x:v>
      </x:c>
      <x:c r="G689" s="1" t="s">
        <x:v>5013</x:v>
      </x:c>
      <x:c r="H689" s="1" t="s">
        <x:v>5014</x:v>
      </x:c>
      <x:c r="I689" s="1" t="s">
        <x:v>5014</x:v>
      </x:c>
      <x:c r="J689" s="1" t="n">
        <x:v>1.1</x:v>
      </x:c>
      <x:c r="K689" s="1" t="n">
        <x:v>0.6</x:v>
      </x:c>
      <x:c r="L689" s="15" t="n">
        <x:v>79.2</x:v>
      </x:c>
      <x:c r="M689" s="11" t="b">
        <x:f aca="0">TRUE()</x:f>
        <x:v>1</x:v>
      </x:c>
      <x:c r="N689" s="11" t="b">
        <x:f aca="0">FALSE()</x:f>
        <x:v>0</x:v>
      </x:c>
      <x:c r="O689" s="1" t="s">
        <x:v>5015</x:v>
      </x:c>
      <x:c r="P689" s="11" t="b">
        <x:f aca="0">FALSE()</x:f>
        <x:v>0</x:v>
      </x:c>
    </x:row>
    <x:row r="690" ht="15" hidden="0" customHeight="1">
      <x:c r="A690" s="1" t="s">
        <x:v>5782</x:v>
      </x:c>
      <x:c r="B690" s="1" t="s">
        <x:v>2443</x:v>
      </x:c>
      <x:c r="C690" s="14" t="n">
        <x:v>45302</x:v>
      </x:c>
      <x:c r="D690" s="1" t="s">
        <x:v>5010</x:v>
      </x:c>
      <x:c r="E690" s="1" t="s">
        <x:v>5011</x:v>
      </x:c>
      <x:c r="F690" s="1" t="s">
        <x:v>5012</x:v>
      </x:c>
      <x:c r="G690" s="1" t="s">
        <x:v>5013</x:v>
      </x:c>
      <x:c r="H690" s="1" t="s">
        <x:v>5014</x:v>
      </x:c>
      <x:c r="I690" s="1" t="s">
        <x:v>5014</x:v>
      </x:c>
      <x:c r="J690" s="1" t="n">
        <x:v>1.6</x:v>
      </x:c>
      <x:c r="K690" s="1" t="n">
        <x:v>2.6</x:v>
      </x:c>
      <x:c r="L690" s="15" t="n">
        <x:v>115.2</x:v>
      </x:c>
      <x:c r="M690" s="11" t="b">
        <x:f aca="0">FALSE()</x:f>
        <x:v>0</x:v>
      </x:c>
      <x:c r="N690" s="11" t="b">
        <x:f aca="0">FALSE()</x:f>
        <x:v>0</x:v>
      </x:c>
      <x:c r="O690" s="1" t="s">
        <x:v>5015</x:v>
      </x:c>
      <x:c r="P690" s="11" t="b">
        <x:f aca="0">FALSE()</x:f>
        <x:v>0</x:v>
      </x:c>
    </x:row>
    <x:row r="691" ht="15" hidden="0" customHeight="1">
      <x:c r="A691" s="1" t="s">
        <x:v>5783</x:v>
      </x:c>
      <x:c r="B691" s="1" t="s">
        <x:v>2443</x:v>
      </x:c>
      <x:c r="C691" s="14" t="n">
        <x:v>45417</x:v>
      </x:c>
      <x:c r="D691" s="1" t="s">
        <x:v>5018</x:v>
      </x:c>
      <x:c r="E691" s="1" t="s">
        <x:v>5019</x:v>
      </x:c>
      <x:c r="F691" s="1" t="s">
        <x:v>5020</x:v>
      </x:c>
      <x:c r="G691" s="1" t="s">
        <x:v>5021</x:v>
      </x:c>
      <x:c r="H691" s="1" t="s">
        <x:v>5022</x:v>
      </x:c>
      <x:c r="I691" s="1" t="s">
        <x:v>5014</x:v>
      </x:c>
      <x:c r="J691" s="1" t="n">
        <x:v>1.3</x:v>
      </x:c>
      <x:c r="K691" s="1" t="n">
        <x:v>4.2</x:v>
      </x:c>
      <x:c r="L691" s="15" t="n">
        <x:v>93.6</x:v>
      </x:c>
      <x:c r="M691" s="11" t="b">
        <x:f aca="0">TRUE()</x:f>
        <x:v>1</x:v>
      </x:c>
      <x:c r="N691" s="11" t="b">
        <x:f aca="0">FALSE()</x:f>
        <x:v>0</x:v>
      </x:c>
      <x:c r="O691" s="1" t="s">
        <x:v>5037</x:v>
      </x:c>
      <x:c r="P691" s="11" t="b">
        <x:f aca="0">FALSE()</x:f>
        <x:v>0</x:v>
      </x:c>
    </x:row>
    <x:row r="692" ht="15" hidden="0" customHeight="1">
      <x:c r="A692" s="1" t="s">
        <x:v>5784</x:v>
      </x:c>
      <x:c r="B692" s="1" t="s">
        <x:v>2443</x:v>
      </x:c>
      <x:c r="C692" s="14" t="n">
        <x:v>45830</x:v>
      </x:c>
      <x:c r="D692" s="1" t="s">
        <x:v>5010</x:v>
      </x:c>
      <x:c r="E692" s="1" t="s">
        <x:v>5011</x:v>
      </x:c>
      <x:c r="F692" s="1" t="s">
        <x:v>5012</x:v>
      </x:c>
      <x:c r="G692" s="1" t="s">
        <x:v>5013</x:v>
      </x:c>
      <x:c r="H692" s="1" t="s">
        <x:v>5014</x:v>
      </x:c>
      <x:c r="I692" s="1" t="s">
        <x:v>5014</x:v>
      </x:c>
      <x:c r="J692" s="1" t="n">
        <x:v>1.5</x:v>
      </x:c>
      <x:c r="K692" s="1" t="n">
        <x:v>2.1</x:v>
      </x:c>
      <x:c r="L692" s="15" t="n">
        <x:v>108</x:v>
      </x:c>
      <x:c r="M692" s="11" t="b">
        <x:f aca="0">TRUE()</x:f>
        <x:v>1</x:v>
      </x:c>
      <x:c r="N692" s="11" t="b">
        <x:f aca="0">FALSE()</x:f>
        <x:v>0</x:v>
      </x:c>
      <x:c r="O692" s="1" t="s">
        <x:v>5015</x:v>
      </x:c>
      <x:c r="P692" s="11" t="b">
        <x:f aca="0">FALSE()</x:f>
        <x:v>0</x:v>
      </x:c>
    </x:row>
    <x:row r="693" ht="15" hidden="0" customHeight="1">
      <x:c r="A693" s="1" t="s">
        <x:v>5785</x:v>
      </x:c>
      <x:c r="B693" s="1" t="s">
        <x:v>2446</x:v>
      </x:c>
      <x:c r="C693" s="14" t="n">
        <x:v>45516</x:v>
      </x:c>
      <x:c r="D693" s="1" t="s">
        <x:v>5010</x:v>
      </x:c>
      <x:c r="E693" s="1" t="s">
        <x:v>5011</x:v>
      </x:c>
      <x:c r="F693" s="1" t="s">
        <x:v>5012</x:v>
      </x:c>
      <x:c r="G693" s="1" t="s">
        <x:v>5013</x:v>
      </x:c>
      <x:c r="H693" s="1" t="s">
        <x:v>5014</x:v>
      </x:c>
      <x:c r="I693" s="1" t="s">
        <x:v>5014</x:v>
      </x:c>
      <x:c r="J693" s="1" t="n">
        <x:v>1.8</x:v>
      </x:c>
      <x:c r="K693" s="1" t="n">
        <x:v>1.3</x:v>
      </x:c>
      <x:c r="L693" s="15" t="n">
        <x:v>129.6</x:v>
      </x:c>
      <x:c r="M693" s="11" t="b">
        <x:f aca="0">TRUE()</x:f>
        <x:v>1</x:v>
      </x:c>
      <x:c r="N693" s="11" t="b">
        <x:f aca="0">FALSE()</x:f>
        <x:v>0</x:v>
      </x:c>
      <x:c r="O693" s="1" t="s">
        <x:v>5015</x:v>
      </x:c>
      <x:c r="P693" s="11" t="b">
        <x:f aca="0">FALSE()</x:f>
        <x:v>0</x:v>
      </x:c>
    </x:row>
    <x:row r="694" ht="15" hidden="0" customHeight="1">
      <x:c r="A694" s="1" t="s">
        <x:v>5786</x:v>
      </x:c>
      <x:c r="B694" s="1" t="s">
        <x:v>2446</x:v>
      </x:c>
      <x:c r="C694" s="14" t="n">
        <x:v>45775</x:v>
      </x:c>
      <x:c r="D694" s="1" t="s">
        <x:v>5010</x:v>
      </x:c>
      <x:c r="E694" s="1" t="s">
        <x:v>5011</x:v>
      </x:c>
      <x:c r="F694" s="1" t="s">
        <x:v>5012</x:v>
      </x:c>
      <x:c r="G694" s="1" t="s">
        <x:v>5013</x:v>
      </x:c>
      <x:c r="H694" s="1" t="s">
        <x:v>5014</x:v>
      </x:c>
      <x:c r="I694" s="1" t="s">
        <x:v>5014</x:v>
      </x:c>
      <x:c r="J694" s="1" t="n">
        <x:v>0.3</x:v>
      </x:c>
      <x:c r="K694" s="1" t="n">
        <x:v>0.8</x:v>
      </x:c>
      <x:c r="L694" s="15" t="n">
        <x:v>21.6</x:v>
      </x:c>
      <x:c r="M694" s="11" t="b">
        <x:f aca="0">TRUE()</x:f>
        <x:v>1</x:v>
      </x:c>
      <x:c r="N694" s="11" t="b">
        <x:f aca="0">FALSE()</x:f>
        <x:v>0</x:v>
      </x:c>
      <x:c r="O694" s="1" t="s">
        <x:v>5015</x:v>
      </x:c>
      <x:c r="P694" s="11" t="b">
        <x:f aca="0">FALSE()</x:f>
        <x:v>0</x:v>
      </x:c>
    </x:row>
    <x:row r="695" ht="15" hidden="0" customHeight="1">
      <x:c r="A695" s="1" t="s">
        <x:v>5787</x:v>
      </x:c>
      <x:c r="B695" s="1" t="s">
        <x:v>2449</x:v>
      </x:c>
      <x:c r="C695" s="14" t="n">
        <x:v>45300</x:v>
      </x:c>
      <x:c r="D695" s="1" t="s">
        <x:v>5018</x:v>
      </x:c>
      <x:c r="E695" s="1" t="s">
        <x:v>5110</x:v>
      </x:c>
      <x:c r="F695" s="1" t="s">
        <x:v>5111</x:v>
      </x:c>
      <x:c r="G695" s="1" t="s">
        <x:v>5112</x:v>
      </x:c>
      <x:c r="H695" s="1" t="s">
        <x:v>5036</x:v>
      </x:c>
      <x:c r="I695" s="1" t="s">
        <x:v>5014</x:v>
      </x:c>
      <x:c r="J695" s="1" t="n">
        <x:v>3.5</x:v>
      </x:c>
      <x:c r="K695" s="1" t="n">
        <x:v>22.5</x:v>
      </x:c>
      <x:c r="L695" s="15" t="n">
        <x:v>252</x:v>
      </x:c>
      <x:c r="M695" s="11" t="b">
        <x:f aca="0">FALSE()</x:f>
        <x:v>0</x:v>
      </x:c>
      <x:c r="N695" s="11" t="b">
        <x:f aca="0">FALSE()</x:f>
        <x:v>0</x:v>
      </x:c>
      <x:c r="O695" s="1" t="s">
        <x:v>5024</x:v>
      </x:c>
      <x:c r="P695" s="11" t="b">
        <x:f aca="0">FALSE()</x:f>
        <x:v>0</x:v>
      </x:c>
    </x:row>
    <x:row r="696" ht="15" hidden="0" customHeight="1">
      <x:c r="A696" s="1" t="s">
        <x:v>5788</x:v>
      </x:c>
      <x:c r="B696" s="1" t="s">
        <x:v>2449</x:v>
      </x:c>
      <x:c r="C696" s="14" t="n">
        <x:v>45347</x:v>
      </x:c>
      <x:c r="D696" s="1" t="s">
        <x:v>5010</x:v>
      </x:c>
      <x:c r="E696" s="1" t="s">
        <x:v>5011</x:v>
      </x:c>
      <x:c r="F696" s="1" t="s">
        <x:v>5012</x:v>
      </x:c>
      <x:c r="G696" s="1" t="s">
        <x:v>5013</x:v>
      </x:c>
      <x:c r="H696" s="1" t="s">
        <x:v>5014</x:v>
      </x:c>
      <x:c r="I696" s="1" t="s">
        <x:v>5014</x:v>
      </x:c>
      <x:c r="J696" s="1" t="n">
        <x:v>0.8</x:v>
      </x:c>
      <x:c r="K696" s="1" t="n">
        <x:v>1.9</x:v>
      </x:c>
      <x:c r="L696" s="15" t="n">
        <x:v>57.6</x:v>
      </x:c>
      <x:c r="M696" s="11" t="b">
        <x:f aca="0">TRUE()</x:f>
        <x:v>1</x:v>
      </x:c>
      <x:c r="N696" s="11" t="b">
        <x:f aca="0">FALSE()</x:f>
        <x:v>0</x:v>
      </x:c>
      <x:c r="O696" s="1" t="s">
        <x:v>5015</x:v>
      </x:c>
      <x:c r="P696" s="11" t="b">
        <x:f aca="0">FALSE()</x:f>
        <x:v>0</x:v>
      </x:c>
    </x:row>
    <x:row r="697" ht="15" hidden="0" customHeight="1">
      <x:c r="A697" s="1" t="s">
        <x:v>5789</x:v>
      </x:c>
      <x:c r="B697" s="1" t="s">
        <x:v>2449</x:v>
      </x:c>
      <x:c r="C697" s="14" t="n">
        <x:v>45761</x:v>
      </x:c>
      <x:c r="D697" s="1" t="s">
        <x:v>5010</x:v>
      </x:c>
      <x:c r="E697" s="1" t="s">
        <x:v>5011</x:v>
      </x:c>
      <x:c r="F697" s="1" t="s">
        <x:v>5012</x:v>
      </x:c>
      <x:c r="G697" s="1" t="s">
        <x:v>5013</x:v>
      </x:c>
      <x:c r="H697" s="1" t="s">
        <x:v>5014</x:v>
      </x:c>
      <x:c r="I697" s="1" t="s">
        <x:v>5014</x:v>
      </x:c>
      <x:c r="J697" s="1" t="n">
        <x:v>1</x:v>
      </x:c>
      <x:c r="K697" s="1" t="n">
        <x:v>0.4</x:v>
      </x:c>
      <x:c r="L697" s="15" t="n">
        <x:v>72</x:v>
      </x:c>
      <x:c r="M697" s="11" t="b">
        <x:f aca="0">FALSE()</x:f>
        <x:v>0</x:v>
      </x:c>
      <x:c r="N697" s="11" t="b">
        <x:f aca="0">FALSE()</x:f>
        <x:v>0</x:v>
      </x:c>
      <x:c r="O697" s="1" t="s">
        <x:v>5015</x:v>
      </x:c>
      <x:c r="P697" s="11" t="b">
        <x:f aca="0">FALSE()</x:f>
        <x:v>0</x:v>
      </x:c>
    </x:row>
    <x:row r="698" ht="15" hidden="0" customHeight="1">
      <x:c r="A698" s="1" t="s">
        <x:v>5790</x:v>
      </x:c>
      <x:c r="B698" s="1" t="s">
        <x:v>2449</x:v>
      </x:c>
      <x:c r="C698" s="14" t="n">
        <x:v>45830</x:v>
      </x:c>
      <x:c r="D698" s="1" t="s">
        <x:v>5018</x:v>
      </x:c>
      <x:c r="E698" s="1" t="s">
        <x:v>5125</x:v>
      </x:c>
      <x:c r="F698" s="1" t="s">
        <x:v>5111</x:v>
      </x:c>
      <x:c r="G698" s="1" t="s">
        <x:v>5112</x:v>
      </x:c>
      <x:c r="H698" s="1" t="s">
        <x:v>5031</x:v>
      </x:c>
      <x:c r="I698" s="1" t="s">
        <x:v>5014</x:v>
      </x:c>
      <x:c r="J698" s="1" t="n">
        <x:v>2</x:v>
      </x:c>
      <x:c r="K698" s="1" t="n">
        <x:v>0.5</x:v>
      </x:c>
      <x:c r="L698" s="15" t="n">
        <x:v>144</x:v>
      </x:c>
      <x:c r="M698" s="11" t="b">
        <x:f aca="0">TRUE()</x:f>
        <x:v>1</x:v>
      </x:c>
      <x:c r="N698" s="11" t="b">
        <x:f aca="0">FALSE()</x:f>
        <x:v>0</x:v>
      </x:c>
      <x:c r="O698" s="1" t="s">
        <x:v>5078</x:v>
      </x:c>
      <x:c r="P698" s="11" t="b">
        <x:f aca="0">FALSE()</x:f>
        <x:v>0</x:v>
      </x:c>
    </x:row>
    <x:row r="699" ht="15" hidden="0" customHeight="1">
      <x:c r="A699" s="1" t="s">
        <x:v>5791</x:v>
      </x:c>
      <x:c r="B699" s="1" t="s">
        <x:v>2449</x:v>
      </x:c>
      <x:c r="C699" s="14" t="n">
        <x:v>46090</x:v>
      </x:c>
      <x:c r="D699" s="1" t="s">
        <x:v>5018</x:v>
      </x:c>
      <x:c r="E699" s="1" t="s">
        <x:v>5356</x:v>
      </x:c>
      <x:c r="F699" s="1" t="s">
        <x:v>5076</x:v>
      </x:c>
      <x:c r="G699" s="1" t="s">
        <x:v>5077</x:v>
      </x:c>
      <x:c r="H699" s="1" t="s">
        <x:v>5031</x:v>
      </x:c>
      <x:c r="I699" s="1" t="s">
        <x:v>5032</x:v>
      </x:c>
      <x:c r="J699" s="1" t="n">
        <x:v>1.6</x:v>
      </x:c>
      <x:c r="K699" s="1" t="n">
        <x:v>10.1</x:v>
      </x:c>
      <x:c r="L699" s="15" t="n">
        <x:v>764.54</x:v>
      </x:c>
      <x:c r="M699" s="11" t="b">
        <x:f aca="0">TRUE()</x:f>
        <x:v>1</x:v>
      </x:c>
      <x:c r="N699" s="11" t="b">
        <x:f aca="0">FALSE()</x:f>
        <x:v>0</x:v>
      </x:c>
      <x:c r="O699" s="1" t="s">
        <x:v>5068</x:v>
      </x:c>
      <x:c r="P699" s="11" t="b">
        <x:f aca="0">FALSE()</x:f>
        <x:v>0</x:v>
      </x:c>
    </x:row>
    <x:row r="700" ht="15" hidden="0" customHeight="1">
      <x:c r="A700" s="1" t="s">
        <x:v>5792</x:v>
      </x:c>
      <x:c r="B700" s="1" t="s">
        <x:v>2452</x:v>
      </x:c>
      <x:c r="C700" s="14" t="n">
        <x:v>45436</x:v>
      </x:c>
      <x:c r="D700" s="1" t="s">
        <x:v>5010</x:v>
      </x:c>
      <x:c r="E700" s="1" t="s">
        <x:v>5011</x:v>
      </x:c>
      <x:c r="F700" s="1" t="s">
        <x:v>5012</x:v>
      </x:c>
      <x:c r="G700" s="1" t="s">
        <x:v>5013</x:v>
      </x:c>
      <x:c r="H700" s="1" t="s">
        <x:v>5014</x:v>
      </x:c>
      <x:c r="I700" s="1" t="s">
        <x:v>5014</x:v>
      </x:c>
      <x:c r="J700" s="1" t="n">
        <x:v>1.3</x:v>
      </x:c>
      <x:c r="K700" s="1" t="n">
        <x:v>2.3</x:v>
      </x:c>
      <x:c r="L700" s="15" t="n">
        <x:v>93.6</x:v>
      </x:c>
      <x:c r="M700" s="11" t="b">
        <x:f aca="0">TRUE()</x:f>
        <x:v>1</x:v>
      </x:c>
      <x:c r="N700" s="11" t="b">
        <x:f aca="0">FALSE()</x:f>
        <x:v>0</x:v>
      </x:c>
      <x:c r="O700" s="1" t="s">
        <x:v>5015</x:v>
      </x:c>
      <x:c r="P700" s="11" t="b">
        <x:f aca="0">FALSE()</x:f>
        <x:v>0</x:v>
      </x:c>
    </x:row>
    <x:row r="701" ht="15" hidden="0" customHeight="1">
      <x:c r="A701" s="1" t="s">
        <x:v>5793</x:v>
      </x:c>
      <x:c r="B701" s="1" t="s">
        <x:v>2452</x:v>
      </x:c>
      <x:c r="C701" s="14" t="n">
        <x:v>45602</x:v>
      </x:c>
      <x:c r="D701" s="1" t="s">
        <x:v>5010</x:v>
      </x:c>
      <x:c r="E701" s="1" t="s">
        <x:v>5011</x:v>
      </x:c>
      <x:c r="F701" s="1" t="s">
        <x:v>5012</x:v>
      </x:c>
      <x:c r="G701" s="1" t="s">
        <x:v>5013</x:v>
      </x:c>
      <x:c r="H701" s="1" t="s">
        <x:v>5014</x:v>
      </x:c>
      <x:c r="I701" s="1" t="s">
        <x:v>5014</x:v>
      </x:c>
      <x:c r="J701" s="1" t="n">
        <x:v>0.7</x:v>
      </x:c>
      <x:c r="K701" s="1" t="n">
        <x:v>1</x:v>
      </x:c>
      <x:c r="L701" s="15" t="n">
        <x:v>50.4</x:v>
      </x:c>
      <x:c r="M701" s="11" t="b">
        <x:f aca="0">TRUE()</x:f>
        <x:v>1</x:v>
      </x:c>
      <x:c r="N701" s="11" t="b">
        <x:f aca="0">FALSE()</x:f>
        <x:v>0</x:v>
      </x:c>
      <x:c r="O701" s="1" t="s">
        <x:v>5015</x:v>
      </x:c>
      <x:c r="P701" s="11" t="b">
        <x:f aca="0">FALSE()</x:f>
        <x:v>0</x:v>
      </x:c>
    </x:row>
    <x:row r="702" ht="15" hidden="0" customHeight="1">
      <x:c r="A702" s="1" t="s">
        <x:v>5794</x:v>
      </x:c>
      <x:c r="B702" s="1" t="s">
        <x:v>2452</x:v>
      </x:c>
      <x:c r="C702" s="14" t="n">
        <x:v>45649</x:v>
      </x:c>
      <x:c r="D702" s="1" t="s">
        <x:v>5010</x:v>
      </x:c>
      <x:c r="E702" s="1" t="s">
        <x:v>5011</x:v>
      </x:c>
      <x:c r="F702" s="1" t="s">
        <x:v>5012</x:v>
      </x:c>
      <x:c r="G702" s="1" t="s">
        <x:v>5013</x:v>
      </x:c>
      <x:c r="H702" s="1" t="s">
        <x:v>5014</x:v>
      </x:c>
      <x:c r="I702" s="1" t="s">
        <x:v>5014</x:v>
      </x:c>
      <x:c r="J702" s="1" t="n">
        <x:v>1.3</x:v>
      </x:c>
      <x:c r="K702" s="1" t="n">
        <x:v>0.3</x:v>
      </x:c>
      <x:c r="L702" s="15" t="n">
        <x:v>93.6</x:v>
      </x:c>
      <x:c r="M702" s="11" t="b">
        <x:f aca="0">TRUE()</x:f>
        <x:v>1</x:v>
      </x:c>
      <x:c r="N702" s="11" t="b">
        <x:f aca="0">FALSE()</x:f>
        <x:v>0</x:v>
      </x:c>
      <x:c r="O702" s="1" t="s">
        <x:v>5015</x:v>
      </x:c>
      <x:c r="P702" s="11" t="b">
        <x:f aca="0">FALSE()</x:f>
        <x:v>0</x:v>
      </x:c>
    </x:row>
    <x:row r="703" ht="15" hidden="0" customHeight="1">
      <x:c r="A703" s="1" t="s">
        <x:v>5795</x:v>
      </x:c>
      <x:c r="B703" s="1" t="s">
        <x:v>2452</x:v>
      </x:c>
      <x:c r="C703" s="14" t="n">
        <x:v>45784</x:v>
      </x:c>
      <x:c r="D703" s="1" t="s">
        <x:v>5054</x:v>
      </x:c>
      <x:c r="E703" s="1" t="s">
        <x:v>5055</x:v>
      </x:c>
      <x:c r="F703" s="1" t="s">
        <x:v>5012</x:v>
      </x:c>
      <x:c r="G703" s="1" t="s">
        <x:v>5013</x:v>
      </x:c>
      <x:c r="H703" s="1" t="s">
        <x:v>5014</x:v>
      </x:c>
      <x:c r="I703" s="1" t="s">
        <x:v>5014</x:v>
      </x:c>
      <x:c r="J703" s="1" t="n">
        <x:v>1.4</x:v>
      </x:c>
      <x:c r="K703" s="1" t="n">
        <x:v>2.5</x:v>
      </x:c>
      <x:c r="L703" s="15" t="n">
        <x:v>100.8</x:v>
      </x:c>
      <x:c r="M703" s="11" t="b">
        <x:f aca="0">TRUE()</x:f>
        <x:v>1</x:v>
      </x:c>
      <x:c r="N703" s="11" t="b">
        <x:f aca="0">FALSE()</x:f>
        <x:v>0</x:v>
      </x:c>
      <x:c r="O703" s="1" t="s">
        <x:v>5015</x:v>
      </x:c>
      <x:c r="P703" s="11" t="b">
        <x:f aca="0">FALSE()</x:f>
        <x:v>0</x:v>
      </x:c>
    </x:row>
    <x:row r="704" ht="15" hidden="0" customHeight="1">
      <x:c r="A704" s="1" t="s">
        <x:v>5796</x:v>
      </x:c>
      <x:c r="B704" s="1" t="s">
        <x:v>2455</x:v>
      </x:c>
      <x:c r="C704" s="14" t="n">
        <x:v>45471</x:v>
      </x:c>
      <x:c r="D704" s="1" t="s">
        <x:v>5010</x:v>
      </x:c>
      <x:c r="E704" s="1" t="s">
        <x:v>5011</x:v>
      </x:c>
      <x:c r="F704" s="1" t="s">
        <x:v>5012</x:v>
      </x:c>
      <x:c r="G704" s="1" t="s">
        <x:v>5013</x:v>
      </x:c>
      <x:c r="H704" s="1" t="s">
        <x:v>5014</x:v>
      </x:c>
      <x:c r="I704" s="1" t="s">
        <x:v>5014</x:v>
      </x:c>
      <x:c r="J704" s="1" t="n">
        <x:v>1.6</x:v>
      </x:c>
      <x:c r="K704" s="1" t="n">
        <x:v>1.8</x:v>
      </x:c>
      <x:c r="L704" s="15" t="n">
        <x:v>115.2</x:v>
      </x:c>
      <x:c r="M704" s="11" t="b">
        <x:f aca="0">FALSE()</x:f>
        <x:v>0</x:v>
      </x:c>
      <x:c r="N704" s="11" t="b">
        <x:f aca="0">FALSE()</x:f>
        <x:v>0</x:v>
      </x:c>
      <x:c r="O704" s="1" t="s">
        <x:v>5015</x:v>
      </x:c>
      <x:c r="P704" s="11" t="b">
        <x:f aca="0">FALSE()</x:f>
        <x:v>0</x:v>
      </x:c>
    </x:row>
    <x:row r="705" ht="15" hidden="0" customHeight="1">
      <x:c r="A705" s="1" t="s">
        <x:v>5797</x:v>
      </x:c>
      <x:c r="B705" s="1" t="s">
        <x:v>2455</x:v>
      </x:c>
      <x:c r="C705" s="14" t="n">
        <x:v>45584</x:v>
      </x:c>
      <x:c r="D705" s="1" t="s">
        <x:v>5018</x:v>
      </x:c>
      <x:c r="E705" s="1" t="s">
        <x:v>5028</x:v>
      </x:c>
      <x:c r="F705" s="1" t="s">
        <x:v>5029</x:v>
      </x:c>
      <x:c r="G705" s="1" t="s">
        <x:v>5030</x:v>
      </x:c>
      <x:c r="H705" s="1" t="s">
        <x:v>5031</x:v>
      </x:c>
      <x:c r="I705" s="1" t="s">
        <x:v>5044</x:v>
      </x:c>
      <x:c r="J705" s="1" t="n">
        <x:v>2</x:v>
      </x:c>
      <x:c r="K705" s="1" t="n">
        <x:v>2.4</x:v>
      </x:c>
      <x:c r="L705" s="15" t="n">
        <x:v>442.7</x:v>
      </x:c>
      <x:c r="M705" s="11" t="b">
        <x:f aca="0">FALSE()</x:f>
        <x:v>0</x:v>
      </x:c>
      <x:c r="N705" s="11" t="b">
        <x:f aca="0">FALSE()</x:f>
        <x:v>0</x:v>
      </x:c>
      <x:c r="O705" s="1" t="s">
        <x:v>5078</x:v>
      </x:c>
      <x:c r="P705" s="11" t="b">
        <x:f aca="0">FALSE()</x:f>
        <x:v>0</x:v>
      </x:c>
    </x:row>
    <x:row r="706" ht="15" hidden="0" customHeight="1">
      <x:c r="A706" s="1" t="s">
        <x:v>5798</x:v>
      </x:c>
      <x:c r="B706" s="1" t="s">
        <x:v>2455</x:v>
      </x:c>
      <x:c r="C706" s="14" t="n">
        <x:v>45867</x:v>
      </x:c>
      <x:c r="D706" s="1" t="s">
        <x:v>5010</x:v>
      </x:c>
      <x:c r="E706" s="1" t="s">
        <x:v>5011</x:v>
      </x:c>
      <x:c r="F706" s="1" t="s">
        <x:v>5012</x:v>
      </x:c>
      <x:c r="G706" s="1" t="s">
        <x:v>5013</x:v>
      </x:c>
      <x:c r="H706" s="1" t="s">
        <x:v>5014</x:v>
      </x:c>
      <x:c r="I706" s="1" t="s">
        <x:v>5014</x:v>
      </x:c>
      <x:c r="J706" s="1" t="n">
        <x:v>1</x:v>
      </x:c>
      <x:c r="K706" s="1" t="n">
        <x:v>1.3</x:v>
      </x:c>
      <x:c r="L706" s="15" t="n">
        <x:v>72</x:v>
      </x:c>
      <x:c r="M706" s="11" t="b">
        <x:f aca="0">TRUE()</x:f>
        <x:v>1</x:v>
      </x:c>
      <x:c r="N706" s="11" t="b">
        <x:f aca="0">FALSE()</x:f>
        <x:v>0</x:v>
      </x:c>
      <x:c r="O706" s="1" t="s">
        <x:v>5015</x:v>
      </x:c>
      <x:c r="P706" s="11" t="b">
        <x:f aca="0">FALSE()</x:f>
        <x:v>0</x:v>
      </x:c>
    </x:row>
    <x:row r="707" ht="15" hidden="0" customHeight="1">
      <x:c r="A707" s="1" t="s">
        <x:v>5799</x:v>
      </x:c>
      <x:c r="B707" s="1" t="s">
        <x:v>2459</x:v>
      </x:c>
      <x:c r="C707" s="14" t="n">
        <x:v>45431</x:v>
      </x:c>
      <x:c r="D707" s="1" t="s">
        <x:v>5010</x:v>
      </x:c>
      <x:c r="E707" s="1" t="s">
        <x:v>5011</x:v>
      </x:c>
      <x:c r="F707" s="1" t="s">
        <x:v>5012</x:v>
      </x:c>
      <x:c r="G707" s="1" t="s">
        <x:v>5013</x:v>
      </x:c>
      <x:c r="H707" s="1" t="s">
        <x:v>5014</x:v>
      </x:c>
      <x:c r="I707" s="1" t="s">
        <x:v>5014</x:v>
      </x:c>
      <x:c r="J707" s="1" t="n">
        <x:v>1.6</x:v>
      </x:c>
      <x:c r="K707" s="1" t="n">
        <x:v>0.4</x:v>
      </x:c>
      <x:c r="L707" s="15" t="n">
        <x:v>115.2</x:v>
      </x:c>
      <x:c r="M707" s="11" t="b">
        <x:f aca="0">TRUE()</x:f>
        <x:v>1</x:v>
      </x:c>
      <x:c r="N707" s="11" t="b">
        <x:f aca="0">FALSE()</x:f>
        <x:v>0</x:v>
      </x:c>
      <x:c r="O707" s="1" t="s">
        <x:v>5015</x:v>
      </x:c>
      <x:c r="P707" s="11" t="b">
        <x:f aca="0">FALSE()</x:f>
        <x:v>0</x:v>
      </x:c>
    </x:row>
    <x:row r="708" ht="15" hidden="0" customHeight="1">
      <x:c r="A708" s="1" t="s">
        <x:v>5800</x:v>
      </x:c>
      <x:c r="B708" s="1" t="s">
        <x:v>2459</x:v>
      </x:c>
      <x:c r="C708" s="14" t="n">
        <x:v>45883</x:v>
      </x:c>
      <x:c r="D708" s="1" t="s">
        <x:v>5010</x:v>
      </x:c>
      <x:c r="E708" s="1" t="s">
        <x:v>5011</x:v>
      </x:c>
      <x:c r="F708" s="1" t="s">
        <x:v>5012</x:v>
      </x:c>
      <x:c r="G708" s="1" t="s">
        <x:v>5013</x:v>
      </x:c>
      <x:c r="H708" s="1" t="s">
        <x:v>5014</x:v>
      </x:c>
      <x:c r="I708" s="1" t="s">
        <x:v>5014</x:v>
      </x:c>
      <x:c r="J708" s="1" t="n">
        <x:v>0.3</x:v>
      </x:c>
      <x:c r="K708" s="1" t="n">
        <x:v>1.9</x:v>
      </x:c>
      <x:c r="L708" s="15" t="n">
        <x:v>21.6</x:v>
      </x:c>
      <x:c r="M708" s="11" t="b">
        <x:f aca="0">FALSE()</x:f>
        <x:v>0</x:v>
      </x:c>
      <x:c r="N708" s="11" t="b">
        <x:f aca="0">FALSE()</x:f>
        <x:v>0</x:v>
      </x:c>
      <x:c r="O708" s="1" t="s">
        <x:v>5015</x:v>
      </x:c>
      <x:c r="P708" s="11" t="b">
        <x:f aca="0">FALSE()</x:f>
        <x:v>0</x:v>
      </x:c>
    </x:row>
    <x:row r="709" ht="15" hidden="0" customHeight="1">
      <x:c r="A709" s="1" t="s">
        <x:v>5801</x:v>
      </x:c>
      <x:c r="B709" s="1" t="s">
        <x:v>2459</x:v>
      </x:c>
      <x:c r="C709" s="14" t="n">
        <x:v>46020</x:v>
      </x:c>
      <x:c r="D709" s="1" t="s">
        <x:v>5018</x:v>
      </x:c>
      <x:c r="E709" s="1" t="s">
        <x:v>5110</x:v>
      </x:c>
      <x:c r="F709" s="1" t="s">
        <x:v>5111</x:v>
      </x:c>
      <x:c r="G709" s="1" t="s">
        <x:v>5112</x:v>
      </x:c>
      <x:c r="H709" s="1" t="s">
        <x:v>5036</x:v>
      </x:c>
      <x:c r="I709" s="1" t="s">
        <x:v>5044</x:v>
      </x:c>
      <x:c r="J709" s="1" t="n">
        <x:v>2.7</x:v>
      </x:c>
      <x:c r="K709" s="1" t="n">
        <x:v>21.6</x:v>
      </x:c>
      <x:c r="L709" s="15" t="n">
        <x:v>729.79</x:v>
      </x:c>
      <x:c r="M709" s="11" t="b">
        <x:f aca="0">TRUE()</x:f>
        <x:v>1</x:v>
      </x:c>
      <x:c r="N709" s="11" t="b">
        <x:f aca="0">FALSE()</x:f>
        <x:v>0</x:v>
      </x:c>
      <x:c r="O709" s="1" t="s">
        <x:v>5068</x:v>
      </x:c>
      <x:c r="P709" s="11" t="b">
        <x:f aca="0">FALSE()</x:f>
        <x:v>0</x:v>
      </x:c>
    </x:row>
    <x:row r="710" ht="15" hidden="0" customHeight="1">
      <x:c r="A710" s="1" t="s">
        <x:v>5802</x:v>
      </x:c>
      <x:c r="B710" s="1" t="s">
        <x:v>2459</x:v>
      </x:c>
      <x:c r="C710" s="14" t="n">
        <x:v>46058</x:v>
      </x:c>
      <x:c r="D710" s="1" t="s">
        <x:v>5018</x:v>
      </x:c>
      <x:c r="E710" s="1" t="s">
        <x:v>5130</x:v>
      </x:c>
      <x:c r="F710" s="1" t="s">
        <x:v>5111</x:v>
      </x:c>
      <x:c r="G710" s="1" t="s">
        <x:v>5112</x:v>
      </x:c>
      <x:c r="H710" s="1" t="s">
        <x:v>5022</x:v>
      </x:c>
      <x:c r="I710" s="1" t="s">
        <x:v>5059</x:v>
      </x:c>
      <x:c r="J710" s="1" t="n">
        <x:v>1.2</x:v>
      </x:c>
      <x:c r="K710" s="1" t="n">
        <x:v>0.5</x:v>
      </x:c>
      <x:c r="L710" s="15" t="n">
        <x:v>411.13</x:v>
      </x:c>
      <x:c r="M710" s="11" t="b">
        <x:f aca="0">TRUE()</x:f>
        <x:v>1</x:v>
      </x:c>
      <x:c r="N710" s="11" t="b">
        <x:f aca="0">FALSE()</x:f>
        <x:v>0</x:v>
      </x:c>
      <x:c r="O710" s="1" t="s">
        <x:v>5033</x:v>
      </x:c>
      <x:c r="P710" s="11" t="b">
        <x:f aca="0">FALSE()</x:f>
        <x:v>0</x:v>
      </x:c>
    </x:row>
    <x:row r="711" ht="15" hidden="0" customHeight="1">
      <x:c r="A711" s="1" t="s">
        <x:v>5803</x:v>
      </x:c>
      <x:c r="B711" s="1" t="s">
        <x:v>2462</x:v>
      </x:c>
      <x:c r="C711" s="14" t="n">
        <x:v>45490</x:v>
      </x:c>
      <x:c r="D711" s="1" t="s">
        <x:v>5010</x:v>
      </x:c>
      <x:c r="E711" s="1" t="s">
        <x:v>5011</x:v>
      </x:c>
      <x:c r="F711" s="1" t="s">
        <x:v>5012</x:v>
      </x:c>
      <x:c r="G711" s="1" t="s">
        <x:v>5013</x:v>
      </x:c>
      <x:c r="H711" s="1" t="s">
        <x:v>5014</x:v>
      </x:c>
      <x:c r="I711" s="1" t="s">
        <x:v>5014</x:v>
      </x:c>
      <x:c r="J711" s="1" t="n">
        <x:v>1</x:v>
      </x:c>
      <x:c r="K711" s="1" t="n">
        <x:v>1.6</x:v>
      </x:c>
      <x:c r="L711" s="15" t="n">
        <x:v>72</x:v>
      </x:c>
      <x:c r="M711" s="11" t="b">
        <x:f aca="0">FALSE()</x:f>
        <x:v>0</x:v>
      </x:c>
      <x:c r="N711" s="11" t="b">
        <x:f aca="0">FALSE()</x:f>
        <x:v>0</x:v>
      </x:c>
      <x:c r="O711" s="1" t="s">
        <x:v>5015</x:v>
      </x:c>
      <x:c r="P711" s="11" t="b">
        <x:f aca="0">FALSE()</x:f>
        <x:v>0</x:v>
      </x:c>
    </x:row>
    <x:row r="712" ht="15" hidden="0" customHeight="1">
      <x:c r="A712" s="1" t="s">
        <x:v>5804</x:v>
      </x:c>
      <x:c r="B712" s="1" t="s">
        <x:v>2462</x:v>
      </x:c>
      <x:c r="C712" s="14" t="n">
        <x:v>45716</x:v>
      </x:c>
      <x:c r="D712" s="1" t="s">
        <x:v>5010</x:v>
      </x:c>
      <x:c r="E712" s="1" t="s">
        <x:v>5011</x:v>
      </x:c>
      <x:c r="F712" s="1" t="s">
        <x:v>5012</x:v>
      </x:c>
      <x:c r="G712" s="1" t="s">
        <x:v>5013</x:v>
      </x:c>
      <x:c r="H712" s="1" t="s">
        <x:v>5014</x:v>
      </x:c>
      <x:c r="I712" s="1" t="s">
        <x:v>5014</x:v>
      </x:c>
      <x:c r="J712" s="1" t="n">
        <x:v>1.4</x:v>
      </x:c>
      <x:c r="K712" s="1" t="n">
        <x:v>1.5</x:v>
      </x:c>
      <x:c r="L712" s="15" t="n">
        <x:v>100.8</x:v>
      </x:c>
      <x:c r="M712" s="11" t="b">
        <x:f aca="0">TRUE()</x:f>
        <x:v>1</x:v>
      </x:c>
      <x:c r="N712" s="11" t="b">
        <x:f aca="0">FALSE()</x:f>
        <x:v>0</x:v>
      </x:c>
      <x:c r="O712" s="1" t="s">
        <x:v>5015</x:v>
      </x:c>
      <x:c r="P712" s="11" t="b">
        <x:f aca="0">FALSE()</x:f>
        <x:v>0</x:v>
      </x:c>
    </x:row>
    <x:row r="713" ht="15" hidden="0" customHeight="1">
      <x:c r="A713" s="1" t="s">
        <x:v>5805</x:v>
      </x:c>
      <x:c r="B713" s="1" t="s">
        <x:v>2462</x:v>
      </x:c>
      <x:c r="C713" s="14" t="n">
        <x:v>45776</x:v>
      </x:c>
      <x:c r="D713" s="1" t="s">
        <x:v>5010</x:v>
      </x:c>
      <x:c r="E713" s="1" t="s">
        <x:v>5011</x:v>
      </x:c>
      <x:c r="F713" s="1" t="s">
        <x:v>5012</x:v>
      </x:c>
      <x:c r="G713" s="1" t="s">
        <x:v>5013</x:v>
      </x:c>
      <x:c r="H713" s="1" t="s">
        <x:v>5014</x:v>
      </x:c>
      <x:c r="I713" s="1" t="s">
        <x:v>5014</x:v>
      </x:c>
      <x:c r="J713" s="1" t="n">
        <x:v>1.1</x:v>
      </x:c>
      <x:c r="K713" s="1" t="n">
        <x:v>1.5</x:v>
      </x:c>
      <x:c r="L713" s="15" t="n">
        <x:v>79.2</x:v>
      </x:c>
      <x:c r="M713" s="11" t="b">
        <x:f aca="0">TRUE()</x:f>
        <x:v>1</x:v>
      </x:c>
      <x:c r="N713" s="11" t="b">
        <x:f aca="0">FALSE()</x:f>
        <x:v>0</x:v>
      </x:c>
      <x:c r="O713" s="1" t="s">
        <x:v>5015</x:v>
      </x:c>
      <x:c r="P713" s="11" t="b">
        <x:f aca="0">FALSE()</x:f>
        <x:v>0</x:v>
      </x:c>
    </x:row>
    <x:row r="714" ht="15" hidden="0" customHeight="1">
      <x:c r="A714" s="1" t="s">
        <x:v>5806</x:v>
      </x:c>
      <x:c r="B714" s="1" t="s">
        <x:v>2462</x:v>
      </x:c>
      <x:c r="C714" s="14" t="n">
        <x:v>45805</x:v>
      </x:c>
      <x:c r="D714" s="1" t="s">
        <x:v>5018</x:v>
      </x:c>
      <x:c r="E714" s="1" t="s">
        <x:v>5390</x:v>
      </x:c>
      <x:c r="F714" s="1" t="s">
        <x:v>5042</x:v>
      </x:c>
      <x:c r="G714" s="1" t="s">
        <x:v>5043</x:v>
      </x:c>
      <x:c r="H714" s="1" t="s">
        <x:v>5031</x:v>
      </x:c>
      <x:c r="I714" s="1" t="s">
        <x:v>5023</x:v>
      </x:c>
      <x:c r="J714" s="1" t="n">
        <x:v>2.8</x:v>
      </x:c>
      <x:c r="K714" s="1" t="n">
        <x:v>13.4</x:v>
      </x:c>
      <x:c r="L714" s="15" t="n">
        <x:v>430.43</x:v>
      </x:c>
      <x:c r="M714" s="11" t="b">
        <x:f aca="0">TRUE()</x:f>
        <x:v>1</x:v>
      </x:c>
      <x:c r="N714" s="11" t="b">
        <x:f aca="0">FALSE()</x:f>
        <x:v>0</x:v>
      </x:c>
      <x:c r="O714" s="1" t="s">
        <x:v>5078</x:v>
      </x:c>
      <x:c r="P714" s="11" t="b">
        <x:f aca="0">FALSE()</x:f>
        <x:v>0</x:v>
      </x:c>
    </x:row>
    <x:row r="715" ht="15" hidden="0" customHeight="1">
      <x:c r="A715" s="1" t="s">
        <x:v>5807</x:v>
      </x:c>
      <x:c r="B715" s="1" t="s">
        <x:v>2462</x:v>
      </x:c>
      <x:c r="C715" s="14" t="n">
        <x:v>46182</x:v>
      </x:c>
      <x:c r="D715" s="1" t="s">
        <x:v>5018</x:v>
      </x:c>
      <x:c r="E715" s="1" t="s">
        <x:v>5390</x:v>
      </x:c>
      <x:c r="F715" s="1" t="s">
        <x:v>5042</x:v>
      </x:c>
      <x:c r="G715" s="1" t="s">
        <x:v>5043</x:v>
      </x:c>
      <x:c r="H715" s="1" t="s">
        <x:v>5031</x:v>
      </x:c>
      <x:c r="I715" s="1" t="s">
        <x:v>5131</x:v>
      </x:c>
      <x:c r="J715" s="1" t="n">
        <x:v>1.6</x:v>
      </x:c>
      <x:c r="K715" s="1" t="n">
        <x:v>12.3</x:v>
      </x:c>
      <x:c r="L715" s="15" t="n">
        <x:v>187.88</x:v>
      </x:c>
      <x:c r="M715" s="11" t="b">
        <x:f aca="0">TRUE()</x:f>
        <x:v>1</x:v>
      </x:c>
      <x:c r="N715" s="11" t="b">
        <x:f aca="0">FALSE()</x:f>
        <x:v>0</x:v>
      </x:c>
      <x:c r="O715" s="1" t="s">
        <x:v>5033</x:v>
      </x:c>
      <x:c r="P715" s="11" t="b">
        <x:f aca="0">FALSE()</x:f>
        <x:v>0</x:v>
      </x:c>
    </x:row>
    <x:row r="716" ht="15" hidden="0" customHeight="1">
      <x:c r="A716" s="1" t="s">
        <x:v>5808</x:v>
      </x:c>
      <x:c r="B716" s="1" t="s">
        <x:v>2465</x:v>
      </x:c>
      <x:c r="C716" s="14" t="n">
        <x:v>45321</x:v>
      </x:c>
      <x:c r="D716" s="1" t="s">
        <x:v>5018</x:v>
      </x:c>
      <x:c r="E716" s="1" t="s">
        <x:v>5097</x:v>
      </x:c>
      <x:c r="F716" s="1" t="s">
        <x:v>5042</x:v>
      </x:c>
      <x:c r="G716" s="1" t="s">
        <x:v>5043</x:v>
      </x:c>
      <x:c r="H716" s="1" t="s">
        <x:v>5058</x:v>
      </x:c>
      <x:c r="I716" s="1" t="s">
        <x:v>5100</x:v>
      </x:c>
      <x:c r="J716" s="1" t="n">
        <x:v>3.8</x:v>
      </x:c>
      <x:c r="K716" s="1" t="n">
        <x:v>16.4</x:v>
      </x:c>
      <x:c r="L716" s="15" t="n">
        <x:v>1041.29</x:v>
      </x:c>
      <x:c r="M716" s="11" t="b">
        <x:f aca="0">TRUE()</x:f>
        <x:v>1</x:v>
      </x:c>
      <x:c r="N716" s="11" t="b">
        <x:f aca="0">FALSE()</x:f>
        <x:v>0</x:v>
      </x:c>
      <x:c r="O716" s="1" t="s">
        <x:v>5073</x:v>
      </x:c>
      <x:c r="P716" s="11" t="b">
        <x:f aca="0">FALSE()</x:f>
        <x:v>0</x:v>
      </x:c>
    </x:row>
    <x:row r="717" ht="15" hidden="0" customHeight="1">
      <x:c r="A717" s="1" t="s">
        <x:v>5809</x:v>
      </x:c>
      <x:c r="B717" s="1" t="s">
        <x:v>2465</x:v>
      </x:c>
      <x:c r="C717" s="14" t="n">
        <x:v>45411</x:v>
      </x:c>
      <x:c r="D717" s="1" t="s">
        <x:v>5010</x:v>
      </x:c>
      <x:c r="E717" s="1" t="s">
        <x:v>5011</x:v>
      </x:c>
      <x:c r="F717" s="1" t="s">
        <x:v>5012</x:v>
      </x:c>
      <x:c r="G717" s="1" t="s">
        <x:v>5013</x:v>
      </x:c>
      <x:c r="H717" s="1" t="s">
        <x:v>5014</x:v>
      </x:c>
      <x:c r="I717" s="1" t="s">
        <x:v>5014</x:v>
      </x:c>
      <x:c r="J717" s="1" t="n">
        <x:v>1</x:v>
      </x:c>
      <x:c r="K717" s="1" t="n">
        <x:v>0.8</x:v>
      </x:c>
      <x:c r="L717" s="15" t="n">
        <x:v>72</x:v>
      </x:c>
      <x:c r="M717" s="11" t="b">
        <x:f aca="0">TRUE()</x:f>
        <x:v>1</x:v>
      </x:c>
      <x:c r="N717" s="11" t="b">
        <x:f aca="0">FALSE()</x:f>
        <x:v>0</x:v>
      </x:c>
      <x:c r="O717" s="1" t="s">
        <x:v>5015</x:v>
      </x:c>
      <x:c r="P717" s="11" t="b">
        <x:f aca="0">FALSE()</x:f>
        <x:v>0</x:v>
      </x:c>
    </x:row>
    <x:row r="718" ht="15" hidden="0" customHeight="1">
      <x:c r="A718" s="1" t="s">
        <x:v>5810</x:v>
      </x:c>
      <x:c r="B718" s="1" t="s">
        <x:v>2465</x:v>
      </x:c>
      <x:c r="C718" s="14" t="n">
        <x:v>45484</x:v>
      </x:c>
      <x:c r="D718" s="1" t="s">
        <x:v>5018</x:v>
      </x:c>
      <x:c r="E718" s="1" t="s">
        <x:v>5091</x:v>
      </x:c>
      <x:c r="F718" s="1" t="s">
        <x:v>5020</x:v>
      </x:c>
      <x:c r="G718" s="1" t="s">
        <x:v>5021</x:v>
      </x:c>
      <x:c r="H718" s="1" t="s">
        <x:v>5031</x:v>
      </x:c>
      <x:c r="I718" s="1" t="s">
        <x:v>5131</x:v>
      </x:c>
      <x:c r="J718" s="1" t="n">
        <x:v>3.4</x:v>
      </x:c>
      <x:c r="K718" s="1" t="n">
        <x:v>13.3</x:v>
      </x:c>
      <x:c r="L718" s="15" t="n">
        <x:v>1025.54</x:v>
      </x:c>
      <x:c r="M718" s="11" t="b">
        <x:f aca="0">TRUE()</x:f>
        <x:v>1</x:v>
      </x:c>
      <x:c r="N718" s="11" t="b">
        <x:f aca="0">FALSE()</x:f>
        <x:v>0</x:v>
      </x:c>
      <x:c r="O718" s="1" t="s">
        <x:v>5024</x:v>
      </x:c>
      <x:c r="P718" s="11" t="b">
        <x:f aca="0">FALSE()</x:f>
        <x:v>0</x:v>
      </x:c>
    </x:row>
    <x:row r="719" ht="15" hidden="0" customHeight="1">
      <x:c r="A719" s="1" t="s">
        <x:v>5811</x:v>
      </x:c>
      <x:c r="B719" s="1" t="s">
        <x:v>2465</x:v>
      </x:c>
      <x:c r="C719" s="14" t="n">
        <x:v>45670</x:v>
      </x:c>
      <x:c r="D719" s="1" t="s">
        <x:v>5010</x:v>
      </x:c>
      <x:c r="E719" s="1" t="s">
        <x:v>5011</x:v>
      </x:c>
      <x:c r="F719" s="1" t="s">
        <x:v>5012</x:v>
      </x:c>
      <x:c r="G719" s="1" t="s">
        <x:v>5013</x:v>
      </x:c>
      <x:c r="H719" s="1" t="s">
        <x:v>5014</x:v>
      </x:c>
      <x:c r="I719" s="1" t="s">
        <x:v>5014</x:v>
      </x:c>
      <x:c r="J719" s="1" t="n">
        <x:v>1.5</x:v>
      </x:c>
      <x:c r="K719" s="1" t="n">
        <x:v>1.6</x:v>
      </x:c>
      <x:c r="L719" s="15" t="n">
        <x:v>108</x:v>
      </x:c>
      <x:c r="M719" s="11" t="b">
        <x:f aca="0">TRUE()</x:f>
        <x:v>1</x:v>
      </x:c>
      <x:c r="N719" s="11" t="b">
        <x:f aca="0">FALSE()</x:f>
        <x:v>0</x:v>
      </x:c>
      <x:c r="O719" s="1" t="s">
        <x:v>5015</x:v>
      </x:c>
      <x:c r="P719" s="11" t="b">
        <x:f aca="0">FALSE()</x:f>
        <x:v>0</x:v>
      </x:c>
    </x:row>
    <x:row r="720" ht="15" hidden="0" customHeight="1">
      <x:c r="A720" s="1" t="s">
        <x:v>5812</x:v>
      </x:c>
      <x:c r="B720" s="1" t="s">
        <x:v>2465</x:v>
      </x:c>
      <x:c r="C720" s="14" t="n">
        <x:v>46225</x:v>
      </x:c>
      <x:c r="D720" s="1" t="s">
        <x:v>5018</x:v>
      </x:c>
      <x:c r="E720" s="1" t="s">
        <x:v>5028</x:v>
      </x:c>
      <x:c r="F720" s="1" t="s">
        <x:v>5029</x:v>
      </x:c>
      <x:c r="G720" s="1" t="s">
        <x:v>5030</x:v>
      </x:c>
      <x:c r="H720" s="1" t="s">
        <x:v>5031</x:v>
      </x:c>
      <x:c r="I720" s="1" t="s">
        <x:v>5014</x:v>
      </x:c>
      <x:c r="J720" s="1" t="n">
        <x:v>0.5</x:v>
      </x:c>
      <x:c r="K720" s="1" t="n">
        <x:v>9.1</x:v>
      </x:c>
      <x:c r="L720" s="15" t="n">
        <x:v>36</x:v>
      </x:c>
      <x:c r="M720" s="11" t="b">
        <x:f aca="0">TRUE()</x:f>
        <x:v>1</x:v>
      </x:c>
      <x:c r="N720" s="11" t="b">
        <x:f aca="0">FALSE()</x:f>
        <x:v>0</x:v>
      </x:c>
      <x:c r="O720" s="1" t="s">
        <x:v>5073</x:v>
      </x:c>
      <x:c r="P720" s="11" t="b">
        <x:f aca="0">FALSE()</x:f>
        <x:v>0</x:v>
      </x:c>
    </x:row>
    <x:row r="721" ht="15" hidden="0" customHeight="1">
      <x:c r="A721" s="1" t="s">
        <x:v>5813</x:v>
      </x:c>
      <x:c r="B721" s="1" t="s">
        <x:v>2468</x:v>
      </x:c>
      <x:c r="C721" s="14" t="n">
        <x:v>45336</x:v>
      </x:c>
      <x:c r="D721" s="1" t="s">
        <x:v>5010</x:v>
      </x:c>
      <x:c r="E721" s="1" t="s">
        <x:v>5011</x:v>
      </x:c>
      <x:c r="F721" s="1" t="s">
        <x:v>5012</x:v>
      </x:c>
      <x:c r="G721" s="1" t="s">
        <x:v>5013</x:v>
      </x:c>
      <x:c r="H721" s="1" t="s">
        <x:v>5014</x:v>
      </x:c>
      <x:c r="I721" s="1" t="s">
        <x:v>5014</x:v>
      </x:c>
      <x:c r="J721" s="1" t="n">
        <x:v>0.9</x:v>
      </x:c>
      <x:c r="K721" s="1" t="n">
        <x:v>1.5</x:v>
      </x:c>
      <x:c r="L721" s="15" t="n">
        <x:v>64.8</x:v>
      </x:c>
      <x:c r="M721" s="11" t="b">
        <x:f aca="0">FALSE()</x:f>
        <x:v>0</x:v>
      </x:c>
      <x:c r="N721" s="11" t="b">
        <x:f aca="0">FALSE()</x:f>
        <x:v>0</x:v>
      </x:c>
      <x:c r="O721" s="1" t="s">
        <x:v>5015</x:v>
      </x:c>
      <x:c r="P721" s="11" t="b">
        <x:f aca="0">FALSE()</x:f>
        <x:v>0</x:v>
      </x:c>
    </x:row>
    <x:row r="722" ht="15" hidden="0" customHeight="1">
      <x:c r="A722" s="1" t="s">
        <x:v>5814</x:v>
      </x:c>
      <x:c r="B722" s="1" t="s">
        <x:v>2468</x:v>
      </x:c>
      <x:c r="C722" s="14" t="n">
        <x:v>45361</x:v>
      </x:c>
      <x:c r="D722" s="1" t="s">
        <x:v>5010</x:v>
      </x:c>
      <x:c r="E722" s="1" t="s">
        <x:v>5011</x:v>
      </x:c>
      <x:c r="F722" s="1" t="s">
        <x:v>5012</x:v>
      </x:c>
      <x:c r="G722" s="1" t="s">
        <x:v>5013</x:v>
      </x:c>
      <x:c r="H722" s="1" t="s">
        <x:v>5014</x:v>
      </x:c>
      <x:c r="I722" s="1" t="s">
        <x:v>5014</x:v>
      </x:c>
      <x:c r="J722" s="1" t="n">
        <x:v>0.8</x:v>
      </x:c>
      <x:c r="K722" s="1" t="n">
        <x:v>0.5</x:v>
      </x:c>
      <x:c r="L722" s="15" t="n">
        <x:v>57.6</x:v>
      </x:c>
      <x:c r="M722" s="11" t="b">
        <x:f aca="0">TRUE()</x:f>
        <x:v>1</x:v>
      </x:c>
      <x:c r="N722" s="11" t="b">
        <x:f aca="0">FALSE()</x:f>
        <x:v>0</x:v>
      </x:c>
      <x:c r="O722" s="1" t="s">
        <x:v>5015</x:v>
      </x:c>
      <x:c r="P722" s="11" t="b">
        <x:f aca="0">FALSE()</x:f>
        <x:v>0</x:v>
      </x:c>
    </x:row>
    <x:row r="723" ht="15" hidden="0" customHeight="1">
      <x:c r="A723" s="1" t="s">
        <x:v>5815</x:v>
      </x:c>
      <x:c r="B723" s="1" t="s">
        <x:v>2468</x:v>
      </x:c>
      <x:c r="C723" s="14" t="n">
        <x:v>45431</x:v>
      </x:c>
      <x:c r="D723" s="1" t="s">
        <x:v>5010</x:v>
      </x:c>
      <x:c r="E723" s="1" t="s">
        <x:v>5011</x:v>
      </x:c>
      <x:c r="F723" s="1" t="s">
        <x:v>5012</x:v>
      </x:c>
      <x:c r="G723" s="1" t="s">
        <x:v>5013</x:v>
      </x:c>
      <x:c r="H723" s="1" t="s">
        <x:v>5014</x:v>
      </x:c>
      <x:c r="I723" s="1" t="s">
        <x:v>5014</x:v>
      </x:c>
      <x:c r="J723" s="1" t="n">
        <x:v>0.7</x:v>
      </x:c>
      <x:c r="K723" s="1" t="n">
        <x:v>1.9</x:v>
      </x:c>
      <x:c r="L723" s="15" t="n">
        <x:v>50.4</x:v>
      </x:c>
      <x:c r="M723" s="11" t="b">
        <x:f aca="0">FALSE()</x:f>
        <x:v>0</x:v>
      </x:c>
      <x:c r="N723" s="11" t="b">
        <x:f aca="0">FALSE()</x:f>
        <x:v>0</x:v>
      </x:c>
      <x:c r="O723" s="1" t="s">
        <x:v>5015</x:v>
      </x:c>
      <x:c r="P723" s="11" t="b">
        <x:f aca="0">FALSE()</x:f>
        <x:v>0</x:v>
      </x:c>
    </x:row>
    <x:row r="724" ht="15" hidden="0" customHeight="1">
      <x:c r="A724" s="1" t="s">
        <x:v>5816</x:v>
      </x:c>
      <x:c r="B724" s="1" t="s">
        <x:v>2468</x:v>
      </x:c>
      <x:c r="C724" s="14" t="n">
        <x:v>45445</x:v>
      </x:c>
      <x:c r="D724" s="1" t="s">
        <x:v>5018</x:v>
      </x:c>
      <x:c r="E724" s="1" t="s">
        <x:v>5116</x:v>
      </x:c>
      <x:c r="F724" s="1" t="s">
        <x:v>5029</x:v>
      </x:c>
      <x:c r="G724" s="1" t="s">
        <x:v>5030</x:v>
      </x:c>
      <x:c r="H724" s="1" t="s">
        <x:v>5022</x:v>
      </x:c>
      <x:c r="I724" s="1" t="s">
        <x:v>5032</x:v>
      </x:c>
      <x:c r="J724" s="1" t="n">
        <x:v>2.3</x:v>
      </x:c>
      <x:c r="K724" s="1" t="n">
        <x:v>12.8</x:v>
      </x:c>
      <x:c r="L724" s="15" t="n">
        <x:v>907.51</x:v>
      </x:c>
      <x:c r="M724" s="11" t="b">
        <x:f aca="0">FALSE()</x:f>
        <x:v>0</x:v>
      </x:c>
      <x:c r="N724" s="11" t="b">
        <x:f aca="0">FALSE()</x:f>
        <x:v>0</x:v>
      </x:c>
      <x:c r="O724" s="1" t="s">
        <x:v>5073</x:v>
      </x:c>
      <x:c r="P724" s="11" t="b">
        <x:f aca="0">FALSE()</x:f>
        <x:v>0</x:v>
      </x:c>
    </x:row>
    <x:row r="725" ht="15" hidden="0" customHeight="1">
      <x:c r="A725" s="1" t="s">
        <x:v>5817</x:v>
      </x:c>
      <x:c r="B725" s="1" t="s">
        <x:v>2468</x:v>
      </x:c>
      <x:c r="C725" s="14" t="n">
        <x:v>45875</x:v>
      </x:c>
      <x:c r="D725" s="1" t="s">
        <x:v>5018</x:v>
      </x:c>
      <x:c r="E725" s="1" t="s">
        <x:v>5035</x:v>
      </x:c>
      <x:c r="F725" s="1" t="s">
        <x:v>5029</x:v>
      </x:c>
      <x:c r="G725" s="1" t="s">
        <x:v>5030</x:v>
      </x:c>
      <x:c r="H725" s="1" t="s">
        <x:v>5022</x:v>
      </x:c>
      <x:c r="I725" s="1" t="s">
        <x:v>5014</x:v>
      </x:c>
      <x:c r="J725" s="1" t="n">
        <x:v>0.5</x:v>
      </x:c>
      <x:c r="K725" s="1" t="n">
        <x:v>0.5</x:v>
      </x:c>
      <x:c r="L725" s="15" t="n">
        <x:v>36</x:v>
      </x:c>
      <x:c r="M725" s="11" t="b">
        <x:f aca="0">TRUE()</x:f>
        <x:v>1</x:v>
      </x:c>
      <x:c r="N725" s="11" t="b">
        <x:f aca="0">FALSE()</x:f>
        <x:v>0</x:v>
      </x:c>
      <x:c r="O725" s="1" t="s">
        <x:v>5098</x:v>
      </x:c>
      <x:c r="P725" s="11" t="b">
        <x:f aca="0">FALSE()</x:f>
        <x:v>0</x:v>
      </x:c>
    </x:row>
    <x:row r="726" ht="15" hidden="0" customHeight="1">
      <x:c r="A726" s="1" t="s">
        <x:v>5818</x:v>
      </x:c>
      <x:c r="B726" s="1" t="s">
        <x:v>2468</x:v>
      </x:c>
      <x:c r="C726" s="14" t="n">
        <x:v>46098</x:v>
      </x:c>
      <x:c r="D726" s="1" t="s">
        <x:v>5054</x:v>
      </x:c>
      <x:c r="E726" s="1" t="s">
        <x:v>5055</x:v>
      </x:c>
      <x:c r="F726" s="1" t="s">
        <x:v>5012</x:v>
      </x:c>
      <x:c r="G726" s="1" t="s">
        <x:v>5013</x:v>
      </x:c>
      <x:c r="H726" s="1" t="s">
        <x:v>5014</x:v>
      </x:c>
      <x:c r="I726" s="1" t="s">
        <x:v>5014</x:v>
      </x:c>
      <x:c r="J726" s="1" t="n">
        <x:v>0.8</x:v>
      </x:c>
      <x:c r="K726" s="1" t="n">
        <x:v>1.1</x:v>
      </x:c>
      <x:c r="L726" s="15" t="n">
        <x:v>57.6</x:v>
      </x:c>
      <x:c r="M726" s="11" t="b">
        <x:f aca="0">TRUE()</x:f>
        <x:v>1</x:v>
      </x:c>
      <x:c r="N726" s="11" t="b">
        <x:f aca="0">FALSE()</x:f>
        <x:v>0</x:v>
      </x:c>
      <x:c r="O726" s="1" t="s">
        <x:v>5015</x:v>
      </x:c>
      <x:c r="P726" s="11" t="b">
        <x:f aca="0">FALSE()</x:f>
        <x:v>0</x:v>
      </x:c>
    </x:row>
    <x:row r="727" ht="15" hidden="0" customHeight="1">
      <x:c r="A727" s="1" t="s">
        <x:v>5819</x:v>
      </x:c>
      <x:c r="B727" s="1" t="s">
        <x:v>2471</x:v>
      </x:c>
      <x:c r="C727" s="14" t="n">
        <x:v>45430</x:v>
      </x:c>
      <x:c r="D727" s="1" t="s">
        <x:v>5010</x:v>
      </x:c>
      <x:c r="E727" s="1" t="s">
        <x:v>5011</x:v>
      </x:c>
      <x:c r="F727" s="1" t="s">
        <x:v>5012</x:v>
      </x:c>
      <x:c r="G727" s="1" t="s">
        <x:v>5013</x:v>
      </x:c>
      <x:c r="H727" s="1" t="s">
        <x:v>5014</x:v>
      </x:c>
      <x:c r="I727" s="1" t="s">
        <x:v>5014</x:v>
      </x:c>
      <x:c r="J727" s="1" t="n">
        <x:v>1.2</x:v>
      </x:c>
      <x:c r="K727" s="1" t="n">
        <x:v>2</x:v>
      </x:c>
      <x:c r="L727" s="15" t="n">
        <x:v>86.4</x:v>
      </x:c>
      <x:c r="M727" s="11" t="b">
        <x:f aca="0">TRUE()</x:f>
        <x:v>1</x:v>
      </x:c>
      <x:c r="N727" s="11" t="b">
        <x:f aca="0">FALSE()</x:f>
        <x:v>0</x:v>
      </x:c>
      <x:c r="O727" s="1" t="s">
        <x:v>5015</x:v>
      </x:c>
      <x:c r="P727" s="11" t="b">
        <x:f aca="0">FALSE()</x:f>
        <x:v>0</x:v>
      </x:c>
    </x:row>
    <x:row r="728" ht="15" hidden="0" customHeight="1">
      <x:c r="A728" s="1" t="s">
        <x:v>5820</x:v>
      </x:c>
      <x:c r="B728" s="1" t="s">
        <x:v>2471</x:v>
      </x:c>
      <x:c r="C728" s="14" t="n">
        <x:v>45536</x:v>
      </x:c>
      <x:c r="D728" s="1" t="s">
        <x:v>5018</x:v>
      </x:c>
      <x:c r="E728" s="1" t="s">
        <x:v>5110</x:v>
      </x:c>
      <x:c r="F728" s="1" t="s">
        <x:v>5111</x:v>
      </x:c>
      <x:c r="G728" s="1" t="s">
        <x:v>5112</x:v>
      </x:c>
      <x:c r="H728" s="1" t="s">
        <x:v>5036</x:v>
      </x:c>
      <x:c r="I728" s="1" t="s">
        <x:v>5044</x:v>
      </x:c>
      <x:c r="J728" s="1" t="n">
        <x:v>5.5</x:v>
      </x:c>
      <x:c r="K728" s="1" t="n">
        <x:v>26</x:v>
      </x:c>
      <x:c r="L728" s="15" t="n">
        <x:v>979.85</x:v>
      </x:c>
      <x:c r="M728" s="11" t="b">
        <x:f aca="0">TRUE()</x:f>
        <x:v>1</x:v>
      </x:c>
      <x:c r="N728" s="11" t="b">
        <x:f aca="0">FALSE()</x:f>
        <x:v>0</x:v>
      </x:c>
      <x:c r="O728" s="1" t="s">
        <x:v>5098</x:v>
      </x:c>
      <x:c r="P728" s="11" t="b">
        <x:f aca="0">TRUE()</x:f>
        <x:v>1</x:v>
      </x:c>
    </x:row>
    <x:row r="729" ht="15" hidden="0" customHeight="1">
      <x:c r="A729" s="1" t="s">
        <x:v>5821</x:v>
      </x:c>
      <x:c r="B729" s="1" t="s">
        <x:v>2471</x:v>
      </x:c>
      <x:c r="C729" s="14" t="n">
        <x:v>45712</x:v>
      </x:c>
      <x:c r="D729" s="1" t="s">
        <x:v>5010</x:v>
      </x:c>
      <x:c r="E729" s="1" t="s">
        <x:v>5011</x:v>
      </x:c>
      <x:c r="F729" s="1" t="s">
        <x:v>5012</x:v>
      </x:c>
      <x:c r="G729" s="1" t="s">
        <x:v>5013</x:v>
      </x:c>
      <x:c r="H729" s="1" t="s">
        <x:v>5014</x:v>
      </x:c>
      <x:c r="I729" s="1" t="s">
        <x:v>5014</x:v>
      </x:c>
      <x:c r="J729" s="1" t="n">
        <x:v>1</x:v>
      </x:c>
      <x:c r="K729" s="1" t="n">
        <x:v>1.4</x:v>
      </x:c>
      <x:c r="L729" s="15" t="n">
        <x:v>72</x:v>
      </x:c>
      <x:c r="M729" s="11" t="b">
        <x:f aca="0">TRUE()</x:f>
        <x:v>1</x:v>
      </x:c>
      <x:c r="N729" s="11" t="b">
        <x:f aca="0">FALSE()</x:f>
        <x:v>0</x:v>
      </x:c>
      <x:c r="O729" s="1" t="s">
        <x:v>5015</x:v>
      </x:c>
      <x:c r="P729" s="11" t="b">
        <x:f aca="0">FALSE()</x:f>
        <x:v>0</x:v>
      </x:c>
    </x:row>
    <x:row r="730" ht="15" hidden="0" customHeight="1">
      <x:c r="A730" s="1" t="s">
        <x:v>5822</x:v>
      </x:c>
      <x:c r="B730" s="1" t="s">
        <x:v>2471</x:v>
      </x:c>
      <x:c r="C730" s="14" t="n">
        <x:v>45834</x:v>
      </x:c>
      <x:c r="D730" s="1" t="s">
        <x:v>5018</x:v>
      </x:c>
      <x:c r="E730" s="1" t="s">
        <x:v>5390</x:v>
      </x:c>
      <x:c r="F730" s="1" t="s">
        <x:v>5042</x:v>
      </x:c>
      <x:c r="G730" s="1" t="s">
        <x:v>5043</x:v>
      </x:c>
      <x:c r="H730" s="1" t="s">
        <x:v>5022</x:v>
      </x:c>
      <x:c r="I730" s="1" t="s">
        <x:v>5014</x:v>
      </x:c>
      <x:c r="J730" s="1" t="n">
        <x:v>3.5</x:v>
      </x:c>
      <x:c r="K730" s="1" t="n">
        <x:v>11.1</x:v>
      </x:c>
      <x:c r="L730" s="15" t="n">
        <x:v>252</x:v>
      </x:c>
      <x:c r="M730" s="11" t="b">
        <x:f aca="0">TRUE()</x:f>
        <x:v>1</x:v>
      </x:c>
      <x:c r="N730" s="11" t="b">
        <x:f aca="0">FALSE()</x:f>
        <x:v>0</x:v>
      </x:c>
      <x:c r="O730" s="1" t="s">
        <x:v>5037</x:v>
      </x:c>
      <x:c r="P730" s="11" t="b">
        <x:f aca="0">FALSE()</x:f>
        <x:v>0</x:v>
      </x:c>
    </x:row>
    <x:row r="731" ht="15" hidden="0" customHeight="1">
      <x:c r="A731" s="1" t="s">
        <x:v>5823</x:v>
      </x:c>
      <x:c r="B731" s="1" t="s">
        <x:v>2471</x:v>
      </x:c>
      <x:c r="C731" s="14" t="n">
        <x:v>46002</x:v>
      </x:c>
      <x:c r="D731" s="1" t="s">
        <x:v>5054</x:v>
      </x:c>
      <x:c r="E731" s="1" t="s">
        <x:v>5055</x:v>
      </x:c>
      <x:c r="F731" s="1" t="s">
        <x:v>5012</x:v>
      </x:c>
      <x:c r="G731" s="1" t="s">
        <x:v>5013</x:v>
      </x:c>
      <x:c r="H731" s="1" t="s">
        <x:v>5014</x:v>
      </x:c>
      <x:c r="I731" s="1" t="s">
        <x:v>5014</x:v>
      </x:c>
      <x:c r="J731" s="1" t="n">
        <x:v>0.9</x:v>
      </x:c>
      <x:c r="K731" s="1" t="n">
        <x:v>1</x:v>
      </x:c>
      <x:c r="L731" s="15" t="n">
        <x:v>64.8</x:v>
      </x:c>
      <x:c r="M731" s="11" t="b">
        <x:f aca="0">TRUE()</x:f>
        <x:v>1</x:v>
      </x:c>
      <x:c r="N731" s="11" t="b">
        <x:f aca="0">FALSE()</x:f>
        <x:v>0</x:v>
      </x:c>
      <x:c r="O731" s="1" t="s">
        <x:v>5015</x:v>
      </x:c>
      <x:c r="P731" s="11" t="b">
        <x:f aca="0">FALSE()</x:f>
        <x:v>0</x:v>
      </x:c>
    </x:row>
    <x:row r="732" ht="15" hidden="0" customHeight="1">
      <x:c r="A732" s="1" t="s">
        <x:v>5824</x:v>
      </x:c>
      <x:c r="B732" s="1" t="s">
        <x:v>2471</x:v>
      </x:c>
      <x:c r="C732" s="14" t="n">
        <x:v>46148</x:v>
      </x:c>
      <x:c r="D732" s="1" t="s">
        <x:v>5010</x:v>
      </x:c>
      <x:c r="E732" s="1" t="s">
        <x:v>5011</x:v>
      </x:c>
      <x:c r="F732" s="1" t="s">
        <x:v>5012</x:v>
      </x:c>
      <x:c r="G732" s="1" t="s">
        <x:v>5013</x:v>
      </x:c>
      <x:c r="H732" s="1" t="s">
        <x:v>5014</x:v>
      </x:c>
      <x:c r="I732" s="1" t="s">
        <x:v>5014</x:v>
      </x:c>
      <x:c r="J732" s="1" t="n">
        <x:v>1.5</x:v>
      </x:c>
      <x:c r="K732" s="1" t="n">
        <x:v>0.8</x:v>
      </x:c>
      <x:c r="L732" s="15" t="n">
        <x:v>108</x:v>
      </x:c>
      <x:c r="M732" s="11" t="b">
        <x:f aca="0">FALSE()</x:f>
        <x:v>0</x:v>
      </x:c>
      <x:c r="N732" s="11" t="b">
        <x:f aca="0">FALSE()</x:f>
        <x:v>0</x:v>
      </x:c>
      <x:c r="O732" s="1" t="s">
        <x:v>5015</x:v>
      </x:c>
      <x:c r="P732" s="11" t="b">
        <x:f aca="0">FALSE()</x:f>
        <x:v>0</x:v>
      </x:c>
    </x:row>
    <x:row r="733" ht="15" hidden="0" customHeight="1">
      <x:c r="A733" s="1" t="s">
        <x:v>5825</x:v>
      </x:c>
      <x:c r="B733" s="1" t="s">
        <x:v>835</x:v>
      </x:c>
      <x:c r="C733" s="14" t="n">
        <x:v>45296</x:v>
      </x:c>
      <x:c r="D733" s="1" t="s">
        <x:v>5010</x:v>
      </x:c>
      <x:c r="E733" s="1" t="s">
        <x:v>5011</x:v>
      </x:c>
      <x:c r="F733" s="1" t="s">
        <x:v>5012</x:v>
      </x:c>
      <x:c r="G733" s="1" t="s">
        <x:v>5013</x:v>
      </x:c>
      <x:c r="H733" s="1" t="s">
        <x:v>5014</x:v>
      </x:c>
      <x:c r="I733" s="1" t="s">
        <x:v>5014</x:v>
      </x:c>
      <x:c r="J733" s="1" t="n">
        <x:v>1.1</x:v>
      </x:c>
      <x:c r="K733" s="1" t="n">
        <x:v>2</x:v>
      </x:c>
      <x:c r="L733" s="15" t="n">
        <x:v>79.2</x:v>
      </x:c>
      <x:c r="M733" s="11" t="b">
        <x:f aca="0">FALSE()</x:f>
        <x:v>0</x:v>
      </x:c>
      <x:c r="N733" s="11" t="b">
        <x:f aca="0">FALSE()</x:f>
        <x:v>0</x:v>
      </x:c>
      <x:c r="O733" s="1" t="s">
        <x:v>5015</x:v>
      </x:c>
      <x:c r="P733" s="11" t="b">
        <x:f aca="0">FALSE()</x:f>
        <x:v>0</x:v>
      </x:c>
    </x:row>
    <x:row r="734" ht="15" hidden="0" customHeight="1">
      <x:c r="A734" s="1" t="s">
        <x:v>5826</x:v>
      </x:c>
      <x:c r="B734" s="1" t="s">
        <x:v>835</x:v>
      </x:c>
      <x:c r="C734" s="14" t="n">
        <x:v>45577</x:v>
      </x:c>
      <x:c r="D734" s="1" t="s">
        <x:v>5054</x:v>
      </x:c>
      <x:c r="E734" s="1" t="s">
        <x:v>5055</x:v>
      </x:c>
      <x:c r="F734" s="1" t="s">
        <x:v>5012</x:v>
      </x:c>
      <x:c r="G734" s="1" t="s">
        <x:v>5013</x:v>
      </x:c>
      <x:c r="H734" s="1" t="s">
        <x:v>5014</x:v>
      </x:c>
      <x:c r="I734" s="1" t="s">
        <x:v>5014</x:v>
      </x:c>
      <x:c r="J734" s="1" t="n">
        <x:v>1.3</x:v>
      </x:c>
      <x:c r="K734" s="1" t="n">
        <x:v>1.8</x:v>
      </x:c>
      <x:c r="L734" s="15" t="n">
        <x:v>93.6</x:v>
      </x:c>
      <x:c r="M734" s="11" t="b">
        <x:f aca="0">TRUE()</x:f>
        <x:v>1</x:v>
      </x:c>
      <x:c r="N734" s="11" t="b">
        <x:f aca="0">FALSE()</x:f>
        <x:v>0</x:v>
      </x:c>
      <x:c r="O734" s="1" t="s">
        <x:v>5015</x:v>
      </x:c>
      <x:c r="P734" s="11" t="b">
        <x:f aca="0">FALSE()</x:f>
        <x:v>0</x:v>
      </x:c>
    </x:row>
    <x:row r="735" ht="15" hidden="0" customHeight="1">
      <x:c r="A735" s="1" t="s">
        <x:v>5827</x:v>
      </x:c>
      <x:c r="B735" s="1" t="s">
        <x:v>835</x:v>
      </x:c>
      <x:c r="C735" s="14" t="n">
        <x:v>45735</x:v>
      </x:c>
      <x:c r="D735" s="1" t="s">
        <x:v>5010</x:v>
      </x:c>
      <x:c r="E735" s="1" t="s">
        <x:v>5011</x:v>
      </x:c>
      <x:c r="F735" s="1" t="s">
        <x:v>5012</x:v>
      </x:c>
      <x:c r="G735" s="1" t="s">
        <x:v>5013</x:v>
      </x:c>
      <x:c r="H735" s="1" t="s">
        <x:v>5014</x:v>
      </x:c>
      <x:c r="I735" s="1" t="s">
        <x:v>5014</x:v>
      </x:c>
      <x:c r="J735" s="1" t="n">
        <x:v>1.7</x:v>
      </x:c>
      <x:c r="K735" s="1" t="n">
        <x:v>2.2</x:v>
      </x:c>
      <x:c r="L735" s="15" t="n">
        <x:v>122.4</x:v>
      </x:c>
      <x:c r="M735" s="11" t="b">
        <x:f aca="0">TRUE()</x:f>
        <x:v>1</x:v>
      </x:c>
      <x:c r="N735" s="11" t="b">
        <x:f aca="0">FALSE()</x:f>
        <x:v>0</x:v>
      </x:c>
      <x:c r="O735" s="1" t="s">
        <x:v>5015</x:v>
      </x:c>
      <x:c r="P735" s="11" t="b">
        <x:f aca="0">FALSE()</x:f>
        <x:v>0</x:v>
      </x:c>
    </x:row>
    <x:row r="736" ht="15" hidden="0" customHeight="1">
      <x:c r="A736" s="1" t="s">
        <x:v>5828</x:v>
      </x:c>
      <x:c r="B736" s="1" t="s">
        <x:v>835</x:v>
      </x:c>
      <x:c r="C736" s="14" t="n">
        <x:v>46216</x:v>
      </x:c>
      <x:c r="D736" s="1" t="s">
        <x:v>5010</x:v>
      </x:c>
      <x:c r="E736" s="1" t="s">
        <x:v>5011</x:v>
      </x:c>
      <x:c r="F736" s="1" t="s">
        <x:v>5012</x:v>
      </x:c>
      <x:c r="G736" s="1" t="s">
        <x:v>5013</x:v>
      </x:c>
      <x:c r="H736" s="1" t="s">
        <x:v>5014</x:v>
      </x:c>
      <x:c r="I736" s="1" t="s">
        <x:v>5014</x:v>
      </x:c>
      <x:c r="J736" s="1" t="n">
        <x:v>1.3</x:v>
      </x:c>
      <x:c r="K736" s="1" t="n">
        <x:v>1.7</x:v>
      </x:c>
      <x:c r="L736" s="15" t="n">
        <x:v>93.6</x:v>
      </x:c>
      <x:c r="M736" s="11" t="b">
        <x:f aca="0">TRUE()</x:f>
        <x:v>1</x:v>
      </x:c>
      <x:c r="N736" s="11" t="b">
        <x:f aca="0">FALSE()</x:f>
        <x:v>0</x:v>
      </x:c>
      <x:c r="O736" s="1" t="s">
        <x:v>5015</x:v>
      </x:c>
      <x:c r="P736" s="11" t="b">
        <x:f aca="0">FALSE()</x:f>
        <x:v>0</x:v>
      </x:c>
    </x:row>
    <x:row r="737" ht="15" hidden="0" customHeight="1">
      <x:c r="A737" s="1" t="s">
        <x:v>5829</x:v>
      </x:c>
      <x:c r="B737" s="1" t="s">
        <x:v>839</x:v>
      </x:c>
      <x:c r="C737" s="14" t="n">
        <x:v>45650</x:v>
      </x:c>
      <x:c r="D737" s="1" t="s">
        <x:v>5010</x:v>
      </x:c>
      <x:c r="E737" s="1" t="s">
        <x:v>5011</x:v>
      </x:c>
      <x:c r="F737" s="1" t="s">
        <x:v>5012</x:v>
      </x:c>
      <x:c r="G737" s="1" t="s">
        <x:v>5013</x:v>
      </x:c>
      <x:c r="H737" s="1" t="s">
        <x:v>5014</x:v>
      </x:c>
      <x:c r="I737" s="1" t="s">
        <x:v>5014</x:v>
      </x:c>
      <x:c r="J737" s="1" t="n">
        <x:v>1.1</x:v>
      </x:c>
      <x:c r="K737" s="1" t="n">
        <x:v>2.8</x:v>
      </x:c>
      <x:c r="L737" s="15" t="n">
        <x:v>79.2</x:v>
      </x:c>
      <x:c r="M737" s="11" t="b">
        <x:f aca="0">TRUE()</x:f>
        <x:v>1</x:v>
      </x:c>
      <x:c r="N737" s="11" t="b">
        <x:f aca="0">FALSE()</x:f>
        <x:v>0</x:v>
      </x:c>
      <x:c r="O737" s="1" t="s">
        <x:v>5015</x:v>
      </x:c>
      <x:c r="P737" s="11" t="b">
        <x:f aca="0">FALSE()</x:f>
        <x:v>0</x:v>
      </x:c>
    </x:row>
    <x:row r="738" ht="15" hidden="0" customHeight="1">
      <x:c r="A738" s="1" t="s">
        <x:v>5830</x:v>
      </x:c>
      <x:c r="B738" s="1" t="s">
        <x:v>839</x:v>
      </x:c>
      <x:c r="C738" s="14" t="n">
        <x:v>45904</x:v>
      </x:c>
      <x:c r="D738" s="1" t="s">
        <x:v>5010</x:v>
      </x:c>
      <x:c r="E738" s="1" t="s">
        <x:v>5011</x:v>
      </x:c>
      <x:c r="F738" s="1" t="s">
        <x:v>5012</x:v>
      </x:c>
      <x:c r="G738" s="1" t="s">
        <x:v>5013</x:v>
      </x:c>
      <x:c r="H738" s="1" t="s">
        <x:v>5014</x:v>
      </x:c>
      <x:c r="I738" s="1" t="s">
        <x:v>5014</x:v>
      </x:c>
      <x:c r="J738" s="1" t="n">
        <x:v>1.1</x:v>
      </x:c>
      <x:c r="K738" s="1" t="n">
        <x:v>1.5</x:v>
      </x:c>
      <x:c r="L738" s="15" t="n">
        <x:v>79.2</x:v>
      </x:c>
      <x:c r="M738" s="11" t="b">
        <x:f aca="0">TRUE()</x:f>
        <x:v>1</x:v>
      </x:c>
      <x:c r="N738" s="11" t="b">
        <x:f aca="0">FALSE()</x:f>
        <x:v>0</x:v>
      </x:c>
      <x:c r="O738" s="1" t="s">
        <x:v>5015</x:v>
      </x:c>
      <x:c r="P738" s="11" t="b">
        <x:f aca="0">FALSE()</x:f>
        <x:v>0</x:v>
      </x:c>
    </x:row>
    <x:row r="739" ht="15" hidden="0" customHeight="1">
      <x:c r="A739" s="1" t="s">
        <x:v>5831</x:v>
      </x:c>
      <x:c r="B739" s="1" t="s">
        <x:v>839</x:v>
      </x:c>
      <x:c r="C739" s="14" t="n">
        <x:v>46217</x:v>
      </x:c>
      <x:c r="D739" s="1" t="s">
        <x:v>5010</x:v>
      </x:c>
      <x:c r="E739" s="1" t="s">
        <x:v>5011</x:v>
      </x:c>
      <x:c r="F739" s="1" t="s">
        <x:v>5012</x:v>
      </x:c>
      <x:c r="G739" s="1" t="s">
        <x:v>5013</x:v>
      </x:c>
      <x:c r="H739" s="1" t="s">
        <x:v>5014</x:v>
      </x:c>
      <x:c r="I739" s="1" t="s">
        <x:v>5014</x:v>
      </x:c>
      <x:c r="J739" s="1" t="n">
        <x:v>1.1</x:v>
      </x:c>
      <x:c r="K739" s="1" t="n">
        <x:v>0.7</x:v>
      </x:c>
      <x:c r="L739" s="15" t="n">
        <x:v>79.2</x:v>
      </x:c>
      <x:c r="M739" s="11" t="b">
        <x:f aca="0">TRUE()</x:f>
        <x:v>1</x:v>
      </x:c>
      <x:c r="N739" s="11" t="b">
        <x:f aca="0">FALSE()</x:f>
        <x:v>0</x:v>
      </x:c>
      <x:c r="O739" s="1" t="s">
        <x:v>5015</x:v>
      </x:c>
      <x:c r="P739" s="11" t="b">
        <x:f aca="0">FALSE()</x:f>
        <x:v>0</x:v>
      </x:c>
    </x:row>
    <x:row r="740" ht="15" hidden="0" customHeight="1">
      <x:c r="A740" s="1" t="s">
        <x:v>5832</x:v>
      </x:c>
      <x:c r="B740" s="1" t="s">
        <x:v>843</x:v>
      </x:c>
      <x:c r="C740" s="14" t="n">
        <x:v>45417</x:v>
      </x:c>
      <x:c r="D740" s="1" t="s">
        <x:v>5018</x:v>
      </x:c>
      <x:c r="E740" s="1" t="s">
        <x:v>5070</x:v>
      </x:c>
      <x:c r="F740" s="1" t="s">
        <x:v>5071</x:v>
      </x:c>
      <x:c r="G740" s="1" t="s">
        <x:v>5072</x:v>
      </x:c>
      <x:c r="H740" s="1" t="s">
        <x:v>5031</x:v>
      </x:c>
      <x:c r="I740" s="1" t="s">
        <x:v>5039</x:v>
      </x:c>
      <x:c r="J740" s="1" t="n">
        <x:v>2.6</x:v>
      </x:c>
      <x:c r="K740" s="1" t="n">
        <x:v>6.7</x:v>
      </x:c>
      <x:c r="L740" s="15" t="n">
        <x:v>392.62</x:v>
      </x:c>
      <x:c r="M740" s="11" t="b">
        <x:f aca="0">FALSE()</x:f>
        <x:v>0</x:v>
      </x:c>
      <x:c r="N740" s="11" t="b">
        <x:f aca="0">FALSE()</x:f>
        <x:v>0</x:v>
      </x:c>
      <x:c r="O740" s="1" t="s">
        <x:v>5033</x:v>
      </x:c>
      <x:c r="P740" s="11" t="b">
        <x:f aca="0">FALSE()</x:f>
        <x:v>0</x:v>
      </x:c>
    </x:row>
    <x:row r="741" ht="15" hidden="0" customHeight="1">
      <x:c r="A741" s="1" t="s">
        <x:v>5833</x:v>
      </x:c>
      <x:c r="B741" s="1" t="s">
        <x:v>843</x:v>
      </x:c>
      <x:c r="C741" s="14" t="n">
        <x:v>45472</x:v>
      </x:c>
      <x:c r="D741" s="1" t="s">
        <x:v>5010</x:v>
      </x:c>
      <x:c r="E741" s="1" t="s">
        <x:v>5011</x:v>
      </x:c>
      <x:c r="F741" s="1" t="s">
        <x:v>5012</x:v>
      </x:c>
      <x:c r="G741" s="1" t="s">
        <x:v>5013</x:v>
      </x:c>
      <x:c r="H741" s="1" t="s">
        <x:v>5014</x:v>
      </x:c>
      <x:c r="I741" s="1" t="s">
        <x:v>5014</x:v>
      </x:c>
      <x:c r="J741" s="1" t="n">
        <x:v>1.2</x:v>
      </x:c>
      <x:c r="K741" s="1" t="n">
        <x:v>1.5</x:v>
      </x:c>
      <x:c r="L741" s="15" t="n">
        <x:v>86.4</x:v>
      </x:c>
      <x:c r="M741" s="11" t="b">
        <x:f aca="0">FALSE()</x:f>
        <x:v>0</x:v>
      </x:c>
      <x:c r="N741" s="11" t="b">
        <x:f aca="0">FALSE()</x:f>
        <x:v>0</x:v>
      </x:c>
      <x:c r="O741" s="1" t="s">
        <x:v>5015</x:v>
      </x:c>
      <x:c r="P741" s="11" t="b">
        <x:f aca="0">FALSE()</x:f>
        <x:v>0</x:v>
      </x:c>
    </x:row>
    <x:row r="742" ht="15" hidden="0" customHeight="1">
      <x:c r="A742" s="1" t="s">
        <x:v>5834</x:v>
      </x:c>
      <x:c r="B742" s="1" t="s">
        <x:v>843</x:v>
      </x:c>
      <x:c r="C742" s="14" t="n">
        <x:v>45732</x:v>
      </x:c>
      <x:c r="D742" s="1" t="s">
        <x:v>5018</x:v>
      </x:c>
      <x:c r="E742" s="1" t="s">
        <x:v>5070</x:v>
      </x:c>
      <x:c r="F742" s="1" t="s">
        <x:v>5071</x:v>
      </x:c>
      <x:c r="G742" s="1" t="s">
        <x:v>5072</x:v>
      </x:c>
      <x:c r="H742" s="1" t="s">
        <x:v>5031</x:v>
      </x:c>
      <x:c r="I742" s="1" t="s">
        <x:v>5023</x:v>
      </x:c>
      <x:c r="J742" s="1" t="n">
        <x:v>1.7</x:v>
      </x:c>
      <x:c r="K742" s="1" t="n">
        <x:v>20.7</x:v>
      </x:c>
      <x:c r="L742" s="15" t="n">
        <x:v>411.46</x:v>
      </x:c>
      <x:c r="M742" s="11" t="b">
        <x:f aca="0">TRUE()</x:f>
        <x:v>1</x:v>
      </x:c>
      <x:c r="N742" s="11" t="b">
        <x:f aca="0">FALSE()</x:f>
        <x:v>0</x:v>
      </x:c>
      <x:c r="O742" s="1" t="s">
        <x:v>5024</x:v>
      </x:c>
      <x:c r="P742" s="11" t="b">
        <x:f aca="0">FALSE()</x:f>
        <x:v>0</x:v>
      </x:c>
    </x:row>
    <x:row r="743" ht="15" hidden="0" customHeight="1">
      <x:c r="A743" s="1" t="s">
        <x:v>5835</x:v>
      </x:c>
      <x:c r="B743" s="1" t="s">
        <x:v>843</x:v>
      </x:c>
      <x:c r="C743" s="14" t="n">
        <x:v>45860</x:v>
      </x:c>
      <x:c r="D743" s="1" t="s">
        <x:v>5010</x:v>
      </x:c>
      <x:c r="E743" s="1" t="s">
        <x:v>5011</x:v>
      </x:c>
      <x:c r="F743" s="1" t="s">
        <x:v>5012</x:v>
      </x:c>
      <x:c r="G743" s="1" t="s">
        <x:v>5013</x:v>
      </x:c>
      <x:c r="H743" s="1" t="s">
        <x:v>5014</x:v>
      </x:c>
      <x:c r="I743" s="1" t="s">
        <x:v>5014</x:v>
      </x:c>
      <x:c r="J743" s="1" t="n">
        <x:v>1</x:v>
      </x:c>
      <x:c r="K743" s="1" t="n">
        <x:v>1.7</x:v>
      </x:c>
      <x:c r="L743" s="15" t="n">
        <x:v>72</x:v>
      </x:c>
      <x:c r="M743" s="11" t="b">
        <x:f aca="0">TRUE()</x:f>
        <x:v>1</x:v>
      </x:c>
      <x:c r="N743" s="11" t="b">
        <x:f aca="0">FALSE()</x:f>
        <x:v>0</x:v>
      </x:c>
      <x:c r="O743" s="1" t="s">
        <x:v>5015</x:v>
      </x:c>
      <x:c r="P743" s="11" t="b">
        <x:f aca="0">FALSE()</x:f>
        <x:v>0</x:v>
      </x:c>
    </x:row>
    <x:row r="744" ht="15" hidden="0" customHeight="1">
      <x:c r="A744" s="1" t="s">
        <x:v>5836</x:v>
      </x:c>
      <x:c r="B744" s="1" t="s">
        <x:v>843</x:v>
      </x:c>
      <x:c r="C744" s="14" t="n">
        <x:v>45953</x:v>
      </x:c>
      <x:c r="D744" s="1" t="s">
        <x:v>5018</x:v>
      </x:c>
      <x:c r="E744" s="1" t="s">
        <x:v>5232</x:v>
      </x:c>
      <x:c r="F744" s="1" t="s">
        <x:v>5066</x:v>
      </x:c>
      <x:c r="G744" s="1" t="s">
        <x:v>5067</x:v>
      </x:c>
      <x:c r="H744" s="1" t="s">
        <x:v>5031</x:v>
      </x:c>
      <x:c r="I744" s="1" t="s">
        <x:v>5014</x:v>
      </x:c>
      <x:c r="J744" s="1" t="n">
        <x:v>2.1</x:v>
      </x:c>
      <x:c r="K744" s="1" t="n">
        <x:v>12.3</x:v>
      </x:c>
      <x:c r="L744" s="15" t="n">
        <x:v>151.2</x:v>
      </x:c>
      <x:c r="M744" s="11" t="b">
        <x:f aca="0">TRUE()</x:f>
        <x:v>1</x:v>
      </x:c>
      <x:c r="N744" s="11" t="b">
        <x:f aca="0">FALSE()</x:f>
        <x:v>0</x:v>
      </x:c>
      <x:c r="O744" s="1" t="s">
        <x:v>5037</x:v>
      </x:c>
      <x:c r="P744" s="11" t="b">
        <x:f aca="0">FALSE()</x:f>
        <x:v>0</x:v>
      </x:c>
    </x:row>
    <x:row r="745" ht="15" hidden="0" customHeight="1">
      <x:c r="A745" s="1" t="s">
        <x:v>5837</x:v>
      </x:c>
      <x:c r="B745" s="1" t="s">
        <x:v>843</x:v>
      </x:c>
      <x:c r="C745" s="14" t="n">
        <x:v>46141</x:v>
      </x:c>
      <x:c r="D745" s="1" t="s">
        <x:v>5010</x:v>
      </x:c>
      <x:c r="E745" s="1" t="s">
        <x:v>5011</x:v>
      </x:c>
      <x:c r="F745" s="1" t="s">
        <x:v>5012</x:v>
      </x:c>
      <x:c r="G745" s="1" t="s">
        <x:v>5013</x:v>
      </x:c>
      <x:c r="H745" s="1" t="s">
        <x:v>5014</x:v>
      </x:c>
      <x:c r="I745" s="1" t="s">
        <x:v>5014</x:v>
      </x:c>
      <x:c r="J745" s="1" t="n">
        <x:v>0.9</x:v>
      </x:c>
      <x:c r="K745" s="1" t="n">
        <x:v>0.8</x:v>
      </x:c>
      <x:c r="L745" s="15" t="n">
        <x:v>64.8</x:v>
      </x:c>
      <x:c r="M745" s="11" t="b">
        <x:f aca="0">TRUE()</x:f>
        <x:v>1</x:v>
      </x:c>
      <x:c r="N745" s="11" t="b">
        <x:f aca="0">FALSE()</x:f>
        <x:v>0</x:v>
      </x:c>
      <x:c r="O745" s="1" t="s">
        <x:v>5015</x:v>
      </x:c>
      <x:c r="P745" s="11" t="b">
        <x:f aca="0">FALSE()</x:f>
        <x:v>0</x:v>
      </x:c>
    </x:row>
    <x:row r="746" ht="15" hidden="0" customHeight="1">
      <x:c r="A746" s="1" t="s">
        <x:v>5838</x:v>
      </x:c>
      <x:c r="B746" s="1" t="s">
        <x:v>843</x:v>
      </x:c>
      <x:c r="C746" s="14" t="n">
        <x:v>46190</x:v>
      </x:c>
      <x:c r="D746" s="1" t="s">
        <x:v>5054</x:v>
      </x:c>
      <x:c r="E746" s="1" t="s">
        <x:v>5055</x:v>
      </x:c>
      <x:c r="F746" s="1" t="s">
        <x:v>5012</x:v>
      </x:c>
      <x:c r="G746" s="1" t="s">
        <x:v>5013</x:v>
      </x:c>
      <x:c r="H746" s="1" t="s">
        <x:v>5014</x:v>
      </x:c>
      <x:c r="I746" s="1" t="s">
        <x:v>5014</x:v>
      </x:c>
      <x:c r="J746" s="1" t="n">
        <x:v>0.9</x:v>
      </x:c>
      <x:c r="K746" s="1" t="n">
        <x:v>1.2</x:v>
      </x:c>
      <x:c r="L746" s="15" t="n">
        <x:v>64.8</x:v>
      </x:c>
      <x:c r="M746" s="11" t="b">
        <x:f aca="0">TRUE()</x:f>
        <x:v>1</x:v>
      </x:c>
      <x:c r="N746" s="11" t="b">
        <x:f aca="0">FALSE()</x:f>
        <x:v>0</x:v>
      </x:c>
      <x:c r="O746" s="1" t="s">
        <x:v>5015</x:v>
      </x:c>
      <x:c r="P746" s="11" t="b">
        <x:f aca="0">FALSE()</x:f>
        <x:v>0</x:v>
      </x:c>
    </x:row>
    <x:row r="747" ht="15" hidden="0" customHeight="1">
      <x:c r="A747" s="1" t="s">
        <x:v>5839</x:v>
      </x:c>
      <x:c r="B747" s="1" t="s">
        <x:v>2480</x:v>
      </x:c>
      <x:c r="C747" s="14" t="n">
        <x:v>45680</x:v>
      </x:c>
      <x:c r="D747" s="1" t="s">
        <x:v>5010</x:v>
      </x:c>
      <x:c r="E747" s="1" t="s">
        <x:v>5011</x:v>
      </x:c>
      <x:c r="F747" s="1" t="s">
        <x:v>5012</x:v>
      </x:c>
      <x:c r="G747" s="1" t="s">
        <x:v>5013</x:v>
      </x:c>
      <x:c r="H747" s="1" t="s">
        <x:v>5014</x:v>
      </x:c>
      <x:c r="I747" s="1" t="s">
        <x:v>5014</x:v>
      </x:c>
      <x:c r="J747" s="1" t="n">
        <x:v>1.2</x:v>
      </x:c>
      <x:c r="K747" s="1" t="n">
        <x:v>1.4</x:v>
      </x:c>
      <x:c r="L747" s="15" t="n">
        <x:v>86.4</x:v>
      </x:c>
      <x:c r="M747" s="11" t="b">
        <x:f aca="0">TRUE()</x:f>
        <x:v>1</x:v>
      </x:c>
      <x:c r="N747" s="11" t="b">
        <x:f aca="0">FALSE()</x:f>
        <x:v>0</x:v>
      </x:c>
      <x:c r="O747" s="1" t="s">
        <x:v>5015</x:v>
      </x:c>
      <x:c r="P747" s="11" t="b">
        <x:f aca="0">FALSE()</x:f>
        <x:v>0</x:v>
      </x:c>
    </x:row>
    <x:row r="748" ht="15" hidden="0" customHeight="1">
      <x:c r="A748" s="1" t="s">
        <x:v>5840</x:v>
      </x:c>
      <x:c r="B748" s="1" t="s">
        <x:v>2480</x:v>
      </x:c>
      <x:c r="C748" s="14" t="n">
        <x:v>45710</x:v>
      </x:c>
      <x:c r="D748" s="1" t="s">
        <x:v>5010</x:v>
      </x:c>
      <x:c r="E748" s="1" t="s">
        <x:v>5011</x:v>
      </x:c>
      <x:c r="F748" s="1" t="s">
        <x:v>5012</x:v>
      </x:c>
      <x:c r="G748" s="1" t="s">
        <x:v>5013</x:v>
      </x:c>
      <x:c r="H748" s="1" t="s">
        <x:v>5014</x:v>
      </x:c>
      <x:c r="I748" s="1" t="s">
        <x:v>5014</x:v>
      </x:c>
      <x:c r="J748" s="1" t="n">
        <x:v>1.5</x:v>
      </x:c>
      <x:c r="K748" s="1" t="n">
        <x:v>1.8</x:v>
      </x:c>
      <x:c r="L748" s="15" t="n">
        <x:v>108</x:v>
      </x:c>
      <x:c r="M748" s="11" t="b">
        <x:f aca="0">TRUE()</x:f>
        <x:v>1</x:v>
      </x:c>
      <x:c r="N748" s="11" t="b">
        <x:f aca="0">FALSE()</x:f>
        <x:v>0</x:v>
      </x:c>
      <x:c r="O748" s="1" t="s">
        <x:v>5015</x:v>
      </x:c>
      <x:c r="P748" s="11" t="b">
        <x:f aca="0">FALSE()</x:f>
        <x:v>0</x:v>
      </x:c>
    </x:row>
    <x:row r="749" ht="15" hidden="0" customHeight="1">
      <x:c r="A749" s="1" t="s">
        <x:v>5841</x:v>
      </x:c>
      <x:c r="B749" s="1" t="s">
        <x:v>2483</x:v>
      </x:c>
      <x:c r="C749" s="14" t="n">
        <x:v>45454</x:v>
      </x:c>
      <x:c r="D749" s="1" t="s">
        <x:v>5010</x:v>
      </x:c>
      <x:c r="E749" s="1" t="s">
        <x:v>5011</x:v>
      </x:c>
      <x:c r="F749" s="1" t="s">
        <x:v>5012</x:v>
      </x:c>
      <x:c r="G749" s="1" t="s">
        <x:v>5013</x:v>
      </x:c>
      <x:c r="H749" s="1" t="s">
        <x:v>5014</x:v>
      </x:c>
      <x:c r="I749" s="1" t="s">
        <x:v>5014</x:v>
      </x:c>
      <x:c r="J749" s="1" t="n">
        <x:v>1.6</x:v>
      </x:c>
      <x:c r="K749" s="1" t="n">
        <x:v>2.3</x:v>
      </x:c>
      <x:c r="L749" s="15" t="n">
        <x:v>115.2</x:v>
      </x:c>
      <x:c r="M749" s="11" t="b">
        <x:f aca="0">TRUE()</x:f>
        <x:v>1</x:v>
      </x:c>
      <x:c r="N749" s="11" t="b">
        <x:f aca="0">FALSE()</x:f>
        <x:v>0</x:v>
      </x:c>
      <x:c r="O749" s="1" t="s">
        <x:v>5015</x:v>
      </x:c>
      <x:c r="P749" s="11" t="b">
        <x:f aca="0">FALSE()</x:f>
        <x:v>0</x:v>
      </x:c>
    </x:row>
    <x:row r="750" ht="15" hidden="0" customHeight="1">
      <x:c r="A750" s="1" t="s">
        <x:v>5842</x:v>
      </x:c>
      <x:c r="B750" s="1" t="s">
        <x:v>2483</x:v>
      </x:c>
      <x:c r="C750" s="14" t="n">
        <x:v>45943</x:v>
      </x:c>
      <x:c r="D750" s="1" t="s">
        <x:v>5010</x:v>
      </x:c>
      <x:c r="E750" s="1" t="s">
        <x:v>5011</x:v>
      </x:c>
      <x:c r="F750" s="1" t="s">
        <x:v>5012</x:v>
      </x:c>
      <x:c r="G750" s="1" t="s">
        <x:v>5013</x:v>
      </x:c>
      <x:c r="H750" s="1" t="s">
        <x:v>5014</x:v>
      </x:c>
      <x:c r="I750" s="1" t="s">
        <x:v>5014</x:v>
      </x:c>
      <x:c r="J750" s="1" t="n">
        <x:v>1.5</x:v>
      </x:c>
      <x:c r="K750" s="1" t="n">
        <x:v>1.8</x:v>
      </x:c>
      <x:c r="L750" s="15" t="n">
        <x:v>108</x:v>
      </x:c>
      <x:c r="M750" s="11" t="b">
        <x:f aca="0">TRUE()</x:f>
        <x:v>1</x:v>
      </x:c>
      <x:c r="N750" s="11" t="b">
        <x:f aca="0">FALSE()</x:f>
        <x:v>0</x:v>
      </x:c>
      <x:c r="O750" s="1" t="s">
        <x:v>5015</x:v>
      </x:c>
      <x:c r="P750" s="11" t="b">
        <x:f aca="0">FALSE()</x:f>
        <x:v>0</x:v>
      </x:c>
    </x:row>
    <x:row r="751" ht="15" hidden="0" customHeight="1">
      <x:c r="A751" s="1" t="s">
        <x:v>5843</x:v>
      </x:c>
      <x:c r="B751" s="1" t="s">
        <x:v>2483</x:v>
      </x:c>
      <x:c r="C751" s="14" t="n">
        <x:v>46156</x:v>
      </x:c>
      <x:c r="D751" s="1" t="s">
        <x:v>5010</x:v>
      </x:c>
      <x:c r="E751" s="1" t="s">
        <x:v>5011</x:v>
      </x:c>
      <x:c r="F751" s="1" t="s">
        <x:v>5012</x:v>
      </x:c>
      <x:c r="G751" s="1" t="s">
        <x:v>5013</x:v>
      </x:c>
      <x:c r="H751" s="1" t="s">
        <x:v>5014</x:v>
      </x:c>
      <x:c r="I751" s="1" t="s">
        <x:v>5014</x:v>
      </x:c>
      <x:c r="J751" s="1" t="n">
        <x:v>1.3</x:v>
      </x:c>
      <x:c r="K751" s="1" t="n">
        <x:v>1.9</x:v>
      </x:c>
      <x:c r="L751" s="15" t="n">
        <x:v>93.6</x:v>
      </x:c>
      <x:c r="M751" s="11" t="b">
        <x:f aca="0">TRUE()</x:f>
        <x:v>1</x:v>
      </x:c>
      <x:c r="N751" s="11" t="b">
        <x:f aca="0">FALSE()</x:f>
        <x:v>0</x:v>
      </x:c>
      <x:c r="O751" s="1" t="s">
        <x:v>5015</x:v>
      </x:c>
      <x:c r="P751" s="11" t="b">
        <x:f aca="0">FALSE()</x:f>
        <x:v>0</x:v>
      </x:c>
    </x:row>
    <x:row r="752" ht="15" hidden="0" customHeight="1">
      <x:c r="A752" s="1" t="s">
        <x:v>5844</x:v>
      </x:c>
      <x:c r="B752" s="1" t="s">
        <x:v>848</x:v>
      </x:c>
      <x:c r="C752" s="14" t="n">
        <x:v>45597</x:v>
      </x:c>
      <x:c r="D752" s="1" t="s">
        <x:v>5018</x:v>
      </x:c>
      <x:c r="E752" s="1" t="s">
        <x:v>5232</x:v>
      </x:c>
      <x:c r="F752" s="1" t="s">
        <x:v>5066</x:v>
      </x:c>
      <x:c r="G752" s="1" t="s">
        <x:v>5067</x:v>
      </x:c>
      <x:c r="H752" s="1" t="s">
        <x:v>5031</x:v>
      </x:c>
      <x:c r="I752" s="1" t="s">
        <x:v>5014</x:v>
      </x:c>
      <x:c r="J752" s="1" t="n">
        <x:v>2</x:v>
      </x:c>
      <x:c r="K752" s="1" t="n">
        <x:v>13.7</x:v>
      </x:c>
      <x:c r="L752" s="15" t="n">
        <x:v>144</x:v>
      </x:c>
      <x:c r="M752" s="11" t="b">
        <x:f aca="0">FALSE()</x:f>
        <x:v>0</x:v>
      </x:c>
      <x:c r="N752" s="11" t="b">
        <x:f aca="0">FALSE()</x:f>
        <x:v>0</x:v>
      </x:c>
      <x:c r="O752" s="1" t="s">
        <x:v>5073</x:v>
      </x:c>
      <x:c r="P752" s="11" t="b">
        <x:f aca="0">FALSE()</x:f>
        <x:v>0</x:v>
      </x:c>
    </x:row>
    <x:row r="753" ht="15" hidden="0" customHeight="1">
      <x:c r="A753" s="1" t="s">
        <x:v>5845</x:v>
      </x:c>
      <x:c r="B753" s="1" t="s">
        <x:v>848</x:v>
      </x:c>
      <x:c r="C753" s="14" t="n">
        <x:v>45768</x:v>
      </x:c>
      <x:c r="D753" s="1" t="s">
        <x:v>5010</x:v>
      </x:c>
      <x:c r="E753" s="1" t="s">
        <x:v>5011</x:v>
      </x:c>
      <x:c r="F753" s="1" t="s">
        <x:v>5012</x:v>
      </x:c>
      <x:c r="G753" s="1" t="s">
        <x:v>5013</x:v>
      </x:c>
      <x:c r="H753" s="1" t="s">
        <x:v>5014</x:v>
      </x:c>
      <x:c r="I753" s="1" t="s">
        <x:v>5014</x:v>
      </x:c>
      <x:c r="J753" s="1" t="n">
        <x:v>1.2</x:v>
      </x:c>
      <x:c r="K753" s="1" t="n">
        <x:v>1.6</x:v>
      </x:c>
      <x:c r="L753" s="15" t="n">
        <x:v>86.4</x:v>
      </x:c>
      <x:c r="M753" s="11" t="b">
        <x:f aca="0">TRUE()</x:f>
        <x:v>1</x:v>
      </x:c>
      <x:c r="N753" s="11" t="b">
        <x:f aca="0">FALSE()</x:f>
        <x:v>0</x:v>
      </x:c>
      <x:c r="O753" s="1" t="s">
        <x:v>5015</x:v>
      </x:c>
      <x:c r="P753" s="11" t="b">
        <x:f aca="0">FALSE()</x:f>
        <x:v>0</x:v>
      </x:c>
    </x:row>
    <x:row r="754" ht="15" hidden="0" customHeight="1">
      <x:c r="A754" s="1" t="s">
        <x:v>5846</x:v>
      </x:c>
      <x:c r="B754" s="1" t="s">
        <x:v>848</x:v>
      </x:c>
      <x:c r="C754" s="14" t="n">
        <x:v>46218</x:v>
      </x:c>
      <x:c r="D754" s="1" t="s">
        <x:v>5010</x:v>
      </x:c>
      <x:c r="E754" s="1" t="s">
        <x:v>5011</x:v>
      </x:c>
      <x:c r="F754" s="1" t="s">
        <x:v>5012</x:v>
      </x:c>
      <x:c r="G754" s="1" t="s">
        <x:v>5013</x:v>
      </x:c>
      <x:c r="H754" s="1" t="s">
        <x:v>5014</x:v>
      </x:c>
      <x:c r="I754" s="1" t="s">
        <x:v>5014</x:v>
      </x:c>
      <x:c r="J754" s="1" t="n">
        <x:v>0.8</x:v>
      </x:c>
      <x:c r="K754" s="1" t="n">
        <x:v>2.1</x:v>
      </x:c>
      <x:c r="L754" s="15" t="n">
        <x:v>57.6</x:v>
      </x:c>
      <x:c r="M754" s="11" t="b">
        <x:f aca="0">TRUE()</x:f>
        <x:v>1</x:v>
      </x:c>
      <x:c r="N754" s="11" t="b">
        <x:f aca="0">FALSE()</x:f>
        <x:v>0</x:v>
      </x:c>
      <x:c r="O754" s="1" t="s">
        <x:v>5015</x:v>
      </x:c>
      <x:c r="P754" s="11" t="b">
        <x:f aca="0">FALSE()</x:f>
        <x:v>0</x:v>
      </x:c>
    </x:row>
    <x:row r="755" ht="15" hidden="0" customHeight="1">
      <x:c r="A755" s="1" t="s">
        <x:v>5847</x:v>
      </x:c>
      <x:c r="B755" s="1" t="s">
        <x:v>2488</x:v>
      </x:c>
      <x:c r="C755" s="14" t="n">
        <x:v>45419</x:v>
      </x:c>
      <x:c r="D755" s="1" t="s">
        <x:v>5018</x:v>
      </x:c>
      <x:c r="E755" s="1" t="s">
        <x:v>5019</x:v>
      </x:c>
      <x:c r="F755" s="1" t="s">
        <x:v>5020</x:v>
      </x:c>
      <x:c r="G755" s="1" t="s">
        <x:v>5021</x:v>
      </x:c>
      <x:c r="H755" s="1" t="s">
        <x:v>5022</x:v>
      </x:c>
      <x:c r="I755" s="1" t="s">
        <x:v>5014</x:v>
      </x:c>
      <x:c r="J755" s="1" t="n">
        <x:v>1.2</x:v>
      </x:c>
      <x:c r="K755" s="1" t="n">
        <x:v>9.5</x:v>
      </x:c>
      <x:c r="L755" s="15" t="n">
        <x:v>86.4</x:v>
      </x:c>
      <x:c r="M755" s="11" t="b">
        <x:f aca="0">TRUE()</x:f>
        <x:v>1</x:v>
      </x:c>
      <x:c r="N755" s="11" t="b">
        <x:f aca="0">FALSE()</x:f>
        <x:v>0</x:v>
      </x:c>
      <x:c r="O755" s="1" t="s">
        <x:v>5098</x:v>
      </x:c>
      <x:c r="P755" s="11" t="b">
        <x:f aca="0">TRUE()</x:f>
        <x:v>1</x:v>
      </x:c>
    </x:row>
    <x:row r="756" ht="15" hidden="0" customHeight="1">
      <x:c r="A756" s="1" t="s">
        <x:v>5848</x:v>
      </x:c>
      <x:c r="B756" s="1" t="s">
        <x:v>2488</x:v>
      </x:c>
      <x:c r="C756" s="14" t="n">
        <x:v>45419</x:v>
      </x:c>
      <x:c r="D756" s="1" t="s">
        <x:v>5010</x:v>
      </x:c>
      <x:c r="E756" s="1" t="s">
        <x:v>5011</x:v>
      </x:c>
      <x:c r="F756" s="1" t="s">
        <x:v>5012</x:v>
      </x:c>
      <x:c r="G756" s="1" t="s">
        <x:v>5013</x:v>
      </x:c>
      <x:c r="H756" s="1" t="s">
        <x:v>5014</x:v>
      </x:c>
      <x:c r="I756" s="1" t="s">
        <x:v>5014</x:v>
      </x:c>
      <x:c r="J756" s="1" t="n">
        <x:v>0.9</x:v>
      </x:c>
      <x:c r="K756" s="1" t="n">
        <x:v>3.1</x:v>
      </x:c>
      <x:c r="L756" s="15" t="n">
        <x:v>64.8</x:v>
      </x:c>
      <x:c r="M756" s="11" t="b">
        <x:f aca="0">TRUE()</x:f>
        <x:v>1</x:v>
      </x:c>
      <x:c r="N756" s="11" t="b">
        <x:f aca="0">FALSE()</x:f>
        <x:v>0</x:v>
      </x:c>
      <x:c r="O756" s="1" t="s">
        <x:v>5015</x:v>
      </x:c>
      <x:c r="P756" s="11" t="b">
        <x:f aca="0">FALSE()</x:f>
        <x:v>0</x:v>
      </x:c>
    </x:row>
    <x:row r="757" ht="15" hidden="0" customHeight="1">
      <x:c r="A757" s="1" t="s">
        <x:v>5849</x:v>
      </x:c>
      <x:c r="B757" s="1" t="s">
        <x:v>2488</x:v>
      </x:c>
      <x:c r="C757" s="14" t="n">
        <x:v>45948</x:v>
      </x:c>
      <x:c r="D757" s="1" t="s">
        <x:v>5010</x:v>
      </x:c>
      <x:c r="E757" s="1" t="s">
        <x:v>5011</x:v>
      </x:c>
      <x:c r="F757" s="1" t="s">
        <x:v>5012</x:v>
      </x:c>
      <x:c r="G757" s="1" t="s">
        <x:v>5013</x:v>
      </x:c>
      <x:c r="H757" s="1" t="s">
        <x:v>5014</x:v>
      </x:c>
      <x:c r="I757" s="1" t="s">
        <x:v>5014</x:v>
      </x:c>
      <x:c r="J757" s="1" t="n">
        <x:v>0.9</x:v>
      </x:c>
      <x:c r="K757" s="1" t="n">
        <x:v>1.7</x:v>
      </x:c>
      <x:c r="L757" s="15" t="n">
        <x:v>64.8</x:v>
      </x:c>
      <x:c r="M757" s="11" t="b">
        <x:f aca="0">TRUE()</x:f>
        <x:v>1</x:v>
      </x:c>
      <x:c r="N757" s="11" t="b">
        <x:f aca="0">FALSE()</x:f>
        <x:v>0</x:v>
      </x:c>
      <x:c r="O757" s="1" t="s">
        <x:v>5015</x:v>
      </x:c>
      <x:c r="P757" s="11" t="b">
        <x:f aca="0">FALSE()</x:f>
        <x:v>0</x:v>
      </x:c>
    </x:row>
    <x:row r="758" ht="15" hidden="0" customHeight="1">
      <x:c r="A758" s="1" t="s">
        <x:v>5850</x:v>
      </x:c>
      <x:c r="B758" s="1" t="s">
        <x:v>2491</x:v>
      </x:c>
      <x:c r="C758" s="14" t="n">
        <x:v>45386</x:v>
      </x:c>
      <x:c r="D758" s="1" t="s">
        <x:v>5010</x:v>
      </x:c>
      <x:c r="E758" s="1" t="s">
        <x:v>5011</x:v>
      </x:c>
      <x:c r="F758" s="1" t="s">
        <x:v>5012</x:v>
      </x:c>
      <x:c r="G758" s="1" t="s">
        <x:v>5013</x:v>
      </x:c>
      <x:c r="H758" s="1" t="s">
        <x:v>5014</x:v>
      </x:c>
      <x:c r="I758" s="1" t="s">
        <x:v>5014</x:v>
      </x:c>
      <x:c r="J758" s="1" t="n">
        <x:v>1.6</x:v>
      </x:c>
      <x:c r="K758" s="1" t="n">
        <x:v>1.3</x:v>
      </x:c>
      <x:c r="L758" s="15" t="n">
        <x:v>115.2</x:v>
      </x:c>
      <x:c r="M758" s="11" t="b">
        <x:f aca="0">TRUE()</x:f>
        <x:v>1</x:v>
      </x:c>
      <x:c r="N758" s="11" t="b">
        <x:f aca="0">FALSE()</x:f>
        <x:v>0</x:v>
      </x:c>
      <x:c r="O758" s="1" t="s">
        <x:v>5015</x:v>
      </x:c>
      <x:c r="P758" s="11" t="b">
        <x:f aca="0">FALSE()</x:f>
        <x:v>0</x:v>
      </x:c>
    </x:row>
    <x:row r="759" ht="15" hidden="0" customHeight="1">
      <x:c r="A759" s="1" t="s">
        <x:v>5851</x:v>
      </x:c>
      <x:c r="B759" s="1" t="s">
        <x:v>2491</x:v>
      </x:c>
      <x:c r="C759" s="14" t="n">
        <x:v>45878</x:v>
      </x:c>
      <x:c r="D759" s="1" t="s">
        <x:v>5018</x:v>
      </x:c>
      <x:c r="E759" s="1" t="s">
        <x:v>5035</x:v>
      </x:c>
      <x:c r="F759" s="1" t="s">
        <x:v>5029</x:v>
      </x:c>
      <x:c r="G759" s="1" t="s">
        <x:v>5030</x:v>
      </x:c>
      <x:c r="H759" s="1" t="s">
        <x:v>5022</x:v>
      </x:c>
      <x:c r="I759" s="1" t="s">
        <x:v>5131</x:v>
      </x:c>
      <x:c r="J759" s="1" t="n">
        <x:v>1.5</x:v>
      </x:c>
      <x:c r="K759" s="1" t="n">
        <x:v>1.9</x:v>
      </x:c>
      <x:c r="L759" s="15" t="n">
        <x:v>366.11</x:v>
      </x:c>
      <x:c r="M759" s="11" t="b">
        <x:f aca="0">TRUE()</x:f>
        <x:v>1</x:v>
      </x:c>
      <x:c r="N759" s="11" t="b">
        <x:f aca="0">FALSE()</x:f>
        <x:v>0</x:v>
      </x:c>
      <x:c r="O759" s="1" t="s">
        <x:v>5033</x:v>
      </x:c>
      <x:c r="P759" s="11" t="b">
        <x:f aca="0">FALSE()</x:f>
        <x:v>0</x:v>
      </x:c>
    </x:row>
    <x:row r="760" ht="15" hidden="0" customHeight="1">
      <x:c r="A760" s="1" t="s">
        <x:v>5852</x:v>
      </x:c>
      <x:c r="B760" s="1" t="s">
        <x:v>2491</x:v>
      </x:c>
      <x:c r="C760" s="14" t="n">
        <x:v>45998</x:v>
      </x:c>
      <x:c r="D760" s="1" t="s">
        <x:v>5010</x:v>
      </x:c>
      <x:c r="E760" s="1" t="s">
        <x:v>5011</x:v>
      </x:c>
      <x:c r="F760" s="1" t="s">
        <x:v>5012</x:v>
      </x:c>
      <x:c r="G760" s="1" t="s">
        <x:v>5013</x:v>
      </x:c>
      <x:c r="H760" s="1" t="s">
        <x:v>5014</x:v>
      </x:c>
      <x:c r="I760" s="1" t="s">
        <x:v>5014</x:v>
      </x:c>
      <x:c r="J760" s="1" t="n">
        <x:v>1.2</x:v>
      </x:c>
      <x:c r="K760" s="1" t="n">
        <x:v>1.5</x:v>
      </x:c>
      <x:c r="L760" s="15" t="n">
        <x:v>86.4</x:v>
      </x:c>
      <x:c r="M760" s="11" t="b">
        <x:f aca="0">TRUE()</x:f>
        <x:v>1</x:v>
      </x:c>
      <x:c r="N760" s="11" t="b">
        <x:f aca="0">FALSE()</x:f>
        <x:v>0</x:v>
      </x:c>
      <x:c r="O760" s="1" t="s">
        <x:v>5015</x:v>
      </x:c>
      <x:c r="P760" s="11" t="b">
        <x:f aca="0">FALSE()</x:f>
        <x:v>0</x:v>
      </x:c>
    </x:row>
    <x:row r="761" ht="15" hidden="0" customHeight="1">
      <x:c r="A761" s="1" t="s">
        <x:v>5853</x:v>
      </x:c>
      <x:c r="B761" s="1" t="s">
        <x:v>2491</x:v>
      </x:c>
      <x:c r="C761" s="14" t="n">
        <x:v>46015</x:v>
      </x:c>
      <x:c r="D761" s="1" t="s">
        <x:v>5010</x:v>
      </x:c>
      <x:c r="E761" s="1" t="s">
        <x:v>5011</x:v>
      </x:c>
      <x:c r="F761" s="1" t="s">
        <x:v>5012</x:v>
      </x:c>
      <x:c r="G761" s="1" t="s">
        <x:v>5013</x:v>
      </x:c>
      <x:c r="H761" s="1" t="s">
        <x:v>5014</x:v>
      </x:c>
      <x:c r="I761" s="1" t="s">
        <x:v>5014</x:v>
      </x:c>
      <x:c r="J761" s="1" t="n">
        <x:v>0.8</x:v>
      </x:c>
      <x:c r="K761" s="1" t="n">
        <x:v>0.9</x:v>
      </x:c>
      <x:c r="L761" s="15" t="n">
        <x:v>57.6</x:v>
      </x:c>
      <x:c r="M761" s="11" t="b">
        <x:f aca="0">TRUE()</x:f>
        <x:v>1</x:v>
      </x:c>
      <x:c r="N761" s="11" t="b">
        <x:f aca="0">FALSE()</x:f>
        <x:v>0</x:v>
      </x:c>
      <x:c r="O761" s="1" t="s">
        <x:v>5015</x:v>
      </x:c>
      <x:c r="P761" s="11" t="b">
        <x:f aca="0">FALSE()</x:f>
        <x:v>0</x:v>
      </x:c>
    </x:row>
    <x:row r="762" ht="15" hidden="0" customHeight="1">
      <x:c r="A762" s="1" t="s">
        <x:v>5854</x:v>
      </x:c>
      <x:c r="B762" s="1" t="s">
        <x:v>2491</x:v>
      </x:c>
      <x:c r="C762" s="14" t="n">
        <x:v>46055</x:v>
      </x:c>
      <x:c r="D762" s="1" t="s">
        <x:v>5018</x:v>
      </x:c>
      <x:c r="E762" s="1" t="s">
        <x:v>5097</x:v>
      </x:c>
      <x:c r="F762" s="1" t="s">
        <x:v>5042</x:v>
      </x:c>
      <x:c r="G762" s="1" t="s">
        <x:v>5043</x:v>
      </x:c>
      <x:c r="H762" s="1" t="s">
        <x:v>5022</x:v>
      </x:c>
      <x:c r="I762" s="1" t="s">
        <x:v>5014</x:v>
      </x:c>
      <x:c r="J762" s="1" t="n">
        <x:v>1.8</x:v>
      </x:c>
      <x:c r="K762" s="1" t="n">
        <x:v>13.7</x:v>
      </x:c>
      <x:c r="L762" s="15" t="n">
        <x:v>129.6</x:v>
      </x:c>
      <x:c r="M762" s="11" t="b">
        <x:f aca="0">TRUE()</x:f>
        <x:v>1</x:v>
      </x:c>
      <x:c r="N762" s="11" t="b">
        <x:f aca="0">FALSE()</x:f>
        <x:v>0</x:v>
      </x:c>
      <x:c r="O762" s="1" t="s">
        <x:v>5073</x:v>
      </x:c>
      <x:c r="P762" s="11" t="b">
        <x:f aca="0">FALSE()</x:f>
        <x:v>0</x:v>
      </x:c>
    </x:row>
    <x:row r="763" ht="15" hidden="0" customHeight="1">
      <x:c r="A763" s="1" t="s">
        <x:v>5855</x:v>
      </x:c>
      <x:c r="B763" s="1" t="s">
        <x:v>853</x:v>
      </x:c>
      <x:c r="C763" s="14" t="n">
        <x:v>45568</x:v>
      </x:c>
      <x:c r="D763" s="1" t="s">
        <x:v>5018</x:v>
      </x:c>
      <x:c r="E763" s="1" t="s">
        <x:v>5035</x:v>
      </x:c>
      <x:c r="F763" s="1" t="s">
        <x:v>5029</x:v>
      </x:c>
      <x:c r="G763" s="1" t="s">
        <x:v>5030</x:v>
      </x:c>
      <x:c r="H763" s="1" t="s">
        <x:v>5031</x:v>
      </x:c>
      <x:c r="I763" s="1" t="s">
        <x:v>5100</x:v>
      </x:c>
      <x:c r="J763" s="1" t="n">
        <x:v>1.4</x:v>
      </x:c>
      <x:c r="K763" s="1" t="n">
        <x:v>11.9</x:v>
      </x:c>
      <x:c r="L763" s="15" t="n">
        <x:v>756.41</x:v>
      </x:c>
      <x:c r="M763" s="11" t="b">
        <x:f aca="0">TRUE()</x:f>
        <x:v>1</x:v>
      </x:c>
      <x:c r="N763" s="11" t="b">
        <x:f aca="0">FALSE()</x:f>
        <x:v>0</x:v>
      </x:c>
      <x:c r="O763" s="1" t="s">
        <x:v>5033</x:v>
      </x:c>
      <x:c r="P763" s="11" t="b">
        <x:f aca="0">FALSE()</x:f>
        <x:v>0</x:v>
      </x:c>
    </x:row>
    <x:row r="764" ht="15" hidden="0" customHeight="1">
      <x:c r="A764" s="1" t="s">
        <x:v>5856</x:v>
      </x:c>
      <x:c r="B764" s="1" t="s">
        <x:v>853</x:v>
      </x:c>
      <x:c r="C764" s="14" t="n">
        <x:v>45721</x:v>
      </x:c>
      <x:c r="D764" s="1" t="s">
        <x:v>5010</x:v>
      </x:c>
      <x:c r="E764" s="1" t="s">
        <x:v>5011</x:v>
      </x:c>
      <x:c r="F764" s="1" t="s">
        <x:v>5012</x:v>
      </x:c>
      <x:c r="G764" s="1" t="s">
        <x:v>5013</x:v>
      </x:c>
      <x:c r="H764" s="1" t="s">
        <x:v>5014</x:v>
      </x:c>
      <x:c r="I764" s="1" t="s">
        <x:v>5014</x:v>
      </x:c>
      <x:c r="J764" s="1" t="n">
        <x:v>1.3</x:v>
      </x:c>
      <x:c r="K764" s="1" t="n">
        <x:v>1.7</x:v>
      </x:c>
      <x:c r="L764" s="15" t="n">
        <x:v>93.6</x:v>
      </x:c>
      <x:c r="M764" s="11" t="b">
        <x:f aca="0">TRUE()</x:f>
        <x:v>1</x:v>
      </x:c>
      <x:c r="N764" s="11" t="b">
        <x:f aca="0">FALSE()</x:f>
        <x:v>0</x:v>
      </x:c>
      <x:c r="O764" s="1" t="s">
        <x:v>5015</x:v>
      </x:c>
      <x:c r="P764" s="11" t="b">
        <x:f aca="0">FALSE()</x:f>
        <x:v>0</x:v>
      </x:c>
    </x:row>
    <x:row r="765" ht="15" hidden="0" customHeight="1">
      <x:c r="A765" s="1" t="s">
        <x:v>5857</x:v>
      </x:c>
      <x:c r="B765" s="1" t="s">
        <x:v>853</x:v>
      </x:c>
      <x:c r="C765" s="14" t="n">
        <x:v>46031</x:v>
      </x:c>
      <x:c r="D765" s="1" t="s">
        <x:v>5010</x:v>
      </x:c>
      <x:c r="E765" s="1" t="s">
        <x:v>5011</x:v>
      </x:c>
      <x:c r="F765" s="1" t="s">
        <x:v>5012</x:v>
      </x:c>
      <x:c r="G765" s="1" t="s">
        <x:v>5013</x:v>
      </x:c>
      <x:c r="H765" s="1" t="s">
        <x:v>5014</x:v>
      </x:c>
      <x:c r="I765" s="1" t="s">
        <x:v>5014</x:v>
      </x:c>
      <x:c r="J765" s="1" t="n">
        <x:v>1.3</x:v>
      </x:c>
      <x:c r="K765" s="1" t="n">
        <x:v>2.2</x:v>
      </x:c>
      <x:c r="L765" s="15" t="n">
        <x:v>93.6</x:v>
      </x:c>
      <x:c r="M765" s="11" t="b">
        <x:f aca="0">TRUE()</x:f>
        <x:v>1</x:v>
      </x:c>
      <x:c r="N765" s="11" t="b">
        <x:f aca="0">FALSE()</x:f>
        <x:v>0</x:v>
      </x:c>
      <x:c r="O765" s="1" t="s">
        <x:v>5015</x:v>
      </x:c>
      <x:c r="P765" s="11" t="b">
        <x:f aca="0">FALSE()</x:f>
        <x:v>0</x:v>
      </x:c>
    </x:row>
    <x:row r="766" ht="15" hidden="0" customHeight="1">
      <x:c r="A766" s="1" t="s">
        <x:v>5858</x:v>
      </x:c>
      <x:c r="B766" s="1" t="s">
        <x:v>855</x:v>
      </x:c>
      <x:c r="C766" s="14" t="n">
        <x:v>46155</x:v>
      </x:c>
      <x:c r="D766" s="1" t="s">
        <x:v>5010</x:v>
      </x:c>
      <x:c r="E766" s="1" t="s">
        <x:v>5011</x:v>
      </x:c>
      <x:c r="F766" s="1" t="s">
        <x:v>5012</x:v>
      </x:c>
      <x:c r="G766" s="1" t="s">
        <x:v>5013</x:v>
      </x:c>
      <x:c r="H766" s="1" t="s">
        <x:v>5014</x:v>
      </x:c>
      <x:c r="I766" s="1" t="s">
        <x:v>5014</x:v>
      </x:c>
      <x:c r="J766" s="1" t="n">
        <x:v>1.4</x:v>
      </x:c>
      <x:c r="K766" s="1" t="n">
        <x:v>0.8</x:v>
      </x:c>
      <x:c r="L766" s="15" t="n">
        <x:v>100.8</x:v>
      </x:c>
      <x:c r="M766" s="11" t="b">
        <x:f aca="0">FALSE()</x:f>
        <x:v>0</x:v>
      </x:c>
      <x:c r="N766" s="11" t="b">
        <x:f aca="0">FALSE()</x:f>
        <x:v>0</x:v>
      </x:c>
      <x:c r="O766" s="1" t="s">
        <x:v>5015</x:v>
      </x:c>
      <x:c r="P766" s="11" t="b">
        <x:f aca="0">FALSE()</x:f>
        <x:v>0</x:v>
      </x:c>
    </x:row>
    <x:row r="767" ht="15" hidden="0" customHeight="1">
      <x:c r="A767" s="1" t="s">
        <x:v>5859</x:v>
      </x:c>
      <x:c r="B767" s="1" t="s">
        <x:v>857</x:v>
      </x:c>
      <x:c r="C767" s="14" t="n">
        <x:v>45391</x:v>
      </x:c>
      <x:c r="D767" s="1" t="s">
        <x:v>5010</x:v>
      </x:c>
      <x:c r="E767" s="1" t="s">
        <x:v>5011</x:v>
      </x:c>
      <x:c r="F767" s="1" t="s">
        <x:v>5012</x:v>
      </x:c>
      <x:c r="G767" s="1" t="s">
        <x:v>5013</x:v>
      </x:c>
      <x:c r="H767" s="1" t="s">
        <x:v>5014</x:v>
      </x:c>
      <x:c r="I767" s="1" t="s">
        <x:v>5014</x:v>
      </x:c>
      <x:c r="J767" s="1" t="n">
        <x:v>0.5</x:v>
      </x:c>
      <x:c r="K767" s="1" t="n">
        <x:v>0.5</x:v>
      </x:c>
      <x:c r="L767" s="15" t="n">
        <x:v>36</x:v>
      </x:c>
      <x:c r="M767" s="11" t="b">
        <x:f aca="0">TRUE()</x:f>
        <x:v>1</x:v>
      </x:c>
      <x:c r="N767" s="11" t="b">
        <x:f aca="0">FALSE()</x:f>
        <x:v>0</x:v>
      </x:c>
      <x:c r="O767" s="1" t="s">
        <x:v>5015</x:v>
      </x:c>
      <x:c r="P767" s="11" t="b">
        <x:f aca="0">FALSE()</x:f>
        <x:v>0</x:v>
      </x:c>
    </x:row>
    <x:row r="768" ht="15" hidden="0" customHeight="1">
      <x:c r="A768" s="1" t="s">
        <x:v>5860</x:v>
      </x:c>
      <x:c r="B768" s="1" t="s">
        <x:v>857</x:v>
      </x:c>
      <x:c r="C768" s="14" t="n">
        <x:v>45557</x:v>
      </x:c>
      <x:c r="D768" s="1" t="s">
        <x:v>5010</x:v>
      </x:c>
      <x:c r="E768" s="1" t="s">
        <x:v>5011</x:v>
      </x:c>
      <x:c r="F768" s="1" t="s">
        <x:v>5012</x:v>
      </x:c>
      <x:c r="G768" s="1" t="s">
        <x:v>5013</x:v>
      </x:c>
      <x:c r="H768" s="1" t="s">
        <x:v>5014</x:v>
      </x:c>
      <x:c r="I768" s="1" t="s">
        <x:v>5014</x:v>
      </x:c>
      <x:c r="J768" s="1" t="n">
        <x:v>1.4</x:v>
      </x:c>
      <x:c r="K768" s="1" t="n">
        <x:v>1.7</x:v>
      </x:c>
      <x:c r="L768" s="15" t="n">
        <x:v>100.8</x:v>
      </x:c>
      <x:c r="M768" s="11" t="b">
        <x:f aca="0">TRUE()</x:f>
        <x:v>1</x:v>
      </x:c>
      <x:c r="N768" s="11" t="b">
        <x:f aca="0">FALSE()</x:f>
        <x:v>0</x:v>
      </x:c>
      <x:c r="O768" s="1" t="s">
        <x:v>5015</x:v>
      </x:c>
      <x:c r="P768" s="11" t="b">
        <x:f aca="0">FALSE()</x:f>
        <x:v>0</x:v>
      </x:c>
    </x:row>
    <x:row r="769" ht="15" hidden="0" customHeight="1">
      <x:c r="A769" s="1" t="s">
        <x:v>5861</x:v>
      </x:c>
      <x:c r="B769" s="1" t="s">
        <x:v>857</x:v>
      </x:c>
      <x:c r="C769" s="14" t="n">
        <x:v>45643</x:v>
      </x:c>
      <x:c r="D769" s="1" t="s">
        <x:v>5018</x:v>
      </x:c>
      <x:c r="E769" s="1" t="s">
        <x:v>5019</x:v>
      </x:c>
      <x:c r="F769" s="1" t="s">
        <x:v>5020</x:v>
      </x:c>
      <x:c r="G769" s="1" t="s">
        <x:v>5021</x:v>
      </x:c>
      <x:c r="H769" s="1" t="s">
        <x:v>5031</x:v>
      </x:c>
      <x:c r="I769" s="1" t="s">
        <x:v>5039</x:v>
      </x:c>
      <x:c r="J769" s="1" t="n">
        <x:v>1.7</x:v>
      </x:c>
      <x:c r="K769" s="1" t="n">
        <x:v>12.5</x:v>
      </x:c>
      <x:c r="L769" s="15" t="n">
        <x:v>832.17</x:v>
      </x:c>
      <x:c r="M769" s="11" t="b">
        <x:f aca="0">TRUE()</x:f>
        <x:v>1</x:v>
      </x:c>
      <x:c r="N769" s="11" t="b">
        <x:f aca="0">FALSE()</x:f>
        <x:v>0</x:v>
      </x:c>
      <x:c r="O769" s="1" t="s">
        <x:v>5033</x:v>
      </x:c>
      <x:c r="P769" s="11" t="b">
        <x:f aca="0">TRUE()</x:f>
        <x:v>1</x:v>
      </x:c>
      <x:c r="Q769" s="1" t="s">
        <x:v>5862</x:v>
      </x:c>
    </x:row>
    <x:row r="770" ht="15" hidden="0" customHeight="1">
      <x:c r="A770" s="1" t="s">
        <x:v>5863</x:v>
      </x:c>
      <x:c r="B770" s="1" t="s">
        <x:v>857</x:v>
      </x:c>
      <x:c r="C770" s="14" t="n">
        <x:v>45719</x:v>
      </x:c>
      <x:c r="D770" s="1" t="s">
        <x:v>5018</x:v>
      </x:c>
      <x:c r="E770" s="1" t="s">
        <x:v>5189</x:v>
      </x:c>
      <x:c r="F770" s="1" t="s">
        <x:v>5071</x:v>
      </x:c>
      <x:c r="G770" s="1" t="s">
        <x:v>5072</x:v>
      </x:c>
      <x:c r="H770" s="1" t="s">
        <x:v>5031</x:v>
      </x:c>
      <x:c r="I770" s="1" t="s">
        <x:v>5131</x:v>
      </x:c>
      <x:c r="J770" s="1" t="n">
        <x:v>3.2</x:v>
      </x:c>
      <x:c r="K770" s="1" t="n">
        <x:v>17.4</x:v>
      </x:c>
      <x:c r="L770" s="15" t="n">
        <x:v>755.77</x:v>
      </x:c>
      <x:c r="M770" s="11" t="b">
        <x:f aca="0">TRUE()</x:f>
        <x:v>1</x:v>
      </x:c>
      <x:c r="N770" s="11" t="b">
        <x:f aca="0">FALSE()</x:f>
        <x:v>0</x:v>
      </x:c>
      <x:c r="O770" s="1" t="s">
        <x:v>5078</x:v>
      </x:c>
      <x:c r="P770" s="11" t="b">
        <x:f aca="0">FALSE()</x:f>
        <x:v>0</x:v>
      </x:c>
    </x:row>
    <x:row r="771" ht="15" hidden="0" customHeight="1">
      <x:c r="A771" s="1" t="s">
        <x:v>5864</x:v>
      </x:c>
      <x:c r="B771" s="1" t="s">
        <x:v>857</x:v>
      </x:c>
      <x:c r="C771" s="14" t="n">
        <x:v>46175</x:v>
      </x:c>
      <x:c r="D771" s="1" t="s">
        <x:v>5010</x:v>
      </x:c>
      <x:c r="E771" s="1" t="s">
        <x:v>5011</x:v>
      </x:c>
      <x:c r="F771" s="1" t="s">
        <x:v>5012</x:v>
      </x:c>
      <x:c r="G771" s="1" t="s">
        <x:v>5013</x:v>
      </x:c>
      <x:c r="H771" s="1" t="s">
        <x:v>5014</x:v>
      </x:c>
      <x:c r="I771" s="1" t="s">
        <x:v>5014</x:v>
      </x:c>
      <x:c r="J771" s="1" t="n">
        <x:v>1.5</x:v>
      </x:c>
      <x:c r="K771" s="1" t="n">
        <x:v>2.1</x:v>
      </x:c>
      <x:c r="L771" s="15" t="n">
        <x:v>108</x:v>
      </x:c>
      <x:c r="M771" s="11" t="b">
        <x:f aca="0">TRUE()</x:f>
        <x:v>1</x:v>
      </x:c>
      <x:c r="N771" s="11" t="b">
        <x:f aca="0">FALSE()</x:f>
        <x:v>0</x:v>
      </x:c>
      <x:c r="O771" s="1" t="s">
        <x:v>5015</x:v>
      </x:c>
      <x:c r="P771" s="11" t="b">
        <x:f aca="0">FALSE()</x:f>
        <x:v>0</x:v>
      </x:c>
    </x:row>
    <x:row r="772" ht="15" hidden="0" customHeight="1">
      <x:c r="A772" s="1" t="s">
        <x:v>5865</x:v>
      </x:c>
      <x:c r="B772" s="1" t="s">
        <x:v>860</x:v>
      </x:c>
      <x:c r="C772" s="14" t="n">
        <x:v>45844</x:v>
      </x:c>
      <x:c r="D772" s="1" t="s">
        <x:v>5010</x:v>
      </x:c>
      <x:c r="E772" s="1" t="s">
        <x:v>5011</x:v>
      </x:c>
      <x:c r="F772" s="1" t="s">
        <x:v>5012</x:v>
      </x:c>
      <x:c r="G772" s="1" t="s">
        <x:v>5013</x:v>
      </x:c>
      <x:c r="H772" s="1" t="s">
        <x:v>5014</x:v>
      </x:c>
      <x:c r="I772" s="1" t="s">
        <x:v>5014</x:v>
      </x:c>
      <x:c r="J772" s="1" t="n">
        <x:v>1.2</x:v>
      </x:c>
      <x:c r="K772" s="1" t="n">
        <x:v>2.4</x:v>
      </x:c>
      <x:c r="L772" s="15" t="n">
        <x:v>86.4</x:v>
      </x:c>
      <x:c r="M772" s="11" t="b">
        <x:f aca="0">TRUE()</x:f>
        <x:v>1</x:v>
      </x:c>
      <x:c r="N772" s="11" t="b">
        <x:f aca="0">FALSE()</x:f>
        <x:v>0</x:v>
      </x:c>
      <x:c r="O772" s="1" t="s">
        <x:v>5015</x:v>
      </x:c>
      <x:c r="P772" s="11" t="b">
        <x:f aca="0">FALSE()</x:f>
        <x:v>0</x:v>
      </x:c>
    </x:row>
    <x:row r="773" ht="15" hidden="0" customHeight="1">
      <x:c r="A773" s="1" t="s">
        <x:v>5866</x:v>
      </x:c>
      <x:c r="B773" s="1" t="s">
        <x:v>860</x:v>
      </x:c>
      <x:c r="C773" s="14" t="n">
        <x:v>45914</x:v>
      </x:c>
      <x:c r="D773" s="1" t="s">
        <x:v>5010</x:v>
      </x:c>
      <x:c r="E773" s="1" t="s">
        <x:v>5011</x:v>
      </x:c>
      <x:c r="F773" s="1" t="s">
        <x:v>5012</x:v>
      </x:c>
      <x:c r="G773" s="1" t="s">
        <x:v>5013</x:v>
      </x:c>
      <x:c r="H773" s="1" t="s">
        <x:v>5014</x:v>
      </x:c>
      <x:c r="I773" s="1" t="s">
        <x:v>5014</x:v>
      </x:c>
      <x:c r="J773" s="1" t="n">
        <x:v>1.1</x:v>
      </x:c>
      <x:c r="K773" s="1" t="n">
        <x:v>2.3</x:v>
      </x:c>
      <x:c r="L773" s="15" t="n">
        <x:v>79.2</x:v>
      </x:c>
      <x:c r="M773" s="11" t="b">
        <x:f aca="0">TRUE()</x:f>
        <x:v>1</x:v>
      </x:c>
      <x:c r="N773" s="11" t="b">
        <x:f aca="0">FALSE()</x:f>
        <x:v>0</x:v>
      </x:c>
      <x:c r="O773" s="1" t="s">
        <x:v>5015</x:v>
      </x:c>
      <x:c r="P773" s="11" t="b">
        <x:f aca="0">FALSE()</x:f>
        <x:v>0</x:v>
      </x:c>
    </x:row>
    <x:row r="774" ht="15" hidden="0" customHeight="1">
      <x:c r="A774" s="1" t="s">
        <x:v>5867</x:v>
      </x:c>
      <x:c r="B774" s="1" t="s">
        <x:v>860</x:v>
      </x:c>
      <x:c r="C774" s="14" t="n">
        <x:v>45972</x:v>
      </x:c>
      <x:c r="D774" s="1" t="s">
        <x:v>5018</x:v>
      </x:c>
      <x:c r="E774" s="1" t="s">
        <x:v>5189</x:v>
      </x:c>
      <x:c r="F774" s="1" t="s">
        <x:v>5071</x:v>
      </x:c>
      <x:c r="G774" s="1" t="s">
        <x:v>5072</x:v>
      </x:c>
      <x:c r="H774" s="1" t="s">
        <x:v>5031</x:v>
      </x:c>
      <x:c r="I774" s="1" t="s">
        <x:v>5014</x:v>
      </x:c>
      <x:c r="J774" s="1" t="n">
        <x:v>3.1</x:v>
      </x:c>
      <x:c r="K774" s="1" t="n">
        <x:v>16.9</x:v>
      </x:c>
      <x:c r="L774" s="15" t="n">
        <x:v>223.2</x:v>
      </x:c>
      <x:c r="M774" s="11" t="b">
        <x:f aca="0">TRUE()</x:f>
        <x:v>1</x:v>
      </x:c>
      <x:c r="N774" s="11" t="b">
        <x:f aca="0">FALSE()</x:f>
        <x:v>0</x:v>
      </x:c>
      <x:c r="O774" s="1" t="s">
        <x:v>5024</x:v>
      </x:c>
      <x:c r="P774" s="11" t="b">
        <x:f aca="0">FALSE()</x:f>
        <x:v>0</x:v>
      </x:c>
    </x:row>
    <x:row r="775" ht="15" hidden="0" customHeight="1">
      <x:c r="A775" s="1" t="s">
        <x:v>5868</x:v>
      </x:c>
      <x:c r="B775" s="1" t="s">
        <x:v>860</x:v>
      </x:c>
      <x:c r="C775" s="14" t="n">
        <x:v>46016</x:v>
      </x:c>
      <x:c r="D775" s="1" t="s">
        <x:v>5010</x:v>
      </x:c>
      <x:c r="E775" s="1" t="s">
        <x:v>5011</x:v>
      </x:c>
      <x:c r="F775" s="1" t="s">
        <x:v>5012</x:v>
      </x:c>
      <x:c r="G775" s="1" t="s">
        <x:v>5013</x:v>
      </x:c>
      <x:c r="H775" s="1" t="s">
        <x:v>5014</x:v>
      </x:c>
      <x:c r="I775" s="1" t="s">
        <x:v>5014</x:v>
      </x:c>
      <x:c r="J775" s="1" t="n">
        <x:v>1.7</x:v>
      </x:c>
      <x:c r="K775" s="1" t="n">
        <x:v>2.6</x:v>
      </x:c>
      <x:c r="L775" s="15" t="n">
        <x:v>122.4</x:v>
      </x:c>
      <x:c r="M775" s="11" t="b">
        <x:f aca="0">TRUE()</x:f>
        <x:v>1</x:v>
      </x:c>
      <x:c r="N775" s="11" t="b">
        <x:f aca="0">FALSE()</x:f>
        <x:v>0</x:v>
      </x:c>
      <x:c r="O775" s="1" t="s">
        <x:v>5015</x:v>
      </x:c>
      <x:c r="P775" s="11" t="b">
        <x:f aca="0">FALSE()</x:f>
        <x:v>0</x:v>
      </x:c>
    </x:row>
    <x:row r="776" ht="15" hidden="0" customHeight="1">
      <x:c r="A776" s="1" t="s">
        <x:v>5869</x:v>
      </x:c>
      <x:c r="B776" s="1" t="s">
        <x:v>1773</x:v>
      </x:c>
      <x:c r="C776" s="14" t="n">
        <x:v>45683</x:v>
      </x:c>
      <x:c r="D776" s="1" t="s">
        <x:v>5018</x:v>
      </x:c>
      <x:c r="E776" s="1" t="s">
        <x:v>5116</x:v>
      </x:c>
      <x:c r="F776" s="1" t="s">
        <x:v>5029</x:v>
      </x:c>
      <x:c r="G776" s="1" t="s">
        <x:v>5030</x:v>
      </x:c>
      <x:c r="H776" s="1" t="s">
        <x:v>5031</x:v>
      </x:c>
      <x:c r="I776" s="1" t="s">
        <x:v>5131</x:v>
      </x:c>
      <x:c r="J776" s="1" t="n">
        <x:v>1.6</x:v>
      </x:c>
      <x:c r="K776" s="1" t="n">
        <x:v>9.6</x:v>
      </x:c>
      <x:c r="L776" s="15" t="n">
        <x:v>369.08</x:v>
      </x:c>
      <x:c r="M776" s="11" t="b">
        <x:f aca="0">TRUE()</x:f>
        <x:v>1</x:v>
      </x:c>
      <x:c r="N776" s="11" t="b">
        <x:f aca="0">FALSE()</x:f>
        <x:v>0</x:v>
      </x:c>
      <x:c r="O776" s="1" t="s">
        <x:v>5073</x:v>
      </x:c>
      <x:c r="P776" s="11" t="b">
        <x:f aca="0">FALSE()</x:f>
        <x:v>0</x:v>
      </x:c>
    </x:row>
    <x:row r="777" ht="15" hidden="0" customHeight="1">
      <x:c r="A777" s="1" t="s">
        <x:v>5870</x:v>
      </x:c>
      <x:c r="B777" s="1" t="s">
        <x:v>1773</x:v>
      </x:c>
      <x:c r="C777" s="14" t="n">
        <x:v>45751</x:v>
      </x:c>
      <x:c r="D777" s="1" t="s">
        <x:v>5010</x:v>
      </x:c>
      <x:c r="E777" s="1" t="s">
        <x:v>5011</x:v>
      </x:c>
      <x:c r="F777" s="1" t="s">
        <x:v>5012</x:v>
      </x:c>
      <x:c r="G777" s="1" t="s">
        <x:v>5013</x:v>
      </x:c>
      <x:c r="H777" s="1" t="s">
        <x:v>5014</x:v>
      </x:c>
      <x:c r="I777" s="1" t="s">
        <x:v>5014</x:v>
      </x:c>
      <x:c r="J777" s="1" t="n">
        <x:v>1.2</x:v>
      </x:c>
      <x:c r="K777" s="1" t="n">
        <x:v>1.6</x:v>
      </x:c>
      <x:c r="L777" s="15" t="n">
        <x:v>86.4</x:v>
      </x:c>
      <x:c r="M777" s="11" t="b">
        <x:f aca="0">TRUE()</x:f>
        <x:v>1</x:v>
      </x:c>
      <x:c r="N777" s="11" t="b">
        <x:f aca="0">FALSE()</x:f>
        <x:v>0</x:v>
      </x:c>
      <x:c r="O777" s="1" t="s">
        <x:v>5015</x:v>
      </x:c>
      <x:c r="P777" s="11" t="b">
        <x:f aca="0">FALSE()</x:f>
        <x:v>0</x:v>
      </x:c>
    </x:row>
    <x:row r="778" ht="15" hidden="0" customHeight="1">
      <x:c r="A778" s="1" t="s">
        <x:v>5871</x:v>
      </x:c>
      <x:c r="B778" s="1" t="s">
        <x:v>2504</x:v>
      </x:c>
      <x:c r="C778" s="14" t="n">
        <x:v>45565</x:v>
      </x:c>
      <x:c r="D778" s="1" t="s">
        <x:v>5010</x:v>
      </x:c>
      <x:c r="E778" s="1" t="s">
        <x:v>5011</x:v>
      </x:c>
      <x:c r="F778" s="1" t="s">
        <x:v>5012</x:v>
      </x:c>
      <x:c r="G778" s="1" t="s">
        <x:v>5013</x:v>
      </x:c>
      <x:c r="H778" s="1" t="s">
        <x:v>5014</x:v>
      </x:c>
      <x:c r="I778" s="1" t="s">
        <x:v>5014</x:v>
      </x:c>
      <x:c r="J778" s="1" t="n">
        <x:v>1.3</x:v>
      </x:c>
      <x:c r="K778" s="1" t="n">
        <x:v>1.1</x:v>
      </x:c>
      <x:c r="L778" s="15" t="n">
        <x:v>93.6</x:v>
      </x:c>
      <x:c r="M778" s="11" t="b">
        <x:f aca="0">TRUE()</x:f>
        <x:v>1</x:v>
      </x:c>
      <x:c r="N778" s="11" t="b">
        <x:f aca="0">FALSE()</x:f>
        <x:v>0</x:v>
      </x:c>
      <x:c r="O778" s="1" t="s">
        <x:v>5015</x:v>
      </x:c>
      <x:c r="P778" s="11" t="b">
        <x:f aca="0">FALSE()</x:f>
        <x:v>0</x:v>
      </x:c>
    </x:row>
    <x:row r="779" ht="15" hidden="0" customHeight="1">
      <x:c r="A779" s="1" t="s">
        <x:v>5872</x:v>
      </x:c>
      <x:c r="B779" s="1" t="s">
        <x:v>2504</x:v>
      </x:c>
      <x:c r="C779" s="14" t="n">
        <x:v>45681</x:v>
      </x:c>
      <x:c r="D779" s="1" t="s">
        <x:v>5018</x:v>
      </x:c>
      <x:c r="E779" s="1" t="s">
        <x:v>5136</x:v>
      </x:c>
      <x:c r="F779" s="1" t="s">
        <x:v>5137</x:v>
      </x:c>
      <x:c r="G779" s="1" t="s">
        <x:v>5138</x:v>
      </x:c>
      <x:c r="H779" s="1" t="s">
        <x:v>5022</x:v>
      </x:c>
      <x:c r="I779" s="1" t="s">
        <x:v>5014</x:v>
      </x:c>
      <x:c r="J779" s="1" t="n">
        <x:v>1.3</x:v>
      </x:c>
      <x:c r="K779" s="1" t="n">
        <x:v>7</x:v>
      </x:c>
      <x:c r="L779" s="15" t="n">
        <x:v>93.6</x:v>
      </x:c>
      <x:c r="M779" s="11" t="b">
        <x:f aca="0">TRUE()</x:f>
        <x:v>1</x:v>
      </x:c>
      <x:c r="N779" s="11" t="b">
        <x:f aca="0">TRUE()</x:f>
        <x:v>1</x:v>
      </x:c>
      <x:c r="O779" s="1" t="s">
        <x:v>5139</x:v>
      </x:c>
      <x:c r="P779" s="11" t="b">
        <x:f aca="0">FALSE()</x:f>
        <x:v>0</x:v>
      </x:c>
    </x:row>
    <x:row r="780" ht="15" hidden="0" customHeight="1">
      <x:c r="A780" s="1" t="s">
        <x:v>5873</x:v>
      </x:c>
      <x:c r="B780" s="1" t="s">
        <x:v>2504</x:v>
      </x:c>
      <x:c r="C780" s="14" t="n">
        <x:v>45716</x:v>
      </x:c>
      <x:c r="D780" s="1" t="s">
        <x:v>5018</x:v>
      </x:c>
      <x:c r="E780" s="1" t="s">
        <x:v>5125</x:v>
      </x:c>
      <x:c r="F780" s="1" t="s">
        <x:v>5111</x:v>
      </x:c>
      <x:c r="G780" s="1" t="s">
        <x:v>5112</x:v>
      </x:c>
      <x:c r="H780" s="1" t="s">
        <x:v>5022</x:v>
      </x:c>
      <x:c r="I780" s="1" t="s">
        <x:v>5014</x:v>
      </x:c>
      <x:c r="J780" s="1" t="n">
        <x:v>3.8</x:v>
      </x:c>
      <x:c r="K780" s="1" t="n">
        <x:v>23.9</x:v>
      </x:c>
      <x:c r="L780" s="15" t="n">
        <x:v>273.6</x:v>
      </x:c>
      <x:c r="M780" s="11" t="b">
        <x:f aca="0">TRUE()</x:f>
        <x:v>1</x:v>
      </x:c>
      <x:c r="N780" s="11" t="b">
        <x:f aca="0">FALSE()</x:f>
        <x:v>0</x:v>
      </x:c>
      <x:c r="O780" s="1" t="s">
        <x:v>5037</x:v>
      </x:c>
      <x:c r="P780" s="11" t="b">
        <x:f aca="0">FALSE()</x:f>
        <x:v>0</x:v>
      </x:c>
    </x:row>
    <x:row r="781" ht="15" hidden="0" customHeight="1">
      <x:c r="A781" s="1" t="s">
        <x:v>5874</x:v>
      </x:c>
      <x:c r="B781" s="1" t="s">
        <x:v>2504</x:v>
      </x:c>
      <x:c r="C781" s="14" t="n">
        <x:v>45734</x:v>
      </x:c>
      <x:c r="D781" s="1" t="s">
        <x:v>5010</x:v>
      </x:c>
      <x:c r="E781" s="1" t="s">
        <x:v>5011</x:v>
      </x:c>
      <x:c r="F781" s="1" t="s">
        <x:v>5012</x:v>
      </x:c>
      <x:c r="G781" s="1" t="s">
        <x:v>5013</x:v>
      </x:c>
      <x:c r="H781" s="1" t="s">
        <x:v>5014</x:v>
      </x:c>
      <x:c r="I781" s="1" t="s">
        <x:v>5014</x:v>
      </x:c>
      <x:c r="J781" s="1" t="n">
        <x:v>1</x:v>
      </x:c>
      <x:c r="K781" s="1" t="n">
        <x:v>1.6</x:v>
      </x:c>
      <x:c r="L781" s="15" t="n">
        <x:v>72</x:v>
      </x:c>
      <x:c r="M781" s="11" t="b">
        <x:f aca="0">TRUE()</x:f>
        <x:v>1</x:v>
      </x:c>
      <x:c r="N781" s="11" t="b">
        <x:f aca="0">FALSE()</x:f>
        <x:v>0</x:v>
      </x:c>
      <x:c r="O781" s="1" t="s">
        <x:v>5015</x:v>
      </x:c>
      <x:c r="P781" s="11" t="b">
        <x:f aca="0">FALSE()</x:f>
        <x:v>0</x:v>
      </x:c>
    </x:row>
    <x:row r="782" ht="15" hidden="0" customHeight="1">
      <x:c r="A782" s="1" t="s">
        <x:v>5875</x:v>
      </x:c>
      <x:c r="B782" s="1" t="s">
        <x:v>2504</x:v>
      </x:c>
      <x:c r="C782" s="14" t="n">
        <x:v>45856</x:v>
      </x:c>
      <x:c r="D782" s="1" t="s">
        <x:v>5010</x:v>
      </x:c>
      <x:c r="E782" s="1" t="s">
        <x:v>5011</x:v>
      </x:c>
      <x:c r="F782" s="1" t="s">
        <x:v>5012</x:v>
      </x:c>
      <x:c r="G782" s="1" t="s">
        <x:v>5013</x:v>
      </x:c>
      <x:c r="H782" s="1" t="s">
        <x:v>5014</x:v>
      </x:c>
      <x:c r="I782" s="1" t="s">
        <x:v>5014</x:v>
      </x:c>
      <x:c r="J782" s="1" t="n">
        <x:v>0.9</x:v>
      </x:c>
      <x:c r="K782" s="1" t="n">
        <x:v>1.6</x:v>
      </x:c>
      <x:c r="L782" s="15" t="n">
        <x:v>64.8</x:v>
      </x:c>
      <x:c r="M782" s="11" t="b">
        <x:f aca="0">TRUE()</x:f>
        <x:v>1</x:v>
      </x:c>
      <x:c r="N782" s="11" t="b">
        <x:f aca="0">FALSE()</x:f>
        <x:v>0</x:v>
      </x:c>
      <x:c r="O782" s="1" t="s">
        <x:v>5015</x:v>
      </x:c>
      <x:c r="P782" s="11" t="b">
        <x:f aca="0">FALSE()</x:f>
        <x:v>0</x:v>
      </x:c>
    </x:row>
    <x:row r="783" ht="15" hidden="0" customHeight="1">
      <x:c r="A783" s="1" t="s">
        <x:v>5876</x:v>
      </x:c>
      <x:c r="B783" s="1" t="s">
        <x:v>2504</x:v>
      </x:c>
      <x:c r="C783" s="14" t="n">
        <x:v>46170</x:v>
      </x:c>
      <x:c r="D783" s="1" t="s">
        <x:v>5018</x:v>
      </x:c>
      <x:c r="E783" s="1" t="s">
        <x:v>5091</x:v>
      </x:c>
      <x:c r="F783" s="1" t="s">
        <x:v>5020</x:v>
      </x:c>
      <x:c r="G783" s="1" t="s">
        <x:v>5021</x:v>
      </x:c>
      <x:c r="H783" s="1" t="s">
        <x:v>5022</x:v>
      </x:c>
      <x:c r="I783" s="1" t="s">
        <x:v>5100</x:v>
      </x:c>
      <x:c r="J783" s="1" t="n">
        <x:v>1.9</x:v>
      </x:c>
      <x:c r="K783" s="1" t="n">
        <x:v>0.6</x:v>
      </x:c>
      <x:c r="L783" s="15" t="n">
        <x:v>715.59</x:v>
      </x:c>
      <x:c r="M783" s="11" t="b">
        <x:f aca="0">TRUE()</x:f>
        <x:v>1</x:v>
      </x:c>
      <x:c r="N783" s="11" t="b">
        <x:f aca="0">FALSE()</x:f>
        <x:v>0</x:v>
      </x:c>
      <x:c r="O783" s="1" t="s">
        <x:v>5024</x:v>
      </x:c>
      <x:c r="P783" s="11" t="b">
        <x:f aca="0">FALSE()</x:f>
        <x:v>0</x:v>
      </x:c>
    </x:row>
    <x:row r="784" ht="15" hidden="0" customHeight="1">
      <x:c r="A784" s="1" t="s">
        <x:v>5877</x:v>
      </x:c>
      <x:c r="B784" s="1" t="s">
        <x:v>2508</x:v>
      </x:c>
      <x:c r="C784" s="14" t="n">
        <x:v>45311</x:v>
      </x:c>
      <x:c r="D784" s="1" t="s">
        <x:v>5018</x:v>
      </x:c>
      <x:c r="E784" s="1" t="s">
        <x:v>5130</x:v>
      </x:c>
      <x:c r="F784" s="1" t="s">
        <x:v>5111</x:v>
      </x:c>
      <x:c r="G784" s="1" t="s">
        <x:v>5112</x:v>
      </x:c>
      <x:c r="H784" s="1" t="s">
        <x:v>5031</x:v>
      </x:c>
      <x:c r="I784" s="1" t="s">
        <x:v>5014</x:v>
      </x:c>
      <x:c r="J784" s="1" t="n">
        <x:v>2.3</x:v>
      </x:c>
      <x:c r="K784" s="1" t="n">
        <x:v>6.7</x:v>
      </x:c>
      <x:c r="L784" s="15" t="n">
        <x:v>165.6</x:v>
      </x:c>
      <x:c r="M784" s="11" t="b">
        <x:f aca="0">FALSE()</x:f>
        <x:v>0</x:v>
      </x:c>
      <x:c r="N784" s="11" t="b">
        <x:f aca="0">FALSE()</x:f>
        <x:v>0</x:v>
      </x:c>
      <x:c r="O784" s="1" t="s">
        <x:v>5073</x:v>
      </x:c>
      <x:c r="P784" s="11" t="b">
        <x:f aca="0">FALSE()</x:f>
        <x:v>0</x:v>
      </x:c>
    </x:row>
    <x:row r="785" ht="15" hidden="0" customHeight="1">
      <x:c r="A785" s="1" t="s">
        <x:v>5878</x:v>
      </x:c>
      <x:c r="B785" s="1" t="s">
        <x:v>2508</x:v>
      </x:c>
      <x:c r="C785" s="14" t="n">
        <x:v>45810</x:v>
      </x:c>
      <x:c r="D785" s="1" t="s">
        <x:v>5010</x:v>
      </x:c>
      <x:c r="E785" s="1" t="s">
        <x:v>5011</x:v>
      </x:c>
      <x:c r="F785" s="1" t="s">
        <x:v>5012</x:v>
      </x:c>
      <x:c r="G785" s="1" t="s">
        <x:v>5013</x:v>
      </x:c>
      <x:c r="H785" s="1" t="s">
        <x:v>5014</x:v>
      </x:c>
      <x:c r="I785" s="1" t="s">
        <x:v>5014</x:v>
      </x:c>
      <x:c r="J785" s="1" t="n">
        <x:v>0.6</x:v>
      </x:c>
      <x:c r="K785" s="1" t="n">
        <x:v>1.3</x:v>
      </x:c>
      <x:c r="L785" s="15" t="n">
        <x:v>43.2</x:v>
      </x:c>
      <x:c r="M785" s="11" t="b">
        <x:f aca="0">TRUE()</x:f>
        <x:v>1</x:v>
      </x:c>
      <x:c r="N785" s="11" t="b">
        <x:f aca="0">FALSE()</x:f>
        <x:v>0</x:v>
      </x:c>
      <x:c r="O785" s="1" t="s">
        <x:v>5015</x:v>
      </x:c>
      <x:c r="P785" s="11" t="b">
        <x:f aca="0">FALSE()</x:f>
        <x:v>0</x:v>
      </x:c>
    </x:row>
    <x:row r="786" ht="15" hidden="0" customHeight="1">
      <x:c r="A786" s="1" t="s">
        <x:v>5879</x:v>
      </x:c>
      <x:c r="B786" s="1" t="s">
        <x:v>2508</x:v>
      </x:c>
      <x:c r="C786" s="14" t="n">
        <x:v>45817</x:v>
      </x:c>
      <x:c r="D786" s="1" t="s">
        <x:v>5018</x:v>
      </x:c>
      <x:c r="E786" s="1" t="s">
        <x:v>5125</x:v>
      </x:c>
      <x:c r="F786" s="1" t="s">
        <x:v>5111</x:v>
      </x:c>
      <x:c r="G786" s="1" t="s">
        <x:v>5112</x:v>
      </x:c>
      <x:c r="H786" s="1" t="s">
        <x:v>5022</x:v>
      </x:c>
      <x:c r="I786" s="1" t="s">
        <x:v>5023</x:v>
      </x:c>
      <x:c r="J786" s="1" t="n">
        <x:v>2.2</x:v>
      </x:c>
      <x:c r="K786" s="1" t="n">
        <x:v>9.2</x:v>
      </x:c>
      <x:c r="L786" s="15" t="n">
        <x:v>863.83</x:v>
      </x:c>
      <x:c r="M786" s="11" t="b">
        <x:f aca="0">TRUE()</x:f>
        <x:v>1</x:v>
      </x:c>
      <x:c r="N786" s="11" t="b">
        <x:f aca="0">FALSE()</x:f>
        <x:v>0</x:v>
      </x:c>
      <x:c r="O786" s="1" t="s">
        <x:v>5078</x:v>
      </x:c>
      <x:c r="P786" s="11" t="b">
        <x:f aca="0">FALSE()</x:f>
        <x:v>0</x:v>
      </x:c>
    </x:row>
    <x:row r="787" ht="15" hidden="0" customHeight="1">
      <x:c r="A787" s="1" t="s">
        <x:v>5880</x:v>
      </x:c>
      <x:c r="B787" s="1" t="s">
        <x:v>2508</x:v>
      </x:c>
      <x:c r="C787" s="14" t="n">
        <x:v>46042</x:v>
      </x:c>
      <x:c r="D787" s="1" t="s">
        <x:v>5010</x:v>
      </x:c>
      <x:c r="E787" s="1" t="s">
        <x:v>5011</x:v>
      </x:c>
      <x:c r="F787" s="1" t="s">
        <x:v>5012</x:v>
      </x:c>
      <x:c r="G787" s="1" t="s">
        <x:v>5013</x:v>
      </x:c>
      <x:c r="H787" s="1" t="s">
        <x:v>5014</x:v>
      </x:c>
      <x:c r="I787" s="1" t="s">
        <x:v>5014</x:v>
      </x:c>
      <x:c r="J787" s="1" t="n">
        <x:v>1.4</x:v>
      </x:c>
      <x:c r="K787" s="1" t="n">
        <x:v>1.3</x:v>
      </x:c>
      <x:c r="L787" s="15" t="n">
        <x:v>100.8</x:v>
      </x:c>
      <x:c r="M787" s="11" t="b">
        <x:f aca="0">FALSE()</x:f>
        <x:v>0</x:v>
      </x:c>
      <x:c r="N787" s="11" t="b">
        <x:f aca="0">FALSE()</x:f>
        <x:v>0</x:v>
      </x:c>
      <x:c r="O787" s="1" t="s">
        <x:v>5015</x:v>
      </x:c>
      <x:c r="P787" s="11" t="b">
        <x:f aca="0">FALSE()</x:f>
        <x:v>0</x:v>
      </x:c>
    </x:row>
    <x:row r="788" ht="15" hidden="0" customHeight="1">
      <x:c r="A788" s="1" t="s">
        <x:v>5881</x:v>
      </x:c>
      <x:c r="B788" s="1" t="s">
        <x:v>2508</x:v>
      </x:c>
      <x:c r="C788" s="14" t="n">
        <x:v>46081</x:v>
      </x:c>
      <x:c r="D788" s="1" t="s">
        <x:v>5018</x:v>
      </x:c>
      <x:c r="E788" s="1" t="s">
        <x:v>5028</x:v>
      </x:c>
      <x:c r="F788" s="1" t="s">
        <x:v>5029</x:v>
      </x:c>
      <x:c r="G788" s="1" t="s">
        <x:v>5030</x:v>
      </x:c>
      <x:c r="H788" s="1" t="s">
        <x:v>5036</x:v>
      </x:c>
      <x:c r="I788" s="1" t="s">
        <x:v>5152</x:v>
      </x:c>
      <x:c r="J788" s="1" t="n">
        <x:v>3.8</x:v>
      </x:c>
      <x:c r="K788" s="1" t="n">
        <x:v>24.1</x:v>
      </x:c>
      <x:c r="L788" s="15" t="n">
        <x:v>900.32</x:v>
      </x:c>
      <x:c r="M788" s="11" t="b">
        <x:f aca="0">FALSE()</x:f>
        <x:v>0</x:v>
      </x:c>
      <x:c r="N788" s="11" t="b">
        <x:f aca="0">FALSE()</x:f>
        <x:v>0</x:v>
      </x:c>
      <x:c r="O788" s="1" t="s">
        <x:v>5024</x:v>
      </x:c>
      <x:c r="P788" s="11" t="b">
        <x:f aca="0">FALSE()</x:f>
        <x:v>0</x:v>
      </x:c>
    </x:row>
    <x:row r="789" ht="15" hidden="0" customHeight="1">
      <x:c r="A789" s="1" t="s">
        <x:v>5882</x:v>
      </x:c>
      <x:c r="B789" s="1" t="s">
        <x:v>2511</x:v>
      </x:c>
      <x:c r="C789" s="14" t="n">
        <x:v>45336</x:v>
      </x:c>
      <x:c r="D789" s="1" t="s">
        <x:v>5018</x:v>
      </x:c>
      <x:c r="E789" s="1" t="s">
        <x:v>5097</x:v>
      </x:c>
      <x:c r="F789" s="1" t="s">
        <x:v>5042</x:v>
      </x:c>
      <x:c r="G789" s="1" t="s">
        <x:v>5043</x:v>
      </x:c>
      <x:c r="H789" s="1" t="s">
        <x:v>5031</x:v>
      </x:c>
      <x:c r="I789" s="1" t="s">
        <x:v>5039</x:v>
      </x:c>
      <x:c r="J789" s="1" t="n">
        <x:v>1.5</x:v>
      </x:c>
      <x:c r="K789" s="1" t="n">
        <x:v>10.8</x:v>
      </x:c>
      <x:c r="L789" s="15" t="n">
        <x:v>811.64</x:v>
      </x:c>
      <x:c r="M789" s="11" t="b">
        <x:f aca="0">TRUE()</x:f>
        <x:v>1</x:v>
      </x:c>
      <x:c r="N789" s="11" t="b">
        <x:f aca="0">FALSE()</x:f>
        <x:v>0</x:v>
      </x:c>
      <x:c r="O789" s="1" t="s">
        <x:v>5078</x:v>
      </x:c>
      <x:c r="P789" s="11" t="b">
        <x:f aca="0">FALSE()</x:f>
        <x:v>0</x:v>
      </x:c>
    </x:row>
    <x:row r="790" ht="15" hidden="0" customHeight="1">
      <x:c r="A790" s="1" t="s">
        <x:v>5883</x:v>
      </x:c>
      <x:c r="B790" s="1" t="s">
        <x:v>2511</x:v>
      </x:c>
      <x:c r="C790" s="14" t="n">
        <x:v>45414</x:v>
      </x:c>
      <x:c r="D790" s="1" t="s">
        <x:v>5018</x:v>
      </x:c>
      <x:c r="E790" s="1" t="s">
        <x:v>5091</x:v>
      </x:c>
      <x:c r="F790" s="1" t="s">
        <x:v>5020</x:v>
      </x:c>
      <x:c r="G790" s="1" t="s">
        <x:v>5021</x:v>
      </x:c>
      <x:c r="H790" s="1" t="s">
        <x:v>5022</x:v>
      </x:c>
      <x:c r="I790" s="1" t="s">
        <x:v>5152</x:v>
      </x:c>
      <x:c r="J790" s="1" t="n">
        <x:v>1.4</x:v>
      </x:c>
      <x:c r="K790" s="1" t="n">
        <x:v>11.5</x:v>
      </x:c>
      <x:c r="L790" s="15" t="n">
        <x:v>642.85</x:v>
      </x:c>
      <x:c r="M790" s="11" t="b">
        <x:f aca="0">FALSE()</x:f>
        <x:v>0</x:v>
      </x:c>
      <x:c r="N790" s="11" t="b">
        <x:f aca="0">FALSE()</x:f>
        <x:v>0</x:v>
      </x:c>
      <x:c r="O790" s="1" t="s">
        <x:v>5073</x:v>
      </x:c>
      <x:c r="P790" s="11" t="b">
        <x:f aca="0">TRUE()</x:f>
        <x:v>1</x:v>
      </x:c>
      <x:c r="Q790" s="1" t="s">
        <x:v>5884</x:v>
      </x:c>
    </x:row>
    <x:row r="791" ht="15" hidden="0" customHeight="1">
      <x:c r="A791" s="1" t="s">
        <x:v>5885</x:v>
      </x:c>
      <x:c r="B791" s="1" t="s">
        <x:v>2511</x:v>
      </x:c>
      <x:c r="C791" s="14" t="n">
        <x:v>45669</x:v>
      </x:c>
      <x:c r="D791" s="1" t="s">
        <x:v>5010</x:v>
      </x:c>
      <x:c r="E791" s="1" t="s">
        <x:v>5011</x:v>
      </x:c>
      <x:c r="F791" s="1" t="s">
        <x:v>5012</x:v>
      </x:c>
      <x:c r="G791" s="1" t="s">
        <x:v>5013</x:v>
      </x:c>
      <x:c r="H791" s="1" t="s">
        <x:v>5014</x:v>
      </x:c>
      <x:c r="I791" s="1" t="s">
        <x:v>5014</x:v>
      </x:c>
      <x:c r="J791" s="1" t="n">
        <x:v>1.2</x:v>
      </x:c>
      <x:c r="K791" s="1" t="n">
        <x:v>0.5</x:v>
      </x:c>
      <x:c r="L791" s="15" t="n">
        <x:v>86.4</x:v>
      </x:c>
      <x:c r="M791" s="11" t="b">
        <x:f aca="0">TRUE()</x:f>
        <x:v>1</x:v>
      </x:c>
      <x:c r="N791" s="11" t="b">
        <x:f aca="0">FALSE()</x:f>
        <x:v>0</x:v>
      </x:c>
      <x:c r="O791" s="1" t="s">
        <x:v>5015</x:v>
      </x:c>
      <x:c r="P791" s="11" t="b">
        <x:f aca="0">FALSE()</x:f>
        <x:v>0</x:v>
      </x:c>
    </x:row>
    <x:row r="792" ht="15" hidden="0" customHeight="1">
      <x:c r="A792" s="1" t="s">
        <x:v>5886</x:v>
      </x:c>
      <x:c r="B792" s="1" t="s">
        <x:v>2511</x:v>
      </x:c>
      <x:c r="C792" s="14" t="n">
        <x:v>45970</x:v>
      </x:c>
      <x:c r="D792" s="1" t="s">
        <x:v>5010</x:v>
      </x:c>
      <x:c r="E792" s="1" t="s">
        <x:v>5011</x:v>
      </x:c>
      <x:c r="F792" s="1" t="s">
        <x:v>5012</x:v>
      </x:c>
      <x:c r="G792" s="1" t="s">
        <x:v>5013</x:v>
      </x:c>
      <x:c r="H792" s="1" t="s">
        <x:v>5014</x:v>
      </x:c>
      <x:c r="I792" s="1" t="s">
        <x:v>5014</x:v>
      </x:c>
      <x:c r="J792" s="1" t="n">
        <x:v>1.7</x:v>
      </x:c>
      <x:c r="K792" s="1" t="n">
        <x:v>2.1</x:v>
      </x:c>
      <x:c r="L792" s="15" t="n">
        <x:v>122.4</x:v>
      </x:c>
      <x:c r="M792" s="11" t="b">
        <x:f aca="0">FALSE()</x:f>
        <x:v>0</x:v>
      </x:c>
      <x:c r="N792" s="11" t="b">
        <x:f aca="0">FALSE()</x:f>
        <x:v>0</x:v>
      </x:c>
      <x:c r="O792" s="1" t="s">
        <x:v>5015</x:v>
      </x:c>
      <x:c r="P792" s="11" t="b">
        <x:f aca="0">FALSE()</x:f>
        <x:v>0</x:v>
      </x:c>
    </x:row>
    <x:row r="793" ht="15" hidden="0" customHeight="1">
      <x:c r="A793" s="1" t="s">
        <x:v>5887</x:v>
      </x:c>
      <x:c r="B793" s="1" t="s">
        <x:v>2511</x:v>
      </x:c>
      <x:c r="C793" s="14" t="n">
        <x:v>46049</x:v>
      </x:c>
      <x:c r="D793" s="1" t="s">
        <x:v>5010</x:v>
      </x:c>
      <x:c r="E793" s="1" t="s">
        <x:v>5011</x:v>
      </x:c>
      <x:c r="F793" s="1" t="s">
        <x:v>5012</x:v>
      </x:c>
      <x:c r="G793" s="1" t="s">
        <x:v>5013</x:v>
      </x:c>
      <x:c r="H793" s="1" t="s">
        <x:v>5014</x:v>
      </x:c>
      <x:c r="I793" s="1" t="s">
        <x:v>5014</x:v>
      </x:c>
      <x:c r="J793" s="1" t="n">
        <x:v>1</x:v>
      </x:c>
      <x:c r="K793" s="1" t="n">
        <x:v>1</x:v>
      </x:c>
      <x:c r="L793" s="15" t="n">
        <x:v>72</x:v>
      </x:c>
      <x:c r="M793" s="11" t="b">
        <x:f aca="0">TRUE()</x:f>
        <x:v>1</x:v>
      </x:c>
      <x:c r="N793" s="11" t="b">
        <x:f aca="0">FALSE()</x:f>
        <x:v>0</x:v>
      </x:c>
      <x:c r="O793" s="1" t="s">
        <x:v>5015</x:v>
      </x:c>
      <x:c r="P793" s="11" t="b">
        <x:f aca="0">FALSE()</x:f>
        <x:v>0</x:v>
      </x:c>
    </x:row>
    <x:row r="794" ht="15" hidden="0" customHeight="1">
      <x:c r="A794" s="1" t="s">
        <x:v>5888</x:v>
      </x:c>
      <x:c r="B794" s="1" t="s">
        <x:v>2514</x:v>
      </x:c>
      <x:c r="C794" s="14" t="n">
        <x:v>45320</x:v>
      </x:c>
      <x:c r="D794" s="1" t="s">
        <x:v>5018</x:v>
      </x:c>
      <x:c r="E794" s="1" t="s">
        <x:v>5091</x:v>
      </x:c>
      <x:c r="F794" s="1" t="s">
        <x:v>5020</x:v>
      </x:c>
      <x:c r="G794" s="1" t="s">
        <x:v>5021</x:v>
      </x:c>
      <x:c r="H794" s="1" t="s">
        <x:v>5022</x:v>
      </x:c>
      <x:c r="I794" s="1" t="s">
        <x:v>5014</x:v>
      </x:c>
      <x:c r="J794" s="1" t="n">
        <x:v>1.2</x:v>
      </x:c>
      <x:c r="K794" s="1" t="n">
        <x:v>5</x:v>
      </x:c>
      <x:c r="L794" s="15" t="n">
        <x:v>86.4</x:v>
      </x:c>
      <x:c r="M794" s="11" t="b">
        <x:f aca="0">TRUE()</x:f>
        <x:v>1</x:v>
      </x:c>
      <x:c r="N794" s="11" t="b">
        <x:f aca="0">FALSE()</x:f>
        <x:v>0</x:v>
      </x:c>
      <x:c r="O794" s="1" t="s">
        <x:v>5068</x:v>
      </x:c>
      <x:c r="P794" s="11" t="b">
        <x:f aca="0">FALSE()</x:f>
        <x:v>0</x:v>
      </x:c>
    </x:row>
    <x:row r="795" ht="15" hidden="0" customHeight="1">
      <x:c r="A795" s="1" t="s">
        <x:v>5889</x:v>
      </x:c>
      <x:c r="B795" s="1" t="s">
        <x:v>2514</x:v>
      </x:c>
      <x:c r="C795" s="14" t="n">
        <x:v>45537</x:v>
      </x:c>
      <x:c r="D795" s="1" t="s">
        <x:v>5010</x:v>
      </x:c>
      <x:c r="E795" s="1" t="s">
        <x:v>5011</x:v>
      </x:c>
      <x:c r="F795" s="1" t="s">
        <x:v>5012</x:v>
      </x:c>
      <x:c r="G795" s="1" t="s">
        <x:v>5013</x:v>
      </x:c>
      <x:c r="H795" s="1" t="s">
        <x:v>5014</x:v>
      </x:c>
      <x:c r="I795" s="1" t="s">
        <x:v>5014</x:v>
      </x:c>
      <x:c r="J795" s="1" t="n">
        <x:v>1.2</x:v>
      </x:c>
      <x:c r="K795" s="1" t="n">
        <x:v>2.3</x:v>
      </x:c>
      <x:c r="L795" s="15" t="n">
        <x:v>86.4</x:v>
      </x:c>
      <x:c r="M795" s="11" t="b">
        <x:f aca="0">TRUE()</x:f>
        <x:v>1</x:v>
      </x:c>
      <x:c r="N795" s="11" t="b">
        <x:f aca="0">FALSE()</x:f>
        <x:v>0</x:v>
      </x:c>
      <x:c r="O795" s="1" t="s">
        <x:v>5015</x:v>
      </x:c>
      <x:c r="P795" s="11" t="b">
        <x:f aca="0">FALSE()</x:f>
        <x:v>0</x:v>
      </x:c>
    </x:row>
    <x:row r="796" ht="15" hidden="0" customHeight="1">
      <x:c r="A796" s="1" t="s">
        <x:v>5890</x:v>
      </x:c>
      <x:c r="B796" s="1" t="s">
        <x:v>2514</x:v>
      </x:c>
      <x:c r="C796" s="14" t="n">
        <x:v>45548</x:v>
      </x:c>
      <x:c r="D796" s="1" t="s">
        <x:v>5010</x:v>
      </x:c>
      <x:c r="E796" s="1" t="s">
        <x:v>5011</x:v>
      </x:c>
      <x:c r="F796" s="1" t="s">
        <x:v>5012</x:v>
      </x:c>
      <x:c r="G796" s="1" t="s">
        <x:v>5013</x:v>
      </x:c>
      <x:c r="H796" s="1" t="s">
        <x:v>5014</x:v>
      </x:c>
      <x:c r="I796" s="1" t="s">
        <x:v>5014</x:v>
      </x:c>
      <x:c r="J796" s="1" t="n">
        <x:v>2.1</x:v>
      </x:c>
      <x:c r="K796" s="1" t="n">
        <x:v>1.6</x:v>
      </x:c>
      <x:c r="L796" s="15" t="n">
        <x:v>151.2</x:v>
      </x:c>
      <x:c r="M796" s="11" t="b">
        <x:f aca="0">FALSE()</x:f>
        <x:v>0</x:v>
      </x:c>
      <x:c r="N796" s="11" t="b">
        <x:f aca="0">FALSE()</x:f>
        <x:v>0</x:v>
      </x:c>
      <x:c r="O796" s="1" t="s">
        <x:v>5015</x:v>
      </x:c>
      <x:c r="P796" s="11" t="b">
        <x:f aca="0">FALSE()</x:f>
        <x:v>0</x:v>
      </x:c>
    </x:row>
    <x:row r="797" ht="15" hidden="0" customHeight="1">
      <x:c r="A797" s="1" t="s">
        <x:v>5891</x:v>
      </x:c>
      <x:c r="B797" s="1" t="s">
        <x:v>2514</x:v>
      </x:c>
      <x:c r="C797" s="14" t="n">
        <x:v>45718</x:v>
      </x:c>
      <x:c r="D797" s="1" t="s">
        <x:v>5018</x:v>
      </x:c>
      <x:c r="E797" s="1" t="s">
        <x:v>5035</x:v>
      </x:c>
      <x:c r="F797" s="1" t="s">
        <x:v>5029</x:v>
      </x:c>
      <x:c r="G797" s="1" t="s">
        <x:v>5030</x:v>
      </x:c>
      <x:c r="H797" s="1" t="s">
        <x:v>5058</x:v>
      </x:c>
      <x:c r="I797" s="1" t="s">
        <x:v>5014</x:v>
      </x:c>
      <x:c r="J797" s="1" t="n">
        <x:v>3.8</x:v>
      </x:c>
      <x:c r="K797" s="1" t="n">
        <x:v>24</x:v>
      </x:c>
      <x:c r="L797" s="15" t="n">
        <x:v>273.6</x:v>
      </x:c>
      <x:c r="M797" s="11" t="b">
        <x:f aca="0">TRUE()</x:f>
        <x:v>1</x:v>
      </x:c>
      <x:c r="N797" s="11" t="b">
        <x:f aca="0">FALSE()</x:f>
        <x:v>0</x:v>
      </x:c>
      <x:c r="O797" s="1" t="s">
        <x:v>5037</x:v>
      </x:c>
      <x:c r="P797" s="11" t="b">
        <x:f aca="0">TRUE()</x:f>
        <x:v>1</x:v>
      </x:c>
      <x:c r="Q797" s="1" t="s">
        <x:v>5892</x:v>
      </x:c>
    </x:row>
    <x:row r="798" ht="15" hidden="0" customHeight="1">
      <x:c r="A798" s="1" t="s">
        <x:v>5893</x:v>
      </x:c>
      <x:c r="B798" s="1" t="s">
        <x:v>2514</x:v>
      </x:c>
      <x:c r="C798" s="14" t="n">
        <x:v>46046</x:v>
      </x:c>
      <x:c r="D798" s="1" t="s">
        <x:v>5018</x:v>
      </x:c>
      <x:c r="E798" s="1" t="s">
        <x:v>5116</x:v>
      </x:c>
      <x:c r="F798" s="1" t="s">
        <x:v>5029</x:v>
      </x:c>
      <x:c r="G798" s="1" t="s">
        <x:v>5030</x:v>
      </x:c>
      <x:c r="H798" s="1" t="s">
        <x:v>5031</x:v>
      </x:c>
      <x:c r="I798" s="1" t="s">
        <x:v>5032</x:v>
      </x:c>
      <x:c r="J798" s="1" t="n">
        <x:v>1.8</x:v>
      </x:c>
      <x:c r="K798" s="1" t="n">
        <x:v>7.2</x:v>
      </x:c>
      <x:c r="L798" s="15" t="n">
        <x:v>773.06</x:v>
      </x:c>
      <x:c r="M798" s="11" t="b">
        <x:f aca="0">TRUE()</x:f>
        <x:v>1</x:v>
      </x:c>
      <x:c r="N798" s="11" t="b">
        <x:f aca="0">FALSE()</x:f>
        <x:v>0</x:v>
      </x:c>
      <x:c r="O798" s="1" t="s">
        <x:v>5073</x:v>
      </x:c>
      <x:c r="P798" s="11" t="b">
        <x:f aca="0">FALSE()</x:f>
        <x:v>0</x:v>
      </x:c>
    </x:row>
    <x:row r="799" ht="15" hidden="0" customHeight="1">
      <x:c r="A799" s="1" t="s">
        <x:v>5894</x:v>
      </x:c>
      <x:c r="B799" s="1" t="s">
        <x:v>2517</x:v>
      </x:c>
      <x:c r="C799" s="14" t="n">
        <x:v>45430</x:v>
      </x:c>
      <x:c r="D799" s="1" t="s">
        <x:v>5010</x:v>
      </x:c>
      <x:c r="E799" s="1" t="s">
        <x:v>5011</x:v>
      </x:c>
      <x:c r="F799" s="1" t="s">
        <x:v>5012</x:v>
      </x:c>
      <x:c r="G799" s="1" t="s">
        <x:v>5013</x:v>
      </x:c>
      <x:c r="H799" s="1" t="s">
        <x:v>5014</x:v>
      </x:c>
      <x:c r="I799" s="1" t="s">
        <x:v>5014</x:v>
      </x:c>
      <x:c r="J799" s="1" t="n">
        <x:v>0.8</x:v>
      </x:c>
      <x:c r="K799" s="1" t="n">
        <x:v>0.8</x:v>
      </x:c>
      <x:c r="L799" s="15" t="n">
        <x:v>57.6</x:v>
      </x:c>
      <x:c r="M799" s="11" t="b">
        <x:f aca="0">TRUE()</x:f>
        <x:v>1</x:v>
      </x:c>
      <x:c r="N799" s="11" t="b">
        <x:f aca="0">FALSE()</x:f>
        <x:v>0</x:v>
      </x:c>
      <x:c r="O799" s="1" t="s">
        <x:v>5015</x:v>
      </x:c>
      <x:c r="P799" s="11" t="b">
        <x:f aca="0">FALSE()</x:f>
        <x:v>0</x:v>
      </x:c>
    </x:row>
    <x:row r="800" ht="15" hidden="0" customHeight="1">
      <x:c r="A800" s="1" t="s">
        <x:v>5895</x:v>
      </x:c>
      <x:c r="B800" s="1" t="s">
        <x:v>2517</x:v>
      </x:c>
      <x:c r="C800" s="14" t="n">
        <x:v>45629</x:v>
      </x:c>
      <x:c r="D800" s="1" t="s">
        <x:v>5010</x:v>
      </x:c>
      <x:c r="E800" s="1" t="s">
        <x:v>5011</x:v>
      </x:c>
      <x:c r="F800" s="1" t="s">
        <x:v>5012</x:v>
      </x:c>
      <x:c r="G800" s="1" t="s">
        <x:v>5013</x:v>
      </x:c>
      <x:c r="H800" s="1" t="s">
        <x:v>5014</x:v>
      </x:c>
      <x:c r="I800" s="1" t="s">
        <x:v>5014</x:v>
      </x:c>
      <x:c r="J800" s="1" t="n">
        <x:v>0.9</x:v>
      </x:c>
      <x:c r="K800" s="1" t="n">
        <x:v>1.3</x:v>
      </x:c>
      <x:c r="L800" s="15" t="n">
        <x:v>64.8</x:v>
      </x:c>
      <x:c r="M800" s="11" t="b">
        <x:f aca="0">FALSE()</x:f>
        <x:v>0</x:v>
      </x:c>
      <x:c r="N800" s="11" t="b">
        <x:f aca="0">FALSE()</x:f>
        <x:v>0</x:v>
      </x:c>
      <x:c r="O800" s="1" t="s">
        <x:v>5015</x:v>
      </x:c>
      <x:c r="P800" s="11" t="b">
        <x:f aca="0">FALSE()</x:f>
        <x:v>0</x:v>
      </x:c>
    </x:row>
    <x:row r="801" ht="15" hidden="0" customHeight="1">
      <x:c r="A801" s="1" t="s">
        <x:v>5896</x:v>
      </x:c>
      <x:c r="B801" s="1" t="s">
        <x:v>2517</x:v>
      </x:c>
      <x:c r="C801" s="14" t="n">
        <x:v>45758</x:v>
      </x:c>
      <x:c r="D801" s="1" t="s">
        <x:v>5010</x:v>
      </x:c>
      <x:c r="E801" s="1" t="s">
        <x:v>5011</x:v>
      </x:c>
      <x:c r="F801" s="1" t="s">
        <x:v>5012</x:v>
      </x:c>
      <x:c r="G801" s="1" t="s">
        <x:v>5013</x:v>
      </x:c>
      <x:c r="H801" s="1" t="s">
        <x:v>5014</x:v>
      </x:c>
      <x:c r="I801" s="1" t="s">
        <x:v>5014</x:v>
      </x:c>
      <x:c r="J801" s="1" t="n">
        <x:v>1.5</x:v>
      </x:c>
      <x:c r="K801" s="1" t="n">
        <x:v>2</x:v>
      </x:c>
      <x:c r="L801" s="15" t="n">
        <x:v>108</x:v>
      </x:c>
      <x:c r="M801" s="11" t="b">
        <x:f aca="0">FALSE()</x:f>
        <x:v>0</x:v>
      </x:c>
      <x:c r="N801" s="11" t="b">
        <x:f aca="0">FALSE()</x:f>
        <x:v>0</x:v>
      </x:c>
      <x:c r="O801" s="1" t="s">
        <x:v>5015</x:v>
      </x:c>
      <x:c r="P801" s="11" t="b">
        <x:f aca="0">FALSE()</x:f>
        <x:v>0</x:v>
      </x:c>
    </x:row>
    <x:row r="802" ht="15" hidden="0" customHeight="1">
      <x:c r="A802" s="1" t="s">
        <x:v>5897</x:v>
      </x:c>
      <x:c r="B802" s="1" t="s">
        <x:v>2517</x:v>
      </x:c>
      <x:c r="C802" s="14" t="n">
        <x:v>46085</x:v>
      </x:c>
      <x:c r="D802" s="1" t="s">
        <x:v>5018</x:v>
      </x:c>
      <x:c r="E802" s="1" t="s">
        <x:v>5390</x:v>
      </x:c>
      <x:c r="F802" s="1" t="s">
        <x:v>5042</x:v>
      </x:c>
      <x:c r="G802" s="1" t="s">
        <x:v>5043</x:v>
      </x:c>
      <x:c r="H802" s="1" t="s">
        <x:v>5031</x:v>
      </x:c>
      <x:c r="I802" s="1" t="s">
        <x:v>5059</x:v>
      </x:c>
      <x:c r="J802" s="1" t="n">
        <x:v>1.1</x:v>
      </x:c>
      <x:c r="K802" s="1" t="n">
        <x:v>9.8</x:v>
      </x:c>
      <x:c r="L802" s="15" t="n">
        <x:v>629.56</x:v>
      </x:c>
      <x:c r="M802" s="11" t="b">
        <x:f aca="0">FALSE()</x:f>
        <x:v>0</x:v>
      </x:c>
      <x:c r="N802" s="11" t="b">
        <x:f aca="0">FALSE()</x:f>
        <x:v>0</x:v>
      </x:c>
      <x:c r="O802" s="1" t="s">
        <x:v>5073</x:v>
      </x:c>
      <x:c r="P802" s="11" t="b">
        <x:f aca="0">FALSE()</x:f>
        <x:v>0</x:v>
      </x:c>
    </x:row>
    <x:row r="803" ht="15" hidden="0" customHeight="1">
      <x:c r="A803" s="1" t="s">
        <x:v>5898</x:v>
      </x:c>
      <x:c r="B803" s="1" t="s">
        <x:v>2520</x:v>
      </x:c>
      <x:c r="C803" s="14" t="n">
        <x:v>45337</x:v>
      </x:c>
      <x:c r="D803" s="1" t="s">
        <x:v>5010</x:v>
      </x:c>
      <x:c r="E803" s="1" t="s">
        <x:v>5011</x:v>
      </x:c>
      <x:c r="F803" s="1" t="s">
        <x:v>5012</x:v>
      </x:c>
      <x:c r="G803" s="1" t="s">
        <x:v>5013</x:v>
      </x:c>
      <x:c r="H803" s="1" t="s">
        <x:v>5014</x:v>
      </x:c>
      <x:c r="I803" s="1" t="s">
        <x:v>5014</x:v>
      </x:c>
      <x:c r="J803" s="1" t="n">
        <x:v>1.5</x:v>
      </x:c>
      <x:c r="K803" s="1" t="n">
        <x:v>1.4</x:v>
      </x:c>
      <x:c r="L803" s="15" t="n">
        <x:v>108</x:v>
      </x:c>
      <x:c r="M803" s="11" t="b">
        <x:f aca="0">TRUE()</x:f>
        <x:v>1</x:v>
      </x:c>
      <x:c r="N803" s="11" t="b">
        <x:f aca="0">FALSE()</x:f>
        <x:v>0</x:v>
      </x:c>
      <x:c r="O803" s="1" t="s">
        <x:v>5015</x:v>
      </x:c>
      <x:c r="P803" s="11" t="b">
        <x:f aca="0">FALSE()</x:f>
        <x:v>0</x:v>
      </x:c>
    </x:row>
    <x:row r="804" ht="15" hidden="0" customHeight="1">
      <x:c r="A804" s="1" t="s">
        <x:v>5899</x:v>
      </x:c>
      <x:c r="B804" s="1" t="s">
        <x:v>2520</x:v>
      </x:c>
      <x:c r="C804" s="14" t="n">
        <x:v>45407</x:v>
      </x:c>
      <x:c r="D804" s="1" t="s">
        <x:v>5018</x:v>
      </x:c>
      <x:c r="E804" s="1" t="s">
        <x:v>5075</x:v>
      </x:c>
      <x:c r="F804" s="1" t="s">
        <x:v>5076</x:v>
      </x:c>
      <x:c r="G804" s="1" t="s">
        <x:v>5077</x:v>
      </x:c>
      <x:c r="H804" s="1" t="s">
        <x:v>5022</x:v>
      </x:c>
      <x:c r="I804" s="1" t="s">
        <x:v>5100</x:v>
      </x:c>
      <x:c r="J804" s="1" t="n">
        <x:v>2.7</x:v>
      </x:c>
      <x:c r="K804" s="1" t="n">
        <x:v>16</x:v>
      </x:c>
      <x:c r="L804" s="15" t="n">
        <x:v>436.64</x:v>
      </x:c>
      <x:c r="M804" s="11" t="b">
        <x:f aca="0">TRUE()</x:f>
        <x:v>1</x:v>
      </x:c>
      <x:c r="N804" s="11" t="b">
        <x:f aca="0">FALSE()</x:f>
        <x:v>0</x:v>
      </x:c>
      <x:c r="O804" s="1" t="s">
        <x:v>5098</x:v>
      </x:c>
      <x:c r="P804" s="11" t="b">
        <x:f aca="0">FALSE()</x:f>
        <x:v>0</x:v>
      </x:c>
    </x:row>
    <x:row r="805" ht="15" hidden="0" customHeight="1">
      <x:c r="A805" s="1" t="s">
        <x:v>5900</x:v>
      </x:c>
      <x:c r="B805" s="1" t="s">
        <x:v>2520</x:v>
      </x:c>
      <x:c r="C805" s="14" t="n">
        <x:v>45826</x:v>
      </x:c>
      <x:c r="D805" s="1" t="s">
        <x:v>5010</x:v>
      </x:c>
      <x:c r="E805" s="1" t="s">
        <x:v>5011</x:v>
      </x:c>
      <x:c r="F805" s="1" t="s">
        <x:v>5012</x:v>
      </x:c>
      <x:c r="G805" s="1" t="s">
        <x:v>5013</x:v>
      </x:c>
      <x:c r="H805" s="1" t="s">
        <x:v>5014</x:v>
      </x:c>
      <x:c r="I805" s="1" t="s">
        <x:v>5014</x:v>
      </x:c>
      <x:c r="J805" s="1" t="n">
        <x:v>1.5</x:v>
      </x:c>
      <x:c r="K805" s="1" t="n">
        <x:v>2.2</x:v>
      </x:c>
      <x:c r="L805" s="15" t="n">
        <x:v>108</x:v>
      </x:c>
      <x:c r="M805" s="11" t="b">
        <x:f aca="0">TRUE()</x:f>
        <x:v>1</x:v>
      </x:c>
      <x:c r="N805" s="11" t="b">
        <x:f aca="0">FALSE()</x:f>
        <x:v>0</x:v>
      </x:c>
      <x:c r="O805" s="1" t="s">
        <x:v>5015</x:v>
      </x:c>
      <x:c r="P805" s="11" t="b">
        <x:f aca="0">FALSE()</x:f>
        <x:v>0</x:v>
      </x:c>
    </x:row>
    <x:row r="806" ht="15" hidden="0" customHeight="1">
      <x:c r="A806" s="1" t="s">
        <x:v>5901</x:v>
      </x:c>
      <x:c r="B806" s="1" t="s">
        <x:v>864</x:v>
      </x:c>
      <x:c r="C806" s="14" t="n">
        <x:v>45678</x:v>
      </x:c>
      <x:c r="D806" s="1" t="s">
        <x:v>5018</x:v>
      </x:c>
      <x:c r="E806" s="1" t="s">
        <x:v>5133</x:v>
      </x:c>
      <x:c r="F806" s="1" t="s">
        <x:v>5071</x:v>
      </x:c>
      <x:c r="G806" s="1" t="s">
        <x:v>5072</x:v>
      </x:c>
      <x:c r="H806" s="1" t="s">
        <x:v>5022</x:v>
      </x:c>
      <x:c r="I806" s="1" t="s">
        <x:v>5044</x:v>
      </x:c>
      <x:c r="J806" s="1" t="n">
        <x:v>0.6</x:v>
      </x:c>
      <x:c r="K806" s="1" t="n">
        <x:v>3.6</x:v>
      </x:c>
      <x:c r="L806" s="15" t="n">
        <x:v>682.61</x:v>
      </x:c>
      <x:c r="M806" s="11" t="b">
        <x:f aca="0">FALSE()</x:f>
        <x:v>0</x:v>
      </x:c>
      <x:c r="N806" s="11" t="b">
        <x:f aca="0">FALSE()</x:f>
        <x:v>0</x:v>
      </x:c>
      <x:c r="O806" s="1" t="s">
        <x:v>5037</x:v>
      </x:c>
      <x:c r="P806" s="11" t="b">
        <x:f aca="0">FALSE()</x:f>
        <x:v>0</x:v>
      </x:c>
    </x:row>
    <x:row r="807" ht="15" hidden="0" customHeight="1">
      <x:c r="A807" s="1" t="s">
        <x:v>5902</x:v>
      </x:c>
      <x:c r="B807" s="1" t="s">
        <x:v>864</x:v>
      </x:c>
      <x:c r="C807" s="14" t="n">
        <x:v>45777</x:v>
      </x:c>
      <x:c r="D807" s="1" t="s">
        <x:v>5010</x:v>
      </x:c>
      <x:c r="E807" s="1" t="s">
        <x:v>5011</x:v>
      </x:c>
      <x:c r="F807" s="1" t="s">
        <x:v>5012</x:v>
      </x:c>
      <x:c r="G807" s="1" t="s">
        <x:v>5013</x:v>
      </x:c>
      <x:c r="H807" s="1" t="s">
        <x:v>5014</x:v>
      </x:c>
      <x:c r="I807" s="1" t="s">
        <x:v>5014</x:v>
      </x:c>
      <x:c r="J807" s="1" t="n">
        <x:v>0.8</x:v>
      </x:c>
      <x:c r="K807" s="1" t="n">
        <x:v>2.1</x:v>
      </x:c>
      <x:c r="L807" s="15" t="n">
        <x:v>57.6</x:v>
      </x:c>
      <x:c r="M807" s="11" t="b">
        <x:f aca="0">TRUE()</x:f>
        <x:v>1</x:v>
      </x:c>
      <x:c r="N807" s="11" t="b">
        <x:f aca="0">FALSE()</x:f>
        <x:v>0</x:v>
      </x:c>
      <x:c r="O807" s="1" t="s">
        <x:v>5015</x:v>
      </x:c>
      <x:c r="P807" s="11" t="b">
        <x:f aca="0">FALSE()</x:f>
        <x:v>0</x:v>
      </x:c>
    </x:row>
    <x:row r="808" ht="15" hidden="0" customHeight="1">
      <x:c r="A808" s="1" t="s">
        <x:v>5903</x:v>
      </x:c>
      <x:c r="B808" s="1" t="s">
        <x:v>864</x:v>
      </x:c>
      <x:c r="C808" s="14" t="n">
        <x:v>45931</x:v>
      </x:c>
      <x:c r="D808" s="1" t="s">
        <x:v>5010</x:v>
      </x:c>
      <x:c r="E808" s="1" t="s">
        <x:v>5011</x:v>
      </x:c>
      <x:c r="F808" s="1" t="s">
        <x:v>5012</x:v>
      </x:c>
      <x:c r="G808" s="1" t="s">
        <x:v>5013</x:v>
      </x:c>
      <x:c r="H808" s="1" t="s">
        <x:v>5014</x:v>
      </x:c>
      <x:c r="I808" s="1" t="s">
        <x:v>5014</x:v>
      </x:c>
      <x:c r="J808" s="1" t="n">
        <x:v>1.2</x:v>
      </x:c>
      <x:c r="K808" s="1" t="n">
        <x:v>3</x:v>
      </x:c>
      <x:c r="L808" s="15" t="n">
        <x:v>86.4</x:v>
      </x:c>
      <x:c r="M808" s="11" t="b">
        <x:f aca="0">TRUE()</x:f>
        <x:v>1</x:v>
      </x:c>
      <x:c r="N808" s="11" t="b">
        <x:f aca="0">FALSE()</x:f>
        <x:v>0</x:v>
      </x:c>
      <x:c r="O808" s="1" t="s">
        <x:v>5015</x:v>
      </x:c>
      <x:c r="P808" s="11" t="b">
        <x:f aca="0">FALSE()</x:f>
        <x:v>0</x:v>
      </x:c>
    </x:row>
    <x:row r="809" ht="15" hidden="0" customHeight="1">
      <x:c r="A809" s="1" t="s">
        <x:v>5904</x:v>
      </x:c>
      <x:c r="B809" s="1" t="s">
        <x:v>864</x:v>
      </x:c>
      <x:c r="C809" s="14" t="n">
        <x:v>46099</x:v>
      </x:c>
      <x:c r="D809" s="1" t="s">
        <x:v>5018</x:v>
      </x:c>
      <x:c r="E809" s="1" t="s">
        <x:v>5105</x:v>
      </x:c>
      <x:c r="F809" s="1" t="s">
        <x:v>5076</x:v>
      </x:c>
      <x:c r="G809" s="1" t="s">
        <x:v>5077</x:v>
      </x:c>
      <x:c r="H809" s="1" t="s">
        <x:v>5022</x:v>
      </x:c>
      <x:c r="I809" s="1" t="s">
        <x:v>5032</x:v>
      </x:c>
      <x:c r="J809" s="1" t="n">
        <x:v>1.5</x:v>
      </x:c>
      <x:c r="K809" s="1" t="n">
        <x:v>13.9</x:v>
      </x:c>
      <x:c r="L809" s="15" t="n">
        <x:v>336.48</x:v>
      </x:c>
      <x:c r="M809" s="11" t="b">
        <x:f aca="0">TRUE()</x:f>
        <x:v>1</x:v>
      </x:c>
      <x:c r="N809" s="11" t="b">
        <x:f aca="0">FALSE()</x:f>
        <x:v>0</x:v>
      </x:c>
      <x:c r="O809" s="1" t="s">
        <x:v>5068</x:v>
      </x:c>
      <x:c r="P809" s="11" t="b">
        <x:f aca="0">TRUE()</x:f>
        <x:v>1</x:v>
      </x:c>
      <x:c r="Q809" s="1" t="s">
        <x:v>5905</x:v>
      </x:c>
    </x:row>
    <x:row r="810" ht="15" hidden="0" customHeight="1">
      <x:c r="A810" s="1" t="s">
        <x:v>5906</x:v>
      </x:c>
      <x:c r="B810" s="1" t="s">
        <x:v>864</x:v>
      </x:c>
      <x:c r="C810" s="14" t="n">
        <x:v>46217</x:v>
      </x:c>
      <x:c r="D810" s="1" t="s">
        <x:v>5010</x:v>
      </x:c>
      <x:c r="E810" s="1" t="s">
        <x:v>5011</x:v>
      </x:c>
      <x:c r="F810" s="1" t="s">
        <x:v>5012</x:v>
      </x:c>
      <x:c r="G810" s="1" t="s">
        <x:v>5013</x:v>
      </x:c>
      <x:c r="H810" s="1" t="s">
        <x:v>5014</x:v>
      </x:c>
      <x:c r="I810" s="1" t="s">
        <x:v>5014</x:v>
      </x:c>
      <x:c r="J810" s="1" t="n">
        <x:v>1.7</x:v>
      </x:c>
      <x:c r="K810" s="1" t="n">
        <x:v>3</x:v>
      </x:c>
      <x:c r="L810" s="15" t="n">
        <x:v>122.4</x:v>
      </x:c>
      <x:c r="M810" s="11" t="b">
        <x:f aca="0">TRUE()</x:f>
        <x:v>1</x:v>
      </x:c>
      <x:c r="N810" s="11" t="b">
        <x:f aca="0">FALSE()</x:f>
        <x:v>0</x:v>
      </x:c>
      <x:c r="O810" s="1" t="s">
        <x:v>5015</x:v>
      </x:c>
      <x:c r="P810" s="11" t="b">
        <x:f aca="0">FALSE()</x:f>
        <x:v>0</x:v>
      </x:c>
    </x:row>
    <x:row r="811" ht="15" hidden="0" customHeight="1">
      <x:c r="A811" s="1" t="s">
        <x:v>5907</x:v>
      </x:c>
      <x:c r="B811" s="1" t="s">
        <x:v>2526</x:v>
      </x:c>
      <x:c r="C811" s="14" t="n">
        <x:v>45342</x:v>
      </x:c>
      <x:c r="D811" s="1" t="s">
        <x:v>5010</x:v>
      </x:c>
      <x:c r="E811" s="1" t="s">
        <x:v>5011</x:v>
      </x:c>
      <x:c r="F811" s="1" t="s">
        <x:v>5012</x:v>
      </x:c>
      <x:c r="G811" s="1" t="s">
        <x:v>5013</x:v>
      </x:c>
      <x:c r="H811" s="1" t="s">
        <x:v>5014</x:v>
      </x:c>
      <x:c r="I811" s="1" t="s">
        <x:v>5014</x:v>
      </x:c>
      <x:c r="J811" s="1" t="n">
        <x:v>1.7</x:v>
      </x:c>
      <x:c r="K811" s="1" t="n">
        <x:v>0.9</x:v>
      </x:c>
      <x:c r="L811" s="15" t="n">
        <x:v>122.4</x:v>
      </x:c>
      <x:c r="M811" s="11" t="b">
        <x:f aca="0">TRUE()</x:f>
        <x:v>1</x:v>
      </x:c>
      <x:c r="N811" s="11" t="b">
        <x:f aca="0">FALSE()</x:f>
        <x:v>0</x:v>
      </x:c>
      <x:c r="O811" s="1" t="s">
        <x:v>5015</x:v>
      </x:c>
      <x:c r="P811" s="11" t="b">
        <x:f aca="0">FALSE()</x:f>
        <x:v>0</x:v>
      </x:c>
    </x:row>
    <x:row r="812" ht="15" hidden="0" customHeight="1">
      <x:c r="A812" s="1" t="s">
        <x:v>5908</x:v>
      </x:c>
      <x:c r="B812" s="1" t="s">
        <x:v>2526</x:v>
      </x:c>
      <x:c r="C812" s="14" t="n">
        <x:v>45468</x:v>
      </x:c>
      <x:c r="D812" s="1" t="s">
        <x:v>5010</x:v>
      </x:c>
      <x:c r="E812" s="1" t="s">
        <x:v>5011</x:v>
      </x:c>
      <x:c r="F812" s="1" t="s">
        <x:v>5012</x:v>
      </x:c>
      <x:c r="G812" s="1" t="s">
        <x:v>5013</x:v>
      </x:c>
      <x:c r="H812" s="1" t="s">
        <x:v>5014</x:v>
      </x:c>
      <x:c r="I812" s="1" t="s">
        <x:v>5014</x:v>
      </x:c>
      <x:c r="J812" s="1" t="n">
        <x:v>1.3</x:v>
      </x:c>
      <x:c r="K812" s="1" t="n">
        <x:v>1.6</x:v>
      </x:c>
      <x:c r="L812" s="15" t="n">
        <x:v>93.6</x:v>
      </x:c>
      <x:c r="M812" s="11" t="b">
        <x:f aca="0">TRUE()</x:f>
        <x:v>1</x:v>
      </x:c>
      <x:c r="N812" s="11" t="b">
        <x:f aca="0">FALSE()</x:f>
        <x:v>0</x:v>
      </x:c>
      <x:c r="O812" s="1" t="s">
        <x:v>5015</x:v>
      </x:c>
      <x:c r="P812" s="11" t="b">
        <x:f aca="0">FALSE()</x:f>
        <x:v>0</x:v>
      </x:c>
    </x:row>
    <x:row r="813" ht="15" hidden="0" customHeight="1">
      <x:c r="A813" s="1" t="s">
        <x:v>5909</x:v>
      </x:c>
      <x:c r="B813" s="1" t="s">
        <x:v>2526</x:v>
      </x:c>
      <x:c r="C813" s="14" t="n">
        <x:v>45897</x:v>
      </x:c>
      <x:c r="D813" s="1" t="s">
        <x:v>5010</x:v>
      </x:c>
      <x:c r="E813" s="1" t="s">
        <x:v>5011</x:v>
      </x:c>
      <x:c r="F813" s="1" t="s">
        <x:v>5012</x:v>
      </x:c>
      <x:c r="G813" s="1" t="s">
        <x:v>5013</x:v>
      </x:c>
      <x:c r="H813" s="1" t="s">
        <x:v>5014</x:v>
      </x:c>
      <x:c r="I813" s="1" t="s">
        <x:v>5014</x:v>
      </x:c>
      <x:c r="J813" s="1" t="n">
        <x:v>1.5</x:v>
      </x:c>
      <x:c r="K813" s="1" t="n">
        <x:v>1.5</x:v>
      </x:c>
      <x:c r="L813" s="15" t="n">
        <x:v>108</x:v>
      </x:c>
      <x:c r="M813" s="11" t="b">
        <x:f aca="0">TRUE()</x:f>
        <x:v>1</x:v>
      </x:c>
      <x:c r="N813" s="11" t="b">
        <x:f aca="0">FALSE()</x:f>
        <x:v>0</x:v>
      </x:c>
      <x:c r="O813" s="1" t="s">
        <x:v>5015</x:v>
      </x:c>
      <x:c r="P813" s="11" t="b">
        <x:f aca="0">FALSE()</x:f>
        <x:v>0</x:v>
      </x:c>
    </x:row>
    <x:row r="814" ht="15" hidden="0" customHeight="1">
      <x:c r="A814" s="1" t="s">
        <x:v>5910</x:v>
      </x:c>
      <x:c r="B814" s="1" t="s">
        <x:v>2529</x:v>
      </x:c>
      <x:c r="C814" s="14" t="n">
        <x:v>45671</x:v>
      </x:c>
      <x:c r="D814" s="1" t="s">
        <x:v>5010</x:v>
      </x:c>
      <x:c r="E814" s="1" t="s">
        <x:v>5011</x:v>
      </x:c>
      <x:c r="F814" s="1" t="s">
        <x:v>5012</x:v>
      </x:c>
      <x:c r="G814" s="1" t="s">
        <x:v>5013</x:v>
      </x:c>
      <x:c r="H814" s="1" t="s">
        <x:v>5014</x:v>
      </x:c>
      <x:c r="I814" s="1" t="s">
        <x:v>5014</x:v>
      </x:c>
      <x:c r="J814" s="1" t="n">
        <x:v>0.7</x:v>
      </x:c>
      <x:c r="K814" s="1" t="n">
        <x:v>1.8</x:v>
      </x:c>
      <x:c r="L814" s="15" t="n">
        <x:v>50.4</x:v>
      </x:c>
      <x:c r="M814" s="11" t="b">
        <x:f aca="0">TRUE()</x:f>
        <x:v>1</x:v>
      </x:c>
      <x:c r="N814" s="11" t="b">
        <x:f aca="0">FALSE()</x:f>
        <x:v>0</x:v>
      </x:c>
      <x:c r="O814" s="1" t="s">
        <x:v>5015</x:v>
      </x:c>
      <x:c r="P814" s="11" t="b">
        <x:f aca="0">FALSE()</x:f>
        <x:v>0</x:v>
      </x:c>
    </x:row>
    <x:row r="815" ht="15" hidden="0" customHeight="1">
      <x:c r="A815" s="1" t="s">
        <x:v>5911</x:v>
      </x:c>
      <x:c r="B815" s="1" t="s">
        <x:v>2529</x:v>
      </x:c>
      <x:c r="C815" s="14" t="n">
        <x:v>45701</x:v>
      </x:c>
      <x:c r="D815" s="1" t="s">
        <x:v>5018</x:v>
      </x:c>
      <x:c r="E815" s="1" t="s">
        <x:v>5130</x:v>
      </x:c>
      <x:c r="F815" s="1" t="s">
        <x:v>5111</x:v>
      </x:c>
      <x:c r="G815" s="1" t="s">
        <x:v>5112</x:v>
      </x:c>
      <x:c r="H815" s="1" t="s">
        <x:v>5031</x:v>
      </x:c>
      <x:c r="I815" s="1" t="s">
        <x:v>5014</x:v>
      </x:c>
      <x:c r="J815" s="1" t="n">
        <x:v>1.2</x:v>
      </x:c>
      <x:c r="K815" s="1" t="n">
        <x:v>4.7</x:v>
      </x:c>
      <x:c r="L815" s="15" t="n">
        <x:v>86.4</x:v>
      </x:c>
      <x:c r="M815" s="11" t="b">
        <x:f aca="0">TRUE()</x:f>
        <x:v>1</x:v>
      </x:c>
      <x:c r="N815" s="11" t="b">
        <x:f aca="0">FALSE()</x:f>
        <x:v>0</x:v>
      </x:c>
      <x:c r="O815" s="1" t="s">
        <x:v>5068</x:v>
      </x:c>
      <x:c r="P815" s="11" t="b">
        <x:f aca="0">FALSE()</x:f>
        <x:v>0</x:v>
      </x:c>
    </x:row>
    <x:row r="816" ht="15" hidden="0" customHeight="1">
      <x:c r="A816" s="1" t="s">
        <x:v>5912</x:v>
      </x:c>
      <x:c r="B816" s="1" t="s">
        <x:v>2529</x:v>
      </x:c>
      <x:c r="C816" s="14" t="n">
        <x:v>46074</x:v>
      </x:c>
      <x:c r="D816" s="1" t="s">
        <x:v>5010</x:v>
      </x:c>
      <x:c r="E816" s="1" t="s">
        <x:v>5011</x:v>
      </x:c>
      <x:c r="F816" s="1" t="s">
        <x:v>5012</x:v>
      </x:c>
      <x:c r="G816" s="1" t="s">
        <x:v>5013</x:v>
      </x:c>
      <x:c r="H816" s="1" t="s">
        <x:v>5014</x:v>
      </x:c>
      <x:c r="I816" s="1" t="s">
        <x:v>5014</x:v>
      </x:c>
      <x:c r="J816" s="1" t="n">
        <x:v>1.7</x:v>
      </x:c>
      <x:c r="K816" s="1" t="n">
        <x:v>1.7</x:v>
      </x:c>
      <x:c r="L816" s="15" t="n">
        <x:v>122.4</x:v>
      </x:c>
      <x:c r="M816" s="11" t="b">
        <x:f aca="0">TRUE()</x:f>
        <x:v>1</x:v>
      </x:c>
      <x:c r="N816" s="11" t="b">
        <x:f aca="0">FALSE()</x:f>
        <x:v>0</x:v>
      </x:c>
      <x:c r="O816" s="1" t="s">
        <x:v>5015</x:v>
      </x:c>
      <x:c r="P816" s="11" t="b">
        <x:f aca="0">FALSE()</x:f>
        <x:v>0</x:v>
      </x:c>
    </x:row>
    <x:row r="817" ht="15" hidden="0" customHeight="1">
      <x:c r="A817" s="1" t="s">
        <x:v>5913</x:v>
      </x:c>
      <x:c r="B817" s="1" t="s">
        <x:v>2535</x:v>
      </x:c>
      <x:c r="C817" s="14" t="n">
        <x:v>45337</x:v>
      </x:c>
      <x:c r="D817" s="1" t="s">
        <x:v>5010</x:v>
      </x:c>
      <x:c r="E817" s="1" t="s">
        <x:v>5011</x:v>
      </x:c>
      <x:c r="F817" s="1" t="s">
        <x:v>5012</x:v>
      </x:c>
      <x:c r="G817" s="1" t="s">
        <x:v>5013</x:v>
      </x:c>
      <x:c r="H817" s="1" t="s">
        <x:v>5014</x:v>
      </x:c>
      <x:c r="I817" s="1" t="s">
        <x:v>5014</x:v>
      </x:c>
      <x:c r="J817" s="1" t="n">
        <x:v>1</x:v>
      </x:c>
      <x:c r="K817" s="1" t="n">
        <x:v>1.7</x:v>
      </x:c>
      <x:c r="L817" s="15" t="n">
        <x:v>72</x:v>
      </x:c>
      <x:c r="M817" s="11" t="b">
        <x:f aca="0">TRUE()</x:f>
        <x:v>1</x:v>
      </x:c>
      <x:c r="N817" s="11" t="b">
        <x:f aca="0">FALSE()</x:f>
        <x:v>0</x:v>
      </x:c>
      <x:c r="O817" s="1" t="s">
        <x:v>5015</x:v>
      </x:c>
      <x:c r="P817" s="11" t="b">
        <x:f aca="0">FALSE()</x:f>
        <x:v>0</x:v>
      </x:c>
    </x:row>
    <x:row r="818" ht="15" hidden="0" customHeight="1">
      <x:c r="A818" s="1" t="s">
        <x:v>5914</x:v>
      </x:c>
      <x:c r="B818" s="1" t="s">
        <x:v>2535</x:v>
      </x:c>
      <x:c r="C818" s="14" t="n">
        <x:v>45890</x:v>
      </x:c>
      <x:c r="D818" s="1" t="s">
        <x:v>5010</x:v>
      </x:c>
      <x:c r="E818" s="1" t="s">
        <x:v>5011</x:v>
      </x:c>
      <x:c r="F818" s="1" t="s">
        <x:v>5012</x:v>
      </x:c>
      <x:c r="G818" s="1" t="s">
        <x:v>5013</x:v>
      </x:c>
      <x:c r="H818" s="1" t="s">
        <x:v>5014</x:v>
      </x:c>
      <x:c r="I818" s="1" t="s">
        <x:v>5014</x:v>
      </x:c>
      <x:c r="J818" s="1" t="n">
        <x:v>1.6</x:v>
      </x:c>
      <x:c r="K818" s="1" t="n">
        <x:v>2.3</x:v>
      </x:c>
      <x:c r="L818" s="15" t="n">
        <x:v>115.2</x:v>
      </x:c>
      <x:c r="M818" s="11" t="b">
        <x:f aca="0">TRUE()</x:f>
        <x:v>1</x:v>
      </x:c>
      <x:c r="N818" s="11" t="b">
        <x:f aca="0">FALSE()</x:f>
        <x:v>0</x:v>
      </x:c>
      <x:c r="O818" s="1" t="s">
        <x:v>5015</x:v>
      </x:c>
      <x:c r="P818" s="11" t="b">
        <x:f aca="0">FALSE()</x:f>
        <x:v>0</x:v>
      </x:c>
    </x:row>
    <x:row r="819" ht="15" hidden="0" customHeight="1">
      <x:c r="A819" s="1" t="s">
        <x:v>5915</x:v>
      </x:c>
      <x:c r="B819" s="1" t="s">
        <x:v>2535</x:v>
      </x:c>
      <x:c r="C819" s="14" t="n">
        <x:v>46099</x:v>
      </x:c>
      <x:c r="D819" s="1" t="s">
        <x:v>5018</x:v>
      </x:c>
      <x:c r="E819" s="1" t="s">
        <x:v>5070</x:v>
      </x:c>
      <x:c r="F819" s="1" t="s">
        <x:v>5071</x:v>
      </x:c>
      <x:c r="G819" s="1" t="s">
        <x:v>5072</x:v>
      </x:c>
      <x:c r="H819" s="1" t="s">
        <x:v>5031</x:v>
      </x:c>
      <x:c r="I819" s="1" t="s">
        <x:v>5014</x:v>
      </x:c>
      <x:c r="J819" s="1" t="n">
        <x:v>1.4</x:v>
      </x:c>
      <x:c r="K819" s="1" t="n">
        <x:v>11.3</x:v>
      </x:c>
      <x:c r="L819" s="15" t="n">
        <x:v>100.8</x:v>
      </x:c>
      <x:c r="M819" s="11" t="b">
        <x:f aca="0">TRUE()</x:f>
        <x:v>1</x:v>
      </x:c>
      <x:c r="N819" s="11" t="b">
        <x:f aca="0">FALSE()</x:f>
        <x:v>0</x:v>
      </x:c>
      <x:c r="O819" s="1" t="s">
        <x:v>5037</x:v>
      </x:c>
      <x:c r="P819" s="11" t="b">
        <x:f aca="0">TRUE()</x:f>
        <x:v>1</x:v>
      </x:c>
      <x:c r="Q819" s="1" t="s">
        <x:v>5916</x:v>
      </x:c>
    </x:row>
    <x:row r="820" ht="15" hidden="0" customHeight="1">
      <x:c r="A820" s="1" t="s">
        <x:v>5917</x:v>
      </x:c>
      <x:c r="B820" s="1" t="s">
        <x:v>874</x:v>
      </x:c>
      <x:c r="C820" s="14" t="n">
        <x:v>45504</x:v>
      </x:c>
      <x:c r="D820" s="1" t="s">
        <x:v>5010</x:v>
      </x:c>
      <x:c r="E820" s="1" t="s">
        <x:v>5011</x:v>
      </x:c>
      <x:c r="F820" s="1" t="s">
        <x:v>5012</x:v>
      </x:c>
      <x:c r="G820" s="1" t="s">
        <x:v>5013</x:v>
      </x:c>
      <x:c r="H820" s="1" t="s">
        <x:v>5014</x:v>
      </x:c>
      <x:c r="I820" s="1" t="s">
        <x:v>5014</x:v>
      </x:c>
      <x:c r="J820" s="1" t="n">
        <x:v>0.8</x:v>
      </x:c>
      <x:c r="K820" s="1" t="n">
        <x:v>1.6</x:v>
      </x:c>
      <x:c r="L820" s="15" t="n">
        <x:v>57.6</x:v>
      </x:c>
      <x:c r="M820" s="11" t="b">
        <x:f aca="0">FALSE()</x:f>
        <x:v>0</x:v>
      </x:c>
      <x:c r="N820" s="11" t="b">
        <x:f aca="0">FALSE()</x:f>
        <x:v>0</x:v>
      </x:c>
      <x:c r="O820" s="1" t="s">
        <x:v>5015</x:v>
      </x:c>
      <x:c r="P820" s="11" t="b">
        <x:f aca="0">FALSE()</x:f>
        <x:v>0</x:v>
      </x:c>
    </x:row>
    <x:row r="821" ht="15" hidden="0" customHeight="1">
      <x:c r="A821" s="1" t="s">
        <x:v>5918</x:v>
      </x:c>
      <x:c r="B821" s="1" t="s">
        <x:v>874</x:v>
      </x:c>
      <x:c r="C821" s="14" t="n">
        <x:v>45618</x:v>
      </x:c>
      <x:c r="D821" s="1" t="s">
        <x:v>5018</x:v>
      </x:c>
      <x:c r="E821" s="1" t="s">
        <x:v>5035</x:v>
      </x:c>
      <x:c r="F821" s="1" t="s">
        <x:v>5029</x:v>
      </x:c>
      <x:c r="G821" s="1" t="s">
        <x:v>5030</x:v>
      </x:c>
      <x:c r="H821" s="1" t="s">
        <x:v>5022</x:v>
      </x:c>
      <x:c r="I821" s="1" t="s">
        <x:v>5014</x:v>
      </x:c>
      <x:c r="J821" s="1" t="n">
        <x:v>1.6</x:v>
      </x:c>
      <x:c r="K821" s="1" t="n">
        <x:v>15.4</x:v>
      </x:c>
      <x:c r="L821" s="15" t="n">
        <x:v>115.2</x:v>
      </x:c>
      <x:c r="M821" s="11" t="b">
        <x:f aca="0">TRUE()</x:f>
        <x:v>1</x:v>
      </x:c>
      <x:c r="N821" s="11" t="b">
        <x:f aca="0">FALSE()</x:f>
        <x:v>0</x:v>
      </x:c>
      <x:c r="O821" s="1" t="s">
        <x:v>5068</x:v>
      </x:c>
      <x:c r="P821" s="11" t="b">
        <x:f aca="0">FALSE()</x:f>
        <x:v>0</x:v>
      </x:c>
    </x:row>
    <x:row r="822" ht="15" hidden="0" customHeight="1">
      <x:c r="A822" s="1" t="s">
        <x:v>5919</x:v>
      </x:c>
      <x:c r="B822" s="1" t="s">
        <x:v>874</x:v>
      </x:c>
      <x:c r="C822" s="14" t="n">
        <x:v>45796</x:v>
      </x:c>
      <x:c r="D822" s="1" t="s">
        <x:v>5054</x:v>
      </x:c>
      <x:c r="E822" s="1" t="s">
        <x:v>5055</x:v>
      </x:c>
      <x:c r="F822" s="1" t="s">
        <x:v>5012</x:v>
      </x:c>
      <x:c r="G822" s="1" t="s">
        <x:v>5013</x:v>
      </x:c>
      <x:c r="H822" s="1" t="s">
        <x:v>5014</x:v>
      </x:c>
      <x:c r="I822" s="1" t="s">
        <x:v>5014</x:v>
      </x:c>
      <x:c r="J822" s="1" t="n">
        <x:v>1.2</x:v>
      </x:c>
      <x:c r="K822" s="1" t="n">
        <x:v>1.6</x:v>
      </x:c>
      <x:c r="L822" s="15" t="n">
        <x:v>86.4</x:v>
      </x:c>
      <x:c r="M822" s="11" t="b">
        <x:f aca="0">TRUE()</x:f>
        <x:v>1</x:v>
      </x:c>
      <x:c r="N822" s="11" t="b">
        <x:f aca="0">FALSE()</x:f>
        <x:v>0</x:v>
      </x:c>
      <x:c r="O822" s="1" t="s">
        <x:v>5015</x:v>
      </x:c>
      <x:c r="P822" s="11" t="b">
        <x:f aca="0">FALSE()</x:f>
        <x:v>0</x:v>
      </x:c>
    </x:row>
    <x:row r="823" ht="15" hidden="0" customHeight="1">
      <x:c r="A823" s="1" t="s">
        <x:v>5920</x:v>
      </x:c>
      <x:c r="B823" s="1" t="s">
        <x:v>874</x:v>
      </x:c>
      <x:c r="C823" s="14" t="n">
        <x:v>45814</x:v>
      </x:c>
      <x:c r="D823" s="1" t="s">
        <x:v>5018</x:v>
      </x:c>
      <x:c r="E823" s="1" t="s">
        <x:v>5091</x:v>
      </x:c>
      <x:c r="F823" s="1" t="s">
        <x:v>5020</x:v>
      </x:c>
      <x:c r="G823" s="1" t="s">
        <x:v>5021</x:v>
      </x:c>
      <x:c r="H823" s="1" t="s">
        <x:v>5022</x:v>
      </x:c>
      <x:c r="I823" s="1" t="s">
        <x:v>5014</x:v>
      </x:c>
      <x:c r="J823" s="1" t="n">
        <x:v>2.3</x:v>
      </x:c>
      <x:c r="K823" s="1" t="n">
        <x:v>12.4</x:v>
      </x:c>
      <x:c r="L823" s="15" t="n">
        <x:v>165.6</x:v>
      </x:c>
      <x:c r="M823" s="11" t="b">
        <x:f aca="0">TRUE()</x:f>
        <x:v>1</x:v>
      </x:c>
      <x:c r="N823" s="11" t="b">
        <x:f aca="0">FALSE()</x:f>
        <x:v>0</x:v>
      </x:c>
      <x:c r="O823" s="1" t="s">
        <x:v>5078</x:v>
      </x:c>
      <x:c r="P823" s="11" t="b">
        <x:f aca="0">FALSE()</x:f>
        <x:v>0</x:v>
      </x:c>
    </x:row>
    <x:row r="824" ht="15" hidden="0" customHeight="1">
      <x:c r="A824" s="1" t="s">
        <x:v>5921</x:v>
      </x:c>
      <x:c r="B824" s="1" t="s">
        <x:v>874</x:v>
      </x:c>
      <x:c r="C824" s="14" t="n">
        <x:v>45935</x:v>
      </x:c>
      <x:c r="D824" s="1" t="s">
        <x:v>5010</x:v>
      </x:c>
      <x:c r="E824" s="1" t="s">
        <x:v>5011</x:v>
      </x:c>
      <x:c r="F824" s="1" t="s">
        <x:v>5012</x:v>
      </x:c>
      <x:c r="G824" s="1" t="s">
        <x:v>5013</x:v>
      </x:c>
      <x:c r="H824" s="1" t="s">
        <x:v>5014</x:v>
      </x:c>
      <x:c r="I824" s="1" t="s">
        <x:v>5014</x:v>
      </x:c>
      <x:c r="J824" s="1" t="n">
        <x:v>1.6</x:v>
      </x:c>
      <x:c r="K824" s="1" t="n">
        <x:v>0.8</x:v>
      </x:c>
      <x:c r="L824" s="15" t="n">
        <x:v>115.2</x:v>
      </x:c>
      <x:c r="M824" s="11" t="b">
        <x:f aca="0">FALSE()</x:f>
        <x:v>0</x:v>
      </x:c>
      <x:c r="N824" s="11" t="b">
        <x:f aca="0">FALSE()</x:f>
        <x:v>0</x:v>
      </x:c>
      <x:c r="O824" s="1" t="s">
        <x:v>5015</x:v>
      </x:c>
      <x:c r="P824" s="11" t="b">
        <x:f aca="0">FALSE()</x:f>
        <x:v>0</x:v>
      </x:c>
    </x:row>
    <x:row r="825" ht="15" hidden="0" customHeight="1">
      <x:c r="A825" s="1" t="s">
        <x:v>5922</x:v>
      </x:c>
      <x:c r="B825" s="1" t="s">
        <x:v>874</x:v>
      </x:c>
      <x:c r="C825" s="14" t="n">
        <x:v>46167</x:v>
      </x:c>
      <x:c r="D825" s="1" t="s">
        <x:v>5010</x:v>
      </x:c>
      <x:c r="E825" s="1" t="s">
        <x:v>5011</x:v>
      </x:c>
      <x:c r="F825" s="1" t="s">
        <x:v>5012</x:v>
      </x:c>
      <x:c r="G825" s="1" t="s">
        <x:v>5013</x:v>
      </x:c>
      <x:c r="H825" s="1" t="s">
        <x:v>5014</x:v>
      </x:c>
      <x:c r="I825" s="1" t="s">
        <x:v>5014</x:v>
      </x:c>
      <x:c r="J825" s="1" t="n">
        <x:v>1.2</x:v>
      </x:c>
      <x:c r="K825" s="1" t="n">
        <x:v>1.5</x:v>
      </x:c>
      <x:c r="L825" s="15" t="n">
        <x:v>86.4</x:v>
      </x:c>
      <x:c r="M825" s="11" t="b">
        <x:f aca="0">TRUE()</x:f>
        <x:v>1</x:v>
      </x:c>
      <x:c r="N825" s="11" t="b">
        <x:f aca="0">FALSE()</x:f>
        <x:v>0</x:v>
      </x:c>
      <x:c r="O825" s="1" t="s">
        <x:v>5015</x:v>
      </x:c>
      <x:c r="P825" s="11" t="b">
        <x:f aca="0">FALSE()</x:f>
        <x:v>0</x:v>
      </x:c>
    </x:row>
    <x:row r="826" ht="15" hidden="0" customHeight="1">
      <x:c r="A826" s="1" t="s">
        <x:v>5923</x:v>
      </x:c>
      <x:c r="B826" s="1" t="s">
        <x:v>2540</x:v>
      </x:c>
      <x:c r="C826" s="14" t="n">
        <x:v>45466</x:v>
      </x:c>
      <x:c r="D826" s="1" t="s">
        <x:v>5010</x:v>
      </x:c>
      <x:c r="E826" s="1" t="s">
        <x:v>5011</x:v>
      </x:c>
      <x:c r="F826" s="1" t="s">
        <x:v>5012</x:v>
      </x:c>
      <x:c r="G826" s="1" t="s">
        <x:v>5013</x:v>
      </x:c>
      <x:c r="H826" s="1" t="s">
        <x:v>5014</x:v>
      </x:c>
      <x:c r="I826" s="1" t="s">
        <x:v>5014</x:v>
      </x:c>
      <x:c r="J826" s="1" t="n">
        <x:v>1.1</x:v>
      </x:c>
      <x:c r="K826" s="1" t="n">
        <x:v>2.3</x:v>
      </x:c>
      <x:c r="L826" s="15" t="n">
        <x:v>79.2</x:v>
      </x:c>
      <x:c r="M826" s="11" t="b">
        <x:f aca="0">TRUE()</x:f>
        <x:v>1</x:v>
      </x:c>
      <x:c r="N826" s="11" t="b">
        <x:f aca="0">FALSE()</x:f>
        <x:v>0</x:v>
      </x:c>
      <x:c r="O826" s="1" t="s">
        <x:v>5015</x:v>
      </x:c>
      <x:c r="P826" s="11" t="b">
        <x:f aca="0">FALSE()</x:f>
        <x:v>0</x:v>
      </x:c>
    </x:row>
    <x:row r="827" ht="15" hidden="0" customHeight="1">
      <x:c r="A827" s="1" t="s">
        <x:v>5924</x:v>
      </x:c>
      <x:c r="B827" s="1" t="s">
        <x:v>2540</x:v>
      </x:c>
      <x:c r="C827" s="14" t="n">
        <x:v>45637</x:v>
      </x:c>
      <x:c r="D827" s="1" t="s">
        <x:v>5018</x:v>
      </x:c>
      <x:c r="E827" s="1" t="s">
        <x:v>5041</x:v>
      </x:c>
      <x:c r="F827" s="1" t="s">
        <x:v>5042</x:v>
      </x:c>
      <x:c r="G827" s="1" t="s">
        <x:v>5043</x:v>
      </x:c>
      <x:c r="H827" s="1" t="s">
        <x:v>5031</x:v>
      </x:c>
      <x:c r="I827" s="1" t="s">
        <x:v>5100</x:v>
      </x:c>
      <x:c r="J827" s="1" t="n">
        <x:v>2.7</x:v>
      </x:c>
      <x:c r="K827" s="1" t="n">
        <x:v>12.8</x:v>
      </x:c>
      <x:c r="L827" s="15" t="n">
        <x:v>516.61</x:v>
      </x:c>
      <x:c r="M827" s="11" t="b">
        <x:f aca="0">TRUE()</x:f>
        <x:v>1</x:v>
      </x:c>
      <x:c r="N827" s="11" t="b">
        <x:f aca="0">FALSE()</x:f>
        <x:v>0</x:v>
      </x:c>
      <x:c r="O827" s="1" t="s">
        <x:v>5068</x:v>
      </x:c>
      <x:c r="P827" s="11" t="b">
        <x:f aca="0">FALSE()</x:f>
        <x:v>0</x:v>
      </x:c>
    </x:row>
    <x:row r="828" ht="15" hidden="0" customHeight="1">
      <x:c r="A828" s="1" t="s">
        <x:v>5925</x:v>
      </x:c>
      <x:c r="B828" s="1" t="s">
        <x:v>2540</x:v>
      </x:c>
      <x:c r="C828" s="14" t="n">
        <x:v>45842</x:v>
      </x:c>
      <x:c r="D828" s="1" t="s">
        <x:v>5010</x:v>
      </x:c>
      <x:c r="E828" s="1" t="s">
        <x:v>5011</x:v>
      </x:c>
      <x:c r="F828" s="1" t="s">
        <x:v>5012</x:v>
      </x:c>
      <x:c r="G828" s="1" t="s">
        <x:v>5013</x:v>
      </x:c>
      <x:c r="H828" s="1" t="s">
        <x:v>5014</x:v>
      </x:c>
      <x:c r="I828" s="1" t="s">
        <x:v>5014</x:v>
      </x:c>
      <x:c r="J828" s="1" t="n">
        <x:v>1</x:v>
      </x:c>
      <x:c r="K828" s="1" t="n">
        <x:v>1.5</x:v>
      </x:c>
      <x:c r="L828" s="15" t="n">
        <x:v>72</x:v>
      </x:c>
      <x:c r="M828" s="11" t="b">
        <x:f aca="0">TRUE()</x:f>
        <x:v>1</x:v>
      </x:c>
      <x:c r="N828" s="11" t="b">
        <x:f aca="0">FALSE()</x:f>
        <x:v>0</x:v>
      </x:c>
      <x:c r="O828" s="1" t="s">
        <x:v>5015</x:v>
      </x:c>
      <x:c r="P828" s="11" t="b">
        <x:f aca="0">FALSE()</x:f>
        <x:v>0</x:v>
      </x:c>
    </x:row>
    <x:row r="829" ht="15" hidden="0" customHeight="1">
      <x:c r="A829" s="1" t="s">
        <x:v>5926</x:v>
      </x:c>
      <x:c r="B829" s="1" t="s">
        <x:v>878</x:v>
      </x:c>
      <x:c r="C829" s="14" t="n">
        <x:v>45457</x:v>
      </x:c>
      <x:c r="D829" s="1" t="s">
        <x:v>5010</x:v>
      </x:c>
      <x:c r="E829" s="1" t="s">
        <x:v>5011</x:v>
      </x:c>
      <x:c r="F829" s="1" t="s">
        <x:v>5012</x:v>
      </x:c>
      <x:c r="G829" s="1" t="s">
        <x:v>5013</x:v>
      </x:c>
      <x:c r="H829" s="1" t="s">
        <x:v>5014</x:v>
      </x:c>
      <x:c r="I829" s="1" t="s">
        <x:v>5014</x:v>
      </x:c>
      <x:c r="J829" s="1" t="n">
        <x:v>1.5</x:v>
      </x:c>
      <x:c r="K829" s="1" t="n">
        <x:v>1.6</x:v>
      </x:c>
      <x:c r="L829" s="15" t="n">
        <x:v>108</x:v>
      </x:c>
      <x:c r="M829" s="11" t="b">
        <x:f aca="0">TRUE()</x:f>
        <x:v>1</x:v>
      </x:c>
      <x:c r="N829" s="11" t="b">
        <x:f aca="0">FALSE()</x:f>
        <x:v>0</x:v>
      </x:c>
      <x:c r="O829" s="1" t="s">
        <x:v>5015</x:v>
      </x:c>
      <x:c r="P829" s="11" t="b">
        <x:f aca="0">FALSE()</x:f>
        <x:v>0</x:v>
      </x:c>
    </x:row>
    <x:row r="830" ht="15" hidden="0" customHeight="1">
      <x:c r="A830" s="1" t="s">
        <x:v>5927</x:v>
      </x:c>
      <x:c r="B830" s="1" t="s">
        <x:v>878</x:v>
      </x:c>
      <x:c r="C830" s="14" t="n">
        <x:v>46019</x:v>
      </x:c>
      <x:c r="D830" s="1" t="s">
        <x:v>5010</x:v>
      </x:c>
      <x:c r="E830" s="1" t="s">
        <x:v>5011</x:v>
      </x:c>
      <x:c r="F830" s="1" t="s">
        <x:v>5012</x:v>
      </x:c>
      <x:c r="G830" s="1" t="s">
        <x:v>5013</x:v>
      </x:c>
      <x:c r="H830" s="1" t="s">
        <x:v>5014</x:v>
      </x:c>
      <x:c r="I830" s="1" t="s">
        <x:v>5014</x:v>
      </x:c>
      <x:c r="J830" s="1" t="n">
        <x:v>1.9</x:v>
      </x:c>
      <x:c r="K830" s="1" t="n">
        <x:v>1.7</x:v>
      </x:c>
      <x:c r="L830" s="15" t="n">
        <x:v>136.8</x:v>
      </x:c>
      <x:c r="M830" s="11" t="b">
        <x:f aca="0">TRUE()</x:f>
        <x:v>1</x:v>
      </x:c>
      <x:c r="N830" s="11" t="b">
        <x:f aca="0">FALSE()</x:f>
        <x:v>0</x:v>
      </x:c>
      <x:c r="O830" s="1" t="s">
        <x:v>5015</x:v>
      </x:c>
      <x:c r="P830" s="11" t="b">
        <x:f aca="0">FALSE()</x:f>
        <x:v>0</x:v>
      </x:c>
    </x:row>
    <x:row r="831" ht="15" hidden="0" customHeight="1">
      <x:c r="A831" s="1" t="s">
        <x:v>5928</x:v>
      </x:c>
      <x:c r="B831" s="1" t="s">
        <x:v>878</x:v>
      </x:c>
      <x:c r="C831" s="14" t="n">
        <x:v>46133</x:v>
      </x:c>
      <x:c r="D831" s="1" t="s">
        <x:v>5010</x:v>
      </x:c>
      <x:c r="E831" s="1" t="s">
        <x:v>5011</x:v>
      </x:c>
      <x:c r="F831" s="1" t="s">
        <x:v>5012</x:v>
      </x:c>
      <x:c r="G831" s="1" t="s">
        <x:v>5013</x:v>
      </x:c>
      <x:c r="H831" s="1" t="s">
        <x:v>5014</x:v>
      </x:c>
      <x:c r="I831" s="1" t="s">
        <x:v>5014</x:v>
      </x:c>
      <x:c r="J831" s="1" t="n">
        <x:v>1.4</x:v>
      </x:c>
      <x:c r="K831" s="1" t="n">
        <x:v>2.7</x:v>
      </x:c>
      <x:c r="L831" s="15" t="n">
        <x:v>100.8</x:v>
      </x:c>
      <x:c r="M831" s="11" t="b">
        <x:f aca="0">TRUE()</x:f>
        <x:v>1</x:v>
      </x:c>
      <x:c r="N831" s="11" t="b">
        <x:f aca="0">FALSE()</x:f>
        <x:v>0</x:v>
      </x:c>
      <x:c r="O831" s="1" t="s">
        <x:v>5015</x:v>
      </x:c>
      <x:c r="P831" s="11" t="b">
        <x:f aca="0">FALSE()</x:f>
        <x:v>0</x:v>
      </x:c>
    </x:row>
    <x:row r="832" ht="15" hidden="0" customHeight="1">
      <x:c r="A832" s="1" t="s">
        <x:v>5929</x:v>
      </x:c>
      <x:c r="B832" s="1" t="s">
        <x:v>2545</x:v>
      </x:c>
      <x:c r="C832" s="14" t="n">
        <x:v>45585</x:v>
      </x:c>
      <x:c r="D832" s="1" t="s">
        <x:v>5010</x:v>
      </x:c>
      <x:c r="E832" s="1" t="s">
        <x:v>5011</x:v>
      </x:c>
      <x:c r="F832" s="1" t="s">
        <x:v>5012</x:v>
      </x:c>
      <x:c r="G832" s="1" t="s">
        <x:v>5013</x:v>
      </x:c>
      <x:c r="H832" s="1" t="s">
        <x:v>5014</x:v>
      </x:c>
      <x:c r="I832" s="1" t="s">
        <x:v>5014</x:v>
      </x:c>
      <x:c r="J832" s="1" t="n">
        <x:v>1.5</x:v>
      </x:c>
      <x:c r="K832" s="1" t="n">
        <x:v>0.9</x:v>
      </x:c>
      <x:c r="L832" s="15" t="n">
        <x:v>108</x:v>
      </x:c>
      <x:c r="M832" s="11" t="b">
        <x:f aca="0">TRUE()</x:f>
        <x:v>1</x:v>
      </x:c>
      <x:c r="N832" s="11" t="b">
        <x:f aca="0">FALSE()</x:f>
        <x:v>0</x:v>
      </x:c>
      <x:c r="O832" s="1" t="s">
        <x:v>5015</x:v>
      </x:c>
      <x:c r="P832" s="11" t="b">
        <x:f aca="0">FALSE()</x:f>
        <x:v>0</x:v>
      </x:c>
    </x:row>
    <x:row r="833" ht="15" hidden="0" customHeight="1">
      <x:c r="A833" s="1" t="s">
        <x:v>5930</x:v>
      </x:c>
      <x:c r="B833" s="1" t="s">
        <x:v>2545</x:v>
      </x:c>
      <x:c r="C833" s="14" t="n">
        <x:v>45939</x:v>
      </x:c>
      <x:c r="D833" s="1" t="s">
        <x:v>5010</x:v>
      </x:c>
      <x:c r="E833" s="1" t="s">
        <x:v>5011</x:v>
      </x:c>
      <x:c r="F833" s="1" t="s">
        <x:v>5012</x:v>
      </x:c>
      <x:c r="G833" s="1" t="s">
        <x:v>5013</x:v>
      </x:c>
      <x:c r="H833" s="1" t="s">
        <x:v>5014</x:v>
      </x:c>
      <x:c r="I833" s="1" t="s">
        <x:v>5014</x:v>
      </x:c>
      <x:c r="J833" s="1" t="n">
        <x:v>0.9</x:v>
      </x:c>
      <x:c r="K833" s="1" t="n">
        <x:v>1.3</x:v>
      </x:c>
      <x:c r="L833" s="15" t="n">
        <x:v>64.8</x:v>
      </x:c>
      <x:c r="M833" s="11" t="b">
        <x:f aca="0">FALSE()</x:f>
        <x:v>0</x:v>
      </x:c>
      <x:c r="N833" s="11" t="b">
        <x:f aca="0">FALSE()</x:f>
        <x:v>0</x:v>
      </x:c>
      <x:c r="O833" s="1" t="s">
        <x:v>5015</x:v>
      </x:c>
      <x:c r="P833" s="11" t="b">
        <x:f aca="0">FALSE()</x:f>
        <x:v>0</x:v>
      </x:c>
    </x:row>
    <x:row r="834" ht="15" hidden="0" customHeight="1">
      <x:c r="A834" s="1" t="s">
        <x:v>5931</x:v>
      </x:c>
      <x:c r="B834" s="1" t="s">
        <x:v>881</x:v>
      </x:c>
      <x:c r="C834" s="14" t="n">
        <x:v>45431</x:v>
      </x:c>
      <x:c r="D834" s="1" t="s">
        <x:v>5018</x:v>
      </x:c>
      <x:c r="E834" s="1" t="s">
        <x:v>5133</x:v>
      </x:c>
      <x:c r="F834" s="1" t="s">
        <x:v>5071</x:v>
      </x:c>
      <x:c r="G834" s="1" t="s">
        <x:v>5072</x:v>
      </x:c>
      <x:c r="H834" s="1" t="s">
        <x:v>5031</x:v>
      </x:c>
      <x:c r="I834" s="1" t="s">
        <x:v>5039</x:v>
      </x:c>
      <x:c r="J834" s="1" t="n">
        <x:v>0.4</x:v>
      </x:c>
      <x:c r="K834" s="1" t="n">
        <x:v>5.5</x:v>
      </x:c>
      <x:c r="L834" s="15" t="n">
        <x:v>685.75</x:v>
      </x:c>
      <x:c r="M834" s="11" t="b">
        <x:f aca="0">TRUE()</x:f>
        <x:v>1</x:v>
      </x:c>
      <x:c r="N834" s="11" t="b">
        <x:f aca="0">FALSE()</x:f>
        <x:v>0</x:v>
      </x:c>
      <x:c r="O834" s="1" t="s">
        <x:v>5098</x:v>
      </x:c>
      <x:c r="P834" s="11" t="b">
        <x:f aca="0">FALSE()</x:f>
        <x:v>0</x:v>
      </x:c>
    </x:row>
    <x:row r="835" ht="15" hidden="0" customHeight="1">
      <x:c r="A835" s="1" t="s">
        <x:v>5932</x:v>
      </x:c>
      <x:c r="B835" s="1" t="s">
        <x:v>881</x:v>
      </x:c>
      <x:c r="C835" s="14" t="n">
        <x:v>45676</x:v>
      </x:c>
      <x:c r="D835" s="1" t="s">
        <x:v>5010</x:v>
      </x:c>
      <x:c r="E835" s="1" t="s">
        <x:v>5011</x:v>
      </x:c>
      <x:c r="F835" s="1" t="s">
        <x:v>5012</x:v>
      </x:c>
      <x:c r="G835" s="1" t="s">
        <x:v>5013</x:v>
      </x:c>
      <x:c r="H835" s="1" t="s">
        <x:v>5014</x:v>
      </x:c>
      <x:c r="I835" s="1" t="s">
        <x:v>5014</x:v>
      </x:c>
      <x:c r="J835" s="1" t="n">
        <x:v>1.7</x:v>
      </x:c>
      <x:c r="K835" s="1" t="n">
        <x:v>1.5</x:v>
      </x:c>
      <x:c r="L835" s="15" t="n">
        <x:v>122.4</x:v>
      </x:c>
      <x:c r="M835" s="11" t="b">
        <x:f aca="0">FALSE()</x:f>
        <x:v>0</x:v>
      </x:c>
      <x:c r="N835" s="11" t="b">
        <x:f aca="0">FALSE()</x:f>
        <x:v>0</x:v>
      </x:c>
      <x:c r="O835" s="1" t="s">
        <x:v>5015</x:v>
      </x:c>
      <x:c r="P835" s="11" t="b">
        <x:f aca="0">FALSE()</x:f>
        <x:v>0</x:v>
      </x:c>
    </x:row>
    <x:row r="836" ht="15" hidden="0" customHeight="1">
      <x:c r="A836" s="1" t="s">
        <x:v>5933</x:v>
      </x:c>
      <x:c r="B836" s="1" t="s">
        <x:v>881</x:v>
      </x:c>
      <x:c r="C836" s="14" t="n">
        <x:v>45805</x:v>
      </x:c>
      <x:c r="D836" s="1" t="s">
        <x:v>5018</x:v>
      </x:c>
      <x:c r="E836" s="1" t="s">
        <x:v>5019</x:v>
      </x:c>
      <x:c r="F836" s="1" t="s">
        <x:v>5020</x:v>
      </x:c>
      <x:c r="G836" s="1" t="s">
        <x:v>5021</x:v>
      </x:c>
      <x:c r="H836" s="1" t="s">
        <x:v>5022</x:v>
      </x:c>
      <x:c r="I836" s="1" t="s">
        <x:v>5014</x:v>
      </x:c>
      <x:c r="J836" s="1" t="n">
        <x:v>2</x:v>
      </x:c>
      <x:c r="K836" s="1" t="n">
        <x:v>21.7</x:v>
      </x:c>
      <x:c r="L836" s="15" t="n">
        <x:v>144</x:v>
      </x:c>
      <x:c r="M836" s="11" t="b">
        <x:f aca="0">TRUE()</x:f>
        <x:v>1</x:v>
      </x:c>
      <x:c r="N836" s="11" t="b">
        <x:f aca="0">FALSE()</x:f>
        <x:v>0</x:v>
      </x:c>
      <x:c r="O836" s="1" t="s">
        <x:v>5037</x:v>
      </x:c>
      <x:c r="P836" s="11" t="b">
        <x:f aca="0">FALSE()</x:f>
        <x:v>0</x:v>
      </x:c>
    </x:row>
    <x:row r="837" ht="15" hidden="0" customHeight="1">
      <x:c r="A837" s="1" t="s">
        <x:v>5934</x:v>
      </x:c>
      <x:c r="B837" s="1" t="s">
        <x:v>881</x:v>
      </x:c>
      <x:c r="C837" s="14" t="n">
        <x:v>46000</x:v>
      </x:c>
      <x:c r="D837" s="1" t="s">
        <x:v>5010</x:v>
      </x:c>
      <x:c r="E837" s="1" t="s">
        <x:v>5011</x:v>
      </x:c>
      <x:c r="F837" s="1" t="s">
        <x:v>5012</x:v>
      </x:c>
      <x:c r="G837" s="1" t="s">
        <x:v>5013</x:v>
      </x:c>
      <x:c r="H837" s="1" t="s">
        <x:v>5014</x:v>
      </x:c>
      <x:c r="I837" s="1" t="s">
        <x:v>5014</x:v>
      </x:c>
      <x:c r="J837" s="1" t="n">
        <x:v>1</x:v>
      </x:c>
      <x:c r="K837" s="1" t="n">
        <x:v>2.1</x:v>
      </x:c>
      <x:c r="L837" s="15" t="n">
        <x:v>72</x:v>
      </x:c>
      <x:c r="M837" s="11" t="b">
        <x:f aca="0">FALSE()</x:f>
        <x:v>0</x:v>
      </x:c>
      <x:c r="N837" s="11" t="b">
        <x:f aca="0">FALSE()</x:f>
        <x:v>0</x:v>
      </x:c>
      <x:c r="O837" s="1" t="s">
        <x:v>5015</x:v>
      </x:c>
      <x:c r="P837" s="11" t="b">
        <x:f aca="0">FALSE()</x:f>
        <x:v>0</x:v>
      </x:c>
    </x:row>
    <x:row r="838" ht="15" hidden="0" customHeight="1">
      <x:c r="A838" s="1" t="s">
        <x:v>5935</x:v>
      </x:c>
      <x:c r="B838" s="1" t="s">
        <x:v>881</x:v>
      </x:c>
      <x:c r="C838" s="14" t="n">
        <x:v>46131</x:v>
      </x:c>
      <x:c r="D838" s="1" t="s">
        <x:v>5010</x:v>
      </x:c>
      <x:c r="E838" s="1" t="s">
        <x:v>5011</x:v>
      </x:c>
      <x:c r="F838" s="1" t="s">
        <x:v>5012</x:v>
      </x:c>
      <x:c r="G838" s="1" t="s">
        <x:v>5013</x:v>
      </x:c>
      <x:c r="H838" s="1" t="s">
        <x:v>5014</x:v>
      </x:c>
      <x:c r="I838" s="1" t="s">
        <x:v>5014</x:v>
      </x:c>
      <x:c r="J838" s="1" t="n">
        <x:v>0.9</x:v>
      </x:c>
      <x:c r="K838" s="1" t="n">
        <x:v>1.1</x:v>
      </x:c>
      <x:c r="L838" s="15" t="n">
        <x:v>64.8</x:v>
      </x:c>
      <x:c r="M838" s="11" t="b">
        <x:f aca="0">TRUE()</x:f>
        <x:v>1</x:v>
      </x:c>
      <x:c r="N838" s="11" t="b">
        <x:f aca="0">FALSE()</x:f>
        <x:v>0</x:v>
      </x:c>
      <x:c r="O838" s="1" t="s">
        <x:v>5015</x:v>
      </x:c>
      <x:c r="P838" s="11" t="b">
        <x:f aca="0">FALSE()</x:f>
        <x:v>0</x:v>
      </x:c>
    </x:row>
    <x:row r="839" ht="15" hidden="0" customHeight="1">
      <x:c r="A839" s="1" t="s">
        <x:v>5936</x:v>
      </x:c>
      <x:c r="B839" s="1" t="s">
        <x:v>2550</x:v>
      </x:c>
      <x:c r="C839" s="14" t="n">
        <x:v>45558</x:v>
      </x:c>
      <x:c r="D839" s="1" t="s">
        <x:v>5010</x:v>
      </x:c>
      <x:c r="E839" s="1" t="s">
        <x:v>5011</x:v>
      </x:c>
      <x:c r="F839" s="1" t="s">
        <x:v>5012</x:v>
      </x:c>
      <x:c r="G839" s="1" t="s">
        <x:v>5013</x:v>
      </x:c>
      <x:c r="H839" s="1" t="s">
        <x:v>5014</x:v>
      </x:c>
      <x:c r="I839" s="1" t="s">
        <x:v>5014</x:v>
      </x:c>
      <x:c r="J839" s="1" t="n">
        <x:v>1.6</x:v>
      </x:c>
      <x:c r="K839" s="1" t="n">
        <x:v>1.9</x:v>
      </x:c>
      <x:c r="L839" s="15" t="n">
        <x:v>115.2</x:v>
      </x:c>
      <x:c r="M839" s="11" t="b">
        <x:f aca="0">TRUE()</x:f>
        <x:v>1</x:v>
      </x:c>
      <x:c r="N839" s="11" t="b">
        <x:f aca="0">FALSE()</x:f>
        <x:v>0</x:v>
      </x:c>
      <x:c r="O839" s="1" t="s">
        <x:v>5015</x:v>
      </x:c>
      <x:c r="P839" s="11" t="b">
        <x:f aca="0">FALSE()</x:f>
        <x:v>0</x:v>
      </x:c>
    </x:row>
    <x:row r="840" ht="15" hidden="0" customHeight="1">
      <x:c r="A840" s="1" t="s">
        <x:v>5937</x:v>
      </x:c>
      <x:c r="B840" s="1" t="s">
        <x:v>2550</x:v>
      </x:c>
      <x:c r="C840" s="14" t="n">
        <x:v>45735</x:v>
      </x:c>
      <x:c r="D840" s="1" t="s">
        <x:v>5018</x:v>
      </x:c>
      <x:c r="E840" s="1" t="s">
        <x:v>5035</x:v>
      </x:c>
      <x:c r="F840" s="1" t="s">
        <x:v>5029</x:v>
      </x:c>
      <x:c r="G840" s="1" t="s">
        <x:v>5030</x:v>
      </x:c>
      <x:c r="H840" s="1" t="s">
        <x:v>5022</x:v>
      </x:c>
      <x:c r="I840" s="1" t="s">
        <x:v>5014</x:v>
      </x:c>
      <x:c r="J840" s="1" t="n">
        <x:v>1.3</x:v>
      </x:c>
      <x:c r="K840" s="1" t="n">
        <x:v>13.9</x:v>
      </x:c>
      <x:c r="L840" s="15" t="n">
        <x:v>93.6</x:v>
      </x:c>
      <x:c r="M840" s="11" t="b">
        <x:f aca="0">TRUE()</x:f>
        <x:v>1</x:v>
      </x:c>
      <x:c r="N840" s="11" t="b">
        <x:f aca="0">FALSE()</x:f>
        <x:v>0</x:v>
      </x:c>
      <x:c r="O840" s="1" t="s">
        <x:v>5078</x:v>
      </x:c>
      <x:c r="P840" s="11" t="b">
        <x:f aca="0">FALSE()</x:f>
        <x:v>0</x:v>
      </x:c>
    </x:row>
    <x:row r="841" ht="15" hidden="0" customHeight="1">
      <x:c r="A841" s="1" t="s">
        <x:v>5938</x:v>
      </x:c>
      <x:c r="B841" s="1" t="s">
        <x:v>2550</x:v>
      </x:c>
      <x:c r="C841" s="14" t="n">
        <x:v>45782</x:v>
      </x:c>
      <x:c r="D841" s="1" t="s">
        <x:v>5018</x:v>
      </x:c>
      <x:c r="E841" s="1" t="s">
        <x:v>5085</x:v>
      </x:c>
      <x:c r="F841" s="1" t="s">
        <x:v>5020</x:v>
      </x:c>
      <x:c r="G841" s="1" t="s">
        <x:v>5021</x:v>
      </x:c>
      <x:c r="H841" s="1" t="s">
        <x:v>5031</x:v>
      </x:c>
      <x:c r="I841" s="1" t="s">
        <x:v>5014</x:v>
      </x:c>
      <x:c r="J841" s="1" t="n">
        <x:v>1.1</x:v>
      </x:c>
      <x:c r="K841" s="1" t="n">
        <x:v>9.2</x:v>
      </x:c>
      <x:c r="L841" s="15" t="n">
        <x:v>79.2</x:v>
      </x:c>
      <x:c r="M841" s="11" t="b">
        <x:f aca="0">TRUE()</x:f>
        <x:v>1</x:v>
      </x:c>
      <x:c r="N841" s="11" t="b">
        <x:f aca="0">FALSE()</x:f>
        <x:v>0</x:v>
      </x:c>
      <x:c r="O841" s="1" t="s">
        <x:v>5098</x:v>
      </x:c>
      <x:c r="P841" s="11" t="b">
        <x:f aca="0">FALSE()</x:f>
        <x:v>0</x:v>
      </x:c>
    </x:row>
    <x:row r="842" ht="15" hidden="0" customHeight="1">
      <x:c r="A842" s="1" t="s">
        <x:v>5939</x:v>
      </x:c>
      <x:c r="B842" s="1" t="s">
        <x:v>2550</x:v>
      </x:c>
      <x:c r="C842" s="14" t="n">
        <x:v>45900</x:v>
      </x:c>
      <x:c r="D842" s="1" t="s">
        <x:v>5018</x:v>
      </x:c>
      <x:c r="E842" s="1" t="s">
        <x:v>5085</x:v>
      </x:c>
      <x:c r="F842" s="1" t="s">
        <x:v>5020</x:v>
      </x:c>
      <x:c r="G842" s="1" t="s">
        <x:v>5021</x:v>
      </x:c>
      <x:c r="H842" s="1" t="s">
        <x:v>5031</x:v>
      </x:c>
      <x:c r="I842" s="1" t="s">
        <x:v>5131</x:v>
      </x:c>
      <x:c r="J842" s="1" t="n">
        <x:v>0.6</x:v>
      </x:c>
      <x:c r="K842" s="1" t="n">
        <x:v>7.6</x:v>
      </x:c>
      <x:c r="L842" s="15" t="n">
        <x:v>285.06</x:v>
      </x:c>
      <x:c r="M842" s="11" t="b">
        <x:f aca="0">TRUE()</x:f>
        <x:v>1</x:v>
      </x:c>
      <x:c r="N842" s="11" t="b">
        <x:f aca="0">FALSE()</x:f>
        <x:v>0</x:v>
      </x:c>
      <x:c r="O842" s="1" t="s">
        <x:v>5098</x:v>
      </x:c>
      <x:c r="P842" s="11" t="b">
        <x:f aca="0">FALSE()</x:f>
        <x:v>0</x:v>
      </x:c>
    </x:row>
    <x:row r="843" ht="15" hidden="0" customHeight="1">
      <x:c r="A843" s="1" t="s">
        <x:v>5940</x:v>
      </x:c>
      <x:c r="B843" s="1" t="s">
        <x:v>2550</x:v>
      </x:c>
      <x:c r="C843" s="14" t="n">
        <x:v>45921</x:v>
      </x:c>
      <x:c r="D843" s="1" t="s">
        <x:v>5010</x:v>
      </x:c>
      <x:c r="E843" s="1" t="s">
        <x:v>5011</x:v>
      </x:c>
      <x:c r="F843" s="1" t="s">
        <x:v>5012</x:v>
      </x:c>
      <x:c r="G843" s="1" t="s">
        <x:v>5013</x:v>
      </x:c>
      <x:c r="H843" s="1" t="s">
        <x:v>5014</x:v>
      </x:c>
      <x:c r="I843" s="1" t="s">
        <x:v>5014</x:v>
      </x:c>
      <x:c r="J843" s="1" t="n">
        <x:v>1.5</x:v>
      </x:c>
      <x:c r="K843" s="1" t="n">
        <x:v>1.5</x:v>
      </x:c>
      <x:c r="L843" s="15" t="n">
        <x:v>108</x:v>
      </x:c>
      <x:c r="M843" s="11" t="b">
        <x:f aca="0">TRUE()</x:f>
        <x:v>1</x:v>
      </x:c>
      <x:c r="N843" s="11" t="b">
        <x:f aca="0">FALSE()</x:f>
        <x:v>0</x:v>
      </x:c>
      <x:c r="O843" s="1" t="s">
        <x:v>5015</x:v>
      </x:c>
      <x:c r="P843" s="11" t="b">
        <x:f aca="0">FALSE()</x:f>
        <x:v>0</x:v>
      </x:c>
    </x:row>
    <x:row r="844" ht="15" hidden="0" customHeight="1">
      <x:c r="A844" s="1" t="s">
        <x:v>5941</x:v>
      </x:c>
      <x:c r="B844" s="1" t="s">
        <x:v>2550</x:v>
      </x:c>
      <x:c r="C844" s="14" t="n">
        <x:v>46121</x:v>
      </x:c>
      <x:c r="D844" s="1" t="s">
        <x:v>5010</x:v>
      </x:c>
      <x:c r="E844" s="1" t="s">
        <x:v>5011</x:v>
      </x:c>
      <x:c r="F844" s="1" t="s">
        <x:v>5012</x:v>
      </x:c>
      <x:c r="G844" s="1" t="s">
        <x:v>5013</x:v>
      </x:c>
      <x:c r="H844" s="1" t="s">
        <x:v>5014</x:v>
      </x:c>
      <x:c r="I844" s="1" t="s">
        <x:v>5014</x:v>
      </x:c>
      <x:c r="J844" s="1" t="n">
        <x:v>1.1</x:v>
      </x:c>
      <x:c r="K844" s="1" t="n">
        <x:v>0.2</x:v>
      </x:c>
      <x:c r="L844" s="15" t="n">
        <x:v>79.2</x:v>
      </x:c>
      <x:c r="M844" s="11" t="b">
        <x:f aca="0">TRUE()</x:f>
        <x:v>1</x:v>
      </x:c>
      <x:c r="N844" s="11" t="b">
        <x:f aca="0">FALSE()</x:f>
        <x:v>0</x:v>
      </x:c>
      <x:c r="O844" s="1" t="s">
        <x:v>5015</x:v>
      </x:c>
      <x:c r="P844" s="11" t="b">
        <x:f aca="0">FALSE()</x:f>
        <x:v>0</x:v>
      </x:c>
    </x:row>
    <x:row r="845" ht="15" hidden="0" customHeight="1">
      <x:c r="A845" s="1" t="s">
        <x:v>5942</x:v>
      </x:c>
      <x:c r="B845" s="1" t="s">
        <x:v>883</x:v>
      </x:c>
      <x:c r="C845" s="14" t="n">
        <x:v>45640</x:v>
      </x:c>
      <x:c r="D845" s="1" t="s">
        <x:v>5010</x:v>
      </x:c>
      <x:c r="E845" s="1" t="s">
        <x:v>5011</x:v>
      </x:c>
      <x:c r="F845" s="1" t="s">
        <x:v>5012</x:v>
      </x:c>
      <x:c r="G845" s="1" t="s">
        <x:v>5013</x:v>
      </x:c>
      <x:c r="H845" s="1" t="s">
        <x:v>5014</x:v>
      </x:c>
      <x:c r="I845" s="1" t="s">
        <x:v>5014</x:v>
      </x:c>
      <x:c r="J845" s="1" t="n">
        <x:v>0.6</x:v>
      </x:c>
      <x:c r="K845" s="1" t="n">
        <x:v>1.7</x:v>
      </x:c>
      <x:c r="L845" s="15" t="n">
        <x:v>43.2</x:v>
      </x:c>
      <x:c r="M845" s="11" t="b">
        <x:f aca="0">TRUE()</x:f>
        <x:v>1</x:v>
      </x:c>
      <x:c r="N845" s="11" t="b">
        <x:f aca="0">FALSE()</x:f>
        <x:v>0</x:v>
      </x:c>
      <x:c r="O845" s="1" t="s">
        <x:v>5015</x:v>
      </x:c>
      <x:c r="P845" s="11" t="b">
        <x:f aca="0">FALSE()</x:f>
        <x:v>0</x:v>
      </x:c>
    </x:row>
    <x:row r="846" ht="15" hidden="0" customHeight="1">
      <x:c r="A846" s="1" t="s">
        <x:v>5943</x:v>
      </x:c>
      <x:c r="B846" s="1" t="s">
        <x:v>883</x:v>
      </x:c>
      <x:c r="C846" s="14" t="n">
        <x:v>45816</x:v>
      </x:c>
      <x:c r="D846" s="1" t="s">
        <x:v>5010</x:v>
      </x:c>
      <x:c r="E846" s="1" t="s">
        <x:v>5011</x:v>
      </x:c>
      <x:c r="F846" s="1" t="s">
        <x:v>5012</x:v>
      </x:c>
      <x:c r="G846" s="1" t="s">
        <x:v>5013</x:v>
      </x:c>
      <x:c r="H846" s="1" t="s">
        <x:v>5014</x:v>
      </x:c>
      <x:c r="I846" s="1" t="s">
        <x:v>5014</x:v>
      </x:c>
      <x:c r="J846" s="1" t="n">
        <x:v>0.9</x:v>
      </x:c>
      <x:c r="K846" s="1" t="n">
        <x:v>1.1</x:v>
      </x:c>
      <x:c r="L846" s="15" t="n">
        <x:v>64.8</x:v>
      </x:c>
      <x:c r="M846" s="11" t="b">
        <x:f aca="0">TRUE()</x:f>
        <x:v>1</x:v>
      </x:c>
      <x:c r="N846" s="11" t="b">
        <x:f aca="0">FALSE()</x:f>
        <x:v>0</x:v>
      </x:c>
      <x:c r="O846" s="1" t="s">
        <x:v>5015</x:v>
      </x:c>
      <x:c r="P846" s="11" t="b">
        <x:f aca="0">FALSE()</x:f>
        <x:v>0</x:v>
      </x:c>
    </x:row>
    <x:row r="847" ht="15" hidden="0" customHeight="1">
      <x:c r="A847" s="1" t="s">
        <x:v>5944</x:v>
      </x:c>
      <x:c r="B847" s="1" t="s">
        <x:v>883</x:v>
      </x:c>
      <x:c r="C847" s="14" t="n">
        <x:v>46142</x:v>
      </x:c>
      <x:c r="D847" s="1" t="s">
        <x:v>5010</x:v>
      </x:c>
      <x:c r="E847" s="1" t="s">
        <x:v>5011</x:v>
      </x:c>
      <x:c r="F847" s="1" t="s">
        <x:v>5012</x:v>
      </x:c>
      <x:c r="G847" s="1" t="s">
        <x:v>5013</x:v>
      </x:c>
      <x:c r="H847" s="1" t="s">
        <x:v>5014</x:v>
      </x:c>
      <x:c r="I847" s="1" t="s">
        <x:v>5014</x:v>
      </x:c>
      <x:c r="J847" s="1" t="n">
        <x:v>1.4</x:v>
      </x:c>
      <x:c r="K847" s="1" t="n">
        <x:v>1.1</x:v>
      </x:c>
      <x:c r="L847" s="15" t="n">
        <x:v>100.8</x:v>
      </x:c>
      <x:c r="M847" s="11" t="b">
        <x:f aca="0">TRUE()</x:f>
        <x:v>1</x:v>
      </x:c>
      <x:c r="N847" s="11" t="b">
        <x:f aca="0">FALSE()</x:f>
        <x:v>0</x:v>
      </x:c>
      <x:c r="O847" s="1" t="s">
        <x:v>5015</x:v>
      </x:c>
      <x:c r="P847" s="11" t="b">
        <x:f aca="0">FALSE()</x:f>
        <x:v>0</x:v>
      </x:c>
    </x:row>
    <x:row r="848" ht="15" hidden="0" customHeight="1">
      <x:c r="A848" s="1" t="s">
        <x:v>5945</x:v>
      </x:c>
      <x:c r="B848" s="1" t="s">
        <x:v>2555</x:v>
      </x:c>
      <x:c r="C848" s="14" t="n">
        <x:v>45701</x:v>
      </x:c>
      <x:c r="D848" s="1" t="s">
        <x:v>5010</x:v>
      </x:c>
      <x:c r="E848" s="1" t="s">
        <x:v>5011</x:v>
      </x:c>
      <x:c r="F848" s="1" t="s">
        <x:v>5012</x:v>
      </x:c>
      <x:c r="G848" s="1" t="s">
        <x:v>5013</x:v>
      </x:c>
      <x:c r="H848" s="1" t="s">
        <x:v>5014</x:v>
      </x:c>
      <x:c r="I848" s="1" t="s">
        <x:v>5014</x:v>
      </x:c>
      <x:c r="J848" s="1" t="n">
        <x:v>1.7</x:v>
      </x:c>
      <x:c r="K848" s="1" t="n">
        <x:v>1.4</x:v>
      </x:c>
      <x:c r="L848" s="15" t="n">
        <x:v>122.4</x:v>
      </x:c>
      <x:c r="M848" s="11" t="b">
        <x:f aca="0">FALSE()</x:f>
        <x:v>0</x:v>
      </x:c>
      <x:c r="N848" s="11" t="b">
        <x:f aca="0">FALSE()</x:f>
        <x:v>0</x:v>
      </x:c>
      <x:c r="O848" s="1" t="s">
        <x:v>5015</x:v>
      </x:c>
      <x:c r="P848" s="11" t="b">
        <x:f aca="0">FALSE()</x:f>
        <x:v>0</x:v>
      </x:c>
    </x:row>
    <x:row r="849" ht="15" hidden="0" customHeight="1">
      <x:c r="A849" s="1" t="s">
        <x:v>5946</x:v>
      </x:c>
      <x:c r="B849" s="1" t="s">
        <x:v>2555</x:v>
      </x:c>
      <x:c r="C849" s="14" t="n">
        <x:v>45846</x:v>
      </x:c>
      <x:c r="D849" s="1" t="s">
        <x:v>5010</x:v>
      </x:c>
      <x:c r="E849" s="1" t="s">
        <x:v>5011</x:v>
      </x:c>
      <x:c r="F849" s="1" t="s">
        <x:v>5012</x:v>
      </x:c>
      <x:c r="G849" s="1" t="s">
        <x:v>5013</x:v>
      </x:c>
      <x:c r="H849" s="1" t="s">
        <x:v>5014</x:v>
      </x:c>
      <x:c r="I849" s="1" t="s">
        <x:v>5014</x:v>
      </x:c>
      <x:c r="J849" s="1" t="n">
        <x:v>1.7</x:v>
      </x:c>
      <x:c r="K849" s="1" t="n">
        <x:v>1.9</x:v>
      </x:c>
      <x:c r="L849" s="15" t="n">
        <x:v>122.4</x:v>
      </x:c>
      <x:c r="M849" s="11" t="b">
        <x:f aca="0">TRUE()</x:f>
        <x:v>1</x:v>
      </x:c>
      <x:c r="N849" s="11" t="b">
        <x:f aca="0">FALSE()</x:f>
        <x:v>0</x:v>
      </x:c>
      <x:c r="O849" s="1" t="s">
        <x:v>5015</x:v>
      </x:c>
      <x:c r="P849" s="11" t="b">
        <x:f aca="0">FALSE()</x:f>
        <x:v>0</x:v>
      </x:c>
    </x:row>
    <x:row r="850" ht="15" hidden="0" customHeight="1">
      <x:c r="A850" s="1" t="s">
        <x:v>5947</x:v>
      </x:c>
      <x:c r="B850" s="1" t="s">
        <x:v>2558</x:v>
      </x:c>
      <x:c r="C850" s="14" t="n">
        <x:v>45312</x:v>
      </x:c>
      <x:c r="D850" s="1" t="s">
        <x:v>5054</x:v>
      </x:c>
      <x:c r="E850" s="1" t="s">
        <x:v>5055</x:v>
      </x:c>
      <x:c r="F850" s="1" t="s">
        <x:v>5012</x:v>
      </x:c>
      <x:c r="G850" s="1" t="s">
        <x:v>5013</x:v>
      </x:c>
      <x:c r="H850" s="1" t="s">
        <x:v>5014</x:v>
      </x:c>
      <x:c r="I850" s="1" t="s">
        <x:v>5014</x:v>
      </x:c>
      <x:c r="J850" s="1" t="n">
        <x:v>1.7</x:v>
      </x:c>
      <x:c r="K850" s="1" t="n">
        <x:v>2.5</x:v>
      </x:c>
      <x:c r="L850" s="15" t="n">
        <x:v>122.4</x:v>
      </x:c>
      <x:c r="M850" s="11" t="b">
        <x:f aca="0">TRUE()</x:f>
        <x:v>1</x:v>
      </x:c>
      <x:c r="N850" s="11" t="b">
        <x:f aca="0">FALSE()</x:f>
        <x:v>0</x:v>
      </x:c>
      <x:c r="O850" s="1" t="s">
        <x:v>5015</x:v>
      </x:c>
      <x:c r="P850" s="11" t="b">
        <x:f aca="0">FALSE()</x:f>
        <x:v>0</x:v>
      </x:c>
    </x:row>
    <x:row r="851" ht="15" hidden="0" customHeight="1">
      <x:c r="A851" s="1" t="s">
        <x:v>5948</x:v>
      </x:c>
      <x:c r="B851" s="1" t="s">
        <x:v>2558</x:v>
      </x:c>
      <x:c r="C851" s="14" t="n">
        <x:v>45523</x:v>
      </x:c>
      <x:c r="D851" s="1" t="s">
        <x:v>5010</x:v>
      </x:c>
      <x:c r="E851" s="1" t="s">
        <x:v>5011</x:v>
      </x:c>
      <x:c r="F851" s="1" t="s">
        <x:v>5012</x:v>
      </x:c>
      <x:c r="G851" s="1" t="s">
        <x:v>5013</x:v>
      </x:c>
      <x:c r="H851" s="1" t="s">
        <x:v>5014</x:v>
      </x:c>
      <x:c r="I851" s="1" t="s">
        <x:v>5014</x:v>
      </x:c>
      <x:c r="J851" s="1" t="n">
        <x:v>1</x:v>
      </x:c>
      <x:c r="K851" s="1" t="n">
        <x:v>0.6</x:v>
      </x:c>
      <x:c r="L851" s="15" t="n">
        <x:v>72</x:v>
      </x:c>
      <x:c r="M851" s="11" t="b">
        <x:f aca="0">FALSE()</x:f>
        <x:v>0</x:v>
      </x:c>
      <x:c r="N851" s="11" t="b">
        <x:f aca="0">FALSE()</x:f>
        <x:v>0</x:v>
      </x:c>
      <x:c r="O851" s="1" t="s">
        <x:v>5015</x:v>
      </x:c>
      <x:c r="P851" s="11" t="b">
        <x:f aca="0">FALSE()</x:f>
        <x:v>0</x:v>
      </x:c>
    </x:row>
    <x:row r="852" ht="15" hidden="0" customHeight="1">
      <x:c r="A852" s="1" t="s">
        <x:v>5949</x:v>
      </x:c>
      <x:c r="B852" s="1" t="s">
        <x:v>2558</x:v>
      </x:c>
      <x:c r="C852" s="14" t="n">
        <x:v>45634</x:v>
      </x:c>
      <x:c r="D852" s="1" t="s">
        <x:v>5010</x:v>
      </x:c>
      <x:c r="E852" s="1" t="s">
        <x:v>5011</x:v>
      </x:c>
      <x:c r="F852" s="1" t="s">
        <x:v>5012</x:v>
      </x:c>
      <x:c r="G852" s="1" t="s">
        <x:v>5013</x:v>
      </x:c>
      <x:c r="H852" s="1" t="s">
        <x:v>5014</x:v>
      </x:c>
      <x:c r="I852" s="1" t="s">
        <x:v>5014</x:v>
      </x:c>
      <x:c r="J852" s="1" t="n">
        <x:v>1.7</x:v>
      </x:c>
      <x:c r="K852" s="1" t="n">
        <x:v>1.4</x:v>
      </x:c>
      <x:c r="L852" s="15" t="n">
        <x:v>122.4</x:v>
      </x:c>
      <x:c r="M852" s="11" t="b">
        <x:f aca="0">TRUE()</x:f>
        <x:v>1</x:v>
      </x:c>
      <x:c r="N852" s="11" t="b">
        <x:f aca="0">FALSE()</x:f>
        <x:v>0</x:v>
      </x:c>
      <x:c r="O852" s="1" t="s">
        <x:v>5015</x:v>
      </x:c>
      <x:c r="P852" s="11" t="b">
        <x:f aca="0">FALSE()</x:f>
        <x:v>0</x:v>
      </x:c>
    </x:row>
    <x:row r="853" ht="15" hidden="0" customHeight="1">
      <x:c r="A853" s="1" t="s">
        <x:v>5950</x:v>
      </x:c>
      <x:c r="B853" s="1" t="s">
        <x:v>2558</x:v>
      </x:c>
      <x:c r="C853" s="14" t="n">
        <x:v>45719</x:v>
      </x:c>
      <x:c r="D853" s="1" t="s">
        <x:v>5018</x:v>
      </x:c>
      <x:c r="E853" s="1" t="s">
        <x:v>5232</x:v>
      </x:c>
      <x:c r="F853" s="1" t="s">
        <x:v>5066</x:v>
      </x:c>
      <x:c r="G853" s="1" t="s">
        <x:v>5067</x:v>
      </x:c>
      <x:c r="H853" s="1" t="s">
        <x:v>5031</x:v>
      </x:c>
      <x:c r="I853" s="1" t="s">
        <x:v>5131</x:v>
      </x:c>
      <x:c r="J853" s="1" t="n">
        <x:v>0.4</x:v>
      </x:c>
      <x:c r="K853" s="1" t="n">
        <x:v>5.5</x:v>
      </x:c>
      <x:c r="L853" s="15" t="n">
        <x:v>136.13</x:v>
      </x:c>
      <x:c r="M853" s="11" t="b">
        <x:f aca="0">FALSE()</x:f>
        <x:v>0</x:v>
      </x:c>
      <x:c r="N853" s="11" t="b">
        <x:f aca="0">FALSE()</x:f>
        <x:v>0</x:v>
      </x:c>
      <x:c r="O853" s="1" t="s">
        <x:v>5037</x:v>
      </x:c>
      <x:c r="P853" s="11" t="b">
        <x:f aca="0">TRUE()</x:f>
        <x:v>1</x:v>
      </x:c>
    </x:row>
    <x:row r="854" ht="15" hidden="0" customHeight="1">
      <x:c r="A854" s="1" t="s">
        <x:v>5951</x:v>
      </x:c>
      <x:c r="B854" s="1" t="s">
        <x:v>2558</x:v>
      </x:c>
      <x:c r="C854" s="14" t="n">
        <x:v>45914</x:v>
      </x:c>
      <x:c r="D854" s="1" t="s">
        <x:v>5010</x:v>
      </x:c>
      <x:c r="E854" s="1" t="s">
        <x:v>5011</x:v>
      </x:c>
      <x:c r="F854" s="1" t="s">
        <x:v>5012</x:v>
      </x:c>
      <x:c r="G854" s="1" t="s">
        <x:v>5013</x:v>
      </x:c>
      <x:c r="H854" s="1" t="s">
        <x:v>5014</x:v>
      </x:c>
      <x:c r="I854" s="1" t="s">
        <x:v>5014</x:v>
      </x:c>
      <x:c r="J854" s="1" t="n">
        <x:v>1.6</x:v>
      </x:c>
      <x:c r="K854" s="1" t="n">
        <x:v>0.8</x:v>
      </x:c>
      <x:c r="L854" s="15" t="n">
        <x:v>115.2</x:v>
      </x:c>
      <x:c r="M854" s="11" t="b">
        <x:f aca="0">TRUE()</x:f>
        <x:v>1</x:v>
      </x:c>
      <x:c r="N854" s="11" t="b">
        <x:f aca="0">FALSE()</x:f>
        <x:v>0</x:v>
      </x:c>
      <x:c r="O854" s="1" t="s">
        <x:v>5015</x:v>
      </x:c>
      <x:c r="P854" s="11" t="b">
        <x:f aca="0">FALSE()</x:f>
        <x:v>0</x:v>
      </x:c>
    </x:row>
    <x:row r="855" ht="15" hidden="0" customHeight="1">
      <x:c r="A855" s="1" t="s">
        <x:v>5952</x:v>
      </x:c>
      <x:c r="B855" s="1" t="s">
        <x:v>2562</x:v>
      </x:c>
      <x:c r="C855" s="14" t="n">
        <x:v>45723</x:v>
      </x:c>
      <x:c r="D855" s="1" t="s">
        <x:v>5054</x:v>
      </x:c>
      <x:c r="E855" s="1" t="s">
        <x:v>5055</x:v>
      </x:c>
      <x:c r="F855" s="1" t="s">
        <x:v>5012</x:v>
      </x:c>
      <x:c r="G855" s="1" t="s">
        <x:v>5013</x:v>
      </x:c>
      <x:c r="H855" s="1" t="s">
        <x:v>5014</x:v>
      </x:c>
      <x:c r="I855" s="1" t="s">
        <x:v>5014</x:v>
      </x:c>
      <x:c r="J855" s="1" t="n">
        <x:v>1.5</x:v>
      </x:c>
      <x:c r="K855" s="1" t="n">
        <x:v>0.5</x:v>
      </x:c>
      <x:c r="L855" s="15" t="n">
        <x:v>108</x:v>
      </x:c>
      <x:c r="M855" s="11" t="b">
        <x:f aca="0">FALSE()</x:f>
        <x:v>0</x:v>
      </x:c>
      <x:c r="N855" s="11" t="b">
        <x:f aca="0">FALSE()</x:f>
        <x:v>0</x:v>
      </x:c>
      <x:c r="O855" s="1" t="s">
        <x:v>5015</x:v>
      </x:c>
      <x:c r="P855" s="11" t="b">
        <x:f aca="0">FALSE()</x:f>
        <x:v>0</x:v>
      </x:c>
    </x:row>
    <x:row r="856" ht="15" hidden="0" customHeight="1">
      <x:c r="A856" s="1" t="s">
        <x:v>5953</x:v>
      </x:c>
      <x:c r="B856" s="1" t="s">
        <x:v>2562</x:v>
      </x:c>
      <x:c r="C856" s="14" t="n">
        <x:v>45787</x:v>
      </x:c>
      <x:c r="D856" s="1" t="s">
        <x:v>5010</x:v>
      </x:c>
      <x:c r="E856" s="1" t="s">
        <x:v>5011</x:v>
      </x:c>
      <x:c r="F856" s="1" t="s">
        <x:v>5012</x:v>
      </x:c>
      <x:c r="G856" s="1" t="s">
        <x:v>5013</x:v>
      </x:c>
      <x:c r="H856" s="1" t="s">
        <x:v>5014</x:v>
      </x:c>
      <x:c r="I856" s="1" t="s">
        <x:v>5014</x:v>
      </x:c>
      <x:c r="J856" s="1" t="n">
        <x:v>0.9</x:v>
      </x:c>
      <x:c r="K856" s="1" t="n">
        <x:v>1.5</x:v>
      </x:c>
      <x:c r="L856" s="15" t="n">
        <x:v>64.8</x:v>
      </x:c>
      <x:c r="M856" s="11" t="b">
        <x:f aca="0">TRUE()</x:f>
        <x:v>1</x:v>
      </x:c>
      <x:c r="N856" s="11" t="b">
        <x:f aca="0">FALSE()</x:f>
        <x:v>0</x:v>
      </x:c>
      <x:c r="O856" s="1" t="s">
        <x:v>5015</x:v>
      </x:c>
      <x:c r="P856" s="11" t="b">
        <x:f aca="0">FALSE()</x:f>
        <x:v>0</x:v>
      </x:c>
    </x:row>
    <x:row r="857" ht="15" hidden="0" customHeight="1">
      <x:c r="A857" s="1" t="s">
        <x:v>5954</x:v>
      </x:c>
      <x:c r="B857" s="1" t="s">
        <x:v>2562</x:v>
      </x:c>
      <x:c r="C857" s="14" t="n">
        <x:v>45959</x:v>
      </x:c>
      <x:c r="D857" s="1" t="s">
        <x:v>5010</x:v>
      </x:c>
      <x:c r="E857" s="1" t="s">
        <x:v>5011</x:v>
      </x:c>
      <x:c r="F857" s="1" t="s">
        <x:v>5012</x:v>
      </x:c>
      <x:c r="G857" s="1" t="s">
        <x:v>5013</x:v>
      </x:c>
      <x:c r="H857" s="1" t="s">
        <x:v>5014</x:v>
      </x:c>
      <x:c r="I857" s="1" t="s">
        <x:v>5014</x:v>
      </x:c>
      <x:c r="J857" s="1" t="n">
        <x:v>1.3</x:v>
      </x:c>
      <x:c r="K857" s="1" t="n">
        <x:v>1.6</x:v>
      </x:c>
      <x:c r="L857" s="15" t="n">
        <x:v>93.6</x:v>
      </x:c>
      <x:c r="M857" s="11" t="b">
        <x:f aca="0">TRUE()</x:f>
        <x:v>1</x:v>
      </x:c>
      <x:c r="N857" s="11" t="b">
        <x:f aca="0">FALSE()</x:f>
        <x:v>0</x:v>
      </x:c>
      <x:c r="O857" s="1" t="s">
        <x:v>5015</x:v>
      </x:c>
      <x:c r="P857" s="11" t="b">
        <x:f aca="0">FALSE()</x:f>
        <x:v>0</x:v>
      </x:c>
    </x:row>
    <x:row r="858" ht="15" hidden="0" customHeight="1">
      <x:c r="A858" s="1" t="s">
        <x:v>5955</x:v>
      </x:c>
      <x:c r="B858" s="1" t="s">
        <x:v>2562</x:v>
      </x:c>
      <x:c r="C858" s="14" t="n">
        <x:v>46072</x:v>
      </x:c>
      <x:c r="D858" s="1" t="s">
        <x:v>5010</x:v>
      </x:c>
      <x:c r="E858" s="1" t="s">
        <x:v>5011</x:v>
      </x:c>
      <x:c r="F858" s="1" t="s">
        <x:v>5012</x:v>
      </x:c>
      <x:c r="G858" s="1" t="s">
        <x:v>5013</x:v>
      </x:c>
      <x:c r="H858" s="1" t="s">
        <x:v>5014</x:v>
      </x:c>
      <x:c r="I858" s="1" t="s">
        <x:v>5014</x:v>
      </x:c>
      <x:c r="J858" s="1" t="n">
        <x:v>1.5</x:v>
      </x:c>
      <x:c r="K858" s="1" t="n">
        <x:v>2.1</x:v>
      </x:c>
      <x:c r="L858" s="15" t="n">
        <x:v>108</x:v>
      </x:c>
      <x:c r="M858" s="11" t="b">
        <x:f aca="0">TRUE()</x:f>
        <x:v>1</x:v>
      </x:c>
      <x:c r="N858" s="11" t="b">
        <x:f aca="0">FALSE()</x:f>
        <x:v>0</x:v>
      </x:c>
      <x:c r="O858" s="1" t="s">
        <x:v>5015</x:v>
      </x:c>
      <x:c r="P858" s="11" t="b">
        <x:f aca="0">FALSE()</x:f>
        <x:v>0</x:v>
      </x:c>
    </x:row>
    <x:row r="859" ht="15" hidden="0" customHeight="1">
      <x:c r="A859" s="1" t="s">
        <x:v>5956</x:v>
      </x:c>
      <x:c r="B859" s="1" t="s">
        <x:v>888</x:v>
      </x:c>
      <x:c r="C859" s="14" t="n">
        <x:v>45699</x:v>
      </x:c>
      <x:c r="D859" s="1" t="s">
        <x:v>5010</x:v>
      </x:c>
      <x:c r="E859" s="1" t="s">
        <x:v>5011</x:v>
      </x:c>
      <x:c r="F859" s="1" t="s">
        <x:v>5012</x:v>
      </x:c>
      <x:c r="G859" s="1" t="s">
        <x:v>5013</x:v>
      </x:c>
      <x:c r="H859" s="1" t="s">
        <x:v>5014</x:v>
      </x:c>
      <x:c r="I859" s="1" t="s">
        <x:v>5014</x:v>
      </x:c>
      <x:c r="J859" s="1" t="n">
        <x:v>1.1</x:v>
      </x:c>
      <x:c r="K859" s="1" t="n">
        <x:v>0.9</x:v>
      </x:c>
      <x:c r="L859" s="15" t="n">
        <x:v>79.2</x:v>
      </x:c>
      <x:c r="M859" s="11" t="b">
        <x:f aca="0">TRUE()</x:f>
        <x:v>1</x:v>
      </x:c>
      <x:c r="N859" s="11" t="b">
        <x:f aca="0">FALSE()</x:f>
        <x:v>0</x:v>
      </x:c>
      <x:c r="O859" s="1" t="s">
        <x:v>5015</x:v>
      </x:c>
      <x:c r="P859" s="11" t="b">
        <x:f aca="0">FALSE()</x:f>
        <x:v>0</x:v>
      </x:c>
    </x:row>
    <x:row r="860" ht="15" hidden="0" customHeight="1">
      <x:c r="A860" s="1" t="s">
        <x:v>5957</x:v>
      </x:c>
      <x:c r="B860" s="1" t="s">
        <x:v>888</x:v>
      </x:c>
      <x:c r="C860" s="14" t="n">
        <x:v>45743</x:v>
      </x:c>
      <x:c r="D860" s="1" t="s">
        <x:v>5018</x:v>
      </x:c>
      <x:c r="E860" s="1" t="s">
        <x:v>5085</x:v>
      </x:c>
      <x:c r="F860" s="1" t="s">
        <x:v>5020</x:v>
      </x:c>
      <x:c r="G860" s="1" t="s">
        <x:v>5021</x:v>
      </x:c>
      <x:c r="H860" s="1" t="s">
        <x:v>5022</x:v>
      </x:c>
      <x:c r="I860" s="1" t="s">
        <x:v>5014</x:v>
      </x:c>
      <x:c r="J860" s="1" t="n">
        <x:v>2</x:v>
      </x:c>
      <x:c r="K860" s="1" t="n">
        <x:v>11.7</x:v>
      </x:c>
      <x:c r="L860" s="15" t="n">
        <x:v>144</x:v>
      </x:c>
      <x:c r="M860" s="11" t="b">
        <x:f aca="0">TRUE()</x:f>
        <x:v>1</x:v>
      </x:c>
      <x:c r="N860" s="11" t="b">
        <x:f aca="0">FALSE()</x:f>
        <x:v>0</x:v>
      </x:c>
      <x:c r="O860" s="1" t="s">
        <x:v>5098</x:v>
      </x:c>
      <x:c r="P860" s="11" t="b">
        <x:f aca="0">FALSE()</x:f>
        <x:v>0</x:v>
      </x:c>
    </x:row>
    <x:row r="861" ht="15" hidden="0" customHeight="1">
      <x:c r="A861" s="1" t="s">
        <x:v>5958</x:v>
      </x:c>
      <x:c r="B861" s="1" t="s">
        <x:v>888</x:v>
      </x:c>
      <x:c r="C861" s="14" t="n">
        <x:v>46086</x:v>
      </x:c>
      <x:c r="D861" s="1" t="s">
        <x:v>5018</x:v>
      </x:c>
      <x:c r="E861" s="1" t="s">
        <x:v>5232</x:v>
      </x:c>
      <x:c r="F861" s="1" t="s">
        <x:v>5066</x:v>
      </x:c>
      <x:c r="G861" s="1" t="s">
        <x:v>5067</x:v>
      </x:c>
      <x:c r="H861" s="1" t="s">
        <x:v>5058</x:v>
      </x:c>
      <x:c r="I861" s="1" t="s">
        <x:v>5023</x:v>
      </x:c>
      <x:c r="J861" s="1" t="n">
        <x:v>4</x:v>
      </x:c>
      <x:c r="K861" s="1" t="n">
        <x:v>18.5</x:v>
      </x:c>
      <x:c r="L861" s="15" t="n">
        <x:v>853.73</x:v>
      </x:c>
      <x:c r="M861" s="11" t="b">
        <x:f aca="0">TRUE()</x:f>
        <x:v>1</x:v>
      </x:c>
      <x:c r="N861" s="11" t="b">
        <x:f aca="0">FALSE()</x:f>
        <x:v>0</x:v>
      </x:c>
      <x:c r="O861" s="1" t="s">
        <x:v>5024</x:v>
      </x:c>
      <x:c r="P861" s="11" t="b">
        <x:f aca="0">FALSE()</x:f>
        <x:v>0</x:v>
      </x:c>
    </x:row>
    <x:row r="862" ht="15" hidden="0" customHeight="1">
      <x:c r="A862" s="1" t="s">
        <x:v>5959</x:v>
      </x:c>
      <x:c r="B862" s="1" t="s">
        <x:v>888</x:v>
      </x:c>
      <x:c r="C862" s="14" t="n">
        <x:v>46106</x:v>
      </x:c>
      <x:c r="D862" s="1" t="s">
        <x:v>5018</x:v>
      </x:c>
      <x:c r="E862" s="1" t="s">
        <x:v>5176</x:v>
      </x:c>
      <x:c r="F862" s="1" t="s">
        <x:v>5066</x:v>
      </x:c>
      <x:c r="G862" s="1" t="s">
        <x:v>5067</x:v>
      </x:c>
      <x:c r="H862" s="1" t="s">
        <x:v>5031</x:v>
      </x:c>
      <x:c r="I862" s="1" t="s">
        <x:v>5014</x:v>
      </x:c>
      <x:c r="J862" s="1" t="n">
        <x:v>2.3</x:v>
      </x:c>
      <x:c r="K862" s="1" t="n">
        <x:v>11.9</x:v>
      </x:c>
      <x:c r="L862" s="15" t="n">
        <x:v>165.6</x:v>
      </x:c>
      <x:c r="M862" s="11" t="b">
        <x:f aca="0">TRUE()</x:f>
        <x:v>1</x:v>
      </x:c>
      <x:c r="N862" s="11" t="b">
        <x:f aca="0">FALSE()</x:f>
        <x:v>0</x:v>
      </x:c>
      <x:c r="O862" s="1" t="s">
        <x:v>5098</x:v>
      </x:c>
      <x:c r="P862" s="11" t="b">
        <x:f aca="0">FALSE()</x:f>
        <x:v>0</x:v>
      </x:c>
    </x:row>
    <x:row r="863" ht="15" hidden="0" customHeight="1">
      <x:c r="A863" s="1" t="s">
        <x:v>5960</x:v>
      </x:c>
      <x:c r="B863" s="1" t="s">
        <x:v>888</x:v>
      </x:c>
      <x:c r="C863" s="14" t="n">
        <x:v>46129</x:v>
      </x:c>
      <x:c r="D863" s="1" t="s">
        <x:v>5010</x:v>
      </x:c>
      <x:c r="E863" s="1" t="s">
        <x:v>5011</x:v>
      </x:c>
      <x:c r="F863" s="1" t="s">
        <x:v>5012</x:v>
      </x:c>
      <x:c r="G863" s="1" t="s">
        <x:v>5013</x:v>
      </x:c>
      <x:c r="H863" s="1" t="s">
        <x:v>5014</x:v>
      </x:c>
      <x:c r="I863" s="1" t="s">
        <x:v>5014</x:v>
      </x:c>
      <x:c r="J863" s="1" t="n">
        <x:v>0.8</x:v>
      </x:c>
      <x:c r="K863" s="1" t="n">
        <x:v>1.5</x:v>
      </x:c>
      <x:c r="L863" s="15" t="n">
        <x:v>57.6</x:v>
      </x:c>
      <x:c r="M863" s="11" t="b">
        <x:f aca="0">TRUE()</x:f>
        <x:v>1</x:v>
      </x:c>
      <x:c r="N863" s="11" t="b">
        <x:f aca="0">FALSE()</x:f>
        <x:v>0</x:v>
      </x:c>
      <x:c r="O863" s="1" t="s">
        <x:v>5015</x:v>
      </x:c>
      <x:c r="P863" s="11" t="b">
        <x:f aca="0">FALSE()</x:f>
        <x:v>0</x:v>
      </x:c>
    </x:row>
    <x:row r="864" ht="15" hidden="0" customHeight="1">
      <x:c r="A864" s="1" t="s">
        <x:v>5961</x:v>
      </x:c>
      <x:c r="B864" s="1" t="s">
        <x:v>2567</x:v>
      </x:c>
      <x:c r="C864" s="14" t="n">
        <x:v>45579</x:v>
      </x:c>
      <x:c r="D864" s="1" t="s">
        <x:v>5010</x:v>
      </x:c>
      <x:c r="E864" s="1" t="s">
        <x:v>5011</x:v>
      </x:c>
      <x:c r="F864" s="1" t="s">
        <x:v>5012</x:v>
      </x:c>
      <x:c r="G864" s="1" t="s">
        <x:v>5013</x:v>
      </x:c>
      <x:c r="H864" s="1" t="s">
        <x:v>5014</x:v>
      </x:c>
      <x:c r="I864" s="1" t="s">
        <x:v>5014</x:v>
      </x:c>
      <x:c r="J864" s="1" t="n">
        <x:v>1.3</x:v>
      </x:c>
      <x:c r="K864" s="1" t="n">
        <x:v>1.2</x:v>
      </x:c>
      <x:c r="L864" s="15" t="n">
        <x:v>93.6</x:v>
      </x:c>
      <x:c r="M864" s="11" t="b">
        <x:f aca="0">FALSE()</x:f>
        <x:v>0</x:v>
      </x:c>
      <x:c r="N864" s="11" t="b">
        <x:f aca="0">FALSE()</x:f>
        <x:v>0</x:v>
      </x:c>
      <x:c r="O864" s="1" t="s">
        <x:v>5015</x:v>
      </x:c>
      <x:c r="P864" s="11" t="b">
        <x:f aca="0">FALSE()</x:f>
        <x:v>0</x:v>
      </x:c>
    </x:row>
    <x:row r="865" ht="15" hidden="0" customHeight="1">
      <x:c r="A865" s="1" t="s">
        <x:v>5962</x:v>
      </x:c>
      <x:c r="B865" s="1" t="s">
        <x:v>2567</x:v>
      </x:c>
      <x:c r="C865" s="14" t="n">
        <x:v>45587</x:v>
      </x:c>
      <x:c r="D865" s="1" t="s">
        <x:v>5018</x:v>
      </x:c>
      <x:c r="E865" s="1" t="s">
        <x:v>5133</x:v>
      </x:c>
      <x:c r="F865" s="1" t="s">
        <x:v>5071</x:v>
      </x:c>
      <x:c r="G865" s="1" t="s">
        <x:v>5072</x:v>
      </x:c>
      <x:c r="H865" s="1" t="s">
        <x:v>5031</x:v>
      </x:c>
      <x:c r="I865" s="1" t="s">
        <x:v>5014</x:v>
      </x:c>
      <x:c r="J865" s="1" t="n">
        <x:v>1.5</x:v>
      </x:c>
      <x:c r="K865" s="1" t="n">
        <x:v>16.1</x:v>
      </x:c>
      <x:c r="L865" s="15" t="n">
        <x:v>108</x:v>
      </x:c>
      <x:c r="M865" s="11" t="b">
        <x:f aca="0">FALSE()</x:f>
        <x:v>0</x:v>
      </x:c>
      <x:c r="N865" s="11" t="b">
        <x:f aca="0">FALSE()</x:f>
        <x:v>0</x:v>
      </x:c>
      <x:c r="O865" s="1" t="s">
        <x:v>5098</x:v>
      </x:c>
      <x:c r="P865" s="11" t="b">
        <x:f aca="0">FALSE()</x:f>
        <x:v>0</x:v>
      </x:c>
    </x:row>
    <x:row r="866" ht="15" hidden="0" customHeight="1">
      <x:c r="A866" s="1" t="s">
        <x:v>5963</x:v>
      </x:c>
      <x:c r="B866" s="1" t="s">
        <x:v>2567</x:v>
      </x:c>
      <x:c r="C866" s="14" t="n">
        <x:v>45738</x:v>
      </x:c>
      <x:c r="D866" s="1" t="s">
        <x:v>5018</x:v>
      </x:c>
      <x:c r="E866" s="1" t="s">
        <x:v>5110</x:v>
      </x:c>
      <x:c r="F866" s="1" t="s">
        <x:v>5111</x:v>
      </x:c>
      <x:c r="G866" s="1" t="s">
        <x:v>5112</x:v>
      </x:c>
      <x:c r="H866" s="1" t="s">
        <x:v>5036</x:v>
      </x:c>
      <x:c r="I866" s="1" t="s">
        <x:v>5100</x:v>
      </x:c>
      <x:c r="J866" s="1" t="n">
        <x:v>3</x:v>
      </x:c>
      <x:c r="K866" s="1" t="n">
        <x:v>12.4</x:v>
      </x:c>
      <x:c r="L866" s="15" t="n">
        <x:v>748</x:v>
      </x:c>
      <x:c r="M866" s="11" t="b">
        <x:f aca="0">TRUE()</x:f>
        <x:v>1</x:v>
      </x:c>
      <x:c r="N866" s="11" t="b">
        <x:f aca="0">FALSE()</x:f>
        <x:v>0</x:v>
      </x:c>
      <x:c r="O866" s="1" t="s">
        <x:v>5024</x:v>
      </x:c>
      <x:c r="P866" s="11" t="b">
        <x:f aca="0">FALSE()</x:f>
        <x:v>0</x:v>
      </x:c>
    </x:row>
    <x:row r="867" ht="15" hidden="0" customHeight="1">
      <x:c r="A867" s="1" t="s">
        <x:v>5964</x:v>
      </x:c>
      <x:c r="B867" s="1" t="s">
        <x:v>2567</x:v>
      </x:c>
      <x:c r="C867" s="14" t="n">
        <x:v>45964</x:v>
      </x:c>
      <x:c r="D867" s="1" t="s">
        <x:v>5018</x:v>
      </x:c>
      <x:c r="E867" s="1" t="s">
        <x:v>5125</x:v>
      </x:c>
      <x:c r="F867" s="1" t="s">
        <x:v>5111</x:v>
      </x:c>
      <x:c r="G867" s="1" t="s">
        <x:v>5112</x:v>
      </x:c>
      <x:c r="H867" s="1" t="s">
        <x:v>5031</x:v>
      </x:c>
      <x:c r="I867" s="1" t="s">
        <x:v>5131</x:v>
      </x:c>
      <x:c r="J867" s="1" t="n">
        <x:v>2.3</x:v>
      </x:c>
      <x:c r="K867" s="1" t="n">
        <x:v>14.4</x:v>
      </x:c>
      <x:c r="L867" s="15" t="n">
        <x:v>518.21</x:v>
      </x:c>
      <x:c r="M867" s="11" t="b">
        <x:f aca="0">FALSE()</x:f>
        <x:v>0</x:v>
      </x:c>
      <x:c r="N867" s="11" t="b">
        <x:f aca="0">FALSE()</x:f>
        <x:v>0</x:v>
      </x:c>
      <x:c r="O867" s="1" t="s">
        <x:v>5068</x:v>
      </x:c>
      <x:c r="P867" s="11" t="b">
        <x:f aca="0">FALSE()</x:f>
        <x:v>0</x:v>
      </x:c>
    </x:row>
    <x:row r="868" ht="15" hidden="0" customHeight="1">
      <x:c r="A868" s="1" t="s">
        <x:v>5965</x:v>
      </x:c>
      <x:c r="B868" s="1" t="s">
        <x:v>2567</x:v>
      </x:c>
      <x:c r="C868" s="14" t="n">
        <x:v>46064</x:v>
      </x:c>
      <x:c r="D868" s="1" t="s">
        <x:v>5010</x:v>
      </x:c>
      <x:c r="E868" s="1" t="s">
        <x:v>5011</x:v>
      </x:c>
      <x:c r="F868" s="1" t="s">
        <x:v>5012</x:v>
      </x:c>
      <x:c r="G868" s="1" t="s">
        <x:v>5013</x:v>
      </x:c>
      <x:c r="H868" s="1" t="s">
        <x:v>5014</x:v>
      </x:c>
      <x:c r="I868" s="1" t="s">
        <x:v>5014</x:v>
      </x:c>
      <x:c r="J868" s="1" t="n">
        <x:v>0.5</x:v>
      </x:c>
      <x:c r="K868" s="1" t="n">
        <x:v>1.4</x:v>
      </x:c>
      <x:c r="L868" s="15" t="n">
        <x:v>36</x:v>
      </x:c>
      <x:c r="M868" s="11" t="b">
        <x:f aca="0">TRUE()</x:f>
        <x:v>1</x:v>
      </x:c>
      <x:c r="N868" s="11" t="b">
        <x:f aca="0">FALSE()</x:f>
        <x:v>0</x:v>
      </x:c>
      <x:c r="O868" s="1" t="s">
        <x:v>5015</x:v>
      </x:c>
      <x:c r="P868" s="11" t="b">
        <x:f aca="0">FALSE()</x:f>
        <x:v>0</x:v>
      </x:c>
    </x:row>
    <x:row r="869" ht="15" hidden="0" customHeight="1">
      <x:c r="A869" s="1" t="s">
        <x:v>5966</x:v>
      </x:c>
      <x:c r="B869" s="1" t="s">
        <x:v>2570</x:v>
      </x:c>
      <x:c r="C869" s="14" t="n">
        <x:v>45361</x:v>
      </x:c>
      <x:c r="D869" s="1" t="s">
        <x:v>5010</x:v>
      </x:c>
      <x:c r="E869" s="1" t="s">
        <x:v>5011</x:v>
      </x:c>
      <x:c r="F869" s="1" t="s">
        <x:v>5012</x:v>
      </x:c>
      <x:c r="G869" s="1" t="s">
        <x:v>5013</x:v>
      </x:c>
      <x:c r="H869" s="1" t="s">
        <x:v>5014</x:v>
      </x:c>
      <x:c r="I869" s="1" t="s">
        <x:v>5014</x:v>
      </x:c>
      <x:c r="J869" s="1" t="n">
        <x:v>1.1</x:v>
      </x:c>
      <x:c r="K869" s="1" t="n">
        <x:v>1.6</x:v>
      </x:c>
      <x:c r="L869" s="15" t="n">
        <x:v>79.2</x:v>
      </x:c>
      <x:c r="M869" s="11" t="b">
        <x:f aca="0">TRUE()</x:f>
        <x:v>1</x:v>
      </x:c>
      <x:c r="N869" s="11" t="b">
        <x:f aca="0">FALSE()</x:f>
        <x:v>0</x:v>
      </x:c>
      <x:c r="O869" s="1" t="s">
        <x:v>5015</x:v>
      </x:c>
      <x:c r="P869" s="11" t="b">
        <x:f aca="0">FALSE()</x:f>
        <x:v>0</x:v>
      </x:c>
    </x:row>
    <x:row r="870" ht="15" hidden="0" customHeight="1">
      <x:c r="A870" s="1" t="s">
        <x:v>5967</x:v>
      </x:c>
      <x:c r="B870" s="1" t="s">
        <x:v>2570</x:v>
      </x:c>
      <x:c r="C870" s="14" t="n">
        <x:v>45409</x:v>
      </x:c>
      <x:c r="D870" s="1" t="s">
        <x:v>5018</x:v>
      </x:c>
      <x:c r="E870" s="1" t="s">
        <x:v>5091</x:v>
      </x:c>
      <x:c r="F870" s="1" t="s">
        <x:v>5020</x:v>
      </x:c>
      <x:c r="G870" s="1" t="s">
        <x:v>5021</x:v>
      </x:c>
      <x:c r="H870" s="1" t="s">
        <x:v>5031</x:v>
      </x:c>
      <x:c r="I870" s="1" t="s">
        <x:v>5059</x:v>
      </x:c>
      <x:c r="J870" s="1" t="n">
        <x:v>0.3</x:v>
      </x:c>
      <x:c r="K870" s="1" t="n">
        <x:v>9</x:v>
      </x:c>
      <x:c r="L870" s="15" t="n">
        <x:v>306.9</x:v>
      </x:c>
      <x:c r="M870" s="11" t="b">
        <x:f aca="0">FALSE()</x:f>
        <x:v>0</x:v>
      </x:c>
      <x:c r="N870" s="11" t="b">
        <x:f aca="0">FALSE()</x:f>
        <x:v>0</x:v>
      </x:c>
      <x:c r="O870" s="1" t="s">
        <x:v>5098</x:v>
      </x:c>
      <x:c r="P870" s="11" t="b">
        <x:f aca="0">FALSE()</x:f>
        <x:v>0</x:v>
      </x:c>
    </x:row>
    <x:row r="871" ht="15" hidden="0" customHeight="1">
      <x:c r="A871" s="1" t="s">
        <x:v>5968</x:v>
      </x:c>
      <x:c r="B871" s="1" t="s">
        <x:v>2570</x:v>
      </x:c>
      <x:c r="C871" s="14" t="n">
        <x:v>45635</x:v>
      </x:c>
      <x:c r="D871" s="1" t="s">
        <x:v>5018</x:v>
      </x:c>
      <x:c r="E871" s="1" t="s">
        <x:v>5028</x:v>
      </x:c>
      <x:c r="F871" s="1" t="s">
        <x:v>5029</x:v>
      </x:c>
      <x:c r="G871" s="1" t="s">
        <x:v>5030</x:v>
      </x:c>
      <x:c r="H871" s="1" t="s">
        <x:v>5022</x:v>
      </x:c>
      <x:c r="I871" s="1" t="s">
        <x:v>5014</x:v>
      </x:c>
      <x:c r="J871" s="1" t="n">
        <x:v>1.3</x:v>
      </x:c>
      <x:c r="K871" s="1" t="n">
        <x:v>8.8</x:v>
      </x:c>
      <x:c r="L871" s="15" t="n">
        <x:v>93.6</x:v>
      </x:c>
      <x:c r="M871" s="11" t="b">
        <x:f aca="0">TRUE()</x:f>
        <x:v>1</x:v>
      </x:c>
      <x:c r="N871" s="11" t="b">
        <x:f aca="0">FALSE()</x:f>
        <x:v>0</x:v>
      </x:c>
      <x:c r="O871" s="1" t="s">
        <x:v>5068</x:v>
      </x:c>
      <x:c r="P871" s="11" t="b">
        <x:f aca="0">FALSE()</x:f>
        <x:v>0</x:v>
      </x:c>
    </x:row>
    <x:row r="872" ht="15" hidden="0" customHeight="1">
      <x:c r="A872" s="1" t="s">
        <x:v>5969</x:v>
      </x:c>
      <x:c r="B872" s="1" t="s">
        <x:v>2570</x:v>
      </x:c>
      <x:c r="C872" s="14" t="n">
        <x:v>45960</x:v>
      </x:c>
      <x:c r="D872" s="1" t="s">
        <x:v>5010</x:v>
      </x:c>
      <x:c r="E872" s="1" t="s">
        <x:v>5011</x:v>
      </x:c>
      <x:c r="F872" s="1" t="s">
        <x:v>5012</x:v>
      </x:c>
      <x:c r="G872" s="1" t="s">
        <x:v>5013</x:v>
      </x:c>
      <x:c r="H872" s="1" t="s">
        <x:v>5014</x:v>
      </x:c>
      <x:c r="I872" s="1" t="s">
        <x:v>5014</x:v>
      </x:c>
      <x:c r="J872" s="1" t="n">
        <x:v>0.9</x:v>
      </x:c>
      <x:c r="K872" s="1" t="n">
        <x:v>1.4</x:v>
      </x:c>
      <x:c r="L872" s="15" t="n">
        <x:v>64.8</x:v>
      </x:c>
      <x:c r="M872" s="11" t="b">
        <x:f aca="0">FALSE()</x:f>
        <x:v>0</x:v>
      </x:c>
      <x:c r="N872" s="11" t="b">
        <x:f aca="0">FALSE()</x:f>
        <x:v>0</x:v>
      </x:c>
      <x:c r="O872" s="1" t="s">
        <x:v>5015</x:v>
      </x:c>
      <x:c r="P872" s="11" t="b">
        <x:f aca="0">FALSE()</x:f>
        <x:v>0</x:v>
      </x:c>
    </x:row>
    <x:row r="873" ht="15" hidden="0" customHeight="1">
      <x:c r="A873" s="1" t="s">
        <x:v>5970</x:v>
      </x:c>
      <x:c r="B873" s="1" t="s">
        <x:v>891</x:v>
      </x:c>
      <x:c r="C873" s="14" t="n">
        <x:v>45661</x:v>
      </x:c>
      <x:c r="D873" s="1" t="s">
        <x:v>5018</x:v>
      </x:c>
      <x:c r="E873" s="1" t="s">
        <x:v>5125</x:v>
      </x:c>
      <x:c r="F873" s="1" t="s">
        <x:v>5111</x:v>
      </x:c>
      <x:c r="G873" s="1" t="s">
        <x:v>5112</x:v>
      </x:c>
      <x:c r="H873" s="1" t="s">
        <x:v>5031</x:v>
      </x:c>
      <x:c r="I873" s="1" t="s">
        <x:v>5131</x:v>
      </x:c>
      <x:c r="J873" s="1" t="n">
        <x:v>1.7</x:v>
      </x:c>
      <x:c r="K873" s="1" t="n">
        <x:v>11</x:v>
      </x:c>
      <x:c r="L873" s="15" t="n">
        <x:v>842.02</x:v>
      </x:c>
      <x:c r="M873" s="11" t="b">
        <x:f aca="0">TRUE()</x:f>
        <x:v>1</x:v>
      </x:c>
      <x:c r="N873" s="11" t="b">
        <x:f aca="0">FALSE()</x:f>
        <x:v>0</x:v>
      </x:c>
      <x:c r="O873" s="1" t="s">
        <x:v>5037</x:v>
      </x:c>
      <x:c r="P873" s="11" t="b">
        <x:f aca="0">FALSE()</x:f>
        <x:v>0</x:v>
      </x:c>
    </x:row>
    <x:row r="874" ht="15" hidden="0" customHeight="1">
      <x:c r="A874" s="1" t="s">
        <x:v>5971</x:v>
      </x:c>
      <x:c r="B874" s="1" t="s">
        <x:v>891</x:v>
      </x:c>
      <x:c r="C874" s="14" t="n">
        <x:v>45963</x:v>
      </x:c>
      <x:c r="D874" s="1" t="s">
        <x:v>5010</x:v>
      </x:c>
      <x:c r="E874" s="1" t="s">
        <x:v>5011</x:v>
      </x:c>
      <x:c r="F874" s="1" t="s">
        <x:v>5012</x:v>
      </x:c>
      <x:c r="G874" s="1" t="s">
        <x:v>5013</x:v>
      </x:c>
      <x:c r="H874" s="1" t="s">
        <x:v>5014</x:v>
      </x:c>
      <x:c r="I874" s="1" t="s">
        <x:v>5014</x:v>
      </x:c>
      <x:c r="J874" s="1" t="n">
        <x:v>1.3</x:v>
      </x:c>
      <x:c r="K874" s="1" t="n">
        <x:v>2.6</x:v>
      </x:c>
      <x:c r="L874" s="15" t="n">
        <x:v>93.6</x:v>
      </x:c>
      <x:c r="M874" s="11" t="b">
        <x:f aca="0">TRUE()</x:f>
        <x:v>1</x:v>
      </x:c>
      <x:c r="N874" s="11" t="b">
        <x:f aca="0">FALSE()</x:f>
        <x:v>0</x:v>
      </x:c>
      <x:c r="O874" s="1" t="s">
        <x:v>5015</x:v>
      </x:c>
      <x:c r="P874" s="11" t="b">
        <x:f aca="0">FALSE()</x:f>
        <x:v>0</x:v>
      </x:c>
    </x:row>
    <x:row r="875" ht="15" hidden="0" customHeight="1">
      <x:c r="A875" s="1" t="s">
        <x:v>5972</x:v>
      </x:c>
      <x:c r="B875" s="1" t="s">
        <x:v>891</x:v>
      </x:c>
      <x:c r="C875" s="14" t="n">
        <x:v>46142</x:v>
      </x:c>
      <x:c r="D875" s="1" t="s">
        <x:v>5010</x:v>
      </x:c>
      <x:c r="E875" s="1" t="s">
        <x:v>5011</x:v>
      </x:c>
      <x:c r="F875" s="1" t="s">
        <x:v>5012</x:v>
      </x:c>
      <x:c r="G875" s="1" t="s">
        <x:v>5013</x:v>
      </x:c>
      <x:c r="H875" s="1" t="s">
        <x:v>5014</x:v>
      </x:c>
      <x:c r="I875" s="1" t="s">
        <x:v>5014</x:v>
      </x:c>
      <x:c r="J875" s="1" t="n">
        <x:v>0.9</x:v>
      </x:c>
      <x:c r="K875" s="1" t="n">
        <x:v>3.2</x:v>
      </x:c>
      <x:c r="L875" s="15" t="n">
        <x:v>64.8</x:v>
      </x:c>
      <x:c r="M875" s="11" t="b">
        <x:f aca="0">TRUE()</x:f>
        <x:v>1</x:v>
      </x:c>
      <x:c r="N875" s="11" t="b">
        <x:f aca="0">FALSE()</x:f>
        <x:v>0</x:v>
      </x:c>
      <x:c r="O875" s="1" t="s">
        <x:v>5015</x:v>
      </x:c>
      <x:c r="P875" s="11" t="b">
        <x:f aca="0">FALSE()</x:f>
        <x:v>0</x:v>
      </x:c>
    </x:row>
    <x:row r="876" ht="15" hidden="0" customHeight="1">
      <x:c r="A876" s="1" t="s">
        <x:v>5973</x:v>
      </x:c>
      <x:c r="B876" s="1" t="s">
        <x:v>891</x:v>
      </x:c>
      <x:c r="C876" s="14" t="n">
        <x:v>46208</x:v>
      </x:c>
      <x:c r="D876" s="1" t="s">
        <x:v>5018</x:v>
      </x:c>
      <x:c r="E876" s="1" t="s">
        <x:v>5125</x:v>
      </x:c>
      <x:c r="F876" s="1" t="s">
        <x:v>5111</x:v>
      </x:c>
      <x:c r="G876" s="1" t="s">
        <x:v>5112</x:v>
      </x:c>
      <x:c r="H876" s="1" t="s">
        <x:v>5022</x:v>
      </x:c>
      <x:c r="I876" s="1" t="s">
        <x:v>5014</x:v>
      </x:c>
      <x:c r="J876" s="1" t="n">
        <x:v>2</x:v>
      </x:c>
      <x:c r="K876" s="1" t="n">
        <x:v>14.1</x:v>
      </x:c>
      <x:c r="L876" s="15" t="n">
        <x:v>144</x:v>
      </x:c>
      <x:c r="M876" s="11" t="b">
        <x:f aca="0">TRUE()</x:f>
        <x:v>1</x:v>
      </x:c>
      <x:c r="N876" s="11" t="b">
        <x:f aca="0">FALSE()</x:f>
        <x:v>0</x:v>
      </x:c>
      <x:c r="O876" s="1" t="s">
        <x:v>5098</x:v>
      </x:c>
      <x:c r="P876" s="11" t="b">
        <x:f aca="0">FALSE()</x:f>
        <x:v>0</x:v>
      </x:c>
    </x:row>
    <x:row r="877" ht="15" hidden="0" customHeight="1">
      <x:c r="A877" s="1" t="s">
        <x:v>5974</x:v>
      </x:c>
      <x:c r="B877" s="1" t="s">
        <x:v>891</x:v>
      </x:c>
      <x:c r="C877" s="14" t="n">
        <x:v>46218</x:v>
      </x:c>
      <x:c r="D877" s="1" t="s">
        <x:v>5018</x:v>
      </x:c>
      <x:c r="E877" s="1" t="s">
        <x:v>5125</x:v>
      </x:c>
      <x:c r="F877" s="1" t="s">
        <x:v>5111</x:v>
      </x:c>
      <x:c r="G877" s="1" t="s">
        <x:v>5112</x:v>
      </x:c>
      <x:c r="H877" s="1" t="s">
        <x:v>5036</x:v>
      </x:c>
      <x:c r="I877" s="1" t="s">
        <x:v>5100</x:v>
      </x:c>
      <x:c r="J877" s="1" t="n">
        <x:v>4.2</x:v>
      </x:c>
      <x:c r="K877" s="1" t="n">
        <x:v>25</x:v>
      </x:c>
      <x:c r="L877" s="15" t="n">
        <x:v>979.84</x:v>
      </x:c>
      <x:c r="M877" s="11" t="b">
        <x:f aca="0">TRUE()</x:f>
        <x:v>1</x:v>
      </x:c>
      <x:c r="N877" s="11" t="b">
        <x:f aca="0">FALSE()</x:f>
        <x:v>0</x:v>
      </x:c>
      <x:c r="O877" s="1" t="s">
        <x:v>5037</x:v>
      </x:c>
      <x:c r="P877" s="11" t="b">
        <x:f aca="0">FALSE()</x:f>
        <x:v>0</x:v>
      </x:c>
    </x:row>
    <x:row r="878" ht="15" hidden="0" customHeight="1">
      <x:c r="A878" s="1" t="s">
        <x:v>5975</x:v>
      </x:c>
      <x:c r="B878" s="1" t="s">
        <x:v>2575</x:v>
      </x:c>
      <x:c r="C878" s="14" t="n">
        <x:v>45339</x:v>
      </x:c>
      <x:c r="D878" s="1" t="s">
        <x:v>5010</x:v>
      </x:c>
      <x:c r="E878" s="1" t="s">
        <x:v>5011</x:v>
      </x:c>
      <x:c r="F878" s="1" t="s">
        <x:v>5012</x:v>
      </x:c>
      <x:c r="G878" s="1" t="s">
        <x:v>5013</x:v>
      </x:c>
      <x:c r="H878" s="1" t="s">
        <x:v>5014</x:v>
      </x:c>
      <x:c r="I878" s="1" t="s">
        <x:v>5014</x:v>
      </x:c>
      <x:c r="J878" s="1" t="n">
        <x:v>1</x:v>
      </x:c>
      <x:c r="K878" s="1" t="n">
        <x:v>1.9</x:v>
      </x:c>
      <x:c r="L878" s="15" t="n">
        <x:v>72</x:v>
      </x:c>
      <x:c r="M878" s="11" t="b">
        <x:f aca="0">TRUE()</x:f>
        <x:v>1</x:v>
      </x:c>
      <x:c r="N878" s="11" t="b">
        <x:f aca="0">FALSE()</x:f>
        <x:v>0</x:v>
      </x:c>
      <x:c r="O878" s="1" t="s">
        <x:v>5015</x:v>
      </x:c>
      <x:c r="P878" s="11" t="b">
        <x:f aca="0">FALSE()</x:f>
        <x:v>0</x:v>
      </x:c>
    </x:row>
    <x:row r="879" ht="15" hidden="0" customHeight="1">
      <x:c r="A879" s="1" t="s">
        <x:v>5976</x:v>
      </x:c>
      <x:c r="B879" s="1" t="s">
        <x:v>2575</x:v>
      </x:c>
      <x:c r="C879" s="14" t="n">
        <x:v>45380</x:v>
      </x:c>
      <x:c r="D879" s="1" t="s">
        <x:v>5010</x:v>
      </x:c>
      <x:c r="E879" s="1" t="s">
        <x:v>5011</x:v>
      </x:c>
      <x:c r="F879" s="1" t="s">
        <x:v>5012</x:v>
      </x:c>
      <x:c r="G879" s="1" t="s">
        <x:v>5013</x:v>
      </x:c>
      <x:c r="H879" s="1" t="s">
        <x:v>5014</x:v>
      </x:c>
      <x:c r="I879" s="1" t="s">
        <x:v>5014</x:v>
      </x:c>
      <x:c r="J879" s="1" t="n">
        <x:v>1.2</x:v>
      </x:c>
      <x:c r="K879" s="1" t="n">
        <x:v>2.4</x:v>
      </x:c>
      <x:c r="L879" s="15" t="n">
        <x:v>86.4</x:v>
      </x:c>
      <x:c r="M879" s="11" t="b">
        <x:f aca="0">FALSE()</x:f>
        <x:v>0</x:v>
      </x:c>
      <x:c r="N879" s="11" t="b">
        <x:f aca="0">FALSE()</x:f>
        <x:v>0</x:v>
      </x:c>
      <x:c r="O879" s="1" t="s">
        <x:v>5015</x:v>
      </x:c>
      <x:c r="P879" s="11" t="b">
        <x:f aca="0">FALSE()</x:f>
        <x:v>0</x:v>
      </x:c>
    </x:row>
    <x:row r="880" ht="15" hidden="0" customHeight="1">
      <x:c r="A880" s="1" t="s">
        <x:v>5977</x:v>
      </x:c>
      <x:c r="B880" s="1" t="s">
        <x:v>2575</x:v>
      </x:c>
      <x:c r="C880" s="14" t="n">
        <x:v>45388</x:v>
      </x:c>
      <x:c r="D880" s="1" t="s">
        <x:v>5010</x:v>
      </x:c>
      <x:c r="E880" s="1" t="s">
        <x:v>5011</x:v>
      </x:c>
      <x:c r="F880" s="1" t="s">
        <x:v>5012</x:v>
      </x:c>
      <x:c r="G880" s="1" t="s">
        <x:v>5013</x:v>
      </x:c>
      <x:c r="H880" s="1" t="s">
        <x:v>5014</x:v>
      </x:c>
      <x:c r="I880" s="1" t="s">
        <x:v>5014</x:v>
      </x:c>
      <x:c r="J880" s="1" t="n">
        <x:v>1.7</x:v>
      </x:c>
      <x:c r="K880" s="1" t="n">
        <x:v>1.8</x:v>
      </x:c>
      <x:c r="L880" s="15" t="n">
        <x:v>122.4</x:v>
      </x:c>
      <x:c r="M880" s="11" t="b">
        <x:f aca="0">TRUE()</x:f>
        <x:v>1</x:v>
      </x:c>
      <x:c r="N880" s="11" t="b">
        <x:f aca="0">FALSE()</x:f>
        <x:v>0</x:v>
      </x:c>
      <x:c r="O880" s="1" t="s">
        <x:v>5015</x:v>
      </x:c>
      <x:c r="P880" s="11" t="b">
        <x:f aca="0">FALSE()</x:f>
        <x:v>0</x:v>
      </x:c>
    </x:row>
    <x:row r="881" ht="15" hidden="0" customHeight="1">
      <x:c r="A881" s="1" t="s">
        <x:v>5978</x:v>
      </x:c>
      <x:c r="B881" s="1" t="s">
        <x:v>2575</x:v>
      </x:c>
      <x:c r="C881" s="14" t="n">
        <x:v>45572</x:v>
      </x:c>
      <x:c r="D881" s="1" t="s">
        <x:v>5018</x:v>
      </x:c>
      <x:c r="E881" s="1" t="s">
        <x:v>5136</x:v>
      </x:c>
      <x:c r="F881" s="1" t="s">
        <x:v>5137</x:v>
      </x:c>
      <x:c r="G881" s="1" t="s">
        <x:v>5138</x:v>
      </x:c>
      <x:c r="H881" s="1" t="s">
        <x:v>5036</x:v>
      </x:c>
      <x:c r="I881" s="1" t="s">
        <x:v>5014</x:v>
      </x:c>
      <x:c r="J881" s="1" t="n">
        <x:v>2.4</x:v>
      </x:c>
      <x:c r="K881" s="1" t="n">
        <x:v>16</x:v>
      </x:c>
      <x:c r="L881" s="15" t="n">
        <x:v>172.8</x:v>
      </x:c>
      <x:c r="M881" s="11" t="b">
        <x:f aca="0">TRUE()</x:f>
        <x:v>1</x:v>
      </x:c>
      <x:c r="N881" s="11" t="b">
        <x:f aca="0">TRUE()</x:f>
        <x:v>1</x:v>
      </x:c>
      <x:c r="O881" s="1" t="s">
        <x:v>5139</x:v>
      </x:c>
      <x:c r="P881" s="11" t="b">
        <x:f aca="0">FALSE()</x:f>
        <x:v>0</x:v>
      </x:c>
    </x:row>
    <x:row r="882" ht="15" hidden="0" customHeight="1">
      <x:c r="A882" s="1" t="s">
        <x:v>5979</x:v>
      </x:c>
      <x:c r="B882" s="1" t="s">
        <x:v>2575</x:v>
      </x:c>
      <x:c r="C882" s="14" t="n">
        <x:v>45699</x:v>
      </x:c>
      <x:c r="D882" s="1" t="s">
        <x:v>5018</x:v>
      </x:c>
      <x:c r="E882" s="1" t="s">
        <x:v>5028</x:v>
      </x:c>
      <x:c r="F882" s="1" t="s">
        <x:v>5029</x:v>
      </x:c>
      <x:c r="G882" s="1" t="s">
        <x:v>5030</x:v>
      </x:c>
      <x:c r="H882" s="1" t="s">
        <x:v>5031</x:v>
      </x:c>
      <x:c r="I882" s="1" t="s">
        <x:v>5032</x:v>
      </x:c>
      <x:c r="J882" s="1" t="n">
        <x:v>3.6</x:v>
      </x:c>
      <x:c r="K882" s="1" t="n">
        <x:v>14.2</x:v>
      </x:c>
      <x:c r="L882" s="15" t="n">
        <x:v>1015.68</x:v>
      </x:c>
      <x:c r="M882" s="11" t="b">
        <x:f aca="0">FALSE()</x:f>
        <x:v>0</x:v>
      </x:c>
      <x:c r="N882" s="11" t="b">
        <x:f aca="0">FALSE()</x:f>
        <x:v>0</x:v>
      </x:c>
      <x:c r="O882" s="1" t="s">
        <x:v>5068</x:v>
      </x:c>
      <x:c r="P882" s="11" t="b">
        <x:f aca="0">FALSE()</x:f>
        <x:v>0</x:v>
      </x:c>
    </x:row>
    <x:row r="883" ht="15" hidden="0" customHeight="1">
      <x:c r="A883" s="1" t="s">
        <x:v>5980</x:v>
      </x:c>
      <x:c r="B883" s="1" t="s">
        <x:v>2575</x:v>
      </x:c>
      <x:c r="C883" s="14" t="n">
        <x:v>45998</x:v>
      </x:c>
      <x:c r="D883" s="1" t="s">
        <x:v>5018</x:v>
      </x:c>
      <x:c r="E883" s="1" t="s">
        <x:v>5028</x:v>
      </x:c>
      <x:c r="F883" s="1" t="s">
        <x:v>5029</x:v>
      </x:c>
      <x:c r="G883" s="1" t="s">
        <x:v>5030</x:v>
      </x:c>
      <x:c r="H883" s="1" t="s">
        <x:v>5031</x:v>
      </x:c>
      <x:c r="I883" s="1" t="s">
        <x:v>5152</x:v>
      </x:c>
      <x:c r="J883" s="1" t="n">
        <x:v>2.9</x:v>
      </x:c>
      <x:c r="K883" s="1" t="n">
        <x:v>14.3</x:v>
      </x:c>
      <x:c r="L883" s="15" t="n">
        <x:v>481.97</x:v>
      </x:c>
      <x:c r="M883" s="11" t="b">
        <x:f aca="0">TRUE()</x:f>
        <x:v>1</x:v>
      </x:c>
      <x:c r="N883" s="11" t="b">
        <x:f aca="0">FALSE()</x:f>
        <x:v>0</x:v>
      </x:c>
      <x:c r="O883" s="1" t="s">
        <x:v>5098</x:v>
      </x:c>
      <x:c r="P883" s="11" t="b">
        <x:f aca="0">FALSE()</x:f>
        <x:v>0</x:v>
      </x:c>
    </x:row>
    <x:row r="884" ht="15" hidden="0" customHeight="1">
      <x:c r="A884" s="1" t="s">
        <x:v>5981</x:v>
      </x:c>
      <x:c r="B884" s="1" t="s">
        <x:v>894</x:v>
      </x:c>
      <x:c r="C884" s="14" t="n">
        <x:v>45452</x:v>
      </x:c>
      <x:c r="D884" s="1" t="s">
        <x:v>5010</x:v>
      </x:c>
      <x:c r="E884" s="1" t="s">
        <x:v>5011</x:v>
      </x:c>
      <x:c r="F884" s="1" t="s">
        <x:v>5012</x:v>
      </x:c>
      <x:c r="G884" s="1" t="s">
        <x:v>5013</x:v>
      </x:c>
      <x:c r="H884" s="1" t="s">
        <x:v>5014</x:v>
      </x:c>
      <x:c r="I884" s="1" t="s">
        <x:v>5014</x:v>
      </x:c>
      <x:c r="J884" s="1" t="n">
        <x:v>1.9</x:v>
      </x:c>
      <x:c r="K884" s="1" t="n">
        <x:v>1.7</x:v>
      </x:c>
      <x:c r="L884" s="15" t="n">
        <x:v>136.8</x:v>
      </x:c>
      <x:c r="M884" s="11" t="b">
        <x:f aca="0">TRUE()</x:f>
        <x:v>1</x:v>
      </x:c>
      <x:c r="N884" s="11" t="b">
        <x:f aca="0">FALSE()</x:f>
        <x:v>0</x:v>
      </x:c>
      <x:c r="O884" s="1" t="s">
        <x:v>5015</x:v>
      </x:c>
      <x:c r="P884" s="11" t="b">
        <x:f aca="0">FALSE()</x:f>
        <x:v>0</x:v>
      </x:c>
    </x:row>
    <x:row r="885" ht="15" hidden="0" customHeight="1">
      <x:c r="A885" s="1" t="s">
        <x:v>5982</x:v>
      </x:c>
      <x:c r="B885" s="1" t="s">
        <x:v>894</x:v>
      </x:c>
      <x:c r="C885" s="14" t="n">
        <x:v>45617</x:v>
      </x:c>
      <x:c r="D885" s="1" t="s">
        <x:v>5010</x:v>
      </x:c>
      <x:c r="E885" s="1" t="s">
        <x:v>5011</x:v>
      </x:c>
      <x:c r="F885" s="1" t="s">
        <x:v>5012</x:v>
      </x:c>
      <x:c r="G885" s="1" t="s">
        <x:v>5013</x:v>
      </x:c>
      <x:c r="H885" s="1" t="s">
        <x:v>5014</x:v>
      </x:c>
      <x:c r="I885" s="1" t="s">
        <x:v>5014</x:v>
      </x:c>
      <x:c r="J885" s="1" t="n">
        <x:v>1.2</x:v>
      </x:c>
      <x:c r="K885" s="1" t="n">
        <x:v>1.7</x:v>
      </x:c>
      <x:c r="L885" s="15" t="n">
        <x:v>86.4</x:v>
      </x:c>
      <x:c r="M885" s="11" t="b">
        <x:f aca="0">TRUE()</x:f>
        <x:v>1</x:v>
      </x:c>
      <x:c r="N885" s="11" t="b">
        <x:f aca="0">FALSE()</x:f>
        <x:v>0</x:v>
      </x:c>
      <x:c r="O885" s="1" t="s">
        <x:v>5015</x:v>
      </x:c>
      <x:c r="P885" s="11" t="b">
        <x:f aca="0">FALSE()</x:f>
        <x:v>0</x:v>
      </x:c>
    </x:row>
    <x:row r="886" ht="15" hidden="0" customHeight="1">
      <x:c r="A886" s="1" t="s">
        <x:v>5983</x:v>
      </x:c>
      <x:c r="B886" s="1" t="s">
        <x:v>894</x:v>
      </x:c>
      <x:c r="C886" s="14" t="n">
        <x:v>46207</x:v>
      </x:c>
      <x:c r="D886" s="1" t="s">
        <x:v>5010</x:v>
      </x:c>
      <x:c r="E886" s="1" t="s">
        <x:v>5011</x:v>
      </x:c>
      <x:c r="F886" s="1" t="s">
        <x:v>5012</x:v>
      </x:c>
      <x:c r="G886" s="1" t="s">
        <x:v>5013</x:v>
      </x:c>
      <x:c r="H886" s="1" t="s">
        <x:v>5014</x:v>
      </x:c>
      <x:c r="I886" s="1" t="s">
        <x:v>5014</x:v>
      </x:c>
      <x:c r="J886" s="1" t="n">
        <x:v>1.4</x:v>
      </x:c>
      <x:c r="K886" s="1" t="n">
        <x:v>2</x:v>
      </x:c>
      <x:c r="L886" s="15" t="n">
        <x:v>100.8</x:v>
      </x:c>
      <x:c r="M886" s="11" t="b">
        <x:f aca="0">TRUE()</x:f>
        <x:v>1</x:v>
      </x:c>
      <x:c r="N886" s="11" t="b">
        <x:f aca="0">FALSE()</x:f>
        <x:v>0</x:v>
      </x:c>
      <x:c r="O886" s="1" t="s">
        <x:v>5015</x:v>
      </x:c>
      <x:c r="P886" s="11" t="b">
        <x:f aca="0">FALSE()</x:f>
        <x:v>0</x:v>
      </x:c>
    </x:row>
    <x:row r="887" ht="15" hidden="0" customHeight="1">
      <x:c r="A887" s="1" t="s">
        <x:v>5984</x:v>
      </x:c>
      <x:c r="B887" s="1" t="s">
        <x:v>895</x:v>
      </x:c>
      <x:c r="C887" s="14" t="n">
        <x:v>45547</x:v>
      </x:c>
      <x:c r="D887" s="1" t="s">
        <x:v>5018</x:v>
      </x:c>
      <x:c r="E887" s="1" t="s">
        <x:v>5105</x:v>
      </x:c>
      <x:c r="F887" s="1" t="s">
        <x:v>5076</x:v>
      </x:c>
      <x:c r="G887" s="1" t="s">
        <x:v>5077</x:v>
      </x:c>
      <x:c r="H887" s="1" t="s">
        <x:v>5031</x:v>
      </x:c>
      <x:c r="I887" s="1" t="s">
        <x:v>5044</x:v>
      </x:c>
      <x:c r="J887" s="1" t="n">
        <x:v>1.7</x:v>
      </x:c>
      <x:c r="K887" s="1" t="n">
        <x:v>16.6</x:v>
      </x:c>
      <x:c r="L887" s="15" t="n">
        <x:v>199.59</x:v>
      </x:c>
      <x:c r="M887" s="11" t="b">
        <x:f aca="0">TRUE()</x:f>
        <x:v>1</x:v>
      </x:c>
      <x:c r="N887" s="11" t="b">
        <x:f aca="0">FALSE()</x:f>
        <x:v>0</x:v>
      </x:c>
      <x:c r="O887" s="1" t="s">
        <x:v>5098</x:v>
      </x:c>
      <x:c r="P887" s="11" t="b">
        <x:f aca="0">FALSE()</x:f>
        <x:v>0</x:v>
      </x:c>
    </x:row>
    <x:row r="888" ht="15" hidden="0" customHeight="1">
      <x:c r="A888" s="1" t="s">
        <x:v>5985</x:v>
      </x:c>
      <x:c r="B888" s="1" t="s">
        <x:v>895</x:v>
      </x:c>
      <x:c r="C888" s="14" t="n">
        <x:v>45666</x:v>
      </x:c>
      <x:c r="D888" s="1" t="s">
        <x:v>5018</x:v>
      </x:c>
      <x:c r="E888" s="1" t="s">
        <x:v>5130</x:v>
      </x:c>
      <x:c r="F888" s="1" t="s">
        <x:v>5111</x:v>
      </x:c>
      <x:c r="G888" s="1" t="s">
        <x:v>5112</x:v>
      </x:c>
      <x:c r="H888" s="1" t="s">
        <x:v>5022</x:v>
      </x:c>
      <x:c r="I888" s="1" t="s">
        <x:v>5044</x:v>
      </x:c>
      <x:c r="J888" s="1" t="n">
        <x:v>3.3</x:v>
      </x:c>
      <x:c r="K888" s="1" t="n">
        <x:v>12.3</x:v>
      </x:c>
      <x:c r="L888" s="15" t="n">
        <x:v>765.2</x:v>
      </x:c>
      <x:c r="M888" s="11" t="b">
        <x:f aca="0">TRUE()</x:f>
        <x:v>1</x:v>
      </x:c>
      <x:c r="N888" s="11" t="b">
        <x:f aca="0">FALSE()</x:f>
        <x:v>0</x:v>
      </x:c>
      <x:c r="O888" s="1" t="s">
        <x:v>5068</x:v>
      </x:c>
      <x:c r="P888" s="11" t="b">
        <x:f aca="0">FALSE()</x:f>
        <x:v>0</x:v>
      </x:c>
    </x:row>
    <x:row r="889" ht="15" hidden="0" customHeight="1">
      <x:c r="A889" s="1" t="s">
        <x:v>5986</x:v>
      </x:c>
      <x:c r="B889" s="1" t="s">
        <x:v>895</x:v>
      </x:c>
      <x:c r="C889" s="14" t="n">
        <x:v>46006</x:v>
      </x:c>
      <x:c r="D889" s="1" t="s">
        <x:v>5010</x:v>
      </x:c>
      <x:c r="E889" s="1" t="s">
        <x:v>5011</x:v>
      </x:c>
      <x:c r="F889" s="1" t="s">
        <x:v>5012</x:v>
      </x:c>
      <x:c r="G889" s="1" t="s">
        <x:v>5013</x:v>
      </x:c>
      <x:c r="H889" s="1" t="s">
        <x:v>5014</x:v>
      </x:c>
      <x:c r="I889" s="1" t="s">
        <x:v>5014</x:v>
      </x:c>
      <x:c r="J889" s="1" t="n">
        <x:v>2.4</x:v>
      </x:c>
      <x:c r="K889" s="1" t="n">
        <x:v>0.8</x:v>
      </x:c>
      <x:c r="L889" s="15" t="n">
        <x:v>172.8</x:v>
      </x:c>
      <x:c r="M889" s="11" t="b">
        <x:f aca="0">TRUE()</x:f>
        <x:v>1</x:v>
      </x:c>
      <x:c r="N889" s="11" t="b">
        <x:f aca="0">FALSE()</x:f>
        <x:v>0</x:v>
      </x:c>
      <x:c r="O889" s="1" t="s">
        <x:v>5015</x:v>
      </x:c>
      <x:c r="P889" s="11" t="b">
        <x:f aca="0">FALSE()</x:f>
        <x:v>0</x:v>
      </x:c>
    </x:row>
    <x:row r="890" ht="15" hidden="0" customHeight="1">
      <x:c r="A890" s="1" t="s">
        <x:v>5987</x:v>
      </x:c>
      <x:c r="B890" s="1" t="s">
        <x:v>895</x:v>
      </x:c>
      <x:c r="C890" s="14" t="n">
        <x:v>46143</x:v>
      </x:c>
      <x:c r="D890" s="1" t="s">
        <x:v>5018</x:v>
      </x:c>
      <x:c r="E890" s="1" t="s">
        <x:v>5110</x:v>
      </x:c>
      <x:c r="F890" s="1" t="s">
        <x:v>5111</x:v>
      </x:c>
      <x:c r="G890" s="1" t="s">
        <x:v>5112</x:v>
      </x:c>
      <x:c r="H890" s="1" t="s">
        <x:v>5031</x:v>
      </x:c>
      <x:c r="I890" s="1" t="s">
        <x:v>5039</x:v>
      </x:c>
      <x:c r="J890" s="1" t="n">
        <x:v>2.7</x:v>
      </x:c>
      <x:c r="K890" s="1" t="n">
        <x:v>18.8</x:v>
      </x:c>
      <x:c r="L890" s="15" t="n">
        <x:v>298.9</x:v>
      </x:c>
      <x:c r="M890" s="11" t="b">
        <x:f aca="0">TRUE()</x:f>
        <x:v>1</x:v>
      </x:c>
      <x:c r="N890" s="11" t="b">
        <x:f aca="0">FALSE()</x:f>
        <x:v>0</x:v>
      </x:c>
      <x:c r="O890" s="1" t="s">
        <x:v>5073</x:v>
      </x:c>
      <x:c r="P890" s="11" t="b">
        <x:f aca="0">FALSE()</x:f>
        <x:v>0</x:v>
      </x:c>
    </x:row>
    <x:row r="891" ht="15" hidden="0" customHeight="1">
      <x:c r="A891" s="1" t="s">
        <x:v>5988</x:v>
      </x:c>
      <x:c r="B891" s="1" t="s">
        <x:v>2582</x:v>
      </x:c>
      <x:c r="C891" s="14" t="n">
        <x:v>45368</x:v>
      </x:c>
      <x:c r="D891" s="1" t="s">
        <x:v>5010</x:v>
      </x:c>
      <x:c r="E891" s="1" t="s">
        <x:v>5011</x:v>
      </x:c>
      <x:c r="F891" s="1" t="s">
        <x:v>5012</x:v>
      </x:c>
      <x:c r="G891" s="1" t="s">
        <x:v>5013</x:v>
      </x:c>
      <x:c r="H891" s="1" t="s">
        <x:v>5014</x:v>
      </x:c>
      <x:c r="I891" s="1" t="s">
        <x:v>5014</x:v>
      </x:c>
      <x:c r="J891" s="1" t="n">
        <x:v>1.1</x:v>
      </x:c>
      <x:c r="K891" s="1" t="n">
        <x:v>1.5</x:v>
      </x:c>
      <x:c r="L891" s="15" t="n">
        <x:v>79.2</x:v>
      </x:c>
      <x:c r="M891" s="11" t="b">
        <x:f aca="0">TRUE()</x:f>
        <x:v>1</x:v>
      </x:c>
      <x:c r="N891" s="11" t="b">
        <x:f aca="0">FALSE()</x:f>
        <x:v>0</x:v>
      </x:c>
      <x:c r="O891" s="1" t="s">
        <x:v>5015</x:v>
      </x:c>
      <x:c r="P891" s="11" t="b">
        <x:f aca="0">FALSE()</x:f>
        <x:v>0</x:v>
      </x:c>
    </x:row>
    <x:row r="892" ht="15" hidden="0" customHeight="1">
      <x:c r="A892" s="1" t="s">
        <x:v>5989</x:v>
      </x:c>
      <x:c r="B892" s="1" t="s">
        <x:v>2582</x:v>
      </x:c>
      <x:c r="C892" s="14" t="n">
        <x:v>45681</x:v>
      </x:c>
      <x:c r="D892" s="1" t="s">
        <x:v>5010</x:v>
      </x:c>
      <x:c r="E892" s="1" t="s">
        <x:v>5011</x:v>
      </x:c>
      <x:c r="F892" s="1" t="s">
        <x:v>5012</x:v>
      </x:c>
      <x:c r="G892" s="1" t="s">
        <x:v>5013</x:v>
      </x:c>
      <x:c r="H892" s="1" t="s">
        <x:v>5014</x:v>
      </x:c>
      <x:c r="I892" s="1" t="s">
        <x:v>5014</x:v>
      </x:c>
      <x:c r="J892" s="1" t="n">
        <x:v>0.7</x:v>
      </x:c>
      <x:c r="K892" s="1" t="n">
        <x:v>0.9</x:v>
      </x:c>
      <x:c r="L892" s="15" t="n">
        <x:v>50.4</x:v>
      </x:c>
      <x:c r="M892" s="11" t="b">
        <x:f aca="0">TRUE()</x:f>
        <x:v>1</x:v>
      </x:c>
      <x:c r="N892" s="11" t="b">
        <x:f aca="0">FALSE()</x:f>
        <x:v>0</x:v>
      </x:c>
      <x:c r="O892" s="1" t="s">
        <x:v>5015</x:v>
      </x:c>
      <x:c r="P892" s="11" t="b">
        <x:f aca="0">FALSE()</x:f>
        <x:v>0</x:v>
      </x:c>
    </x:row>
    <x:row r="893" ht="15" hidden="0" customHeight="1">
      <x:c r="A893" s="1" t="s">
        <x:v>5990</x:v>
      </x:c>
      <x:c r="B893" s="1" t="s">
        <x:v>2582</x:v>
      </x:c>
      <x:c r="C893" s="14" t="n">
        <x:v>46038</x:v>
      </x:c>
      <x:c r="D893" s="1" t="s">
        <x:v>5010</x:v>
      </x:c>
      <x:c r="E893" s="1" t="s">
        <x:v>5011</x:v>
      </x:c>
      <x:c r="F893" s="1" t="s">
        <x:v>5012</x:v>
      </x:c>
      <x:c r="G893" s="1" t="s">
        <x:v>5013</x:v>
      </x:c>
      <x:c r="H893" s="1" t="s">
        <x:v>5014</x:v>
      </x:c>
      <x:c r="I893" s="1" t="s">
        <x:v>5014</x:v>
      </x:c>
      <x:c r="J893" s="1" t="n">
        <x:v>1.4</x:v>
      </x:c>
      <x:c r="K893" s="1" t="n">
        <x:v>2.7</x:v>
      </x:c>
      <x:c r="L893" s="15" t="n">
        <x:v>100.8</x:v>
      </x:c>
      <x:c r="M893" s="11" t="b">
        <x:f aca="0">TRUE()</x:f>
        <x:v>1</x:v>
      </x:c>
      <x:c r="N893" s="11" t="b">
        <x:f aca="0">FALSE()</x:f>
        <x:v>0</x:v>
      </x:c>
      <x:c r="O893" s="1" t="s">
        <x:v>5015</x:v>
      </x:c>
      <x:c r="P893" s="11" t="b">
        <x:f aca="0">FALSE()</x:f>
        <x:v>0</x:v>
      </x:c>
    </x:row>
    <x:row r="894" ht="15" hidden="0" customHeight="1">
      <x:c r="A894" s="1" t="s">
        <x:v>5991</x:v>
      </x:c>
      <x:c r="B894" s="1" t="s">
        <x:v>899</x:v>
      </x:c>
      <x:c r="C894" s="14" t="n">
        <x:v>45299</x:v>
      </x:c>
      <x:c r="D894" s="1" t="s">
        <x:v>5018</x:v>
      </x:c>
      <x:c r="E894" s="1" t="s">
        <x:v>5125</x:v>
      </x:c>
      <x:c r="F894" s="1" t="s">
        <x:v>5111</x:v>
      </x:c>
      <x:c r="G894" s="1" t="s">
        <x:v>5112</x:v>
      </x:c>
      <x:c r="H894" s="1" t="s">
        <x:v>5031</x:v>
      </x:c>
      <x:c r="I894" s="1" t="s">
        <x:v>5014</x:v>
      </x:c>
      <x:c r="J894" s="1" t="n">
        <x:v>2.4</x:v>
      </x:c>
      <x:c r="K894" s="1" t="n">
        <x:v>11.1</x:v>
      </x:c>
      <x:c r="L894" s="15" t="n">
        <x:v>172.8</x:v>
      </x:c>
      <x:c r="M894" s="11" t="b">
        <x:f aca="0">TRUE()</x:f>
        <x:v>1</x:v>
      </x:c>
      <x:c r="N894" s="11" t="b">
        <x:f aca="0">FALSE()</x:f>
        <x:v>0</x:v>
      </x:c>
      <x:c r="O894" s="1" t="s">
        <x:v>5024</x:v>
      </x:c>
      <x:c r="P894" s="11" t="b">
        <x:f aca="0">FALSE()</x:f>
        <x:v>0</x:v>
      </x:c>
    </x:row>
    <x:row r="895" ht="15" hidden="0" customHeight="1">
      <x:c r="A895" s="1" t="s">
        <x:v>5992</x:v>
      </x:c>
      <x:c r="B895" s="1" t="s">
        <x:v>899</x:v>
      </x:c>
      <x:c r="C895" s="14" t="n">
        <x:v>45424</x:v>
      </x:c>
      <x:c r="D895" s="1" t="s">
        <x:v>5018</x:v>
      </x:c>
      <x:c r="E895" s="1" t="s">
        <x:v>5110</x:v>
      </x:c>
      <x:c r="F895" s="1" t="s">
        <x:v>5111</x:v>
      </x:c>
      <x:c r="G895" s="1" t="s">
        <x:v>5112</x:v>
      </x:c>
      <x:c r="H895" s="1" t="s">
        <x:v>5022</x:v>
      </x:c>
      <x:c r="I895" s="1" t="s">
        <x:v>5032</x:v>
      </x:c>
      <x:c r="J895" s="1" t="n">
        <x:v>0.5</x:v>
      </x:c>
      <x:c r="K895" s="1" t="n">
        <x:v>7.7</x:v>
      </x:c>
      <x:c r="L895" s="15" t="n">
        <x:v>277.58</x:v>
      </x:c>
      <x:c r="M895" s="11" t="b">
        <x:f aca="0">TRUE()</x:f>
        <x:v>1</x:v>
      </x:c>
      <x:c r="N895" s="11" t="b">
        <x:f aca="0">FALSE()</x:f>
        <x:v>0</x:v>
      </x:c>
      <x:c r="O895" s="1" t="s">
        <x:v>5098</x:v>
      </x:c>
      <x:c r="P895" s="11" t="b">
        <x:f aca="0">FALSE()</x:f>
        <x:v>0</x:v>
      </x:c>
    </x:row>
    <x:row r="896" ht="15" hidden="0" customHeight="1">
      <x:c r="A896" s="1" t="s">
        <x:v>5993</x:v>
      </x:c>
      <x:c r="B896" s="1" t="s">
        <x:v>899</x:v>
      </x:c>
      <x:c r="C896" s="14" t="n">
        <x:v>45645</x:v>
      </x:c>
      <x:c r="D896" s="1" t="s">
        <x:v>5010</x:v>
      </x:c>
      <x:c r="E896" s="1" t="s">
        <x:v>5011</x:v>
      </x:c>
      <x:c r="F896" s="1" t="s">
        <x:v>5012</x:v>
      </x:c>
      <x:c r="G896" s="1" t="s">
        <x:v>5013</x:v>
      </x:c>
      <x:c r="H896" s="1" t="s">
        <x:v>5014</x:v>
      </x:c>
      <x:c r="I896" s="1" t="s">
        <x:v>5014</x:v>
      </x:c>
      <x:c r="J896" s="1" t="n">
        <x:v>1.3</x:v>
      </x:c>
      <x:c r="K896" s="1" t="n">
        <x:v>1.2</x:v>
      </x:c>
      <x:c r="L896" s="15" t="n">
        <x:v>93.6</x:v>
      </x:c>
      <x:c r="M896" s="11" t="b">
        <x:f aca="0">TRUE()</x:f>
        <x:v>1</x:v>
      </x:c>
      <x:c r="N896" s="11" t="b">
        <x:f aca="0">FALSE()</x:f>
        <x:v>0</x:v>
      </x:c>
      <x:c r="O896" s="1" t="s">
        <x:v>5015</x:v>
      </x:c>
      <x:c r="P896" s="11" t="b">
        <x:f aca="0">FALSE()</x:f>
        <x:v>0</x:v>
      </x:c>
    </x:row>
    <x:row r="897" ht="15" hidden="0" customHeight="1">
      <x:c r="A897" s="1" t="s">
        <x:v>5994</x:v>
      </x:c>
      <x:c r="B897" s="1" t="s">
        <x:v>899</x:v>
      </x:c>
      <x:c r="C897" s="14" t="n">
        <x:v>45896</x:v>
      </x:c>
      <x:c r="D897" s="1" t="s">
        <x:v>5018</x:v>
      </x:c>
      <x:c r="E897" s="1" t="s">
        <x:v>5075</x:v>
      </x:c>
      <x:c r="F897" s="1" t="s">
        <x:v>5076</x:v>
      </x:c>
      <x:c r="G897" s="1" t="s">
        <x:v>5077</x:v>
      </x:c>
      <x:c r="H897" s="1" t="s">
        <x:v>5022</x:v>
      </x:c>
      <x:c r="I897" s="1" t="s">
        <x:v>5059</x:v>
      </x:c>
      <x:c r="J897" s="1" t="n">
        <x:v>0.6</x:v>
      </x:c>
      <x:c r="K897" s="1" t="n">
        <x:v>8.4</x:v>
      </x:c>
      <x:c r="L897" s="15" t="n">
        <x:v>514.47</x:v>
      </x:c>
      <x:c r="M897" s="11" t="b">
        <x:f aca="0">FALSE()</x:f>
        <x:v>0</x:v>
      </x:c>
      <x:c r="N897" s="11" t="b">
        <x:f aca="0">FALSE()</x:f>
        <x:v>0</x:v>
      </x:c>
      <x:c r="O897" s="1" t="s">
        <x:v>5037</x:v>
      </x:c>
      <x:c r="P897" s="11" t="b">
        <x:f aca="0">FALSE()</x:f>
        <x:v>0</x:v>
      </x:c>
    </x:row>
    <x:row r="898" ht="15" hidden="0" customHeight="1">
      <x:c r="A898" s="1" t="s">
        <x:v>5995</x:v>
      </x:c>
      <x:c r="B898" s="1" t="s">
        <x:v>899</x:v>
      </x:c>
      <x:c r="C898" s="14" t="n">
        <x:v>45977</x:v>
      </x:c>
      <x:c r="D898" s="1" t="s">
        <x:v>5010</x:v>
      </x:c>
      <x:c r="E898" s="1" t="s">
        <x:v>5011</x:v>
      </x:c>
      <x:c r="F898" s="1" t="s">
        <x:v>5012</x:v>
      </x:c>
      <x:c r="G898" s="1" t="s">
        <x:v>5013</x:v>
      </x:c>
      <x:c r="H898" s="1" t="s">
        <x:v>5014</x:v>
      </x:c>
      <x:c r="I898" s="1" t="s">
        <x:v>5014</x:v>
      </x:c>
      <x:c r="J898" s="1" t="n">
        <x:v>1.5</x:v>
      </x:c>
      <x:c r="K898" s="1" t="n">
        <x:v>2.2</x:v>
      </x:c>
      <x:c r="L898" s="15" t="n">
        <x:v>108</x:v>
      </x:c>
      <x:c r="M898" s="11" t="b">
        <x:f aca="0">TRUE()</x:f>
        <x:v>1</x:v>
      </x:c>
      <x:c r="N898" s="11" t="b">
        <x:f aca="0">FALSE()</x:f>
        <x:v>0</x:v>
      </x:c>
      <x:c r="O898" s="1" t="s">
        <x:v>5015</x:v>
      </x:c>
      <x:c r="P898" s="11" t="b">
        <x:f aca="0">FALSE()</x:f>
        <x:v>0</x:v>
      </x:c>
    </x:row>
    <x:row r="899" ht="15" hidden="0" customHeight="1">
      <x:c r="A899" s="1" t="s">
        <x:v>5996</x:v>
      </x:c>
      <x:c r="B899" s="1" t="s">
        <x:v>902</x:v>
      </x:c>
      <x:c r="C899" s="14" t="n">
        <x:v>46054</x:v>
      </x:c>
      <x:c r="D899" s="1" t="s">
        <x:v>5010</x:v>
      </x:c>
      <x:c r="E899" s="1" t="s">
        <x:v>5011</x:v>
      </x:c>
      <x:c r="F899" s="1" t="s">
        <x:v>5012</x:v>
      </x:c>
      <x:c r="G899" s="1" t="s">
        <x:v>5013</x:v>
      </x:c>
      <x:c r="H899" s="1" t="s">
        <x:v>5014</x:v>
      </x:c>
      <x:c r="I899" s="1" t="s">
        <x:v>5014</x:v>
      </x:c>
      <x:c r="J899" s="1" t="n">
        <x:v>1.1</x:v>
      </x:c>
      <x:c r="K899" s="1" t="n">
        <x:v>0.3</x:v>
      </x:c>
      <x:c r="L899" s="15" t="n">
        <x:v>79.2</x:v>
      </x:c>
      <x:c r="M899" s="11" t="b">
        <x:f aca="0">TRUE()</x:f>
        <x:v>1</x:v>
      </x:c>
      <x:c r="N899" s="11" t="b">
        <x:f aca="0">FALSE()</x:f>
        <x:v>0</x:v>
      </x:c>
      <x:c r="O899" s="1" t="s">
        <x:v>5015</x:v>
      </x:c>
      <x:c r="P899" s="11" t="b">
        <x:f aca="0">FALSE()</x:f>
        <x:v>0</x:v>
      </x:c>
    </x:row>
    <x:row r="900" ht="15" hidden="0" customHeight="1">
      <x:c r="A900" s="1" t="s">
        <x:v>5997</x:v>
      </x:c>
      <x:c r="B900" s="1" t="s">
        <x:v>904</x:v>
      </x:c>
      <x:c r="C900" s="14" t="n">
        <x:v>45646</x:v>
      </x:c>
      <x:c r="D900" s="1" t="s">
        <x:v>5018</x:v>
      </x:c>
      <x:c r="E900" s="1" t="s">
        <x:v>5133</x:v>
      </x:c>
      <x:c r="F900" s="1" t="s">
        <x:v>5071</x:v>
      </x:c>
      <x:c r="G900" s="1" t="s">
        <x:v>5072</x:v>
      </x:c>
      <x:c r="H900" s="1" t="s">
        <x:v>5022</x:v>
      </x:c>
      <x:c r="I900" s="1" t="s">
        <x:v>5014</x:v>
      </x:c>
      <x:c r="J900" s="1" t="n">
        <x:v>2.2</x:v>
      </x:c>
      <x:c r="K900" s="1" t="n">
        <x:v>7.9</x:v>
      </x:c>
      <x:c r="L900" s="15" t="n">
        <x:v>158.4</x:v>
      </x:c>
      <x:c r="M900" s="11" t="b">
        <x:f aca="0">FALSE()</x:f>
        <x:v>0</x:v>
      </x:c>
      <x:c r="N900" s="11" t="b">
        <x:f aca="0">FALSE()</x:f>
        <x:v>0</x:v>
      </x:c>
      <x:c r="O900" s="1" t="s">
        <x:v>5073</x:v>
      </x:c>
      <x:c r="P900" s="11" t="b">
        <x:f aca="0">FALSE()</x:f>
        <x:v>0</x:v>
      </x:c>
    </x:row>
    <x:row r="901" ht="15" hidden="0" customHeight="1">
      <x:c r="A901" s="1" t="s">
        <x:v>5998</x:v>
      </x:c>
      <x:c r="B901" s="1" t="s">
        <x:v>904</x:v>
      </x:c>
      <x:c r="C901" s="14" t="n">
        <x:v>45997</x:v>
      </x:c>
      <x:c r="D901" s="1" t="s">
        <x:v>5010</x:v>
      </x:c>
      <x:c r="E901" s="1" t="s">
        <x:v>5011</x:v>
      </x:c>
      <x:c r="F901" s="1" t="s">
        <x:v>5012</x:v>
      </x:c>
      <x:c r="G901" s="1" t="s">
        <x:v>5013</x:v>
      </x:c>
      <x:c r="H901" s="1" t="s">
        <x:v>5014</x:v>
      </x:c>
      <x:c r="I901" s="1" t="s">
        <x:v>5014</x:v>
      </x:c>
      <x:c r="J901" s="1" t="n">
        <x:v>1.4</x:v>
      </x:c>
      <x:c r="K901" s="1" t="n">
        <x:v>2.2</x:v>
      </x:c>
      <x:c r="L901" s="15" t="n">
        <x:v>100.8</x:v>
      </x:c>
      <x:c r="M901" s="11" t="b">
        <x:f aca="0">TRUE()</x:f>
        <x:v>1</x:v>
      </x:c>
      <x:c r="N901" s="11" t="b">
        <x:f aca="0">FALSE()</x:f>
        <x:v>0</x:v>
      </x:c>
      <x:c r="O901" s="1" t="s">
        <x:v>5015</x:v>
      </x:c>
      <x:c r="P901" s="11" t="b">
        <x:f aca="0">FALSE()</x:f>
        <x:v>0</x:v>
      </x:c>
    </x:row>
    <x:row r="902" ht="15" hidden="0" customHeight="1">
      <x:c r="A902" s="1" t="s">
        <x:v>5999</x:v>
      </x:c>
      <x:c r="B902" s="1" t="s">
        <x:v>904</x:v>
      </x:c>
      <x:c r="C902" s="14" t="n">
        <x:v>46138</x:v>
      </x:c>
      <x:c r="D902" s="1" t="s">
        <x:v>5054</x:v>
      </x:c>
      <x:c r="E902" s="1" t="s">
        <x:v>5055</x:v>
      </x:c>
      <x:c r="F902" s="1" t="s">
        <x:v>5012</x:v>
      </x:c>
      <x:c r="G902" s="1" t="s">
        <x:v>5013</x:v>
      </x:c>
      <x:c r="H902" s="1" t="s">
        <x:v>5014</x:v>
      </x:c>
      <x:c r="I902" s="1" t="s">
        <x:v>5014</x:v>
      </x:c>
      <x:c r="J902" s="1" t="n">
        <x:v>1.5</x:v>
      </x:c>
      <x:c r="K902" s="1" t="n">
        <x:v>3.2</x:v>
      </x:c>
      <x:c r="L902" s="15" t="n">
        <x:v>108</x:v>
      </x:c>
      <x:c r="M902" s="11" t="b">
        <x:f aca="0">TRUE()</x:f>
        <x:v>1</x:v>
      </x:c>
      <x:c r="N902" s="11" t="b">
        <x:f aca="0">FALSE()</x:f>
        <x:v>0</x:v>
      </x:c>
      <x:c r="O902" s="1" t="s">
        <x:v>5015</x:v>
      </x:c>
      <x:c r="P902" s="11" t="b">
        <x:f aca="0">FALSE()</x:f>
        <x:v>0</x:v>
      </x:c>
    </x:row>
    <x:row r="903" ht="15" hidden="0" customHeight="1">
      <x:c r="A903" s="1" t="s">
        <x:v>6000</x:v>
      </x:c>
      <x:c r="B903" s="1" t="s">
        <x:v>904</x:v>
      </x:c>
      <x:c r="C903" s="14" t="n">
        <x:v>46140</x:v>
      </x:c>
      <x:c r="D903" s="1" t="s">
        <x:v>5010</x:v>
      </x:c>
      <x:c r="E903" s="1" t="s">
        <x:v>5011</x:v>
      </x:c>
      <x:c r="F903" s="1" t="s">
        <x:v>5012</x:v>
      </x:c>
      <x:c r="G903" s="1" t="s">
        <x:v>5013</x:v>
      </x:c>
      <x:c r="H903" s="1" t="s">
        <x:v>5014</x:v>
      </x:c>
      <x:c r="I903" s="1" t="s">
        <x:v>5014</x:v>
      </x:c>
      <x:c r="J903" s="1" t="n">
        <x:v>1.2</x:v>
      </x:c>
      <x:c r="K903" s="1" t="n">
        <x:v>2.3</x:v>
      </x:c>
      <x:c r="L903" s="15" t="n">
        <x:v>86.4</x:v>
      </x:c>
      <x:c r="M903" s="11" t="b">
        <x:f aca="0">FALSE()</x:f>
        <x:v>0</x:v>
      </x:c>
      <x:c r="N903" s="11" t="b">
        <x:f aca="0">FALSE()</x:f>
        <x:v>0</x:v>
      </x:c>
      <x:c r="O903" s="1" t="s">
        <x:v>5015</x:v>
      </x:c>
      <x:c r="P903" s="11" t="b">
        <x:f aca="0">FALSE()</x:f>
        <x:v>0</x:v>
      </x:c>
    </x:row>
    <x:row r="904" ht="15" hidden="0" customHeight="1">
      <x:c r="A904" s="1" t="s">
        <x:v>6001</x:v>
      </x:c>
      <x:c r="B904" s="1" t="s">
        <x:v>909</x:v>
      </x:c>
      <x:c r="C904" s="14" t="n">
        <x:v>45934</x:v>
      </x:c>
      <x:c r="D904" s="1" t="s">
        <x:v>5010</x:v>
      </x:c>
      <x:c r="E904" s="1" t="s">
        <x:v>5011</x:v>
      </x:c>
      <x:c r="F904" s="1" t="s">
        <x:v>5012</x:v>
      </x:c>
      <x:c r="G904" s="1" t="s">
        <x:v>5013</x:v>
      </x:c>
      <x:c r="H904" s="1" t="s">
        <x:v>5014</x:v>
      </x:c>
      <x:c r="I904" s="1" t="s">
        <x:v>5014</x:v>
      </x:c>
      <x:c r="J904" s="1" t="n">
        <x:v>1.1</x:v>
      </x:c>
      <x:c r="K904" s="1" t="n">
        <x:v>1.6</x:v>
      </x:c>
      <x:c r="L904" s="15" t="n">
        <x:v>79.2</x:v>
      </x:c>
      <x:c r="M904" s="11" t="b">
        <x:f aca="0">TRUE()</x:f>
        <x:v>1</x:v>
      </x:c>
      <x:c r="N904" s="11" t="b">
        <x:f aca="0">FALSE()</x:f>
        <x:v>0</x:v>
      </x:c>
      <x:c r="O904" s="1" t="s">
        <x:v>5015</x:v>
      </x:c>
      <x:c r="P904" s="11" t="b">
        <x:f aca="0">FALSE()</x:f>
        <x:v>0</x:v>
      </x:c>
    </x:row>
    <x:row r="905" ht="15" hidden="0" customHeight="1">
      <x:c r="A905" s="1" t="s">
        <x:v>6002</x:v>
      </x:c>
      <x:c r="B905" s="1" t="s">
        <x:v>909</x:v>
      </x:c>
      <x:c r="C905" s="14" t="n">
        <x:v>46078</x:v>
      </x:c>
      <x:c r="D905" s="1" t="s">
        <x:v>5010</x:v>
      </x:c>
      <x:c r="E905" s="1" t="s">
        <x:v>5011</x:v>
      </x:c>
      <x:c r="F905" s="1" t="s">
        <x:v>5012</x:v>
      </x:c>
      <x:c r="G905" s="1" t="s">
        <x:v>5013</x:v>
      </x:c>
      <x:c r="H905" s="1" t="s">
        <x:v>5014</x:v>
      </x:c>
      <x:c r="I905" s="1" t="s">
        <x:v>5014</x:v>
      </x:c>
      <x:c r="J905" s="1" t="n">
        <x:v>1.4</x:v>
      </x:c>
      <x:c r="K905" s="1" t="n">
        <x:v>1.7</x:v>
      </x:c>
      <x:c r="L905" s="15" t="n">
        <x:v>100.8</x:v>
      </x:c>
      <x:c r="M905" s="11" t="b">
        <x:f aca="0">FALSE()</x:f>
        <x:v>0</x:v>
      </x:c>
      <x:c r="N905" s="11" t="b">
        <x:f aca="0">FALSE()</x:f>
        <x:v>0</x:v>
      </x:c>
      <x:c r="O905" s="1" t="s">
        <x:v>5015</x:v>
      </x:c>
      <x:c r="P905" s="11" t="b">
        <x:f aca="0">FALSE()</x:f>
        <x:v>0</x:v>
      </x:c>
    </x:row>
    <x:row r="906" ht="15" hidden="0" customHeight="1">
      <x:c r="A906" s="1" t="s">
        <x:v>6003</x:v>
      </x:c>
      <x:c r="B906" s="1" t="s">
        <x:v>909</x:v>
      </x:c>
      <x:c r="C906" s="14" t="n">
        <x:v>46126</x:v>
      </x:c>
      <x:c r="D906" s="1" t="s">
        <x:v>5018</x:v>
      </x:c>
      <x:c r="E906" s="1" t="s">
        <x:v>5075</x:v>
      </x:c>
      <x:c r="F906" s="1" t="s">
        <x:v>5076</x:v>
      </x:c>
      <x:c r="G906" s="1" t="s">
        <x:v>5077</x:v>
      </x:c>
      <x:c r="H906" s="1" t="s">
        <x:v>5022</x:v>
      </x:c>
      <x:c r="I906" s="1" t="s">
        <x:v>5039</x:v>
      </x:c>
      <x:c r="J906" s="1" t="n">
        <x:v>1.9</x:v>
      </x:c>
      <x:c r="K906" s="1" t="n">
        <x:v>13</x:v>
      </x:c>
      <x:c r="L906" s="15" t="n">
        <x:v>508.49</x:v>
      </x:c>
      <x:c r="M906" s="11" t="b">
        <x:f aca="0">TRUE()</x:f>
        <x:v>1</x:v>
      </x:c>
      <x:c r="N906" s="11" t="b">
        <x:f aca="0">FALSE()</x:f>
        <x:v>0</x:v>
      </x:c>
      <x:c r="O906" s="1" t="s">
        <x:v>5068</x:v>
      </x:c>
      <x:c r="P906" s="11" t="b">
        <x:f aca="0">FALSE()</x:f>
        <x:v>0</x:v>
      </x:c>
    </x:row>
    <x:row r="907" ht="15" hidden="0" customHeight="1">
      <x:c r="A907" s="1" t="s">
        <x:v>6004</x:v>
      </x:c>
      <x:c r="B907" s="1" t="s">
        <x:v>912</x:v>
      </x:c>
      <x:c r="C907" s="14" t="n">
        <x:v>45846</x:v>
      </x:c>
      <x:c r="D907" s="1" t="s">
        <x:v>5010</x:v>
      </x:c>
      <x:c r="E907" s="1" t="s">
        <x:v>5011</x:v>
      </x:c>
      <x:c r="F907" s="1" t="s">
        <x:v>5012</x:v>
      </x:c>
      <x:c r="G907" s="1" t="s">
        <x:v>5013</x:v>
      </x:c>
      <x:c r="H907" s="1" t="s">
        <x:v>5014</x:v>
      </x:c>
      <x:c r="I907" s="1" t="s">
        <x:v>5014</x:v>
      </x:c>
      <x:c r="J907" s="1" t="n">
        <x:v>1.4</x:v>
      </x:c>
      <x:c r="K907" s="1" t="n">
        <x:v>1</x:v>
      </x:c>
      <x:c r="L907" s="15" t="n">
        <x:v>100.8</x:v>
      </x:c>
      <x:c r="M907" s="11" t="b">
        <x:f aca="0">TRUE()</x:f>
        <x:v>1</x:v>
      </x:c>
      <x:c r="N907" s="11" t="b">
        <x:f aca="0">FALSE()</x:f>
        <x:v>0</x:v>
      </x:c>
      <x:c r="O907" s="1" t="s">
        <x:v>5015</x:v>
      </x:c>
      <x:c r="P907" s="11" t="b">
        <x:f aca="0">FALSE()</x:f>
        <x:v>0</x:v>
      </x:c>
    </x:row>
    <x:row r="908" ht="15" hidden="0" customHeight="1">
      <x:c r="A908" s="1" t="s">
        <x:v>6005</x:v>
      </x:c>
      <x:c r="B908" s="1" t="s">
        <x:v>912</x:v>
      </x:c>
      <x:c r="C908" s="14" t="n">
        <x:v>45864</x:v>
      </x:c>
      <x:c r="D908" s="1" t="s">
        <x:v>5018</x:v>
      </x:c>
      <x:c r="E908" s="1" t="s">
        <x:v>5070</x:v>
      </x:c>
      <x:c r="F908" s="1" t="s">
        <x:v>5071</x:v>
      </x:c>
      <x:c r="G908" s="1" t="s">
        <x:v>5072</x:v>
      </x:c>
      <x:c r="H908" s="1" t="s">
        <x:v>5022</x:v>
      </x:c>
      <x:c r="I908" s="1" t="s">
        <x:v>5014</x:v>
      </x:c>
      <x:c r="J908" s="1" t="n">
        <x:v>1.9</x:v>
      </x:c>
      <x:c r="K908" s="1" t="n">
        <x:v>9.4</x:v>
      </x:c>
      <x:c r="L908" s="15" t="n">
        <x:v>136.8</x:v>
      </x:c>
      <x:c r="M908" s="11" t="b">
        <x:f aca="0">FALSE()</x:f>
        <x:v>0</x:v>
      </x:c>
      <x:c r="N908" s="11" t="b">
        <x:f aca="0">FALSE()</x:f>
        <x:v>0</x:v>
      </x:c>
      <x:c r="O908" s="1" t="s">
        <x:v>5033</x:v>
      </x:c>
      <x:c r="P908" s="11" t="b">
        <x:f aca="0">TRUE()</x:f>
        <x:v>1</x:v>
      </x:c>
      <x:c r="Q908" s="1" t="s">
        <x:v>6006</x:v>
      </x:c>
    </x:row>
    <x:row r="909" ht="15" hidden="0" customHeight="1">
      <x:c r="A909" s="1" t="s">
        <x:v>6007</x:v>
      </x:c>
      <x:c r="B909" s="1" t="s">
        <x:v>912</x:v>
      </x:c>
      <x:c r="C909" s="14" t="n">
        <x:v>45873</x:v>
      </x:c>
      <x:c r="D909" s="1" t="s">
        <x:v>5010</x:v>
      </x:c>
      <x:c r="E909" s="1" t="s">
        <x:v>5011</x:v>
      </x:c>
      <x:c r="F909" s="1" t="s">
        <x:v>5012</x:v>
      </x:c>
      <x:c r="G909" s="1" t="s">
        <x:v>5013</x:v>
      </x:c>
      <x:c r="H909" s="1" t="s">
        <x:v>5014</x:v>
      </x:c>
      <x:c r="I909" s="1" t="s">
        <x:v>5014</x:v>
      </x:c>
      <x:c r="J909" s="1" t="n">
        <x:v>1.3</x:v>
      </x:c>
      <x:c r="K909" s="1" t="n">
        <x:v>0.9</x:v>
      </x:c>
      <x:c r="L909" s="15" t="n">
        <x:v>93.6</x:v>
      </x:c>
      <x:c r="M909" s="11" t="b">
        <x:f aca="0">FALSE()</x:f>
        <x:v>0</x:v>
      </x:c>
      <x:c r="N909" s="11" t="b">
        <x:f aca="0">FALSE()</x:f>
        <x:v>0</x:v>
      </x:c>
      <x:c r="O909" s="1" t="s">
        <x:v>5015</x:v>
      </x:c>
      <x:c r="P909" s="11" t="b">
        <x:f aca="0">FALSE()</x:f>
        <x:v>0</x:v>
      </x:c>
    </x:row>
    <x:row r="910" ht="15" hidden="0" customHeight="1">
      <x:c r="A910" s="1" t="s">
        <x:v>6008</x:v>
      </x:c>
      <x:c r="B910" s="1" t="s">
        <x:v>917</x:v>
      </x:c>
      <x:c r="C910" s="14" t="n">
        <x:v>45630</x:v>
      </x:c>
      <x:c r="D910" s="1" t="s">
        <x:v>5010</x:v>
      </x:c>
      <x:c r="E910" s="1" t="s">
        <x:v>5011</x:v>
      </x:c>
      <x:c r="F910" s="1" t="s">
        <x:v>5012</x:v>
      </x:c>
      <x:c r="G910" s="1" t="s">
        <x:v>5013</x:v>
      </x:c>
      <x:c r="H910" s="1" t="s">
        <x:v>5014</x:v>
      </x:c>
      <x:c r="I910" s="1" t="s">
        <x:v>5014</x:v>
      </x:c>
      <x:c r="J910" s="1" t="n">
        <x:v>1.4</x:v>
      </x:c>
      <x:c r="K910" s="1" t="n">
        <x:v>1.9</x:v>
      </x:c>
      <x:c r="L910" s="15" t="n">
        <x:v>100.8</x:v>
      </x:c>
      <x:c r="M910" s="11" t="b">
        <x:f aca="0">TRUE()</x:f>
        <x:v>1</x:v>
      </x:c>
      <x:c r="N910" s="11" t="b">
        <x:f aca="0">FALSE()</x:f>
        <x:v>0</x:v>
      </x:c>
      <x:c r="O910" s="1" t="s">
        <x:v>5015</x:v>
      </x:c>
      <x:c r="P910" s="11" t="b">
        <x:f aca="0">FALSE()</x:f>
        <x:v>0</x:v>
      </x:c>
    </x:row>
    <x:row r="911" ht="15" hidden="0" customHeight="1">
      <x:c r="A911" s="1" t="s">
        <x:v>6009</x:v>
      </x:c>
      <x:c r="B911" s="1" t="s">
        <x:v>917</x:v>
      </x:c>
      <x:c r="C911" s="14" t="n">
        <x:v>46122</x:v>
      </x:c>
      <x:c r="D911" s="1" t="s">
        <x:v>5010</x:v>
      </x:c>
      <x:c r="E911" s="1" t="s">
        <x:v>5011</x:v>
      </x:c>
      <x:c r="F911" s="1" t="s">
        <x:v>5012</x:v>
      </x:c>
      <x:c r="G911" s="1" t="s">
        <x:v>5013</x:v>
      </x:c>
      <x:c r="H911" s="1" t="s">
        <x:v>5014</x:v>
      </x:c>
      <x:c r="I911" s="1" t="s">
        <x:v>5014</x:v>
      </x:c>
      <x:c r="J911" s="1" t="n">
        <x:v>0.8</x:v>
      </x:c>
      <x:c r="K911" s="1" t="n">
        <x:v>2.1</x:v>
      </x:c>
      <x:c r="L911" s="15" t="n">
        <x:v>57.6</x:v>
      </x:c>
      <x:c r="M911" s="11" t="b">
        <x:f aca="0">FALSE()</x:f>
        <x:v>0</x:v>
      </x:c>
      <x:c r="N911" s="11" t="b">
        <x:f aca="0">FALSE()</x:f>
        <x:v>0</x:v>
      </x:c>
      <x:c r="O911" s="1" t="s">
        <x:v>5015</x:v>
      </x:c>
      <x:c r="P911" s="11" t="b">
        <x:f aca="0">FALSE()</x:f>
        <x:v>0</x:v>
      </x:c>
    </x:row>
    <x:row r="912" ht="15" hidden="0" customHeight="1">
      <x:c r="A912" s="1" t="s">
        <x:v>6010</x:v>
      </x:c>
      <x:c r="B912" s="1" t="s">
        <x:v>917</x:v>
      </x:c>
      <x:c r="C912" s="14" t="n">
        <x:v>46169</x:v>
      </x:c>
      <x:c r="D912" s="1" t="s">
        <x:v>5010</x:v>
      </x:c>
      <x:c r="E912" s="1" t="s">
        <x:v>5011</x:v>
      </x:c>
      <x:c r="F912" s="1" t="s">
        <x:v>5012</x:v>
      </x:c>
      <x:c r="G912" s="1" t="s">
        <x:v>5013</x:v>
      </x:c>
      <x:c r="H912" s="1" t="s">
        <x:v>5014</x:v>
      </x:c>
      <x:c r="I912" s="1" t="s">
        <x:v>5014</x:v>
      </x:c>
      <x:c r="J912" s="1" t="n">
        <x:v>1</x:v>
      </x:c>
      <x:c r="K912" s="1" t="n">
        <x:v>1.6</x:v>
      </x:c>
      <x:c r="L912" s="15" t="n">
        <x:v>72</x:v>
      </x:c>
      <x:c r="M912" s="11" t="b">
        <x:f aca="0">TRUE()</x:f>
        <x:v>1</x:v>
      </x:c>
      <x:c r="N912" s="11" t="b">
        <x:f aca="0">FALSE()</x:f>
        <x:v>0</x:v>
      </x:c>
      <x:c r="O912" s="1" t="s">
        <x:v>5015</x:v>
      </x:c>
      <x:c r="P912" s="11" t="b">
        <x:f aca="0">FALSE()</x:f>
        <x:v>0</x:v>
      </x:c>
    </x:row>
    <x:row r="913" ht="15" hidden="0" customHeight="1">
      <x:c r="A913" s="1" t="s">
        <x:v>6011</x:v>
      </x:c>
      <x:c r="B913" s="1" t="s">
        <x:v>2599</x:v>
      </x:c>
      <x:c r="C913" s="14" t="n">
        <x:v>45540</x:v>
      </x:c>
      <x:c r="D913" s="1" t="s">
        <x:v>5054</x:v>
      </x:c>
      <x:c r="E913" s="1" t="s">
        <x:v>5055</x:v>
      </x:c>
      <x:c r="F913" s="1" t="s">
        <x:v>5012</x:v>
      </x:c>
      <x:c r="G913" s="1" t="s">
        <x:v>5013</x:v>
      </x:c>
      <x:c r="H913" s="1" t="s">
        <x:v>5014</x:v>
      </x:c>
      <x:c r="I913" s="1" t="s">
        <x:v>5014</x:v>
      </x:c>
      <x:c r="J913" s="1" t="n">
        <x:v>0.4</x:v>
      </x:c>
      <x:c r="K913" s="1" t="n">
        <x:v>2.5</x:v>
      </x:c>
      <x:c r="L913" s="15" t="n">
        <x:v>28.8</x:v>
      </x:c>
      <x:c r="M913" s="11" t="b">
        <x:f aca="0">TRUE()</x:f>
        <x:v>1</x:v>
      </x:c>
      <x:c r="N913" s="11" t="b">
        <x:f aca="0">FALSE()</x:f>
        <x:v>0</x:v>
      </x:c>
      <x:c r="O913" s="1" t="s">
        <x:v>5015</x:v>
      </x:c>
      <x:c r="P913" s="11" t="b">
        <x:f aca="0">FALSE()</x:f>
        <x:v>0</x:v>
      </x:c>
    </x:row>
    <x:row r="914" ht="15" hidden="0" customHeight="1">
      <x:c r="A914" s="1" t="s">
        <x:v>6012</x:v>
      </x:c>
      <x:c r="B914" s="1" t="s">
        <x:v>2599</x:v>
      </x:c>
      <x:c r="C914" s="14" t="n">
        <x:v>45642</x:v>
      </x:c>
      <x:c r="D914" s="1" t="s">
        <x:v>5010</x:v>
      </x:c>
      <x:c r="E914" s="1" t="s">
        <x:v>5011</x:v>
      </x:c>
      <x:c r="F914" s="1" t="s">
        <x:v>5012</x:v>
      </x:c>
      <x:c r="G914" s="1" t="s">
        <x:v>5013</x:v>
      </x:c>
      <x:c r="H914" s="1" t="s">
        <x:v>5014</x:v>
      </x:c>
      <x:c r="I914" s="1" t="s">
        <x:v>5014</x:v>
      </x:c>
      <x:c r="J914" s="1" t="n">
        <x:v>0.8</x:v>
      </x:c>
      <x:c r="K914" s="1" t="n">
        <x:v>2.6</x:v>
      </x:c>
      <x:c r="L914" s="15" t="n">
        <x:v>57.6</x:v>
      </x:c>
      <x:c r="M914" s="11" t="b">
        <x:f aca="0">TRUE()</x:f>
        <x:v>1</x:v>
      </x:c>
      <x:c r="N914" s="11" t="b">
        <x:f aca="0">FALSE()</x:f>
        <x:v>0</x:v>
      </x:c>
      <x:c r="O914" s="1" t="s">
        <x:v>5015</x:v>
      </x:c>
      <x:c r="P914" s="11" t="b">
        <x:f aca="0">FALSE()</x:f>
        <x:v>0</x:v>
      </x:c>
    </x:row>
    <x:row r="915" ht="15" hidden="0" customHeight="1">
      <x:c r="A915" s="1" t="s">
        <x:v>6013</x:v>
      </x:c>
      <x:c r="B915" s="1" t="s">
        <x:v>2599</x:v>
      </x:c>
      <x:c r="C915" s="14" t="n">
        <x:v>45969</x:v>
      </x:c>
      <x:c r="D915" s="1" t="s">
        <x:v>5010</x:v>
      </x:c>
      <x:c r="E915" s="1" t="s">
        <x:v>5011</x:v>
      </x:c>
      <x:c r="F915" s="1" t="s">
        <x:v>5012</x:v>
      </x:c>
      <x:c r="G915" s="1" t="s">
        <x:v>5013</x:v>
      </x:c>
      <x:c r="H915" s="1" t="s">
        <x:v>5014</x:v>
      </x:c>
      <x:c r="I915" s="1" t="s">
        <x:v>5014</x:v>
      </x:c>
      <x:c r="J915" s="1" t="n">
        <x:v>0.4</x:v>
      </x:c>
      <x:c r="K915" s="1" t="n">
        <x:v>1.5</x:v>
      </x:c>
      <x:c r="L915" s="15" t="n">
        <x:v>28.8</x:v>
      </x:c>
      <x:c r="M915" s="11" t="b">
        <x:f aca="0">TRUE()</x:f>
        <x:v>1</x:v>
      </x:c>
      <x:c r="N915" s="11" t="b">
        <x:f aca="0">FALSE()</x:f>
        <x:v>0</x:v>
      </x:c>
      <x:c r="O915" s="1" t="s">
        <x:v>5015</x:v>
      </x:c>
      <x:c r="P915" s="11" t="b">
        <x:f aca="0">FALSE()</x:f>
        <x:v>0</x:v>
      </x:c>
    </x:row>
    <x:row r="916" ht="15" hidden="0" customHeight="1">
      <x:c r="A916" s="1" t="s">
        <x:v>6014</x:v>
      </x:c>
      <x:c r="B916" s="1" t="s">
        <x:v>2599</x:v>
      </x:c>
      <x:c r="C916" s="14" t="n">
        <x:v>46132</x:v>
      </x:c>
      <x:c r="D916" s="1" t="s">
        <x:v>5018</x:v>
      </x:c>
      <x:c r="E916" s="1" t="s">
        <x:v>5085</x:v>
      </x:c>
      <x:c r="F916" s="1" t="s">
        <x:v>5020</x:v>
      </x:c>
      <x:c r="G916" s="1" t="s">
        <x:v>5021</x:v>
      </x:c>
      <x:c r="H916" s="1" t="s">
        <x:v>5031</x:v>
      </x:c>
      <x:c r="I916" s="1" t="s">
        <x:v>5032</x:v>
      </x:c>
      <x:c r="J916" s="1" t="n">
        <x:v>0.9</x:v>
      </x:c>
      <x:c r="K916" s="1" t="n">
        <x:v>7.8</x:v>
      </x:c>
      <x:c r="L916" s="15" t="n">
        <x:v>181.33</x:v>
      </x:c>
      <x:c r="M916" s="11" t="b">
        <x:f aca="0">FALSE()</x:f>
        <x:v>0</x:v>
      </x:c>
      <x:c r="N916" s="11" t="b">
        <x:f aca="0">FALSE()</x:f>
        <x:v>0</x:v>
      </x:c>
      <x:c r="O916" s="1" t="s">
        <x:v>5037</x:v>
      </x:c>
      <x:c r="P916" s="11" t="b">
        <x:f aca="0">FALSE()</x:f>
        <x:v>0</x:v>
      </x:c>
    </x:row>
    <x:row r="917" ht="15" hidden="0" customHeight="1">
      <x:c r="A917" s="1" t="s">
        <x:v>6015</x:v>
      </x:c>
      <x:c r="B917" s="1" t="s">
        <x:v>2602</x:v>
      </x:c>
      <x:c r="C917" s="14" t="n">
        <x:v>45348</x:v>
      </x:c>
      <x:c r="D917" s="1" t="s">
        <x:v>5010</x:v>
      </x:c>
      <x:c r="E917" s="1" t="s">
        <x:v>5011</x:v>
      </x:c>
      <x:c r="F917" s="1" t="s">
        <x:v>5012</x:v>
      </x:c>
      <x:c r="G917" s="1" t="s">
        <x:v>5013</x:v>
      </x:c>
      <x:c r="H917" s="1" t="s">
        <x:v>5014</x:v>
      </x:c>
      <x:c r="I917" s="1" t="s">
        <x:v>5014</x:v>
      </x:c>
      <x:c r="J917" s="1" t="n">
        <x:v>1.3</x:v>
      </x:c>
      <x:c r="K917" s="1" t="n">
        <x:v>1.6</x:v>
      </x:c>
      <x:c r="L917" s="15" t="n">
        <x:v>93.6</x:v>
      </x:c>
      <x:c r="M917" s="11" t="b">
        <x:f aca="0">FALSE()</x:f>
        <x:v>0</x:v>
      </x:c>
      <x:c r="N917" s="11" t="b">
        <x:f aca="0">FALSE()</x:f>
        <x:v>0</x:v>
      </x:c>
      <x:c r="O917" s="1" t="s">
        <x:v>5015</x:v>
      </x:c>
      <x:c r="P917" s="11" t="b">
        <x:f aca="0">FALSE()</x:f>
        <x:v>0</x:v>
      </x:c>
    </x:row>
    <x:row r="918" ht="15" hidden="0" customHeight="1">
      <x:c r="A918" s="1" t="s">
        <x:v>6016</x:v>
      </x:c>
      <x:c r="B918" s="1" t="s">
        <x:v>2602</x:v>
      </x:c>
      <x:c r="C918" s="14" t="n">
        <x:v>45503</x:v>
      </x:c>
      <x:c r="D918" s="1" t="s">
        <x:v>5010</x:v>
      </x:c>
      <x:c r="E918" s="1" t="s">
        <x:v>5011</x:v>
      </x:c>
      <x:c r="F918" s="1" t="s">
        <x:v>5012</x:v>
      </x:c>
      <x:c r="G918" s="1" t="s">
        <x:v>5013</x:v>
      </x:c>
      <x:c r="H918" s="1" t="s">
        <x:v>5014</x:v>
      </x:c>
      <x:c r="I918" s="1" t="s">
        <x:v>5014</x:v>
      </x:c>
      <x:c r="J918" s="1" t="n">
        <x:v>1.5</x:v>
      </x:c>
      <x:c r="K918" s="1" t="n">
        <x:v>1.3</x:v>
      </x:c>
      <x:c r="L918" s="15" t="n">
        <x:v>108</x:v>
      </x:c>
      <x:c r="M918" s="11" t="b">
        <x:f aca="0">TRUE()</x:f>
        <x:v>1</x:v>
      </x:c>
      <x:c r="N918" s="11" t="b">
        <x:f aca="0">FALSE()</x:f>
        <x:v>0</x:v>
      </x:c>
      <x:c r="O918" s="1" t="s">
        <x:v>5015</x:v>
      </x:c>
      <x:c r="P918" s="11" t="b">
        <x:f aca="0">FALSE()</x:f>
        <x:v>0</x:v>
      </x:c>
    </x:row>
    <x:row r="919" ht="15" hidden="0" customHeight="1">
      <x:c r="A919" s="1" t="s">
        <x:v>6017</x:v>
      </x:c>
      <x:c r="B919" s="1" t="s">
        <x:v>2602</x:v>
      </x:c>
      <x:c r="C919" s="14" t="n">
        <x:v>45800</x:v>
      </x:c>
      <x:c r="D919" s="1" t="s">
        <x:v>5018</x:v>
      </x:c>
      <x:c r="E919" s="1" t="s">
        <x:v>5070</x:v>
      </x:c>
      <x:c r="F919" s="1" t="s">
        <x:v>5071</x:v>
      </x:c>
      <x:c r="G919" s="1" t="s">
        <x:v>5072</x:v>
      </x:c>
      <x:c r="H919" s="1" t="s">
        <x:v>5036</x:v>
      </x:c>
      <x:c r="I919" s="1" t="s">
        <x:v>5014</x:v>
      </x:c>
      <x:c r="J919" s="1" t="n">
        <x:v>3.7</x:v>
      </x:c>
      <x:c r="K919" s="1" t="n">
        <x:v>24.9</x:v>
      </x:c>
      <x:c r="L919" s="15" t="n">
        <x:v>266.4</x:v>
      </x:c>
      <x:c r="M919" s="11" t="b">
        <x:f aca="0">TRUE()</x:f>
        <x:v>1</x:v>
      </x:c>
      <x:c r="N919" s="11" t="b">
        <x:f aca="0">FALSE()</x:f>
        <x:v>0</x:v>
      </x:c>
      <x:c r="O919" s="1" t="s">
        <x:v>5073</x:v>
      </x:c>
      <x:c r="P919" s="11" t="b">
        <x:f aca="0">TRUE()</x:f>
        <x:v>1</x:v>
      </x:c>
    </x:row>
    <x:row r="920" ht="15" hidden="0" customHeight="1">
      <x:c r="A920" s="1" t="s">
        <x:v>6018</x:v>
      </x:c>
      <x:c r="B920" s="1" t="s">
        <x:v>2602</x:v>
      </x:c>
      <x:c r="C920" s="14" t="n">
        <x:v>45813</x:v>
      </x:c>
      <x:c r="D920" s="1" t="s">
        <x:v>5010</x:v>
      </x:c>
      <x:c r="E920" s="1" t="s">
        <x:v>5011</x:v>
      </x:c>
      <x:c r="F920" s="1" t="s">
        <x:v>5012</x:v>
      </x:c>
      <x:c r="G920" s="1" t="s">
        <x:v>5013</x:v>
      </x:c>
      <x:c r="H920" s="1" t="s">
        <x:v>5014</x:v>
      </x:c>
      <x:c r="I920" s="1" t="s">
        <x:v>5014</x:v>
      </x:c>
      <x:c r="J920" s="1" t="n">
        <x:v>1.6</x:v>
      </x:c>
      <x:c r="K920" s="1" t="n">
        <x:v>2.5</x:v>
      </x:c>
      <x:c r="L920" s="15" t="n">
        <x:v>115.2</x:v>
      </x:c>
      <x:c r="M920" s="11" t="b">
        <x:f aca="0">TRUE()</x:f>
        <x:v>1</x:v>
      </x:c>
      <x:c r="N920" s="11" t="b">
        <x:f aca="0">FALSE()</x:f>
        <x:v>0</x:v>
      </x:c>
      <x:c r="O920" s="1" t="s">
        <x:v>5015</x:v>
      </x:c>
      <x:c r="P920" s="11" t="b">
        <x:f aca="0">FALSE()</x:f>
        <x:v>0</x:v>
      </x:c>
    </x:row>
    <x:row r="921" ht="15" hidden="0" customHeight="1">
      <x:c r="A921" s="1" t="s">
        <x:v>6019</x:v>
      </x:c>
      <x:c r="B921" s="1" t="s">
        <x:v>2602</x:v>
      </x:c>
      <x:c r="C921" s="14" t="n">
        <x:v>46211</x:v>
      </x:c>
      <x:c r="D921" s="1" t="s">
        <x:v>5018</x:v>
      </x:c>
      <x:c r="E921" s="1" t="s">
        <x:v>5105</x:v>
      </x:c>
      <x:c r="F921" s="1" t="s">
        <x:v>5076</x:v>
      </x:c>
      <x:c r="G921" s="1" t="s">
        <x:v>5077</x:v>
      </x:c>
      <x:c r="H921" s="1" t="s">
        <x:v>5022</x:v>
      </x:c>
      <x:c r="I921" s="1" t="s">
        <x:v>5014</x:v>
      </x:c>
      <x:c r="J921" s="1" t="n">
        <x:v>1.9</x:v>
      </x:c>
      <x:c r="K921" s="1" t="n">
        <x:v>2.9</x:v>
      </x:c>
      <x:c r="L921" s="15" t="n">
        <x:v>136.8</x:v>
      </x:c>
      <x:c r="M921" s="11" t="b">
        <x:f aca="0">TRUE()</x:f>
        <x:v>1</x:v>
      </x:c>
      <x:c r="N921" s="11" t="b">
        <x:f aca="0">FALSE()</x:f>
        <x:v>0</x:v>
      </x:c>
      <x:c r="O921" s="1" t="s">
        <x:v>5098</x:v>
      </x:c>
      <x:c r="P921" s="11" t="b">
        <x:f aca="0">FALSE()</x:f>
        <x:v>0</x:v>
      </x:c>
    </x:row>
    <x:row r="922" ht="15" hidden="0" customHeight="1">
      <x:c r="A922" s="1" t="s">
        <x:v>6020</x:v>
      </x:c>
      <x:c r="B922" s="1" t="s">
        <x:v>922</x:v>
      </x:c>
      <x:c r="C922" s="14" t="n">
        <x:v>45324</x:v>
      </x:c>
      <x:c r="D922" s="1" t="s">
        <x:v>5018</x:v>
      </x:c>
      <x:c r="E922" s="1" t="s">
        <x:v>5097</x:v>
      </x:c>
      <x:c r="F922" s="1" t="s">
        <x:v>5042</x:v>
      </x:c>
      <x:c r="G922" s="1" t="s">
        <x:v>5043</x:v>
      </x:c>
      <x:c r="H922" s="1" t="s">
        <x:v>5031</x:v>
      </x:c>
      <x:c r="I922" s="1" t="s">
        <x:v>5023</x:v>
      </x:c>
      <x:c r="J922" s="1" t="n">
        <x:v>1.2</x:v>
      </x:c>
      <x:c r="K922" s="1" t="n">
        <x:v>8.4</x:v>
      </x:c>
      <x:c r="L922" s="15" t="n">
        <x:v>439.36</x:v>
      </x:c>
      <x:c r="M922" s="11" t="b">
        <x:f aca="0">TRUE()</x:f>
        <x:v>1</x:v>
      </x:c>
      <x:c r="N922" s="11" t="b">
        <x:f aca="0">FALSE()</x:f>
        <x:v>0</x:v>
      </x:c>
      <x:c r="O922" s="1" t="s">
        <x:v>5024</x:v>
      </x:c>
      <x:c r="P922" s="11" t="b">
        <x:f aca="0">FALSE()</x:f>
        <x:v>0</x:v>
      </x:c>
    </x:row>
    <x:row r="923" ht="15" hidden="0" customHeight="1">
      <x:c r="A923" s="1" t="s">
        <x:v>6021</x:v>
      </x:c>
      <x:c r="B923" s="1" t="s">
        <x:v>922</x:v>
      </x:c>
      <x:c r="C923" s="14" t="n">
        <x:v>45847</x:v>
      </x:c>
      <x:c r="D923" s="1" t="s">
        <x:v>5010</x:v>
      </x:c>
      <x:c r="E923" s="1" t="s">
        <x:v>5011</x:v>
      </x:c>
      <x:c r="F923" s="1" t="s">
        <x:v>5012</x:v>
      </x:c>
      <x:c r="G923" s="1" t="s">
        <x:v>5013</x:v>
      </x:c>
      <x:c r="H923" s="1" t="s">
        <x:v>5014</x:v>
      </x:c>
      <x:c r="I923" s="1" t="s">
        <x:v>5014</x:v>
      </x:c>
      <x:c r="J923" s="1" t="n">
        <x:v>1.1</x:v>
      </x:c>
      <x:c r="K923" s="1" t="n">
        <x:v>2</x:v>
      </x:c>
      <x:c r="L923" s="15" t="n">
        <x:v>79.2</x:v>
      </x:c>
      <x:c r="M923" s="11" t="b">
        <x:f aca="0">TRUE()</x:f>
        <x:v>1</x:v>
      </x:c>
      <x:c r="N923" s="11" t="b">
        <x:f aca="0">FALSE()</x:f>
        <x:v>0</x:v>
      </x:c>
      <x:c r="O923" s="1" t="s">
        <x:v>5015</x:v>
      </x:c>
      <x:c r="P923" s="11" t="b">
        <x:f aca="0">FALSE()</x:f>
        <x:v>0</x:v>
      </x:c>
    </x:row>
    <x:row r="924" ht="15" hidden="0" customHeight="1">
      <x:c r="A924" s="1" t="s">
        <x:v>6022</x:v>
      </x:c>
      <x:c r="B924" s="1" t="s">
        <x:v>922</x:v>
      </x:c>
      <x:c r="C924" s="14" t="n">
        <x:v>46085</x:v>
      </x:c>
      <x:c r="D924" s="1" t="s">
        <x:v>5018</x:v>
      </x:c>
      <x:c r="E924" s="1" t="s">
        <x:v>5097</x:v>
      </x:c>
      <x:c r="F924" s="1" t="s">
        <x:v>5042</x:v>
      </x:c>
      <x:c r="G924" s="1" t="s">
        <x:v>5043</x:v>
      </x:c>
      <x:c r="H924" s="1" t="s">
        <x:v>5031</x:v>
      </x:c>
      <x:c r="I924" s="1" t="s">
        <x:v>5014</x:v>
      </x:c>
      <x:c r="J924" s="1" t="n">
        <x:v>1.3</x:v>
      </x:c>
      <x:c r="K924" s="1" t="n">
        <x:v>9.2</x:v>
      </x:c>
      <x:c r="L924" s="15" t="n">
        <x:v>93.6</x:v>
      </x:c>
      <x:c r="M924" s="11" t="b">
        <x:f aca="0">TRUE()</x:f>
        <x:v>1</x:v>
      </x:c>
      <x:c r="N924" s="11" t="b">
        <x:f aca="0">FALSE()</x:f>
        <x:v>0</x:v>
      </x:c>
      <x:c r="O924" s="1" t="s">
        <x:v>5037</x:v>
      </x:c>
      <x:c r="P924" s="11" t="b">
        <x:f aca="0">FALSE()</x:f>
        <x:v>0</x:v>
      </x:c>
    </x:row>
    <x:row r="925" ht="15" hidden="0" customHeight="1">
      <x:c r="A925" s="1" t="s">
        <x:v>6023</x:v>
      </x:c>
      <x:c r="B925" s="1" t="s">
        <x:v>922</x:v>
      </x:c>
      <x:c r="C925" s="14" t="n">
        <x:v>46152</x:v>
      </x:c>
      <x:c r="D925" s="1" t="s">
        <x:v>5010</x:v>
      </x:c>
      <x:c r="E925" s="1" t="s">
        <x:v>5011</x:v>
      </x:c>
      <x:c r="F925" s="1" t="s">
        <x:v>5012</x:v>
      </x:c>
      <x:c r="G925" s="1" t="s">
        <x:v>5013</x:v>
      </x:c>
      <x:c r="H925" s="1" t="s">
        <x:v>5014</x:v>
      </x:c>
      <x:c r="I925" s="1" t="s">
        <x:v>5014</x:v>
      </x:c>
      <x:c r="J925" s="1" t="n">
        <x:v>1</x:v>
      </x:c>
      <x:c r="K925" s="1" t="n">
        <x:v>1.8</x:v>
      </x:c>
      <x:c r="L925" s="15" t="n">
        <x:v>72</x:v>
      </x:c>
      <x:c r="M925" s="11" t="b">
        <x:f aca="0">TRUE()</x:f>
        <x:v>1</x:v>
      </x:c>
      <x:c r="N925" s="11" t="b">
        <x:f aca="0">FALSE()</x:f>
        <x:v>0</x:v>
      </x:c>
      <x:c r="O925" s="1" t="s">
        <x:v>5015</x:v>
      </x:c>
      <x:c r="P925" s="11" t="b">
        <x:f aca="0">FALSE()</x:f>
        <x:v>0</x:v>
      </x:c>
    </x:row>
    <x:row r="926" ht="15" hidden="0" customHeight="1">
      <x:c r="A926" s="1" t="s">
        <x:v>6024</x:v>
      </x:c>
      <x:c r="B926" s="1" t="s">
        <x:v>2607</x:v>
      </x:c>
      <x:c r="C926" s="14" t="n">
        <x:v>45915</x:v>
      </x:c>
      <x:c r="D926" s="1" t="s">
        <x:v>5010</x:v>
      </x:c>
      <x:c r="E926" s="1" t="s">
        <x:v>5011</x:v>
      </x:c>
      <x:c r="F926" s="1" t="s">
        <x:v>5012</x:v>
      </x:c>
      <x:c r="G926" s="1" t="s">
        <x:v>5013</x:v>
      </x:c>
      <x:c r="H926" s="1" t="s">
        <x:v>5014</x:v>
      </x:c>
      <x:c r="I926" s="1" t="s">
        <x:v>5014</x:v>
      </x:c>
      <x:c r="J926" s="1" t="n">
        <x:v>0.7</x:v>
      </x:c>
      <x:c r="K926" s="1" t="n">
        <x:v>3.1</x:v>
      </x:c>
      <x:c r="L926" s="15" t="n">
        <x:v>50.4</x:v>
      </x:c>
      <x:c r="M926" s="11" t="b">
        <x:f aca="0">TRUE()</x:f>
        <x:v>1</x:v>
      </x:c>
      <x:c r="N926" s="11" t="b">
        <x:f aca="0">FALSE()</x:f>
        <x:v>0</x:v>
      </x:c>
      <x:c r="O926" s="1" t="s">
        <x:v>5015</x:v>
      </x:c>
      <x:c r="P926" s="11" t="b">
        <x:f aca="0">FALSE()</x:f>
        <x:v>0</x:v>
      </x:c>
    </x:row>
    <x:row r="927" ht="15" hidden="0" customHeight="1">
      <x:c r="A927" s="1" t="s">
        <x:v>6025</x:v>
      </x:c>
      <x:c r="B927" s="1" t="s">
        <x:v>2610</x:v>
      </x:c>
      <x:c r="C927" s="14" t="n">
        <x:v>45335</x:v>
      </x:c>
      <x:c r="D927" s="1" t="s">
        <x:v>5010</x:v>
      </x:c>
      <x:c r="E927" s="1" t="s">
        <x:v>5011</x:v>
      </x:c>
      <x:c r="F927" s="1" t="s">
        <x:v>5012</x:v>
      </x:c>
      <x:c r="G927" s="1" t="s">
        <x:v>5013</x:v>
      </x:c>
      <x:c r="H927" s="1" t="s">
        <x:v>5014</x:v>
      </x:c>
      <x:c r="I927" s="1" t="s">
        <x:v>5014</x:v>
      </x:c>
      <x:c r="J927" s="1" t="n">
        <x:v>0.9</x:v>
      </x:c>
      <x:c r="K927" s="1" t="n">
        <x:v>1.7</x:v>
      </x:c>
      <x:c r="L927" s="15" t="n">
        <x:v>64.8</x:v>
      </x:c>
      <x:c r="M927" s="11" t="b">
        <x:f aca="0">TRUE()</x:f>
        <x:v>1</x:v>
      </x:c>
      <x:c r="N927" s="11" t="b">
        <x:f aca="0">FALSE()</x:f>
        <x:v>0</x:v>
      </x:c>
      <x:c r="O927" s="1" t="s">
        <x:v>5015</x:v>
      </x:c>
      <x:c r="P927" s="11" t="b">
        <x:f aca="0">FALSE()</x:f>
        <x:v>0</x:v>
      </x:c>
    </x:row>
    <x:row r="928" ht="15" hidden="0" customHeight="1">
      <x:c r="A928" s="1" t="s">
        <x:v>6026</x:v>
      </x:c>
      <x:c r="B928" s="1" t="s">
        <x:v>2610</x:v>
      </x:c>
      <x:c r="C928" s="14" t="n">
        <x:v>45358</x:v>
      </x:c>
      <x:c r="D928" s="1" t="s">
        <x:v>5010</x:v>
      </x:c>
      <x:c r="E928" s="1" t="s">
        <x:v>5011</x:v>
      </x:c>
      <x:c r="F928" s="1" t="s">
        <x:v>5012</x:v>
      </x:c>
      <x:c r="G928" s="1" t="s">
        <x:v>5013</x:v>
      </x:c>
      <x:c r="H928" s="1" t="s">
        <x:v>5014</x:v>
      </x:c>
      <x:c r="I928" s="1" t="s">
        <x:v>5014</x:v>
      </x:c>
      <x:c r="J928" s="1" t="n">
        <x:v>1</x:v>
      </x:c>
      <x:c r="K928" s="1" t="n">
        <x:v>2.4</x:v>
      </x:c>
      <x:c r="L928" s="15" t="n">
        <x:v>72</x:v>
      </x:c>
      <x:c r="M928" s="11" t="b">
        <x:f aca="0">FALSE()</x:f>
        <x:v>0</x:v>
      </x:c>
      <x:c r="N928" s="11" t="b">
        <x:f aca="0">FALSE()</x:f>
        <x:v>0</x:v>
      </x:c>
      <x:c r="O928" s="1" t="s">
        <x:v>5015</x:v>
      </x:c>
      <x:c r="P928" s="11" t="b">
        <x:f aca="0">FALSE()</x:f>
        <x:v>0</x:v>
      </x:c>
    </x:row>
    <x:row r="929" ht="15" hidden="0" customHeight="1">
      <x:c r="A929" s="1" t="s">
        <x:v>6027</x:v>
      </x:c>
      <x:c r="B929" s="1" t="s">
        <x:v>2610</x:v>
      </x:c>
      <x:c r="C929" s="14" t="n">
        <x:v>45850</x:v>
      </x:c>
      <x:c r="D929" s="1" t="s">
        <x:v>5010</x:v>
      </x:c>
      <x:c r="E929" s="1" t="s">
        <x:v>5011</x:v>
      </x:c>
      <x:c r="F929" s="1" t="s">
        <x:v>5012</x:v>
      </x:c>
      <x:c r="G929" s="1" t="s">
        <x:v>5013</x:v>
      </x:c>
      <x:c r="H929" s="1" t="s">
        <x:v>5014</x:v>
      </x:c>
      <x:c r="I929" s="1" t="s">
        <x:v>5014</x:v>
      </x:c>
      <x:c r="J929" s="1" t="n">
        <x:v>1.9</x:v>
      </x:c>
      <x:c r="K929" s="1" t="n">
        <x:v>1.5</x:v>
      </x:c>
      <x:c r="L929" s="15" t="n">
        <x:v>136.8</x:v>
      </x:c>
      <x:c r="M929" s="11" t="b">
        <x:f aca="0">TRUE()</x:f>
        <x:v>1</x:v>
      </x:c>
      <x:c r="N929" s="11" t="b">
        <x:f aca="0">FALSE()</x:f>
        <x:v>0</x:v>
      </x:c>
      <x:c r="O929" s="1" t="s">
        <x:v>5015</x:v>
      </x:c>
      <x:c r="P929" s="11" t="b">
        <x:f aca="0">FALSE()</x:f>
        <x:v>0</x:v>
      </x:c>
    </x:row>
    <x:row r="930" ht="15" hidden="0" customHeight="1">
      <x:c r="A930" s="1" t="s">
        <x:v>6028</x:v>
      </x:c>
      <x:c r="B930" s="1" t="s">
        <x:v>2613</x:v>
      </x:c>
      <x:c r="C930" s="14" t="n">
        <x:v>45403</x:v>
      </x:c>
      <x:c r="D930" s="1" t="s">
        <x:v>5010</x:v>
      </x:c>
      <x:c r="E930" s="1" t="s">
        <x:v>5011</x:v>
      </x:c>
      <x:c r="F930" s="1" t="s">
        <x:v>5012</x:v>
      </x:c>
      <x:c r="G930" s="1" t="s">
        <x:v>5013</x:v>
      </x:c>
      <x:c r="H930" s="1" t="s">
        <x:v>5014</x:v>
      </x:c>
      <x:c r="I930" s="1" t="s">
        <x:v>5014</x:v>
      </x:c>
      <x:c r="J930" s="1" t="n">
        <x:v>1.2</x:v>
      </x:c>
      <x:c r="K930" s="1" t="n">
        <x:v>1</x:v>
      </x:c>
      <x:c r="L930" s="15" t="n">
        <x:v>86.4</x:v>
      </x:c>
      <x:c r="M930" s="11" t="b">
        <x:f aca="0">TRUE()</x:f>
        <x:v>1</x:v>
      </x:c>
      <x:c r="N930" s="11" t="b">
        <x:f aca="0">FALSE()</x:f>
        <x:v>0</x:v>
      </x:c>
      <x:c r="O930" s="1" t="s">
        <x:v>5015</x:v>
      </x:c>
      <x:c r="P930" s="11" t="b">
        <x:f aca="0">FALSE()</x:f>
        <x:v>0</x:v>
      </x:c>
    </x:row>
    <x:row r="931" ht="15" hidden="0" customHeight="1">
      <x:c r="A931" s="1" t="s">
        <x:v>6029</x:v>
      </x:c>
      <x:c r="B931" s="1" t="s">
        <x:v>2613</x:v>
      </x:c>
      <x:c r="C931" s="14" t="n">
        <x:v>45722</x:v>
      </x:c>
      <x:c r="D931" s="1" t="s">
        <x:v>5010</x:v>
      </x:c>
      <x:c r="E931" s="1" t="s">
        <x:v>5011</x:v>
      </x:c>
      <x:c r="F931" s="1" t="s">
        <x:v>5012</x:v>
      </x:c>
      <x:c r="G931" s="1" t="s">
        <x:v>5013</x:v>
      </x:c>
      <x:c r="H931" s="1" t="s">
        <x:v>5014</x:v>
      </x:c>
      <x:c r="I931" s="1" t="s">
        <x:v>5014</x:v>
      </x:c>
      <x:c r="J931" s="1" t="n">
        <x:v>1.2</x:v>
      </x:c>
      <x:c r="K931" s="1" t="n">
        <x:v>1.8</x:v>
      </x:c>
      <x:c r="L931" s="15" t="n">
        <x:v>86.4</x:v>
      </x:c>
      <x:c r="M931" s="11" t="b">
        <x:f aca="0">TRUE()</x:f>
        <x:v>1</x:v>
      </x:c>
      <x:c r="N931" s="11" t="b">
        <x:f aca="0">FALSE()</x:f>
        <x:v>0</x:v>
      </x:c>
      <x:c r="O931" s="1" t="s">
        <x:v>5015</x:v>
      </x:c>
      <x:c r="P931" s="11" t="b">
        <x:f aca="0">FALSE()</x:f>
        <x:v>0</x:v>
      </x:c>
    </x:row>
    <x:row r="932" ht="15" hidden="0" customHeight="1">
      <x:c r="A932" s="1" t="s">
        <x:v>6030</x:v>
      </x:c>
      <x:c r="B932" s="1" t="s">
        <x:v>2613</x:v>
      </x:c>
      <x:c r="C932" s="14" t="n">
        <x:v>45839</x:v>
      </x:c>
      <x:c r="D932" s="1" t="s">
        <x:v>5018</x:v>
      </x:c>
      <x:c r="E932" s="1" t="s">
        <x:v>5105</x:v>
      </x:c>
      <x:c r="F932" s="1" t="s">
        <x:v>5076</x:v>
      </x:c>
      <x:c r="G932" s="1" t="s">
        <x:v>5077</x:v>
      </x:c>
      <x:c r="H932" s="1" t="s">
        <x:v>5031</x:v>
      </x:c>
      <x:c r="I932" s="1" t="s">
        <x:v>5014</x:v>
      </x:c>
      <x:c r="J932" s="1" t="n">
        <x:v>1.8</x:v>
      </x:c>
      <x:c r="K932" s="1" t="n">
        <x:v>12.3</x:v>
      </x:c>
      <x:c r="L932" s="15" t="n">
        <x:v>129.6</x:v>
      </x:c>
      <x:c r="M932" s="11" t="b">
        <x:f aca="0">TRUE()</x:f>
        <x:v>1</x:v>
      </x:c>
      <x:c r="N932" s="11" t="b">
        <x:f aca="0">FALSE()</x:f>
        <x:v>0</x:v>
      </x:c>
      <x:c r="O932" s="1" t="s">
        <x:v>5068</x:v>
      </x:c>
      <x:c r="P932" s="11" t="b">
        <x:f aca="0">FALSE()</x:f>
        <x:v>0</x:v>
      </x:c>
    </x:row>
    <x:row r="933" ht="15" hidden="0" customHeight="1">
      <x:c r="A933" s="1" t="s">
        <x:v>6031</x:v>
      </x:c>
      <x:c r="B933" s="1" t="s">
        <x:v>2613</x:v>
      </x:c>
      <x:c r="C933" s="14" t="n">
        <x:v>46003</x:v>
      </x:c>
      <x:c r="D933" s="1" t="s">
        <x:v>5010</x:v>
      </x:c>
      <x:c r="E933" s="1" t="s">
        <x:v>5011</x:v>
      </x:c>
      <x:c r="F933" s="1" t="s">
        <x:v>5012</x:v>
      </x:c>
      <x:c r="G933" s="1" t="s">
        <x:v>5013</x:v>
      </x:c>
      <x:c r="H933" s="1" t="s">
        <x:v>5014</x:v>
      </x:c>
      <x:c r="I933" s="1" t="s">
        <x:v>5014</x:v>
      </x:c>
      <x:c r="J933" s="1" t="n">
        <x:v>1.1</x:v>
      </x:c>
      <x:c r="K933" s="1" t="n">
        <x:v>1.3</x:v>
      </x:c>
      <x:c r="L933" s="15" t="n">
        <x:v>79.2</x:v>
      </x:c>
      <x:c r="M933" s="11" t="b">
        <x:f aca="0">TRUE()</x:f>
        <x:v>1</x:v>
      </x:c>
      <x:c r="N933" s="11" t="b">
        <x:f aca="0">FALSE()</x:f>
        <x:v>0</x:v>
      </x:c>
      <x:c r="O933" s="1" t="s">
        <x:v>5015</x:v>
      </x:c>
      <x:c r="P933" s="11" t="b">
        <x:f aca="0">FALSE()</x:f>
        <x:v>0</x:v>
      </x:c>
    </x:row>
    <x:row r="934" ht="15" hidden="0" customHeight="1">
      <x:c r="A934" s="1" t="s">
        <x:v>6032</x:v>
      </x:c>
      <x:c r="B934" s="1" t="s">
        <x:v>2616</x:v>
      </x:c>
      <x:c r="C934" s="14" t="n">
        <x:v>45363</x:v>
      </x:c>
      <x:c r="D934" s="1" t="s">
        <x:v>5010</x:v>
      </x:c>
      <x:c r="E934" s="1" t="s">
        <x:v>5011</x:v>
      </x:c>
      <x:c r="F934" s="1" t="s">
        <x:v>5012</x:v>
      </x:c>
      <x:c r="G934" s="1" t="s">
        <x:v>5013</x:v>
      </x:c>
      <x:c r="H934" s="1" t="s">
        <x:v>5014</x:v>
      </x:c>
      <x:c r="I934" s="1" t="s">
        <x:v>5014</x:v>
      </x:c>
      <x:c r="J934" s="1" t="n">
        <x:v>0.6</x:v>
      </x:c>
      <x:c r="K934" s="1" t="n">
        <x:v>0.9</x:v>
      </x:c>
      <x:c r="L934" s="15" t="n">
        <x:v>43.2</x:v>
      </x:c>
      <x:c r="M934" s="11" t="b">
        <x:f aca="0">TRUE()</x:f>
        <x:v>1</x:v>
      </x:c>
      <x:c r="N934" s="11" t="b">
        <x:f aca="0">FALSE()</x:f>
        <x:v>0</x:v>
      </x:c>
      <x:c r="O934" s="1" t="s">
        <x:v>5015</x:v>
      </x:c>
      <x:c r="P934" s="11" t="b">
        <x:f aca="0">FALSE()</x:f>
        <x:v>0</x:v>
      </x:c>
    </x:row>
    <x:row r="935" ht="15" hidden="0" customHeight="1">
      <x:c r="A935" s="1" t="s">
        <x:v>6033</x:v>
      </x:c>
      <x:c r="B935" s="1" t="s">
        <x:v>2616</x:v>
      </x:c>
      <x:c r="C935" s="14" t="n">
        <x:v>45374</x:v>
      </x:c>
      <x:c r="D935" s="1" t="s">
        <x:v>5018</x:v>
      </x:c>
      <x:c r="E935" s="1" t="s">
        <x:v>5133</x:v>
      </x:c>
      <x:c r="F935" s="1" t="s">
        <x:v>5071</x:v>
      </x:c>
      <x:c r="G935" s="1" t="s">
        <x:v>5072</x:v>
      </x:c>
      <x:c r="H935" s="1" t="s">
        <x:v>5031</x:v>
      </x:c>
      <x:c r="I935" s="1" t="s">
        <x:v>5014</x:v>
      </x:c>
      <x:c r="J935" s="1" t="n">
        <x:v>3.1</x:v>
      </x:c>
      <x:c r="K935" s="1" t="n">
        <x:v>5</x:v>
      </x:c>
      <x:c r="L935" s="15" t="n">
        <x:v>223.2</x:v>
      </x:c>
      <x:c r="M935" s="11" t="b">
        <x:f aca="0">TRUE()</x:f>
        <x:v>1</x:v>
      </x:c>
      <x:c r="N935" s="11" t="b">
        <x:f aca="0">FALSE()</x:f>
        <x:v>0</x:v>
      </x:c>
      <x:c r="O935" s="1" t="s">
        <x:v>5033</x:v>
      </x:c>
      <x:c r="P935" s="11" t="b">
        <x:f aca="0">FALSE()</x:f>
        <x:v>0</x:v>
      </x:c>
    </x:row>
    <x:row r="936" ht="15" hidden="0" customHeight="1">
      <x:c r="A936" s="1" t="s">
        <x:v>6034</x:v>
      </x:c>
      <x:c r="B936" s="1" t="s">
        <x:v>2616</x:v>
      </x:c>
      <x:c r="C936" s="14" t="n">
        <x:v>45501</x:v>
      </x:c>
      <x:c r="D936" s="1" t="s">
        <x:v>5018</x:v>
      </x:c>
      <x:c r="E936" s="1" t="s">
        <x:v>5133</x:v>
      </x:c>
      <x:c r="F936" s="1" t="s">
        <x:v>5071</x:v>
      </x:c>
      <x:c r="G936" s="1" t="s">
        <x:v>5072</x:v>
      </x:c>
      <x:c r="H936" s="1" t="s">
        <x:v>5022</x:v>
      </x:c>
      <x:c r="I936" s="1" t="s">
        <x:v>5014</x:v>
      </x:c>
      <x:c r="J936" s="1" t="n">
        <x:v>2</x:v>
      </x:c>
      <x:c r="K936" s="1" t="n">
        <x:v>3.1</x:v>
      </x:c>
      <x:c r="L936" s="15" t="n">
        <x:v>144</x:v>
      </x:c>
      <x:c r="M936" s="11" t="b">
        <x:f aca="0">TRUE()</x:f>
        <x:v>1</x:v>
      </x:c>
      <x:c r="N936" s="11" t="b">
        <x:f aca="0">FALSE()</x:f>
        <x:v>0</x:v>
      </x:c>
      <x:c r="O936" s="1" t="s">
        <x:v>5024</x:v>
      </x:c>
      <x:c r="P936" s="11" t="b">
        <x:f aca="0">FALSE()</x:f>
        <x:v>0</x:v>
      </x:c>
    </x:row>
    <x:row r="937" ht="15" hidden="0" customHeight="1">
      <x:c r="A937" s="1" t="s">
        <x:v>6035</x:v>
      </x:c>
      <x:c r="B937" s="1" t="s">
        <x:v>2616</x:v>
      </x:c>
      <x:c r="C937" s="14" t="n">
        <x:v>45974</x:v>
      </x:c>
      <x:c r="D937" s="1" t="s">
        <x:v>5010</x:v>
      </x:c>
      <x:c r="E937" s="1" t="s">
        <x:v>5011</x:v>
      </x:c>
      <x:c r="F937" s="1" t="s">
        <x:v>5012</x:v>
      </x:c>
      <x:c r="G937" s="1" t="s">
        <x:v>5013</x:v>
      </x:c>
      <x:c r="H937" s="1" t="s">
        <x:v>5014</x:v>
      </x:c>
      <x:c r="I937" s="1" t="s">
        <x:v>5014</x:v>
      </x:c>
      <x:c r="J937" s="1" t="n">
        <x:v>1.2</x:v>
      </x:c>
      <x:c r="K937" s="1" t="n">
        <x:v>2</x:v>
      </x:c>
      <x:c r="L937" s="15" t="n">
        <x:v>86.4</x:v>
      </x:c>
      <x:c r="M937" s="11" t="b">
        <x:f aca="0">TRUE()</x:f>
        <x:v>1</x:v>
      </x:c>
      <x:c r="N937" s="11" t="b">
        <x:f aca="0">FALSE()</x:f>
        <x:v>0</x:v>
      </x:c>
      <x:c r="O937" s="1" t="s">
        <x:v>5015</x:v>
      </x:c>
      <x:c r="P937" s="11" t="b">
        <x:f aca="0">FALSE()</x:f>
        <x:v>0</x:v>
      </x:c>
    </x:row>
    <x:row r="938" ht="15" hidden="0" customHeight="1">
      <x:c r="A938" s="1" t="s">
        <x:v>6036</x:v>
      </x:c>
      <x:c r="B938" s="1" t="s">
        <x:v>2616</x:v>
      </x:c>
      <x:c r="C938" s="14" t="n">
        <x:v>46129</x:v>
      </x:c>
      <x:c r="D938" s="1" t="s">
        <x:v>5054</x:v>
      </x:c>
      <x:c r="E938" s="1" t="s">
        <x:v>5055</x:v>
      </x:c>
      <x:c r="F938" s="1" t="s">
        <x:v>5012</x:v>
      </x:c>
      <x:c r="G938" s="1" t="s">
        <x:v>5013</x:v>
      </x:c>
      <x:c r="H938" s="1" t="s">
        <x:v>5014</x:v>
      </x:c>
      <x:c r="I938" s="1" t="s">
        <x:v>5014</x:v>
      </x:c>
      <x:c r="J938" s="1" t="n">
        <x:v>1</x:v>
      </x:c>
      <x:c r="K938" s="1" t="n">
        <x:v>1.1</x:v>
      </x:c>
      <x:c r="L938" s="15" t="n">
        <x:v>72</x:v>
      </x:c>
      <x:c r="M938" s="11" t="b">
        <x:f aca="0">TRUE()</x:f>
        <x:v>1</x:v>
      </x:c>
      <x:c r="N938" s="11" t="b">
        <x:f aca="0">FALSE()</x:f>
        <x:v>0</x:v>
      </x:c>
      <x:c r="O938" s="1" t="s">
        <x:v>5015</x:v>
      </x:c>
      <x:c r="P938" s="11" t="b">
        <x:f aca="0">FALSE()</x:f>
        <x:v>0</x:v>
      </x:c>
    </x:row>
    <x:row r="939" ht="15" hidden="0" customHeight="1">
      <x:c r="A939" s="1" t="s">
        <x:v>6037</x:v>
      </x:c>
      <x:c r="B939" s="1" t="s">
        <x:v>2619</x:v>
      </x:c>
      <x:c r="C939" s="14" t="n">
        <x:v>45297</x:v>
      </x:c>
      <x:c r="D939" s="1" t="s">
        <x:v>5054</x:v>
      </x:c>
      <x:c r="E939" s="1" t="s">
        <x:v>5055</x:v>
      </x:c>
      <x:c r="F939" s="1" t="s">
        <x:v>5012</x:v>
      </x:c>
      <x:c r="G939" s="1" t="s">
        <x:v>5013</x:v>
      </x:c>
      <x:c r="H939" s="1" t="s">
        <x:v>5014</x:v>
      </x:c>
      <x:c r="I939" s="1" t="s">
        <x:v>5014</x:v>
      </x:c>
      <x:c r="J939" s="1" t="n">
        <x:v>1.4</x:v>
      </x:c>
      <x:c r="K939" s="1" t="n">
        <x:v>2.9</x:v>
      </x:c>
      <x:c r="L939" s="15" t="n">
        <x:v>100.8</x:v>
      </x:c>
      <x:c r="M939" s="11" t="b">
        <x:f aca="0">TRUE()</x:f>
        <x:v>1</x:v>
      </x:c>
      <x:c r="N939" s="11" t="b">
        <x:f aca="0">FALSE()</x:f>
        <x:v>0</x:v>
      </x:c>
      <x:c r="O939" s="1" t="s">
        <x:v>5015</x:v>
      </x:c>
      <x:c r="P939" s="11" t="b">
        <x:f aca="0">FALSE()</x:f>
        <x:v>0</x:v>
      </x:c>
    </x:row>
    <x:row r="940" ht="15" hidden="0" customHeight="1">
      <x:c r="A940" s="1" t="s">
        <x:v>6038</x:v>
      </x:c>
      <x:c r="B940" s="1" t="s">
        <x:v>2619</x:v>
      </x:c>
      <x:c r="C940" s="14" t="n">
        <x:v>45432</x:v>
      </x:c>
      <x:c r="D940" s="1" t="s">
        <x:v>5010</x:v>
      </x:c>
      <x:c r="E940" s="1" t="s">
        <x:v>5011</x:v>
      </x:c>
      <x:c r="F940" s="1" t="s">
        <x:v>5012</x:v>
      </x:c>
      <x:c r="G940" s="1" t="s">
        <x:v>5013</x:v>
      </x:c>
      <x:c r="H940" s="1" t="s">
        <x:v>5014</x:v>
      </x:c>
      <x:c r="I940" s="1" t="s">
        <x:v>5014</x:v>
      </x:c>
      <x:c r="J940" s="1" t="n">
        <x:v>1.3</x:v>
      </x:c>
      <x:c r="K940" s="1" t="n">
        <x:v>1.7</x:v>
      </x:c>
      <x:c r="L940" s="15" t="n">
        <x:v>93.6</x:v>
      </x:c>
      <x:c r="M940" s="11" t="b">
        <x:f aca="0">TRUE()</x:f>
        <x:v>1</x:v>
      </x:c>
      <x:c r="N940" s="11" t="b">
        <x:f aca="0">FALSE()</x:f>
        <x:v>0</x:v>
      </x:c>
      <x:c r="O940" s="1" t="s">
        <x:v>5015</x:v>
      </x:c>
      <x:c r="P940" s="11" t="b">
        <x:f aca="0">FALSE()</x:f>
        <x:v>0</x:v>
      </x:c>
    </x:row>
    <x:row r="941" ht="15" hidden="0" customHeight="1">
      <x:c r="A941" s="1" t="s">
        <x:v>6039</x:v>
      </x:c>
      <x:c r="B941" s="1" t="s">
        <x:v>2619</x:v>
      </x:c>
      <x:c r="C941" s="14" t="n">
        <x:v>45698</x:v>
      </x:c>
      <x:c r="D941" s="1" t="s">
        <x:v>5010</x:v>
      </x:c>
      <x:c r="E941" s="1" t="s">
        <x:v>5011</x:v>
      </x:c>
      <x:c r="F941" s="1" t="s">
        <x:v>5012</x:v>
      </x:c>
      <x:c r="G941" s="1" t="s">
        <x:v>5013</x:v>
      </x:c>
      <x:c r="H941" s="1" t="s">
        <x:v>5014</x:v>
      </x:c>
      <x:c r="I941" s="1" t="s">
        <x:v>5014</x:v>
      </x:c>
      <x:c r="J941" s="1" t="n">
        <x:v>1.5</x:v>
      </x:c>
      <x:c r="K941" s="1" t="n">
        <x:v>1.1</x:v>
      </x:c>
      <x:c r="L941" s="15" t="n">
        <x:v>108</x:v>
      </x:c>
      <x:c r="M941" s="11" t="b">
        <x:f aca="0">FALSE()</x:f>
        <x:v>0</x:v>
      </x:c>
      <x:c r="N941" s="11" t="b">
        <x:f aca="0">FALSE()</x:f>
        <x:v>0</x:v>
      </x:c>
      <x:c r="O941" s="1" t="s">
        <x:v>5015</x:v>
      </x:c>
      <x:c r="P941" s="11" t="b">
        <x:f aca="0">FALSE()</x:f>
        <x:v>0</x:v>
      </x:c>
    </x:row>
    <x:row r="942" ht="15" hidden="0" customHeight="1">
      <x:c r="A942" s="1" t="s">
        <x:v>6040</x:v>
      </x:c>
      <x:c r="B942" s="1" t="s">
        <x:v>2619</x:v>
      </x:c>
      <x:c r="C942" s="14" t="n">
        <x:v>45743</x:v>
      </x:c>
      <x:c r="D942" s="1" t="s">
        <x:v>5018</x:v>
      </x:c>
      <x:c r="E942" s="1" t="s">
        <x:v>5028</x:v>
      </x:c>
      <x:c r="F942" s="1" t="s">
        <x:v>5029</x:v>
      </x:c>
      <x:c r="G942" s="1" t="s">
        <x:v>5030</x:v>
      </x:c>
      <x:c r="H942" s="1" t="s">
        <x:v>5022</x:v>
      </x:c>
      <x:c r="I942" s="1" t="s">
        <x:v>5039</x:v>
      </x:c>
      <x:c r="J942" s="1" t="n">
        <x:v>0.4</x:v>
      </x:c>
      <x:c r="K942" s="1" t="n">
        <x:v>3.4</x:v>
      </x:c>
      <x:c r="L942" s="15" t="n">
        <x:v>464.6</x:v>
      </x:c>
      <x:c r="M942" s="11" t="b">
        <x:f aca="0">TRUE()</x:f>
        <x:v>1</x:v>
      </x:c>
      <x:c r="N942" s="11" t="b">
        <x:f aca="0">FALSE()</x:f>
        <x:v>0</x:v>
      </x:c>
      <x:c r="O942" s="1" t="s">
        <x:v>5033</x:v>
      </x:c>
      <x:c r="P942" s="11" t="b">
        <x:f aca="0">FALSE()</x:f>
        <x:v>0</x:v>
      </x:c>
    </x:row>
    <x:row r="943" ht="15" hidden="0" customHeight="1">
      <x:c r="A943" s="1" t="s">
        <x:v>6041</x:v>
      </x:c>
      <x:c r="B943" s="1" t="s">
        <x:v>2619</x:v>
      </x:c>
      <x:c r="C943" s="14" t="n">
        <x:v>46075</x:v>
      </x:c>
      <x:c r="D943" s="1" t="s">
        <x:v>5010</x:v>
      </x:c>
      <x:c r="E943" s="1" t="s">
        <x:v>5011</x:v>
      </x:c>
      <x:c r="F943" s="1" t="s">
        <x:v>5012</x:v>
      </x:c>
      <x:c r="G943" s="1" t="s">
        <x:v>5013</x:v>
      </x:c>
      <x:c r="H943" s="1" t="s">
        <x:v>5014</x:v>
      </x:c>
      <x:c r="I943" s="1" t="s">
        <x:v>5014</x:v>
      </x:c>
      <x:c r="J943" s="1" t="n">
        <x:v>1.4</x:v>
      </x:c>
      <x:c r="K943" s="1" t="n">
        <x:v>2.4</x:v>
      </x:c>
      <x:c r="L943" s="15" t="n">
        <x:v>100.8</x:v>
      </x:c>
      <x:c r="M943" s="11" t="b">
        <x:f aca="0">TRUE()</x:f>
        <x:v>1</x:v>
      </x:c>
      <x:c r="N943" s="11" t="b">
        <x:f aca="0">FALSE()</x:f>
        <x:v>0</x:v>
      </x:c>
      <x:c r="O943" s="1" t="s">
        <x:v>5015</x:v>
      </x:c>
      <x:c r="P943" s="11" t="b">
        <x:f aca="0">FALSE()</x:f>
        <x:v>0</x:v>
      </x:c>
    </x:row>
    <x:row r="944" ht="15" hidden="0" customHeight="1">
      <x:c r="A944" s="1" t="s">
        <x:v>6042</x:v>
      </x:c>
      <x:c r="B944" s="1" t="s">
        <x:v>2622</x:v>
      </x:c>
      <x:c r="C944" s="14" t="n">
        <x:v>45403</x:v>
      </x:c>
      <x:c r="D944" s="1" t="s">
        <x:v>5010</x:v>
      </x:c>
      <x:c r="E944" s="1" t="s">
        <x:v>5011</x:v>
      </x:c>
      <x:c r="F944" s="1" t="s">
        <x:v>5012</x:v>
      </x:c>
      <x:c r="G944" s="1" t="s">
        <x:v>5013</x:v>
      </x:c>
      <x:c r="H944" s="1" t="s">
        <x:v>5014</x:v>
      </x:c>
      <x:c r="I944" s="1" t="s">
        <x:v>5014</x:v>
      </x:c>
      <x:c r="J944" s="1" t="n">
        <x:v>1.7</x:v>
      </x:c>
      <x:c r="K944" s="1" t="n">
        <x:v>2.3</x:v>
      </x:c>
      <x:c r="L944" s="15" t="n">
        <x:v>122.4</x:v>
      </x:c>
      <x:c r="M944" s="11" t="b">
        <x:f aca="0">FALSE()</x:f>
        <x:v>0</x:v>
      </x:c>
      <x:c r="N944" s="11" t="b">
        <x:f aca="0">FALSE()</x:f>
        <x:v>0</x:v>
      </x:c>
      <x:c r="O944" s="1" t="s">
        <x:v>5015</x:v>
      </x:c>
      <x:c r="P944" s="11" t="b">
        <x:f aca="0">FALSE()</x:f>
        <x:v>0</x:v>
      </x:c>
    </x:row>
    <x:row r="945" ht="15" hidden="0" customHeight="1">
      <x:c r="A945" s="1" t="s">
        <x:v>6043</x:v>
      </x:c>
      <x:c r="B945" s="1" t="s">
        <x:v>2622</x:v>
      </x:c>
      <x:c r="C945" s="14" t="n">
        <x:v>45411</x:v>
      </x:c>
      <x:c r="D945" s="1" t="s">
        <x:v>5010</x:v>
      </x:c>
      <x:c r="E945" s="1" t="s">
        <x:v>5011</x:v>
      </x:c>
      <x:c r="F945" s="1" t="s">
        <x:v>5012</x:v>
      </x:c>
      <x:c r="G945" s="1" t="s">
        <x:v>5013</x:v>
      </x:c>
      <x:c r="H945" s="1" t="s">
        <x:v>5014</x:v>
      </x:c>
      <x:c r="I945" s="1" t="s">
        <x:v>5014</x:v>
      </x:c>
      <x:c r="J945" s="1" t="n">
        <x:v>1.4</x:v>
      </x:c>
      <x:c r="K945" s="1" t="n">
        <x:v>2.9</x:v>
      </x:c>
      <x:c r="L945" s="15" t="n">
        <x:v>100.8</x:v>
      </x:c>
      <x:c r="M945" s="11" t="b">
        <x:f aca="0">TRUE()</x:f>
        <x:v>1</x:v>
      </x:c>
      <x:c r="N945" s="11" t="b">
        <x:f aca="0">FALSE()</x:f>
        <x:v>0</x:v>
      </x:c>
      <x:c r="O945" s="1" t="s">
        <x:v>5015</x:v>
      </x:c>
      <x:c r="P945" s="11" t="b">
        <x:f aca="0">FALSE()</x:f>
        <x:v>0</x:v>
      </x:c>
    </x:row>
    <x:row r="946" ht="15" hidden="0" customHeight="1">
      <x:c r="A946" s="1" t="s">
        <x:v>6044</x:v>
      </x:c>
      <x:c r="B946" s="1" t="s">
        <x:v>2622</x:v>
      </x:c>
      <x:c r="C946" s="14" t="n">
        <x:v>45645</x:v>
      </x:c>
      <x:c r="D946" s="1" t="s">
        <x:v>5018</x:v>
      </x:c>
      <x:c r="E946" s="1" t="s">
        <x:v>5075</x:v>
      </x:c>
      <x:c r="F946" s="1" t="s">
        <x:v>5076</x:v>
      </x:c>
      <x:c r="G946" s="1" t="s">
        <x:v>5077</x:v>
      </x:c>
      <x:c r="H946" s="1" t="s">
        <x:v>5031</x:v>
      </x:c>
      <x:c r="I946" s="1" t="s">
        <x:v>5100</x:v>
      </x:c>
      <x:c r="J946" s="1" t="n">
        <x:v>3.1</x:v>
      </x:c>
      <x:c r="K946" s="1" t="n">
        <x:v>14.5</x:v>
      </x:c>
      <x:c r="L946" s="15" t="n">
        <x:v>715.69</x:v>
      </x:c>
      <x:c r="M946" s="11" t="b">
        <x:f aca="0">TRUE()</x:f>
        <x:v>1</x:v>
      </x:c>
      <x:c r="N946" s="11" t="b">
        <x:f aca="0">FALSE()</x:f>
        <x:v>0</x:v>
      </x:c>
      <x:c r="O946" s="1" t="s">
        <x:v>5037</x:v>
      </x:c>
      <x:c r="P946" s="11" t="b">
        <x:f aca="0">FALSE()</x:f>
        <x:v>0</x:v>
      </x:c>
    </x:row>
    <x:row r="947" ht="15" hidden="0" customHeight="1">
      <x:c r="A947" s="1" t="s">
        <x:v>6045</x:v>
      </x:c>
      <x:c r="B947" s="1" t="s">
        <x:v>2622</x:v>
      </x:c>
      <x:c r="C947" s="14" t="n">
        <x:v>45674</x:v>
      </x:c>
      <x:c r="D947" s="1" t="s">
        <x:v>5018</x:v>
      </x:c>
      <x:c r="E947" s="1" t="s">
        <x:v>5105</x:v>
      </x:c>
      <x:c r="F947" s="1" t="s">
        <x:v>5076</x:v>
      </x:c>
      <x:c r="G947" s="1" t="s">
        <x:v>5077</x:v>
      </x:c>
      <x:c r="H947" s="1" t="s">
        <x:v>5031</x:v>
      </x:c>
      <x:c r="I947" s="1" t="s">
        <x:v>5152</x:v>
      </x:c>
      <x:c r="J947" s="1" t="n">
        <x:v>3.8</x:v>
      </x:c>
      <x:c r="K947" s="1" t="n">
        <x:v>12.4</x:v>
      </x:c>
      <x:c r="L947" s="15" t="n">
        <x:v>1031.17</x:v>
      </x:c>
      <x:c r="M947" s="11" t="b">
        <x:f aca="0">TRUE()</x:f>
        <x:v>1</x:v>
      </x:c>
      <x:c r="N947" s="11" t="b">
        <x:f aca="0">FALSE()</x:f>
        <x:v>0</x:v>
      </x:c>
      <x:c r="O947" s="1" t="s">
        <x:v>5033</x:v>
      </x:c>
      <x:c r="P947" s="11" t="b">
        <x:f aca="0">FALSE()</x:f>
        <x:v>0</x:v>
      </x:c>
    </x:row>
    <x:row r="948" ht="15" hidden="0" customHeight="1">
      <x:c r="A948" s="1" t="s">
        <x:v>6046</x:v>
      </x:c>
      <x:c r="B948" s="1" t="s">
        <x:v>2625</x:v>
      </x:c>
      <x:c r="C948" s="14" t="n">
        <x:v>45443</x:v>
      </x:c>
      <x:c r="D948" s="1" t="s">
        <x:v>5018</x:v>
      </x:c>
      <x:c r="E948" s="1" t="s">
        <x:v>5091</x:v>
      </x:c>
      <x:c r="F948" s="1" t="s">
        <x:v>5020</x:v>
      </x:c>
      <x:c r="G948" s="1" t="s">
        <x:v>5021</x:v>
      </x:c>
      <x:c r="H948" s="1" t="s">
        <x:v>5031</x:v>
      </x:c>
      <x:c r="I948" s="1" t="s">
        <x:v>5100</x:v>
      </x:c>
      <x:c r="J948" s="1" t="n">
        <x:v>1.3</x:v>
      </x:c>
      <x:c r="K948" s="1" t="n">
        <x:v>13.4</x:v>
      </x:c>
      <x:c r="L948" s="15" t="n">
        <x:v>541.42</x:v>
      </x:c>
      <x:c r="M948" s="11" t="b">
        <x:f aca="0">FALSE()</x:f>
        <x:v>0</x:v>
      </x:c>
      <x:c r="N948" s="11" t="b">
        <x:f aca="0">FALSE()</x:f>
        <x:v>0</x:v>
      </x:c>
      <x:c r="O948" s="1" t="s">
        <x:v>5024</x:v>
      </x:c>
      <x:c r="P948" s="11" t="b">
        <x:f aca="0">FALSE()</x:f>
        <x:v>0</x:v>
      </x:c>
    </x:row>
    <x:row r="949" ht="15" hidden="0" customHeight="1">
      <x:c r="A949" s="1" t="s">
        <x:v>6047</x:v>
      </x:c>
      <x:c r="B949" s="1" t="s">
        <x:v>2625</x:v>
      </x:c>
      <x:c r="C949" s="14" t="n">
        <x:v>45461</x:v>
      </x:c>
      <x:c r="D949" s="1" t="s">
        <x:v>5010</x:v>
      </x:c>
      <x:c r="E949" s="1" t="s">
        <x:v>5011</x:v>
      </x:c>
      <x:c r="F949" s="1" t="s">
        <x:v>5012</x:v>
      </x:c>
      <x:c r="G949" s="1" t="s">
        <x:v>5013</x:v>
      </x:c>
      <x:c r="H949" s="1" t="s">
        <x:v>5014</x:v>
      </x:c>
      <x:c r="I949" s="1" t="s">
        <x:v>5014</x:v>
      </x:c>
      <x:c r="J949" s="1" t="n">
        <x:v>0.7</x:v>
      </x:c>
      <x:c r="K949" s="1" t="n">
        <x:v>1.4</x:v>
      </x:c>
      <x:c r="L949" s="15" t="n">
        <x:v>50.4</x:v>
      </x:c>
      <x:c r="M949" s="11" t="b">
        <x:f aca="0">FALSE()</x:f>
        <x:v>0</x:v>
      </x:c>
      <x:c r="N949" s="11" t="b">
        <x:f aca="0">FALSE()</x:f>
        <x:v>0</x:v>
      </x:c>
      <x:c r="O949" s="1" t="s">
        <x:v>5015</x:v>
      </x:c>
      <x:c r="P949" s="11" t="b">
        <x:f aca="0">FALSE()</x:f>
        <x:v>0</x:v>
      </x:c>
    </x:row>
    <x:row r="950" ht="15" hidden="0" customHeight="1">
      <x:c r="A950" s="1" t="s">
        <x:v>6048</x:v>
      </x:c>
      <x:c r="B950" s="1" t="s">
        <x:v>2625</x:v>
      </x:c>
      <x:c r="C950" s="14" t="n">
        <x:v>45466</x:v>
      </x:c>
      <x:c r="D950" s="1" t="s">
        <x:v>5010</x:v>
      </x:c>
      <x:c r="E950" s="1" t="s">
        <x:v>5011</x:v>
      </x:c>
      <x:c r="F950" s="1" t="s">
        <x:v>5012</x:v>
      </x:c>
      <x:c r="G950" s="1" t="s">
        <x:v>5013</x:v>
      </x:c>
      <x:c r="H950" s="1" t="s">
        <x:v>5014</x:v>
      </x:c>
      <x:c r="I950" s="1" t="s">
        <x:v>5014</x:v>
      </x:c>
      <x:c r="J950" s="1" t="n">
        <x:v>1.5</x:v>
      </x:c>
      <x:c r="K950" s="1" t="n">
        <x:v>3.1</x:v>
      </x:c>
      <x:c r="L950" s="15" t="n">
        <x:v>108</x:v>
      </x:c>
      <x:c r="M950" s="11" t="b">
        <x:f aca="0">TRUE()</x:f>
        <x:v>1</x:v>
      </x:c>
      <x:c r="N950" s="11" t="b">
        <x:f aca="0">FALSE()</x:f>
        <x:v>0</x:v>
      </x:c>
      <x:c r="O950" s="1" t="s">
        <x:v>5015</x:v>
      </x:c>
      <x:c r="P950" s="11" t="b">
        <x:f aca="0">FALSE()</x:f>
        <x:v>0</x:v>
      </x:c>
    </x:row>
    <x:row r="951" ht="15" hidden="0" customHeight="1">
      <x:c r="A951" s="1" t="s">
        <x:v>6049</x:v>
      </x:c>
      <x:c r="B951" s="1" t="s">
        <x:v>2625</x:v>
      </x:c>
      <x:c r="C951" s="14" t="n">
        <x:v>45570</x:v>
      </x:c>
      <x:c r="D951" s="1" t="s">
        <x:v>5010</x:v>
      </x:c>
      <x:c r="E951" s="1" t="s">
        <x:v>5011</x:v>
      </x:c>
      <x:c r="F951" s="1" t="s">
        <x:v>5012</x:v>
      </x:c>
      <x:c r="G951" s="1" t="s">
        <x:v>5013</x:v>
      </x:c>
      <x:c r="H951" s="1" t="s">
        <x:v>5014</x:v>
      </x:c>
      <x:c r="I951" s="1" t="s">
        <x:v>5014</x:v>
      </x:c>
      <x:c r="J951" s="1" t="n">
        <x:v>1.7</x:v>
      </x:c>
      <x:c r="K951" s="1" t="n">
        <x:v>1.4</x:v>
      </x:c>
      <x:c r="L951" s="15" t="n">
        <x:v>122.4</x:v>
      </x:c>
      <x:c r="M951" s="11" t="b">
        <x:f aca="0">TRUE()</x:f>
        <x:v>1</x:v>
      </x:c>
      <x:c r="N951" s="11" t="b">
        <x:f aca="0">FALSE()</x:f>
        <x:v>0</x:v>
      </x:c>
      <x:c r="O951" s="1" t="s">
        <x:v>5015</x:v>
      </x:c>
      <x:c r="P951" s="11" t="b">
        <x:f aca="0">FALSE()</x:f>
        <x:v>0</x:v>
      </x:c>
    </x:row>
    <x:row r="952" ht="15" hidden="0" customHeight="1">
      <x:c r="A952" s="1" t="s">
        <x:v>6050</x:v>
      </x:c>
      <x:c r="B952" s="1" t="s">
        <x:v>2625</x:v>
      </x:c>
      <x:c r="C952" s="14" t="n">
        <x:v>46226</x:v>
      </x:c>
      <x:c r="D952" s="1" t="s">
        <x:v>5018</x:v>
      </x:c>
      <x:c r="E952" s="1" t="s">
        <x:v>5130</x:v>
      </x:c>
      <x:c r="F952" s="1" t="s">
        <x:v>5111</x:v>
      </x:c>
      <x:c r="G952" s="1" t="s">
        <x:v>5112</x:v>
      </x:c>
      <x:c r="H952" s="1" t="s">
        <x:v>5022</x:v>
      </x:c>
      <x:c r="I952" s="1" t="s">
        <x:v>5152</x:v>
      </x:c>
      <x:c r="J952" s="1" t="n">
        <x:v>2.2</x:v>
      </x:c>
      <x:c r="K952" s="1" t="n">
        <x:v>16.5</x:v>
      </x:c>
      <x:c r="L952" s="15" t="n">
        <x:v>886.87</x:v>
      </x:c>
      <x:c r="M952" s="11" t="b">
        <x:f aca="0">TRUE()</x:f>
        <x:v>1</x:v>
      </x:c>
      <x:c r="N952" s="11" t="b">
        <x:f aca="0">FALSE()</x:f>
        <x:v>0</x:v>
      </x:c>
      <x:c r="O952" s="1" t="s">
        <x:v>5078</x:v>
      </x:c>
      <x:c r="P952" s="11" t="b">
        <x:f aca="0">TRUE()</x:f>
        <x:v>1</x:v>
      </x:c>
    </x:row>
    <x:row r="953" ht="15" hidden="0" customHeight="1">
      <x:c r="A953" s="1" t="s">
        <x:v>6051</x:v>
      </x:c>
      <x:c r="B953" s="1" t="s">
        <x:v>924</x:v>
      </x:c>
      <x:c r="C953" s="14" t="n">
        <x:v>45341</x:v>
      </x:c>
      <x:c r="D953" s="1" t="s">
        <x:v>5010</x:v>
      </x:c>
      <x:c r="E953" s="1" t="s">
        <x:v>5011</x:v>
      </x:c>
      <x:c r="F953" s="1" t="s">
        <x:v>5012</x:v>
      </x:c>
      <x:c r="G953" s="1" t="s">
        <x:v>5013</x:v>
      </x:c>
      <x:c r="H953" s="1" t="s">
        <x:v>5014</x:v>
      </x:c>
      <x:c r="I953" s="1" t="s">
        <x:v>5014</x:v>
      </x:c>
      <x:c r="J953" s="1" t="n">
        <x:v>0.6</x:v>
      </x:c>
      <x:c r="K953" s="1" t="n">
        <x:v>1.2</x:v>
      </x:c>
      <x:c r="L953" s="15" t="n">
        <x:v>43.2</x:v>
      </x:c>
      <x:c r="M953" s="11" t="b">
        <x:f aca="0">TRUE()</x:f>
        <x:v>1</x:v>
      </x:c>
      <x:c r="N953" s="11" t="b">
        <x:f aca="0">FALSE()</x:f>
        <x:v>0</x:v>
      </x:c>
      <x:c r="O953" s="1" t="s">
        <x:v>5015</x:v>
      </x:c>
      <x:c r="P953" s="11" t="b">
        <x:f aca="0">FALSE()</x:f>
        <x:v>0</x:v>
      </x:c>
    </x:row>
    <x:row r="954" ht="15" hidden="0" customHeight="1">
      <x:c r="A954" s="1" t="s">
        <x:v>6052</x:v>
      </x:c>
      <x:c r="B954" s="1" t="s">
        <x:v>924</x:v>
      </x:c>
      <x:c r="C954" s="14" t="n">
        <x:v>45593</x:v>
      </x:c>
      <x:c r="D954" s="1" t="s">
        <x:v>5054</x:v>
      </x:c>
      <x:c r="E954" s="1" t="s">
        <x:v>5055</x:v>
      </x:c>
      <x:c r="F954" s="1" t="s">
        <x:v>5012</x:v>
      </x:c>
      <x:c r="G954" s="1" t="s">
        <x:v>5013</x:v>
      </x:c>
      <x:c r="H954" s="1" t="s">
        <x:v>5014</x:v>
      </x:c>
      <x:c r="I954" s="1" t="s">
        <x:v>5014</x:v>
      </x:c>
      <x:c r="J954" s="1" t="n">
        <x:v>0.7</x:v>
      </x:c>
      <x:c r="K954" s="1" t="n">
        <x:v>1.9</x:v>
      </x:c>
      <x:c r="L954" s="15" t="n">
        <x:v>50.4</x:v>
      </x:c>
      <x:c r="M954" s="11" t="b">
        <x:f aca="0">TRUE()</x:f>
        <x:v>1</x:v>
      </x:c>
      <x:c r="N954" s="11" t="b">
        <x:f aca="0">FALSE()</x:f>
        <x:v>0</x:v>
      </x:c>
      <x:c r="O954" s="1" t="s">
        <x:v>5015</x:v>
      </x:c>
      <x:c r="P954" s="11" t="b">
        <x:f aca="0">FALSE()</x:f>
        <x:v>0</x:v>
      </x:c>
    </x:row>
    <x:row r="955" ht="15" hidden="0" customHeight="1">
      <x:c r="A955" s="1" t="s">
        <x:v>6053</x:v>
      </x:c>
      <x:c r="B955" s="1" t="s">
        <x:v>924</x:v>
      </x:c>
      <x:c r="C955" s="14" t="n">
        <x:v>45807</x:v>
      </x:c>
      <x:c r="D955" s="1" t="s">
        <x:v>5010</x:v>
      </x:c>
      <x:c r="E955" s="1" t="s">
        <x:v>5011</x:v>
      </x:c>
      <x:c r="F955" s="1" t="s">
        <x:v>5012</x:v>
      </x:c>
      <x:c r="G955" s="1" t="s">
        <x:v>5013</x:v>
      </x:c>
      <x:c r="H955" s="1" t="s">
        <x:v>5014</x:v>
      </x:c>
      <x:c r="I955" s="1" t="s">
        <x:v>5014</x:v>
      </x:c>
      <x:c r="J955" s="1" t="n">
        <x:v>1.2</x:v>
      </x:c>
      <x:c r="K955" s="1" t="n">
        <x:v>1.6</x:v>
      </x:c>
      <x:c r="L955" s="15" t="n">
        <x:v>86.4</x:v>
      </x:c>
      <x:c r="M955" s="11" t="b">
        <x:f aca="0">TRUE()</x:f>
        <x:v>1</x:v>
      </x:c>
      <x:c r="N955" s="11" t="b">
        <x:f aca="0">FALSE()</x:f>
        <x:v>0</x:v>
      </x:c>
      <x:c r="O955" s="1" t="s">
        <x:v>5015</x:v>
      </x:c>
      <x:c r="P955" s="11" t="b">
        <x:f aca="0">FALSE()</x:f>
        <x:v>0</x:v>
      </x:c>
    </x:row>
    <x:row r="956" ht="15" hidden="0" customHeight="1">
      <x:c r="A956" s="1" t="s">
        <x:v>6054</x:v>
      </x:c>
      <x:c r="B956" s="1" t="s">
        <x:v>924</x:v>
      </x:c>
      <x:c r="C956" s="14" t="n">
        <x:v>45952</x:v>
      </x:c>
      <x:c r="D956" s="1" t="s">
        <x:v>5018</x:v>
      </x:c>
      <x:c r="E956" s="1" t="s">
        <x:v>5075</x:v>
      </x:c>
      <x:c r="F956" s="1" t="s">
        <x:v>5076</x:v>
      </x:c>
      <x:c r="G956" s="1" t="s">
        <x:v>5077</x:v>
      </x:c>
      <x:c r="H956" s="1" t="s">
        <x:v>5058</x:v>
      </x:c>
      <x:c r="I956" s="1" t="s">
        <x:v>5032</x:v>
      </x:c>
      <x:c r="J956" s="1" t="n">
        <x:v>5.6</x:v>
      </x:c>
      <x:c r="K956" s="1" t="n">
        <x:v>29.6</x:v>
      </x:c>
      <x:c r="L956" s="15" t="n">
        <x:v>634.23</x:v>
      </x:c>
      <x:c r="M956" s="11" t="b">
        <x:f aca="0">TRUE()</x:f>
        <x:v>1</x:v>
      </x:c>
      <x:c r="N956" s="11" t="b">
        <x:f aca="0">FALSE()</x:f>
        <x:v>0</x:v>
      </x:c>
      <x:c r="O956" s="1" t="s">
        <x:v>5098</x:v>
      </x:c>
      <x:c r="P956" s="11" t="b">
        <x:f aca="0">TRUE()</x:f>
        <x:v>1</x:v>
      </x:c>
      <x:c r="Q956" s="1" t="s">
        <x:v>6055</x:v>
      </x:c>
    </x:row>
    <x:row r="957" ht="15" hidden="0" customHeight="1">
      <x:c r="A957" s="1" t="s">
        <x:v>6056</x:v>
      </x:c>
      <x:c r="B957" s="1" t="s">
        <x:v>924</x:v>
      </x:c>
      <x:c r="C957" s="14" t="n">
        <x:v>45972</x:v>
      </x:c>
      <x:c r="D957" s="1" t="s">
        <x:v>5018</x:v>
      </x:c>
      <x:c r="E957" s="1" t="s">
        <x:v>5125</x:v>
      </x:c>
      <x:c r="F957" s="1" t="s">
        <x:v>5111</x:v>
      </x:c>
      <x:c r="G957" s="1" t="s">
        <x:v>5112</x:v>
      </x:c>
      <x:c r="H957" s="1" t="s">
        <x:v>5031</x:v>
      </x:c>
      <x:c r="I957" s="1" t="s">
        <x:v>5032</x:v>
      </x:c>
      <x:c r="J957" s="1" t="n">
        <x:v>2.1</x:v>
      </x:c>
      <x:c r="K957" s="1" t="n">
        <x:v>7.6</x:v>
      </x:c>
      <x:c r="L957" s="15" t="n">
        <x:v>712.59</x:v>
      </x:c>
      <x:c r="M957" s="11" t="b">
        <x:f aca="0">TRUE()</x:f>
        <x:v>1</x:v>
      </x:c>
      <x:c r="N957" s="11" t="b">
        <x:f aca="0">FALSE()</x:f>
        <x:v>0</x:v>
      </x:c>
      <x:c r="O957" s="1" t="s">
        <x:v>5037</x:v>
      </x:c>
      <x:c r="P957" s="11" t="b">
        <x:f aca="0">FALSE()</x:f>
        <x:v>0</x:v>
      </x:c>
    </x:row>
    <x:row r="958" ht="15" hidden="0" customHeight="1">
      <x:c r="A958" s="1" t="s">
        <x:v>6057</x:v>
      </x:c>
      <x:c r="B958" s="1" t="s">
        <x:v>924</x:v>
      </x:c>
      <x:c r="C958" s="14" t="n">
        <x:v>46181</x:v>
      </x:c>
      <x:c r="D958" s="1" t="s">
        <x:v>5010</x:v>
      </x:c>
      <x:c r="E958" s="1" t="s">
        <x:v>5011</x:v>
      </x:c>
      <x:c r="F958" s="1" t="s">
        <x:v>5012</x:v>
      </x:c>
      <x:c r="G958" s="1" t="s">
        <x:v>5013</x:v>
      </x:c>
      <x:c r="H958" s="1" t="s">
        <x:v>5014</x:v>
      </x:c>
      <x:c r="I958" s="1" t="s">
        <x:v>5014</x:v>
      </x:c>
      <x:c r="J958" s="1" t="n">
        <x:v>1.4</x:v>
      </x:c>
      <x:c r="K958" s="1" t="n">
        <x:v>2.2</x:v>
      </x:c>
      <x:c r="L958" s="15" t="n">
        <x:v>100.8</x:v>
      </x:c>
      <x:c r="M958" s="11" t="b">
        <x:f aca="0">TRUE()</x:f>
        <x:v>1</x:v>
      </x:c>
      <x:c r="N958" s="11" t="b">
        <x:f aca="0">FALSE()</x:f>
        <x:v>0</x:v>
      </x:c>
      <x:c r="O958" s="1" t="s">
        <x:v>5015</x:v>
      </x:c>
      <x:c r="P958" s="11" t="b">
        <x:f aca="0">FALSE()</x:f>
        <x:v>0</x:v>
      </x:c>
    </x:row>
    <x:row r="959" ht="15" hidden="0" customHeight="1">
      <x:c r="A959" s="1" t="s">
        <x:v>6058</x:v>
      </x:c>
      <x:c r="B959" s="1" t="s">
        <x:v>928</x:v>
      </x:c>
      <x:c r="C959" s="14" t="n">
        <x:v>45399</x:v>
      </x:c>
      <x:c r="D959" s="1" t="s">
        <x:v>5054</x:v>
      </x:c>
      <x:c r="E959" s="1" t="s">
        <x:v>5055</x:v>
      </x:c>
      <x:c r="F959" s="1" t="s">
        <x:v>5012</x:v>
      </x:c>
      <x:c r="G959" s="1" t="s">
        <x:v>5013</x:v>
      </x:c>
      <x:c r="H959" s="1" t="s">
        <x:v>5014</x:v>
      </x:c>
      <x:c r="I959" s="1" t="s">
        <x:v>5014</x:v>
      </x:c>
      <x:c r="J959" s="1" t="n">
        <x:v>0.8</x:v>
      </x:c>
      <x:c r="K959" s="1" t="n">
        <x:v>2.3</x:v>
      </x:c>
      <x:c r="L959" s="15" t="n">
        <x:v>57.6</x:v>
      </x:c>
      <x:c r="M959" s="11" t="b">
        <x:f aca="0">TRUE()</x:f>
        <x:v>1</x:v>
      </x:c>
      <x:c r="N959" s="11" t="b">
        <x:f aca="0">FALSE()</x:f>
        <x:v>0</x:v>
      </x:c>
      <x:c r="O959" s="1" t="s">
        <x:v>5015</x:v>
      </x:c>
      <x:c r="P959" s="11" t="b">
        <x:f aca="0">FALSE()</x:f>
        <x:v>0</x:v>
      </x:c>
    </x:row>
    <x:row r="960" ht="15" hidden="0" customHeight="1">
      <x:c r="A960" s="1" t="s">
        <x:v>6059</x:v>
      </x:c>
      <x:c r="B960" s="1" t="s">
        <x:v>928</x:v>
      </x:c>
      <x:c r="C960" s="14" t="n">
        <x:v>45547</x:v>
      </x:c>
      <x:c r="D960" s="1" t="s">
        <x:v>5010</x:v>
      </x:c>
      <x:c r="E960" s="1" t="s">
        <x:v>5011</x:v>
      </x:c>
      <x:c r="F960" s="1" t="s">
        <x:v>5012</x:v>
      </x:c>
      <x:c r="G960" s="1" t="s">
        <x:v>5013</x:v>
      </x:c>
      <x:c r="H960" s="1" t="s">
        <x:v>5014</x:v>
      </x:c>
      <x:c r="I960" s="1" t="s">
        <x:v>5014</x:v>
      </x:c>
      <x:c r="J960" s="1" t="n">
        <x:v>1</x:v>
      </x:c>
      <x:c r="K960" s="1" t="n">
        <x:v>1.5</x:v>
      </x:c>
      <x:c r="L960" s="15" t="n">
        <x:v>72</x:v>
      </x:c>
      <x:c r="M960" s="11" t="b">
        <x:f aca="0">TRUE()</x:f>
        <x:v>1</x:v>
      </x:c>
      <x:c r="N960" s="11" t="b">
        <x:f aca="0">FALSE()</x:f>
        <x:v>0</x:v>
      </x:c>
      <x:c r="O960" s="1" t="s">
        <x:v>5015</x:v>
      </x:c>
      <x:c r="P960" s="11" t="b">
        <x:f aca="0">FALSE()</x:f>
        <x:v>0</x:v>
      </x:c>
    </x:row>
    <x:row r="961" ht="15" hidden="0" customHeight="1">
      <x:c r="A961" s="1" t="s">
        <x:v>6060</x:v>
      </x:c>
      <x:c r="B961" s="1" t="s">
        <x:v>928</x:v>
      </x:c>
      <x:c r="C961" s="14" t="n">
        <x:v>45981</x:v>
      </x:c>
      <x:c r="D961" s="1" t="s">
        <x:v>5010</x:v>
      </x:c>
      <x:c r="E961" s="1" t="s">
        <x:v>5011</x:v>
      </x:c>
      <x:c r="F961" s="1" t="s">
        <x:v>5012</x:v>
      </x:c>
      <x:c r="G961" s="1" t="s">
        <x:v>5013</x:v>
      </x:c>
      <x:c r="H961" s="1" t="s">
        <x:v>5014</x:v>
      </x:c>
      <x:c r="I961" s="1" t="s">
        <x:v>5014</x:v>
      </x:c>
      <x:c r="J961" s="1" t="n">
        <x:v>1.3</x:v>
      </x:c>
      <x:c r="K961" s="1" t="n">
        <x:v>0.8</x:v>
      </x:c>
      <x:c r="L961" s="15" t="n">
        <x:v>93.6</x:v>
      </x:c>
      <x:c r="M961" s="11" t="b">
        <x:f aca="0">TRUE()</x:f>
        <x:v>1</x:v>
      </x:c>
      <x:c r="N961" s="11" t="b">
        <x:f aca="0">FALSE()</x:f>
        <x:v>0</x:v>
      </x:c>
      <x:c r="O961" s="1" t="s">
        <x:v>5015</x:v>
      </x:c>
      <x:c r="P961" s="11" t="b">
        <x:f aca="0">FALSE()</x:f>
        <x:v>0</x:v>
      </x:c>
    </x:row>
    <x:row r="962" ht="15" hidden="0" customHeight="1">
      <x:c r="A962" s="1" t="s">
        <x:v>6061</x:v>
      </x:c>
      <x:c r="B962" s="1" t="s">
        <x:v>928</x:v>
      </x:c>
      <x:c r="C962" s="14" t="n">
        <x:v>46117</x:v>
      </x:c>
      <x:c r="D962" s="1" t="s">
        <x:v>5018</x:v>
      </x:c>
      <x:c r="E962" s="1" t="s">
        <x:v>5041</x:v>
      </x:c>
      <x:c r="F962" s="1" t="s">
        <x:v>5042</x:v>
      </x:c>
      <x:c r="G962" s="1" t="s">
        <x:v>5043</x:v>
      </x:c>
      <x:c r="H962" s="1" t="s">
        <x:v>5022</x:v>
      </x:c>
      <x:c r="I962" s="1" t="s">
        <x:v>5014</x:v>
      </x:c>
      <x:c r="J962" s="1" t="n">
        <x:v>3.4</x:v>
      </x:c>
      <x:c r="K962" s="1" t="n">
        <x:v>11.9</x:v>
      </x:c>
      <x:c r="L962" s="15" t="n">
        <x:v>244.8</x:v>
      </x:c>
      <x:c r="M962" s="11" t="b">
        <x:f aca="0">TRUE()</x:f>
        <x:v>1</x:v>
      </x:c>
      <x:c r="N962" s="11" t="b">
        <x:f aca="0">FALSE()</x:f>
        <x:v>0</x:v>
      </x:c>
      <x:c r="O962" s="1" t="s">
        <x:v>5073</x:v>
      </x:c>
      <x:c r="P962" s="11" t="b">
        <x:f aca="0">FALSE()</x:f>
        <x:v>0</x:v>
      </x:c>
    </x:row>
    <x:row r="963" ht="15" hidden="0" customHeight="1">
      <x:c r="A963" s="1" t="s">
        <x:v>6062</x:v>
      </x:c>
      <x:c r="B963" s="1" t="s">
        <x:v>932</x:v>
      </x:c>
      <x:c r="C963" s="14" t="n">
        <x:v>45509</x:v>
      </x:c>
      <x:c r="D963" s="1" t="s">
        <x:v>5010</x:v>
      </x:c>
      <x:c r="E963" s="1" t="s">
        <x:v>5011</x:v>
      </x:c>
      <x:c r="F963" s="1" t="s">
        <x:v>5012</x:v>
      </x:c>
      <x:c r="G963" s="1" t="s">
        <x:v>5013</x:v>
      </x:c>
      <x:c r="H963" s="1" t="s">
        <x:v>5014</x:v>
      </x:c>
      <x:c r="I963" s="1" t="s">
        <x:v>5014</x:v>
      </x:c>
      <x:c r="J963" s="1" t="n">
        <x:v>1.2</x:v>
      </x:c>
      <x:c r="K963" s="1" t="n">
        <x:v>2.2</x:v>
      </x:c>
      <x:c r="L963" s="15" t="n">
        <x:v>86.4</x:v>
      </x:c>
      <x:c r="M963" s="11" t="b">
        <x:f aca="0">TRUE()</x:f>
        <x:v>1</x:v>
      </x:c>
      <x:c r="N963" s="11" t="b">
        <x:f aca="0">FALSE()</x:f>
        <x:v>0</x:v>
      </x:c>
      <x:c r="O963" s="1" t="s">
        <x:v>5015</x:v>
      </x:c>
      <x:c r="P963" s="11" t="b">
        <x:f aca="0">FALSE()</x:f>
        <x:v>0</x:v>
      </x:c>
    </x:row>
    <x:row r="964" ht="15" hidden="0" customHeight="1">
      <x:c r="A964" s="1" t="s">
        <x:v>6063</x:v>
      </x:c>
      <x:c r="B964" s="1" t="s">
        <x:v>932</x:v>
      </x:c>
      <x:c r="C964" s="14" t="n">
        <x:v>45713</x:v>
      </x:c>
      <x:c r="D964" s="1" t="s">
        <x:v>5018</x:v>
      </x:c>
      <x:c r="E964" s="1" t="s">
        <x:v>5110</x:v>
      </x:c>
      <x:c r="F964" s="1" t="s">
        <x:v>5111</x:v>
      </x:c>
      <x:c r="G964" s="1" t="s">
        <x:v>5112</x:v>
      </x:c>
      <x:c r="H964" s="1" t="s">
        <x:v>5022</x:v>
      </x:c>
      <x:c r="I964" s="1" t="s">
        <x:v>5023</x:v>
      </x:c>
      <x:c r="J964" s="1" t="n">
        <x:v>2.3</x:v>
      </x:c>
      <x:c r="K964" s="1" t="n">
        <x:v>10.2</x:v>
      </x:c>
      <x:c r="L964" s="15" t="n">
        <x:v>629.4</x:v>
      </x:c>
      <x:c r="M964" s="11" t="b">
        <x:f aca="0">TRUE()</x:f>
        <x:v>1</x:v>
      </x:c>
      <x:c r="N964" s="11" t="b">
        <x:f aca="0">FALSE()</x:f>
        <x:v>0</x:v>
      </x:c>
      <x:c r="O964" s="1" t="s">
        <x:v>5024</x:v>
      </x:c>
      <x:c r="P964" s="11" t="b">
        <x:f aca="0">FALSE()</x:f>
        <x:v>0</x:v>
      </x:c>
    </x:row>
    <x:row r="965" ht="15" hidden="0" customHeight="1">
      <x:c r="A965" s="1" t="s">
        <x:v>6064</x:v>
      </x:c>
      <x:c r="B965" s="1" t="s">
        <x:v>932</x:v>
      </x:c>
      <x:c r="C965" s="14" t="n">
        <x:v>46108</x:v>
      </x:c>
      <x:c r="D965" s="1" t="s">
        <x:v>5010</x:v>
      </x:c>
      <x:c r="E965" s="1" t="s">
        <x:v>5011</x:v>
      </x:c>
      <x:c r="F965" s="1" t="s">
        <x:v>5012</x:v>
      </x:c>
      <x:c r="G965" s="1" t="s">
        <x:v>5013</x:v>
      </x:c>
      <x:c r="H965" s="1" t="s">
        <x:v>5014</x:v>
      </x:c>
      <x:c r="I965" s="1" t="s">
        <x:v>5014</x:v>
      </x:c>
      <x:c r="J965" s="1" t="n">
        <x:v>1.2</x:v>
      </x:c>
      <x:c r="K965" s="1" t="n">
        <x:v>2.2</x:v>
      </x:c>
      <x:c r="L965" s="15" t="n">
        <x:v>86.4</x:v>
      </x:c>
      <x:c r="M965" s="11" t="b">
        <x:f aca="0">TRUE()</x:f>
        <x:v>1</x:v>
      </x:c>
      <x:c r="N965" s="11" t="b">
        <x:f aca="0">FALSE()</x:f>
        <x:v>0</x:v>
      </x:c>
      <x:c r="O965" s="1" t="s">
        <x:v>5015</x:v>
      </x:c>
      <x:c r="P965" s="11" t="b">
        <x:f aca="0">FALSE()</x:f>
        <x:v>0</x:v>
      </x:c>
    </x:row>
    <x:row r="966" ht="15" hidden="0" customHeight="1">
      <x:c r="A966" s="1" t="s">
        <x:v>6065</x:v>
      </x:c>
      <x:c r="B966" s="1" t="s">
        <x:v>932</x:v>
      </x:c>
      <x:c r="C966" s="14" t="n">
        <x:v>46178</x:v>
      </x:c>
      <x:c r="D966" s="1" t="s">
        <x:v>5010</x:v>
      </x:c>
      <x:c r="E966" s="1" t="s">
        <x:v>5011</x:v>
      </x:c>
      <x:c r="F966" s="1" t="s">
        <x:v>5012</x:v>
      </x:c>
      <x:c r="G966" s="1" t="s">
        <x:v>5013</x:v>
      </x:c>
      <x:c r="H966" s="1" t="s">
        <x:v>5014</x:v>
      </x:c>
      <x:c r="I966" s="1" t="s">
        <x:v>5014</x:v>
      </x:c>
      <x:c r="J966" s="1" t="n">
        <x:v>1.2</x:v>
      </x:c>
      <x:c r="K966" s="1" t="n">
        <x:v>1.4</x:v>
      </x:c>
      <x:c r="L966" s="15" t="n">
        <x:v>86.4</x:v>
      </x:c>
      <x:c r="M966" s="11" t="b">
        <x:f aca="0">FALSE()</x:f>
        <x:v>0</x:v>
      </x:c>
      <x:c r="N966" s="11" t="b">
        <x:f aca="0">FALSE()</x:f>
        <x:v>0</x:v>
      </x:c>
      <x:c r="O966" s="1" t="s">
        <x:v>5015</x:v>
      </x:c>
      <x:c r="P966" s="11" t="b">
        <x:f aca="0">FALSE()</x:f>
        <x:v>0</x:v>
      </x:c>
    </x:row>
    <x:row r="967" ht="15" hidden="0" customHeight="1">
      <x:c r="A967" s="1" t="s">
        <x:v>6066</x:v>
      </x:c>
      <x:c r="B967" s="1" t="s">
        <x:v>936</x:v>
      </x:c>
      <x:c r="C967" s="14" t="n">
        <x:v>45562</x:v>
      </x:c>
      <x:c r="D967" s="1" t="s">
        <x:v>5054</x:v>
      </x:c>
      <x:c r="E967" s="1" t="s">
        <x:v>5055</x:v>
      </x:c>
      <x:c r="F967" s="1" t="s">
        <x:v>5012</x:v>
      </x:c>
      <x:c r="G967" s="1" t="s">
        <x:v>5013</x:v>
      </x:c>
      <x:c r="H967" s="1" t="s">
        <x:v>5014</x:v>
      </x:c>
      <x:c r="I967" s="1" t="s">
        <x:v>5014</x:v>
      </x:c>
      <x:c r="J967" s="1" t="n">
        <x:v>1.2</x:v>
      </x:c>
      <x:c r="K967" s="1" t="n">
        <x:v>1.4</x:v>
      </x:c>
      <x:c r="L967" s="15" t="n">
        <x:v>86.4</x:v>
      </x:c>
      <x:c r="M967" s="11" t="b">
        <x:f aca="0">TRUE()</x:f>
        <x:v>1</x:v>
      </x:c>
      <x:c r="N967" s="11" t="b">
        <x:f aca="0">FALSE()</x:f>
        <x:v>0</x:v>
      </x:c>
      <x:c r="O967" s="1" t="s">
        <x:v>5015</x:v>
      </x:c>
      <x:c r="P967" s="11" t="b">
        <x:f aca="0">FALSE()</x:f>
        <x:v>0</x:v>
      </x:c>
    </x:row>
    <x:row r="968" ht="15" hidden="0" customHeight="1">
      <x:c r="A968" s="1" t="s">
        <x:v>6067</x:v>
      </x:c>
      <x:c r="B968" s="1" t="s">
        <x:v>936</x:v>
      </x:c>
      <x:c r="C968" s="14" t="n">
        <x:v>45675</x:v>
      </x:c>
      <x:c r="D968" s="1" t="s">
        <x:v>5010</x:v>
      </x:c>
      <x:c r="E968" s="1" t="s">
        <x:v>5011</x:v>
      </x:c>
      <x:c r="F968" s="1" t="s">
        <x:v>5012</x:v>
      </x:c>
      <x:c r="G968" s="1" t="s">
        <x:v>5013</x:v>
      </x:c>
      <x:c r="H968" s="1" t="s">
        <x:v>5014</x:v>
      </x:c>
      <x:c r="I968" s="1" t="s">
        <x:v>5014</x:v>
      </x:c>
      <x:c r="J968" s="1" t="n">
        <x:v>1.3</x:v>
      </x:c>
      <x:c r="K968" s="1" t="n">
        <x:v>1.3</x:v>
      </x:c>
      <x:c r="L968" s="15" t="n">
        <x:v>93.6</x:v>
      </x:c>
      <x:c r="M968" s="11" t="b">
        <x:f aca="0">TRUE()</x:f>
        <x:v>1</x:v>
      </x:c>
      <x:c r="N968" s="11" t="b">
        <x:f aca="0">FALSE()</x:f>
        <x:v>0</x:v>
      </x:c>
      <x:c r="O968" s="1" t="s">
        <x:v>5015</x:v>
      </x:c>
      <x:c r="P968" s="11" t="b">
        <x:f aca="0">FALSE()</x:f>
        <x:v>0</x:v>
      </x:c>
    </x:row>
    <x:row r="969" ht="15" hidden="0" customHeight="1">
      <x:c r="A969" s="1" t="s">
        <x:v>6068</x:v>
      </x:c>
      <x:c r="B969" s="1" t="s">
        <x:v>936</x:v>
      </x:c>
      <x:c r="C969" s="14" t="n">
        <x:v>45788</x:v>
      </x:c>
      <x:c r="D969" s="1" t="s">
        <x:v>5010</x:v>
      </x:c>
      <x:c r="E969" s="1" t="s">
        <x:v>5011</x:v>
      </x:c>
      <x:c r="F969" s="1" t="s">
        <x:v>5012</x:v>
      </x:c>
      <x:c r="G969" s="1" t="s">
        <x:v>5013</x:v>
      </x:c>
      <x:c r="H969" s="1" t="s">
        <x:v>5014</x:v>
      </x:c>
      <x:c r="I969" s="1" t="s">
        <x:v>5014</x:v>
      </x:c>
      <x:c r="J969" s="1" t="n">
        <x:v>1.7</x:v>
      </x:c>
      <x:c r="K969" s="1" t="n">
        <x:v>2.6</x:v>
      </x:c>
      <x:c r="L969" s="15" t="n">
        <x:v>122.4</x:v>
      </x:c>
      <x:c r="M969" s="11" t="b">
        <x:f aca="0">FALSE()</x:f>
        <x:v>0</x:v>
      </x:c>
      <x:c r="N969" s="11" t="b">
        <x:f aca="0">FALSE()</x:f>
        <x:v>0</x:v>
      </x:c>
      <x:c r="O969" s="1" t="s">
        <x:v>5015</x:v>
      </x:c>
      <x:c r="P969" s="11" t="b">
        <x:f aca="0">FALSE()</x:f>
        <x:v>0</x:v>
      </x:c>
    </x:row>
    <x:row r="970" ht="15" hidden="0" customHeight="1">
      <x:c r="A970" s="1" t="s">
        <x:v>6069</x:v>
      </x:c>
      <x:c r="B970" s="1" t="s">
        <x:v>936</x:v>
      </x:c>
      <x:c r="C970" s="14" t="n">
        <x:v>46087</x:v>
      </x:c>
      <x:c r="D970" s="1" t="s">
        <x:v>5018</x:v>
      </x:c>
      <x:c r="E970" s="1" t="s">
        <x:v>5085</x:v>
      </x:c>
      <x:c r="F970" s="1" t="s">
        <x:v>5020</x:v>
      </x:c>
      <x:c r="G970" s="1" t="s">
        <x:v>5021</x:v>
      </x:c>
      <x:c r="H970" s="1" t="s">
        <x:v>5022</x:v>
      </x:c>
      <x:c r="I970" s="1" t="s">
        <x:v>5014</x:v>
      </x:c>
      <x:c r="J970" s="1" t="n">
        <x:v>2.4</x:v>
      </x:c>
      <x:c r="K970" s="1" t="n">
        <x:v>10.2</x:v>
      </x:c>
      <x:c r="L970" s="15" t="n">
        <x:v>172.8</x:v>
      </x:c>
      <x:c r="M970" s="11" t="b">
        <x:f aca="0">TRUE()</x:f>
        <x:v>1</x:v>
      </x:c>
      <x:c r="N970" s="11" t="b">
        <x:f aca="0">FALSE()</x:f>
        <x:v>0</x:v>
      </x:c>
      <x:c r="O970" s="1" t="s">
        <x:v>5024</x:v>
      </x:c>
      <x:c r="P970" s="11" t="b">
        <x:f aca="0">FALSE()</x:f>
        <x:v>0</x:v>
      </x:c>
    </x:row>
    <x:row r="971" ht="15" hidden="0" customHeight="1">
      <x:c r="A971" s="1" t="s">
        <x:v>6070</x:v>
      </x:c>
      <x:c r="B971" s="1" t="s">
        <x:v>936</x:v>
      </x:c>
      <x:c r="C971" s="14" t="n">
        <x:v>46118</x:v>
      </x:c>
      <x:c r="D971" s="1" t="s">
        <x:v>5010</x:v>
      </x:c>
      <x:c r="E971" s="1" t="s">
        <x:v>5011</x:v>
      </x:c>
      <x:c r="F971" s="1" t="s">
        <x:v>5012</x:v>
      </x:c>
      <x:c r="G971" s="1" t="s">
        <x:v>5013</x:v>
      </x:c>
      <x:c r="H971" s="1" t="s">
        <x:v>5014</x:v>
      </x:c>
      <x:c r="I971" s="1" t="s">
        <x:v>5014</x:v>
      </x:c>
      <x:c r="J971" s="1" t="n">
        <x:v>0.9</x:v>
      </x:c>
      <x:c r="K971" s="1" t="n">
        <x:v>1.9</x:v>
      </x:c>
      <x:c r="L971" s="15" t="n">
        <x:v>64.8</x:v>
      </x:c>
      <x:c r="M971" s="11" t="b">
        <x:f aca="0">TRUE()</x:f>
        <x:v>1</x:v>
      </x:c>
      <x:c r="N971" s="11" t="b">
        <x:f aca="0">FALSE()</x:f>
        <x:v>0</x:v>
      </x:c>
      <x:c r="O971" s="1" t="s">
        <x:v>5015</x:v>
      </x:c>
      <x:c r="P971" s="11" t="b">
        <x:f aca="0">FALSE()</x:f>
        <x:v>0</x:v>
      </x:c>
    </x:row>
    <x:row r="972" ht="15" hidden="0" customHeight="1">
      <x:c r="A972" s="1" t="s">
        <x:v>6071</x:v>
      </x:c>
      <x:c r="B972" s="1" t="s">
        <x:v>2636</x:v>
      </x:c>
      <x:c r="C972" s="14" t="n">
        <x:v>45411</x:v>
      </x:c>
      <x:c r="D972" s="1" t="s">
        <x:v>5018</x:v>
      </x:c>
      <x:c r="E972" s="1" t="s">
        <x:v>5097</x:v>
      </x:c>
      <x:c r="F972" s="1" t="s">
        <x:v>5042</x:v>
      </x:c>
      <x:c r="G972" s="1" t="s">
        <x:v>5043</x:v>
      </x:c>
      <x:c r="H972" s="1" t="s">
        <x:v>5022</x:v>
      </x:c>
      <x:c r="I972" s="1" t="s">
        <x:v>5023</x:v>
      </x:c>
      <x:c r="J972" s="1" t="n">
        <x:v>1.7</x:v>
      </x:c>
      <x:c r="K972" s="1" t="n">
        <x:v>2.2</x:v>
      </x:c>
      <x:c r="L972" s="15" t="n">
        <x:v>469.26</x:v>
      </x:c>
      <x:c r="M972" s="11" t="b">
        <x:f aca="0">FALSE()</x:f>
        <x:v>0</x:v>
      </x:c>
      <x:c r="N972" s="11" t="b">
        <x:f aca="0">FALSE()</x:f>
        <x:v>0</x:v>
      </x:c>
      <x:c r="O972" s="1" t="s">
        <x:v>5078</x:v>
      </x:c>
      <x:c r="P972" s="11" t="b">
        <x:f aca="0">FALSE()</x:f>
        <x:v>0</x:v>
      </x:c>
    </x:row>
    <x:row r="973" ht="15" hidden="0" customHeight="1">
      <x:c r="A973" s="1" t="s">
        <x:v>6072</x:v>
      </x:c>
      <x:c r="B973" s="1" t="s">
        <x:v>2636</x:v>
      </x:c>
      <x:c r="C973" s="14" t="n">
        <x:v>45498</x:v>
      </x:c>
      <x:c r="D973" s="1" t="s">
        <x:v>5010</x:v>
      </x:c>
      <x:c r="E973" s="1" t="s">
        <x:v>5011</x:v>
      </x:c>
      <x:c r="F973" s="1" t="s">
        <x:v>5012</x:v>
      </x:c>
      <x:c r="G973" s="1" t="s">
        <x:v>5013</x:v>
      </x:c>
      <x:c r="H973" s="1" t="s">
        <x:v>5014</x:v>
      </x:c>
      <x:c r="I973" s="1" t="s">
        <x:v>5014</x:v>
      </x:c>
      <x:c r="J973" s="1" t="n">
        <x:v>1.1</x:v>
      </x:c>
      <x:c r="K973" s="1" t="n">
        <x:v>1.6</x:v>
      </x:c>
      <x:c r="L973" s="15" t="n">
        <x:v>79.2</x:v>
      </x:c>
      <x:c r="M973" s="11" t="b">
        <x:f aca="0">TRUE()</x:f>
        <x:v>1</x:v>
      </x:c>
      <x:c r="N973" s="11" t="b">
        <x:f aca="0">FALSE()</x:f>
        <x:v>0</x:v>
      </x:c>
      <x:c r="O973" s="1" t="s">
        <x:v>5015</x:v>
      </x:c>
      <x:c r="P973" s="11" t="b">
        <x:f aca="0">FALSE()</x:f>
        <x:v>0</x:v>
      </x:c>
    </x:row>
    <x:row r="974" ht="15" hidden="0" customHeight="1">
      <x:c r="A974" s="1" t="s">
        <x:v>6073</x:v>
      </x:c>
      <x:c r="B974" s="1" t="s">
        <x:v>2636</x:v>
      </x:c>
      <x:c r="C974" s="14" t="n">
        <x:v>45719</x:v>
      </x:c>
      <x:c r="D974" s="1" t="s">
        <x:v>5018</x:v>
      </x:c>
      <x:c r="E974" s="1" t="s">
        <x:v>5091</x:v>
      </x:c>
      <x:c r="F974" s="1" t="s">
        <x:v>5020</x:v>
      </x:c>
      <x:c r="G974" s="1" t="s">
        <x:v>5021</x:v>
      </x:c>
      <x:c r="H974" s="1" t="s">
        <x:v>5031</x:v>
      </x:c>
      <x:c r="I974" s="1" t="s">
        <x:v>5014</x:v>
      </x:c>
      <x:c r="J974" s="1" t="n">
        <x:v>1.9</x:v>
      </x:c>
      <x:c r="K974" s="1" t="n">
        <x:v>8.4</x:v>
      </x:c>
      <x:c r="L974" s="15" t="n">
        <x:v>136.8</x:v>
      </x:c>
      <x:c r="M974" s="11" t="b">
        <x:f aca="0">TRUE()</x:f>
        <x:v>1</x:v>
      </x:c>
      <x:c r="N974" s="11" t="b">
        <x:f aca="0">FALSE()</x:f>
        <x:v>0</x:v>
      </x:c>
      <x:c r="O974" s="1" t="s">
        <x:v>5078</x:v>
      </x:c>
      <x:c r="P974" s="11" t="b">
        <x:f aca="0">FALSE()</x:f>
        <x:v>0</x:v>
      </x:c>
    </x:row>
    <x:row r="975" ht="15" hidden="0" customHeight="1">
      <x:c r="A975" s="1" t="s">
        <x:v>6074</x:v>
      </x:c>
      <x:c r="B975" s="1" t="s">
        <x:v>2636</x:v>
      </x:c>
      <x:c r="C975" s="14" t="n">
        <x:v>45902</x:v>
      </x:c>
      <x:c r="D975" s="1" t="s">
        <x:v>5010</x:v>
      </x:c>
      <x:c r="E975" s="1" t="s">
        <x:v>5011</x:v>
      </x:c>
      <x:c r="F975" s="1" t="s">
        <x:v>5012</x:v>
      </x:c>
      <x:c r="G975" s="1" t="s">
        <x:v>5013</x:v>
      </x:c>
      <x:c r="H975" s="1" t="s">
        <x:v>5014</x:v>
      </x:c>
      <x:c r="I975" s="1" t="s">
        <x:v>5014</x:v>
      </x:c>
      <x:c r="J975" s="1" t="n">
        <x:v>0.7</x:v>
      </x:c>
      <x:c r="K975" s="1" t="n">
        <x:v>1.1</x:v>
      </x:c>
      <x:c r="L975" s="15" t="n">
        <x:v>50.4</x:v>
      </x:c>
      <x:c r="M975" s="11" t="b">
        <x:f aca="0">TRUE()</x:f>
        <x:v>1</x:v>
      </x:c>
      <x:c r="N975" s="11" t="b">
        <x:f aca="0">FALSE()</x:f>
        <x:v>0</x:v>
      </x:c>
      <x:c r="O975" s="1" t="s">
        <x:v>5015</x:v>
      </x:c>
      <x:c r="P975" s="11" t="b">
        <x:f aca="0">FALSE()</x:f>
        <x:v>0</x:v>
      </x:c>
    </x:row>
    <x:row r="976" ht="15" hidden="0" customHeight="1">
      <x:c r="A976" s="1" t="s">
        <x:v>6075</x:v>
      </x:c>
      <x:c r="B976" s="1" t="s">
        <x:v>937</x:v>
      </x:c>
      <x:c r="C976" s="14" t="n">
        <x:v>45474</x:v>
      </x:c>
      <x:c r="D976" s="1" t="s">
        <x:v>5010</x:v>
      </x:c>
      <x:c r="E976" s="1" t="s">
        <x:v>5011</x:v>
      </x:c>
      <x:c r="F976" s="1" t="s">
        <x:v>5012</x:v>
      </x:c>
      <x:c r="G976" s="1" t="s">
        <x:v>5013</x:v>
      </x:c>
      <x:c r="H976" s="1" t="s">
        <x:v>5014</x:v>
      </x:c>
      <x:c r="I976" s="1" t="s">
        <x:v>5014</x:v>
      </x:c>
      <x:c r="J976" s="1" t="n">
        <x:v>1.4</x:v>
      </x:c>
      <x:c r="K976" s="1" t="n">
        <x:v>1.1</x:v>
      </x:c>
      <x:c r="L976" s="15" t="n">
        <x:v>100.8</x:v>
      </x:c>
      <x:c r="M976" s="11" t="b">
        <x:f aca="0">TRUE()</x:f>
        <x:v>1</x:v>
      </x:c>
      <x:c r="N976" s="11" t="b">
        <x:f aca="0">FALSE()</x:f>
        <x:v>0</x:v>
      </x:c>
      <x:c r="O976" s="1" t="s">
        <x:v>5015</x:v>
      </x:c>
      <x:c r="P976" s="11" t="b">
        <x:f aca="0">FALSE()</x:f>
        <x:v>0</x:v>
      </x:c>
    </x:row>
    <x:row r="977" ht="15" hidden="0" customHeight="1">
      <x:c r="A977" s="1" t="s">
        <x:v>6076</x:v>
      </x:c>
      <x:c r="B977" s="1" t="s">
        <x:v>937</x:v>
      </x:c>
      <x:c r="C977" s="14" t="n">
        <x:v>45685</x:v>
      </x:c>
      <x:c r="D977" s="1" t="s">
        <x:v>5018</x:v>
      </x:c>
      <x:c r="E977" s="1" t="s">
        <x:v>5133</x:v>
      </x:c>
      <x:c r="F977" s="1" t="s">
        <x:v>5071</x:v>
      </x:c>
      <x:c r="G977" s="1" t="s">
        <x:v>5072</x:v>
      </x:c>
      <x:c r="H977" s="1" t="s">
        <x:v>5022</x:v>
      </x:c>
      <x:c r="I977" s="1" t="s">
        <x:v>5014</x:v>
      </x:c>
      <x:c r="J977" s="1" t="n">
        <x:v>2.1</x:v>
      </x:c>
      <x:c r="K977" s="1" t="n">
        <x:v>18.7</x:v>
      </x:c>
      <x:c r="L977" s="15" t="n">
        <x:v>151.2</x:v>
      </x:c>
      <x:c r="M977" s="11" t="b">
        <x:f aca="0">TRUE()</x:f>
        <x:v>1</x:v>
      </x:c>
      <x:c r="N977" s="11" t="b">
        <x:f aca="0">FALSE()</x:f>
        <x:v>0</x:v>
      </x:c>
      <x:c r="O977" s="1" t="s">
        <x:v>5098</x:v>
      </x:c>
      <x:c r="P977" s="11" t="b">
        <x:f aca="0">FALSE()</x:f>
        <x:v>0</x:v>
      </x:c>
    </x:row>
    <x:row r="978" ht="15" hidden="0" customHeight="1">
      <x:c r="A978" s="1" t="s">
        <x:v>6077</x:v>
      </x:c>
      <x:c r="B978" s="1" t="s">
        <x:v>937</x:v>
      </x:c>
      <x:c r="C978" s="14" t="n">
        <x:v>45923</x:v>
      </x:c>
      <x:c r="D978" s="1" t="s">
        <x:v>5010</x:v>
      </x:c>
      <x:c r="E978" s="1" t="s">
        <x:v>5011</x:v>
      </x:c>
      <x:c r="F978" s="1" t="s">
        <x:v>5012</x:v>
      </x:c>
      <x:c r="G978" s="1" t="s">
        <x:v>5013</x:v>
      </x:c>
      <x:c r="H978" s="1" t="s">
        <x:v>5014</x:v>
      </x:c>
      <x:c r="I978" s="1" t="s">
        <x:v>5014</x:v>
      </x:c>
      <x:c r="J978" s="1" t="n">
        <x:v>0.3</x:v>
      </x:c>
      <x:c r="K978" s="1" t="n">
        <x:v>1.5</x:v>
      </x:c>
      <x:c r="L978" s="15" t="n">
        <x:v>21.6</x:v>
      </x:c>
      <x:c r="M978" s="11" t="b">
        <x:f aca="0">TRUE()</x:f>
        <x:v>1</x:v>
      </x:c>
      <x:c r="N978" s="11" t="b">
        <x:f aca="0">FALSE()</x:f>
        <x:v>0</x:v>
      </x:c>
      <x:c r="O978" s="1" t="s">
        <x:v>5015</x:v>
      </x:c>
      <x:c r="P978" s="11" t="b">
        <x:f aca="0">FALSE()</x:f>
        <x:v>0</x:v>
      </x:c>
    </x:row>
    <x:row r="979" ht="15" hidden="0" customHeight="1">
      <x:c r="A979" s="1" t="s">
        <x:v>6078</x:v>
      </x:c>
      <x:c r="B979" s="1" t="s">
        <x:v>2641</x:v>
      </x:c>
      <x:c r="C979" s="14" t="n">
        <x:v>45385</x:v>
      </x:c>
      <x:c r="D979" s="1" t="s">
        <x:v>5010</x:v>
      </x:c>
      <x:c r="E979" s="1" t="s">
        <x:v>5011</x:v>
      </x:c>
      <x:c r="F979" s="1" t="s">
        <x:v>5012</x:v>
      </x:c>
      <x:c r="G979" s="1" t="s">
        <x:v>5013</x:v>
      </x:c>
      <x:c r="H979" s="1" t="s">
        <x:v>5014</x:v>
      </x:c>
      <x:c r="I979" s="1" t="s">
        <x:v>5014</x:v>
      </x:c>
      <x:c r="J979" s="1" t="n">
        <x:v>1.5</x:v>
      </x:c>
      <x:c r="K979" s="1" t="n">
        <x:v>1.4</x:v>
      </x:c>
      <x:c r="L979" s="15" t="n">
        <x:v>108</x:v>
      </x:c>
      <x:c r="M979" s="11" t="b">
        <x:f aca="0">TRUE()</x:f>
        <x:v>1</x:v>
      </x:c>
      <x:c r="N979" s="11" t="b">
        <x:f aca="0">FALSE()</x:f>
        <x:v>0</x:v>
      </x:c>
      <x:c r="O979" s="1" t="s">
        <x:v>5015</x:v>
      </x:c>
      <x:c r="P979" s="11" t="b">
        <x:f aca="0">FALSE()</x:f>
        <x:v>0</x:v>
      </x:c>
    </x:row>
    <x:row r="980" ht="15" hidden="0" customHeight="1">
      <x:c r="A980" s="1" t="s">
        <x:v>6079</x:v>
      </x:c>
      <x:c r="B980" s="1" t="s">
        <x:v>2641</x:v>
      </x:c>
      <x:c r="C980" s="14" t="n">
        <x:v>45406</x:v>
      </x:c>
      <x:c r="D980" s="1" t="s">
        <x:v>5010</x:v>
      </x:c>
      <x:c r="E980" s="1" t="s">
        <x:v>5011</x:v>
      </x:c>
      <x:c r="F980" s="1" t="s">
        <x:v>5012</x:v>
      </x:c>
      <x:c r="G980" s="1" t="s">
        <x:v>5013</x:v>
      </x:c>
      <x:c r="H980" s="1" t="s">
        <x:v>5014</x:v>
      </x:c>
      <x:c r="I980" s="1" t="s">
        <x:v>5014</x:v>
      </x:c>
      <x:c r="J980" s="1" t="n">
        <x:v>1.6</x:v>
      </x:c>
      <x:c r="K980" s="1" t="n">
        <x:v>0.5</x:v>
      </x:c>
      <x:c r="L980" s="15" t="n">
        <x:v>115.2</x:v>
      </x:c>
      <x:c r="M980" s="11" t="b">
        <x:f aca="0">FALSE()</x:f>
        <x:v>0</x:v>
      </x:c>
      <x:c r="N980" s="11" t="b">
        <x:f aca="0">FALSE()</x:f>
        <x:v>0</x:v>
      </x:c>
      <x:c r="O980" s="1" t="s">
        <x:v>5015</x:v>
      </x:c>
      <x:c r="P980" s="11" t="b">
        <x:f aca="0">FALSE()</x:f>
        <x:v>0</x:v>
      </x:c>
    </x:row>
    <x:row r="981" ht="15" hidden="0" customHeight="1">
      <x:c r="A981" s="1" t="s">
        <x:v>6080</x:v>
      </x:c>
      <x:c r="B981" s="1" t="s">
        <x:v>2641</x:v>
      </x:c>
      <x:c r="C981" s="14" t="n">
        <x:v>45759</x:v>
      </x:c>
      <x:c r="D981" s="1" t="s">
        <x:v>5018</x:v>
      </x:c>
      <x:c r="E981" s="1" t="s">
        <x:v>5110</x:v>
      </x:c>
      <x:c r="F981" s="1" t="s">
        <x:v>5111</x:v>
      </x:c>
      <x:c r="G981" s="1" t="s">
        <x:v>5112</x:v>
      </x:c>
      <x:c r="H981" s="1" t="s">
        <x:v>5036</x:v>
      </x:c>
      <x:c r="I981" s="1" t="s">
        <x:v>5059</x:v>
      </x:c>
      <x:c r="J981" s="1" t="n">
        <x:v>2.5</x:v>
      </x:c>
      <x:c r="K981" s="1" t="n">
        <x:v>21.7</x:v>
      </x:c>
      <x:c r="L981" s="15" t="n">
        <x:v>927.15</x:v>
      </x:c>
      <x:c r="M981" s="11" t="b">
        <x:f aca="0">FALSE()</x:f>
        <x:v>0</x:v>
      </x:c>
      <x:c r="N981" s="11" t="b">
        <x:f aca="0">FALSE()</x:f>
        <x:v>0</x:v>
      </x:c>
      <x:c r="O981" s="1" t="s">
        <x:v>5078</x:v>
      </x:c>
      <x:c r="P981" s="11" t="b">
        <x:f aca="0">FALSE()</x:f>
        <x:v>0</x:v>
      </x:c>
    </x:row>
    <x:row r="982" ht="15" hidden="0" customHeight="1">
      <x:c r="A982" s="1" t="s">
        <x:v>6081</x:v>
      </x:c>
      <x:c r="B982" s="1" t="s">
        <x:v>2641</x:v>
      </x:c>
      <x:c r="C982" s="14" t="n">
        <x:v>46003</x:v>
      </x:c>
      <x:c r="D982" s="1" t="s">
        <x:v>5018</x:v>
      </x:c>
      <x:c r="E982" s="1" t="s">
        <x:v>5130</x:v>
      </x:c>
      <x:c r="F982" s="1" t="s">
        <x:v>5111</x:v>
      </x:c>
      <x:c r="G982" s="1" t="s">
        <x:v>5112</x:v>
      </x:c>
      <x:c r="H982" s="1" t="s">
        <x:v>5022</x:v>
      </x:c>
      <x:c r="I982" s="1" t="s">
        <x:v>5014</x:v>
      </x:c>
      <x:c r="J982" s="1" t="n">
        <x:v>1.9</x:v>
      </x:c>
      <x:c r="K982" s="1" t="n">
        <x:v>11.8</x:v>
      </x:c>
      <x:c r="L982" s="15" t="n">
        <x:v>136.8</x:v>
      </x:c>
      <x:c r="M982" s="11" t="b">
        <x:f aca="0">TRUE()</x:f>
        <x:v>1</x:v>
      </x:c>
      <x:c r="N982" s="11" t="b">
        <x:f aca="0">FALSE()</x:f>
        <x:v>0</x:v>
      </x:c>
      <x:c r="O982" s="1" t="s">
        <x:v>5098</x:v>
      </x:c>
      <x:c r="P982" s="11" t="b">
        <x:f aca="0">FALSE()</x:f>
        <x:v>0</x:v>
      </x:c>
    </x:row>
    <x:row r="983" ht="15" hidden="0" customHeight="1">
      <x:c r="A983" s="1" t="s">
        <x:v>6082</x:v>
      </x:c>
      <x:c r="B983" s="1" t="s">
        <x:v>2641</x:v>
      </x:c>
      <x:c r="C983" s="14" t="n">
        <x:v>46114</x:v>
      </x:c>
      <x:c r="D983" s="1" t="s">
        <x:v>5018</x:v>
      </x:c>
      <x:c r="E983" s="1" t="s">
        <x:v>5028</x:v>
      </x:c>
      <x:c r="F983" s="1" t="s">
        <x:v>5029</x:v>
      </x:c>
      <x:c r="G983" s="1" t="s">
        <x:v>5030</x:v>
      </x:c>
      <x:c r="H983" s="1" t="s">
        <x:v>5031</x:v>
      </x:c>
      <x:c r="I983" s="1" t="s">
        <x:v>5014</x:v>
      </x:c>
      <x:c r="J983" s="1" t="n">
        <x:v>1.7</x:v>
      </x:c>
      <x:c r="K983" s="1" t="n">
        <x:v>13.1</x:v>
      </x:c>
      <x:c r="L983" s="15" t="n">
        <x:v>122.4</x:v>
      </x:c>
      <x:c r="M983" s="11" t="b">
        <x:f aca="0">TRUE()</x:f>
        <x:v>1</x:v>
      </x:c>
      <x:c r="N983" s="11" t="b">
        <x:f aca="0">FALSE()</x:f>
        <x:v>0</x:v>
      </x:c>
      <x:c r="O983" s="1" t="s">
        <x:v>5024</x:v>
      </x:c>
      <x:c r="P983" s="11" t="b">
        <x:f aca="0">FALSE()</x:f>
        <x:v>0</x:v>
      </x:c>
    </x:row>
    <x:row r="984" ht="15" hidden="0" customHeight="1">
      <x:c r="A984" s="1" t="s">
        <x:v>6083</x:v>
      </x:c>
      <x:c r="B984" s="1" t="s">
        <x:v>1775</x:v>
      </x:c>
      <x:c r="C984" s="14" t="n">
        <x:v>45749</x:v>
      </x:c>
      <x:c r="D984" s="1" t="s">
        <x:v>5018</x:v>
      </x:c>
      <x:c r="E984" s="1" t="s">
        <x:v>5019</x:v>
      </x:c>
      <x:c r="F984" s="1" t="s">
        <x:v>5020</x:v>
      </x:c>
      <x:c r="G984" s="1" t="s">
        <x:v>5021</x:v>
      </x:c>
      <x:c r="H984" s="1" t="s">
        <x:v>5031</x:v>
      </x:c>
      <x:c r="I984" s="1" t="s">
        <x:v>5131</x:v>
      </x:c>
      <x:c r="J984" s="1" t="n">
        <x:v>2.5</x:v>
      </x:c>
      <x:c r="K984" s="1" t="n">
        <x:v>4.5</x:v>
      </x:c>
      <x:c r="L984" s="15" t="n">
        <x:v>861.86</x:v>
      </x:c>
      <x:c r="M984" s="11" t="b">
        <x:f aca="0">TRUE()</x:f>
        <x:v>1</x:v>
      </x:c>
      <x:c r="N984" s="11" t="b">
        <x:f aca="0">FALSE()</x:f>
        <x:v>0</x:v>
      </x:c>
      <x:c r="O984" s="1" t="s">
        <x:v>5037</x:v>
      </x:c>
      <x:c r="P984" s="11" t="b">
        <x:f aca="0">FALSE()</x:f>
        <x:v>0</x:v>
      </x:c>
    </x:row>
    <x:row r="985" ht="15" hidden="0" customHeight="1">
      <x:c r="A985" s="1" t="s">
        <x:v>6084</x:v>
      </x:c>
      <x:c r="B985" s="1" t="s">
        <x:v>1775</x:v>
      </x:c>
      <x:c r="C985" s="14" t="n">
        <x:v>45839</x:v>
      </x:c>
      <x:c r="D985" s="1" t="s">
        <x:v>5010</x:v>
      </x:c>
      <x:c r="E985" s="1" t="s">
        <x:v>5011</x:v>
      </x:c>
      <x:c r="F985" s="1" t="s">
        <x:v>5012</x:v>
      </x:c>
      <x:c r="G985" s="1" t="s">
        <x:v>5013</x:v>
      </x:c>
      <x:c r="H985" s="1" t="s">
        <x:v>5014</x:v>
      </x:c>
      <x:c r="I985" s="1" t="s">
        <x:v>5014</x:v>
      </x:c>
      <x:c r="J985" s="1" t="n">
        <x:v>1</x:v>
      </x:c>
      <x:c r="K985" s="1" t="n">
        <x:v>2</x:v>
      </x:c>
      <x:c r="L985" s="15" t="n">
        <x:v>72</x:v>
      </x:c>
      <x:c r="M985" s="11" t="b">
        <x:f aca="0">TRUE()</x:f>
        <x:v>1</x:v>
      </x:c>
      <x:c r="N985" s="11" t="b">
        <x:f aca="0">FALSE()</x:f>
        <x:v>0</x:v>
      </x:c>
      <x:c r="O985" s="1" t="s">
        <x:v>5015</x:v>
      </x:c>
      <x:c r="P985" s="11" t="b">
        <x:f aca="0">FALSE()</x:f>
        <x:v>0</x:v>
      </x:c>
    </x:row>
    <x:row r="986" ht="15" hidden="0" customHeight="1">
      <x:c r="A986" s="1" t="s">
        <x:v>6085</x:v>
      </x:c>
      <x:c r="B986" s="1" t="s">
        <x:v>940</x:v>
      </x:c>
      <x:c r="C986" s="14" t="n">
        <x:v>45302</x:v>
      </x:c>
      <x:c r="D986" s="1" t="s">
        <x:v>5054</x:v>
      </x:c>
      <x:c r="E986" s="1" t="s">
        <x:v>5055</x:v>
      </x:c>
      <x:c r="F986" s="1" t="s">
        <x:v>5012</x:v>
      </x:c>
      <x:c r="G986" s="1" t="s">
        <x:v>5013</x:v>
      </x:c>
      <x:c r="H986" s="1" t="s">
        <x:v>5014</x:v>
      </x:c>
      <x:c r="I986" s="1" t="s">
        <x:v>5014</x:v>
      </x:c>
      <x:c r="J986" s="1" t="n">
        <x:v>1.6</x:v>
      </x:c>
      <x:c r="K986" s="1" t="n">
        <x:v>1.7</x:v>
      </x:c>
      <x:c r="L986" s="15" t="n">
        <x:v>115.2</x:v>
      </x:c>
      <x:c r="M986" s="11" t="b">
        <x:f aca="0">FALSE()</x:f>
        <x:v>0</x:v>
      </x:c>
      <x:c r="N986" s="11" t="b">
        <x:f aca="0">FALSE()</x:f>
        <x:v>0</x:v>
      </x:c>
      <x:c r="O986" s="1" t="s">
        <x:v>5015</x:v>
      </x:c>
      <x:c r="P986" s="11" t="b">
        <x:f aca="0">FALSE()</x:f>
        <x:v>0</x:v>
      </x:c>
    </x:row>
    <x:row r="987" ht="15" hidden="0" customHeight="1">
      <x:c r="A987" s="1" t="s">
        <x:v>6086</x:v>
      </x:c>
      <x:c r="B987" s="1" t="s">
        <x:v>940</x:v>
      </x:c>
      <x:c r="C987" s="14" t="n">
        <x:v>45335</x:v>
      </x:c>
      <x:c r="D987" s="1" t="s">
        <x:v>5018</x:v>
      </x:c>
      <x:c r="E987" s="1" t="s">
        <x:v>5035</x:v>
      </x:c>
      <x:c r="F987" s="1" t="s">
        <x:v>5029</x:v>
      </x:c>
      <x:c r="G987" s="1" t="s">
        <x:v>5030</x:v>
      </x:c>
      <x:c r="H987" s="1" t="s">
        <x:v>5031</x:v>
      </x:c>
      <x:c r="I987" s="1" t="s">
        <x:v>5131</x:v>
      </x:c>
      <x:c r="J987" s="1" t="n">
        <x:v>0.3</x:v>
      </x:c>
      <x:c r="K987" s="1" t="n">
        <x:v>0.5</x:v>
      </x:c>
      <x:c r="L987" s="15" t="n">
        <x:v>546.17</x:v>
      </x:c>
      <x:c r="M987" s="11" t="b">
        <x:f aca="0">TRUE()</x:f>
        <x:v>1</x:v>
      </x:c>
      <x:c r="N987" s="11" t="b">
        <x:f aca="0">FALSE()</x:f>
        <x:v>0</x:v>
      </x:c>
      <x:c r="O987" s="1" t="s">
        <x:v>5098</x:v>
      </x:c>
      <x:c r="P987" s="11" t="b">
        <x:f aca="0">FALSE()</x:f>
        <x:v>0</x:v>
      </x:c>
    </x:row>
    <x:row r="988" ht="15" hidden="0" customHeight="1">
      <x:c r="A988" s="1" t="s">
        <x:v>6087</x:v>
      </x:c>
      <x:c r="B988" s="1" t="s">
        <x:v>940</x:v>
      </x:c>
      <x:c r="C988" s="14" t="n">
        <x:v>45387</x:v>
      </x:c>
      <x:c r="D988" s="1" t="s">
        <x:v>5018</x:v>
      </x:c>
      <x:c r="E988" s="1" t="s">
        <x:v>5133</x:v>
      </x:c>
      <x:c r="F988" s="1" t="s">
        <x:v>5071</x:v>
      </x:c>
      <x:c r="G988" s="1" t="s">
        <x:v>5072</x:v>
      </x:c>
      <x:c r="H988" s="1" t="s">
        <x:v>5031</x:v>
      </x:c>
      <x:c r="I988" s="1" t="s">
        <x:v>5131</x:v>
      </x:c>
      <x:c r="J988" s="1" t="n">
        <x:v>2.1</x:v>
      </x:c>
      <x:c r="K988" s="1" t="n">
        <x:v>7.7</x:v>
      </x:c>
      <x:c r="L988" s="15" t="n">
        <x:v>950.16</x:v>
      </x:c>
      <x:c r="M988" s="11" t="b">
        <x:f aca="0">TRUE()</x:f>
        <x:v>1</x:v>
      </x:c>
      <x:c r="N988" s="11" t="b">
        <x:f aca="0">FALSE()</x:f>
        <x:v>0</x:v>
      </x:c>
      <x:c r="O988" s="1" t="s">
        <x:v>5098</x:v>
      </x:c>
      <x:c r="P988" s="11" t="b">
        <x:f aca="0">TRUE()</x:f>
        <x:v>1</x:v>
      </x:c>
      <x:c r="Q988" s="1" t="s">
        <x:v>6088</x:v>
      </x:c>
    </x:row>
    <x:row r="989" ht="15" hidden="0" customHeight="1">
      <x:c r="A989" s="1" t="s">
        <x:v>6089</x:v>
      </x:c>
      <x:c r="B989" s="1" t="s">
        <x:v>940</x:v>
      </x:c>
      <x:c r="C989" s="14" t="n">
        <x:v>45555</x:v>
      </x:c>
      <x:c r="D989" s="1" t="s">
        <x:v>5010</x:v>
      </x:c>
      <x:c r="E989" s="1" t="s">
        <x:v>5011</x:v>
      </x:c>
      <x:c r="F989" s="1" t="s">
        <x:v>5012</x:v>
      </x:c>
      <x:c r="G989" s="1" t="s">
        <x:v>5013</x:v>
      </x:c>
      <x:c r="H989" s="1" t="s">
        <x:v>5014</x:v>
      </x:c>
      <x:c r="I989" s="1" t="s">
        <x:v>5014</x:v>
      </x:c>
      <x:c r="J989" s="1" t="n">
        <x:v>1.5</x:v>
      </x:c>
      <x:c r="K989" s="1" t="n">
        <x:v>1.6</x:v>
      </x:c>
      <x:c r="L989" s="15" t="n">
        <x:v>108</x:v>
      </x:c>
      <x:c r="M989" s="11" t="b">
        <x:f aca="0">FALSE()</x:f>
        <x:v>0</x:v>
      </x:c>
      <x:c r="N989" s="11" t="b">
        <x:f aca="0">FALSE()</x:f>
        <x:v>0</x:v>
      </x:c>
      <x:c r="O989" s="1" t="s">
        <x:v>5015</x:v>
      </x:c>
      <x:c r="P989" s="11" t="b">
        <x:f aca="0">FALSE()</x:f>
        <x:v>0</x:v>
      </x:c>
    </x:row>
    <x:row r="990" ht="15" hidden="0" customHeight="1">
      <x:c r="A990" s="1" t="s">
        <x:v>6090</x:v>
      </x:c>
      <x:c r="B990" s="1" t="s">
        <x:v>940</x:v>
      </x:c>
      <x:c r="C990" s="14" t="n">
        <x:v>45897</x:v>
      </x:c>
      <x:c r="D990" s="1" t="s">
        <x:v>5010</x:v>
      </x:c>
      <x:c r="E990" s="1" t="s">
        <x:v>5011</x:v>
      </x:c>
      <x:c r="F990" s="1" t="s">
        <x:v>5012</x:v>
      </x:c>
      <x:c r="G990" s="1" t="s">
        <x:v>5013</x:v>
      </x:c>
      <x:c r="H990" s="1" t="s">
        <x:v>5014</x:v>
      </x:c>
      <x:c r="I990" s="1" t="s">
        <x:v>5014</x:v>
      </x:c>
      <x:c r="J990" s="1" t="n">
        <x:v>1.2</x:v>
      </x:c>
      <x:c r="K990" s="1" t="n">
        <x:v>2</x:v>
      </x:c>
      <x:c r="L990" s="15" t="n">
        <x:v>86.4</x:v>
      </x:c>
      <x:c r="M990" s="11" t="b">
        <x:f aca="0">TRUE()</x:f>
        <x:v>1</x:v>
      </x:c>
      <x:c r="N990" s="11" t="b">
        <x:f aca="0">FALSE()</x:f>
        <x:v>0</x:v>
      </x:c>
      <x:c r="O990" s="1" t="s">
        <x:v>5015</x:v>
      </x:c>
      <x:c r="P990" s="11" t="b">
        <x:f aca="0">FALSE()</x:f>
        <x:v>0</x:v>
      </x:c>
    </x:row>
    <x:row r="991" ht="15" hidden="0" customHeight="1">
      <x:c r="A991" s="1" t="s">
        <x:v>6091</x:v>
      </x:c>
      <x:c r="B991" s="1" t="s">
        <x:v>940</x:v>
      </x:c>
      <x:c r="C991" s="14" t="n">
        <x:v>46230</x:v>
      </x:c>
      <x:c r="D991" s="1" t="s">
        <x:v>5010</x:v>
      </x:c>
      <x:c r="E991" s="1" t="s">
        <x:v>5011</x:v>
      </x:c>
      <x:c r="F991" s="1" t="s">
        <x:v>5012</x:v>
      </x:c>
      <x:c r="G991" s="1" t="s">
        <x:v>5013</x:v>
      </x:c>
      <x:c r="H991" s="1" t="s">
        <x:v>5014</x:v>
      </x:c>
      <x:c r="I991" s="1" t="s">
        <x:v>5014</x:v>
      </x:c>
      <x:c r="J991" s="1" t="n">
        <x:v>1.3</x:v>
      </x:c>
      <x:c r="K991" s="1" t="n">
        <x:v>2.7</x:v>
      </x:c>
      <x:c r="L991" s="15" t="n">
        <x:v>93.6</x:v>
      </x:c>
      <x:c r="M991" s="11" t="b">
        <x:f aca="0">TRUE()</x:f>
        <x:v>1</x:v>
      </x:c>
      <x:c r="N991" s="11" t="b">
        <x:f aca="0">FALSE()</x:f>
        <x:v>0</x:v>
      </x:c>
      <x:c r="O991" s="1" t="s">
        <x:v>5015</x:v>
      </x:c>
      <x:c r="P991" s="11" t="b">
        <x:f aca="0">FALSE()</x:f>
        <x:v>0</x:v>
      </x:c>
    </x:row>
    <x:row r="992" ht="15" hidden="0" customHeight="1">
      <x:c r="A992" s="1" t="s">
        <x:v>6092</x:v>
      </x:c>
      <x:c r="B992" s="1" t="s">
        <x:v>943</x:v>
      </x:c>
      <x:c r="C992" s="14" t="n">
        <x:v>45601</x:v>
      </x:c>
      <x:c r="D992" s="1" t="s">
        <x:v>5018</x:v>
      </x:c>
      <x:c r="E992" s="1" t="s">
        <x:v>5091</x:v>
      </x:c>
      <x:c r="F992" s="1" t="s">
        <x:v>5020</x:v>
      </x:c>
      <x:c r="G992" s="1" t="s">
        <x:v>5021</x:v>
      </x:c>
      <x:c r="H992" s="1" t="s">
        <x:v>5031</x:v>
      </x:c>
      <x:c r="I992" s="1" t="s">
        <x:v>5014</x:v>
      </x:c>
      <x:c r="J992" s="1" t="n">
        <x:v>0.8</x:v>
      </x:c>
      <x:c r="K992" s="1" t="n">
        <x:v>6.6</x:v>
      </x:c>
      <x:c r="L992" s="15" t="n">
        <x:v>57.6</x:v>
      </x:c>
      <x:c r="M992" s="11" t="b">
        <x:f aca="0">TRUE()</x:f>
        <x:v>1</x:v>
      </x:c>
      <x:c r="N992" s="11" t="b">
        <x:f aca="0">FALSE()</x:f>
        <x:v>0</x:v>
      </x:c>
      <x:c r="O992" s="1" t="s">
        <x:v>5033</x:v>
      </x:c>
      <x:c r="P992" s="11" t="b">
        <x:f aca="0">FALSE()</x:f>
        <x:v>0</x:v>
      </x:c>
    </x:row>
    <x:row r="993" ht="15" hidden="0" customHeight="1">
      <x:c r="A993" s="1" t="s">
        <x:v>6093</x:v>
      </x:c>
      <x:c r="B993" s="1" t="s">
        <x:v>943</x:v>
      </x:c>
      <x:c r="C993" s="14" t="n">
        <x:v>45963</x:v>
      </x:c>
      <x:c r="D993" s="1" t="s">
        <x:v>5010</x:v>
      </x:c>
      <x:c r="E993" s="1" t="s">
        <x:v>5011</x:v>
      </x:c>
      <x:c r="F993" s="1" t="s">
        <x:v>5012</x:v>
      </x:c>
      <x:c r="G993" s="1" t="s">
        <x:v>5013</x:v>
      </x:c>
      <x:c r="H993" s="1" t="s">
        <x:v>5014</x:v>
      </x:c>
      <x:c r="I993" s="1" t="s">
        <x:v>5014</x:v>
      </x:c>
      <x:c r="J993" s="1" t="n">
        <x:v>1.9</x:v>
      </x:c>
      <x:c r="K993" s="1" t="n">
        <x:v>2</x:v>
      </x:c>
      <x:c r="L993" s="15" t="n">
        <x:v>136.8</x:v>
      </x:c>
      <x:c r="M993" s="11" t="b">
        <x:f aca="0">TRUE()</x:f>
        <x:v>1</x:v>
      </x:c>
      <x:c r="N993" s="11" t="b">
        <x:f aca="0">FALSE()</x:f>
        <x:v>0</x:v>
      </x:c>
      <x:c r="O993" s="1" t="s">
        <x:v>5015</x:v>
      </x:c>
      <x:c r="P993" s="11" t="b">
        <x:f aca="0">FALSE()</x:f>
        <x:v>0</x:v>
      </x:c>
    </x:row>
    <x:row r="994" ht="15" hidden="0" customHeight="1">
      <x:c r="A994" s="1" t="s">
        <x:v>6094</x:v>
      </x:c>
      <x:c r="B994" s="1" t="s">
        <x:v>943</x:v>
      </x:c>
      <x:c r="C994" s="14" t="n">
        <x:v>45994</x:v>
      </x:c>
      <x:c r="D994" s="1" t="s">
        <x:v>5010</x:v>
      </x:c>
      <x:c r="E994" s="1" t="s">
        <x:v>5011</x:v>
      </x:c>
      <x:c r="F994" s="1" t="s">
        <x:v>5012</x:v>
      </x:c>
      <x:c r="G994" s="1" t="s">
        <x:v>5013</x:v>
      </x:c>
      <x:c r="H994" s="1" t="s">
        <x:v>5014</x:v>
      </x:c>
      <x:c r="I994" s="1" t="s">
        <x:v>5014</x:v>
      </x:c>
      <x:c r="J994" s="1" t="n">
        <x:v>1.5</x:v>
      </x:c>
      <x:c r="K994" s="1" t="n">
        <x:v>1.6</x:v>
      </x:c>
      <x:c r="L994" s="15" t="n">
        <x:v>108</x:v>
      </x:c>
      <x:c r="M994" s="11" t="b">
        <x:f aca="0">TRUE()</x:f>
        <x:v>1</x:v>
      </x:c>
      <x:c r="N994" s="11" t="b">
        <x:f aca="0">FALSE()</x:f>
        <x:v>0</x:v>
      </x:c>
      <x:c r="O994" s="1" t="s">
        <x:v>5015</x:v>
      </x:c>
      <x:c r="P994" s="11" t="b">
        <x:f aca="0">FALSE()</x:f>
        <x:v>0</x:v>
      </x:c>
    </x:row>
    <x:row r="995" ht="15" hidden="0" customHeight="1">
      <x:c r="A995" s="1" t="s">
        <x:v>6095</x:v>
      </x:c>
      <x:c r="B995" s="1" t="s">
        <x:v>2650</x:v>
      </x:c>
      <x:c r="C995" s="14" t="n">
        <x:v>45568</x:v>
      </x:c>
      <x:c r="D995" s="1" t="s">
        <x:v>5010</x:v>
      </x:c>
      <x:c r="E995" s="1" t="s">
        <x:v>5011</x:v>
      </x:c>
      <x:c r="F995" s="1" t="s">
        <x:v>5012</x:v>
      </x:c>
      <x:c r="G995" s="1" t="s">
        <x:v>5013</x:v>
      </x:c>
      <x:c r="H995" s="1" t="s">
        <x:v>5014</x:v>
      </x:c>
      <x:c r="I995" s="1" t="s">
        <x:v>5014</x:v>
      </x:c>
      <x:c r="J995" s="1" t="n">
        <x:v>1</x:v>
      </x:c>
      <x:c r="K995" s="1" t="n">
        <x:v>0.9</x:v>
      </x:c>
      <x:c r="L995" s="15" t="n">
        <x:v>72</x:v>
      </x:c>
      <x:c r="M995" s="11" t="b">
        <x:f aca="0">TRUE()</x:f>
        <x:v>1</x:v>
      </x:c>
      <x:c r="N995" s="11" t="b">
        <x:f aca="0">FALSE()</x:f>
        <x:v>0</x:v>
      </x:c>
      <x:c r="O995" s="1" t="s">
        <x:v>5015</x:v>
      </x:c>
      <x:c r="P995" s="11" t="b">
        <x:f aca="0">FALSE()</x:f>
        <x:v>0</x:v>
      </x:c>
    </x:row>
    <x:row r="996" ht="15" hidden="0" customHeight="1">
      <x:c r="A996" s="1" t="s">
        <x:v>6096</x:v>
      </x:c>
      <x:c r="B996" s="1" t="s">
        <x:v>2650</x:v>
      </x:c>
      <x:c r="C996" s="14" t="n">
        <x:v>45877</x:v>
      </x:c>
      <x:c r="D996" s="1" t="s">
        <x:v>5010</x:v>
      </x:c>
      <x:c r="E996" s="1" t="s">
        <x:v>5011</x:v>
      </x:c>
      <x:c r="F996" s="1" t="s">
        <x:v>5012</x:v>
      </x:c>
      <x:c r="G996" s="1" t="s">
        <x:v>5013</x:v>
      </x:c>
      <x:c r="H996" s="1" t="s">
        <x:v>5014</x:v>
      </x:c>
      <x:c r="I996" s="1" t="s">
        <x:v>5014</x:v>
      </x:c>
      <x:c r="J996" s="1" t="n">
        <x:v>1.5</x:v>
      </x:c>
      <x:c r="K996" s="1" t="n">
        <x:v>1.9</x:v>
      </x:c>
      <x:c r="L996" s="15" t="n">
        <x:v>108</x:v>
      </x:c>
      <x:c r="M996" s="11" t="b">
        <x:f aca="0">TRUE()</x:f>
        <x:v>1</x:v>
      </x:c>
      <x:c r="N996" s="11" t="b">
        <x:f aca="0">FALSE()</x:f>
        <x:v>0</x:v>
      </x:c>
      <x:c r="O996" s="1" t="s">
        <x:v>5015</x:v>
      </x:c>
      <x:c r="P996" s="11" t="b">
        <x:f aca="0">FALSE()</x:f>
        <x:v>0</x:v>
      </x:c>
    </x:row>
    <x:row r="997" ht="15" hidden="0" customHeight="1">
      <x:c r="A997" s="1" t="s">
        <x:v>6097</x:v>
      </x:c>
      <x:c r="B997" s="1" t="s">
        <x:v>2650</x:v>
      </x:c>
      <x:c r="C997" s="14" t="n">
        <x:v>45942</x:v>
      </x:c>
      <x:c r="D997" s="1" t="s">
        <x:v>5010</x:v>
      </x:c>
      <x:c r="E997" s="1" t="s">
        <x:v>5011</x:v>
      </x:c>
      <x:c r="F997" s="1" t="s">
        <x:v>5012</x:v>
      </x:c>
      <x:c r="G997" s="1" t="s">
        <x:v>5013</x:v>
      </x:c>
      <x:c r="H997" s="1" t="s">
        <x:v>5014</x:v>
      </x:c>
      <x:c r="I997" s="1" t="s">
        <x:v>5014</x:v>
      </x:c>
      <x:c r="J997" s="1" t="n">
        <x:v>1.7</x:v>
      </x:c>
      <x:c r="K997" s="1" t="n">
        <x:v>2.7</x:v>
      </x:c>
      <x:c r="L997" s="15" t="n">
        <x:v>122.4</x:v>
      </x:c>
      <x:c r="M997" s="11" t="b">
        <x:f aca="0">TRUE()</x:f>
        <x:v>1</x:v>
      </x:c>
      <x:c r="N997" s="11" t="b">
        <x:f aca="0">FALSE()</x:f>
        <x:v>0</x:v>
      </x:c>
      <x:c r="O997" s="1" t="s">
        <x:v>5015</x:v>
      </x:c>
      <x:c r="P997" s="11" t="b">
        <x:f aca="0">FALSE()</x:f>
        <x:v>0</x:v>
      </x:c>
    </x:row>
    <x:row r="998" ht="15" hidden="0" customHeight="1">
      <x:c r="A998" s="1" t="s">
        <x:v>6098</x:v>
      </x:c>
      <x:c r="B998" s="1" t="s">
        <x:v>2653</x:v>
      </x:c>
      <x:c r="C998" s="14" t="n">
        <x:v>45418</x:v>
      </x:c>
      <x:c r="D998" s="1" t="s">
        <x:v>5018</x:v>
      </x:c>
      <x:c r="E998" s="1" t="s">
        <x:v>5041</x:v>
      </x:c>
      <x:c r="F998" s="1" t="s">
        <x:v>5042</x:v>
      </x:c>
      <x:c r="G998" s="1" t="s">
        <x:v>5043</x:v>
      </x:c>
      <x:c r="H998" s="1" t="s">
        <x:v>5022</x:v>
      </x:c>
      <x:c r="I998" s="1" t="s">
        <x:v>5014</x:v>
      </x:c>
      <x:c r="J998" s="1" t="n">
        <x:v>1</x:v>
      </x:c>
      <x:c r="K998" s="1" t="n">
        <x:v>0.5</x:v>
      </x:c>
      <x:c r="L998" s="15" t="n">
        <x:v>72</x:v>
      </x:c>
      <x:c r="M998" s="11" t="b">
        <x:f aca="0">TRUE()</x:f>
        <x:v>1</x:v>
      </x:c>
      <x:c r="N998" s="11" t="b">
        <x:f aca="0">FALSE()</x:f>
        <x:v>0</x:v>
      </x:c>
      <x:c r="O998" s="1" t="s">
        <x:v>5037</x:v>
      </x:c>
      <x:c r="P998" s="11" t="b">
        <x:f aca="0">FALSE()</x:f>
        <x:v>0</x:v>
      </x:c>
    </x:row>
    <x:row r="999" ht="15" hidden="0" customHeight="1">
      <x:c r="A999" s="1" t="s">
        <x:v>6099</x:v>
      </x:c>
      <x:c r="B999" s="1" t="s">
        <x:v>2653</x:v>
      </x:c>
      <x:c r="C999" s="14" t="n">
        <x:v>45624</x:v>
      </x:c>
      <x:c r="D999" s="1" t="s">
        <x:v>5010</x:v>
      </x:c>
      <x:c r="E999" s="1" t="s">
        <x:v>5011</x:v>
      </x:c>
      <x:c r="F999" s="1" t="s">
        <x:v>5012</x:v>
      </x:c>
      <x:c r="G999" s="1" t="s">
        <x:v>5013</x:v>
      </x:c>
      <x:c r="H999" s="1" t="s">
        <x:v>5014</x:v>
      </x:c>
      <x:c r="I999" s="1" t="s">
        <x:v>5014</x:v>
      </x:c>
      <x:c r="J999" s="1" t="n">
        <x:v>0.6</x:v>
      </x:c>
      <x:c r="K999" s="1" t="n">
        <x:v>1.7</x:v>
      </x:c>
      <x:c r="L999" s="15" t="n">
        <x:v>43.2</x:v>
      </x:c>
      <x:c r="M999" s="11" t="b">
        <x:f aca="0">TRUE()</x:f>
        <x:v>1</x:v>
      </x:c>
      <x:c r="N999" s="11" t="b">
        <x:f aca="0">FALSE()</x:f>
        <x:v>0</x:v>
      </x:c>
      <x:c r="O999" s="1" t="s">
        <x:v>5015</x:v>
      </x:c>
      <x:c r="P999" s="11" t="b">
        <x:f aca="0">FALSE()</x:f>
        <x:v>0</x:v>
      </x:c>
    </x:row>
    <x:row r="1000" ht="15" hidden="0" customHeight="1">
      <x:c r="A1000" s="1" t="s">
        <x:v>6100</x:v>
      </x:c>
      <x:c r="B1000" s="1" t="s">
        <x:v>2653</x:v>
      </x:c>
      <x:c r="C1000" s="14" t="n">
        <x:v>45726</x:v>
      </x:c>
      <x:c r="D1000" s="1" t="s">
        <x:v>5010</x:v>
      </x:c>
      <x:c r="E1000" s="1" t="s">
        <x:v>5011</x:v>
      </x:c>
      <x:c r="F1000" s="1" t="s">
        <x:v>5012</x:v>
      </x:c>
      <x:c r="G1000" s="1" t="s">
        <x:v>5013</x:v>
      </x:c>
      <x:c r="H1000" s="1" t="s">
        <x:v>5014</x:v>
      </x:c>
      <x:c r="I1000" s="1" t="s">
        <x:v>5014</x:v>
      </x:c>
      <x:c r="J1000" s="1" t="n">
        <x:v>0.8</x:v>
      </x:c>
      <x:c r="K1000" s="1" t="n">
        <x:v>0.3</x:v>
      </x:c>
      <x:c r="L1000" s="15" t="n">
        <x:v>57.6</x:v>
      </x:c>
      <x:c r="M1000" s="11" t="b">
        <x:f aca="0">TRUE()</x:f>
        <x:v>1</x:v>
      </x:c>
      <x:c r="N1000" s="11" t="b">
        <x:f aca="0">FALSE()</x:f>
        <x:v>0</x:v>
      </x:c>
      <x:c r="O1000" s="1" t="s">
        <x:v>5015</x:v>
      </x:c>
      <x:c r="P1000" s="11" t="b">
        <x:f aca="0">FALSE()</x:f>
        <x:v>0</x:v>
      </x:c>
    </x:row>
    <x:row r="1001" ht="15" hidden="0" customHeight="1">
      <x:c r="A1001" s="1" t="s">
        <x:v>6101</x:v>
      </x:c>
      <x:c r="B1001" s="1" t="s">
        <x:v>2653</x:v>
      </x:c>
      <x:c r="C1001" s="14" t="n">
        <x:v>46020</x:v>
      </x:c>
      <x:c r="D1001" s="1" t="s">
        <x:v>5010</x:v>
      </x:c>
      <x:c r="E1001" s="1" t="s">
        <x:v>5011</x:v>
      </x:c>
      <x:c r="F1001" s="1" t="s">
        <x:v>5012</x:v>
      </x:c>
      <x:c r="G1001" s="1" t="s">
        <x:v>5013</x:v>
      </x:c>
      <x:c r="H1001" s="1" t="s">
        <x:v>5014</x:v>
      </x:c>
      <x:c r="I1001" s="1" t="s">
        <x:v>5014</x:v>
      </x:c>
      <x:c r="J1001" s="1" t="n">
        <x:v>1</x:v>
      </x:c>
      <x:c r="K1001" s="1" t="n">
        <x:v>0.5</x:v>
      </x:c>
      <x:c r="L1001" s="15" t="n">
        <x:v>72</x:v>
      </x:c>
      <x:c r="M1001" s="11" t="b">
        <x:f aca="0">TRUE()</x:f>
        <x:v>1</x:v>
      </x:c>
      <x:c r="N1001" s="11" t="b">
        <x:f aca="0">FALSE()</x:f>
        <x:v>0</x:v>
      </x:c>
      <x:c r="O1001" s="1" t="s">
        <x:v>5015</x:v>
      </x:c>
      <x:c r="P1001" s="11" t="b">
        <x:f aca="0">FALSE()</x:f>
        <x:v>0</x:v>
      </x:c>
    </x:row>
    <x:row r="1002" ht="15" hidden="0" customHeight="1">
      <x:c r="A1002" s="1" t="s">
        <x:v>6102</x:v>
      </x:c>
      <x:c r="B1002" s="1" t="s">
        <x:v>2653</x:v>
      </x:c>
      <x:c r="C1002" s="14" t="n">
        <x:v>46104</x:v>
      </x:c>
      <x:c r="D1002" s="1" t="s">
        <x:v>5018</x:v>
      </x:c>
      <x:c r="E1002" s="1" t="s">
        <x:v>5085</x:v>
      </x:c>
      <x:c r="F1002" s="1" t="s">
        <x:v>5020</x:v>
      </x:c>
      <x:c r="G1002" s="1" t="s">
        <x:v>5021</x:v>
      </x:c>
      <x:c r="H1002" s="1" t="s">
        <x:v>5022</x:v>
      </x:c>
      <x:c r="I1002" s="1" t="s">
        <x:v>5152</x:v>
      </x:c>
      <x:c r="J1002" s="1" t="n">
        <x:v>0.7</x:v>
      </x:c>
      <x:c r="K1002" s="1" t="n">
        <x:v>12.5</x:v>
      </x:c>
      <x:c r="L1002" s="15" t="n">
        <x:v>864.74</x:v>
      </x:c>
      <x:c r="M1002" s="11" t="b">
        <x:f aca="0">TRUE()</x:f>
        <x:v>1</x:v>
      </x:c>
      <x:c r="N1002" s="11" t="b">
        <x:f aca="0">FALSE()</x:f>
        <x:v>0</x:v>
      </x:c>
      <x:c r="O1002" s="1" t="s">
        <x:v>5024</x:v>
      </x:c>
      <x:c r="P1002" s="11" t="b">
        <x:f aca="0">FALSE()</x:f>
        <x:v>0</x:v>
      </x:c>
    </x:row>
    <x:row r="1003" ht="15" hidden="0" customHeight="1">
      <x:c r="A1003" s="1" t="s">
        <x:v>6103</x:v>
      </x:c>
      <x:c r="B1003" s="1" t="s">
        <x:v>2656</x:v>
      </x:c>
      <x:c r="C1003" s="14" t="n">
        <x:v>45728</x:v>
      </x:c>
      <x:c r="D1003" s="1" t="s">
        <x:v>5010</x:v>
      </x:c>
      <x:c r="E1003" s="1" t="s">
        <x:v>5011</x:v>
      </x:c>
      <x:c r="F1003" s="1" t="s">
        <x:v>5012</x:v>
      </x:c>
      <x:c r="G1003" s="1" t="s">
        <x:v>5013</x:v>
      </x:c>
      <x:c r="H1003" s="1" t="s">
        <x:v>5014</x:v>
      </x:c>
      <x:c r="I1003" s="1" t="s">
        <x:v>5014</x:v>
      </x:c>
      <x:c r="J1003" s="1" t="n">
        <x:v>1.7</x:v>
      </x:c>
      <x:c r="K1003" s="1" t="n">
        <x:v>0.8</x:v>
      </x:c>
      <x:c r="L1003" s="15" t="n">
        <x:v>122.4</x:v>
      </x:c>
      <x:c r="M1003" s="11" t="b">
        <x:f aca="0">TRUE()</x:f>
        <x:v>1</x:v>
      </x:c>
      <x:c r="N1003" s="11" t="b">
        <x:f aca="0">FALSE()</x:f>
        <x:v>0</x:v>
      </x:c>
      <x:c r="O1003" s="1" t="s">
        <x:v>5015</x:v>
      </x:c>
      <x:c r="P1003" s="11" t="b">
        <x:f aca="0">FALSE()</x:f>
        <x:v>0</x:v>
      </x:c>
    </x:row>
    <x:row r="1004" ht="15" hidden="0" customHeight="1">
      <x:c r="A1004" s="1" t="s">
        <x:v>6104</x:v>
      </x:c>
      <x:c r="B1004" s="1" t="s">
        <x:v>2656</x:v>
      </x:c>
      <x:c r="C1004" s="14" t="n">
        <x:v>45815</x:v>
      </x:c>
      <x:c r="D1004" s="1" t="s">
        <x:v>5010</x:v>
      </x:c>
      <x:c r="E1004" s="1" t="s">
        <x:v>5011</x:v>
      </x:c>
      <x:c r="F1004" s="1" t="s">
        <x:v>5012</x:v>
      </x:c>
      <x:c r="G1004" s="1" t="s">
        <x:v>5013</x:v>
      </x:c>
      <x:c r="H1004" s="1" t="s">
        <x:v>5014</x:v>
      </x:c>
      <x:c r="I1004" s="1" t="s">
        <x:v>5014</x:v>
      </x:c>
      <x:c r="J1004" s="1" t="n">
        <x:v>1.1</x:v>
      </x:c>
      <x:c r="K1004" s="1" t="n">
        <x:v>1.4</x:v>
      </x:c>
      <x:c r="L1004" s="15" t="n">
        <x:v>79.2</x:v>
      </x:c>
      <x:c r="M1004" s="11" t="b">
        <x:f aca="0">FALSE()</x:f>
        <x:v>0</x:v>
      </x:c>
      <x:c r="N1004" s="11" t="b">
        <x:f aca="0">FALSE()</x:f>
        <x:v>0</x:v>
      </x:c>
      <x:c r="O1004" s="1" t="s">
        <x:v>5015</x:v>
      </x:c>
      <x:c r="P1004" s="11" t="b">
        <x:f aca="0">FALSE()</x:f>
        <x:v>0</x:v>
      </x:c>
    </x:row>
    <x:row r="1005" ht="15" hidden="0" customHeight="1">
      <x:c r="A1005" s="1" t="s">
        <x:v>6105</x:v>
      </x:c>
      <x:c r="B1005" s="1" t="s">
        <x:v>2656</x:v>
      </x:c>
      <x:c r="C1005" s="14" t="n">
        <x:v>45857</x:v>
      </x:c>
      <x:c r="D1005" s="1" t="s">
        <x:v>5010</x:v>
      </x:c>
      <x:c r="E1005" s="1" t="s">
        <x:v>5011</x:v>
      </x:c>
      <x:c r="F1005" s="1" t="s">
        <x:v>5012</x:v>
      </x:c>
      <x:c r="G1005" s="1" t="s">
        <x:v>5013</x:v>
      </x:c>
      <x:c r="H1005" s="1" t="s">
        <x:v>5014</x:v>
      </x:c>
      <x:c r="I1005" s="1" t="s">
        <x:v>5014</x:v>
      </x:c>
      <x:c r="J1005" s="1" t="n">
        <x:v>1.2</x:v>
      </x:c>
      <x:c r="K1005" s="1" t="n">
        <x:v>2.2</x:v>
      </x:c>
      <x:c r="L1005" s="15" t="n">
        <x:v>86.4</x:v>
      </x:c>
      <x:c r="M1005" s="11" t="b">
        <x:f aca="0">FALSE()</x:f>
        <x:v>0</x:v>
      </x:c>
      <x:c r="N1005" s="11" t="b">
        <x:f aca="0">FALSE()</x:f>
        <x:v>0</x:v>
      </x:c>
      <x:c r="O1005" s="1" t="s">
        <x:v>5015</x:v>
      </x:c>
      <x:c r="P1005" s="11" t="b">
        <x:f aca="0">FALSE()</x:f>
        <x:v>0</x:v>
      </x:c>
    </x:row>
    <x:row r="1006" ht="15" hidden="0" customHeight="1">
      <x:c r="A1006" s="1" t="s">
        <x:v>6106</x:v>
      </x:c>
      <x:c r="B1006" s="1" t="s">
        <x:v>2659</x:v>
      </x:c>
      <x:c r="C1006" s="14" t="n">
        <x:v>45687</x:v>
      </x:c>
      <x:c r="D1006" s="1" t="s">
        <x:v>5010</x:v>
      </x:c>
      <x:c r="E1006" s="1" t="s">
        <x:v>5011</x:v>
      </x:c>
      <x:c r="F1006" s="1" t="s">
        <x:v>5012</x:v>
      </x:c>
      <x:c r="G1006" s="1" t="s">
        <x:v>5013</x:v>
      </x:c>
      <x:c r="H1006" s="1" t="s">
        <x:v>5014</x:v>
      </x:c>
      <x:c r="I1006" s="1" t="s">
        <x:v>5014</x:v>
      </x:c>
      <x:c r="J1006" s="1" t="n">
        <x:v>1.1</x:v>
      </x:c>
      <x:c r="K1006" s="1" t="n">
        <x:v>2</x:v>
      </x:c>
      <x:c r="L1006" s="15" t="n">
        <x:v>79.2</x:v>
      </x:c>
      <x:c r="M1006" s="11" t="b">
        <x:f aca="0">FALSE()</x:f>
        <x:v>0</x:v>
      </x:c>
      <x:c r="N1006" s="11" t="b">
        <x:f aca="0">FALSE()</x:f>
        <x:v>0</x:v>
      </x:c>
      <x:c r="O1006" s="1" t="s">
        <x:v>5015</x:v>
      </x:c>
      <x:c r="P1006" s="11" t="b">
        <x:f aca="0">FALSE()</x:f>
        <x:v>0</x:v>
      </x:c>
    </x:row>
    <x:row r="1007" ht="15" hidden="0" customHeight="1">
      <x:c r="A1007" s="1" t="s">
        <x:v>6107</x:v>
      </x:c>
      <x:c r="B1007" s="1" t="s">
        <x:v>2659</x:v>
      </x:c>
      <x:c r="C1007" s="14" t="n">
        <x:v>45713</x:v>
      </x:c>
      <x:c r="D1007" s="1" t="s">
        <x:v>5010</x:v>
      </x:c>
      <x:c r="E1007" s="1" t="s">
        <x:v>5011</x:v>
      </x:c>
      <x:c r="F1007" s="1" t="s">
        <x:v>5012</x:v>
      </x:c>
      <x:c r="G1007" s="1" t="s">
        <x:v>5013</x:v>
      </x:c>
      <x:c r="H1007" s="1" t="s">
        <x:v>5014</x:v>
      </x:c>
      <x:c r="I1007" s="1" t="s">
        <x:v>5014</x:v>
      </x:c>
      <x:c r="J1007" s="1" t="n">
        <x:v>1</x:v>
      </x:c>
      <x:c r="K1007" s="1" t="n">
        <x:v>1.8</x:v>
      </x:c>
      <x:c r="L1007" s="15" t="n">
        <x:v>72</x:v>
      </x:c>
      <x:c r="M1007" s="11" t="b">
        <x:f aca="0">TRUE()</x:f>
        <x:v>1</x:v>
      </x:c>
      <x:c r="N1007" s="11" t="b">
        <x:f aca="0">FALSE()</x:f>
        <x:v>0</x:v>
      </x:c>
      <x:c r="O1007" s="1" t="s">
        <x:v>5015</x:v>
      </x:c>
      <x:c r="P1007" s="11" t="b">
        <x:f aca="0">FALSE()</x:f>
        <x:v>0</x:v>
      </x:c>
    </x:row>
    <x:row r="1008" ht="15" hidden="0" customHeight="1">
      <x:c r="A1008" s="1" t="s">
        <x:v>6108</x:v>
      </x:c>
      <x:c r="B1008" s="1" t="s">
        <x:v>947</x:v>
      </x:c>
      <x:c r="C1008" s="14" t="n">
        <x:v>45549</x:v>
      </x:c>
      <x:c r="D1008" s="1" t="s">
        <x:v>5018</x:v>
      </x:c>
      <x:c r="E1008" s="1" t="s">
        <x:v>5035</x:v>
      </x:c>
      <x:c r="F1008" s="1" t="s">
        <x:v>5029</x:v>
      </x:c>
      <x:c r="G1008" s="1" t="s">
        <x:v>5030</x:v>
      </x:c>
      <x:c r="H1008" s="1" t="s">
        <x:v>5022</x:v>
      </x:c>
      <x:c r="I1008" s="1" t="s">
        <x:v>5014</x:v>
      </x:c>
      <x:c r="J1008" s="1" t="n">
        <x:v>2.5</x:v>
      </x:c>
      <x:c r="K1008" s="1" t="n">
        <x:v>2</x:v>
      </x:c>
      <x:c r="L1008" s="15" t="n">
        <x:v>180</x:v>
      </x:c>
      <x:c r="M1008" s="11" t="b">
        <x:f aca="0">FALSE()</x:f>
        <x:v>0</x:v>
      </x:c>
      <x:c r="N1008" s="11" t="b">
        <x:f aca="0">FALSE()</x:f>
        <x:v>0</x:v>
      </x:c>
      <x:c r="O1008" s="1" t="s">
        <x:v>5024</x:v>
      </x:c>
      <x:c r="P1008" s="11" t="b">
        <x:f aca="0">FALSE()</x:f>
        <x:v>0</x:v>
      </x:c>
    </x:row>
    <x:row r="1009" ht="15" hidden="0" customHeight="1">
      <x:c r="A1009" s="1" t="s">
        <x:v>6109</x:v>
      </x:c>
      <x:c r="B1009" s="1" t="s">
        <x:v>947</x:v>
      </x:c>
      <x:c r="C1009" s="14" t="n">
        <x:v>45555</x:v>
      </x:c>
      <x:c r="D1009" s="1" t="s">
        <x:v>5010</x:v>
      </x:c>
      <x:c r="E1009" s="1" t="s">
        <x:v>5011</x:v>
      </x:c>
      <x:c r="F1009" s="1" t="s">
        <x:v>5012</x:v>
      </x:c>
      <x:c r="G1009" s="1" t="s">
        <x:v>5013</x:v>
      </x:c>
      <x:c r="H1009" s="1" t="s">
        <x:v>5014</x:v>
      </x:c>
      <x:c r="I1009" s="1" t="s">
        <x:v>5014</x:v>
      </x:c>
      <x:c r="J1009" s="1" t="n">
        <x:v>1.9</x:v>
      </x:c>
      <x:c r="K1009" s="1" t="n">
        <x:v>1.3</x:v>
      </x:c>
      <x:c r="L1009" s="15" t="n">
        <x:v>136.8</x:v>
      </x:c>
      <x:c r="M1009" s="11" t="b">
        <x:f aca="0">TRUE()</x:f>
        <x:v>1</x:v>
      </x:c>
      <x:c r="N1009" s="11" t="b">
        <x:f aca="0">FALSE()</x:f>
        <x:v>0</x:v>
      </x:c>
      <x:c r="O1009" s="1" t="s">
        <x:v>5015</x:v>
      </x:c>
      <x:c r="P1009" s="11" t="b">
        <x:f aca="0">FALSE()</x:f>
        <x:v>0</x:v>
      </x:c>
    </x:row>
    <x:row r="1010" ht="15" hidden="0" customHeight="1">
      <x:c r="A1010" s="1" t="s">
        <x:v>6110</x:v>
      </x:c>
      <x:c r="B1010" s="1" t="s">
        <x:v>947</x:v>
      </x:c>
      <x:c r="C1010" s="14" t="n">
        <x:v>45793</x:v>
      </x:c>
      <x:c r="D1010" s="1" t="s">
        <x:v>5018</x:v>
      </x:c>
      <x:c r="E1010" s="1" t="s">
        <x:v>5075</x:v>
      </x:c>
      <x:c r="F1010" s="1" t="s">
        <x:v>5076</x:v>
      </x:c>
      <x:c r="G1010" s="1" t="s">
        <x:v>5077</x:v>
      </x:c>
      <x:c r="H1010" s="1" t="s">
        <x:v>5022</x:v>
      </x:c>
      <x:c r="I1010" s="1" t="s">
        <x:v>5152</x:v>
      </x:c>
      <x:c r="J1010" s="1" t="n">
        <x:v>2.3</x:v>
      </x:c>
      <x:c r="K1010" s="1" t="n">
        <x:v>6.4</x:v>
      </x:c>
      <x:c r="L1010" s="15" t="n">
        <x:v>919.22</x:v>
      </x:c>
      <x:c r="M1010" s="11" t="b">
        <x:f aca="0">TRUE()</x:f>
        <x:v>1</x:v>
      </x:c>
      <x:c r="N1010" s="11" t="b">
        <x:f aca="0">FALSE()</x:f>
        <x:v>0</x:v>
      </x:c>
      <x:c r="O1010" s="1" t="s">
        <x:v>5037</x:v>
      </x:c>
      <x:c r="P1010" s="11" t="b">
        <x:f aca="0">TRUE()</x:f>
        <x:v>1</x:v>
      </x:c>
      <x:c r="Q1010" s="1" t="s">
        <x:v>6111</x:v>
      </x:c>
    </x:row>
    <x:row r="1011" ht="15" hidden="0" customHeight="1">
      <x:c r="A1011" s="1" t="s">
        <x:v>6112</x:v>
      </x:c>
      <x:c r="B1011" s="1" t="s">
        <x:v>947</x:v>
      </x:c>
      <x:c r="C1011" s="14" t="n">
        <x:v>46162</x:v>
      </x:c>
      <x:c r="D1011" s="1" t="s">
        <x:v>5010</x:v>
      </x:c>
      <x:c r="E1011" s="1" t="s">
        <x:v>5011</x:v>
      </x:c>
      <x:c r="F1011" s="1" t="s">
        <x:v>5012</x:v>
      </x:c>
      <x:c r="G1011" s="1" t="s">
        <x:v>5013</x:v>
      </x:c>
      <x:c r="H1011" s="1" t="s">
        <x:v>5014</x:v>
      </x:c>
      <x:c r="I1011" s="1" t="s">
        <x:v>5014</x:v>
      </x:c>
      <x:c r="J1011" s="1" t="n">
        <x:v>1.8</x:v>
      </x:c>
      <x:c r="K1011" s="1" t="n">
        <x:v>0.8</x:v>
      </x:c>
      <x:c r="L1011" s="15" t="n">
        <x:v>129.6</x:v>
      </x:c>
      <x:c r="M1011" s="11" t="b">
        <x:f aca="0">TRUE()</x:f>
        <x:v>1</x:v>
      </x:c>
      <x:c r="N1011" s="11" t="b">
        <x:f aca="0">FALSE()</x:f>
        <x:v>0</x:v>
      </x:c>
      <x:c r="O1011" s="1" t="s">
        <x:v>5015</x:v>
      </x:c>
      <x:c r="P1011" s="11" t="b">
        <x:f aca="0">FALSE()</x:f>
        <x:v>0</x:v>
      </x:c>
    </x:row>
    <x:row r="1012" ht="15" hidden="0" customHeight="1">
      <x:c r="A1012" s="1" t="s">
        <x:v>6113</x:v>
      </x:c>
      <x:c r="B1012" s="1" t="s">
        <x:v>2664</x:v>
      </x:c>
      <x:c r="C1012" s="14" t="n">
        <x:v>45935</x:v>
      </x:c>
      <x:c r="D1012" s="1" t="s">
        <x:v>5010</x:v>
      </x:c>
      <x:c r="E1012" s="1" t="s">
        <x:v>5011</x:v>
      </x:c>
      <x:c r="F1012" s="1" t="s">
        <x:v>5012</x:v>
      </x:c>
      <x:c r="G1012" s="1" t="s">
        <x:v>5013</x:v>
      </x:c>
      <x:c r="H1012" s="1" t="s">
        <x:v>5014</x:v>
      </x:c>
      <x:c r="I1012" s="1" t="s">
        <x:v>5014</x:v>
      </x:c>
      <x:c r="J1012" s="1" t="n">
        <x:v>0.9</x:v>
      </x:c>
      <x:c r="K1012" s="1" t="n">
        <x:v>0.8</x:v>
      </x:c>
      <x:c r="L1012" s="15" t="n">
        <x:v>64.8</x:v>
      </x:c>
      <x:c r="M1012" s="11" t="b">
        <x:f aca="0">FALSE()</x:f>
        <x:v>0</x:v>
      </x:c>
      <x:c r="N1012" s="11" t="b">
        <x:f aca="0">FALSE()</x:f>
        <x:v>0</x:v>
      </x:c>
      <x:c r="O1012" s="1" t="s">
        <x:v>5015</x:v>
      </x:c>
      <x:c r="P1012" s="11" t="b">
        <x:f aca="0">FALSE()</x:f>
        <x:v>0</x:v>
      </x:c>
    </x:row>
    <x:row r="1013" ht="15" hidden="0" customHeight="1">
      <x:c r="A1013" s="1" t="s">
        <x:v>6114</x:v>
      </x:c>
      <x:c r="B1013" s="1" t="s">
        <x:v>2664</x:v>
      </x:c>
      <x:c r="C1013" s="14" t="n">
        <x:v>45986</x:v>
      </x:c>
      <x:c r="D1013" s="1" t="s">
        <x:v>5018</x:v>
      </x:c>
      <x:c r="E1013" s="1" t="s">
        <x:v>5125</x:v>
      </x:c>
      <x:c r="F1013" s="1" t="s">
        <x:v>5111</x:v>
      </x:c>
      <x:c r="G1013" s="1" t="s">
        <x:v>5112</x:v>
      </x:c>
      <x:c r="H1013" s="1" t="s">
        <x:v>5031</x:v>
      </x:c>
      <x:c r="I1013" s="1" t="s">
        <x:v>5014</x:v>
      </x:c>
      <x:c r="J1013" s="1" t="n">
        <x:v>2.9</x:v>
      </x:c>
      <x:c r="K1013" s="1" t="n">
        <x:v>15.7</x:v>
      </x:c>
      <x:c r="L1013" s="15" t="n">
        <x:v>208.8</x:v>
      </x:c>
      <x:c r="M1013" s="11" t="b">
        <x:f aca="0">TRUE()</x:f>
        <x:v>1</x:v>
      </x:c>
      <x:c r="N1013" s="11" t="b">
        <x:f aca="0">FALSE()</x:f>
        <x:v>0</x:v>
      </x:c>
      <x:c r="O1013" s="1" t="s">
        <x:v>5068</x:v>
      </x:c>
      <x:c r="P1013" s="11" t="b">
        <x:f aca="0">FALSE()</x:f>
        <x:v>0</x:v>
      </x:c>
    </x:row>
    <x:row r="1014" ht="15" hidden="0" customHeight="1">
      <x:c r="A1014" s="1" t="s">
        <x:v>6115</x:v>
      </x:c>
      <x:c r="B1014" s="1" t="s">
        <x:v>2664</x:v>
      </x:c>
      <x:c r="C1014" s="14" t="n">
        <x:v>46037</x:v>
      </x:c>
      <x:c r="D1014" s="1" t="s">
        <x:v>5010</x:v>
      </x:c>
      <x:c r="E1014" s="1" t="s">
        <x:v>5011</x:v>
      </x:c>
      <x:c r="F1014" s="1" t="s">
        <x:v>5012</x:v>
      </x:c>
      <x:c r="G1014" s="1" t="s">
        <x:v>5013</x:v>
      </x:c>
      <x:c r="H1014" s="1" t="s">
        <x:v>5014</x:v>
      </x:c>
      <x:c r="I1014" s="1" t="s">
        <x:v>5014</x:v>
      </x:c>
      <x:c r="J1014" s="1" t="n">
        <x:v>1</x:v>
      </x:c>
      <x:c r="K1014" s="1" t="n">
        <x:v>0.3</x:v>
      </x:c>
      <x:c r="L1014" s="15" t="n">
        <x:v>72</x:v>
      </x:c>
      <x:c r="M1014" s="11" t="b">
        <x:f aca="0">TRUE()</x:f>
        <x:v>1</x:v>
      </x:c>
      <x:c r="N1014" s="11" t="b">
        <x:f aca="0">FALSE()</x:f>
        <x:v>0</x:v>
      </x:c>
      <x:c r="O1014" s="1" t="s">
        <x:v>5015</x:v>
      </x:c>
      <x:c r="P1014" s="11" t="b">
        <x:f aca="0">FALSE()</x:f>
        <x:v>0</x:v>
      </x:c>
    </x:row>
    <x:row r="1015" ht="15" hidden="0" customHeight="1">
      <x:c r="A1015" s="1" t="s">
        <x:v>6116</x:v>
      </x:c>
      <x:c r="B1015" s="1" t="s">
        <x:v>2664</x:v>
      </x:c>
      <x:c r="C1015" s="14" t="n">
        <x:v>46120</x:v>
      </x:c>
      <x:c r="D1015" s="1" t="s">
        <x:v>5018</x:v>
      </x:c>
      <x:c r="E1015" s="1" t="s">
        <x:v>5136</x:v>
      </x:c>
      <x:c r="F1015" s="1" t="s">
        <x:v>5137</x:v>
      </x:c>
      <x:c r="G1015" s="1" t="s">
        <x:v>5138</x:v>
      </x:c>
      <x:c r="H1015" s="1" t="s">
        <x:v>5031</x:v>
      </x:c>
      <x:c r="I1015" s="1" t="s">
        <x:v>5014</x:v>
      </x:c>
      <x:c r="J1015" s="1" t="n">
        <x:v>3</x:v>
      </x:c>
      <x:c r="K1015" s="1" t="n">
        <x:v>9.5</x:v>
      </x:c>
      <x:c r="L1015" s="15" t="n">
        <x:v>216</x:v>
      </x:c>
      <x:c r="M1015" s="11" t="b">
        <x:f aca="0">FALSE()</x:f>
        <x:v>0</x:v>
      </x:c>
      <x:c r="N1015" s="11" t="b">
        <x:f aca="0">TRUE()</x:f>
        <x:v>1</x:v>
      </x:c>
      <x:c r="O1015" s="1" t="s">
        <x:v>5139</x:v>
      </x:c>
      <x:c r="P1015" s="11" t="b">
        <x:f aca="0">TRUE()</x:f>
        <x:v>1</x:v>
      </x:c>
      <x:c r="Q1015" s="1" t="s">
        <x:v>6117</x:v>
      </x:c>
    </x:row>
    <x:row r="1016" ht="15" hidden="0" customHeight="1">
      <x:c r="A1016" s="1" t="s">
        <x:v>6118</x:v>
      </x:c>
      <x:c r="B1016" s="1" t="s">
        <x:v>2667</x:v>
      </x:c>
      <x:c r="C1016" s="14" t="n">
        <x:v>45375</x:v>
      </x:c>
      <x:c r="D1016" s="1" t="s">
        <x:v>5018</x:v>
      </x:c>
      <x:c r="E1016" s="1" t="s">
        <x:v>5035</x:v>
      </x:c>
      <x:c r="F1016" s="1" t="s">
        <x:v>5029</x:v>
      </x:c>
      <x:c r="G1016" s="1" t="s">
        <x:v>5030</x:v>
      </x:c>
      <x:c r="H1016" s="1" t="s">
        <x:v>5022</x:v>
      </x:c>
      <x:c r="I1016" s="1" t="s">
        <x:v>5039</x:v>
      </x:c>
      <x:c r="J1016" s="1" t="n">
        <x:v>0.5</x:v>
      </x:c>
      <x:c r="K1016" s="1" t="n">
        <x:v>1.3</x:v>
      </x:c>
      <x:c r="L1016" s="15" t="n">
        <x:v>758.84</x:v>
      </x:c>
      <x:c r="M1016" s="11" t="b">
        <x:f aca="0">TRUE()</x:f>
        <x:v>1</x:v>
      </x:c>
      <x:c r="N1016" s="11" t="b">
        <x:f aca="0">FALSE()</x:f>
        <x:v>0</x:v>
      </x:c>
      <x:c r="O1016" s="1" t="s">
        <x:v>5098</x:v>
      </x:c>
      <x:c r="P1016" s="11" t="b">
        <x:f aca="0">FALSE()</x:f>
        <x:v>0</x:v>
      </x:c>
    </x:row>
    <x:row r="1017" ht="15" hidden="0" customHeight="1">
      <x:c r="A1017" s="1" t="s">
        <x:v>6119</x:v>
      </x:c>
      <x:c r="B1017" s="1" t="s">
        <x:v>2667</x:v>
      </x:c>
      <x:c r="C1017" s="14" t="n">
        <x:v>45418</x:v>
      </x:c>
      <x:c r="D1017" s="1" t="s">
        <x:v>5010</x:v>
      </x:c>
      <x:c r="E1017" s="1" t="s">
        <x:v>5011</x:v>
      </x:c>
      <x:c r="F1017" s="1" t="s">
        <x:v>5012</x:v>
      </x:c>
      <x:c r="G1017" s="1" t="s">
        <x:v>5013</x:v>
      </x:c>
      <x:c r="H1017" s="1" t="s">
        <x:v>5014</x:v>
      </x:c>
      <x:c r="I1017" s="1" t="s">
        <x:v>5014</x:v>
      </x:c>
      <x:c r="J1017" s="1" t="n">
        <x:v>1.3</x:v>
      </x:c>
      <x:c r="K1017" s="1" t="n">
        <x:v>1.7</x:v>
      </x:c>
      <x:c r="L1017" s="15" t="n">
        <x:v>93.6</x:v>
      </x:c>
      <x:c r="M1017" s="11" t="b">
        <x:f aca="0">TRUE()</x:f>
        <x:v>1</x:v>
      </x:c>
      <x:c r="N1017" s="11" t="b">
        <x:f aca="0">FALSE()</x:f>
        <x:v>0</x:v>
      </x:c>
      <x:c r="O1017" s="1" t="s">
        <x:v>5015</x:v>
      </x:c>
      <x:c r="P1017" s="11" t="b">
        <x:f aca="0">FALSE()</x:f>
        <x:v>0</x:v>
      </x:c>
    </x:row>
    <x:row r="1018" ht="15" hidden="0" customHeight="1">
      <x:c r="A1018" s="1" t="s">
        <x:v>6120</x:v>
      </x:c>
      <x:c r="B1018" s="1" t="s">
        <x:v>2667</x:v>
      </x:c>
      <x:c r="C1018" s="14" t="n">
        <x:v>45448</x:v>
      </x:c>
      <x:c r="D1018" s="1" t="s">
        <x:v>5010</x:v>
      </x:c>
      <x:c r="E1018" s="1" t="s">
        <x:v>5011</x:v>
      </x:c>
      <x:c r="F1018" s="1" t="s">
        <x:v>5012</x:v>
      </x:c>
      <x:c r="G1018" s="1" t="s">
        <x:v>5013</x:v>
      </x:c>
      <x:c r="H1018" s="1" t="s">
        <x:v>5014</x:v>
      </x:c>
      <x:c r="I1018" s="1" t="s">
        <x:v>5014</x:v>
      </x:c>
      <x:c r="J1018" s="1" t="n">
        <x:v>1.4</x:v>
      </x:c>
      <x:c r="K1018" s="1" t="n">
        <x:v>2.9</x:v>
      </x:c>
      <x:c r="L1018" s="15" t="n">
        <x:v>100.8</x:v>
      </x:c>
      <x:c r="M1018" s="11" t="b">
        <x:f aca="0">TRUE()</x:f>
        <x:v>1</x:v>
      </x:c>
      <x:c r="N1018" s="11" t="b">
        <x:f aca="0">FALSE()</x:f>
        <x:v>0</x:v>
      </x:c>
      <x:c r="O1018" s="1" t="s">
        <x:v>5015</x:v>
      </x:c>
      <x:c r="P1018" s="11" t="b">
        <x:f aca="0">FALSE()</x:f>
        <x:v>0</x:v>
      </x:c>
    </x:row>
    <x:row r="1019" ht="15" hidden="0" customHeight="1">
      <x:c r="A1019" s="1" t="s">
        <x:v>6121</x:v>
      </x:c>
      <x:c r="B1019" s="1" t="s">
        <x:v>2667</x:v>
      </x:c>
      <x:c r="C1019" s="14" t="n">
        <x:v>45525</x:v>
      </x:c>
      <x:c r="D1019" s="1" t="s">
        <x:v>5018</x:v>
      </x:c>
      <x:c r="E1019" s="1" t="s">
        <x:v>5232</x:v>
      </x:c>
      <x:c r="F1019" s="1" t="s">
        <x:v>5066</x:v>
      </x:c>
      <x:c r="G1019" s="1" t="s">
        <x:v>5067</x:v>
      </x:c>
      <x:c r="H1019" s="1" t="s">
        <x:v>5031</x:v>
      </x:c>
      <x:c r="I1019" s="1" t="s">
        <x:v>5014</x:v>
      </x:c>
      <x:c r="J1019" s="1" t="n">
        <x:v>2.5</x:v>
      </x:c>
      <x:c r="K1019" s="1" t="n">
        <x:v>16.3</x:v>
      </x:c>
      <x:c r="L1019" s="15" t="n">
        <x:v>180</x:v>
      </x:c>
      <x:c r="M1019" s="11" t="b">
        <x:f aca="0">TRUE()</x:f>
        <x:v>1</x:v>
      </x:c>
      <x:c r="N1019" s="11" t="b">
        <x:f aca="0">FALSE()</x:f>
        <x:v>0</x:v>
      </x:c>
      <x:c r="O1019" s="1" t="s">
        <x:v>5033</x:v>
      </x:c>
      <x:c r="P1019" s="11" t="b">
        <x:f aca="0">FALSE()</x:f>
        <x:v>0</x:v>
      </x:c>
    </x:row>
    <x:row r="1020" ht="15" hidden="0" customHeight="1">
      <x:c r="A1020" s="1" t="s">
        <x:v>6122</x:v>
      </x:c>
      <x:c r="B1020" s="1" t="s">
        <x:v>2670</x:v>
      </x:c>
      <x:c r="C1020" s="14" t="n">
        <x:v>45496</x:v>
      </x:c>
      <x:c r="D1020" s="1" t="s">
        <x:v>5010</x:v>
      </x:c>
      <x:c r="E1020" s="1" t="s">
        <x:v>5011</x:v>
      </x:c>
      <x:c r="F1020" s="1" t="s">
        <x:v>5012</x:v>
      </x:c>
      <x:c r="G1020" s="1" t="s">
        <x:v>5013</x:v>
      </x:c>
      <x:c r="H1020" s="1" t="s">
        <x:v>5014</x:v>
      </x:c>
      <x:c r="I1020" s="1" t="s">
        <x:v>5014</x:v>
      </x:c>
      <x:c r="J1020" s="1" t="n">
        <x:v>1.3</x:v>
      </x:c>
      <x:c r="K1020" s="1" t="n">
        <x:v>0.3</x:v>
      </x:c>
      <x:c r="L1020" s="15" t="n">
        <x:v>93.6</x:v>
      </x:c>
      <x:c r="M1020" s="11" t="b">
        <x:f aca="0">FALSE()</x:f>
        <x:v>0</x:v>
      </x:c>
      <x:c r="N1020" s="11" t="b">
        <x:f aca="0">FALSE()</x:f>
        <x:v>0</x:v>
      </x:c>
      <x:c r="O1020" s="1" t="s">
        <x:v>5015</x:v>
      </x:c>
      <x:c r="P1020" s="11" t="b">
        <x:f aca="0">FALSE()</x:f>
        <x:v>0</x:v>
      </x:c>
    </x:row>
    <x:row r="1021" ht="15" hidden="0" customHeight="1">
      <x:c r="A1021" s="1" t="s">
        <x:v>6123</x:v>
      </x:c>
      <x:c r="B1021" s="1" t="s">
        <x:v>2670</x:v>
      </x:c>
      <x:c r="C1021" s="14" t="n">
        <x:v>45657</x:v>
      </x:c>
      <x:c r="D1021" s="1" t="s">
        <x:v>5010</x:v>
      </x:c>
      <x:c r="E1021" s="1" t="s">
        <x:v>5011</x:v>
      </x:c>
      <x:c r="F1021" s="1" t="s">
        <x:v>5012</x:v>
      </x:c>
      <x:c r="G1021" s="1" t="s">
        <x:v>5013</x:v>
      </x:c>
      <x:c r="H1021" s="1" t="s">
        <x:v>5014</x:v>
      </x:c>
      <x:c r="I1021" s="1" t="s">
        <x:v>5014</x:v>
      </x:c>
      <x:c r="J1021" s="1" t="n">
        <x:v>1.4</x:v>
      </x:c>
      <x:c r="K1021" s="1" t="n">
        <x:v>2</x:v>
      </x:c>
      <x:c r="L1021" s="15" t="n">
        <x:v>100.8</x:v>
      </x:c>
      <x:c r="M1021" s="11" t="b">
        <x:f aca="0">TRUE()</x:f>
        <x:v>1</x:v>
      </x:c>
      <x:c r="N1021" s="11" t="b">
        <x:f aca="0">FALSE()</x:f>
        <x:v>0</x:v>
      </x:c>
      <x:c r="O1021" s="1" t="s">
        <x:v>5015</x:v>
      </x:c>
      <x:c r="P1021" s="11" t="b">
        <x:f aca="0">FALSE()</x:f>
        <x:v>0</x:v>
      </x:c>
    </x:row>
    <x:row r="1022" ht="15" hidden="0" customHeight="1">
      <x:c r="A1022" s="1" t="s">
        <x:v>6124</x:v>
      </x:c>
      <x:c r="B1022" s="1" t="s">
        <x:v>2670</x:v>
      </x:c>
      <x:c r="C1022" s="14" t="n">
        <x:v>45895</x:v>
      </x:c>
      <x:c r="D1022" s="1" t="s">
        <x:v>5010</x:v>
      </x:c>
      <x:c r="E1022" s="1" t="s">
        <x:v>5011</x:v>
      </x:c>
      <x:c r="F1022" s="1" t="s">
        <x:v>5012</x:v>
      </x:c>
      <x:c r="G1022" s="1" t="s">
        <x:v>5013</x:v>
      </x:c>
      <x:c r="H1022" s="1" t="s">
        <x:v>5014</x:v>
      </x:c>
      <x:c r="I1022" s="1" t="s">
        <x:v>5014</x:v>
      </x:c>
      <x:c r="J1022" s="1" t="n">
        <x:v>0.9</x:v>
      </x:c>
      <x:c r="K1022" s="1" t="n">
        <x:v>1.8</x:v>
      </x:c>
      <x:c r="L1022" s="15" t="n">
        <x:v>64.8</x:v>
      </x:c>
      <x:c r="M1022" s="11" t="b">
        <x:f aca="0">FALSE()</x:f>
        <x:v>0</x:v>
      </x:c>
      <x:c r="N1022" s="11" t="b">
        <x:f aca="0">FALSE()</x:f>
        <x:v>0</x:v>
      </x:c>
      <x:c r="O1022" s="1" t="s">
        <x:v>5015</x:v>
      </x:c>
      <x:c r="P1022" s="11" t="b">
        <x:f aca="0">FALSE()</x:f>
        <x:v>0</x:v>
      </x:c>
    </x:row>
    <x:row r="1023" ht="15" hidden="0" customHeight="1">
      <x:c r="A1023" s="1" t="s">
        <x:v>6125</x:v>
      </x:c>
      <x:c r="B1023" s="1" t="s">
        <x:v>2670</x:v>
      </x:c>
      <x:c r="C1023" s="14" t="n">
        <x:v>46044</x:v>
      </x:c>
      <x:c r="D1023" s="1" t="s">
        <x:v>5018</x:v>
      </x:c>
      <x:c r="E1023" s="1" t="s">
        <x:v>5028</x:v>
      </x:c>
      <x:c r="F1023" s="1" t="s">
        <x:v>5029</x:v>
      </x:c>
      <x:c r="G1023" s="1" t="s">
        <x:v>5030</x:v>
      </x:c>
      <x:c r="H1023" s="1" t="s">
        <x:v>5022</x:v>
      </x:c>
      <x:c r="I1023" s="1" t="s">
        <x:v>5032</x:v>
      </x:c>
      <x:c r="J1023" s="1" t="n">
        <x:v>2.2</x:v>
      </x:c>
      <x:c r="K1023" s="1" t="n">
        <x:v>0.5</x:v>
      </x:c>
      <x:c r="L1023" s="15" t="n">
        <x:v>582.62</x:v>
      </x:c>
      <x:c r="M1023" s="11" t="b">
        <x:f aca="0">TRUE()</x:f>
        <x:v>1</x:v>
      </x:c>
      <x:c r="N1023" s="11" t="b">
        <x:f aca="0">FALSE()</x:f>
        <x:v>0</x:v>
      </x:c>
      <x:c r="O1023" s="1" t="s">
        <x:v>5024</x:v>
      </x:c>
      <x:c r="P1023" s="11" t="b">
        <x:f aca="0">TRUE()</x:f>
        <x:v>1</x:v>
      </x:c>
      <x:c r="Q1023" s="1" t="s">
        <x:v>6126</x:v>
      </x:c>
    </x:row>
    <x:row r="1024" ht="15" hidden="0" customHeight="1">
      <x:c r="A1024" s="1" t="s">
        <x:v>6127</x:v>
      </x:c>
      <x:c r="B1024" s="1" t="s">
        <x:v>949</x:v>
      </x:c>
      <x:c r="C1024" s="14" t="n">
        <x:v>45418</x:v>
      </x:c>
      <x:c r="D1024" s="1" t="s">
        <x:v>5010</x:v>
      </x:c>
      <x:c r="E1024" s="1" t="s">
        <x:v>5011</x:v>
      </x:c>
      <x:c r="F1024" s="1" t="s">
        <x:v>5012</x:v>
      </x:c>
      <x:c r="G1024" s="1" t="s">
        <x:v>5013</x:v>
      </x:c>
      <x:c r="H1024" s="1" t="s">
        <x:v>5014</x:v>
      </x:c>
      <x:c r="I1024" s="1" t="s">
        <x:v>5014</x:v>
      </x:c>
      <x:c r="J1024" s="1" t="n">
        <x:v>0.7</x:v>
      </x:c>
      <x:c r="K1024" s="1" t="n">
        <x:v>2.1</x:v>
      </x:c>
      <x:c r="L1024" s="15" t="n">
        <x:v>50.4</x:v>
      </x:c>
      <x:c r="M1024" s="11" t="b">
        <x:f aca="0">TRUE()</x:f>
        <x:v>1</x:v>
      </x:c>
      <x:c r="N1024" s="11" t="b">
        <x:f aca="0">FALSE()</x:f>
        <x:v>0</x:v>
      </x:c>
      <x:c r="O1024" s="1" t="s">
        <x:v>5015</x:v>
      </x:c>
      <x:c r="P1024" s="11" t="b">
        <x:f aca="0">FALSE()</x:f>
        <x:v>0</x:v>
      </x:c>
    </x:row>
    <x:row r="1025" ht="15" hidden="0" customHeight="1">
      <x:c r="A1025" s="1" t="s">
        <x:v>6128</x:v>
      </x:c>
      <x:c r="B1025" s="1" t="s">
        <x:v>949</x:v>
      </x:c>
      <x:c r="C1025" s="14" t="n">
        <x:v>45574</x:v>
      </x:c>
      <x:c r="D1025" s="1" t="s">
        <x:v>5010</x:v>
      </x:c>
      <x:c r="E1025" s="1" t="s">
        <x:v>5011</x:v>
      </x:c>
      <x:c r="F1025" s="1" t="s">
        <x:v>5012</x:v>
      </x:c>
      <x:c r="G1025" s="1" t="s">
        <x:v>5013</x:v>
      </x:c>
      <x:c r="H1025" s="1" t="s">
        <x:v>5014</x:v>
      </x:c>
      <x:c r="I1025" s="1" t="s">
        <x:v>5014</x:v>
      </x:c>
      <x:c r="J1025" s="1" t="n">
        <x:v>0.9</x:v>
      </x:c>
      <x:c r="K1025" s="1" t="n">
        <x:v>1.1</x:v>
      </x:c>
      <x:c r="L1025" s="15" t="n">
        <x:v>64.8</x:v>
      </x:c>
      <x:c r="M1025" s="11" t="b">
        <x:f aca="0">TRUE()</x:f>
        <x:v>1</x:v>
      </x:c>
      <x:c r="N1025" s="11" t="b">
        <x:f aca="0">FALSE()</x:f>
        <x:v>0</x:v>
      </x:c>
      <x:c r="O1025" s="1" t="s">
        <x:v>5015</x:v>
      </x:c>
      <x:c r="P1025" s="11" t="b">
        <x:f aca="0">FALSE()</x:f>
        <x:v>0</x:v>
      </x:c>
    </x:row>
    <x:row r="1026" ht="15" hidden="0" customHeight="1">
      <x:c r="A1026" s="1" t="s">
        <x:v>6129</x:v>
      </x:c>
      <x:c r="B1026" s="1" t="s">
        <x:v>949</x:v>
      </x:c>
      <x:c r="C1026" s="14" t="n">
        <x:v>45774</x:v>
      </x:c>
      <x:c r="D1026" s="1" t="s">
        <x:v>5054</x:v>
      </x:c>
      <x:c r="E1026" s="1" t="s">
        <x:v>5055</x:v>
      </x:c>
      <x:c r="F1026" s="1" t="s">
        <x:v>5012</x:v>
      </x:c>
      <x:c r="G1026" s="1" t="s">
        <x:v>5013</x:v>
      </x:c>
      <x:c r="H1026" s="1" t="s">
        <x:v>5014</x:v>
      </x:c>
      <x:c r="I1026" s="1" t="s">
        <x:v>5014</x:v>
      </x:c>
      <x:c r="J1026" s="1" t="n">
        <x:v>0.3</x:v>
      </x:c>
      <x:c r="K1026" s="1" t="n">
        <x:v>2.4</x:v>
      </x:c>
      <x:c r="L1026" s="15" t="n">
        <x:v>21.6</x:v>
      </x:c>
      <x:c r="M1026" s="11" t="b">
        <x:f aca="0">FALSE()</x:f>
        <x:v>0</x:v>
      </x:c>
      <x:c r="N1026" s="11" t="b">
        <x:f aca="0">FALSE()</x:f>
        <x:v>0</x:v>
      </x:c>
      <x:c r="O1026" s="1" t="s">
        <x:v>5015</x:v>
      </x:c>
      <x:c r="P1026" s="11" t="b">
        <x:f aca="0">FALSE()</x:f>
        <x:v>0</x:v>
      </x:c>
    </x:row>
    <x:row r="1027" ht="15" hidden="0" customHeight="1">
      <x:c r="A1027" s="1" t="s">
        <x:v>6130</x:v>
      </x:c>
      <x:c r="B1027" s="1" t="s">
        <x:v>949</x:v>
      </x:c>
      <x:c r="C1027" s="14" t="n">
        <x:v>45949</x:v>
      </x:c>
      <x:c r="D1027" s="1" t="s">
        <x:v>5018</x:v>
      </x:c>
      <x:c r="E1027" s="1" t="s">
        <x:v>5091</x:v>
      </x:c>
      <x:c r="F1027" s="1" t="s">
        <x:v>5020</x:v>
      </x:c>
      <x:c r="G1027" s="1" t="s">
        <x:v>5021</x:v>
      </x:c>
      <x:c r="H1027" s="1" t="s">
        <x:v>5031</x:v>
      </x:c>
      <x:c r="I1027" s="1" t="s">
        <x:v>5044</x:v>
      </x:c>
      <x:c r="J1027" s="1" t="n">
        <x:v>2.2</x:v>
      </x:c>
      <x:c r="K1027" s="1" t="n">
        <x:v>8.5</x:v>
      </x:c>
      <x:c r="L1027" s="15" t="n">
        <x:v>845.67</x:v>
      </x:c>
      <x:c r="M1027" s="11" t="b">
        <x:f aca="0">TRUE()</x:f>
        <x:v>1</x:v>
      </x:c>
      <x:c r="N1027" s="11" t="b">
        <x:f aca="0">FALSE()</x:f>
        <x:v>0</x:v>
      </x:c>
      <x:c r="O1027" s="1" t="s">
        <x:v>5068</x:v>
      </x:c>
      <x:c r="P1027" s="11" t="b">
        <x:f aca="0">FALSE()</x:f>
        <x:v>0</x:v>
      </x:c>
    </x:row>
    <x:row r="1028" ht="15" hidden="0" customHeight="1">
      <x:c r="A1028" s="1" t="s">
        <x:v>6131</x:v>
      </x:c>
      <x:c r="B1028" s="1" t="s">
        <x:v>949</x:v>
      </x:c>
      <x:c r="C1028" s="14" t="n">
        <x:v>46149</x:v>
      </x:c>
      <x:c r="D1028" s="1" t="s">
        <x:v>5010</x:v>
      </x:c>
      <x:c r="E1028" s="1" t="s">
        <x:v>5011</x:v>
      </x:c>
      <x:c r="F1028" s="1" t="s">
        <x:v>5012</x:v>
      </x:c>
      <x:c r="G1028" s="1" t="s">
        <x:v>5013</x:v>
      </x:c>
      <x:c r="H1028" s="1" t="s">
        <x:v>5014</x:v>
      </x:c>
      <x:c r="I1028" s="1" t="s">
        <x:v>5014</x:v>
      </x:c>
      <x:c r="J1028" s="1" t="n">
        <x:v>1.1</x:v>
      </x:c>
      <x:c r="K1028" s="1" t="n">
        <x:v>1.8</x:v>
      </x:c>
      <x:c r="L1028" s="15" t="n">
        <x:v>79.2</x:v>
      </x:c>
      <x:c r="M1028" s="11" t="b">
        <x:f aca="0">TRUE()</x:f>
        <x:v>1</x:v>
      </x:c>
      <x:c r="N1028" s="11" t="b">
        <x:f aca="0">FALSE()</x:f>
        <x:v>0</x:v>
      </x:c>
      <x:c r="O1028" s="1" t="s">
        <x:v>5015</x:v>
      </x:c>
      <x:c r="P1028" s="11" t="b">
        <x:f aca="0">FALSE()</x:f>
        <x:v>0</x:v>
      </x:c>
    </x:row>
    <x:row r="1029" ht="15" hidden="0" customHeight="1">
      <x:c r="A1029" s="1" t="s">
        <x:v>6132</x:v>
      </x:c>
      <x:c r="B1029" s="1" t="s">
        <x:v>2675</x:v>
      </x:c>
      <x:c r="C1029" s="14" t="n">
        <x:v>45363</x:v>
      </x:c>
      <x:c r="D1029" s="1" t="s">
        <x:v>5010</x:v>
      </x:c>
      <x:c r="E1029" s="1" t="s">
        <x:v>5011</x:v>
      </x:c>
      <x:c r="F1029" s="1" t="s">
        <x:v>5012</x:v>
      </x:c>
      <x:c r="G1029" s="1" t="s">
        <x:v>5013</x:v>
      </x:c>
      <x:c r="H1029" s="1" t="s">
        <x:v>5014</x:v>
      </x:c>
      <x:c r="I1029" s="1" t="s">
        <x:v>5014</x:v>
      </x:c>
      <x:c r="J1029" s="1" t="n">
        <x:v>1.6</x:v>
      </x:c>
      <x:c r="K1029" s="1" t="n">
        <x:v>1.4</x:v>
      </x:c>
      <x:c r="L1029" s="15" t="n">
        <x:v>115.2</x:v>
      </x:c>
      <x:c r="M1029" s="11" t="b">
        <x:f aca="0">TRUE()</x:f>
        <x:v>1</x:v>
      </x:c>
      <x:c r="N1029" s="11" t="b">
        <x:f aca="0">FALSE()</x:f>
        <x:v>0</x:v>
      </x:c>
      <x:c r="O1029" s="1" t="s">
        <x:v>5015</x:v>
      </x:c>
      <x:c r="P1029" s="11" t="b">
        <x:f aca="0">FALSE()</x:f>
        <x:v>0</x:v>
      </x:c>
    </x:row>
    <x:row r="1030" ht="15" hidden="0" customHeight="1">
      <x:c r="A1030" s="1" t="s">
        <x:v>6133</x:v>
      </x:c>
      <x:c r="B1030" s="1" t="s">
        <x:v>2675</x:v>
      </x:c>
      <x:c r="C1030" s="14" t="n">
        <x:v>45513</x:v>
      </x:c>
      <x:c r="D1030" s="1" t="s">
        <x:v>5010</x:v>
      </x:c>
      <x:c r="E1030" s="1" t="s">
        <x:v>5011</x:v>
      </x:c>
      <x:c r="F1030" s="1" t="s">
        <x:v>5012</x:v>
      </x:c>
      <x:c r="G1030" s="1" t="s">
        <x:v>5013</x:v>
      </x:c>
      <x:c r="H1030" s="1" t="s">
        <x:v>5014</x:v>
      </x:c>
      <x:c r="I1030" s="1" t="s">
        <x:v>5014</x:v>
      </x:c>
      <x:c r="J1030" s="1" t="n">
        <x:v>0.5</x:v>
      </x:c>
      <x:c r="K1030" s="1" t="n">
        <x:v>2.3</x:v>
      </x:c>
      <x:c r="L1030" s="15" t="n">
        <x:v>36</x:v>
      </x:c>
      <x:c r="M1030" s="11" t="b">
        <x:f aca="0">FALSE()</x:f>
        <x:v>0</x:v>
      </x:c>
      <x:c r="N1030" s="11" t="b">
        <x:f aca="0">FALSE()</x:f>
        <x:v>0</x:v>
      </x:c>
      <x:c r="O1030" s="1" t="s">
        <x:v>5015</x:v>
      </x:c>
      <x:c r="P1030" s="11" t="b">
        <x:f aca="0">FALSE()</x:f>
        <x:v>0</x:v>
      </x:c>
    </x:row>
    <x:row r="1031" ht="15" hidden="0" customHeight="1">
      <x:c r="A1031" s="1" t="s">
        <x:v>6134</x:v>
      </x:c>
      <x:c r="B1031" s="1" t="s">
        <x:v>2675</x:v>
      </x:c>
      <x:c r="C1031" s="14" t="n">
        <x:v>45605</x:v>
      </x:c>
      <x:c r="D1031" s="1" t="s">
        <x:v>5018</x:v>
      </x:c>
      <x:c r="E1031" s="1" t="s">
        <x:v>5091</x:v>
      </x:c>
      <x:c r="F1031" s="1" t="s">
        <x:v>5020</x:v>
      </x:c>
      <x:c r="G1031" s="1" t="s">
        <x:v>5021</x:v>
      </x:c>
      <x:c r="H1031" s="1" t="s">
        <x:v>5031</x:v>
      </x:c>
      <x:c r="I1031" s="1" t="s">
        <x:v>5059</x:v>
      </x:c>
      <x:c r="J1031" s="1" t="n">
        <x:v>1.8</x:v>
      </x:c>
      <x:c r="K1031" s="1" t="n">
        <x:v>3</x:v>
      </x:c>
      <x:c r="L1031" s="15" t="n">
        <x:v>570.08</x:v>
      </x:c>
      <x:c r="M1031" s="11" t="b">
        <x:f aca="0">TRUE()</x:f>
        <x:v>1</x:v>
      </x:c>
      <x:c r="N1031" s="11" t="b">
        <x:f aca="0">FALSE()</x:f>
        <x:v>0</x:v>
      </x:c>
      <x:c r="O1031" s="1" t="s">
        <x:v>5037</x:v>
      </x:c>
      <x:c r="P1031" s="11" t="b">
        <x:f aca="0">FALSE()</x:f>
        <x:v>0</x:v>
      </x:c>
    </x:row>
    <x:row r="1032" ht="15" hidden="0" customHeight="1">
      <x:c r="A1032" s="1" t="s">
        <x:v>6135</x:v>
      </x:c>
      <x:c r="B1032" s="1" t="s">
        <x:v>2675</x:v>
      </x:c>
      <x:c r="C1032" s="14" t="n">
        <x:v>45769</x:v>
      </x:c>
      <x:c r="D1032" s="1" t="s">
        <x:v>5010</x:v>
      </x:c>
      <x:c r="E1032" s="1" t="s">
        <x:v>5011</x:v>
      </x:c>
      <x:c r="F1032" s="1" t="s">
        <x:v>5012</x:v>
      </x:c>
      <x:c r="G1032" s="1" t="s">
        <x:v>5013</x:v>
      </x:c>
      <x:c r="H1032" s="1" t="s">
        <x:v>5014</x:v>
      </x:c>
      <x:c r="I1032" s="1" t="s">
        <x:v>5014</x:v>
      </x:c>
      <x:c r="J1032" s="1" t="n">
        <x:v>1.1</x:v>
      </x:c>
      <x:c r="K1032" s="1" t="n">
        <x:v>0.7</x:v>
      </x:c>
      <x:c r="L1032" s="15" t="n">
        <x:v>79.2</x:v>
      </x:c>
      <x:c r="M1032" s="11" t="b">
        <x:f aca="0">FALSE()</x:f>
        <x:v>0</x:v>
      </x:c>
      <x:c r="N1032" s="11" t="b">
        <x:f aca="0">FALSE()</x:f>
        <x:v>0</x:v>
      </x:c>
      <x:c r="O1032" s="1" t="s">
        <x:v>5015</x:v>
      </x:c>
      <x:c r="P1032" s="11" t="b">
        <x:f aca="0">FALSE()</x:f>
        <x:v>0</x:v>
      </x:c>
    </x:row>
    <x:row r="1033" ht="15" hidden="0" customHeight="1">
      <x:c r="A1033" s="1" t="s">
        <x:v>6136</x:v>
      </x:c>
      <x:c r="B1033" s="1" t="s">
        <x:v>2675</x:v>
      </x:c>
      <x:c r="C1033" s="14" t="n">
        <x:v>46027</x:v>
      </x:c>
      <x:c r="D1033" s="1" t="s">
        <x:v>5018</x:v>
      </x:c>
      <x:c r="E1033" s="1" t="s">
        <x:v>5390</x:v>
      </x:c>
      <x:c r="F1033" s="1" t="s">
        <x:v>5042</x:v>
      </x:c>
      <x:c r="G1033" s="1" t="s">
        <x:v>5043</x:v>
      </x:c>
      <x:c r="H1033" s="1" t="s">
        <x:v>5031</x:v>
      </x:c>
      <x:c r="I1033" s="1" t="s">
        <x:v>5014</x:v>
      </x:c>
      <x:c r="J1033" s="1" t="n">
        <x:v>1.7</x:v>
      </x:c>
      <x:c r="K1033" s="1" t="n">
        <x:v>9.4</x:v>
      </x:c>
      <x:c r="L1033" s="15" t="n">
        <x:v>122.4</x:v>
      </x:c>
      <x:c r="M1033" s="11" t="b">
        <x:f aca="0">TRUE()</x:f>
        <x:v>1</x:v>
      </x:c>
      <x:c r="N1033" s="11" t="b">
        <x:f aca="0">FALSE()</x:f>
        <x:v>0</x:v>
      </x:c>
      <x:c r="O1033" s="1" t="s">
        <x:v>5037</x:v>
      </x:c>
      <x:c r="P1033" s="11" t="b">
        <x:f aca="0">FALSE()</x:f>
        <x:v>0</x:v>
      </x:c>
    </x:row>
    <x:row r="1034" ht="15" hidden="0" customHeight="1">
      <x:c r="A1034" s="1" t="s">
        <x:v>6137</x:v>
      </x:c>
      <x:c r="B1034" s="1" t="s">
        <x:v>954</x:v>
      </x:c>
      <x:c r="C1034" s="14" t="n">
        <x:v>45446</x:v>
      </x:c>
      <x:c r="D1034" s="1" t="s">
        <x:v>5018</x:v>
      </x:c>
      <x:c r="E1034" s="1" t="s">
        <x:v>5130</x:v>
      </x:c>
      <x:c r="F1034" s="1" t="s">
        <x:v>5111</x:v>
      </x:c>
      <x:c r="G1034" s="1" t="s">
        <x:v>5112</x:v>
      </x:c>
      <x:c r="H1034" s="1" t="s">
        <x:v>5022</x:v>
      </x:c>
      <x:c r="I1034" s="1" t="s">
        <x:v>5039</x:v>
      </x:c>
      <x:c r="J1034" s="1" t="n">
        <x:v>2.5</x:v>
      </x:c>
      <x:c r="K1034" s="1" t="n">
        <x:v>5.9</x:v>
      </x:c>
      <x:c r="L1034" s="15" t="n">
        <x:v>395.37</x:v>
      </x:c>
      <x:c r="M1034" s="11" t="b">
        <x:f aca="0">TRUE()</x:f>
        <x:v>1</x:v>
      </x:c>
      <x:c r="N1034" s="11" t="b">
        <x:f aca="0">FALSE()</x:f>
        <x:v>0</x:v>
      </x:c>
      <x:c r="O1034" s="1" t="s">
        <x:v>5024</x:v>
      </x:c>
      <x:c r="P1034" s="11" t="b">
        <x:f aca="0">FALSE()</x:f>
        <x:v>0</x:v>
      </x:c>
    </x:row>
    <x:row r="1035" ht="15" hidden="0" customHeight="1">
      <x:c r="A1035" s="1" t="s">
        <x:v>6138</x:v>
      </x:c>
      <x:c r="B1035" s="1" t="s">
        <x:v>954</x:v>
      </x:c>
      <x:c r="C1035" s="14" t="n">
        <x:v>45460</x:v>
      </x:c>
      <x:c r="D1035" s="1" t="s">
        <x:v>5018</x:v>
      </x:c>
      <x:c r="E1035" s="1" t="s">
        <x:v>5070</x:v>
      </x:c>
      <x:c r="F1035" s="1" t="s">
        <x:v>5071</x:v>
      </x:c>
      <x:c r="G1035" s="1" t="s">
        <x:v>5072</x:v>
      </x:c>
      <x:c r="H1035" s="1" t="s">
        <x:v>5031</x:v>
      </x:c>
      <x:c r="I1035" s="1" t="s">
        <x:v>5039</x:v>
      </x:c>
      <x:c r="J1035" s="1" t="n">
        <x:v>1.6</x:v>
      </x:c>
      <x:c r="K1035" s="1" t="n">
        <x:v>9.4</x:v>
      </x:c>
      <x:c r="L1035" s="15" t="n">
        <x:v>565.43</x:v>
      </x:c>
      <x:c r="M1035" s="11" t="b">
        <x:f aca="0">TRUE()</x:f>
        <x:v>1</x:v>
      </x:c>
      <x:c r="N1035" s="11" t="b">
        <x:f aca="0">FALSE()</x:f>
        <x:v>0</x:v>
      </x:c>
      <x:c r="O1035" s="1" t="s">
        <x:v>5078</x:v>
      </x:c>
      <x:c r="P1035" s="11" t="b">
        <x:f aca="0">FALSE()</x:f>
        <x:v>0</x:v>
      </x:c>
    </x:row>
    <x:row r="1036" ht="15" hidden="0" customHeight="1">
      <x:c r="A1036" s="1" t="s">
        <x:v>6139</x:v>
      </x:c>
      <x:c r="B1036" s="1" t="s">
        <x:v>954</x:v>
      </x:c>
      <x:c r="C1036" s="14" t="n">
        <x:v>45500</x:v>
      </x:c>
      <x:c r="D1036" s="1" t="s">
        <x:v>5010</x:v>
      </x:c>
      <x:c r="E1036" s="1" t="s">
        <x:v>5011</x:v>
      </x:c>
      <x:c r="F1036" s="1" t="s">
        <x:v>5012</x:v>
      </x:c>
      <x:c r="G1036" s="1" t="s">
        <x:v>5013</x:v>
      </x:c>
      <x:c r="H1036" s="1" t="s">
        <x:v>5014</x:v>
      </x:c>
      <x:c r="I1036" s="1" t="s">
        <x:v>5014</x:v>
      </x:c>
      <x:c r="J1036" s="1" t="n">
        <x:v>1.3</x:v>
      </x:c>
      <x:c r="K1036" s="1" t="n">
        <x:v>1.7</x:v>
      </x:c>
      <x:c r="L1036" s="15" t="n">
        <x:v>93.6</x:v>
      </x:c>
      <x:c r="M1036" s="11" t="b">
        <x:f aca="0">TRUE()</x:f>
        <x:v>1</x:v>
      </x:c>
      <x:c r="N1036" s="11" t="b">
        <x:f aca="0">FALSE()</x:f>
        <x:v>0</x:v>
      </x:c>
      <x:c r="O1036" s="1" t="s">
        <x:v>5015</x:v>
      </x:c>
      <x:c r="P1036" s="11" t="b">
        <x:f aca="0">FALSE()</x:f>
        <x:v>0</x:v>
      </x:c>
    </x:row>
    <x:row r="1037" ht="15" hidden="0" customHeight="1">
      <x:c r="A1037" s="1" t="s">
        <x:v>6140</x:v>
      </x:c>
      <x:c r="B1037" s="1" t="s">
        <x:v>954</x:v>
      </x:c>
      <x:c r="C1037" s="14" t="n">
        <x:v>46225</x:v>
      </x:c>
      <x:c r="D1037" s="1" t="s">
        <x:v>5010</x:v>
      </x:c>
      <x:c r="E1037" s="1" t="s">
        <x:v>5011</x:v>
      </x:c>
      <x:c r="F1037" s="1" t="s">
        <x:v>5012</x:v>
      </x:c>
      <x:c r="G1037" s="1" t="s">
        <x:v>5013</x:v>
      </x:c>
      <x:c r="H1037" s="1" t="s">
        <x:v>5014</x:v>
      </x:c>
      <x:c r="I1037" s="1" t="s">
        <x:v>5014</x:v>
      </x:c>
      <x:c r="J1037" s="1" t="n">
        <x:v>0.6</x:v>
      </x:c>
      <x:c r="K1037" s="1" t="n">
        <x:v>2.2</x:v>
      </x:c>
      <x:c r="L1037" s="15" t="n">
        <x:v>43.2</x:v>
      </x:c>
      <x:c r="M1037" s="11" t="b">
        <x:f aca="0">TRUE()</x:f>
        <x:v>1</x:v>
      </x:c>
      <x:c r="N1037" s="11" t="b">
        <x:f aca="0">FALSE()</x:f>
        <x:v>0</x:v>
      </x:c>
      <x:c r="O1037" s="1" t="s">
        <x:v>5015</x:v>
      </x:c>
      <x:c r="P1037" s="11" t="b">
        <x:f aca="0">FALSE()</x:f>
        <x:v>0</x:v>
      </x:c>
    </x:row>
    <x:row r="1038" ht="15" hidden="0" customHeight="1">
      <x:c r="A1038" s="1" t="s">
        <x:v>6141</x:v>
      </x:c>
      <x:c r="B1038" s="1" t="s">
        <x:v>2680</x:v>
      </x:c>
      <x:c r="C1038" s="14" t="n">
        <x:v>45677</x:v>
      </x:c>
      <x:c r="D1038" s="1" t="s">
        <x:v>5010</x:v>
      </x:c>
      <x:c r="E1038" s="1" t="s">
        <x:v>5011</x:v>
      </x:c>
      <x:c r="F1038" s="1" t="s">
        <x:v>5012</x:v>
      </x:c>
      <x:c r="G1038" s="1" t="s">
        <x:v>5013</x:v>
      </x:c>
      <x:c r="H1038" s="1" t="s">
        <x:v>5014</x:v>
      </x:c>
      <x:c r="I1038" s="1" t="s">
        <x:v>5014</x:v>
      </x:c>
      <x:c r="J1038" s="1" t="n">
        <x:v>1</x:v>
      </x:c>
      <x:c r="K1038" s="1" t="n">
        <x:v>2.1</x:v>
      </x:c>
      <x:c r="L1038" s="15" t="n">
        <x:v>72</x:v>
      </x:c>
      <x:c r="M1038" s="11" t="b">
        <x:f aca="0">TRUE()</x:f>
        <x:v>1</x:v>
      </x:c>
      <x:c r="N1038" s="11" t="b">
        <x:f aca="0">FALSE()</x:f>
        <x:v>0</x:v>
      </x:c>
      <x:c r="O1038" s="1" t="s">
        <x:v>5015</x:v>
      </x:c>
      <x:c r="P1038" s="11" t="b">
        <x:f aca="0">FALSE()</x:f>
        <x:v>0</x:v>
      </x:c>
    </x:row>
    <x:row r="1039" ht="15" hidden="0" customHeight="1">
      <x:c r="A1039" s="1" t="s">
        <x:v>6142</x:v>
      </x:c>
      <x:c r="B1039" s="1" t="s">
        <x:v>2680</x:v>
      </x:c>
      <x:c r="C1039" s="14" t="n">
        <x:v>45871</x:v>
      </x:c>
      <x:c r="D1039" s="1" t="s">
        <x:v>5010</x:v>
      </x:c>
      <x:c r="E1039" s="1" t="s">
        <x:v>5011</x:v>
      </x:c>
      <x:c r="F1039" s="1" t="s">
        <x:v>5012</x:v>
      </x:c>
      <x:c r="G1039" s="1" t="s">
        <x:v>5013</x:v>
      </x:c>
      <x:c r="H1039" s="1" t="s">
        <x:v>5014</x:v>
      </x:c>
      <x:c r="I1039" s="1" t="s">
        <x:v>5014</x:v>
      </x:c>
      <x:c r="J1039" s="1" t="n">
        <x:v>0.8</x:v>
      </x:c>
      <x:c r="K1039" s="1" t="n">
        <x:v>2.7</x:v>
      </x:c>
      <x:c r="L1039" s="15" t="n">
        <x:v>57.6</x:v>
      </x:c>
      <x:c r="M1039" s="11" t="b">
        <x:f aca="0">FALSE()</x:f>
        <x:v>0</x:v>
      </x:c>
      <x:c r="N1039" s="11" t="b">
        <x:f aca="0">FALSE()</x:f>
        <x:v>0</x:v>
      </x:c>
      <x:c r="O1039" s="1" t="s">
        <x:v>5015</x:v>
      </x:c>
      <x:c r="P1039" s="11" t="b">
        <x:f aca="0">FALSE()</x:f>
        <x:v>0</x:v>
      </x:c>
    </x:row>
    <x:row r="1040" ht="15" hidden="0" customHeight="1">
      <x:c r="A1040" s="1" t="s">
        <x:v>6143</x:v>
      </x:c>
      <x:c r="B1040" s="1" t="s">
        <x:v>2683</x:v>
      </x:c>
      <x:c r="C1040" s="14" t="n">
        <x:v>45613</x:v>
      </x:c>
      <x:c r="D1040" s="1" t="s">
        <x:v>5010</x:v>
      </x:c>
      <x:c r="E1040" s="1" t="s">
        <x:v>5011</x:v>
      </x:c>
      <x:c r="F1040" s="1" t="s">
        <x:v>5012</x:v>
      </x:c>
      <x:c r="G1040" s="1" t="s">
        <x:v>5013</x:v>
      </x:c>
      <x:c r="H1040" s="1" t="s">
        <x:v>5014</x:v>
      </x:c>
      <x:c r="I1040" s="1" t="s">
        <x:v>5014</x:v>
      </x:c>
      <x:c r="J1040" s="1" t="n">
        <x:v>1.1</x:v>
      </x:c>
      <x:c r="K1040" s="1" t="n">
        <x:v>2</x:v>
      </x:c>
      <x:c r="L1040" s="15" t="n">
        <x:v>79.2</x:v>
      </x:c>
      <x:c r="M1040" s="11" t="b">
        <x:f aca="0">TRUE()</x:f>
        <x:v>1</x:v>
      </x:c>
      <x:c r="N1040" s="11" t="b">
        <x:f aca="0">FALSE()</x:f>
        <x:v>0</x:v>
      </x:c>
      <x:c r="O1040" s="1" t="s">
        <x:v>5015</x:v>
      </x:c>
      <x:c r="P1040" s="11" t="b">
        <x:f aca="0">FALSE()</x:f>
        <x:v>0</x:v>
      </x:c>
    </x:row>
    <x:row r="1041" ht="15" hidden="0" customHeight="1">
      <x:c r="A1041" s="1" t="s">
        <x:v>6144</x:v>
      </x:c>
      <x:c r="B1041" s="1" t="s">
        <x:v>2683</x:v>
      </x:c>
      <x:c r="C1041" s="14" t="n">
        <x:v>45849</x:v>
      </x:c>
      <x:c r="D1041" s="1" t="s">
        <x:v>5010</x:v>
      </x:c>
      <x:c r="E1041" s="1" t="s">
        <x:v>5011</x:v>
      </x:c>
      <x:c r="F1041" s="1" t="s">
        <x:v>5012</x:v>
      </x:c>
      <x:c r="G1041" s="1" t="s">
        <x:v>5013</x:v>
      </x:c>
      <x:c r="H1041" s="1" t="s">
        <x:v>5014</x:v>
      </x:c>
      <x:c r="I1041" s="1" t="s">
        <x:v>5014</x:v>
      </x:c>
      <x:c r="J1041" s="1" t="n">
        <x:v>1.1</x:v>
      </x:c>
      <x:c r="K1041" s="1" t="n">
        <x:v>2.7</x:v>
      </x:c>
      <x:c r="L1041" s="15" t="n">
        <x:v>79.2</x:v>
      </x:c>
      <x:c r="M1041" s="11" t="b">
        <x:f aca="0">TRUE()</x:f>
        <x:v>1</x:v>
      </x:c>
      <x:c r="N1041" s="11" t="b">
        <x:f aca="0">FALSE()</x:f>
        <x:v>0</x:v>
      </x:c>
      <x:c r="O1041" s="1" t="s">
        <x:v>5015</x:v>
      </x:c>
      <x:c r="P1041" s="11" t="b">
        <x:f aca="0">FALSE()</x:f>
        <x:v>0</x:v>
      </x:c>
    </x:row>
    <x:row r="1042" ht="15" hidden="0" customHeight="1">
      <x:c r="A1042" s="1" t="s">
        <x:v>6145</x:v>
      </x:c>
      <x:c r="B1042" s="1" t="s">
        <x:v>2683</x:v>
      </x:c>
      <x:c r="C1042" s="14" t="n">
        <x:v>45951</x:v>
      </x:c>
      <x:c r="D1042" s="1" t="s">
        <x:v>5010</x:v>
      </x:c>
      <x:c r="E1042" s="1" t="s">
        <x:v>5011</x:v>
      </x:c>
      <x:c r="F1042" s="1" t="s">
        <x:v>5012</x:v>
      </x:c>
      <x:c r="G1042" s="1" t="s">
        <x:v>5013</x:v>
      </x:c>
      <x:c r="H1042" s="1" t="s">
        <x:v>5014</x:v>
      </x:c>
      <x:c r="I1042" s="1" t="s">
        <x:v>5014</x:v>
      </x:c>
      <x:c r="J1042" s="1" t="n">
        <x:v>1.3</x:v>
      </x:c>
      <x:c r="K1042" s="1" t="n">
        <x:v>0.6</x:v>
      </x:c>
      <x:c r="L1042" s="15" t="n">
        <x:v>93.6</x:v>
      </x:c>
      <x:c r="M1042" s="11" t="b">
        <x:f aca="0">TRUE()</x:f>
        <x:v>1</x:v>
      </x:c>
      <x:c r="N1042" s="11" t="b">
        <x:f aca="0">FALSE()</x:f>
        <x:v>0</x:v>
      </x:c>
      <x:c r="O1042" s="1" t="s">
        <x:v>5015</x:v>
      </x:c>
      <x:c r="P1042" s="11" t="b">
        <x:f aca="0">FALSE()</x:f>
        <x:v>0</x:v>
      </x:c>
    </x:row>
    <x:row r="1043" ht="15" hidden="0" customHeight="1">
      <x:c r="A1043" s="1" t="s">
        <x:v>6146</x:v>
      </x:c>
      <x:c r="B1043" s="1" t="s">
        <x:v>958</x:v>
      </x:c>
      <x:c r="C1043" s="14" t="n">
        <x:v>45556</x:v>
      </x:c>
      <x:c r="D1043" s="1" t="s">
        <x:v>5010</x:v>
      </x:c>
      <x:c r="E1043" s="1" t="s">
        <x:v>5011</x:v>
      </x:c>
      <x:c r="F1043" s="1" t="s">
        <x:v>5012</x:v>
      </x:c>
      <x:c r="G1043" s="1" t="s">
        <x:v>5013</x:v>
      </x:c>
      <x:c r="H1043" s="1" t="s">
        <x:v>5014</x:v>
      </x:c>
      <x:c r="I1043" s="1" t="s">
        <x:v>5014</x:v>
      </x:c>
      <x:c r="J1043" s="1" t="n">
        <x:v>0.9</x:v>
      </x:c>
      <x:c r="K1043" s="1" t="n">
        <x:v>1.5</x:v>
      </x:c>
      <x:c r="L1043" s="15" t="n">
        <x:v>64.8</x:v>
      </x:c>
      <x:c r="M1043" s="11" t="b">
        <x:f aca="0">TRUE()</x:f>
        <x:v>1</x:v>
      </x:c>
      <x:c r="N1043" s="11" t="b">
        <x:f aca="0">FALSE()</x:f>
        <x:v>0</x:v>
      </x:c>
      <x:c r="O1043" s="1" t="s">
        <x:v>5015</x:v>
      </x:c>
      <x:c r="P1043" s="11" t="b">
        <x:f aca="0">FALSE()</x:f>
        <x:v>0</x:v>
      </x:c>
    </x:row>
    <x:row r="1044" ht="15" hidden="0" customHeight="1">
      <x:c r="A1044" s="1" t="s">
        <x:v>6147</x:v>
      </x:c>
      <x:c r="B1044" s="1" t="s">
        <x:v>958</x:v>
      </x:c>
      <x:c r="C1044" s="14" t="n">
        <x:v>45811</x:v>
      </x:c>
      <x:c r="D1044" s="1" t="s">
        <x:v>5010</x:v>
      </x:c>
      <x:c r="E1044" s="1" t="s">
        <x:v>5011</x:v>
      </x:c>
      <x:c r="F1044" s="1" t="s">
        <x:v>5012</x:v>
      </x:c>
      <x:c r="G1044" s="1" t="s">
        <x:v>5013</x:v>
      </x:c>
      <x:c r="H1044" s="1" t="s">
        <x:v>5014</x:v>
      </x:c>
      <x:c r="I1044" s="1" t="s">
        <x:v>5014</x:v>
      </x:c>
      <x:c r="J1044" s="1" t="n">
        <x:v>1.5</x:v>
      </x:c>
      <x:c r="K1044" s="1" t="n">
        <x:v>0.7</x:v>
      </x:c>
      <x:c r="L1044" s="15" t="n">
        <x:v>108</x:v>
      </x:c>
      <x:c r="M1044" s="11" t="b">
        <x:f aca="0">TRUE()</x:f>
        <x:v>1</x:v>
      </x:c>
      <x:c r="N1044" s="11" t="b">
        <x:f aca="0">FALSE()</x:f>
        <x:v>0</x:v>
      </x:c>
      <x:c r="O1044" s="1" t="s">
        <x:v>5015</x:v>
      </x:c>
      <x:c r="P1044" s="11" t="b">
        <x:f aca="0">FALSE()</x:f>
        <x:v>0</x:v>
      </x:c>
    </x:row>
    <x:row r="1045" ht="15" hidden="0" customHeight="1">
      <x:c r="A1045" s="1" t="s">
        <x:v>6148</x:v>
      </x:c>
      <x:c r="B1045" s="1" t="s">
        <x:v>958</x:v>
      </x:c>
      <x:c r="C1045" s="14" t="n">
        <x:v>46114</x:v>
      </x:c>
      <x:c r="D1045" s="1" t="s">
        <x:v>5018</x:v>
      </x:c>
      <x:c r="E1045" s="1" t="s">
        <x:v>5019</x:v>
      </x:c>
      <x:c r="F1045" s="1" t="s">
        <x:v>5020</x:v>
      </x:c>
      <x:c r="G1045" s="1" t="s">
        <x:v>5021</x:v>
      </x:c>
      <x:c r="H1045" s="1" t="s">
        <x:v>5031</x:v>
      </x:c>
      <x:c r="I1045" s="1" t="s">
        <x:v>5039</x:v>
      </x:c>
      <x:c r="J1045" s="1" t="n">
        <x:v>3.2</x:v>
      </x:c>
      <x:c r="K1045" s="1" t="n">
        <x:v>8.6</x:v>
      </x:c>
      <x:c r="L1045" s="15" t="n">
        <x:v>423.58</x:v>
      </x:c>
      <x:c r="M1045" s="11" t="b">
        <x:f aca="0">TRUE()</x:f>
        <x:v>1</x:v>
      </x:c>
      <x:c r="N1045" s="11" t="b">
        <x:f aca="0">FALSE()</x:f>
        <x:v>0</x:v>
      </x:c>
      <x:c r="O1045" s="1" t="s">
        <x:v>5024</x:v>
      </x:c>
      <x:c r="P1045" s="11" t="b">
        <x:f aca="0">FALSE()</x:f>
        <x:v>0</x:v>
      </x:c>
    </x:row>
    <x:row r="1046" ht="15" hidden="0" customHeight="1">
      <x:c r="A1046" s="1" t="s">
        <x:v>6149</x:v>
      </x:c>
      <x:c r="B1046" s="1" t="s">
        <x:v>958</x:v>
      </x:c>
      <x:c r="C1046" s="14" t="n">
        <x:v>46215</x:v>
      </x:c>
      <x:c r="D1046" s="1" t="s">
        <x:v>5010</x:v>
      </x:c>
      <x:c r="E1046" s="1" t="s">
        <x:v>5011</x:v>
      </x:c>
      <x:c r="F1046" s="1" t="s">
        <x:v>5012</x:v>
      </x:c>
      <x:c r="G1046" s="1" t="s">
        <x:v>5013</x:v>
      </x:c>
      <x:c r="H1046" s="1" t="s">
        <x:v>5014</x:v>
      </x:c>
      <x:c r="I1046" s="1" t="s">
        <x:v>5014</x:v>
      </x:c>
      <x:c r="J1046" s="1" t="n">
        <x:v>1.2</x:v>
      </x:c>
      <x:c r="K1046" s="1" t="n">
        <x:v>0.6</x:v>
      </x:c>
      <x:c r="L1046" s="15" t="n">
        <x:v>86.4</x:v>
      </x:c>
      <x:c r="M1046" s="11" t="b">
        <x:f aca="0">TRUE()</x:f>
        <x:v>1</x:v>
      </x:c>
      <x:c r="N1046" s="11" t="b">
        <x:f aca="0">FALSE()</x:f>
        <x:v>0</x:v>
      </x:c>
      <x:c r="O1046" s="1" t="s">
        <x:v>5015</x:v>
      </x:c>
      <x:c r="P1046" s="11" t="b">
        <x:f aca="0">FALSE()</x:f>
        <x:v>0</x:v>
      </x:c>
    </x:row>
    <x:row r="1047" ht="15" hidden="0" customHeight="1">
      <x:c r="A1047" s="1" t="s">
        <x:v>6150</x:v>
      </x:c>
      <x:c r="B1047" s="1" t="s">
        <x:v>960</x:v>
      </x:c>
      <x:c r="C1047" s="14" t="n">
        <x:v>45799</x:v>
      </x:c>
      <x:c r="D1047" s="1" t="s">
        <x:v>5010</x:v>
      </x:c>
      <x:c r="E1047" s="1" t="s">
        <x:v>5011</x:v>
      </x:c>
      <x:c r="F1047" s="1" t="s">
        <x:v>5012</x:v>
      </x:c>
      <x:c r="G1047" s="1" t="s">
        <x:v>5013</x:v>
      </x:c>
      <x:c r="H1047" s="1" t="s">
        <x:v>5014</x:v>
      </x:c>
      <x:c r="I1047" s="1" t="s">
        <x:v>5014</x:v>
      </x:c>
      <x:c r="J1047" s="1" t="n">
        <x:v>1.6</x:v>
      </x:c>
      <x:c r="K1047" s="1" t="n">
        <x:v>1.6</x:v>
      </x:c>
      <x:c r="L1047" s="15" t="n">
        <x:v>115.2</x:v>
      </x:c>
      <x:c r="M1047" s="11" t="b">
        <x:f aca="0">FALSE()</x:f>
        <x:v>0</x:v>
      </x:c>
      <x:c r="N1047" s="11" t="b">
        <x:f aca="0">FALSE()</x:f>
        <x:v>0</x:v>
      </x:c>
      <x:c r="O1047" s="1" t="s">
        <x:v>5015</x:v>
      </x:c>
      <x:c r="P1047" s="11" t="b">
        <x:f aca="0">FALSE()</x:f>
        <x:v>0</x:v>
      </x:c>
    </x:row>
    <x:row r="1048" ht="15" hidden="0" customHeight="1">
      <x:c r="A1048" s="1" t="s">
        <x:v>6151</x:v>
      </x:c>
      <x:c r="B1048" s="1" t="s">
        <x:v>960</x:v>
      </x:c>
      <x:c r="C1048" s="14" t="n">
        <x:v>46039</x:v>
      </x:c>
      <x:c r="D1048" s="1" t="s">
        <x:v>5010</x:v>
      </x:c>
      <x:c r="E1048" s="1" t="s">
        <x:v>5011</x:v>
      </x:c>
      <x:c r="F1048" s="1" t="s">
        <x:v>5012</x:v>
      </x:c>
      <x:c r="G1048" s="1" t="s">
        <x:v>5013</x:v>
      </x:c>
      <x:c r="H1048" s="1" t="s">
        <x:v>5014</x:v>
      </x:c>
      <x:c r="I1048" s="1" t="s">
        <x:v>5014</x:v>
      </x:c>
      <x:c r="J1048" s="1" t="n">
        <x:v>2.3</x:v>
      </x:c>
      <x:c r="K1048" s="1" t="n">
        <x:v>1.4</x:v>
      </x:c>
      <x:c r="L1048" s="15" t="n">
        <x:v>165.6</x:v>
      </x:c>
      <x:c r="M1048" s="11" t="b">
        <x:f aca="0">TRUE()</x:f>
        <x:v>1</x:v>
      </x:c>
      <x:c r="N1048" s="11" t="b">
        <x:f aca="0">FALSE()</x:f>
        <x:v>0</x:v>
      </x:c>
      <x:c r="O1048" s="1" t="s">
        <x:v>5015</x:v>
      </x:c>
      <x:c r="P1048" s="11" t="b">
        <x:f aca="0">FALSE()</x:f>
        <x:v>0</x:v>
      </x:c>
    </x:row>
    <x:row r="1049" ht="15" hidden="0" customHeight="1">
      <x:c r="A1049" s="1" t="s">
        <x:v>6152</x:v>
      </x:c>
      <x:c r="B1049" s="1" t="s">
        <x:v>960</x:v>
      </x:c>
      <x:c r="C1049" s="14" t="n">
        <x:v>46071</x:v>
      </x:c>
      <x:c r="D1049" s="1" t="s">
        <x:v>5018</x:v>
      </x:c>
      <x:c r="E1049" s="1" t="s">
        <x:v>5075</x:v>
      </x:c>
      <x:c r="F1049" s="1" t="s">
        <x:v>5076</x:v>
      </x:c>
      <x:c r="G1049" s="1" t="s">
        <x:v>5077</x:v>
      </x:c>
      <x:c r="H1049" s="1" t="s">
        <x:v>5031</x:v>
      </x:c>
      <x:c r="I1049" s="1" t="s">
        <x:v>5131</x:v>
      </x:c>
      <x:c r="J1049" s="1" t="n">
        <x:v>1.6</x:v>
      </x:c>
      <x:c r="K1049" s="1" t="n">
        <x:v>8.5</x:v>
      </x:c>
      <x:c r="L1049" s="15" t="n">
        <x:v>237.33</x:v>
      </x:c>
      <x:c r="M1049" s="11" t="b">
        <x:f aca="0">TRUE()</x:f>
        <x:v>1</x:v>
      </x:c>
      <x:c r="N1049" s="11" t="b">
        <x:f aca="0">FALSE()</x:f>
        <x:v>0</x:v>
      </x:c>
      <x:c r="O1049" s="1" t="s">
        <x:v>5037</x:v>
      </x:c>
      <x:c r="P1049" s="11" t="b">
        <x:f aca="0">FALSE()</x:f>
        <x:v>0</x:v>
      </x:c>
    </x:row>
    <x:row r="1050" ht="15" hidden="0" customHeight="1">
      <x:c r="A1050" s="1" t="s">
        <x:v>6153</x:v>
      </x:c>
      <x:c r="B1050" s="1" t="s">
        <x:v>960</x:v>
      </x:c>
      <x:c r="C1050" s="14" t="n">
        <x:v>46078</x:v>
      </x:c>
      <x:c r="D1050" s="1" t="s">
        <x:v>5010</x:v>
      </x:c>
      <x:c r="E1050" s="1" t="s">
        <x:v>5011</x:v>
      </x:c>
      <x:c r="F1050" s="1" t="s">
        <x:v>5012</x:v>
      </x:c>
      <x:c r="G1050" s="1" t="s">
        <x:v>5013</x:v>
      </x:c>
      <x:c r="H1050" s="1" t="s">
        <x:v>5014</x:v>
      </x:c>
      <x:c r="I1050" s="1" t="s">
        <x:v>5014</x:v>
      </x:c>
      <x:c r="J1050" s="1" t="n">
        <x:v>1</x:v>
      </x:c>
      <x:c r="K1050" s="1" t="n">
        <x:v>3.3</x:v>
      </x:c>
      <x:c r="L1050" s="15" t="n">
        <x:v>72</x:v>
      </x:c>
      <x:c r="M1050" s="11" t="b">
        <x:f aca="0">FALSE()</x:f>
        <x:v>0</x:v>
      </x:c>
      <x:c r="N1050" s="11" t="b">
        <x:f aca="0">FALSE()</x:f>
        <x:v>0</x:v>
      </x:c>
      <x:c r="O1050" s="1" t="s">
        <x:v>5015</x:v>
      </x:c>
      <x:c r="P1050" s="11" t="b">
        <x:f aca="0">FALSE()</x:f>
        <x:v>0</x:v>
      </x:c>
    </x:row>
    <x:row r="1051" ht="15" hidden="0" customHeight="1">
      <x:c r="A1051" s="1" t="s">
        <x:v>6154</x:v>
      </x:c>
      <x:c r="B1051" s="1" t="s">
        <x:v>960</x:v>
      </x:c>
      <x:c r="C1051" s="14" t="n">
        <x:v>46216</x:v>
      </x:c>
      <x:c r="D1051" s="1" t="s">
        <x:v>5018</x:v>
      </x:c>
      <x:c r="E1051" s="1" t="s">
        <x:v>5125</x:v>
      </x:c>
      <x:c r="F1051" s="1" t="s">
        <x:v>5111</x:v>
      </x:c>
      <x:c r="G1051" s="1" t="s">
        <x:v>5112</x:v>
      </x:c>
      <x:c r="H1051" s="1" t="s">
        <x:v>5036</x:v>
      </x:c>
      <x:c r="I1051" s="1" t="s">
        <x:v>5032</x:v>
      </x:c>
      <x:c r="J1051" s="1" t="n">
        <x:v>2.7</x:v>
      </x:c>
      <x:c r="K1051" s="1" t="n">
        <x:v>20.1</x:v>
      </x:c>
      <x:c r="L1051" s="15" t="n">
        <x:v>1042.69</x:v>
      </x:c>
      <x:c r="M1051" s="11" t="b">
        <x:f aca="0">TRUE()</x:f>
        <x:v>1</x:v>
      </x:c>
      <x:c r="N1051" s="11" t="b">
        <x:f aca="0">FALSE()</x:f>
        <x:v>0</x:v>
      </x:c>
      <x:c r="O1051" s="1" t="s">
        <x:v>5078</x:v>
      </x:c>
      <x:c r="P1051" s="11" t="b">
        <x:f aca="0">TRUE()</x:f>
        <x:v>1</x:v>
      </x:c>
    </x:row>
    <x:row r="1052" ht="15" hidden="0" customHeight="1">
      <x:c r="A1052" s="1" t="s">
        <x:v>6155</x:v>
      </x:c>
      <x:c r="B1052" s="1" t="s">
        <x:v>962</x:v>
      </x:c>
      <x:c r="C1052" s="14" t="n">
        <x:v>45902</x:v>
      </x:c>
      <x:c r="D1052" s="1" t="s">
        <x:v>5010</x:v>
      </x:c>
      <x:c r="E1052" s="1" t="s">
        <x:v>5011</x:v>
      </x:c>
      <x:c r="F1052" s="1" t="s">
        <x:v>5012</x:v>
      </x:c>
      <x:c r="G1052" s="1" t="s">
        <x:v>5013</x:v>
      </x:c>
      <x:c r="H1052" s="1" t="s">
        <x:v>5014</x:v>
      </x:c>
      <x:c r="I1052" s="1" t="s">
        <x:v>5014</x:v>
      </x:c>
      <x:c r="J1052" s="1" t="n">
        <x:v>1.7</x:v>
      </x:c>
      <x:c r="K1052" s="1" t="n">
        <x:v>0.9</x:v>
      </x:c>
      <x:c r="L1052" s="15" t="n">
        <x:v>122.4</x:v>
      </x:c>
      <x:c r="M1052" s="11" t="b">
        <x:f aca="0">FALSE()</x:f>
        <x:v>0</x:v>
      </x:c>
      <x:c r="N1052" s="11" t="b">
        <x:f aca="0">FALSE()</x:f>
        <x:v>0</x:v>
      </x:c>
      <x:c r="O1052" s="1" t="s">
        <x:v>5015</x:v>
      </x:c>
      <x:c r="P1052" s="11" t="b">
        <x:f aca="0">FALSE()</x:f>
        <x:v>0</x:v>
      </x:c>
    </x:row>
    <x:row r="1053" ht="15" hidden="0" customHeight="1">
      <x:c r="A1053" s="1" t="s">
        <x:v>6156</x:v>
      </x:c>
      <x:c r="B1053" s="1" t="s">
        <x:v>962</x:v>
      </x:c>
      <x:c r="C1053" s="14" t="n">
        <x:v>45909</x:v>
      </x:c>
      <x:c r="D1053" s="1" t="s">
        <x:v>5010</x:v>
      </x:c>
      <x:c r="E1053" s="1" t="s">
        <x:v>5011</x:v>
      </x:c>
      <x:c r="F1053" s="1" t="s">
        <x:v>5012</x:v>
      </x:c>
      <x:c r="G1053" s="1" t="s">
        <x:v>5013</x:v>
      </x:c>
      <x:c r="H1053" s="1" t="s">
        <x:v>5014</x:v>
      </x:c>
      <x:c r="I1053" s="1" t="s">
        <x:v>5014</x:v>
      </x:c>
      <x:c r="J1053" s="1" t="n">
        <x:v>2</x:v>
      </x:c>
      <x:c r="K1053" s="1" t="n">
        <x:v>1</x:v>
      </x:c>
      <x:c r="L1053" s="15" t="n">
        <x:v>144</x:v>
      </x:c>
      <x:c r="M1053" s="11" t="b">
        <x:f aca="0">TRUE()</x:f>
        <x:v>1</x:v>
      </x:c>
      <x:c r="N1053" s="11" t="b">
        <x:f aca="0">FALSE()</x:f>
        <x:v>0</x:v>
      </x:c>
      <x:c r="O1053" s="1" t="s">
        <x:v>5015</x:v>
      </x:c>
      <x:c r="P1053" s="11" t="b">
        <x:f aca="0">FALSE()</x:f>
        <x:v>0</x:v>
      </x:c>
    </x:row>
    <x:row r="1054" ht="15" hidden="0" customHeight="1">
      <x:c r="A1054" s="1" t="s">
        <x:v>6157</x:v>
      </x:c>
      <x:c r="B1054" s="1" t="s">
        <x:v>2692</x:v>
      </x:c>
      <x:c r="C1054" s="14" t="n">
        <x:v>45745</x:v>
      </x:c>
      <x:c r="D1054" s="1" t="s">
        <x:v>5018</x:v>
      </x:c>
      <x:c r="E1054" s="1" t="s">
        <x:v>5136</x:v>
      </x:c>
      <x:c r="F1054" s="1" t="s">
        <x:v>5137</x:v>
      </x:c>
      <x:c r="G1054" s="1" t="s">
        <x:v>5138</x:v>
      </x:c>
      <x:c r="H1054" s="1" t="s">
        <x:v>5031</x:v>
      </x:c>
      <x:c r="I1054" s="1" t="s">
        <x:v>5014</x:v>
      </x:c>
      <x:c r="J1054" s="1" t="n">
        <x:v>2.3</x:v>
      </x:c>
      <x:c r="K1054" s="1" t="n">
        <x:v>13.4</x:v>
      </x:c>
      <x:c r="L1054" s="15" t="n">
        <x:v>165.6</x:v>
      </x:c>
      <x:c r="M1054" s="11" t="b">
        <x:f aca="0">FALSE()</x:f>
        <x:v>0</x:v>
      </x:c>
      <x:c r="N1054" s="11" t="b">
        <x:f aca="0">TRUE()</x:f>
        <x:v>1</x:v>
      </x:c>
      <x:c r="O1054" s="1" t="s">
        <x:v>5139</x:v>
      </x:c>
      <x:c r="P1054" s="11" t="b">
        <x:f aca="0">FALSE()</x:f>
        <x:v>0</x:v>
      </x:c>
    </x:row>
    <x:row r="1055" ht="15" hidden="0" customHeight="1">
      <x:c r="A1055" s="1" t="s">
        <x:v>6158</x:v>
      </x:c>
      <x:c r="B1055" s="1" t="s">
        <x:v>2692</x:v>
      </x:c>
      <x:c r="C1055" s="14" t="n">
        <x:v>45890</x:v>
      </x:c>
      <x:c r="D1055" s="1" t="s">
        <x:v>5010</x:v>
      </x:c>
      <x:c r="E1055" s="1" t="s">
        <x:v>5011</x:v>
      </x:c>
      <x:c r="F1055" s="1" t="s">
        <x:v>5012</x:v>
      </x:c>
      <x:c r="G1055" s="1" t="s">
        <x:v>5013</x:v>
      </x:c>
      <x:c r="H1055" s="1" t="s">
        <x:v>5014</x:v>
      </x:c>
      <x:c r="I1055" s="1" t="s">
        <x:v>5014</x:v>
      </x:c>
      <x:c r="J1055" s="1" t="n">
        <x:v>0.5</x:v>
      </x:c>
      <x:c r="K1055" s="1" t="n">
        <x:v>2.9</x:v>
      </x:c>
      <x:c r="L1055" s="15" t="n">
        <x:v>36</x:v>
      </x:c>
      <x:c r="M1055" s="11" t="b">
        <x:f aca="0">TRUE()</x:f>
        <x:v>1</x:v>
      </x:c>
      <x:c r="N1055" s="11" t="b">
        <x:f aca="0">FALSE()</x:f>
        <x:v>0</x:v>
      </x:c>
      <x:c r="O1055" s="1" t="s">
        <x:v>5015</x:v>
      </x:c>
      <x:c r="P1055" s="11" t="b">
        <x:f aca="0">FALSE()</x:f>
        <x:v>0</x:v>
      </x:c>
    </x:row>
    <x:row r="1056" ht="15" hidden="0" customHeight="1">
      <x:c r="A1056" s="1" t="s">
        <x:v>6159</x:v>
      </x:c>
      <x:c r="B1056" s="1" t="s">
        <x:v>2692</x:v>
      </x:c>
      <x:c r="C1056" s="14" t="n">
        <x:v>45931</x:v>
      </x:c>
      <x:c r="D1056" s="1" t="s">
        <x:v>5018</x:v>
      </x:c>
      <x:c r="E1056" s="1" t="s">
        <x:v>5085</x:v>
      </x:c>
      <x:c r="F1056" s="1" t="s">
        <x:v>5020</x:v>
      </x:c>
      <x:c r="G1056" s="1" t="s">
        <x:v>5021</x:v>
      </x:c>
      <x:c r="H1056" s="1" t="s">
        <x:v>5031</x:v>
      </x:c>
      <x:c r="I1056" s="1" t="s">
        <x:v>5152</x:v>
      </x:c>
      <x:c r="J1056" s="1" t="n">
        <x:v>1.5</x:v>
      </x:c>
      <x:c r="K1056" s="1" t="n">
        <x:v>5</x:v>
      </x:c>
      <x:c r="L1056" s="15" t="n">
        <x:v>480.86</x:v>
      </x:c>
      <x:c r="M1056" s="11" t="b">
        <x:f aca="0">FALSE()</x:f>
        <x:v>0</x:v>
      </x:c>
      <x:c r="N1056" s="11" t="b">
        <x:f aca="0">FALSE()</x:f>
        <x:v>0</x:v>
      </x:c>
      <x:c r="O1056" s="1" t="s">
        <x:v>5037</x:v>
      </x:c>
      <x:c r="P1056" s="11" t="b">
        <x:f aca="0">FALSE()</x:f>
        <x:v>0</x:v>
      </x:c>
    </x:row>
    <x:row r="1057" ht="15" hidden="0" customHeight="1">
      <x:c r="A1057" s="1" t="s">
        <x:v>6160</x:v>
      </x:c>
      <x:c r="B1057" s="1" t="s">
        <x:v>965</x:v>
      </x:c>
      <x:c r="C1057" s="14" t="n">
        <x:v>45616</x:v>
      </x:c>
      <x:c r="D1057" s="1" t="s">
        <x:v>5010</x:v>
      </x:c>
      <x:c r="E1057" s="1" t="s">
        <x:v>5011</x:v>
      </x:c>
      <x:c r="F1057" s="1" t="s">
        <x:v>5012</x:v>
      </x:c>
      <x:c r="G1057" s="1" t="s">
        <x:v>5013</x:v>
      </x:c>
      <x:c r="H1057" s="1" t="s">
        <x:v>5014</x:v>
      </x:c>
      <x:c r="I1057" s="1" t="s">
        <x:v>5014</x:v>
      </x:c>
      <x:c r="J1057" s="1" t="n">
        <x:v>1.7</x:v>
      </x:c>
      <x:c r="K1057" s="1" t="n">
        <x:v>1.7</x:v>
      </x:c>
      <x:c r="L1057" s="15" t="n">
        <x:v>122.4</x:v>
      </x:c>
      <x:c r="M1057" s="11" t="b">
        <x:f aca="0">TRUE()</x:f>
        <x:v>1</x:v>
      </x:c>
      <x:c r="N1057" s="11" t="b">
        <x:f aca="0">FALSE()</x:f>
        <x:v>0</x:v>
      </x:c>
      <x:c r="O1057" s="1" t="s">
        <x:v>5015</x:v>
      </x:c>
      <x:c r="P1057" s="11" t="b">
        <x:f aca="0">FALSE()</x:f>
        <x:v>0</x:v>
      </x:c>
    </x:row>
    <x:row r="1058" ht="15" hidden="0" customHeight="1">
      <x:c r="A1058" s="1" t="s">
        <x:v>6161</x:v>
      </x:c>
      <x:c r="B1058" s="1" t="s">
        <x:v>965</x:v>
      </x:c>
      <x:c r="C1058" s="14" t="n">
        <x:v>45832</x:v>
      </x:c>
      <x:c r="D1058" s="1" t="s">
        <x:v>5018</x:v>
      </x:c>
      <x:c r="E1058" s="1" t="s">
        <x:v>5116</x:v>
      </x:c>
      <x:c r="F1058" s="1" t="s">
        <x:v>5029</x:v>
      </x:c>
      <x:c r="G1058" s="1" t="s">
        <x:v>5030</x:v>
      </x:c>
      <x:c r="H1058" s="1" t="s">
        <x:v>5022</x:v>
      </x:c>
      <x:c r="I1058" s="1" t="s">
        <x:v>5100</x:v>
      </x:c>
      <x:c r="J1058" s="1" t="n">
        <x:v>1.7</x:v>
      </x:c>
      <x:c r="K1058" s="1" t="n">
        <x:v>6.1</x:v>
      </x:c>
      <x:c r="L1058" s="15" t="n">
        <x:v>368.58</x:v>
      </x:c>
      <x:c r="M1058" s="11" t="b">
        <x:f aca="0">FALSE()</x:f>
        <x:v>0</x:v>
      </x:c>
      <x:c r="N1058" s="11" t="b">
        <x:f aca="0">FALSE()</x:f>
        <x:v>0</x:v>
      </x:c>
      <x:c r="O1058" s="1" t="s">
        <x:v>5024</x:v>
      </x:c>
      <x:c r="P1058" s="11" t="b">
        <x:f aca="0">FALSE()</x:f>
        <x:v>0</x:v>
      </x:c>
    </x:row>
    <x:row r="1059" ht="15" hidden="0" customHeight="1">
      <x:c r="A1059" s="1" t="s">
        <x:v>6162</x:v>
      </x:c>
      <x:c r="B1059" s="1" t="s">
        <x:v>965</x:v>
      </x:c>
      <x:c r="C1059" s="14" t="n">
        <x:v>46116</x:v>
      </x:c>
      <x:c r="D1059" s="1" t="s">
        <x:v>5010</x:v>
      </x:c>
      <x:c r="E1059" s="1" t="s">
        <x:v>5011</x:v>
      </x:c>
      <x:c r="F1059" s="1" t="s">
        <x:v>5012</x:v>
      </x:c>
      <x:c r="G1059" s="1" t="s">
        <x:v>5013</x:v>
      </x:c>
      <x:c r="H1059" s="1" t="s">
        <x:v>5014</x:v>
      </x:c>
      <x:c r="I1059" s="1" t="s">
        <x:v>5014</x:v>
      </x:c>
      <x:c r="J1059" s="1" t="n">
        <x:v>1.9</x:v>
      </x:c>
      <x:c r="K1059" s="1" t="n">
        <x:v>2.1</x:v>
      </x:c>
      <x:c r="L1059" s="15" t="n">
        <x:v>136.8</x:v>
      </x:c>
      <x:c r="M1059" s="11" t="b">
        <x:f aca="0">FALSE()</x:f>
        <x:v>0</x:v>
      </x:c>
      <x:c r="N1059" s="11" t="b">
        <x:f aca="0">FALSE()</x:f>
        <x:v>0</x:v>
      </x:c>
      <x:c r="O1059" s="1" t="s">
        <x:v>5015</x:v>
      </x:c>
      <x:c r="P1059" s="11" t="b">
        <x:f aca="0">FALSE()</x:f>
        <x:v>0</x:v>
      </x:c>
    </x:row>
    <x:row r="1060" ht="15" hidden="0" customHeight="1">
      <x:c r="A1060" s="1" t="s">
        <x:v>6163</x:v>
      </x:c>
      <x:c r="B1060" s="1" t="s">
        <x:v>2697</x:v>
      </x:c>
      <x:c r="C1060" s="14" t="n">
        <x:v>45835</x:v>
      </x:c>
      <x:c r="D1060" s="1" t="s">
        <x:v>5010</x:v>
      </x:c>
      <x:c r="E1060" s="1" t="s">
        <x:v>5011</x:v>
      </x:c>
      <x:c r="F1060" s="1" t="s">
        <x:v>5012</x:v>
      </x:c>
      <x:c r="G1060" s="1" t="s">
        <x:v>5013</x:v>
      </x:c>
      <x:c r="H1060" s="1" t="s">
        <x:v>5014</x:v>
      </x:c>
      <x:c r="I1060" s="1" t="s">
        <x:v>5014</x:v>
      </x:c>
      <x:c r="J1060" s="1" t="n">
        <x:v>1.1</x:v>
      </x:c>
      <x:c r="K1060" s="1" t="n">
        <x:v>2</x:v>
      </x:c>
      <x:c r="L1060" s="15" t="n">
        <x:v>79.2</x:v>
      </x:c>
      <x:c r="M1060" s="11" t="b">
        <x:f aca="0">TRUE()</x:f>
        <x:v>1</x:v>
      </x:c>
      <x:c r="N1060" s="11" t="b">
        <x:f aca="0">FALSE()</x:f>
        <x:v>0</x:v>
      </x:c>
      <x:c r="O1060" s="1" t="s">
        <x:v>5015</x:v>
      </x:c>
      <x:c r="P1060" s="11" t="b">
        <x:f aca="0">FALSE()</x:f>
        <x:v>0</x:v>
      </x:c>
    </x:row>
    <x:row r="1061" ht="15" hidden="0" customHeight="1">
      <x:c r="A1061" s="1" t="s">
        <x:v>6164</x:v>
      </x:c>
      <x:c r="B1061" s="1" t="s">
        <x:v>2700</x:v>
      </x:c>
      <x:c r="C1061" s="14" t="n">
        <x:v>45402</x:v>
      </x:c>
      <x:c r="D1061" s="1" t="s">
        <x:v>5010</x:v>
      </x:c>
      <x:c r="E1061" s="1" t="s">
        <x:v>5011</x:v>
      </x:c>
      <x:c r="F1061" s="1" t="s">
        <x:v>5012</x:v>
      </x:c>
      <x:c r="G1061" s="1" t="s">
        <x:v>5013</x:v>
      </x:c>
      <x:c r="H1061" s="1" t="s">
        <x:v>5014</x:v>
      </x:c>
      <x:c r="I1061" s="1" t="s">
        <x:v>5014</x:v>
      </x:c>
      <x:c r="J1061" s="1" t="n">
        <x:v>1.9</x:v>
      </x:c>
      <x:c r="K1061" s="1" t="n">
        <x:v>1.8</x:v>
      </x:c>
      <x:c r="L1061" s="15" t="n">
        <x:v>136.8</x:v>
      </x:c>
      <x:c r="M1061" s="11" t="b">
        <x:f aca="0">TRUE()</x:f>
        <x:v>1</x:v>
      </x:c>
      <x:c r="N1061" s="11" t="b">
        <x:f aca="0">FALSE()</x:f>
        <x:v>0</x:v>
      </x:c>
      <x:c r="O1061" s="1" t="s">
        <x:v>5015</x:v>
      </x:c>
      <x:c r="P1061" s="11" t="b">
        <x:f aca="0">FALSE()</x:f>
        <x:v>0</x:v>
      </x:c>
    </x:row>
    <x:row r="1062" ht="15" hidden="0" customHeight="1">
      <x:c r="A1062" s="1" t="s">
        <x:v>6165</x:v>
      </x:c>
      <x:c r="B1062" s="1" t="s">
        <x:v>2700</x:v>
      </x:c>
      <x:c r="C1062" s="14" t="n">
        <x:v>45688</x:v>
      </x:c>
      <x:c r="D1062" s="1" t="s">
        <x:v>5010</x:v>
      </x:c>
      <x:c r="E1062" s="1" t="s">
        <x:v>5011</x:v>
      </x:c>
      <x:c r="F1062" s="1" t="s">
        <x:v>5012</x:v>
      </x:c>
      <x:c r="G1062" s="1" t="s">
        <x:v>5013</x:v>
      </x:c>
      <x:c r="H1062" s="1" t="s">
        <x:v>5014</x:v>
      </x:c>
      <x:c r="I1062" s="1" t="s">
        <x:v>5014</x:v>
      </x:c>
      <x:c r="J1062" s="1" t="n">
        <x:v>1.4</x:v>
      </x:c>
      <x:c r="K1062" s="1" t="n">
        <x:v>1.6</x:v>
      </x:c>
      <x:c r="L1062" s="15" t="n">
        <x:v>100.8</x:v>
      </x:c>
      <x:c r="M1062" s="11" t="b">
        <x:f aca="0">TRUE()</x:f>
        <x:v>1</x:v>
      </x:c>
      <x:c r="N1062" s="11" t="b">
        <x:f aca="0">FALSE()</x:f>
        <x:v>0</x:v>
      </x:c>
      <x:c r="O1062" s="1" t="s">
        <x:v>5015</x:v>
      </x:c>
      <x:c r="P1062" s="11" t="b">
        <x:f aca="0">FALSE()</x:f>
        <x:v>0</x:v>
      </x:c>
    </x:row>
    <x:row r="1063" ht="15" hidden="0" customHeight="1">
      <x:c r="A1063" s="1" t="s">
        <x:v>6166</x:v>
      </x:c>
      <x:c r="B1063" s="1" t="s">
        <x:v>2700</x:v>
      </x:c>
      <x:c r="C1063" s="14" t="n">
        <x:v>45709</x:v>
      </x:c>
      <x:c r="D1063" s="1" t="s">
        <x:v>5018</x:v>
      </x:c>
      <x:c r="E1063" s="1" t="s">
        <x:v>5091</x:v>
      </x:c>
      <x:c r="F1063" s="1" t="s">
        <x:v>5020</x:v>
      </x:c>
      <x:c r="G1063" s="1" t="s">
        <x:v>5021</x:v>
      </x:c>
      <x:c r="H1063" s="1" t="s">
        <x:v>5031</x:v>
      </x:c>
      <x:c r="I1063" s="1" t="s">
        <x:v>5014</x:v>
      </x:c>
      <x:c r="J1063" s="1" t="n">
        <x:v>1.5</x:v>
      </x:c>
      <x:c r="K1063" s="1" t="n">
        <x:v>10.8</x:v>
      </x:c>
      <x:c r="L1063" s="15" t="n">
        <x:v>108</x:v>
      </x:c>
      <x:c r="M1063" s="11" t="b">
        <x:f aca="0">TRUE()</x:f>
        <x:v>1</x:v>
      </x:c>
      <x:c r="N1063" s="11" t="b">
        <x:f aca="0">FALSE()</x:f>
        <x:v>0</x:v>
      </x:c>
      <x:c r="O1063" s="1" t="s">
        <x:v>5098</x:v>
      </x:c>
      <x:c r="P1063" s="11" t="b">
        <x:f aca="0">FALSE()</x:f>
        <x:v>0</x:v>
      </x:c>
    </x:row>
    <x:row r="1064" ht="15" hidden="0" customHeight="1">
      <x:c r="A1064" s="1" t="s">
        <x:v>6167</x:v>
      </x:c>
      <x:c r="B1064" s="1" t="s">
        <x:v>2700</x:v>
      </x:c>
      <x:c r="C1064" s="14" t="n">
        <x:v>46052</x:v>
      </x:c>
      <x:c r="D1064" s="1" t="s">
        <x:v>5018</x:v>
      </x:c>
      <x:c r="E1064" s="1" t="s">
        <x:v>5189</x:v>
      </x:c>
      <x:c r="F1064" s="1" t="s">
        <x:v>5071</x:v>
      </x:c>
      <x:c r="G1064" s="1" t="s">
        <x:v>5072</x:v>
      </x:c>
      <x:c r="H1064" s="1" t="s">
        <x:v>5031</x:v>
      </x:c>
      <x:c r="I1064" s="1" t="s">
        <x:v>5014</x:v>
      </x:c>
      <x:c r="J1064" s="1" t="n">
        <x:v>2.6</x:v>
      </x:c>
      <x:c r="K1064" s="1" t="n">
        <x:v>9.6</x:v>
      </x:c>
      <x:c r="L1064" s="15" t="n">
        <x:v>187.2</x:v>
      </x:c>
      <x:c r="M1064" s="11" t="b">
        <x:f aca="0">TRUE()</x:f>
        <x:v>1</x:v>
      </x:c>
      <x:c r="N1064" s="11" t="b">
        <x:f aca="0">FALSE()</x:f>
        <x:v>0</x:v>
      </x:c>
      <x:c r="O1064" s="1" t="s">
        <x:v>5024</x:v>
      </x:c>
      <x:c r="P1064" s="11" t="b">
        <x:f aca="0">FALSE()</x:f>
        <x:v>0</x:v>
      </x:c>
    </x:row>
    <x:row r="1065" ht="15" hidden="0" customHeight="1">
      <x:c r="A1065" s="1" t="s">
        <x:v>6168</x:v>
      </x:c>
      <x:c r="B1065" s="1" t="s">
        <x:v>2703</x:v>
      </x:c>
      <x:c r="C1065" s="14" t="n">
        <x:v>45431</x:v>
      </x:c>
      <x:c r="D1065" s="1" t="s">
        <x:v>5010</x:v>
      </x:c>
      <x:c r="E1065" s="1" t="s">
        <x:v>5011</x:v>
      </x:c>
      <x:c r="F1065" s="1" t="s">
        <x:v>5012</x:v>
      </x:c>
      <x:c r="G1065" s="1" t="s">
        <x:v>5013</x:v>
      </x:c>
      <x:c r="H1065" s="1" t="s">
        <x:v>5014</x:v>
      </x:c>
      <x:c r="I1065" s="1" t="s">
        <x:v>5014</x:v>
      </x:c>
      <x:c r="J1065" s="1" t="n">
        <x:v>1.7</x:v>
      </x:c>
      <x:c r="K1065" s="1" t="n">
        <x:v>1.7</x:v>
      </x:c>
      <x:c r="L1065" s="15" t="n">
        <x:v>122.4</x:v>
      </x:c>
      <x:c r="M1065" s="11" t="b">
        <x:f aca="0">TRUE()</x:f>
        <x:v>1</x:v>
      </x:c>
      <x:c r="N1065" s="11" t="b">
        <x:f aca="0">FALSE()</x:f>
        <x:v>0</x:v>
      </x:c>
      <x:c r="O1065" s="1" t="s">
        <x:v>5015</x:v>
      </x:c>
      <x:c r="P1065" s="11" t="b">
        <x:f aca="0">FALSE()</x:f>
        <x:v>0</x:v>
      </x:c>
    </x:row>
    <x:row r="1066" ht="15" hidden="0" customHeight="1">
      <x:c r="A1066" s="1" t="s">
        <x:v>6169</x:v>
      </x:c>
      <x:c r="B1066" s="1" t="s">
        <x:v>2703</x:v>
      </x:c>
      <x:c r="C1066" s="14" t="n">
        <x:v>45693</x:v>
      </x:c>
      <x:c r="D1066" s="1" t="s">
        <x:v>5010</x:v>
      </x:c>
      <x:c r="E1066" s="1" t="s">
        <x:v>5011</x:v>
      </x:c>
      <x:c r="F1066" s="1" t="s">
        <x:v>5012</x:v>
      </x:c>
      <x:c r="G1066" s="1" t="s">
        <x:v>5013</x:v>
      </x:c>
      <x:c r="H1066" s="1" t="s">
        <x:v>5014</x:v>
      </x:c>
      <x:c r="I1066" s="1" t="s">
        <x:v>5014</x:v>
      </x:c>
      <x:c r="J1066" s="1" t="n">
        <x:v>0.5</x:v>
      </x:c>
      <x:c r="K1066" s="1" t="n">
        <x:v>2.1</x:v>
      </x:c>
      <x:c r="L1066" s="15" t="n">
        <x:v>36</x:v>
      </x:c>
      <x:c r="M1066" s="11" t="b">
        <x:f aca="0">FALSE()</x:f>
        <x:v>0</x:v>
      </x:c>
      <x:c r="N1066" s="11" t="b">
        <x:f aca="0">FALSE()</x:f>
        <x:v>0</x:v>
      </x:c>
      <x:c r="O1066" s="1" t="s">
        <x:v>5015</x:v>
      </x:c>
      <x:c r="P1066" s="11" t="b">
        <x:f aca="0">FALSE()</x:f>
        <x:v>0</x:v>
      </x:c>
    </x:row>
    <x:row r="1067" ht="15" hidden="0" customHeight="1">
      <x:c r="A1067" s="1" t="s">
        <x:v>6170</x:v>
      </x:c>
      <x:c r="B1067" s="1" t="s">
        <x:v>2706</x:v>
      </x:c>
      <x:c r="C1067" s="14" t="n">
        <x:v>45853</x:v>
      </x:c>
      <x:c r="D1067" s="1" t="s">
        <x:v>5018</x:v>
      </x:c>
      <x:c r="E1067" s="1" t="s">
        <x:v>5070</x:v>
      </x:c>
      <x:c r="F1067" s="1" t="s">
        <x:v>5071</x:v>
      </x:c>
      <x:c r="G1067" s="1" t="s">
        <x:v>5072</x:v>
      </x:c>
      <x:c r="H1067" s="1" t="s">
        <x:v>5022</x:v>
      </x:c>
      <x:c r="I1067" s="1" t="s">
        <x:v>5014</x:v>
      </x:c>
      <x:c r="J1067" s="1" t="n">
        <x:v>1.6</x:v>
      </x:c>
      <x:c r="K1067" s="1" t="n">
        <x:v>5.5</x:v>
      </x:c>
      <x:c r="L1067" s="15" t="n">
        <x:v>115.2</x:v>
      </x:c>
      <x:c r="M1067" s="11" t="b">
        <x:f aca="0">TRUE()</x:f>
        <x:v>1</x:v>
      </x:c>
      <x:c r="N1067" s="11" t="b">
        <x:f aca="0">FALSE()</x:f>
        <x:v>0</x:v>
      </x:c>
      <x:c r="O1067" s="1" t="s">
        <x:v>5098</x:v>
      </x:c>
      <x:c r="P1067" s="11" t="b">
        <x:f aca="0">FALSE()</x:f>
        <x:v>0</x:v>
      </x:c>
    </x:row>
    <x:row r="1068" ht="15" hidden="0" customHeight="1">
      <x:c r="A1068" s="1" t="s">
        <x:v>6171</x:v>
      </x:c>
      <x:c r="B1068" s="1" t="s">
        <x:v>2706</x:v>
      </x:c>
      <x:c r="C1068" s="14" t="n">
        <x:v>45871</x:v>
      </x:c>
      <x:c r="D1068" s="1" t="s">
        <x:v>5010</x:v>
      </x:c>
      <x:c r="E1068" s="1" t="s">
        <x:v>5011</x:v>
      </x:c>
      <x:c r="F1068" s="1" t="s">
        <x:v>5012</x:v>
      </x:c>
      <x:c r="G1068" s="1" t="s">
        <x:v>5013</x:v>
      </x:c>
      <x:c r="H1068" s="1" t="s">
        <x:v>5014</x:v>
      </x:c>
      <x:c r="I1068" s="1" t="s">
        <x:v>5014</x:v>
      </x:c>
      <x:c r="J1068" s="1" t="n">
        <x:v>1.2</x:v>
      </x:c>
      <x:c r="K1068" s="1" t="n">
        <x:v>3.1</x:v>
      </x:c>
      <x:c r="L1068" s="15" t="n">
        <x:v>86.4</x:v>
      </x:c>
      <x:c r="M1068" s="11" t="b">
        <x:f aca="0">FALSE()</x:f>
        <x:v>0</x:v>
      </x:c>
      <x:c r="N1068" s="11" t="b">
        <x:f aca="0">FALSE()</x:f>
        <x:v>0</x:v>
      </x:c>
      <x:c r="O1068" s="1" t="s">
        <x:v>5015</x:v>
      </x:c>
      <x:c r="P1068" s="11" t="b">
        <x:f aca="0">FALSE()</x:f>
        <x:v>0</x:v>
      </x:c>
    </x:row>
    <x:row r="1069" ht="15" hidden="0" customHeight="1">
      <x:c r="A1069" s="1" t="s">
        <x:v>6172</x:v>
      </x:c>
      <x:c r="B1069" s="1" t="s">
        <x:v>2706</x:v>
      </x:c>
      <x:c r="C1069" s="14" t="n">
        <x:v>45990</x:v>
      </x:c>
      <x:c r="D1069" s="1" t="s">
        <x:v>5010</x:v>
      </x:c>
      <x:c r="E1069" s="1" t="s">
        <x:v>5011</x:v>
      </x:c>
      <x:c r="F1069" s="1" t="s">
        <x:v>5012</x:v>
      </x:c>
      <x:c r="G1069" s="1" t="s">
        <x:v>5013</x:v>
      </x:c>
      <x:c r="H1069" s="1" t="s">
        <x:v>5014</x:v>
      </x:c>
      <x:c r="I1069" s="1" t="s">
        <x:v>5014</x:v>
      </x:c>
      <x:c r="J1069" s="1" t="n">
        <x:v>1.2</x:v>
      </x:c>
      <x:c r="K1069" s="1" t="n">
        <x:v>2</x:v>
      </x:c>
      <x:c r="L1069" s="15" t="n">
        <x:v>86.4</x:v>
      </x:c>
      <x:c r="M1069" s="11" t="b">
        <x:f aca="0">TRUE()</x:f>
        <x:v>1</x:v>
      </x:c>
      <x:c r="N1069" s="11" t="b">
        <x:f aca="0">FALSE()</x:f>
        <x:v>0</x:v>
      </x:c>
      <x:c r="O1069" s="1" t="s">
        <x:v>5015</x:v>
      </x:c>
      <x:c r="P1069" s="11" t="b">
        <x:f aca="0">FALSE()</x:f>
        <x:v>0</x:v>
      </x:c>
    </x:row>
    <x:row r="1070" ht="15" hidden="0" customHeight="1">
      <x:c r="A1070" s="1" t="s">
        <x:v>6173</x:v>
      </x:c>
      <x:c r="B1070" s="1" t="s">
        <x:v>2709</x:v>
      </x:c>
      <x:c r="C1070" s="14" t="n">
        <x:v>45309</x:v>
      </x:c>
      <x:c r="D1070" s="1" t="s">
        <x:v>5018</x:v>
      </x:c>
      <x:c r="E1070" s="1" t="s">
        <x:v>5075</x:v>
      </x:c>
      <x:c r="F1070" s="1" t="s">
        <x:v>5076</x:v>
      </x:c>
      <x:c r="G1070" s="1" t="s">
        <x:v>5077</x:v>
      </x:c>
      <x:c r="H1070" s="1" t="s">
        <x:v>5022</x:v>
      </x:c>
      <x:c r="I1070" s="1" t="s">
        <x:v>5014</x:v>
      </x:c>
      <x:c r="J1070" s="1" t="n">
        <x:v>1.8</x:v>
      </x:c>
      <x:c r="K1070" s="1" t="n">
        <x:v>15.9</x:v>
      </x:c>
      <x:c r="L1070" s="15" t="n">
        <x:v>129.6</x:v>
      </x:c>
      <x:c r="M1070" s="11" t="b">
        <x:f aca="0">FALSE()</x:f>
        <x:v>0</x:v>
      </x:c>
      <x:c r="N1070" s="11" t="b">
        <x:f aca="0">FALSE()</x:f>
        <x:v>0</x:v>
      </x:c>
      <x:c r="O1070" s="1" t="s">
        <x:v>5073</x:v>
      </x:c>
      <x:c r="P1070" s="11" t="b">
        <x:f aca="0">FALSE()</x:f>
        <x:v>0</x:v>
      </x:c>
    </x:row>
    <x:row r="1071" ht="15" hidden="0" customHeight="1">
      <x:c r="A1071" s="1" t="s">
        <x:v>6174</x:v>
      </x:c>
      <x:c r="B1071" s="1" t="s">
        <x:v>2709</x:v>
      </x:c>
      <x:c r="C1071" s="14" t="n">
        <x:v>45559</x:v>
      </x:c>
      <x:c r="D1071" s="1" t="s">
        <x:v>5010</x:v>
      </x:c>
      <x:c r="E1071" s="1" t="s">
        <x:v>5011</x:v>
      </x:c>
      <x:c r="F1071" s="1" t="s">
        <x:v>5012</x:v>
      </x:c>
      <x:c r="G1071" s="1" t="s">
        <x:v>5013</x:v>
      </x:c>
      <x:c r="H1071" s="1" t="s">
        <x:v>5014</x:v>
      </x:c>
      <x:c r="I1071" s="1" t="s">
        <x:v>5014</x:v>
      </x:c>
      <x:c r="J1071" s="1" t="n">
        <x:v>1.2</x:v>
      </x:c>
      <x:c r="K1071" s="1" t="n">
        <x:v>1</x:v>
      </x:c>
      <x:c r="L1071" s="15" t="n">
        <x:v>86.4</x:v>
      </x:c>
      <x:c r="M1071" s="11" t="b">
        <x:f aca="0">TRUE()</x:f>
        <x:v>1</x:v>
      </x:c>
      <x:c r="N1071" s="11" t="b">
        <x:f aca="0">FALSE()</x:f>
        <x:v>0</x:v>
      </x:c>
      <x:c r="O1071" s="1" t="s">
        <x:v>5015</x:v>
      </x:c>
      <x:c r="P1071" s="11" t="b">
        <x:f aca="0">FALSE()</x:f>
        <x:v>0</x:v>
      </x:c>
    </x:row>
    <x:row r="1072" ht="15" hidden="0" customHeight="1">
      <x:c r="A1072" s="1" t="s">
        <x:v>6175</x:v>
      </x:c>
      <x:c r="B1072" s="1" t="s">
        <x:v>2709</x:v>
      </x:c>
      <x:c r="C1072" s="14" t="n">
        <x:v>45875</x:v>
      </x:c>
      <x:c r="D1072" s="1" t="s">
        <x:v>5010</x:v>
      </x:c>
      <x:c r="E1072" s="1" t="s">
        <x:v>5011</x:v>
      </x:c>
      <x:c r="F1072" s="1" t="s">
        <x:v>5012</x:v>
      </x:c>
      <x:c r="G1072" s="1" t="s">
        <x:v>5013</x:v>
      </x:c>
      <x:c r="H1072" s="1" t="s">
        <x:v>5014</x:v>
      </x:c>
      <x:c r="I1072" s="1" t="s">
        <x:v>5014</x:v>
      </x:c>
      <x:c r="J1072" s="1" t="n">
        <x:v>0.9</x:v>
      </x:c>
      <x:c r="K1072" s="1" t="n">
        <x:v>2.1</x:v>
      </x:c>
      <x:c r="L1072" s="15" t="n">
        <x:v>64.8</x:v>
      </x:c>
      <x:c r="M1072" s="11" t="b">
        <x:f aca="0">TRUE()</x:f>
        <x:v>1</x:v>
      </x:c>
      <x:c r="N1072" s="11" t="b">
        <x:f aca="0">FALSE()</x:f>
        <x:v>0</x:v>
      </x:c>
      <x:c r="O1072" s="1" t="s">
        <x:v>5015</x:v>
      </x:c>
      <x:c r="P1072" s="11" t="b">
        <x:f aca="0">FALSE()</x:f>
        <x:v>0</x:v>
      </x:c>
    </x:row>
    <x:row r="1073" ht="15" hidden="0" customHeight="1">
      <x:c r="A1073" s="1" t="s">
        <x:v>6176</x:v>
      </x:c>
      <x:c r="B1073" s="1" t="s">
        <x:v>2709</x:v>
      </x:c>
      <x:c r="C1073" s="14" t="n">
        <x:v>45952</x:v>
      </x:c>
      <x:c r="D1073" s="1" t="s">
        <x:v>5010</x:v>
      </x:c>
      <x:c r="E1073" s="1" t="s">
        <x:v>5011</x:v>
      </x:c>
      <x:c r="F1073" s="1" t="s">
        <x:v>5012</x:v>
      </x:c>
      <x:c r="G1073" s="1" t="s">
        <x:v>5013</x:v>
      </x:c>
      <x:c r="H1073" s="1" t="s">
        <x:v>5014</x:v>
      </x:c>
      <x:c r="I1073" s="1" t="s">
        <x:v>5014</x:v>
      </x:c>
      <x:c r="J1073" s="1" t="n">
        <x:v>0.8</x:v>
      </x:c>
      <x:c r="K1073" s="1" t="n">
        <x:v>1.5</x:v>
      </x:c>
      <x:c r="L1073" s="15" t="n">
        <x:v>57.6</x:v>
      </x:c>
      <x:c r="M1073" s="11" t="b">
        <x:f aca="0">TRUE()</x:f>
        <x:v>1</x:v>
      </x:c>
      <x:c r="N1073" s="11" t="b">
        <x:f aca="0">FALSE()</x:f>
        <x:v>0</x:v>
      </x:c>
      <x:c r="O1073" s="1" t="s">
        <x:v>5015</x:v>
      </x:c>
      <x:c r="P1073" s="11" t="b">
        <x:f aca="0">FALSE()</x:f>
        <x:v>0</x:v>
      </x:c>
    </x:row>
    <x:row r="1074" ht="15" hidden="0" customHeight="1">
      <x:c r="A1074" s="1" t="s">
        <x:v>6177</x:v>
      </x:c>
      <x:c r="B1074" s="1" t="s">
        <x:v>2709</x:v>
      </x:c>
      <x:c r="C1074" s="14" t="n">
        <x:v>46016</x:v>
      </x:c>
      <x:c r="D1074" s="1" t="s">
        <x:v>5054</x:v>
      </x:c>
      <x:c r="E1074" s="1" t="s">
        <x:v>5055</x:v>
      </x:c>
      <x:c r="F1074" s="1" t="s">
        <x:v>5012</x:v>
      </x:c>
      <x:c r="G1074" s="1" t="s">
        <x:v>5013</x:v>
      </x:c>
      <x:c r="H1074" s="1" t="s">
        <x:v>5014</x:v>
      </x:c>
      <x:c r="I1074" s="1" t="s">
        <x:v>5014</x:v>
      </x:c>
      <x:c r="J1074" s="1" t="n">
        <x:v>0.8</x:v>
      </x:c>
      <x:c r="K1074" s="1" t="n">
        <x:v>0.5</x:v>
      </x:c>
      <x:c r="L1074" s="15" t="n">
        <x:v>57.6</x:v>
      </x:c>
      <x:c r="M1074" s="11" t="b">
        <x:f aca="0">TRUE()</x:f>
        <x:v>1</x:v>
      </x:c>
      <x:c r="N1074" s="11" t="b">
        <x:f aca="0">FALSE()</x:f>
        <x:v>0</x:v>
      </x:c>
      <x:c r="O1074" s="1" t="s">
        <x:v>5015</x:v>
      </x:c>
      <x:c r="P1074" s="11" t="b">
        <x:f aca="0">FALSE()</x:f>
        <x:v>0</x:v>
      </x:c>
    </x:row>
    <x:row r="1075" ht="15" hidden="0" customHeight="1">
      <x:c r="A1075" s="1" t="s">
        <x:v>6178</x:v>
      </x:c>
      <x:c r="B1075" s="1" t="s">
        <x:v>2712</x:v>
      </x:c>
      <x:c r="C1075" s="14" t="n">
        <x:v>45856</x:v>
      </x:c>
      <x:c r="D1075" s="1" t="s">
        <x:v>5010</x:v>
      </x:c>
      <x:c r="E1075" s="1" t="s">
        <x:v>5011</x:v>
      </x:c>
      <x:c r="F1075" s="1" t="s">
        <x:v>5012</x:v>
      </x:c>
      <x:c r="G1075" s="1" t="s">
        <x:v>5013</x:v>
      </x:c>
      <x:c r="H1075" s="1" t="s">
        <x:v>5014</x:v>
      </x:c>
      <x:c r="I1075" s="1" t="s">
        <x:v>5014</x:v>
      </x:c>
      <x:c r="J1075" s="1" t="n">
        <x:v>0.4</x:v>
      </x:c>
      <x:c r="K1075" s="1" t="n">
        <x:v>1.4</x:v>
      </x:c>
      <x:c r="L1075" s="15" t="n">
        <x:v>28.8</x:v>
      </x:c>
      <x:c r="M1075" s="11" t="b">
        <x:f aca="0">FALSE()</x:f>
        <x:v>0</x:v>
      </x:c>
      <x:c r="N1075" s="11" t="b">
        <x:f aca="0">FALSE()</x:f>
        <x:v>0</x:v>
      </x:c>
      <x:c r="O1075" s="1" t="s">
        <x:v>5015</x:v>
      </x:c>
      <x:c r="P1075" s="11" t="b">
        <x:f aca="0">FALSE()</x:f>
        <x:v>0</x:v>
      </x:c>
    </x:row>
    <x:row r="1076" ht="15" hidden="0" customHeight="1">
      <x:c r="A1076" s="1" t="s">
        <x:v>6179</x:v>
      </x:c>
      <x:c r="B1076" s="1" t="s">
        <x:v>2712</x:v>
      </x:c>
      <x:c r="C1076" s="14" t="n">
        <x:v>45947</x:v>
      </x:c>
      <x:c r="D1076" s="1" t="s">
        <x:v>5010</x:v>
      </x:c>
      <x:c r="E1076" s="1" t="s">
        <x:v>5011</x:v>
      </x:c>
      <x:c r="F1076" s="1" t="s">
        <x:v>5012</x:v>
      </x:c>
      <x:c r="G1076" s="1" t="s">
        <x:v>5013</x:v>
      </x:c>
      <x:c r="H1076" s="1" t="s">
        <x:v>5014</x:v>
      </x:c>
      <x:c r="I1076" s="1" t="s">
        <x:v>5014</x:v>
      </x:c>
      <x:c r="J1076" s="1" t="n">
        <x:v>1.4</x:v>
      </x:c>
      <x:c r="K1076" s="1" t="n">
        <x:v>1.4</x:v>
      </x:c>
      <x:c r="L1076" s="15" t="n">
        <x:v>100.8</x:v>
      </x:c>
      <x:c r="M1076" s="11" t="b">
        <x:f aca="0">TRUE()</x:f>
        <x:v>1</x:v>
      </x:c>
      <x:c r="N1076" s="11" t="b">
        <x:f aca="0">FALSE()</x:f>
        <x:v>0</x:v>
      </x:c>
      <x:c r="O1076" s="1" t="s">
        <x:v>5015</x:v>
      </x:c>
      <x:c r="P1076" s="11" t="b">
        <x:f aca="0">FALSE()</x:f>
        <x:v>0</x:v>
      </x:c>
    </x:row>
    <x:row r="1077" ht="15" hidden="0" customHeight="1">
      <x:c r="A1077" s="1" t="s">
        <x:v>6180</x:v>
      </x:c>
      <x:c r="B1077" s="1" t="s">
        <x:v>969</x:v>
      </x:c>
      <x:c r="C1077" s="14" t="n">
        <x:v>45392</x:v>
      </x:c>
      <x:c r="D1077" s="1" t="s">
        <x:v>5010</x:v>
      </x:c>
      <x:c r="E1077" s="1" t="s">
        <x:v>5011</x:v>
      </x:c>
      <x:c r="F1077" s="1" t="s">
        <x:v>5012</x:v>
      </x:c>
      <x:c r="G1077" s="1" t="s">
        <x:v>5013</x:v>
      </x:c>
      <x:c r="H1077" s="1" t="s">
        <x:v>5014</x:v>
      </x:c>
      <x:c r="I1077" s="1" t="s">
        <x:v>5014</x:v>
      </x:c>
      <x:c r="J1077" s="1" t="n">
        <x:v>1.9</x:v>
      </x:c>
      <x:c r="K1077" s="1" t="n">
        <x:v>1.9</x:v>
      </x:c>
      <x:c r="L1077" s="15" t="n">
        <x:v>136.8</x:v>
      </x:c>
      <x:c r="M1077" s="11" t="b">
        <x:f aca="0">TRUE()</x:f>
        <x:v>1</x:v>
      </x:c>
      <x:c r="N1077" s="11" t="b">
        <x:f aca="0">FALSE()</x:f>
        <x:v>0</x:v>
      </x:c>
      <x:c r="O1077" s="1" t="s">
        <x:v>5015</x:v>
      </x:c>
      <x:c r="P1077" s="11" t="b">
        <x:f aca="0">FALSE()</x:f>
        <x:v>0</x:v>
      </x:c>
    </x:row>
    <x:row r="1078" ht="15" hidden="0" customHeight="1">
      <x:c r="A1078" s="1" t="s">
        <x:v>6181</x:v>
      </x:c>
      <x:c r="B1078" s="1" t="s">
        <x:v>969</x:v>
      </x:c>
      <x:c r="C1078" s="14" t="n">
        <x:v>45395</x:v>
      </x:c>
      <x:c r="D1078" s="1" t="s">
        <x:v>5018</x:v>
      </x:c>
      <x:c r="E1078" s="1" t="s">
        <x:v>5136</x:v>
      </x:c>
      <x:c r="F1078" s="1" t="s">
        <x:v>5137</x:v>
      </x:c>
      <x:c r="G1078" s="1" t="s">
        <x:v>5138</x:v>
      </x:c>
      <x:c r="H1078" s="1" t="s">
        <x:v>5031</x:v>
      </x:c>
      <x:c r="I1078" s="1" t="s">
        <x:v>5014</x:v>
      </x:c>
      <x:c r="J1078" s="1" t="n">
        <x:v>1.9</x:v>
      </x:c>
      <x:c r="K1078" s="1" t="n">
        <x:v>21.5</x:v>
      </x:c>
      <x:c r="L1078" s="15" t="n">
        <x:v>136.8</x:v>
      </x:c>
      <x:c r="M1078" s="11" t="b">
        <x:f aca="0">TRUE()</x:f>
        <x:v>1</x:v>
      </x:c>
      <x:c r="N1078" s="11" t="b">
        <x:f aca="0">TRUE()</x:f>
        <x:v>1</x:v>
      </x:c>
      <x:c r="O1078" s="1" t="s">
        <x:v>5139</x:v>
      </x:c>
      <x:c r="P1078" s="11" t="b">
        <x:f aca="0">FALSE()</x:f>
        <x:v>0</x:v>
      </x:c>
    </x:row>
    <x:row r="1079" ht="15" hidden="0" customHeight="1">
      <x:c r="A1079" s="1" t="s">
        <x:v>6182</x:v>
      </x:c>
      <x:c r="B1079" s="1" t="s">
        <x:v>969</x:v>
      </x:c>
      <x:c r="C1079" s="14" t="n">
        <x:v>45988</x:v>
      </x:c>
      <x:c r="D1079" s="1" t="s">
        <x:v>5018</x:v>
      </x:c>
      <x:c r="E1079" s="1" t="s">
        <x:v>5085</x:v>
      </x:c>
      <x:c r="F1079" s="1" t="s">
        <x:v>5020</x:v>
      </x:c>
      <x:c r="G1079" s="1" t="s">
        <x:v>5021</x:v>
      </x:c>
      <x:c r="H1079" s="1" t="s">
        <x:v>5022</x:v>
      </x:c>
      <x:c r="I1079" s="1" t="s">
        <x:v>5014</x:v>
      </x:c>
      <x:c r="J1079" s="1" t="n">
        <x:v>2.2</x:v>
      </x:c>
      <x:c r="K1079" s="1" t="n">
        <x:v>10.2</x:v>
      </x:c>
      <x:c r="L1079" s="15" t="n">
        <x:v>158.4</x:v>
      </x:c>
      <x:c r="M1079" s="11" t="b">
        <x:f aca="0">TRUE()</x:f>
        <x:v>1</x:v>
      </x:c>
      <x:c r="N1079" s="11" t="b">
        <x:f aca="0">FALSE()</x:f>
        <x:v>0</x:v>
      </x:c>
      <x:c r="O1079" s="1" t="s">
        <x:v>5037</x:v>
      </x:c>
      <x:c r="P1079" s="11" t="b">
        <x:f aca="0">FALSE()</x:f>
        <x:v>0</x:v>
      </x:c>
    </x:row>
    <x:row r="1080" ht="15" hidden="0" customHeight="1">
      <x:c r="A1080" s="1" t="s">
        <x:v>6183</x:v>
      </x:c>
      <x:c r="B1080" s="1" t="s">
        <x:v>969</x:v>
      </x:c>
      <x:c r="C1080" s="14" t="n">
        <x:v>46020</x:v>
      </x:c>
      <x:c r="D1080" s="1" t="s">
        <x:v>5010</x:v>
      </x:c>
      <x:c r="E1080" s="1" t="s">
        <x:v>5011</x:v>
      </x:c>
      <x:c r="F1080" s="1" t="s">
        <x:v>5012</x:v>
      </x:c>
      <x:c r="G1080" s="1" t="s">
        <x:v>5013</x:v>
      </x:c>
      <x:c r="H1080" s="1" t="s">
        <x:v>5014</x:v>
      </x:c>
      <x:c r="I1080" s="1" t="s">
        <x:v>5014</x:v>
      </x:c>
      <x:c r="J1080" s="1" t="n">
        <x:v>0.7</x:v>
      </x:c>
      <x:c r="K1080" s="1" t="n">
        <x:v>1.4</x:v>
      </x:c>
      <x:c r="L1080" s="15" t="n">
        <x:v>50.4</x:v>
      </x:c>
      <x:c r="M1080" s="11" t="b">
        <x:f aca="0">TRUE()</x:f>
        <x:v>1</x:v>
      </x:c>
      <x:c r="N1080" s="11" t="b">
        <x:f aca="0">FALSE()</x:f>
        <x:v>0</x:v>
      </x:c>
      <x:c r="O1080" s="1" t="s">
        <x:v>5015</x:v>
      </x:c>
      <x:c r="P1080" s="11" t="b">
        <x:f aca="0">FALSE()</x:f>
        <x:v>0</x:v>
      </x:c>
    </x:row>
    <x:row r="1081" ht="15" hidden="0" customHeight="1">
      <x:c r="A1081" s="1" t="s">
        <x:v>6184</x:v>
      </x:c>
      <x:c r="B1081" s="1" t="s">
        <x:v>969</x:v>
      </x:c>
      <x:c r="C1081" s="14" t="n">
        <x:v>46142</x:v>
      </x:c>
      <x:c r="D1081" s="1" t="s">
        <x:v>5010</x:v>
      </x:c>
      <x:c r="E1081" s="1" t="s">
        <x:v>5011</x:v>
      </x:c>
      <x:c r="F1081" s="1" t="s">
        <x:v>5012</x:v>
      </x:c>
      <x:c r="G1081" s="1" t="s">
        <x:v>5013</x:v>
      </x:c>
      <x:c r="H1081" s="1" t="s">
        <x:v>5014</x:v>
      </x:c>
      <x:c r="I1081" s="1" t="s">
        <x:v>5014</x:v>
      </x:c>
      <x:c r="J1081" s="1" t="n">
        <x:v>1</x:v>
      </x:c>
      <x:c r="K1081" s="1" t="n">
        <x:v>2.4</x:v>
      </x:c>
      <x:c r="L1081" s="15" t="n">
        <x:v>72</x:v>
      </x:c>
      <x:c r="M1081" s="11" t="b">
        <x:f aca="0">TRUE()</x:f>
        <x:v>1</x:v>
      </x:c>
      <x:c r="N1081" s="11" t="b">
        <x:f aca="0">FALSE()</x:f>
        <x:v>0</x:v>
      </x:c>
      <x:c r="O1081" s="1" t="s">
        <x:v>5015</x:v>
      </x:c>
      <x:c r="P1081" s="11" t="b">
        <x:f aca="0">FALSE()</x:f>
        <x:v>0</x:v>
      </x:c>
    </x:row>
    <x:row r="1082" ht="15" hidden="0" customHeight="1">
      <x:c r="A1082" s="1" t="s">
        <x:v>6185</x:v>
      </x:c>
      <x:c r="B1082" s="1" t="s">
        <x:v>2717</x:v>
      </x:c>
      <x:c r="C1082" s="14" t="n">
        <x:v>45347</x:v>
      </x:c>
      <x:c r="D1082" s="1" t="s">
        <x:v>5018</x:v>
      </x:c>
      <x:c r="E1082" s="1" t="s">
        <x:v>5035</x:v>
      </x:c>
      <x:c r="F1082" s="1" t="s">
        <x:v>5029</x:v>
      </x:c>
      <x:c r="G1082" s="1" t="s">
        <x:v>5030</x:v>
      </x:c>
      <x:c r="H1082" s="1" t="s">
        <x:v>5031</x:v>
      </x:c>
      <x:c r="I1082" s="1" t="s">
        <x:v>5039</x:v>
      </x:c>
      <x:c r="J1082" s="1" t="n">
        <x:v>0.3</x:v>
      </x:c>
      <x:c r="K1082" s="1" t="n">
        <x:v>5.2</x:v>
      </x:c>
      <x:c r="L1082" s="15" t="n">
        <x:v>688.52</x:v>
      </x:c>
      <x:c r="M1082" s="11" t="b">
        <x:f aca="0">TRUE()</x:f>
        <x:v>1</x:v>
      </x:c>
      <x:c r="N1082" s="11" t="b">
        <x:f aca="0">FALSE()</x:f>
        <x:v>0</x:v>
      </x:c>
      <x:c r="O1082" s="1" t="s">
        <x:v>5073</x:v>
      </x:c>
      <x:c r="P1082" s="11" t="b">
        <x:f aca="0">FALSE()</x:f>
        <x:v>0</x:v>
      </x:c>
    </x:row>
    <x:row r="1083" ht="15" hidden="0" customHeight="1">
      <x:c r="A1083" s="1" t="s">
        <x:v>6186</x:v>
      </x:c>
      <x:c r="B1083" s="1" t="s">
        <x:v>2717</x:v>
      </x:c>
      <x:c r="C1083" s="14" t="n">
        <x:v>45467</x:v>
      </x:c>
      <x:c r="D1083" s="1" t="s">
        <x:v>5010</x:v>
      </x:c>
      <x:c r="E1083" s="1" t="s">
        <x:v>5011</x:v>
      </x:c>
      <x:c r="F1083" s="1" t="s">
        <x:v>5012</x:v>
      </x:c>
      <x:c r="G1083" s="1" t="s">
        <x:v>5013</x:v>
      </x:c>
      <x:c r="H1083" s="1" t="s">
        <x:v>5014</x:v>
      </x:c>
      <x:c r="I1083" s="1" t="s">
        <x:v>5014</x:v>
      </x:c>
      <x:c r="J1083" s="1" t="n">
        <x:v>1</x:v>
      </x:c>
      <x:c r="K1083" s="1" t="n">
        <x:v>2.4</x:v>
      </x:c>
      <x:c r="L1083" s="15" t="n">
        <x:v>72</x:v>
      </x:c>
      <x:c r="M1083" s="11" t="b">
        <x:f aca="0">TRUE()</x:f>
        <x:v>1</x:v>
      </x:c>
      <x:c r="N1083" s="11" t="b">
        <x:f aca="0">FALSE()</x:f>
        <x:v>0</x:v>
      </x:c>
      <x:c r="O1083" s="1" t="s">
        <x:v>5015</x:v>
      </x:c>
      <x:c r="P1083" s="11" t="b">
        <x:f aca="0">FALSE()</x:f>
        <x:v>0</x:v>
      </x:c>
    </x:row>
    <x:row r="1084" ht="15" hidden="0" customHeight="1">
      <x:c r="A1084" s="1" t="s">
        <x:v>6187</x:v>
      </x:c>
      <x:c r="B1084" s="1" t="s">
        <x:v>2717</x:v>
      </x:c>
      <x:c r="C1084" s="14" t="n">
        <x:v>45896</x:v>
      </x:c>
      <x:c r="D1084" s="1" t="s">
        <x:v>5010</x:v>
      </x:c>
      <x:c r="E1084" s="1" t="s">
        <x:v>5011</x:v>
      </x:c>
      <x:c r="F1084" s="1" t="s">
        <x:v>5012</x:v>
      </x:c>
      <x:c r="G1084" s="1" t="s">
        <x:v>5013</x:v>
      </x:c>
      <x:c r="H1084" s="1" t="s">
        <x:v>5014</x:v>
      </x:c>
      <x:c r="I1084" s="1" t="s">
        <x:v>5014</x:v>
      </x:c>
      <x:c r="J1084" s="1" t="n">
        <x:v>0.9</x:v>
      </x:c>
      <x:c r="K1084" s="1" t="n">
        <x:v>2</x:v>
      </x:c>
      <x:c r="L1084" s="15" t="n">
        <x:v>64.8</x:v>
      </x:c>
      <x:c r="M1084" s="11" t="b">
        <x:f aca="0">TRUE()</x:f>
        <x:v>1</x:v>
      </x:c>
      <x:c r="N1084" s="11" t="b">
        <x:f aca="0">FALSE()</x:f>
        <x:v>0</x:v>
      </x:c>
      <x:c r="O1084" s="1" t="s">
        <x:v>5015</x:v>
      </x:c>
      <x:c r="P1084" s="11" t="b">
        <x:f aca="0">FALSE()</x:f>
        <x:v>0</x:v>
      </x:c>
    </x:row>
    <x:row r="1085" ht="15" hidden="0" customHeight="1">
      <x:c r="A1085" s="1" t="s">
        <x:v>6188</x:v>
      </x:c>
      <x:c r="B1085" s="1" t="s">
        <x:v>2717</x:v>
      </x:c>
      <x:c r="C1085" s="14" t="n">
        <x:v>46010</x:v>
      </x:c>
      <x:c r="D1085" s="1" t="s">
        <x:v>5010</x:v>
      </x:c>
      <x:c r="E1085" s="1" t="s">
        <x:v>5011</x:v>
      </x:c>
      <x:c r="F1085" s="1" t="s">
        <x:v>5012</x:v>
      </x:c>
      <x:c r="G1085" s="1" t="s">
        <x:v>5013</x:v>
      </x:c>
      <x:c r="H1085" s="1" t="s">
        <x:v>5014</x:v>
      </x:c>
      <x:c r="I1085" s="1" t="s">
        <x:v>5014</x:v>
      </x:c>
      <x:c r="J1085" s="1" t="n">
        <x:v>1.1</x:v>
      </x:c>
      <x:c r="K1085" s="1" t="n">
        <x:v>0.9</x:v>
      </x:c>
      <x:c r="L1085" s="15" t="n">
        <x:v>79.2</x:v>
      </x:c>
      <x:c r="M1085" s="11" t="b">
        <x:f aca="0">TRUE()</x:f>
        <x:v>1</x:v>
      </x:c>
      <x:c r="N1085" s="11" t="b">
        <x:f aca="0">FALSE()</x:f>
        <x:v>0</x:v>
      </x:c>
      <x:c r="O1085" s="1" t="s">
        <x:v>5015</x:v>
      </x:c>
      <x:c r="P1085" s="11" t="b">
        <x:f aca="0">FALSE()</x:f>
        <x:v>0</x:v>
      </x:c>
    </x:row>
    <x:row r="1086" ht="15" hidden="0" customHeight="1">
      <x:c r="A1086" s="1" t="s">
        <x:v>6189</x:v>
      </x:c>
      <x:c r="B1086" s="1" t="s">
        <x:v>2720</x:v>
      </x:c>
      <x:c r="C1086" s="14" t="n">
        <x:v>45344</x:v>
      </x:c>
      <x:c r="D1086" s="1" t="s">
        <x:v>5010</x:v>
      </x:c>
      <x:c r="E1086" s="1" t="s">
        <x:v>5011</x:v>
      </x:c>
      <x:c r="F1086" s="1" t="s">
        <x:v>5012</x:v>
      </x:c>
      <x:c r="G1086" s="1" t="s">
        <x:v>5013</x:v>
      </x:c>
      <x:c r="H1086" s="1" t="s">
        <x:v>5014</x:v>
      </x:c>
      <x:c r="I1086" s="1" t="s">
        <x:v>5014</x:v>
      </x:c>
      <x:c r="J1086" s="1" t="n">
        <x:v>1.2</x:v>
      </x:c>
      <x:c r="K1086" s="1" t="n">
        <x:v>0.8</x:v>
      </x:c>
      <x:c r="L1086" s="15" t="n">
        <x:v>86.4</x:v>
      </x:c>
      <x:c r="M1086" s="11" t="b">
        <x:f aca="0">TRUE()</x:f>
        <x:v>1</x:v>
      </x:c>
      <x:c r="N1086" s="11" t="b">
        <x:f aca="0">FALSE()</x:f>
        <x:v>0</x:v>
      </x:c>
      <x:c r="O1086" s="1" t="s">
        <x:v>5015</x:v>
      </x:c>
      <x:c r="P1086" s="11" t="b">
        <x:f aca="0">FALSE()</x:f>
        <x:v>0</x:v>
      </x:c>
    </x:row>
    <x:row r="1087" ht="15" hidden="0" customHeight="1">
      <x:c r="A1087" s="1" t="s">
        <x:v>6190</x:v>
      </x:c>
      <x:c r="B1087" s="1" t="s">
        <x:v>2720</x:v>
      </x:c>
      <x:c r="C1087" s="14" t="n">
        <x:v>45359</x:v>
      </x:c>
      <x:c r="D1087" s="1" t="s">
        <x:v>5010</x:v>
      </x:c>
      <x:c r="E1087" s="1" t="s">
        <x:v>5011</x:v>
      </x:c>
      <x:c r="F1087" s="1" t="s">
        <x:v>5012</x:v>
      </x:c>
      <x:c r="G1087" s="1" t="s">
        <x:v>5013</x:v>
      </x:c>
      <x:c r="H1087" s="1" t="s">
        <x:v>5014</x:v>
      </x:c>
      <x:c r="I1087" s="1" t="s">
        <x:v>5014</x:v>
      </x:c>
      <x:c r="J1087" s="1" t="n">
        <x:v>1</x:v>
      </x:c>
      <x:c r="K1087" s="1" t="n">
        <x:v>2.3</x:v>
      </x:c>
      <x:c r="L1087" s="15" t="n">
        <x:v>72</x:v>
      </x:c>
      <x:c r="M1087" s="11" t="b">
        <x:f aca="0">TRUE()</x:f>
        <x:v>1</x:v>
      </x:c>
      <x:c r="N1087" s="11" t="b">
        <x:f aca="0">FALSE()</x:f>
        <x:v>0</x:v>
      </x:c>
      <x:c r="O1087" s="1" t="s">
        <x:v>5015</x:v>
      </x:c>
      <x:c r="P1087" s="11" t="b">
        <x:f aca="0">FALSE()</x:f>
        <x:v>0</x:v>
      </x:c>
    </x:row>
    <x:row r="1088" ht="15" hidden="0" customHeight="1">
      <x:c r="A1088" s="1" t="s">
        <x:v>6191</x:v>
      </x:c>
      <x:c r="B1088" s="1" t="s">
        <x:v>2720</x:v>
      </x:c>
      <x:c r="C1088" s="14" t="n">
        <x:v>45389</x:v>
      </x:c>
      <x:c r="D1088" s="1" t="s">
        <x:v>5018</x:v>
      </x:c>
      <x:c r="E1088" s="1" t="s">
        <x:v>5130</x:v>
      </x:c>
      <x:c r="F1088" s="1" t="s">
        <x:v>5111</x:v>
      </x:c>
      <x:c r="G1088" s="1" t="s">
        <x:v>5112</x:v>
      </x:c>
      <x:c r="H1088" s="1" t="s">
        <x:v>5031</x:v>
      </x:c>
      <x:c r="I1088" s="1" t="s">
        <x:v>5131</x:v>
      </x:c>
      <x:c r="J1088" s="1" t="n">
        <x:v>3.2</x:v>
      </x:c>
      <x:c r="K1088" s="1" t="n">
        <x:v>12.9</x:v>
      </x:c>
      <x:c r="L1088" s="15" t="n">
        <x:v>814.22</x:v>
      </x:c>
      <x:c r="M1088" s="11" t="b">
        <x:f aca="0">TRUE()</x:f>
        <x:v>1</x:v>
      </x:c>
      <x:c r="N1088" s="11" t="b">
        <x:f aca="0">FALSE()</x:f>
        <x:v>0</x:v>
      </x:c>
      <x:c r="O1088" s="1" t="s">
        <x:v>5024</x:v>
      </x:c>
      <x:c r="P1088" s="11" t="b">
        <x:f aca="0">FALSE()</x:f>
        <x:v>0</x:v>
      </x:c>
    </x:row>
    <x:row r="1089" ht="15" hidden="0" customHeight="1">
      <x:c r="A1089" s="1" t="s">
        <x:v>6192</x:v>
      </x:c>
      <x:c r="B1089" s="1" t="s">
        <x:v>2720</x:v>
      </x:c>
      <x:c r="C1089" s="14" t="n">
        <x:v>46086</x:v>
      </x:c>
      <x:c r="D1089" s="1" t="s">
        <x:v>5018</x:v>
      </x:c>
      <x:c r="E1089" s="1" t="s">
        <x:v>5116</x:v>
      </x:c>
      <x:c r="F1089" s="1" t="s">
        <x:v>5029</x:v>
      </x:c>
      <x:c r="G1089" s="1" t="s">
        <x:v>5030</x:v>
      </x:c>
      <x:c r="H1089" s="1" t="s">
        <x:v>5036</x:v>
      </x:c>
      <x:c r="I1089" s="1" t="s">
        <x:v>5014</x:v>
      </x:c>
      <x:c r="J1089" s="1" t="n">
        <x:v>4.5</x:v>
      </x:c>
      <x:c r="K1089" s="1" t="n">
        <x:v>20.7</x:v>
      </x:c>
      <x:c r="L1089" s="15" t="n">
        <x:v>324</x:v>
      </x:c>
      <x:c r="M1089" s="11" t="b">
        <x:f aca="0">TRUE()</x:f>
        <x:v>1</x:v>
      </x:c>
      <x:c r="N1089" s="11" t="b">
        <x:f aca="0">FALSE()</x:f>
        <x:v>0</x:v>
      </x:c>
      <x:c r="O1089" s="1" t="s">
        <x:v>5033</x:v>
      </x:c>
      <x:c r="P1089" s="11" t="b">
        <x:f aca="0">FALSE()</x:f>
        <x:v>0</x:v>
      </x:c>
    </x:row>
    <x:row r="1090" ht="15" hidden="0" customHeight="1">
      <x:c r="A1090" s="1" t="s">
        <x:v>6193</x:v>
      </x:c>
      <x:c r="B1090" s="1" t="s">
        <x:v>2723</x:v>
      </x:c>
      <x:c r="C1090" s="14" t="n">
        <x:v>45346</x:v>
      </x:c>
      <x:c r="D1090" s="1" t="s">
        <x:v>5010</x:v>
      </x:c>
      <x:c r="E1090" s="1" t="s">
        <x:v>5011</x:v>
      </x:c>
      <x:c r="F1090" s="1" t="s">
        <x:v>5012</x:v>
      </x:c>
      <x:c r="G1090" s="1" t="s">
        <x:v>5013</x:v>
      </x:c>
      <x:c r="H1090" s="1" t="s">
        <x:v>5014</x:v>
      </x:c>
      <x:c r="I1090" s="1" t="s">
        <x:v>5014</x:v>
      </x:c>
      <x:c r="J1090" s="1" t="n">
        <x:v>1.3</x:v>
      </x:c>
      <x:c r="K1090" s="1" t="n">
        <x:v>0.3</x:v>
      </x:c>
      <x:c r="L1090" s="15" t="n">
        <x:v>93.6</x:v>
      </x:c>
      <x:c r="M1090" s="11" t="b">
        <x:f aca="0">TRUE()</x:f>
        <x:v>1</x:v>
      </x:c>
      <x:c r="N1090" s="11" t="b">
        <x:f aca="0">FALSE()</x:f>
        <x:v>0</x:v>
      </x:c>
      <x:c r="O1090" s="1" t="s">
        <x:v>5015</x:v>
      </x:c>
      <x:c r="P1090" s="11" t="b">
        <x:f aca="0">FALSE()</x:f>
        <x:v>0</x:v>
      </x:c>
    </x:row>
    <x:row r="1091" ht="15" hidden="0" customHeight="1">
      <x:c r="A1091" s="1" t="s">
        <x:v>6194</x:v>
      </x:c>
      <x:c r="B1091" s="1" t="s">
        <x:v>2723</x:v>
      </x:c>
      <x:c r="C1091" s="14" t="n">
        <x:v>45437</x:v>
      </x:c>
      <x:c r="D1091" s="1" t="s">
        <x:v>5010</x:v>
      </x:c>
      <x:c r="E1091" s="1" t="s">
        <x:v>5011</x:v>
      </x:c>
      <x:c r="F1091" s="1" t="s">
        <x:v>5012</x:v>
      </x:c>
      <x:c r="G1091" s="1" t="s">
        <x:v>5013</x:v>
      </x:c>
      <x:c r="H1091" s="1" t="s">
        <x:v>5014</x:v>
      </x:c>
      <x:c r="I1091" s="1" t="s">
        <x:v>5014</x:v>
      </x:c>
      <x:c r="J1091" s="1" t="n">
        <x:v>1.1</x:v>
      </x:c>
      <x:c r="K1091" s="1" t="n">
        <x:v>1.6</x:v>
      </x:c>
      <x:c r="L1091" s="15" t="n">
        <x:v>79.2</x:v>
      </x:c>
      <x:c r="M1091" s="11" t="b">
        <x:f aca="0">TRUE()</x:f>
        <x:v>1</x:v>
      </x:c>
      <x:c r="N1091" s="11" t="b">
        <x:f aca="0">FALSE()</x:f>
        <x:v>0</x:v>
      </x:c>
      <x:c r="O1091" s="1" t="s">
        <x:v>5015</x:v>
      </x:c>
      <x:c r="P1091" s="11" t="b">
        <x:f aca="0">FALSE()</x:f>
        <x:v>0</x:v>
      </x:c>
    </x:row>
    <x:row r="1092" ht="15" hidden="0" customHeight="1">
      <x:c r="A1092" s="1" t="s">
        <x:v>6195</x:v>
      </x:c>
      <x:c r="B1092" s="1" t="s">
        <x:v>2723</x:v>
      </x:c>
      <x:c r="C1092" s="14" t="n">
        <x:v>45510</x:v>
      </x:c>
      <x:c r="D1092" s="1" t="s">
        <x:v>5054</x:v>
      </x:c>
      <x:c r="E1092" s="1" t="s">
        <x:v>5055</x:v>
      </x:c>
      <x:c r="F1092" s="1" t="s">
        <x:v>5012</x:v>
      </x:c>
      <x:c r="G1092" s="1" t="s">
        <x:v>5013</x:v>
      </x:c>
      <x:c r="H1092" s="1" t="s">
        <x:v>5014</x:v>
      </x:c>
      <x:c r="I1092" s="1" t="s">
        <x:v>5014</x:v>
      </x:c>
      <x:c r="J1092" s="1" t="n">
        <x:v>0.9</x:v>
      </x:c>
      <x:c r="K1092" s="1" t="n">
        <x:v>1.3</x:v>
      </x:c>
      <x:c r="L1092" s="15" t="n">
        <x:v>64.8</x:v>
      </x:c>
      <x:c r="M1092" s="11" t="b">
        <x:f aca="0">FALSE()</x:f>
        <x:v>0</x:v>
      </x:c>
      <x:c r="N1092" s="11" t="b">
        <x:f aca="0">FALSE()</x:f>
        <x:v>0</x:v>
      </x:c>
      <x:c r="O1092" s="1" t="s">
        <x:v>5015</x:v>
      </x:c>
      <x:c r="P1092" s="11" t="b">
        <x:f aca="0">FALSE()</x:f>
        <x:v>0</x:v>
      </x:c>
    </x:row>
    <x:row r="1093" ht="15" hidden="0" customHeight="1">
      <x:c r="A1093" s="1" t="s">
        <x:v>6196</x:v>
      </x:c>
      <x:c r="B1093" s="1" t="s">
        <x:v>2723</x:v>
      </x:c>
      <x:c r="C1093" s="14" t="n">
        <x:v>45528</x:v>
      </x:c>
      <x:c r="D1093" s="1" t="s">
        <x:v>5010</x:v>
      </x:c>
      <x:c r="E1093" s="1" t="s">
        <x:v>5011</x:v>
      </x:c>
      <x:c r="F1093" s="1" t="s">
        <x:v>5012</x:v>
      </x:c>
      <x:c r="G1093" s="1" t="s">
        <x:v>5013</x:v>
      </x:c>
      <x:c r="H1093" s="1" t="s">
        <x:v>5014</x:v>
      </x:c>
      <x:c r="I1093" s="1" t="s">
        <x:v>5014</x:v>
      </x:c>
      <x:c r="J1093" s="1" t="n">
        <x:v>0.9</x:v>
      </x:c>
      <x:c r="K1093" s="1" t="n">
        <x:v>1.6</x:v>
      </x:c>
      <x:c r="L1093" s="15" t="n">
        <x:v>64.8</x:v>
      </x:c>
      <x:c r="M1093" s="11" t="b">
        <x:f aca="0">TRUE()</x:f>
        <x:v>1</x:v>
      </x:c>
      <x:c r="N1093" s="11" t="b">
        <x:f aca="0">FALSE()</x:f>
        <x:v>0</x:v>
      </x:c>
      <x:c r="O1093" s="1" t="s">
        <x:v>5015</x:v>
      </x:c>
      <x:c r="P1093" s="11" t="b">
        <x:f aca="0">FALSE()</x:f>
        <x:v>0</x:v>
      </x:c>
    </x:row>
    <x:row r="1094" ht="15" hidden="0" customHeight="1">
      <x:c r="A1094" s="1" t="s">
        <x:v>6197</x:v>
      </x:c>
      <x:c r="B1094" s="1" t="s">
        <x:v>2723</x:v>
      </x:c>
      <x:c r="C1094" s="14" t="n">
        <x:v>45610</x:v>
      </x:c>
      <x:c r="D1094" s="1" t="s">
        <x:v>5018</x:v>
      </x:c>
      <x:c r="E1094" s="1" t="s">
        <x:v>5116</x:v>
      </x:c>
      <x:c r="F1094" s="1" t="s">
        <x:v>5029</x:v>
      </x:c>
      <x:c r="G1094" s="1" t="s">
        <x:v>5030</x:v>
      </x:c>
      <x:c r="H1094" s="1" t="s">
        <x:v>5031</x:v>
      </x:c>
      <x:c r="I1094" s="1" t="s">
        <x:v>5039</x:v>
      </x:c>
      <x:c r="J1094" s="1" t="n">
        <x:v>0.7</x:v>
      </x:c>
      <x:c r="K1094" s="1" t="n">
        <x:v>14.8</x:v>
      </x:c>
      <x:c r="L1094" s="15" t="n">
        <x:v>396.22</x:v>
      </x:c>
      <x:c r="M1094" s="11" t="b">
        <x:f aca="0">TRUE()</x:f>
        <x:v>1</x:v>
      </x:c>
      <x:c r="N1094" s="11" t="b">
        <x:f aca="0">FALSE()</x:f>
        <x:v>0</x:v>
      </x:c>
      <x:c r="O1094" s="1" t="s">
        <x:v>5098</x:v>
      </x:c>
      <x:c r="P1094" s="11" t="b">
        <x:f aca="0">FALSE()</x:f>
        <x:v>0</x:v>
      </x:c>
    </x:row>
    <x:row r="1095" ht="15" hidden="0" customHeight="1">
      <x:c r="A1095" s="1" t="s">
        <x:v>6198</x:v>
      </x:c>
      <x:c r="B1095" s="1" t="s">
        <x:v>2723</x:v>
      </x:c>
      <x:c r="C1095" s="14" t="n">
        <x:v>45640</x:v>
      </x:c>
      <x:c r="D1095" s="1" t="s">
        <x:v>5018</x:v>
      </x:c>
      <x:c r="E1095" s="1" t="s">
        <x:v>5116</x:v>
      </x:c>
      <x:c r="F1095" s="1" t="s">
        <x:v>5029</x:v>
      </x:c>
      <x:c r="G1095" s="1" t="s">
        <x:v>5030</x:v>
      </x:c>
      <x:c r="H1095" s="1" t="s">
        <x:v>5022</x:v>
      </x:c>
      <x:c r="I1095" s="1" t="s">
        <x:v>5014</x:v>
      </x:c>
      <x:c r="J1095" s="1" t="n">
        <x:v>1.8</x:v>
      </x:c>
      <x:c r="K1095" s="1" t="n">
        <x:v>13.4</x:v>
      </x:c>
      <x:c r="L1095" s="15" t="n">
        <x:v>129.6</x:v>
      </x:c>
      <x:c r="M1095" s="11" t="b">
        <x:f aca="0">TRUE()</x:f>
        <x:v>1</x:v>
      </x:c>
      <x:c r="N1095" s="11" t="b">
        <x:f aca="0">FALSE()</x:f>
        <x:v>0</x:v>
      </x:c>
      <x:c r="O1095" s="1" t="s">
        <x:v>5078</x:v>
      </x:c>
      <x:c r="P1095" s="11" t="b">
        <x:f aca="0">FALSE()</x:f>
        <x:v>0</x:v>
      </x:c>
    </x:row>
    <x:row r="1096" ht="15" hidden="0" customHeight="1">
      <x:c r="A1096" s="1" t="s">
        <x:v>6199</x:v>
      </x:c>
      <x:c r="B1096" s="1" t="s">
        <x:v>2723</x:v>
      </x:c>
      <x:c r="C1096" s="14" t="n">
        <x:v>45950</x:v>
      </x:c>
      <x:c r="D1096" s="1" t="s">
        <x:v>5018</x:v>
      </x:c>
      <x:c r="E1096" s="1" t="s">
        <x:v>5105</x:v>
      </x:c>
      <x:c r="F1096" s="1" t="s">
        <x:v>5076</x:v>
      </x:c>
      <x:c r="G1096" s="1" t="s">
        <x:v>5077</x:v>
      </x:c>
      <x:c r="H1096" s="1" t="s">
        <x:v>5031</x:v>
      </x:c>
      <x:c r="I1096" s="1" t="s">
        <x:v>5152</x:v>
      </x:c>
      <x:c r="J1096" s="1" t="n">
        <x:v>0.6</x:v>
      </x:c>
      <x:c r="K1096" s="1" t="n">
        <x:v>3.7</x:v>
      </x:c>
      <x:c r="L1096" s="15" t="n">
        <x:v>781.78</x:v>
      </x:c>
      <x:c r="M1096" s="11" t="b">
        <x:f aca="0">TRUE()</x:f>
        <x:v>1</x:v>
      </x:c>
      <x:c r="N1096" s="11" t="b">
        <x:f aca="0">FALSE()</x:f>
        <x:v>0</x:v>
      </x:c>
      <x:c r="O1096" s="1" t="s">
        <x:v>5024</x:v>
      </x:c>
      <x:c r="P1096" s="11" t="b">
        <x:f aca="0">FALSE()</x:f>
        <x:v>0</x:v>
      </x:c>
    </x:row>
    <x:row r="1097" ht="15" hidden="0" customHeight="1">
      <x:c r="A1097" s="1" t="s">
        <x:v>6200</x:v>
      </x:c>
      <x:c r="B1097" s="1" t="s">
        <x:v>2723</x:v>
      </x:c>
      <x:c r="C1097" s="14" t="n">
        <x:v>46080</x:v>
      </x:c>
      <x:c r="D1097" s="1" t="s">
        <x:v>5018</x:v>
      </x:c>
      <x:c r="E1097" s="1" t="s">
        <x:v>5125</x:v>
      </x:c>
      <x:c r="F1097" s="1" t="s">
        <x:v>5111</x:v>
      </x:c>
      <x:c r="G1097" s="1" t="s">
        <x:v>5112</x:v>
      </x:c>
      <x:c r="H1097" s="1" t="s">
        <x:v>5022</x:v>
      </x:c>
      <x:c r="I1097" s="1" t="s">
        <x:v>5044</x:v>
      </x:c>
      <x:c r="J1097" s="1" t="n">
        <x:v>2.5</x:v>
      </x:c>
      <x:c r="K1097" s="1" t="n">
        <x:v>9.1</x:v>
      </x:c>
      <x:c r="L1097" s="15" t="n">
        <x:v>979.14</x:v>
      </x:c>
      <x:c r="M1097" s="11" t="b">
        <x:f aca="0">TRUE()</x:f>
        <x:v>1</x:v>
      </x:c>
      <x:c r="N1097" s="11" t="b">
        <x:f aca="0">FALSE()</x:f>
        <x:v>0</x:v>
      </x:c>
      <x:c r="O1097" s="1" t="s">
        <x:v>5098</x:v>
      </x:c>
      <x:c r="P1097" s="11" t="b">
        <x:f aca="0">FALSE()</x:f>
        <x:v>0</x:v>
      </x:c>
    </x:row>
    <x:row r="1098" ht="15" hidden="0" customHeight="1">
      <x:c r="A1098" s="1" t="s">
        <x:v>6201</x:v>
      </x:c>
      <x:c r="B1098" s="1" t="s">
        <x:v>2729</x:v>
      </x:c>
      <x:c r="C1098" s="14" t="n">
        <x:v>45472</x:v>
      </x:c>
      <x:c r="D1098" s="1" t="s">
        <x:v>5054</x:v>
      </x:c>
      <x:c r="E1098" s="1" t="s">
        <x:v>5055</x:v>
      </x:c>
      <x:c r="F1098" s="1" t="s">
        <x:v>5012</x:v>
      </x:c>
      <x:c r="G1098" s="1" t="s">
        <x:v>5013</x:v>
      </x:c>
      <x:c r="H1098" s="1" t="s">
        <x:v>5014</x:v>
      </x:c>
      <x:c r="I1098" s="1" t="s">
        <x:v>5014</x:v>
      </x:c>
      <x:c r="J1098" s="1" t="n">
        <x:v>0.9</x:v>
      </x:c>
      <x:c r="K1098" s="1" t="n">
        <x:v>2.8</x:v>
      </x:c>
      <x:c r="L1098" s="15" t="n">
        <x:v>64.8</x:v>
      </x:c>
      <x:c r="M1098" s="11" t="b">
        <x:f aca="0">TRUE()</x:f>
        <x:v>1</x:v>
      </x:c>
      <x:c r="N1098" s="11" t="b">
        <x:f aca="0">FALSE()</x:f>
        <x:v>0</x:v>
      </x:c>
      <x:c r="O1098" s="1" t="s">
        <x:v>5015</x:v>
      </x:c>
      <x:c r="P1098" s="11" t="b">
        <x:f aca="0">FALSE()</x:f>
        <x:v>0</x:v>
      </x:c>
    </x:row>
    <x:row r="1099" ht="15" hidden="0" customHeight="1">
      <x:c r="A1099" s="1" t="s">
        <x:v>6202</x:v>
      </x:c>
      <x:c r="B1099" s="1" t="s">
        <x:v>2729</x:v>
      </x:c>
      <x:c r="C1099" s="14" t="n">
        <x:v>45479</x:v>
      </x:c>
      <x:c r="D1099" s="1" t="s">
        <x:v>5010</x:v>
      </x:c>
      <x:c r="E1099" s="1" t="s">
        <x:v>5011</x:v>
      </x:c>
      <x:c r="F1099" s="1" t="s">
        <x:v>5012</x:v>
      </x:c>
      <x:c r="G1099" s="1" t="s">
        <x:v>5013</x:v>
      </x:c>
      <x:c r="H1099" s="1" t="s">
        <x:v>5014</x:v>
      </x:c>
      <x:c r="I1099" s="1" t="s">
        <x:v>5014</x:v>
      </x:c>
      <x:c r="J1099" s="1" t="n">
        <x:v>1</x:v>
      </x:c>
      <x:c r="K1099" s="1" t="n">
        <x:v>3.8</x:v>
      </x:c>
      <x:c r="L1099" s="15" t="n">
        <x:v>72</x:v>
      </x:c>
      <x:c r="M1099" s="11" t="b">
        <x:f aca="0">TRUE()</x:f>
        <x:v>1</x:v>
      </x:c>
      <x:c r="N1099" s="11" t="b">
        <x:f aca="0">FALSE()</x:f>
        <x:v>0</x:v>
      </x:c>
      <x:c r="O1099" s="1" t="s">
        <x:v>5015</x:v>
      </x:c>
      <x:c r="P1099" s="11" t="b">
        <x:f aca="0">FALSE()</x:f>
        <x:v>0</x:v>
      </x:c>
    </x:row>
    <x:row r="1100" ht="15" hidden="0" customHeight="1">
      <x:c r="A1100" s="1" t="s">
        <x:v>6203</x:v>
      </x:c>
      <x:c r="B1100" s="1" t="s">
        <x:v>2729</x:v>
      </x:c>
      <x:c r="C1100" s="14" t="n">
        <x:v>45798</x:v>
      </x:c>
      <x:c r="D1100" s="1" t="s">
        <x:v>5010</x:v>
      </x:c>
      <x:c r="E1100" s="1" t="s">
        <x:v>5011</x:v>
      </x:c>
      <x:c r="F1100" s="1" t="s">
        <x:v>5012</x:v>
      </x:c>
      <x:c r="G1100" s="1" t="s">
        <x:v>5013</x:v>
      </x:c>
      <x:c r="H1100" s="1" t="s">
        <x:v>5014</x:v>
      </x:c>
      <x:c r="I1100" s="1" t="s">
        <x:v>5014</x:v>
      </x:c>
      <x:c r="J1100" s="1" t="n">
        <x:v>1.2</x:v>
      </x:c>
      <x:c r="K1100" s="1" t="n">
        <x:v>2</x:v>
      </x:c>
      <x:c r="L1100" s="15" t="n">
        <x:v>86.4</x:v>
      </x:c>
      <x:c r="M1100" s="11" t="b">
        <x:f aca="0">TRUE()</x:f>
        <x:v>1</x:v>
      </x:c>
      <x:c r="N1100" s="11" t="b">
        <x:f aca="0">FALSE()</x:f>
        <x:v>0</x:v>
      </x:c>
      <x:c r="O1100" s="1" t="s">
        <x:v>5015</x:v>
      </x:c>
      <x:c r="P1100" s="11" t="b">
        <x:f aca="0">FALSE()</x:f>
        <x:v>0</x:v>
      </x:c>
    </x:row>
    <x:row r="1101" ht="15" hidden="0" customHeight="1">
      <x:c r="A1101" s="1" t="s">
        <x:v>6204</x:v>
      </x:c>
      <x:c r="B1101" s="1" t="s">
        <x:v>971</x:v>
      </x:c>
      <x:c r="C1101" s="14" t="n">
        <x:v>45844</x:v>
      </x:c>
      <x:c r="D1101" s="1" t="s">
        <x:v>5010</x:v>
      </x:c>
      <x:c r="E1101" s="1" t="s">
        <x:v>5011</x:v>
      </x:c>
      <x:c r="F1101" s="1" t="s">
        <x:v>5012</x:v>
      </x:c>
      <x:c r="G1101" s="1" t="s">
        <x:v>5013</x:v>
      </x:c>
      <x:c r="H1101" s="1" t="s">
        <x:v>5014</x:v>
      </x:c>
      <x:c r="I1101" s="1" t="s">
        <x:v>5014</x:v>
      </x:c>
      <x:c r="J1101" s="1" t="n">
        <x:v>1.4</x:v>
      </x:c>
      <x:c r="K1101" s="1" t="n">
        <x:v>2</x:v>
      </x:c>
      <x:c r="L1101" s="15" t="n">
        <x:v>100.8</x:v>
      </x:c>
      <x:c r="M1101" s="11" t="b">
        <x:f aca="0">FALSE()</x:f>
        <x:v>0</x:v>
      </x:c>
      <x:c r="N1101" s="11" t="b">
        <x:f aca="0">FALSE()</x:f>
        <x:v>0</x:v>
      </x:c>
      <x:c r="O1101" s="1" t="s">
        <x:v>5015</x:v>
      </x:c>
      <x:c r="P1101" s="11" t="b">
        <x:f aca="0">FALSE()</x:f>
        <x:v>0</x:v>
      </x:c>
    </x:row>
    <x:row r="1102" ht="15" hidden="0" customHeight="1">
      <x:c r="A1102" s="1" t="s">
        <x:v>6205</x:v>
      </x:c>
      <x:c r="B1102" s="1" t="s">
        <x:v>971</x:v>
      </x:c>
      <x:c r="C1102" s="14" t="n">
        <x:v>45872</x:v>
      </x:c>
      <x:c r="D1102" s="1" t="s">
        <x:v>5010</x:v>
      </x:c>
      <x:c r="E1102" s="1" t="s">
        <x:v>5011</x:v>
      </x:c>
      <x:c r="F1102" s="1" t="s">
        <x:v>5012</x:v>
      </x:c>
      <x:c r="G1102" s="1" t="s">
        <x:v>5013</x:v>
      </x:c>
      <x:c r="H1102" s="1" t="s">
        <x:v>5014</x:v>
      </x:c>
      <x:c r="I1102" s="1" t="s">
        <x:v>5014</x:v>
      </x:c>
      <x:c r="J1102" s="1" t="n">
        <x:v>0.9</x:v>
      </x:c>
      <x:c r="K1102" s="1" t="n">
        <x:v>0.9</x:v>
      </x:c>
      <x:c r="L1102" s="15" t="n">
        <x:v>64.8</x:v>
      </x:c>
      <x:c r="M1102" s="11" t="b">
        <x:f aca="0">TRUE()</x:f>
        <x:v>1</x:v>
      </x:c>
      <x:c r="N1102" s="11" t="b">
        <x:f aca="0">FALSE()</x:f>
        <x:v>0</x:v>
      </x:c>
      <x:c r="O1102" s="1" t="s">
        <x:v>5015</x:v>
      </x:c>
      <x:c r="P1102" s="11" t="b">
        <x:f aca="0">FALSE()</x:f>
        <x:v>0</x:v>
      </x:c>
    </x:row>
    <x:row r="1103" ht="15" hidden="0" customHeight="1">
      <x:c r="A1103" s="1" t="s">
        <x:v>6206</x:v>
      </x:c>
      <x:c r="B1103" s="1" t="s">
        <x:v>971</x:v>
      </x:c>
      <x:c r="C1103" s="14" t="n">
        <x:v>46207</x:v>
      </x:c>
      <x:c r="D1103" s="1" t="s">
        <x:v>5010</x:v>
      </x:c>
      <x:c r="E1103" s="1" t="s">
        <x:v>5011</x:v>
      </x:c>
      <x:c r="F1103" s="1" t="s">
        <x:v>5012</x:v>
      </x:c>
      <x:c r="G1103" s="1" t="s">
        <x:v>5013</x:v>
      </x:c>
      <x:c r="H1103" s="1" t="s">
        <x:v>5014</x:v>
      </x:c>
      <x:c r="I1103" s="1" t="s">
        <x:v>5014</x:v>
      </x:c>
      <x:c r="J1103" s="1" t="n">
        <x:v>1.7</x:v>
      </x:c>
      <x:c r="K1103" s="1" t="n">
        <x:v>1.7</x:v>
      </x:c>
      <x:c r="L1103" s="15" t="n">
        <x:v>122.4</x:v>
      </x:c>
      <x:c r="M1103" s="11" t="b">
        <x:f aca="0">TRUE()</x:f>
        <x:v>1</x:v>
      </x:c>
      <x:c r="N1103" s="11" t="b">
        <x:f aca="0">FALSE()</x:f>
        <x:v>0</x:v>
      </x:c>
      <x:c r="O1103" s="1" t="s">
        <x:v>5015</x:v>
      </x:c>
      <x:c r="P1103" s="11" t="b">
        <x:f aca="0">FALSE()</x:f>
        <x:v>0</x:v>
      </x:c>
    </x:row>
    <x:row r="1104" ht="15" hidden="0" customHeight="1">
      <x:c r="A1104" s="1" t="s">
        <x:v>6207</x:v>
      </x:c>
      <x:c r="B1104" s="1" t="s">
        <x:v>2734</x:v>
      </x:c>
      <x:c r="C1104" s="14" t="n">
        <x:v>45554</x:v>
      </x:c>
      <x:c r="D1104" s="1" t="s">
        <x:v>5010</x:v>
      </x:c>
      <x:c r="E1104" s="1" t="s">
        <x:v>5011</x:v>
      </x:c>
      <x:c r="F1104" s="1" t="s">
        <x:v>5012</x:v>
      </x:c>
      <x:c r="G1104" s="1" t="s">
        <x:v>5013</x:v>
      </x:c>
      <x:c r="H1104" s="1" t="s">
        <x:v>5014</x:v>
      </x:c>
      <x:c r="I1104" s="1" t="s">
        <x:v>5014</x:v>
      </x:c>
      <x:c r="J1104" s="1" t="n">
        <x:v>0.8</x:v>
      </x:c>
      <x:c r="K1104" s="1" t="n">
        <x:v>0.6</x:v>
      </x:c>
      <x:c r="L1104" s="15" t="n">
        <x:v>57.6</x:v>
      </x:c>
      <x:c r="M1104" s="11" t="b">
        <x:f aca="0">TRUE()</x:f>
        <x:v>1</x:v>
      </x:c>
      <x:c r="N1104" s="11" t="b">
        <x:f aca="0">FALSE()</x:f>
        <x:v>0</x:v>
      </x:c>
      <x:c r="O1104" s="1" t="s">
        <x:v>5015</x:v>
      </x:c>
      <x:c r="P1104" s="11" t="b">
        <x:f aca="0">FALSE()</x:f>
        <x:v>0</x:v>
      </x:c>
    </x:row>
    <x:row r="1105" ht="15" hidden="0" customHeight="1">
      <x:c r="A1105" s="1" t="s">
        <x:v>6208</x:v>
      </x:c>
      <x:c r="B1105" s="1" t="s">
        <x:v>2734</x:v>
      </x:c>
      <x:c r="C1105" s="14" t="n">
        <x:v>45621</x:v>
      </x:c>
      <x:c r="D1105" s="1" t="s">
        <x:v>5010</x:v>
      </x:c>
      <x:c r="E1105" s="1" t="s">
        <x:v>5011</x:v>
      </x:c>
      <x:c r="F1105" s="1" t="s">
        <x:v>5012</x:v>
      </x:c>
      <x:c r="G1105" s="1" t="s">
        <x:v>5013</x:v>
      </x:c>
      <x:c r="H1105" s="1" t="s">
        <x:v>5014</x:v>
      </x:c>
      <x:c r="I1105" s="1" t="s">
        <x:v>5014</x:v>
      </x:c>
      <x:c r="J1105" s="1" t="n">
        <x:v>1.6</x:v>
      </x:c>
      <x:c r="K1105" s="1" t="n">
        <x:v>1.4</x:v>
      </x:c>
      <x:c r="L1105" s="15" t="n">
        <x:v>115.2</x:v>
      </x:c>
      <x:c r="M1105" s="11" t="b">
        <x:f aca="0">FALSE()</x:f>
        <x:v>0</x:v>
      </x:c>
      <x:c r="N1105" s="11" t="b">
        <x:f aca="0">FALSE()</x:f>
        <x:v>0</x:v>
      </x:c>
      <x:c r="O1105" s="1" t="s">
        <x:v>5015</x:v>
      </x:c>
      <x:c r="P1105" s="11" t="b">
        <x:f aca="0">FALSE()</x:f>
        <x:v>0</x:v>
      </x:c>
    </x:row>
    <x:row r="1106" ht="15" hidden="0" customHeight="1">
      <x:c r="A1106" s="1" t="s">
        <x:v>6209</x:v>
      </x:c>
      <x:c r="B1106" s="1" t="s">
        <x:v>2737</x:v>
      </x:c>
      <x:c r="C1106" s="14" t="n">
        <x:v>45452</x:v>
      </x:c>
      <x:c r="D1106" s="1" t="s">
        <x:v>5018</x:v>
      </x:c>
      <x:c r="E1106" s="1" t="s">
        <x:v>5176</x:v>
      </x:c>
      <x:c r="F1106" s="1" t="s">
        <x:v>5066</x:v>
      </x:c>
      <x:c r="G1106" s="1" t="s">
        <x:v>5067</x:v>
      </x:c>
      <x:c r="H1106" s="1" t="s">
        <x:v>5031</x:v>
      </x:c>
      <x:c r="I1106" s="1" t="s">
        <x:v>5014</x:v>
      </x:c>
      <x:c r="J1106" s="1" t="n">
        <x:v>2.9</x:v>
      </x:c>
      <x:c r="K1106" s="1" t="n">
        <x:v>12.5</x:v>
      </x:c>
      <x:c r="L1106" s="15" t="n">
        <x:v>208.8</x:v>
      </x:c>
      <x:c r="M1106" s="11" t="b">
        <x:f aca="0">TRUE()</x:f>
        <x:v>1</x:v>
      </x:c>
      <x:c r="N1106" s="11" t="b">
        <x:f aca="0">FALSE()</x:f>
        <x:v>0</x:v>
      </x:c>
      <x:c r="O1106" s="1" t="s">
        <x:v>5078</x:v>
      </x:c>
      <x:c r="P1106" s="11" t="b">
        <x:f aca="0">FALSE()</x:f>
        <x:v>0</x:v>
      </x:c>
    </x:row>
    <x:row r="1107" ht="15" hidden="0" customHeight="1">
      <x:c r="A1107" s="1" t="s">
        <x:v>6210</x:v>
      </x:c>
      <x:c r="B1107" s="1" t="s">
        <x:v>2737</x:v>
      </x:c>
      <x:c r="C1107" s="14" t="n">
        <x:v>45596</x:v>
      </x:c>
      <x:c r="D1107" s="1" t="s">
        <x:v>5010</x:v>
      </x:c>
      <x:c r="E1107" s="1" t="s">
        <x:v>5011</x:v>
      </x:c>
      <x:c r="F1107" s="1" t="s">
        <x:v>5012</x:v>
      </x:c>
      <x:c r="G1107" s="1" t="s">
        <x:v>5013</x:v>
      </x:c>
      <x:c r="H1107" s="1" t="s">
        <x:v>5014</x:v>
      </x:c>
      <x:c r="I1107" s="1" t="s">
        <x:v>5014</x:v>
      </x:c>
      <x:c r="J1107" s="1" t="n">
        <x:v>0.9</x:v>
      </x:c>
      <x:c r="K1107" s="1" t="n">
        <x:v>0.9</x:v>
      </x:c>
      <x:c r="L1107" s="15" t="n">
        <x:v>64.8</x:v>
      </x:c>
      <x:c r="M1107" s="11" t="b">
        <x:f aca="0">TRUE()</x:f>
        <x:v>1</x:v>
      </x:c>
      <x:c r="N1107" s="11" t="b">
        <x:f aca="0">FALSE()</x:f>
        <x:v>0</x:v>
      </x:c>
      <x:c r="O1107" s="1" t="s">
        <x:v>5015</x:v>
      </x:c>
      <x:c r="P1107" s="11" t="b">
        <x:f aca="0">FALSE()</x:f>
        <x:v>0</x:v>
      </x:c>
    </x:row>
    <x:row r="1108" ht="15" hidden="0" customHeight="1">
      <x:c r="A1108" s="1" t="s">
        <x:v>6211</x:v>
      </x:c>
      <x:c r="B1108" s="1" t="s">
        <x:v>2737</x:v>
      </x:c>
      <x:c r="C1108" s="14" t="n">
        <x:v>45741</x:v>
      </x:c>
      <x:c r="D1108" s="1" t="s">
        <x:v>5010</x:v>
      </x:c>
      <x:c r="E1108" s="1" t="s">
        <x:v>5011</x:v>
      </x:c>
      <x:c r="F1108" s="1" t="s">
        <x:v>5012</x:v>
      </x:c>
      <x:c r="G1108" s="1" t="s">
        <x:v>5013</x:v>
      </x:c>
      <x:c r="H1108" s="1" t="s">
        <x:v>5014</x:v>
      </x:c>
      <x:c r="I1108" s="1" t="s">
        <x:v>5014</x:v>
      </x:c>
      <x:c r="J1108" s="1" t="n">
        <x:v>1.9</x:v>
      </x:c>
      <x:c r="K1108" s="1" t="n">
        <x:v>1.7</x:v>
      </x:c>
      <x:c r="L1108" s="15" t="n">
        <x:v>136.8</x:v>
      </x:c>
      <x:c r="M1108" s="11" t="b">
        <x:f aca="0">FALSE()</x:f>
        <x:v>0</x:v>
      </x:c>
      <x:c r="N1108" s="11" t="b">
        <x:f aca="0">FALSE()</x:f>
        <x:v>0</x:v>
      </x:c>
      <x:c r="O1108" s="1" t="s">
        <x:v>5015</x:v>
      </x:c>
      <x:c r="P1108" s="11" t="b">
        <x:f aca="0">FALSE()</x:f>
        <x:v>0</x:v>
      </x:c>
    </x:row>
    <x:row r="1109" ht="15" hidden="0" customHeight="1">
      <x:c r="A1109" s="1" t="s">
        <x:v>6212</x:v>
      </x:c>
      <x:c r="B1109" s="1" t="s">
        <x:v>2737</x:v>
      </x:c>
      <x:c r="C1109" s="14" t="n">
        <x:v>45918</x:v>
      </x:c>
      <x:c r="D1109" s="1" t="s">
        <x:v>5018</x:v>
      </x:c>
      <x:c r="E1109" s="1" t="s">
        <x:v>5097</x:v>
      </x:c>
      <x:c r="F1109" s="1" t="s">
        <x:v>5042</x:v>
      </x:c>
      <x:c r="G1109" s="1" t="s">
        <x:v>5043</x:v>
      </x:c>
      <x:c r="H1109" s="1" t="s">
        <x:v>5058</x:v>
      </x:c>
      <x:c r="I1109" s="1" t="s">
        <x:v>5131</x:v>
      </x:c>
      <x:c r="J1109" s="1" t="n">
        <x:v>3.6</x:v>
      </x:c>
      <x:c r="K1109" s="1" t="n">
        <x:v>21.6</x:v>
      </x:c>
      <x:c r="L1109" s="15" t="n">
        <x:v>363.56</x:v>
      </x:c>
      <x:c r="M1109" s="11" t="b">
        <x:f aca="0">TRUE()</x:f>
        <x:v>1</x:v>
      </x:c>
      <x:c r="N1109" s="11" t="b">
        <x:f aca="0">FALSE()</x:f>
        <x:v>0</x:v>
      </x:c>
      <x:c r="O1109" s="1" t="s">
        <x:v>5098</x:v>
      </x:c>
      <x:c r="P1109" s="11" t="b">
        <x:f aca="0">FALSE()</x:f>
        <x:v>0</x:v>
      </x:c>
    </x:row>
    <x:row r="1110" ht="15" hidden="0" customHeight="1">
      <x:c r="A1110" s="1" t="s">
        <x:v>6213</x:v>
      </x:c>
      <x:c r="B1110" s="1" t="s">
        <x:v>2737</x:v>
      </x:c>
      <x:c r="C1110" s="14" t="n">
        <x:v>45964</x:v>
      </x:c>
      <x:c r="D1110" s="1" t="s">
        <x:v>5018</x:v>
      </x:c>
      <x:c r="E1110" s="1" t="s">
        <x:v>5105</x:v>
      </x:c>
      <x:c r="F1110" s="1" t="s">
        <x:v>5076</x:v>
      </x:c>
      <x:c r="G1110" s="1" t="s">
        <x:v>5077</x:v>
      </x:c>
      <x:c r="H1110" s="1" t="s">
        <x:v>5031</x:v>
      </x:c>
      <x:c r="I1110" s="1" t="s">
        <x:v>5023</x:v>
      </x:c>
      <x:c r="J1110" s="1" t="n">
        <x:v>2.1</x:v>
      </x:c>
      <x:c r="K1110" s="1" t="n">
        <x:v>6.3</x:v>
      </x:c>
      <x:c r="L1110" s="15" t="n">
        <x:v>587.54</x:v>
      </x:c>
      <x:c r="M1110" s="11" t="b">
        <x:f aca="0">TRUE()</x:f>
        <x:v>1</x:v>
      </x:c>
      <x:c r="N1110" s="11" t="b">
        <x:f aca="0">FALSE()</x:f>
        <x:v>0</x:v>
      </x:c>
      <x:c r="O1110" s="1" t="s">
        <x:v>5024</x:v>
      </x:c>
      <x:c r="P1110" s="11" t="b">
        <x:f aca="0">FALSE()</x:f>
        <x:v>0</x:v>
      </x:c>
    </x:row>
    <x:row r="1111" ht="15" hidden="0" customHeight="1">
      <x:c r="A1111" s="1" t="s">
        <x:v>6214</x:v>
      </x:c>
      <x:c r="B1111" s="1" t="s">
        <x:v>2737</x:v>
      </x:c>
      <x:c r="C1111" s="14" t="n">
        <x:v>46081</x:v>
      </x:c>
      <x:c r="D1111" s="1" t="s">
        <x:v>5010</x:v>
      </x:c>
      <x:c r="E1111" s="1" t="s">
        <x:v>5011</x:v>
      </x:c>
      <x:c r="F1111" s="1" t="s">
        <x:v>5012</x:v>
      </x:c>
      <x:c r="G1111" s="1" t="s">
        <x:v>5013</x:v>
      </x:c>
      <x:c r="H1111" s="1" t="s">
        <x:v>5014</x:v>
      </x:c>
      <x:c r="I1111" s="1" t="s">
        <x:v>5014</x:v>
      </x:c>
      <x:c r="J1111" s="1" t="n">
        <x:v>1.6</x:v>
      </x:c>
      <x:c r="K1111" s="1" t="n">
        <x:v>3.2</x:v>
      </x:c>
      <x:c r="L1111" s="15" t="n">
        <x:v>115.2</x:v>
      </x:c>
      <x:c r="M1111" s="11" t="b">
        <x:f aca="0">TRUE()</x:f>
        <x:v>1</x:v>
      </x:c>
      <x:c r="N1111" s="11" t="b">
        <x:f aca="0">FALSE()</x:f>
        <x:v>0</x:v>
      </x:c>
      <x:c r="O1111" s="1" t="s">
        <x:v>5015</x:v>
      </x:c>
      <x:c r="P1111" s="11" t="b">
        <x:f aca="0">FALSE()</x:f>
        <x:v>0</x:v>
      </x:c>
    </x:row>
    <x:row r="1112" ht="15" hidden="0" customHeight="1">
      <x:c r="A1112" s="1" t="s">
        <x:v>6215</x:v>
      </x:c>
      <x:c r="B1112" s="1" t="s">
        <x:v>974</x:v>
      </x:c>
      <x:c r="C1112" s="14" t="n">
        <x:v>45492</x:v>
      </x:c>
      <x:c r="D1112" s="1" t="s">
        <x:v>5010</x:v>
      </x:c>
      <x:c r="E1112" s="1" t="s">
        <x:v>5011</x:v>
      </x:c>
      <x:c r="F1112" s="1" t="s">
        <x:v>5012</x:v>
      </x:c>
      <x:c r="G1112" s="1" t="s">
        <x:v>5013</x:v>
      </x:c>
      <x:c r="H1112" s="1" t="s">
        <x:v>5014</x:v>
      </x:c>
      <x:c r="I1112" s="1" t="s">
        <x:v>5014</x:v>
      </x:c>
      <x:c r="J1112" s="1" t="n">
        <x:v>1</x:v>
      </x:c>
      <x:c r="K1112" s="1" t="n">
        <x:v>1.4</x:v>
      </x:c>
      <x:c r="L1112" s="15" t="n">
        <x:v>72</x:v>
      </x:c>
      <x:c r="M1112" s="11" t="b">
        <x:f aca="0">TRUE()</x:f>
        <x:v>1</x:v>
      </x:c>
      <x:c r="N1112" s="11" t="b">
        <x:f aca="0">FALSE()</x:f>
        <x:v>0</x:v>
      </x:c>
      <x:c r="O1112" s="1" t="s">
        <x:v>5015</x:v>
      </x:c>
      <x:c r="P1112" s="11" t="b">
        <x:f aca="0">FALSE()</x:f>
        <x:v>0</x:v>
      </x:c>
    </x:row>
    <x:row r="1113" ht="15" hidden="0" customHeight="1">
      <x:c r="A1113" s="1" t="s">
        <x:v>6216</x:v>
      </x:c>
      <x:c r="B1113" s="1" t="s">
        <x:v>974</x:v>
      </x:c>
      <x:c r="C1113" s="14" t="n">
        <x:v>45577</x:v>
      </x:c>
      <x:c r="D1113" s="1" t="s">
        <x:v>5010</x:v>
      </x:c>
      <x:c r="E1113" s="1" t="s">
        <x:v>5011</x:v>
      </x:c>
      <x:c r="F1113" s="1" t="s">
        <x:v>5012</x:v>
      </x:c>
      <x:c r="G1113" s="1" t="s">
        <x:v>5013</x:v>
      </x:c>
      <x:c r="H1113" s="1" t="s">
        <x:v>5014</x:v>
      </x:c>
      <x:c r="I1113" s="1" t="s">
        <x:v>5014</x:v>
      </x:c>
      <x:c r="J1113" s="1" t="n">
        <x:v>1.3</x:v>
      </x:c>
      <x:c r="K1113" s="1" t="n">
        <x:v>2.4</x:v>
      </x:c>
      <x:c r="L1113" s="15" t="n">
        <x:v>93.6</x:v>
      </x:c>
      <x:c r="M1113" s="11" t="b">
        <x:f aca="0">FALSE()</x:f>
        <x:v>0</x:v>
      </x:c>
      <x:c r="N1113" s="11" t="b">
        <x:f aca="0">FALSE()</x:f>
        <x:v>0</x:v>
      </x:c>
      <x:c r="O1113" s="1" t="s">
        <x:v>5015</x:v>
      </x:c>
      <x:c r="P1113" s="11" t="b">
        <x:f aca="0">FALSE()</x:f>
        <x:v>0</x:v>
      </x:c>
    </x:row>
    <x:row r="1114" ht="15" hidden="0" customHeight="1">
      <x:c r="A1114" s="1" t="s">
        <x:v>6217</x:v>
      </x:c>
      <x:c r="B1114" s="1" t="s">
        <x:v>974</x:v>
      </x:c>
      <x:c r="C1114" s="14" t="n">
        <x:v>46142</x:v>
      </x:c>
      <x:c r="D1114" s="1" t="s">
        <x:v>5010</x:v>
      </x:c>
      <x:c r="E1114" s="1" t="s">
        <x:v>5011</x:v>
      </x:c>
      <x:c r="F1114" s="1" t="s">
        <x:v>5012</x:v>
      </x:c>
      <x:c r="G1114" s="1" t="s">
        <x:v>5013</x:v>
      </x:c>
      <x:c r="H1114" s="1" t="s">
        <x:v>5014</x:v>
      </x:c>
      <x:c r="I1114" s="1" t="s">
        <x:v>5014</x:v>
      </x:c>
      <x:c r="J1114" s="1" t="n">
        <x:v>1.5</x:v>
      </x:c>
      <x:c r="K1114" s="1" t="n">
        <x:v>1.7</x:v>
      </x:c>
      <x:c r="L1114" s="15" t="n">
        <x:v>108</x:v>
      </x:c>
      <x:c r="M1114" s="11" t="b">
        <x:f aca="0">TRUE()</x:f>
        <x:v>1</x:v>
      </x:c>
      <x:c r="N1114" s="11" t="b">
        <x:f aca="0">FALSE()</x:f>
        <x:v>0</x:v>
      </x:c>
      <x:c r="O1114" s="1" t="s">
        <x:v>5015</x:v>
      </x:c>
      <x:c r="P1114" s="11" t="b">
        <x:f aca="0">FALSE()</x:f>
        <x:v>0</x:v>
      </x:c>
    </x:row>
    <x:row r="1115" ht="15" hidden="0" customHeight="1">
      <x:c r="A1115" s="1" t="s">
        <x:v>6218</x:v>
      </x:c>
      <x:c r="B1115" s="1" t="s">
        <x:v>1776</x:v>
      </x:c>
      <x:c r="C1115" s="14" t="n">
        <x:v>45646</x:v>
      </x:c>
      <x:c r="D1115" s="1" t="s">
        <x:v>5010</x:v>
      </x:c>
      <x:c r="E1115" s="1" t="s">
        <x:v>5011</x:v>
      </x:c>
      <x:c r="F1115" s="1" t="s">
        <x:v>5012</x:v>
      </x:c>
      <x:c r="G1115" s="1" t="s">
        <x:v>5013</x:v>
      </x:c>
      <x:c r="H1115" s="1" t="s">
        <x:v>5014</x:v>
      </x:c>
      <x:c r="I1115" s="1" t="s">
        <x:v>5014</x:v>
      </x:c>
      <x:c r="J1115" s="1" t="n">
        <x:v>0.4</x:v>
      </x:c>
      <x:c r="K1115" s="1" t="n">
        <x:v>2.4</x:v>
      </x:c>
      <x:c r="L1115" s="15" t="n">
        <x:v>28.8</x:v>
      </x:c>
      <x:c r="M1115" s="11" t="b">
        <x:f aca="0">TRUE()</x:f>
        <x:v>1</x:v>
      </x:c>
      <x:c r="N1115" s="11" t="b">
        <x:f aca="0">FALSE()</x:f>
        <x:v>0</x:v>
      </x:c>
      <x:c r="O1115" s="1" t="s">
        <x:v>5015</x:v>
      </x:c>
      <x:c r="P1115" s="11" t="b">
        <x:f aca="0">FALSE()</x:f>
        <x:v>0</x:v>
      </x:c>
    </x:row>
    <x:row r="1116" ht="15" hidden="0" customHeight="1">
      <x:c r="A1116" s="1" t="s">
        <x:v>6219</x:v>
      </x:c>
      <x:c r="B1116" s="1" t="s">
        <x:v>1776</x:v>
      </x:c>
      <x:c r="C1116" s="14" t="n">
        <x:v>45849</x:v>
      </x:c>
      <x:c r="D1116" s="1" t="s">
        <x:v>5010</x:v>
      </x:c>
      <x:c r="E1116" s="1" t="s">
        <x:v>5011</x:v>
      </x:c>
      <x:c r="F1116" s="1" t="s">
        <x:v>5012</x:v>
      </x:c>
      <x:c r="G1116" s="1" t="s">
        <x:v>5013</x:v>
      </x:c>
      <x:c r="H1116" s="1" t="s">
        <x:v>5014</x:v>
      </x:c>
      <x:c r="I1116" s="1" t="s">
        <x:v>5014</x:v>
      </x:c>
      <x:c r="J1116" s="1" t="n">
        <x:v>0.3</x:v>
      </x:c>
      <x:c r="K1116" s="1" t="n">
        <x:v>2</x:v>
      </x:c>
      <x:c r="L1116" s="15" t="n">
        <x:v>21.6</x:v>
      </x:c>
      <x:c r="M1116" s="11" t="b">
        <x:f aca="0">TRUE()</x:f>
        <x:v>1</x:v>
      </x:c>
      <x:c r="N1116" s="11" t="b">
        <x:f aca="0">FALSE()</x:f>
        <x:v>0</x:v>
      </x:c>
      <x:c r="O1116" s="1" t="s">
        <x:v>5015</x:v>
      </x:c>
      <x:c r="P1116" s="11" t="b">
        <x:f aca="0">FALSE()</x:f>
        <x:v>0</x:v>
      </x:c>
    </x:row>
    <x:row r="1117" ht="15" hidden="0" customHeight="1">
      <x:c r="A1117" s="1" t="s">
        <x:v>6220</x:v>
      </x:c>
      <x:c r="B1117" s="1" t="s">
        <x:v>1776</x:v>
      </x:c>
      <x:c r="C1117" s="14" t="n">
        <x:v>45916</x:v>
      </x:c>
      <x:c r="D1117" s="1" t="s">
        <x:v>5010</x:v>
      </x:c>
      <x:c r="E1117" s="1" t="s">
        <x:v>5011</x:v>
      </x:c>
      <x:c r="F1117" s="1" t="s">
        <x:v>5012</x:v>
      </x:c>
      <x:c r="G1117" s="1" t="s">
        <x:v>5013</x:v>
      </x:c>
      <x:c r="H1117" s="1" t="s">
        <x:v>5014</x:v>
      </x:c>
      <x:c r="I1117" s="1" t="s">
        <x:v>5014</x:v>
      </x:c>
      <x:c r="J1117" s="1" t="n">
        <x:v>0.9</x:v>
      </x:c>
      <x:c r="K1117" s="1" t="n">
        <x:v>2.6</x:v>
      </x:c>
      <x:c r="L1117" s="15" t="n">
        <x:v>64.8</x:v>
      </x:c>
      <x:c r="M1117" s="11" t="b">
        <x:f aca="0">TRUE()</x:f>
        <x:v>1</x:v>
      </x:c>
      <x:c r="N1117" s="11" t="b">
        <x:f aca="0">FALSE()</x:f>
        <x:v>0</x:v>
      </x:c>
      <x:c r="O1117" s="1" t="s">
        <x:v>5015</x:v>
      </x:c>
      <x:c r="P1117" s="11" t="b">
        <x:f aca="0">FALSE()</x:f>
        <x:v>0</x:v>
      </x:c>
    </x:row>
    <x:row r="1118" ht="15" hidden="0" customHeight="1">
      <x:c r="A1118" s="1" t="s">
        <x:v>6221</x:v>
      </x:c>
      <x:c r="B1118" s="1" t="s">
        <x:v>2744</x:v>
      </x:c>
      <x:c r="C1118" s="14" t="n">
        <x:v>45521</x:v>
      </x:c>
      <x:c r="D1118" s="1" t="s">
        <x:v>5018</x:v>
      </x:c>
      <x:c r="E1118" s="1" t="s">
        <x:v>5070</x:v>
      </x:c>
      <x:c r="F1118" s="1" t="s">
        <x:v>5071</x:v>
      </x:c>
      <x:c r="G1118" s="1" t="s">
        <x:v>5072</x:v>
      </x:c>
      <x:c r="H1118" s="1" t="s">
        <x:v>5031</x:v>
      </x:c>
      <x:c r="I1118" s="1" t="s">
        <x:v>5100</x:v>
      </x:c>
      <x:c r="J1118" s="1" t="n">
        <x:v>1</x:v>
      </x:c>
      <x:c r="K1118" s="1" t="n">
        <x:v>5.1</x:v>
      </x:c>
      <x:c r="L1118" s="15" t="n">
        <x:v>748.46</x:v>
      </x:c>
      <x:c r="M1118" s="11" t="b">
        <x:f aca="0">TRUE()</x:f>
        <x:v>1</x:v>
      </x:c>
      <x:c r="N1118" s="11" t="b">
        <x:f aca="0">FALSE()</x:f>
        <x:v>0</x:v>
      </x:c>
      <x:c r="O1118" s="1" t="s">
        <x:v>5024</x:v>
      </x:c>
      <x:c r="P1118" s="11" t="b">
        <x:f aca="0">FALSE()</x:f>
        <x:v>0</x:v>
      </x:c>
    </x:row>
    <x:row r="1119" ht="15" hidden="0" customHeight="1">
      <x:c r="A1119" s="1" t="s">
        <x:v>6222</x:v>
      </x:c>
      <x:c r="B1119" s="1" t="s">
        <x:v>2744</x:v>
      </x:c>
      <x:c r="C1119" s="14" t="n">
        <x:v>45557</x:v>
      </x:c>
      <x:c r="D1119" s="1" t="s">
        <x:v>5018</x:v>
      </x:c>
      <x:c r="E1119" s="1" t="s">
        <x:v>5133</x:v>
      </x:c>
      <x:c r="F1119" s="1" t="s">
        <x:v>5071</x:v>
      </x:c>
      <x:c r="G1119" s="1" t="s">
        <x:v>5072</x:v>
      </x:c>
      <x:c r="H1119" s="1" t="s">
        <x:v>5022</x:v>
      </x:c>
      <x:c r="I1119" s="1" t="s">
        <x:v>5014</x:v>
      </x:c>
      <x:c r="J1119" s="1" t="n">
        <x:v>0.3</x:v>
      </x:c>
      <x:c r="K1119" s="1" t="n">
        <x:v>7.7</x:v>
      </x:c>
      <x:c r="L1119" s="15" t="n">
        <x:v>21.6</x:v>
      </x:c>
      <x:c r="M1119" s="11" t="b">
        <x:f aca="0">FALSE()</x:f>
        <x:v>0</x:v>
      </x:c>
      <x:c r="N1119" s="11" t="b">
        <x:f aca="0">FALSE()</x:f>
        <x:v>0</x:v>
      </x:c>
      <x:c r="O1119" s="1" t="s">
        <x:v>5098</x:v>
      </x:c>
      <x:c r="P1119" s="11" t="b">
        <x:f aca="0">FALSE()</x:f>
        <x:v>0</x:v>
      </x:c>
    </x:row>
    <x:row r="1120" ht="15" hidden="0" customHeight="1">
      <x:c r="A1120" s="1" t="s">
        <x:v>6223</x:v>
      </x:c>
      <x:c r="B1120" s="1" t="s">
        <x:v>2744</x:v>
      </x:c>
      <x:c r="C1120" s="14" t="n">
        <x:v>45982</x:v>
      </x:c>
      <x:c r="D1120" s="1" t="s">
        <x:v>5010</x:v>
      </x:c>
      <x:c r="E1120" s="1" t="s">
        <x:v>5011</x:v>
      </x:c>
      <x:c r="F1120" s="1" t="s">
        <x:v>5012</x:v>
      </x:c>
      <x:c r="G1120" s="1" t="s">
        <x:v>5013</x:v>
      </x:c>
      <x:c r="H1120" s="1" t="s">
        <x:v>5014</x:v>
      </x:c>
      <x:c r="I1120" s="1" t="s">
        <x:v>5014</x:v>
      </x:c>
      <x:c r="J1120" s="1" t="n">
        <x:v>1.1</x:v>
      </x:c>
      <x:c r="K1120" s="1" t="n">
        <x:v>1</x:v>
      </x:c>
      <x:c r="L1120" s="15" t="n">
        <x:v>79.2</x:v>
      </x:c>
      <x:c r="M1120" s="11" t="b">
        <x:f aca="0">TRUE()</x:f>
        <x:v>1</x:v>
      </x:c>
      <x:c r="N1120" s="11" t="b">
        <x:f aca="0">FALSE()</x:f>
        <x:v>0</x:v>
      </x:c>
      <x:c r="O1120" s="1" t="s">
        <x:v>5015</x:v>
      </x:c>
      <x:c r="P1120" s="11" t="b">
        <x:f aca="0">FALSE()</x:f>
        <x:v>0</x:v>
      </x:c>
    </x:row>
    <x:row r="1121" ht="15" hidden="0" customHeight="1">
      <x:c r="A1121" s="1" t="s">
        <x:v>6224</x:v>
      </x:c>
      <x:c r="B1121" s="1" t="s">
        <x:v>2744</x:v>
      </x:c>
      <x:c r="C1121" s="14" t="n">
        <x:v>45991</x:v>
      </x:c>
      <x:c r="D1121" s="1" t="s">
        <x:v>5010</x:v>
      </x:c>
      <x:c r="E1121" s="1" t="s">
        <x:v>5011</x:v>
      </x:c>
      <x:c r="F1121" s="1" t="s">
        <x:v>5012</x:v>
      </x:c>
      <x:c r="G1121" s="1" t="s">
        <x:v>5013</x:v>
      </x:c>
      <x:c r="H1121" s="1" t="s">
        <x:v>5014</x:v>
      </x:c>
      <x:c r="I1121" s="1" t="s">
        <x:v>5014</x:v>
      </x:c>
      <x:c r="J1121" s="1" t="n">
        <x:v>1.5</x:v>
      </x:c>
      <x:c r="K1121" s="1" t="n">
        <x:v>3.4</x:v>
      </x:c>
      <x:c r="L1121" s="15" t="n">
        <x:v>108</x:v>
      </x:c>
      <x:c r="M1121" s="11" t="b">
        <x:f aca="0">FALSE()</x:f>
        <x:v>0</x:v>
      </x:c>
      <x:c r="N1121" s="11" t="b">
        <x:f aca="0">FALSE()</x:f>
        <x:v>0</x:v>
      </x:c>
      <x:c r="O1121" s="1" t="s">
        <x:v>5015</x:v>
      </x:c>
      <x:c r="P1121" s="11" t="b">
        <x:f aca="0">FALSE()</x:f>
        <x:v>0</x:v>
      </x:c>
    </x:row>
    <x:row r="1122" ht="15" hidden="0" customHeight="1">
      <x:c r="A1122" s="1" t="s">
        <x:v>6225</x:v>
      </x:c>
      <x:c r="B1122" s="1" t="s">
        <x:v>2747</x:v>
      </x:c>
      <x:c r="C1122" s="14" t="n">
        <x:v>45330</x:v>
      </x:c>
      <x:c r="D1122" s="1" t="s">
        <x:v>5018</x:v>
      </x:c>
      <x:c r="E1122" s="1" t="s">
        <x:v>5091</x:v>
      </x:c>
      <x:c r="F1122" s="1" t="s">
        <x:v>5020</x:v>
      </x:c>
      <x:c r="G1122" s="1" t="s">
        <x:v>5021</x:v>
      </x:c>
      <x:c r="H1122" s="1" t="s">
        <x:v>5022</x:v>
      </x:c>
      <x:c r="I1122" s="1" t="s">
        <x:v>5044</x:v>
      </x:c>
      <x:c r="J1122" s="1" t="n">
        <x:v>2.6</x:v>
      </x:c>
      <x:c r="K1122" s="1" t="n">
        <x:v>3</x:v>
      </x:c>
      <x:c r="L1122" s="15" t="n">
        <x:v>778.02</x:v>
      </x:c>
      <x:c r="M1122" s="11" t="b">
        <x:f aca="0">TRUE()</x:f>
        <x:v>1</x:v>
      </x:c>
      <x:c r="N1122" s="11" t="b">
        <x:f aca="0">FALSE()</x:f>
        <x:v>0</x:v>
      </x:c>
      <x:c r="O1122" s="1" t="s">
        <x:v>5024</x:v>
      </x:c>
      <x:c r="P1122" s="11" t="b">
        <x:f aca="0">FALSE()</x:f>
        <x:v>0</x:v>
      </x:c>
    </x:row>
    <x:row r="1123" ht="15" hidden="0" customHeight="1">
      <x:c r="A1123" s="1" t="s">
        <x:v>6226</x:v>
      </x:c>
      <x:c r="B1123" s="1" t="s">
        <x:v>2747</x:v>
      </x:c>
      <x:c r="C1123" s="14" t="n">
        <x:v>45794</x:v>
      </x:c>
      <x:c r="D1123" s="1" t="s">
        <x:v>5010</x:v>
      </x:c>
      <x:c r="E1123" s="1" t="s">
        <x:v>5011</x:v>
      </x:c>
      <x:c r="F1123" s="1" t="s">
        <x:v>5012</x:v>
      </x:c>
      <x:c r="G1123" s="1" t="s">
        <x:v>5013</x:v>
      </x:c>
      <x:c r="H1123" s="1" t="s">
        <x:v>5014</x:v>
      </x:c>
      <x:c r="I1123" s="1" t="s">
        <x:v>5014</x:v>
      </x:c>
      <x:c r="J1123" s="1" t="n">
        <x:v>0.8</x:v>
      </x:c>
      <x:c r="K1123" s="1" t="n">
        <x:v>1.2</x:v>
      </x:c>
      <x:c r="L1123" s="15" t="n">
        <x:v>57.6</x:v>
      </x:c>
      <x:c r="M1123" s="11" t="b">
        <x:f aca="0">TRUE()</x:f>
        <x:v>1</x:v>
      </x:c>
      <x:c r="N1123" s="11" t="b">
        <x:f aca="0">FALSE()</x:f>
        <x:v>0</x:v>
      </x:c>
      <x:c r="O1123" s="1" t="s">
        <x:v>5015</x:v>
      </x:c>
      <x:c r="P1123" s="11" t="b">
        <x:f aca="0">FALSE()</x:f>
        <x:v>0</x:v>
      </x:c>
    </x:row>
    <x:row r="1124" ht="15" hidden="0" customHeight="1">
      <x:c r="A1124" s="1" t="s">
        <x:v>6227</x:v>
      </x:c>
      <x:c r="B1124" s="1" t="s">
        <x:v>2747</x:v>
      </x:c>
      <x:c r="C1124" s="14" t="n">
        <x:v>45889</x:v>
      </x:c>
      <x:c r="D1124" s="1" t="s">
        <x:v>5010</x:v>
      </x:c>
      <x:c r="E1124" s="1" t="s">
        <x:v>5011</x:v>
      </x:c>
      <x:c r="F1124" s="1" t="s">
        <x:v>5012</x:v>
      </x:c>
      <x:c r="G1124" s="1" t="s">
        <x:v>5013</x:v>
      </x:c>
      <x:c r="H1124" s="1" t="s">
        <x:v>5014</x:v>
      </x:c>
      <x:c r="I1124" s="1" t="s">
        <x:v>5014</x:v>
      </x:c>
      <x:c r="J1124" s="1" t="n">
        <x:v>1.3</x:v>
      </x:c>
      <x:c r="K1124" s="1" t="n">
        <x:v>2.3</x:v>
      </x:c>
      <x:c r="L1124" s="15" t="n">
        <x:v>93.6</x:v>
      </x:c>
      <x:c r="M1124" s="11" t="b">
        <x:f aca="0">TRUE()</x:f>
        <x:v>1</x:v>
      </x:c>
      <x:c r="N1124" s="11" t="b">
        <x:f aca="0">FALSE()</x:f>
        <x:v>0</x:v>
      </x:c>
      <x:c r="O1124" s="1" t="s">
        <x:v>5015</x:v>
      </x:c>
      <x:c r="P1124" s="11" t="b">
        <x:f aca="0">FALSE()</x:f>
        <x:v>0</x:v>
      </x:c>
    </x:row>
    <x:row r="1125" ht="15" hidden="0" customHeight="1">
      <x:c r="A1125" s="1" t="s">
        <x:v>6228</x:v>
      </x:c>
      <x:c r="B1125" s="1" t="s">
        <x:v>2747</x:v>
      </x:c>
      <x:c r="C1125" s="14" t="n">
        <x:v>45891</x:v>
      </x:c>
      <x:c r="D1125" s="1" t="s">
        <x:v>5010</x:v>
      </x:c>
      <x:c r="E1125" s="1" t="s">
        <x:v>5011</x:v>
      </x:c>
      <x:c r="F1125" s="1" t="s">
        <x:v>5012</x:v>
      </x:c>
      <x:c r="G1125" s="1" t="s">
        <x:v>5013</x:v>
      </x:c>
      <x:c r="H1125" s="1" t="s">
        <x:v>5014</x:v>
      </x:c>
      <x:c r="I1125" s="1" t="s">
        <x:v>5014</x:v>
      </x:c>
      <x:c r="J1125" s="1" t="n">
        <x:v>1.2</x:v>
      </x:c>
      <x:c r="K1125" s="1" t="n">
        <x:v>1.8</x:v>
      </x:c>
      <x:c r="L1125" s="15" t="n">
        <x:v>86.4</x:v>
      </x:c>
      <x:c r="M1125" s="11" t="b">
        <x:f aca="0">TRUE()</x:f>
        <x:v>1</x:v>
      </x:c>
      <x:c r="N1125" s="11" t="b">
        <x:f aca="0">FALSE()</x:f>
        <x:v>0</x:v>
      </x:c>
      <x:c r="O1125" s="1" t="s">
        <x:v>5015</x:v>
      </x:c>
      <x:c r="P1125" s="11" t="b">
        <x:f aca="0">FALSE()</x:f>
        <x:v>0</x:v>
      </x:c>
    </x:row>
    <x:row r="1126" ht="15" hidden="0" customHeight="1">
      <x:c r="A1126" s="1" t="s">
        <x:v>6229</x:v>
      </x:c>
      <x:c r="B1126" s="1" t="s">
        <x:v>2747</x:v>
      </x:c>
      <x:c r="C1126" s="14" t="n">
        <x:v>45961</x:v>
      </x:c>
      <x:c r="D1126" s="1" t="s">
        <x:v>5018</x:v>
      </x:c>
      <x:c r="E1126" s="1" t="s">
        <x:v>5091</x:v>
      </x:c>
      <x:c r="F1126" s="1" t="s">
        <x:v>5020</x:v>
      </x:c>
      <x:c r="G1126" s="1" t="s">
        <x:v>5021</x:v>
      </x:c>
      <x:c r="H1126" s="1" t="s">
        <x:v>5022</x:v>
      </x:c>
      <x:c r="I1126" s="1" t="s">
        <x:v>5014</x:v>
      </x:c>
      <x:c r="J1126" s="1" t="n">
        <x:v>1.8</x:v>
      </x:c>
      <x:c r="K1126" s="1" t="n">
        <x:v>19.8</x:v>
      </x:c>
      <x:c r="L1126" s="15" t="n">
        <x:v>129.6</x:v>
      </x:c>
      <x:c r="M1126" s="11" t="b">
        <x:f aca="0">TRUE()</x:f>
        <x:v>1</x:v>
      </x:c>
      <x:c r="N1126" s="11" t="b">
        <x:f aca="0">FALSE()</x:f>
        <x:v>0</x:v>
      </x:c>
      <x:c r="O1126" s="1" t="s">
        <x:v>5037</x:v>
      </x:c>
      <x:c r="P1126" s="11" t="b">
        <x:f aca="0">FALSE()</x:f>
        <x:v>0</x:v>
      </x:c>
    </x:row>
    <x:row r="1127" ht="15" hidden="0" customHeight="1">
      <x:c r="A1127" s="1" t="s">
        <x:v>6230</x:v>
      </x:c>
      <x:c r="B1127" s="1" t="s">
        <x:v>2750</x:v>
      </x:c>
      <x:c r="C1127" s="14" t="n">
        <x:v>45436</x:v>
      </x:c>
      <x:c r="D1127" s="1" t="s">
        <x:v>5018</x:v>
      </x:c>
      <x:c r="E1127" s="1" t="s">
        <x:v>5176</x:v>
      </x:c>
      <x:c r="F1127" s="1" t="s">
        <x:v>5066</x:v>
      </x:c>
      <x:c r="G1127" s="1" t="s">
        <x:v>5067</x:v>
      </x:c>
      <x:c r="H1127" s="1" t="s">
        <x:v>5058</x:v>
      </x:c>
      <x:c r="I1127" s="1" t="s">
        <x:v>5032</x:v>
      </x:c>
      <x:c r="J1127" s="1" t="n">
        <x:v>1.9</x:v>
      </x:c>
      <x:c r="K1127" s="1" t="n">
        <x:v>7.5</x:v>
      </x:c>
      <x:c r="L1127" s="15" t="n">
        <x:v>933.62</x:v>
      </x:c>
      <x:c r="M1127" s="11" t="b">
        <x:f aca="0">TRUE()</x:f>
        <x:v>1</x:v>
      </x:c>
      <x:c r="N1127" s="11" t="b">
        <x:f aca="0">FALSE()</x:f>
        <x:v>0</x:v>
      </x:c>
      <x:c r="O1127" s="1" t="s">
        <x:v>5033</x:v>
      </x:c>
      <x:c r="P1127" s="11" t="b">
        <x:f aca="0">TRUE()</x:f>
        <x:v>1</x:v>
      </x:c>
      <x:c r="Q1127" s="1" t="s">
        <x:v>6231</x:v>
      </x:c>
    </x:row>
    <x:row r="1128" ht="15" hidden="0" customHeight="1">
      <x:c r="A1128" s="1" t="s">
        <x:v>6232</x:v>
      </x:c>
      <x:c r="B1128" s="1" t="s">
        <x:v>2750</x:v>
      </x:c>
      <x:c r="C1128" s="14" t="n">
        <x:v>45747</x:v>
      </x:c>
      <x:c r="D1128" s="1" t="s">
        <x:v>5010</x:v>
      </x:c>
      <x:c r="E1128" s="1" t="s">
        <x:v>5011</x:v>
      </x:c>
      <x:c r="F1128" s="1" t="s">
        <x:v>5012</x:v>
      </x:c>
      <x:c r="G1128" s="1" t="s">
        <x:v>5013</x:v>
      </x:c>
      <x:c r="H1128" s="1" t="s">
        <x:v>5014</x:v>
      </x:c>
      <x:c r="I1128" s="1" t="s">
        <x:v>5014</x:v>
      </x:c>
      <x:c r="J1128" s="1" t="n">
        <x:v>0.9</x:v>
      </x:c>
      <x:c r="K1128" s="1" t="n">
        <x:v>1.1</x:v>
      </x:c>
      <x:c r="L1128" s="15" t="n">
        <x:v>64.8</x:v>
      </x:c>
      <x:c r="M1128" s="11" t="b">
        <x:f aca="0">TRUE()</x:f>
        <x:v>1</x:v>
      </x:c>
      <x:c r="N1128" s="11" t="b">
        <x:f aca="0">FALSE()</x:f>
        <x:v>0</x:v>
      </x:c>
      <x:c r="O1128" s="1" t="s">
        <x:v>5015</x:v>
      </x:c>
      <x:c r="P1128" s="11" t="b">
        <x:f aca="0">FALSE()</x:f>
        <x:v>0</x:v>
      </x:c>
    </x:row>
    <x:row r="1129" ht="15" hidden="0" customHeight="1">
      <x:c r="A1129" s="1" t="s">
        <x:v>6233</x:v>
      </x:c>
      <x:c r="B1129" s="1" t="s">
        <x:v>2750</x:v>
      </x:c>
      <x:c r="C1129" s="14" t="n">
        <x:v>45785</x:v>
      </x:c>
      <x:c r="D1129" s="1" t="s">
        <x:v>5018</x:v>
      </x:c>
      <x:c r="E1129" s="1" t="s">
        <x:v>5028</x:v>
      </x:c>
      <x:c r="F1129" s="1" t="s">
        <x:v>5029</x:v>
      </x:c>
      <x:c r="G1129" s="1" t="s">
        <x:v>5030</x:v>
      </x:c>
      <x:c r="H1129" s="1" t="s">
        <x:v>5036</x:v>
      </x:c>
      <x:c r="I1129" s="1" t="s">
        <x:v>5131</x:v>
      </x:c>
      <x:c r="J1129" s="1" t="n">
        <x:v>3.1</x:v>
      </x:c>
      <x:c r="K1129" s="1" t="n">
        <x:v>20.1</x:v>
      </x:c>
      <x:c r="L1129" s="15" t="n">
        <x:v>363.47</x:v>
      </x:c>
      <x:c r="M1129" s="11" t="b">
        <x:f aca="0">TRUE()</x:f>
        <x:v>1</x:v>
      </x:c>
      <x:c r="N1129" s="11" t="b">
        <x:f aca="0">FALSE()</x:f>
        <x:v>0</x:v>
      </x:c>
      <x:c r="O1129" s="1" t="s">
        <x:v>5024</x:v>
      </x:c>
      <x:c r="P1129" s="11" t="b">
        <x:f aca="0">TRUE()</x:f>
        <x:v>1</x:v>
      </x:c>
      <x:c r="Q1129" s="1" t="s">
        <x:v>6234</x:v>
      </x:c>
    </x:row>
    <x:row r="1130" ht="15" hidden="0" customHeight="1">
      <x:c r="A1130" s="1" t="s">
        <x:v>6235</x:v>
      </x:c>
      <x:c r="B1130" s="1" t="s">
        <x:v>2750</x:v>
      </x:c>
      <x:c r="C1130" s="14" t="n">
        <x:v>46093</x:v>
      </x:c>
      <x:c r="D1130" s="1" t="s">
        <x:v>5010</x:v>
      </x:c>
      <x:c r="E1130" s="1" t="s">
        <x:v>5011</x:v>
      </x:c>
      <x:c r="F1130" s="1" t="s">
        <x:v>5012</x:v>
      </x:c>
      <x:c r="G1130" s="1" t="s">
        <x:v>5013</x:v>
      </x:c>
      <x:c r="H1130" s="1" t="s">
        <x:v>5014</x:v>
      </x:c>
      <x:c r="I1130" s="1" t="s">
        <x:v>5014</x:v>
      </x:c>
      <x:c r="J1130" s="1" t="n">
        <x:v>1.2</x:v>
      </x:c>
      <x:c r="K1130" s="1" t="n">
        <x:v>2.4</x:v>
      </x:c>
      <x:c r="L1130" s="15" t="n">
        <x:v>86.4</x:v>
      </x:c>
      <x:c r="M1130" s="11" t="b">
        <x:f aca="0">TRUE()</x:f>
        <x:v>1</x:v>
      </x:c>
      <x:c r="N1130" s="11" t="b">
        <x:f aca="0">FALSE()</x:f>
        <x:v>0</x:v>
      </x:c>
      <x:c r="O1130" s="1" t="s">
        <x:v>5015</x:v>
      </x:c>
      <x:c r="P1130" s="11" t="b">
        <x:f aca="0">FALSE()</x:f>
        <x:v>0</x:v>
      </x:c>
    </x:row>
    <x:row r="1131" ht="15" hidden="0" customHeight="1">
      <x:c r="A1131" s="1" t="s">
        <x:v>6236</x:v>
      </x:c>
      <x:c r="B1131" s="1" t="s">
        <x:v>975</x:v>
      </x:c>
      <x:c r="C1131" s="14" t="n">
        <x:v>45930</x:v>
      </x:c>
      <x:c r="D1131" s="1" t="s">
        <x:v>5018</x:v>
      </x:c>
      <x:c r="E1131" s="1" t="s">
        <x:v>5116</x:v>
      </x:c>
      <x:c r="F1131" s="1" t="s">
        <x:v>5029</x:v>
      </x:c>
      <x:c r="G1131" s="1" t="s">
        <x:v>5030</x:v>
      </x:c>
      <x:c r="H1131" s="1" t="s">
        <x:v>5031</x:v>
      </x:c>
      <x:c r="I1131" s="1" t="s">
        <x:v>5014</x:v>
      </x:c>
      <x:c r="J1131" s="1" t="n">
        <x:v>1.4</x:v>
      </x:c>
      <x:c r="K1131" s="1" t="n">
        <x:v>5.6</x:v>
      </x:c>
      <x:c r="L1131" s="15" t="n">
        <x:v>100.8</x:v>
      </x:c>
      <x:c r="M1131" s="11" t="b">
        <x:f aca="0">TRUE()</x:f>
        <x:v>1</x:v>
      </x:c>
      <x:c r="N1131" s="11" t="b">
        <x:f aca="0">FALSE()</x:f>
        <x:v>0</x:v>
      </x:c>
      <x:c r="O1131" s="1" t="s">
        <x:v>5033</x:v>
      </x:c>
      <x:c r="P1131" s="11" t="b">
        <x:f aca="0">FALSE()</x:f>
        <x:v>0</x:v>
      </x:c>
    </x:row>
    <x:row r="1132" ht="15" hidden="0" customHeight="1">
      <x:c r="A1132" s="1" t="s">
        <x:v>6237</x:v>
      </x:c>
      <x:c r="B1132" s="1" t="s">
        <x:v>975</x:v>
      </x:c>
      <x:c r="C1132" s="14" t="n">
        <x:v>46116</x:v>
      </x:c>
      <x:c r="D1132" s="1" t="s">
        <x:v>5010</x:v>
      </x:c>
      <x:c r="E1132" s="1" t="s">
        <x:v>5011</x:v>
      </x:c>
      <x:c r="F1132" s="1" t="s">
        <x:v>5012</x:v>
      </x:c>
      <x:c r="G1132" s="1" t="s">
        <x:v>5013</x:v>
      </x:c>
      <x:c r="H1132" s="1" t="s">
        <x:v>5014</x:v>
      </x:c>
      <x:c r="I1132" s="1" t="s">
        <x:v>5014</x:v>
      </x:c>
      <x:c r="J1132" s="1" t="n">
        <x:v>1.1</x:v>
      </x:c>
      <x:c r="K1132" s="1" t="n">
        <x:v>2.1</x:v>
      </x:c>
      <x:c r="L1132" s="15" t="n">
        <x:v>79.2</x:v>
      </x:c>
      <x:c r="M1132" s="11" t="b">
        <x:f aca="0">FALSE()</x:f>
        <x:v>0</x:v>
      </x:c>
      <x:c r="N1132" s="11" t="b">
        <x:f aca="0">FALSE()</x:f>
        <x:v>0</x:v>
      </x:c>
      <x:c r="O1132" s="1" t="s">
        <x:v>5015</x:v>
      </x:c>
      <x:c r="P1132" s="11" t="b">
        <x:f aca="0">FALSE()</x:f>
        <x:v>0</x:v>
      </x:c>
    </x:row>
    <x:row r="1133" ht="15" hidden="0" customHeight="1">
      <x:c r="A1133" s="1" t="s">
        <x:v>6238</x:v>
      </x:c>
      <x:c r="B1133" s="1" t="s">
        <x:v>975</x:v>
      </x:c>
      <x:c r="C1133" s="14" t="n">
        <x:v>46171</x:v>
      </x:c>
      <x:c r="D1133" s="1" t="s">
        <x:v>5010</x:v>
      </x:c>
      <x:c r="E1133" s="1" t="s">
        <x:v>5011</x:v>
      </x:c>
      <x:c r="F1133" s="1" t="s">
        <x:v>5012</x:v>
      </x:c>
      <x:c r="G1133" s="1" t="s">
        <x:v>5013</x:v>
      </x:c>
      <x:c r="H1133" s="1" t="s">
        <x:v>5014</x:v>
      </x:c>
      <x:c r="I1133" s="1" t="s">
        <x:v>5014</x:v>
      </x:c>
      <x:c r="J1133" s="1" t="n">
        <x:v>1.5</x:v>
      </x:c>
      <x:c r="K1133" s="1" t="n">
        <x:v>2.1</x:v>
      </x:c>
      <x:c r="L1133" s="15" t="n">
        <x:v>108</x:v>
      </x:c>
      <x:c r="M1133" s="11" t="b">
        <x:f aca="0">TRUE()</x:f>
        <x:v>1</x:v>
      </x:c>
      <x:c r="N1133" s="11" t="b">
        <x:f aca="0">FALSE()</x:f>
        <x:v>0</x:v>
      </x:c>
      <x:c r="O1133" s="1" t="s">
        <x:v>5015</x:v>
      </x:c>
      <x:c r="P1133" s="11" t="b">
        <x:f aca="0">FALSE()</x:f>
        <x:v>0</x:v>
      </x:c>
    </x:row>
    <x:row r="1134" ht="15" hidden="0" customHeight="1">
      <x:c r="A1134" s="1" t="s">
        <x:v>6239</x:v>
      </x:c>
      <x:c r="B1134" s="1" t="s">
        <x:v>2755</x:v>
      </x:c>
      <x:c r="C1134" s="14" t="n">
        <x:v>45798</x:v>
      </x:c>
      <x:c r="D1134" s="1" t="s">
        <x:v>5010</x:v>
      </x:c>
      <x:c r="E1134" s="1" t="s">
        <x:v>5011</x:v>
      </x:c>
      <x:c r="F1134" s="1" t="s">
        <x:v>5012</x:v>
      </x:c>
      <x:c r="G1134" s="1" t="s">
        <x:v>5013</x:v>
      </x:c>
      <x:c r="H1134" s="1" t="s">
        <x:v>5014</x:v>
      </x:c>
      <x:c r="I1134" s="1" t="s">
        <x:v>5014</x:v>
      </x:c>
      <x:c r="J1134" s="1" t="n">
        <x:v>1</x:v>
      </x:c>
      <x:c r="K1134" s="1" t="n">
        <x:v>1.8</x:v>
      </x:c>
      <x:c r="L1134" s="15" t="n">
        <x:v>72</x:v>
      </x:c>
      <x:c r="M1134" s="11" t="b">
        <x:f aca="0">TRUE()</x:f>
        <x:v>1</x:v>
      </x:c>
      <x:c r="N1134" s="11" t="b">
        <x:f aca="0">FALSE()</x:f>
        <x:v>0</x:v>
      </x:c>
      <x:c r="O1134" s="1" t="s">
        <x:v>5015</x:v>
      </x:c>
      <x:c r="P1134" s="11" t="b">
        <x:f aca="0">FALSE()</x:f>
        <x:v>0</x:v>
      </x:c>
    </x:row>
    <x:row r="1135" ht="15" hidden="0" customHeight="1">
      <x:c r="A1135" s="1" t="s">
        <x:v>6240</x:v>
      </x:c>
      <x:c r="B1135" s="1" t="s">
        <x:v>2755</x:v>
      </x:c>
      <x:c r="C1135" s="14" t="n">
        <x:v>45932</x:v>
      </x:c>
      <x:c r="D1135" s="1" t="s">
        <x:v>5018</x:v>
      </x:c>
      <x:c r="E1135" s="1" t="s">
        <x:v>5116</x:v>
      </x:c>
      <x:c r="F1135" s="1" t="s">
        <x:v>5029</x:v>
      </x:c>
      <x:c r="G1135" s="1" t="s">
        <x:v>5030</x:v>
      </x:c>
      <x:c r="H1135" s="1" t="s">
        <x:v>5058</x:v>
      </x:c>
      <x:c r="I1135" s="1" t="s">
        <x:v>5039</x:v>
      </x:c>
      <x:c r="J1135" s="1" t="n">
        <x:v>3.5</x:v>
      </x:c>
      <x:c r="K1135" s="1" t="n">
        <x:v>16.3</x:v>
      </x:c>
      <x:c r="L1135" s="15" t="n">
        <x:v>506.1</x:v>
      </x:c>
      <x:c r="M1135" s="11" t="b">
        <x:f aca="0">TRUE()</x:f>
        <x:v>1</x:v>
      </x:c>
      <x:c r="N1135" s="11" t="b">
        <x:f aca="0">FALSE()</x:f>
        <x:v>0</x:v>
      </x:c>
      <x:c r="O1135" s="1" t="s">
        <x:v>5068</x:v>
      </x:c>
      <x:c r="P1135" s="11" t="b">
        <x:f aca="0">TRUE()</x:f>
        <x:v>1</x:v>
      </x:c>
      <x:c r="Q1135" s="1" t="s">
        <x:v>6241</x:v>
      </x:c>
    </x:row>
    <x:row r="1136" ht="15" hidden="0" customHeight="1">
      <x:c r="A1136" s="1" t="s">
        <x:v>6242</x:v>
      </x:c>
      <x:c r="B1136" s="1" t="s">
        <x:v>2755</x:v>
      </x:c>
      <x:c r="C1136" s="14" t="n">
        <x:v>46128</x:v>
      </x:c>
      <x:c r="D1136" s="1" t="s">
        <x:v>5010</x:v>
      </x:c>
      <x:c r="E1136" s="1" t="s">
        <x:v>5011</x:v>
      </x:c>
      <x:c r="F1136" s="1" t="s">
        <x:v>5012</x:v>
      </x:c>
      <x:c r="G1136" s="1" t="s">
        <x:v>5013</x:v>
      </x:c>
      <x:c r="H1136" s="1" t="s">
        <x:v>5014</x:v>
      </x:c>
      <x:c r="I1136" s="1" t="s">
        <x:v>5014</x:v>
      </x:c>
      <x:c r="J1136" s="1" t="n">
        <x:v>1.5</x:v>
      </x:c>
      <x:c r="K1136" s="1" t="n">
        <x:v>1.7</x:v>
      </x:c>
      <x:c r="L1136" s="15" t="n">
        <x:v>108</x:v>
      </x:c>
      <x:c r="M1136" s="11" t="b">
        <x:f aca="0">FALSE()</x:f>
        <x:v>0</x:v>
      </x:c>
      <x:c r="N1136" s="11" t="b">
        <x:f aca="0">FALSE()</x:f>
        <x:v>0</x:v>
      </x:c>
      <x:c r="O1136" s="1" t="s">
        <x:v>5015</x:v>
      </x:c>
      <x:c r="P1136" s="11" t="b">
        <x:f aca="0">FALSE()</x:f>
        <x:v>0</x:v>
      </x:c>
    </x:row>
    <x:row r="1137" ht="15" hidden="0" customHeight="1">
      <x:c r="A1137" s="1" t="s">
        <x:v>6243</x:v>
      </x:c>
      <x:c r="B1137" s="1" t="s">
        <x:v>2755</x:v>
      </x:c>
      <x:c r="C1137" s="14" t="n">
        <x:v>46190</x:v>
      </x:c>
      <x:c r="D1137" s="1" t="s">
        <x:v>5018</x:v>
      </x:c>
      <x:c r="E1137" s="1" t="s">
        <x:v>5116</x:v>
      </x:c>
      <x:c r="F1137" s="1" t="s">
        <x:v>5029</x:v>
      </x:c>
      <x:c r="G1137" s="1" t="s">
        <x:v>5030</x:v>
      </x:c>
      <x:c r="H1137" s="1" t="s">
        <x:v>5031</x:v>
      </x:c>
      <x:c r="I1137" s="1" t="s">
        <x:v>5032</x:v>
      </x:c>
      <x:c r="J1137" s="1" t="n">
        <x:v>1.8</x:v>
      </x:c>
      <x:c r="K1137" s="1" t="n">
        <x:v>2.3</x:v>
      </x:c>
      <x:c r="L1137" s="15" t="n">
        <x:v>210.96</x:v>
      </x:c>
      <x:c r="M1137" s="11" t="b">
        <x:f aca="0">TRUE()</x:f>
        <x:v>1</x:v>
      </x:c>
      <x:c r="N1137" s="11" t="b">
        <x:f aca="0">FALSE()</x:f>
        <x:v>0</x:v>
      </x:c>
      <x:c r="O1137" s="1" t="s">
        <x:v>5024</x:v>
      </x:c>
      <x:c r="P1137" s="11" t="b">
        <x:f aca="0">FALSE()</x:f>
        <x:v>0</x:v>
      </x:c>
    </x:row>
    <x:row r="1138" ht="15" hidden="0" customHeight="1">
      <x:c r="A1138" s="1" t="s">
        <x:v>6244</x:v>
      </x:c>
      <x:c r="B1138" s="1" t="s">
        <x:v>2758</x:v>
      </x:c>
      <x:c r="C1138" s="14" t="n">
        <x:v>45323</x:v>
      </x:c>
      <x:c r="D1138" s="1" t="s">
        <x:v>5010</x:v>
      </x:c>
      <x:c r="E1138" s="1" t="s">
        <x:v>5011</x:v>
      </x:c>
      <x:c r="F1138" s="1" t="s">
        <x:v>5012</x:v>
      </x:c>
      <x:c r="G1138" s="1" t="s">
        <x:v>5013</x:v>
      </x:c>
      <x:c r="H1138" s="1" t="s">
        <x:v>5014</x:v>
      </x:c>
      <x:c r="I1138" s="1" t="s">
        <x:v>5014</x:v>
      </x:c>
      <x:c r="J1138" s="1" t="n">
        <x:v>1.8</x:v>
      </x:c>
      <x:c r="K1138" s="1" t="n">
        <x:v>1.5</x:v>
      </x:c>
      <x:c r="L1138" s="15" t="n">
        <x:v>129.6</x:v>
      </x:c>
      <x:c r="M1138" s="11" t="b">
        <x:f aca="0">FALSE()</x:f>
        <x:v>0</x:v>
      </x:c>
      <x:c r="N1138" s="11" t="b">
        <x:f aca="0">FALSE()</x:f>
        <x:v>0</x:v>
      </x:c>
      <x:c r="O1138" s="1" t="s">
        <x:v>5015</x:v>
      </x:c>
      <x:c r="P1138" s="11" t="b">
        <x:f aca="0">FALSE()</x:f>
        <x:v>0</x:v>
      </x:c>
    </x:row>
    <x:row r="1139" ht="15" hidden="0" customHeight="1">
      <x:c r="A1139" s="1" t="s">
        <x:v>6245</x:v>
      </x:c>
      <x:c r="B1139" s="1" t="s">
        <x:v>2758</x:v>
      </x:c>
      <x:c r="C1139" s="14" t="n">
        <x:v>45594</x:v>
      </x:c>
      <x:c r="D1139" s="1" t="s">
        <x:v>5018</x:v>
      </x:c>
      <x:c r="E1139" s="1" t="s">
        <x:v>5019</x:v>
      </x:c>
      <x:c r="F1139" s="1" t="s">
        <x:v>5020</x:v>
      </x:c>
      <x:c r="G1139" s="1" t="s">
        <x:v>5021</x:v>
      </x:c>
      <x:c r="H1139" s="1" t="s">
        <x:v>5031</x:v>
      </x:c>
      <x:c r="I1139" s="1" t="s">
        <x:v>5059</x:v>
      </x:c>
      <x:c r="J1139" s="1" t="n">
        <x:v>2.5</x:v>
      </x:c>
      <x:c r="K1139" s="1" t="n">
        <x:v>0.5</x:v>
      </x:c>
      <x:c r="L1139" s="15" t="n">
        <x:v>664.98</x:v>
      </x:c>
      <x:c r="M1139" s="11" t="b">
        <x:f aca="0">TRUE()</x:f>
        <x:v>1</x:v>
      </x:c>
      <x:c r="N1139" s="11" t="b">
        <x:f aca="0">FALSE()</x:f>
        <x:v>0</x:v>
      </x:c>
      <x:c r="O1139" s="1" t="s">
        <x:v>5037</x:v>
      </x:c>
      <x:c r="P1139" s="11" t="b">
        <x:f aca="0">FALSE()</x:f>
        <x:v>0</x:v>
      </x:c>
    </x:row>
    <x:row r="1140" ht="15" hidden="0" customHeight="1">
      <x:c r="A1140" s="1" t="s">
        <x:v>6246</x:v>
      </x:c>
      <x:c r="B1140" s="1" t="s">
        <x:v>2758</x:v>
      </x:c>
      <x:c r="C1140" s="14" t="n">
        <x:v>45637</x:v>
      </x:c>
      <x:c r="D1140" s="1" t="s">
        <x:v>5010</x:v>
      </x:c>
      <x:c r="E1140" s="1" t="s">
        <x:v>5011</x:v>
      </x:c>
      <x:c r="F1140" s="1" t="s">
        <x:v>5012</x:v>
      </x:c>
      <x:c r="G1140" s="1" t="s">
        <x:v>5013</x:v>
      </x:c>
      <x:c r="H1140" s="1" t="s">
        <x:v>5014</x:v>
      </x:c>
      <x:c r="I1140" s="1" t="s">
        <x:v>5014</x:v>
      </x:c>
      <x:c r="J1140" s="1" t="n">
        <x:v>1.5</x:v>
      </x:c>
      <x:c r="K1140" s="1" t="n">
        <x:v>1.1</x:v>
      </x:c>
      <x:c r="L1140" s="15" t="n">
        <x:v>108</x:v>
      </x:c>
      <x:c r="M1140" s="11" t="b">
        <x:f aca="0">TRUE()</x:f>
        <x:v>1</x:v>
      </x:c>
      <x:c r="N1140" s="11" t="b">
        <x:f aca="0">FALSE()</x:f>
        <x:v>0</x:v>
      </x:c>
      <x:c r="O1140" s="1" t="s">
        <x:v>5015</x:v>
      </x:c>
      <x:c r="P1140" s="11" t="b">
        <x:f aca="0">FALSE()</x:f>
        <x:v>0</x:v>
      </x:c>
    </x:row>
    <x:row r="1141" ht="15" hidden="0" customHeight="1">
      <x:c r="A1141" s="1" t="s">
        <x:v>6247</x:v>
      </x:c>
      <x:c r="B1141" s="1" t="s">
        <x:v>2758</x:v>
      </x:c>
      <x:c r="C1141" s="14" t="n">
        <x:v>45842</x:v>
      </x:c>
      <x:c r="D1141" s="1" t="s">
        <x:v>5010</x:v>
      </x:c>
      <x:c r="E1141" s="1" t="s">
        <x:v>5011</x:v>
      </x:c>
      <x:c r="F1141" s="1" t="s">
        <x:v>5012</x:v>
      </x:c>
      <x:c r="G1141" s="1" t="s">
        <x:v>5013</x:v>
      </x:c>
      <x:c r="H1141" s="1" t="s">
        <x:v>5014</x:v>
      </x:c>
      <x:c r="I1141" s="1" t="s">
        <x:v>5014</x:v>
      </x:c>
      <x:c r="J1141" s="1" t="n">
        <x:v>1.1</x:v>
      </x:c>
      <x:c r="K1141" s="1" t="n">
        <x:v>2.3</x:v>
      </x:c>
      <x:c r="L1141" s="15" t="n">
        <x:v>79.2</x:v>
      </x:c>
      <x:c r="M1141" s="11" t="b">
        <x:f aca="0">FALSE()</x:f>
        <x:v>0</x:v>
      </x:c>
      <x:c r="N1141" s="11" t="b">
        <x:f aca="0">FALSE()</x:f>
        <x:v>0</x:v>
      </x:c>
      <x:c r="O1141" s="1" t="s">
        <x:v>5015</x:v>
      </x:c>
      <x:c r="P1141" s="11" t="b">
        <x:f aca="0">FALSE()</x:f>
        <x:v>0</x:v>
      </x:c>
    </x:row>
    <x:row r="1142" ht="15" hidden="0" customHeight="1">
      <x:c r="A1142" s="1" t="s">
        <x:v>6248</x:v>
      </x:c>
      <x:c r="B1142" s="1" t="s">
        <x:v>2758</x:v>
      </x:c>
      <x:c r="C1142" s="14" t="n">
        <x:v>45979</x:v>
      </x:c>
      <x:c r="D1142" s="1" t="s">
        <x:v>5018</x:v>
      </x:c>
      <x:c r="E1142" s="1" t="s">
        <x:v>5136</x:v>
      </x:c>
      <x:c r="F1142" s="1" t="s">
        <x:v>5137</x:v>
      </x:c>
      <x:c r="G1142" s="1" t="s">
        <x:v>5138</x:v>
      </x:c>
      <x:c r="H1142" s="1" t="s">
        <x:v>5022</x:v>
      </x:c>
      <x:c r="I1142" s="1" t="s">
        <x:v>5014</x:v>
      </x:c>
      <x:c r="J1142" s="1" t="n">
        <x:v>2.9</x:v>
      </x:c>
      <x:c r="K1142" s="1" t="n">
        <x:v>12.3</x:v>
      </x:c>
      <x:c r="L1142" s="15" t="n">
        <x:v>208.8</x:v>
      </x:c>
      <x:c r="M1142" s="11" t="b">
        <x:f aca="0">TRUE()</x:f>
        <x:v>1</x:v>
      </x:c>
      <x:c r="N1142" s="11" t="b">
        <x:f aca="0">TRUE()</x:f>
        <x:v>1</x:v>
      </x:c>
      <x:c r="O1142" s="1" t="s">
        <x:v>5139</x:v>
      </x:c>
      <x:c r="P1142" s="11" t="b">
        <x:f aca="0">FALSE()</x:f>
        <x:v>0</x:v>
      </x:c>
    </x:row>
    <x:row r="1143" ht="15" hidden="0" customHeight="1">
      <x:c r="A1143" s="1" t="s">
        <x:v>6249</x:v>
      </x:c>
      <x:c r="B1143" s="1" t="s">
        <x:v>2761</x:v>
      </x:c>
      <x:c r="C1143" s="14" t="n">
        <x:v>45704</x:v>
      </x:c>
      <x:c r="D1143" s="1" t="s">
        <x:v>5010</x:v>
      </x:c>
      <x:c r="E1143" s="1" t="s">
        <x:v>5011</x:v>
      </x:c>
      <x:c r="F1143" s="1" t="s">
        <x:v>5012</x:v>
      </x:c>
      <x:c r="G1143" s="1" t="s">
        <x:v>5013</x:v>
      </x:c>
      <x:c r="H1143" s="1" t="s">
        <x:v>5014</x:v>
      </x:c>
      <x:c r="I1143" s="1" t="s">
        <x:v>5014</x:v>
      </x:c>
      <x:c r="J1143" s="1" t="n">
        <x:v>1.6</x:v>
      </x:c>
      <x:c r="K1143" s="1" t="n">
        <x:v>0.5</x:v>
      </x:c>
      <x:c r="L1143" s="15" t="n">
        <x:v>115.2</x:v>
      </x:c>
      <x:c r="M1143" s="11" t="b">
        <x:f aca="0">TRUE()</x:f>
        <x:v>1</x:v>
      </x:c>
      <x:c r="N1143" s="11" t="b">
        <x:f aca="0">FALSE()</x:f>
        <x:v>0</x:v>
      </x:c>
      <x:c r="O1143" s="1" t="s">
        <x:v>5015</x:v>
      </x:c>
      <x:c r="P1143" s="11" t="b">
        <x:f aca="0">FALSE()</x:f>
        <x:v>0</x:v>
      </x:c>
    </x:row>
    <x:row r="1144" ht="15" hidden="0" customHeight="1">
      <x:c r="A1144" s="1" t="s">
        <x:v>6250</x:v>
      </x:c>
      <x:c r="B1144" s="1" t="s">
        <x:v>2761</x:v>
      </x:c>
      <x:c r="C1144" s="14" t="n">
        <x:v>45801</x:v>
      </x:c>
      <x:c r="D1144" s="1" t="s">
        <x:v>5018</x:v>
      </x:c>
      <x:c r="E1144" s="1" t="s">
        <x:v>5070</x:v>
      </x:c>
      <x:c r="F1144" s="1" t="s">
        <x:v>5071</x:v>
      </x:c>
      <x:c r="G1144" s="1" t="s">
        <x:v>5072</x:v>
      </x:c>
      <x:c r="H1144" s="1" t="s">
        <x:v>5022</x:v>
      </x:c>
      <x:c r="I1144" s="1" t="s">
        <x:v>5014</x:v>
      </x:c>
      <x:c r="J1144" s="1" t="n">
        <x:v>0.6</x:v>
      </x:c>
      <x:c r="K1144" s="1" t="n">
        <x:v>0.6</x:v>
      </x:c>
      <x:c r="L1144" s="15" t="n">
        <x:v>43.2</x:v>
      </x:c>
      <x:c r="M1144" s="11" t="b">
        <x:f aca="0">FALSE()</x:f>
        <x:v>0</x:v>
      </x:c>
      <x:c r="N1144" s="11" t="b">
        <x:f aca="0">FALSE()</x:f>
        <x:v>0</x:v>
      </x:c>
      <x:c r="O1144" s="1" t="s">
        <x:v>5033</x:v>
      </x:c>
      <x:c r="P1144" s="11" t="b">
        <x:f aca="0">FALSE()</x:f>
        <x:v>0</x:v>
      </x:c>
    </x:row>
    <x:row r="1145" ht="15" hidden="0" customHeight="1">
      <x:c r="A1145" s="1" t="s">
        <x:v>6251</x:v>
      </x:c>
      <x:c r="B1145" s="1" t="s">
        <x:v>2761</x:v>
      </x:c>
      <x:c r="C1145" s="14" t="n">
        <x:v>45835</x:v>
      </x:c>
      <x:c r="D1145" s="1" t="s">
        <x:v>5010</x:v>
      </x:c>
      <x:c r="E1145" s="1" t="s">
        <x:v>5011</x:v>
      </x:c>
      <x:c r="F1145" s="1" t="s">
        <x:v>5012</x:v>
      </x:c>
      <x:c r="G1145" s="1" t="s">
        <x:v>5013</x:v>
      </x:c>
      <x:c r="H1145" s="1" t="s">
        <x:v>5014</x:v>
      </x:c>
      <x:c r="I1145" s="1" t="s">
        <x:v>5014</x:v>
      </x:c>
      <x:c r="J1145" s="1" t="n">
        <x:v>0.9</x:v>
      </x:c>
      <x:c r="K1145" s="1" t="n">
        <x:v>1.3</x:v>
      </x:c>
      <x:c r="L1145" s="15" t="n">
        <x:v>64.8</x:v>
      </x:c>
      <x:c r="M1145" s="11" t="b">
        <x:f aca="0">TRUE()</x:f>
        <x:v>1</x:v>
      </x:c>
      <x:c r="N1145" s="11" t="b">
        <x:f aca="0">FALSE()</x:f>
        <x:v>0</x:v>
      </x:c>
      <x:c r="O1145" s="1" t="s">
        <x:v>5015</x:v>
      </x:c>
      <x:c r="P1145" s="11" t="b">
        <x:f aca="0">FALSE()</x:f>
        <x:v>0</x:v>
      </x:c>
    </x:row>
    <x:row r="1146" ht="15" hidden="0" customHeight="1">
      <x:c r="A1146" s="1" t="s">
        <x:v>6252</x:v>
      </x:c>
      <x:c r="B1146" s="1" t="s">
        <x:v>2764</x:v>
      </x:c>
      <x:c r="C1146" s="14" t="n">
        <x:v>45946</x:v>
      </x:c>
      <x:c r="D1146" s="1" t="s">
        <x:v>5018</x:v>
      </x:c>
      <x:c r="E1146" s="1" t="s">
        <x:v>5035</x:v>
      </x:c>
      <x:c r="F1146" s="1" t="s">
        <x:v>5029</x:v>
      </x:c>
      <x:c r="G1146" s="1" t="s">
        <x:v>5030</x:v>
      </x:c>
      <x:c r="H1146" s="1" t="s">
        <x:v>5031</x:v>
      </x:c>
      <x:c r="I1146" s="1" t="s">
        <x:v>5014</x:v>
      </x:c>
      <x:c r="J1146" s="1" t="n">
        <x:v>0.7</x:v>
      </x:c>
      <x:c r="K1146" s="1" t="n">
        <x:v>5.4</x:v>
      </x:c>
      <x:c r="L1146" s="15" t="n">
        <x:v>50.4</x:v>
      </x:c>
      <x:c r="M1146" s="11" t="b">
        <x:f aca="0">TRUE()</x:f>
        <x:v>1</x:v>
      </x:c>
      <x:c r="N1146" s="11" t="b">
        <x:f aca="0">FALSE()</x:f>
        <x:v>0</x:v>
      </x:c>
      <x:c r="O1146" s="1" t="s">
        <x:v>5037</x:v>
      </x:c>
      <x:c r="P1146" s="11" t="b">
        <x:f aca="0">FALSE()</x:f>
        <x:v>0</x:v>
      </x:c>
    </x:row>
    <x:row r="1147" ht="15" hidden="0" customHeight="1">
      <x:c r="A1147" s="1" t="s">
        <x:v>6253</x:v>
      </x:c>
      <x:c r="B1147" s="1" t="s">
        <x:v>2764</x:v>
      </x:c>
      <x:c r="C1147" s="14" t="n">
        <x:v>45976</x:v>
      </x:c>
      <x:c r="D1147" s="1" t="s">
        <x:v>5010</x:v>
      </x:c>
      <x:c r="E1147" s="1" t="s">
        <x:v>5011</x:v>
      </x:c>
      <x:c r="F1147" s="1" t="s">
        <x:v>5012</x:v>
      </x:c>
      <x:c r="G1147" s="1" t="s">
        <x:v>5013</x:v>
      </x:c>
      <x:c r="H1147" s="1" t="s">
        <x:v>5014</x:v>
      </x:c>
      <x:c r="I1147" s="1" t="s">
        <x:v>5014</x:v>
      </x:c>
      <x:c r="J1147" s="1" t="n">
        <x:v>1.2</x:v>
      </x:c>
      <x:c r="K1147" s="1" t="n">
        <x:v>1.5</x:v>
      </x:c>
      <x:c r="L1147" s="15" t="n">
        <x:v>86.4</x:v>
      </x:c>
      <x:c r="M1147" s="11" t="b">
        <x:f aca="0">FALSE()</x:f>
        <x:v>0</x:v>
      </x:c>
      <x:c r="N1147" s="11" t="b">
        <x:f aca="0">FALSE()</x:f>
        <x:v>0</x:v>
      </x:c>
      <x:c r="O1147" s="1" t="s">
        <x:v>5015</x:v>
      </x:c>
      <x:c r="P1147" s="11" t="b">
        <x:f aca="0">FALSE()</x:f>
        <x:v>0</x:v>
      </x:c>
    </x:row>
    <x:row r="1148" ht="15" hidden="0" customHeight="1">
      <x:c r="A1148" s="1" t="s">
        <x:v>6254</x:v>
      </x:c>
      <x:c r="B1148" s="1" t="s">
        <x:v>1777</x:v>
      </x:c>
      <x:c r="C1148" s="14" t="n">
        <x:v>45666</x:v>
      </x:c>
      <x:c r="D1148" s="1" t="s">
        <x:v>5018</x:v>
      </x:c>
      <x:c r="E1148" s="1" t="s">
        <x:v>5232</x:v>
      </x:c>
      <x:c r="F1148" s="1" t="s">
        <x:v>5066</x:v>
      </x:c>
      <x:c r="G1148" s="1" t="s">
        <x:v>5067</x:v>
      </x:c>
      <x:c r="H1148" s="1" t="s">
        <x:v>5022</x:v>
      </x:c>
      <x:c r="I1148" s="1" t="s">
        <x:v>5100</x:v>
      </x:c>
      <x:c r="J1148" s="1" t="n">
        <x:v>1.9</x:v>
      </x:c>
      <x:c r="K1148" s="1" t="n">
        <x:v>22.6</x:v>
      </x:c>
      <x:c r="L1148" s="15" t="n">
        <x:v>971.05</x:v>
      </x:c>
      <x:c r="M1148" s="11" t="b">
        <x:f aca="0">TRUE()</x:f>
        <x:v>1</x:v>
      </x:c>
      <x:c r="N1148" s="11" t="b">
        <x:f aca="0">FALSE()</x:f>
        <x:v>0</x:v>
      </x:c>
      <x:c r="O1148" s="1" t="s">
        <x:v>5024</x:v>
      </x:c>
      <x:c r="P1148" s="11" t="b">
        <x:f aca="0">FALSE()</x:f>
        <x:v>0</x:v>
      </x:c>
    </x:row>
    <x:row r="1149" ht="15" hidden="0" customHeight="1">
      <x:c r="A1149" s="1" t="s">
        <x:v>6255</x:v>
      </x:c>
      <x:c r="B1149" s="1" t="s">
        <x:v>1777</x:v>
      </x:c>
      <x:c r="C1149" s="14" t="n">
        <x:v>45696</x:v>
      </x:c>
      <x:c r="D1149" s="1" t="s">
        <x:v>5054</x:v>
      </x:c>
      <x:c r="E1149" s="1" t="s">
        <x:v>5055</x:v>
      </x:c>
      <x:c r="F1149" s="1" t="s">
        <x:v>5012</x:v>
      </x:c>
      <x:c r="G1149" s="1" t="s">
        <x:v>5013</x:v>
      </x:c>
      <x:c r="H1149" s="1" t="s">
        <x:v>5014</x:v>
      </x:c>
      <x:c r="I1149" s="1" t="s">
        <x:v>5014</x:v>
      </x:c>
      <x:c r="J1149" s="1" t="n">
        <x:v>1</x:v>
      </x:c>
      <x:c r="K1149" s="1" t="n">
        <x:v>0.5</x:v>
      </x:c>
      <x:c r="L1149" s="15" t="n">
        <x:v>72</x:v>
      </x:c>
      <x:c r="M1149" s="11" t="b">
        <x:f aca="0">TRUE()</x:f>
        <x:v>1</x:v>
      </x:c>
      <x:c r="N1149" s="11" t="b">
        <x:f aca="0">FALSE()</x:f>
        <x:v>0</x:v>
      </x:c>
      <x:c r="O1149" s="1" t="s">
        <x:v>5015</x:v>
      </x:c>
      <x:c r="P1149" s="11" t="b">
        <x:f aca="0">FALSE()</x:f>
        <x:v>0</x:v>
      </x:c>
    </x:row>
    <x:row r="1150" ht="15" hidden="0" customHeight="1">
      <x:c r="A1150" s="1" t="s">
        <x:v>6256</x:v>
      </x:c>
      <x:c r="B1150" s="1" t="s">
        <x:v>1777</x:v>
      </x:c>
      <x:c r="C1150" s="14" t="n">
        <x:v>45706</x:v>
      </x:c>
      <x:c r="D1150" s="1" t="s">
        <x:v>5010</x:v>
      </x:c>
      <x:c r="E1150" s="1" t="s">
        <x:v>5011</x:v>
      </x:c>
      <x:c r="F1150" s="1" t="s">
        <x:v>5012</x:v>
      </x:c>
      <x:c r="G1150" s="1" t="s">
        <x:v>5013</x:v>
      </x:c>
      <x:c r="H1150" s="1" t="s">
        <x:v>5014</x:v>
      </x:c>
      <x:c r="I1150" s="1" t="s">
        <x:v>5014</x:v>
      </x:c>
      <x:c r="J1150" s="1" t="n">
        <x:v>1.5</x:v>
      </x:c>
      <x:c r="K1150" s="1" t="n">
        <x:v>2.5</x:v>
      </x:c>
      <x:c r="L1150" s="15" t="n">
        <x:v>108</x:v>
      </x:c>
      <x:c r="M1150" s="11" t="b">
        <x:f aca="0">TRUE()</x:f>
        <x:v>1</x:v>
      </x:c>
      <x:c r="N1150" s="11" t="b">
        <x:f aca="0">FALSE()</x:f>
        <x:v>0</x:v>
      </x:c>
      <x:c r="O1150" s="1" t="s">
        <x:v>5015</x:v>
      </x:c>
      <x:c r="P1150" s="11" t="b">
        <x:f aca="0">FALSE()</x:f>
        <x:v>0</x:v>
      </x:c>
    </x:row>
    <x:row r="1151" ht="15" hidden="0" customHeight="1">
      <x:c r="A1151" s="1" t="s">
        <x:v>6257</x:v>
      </x:c>
      <x:c r="B1151" s="1" t="s">
        <x:v>1777</x:v>
      </x:c>
      <x:c r="C1151" s="14" t="n">
        <x:v>45966</x:v>
      </x:c>
      <x:c r="D1151" s="1" t="s">
        <x:v>5018</x:v>
      </x:c>
      <x:c r="E1151" s="1" t="s">
        <x:v>5035</x:v>
      </x:c>
      <x:c r="F1151" s="1" t="s">
        <x:v>5029</x:v>
      </x:c>
      <x:c r="G1151" s="1" t="s">
        <x:v>5030</x:v>
      </x:c>
      <x:c r="H1151" s="1" t="s">
        <x:v>5031</x:v>
      </x:c>
      <x:c r="I1151" s="1" t="s">
        <x:v>5044</x:v>
      </x:c>
      <x:c r="J1151" s="1" t="n">
        <x:v>2.7</x:v>
      </x:c>
      <x:c r="K1151" s="1" t="n">
        <x:v>5.6</x:v>
      </x:c>
      <x:c r="L1151" s="15" t="n">
        <x:v>818.1</x:v>
      </x:c>
      <x:c r="M1151" s="11" t="b">
        <x:f aca="0">TRUE()</x:f>
        <x:v>1</x:v>
      </x:c>
      <x:c r="N1151" s="11" t="b">
        <x:f aca="0">FALSE()</x:f>
        <x:v>0</x:v>
      </x:c>
      <x:c r="O1151" s="1" t="s">
        <x:v>5078</x:v>
      </x:c>
      <x:c r="P1151" s="11" t="b">
        <x:f aca="0">FALSE()</x:f>
        <x:v>0</x:v>
      </x:c>
    </x:row>
    <x:row r="1152" ht="15" hidden="0" customHeight="1">
      <x:c r="A1152" s="1" t="s">
        <x:v>6258</x:v>
      </x:c>
      <x:c r="B1152" s="1" t="s">
        <x:v>1777</x:v>
      </x:c>
      <x:c r="C1152" s="14" t="n">
        <x:v>46126</x:v>
      </x:c>
      <x:c r="D1152" s="1" t="s">
        <x:v>5018</x:v>
      </x:c>
      <x:c r="E1152" s="1" t="s">
        <x:v>5028</x:v>
      </x:c>
      <x:c r="F1152" s="1" t="s">
        <x:v>5029</x:v>
      </x:c>
      <x:c r="G1152" s="1" t="s">
        <x:v>5030</x:v>
      </x:c>
      <x:c r="H1152" s="1" t="s">
        <x:v>5036</x:v>
      </x:c>
      <x:c r="I1152" s="1" t="s">
        <x:v>5131</x:v>
      </x:c>
      <x:c r="J1152" s="1" t="n">
        <x:v>4</x:v>
      </x:c>
      <x:c r="K1152" s="1" t="n">
        <x:v>22.2</x:v>
      </x:c>
      <x:c r="L1152" s="15" t="n">
        <x:v>685.85</x:v>
      </x:c>
      <x:c r="M1152" s="11" t="b">
        <x:f aca="0">TRUE()</x:f>
        <x:v>1</x:v>
      </x:c>
      <x:c r="N1152" s="11" t="b">
        <x:f aca="0">FALSE()</x:f>
        <x:v>0</x:v>
      </x:c>
      <x:c r="O1152" s="1" t="s">
        <x:v>5033</x:v>
      </x:c>
      <x:c r="P1152" s="11" t="b">
        <x:f aca="0">TRUE()</x:f>
        <x:v>1</x:v>
      </x:c>
      <x:c r="Q1152" s="1" t="s">
        <x:v>6259</x:v>
      </x:c>
    </x:row>
    <x:row r="1153" ht="15" hidden="0" customHeight="1">
      <x:c r="A1153" s="1" t="s">
        <x:v>6260</x:v>
      </x:c>
      <x:c r="B1153" s="1" t="s">
        <x:v>2769</x:v>
      </x:c>
      <x:c r="C1153" s="14" t="n">
        <x:v>45837</x:v>
      </x:c>
      <x:c r="D1153" s="1" t="s">
        <x:v>5010</x:v>
      </x:c>
      <x:c r="E1153" s="1" t="s">
        <x:v>5011</x:v>
      </x:c>
      <x:c r="F1153" s="1" t="s">
        <x:v>5012</x:v>
      </x:c>
      <x:c r="G1153" s="1" t="s">
        <x:v>5013</x:v>
      </x:c>
      <x:c r="H1153" s="1" t="s">
        <x:v>5014</x:v>
      </x:c>
      <x:c r="I1153" s="1" t="s">
        <x:v>5014</x:v>
      </x:c>
      <x:c r="J1153" s="1" t="n">
        <x:v>1.3</x:v>
      </x:c>
      <x:c r="K1153" s="1" t="n">
        <x:v>2.3</x:v>
      </x:c>
      <x:c r="L1153" s="15" t="n">
        <x:v>93.6</x:v>
      </x:c>
      <x:c r="M1153" s="11" t="b">
        <x:f aca="0">TRUE()</x:f>
        <x:v>1</x:v>
      </x:c>
      <x:c r="N1153" s="11" t="b">
        <x:f aca="0">FALSE()</x:f>
        <x:v>0</x:v>
      </x:c>
      <x:c r="O1153" s="1" t="s">
        <x:v>5015</x:v>
      </x:c>
      <x:c r="P1153" s="11" t="b">
        <x:f aca="0">FALSE()</x:f>
        <x:v>0</x:v>
      </x:c>
    </x:row>
    <x:row r="1154" ht="15" hidden="0" customHeight="1">
      <x:c r="A1154" s="1" t="s">
        <x:v>6261</x:v>
      </x:c>
      <x:c r="B1154" s="1" t="s">
        <x:v>2769</x:v>
      </x:c>
      <x:c r="C1154" s="14" t="n">
        <x:v>45907</x:v>
      </x:c>
      <x:c r="D1154" s="1" t="s">
        <x:v>5010</x:v>
      </x:c>
      <x:c r="E1154" s="1" t="s">
        <x:v>5011</x:v>
      </x:c>
      <x:c r="F1154" s="1" t="s">
        <x:v>5012</x:v>
      </x:c>
      <x:c r="G1154" s="1" t="s">
        <x:v>5013</x:v>
      </x:c>
      <x:c r="H1154" s="1" t="s">
        <x:v>5014</x:v>
      </x:c>
      <x:c r="I1154" s="1" t="s">
        <x:v>5014</x:v>
      </x:c>
      <x:c r="J1154" s="1" t="n">
        <x:v>1.3</x:v>
      </x:c>
      <x:c r="K1154" s="1" t="n">
        <x:v>0.5</x:v>
      </x:c>
      <x:c r="L1154" s="15" t="n">
        <x:v>93.6</x:v>
      </x:c>
      <x:c r="M1154" s="11" t="b">
        <x:f aca="0">FALSE()</x:f>
        <x:v>0</x:v>
      </x:c>
      <x:c r="N1154" s="11" t="b">
        <x:f aca="0">FALSE()</x:f>
        <x:v>0</x:v>
      </x:c>
      <x:c r="O1154" s="1" t="s">
        <x:v>5015</x:v>
      </x:c>
      <x:c r="P1154" s="11" t="b">
        <x:f aca="0">FALSE()</x:f>
        <x:v>0</x:v>
      </x:c>
    </x:row>
    <x:row r="1155" ht="15" hidden="0" customHeight="1">
      <x:c r="A1155" s="1" t="s">
        <x:v>6262</x:v>
      </x:c>
      <x:c r="B1155" s="1" t="s">
        <x:v>2769</x:v>
      </x:c>
      <x:c r="C1155" s="14" t="n">
        <x:v>45956</x:v>
      </x:c>
      <x:c r="D1155" s="1" t="s">
        <x:v>5010</x:v>
      </x:c>
      <x:c r="E1155" s="1" t="s">
        <x:v>5011</x:v>
      </x:c>
      <x:c r="F1155" s="1" t="s">
        <x:v>5012</x:v>
      </x:c>
      <x:c r="G1155" s="1" t="s">
        <x:v>5013</x:v>
      </x:c>
      <x:c r="H1155" s="1" t="s">
        <x:v>5014</x:v>
      </x:c>
      <x:c r="I1155" s="1" t="s">
        <x:v>5014</x:v>
      </x:c>
      <x:c r="J1155" s="1" t="n">
        <x:v>1.3</x:v>
      </x:c>
      <x:c r="K1155" s="1" t="n">
        <x:v>1.3</x:v>
      </x:c>
      <x:c r="L1155" s="15" t="n">
        <x:v>93.6</x:v>
      </x:c>
      <x:c r="M1155" s="11" t="b">
        <x:f aca="0">TRUE()</x:f>
        <x:v>1</x:v>
      </x:c>
      <x:c r="N1155" s="11" t="b">
        <x:f aca="0">FALSE()</x:f>
        <x:v>0</x:v>
      </x:c>
      <x:c r="O1155" s="1" t="s">
        <x:v>5015</x:v>
      </x:c>
      <x:c r="P1155" s="11" t="b">
        <x:f aca="0">FALSE()</x:f>
        <x:v>0</x:v>
      </x:c>
    </x:row>
    <x:row r="1156" ht="15" hidden="0" customHeight="1">
      <x:c r="A1156" s="1" t="s">
        <x:v>6263</x:v>
      </x:c>
      <x:c r="B1156" s="1" t="s">
        <x:v>2769</x:v>
      </x:c>
      <x:c r="C1156" s="14" t="n">
        <x:v>46059</x:v>
      </x:c>
      <x:c r="D1156" s="1" t="s">
        <x:v>5018</x:v>
      </x:c>
      <x:c r="E1156" s="1" t="s">
        <x:v>5125</x:v>
      </x:c>
      <x:c r="F1156" s="1" t="s">
        <x:v>5111</x:v>
      </x:c>
      <x:c r="G1156" s="1" t="s">
        <x:v>5112</x:v>
      </x:c>
      <x:c r="H1156" s="1" t="s">
        <x:v>5031</x:v>
      </x:c>
      <x:c r="I1156" s="1" t="s">
        <x:v>5100</x:v>
      </x:c>
      <x:c r="J1156" s="1" t="n">
        <x:v>0.9</x:v>
      </x:c>
      <x:c r="K1156" s="1" t="n">
        <x:v>9.3</x:v>
      </x:c>
      <x:c r="L1156" s="15" t="n">
        <x:v>767.03</x:v>
      </x:c>
      <x:c r="M1156" s="11" t="b">
        <x:f aca="0">TRUE()</x:f>
        <x:v>1</x:v>
      </x:c>
      <x:c r="N1156" s="11" t="b">
        <x:f aca="0">FALSE()</x:f>
        <x:v>0</x:v>
      </x:c>
      <x:c r="O1156" s="1" t="s">
        <x:v>5098</x:v>
      </x:c>
      <x:c r="P1156" s="11" t="b">
        <x:f aca="0">FALSE()</x:f>
        <x:v>0</x:v>
      </x:c>
    </x:row>
    <x:row r="1157" ht="15" hidden="0" customHeight="1">
      <x:c r="A1157" s="1" t="s">
        <x:v>6264</x:v>
      </x:c>
      <x:c r="B1157" s="1" t="s">
        <x:v>979</x:v>
      </x:c>
      <x:c r="C1157" s="14" t="n">
        <x:v>45578</x:v>
      </x:c>
      <x:c r="D1157" s="1" t="s">
        <x:v>5010</x:v>
      </x:c>
      <x:c r="E1157" s="1" t="s">
        <x:v>5011</x:v>
      </x:c>
      <x:c r="F1157" s="1" t="s">
        <x:v>5012</x:v>
      </x:c>
      <x:c r="G1157" s="1" t="s">
        <x:v>5013</x:v>
      </x:c>
      <x:c r="H1157" s="1" t="s">
        <x:v>5014</x:v>
      </x:c>
      <x:c r="I1157" s="1" t="s">
        <x:v>5014</x:v>
      </x:c>
      <x:c r="J1157" s="1" t="n">
        <x:v>1.3</x:v>
      </x:c>
      <x:c r="K1157" s="1" t="n">
        <x:v>0.3</x:v>
      </x:c>
      <x:c r="L1157" s="15" t="n">
        <x:v>93.6</x:v>
      </x:c>
      <x:c r="M1157" s="11" t="b">
        <x:f aca="0">FALSE()</x:f>
        <x:v>0</x:v>
      </x:c>
      <x:c r="N1157" s="11" t="b">
        <x:f aca="0">FALSE()</x:f>
        <x:v>0</x:v>
      </x:c>
      <x:c r="O1157" s="1" t="s">
        <x:v>5015</x:v>
      </x:c>
      <x:c r="P1157" s="11" t="b">
        <x:f aca="0">FALSE()</x:f>
        <x:v>0</x:v>
      </x:c>
    </x:row>
    <x:row r="1158" ht="15" hidden="0" customHeight="1">
      <x:c r="A1158" s="1" t="s">
        <x:v>6265</x:v>
      </x:c>
      <x:c r="B1158" s="1" t="s">
        <x:v>979</x:v>
      </x:c>
      <x:c r="C1158" s="14" t="n">
        <x:v>45817</x:v>
      </x:c>
      <x:c r="D1158" s="1" t="s">
        <x:v>5010</x:v>
      </x:c>
      <x:c r="E1158" s="1" t="s">
        <x:v>5011</x:v>
      </x:c>
      <x:c r="F1158" s="1" t="s">
        <x:v>5012</x:v>
      </x:c>
      <x:c r="G1158" s="1" t="s">
        <x:v>5013</x:v>
      </x:c>
      <x:c r="H1158" s="1" t="s">
        <x:v>5014</x:v>
      </x:c>
      <x:c r="I1158" s="1" t="s">
        <x:v>5014</x:v>
      </x:c>
      <x:c r="J1158" s="1" t="n">
        <x:v>1.2</x:v>
      </x:c>
      <x:c r="K1158" s="1" t="n">
        <x:v>2</x:v>
      </x:c>
      <x:c r="L1158" s="15" t="n">
        <x:v>86.4</x:v>
      </x:c>
      <x:c r="M1158" s="11" t="b">
        <x:f aca="0">TRUE()</x:f>
        <x:v>1</x:v>
      </x:c>
      <x:c r="N1158" s="11" t="b">
        <x:f aca="0">FALSE()</x:f>
        <x:v>0</x:v>
      </x:c>
      <x:c r="O1158" s="1" t="s">
        <x:v>5015</x:v>
      </x:c>
      <x:c r="P1158" s="11" t="b">
        <x:f aca="0">FALSE()</x:f>
        <x:v>0</x:v>
      </x:c>
    </x:row>
    <x:row r="1159" ht="15" hidden="0" customHeight="1">
      <x:c r="A1159" s="1" t="s">
        <x:v>6266</x:v>
      </x:c>
      <x:c r="B1159" s="1" t="s">
        <x:v>979</x:v>
      </x:c>
      <x:c r="C1159" s="14" t="n">
        <x:v>45922</x:v>
      </x:c>
      <x:c r="D1159" s="1" t="s">
        <x:v>5010</x:v>
      </x:c>
      <x:c r="E1159" s="1" t="s">
        <x:v>5011</x:v>
      </x:c>
      <x:c r="F1159" s="1" t="s">
        <x:v>5012</x:v>
      </x:c>
      <x:c r="G1159" s="1" t="s">
        <x:v>5013</x:v>
      </x:c>
      <x:c r="H1159" s="1" t="s">
        <x:v>5014</x:v>
      </x:c>
      <x:c r="I1159" s="1" t="s">
        <x:v>5014</x:v>
      </x:c>
      <x:c r="J1159" s="1" t="n">
        <x:v>1.3</x:v>
      </x:c>
      <x:c r="K1159" s="1" t="n">
        <x:v>1.4</x:v>
      </x:c>
      <x:c r="L1159" s="15" t="n">
        <x:v>93.6</x:v>
      </x:c>
      <x:c r="M1159" s="11" t="b">
        <x:f aca="0">TRUE()</x:f>
        <x:v>1</x:v>
      </x:c>
      <x:c r="N1159" s="11" t="b">
        <x:f aca="0">FALSE()</x:f>
        <x:v>0</x:v>
      </x:c>
      <x:c r="O1159" s="1" t="s">
        <x:v>5015</x:v>
      </x:c>
      <x:c r="P1159" s="11" t="b">
        <x:f aca="0">FALSE()</x:f>
        <x:v>0</x:v>
      </x:c>
    </x:row>
    <x:row r="1160" ht="15" hidden="0" customHeight="1">
      <x:c r="A1160" s="1" t="s">
        <x:v>6267</x:v>
      </x:c>
      <x:c r="B1160" s="1" t="s">
        <x:v>979</x:v>
      </x:c>
      <x:c r="C1160" s="14" t="n">
        <x:v>46028</x:v>
      </x:c>
      <x:c r="D1160" s="1" t="s">
        <x:v>5018</x:v>
      </x:c>
      <x:c r="E1160" s="1" t="s">
        <x:v>5065</x:v>
      </x:c>
      <x:c r="F1160" s="1" t="s">
        <x:v>5066</x:v>
      </x:c>
      <x:c r="G1160" s="1" t="s">
        <x:v>5067</x:v>
      </x:c>
      <x:c r="H1160" s="1" t="s">
        <x:v>5022</x:v>
      </x:c>
      <x:c r="I1160" s="1" t="s">
        <x:v>5014</x:v>
      </x:c>
      <x:c r="J1160" s="1" t="n">
        <x:v>2.3</x:v>
      </x:c>
      <x:c r="K1160" s="1" t="n">
        <x:v>18.2</x:v>
      </x:c>
      <x:c r="L1160" s="15" t="n">
        <x:v>165.6</x:v>
      </x:c>
      <x:c r="M1160" s="11" t="b">
        <x:f aca="0">TRUE()</x:f>
        <x:v>1</x:v>
      </x:c>
      <x:c r="N1160" s="11" t="b">
        <x:f aca="0">FALSE()</x:f>
        <x:v>0</x:v>
      </x:c>
      <x:c r="O1160" s="1" t="s">
        <x:v>5073</x:v>
      </x:c>
      <x:c r="P1160" s="11" t="b">
        <x:f aca="0">FALSE()</x:f>
        <x:v>0</x:v>
      </x:c>
    </x:row>
    <x:row r="1161" ht="15" hidden="0" customHeight="1">
      <x:c r="A1161" s="1" t="s">
        <x:v>6268</x:v>
      </x:c>
      <x:c r="B1161" s="1" t="s">
        <x:v>2774</x:v>
      </x:c>
      <x:c r="C1161" s="14" t="n">
        <x:v>45630</x:v>
      </x:c>
      <x:c r="D1161" s="1" t="s">
        <x:v>5018</x:v>
      </x:c>
      <x:c r="E1161" s="1" t="s">
        <x:v>5110</x:v>
      </x:c>
      <x:c r="F1161" s="1" t="s">
        <x:v>5111</x:v>
      </x:c>
      <x:c r="G1161" s="1" t="s">
        <x:v>5112</x:v>
      </x:c>
      <x:c r="H1161" s="1" t="s">
        <x:v>5036</x:v>
      </x:c>
      <x:c r="I1161" s="1" t="s">
        <x:v>5014</x:v>
      </x:c>
      <x:c r="J1161" s="1" t="n">
        <x:v>4.3</x:v>
      </x:c>
      <x:c r="K1161" s="1" t="n">
        <x:v>26.6</x:v>
      </x:c>
      <x:c r="L1161" s="15" t="n">
        <x:v>309.6</x:v>
      </x:c>
      <x:c r="M1161" s="11" t="b">
        <x:f aca="0">TRUE()</x:f>
        <x:v>1</x:v>
      </x:c>
      <x:c r="N1161" s="11" t="b">
        <x:f aca="0">FALSE()</x:f>
        <x:v>0</x:v>
      </x:c>
      <x:c r="O1161" s="1" t="s">
        <x:v>5024</x:v>
      </x:c>
      <x:c r="P1161" s="11" t="b">
        <x:f aca="0">FALSE()</x:f>
        <x:v>0</x:v>
      </x:c>
    </x:row>
    <x:row r="1162" ht="15" hidden="0" customHeight="1">
      <x:c r="A1162" s="1" t="s">
        <x:v>6269</x:v>
      </x:c>
      <x:c r="B1162" s="1" t="s">
        <x:v>2774</x:v>
      </x:c>
      <x:c r="C1162" s="14" t="n">
        <x:v>45728</x:v>
      </x:c>
      <x:c r="D1162" s="1" t="s">
        <x:v>5010</x:v>
      </x:c>
      <x:c r="E1162" s="1" t="s">
        <x:v>5011</x:v>
      </x:c>
      <x:c r="F1162" s="1" t="s">
        <x:v>5012</x:v>
      </x:c>
      <x:c r="G1162" s="1" t="s">
        <x:v>5013</x:v>
      </x:c>
      <x:c r="H1162" s="1" t="s">
        <x:v>5014</x:v>
      </x:c>
      <x:c r="I1162" s="1" t="s">
        <x:v>5014</x:v>
      </x:c>
      <x:c r="J1162" s="1" t="n">
        <x:v>1.5</x:v>
      </x:c>
      <x:c r="K1162" s="1" t="n">
        <x:v>1.5</x:v>
      </x:c>
      <x:c r="L1162" s="15" t="n">
        <x:v>108</x:v>
      </x:c>
      <x:c r="M1162" s="11" t="b">
        <x:f aca="0">TRUE()</x:f>
        <x:v>1</x:v>
      </x:c>
      <x:c r="N1162" s="11" t="b">
        <x:f aca="0">FALSE()</x:f>
        <x:v>0</x:v>
      </x:c>
      <x:c r="O1162" s="1" t="s">
        <x:v>5015</x:v>
      </x:c>
      <x:c r="P1162" s="11" t="b">
        <x:f aca="0">FALSE()</x:f>
        <x:v>0</x:v>
      </x:c>
    </x:row>
    <x:row r="1163" ht="15" hidden="0" customHeight="1">
      <x:c r="A1163" s="1" t="s">
        <x:v>6270</x:v>
      </x:c>
      <x:c r="B1163" s="1" t="s">
        <x:v>2774</x:v>
      </x:c>
      <x:c r="C1163" s="14" t="n">
        <x:v>45893</x:v>
      </x:c>
      <x:c r="D1163" s="1" t="s">
        <x:v>5010</x:v>
      </x:c>
      <x:c r="E1163" s="1" t="s">
        <x:v>5011</x:v>
      </x:c>
      <x:c r="F1163" s="1" t="s">
        <x:v>5012</x:v>
      </x:c>
      <x:c r="G1163" s="1" t="s">
        <x:v>5013</x:v>
      </x:c>
      <x:c r="H1163" s="1" t="s">
        <x:v>5014</x:v>
      </x:c>
      <x:c r="I1163" s="1" t="s">
        <x:v>5014</x:v>
      </x:c>
      <x:c r="J1163" s="1" t="n">
        <x:v>0.8</x:v>
      </x:c>
      <x:c r="K1163" s="1" t="n">
        <x:v>2.3</x:v>
      </x:c>
      <x:c r="L1163" s="15" t="n">
        <x:v>57.6</x:v>
      </x:c>
      <x:c r="M1163" s="11" t="b">
        <x:f aca="0">TRUE()</x:f>
        <x:v>1</x:v>
      </x:c>
      <x:c r="N1163" s="11" t="b">
        <x:f aca="0">FALSE()</x:f>
        <x:v>0</x:v>
      </x:c>
      <x:c r="O1163" s="1" t="s">
        <x:v>5015</x:v>
      </x:c>
      <x:c r="P1163" s="11" t="b">
        <x:f aca="0">FALSE()</x:f>
        <x:v>0</x:v>
      </x:c>
    </x:row>
    <x:row r="1164" ht="15" hidden="0" customHeight="1">
      <x:c r="A1164" s="1" t="s">
        <x:v>6271</x:v>
      </x:c>
      <x:c r="B1164" s="1" t="s">
        <x:v>2774</x:v>
      </x:c>
      <x:c r="C1164" s="14" t="n">
        <x:v>45917</x:v>
      </x:c>
      <x:c r="D1164" s="1" t="s">
        <x:v>5018</x:v>
      </x:c>
      <x:c r="E1164" s="1" t="s">
        <x:v>5097</x:v>
      </x:c>
      <x:c r="F1164" s="1" t="s">
        <x:v>5042</x:v>
      </x:c>
      <x:c r="G1164" s="1" t="s">
        <x:v>5043</x:v>
      </x:c>
      <x:c r="H1164" s="1" t="s">
        <x:v>5031</x:v>
      </x:c>
      <x:c r="I1164" s="1" t="s">
        <x:v>5039</x:v>
      </x:c>
      <x:c r="J1164" s="1" t="n">
        <x:v>1.2</x:v>
      </x:c>
      <x:c r="K1164" s="1" t="n">
        <x:v>9.2</x:v>
      </x:c>
      <x:c r="L1164" s="15" t="n">
        <x:v>198.77</x:v>
      </x:c>
      <x:c r="M1164" s="11" t="b">
        <x:f aca="0">TRUE()</x:f>
        <x:v>1</x:v>
      </x:c>
      <x:c r="N1164" s="11" t="b">
        <x:f aca="0">FALSE()</x:f>
        <x:v>0</x:v>
      </x:c>
      <x:c r="O1164" s="1" t="s">
        <x:v>5073</x:v>
      </x:c>
      <x:c r="P1164" s="11" t="b">
        <x:f aca="0">FALSE()</x:f>
        <x:v>0</x:v>
      </x:c>
    </x:row>
    <x:row r="1165" ht="15" hidden="0" customHeight="1">
      <x:c r="A1165" s="1" t="s">
        <x:v>6272</x:v>
      </x:c>
      <x:c r="B1165" s="1" t="s">
        <x:v>2777</x:v>
      </x:c>
      <x:c r="C1165" s="14" t="n">
        <x:v>45481</x:v>
      </x:c>
      <x:c r="D1165" s="1" t="s">
        <x:v>5010</x:v>
      </x:c>
      <x:c r="E1165" s="1" t="s">
        <x:v>5011</x:v>
      </x:c>
      <x:c r="F1165" s="1" t="s">
        <x:v>5012</x:v>
      </x:c>
      <x:c r="G1165" s="1" t="s">
        <x:v>5013</x:v>
      </x:c>
      <x:c r="H1165" s="1" t="s">
        <x:v>5014</x:v>
      </x:c>
      <x:c r="I1165" s="1" t="s">
        <x:v>5014</x:v>
      </x:c>
      <x:c r="J1165" s="1" t="n">
        <x:v>1.6</x:v>
      </x:c>
      <x:c r="K1165" s="1" t="n">
        <x:v>0.8</x:v>
      </x:c>
      <x:c r="L1165" s="15" t="n">
        <x:v>115.2</x:v>
      </x:c>
      <x:c r="M1165" s="11" t="b">
        <x:f aca="0">TRUE()</x:f>
        <x:v>1</x:v>
      </x:c>
      <x:c r="N1165" s="11" t="b">
        <x:f aca="0">FALSE()</x:f>
        <x:v>0</x:v>
      </x:c>
      <x:c r="O1165" s="1" t="s">
        <x:v>5015</x:v>
      </x:c>
      <x:c r="P1165" s="11" t="b">
        <x:f aca="0">FALSE()</x:f>
        <x:v>0</x:v>
      </x:c>
    </x:row>
    <x:row r="1166" ht="15" hidden="0" customHeight="1">
      <x:c r="A1166" s="1" t="s">
        <x:v>6273</x:v>
      </x:c>
      <x:c r="B1166" s="1" t="s">
        <x:v>2777</x:v>
      </x:c>
      <x:c r="C1166" s="14" t="n">
        <x:v>45900</x:v>
      </x:c>
      <x:c r="D1166" s="1" t="s">
        <x:v>5010</x:v>
      </x:c>
      <x:c r="E1166" s="1" t="s">
        <x:v>5011</x:v>
      </x:c>
      <x:c r="F1166" s="1" t="s">
        <x:v>5012</x:v>
      </x:c>
      <x:c r="G1166" s="1" t="s">
        <x:v>5013</x:v>
      </x:c>
      <x:c r="H1166" s="1" t="s">
        <x:v>5014</x:v>
      </x:c>
      <x:c r="I1166" s="1" t="s">
        <x:v>5014</x:v>
      </x:c>
      <x:c r="J1166" s="1" t="n">
        <x:v>0.3</x:v>
      </x:c>
      <x:c r="K1166" s="1" t="n">
        <x:v>1.3</x:v>
      </x:c>
      <x:c r="L1166" s="15" t="n">
        <x:v>21.6</x:v>
      </x:c>
      <x:c r="M1166" s="11" t="b">
        <x:f aca="0">FALSE()</x:f>
        <x:v>0</x:v>
      </x:c>
      <x:c r="N1166" s="11" t="b">
        <x:f aca="0">FALSE()</x:f>
        <x:v>0</x:v>
      </x:c>
      <x:c r="O1166" s="1" t="s">
        <x:v>5015</x:v>
      </x:c>
      <x:c r="P1166" s="11" t="b">
        <x:f aca="0">FALSE()</x:f>
        <x:v>0</x:v>
      </x:c>
    </x:row>
    <x:row r="1167" ht="15" hidden="0" customHeight="1">
      <x:c r="A1167" s="1" t="s">
        <x:v>6274</x:v>
      </x:c>
      <x:c r="B1167" s="1" t="s">
        <x:v>2777</x:v>
      </x:c>
      <x:c r="C1167" s="14" t="n">
        <x:v>46231</x:v>
      </x:c>
      <x:c r="D1167" s="1" t="s">
        <x:v>5054</x:v>
      </x:c>
      <x:c r="E1167" s="1" t="s">
        <x:v>5055</x:v>
      </x:c>
      <x:c r="F1167" s="1" t="s">
        <x:v>5012</x:v>
      </x:c>
      <x:c r="G1167" s="1" t="s">
        <x:v>5013</x:v>
      </x:c>
      <x:c r="H1167" s="1" t="s">
        <x:v>5014</x:v>
      </x:c>
      <x:c r="I1167" s="1" t="s">
        <x:v>5014</x:v>
      </x:c>
      <x:c r="J1167" s="1" t="n">
        <x:v>0.9</x:v>
      </x:c>
      <x:c r="K1167" s="1" t="n">
        <x:v>2</x:v>
      </x:c>
      <x:c r="L1167" s="15" t="n">
        <x:v>64.8</x:v>
      </x:c>
      <x:c r="M1167" s="11" t="b">
        <x:f aca="0">TRUE()</x:f>
        <x:v>1</x:v>
      </x:c>
      <x:c r="N1167" s="11" t="b">
        <x:f aca="0">FALSE()</x:f>
        <x:v>0</x:v>
      </x:c>
      <x:c r="O1167" s="1" t="s">
        <x:v>5015</x:v>
      </x:c>
      <x:c r="P1167" s="11" t="b">
        <x:f aca="0">FALSE()</x:f>
        <x:v>0</x:v>
      </x:c>
    </x:row>
    <x:row r="1168" ht="15" hidden="0" customHeight="1">
      <x:c r="A1168" s="1" t="s">
        <x:v>6275</x:v>
      </x:c>
      <x:c r="B1168" s="1" t="s">
        <x:v>2780</x:v>
      </x:c>
      <x:c r="C1168" s="14" t="n">
        <x:v>45406</x:v>
      </x:c>
      <x:c r="D1168" s="1" t="s">
        <x:v>5018</x:v>
      </x:c>
      <x:c r="E1168" s="1" t="s">
        <x:v>5028</x:v>
      </x:c>
      <x:c r="F1168" s="1" t="s">
        <x:v>5029</x:v>
      </x:c>
      <x:c r="G1168" s="1" t="s">
        <x:v>5030</x:v>
      </x:c>
      <x:c r="H1168" s="1" t="s">
        <x:v>5031</x:v>
      </x:c>
      <x:c r="I1168" s="1" t="s">
        <x:v>5039</x:v>
      </x:c>
      <x:c r="J1168" s="1" t="n">
        <x:v>1.6</x:v>
      </x:c>
      <x:c r="K1168" s="1" t="n">
        <x:v>8.6</x:v>
      </x:c>
      <x:c r="L1168" s="15" t="n">
        <x:v>395.01</x:v>
      </x:c>
      <x:c r="M1168" s="11" t="b">
        <x:f aca="0">TRUE()</x:f>
        <x:v>1</x:v>
      </x:c>
      <x:c r="N1168" s="11" t="b">
        <x:f aca="0">FALSE()</x:f>
        <x:v>0</x:v>
      </x:c>
      <x:c r="O1168" s="1" t="s">
        <x:v>5033</x:v>
      </x:c>
      <x:c r="P1168" s="11" t="b">
        <x:f aca="0">FALSE()</x:f>
        <x:v>0</x:v>
      </x:c>
    </x:row>
    <x:row r="1169" ht="15" hidden="0" customHeight="1">
      <x:c r="A1169" s="1" t="s">
        <x:v>6276</x:v>
      </x:c>
      <x:c r="B1169" s="1" t="s">
        <x:v>2780</x:v>
      </x:c>
      <x:c r="C1169" s="14" t="n">
        <x:v>45439</x:v>
      </x:c>
      <x:c r="D1169" s="1" t="s">
        <x:v>5010</x:v>
      </x:c>
      <x:c r="E1169" s="1" t="s">
        <x:v>5011</x:v>
      </x:c>
      <x:c r="F1169" s="1" t="s">
        <x:v>5012</x:v>
      </x:c>
      <x:c r="G1169" s="1" t="s">
        <x:v>5013</x:v>
      </x:c>
      <x:c r="H1169" s="1" t="s">
        <x:v>5014</x:v>
      </x:c>
      <x:c r="I1169" s="1" t="s">
        <x:v>5014</x:v>
      </x:c>
      <x:c r="J1169" s="1" t="n">
        <x:v>1.7</x:v>
      </x:c>
      <x:c r="K1169" s="1" t="n">
        <x:v>1.4</x:v>
      </x:c>
      <x:c r="L1169" s="15" t="n">
        <x:v>122.4</x:v>
      </x:c>
      <x:c r="M1169" s="11" t="b">
        <x:f aca="0">FALSE()</x:f>
        <x:v>0</x:v>
      </x:c>
      <x:c r="N1169" s="11" t="b">
        <x:f aca="0">FALSE()</x:f>
        <x:v>0</x:v>
      </x:c>
      <x:c r="O1169" s="1" t="s">
        <x:v>5015</x:v>
      </x:c>
      <x:c r="P1169" s="11" t="b">
        <x:f aca="0">FALSE()</x:f>
        <x:v>0</x:v>
      </x:c>
    </x:row>
    <x:row r="1170" ht="15" hidden="0" customHeight="1">
      <x:c r="A1170" s="1" t="s">
        <x:v>6277</x:v>
      </x:c>
      <x:c r="B1170" s="1" t="s">
        <x:v>2780</x:v>
      </x:c>
      <x:c r="C1170" s="14" t="n">
        <x:v>45554</x:v>
      </x:c>
      <x:c r="D1170" s="1" t="s">
        <x:v>5010</x:v>
      </x:c>
      <x:c r="E1170" s="1" t="s">
        <x:v>5011</x:v>
      </x:c>
      <x:c r="F1170" s="1" t="s">
        <x:v>5012</x:v>
      </x:c>
      <x:c r="G1170" s="1" t="s">
        <x:v>5013</x:v>
      </x:c>
      <x:c r="H1170" s="1" t="s">
        <x:v>5014</x:v>
      </x:c>
      <x:c r="I1170" s="1" t="s">
        <x:v>5014</x:v>
      </x:c>
      <x:c r="J1170" s="1" t="n">
        <x:v>1.1</x:v>
      </x:c>
      <x:c r="K1170" s="1" t="n">
        <x:v>1.1</x:v>
      </x:c>
      <x:c r="L1170" s="15" t="n">
        <x:v>79.2</x:v>
      </x:c>
      <x:c r="M1170" s="11" t="b">
        <x:f aca="0">TRUE()</x:f>
        <x:v>1</x:v>
      </x:c>
      <x:c r="N1170" s="11" t="b">
        <x:f aca="0">FALSE()</x:f>
        <x:v>0</x:v>
      </x:c>
      <x:c r="O1170" s="1" t="s">
        <x:v>5015</x:v>
      </x:c>
      <x:c r="P1170" s="11" t="b">
        <x:f aca="0">FALSE()</x:f>
        <x:v>0</x:v>
      </x:c>
    </x:row>
    <x:row r="1171" ht="15" hidden="0" customHeight="1">
      <x:c r="A1171" s="1" t="s">
        <x:v>6278</x:v>
      </x:c>
      <x:c r="B1171" s="1" t="s">
        <x:v>2783</x:v>
      </x:c>
      <x:c r="C1171" s="14" t="n">
        <x:v>45781</x:v>
      </x:c>
      <x:c r="D1171" s="1" t="s">
        <x:v>5010</x:v>
      </x:c>
      <x:c r="E1171" s="1" t="s">
        <x:v>5011</x:v>
      </x:c>
      <x:c r="F1171" s="1" t="s">
        <x:v>5012</x:v>
      </x:c>
      <x:c r="G1171" s="1" t="s">
        <x:v>5013</x:v>
      </x:c>
      <x:c r="H1171" s="1" t="s">
        <x:v>5014</x:v>
      </x:c>
      <x:c r="I1171" s="1" t="s">
        <x:v>5014</x:v>
      </x:c>
      <x:c r="J1171" s="1" t="n">
        <x:v>1.1</x:v>
      </x:c>
      <x:c r="K1171" s="1" t="n">
        <x:v>1.5</x:v>
      </x:c>
      <x:c r="L1171" s="15" t="n">
        <x:v>79.2</x:v>
      </x:c>
      <x:c r="M1171" s="11" t="b">
        <x:f aca="0">TRUE()</x:f>
        <x:v>1</x:v>
      </x:c>
      <x:c r="N1171" s="11" t="b">
        <x:f aca="0">FALSE()</x:f>
        <x:v>0</x:v>
      </x:c>
      <x:c r="O1171" s="1" t="s">
        <x:v>5015</x:v>
      </x:c>
      <x:c r="P1171" s="11" t="b">
        <x:f aca="0">FALSE()</x:f>
        <x:v>0</x:v>
      </x:c>
    </x:row>
    <x:row r="1172" ht="15" hidden="0" customHeight="1">
      <x:c r="A1172" s="1" t="s">
        <x:v>6279</x:v>
      </x:c>
      <x:c r="B1172" s="1" t="s">
        <x:v>2783</x:v>
      </x:c>
      <x:c r="C1172" s="14" t="n">
        <x:v>45858</x:v>
      </x:c>
      <x:c r="D1172" s="1" t="s">
        <x:v>5010</x:v>
      </x:c>
      <x:c r="E1172" s="1" t="s">
        <x:v>5011</x:v>
      </x:c>
      <x:c r="F1172" s="1" t="s">
        <x:v>5012</x:v>
      </x:c>
      <x:c r="G1172" s="1" t="s">
        <x:v>5013</x:v>
      </x:c>
      <x:c r="H1172" s="1" t="s">
        <x:v>5014</x:v>
      </x:c>
      <x:c r="I1172" s="1" t="s">
        <x:v>5014</x:v>
      </x:c>
      <x:c r="J1172" s="1" t="n">
        <x:v>1.4</x:v>
      </x:c>
      <x:c r="K1172" s="1" t="n">
        <x:v>1.4</x:v>
      </x:c>
      <x:c r="L1172" s="15" t="n">
        <x:v>100.8</x:v>
      </x:c>
      <x:c r="M1172" s="11" t="b">
        <x:f aca="0">TRUE()</x:f>
        <x:v>1</x:v>
      </x:c>
      <x:c r="N1172" s="11" t="b">
        <x:f aca="0">FALSE()</x:f>
        <x:v>0</x:v>
      </x:c>
      <x:c r="O1172" s="1" t="s">
        <x:v>5015</x:v>
      </x:c>
      <x:c r="P1172" s="11" t="b">
        <x:f aca="0">FALSE()</x:f>
        <x:v>0</x:v>
      </x:c>
    </x:row>
    <x:row r="1173" ht="15" hidden="0" customHeight="1">
      <x:c r="A1173" s="1" t="s">
        <x:v>6280</x:v>
      </x:c>
      <x:c r="B1173" s="1" t="s">
        <x:v>2783</x:v>
      </x:c>
      <x:c r="C1173" s="14" t="n">
        <x:v>46157</x:v>
      </x:c>
      <x:c r="D1173" s="1" t="s">
        <x:v>5018</x:v>
      </x:c>
      <x:c r="E1173" s="1" t="s">
        <x:v>5028</x:v>
      </x:c>
      <x:c r="F1173" s="1" t="s">
        <x:v>5029</x:v>
      </x:c>
      <x:c r="G1173" s="1" t="s">
        <x:v>5030</x:v>
      </x:c>
      <x:c r="H1173" s="1" t="s">
        <x:v>5031</x:v>
      </x:c>
      <x:c r="I1173" s="1" t="s">
        <x:v>5014</x:v>
      </x:c>
      <x:c r="J1173" s="1" t="n">
        <x:v>0.7</x:v>
      </x:c>
      <x:c r="K1173" s="1" t="n">
        <x:v>8.9</x:v>
      </x:c>
      <x:c r="L1173" s="15" t="n">
        <x:v>50.4</x:v>
      </x:c>
      <x:c r="M1173" s="11" t="b">
        <x:f aca="0">TRUE()</x:f>
        <x:v>1</x:v>
      </x:c>
      <x:c r="N1173" s="11" t="b">
        <x:f aca="0">FALSE()</x:f>
        <x:v>0</x:v>
      </x:c>
      <x:c r="O1173" s="1" t="s">
        <x:v>5033</x:v>
      </x:c>
      <x:c r="P1173" s="11" t="b">
        <x:f aca="0">FALSE()</x:f>
        <x:v>0</x:v>
      </x:c>
    </x:row>
    <x:row r="1174" ht="15" hidden="0" customHeight="1">
      <x:c r="A1174" s="1" t="s">
        <x:v>6281</x:v>
      </x:c>
      <x:c r="B1174" s="1" t="s">
        <x:v>2786</x:v>
      </x:c>
      <x:c r="C1174" s="14" t="n">
        <x:v>45492</x:v>
      </x:c>
      <x:c r="D1174" s="1" t="s">
        <x:v>5054</x:v>
      </x:c>
      <x:c r="E1174" s="1" t="s">
        <x:v>5055</x:v>
      </x:c>
      <x:c r="F1174" s="1" t="s">
        <x:v>5012</x:v>
      </x:c>
      <x:c r="G1174" s="1" t="s">
        <x:v>5013</x:v>
      </x:c>
      <x:c r="H1174" s="1" t="s">
        <x:v>5014</x:v>
      </x:c>
      <x:c r="I1174" s="1" t="s">
        <x:v>5014</x:v>
      </x:c>
      <x:c r="J1174" s="1" t="n">
        <x:v>1.1</x:v>
      </x:c>
      <x:c r="K1174" s="1" t="n">
        <x:v>1.1</x:v>
      </x:c>
      <x:c r="L1174" s="15" t="n">
        <x:v>79.2</x:v>
      </x:c>
      <x:c r="M1174" s="11" t="b">
        <x:f aca="0">TRUE()</x:f>
        <x:v>1</x:v>
      </x:c>
      <x:c r="N1174" s="11" t="b">
        <x:f aca="0">FALSE()</x:f>
        <x:v>0</x:v>
      </x:c>
      <x:c r="O1174" s="1" t="s">
        <x:v>5015</x:v>
      </x:c>
      <x:c r="P1174" s="11" t="b">
        <x:f aca="0">FALSE()</x:f>
        <x:v>0</x:v>
      </x:c>
    </x:row>
    <x:row r="1175" ht="15" hidden="0" customHeight="1">
      <x:c r="A1175" s="1" t="s">
        <x:v>6282</x:v>
      </x:c>
      <x:c r="B1175" s="1" t="s">
        <x:v>2786</x:v>
      </x:c>
      <x:c r="C1175" s="14" t="n">
        <x:v>45607</x:v>
      </x:c>
      <x:c r="D1175" s="1" t="s">
        <x:v>5010</x:v>
      </x:c>
      <x:c r="E1175" s="1" t="s">
        <x:v>5011</x:v>
      </x:c>
      <x:c r="F1175" s="1" t="s">
        <x:v>5012</x:v>
      </x:c>
      <x:c r="G1175" s="1" t="s">
        <x:v>5013</x:v>
      </x:c>
      <x:c r="H1175" s="1" t="s">
        <x:v>5014</x:v>
      </x:c>
      <x:c r="I1175" s="1" t="s">
        <x:v>5014</x:v>
      </x:c>
      <x:c r="J1175" s="1" t="n">
        <x:v>1.6</x:v>
      </x:c>
      <x:c r="K1175" s="1" t="n">
        <x:v>2</x:v>
      </x:c>
      <x:c r="L1175" s="15" t="n">
        <x:v>115.2</x:v>
      </x:c>
      <x:c r="M1175" s="11" t="b">
        <x:f aca="0">TRUE()</x:f>
        <x:v>1</x:v>
      </x:c>
      <x:c r="N1175" s="11" t="b">
        <x:f aca="0">FALSE()</x:f>
        <x:v>0</x:v>
      </x:c>
      <x:c r="O1175" s="1" t="s">
        <x:v>5015</x:v>
      </x:c>
      <x:c r="P1175" s="11" t="b">
        <x:f aca="0">FALSE()</x:f>
        <x:v>0</x:v>
      </x:c>
    </x:row>
    <x:row r="1176" ht="15" hidden="0" customHeight="1">
      <x:c r="A1176" s="1" t="s">
        <x:v>6283</x:v>
      </x:c>
      <x:c r="B1176" s="1" t="s">
        <x:v>2786</x:v>
      </x:c>
      <x:c r="C1176" s="14" t="n">
        <x:v>45776</x:v>
      </x:c>
      <x:c r="D1176" s="1" t="s">
        <x:v>5010</x:v>
      </x:c>
      <x:c r="E1176" s="1" t="s">
        <x:v>5011</x:v>
      </x:c>
      <x:c r="F1176" s="1" t="s">
        <x:v>5012</x:v>
      </x:c>
      <x:c r="G1176" s="1" t="s">
        <x:v>5013</x:v>
      </x:c>
      <x:c r="H1176" s="1" t="s">
        <x:v>5014</x:v>
      </x:c>
      <x:c r="I1176" s="1" t="s">
        <x:v>5014</x:v>
      </x:c>
      <x:c r="J1176" s="1" t="n">
        <x:v>1.4</x:v>
      </x:c>
      <x:c r="K1176" s="1" t="n">
        <x:v>1.8</x:v>
      </x:c>
      <x:c r="L1176" s="15" t="n">
        <x:v>100.8</x:v>
      </x:c>
      <x:c r="M1176" s="11" t="b">
        <x:f aca="0">TRUE()</x:f>
        <x:v>1</x:v>
      </x:c>
      <x:c r="N1176" s="11" t="b">
        <x:f aca="0">FALSE()</x:f>
        <x:v>0</x:v>
      </x:c>
      <x:c r="O1176" s="1" t="s">
        <x:v>5015</x:v>
      </x:c>
      <x:c r="P1176" s="11" t="b">
        <x:f aca="0">FALSE()</x:f>
        <x:v>0</x:v>
      </x:c>
    </x:row>
    <x:row r="1177" ht="15" hidden="0" customHeight="1">
      <x:c r="A1177" s="1" t="s">
        <x:v>6284</x:v>
      </x:c>
      <x:c r="B1177" s="1" t="s">
        <x:v>983</x:v>
      </x:c>
      <x:c r="C1177" s="14" t="n">
        <x:v>45716</x:v>
      </x:c>
      <x:c r="D1177" s="1" t="s">
        <x:v>5010</x:v>
      </x:c>
      <x:c r="E1177" s="1" t="s">
        <x:v>5011</x:v>
      </x:c>
      <x:c r="F1177" s="1" t="s">
        <x:v>5012</x:v>
      </x:c>
      <x:c r="G1177" s="1" t="s">
        <x:v>5013</x:v>
      </x:c>
      <x:c r="H1177" s="1" t="s">
        <x:v>5014</x:v>
      </x:c>
      <x:c r="I1177" s="1" t="s">
        <x:v>5014</x:v>
      </x:c>
      <x:c r="J1177" s="1" t="n">
        <x:v>1.4</x:v>
      </x:c>
      <x:c r="K1177" s="1" t="n">
        <x:v>1.9</x:v>
      </x:c>
      <x:c r="L1177" s="15" t="n">
        <x:v>100.8</x:v>
      </x:c>
      <x:c r="M1177" s="11" t="b">
        <x:f aca="0">TRUE()</x:f>
        <x:v>1</x:v>
      </x:c>
      <x:c r="N1177" s="11" t="b">
        <x:f aca="0">FALSE()</x:f>
        <x:v>0</x:v>
      </x:c>
      <x:c r="O1177" s="1" t="s">
        <x:v>5015</x:v>
      </x:c>
      <x:c r="P1177" s="11" t="b">
        <x:f aca="0">FALSE()</x:f>
        <x:v>0</x:v>
      </x:c>
    </x:row>
    <x:row r="1178" ht="15" hidden="0" customHeight="1">
      <x:c r="A1178" s="1" t="s">
        <x:v>6285</x:v>
      </x:c>
      <x:c r="B1178" s="1" t="s">
        <x:v>983</x:v>
      </x:c>
      <x:c r="C1178" s="14" t="n">
        <x:v>45832</x:v>
      </x:c>
      <x:c r="D1178" s="1" t="s">
        <x:v>5018</x:v>
      </x:c>
      <x:c r="E1178" s="1" t="s">
        <x:v>5130</x:v>
      </x:c>
      <x:c r="F1178" s="1" t="s">
        <x:v>5111</x:v>
      </x:c>
      <x:c r="G1178" s="1" t="s">
        <x:v>5112</x:v>
      </x:c>
      <x:c r="H1178" s="1" t="s">
        <x:v>5031</x:v>
      </x:c>
      <x:c r="I1178" s="1" t="s">
        <x:v>5014</x:v>
      </x:c>
      <x:c r="J1178" s="1" t="n">
        <x:v>0.3</x:v>
      </x:c>
      <x:c r="K1178" s="1" t="n">
        <x:v>9.1</x:v>
      </x:c>
      <x:c r="L1178" s="15" t="n">
        <x:v>21.6</x:v>
      </x:c>
      <x:c r="M1178" s="11" t="b">
        <x:f aca="0">TRUE()</x:f>
        <x:v>1</x:v>
      </x:c>
      <x:c r="N1178" s="11" t="b">
        <x:f aca="0">FALSE()</x:f>
        <x:v>0</x:v>
      </x:c>
      <x:c r="O1178" s="1" t="s">
        <x:v>5068</x:v>
      </x:c>
      <x:c r="P1178" s="11" t="b">
        <x:f aca="0">FALSE()</x:f>
        <x:v>0</x:v>
      </x:c>
    </x:row>
    <x:row r="1179" ht="15" hidden="0" customHeight="1">
      <x:c r="A1179" s="1" t="s">
        <x:v>6286</x:v>
      </x:c>
      <x:c r="B1179" s="1" t="s">
        <x:v>983</x:v>
      </x:c>
      <x:c r="C1179" s="14" t="n">
        <x:v>46077</x:v>
      </x:c>
      <x:c r="D1179" s="1" t="s">
        <x:v>5010</x:v>
      </x:c>
      <x:c r="E1179" s="1" t="s">
        <x:v>5011</x:v>
      </x:c>
      <x:c r="F1179" s="1" t="s">
        <x:v>5012</x:v>
      </x:c>
      <x:c r="G1179" s="1" t="s">
        <x:v>5013</x:v>
      </x:c>
      <x:c r="H1179" s="1" t="s">
        <x:v>5014</x:v>
      </x:c>
      <x:c r="I1179" s="1" t="s">
        <x:v>5014</x:v>
      </x:c>
      <x:c r="J1179" s="1" t="n">
        <x:v>1.3</x:v>
      </x:c>
      <x:c r="K1179" s="1" t="n">
        <x:v>2</x:v>
      </x:c>
      <x:c r="L1179" s="15" t="n">
        <x:v>93.6</x:v>
      </x:c>
      <x:c r="M1179" s="11" t="b">
        <x:f aca="0">TRUE()</x:f>
        <x:v>1</x:v>
      </x:c>
      <x:c r="N1179" s="11" t="b">
        <x:f aca="0">FALSE()</x:f>
        <x:v>0</x:v>
      </x:c>
      <x:c r="O1179" s="1" t="s">
        <x:v>5015</x:v>
      </x:c>
      <x:c r="P1179" s="11" t="b">
        <x:f aca="0">FALSE()</x:f>
        <x:v>0</x:v>
      </x:c>
    </x:row>
    <x:row r="1180" ht="15" hidden="0" customHeight="1">
      <x:c r="A1180" s="1" t="s">
        <x:v>6287</x:v>
      </x:c>
      <x:c r="B1180" s="1" t="s">
        <x:v>2791</x:v>
      </x:c>
      <x:c r="C1180" s="14" t="n">
        <x:v>45797</x:v>
      </x:c>
      <x:c r="D1180" s="1" t="s">
        <x:v>5010</x:v>
      </x:c>
      <x:c r="E1180" s="1" t="s">
        <x:v>5011</x:v>
      </x:c>
      <x:c r="F1180" s="1" t="s">
        <x:v>5012</x:v>
      </x:c>
      <x:c r="G1180" s="1" t="s">
        <x:v>5013</x:v>
      </x:c>
      <x:c r="H1180" s="1" t="s">
        <x:v>5014</x:v>
      </x:c>
      <x:c r="I1180" s="1" t="s">
        <x:v>5014</x:v>
      </x:c>
      <x:c r="J1180" s="1" t="n">
        <x:v>0.9</x:v>
      </x:c>
      <x:c r="K1180" s="1" t="n">
        <x:v>2.3</x:v>
      </x:c>
      <x:c r="L1180" s="15" t="n">
        <x:v>64.8</x:v>
      </x:c>
      <x:c r="M1180" s="11" t="b">
        <x:f aca="0">FALSE()</x:f>
        <x:v>0</x:v>
      </x:c>
      <x:c r="N1180" s="11" t="b">
        <x:f aca="0">FALSE()</x:f>
        <x:v>0</x:v>
      </x:c>
      <x:c r="O1180" s="1" t="s">
        <x:v>5015</x:v>
      </x:c>
      <x:c r="P1180" s="11" t="b">
        <x:f aca="0">FALSE()</x:f>
        <x:v>0</x:v>
      </x:c>
    </x:row>
    <x:row r="1181" ht="15" hidden="0" customHeight="1">
      <x:c r="A1181" s="1" t="s">
        <x:v>6288</x:v>
      </x:c>
      <x:c r="B1181" s="1" t="s">
        <x:v>2791</x:v>
      </x:c>
      <x:c r="C1181" s="14" t="n">
        <x:v>45929</x:v>
      </x:c>
      <x:c r="D1181" s="1" t="s">
        <x:v>5010</x:v>
      </x:c>
      <x:c r="E1181" s="1" t="s">
        <x:v>5011</x:v>
      </x:c>
      <x:c r="F1181" s="1" t="s">
        <x:v>5012</x:v>
      </x:c>
      <x:c r="G1181" s="1" t="s">
        <x:v>5013</x:v>
      </x:c>
      <x:c r="H1181" s="1" t="s">
        <x:v>5014</x:v>
      </x:c>
      <x:c r="I1181" s="1" t="s">
        <x:v>5014</x:v>
      </x:c>
      <x:c r="J1181" s="1" t="n">
        <x:v>0.8</x:v>
      </x:c>
      <x:c r="K1181" s="1" t="n">
        <x:v>2.3</x:v>
      </x:c>
      <x:c r="L1181" s="15" t="n">
        <x:v>57.6</x:v>
      </x:c>
      <x:c r="M1181" s="11" t="b">
        <x:f aca="0">FALSE()</x:f>
        <x:v>0</x:v>
      </x:c>
      <x:c r="N1181" s="11" t="b">
        <x:f aca="0">FALSE()</x:f>
        <x:v>0</x:v>
      </x:c>
      <x:c r="O1181" s="1" t="s">
        <x:v>5015</x:v>
      </x:c>
      <x:c r="P1181" s="11" t="b">
        <x:f aca="0">FALSE()</x:f>
        <x:v>0</x:v>
      </x:c>
    </x:row>
    <x:row r="1182" ht="15" hidden="0" customHeight="1">
      <x:c r="A1182" s="1" t="s">
        <x:v>6289</x:v>
      </x:c>
      <x:c r="B1182" s="1" t="s">
        <x:v>2791</x:v>
      </x:c>
      <x:c r="C1182" s="14" t="n">
        <x:v>45998</x:v>
      </x:c>
      <x:c r="D1182" s="1" t="s">
        <x:v>5018</x:v>
      </x:c>
      <x:c r="E1182" s="1" t="s">
        <x:v>5136</x:v>
      </x:c>
      <x:c r="F1182" s="1" t="s">
        <x:v>5137</x:v>
      </x:c>
      <x:c r="G1182" s="1" t="s">
        <x:v>5138</x:v>
      </x:c>
      <x:c r="H1182" s="1" t="s">
        <x:v>5031</x:v>
      </x:c>
      <x:c r="I1182" s="1" t="s">
        <x:v>5014</x:v>
      </x:c>
      <x:c r="J1182" s="1" t="n">
        <x:v>2.3</x:v>
      </x:c>
      <x:c r="K1182" s="1" t="n">
        <x:v>2.2</x:v>
      </x:c>
      <x:c r="L1182" s="15" t="n">
        <x:v>165.6</x:v>
      </x:c>
      <x:c r="M1182" s="11" t="b">
        <x:f aca="0">TRUE()</x:f>
        <x:v>1</x:v>
      </x:c>
      <x:c r="N1182" s="11" t="b">
        <x:f aca="0">TRUE()</x:f>
        <x:v>1</x:v>
      </x:c>
      <x:c r="O1182" s="1" t="s">
        <x:v>5139</x:v>
      </x:c>
      <x:c r="P1182" s="11" t="b">
        <x:f aca="0">FALSE()</x:f>
        <x:v>0</x:v>
      </x:c>
    </x:row>
    <x:row r="1183" ht="15" hidden="0" customHeight="1">
      <x:c r="A1183" s="1" t="s">
        <x:v>6290</x:v>
      </x:c>
      <x:c r="B1183" s="1" t="s">
        <x:v>2794</x:v>
      </x:c>
      <x:c r="C1183" s="14" t="n">
        <x:v>45505</x:v>
      </x:c>
      <x:c r="D1183" s="1" t="s">
        <x:v>5018</x:v>
      </x:c>
      <x:c r="E1183" s="1" t="s">
        <x:v>5097</x:v>
      </x:c>
      <x:c r="F1183" s="1" t="s">
        <x:v>5042</x:v>
      </x:c>
      <x:c r="G1183" s="1" t="s">
        <x:v>5043</x:v>
      </x:c>
      <x:c r="H1183" s="1" t="s">
        <x:v>5031</x:v>
      </x:c>
      <x:c r="I1183" s="1" t="s">
        <x:v>5131</x:v>
      </x:c>
      <x:c r="J1183" s="1" t="n">
        <x:v>3.4</x:v>
      </x:c>
      <x:c r="K1183" s="1" t="n">
        <x:v>12.5</x:v>
      </x:c>
      <x:c r="L1183" s="15" t="n">
        <x:v>976.6</x:v>
      </x:c>
      <x:c r="M1183" s="11" t="b">
        <x:f aca="0">TRUE()</x:f>
        <x:v>1</x:v>
      </x:c>
      <x:c r="N1183" s="11" t="b">
        <x:f aca="0">FALSE()</x:f>
        <x:v>0</x:v>
      </x:c>
      <x:c r="O1183" s="1" t="s">
        <x:v>5068</x:v>
      </x:c>
      <x:c r="P1183" s="11" t="b">
        <x:f aca="0">FALSE()</x:f>
        <x:v>0</x:v>
      </x:c>
    </x:row>
    <x:row r="1184" ht="15" hidden="0" customHeight="1">
      <x:c r="A1184" s="1" t="s">
        <x:v>6291</x:v>
      </x:c>
      <x:c r="B1184" s="1" t="s">
        <x:v>2794</x:v>
      </x:c>
      <x:c r="C1184" s="14" t="n">
        <x:v>45732</x:v>
      </x:c>
      <x:c r="D1184" s="1" t="s">
        <x:v>5010</x:v>
      </x:c>
      <x:c r="E1184" s="1" t="s">
        <x:v>5011</x:v>
      </x:c>
      <x:c r="F1184" s="1" t="s">
        <x:v>5012</x:v>
      </x:c>
      <x:c r="G1184" s="1" t="s">
        <x:v>5013</x:v>
      </x:c>
      <x:c r="H1184" s="1" t="s">
        <x:v>5014</x:v>
      </x:c>
      <x:c r="I1184" s="1" t="s">
        <x:v>5014</x:v>
      </x:c>
      <x:c r="J1184" s="1" t="n">
        <x:v>0.5</x:v>
      </x:c>
      <x:c r="K1184" s="1" t="n">
        <x:v>2.2</x:v>
      </x:c>
      <x:c r="L1184" s="15" t="n">
        <x:v>36</x:v>
      </x:c>
      <x:c r="M1184" s="11" t="b">
        <x:f aca="0">FALSE()</x:f>
        <x:v>0</x:v>
      </x:c>
      <x:c r="N1184" s="11" t="b">
        <x:f aca="0">FALSE()</x:f>
        <x:v>0</x:v>
      </x:c>
      <x:c r="O1184" s="1" t="s">
        <x:v>5015</x:v>
      </x:c>
      <x:c r="P1184" s="11" t="b">
        <x:f aca="0">FALSE()</x:f>
        <x:v>0</x:v>
      </x:c>
    </x:row>
    <x:row r="1185" ht="15" hidden="0" customHeight="1">
      <x:c r="A1185" s="1" t="s">
        <x:v>6292</x:v>
      </x:c>
      <x:c r="B1185" s="1" t="s">
        <x:v>2797</x:v>
      </x:c>
      <x:c r="C1185" s="14" t="n">
        <x:v>45466</x:v>
      </x:c>
      <x:c r="D1185" s="1" t="s">
        <x:v>5010</x:v>
      </x:c>
      <x:c r="E1185" s="1" t="s">
        <x:v>5011</x:v>
      </x:c>
      <x:c r="F1185" s="1" t="s">
        <x:v>5012</x:v>
      </x:c>
      <x:c r="G1185" s="1" t="s">
        <x:v>5013</x:v>
      </x:c>
      <x:c r="H1185" s="1" t="s">
        <x:v>5014</x:v>
      </x:c>
      <x:c r="I1185" s="1" t="s">
        <x:v>5014</x:v>
      </x:c>
      <x:c r="J1185" s="1" t="n">
        <x:v>1.2</x:v>
      </x:c>
      <x:c r="K1185" s="1" t="n">
        <x:v>1</x:v>
      </x:c>
      <x:c r="L1185" s="15" t="n">
        <x:v>86.4</x:v>
      </x:c>
      <x:c r="M1185" s="11" t="b">
        <x:f aca="0">FALSE()</x:f>
        <x:v>0</x:v>
      </x:c>
      <x:c r="N1185" s="11" t="b">
        <x:f aca="0">FALSE()</x:f>
        <x:v>0</x:v>
      </x:c>
      <x:c r="O1185" s="1" t="s">
        <x:v>5015</x:v>
      </x:c>
      <x:c r="P1185" s="11" t="b">
        <x:f aca="0">FALSE()</x:f>
        <x:v>0</x:v>
      </x:c>
    </x:row>
    <x:row r="1186" ht="15" hidden="0" customHeight="1">
      <x:c r="A1186" s="1" t="s">
        <x:v>6293</x:v>
      </x:c>
      <x:c r="B1186" s="1" t="s">
        <x:v>2797</x:v>
      </x:c>
      <x:c r="C1186" s="14" t="n">
        <x:v>45707</x:v>
      </x:c>
      <x:c r="D1186" s="1" t="s">
        <x:v>5010</x:v>
      </x:c>
      <x:c r="E1186" s="1" t="s">
        <x:v>5011</x:v>
      </x:c>
      <x:c r="F1186" s="1" t="s">
        <x:v>5012</x:v>
      </x:c>
      <x:c r="G1186" s="1" t="s">
        <x:v>5013</x:v>
      </x:c>
      <x:c r="H1186" s="1" t="s">
        <x:v>5014</x:v>
      </x:c>
      <x:c r="I1186" s="1" t="s">
        <x:v>5014</x:v>
      </x:c>
      <x:c r="J1186" s="1" t="n">
        <x:v>0.3</x:v>
      </x:c>
      <x:c r="K1186" s="1" t="n">
        <x:v>1</x:v>
      </x:c>
      <x:c r="L1186" s="15" t="n">
        <x:v>21.6</x:v>
      </x:c>
      <x:c r="M1186" s="11" t="b">
        <x:f aca="0">TRUE()</x:f>
        <x:v>1</x:v>
      </x:c>
      <x:c r="N1186" s="11" t="b">
        <x:f aca="0">FALSE()</x:f>
        <x:v>0</x:v>
      </x:c>
      <x:c r="O1186" s="1" t="s">
        <x:v>5015</x:v>
      </x:c>
      <x:c r="P1186" s="11" t="b">
        <x:f aca="0">FALSE()</x:f>
        <x:v>0</x:v>
      </x:c>
    </x:row>
    <x:row r="1187" ht="15" hidden="0" customHeight="1">
      <x:c r="A1187" s="1" t="s">
        <x:v>6294</x:v>
      </x:c>
      <x:c r="B1187" s="1" t="s">
        <x:v>2797</x:v>
      </x:c>
      <x:c r="C1187" s="14" t="n">
        <x:v>45902</x:v>
      </x:c>
      <x:c r="D1187" s="1" t="s">
        <x:v>5010</x:v>
      </x:c>
      <x:c r="E1187" s="1" t="s">
        <x:v>5011</x:v>
      </x:c>
      <x:c r="F1187" s="1" t="s">
        <x:v>5012</x:v>
      </x:c>
      <x:c r="G1187" s="1" t="s">
        <x:v>5013</x:v>
      </x:c>
      <x:c r="H1187" s="1" t="s">
        <x:v>5014</x:v>
      </x:c>
      <x:c r="I1187" s="1" t="s">
        <x:v>5014</x:v>
      </x:c>
      <x:c r="J1187" s="1" t="n">
        <x:v>1.1</x:v>
      </x:c>
      <x:c r="K1187" s="1" t="n">
        <x:v>0.3</x:v>
      </x:c>
      <x:c r="L1187" s="15" t="n">
        <x:v>79.2</x:v>
      </x:c>
      <x:c r="M1187" s="11" t="b">
        <x:f aca="0">TRUE()</x:f>
        <x:v>1</x:v>
      </x:c>
      <x:c r="N1187" s="11" t="b">
        <x:f aca="0">FALSE()</x:f>
        <x:v>0</x:v>
      </x:c>
      <x:c r="O1187" s="1" t="s">
        <x:v>5015</x:v>
      </x:c>
      <x:c r="P1187" s="11" t="b">
        <x:f aca="0">FALSE()</x:f>
        <x:v>0</x:v>
      </x:c>
    </x:row>
    <x:row r="1188" ht="15" hidden="0" customHeight="1">
      <x:c r="A1188" s="1" t="s">
        <x:v>6295</x:v>
      </x:c>
      <x:c r="B1188" s="1" t="s">
        <x:v>2797</x:v>
      </x:c>
      <x:c r="C1188" s="14" t="n">
        <x:v>46064</x:v>
      </x:c>
      <x:c r="D1188" s="1" t="s">
        <x:v>5018</x:v>
      </x:c>
      <x:c r="E1188" s="1" t="s">
        <x:v>5028</x:v>
      </x:c>
      <x:c r="F1188" s="1" t="s">
        <x:v>5029</x:v>
      </x:c>
      <x:c r="G1188" s="1" t="s">
        <x:v>5030</x:v>
      </x:c>
      <x:c r="H1188" s="1" t="s">
        <x:v>5031</x:v>
      </x:c>
      <x:c r="I1188" s="1" t="s">
        <x:v>5032</x:v>
      </x:c>
      <x:c r="J1188" s="1" t="n">
        <x:v>3</x:v>
      </x:c>
      <x:c r="K1188" s="1" t="n">
        <x:v>9.5</x:v>
      </x:c>
      <x:c r="L1188" s="15" t="n">
        <x:v>943.92</x:v>
      </x:c>
      <x:c r="M1188" s="11" t="b">
        <x:f aca="0">TRUE()</x:f>
        <x:v>1</x:v>
      </x:c>
      <x:c r="N1188" s="11" t="b">
        <x:f aca="0">FALSE()</x:f>
        <x:v>0</x:v>
      </x:c>
      <x:c r="O1188" s="1" t="s">
        <x:v>5024</x:v>
      </x:c>
      <x:c r="P1188" s="11" t="b">
        <x:f aca="0">FALSE()</x:f>
        <x:v>0</x:v>
      </x:c>
    </x:row>
    <x:row r="1189" ht="15" hidden="0" customHeight="1">
      <x:c r="A1189" s="1" t="s">
        <x:v>6296</x:v>
      </x:c>
      <x:c r="B1189" s="1" t="s">
        <x:v>2800</x:v>
      </x:c>
      <x:c r="C1189" s="14" t="n">
        <x:v>45294</x:v>
      </x:c>
      <x:c r="D1189" s="1" t="s">
        <x:v>5010</x:v>
      </x:c>
      <x:c r="E1189" s="1" t="s">
        <x:v>5011</x:v>
      </x:c>
      <x:c r="F1189" s="1" t="s">
        <x:v>5012</x:v>
      </x:c>
      <x:c r="G1189" s="1" t="s">
        <x:v>5013</x:v>
      </x:c>
      <x:c r="H1189" s="1" t="s">
        <x:v>5014</x:v>
      </x:c>
      <x:c r="I1189" s="1" t="s">
        <x:v>5014</x:v>
      </x:c>
      <x:c r="J1189" s="1" t="n">
        <x:v>1.2</x:v>
      </x:c>
      <x:c r="K1189" s="1" t="n">
        <x:v>1.7</x:v>
      </x:c>
      <x:c r="L1189" s="15" t="n">
        <x:v>86.4</x:v>
      </x:c>
      <x:c r="M1189" s="11" t="b">
        <x:f aca="0">TRUE()</x:f>
        <x:v>1</x:v>
      </x:c>
      <x:c r="N1189" s="11" t="b">
        <x:f aca="0">FALSE()</x:f>
        <x:v>0</x:v>
      </x:c>
      <x:c r="O1189" s="1" t="s">
        <x:v>5015</x:v>
      </x:c>
      <x:c r="P1189" s="11" t="b">
        <x:f aca="0">FALSE()</x:f>
        <x:v>0</x:v>
      </x:c>
    </x:row>
    <x:row r="1190" ht="15" hidden="0" customHeight="1">
      <x:c r="A1190" s="1" t="s">
        <x:v>6297</x:v>
      </x:c>
      <x:c r="B1190" s="1" t="s">
        <x:v>2800</x:v>
      </x:c>
      <x:c r="C1190" s="14" t="n">
        <x:v>46036</x:v>
      </x:c>
      <x:c r="D1190" s="1" t="s">
        <x:v>5010</x:v>
      </x:c>
      <x:c r="E1190" s="1" t="s">
        <x:v>5011</x:v>
      </x:c>
      <x:c r="F1190" s="1" t="s">
        <x:v>5012</x:v>
      </x:c>
      <x:c r="G1190" s="1" t="s">
        <x:v>5013</x:v>
      </x:c>
      <x:c r="H1190" s="1" t="s">
        <x:v>5014</x:v>
      </x:c>
      <x:c r="I1190" s="1" t="s">
        <x:v>5014</x:v>
      </x:c>
      <x:c r="J1190" s="1" t="n">
        <x:v>1</x:v>
      </x:c>
      <x:c r="K1190" s="1" t="n">
        <x:v>1.1</x:v>
      </x:c>
      <x:c r="L1190" s="15" t="n">
        <x:v>72</x:v>
      </x:c>
      <x:c r="M1190" s="11" t="b">
        <x:f aca="0">TRUE()</x:f>
        <x:v>1</x:v>
      </x:c>
      <x:c r="N1190" s="11" t="b">
        <x:f aca="0">FALSE()</x:f>
        <x:v>0</x:v>
      </x:c>
      <x:c r="O1190" s="1" t="s">
        <x:v>5015</x:v>
      </x:c>
      <x:c r="P1190" s="11" t="b">
        <x:f aca="0">FALSE()</x:f>
        <x:v>0</x:v>
      </x:c>
    </x:row>
    <x:row r="1191" ht="15" hidden="0" customHeight="1">
      <x:c r="A1191" s="1" t="s">
        <x:v>6298</x:v>
      </x:c>
      <x:c r="B1191" s="1" t="s">
        <x:v>987</x:v>
      </x:c>
      <x:c r="C1191" s="14" t="n">
        <x:v>45338</x:v>
      </x:c>
      <x:c r="D1191" s="1" t="s">
        <x:v>5010</x:v>
      </x:c>
      <x:c r="E1191" s="1" t="s">
        <x:v>5011</x:v>
      </x:c>
      <x:c r="F1191" s="1" t="s">
        <x:v>5012</x:v>
      </x:c>
      <x:c r="G1191" s="1" t="s">
        <x:v>5013</x:v>
      </x:c>
      <x:c r="H1191" s="1" t="s">
        <x:v>5014</x:v>
      </x:c>
      <x:c r="I1191" s="1" t="s">
        <x:v>5014</x:v>
      </x:c>
      <x:c r="J1191" s="1" t="n">
        <x:v>0.3</x:v>
      </x:c>
      <x:c r="K1191" s="1" t="n">
        <x:v>1.3</x:v>
      </x:c>
      <x:c r="L1191" s="15" t="n">
        <x:v>21.6</x:v>
      </x:c>
      <x:c r="M1191" s="11" t="b">
        <x:f aca="0">TRUE()</x:f>
        <x:v>1</x:v>
      </x:c>
      <x:c r="N1191" s="11" t="b">
        <x:f aca="0">FALSE()</x:f>
        <x:v>0</x:v>
      </x:c>
      <x:c r="O1191" s="1" t="s">
        <x:v>5015</x:v>
      </x:c>
      <x:c r="P1191" s="11" t="b">
        <x:f aca="0">FALSE()</x:f>
        <x:v>0</x:v>
      </x:c>
    </x:row>
    <x:row r="1192" ht="15" hidden="0" customHeight="1">
      <x:c r="A1192" s="1" t="s">
        <x:v>6299</x:v>
      </x:c>
      <x:c r="B1192" s="1" t="s">
        <x:v>987</x:v>
      </x:c>
      <x:c r="C1192" s="14" t="n">
        <x:v>45560</x:v>
      </x:c>
      <x:c r="D1192" s="1" t="s">
        <x:v>5010</x:v>
      </x:c>
      <x:c r="E1192" s="1" t="s">
        <x:v>5011</x:v>
      </x:c>
      <x:c r="F1192" s="1" t="s">
        <x:v>5012</x:v>
      </x:c>
      <x:c r="G1192" s="1" t="s">
        <x:v>5013</x:v>
      </x:c>
      <x:c r="H1192" s="1" t="s">
        <x:v>5014</x:v>
      </x:c>
      <x:c r="I1192" s="1" t="s">
        <x:v>5014</x:v>
      </x:c>
      <x:c r="J1192" s="1" t="n">
        <x:v>1</x:v>
      </x:c>
      <x:c r="K1192" s="1" t="n">
        <x:v>1.2</x:v>
      </x:c>
      <x:c r="L1192" s="15" t="n">
        <x:v>72</x:v>
      </x:c>
      <x:c r="M1192" s="11" t="b">
        <x:f aca="0">TRUE()</x:f>
        <x:v>1</x:v>
      </x:c>
      <x:c r="N1192" s="11" t="b">
        <x:f aca="0">FALSE()</x:f>
        <x:v>0</x:v>
      </x:c>
      <x:c r="O1192" s="1" t="s">
        <x:v>5015</x:v>
      </x:c>
      <x:c r="P1192" s="11" t="b">
        <x:f aca="0">FALSE()</x:f>
        <x:v>0</x:v>
      </x:c>
    </x:row>
    <x:row r="1193" ht="15" hidden="0" customHeight="1">
      <x:c r="A1193" s="1" t="s">
        <x:v>6300</x:v>
      </x:c>
      <x:c r="B1193" s="1" t="s">
        <x:v>987</x:v>
      </x:c>
      <x:c r="C1193" s="14" t="n">
        <x:v>45582</x:v>
      </x:c>
      <x:c r="D1193" s="1" t="s">
        <x:v>5018</x:v>
      </x:c>
      <x:c r="E1193" s="1" t="s">
        <x:v>5028</x:v>
      </x:c>
      <x:c r="F1193" s="1" t="s">
        <x:v>5029</x:v>
      </x:c>
      <x:c r="G1193" s="1" t="s">
        <x:v>5030</x:v>
      </x:c>
      <x:c r="H1193" s="1" t="s">
        <x:v>5058</x:v>
      </x:c>
      <x:c r="I1193" s="1" t="s">
        <x:v>5014</x:v>
      </x:c>
      <x:c r="J1193" s="1" t="n">
        <x:v>3.1</x:v>
      </x:c>
      <x:c r="K1193" s="1" t="n">
        <x:v>22.9</x:v>
      </x:c>
      <x:c r="L1193" s="15" t="n">
        <x:v>223.2</x:v>
      </x:c>
      <x:c r="M1193" s="11" t="b">
        <x:f aca="0">FALSE()</x:f>
        <x:v>0</x:v>
      </x:c>
      <x:c r="N1193" s="11" t="b">
        <x:f aca="0">FALSE()</x:f>
        <x:v>0</x:v>
      </x:c>
      <x:c r="O1193" s="1" t="s">
        <x:v>5033</x:v>
      </x:c>
      <x:c r="P1193" s="11" t="b">
        <x:f aca="0">TRUE()</x:f>
        <x:v>1</x:v>
      </x:c>
      <x:c r="Q1193" s="1" t="s">
        <x:v>6301</x:v>
      </x:c>
    </x:row>
    <x:row r="1194" ht="15" hidden="0" customHeight="1">
      <x:c r="A1194" s="1" t="s">
        <x:v>6302</x:v>
      </x:c>
      <x:c r="B1194" s="1" t="s">
        <x:v>987</x:v>
      </x:c>
      <x:c r="C1194" s="14" t="n">
        <x:v>45977</x:v>
      </x:c>
      <x:c r="D1194" s="1" t="s">
        <x:v>5018</x:v>
      </x:c>
      <x:c r="E1194" s="1" t="s">
        <x:v>5136</x:v>
      </x:c>
      <x:c r="F1194" s="1" t="s">
        <x:v>5137</x:v>
      </x:c>
      <x:c r="G1194" s="1" t="s">
        <x:v>5138</x:v>
      </x:c>
      <x:c r="H1194" s="1" t="s">
        <x:v>5022</x:v>
      </x:c>
      <x:c r="I1194" s="1" t="s">
        <x:v>5014</x:v>
      </x:c>
      <x:c r="J1194" s="1" t="n">
        <x:v>1.5</x:v>
      </x:c>
      <x:c r="K1194" s="1" t="n">
        <x:v>12.6</x:v>
      </x:c>
      <x:c r="L1194" s="15" t="n">
        <x:v>108</x:v>
      </x:c>
      <x:c r="M1194" s="11" t="b">
        <x:f aca="0">TRUE()</x:f>
        <x:v>1</x:v>
      </x:c>
      <x:c r="N1194" s="11" t="b">
        <x:f aca="0">TRUE()</x:f>
        <x:v>1</x:v>
      </x:c>
      <x:c r="O1194" s="1" t="s">
        <x:v>5139</x:v>
      </x:c>
      <x:c r="P1194" s="11" t="b">
        <x:f aca="0">FALSE()</x:f>
        <x:v>0</x:v>
      </x:c>
    </x:row>
    <x:row r="1195" ht="15" hidden="0" customHeight="1">
      <x:c r="A1195" s="1" t="s">
        <x:v>6303</x:v>
      </x:c>
      <x:c r="B1195" s="1" t="s">
        <x:v>987</x:v>
      </x:c>
      <x:c r="C1195" s="14" t="n">
        <x:v>46184</x:v>
      </x:c>
      <x:c r="D1195" s="1" t="s">
        <x:v>5010</x:v>
      </x:c>
      <x:c r="E1195" s="1" t="s">
        <x:v>5011</x:v>
      </x:c>
      <x:c r="F1195" s="1" t="s">
        <x:v>5012</x:v>
      </x:c>
      <x:c r="G1195" s="1" t="s">
        <x:v>5013</x:v>
      </x:c>
      <x:c r="H1195" s="1" t="s">
        <x:v>5014</x:v>
      </x:c>
      <x:c r="I1195" s="1" t="s">
        <x:v>5014</x:v>
      </x:c>
      <x:c r="J1195" s="1" t="n">
        <x:v>1.3</x:v>
      </x:c>
      <x:c r="K1195" s="1" t="n">
        <x:v>0.3</x:v>
      </x:c>
      <x:c r="L1195" s="15" t="n">
        <x:v>93.6</x:v>
      </x:c>
      <x:c r="M1195" s="11" t="b">
        <x:f aca="0">TRUE()</x:f>
        <x:v>1</x:v>
      </x:c>
      <x:c r="N1195" s="11" t="b">
        <x:f aca="0">FALSE()</x:f>
        <x:v>0</x:v>
      </x:c>
      <x:c r="O1195" s="1" t="s">
        <x:v>5015</x:v>
      </x:c>
      <x:c r="P1195" s="11" t="b">
        <x:f aca="0">FALSE()</x:f>
        <x:v>0</x:v>
      </x:c>
    </x:row>
    <x:row r="1196" ht="15" hidden="0" customHeight="1">
      <x:c r="A1196" s="1" t="s">
        <x:v>6304</x:v>
      </x:c>
      <x:c r="B1196" s="1" t="s">
        <x:v>2805</x:v>
      </x:c>
      <x:c r="C1196" s="14" t="n">
        <x:v>45519</x:v>
      </x:c>
      <x:c r="D1196" s="1" t="s">
        <x:v>5010</x:v>
      </x:c>
      <x:c r="E1196" s="1" t="s">
        <x:v>5011</x:v>
      </x:c>
      <x:c r="F1196" s="1" t="s">
        <x:v>5012</x:v>
      </x:c>
      <x:c r="G1196" s="1" t="s">
        <x:v>5013</x:v>
      </x:c>
      <x:c r="H1196" s="1" t="s">
        <x:v>5014</x:v>
      </x:c>
      <x:c r="I1196" s="1" t="s">
        <x:v>5014</x:v>
      </x:c>
      <x:c r="J1196" s="1" t="n">
        <x:v>1.6</x:v>
      </x:c>
      <x:c r="K1196" s="1" t="n">
        <x:v>1.8</x:v>
      </x:c>
      <x:c r="L1196" s="15" t="n">
        <x:v>115.2</x:v>
      </x:c>
      <x:c r="M1196" s="11" t="b">
        <x:f aca="0">TRUE()</x:f>
        <x:v>1</x:v>
      </x:c>
      <x:c r="N1196" s="11" t="b">
        <x:f aca="0">FALSE()</x:f>
        <x:v>0</x:v>
      </x:c>
      <x:c r="O1196" s="1" t="s">
        <x:v>5015</x:v>
      </x:c>
      <x:c r="P1196" s="11" t="b">
        <x:f aca="0">FALSE()</x:f>
        <x:v>0</x:v>
      </x:c>
    </x:row>
    <x:row r="1197" ht="15" hidden="0" customHeight="1">
      <x:c r="A1197" s="1" t="s">
        <x:v>6305</x:v>
      </x:c>
      <x:c r="B1197" s="1" t="s">
        <x:v>2805</x:v>
      </x:c>
      <x:c r="C1197" s="14" t="n">
        <x:v>45525</x:v>
      </x:c>
      <x:c r="D1197" s="1" t="s">
        <x:v>5018</x:v>
      </x:c>
      <x:c r="E1197" s="1" t="s">
        <x:v>5041</x:v>
      </x:c>
      <x:c r="F1197" s="1" t="s">
        <x:v>5042</x:v>
      </x:c>
      <x:c r="G1197" s="1" t="s">
        <x:v>5043</x:v>
      </x:c>
      <x:c r="H1197" s="1" t="s">
        <x:v>5036</x:v>
      </x:c>
      <x:c r="I1197" s="1" t="s">
        <x:v>5100</x:v>
      </x:c>
      <x:c r="J1197" s="1" t="n">
        <x:v>3.1</x:v>
      </x:c>
      <x:c r="K1197" s="1" t="n">
        <x:v>31.4</x:v>
      </x:c>
      <x:c r="L1197" s="15" t="n">
        <x:v>573.52</x:v>
      </x:c>
      <x:c r="M1197" s="11" t="b">
        <x:f aca="0">TRUE()</x:f>
        <x:v>1</x:v>
      </x:c>
      <x:c r="N1197" s="11" t="b">
        <x:f aca="0">FALSE()</x:f>
        <x:v>0</x:v>
      </x:c>
      <x:c r="O1197" s="1" t="s">
        <x:v>5073</x:v>
      </x:c>
      <x:c r="P1197" s="11" t="b">
        <x:f aca="0">FALSE()</x:f>
        <x:v>0</x:v>
      </x:c>
    </x:row>
    <x:row r="1198" ht="15" hidden="0" customHeight="1">
      <x:c r="A1198" s="1" t="s">
        <x:v>6306</x:v>
      </x:c>
      <x:c r="B1198" s="1" t="s">
        <x:v>2805</x:v>
      </x:c>
      <x:c r="C1198" s="14" t="n">
        <x:v>45679</x:v>
      </x:c>
      <x:c r="D1198" s="1" t="s">
        <x:v>5010</x:v>
      </x:c>
      <x:c r="E1198" s="1" t="s">
        <x:v>5011</x:v>
      </x:c>
      <x:c r="F1198" s="1" t="s">
        <x:v>5012</x:v>
      </x:c>
      <x:c r="G1198" s="1" t="s">
        <x:v>5013</x:v>
      </x:c>
      <x:c r="H1198" s="1" t="s">
        <x:v>5014</x:v>
      </x:c>
      <x:c r="I1198" s="1" t="s">
        <x:v>5014</x:v>
      </x:c>
      <x:c r="J1198" s="1" t="n">
        <x:v>0.9</x:v>
      </x:c>
      <x:c r="K1198" s="1" t="n">
        <x:v>2.7</x:v>
      </x:c>
      <x:c r="L1198" s="15" t="n">
        <x:v>64.8</x:v>
      </x:c>
      <x:c r="M1198" s="11" t="b">
        <x:f aca="0">TRUE()</x:f>
        <x:v>1</x:v>
      </x:c>
      <x:c r="N1198" s="11" t="b">
        <x:f aca="0">FALSE()</x:f>
        <x:v>0</x:v>
      </x:c>
      <x:c r="O1198" s="1" t="s">
        <x:v>5015</x:v>
      </x:c>
      <x:c r="P1198" s="11" t="b">
        <x:f aca="0">FALSE()</x:f>
        <x:v>0</x:v>
      </x:c>
    </x:row>
    <x:row r="1199" ht="15" hidden="0" customHeight="1">
      <x:c r="A1199" s="1" t="s">
        <x:v>6307</x:v>
      </x:c>
      <x:c r="B1199" s="1" t="s">
        <x:v>2805</x:v>
      </x:c>
      <x:c r="C1199" s="14" t="n">
        <x:v>46079</x:v>
      </x:c>
      <x:c r="D1199" s="1" t="s">
        <x:v>5010</x:v>
      </x:c>
      <x:c r="E1199" s="1" t="s">
        <x:v>5011</x:v>
      </x:c>
      <x:c r="F1199" s="1" t="s">
        <x:v>5012</x:v>
      </x:c>
      <x:c r="G1199" s="1" t="s">
        <x:v>5013</x:v>
      </x:c>
      <x:c r="H1199" s="1" t="s">
        <x:v>5014</x:v>
      </x:c>
      <x:c r="I1199" s="1" t="s">
        <x:v>5014</x:v>
      </x:c>
      <x:c r="J1199" s="1" t="n">
        <x:v>1.3</x:v>
      </x:c>
      <x:c r="K1199" s="1" t="n">
        <x:v>1.3</x:v>
      </x:c>
      <x:c r="L1199" s="15" t="n">
        <x:v>93.6</x:v>
      </x:c>
      <x:c r="M1199" s="11" t="b">
        <x:f aca="0">TRUE()</x:f>
        <x:v>1</x:v>
      </x:c>
      <x:c r="N1199" s="11" t="b">
        <x:f aca="0">FALSE()</x:f>
        <x:v>0</x:v>
      </x:c>
      <x:c r="O1199" s="1" t="s">
        <x:v>5015</x:v>
      </x:c>
      <x:c r="P1199" s="11" t="b">
        <x:f aca="0">FALSE()</x:f>
        <x:v>0</x:v>
      </x:c>
    </x:row>
    <x:row r="1200" ht="15" hidden="0" customHeight="1">
      <x:c r="A1200" s="1" t="s">
        <x:v>6308</x:v>
      </x:c>
      <x:c r="B1200" s="1" t="s">
        <x:v>2808</x:v>
      </x:c>
      <x:c r="C1200" s="14" t="n">
        <x:v>45442</x:v>
      </x:c>
      <x:c r="D1200" s="1" t="s">
        <x:v>5010</x:v>
      </x:c>
      <x:c r="E1200" s="1" t="s">
        <x:v>5011</x:v>
      </x:c>
      <x:c r="F1200" s="1" t="s">
        <x:v>5012</x:v>
      </x:c>
      <x:c r="G1200" s="1" t="s">
        <x:v>5013</x:v>
      </x:c>
      <x:c r="H1200" s="1" t="s">
        <x:v>5014</x:v>
      </x:c>
      <x:c r="I1200" s="1" t="s">
        <x:v>5014</x:v>
      </x:c>
      <x:c r="J1200" s="1" t="n">
        <x:v>1.3</x:v>
      </x:c>
      <x:c r="K1200" s="1" t="n">
        <x:v>1.5</x:v>
      </x:c>
      <x:c r="L1200" s="15" t="n">
        <x:v>93.6</x:v>
      </x:c>
      <x:c r="M1200" s="11" t="b">
        <x:f aca="0">TRUE()</x:f>
        <x:v>1</x:v>
      </x:c>
      <x:c r="N1200" s="11" t="b">
        <x:f aca="0">FALSE()</x:f>
        <x:v>0</x:v>
      </x:c>
      <x:c r="O1200" s="1" t="s">
        <x:v>5015</x:v>
      </x:c>
      <x:c r="P1200" s="11" t="b">
        <x:f aca="0">FALSE()</x:f>
        <x:v>0</x:v>
      </x:c>
    </x:row>
    <x:row r="1201" ht="15" hidden="0" customHeight="1">
      <x:c r="A1201" s="1" t="s">
        <x:v>6309</x:v>
      </x:c>
      <x:c r="B1201" s="1" t="s">
        <x:v>2808</x:v>
      </x:c>
      <x:c r="C1201" s="14" t="n">
        <x:v>45555</x:v>
      </x:c>
      <x:c r="D1201" s="1" t="s">
        <x:v>5018</x:v>
      </x:c>
      <x:c r="E1201" s="1" t="s">
        <x:v>5041</x:v>
      </x:c>
      <x:c r="F1201" s="1" t="s">
        <x:v>5042</x:v>
      </x:c>
      <x:c r="G1201" s="1" t="s">
        <x:v>5043</x:v>
      </x:c>
      <x:c r="H1201" s="1" t="s">
        <x:v>5031</x:v>
      </x:c>
      <x:c r="I1201" s="1" t="s">
        <x:v>5014</x:v>
      </x:c>
      <x:c r="J1201" s="1" t="n">
        <x:v>3</x:v>
      </x:c>
      <x:c r="K1201" s="1" t="n">
        <x:v>30.1</x:v>
      </x:c>
      <x:c r="L1201" s="15" t="n">
        <x:v>216</x:v>
      </x:c>
      <x:c r="M1201" s="11" t="b">
        <x:f aca="0">TRUE()</x:f>
        <x:v>1</x:v>
      </x:c>
      <x:c r="N1201" s="11" t="b">
        <x:f aca="0">FALSE()</x:f>
        <x:v>0</x:v>
      </x:c>
      <x:c r="O1201" s="1" t="s">
        <x:v>5073</x:v>
      </x:c>
      <x:c r="P1201" s="11" t="b">
        <x:f aca="0">FALSE()</x:f>
        <x:v>0</x:v>
      </x:c>
    </x:row>
    <x:row r="1202" ht="15" hidden="0" customHeight="1">
      <x:c r="A1202" s="1" t="s">
        <x:v>6310</x:v>
      </x:c>
      <x:c r="B1202" s="1" t="s">
        <x:v>2808</x:v>
      </x:c>
      <x:c r="C1202" s="14" t="n">
        <x:v>45595</x:v>
      </x:c>
      <x:c r="D1202" s="1" t="s">
        <x:v>5010</x:v>
      </x:c>
      <x:c r="E1202" s="1" t="s">
        <x:v>5011</x:v>
      </x:c>
      <x:c r="F1202" s="1" t="s">
        <x:v>5012</x:v>
      </x:c>
      <x:c r="G1202" s="1" t="s">
        <x:v>5013</x:v>
      </x:c>
      <x:c r="H1202" s="1" t="s">
        <x:v>5014</x:v>
      </x:c>
      <x:c r="I1202" s="1" t="s">
        <x:v>5014</x:v>
      </x:c>
      <x:c r="J1202" s="1" t="n">
        <x:v>0.7</x:v>
      </x:c>
      <x:c r="K1202" s="1" t="n">
        <x:v>1.4</x:v>
      </x:c>
      <x:c r="L1202" s="15" t="n">
        <x:v>50.4</x:v>
      </x:c>
      <x:c r="M1202" s="11" t="b">
        <x:f aca="0">TRUE()</x:f>
        <x:v>1</x:v>
      </x:c>
      <x:c r="N1202" s="11" t="b">
        <x:f aca="0">FALSE()</x:f>
        <x:v>0</x:v>
      </x:c>
      <x:c r="O1202" s="1" t="s">
        <x:v>5015</x:v>
      </x:c>
      <x:c r="P1202" s="11" t="b">
        <x:f aca="0">FALSE()</x:f>
        <x:v>0</x:v>
      </x:c>
    </x:row>
    <x:row r="1203" ht="15" hidden="0" customHeight="1">
      <x:c r="A1203" s="1" t="s">
        <x:v>6311</x:v>
      </x:c>
      <x:c r="B1203" s="1" t="s">
        <x:v>2808</x:v>
      </x:c>
      <x:c r="C1203" s="14" t="n">
        <x:v>45907</x:v>
      </x:c>
      <x:c r="D1203" s="1" t="s">
        <x:v>5018</x:v>
      </x:c>
      <x:c r="E1203" s="1" t="s">
        <x:v>5028</x:v>
      </x:c>
      <x:c r="F1203" s="1" t="s">
        <x:v>5029</x:v>
      </x:c>
      <x:c r="G1203" s="1" t="s">
        <x:v>5030</x:v>
      </x:c>
      <x:c r="H1203" s="1" t="s">
        <x:v>5036</x:v>
      </x:c>
      <x:c r="I1203" s="1" t="s">
        <x:v>5044</x:v>
      </x:c>
      <x:c r="J1203" s="1" t="n">
        <x:v>3.3</x:v>
      </x:c>
      <x:c r="K1203" s="1" t="n">
        <x:v>24.9</x:v>
      </x:c>
      <x:c r="L1203" s="15" t="n">
        <x:v>1021.79</x:v>
      </x:c>
      <x:c r="M1203" s="11" t="b">
        <x:f aca="0">TRUE()</x:f>
        <x:v>1</x:v>
      </x:c>
      <x:c r="N1203" s="11" t="b">
        <x:f aca="0">FALSE()</x:f>
        <x:v>0</x:v>
      </x:c>
      <x:c r="O1203" s="1" t="s">
        <x:v>5068</x:v>
      </x:c>
      <x:c r="P1203" s="11" t="b">
        <x:f aca="0">FALSE()</x:f>
        <x:v>0</x:v>
      </x:c>
    </x:row>
    <x:row r="1204" ht="15" hidden="0" customHeight="1">
      <x:c r="A1204" s="1" t="s">
        <x:v>6312</x:v>
      </x:c>
      <x:c r="B1204" s="1" t="s">
        <x:v>2808</x:v>
      </x:c>
      <x:c r="C1204" s="14" t="n">
        <x:v>45934</x:v>
      </x:c>
      <x:c r="D1204" s="1" t="s">
        <x:v>5010</x:v>
      </x:c>
      <x:c r="E1204" s="1" t="s">
        <x:v>5011</x:v>
      </x:c>
      <x:c r="F1204" s="1" t="s">
        <x:v>5012</x:v>
      </x:c>
      <x:c r="G1204" s="1" t="s">
        <x:v>5013</x:v>
      </x:c>
      <x:c r="H1204" s="1" t="s">
        <x:v>5014</x:v>
      </x:c>
      <x:c r="I1204" s="1" t="s">
        <x:v>5014</x:v>
      </x:c>
      <x:c r="J1204" s="1" t="n">
        <x:v>0.4</x:v>
      </x:c>
      <x:c r="K1204" s="1" t="n">
        <x:v>1.5</x:v>
      </x:c>
      <x:c r="L1204" s="15" t="n">
        <x:v>28.8</x:v>
      </x:c>
      <x:c r="M1204" s="11" t="b">
        <x:f aca="0">TRUE()</x:f>
        <x:v>1</x:v>
      </x:c>
      <x:c r="N1204" s="11" t="b">
        <x:f aca="0">FALSE()</x:f>
        <x:v>0</x:v>
      </x:c>
      <x:c r="O1204" s="1" t="s">
        <x:v>5015</x:v>
      </x:c>
      <x:c r="P1204" s="11" t="b">
        <x:f aca="0">FALSE()</x:f>
        <x:v>0</x:v>
      </x:c>
    </x:row>
    <x:row r="1205" ht="15" hidden="0" customHeight="1">
      <x:c r="A1205" s="1" t="s">
        <x:v>6313</x:v>
      </x:c>
      <x:c r="B1205" s="1" t="s">
        <x:v>2808</x:v>
      </x:c>
      <x:c r="C1205" s="14" t="n">
        <x:v>46049</x:v>
      </x:c>
      <x:c r="D1205" s="1" t="s">
        <x:v>5054</x:v>
      </x:c>
      <x:c r="E1205" s="1" t="s">
        <x:v>5055</x:v>
      </x:c>
      <x:c r="F1205" s="1" t="s">
        <x:v>5012</x:v>
      </x:c>
      <x:c r="G1205" s="1" t="s">
        <x:v>5013</x:v>
      </x:c>
      <x:c r="H1205" s="1" t="s">
        <x:v>5014</x:v>
      </x:c>
      <x:c r="I1205" s="1" t="s">
        <x:v>5014</x:v>
      </x:c>
      <x:c r="J1205" s="1" t="n">
        <x:v>1</x:v>
      </x:c>
      <x:c r="K1205" s="1" t="n">
        <x:v>2.5</x:v>
      </x:c>
      <x:c r="L1205" s="15" t="n">
        <x:v>72</x:v>
      </x:c>
      <x:c r="M1205" s="11" t="b">
        <x:f aca="0">TRUE()</x:f>
        <x:v>1</x:v>
      </x:c>
      <x:c r="N1205" s="11" t="b">
        <x:f aca="0">FALSE()</x:f>
        <x:v>0</x:v>
      </x:c>
      <x:c r="O1205" s="1" t="s">
        <x:v>5015</x:v>
      </x:c>
      <x:c r="P1205" s="11" t="b">
        <x:f aca="0">FALSE()</x:f>
        <x:v>0</x:v>
      </x:c>
    </x:row>
    <x:row r="1206" ht="15" hidden="0" customHeight="1">
      <x:c r="A1206" s="1" t="s">
        <x:v>6314</x:v>
      </x:c>
      <x:c r="B1206" s="1" t="s">
        <x:v>988</x:v>
      </x:c>
      <x:c r="C1206" s="14" t="n">
        <x:v>46230</x:v>
      </x:c>
      <x:c r="D1206" s="1" t="s">
        <x:v>5010</x:v>
      </x:c>
      <x:c r="E1206" s="1" t="s">
        <x:v>5011</x:v>
      </x:c>
      <x:c r="F1206" s="1" t="s">
        <x:v>5012</x:v>
      </x:c>
      <x:c r="G1206" s="1" t="s">
        <x:v>5013</x:v>
      </x:c>
      <x:c r="H1206" s="1" t="s">
        <x:v>5014</x:v>
      </x:c>
      <x:c r="I1206" s="1" t="s">
        <x:v>5014</x:v>
      </x:c>
      <x:c r="J1206" s="1" t="n">
        <x:v>0.8</x:v>
      </x:c>
      <x:c r="K1206" s="1" t="n">
        <x:v>0.6</x:v>
      </x:c>
      <x:c r="L1206" s="15" t="n">
        <x:v>57.6</x:v>
      </x:c>
      <x:c r="M1206" s="11" t="b">
        <x:f aca="0">TRUE()</x:f>
        <x:v>1</x:v>
      </x:c>
      <x:c r="N1206" s="11" t="b">
        <x:f aca="0">FALSE()</x:f>
        <x:v>0</x:v>
      </x:c>
      <x:c r="O1206" s="1" t="s">
        <x:v>5015</x:v>
      </x:c>
      <x:c r="P1206" s="11" t="b">
        <x:f aca="0">FALSE()</x:f>
        <x:v>0</x:v>
      </x:c>
    </x:row>
    <x:row r="1207" ht="15" hidden="0" customHeight="1">
      <x:c r="A1207" s="1" t="s">
        <x:v>6315</x:v>
      </x:c>
      <x:c r="B1207" s="1" t="s">
        <x:v>992</x:v>
      </x:c>
      <x:c r="C1207" s="14" t="n">
        <x:v>45832</x:v>
      </x:c>
      <x:c r="D1207" s="1" t="s">
        <x:v>5018</x:v>
      </x:c>
      <x:c r="E1207" s="1" t="s">
        <x:v>5125</x:v>
      </x:c>
      <x:c r="F1207" s="1" t="s">
        <x:v>5111</x:v>
      </x:c>
      <x:c r="G1207" s="1" t="s">
        <x:v>5112</x:v>
      </x:c>
      <x:c r="H1207" s="1" t="s">
        <x:v>5031</x:v>
      </x:c>
      <x:c r="I1207" s="1" t="s">
        <x:v>5131</x:v>
      </x:c>
      <x:c r="J1207" s="1" t="n">
        <x:v>3.6</x:v>
      </x:c>
      <x:c r="K1207" s="1" t="n">
        <x:v>8.4</x:v>
      </x:c>
      <x:c r="L1207" s="15" t="n">
        <x:v>971.81</x:v>
      </x:c>
      <x:c r="M1207" s="11" t="b">
        <x:f aca="0">FALSE()</x:f>
        <x:v>0</x:v>
      </x:c>
      <x:c r="N1207" s="11" t="b">
        <x:f aca="0">FALSE()</x:f>
        <x:v>0</x:v>
      </x:c>
      <x:c r="O1207" s="1" t="s">
        <x:v>5024</x:v>
      </x:c>
      <x:c r="P1207" s="11" t="b">
        <x:f aca="0">FALSE()</x:f>
        <x:v>0</x:v>
      </x:c>
    </x:row>
    <x:row r="1208" ht="15" hidden="0" customHeight="1">
      <x:c r="A1208" s="1" t="s">
        <x:v>6316</x:v>
      </x:c>
      <x:c r="B1208" s="1" t="s">
        <x:v>992</x:v>
      </x:c>
      <x:c r="C1208" s="14" t="n">
        <x:v>45906</x:v>
      </x:c>
      <x:c r="D1208" s="1" t="s">
        <x:v>5010</x:v>
      </x:c>
      <x:c r="E1208" s="1" t="s">
        <x:v>5011</x:v>
      </x:c>
      <x:c r="F1208" s="1" t="s">
        <x:v>5012</x:v>
      </x:c>
      <x:c r="G1208" s="1" t="s">
        <x:v>5013</x:v>
      </x:c>
      <x:c r="H1208" s="1" t="s">
        <x:v>5014</x:v>
      </x:c>
      <x:c r="I1208" s="1" t="s">
        <x:v>5014</x:v>
      </x:c>
      <x:c r="J1208" s="1" t="n">
        <x:v>0.8</x:v>
      </x:c>
      <x:c r="K1208" s="1" t="n">
        <x:v>0.2</x:v>
      </x:c>
      <x:c r="L1208" s="15" t="n">
        <x:v>57.6</x:v>
      </x:c>
      <x:c r="M1208" s="11" t="b">
        <x:f aca="0">TRUE()</x:f>
        <x:v>1</x:v>
      </x:c>
      <x:c r="N1208" s="11" t="b">
        <x:f aca="0">FALSE()</x:f>
        <x:v>0</x:v>
      </x:c>
      <x:c r="O1208" s="1" t="s">
        <x:v>5015</x:v>
      </x:c>
      <x:c r="P1208" s="11" t="b">
        <x:f aca="0">FALSE()</x:f>
        <x:v>0</x:v>
      </x:c>
    </x:row>
    <x:row r="1209" ht="15" hidden="0" customHeight="1">
      <x:c r="A1209" s="1" t="s">
        <x:v>6317</x:v>
      </x:c>
      <x:c r="B1209" s="1" t="s">
        <x:v>992</x:v>
      </x:c>
      <x:c r="C1209" s="14" t="n">
        <x:v>46204</x:v>
      </x:c>
      <x:c r="D1209" s="1" t="s">
        <x:v>5010</x:v>
      </x:c>
      <x:c r="E1209" s="1" t="s">
        <x:v>5011</x:v>
      </x:c>
      <x:c r="F1209" s="1" t="s">
        <x:v>5012</x:v>
      </x:c>
      <x:c r="G1209" s="1" t="s">
        <x:v>5013</x:v>
      </x:c>
      <x:c r="H1209" s="1" t="s">
        <x:v>5014</x:v>
      </x:c>
      <x:c r="I1209" s="1" t="s">
        <x:v>5014</x:v>
      </x:c>
      <x:c r="J1209" s="1" t="n">
        <x:v>0.9</x:v>
      </x:c>
      <x:c r="K1209" s="1" t="n">
        <x:v>1.6</x:v>
      </x:c>
      <x:c r="L1209" s="15" t="n">
        <x:v>64.8</x:v>
      </x:c>
      <x:c r="M1209" s="11" t="b">
        <x:f aca="0">TRUE()</x:f>
        <x:v>1</x:v>
      </x:c>
      <x:c r="N1209" s="11" t="b">
        <x:f aca="0">FALSE()</x:f>
        <x:v>0</x:v>
      </x:c>
      <x:c r="O1209" s="1" t="s">
        <x:v>5015</x:v>
      </x:c>
      <x:c r="P1209" s="11" t="b">
        <x:f aca="0">FALSE()</x:f>
        <x:v>0</x:v>
      </x:c>
    </x:row>
    <x:row r="1210" ht="15" hidden="0" customHeight="1">
      <x:c r="A1210" s="1" t="s">
        <x:v>6318</x:v>
      </x:c>
      <x:c r="B1210" s="1" t="s">
        <x:v>2815</x:v>
      </x:c>
      <x:c r="C1210" s="14" t="n">
        <x:v>45514</x:v>
      </x:c>
      <x:c r="D1210" s="1" t="s">
        <x:v>5010</x:v>
      </x:c>
      <x:c r="E1210" s="1" t="s">
        <x:v>5011</x:v>
      </x:c>
      <x:c r="F1210" s="1" t="s">
        <x:v>5012</x:v>
      </x:c>
      <x:c r="G1210" s="1" t="s">
        <x:v>5013</x:v>
      </x:c>
      <x:c r="H1210" s="1" t="s">
        <x:v>5014</x:v>
      </x:c>
      <x:c r="I1210" s="1" t="s">
        <x:v>5014</x:v>
      </x:c>
      <x:c r="J1210" s="1" t="n">
        <x:v>1.6</x:v>
      </x:c>
      <x:c r="K1210" s="1" t="n">
        <x:v>2.1</x:v>
      </x:c>
      <x:c r="L1210" s="15" t="n">
        <x:v>115.2</x:v>
      </x:c>
      <x:c r="M1210" s="11" t="b">
        <x:f aca="0">FALSE()</x:f>
        <x:v>0</x:v>
      </x:c>
      <x:c r="N1210" s="11" t="b">
        <x:f aca="0">FALSE()</x:f>
        <x:v>0</x:v>
      </x:c>
      <x:c r="O1210" s="1" t="s">
        <x:v>5015</x:v>
      </x:c>
      <x:c r="P1210" s="11" t="b">
        <x:f aca="0">FALSE()</x:f>
        <x:v>0</x:v>
      </x:c>
    </x:row>
    <x:row r="1211" ht="15" hidden="0" customHeight="1">
      <x:c r="A1211" s="1" t="s">
        <x:v>6319</x:v>
      </x:c>
      <x:c r="B1211" s="1" t="s">
        <x:v>2815</x:v>
      </x:c>
      <x:c r="C1211" s="14" t="n">
        <x:v>45744</x:v>
      </x:c>
      <x:c r="D1211" s="1" t="s">
        <x:v>5010</x:v>
      </x:c>
      <x:c r="E1211" s="1" t="s">
        <x:v>5011</x:v>
      </x:c>
      <x:c r="F1211" s="1" t="s">
        <x:v>5012</x:v>
      </x:c>
      <x:c r="G1211" s="1" t="s">
        <x:v>5013</x:v>
      </x:c>
      <x:c r="H1211" s="1" t="s">
        <x:v>5014</x:v>
      </x:c>
      <x:c r="I1211" s="1" t="s">
        <x:v>5014</x:v>
      </x:c>
      <x:c r="J1211" s="1" t="n">
        <x:v>1.6</x:v>
      </x:c>
      <x:c r="K1211" s="1" t="n">
        <x:v>1.8</x:v>
      </x:c>
      <x:c r="L1211" s="15" t="n">
        <x:v>115.2</x:v>
      </x:c>
      <x:c r="M1211" s="11" t="b">
        <x:f aca="0">TRUE()</x:f>
        <x:v>1</x:v>
      </x:c>
      <x:c r="N1211" s="11" t="b">
        <x:f aca="0">FALSE()</x:f>
        <x:v>0</x:v>
      </x:c>
      <x:c r="O1211" s="1" t="s">
        <x:v>5015</x:v>
      </x:c>
      <x:c r="P1211" s="11" t="b">
        <x:f aca="0">FALSE()</x:f>
        <x:v>0</x:v>
      </x:c>
    </x:row>
    <x:row r="1212" ht="15" hidden="0" customHeight="1">
      <x:c r="A1212" s="1" t="s">
        <x:v>6320</x:v>
      </x:c>
      <x:c r="B1212" s="1" t="s">
        <x:v>2815</x:v>
      </x:c>
      <x:c r="C1212" s="14" t="n">
        <x:v>46163</x:v>
      </x:c>
      <x:c r="D1212" s="1" t="s">
        <x:v>5054</x:v>
      </x:c>
      <x:c r="E1212" s="1" t="s">
        <x:v>5055</x:v>
      </x:c>
      <x:c r="F1212" s="1" t="s">
        <x:v>5012</x:v>
      </x:c>
      <x:c r="G1212" s="1" t="s">
        <x:v>5013</x:v>
      </x:c>
      <x:c r="H1212" s="1" t="s">
        <x:v>5014</x:v>
      </x:c>
      <x:c r="I1212" s="1" t="s">
        <x:v>5014</x:v>
      </x:c>
      <x:c r="J1212" s="1" t="n">
        <x:v>1.1</x:v>
      </x:c>
      <x:c r="K1212" s="1" t="n">
        <x:v>1.5</x:v>
      </x:c>
      <x:c r="L1212" s="15" t="n">
        <x:v>79.2</x:v>
      </x:c>
      <x:c r="M1212" s="11" t="b">
        <x:f aca="0">TRUE()</x:f>
        <x:v>1</x:v>
      </x:c>
      <x:c r="N1212" s="11" t="b">
        <x:f aca="0">FALSE()</x:f>
        <x:v>0</x:v>
      </x:c>
      <x:c r="O1212" s="1" t="s">
        <x:v>5015</x:v>
      </x:c>
      <x:c r="P1212" s="11" t="b">
        <x:f aca="0">FALSE()</x:f>
        <x:v>0</x:v>
      </x:c>
    </x:row>
    <x:row r="1213" ht="15" hidden="0" customHeight="1">
      <x:c r="A1213" s="1" t="s">
        <x:v>6321</x:v>
      </x:c>
      <x:c r="B1213" s="1" t="s">
        <x:v>2818</x:v>
      </x:c>
      <x:c r="C1213" s="14" t="n">
        <x:v>45420</x:v>
      </x:c>
      <x:c r="D1213" s="1" t="s">
        <x:v>5054</x:v>
      </x:c>
      <x:c r="E1213" s="1" t="s">
        <x:v>5055</x:v>
      </x:c>
      <x:c r="F1213" s="1" t="s">
        <x:v>5012</x:v>
      </x:c>
      <x:c r="G1213" s="1" t="s">
        <x:v>5013</x:v>
      </x:c>
      <x:c r="H1213" s="1" t="s">
        <x:v>5014</x:v>
      </x:c>
      <x:c r="I1213" s="1" t="s">
        <x:v>5014</x:v>
      </x:c>
      <x:c r="J1213" s="1" t="n">
        <x:v>0.9</x:v>
      </x:c>
      <x:c r="K1213" s="1" t="n">
        <x:v>0.7</x:v>
      </x:c>
      <x:c r="L1213" s="15" t="n">
        <x:v>64.8</x:v>
      </x:c>
      <x:c r="M1213" s="11" t="b">
        <x:f aca="0">TRUE()</x:f>
        <x:v>1</x:v>
      </x:c>
      <x:c r="N1213" s="11" t="b">
        <x:f aca="0">FALSE()</x:f>
        <x:v>0</x:v>
      </x:c>
      <x:c r="O1213" s="1" t="s">
        <x:v>5015</x:v>
      </x:c>
      <x:c r="P1213" s="11" t="b">
        <x:f aca="0">FALSE()</x:f>
        <x:v>0</x:v>
      </x:c>
    </x:row>
    <x:row r="1214" ht="15" hidden="0" customHeight="1">
      <x:c r="A1214" s="1" t="s">
        <x:v>6322</x:v>
      </x:c>
      <x:c r="B1214" s="1" t="s">
        <x:v>2818</x:v>
      </x:c>
      <x:c r="C1214" s="14" t="n">
        <x:v>45444</x:v>
      </x:c>
      <x:c r="D1214" s="1" t="s">
        <x:v>5010</x:v>
      </x:c>
      <x:c r="E1214" s="1" t="s">
        <x:v>5011</x:v>
      </x:c>
      <x:c r="F1214" s="1" t="s">
        <x:v>5012</x:v>
      </x:c>
      <x:c r="G1214" s="1" t="s">
        <x:v>5013</x:v>
      </x:c>
      <x:c r="H1214" s="1" t="s">
        <x:v>5014</x:v>
      </x:c>
      <x:c r="I1214" s="1" t="s">
        <x:v>5014</x:v>
      </x:c>
      <x:c r="J1214" s="1" t="n">
        <x:v>0.9</x:v>
      </x:c>
      <x:c r="K1214" s="1" t="n">
        <x:v>2.7</x:v>
      </x:c>
      <x:c r="L1214" s="15" t="n">
        <x:v>64.8</x:v>
      </x:c>
      <x:c r="M1214" s="11" t="b">
        <x:f aca="0">TRUE()</x:f>
        <x:v>1</x:v>
      </x:c>
      <x:c r="N1214" s="11" t="b">
        <x:f aca="0">FALSE()</x:f>
        <x:v>0</x:v>
      </x:c>
      <x:c r="O1214" s="1" t="s">
        <x:v>5015</x:v>
      </x:c>
      <x:c r="P1214" s="11" t="b">
        <x:f aca="0">FALSE()</x:f>
        <x:v>0</x:v>
      </x:c>
    </x:row>
    <x:row r="1215" ht="15" hidden="0" customHeight="1">
      <x:c r="A1215" s="1" t="s">
        <x:v>6323</x:v>
      </x:c>
      <x:c r="B1215" s="1" t="s">
        <x:v>2818</x:v>
      </x:c>
      <x:c r="C1215" s="14" t="n">
        <x:v>45581</x:v>
      </x:c>
      <x:c r="D1215" s="1" t="s">
        <x:v>5010</x:v>
      </x:c>
      <x:c r="E1215" s="1" t="s">
        <x:v>5011</x:v>
      </x:c>
      <x:c r="F1215" s="1" t="s">
        <x:v>5012</x:v>
      </x:c>
      <x:c r="G1215" s="1" t="s">
        <x:v>5013</x:v>
      </x:c>
      <x:c r="H1215" s="1" t="s">
        <x:v>5014</x:v>
      </x:c>
      <x:c r="I1215" s="1" t="s">
        <x:v>5014</x:v>
      </x:c>
      <x:c r="J1215" s="1" t="n">
        <x:v>0.9</x:v>
      </x:c>
      <x:c r="K1215" s="1" t="n">
        <x:v>3.3</x:v>
      </x:c>
      <x:c r="L1215" s="15" t="n">
        <x:v>64.8</x:v>
      </x:c>
      <x:c r="M1215" s="11" t="b">
        <x:f aca="0">TRUE()</x:f>
        <x:v>1</x:v>
      </x:c>
      <x:c r="N1215" s="11" t="b">
        <x:f aca="0">FALSE()</x:f>
        <x:v>0</x:v>
      </x:c>
      <x:c r="O1215" s="1" t="s">
        <x:v>5015</x:v>
      </x:c>
      <x:c r="P1215" s="11" t="b">
        <x:f aca="0">FALSE()</x:f>
        <x:v>0</x:v>
      </x:c>
    </x:row>
    <x:row r="1216" ht="15" hidden="0" customHeight="1">
      <x:c r="A1216" s="1" t="s">
        <x:v>6324</x:v>
      </x:c>
      <x:c r="B1216" s="1" t="s">
        <x:v>2818</x:v>
      </x:c>
      <x:c r="C1216" s="14" t="n">
        <x:v>45663</x:v>
      </x:c>
      <x:c r="D1216" s="1" t="s">
        <x:v>5010</x:v>
      </x:c>
      <x:c r="E1216" s="1" t="s">
        <x:v>5011</x:v>
      </x:c>
      <x:c r="F1216" s="1" t="s">
        <x:v>5012</x:v>
      </x:c>
      <x:c r="G1216" s="1" t="s">
        <x:v>5013</x:v>
      </x:c>
      <x:c r="H1216" s="1" t="s">
        <x:v>5014</x:v>
      </x:c>
      <x:c r="I1216" s="1" t="s">
        <x:v>5014</x:v>
      </x:c>
      <x:c r="J1216" s="1" t="n">
        <x:v>1</x:v>
      </x:c>
      <x:c r="K1216" s="1" t="n">
        <x:v>2.1</x:v>
      </x:c>
      <x:c r="L1216" s="15" t="n">
        <x:v>72</x:v>
      </x:c>
      <x:c r="M1216" s="11" t="b">
        <x:f aca="0">TRUE()</x:f>
        <x:v>1</x:v>
      </x:c>
      <x:c r="N1216" s="11" t="b">
        <x:f aca="0">FALSE()</x:f>
        <x:v>0</x:v>
      </x:c>
      <x:c r="O1216" s="1" t="s">
        <x:v>5015</x:v>
      </x:c>
      <x:c r="P1216" s="11" t="b">
        <x:f aca="0">FALSE()</x:f>
        <x:v>0</x:v>
      </x:c>
    </x:row>
    <x:row r="1217" ht="15" hidden="0" customHeight="1">
      <x:c r="A1217" s="1" t="s">
        <x:v>6325</x:v>
      </x:c>
      <x:c r="B1217" s="1" t="s">
        <x:v>2821</x:v>
      </x:c>
      <x:c r="C1217" s="14" t="n">
        <x:v>45661</x:v>
      </x:c>
      <x:c r="D1217" s="1" t="s">
        <x:v>5010</x:v>
      </x:c>
      <x:c r="E1217" s="1" t="s">
        <x:v>5011</x:v>
      </x:c>
      <x:c r="F1217" s="1" t="s">
        <x:v>5012</x:v>
      </x:c>
      <x:c r="G1217" s="1" t="s">
        <x:v>5013</x:v>
      </x:c>
      <x:c r="H1217" s="1" t="s">
        <x:v>5014</x:v>
      </x:c>
      <x:c r="I1217" s="1" t="s">
        <x:v>5014</x:v>
      </x:c>
      <x:c r="J1217" s="1" t="n">
        <x:v>1.5</x:v>
      </x:c>
      <x:c r="K1217" s="1" t="n">
        <x:v>1.2</x:v>
      </x:c>
      <x:c r="L1217" s="15" t="n">
        <x:v>108</x:v>
      </x:c>
      <x:c r="M1217" s="11" t="b">
        <x:f aca="0">TRUE()</x:f>
        <x:v>1</x:v>
      </x:c>
      <x:c r="N1217" s="11" t="b">
        <x:f aca="0">FALSE()</x:f>
        <x:v>0</x:v>
      </x:c>
      <x:c r="O1217" s="1" t="s">
        <x:v>5015</x:v>
      </x:c>
      <x:c r="P1217" s="11" t="b">
        <x:f aca="0">FALSE()</x:f>
        <x:v>0</x:v>
      </x:c>
    </x:row>
    <x:row r="1218" ht="15" hidden="0" customHeight="1">
      <x:c r="A1218" s="1" t="s">
        <x:v>6326</x:v>
      </x:c>
      <x:c r="B1218" s="1" t="s">
        <x:v>2821</x:v>
      </x:c>
      <x:c r="C1218" s="14" t="n">
        <x:v>45755</x:v>
      </x:c>
      <x:c r="D1218" s="1" t="s">
        <x:v>5010</x:v>
      </x:c>
      <x:c r="E1218" s="1" t="s">
        <x:v>5011</x:v>
      </x:c>
      <x:c r="F1218" s="1" t="s">
        <x:v>5012</x:v>
      </x:c>
      <x:c r="G1218" s="1" t="s">
        <x:v>5013</x:v>
      </x:c>
      <x:c r="H1218" s="1" t="s">
        <x:v>5014</x:v>
      </x:c>
      <x:c r="I1218" s="1" t="s">
        <x:v>5014</x:v>
      </x:c>
      <x:c r="J1218" s="1" t="n">
        <x:v>0.7</x:v>
      </x:c>
      <x:c r="K1218" s="1" t="n">
        <x:v>1.6</x:v>
      </x:c>
      <x:c r="L1218" s="15" t="n">
        <x:v>50.4</x:v>
      </x:c>
      <x:c r="M1218" s="11" t="b">
        <x:f aca="0">TRUE()</x:f>
        <x:v>1</x:v>
      </x:c>
      <x:c r="N1218" s="11" t="b">
        <x:f aca="0">FALSE()</x:f>
        <x:v>0</x:v>
      </x:c>
      <x:c r="O1218" s="1" t="s">
        <x:v>5015</x:v>
      </x:c>
      <x:c r="P1218" s="11" t="b">
        <x:f aca="0">FALSE()</x:f>
        <x:v>0</x:v>
      </x:c>
    </x:row>
    <x:row r="1219" ht="15" hidden="0" customHeight="1">
      <x:c r="A1219" s="1" t="s">
        <x:v>6327</x:v>
      </x:c>
      <x:c r="B1219" s="1" t="s">
        <x:v>2827</x:v>
      </x:c>
      <x:c r="C1219" s="14" t="n">
        <x:v>46074</x:v>
      </x:c>
      <x:c r="D1219" s="1" t="s">
        <x:v>5018</x:v>
      </x:c>
      <x:c r="E1219" s="1" t="s">
        <x:v>5232</x:v>
      </x:c>
      <x:c r="F1219" s="1" t="s">
        <x:v>5066</x:v>
      </x:c>
      <x:c r="G1219" s="1" t="s">
        <x:v>5067</x:v>
      </x:c>
      <x:c r="H1219" s="1" t="s">
        <x:v>5031</x:v>
      </x:c>
      <x:c r="I1219" s="1" t="s">
        <x:v>5059</x:v>
      </x:c>
      <x:c r="J1219" s="1" t="n">
        <x:v>0.3</x:v>
      </x:c>
      <x:c r="K1219" s="1" t="n">
        <x:v>3.2</x:v>
      </x:c>
      <x:c r="L1219" s="15" t="n">
        <x:v>428.53</x:v>
      </x:c>
      <x:c r="M1219" s="11" t="b">
        <x:f aca="0">TRUE()</x:f>
        <x:v>1</x:v>
      </x:c>
      <x:c r="N1219" s="11" t="b">
        <x:f aca="0">FALSE()</x:f>
        <x:v>0</x:v>
      </x:c>
      <x:c r="O1219" s="1" t="s">
        <x:v>5033</x:v>
      </x:c>
      <x:c r="P1219" s="11" t="b">
        <x:f aca="0">FALSE()</x:f>
        <x:v>0</x:v>
      </x:c>
    </x:row>
    <x:row r="1220" ht="15" hidden="0" customHeight="1">
      <x:c r="A1220" s="1" t="s">
        <x:v>6328</x:v>
      </x:c>
      <x:c r="B1220" s="1" t="s">
        <x:v>2827</x:v>
      </x:c>
      <x:c r="C1220" s="14" t="n">
        <x:v>46110</x:v>
      </x:c>
      <x:c r="D1220" s="1" t="s">
        <x:v>5054</x:v>
      </x:c>
      <x:c r="E1220" s="1" t="s">
        <x:v>5055</x:v>
      </x:c>
      <x:c r="F1220" s="1" t="s">
        <x:v>5012</x:v>
      </x:c>
      <x:c r="G1220" s="1" t="s">
        <x:v>5013</x:v>
      </x:c>
      <x:c r="H1220" s="1" t="s">
        <x:v>5014</x:v>
      </x:c>
      <x:c r="I1220" s="1" t="s">
        <x:v>5014</x:v>
      </x:c>
      <x:c r="J1220" s="1" t="n">
        <x:v>1</x:v>
      </x:c>
      <x:c r="K1220" s="1" t="n">
        <x:v>0.4</x:v>
      </x:c>
      <x:c r="L1220" s="15" t="n">
        <x:v>72</x:v>
      </x:c>
      <x:c r="M1220" s="11" t="b">
        <x:f aca="0">FALSE()</x:f>
        <x:v>0</x:v>
      </x:c>
      <x:c r="N1220" s="11" t="b">
        <x:f aca="0">FALSE()</x:f>
        <x:v>0</x:v>
      </x:c>
      <x:c r="O1220" s="1" t="s">
        <x:v>5015</x:v>
      </x:c>
      <x:c r="P1220" s="11" t="b">
        <x:f aca="0">FALSE()</x:f>
        <x:v>0</x:v>
      </x:c>
    </x:row>
    <x:row r="1221" ht="15" hidden="0" customHeight="1">
      <x:c r="A1221" s="1" t="s">
        <x:v>6329</x:v>
      </x:c>
      <x:c r="B1221" s="1" t="s">
        <x:v>2830</x:v>
      </x:c>
      <x:c r="C1221" s="14" t="n">
        <x:v>45571</x:v>
      </x:c>
      <x:c r="D1221" s="1" t="s">
        <x:v>5010</x:v>
      </x:c>
      <x:c r="E1221" s="1" t="s">
        <x:v>5011</x:v>
      </x:c>
      <x:c r="F1221" s="1" t="s">
        <x:v>5012</x:v>
      </x:c>
      <x:c r="G1221" s="1" t="s">
        <x:v>5013</x:v>
      </x:c>
      <x:c r="H1221" s="1" t="s">
        <x:v>5014</x:v>
      </x:c>
      <x:c r="I1221" s="1" t="s">
        <x:v>5014</x:v>
      </x:c>
      <x:c r="J1221" s="1" t="n">
        <x:v>1</x:v>
      </x:c>
      <x:c r="K1221" s="1" t="n">
        <x:v>2</x:v>
      </x:c>
      <x:c r="L1221" s="15" t="n">
        <x:v>72</x:v>
      </x:c>
      <x:c r="M1221" s="11" t="b">
        <x:f aca="0">FALSE()</x:f>
        <x:v>0</x:v>
      </x:c>
      <x:c r="N1221" s="11" t="b">
        <x:f aca="0">FALSE()</x:f>
        <x:v>0</x:v>
      </x:c>
      <x:c r="O1221" s="1" t="s">
        <x:v>5015</x:v>
      </x:c>
      <x:c r="P1221" s="11" t="b">
        <x:f aca="0">FALSE()</x:f>
        <x:v>0</x:v>
      </x:c>
    </x:row>
    <x:row r="1222" ht="15" hidden="0" customHeight="1">
      <x:c r="A1222" s="1" t="s">
        <x:v>6330</x:v>
      </x:c>
      <x:c r="B1222" s="1" t="s">
        <x:v>2830</x:v>
      </x:c>
      <x:c r="C1222" s="14" t="n">
        <x:v>45930</x:v>
      </x:c>
      <x:c r="D1222" s="1" t="s">
        <x:v>5018</x:v>
      </x:c>
      <x:c r="E1222" s="1" t="s">
        <x:v>5189</x:v>
      </x:c>
      <x:c r="F1222" s="1" t="s">
        <x:v>5071</x:v>
      </x:c>
      <x:c r="G1222" s="1" t="s">
        <x:v>5072</x:v>
      </x:c>
      <x:c r="H1222" s="1" t="s">
        <x:v>5022</x:v>
      </x:c>
      <x:c r="I1222" s="1" t="s">
        <x:v>5100</x:v>
      </x:c>
      <x:c r="J1222" s="1" t="n">
        <x:v>0.4</x:v>
      </x:c>
      <x:c r="K1222" s="1" t="n">
        <x:v>7.8</x:v>
      </x:c>
      <x:c r="L1222" s="15" t="n">
        <x:v>621.93</x:v>
      </x:c>
      <x:c r="M1222" s="11" t="b">
        <x:f aca="0">TRUE()</x:f>
        <x:v>1</x:v>
      </x:c>
      <x:c r="N1222" s="11" t="b">
        <x:f aca="0">FALSE()</x:f>
        <x:v>0</x:v>
      </x:c>
      <x:c r="O1222" s="1" t="s">
        <x:v>5037</x:v>
      </x:c>
      <x:c r="P1222" s="11" t="b">
        <x:f aca="0">FALSE()</x:f>
        <x:v>0</x:v>
      </x:c>
    </x:row>
    <x:row r="1223" ht="15" hidden="0" customHeight="1">
      <x:c r="A1223" s="1" t="s">
        <x:v>6331</x:v>
      </x:c>
      <x:c r="B1223" s="1" t="s">
        <x:v>2830</x:v>
      </x:c>
      <x:c r="C1223" s="14" t="n">
        <x:v>45943</x:v>
      </x:c>
      <x:c r="D1223" s="1" t="s">
        <x:v>5010</x:v>
      </x:c>
      <x:c r="E1223" s="1" t="s">
        <x:v>5011</x:v>
      </x:c>
      <x:c r="F1223" s="1" t="s">
        <x:v>5012</x:v>
      </x:c>
      <x:c r="G1223" s="1" t="s">
        <x:v>5013</x:v>
      </x:c>
      <x:c r="H1223" s="1" t="s">
        <x:v>5014</x:v>
      </x:c>
      <x:c r="I1223" s="1" t="s">
        <x:v>5014</x:v>
      </x:c>
      <x:c r="J1223" s="1" t="n">
        <x:v>1.1</x:v>
      </x:c>
      <x:c r="K1223" s="1" t="n">
        <x:v>1.3</x:v>
      </x:c>
      <x:c r="L1223" s="15" t="n">
        <x:v>79.2</x:v>
      </x:c>
      <x:c r="M1223" s="11" t="b">
        <x:f aca="0">TRUE()</x:f>
        <x:v>1</x:v>
      </x:c>
      <x:c r="N1223" s="11" t="b">
        <x:f aca="0">FALSE()</x:f>
        <x:v>0</x:v>
      </x:c>
      <x:c r="O1223" s="1" t="s">
        <x:v>5015</x:v>
      </x:c>
      <x:c r="P1223" s="11" t="b">
        <x:f aca="0">FALSE()</x:f>
        <x:v>0</x:v>
      </x:c>
    </x:row>
    <x:row r="1224" ht="15" hidden="0" customHeight="1">
      <x:c r="A1224" s="1" t="s">
        <x:v>6332</x:v>
      </x:c>
      <x:c r="B1224" s="1" t="s">
        <x:v>2830</x:v>
      </x:c>
      <x:c r="C1224" s="14" t="n">
        <x:v>46160</x:v>
      </x:c>
      <x:c r="D1224" s="1" t="s">
        <x:v>5018</x:v>
      </x:c>
      <x:c r="E1224" s="1" t="s">
        <x:v>5356</x:v>
      </x:c>
      <x:c r="F1224" s="1" t="s">
        <x:v>5076</x:v>
      </x:c>
      <x:c r="G1224" s="1" t="s">
        <x:v>5077</x:v>
      </x:c>
      <x:c r="H1224" s="1" t="s">
        <x:v>5031</x:v>
      </x:c>
      <x:c r="I1224" s="1" t="s">
        <x:v>5039</x:v>
      </x:c>
      <x:c r="J1224" s="1" t="n">
        <x:v>1.1</x:v>
      </x:c>
      <x:c r="K1224" s="1" t="n">
        <x:v>19.7</x:v>
      </x:c>
      <x:c r="L1224" s="15" t="n">
        <x:v>537.69</x:v>
      </x:c>
      <x:c r="M1224" s="11" t="b">
        <x:f aca="0">TRUE()</x:f>
        <x:v>1</x:v>
      </x:c>
      <x:c r="N1224" s="11" t="b">
        <x:f aca="0">FALSE()</x:f>
        <x:v>0</x:v>
      </x:c>
      <x:c r="O1224" s="1" t="s">
        <x:v>5024</x:v>
      </x:c>
      <x:c r="P1224" s="11" t="b">
        <x:f aca="0">FALSE()</x:f>
        <x:v>0</x:v>
      </x:c>
    </x:row>
    <x:row r="1225" ht="15" hidden="0" customHeight="1">
      <x:c r="A1225" s="1" t="s">
        <x:v>6333</x:v>
      </x:c>
      <x:c r="B1225" s="1" t="s">
        <x:v>994</x:v>
      </x:c>
      <x:c r="C1225" s="14" t="n">
        <x:v>45324</x:v>
      </x:c>
      <x:c r="D1225" s="1" t="s">
        <x:v>5018</x:v>
      </x:c>
      <x:c r="E1225" s="1" t="s">
        <x:v>5125</x:v>
      </x:c>
      <x:c r="F1225" s="1" t="s">
        <x:v>5111</x:v>
      </x:c>
      <x:c r="G1225" s="1" t="s">
        <x:v>5112</x:v>
      </x:c>
      <x:c r="H1225" s="1" t="s">
        <x:v>5031</x:v>
      </x:c>
      <x:c r="I1225" s="1" t="s">
        <x:v>5014</x:v>
      </x:c>
      <x:c r="J1225" s="1" t="n">
        <x:v>1.2</x:v>
      </x:c>
      <x:c r="K1225" s="1" t="n">
        <x:v>6.7</x:v>
      </x:c>
      <x:c r="L1225" s="15" t="n">
        <x:v>86.4</x:v>
      </x:c>
      <x:c r="M1225" s="11" t="b">
        <x:f aca="0">TRUE()</x:f>
        <x:v>1</x:v>
      </x:c>
      <x:c r="N1225" s="11" t="b">
        <x:f aca="0">FALSE()</x:f>
        <x:v>0</x:v>
      </x:c>
      <x:c r="O1225" s="1" t="s">
        <x:v>5098</x:v>
      </x:c>
      <x:c r="P1225" s="11" t="b">
        <x:f aca="0">FALSE()</x:f>
        <x:v>0</x:v>
      </x:c>
    </x:row>
    <x:row r="1226" ht="15" hidden="0" customHeight="1">
      <x:c r="A1226" s="1" t="s">
        <x:v>6334</x:v>
      </x:c>
      <x:c r="B1226" s="1" t="s">
        <x:v>994</x:v>
      </x:c>
      <x:c r="C1226" s="14" t="n">
        <x:v>45355</x:v>
      </x:c>
      <x:c r="D1226" s="1" t="s">
        <x:v>5010</x:v>
      </x:c>
      <x:c r="E1226" s="1" t="s">
        <x:v>5011</x:v>
      </x:c>
      <x:c r="F1226" s="1" t="s">
        <x:v>5012</x:v>
      </x:c>
      <x:c r="G1226" s="1" t="s">
        <x:v>5013</x:v>
      </x:c>
      <x:c r="H1226" s="1" t="s">
        <x:v>5014</x:v>
      </x:c>
      <x:c r="I1226" s="1" t="s">
        <x:v>5014</x:v>
      </x:c>
      <x:c r="J1226" s="1" t="n">
        <x:v>0.9</x:v>
      </x:c>
      <x:c r="K1226" s="1" t="n">
        <x:v>1.2</x:v>
      </x:c>
      <x:c r="L1226" s="15" t="n">
        <x:v>64.8</x:v>
      </x:c>
      <x:c r="M1226" s="11" t="b">
        <x:f aca="0">TRUE()</x:f>
        <x:v>1</x:v>
      </x:c>
      <x:c r="N1226" s="11" t="b">
        <x:f aca="0">FALSE()</x:f>
        <x:v>0</x:v>
      </x:c>
      <x:c r="O1226" s="1" t="s">
        <x:v>5015</x:v>
      </x:c>
      <x:c r="P1226" s="11" t="b">
        <x:f aca="0">FALSE()</x:f>
        <x:v>0</x:v>
      </x:c>
    </x:row>
    <x:row r="1227" ht="15" hidden="0" customHeight="1">
      <x:c r="A1227" s="1" t="s">
        <x:v>6335</x:v>
      </x:c>
      <x:c r="B1227" s="1" t="s">
        <x:v>994</x:v>
      </x:c>
      <x:c r="C1227" s="14" t="n">
        <x:v>46201</x:v>
      </x:c>
      <x:c r="D1227" s="1" t="s">
        <x:v>5010</x:v>
      </x:c>
      <x:c r="E1227" s="1" t="s">
        <x:v>5011</x:v>
      </x:c>
      <x:c r="F1227" s="1" t="s">
        <x:v>5012</x:v>
      </x:c>
      <x:c r="G1227" s="1" t="s">
        <x:v>5013</x:v>
      </x:c>
      <x:c r="H1227" s="1" t="s">
        <x:v>5014</x:v>
      </x:c>
      <x:c r="I1227" s="1" t="s">
        <x:v>5014</x:v>
      </x:c>
      <x:c r="J1227" s="1" t="n">
        <x:v>1.3</x:v>
      </x:c>
      <x:c r="K1227" s="1" t="n">
        <x:v>0.8</x:v>
      </x:c>
      <x:c r="L1227" s="15" t="n">
        <x:v>93.6</x:v>
      </x:c>
      <x:c r="M1227" s="11" t="b">
        <x:f aca="0">FALSE()</x:f>
        <x:v>0</x:v>
      </x:c>
      <x:c r="N1227" s="11" t="b">
        <x:f aca="0">FALSE()</x:f>
        <x:v>0</x:v>
      </x:c>
      <x:c r="O1227" s="1" t="s">
        <x:v>5015</x:v>
      </x:c>
      <x:c r="P1227" s="11" t="b">
        <x:f aca="0">FALSE()</x:f>
        <x:v>0</x:v>
      </x:c>
    </x:row>
    <x:row r="1228" ht="15" hidden="0" customHeight="1">
      <x:c r="A1228" s="1" t="s">
        <x:v>6336</x:v>
      </x:c>
      <x:c r="B1228" s="1" t="s">
        <x:v>994</x:v>
      </x:c>
      <x:c r="C1228" s="14" t="n">
        <x:v>46220</x:v>
      </x:c>
      <x:c r="D1228" s="1" t="s">
        <x:v>5018</x:v>
      </x:c>
      <x:c r="E1228" s="1" t="s">
        <x:v>5097</x:v>
      </x:c>
      <x:c r="F1228" s="1" t="s">
        <x:v>5042</x:v>
      </x:c>
      <x:c r="G1228" s="1" t="s">
        <x:v>5043</x:v>
      </x:c>
      <x:c r="H1228" s="1" t="s">
        <x:v>5036</x:v>
      </x:c>
      <x:c r="I1228" s="1" t="s">
        <x:v>5131</x:v>
      </x:c>
      <x:c r="J1228" s="1" t="n">
        <x:v>2.9</x:v>
      </x:c>
      <x:c r="K1228" s="1" t="n">
        <x:v>16.9</x:v>
      </x:c>
      <x:c r="L1228" s="15" t="n">
        <x:v>958.27</x:v>
      </x:c>
      <x:c r="M1228" s="11" t="b">
        <x:f aca="0">FALSE()</x:f>
        <x:v>0</x:v>
      </x:c>
      <x:c r="N1228" s="11" t="b">
        <x:f aca="0">FALSE()</x:f>
        <x:v>0</x:v>
      </x:c>
      <x:c r="O1228" s="1" t="s">
        <x:v>5078</x:v>
      </x:c>
      <x:c r="P1228" s="11" t="b">
        <x:f aca="0">FALSE()</x:f>
        <x:v>0</x:v>
      </x:c>
    </x:row>
    <x:row r="1229" ht="15" hidden="0" customHeight="1">
      <x:c r="A1229" s="1" t="s">
        <x:v>6337</x:v>
      </x:c>
      <x:c r="B1229" s="1" t="s">
        <x:v>2835</x:v>
      </x:c>
      <x:c r="C1229" s="14" t="n">
        <x:v>45376</x:v>
      </x:c>
      <x:c r="D1229" s="1" t="s">
        <x:v>5010</x:v>
      </x:c>
      <x:c r="E1229" s="1" t="s">
        <x:v>5011</x:v>
      </x:c>
      <x:c r="F1229" s="1" t="s">
        <x:v>5012</x:v>
      </x:c>
      <x:c r="G1229" s="1" t="s">
        <x:v>5013</x:v>
      </x:c>
      <x:c r="H1229" s="1" t="s">
        <x:v>5014</x:v>
      </x:c>
      <x:c r="I1229" s="1" t="s">
        <x:v>5014</x:v>
      </x:c>
      <x:c r="J1229" s="1" t="n">
        <x:v>1</x:v>
      </x:c>
      <x:c r="K1229" s="1" t="n">
        <x:v>1.4</x:v>
      </x:c>
      <x:c r="L1229" s="15" t="n">
        <x:v>72</x:v>
      </x:c>
      <x:c r="M1229" s="11" t="b">
        <x:f aca="0">TRUE()</x:f>
        <x:v>1</x:v>
      </x:c>
      <x:c r="N1229" s="11" t="b">
        <x:f aca="0">FALSE()</x:f>
        <x:v>0</x:v>
      </x:c>
      <x:c r="O1229" s="1" t="s">
        <x:v>5015</x:v>
      </x:c>
      <x:c r="P1229" s="11" t="b">
        <x:f aca="0">FALSE()</x:f>
        <x:v>0</x:v>
      </x:c>
    </x:row>
    <x:row r="1230" ht="15" hidden="0" customHeight="1">
      <x:c r="A1230" s="1" t="s">
        <x:v>6338</x:v>
      </x:c>
      <x:c r="B1230" s="1" t="s">
        <x:v>2835</x:v>
      </x:c>
      <x:c r="C1230" s="14" t="n">
        <x:v>45415</x:v>
      </x:c>
      <x:c r="D1230" s="1" t="s">
        <x:v>5010</x:v>
      </x:c>
      <x:c r="E1230" s="1" t="s">
        <x:v>5011</x:v>
      </x:c>
      <x:c r="F1230" s="1" t="s">
        <x:v>5012</x:v>
      </x:c>
      <x:c r="G1230" s="1" t="s">
        <x:v>5013</x:v>
      </x:c>
      <x:c r="H1230" s="1" t="s">
        <x:v>5014</x:v>
      </x:c>
      <x:c r="I1230" s="1" t="s">
        <x:v>5014</x:v>
      </x:c>
      <x:c r="J1230" s="1" t="n">
        <x:v>0.8</x:v>
      </x:c>
      <x:c r="K1230" s="1" t="n">
        <x:v>2</x:v>
      </x:c>
      <x:c r="L1230" s="15" t="n">
        <x:v>57.6</x:v>
      </x:c>
      <x:c r="M1230" s="11" t="b">
        <x:f aca="0">TRUE()</x:f>
        <x:v>1</x:v>
      </x:c>
      <x:c r="N1230" s="11" t="b">
        <x:f aca="0">FALSE()</x:f>
        <x:v>0</x:v>
      </x:c>
      <x:c r="O1230" s="1" t="s">
        <x:v>5015</x:v>
      </x:c>
      <x:c r="P1230" s="11" t="b">
        <x:f aca="0">FALSE()</x:f>
        <x:v>0</x:v>
      </x:c>
    </x:row>
    <x:row r="1231" ht="15" hidden="0" customHeight="1">
      <x:c r="A1231" s="1" t="s">
        <x:v>6339</x:v>
      </x:c>
      <x:c r="B1231" s="1" t="s">
        <x:v>2835</x:v>
      </x:c>
      <x:c r="C1231" s="14" t="n">
        <x:v>45536</x:v>
      </x:c>
      <x:c r="D1231" s="1" t="s">
        <x:v>5010</x:v>
      </x:c>
      <x:c r="E1231" s="1" t="s">
        <x:v>5011</x:v>
      </x:c>
      <x:c r="F1231" s="1" t="s">
        <x:v>5012</x:v>
      </x:c>
      <x:c r="G1231" s="1" t="s">
        <x:v>5013</x:v>
      </x:c>
      <x:c r="H1231" s="1" t="s">
        <x:v>5014</x:v>
      </x:c>
      <x:c r="I1231" s="1" t="s">
        <x:v>5014</x:v>
      </x:c>
      <x:c r="J1231" s="1" t="n">
        <x:v>0.5</x:v>
      </x:c>
      <x:c r="K1231" s="1" t="n">
        <x:v>1.7</x:v>
      </x:c>
      <x:c r="L1231" s="15" t="n">
        <x:v>36</x:v>
      </x:c>
      <x:c r="M1231" s="11" t="b">
        <x:f aca="0">TRUE()</x:f>
        <x:v>1</x:v>
      </x:c>
      <x:c r="N1231" s="11" t="b">
        <x:f aca="0">FALSE()</x:f>
        <x:v>0</x:v>
      </x:c>
      <x:c r="O1231" s="1" t="s">
        <x:v>5015</x:v>
      </x:c>
      <x:c r="P1231" s="11" t="b">
        <x:f aca="0">FALSE()</x:f>
        <x:v>0</x:v>
      </x:c>
    </x:row>
    <x:row r="1232" ht="15" hidden="0" customHeight="1">
      <x:c r="A1232" s="1" t="s">
        <x:v>6340</x:v>
      </x:c>
      <x:c r="B1232" s="1" t="s">
        <x:v>2835</x:v>
      </x:c>
      <x:c r="C1232" s="14" t="n">
        <x:v>45777</x:v>
      </x:c>
      <x:c r="D1232" s="1" t="s">
        <x:v>5018</x:v>
      </x:c>
      <x:c r="E1232" s="1" t="s">
        <x:v>5356</x:v>
      </x:c>
      <x:c r="F1232" s="1" t="s">
        <x:v>5076</x:v>
      </x:c>
      <x:c r="G1232" s="1" t="s">
        <x:v>5077</x:v>
      </x:c>
      <x:c r="H1232" s="1" t="s">
        <x:v>5031</x:v>
      </x:c>
      <x:c r="I1232" s="1" t="s">
        <x:v>5014</x:v>
      </x:c>
      <x:c r="J1232" s="1" t="n">
        <x:v>1.7</x:v>
      </x:c>
      <x:c r="K1232" s="1" t="n">
        <x:v>0.6</x:v>
      </x:c>
      <x:c r="L1232" s="15" t="n">
        <x:v>122.4</x:v>
      </x:c>
      <x:c r="M1232" s="11" t="b">
        <x:f aca="0">TRUE()</x:f>
        <x:v>1</x:v>
      </x:c>
      <x:c r="N1232" s="11" t="b">
        <x:f aca="0">FALSE()</x:f>
        <x:v>0</x:v>
      </x:c>
      <x:c r="O1232" s="1" t="s">
        <x:v>5024</x:v>
      </x:c>
      <x:c r="P1232" s="11" t="b">
        <x:f aca="0">FALSE()</x:f>
        <x:v>0</x:v>
      </x:c>
    </x:row>
    <x:row r="1233" ht="15" hidden="0" customHeight="1">
      <x:c r="A1233" s="1" t="s">
        <x:v>6341</x:v>
      </x:c>
      <x:c r="B1233" s="1" t="s">
        <x:v>2838</x:v>
      </x:c>
      <x:c r="C1233" s="14" t="n">
        <x:v>45539</x:v>
      </x:c>
      <x:c r="D1233" s="1" t="s">
        <x:v>5010</x:v>
      </x:c>
      <x:c r="E1233" s="1" t="s">
        <x:v>5011</x:v>
      </x:c>
      <x:c r="F1233" s="1" t="s">
        <x:v>5012</x:v>
      </x:c>
      <x:c r="G1233" s="1" t="s">
        <x:v>5013</x:v>
      </x:c>
      <x:c r="H1233" s="1" t="s">
        <x:v>5014</x:v>
      </x:c>
      <x:c r="I1233" s="1" t="s">
        <x:v>5014</x:v>
      </x:c>
      <x:c r="J1233" s="1" t="n">
        <x:v>0.9</x:v>
      </x:c>
      <x:c r="K1233" s="1" t="n">
        <x:v>1.9</x:v>
      </x:c>
      <x:c r="L1233" s="15" t="n">
        <x:v>64.8</x:v>
      </x:c>
      <x:c r="M1233" s="11" t="b">
        <x:f aca="0">FALSE()</x:f>
        <x:v>0</x:v>
      </x:c>
      <x:c r="N1233" s="11" t="b">
        <x:f aca="0">FALSE()</x:f>
        <x:v>0</x:v>
      </x:c>
      <x:c r="O1233" s="1" t="s">
        <x:v>5015</x:v>
      </x:c>
      <x:c r="P1233" s="11" t="b">
        <x:f aca="0">FALSE()</x:f>
        <x:v>0</x:v>
      </x:c>
    </x:row>
    <x:row r="1234" ht="15" hidden="0" customHeight="1">
      <x:c r="A1234" s="1" t="s">
        <x:v>6342</x:v>
      </x:c>
      <x:c r="B1234" s="1" t="s">
        <x:v>2838</x:v>
      </x:c>
      <x:c r="C1234" s="14" t="n">
        <x:v>45756</x:v>
      </x:c>
      <x:c r="D1234" s="1" t="s">
        <x:v>5010</x:v>
      </x:c>
      <x:c r="E1234" s="1" t="s">
        <x:v>5011</x:v>
      </x:c>
      <x:c r="F1234" s="1" t="s">
        <x:v>5012</x:v>
      </x:c>
      <x:c r="G1234" s="1" t="s">
        <x:v>5013</x:v>
      </x:c>
      <x:c r="H1234" s="1" t="s">
        <x:v>5014</x:v>
      </x:c>
      <x:c r="I1234" s="1" t="s">
        <x:v>5014</x:v>
      </x:c>
      <x:c r="J1234" s="1" t="n">
        <x:v>1</x:v>
      </x:c>
      <x:c r="K1234" s="1" t="n">
        <x:v>0.6</x:v>
      </x:c>
      <x:c r="L1234" s="15" t="n">
        <x:v>72</x:v>
      </x:c>
      <x:c r="M1234" s="11" t="b">
        <x:f aca="0">FALSE()</x:f>
        <x:v>0</x:v>
      </x:c>
      <x:c r="N1234" s="11" t="b">
        <x:f aca="0">FALSE()</x:f>
        <x:v>0</x:v>
      </x:c>
      <x:c r="O1234" s="1" t="s">
        <x:v>5015</x:v>
      </x:c>
      <x:c r="P1234" s="11" t="b">
        <x:f aca="0">FALSE()</x:f>
        <x:v>0</x:v>
      </x:c>
    </x:row>
    <x:row r="1235" ht="15" hidden="0" customHeight="1">
      <x:c r="A1235" s="1" t="s">
        <x:v>6343</x:v>
      </x:c>
      <x:c r="B1235" s="1" t="s">
        <x:v>2838</x:v>
      </x:c>
      <x:c r="C1235" s="14" t="n">
        <x:v>45841</x:v>
      </x:c>
      <x:c r="D1235" s="1" t="s">
        <x:v>5018</x:v>
      </x:c>
      <x:c r="E1235" s="1" t="s">
        <x:v>5035</x:v>
      </x:c>
      <x:c r="F1235" s="1" t="s">
        <x:v>5029</x:v>
      </x:c>
      <x:c r="G1235" s="1" t="s">
        <x:v>5030</x:v>
      </x:c>
      <x:c r="H1235" s="1" t="s">
        <x:v>5031</x:v>
      </x:c>
      <x:c r="I1235" s="1" t="s">
        <x:v>5014</x:v>
      </x:c>
      <x:c r="J1235" s="1" t="n">
        <x:v>0.7</x:v>
      </x:c>
      <x:c r="K1235" s="1" t="n">
        <x:v>12.7</x:v>
      </x:c>
      <x:c r="L1235" s="15" t="n">
        <x:v>50.4</x:v>
      </x:c>
      <x:c r="M1235" s="11" t="b">
        <x:f aca="0">TRUE()</x:f>
        <x:v>1</x:v>
      </x:c>
      <x:c r="N1235" s="11" t="b">
        <x:f aca="0">FALSE()</x:f>
        <x:v>0</x:v>
      </x:c>
      <x:c r="O1235" s="1" t="s">
        <x:v>5078</x:v>
      </x:c>
      <x:c r="P1235" s="11" t="b">
        <x:f aca="0">FALSE()</x:f>
        <x:v>0</x:v>
      </x:c>
    </x:row>
    <x:row r="1236" ht="15" hidden="0" customHeight="1">
      <x:c r="A1236" s="1" t="s">
        <x:v>6344</x:v>
      </x:c>
      <x:c r="B1236" s="1" t="s">
        <x:v>2841</x:v>
      </x:c>
      <x:c r="C1236" s="14" t="n">
        <x:v>45810</x:v>
      </x:c>
      <x:c r="D1236" s="1" t="s">
        <x:v>5010</x:v>
      </x:c>
      <x:c r="E1236" s="1" t="s">
        <x:v>5011</x:v>
      </x:c>
      <x:c r="F1236" s="1" t="s">
        <x:v>5012</x:v>
      </x:c>
      <x:c r="G1236" s="1" t="s">
        <x:v>5013</x:v>
      </x:c>
      <x:c r="H1236" s="1" t="s">
        <x:v>5014</x:v>
      </x:c>
      <x:c r="I1236" s="1" t="s">
        <x:v>5014</x:v>
      </x:c>
      <x:c r="J1236" s="1" t="n">
        <x:v>0.5</x:v>
      </x:c>
      <x:c r="K1236" s="1" t="n">
        <x:v>0.6</x:v>
      </x:c>
      <x:c r="L1236" s="15" t="n">
        <x:v>36</x:v>
      </x:c>
      <x:c r="M1236" s="11" t="b">
        <x:f aca="0">FALSE()</x:f>
        <x:v>0</x:v>
      </x:c>
      <x:c r="N1236" s="11" t="b">
        <x:f aca="0">FALSE()</x:f>
        <x:v>0</x:v>
      </x:c>
      <x:c r="O1236" s="1" t="s">
        <x:v>5015</x:v>
      </x:c>
      <x:c r="P1236" s="11" t="b">
        <x:f aca="0">FALSE()</x:f>
        <x:v>0</x:v>
      </x:c>
    </x:row>
    <x:row r="1237" ht="15" hidden="0" customHeight="1">
      <x:c r="A1237" s="1" t="s">
        <x:v>6345</x:v>
      </x:c>
      <x:c r="B1237" s="1" t="s">
        <x:v>2841</x:v>
      </x:c>
      <x:c r="C1237" s="14" t="n">
        <x:v>46007</x:v>
      </x:c>
      <x:c r="D1237" s="1" t="s">
        <x:v>5010</x:v>
      </x:c>
      <x:c r="E1237" s="1" t="s">
        <x:v>5011</x:v>
      </x:c>
      <x:c r="F1237" s="1" t="s">
        <x:v>5012</x:v>
      </x:c>
      <x:c r="G1237" s="1" t="s">
        <x:v>5013</x:v>
      </x:c>
      <x:c r="H1237" s="1" t="s">
        <x:v>5014</x:v>
      </x:c>
      <x:c r="I1237" s="1" t="s">
        <x:v>5014</x:v>
      </x:c>
      <x:c r="J1237" s="1" t="n">
        <x:v>1.2</x:v>
      </x:c>
      <x:c r="K1237" s="1" t="n">
        <x:v>1.3</x:v>
      </x:c>
      <x:c r="L1237" s="15" t="n">
        <x:v>86.4</x:v>
      </x:c>
      <x:c r="M1237" s="11" t="b">
        <x:f aca="0">TRUE()</x:f>
        <x:v>1</x:v>
      </x:c>
      <x:c r="N1237" s="11" t="b">
        <x:f aca="0">FALSE()</x:f>
        <x:v>0</x:v>
      </x:c>
      <x:c r="O1237" s="1" t="s">
        <x:v>5015</x:v>
      </x:c>
      <x:c r="P1237" s="11" t="b">
        <x:f aca="0">FALSE()</x:f>
        <x:v>0</x:v>
      </x:c>
    </x:row>
    <x:row r="1238" ht="15" hidden="0" customHeight="1">
      <x:c r="A1238" s="1" t="s">
        <x:v>6346</x:v>
      </x:c>
      <x:c r="B1238" s="1" t="s">
        <x:v>2841</x:v>
      </x:c>
      <x:c r="C1238" s="14" t="n">
        <x:v>46022</x:v>
      </x:c>
      <x:c r="D1238" s="1" t="s">
        <x:v>5018</x:v>
      </x:c>
      <x:c r="E1238" s="1" t="s">
        <x:v>5232</x:v>
      </x:c>
      <x:c r="F1238" s="1" t="s">
        <x:v>5066</x:v>
      </x:c>
      <x:c r="G1238" s="1" t="s">
        <x:v>5067</x:v>
      </x:c>
      <x:c r="H1238" s="1" t="s">
        <x:v>5031</x:v>
      </x:c>
      <x:c r="I1238" s="1" t="s">
        <x:v>5014</x:v>
      </x:c>
      <x:c r="J1238" s="1" t="n">
        <x:v>0.6</x:v>
      </x:c>
      <x:c r="K1238" s="1" t="n">
        <x:v>9.5</x:v>
      </x:c>
      <x:c r="L1238" s="15" t="n">
        <x:v>43.2</x:v>
      </x:c>
      <x:c r="M1238" s="11" t="b">
        <x:f aca="0">TRUE()</x:f>
        <x:v>1</x:v>
      </x:c>
      <x:c r="N1238" s="11" t="b">
        <x:f aca="0">FALSE()</x:f>
        <x:v>0</x:v>
      </x:c>
      <x:c r="O1238" s="1" t="s">
        <x:v>5037</x:v>
      </x:c>
      <x:c r="P1238" s="11" t="b">
        <x:f aca="0">FALSE()</x:f>
        <x:v>0</x:v>
      </x:c>
    </x:row>
    <x:row r="1239" ht="15" hidden="0" customHeight="1">
      <x:c r="A1239" s="1" t="s">
        <x:v>6347</x:v>
      </x:c>
      <x:c r="B1239" s="1" t="s">
        <x:v>2841</x:v>
      </x:c>
      <x:c r="C1239" s="14" t="n">
        <x:v>46136</x:v>
      </x:c>
      <x:c r="D1239" s="1" t="s">
        <x:v>5010</x:v>
      </x:c>
      <x:c r="E1239" s="1" t="s">
        <x:v>5011</x:v>
      </x:c>
      <x:c r="F1239" s="1" t="s">
        <x:v>5012</x:v>
      </x:c>
      <x:c r="G1239" s="1" t="s">
        <x:v>5013</x:v>
      </x:c>
      <x:c r="H1239" s="1" t="s">
        <x:v>5014</x:v>
      </x:c>
      <x:c r="I1239" s="1" t="s">
        <x:v>5014</x:v>
      </x:c>
      <x:c r="J1239" s="1" t="n">
        <x:v>1.1</x:v>
      </x:c>
      <x:c r="K1239" s="1" t="n">
        <x:v>2.9</x:v>
      </x:c>
      <x:c r="L1239" s="15" t="n">
        <x:v>79.2</x:v>
      </x:c>
      <x:c r="M1239" s="11" t="b">
        <x:f aca="0">TRUE()</x:f>
        <x:v>1</x:v>
      </x:c>
      <x:c r="N1239" s="11" t="b">
        <x:f aca="0">FALSE()</x:f>
        <x:v>0</x:v>
      </x:c>
      <x:c r="O1239" s="1" t="s">
        <x:v>5015</x:v>
      </x:c>
      <x:c r="P1239" s="11" t="b">
        <x:f aca="0">FALSE()</x:f>
        <x:v>0</x:v>
      </x:c>
    </x:row>
    <x:row r="1240" ht="15" hidden="0" customHeight="1">
      <x:c r="A1240" s="1" t="s">
        <x:v>6348</x:v>
      </x:c>
      <x:c r="B1240" s="1" t="s">
        <x:v>2844</x:v>
      </x:c>
      <x:c r="C1240" s="14" t="n">
        <x:v>45336</x:v>
      </x:c>
      <x:c r="D1240" s="1" t="s">
        <x:v>5010</x:v>
      </x:c>
      <x:c r="E1240" s="1" t="s">
        <x:v>5011</x:v>
      </x:c>
      <x:c r="F1240" s="1" t="s">
        <x:v>5012</x:v>
      </x:c>
      <x:c r="G1240" s="1" t="s">
        <x:v>5013</x:v>
      </x:c>
      <x:c r="H1240" s="1" t="s">
        <x:v>5014</x:v>
      </x:c>
      <x:c r="I1240" s="1" t="s">
        <x:v>5014</x:v>
      </x:c>
      <x:c r="J1240" s="1" t="n">
        <x:v>1.1</x:v>
      </x:c>
      <x:c r="K1240" s="1" t="n">
        <x:v>1.9</x:v>
      </x:c>
      <x:c r="L1240" s="15" t="n">
        <x:v>79.2</x:v>
      </x:c>
      <x:c r="M1240" s="11" t="b">
        <x:f aca="0">TRUE()</x:f>
        <x:v>1</x:v>
      </x:c>
      <x:c r="N1240" s="11" t="b">
        <x:f aca="0">FALSE()</x:f>
        <x:v>0</x:v>
      </x:c>
      <x:c r="O1240" s="1" t="s">
        <x:v>5015</x:v>
      </x:c>
      <x:c r="P1240" s="11" t="b">
        <x:f aca="0">FALSE()</x:f>
        <x:v>0</x:v>
      </x:c>
    </x:row>
    <x:row r="1241" ht="15" hidden="0" customHeight="1">
      <x:c r="A1241" s="1" t="s">
        <x:v>6349</x:v>
      </x:c>
      <x:c r="B1241" s="1" t="s">
        <x:v>2844</x:v>
      </x:c>
      <x:c r="C1241" s="14" t="n">
        <x:v>45496</x:v>
      </x:c>
      <x:c r="D1241" s="1" t="s">
        <x:v>5010</x:v>
      </x:c>
      <x:c r="E1241" s="1" t="s">
        <x:v>5011</x:v>
      </x:c>
      <x:c r="F1241" s="1" t="s">
        <x:v>5012</x:v>
      </x:c>
      <x:c r="G1241" s="1" t="s">
        <x:v>5013</x:v>
      </x:c>
      <x:c r="H1241" s="1" t="s">
        <x:v>5014</x:v>
      </x:c>
      <x:c r="I1241" s="1" t="s">
        <x:v>5014</x:v>
      </x:c>
      <x:c r="J1241" s="1" t="n">
        <x:v>1.2</x:v>
      </x:c>
      <x:c r="K1241" s="1" t="n">
        <x:v>2.7</x:v>
      </x:c>
      <x:c r="L1241" s="15" t="n">
        <x:v>86.4</x:v>
      </x:c>
      <x:c r="M1241" s="11" t="b">
        <x:f aca="0">FALSE()</x:f>
        <x:v>0</x:v>
      </x:c>
      <x:c r="N1241" s="11" t="b">
        <x:f aca="0">FALSE()</x:f>
        <x:v>0</x:v>
      </x:c>
      <x:c r="O1241" s="1" t="s">
        <x:v>5015</x:v>
      </x:c>
      <x:c r="P1241" s="11" t="b">
        <x:f aca="0">FALSE()</x:f>
        <x:v>0</x:v>
      </x:c>
    </x:row>
    <x:row r="1242" ht="15" hidden="0" customHeight="1">
      <x:c r="A1242" s="1" t="s">
        <x:v>6350</x:v>
      </x:c>
      <x:c r="B1242" s="1" t="s">
        <x:v>2844</x:v>
      </x:c>
      <x:c r="C1242" s="14" t="n">
        <x:v>45645</x:v>
      </x:c>
      <x:c r="D1242" s="1" t="s">
        <x:v>5010</x:v>
      </x:c>
      <x:c r="E1242" s="1" t="s">
        <x:v>5011</x:v>
      </x:c>
      <x:c r="F1242" s="1" t="s">
        <x:v>5012</x:v>
      </x:c>
      <x:c r="G1242" s="1" t="s">
        <x:v>5013</x:v>
      </x:c>
      <x:c r="H1242" s="1" t="s">
        <x:v>5014</x:v>
      </x:c>
      <x:c r="I1242" s="1" t="s">
        <x:v>5014</x:v>
      </x:c>
      <x:c r="J1242" s="1" t="n">
        <x:v>1.2</x:v>
      </x:c>
      <x:c r="K1242" s="1" t="n">
        <x:v>1.8</x:v>
      </x:c>
      <x:c r="L1242" s="15" t="n">
        <x:v>86.4</x:v>
      </x:c>
      <x:c r="M1242" s="11" t="b">
        <x:f aca="0">TRUE()</x:f>
        <x:v>1</x:v>
      </x:c>
      <x:c r="N1242" s="11" t="b">
        <x:f aca="0">FALSE()</x:f>
        <x:v>0</x:v>
      </x:c>
      <x:c r="O1242" s="1" t="s">
        <x:v>5015</x:v>
      </x:c>
      <x:c r="P1242" s="11" t="b">
        <x:f aca="0">FALSE()</x:f>
        <x:v>0</x:v>
      </x:c>
    </x:row>
    <x:row r="1243" ht="15" hidden="0" customHeight="1">
      <x:c r="A1243" s="1" t="s">
        <x:v>6351</x:v>
      </x:c>
      <x:c r="B1243" s="1" t="s">
        <x:v>2844</x:v>
      </x:c>
      <x:c r="C1243" s="14" t="n">
        <x:v>45653</x:v>
      </x:c>
      <x:c r="D1243" s="1" t="s">
        <x:v>5018</x:v>
      </x:c>
      <x:c r="E1243" s="1" t="s">
        <x:v>5028</x:v>
      </x:c>
      <x:c r="F1243" s="1" t="s">
        <x:v>5029</x:v>
      </x:c>
      <x:c r="G1243" s="1" t="s">
        <x:v>5030</x:v>
      </x:c>
      <x:c r="H1243" s="1" t="s">
        <x:v>5022</x:v>
      </x:c>
      <x:c r="I1243" s="1" t="s">
        <x:v>5014</x:v>
      </x:c>
      <x:c r="J1243" s="1" t="n">
        <x:v>3.3</x:v>
      </x:c>
      <x:c r="K1243" s="1" t="n">
        <x:v>11.9</x:v>
      </x:c>
      <x:c r="L1243" s="15" t="n">
        <x:v>237.6</x:v>
      </x:c>
      <x:c r="M1243" s="11" t="b">
        <x:f aca="0">TRUE()</x:f>
        <x:v>1</x:v>
      </x:c>
      <x:c r="N1243" s="11" t="b">
        <x:f aca="0">FALSE()</x:f>
        <x:v>0</x:v>
      </x:c>
      <x:c r="O1243" s="1" t="s">
        <x:v>5078</x:v>
      </x:c>
      <x:c r="P1243" s="11" t="b">
        <x:f aca="0">FALSE()</x:f>
        <x:v>0</x:v>
      </x:c>
    </x:row>
    <x:row r="1244" ht="15" hidden="0" customHeight="1">
      <x:c r="A1244" s="1" t="s">
        <x:v>6352</x:v>
      </x:c>
      <x:c r="B1244" s="1" t="s">
        <x:v>2844</x:v>
      </x:c>
      <x:c r="C1244" s="14" t="n">
        <x:v>45901</x:v>
      </x:c>
      <x:c r="D1244" s="1" t="s">
        <x:v>5018</x:v>
      </x:c>
      <x:c r="E1244" s="1" t="s">
        <x:v>5130</x:v>
      </x:c>
      <x:c r="F1244" s="1" t="s">
        <x:v>5111</x:v>
      </x:c>
      <x:c r="G1244" s="1" t="s">
        <x:v>5112</x:v>
      </x:c>
      <x:c r="H1244" s="1" t="s">
        <x:v>5036</x:v>
      </x:c>
      <x:c r="I1244" s="1" t="s">
        <x:v>5032</x:v>
      </x:c>
      <x:c r="J1244" s="1" t="n">
        <x:v>3.3</x:v>
      </x:c>
      <x:c r="K1244" s="1" t="n">
        <x:v>8.1</x:v>
      </x:c>
      <x:c r="L1244" s="15" t="n">
        <x:v>635.58</x:v>
      </x:c>
      <x:c r="M1244" s="11" t="b">
        <x:f aca="0">TRUE()</x:f>
        <x:v>1</x:v>
      </x:c>
      <x:c r="N1244" s="11" t="b">
        <x:f aca="0">FALSE()</x:f>
        <x:v>0</x:v>
      </x:c>
      <x:c r="O1244" s="1" t="s">
        <x:v>5068</x:v>
      </x:c>
      <x:c r="P1244" s="11" t="b">
        <x:f aca="0">FALSE()</x:f>
        <x:v>0</x:v>
      </x:c>
    </x:row>
    <x:row r="1245" ht="15" hidden="0" customHeight="1">
      <x:c r="A1245" s="1" t="s">
        <x:v>6353</x:v>
      </x:c>
      <x:c r="B1245" s="1" t="s">
        <x:v>2844</x:v>
      </x:c>
      <x:c r="C1245" s="14" t="n">
        <x:v>45951</x:v>
      </x:c>
      <x:c r="D1245" s="1" t="s">
        <x:v>5018</x:v>
      </x:c>
      <x:c r="E1245" s="1" t="s">
        <x:v>5110</x:v>
      </x:c>
      <x:c r="F1245" s="1" t="s">
        <x:v>5111</x:v>
      </x:c>
      <x:c r="G1245" s="1" t="s">
        <x:v>5112</x:v>
      </x:c>
      <x:c r="H1245" s="1" t="s">
        <x:v>5022</x:v>
      </x:c>
      <x:c r="I1245" s="1" t="s">
        <x:v>5039</x:v>
      </x:c>
      <x:c r="J1245" s="1" t="n">
        <x:v>2.4</x:v>
      </x:c>
      <x:c r="K1245" s="1" t="n">
        <x:v>19.1</x:v>
      </x:c>
      <x:c r="L1245" s="15" t="n">
        <x:v>807.21</x:v>
      </x:c>
      <x:c r="M1245" s="11" t="b">
        <x:f aca="0">FALSE()</x:f>
        <x:v>0</x:v>
      </x:c>
      <x:c r="N1245" s="11" t="b">
        <x:f aca="0">FALSE()</x:f>
        <x:v>0</x:v>
      </x:c>
      <x:c r="O1245" s="1" t="s">
        <x:v>5073</x:v>
      </x:c>
      <x:c r="P1245" s="11" t="b">
        <x:f aca="0">FALSE()</x:f>
        <x:v>0</x:v>
      </x:c>
    </x:row>
    <x:row r="1246" ht="15" hidden="0" customHeight="1">
      <x:c r="A1246" s="1" t="s">
        <x:v>6354</x:v>
      </x:c>
      <x:c r="B1246" s="1" t="s">
        <x:v>2847</x:v>
      </x:c>
      <x:c r="C1246" s="14" t="n">
        <x:v>45839</x:v>
      </x:c>
      <x:c r="D1246" s="1" t="s">
        <x:v>5010</x:v>
      </x:c>
      <x:c r="E1246" s="1" t="s">
        <x:v>5011</x:v>
      </x:c>
      <x:c r="F1246" s="1" t="s">
        <x:v>5012</x:v>
      </x:c>
      <x:c r="G1246" s="1" t="s">
        <x:v>5013</x:v>
      </x:c>
      <x:c r="H1246" s="1" t="s">
        <x:v>5014</x:v>
      </x:c>
      <x:c r="I1246" s="1" t="s">
        <x:v>5014</x:v>
      </x:c>
      <x:c r="J1246" s="1" t="n">
        <x:v>1.3</x:v>
      </x:c>
      <x:c r="K1246" s="1" t="n">
        <x:v>2</x:v>
      </x:c>
      <x:c r="L1246" s="15" t="n">
        <x:v>93.6</x:v>
      </x:c>
      <x:c r="M1246" s="11" t="b">
        <x:f aca="0">TRUE()</x:f>
        <x:v>1</x:v>
      </x:c>
      <x:c r="N1246" s="11" t="b">
        <x:f aca="0">FALSE()</x:f>
        <x:v>0</x:v>
      </x:c>
      <x:c r="O1246" s="1" t="s">
        <x:v>5015</x:v>
      </x:c>
      <x:c r="P1246" s="11" t="b">
        <x:f aca="0">FALSE()</x:f>
        <x:v>0</x:v>
      </x:c>
    </x:row>
    <x:row r="1247" ht="15" hidden="0" customHeight="1">
      <x:c r="A1247" s="1" t="s">
        <x:v>6355</x:v>
      </x:c>
      <x:c r="B1247" s="1" t="s">
        <x:v>2847</x:v>
      </x:c>
      <x:c r="C1247" s="14" t="n">
        <x:v>46074</x:v>
      </x:c>
      <x:c r="D1247" s="1" t="s">
        <x:v>5010</x:v>
      </x:c>
      <x:c r="E1247" s="1" t="s">
        <x:v>5011</x:v>
      </x:c>
      <x:c r="F1247" s="1" t="s">
        <x:v>5012</x:v>
      </x:c>
      <x:c r="G1247" s="1" t="s">
        <x:v>5013</x:v>
      </x:c>
      <x:c r="H1247" s="1" t="s">
        <x:v>5014</x:v>
      </x:c>
      <x:c r="I1247" s="1" t="s">
        <x:v>5014</x:v>
      </x:c>
      <x:c r="J1247" s="1" t="n">
        <x:v>1</x:v>
      </x:c>
      <x:c r="K1247" s="1" t="n">
        <x:v>2</x:v>
      </x:c>
      <x:c r="L1247" s="15" t="n">
        <x:v>72</x:v>
      </x:c>
      <x:c r="M1247" s="11" t="b">
        <x:f aca="0">TRUE()</x:f>
        <x:v>1</x:v>
      </x:c>
      <x:c r="N1247" s="11" t="b">
        <x:f aca="0">FALSE()</x:f>
        <x:v>0</x:v>
      </x:c>
      <x:c r="O1247" s="1" t="s">
        <x:v>5015</x:v>
      </x:c>
      <x:c r="P1247" s="11" t="b">
        <x:f aca="0">FALSE()</x:f>
        <x:v>0</x:v>
      </x:c>
    </x:row>
    <x:row r="1248" ht="15" hidden="0" customHeight="1">
      <x:c r="A1248" s="1" t="s">
        <x:v>6356</x:v>
      </x:c>
      <x:c r="B1248" s="1" t="s">
        <x:v>2850</x:v>
      </x:c>
      <x:c r="C1248" s="14" t="n">
        <x:v>45353</x:v>
      </x:c>
      <x:c r="D1248" s="1" t="s">
        <x:v>5010</x:v>
      </x:c>
      <x:c r="E1248" s="1" t="s">
        <x:v>5011</x:v>
      </x:c>
      <x:c r="F1248" s="1" t="s">
        <x:v>5012</x:v>
      </x:c>
      <x:c r="G1248" s="1" t="s">
        <x:v>5013</x:v>
      </x:c>
      <x:c r="H1248" s="1" t="s">
        <x:v>5014</x:v>
      </x:c>
      <x:c r="I1248" s="1" t="s">
        <x:v>5014</x:v>
      </x:c>
      <x:c r="J1248" s="1" t="n">
        <x:v>0.9</x:v>
      </x:c>
      <x:c r="K1248" s="1" t="n">
        <x:v>2.6</x:v>
      </x:c>
      <x:c r="L1248" s="15" t="n">
        <x:v>64.8</x:v>
      </x:c>
      <x:c r="M1248" s="11" t="b">
        <x:f aca="0">FALSE()</x:f>
        <x:v>0</x:v>
      </x:c>
      <x:c r="N1248" s="11" t="b">
        <x:f aca="0">FALSE()</x:f>
        <x:v>0</x:v>
      </x:c>
      <x:c r="O1248" s="1" t="s">
        <x:v>5015</x:v>
      </x:c>
      <x:c r="P1248" s="11" t="b">
        <x:f aca="0">FALSE()</x:f>
        <x:v>0</x:v>
      </x:c>
    </x:row>
    <x:row r="1249" ht="15" hidden="0" customHeight="1">
      <x:c r="A1249" s="1" t="s">
        <x:v>6357</x:v>
      </x:c>
      <x:c r="B1249" s="1" t="s">
        <x:v>2850</x:v>
      </x:c>
      <x:c r="C1249" s="14" t="n">
        <x:v>45777</x:v>
      </x:c>
      <x:c r="D1249" s="1" t="s">
        <x:v>5010</x:v>
      </x:c>
      <x:c r="E1249" s="1" t="s">
        <x:v>5011</x:v>
      </x:c>
      <x:c r="F1249" s="1" t="s">
        <x:v>5012</x:v>
      </x:c>
      <x:c r="G1249" s="1" t="s">
        <x:v>5013</x:v>
      </x:c>
      <x:c r="H1249" s="1" t="s">
        <x:v>5014</x:v>
      </x:c>
      <x:c r="I1249" s="1" t="s">
        <x:v>5014</x:v>
      </x:c>
      <x:c r="J1249" s="1" t="n">
        <x:v>0.7</x:v>
      </x:c>
      <x:c r="K1249" s="1" t="n">
        <x:v>1.7</x:v>
      </x:c>
      <x:c r="L1249" s="15" t="n">
        <x:v>50.4</x:v>
      </x:c>
      <x:c r="M1249" s="11" t="b">
        <x:f aca="0">TRUE()</x:f>
        <x:v>1</x:v>
      </x:c>
      <x:c r="N1249" s="11" t="b">
        <x:f aca="0">FALSE()</x:f>
        <x:v>0</x:v>
      </x:c>
      <x:c r="O1249" s="1" t="s">
        <x:v>5015</x:v>
      </x:c>
      <x:c r="P1249" s="11" t="b">
        <x:f aca="0">FALSE()</x:f>
        <x:v>0</x:v>
      </x:c>
    </x:row>
    <x:row r="1250" ht="15" hidden="0" customHeight="1">
      <x:c r="A1250" s="1" t="s">
        <x:v>6358</x:v>
      </x:c>
      <x:c r="B1250" s="1" t="s">
        <x:v>2850</x:v>
      </x:c>
      <x:c r="C1250" s="14" t="n">
        <x:v>45827</x:v>
      </x:c>
      <x:c r="D1250" s="1" t="s">
        <x:v>5010</x:v>
      </x:c>
      <x:c r="E1250" s="1" t="s">
        <x:v>5011</x:v>
      </x:c>
      <x:c r="F1250" s="1" t="s">
        <x:v>5012</x:v>
      </x:c>
      <x:c r="G1250" s="1" t="s">
        <x:v>5013</x:v>
      </x:c>
      <x:c r="H1250" s="1" t="s">
        <x:v>5014</x:v>
      </x:c>
      <x:c r="I1250" s="1" t="s">
        <x:v>5014</x:v>
      </x:c>
      <x:c r="J1250" s="1" t="n">
        <x:v>1.2</x:v>
      </x:c>
      <x:c r="K1250" s="1" t="n">
        <x:v>0.2</x:v>
      </x:c>
      <x:c r="L1250" s="15" t="n">
        <x:v>86.4</x:v>
      </x:c>
      <x:c r="M1250" s="11" t="b">
        <x:f aca="0">TRUE()</x:f>
        <x:v>1</x:v>
      </x:c>
      <x:c r="N1250" s="11" t="b">
        <x:f aca="0">FALSE()</x:f>
        <x:v>0</x:v>
      </x:c>
      <x:c r="O1250" s="1" t="s">
        <x:v>5015</x:v>
      </x:c>
      <x:c r="P1250" s="11" t="b">
        <x:f aca="0">FALSE()</x:f>
        <x:v>0</x:v>
      </x:c>
    </x:row>
    <x:row r="1251" ht="15" hidden="0" customHeight="1">
      <x:c r="A1251" s="1" t="s">
        <x:v>6359</x:v>
      </x:c>
      <x:c r="B1251" s="1" t="s">
        <x:v>2853</x:v>
      </x:c>
      <x:c r="C1251" s="14" t="n">
        <x:v>45526</x:v>
      </x:c>
      <x:c r="D1251" s="1" t="s">
        <x:v>5010</x:v>
      </x:c>
      <x:c r="E1251" s="1" t="s">
        <x:v>5011</x:v>
      </x:c>
      <x:c r="F1251" s="1" t="s">
        <x:v>5012</x:v>
      </x:c>
      <x:c r="G1251" s="1" t="s">
        <x:v>5013</x:v>
      </x:c>
      <x:c r="H1251" s="1" t="s">
        <x:v>5014</x:v>
      </x:c>
      <x:c r="I1251" s="1" t="s">
        <x:v>5014</x:v>
      </x:c>
      <x:c r="J1251" s="1" t="n">
        <x:v>0.9</x:v>
      </x:c>
      <x:c r="K1251" s="1" t="n">
        <x:v>2.7</x:v>
      </x:c>
      <x:c r="L1251" s="15" t="n">
        <x:v>64.8</x:v>
      </x:c>
      <x:c r="M1251" s="11" t="b">
        <x:f aca="0">TRUE()</x:f>
        <x:v>1</x:v>
      </x:c>
      <x:c r="N1251" s="11" t="b">
        <x:f aca="0">FALSE()</x:f>
        <x:v>0</x:v>
      </x:c>
      <x:c r="O1251" s="1" t="s">
        <x:v>5015</x:v>
      </x:c>
      <x:c r="P1251" s="11" t="b">
        <x:f aca="0">FALSE()</x:f>
        <x:v>0</x:v>
      </x:c>
    </x:row>
    <x:row r="1252" ht="15" hidden="0" customHeight="1">
      <x:c r="A1252" s="1" t="s">
        <x:v>6360</x:v>
      </x:c>
      <x:c r="B1252" s="1" t="s">
        <x:v>2853</x:v>
      </x:c>
      <x:c r="C1252" s="14" t="n">
        <x:v>45539</x:v>
      </x:c>
      <x:c r="D1252" s="1" t="s">
        <x:v>5010</x:v>
      </x:c>
      <x:c r="E1252" s="1" t="s">
        <x:v>5011</x:v>
      </x:c>
      <x:c r="F1252" s="1" t="s">
        <x:v>5012</x:v>
      </x:c>
      <x:c r="G1252" s="1" t="s">
        <x:v>5013</x:v>
      </x:c>
      <x:c r="H1252" s="1" t="s">
        <x:v>5014</x:v>
      </x:c>
      <x:c r="I1252" s="1" t="s">
        <x:v>5014</x:v>
      </x:c>
      <x:c r="J1252" s="1" t="n">
        <x:v>1.3</x:v>
      </x:c>
      <x:c r="K1252" s="1" t="n">
        <x:v>2</x:v>
      </x:c>
      <x:c r="L1252" s="15" t="n">
        <x:v>93.6</x:v>
      </x:c>
      <x:c r="M1252" s="11" t="b">
        <x:f aca="0">FALSE()</x:f>
        <x:v>0</x:v>
      </x:c>
      <x:c r="N1252" s="11" t="b">
        <x:f aca="0">FALSE()</x:f>
        <x:v>0</x:v>
      </x:c>
      <x:c r="O1252" s="1" t="s">
        <x:v>5015</x:v>
      </x:c>
      <x:c r="P1252" s="11" t="b">
        <x:f aca="0">FALSE()</x:f>
        <x:v>0</x:v>
      </x:c>
    </x:row>
    <x:row r="1253" ht="15" hidden="0" customHeight="1">
      <x:c r="A1253" s="1" t="s">
        <x:v>6361</x:v>
      </x:c>
      <x:c r="B1253" s="1" t="s">
        <x:v>2853</x:v>
      </x:c>
      <x:c r="C1253" s="14" t="n">
        <x:v>45760</x:v>
      </x:c>
      <x:c r="D1253" s="1" t="s">
        <x:v>5018</x:v>
      </x:c>
      <x:c r="E1253" s="1" t="s">
        <x:v>5097</x:v>
      </x:c>
      <x:c r="F1253" s="1" t="s">
        <x:v>5042</x:v>
      </x:c>
      <x:c r="G1253" s="1" t="s">
        <x:v>5043</x:v>
      </x:c>
      <x:c r="H1253" s="1" t="s">
        <x:v>5022</x:v>
      </x:c>
      <x:c r="I1253" s="1" t="s">
        <x:v>5023</x:v>
      </x:c>
      <x:c r="J1253" s="1" t="n">
        <x:v>2.6</x:v>
      </x:c>
      <x:c r="K1253" s="1" t="n">
        <x:v>10</x:v>
      </x:c>
      <x:c r="L1253" s="15" t="n">
        <x:v>700.69</x:v>
      </x:c>
      <x:c r="M1253" s="11" t="b">
        <x:f aca="0">FALSE()</x:f>
        <x:v>0</x:v>
      </x:c>
      <x:c r="N1253" s="11" t="b">
        <x:f aca="0">FALSE()</x:f>
        <x:v>0</x:v>
      </x:c>
      <x:c r="O1253" s="1" t="s">
        <x:v>5073</x:v>
      </x:c>
      <x:c r="P1253" s="11" t="b">
        <x:f aca="0">FALSE()</x:f>
        <x:v>0</x:v>
      </x:c>
    </x:row>
    <x:row r="1254" ht="15" hidden="0" customHeight="1">
      <x:c r="A1254" s="1" t="s">
        <x:v>6362</x:v>
      </x:c>
      <x:c r="B1254" s="1" t="s">
        <x:v>2853</x:v>
      </x:c>
      <x:c r="C1254" s="14" t="n">
        <x:v>45768</x:v>
      </x:c>
      <x:c r="D1254" s="1" t="s">
        <x:v>5054</x:v>
      </x:c>
      <x:c r="E1254" s="1" t="s">
        <x:v>5055</x:v>
      </x:c>
      <x:c r="F1254" s="1" t="s">
        <x:v>5012</x:v>
      </x:c>
      <x:c r="G1254" s="1" t="s">
        <x:v>5013</x:v>
      </x:c>
      <x:c r="H1254" s="1" t="s">
        <x:v>5014</x:v>
      </x:c>
      <x:c r="I1254" s="1" t="s">
        <x:v>5014</x:v>
      </x:c>
      <x:c r="J1254" s="1" t="n">
        <x:v>1.3</x:v>
      </x:c>
      <x:c r="K1254" s="1" t="n">
        <x:v>2.1</x:v>
      </x:c>
      <x:c r="L1254" s="15" t="n">
        <x:v>93.6</x:v>
      </x:c>
      <x:c r="M1254" s="11" t="b">
        <x:f aca="0">TRUE()</x:f>
        <x:v>1</x:v>
      </x:c>
      <x:c r="N1254" s="11" t="b">
        <x:f aca="0">FALSE()</x:f>
        <x:v>0</x:v>
      </x:c>
      <x:c r="O1254" s="1" t="s">
        <x:v>5015</x:v>
      </x:c>
      <x:c r="P1254" s="11" t="b">
        <x:f aca="0">FALSE()</x:f>
        <x:v>0</x:v>
      </x:c>
    </x:row>
    <x:row r="1255" ht="15" hidden="0" customHeight="1">
      <x:c r="A1255" s="1" t="s">
        <x:v>6363</x:v>
      </x:c>
      <x:c r="B1255" s="1" t="s">
        <x:v>2853</x:v>
      </x:c>
      <x:c r="C1255" s="14" t="n">
        <x:v>45957</x:v>
      </x:c>
      <x:c r="D1255" s="1" t="s">
        <x:v>5018</x:v>
      </x:c>
      <x:c r="E1255" s="1" t="s">
        <x:v>5097</x:v>
      </x:c>
      <x:c r="F1255" s="1" t="s">
        <x:v>5042</x:v>
      </x:c>
      <x:c r="G1255" s="1" t="s">
        <x:v>5043</x:v>
      </x:c>
      <x:c r="H1255" s="1" t="s">
        <x:v>5036</x:v>
      </x:c>
      <x:c r="I1255" s="1" t="s">
        <x:v>5059</x:v>
      </x:c>
      <x:c r="J1255" s="1" t="n">
        <x:v>4.7</x:v>
      </x:c>
      <x:c r="K1255" s="1" t="n">
        <x:v>25.9</x:v>
      </x:c>
      <x:c r="L1255" s="15" t="n">
        <x:v>1131.23</x:v>
      </x:c>
      <x:c r="M1255" s="11" t="b">
        <x:f aca="0">TRUE()</x:f>
        <x:v>1</x:v>
      </x:c>
      <x:c r="N1255" s="11" t="b">
        <x:f aca="0">FALSE()</x:f>
        <x:v>0</x:v>
      </x:c>
      <x:c r="O1255" s="1" t="s">
        <x:v>5078</x:v>
      </x:c>
      <x:c r="P1255" s="11" t="b">
        <x:f aca="0">FALSE()</x:f>
        <x:v>0</x:v>
      </x:c>
    </x:row>
    <x:row r="1256" ht="15" hidden="0" customHeight="1">
      <x:c r="A1256" s="1" t="s">
        <x:v>6364</x:v>
      </x:c>
      <x:c r="B1256" s="1" t="s">
        <x:v>997</x:v>
      </x:c>
      <x:c r="C1256" s="14" t="n">
        <x:v>45757</x:v>
      </x:c>
      <x:c r="D1256" s="1" t="s">
        <x:v>5010</x:v>
      </x:c>
      <x:c r="E1256" s="1" t="s">
        <x:v>5011</x:v>
      </x:c>
      <x:c r="F1256" s="1" t="s">
        <x:v>5012</x:v>
      </x:c>
      <x:c r="G1256" s="1" t="s">
        <x:v>5013</x:v>
      </x:c>
      <x:c r="H1256" s="1" t="s">
        <x:v>5014</x:v>
      </x:c>
      <x:c r="I1256" s="1" t="s">
        <x:v>5014</x:v>
      </x:c>
      <x:c r="J1256" s="1" t="n">
        <x:v>1</x:v>
      </x:c>
      <x:c r="K1256" s="1" t="n">
        <x:v>2.6</x:v>
      </x:c>
      <x:c r="L1256" s="15" t="n">
        <x:v>72</x:v>
      </x:c>
      <x:c r="M1256" s="11" t="b">
        <x:f aca="0">TRUE()</x:f>
        <x:v>1</x:v>
      </x:c>
      <x:c r="N1256" s="11" t="b">
        <x:f aca="0">FALSE()</x:f>
        <x:v>0</x:v>
      </x:c>
      <x:c r="O1256" s="1" t="s">
        <x:v>5015</x:v>
      </x:c>
      <x:c r="P1256" s="11" t="b">
        <x:f aca="0">FALSE()</x:f>
        <x:v>0</x:v>
      </x:c>
    </x:row>
    <x:row r="1257" ht="15" hidden="0" customHeight="1">
      <x:c r="A1257" s="1" t="s">
        <x:v>6365</x:v>
      </x:c>
      <x:c r="B1257" s="1" t="s">
        <x:v>997</x:v>
      </x:c>
      <x:c r="C1257" s="14" t="n">
        <x:v>46137</x:v>
      </x:c>
      <x:c r="D1257" s="1" t="s">
        <x:v>5010</x:v>
      </x:c>
      <x:c r="E1257" s="1" t="s">
        <x:v>5011</x:v>
      </x:c>
      <x:c r="F1257" s="1" t="s">
        <x:v>5012</x:v>
      </x:c>
      <x:c r="G1257" s="1" t="s">
        <x:v>5013</x:v>
      </x:c>
      <x:c r="H1257" s="1" t="s">
        <x:v>5014</x:v>
      </x:c>
      <x:c r="I1257" s="1" t="s">
        <x:v>5014</x:v>
      </x:c>
      <x:c r="J1257" s="1" t="n">
        <x:v>1.3</x:v>
      </x:c>
      <x:c r="K1257" s="1" t="n">
        <x:v>0.7</x:v>
      </x:c>
      <x:c r="L1257" s="15" t="n">
        <x:v>93.6</x:v>
      </x:c>
      <x:c r="M1257" s="11" t="b">
        <x:f aca="0">TRUE()</x:f>
        <x:v>1</x:v>
      </x:c>
      <x:c r="N1257" s="11" t="b">
        <x:f aca="0">FALSE()</x:f>
        <x:v>0</x:v>
      </x:c>
      <x:c r="O1257" s="1" t="s">
        <x:v>5015</x:v>
      </x:c>
      <x:c r="P1257" s="11" t="b">
        <x:f aca="0">FALSE()</x:f>
        <x:v>0</x:v>
      </x:c>
    </x:row>
    <x:row r="1258" ht="15" hidden="0" customHeight="1">
      <x:c r="A1258" s="1" t="s">
        <x:v>6366</x:v>
      </x:c>
      <x:c r="B1258" s="1" t="s">
        <x:v>2858</x:v>
      </x:c>
      <x:c r="C1258" s="14" t="n">
        <x:v>45324</x:v>
      </x:c>
      <x:c r="D1258" s="1" t="s">
        <x:v>5010</x:v>
      </x:c>
      <x:c r="E1258" s="1" t="s">
        <x:v>5011</x:v>
      </x:c>
      <x:c r="F1258" s="1" t="s">
        <x:v>5012</x:v>
      </x:c>
      <x:c r="G1258" s="1" t="s">
        <x:v>5013</x:v>
      </x:c>
      <x:c r="H1258" s="1" t="s">
        <x:v>5014</x:v>
      </x:c>
      <x:c r="I1258" s="1" t="s">
        <x:v>5014</x:v>
      </x:c>
      <x:c r="J1258" s="1" t="n">
        <x:v>1.4</x:v>
      </x:c>
      <x:c r="K1258" s="1" t="n">
        <x:v>2.2</x:v>
      </x:c>
      <x:c r="L1258" s="15" t="n">
        <x:v>100.8</x:v>
      </x:c>
      <x:c r="M1258" s="11" t="b">
        <x:f aca="0">TRUE()</x:f>
        <x:v>1</x:v>
      </x:c>
      <x:c r="N1258" s="11" t="b">
        <x:f aca="0">FALSE()</x:f>
        <x:v>0</x:v>
      </x:c>
      <x:c r="O1258" s="1" t="s">
        <x:v>5015</x:v>
      </x:c>
      <x:c r="P1258" s="11" t="b">
        <x:f aca="0">FALSE()</x:f>
        <x:v>0</x:v>
      </x:c>
    </x:row>
    <x:row r="1259" ht="15" hidden="0" customHeight="1">
      <x:c r="A1259" s="1" t="s">
        <x:v>6367</x:v>
      </x:c>
      <x:c r="B1259" s="1" t="s">
        <x:v>2858</x:v>
      </x:c>
      <x:c r="C1259" s="14" t="n">
        <x:v>45340</x:v>
      </x:c>
      <x:c r="D1259" s="1" t="s">
        <x:v>5010</x:v>
      </x:c>
      <x:c r="E1259" s="1" t="s">
        <x:v>5011</x:v>
      </x:c>
      <x:c r="F1259" s="1" t="s">
        <x:v>5012</x:v>
      </x:c>
      <x:c r="G1259" s="1" t="s">
        <x:v>5013</x:v>
      </x:c>
      <x:c r="H1259" s="1" t="s">
        <x:v>5014</x:v>
      </x:c>
      <x:c r="I1259" s="1" t="s">
        <x:v>5014</x:v>
      </x:c>
      <x:c r="J1259" s="1" t="n">
        <x:v>1.8</x:v>
      </x:c>
      <x:c r="K1259" s="1" t="n">
        <x:v>1.8</x:v>
      </x:c>
      <x:c r="L1259" s="15" t="n">
        <x:v>129.6</x:v>
      </x:c>
      <x:c r="M1259" s="11" t="b">
        <x:f aca="0">TRUE()</x:f>
        <x:v>1</x:v>
      </x:c>
      <x:c r="N1259" s="11" t="b">
        <x:f aca="0">FALSE()</x:f>
        <x:v>0</x:v>
      </x:c>
      <x:c r="O1259" s="1" t="s">
        <x:v>5015</x:v>
      </x:c>
      <x:c r="P1259" s="11" t="b">
        <x:f aca="0">FALSE()</x:f>
        <x:v>0</x:v>
      </x:c>
    </x:row>
    <x:row r="1260" ht="15" hidden="0" customHeight="1">
      <x:c r="A1260" s="1" t="s">
        <x:v>6368</x:v>
      </x:c>
      <x:c r="B1260" s="1" t="s">
        <x:v>2858</x:v>
      </x:c>
      <x:c r="C1260" s="14" t="n">
        <x:v>45984</x:v>
      </x:c>
      <x:c r="D1260" s="1" t="s">
        <x:v>5018</x:v>
      </x:c>
      <x:c r="E1260" s="1" t="s">
        <x:v>5075</x:v>
      </x:c>
      <x:c r="F1260" s="1" t="s">
        <x:v>5076</x:v>
      </x:c>
      <x:c r="G1260" s="1" t="s">
        <x:v>5077</x:v>
      </x:c>
      <x:c r="H1260" s="1" t="s">
        <x:v>5022</x:v>
      </x:c>
      <x:c r="I1260" s="1" t="s">
        <x:v>5014</x:v>
      </x:c>
      <x:c r="J1260" s="1" t="n">
        <x:v>2.8</x:v>
      </x:c>
      <x:c r="K1260" s="1" t="n">
        <x:v>15.6</x:v>
      </x:c>
      <x:c r="L1260" s="15" t="n">
        <x:v>201.6</x:v>
      </x:c>
      <x:c r="M1260" s="11" t="b">
        <x:f aca="0">TRUE()</x:f>
        <x:v>1</x:v>
      </x:c>
      <x:c r="N1260" s="11" t="b">
        <x:f aca="0">FALSE()</x:f>
        <x:v>0</x:v>
      </x:c>
      <x:c r="O1260" s="1" t="s">
        <x:v>5024</x:v>
      </x:c>
      <x:c r="P1260" s="11" t="b">
        <x:f aca="0">FALSE()</x:f>
        <x:v>0</x:v>
      </x:c>
    </x:row>
    <x:row r="1261" ht="15" hidden="0" customHeight="1">
      <x:c r="A1261" s="1" t="s">
        <x:v>6369</x:v>
      </x:c>
      <x:c r="B1261" s="1" t="s">
        <x:v>2861</x:v>
      </x:c>
      <x:c r="C1261" s="14" t="n">
        <x:v>45355</x:v>
      </x:c>
      <x:c r="D1261" s="1" t="s">
        <x:v>5018</x:v>
      </x:c>
      <x:c r="E1261" s="1" t="s">
        <x:v>5116</x:v>
      </x:c>
      <x:c r="F1261" s="1" t="s">
        <x:v>5029</x:v>
      </x:c>
      <x:c r="G1261" s="1" t="s">
        <x:v>5030</x:v>
      </x:c>
      <x:c r="H1261" s="1" t="s">
        <x:v>5031</x:v>
      </x:c>
      <x:c r="I1261" s="1" t="s">
        <x:v>5032</x:v>
      </x:c>
      <x:c r="J1261" s="1" t="n">
        <x:v>1.7</x:v>
      </x:c>
      <x:c r="K1261" s="1" t="n">
        <x:v>0.5</x:v>
      </x:c>
      <x:c r="L1261" s="15" t="n">
        <x:v>896.04</x:v>
      </x:c>
      <x:c r="M1261" s="11" t="b">
        <x:f aca="0">TRUE()</x:f>
        <x:v>1</x:v>
      </x:c>
      <x:c r="N1261" s="11" t="b">
        <x:f aca="0">FALSE()</x:f>
        <x:v>0</x:v>
      </x:c>
      <x:c r="O1261" s="1" t="s">
        <x:v>5024</x:v>
      </x:c>
      <x:c r="P1261" s="11" t="b">
        <x:f aca="0">FALSE()</x:f>
        <x:v>0</x:v>
      </x:c>
    </x:row>
    <x:row r="1262" ht="15" hidden="0" customHeight="1">
      <x:c r="A1262" s="1" t="s">
        <x:v>6370</x:v>
      </x:c>
      <x:c r="B1262" s="1" t="s">
        <x:v>2861</x:v>
      </x:c>
      <x:c r="C1262" s="14" t="n">
        <x:v>45726</x:v>
      </x:c>
      <x:c r="D1262" s="1" t="s">
        <x:v>5010</x:v>
      </x:c>
      <x:c r="E1262" s="1" t="s">
        <x:v>5011</x:v>
      </x:c>
      <x:c r="F1262" s="1" t="s">
        <x:v>5012</x:v>
      </x:c>
      <x:c r="G1262" s="1" t="s">
        <x:v>5013</x:v>
      </x:c>
      <x:c r="H1262" s="1" t="s">
        <x:v>5014</x:v>
      </x:c>
      <x:c r="I1262" s="1" t="s">
        <x:v>5014</x:v>
      </x:c>
      <x:c r="J1262" s="1" t="n">
        <x:v>1.4</x:v>
      </x:c>
      <x:c r="K1262" s="1" t="n">
        <x:v>1</x:v>
      </x:c>
      <x:c r="L1262" s="15" t="n">
        <x:v>100.8</x:v>
      </x:c>
      <x:c r="M1262" s="11" t="b">
        <x:f aca="0">TRUE()</x:f>
        <x:v>1</x:v>
      </x:c>
      <x:c r="N1262" s="11" t="b">
        <x:f aca="0">FALSE()</x:f>
        <x:v>0</x:v>
      </x:c>
      <x:c r="O1262" s="1" t="s">
        <x:v>5015</x:v>
      </x:c>
      <x:c r="P1262" s="11" t="b">
        <x:f aca="0">FALSE()</x:f>
        <x:v>0</x:v>
      </x:c>
    </x:row>
    <x:row r="1263" ht="15" hidden="0" customHeight="1">
      <x:c r="A1263" s="1" t="s">
        <x:v>6371</x:v>
      </x:c>
      <x:c r="B1263" s="1" t="s">
        <x:v>2861</x:v>
      </x:c>
      <x:c r="C1263" s="14" t="n">
        <x:v>45822</x:v>
      </x:c>
      <x:c r="D1263" s="1" t="s">
        <x:v>5010</x:v>
      </x:c>
      <x:c r="E1263" s="1" t="s">
        <x:v>5011</x:v>
      </x:c>
      <x:c r="F1263" s="1" t="s">
        <x:v>5012</x:v>
      </x:c>
      <x:c r="G1263" s="1" t="s">
        <x:v>5013</x:v>
      </x:c>
      <x:c r="H1263" s="1" t="s">
        <x:v>5014</x:v>
      </x:c>
      <x:c r="I1263" s="1" t="s">
        <x:v>5014</x:v>
      </x:c>
      <x:c r="J1263" s="1" t="n">
        <x:v>1.3</x:v>
      </x:c>
      <x:c r="K1263" s="1" t="n">
        <x:v>1.5</x:v>
      </x:c>
      <x:c r="L1263" s="15" t="n">
        <x:v>93.6</x:v>
      </x:c>
      <x:c r="M1263" s="11" t="b">
        <x:f aca="0">TRUE()</x:f>
        <x:v>1</x:v>
      </x:c>
      <x:c r="N1263" s="11" t="b">
        <x:f aca="0">FALSE()</x:f>
        <x:v>0</x:v>
      </x:c>
      <x:c r="O1263" s="1" t="s">
        <x:v>5015</x:v>
      </x:c>
      <x:c r="P1263" s="11" t="b">
        <x:f aca="0">FALSE()</x:f>
        <x:v>0</x:v>
      </x:c>
    </x:row>
    <x:row r="1264" ht="15" hidden="0" customHeight="1">
      <x:c r="A1264" s="1" t="s">
        <x:v>6372</x:v>
      </x:c>
      <x:c r="B1264" s="1" t="s">
        <x:v>2861</x:v>
      </x:c>
      <x:c r="C1264" s="14" t="n">
        <x:v>45880</x:v>
      </x:c>
      <x:c r="D1264" s="1" t="s">
        <x:v>5010</x:v>
      </x:c>
      <x:c r="E1264" s="1" t="s">
        <x:v>5011</x:v>
      </x:c>
      <x:c r="F1264" s="1" t="s">
        <x:v>5012</x:v>
      </x:c>
      <x:c r="G1264" s="1" t="s">
        <x:v>5013</x:v>
      </x:c>
      <x:c r="H1264" s="1" t="s">
        <x:v>5014</x:v>
      </x:c>
      <x:c r="I1264" s="1" t="s">
        <x:v>5014</x:v>
      </x:c>
      <x:c r="J1264" s="1" t="n">
        <x:v>1.5</x:v>
      </x:c>
      <x:c r="K1264" s="1" t="n">
        <x:v>1.2</x:v>
      </x:c>
      <x:c r="L1264" s="15" t="n">
        <x:v>108</x:v>
      </x:c>
      <x:c r="M1264" s="11" t="b">
        <x:f aca="0">FALSE()</x:f>
        <x:v>0</x:v>
      </x:c>
      <x:c r="N1264" s="11" t="b">
        <x:f aca="0">FALSE()</x:f>
        <x:v>0</x:v>
      </x:c>
      <x:c r="O1264" s="1" t="s">
        <x:v>5015</x:v>
      </x:c>
      <x:c r="P1264" s="11" t="b">
        <x:f aca="0">FALSE()</x:f>
        <x:v>0</x:v>
      </x:c>
    </x:row>
    <x:row r="1265" ht="15" hidden="0" customHeight="1">
      <x:c r="A1265" s="1" t="s">
        <x:v>6373</x:v>
      </x:c>
      <x:c r="B1265" s="1" t="s">
        <x:v>2861</x:v>
      </x:c>
      <x:c r="C1265" s="14" t="n">
        <x:v>46119</x:v>
      </x:c>
      <x:c r="D1265" s="1" t="s">
        <x:v>5018</x:v>
      </x:c>
      <x:c r="E1265" s="1" t="s">
        <x:v>5116</x:v>
      </x:c>
      <x:c r="F1265" s="1" t="s">
        <x:v>5029</x:v>
      </x:c>
      <x:c r="G1265" s="1" t="s">
        <x:v>5030</x:v>
      </x:c>
      <x:c r="H1265" s="1" t="s">
        <x:v>5022</x:v>
      </x:c>
      <x:c r="I1265" s="1" t="s">
        <x:v>5152</x:v>
      </x:c>
      <x:c r="J1265" s="1" t="n">
        <x:v>2.3</x:v>
      </x:c>
      <x:c r="K1265" s="1" t="n">
        <x:v>10.6</x:v>
      </x:c>
      <x:c r="L1265" s="15" t="n">
        <x:v>676.67</x:v>
      </x:c>
      <x:c r="M1265" s="11" t="b">
        <x:f aca="0">FALSE()</x:f>
        <x:v>0</x:v>
      </x:c>
      <x:c r="N1265" s="11" t="b">
        <x:f aca="0">FALSE()</x:f>
        <x:v>0</x:v>
      </x:c>
      <x:c r="O1265" s="1" t="s">
        <x:v>5037</x:v>
      </x:c>
      <x:c r="P1265" s="11" t="b">
        <x:f aca="0">FALSE()</x:f>
        <x:v>0</x:v>
      </x:c>
    </x:row>
    <x:row r="1266" ht="15" hidden="0" customHeight="1">
      <x:c r="A1266" s="1" t="s">
        <x:v>6374</x:v>
      </x:c>
      <x:c r="B1266" s="1" t="s">
        <x:v>2861</x:v>
      </x:c>
      <x:c r="C1266" s="14" t="n">
        <x:v>46134</x:v>
      </x:c>
      <x:c r="D1266" s="1" t="s">
        <x:v>5054</x:v>
      </x:c>
      <x:c r="E1266" s="1" t="s">
        <x:v>5055</x:v>
      </x:c>
      <x:c r="F1266" s="1" t="s">
        <x:v>5012</x:v>
      </x:c>
      <x:c r="G1266" s="1" t="s">
        <x:v>5013</x:v>
      </x:c>
      <x:c r="H1266" s="1" t="s">
        <x:v>5014</x:v>
      </x:c>
      <x:c r="I1266" s="1" t="s">
        <x:v>5014</x:v>
      </x:c>
      <x:c r="J1266" s="1" t="n">
        <x:v>1.4</x:v>
      </x:c>
      <x:c r="K1266" s="1" t="n">
        <x:v>1</x:v>
      </x:c>
      <x:c r="L1266" s="15" t="n">
        <x:v>100.8</x:v>
      </x:c>
      <x:c r="M1266" s="11" t="b">
        <x:f aca="0">FALSE()</x:f>
        <x:v>0</x:v>
      </x:c>
      <x:c r="N1266" s="11" t="b">
        <x:f aca="0">FALSE()</x:f>
        <x:v>0</x:v>
      </x:c>
      <x:c r="O1266" s="1" t="s">
        <x:v>5015</x:v>
      </x:c>
      <x:c r="P1266" s="11" t="b">
        <x:f aca="0">FALSE()</x:f>
        <x:v>0</x:v>
      </x:c>
    </x:row>
    <x:row r="1267" ht="15" hidden="0" customHeight="1">
      <x:c r="A1267" s="1" t="s">
        <x:v>6375</x:v>
      </x:c>
      <x:c r="B1267" s="1" t="s">
        <x:v>2864</x:v>
      </x:c>
      <x:c r="C1267" s="14" t="n">
        <x:v>45344</x:v>
      </x:c>
      <x:c r="D1267" s="1" t="s">
        <x:v>5010</x:v>
      </x:c>
      <x:c r="E1267" s="1" t="s">
        <x:v>5011</x:v>
      </x:c>
      <x:c r="F1267" s="1" t="s">
        <x:v>5012</x:v>
      </x:c>
      <x:c r="G1267" s="1" t="s">
        <x:v>5013</x:v>
      </x:c>
      <x:c r="H1267" s="1" t="s">
        <x:v>5014</x:v>
      </x:c>
      <x:c r="I1267" s="1" t="s">
        <x:v>5014</x:v>
      </x:c>
      <x:c r="J1267" s="1" t="n">
        <x:v>1.3</x:v>
      </x:c>
      <x:c r="K1267" s="1" t="n">
        <x:v>0.4</x:v>
      </x:c>
      <x:c r="L1267" s="15" t="n">
        <x:v>93.6</x:v>
      </x:c>
      <x:c r="M1267" s="11" t="b">
        <x:f aca="0">TRUE()</x:f>
        <x:v>1</x:v>
      </x:c>
      <x:c r="N1267" s="11" t="b">
        <x:f aca="0">FALSE()</x:f>
        <x:v>0</x:v>
      </x:c>
      <x:c r="O1267" s="1" t="s">
        <x:v>5015</x:v>
      </x:c>
      <x:c r="P1267" s="11" t="b">
        <x:f aca="0">FALSE()</x:f>
        <x:v>0</x:v>
      </x:c>
    </x:row>
    <x:row r="1268" ht="15" hidden="0" customHeight="1">
      <x:c r="A1268" s="1" t="s">
        <x:v>6376</x:v>
      </x:c>
      <x:c r="B1268" s="1" t="s">
        <x:v>2864</x:v>
      </x:c>
      <x:c r="C1268" s="14" t="n">
        <x:v>45436</x:v>
      </x:c>
      <x:c r="D1268" s="1" t="s">
        <x:v>5010</x:v>
      </x:c>
      <x:c r="E1268" s="1" t="s">
        <x:v>5011</x:v>
      </x:c>
      <x:c r="F1268" s="1" t="s">
        <x:v>5012</x:v>
      </x:c>
      <x:c r="G1268" s="1" t="s">
        <x:v>5013</x:v>
      </x:c>
      <x:c r="H1268" s="1" t="s">
        <x:v>5014</x:v>
      </x:c>
      <x:c r="I1268" s="1" t="s">
        <x:v>5014</x:v>
      </x:c>
      <x:c r="J1268" s="1" t="n">
        <x:v>1.2</x:v>
      </x:c>
      <x:c r="K1268" s="1" t="n">
        <x:v>1.3</x:v>
      </x:c>
      <x:c r="L1268" s="15" t="n">
        <x:v>86.4</x:v>
      </x:c>
      <x:c r="M1268" s="11" t="b">
        <x:f aca="0">TRUE()</x:f>
        <x:v>1</x:v>
      </x:c>
      <x:c r="N1268" s="11" t="b">
        <x:f aca="0">FALSE()</x:f>
        <x:v>0</x:v>
      </x:c>
      <x:c r="O1268" s="1" t="s">
        <x:v>5015</x:v>
      </x:c>
      <x:c r="P1268" s="11" t="b">
        <x:f aca="0">FALSE()</x:f>
        <x:v>0</x:v>
      </x:c>
    </x:row>
    <x:row r="1269" ht="15" hidden="0" customHeight="1">
      <x:c r="A1269" s="1" t="s">
        <x:v>6377</x:v>
      </x:c>
      <x:c r="B1269" s="1" t="s">
        <x:v>2864</x:v>
      </x:c>
      <x:c r="C1269" s="14" t="n">
        <x:v>45825</x:v>
      </x:c>
      <x:c r="D1269" s="1" t="s">
        <x:v>5018</x:v>
      </x:c>
      <x:c r="E1269" s="1" t="s">
        <x:v>5136</x:v>
      </x:c>
      <x:c r="F1269" s="1" t="s">
        <x:v>5137</x:v>
      </x:c>
      <x:c r="G1269" s="1" t="s">
        <x:v>5138</x:v>
      </x:c>
      <x:c r="H1269" s="1" t="s">
        <x:v>5031</x:v>
      </x:c>
      <x:c r="I1269" s="1" t="s">
        <x:v>5014</x:v>
      </x:c>
      <x:c r="J1269" s="1" t="n">
        <x:v>1</x:v>
      </x:c>
      <x:c r="K1269" s="1" t="n">
        <x:v>8.4</x:v>
      </x:c>
      <x:c r="L1269" s="15" t="n">
        <x:v>72</x:v>
      </x:c>
      <x:c r="M1269" s="11" t="b">
        <x:f aca="0">TRUE()</x:f>
        <x:v>1</x:v>
      </x:c>
      <x:c r="N1269" s="11" t="b">
        <x:f aca="0">TRUE()</x:f>
        <x:v>1</x:v>
      </x:c>
      <x:c r="O1269" s="1" t="s">
        <x:v>5139</x:v>
      </x:c>
      <x:c r="P1269" s="11" t="b">
        <x:f aca="0">FALSE()</x:f>
        <x:v>0</x:v>
      </x:c>
    </x:row>
    <x:row r="1270" ht="15" hidden="0" customHeight="1">
      <x:c r="A1270" s="1" t="s">
        <x:v>6378</x:v>
      </x:c>
      <x:c r="B1270" s="1" t="s">
        <x:v>1000</x:v>
      </x:c>
      <x:c r="C1270" s="14" t="n">
        <x:v>46078</x:v>
      </x:c>
      <x:c r="D1270" s="1" t="s">
        <x:v>5010</x:v>
      </x:c>
      <x:c r="E1270" s="1" t="s">
        <x:v>5011</x:v>
      </x:c>
      <x:c r="F1270" s="1" t="s">
        <x:v>5012</x:v>
      </x:c>
      <x:c r="G1270" s="1" t="s">
        <x:v>5013</x:v>
      </x:c>
      <x:c r="H1270" s="1" t="s">
        <x:v>5014</x:v>
      </x:c>
      <x:c r="I1270" s="1" t="s">
        <x:v>5014</x:v>
      </x:c>
      <x:c r="J1270" s="1" t="n">
        <x:v>1.2</x:v>
      </x:c>
      <x:c r="K1270" s="1" t="n">
        <x:v>0.9</x:v>
      </x:c>
      <x:c r="L1270" s="15" t="n">
        <x:v>86.4</x:v>
      </x:c>
      <x:c r="M1270" s="11" t="b">
        <x:f aca="0">TRUE()</x:f>
        <x:v>1</x:v>
      </x:c>
      <x:c r="N1270" s="11" t="b">
        <x:f aca="0">FALSE()</x:f>
        <x:v>0</x:v>
      </x:c>
      <x:c r="O1270" s="1" t="s">
        <x:v>5015</x:v>
      </x:c>
      <x:c r="P1270" s="11" t="b">
        <x:f aca="0">FALSE()</x:f>
        <x:v>0</x:v>
      </x:c>
    </x:row>
    <x:row r="1271" ht="15" hidden="0" customHeight="1">
      <x:c r="A1271" s="1" t="s">
        <x:v>6379</x:v>
      </x:c>
      <x:c r="B1271" s="1" t="s">
        <x:v>1000</x:v>
      </x:c>
      <x:c r="C1271" s="14" t="n">
        <x:v>46082</x:v>
      </x:c>
      <x:c r="D1271" s="1" t="s">
        <x:v>5010</x:v>
      </x:c>
      <x:c r="E1271" s="1" t="s">
        <x:v>5011</x:v>
      </x:c>
      <x:c r="F1271" s="1" t="s">
        <x:v>5012</x:v>
      </x:c>
      <x:c r="G1271" s="1" t="s">
        <x:v>5013</x:v>
      </x:c>
      <x:c r="H1271" s="1" t="s">
        <x:v>5014</x:v>
      </x:c>
      <x:c r="I1271" s="1" t="s">
        <x:v>5014</x:v>
      </x:c>
      <x:c r="J1271" s="1" t="n">
        <x:v>1.7</x:v>
      </x:c>
      <x:c r="K1271" s="1" t="n">
        <x:v>0.7</x:v>
      </x:c>
      <x:c r="L1271" s="15" t="n">
        <x:v>122.4</x:v>
      </x:c>
      <x:c r="M1271" s="11" t="b">
        <x:f aca="0">TRUE()</x:f>
        <x:v>1</x:v>
      </x:c>
      <x:c r="N1271" s="11" t="b">
        <x:f aca="0">FALSE()</x:f>
        <x:v>0</x:v>
      </x:c>
      <x:c r="O1271" s="1" t="s">
        <x:v>5015</x:v>
      </x:c>
      <x:c r="P1271" s="11" t="b">
        <x:f aca="0">FALSE()</x:f>
        <x:v>0</x:v>
      </x:c>
    </x:row>
    <x:row r="1272" ht="15" hidden="0" customHeight="1">
      <x:c r="A1272" s="1" t="s">
        <x:v>6380</x:v>
      </x:c>
      <x:c r="B1272" s="1" t="s">
        <x:v>2869</x:v>
      </x:c>
      <x:c r="C1272" s="14" t="n">
        <x:v>45318</x:v>
      </x:c>
      <x:c r="D1272" s="1" t="s">
        <x:v>5010</x:v>
      </x:c>
      <x:c r="E1272" s="1" t="s">
        <x:v>5011</x:v>
      </x:c>
      <x:c r="F1272" s="1" t="s">
        <x:v>5012</x:v>
      </x:c>
      <x:c r="G1272" s="1" t="s">
        <x:v>5013</x:v>
      </x:c>
      <x:c r="H1272" s="1" t="s">
        <x:v>5014</x:v>
      </x:c>
      <x:c r="I1272" s="1" t="s">
        <x:v>5014</x:v>
      </x:c>
      <x:c r="J1272" s="1" t="n">
        <x:v>1.8</x:v>
      </x:c>
      <x:c r="K1272" s="1" t="n">
        <x:v>1</x:v>
      </x:c>
      <x:c r="L1272" s="15" t="n">
        <x:v>129.6</x:v>
      </x:c>
      <x:c r="M1272" s="11" t="b">
        <x:f aca="0">TRUE()</x:f>
        <x:v>1</x:v>
      </x:c>
      <x:c r="N1272" s="11" t="b">
        <x:f aca="0">FALSE()</x:f>
        <x:v>0</x:v>
      </x:c>
      <x:c r="O1272" s="1" t="s">
        <x:v>5015</x:v>
      </x:c>
      <x:c r="P1272" s="11" t="b">
        <x:f aca="0">FALSE()</x:f>
        <x:v>0</x:v>
      </x:c>
    </x:row>
    <x:row r="1273" ht="15" hidden="0" customHeight="1">
      <x:c r="A1273" s="1" t="s">
        <x:v>6381</x:v>
      </x:c>
      <x:c r="B1273" s="1" t="s">
        <x:v>2869</x:v>
      </x:c>
      <x:c r="C1273" s="14" t="n">
        <x:v>45827</x:v>
      </x:c>
      <x:c r="D1273" s="1" t="s">
        <x:v>5010</x:v>
      </x:c>
      <x:c r="E1273" s="1" t="s">
        <x:v>5011</x:v>
      </x:c>
      <x:c r="F1273" s="1" t="s">
        <x:v>5012</x:v>
      </x:c>
      <x:c r="G1273" s="1" t="s">
        <x:v>5013</x:v>
      </x:c>
      <x:c r="H1273" s="1" t="s">
        <x:v>5014</x:v>
      </x:c>
      <x:c r="I1273" s="1" t="s">
        <x:v>5014</x:v>
      </x:c>
      <x:c r="J1273" s="1" t="n">
        <x:v>0.9</x:v>
      </x:c>
      <x:c r="K1273" s="1" t="n">
        <x:v>2.3</x:v>
      </x:c>
      <x:c r="L1273" s="15" t="n">
        <x:v>64.8</x:v>
      </x:c>
      <x:c r="M1273" s="11" t="b">
        <x:f aca="0">FALSE()</x:f>
        <x:v>0</x:v>
      </x:c>
      <x:c r="N1273" s="11" t="b">
        <x:f aca="0">FALSE()</x:f>
        <x:v>0</x:v>
      </x:c>
      <x:c r="O1273" s="1" t="s">
        <x:v>5015</x:v>
      </x:c>
      <x:c r="P1273" s="11" t="b">
        <x:f aca="0">FALSE()</x:f>
        <x:v>0</x:v>
      </x:c>
    </x:row>
    <x:row r="1274" ht="15" hidden="0" customHeight="1">
      <x:c r="A1274" s="1" t="s">
        <x:v>6382</x:v>
      </x:c>
      <x:c r="B1274" s="1" t="s">
        <x:v>1778</x:v>
      </x:c>
      <x:c r="C1274" s="14" t="n">
        <x:v>45931</x:v>
      </x:c>
      <x:c r="D1274" s="1" t="s">
        <x:v>5010</x:v>
      </x:c>
      <x:c r="E1274" s="1" t="s">
        <x:v>5011</x:v>
      </x:c>
      <x:c r="F1274" s="1" t="s">
        <x:v>5012</x:v>
      </x:c>
      <x:c r="G1274" s="1" t="s">
        <x:v>5013</x:v>
      </x:c>
      <x:c r="H1274" s="1" t="s">
        <x:v>5014</x:v>
      </x:c>
      <x:c r="I1274" s="1" t="s">
        <x:v>5014</x:v>
      </x:c>
      <x:c r="J1274" s="1" t="n">
        <x:v>1</x:v>
      </x:c>
      <x:c r="K1274" s="1" t="n">
        <x:v>1.9</x:v>
      </x:c>
      <x:c r="L1274" s="15" t="n">
        <x:v>72</x:v>
      </x:c>
      <x:c r="M1274" s="11" t="b">
        <x:f aca="0">TRUE()</x:f>
        <x:v>1</x:v>
      </x:c>
      <x:c r="N1274" s="11" t="b">
        <x:f aca="0">FALSE()</x:f>
        <x:v>0</x:v>
      </x:c>
      <x:c r="O1274" s="1" t="s">
        <x:v>5015</x:v>
      </x:c>
      <x:c r="P1274" s="11" t="b">
        <x:f aca="0">FALSE()</x:f>
        <x:v>0</x:v>
      </x:c>
    </x:row>
    <x:row r="1275" ht="15" hidden="0" customHeight="1">
      <x:c r="A1275" s="1" t="s">
        <x:v>6383</x:v>
      </x:c>
      <x:c r="B1275" s="1" t="s">
        <x:v>1003</x:v>
      </x:c>
      <x:c r="C1275" s="14" t="n">
        <x:v>45300</x:v>
      </x:c>
      <x:c r="D1275" s="1" t="s">
        <x:v>5054</x:v>
      </x:c>
      <x:c r="E1275" s="1" t="s">
        <x:v>5055</x:v>
      </x:c>
      <x:c r="F1275" s="1" t="s">
        <x:v>5012</x:v>
      </x:c>
      <x:c r="G1275" s="1" t="s">
        <x:v>5013</x:v>
      </x:c>
      <x:c r="H1275" s="1" t="s">
        <x:v>5014</x:v>
      </x:c>
      <x:c r="I1275" s="1" t="s">
        <x:v>5014</x:v>
      </x:c>
      <x:c r="J1275" s="1" t="n">
        <x:v>0.9</x:v>
      </x:c>
      <x:c r="K1275" s="1" t="n">
        <x:v>0.6</x:v>
      </x:c>
      <x:c r="L1275" s="15" t="n">
        <x:v>64.8</x:v>
      </x:c>
      <x:c r="M1275" s="11" t="b">
        <x:f aca="0">FALSE()</x:f>
        <x:v>0</x:v>
      </x:c>
      <x:c r="N1275" s="11" t="b">
        <x:f aca="0">FALSE()</x:f>
        <x:v>0</x:v>
      </x:c>
      <x:c r="O1275" s="1" t="s">
        <x:v>5015</x:v>
      </x:c>
      <x:c r="P1275" s="11" t="b">
        <x:f aca="0">FALSE()</x:f>
        <x:v>0</x:v>
      </x:c>
    </x:row>
    <x:row r="1276" ht="15" hidden="0" customHeight="1">
      <x:c r="A1276" s="1" t="s">
        <x:v>6384</x:v>
      </x:c>
      <x:c r="B1276" s="1" t="s">
        <x:v>1003</x:v>
      </x:c>
      <x:c r="C1276" s="14" t="n">
        <x:v>45584</x:v>
      </x:c>
      <x:c r="D1276" s="1" t="s">
        <x:v>5010</x:v>
      </x:c>
      <x:c r="E1276" s="1" t="s">
        <x:v>5011</x:v>
      </x:c>
      <x:c r="F1276" s="1" t="s">
        <x:v>5012</x:v>
      </x:c>
      <x:c r="G1276" s="1" t="s">
        <x:v>5013</x:v>
      </x:c>
      <x:c r="H1276" s="1" t="s">
        <x:v>5014</x:v>
      </x:c>
      <x:c r="I1276" s="1" t="s">
        <x:v>5014</x:v>
      </x:c>
      <x:c r="J1276" s="1" t="n">
        <x:v>1.3</x:v>
      </x:c>
      <x:c r="K1276" s="1" t="n">
        <x:v>0.4</x:v>
      </x:c>
      <x:c r="L1276" s="15" t="n">
        <x:v>93.6</x:v>
      </x:c>
      <x:c r="M1276" s="11" t="b">
        <x:f aca="0">TRUE()</x:f>
        <x:v>1</x:v>
      </x:c>
      <x:c r="N1276" s="11" t="b">
        <x:f aca="0">FALSE()</x:f>
        <x:v>0</x:v>
      </x:c>
      <x:c r="O1276" s="1" t="s">
        <x:v>5015</x:v>
      </x:c>
      <x:c r="P1276" s="11" t="b">
        <x:f aca="0">FALSE()</x:f>
        <x:v>0</x:v>
      </x:c>
    </x:row>
    <x:row r="1277" ht="15" hidden="0" customHeight="1">
      <x:c r="A1277" s="1" t="s">
        <x:v>6385</x:v>
      </x:c>
      <x:c r="B1277" s="1" t="s">
        <x:v>1003</x:v>
      </x:c>
      <x:c r="C1277" s="14" t="n">
        <x:v>45615</x:v>
      </x:c>
      <x:c r="D1277" s="1" t="s">
        <x:v>5018</x:v>
      </x:c>
      <x:c r="E1277" s="1" t="s">
        <x:v>5065</x:v>
      </x:c>
      <x:c r="F1277" s="1" t="s">
        <x:v>5066</x:v>
      </x:c>
      <x:c r="G1277" s="1" t="s">
        <x:v>5067</x:v>
      </x:c>
      <x:c r="H1277" s="1" t="s">
        <x:v>5036</x:v>
      </x:c>
      <x:c r="I1277" s="1" t="s">
        <x:v>5044</x:v>
      </x:c>
      <x:c r="J1277" s="1" t="n">
        <x:v>3</x:v>
      </x:c>
      <x:c r="K1277" s="1" t="n">
        <x:v>22.2</x:v>
      </x:c>
      <x:c r="L1277" s="15" t="n">
        <x:v>963.2</x:v>
      </x:c>
      <x:c r="M1277" s="11" t="b">
        <x:f aca="0">TRUE()</x:f>
        <x:v>1</x:v>
      </x:c>
      <x:c r="N1277" s="11" t="b">
        <x:f aca="0">FALSE()</x:f>
        <x:v>0</x:v>
      </x:c>
      <x:c r="O1277" s="1" t="s">
        <x:v>5037</x:v>
      </x:c>
      <x:c r="P1277" s="11" t="b">
        <x:f aca="0">FALSE()</x:f>
        <x:v>0</x:v>
      </x:c>
    </x:row>
    <x:row r="1278" ht="15" hidden="0" customHeight="1">
      <x:c r="A1278" s="1" t="s">
        <x:v>6386</x:v>
      </x:c>
      <x:c r="B1278" s="1" t="s">
        <x:v>1003</x:v>
      </x:c>
      <x:c r="C1278" s="14" t="n">
        <x:v>45726</x:v>
      </x:c>
      <x:c r="D1278" s="1" t="s">
        <x:v>5018</x:v>
      </x:c>
      <x:c r="E1278" s="1" t="s">
        <x:v>5116</x:v>
      </x:c>
      <x:c r="F1278" s="1" t="s">
        <x:v>5029</x:v>
      </x:c>
      <x:c r="G1278" s="1" t="s">
        <x:v>5030</x:v>
      </x:c>
      <x:c r="H1278" s="1" t="s">
        <x:v>5031</x:v>
      </x:c>
      <x:c r="I1278" s="1" t="s">
        <x:v>5014</x:v>
      </x:c>
      <x:c r="J1278" s="1" t="n">
        <x:v>3.1</x:v>
      </x:c>
      <x:c r="K1278" s="1" t="n">
        <x:v>14</x:v>
      </x:c>
      <x:c r="L1278" s="15" t="n">
        <x:v>223.2</x:v>
      </x:c>
      <x:c r="M1278" s="11" t="b">
        <x:f aca="0">TRUE()</x:f>
        <x:v>1</x:v>
      </x:c>
      <x:c r="N1278" s="11" t="b">
        <x:f aca="0">FALSE()</x:f>
        <x:v>0</x:v>
      </x:c>
      <x:c r="O1278" s="1" t="s">
        <x:v>5024</x:v>
      </x:c>
      <x:c r="P1278" s="11" t="b">
        <x:f aca="0">FALSE()</x:f>
        <x:v>0</x:v>
      </x:c>
    </x:row>
    <x:row r="1279" ht="15" hidden="0" customHeight="1">
      <x:c r="A1279" s="1" t="s">
        <x:v>6387</x:v>
      </x:c>
      <x:c r="B1279" s="1" t="s">
        <x:v>1003</x:v>
      </x:c>
      <x:c r="C1279" s="14" t="n">
        <x:v>46116</x:v>
      </x:c>
      <x:c r="D1279" s="1" t="s">
        <x:v>5010</x:v>
      </x:c>
      <x:c r="E1279" s="1" t="s">
        <x:v>5011</x:v>
      </x:c>
      <x:c r="F1279" s="1" t="s">
        <x:v>5012</x:v>
      </x:c>
      <x:c r="G1279" s="1" t="s">
        <x:v>5013</x:v>
      </x:c>
      <x:c r="H1279" s="1" t="s">
        <x:v>5014</x:v>
      </x:c>
      <x:c r="I1279" s="1" t="s">
        <x:v>5014</x:v>
      </x:c>
      <x:c r="J1279" s="1" t="n">
        <x:v>1.4</x:v>
      </x:c>
      <x:c r="K1279" s="1" t="n">
        <x:v>1.5</x:v>
      </x:c>
      <x:c r="L1279" s="15" t="n">
        <x:v>100.8</x:v>
      </x:c>
      <x:c r="M1279" s="11" t="b">
        <x:f aca="0">TRUE()</x:f>
        <x:v>1</x:v>
      </x:c>
      <x:c r="N1279" s="11" t="b">
        <x:f aca="0">FALSE()</x:f>
        <x:v>0</x:v>
      </x:c>
      <x:c r="O1279" s="1" t="s">
        <x:v>5015</x:v>
      </x:c>
      <x:c r="P1279" s="11" t="b">
        <x:f aca="0">FALSE()</x:f>
        <x:v>0</x:v>
      </x:c>
    </x:row>
    <x:row r="1280" ht="15" hidden="0" customHeight="1">
      <x:c r="A1280" s="1" t="s">
        <x:v>6388</x:v>
      </x:c>
      <x:c r="B1280" s="1" t="s">
        <x:v>1003</x:v>
      </x:c>
      <x:c r="C1280" s="14" t="n">
        <x:v>46225</x:v>
      </x:c>
      <x:c r="D1280" s="1" t="s">
        <x:v>5018</x:v>
      </x:c>
      <x:c r="E1280" s="1" t="s">
        <x:v>5070</x:v>
      </x:c>
      <x:c r="F1280" s="1" t="s">
        <x:v>5071</x:v>
      </x:c>
      <x:c r="G1280" s="1" t="s">
        <x:v>5072</x:v>
      </x:c>
      <x:c r="H1280" s="1" t="s">
        <x:v>5036</x:v>
      </x:c>
      <x:c r="I1280" s="1" t="s">
        <x:v>5014</x:v>
      </x:c>
      <x:c r="J1280" s="1" t="n">
        <x:v>4.3</x:v>
      </x:c>
      <x:c r="K1280" s="1" t="n">
        <x:v>26.1</x:v>
      </x:c>
      <x:c r="L1280" s="15" t="n">
        <x:v>309.6</x:v>
      </x:c>
      <x:c r="M1280" s="11" t="b">
        <x:f aca="0">FALSE()</x:f>
        <x:v>0</x:v>
      </x:c>
      <x:c r="N1280" s="11" t="b">
        <x:f aca="0">FALSE()</x:f>
        <x:v>0</x:v>
      </x:c>
      <x:c r="O1280" s="1" t="s">
        <x:v>5024</x:v>
      </x:c>
      <x:c r="P1280" s="11" t="b">
        <x:f aca="0">TRUE()</x:f>
        <x:v>1</x:v>
      </x:c>
      <x:c r="Q1280" s="1" t="s">
        <x:v>6389</x:v>
      </x:c>
    </x:row>
    <x:row r="1281" ht="15" hidden="0" customHeight="1">
      <x:c r="A1281" s="1" t="s">
        <x:v>6390</x:v>
      </x:c>
      <x:c r="B1281" s="1" t="s">
        <x:v>1004</x:v>
      </x:c>
      <x:c r="C1281" s="14" t="n">
        <x:v>45553</x:v>
      </x:c>
      <x:c r="D1281" s="1" t="s">
        <x:v>5010</x:v>
      </x:c>
      <x:c r="E1281" s="1" t="s">
        <x:v>5011</x:v>
      </x:c>
      <x:c r="F1281" s="1" t="s">
        <x:v>5012</x:v>
      </x:c>
      <x:c r="G1281" s="1" t="s">
        <x:v>5013</x:v>
      </x:c>
      <x:c r="H1281" s="1" t="s">
        <x:v>5014</x:v>
      </x:c>
      <x:c r="I1281" s="1" t="s">
        <x:v>5014</x:v>
      </x:c>
      <x:c r="J1281" s="1" t="n">
        <x:v>1.3</x:v>
      </x:c>
      <x:c r="K1281" s="1" t="n">
        <x:v>1.9</x:v>
      </x:c>
      <x:c r="L1281" s="15" t="n">
        <x:v>93.6</x:v>
      </x:c>
      <x:c r="M1281" s="11" t="b">
        <x:f aca="0">FALSE()</x:f>
        <x:v>0</x:v>
      </x:c>
      <x:c r="N1281" s="11" t="b">
        <x:f aca="0">FALSE()</x:f>
        <x:v>0</x:v>
      </x:c>
      <x:c r="O1281" s="1" t="s">
        <x:v>5015</x:v>
      </x:c>
      <x:c r="P1281" s="11" t="b">
        <x:f aca="0">FALSE()</x:f>
        <x:v>0</x:v>
      </x:c>
    </x:row>
    <x:row r="1282" ht="15" hidden="0" customHeight="1">
      <x:c r="A1282" s="1" t="s">
        <x:v>6391</x:v>
      </x:c>
      <x:c r="B1282" s="1" t="s">
        <x:v>1004</x:v>
      </x:c>
      <x:c r="C1282" s="14" t="n">
        <x:v>45772</x:v>
      </x:c>
      <x:c r="D1282" s="1" t="s">
        <x:v>5010</x:v>
      </x:c>
      <x:c r="E1282" s="1" t="s">
        <x:v>5011</x:v>
      </x:c>
      <x:c r="F1282" s="1" t="s">
        <x:v>5012</x:v>
      </x:c>
      <x:c r="G1282" s="1" t="s">
        <x:v>5013</x:v>
      </x:c>
      <x:c r="H1282" s="1" t="s">
        <x:v>5014</x:v>
      </x:c>
      <x:c r="I1282" s="1" t="s">
        <x:v>5014</x:v>
      </x:c>
      <x:c r="J1282" s="1" t="n">
        <x:v>1.8</x:v>
      </x:c>
      <x:c r="K1282" s="1" t="n">
        <x:v>1.4</x:v>
      </x:c>
      <x:c r="L1282" s="15" t="n">
        <x:v>129.6</x:v>
      </x:c>
      <x:c r="M1282" s="11" t="b">
        <x:f aca="0">TRUE()</x:f>
        <x:v>1</x:v>
      </x:c>
      <x:c r="N1282" s="11" t="b">
        <x:f aca="0">FALSE()</x:f>
        <x:v>0</x:v>
      </x:c>
      <x:c r="O1282" s="1" t="s">
        <x:v>5015</x:v>
      </x:c>
      <x:c r="P1282" s="11" t="b">
        <x:f aca="0">FALSE()</x:f>
        <x:v>0</x:v>
      </x:c>
    </x:row>
    <x:row r="1283" ht="15" hidden="0" customHeight="1">
      <x:c r="A1283" s="1" t="s">
        <x:v>6392</x:v>
      </x:c>
      <x:c r="B1283" s="1" t="s">
        <x:v>1004</x:v>
      </x:c>
      <x:c r="C1283" s="14" t="n">
        <x:v>46085</x:v>
      </x:c>
      <x:c r="D1283" s="1" t="s">
        <x:v>5010</x:v>
      </x:c>
      <x:c r="E1283" s="1" t="s">
        <x:v>5011</x:v>
      </x:c>
      <x:c r="F1283" s="1" t="s">
        <x:v>5012</x:v>
      </x:c>
      <x:c r="G1283" s="1" t="s">
        <x:v>5013</x:v>
      </x:c>
      <x:c r="H1283" s="1" t="s">
        <x:v>5014</x:v>
      </x:c>
      <x:c r="I1283" s="1" t="s">
        <x:v>5014</x:v>
      </x:c>
      <x:c r="J1283" s="1" t="n">
        <x:v>0.8</x:v>
      </x:c>
      <x:c r="K1283" s="1" t="n">
        <x:v>2</x:v>
      </x:c>
      <x:c r="L1283" s="15" t="n">
        <x:v>57.6</x:v>
      </x:c>
      <x:c r="M1283" s="11" t="b">
        <x:f aca="0">TRUE()</x:f>
        <x:v>1</x:v>
      </x:c>
      <x:c r="N1283" s="11" t="b">
        <x:f aca="0">FALSE()</x:f>
        <x:v>0</x:v>
      </x:c>
      <x:c r="O1283" s="1" t="s">
        <x:v>5015</x:v>
      </x:c>
      <x:c r="P1283" s="11" t="b">
        <x:f aca="0">FALSE()</x:f>
        <x:v>0</x:v>
      </x:c>
    </x:row>
    <x:row r="1284" ht="15" hidden="0" customHeight="1">
      <x:c r="A1284" s="1" t="s">
        <x:v>6393</x:v>
      </x:c>
      <x:c r="B1284" s="1" t="s">
        <x:v>1004</x:v>
      </x:c>
      <x:c r="C1284" s="14" t="n">
        <x:v>46160</x:v>
      </x:c>
      <x:c r="D1284" s="1" t="s">
        <x:v>5018</x:v>
      </x:c>
      <x:c r="E1284" s="1" t="s">
        <x:v>5176</x:v>
      </x:c>
      <x:c r="F1284" s="1" t="s">
        <x:v>5066</x:v>
      </x:c>
      <x:c r="G1284" s="1" t="s">
        <x:v>5067</x:v>
      </x:c>
      <x:c r="H1284" s="1" t="s">
        <x:v>5022</x:v>
      </x:c>
      <x:c r="I1284" s="1" t="s">
        <x:v>5014</x:v>
      </x:c>
      <x:c r="J1284" s="1" t="n">
        <x:v>2.7</x:v>
      </x:c>
      <x:c r="K1284" s="1" t="n">
        <x:v>6</x:v>
      </x:c>
      <x:c r="L1284" s="15" t="n">
        <x:v>194.4</x:v>
      </x:c>
      <x:c r="M1284" s="11" t="b">
        <x:f aca="0">TRUE()</x:f>
        <x:v>1</x:v>
      </x:c>
      <x:c r="N1284" s="11" t="b">
        <x:f aca="0">FALSE()</x:f>
        <x:v>0</x:v>
      </x:c>
      <x:c r="O1284" s="1" t="s">
        <x:v>5033</x:v>
      </x:c>
      <x:c r="P1284" s="11" t="b">
        <x:f aca="0">FALSE()</x:f>
        <x:v>0</x:v>
      </x:c>
    </x:row>
    <x:row r="1285" ht="15" hidden="0" customHeight="1">
      <x:c r="A1285" s="1" t="s">
        <x:v>6394</x:v>
      </x:c>
      <x:c r="B1285" s="1" t="s">
        <x:v>1006</x:v>
      </x:c>
      <x:c r="C1285" s="14" t="n">
        <x:v>45328</x:v>
      </x:c>
      <x:c r="D1285" s="1" t="s">
        <x:v>5054</x:v>
      </x:c>
      <x:c r="E1285" s="1" t="s">
        <x:v>5055</x:v>
      </x:c>
      <x:c r="F1285" s="1" t="s">
        <x:v>5012</x:v>
      </x:c>
      <x:c r="G1285" s="1" t="s">
        <x:v>5013</x:v>
      </x:c>
      <x:c r="H1285" s="1" t="s">
        <x:v>5014</x:v>
      </x:c>
      <x:c r="I1285" s="1" t="s">
        <x:v>5014</x:v>
      </x:c>
      <x:c r="J1285" s="1" t="n">
        <x:v>0.9</x:v>
      </x:c>
      <x:c r="K1285" s="1" t="n">
        <x:v>1.9</x:v>
      </x:c>
      <x:c r="L1285" s="15" t="n">
        <x:v>64.8</x:v>
      </x:c>
      <x:c r="M1285" s="11" t="b">
        <x:f aca="0">FALSE()</x:f>
        <x:v>0</x:v>
      </x:c>
      <x:c r="N1285" s="11" t="b">
        <x:f aca="0">FALSE()</x:f>
        <x:v>0</x:v>
      </x:c>
      <x:c r="O1285" s="1" t="s">
        <x:v>5015</x:v>
      </x:c>
      <x:c r="P1285" s="11" t="b">
        <x:f aca="0">FALSE()</x:f>
        <x:v>0</x:v>
      </x:c>
    </x:row>
    <x:row r="1286" ht="15" hidden="0" customHeight="1">
      <x:c r="A1286" s="1" t="s">
        <x:v>6395</x:v>
      </x:c>
      <x:c r="B1286" s="1" t="s">
        <x:v>1006</x:v>
      </x:c>
      <x:c r="C1286" s="14" t="n">
        <x:v>45463</x:v>
      </x:c>
      <x:c r="D1286" s="1" t="s">
        <x:v>5010</x:v>
      </x:c>
      <x:c r="E1286" s="1" t="s">
        <x:v>5011</x:v>
      </x:c>
      <x:c r="F1286" s="1" t="s">
        <x:v>5012</x:v>
      </x:c>
      <x:c r="G1286" s="1" t="s">
        <x:v>5013</x:v>
      </x:c>
      <x:c r="H1286" s="1" t="s">
        <x:v>5014</x:v>
      </x:c>
      <x:c r="I1286" s="1" t="s">
        <x:v>5014</x:v>
      </x:c>
      <x:c r="J1286" s="1" t="n">
        <x:v>1.2</x:v>
      </x:c>
      <x:c r="K1286" s="1" t="n">
        <x:v>2.1</x:v>
      </x:c>
      <x:c r="L1286" s="15" t="n">
        <x:v>86.4</x:v>
      </x:c>
      <x:c r="M1286" s="11" t="b">
        <x:f aca="0">FALSE()</x:f>
        <x:v>0</x:v>
      </x:c>
      <x:c r="N1286" s="11" t="b">
        <x:f aca="0">FALSE()</x:f>
        <x:v>0</x:v>
      </x:c>
      <x:c r="O1286" s="1" t="s">
        <x:v>5015</x:v>
      </x:c>
      <x:c r="P1286" s="11" t="b">
        <x:f aca="0">FALSE()</x:f>
        <x:v>0</x:v>
      </x:c>
    </x:row>
    <x:row r="1287" ht="15" hidden="0" customHeight="1">
      <x:c r="A1287" s="1" t="s">
        <x:v>6396</x:v>
      </x:c>
      <x:c r="B1287" s="1" t="s">
        <x:v>1006</x:v>
      </x:c>
      <x:c r="C1287" s="14" t="n">
        <x:v>45563</x:v>
      </x:c>
      <x:c r="D1287" s="1" t="s">
        <x:v>5010</x:v>
      </x:c>
      <x:c r="E1287" s="1" t="s">
        <x:v>5011</x:v>
      </x:c>
      <x:c r="F1287" s="1" t="s">
        <x:v>5012</x:v>
      </x:c>
      <x:c r="G1287" s="1" t="s">
        <x:v>5013</x:v>
      </x:c>
      <x:c r="H1287" s="1" t="s">
        <x:v>5014</x:v>
      </x:c>
      <x:c r="I1287" s="1" t="s">
        <x:v>5014</x:v>
      </x:c>
      <x:c r="J1287" s="1" t="n">
        <x:v>1.1</x:v>
      </x:c>
      <x:c r="K1287" s="1" t="n">
        <x:v>1.1</x:v>
      </x:c>
      <x:c r="L1287" s="15" t="n">
        <x:v>79.2</x:v>
      </x:c>
      <x:c r="M1287" s="11" t="b">
        <x:f aca="0">TRUE()</x:f>
        <x:v>1</x:v>
      </x:c>
      <x:c r="N1287" s="11" t="b">
        <x:f aca="0">FALSE()</x:f>
        <x:v>0</x:v>
      </x:c>
      <x:c r="O1287" s="1" t="s">
        <x:v>5015</x:v>
      </x:c>
      <x:c r="P1287" s="11" t="b">
        <x:f aca="0">FALSE()</x:f>
        <x:v>0</x:v>
      </x:c>
    </x:row>
    <x:row r="1288" ht="15" hidden="0" customHeight="1">
      <x:c r="A1288" s="1" t="s">
        <x:v>6397</x:v>
      </x:c>
      <x:c r="B1288" s="1" t="s">
        <x:v>1006</x:v>
      </x:c>
      <x:c r="C1288" s="14" t="n">
        <x:v>45716</x:v>
      </x:c>
      <x:c r="D1288" s="1" t="s">
        <x:v>5018</x:v>
      </x:c>
      <x:c r="E1288" s="1" t="s">
        <x:v>5110</x:v>
      </x:c>
      <x:c r="F1288" s="1" t="s">
        <x:v>5111</x:v>
      </x:c>
      <x:c r="G1288" s="1" t="s">
        <x:v>5112</x:v>
      </x:c>
      <x:c r="H1288" s="1" t="s">
        <x:v>5022</x:v>
      </x:c>
      <x:c r="I1288" s="1" t="s">
        <x:v>5014</x:v>
      </x:c>
      <x:c r="J1288" s="1" t="n">
        <x:v>1.8</x:v>
      </x:c>
      <x:c r="K1288" s="1" t="n">
        <x:v>4</x:v>
      </x:c>
      <x:c r="L1288" s="15" t="n">
        <x:v>129.6</x:v>
      </x:c>
      <x:c r="M1288" s="11" t="b">
        <x:f aca="0">TRUE()</x:f>
        <x:v>1</x:v>
      </x:c>
      <x:c r="N1288" s="11" t="b">
        <x:f aca="0">FALSE()</x:f>
        <x:v>0</x:v>
      </x:c>
      <x:c r="O1288" s="1" t="s">
        <x:v>5037</x:v>
      </x:c>
      <x:c r="P1288" s="11" t="b">
        <x:f aca="0">TRUE()</x:f>
        <x:v>1</x:v>
      </x:c>
      <x:c r="Q1288" s="1" t="s">
        <x:v>6398</x:v>
      </x:c>
    </x:row>
    <x:row r="1289" ht="15" hidden="0" customHeight="1">
      <x:c r="A1289" s="1" t="s">
        <x:v>6399</x:v>
      </x:c>
      <x:c r="B1289" s="1" t="s">
        <x:v>1006</x:v>
      </x:c>
      <x:c r="C1289" s="14" t="n">
        <x:v>46003</x:v>
      </x:c>
      <x:c r="D1289" s="1" t="s">
        <x:v>5018</x:v>
      </x:c>
      <x:c r="E1289" s="1" t="s">
        <x:v>5035</x:v>
      </x:c>
      <x:c r="F1289" s="1" t="s">
        <x:v>5029</x:v>
      </x:c>
      <x:c r="G1289" s="1" t="s">
        <x:v>5030</x:v>
      </x:c>
      <x:c r="H1289" s="1" t="s">
        <x:v>5036</x:v>
      </x:c>
      <x:c r="I1289" s="1" t="s">
        <x:v>5014</x:v>
      </x:c>
      <x:c r="J1289" s="1" t="n">
        <x:v>3.6</x:v>
      </x:c>
      <x:c r="K1289" s="1" t="n">
        <x:v>26.6</x:v>
      </x:c>
      <x:c r="L1289" s="15" t="n">
        <x:v>259.2</x:v>
      </x:c>
      <x:c r="M1289" s="11" t="b">
        <x:f aca="0">FALSE()</x:f>
        <x:v>0</x:v>
      </x:c>
      <x:c r="N1289" s="11" t="b">
        <x:f aca="0">FALSE()</x:f>
        <x:v>0</x:v>
      </x:c>
      <x:c r="O1289" s="1" t="s">
        <x:v>5037</x:v>
      </x:c>
      <x:c r="P1289" s="11" t="b">
        <x:f aca="0">FALSE()</x:f>
        <x:v>0</x:v>
      </x:c>
    </x:row>
    <x:row r="1290" ht="15" hidden="0" customHeight="1">
      <x:c r="A1290" s="1" t="s">
        <x:v>6400</x:v>
      </x:c>
      <x:c r="B1290" s="1" t="s">
        <x:v>1006</x:v>
      </x:c>
      <x:c r="C1290" s="14" t="n">
        <x:v>46121</x:v>
      </x:c>
      <x:c r="D1290" s="1" t="s">
        <x:v>5010</x:v>
      </x:c>
      <x:c r="E1290" s="1" t="s">
        <x:v>5011</x:v>
      </x:c>
      <x:c r="F1290" s="1" t="s">
        <x:v>5012</x:v>
      </x:c>
      <x:c r="G1290" s="1" t="s">
        <x:v>5013</x:v>
      </x:c>
      <x:c r="H1290" s="1" t="s">
        <x:v>5014</x:v>
      </x:c>
      <x:c r="I1290" s="1" t="s">
        <x:v>5014</x:v>
      </x:c>
      <x:c r="J1290" s="1" t="n">
        <x:v>1.3</x:v>
      </x:c>
      <x:c r="K1290" s="1" t="n">
        <x:v>2</x:v>
      </x:c>
      <x:c r="L1290" s="15" t="n">
        <x:v>93.6</x:v>
      </x:c>
      <x:c r="M1290" s="11" t="b">
        <x:f aca="0">TRUE()</x:f>
        <x:v>1</x:v>
      </x:c>
      <x:c r="N1290" s="11" t="b">
        <x:f aca="0">FALSE()</x:f>
        <x:v>0</x:v>
      </x:c>
      <x:c r="O1290" s="1" t="s">
        <x:v>5015</x:v>
      </x:c>
      <x:c r="P1290" s="11" t="b">
        <x:f aca="0">FALSE()</x:f>
        <x:v>0</x:v>
      </x:c>
    </x:row>
    <x:row r="1291" ht="15" hidden="0" customHeight="1">
      <x:c r="A1291" s="1" t="s">
        <x:v>6401</x:v>
      </x:c>
      <x:c r="B1291" s="1" t="s">
        <x:v>1006</x:v>
      </x:c>
      <x:c r="C1291" s="14" t="n">
        <x:v>46137</x:v>
      </x:c>
      <x:c r="D1291" s="1" t="s">
        <x:v>5018</x:v>
      </x:c>
      <x:c r="E1291" s="1" t="s">
        <x:v>5356</x:v>
      </x:c>
      <x:c r="F1291" s="1" t="s">
        <x:v>5076</x:v>
      </x:c>
      <x:c r="G1291" s="1" t="s">
        <x:v>5077</x:v>
      </x:c>
      <x:c r="H1291" s="1" t="s">
        <x:v>5058</x:v>
      </x:c>
      <x:c r="I1291" s="1" t="s">
        <x:v>5131</x:v>
      </x:c>
      <x:c r="J1291" s="1" t="n">
        <x:v>2.5</x:v>
      </x:c>
      <x:c r="K1291" s="1" t="n">
        <x:v>11.7</x:v>
      </x:c>
      <x:c r="L1291" s="15" t="n">
        <x:v>894.94</x:v>
      </x:c>
      <x:c r="M1291" s="11" t="b">
        <x:f aca="0">TRUE()</x:f>
        <x:v>1</x:v>
      </x:c>
      <x:c r="N1291" s="11" t="b">
        <x:f aca="0">FALSE()</x:f>
        <x:v>0</x:v>
      </x:c>
      <x:c r="O1291" s="1" t="s">
        <x:v>5068</x:v>
      </x:c>
      <x:c r="P1291" s="11" t="b">
        <x:f aca="0">FALSE()</x:f>
        <x:v>0</x:v>
      </x:c>
    </x:row>
    <x:row r="1292" ht="15" hidden="0" customHeight="1">
      <x:c r="A1292" s="1" t="s">
        <x:v>6402</x:v>
      </x:c>
      <x:c r="B1292" s="1" t="s">
        <x:v>2881</x:v>
      </x:c>
      <x:c r="C1292" s="14" t="n">
        <x:v>45374</x:v>
      </x:c>
      <x:c r="D1292" s="1" t="s">
        <x:v>5010</x:v>
      </x:c>
      <x:c r="E1292" s="1" t="s">
        <x:v>5011</x:v>
      </x:c>
      <x:c r="F1292" s="1" t="s">
        <x:v>5012</x:v>
      </x:c>
      <x:c r="G1292" s="1" t="s">
        <x:v>5013</x:v>
      </x:c>
      <x:c r="H1292" s="1" t="s">
        <x:v>5014</x:v>
      </x:c>
      <x:c r="I1292" s="1" t="s">
        <x:v>5014</x:v>
      </x:c>
      <x:c r="J1292" s="1" t="n">
        <x:v>1.4</x:v>
      </x:c>
      <x:c r="K1292" s="1" t="n">
        <x:v>1.6</x:v>
      </x:c>
      <x:c r="L1292" s="15" t="n">
        <x:v>100.8</x:v>
      </x:c>
      <x:c r="M1292" s="11" t="b">
        <x:f aca="0">TRUE()</x:f>
        <x:v>1</x:v>
      </x:c>
      <x:c r="N1292" s="11" t="b">
        <x:f aca="0">FALSE()</x:f>
        <x:v>0</x:v>
      </x:c>
      <x:c r="O1292" s="1" t="s">
        <x:v>5015</x:v>
      </x:c>
      <x:c r="P1292" s="11" t="b">
        <x:f aca="0">FALSE()</x:f>
        <x:v>0</x:v>
      </x:c>
    </x:row>
    <x:row r="1293" ht="15" hidden="0" customHeight="1">
      <x:c r="A1293" s="1" t="s">
        <x:v>6403</x:v>
      </x:c>
      <x:c r="B1293" s="1" t="s">
        <x:v>2881</x:v>
      </x:c>
      <x:c r="C1293" s="14" t="n">
        <x:v>45383</x:v>
      </x:c>
      <x:c r="D1293" s="1" t="s">
        <x:v>5010</x:v>
      </x:c>
      <x:c r="E1293" s="1" t="s">
        <x:v>5011</x:v>
      </x:c>
      <x:c r="F1293" s="1" t="s">
        <x:v>5012</x:v>
      </x:c>
      <x:c r="G1293" s="1" t="s">
        <x:v>5013</x:v>
      </x:c>
      <x:c r="H1293" s="1" t="s">
        <x:v>5014</x:v>
      </x:c>
      <x:c r="I1293" s="1" t="s">
        <x:v>5014</x:v>
      </x:c>
      <x:c r="J1293" s="1" t="n">
        <x:v>1.5</x:v>
      </x:c>
      <x:c r="K1293" s="1" t="n">
        <x:v>1</x:v>
      </x:c>
      <x:c r="L1293" s="15" t="n">
        <x:v>108</x:v>
      </x:c>
      <x:c r="M1293" s="11" t="b">
        <x:f aca="0">TRUE()</x:f>
        <x:v>1</x:v>
      </x:c>
      <x:c r="N1293" s="11" t="b">
        <x:f aca="0">FALSE()</x:f>
        <x:v>0</x:v>
      </x:c>
      <x:c r="O1293" s="1" t="s">
        <x:v>5015</x:v>
      </x:c>
      <x:c r="P1293" s="11" t="b">
        <x:f aca="0">FALSE()</x:f>
        <x:v>0</x:v>
      </x:c>
    </x:row>
    <x:row r="1294" ht="15" hidden="0" customHeight="1">
      <x:c r="A1294" s="1" t="s">
        <x:v>6404</x:v>
      </x:c>
      <x:c r="B1294" s="1" t="s">
        <x:v>2881</x:v>
      </x:c>
      <x:c r="C1294" s="14" t="n">
        <x:v>45819</x:v>
      </x:c>
      <x:c r="D1294" s="1" t="s">
        <x:v>5010</x:v>
      </x:c>
      <x:c r="E1294" s="1" t="s">
        <x:v>5011</x:v>
      </x:c>
      <x:c r="F1294" s="1" t="s">
        <x:v>5012</x:v>
      </x:c>
      <x:c r="G1294" s="1" t="s">
        <x:v>5013</x:v>
      </x:c>
      <x:c r="H1294" s="1" t="s">
        <x:v>5014</x:v>
      </x:c>
      <x:c r="I1294" s="1" t="s">
        <x:v>5014</x:v>
      </x:c>
      <x:c r="J1294" s="1" t="n">
        <x:v>1.7</x:v>
      </x:c>
      <x:c r="K1294" s="1" t="n">
        <x:v>2.3</x:v>
      </x:c>
      <x:c r="L1294" s="15" t="n">
        <x:v>122.4</x:v>
      </x:c>
      <x:c r="M1294" s="11" t="b">
        <x:f aca="0">TRUE()</x:f>
        <x:v>1</x:v>
      </x:c>
      <x:c r="N1294" s="11" t="b">
        <x:f aca="0">FALSE()</x:f>
        <x:v>0</x:v>
      </x:c>
      <x:c r="O1294" s="1" t="s">
        <x:v>5015</x:v>
      </x:c>
      <x:c r="P1294" s="11" t="b">
        <x:f aca="0">FALSE()</x:f>
        <x:v>0</x:v>
      </x:c>
    </x:row>
    <x:row r="1295" ht="15" hidden="0" customHeight="1">
      <x:c r="A1295" s="1" t="s">
        <x:v>6405</x:v>
      </x:c>
      <x:c r="B1295" s="1" t="s">
        <x:v>1008</x:v>
      </x:c>
      <x:c r="C1295" s="14" t="n">
        <x:v>45417</x:v>
      </x:c>
      <x:c r="D1295" s="1" t="s">
        <x:v>5010</x:v>
      </x:c>
      <x:c r="E1295" s="1" t="s">
        <x:v>5011</x:v>
      </x:c>
      <x:c r="F1295" s="1" t="s">
        <x:v>5012</x:v>
      </x:c>
      <x:c r="G1295" s="1" t="s">
        <x:v>5013</x:v>
      </x:c>
      <x:c r="H1295" s="1" t="s">
        <x:v>5014</x:v>
      </x:c>
      <x:c r="I1295" s="1" t="s">
        <x:v>5014</x:v>
      </x:c>
      <x:c r="J1295" s="1" t="n">
        <x:v>1.1</x:v>
      </x:c>
      <x:c r="K1295" s="1" t="n">
        <x:v>0.2</x:v>
      </x:c>
      <x:c r="L1295" s="15" t="n">
        <x:v>79.2</x:v>
      </x:c>
      <x:c r="M1295" s="11" t="b">
        <x:f aca="0">FALSE()</x:f>
        <x:v>0</x:v>
      </x:c>
      <x:c r="N1295" s="11" t="b">
        <x:f aca="0">FALSE()</x:f>
        <x:v>0</x:v>
      </x:c>
      <x:c r="O1295" s="1" t="s">
        <x:v>5015</x:v>
      </x:c>
      <x:c r="P1295" s="11" t="b">
        <x:f aca="0">FALSE()</x:f>
        <x:v>0</x:v>
      </x:c>
    </x:row>
    <x:row r="1296" ht="15" hidden="0" customHeight="1">
      <x:c r="A1296" s="1" t="s">
        <x:v>6406</x:v>
      </x:c>
      <x:c r="B1296" s="1" t="s">
        <x:v>1008</x:v>
      </x:c>
      <x:c r="C1296" s="14" t="n">
        <x:v>45794</x:v>
      </x:c>
      <x:c r="D1296" s="1" t="s">
        <x:v>5018</x:v>
      </x:c>
      <x:c r="E1296" s="1" t="s">
        <x:v>5356</x:v>
      </x:c>
      <x:c r="F1296" s="1" t="s">
        <x:v>5076</x:v>
      </x:c>
      <x:c r="G1296" s="1" t="s">
        <x:v>5077</x:v>
      </x:c>
      <x:c r="H1296" s="1" t="s">
        <x:v>5031</x:v>
      </x:c>
      <x:c r="I1296" s="1" t="s">
        <x:v>5014</x:v>
      </x:c>
      <x:c r="J1296" s="1" t="n">
        <x:v>1.3</x:v>
      </x:c>
      <x:c r="K1296" s="1" t="n">
        <x:v>13.1</x:v>
      </x:c>
      <x:c r="L1296" s="15" t="n">
        <x:v>93.6</x:v>
      </x:c>
      <x:c r="M1296" s="11" t="b">
        <x:f aca="0">TRUE()</x:f>
        <x:v>1</x:v>
      </x:c>
      <x:c r="N1296" s="11" t="b">
        <x:f aca="0">FALSE()</x:f>
        <x:v>0</x:v>
      </x:c>
      <x:c r="O1296" s="1" t="s">
        <x:v>5078</x:v>
      </x:c>
      <x:c r="P1296" s="11" t="b">
        <x:f aca="0">TRUE()</x:f>
        <x:v>1</x:v>
      </x:c>
    </x:row>
    <x:row r="1297" ht="15" hidden="0" customHeight="1">
      <x:c r="A1297" s="1" t="s">
        <x:v>6407</x:v>
      </x:c>
      <x:c r="B1297" s="1" t="s">
        <x:v>1008</x:v>
      </x:c>
      <x:c r="C1297" s="14" t="n">
        <x:v>45843</x:v>
      </x:c>
      <x:c r="D1297" s="1" t="s">
        <x:v>5010</x:v>
      </x:c>
      <x:c r="E1297" s="1" t="s">
        <x:v>5011</x:v>
      </x:c>
      <x:c r="F1297" s="1" t="s">
        <x:v>5012</x:v>
      </x:c>
      <x:c r="G1297" s="1" t="s">
        <x:v>5013</x:v>
      </x:c>
      <x:c r="H1297" s="1" t="s">
        <x:v>5014</x:v>
      </x:c>
      <x:c r="I1297" s="1" t="s">
        <x:v>5014</x:v>
      </x:c>
      <x:c r="J1297" s="1" t="n">
        <x:v>1.2</x:v>
      </x:c>
      <x:c r="K1297" s="1" t="n">
        <x:v>1.6</x:v>
      </x:c>
      <x:c r="L1297" s="15" t="n">
        <x:v>86.4</x:v>
      </x:c>
      <x:c r="M1297" s="11" t="b">
        <x:f aca="0">FALSE()</x:f>
        <x:v>0</x:v>
      </x:c>
      <x:c r="N1297" s="11" t="b">
        <x:f aca="0">FALSE()</x:f>
        <x:v>0</x:v>
      </x:c>
      <x:c r="O1297" s="1" t="s">
        <x:v>5015</x:v>
      </x:c>
      <x:c r="P1297" s="11" t="b">
        <x:f aca="0">FALSE()</x:f>
        <x:v>0</x:v>
      </x:c>
    </x:row>
    <x:row r="1298" ht="15" hidden="0" customHeight="1">
      <x:c r="A1298" s="1" t="s">
        <x:v>6408</x:v>
      </x:c>
      <x:c r="B1298" s="1" t="s">
        <x:v>1008</x:v>
      </x:c>
      <x:c r="C1298" s="14" t="n">
        <x:v>45850</x:v>
      </x:c>
      <x:c r="D1298" s="1" t="s">
        <x:v>5018</x:v>
      </x:c>
      <x:c r="E1298" s="1" t="s">
        <x:v>5125</x:v>
      </x:c>
      <x:c r="F1298" s="1" t="s">
        <x:v>5111</x:v>
      </x:c>
      <x:c r="G1298" s="1" t="s">
        <x:v>5112</x:v>
      </x:c>
      <x:c r="H1298" s="1" t="s">
        <x:v>5022</x:v>
      </x:c>
      <x:c r="I1298" s="1" t="s">
        <x:v>5152</x:v>
      </x:c>
      <x:c r="J1298" s="1" t="n">
        <x:v>1.5</x:v>
      </x:c>
      <x:c r="K1298" s="1" t="n">
        <x:v>12</x:v>
      </x:c>
      <x:c r="L1298" s="15" t="n">
        <x:v>372</x:v>
      </x:c>
      <x:c r="M1298" s="11" t="b">
        <x:f aca="0">TRUE()</x:f>
        <x:v>1</x:v>
      </x:c>
      <x:c r="N1298" s="11" t="b">
        <x:f aca="0">FALSE()</x:f>
        <x:v>0</x:v>
      </x:c>
      <x:c r="O1298" s="1" t="s">
        <x:v>5068</x:v>
      </x:c>
      <x:c r="P1298" s="11" t="b">
        <x:f aca="0">FALSE()</x:f>
        <x:v>0</x:v>
      </x:c>
    </x:row>
    <x:row r="1299" ht="15" hidden="0" customHeight="1">
      <x:c r="A1299" s="1" t="s">
        <x:v>6409</x:v>
      </x:c>
      <x:c r="B1299" s="1" t="s">
        <x:v>1008</x:v>
      </x:c>
      <x:c r="C1299" s="14" t="n">
        <x:v>46066</x:v>
      </x:c>
      <x:c r="D1299" s="1" t="s">
        <x:v>5054</x:v>
      </x:c>
      <x:c r="E1299" s="1" t="s">
        <x:v>5055</x:v>
      </x:c>
      <x:c r="F1299" s="1" t="s">
        <x:v>5012</x:v>
      </x:c>
      <x:c r="G1299" s="1" t="s">
        <x:v>5013</x:v>
      </x:c>
      <x:c r="H1299" s="1" t="s">
        <x:v>5014</x:v>
      </x:c>
      <x:c r="I1299" s="1" t="s">
        <x:v>5014</x:v>
      </x:c>
      <x:c r="J1299" s="1" t="n">
        <x:v>1</x:v>
      </x:c>
      <x:c r="K1299" s="1" t="n">
        <x:v>0.5</x:v>
      </x:c>
      <x:c r="L1299" s="15" t="n">
        <x:v>72</x:v>
      </x:c>
      <x:c r="M1299" s="11" t="b">
        <x:f aca="0">TRUE()</x:f>
        <x:v>1</x:v>
      </x:c>
      <x:c r="N1299" s="11" t="b">
        <x:f aca="0">FALSE()</x:f>
        <x:v>0</x:v>
      </x:c>
      <x:c r="O1299" s="1" t="s">
        <x:v>5015</x:v>
      </x:c>
      <x:c r="P1299" s="11" t="b">
        <x:f aca="0">FALSE()</x:f>
        <x:v>0</x:v>
      </x:c>
    </x:row>
    <x:row r="1300" ht="15" hidden="0" customHeight="1">
      <x:c r="A1300" s="1" t="s">
        <x:v>6410</x:v>
      </x:c>
      <x:c r="B1300" s="1" t="s">
        <x:v>1008</x:v>
      </x:c>
      <x:c r="C1300" s="14" t="n">
        <x:v>46215</x:v>
      </x:c>
      <x:c r="D1300" s="1" t="s">
        <x:v>5010</x:v>
      </x:c>
      <x:c r="E1300" s="1" t="s">
        <x:v>5011</x:v>
      </x:c>
      <x:c r="F1300" s="1" t="s">
        <x:v>5012</x:v>
      </x:c>
      <x:c r="G1300" s="1" t="s">
        <x:v>5013</x:v>
      </x:c>
      <x:c r="H1300" s="1" t="s">
        <x:v>5014</x:v>
      </x:c>
      <x:c r="I1300" s="1" t="s">
        <x:v>5014</x:v>
      </x:c>
      <x:c r="J1300" s="1" t="n">
        <x:v>1.1</x:v>
      </x:c>
      <x:c r="K1300" s="1" t="n">
        <x:v>0.2</x:v>
      </x:c>
      <x:c r="L1300" s="15" t="n">
        <x:v>79.2</x:v>
      </x:c>
      <x:c r="M1300" s="11" t="b">
        <x:f aca="0">TRUE()</x:f>
        <x:v>1</x:v>
      </x:c>
      <x:c r="N1300" s="11" t="b">
        <x:f aca="0">FALSE()</x:f>
        <x:v>0</x:v>
      </x:c>
      <x:c r="O1300" s="1" t="s">
        <x:v>5015</x:v>
      </x:c>
      <x:c r="P1300" s="11" t="b">
        <x:f aca="0">FALSE()</x:f>
        <x:v>0</x:v>
      </x:c>
    </x:row>
    <x:row r="1301" ht="15" hidden="0" customHeight="1">
      <x:c r="A1301" s="1" t="s">
        <x:v>6411</x:v>
      </x:c>
      <x:c r="B1301" s="1" t="s">
        <x:v>1012</x:v>
      </x:c>
      <x:c r="C1301" s="14" t="n">
        <x:v>45432</x:v>
      </x:c>
      <x:c r="D1301" s="1" t="s">
        <x:v>5010</x:v>
      </x:c>
      <x:c r="E1301" s="1" t="s">
        <x:v>5011</x:v>
      </x:c>
      <x:c r="F1301" s="1" t="s">
        <x:v>5012</x:v>
      </x:c>
      <x:c r="G1301" s="1" t="s">
        <x:v>5013</x:v>
      </x:c>
      <x:c r="H1301" s="1" t="s">
        <x:v>5014</x:v>
      </x:c>
      <x:c r="I1301" s="1" t="s">
        <x:v>5014</x:v>
      </x:c>
      <x:c r="J1301" s="1" t="n">
        <x:v>1.3</x:v>
      </x:c>
      <x:c r="K1301" s="1" t="n">
        <x:v>0.9</x:v>
      </x:c>
      <x:c r="L1301" s="15" t="n">
        <x:v>93.6</x:v>
      </x:c>
      <x:c r="M1301" s="11" t="b">
        <x:f aca="0">FALSE()</x:f>
        <x:v>0</x:v>
      </x:c>
      <x:c r="N1301" s="11" t="b">
        <x:f aca="0">FALSE()</x:f>
        <x:v>0</x:v>
      </x:c>
      <x:c r="O1301" s="1" t="s">
        <x:v>5015</x:v>
      </x:c>
      <x:c r="P1301" s="11" t="b">
        <x:f aca="0">FALSE()</x:f>
        <x:v>0</x:v>
      </x:c>
    </x:row>
    <x:row r="1302" ht="15" hidden="0" customHeight="1">
      <x:c r="A1302" s="1" t="s">
        <x:v>6412</x:v>
      </x:c>
      <x:c r="B1302" s="1" t="s">
        <x:v>1012</x:v>
      </x:c>
      <x:c r="C1302" s="14" t="n">
        <x:v>45558</x:v>
      </x:c>
      <x:c r="D1302" s="1" t="s">
        <x:v>5018</x:v>
      </x:c>
      <x:c r="E1302" s="1" t="s">
        <x:v>5070</x:v>
      </x:c>
      <x:c r="F1302" s="1" t="s">
        <x:v>5071</x:v>
      </x:c>
      <x:c r="G1302" s="1" t="s">
        <x:v>5072</x:v>
      </x:c>
      <x:c r="H1302" s="1" t="s">
        <x:v>5031</x:v>
      </x:c>
      <x:c r="I1302" s="1" t="s">
        <x:v>5039</x:v>
      </x:c>
      <x:c r="J1302" s="1" t="n">
        <x:v>1.3</x:v>
      </x:c>
      <x:c r="K1302" s="1" t="n">
        <x:v>10.5</x:v>
      </x:c>
      <x:c r="L1302" s="15" t="n">
        <x:v>255.46</x:v>
      </x:c>
      <x:c r="M1302" s="11" t="b">
        <x:f aca="0">TRUE()</x:f>
        <x:v>1</x:v>
      </x:c>
      <x:c r="N1302" s="11" t="b">
        <x:f aca="0">FALSE()</x:f>
        <x:v>0</x:v>
      </x:c>
      <x:c r="O1302" s="1" t="s">
        <x:v>5073</x:v>
      </x:c>
      <x:c r="P1302" s="11" t="b">
        <x:f aca="0">FALSE()</x:f>
        <x:v>0</x:v>
      </x:c>
    </x:row>
    <x:row r="1303" ht="15" hidden="0" customHeight="1">
      <x:c r="A1303" s="1" t="s">
        <x:v>6413</x:v>
      </x:c>
      <x:c r="B1303" s="1" t="s">
        <x:v>1012</x:v>
      </x:c>
      <x:c r="C1303" s="14" t="n">
        <x:v>45781</x:v>
      </x:c>
      <x:c r="D1303" s="1" t="s">
        <x:v>5018</x:v>
      </x:c>
      <x:c r="E1303" s="1" t="s">
        <x:v>5105</x:v>
      </x:c>
      <x:c r="F1303" s="1" t="s">
        <x:v>5076</x:v>
      </x:c>
      <x:c r="G1303" s="1" t="s">
        <x:v>5077</x:v>
      </x:c>
      <x:c r="H1303" s="1" t="s">
        <x:v>5036</x:v>
      </x:c>
      <x:c r="I1303" s="1" t="s">
        <x:v>5032</x:v>
      </x:c>
      <x:c r="J1303" s="1" t="n">
        <x:v>4.4</x:v>
      </x:c>
      <x:c r="K1303" s="1" t="n">
        <x:v>25.3</x:v>
      </x:c>
      <x:c r="L1303" s="15" t="n">
        <x:v>403.75</x:v>
      </x:c>
      <x:c r="M1303" s="11" t="b">
        <x:f aca="0">TRUE()</x:f>
        <x:v>1</x:v>
      </x:c>
      <x:c r="N1303" s="11" t="b">
        <x:f aca="0">FALSE()</x:f>
        <x:v>0</x:v>
      </x:c>
      <x:c r="O1303" s="1" t="s">
        <x:v>5078</x:v>
      </x:c>
      <x:c r="P1303" s="11" t="b">
        <x:f aca="0">FALSE()</x:f>
        <x:v>0</x:v>
      </x:c>
    </x:row>
    <x:row r="1304" ht="15" hidden="0" customHeight="1">
      <x:c r="A1304" s="1" t="s">
        <x:v>6414</x:v>
      </x:c>
      <x:c r="B1304" s="1" t="s">
        <x:v>1012</x:v>
      </x:c>
      <x:c r="C1304" s="14" t="n">
        <x:v>46174</x:v>
      </x:c>
      <x:c r="D1304" s="1" t="s">
        <x:v>5010</x:v>
      </x:c>
      <x:c r="E1304" s="1" t="s">
        <x:v>5011</x:v>
      </x:c>
      <x:c r="F1304" s="1" t="s">
        <x:v>5012</x:v>
      </x:c>
      <x:c r="G1304" s="1" t="s">
        <x:v>5013</x:v>
      </x:c>
      <x:c r="H1304" s="1" t="s">
        <x:v>5014</x:v>
      </x:c>
      <x:c r="I1304" s="1" t="s">
        <x:v>5014</x:v>
      </x:c>
      <x:c r="J1304" s="1" t="n">
        <x:v>0.8</x:v>
      </x:c>
      <x:c r="K1304" s="1" t="n">
        <x:v>2.2</x:v>
      </x:c>
      <x:c r="L1304" s="15" t="n">
        <x:v>57.6</x:v>
      </x:c>
      <x:c r="M1304" s="11" t="b">
        <x:f aca="0">TRUE()</x:f>
        <x:v>1</x:v>
      </x:c>
      <x:c r="N1304" s="11" t="b">
        <x:f aca="0">FALSE()</x:f>
        <x:v>0</x:v>
      </x:c>
      <x:c r="O1304" s="1" t="s">
        <x:v>5015</x:v>
      </x:c>
      <x:c r="P1304" s="11" t="b">
        <x:f aca="0">FALSE()</x:f>
        <x:v>0</x:v>
      </x:c>
    </x:row>
    <x:row r="1305" ht="15" hidden="0" customHeight="1">
      <x:c r="A1305" s="1" t="s">
        <x:v>6415</x:v>
      </x:c>
      <x:c r="B1305" s="1" t="s">
        <x:v>1013</x:v>
      </x:c>
      <x:c r="C1305" s="14" t="n">
        <x:v>45400</x:v>
      </x:c>
      <x:c r="D1305" s="1" t="s">
        <x:v>5010</x:v>
      </x:c>
      <x:c r="E1305" s="1" t="s">
        <x:v>5011</x:v>
      </x:c>
      <x:c r="F1305" s="1" t="s">
        <x:v>5012</x:v>
      </x:c>
      <x:c r="G1305" s="1" t="s">
        <x:v>5013</x:v>
      </x:c>
      <x:c r="H1305" s="1" t="s">
        <x:v>5014</x:v>
      </x:c>
      <x:c r="I1305" s="1" t="s">
        <x:v>5014</x:v>
      </x:c>
      <x:c r="J1305" s="1" t="n">
        <x:v>1</x:v>
      </x:c>
      <x:c r="K1305" s="1" t="n">
        <x:v>2.2</x:v>
      </x:c>
      <x:c r="L1305" s="15" t="n">
        <x:v>72</x:v>
      </x:c>
      <x:c r="M1305" s="11" t="b">
        <x:f aca="0">TRUE()</x:f>
        <x:v>1</x:v>
      </x:c>
      <x:c r="N1305" s="11" t="b">
        <x:f aca="0">FALSE()</x:f>
        <x:v>0</x:v>
      </x:c>
      <x:c r="O1305" s="1" t="s">
        <x:v>5015</x:v>
      </x:c>
      <x:c r="P1305" s="11" t="b">
        <x:f aca="0">FALSE()</x:f>
        <x:v>0</x:v>
      </x:c>
    </x:row>
    <x:row r="1306" ht="15" hidden="0" customHeight="1">
      <x:c r="A1306" s="1" t="s">
        <x:v>6416</x:v>
      </x:c>
      <x:c r="B1306" s="1" t="s">
        <x:v>1013</x:v>
      </x:c>
      <x:c r="C1306" s="14" t="n">
        <x:v>45495</x:v>
      </x:c>
      <x:c r="D1306" s="1" t="s">
        <x:v>5010</x:v>
      </x:c>
      <x:c r="E1306" s="1" t="s">
        <x:v>5011</x:v>
      </x:c>
      <x:c r="F1306" s="1" t="s">
        <x:v>5012</x:v>
      </x:c>
      <x:c r="G1306" s="1" t="s">
        <x:v>5013</x:v>
      </x:c>
      <x:c r="H1306" s="1" t="s">
        <x:v>5014</x:v>
      </x:c>
      <x:c r="I1306" s="1" t="s">
        <x:v>5014</x:v>
      </x:c>
      <x:c r="J1306" s="1" t="n">
        <x:v>1.2</x:v>
      </x:c>
      <x:c r="K1306" s="1" t="n">
        <x:v>2.7</x:v>
      </x:c>
      <x:c r="L1306" s="15" t="n">
        <x:v>86.4</x:v>
      </x:c>
      <x:c r="M1306" s="11" t="b">
        <x:f aca="0">FALSE()</x:f>
        <x:v>0</x:v>
      </x:c>
      <x:c r="N1306" s="11" t="b">
        <x:f aca="0">FALSE()</x:f>
        <x:v>0</x:v>
      </x:c>
      <x:c r="O1306" s="1" t="s">
        <x:v>5015</x:v>
      </x:c>
      <x:c r="P1306" s="11" t="b">
        <x:f aca="0">FALSE()</x:f>
        <x:v>0</x:v>
      </x:c>
    </x:row>
    <x:row r="1307" ht="15" hidden="0" customHeight="1">
      <x:c r="A1307" s="1" t="s">
        <x:v>6417</x:v>
      </x:c>
      <x:c r="B1307" s="1" t="s">
        <x:v>1013</x:v>
      </x:c>
      <x:c r="C1307" s="14" t="n">
        <x:v>46096</x:v>
      </x:c>
      <x:c r="D1307" s="1" t="s">
        <x:v>5010</x:v>
      </x:c>
      <x:c r="E1307" s="1" t="s">
        <x:v>5011</x:v>
      </x:c>
      <x:c r="F1307" s="1" t="s">
        <x:v>5012</x:v>
      </x:c>
      <x:c r="G1307" s="1" t="s">
        <x:v>5013</x:v>
      </x:c>
      <x:c r="H1307" s="1" t="s">
        <x:v>5014</x:v>
      </x:c>
      <x:c r="I1307" s="1" t="s">
        <x:v>5014</x:v>
      </x:c>
      <x:c r="J1307" s="1" t="n">
        <x:v>0.4</x:v>
      </x:c>
      <x:c r="K1307" s="1" t="n">
        <x:v>2.7</x:v>
      </x:c>
      <x:c r="L1307" s="15" t="n">
        <x:v>28.8</x:v>
      </x:c>
      <x:c r="M1307" s="11" t="b">
        <x:f aca="0">TRUE()</x:f>
        <x:v>1</x:v>
      </x:c>
      <x:c r="N1307" s="11" t="b">
        <x:f aca="0">FALSE()</x:f>
        <x:v>0</x:v>
      </x:c>
      <x:c r="O1307" s="1" t="s">
        <x:v>5015</x:v>
      </x:c>
      <x:c r="P1307" s="11" t="b">
        <x:f aca="0">FALSE()</x:f>
        <x:v>0</x:v>
      </x:c>
    </x:row>
    <x:row r="1308" ht="15" hidden="0" customHeight="1">
      <x:c r="A1308" s="1" t="s">
        <x:v>6418</x:v>
      </x:c>
      <x:c r="B1308" s="1" t="s">
        <x:v>2890</x:v>
      </x:c>
      <x:c r="C1308" s="14" t="n">
        <x:v>45311</x:v>
      </x:c>
      <x:c r="D1308" s="1" t="s">
        <x:v>5018</x:v>
      </x:c>
      <x:c r="E1308" s="1" t="s">
        <x:v>5116</x:v>
      </x:c>
      <x:c r="F1308" s="1" t="s">
        <x:v>5029</x:v>
      </x:c>
      <x:c r="G1308" s="1" t="s">
        <x:v>5030</x:v>
      </x:c>
      <x:c r="H1308" s="1" t="s">
        <x:v>5058</x:v>
      </x:c>
      <x:c r="I1308" s="1" t="s">
        <x:v>5014</x:v>
      </x:c>
      <x:c r="J1308" s="1" t="n">
        <x:v>2.5</x:v>
      </x:c>
      <x:c r="K1308" s="1" t="n">
        <x:v>22.5</x:v>
      </x:c>
      <x:c r="L1308" s="15" t="n">
        <x:v>180</x:v>
      </x:c>
      <x:c r="M1308" s="11" t="b">
        <x:f aca="0">FALSE()</x:f>
        <x:v>0</x:v>
      </x:c>
      <x:c r="N1308" s="11" t="b">
        <x:f aca="0">FALSE()</x:f>
        <x:v>0</x:v>
      </x:c>
      <x:c r="O1308" s="1" t="s">
        <x:v>5037</x:v>
      </x:c>
      <x:c r="P1308" s="11" t="b">
        <x:f aca="0">FALSE()</x:f>
        <x:v>0</x:v>
      </x:c>
    </x:row>
    <x:row r="1309" ht="15" hidden="0" customHeight="1">
      <x:c r="A1309" s="1" t="s">
        <x:v>6419</x:v>
      </x:c>
      <x:c r="B1309" s="1" t="s">
        <x:v>2890</x:v>
      </x:c>
      <x:c r="C1309" s="14" t="n">
        <x:v>45324</x:v>
      </x:c>
      <x:c r="D1309" s="1" t="s">
        <x:v>5010</x:v>
      </x:c>
      <x:c r="E1309" s="1" t="s">
        <x:v>5011</x:v>
      </x:c>
      <x:c r="F1309" s="1" t="s">
        <x:v>5012</x:v>
      </x:c>
      <x:c r="G1309" s="1" t="s">
        <x:v>5013</x:v>
      </x:c>
      <x:c r="H1309" s="1" t="s">
        <x:v>5014</x:v>
      </x:c>
      <x:c r="I1309" s="1" t="s">
        <x:v>5014</x:v>
      </x:c>
      <x:c r="J1309" s="1" t="n">
        <x:v>1.2</x:v>
      </x:c>
      <x:c r="K1309" s="1" t="n">
        <x:v>2.3</x:v>
      </x:c>
      <x:c r="L1309" s="15" t="n">
        <x:v>86.4</x:v>
      </x:c>
      <x:c r="M1309" s="11" t="b">
        <x:f aca="0">TRUE()</x:f>
        <x:v>1</x:v>
      </x:c>
      <x:c r="N1309" s="11" t="b">
        <x:f aca="0">FALSE()</x:f>
        <x:v>0</x:v>
      </x:c>
      <x:c r="O1309" s="1" t="s">
        <x:v>5015</x:v>
      </x:c>
      <x:c r="P1309" s="11" t="b">
        <x:f aca="0">FALSE()</x:f>
        <x:v>0</x:v>
      </x:c>
    </x:row>
    <x:row r="1310" ht="15" hidden="0" customHeight="1">
      <x:c r="A1310" s="1" t="s">
        <x:v>6420</x:v>
      </x:c>
      <x:c r="B1310" s="1" t="s">
        <x:v>2890</x:v>
      </x:c>
      <x:c r="C1310" s="14" t="n">
        <x:v>45515</x:v>
      </x:c>
      <x:c r="D1310" s="1" t="s">
        <x:v>5010</x:v>
      </x:c>
      <x:c r="E1310" s="1" t="s">
        <x:v>5011</x:v>
      </x:c>
      <x:c r="F1310" s="1" t="s">
        <x:v>5012</x:v>
      </x:c>
      <x:c r="G1310" s="1" t="s">
        <x:v>5013</x:v>
      </x:c>
      <x:c r="H1310" s="1" t="s">
        <x:v>5014</x:v>
      </x:c>
      <x:c r="I1310" s="1" t="s">
        <x:v>5014</x:v>
      </x:c>
      <x:c r="J1310" s="1" t="n">
        <x:v>1.1</x:v>
      </x:c>
      <x:c r="K1310" s="1" t="n">
        <x:v>1.2</x:v>
      </x:c>
      <x:c r="L1310" s="15" t="n">
        <x:v>79.2</x:v>
      </x:c>
      <x:c r="M1310" s="11" t="b">
        <x:f aca="0">TRUE()</x:f>
        <x:v>1</x:v>
      </x:c>
      <x:c r="N1310" s="11" t="b">
        <x:f aca="0">FALSE()</x:f>
        <x:v>0</x:v>
      </x:c>
      <x:c r="O1310" s="1" t="s">
        <x:v>5015</x:v>
      </x:c>
      <x:c r="P1310" s="11" t="b">
        <x:f aca="0">FALSE()</x:f>
        <x:v>0</x:v>
      </x:c>
    </x:row>
    <x:row r="1311" ht="15" hidden="0" customHeight="1">
      <x:c r="A1311" s="1" t="s">
        <x:v>6421</x:v>
      </x:c>
      <x:c r="B1311" s="1" t="s">
        <x:v>2890</x:v>
      </x:c>
      <x:c r="C1311" s="14" t="n">
        <x:v>45652</x:v>
      </x:c>
      <x:c r="D1311" s="1" t="s">
        <x:v>5010</x:v>
      </x:c>
      <x:c r="E1311" s="1" t="s">
        <x:v>5011</x:v>
      </x:c>
      <x:c r="F1311" s="1" t="s">
        <x:v>5012</x:v>
      </x:c>
      <x:c r="G1311" s="1" t="s">
        <x:v>5013</x:v>
      </x:c>
      <x:c r="H1311" s="1" t="s">
        <x:v>5014</x:v>
      </x:c>
      <x:c r="I1311" s="1" t="s">
        <x:v>5014</x:v>
      </x:c>
      <x:c r="J1311" s="1" t="n">
        <x:v>1.3</x:v>
      </x:c>
      <x:c r="K1311" s="1" t="n">
        <x:v>1.8</x:v>
      </x:c>
      <x:c r="L1311" s="15" t="n">
        <x:v>93.6</x:v>
      </x:c>
      <x:c r="M1311" s="11" t="b">
        <x:f aca="0">FALSE()</x:f>
        <x:v>0</x:v>
      </x:c>
      <x:c r="N1311" s="11" t="b">
        <x:f aca="0">FALSE()</x:f>
        <x:v>0</x:v>
      </x:c>
      <x:c r="O1311" s="1" t="s">
        <x:v>5015</x:v>
      </x:c>
      <x:c r="P1311" s="11" t="b">
        <x:f aca="0">FALSE()</x:f>
        <x:v>0</x:v>
      </x:c>
    </x:row>
    <x:row r="1312" ht="15" hidden="0" customHeight="1">
      <x:c r="A1312" s="1" t="s">
        <x:v>6422</x:v>
      </x:c>
      <x:c r="B1312" s="1" t="s">
        <x:v>2890</x:v>
      </x:c>
      <x:c r="C1312" s="14" t="n">
        <x:v>46076</x:v>
      </x:c>
      <x:c r="D1312" s="1" t="s">
        <x:v>5018</x:v>
      </x:c>
      <x:c r="E1312" s="1" t="s">
        <x:v>5028</x:v>
      </x:c>
      <x:c r="F1312" s="1" t="s">
        <x:v>5029</x:v>
      </x:c>
      <x:c r="G1312" s="1" t="s">
        <x:v>5030</x:v>
      </x:c>
      <x:c r="H1312" s="1" t="s">
        <x:v>5036</x:v>
      </x:c>
      <x:c r="I1312" s="1" t="s">
        <x:v>5014</x:v>
      </x:c>
      <x:c r="J1312" s="1" t="n">
        <x:v>3.2</x:v>
      </x:c>
      <x:c r="K1312" s="1" t="n">
        <x:v>18</x:v>
      </x:c>
      <x:c r="L1312" s="15" t="n">
        <x:v>230.4</x:v>
      </x:c>
      <x:c r="M1312" s="11" t="b">
        <x:f aca="0">FALSE()</x:f>
        <x:v>0</x:v>
      </x:c>
      <x:c r="N1312" s="11" t="b">
        <x:f aca="0">FALSE()</x:f>
        <x:v>0</x:v>
      </x:c>
      <x:c r="O1312" s="1" t="s">
        <x:v>5033</x:v>
      </x:c>
      <x:c r="P1312" s="11" t="b">
        <x:f aca="0">FALSE()</x:f>
        <x:v>0</x:v>
      </x:c>
    </x:row>
    <x:row r="1313" ht="15" hidden="0" customHeight="1">
      <x:c r="A1313" s="1" t="s">
        <x:v>6423</x:v>
      </x:c>
      <x:c r="B1313" s="1" t="s">
        <x:v>2890</x:v>
      </x:c>
      <x:c r="C1313" s="14" t="n">
        <x:v>46120</x:v>
      </x:c>
      <x:c r="D1313" s="1" t="s">
        <x:v>5054</x:v>
      </x:c>
      <x:c r="E1313" s="1" t="s">
        <x:v>5055</x:v>
      </x:c>
      <x:c r="F1313" s="1" t="s">
        <x:v>5012</x:v>
      </x:c>
      <x:c r="G1313" s="1" t="s">
        <x:v>5013</x:v>
      </x:c>
      <x:c r="H1313" s="1" t="s">
        <x:v>5014</x:v>
      </x:c>
      <x:c r="I1313" s="1" t="s">
        <x:v>5014</x:v>
      </x:c>
      <x:c r="J1313" s="1" t="n">
        <x:v>1.9</x:v>
      </x:c>
      <x:c r="K1313" s="1" t="n">
        <x:v>1.3</x:v>
      </x:c>
      <x:c r="L1313" s="15" t="n">
        <x:v>136.8</x:v>
      </x:c>
      <x:c r="M1313" s="11" t="b">
        <x:f aca="0">FALSE()</x:f>
        <x:v>0</x:v>
      </x:c>
      <x:c r="N1313" s="11" t="b">
        <x:f aca="0">FALSE()</x:f>
        <x:v>0</x:v>
      </x:c>
      <x:c r="O1313" s="1" t="s">
        <x:v>5015</x:v>
      </x:c>
      <x:c r="P1313" s="11" t="b">
        <x:f aca="0">FALSE()</x:f>
        <x:v>0</x:v>
      </x:c>
    </x:row>
    <x:row r="1314" ht="15" hidden="0" customHeight="1">
      <x:c r="A1314" s="1" t="s">
        <x:v>6424</x:v>
      </x:c>
      <x:c r="B1314" s="1" t="s">
        <x:v>1015</x:v>
      </x:c>
      <x:c r="C1314" s="14" t="n">
        <x:v>45405</x:v>
      </x:c>
      <x:c r="D1314" s="1" t="s">
        <x:v>5018</x:v>
      </x:c>
      <x:c r="E1314" s="1" t="s">
        <x:v>5110</x:v>
      </x:c>
      <x:c r="F1314" s="1" t="s">
        <x:v>5111</x:v>
      </x:c>
      <x:c r="G1314" s="1" t="s">
        <x:v>5112</x:v>
      </x:c>
      <x:c r="H1314" s="1" t="s">
        <x:v>5031</x:v>
      </x:c>
      <x:c r="I1314" s="1" t="s">
        <x:v>5152</x:v>
      </x:c>
      <x:c r="J1314" s="1" t="n">
        <x:v>2</x:v>
      </x:c>
      <x:c r="K1314" s="1" t="n">
        <x:v>1.4</x:v>
      </x:c>
      <x:c r="L1314" s="15" t="n">
        <x:v>856.82</x:v>
      </x:c>
      <x:c r="M1314" s="11" t="b">
        <x:f aca="0">TRUE()</x:f>
        <x:v>1</x:v>
      </x:c>
      <x:c r="N1314" s="11" t="b">
        <x:f aca="0">FALSE()</x:f>
        <x:v>0</x:v>
      </x:c>
      <x:c r="O1314" s="1" t="s">
        <x:v>5037</x:v>
      </x:c>
      <x:c r="P1314" s="11" t="b">
        <x:f aca="0">FALSE()</x:f>
        <x:v>0</x:v>
      </x:c>
    </x:row>
    <x:row r="1315" ht="15" hidden="0" customHeight="1">
      <x:c r="A1315" s="1" t="s">
        <x:v>6425</x:v>
      </x:c>
      <x:c r="B1315" s="1" t="s">
        <x:v>1015</x:v>
      </x:c>
      <x:c r="C1315" s="14" t="n">
        <x:v>45965</x:v>
      </x:c>
      <x:c r="D1315" s="1" t="s">
        <x:v>5054</x:v>
      </x:c>
      <x:c r="E1315" s="1" t="s">
        <x:v>5055</x:v>
      </x:c>
      <x:c r="F1315" s="1" t="s">
        <x:v>5012</x:v>
      </x:c>
      <x:c r="G1315" s="1" t="s">
        <x:v>5013</x:v>
      </x:c>
      <x:c r="H1315" s="1" t="s">
        <x:v>5014</x:v>
      </x:c>
      <x:c r="I1315" s="1" t="s">
        <x:v>5014</x:v>
      </x:c>
      <x:c r="J1315" s="1" t="n">
        <x:v>1</x:v>
      </x:c>
      <x:c r="K1315" s="1" t="n">
        <x:v>0.3</x:v>
      </x:c>
      <x:c r="L1315" s="15" t="n">
        <x:v>72</x:v>
      </x:c>
      <x:c r="M1315" s="11" t="b">
        <x:f aca="0">TRUE()</x:f>
        <x:v>1</x:v>
      </x:c>
      <x:c r="N1315" s="11" t="b">
        <x:f aca="0">FALSE()</x:f>
        <x:v>0</x:v>
      </x:c>
      <x:c r="O1315" s="1" t="s">
        <x:v>5015</x:v>
      </x:c>
      <x:c r="P1315" s="11" t="b">
        <x:f aca="0">FALSE()</x:f>
        <x:v>0</x:v>
      </x:c>
    </x:row>
    <x:row r="1316" ht="15" hidden="0" customHeight="1">
      <x:c r="A1316" s="1" t="s">
        <x:v>6426</x:v>
      </x:c>
      <x:c r="B1316" s="1" t="s">
        <x:v>1015</x:v>
      </x:c>
      <x:c r="C1316" s="14" t="n">
        <x:v>45994</x:v>
      </x:c>
      <x:c r="D1316" s="1" t="s">
        <x:v>5010</x:v>
      </x:c>
      <x:c r="E1316" s="1" t="s">
        <x:v>5011</x:v>
      </x:c>
      <x:c r="F1316" s="1" t="s">
        <x:v>5012</x:v>
      </x:c>
      <x:c r="G1316" s="1" t="s">
        <x:v>5013</x:v>
      </x:c>
      <x:c r="H1316" s="1" t="s">
        <x:v>5014</x:v>
      </x:c>
      <x:c r="I1316" s="1" t="s">
        <x:v>5014</x:v>
      </x:c>
      <x:c r="J1316" s="1" t="n">
        <x:v>1.3</x:v>
      </x:c>
      <x:c r="K1316" s="1" t="n">
        <x:v>1.9</x:v>
      </x:c>
      <x:c r="L1316" s="15" t="n">
        <x:v>93.6</x:v>
      </x:c>
      <x:c r="M1316" s="11" t="b">
        <x:f aca="0">TRUE()</x:f>
        <x:v>1</x:v>
      </x:c>
      <x:c r="N1316" s="11" t="b">
        <x:f aca="0">FALSE()</x:f>
        <x:v>0</x:v>
      </x:c>
      <x:c r="O1316" s="1" t="s">
        <x:v>5015</x:v>
      </x:c>
      <x:c r="P1316" s="11" t="b">
        <x:f aca="0">FALSE()</x:f>
        <x:v>0</x:v>
      </x:c>
    </x:row>
    <x:row r="1317" ht="15" hidden="0" customHeight="1">
      <x:c r="A1317" s="1" t="s">
        <x:v>6427</x:v>
      </x:c>
      <x:c r="B1317" s="1" t="s">
        <x:v>1015</x:v>
      </x:c>
      <x:c r="C1317" s="14" t="n">
        <x:v>46232</x:v>
      </x:c>
      <x:c r="D1317" s="1" t="s">
        <x:v>5010</x:v>
      </x:c>
      <x:c r="E1317" s="1" t="s">
        <x:v>5011</x:v>
      </x:c>
      <x:c r="F1317" s="1" t="s">
        <x:v>5012</x:v>
      </x:c>
      <x:c r="G1317" s="1" t="s">
        <x:v>5013</x:v>
      </x:c>
      <x:c r="H1317" s="1" t="s">
        <x:v>5014</x:v>
      </x:c>
      <x:c r="I1317" s="1" t="s">
        <x:v>5014</x:v>
      </x:c>
      <x:c r="J1317" s="1" t="n">
        <x:v>1.2</x:v>
      </x:c>
      <x:c r="K1317" s="1" t="n">
        <x:v>0.7</x:v>
      </x:c>
      <x:c r="L1317" s="15" t="n">
        <x:v>86.4</x:v>
      </x:c>
      <x:c r="M1317" s="11" t="b">
        <x:f aca="0">TRUE()</x:f>
        <x:v>1</x:v>
      </x:c>
      <x:c r="N1317" s="11" t="b">
        <x:f aca="0">FALSE()</x:f>
        <x:v>0</x:v>
      </x:c>
      <x:c r="O1317" s="1" t="s">
        <x:v>5015</x:v>
      </x:c>
      <x:c r="P1317" s="11" t="b">
        <x:f aca="0">FALSE()</x:f>
        <x:v>0</x:v>
      </x:c>
    </x:row>
    <x:row r="1318" ht="15" hidden="0" customHeight="1">
      <x:c r="A1318" s="1" t="s">
        <x:v>6428</x:v>
      </x:c>
      <x:c r="B1318" s="1" t="s">
        <x:v>2895</x:v>
      </x:c>
      <x:c r="C1318" s="14" t="n">
        <x:v>45702</x:v>
      </x:c>
      <x:c r="D1318" s="1" t="s">
        <x:v>5010</x:v>
      </x:c>
      <x:c r="E1318" s="1" t="s">
        <x:v>5011</x:v>
      </x:c>
      <x:c r="F1318" s="1" t="s">
        <x:v>5012</x:v>
      </x:c>
      <x:c r="G1318" s="1" t="s">
        <x:v>5013</x:v>
      </x:c>
      <x:c r="H1318" s="1" t="s">
        <x:v>5014</x:v>
      </x:c>
      <x:c r="I1318" s="1" t="s">
        <x:v>5014</x:v>
      </x:c>
      <x:c r="J1318" s="1" t="n">
        <x:v>1.1</x:v>
      </x:c>
      <x:c r="K1318" s="1" t="n">
        <x:v>2.2</x:v>
      </x:c>
      <x:c r="L1318" s="15" t="n">
        <x:v>79.2</x:v>
      </x:c>
      <x:c r="M1318" s="11" t="b">
        <x:f aca="0">FALSE()</x:f>
        <x:v>0</x:v>
      </x:c>
      <x:c r="N1318" s="11" t="b">
        <x:f aca="0">FALSE()</x:f>
        <x:v>0</x:v>
      </x:c>
      <x:c r="O1318" s="1" t="s">
        <x:v>5015</x:v>
      </x:c>
      <x:c r="P1318" s="11" t="b">
        <x:f aca="0">FALSE()</x:f>
        <x:v>0</x:v>
      </x:c>
    </x:row>
    <x:row r="1319" ht="15" hidden="0" customHeight="1">
      <x:c r="A1319" s="1" t="s">
        <x:v>6429</x:v>
      </x:c>
      <x:c r="B1319" s="1" t="s">
        <x:v>2895</x:v>
      </x:c>
      <x:c r="C1319" s="14" t="n">
        <x:v>46004</x:v>
      </x:c>
      <x:c r="D1319" s="1" t="s">
        <x:v>5010</x:v>
      </x:c>
      <x:c r="E1319" s="1" t="s">
        <x:v>5011</x:v>
      </x:c>
      <x:c r="F1319" s="1" t="s">
        <x:v>5012</x:v>
      </x:c>
      <x:c r="G1319" s="1" t="s">
        <x:v>5013</x:v>
      </x:c>
      <x:c r="H1319" s="1" t="s">
        <x:v>5014</x:v>
      </x:c>
      <x:c r="I1319" s="1" t="s">
        <x:v>5014</x:v>
      </x:c>
      <x:c r="J1319" s="1" t="n">
        <x:v>1.3</x:v>
      </x:c>
      <x:c r="K1319" s="1" t="n">
        <x:v>1.4</x:v>
      </x:c>
      <x:c r="L1319" s="15" t="n">
        <x:v>93.6</x:v>
      </x:c>
      <x:c r="M1319" s="11" t="b">
        <x:f aca="0">TRUE()</x:f>
        <x:v>1</x:v>
      </x:c>
      <x:c r="N1319" s="11" t="b">
        <x:f aca="0">FALSE()</x:f>
        <x:v>0</x:v>
      </x:c>
      <x:c r="O1319" s="1" t="s">
        <x:v>5015</x:v>
      </x:c>
      <x:c r="P1319" s="11" t="b">
        <x:f aca="0">FALSE()</x:f>
        <x:v>0</x:v>
      </x:c>
    </x:row>
    <x:row r="1320" ht="15" hidden="0" customHeight="1">
      <x:c r="A1320" s="1" t="s">
        <x:v>6430</x:v>
      </x:c>
      <x:c r="B1320" s="1" t="s">
        <x:v>2895</x:v>
      </x:c>
      <x:c r="C1320" s="14" t="n">
        <x:v>46033</x:v>
      </x:c>
      <x:c r="D1320" s="1" t="s">
        <x:v>5010</x:v>
      </x:c>
      <x:c r="E1320" s="1" t="s">
        <x:v>5011</x:v>
      </x:c>
      <x:c r="F1320" s="1" t="s">
        <x:v>5012</x:v>
      </x:c>
      <x:c r="G1320" s="1" t="s">
        <x:v>5013</x:v>
      </x:c>
      <x:c r="H1320" s="1" t="s">
        <x:v>5014</x:v>
      </x:c>
      <x:c r="I1320" s="1" t="s">
        <x:v>5014</x:v>
      </x:c>
      <x:c r="J1320" s="1" t="n">
        <x:v>1.2</x:v>
      </x:c>
      <x:c r="K1320" s="1" t="n">
        <x:v>1.5</x:v>
      </x:c>
      <x:c r="L1320" s="15" t="n">
        <x:v>86.4</x:v>
      </x:c>
      <x:c r="M1320" s="11" t="b">
        <x:f aca="0">FALSE()</x:f>
        <x:v>0</x:v>
      </x:c>
      <x:c r="N1320" s="11" t="b">
        <x:f aca="0">FALSE()</x:f>
        <x:v>0</x:v>
      </x:c>
      <x:c r="O1320" s="1" t="s">
        <x:v>5015</x:v>
      </x:c>
      <x:c r="P1320" s="11" t="b">
        <x:f aca="0">FALSE()</x:f>
        <x:v>0</x:v>
      </x:c>
    </x:row>
    <x:row r="1321" ht="15" hidden="0" customHeight="1">
      <x:c r="A1321" s="1" t="s">
        <x:v>6431</x:v>
      </x:c>
      <x:c r="B1321" s="1" t="s">
        <x:v>2898</x:v>
      </x:c>
      <x:c r="C1321" s="14" t="n">
        <x:v>45434</x:v>
      </x:c>
      <x:c r="D1321" s="1" t="s">
        <x:v>5018</x:v>
      </x:c>
      <x:c r="E1321" s="1" t="s">
        <x:v>5130</x:v>
      </x:c>
      <x:c r="F1321" s="1" t="s">
        <x:v>5111</x:v>
      </x:c>
      <x:c r="G1321" s="1" t="s">
        <x:v>5112</x:v>
      </x:c>
      <x:c r="H1321" s="1" t="s">
        <x:v>5022</x:v>
      </x:c>
      <x:c r="I1321" s="1" t="s">
        <x:v>5039</x:v>
      </x:c>
      <x:c r="J1321" s="1" t="n">
        <x:v>1.6</x:v>
      </x:c>
      <x:c r="K1321" s="1" t="n">
        <x:v>9.7</x:v>
      </x:c>
      <x:c r="L1321" s="15" t="n">
        <x:v>721.62</x:v>
      </x:c>
      <x:c r="M1321" s="11" t="b">
        <x:f aca="0">TRUE()</x:f>
        <x:v>1</x:v>
      </x:c>
      <x:c r="N1321" s="11" t="b">
        <x:f aca="0">FALSE()</x:f>
        <x:v>0</x:v>
      </x:c>
      <x:c r="O1321" s="1" t="s">
        <x:v>5078</x:v>
      </x:c>
      <x:c r="P1321" s="11" t="b">
        <x:f aca="0">FALSE()</x:f>
        <x:v>0</x:v>
      </x:c>
    </x:row>
    <x:row r="1322" ht="15" hidden="0" customHeight="1">
      <x:c r="A1322" s="1" t="s">
        <x:v>6432</x:v>
      </x:c>
      <x:c r="B1322" s="1" t="s">
        <x:v>2898</x:v>
      </x:c>
      <x:c r="C1322" s="14" t="n">
        <x:v>45715</x:v>
      </x:c>
      <x:c r="D1322" s="1" t="s">
        <x:v>5018</x:v>
      </x:c>
      <x:c r="E1322" s="1" t="s">
        <x:v>5130</x:v>
      </x:c>
      <x:c r="F1322" s="1" t="s">
        <x:v>5111</x:v>
      </x:c>
      <x:c r="G1322" s="1" t="s">
        <x:v>5112</x:v>
      </x:c>
      <x:c r="H1322" s="1" t="s">
        <x:v>5031</x:v>
      </x:c>
      <x:c r="I1322" s="1" t="s">
        <x:v>5131</x:v>
      </x:c>
      <x:c r="J1322" s="1" t="n">
        <x:v>0.8</x:v>
      </x:c>
      <x:c r="K1322" s="1" t="n">
        <x:v>14.1</x:v>
      </x:c>
      <x:c r="L1322" s="15" t="n">
        <x:v>592.19</x:v>
      </x:c>
      <x:c r="M1322" s="11" t="b">
        <x:f aca="0">TRUE()</x:f>
        <x:v>1</x:v>
      </x:c>
      <x:c r="N1322" s="11" t="b">
        <x:f aca="0">FALSE()</x:f>
        <x:v>0</x:v>
      </x:c>
      <x:c r="O1322" s="1" t="s">
        <x:v>5024</x:v>
      </x:c>
      <x:c r="P1322" s="11" t="b">
        <x:f aca="0">FALSE()</x:f>
        <x:v>0</x:v>
      </x:c>
    </x:row>
    <x:row r="1323" ht="15" hidden="0" customHeight="1">
      <x:c r="A1323" s="1" t="s">
        <x:v>6433</x:v>
      </x:c>
      <x:c r="B1323" s="1" t="s">
        <x:v>2898</x:v>
      </x:c>
      <x:c r="C1323" s="14" t="n">
        <x:v>45883</x:v>
      </x:c>
      <x:c r="D1323" s="1" t="s">
        <x:v>5010</x:v>
      </x:c>
      <x:c r="E1323" s="1" t="s">
        <x:v>5011</x:v>
      </x:c>
      <x:c r="F1323" s="1" t="s">
        <x:v>5012</x:v>
      </x:c>
      <x:c r="G1323" s="1" t="s">
        <x:v>5013</x:v>
      </x:c>
      <x:c r="H1323" s="1" t="s">
        <x:v>5014</x:v>
      </x:c>
      <x:c r="I1323" s="1" t="s">
        <x:v>5014</x:v>
      </x:c>
      <x:c r="J1323" s="1" t="n">
        <x:v>0.7</x:v>
      </x:c>
      <x:c r="K1323" s="1" t="n">
        <x:v>0.8</x:v>
      </x:c>
      <x:c r="L1323" s="15" t="n">
        <x:v>50.4</x:v>
      </x:c>
      <x:c r="M1323" s="11" t="b">
        <x:f aca="0">TRUE()</x:f>
        <x:v>1</x:v>
      </x:c>
      <x:c r="N1323" s="11" t="b">
        <x:f aca="0">FALSE()</x:f>
        <x:v>0</x:v>
      </x:c>
      <x:c r="O1323" s="1" t="s">
        <x:v>5015</x:v>
      </x:c>
      <x:c r="P1323" s="11" t="b">
        <x:f aca="0">FALSE()</x:f>
        <x:v>0</x:v>
      </x:c>
    </x:row>
    <x:row r="1324" ht="15" hidden="0" customHeight="1">
      <x:c r="A1324" s="1" t="s">
        <x:v>6434</x:v>
      </x:c>
      <x:c r="B1324" s="1" t="s">
        <x:v>2898</x:v>
      </x:c>
      <x:c r="C1324" s="14" t="n">
        <x:v>45921</x:v>
      </x:c>
      <x:c r="D1324" s="1" t="s">
        <x:v>5010</x:v>
      </x:c>
      <x:c r="E1324" s="1" t="s">
        <x:v>5011</x:v>
      </x:c>
      <x:c r="F1324" s="1" t="s">
        <x:v>5012</x:v>
      </x:c>
      <x:c r="G1324" s="1" t="s">
        <x:v>5013</x:v>
      </x:c>
      <x:c r="H1324" s="1" t="s">
        <x:v>5014</x:v>
      </x:c>
      <x:c r="I1324" s="1" t="s">
        <x:v>5014</x:v>
      </x:c>
      <x:c r="J1324" s="1" t="n">
        <x:v>1.6</x:v>
      </x:c>
      <x:c r="K1324" s="1" t="n">
        <x:v>3.1</x:v>
      </x:c>
      <x:c r="L1324" s="15" t="n">
        <x:v>115.2</x:v>
      </x:c>
      <x:c r="M1324" s="11" t="b">
        <x:f aca="0">FALSE()</x:f>
        <x:v>0</x:v>
      </x:c>
      <x:c r="N1324" s="11" t="b">
        <x:f aca="0">FALSE()</x:f>
        <x:v>0</x:v>
      </x:c>
      <x:c r="O1324" s="1" t="s">
        <x:v>5015</x:v>
      </x:c>
      <x:c r="P1324" s="11" t="b">
        <x:f aca="0">FALSE()</x:f>
        <x:v>0</x:v>
      </x:c>
    </x:row>
    <x:row r="1325" ht="15" hidden="0" customHeight="1">
      <x:c r="A1325" s="1" t="s">
        <x:v>6435</x:v>
      </x:c>
      <x:c r="B1325" s="1" t="s">
        <x:v>1017</x:v>
      </x:c>
      <x:c r="C1325" s="14" t="n">
        <x:v>45433</x:v>
      </x:c>
      <x:c r="D1325" s="1" t="s">
        <x:v>5018</x:v>
      </x:c>
      <x:c r="E1325" s="1" t="s">
        <x:v>5356</x:v>
      </x:c>
      <x:c r="F1325" s="1" t="s">
        <x:v>5076</x:v>
      </x:c>
      <x:c r="G1325" s="1" t="s">
        <x:v>5077</x:v>
      </x:c>
      <x:c r="H1325" s="1" t="s">
        <x:v>5031</x:v>
      </x:c>
      <x:c r="I1325" s="1" t="s">
        <x:v>5014</x:v>
      </x:c>
      <x:c r="J1325" s="1" t="n">
        <x:v>2.6</x:v>
      </x:c>
      <x:c r="K1325" s="1" t="n">
        <x:v>2.3</x:v>
      </x:c>
      <x:c r="L1325" s="15" t="n">
        <x:v>187.2</x:v>
      </x:c>
      <x:c r="M1325" s="11" t="b">
        <x:f aca="0">TRUE()</x:f>
        <x:v>1</x:v>
      </x:c>
      <x:c r="N1325" s="11" t="b">
        <x:f aca="0">FALSE()</x:f>
        <x:v>0</x:v>
      </x:c>
      <x:c r="O1325" s="1" t="s">
        <x:v>5033</x:v>
      </x:c>
      <x:c r="P1325" s="11" t="b">
        <x:f aca="0">FALSE()</x:f>
        <x:v>0</x:v>
      </x:c>
    </x:row>
    <x:row r="1326" ht="15" hidden="0" customHeight="1">
      <x:c r="A1326" s="1" t="s">
        <x:v>6436</x:v>
      </x:c>
      <x:c r="B1326" s="1" t="s">
        <x:v>1017</x:v>
      </x:c>
      <x:c r="C1326" s="14" t="n">
        <x:v>45691</x:v>
      </x:c>
      <x:c r="D1326" s="1" t="s">
        <x:v>5010</x:v>
      </x:c>
      <x:c r="E1326" s="1" t="s">
        <x:v>5011</x:v>
      </x:c>
      <x:c r="F1326" s="1" t="s">
        <x:v>5012</x:v>
      </x:c>
      <x:c r="G1326" s="1" t="s">
        <x:v>5013</x:v>
      </x:c>
      <x:c r="H1326" s="1" t="s">
        <x:v>5014</x:v>
      </x:c>
      <x:c r="I1326" s="1" t="s">
        <x:v>5014</x:v>
      </x:c>
      <x:c r="J1326" s="1" t="n">
        <x:v>1.5</x:v>
      </x:c>
      <x:c r="K1326" s="1" t="n">
        <x:v>0.7</x:v>
      </x:c>
      <x:c r="L1326" s="15" t="n">
        <x:v>108</x:v>
      </x:c>
      <x:c r="M1326" s="11" t="b">
        <x:f aca="0">TRUE()</x:f>
        <x:v>1</x:v>
      </x:c>
      <x:c r="N1326" s="11" t="b">
        <x:f aca="0">FALSE()</x:f>
        <x:v>0</x:v>
      </x:c>
      <x:c r="O1326" s="1" t="s">
        <x:v>5015</x:v>
      </x:c>
      <x:c r="P1326" s="11" t="b">
        <x:f aca="0">FALSE()</x:f>
        <x:v>0</x:v>
      </x:c>
    </x:row>
    <x:row r="1327" ht="15" hidden="0" customHeight="1">
      <x:c r="A1327" s="1" t="s">
        <x:v>6437</x:v>
      </x:c>
      <x:c r="B1327" s="1" t="s">
        <x:v>1017</x:v>
      </x:c>
      <x:c r="C1327" s="14" t="n">
        <x:v>45804</x:v>
      </x:c>
      <x:c r="D1327" s="1" t="s">
        <x:v>5018</x:v>
      </x:c>
      <x:c r="E1327" s="1" t="s">
        <x:v>5065</x:v>
      </x:c>
      <x:c r="F1327" s="1" t="s">
        <x:v>5066</x:v>
      </x:c>
      <x:c r="G1327" s="1" t="s">
        <x:v>5067</x:v>
      </x:c>
      <x:c r="H1327" s="1" t="s">
        <x:v>5022</x:v>
      </x:c>
      <x:c r="I1327" s="1" t="s">
        <x:v>5152</x:v>
      </x:c>
      <x:c r="J1327" s="1" t="n">
        <x:v>0.4</x:v>
      </x:c>
      <x:c r="K1327" s="1" t="n">
        <x:v>17</x:v>
      </x:c>
      <x:c r="L1327" s="15" t="n">
        <x:v>87.94</x:v>
      </x:c>
      <x:c r="M1327" s="11" t="b">
        <x:f aca="0">TRUE()</x:f>
        <x:v>1</x:v>
      </x:c>
      <x:c r="N1327" s="11" t="b">
        <x:f aca="0">FALSE()</x:f>
        <x:v>0</x:v>
      </x:c>
      <x:c r="O1327" s="1" t="s">
        <x:v>5073</x:v>
      </x:c>
      <x:c r="P1327" s="11" t="b">
        <x:f aca="0">FALSE()</x:f>
        <x:v>0</x:v>
      </x:c>
    </x:row>
    <x:row r="1328" ht="15" hidden="0" customHeight="1">
      <x:c r="A1328" s="1" t="s">
        <x:v>6438</x:v>
      </x:c>
      <x:c r="B1328" s="1" t="s">
        <x:v>1017</x:v>
      </x:c>
      <x:c r="C1328" s="14" t="n">
        <x:v>46112</x:v>
      </x:c>
      <x:c r="D1328" s="1" t="s">
        <x:v>5010</x:v>
      </x:c>
      <x:c r="E1328" s="1" t="s">
        <x:v>5011</x:v>
      </x:c>
      <x:c r="F1328" s="1" t="s">
        <x:v>5012</x:v>
      </x:c>
      <x:c r="G1328" s="1" t="s">
        <x:v>5013</x:v>
      </x:c>
      <x:c r="H1328" s="1" t="s">
        <x:v>5014</x:v>
      </x:c>
      <x:c r="I1328" s="1" t="s">
        <x:v>5014</x:v>
      </x:c>
      <x:c r="J1328" s="1" t="n">
        <x:v>1.1</x:v>
      </x:c>
      <x:c r="K1328" s="1" t="n">
        <x:v>1.9</x:v>
      </x:c>
      <x:c r="L1328" s="15" t="n">
        <x:v>79.2</x:v>
      </x:c>
      <x:c r="M1328" s="11" t="b">
        <x:f aca="0">FALSE()</x:f>
        <x:v>0</x:v>
      </x:c>
      <x:c r="N1328" s="11" t="b">
        <x:f aca="0">FALSE()</x:f>
        <x:v>0</x:v>
      </x:c>
      <x:c r="O1328" s="1" t="s">
        <x:v>5015</x:v>
      </x:c>
      <x:c r="P1328" s="11" t="b">
        <x:f aca="0">FALSE()</x:f>
        <x:v>0</x:v>
      </x:c>
    </x:row>
    <x:row r="1329" ht="15" hidden="0" customHeight="1">
      <x:c r="A1329" s="1" t="s">
        <x:v>6439</x:v>
      </x:c>
      <x:c r="B1329" s="1" t="s">
        <x:v>2903</x:v>
      </x:c>
      <x:c r="C1329" s="14" t="n">
        <x:v>45417</x:v>
      </x:c>
      <x:c r="D1329" s="1" t="s">
        <x:v>5010</x:v>
      </x:c>
      <x:c r="E1329" s="1" t="s">
        <x:v>5011</x:v>
      </x:c>
      <x:c r="F1329" s="1" t="s">
        <x:v>5012</x:v>
      </x:c>
      <x:c r="G1329" s="1" t="s">
        <x:v>5013</x:v>
      </x:c>
      <x:c r="H1329" s="1" t="s">
        <x:v>5014</x:v>
      </x:c>
      <x:c r="I1329" s="1" t="s">
        <x:v>5014</x:v>
      </x:c>
      <x:c r="J1329" s="1" t="n">
        <x:v>1.8</x:v>
      </x:c>
      <x:c r="K1329" s="1" t="n">
        <x:v>2.3</x:v>
      </x:c>
      <x:c r="L1329" s="15" t="n">
        <x:v>129.6</x:v>
      </x:c>
      <x:c r="M1329" s="11" t="b">
        <x:f aca="0">TRUE()</x:f>
        <x:v>1</x:v>
      </x:c>
      <x:c r="N1329" s="11" t="b">
        <x:f aca="0">FALSE()</x:f>
        <x:v>0</x:v>
      </x:c>
      <x:c r="O1329" s="1" t="s">
        <x:v>5015</x:v>
      </x:c>
      <x:c r="P1329" s="11" t="b">
        <x:f aca="0">FALSE()</x:f>
        <x:v>0</x:v>
      </x:c>
    </x:row>
    <x:row r="1330" ht="15" hidden="0" customHeight="1">
      <x:c r="A1330" s="1" t="s">
        <x:v>6440</x:v>
      </x:c>
      <x:c r="B1330" s="1" t="s">
        <x:v>2903</x:v>
      </x:c>
      <x:c r="C1330" s="14" t="n">
        <x:v>45629</x:v>
      </x:c>
      <x:c r="D1330" s="1" t="s">
        <x:v>5010</x:v>
      </x:c>
      <x:c r="E1330" s="1" t="s">
        <x:v>5011</x:v>
      </x:c>
      <x:c r="F1330" s="1" t="s">
        <x:v>5012</x:v>
      </x:c>
      <x:c r="G1330" s="1" t="s">
        <x:v>5013</x:v>
      </x:c>
      <x:c r="H1330" s="1" t="s">
        <x:v>5014</x:v>
      </x:c>
      <x:c r="I1330" s="1" t="s">
        <x:v>5014</x:v>
      </x:c>
      <x:c r="J1330" s="1" t="n">
        <x:v>1.1</x:v>
      </x:c>
      <x:c r="K1330" s="1" t="n">
        <x:v>0.9</x:v>
      </x:c>
      <x:c r="L1330" s="15" t="n">
        <x:v>79.2</x:v>
      </x:c>
      <x:c r="M1330" s="11" t="b">
        <x:f aca="0">TRUE()</x:f>
        <x:v>1</x:v>
      </x:c>
      <x:c r="N1330" s="11" t="b">
        <x:f aca="0">FALSE()</x:f>
        <x:v>0</x:v>
      </x:c>
      <x:c r="O1330" s="1" t="s">
        <x:v>5015</x:v>
      </x:c>
      <x:c r="P1330" s="11" t="b">
        <x:f aca="0">FALSE()</x:f>
        <x:v>0</x:v>
      </x:c>
    </x:row>
    <x:row r="1331" ht="15" hidden="0" customHeight="1">
      <x:c r="A1331" s="1" t="s">
        <x:v>6441</x:v>
      </x:c>
      <x:c r="B1331" s="1" t="s">
        <x:v>2903</x:v>
      </x:c>
      <x:c r="C1331" s="14" t="n">
        <x:v>45950</x:v>
      </x:c>
      <x:c r="D1331" s="1" t="s">
        <x:v>5054</x:v>
      </x:c>
      <x:c r="E1331" s="1" t="s">
        <x:v>5055</x:v>
      </x:c>
      <x:c r="F1331" s="1" t="s">
        <x:v>5012</x:v>
      </x:c>
      <x:c r="G1331" s="1" t="s">
        <x:v>5013</x:v>
      </x:c>
      <x:c r="H1331" s="1" t="s">
        <x:v>5014</x:v>
      </x:c>
      <x:c r="I1331" s="1" t="s">
        <x:v>5014</x:v>
      </x:c>
      <x:c r="J1331" s="1" t="n">
        <x:v>1.3</x:v>
      </x:c>
      <x:c r="K1331" s="1" t="n">
        <x:v>0.2</x:v>
      </x:c>
      <x:c r="L1331" s="15" t="n">
        <x:v>93.6</x:v>
      </x:c>
      <x:c r="M1331" s="11" t="b">
        <x:f aca="0">TRUE()</x:f>
        <x:v>1</x:v>
      </x:c>
      <x:c r="N1331" s="11" t="b">
        <x:f aca="0">FALSE()</x:f>
        <x:v>0</x:v>
      </x:c>
      <x:c r="O1331" s="1" t="s">
        <x:v>5015</x:v>
      </x:c>
      <x:c r="P1331" s="11" t="b">
        <x:f aca="0">FALSE()</x:f>
        <x:v>0</x:v>
      </x:c>
    </x:row>
    <x:row r="1332" ht="15" hidden="0" customHeight="1">
      <x:c r="A1332" s="1" t="s">
        <x:v>6442</x:v>
      </x:c>
      <x:c r="B1332" s="1" t="s">
        <x:v>2906</x:v>
      </x:c>
      <x:c r="C1332" s="14" t="n">
        <x:v>45434</x:v>
      </x:c>
      <x:c r="D1332" s="1" t="s">
        <x:v>5010</x:v>
      </x:c>
      <x:c r="E1332" s="1" t="s">
        <x:v>5011</x:v>
      </x:c>
      <x:c r="F1332" s="1" t="s">
        <x:v>5012</x:v>
      </x:c>
      <x:c r="G1332" s="1" t="s">
        <x:v>5013</x:v>
      </x:c>
      <x:c r="H1332" s="1" t="s">
        <x:v>5014</x:v>
      </x:c>
      <x:c r="I1332" s="1" t="s">
        <x:v>5014</x:v>
      </x:c>
      <x:c r="J1332" s="1" t="n">
        <x:v>2</x:v>
      </x:c>
      <x:c r="K1332" s="1" t="n">
        <x:v>0.3</x:v>
      </x:c>
      <x:c r="L1332" s="15" t="n">
        <x:v>144</x:v>
      </x:c>
      <x:c r="M1332" s="11" t="b">
        <x:f aca="0">TRUE()</x:f>
        <x:v>1</x:v>
      </x:c>
      <x:c r="N1332" s="11" t="b">
        <x:f aca="0">FALSE()</x:f>
        <x:v>0</x:v>
      </x:c>
      <x:c r="O1332" s="1" t="s">
        <x:v>5015</x:v>
      </x:c>
      <x:c r="P1332" s="11" t="b">
        <x:f aca="0">FALSE()</x:f>
        <x:v>0</x:v>
      </x:c>
    </x:row>
    <x:row r="1333" ht="15" hidden="0" customHeight="1">
      <x:c r="A1333" s="1" t="s">
        <x:v>6443</x:v>
      </x:c>
      <x:c r="B1333" s="1" t="s">
        <x:v>2906</x:v>
      </x:c>
      <x:c r="C1333" s="14" t="n">
        <x:v>45532</x:v>
      </x:c>
      <x:c r="D1333" s="1" t="s">
        <x:v>5010</x:v>
      </x:c>
      <x:c r="E1333" s="1" t="s">
        <x:v>5011</x:v>
      </x:c>
      <x:c r="F1333" s="1" t="s">
        <x:v>5012</x:v>
      </x:c>
      <x:c r="G1333" s="1" t="s">
        <x:v>5013</x:v>
      </x:c>
      <x:c r="H1333" s="1" t="s">
        <x:v>5014</x:v>
      </x:c>
      <x:c r="I1333" s="1" t="s">
        <x:v>5014</x:v>
      </x:c>
      <x:c r="J1333" s="1" t="n">
        <x:v>1.6</x:v>
      </x:c>
      <x:c r="K1333" s="1" t="n">
        <x:v>2.5</x:v>
      </x:c>
      <x:c r="L1333" s="15" t="n">
        <x:v>115.2</x:v>
      </x:c>
      <x:c r="M1333" s="11" t="b">
        <x:f aca="0">TRUE()</x:f>
        <x:v>1</x:v>
      </x:c>
      <x:c r="N1333" s="11" t="b">
        <x:f aca="0">FALSE()</x:f>
        <x:v>0</x:v>
      </x:c>
      <x:c r="O1333" s="1" t="s">
        <x:v>5015</x:v>
      </x:c>
      <x:c r="P1333" s="11" t="b">
        <x:f aca="0">FALSE()</x:f>
        <x:v>0</x:v>
      </x:c>
    </x:row>
    <x:row r="1334" ht="15" hidden="0" customHeight="1">
      <x:c r="A1334" s="1" t="s">
        <x:v>6444</x:v>
      </x:c>
      <x:c r="B1334" s="1" t="s">
        <x:v>2906</x:v>
      </x:c>
      <x:c r="C1334" s="14" t="n">
        <x:v>45677</x:v>
      </x:c>
      <x:c r="D1334" s="1" t="s">
        <x:v>5018</x:v>
      </x:c>
      <x:c r="E1334" s="1" t="s">
        <x:v>5189</x:v>
      </x:c>
      <x:c r="F1334" s="1" t="s">
        <x:v>5071</x:v>
      </x:c>
      <x:c r="G1334" s="1" t="s">
        <x:v>5072</x:v>
      </x:c>
      <x:c r="H1334" s="1" t="s">
        <x:v>5031</x:v>
      </x:c>
      <x:c r="I1334" s="1" t="s">
        <x:v>5014</x:v>
      </x:c>
      <x:c r="J1334" s="1" t="n">
        <x:v>1.6</x:v>
      </x:c>
      <x:c r="K1334" s="1" t="n">
        <x:v>8.2</x:v>
      </x:c>
      <x:c r="L1334" s="15" t="n">
        <x:v>115.2</x:v>
      </x:c>
      <x:c r="M1334" s="11" t="b">
        <x:f aca="0">TRUE()</x:f>
        <x:v>1</x:v>
      </x:c>
      <x:c r="N1334" s="11" t="b">
        <x:f aca="0">FALSE()</x:f>
        <x:v>0</x:v>
      </x:c>
      <x:c r="O1334" s="1" t="s">
        <x:v>5098</x:v>
      </x:c>
      <x:c r="P1334" s="11" t="b">
        <x:f aca="0">FALSE()</x:f>
        <x:v>0</x:v>
      </x:c>
    </x:row>
    <x:row r="1335" ht="15" hidden="0" customHeight="1">
      <x:c r="A1335" s="1" t="s">
        <x:v>6445</x:v>
      </x:c>
      <x:c r="B1335" s="1" t="s">
        <x:v>1018</x:v>
      </x:c>
      <x:c r="C1335" s="14" t="n">
        <x:v>45339</x:v>
      </x:c>
      <x:c r="D1335" s="1" t="s">
        <x:v>5010</x:v>
      </x:c>
      <x:c r="E1335" s="1" t="s">
        <x:v>5011</x:v>
      </x:c>
      <x:c r="F1335" s="1" t="s">
        <x:v>5012</x:v>
      </x:c>
      <x:c r="G1335" s="1" t="s">
        <x:v>5013</x:v>
      </x:c>
      <x:c r="H1335" s="1" t="s">
        <x:v>5014</x:v>
      </x:c>
      <x:c r="I1335" s="1" t="s">
        <x:v>5014</x:v>
      </x:c>
      <x:c r="J1335" s="1" t="n">
        <x:v>1.1</x:v>
      </x:c>
      <x:c r="K1335" s="1" t="n">
        <x:v>1.5</x:v>
      </x:c>
      <x:c r="L1335" s="15" t="n">
        <x:v>79.2</x:v>
      </x:c>
      <x:c r="M1335" s="11" t="b">
        <x:f aca="0">TRUE()</x:f>
        <x:v>1</x:v>
      </x:c>
      <x:c r="N1335" s="11" t="b">
        <x:f aca="0">FALSE()</x:f>
        <x:v>0</x:v>
      </x:c>
      <x:c r="O1335" s="1" t="s">
        <x:v>5015</x:v>
      </x:c>
      <x:c r="P1335" s="11" t="b">
        <x:f aca="0">FALSE()</x:f>
        <x:v>0</x:v>
      </x:c>
    </x:row>
    <x:row r="1336" ht="15" hidden="0" customHeight="1">
      <x:c r="A1336" s="1" t="s">
        <x:v>6446</x:v>
      </x:c>
      <x:c r="B1336" s="1" t="s">
        <x:v>1018</x:v>
      </x:c>
      <x:c r="C1336" s="14" t="n">
        <x:v>45394</x:v>
      </x:c>
      <x:c r="D1336" s="1" t="s">
        <x:v>5010</x:v>
      </x:c>
      <x:c r="E1336" s="1" t="s">
        <x:v>5011</x:v>
      </x:c>
      <x:c r="F1336" s="1" t="s">
        <x:v>5012</x:v>
      </x:c>
      <x:c r="G1336" s="1" t="s">
        <x:v>5013</x:v>
      </x:c>
      <x:c r="H1336" s="1" t="s">
        <x:v>5014</x:v>
      </x:c>
      <x:c r="I1336" s="1" t="s">
        <x:v>5014</x:v>
      </x:c>
      <x:c r="J1336" s="1" t="n">
        <x:v>1.4</x:v>
      </x:c>
      <x:c r="K1336" s="1" t="n">
        <x:v>1.4</x:v>
      </x:c>
      <x:c r="L1336" s="15" t="n">
        <x:v>100.8</x:v>
      </x:c>
      <x:c r="M1336" s="11" t="b">
        <x:f aca="0">TRUE()</x:f>
        <x:v>1</x:v>
      </x:c>
      <x:c r="N1336" s="11" t="b">
        <x:f aca="0">FALSE()</x:f>
        <x:v>0</x:v>
      </x:c>
      <x:c r="O1336" s="1" t="s">
        <x:v>5015</x:v>
      </x:c>
      <x:c r="P1336" s="11" t="b">
        <x:f aca="0">FALSE()</x:f>
        <x:v>0</x:v>
      </x:c>
    </x:row>
    <x:row r="1337" ht="15" hidden="0" customHeight="1">
      <x:c r="A1337" s="1" t="s">
        <x:v>6447</x:v>
      </x:c>
      <x:c r="B1337" s="1" t="s">
        <x:v>1018</x:v>
      </x:c>
      <x:c r="C1337" s="14" t="n">
        <x:v>46163</x:v>
      </x:c>
      <x:c r="D1337" s="1" t="s">
        <x:v>5010</x:v>
      </x:c>
      <x:c r="E1337" s="1" t="s">
        <x:v>5011</x:v>
      </x:c>
      <x:c r="F1337" s="1" t="s">
        <x:v>5012</x:v>
      </x:c>
      <x:c r="G1337" s="1" t="s">
        <x:v>5013</x:v>
      </x:c>
      <x:c r="H1337" s="1" t="s">
        <x:v>5014</x:v>
      </x:c>
      <x:c r="I1337" s="1" t="s">
        <x:v>5014</x:v>
      </x:c>
      <x:c r="J1337" s="1" t="n">
        <x:v>1</x:v>
      </x:c>
      <x:c r="K1337" s="1" t="n">
        <x:v>2</x:v>
      </x:c>
      <x:c r="L1337" s="15" t="n">
        <x:v>72</x:v>
      </x:c>
      <x:c r="M1337" s="11" t="b">
        <x:f aca="0">TRUE()</x:f>
        <x:v>1</x:v>
      </x:c>
      <x:c r="N1337" s="11" t="b">
        <x:f aca="0">FALSE()</x:f>
        <x:v>0</x:v>
      </x:c>
      <x:c r="O1337" s="1" t="s">
        <x:v>5015</x:v>
      </x:c>
      <x:c r="P1337" s="11" t="b">
        <x:f aca="0">FALSE()</x:f>
        <x:v>0</x:v>
      </x:c>
    </x:row>
    <x:row r="1338" ht="15" hidden="0" customHeight="1">
      <x:c r="A1338" s="1" t="s">
        <x:v>6448</x:v>
      </x:c>
      <x:c r="B1338" s="1" t="s">
        <x:v>2911</x:v>
      </x:c>
      <x:c r="C1338" s="14" t="n">
        <x:v>45555</x:v>
      </x:c>
      <x:c r="D1338" s="1" t="s">
        <x:v>5010</x:v>
      </x:c>
      <x:c r="E1338" s="1" t="s">
        <x:v>5011</x:v>
      </x:c>
      <x:c r="F1338" s="1" t="s">
        <x:v>5012</x:v>
      </x:c>
      <x:c r="G1338" s="1" t="s">
        <x:v>5013</x:v>
      </x:c>
      <x:c r="H1338" s="1" t="s">
        <x:v>5014</x:v>
      </x:c>
      <x:c r="I1338" s="1" t="s">
        <x:v>5014</x:v>
      </x:c>
      <x:c r="J1338" s="1" t="n">
        <x:v>1.3</x:v>
      </x:c>
      <x:c r="K1338" s="1" t="n">
        <x:v>0.7</x:v>
      </x:c>
      <x:c r="L1338" s="15" t="n">
        <x:v>93.6</x:v>
      </x:c>
      <x:c r="M1338" s="11" t="b">
        <x:f aca="0">TRUE()</x:f>
        <x:v>1</x:v>
      </x:c>
      <x:c r="N1338" s="11" t="b">
        <x:f aca="0">FALSE()</x:f>
        <x:v>0</x:v>
      </x:c>
      <x:c r="O1338" s="1" t="s">
        <x:v>5015</x:v>
      </x:c>
      <x:c r="P1338" s="11" t="b">
        <x:f aca="0">FALSE()</x:f>
        <x:v>0</x:v>
      </x:c>
    </x:row>
    <x:row r="1339" ht="15" hidden="0" customHeight="1">
      <x:c r="A1339" s="1" t="s">
        <x:v>6449</x:v>
      </x:c>
      <x:c r="B1339" s="1" t="s">
        <x:v>2911</x:v>
      </x:c>
      <x:c r="C1339" s="14" t="n">
        <x:v>45974</x:v>
      </x:c>
      <x:c r="D1339" s="1" t="s">
        <x:v>5018</x:v>
      </x:c>
      <x:c r="E1339" s="1" t="s">
        <x:v>5019</x:v>
      </x:c>
      <x:c r="F1339" s="1" t="s">
        <x:v>5020</x:v>
      </x:c>
      <x:c r="G1339" s="1" t="s">
        <x:v>5021</x:v>
      </x:c>
      <x:c r="H1339" s="1" t="s">
        <x:v>5022</x:v>
      </x:c>
      <x:c r="I1339" s="1" t="s">
        <x:v>5014</x:v>
      </x:c>
      <x:c r="J1339" s="1" t="n">
        <x:v>3.9</x:v>
      </x:c>
      <x:c r="K1339" s="1" t="n">
        <x:v>9.2</x:v>
      </x:c>
      <x:c r="L1339" s="15" t="n">
        <x:v>280.8</x:v>
      </x:c>
      <x:c r="M1339" s="11" t="b">
        <x:f aca="0">TRUE()</x:f>
        <x:v>1</x:v>
      </x:c>
      <x:c r="N1339" s="11" t="b">
        <x:f aca="0">FALSE()</x:f>
        <x:v>0</x:v>
      </x:c>
      <x:c r="O1339" s="1" t="s">
        <x:v>5024</x:v>
      </x:c>
      <x:c r="P1339" s="11" t="b">
        <x:f aca="0">FALSE()</x:f>
        <x:v>0</x:v>
      </x:c>
    </x:row>
    <x:row r="1340" ht="15" hidden="0" customHeight="1">
      <x:c r="A1340" s="1" t="s">
        <x:v>6450</x:v>
      </x:c>
      <x:c r="B1340" s="1" t="s">
        <x:v>2911</x:v>
      </x:c>
      <x:c r="C1340" s="14" t="n">
        <x:v>45992</x:v>
      </x:c>
      <x:c r="D1340" s="1" t="s">
        <x:v>5010</x:v>
      </x:c>
      <x:c r="E1340" s="1" t="s">
        <x:v>5011</x:v>
      </x:c>
      <x:c r="F1340" s="1" t="s">
        <x:v>5012</x:v>
      </x:c>
      <x:c r="G1340" s="1" t="s">
        <x:v>5013</x:v>
      </x:c>
      <x:c r="H1340" s="1" t="s">
        <x:v>5014</x:v>
      </x:c>
      <x:c r="I1340" s="1" t="s">
        <x:v>5014</x:v>
      </x:c>
      <x:c r="J1340" s="1" t="n">
        <x:v>1.2</x:v>
      </x:c>
      <x:c r="K1340" s="1" t="n">
        <x:v>1.6</x:v>
      </x:c>
      <x:c r="L1340" s="15" t="n">
        <x:v>86.4</x:v>
      </x:c>
      <x:c r="M1340" s="11" t="b">
        <x:f aca="0">TRUE()</x:f>
        <x:v>1</x:v>
      </x:c>
      <x:c r="N1340" s="11" t="b">
        <x:f aca="0">FALSE()</x:f>
        <x:v>0</x:v>
      </x:c>
      <x:c r="O1340" s="1" t="s">
        <x:v>5015</x:v>
      </x:c>
      <x:c r="P1340" s="11" t="b">
        <x:f aca="0">FALSE()</x:f>
        <x:v>0</x:v>
      </x:c>
    </x:row>
    <x:row r="1341" ht="15" hidden="0" customHeight="1">
      <x:c r="A1341" s="1" t="s">
        <x:v>6451</x:v>
      </x:c>
      <x:c r="B1341" s="1" t="s">
        <x:v>2911</x:v>
      </x:c>
      <x:c r="C1341" s="14" t="n">
        <x:v>46099</x:v>
      </x:c>
      <x:c r="D1341" s="1" t="s">
        <x:v>5018</x:v>
      </x:c>
      <x:c r="E1341" s="1" t="s">
        <x:v>5110</x:v>
      </x:c>
      <x:c r="F1341" s="1" t="s">
        <x:v>5111</x:v>
      </x:c>
      <x:c r="G1341" s="1" t="s">
        <x:v>5112</x:v>
      </x:c>
      <x:c r="H1341" s="1" t="s">
        <x:v>5031</x:v>
      </x:c>
      <x:c r="I1341" s="1" t="s">
        <x:v>5039</x:v>
      </x:c>
      <x:c r="J1341" s="1" t="n">
        <x:v>0.3</x:v>
      </x:c>
      <x:c r="K1341" s="1" t="n">
        <x:v>6.7</x:v>
      </x:c>
      <x:c r="L1341" s="15" t="n">
        <x:v>615.8</x:v>
      </x:c>
      <x:c r="M1341" s="11" t="b">
        <x:f aca="0">TRUE()</x:f>
        <x:v>1</x:v>
      </x:c>
      <x:c r="N1341" s="11" t="b">
        <x:f aca="0">FALSE()</x:f>
        <x:v>0</x:v>
      </x:c>
      <x:c r="O1341" s="1" t="s">
        <x:v>5068</x:v>
      </x:c>
      <x:c r="P1341" s="11" t="b">
        <x:f aca="0">FALSE()</x:f>
        <x:v>0</x:v>
      </x:c>
    </x:row>
    <x:row r="1342" ht="15" hidden="0" customHeight="1">
      <x:c r="A1342" s="1" t="s">
        <x:v>6452</x:v>
      </x:c>
      <x:c r="B1342" s="1" t="s">
        <x:v>1022</x:v>
      </x:c>
      <x:c r="C1342" s="14" t="n">
        <x:v>45501</x:v>
      </x:c>
      <x:c r="D1342" s="1" t="s">
        <x:v>5018</x:v>
      </x:c>
      <x:c r="E1342" s="1" t="s">
        <x:v>5130</x:v>
      </x:c>
      <x:c r="F1342" s="1" t="s">
        <x:v>5111</x:v>
      </x:c>
      <x:c r="G1342" s="1" t="s">
        <x:v>5112</x:v>
      </x:c>
      <x:c r="H1342" s="1" t="s">
        <x:v>5031</x:v>
      </x:c>
      <x:c r="I1342" s="1" t="s">
        <x:v>5039</x:v>
      </x:c>
      <x:c r="J1342" s="1" t="n">
        <x:v>0.6</x:v>
      </x:c>
      <x:c r="K1342" s="1" t="n">
        <x:v>8.9</x:v>
      </x:c>
      <x:c r="L1342" s="15" t="n">
        <x:v>394.03</x:v>
      </x:c>
      <x:c r="M1342" s="11" t="b">
        <x:f aca="0">TRUE()</x:f>
        <x:v>1</x:v>
      </x:c>
      <x:c r="N1342" s="11" t="b">
        <x:f aca="0">FALSE()</x:f>
        <x:v>0</x:v>
      </x:c>
      <x:c r="O1342" s="1" t="s">
        <x:v>5033</x:v>
      </x:c>
      <x:c r="P1342" s="11" t="b">
        <x:f aca="0">FALSE()</x:f>
        <x:v>0</x:v>
      </x:c>
    </x:row>
    <x:row r="1343" ht="15" hidden="0" customHeight="1">
      <x:c r="A1343" s="1" t="s">
        <x:v>6453</x:v>
      </x:c>
      <x:c r="B1343" s="1" t="s">
        <x:v>1022</x:v>
      </x:c>
      <x:c r="C1343" s="14" t="n">
        <x:v>45988</x:v>
      </x:c>
      <x:c r="D1343" s="1" t="s">
        <x:v>5018</x:v>
      </x:c>
      <x:c r="E1343" s="1" t="s">
        <x:v>5110</x:v>
      </x:c>
      <x:c r="F1343" s="1" t="s">
        <x:v>5111</x:v>
      </x:c>
      <x:c r="G1343" s="1" t="s">
        <x:v>5112</x:v>
      </x:c>
      <x:c r="H1343" s="1" t="s">
        <x:v>5036</x:v>
      </x:c>
      <x:c r="I1343" s="1" t="s">
        <x:v>5014</x:v>
      </x:c>
      <x:c r="J1343" s="1" t="n">
        <x:v>2.4</x:v>
      </x:c>
      <x:c r="K1343" s="1" t="n">
        <x:v>18.1</x:v>
      </x:c>
      <x:c r="L1343" s="15" t="n">
        <x:v>172.8</x:v>
      </x:c>
      <x:c r="M1343" s="11" t="b">
        <x:f aca="0">TRUE()</x:f>
        <x:v>1</x:v>
      </x:c>
      <x:c r="N1343" s="11" t="b">
        <x:f aca="0">FALSE()</x:f>
        <x:v>0</x:v>
      </x:c>
      <x:c r="O1343" s="1" t="s">
        <x:v>5037</x:v>
      </x:c>
      <x:c r="P1343" s="11" t="b">
        <x:f aca="0">FALSE()</x:f>
        <x:v>0</x:v>
      </x:c>
    </x:row>
    <x:row r="1344" ht="15" hidden="0" customHeight="1">
      <x:c r="A1344" s="1" t="s">
        <x:v>6454</x:v>
      </x:c>
      <x:c r="B1344" s="1" t="s">
        <x:v>1022</x:v>
      </x:c>
      <x:c r="C1344" s="14" t="n">
        <x:v>46089</x:v>
      </x:c>
      <x:c r="D1344" s="1" t="s">
        <x:v>5010</x:v>
      </x:c>
      <x:c r="E1344" s="1" t="s">
        <x:v>5011</x:v>
      </x:c>
      <x:c r="F1344" s="1" t="s">
        <x:v>5012</x:v>
      </x:c>
      <x:c r="G1344" s="1" t="s">
        <x:v>5013</x:v>
      </x:c>
      <x:c r="H1344" s="1" t="s">
        <x:v>5014</x:v>
      </x:c>
      <x:c r="I1344" s="1" t="s">
        <x:v>5014</x:v>
      </x:c>
      <x:c r="J1344" s="1" t="n">
        <x:v>1.2</x:v>
      </x:c>
      <x:c r="K1344" s="1" t="n">
        <x:v>2.7</x:v>
      </x:c>
      <x:c r="L1344" s="15" t="n">
        <x:v>86.4</x:v>
      </x:c>
      <x:c r="M1344" s="11" t="b">
        <x:f aca="0">TRUE()</x:f>
        <x:v>1</x:v>
      </x:c>
      <x:c r="N1344" s="11" t="b">
        <x:f aca="0">FALSE()</x:f>
        <x:v>0</x:v>
      </x:c>
      <x:c r="O1344" s="1" t="s">
        <x:v>5015</x:v>
      </x:c>
      <x:c r="P1344" s="11" t="b">
        <x:f aca="0">FALSE()</x:f>
        <x:v>0</x:v>
      </x:c>
    </x:row>
    <x:row r="1345" ht="15" hidden="0" customHeight="1">
      <x:c r="A1345" s="1" t="s">
        <x:v>6455</x:v>
      </x:c>
      <x:c r="B1345" s="1" t="s">
        <x:v>1022</x:v>
      </x:c>
      <x:c r="C1345" s="14" t="n">
        <x:v>46182</x:v>
      </x:c>
      <x:c r="D1345" s="1" t="s">
        <x:v>5018</x:v>
      </x:c>
      <x:c r="E1345" s="1" t="s">
        <x:v>5070</x:v>
      </x:c>
      <x:c r="F1345" s="1" t="s">
        <x:v>5071</x:v>
      </x:c>
      <x:c r="G1345" s="1" t="s">
        <x:v>5072</x:v>
      </x:c>
      <x:c r="H1345" s="1" t="s">
        <x:v>5031</x:v>
      </x:c>
      <x:c r="I1345" s="1" t="s">
        <x:v>5014</x:v>
      </x:c>
      <x:c r="J1345" s="1" t="n">
        <x:v>1</x:v>
      </x:c>
      <x:c r="K1345" s="1" t="n">
        <x:v>6.6</x:v>
      </x:c>
      <x:c r="L1345" s="15" t="n">
        <x:v>72</x:v>
      </x:c>
      <x:c r="M1345" s="11" t="b">
        <x:f aca="0">TRUE()</x:f>
        <x:v>1</x:v>
      </x:c>
      <x:c r="N1345" s="11" t="b">
        <x:f aca="0">FALSE()</x:f>
        <x:v>0</x:v>
      </x:c>
      <x:c r="O1345" s="1" t="s">
        <x:v>5068</x:v>
      </x:c>
      <x:c r="P1345" s="11" t="b">
        <x:f aca="0">FALSE()</x:f>
        <x:v>0</x:v>
      </x:c>
    </x:row>
    <x:row r="1346" ht="15" hidden="0" customHeight="1">
      <x:c r="A1346" s="1" t="s">
        <x:v>6456</x:v>
      </x:c>
      <x:c r="B1346" s="1" t="s">
        <x:v>1022</x:v>
      </x:c>
      <x:c r="C1346" s="14" t="n">
        <x:v>46209</x:v>
      </x:c>
      <x:c r="D1346" s="1" t="s">
        <x:v>5010</x:v>
      </x:c>
      <x:c r="E1346" s="1" t="s">
        <x:v>5011</x:v>
      </x:c>
      <x:c r="F1346" s="1" t="s">
        <x:v>5012</x:v>
      </x:c>
      <x:c r="G1346" s="1" t="s">
        <x:v>5013</x:v>
      </x:c>
      <x:c r="H1346" s="1" t="s">
        <x:v>5014</x:v>
      </x:c>
      <x:c r="I1346" s="1" t="s">
        <x:v>5014</x:v>
      </x:c>
      <x:c r="J1346" s="1" t="n">
        <x:v>1.8</x:v>
      </x:c>
      <x:c r="K1346" s="1" t="n">
        <x:v>2.3</x:v>
      </x:c>
      <x:c r="L1346" s="15" t="n">
        <x:v>129.6</x:v>
      </x:c>
      <x:c r="M1346" s="11" t="b">
        <x:f aca="0">TRUE()</x:f>
        <x:v>1</x:v>
      </x:c>
      <x:c r="N1346" s="11" t="b">
        <x:f aca="0">FALSE()</x:f>
        <x:v>0</x:v>
      </x:c>
      <x:c r="O1346" s="1" t="s">
        <x:v>5015</x:v>
      </x:c>
      <x:c r="P1346" s="11" t="b">
        <x:f aca="0">FALSE()</x:f>
        <x:v>0</x:v>
      </x:c>
    </x:row>
    <x:row r="1347" ht="15" hidden="0" customHeight="1">
      <x:c r="A1347" s="1" t="s">
        <x:v>6457</x:v>
      </x:c>
      <x:c r="B1347" s="1" t="s">
        <x:v>1022</x:v>
      </x:c>
      <x:c r="C1347" s="14" t="n">
        <x:v>46211</x:v>
      </x:c>
      <x:c r="D1347" s="1" t="s">
        <x:v>5018</x:v>
      </x:c>
      <x:c r="E1347" s="1" t="s">
        <x:v>5356</x:v>
      </x:c>
      <x:c r="F1347" s="1" t="s">
        <x:v>5076</x:v>
      </x:c>
      <x:c r="G1347" s="1" t="s">
        <x:v>5077</x:v>
      </x:c>
      <x:c r="H1347" s="1" t="s">
        <x:v>5036</x:v>
      </x:c>
      <x:c r="I1347" s="1" t="s">
        <x:v>5014</x:v>
      </x:c>
      <x:c r="J1347" s="1" t="n">
        <x:v>2.2</x:v>
      </x:c>
      <x:c r="K1347" s="1" t="n">
        <x:v>16.4</x:v>
      </x:c>
      <x:c r="L1347" s="15" t="n">
        <x:v>158.4</x:v>
      </x:c>
      <x:c r="M1347" s="11" t="b">
        <x:f aca="0">TRUE()</x:f>
        <x:v>1</x:v>
      </x:c>
      <x:c r="N1347" s="11" t="b">
        <x:f aca="0">FALSE()</x:f>
        <x:v>0</x:v>
      </x:c>
      <x:c r="O1347" s="1" t="s">
        <x:v>5098</x:v>
      </x:c>
      <x:c r="P1347" s="11" t="b">
        <x:f aca="0">FALSE()</x:f>
        <x:v>0</x:v>
      </x:c>
    </x:row>
    <x:row r="1348" ht="15" hidden="0" customHeight="1">
      <x:c r="A1348" s="1" t="s">
        <x:v>6458</x:v>
      </x:c>
      <x:c r="B1348" s="1" t="s">
        <x:v>1027</x:v>
      </x:c>
      <x:c r="C1348" s="14" t="n">
        <x:v>45868</x:v>
      </x:c>
      <x:c r="D1348" s="1" t="s">
        <x:v>5010</x:v>
      </x:c>
      <x:c r="E1348" s="1" t="s">
        <x:v>5011</x:v>
      </x:c>
      <x:c r="F1348" s="1" t="s">
        <x:v>5012</x:v>
      </x:c>
      <x:c r="G1348" s="1" t="s">
        <x:v>5013</x:v>
      </x:c>
      <x:c r="H1348" s="1" t="s">
        <x:v>5014</x:v>
      </x:c>
      <x:c r="I1348" s="1" t="s">
        <x:v>5014</x:v>
      </x:c>
      <x:c r="J1348" s="1" t="n">
        <x:v>1.1</x:v>
      </x:c>
      <x:c r="K1348" s="1" t="n">
        <x:v>2.2</x:v>
      </x:c>
      <x:c r="L1348" s="15" t="n">
        <x:v>79.2</x:v>
      </x:c>
      <x:c r="M1348" s="11" t="b">
        <x:f aca="0">TRUE()</x:f>
        <x:v>1</x:v>
      </x:c>
      <x:c r="N1348" s="11" t="b">
        <x:f aca="0">FALSE()</x:f>
        <x:v>0</x:v>
      </x:c>
      <x:c r="O1348" s="1" t="s">
        <x:v>5015</x:v>
      </x:c>
      <x:c r="P1348" s="11" t="b">
        <x:f aca="0">FALSE()</x:f>
        <x:v>0</x:v>
      </x:c>
    </x:row>
    <x:row r="1349" ht="15" hidden="0" customHeight="1">
      <x:c r="A1349" s="1" t="s">
        <x:v>6459</x:v>
      </x:c>
      <x:c r="B1349" s="1" t="s">
        <x:v>1027</x:v>
      </x:c>
      <x:c r="C1349" s="14" t="n">
        <x:v>46133</x:v>
      </x:c>
      <x:c r="D1349" s="1" t="s">
        <x:v>5010</x:v>
      </x:c>
      <x:c r="E1349" s="1" t="s">
        <x:v>5011</x:v>
      </x:c>
      <x:c r="F1349" s="1" t="s">
        <x:v>5012</x:v>
      </x:c>
      <x:c r="G1349" s="1" t="s">
        <x:v>5013</x:v>
      </x:c>
      <x:c r="H1349" s="1" t="s">
        <x:v>5014</x:v>
      </x:c>
      <x:c r="I1349" s="1" t="s">
        <x:v>5014</x:v>
      </x:c>
      <x:c r="J1349" s="1" t="n">
        <x:v>0.6</x:v>
      </x:c>
      <x:c r="K1349" s="1" t="n">
        <x:v>2.3</x:v>
      </x:c>
      <x:c r="L1349" s="15" t="n">
        <x:v>43.2</x:v>
      </x:c>
      <x:c r="M1349" s="11" t="b">
        <x:f aca="0">TRUE()</x:f>
        <x:v>1</x:v>
      </x:c>
      <x:c r="N1349" s="11" t="b">
        <x:f aca="0">FALSE()</x:f>
        <x:v>0</x:v>
      </x:c>
      <x:c r="O1349" s="1" t="s">
        <x:v>5015</x:v>
      </x:c>
      <x:c r="P1349" s="11" t="b">
        <x:f aca="0">FALSE()</x:f>
        <x:v>0</x:v>
      </x:c>
    </x:row>
    <x:row r="1350" ht="15" hidden="0" customHeight="1">
      <x:c r="A1350" s="1" t="s">
        <x:v>6460</x:v>
      </x:c>
      <x:c r="B1350" s="1" t="s">
        <x:v>1031</x:v>
      </x:c>
      <x:c r="C1350" s="14" t="n">
        <x:v>45304</x:v>
      </x:c>
      <x:c r="D1350" s="1" t="s">
        <x:v>5010</x:v>
      </x:c>
      <x:c r="E1350" s="1" t="s">
        <x:v>5011</x:v>
      </x:c>
      <x:c r="F1350" s="1" t="s">
        <x:v>5012</x:v>
      </x:c>
      <x:c r="G1350" s="1" t="s">
        <x:v>5013</x:v>
      </x:c>
      <x:c r="H1350" s="1" t="s">
        <x:v>5014</x:v>
      </x:c>
      <x:c r="I1350" s="1" t="s">
        <x:v>5014</x:v>
      </x:c>
      <x:c r="J1350" s="1" t="n">
        <x:v>1.2</x:v>
      </x:c>
      <x:c r="K1350" s="1" t="n">
        <x:v>2</x:v>
      </x:c>
      <x:c r="L1350" s="15" t="n">
        <x:v>86.4</x:v>
      </x:c>
      <x:c r="M1350" s="11" t="b">
        <x:f aca="0">FALSE()</x:f>
        <x:v>0</x:v>
      </x:c>
      <x:c r="N1350" s="11" t="b">
        <x:f aca="0">FALSE()</x:f>
        <x:v>0</x:v>
      </x:c>
      <x:c r="O1350" s="1" t="s">
        <x:v>5015</x:v>
      </x:c>
      <x:c r="P1350" s="11" t="b">
        <x:f aca="0">FALSE()</x:f>
        <x:v>0</x:v>
      </x:c>
    </x:row>
    <x:row r="1351" ht="15" hidden="0" customHeight="1">
      <x:c r="A1351" s="1" t="s">
        <x:v>6461</x:v>
      </x:c>
      <x:c r="B1351" s="1" t="s">
        <x:v>1031</x:v>
      </x:c>
      <x:c r="C1351" s="14" t="n">
        <x:v>45617</x:v>
      </x:c>
      <x:c r="D1351" s="1" t="s">
        <x:v>5018</x:v>
      </x:c>
      <x:c r="E1351" s="1" t="s">
        <x:v>5028</x:v>
      </x:c>
      <x:c r="F1351" s="1" t="s">
        <x:v>5029</x:v>
      </x:c>
      <x:c r="G1351" s="1" t="s">
        <x:v>5030</x:v>
      </x:c>
      <x:c r="H1351" s="1" t="s">
        <x:v>5031</x:v>
      </x:c>
      <x:c r="I1351" s="1" t="s">
        <x:v>5014</x:v>
      </x:c>
      <x:c r="J1351" s="1" t="n">
        <x:v>0.4</x:v>
      </x:c>
      <x:c r="K1351" s="1" t="n">
        <x:v>0.5</x:v>
      </x:c>
      <x:c r="L1351" s="15" t="n">
        <x:v>28.8</x:v>
      </x:c>
      <x:c r="M1351" s="11" t="b">
        <x:f aca="0">FALSE()</x:f>
        <x:v>0</x:v>
      </x:c>
      <x:c r="N1351" s="11" t="b">
        <x:f aca="0">FALSE()</x:f>
        <x:v>0</x:v>
      </x:c>
      <x:c r="O1351" s="1" t="s">
        <x:v>5068</x:v>
      </x:c>
      <x:c r="P1351" s="11" t="b">
        <x:f aca="0">FALSE()</x:f>
        <x:v>0</x:v>
      </x:c>
    </x:row>
    <x:row r="1352" ht="15" hidden="0" customHeight="1">
      <x:c r="A1352" s="1" t="s">
        <x:v>6462</x:v>
      </x:c>
      <x:c r="B1352" s="1" t="s">
        <x:v>1031</x:v>
      </x:c>
      <x:c r="C1352" s="14" t="n">
        <x:v>45651</x:v>
      </x:c>
      <x:c r="D1352" s="1" t="s">
        <x:v>5010</x:v>
      </x:c>
      <x:c r="E1352" s="1" t="s">
        <x:v>5011</x:v>
      </x:c>
      <x:c r="F1352" s="1" t="s">
        <x:v>5012</x:v>
      </x:c>
      <x:c r="G1352" s="1" t="s">
        <x:v>5013</x:v>
      </x:c>
      <x:c r="H1352" s="1" t="s">
        <x:v>5014</x:v>
      </x:c>
      <x:c r="I1352" s="1" t="s">
        <x:v>5014</x:v>
      </x:c>
      <x:c r="J1352" s="1" t="n">
        <x:v>1.3</x:v>
      </x:c>
      <x:c r="K1352" s="1" t="n">
        <x:v>1.6</x:v>
      </x:c>
      <x:c r="L1352" s="15" t="n">
        <x:v>93.6</x:v>
      </x:c>
      <x:c r="M1352" s="11" t="b">
        <x:f aca="0">FALSE()</x:f>
        <x:v>0</x:v>
      </x:c>
      <x:c r="N1352" s="11" t="b">
        <x:f aca="0">FALSE()</x:f>
        <x:v>0</x:v>
      </x:c>
      <x:c r="O1352" s="1" t="s">
        <x:v>5015</x:v>
      </x:c>
      <x:c r="P1352" s="11" t="b">
        <x:f aca="0">FALSE()</x:f>
        <x:v>0</x:v>
      </x:c>
    </x:row>
    <x:row r="1353" ht="15" hidden="0" customHeight="1">
      <x:c r="A1353" s="1" t="s">
        <x:v>6463</x:v>
      </x:c>
      <x:c r="B1353" s="1" t="s">
        <x:v>1031</x:v>
      </x:c>
      <x:c r="C1353" s="14" t="n">
        <x:v>45758</x:v>
      </x:c>
      <x:c r="D1353" s="1" t="s">
        <x:v>5018</x:v>
      </x:c>
      <x:c r="E1353" s="1" t="s">
        <x:v>5028</x:v>
      </x:c>
      <x:c r="F1353" s="1" t="s">
        <x:v>5029</x:v>
      </x:c>
      <x:c r="G1353" s="1" t="s">
        <x:v>5030</x:v>
      </x:c>
      <x:c r="H1353" s="1" t="s">
        <x:v>5031</x:v>
      </x:c>
      <x:c r="I1353" s="1" t="s">
        <x:v>5059</x:v>
      </x:c>
      <x:c r="J1353" s="1" t="n">
        <x:v>1.1</x:v>
      </x:c>
      <x:c r="K1353" s="1" t="n">
        <x:v>7.7</x:v>
      </x:c>
      <x:c r="L1353" s="15" t="n">
        <x:v>261.7</x:v>
      </x:c>
      <x:c r="M1353" s="11" t="b">
        <x:f aca="0">TRUE()</x:f>
        <x:v>1</x:v>
      </x:c>
      <x:c r="N1353" s="11" t="b">
        <x:f aca="0">FALSE()</x:f>
        <x:v>0</x:v>
      </x:c>
      <x:c r="O1353" s="1" t="s">
        <x:v>5078</x:v>
      </x:c>
      <x:c r="P1353" s="11" t="b">
        <x:f aca="0">FALSE()</x:f>
        <x:v>0</x:v>
      </x:c>
    </x:row>
    <x:row r="1354" ht="15" hidden="0" customHeight="1">
      <x:c r="A1354" s="1" t="s">
        <x:v>6464</x:v>
      </x:c>
      <x:c r="B1354" s="1" t="s">
        <x:v>1031</x:v>
      </x:c>
      <x:c r="C1354" s="14" t="n">
        <x:v>46226</x:v>
      </x:c>
      <x:c r="D1354" s="1" t="s">
        <x:v>5010</x:v>
      </x:c>
      <x:c r="E1354" s="1" t="s">
        <x:v>5011</x:v>
      </x:c>
      <x:c r="F1354" s="1" t="s">
        <x:v>5012</x:v>
      </x:c>
      <x:c r="G1354" s="1" t="s">
        <x:v>5013</x:v>
      </x:c>
      <x:c r="H1354" s="1" t="s">
        <x:v>5014</x:v>
      </x:c>
      <x:c r="I1354" s="1" t="s">
        <x:v>5014</x:v>
      </x:c>
      <x:c r="J1354" s="1" t="n">
        <x:v>0.9</x:v>
      </x:c>
      <x:c r="K1354" s="1" t="n">
        <x:v>2</x:v>
      </x:c>
      <x:c r="L1354" s="15" t="n">
        <x:v>64.8</x:v>
      </x:c>
      <x:c r="M1354" s="11" t="b">
        <x:f aca="0">TRUE()</x:f>
        <x:v>1</x:v>
      </x:c>
      <x:c r="N1354" s="11" t="b">
        <x:f aca="0">FALSE()</x:f>
        <x:v>0</x:v>
      </x:c>
      <x:c r="O1354" s="1" t="s">
        <x:v>5015</x:v>
      </x:c>
      <x:c r="P1354" s="11" t="b">
        <x:f aca="0">FALSE()</x:f>
        <x:v>0</x:v>
      </x:c>
    </x:row>
    <x:row r="1355" ht="15" hidden="0" customHeight="1">
      <x:c r="A1355" s="1" t="s">
        <x:v>6465</x:v>
      </x:c>
      <x:c r="B1355" s="1" t="s">
        <x:v>2920</x:v>
      </x:c>
      <x:c r="C1355" s="14" t="n">
        <x:v>45370</x:v>
      </x:c>
      <x:c r="D1355" s="1" t="s">
        <x:v>5010</x:v>
      </x:c>
      <x:c r="E1355" s="1" t="s">
        <x:v>5011</x:v>
      </x:c>
      <x:c r="F1355" s="1" t="s">
        <x:v>5012</x:v>
      </x:c>
      <x:c r="G1355" s="1" t="s">
        <x:v>5013</x:v>
      </x:c>
      <x:c r="H1355" s="1" t="s">
        <x:v>5014</x:v>
      </x:c>
      <x:c r="I1355" s="1" t="s">
        <x:v>5014</x:v>
      </x:c>
      <x:c r="J1355" s="1" t="n">
        <x:v>1.3</x:v>
      </x:c>
      <x:c r="K1355" s="1" t="n">
        <x:v>1.7</x:v>
      </x:c>
      <x:c r="L1355" s="15" t="n">
        <x:v>93.6</x:v>
      </x:c>
      <x:c r="M1355" s="11" t="b">
        <x:f aca="0">FALSE()</x:f>
        <x:v>0</x:v>
      </x:c>
      <x:c r="N1355" s="11" t="b">
        <x:f aca="0">FALSE()</x:f>
        <x:v>0</x:v>
      </x:c>
      <x:c r="O1355" s="1" t="s">
        <x:v>5015</x:v>
      </x:c>
      <x:c r="P1355" s="11" t="b">
        <x:f aca="0">FALSE()</x:f>
        <x:v>0</x:v>
      </x:c>
    </x:row>
    <x:row r="1356" ht="15" hidden="0" customHeight="1">
      <x:c r="A1356" s="1" t="s">
        <x:v>6466</x:v>
      </x:c>
      <x:c r="B1356" s="1" t="s">
        <x:v>2920</x:v>
      </x:c>
      <x:c r="C1356" s="14" t="n">
        <x:v>45432</x:v>
      </x:c>
      <x:c r="D1356" s="1" t="s">
        <x:v>5010</x:v>
      </x:c>
      <x:c r="E1356" s="1" t="s">
        <x:v>5011</x:v>
      </x:c>
      <x:c r="F1356" s="1" t="s">
        <x:v>5012</x:v>
      </x:c>
      <x:c r="G1356" s="1" t="s">
        <x:v>5013</x:v>
      </x:c>
      <x:c r="H1356" s="1" t="s">
        <x:v>5014</x:v>
      </x:c>
      <x:c r="I1356" s="1" t="s">
        <x:v>5014</x:v>
      </x:c>
      <x:c r="J1356" s="1" t="n">
        <x:v>1.6</x:v>
      </x:c>
      <x:c r="K1356" s="1" t="n">
        <x:v>0.2</x:v>
      </x:c>
      <x:c r="L1356" s="15" t="n">
        <x:v>115.2</x:v>
      </x:c>
      <x:c r="M1356" s="11" t="b">
        <x:f aca="0">TRUE()</x:f>
        <x:v>1</x:v>
      </x:c>
      <x:c r="N1356" s="11" t="b">
        <x:f aca="0">FALSE()</x:f>
        <x:v>0</x:v>
      </x:c>
      <x:c r="O1356" s="1" t="s">
        <x:v>5015</x:v>
      </x:c>
      <x:c r="P1356" s="11" t="b">
        <x:f aca="0">FALSE()</x:f>
        <x:v>0</x:v>
      </x:c>
    </x:row>
    <x:row r="1357" ht="15" hidden="0" customHeight="1">
      <x:c r="A1357" s="1" t="s">
        <x:v>6467</x:v>
      </x:c>
      <x:c r="B1357" s="1" t="s">
        <x:v>2920</x:v>
      </x:c>
      <x:c r="C1357" s="14" t="n">
        <x:v>45567</x:v>
      </x:c>
      <x:c r="D1357" s="1" t="s">
        <x:v>5010</x:v>
      </x:c>
      <x:c r="E1357" s="1" t="s">
        <x:v>5011</x:v>
      </x:c>
      <x:c r="F1357" s="1" t="s">
        <x:v>5012</x:v>
      </x:c>
      <x:c r="G1357" s="1" t="s">
        <x:v>5013</x:v>
      </x:c>
      <x:c r="H1357" s="1" t="s">
        <x:v>5014</x:v>
      </x:c>
      <x:c r="I1357" s="1" t="s">
        <x:v>5014</x:v>
      </x:c>
      <x:c r="J1357" s="1" t="n">
        <x:v>1.9</x:v>
      </x:c>
      <x:c r="K1357" s="1" t="n">
        <x:v>3</x:v>
      </x:c>
      <x:c r="L1357" s="15" t="n">
        <x:v>136.8</x:v>
      </x:c>
      <x:c r="M1357" s="11" t="b">
        <x:f aca="0">TRUE()</x:f>
        <x:v>1</x:v>
      </x:c>
      <x:c r="N1357" s="11" t="b">
        <x:f aca="0">FALSE()</x:f>
        <x:v>0</x:v>
      </x:c>
      <x:c r="O1357" s="1" t="s">
        <x:v>5015</x:v>
      </x:c>
      <x:c r="P1357" s="11" t="b">
        <x:f aca="0">FALSE()</x:f>
        <x:v>0</x:v>
      </x:c>
    </x:row>
    <x:row r="1358" ht="15" hidden="0" customHeight="1">
      <x:c r="A1358" s="1" t="s">
        <x:v>6468</x:v>
      </x:c>
      <x:c r="B1358" s="1" t="s">
        <x:v>1033</x:v>
      </x:c>
      <x:c r="C1358" s="14" t="n">
        <x:v>45995</x:v>
      </x:c>
      <x:c r="D1358" s="1" t="s">
        <x:v>5010</x:v>
      </x:c>
      <x:c r="E1358" s="1" t="s">
        <x:v>5011</x:v>
      </x:c>
      <x:c r="F1358" s="1" t="s">
        <x:v>5012</x:v>
      </x:c>
      <x:c r="G1358" s="1" t="s">
        <x:v>5013</x:v>
      </x:c>
      <x:c r="H1358" s="1" t="s">
        <x:v>5014</x:v>
      </x:c>
      <x:c r="I1358" s="1" t="s">
        <x:v>5014</x:v>
      </x:c>
      <x:c r="J1358" s="1" t="n">
        <x:v>1.6</x:v>
      </x:c>
      <x:c r="K1358" s="1" t="n">
        <x:v>1.4</x:v>
      </x:c>
      <x:c r="L1358" s="15" t="n">
        <x:v>115.2</x:v>
      </x:c>
      <x:c r="M1358" s="11" t="b">
        <x:f aca="0">TRUE()</x:f>
        <x:v>1</x:v>
      </x:c>
      <x:c r="N1358" s="11" t="b">
        <x:f aca="0">FALSE()</x:f>
        <x:v>0</x:v>
      </x:c>
      <x:c r="O1358" s="1" t="s">
        <x:v>5015</x:v>
      </x:c>
      <x:c r="P1358" s="11" t="b">
        <x:f aca="0">FALSE()</x:f>
        <x:v>0</x:v>
      </x:c>
    </x:row>
    <x:row r="1359" ht="15" hidden="0" customHeight="1">
      <x:c r="A1359" s="1" t="s">
        <x:v>6469</x:v>
      </x:c>
      <x:c r="B1359" s="1" t="s">
        <x:v>1035</x:v>
      </x:c>
      <x:c r="C1359" s="14" t="n">
        <x:v>45295</x:v>
      </x:c>
      <x:c r="D1359" s="1" t="s">
        <x:v>5010</x:v>
      </x:c>
      <x:c r="E1359" s="1" t="s">
        <x:v>5011</x:v>
      </x:c>
      <x:c r="F1359" s="1" t="s">
        <x:v>5012</x:v>
      </x:c>
      <x:c r="G1359" s="1" t="s">
        <x:v>5013</x:v>
      </x:c>
      <x:c r="H1359" s="1" t="s">
        <x:v>5014</x:v>
      </x:c>
      <x:c r="I1359" s="1" t="s">
        <x:v>5014</x:v>
      </x:c>
      <x:c r="J1359" s="1" t="n">
        <x:v>1.1</x:v>
      </x:c>
      <x:c r="K1359" s="1" t="n">
        <x:v>1.8</x:v>
      </x:c>
      <x:c r="L1359" s="15" t="n">
        <x:v>79.2</x:v>
      </x:c>
      <x:c r="M1359" s="11" t="b">
        <x:f aca="0">FALSE()</x:f>
        <x:v>0</x:v>
      </x:c>
      <x:c r="N1359" s="11" t="b">
        <x:f aca="0">FALSE()</x:f>
        <x:v>0</x:v>
      </x:c>
      <x:c r="O1359" s="1" t="s">
        <x:v>5015</x:v>
      </x:c>
      <x:c r="P1359" s="11" t="b">
        <x:f aca="0">FALSE()</x:f>
        <x:v>0</x:v>
      </x:c>
    </x:row>
    <x:row r="1360" ht="15" hidden="0" customHeight="1">
      <x:c r="A1360" s="1" t="s">
        <x:v>6470</x:v>
      </x:c>
      <x:c r="B1360" s="1" t="s">
        <x:v>1035</x:v>
      </x:c>
      <x:c r="C1360" s="14" t="n">
        <x:v>45628</x:v>
      </x:c>
      <x:c r="D1360" s="1" t="s">
        <x:v>5010</x:v>
      </x:c>
      <x:c r="E1360" s="1" t="s">
        <x:v>5011</x:v>
      </x:c>
      <x:c r="F1360" s="1" t="s">
        <x:v>5012</x:v>
      </x:c>
      <x:c r="G1360" s="1" t="s">
        <x:v>5013</x:v>
      </x:c>
      <x:c r="H1360" s="1" t="s">
        <x:v>5014</x:v>
      </x:c>
      <x:c r="I1360" s="1" t="s">
        <x:v>5014</x:v>
      </x:c>
      <x:c r="J1360" s="1" t="n">
        <x:v>1</x:v>
      </x:c>
      <x:c r="K1360" s="1" t="n">
        <x:v>0.6</x:v>
      </x:c>
      <x:c r="L1360" s="15" t="n">
        <x:v>72</x:v>
      </x:c>
      <x:c r="M1360" s="11" t="b">
        <x:f aca="0">TRUE()</x:f>
        <x:v>1</x:v>
      </x:c>
      <x:c r="N1360" s="11" t="b">
        <x:f aca="0">FALSE()</x:f>
        <x:v>0</x:v>
      </x:c>
      <x:c r="O1360" s="1" t="s">
        <x:v>5015</x:v>
      </x:c>
      <x:c r="P1360" s="11" t="b">
        <x:f aca="0">FALSE()</x:f>
        <x:v>0</x:v>
      </x:c>
    </x:row>
    <x:row r="1361" ht="15" hidden="0" customHeight="1">
      <x:c r="A1361" s="1" t="s">
        <x:v>6471</x:v>
      </x:c>
      <x:c r="B1361" s="1" t="s">
        <x:v>1035</x:v>
      </x:c>
      <x:c r="C1361" s="14" t="n">
        <x:v>46116</x:v>
      </x:c>
      <x:c r="D1361" s="1" t="s">
        <x:v>5010</x:v>
      </x:c>
      <x:c r="E1361" s="1" t="s">
        <x:v>5011</x:v>
      </x:c>
      <x:c r="F1361" s="1" t="s">
        <x:v>5012</x:v>
      </x:c>
      <x:c r="G1361" s="1" t="s">
        <x:v>5013</x:v>
      </x:c>
      <x:c r="H1361" s="1" t="s">
        <x:v>5014</x:v>
      </x:c>
      <x:c r="I1361" s="1" t="s">
        <x:v>5014</x:v>
      </x:c>
      <x:c r="J1361" s="1" t="n">
        <x:v>1.1</x:v>
      </x:c>
      <x:c r="K1361" s="1" t="n">
        <x:v>1.7</x:v>
      </x:c>
      <x:c r="L1361" s="15" t="n">
        <x:v>79.2</x:v>
      </x:c>
      <x:c r="M1361" s="11" t="b">
        <x:f aca="0">TRUE()</x:f>
        <x:v>1</x:v>
      </x:c>
      <x:c r="N1361" s="11" t="b">
        <x:f aca="0">FALSE()</x:f>
        <x:v>0</x:v>
      </x:c>
      <x:c r="O1361" s="1" t="s">
        <x:v>5015</x:v>
      </x:c>
      <x:c r="P1361" s="11" t="b">
        <x:f aca="0">FALSE()</x:f>
        <x:v>0</x:v>
      </x:c>
    </x:row>
    <x:row r="1362" ht="15" hidden="0" customHeight="1">
      <x:c r="A1362" s="1" t="s">
        <x:v>6472</x:v>
      </x:c>
      <x:c r="B1362" s="1" t="s">
        <x:v>2927</x:v>
      </x:c>
      <x:c r="C1362" s="14" t="n">
        <x:v>45571</x:v>
      </x:c>
      <x:c r="D1362" s="1" t="s">
        <x:v>5018</x:v>
      </x:c>
      <x:c r="E1362" s="1" t="s">
        <x:v>5232</x:v>
      </x:c>
      <x:c r="F1362" s="1" t="s">
        <x:v>5066</x:v>
      </x:c>
      <x:c r="G1362" s="1" t="s">
        <x:v>5067</x:v>
      </x:c>
      <x:c r="H1362" s="1" t="s">
        <x:v>5036</x:v>
      </x:c>
      <x:c r="I1362" s="1" t="s">
        <x:v>5014</x:v>
      </x:c>
      <x:c r="J1362" s="1" t="n">
        <x:v>4.5</x:v>
      </x:c>
      <x:c r="K1362" s="1" t="n">
        <x:v>18.9</x:v>
      </x:c>
      <x:c r="L1362" s="15" t="n">
        <x:v>324</x:v>
      </x:c>
      <x:c r="M1362" s="11" t="b">
        <x:f aca="0">FALSE()</x:f>
        <x:v>0</x:v>
      </x:c>
      <x:c r="N1362" s="11" t="b">
        <x:f aca="0">FALSE()</x:f>
        <x:v>0</x:v>
      </x:c>
      <x:c r="O1362" s="1" t="s">
        <x:v>5073</x:v>
      </x:c>
      <x:c r="P1362" s="11" t="b">
        <x:f aca="0">FALSE()</x:f>
        <x:v>0</x:v>
      </x:c>
    </x:row>
    <x:row r="1363" ht="15" hidden="0" customHeight="1">
      <x:c r="A1363" s="1" t="s">
        <x:v>6473</x:v>
      </x:c>
      <x:c r="B1363" s="1" t="s">
        <x:v>2927</x:v>
      </x:c>
      <x:c r="C1363" s="14" t="n">
        <x:v>45891</x:v>
      </x:c>
      <x:c r="D1363" s="1" t="s">
        <x:v>5010</x:v>
      </x:c>
      <x:c r="E1363" s="1" t="s">
        <x:v>5011</x:v>
      </x:c>
      <x:c r="F1363" s="1" t="s">
        <x:v>5012</x:v>
      </x:c>
      <x:c r="G1363" s="1" t="s">
        <x:v>5013</x:v>
      </x:c>
      <x:c r="H1363" s="1" t="s">
        <x:v>5014</x:v>
      </x:c>
      <x:c r="I1363" s="1" t="s">
        <x:v>5014</x:v>
      </x:c>
      <x:c r="J1363" s="1" t="n">
        <x:v>0.8</x:v>
      </x:c>
      <x:c r="K1363" s="1" t="n">
        <x:v>1.8</x:v>
      </x:c>
      <x:c r="L1363" s="15" t="n">
        <x:v>57.6</x:v>
      </x:c>
      <x:c r="M1363" s="11" t="b">
        <x:f aca="0">TRUE()</x:f>
        <x:v>1</x:v>
      </x:c>
      <x:c r="N1363" s="11" t="b">
        <x:f aca="0">FALSE()</x:f>
        <x:v>0</x:v>
      </x:c>
      <x:c r="O1363" s="1" t="s">
        <x:v>5015</x:v>
      </x:c>
      <x:c r="P1363" s="11" t="b">
        <x:f aca="0">FALSE()</x:f>
        <x:v>0</x:v>
      </x:c>
    </x:row>
    <x:row r="1364" ht="15" hidden="0" customHeight="1">
      <x:c r="A1364" s="1" t="s">
        <x:v>6474</x:v>
      </x:c>
      <x:c r="B1364" s="1" t="s">
        <x:v>2927</x:v>
      </x:c>
      <x:c r="C1364" s="14" t="n">
        <x:v>45947</x:v>
      </x:c>
      <x:c r="D1364" s="1" t="s">
        <x:v>5018</x:v>
      </x:c>
      <x:c r="E1364" s="1" t="s">
        <x:v>5232</x:v>
      </x:c>
      <x:c r="F1364" s="1" t="s">
        <x:v>5066</x:v>
      </x:c>
      <x:c r="G1364" s="1" t="s">
        <x:v>5067</x:v>
      </x:c>
      <x:c r="H1364" s="1" t="s">
        <x:v>5022</x:v>
      </x:c>
      <x:c r="I1364" s="1" t="s">
        <x:v>5014</x:v>
      </x:c>
      <x:c r="J1364" s="1" t="n">
        <x:v>0.3</x:v>
      </x:c>
      <x:c r="K1364" s="1" t="n">
        <x:v>5.6</x:v>
      </x:c>
      <x:c r="L1364" s="15" t="n">
        <x:v>21.6</x:v>
      </x:c>
      <x:c r="M1364" s="11" t="b">
        <x:f aca="0">TRUE()</x:f>
        <x:v>1</x:v>
      </x:c>
      <x:c r="N1364" s="11" t="b">
        <x:f aca="0">FALSE()</x:f>
        <x:v>0</x:v>
      </x:c>
      <x:c r="O1364" s="1" t="s">
        <x:v>5073</x:v>
      </x:c>
      <x:c r="P1364" s="11" t="b">
        <x:f aca="0">FALSE()</x:f>
        <x:v>0</x:v>
      </x:c>
    </x:row>
    <x:row r="1365" ht="15" hidden="0" customHeight="1">
      <x:c r="A1365" s="1" t="s">
        <x:v>6475</x:v>
      </x:c>
      <x:c r="B1365" s="1" t="s">
        <x:v>2927</x:v>
      </x:c>
      <x:c r="C1365" s="14" t="n">
        <x:v>46001</x:v>
      </x:c>
      <x:c r="D1365" s="1" t="s">
        <x:v>5010</x:v>
      </x:c>
      <x:c r="E1365" s="1" t="s">
        <x:v>5011</x:v>
      </x:c>
      <x:c r="F1365" s="1" t="s">
        <x:v>5012</x:v>
      </x:c>
      <x:c r="G1365" s="1" t="s">
        <x:v>5013</x:v>
      </x:c>
      <x:c r="H1365" s="1" t="s">
        <x:v>5014</x:v>
      </x:c>
      <x:c r="I1365" s="1" t="s">
        <x:v>5014</x:v>
      </x:c>
      <x:c r="J1365" s="1" t="n">
        <x:v>0.7</x:v>
      </x:c>
      <x:c r="K1365" s="1" t="n">
        <x:v>1.1</x:v>
      </x:c>
      <x:c r="L1365" s="15" t="n">
        <x:v>50.4</x:v>
      </x:c>
      <x:c r="M1365" s="11" t="b">
        <x:f aca="0">TRUE()</x:f>
        <x:v>1</x:v>
      </x:c>
      <x:c r="N1365" s="11" t="b">
        <x:f aca="0">FALSE()</x:f>
        <x:v>0</x:v>
      </x:c>
      <x:c r="O1365" s="1" t="s">
        <x:v>5015</x:v>
      </x:c>
      <x:c r="P1365" s="11" t="b">
        <x:f aca="0">FALSE()</x:f>
        <x:v>0</x:v>
      </x:c>
    </x:row>
    <x:row r="1366" ht="15" hidden="0" customHeight="1">
      <x:c r="A1366" s="1" t="s">
        <x:v>6476</x:v>
      </x:c>
      <x:c r="B1366" s="1" t="s">
        <x:v>2927</x:v>
      </x:c>
      <x:c r="C1366" s="14" t="n">
        <x:v>46150</x:v>
      </x:c>
      <x:c r="D1366" s="1" t="s">
        <x:v>5018</x:v>
      </x:c>
      <x:c r="E1366" s="1" t="s">
        <x:v>5065</x:v>
      </x:c>
      <x:c r="F1366" s="1" t="s">
        <x:v>5066</x:v>
      </x:c>
      <x:c r="G1366" s="1" t="s">
        <x:v>5067</x:v>
      </x:c>
      <x:c r="H1366" s="1" t="s">
        <x:v>5031</x:v>
      </x:c>
      <x:c r="I1366" s="1" t="s">
        <x:v>5131</x:v>
      </x:c>
      <x:c r="J1366" s="1" t="n">
        <x:v>1.2</x:v>
      </x:c>
      <x:c r="K1366" s="1" t="n">
        <x:v>9.2</x:v>
      </x:c>
      <x:c r="L1366" s="15" t="n">
        <x:v>348.38</x:v>
      </x:c>
      <x:c r="M1366" s="11" t="b">
        <x:f aca="0">TRUE()</x:f>
        <x:v>1</x:v>
      </x:c>
      <x:c r="N1366" s="11" t="b">
        <x:f aca="0">FALSE()</x:f>
        <x:v>0</x:v>
      </x:c>
      <x:c r="O1366" s="1" t="s">
        <x:v>5073</x:v>
      </x:c>
      <x:c r="P1366" s="11" t="b">
        <x:f aca="0">FALSE()</x:f>
        <x:v>0</x:v>
      </x:c>
    </x:row>
    <x:row r="1367" ht="15" hidden="0" customHeight="1">
      <x:c r="A1367" s="1" t="s">
        <x:v>6477</x:v>
      </x:c>
      <x:c r="B1367" s="1" t="s">
        <x:v>2930</x:v>
      </x:c>
      <x:c r="C1367" s="14" t="n">
        <x:v>45329</x:v>
      </x:c>
      <x:c r="D1367" s="1" t="s">
        <x:v>5018</x:v>
      </x:c>
      <x:c r="E1367" s="1" t="s">
        <x:v>5110</x:v>
      </x:c>
      <x:c r="F1367" s="1" t="s">
        <x:v>5111</x:v>
      </x:c>
      <x:c r="G1367" s="1" t="s">
        <x:v>5112</x:v>
      </x:c>
      <x:c r="H1367" s="1" t="s">
        <x:v>5031</x:v>
      </x:c>
      <x:c r="I1367" s="1" t="s">
        <x:v>5152</x:v>
      </x:c>
      <x:c r="J1367" s="1" t="n">
        <x:v>1.5</x:v>
      </x:c>
      <x:c r="K1367" s="1" t="n">
        <x:v>0.5</x:v>
      </x:c>
      <x:c r="L1367" s="15" t="n">
        <x:v>855.62</x:v>
      </x:c>
      <x:c r="M1367" s="11" t="b">
        <x:f aca="0">TRUE()</x:f>
        <x:v>1</x:v>
      </x:c>
      <x:c r="N1367" s="11" t="b">
        <x:f aca="0">FALSE()</x:f>
        <x:v>0</x:v>
      </x:c>
      <x:c r="O1367" s="1" t="s">
        <x:v>5037</x:v>
      </x:c>
      <x:c r="P1367" s="11" t="b">
        <x:f aca="0">FALSE()</x:f>
        <x:v>0</x:v>
      </x:c>
    </x:row>
    <x:row r="1368" ht="15" hidden="0" customHeight="1">
      <x:c r="A1368" s="1" t="s">
        <x:v>6478</x:v>
      </x:c>
      <x:c r="B1368" s="1" t="s">
        <x:v>2930</x:v>
      </x:c>
      <x:c r="C1368" s="14" t="n">
        <x:v>45486</x:v>
      </x:c>
      <x:c r="D1368" s="1" t="s">
        <x:v>5010</x:v>
      </x:c>
      <x:c r="E1368" s="1" t="s">
        <x:v>5011</x:v>
      </x:c>
      <x:c r="F1368" s="1" t="s">
        <x:v>5012</x:v>
      </x:c>
      <x:c r="G1368" s="1" t="s">
        <x:v>5013</x:v>
      </x:c>
      <x:c r="H1368" s="1" t="s">
        <x:v>5014</x:v>
      </x:c>
      <x:c r="I1368" s="1" t="s">
        <x:v>5014</x:v>
      </x:c>
      <x:c r="J1368" s="1" t="n">
        <x:v>1.5</x:v>
      </x:c>
      <x:c r="K1368" s="1" t="n">
        <x:v>1.3</x:v>
      </x:c>
      <x:c r="L1368" s="15" t="n">
        <x:v>108</x:v>
      </x:c>
      <x:c r="M1368" s="11" t="b">
        <x:f aca="0">FALSE()</x:f>
        <x:v>0</x:v>
      </x:c>
      <x:c r="N1368" s="11" t="b">
        <x:f aca="0">FALSE()</x:f>
        <x:v>0</x:v>
      </x:c>
      <x:c r="O1368" s="1" t="s">
        <x:v>5015</x:v>
      </x:c>
      <x:c r="P1368" s="11" t="b">
        <x:f aca="0">FALSE()</x:f>
        <x:v>0</x:v>
      </x:c>
    </x:row>
    <x:row r="1369" ht="15" hidden="0" customHeight="1">
      <x:c r="A1369" s="1" t="s">
        <x:v>6479</x:v>
      </x:c>
      <x:c r="B1369" s="1" t="s">
        <x:v>2930</x:v>
      </x:c>
      <x:c r="C1369" s="14" t="n">
        <x:v>45815</x:v>
      </x:c>
      <x:c r="D1369" s="1" t="s">
        <x:v>5010</x:v>
      </x:c>
      <x:c r="E1369" s="1" t="s">
        <x:v>5011</x:v>
      </x:c>
      <x:c r="F1369" s="1" t="s">
        <x:v>5012</x:v>
      </x:c>
      <x:c r="G1369" s="1" t="s">
        <x:v>5013</x:v>
      </x:c>
      <x:c r="H1369" s="1" t="s">
        <x:v>5014</x:v>
      </x:c>
      <x:c r="I1369" s="1" t="s">
        <x:v>5014</x:v>
      </x:c>
      <x:c r="J1369" s="1" t="n">
        <x:v>1.5</x:v>
      </x:c>
      <x:c r="K1369" s="1" t="n">
        <x:v>1</x:v>
      </x:c>
      <x:c r="L1369" s="15" t="n">
        <x:v>108</x:v>
      </x:c>
      <x:c r="M1369" s="11" t="b">
        <x:f aca="0">TRUE()</x:f>
        <x:v>1</x:v>
      </x:c>
      <x:c r="N1369" s="11" t="b">
        <x:f aca="0">FALSE()</x:f>
        <x:v>0</x:v>
      </x:c>
      <x:c r="O1369" s="1" t="s">
        <x:v>5015</x:v>
      </x:c>
      <x:c r="P1369" s="11" t="b">
        <x:f aca="0">FALSE()</x:f>
        <x:v>0</x:v>
      </x:c>
    </x:row>
    <x:row r="1370" ht="15" hidden="0" customHeight="1">
      <x:c r="A1370" s="1" t="s">
        <x:v>6480</x:v>
      </x:c>
      <x:c r="B1370" s="1" t="s">
        <x:v>2933</x:v>
      </x:c>
      <x:c r="C1370" s="14" t="n">
        <x:v>45537</x:v>
      </x:c>
      <x:c r="D1370" s="1" t="s">
        <x:v>5010</x:v>
      </x:c>
      <x:c r="E1370" s="1" t="s">
        <x:v>5011</x:v>
      </x:c>
      <x:c r="F1370" s="1" t="s">
        <x:v>5012</x:v>
      </x:c>
      <x:c r="G1370" s="1" t="s">
        <x:v>5013</x:v>
      </x:c>
      <x:c r="H1370" s="1" t="s">
        <x:v>5014</x:v>
      </x:c>
      <x:c r="I1370" s="1" t="s">
        <x:v>5014</x:v>
      </x:c>
      <x:c r="J1370" s="1" t="n">
        <x:v>1.6</x:v>
      </x:c>
      <x:c r="K1370" s="1" t="n">
        <x:v>2.3</x:v>
      </x:c>
      <x:c r="L1370" s="15" t="n">
        <x:v>115.2</x:v>
      </x:c>
      <x:c r="M1370" s="11" t="b">
        <x:f aca="0">TRUE()</x:f>
        <x:v>1</x:v>
      </x:c>
      <x:c r="N1370" s="11" t="b">
        <x:f aca="0">FALSE()</x:f>
        <x:v>0</x:v>
      </x:c>
      <x:c r="O1370" s="1" t="s">
        <x:v>5015</x:v>
      </x:c>
      <x:c r="P1370" s="11" t="b">
        <x:f aca="0">FALSE()</x:f>
        <x:v>0</x:v>
      </x:c>
    </x:row>
    <x:row r="1371" ht="15" hidden="0" customHeight="1">
      <x:c r="A1371" s="1" t="s">
        <x:v>6481</x:v>
      </x:c>
      <x:c r="B1371" s="1" t="s">
        <x:v>2933</x:v>
      </x:c>
      <x:c r="C1371" s="14" t="n">
        <x:v>45697</x:v>
      </x:c>
      <x:c r="D1371" s="1" t="s">
        <x:v>5018</x:v>
      </x:c>
      <x:c r="E1371" s="1" t="s">
        <x:v>5125</x:v>
      </x:c>
      <x:c r="F1371" s="1" t="s">
        <x:v>5111</x:v>
      </x:c>
      <x:c r="G1371" s="1" t="s">
        <x:v>5112</x:v>
      </x:c>
      <x:c r="H1371" s="1" t="s">
        <x:v>5022</x:v>
      </x:c>
      <x:c r="I1371" s="1" t="s">
        <x:v>5100</x:v>
      </x:c>
      <x:c r="J1371" s="1" t="n">
        <x:v>2.7</x:v>
      </x:c>
      <x:c r="K1371" s="1" t="n">
        <x:v>14.5</x:v>
      </x:c>
      <x:c r="L1371" s="15" t="n">
        <x:v>442.14</x:v>
      </x:c>
      <x:c r="M1371" s="11" t="b">
        <x:f aca="0">TRUE()</x:f>
        <x:v>1</x:v>
      </x:c>
      <x:c r="N1371" s="11" t="b">
        <x:f aca="0">FALSE()</x:f>
        <x:v>0</x:v>
      </x:c>
      <x:c r="O1371" s="1" t="s">
        <x:v>5037</x:v>
      </x:c>
      <x:c r="P1371" s="11" t="b">
        <x:f aca="0">FALSE()</x:f>
        <x:v>0</x:v>
      </x:c>
    </x:row>
    <x:row r="1372" ht="15" hidden="0" customHeight="1">
      <x:c r="A1372" s="1" t="s">
        <x:v>6482</x:v>
      </x:c>
      <x:c r="B1372" s="1" t="s">
        <x:v>2933</x:v>
      </x:c>
      <x:c r="C1372" s="14" t="n">
        <x:v>45849</x:v>
      </x:c>
      <x:c r="D1372" s="1" t="s">
        <x:v>5010</x:v>
      </x:c>
      <x:c r="E1372" s="1" t="s">
        <x:v>5011</x:v>
      </x:c>
      <x:c r="F1372" s="1" t="s">
        <x:v>5012</x:v>
      </x:c>
      <x:c r="G1372" s="1" t="s">
        <x:v>5013</x:v>
      </x:c>
      <x:c r="H1372" s="1" t="s">
        <x:v>5014</x:v>
      </x:c>
      <x:c r="I1372" s="1" t="s">
        <x:v>5014</x:v>
      </x:c>
      <x:c r="J1372" s="1" t="n">
        <x:v>0.3</x:v>
      </x:c>
      <x:c r="K1372" s="1" t="n">
        <x:v>2.3</x:v>
      </x:c>
      <x:c r="L1372" s="15" t="n">
        <x:v>21.6</x:v>
      </x:c>
      <x:c r="M1372" s="11" t="b">
        <x:f aca="0">TRUE()</x:f>
        <x:v>1</x:v>
      </x:c>
      <x:c r="N1372" s="11" t="b">
        <x:f aca="0">FALSE()</x:f>
        <x:v>0</x:v>
      </x:c>
      <x:c r="O1372" s="1" t="s">
        <x:v>5015</x:v>
      </x:c>
      <x:c r="P1372" s="11" t="b">
        <x:f aca="0">FALSE()</x:f>
        <x:v>0</x:v>
      </x:c>
    </x:row>
    <x:row r="1373" ht="15" hidden="0" customHeight="1">
      <x:c r="A1373" s="1" t="s">
        <x:v>6483</x:v>
      </x:c>
      <x:c r="B1373" s="1" t="s">
        <x:v>2933</x:v>
      </x:c>
      <x:c r="C1373" s="14" t="n">
        <x:v>45986</x:v>
      </x:c>
      <x:c r="D1373" s="1" t="s">
        <x:v>5018</x:v>
      </x:c>
      <x:c r="E1373" s="1" t="s">
        <x:v>5125</x:v>
      </x:c>
      <x:c r="F1373" s="1" t="s">
        <x:v>5111</x:v>
      </x:c>
      <x:c r="G1373" s="1" t="s">
        <x:v>5112</x:v>
      </x:c>
      <x:c r="H1373" s="1" t="s">
        <x:v>5031</x:v>
      </x:c>
      <x:c r="I1373" s="1" t="s">
        <x:v>5059</x:v>
      </x:c>
      <x:c r="J1373" s="1" t="n">
        <x:v>2.2</x:v>
      </x:c>
      <x:c r="K1373" s="1" t="n">
        <x:v>14.9</x:v>
      </x:c>
      <x:c r="L1373" s="15" t="n">
        <x:v>688.05</x:v>
      </x:c>
      <x:c r="M1373" s="11" t="b">
        <x:f aca="0">TRUE()</x:f>
        <x:v>1</x:v>
      </x:c>
      <x:c r="N1373" s="11" t="b">
        <x:f aca="0">FALSE()</x:f>
        <x:v>0</x:v>
      </x:c>
      <x:c r="O1373" s="1" t="s">
        <x:v>5068</x:v>
      </x:c>
      <x:c r="P1373" s="11" t="b">
        <x:f aca="0">FALSE()</x:f>
        <x:v>0</x:v>
      </x:c>
    </x:row>
    <x:row r="1374" ht="15" hidden="0" customHeight="1">
      <x:c r="A1374" s="1" t="s">
        <x:v>6484</x:v>
      </x:c>
      <x:c r="B1374" s="1" t="s">
        <x:v>2936</x:v>
      </x:c>
      <x:c r="C1374" s="14" t="n">
        <x:v>45421</x:v>
      </x:c>
      <x:c r="D1374" s="1" t="s">
        <x:v>5010</x:v>
      </x:c>
      <x:c r="E1374" s="1" t="s">
        <x:v>5011</x:v>
      </x:c>
      <x:c r="F1374" s="1" t="s">
        <x:v>5012</x:v>
      </x:c>
      <x:c r="G1374" s="1" t="s">
        <x:v>5013</x:v>
      </x:c>
      <x:c r="H1374" s="1" t="s">
        <x:v>5014</x:v>
      </x:c>
      <x:c r="I1374" s="1" t="s">
        <x:v>5014</x:v>
      </x:c>
      <x:c r="J1374" s="1" t="n">
        <x:v>0.8</x:v>
      </x:c>
      <x:c r="K1374" s="1" t="n">
        <x:v>1.2</x:v>
      </x:c>
      <x:c r="L1374" s="15" t="n">
        <x:v>57.6</x:v>
      </x:c>
      <x:c r="M1374" s="11" t="b">
        <x:f aca="0">TRUE()</x:f>
        <x:v>1</x:v>
      </x:c>
      <x:c r="N1374" s="11" t="b">
        <x:f aca="0">FALSE()</x:f>
        <x:v>0</x:v>
      </x:c>
      <x:c r="O1374" s="1" t="s">
        <x:v>5015</x:v>
      </x:c>
      <x:c r="P1374" s="11" t="b">
        <x:f aca="0">FALSE()</x:f>
        <x:v>0</x:v>
      </x:c>
    </x:row>
    <x:row r="1375" ht="15" hidden="0" customHeight="1">
      <x:c r="A1375" s="1" t="s">
        <x:v>6485</x:v>
      </x:c>
      <x:c r="B1375" s="1" t="s">
        <x:v>2936</x:v>
      </x:c>
      <x:c r="C1375" s="14" t="n">
        <x:v>45431</x:v>
      </x:c>
      <x:c r="D1375" s="1" t="s">
        <x:v>5018</x:v>
      </x:c>
      <x:c r="E1375" s="1" t="s">
        <x:v>5097</x:v>
      </x:c>
      <x:c r="F1375" s="1" t="s">
        <x:v>5042</x:v>
      </x:c>
      <x:c r="G1375" s="1" t="s">
        <x:v>5043</x:v>
      </x:c>
      <x:c r="H1375" s="1" t="s">
        <x:v>5022</x:v>
      </x:c>
      <x:c r="I1375" s="1" t="s">
        <x:v>5014</x:v>
      </x:c>
      <x:c r="J1375" s="1" t="n">
        <x:v>1</x:v>
      </x:c>
      <x:c r="K1375" s="1" t="n">
        <x:v>10.1</x:v>
      </x:c>
      <x:c r="L1375" s="15" t="n">
        <x:v>72</x:v>
      </x:c>
      <x:c r="M1375" s="11" t="b">
        <x:f aca="0">TRUE()</x:f>
        <x:v>1</x:v>
      </x:c>
      <x:c r="N1375" s="11" t="b">
        <x:f aca="0">FALSE()</x:f>
        <x:v>0</x:v>
      </x:c>
      <x:c r="O1375" s="1" t="s">
        <x:v>5037</x:v>
      </x:c>
      <x:c r="P1375" s="11" t="b">
        <x:f aca="0">FALSE()</x:f>
        <x:v>0</x:v>
      </x:c>
    </x:row>
    <x:row r="1376" ht="15" hidden="0" customHeight="1">
      <x:c r="A1376" s="1" t="s">
        <x:v>6486</x:v>
      </x:c>
      <x:c r="B1376" s="1" t="s">
        <x:v>2936</x:v>
      </x:c>
      <x:c r="C1376" s="14" t="n">
        <x:v>45935</x:v>
      </x:c>
      <x:c r="D1376" s="1" t="s">
        <x:v>5010</x:v>
      </x:c>
      <x:c r="E1376" s="1" t="s">
        <x:v>5011</x:v>
      </x:c>
      <x:c r="F1376" s="1" t="s">
        <x:v>5012</x:v>
      </x:c>
      <x:c r="G1376" s="1" t="s">
        <x:v>5013</x:v>
      </x:c>
      <x:c r="H1376" s="1" t="s">
        <x:v>5014</x:v>
      </x:c>
      <x:c r="I1376" s="1" t="s">
        <x:v>5014</x:v>
      </x:c>
      <x:c r="J1376" s="1" t="n">
        <x:v>1.1</x:v>
      </x:c>
      <x:c r="K1376" s="1" t="n">
        <x:v>1.2</x:v>
      </x:c>
      <x:c r="L1376" s="15" t="n">
        <x:v>79.2</x:v>
      </x:c>
      <x:c r="M1376" s="11" t="b">
        <x:f aca="0">TRUE()</x:f>
        <x:v>1</x:v>
      </x:c>
      <x:c r="N1376" s="11" t="b">
        <x:f aca="0">FALSE()</x:f>
        <x:v>0</x:v>
      </x:c>
      <x:c r="O1376" s="1" t="s">
        <x:v>5015</x:v>
      </x:c>
      <x:c r="P1376" s="11" t="b">
        <x:f aca="0">FALSE()</x:f>
        <x:v>0</x:v>
      </x:c>
    </x:row>
    <x:row r="1377" ht="15" hidden="0" customHeight="1">
      <x:c r="A1377" s="1" t="s">
        <x:v>6487</x:v>
      </x:c>
      <x:c r="B1377" s="1" t="s">
        <x:v>2936</x:v>
      </x:c>
      <x:c r="C1377" s="14" t="n">
        <x:v>46211</x:v>
      </x:c>
      <x:c r="D1377" s="1" t="s">
        <x:v>5018</x:v>
      </x:c>
      <x:c r="E1377" s="1" t="s">
        <x:v>5097</x:v>
      </x:c>
      <x:c r="F1377" s="1" t="s">
        <x:v>5042</x:v>
      </x:c>
      <x:c r="G1377" s="1" t="s">
        <x:v>5043</x:v>
      </x:c>
      <x:c r="H1377" s="1" t="s">
        <x:v>5036</x:v>
      </x:c>
      <x:c r="I1377" s="1" t="s">
        <x:v>5059</x:v>
      </x:c>
      <x:c r="J1377" s="1" t="n">
        <x:v>2.2</x:v>
      </x:c>
      <x:c r="K1377" s="1" t="n">
        <x:v>24.8</x:v>
      </x:c>
      <x:c r="L1377" s="15" t="n">
        <x:v>370.42</x:v>
      </x:c>
      <x:c r="M1377" s="11" t="b">
        <x:f aca="0">FALSE()</x:f>
        <x:v>0</x:v>
      </x:c>
      <x:c r="N1377" s="11" t="b">
        <x:f aca="0">FALSE()</x:f>
        <x:v>0</x:v>
      </x:c>
      <x:c r="O1377" s="1" t="s">
        <x:v>5033</x:v>
      </x:c>
      <x:c r="P1377" s="11" t="b">
        <x:f aca="0">FALSE()</x:f>
        <x:v>0</x:v>
      </x:c>
    </x:row>
    <x:row r="1378" ht="15" hidden="0" customHeight="1">
      <x:c r="A1378" s="1" t="s">
        <x:v>6488</x:v>
      </x:c>
      <x:c r="B1378" s="1" t="s">
        <x:v>2939</x:v>
      </x:c>
      <x:c r="C1378" s="14" t="n">
        <x:v>45345</x:v>
      </x:c>
      <x:c r="D1378" s="1" t="s">
        <x:v>5010</x:v>
      </x:c>
      <x:c r="E1378" s="1" t="s">
        <x:v>5011</x:v>
      </x:c>
      <x:c r="F1378" s="1" t="s">
        <x:v>5012</x:v>
      </x:c>
      <x:c r="G1378" s="1" t="s">
        <x:v>5013</x:v>
      </x:c>
      <x:c r="H1378" s="1" t="s">
        <x:v>5014</x:v>
      </x:c>
      <x:c r="I1378" s="1" t="s">
        <x:v>5014</x:v>
      </x:c>
      <x:c r="J1378" s="1" t="n">
        <x:v>1.4</x:v>
      </x:c>
      <x:c r="K1378" s="1" t="n">
        <x:v>2.2</x:v>
      </x:c>
      <x:c r="L1378" s="15" t="n">
        <x:v>100.8</x:v>
      </x:c>
      <x:c r="M1378" s="11" t="b">
        <x:f aca="0">TRUE()</x:f>
        <x:v>1</x:v>
      </x:c>
      <x:c r="N1378" s="11" t="b">
        <x:f aca="0">FALSE()</x:f>
        <x:v>0</x:v>
      </x:c>
      <x:c r="O1378" s="1" t="s">
        <x:v>5015</x:v>
      </x:c>
      <x:c r="P1378" s="11" t="b">
        <x:f aca="0">FALSE()</x:f>
        <x:v>0</x:v>
      </x:c>
    </x:row>
    <x:row r="1379" ht="15" hidden="0" customHeight="1">
      <x:c r="A1379" s="1" t="s">
        <x:v>6489</x:v>
      </x:c>
      <x:c r="B1379" s="1" t="s">
        <x:v>2939</x:v>
      </x:c>
      <x:c r="C1379" s="14" t="n">
        <x:v>45628</x:v>
      </x:c>
      <x:c r="D1379" s="1" t="s">
        <x:v>5010</x:v>
      </x:c>
      <x:c r="E1379" s="1" t="s">
        <x:v>5011</x:v>
      </x:c>
      <x:c r="F1379" s="1" t="s">
        <x:v>5012</x:v>
      </x:c>
      <x:c r="G1379" s="1" t="s">
        <x:v>5013</x:v>
      </x:c>
      <x:c r="H1379" s="1" t="s">
        <x:v>5014</x:v>
      </x:c>
      <x:c r="I1379" s="1" t="s">
        <x:v>5014</x:v>
      </x:c>
      <x:c r="J1379" s="1" t="n">
        <x:v>0.5</x:v>
      </x:c>
      <x:c r="K1379" s="1" t="n">
        <x:v>1.9</x:v>
      </x:c>
      <x:c r="L1379" s="15" t="n">
        <x:v>36</x:v>
      </x:c>
      <x:c r="M1379" s="11" t="b">
        <x:f aca="0">FALSE()</x:f>
        <x:v>0</x:v>
      </x:c>
      <x:c r="N1379" s="11" t="b">
        <x:f aca="0">FALSE()</x:f>
        <x:v>0</x:v>
      </x:c>
      <x:c r="O1379" s="1" t="s">
        <x:v>5015</x:v>
      </x:c>
      <x:c r="P1379" s="11" t="b">
        <x:f aca="0">FALSE()</x:f>
        <x:v>0</x:v>
      </x:c>
    </x:row>
    <x:row r="1380" ht="15" hidden="0" customHeight="1">
      <x:c r="A1380" s="1" t="s">
        <x:v>6490</x:v>
      </x:c>
      <x:c r="B1380" s="1" t="s">
        <x:v>2939</x:v>
      </x:c>
      <x:c r="C1380" s="14" t="n">
        <x:v>45683</x:v>
      </x:c>
      <x:c r="D1380" s="1" t="s">
        <x:v>5054</x:v>
      </x:c>
      <x:c r="E1380" s="1" t="s">
        <x:v>5055</x:v>
      </x:c>
      <x:c r="F1380" s="1" t="s">
        <x:v>5012</x:v>
      </x:c>
      <x:c r="G1380" s="1" t="s">
        <x:v>5013</x:v>
      </x:c>
      <x:c r="H1380" s="1" t="s">
        <x:v>5014</x:v>
      </x:c>
      <x:c r="I1380" s="1" t="s">
        <x:v>5014</x:v>
      </x:c>
      <x:c r="J1380" s="1" t="n">
        <x:v>0.6</x:v>
      </x:c>
      <x:c r="K1380" s="1" t="n">
        <x:v>0.8</x:v>
      </x:c>
      <x:c r="L1380" s="15" t="n">
        <x:v>43.2</x:v>
      </x:c>
      <x:c r="M1380" s="11" t="b">
        <x:f aca="0">TRUE()</x:f>
        <x:v>1</x:v>
      </x:c>
      <x:c r="N1380" s="11" t="b">
        <x:f aca="0">FALSE()</x:f>
        <x:v>0</x:v>
      </x:c>
      <x:c r="O1380" s="1" t="s">
        <x:v>5015</x:v>
      </x:c>
      <x:c r="P1380" s="11" t="b">
        <x:f aca="0">FALSE()</x:f>
        <x:v>0</x:v>
      </x:c>
    </x:row>
    <x:row r="1381" ht="15" hidden="0" customHeight="1">
      <x:c r="A1381" s="1" t="s">
        <x:v>6491</x:v>
      </x:c>
      <x:c r="B1381" s="1" t="s">
        <x:v>2942</x:v>
      </x:c>
      <x:c r="C1381" s="14" t="n">
        <x:v>45997</x:v>
      </x:c>
      <x:c r="D1381" s="1" t="s">
        <x:v>5010</x:v>
      </x:c>
      <x:c r="E1381" s="1" t="s">
        <x:v>5011</x:v>
      </x:c>
      <x:c r="F1381" s="1" t="s">
        <x:v>5012</x:v>
      </x:c>
      <x:c r="G1381" s="1" t="s">
        <x:v>5013</x:v>
      </x:c>
      <x:c r="H1381" s="1" t="s">
        <x:v>5014</x:v>
      </x:c>
      <x:c r="I1381" s="1" t="s">
        <x:v>5014</x:v>
      </x:c>
      <x:c r="J1381" s="1" t="n">
        <x:v>1.2</x:v>
      </x:c>
      <x:c r="K1381" s="1" t="n">
        <x:v>1.3</x:v>
      </x:c>
      <x:c r="L1381" s="15" t="n">
        <x:v>86.4</x:v>
      </x:c>
      <x:c r="M1381" s="11" t="b">
        <x:f aca="0">TRUE()</x:f>
        <x:v>1</x:v>
      </x:c>
      <x:c r="N1381" s="11" t="b">
        <x:f aca="0">FALSE()</x:f>
        <x:v>0</x:v>
      </x:c>
      <x:c r="O1381" s="1" t="s">
        <x:v>5015</x:v>
      </x:c>
      <x:c r="P1381" s="11" t="b">
        <x:f aca="0">FALSE()</x:f>
        <x:v>0</x:v>
      </x:c>
    </x:row>
    <x:row r="1382" ht="15" hidden="0" customHeight="1">
      <x:c r="A1382" s="1" t="s">
        <x:v>6492</x:v>
      </x:c>
      <x:c r="B1382" s="1" t="s">
        <x:v>1036</x:v>
      </x:c>
      <x:c r="C1382" s="14" t="n">
        <x:v>45451</x:v>
      </x:c>
      <x:c r="D1382" s="1" t="s">
        <x:v>5010</x:v>
      </x:c>
      <x:c r="E1382" s="1" t="s">
        <x:v>5011</x:v>
      </x:c>
      <x:c r="F1382" s="1" t="s">
        <x:v>5012</x:v>
      </x:c>
      <x:c r="G1382" s="1" t="s">
        <x:v>5013</x:v>
      </x:c>
      <x:c r="H1382" s="1" t="s">
        <x:v>5014</x:v>
      </x:c>
      <x:c r="I1382" s="1" t="s">
        <x:v>5014</x:v>
      </x:c>
      <x:c r="J1382" s="1" t="n">
        <x:v>0.8</x:v>
      </x:c>
      <x:c r="K1382" s="1" t="n">
        <x:v>2</x:v>
      </x:c>
      <x:c r="L1382" s="15" t="n">
        <x:v>57.6</x:v>
      </x:c>
      <x:c r="M1382" s="11" t="b">
        <x:f aca="0">FALSE()</x:f>
        <x:v>0</x:v>
      </x:c>
      <x:c r="N1382" s="11" t="b">
        <x:f aca="0">FALSE()</x:f>
        <x:v>0</x:v>
      </x:c>
      <x:c r="O1382" s="1" t="s">
        <x:v>5015</x:v>
      </x:c>
      <x:c r="P1382" s="11" t="b">
        <x:f aca="0">FALSE()</x:f>
        <x:v>0</x:v>
      </x:c>
    </x:row>
    <x:row r="1383" ht="15" hidden="0" customHeight="1">
      <x:c r="A1383" s="1" t="s">
        <x:v>6493</x:v>
      </x:c>
      <x:c r="B1383" s="1" t="s">
        <x:v>1036</x:v>
      </x:c>
      <x:c r="C1383" s="14" t="n">
        <x:v>46029</x:v>
      </x:c>
      <x:c r="D1383" s="1" t="s">
        <x:v>5010</x:v>
      </x:c>
      <x:c r="E1383" s="1" t="s">
        <x:v>5011</x:v>
      </x:c>
      <x:c r="F1383" s="1" t="s">
        <x:v>5012</x:v>
      </x:c>
      <x:c r="G1383" s="1" t="s">
        <x:v>5013</x:v>
      </x:c>
      <x:c r="H1383" s="1" t="s">
        <x:v>5014</x:v>
      </x:c>
      <x:c r="I1383" s="1" t="s">
        <x:v>5014</x:v>
      </x:c>
      <x:c r="J1383" s="1" t="n">
        <x:v>1.1</x:v>
      </x:c>
      <x:c r="K1383" s="1" t="n">
        <x:v>1.8</x:v>
      </x:c>
      <x:c r="L1383" s="15" t="n">
        <x:v>79.2</x:v>
      </x:c>
      <x:c r="M1383" s="11" t="b">
        <x:f aca="0">TRUE()</x:f>
        <x:v>1</x:v>
      </x:c>
      <x:c r="N1383" s="11" t="b">
        <x:f aca="0">FALSE()</x:f>
        <x:v>0</x:v>
      </x:c>
      <x:c r="O1383" s="1" t="s">
        <x:v>5015</x:v>
      </x:c>
      <x:c r="P1383" s="11" t="b">
        <x:f aca="0">FALSE()</x:f>
        <x:v>0</x:v>
      </x:c>
    </x:row>
    <x:row r="1384" ht="15" hidden="0" customHeight="1">
      <x:c r="A1384" s="1" t="s">
        <x:v>6494</x:v>
      </x:c>
      <x:c r="B1384" s="1" t="s">
        <x:v>1038</x:v>
      </x:c>
      <x:c r="C1384" s="14" t="n">
        <x:v>45358</x:v>
      </x:c>
      <x:c r="D1384" s="1" t="s">
        <x:v>5054</x:v>
      </x:c>
      <x:c r="E1384" s="1" t="s">
        <x:v>5055</x:v>
      </x:c>
      <x:c r="F1384" s="1" t="s">
        <x:v>5012</x:v>
      </x:c>
      <x:c r="G1384" s="1" t="s">
        <x:v>5013</x:v>
      </x:c>
      <x:c r="H1384" s="1" t="s">
        <x:v>5014</x:v>
      </x:c>
      <x:c r="I1384" s="1" t="s">
        <x:v>5014</x:v>
      </x:c>
      <x:c r="J1384" s="1" t="n">
        <x:v>0.5</x:v>
      </x:c>
      <x:c r="K1384" s="1" t="n">
        <x:v>2.9</x:v>
      </x:c>
      <x:c r="L1384" s="15" t="n">
        <x:v>36</x:v>
      </x:c>
      <x:c r="M1384" s="11" t="b">
        <x:f aca="0">TRUE()</x:f>
        <x:v>1</x:v>
      </x:c>
      <x:c r="N1384" s="11" t="b">
        <x:f aca="0">FALSE()</x:f>
        <x:v>0</x:v>
      </x:c>
      <x:c r="O1384" s="1" t="s">
        <x:v>5015</x:v>
      </x:c>
      <x:c r="P1384" s="11" t="b">
        <x:f aca="0">FALSE()</x:f>
        <x:v>0</x:v>
      </x:c>
    </x:row>
    <x:row r="1385" ht="15" hidden="0" customHeight="1">
      <x:c r="A1385" s="1" t="s">
        <x:v>6495</x:v>
      </x:c>
      <x:c r="B1385" s="1" t="s">
        <x:v>1038</x:v>
      </x:c>
      <x:c r="C1385" s="14" t="n">
        <x:v>45371</x:v>
      </x:c>
      <x:c r="D1385" s="1" t="s">
        <x:v>5010</x:v>
      </x:c>
      <x:c r="E1385" s="1" t="s">
        <x:v>5011</x:v>
      </x:c>
      <x:c r="F1385" s="1" t="s">
        <x:v>5012</x:v>
      </x:c>
      <x:c r="G1385" s="1" t="s">
        <x:v>5013</x:v>
      </x:c>
      <x:c r="H1385" s="1" t="s">
        <x:v>5014</x:v>
      </x:c>
      <x:c r="I1385" s="1" t="s">
        <x:v>5014</x:v>
      </x:c>
      <x:c r="J1385" s="1" t="n">
        <x:v>1.4</x:v>
      </x:c>
      <x:c r="K1385" s="1" t="n">
        <x:v>3.4</x:v>
      </x:c>
      <x:c r="L1385" s="15" t="n">
        <x:v>100.8</x:v>
      </x:c>
      <x:c r="M1385" s="11" t="b">
        <x:f aca="0">FALSE()</x:f>
        <x:v>0</x:v>
      </x:c>
      <x:c r="N1385" s="11" t="b">
        <x:f aca="0">FALSE()</x:f>
        <x:v>0</x:v>
      </x:c>
      <x:c r="O1385" s="1" t="s">
        <x:v>5015</x:v>
      </x:c>
      <x:c r="P1385" s="11" t="b">
        <x:f aca="0">FALSE()</x:f>
        <x:v>0</x:v>
      </x:c>
    </x:row>
    <x:row r="1386" ht="15" hidden="0" customHeight="1">
      <x:c r="A1386" s="1" t="s">
        <x:v>6496</x:v>
      </x:c>
      <x:c r="B1386" s="1" t="s">
        <x:v>1038</x:v>
      </x:c>
      <x:c r="C1386" s="14" t="n">
        <x:v>45720</x:v>
      </x:c>
      <x:c r="D1386" s="1" t="s">
        <x:v>5010</x:v>
      </x:c>
      <x:c r="E1386" s="1" t="s">
        <x:v>5011</x:v>
      </x:c>
      <x:c r="F1386" s="1" t="s">
        <x:v>5012</x:v>
      </x:c>
      <x:c r="G1386" s="1" t="s">
        <x:v>5013</x:v>
      </x:c>
      <x:c r="H1386" s="1" t="s">
        <x:v>5014</x:v>
      </x:c>
      <x:c r="I1386" s="1" t="s">
        <x:v>5014</x:v>
      </x:c>
      <x:c r="J1386" s="1" t="n">
        <x:v>1.4</x:v>
      </x:c>
      <x:c r="K1386" s="1" t="n">
        <x:v>0.9</x:v>
      </x:c>
      <x:c r="L1386" s="15" t="n">
        <x:v>100.8</x:v>
      </x:c>
      <x:c r="M1386" s="11" t="b">
        <x:f aca="0">TRUE()</x:f>
        <x:v>1</x:v>
      </x:c>
      <x:c r="N1386" s="11" t="b">
        <x:f aca="0">FALSE()</x:f>
        <x:v>0</x:v>
      </x:c>
      <x:c r="O1386" s="1" t="s">
        <x:v>5015</x:v>
      </x:c>
      <x:c r="P1386" s="11" t="b">
        <x:f aca="0">FALSE()</x:f>
        <x:v>0</x:v>
      </x:c>
    </x:row>
    <x:row r="1387" ht="15" hidden="0" customHeight="1">
      <x:c r="A1387" s="1" t="s">
        <x:v>6497</x:v>
      </x:c>
      <x:c r="B1387" s="1" t="s">
        <x:v>1038</x:v>
      </x:c>
      <x:c r="C1387" s="14" t="n">
        <x:v>46100</x:v>
      </x:c>
      <x:c r="D1387" s="1" t="s">
        <x:v>5010</x:v>
      </x:c>
      <x:c r="E1387" s="1" t="s">
        <x:v>5011</x:v>
      </x:c>
      <x:c r="F1387" s="1" t="s">
        <x:v>5012</x:v>
      </x:c>
      <x:c r="G1387" s="1" t="s">
        <x:v>5013</x:v>
      </x:c>
      <x:c r="H1387" s="1" t="s">
        <x:v>5014</x:v>
      </x:c>
      <x:c r="I1387" s="1" t="s">
        <x:v>5014</x:v>
      </x:c>
      <x:c r="J1387" s="1" t="n">
        <x:v>1.1</x:v>
      </x:c>
      <x:c r="K1387" s="1" t="n">
        <x:v>1.4</x:v>
      </x:c>
      <x:c r="L1387" s="15" t="n">
        <x:v>79.2</x:v>
      </x:c>
      <x:c r="M1387" s="11" t="b">
        <x:f aca="0">TRUE()</x:f>
        <x:v>1</x:v>
      </x:c>
      <x:c r="N1387" s="11" t="b">
        <x:f aca="0">FALSE()</x:f>
        <x:v>0</x:v>
      </x:c>
      <x:c r="O1387" s="1" t="s">
        <x:v>5015</x:v>
      </x:c>
      <x:c r="P1387" s="11" t="b">
        <x:f aca="0">FALSE()</x:f>
        <x:v>0</x:v>
      </x:c>
    </x:row>
    <x:row r="1388" ht="15" hidden="0" customHeight="1">
      <x:c r="A1388" s="1" t="s">
        <x:v>6498</x:v>
      </x:c>
      <x:c r="B1388" s="1" t="s">
        <x:v>1041</x:v>
      </x:c>
      <x:c r="C1388" s="14" t="n">
        <x:v>45650</x:v>
      </x:c>
      <x:c r="D1388" s="1" t="s">
        <x:v>5018</x:v>
      </x:c>
      <x:c r="E1388" s="1" t="s">
        <x:v>5105</x:v>
      </x:c>
      <x:c r="F1388" s="1" t="s">
        <x:v>5076</x:v>
      </x:c>
      <x:c r="G1388" s="1" t="s">
        <x:v>5077</x:v>
      </x:c>
      <x:c r="H1388" s="1" t="s">
        <x:v>5022</x:v>
      </x:c>
      <x:c r="I1388" s="1" t="s">
        <x:v>5032</x:v>
      </x:c>
      <x:c r="J1388" s="1" t="n">
        <x:v>0.3</x:v>
      </x:c>
      <x:c r="K1388" s="1" t="n">
        <x:v>5.8</x:v>
      </x:c>
      <x:c r="L1388" s="15" t="n">
        <x:v>349.32</x:v>
      </x:c>
      <x:c r="M1388" s="11" t="b">
        <x:f aca="0">TRUE()</x:f>
        <x:v>1</x:v>
      </x:c>
      <x:c r="N1388" s="11" t="b">
        <x:f aca="0">FALSE()</x:f>
        <x:v>0</x:v>
      </x:c>
      <x:c r="O1388" s="1" t="s">
        <x:v>5033</x:v>
      </x:c>
      <x:c r="P1388" s="11" t="b">
        <x:f aca="0">FALSE()</x:f>
        <x:v>0</x:v>
      </x:c>
    </x:row>
    <x:row r="1389" ht="15" hidden="0" customHeight="1">
      <x:c r="A1389" s="1" t="s">
        <x:v>6499</x:v>
      </x:c>
      <x:c r="B1389" s="1" t="s">
        <x:v>1041</x:v>
      </x:c>
      <x:c r="C1389" s="14" t="n">
        <x:v>45858</x:v>
      </x:c>
      <x:c r="D1389" s="1" t="s">
        <x:v>5010</x:v>
      </x:c>
      <x:c r="E1389" s="1" t="s">
        <x:v>5011</x:v>
      </x:c>
      <x:c r="F1389" s="1" t="s">
        <x:v>5012</x:v>
      </x:c>
      <x:c r="G1389" s="1" t="s">
        <x:v>5013</x:v>
      </x:c>
      <x:c r="H1389" s="1" t="s">
        <x:v>5014</x:v>
      </x:c>
      <x:c r="I1389" s="1" t="s">
        <x:v>5014</x:v>
      </x:c>
      <x:c r="J1389" s="1" t="n">
        <x:v>1.3</x:v>
      </x:c>
      <x:c r="K1389" s="1" t="n">
        <x:v>1</x:v>
      </x:c>
      <x:c r="L1389" s="15" t="n">
        <x:v>93.6</x:v>
      </x:c>
      <x:c r="M1389" s="11" t="b">
        <x:f aca="0">TRUE()</x:f>
        <x:v>1</x:v>
      </x:c>
      <x:c r="N1389" s="11" t="b">
        <x:f aca="0">FALSE()</x:f>
        <x:v>0</x:v>
      </x:c>
      <x:c r="O1389" s="1" t="s">
        <x:v>5015</x:v>
      </x:c>
      <x:c r="P1389" s="11" t="b">
        <x:f aca="0">FALSE()</x:f>
        <x:v>0</x:v>
      </x:c>
    </x:row>
    <x:row r="1390" ht="15" hidden="0" customHeight="1">
      <x:c r="A1390" s="1" t="s">
        <x:v>6500</x:v>
      </x:c>
      <x:c r="B1390" s="1" t="s">
        <x:v>1041</x:v>
      </x:c>
      <x:c r="C1390" s="14" t="n">
        <x:v>45880</x:v>
      </x:c>
      <x:c r="D1390" s="1" t="s">
        <x:v>5018</x:v>
      </x:c>
      <x:c r="E1390" s="1" t="s">
        <x:v>5125</x:v>
      </x:c>
      <x:c r="F1390" s="1" t="s">
        <x:v>5111</x:v>
      </x:c>
      <x:c r="G1390" s="1" t="s">
        <x:v>5112</x:v>
      </x:c>
      <x:c r="H1390" s="1" t="s">
        <x:v>5022</x:v>
      </x:c>
      <x:c r="I1390" s="1" t="s">
        <x:v>5032</x:v>
      </x:c>
      <x:c r="J1390" s="1" t="n">
        <x:v>1.6</x:v>
      </x:c>
      <x:c r="K1390" s="1" t="n">
        <x:v>9</x:v>
      </x:c>
      <x:c r="L1390" s="15" t="n">
        <x:v>368.98</x:v>
      </x:c>
      <x:c r="M1390" s="11" t="b">
        <x:f aca="0">FALSE()</x:f>
        <x:v>0</x:v>
      </x:c>
      <x:c r="N1390" s="11" t="b">
        <x:f aca="0">FALSE()</x:f>
        <x:v>0</x:v>
      </x:c>
      <x:c r="O1390" s="1" t="s">
        <x:v>5024</x:v>
      </x:c>
      <x:c r="P1390" s="11" t="b">
        <x:f aca="0">FALSE()</x:f>
        <x:v>0</x:v>
      </x:c>
    </x:row>
    <x:row r="1391" ht="15" hidden="0" customHeight="1">
      <x:c r="A1391" s="1" t="s">
        <x:v>6501</x:v>
      </x:c>
      <x:c r="B1391" s="1" t="s">
        <x:v>1041</x:v>
      </x:c>
      <x:c r="C1391" s="14" t="n">
        <x:v>45912</x:v>
      </x:c>
      <x:c r="D1391" s="1" t="s">
        <x:v>5010</x:v>
      </x:c>
      <x:c r="E1391" s="1" t="s">
        <x:v>5011</x:v>
      </x:c>
      <x:c r="F1391" s="1" t="s">
        <x:v>5012</x:v>
      </x:c>
      <x:c r="G1391" s="1" t="s">
        <x:v>5013</x:v>
      </x:c>
      <x:c r="H1391" s="1" t="s">
        <x:v>5014</x:v>
      </x:c>
      <x:c r="I1391" s="1" t="s">
        <x:v>5014</x:v>
      </x:c>
      <x:c r="J1391" s="1" t="n">
        <x:v>1.3</x:v>
      </x:c>
      <x:c r="K1391" s="1" t="n">
        <x:v>2.8</x:v>
      </x:c>
      <x:c r="L1391" s="15" t="n">
        <x:v>93.6</x:v>
      </x:c>
      <x:c r="M1391" s="11" t="b">
        <x:f aca="0">FALSE()</x:f>
        <x:v>0</x:v>
      </x:c>
      <x:c r="N1391" s="11" t="b">
        <x:f aca="0">FALSE()</x:f>
        <x:v>0</x:v>
      </x:c>
      <x:c r="O1391" s="1" t="s">
        <x:v>5015</x:v>
      </x:c>
      <x:c r="P1391" s="11" t="b">
        <x:f aca="0">FALSE()</x:f>
        <x:v>0</x:v>
      </x:c>
    </x:row>
    <x:row r="1392" ht="15" hidden="0" customHeight="1">
      <x:c r="A1392" s="1" t="s">
        <x:v>6502</x:v>
      </x:c>
      <x:c r="B1392" s="1" t="s">
        <x:v>1041</x:v>
      </x:c>
      <x:c r="C1392" s="14" t="n">
        <x:v>45912</x:v>
      </x:c>
      <x:c r="D1392" s="1" t="s">
        <x:v>5010</x:v>
      </x:c>
      <x:c r="E1392" s="1" t="s">
        <x:v>5011</x:v>
      </x:c>
      <x:c r="F1392" s="1" t="s">
        <x:v>5012</x:v>
      </x:c>
      <x:c r="G1392" s="1" t="s">
        <x:v>5013</x:v>
      </x:c>
      <x:c r="H1392" s="1" t="s">
        <x:v>5014</x:v>
      </x:c>
      <x:c r="I1392" s="1" t="s">
        <x:v>5014</x:v>
      </x:c>
      <x:c r="J1392" s="1" t="n">
        <x:v>0.9</x:v>
      </x:c>
      <x:c r="K1392" s="1" t="n">
        <x:v>2.2</x:v>
      </x:c>
      <x:c r="L1392" s="15" t="n">
        <x:v>64.8</x:v>
      </x:c>
      <x:c r="M1392" s="11" t="b">
        <x:f aca="0">TRUE()</x:f>
        <x:v>1</x:v>
      </x:c>
      <x:c r="N1392" s="11" t="b">
        <x:f aca="0">FALSE()</x:f>
        <x:v>0</x:v>
      </x:c>
      <x:c r="O1392" s="1" t="s">
        <x:v>5015</x:v>
      </x:c>
      <x:c r="P1392" s="11" t="b">
        <x:f aca="0">FALSE()</x:f>
        <x:v>0</x:v>
      </x:c>
    </x:row>
    <x:row r="1393" ht="15" hidden="0" customHeight="1">
      <x:c r="A1393" s="1" t="s">
        <x:v>6503</x:v>
      </x:c>
      <x:c r="B1393" s="1" t="s">
        <x:v>1042</x:v>
      </x:c>
      <x:c r="C1393" s="14" t="n">
        <x:v>45800</x:v>
      </x:c>
      <x:c r="D1393" s="1" t="s">
        <x:v>5018</x:v>
      </x:c>
      <x:c r="E1393" s="1" t="s">
        <x:v>5133</x:v>
      </x:c>
      <x:c r="F1393" s="1" t="s">
        <x:v>5071</x:v>
      </x:c>
      <x:c r="G1393" s="1" t="s">
        <x:v>5072</x:v>
      </x:c>
      <x:c r="H1393" s="1" t="s">
        <x:v>5031</x:v>
      </x:c>
      <x:c r="I1393" s="1" t="s">
        <x:v>5014</x:v>
      </x:c>
      <x:c r="J1393" s="1" t="n">
        <x:v>0.4</x:v>
      </x:c>
      <x:c r="K1393" s="1" t="n">
        <x:v>4.5</x:v>
      </x:c>
      <x:c r="L1393" s="15" t="n">
        <x:v>28.8</x:v>
      </x:c>
      <x:c r="M1393" s="11" t="b">
        <x:f aca="0">TRUE()</x:f>
        <x:v>1</x:v>
      </x:c>
      <x:c r="N1393" s="11" t="b">
        <x:f aca="0">FALSE()</x:f>
        <x:v>0</x:v>
      </x:c>
      <x:c r="O1393" s="1" t="s">
        <x:v>5033</x:v>
      </x:c>
      <x:c r="P1393" s="11" t="b">
        <x:f aca="0">FALSE()</x:f>
        <x:v>0</x:v>
      </x:c>
    </x:row>
    <x:row r="1394" ht="15" hidden="0" customHeight="1">
      <x:c r="A1394" s="1" t="s">
        <x:v>6504</x:v>
      </x:c>
      <x:c r="B1394" s="1" t="s">
        <x:v>1042</x:v>
      </x:c>
      <x:c r="C1394" s="14" t="n">
        <x:v>45819</x:v>
      </x:c>
      <x:c r="D1394" s="1" t="s">
        <x:v>5054</x:v>
      </x:c>
      <x:c r="E1394" s="1" t="s">
        <x:v>5055</x:v>
      </x:c>
      <x:c r="F1394" s="1" t="s">
        <x:v>5012</x:v>
      </x:c>
      <x:c r="G1394" s="1" t="s">
        <x:v>5013</x:v>
      </x:c>
      <x:c r="H1394" s="1" t="s">
        <x:v>5014</x:v>
      </x:c>
      <x:c r="I1394" s="1" t="s">
        <x:v>5014</x:v>
      </x:c>
      <x:c r="J1394" s="1" t="n">
        <x:v>1.3</x:v>
      </x:c>
      <x:c r="K1394" s="1" t="n">
        <x:v>1.9</x:v>
      </x:c>
      <x:c r="L1394" s="15" t="n">
        <x:v>93.6</x:v>
      </x:c>
      <x:c r="M1394" s="11" t="b">
        <x:f aca="0">TRUE()</x:f>
        <x:v>1</x:v>
      </x:c>
      <x:c r="N1394" s="11" t="b">
        <x:f aca="0">FALSE()</x:f>
        <x:v>0</x:v>
      </x:c>
      <x:c r="O1394" s="1" t="s">
        <x:v>5015</x:v>
      </x:c>
      <x:c r="P1394" s="11" t="b">
        <x:f aca="0">FALSE()</x:f>
        <x:v>0</x:v>
      </x:c>
    </x:row>
    <x:row r="1395" ht="15" hidden="0" customHeight="1">
      <x:c r="A1395" s="1" t="s">
        <x:v>6505</x:v>
      </x:c>
      <x:c r="B1395" s="1" t="s">
        <x:v>1042</x:v>
      </x:c>
      <x:c r="C1395" s="14" t="n">
        <x:v>46129</x:v>
      </x:c>
      <x:c r="D1395" s="1" t="s">
        <x:v>5010</x:v>
      </x:c>
      <x:c r="E1395" s="1" t="s">
        <x:v>5011</x:v>
      </x:c>
      <x:c r="F1395" s="1" t="s">
        <x:v>5012</x:v>
      </x:c>
      <x:c r="G1395" s="1" t="s">
        <x:v>5013</x:v>
      </x:c>
      <x:c r="H1395" s="1" t="s">
        <x:v>5014</x:v>
      </x:c>
      <x:c r="I1395" s="1" t="s">
        <x:v>5014</x:v>
      </x:c>
      <x:c r="J1395" s="1" t="n">
        <x:v>0.6</x:v>
      </x:c>
      <x:c r="K1395" s="1" t="n">
        <x:v>1.7</x:v>
      </x:c>
      <x:c r="L1395" s="15" t="n">
        <x:v>43.2</x:v>
      </x:c>
      <x:c r="M1395" s="11" t="b">
        <x:f aca="0">FALSE()</x:f>
        <x:v>0</x:v>
      </x:c>
      <x:c r="N1395" s="11" t="b">
        <x:f aca="0">FALSE()</x:f>
        <x:v>0</x:v>
      </x:c>
      <x:c r="O1395" s="1" t="s">
        <x:v>5015</x:v>
      </x:c>
      <x:c r="P1395" s="11" t="b">
        <x:f aca="0">FALSE()</x:f>
        <x:v>0</x:v>
      </x:c>
    </x:row>
    <x:row r="1396" ht="15" hidden="0" customHeight="1">
      <x:c r="A1396" s="1" t="s">
        <x:v>6506</x:v>
      </x:c>
      <x:c r="B1396" s="1" t="s">
        <x:v>1043</x:v>
      </x:c>
      <x:c r="C1396" s="14" t="n">
        <x:v>45733</x:v>
      </x:c>
      <x:c r="D1396" s="1" t="s">
        <x:v>5010</x:v>
      </x:c>
      <x:c r="E1396" s="1" t="s">
        <x:v>5011</x:v>
      </x:c>
      <x:c r="F1396" s="1" t="s">
        <x:v>5012</x:v>
      </x:c>
      <x:c r="G1396" s="1" t="s">
        <x:v>5013</x:v>
      </x:c>
      <x:c r="H1396" s="1" t="s">
        <x:v>5014</x:v>
      </x:c>
      <x:c r="I1396" s="1" t="s">
        <x:v>5014</x:v>
      </x:c>
      <x:c r="J1396" s="1" t="n">
        <x:v>1.5</x:v>
      </x:c>
      <x:c r="K1396" s="1" t="n">
        <x:v>1.9</x:v>
      </x:c>
      <x:c r="L1396" s="15" t="n">
        <x:v>108</x:v>
      </x:c>
      <x:c r="M1396" s="11" t="b">
        <x:f aca="0">TRUE()</x:f>
        <x:v>1</x:v>
      </x:c>
      <x:c r="N1396" s="11" t="b">
        <x:f aca="0">FALSE()</x:f>
        <x:v>0</x:v>
      </x:c>
      <x:c r="O1396" s="1" t="s">
        <x:v>5015</x:v>
      </x:c>
      <x:c r="P1396" s="11" t="b">
        <x:f aca="0">FALSE()</x:f>
        <x:v>0</x:v>
      </x:c>
    </x:row>
    <x:row r="1397" ht="15" hidden="0" customHeight="1">
      <x:c r="A1397" s="1" t="s">
        <x:v>6507</x:v>
      </x:c>
      <x:c r="B1397" s="1" t="s">
        <x:v>1043</x:v>
      </x:c>
      <x:c r="C1397" s="14" t="n">
        <x:v>46126</x:v>
      </x:c>
      <x:c r="D1397" s="1" t="s">
        <x:v>5010</x:v>
      </x:c>
      <x:c r="E1397" s="1" t="s">
        <x:v>5011</x:v>
      </x:c>
      <x:c r="F1397" s="1" t="s">
        <x:v>5012</x:v>
      </x:c>
      <x:c r="G1397" s="1" t="s">
        <x:v>5013</x:v>
      </x:c>
      <x:c r="H1397" s="1" t="s">
        <x:v>5014</x:v>
      </x:c>
      <x:c r="I1397" s="1" t="s">
        <x:v>5014</x:v>
      </x:c>
      <x:c r="J1397" s="1" t="n">
        <x:v>2.3</x:v>
      </x:c>
      <x:c r="K1397" s="1" t="n">
        <x:v>1.4</x:v>
      </x:c>
      <x:c r="L1397" s="15" t="n">
        <x:v>165.6</x:v>
      </x:c>
      <x:c r="M1397" s="11" t="b">
        <x:f aca="0">TRUE()</x:f>
        <x:v>1</x:v>
      </x:c>
      <x:c r="N1397" s="11" t="b">
        <x:f aca="0">FALSE()</x:f>
        <x:v>0</x:v>
      </x:c>
      <x:c r="O1397" s="1" t="s">
        <x:v>5015</x:v>
      </x:c>
      <x:c r="P1397" s="11" t="b">
        <x:f aca="0">FALSE()</x:f>
        <x:v>0</x:v>
      </x:c>
    </x:row>
    <x:row r="1398" ht="15" hidden="0" customHeight="1">
      <x:c r="A1398" s="1" t="s">
        <x:v>6508</x:v>
      </x:c>
      <x:c r="B1398" s="1" t="s">
        <x:v>1043</x:v>
      </x:c>
      <x:c r="C1398" s="14" t="n">
        <x:v>46137</x:v>
      </x:c>
      <x:c r="D1398" s="1" t="s">
        <x:v>5010</x:v>
      </x:c>
      <x:c r="E1398" s="1" t="s">
        <x:v>5011</x:v>
      </x:c>
      <x:c r="F1398" s="1" t="s">
        <x:v>5012</x:v>
      </x:c>
      <x:c r="G1398" s="1" t="s">
        <x:v>5013</x:v>
      </x:c>
      <x:c r="H1398" s="1" t="s">
        <x:v>5014</x:v>
      </x:c>
      <x:c r="I1398" s="1" t="s">
        <x:v>5014</x:v>
      </x:c>
      <x:c r="J1398" s="1" t="n">
        <x:v>1.6</x:v>
      </x:c>
      <x:c r="K1398" s="1" t="n">
        <x:v>2.1</x:v>
      </x:c>
      <x:c r="L1398" s="15" t="n">
        <x:v>115.2</x:v>
      </x:c>
      <x:c r="M1398" s="11" t="b">
        <x:f aca="0">TRUE()</x:f>
        <x:v>1</x:v>
      </x:c>
      <x:c r="N1398" s="11" t="b">
        <x:f aca="0">FALSE()</x:f>
        <x:v>0</x:v>
      </x:c>
      <x:c r="O1398" s="1" t="s">
        <x:v>5015</x:v>
      </x:c>
      <x:c r="P1398" s="11" t="b">
        <x:f aca="0">FALSE()</x:f>
        <x:v>0</x:v>
      </x:c>
    </x:row>
    <x:row r="1399" ht="15" hidden="0" customHeight="1">
      <x:c r="A1399" s="1" t="s">
        <x:v>6509</x:v>
      </x:c>
      <x:c r="B1399" s="1" t="s">
        <x:v>2955</x:v>
      </x:c>
      <x:c r="C1399" s="14" t="n">
        <x:v>45393</x:v>
      </x:c>
      <x:c r="D1399" s="1" t="s">
        <x:v>5010</x:v>
      </x:c>
      <x:c r="E1399" s="1" t="s">
        <x:v>5011</x:v>
      </x:c>
      <x:c r="F1399" s="1" t="s">
        <x:v>5012</x:v>
      </x:c>
      <x:c r="G1399" s="1" t="s">
        <x:v>5013</x:v>
      </x:c>
      <x:c r="H1399" s="1" t="s">
        <x:v>5014</x:v>
      </x:c>
      <x:c r="I1399" s="1" t="s">
        <x:v>5014</x:v>
      </x:c>
      <x:c r="J1399" s="1" t="n">
        <x:v>0.8</x:v>
      </x:c>
      <x:c r="K1399" s="1" t="n">
        <x:v>1.5</x:v>
      </x:c>
      <x:c r="L1399" s="15" t="n">
        <x:v>57.6</x:v>
      </x:c>
      <x:c r="M1399" s="11" t="b">
        <x:f aca="0">TRUE()</x:f>
        <x:v>1</x:v>
      </x:c>
      <x:c r="N1399" s="11" t="b">
        <x:f aca="0">FALSE()</x:f>
        <x:v>0</x:v>
      </x:c>
      <x:c r="O1399" s="1" t="s">
        <x:v>5015</x:v>
      </x:c>
      <x:c r="P1399" s="11" t="b">
        <x:f aca="0">FALSE()</x:f>
        <x:v>0</x:v>
      </x:c>
    </x:row>
    <x:row r="1400" ht="15" hidden="0" customHeight="1">
      <x:c r="A1400" s="1" t="s">
        <x:v>6510</x:v>
      </x:c>
      <x:c r="B1400" s="1" t="s">
        <x:v>2955</x:v>
      </x:c>
      <x:c r="C1400" s="14" t="n">
        <x:v>45936</x:v>
      </x:c>
      <x:c r="D1400" s="1" t="s">
        <x:v>5010</x:v>
      </x:c>
      <x:c r="E1400" s="1" t="s">
        <x:v>5011</x:v>
      </x:c>
      <x:c r="F1400" s="1" t="s">
        <x:v>5012</x:v>
      </x:c>
      <x:c r="G1400" s="1" t="s">
        <x:v>5013</x:v>
      </x:c>
      <x:c r="H1400" s="1" t="s">
        <x:v>5014</x:v>
      </x:c>
      <x:c r="I1400" s="1" t="s">
        <x:v>5014</x:v>
      </x:c>
      <x:c r="J1400" s="1" t="n">
        <x:v>1.4</x:v>
      </x:c>
      <x:c r="K1400" s="1" t="n">
        <x:v>1.6</x:v>
      </x:c>
      <x:c r="L1400" s="15" t="n">
        <x:v>100.8</x:v>
      </x:c>
      <x:c r="M1400" s="11" t="b">
        <x:f aca="0">FALSE()</x:f>
        <x:v>0</x:v>
      </x:c>
      <x:c r="N1400" s="11" t="b">
        <x:f aca="0">FALSE()</x:f>
        <x:v>0</x:v>
      </x:c>
      <x:c r="O1400" s="1" t="s">
        <x:v>5015</x:v>
      </x:c>
      <x:c r="P1400" s="11" t="b">
        <x:f aca="0">FALSE()</x:f>
        <x:v>0</x:v>
      </x:c>
    </x:row>
    <x:row r="1401" ht="15" hidden="0" customHeight="1">
      <x:c r="A1401" s="1" t="s">
        <x:v>6511</x:v>
      </x:c>
      <x:c r="B1401" s="1" t="s">
        <x:v>2955</x:v>
      </x:c>
      <x:c r="C1401" s="14" t="n">
        <x:v>46040</x:v>
      </x:c>
      <x:c r="D1401" s="1" t="s">
        <x:v>5054</x:v>
      </x:c>
      <x:c r="E1401" s="1" t="s">
        <x:v>5055</x:v>
      </x:c>
      <x:c r="F1401" s="1" t="s">
        <x:v>5012</x:v>
      </x:c>
      <x:c r="G1401" s="1" t="s">
        <x:v>5013</x:v>
      </x:c>
      <x:c r="H1401" s="1" t="s">
        <x:v>5014</x:v>
      </x:c>
      <x:c r="I1401" s="1" t="s">
        <x:v>5014</x:v>
      </x:c>
      <x:c r="J1401" s="1" t="n">
        <x:v>1.2</x:v>
      </x:c>
      <x:c r="K1401" s="1" t="n">
        <x:v>0.2</x:v>
      </x:c>
      <x:c r="L1401" s="15" t="n">
        <x:v>86.4</x:v>
      </x:c>
      <x:c r="M1401" s="11" t="b">
        <x:f aca="0">TRUE()</x:f>
        <x:v>1</x:v>
      </x:c>
      <x:c r="N1401" s="11" t="b">
        <x:f aca="0">FALSE()</x:f>
        <x:v>0</x:v>
      </x:c>
      <x:c r="O1401" s="1" t="s">
        <x:v>5015</x:v>
      </x:c>
      <x:c r="P1401" s="11" t="b">
        <x:f aca="0">FALSE()</x:f>
        <x:v>0</x:v>
      </x:c>
    </x:row>
    <x:row r="1402" ht="15" hidden="0" customHeight="1">
      <x:c r="A1402" s="1" t="s">
        <x:v>6512</x:v>
      </x:c>
      <x:c r="B1402" s="1" t="s">
        <x:v>2958</x:v>
      </x:c>
      <x:c r="C1402" s="14" t="n">
        <x:v>45618</x:v>
      </x:c>
      <x:c r="D1402" s="1" t="s">
        <x:v>5010</x:v>
      </x:c>
      <x:c r="E1402" s="1" t="s">
        <x:v>5011</x:v>
      </x:c>
      <x:c r="F1402" s="1" t="s">
        <x:v>5012</x:v>
      </x:c>
      <x:c r="G1402" s="1" t="s">
        <x:v>5013</x:v>
      </x:c>
      <x:c r="H1402" s="1" t="s">
        <x:v>5014</x:v>
      </x:c>
      <x:c r="I1402" s="1" t="s">
        <x:v>5014</x:v>
      </x:c>
      <x:c r="J1402" s="1" t="n">
        <x:v>0.9</x:v>
      </x:c>
      <x:c r="K1402" s="1" t="n">
        <x:v>1.8</x:v>
      </x:c>
      <x:c r="L1402" s="15" t="n">
        <x:v>64.8</x:v>
      </x:c>
      <x:c r="M1402" s="11" t="b">
        <x:f aca="0">TRUE()</x:f>
        <x:v>1</x:v>
      </x:c>
      <x:c r="N1402" s="11" t="b">
        <x:f aca="0">FALSE()</x:f>
        <x:v>0</x:v>
      </x:c>
      <x:c r="O1402" s="1" t="s">
        <x:v>5015</x:v>
      </x:c>
      <x:c r="P1402" s="11" t="b">
        <x:f aca="0">FALSE()</x:f>
        <x:v>0</x:v>
      </x:c>
    </x:row>
    <x:row r="1403" ht="15" hidden="0" customHeight="1">
      <x:c r="A1403" s="1" t="s">
        <x:v>6513</x:v>
      </x:c>
      <x:c r="B1403" s="1" t="s">
        <x:v>2958</x:v>
      </x:c>
      <x:c r="C1403" s="14" t="n">
        <x:v>45746</x:v>
      </x:c>
      <x:c r="D1403" s="1" t="s">
        <x:v>5010</x:v>
      </x:c>
      <x:c r="E1403" s="1" t="s">
        <x:v>5011</x:v>
      </x:c>
      <x:c r="F1403" s="1" t="s">
        <x:v>5012</x:v>
      </x:c>
      <x:c r="G1403" s="1" t="s">
        <x:v>5013</x:v>
      </x:c>
      <x:c r="H1403" s="1" t="s">
        <x:v>5014</x:v>
      </x:c>
      <x:c r="I1403" s="1" t="s">
        <x:v>5014</x:v>
      </x:c>
      <x:c r="J1403" s="1" t="n">
        <x:v>0.7</x:v>
      </x:c>
      <x:c r="K1403" s="1" t="n">
        <x:v>1.1</x:v>
      </x:c>
      <x:c r="L1403" s="15" t="n">
        <x:v>50.4</x:v>
      </x:c>
      <x:c r="M1403" s="11" t="b">
        <x:f aca="0">TRUE()</x:f>
        <x:v>1</x:v>
      </x:c>
      <x:c r="N1403" s="11" t="b">
        <x:f aca="0">FALSE()</x:f>
        <x:v>0</x:v>
      </x:c>
      <x:c r="O1403" s="1" t="s">
        <x:v>5015</x:v>
      </x:c>
      <x:c r="P1403" s="11" t="b">
        <x:f aca="0">FALSE()</x:f>
        <x:v>0</x:v>
      </x:c>
    </x:row>
    <x:row r="1404" ht="15" hidden="0" customHeight="1">
      <x:c r="A1404" s="1" t="s">
        <x:v>6514</x:v>
      </x:c>
      <x:c r="B1404" s="1" t="s">
        <x:v>2958</x:v>
      </x:c>
      <x:c r="C1404" s="14" t="n">
        <x:v>46129</x:v>
      </x:c>
      <x:c r="D1404" s="1" t="s">
        <x:v>5010</x:v>
      </x:c>
      <x:c r="E1404" s="1" t="s">
        <x:v>5011</x:v>
      </x:c>
      <x:c r="F1404" s="1" t="s">
        <x:v>5012</x:v>
      </x:c>
      <x:c r="G1404" s="1" t="s">
        <x:v>5013</x:v>
      </x:c>
      <x:c r="H1404" s="1" t="s">
        <x:v>5014</x:v>
      </x:c>
      <x:c r="I1404" s="1" t="s">
        <x:v>5014</x:v>
      </x:c>
      <x:c r="J1404" s="1" t="n">
        <x:v>1.9</x:v>
      </x:c>
      <x:c r="K1404" s="1" t="n">
        <x:v>0.7</x:v>
      </x:c>
      <x:c r="L1404" s="15" t="n">
        <x:v>136.8</x:v>
      </x:c>
      <x:c r="M1404" s="11" t="b">
        <x:f aca="0">TRUE()</x:f>
        <x:v>1</x:v>
      </x:c>
      <x:c r="N1404" s="11" t="b">
        <x:f aca="0">FALSE()</x:f>
        <x:v>0</x:v>
      </x:c>
      <x:c r="O1404" s="1" t="s">
        <x:v>5015</x:v>
      </x:c>
      <x:c r="P1404" s="11" t="b">
        <x:f aca="0">FALSE()</x:f>
        <x:v>0</x:v>
      </x:c>
    </x:row>
    <x:row r="1405" ht="15" hidden="0" customHeight="1">
      <x:c r="A1405" s="1" t="s">
        <x:v>6515</x:v>
      </x:c>
      <x:c r="B1405" s="1" t="s">
        <x:v>2961</x:v>
      </x:c>
      <x:c r="C1405" s="14" t="n">
        <x:v>45344</x:v>
      </x:c>
      <x:c r="D1405" s="1" t="s">
        <x:v>5010</x:v>
      </x:c>
      <x:c r="E1405" s="1" t="s">
        <x:v>5011</x:v>
      </x:c>
      <x:c r="F1405" s="1" t="s">
        <x:v>5012</x:v>
      </x:c>
      <x:c r="G1405" s="1" t="s">
        <x:v>5013</x:v>
      </x:c>
      <x:c r="H1405" s="1" t="s">
        <x:v>5014</x:v>
      </x:c>
      <x:c r="I1405" s="1" t="s">
        <x:v>5014</x:v>
      </x:c>
      <x:c r="J1405" s="1" t="n">
        <x:v>1.8</x:v>
      </x:c>
      <x:c r="K1405" s="1" t="n">
        <x:v>0.6</x:v>
      </x:c>
      <x:c r="L1405" s="15" t="n">
        <x:v>129.6</x:v>
      </x:c>
      <x:c r="M1405" s="11" t="b">
        <x:f aca="0">TRUE()</x:f>
        <x:v>1</x:v>
      </x:c>
      <x:c r="N1405" s="11" t="b">
        <x:f aca="0">FALSE()</x:f>
        <x:v>0</x:v>
      </x:c>
      <x:c r="O1405" s="1" t="s">
        <x:v>5015</x:v>
      </x:c>
      <x:c r="P1405" s="11" t="b">
        <x:f aca="0">FALSE()</x:f>
        <x:v>0</x:v>
      </x:c>
    </x:row>
    <x:row r="1406" ht="15" hidden="0" customHeight="1">
      <x:c r="A1406" s="1" t="s">
        <x:v>6516</x:v>
      </x:c>
      <x:c r="B1406" s="1" t="s">
        <x:v>2961</x:v>
      </x:c>
      <x:c r="C1406" s="14" t="n">
        <x:v>45459</x:v>
      </x:c>
      <x:c r="D1406" s="1" t="s">
        <x:v>5010</x:v>
      </x:c>
      <x:c r="E1406" s="1" t="s">
        <x:v>5011</x:v>
      </x:c>
      <x:c r="F1406" s="1" t="s">
        <x:v>5012</x:v>
      </x:c>
      <x:c r="G1406" s="1" t="s">
        <x:v>5013</x:v>
      </x:c>
      <x:c r="H1406" s="1" t="s">
        <x:v>5014</x:v>
      </x:c>
      <x:c r="I1406" s="1" t="s">
        <x:v>5014</x:v>
      </x:c>
      <x:c r="J1406" s="1" t="n">
        <x:v>1.2</x:v>
      </x:c>
      <x:c r="K1406" s="1" t="n">
        <x:v>0.6</x:v>
      </x:c>
      <x:c r="L1406" s="15" t="n">
        <x:v>86.4</x:v>
      </x:c>
      <x:c r="M1406" s="11" t="b">
        <x:f aca="0">TRUE()</x:f>
        <x:v>1</x:v>
      </x:c>
      <x:c r="N1406" s="11" t="b">
        <x:f aca="0">FALSE()</x:f>
        <x:v>0</x:v>
      </x:c>
      <x:c r="O1406" s="1" t="s">
        <x:v>5015</x:v>
      </x:c>
      <x:c r="P1406" s="11" t="b">
        <x:f aca="0">FALSE()</x:f>
        <x:v>0</x:v>
      </x:c>
    </x:row>
    <x:row r="1407" ht="15" hidden="0" customHeight="1">
      <x:c r="A1407" s="1" t="s">
        <x:v>6517</x:v>
      </x:c>
      <x:c r="B1407" s="1" t="s">
        <x:v>1044</x:v>
      </x:c>
      <x:c r="C1407" s="14" t="n">
        <x:v>45922</x:v>
      </x:c>
      <x:c r="D1407" s="1" t="s">
        <x:v>5010</x:v>
      </x:c>
      <x:c r="E1407" s="1" t="s">
        <x:v>5011</x:v>
      </x:c>
      <x:c r="F1407" s="1" t="s">
        <x:v>5012</x:v>
      </x:c>
      <x:c r="G1407" s="1" t="s">
        <x:v>5013</x:v>
      </x:c>
      <x:c r="H1407" s="1" t="s">
        <x:v>5014</x:v>
      </x:c>
      <x:c r="I1407" s="1" t="s">
        <x:v>5014</x:v>
      </x:c>
      <x:c r="J1407" s="1" t="n">
        <x:v>1.1</x:v>
      </x:c>
      <x:c r="K1407" s="1" t="n">
        <x:v>0.5</x:v>
      </x:c>
      <x:c r="L1407" s="15" t="n">
        <x:v>79.2</x:v>
      </x:c>
      <x:c r="M1407" s="11" t="b">
        <x:f aca="0">TRUE()</x:f>
        <x:v>1</x:v>
      </x:c>
      <x:c r="N1407" s="11" t="b">
        <x:f aca="0">FALSE()</x:f>
        <x:v>0</x:v>
      </x:c>
      <x:c r="O1407" s="1" t="s">
        <x:v>5015</x:v>
      </x:c>
      <x:c r="P1407" s="11" t="b">
        <x:f aca="0">FALSE()</x:f>
        <x:v>0</x:v>
      </x:c>
    </x:row>
    <x:row r="1408" ht="15" hidden="0" customHeight="1">
      <x:c r="A1408" s="1" t="s">
        <x:v>6518</x:v>
      </x:c>
      <x:c r="B1408" s="1" t="s">
        <x:v>1044</x:v>
      </x:c>
      <x:c r="C1408" s="14" t="n">
        <x:v>46132</x:v>
      </x:c>
      <x:c r="D1408" s="1" t="s">
        <x:v>5010</x:v>
      </x:c>
      <x:c r="E1408" s="1" t="s">
        <x:v>5011</x:v>
      </x:c>
      <x:c r="F1408" s="1" t="s">
        <x:v>5012</x:v>
      </x:c>
      <x:c r="G1408" s="1" t="s">
        <x:v>5013</x:v>
      </x:c>
      <x:c r="H1408" s="1" t="s">
        <x:v>5014</x:v>
      </x:c>
      <x:c r="I1408" s="1" t="s">
        <x:v>5014</x:v>
      </x:c>
      <x:c r="J1408" s="1" t="n">
        <x:v>0.5</x:v>
      </x:c>
      <x:c r="K1408" s="1" t="n">
        <x:v>2</x:v>
      </x:c>
      <x:c r="L1408" s="15" t="n">
        <x:v>36</x:v>
      </x:c>
      <x:c r="M1408" s="11" t="b">
        <x:f aca="0">TRUE()</x:f>
        <x:v>1</x:v>
      </x:c>
      <x:c r="N1408" s="11" t="b">
        <x:f aca="0">FALSE()</x:f>
        <x:v>0</x:v>
      </x:c>
      <x:c r="O1408" s="1" t="s">
        <x:v>5015</x:v>
      </x:c>
      <x:c r="P1408" s="11" t="b">
        <x:f aca="0">FALSE()</x:f>
        <x:v>0</x:v>
      </x:c>
    </x:row>
    <x:row r="1409" ht="15" hidden="0" customHeight="1">
      <x:c r="A1409" s="1" t="s">
        <x:v>6519</x:v>
      </x:c>
      <x:c r="B1409" s="1" t="s">
        <x:v>1044</x:v>
      </x:c>
      <x:c r="C1409" s="14" t="n">
        <x:v>46137</x:v>
      </x:c>
      <x:c r="D1409" s="1" t="s">
        <x:v>5010</x:v>
      </x:c>
      <x:c r="E1409" s="1" t="s">
        <x:v>5011</x:v>
      </x:c>
      <x:c r="F1409" s="1" t="s">
        <x:v>5012</x:v>
      </x:c>
      <x:c r="G1409" s="1" t="s">
        <x:v>5013</x:v>
      </x:c>
      <x:c r="H1409" s="1" t="s">
        <x:v>5014</x:v>
      </x:c>
      <x:c r="I1409" s="1" t="s">
        <x:v>5014</x:v>
      </x:c>
      <x:c r="J1409" s="1" t="n">
        <x:v>1.3</x:v>
      </x:c>
      <x:c r="K1409" s="1" t="n">
        <x:v>2</x:v>
      </x:c>
      <x:c r="L1409" s="15" t="n">
        <x:v>93.6</x:v>
      </x:c>
      <x:c r="M1409" s="11" t="b">
        <x:f aca="0">TRUE()</x:f>
        <x:v>1</x:v>
      </x:c>
      <x:c r="N1409" s="11" t="b">
        <x:f aca="0">FALSE()</x:f>
        <x:v>0</x:v>
      </x:c>
      <x:c r="O1409" s="1" t="s">
        <x:v>5015</x:v>
      </x:c>
      <x:c r="P1409" s="11" t="b">
        <x:f aca="0">FALSE()</x:f>
        <x:v>0</x:v>
      </x:c>
    </x:row>
    <x:row r="1410" ht="15" hidden="0" customHeight="1">
      <x:c r="A1410" s="1" t="s">
        <x:v>6520</x:v>
      </x:c>
      <x:c r="B1410" s="1" t="s">
        <x:v>1047</x:v>
      </x:c>
      <x:c r="C1410" s="14" t="n">
        <x:v>45361</x:v>
      </x:c>
      <x:c r="D1410" s="1" t="s">
        <x:v>5018</x:v>
      </x:c>
      <x:c r="E1410" s="1" t="s">
        <x:v>5105</x:v>
      </x:c>
      <x:c r="F1410" s="1" t="s">
        <x:v>5076</x:v>
      </x:c>
      <x:c r="G1410" s="1" t="s">
        <x:v>5077</x:v>
      </x:c>
      <x:c r="H1410" s="1" t="s">
        <x:v>5022</x:v>
      </x:c>
      <x:c r="I1410" s="1" t="s">
        <x:v>5131</x:v>
      </x:c>
      <x:c r="J1410" s="1" t="n">
        <x:v>1.8</x:v>
      </x:c>
      <x:c r="K1410" s="1" t="n">
        <x:v>6.6</x:v>
      </x:c>
      <x:c r="L1410" s="15" t="n">
        <x:v>388.91</x:v>
      </x:c>
      <x:c r="M1410" s="11" t="b">
        <x:f aca="0">TRUE()</x:f>
        <x:v>1</x:v>
      </x:c>
      <x:c r="N1410" s="11" t="b">
        <x:f aca="0">FALSE()</x:f>
        <x:v>0</x:v>
      </x:c>
      <x:c r="O1410" s="1" t="s">
        <x:v>5068</x:v>
      </x:c>
      <x:c r="P1410" s="11" t="b">
        <x:f aca="0">FALSE()</x:f>
        <x:v>0</x:v>
      </x:c>
    </x:row>
    <x:row r="1411" ht="15" hidden="0" customHeight="1">
      <x:c r="A1411" s="1" t="s">
        <x:v>6521</x:v>
      </x:c>
      <x:c r="B1411" s="1" t="s">
        <x:v>1047</x:v>
      </x:c>
      <x:c r="C1411" s="14" t="n">
        <x:v>45441</x:v>
      </x:c>
      <x:c r="D1411" s="1" t="s">
        <x:v>5010</x:v>
      </x:c>
      <x:c r="E1411" s="1" t="s">
        <x:v>5011</x:v>
      </x:c>
      <x:c r="F1411" s="1" t="s">
        <x:v>5012</x:v>
      </x:c>
      <x:c r="G1411" s="1" t="s">
        <x:v>5013</x:v>
      </x:c>
      <x:c r="H1411" s="1" t="s">
        <x:v>5014</x:v>
      </x:c>
      <x:c r="I1411" s="1" t="s">
        <x:v>5014</x:v>
      </x:c>
      <x:c r="J1411" s="1" t="n">
        <x:v>1.5</x:v>
      </x:c>
      <x:c r="K1411" s="1" t="n">
        <x:v>0.6</x:v>
      </x:c>
      <x:c r="L1411" s="15" t="n">
        <x:v>108</x:v>
      </x:c>
      <x:c r="M1411" s="11" t="b">
        <x:f aca="0">TRUE()</x:f>
        <x:v>1</x:v>
      </x:c>
      <x:c r="N1411" s="11" t="b">
        <x:f aca="0">FALSE()</x:f>
        <x:v>0</x:v>
      </x:c>
      <x:c r="O1411" s="1" t="s">
        <x:v>5015</x:v>
      </x:c>
      <x:c r="P1411" s="11" t="b">
        <x:f aca="0">FALSE()</x:f>
        <x:v>0</x:v>
      </x:c>
    </x:row>
    <x:row r="1412" ht="15" hidden="0" customHeight="1">
      <x:c r="A1412" s="1" t="s">
        <x:v>6522</x:v>
      </x:c>
      <x:c r="B1412" s="1" t="s">
        <x:v>1047</x:v>
      </x:c>
      <x:c r="C1412" s="14" t="n">
        <x:v>45568</x:v>
      </x:c>
      <x:c r="D1412" s="1" t="s">
        <x:v>5018</x:v>
      </x:c>
      <x:c r="E1412" s="1" t="s">
        <x:v>5105</x:v>
      </x:c>
      <x:c r="F1412" s="1" t="s">
        <x:v>5076</x:v>
      </x:c>
      <x:c r="G1412" s="1" t="s">
        <x:v>5077</x:v>
      </x:c>
      <x:c r="H1412" s="1" t="s">
        <x:v>5031</x:v>
      </x:c>
      <x:c r="I1412" s="1" t="s">
        <x:v>5039</x:v>
      </x:c>
      <x:c r="J1412" s="1" t="n">
        <x:v>0.3</x:v>
      </x:c>
      <x:c r="K1412" s="1" t="n">
        <x:v>3.8</x:v>
      </x:c>
      <x:c r="L1412" s="15" t="n">
        <x:v>718.43</x:v>
      </x:c>
      <x:c r="M1412" s="11" t="b">
        <x:f aca="0">TRUE()</x:f>
        <x:v>1</x:v>
      </x:c>
      <x:c r="N1412" s="11" t="b">
        <x:f aca="0">FALSE()</x:f>
        <x:v>0</x:v>
      </x:c>
      <x:c r="O1412" s="1" t="s">
        <x:v>5068</x:v>
      </x:c>
      <x:c r="P1412" s="11" t="b">
        <x:f aca="0">FALSE()</x:f>
        <x:v>0</x:v>
      </x:c>
    </x:row>
    <x:row r="1413" ht="15" hidden="0" customHeight="1">
      <x:c r="A1413" s="1" t="s">
        <x:v>6523</x:v>
      </x:c>
      <x:c r="B1413" s="1" t="s">
        <x:v>1047</x:v>
      </x:c>
      <x:c r="C1413" s="14" t="n">
        <x:v>45740</x:v>
      </x:c>
      <x:c r="D1413" s="1" t="s">
        <x:v>5018</x:v>
      </x:c>
      <x:c r="E1413" s="1" t="s">
        <x:v>5091</x:v>
      </x:c>
      <x:c r="F1413" s="1" t="s">
        <x:v>5020</x:v>
      </x:c>
      <x:c r="G1413" s="1" t="s">
        <x:v>5021</x:v>
      </x:c>
      <x:c r="H1413" s="1" t="s">
        <x:v>5036</x:v>
      </x:c>
      <x:c r="I1413" s="1" t="s">
        <x:v>5023</x:v>
      </x:c>
      <x:c r="J1413" s="1" t="n">
        <x:v>4</x:v>
      </x:c>
      <x:c r="K1413" s="1" t="n">
        <x:v>32.2</x:v>
      </x:c>
      <x:c r="L1413" s="15" t="n">
        <x:v>406.79</x:v>
      </x:c>
      <x:c r="M1413" s="11" t="b">
        <x:f aca="0">TRUE()</x:f>
        <x:v>1</x:v>
      </x:c>
      <x:c r="N1413" s="11" t="b">
        <x:f aca="0">FALSE()</x:f>
        <x:v>0</x:v>
      </x:c>
      <x:c r="O1413" s="1" t="s">
        <x:v>5098</x:v>
      </x:c>
      <x:c r="P1413" s="11" t="b">
        <x:f aca="0">TRUE()</x:f>
        <x:v>1</x:v>
      </x:c>
      <x:c r="Q1413" s="1" t="s">
        <x:v>6524</x:v>
      </x:c>
    </x:row>
    <x:row r="1414" ht="15" hidden="0" customHeight="1">
      <x:c r="A1414" s="1" t="s">
        <x:v>6525</x:v>
      </x:c>
      <x:c r="B1414" s="1" t="s">
        <x:v>1047</x:v>
      </x:c>
      <x:c r="C1414" s="14" t="n">
        <x:v>46112</x:v>
      </x:c>
      <x:c r="D1414" s="1" t="s">
        <x:v>5010</x:v>
      </x:c>
      <x:c r="E1414" s="1" t="s">
        <x:v>5011</x:v>
      </x:c>
      <x:c r="F1414" s="1" t="s">
        <x:v>5012</x:v>
      </x:c>
      <x:c r="G1414" s="1" t="s">
        <x:v>5013</x:v>
      </x:c>
      <x:c r="H1414" s="1" t="s">
        <x:v>5014</x:v>
      </x:c>
      <x:c r="I1414" s="1" t="s">
        <x:v>5014</x:v>
      </x:c>
      <x:c r="J1414" s="1" t="n">
        <x:v>0.4</x:v>
      </x:c>
      <x:c r="K1414" s="1" t="n">
        <x:v>1.7</x:v>
      </x:c>
      <x:c r="L1414" s="15" t="n">
        <x:v>28.8</x:v>
      </x:c>
      <x:c r="M1414" s="11" t="b">
        <x:f aca="0">TRUE()</x:f>
        <x:v>1</x:v>
      </x:c>
      <x:c r="N1414" s="11" t="b">
        <x:f aca="0">FALSE()</x:f>
        <x:v>0</x:v>
      </x:c>
      <x:c r="O1414" s="1" t="s">
        <x:v>5015</x:v>
      </x:c>
      <x:c r="P1414" s="11" t="b">
        <x:f aca="0">FALSE()</x:f>
        <x:v>0</x:v>
      </x:c>
    </x:row>
    <x:row r="1415" ht="15" hidden="0" customHeight="1">
      <x:c r="A1415" s="1" t="s">
        <x:v>6526</x:v>
      </x:c>
      <x:c r="B1415" s="1" t="s">
        <x:v>2971</x:v>
      </x:c>
      <x:c r="C1415" s="14" t="n">
        <x:v>45965</x:v>
      </x:c>
      <x:c r="D1415" s="1" t="s">
        <x:v>5018</x:v>
      </x:c>
      <x:c r="E1415" s="1" t="s">
        <x:v>5075</x:v>
      </x:c>
      <x:c r="F1415" s="1" t="s">
        <x:v>5076</x:v>
      </x:c>
      <x:c r="G1415" s="1" t="s">
        <x:v>5077</x:v>
      </x:c>
      <x:c r="H1415" s="1" t="s">
        <x:v>5031</x:v>
      </x:c>
      <x:c r="I1415" s="1" t="s">
        <x:v>5039</x:v>
      </x:c>
      <x:c r="J1415" s="1" t="n">
        <x:v>0.6</x:v>
      </x:c>
      <x:c r="K1415" s="1" t="n">
        <x:v>1.9</x:v>
      </x:c>
      <x:c r="L1415" s="15" t="n">
        <x:v>405.44</x:v>
      </x:c>
      <x:c r="M1415" s="11" t="b">
        <x:f aca="0">FALSE()</x:f>
        <x:v>0</x:v>
      </x:c>
      <x:c r="N1415" s="11" t="b">
        <x:f aca="0">FALSE()</x:f>
        <x:v>0</x:v>
      </x:c>
      <x:c r="O1415" s="1" t="s">
        <x:v>5078</x:v>
      </x:c>
      <x:c r="P1415" s="11" t="b">
        <x:f aca="0">FALSE()</x:f>
        <x:v>0</x:v>
      </x:c>
    </x:row>
    <x:row r="1416" ht="15" hidden="0" customHeight="1">
      <x:c r="A1416" s="1" t="s">
        <x:v>6527</x:v>
      </x:c>
      <x:c r="B1416" s="1" t="s">
        <x:v>2971</x:v>
      </x:c>
      <x:c r="C1416" s="14" t="n">
        <x:v>45991</x:v>
      </x:c>
      <x:c r="D1416" s="1" t="s">
        <x:v>5010</x:v>
      </x:c>
      <x:c r="E1416" s="1" t="s">
        <x:v>5011</x:v>
      </x:c>
      <x:c r="F1416" s="1" t="s">
        <x:v>5012</x:v>
      </x:c>
      <x:c r="G1416" s="1" t="s">
        <x:v>5013</x:v>
      </x:c>
      <x:c r="H1416" s="1" t="s">
        <x:v>5014</x:v>
      </x:c>
      <x:c r="I1416" s="1" t="s">
        <x:v>5014</x:v>
      </x:c>
      <x:c r="J1416" s="1" t="n">
        <x:v>0.7</x:v>
      </x:c>
      <x:c r="K1416" s="1" t="n">
        <x:v>0.6</x:v>
      </x:c>
      <x:c r="L1416" s="15" t="n">
        <x:v>50.4</x:v>
      </x:c>
      <x:c r="M1416" s="11" t="b">
        <x:f aca="0">TRUE()</x:f>
        <x:v>1</x:v>
      </x:c>
      <x:c r="N1416" s="11" t="b">
        <x:f aca="0">FALSE()</x:f>
        <x:v>0</x:v>
      </x:c>
      <x:c r="O1416" s="1" t="s">
        <x:v>5015</x:v>
      </x:c>
      <x:c r="P1416" s="11" t="b">
        <x:f aca="0">FALSE()</x:f>
        <x:v>0</x:v>
      </x:c>
    </x:row>
    <x:row r="1417" ht="15" hidden="0" customHeight="1">
      <x:c r="A1417" s="1" t="s">
        <x:v>6528</x:v>
      </x:c>
      <x:c r="B1417" s="1" t="s">
        <x:v>2971</x:v>
      </x:c>
      <x:c r="C1417" s="14" t="n">
        <x:v>46190</x:v>
      </x:c>
      <x:c r="D1417" s="1" t="s">
        <x:v>5010</x:v>
      </x:c>
      <x:c r="E1417" s="1" t="s">
        <x:v>5011</x:v>
      </x:c>
      <x:c r="F1417" s="1" t="s">
        <x:v>5012</x:v>
      </x:c>
      <x:c r="G1417" s="1" t="s">
        <x:v>5013</x:v>
      </x:c>
      <x:c r="H1417" s="1" t="s">
        <x:v>5014</x:v>
      </x:c>
      <x:c r="I1417" s="1" t="s">
        <x:v>5014</x:v>
      </x:c>
      <x:c r="J1417" s="1" t="n">
        <x:v>1.2</x:v>
      </x:c>
      <x:c r="K1417" s="1" t="n">
        <x:v>2.5</x:v>
      </x:c>
      <x:c r="L1417" s="15" t="n">
        <x:v>86.4</x:v>
      </x:c>
      <x:c r="M1417" s="11" t="b">
        <x:f aca="0">TRUE()</x:f>
        <x:v>1</x:v>
      </x:c>
      <x:c r="N1417" s="11" t="b">
        <x:f aca="0">FALSE()</x:f>
        <x:v>0</x:v>
      </x:c>
      <x:c r="O1417" s="1" t="s">
        <x:v>5015</x:v>
      </x:c>
      <x:c r="P1417" s="11" t="b">
        <x:f aca="0">FALSE()</x:f>
        <x:v>0</x:v>
      </x:c>
    </x:row>
    <x:row r="1418" ht="15" hidden="0" customHeight="1">
      <x:c r="A1418" s="1" t="s">
        <x:v>6529</x:v>
      </x:c>
      <x:c r="B1418" s="1" t="s">
        <x:v>2974</x:v>
      </x:c>
      <x:c r="C1418" s="14" t="n">
        <x:v>45411</x:v>
      </x:c>
      <x:c r="D1418" s="1" t="s">
        <x:v>5010</x:v>
      </x:c>
      <x:c r="E1418" s="1" t="s">
        <x:v>5011</x:v>
      </x:c>
      <x:c r="F1418" s="1" t="s">
        <x:v>5012</x:v>
      </x:c>
      <x:c r="G1418" s="1" t="s">
        <x:v>5013</x:v>
      </x:c>
      <x:c r="H1418" s="1" t="s">
        <x:v>5014</x:v>
      </x:c>
      <x:c r="I1418" s="1" t="s">
        <x:v>5014</x:v>
      </x:c>
      <x:c r="J1418" s="1" t="n">
        <x:v>1.3</x:v>
      </x:c>
      <x:c r="K1418" s="1" t="n">
        <x:v>0.2</x:v>
      </x:c>
      <x:c r="L1418" s="15" t="n">
        <x:v>93.6</x:v>
      </x:c>
      <x:c r="M1418" s="11" t="b">
        <x:f aca="0">TRUE()</x:f>
        <x:v>1</x:v>
      </x:c>
      <x:c r="N1418" s="11" t="b">
        <x:f aca="0">FALSE()</x:f>
        <x:v>0</x:v>
      </x:c>
      <x:c r="O1418" s="1" t="s">
        <x:v>5015</x:v>
      </x:c>
      <x:c r="P1418" s="11" t="b">
        <x:f aca="0">FALSE()</x:f>
        <x:v>0</x:v>
      </x:c>
    </x:row>
    <x:row r="1419" ht="15" hidden="0" customHeight="1">
      <x:c r="A1419" s="1" t="s">
        <x:v>6530</x:v>
      </x:c>
      <x:c r="B1419" s="1" t="s">
        <x:v>2974</x:v>
      </x:c>
      <x:c r="C1419" s="14" t="n">
        <x:v>45754</x:v>
      </x:c>
      <x:c r="D1419" s="1" t="s">
        <x:v>5010</x:v>
      </x:c>
      <x:c r="E1419" s="1" t="s">
        <x:v>5011</x:v>
      </x:c>
      <x:c r="F1419" s="1" t="s">
        <x:v>5012</x:v>
      </x:c>
      <x:c r="G1419" s="1" t="s">
        <x:v>5013</x:v>
      </x:c>
      <x:c r="H1419" s="1" t="s">
        <x:v>5014</x:v>
      </x:c>
      <x:c r="I1419" s="1" t="s">
        <x:v>5014</x:v>
      </x:c>
      <x:c r="J1419" s="1" t="n">
        <x:v>1.1</x:v>
      </x:c>
      <x:c r="K1419" s="1" t="n">
        <x:v>0.6</x:v>
      </x:c>
      <x:c r="L1419" s="15" t="n">
        <x:v>79.2</x:v>
      </x:c>
      <x:c r="M1419" s="11" t="b">
        <x:f aca="0">TRUE()</x:f>
        <x:v>1</x:v>
      </x:c>
      <x:c r="N1419" s="11" t="b">
        <x:f aca="0">FALSE()</x:f>
        <x:v>0</x:v>
      </x:c>
      <x:c r="O1419" s="1" t="s">
        <x:v>5015</x:v>
      </x:c>
      <x:c r="P1419" s="11" t="b">
        <x:f aca="0">FALSE()</x:f>
        <x:v>0</x:v>
      </x:c>
    </x:row>
    <x:row r="1420" ht="15" hidden="0" customHeight="1">
      <x:c r="A1420" s="1" t="s">
        <x:v>6531</x:v>
      </x:c>
      <x:c r="B1420" s="1" t="s">
        <x:v>2974</x:v>
      </x:c>
      <x:c r="C1420" s="14" t="n">
        <x:v>45803</x:v>
      </x:c>
      <x:c r="D1420" s="1" t="s">
        <x:v>5010</x:v>
      </x:c>
      <x:c r="E1420" s="1" t="s">
        <x:v>5011</x:v>
      </x:c>
      <x:c r="F1420" s="1" t="s">
        <x:v>5012</x:v>
      </x:c>
      <x:c r="G1420" s="1" t="s">
        <x:v>5013</x:v>
      </x:c>
      <x:c r="H1420" s="1" t="s">
        <x:v>5014</x:v>
      </x:c>
      <x:c r="I1420" s="1" t="s">
        <x:v>5014</x:v>
      </x:c>
      <x:c r="J1420" s="1" t="n">
        <x:v>1</x:v>
      </x:c>
      <x:c r="K1420" s="1" t="n">
        <x:v>0.7</x:v>
      </x:c>
      <x:c r="L1420" s="15" t="n">
        <x:v>72</x:v>
      </x:c>
      <x:c r="M1420" s="11" t="b">
        <x:f aca="0">TRUE()</x:f>
        <x:v>1</x:v>
      </x:c>
      <x:c r="N1420" s="11" t="b">
        <x:f aca="0">FALSE()</x:f>
        <x:v>0</x:v>
      </x:c>
      <x:c r="O1420" s="1" t="s">
        <x:v>5015</x:v>
      </x:c>
      <x:c r="P1420" s="11" t="b">
        <x:f aca="0">FALSE()</x:f>
        <x:v>0</x:v>
      </x:c>
    </x:row>
    <x:row r="1421" ht="15" hidden="0" customHeight="1">
      <x:c r="A1421" s="1" t="s">
        <x:v>6532</x:v>
      </x:c>
      <x:c r="B1421" s="1" t="s">
        <x:v>2974</x:v>
      </x:c>
      <x:c r="C1421" s="14" t="n">
        <x:v>46004</x:v>
      </x:c>
      <x:c r="D1421" s="1" t="s">
        <x:v>5018</x:v>
      </x:c>
      <x:c r="E1421" s="1" t="s">
        <x:v>5105</x:v>
      </x:c>
      <x:c r="F1421" s="1" t="s">
        <x:v>5076</x:v>
      </x:c>
      <x:c r="G1421" s="1" t="s">
        <x:v>5077</x:v>
      </x:c>
      <x:c r="H1421" s="1" t="s">
        <x:v>5031</x:v>
      </x:c>
      <x:c r="I1421" s="1" t="s">
        <x:v>5044</x:v>
      </x:c>
      <x:c r="J1421" s="1" t="n">
        <x:v>2.3</x:v>
      </x:c>
      <x:c r="K1421" s="1" t="n">
        <x:v>6.4</x:v>
      </x:c>
      <x:c r="L1421" s="15" t="n">
        <x:v>806.72</x:v>
      </x:c>
      <x:c r="M1421" s="11" t="b">
        <x:f aca="0">FALSE()</x:f>
        <x:v>0</x:v>
      </x:c>
      <x:c r="N1421" s="11" t="b">
        <x:f aca="0">FALSE()</x:f>
        <x:v>0</x:v>
      </x:c>
      <x:c r="O1421" s="1" t="s">
        <x:v>5073</x:v>
      </x:c>
      <x:c r="P1421" s="11" t="b">
        <x:f aca="0">FALSE()</x:f>
        <x:v>0</x:v>
      </x:c>
    </x:row>
    <x:row r="1422" ht="15" hidden="0" customHeight="1">
      <x:c r="A1422" s="1" t="s">
        <x:v>6533</x:v>
      </x:c>
      <x:c r="B1422" s="1" t="s">
        <x:v>1050</x:v>
      </x:c>
      <x:c r="C1422" s="14" t="n">
        <x:v>45336</x:v>
      </x:c>
      <x:c r="D1422" s="1" t="s">
        <x:v>5010</x:v>
      </x:c>
      <x:c r="E1422" s="1" t="s">
        <x:v>5011</x:v>
      </x:c>
      <x:c r="F1422" s="1" t="s">
        <x:v>5012</x:v>
      </x:c>
      <x:c r="G1422" s="1" t="s">
        <x:v>5013</x:v>
      </x:c>
      <x:c r="H1422" s="1" t="s">
        <x:v>5014</x:v>
      </x:c>
      <x:c r="I1422" s="1" t="s">
        <x:v>5014</x:v>
      </x:c>
      <x:c r="J1422" s="1" t="n">
        <x:v>1.2</x:v>
      </x:c>
      <x:c r="K1422" s="1" t="n">
        <x:v>2.4</x:v>
      </x:c>
      <x:c r="L1422" s="15" t="n">
        <x:v>86.4</x:v>
      </x:c>
      <x:c r="M1422" s="11" t="b">
        <x:f aca="0">FALSE()</x:f>
        <x:v>0</x:v>
      </x:c>
      <x:c r="N1422" s="11" t="b">
        <x:f aca="0">FALSE()</x:f>
        <x:v>0</x:v>
      </x:c>
      <x:c r="O1422" s="1" t="s">
        <x:v>5015</x:v>
      </x:c>
      <x:c r="P1422" s="11" t="b">
        <x:f aca="0">FALSE()</x:f>
        <x:v>0</x:v>
      </x:c>
    </x:row>
    <x:row r="1423" ht="15" hidden="0" customHeight="1">
      <x:c r="A1423" s="1" t="s">
        <x:v>6534</x:v>
      </x:c>
      <x:c r="B1423" s="1" t="s">
        <x:v>1050</x:v>
      </x:c>
      <x:c r="C1423" s="14" t="n">
        <x:v>45617</x:v>
      </x:c>
      <x:c r="D1423" s="1" t="s">
        <x:v>5018</x:v>
      </x:c>
      <x:c r="E1423" s="1" t="s">
        <x:v>5019</x:v>
      </x:c>
      <x:c r="F1423" s="1" t="s">
        <x:v>5020</x:v>
      </x:c>
      <x:c r="G1423" s="1" t="s">
        <x:v>5021</x:v>
      </x:c>
      <x:c r="H1423" s="1" t="s">
        <x:v>5022</x:v>
      </x:c>
      <x:c r="I1423" s="1" t="s">
        <x:v>5131</x:v>
      </x:c>
      <x:c r="J1423" s="1" t="n">
        <x:v>1.6</x:v>
      </x:c>
      <x:c r="K1423" s="1" t="n">
        <x:v>7.7</x:v>
      </x:c>
      <x:c r="L1423" s="15" t="n">
        <x:v>913.2</x:v>
      </x:c>
      <x:c r="M1423" s="11" t="b">
        <x:f aca="0">FALSE()</x:f>
        <x:v>0</x:v>
      </x:c>
      <x:c r="N1423" s="11" t="b">
        <x:f aca="0">FALSE()</x:f>
        <x:v>0</x:v>
      </x:c>
      <x:c r="O1423" s="1" t="s">
        <x:v>5033</x:v>
      </x:c>
      <x:c r="P1423" s="11" t="b">
        <x:f aca="0">FALSE()</x:f>
        <x:v>0</x:v>
      </x:c>
    </x:row>
    <x:row r="1424" ht="15" hidden="0" customHeight="1">
      <x:c r="A1424" s="1" t="s">
        <x:v>6535</x:v>
      </x:c>
      <x:c r="B1424" s="1" t="s">
        <x:v>1050</x:v>
      </x:c>
      <x:c r="C1424" s="14" t="n">
        <x:v>46109</x:v>
      </x:c>
      <x:c r="D1424" s="1" t="s">
        <x:v>5010</x:v>
      </x:c>
      <x:c r="E1424" s="1" t="s">
        <x:v>5011</x:v>
      </x:c>
      <x:c r="F1424" s="1" t="s">
        <x:v>5012</x:v>
      </x:c>
      <x:c r="G1424" s="1" t="s">
        <x:v>5013</x:v>
      </x:c>
      <x:c r="H1424" s="1" t="s">
        <x:v>5014</x:v>
      </x:c>
      <x:c r="I1424" s="1" t="s">
        <x:v>5014</x:v>
      </x:c>
      <x:c r="J1424" s="1" t="n">
        <x:v>1.1</x:v>
      </x:c>
      <x:c r="K1424" s="1" t="n">
        <x:v>1.1</x:v>
      </x:c>
      <x:c r="L1424" s="15" t="n">
        <x:v>79.2</x:v>
      </x:c>
      <x:c r="M1424" s="11" t="b">
        <x:f aca="0">TRUE()</x:f>
        <x:v>1</x:v>
      </x:c>
      <x:c r="N1424" s="11" t="b">
        <x:f aca="0">FALSE()</x:f>
        <x:v>0</x:v>
      </x:c>
      <x:c r="O1424" s="1" t="s">
        <x:v>5015</x:v>
      </x:c>
      <x:c r="P1424" s="11" t="b">
        <x:f aca="0">FALSE()</x:f>
        <x:v>0</x:v>
      </x:c>
    </x:row>
    <x:row r="1425" ht="15" hidden="0" customHeight="1">
      <x:c r="A1425" s="1" t="s">
        <x:v>6536</x:v>
      </x:c>
      <x:c r="B1425" s="1" t="s">
        <x:v>1050</x:v>
      </x:c>
      <x:c r="C1425" s="14" t="n">
        <x:v>46232</x:v>
      </x:c>
      <x:c r="D1425" s="1" t="s">
        <x:v>5054</x:v>
      </x:c>
      <x:c r="E1425" s="1" t="s">
        <x:v>5055</x:v>
      </x:c>
      <x:c r="F1425" s="1" t="s">
        <x:v>5012</x:v>
      </x:c>
      <x:c r="G1425" s="1" t="s">
        <x:v>5013</x:v>
      </x:c>
      <x:c r="H1425" s="1" t="s">
        <x:v>5014</x:v>
      </x:c>
      <x:c r="I1425" s="1" t="s">
        <x:v>5014</x:v>
      </x:c>
      <x:c r="J1425" s="1" t="n">
        <x:v>1.1</x:v>
      </x:c>
      <x:c r="K1425" s="1" t="n">
        <x:v>1.7</x:v>
      </x:c>
      <x:c r="L1425" s="15" t="n">
        <x:v>79.2</x:v>
      </x:c>
      <x:c r="M1425" s="11" t="b">
        <x:f aca="0">FALSE()</x:f>
        <x:v>0</x:v>
      </x:c>
      <x:c r="N1425" s="11" t="b">
        <x:f aca="0">FALSE()</x:f>
        <x:v>0</x:v>
      </x:c>
      <x:c r="O1425" s="1" t="s">
        <x:v>5015</x:v>
      </x:c>
      <x:c r="P1425" s="11" t="b">
        <x:f aca="0">FALSE()</x:f>
        <x:v>0</x:v>
      </x:c>
    </x:row>
    <x:row r="1426" ht="15" hidden="0" customHeight="1">
      <x:c r="A1426" s="1" t="s">
        <x:v>6537</x:v>
      </x:c>
      <x:c r="B1426" s="1" t="s">
        <x:v>2979</x:v>
      </x:c>
      <x:c r="C1426" s="14" t="n">
        <x:v>45607</x:v>
      </x:c>
      <x:c r="D1426" s="1" t="s">
        <x:v>5010</x:v>
      </x:c>
      <x:c r="E1426" s="1" t="s">
        <x:v>5011</x:v>
      </x:c>
      <x:c r="F1426" s="1" t="s">
        <x:v>5012</x:v>
      </x:c>
      <x:c r="G1426" s="1" t="s">
        <x:v>5013</x:v>
      </x:c>
      <x:c r="H1426" s="1" t="s">
        <x:v>5014</x:v>
      </x:c>
      <x:c r="I1426" s="1" t="s">
        <x:v>5014</x:v>
      </x:c>
      <x:c r="J1426" s="1" t="n">
        <x:v>1.5</x:v>
      </x:c>
      <x:c r="K1426" s="1" t="n">
        <x:v>1.1</x:v>
      </x:c>
      <x:c r="L1426" s="15" t="n">
        <x:v>108</x:v>
      </x:c>
      <x:c r="M1426" s="11" t="b">
        <x:f aca="0">TRUE()</x:f>
        <x:v>1</x:v>
      </x:c>
      <x:c r="N1426" s="11" t="b">
        <x:f aca="0">FALSE()</x:f>
        <x:v>0</x:v>
      </x:c>
      <x:c r="O1426" s="1" t="s">
        <x:v>5015</x:v>
      </x:c>
      <x:c r="P1426" s="11" t="b">
        <x:f aca="0">FALSE()</x:f>
        <x:v>0</x:v>
      </x:c>
    </x:row>
    <x:row r="1427" ht="15" hidden="0" customHeight="1">
      <x:c r="A1427" s="1" t="s">
        <x:v>6538</x:v>
      </x:c>
      <x:c r="B1427" s="1" t="s">
        <x:v>2979</x:v>
      </x:c>
      <x:c r="C1427" s="14" t="n">
        <x:v>45626</x:v>
      </x:c>
      <x:c r="D1427" s="1" t="s">
        <x:v>5010</x:v>
      </x:c>
      <x:c r="E1427" s="1" t="s">
        <x:v>5011</x:v>
      </x:c>
      <x:c r="F1427" s="1" t="s">
        <x:v>5012</x:v>
      </x:c>
      <x:c r="G1427" s="1" t="s">
        <x:v>5013</x:v>
      </x:c>
      <x:c r="H1427" s="1" t="s">
        <x:v>5014</x:v>
      </x:c>
      <x:c r="I1427" s="1" t="s">
        <x:v>5014</x:v>
      </x:c>
      <x:c r="J1427" s="1" t="n">
        <x:v>0.7</x:v>
      </x:c>
      <x:c r="K1427" s="1" t="n">
        <x:v>2.7</x:v>
      </x:c>
      <x:c r="L1427" s="15" t="n">
        <x:v>50.4</x:v>
      </x:c>
      <x:c r="M1427" s="11" t="b">
        <x:f aca="0">FALSE()</x:f>
        <x:v>0</x:v>
      </x:c>
      <x:c r="N1427" s="11" t="b">
        <x:f aca="0">FALSE()</x:f>
        <x:v>0</x:v>
      </x:c>
      <x:c r="O1427" s="1" t="s">
        <x:v>5015</x:v>
      </x:c>
      <x:c r="P1427" s="11" t="b">
        <x:f aca="0">FALSE()</x:f>
        <x:v>0</x:v>
      </x:c>
    </x:row>
    <x:row r="1428" ht="15" hidden="0" customHeight="1">
      <x:c r="A1428" s="1" t="s">
        <x:v>6539</x:v>
      </x:c>
      <x:c r="B1428" s="1" t="s">
        <x:v>2982</x:v>
      </x:c>
      <x:c r="C1428" s="14" t="n">
        <x:v>45349</x:v>
      </x:c>
      <x:c r="D1428" s="1" t="s">
        <x:v>5018</x:v>
      </x:c>
      <x:c r="E1428" s="1" t="s">
        <x:v>5110</x:v>
      </x:c>
      <x:c r="F1428" s="1" t="s">
        <x:v>5111</x:v>
      </x:c>
      <x:c r="G1428" s="1" t="s">
        <x:v>5112</x:v>
      </x:c>
      <x:c r="H1428" s="1" t="s">
        <x:v>5031</x:v>
      </x:c>
      <x:c r="I1428" s="1" t="s">
        <x:v>5152</x:v>
      </x:c>
      <x:c r="J1428" s="1" t="n">
        <x:v>1.2</x:v>
      </x:c>
      <x:c r="K1428" s="1" t="n">
        <x:v>9.7</x:v>
      </x:c>
      <x:c r="L1428" s="15" t="n">
        <x:v>855.31</x:v>
      </x:c>
      <x:c r="M1428" s="11" t="b">
        <x:f aca="0">TRUE()</x:f>
        <x:v>1</x:v>
      </x:c>
      <x:c r="N1428" s="11" t="b">
        <x:f aca="0">FALSE()</x:f>
        <x:v>0</x:v>
      </x:c>
      <x:c r="O1428" s="1" t="s">
        <x:v>5068</x:v>
      </x:c>
      <x:c r="P1428" s="11" t="b">
        <x:f aca="0">FALSE()</x:f>
        <x:v>0</x:v>
      </x:c>
    </x:row>
    <x:row r="1429" ht="15" hidden="0" customHeight="1">
      <x:c r="A1429" s="1" t="s">
        <x:v>6540</x:v>
      </x:c>
      <x:c r="B1429" s="1" t="s">
        <x:v>2982</x:v>
      </x:c>
      <x:c r="C1429" s="14" t="n">
        <x:v>45498</x:v>
      </x:c>
      <x:c r="D1429" s="1" t="s">
        <x:v>5018</x:v>
      </x:c>
      <x:c r="E1429" s="1" t="s">
        <x:v>5116</x:v>
      </x:c>
      <x:c r="F1429" s="1" t="s">
        <x:v>5029</x:v>
      </x:c>
      <x:c r="G1429" s="1" t="s">
        <x:v>5030</x:v>
      </x:c>
      <x:c r="H1429" s="1" t="s">
        <x:v>5031</x:v>
      </x:c>
      <x:c r="I1429" s="1" t="s">
        <x:v>5014</x:v>
      </x:c>
      <x:c r="J1429" s="1" t="n">
        <x:v>2.9</x:v>
      </x:c>
      <x:c r="K1429" s="1" t="n">
        <x:v>9.5</x:v>
      </x:c>
      <x:c r="L1429" s="15" t="n">
        <x:v>208.8</x:v>
      </x:c>
      <x:c r="M1429" s="11" t="b">
        <x:f aca="0">TRUE()</x:f>
        <x:v>1</x:v>
      </x:c>
      <x:c r="N1429" s="11" t="b">
        <x:f aca="0">FALSE()</x:f>
        <x:v>0</x:v>
      </x:c>
      <x:c r="O1429" s="1" t="s">
        <x:v>5068</x:v>
      </x:c>
      <x:c r="P1429" s="11" t="b">
        <x:f aca="0">FALSE()</x:f>
        <x:v>0</x:v>
      </x:c>
    </x:row>
    <x:row r="1430" ht="15" hidden="0" customHeight="1">
      <x:c r="A1430" s="1" t="s">
        <x:v>6541</x:v>
      </x:c>
      <x:c r="B1430" s="1" t="s">
        <x:v>2982</x:v>
      </x:c>
      <x:c r="C1430" s="14" t="n">
        <x:v>45728</x:v>
      </x:c>
      <x:c r="D1430" s="1" t="s">
        <x:v>5010</x:v>
      </x:c>
      <x:c r="E1430" s="1" t="s">
        <x:v>5011</x:v>
      </x:c>
      <x:c r="F1430" s="1" t="s">
        <x:v>5012</x:v>
      </x:c>
      <x:c r="G1430" s="1" t="s">
        <x:v>5013</x:v>
      </x:c>
      <x:c r="H1430" s="1" t="s">
        <x:v>5014</x:v>
      </x:c>
      <x:c r="I1430" s="1" t="s">
        <x:v>5014</x:v>
      </x:c>
      <x:c r="J1430" s="1" t="n">
        <x:v>0.7</x:v>
      </x:c>
      <x:c r="K1430" s="1" t="n">
        <x:v>1.6</x:v>
      </x:c>
      <x:c r="L1430" s="15" t="n">
        <x:v>50.4</x:v>
      </x:c>
      <x:c r="M1430" s="11" t="b">
        <x:f aca="0">TRUE()</x:f>
        <x:v>1</x:v>
      </x:c>
      <x:c r="N1430" s="11" t="b">
        <x:f aca="0">FALSE()</x:f>
        <x:v>0</x:v>
      </x:c>
      <x:c r="O1430" s="1" t="s">
        <x:v>5015</x:v>
      </x:c>
      <x:c r="P1430" s="11" t="b">
        <x:f aca="0">FALSE()</x:f>
        <x:v>0</x:v>
      </x:c>
    </x:row>
    <x:row r="1431" ht="15" hidden="0" customHeight="1">
      <x:c r="A1431" s="1" t="s">
        <x:v>6542</x:v>
      </x:c>
      <x:c r="B1431" s="1" t="s">
        <x:v>2982</x:v>
      </x:c>
      <x:c r="C1431" s="14" t="n">
        <x:v>45769</x:v>
      </x:c>
      <x:c r="D1431" s="1" t="s">
        <x:v>5010</x:v>
      </x:c>
      <x:c r="E1431" s="1" t="s">
        <x:v>5011</x:v>
      </x:c>
      <x:c r="F1431" s="1" t="s">
        <x:v>5012</x:v>
      </x:c>
      <x:c r="G1431" s="1" t="s">
        <x:v>5013</x:v>
      </x:c>
      <x:c r="H1431" s="1" t="s">
        <x:v>5014</x:v>
      </x:c>
      <x:c r="I1431" s="1" t="s">
        <x:v>5014</x:v>
      </x:c>
      <x:c r="J1431" s="1" t="n">
        <x:v>1.4</x:v>
      </x:c>
      <x:c r="K1431" s="1" t="n">
        <x:v>0.2</x:v>
      </x:c>
      <x:c r="L1431" s="15" t="n">
        <x:v>100.8</x:v>
      </x:c>
      <x:c r="M1431" s="11" t="b">
        <x:f aca="0">TRUE()</x:f>
        <x:v>1</x:v>
      </x:c>
      <x:c r="N1431" s="11" t="b">
        <x:f aca="0">FALSE()</x:f>
        <x:v>0</x:v>
      </x:c>
      <x:c r="O1431" s="1" t="s">
        <x:v>5015</x:v>
      </x:c>
      <x:c r="P1431" s="11" t="b">
        <x:f aca="0">FALSE()</x:f>
        <x:v>0</x:v>
      </x:c>
    </x:row>
    <x:row r="1432" ht="15" hidden="0" customHeight="1">
      <x:c r="A1432" s="1" t="s">
        <x:v>6543</x:v>
      </x:c>
      <x:c r="B1432" s="1" t="s">
        <x:v>2982</x:v>
      </x:c>
      <x:c r="C1432" s="14" t="n">
        <x:v>45819</x:v>
      </x:c>
      <x:c r="D1432" s="1" t="s">
        <x:v>5018</x:v>
      </x:c>
      <x:c r="E1432" s="1" t="s">
        <x:v>5189</x:v>
      </x:c>
      <x:c r="F1432" s="1" t="s">
        <x:v>5071</x:v>
      </x:c>
      <x:c r="G1432" s="1" t="s">
        <x:v>5072</x:v>
      </x:c>
      <x:c r="H1432" s="1" t="s">
        <x:v>5022</x:v>
      </x:c>
      <x:c r="I1432" s="1" t="s">
        <x:v>5100</x:v>
      </x:c>
      <x:c r="J1432" s="1" t="n">
        <x:v>0.3</x:v>
      </x:c>
      <x:c r="K1432" s="1" t="n">
        <x:v>10.4</x:v>
      </x:c>
      <x:c r="L1432" s="15" t="n">
        <x:v>408.47</x:v>
      </x:c>
      <x:c r="M1432" s="11" t="b">
        <x:f aca="0">TRUE()</x:f>
        <x:v>1</x:v>
      </x:c>
      <x:c r="N1432" s="11" t="b">
        <x:f aca="0">FALSE()</x:f>
        <x:v>0</x:v>
      </x:c>
      <x:c r="O1432" s="1" t="s">
        <x:v>5078</x:v>
      </x:c>
      <x:c r="P1432" s="11" t="b">
        <x:f aca="0">FALSE()</x:f>
        <x:v>0</x:v>
      </x:c>
    </x:row>
    <x:row r="1433" ht="15" hidden="0" customHeight="1">
      <x:c r="A1433" s="1" t="s">
        <x:v>6544</x:v>
      </x:c>
      <x:c r="B1433" s="1" t="s">
        <x:v>2985</x:v>
      </x:c>
      <x:c r="C1433" s="14" t="n">
        <x:v>45305</x:v>
      </x:c>
      <x:c r="D1433" s="1" t="s">
        <x:v>5010</x:v>
      </x:c>
      <x:c r="E1433" s="1" t="s">
        <x:v>5011</x:v>
      </x:c>
      <x:c r="F1433" s="1" t="s">
        <x:v>5012</x:v>
      </x:c>
      <x:c r="G1433" s="1" t="s">
        <x:v>5013</x:v>
      </x:c>
      <x:c r="H1433" s="1" t="s">
        <x:v>5014</x:v>
      </x:c>
      <x:c r="I1433" s="1" t="s">
        <x:v>5014</x:v>
      </x:c>
      <x:c r="J1433" s="1" t="n">
        <x:v>1.2</x:v>
      </x:c>
      <x:c r="K1433" s="1" t="n">
        <x:v>2.1</x:v>
      </x:c>
      <x:c r="L1433" s="15" t="n">
        <x:v>86.4</x:v>
      </x:c>
      <x:c r="M1433" s="11" t="b">
        <x:f aca="0">TRUE()</x:f>
        <x:v>1</x:v>
      </x:c>
      <x:c r="N1433" s="11" t="b">
        <x:f aca="0">FALSE()</x:f>
        <x:v>0</x:v>
      </x:c>
      <x:c r="O1433" s="1" t="s">
        <x:v>5015</x:v>
      </x:c>
      <x:c r="P1433" s="11" t="b">
        <x:f aca="0">FALSE()</x:f>
        <x:v>0</x:v>
      </x:c>
    </x:row>
    <x:row r="1434" ht="15" hidden="0" customHeight="1">
      <x:c r="A1434" s="1" t="s">
        <x:v>6545</x:v>
      </x:c>
      <x:c r="B1434" s="1" t="s">
        <x:v>2985</x:v>
      </x:c>
      <x:c r="C1434" s="14" t="n">
        <x:v>45573</x:v>
      </x:c>
      <x:c r="D1434" s="1" t="s">
        <x:v>5018</x:v>
      </x:c>
      <x:c r="E1434" s="1" t="s">
        <x:v>5019</x:v>
      </x:c>
      <x:c r="F1434" s="1" t="s">
        <x:v>5020</x:v>
      </x:c>
      <x:c r="G1434" s="1" t="s">
        <x:v>5021</x:v>
      </x:c>
      <x:c r="H1434" s="1" t="s">
        <x:v>5036</x:v>
      </x:c>
      <x:c r="I1434" s="1" t="s">
        <x:v>5032</x:v>
      </x:c>
      <x:c r="J1434" s="1" t="n">
        <x:v>3.8</x:v>
      </x:c>
      <x:c r="K1434" s="1" t="n">
        <x:v>23.9</x:v>
      </x:c>
      <x:c r="L1434" s="15" t="n">
        <x:v>744.14</x:v>
      </x:c>
      <x:c r="M1434" s="11" t="b">
        <x:f aca="0">TRUE()</x:f>
        <x:v>1</x:v>
      </x:c>
      <x:c r="N1434" s="11" t="b">
        <x:f aca="0">FALSE()</x:f>
        <x:v>0</x:v>
      </x:c>
      <x:c r="O1434" s="1" t="s">
        <x:v>5073</x:v>
      </x:c>
      <x:c r="P1434" s="11" t="b">
        <x:f aca="0">FALSE()</x:f>
        <x:v>0</x:v>
      </x:c>
    </x:row>
    <x:row r="1435" ht="15" hidden="0" customHeight="1">
      <x:c r="A1435" s="1" t="s">
        <x:v>6546</x:v>
      </x:c>
      <x:c r="B1435" s="1" t="s">
        <x:v>2985</x:v>
      </x:c>
      <x:c r="C1435" s="14" t="n">
        <x:v>45646</x:v>
      </x:c>
      <x:c r="D1435" s="1" t="s">
        <x:v>5018</x:v>
      </x:c>
      <x:c r="E1435" s="1" t="s">
        <x:v>5091</x:v>
      </x:c>
      <x:c r="F1435" s="1" t="s">
        <x:v>5020</x:v>
      </x:c>
      <x:c r="G1435" s="1" t="s">
        <x:v>5021</x:v>
      </x:c>
      <x:c r="H1435" s="1" t="s">
        <x:v>5036</x:v>
      </x:c>
      <x:c r="I1435" s="1" t="s">
        <x:v>5014</x:v>
      </x:c>
      <x:c r="J1435" s="1" t="n">
        <x:v>4.5</x:v>
      </x:c>
      <x:c r="K1435" s="1" t="n">
        <x:v>23.9</x:v>
      </x:c>
      <x:c r="L1435" s="15" t="n">
        <x:v>324</x:v>
      </x:c>
      <x:c r="M1435" s="11" t="b">
        <x:f aca="0">FALSE()</x:f>
        <x:v>0</x:v>
      </x:c>
      <x:c r="N1435" s="11" t="b">
        <x:f aca="0">FALSE()</x:f>
        <x:v>0</x:v>
      </x:c>
      <x:c r="O1435" s="1" t="s">
        <x:v>5037</x:v>
      </x:c>
      <x:c r="P1435" s="11" t="b">
        <x:f aca="0">FALSE()</x:f>
        <x:v>0</x:v>
      </x:c>
    </x:row>
    <x:row r="1436" ht="15" hidden="0" customHeight="1">
      <x:c r="A1436" s="1" t="s">
        <x:v>6547</x:v>
      </x:c>
      <x:c r="B1436" s="1" t="s">
        <x:v>2985</x:v>
      </x:c>
      <x:c r="C1436" s="14" t="n">
        <x:v>46047</x:v>
      </x:c>
      <x:c r="D1436" s="1" t="s">
        <x:v>5054</x:v>
      </x:c>
      <x:c r="E1436" s="1" t="s">
        <x:v>5055</x:v>
      </x:c>
      <x:c r="F1436" s="1" t="s">
        <x:v>5012</x:v>
      </x:c>
      <x:c r="G1436" s="1" t="s">
        <x:v>5013</x:v>
      </x:c>
      <x:c r="H1436" s="1" t="s">
        <x:v>5014</x:v>
      </x:c>
      <x:c r="I1436" s="1" t="s">
        <x:v>5014</x:v>
      </x:c>
      <x:c r="J1436" s="1" t="n">
        <x:v>2</x:v>
      </x:c>
      <x:c r="K1436" s="1" t="n">
        <x:v>0.7</x:v>
      </x:c>
      <x:c r="L1436" s="15" t="n">
        <x:v>144</x:v>
      </x:c>
      <x:c r="M1436" s="11" t="b">
        <x:f aca="0">FALSE()</x:f>
        <x:v>0</x:v>
      </x:c>
      <x:c r="N1436" s="11" t="b">
        <x:f aca="0">FALSE()</x:f>
        <x:v>0</x:v>
      </x:c>
      <x:c r="O1436" s="1" t="s">
        <x:v>5015</x:v>
      </x:c>
      <x:c r="P1436" s="11" t="b">
        <x:f aca="0">FALSE()</x:f>
        <x:v>0</x:v>
      </x:c>
    </x:row>
    <x:row r="1437" ht="15" hidden="0" customHeight="1">
      <x:c r="A1437" s="1" t="s">
        <x:v>6548</x:v>
      </x:c>
      <x:c r="B1437" s="1" t="s">
        <x:v>2985</x:v>
      </x:c>
      <x:c r="C1437" s="14" t="n">
        <x:v>46059</x:v>
      </x:c>
      <x:c r="D1437" s="1" t="s">
        <x:v>5010</x:v>
      </x:c>
      <x:c r="E1437" s="1" t="s">
        <x:v>5011</x:v>
      </x:c>
      <x:c r="F1437" s="1" t="s">
        <x:v>5012</x:v>
      </x:c>
      <x:c r="G1437" s="1" t="s">
        <x:v>5013</x:v>
      </x:c>
      <x:c r="H1437" s="1" t="s">
        <x:v>5014</x:v>
      </x:c>
      <x:c r="I1437" s="1" t="s">
        <x:v>5014</x:v>
      </x:c>
      <x:c r="J1437" s="1" t="n">
        <x:v>1.5</x:v>
      </x:c>
      <x:c r="K1437" s="1" t="n">
        <x:v>1.8</x:v>
      </x:c>
      <x:c r="L1437" s="15" t="n">
        <x:v>108</x:v>
      </x:c>
      <x:c r="M1437" s="11" t="b">
        <x:f aca="0">FALSE()</x:f>
        <x:v>0</x:v>
      </x:c>
      <x:c r="N1437" s="11" t="b">
        <x:f aca="0">FALSE()</x:f>
        <x:v>0</x:v>
      </x:c>
      <x:c r="O1437" s="1" t="s">
        <x:v>5015</x:v>
      </x:c>
      <x:c r="P1437" s="11" t="b">
        <x:f aca="0">FALSE()</x:f>
        <x:v>0</x:v>
      </x:c>
    </x:row>
    <x:row r="1438" ht="15" hidden="0" customHeight="1">
      <x:c r="A1438" s="1" t="s">
        <x:v>6549</x:v>
      </x:c>
      <x:c r="B1438" s="1" t="s">
        <x:v>2988</x:v>
      </x:c>
      <x:c r="C1438" s="14" t="n">
        <x:v>45353</x:v>
      </x:c>
      <x:c r="D1438" s="1" t="s">
        <x:v>5054</x:v>
      </x:c>
      <x:c r="E1438" s="1" t="s">
        <x:v>5055</x:v>
      </x:c>
      <x:c r="F1438" s="1" t="s">
        <x:v>5012</x:v>
      </x:c>
      <x:c r="G1438" s="1" t="s">
        <x:v>5013</x:v>
      </x:c>
      <x:c r="H1438" s="1" t="s">
        <x:v>5014</x:v>
      </x:c>
      <x:c r="I1438" s="1" t="s">
        <x:v>5014</x:v>
      </x:c>
      <x:c r="J1438" s="1" t="n">
        <x:v>0.3</x:v>
      </x:c>
      <x:c r="K1438" s="1" t="n">
        <x:v>0.4</x:v>
      </x:c>
      <x:c r="L1438" s="15" t="n">
        <x:v>21.6</x:v>
      </x:c>
      <x:c r="M1438" s="11" t="b">
        <x:f aca="0">TRUE()</x:f>
        <x:v>1</x:v>
      </x:c>
      <x:c r="N1438" s="11" t="b">
        <x:f aca="0">FALSE()</x:f>
        <x:v>0</x:v>
      </x:c>
      <x:c r="O1438" s="1" t="s">
        <x:v>5015</x:v>
      </x:c>
      <x:c r="P1438" s="11" t="b">
        <x:f aca="0">FALSE()</x:f>
        <x:v>0</x:v>
      </x:c>
    </x:row>
    <x:row r="1439" ht="15" hidden="0" customHeight="1">
      <x:c r="A1439" s="1" t="s">
        <x:v>6550</x:v>
      </x:c>
      <x:c r="B1439" s="1" t="s">
        <x:v>2988</x:v>
      </x:c>
      <x:c r="C1439" s="14" t="n">
        <x:v>45473</x:v>
      </x:c>
      <x:c r="D1439" s="1" t="s">
        <x:v>5010</x:v>
      </x:c>
      <x:c r="E1439" s="1" t="s">
        <x:v>5011</x:v>
      </x:c>
      <x:c r="F1439" s="1" t="s">
        <x:v>5012</x:v>
      </x:c>
      <x:c r="G1439" s="1" t="s">
        <x:v>5013</x:v>
      </x:c>
      <x:c r="H1439" s="1" t="s">
        <x:v>5014</x:v>
      </x:c>
      <x:c r="I1439" s="1" t="s">
        <x:v>5014</x:v>
      </x:c>
      <x:c r="J1439" s="1" t="n">
        <x:v>1</x:v>
      </x:c>
      <x:c r="K1439" s="1" t="n">
        <x:v>2.1</x:v>
      </x:c>
      <x:c r="L1439" s="15" t="n">
        <x:v>72</x:v>
      </x:c>
      <x:c r="M1439" s="11" t="b">
        <x:f aca="0">FALSE()</x:f>
        <x:v>0</x:v>
      </x:c>
      <x:c r="N1439" s="11" t="b">
        <x:f aca="0">FALSE()</x:f>
        <x:v>0</x:v>
      </x:c>
      <x:c r="O1439" s="1" t="s">
        <x:v>5015</x:v>
      </x:c>
      <x:c r="P1439" s="11" t="b">
        <x:f aca="0">FALSE()</x:f>
        <x:v>0</x:v>
      </x:c>
    </x:row>
    <x:row r="1440" ht="15" hidden="0" customHeight="1">
      <x:c r="A1440" s="1" t="s">
        <x:v>6551</x:v>
      </x:c>
      <x:c r="B1440" s="1" t="s">
        <x:v>2988</x:v>
      </x:c>
      <x:c r="C1440" s="14" t="n">
        <x:v>45797</x:v>
      </x:c>
      <x:c r="D1440" s="1" t="s">
        <x:v>5010</x:v>
      </x:c>
      <x:c r="E1440" s="1" t="s">
        <x:v>5011</x:v>
      </x:c>
      <x:c r="F1440" s="1" t="s">
        <x:v>5012</x:v>
      </x:c>
      <x:c r="G1440" s="1" t="s">
        <x:v>5013</x:v>
      </x:c>
      <x:c r="H1440" s="1" t="s">
        <x:v>5014</x:v>
      </x:c>
      <x:c r="I1440" s="1" t="s">
        <x:v>5014</x:v>
      </x:c>
      <x:c r="J1440" s="1" t="n">
        <x:v>1.1</x:v>
      </x:c>
      <x:c r="K1440" s="1" t="n">
        <x:v>2.2</x:v>
      </x:c>
      <x:c r="L1440" s="15" t="n">
        <x:v>79.2</x:v>
      </x:c>
      <x:c r="M1440" s="11" t="b">
        <x:f aca="0">TRUE()</x:f>
        <x:v>1</x:v>
      </x:c>
      <x:c r="N1440" s="11" t="b">
        <x:f aca="0">FALSE()</x:f>
        <x:v>0</x:v>
      </x:c>
      <x:c r="O1440" s="1" t="s">
        <x:v>5015</x:v>
      </x:c>
      <x:c r="P1440" s="11" t="b">
        <x:f aca="0">FALSE()</x:f>
        <x:v>0</x:v>
      </x:c>
    </x:row>
    <x:row r="1441" ht="15" hidden="0" customHeight="1">
      <x:c r="A1441" s="1" t="s">
        <x:v>6552</x:v>
      </x:c>
      <x:c r="B1441" s="1" t="s">
        <x:v>2993</x:v>
      </x:c>
      <x:c r="C1441" s="14" t="n">
        <x:v>45570</x:v>
      </x:c>
      <x:c r="D1441" s="1" t="s">
        <x:v>5010</x:v>
      </x:c>
      <x:c r="E1441" s="1" t="s">
        <x:v>5011</x:v>
      </x:c>
      <x:c r="F1441" s="1" t="s">
        <x:v>5012</x:v>
      </x:c>
      <x:c r="G1441" s="1" t="s">
        <x:v>5013</x:v>
      </x:c>
      <x:c r="H1441" s="1" t="s">
        <x:v>5014</x:v>
      </x:c>
      <x:c r="I1441" s="1" t="s">
        <x:v>5014</x:v>
      </x:c>
      <x:c r="J1441" s="1" t="n">
        <x:v>1.2</x:v>
      </x:c>
      <x:c r="K1441" s="1" t="n">
        <x:v>1.9</x:v>
      </x:c>
      <x:c r="L1441" s="15" t="n">
        <x:v>86.4</x:v>
      </x:c>
      <x:c r="M1441" s="11" t="b">
        <x:f aca="0">TRUE()</x:f>
        <x:v>1</x:v>
      </x:c>
      <x:c r="N1441" s="11" t="b">
        <x:f aca="0">FALSE()</x:f>
        <x:v>0</x:v>
      </x:c>
      <x:c r="O1441" s="1" t="s">
        <x:v>5015</x:v>
      </x:c>
      <x:c r="P1441" s="11" t="b">
        <x:f aca="0">FALSE()</x:f>
        <x:v>0</x:v>
      </x:c>
    </x:row>
    <x:row r="1442" ht="15" hidden="0" customHeight="1">
      <x:c r="A1442" s="1" t="s">
        <x:v>6553</x:v>
      </x:c>
      <x:c r="B1442" s="1" t="s">
        <x:v>2993</x:v>
      </x:c>
      <x:c r="C1442" s="14" t="n">
        <x:v>46109</x:v>
      </x:c>
      <x:c r="D1442" s="1" t="s">
        <x:v>5010</x:v>
      </x:c>
      <x:c r="E1442" s="1" t="s">
        <x:v>5011</x:v>
      </x:c>
      <x:c r="F1442" s="1" t="s">
        <x:v>5012</x:v>
      </x:c>
      <x:c r="G1442" s="1" t="s">
        <x:v>5013</x:v>
      </x:c>
      <x:c r="H1442" s="1" t="s">
        <x:v>5014</x:v>
      </x:c>
      <x:c r="I1442" s="1" t="s">
        <x:v>5014</x:v>
      </x:c>
      <x:c r="J1442" s="1" t="n">
        <x:v>1.3</x:v>
      </x:c>
      <x:c r="K1442" s="1" t="n">
        <x:v>1</x:v>
      </x:c>
      <x:c r="L1442" s="15" t="n">
        <x:v>93.6</x:v>
      </x:c>
      <x:c r="M1442" s="11" t="b">
        <x:f aca="0">TRUE()</x:f>
        <x:v>1</x:v>
      </x:c>
      <x:c r="N1442" s="11" t="b">
        <x:f aca="0">FALSE()</x:f>
        <x:v>0</x:v>
      </x:c>
      <x:c r="O1442" s="1" t="s">
        <x:v>5015</x:v>
      </x:c>
      <x:c r="P1442" s="11" t="b">
        <x:f aca="0">FALSE()</x:f>
        <x:v>0</x:v>
      </x:c>
    </x:row>
    <x:row r="1443" ht="15" hidden="0" customHeight="1">
      <x:c r="A1443" s="1" t="s">
        <x:v>6554</x:v>
      </x:c>
      <x:c r="B1443" s="1" t="s">
        <x:v>1057</x:v>
      </x:c>
      <x:c r="C1443" s="14" t="n">
        <x:v>45516</x:v>
      </x:c>
      <x:c r="D1443" s="1" t="s">
        <x:v>5018</x:v>
      </x:c>
      <x:c r="E1443" s="1" t="s">
        <x:v>5019</x:v>
      </x:c>
      <x:c r="F1443" s="1" t="s">
        <x:v>5020</x:v>
      </x:c>
      <x:c r="G1443" s="1" t="s">
        <x:v>5021</x:v>
      </x:c>
      <x:c r="H1443" s="1" t="s">
        <x:v>5058</x:v>
      </x:c>
      <x:c r="I1443" s="1" t="s">
        <x:v>5014</x:v>
      </x:c>
      <x:c r="J1443" s="1" t="n">
        <x:v>2.7</x:v>
      </x:c>
      <x:c r="K1443" s="1" t="n">
        <x:v>9.2</x:v>
      </x:c>
      <x:c r="L1443" s="15" t="n">
        <x:v>194.4</x:v>
      </x:c>
      <x:c r="M1443" s="11" t="b">
        <x:f aca="0">TRUE()</x:f>
        <x:v>1</x:v>
      </x:c>
      <x:c r="N1443" s="11" t="b">
        <x:f aca="0">FALSE()</x:f>
        <x:v>0</x:v>
      </x:c>
      <x:c r="O1443" s="1" t="s">
        <x:v>5078</x:v>
      </x:c>
      <x:c r="P1443" s="11" t="b">
        <x:f aca="0">FALSE()</x:f>
        <x:v>0</x:v>
      </x:c>
    </x:row>
    <x:row r="1444" ht="15" hidden="0" customHeight="1">
      <x:c r="A1444" s="1" t="s">
        <x:v>6555</x:v>
      </x:c>
      <x:c r="B1444" s="1" t="s">
        <x:v>1057</x:v>
      </x:c>
      <x:c r="C1444" s="14" t="n">
        <x:v>45887</x:v>
      </x:c>
      <x:c r="D1444" s="1" t="s">
        <x:v>5010</x:v>
      </x:c>
      <x:c r="E1444" s="1" t="s">
        <x:v>5011</x:v>
      </x:c>
      <x:c r="F1444" s="1" t="s">
        <x:v>5012</x:v>
      </x:c>
      <x:c r="G1444" s="1" t="s">
        <x:v>5013</x:v>
      </x:c>
      <x:c r="H1444" s="1" t="s">
        <x:v>5014</x:v>
      </x:c>
      <x:c r="I1444" s="1" t="s">
        <x:v>5014</x:v>
      </x:c>
      <x:c r="J1444" s="1" t="n">
        <x:v>2</x:v>
      </x:c>
      <x:c r="K1444" s="1" t="n">
        <x:v>2</x:v>
      </x:c>
      <x:c r="L1444" s="15" t="n">
        <x:v>144</x:v>
      </x:c>
      <x:c r="M1444" s="11" t="b">
        <x:f aca="0">TRUE()</x:f>
        <x:v>1</x:v>
      </x:c>
      <x:c r="N1444" s="11" t="b">
        <x:f aca="0">FALSE()</x:f>
        <x:v>0</x:v>
      </x:c>
      <x:c r="O1444" s="1" t="s">
        <x:v>5015</x:v>
      </x:c>
      <x:c r="P1444" s="11" t="b">
        <x:f aca="0">FALSE()</x:f>
        <x:v>0</x:v>
      </x:c>
    </x:row>
    <x:row r="1445" ht="15" hidden="0" customHeight="1">
      <x:c r="A1445" s="1" t="s">
        <x:v>6556</x:v>
      </x:c>
      <x:c r="B1445" s="1" t="s">
        <x:v>1057</x:v>
      </x:c>
      <x:c r="C1445" s="14" t="n">
        <x:v>46209</x:v>
      </x:c>
      <x:c r="D1445" s="1" t="s">
        <x:v>5010</x:v>
      </x:c>
      <x:c r="E1445" s="1" t="s">
        <x:v>5011</x:v>
      </x:c>
      <x:c r="F1445" s="1" t="s">
        <x:v>5012</x:v>
      </x:c>
      <x:c r="G1445" s="1" t="s">
        <x:v>5013</x:v>
      </x:c>
      <x:c r="H1445" s="1" t="s">
        <x:v>5014</x:v>
      </x:c>
      <x:c r="I1445" s="1" t="s">
        <x:v>5014</x:v>
      </x:c>
      <x:c r="J1445" s="1" t="n">
        <x:v>0.9</x:v>
      </x:c>
      <x:c r="K1445" s="1" t="n">
        <x:v>2.3</x:v>
      </x:c>
      <x:c r="L1445" s="15" t="n">
        <x:v>64.8</x:v>
      </x:c>
      <x:c r="M1445" s="11" t="b">
        <x:f aca="0">TRUE()</x:f>
        <x:v>1</x:v>
      </x:c>
      <x:c r="N1445" s="11" t="b">
        <x:f aca="0">FALSE()</x:f>
        <x:v>0</x:v>
      </x:c>
      <x:c r="O1445" s="1" t="s">
        <x:v>5015</x:v>
      </x:c>
      <x:c r="P1445" s="11" t="b">
        <x:f aca="0">FALSE()</x:f>
        <x:v>0</x:v>
      </x:c>
    </x:row>
    <x:row r="1446" ht="15" hidden="0" customHeight="1">
      <x:c r="A1446" s="1" t="s">
        <x:v>6557</x:v>
      </x:c>
      <x:c r="B1446" s="1" t="s">
        <x:v>2998</x:v>
      </x:c>
      <x:c r="C1446" s="14" t="n">
        <x:v>45476</x:v>
      </x:c>
      <x:c r="D1446" s="1" t="s">
        <x:v>5010</x:v>
      </x:c>
      <x:c r="E1446" s="1" t="s">
        <x:v>5011</x:v>
      </x:c>
      <x:c r="F1446" s="1" t="s">
        <x:v>5012</x:v>
      </x:c>
      <x:c r="G1446" s="1" t="s">
        <x:v>5013</x:v>
      </x:c>
      <x:c r="H1446" s="1" t="s">
        <x:v>5014</x:v>
      </x:c>
      <x:c r="I1446" s="1" t="s">
        <x:v>5014</x:v>
      </x:c>
      <x:c r="J1446" s="1" t="n">
        <x:v>1.3</x:v>
      </x:c>
      <x:c r="K1446" s="1" t="n">
        <x:v>1.2</x:v>
      </x:c>
      <x:c r="L1446" s="15" t="n">
        <x:v>93.6</x:v>
      </x:c>
      <x:c r="M1446" s="11" t="b">
        <x:f aca="0">TRUE()</x:f>
        <x:v>1</x:v>
      </x:c>
      <x:c r="N1446" s="11" t="b">
        <x:f aca="0">FALSE()</x:f>
        <x:v>0</x:v>
      </x:c>
      <x:c r="O1446" s="1" t="s">
        <x:v>5015</x:v>
      </x:c>
      <x:c r="P1446" s="11" t="b">
        <x:f aca="0">FALSE()</x:f>
        <x:v>0</x:v>
      </x:c>
    </x:row>
    <x:row r="1447" ht="15" hidden="0" customHeight="1">
      <x:c r="A1447" s="1" t="s">
        <x:v>6558</x:v>
      </x:c>
      <x:c r="B1447" s="1" t="s">
        <x:v>2998</x:v>
      </x:c>
      <x:c r="C1447" s="14" t="n">
        <x:v>45491</x:v>
      </x:c>
      <x:c r="D1447" s="1" t="s">
        <x:v>5018</x:v>
      </x:c>
      <x:c r="E1447" s="1" t="s">
        <x:v>5390</x:v>
      </x:c>
      <x:c r="F1447" s="1" t="s">
        <x:v>5042</x:v>
      </x:c>
      <x:c r="G1447" s="1" t="s">
        <x:v>5043</x:v>
      </x:c>
      <x:c r="H1447" s="1" t="s">
        <x:v>5031</x:v>
      </x:c>
      <x:c r="I1447" s="1" t="s">
        <x:v>5100</x:v>
      </x:c>
      <x:c r="J1447" s="1" t="n">
        <x:v>1.8</x:v>
      </x:c>
      <x:c r="K1447" s="1" t="n">
        <x:v>6.6</x:v>
      </x:c>
      <x:c r="L1447" s="15" t="n">
        <x:v>429.53</x:v>
      </x:c>
      <x:c r="M1447" s="11" t="b">
        <x:f aca="0">TRUE()</x:f>
        <x:v>1</x:v>
      </x:c>
      <x:c r="N1447" s="11" t="b">
        <x:f aca="0">FALSE()</x:f>
        <x:v>0</x:v>
      </x:c>
      <x:c r="O1447" s="1" t="s">
        <x:v>5037</x:v>
      </x:c>
      <x:c r="P1447" s="11" t="b">
        <x:f aca="0">FALSE()</x:f>
        <x:v>0</x:v>
      </x:c>
    </x:row>
    <x:row r="1448" ht="15" hidden="0" customHeight="1">
      <x:c r="A1448" s="1" t="s">
        <x:v>6559</x:v>
      </x:c>
      <x:c r="B1448" s="1" t="s">
        <x:v>2998</x:v>
      </x:c>
      <x:c r="C1448" s="14" t="n">
        <x:v>45551</x:v>
      </x:c>
      <x:c r="D1448" s="1" t="s">
        <x:v>5018</x:v>
      </x:c>
      <x:c r="E1448" s="1" t="s">
        <x:v>5019</x:v>
      </x:c>
      <x:c r="F1448" s="1" t="s">
        <x:v>5020</x:v>
      </x:c>
      <x:c r="G1448" s="1" t="s">
        <x:v>5021</x:v>
      </x:c>
      <x:c r="H1448" s="1" t="s">
        <x:v>5022</x:v>
      </x:c>
      <x:c r="I1448" s="1" t="s">
        <x:v>5014</x:v>
      </x:c>
      <x:c r="J1448" s="1" t="n">
        <x:v>0.9</x:v>
      </x:c>
      <x:c r="K1448" s="1" t="n">
        <x:v>5.7</x:v>
      </x:c>
      <x:c r="L1448" s="15" t="n">
        <x:v>64.8</x:v>
      </x:c>
      <x:c r="M1448" s="11" t="b">
        <x:f aca="0">TRUE()</x:f>
        <x:v>1</x:v>
      </x:c>
      <x:c r="N1448" s="11" t="b">
        <x:f aca="0">FALSE()</x:f>
        <x:v>0</x:v>
      </x:c>
      <x:c r="O1448" s="1" t="s">
        <x:v>5024</x:v>
      </x:c>
      <x:c r="P1448" s="11" t="b">
        <x:f aca="0">FALSE()</x:f>
        <x:v>0</x:v>
      </x:c>
    </x:row>
    <x:row r="1449" ht="15" hidden="0" customHeight="1">
      <x:c r="A1449" s="1" t="s">
        <x:v>6560</x:v>
      </x:c>
      <x:c r="B1449" s="1" t="s">
        <x:v>2998</x:v>
      </x:c>
      <x:c r="C1449" s="14" t="n">
        <x:v>45610</x:v>
      </x:c>
      <x:c r="D1449" s="1" t="s">
        <x:v>5054</x:v>
      </x:c>
      <x:c r="E1449" s="1" t="s">
        <x:v>5055</x:v>
      </x:c>
      <x:c r="F1449" s="1" t="s">
        <x:v>5012</x:v>
      </x:c>
      <x:c r="G1449" s="1" t="s">
        <x:v>5013</x:v>
      </x:c>
      <x:c r="H1449" s="1" t="s">
        <x:v>5014</x:v>
      </x:c>
      <x:c r="I1449" s="1" t="s">
        <x:v>5014</x:v>
      </x:c>
      <x:c r="J1449" s="1" t="n">
        <x:v>1.8</x:v>
      </x:c>
      <x:c r="K1449" s="1" t="n">
        <x:v>1.9</x:v>
      </x:c>
      <x:c r="L1449" s="15" t="n">
        <x:v>129.6</x:v>
      </x:c>
      <x:c r="M1449" s="11" t="b">
        <x:f aca="0">TRUE()</x:f>
        <x:v>1</x:v>
      </x:c>
      <x:c r="N1449" s="11" t="b">
        <x:f aca="0">FALSE()</x:f>
        <x:v>0</x:v>
      </x:c>
      <x:c r="O1449" s="1" t="s">
        <x:v>5015</x:v>
      </x:c>
      <x:c r="P1449" s="11" t="b">
        <x:f aca="0">FALSE()</x:f>
        <x:v>0</x:v>
      </x:c>
    </x:row>
    <x:row r="1450" ht="15" hidden="0" customHeight="1">
      <x:c r="A1450" s="1" t="s">
        <x:v>6561</x:v>
      </x:c>
      <x:c r="B1450" s="1" t="s">
        <x:v>3001</x:v>
      </x:c>
      <x:c r="C1450" s="14" t="n">
        <x:v>45367</x:v>
      </x:c>
      <x:c r="D1450" s="1" t="s">
        <x:v>5010</x:v>
      </x:c>
      <x:c r="E1450" s="1" t="s">
        <x:v>5011</x:v>
      </x:c>
      <x:c r="F1450" s="1" t="s">
        <x:v>5012</x:v>
      </x:c>
      <x:c r="G1450" s="1" t="s">
        <x:v>5013</x:v>
      </x:c>
      <x:c r="H1450" s="1" t="s">
        <x:v>5014</x:v>
      </x:c>
      <x:c r="I1450" s="1" t="s">
        <x:v>5014</x:v>
      </x:c>
      <x:c r="J1450" s="1" t="n">
        <x:v>1.3</x:v>
      </x:c>
      <x:c r="K1450" s="1" t="n">
        <x:v>1.6</x:v>
      </x:c>
      <x:c r="L1450" s="15" t="n">
        <x:v>93.6</x:v>
      </x:c>
      <x:c r="M1450" s="11" t="b">
        <x:f aca="0">TRUE()</x:f>
        <x:v>1</x:v>
      </x:c>
      <x:c r="N1450" s="11" t="b">
        <x:f aca="0">FALSE()</x:f>
        <x:v>0</x:v>
      </x:c>
      <x:c r="O1450" s="1" t="s">
        <x:v>5015</x:v>
      </x:c>
      <x:c r="P1450" s="11" t="b">
        <x:f aca="0">FALSE()</x:f>
        <x:v>0</x:v>
      </x:c>
    </x:row>
    <x:row r="1451" ht="15" hidden="0" customHeight="1">
      <x:c r="A1451" s="1" t="s">
        <x:v>6562</x:v>
      </x:c>
      <x:c r="B1451" s="1" t="s">
        <x:v>3001</x:v>
      </x:c>
      <x:c r="C1451" s="14" t="n">
        <x:v>45374</x:v>
      </x:c>
      <x:c r="D1451" s="1" t="s">
        <x:v>5018</x:v>
      </x:c>
      <x:c r="E1451" s="1" t="s">
        <x:v>5075</x:v>
      </x:c>
      <x:c r="F1451" s="1" t="s">
        <x:v>5076</x:v>
      </x:c>
      <x:c r="G1451" s="1" t="s">
        <x:v>5077</x:v>
      </x:c>
      <x:c r="H1451" s="1" t="s">
        <x:v>5031</x:v>
      </x:c>
      <x:c r="I1451" s="1" t="s">
        <x:v>5014</x:v>
      </x:c>
      <x:c r="J1451" s="1" t="n">
        <x:v>0.9</x:v>
      </x:c>
      <x:c r="K1451" s="1" t="n">
        <x:v>1.1</x:v>
      </x:c>
      <x:c r="L1451" s="15" t="n">
        <x:v>64.8</x:v>
      </x:c>
      <x:c r="M1451" s="11" t="b">
        <x:f aca="0">TRUE()</x:f>
        <x:v>1</x:v>
      </x:c>
      <x:c r="N1451" s="11" t="b">
        <x:f aca="0">FALSE()</x:f>
        <x:v>0</x:v>
      </x:c>
      <x:c r="O1451" s="1" t="s">
        <x:v>5024</x:v>
      </x:c>
      <x:c r="P1451" s="11" t="b">
        <x:f aca="0">FALSE()</x:f>
        <x:v>0</x:v>
      </x:c>
    </x:row>
    <x:row r="1452" ht="15" hidden="0" customHeight="1">
      <x:c r="A1452" s="1" t="s">
        <x:v>6563</x:v>
      </x:c>
      <x:c r="B1452" s="1" t="s">
        <x:v>3001</x:v>
      </x:c>
      <x:c r="C1452" s="14" t="n">
        <x:v>45567</x:v>
      </x:c>
      <x:c r="D1452" s="1" t="s">
        <x:v>5010</x:v>
      </x:c>
      <x:c r="E1452" s="1" t="s">
        <x:v>5011</x:v>
      </x:c>
      <x:c r="F1452" s="1" t="s">
        <x:v>5012</x:v>
      </x:c>
      <x:c r="G1452" s="1" t="s">
        <x:v>5013</x:v>
      </x:c>
      <x:c r="H1452" s="1" t="s">
        <x:v>5014</x:v>
      </x:c>
      <x:c r="I1452" s="1" t="s">
        <x:v>5014</x:v>
      </x:c>
      <x:c r="J1452" s="1" t="n">
        <x:v>1.5</x:v>
      </x:c>
      <x:c r="K1452" s="1" t="n">
        <x:v>2</x:v>
      </x:c>
      <x:c r="L1452" s="15" t="n">
        <x:v>108</x:v>
      </x:c>
      <x:c r="M1452" s="11" t="b">
        <x:f aca="0">FALSE()</x:f>
        <x:v>0</x:v>
      </x:c>
      <x:c r="N1452" s="11" t="b">
        <x:f aca="0">FALSE()</x:f>
        <x:v>0</x:v>
      </x:c>
      <x:c r="O1452" s="1" t="s">
        <x:v>5015</x:v>
      </x:c>
      <x:c r="P1452" s="11" t="b">
        <x:f aca="0">FALSE()</x:f>
        <x:v>0</x:v>
      </x:c>
    </x:row>
    <x:row r="1453" ht="15" hidden="0" customHeight="1">
      <x:c r="A1453" s="1" t="s">
        <x:v>6564</x:v>
      </x:c>
      <x:c r="B1453" s="1" t="s">
        <x:v>3001</x:v>
      </x:c>
      <x:c r="C1453" s="14" t="n">
        <x:v>45917</x:v>
      </x:c>
      <x:c r="D1453" s="1" t="s">
        <x:v>5010</x:v>
      </x:c>
      <x:c r="E1453" s="1" t="s">
        <x:v>5011</x:v>
      </x:c>
      <x:c r="F1453" s="1" t="s">
        <x:v>5012</x:v>
      </x:c>
      <x:c r="G1453" s="1" t="s">
        <x:v>5013</x:v>
      </x:c>
      <x:c r="H1453" s="1" t="s">
        <x:v>5014</x:v>
      </x:c>
      <x:c r="I1453" s="1" t="s">
        <x:v>5014</x:v>
      </x:c>
      <x:c r="J1453" s="1" t="n">
        <x:v>1.7</x:v>
      </x:c>
      <x:c r="K1453" s="1" t="n">
        <x:v>2.5</x:v>
      </x:c>
      <x:c r="L1453" s="15" t="n">
        <x:v>122.4</x:v>
      </x:c>
      <x:c r="M1453" s="11" t="b">
        <x:f aca="0">TRUE()</x:f>
        <x:v>1</x:v>
      </x:c>
      <x:c r="N1453" s="11" t="b">
        <x:f aca="0">FALSE()</x:f>
        <x:v>0</x:v>
      </x:c>
      <x:c r="O1453" s="1" t="s">
        <x:v>5015</x:v>
      </x:c>
      <x:c r="P1453" s="11" t="b">
        <x:f aca="0">FALSE()</x:f>
        <x:v>0</x:v>
      </x:c>
    </x:row>
    <x:row r="1454" ht="15" hidden="0" customHeight="1">
      <x:c r="A1454" s="1" t="s">
        <x:v>6565</x:v>
      </x:c>
      <x:c r="B1454" s="1" t="s">
        <x:v>1059</x:v>
      </x:c>
      <x:c r="C1454" s="14" t="n">
        <x:v>45611</x:v>
      </x:c>
      <x:c r="D1454" s="1" t="s">
        <x:v>5010</x:v>
      </x:c>
      <x:c r="E1454" s="1" t="s">
        <x:v>5011</x:v>
      </x:c>
      <x:c r="F1454" s="1" t="s">
        <x:v>5012</x:v>
      </x:c>
      <x:c r="G1454" s="1" t="s">
        <x:v>5013</x:v>
      </x:c>
      <x:c r="H1454" s="1" t="s">
        <x:v>5014</x:v>
      </x:c>
      <x:c r="I1454" s="1" t="s">
        <x:v>5014</x:v>
      </x:c>
      <x:c r="J1454" s="1" t="n">
        <x:v>0.9</x:v>
      </x:c>
      <x:c r="K1454" s="1" t="n">
        <x:v>0.3</x:v>
      </x:c>
      <x:c r="L1454" s="15" t="n">
        <x:v>64.8</x:v>
      </x:c>
      <x:c r="M1454" s="11" t="b">
        <x:f aca="0">TRUE()</x:f>
        <x:v>1</x:v>
      </x:c>
      <x:c r="N1454" s="11" t="b">
        <x:f aca="0">FALSE()</x:f>
        <x:v>0</x:v>
      </x:c>
      <x:c r="O1454" s="1" t="s">
        <x:v>5015</x:v>
      </x:c>
      <x:c r="P1454" s="11" t="b">
        <x:f aca="0">FALSE()</x:f>
        <x:v>0</x:v>
      </x:c>
    </x:row>
    <x:row r="1455" ht="15" hidden="0" customHeight="1">
      <x:c r="A1455" s="1" t="s">
        <x:v>6566</x:v>
      </x:c>
      <x:c r="B1455" s="1" t="s">
        <x:v>1059</x:v>
      </x:c>
      <x:c r="C1455" s="14" t="n">
        <x:v>45726</x:v>
      </x:c>
      <x:c r="D1455" s="1" t="s">
        <x:v>5018</x:v>
      </x:c>
      <x:c r="E1455" s="1" t="s">
        <x:v>5070</x:v>
      </x:c>
      <x:c r="F1455" s="1" t="s">
        <x:v>5071</x:v>
      </x:c>
      <x:c r="G1455" s="1" t="s">
        <x:v>5072</x:v>
      </x:c>
      <x:c r="H1455" s="1" t="s">
        <x:v>5022</x:v>
      </x:c>
      <x:c r="I1455" s="1" t="s">
        <x:v>5100</x:v>
      </x:c>
      <x:c r="J1455" s="1" t="n">
        <x:v>2.6</x:v>
      </x:c>
      <x:c r="K1455" s="1" t="n">
        <x:v>9.1</x:v>
      </x:c>
      <x:c r="L1455" s="15" t="n">
        <x:v>547.8</x:v>
      </x:c>
      <x:c r="M1455" s="11" t="b">
        <x:f aca="0">TRUE()</x:f>
        <x:v>1</x:v>
      </x:c>
      <x:c r="N1455" s="11" t="b">
        <x:f aca="0">FALSE()</x:f>
        <x:v>0</x:v>
      </x:c>
      <x:c r="O1455" s="1" t="s">
        <x:v>5024</x:v>
      </x:c>
      <x:c r="P1455" s="11" t="b">
        <x:f aca="0">FALSE()</x:f>
        <x:v>0</x:v>
      </x:c>
    </x:row>
    <x:row r="1456" ht="15" hidden="0" customHeight="1">
      <x:c r="A1456" s="1" t="s">
        <x:v>6567</x:v>
      </x:c>
      <x:c r="B1456" s="1" t="s">
        <x:v>1059</x:v>
      </x:c>
      <x:c r="C1456" s="14" t="n">
        <x:v>45996</x:v>
      </x:c>
      <x:c r="D1456" s="1" t="s">
        <x:v>5010</x:v>
      </x:c>
      <x:c r="E1456" s="1" t="s">
        <x:v>5011</x:v>
      </x:c>
      <x:c r="F1456" s="1" t="s">
        <x:v>5012</x:v>
      </x:c>
      <x:c r="G1456" s="1" t="s">
        <x:v>5013</x:v>
      </x:c>
      <x:c r="H1456" s="1" t="s">
        <x:v>5014</x:v>
      </x:c>
      <x:c r="I1456" s="1" t="s">
        <x:v>5014</x:v>
      </x:c>
      <x:c r="J1456" s="1" t="n">
        <x:v>0.9</x:v>
      </x:c>
      <x:c r="K1456" s="1" t="n">
        <x:v>2.1</x:v>
      </x:c>
      <x:c r="L1456" s="15" t="n">
        <x:v>64.8</x:v>
      </x:c>
      <x:c r="M1456" s="11" t="b">
        <x:f aca="0">FALSE()</x:f>
        <x:v>0</x:v>
      </x:c>
      <x:c r="N1456" s="11" t="b">
        <x:f aca="0">FALSE()</x:f>
        <x:v>0</x:v>
      </x:c>
      <x:c r="O1456" s="1" t="s">
        <x:v>5015</x:v>
      </x:c>
      <x:c r="P1456" s="11" t="b">
        <x:f aca="0">FALSE()</x:f>
        <x:v>0</x:v>
      </x:c>
    </x:row>
    <x:row r="1457" ht="15" hidden="0" customHeight="1">
      <x:c r="A1457" s="1" t="s">
        <x:v>6568</x:v>
      </x:c>
      <x:c r="B1457" s="1" t="s">
        <x:v>3006</x:v>
      </x:c>
      <x:c r="C1457" s="14" t="n">
        <x:v>45296</x:v>
      </x:c>
      <x:c r="D1457" s="1" t="s">
        <x:v>5010</x:v>
      </x:c>
      <x:c r="E1457" s="1" t="s">
        <x:v>5011</x:v>
      </x:c>
      <x:c r="F1457" s="1" t="s">
        <x:v>5012</x:v>
      </x:c>
      <x:c r="G1457" s="1" t="s">
        <x:v>5013</x:v>
      </x:c>
      <x:c r="H1457" s="1" t="s">
        <x:v>5014</x:v>
      </x:c>
      <x:c r="I1457" s="1" t="s">
        <x:v>5014</x:v>
      </x:c>
      <x:c r="J1457" s="1" t="n">
        <x:v>0.9</x:v>
      </x:c>
      <x:c r="K1457" s="1" t="n">
        <x:v>2.5</x:v>
      </x:c>
      <x:c r="L1457" s="15" t="n">
        <x:v>64.8</x:v>
      </x:c>
      <x:c r="M1457" s="11" t="b">
        <x:f aca="0">TRUE()</x:f>
        <x:v>1</x:v>
      </x:c>
      <x:c r="N1457" s="11" t="b">
        <x:f aca="0">FALSE()</x:f>
        <x:v>0</x:v>
      </x:c>
      <x:c r="O1457" s="1" t="s">
        <x:v>5015</x:v>
      </x:c>
      <x:c r="P1457" s="11" t="b">
        <x:f aca="0">FALSE()</x:f>
        <x:v>0</x:v>
      </x:c>
    </x:row>
    <x:row r="1458" ht="15" hidden="0" customHeight="1">
      <x:c r="A1458" s="1" t="s">
        <x:v>6569</x:v>
      </x:c>
      <x:c r="B1458" s="1" t="s">
        <x:v>3006</x:v>
      </x:c>
      <x:c r="C1458" s="14" t="n">
        <x:v>45308</x:v>
      </x:c>
      <x:c r="D1458" s="1" t="s">
        <x:v>5018</x:v>
      </x:c>
      <x:c r="E1458" s="1" t="s">
        <x:v>5035</x:v>
      </x:c>
      <x:c r="F1458" s="1" t="s">
        <x:v>5029</x:v>
      </x:c>
      <x:c r="G1458" s="1" t="s">
        <x:v>5030</x:v>
      </x:c>
      <x:c r="H1458" s="1" t="s">
        <x:v>5031</x:v>
      </x:c>
      <x:c r="I1458" s="1" t="s">
        <x:v>5023</x:v>
      </x:c>
      <x:c r="J1458" s="1" t="n">
        <x:v>1.5</x:v>
      </x:c>
      <x:c r="K1458" s="1" t="n">
        <x:v>12.9</x:v>
      </x:c>
      <x:c r="L1458" s="15" t="n">
        <x:v>305.64</x:v>
      </x:c>
      <x:c r="M1458" s="11" t="b">
        <x:f aca="0">TRUE()</x:f>
        <x:v>1</x:v>
      </x:c>
      <x:c r="N1458" s="11" t="b">
        <x:f aca="0">FALSE()</x:f>
        <x:v>0</x:v>
      </x:c>
      <x:c r="O1458" s="1" t="s">
        <x:v>5068</x:v>
      </x:c>
      <x:c r="P1458" s="11" t="b">
        <x:f aca="0">TRUE()</x:f>
        <x:v>1</x:v>
      </x:c>
    </x:row>
    <x:row r="1459" ht="15" hidden="0" customHeight="1">
      <x:c r="A1459" s="1" t="s">
        <x:v>6570</x:v>
      </x:c>
      <x:c r="B1459" s="1" t="s">
        <x:v>3006</x:v>
      </x:c>
      <x:c r="C1459" s="14" t="n">
        <x:v>45448</x:v>
      </x:c>
      <x:c r="D1459" s="1" t="s">
        <x:v>5010</x:v>
      </x:c>
      <x:c r="E1459" s="1" t="s">
        <x:v>5011</x:v>
      </x:c>
      <x:c r="F1459" s="1" t="s">
        <x:v>5012</x:v>
      </x:c>
      <x:c r="G1459" s="1" t="s">
        <x:v>5013</x:v>
      </x:c>
      <x:c r="H1459" s="1" t="s">
        <x:v>5014</x:v>
      </x:c>
      <x:c r="I1459" s="1" t="s">
        <x:v>5014</x:v>
      </x:c>
      <x:c r="J1459" s="1" t="n">
        <x:v>0.6</x:v>
      </x:c>
      <x:c r="K1459" s="1" t="n">
        <x:v>0.2</x:v>
      </x:c>
      <x:c r="L1459" s="15" t="n">
        <x:v>43.2</x:v>
      </x:c>
      <x:c r="M1459" s="11" t="b">
        <x:f aca="0">TRUE()</x:f>
        <x:v>1</x:v>
      </x:c>
      <x:c r="N1459" s="11" t="b">
        <x:f aca="0">FALSE()</x:f>
        <x:v>0</x:v>
      </x:c>
      <x:c r="O1459" s="1" t="s">
        <x:v>5015</x:v>
      </x:c>
      <x:c r="P1459" s="11" t="b">
        <x:f aca="0">FALSE()</x:f>
        <x:v>0</x:v>
      </x:c>
    </x:row>
    <x:row r="1460" ht="15" hidden="0" customHeight="1">
      <x:c r="A1460" s="1" t="s">
        <x:v>6571</x:v>
      </x:c>
      <x:c r="B1460" s="1" t="s">
        <x:v>3006</x:v>
      </x:c>
      <x:c r="C1460" s="14" t="n">
        <x:v>45626</x:v>
      </x:c>
      <x:c r="D1460" s="1" t="s">
        <x:v>5010</x:v>
      </x:c>
      <x:c r="E1460" s="1" t="s">
        <x:v>5011</x:v>
      </x:c>
      <x:c r="F1460" s="1" t="s">
        <x:v>5012</x:v>
      </x:c>
      <x:c r="G1460" s="1" t="s">
        <x:v>5013</x:v>
      </x:c>
      <x:c r="H1460" s="1" t="s">
        <x:v>5014</x:v>
      </x:c>
      <x:c r="I1460" s="1" t="s">
        <x:v>5014</x:v>
      </x:c>
      <x:c r="J1460" s="1" t="n">
        <x:v>1.3</x:v>
      </x:c>
      <x:c r="K1460" s="1" t="n">
        <x:v>1.6</x:v>
      </x:c>
      <x:c r="L1460" s="15" t="n">
        <x:v>93.6</x:v>
      </x:c>
      <x:c r="M1460" s="11" t="b">
        <x:f aca="0">TRUE()</x:f>
        <x:v>1</x:v>
      </x:c>
      <x:c r="N1460" s="11" t="b">
        <x:f aca="0">FALSE()</x:f>
        <x:v>0</x:v>
      </x:c>
      <x:c r="O1460" s="1" t="s">
        <x:v>5015</x:v>
      </x:c>
      <x:c r="P1460" s="11" t="b">
        <x:f aca="0">FALSE()</x:f>
        <x:v>0</x:v>
      </x:c>
    </x:row>
    <x:row r="1461" ht="15" hidden="0" customHeight="1">
      <x:c r="A1461" s="1" t="s">
        <x:v>6572</x:v>
      </x:c>
      <x:c r="B1461" s="1" t="s">
        <x:v>3006</x:v>
      </x:c>
      <x:c r="C1461" s="14" t="n">
        <x:v>45837</x:v>
      </x:c>
      <x:c r="D1461" s="1" t="s">
        <x:v>5054</x:v>
      </x:c>
      <x:c r="E1461" s="1" t="s">
        <x:v>5055</x:v>
      </x:c>
      <x:c r="F1461" s="1" t="s">
        <x:v>5012</x:v>
      </x:c>
      <x:c r="G1461" s="1" t="s">
        <x:v>5013</x:v>
      </x:c>
      <x:c r="H1461" s="1" t="s">
        <x:v>5014</x:v>
      </x:c>
      <x:c r="I1461" s="1" t="s">
        <x:v>5014</x:v>
      </x:c>
      <x:c r="J1461" s="1" t="n">
        <x:v>1.3</x:v>
      </x:c>
      <x:c r="K1461" s="1" t="n">
        <x:v>3</x:v>
      </x:c>
      <x:c r="L1461" s="15" t="n">
        <x:v>93.6</x:v>
      </x:c>
      <x:c r="M1461" s="11" t="b">
        <x:f aca="0">TRUE()</x:f>
        <x:v>1</x:v>
      </x:c>
      <x:c r="N1461" s="11" t="b">
        <x:f aca="0">FALSE()</x:f>
        <x:v>0</x:v>
      </x:c>
      <x:c r="O1461" s="1" t="s">
        <x:v>5015</x:v>
      </x:c>
      <x:c r="P1461" s="11" t="b">
        <x:f aca="0">FALSE()</x:f>
        <x:v>0</x:v>
      </x:c>
    </x:row>
    <x:row r="1462" ht="15" hidden="0" customHeight="1">
      <x:c r="A1462" s="1" t="s">
        <x:v>6573</x:v>
      </x:c>
      <x:c r="B1462" s="1" t="s">
        <x:v>3006</x:v>
      </x:c>
      <x:c r="C1462" s="14" t="n">
        <x:v>46167</x:v>
      </x:c>
      <x:c r="D1462" s="1" t="s">
        <x:v>5018</x:v>
      </x:c>
      <x:c r="E1462" s="1" t="s">
        <x:v>5105</x:v>
      </x:c>
      <x:c r="F1462" s="1" t="s">
        <x:v>5076</x:v>
      </x:c>
      <x:c r="G1462" s="1" t="s">
        <x:v>5077</x:v>
      </x:c>
      <x:c r="H1462" s="1" t="s">
        <x:v>5022</x:v>
      </x:c>
      <x:c r="I1462" s="1" t="s">
        <x:v>5152</x:v>
      </x:c>
      <x:c r="J1462" s="1" t="n">
        <x:v>2.3</x:v>
      </x:c>
      <x:c r="K1462" s="1" t="n">
        <x:v>17.2</x:v>
      </x:c>
      <x:c r="L1462" s="15" t="n">
        <x:v>548.46</x:v>
      </x:c>
      <x:c r="M1462" s="11" t="b">
        <x:f aca="0">FALSE()</x:f>
        <x:v>0</x:v>
      </x:c>
      <x:c r="N1462" s="11" t="b">
        <x:f aca="0">FALSE()</x:f>
        <x:v>0</x:v>
      </x:c>
      <x:c r="O1462" s="1" t="s">
        <x:v>5037</x:v>
      </x:c>
      <x:c r="P1462" s="11" t="b">
        <x:f aca="0">TRUE()</x:f>
        <x:v>1</x:v>
      </x:c>
    </x:row>
    <x:row r="1463" ht="15" hidden="0" customHeight="1">
      <x:c r="A1463" s="1" t="s">
        <x:v>6574</x:v>
      </x:c>
      <x:c r="B1463" s="1" t="s">
        <x:v>3006</x:v>
      </x:c>
      <x:c r="C1463" s="14" t="n">
        <x:v>46215</x:v>
      </x:c>
      <x:c r="D1463" s="1" t="s">
        <x:v>5018</x:v>
      </x:c>
      <x:c r="E1463" s="1" t="s">
        <x:v>5136</x:v>
      </x:c>
      <x:c r="F1463" s="1" t="s">
        <x:v>5137</x:v>
      </x:c>
      <x:c r="G1463" s="1" t="s">
        <x:v>5138</x:v>
      </x:c>
      <x:c r="H1463" s="1" t="s">
        <x:v>5036</x:v>
      </x:c>
      <x:c r="I1463" s="1" t="s">
        <x:v>5014</x:v>
      </x:c>
      <x:c r="J1463" s="1" t="n">
        <x:v>2.2</x:v>
      </x:c>
      <x:c r="K1463" s="1" t="n">
        <x:v>21.2</x:v>
      </x:c>
      <x:c r="L1463" s="15" t="n">
        <x:v>158.4</x:v>
      </x:c>
      <x:c r="M1463" s="11" t="b">
        <x:f aca="0">TRUE()</x:f>
        <x:v>1</x:v>
      </x:c>
      <x:c r="N1463" s="11" t="b">
        <x:f aca="0">TRUE()</x:f>
        <x:v>1</x:v>
      </x:c>
      <x:c r="O1463" s="1" t="s">
        <x:v>5139</x:v>
      </x:c>
      <x:c r="P1463" s="11" t="b">
        <x:f aca="0">TRUE()</x:f>
        <x:v>1</x:v>
      </x:c>
      <x:c r="Q1463" s="1" t="s">
        <x:v>6575</x:v>
      </x:c>
    </x:row>
    <x:row r="1464" ht="15" hidden="0" customHeight="1">
      <x:c r="A1464" s="1" t="s">
        <x:v>6576</x:v>
      </x:c>
      <x:c r="B1464" s="1" t="s">
        <x:v>3009</x:v>
      </x:c>
      <x:c r="C1464" s="14" t="n">
        <x:v>45584</x:v>
      </x:c>
      <x:c r="D1464" s="1" t="s">
        <x:v>5010</x:v>
      </x:c>
      <x:c r="E1464" s="1" t="s">
        <x:v>5011</x:v>
      </x:c>
      <x:c r="F1464" s="1" t="s">
        <x:v>5012</x:v>
      </x:c>
      <x:c r="G1464" s="1" t="s">
        <x:v>5013</x:v>
      </x:c>
      <x:c r="H1464" s="1" t="s">
        <x:v>5014</x:v>
      </x:c>
      <x:c r="I1464" s="1" t="s">
        <x:v>5014</x:v>
      </x:c>
      <x:c r="J1464" s="1" t="n">
        <x:v>1.6</x:v>
      </x:c>
      <x:c r="K1464" s="1" t="n">
        <x:v>1.9</x:v>
      </x:c>
      <x:c r="L1464" s="15" t="n">
        <x:v>115.2</x:v>
      </x:c>
      <x:c r="M1464" s="11" t="b">
        <x:f aca="0">TRUE()</x:f>
        <x:v>1</x:v>
      </x:c>
      <x:c r="N1464" s="11" t="b">
        <x:f aca="0">FALSE()</x:f>
        <x:v>0</x:v>
      </x:c>
      <x:c r="O1464" s="1" t="s">
        <x:v>5015</x:v>
      </x:c>
      <x:c r="P1464" s="11" t="b">
        <x:f aca="0">FALSE()</x:f>
        <x:v>0</x:v>
      </x:c>
    </x:row>
    <x:row r="1465" ht="15" hidden="0" customHeight="1">
      <x:c r="A1465" s="1" t="s">
        <x:v>6577</x:v>
      </x:c>
      <x:c r="B1465" s="1" t="s">
        <x:v>3009</x:v>
      </x:c>
      <x:c r="C1465" s="14" t="n">
        <x:v>45717</x:v>
      </x:c>
      <x:c r="D1465" s="1" t="s">
        <x:v>5010</x:v>
      </x:c>
      <x:c r="E1465" s="1" t="s">
        <x:v>5011</x:v>
      </x:c>
      <x:c r="F1465" s="1" t="s">
        <x:v>5012</x:v>
      </x:c>
      <x:c r="G1465" s="1" t="s">
        <x:v>5013</x:v>
      </x:c>
      <x:c r="H1465" s="1" t="s">
        <x:v>5014</x:v>
      </x:c>
      <x:c r="I1465" s="1" t="s">
        <x:v>5014</x:v>
      </x:c>
      <x:c r="J1465" s="1" t="n">
        <x:v>1.6</x:v>
      </x:c>
      <x:c r="K1465" s="1" t="n">
        <x:v>1.6</x:v>
      </x:c>
      <x:c r="L1465" s="15" t="n">
        <x:v>115.2</x:v>
      </x:c>
      <x:c r="M1465" s="11" t="b">
        <x:f aca="0">TRUE()</x:f>
        <x:v>1</x:v>
      </x:c>
      <x:c r="N1465" s="11" t="b">
        <x:f aca="0">FALSE()</x:f>
        <x:v>0</x:v>
      </x:c>
      <x:c r="O1465" s="1" t="s">
        <x:v>5015</x:v>
      </x:c>
      <x:c r="P1465" s="11" t="b">
        <x:f aca="0">FALSE()</x:f>
        <x:v>0</x:v>
      </x:c>
    </x:row>
    <x:row r="1466" ht="15" hidden="0" customHeight="1">
      <x:c r="A1466" s="1" t="s">
        <x:v>6578</x:v>
      </x:c>
      <x:c r="B1466" s="1" t="s">
        <x:v>3012</x:v>
      </x:c>
      <x:c r="C1466" s="14" t="n">
        <x:v>45454</x:v>
      </x:c>
      <x:c r="D1466" s="1" t="s">
        <x:v>5018</x:v>
      </x:c>
      <x:c r="E1466" s="1" t="s">
        <x:v>5028</x:v>
      </x:c>
      <x:c r="F1466" s="1" t="s">
        <x:v>5029</x:v>
      </x:c>
      <x:c r="G1466" s="1" t="s">
        <x:v>5030</x:v>
      </x:c>
      <x:c r="H1466" s="1" t="s">
        <x:v>5031</x:v>
      </x:c>
      <x:c r="I1466" s="1" t="s">
        <x:v>5014</x:v>
      </x:c>
      <x:c r="J1466" s="1" t="n">
        <x:v>2.9</x:v>
      </x:c>
      <x:c r="K1466" s="1" t="n">
        <x:v>13.1</x:v>
      </x:c>
      <x:c r="L1466" s="15" t="n">
        <x:v>208.8</x:v>
      </x:c>
      <x:c r="M1466" s="11" t="b">
        <x:f aca="0">TRUE()</x:f>
        <x:v>1</x:v>
      </x:c>
      <x:c r="N1466" s="11" t="b">
        <x:f aca="0">FALSE()</x:f>
        <x:v>0</x:v>
      </x:c>
      <x:c r="O1466" s="1" t="s">
        <x:v>5078</x:v>
      </x:c>
      <x:c r="P1466" s="11" t="b">
        <x:f aca="0">FALSE()</x:f>
        <x:v>0</x:v>
      </x:c>
    </x:row>
    <x:row r="1467" ht="15" hidden="0" customHeight="1">
      <x:c r="A1467" s="1" t="s">
        <x:v>6579</x:v>
      </x:c>
      <x:c r="B1467" s="1" t="s">
        <x:v>3012</x:v>
      </x:c>
      <x:c r="C1467" s="14" t="n">
        <x:v>45462</x:v>
      </x:c>
      <x:c r="D1467" s="1" t="s">
        <x:v>5054</x:v>
      </x:c>
      <x:c r="E1467" s="1" t="s">
        <x:v>5055</x:v>
      </x:c>
      <x:c r="F1467" s="1" t="s">
        <x:v>5012</x:v>
      </x:c>
      <x:c r="G1467" s="1" t="s">
        <x:v>5013</x:v>
      </x:c>
      <x:c r="H1467" s="1" t="s">
        <x:v>5014</x:v>
      </x:c>
      <x:c r="I1467" s="1" t="s">
        <x:v>5014</x:v>
      </x:c>
      <x:c r="J1467" s="1" t="n">
        <x:v>0.9</x:v>
      </x:c>
      <x:c r="K1467" s="1" t="n">
        <x:v>1.9</x:v>
      </x:c>
      <x:c r="L1467" s="15" t="n">
        <x:v>64.8</x:v>
      </x:c>
      <x:c r="M1467" s="11" t="b">
        <x:f aca="0">TRUE()</x:f>
        <x:v>1</x:v>
      </x:c>
      <x:c r="N1467" s="11" t="b">
        <x:f aca="0">FALSE()</x:f>
        <x:v>0</x:v>
      </x:c>
      <x:c r="O1467" s="1" t="s">
        <x:v>5015</x:v>
      </x:c>
      <x:c r="P1467" s="11" t="b">
        <x:f aca="0">FALSE()</x:f>
        <x:v>0</x:v>
      </x:c>
    </x:row>
    <x:row r="1468" ht="15" hidden="0" customHeight="1">
      <x:c r="A1468" s="1" t="s">
        <x:v>6580</x:v>
      </x:c>
      <x:c r="B1468" s="1" t="s">
        <x:v>3012</x:v>
      </x:c>
      <x:c r="C1468" s="14" t="n">
        <x:v>45566</x:v>
      </x:c>
      <x:c r="D1468" s="1" t="s">
        <x:v>5010</x:v>
      </x:c>
      <x:c r="E1468" s="1" t="s">
        <x:v>5011</x:v>
      </x:c>
      <x:c r="F1468" s="1" t="s">
        <x:v>5012</x:v>
      </x:c>
      <x:c r="G1468" s="1" t="s">
        <x:v>5013</x:v>
      </x:c>
      <x:c r="H1468" s="1" t="s">
        <x:v>5014</x:v>
      </x:c>
      <x:c r="I1468" s="1" t="s">
        <x:v>5014</x:v>
      </x:c>
      <x:c r="J1468" s="1" t="n">
        <x:v>1.5</x:v>
      </x:c>
      <x:c r="K1468" s="1" t="n">
        <x:v>1.4</x:v>
      </x:c>
      <x:c r="L1468" s="15" t="n">
        <x:v>108</x:v>
      </x:c>
      <x:c r="M1468" s="11" t="b">
        <x:f aca="0">TRUE()</x:f>
        <x:v>1</x:v>
      </x:c>
      <x:c r="N1468" s="11" t="b">
        <x:f aca="0">FALSE()</x:f>
        <x:v>0</x:v>
      </x:c>
      <x:c r="O1468" s="1" t="s">
        <x:v>5015</x:v>
      </x:c>
      <x:c r="P1468" s="11" t="b">
        <x:f aca="0">FALSE()</x:f>
        <x:v>0</x:v>
      </x:c>
    </x:row>
    <x:row r="1469" ht="15" hidden="0" customHeight="1">
      <x:c r="A1469" s="1" t="s">
        <x:v>6581</x:v>
      </x:c>
      <x:c r="B1469" s="1" t="s">
        <x:v>3012</x:v>
      </x:c>
      <x:c r="C1469" s="14" t="n">
        <x:v>45678</x:v>
      </x:c>
      <x:c r="D1469" s="1" t="s">
        <x:v>5010</x:v>
      </x:c>
      <x:c r="E1469" s="1" t="s">
        <x:v>5011</x:v>
      </x:c>
      <x:c r="F1469" s="1" t="s">
        <x:v>5012</x:v>
      </x:c>
      <x:c r="G1469" s="1" t="s">
        <x:v>5013</x:v>
      </x:c>
      <x:c r="H1469" s="1" t="s">
        <x:v>5014</x:v>
      </x:c>
      <x:c r="I1469" s="1" t="s">
        <x:v>5014</x:v>
      </x:c>
      <x:c r="J1469" s="1" t="n">
        <x:v>1.3</x:v>
      </x:c>
      <x:c r="K1469" s="1" t="n">
        <x:v>1.4</x:v>
      </x:c>
      <x:c r="L1469" s="15" t="n">
        <x:v>93.6</x:v>
      </x:c>
      <x:c r="M1469" s="11" t="b">
        <x:f aca="0">TRUE()</x:f>
        <x:v>1</x:v>
      </x:c>
      <x:c r="N1469" s="11" t="b">
        <x:f aca="0">FALSE()</x:f>
        <x:v>0</x:v>
      </x:c>
      <x:c r="O1469" s="1" t="s">
        <x:v>5015</x:v>
      </x:c>
      <x:c r="P1469" s="11" t="b">
        <x:f aca="0">FALSE()</x:f>
        <x:v>0</x:v>
      </x:c>
    </x:row>
    <x:row r="1470" ht="15" hidden="0" customHeight="1">
      <x:c r="A1470" s="1" t="s">
        <x:v>6582</x:v>
      </x:c>
      <x:c r="B1470" s="1" t="s">
        <x:v>3015</x:v>
      </x:c>
      <x:c r="C1470" s="14" t="n">
        <x:v>45746</x:v>
      </x:c>
      <x:c r="D1470" s="1" t="s">
        <x:v>5054</x:v>
      </x:c>
      <x:c r="E1470" s="1" t="s">
        <x:v>5055</x:v>
      </x:c>
      <x:c r="F1470" s="1" t="s">
        <x:v>5012</x:v>
      </x:c>
      <x:c r="G1470" s="1" t="s">
        <x:v>5013</x:v>
      </x:c>
      <x:c r="H1470" s="1" t="s">
        <x:v>5014</x:v>
      </x:c>
      <x:c r="I1470" s="1" t="s">
        <x:v>5014</x:v>
      </x:c>
      <x:c r="J1470" s="1" t="n">
        <x:v>0.8</x:v>
      </x:c>
      <x:c r="K1470" s="1" t="n">
        <x:v>1.8</x:v>
      </x:c>
      <x:c r="L1470" s="15" t="n">
        <x:v>57.6</x:v>
      </x:c>
      <x:c r="M1470" s="11" t="b">
        <x:f aca="0">TRUE()</x:f>
        <x:v>1</x:v>
      </x:c>
      <x:c r="N1470" s="11" t="b">
        <x:f aca="0">FALSE()</x:f>
        <x:v>0</x:v>
      </x:c>
      <x:c r="O1470" s="1" t="s">
        <x:v>5015</x:v>
      </x:c>
      <x:c r="P1470" s="11" t="b">
        <x:f aca="0">FALSE()</x:f>
        <x:v>0</x:v>
      </x:c>
    </x:row>
    <x:row r="1471" ht="15" hidden="0" customHeight="1">
      <x:c r="A1471" s="1" t="s">
        <x:v>6583</x:v>
      </x:c>
      <x:c r="B1471" s="1" t="s">
        <x:v>3015</x:v>
      </x:c>
      <x:c r="C1471" s="14" t="n">
        <x:v>45825</x:v>
      </x:c>
      <x:c r="D1471" s="1" t="s">
        <x:v>5010</x:v>
      </x:c>
      <x:c r="E1471" s="1" t="s">
        <x:v>5011</x:v>
      </x:c>
      <x:c r="F1471" s="1" t="s">
        <x:v>5012</x:v>
      </x:c>
      <x:c r="G1471" s="1" t="s">
        <x:v>5013</x:v>
      </x:c>
      <x:c r="H1471" s="1" t="s">
        <x:v>5014</x:v>
      </x:c>
      <x:c r="I1471" s="1" t="s">
        <x:v>5014</x:v>
      </x:c>
      <x:c r="J1471" s="1" t="n">
        <x:v>0.8</x:v>
      </x:c>
      <x:c r="K1471" s="1" t="n">
        <x:v>1.5</x:v>
      </x:c>
      <x:c r="L1471" s="15" t="n">
        <x:v>57.6</x:v>
      </x:c>
      <x:c r="M1471" s="11" t="b">
        <x:f aca="0">FALSE()</x:f>
        <x:v>0</x:v>
      </x:c>
      <x:c r="N1471" s="11" t="b">
        <x:f aca="0">FALSE()</x:f>
        <x:v>0</x:v>
      </x:c>
      <x:c r="O1471" s="1" t="s">
        <x:v>5015</x:v>
      </x:c>
      <x:c r="P1471" s="11" t="b">
        <x:f aca="0">FALSE()</x:f>
        <x:v>0</x:v>
      </x:c>
    </x:row>
    <x:row r="1472" ht="15" hidden="0" customHeight="1">
      <x:c r="A1472" s="1" t="s">
        <x:v>6584</x:v>
      </x:c>
      <x:c r="B1472" s="1" t="s">
        <x:v>3015</x:v>
      </x:c>
      <x:c r="C1472" s="14" t="n">
        <x:v>45852</x:v>
      </x:c>
      <x:c r="D1472" s="1" t="s">
        <x:v>5010</x:v>
      </x:c>
      <x:c r="E1472" s="1" t="s">
        <x:v>5011</x:v>
      </x:c>
      <x:c r="F1472" s="1" t="s">
        <x:v>5012</x:v>
      </x:c>
      <x:c r="G1472" s="1" t="s">
        <x:v>5013</x:v>
      </x:c>
      <x:c r="H1472" s="1" t="s">
        <x:v>5014</x:v>
      </x:c>
      <x:c r="I1472" s="1" t="s">
        <x:v>5014</x:v>
      </x:c>
      <x:c r="J1472" s="1" t="n">
        <x:v>2</x:v>
      </x:c>
      <x:c r="K1472" s="1" t="n">
        <x:v>1.6</x:v>
      </x:c>
      <x:c r="L1472" s="15" t="n">
        <x:v>144</x:v>
      </x:c>
      <x:c r="M1472" s="11" t="b">
        <x:f aca="0">FALSE()</x:f>
        <x:v>0</x:v>
      </x:c>
      <x:c r="N1472" s="11" t="b">
        <x:f aca="0">FALSE()</x:f>
        <x:v>0</x:v>
      </x:c>
      <x:c r="O1472" s="1" t="s">
        <x:v>5015</x:v>
      </x:c>
      <x:c r="P1472" s="11" t="b">
        <x:f aca="0">FALSE()</x:f>
        <x:v>0</x:v>
      </x:c>
    </x:row>
    <x:row r="1473" ht="15" hidden="0" customHeight="1">
      <x:c r="A1473" s="1" t="s">
        <x:v>6585</x:v>
      </x:c>
      <x:c r="B1473" s="1" t="s">
        <x:v>3015</x:v>
      </x:c>
      <x:c r="C1473" s="14" t="n">
        <x:v>46071</x:v>
      </x:c>
      <x:c r="D1473" s="1" t="s">
        <x:v>5018</x:v>
      </x:c>
      <x:c r="E1473" s="1" t="s">
        <x:v>5028</x:v>
      </x:c>
      <x:c r="F1473" s="1" t="s">
        <x:v>5029</x:v>
      </x:c>
      <x:c r="G1473" s="1" t="s">
        <x:v>5030</x:v>
      </x:c>
      <x:c r="H1473" s="1" t="s">
        <x:v>5022</x:v>
      </x:c>
      <x:c r="I1473" s="1" t="s">
        <x:v>5014</x:v>
      </x:c>
      <x:c r="J1473" s="1" t="n">
        <x:v>1</x:v>
      </x:c>
      <x:c r="K1473" s="1" t="n">
        <x:v>5.7</x:v>
      </x:c>
      <x:c r="L1473" s="15" t="n">
        <x:v>72</x:v>
      </x:c>
      <x:c r="M1473" s="11" t="b">
        <x:f aca="0">TRUE()</x:f>
        <x:v>1</x:v>
      </x:c>
      <x:c r="N1473" s="11" t="b">
        <x:f aca="0">FALSE()</x:f>
        <x:v>0</x:v>
      </x:c>
      <x:c r="O1473" s="1" t="s">
        <x:v>5073</x:v>
      </x:c>
      <x:c r="P1473" s="11" t="b">
        <x:f aca="0">FALSE()</x:f>
        <x:v>0</x:v>
      </x:c>
    </x:row>
    <x:row r="1474" ht="15" hidden="0" customHeight="1">
      <x:c r="A1474" s="1" t="s">
        <x:v>6586</x:v>
      </x:c>
      <x:c r="B1474" s="1" t="s">
        <x:v>3018</x:v>
      </x:c>
      <x:c r="C1474" s="14" t="n">
        <x:v>45542</x:v>
      </x:c>
      <x:c r="D1474" s="1" t="s">
        <x:v>5010</x:v>
      </x:c>
      <x:c r="E1474" s="1" t="s">
        <x:v>5011</x:v>
      </x:c>
      <x:c r="F1474" s="1" t="s">
        <x:v>5012</x:v>
      </x:c>
      <x:c r="G1474" s="1" t="s">
        <x:v>5013</x:v>
      </x:c>
      <x:c r="H1474" s="1" t="s">
        <x:v>5014</x:v>
      </x:c>
      <x:c r="I1474" s="1" t="s">
        <x:v>5014</x:v>
      </x:c>
      <x:c r="J1474" s="1" t="n">
        <x:v>1.7</x:v>
      </x:c>
      <x:c r="K1474" s="1" t="n">
        <x:v>2.7</x:v>
      </x:c>
      <x:c r="L1474" s="15" t="n">
        <x:v>122.4</x:v>
      </x:c>
      <x:c r="M1474" s="11" t="b">
        <x:f aca="0">TRUE()</x:f>
        <x:v>1</x:v>
      </x:c>
      <x:c r="N1474" s="11" t="b">
        <x:f aca="0">FALSE()</x:f>
        <x:v>0</x:v>
      </x:c>
      <x:c r="O1474" s="1" t="s">
        <x:v>5015</x:v>
      </x:c>
      <x:c r="P1474" s="11" t="b">
        <x:f aca="0">FALSE()</x:f>
        <x:v>0</x:v>
      </x:c>
    </x:row>
    <x:row r="1475" ht="15" hidden="0" customHeight="1">
      <x:c r="A1475" s="1" t="s">
        <x:v>6587</x:v>
      </x:c>
      <x:c r="B1475" s="1" t="s">
        <x:v>3018</x:v>
      </x:c>
      <x:c r="C1475" s="14" t="n">
        <x:v>45551</x:v>
      </x:c>
      <x:c r="D1475" s="1" t="s">
        <x:v>5010</x:v>
      </x:c>
      <x:c r="E1475" s="1" t="s">
        <x:v>5011</x:v>
      </x:c>
      <x:c r="F1475" s="1" t="s">
        <x:v>5012</x:v>
      </x:c>
      <x:c r="G1475" s="1" t="s">
        <x:v>5013</x:v>
      </x:c>
      <x:c r="H1475" s="1" t="s">
        <x:v>5014</x:v>
      </x:c>
      <x:c r="I1475" s="1" t="s">
        <x:v>5014</x:v>
      </x:c>
      <x:c r="J1475" s="1" t="n">
        <x:v>1.6</x:v>
      </x:c>
      <x:c r="K1475" s="1" t="n">
        <x:v>1.7</x:v>
      </x:c>
      <x:c r="L1475" s="15" t="n">
        <x:v>115.2</x:v>
      </x:c>
      <x:c r="M1475" s="11" t="b">
        <x:f aca="0">TRUE()</x:f>
        <x:v>1</x:v>
      </x:c>
      <x:c r="N1475" s="11" t="b">
        <x:f aca="0">FALSE()</x:f>
        <x:v>0</x:v>
      </x:c>
      <x:c r="O1475" s="1" t="s">
        <x:v>5015</x:v>
      </x:c>
      <x:c r="P1475" s="11" t="b">
        <x:f aca="0">FALSE()</x:f>
        <x:v>0</x:v>
      </x:c>
    </x:row>
    <x:row r="1476" ht="15" hidden="0" customHeight="1">
      <x:c r="A1476" s="1" t="s">
        <x:v>6588</x:v>
      </x:c>
      <x:c r="B1476" s="1" t="s">
        <x:v>3018</x:v>
      </x:c>
      <x:c r="C1476" s="14" t="n">
        <x:v>45859</x:v>
      </x:c>
      <x:c r="D1476" s="1" t="s">
        <x:v>5018</x:v>
      </x:c>
      <x:c r="E1476" s="1" t="s">
        <x:v>5097</x:v>
      </x:c>
      <x:c r="F1476" s="1" t="s">
        <x:v>5042</x:v>
      </x:c>
      <x:c r="G1476" s="1" t="s">
        <x:v>5043</x:v>
      </x:c>
      <x:c r="H1476" s="1" t="s">
        <x:v>5036</x:v>
      </x:c>
      <x:c r="I1476" s="1" t="s">
        <x:v>5100</x:v>
      </x:c>
      <x:c r="J1476" s="1" t="n">
        <x:v>2.5</x:v>
      </x:c>
      <x:c r="K1476" s="1" t="n">
        <x:v>18.1</x:v>
      </x:c>
      <x:c r="L1476" s="15" t="n">
        <x:v>344.11</x:v>
      </x:c>
      <x:c r="M1476" s="11" t="b">
        <x:f aca="0">TRUE()</x:f>
        <x:v>1</x:v>
      </x:c>
      <x:c r="N1476" s="11" t="b">
        <x:f aca="0">FALSE()</x:f>
        <x:v>0</x:v>
      </x:c>
      <x:c r="O1476" s="1" t="s">
        <x:v>5037</x:v>
      </x:c>
      <x:c r="P1476" s="11" t="b">
        <x:f aca="0">FALSE()</x:f>
        <x:v>0</x:v>
      </x:c>
    </x:row>
    <x:row r="1477" ht="15" hidden="0" customHeight="1">
      <x:c r="A1477" s="1" t="s">
        <x:v>6589</x:v>
      </x:c>
      <x:c r="B1477" s="1" t="s">
        <x:v>3018</x:v>
      </x:c>
      <x:c r="C1477" s="14" t="n">
        <x:v>46054</x:v>
      </x:c>
      <x:c r="D1477" s="1" t="s">
        <x:v>5018</x:v>
      </x:c>
      <x:c r="E1477" s="1" t="s">
        <x:v>5125</x:v>
      </x:c>
      <x:c r="F1477" s="1" t="s">
        <x:v>5111</x:v>
      </x:c>
      <x:c r="G1477" s="1" t="s">
        <x:v>5112</x:v>
      </x:c>
      <x:c r="H1477" s="1" t="s">
        <x:v>5031</x:v>
      </x:c>
      <x:c r="I1477" s="1" t="s">
        <x:v>5131</x:v>
      </x:c>
      <x:c r="J1477" s="1" t="n">
        <x:v>2.5</x:v>
      </x:c>
      <x:c r="K1477" s="1" t="n">
        <x:v>11.5</x:v>
      </x:c>
      <x:c r="L1477" s="15" t="n">
        <x:v>748.38</x:v>
      </x:c>
      <x:c r="M1477" s="11" t="b">
        <x:f aca="0">TRUE()</x:f>
        <x:v>1</x:v>
      </x:c>
      <x:c r="N1477" s="11" t="b">
        <x:f aca="0">FALSE()</x:f>
        <x:v>0</x:v>
      </x:c>
      <x:c r="O1477" s="1" t="s">
        <x:v>5068</x:v>
      </x:c>
      <x:c r="P1477" s="11" t="b">
        <x:f aca="0">FALSE()</x:f>
        <x:v>0</x:v>
      </x:c>
    </x:row>
    <x:row r="1478" ht="15" hidden="0" customHeight="1">
      <x:c r="A1478" s="1" t="s">
        <x:v>6590</x:v>
      </x:c>
      <x:c r="B1478" s="1" t="s">
        <x:v>1062</x:v>
      </x:c>
      <x:c r="C1478" s="14" t="n">
        <x:v>45654</x:v>
      </x:c>
      <x:c r="D1478" s="1" t="s">
        <x:v>5010</x:v>
      </x:c>
      <x:c r="E1478" s="1" t="s">
        <x:v>5011</x:v>
      </x:c>
      <x:c r="F1478" s="1" t="s">
        <x:v>5012</x:v>
      </x:c>
      <x:c r="G1478" s="1" t="s">
        <x:v>5013</x:v>
      </x:c>
      <x:c r="H1478" s="1" t="s">
        <x:v>5014</x:v>
      </x:c>
      <x:c r="I1478" s="1" t="s">
        <x:v>5014</x:v>
      </x:c>
      <x:c r="J1478" s="1" t="n">
        <x:v>1.6</x:v>
      </x:c>
      <x:c r="K1478" s="1" t="n">
        <x:v>1.8</x:v>
      </x:c>
      <x:c r="L1478" s="15" t="n">
        <x:v>115.2</x:v>
      </x:c>
      <x:c r="M1478" s="11" t="b">
        <x:f aca="0">TRUE()</x:f>
        <x:v>1</x:v>
      </x:c>
      <x:c r="N1478" s="11" t="b">
        <x:f aca="0">FALSE()</x:f>
        <x:v>0</x:v>
      </x:c>
      <x:c r="O1478" s="1" t="s">
        <x:v>5015</x:v>
      </x:c>
      <x:c r="P1478" s="11" t="b">
        <x:f aca="0">FALSE()</x:f>
        <x:v>0</x:v>
      </x:c>
    </x:row>
    <x:row r="1479" ht="15" hidden="0" customHeight="1">
      <x:c r="A1479" s="1" t="s">
        <x:v>6591</x:v>
      </x:c>
      <x:c r="B1479" s="1" t="s">
        <x:v>1062</x:v>
      </x:c>
      <x:c r="C1479" s="14" t="n">
        <x:v>45834</x:v>
      </x:c>
      <x:c r="D1479" s="1" t="s">
        <x:v>5018</x:v>
      </x:c>
      <x:c r="E1479" s="1" t="s">
        <x:v>5356</x:v>
      </x:c>
      <x:c r="F1479" s="1" t="s">
        <x:v>5076</x:v>
      </x:c>
      <x:c r="G1479" s="1" t="s">
        <x:v>5077</x:v>
      </x:c>
      <x:c r="H1479" s="1" t="s">
        <x:v>5031</x:v>
      </x:c>
      <x:c r="I1479" s="1" t="s">
        <x:v>5100</x:v>
      </x:c>
      <x:c r="J1479" s="1" t="n">
        <x:v>0.9</x:v>
      </x:c>
      <x:c r="K1479" s="1" t="n">
        <x:v>13.7</x:v>
      </x:c>
      <x:c r="L1479" s="15" t="n">
        <x:v>184.78</x:v>
      </x:c>
      <x:c r="M1479" s="11" t="b">
        <x:f aca="0">TRUE()</x:f>
        <x:v>1</x:v>
      </x:c>
      <x:c r="N1479" s="11" t="b">
        <x:f aca="0">FALSE()</x:f>
        <x:v>0</x:v>
      </x:c>
      <x:c r="O1479" s="1" t="s">
        <x:v>5078</x:v>
      </x:c>
      <x:c r="P1479" s="11" t="b">
        <x:f aca="0">FALSE()</x:f>
        <x:v>0</x:v>
      </x:c>
    </x:row>
    <x:row r="1480" ht="15" hidden="0" customHeight="1">
      <x:c r="A1480" s="1" t="s">
        <x:v>6592</x:v>
      </x:c>
      <x:c r="B1480" s="1" t="s">
        <x:v>1062</x:v>
      </x:c>
      <x:c r="C1480" s="14" t="n">
        <x:v>46036</x:v>
      </x:c>
      <x:c r="D1480" s="1" t="s">
        <x:v>5010</x:v>
      </x:c>
      <x:c r="E1480" s="1" t="s">
        <x:v>5011</x:v>
      </x:c>
      <x:c r="F1480" s="1" t="s">
        <x:v>5012</x:v>
      </x:c>
      <x:c r="G1480" s="1" t="s">
        <x:v>5013</x:v>
      </x:c>
      <x:c r="H1480" s="1" t="s">
        <x:v>5014</x:v>
      </x:c>
      <x:c r="I1480" s="1" t="s">
        <x:v>5014</x:v>
      </x:c>
      <x:c r="J1480" s="1" t="n">
        <x:v>1.4</x:v>
      </x:c>
      <x:c r="K1480" s="1" t="n">
        <x:v>1.9</x:v>
      </x:c>
      <x:c r="L1480" s="15" t="n">
        <x:v>100.8</x:v>
      </x:c>
      <x:c r="M1480" s="11" t="b">
        <x:f aca="0">TRUE()</x:f>
        <x:v>1</x:v>
      </x:c>
      <x:c r="N1480" s="11" t="b">
        <x:f aca="0">FALSE()</x:f>
        <x:v>0</x:v>
      </x:c>
      <x:c r="O1480" s="1" t="s">
        <x:v>5015</x:v>
      </x:c>
      <x:c r="P1480" s="11" t="b">
        <x:f aca="0">FALSE()</x:f>
        <x:v>0</x:v>
      </x:c>
    </x:row>
    <x:row r="1481" ht="15" hidden="0" customHeight="1">
      <x:c r="A1481" s="1" t="s">
        <x:v>6593</x:v>
      </x:c>
      <x:c r="B1481" s="1" t="s">
        <x:v>1062</x:v>
      </x:c>
      <x:c r="C1481" s="14" t="n">
        <x:v>46168</x:v>
      </x:c>
      <x:c r="D1481" s="1" t="s">
        <x:v>5010</x:v>
      </x:c>
      <x:c r="E1481" s="1" t="s">
        <x:v>5011</x:v>
      </x:c>
      <x:c r="F1481" s="1" t="s">
        <x:v>5012</x:v>
      </x:c>
      <x:c r="G1481" s="1" t="s">
        <x:v>5013</x:v>
      </x:c>
      <x:c r="H1481" s="1" t="s">
        <x:v>5014</x:v>
      </x:c>
      <x:c r="I1481" s="1" t="s">
        <x:v>5014</x:v>
      </x:c>
      <x:c r="J1481" s="1" t="n">
        <x:v>1</x:v>
      </x:c>
      <x:c r="K1481" s="1" t="n">
        <x:v>1.3</x:v>
      </x:c>
      <x:c r="L1481" s="15" t="n">
        <x:v>72</x:v>
      </x:c>
      <x:c r="M1481" s="11" t="b">
        <x:f aca="0">TRUE()</x:f>
        <x:v>1</x:v>
      </x:c>
      <x:c r="N1481" s="11" t="b">
        <x:f aca="0">FALSE()</x:f>
        <x:v>0</x:v>
      </x:c>
      <x:c r="O1481" s="1" t="s">
        <x:v>5015</x:v>
      </x:c>
      <x:c r="P1481" s="11" t="b">
        <x:f aca="0">FALSE()</x:f>
        <x:v>0</x:v>
      </x:c>
    </x:row>
    <x:row r="1482" ht="15" hidden="0" customHeight="1">
      <x:c r="A1482" s="1" t="s">
        <x:v>6594</x:v>
      </x:c>
      <x:c r="B1482" s="1" t="s">
        <x:v>1066</x:v>
      </x:c>
      <x:c r="C1482" s="14" t="n">
        <x:v>45397</x:v>
      </x:c>
      <x:c r="D1482" s="1" t="s">
        <x:v>5010</x:v>
      </x:c>
      <x:c r="E1482" s="1" t="s">
        <x:v>5011</x:v>
      </x:c>
      <x:c r="F1482" s="1" t="s">
        <x:v>5012</x:v>
      </x:c>
      <x:c r="G1482" s="1" t="s">
        <x:v>5013</x:v>
      </x:c>
      <x:c r="H1482" s="1" t="s">
        <x:v>5014</x:v>
      </x:c>
      <x:c r="I1482" s="1" t="s">
        <x:v>5014</x:v>
      </x:c>
      <x:c r="J1482" s="1" t="n">
        <x:v>1.9</x:v>
      </x:c>
      <x:c r="K1482" s="1" t="n">
        <x:v>1.9</x:v>
      </x:c>
      <x:c r="L1482" s="15" t="n">
        <x:v>136.8</x:v>
      </x:c>
      <x:c r="M1482" s="11" t="b">
        <x:f aca="0">TRUE()</x:f>
        <x:v>1</x:v>
      </x:c>
      <x:c r="N1482" s="11" t="b">
        <x:f aca="0">FALSE()</x:f>
        <x:v>0</x:v>
      </x:c>
      <x:c r="O1482" s="1" t="s">
        <x:v>5015</x:v>
      </x:c>
      <x:c r="P1482" s="11" t="b">
        <x:f aca="0">FALSE()</x:f>
        <x:v>0</x:v>
      </x:c>
    </x:row>
    <x:row r="1483" ht="15" hidden="0" customHeight="1">
      <x:c r="A1483" s="1" t="s">
        <x:v>6595</x:v>
      </x:c>
      <x:c r="B1483" s="1" t="s">
        <x:v>1066</x:v>
      </x:c>
      <x:c r="C1483" s="14" t="n">
        <x:v>45436</x:v>
      </x:c>
      <x:c r="D1483" s="1" t="s">
        <x:v>5010</x:v>
      </x:c>
      <x:c r="E1483" s="1" t="s">
        <x:v>5011</x:v>
      </x:c>
      <x:c r="F1483" s="1" t="s">
        <x:v>5012</x:v>
      </x:c>
      <x:c r="G1483" s="1" t="s">
        <x:v>5013</x:v>
      </x:c>
      <x:c r="H1483" s="1" t="s">
        <x:v>5014</x:v>
      </x:c>
      <x:c r="I1483" s="1" t="s">
        <x:v>5014</x:v>
      </x:c>
      <x:c r="J1483" s="1" t="n">
        <x:v>1.3</x:v>
      </x:c>
      <x:c r="K1483" s="1" t="n">
        <x:v>1.5</x:v>
      </x:c>
      <x:c r="L1483" s="15" t="n">
        <x:v>93.6</x:v>
      </x:c>
      <x:c r="M1483" s="11" t="b">
        <x:f aca="0">TRUE()</x:f>
        <x:v>1</x:v>
      </x:c>
      <x:c r="N1483" s="11" t="b">
        <x:f aca="0">FALSE()</x:f>
        <x:v>0</x:v>
      </x:c>
      <x:c r="O1483" s="1" t="s">
        <x:v>5015</x:v>
      </x:c>
      <x:c r="P1483" s="11" t="b">
        <x:f aca="0">FALSE()</x:f>
        <x:v>0</x:v>
      </x:c>
    </x:row>
    <x:row r="1484" ht="15" hidden="0" customHeight="1">
      <x:c r="A1484" s="1" t="s">
        <x:v>6596</x:v>
      </x:c>
      <x:c r="B1484" s="1" t="s">
        <x:v>1066</x:v>
      </x:c>
      <x:c r="C1484" s="14" t="n">
        <x:v>45560</x:v>
      </x:c>
      <x:c r="D1484" s="1" t="s">
        <x:v>5054</x:v>
      </x:c>
      <x:c r="E1484" s="1" t="s">
        <x:v>5055</x:v>
      </x:c>
      <x:c r="F1484" s="1" t="s">
        <x:v>5012</x:v>
      </x:c>
      <x:c r="G1484" s="1" t="s">
        <x:v>5013</x:v>
      </x:c>
      <x:c r="H1484" s="1" t="s">
        <x:v>5014</x:v>
      </x:c>
      <x:c r="I1484" s="1" t="s">
        <x:v>5014</x:v>
      </x:c>
      <x:c r="J1484" s="1" t="n">
        <x:v>0.8</x:v>
      </x:c>
      <x:c r="K1484" s="1" t="n">
        <x:v>4.3</x:v>
      </x:c>
      <x:c r="L1484" s="15" t="n">
        <x:v>57.6</x:v>
      </x:c>
      <x:c r="M1484" s="11" t="b">
        <x:f aca="0">FALSE()</x:f>
        <x:v>0</x:v>
      </x:c>
      <x:c r="N1484" s="11" t="b">
        <x:f aca="0">FALSE()</x:f>
        <x:v>0</x:v>
      </x:c>
      <x:c r="O1484" s="1" t="s">
        <x:v>5015</x:v>
      </x:c>
      <x:c r="P1484" s="11" t="b">
        <x:f aca="0">FALSE()</x:f>
        <x:v>0</x:v>
      </x:c>
    </x:row>
    <x:row r="1485" ht="15" hidden="0" customHeight="1">
      <x:c r="A1485" s="1" t="s">
        <x:v>6597</x:v>
      </x:c>
      <x:c r="B1485" s="1" t="s">
        <x:v>1066</x:v>
      </x:c>
      <x:c r="C1485" s="14" t="n">
        <x:v>46067</x:v>
      </x:c>
      <x:c r="D1485" s="1" t="s">
        <x:v>5010</x:v>
      </x:c>
      <x:c r="E1485" s="1" t="s">
        <x:v>5011</x:v>
      </x:c>
      <x:c r="F1485" s="1" t="s">
        <x:v>5012</x:v>
      </x:c>
      <x:c r="G1485" s="1" t="s">
        <x:v>5013</x:v>
      </x:c>
      <x:c r="H1485" s="1" t="s">
        <x:v>5014</x:v>
      </x:c>
      <x:c r="I1485" s="1" t="s">
        <x:v>5014</x:v>
      </x:c>
      <x:c r="J1485" s="1" t="n">
        <x:v>1.4</x:v>
      </x:c>
      <x:c r="K1485" s="1" t="n">
        <x:v>1.6</x:v>
      </x:c>
      <x:c r="L1485" s="15" t="n">
        <x:v>100.8</x:v>
      </x:c>
      <x:c r="M1485" s="11" t="b">
        <x:f aca="0">FALSE()</x:f>
        <x:v>0</x:v>
      </x:c>
      <x:c r="N1485" s="11" t="b">
        <x:f aca="0">FALSE()</x:f>
        <x:v>0</x:v>
      </x:c>
      <x:c r="O1485" s="1" t="s">
        <x:v>5015</x:v>
      </x:c>
      <x:c r="P1485" s="11" t="b">
        <x:f aca="0">FALSE()</x:f>
        <x:v>0</x:v>
      </x:c>
    </x:row>
    <x:row r="1486" ht="15" hidden="0" customHeight="1">
      <x:c r="A1486" s="1" t="s">
        <x:v>6598</x:v>
      </x:c>
      <x:c r="B1486" s="1" t="s">
        <x:v>3025</x:v>
      </x:c>
      <x:c r="C1486" s="14" t="n">
        <x:v>45504</x:v>
      </x:c>
      <x:c r="D1486" s="1" t="s">
        <x:v>5010</x:v>
      </x:c>
      <x:c r="E1486" s="1" t="s">
        <x:v>5011</x:v>
      </x:c>
      <x:c r="F1486" s="1" t="s">
        <x:v>5012</x:v>
      </x:c>
      <x:c r="G1486" s="1" t="s">
        <x:v>5013</x:v>
      </x:c>
      <x:c r="H1486" s="1" t="s">
        <x:v>5014</x:v>
      </x:c>
      <x:c r="I1486" s="1" t="s">
        <x:v>5014</x:v>
      </x:c>
      <x:c r="J1486" s="1" t="n">
        <x:v>1.7</x:v>
      </x:c>
      <x:c r="K1486" s="1" t="n">
        <x:v>2.1</x:v>
      </x:c>
      <x:c r="L1486" s="15" t="n">
        <x:v>122.4</x:v>
      </x:c>
      <x:c r="M1486" s="11" t="b">
        <x:f aca="0">TRUE()</x:f>
        <x:v>1</x:v>
      </x:c>
      <x:c r="N1486" s="11" t="b">
        <x:f aca="0">FALSE()</x:f>
        <x:v>0</x:v>
      </x:c>
      <x:c r="O1486" s="1" t="s">
        <x:v>5015</x:v>
      </x:c>
      <x:c r="P1486" s="11" t="b">
        <x:f aca="0">FALSE()</x:f>
        <x:v>0</x:v>
      </x:c>
    </x:row>
    <x:row r="1487" ht="15" hidden="0" customHeight="1">
      <x:c r="A1487" s="1" t="s">
        <x:v>6599</x:v>
      </x:c>
      <x:c r="B1487" s="1" t="s">
        <x:v>3025</x:v>
      </x:c>
      <x:c r="C1487" s="14" t="n">
        <x:v>45514</x:v>
      </x:c>
      <x:c r="D1487" s="1" t="s">
        <x:v>5010</x:v>
      </x:c>
      <x:c r="E1487" s="1" t="s">
        <x:v>5011</x:v>
      </x:c>
      <x:c r="F1487" s="1" t="s">
        <x:v>5012</x:v>
      </x:c>
      <x:c r="G1487" s="1" t="s">
        <x:v>5013</x:v>
      </x:c>
      <x:c r="H1487" s="1" t="s">
        <x:v>5014</x:v>
      </x:c>
      <x:c r="I1487" s="1" t="s">
        <x:v>5014</x:v>
      </x:c>
      <x:c r="J1487" s="1" t="n">
        <x:v>1.1</x:v>
      </x:c>
      <x:c r="K1487" s="1" t="n">
        <x:v>0.6</x:v>
      </x:c>
      <x:c r="L1487" s="15" t="n">
        <x:v>79.2</x:v>
      </x:c>
      <x:c r="M1487" s="11" t="b">
        <x:f aca="0">FALSE()</x:f>
        <x:v>0</x:v>
      </x:c>
      <x:c r="N1487" s="11" t="b">
        <x:f aca="0">FALSE()</x:f>
        <x:v>0</x:v>
      </x:c>
      <x:c r="O1487" s="1" t="s">
        <x:v>5015</x:v>
      </x:c>
      <x:c r="P1487" s="11" t="b">
        <x:f aca="0">FALSE()</x:f>
        <x:v>0</x:v>
      </x:c>
    </x:row>
    <x:row r="1488" ht="15" hidden="0" customHeight="1">
      <x:c r="A1488" s="1" t="s">
        <x:v>6600</x:v>
      </x:c>
      <x:c r="B1488" s="1" t="s">
        <x:v>3025</x:v>
      </x:c>
      <x:c r="C1488" s="14" t="n">
        <x:v>45998</x:v>
      </x:c>
      <x:c r="D1488" s="1" t="s">
        <x:v>5010</x:v>
      </x:c>
      <x:c r="E1488" s="1" t="s">
        <x:v>5011</x:v>
      </x:c>
      <x:c r="F1488" s="1" t="s">
        <x:v>5012</x:v>
      </x:c>
      <x:c r="G1488" s="1" t="s">
        <x:v>5013</x:v>
      </x:c>
      <x:c r="H1488" s="1" t="s">
        <x:v>5014</x:v>
      </x:c>
      <x:c r="I1488" s="1" t="s">
        <x:v>5014</x:v>
      </x:c>
      <x:c r="J1488" s="1" t="n">
        <x:v>1.1</x:v>
      </x:c>
      <x:c r="K1488" s="1" t="n">
        <x:v>0.7</x:v>
      </x:c>
      <x:c r="L1488" s="15" t="n">
        <x:v>79.2</x:v>
      </x:c>
      <x:c r="M1488" s="11" t="b">
        <x:f aca="0">TRUE()</x:f>
        <x:v>1</x:v>
      </x:c>
      <x:c r="N1488" s="11" t="b">
        <x:f aca="0">FALSE()</x:f>
        <x:v>0</x:v>
      </x:c>
      <x:c r="O1488" s="1" t="s">
        <x:v>5015</x:v>
      </x:c>
      <x:c r="P1488" s="11" t="b">
        <x:f aca="0">FALSE()</x:f>
        <x:v>0</x:v>
      </x:c>
    </x:row>
    <x:row r="1489" ht="15" hidden="0" customHeight="1">
      <x:c r="A1489" s="1" t="s">
        <x:v>6601</x:v>
      </x:c>
      <x:c r="B1489" s="1" t="s">
        <x:v>3025</x:v>
      </x:c>
      <x:c r="C1489" s="14" t="n">
        <x:v>46044</x:v>
      </x:c>
      <x:c r="D1489" s="1" t="s">
        <x:v>5018</x:v>
      </x:c>
      <x:c r="E1489" s="1" t="s">
        <x:v>5176</x:v>
      </x:c>
      <x:c r="F1489" s="1" t="s">
        <x:v>5066</x:v>
      </x:c>
      <x:c r="G1489" s="1" t="s">
        <x:v>5067</x:v>
      </x:c>
      <x:c r="H1489" s="1" t="s">
        <x:v>5031</x:v>
      </x:c>
      <x:c r="I1489" s="1" t="s">
        <x:v>5059</x:v>
      </x:c>
      <x:c r="J1489" s="1" t="n">
        <x:v>0.3</x:v>
      </x:c>
      <x:c r="K1489" s="1" t="n">
        <x:v>4.3</x:v>
      </x:c>
      <x:c r="L1489" s="15" t="n">
        <x:v>819.18</x:v>
      </x:c>
      <x:c r="M1489" s="11" t="b">
        <x:f aca="0">FALSE()</x:f>
        <x:v>0</x:v>
      </x:c>
      <x:c r="N1489" s="11" t="b">
        <x:f aca="0">FALSE()</x:f>
        <x:v>0</x:v>
      </x:c>
      <x:c r="O1489" s="1" t="s">
        <x:v>5037</x:v>
      </x:c>
      <x:c r="P1489" s="11" t="b">
        <x:f aca="0">FALSE()</x:f>
        <x:v>0</x:v>
      </x:c>
    </x:row>
    <x:row r="1490" ht="15" hidden="0" customHeight="1">
      <x:c r="A1490" s="1" t="s">
        <x:v>6602</x:v>
      </x:c>
      <x:c r="B1490" s="1" t="s">
        <x:v>3028</x:v>
      </x:c>
      <x:c r="C1490" s="14" t="n">
        <x:v>45422</x:v>
      </x:c>
      <x:c r="D1490" s="1" t="s">
        <x:v>5018</x:v>
      </x:c>
      <x:c r="E1490" s="1" t="s">
        <x:v>5116</x:v>
      </x:c>
      <x:c r="F1490" s="1" t="s">
        <x:v>5029</x:v>
      </x:c>
      <x:c r="G1490" s="1" t="s">
        <x:v>5030</x:v>
      </x:c>
      <x:c r="H1490" s="1" t="s">
        <x:v>5022</x:v>
      </x:c>
      <x:c r="I1490" s="1" t="s">
        <x:v>5014</x:v>
      </x:c>
      <x:c r="J1490" s="1" t="n">
        <x:v>1.6</x:v>
      </x:c>
      <x:c r="K1490" s="1" t="n">
        <x:v>6.4</x:v>
      </x:c>
      <x:c r="L1490" s="15" t="n">
        <x:v>115.2</x:v>
      </x:c>
      <x:c r="M1490" s="11" t="b">
        <x:f aca="0">FALSE()</x:f>
        <x:v>0</x:v>
      </x:c>
      <x:c r="N1490" s="11" t="b">
        <x:f aca="0">FALSE()</x:f>
        <x:v>0</x:v>
      </x:c>
      <x:c r="O1490" s="1" t="s">
        <x:v>5037</x:v>
      </x:c>
      <x:c r="P1490" s="11" t="b">
        <x:f aca="0">FALSE()</x:f>
        <x:v>0</x:v>
      </x:c>
    </x:row>
    <x:row r="1491" ht="15" hidden="0" customHeight="1">
      <x:c r="A1491" s="1" t="s">
        <x:v>6603</x:v>
      </x:c>
      <x:c r="B1491" s="1" t="s">
        <x:v>3028</x:v>
      </x:c>
      <x:c r="C1491" s="14" t="n">
        <x:v>45469</x:v>
      </x:c>
      <x:c r="D1491" s="1" t="s">
        <x:v>5010</x:v>
      </x:c>
      <x:c r="E1491" s="1" t="s">
        <x:v>5011</x:v>
      </x:c>
      <x:c r="F1491" s="1" t="s">
        <x:v>5012</x:v>
      </x:c>
      <x:c r="G1491" s="1" t="s">
        <x:v>5013</x:v>
      </x:c>
      <x:c r="H1491" s="1" t="s">
        <x:v>5014</x:v>
      </x:c>
      <x:c r="I1491" s="1" t="s">
        <x:v>5014</x:v>
      </x:c>
      <x:c r="J1491" s="1" t="n">
        <x:v>1.3</x:v>
      </x:c>
      <x:c r="K1491" s="1" t="n">
        <x:v>1.5</x:v>
      </x:c>
      <x:c r="L1491" s="15" t="n">
        <x:v>93.6</x:v>
      </x:c>
      <x:c r="M1491" s="11" t="b">
        <x:f aca="0">TRUE()</x:f>
        <x:v>1</x:v>
      </x:c>
      <x:c r="N1491" s="11" t="b">
        <x:f aca="0">FALSE()</x:f>
        <x:v>0</x:v>
      </x:c>
      <x:c r="O1491" s="1" t="s">
        <x:v>5015</x:v>
      </x:c>
      <x:c r="P1491" s="11" t="b">
        <x:f aca="0">FALSE()</x:f>
        <x:v>0</x:v>
      </x:c>
    </x:row>
    <x:row r="1492" ht="15" hidden="0" customHeight="1">
      <x:c r="A1492" s="1" t="s">
        <x:v>6604</x:v>
      </x:c>
      <x:c r="B1492" s="1" t="s">
        <x:v>3028</x:v>
      </x:c>
      <x:c r="C1492" s="14" t="n">
        <x:v>45634</x:v>
      </x:c>
      <x:c r="D1492" s="1" t="s">
        <x:v>5018</x:v>
      </x:c>
      <x:c r="E1492" s="1" t="s">
        <x:v>5035</x:v>
      </x:c>
      <x:c r="F1492" s="1" t="s">
        <x:v>5029</x:v>
      </x:c>
      <x:c r="G1492" s="1" t="s">
        <x:v>5030</x:v>
      </x:c>
      <x:c r="H1492" s="1" t="s">
        <x:v>5031</x:v>
      </x:c>
      <x:c r="I1492" s="1" t="s">
        <x:v>5014</x:v>
      </x:c>
      <x:c r="J1492" s="1" t="n">
        <x:v>1.5</x:v>
      </x:c>
      <x:c r="K1492" s="1" t="n">
        <x:v>2.6</x:v>
      </x:c>
      <x:c r="L1492" s="15" t="n">
        <x:v>108</x:v>
      </x:c>
      <x:c r="M1492" s="11" t="b">
        <x:f aca="0">TRUE()</x:f>
        <x:v>1</x:v>
      </x:c>
      <x:c r="N1492" s="11" t="b">
        <x:f aca="0">FALSE()</x:f>
        <x:v>0</x:v>
      </x:c>
      <x:c r="O1492" s="1" t="s">
        <x:v>5068</x:v>
      </x:c>
      <x:c r="P1492" s="11" t="b">
        <x:f aca="0">FALSE()</x:f>
        <x:v>0</x:v>
      </x:c>
    </x:row>
    <x:row r="1493" ht="15" hidden="0" customHeight="1">
      <x:c r="A1493" s="1" t="s">
        <x:v>6605</x:v>
      </x:c>
      <x:c r="B1493" s="1" t="s">
        <x:v>3028</x:v>
      </x:c>
      <x:c r="C1493" s="14" t="n">
        <x:v>45954</x:v>
      </x:c>
      <x:c r="D1493" s="1" t="s">
        <x:v>5054</x:v>
      </x:c>
      <x:c r="E1493" s="1" t="s">
        <x:v>5055</x:v>
      </x:c>
      <x:c r="F1493" s="1" t="s">
        <x:v>5012</x:v>
      </x:c>
      <x:c r="G1493" s="1" t="s">
        <x:v>5013</x:v>
      </x:c>
      <x:c r="H1493" s="1" t="s">
        <x:v>5014</x:v>
      </x:c>
      <x:c r="I1493" s="1" t="s">
        <x:v>5014</x:v>
      </x:c>
      <x:c r="J1493" s="1" t="n">
        <x:v>1.3</x:v>
      </x:c>
      <x:c r="K1493" s="1" t="n">
        <x:v>2</x:v>
      </x:c>
      <x:c r="L1493" s="15" t="n">
        <x:v>93.6</x:v>
      </x:c>
      <x:c r="M1493" s="11" t="b">
        <x:f aca="0">TRUE()</x:f>
        <x:v>1</x:v>
      </x:c>
      <x:c r="N1493" s="11" t="b">
        <x:f aca="0">FALSE()</x:f>
        <x:v>0</x:v>
      </x:c>
      <x:c r="O1493" s="1" t="s">
        <x:v>5015</x:v>
      </x:c>
      <x:c r="P1493" s="11" t="b">
        <x:f aca="0">FALSE()</x:f>
        <x:v>0</x:v>
      </x:c>
    </x:row>
    <x:row r="1494" ht="15" hidden="0" customHeight="1">
      <x:c r="A1494" s="1" t="s">
        <x:v>6606</x:v>
      </x:c>
      <x:c r="B1494" s="1" t="s">
        <x:v>3028</x:v>
      </x:c>
      <x:c r="C1494" s="14" t="n">
        <x:v>45982</x:v>
      </x:c>
      <x:c r="D1494" s="1" t="s">
        <x:v>5018</x:v>
      </x:c>
      <x:c r="E1494" s="1" t="s">
        <x:v>5116</x:v>
      </x:c>
      <x:c r="F1494" s="1" t="s">
        <x:v>5029</x:v>
      </x:c>
      <x:c r="G1494" s="1" t="s">
        <x:v>5030</x:v>
      </x:c>
      <x:c r="H1494" s="1" t="s">
        <x:v>5031</x:v>
      </x:c>
      <x:c r="I1494" s="1" t="s">
        <x:v>5032</x:v>
      </x:c>
      <x:c r="J1494" s="1" t="n">
        <x:v>0.8</x:v>
      </x:c>
      <x:c r="K1494" s="1" t="n">
        <x:v>4.8</x:v>
      </x:c>
      <x:c r="L1494" s="15" t="n">
        <x:v>719.75</x:v>
      </x:c>
      <x:c r="M1494" s="11" t="b">
        <x:f aca="0">TRUE()</x:f>
        <x:v>1</x:v>
      </x:c>
      <x:c r="N1494" s="11" t="b">
        <x:f aca="0">FALSE()</x:f>
        <x:v>0</x:v>
      </x:c>
      <x:c r="O1494" s="1" t="s">
        <x:v>5033</x:v>
      </x:c>
      <x:c r="P1494" s="11" t="b">
        <x:f aca="0">FALSE()</x:f>
        <x:v>0</x:v>
      </x:c>
    </x:row>
    <x:row r="1495" ht="15" hidden="0" customHeight="1">
      <x:c r="A1495" s="1" t="s">
        <x:v>6607</x:v>
      </x:c>
      <x:c r="B1495" s="1" t="s">
        <x:v>3028</x:v>
      </x:c>
      <x:c r="C1495" s="14" t="n">
        <x:v>45984</x:v>
      </x:c>
      <x:c r="D1495" s="1" t="s">
        <x:v>5010</x:v>
      </x:c>
      <x:c r="E1495" s="1" t="s">
        <x:v>5011</x:v>
      </x:c>
      <x:c r="F1495" s="1" t="s">
        <x:v>5012</x:v>
      </x:c>
      <x:c r="G1495" s="1" t="s">
        <x:v>5013</x:v>
      </x:c>
      <x:c r="H1495" s="1" t="s">
        <x:v>5014</x:v>
      </x:c>
      <x:c r="I1495" s="1" t="s">
        <x:v>5014</x:v>
      </x:c>
      <x:c r="J1495" s="1" t="n">
        <x:v>1.6</x:v>
      </x:c>
      <x:c r="K1495" s="1" t="n">
        <x:v>0.3</x:v>
      </x:c>
      <x:c r="L1495" s="15" t="n">
        <x:v>115.2</x:v>
      </x:c>
      <x:c r="M1495" s="11" t="b">
        <x:f aca="0">TRUE()</x:f>
        <x:v>1</x:v>
      </x:c>
      <x:c r="N1495" s="11" t="b">
        <x:f aca="0">FALSE()</x:f>
        <x:v>0</x:v>
      </x:c>
      <x:c r="O1495" s="1" t="s">
        <x:v>5015</x:v>
      </x:c>
      <x:c r="P1495" s="11" t="b">
        <x:f aca="0">FALSE()</x:f>
        <x:v>0</x:v>
      </x:c>
    </x:row>
    <x:row r="1496" ht="15" hidden="0" customHeight="1">
      <x:c r="A1496" s="1" t="s">
        <x:v>6608</x:v>
      </x:c>
      <x:c r="B1496" s="1" t="s">
        <x:v>3028</x:v>
      </x:c>
      <x:c r="C1496" s="14" t="n">
        <x:v>46163</x:v>
      </x:c>
      <x:c r="D1496" s="1" t="s">
        <x:v>5018</x:v>
      </x:c>
      <x:c r="E1496" s="1" t="s">
        <x:v>5019</x:v>
      </x:c>
      <x:c r="F1496" s="1" t="s">
        <x:v>5020</x:v>
      </x:c>
      <x:c r="G1496" s="1" t="s">
        <x:v>5021</x:v>
      </x:c>
      <x:c r="H1496" s="1" t="s">
        <x:v>5036</x:v>
      </x:c>
      <x:c r="I1496" s="1" t="s">
        <x:v>5014</x:v>
      </x:c>
      <x:c r="J1496" s="1" t="n">
        <x:v>4</x:v>
      </x:c>
      <x:c r="K1496" s="1" t="n">
        <x:v>25.1</x:v>
      </x:c>
      <x:c r="L1496" s="15" t="n">
        <x:v>288</x:v>
      </x:c>
      <x:c r="M1496" s="11" t="b">
        <x:f aca="0">TRUE()</x:f>
        <x:v>1</x:v>
      </x:c>
      <x:c r="N1496" s="11" t="b">
        <x:f aca="0">FALSE()</x:f>
        <x:v>0</x:v>
      </x:c>
      <x:c r="O1496" s="1" t="s">
        <x:v>5033</x:v>
      </x:c>
      <x:c r="P1496" s="11" t="b">
        <x:f aca="0">FALSE()</x:f>
        <x:v>0</x:v>
      </x:c>
    </x:row>
    <x:row r="1497" ht="15" hidden="0" customHeight="1">
      <x:c r="A1497" s="1" t="s">
        <x:v>6609</x:v>
      </x:c>
      <x:c r="B1497" s="1" t="s">
        <x:v>3031</x:v>
      </x:c>
      <x:c r="C1497" s="14" t="n">
        <x:v>45536</x:v>
      </x:c>
      <x:c r="D1497" s="1" t="s">
        <x:v>5010</x:v>
      </x:c>
      <x:c r="E1497" s="1" t="s">
        <x:v>5011</x:v>
      </x:c>
      <x:c r="F1497" s="1" t="s">
        <x:v>5012</x:v>
      </x:c>
      <x:c r="G1497" s="1" t="s">
        <x:v>5013</x:v>
      </x:c>
      <x:c r="H1497" s="1" t="s">
        <x:v>5014</x:v>
      </x:c>
      <x:c r="I1497" s="1" t="s">
        <x:v>5014</x:v>
      </x:c>
      <x:c r="J1497" s="1" t="n">
        <x:v>1.1</x:v>
      </x:c>
      <x:c r="K1497" s="1" t="n">
        <x:v>0.8</x:v>
      </x:c>
      <x:c r="L1497" s="15" t="n">
        <x:v>79.2</x:v>
      </x:c>
      <x:c r="M1497" s="11" t="b">
        <x:f aca="0">TRUE()</x:f>
        <x:v>1</x:v>
      </x:c>
      <x:c r="N1497" s="11" t="b">
        <x:f aca="0">FALSE()</x:f>
        <x:v>0</x:v>
      </x:c>
      <x:c r="O1497" s="1" t="s">
        <x:v>5015</x:v>
      </x:c>
      <x:c r="P1497" s="11" t="b">
        <x:f aca="0">FALSE()</x:f>
        <x:v>0</x:v>
      </x:c>
    </x:row>
    <x:row r="1498" ht="15" hidden="0" customHeight="1">
      <x:c r="A1498" s="1" t="s">
        <x:v>6610</x:v>
      </x:c>
      <x:c r="B1498" s="1" t="s">
        <x:v>3031</x:v>
      </x:c>
      <x:c r="C1498" s="14" t="n">
        <x:v>45704</x:v>
      </x:c>
      <x:c r="D1498" s="1" t="s">
        <x:v>5010</x:v>
      </x:c>
      <x:c r="E1498" s="1" t="s">
        <x:v>5011</x:v>
      </x:c>
      <x:c r="F1498" s="1" t="s">
        <x:v>5012</x:v>
      </x:c>
      <x:c r="G1498" s="1" t="s">
        <x:v>5013</x:v>
      </x:c>
      <x:c r="H1498" s="1" t="s">
        <x:v>5014</x:v>
      </x:c>
      <x:c r="I1498" s="1" t="s">
        <x:v>5014</x:v>
      </x:c>
      <x:c r="J1498" s="1" t="n">
        <x:v>0.7</x:v>
      </x:c>
      <x:c r="K1498" s="1" t="n">
        <x:v>1.4</x:v>
      </x:c>
      <x:c r="L1498" s="15" t="n">
        <x:v>50.4</x:v>
      </x:c>
      <x:c r="M1498" s="11" t="b">
        <x:f aca="0">TRUE()</x:f>
        <x:v>1</x:v>
      </x:c>
      <x:c r="N1498" s="11" t="b">
        <x:f aca="0">FALSE()</x:f>
        <x:v>0</x:v>
      </x:c>
      <x:c r="O1498" s="1" t="s">
        <x:v>5015</x:v>
      </x:c>
      <x:c r="P1498" s="11" t="b">
        <x:f aca="0">FALSE()</x:f>
        <x:v>0</x:v>
      </x:c>
    </x:row>
    <x:row r="1499" ht="15" hidden="0" customHeight="1">
      <x:c r="A1499" s="1" t="s">
        <x:v>6611</x:v>
      </x:c>
      <x:c r="B1499" s="1" t="s">
        <x:v>3031</x:v>
      </x:c>
      <x:c r="C1499" s="14" t="n">
        <x:v>45727</x:v>
      </x:c>
      <x:c r="D1499" s="1" t="s">
        <x:v>5010</x:v>
      </x:c>
      <x:c r="E1499" s="1" t="s">
        <x:v>5011</x:v>
      </x:c>
      <x:c r="F1499" s="1" t="s">
        <x:v>5012</x:v>
      </x:c>
      <x:c r="G1499" s="1" t="s">
        <x:v>5013</x:v>
      </x:c>
      <x:c r="H1499" s="1" t="s">
        <x:v>5014</x:v>
      </x:c>
      <x:c r="I1499" s="1" t="s">
        <x:v>5014</x:v>
      </x:c>
      <x:c r="J1499" s="1" t="n">
        <x:v>0.9</x:v>
      </x:c>
      <x:c r="K1499" s="1" t="n">
        <x:v>0.5</x:v>
      </x:c>
      <x:c r="L1499" s="15" t="n">
        <x:v>64.8</x:v>
      </x:c>
      <x:c r="M1499" s="11" t="b">
        <x:f aca="0">TRUE()</x:f>
        <x:v>1</x:v>
      </x:c>
      <x:c r="N1499" s="11" t="b">
        <x:f aca="0">FALSE()</x:f>
        <x:v>0</x:v>
      </x:c>
      <x:c r="O1499" s="1" t="s">
        <x:v>5015</x:v>
      </x:c>
      <x:c r="P1499" s="11" t="b">
        <x:f aca="0">FALSE()</x:f>
        <x:v>0</x:v>
      </x:c>
    </x:row>
    <x:row r="1500" ht="15" hidden="0" customHeight="1">
      <x:c r="A1500" s="1" t="s">
        <x:v>6612</x:v>
      </x:c>
      <x:c r="B1500" s="1" t="s">
        <x:v>3031</x:v>
      </x:c>
      <x:c r="C1500" s="14" t="n">
        <x:v>46230</x:v>
      </x:c>
      <x:c r="D1500" s="1" t="s">
        <x:v>5018</x:v>
      </x:c>
      <x:c r="E1500" s="1" t="s">
        <x:v>5189</x:v>
      </x:c>
      <x:c r="F1500" s="1" t="s">
        <x:v>5071</x:v>
      </x:c>
      <x:c r="G1500" s="1" t="s">
        <x:v>5072</x:v>
      </x:c>
      <x:c r="H1500" s="1" t="s">
        <x:v>5022</x:v>
      </x:c>
      <x:c r="I1500" s="1" t="s">
        <x:v>5059</x:v>
      </x:c>
      <x:c r="J1500" s="1" t="n">
        <x:v>0.7</x:v>
      </x:c>
      <x:c r="K1500" s="1" t="n">
        <x:v>1.8</x:v>
      </x:c>
      <x:c r="L1500" s="15" t="n">
        <x:v>431.95</x:v>
      </x:c>
      <x:c r="M1500" s="11" t="b">
        <x:f aca="0">TRUE()</x:f>
        <x:v>1</x:v>
      </x:c>
      <x:c r="N1500" s="11" t="b">
        <x:f aca="0">FALSE()</x:f>
        <x:v>0</x:v>
      </x:c>
      <x:c r="O1500" s="1" t="s">
        <x:v>5037</x:v>
      </x:c>
      <x:c r="P1500" s="11" t="b">
        <x:f aca="0">FALSE()</x:f>
        <x:v>0</x:v>
      </x:c>
    </x:row>
    <x:row r="1501" ht="15" hidden="0" customHeight="1">
      <x:c r="A1501" s="1" t="s">
        <x:v>6613</x:v>
      </x:c>
      <x:c r="B1501" s="1" t="s">
        <x:v>1068</x:v>
      </x:c>
      <x:c r="C1501" s="14" t="n">
        <x:v>45627</x:v>
      </x:c>
      <x:c r="D1501" s="1" t="s">
        <x:v>5010</x:v>
      </x:c>
      <x:c r="E1501" s="1" t="s">
        <x:v>5011</x:v>
      </x:c>
      <x:c r="F1501" s="1" t="s">
        <x:v>5012</x:v>
      </x:c>
      <x:c r="G1501" s="1" t="s">
        <x:v>5013</x:v>
      </x:c>
      <x:c r="H1501" s="1" t="s">
        <x:v>5014</x:v>
      </x:c>
      <x:c r="I1501" s="1" t="s">
        <x:v>5014</x:v>
      </x:c>
      <x:c r="J1501" s="1" t="n">
        <x:v>2.1</x:v>
      </x:c>
      <x:c r="K1501" s="1" t="n">
        <x:v>1.6</x:v>
      </x:c>
      <x:c r="L1501" s="15" t="n">
        <x:v>151.2</x:v>
      </x:c>
      <x:c r="M1501" s="11" t="b">
        <x:f aca="0">TRUE()</x:f>
        <x:v>1</x:v>
      </x:c>
      <x:c r="N1501" s="11" t="b">
        <x:f aca="0">FALSE()</x:f>
        <x:v>0</x:v>
      </x:c>
      <x:c r="O1501" s="1" t="s">
        <x:v>5015</x:v>
      </x:c>
      <x:c r="P1501" s="11" t="b">
        <x:f aca="0">FALSE()</x:f>
        <x:v>0</x:v>
      </x:c>
    </x:row>
    <x:row r="1502" ht="15" hidden="0" customHeight="1">
      <x:c r="A1502" s="1" t="s">
        <x:v>6614</x:v>
      </x:c>
      <x:c r="B1502" s="1" t="s">
        <x:v>1068</x:v>
      </x:c>
      <x:c r="C1502" s="14" t="n">
        <x:v>45877</x:v>
      </x:c>
      <x:c r="D1502" s="1" t="s">
        <x:v>5010</x:v>
      </x:c>
      <x:c r="E1502" s="1" t="s">
        <x:v>5011</x:v>
      </x:c>
      <x:c r="F1502" s="1" t="s">
        <x:v>5012</x:v>
      </x:c>
      <x:c r="G1502" s="1" t="s">
        <x:v>5013</x:v>
      </x:c>
      <x:c r="H1502" s="1" t="s">
        <x:v>5014</x:v>
      </x:c>
      <x:c r="I1502" s="1" t="s">
        <x:v>5014</x:v>
      </x:c>
      <x:c r="J1502" s="1" t="n">
        <x:v>0.4</x:v>
      </x:c>
      <x:c r="K1502" s="1" t="n">
        <x:v>0.9</x:v>
      </x:c>
      <x:c r="L1502" s="15" t="n">
        <x:v>28.8</x:v>
      </x:c>
      <x:c r="M1502" s="11" t="b">
        <x:f aca="0">TRUE()</x:f>
        <x:v>1</x:v>
      </x:c>
      <x:c r="N1502" s="11" t="b">
        <x:f aca="0">FALSE()</x:f>
        <x:v>0</x:v>
      </x:c>
      <x:c r="O1502" s="1" t="s">
        <x:v>5015</x:v>
      </x:c>
      <x:c r="P1502" s="11" t="b">
        <x:f aca="0">FALSE()</x:f>
        <x:v>0</x:v>
      </x:c>
    </x:row>
    <x:row r="1503" ht="15" hidden="0" customHeight="1">
      <x:c r="A1503" s="1" t="s">
        <x:v>6615</x:v>
      </x:c>
      <x:c r="B1503" s="1" t="s">
        <x:v>1068</x:v>
      </x:c>
      <x:c r="C1503" s="14" t="n">
        <x:v>46201</x:v>
      </x:c>
      <x:c r="D1503" s="1" t="s">
        <x:v>5010</x:v>
      </x:c>
      <x:c r="E1503" s="1" t="s">
        <x:v>5011</x:v>
      </x:c>
      <x:c r="F1503" s="1" t="s">
        <x:v>5012</x:v>
      </x:c>
      <x:c r="G1503" s="1" t="s">
        <x:v>5013</x:v>
      </x:c>
      <x:c r="H1503" s="1" t="s">
        <x:v>5014</x:v>
      </x:c>
      <x:c r="I1503" s="1" t="s">
        <x:v>5014</x:v>
      </x:c>
      <x:c r="J1503" s="1" t="n">
        <x:v>1.5</x:v>
      </x:c>
      <x:c r="K1503" s="1" t="n">
        <x:v>1.1</x:v>
      </x:c>
      <x:c r="L1503" s="15" t="n">
        <x:v>108</x:v>
      </x:c>
      <x:c r="M1503" s="11" t="b">
        <x:f aca="0">TRUE()</x:f>
        <x:v>1</x:v>
      </x:c>
      <x:c r="N1503" s="11" t="b">
        <x:f aca="0">FALSE()</x:f>
        <x:v>0</x:v>
      </x:c>
      <x:c r="O1503" s="1" t="s">
        <x:v>5015</x:v>
      </x:c>
      <x:c r="P1503" s="11" t="b">
        <x:f aca="0">FALSE()</x:f>
        <x:v>0</x:v>
      </x:c>
    </x:row>
    <x:row r="1504" ht="15" hidden="0" customHeight="1">
      <x:c r="A1504" s="1" t="s">
        <x:v>6616</x:v>
      </x:c>
      <x:c r="B1504" s="1" t="s">
        <x:v>1070</x:v>
      </x:c>
      <x:c r="C1504" s="14" t="n">
        <x:v>45304</x:v>
      </x:c>
      <x:c r="D1504" s="1" t="s">
        <x:v>5010</x:v>
      </x:c>
      <x:c r="E1504" s="1" t="s">
        <x:v>5011</x:v>
      </x:c>
      <x:c r="F1504" s="1" t="s">
        <x:v>5012</x:v>
      </x:c>
      <x:c r="G1504" s="1" t="s">
        <x:v>5013</x:v>
      </x:c>
      <x:c r="H1504" s="1" t="s">
        <x:v>5014</x:v>
      </x:c>
      <x:c r="I1504" s="1" t="s">
        <x:v>5014</x:v>
      </x:c>
      <x:c r="J1504" s="1" t="n">
        <x:v>1.2</x:v>
      </x:c>
      <x:c r="K1504" s="1" t="n">
        <x:v>1.5</x:v>
      </x:c>
      <x:c r="L1504" s="15" t="n">
        <x:v>86.4</x:v>
      </x:c>
      <x:c r="M1504" s="11" t="b">
        <x:f aca="0">FALSE()</x:f>
        <x:v>0</x:v>
      </x:c>
      <x:c r="N1504" s="11" t="b">
        <x:f aca="0">FALSE()</x:f>
        <x:v>0</x:v>
      </x:c>
      <x:c r="O1504" s="1" t="s">
        <x:v>5015</x:v>
      </x:c>
      <x:c r="P1504" s="11" t="b">
        <x:f aca="0">FALSE()</x:f>
        <x:v>0</x:v>
      </x:c>
    </x:row>
    <x:row r="1505" ht="15" hidden="0" customHeight="1">
      <x:c r="A1505" s="1" t="s">
        <x:v>6617</x:v>
      </x:c>
      <x:c r="B1505" s="1" t="s">
        <x:v>1070</x:v>
      </x:c>
      <x:c r="C1505" s="14" t="n">
        <x:v>45711</x:v>
      </x:c>
      <x:c r="D1505" s="1" t="s">
        <x:v>5018</x:v>
      </x:c>
      <x:c r="E1505" s="1" t="s">
        <x:v>5136</x:v>
      </x:c>
      <x:c r="F1505" s="1" t="s">
        <x:v>5137</x:v>
      </x:c>
      <x:c r="G1505" s="1" t="s">
        <x:v>5138</x:v>
      </x:c>
      <x:c r="H1505" s="1" t="s">
        <x:v>5031</x:v>
      </x:c>
      <x:c r="I1505" s="1" t="s">
        <x:v>5014</x:v>
      </x:c>
      <x:c r="J1505" s="1" t="n">
        <x:v>0.8</x:v>
      </x:c>
      <x:c r="K1505" s="1" t="n">
        <x:v>5.2</x:v>
      </x:c>
      <x:c r="L1505" s="15" t="n">
        <x:v>57.6</x:v>
      </x:c>
      <x:c r="M1505" s="11" t="b">
        <x:f aca="0">TRUE()</x:f>
        <x:v>1</x:v>
      </x:c>
      <x:c r="N1505" s="11" t="b">
        <x:f aca="0">TRUE()</x:f>
        <x:v>1</x:v>
      </x:c>
      <x:c r="O1505" s="1" t="s">
        <x:v>5139</x:v>
      </x:c>
      <x:c r="P1505" s="11" t="b">
        <x:f aca="0">FALSE()</x:f>
        <x:v>0</x:v>
      </x:c>
    </x:row>
    <x:row r="1506" ht="15" hidden="0" customHeight="1">
      <x:c r="A1506" s="1" t="s">
        <x:v>6618</x:v>
      </x:c>
      <x:c r="B1506" s="1" t="s">
        <x:v>1070</x:v>
      </x:c>
      <x:c r="C1506" s="14" t="n">
        <x:v>45855</x:v>
      </x:c>
      <x:c r="D1506" s="1" t="s">
        <x:v>5010</x:v>
      </x:c>
      <x:c r="E1506" s="1" t="s">
        <x:v>5011</x:v>
      </x:c>
      <x:c r="F1506" s="1" t="s">
        <x:v>5012</x:v>
      </x:c>
      <x:c r="G1506" s="1" t="s">
        <x:v>5013</x:v>
      </x:c>
      <x:c r="H1506" s="1" t="s">
        <x:v>5014</x:v>
      </x:c>
      <x:c r="I1506" s="1" t="s">
        <x:v>5014</x:v>
      </x:c>
      <x:c r="J1506" s="1" t="n">
        <x:v>1.5</x:v>
      </x:c>
      <x:c r="K1506" s="1" t="n">
        <x:v>1.4</x:v>
      </x:c>
      <x:c r="L1506" s="15" t="n">
        <x:v>108</x:v>
      </x:c>
      <x:c r="M1506" s="11" t="b">
        <x:f aca="0">FALSE()</x:f>
        <x:v>0</x:v>
      </x:c>
      <x:c r="N1506" s="11" t="b">
        <x:f aca="0">FALSE()</x:f>
        <x:v>0</x:v>
      </x:c>
      <x:c r="O1506" s="1" t="s">
        <x:v>5015</x:v>
      </x:c>
      <x:c r="P1506" s="11" t="b">
        <x:f aca="0">FALSE()</x:f>
        <x:v>0</x:v>
      </x:c>
    </x:row>
    <x:row r="1507" ht="15" hidden="0" customHeight="1">
      <x:c r="A1507" s="1" t="s">
        <x:v>6619</x:v>
      </x:c>
      <x:c r="B1507" s="1" t="s">
        <x:v>1070</x:v>
      </x:c>
      <x:c r="C1507" s="14" t="n">
        <x:v>45870</x:v>
      </x:c>
      <x:c r="D1507" s="1" t="s">
        <x:v>5010</x:v>
      </x:c>
      <x:c r="E1507" s="1" t="s">
        <x:v>5011</x:v>
      </x:c>
      <x:c r="F1507" s="1" t="s">
        <x:v>5012</x:v>
      </x:c>
      <x:c r="G1507" s="1" t="s">
        <x:v>5013</x:v>
      </x:c>
      <x:c r="H1507" s="1" t="s">
        <x:v>5014</x:v>
      </x:c>
      <x:c r="I1507" s="1" t="s">
        <x:v>5014</x:v>
      </x:c>
      <x:c r="J1507" s="1" t="n">
        <x:v>1.3</x:v>
      </x:c>
      <x:c r="K1507" s="1" t="n">
        <x:v>1.2</x:v>
      </x:c>
      <x:c r="L1507" s="15" t="n">
        <x:v>93.6</x:v>
      </x:c>
      <x:c r="M1507" s="11" t="b">
        <x:f aca="0">FALSE()</x:f>
        <x:v>0</x:v>
      </x:c>
      <x:c r="N1507" s="11" t="b">
        <x:f aca="0">FALSE()</x:f>
        <x:v>0</x:v>
      </x:c>
      <x:c r="O1507" s="1" t="s">
        <x:v>5015</x:v>
      </x:c>
      <x:c r="P1507" s="11" t="b">
        <x:f aca="0">FALSE()</x:f>
        <x:v>0</x:v>
      </x:c>
    </x:row>
    <x:row r="1508" ht="15" hidden="0" customHeight="1">
      <x:c r="A1508" s="1" t="s">
        <x:v>6620</x:v>
      </x:c>
      <x:c r="B1508" s="1" t="s">
        <x:v>1070</x:v>
      </x:c>
      <x:c r="C1508" s="14" t="n">
        <x:v>46213</x:v>
      </x:c>
      <x:c r="D1508" s="1" t="s">
        <x:v>5018</x:v>
      </x:c>
      <x:c r="E1508" s="1" t="s">
        <x:v>5130</x:v>
      </x:c>
      <x:c r="F1508" s="1" t="s">
        <x:v>5111</x:v>
      </x:c>
      <x:c r="G1508" s="1" t="s">
        <x:v>5112</x:v>
      </x:c>
      <x:c r="H1508" s="1" t="s">
        <x:v>5031</x:v>
      </x:c>
      <x:c r="I1508" s="1" t="s">
        <x:v>5044</x:v>
      </x:c>
      <x:c r="J1508" s="1" t="n">
        <x:v>2.8</x:v>
      </x:c>
      <x:c r="K1508" s="1" t="n">
        <x:v>4.8</x:v>
      </x:c>
      <x:c r="L1508" s="15" t="n">
        <x:v>710.29</x:v>
      </x:c>
      <x:c r="M1508" s="11" t="b">
        <x:f aca="0">TRUE()</x:f>
        <x:v>1</x:v>
      </x:c>
      <x:c r="N1508" s="11" t="b">
        <x:f aca="0">FALSE()</x:f>
        <x:v>0</x:v>
      </x:c>
      <x:c r="O1508" s="1" t="s">
        <x:v>5098</x:v>
      </x:c>
      <x:c r="P1508" s="11" t="b">
        <x:f aca="0">FALSE()</x:f>
        <x:v>0</x:v>
      </x:c>
    </x:row>
    <x:row r="1509" ht="15" hidden="0" customHeight="1">
      <x:c r="A1509" s="1" t="s">
        <x:v>6621</x:v>
      </x:c>
      <x:c r="B1509" s="1" t="s">
        <x:v>1073</x:v>
      </x:c>
      <x:c r="C1509" s="14" t="n">
        <x:v>45593</x:v>
      </x:c>
      <x:c r="D1509" s="1" t="s">
        <x:v>5010</x:v>
      </x:c>
      <x:c r="E1509" s="1" t="s">
        <x:v>5011</x:v>
      </x:c>
      <x:c r="F1509" s="1" t="s">
        <x:v>5012</x:v>
      </x:c>
      <x:c r="G1509" s="1" t="s">
        <x:v>5013</x:v>
      </x:c>
      <x:c r="H1509" s="1" t="s">
        <x:v>5014</x:v>
      </x:c>
      <x:c r="I1509" s="1" t="s">
        <x:v>5014</x:v>
      </x:c>
      <x:c r="J1509" s="1" t="n">
        <x:v>1.5</x:v>
      </x:c>
      <x:c r="K1509" s="1" t="n">
        <x:v>0.8</x:v>
      </x:c>
      <x:c r="L1509" s="15" t="n">
        <x:v>108</x:v>
      </x:c>
      <x:c r="M1509" s="11" t="b">
        <x:f aca="0">TRUE()</x:f>
        <x:v>1</x:v>
      </x:c>
      <x:c r="N1509" s="11" t="b">
        <x:f aca="0">FALSE()</x:f>
        <x:v>0</x:v>
      </x:c>
      <x:c r="O1509" s="1" t="s">
        <x:v>5015</x:v>
      </x:c>
      <x:c r="P1509" s="11" t="b">
        <x:f aca="0">FALSE()</x:f>
        <x:v>0</x:v>
      </x:c>
    </x:row>
    <x:row r="1510" ht="15" hidden="0" customHeight="1">
      <x:c r="A1510" s="1" t="s">
        <x:v>6622</x:v>
      </x:c>
      <x:c r="B1510" s="1" t="s">
        <x:v>1073</x:v>
      </x:c>
      <x:c r="C1510" s="14" t="n">
        <x:v>46140</x:v>
      </x:c>
      <x:c r="D1510" s="1" t="s">
        <x:v>5018</x:v>
      </x:c>
      <x:c r="E1510" s="1" t="s">
        <x:v>5136</x:v>
      </x:c>
      <x:c r="F1510" s="1" t="s">
        <x:v>5137</x:v>
      </x:c>
      <x:c r="G1510" s="1" t="s">
        <x:v>5138</x:v>
      </x:c>
      <x:c r="H1510" s="1" t="s">
        <x:v>5036</x:v>
      </x:c>
      <x:c r="I1510" s="1" t="s">
        <x:v>5014</x:v>
      </x:c>
      <x:c r="J1510" s="1" t="n">
        <x:v>2.8</x:v>
      </x:c>
      <x:c r="K1510" s="1" t="n">
        <x:v>25</x:v>
      </x:c>
      <x:c r="L1510" s="15" t="n">
        <x:v>201.6</x:v>
      </x:c>
      <x:c r="M1510" s="11" t="b">
        <x:f aca="0">FALSE()</x:f>
        <x:v>0</x:v>
      </x:c>
      <x:c r="N1510" s="11" t="b">
        <x:f aca="0">TRUE()</x:f>
        <x:v>1</x:v>
      </x:c>
      <x:c r="O1510" s="1" t="s">
        <x:v>5139</x:v>
      </x:c>
      <x:c r="P1510" s="11" t="b">
        <x:f aca="0">FALSE()</x:f>
        <x:v>0</x:v>
      </x:c>
    </x:row>
    <x:row r="1511" ht="15" hidden="0" customHeight="1">
      <x:c r="A1511" s="1" t="s">
        <x:v>6623</x:v>
      </x:c>
      <x:c r="B1511" s="1" t="s">
        <x:v>1073</x:v>
      </x:c>
      <x:c r="C1511" s="14" t="n">
        <x:v>46159</x:v>
      </x:c>
      <x:c r="D1511" s="1" t="s">
        <x:v>5010</x:v>
      </x:c>
      <x:c r="E1511" s="1" t="s">
        <x:v>5011</x:v>
      </x:c>
      <x:c r="F1511" s="1" t="s">
        <x:v>5012</x:v>
      </x:c>
      <x:c r="G1511" s="1" t="s">
        <x:v>5013</x:v>
      </x:c>
      <x:c r="H1511" s="1" t="s">
        <x:v>5014</x:v>
      </x:c>
      <x:c r="I1511" s="1" t="s">
        <x:v>5014</x:v>
      </x:c>
      <x:c r="J1511" s="1" t="n">
        <x:v>0.3</x:v>
      </x:c>
      <x:c r="K1511" s="1" t="n">
        <x:v>1</x:v>
      </x:c>
      <x:c r="L1511" s="15" t="n">
        <x:v>21.6</x:v>
      </x:c>
      <x:c r="M1511" s="11" t="b">
        <x:f aca="0">FALSE()</x:f>
        <x:v>0</x:v>
      </x:c>
      <x:c r="N1511" s="11" t="b">
        <x:f aca="0">FALSE()</x:f>
        <x:v>0</x:v>
      </x:c>
      <x:c r="O1511" s="1" t="s">
        <x:v>5015</x:v>
      </x:c>
      <x:c r="P1511" s="11" t="b">
        <x:f aca="0">FALSE()</x:f>
        <x:v>0</x:v>
      </x:c>
    </x:row>
    <x:row r="1512" ht="15" hidden="0" customHeight="1">
      <x:c r="A1512" s="1" t="s">
        <x:v>6624</x:v>
      </x:c>
      <x:c r="B1512" s="1" t="s">
        <x:v>1073</x:v>
      </x:c>
      <x:c r="C1512" s="14" t="n">
        <x:v>46227</x:v>
      </x:c>
      <x:c r="D1512" s="1" t="s">
        <x:v>5010</x:v>
      </x:c>
      <x:c r="E1512" s="1" t="s">
        <x:v>5011</x:v>
      </x:c>
      <x:c r="F1512" s="1" t="s">
        <x:v>5012</x:v>
      </x:c>
      <x:c r="G1512" s="1" t="s">
        <x:v>5013</x:v>
      </x:c>
      <x:c r="H1512" s="1" t="s">
        <x:v>5014</x:v>
      </x:c>
      <x:c r="I1512" s="1" t="s">
        <x:v>5014</x:v>
      </x:c>
      <x:c r="J1512" s="1" t="n">
        <x:v>1.2</x:v>
      </x:c>
      <x:c r="K1512" s="1" t="n">
        <x:v>2.4</x:v>
      </x:c>
      <x:c r="L1512" s="15" t="n">
        <x:v>86.4</x:v>
      </x:c>
      <x:c r="M1512" s="11" t="b">
        <x:f aca="0">TRUE()</x:f>
        <x:v>1</x:v>
      </x:c>
      <x:c r="N1512" s="11" t="b">
        <x:f aca="0">FALSE()</x:f>
        <x:v>0</x:v>
      </x:c>
      <x:c r="O1512" s="1" t="s">
        <x:v>5015</x:v>
      </x:c>
      <x:c r="P1512" s="11" t="b">
        <x:f aca="0">FALSE()</x:f>
        <x:v>0</x:v>
      </x:c>
    </x:row>
    <x:row r="1513" ht="15" hidden="0" customHeight="1">
      <x:c r="A1513" s="1" t="s">
        <x:v>6625</x:v>
      </x:c>
      <x:c r="B1513" s="1" t="s">
        <x:v>1779</x:v>
      </x:c>
      <x:c r="C1513" s="14" t="n">
        <x:v>45609</x:v>
      </x:c>
      <x:c r="D1513" s="1" t="s">
        <x:v>5010</x:v>
      </x:c>
      <x:c r="E1513" s="1" t="s">
        <x:v>5011</x:v>
      </x:c>
      <x:c r="F1513" s="1" t="s">
        <x:v>5012</x:v>
      </x:c>
      <x:c r="G1513" s="1" t="s">
        <x:v>5013</x:v>
      </x:c>
      <x:c r="H1513" s="1" t="s">
        <x:v>5014</x:v>
      </x:c>
      <x:c r="I1513" s="1" t="s">
        <x:v>5014</x:v>
      </x:c>
      <x:c r="J1513" s="1" t="n">
        <x:v>1.5</x:v>
      </x:c>
      <x:c r="K1513" s="1" t="n">
        <x:v>2.2</x:v>
      </x:c>
      <x:c r="L1513" s="15" t="n">
        <x:v>108</x:v>
      </x:c>
      <x:c r="M1513" s="11" t="b">
        <x:f aca="0">TRUE()</x:f>
        <x:v>1</x:v>
      </x:c>
      <x:c r="N1513" s="11" t="b">
        <x:f aca="0">FALSE()</x:f>
        <x:v>0</x:v>
      </x:c>
      <x:c r="O1513" s="1" t="s">
        <x:v>5015</x:v>
      </x:c>
      <x:c r="P1513" s="11" t="b">
        <x:f aca="0">FALSE()</x:f>
        <x:v>0</x:v>
      </x:c>
    </x:row>
    <x:row r="1514" ht="15" hidden="0" customHeight="1">
      <x:c r="A1514" s="1" t="s">
        <x:v>6626</x:v>
      </x:c>
      <x:c r="B1514" s="1" t="s">
        <x:v>1779</x:v>
      </x:c>
      <x:c r="C1514" s="14" t="n">
        <x:v>45700</x:v>
      </x:c>
      <x:c r="D1514" s="1" t="s">
        <x:v>5010</x:v>
      </x:c>
      <x:c r="E1514" s="1" t="s">
        <x:v>5011</x:v>
      </x:c>
      <x:c r="F1514" s="1" t="s">
        <x:v>5012</x:v>
      </x:c>
      <x:c r="G1514" s="1" t="s">
        <x:v>5013</x:v>
      </x:c>
      <x:c r="H1514" s="1" t="s">
        <x:v>5014</x:v>
      </x:c>
      <x:c r="I1514" s="1" t="s">
        <x:v>5014</x:v>
      </x:c>
      <x:c r="J1514" s="1" t="n">
        <x:v>0.9</x:v>
      </x:c>
      <x:c r="K1514" s="1" t="n">
        <x:v>0.3</x:v>
      </x:c>
      <x:c r="L1514" s="15" t="n">
        <x:v>64.8</x:v>
      </x:c>
      <x:c r="M1514" s="11" t="b">
        <x:f aca="0">FALSE()</x:f>
        <x:v>0</x:v>
      </x:c>
      <x:c r="N1514" s="11" t="b">
        <x:f aca="0">FALSE()</x:f>
        <x:v>0</x:v>
      </x:c>
      <x:c r="O1514" s="1" t="s">
        <x:v>5015</x:v>
      </x:c>
      <x:c r="P1514" s="11" t="b">
        <x:f aca="0">FALSE()</x:f>
        <x:v>0</x:v>
      </x:c>
    </x:row>
    <x:row r="1515" ht="15" hidden="0" customHeight="1">
      <x:c r="A1515" s="1" t="s">
        <x:v>6627</x:v>
      </x:c>
      <x:c r="B1515" s="1" t="s">
        <x:v>3042</x:v>
      </x:c>
      <x:c r="C1515" s="14" t="n">
        <x:v>45299</x:v>
      </x:c>
      <x:c r="D1515" s="1" t="s">
        <x:v>5018</x:v>
      </x:c>
      <x:c r="E1515" s="1" t="s">
        <x:v>5019</x:v>
      </x:c>
      <x:c r="F1515" s="1" t="s">
        <x:v>5020</x:v>
      </x:c>
      <x:c r="G1515" s="1" t="s">
        <x:v>5021</x:v>
      </x:c>
      <x:c r="H1515" s="1" t="s">
        <x:v>5058</x:v>
      </x:c>
      <x:c r="I1515" s="1" t="s">
        <x:v>5100</x:v>
      </x:c>
      <x:c r="J1515" s="1" t="n">
        <x:v>3.1</x:v>
      </x:c>
      <x:c r="K1515" s="1" t="n">
        <x:v>18.1</x:v>
      </x:c>
      <x:c r="L1515" s="15" t="n">
        <x:v>509.7</x:v>
      </x:c>
      <x:c r="M1515" s="11" t="b">
        <x:f aca="0">TRUE()</x:f>
        <x:v>1</x:v>
      </x:c>
      <x:c r="N1515" s="11" t="b">
        <x:f aca="0">FALSE()</x:f>
        <x:v>0</x:v>
      </x:c>
      <x:c r="O1515" s="1" t="s">
        <x:v>5073</x:v>
      </x:c>
      <x:c r="P1515" s="11" t="b">
        <x:f aca="0">FALSE()</x:f>
        <x:v>0</x:v>
      </x:c>
    </x:row>
    <x:row r="1516" ht="15" hidden="0" customHeight="1">
      <x:c r="A1516" s="1" t="s">
        <x:v>6628</x:v>
      </x:c>
      <x:c r="B1516" s="1" t="s">
        <x:v>3042</x:v>
      </x:c>
      <x:c r="C1516" s="14" t="n">
        <x:v>45320</x:v>
      </x:c>
      <x:c r="D1516" s="1" t="s">
        <x:v>5010</x:v>
      </x:c>
      <x:c r="E1516" s="1" t="s">
        <x:v>5011</x:v>
      </x:c>
      <x:c r="F1516" s="1" t="s">
        <x:v>5012</x:v>
      </x:c>
      <x:c r="G1516" s="1" t="s">
        <x:v>5013</x:v>
      </x:c>
      <x:c r="H1516" s="1" t="s">
        <x:v>5014</x:v>
      </x:c>
      <x:c r="I1516" s="1" t="s">
        <x:v>5014</x:v>
      </x:c>
      <x:c r="J1516" s="1" t="n">
        <x:v>0.7</x:v>
      </x:c>
      <x:c r="K1516" s="1" t="n">
        <x:v>1.8</x:v>
      </x:c>
      <x:c r="L1516" s="15" t="n">
        <x:v>50.4</x:v>
      </x:c>
      <x:c r="M1516" s="11" t="b">
        <x:f aca="0">TRUE()</x:f>
        <x:v>1</x:v>
      </x:c>
      <x:c r="N1516" s="11" t="b">
        <x:f aca="0">FALSE()</x:f>
        <x:v>0</x:v>
      </x:c>
      <x:c r="O1516" s="1" t="s">
        <x:v>5015</x:v>
      </x:c>
      <x:c r="P1516" s="11" t="b">
        <x:f aca="0">FALSE()</x:f>
        <x:v>0</x:v>
      </x:c>
    </x:row>
    <x:row r="1517" ht="15" hidden="0" customHeight="1">
      <x:c r="A1517" s="1" t="s">
        <x:v>6629</x:v>
      </x:c>
      <x:c r="B1517" s="1" t="s">
        <x:v>3042</x:v>
      </x:c>
      <x:c r="C1517" s="14" t="n">
        <x:v>45571</x:v>
      </x:c>
      <x:c r="D1517" s="1" t="s">
        <x:v>5054</x:v>
      </x:c>
      <x:c r="E1517" s="1" t="s">
        <x:v>5055</x:v>
      </x:c>
      <x:c r="F1517" s="1" t="s">
        <x:v>5012</x:v>
      </x:c>
      <x:c r="G1517" s="1" t="s">
        <x:v>5013</x:v>
      </x:c>
      <x:c r="H1517" s="1" t="s">
        <x:v>5014</x:v>
      </x:c>
      <x:c r="I1517" s="1" t="s">
        <x:v>5014</x:v>
      </x:c>
      <x:c r="J1517" s="1" t="n">
        <x:v>1.4</x:v>
      </x:c>
      <x:c r="K1517" s="1" t="n">
        <x:v>2.6</x:v>
      </x:c>
      <x:c r="L1517" s="15" t="n">
        <x:v>100.8</x:v>
      </x:c>
      <x:c r="M1517" s="11" t="b">
        <x:f aca="0">TRUE()</x:f>
        <x:v>1</x:v>
      </x:c>
      <x:c r="N1517" s="11" t="b">
        <x:f aca="0">FALSE()</x:f>
        <x:v>0</x:v>
      </x:c>
      <x:c r="O1517" s="1" t="s">
        <x:v>5015</x:v>
      </x:c>
      <x:c r="P1517" s="11" t="b">
        <x:f aca="0">FALSE()</x:f>
        <x:v>0</x:v>
      </x:c>
    </x:row>
    <x:row r="1518" ht="15" hidden="0" customHeight="1">
      <x:c r="A1518" s="1" t="s">
        <x:v>6630</x:v>
      </x:c>
      <x:c r="B1518" s="1" t="s">
        <x:v>3042</x:v>
      </x:c>
      <x:c r="C1518" s="14" t="n">
        <x:v>45743</x:v>
      </x:c>
      <x:c r="D1518" s="1" t="s">
        <x:v>5010</x:v>
      </x:c>
      <x:c r="E1518" s="1" t="s">
        <x:v>5011</x:v>
      </x:c>
      <x:c r="F1518" s="1" t="s">
        <x:v>5012</x:v>
      </x:c>
      <x:c r="G1518" s="1" t="s">
        <x:v>5013</x:v>
      </x:c>
      <x:c r="H1518" s="1" t="s">
        <x:v>5014</x:v>
      </x:c>
      <x:c r="I1518" s="1" t="s">
        <x:v>5014</x:v>
      </x:c>
      <x:c r="J1518" s="1" t="n">
        <x:v>1.7</x:v>
      </x:c>
      <x:c r="K1518" s="1" t="n">
        <x:v>0.6</x:v>
      </x:c>
      <x:c r="L1518" s="15" t="n">
        <x:v>122.4</x:v>
      </x:c>
      <x:c r="M1518" s="11" t="b">
        <x:f aca="0">TRUE()</x:f>
        <x:v>1</x:v>
      </x:c>
      <x:c r="N1518" s="11" t="b">
        <x:f aca="0">FALSE()</x:f>
        <x:v>0</x:v>
      </x:c>
      <x:c r="O1518" s="1" t="s">
        <x:v>5015</x:v>
      </x:c>
      <x:c r="P1518" s="11" t="b">
        <x:f aca="0">FALSE()</x:f>
        <x:v>0</x:v>
      </x:c>
    </x:row>
    <x:row r="1519" ht="15" hidden="0" customHeight="1">
      <x:c r="A1519" s="1" t="s">
        <x:v>6631</x:v>
      </x:c>
      <x:c r="B1519" s="1" t="s">
        <x:v>3042</x:v>
      </x:c>
      <x:c r="C1519" s="14" t="n">
        <x:v>46039</x:v>
      </x:c>
      <x:c r="D1519" s="1" t="s">
        <x:v>5010</x:v>
      </x:c>
      <x:c r="E1519" s="1" t="s">
        <x:v>5011</x:v>
      </x:c>
      <x:c r="F1519" s="1" t="s">
        <x:v>5012</x:v>
      </x:c>
      <x:c r="G1519" s="1" t="s">
        <x:v>5013</x:v>
      </x:c>
      <x:c r="H1519" s="1" t="s">
        <x:v>5014</x:v>
      </x:c>
      <x:c r="I1519" s="1" t="s">
        <x:v>5014</x:v>
      </x:c>
      <x:c r="J1519" s="1" t="n">
        <x:v>1.2</x:v>
      </x:c>
      <x:c r="K1519" s="1" t="n">
        <x:v>0.8</x:v>
      </x:c>
      <x:c r="L1519" s="15" t="n">
        <x:v>86.4</x:v>
      </x:c>
      <x:c r="M1519" s="11" t="b">
        <x:f aca="0">TRUE()</x:f>
        <x:v>1</x:v>
      </x:c>
      <x:c r="N1519" s="11" t="b">
        <x:f aca="0">FALSE()</x:f>
        <x:v>0</x:v>
      </x:c>
      <x:c r="O1519" s="1" t="s">
        <x:v>5015</x:v>
      </x:c>
      <x:c r="P1519" s="11" t="b">
        <x:f aca="0">FALSE()</x:f>
        <x:v>0</x:v>
      </x:c>
    </x:row>
    <x:row r="1520" ht="15" hidden="0" customHeight="1">
      <x:c r="A1520" s="1" t="s">
        <x:v>6632</x:v>
      </x:c>
      <x:c r="B1520" s="1" t="s">
        <x:v>1076</x:v>
      </x:c>
      <x:c r="C1520" s="14" t="n">
        <x:v>45797</x:v>
      </x:c>
      <x:c r="D1520" s="1" t="s">
        <x:v>5054</x:v>
      </x:c>
      <x:c r="E1520" s="1" t="s">
        <x:v>5055</x:v>
      </x:c>
      <x:c r="F1520" s="1" t="s">
        <x:v>5012</x:v>
      </x:c>
      <x:c r="G1520" s="1" t="s">
        <x:v>5013</x:v>
      </x:c>
      <x:c r="H1520" s="1" t="s">
        <x:v>5014</x:v>
      </x:c>
      <x:c r="I1520" s="1" t="s">
        <x:v>5014</x:v>
      </x:c>
      <x:c r="J1520" s="1" t="n">
        <x:v>0.9</x:v>
      </x:c>
      <x:c r="K1520" s="1" t="n">
        <x:v>2.4</x:v>
      </x:c>
      <x:c r="L1520" s="15" t="n">
        <x:v>64.8</x:v>
      </x:c>
      <x:c r="M1520" s="11" t="b">
        <x:f aca="0">TRUE()</x:f>
        <x:v>1</x:v>
      </x:c>
      <x:c r="N1520" s="11" t="b">
        <x:f aca="0">FALSE()</x:f>
        <x:v>0</x:v>
      </x:c>
      <x:c r="O1520" s="1" t="s">
        <x:v>5015</x:v>
      </x:c>
      <x:c r="P1520" s="11" t="b">
        <x:f aca="0">FALSE()</x:f>
        <x:v>0</x:v>
      </x:c>
    </x:row>
    <x:row r="1521" ht="15" hidden="0" customHeight="1">
      <x:c r="A1521" s="1" t="s">
        <x:v>6633</x:v>
      </x:c>
      <x:c r="B1521" s="1" t="s">
        <x:v>1076</x:v>
      </x:c>
      <x:c r="C1521" s="14" t="n">
        <x:v>45887</x:v>
      </x:c>
      <x:c r="D1521" s="1" t="s">
        <x:v>5010</x:v>
      </x:c>
      <x:c r="E1521" s="1" t="s">
        <x:v>5011</x:v>
      </x:c>
      <x:c r="F1521" s="1" t="s">
        <x:v>5012</x:v>
      </x:c>
      <x:c r="G1521" s="1" t="s">
        <x:v>5013</x:v>
      </x:c>
      <x:c r="H1521" s="1" t="s">
        <x:v>5014</x:v>
      </x:c>
      <x:c r="I1521" s="1" t="s">
        <x:v>5014</x:v>
      </x:c>
      <x:c r="J1521" s="1" t="n">
        <x:v>0.9</x:v>
      </x:c>
      <x:c r="K1521" s="1" t="n">
        <x:v>1.3</x:v>
      </x:c>
      <x:c r="L1521" s="15" t="n">
        <x:v>64.8</x:v>
      </x:c>
      <x:c r="M1521" s="11" t="b">
        <x:f aca="0">FALSE()</x:f>
        <x:v>0</x:v>
      </x:c>
      <x:c r="N1521" s="11" t="b">
        <x:f aca="0">FALSE()</x:f>
        <x:v>0</x:v>
      </x:c>
      <x:c r="O1521" s="1" t="s">
        <x:v>5015</x:v>
      </x:c>
      <x:c r="P1521" s="11" t="b">
        <x:f aca="0">FALSE()</x:f>
        <x:v>0</x:v>
      </x:c>
    </x:row>
    <x:row r="1522" ht="15" hidden="0" customHeight="1">
      <x:c r="A1522" s="1" t="s">
        <x:v>6634</x:v>
      </x:c>
      <x:c r="B1522" s="1" t="s">
        <x:v>1076</x:v>
      </x:c>
      <x:c r="C1522" s="14" t="n">
        <x:v>46047</x:v>
      </x:c>
      <x:c r="D1522" s="1" t="s">
        <x:v>5010</x:v>
      </x:c>
      <x:c r="E1522" s="1" t="s">
        <x:v>5011</x:v>
      </x:c>
      <x:c r="F1522" s="1" t="s">
        <x:v>5012</x:v>
      </x:c>
      <x:c r="G1522" s="1" t="s">
        <x:v>5013</x:v>
      </x:c>
      <x:c r="H1522" s="1" t="s">
        <x:v>5014</x:v>
      </x:c>
      <x:c r="I1522" s="1" t="s">
        <x:v>5014</x:v>
      </x:c>
      <x:c r="J1522" s="1" t="n">
        <x:v>1</x:v>
      </x:c>
      <x:c r="K1522" s="1" t="n">
        <x:v>2</x:v>
      </x:c>
      <x:c r="L1522" s="15" t="n">
        <x:v>72</x:v>
      </x:c>
      <x:c r="M1522" s="11" t="b">
        <x:f aca="0">TRUE()</x:f>
        <x:v>1</x:v>
      </x:c>
      <x:c r="N1522" s="11" t="b">
        <x:f aca="0">FALSE()</x:f>
        <x:v>0</x:v>
      </x:c>
      <x:c r="O1522" s="1" t="s">
        <x:v>5015</x:v>
      </x:c>
      <x:c r="P1522" s="11" t="b">
        <x:f aca="0">FALSE()</x:f>
        <x:v>0</x:v>
      </x:c>
    </x:row>
    <x:row r="1523" ht="15" hidden="0" customHeight="1">
      <x:c r="A1523" s="1" t="s">
        <x:v>6635</x:v>
      </x:c>
      <x:c r="B1523" s="1" t="s">
        <x:v>3047</x:v>
      </x:c>
      <x:c r="C1523" s="14" t="n">
        <x:v>45789</x:v>
      </x:c>
      <x:c r="D1523" s="1" t="s">
        <x:v>5054</x:v>
      </x:c>
      <x:c r="E1523" s="1" t="s">
        <x:v>5055</x:v>
      </x:c>
      <x:c r="F1523" s="1" t="s">
        <x:v>5012</x:v>
      </x:c>
      <x:c r="G1523" s="1" t="s">
        <x:v>5013</x:v>
      </x:c>
      <x:c r="H1523" s="1" t="s">
        <x:v>5014</x:v>
      </x:c>
      <x:c r="I1523" s="1" t="s">
        <x:v>5014</x:v>
      </x:c>
      <x:c r="J1523" s="1" t="n">
        <x:v>1.2</x:v>
      </x:c>
      <x:c r="K1523" s="1" t="n">
        <x:v>1.6</x:v>
      </x:c>
      <x:c r="L1523" s="15" t="n">
        <x:v>86.4</x:v>
      </x:c>
      <x:c r="M1523" s="11" t="b">
        <x:f aca="0">TRUE()</x:f>
        <x:v>1</x:v>
      </x:c>
      <x:c r="N1523" s="11" t="b">
        <x:f aca="0">FALSE()</x:f>
        <x:v>0</x:v>
      </x:c>
      <x:c r="O1523" s="1" t="s">
        <x:v>5015</x:v>
      </x:c>
      <x:c r="P1523" s="11" t="b">
        <x:f aca="0">FALSE()</x:f>
        <x:v>0</x:v>
      </x:c>
    </x:row>
    <x:row r="1524" ht="15" hidden="0" customHeight="1">
      <x:c r="A1524" s="1" t="s">
        <x:v>6636</x:v>
      </x:c>
      <x:c r="B1524" s="1" t="s">
        <x:v>3047</x:v>
      </x:c>
      <x:c r="C1524" s="14" t="n">
        <x:v>45978</x:v>
      </x:c>
      <x:c r="D1524" s="1" t="s">
        <x:v>5018</x:v>
      </x:c>
      <x:c r="E1524" s="1" t="s">
        <x:v>5125</x:v>
      </x:c>
      <x:c r="F1524" s="1" t="s">
        <x:v>5111</x:v>
      </x:c>
      <x:c r="G1524" s="1" t="s">
        <x:v>5112</x:v>
      </x:c>
      <x:c r="H1524" s="1" t="s">
        <x:v>5058</x:v>
      </x:c>
      <x:c r="I1524" s="1" t="s">
        <x:v>5152</x:v>
      </x:c>
      <x:c r="J1524" s="1" t="n">
        <x:v>4</x:v>
      </x:c>
      <x:c r="K1524" s="1" t="n">
        <x:v>19.7</x:v>
      </x:c>
      <x:c r="L1524" s="15" t="n">
        <x:v>1127.16</x:v>
      </x:c>
      <x:c r="M1524" s="11" t="b">
        <x:f aca="0">TRUE()</x:f>
        <x:v>1</x:v>
      </x:c>
      <x:c r="N1524" s="11" t="b">
        <x:f aca="0">FALSE()</x:f>
        <x:v>0</x:v>
      </x:c>
      <x:c r="O1524" s="1" t="s">
        <x:v>5024</x:v>
      </x:c>
      <x:c r="P1524" s="11" t="b">
        <x:f aca="0">TRUE()</x:f>
        <x:v>1</x:v>
      </x:c>
      <x:c r="Q1524" s="1" t="s">
        <x:v>6637</x:v>
      </x:c>
    </x:row>
    <x:row r="1525" ht="15" hidden="0" customHeight="1">
      <x:c r="A1525" s="1" t="s">
        <x:v>6638</x:v>
      </x:c>
      <x:c r="B1525" s="1" t="s">
        <x:v>3050</x:v>
      </x:c>
      <x:c r="C1525" s="14" t="n">
        <x:v>45311</x:v>
      </x:c>
      <x:c r="D1525" s="1" t="s">
        <x:v>5018</x:v>
      </x:c>
      <x:c r="E1525" s="1" t="s">
        <x:v>5232</x:v>
      </x:c>
      <x:c r="F1525" s="1" t="s">
        <x:v>5066</x:v>
      </x:c>
      <x:c r="G1525" s="1" t="s">
        <x:v>5067</x:v>
      </x:c>
      <x:c r="H1525" s="1" t="s">
        <x:v>5031</x:v>
      </x:c>
      <x:c r="I1525" s="1" t="s">
        <x:v>5032</x:v>
      </x:c>
      <x:c r="J1525" s="1" t="n">
        <x:v>1.8</x:v>
      </x:c>
      <x:c r="K1525" s="1" t="n">
        <x:v>11.3</x:v>
      </x:c>
      <x:c r="L1525" s="15" t="n">
        <x:v>627.79</x:v>
      </x:c>
      <x:c r="M1525" s="11" t="b">
        <x:f aca="0">TRUE()</x:f>
        <x:v>1</x:v>
      </x:c>
      <x:c r="N1525" s="11" t="b">
        <x:f aca="0">FALSE()</x:f>
        <x:v>0</x:v>
      </x:c>
      <x:c r="O1525" s="1" t="s">
        <x:v>5078</x:v>
      </x:c>
      <x:c r="P1525" s="11" t="b">
        <x:f aca="0">FALSE()</x:f>
        <x:v>0</x:v>
      </x:c>
    </x:row>
    <x:row r="1526" ht="15" hidden="0" customHeight="1">
      <x:c r="A1526" s="1" t="s">
        <x:v>6639</x:v>
      </x:c>
      <x:c r="B1526" s="1" t="s">
        <x:v>3050</x:v>
      </x:c>
      <x:c r="C1526" s="14" t="n">
        <x:v>45538</x:v>
      </x:c>
      <x:c r="D1526" s="1" t="s">
        <x:v>5010</x:v>
      </x:c>
      <x:c r="E1526" s="1" t="s">
        <x:v>5011</x:v>
      </x:c>
      <x:c r="F1526" s="1" t="s">
        <x:v>5012</x:v>
      </x:c>
      <x:c r="G1526" s="1" t="s">
        <x:v>5013</x:v>
      </x:c>
      <x:c r="H1526" s="1" t="s">
        <x:v>5014</x:v>
      </x:c>
      <x:c r="I1526" s="1" t="s">
        <x:v>5014</x:v>
      </x:c>
      <x:c r="J1526" s="1" t="n">
        <x:v>0.6</x:v>
      </x:c>
      <x:c r="K1526" s="1" t="n">
        <x:v>2.7</x:v>
      </x:c>
      <x:c r="L1526" s="15" t="n">
        <x:v>43.2</x:v>
      </x:c>
      <x:c r="M1526" s="11" t="b">
        <x:f aca="0">TRUE()</x:f>
        <x:v>1</x:v>
      </x:c>
      <x:c r="N1526" s="11" t="b">
        <x:f aca="0">FALSE()</x:f>
        <x:v>0</x:v>
      </x:c>
      <x:c r="O1526" s="1" t="s">
        <x:v>5015</x:v>
      </x:c>
      <x:c r="P1526" s="11" t="b">
        <x:f aca="0">FALSE()</x:f>
        <x:v>0</x:v>
      </x:c>
    </x:row>
    <x:row r="1527" ht="15" hidden="0" customHeight="1">
      <x:c r="A1527" s="1" t="s">
        <x:v>6640</x:v>
      </x:c>
      <x:c r="B1527" s="1" t="s">
        <x:v>3050</x:v>
      </x:c>
      <x:c r="C1527" s="14" t="n">
        <x:v>45595</x:v>
      </x:c>
      <x:c r="D1527" s="1" t="s">
        <x:v>5010</x:v>
      </x:c>
      <x:c r="E1527" s="1" t="s">
        <x:v>5011</x:v>
      </x:c>
      <x:c r="F1527" s="1" t="s">
        <x:v>5012</x:v>
      </x:c>
      <x:c r="G1527" s="1" t="s">
        <x:v>5013</x:v>
      </x:c>
      <x:c r="H1527" s="1" t="s">
        <x:v>5014</x:v>
      </x:c>
      <x:c r="I1527" s="1" t="s">
        <x:v>5014</x:v>
      </x:c>
      <x:c r="J1527" s="1" t="n">
        <x:v>1</x:v>
      </x:c>
      <x:c r="K1527" s="1" t="n">
        <x:v>1.3</x:v>
      </x:c>
      <x:c r="L1527" s="15" t="n">
        <x:v>72</x:v>
      </x:c>
      <x:c r="M1527" s="11" t="b">
        <x:f aca="0">TRUE()</x:f>
        <x:v>1</x:v>
      </x:c>
      <x:c r="N1527" s="11" t="b">
        <x:f aca="0">FALSE()</x:f>
        <x:v>0</x:v>
      </x:c>
      <x:c r="O1527" s="1" t="s">
        <x:v>5015</x:v>
      </x:c>
      <x:c r="P1527" s="11" t="b">
        <x:f aca="0">FALSE()</x:f>
        <x:v>0</x:v>
      </x:c>
    </x:row>
    <x:row r="1528" ht="15" hidden="0" customHeight="1">
      <x:c r="A1528" s="1" t="s">
        <x:v>6641</x:v>
      </x:c>
      <x:c r="B1528" s="1" t="s">
        <x:v>3050</x:v>
      </x:c>
      <x:c r="C1528" s="14" t="n">
        <x:v>45738</x:v>
      </x:c>
      <x:c r="D1528" s="1" t="s">
        <x:v>5018</x:v>
      </x:c>
      <x:c r="E1528" s="1" t="s">
        <x:v>5116</x:v>
      </x:c>
      <x:c r="F1528" s="1" t="s">
        <x:v>5029</x:v>
      </x:c>
      <x:c r="G1528" s="1" t="s">
        <x:v>5030</x:v>
      </x:c>
      <x:c r="H1528" s="1" t="s">
        <x:v>5031</x:v>
      </x:c>
      <x:c r="I1528" s="1" t="s">
        <x:v>5100</x:v>
      </x:c>
      <x:c r="J1528" s="1" t="n">
        <x:v>3.1</x:v>
      </x:c>
      <x:c r="K1528" s="1" t="n">
        <x:v>16.9</x:v>
      </x:c>
      <x:c r="L1528" s="15" t="n">
        <x:v>458.99</x:v>
      </x:c>
      <x:c r="M1528" s="11" t="b">
        <x:f aca="0">TRUE()</x:f>
        <x:v>1</x:v>
      </x:c>
      <x:c r="N1528" s="11" t="b">
        <x:f aca="0">FALSE()</x:f>
        <x:v>0</x:v>
      </x:c>
      <x:c r="O1528" s="1" t="s">
        <x:v>5033</x:v>
      </x:c>
      <x:c r="P1528" s="11" t="b">
        <x:f aca="0">FALSE()</x:f>
        <x:v>0</x:v>
      </x:c>
    </x:row>
    <x:row r="1529" ht="15" hidden="0" customHeight="1">
      <x:c r="A1529" s="1" t="s">
        <x:v>6642</x:v>
      </x:c>
      <x:c r="B1529" s="1" t="s">
        <x:v>1078</x:v>
      </x:c>
      <x:c r="C1529" s="14" t="n">
        <x:v>45978</x:v>
      </x:c>
      <x:c r="D1529" s="1" t="s">
        <x:v>5018</x:v>
      </x:c>
      <x:c r="E1529" s="1" t="s">
        <x:v>5133</x:v>
      </x:c>
      <x:c r="F1529" s="1" t="s">
        <x:v>5071</x:v>
      </x:c>
      <x:c r="G1529" s="1" t="s">
        <x:v>5072</x:v>
      </x:c>
      <x:c r="H1529" s="1" t="s">
        <x:v>5022</x:v>
      </x:c>
      <x:c r="I1529" s="1" t="s">
        <x:v>5100</x:v>
      </x:c>
      <x:c r="J1529" s="1" t="n">
        <x:v>0.8</x:v>
      </x:c>
      <x:c r="K1529" s="1" t="n">
        <x:v>16.5</x:v>
      </x:c>
      <x:c r="L1529" s="15" t="n">
        <x:v>658.75</x:v>
      </x:c>
      <x:c r="M1529" s="11" t="b">
        <x:f aca="0">FALSE()</x:f>
        <x:v>0</x:v>
      </x:c>
      <x:c r="N1529" s="11" t="b">
        <x:f aca="0">FALSE()</x:f>
        <x:v>0</x:v>
      </x:c>
      <x:c r="O1529" s="1" t="s">
        <x:v>5068</x:v>
      </x:c>
      <x:c r="P1529" s="11" t="b">
        <x:f aca="0">FALSE()</x:f>
        <x:v>0</x:v>
      </x:c>
    </x:row>
    <x:row r="1530" ht="15" hidden="0" customHeight="1">
      <x:c r="A1530" s="1" t="s">
        <x:v>6643</x:v>
      </x:c>
      <x:c r="B1530" s="1" t="s">
        <x:v>1078</x:v>
      </x:c>
      <x:c r="C1530" s="14" t="n">
        <x:v>46064</x:v>
      </x:c>
      <x:c r="D1530" s="1" t="s">
        <x:v>5010</x:v>
      </x:c>
      <x:c r="E1530" s="1" t="s">
        <x:v>5011</x:v>
      </x:c>
      <x:c r="F1530" s="1" t="s">
        <x:v>5012</x:v>
      </x:c>
      <x:c r="G1530" s="1" t="s">
        <x:v>5013</x:v>
      </x:c>
      <x:c r="H1530" s="1" t="s">
        <x:v>5014</x:v>
      </x:c>
      <x:c r="I1530" s="1" t="s">
        <x:v>5014</x:v>
      </x:c>
      <x:c r="J1530" s="1" t="n">
        <x:v>0.8</x:v>
      </x:c>
      <x:c r="K1530" s="1" t="n">
        <x:v>1.6</x:v>
      </x:c>
      <x:c r="L1530" s="15" t="n">
        <x:v>57.6</x:v>
      </x:c>
      <x:c r="M1530" s="11" t="b">
        <x:f aca="0">TRUE()</x:f>
        <x:v>1</x:v>
      </x:c>
      <x:c r="N1530" s="11" t="b">
        <x:f aca="0">FALSE()</x:f>
        <x:v>0</x:v>
      </x:c>
      <x:c r="O1530" s="1" t="s">
        <x:v>5015</x:v>
      </x:c>
      <x:c r="P1530" s="11" t="b">
        <x:f aca="0">FALSE()</x:f>
        <x:v>0</x:v>
      </x:c>
    </x:row>
    <x:row r="1531" ht="15" hidden="0" customHeight="1">
      <x:c r="A1531" s="1" t="s">
        <x:v>6644</x:v>
      </x:c>
      <x:c r="B1531" s="1" t="s">
        <x:v>1078</x:v>
      </x:c>
      <x:c r="C1531" s="14" t="n">
        <x:v>46161</x:v>
      </x:c>
      <x:c r="D1531" s="1" t="s">
        <x:v>5010</x:v>
      </x:c>
      <x:c r="E1531" s="1" t="s">
        <x:v>5011</x:v>
      </x:c>
      <x:c r="F1531" s="1" t="s">
        <x:v>5012</x:v>
      </x:c>
      <x:c r="G1531" s="1" t="s">
        <x:v>5013</x:v>
      </x:c>
      <x:c r="H1531" s="1" t="s">
        <x:v>5014</x:v>
      </x:c>
      <x:c r="I1531" s="1" t="s">
        <x:v>5014</x:v>
      </x:c>
      <x:c r="J1531" s="1" t="n">
        <x:v>1.1</x:v>
      </x:c>
      <x:c r="K1531" s="1" t="n">
        <x:v>1.3</x:v>
      </x:c>
      <x:c r="L1531" s="15" t="n">
        <x:v>79.2</x:v>
      </x:c>
      <x:c r="M1531" s="11" t="b">
        <x:f aca="0">FALSE()</x:f>
        <x:v>0</x:v>
      </x:c>
      <x:c r="N1531" s="11" t="b">
        <x:f aca="0">FALSE()</x:f>
        <x:v>0</x:v>
      </x:c>
      <x:c r="O1531" s="1" t="s">
        <x:v>5015</x:v>
      </x:c>
      <x:c r="P1531" s="11" t="b">
        <x:f aca="0">FALSE()</x:f>
        <x:v>0</x:v>
      </x:c>
    </x:row>
    <x:row r="1532" ht="15" hidden="0" customHeight="1">
      <x:c r="A1532" s="1" t="s">
        <x:v>6645</x:v>
      </x:c>
      <x:c r="B1532" s="1" t="s">
        <x:v>1080</x:v>
      </x:c>
      <x:c r="C1532" s="14" t="n">
        <x:v>45454</x:v>
      </x:c>
      <x:c r="D1532" s="1" t="s">
        <x:v>5010</x:v>
      </x:c>
      <x:c r="E1532" s="1" t="s">
        <x:v>5011</x:v>
      </x:c>
      <x:c r="F1532" s="1" t="s">
        <x:v>5012</x:v>
      </x:c>
      <x:c r="G1532" s="1" t="s">
        <x:v>5013</x:v>
      </x:c>
      <x:c r="H1532" s="1" t="s">
        <x:v>5014</x:v>
      </x:c>
      <x:c r="I1532" s="1" t="s">
        <x:v>5014</x:v>
      </x:c>
      <x:c r="J1532" s="1" t="n">
        <x:v>0.7</x:v>
      </x:c>
      <x:c r="K1532" s="1" t="n">
        <x:v>1.9</x:v>
      </x:c>
      <x:c r="L1532" s="15" t="n">
        <x:v>50.4</x:v>
      </x:c>
      <x:c r="M1532" s="11" t="b">
        <x:f aca="0">TRUE()</x:f>
        <x:v>1</x:v>
      </x:c>
      <x:c r="N1532" s="11" t="b">
        <x:f aca="0">FALSE()</x:f>
        <x:v>0</x:v>
      </x:c>
      <x:c r="O1532" s="1" t="s">
        <x:v>5015</x:v>
      </x:c>
      <x:c r="P1532" s="11" t="b">
        <x:f aca="0">FALSE()</x:f>
        <x:v>0</x:v>
      </x:c>
    </x:row>
    <x:row r="1533" ht="15" hidden="0" customHeight="1">
      <x:c r="A1533" s="1" t="s">
        <x:v>6646</x:v>
      </x:c>
      <x:c r="B1533" s="1" t="s">
        <x:v>1080</x:v>
      </x:c>
      <x:c r="C1533" s="14" t="n">
        <x:v>45698</x:v>
      </x:c>
      <x:c r="D1533" s="1" t="s">
        <x:v>5054</x:v>
      </x:c>
      <x:c r="E1533" s="1" t="s">
        <x:v>5055</x:v>
      </x:c>
      <x:c r="F1533" s="1" t="s">
        <x:v>5012</x:v>
      </x:c>
      <x:c r="G1533" s="1" t="s">
        <x:v>5013</x:v>
      </x:c>
      <x:c r="H1533" s="1" t="s">
        <x:v>5014</x:v>
      </x:c>
      <x:c r="I1533" s="1" t="s">
        <x:v>5014</x:v>
      </x:c>
      <x:c r="J1533" s="1" t="n">
        <x:v>1</x:v>
      </x:c>
      <x:c r="K1533" s="1" t="n">
        <x:v>0.8</x:v>
      </x:c>
      <x:c r="L1533" s="15" t="n">
        <x:v>72</x:v>
      </x:c>
      <x:c r="M1533" s="11" t="b">
        <x:f aca="0">TRUE()</x:f>
        <x:v>1</x:v>
      </x:c>
      <x:c r="N1533" s="11" t="b">
        <x:f aca="0">FALSE()</x:f>
        <x:v>0</x:v>
      </x:c>
      <x:c r="O1533" s="1" t="s">
        <x:v>5015</x:v>
      </x:c>
      <x:c r="P1533" s="11" t="b">
        <x:f aca="0">FALSE()</x:f>
        <x:v>0</x:v>
      </x:c>
    </x:row>
    <x:row r="1534" ht="15" hidden="0" customHeight="1">
      <x:c r="A1534" s="1" t="s">
        <x:v>6647</x:v>
      </x:c>
      <x:c r="B1534" s="1" t="s">
        <x:v>1080</x:v>
      </x:c>
      <x:c r="C1534" s="14" t="n">
        <x:v>45923</x:v>
      </x:c>
      <x:c r="D1534" s="1" t="s">
        <x:v>5010</x:v>
      </x:c>
      <x:c r="E1534" s="1" t="s">
        <x:v>5011</x:v>
      </x:c>
      <x:c r="F1534" s="1" t="s">
        <x:v>5012</x:v>
      </x:c>
      <x:c r="G1534" s="1" t="s">
        <x:v>5013</x:v>
      </x:c>
      <x:c r="H1534" s="1" t="s">
        <x:v>5014</x:v>
      </x:c>
      <x:c r="I1534" s="1" t="s">
        <x:v>5014</x:v>
      </x:c>
      <x:c r="J1534" s="1" t="n">
        <x:v>0.6</x:v>
      </x:c>
      <x:c r="K1534" s="1" t="n">
        <x:v>2.3</x:v>
      </x:c>
      <x:c r="L1534" s="15" t="n">
        <x:v>43.2</x:v>
      </x:c>
      <x:c r="M1534" s="11" t="b">
        <x:f aca="0">TRUE()</x:f>
        <x:v>1</x:v>
      </x:c>
      <x:c r="N1534" s="11" t="b">
        <x:f aca="0">FALSE()</x:f>
        <x:v>0</x:v>
      </x:c>
      <x:c r="O1534" s="1" t="s">
        <x:v>5015</x:v>
      </x:c>
      <x:c r="P1534" s="11" t="b">
        <x:f aca="0">FALSE()</x:f>
        <x:v>0</x:v>
      </x:c>
    </x:row>
    <x:row r="1535" ht="15" hidden="0" customHeight="1">
      <x:c r="A1535" s="1" t="s">
        <x:v>6648</x:v>
      </x:c>
      <x:c r="B1535" s="1" t="s">
        <x:v>1080</x:v>
      </x:c>
      <x:c r="C1535" s="14" t="n">
        <x:v>46027</x:v>
      </x:c>
      <x:c r="D1535" s="1" t="s">
        <x:v>5010</x:v>
      </x:c>
      <x:c r="E1535" s="1" t="s">
        <x:v>5011</x:v>
      </x:c>
      <x:c r="F1535" s="1" t="s">
        <x:v>5012</x:v>
      </x:c>
      <x:c r="G1535" s="1" t="s">
        <x:v>5013</x:v>
      </x:c>
      <x:c r="H1535" s="1" t="s">
        <x:v>5014</x:v>
      </x:c>
      <x:c r="I1535" s="1" t="s">
        <x:v>5014</x:v>
      </x:c>
      <x:c r="J1535" s="1" t="n">
        <x:v>1.1</x:v>
      </x:c>
      <x:c r="K1535" s="1" t="n">
        <x:v>1.3</x:v>
      </x:c>
      <x:c r="L1535" s="15" t="n">
        <x:v>79.2</x:v>
      </x:c>
      <x:c r="M1535" s="11" t="b">
        <x:f aca="0">TRUE()</x:f>
        <x:v>1</x:v>
      </x:c>
      <x:c r="N1535" s="11" t="b">
        <x:f aca="0">FALSE()</x:f>
        <x:v>0</x:v>
      </x:c>
      <x:c r="O1535" s="1" t="s">
        <x:v>5015</x:v>
      </x:c>
      <x:c r="P1535" s="11" t="b">
        <x:f aca="0">FALSE()</x:f>
        <x:v>0</x:v>
      </x:c>
    </x:row>
    <x:row r="1536" ht="15" hidden="0" customHeight="1">
      <x:c r="A1536" s="1" t="s">
        <x:v>6649</x:v>
      </x:c>
      <x:c r="B1536" s="1" t="s">
        <x:v>1081</x:v>
      </x:c>
      <x:c r="C1536" s="14" t="n">
        <x:v>45693</x:v>
      </x:c>
      <x:c r="D1536" s="1" t="s">
        <x:v>5010</x:v>
      </x:c>
      <x:c r="E1536" s="1" t="s">
        <x:v>5011</x:v>
      </x:c>
      <x:c r="F1536" s="1" t="s">
        <x:v>5012</x:v>
      </x:c>
      <x:c r="G1536" s="1" t="s">
        <x:v>5013</x:v>
      </x:c>
      <x:c r="H1536" s="1" t="s">
        <x:v>5014</x:v>
      </x:c>
      <x:c r="I1536" s="1" t="s">
        <x:v>5014</x:v>
      </x:c>
      <x:c r="J1536" s="1" t="n">
        <x:v>0.8</x:v>
      </x:c>
      <x:c r="K1536" s="1" t="n">
        <x:v>2.5</x:v>
      </x:c>
      <x:c r="L1536" s="15" t="n">
        <x:v>57.6</x:v>
      </x:c>
      <x:c r="M1536" s="11" t="b">
        <x:f aca="0">TRUE()</x:f>
        <x:v>1</x:v>
      </x:c>
      <x:c r="N1536" s="11" t="b">
        <x:f aca="0">FALSE()</x:f>
        <x:v>0</x:v>
      </x:c>
      <x:c r="O1536" s="1" t="s">
        <x:v>5015</x:v>
      </x:c>
      <x:c r="P1536" s="11" t="b">
        <x:f aca="0">FALSE()</x:f>
        <x:v>0</x:v>
      </x:c>
    </x:row>
    <x:row r="1537" ht="15" hidden="0" customHeight="1">
      <x:c r="A1537" s="1" t="s">
        <x:v>6650</x:v>
      </x:c>
      <x:c r="B1537" s="1" t="s">
        <x:v>1081</x:v>
      </x:c>
      <x:c r="C1537" s="14" t="n">
        <x:v>45748</x:v>
      </x:c>
      <x:c r="D1537" s="1" t="s">
        <x:v>5010</x:v>
      </x:c>
      <x:c r="E1537" s="1" t="s">
        <x:v>5011</x:v>
      </x:c>
      <x:c r="F1537" s="1" t="s">
        <x:v>5012</x:v>
      </x:c>
      <x:c r="G1537" s="1" t="s">
        <x:v>5013</x:v>
      </x:c>
      <x:c r="H1537" s="1" t="s">
        <x:v>5014</x:v>
      </x:c>
      <x:c r="I1537" s="1" t="s">
        <x:v>5014</x:v>
      </x:c>
      <x:c r="J1537" s="1" t="n">
        <x:v>1.6</x:v>
      </x:c>
      <x:c r="K1537" s="1" t="n">
        <x:v>2.1</x:v>
      </x:c>
      <x:c r="L1537" s="15" t="n">
        <x:v>115.2</x:v>
      </x:c>
      <x:c r="M1537" s="11" t="b">
        <x:f aca="0">TRUE()</x:f>
        <x:v>1</x:v>
      </x:c>
      <x:c r="N1537" s="11" t="b">
        <x:f aca="0">FALSE()</x:f>
        <x:v>0</x:v>
      </x:c>
      <x:c r="O1537" s="1" t="s">
        <x:v>5015</x:v>
      </x:c>
      <x:c r="P1537" s="11" t="b">
        <x:f aca="0">FALSE()</x:f>
        <x:v>0</x:v>
      </x:c>
    </x:row>
    <x:row r="1538" ht="15" hidden="0" customHeight="1">
      <x:c r="A1538" s="1" t="s">
        <x:v>6651</x:v>
      </x:c>
      <x:c r="B1538" s="1" t="s">
        <x:v>1081</x:v>
      </x:c>
      <x:c r="C1538" s="14" t="n">
        <x:v>45769</x:v>
      </x:c>
      <x:c r="D1538" s="1" t="s">
        <x:v>5054</x:v>
      </x:c>
      <x:c r="E1538" s="1" t="s">
        <x:v>5055</x:v>
      </x:c>
      <x:c r="F1538" s="1" t="s">
        <x:v>5012</x:v>
      </x:c>
      <x:c r="G1538" s="1" t="s">
        <x:v>5013</x:v>
      </x:c>
      <x:c r="H1538" s="1" t="s">
        <x:v>5014</x:v>
      </x:c>
      <x:c r="I1538" s="1" t="s">
        <x:v>5014</x:v>
      </x:c>
      <x:c r="J1538" s="1" t="n">
        <x:v>1.4</x:v>
      </x:c>
      <x:c r="K1538" s="1" t="n">
        <x:v>1.6</x:v>
      </x:c>
      <x:c r="L1538" s="15" t="n">
        <x:v>100.8</x:v>
      </x:c>
      <x:c r="M1538" s="11" t="b">
        <x:f aca="0">TRUE()</x:f>
        <x:v>1</x:v>
      </x:c>
      <x:c r="N1538" s="11" t="b">
        <x:f aca="0">FALSE()</x:f>
        <x:v>0</x:v>
      </x:c>
      <x:c r="O1538" s="1" t="s">
        <x:v>5015</x:v>
      </x:c>
      <x:c r="P1538" s="11" t="b">
        <x:f aca="0">FALSE()</x:f>
        <x:v>0</x:v>
      </x:c>
    </x:row>
    <x:row r="1539" ht="15" hidden="0" customHeight="1">
      <x:c r="A1539" s="1" t="s">
        <x:v>6652</x:v>
      </x:c>
      <x:c r="B1539" s="1" t="s">
        <x:v>1081</x:v>
      </x:c>
      <x:c r="C1539" s="14" t="n">
        <x:v>46067</x:v>
      </x:c>
      <x:c r="D1539" s="1" t="s">
        <x:v>5018</x:v>
      </x:c>
      <x:c r="E1539" s="1" t="s">
        <x:v>5105</x:v>
      </x:c>
      <x:c r="F1539" s="1" t="s">
        <x:v>5076</x:v>
      </x:c>
      <x:c r="G1539" s="1" t="s">
        <x:v>5077</x:v>
      </x:c>
      <x:c r="H1539" s="1" t="s">
        <x:v>5031</x:v>
      </x:c>
      <x:c r="I1539" s="1" t="s">
        <x:v>5039</x:v>
      </x:c>
      <x:c r="J1539" s="1" t="n">
        <x:v>2.3</x:v>
      </x:c>
      <x:c r="K1539" s="1" t="n">
        <x:v>7.7</x:v>
      </x:c>
      <x:c r="L1539" s="15" t="n">
        <x:v>809.95</x:v>
      </x:c>
      <x:c r="M1539" s="11" t="b">
        <x:f aca="0">TRUE()</x:f>
        <x:v>1</x:v>
      </x:c>
      <x:c r="N1539" s="11" t="b">
        <x:f aca="0">FALSE()</x:f>
        <x:v>0</x:v>
      </x:c>
      <x:c r="O1539" s="1" t="s">
        <x:v>5033</x:v>
      </x:c>
      <x:c r="P1539" s="11" t="b">
        <x:f aca="0">FALSE()</x:f>
        <x:v>0</x:v>
      </x:c>
    </x:row>
    <x:row r="1540" ht="15" hidden="0" customHeight="1">
      <x:c r="A1540" s="1" t="s">
        <x:v>6653</x:v>
      </x:c>
      <x:c r="B1540" s="1" t="s">
        <x:v>1081</x:v>
      </x:c>
      <x:c r="C1540" s="14" t="n">
        <x:v>46130</x:v>
      </x:c>
      <x:c r="D1540" s="1" t="s">
        <x:v>5010</x:v>
      </x:c>
      <x:c r="E1540" s="1" t="s">
        <x:v>5011</x:v>
      </x:c>
      <x:c r="F1540" s="1" t="s">
        <x:v>5012</x:v>
      </x:c>
      <x:c r="G1540" s="1" t="s">
        <x:v>5013</x:v>
      </x:c>
      <x:c r="H1540" s="1" t="s">
        <x:v>5014</x:v>
      </x:c>
      <x:c r="I1540" s="1" t="s">
        <x:v>5014</x:v>
      </x:c>
      <x:c r="J1540" s="1" t="n">
        <x:v>1</x:v>
      </x:c>
      <x:c r="K1540" s="1" t="n">
        <x:v>1.2</x:v>
      </x:c>
      <x:c r="L1540" s="15" t="n">
        <x:v>72</x:v>
      </x:c>
      <x:c r="M1540" s="11" t="b">
        <x:f aca="0">TRUE()</x:f>
        <x:v>1</x:v>
      </x:c>
      <x:c r="N1540" s="11" t="b">
        <x:f aca="0">FALSE()</x:f>
        <x:v>0</x:v>
      </x:c>
      <x:c r="O1540" s="1" t="s">
        <x:v>5015</x:v>
      </x:c>
      <x:c r="P1540" s="11" t="b">
        <x:f aca="0">FALSE()</x:f>
        <x:v>0</x:v>
      </x:c>
    </x:row>
    <x:row r="1541" ht="15" hidden="0" customHeight="1">
      <x:c r="A1541" s="1" t="s">
        <x:v>6654</x:v>
      </x:c>
      <x:c r="B1541" s="1" t="s">
        <x:v>1780</x:v>
      </x:c>
      <x:c r="C1541" s="14" t="n">
        <x:v>46036</x:v>
      </x:c>
      <x:c r="D1541" s="1" t="s">
        <x:v>5010</x:v>
      </x:c>
      <x:c r="E1541" s="1" t="s">
        <x:v>5011</x:v>
      </x:c>
      <x:c r="F1541" s="1" t="s">
        <x:v>5012</x:v>
      </x:c>
      <x:c r="G1541" s="1" t="s">
        <x:v>5013</x:v>
      </x:c>
      <x:c r="H1541" s="1" t="s">
        <x:v>5014</x:v>
      </x:c>
      <x:c r="I1541" s="1" t="s">
        <x:v>5014</x:v>
      </x:c>
      <x:c r="J1541" s="1" t="n">
        <x:v>1.5</x:v>
      </x:c>
      <x:c r="K1541" s="1" t="n">
        <x:v>2.1</x:v>
      </x:c>
      <x:c r="L1541" s="15" t="n">
        <x:v>108</x:v>
      </x:c>
      <x:c r="M1541" s="11" t="b">
        <x:f aca="0">TRUE()</x:f>
        <x:v>1</x:v>
      </x:c>
      <x:c r="N1541" s="11" t="b">
        <x:f aca="0">FALSE()</x:f>
        <x:v>0</x:v>
      </x:c>
      <x:c r="O1541" s="1" t="s">
        <x:v>5015</x:v>
      </x:c>
      <x:c r="P1541" s="11" t="b">
        <x:f aca="0">FALSE()</x:f>
        <x:v>0</x:v>
      </x:c>
    </x:row>
    <x:row r="1542" ht="15" hidden="0" customHeight="1">
      <x:c r="A1542" s="1" t="s">
        <x:v>6655</x:v>
      </x:c>
      <x:c r="B1542" s="1" t="s">
        <x:v>1780</x:v>
      </x:c>
      <x:c r="C1542" s="14" t="n">
        <x:v>46039</x:v>
      </x:c>
      <x:c r="D1542" s="1" t="s">
        <x:v>5010</x:v>
      </x:c>
      <x:c r="E1542" s="1" t="s">
        <x:v>5011</x:v>
      </x:c>
      <x:c r="F1542" s="1" t="s">
        <x:v>5012</x:v>
      </x:c>
      <x:c r="G1542" s="1" t="s">
        <x:v>5013</x:v>
      </x:c>
      <x:c r="H1542" s="1" t="s">
        <x:v>5014</x:v>
      </x:c>
      <x:c r="I1542" s="1" t="s">
        <x:v>5014</x:v>
      </x:c>
      <x:c r="J1542" s="1" t="n">
        <x:v>1</x:v>
      </x:c>
      <x:c r="K1542" s="1" t="n">
        <x:v>0.9</x:v>
      </x:c>
      <x:c r="L1542" s="15" t="n">
        <x:v>72</x:v>
      </x:c>
      <x:c r="M1542" s="11" t="b">
        <x:f aca="0">TRUE()</x:f>
        <x:v>1</x:v>
      </x:c>
      <x:c r="N1542" s="11" t="b">
        <x:f aca="0">FALSE()</x:f>
        <x:v>0</x:v>
      </x:c>
      <x:c r="O1542" s="1" t="s">
        <x:v>5015</x:v>
      </x:c>
      <x:c r="P1542" s="11" t="b">
        <x:f aca="0">FALSE()</x:f>
        <x:v>0</x:v>
      </x:c>
    </x:row>
    <x:row r="1543" ht="15" hidden="0" customHeight="1">
      <x:c r="A1543" s="1" t="s">
        <x:v>6656</x:v>
      </x:c>
      <x:c r="B1543" s="1" t="s">
        <x:v>3061</x:v>
      </x:c>
      <x:c r="C1543" s="14" t="n">
        <x:v>46025</x:v>
      </x:c>
      <x:c r="D1543" s="1" t="s">
        <x:v>5010</x:v>
      </x:c>
      <x:c r="E1543" s="1" t="s">
        <x:v>5011</x:v>
      </x:c>
      <x:c r="F1543" s="1" t="s">
        <x:v>5012</x:v>
      </x:c>
      <x:c r="G1543" s="1" t="s">
        <x:v>5013</x:v>
      </x:c>
      <x:c r="H1543" s="1" t="s">
        <x:v>5014</x:v>
      </x:c>
      <x:c r="I1543" s="1" t="s">
        <x:v>5014</x:v>
      </x:c>
      <x:c r="J1543" s="1" t="n">
        <x:v>1.2</x:v>
      </x:c>
      <x:c r="K1543" s="1" t="n">
        <x:v>3.5</x:v>
      </x:c>
      <x:c r="L1543" s="15" t="n">
        <x:v>86.4</x:v>
      </x:c>
      <x:c r="M1543" s="11" t="b">
        <x:f aca="0">TRUE()</x:f>
        <x:v>1</x:v>
      </x:c>
      <x:c r="N1543" s="11" t="b">
        <x:f aca="0">FALSE()</x:f>
        <x:v>0</x:v>
      </x:c>
      <x:c r="O1543" s="1" t="s">
        <x:v>5015</x:v>
      </x:c>
      <x:c r="P1543" s="11" t="b">
        <x:f aca="0">FALSE()</x:f>
        <x:v>0</x:v>
      </x:c>
    </x:row>
    <x:row r="1544" ht="15" hidden="0" customHeight="1">
      <x:c r="A1544" s="1" t="s">
        <x:v>6657</x:v>
      </x:c>
      <x:c r="B1544" s="1" t="s">
        <x:v>3061</x:v>
      </x:c>
      <x:c r="C1544" s="14" t="n">
        <x:v>46096</x:v>
      </x:c>
      <x:c r="D1544" s="1" t="s">
        <x:v>5018</x:v>
      </x:c>
      <x:c r="E1544" s="1" t="s">
        <x:v>5133</x:v>
      </x:c>
      <x:c r="F1544" s="1" t="s">
        <x:v>5071</x:v>
      </x:c>
      <x:c r="G1544" s="1" t="s">
        <x:v>5072</x:v>
      </x:c>
      <x:c r="H1544" s="1" t="s">
        <x:v>5022</x:v>
      </x:c>
      <x:c r="I1544" s="1" t="s">
        <x:v>5044</x:v>
      </x:c>
      <x:c r="J1544" s="1" t="n">
        <x:v>3.7</x:v>
      </x:c>
      <x:c r="K1544" s="1" t="n">
        <x:v>22.8</x:v>
      </x:c>
      <x:c r="L1544" s="15" t="n">
        <x:v>865.54</x:v>
      </x:c>
      <x:c r="M1544" s="11" t="b">
        <x:f aca="0">TRUE()</x:f>
        <x:v>1</x:v>
      </x:c>
      <x:c r="N1544" s="11" t="b">
        <x:f aca="0">FALSE()</x:f>
        <x:v>0</x:v>
      </x:c>
      <x:c r="O1544" s="1" t="s">
        <x:v>5033</x:v>
      </x:c>
      <x:c r="P1544" s="11" t="b">
        <x:f aca="0">FALSE()</x:f>
        <x:v>0</x:v>
      </x:c>
    </x:row>
    <x:row r="1545" ht="15" hidden="0" customHeight="1">
      <x:c r="A1545" s="1" t="s">
        <x:v>6658</x:v>
      </x:c>
      <x:c r="B1545" s="1" t="s">
        <x:v>3061</x:v>
      </x:c>
      <x:c r="C1545" s="14" t="n">
        <x:v>46114</x:v>
      </x:c>
      <x:c r="D1545" s="1" t="s">
        <x:v>5010</x:v>
      </x:c>
      <x:c r="E1545" s="1" t="s">
        <x:v>5011</x:v>
      </x:c>
      <x:c r="F1545" s="1" t="s">
        <x:v>5012</x:v>
      </x:c>
      <x:c r="G1545" s="1" t="s">
        <x:v>5013</x:v>
      </x:c>
      <x:c r="H1545" s="1" t="s">
        <x:v>5014</x:v>
      </x:c>
      <x:c r="I1545" s="1" t="s">
        <x:v>5014</x:v>
      </x:c>
      <x:c r="J1545" s="1" t="n">
        <x:v>1.7</x:v>
      </x:c>
      <x:c r="K1545" s="1" t="n">
        <x:v>1.4</x:v>
      </x:c>
      <x:c r="L1545" s="15" t="n">
        <x:v>122.4</x:v>
      </x:c>
      <x:c r="M1545" s="11" t="b">
        <x:f aca="0">TRUE()</x:f>
        <x:v>1</x:v>
      </x:c>
      <x:c r="N1545" s="11" t="b">
        <x:f aca="0">FALSE()</x:f>
        <x:v>0</x:v>
      </x:c>
      <x:c r="O1545" s="1" t="s">
        <x:v>5015</x:v>
      </x:c>
      <x:c r="P1545" s="11" t="b">
        <x:f aca="0">FALSE()</x:f>
        <x:v>0</x:v>
      </x:c>
    </x:row>
    <x:row r="1546" ht="15" hidden="0" customHeight="1">
      <x:c r="A1546" s="1" t="s">
        <x:v>6659</x:v>
      </x:c>
      <x:c r="B1546" s="1" t="s">
        <x:v>1085</x:v>
      </x:c>
      <x:c r="C1546" s="14" t="n">
        <x:v>45401</x:v>
      </x:c>
      <x:c r="D1546" s="1" t="s">
        <x:v>5018</x:v>
      </x:c>
      <x:c r="E1546" s="1" t="s">
        <x:v>5028</x:v>
      </x:c>
      <x:c r="F1546" s="1" t="s">
        <x:v>5029</x:v>
      </x:c>
      <x:c r="G1546" s="1" t="s">
        <x:v>5030</x:v>
      </x:c>
      <x:c r="H1546" s="1" t="s">
        <x:v>5022</x:v>
      </x:c>
      <x:c r="I1546" s="1" t="s">
        <x:v>5059</x:v>
      </x:c>
      <x:c r="J1546" s="1" t="n">
        <x:v>3.1</x:v>
      </x:c>
      <x:c r="K1546" s="1" t="n">
        <x:v>6</x:v>
      </x:c>
      <x:c r="L1546" s="15" t="n">
        <x:v>511.89</x:v>
      </x:c>
      <x:c r="M1546" s="11" t="b">
        <x:f aca="0">TRUE()</x:f>
        <x:v>1</x:v>
      </x:c>
      <x:c r="N1546" s="11" t="b">
        <x:f aca="0">FALSE()</x:f>
        <x:v>0</x:v>
      </x:c>
      <x:c r="O1546" s="1" t="s">
        <x:v>5033</x:v>
      </x:c>
      <x:c r="P1546" s="11" t="b">
        <x:f aca="0">FALSE()</x:f>
        <x:v>0</x:v>
      </x:c>
    </x:row>
    <x:row r="1547" ht="15" hidden="0" customHeight="1">
      <x:c r="A1547" s="1" t="s">
        <x:v>6660</x:v>
      </x:c>
      <x:c r="B1547" s="1" t="s">
        <x:v>1085</x:v>
      </x:c>
      <x:c r="C1547" s="14" t="n">
        <x:v>45846</x:v>
      </x:c>
      <x:c r="D1547" s="1" t="s">
        <x:v>5018</x:v>
      </x:c>
      <x:c r="E1547" s="1" t="s">
        <x:v>5116</x:v>
      </x:c>
      <x:c r="F1547" s="1" t="s">
        <x:v>5029</x:v>
      </x:c>
      <x:c r="G1547" s="1" t="s">
        <x:v>5030</x:v>
      </x:c>
      <x:c r="H1547" s="1" t="s">
        <x:v>5031</x:v>
      </x:c>
      <x:c r="I1547" s="1" t="s">
        <x:v>5014</x:v>
      </x:c>
      <x:c r="J1547" s="1" t="n">
        <x:v>2.1</x:v>
      </x:c>
      <x:c r="K1547" s="1" t="n">
        <x:v>16.7</x:v>
      </x:c>
      <x:c r="L1547" s="15" t="n">
        <x:v>151.2</x:v>
      </x:c>
      <x:c r="M1547" s="11" t="b">
        <x:f aca="0">FALSE()</x:f>
        <x:v>0</x:v>
      </x:c>
      <x:c r="N1547" s="11" t="b">
        <x:f aca="0">FALSE()</x:f>
        <x:v>0</x:v>
      </x:c>
      <x:c r="O1547" s="1" t="s">
        <x:v>5098</x:v>
      </x:c>
      <x:c r="P1547" s="11" t="b">
        <x:f aca="0">FALSE()</x:f>
        <x:v>0</x:v>
      </x:c>
    </x:row>
    <x:row r="1548" ht="15" hidden="0" customHeight="1">
      <x:c r="A1548" s="1" t="s">
        <x:v>6661</x:v>
      </x:c>
      <x:c r="B1548" s="1" t="s">
        <x:v>1085</x:v>
      </x:c>
      <x:c r="C1548" s="14" t="n">
        <x:v>45848</x:v>
      </x:c>
      <x:c r="D1548" s="1" t="s">
        <x:v>5010</x:v>
      </x:c>
      <x:c r="E1548" s="1" t="s">
        <x:v>5011</x:v>
      </x:c>
      <x:c r="F1548" s="1" t="s">
        <x:v>5012</x:v>
      </x:c>
      <x:c r="G1548" s="1" t="s">
        <x:v>5013</x:v>
      </x:c>
      <x:c r="H1548" s="1" t="s">
        <x:v>5014</x:v>
      </x:c>
      <x:c r="I1548" s="1" t="s">
        <x:v>5014</x:v>
      </x:c>
      <x:c r="J1548" s="1" t="n">
        <x:v>1.2</x:v>
      </x:c>
      <x:c r="K1548" s="1" t="n">
        <x:v>2.8</x:v>
      </x:c>
      <x:c r="L1548" s="15" t="n">
        <x:v>86.4</x:v>
      </x:c>
      <x:c r="M1548" s="11" t="b">
        <x:f aca="0">TRUE()</x:f>
        <x:v>1</x:v>
      </x:c>
      <x:c r="N1548" s="11" t="b">
        <x:f aca="0">FALSE()</x:f>
        <x:v>0</x:v>
      </x:c>
      <x:c r="O1548" s="1" t="s">
        <x:v>5015</x:v>
      </x:c>
      <x:c r="P1548" s="11" t="b">
        <x:f aca="0">FALSE()</x:f>
        <x:v>0</x:v>
      </x:c>
    </x:row>
    <x:row r="1549" ht="15" hidden="0" customHeight="1">
      <x:c r="A1549" s="1" t="s">
        <x:v>6662</x:v>
      </x:c>
      <x:c r="B1549" s="1" t="s">
        <x:v>1085</x:v>
      </x:c>
      <x:c r="C1549" s="14" t="n">
        <x:v>46168</x:v>
      </x:c>
      <x:c r="D1549" s="1" t="s">
        <x:v>5010</x:v>
      </x:c>
      <x:c r="E1549" s="1" t="s">
        <x:v>5011</x:v>
      </x:c>
      <x:c r="F1549" s="1" t="s">
        <x:v>5012</x:v>
      </x:c>
      <x:c r="G1549" s="1" t="s">
        <x:v>5013</x:v>
      </x:c>
      <x:c r="H1549" s="1" t="s">
        <x:v>5014</x:v>
      </x:c>
      <x:c r="I1549" s="1" t="s">
        <x:v>5014</x:v>
      </x:c>
      <x:c r="J1549" s="1" t="n">
        <x:v>1.6</x:v>
      </x:c>
      <x:c r="K1549" s="1" t="n">
        <x:v>2.6</x:v>
      </x:c>
      <x:c r="L1549" s="15" t="n">
        <x:v>115.2</x:v>
      </x:c>
      <x:c r="M1549" s="11" t="b">
        <x:f aca="0">TRUE()</x:f>
        <x:v>1</x:v>
      </x:c>
      <x:c r="N1549" s="11" t="b">
        <x:f aca="0">FALSE()</x:f>
        <x:v>0</x:v>
      </x:c>
      <x:c r="O1549" s="1" t="s">
        <x:v>5015</x:v>
      </x:c>
      <x:c r="P1549" s="11" t="b">
        <x:f aca="0">FALSE()</x:f>
        <x:v>0</x:v>
      </x:c>
    </x:row>
    <x:row r="1550" ht="15" hidden="0" customHeight="1">
      <x:c r="A1550" s="1" t="s">
        <x:v>6663</x:v>
      </x:c>
      <x:c r="B1550" s="1" t="s">
        <x:v>3066</x:v>
      </x:c>
      <x:c r="C1550" s="14" t="n">
        <x:v>45445</x:v>
      </x:c>
      <x:c r="D1550" s="1" t="s">
        <x:v>5010</x:v>
      </x:c>
      <x:c r="E1550" s="1" t="s">
        <x:v>5011</x:v>
      </x:c>
      <x:c r="F1550" s="1" t="s">
        <x:v>5012</x:v>
      </x:c>
      <x:c r="G1550" s="1" t="s">
        <x:v>5013</x:v>
      </x:c>
      <x:c r="H1550" s="1" t="s">
        <x:v>5014</x:v>
      </x:c>
      <x:c r="I1550" s="1" t="s">
        <x:v>5014</x:v>
      </x:c>
      <x:c r="J1550" s="1" t="n">
        <x:v>1.6</x:v>
      </x:c>
      <x:c r="K1550" s="1" t="n">
        <x:v>2.6</x:v>
      </x:c>
      <x:c r="L1550" s="15" t="n">
        <x:v>115.2</x:v>
      </x:c>
      <x:c r="M1550" s="11" t="b">
        <x:f aca="0">TRUE()</x:f>
        <x:v>1</x:v>
      </x:c>
      <x:c r="N1550" s="11" t="b">
        <x:f aca="0">FALSE()</x:f>
        <x:v>0</x:v>
      </x:c>
      <x:c r="O1550" s="1" t="s">
        <x:v>5015</x:v>
      </x:c>
      <x:c r="P1550" s="11" t="b">
        <x:f aca="0">FALSE()</x:f>
        <x:v>0</x:v>
      </x:c>
    </x:row>
    <x:row r="1551" ht="15" hidden="0" customHeight="1">
      <x:c r="A1551" s="1" t="s">
        <x:v>6664</x:v>
      </x:c>
      <x:c r="B1551" s="1" t="s">
        <x:v>3066</x:v>
      </x:c>
      <x:c r="C1551" s="14" t="n">
        <x:v>45634</x:v>
      </x:c>
      <x:c r="D1551" s="1" t="s">
        <x:v>5010</x:v>
      </x:c>
      <x:c r="E1551" s="1" t="s">
        <x:v>5011</x:v>
      </x:c>
      <x:c r="F1551" s="1" t="s">
        <x:v>5012</x:v>
      </x:c>
      <x:c r="G1551" s="1" t="s">
        <x:v>5013</x:v>
      </x:c>
      <x:c r="H1551" s="1" t="s">
        <x:v>5014</x:v>
      </x:c>
      <x:c r="I1551" s="1" t="s">
        <x:v>5014</x:v>
      </x:c>
      <x:c r="J1551" s="1" t="n">
        <x:v>1.1</x:v>
      </x:c>
      <x:c r="K1551" s="1" t="n">
        <x:v>0.7</x:v>
      </x:c>
      <x:c r="L1551" s="15" t="n">
        <x:v>79.2</x:v>
      </x:c>
      <x:c r="M1551" s="11" t="b">
        <x:f aca="0">TRUE()</x:f>
        <x:v>1</x:v>
      </x:c>
      <x:c r="N1551" s="11" t="b">
        <x:f aca="0">FALSE()</x:f>
        <x:v>0</x:v>
      </x:c>
      <x:c r="O1551" s="1" t="s">
        <x:v>5015</x:v>
      </x:c>
      <x:c r="P1551" s="11" t="b">
        <x:f aca="0">FALSE()</x:f>
        <x:v>0</x:v>
      </x:c>
    </x:row>
    <x:row r="1552" ht="15" hidden="0" customHeight="1">
      <x:c r="A1552" s="1" t="s">
        <x:v>6665</x:v>
      </x:c>
      <x:c r="B1552" s="1" t="s">
        <x:v>3066</x:v>
      </x:c>
      <x:c r="C1552" s="14" t="n">
        <x:v>45695</x:v>
      </x:c>
      <x:c r="D1552" s="1" t="s">
        <x:v>5018</x:v>
      </x:c>
      <x:c r="E1552" s="1" t="s">
        <x:v>5189</x:v>
      </x:c>
      <x:c r="F1552" s="1" t="s">
        <x:v>5071</x:v>
      </x:c>
      <x:c r="G1552" s="1" t="s">
        <x:v>5072</x:v>
      </x:c>
      <x:c r="H1552" s="1" t="s">
        <x:v>5022</x:v>
      </x:c>
      <x:c r="I1552" s="1" t="s">
        <x:v>5131</x:v>
      </x:c>
      <x:c r="J1552" s="1" t="n">
        <x:v>1.4</x:v>
      </x:c>
      <x:c r="K1552" s="1" t="n">
        <x:v>8.8</x:v>
      </x:c>
      <x:c r="L1552" s="15" t="n">
        <x:v>206.34</x:v>
      </x:c>
      <x:c r="M1552" s="11" t="b">
        <x:f aca="0">TRUE()</x:f>
        <x:v>1</x:v>
      </x:c>
      <x:c r="N1552" s="11" t="b">
        <x:f aca="0">FALSE()</x:f>
        <x:v>0</x:v>
      </x:c>
      <x:c r="O1552" s="1" t="s">
        <x:v>5078</x:v>
      </x:c>
      <x:c r="P1552" s="11" t="b">
        <x:f aca="0">FALSE()</x:f>
        <x:v>0</x:v>
      </x:c>
    </x:row>
    <x:row r="1553" ht="15" hidden="0" customHeight="1">
      <x:c r="A1553" s="1" t="s">
        <x:v>6666</x:v>
      </x:c>
      <x:c r="B1553" s="1" t="s">
        <x:v>3066</x:v>
      </x:c>
      <x:c r="C1553" s="14" t="n">
        <x:v>45900</x:v>
      </x:c>
      <x:c r="D1553" s="1" t="s">
        <x:v>5010</x:v>
      </x:c>
      <x:c r="E1553" s="1" t="s">
        <x:v>5011</x:v>
      </x:c>
      <x:c r="F1553" s="1" t="s">
        <x:v>5012</x:v>
      </x:c>
      <x:c r="G1553" s="1" t="s">
        <x:v>5013</x:v>
      </x:c>
      <x:c r="H1553" s="1" t="s">
        <x:v>5014</x:v>
      </x:c>
      <x:c r="I1553" s="1" t="s">
        <x:v>5014</x:v>
      </x:c>
      <x:c r="J1553" s="1" t="n">
        <x:v>2</x:v>
      </x:c>
      <x:c r="K1553" s="1" t="n">
        <x:v>1.2</x:v>
      </x:c>
      <x:c r="L1553" s="15" t="n">
        <x:v>144</x:v>
      </x:c>
      <x:c r="M1553" s="11" t="b">
        <x:f aca="0">TRUE()</x:f>
        <x:v>1</x:v>
      </x:c>
      <x:c r="N1553" s="11" t="b">
        <x:f aca="0">FALSE()</x:f>
        <x:v>0</x:v>
      </x:c>
      <x:c r="O1553" s="1" t="s">
        <x:v>5015</x:v>
      </x:c>
      <x:c r="P1553" s="11" t="b">
        <x:f aca="0">FALSE()</x:f>
        <x:v>0</x:v>
      </x:c>
    </x:row>
    <x:row r="1554" ht="15" hidden="0" customHeight="1">
      <x:c r="A1554" s="1" t="s">
        <x:v>6667</x:v>
      </x:c>
      <x:c r="B1554" s="1" t="s">
        <x:v>3066</x:v>
      </x:c>
      <x:c r="C1554" s="14" t="n">
        <x:v>46041</x:v>
      </x:c>
      <x:c r="D1554" s="1" t="s">
        <x:v>5018</x:v>
      </x:c>
      <x:c r="E1554" s="1" t="s">
        <x:v>5070</x:v>
      </x:c>
      <x:c r="F1554" s="1" t="s">
        <x:v>5071</x:v>
      </x:c>
      <x:c r="G1554" s="1" t="s">
        <x:v>5072</x:v>
      </x:c>
      <x:c r="H1554" s="1" t="s">
        <x:v>5031</x:v>
      </x:c>
      <x:c r="I1554" s="1" t="s">
        <x:v>5032</x:v>
      </x:c>
      <x:c r="J1554" s="1" t="n">
        <x:v>1.5</x:v>
      </x:c>
      <x:c r="K1554" s="1" t="n">
        <x:v>15</x:v>
      </x:c>
      <x:c r="L1554" s="15" t="n">
        <x:v>678.13</x:v>
      </x:c>
      <x:c r="M1554" s="11" t="b">
        <x:f aca="0">FALSE()</x:f>
        <x:v>0</x:v>
      </x:c>
      <x:c r="N1554" s="11" t="b">
        <x:f aca="0">FALSE()</x:f>
        <x:v>0</x:v>
      </x:c>
      <x:c r="O1554" s="1" t="s">
        <x:v>5068</x:v>
      </x:c>
      <x:c r="P1554" s="11" t="b">
        <x:f aca="0">FALSE()</x:f>
        <x:v>0</x:v>
      </x:c>
    </x:row>
    <x:row r="1555" ht="15" hidden="0" customHeight="1">
      <x:c r="A1555" s="1" t="s">
        <x:v>6668</x:v>
      </x:c>
      <x:c r="B1555" s="1" t="s">
        <x:v>1088</x:v>
      </x:c>
      <x:c r="C1555" s="14" t="n">
        <x:v>45770</x:v>
      </x:c>
      <x:c r="D1555" s="1" t="s">
        <x:v>5010</x:v>
      </x:c>
      <x:c r="E1555" s="1" t="s">
        <x:v>5011</x:v>
      </x:c>
      <x:c r="F1555" s="1" t="s">
        <x:v>5012</x:v>
      </x:c>
      <x:c r="G1555" s="1" t="s">
        <x:v>5013</x:v>
      </x:c>
      <x:c r="H1555" s="1" t="s">
        <x:v>5014</x:v>
      </x:c>
      <x:c r="I1555" s="1" t="s">
        <x:v>5014</x:v>
      </x:c>
      <x:c r="J1555" s="1" t="n">
        <x:v>0.7</x:v>
      </x:c>
      <x:c r="K1555" s="1" t="n">
        <x:v>1.5</x:v>
      </x:c>
      <x:c r="L1555" s="15" t="n">
        <x:v>50.4</x:v>
      </x:c>
      <x:c r="M1555" s="11" t="b">
        <x:f aca="0">TRUE()</x:f>
        <x:v>1</x:v>
      </x:c>
      <x:c r="N1555" s="11" t="b">
        <x:f aca="0">FALSE()</x:f>
        <x:v>0</x:v>
      </x:c>
      <x:c r="O1555" s="1" t="s">
        <x:v>5015</x:v>
      </x:c>
      <x:c r="P1555" s="11" t="b">
        <x:f aca="0">FALSE()</x:f>
        <x:v>0</x:v>
      </x:c>
    </x:row>
    <x:row r="1556" ht="15" hidden="0" customHeight="1">
      <x:c r="A1556" s="1" t="s">
        <x:v>6669</x:v>
      </x:c>
      <x:c r="B1556" s="1" t="s">
        <x:v>1088</x:v>
      </x:c>
      <x:c r="C1556" s="14" t="n">
        <x:v>46165</x:v>
      </x:c>
      <x:c r="D1556" s="1" t="s">
        <x:v>5010</x:v>
      </x:c>
      <x:c r="E1556" s="1" t="s">
        <x:v>5011</x:v>
      </x:c>
      <x:c r="F1556" s="1" t="s">
        <x:v>5012</x:v>
      </x:c>
      <x:c r="G1556" s="1" t="s">
        <x:v>5013</x:v>
      </x:c>
      <x:c r="H1556" s="1" t="s">
        <x:v>5014</x:v>
      </x:c>
      <x:c r="I1556" s="1" t="s">
        <x:v>5014</x:v>
      </x:c>
      <x:c r="J1556" s="1" t="n">
        <x:v>0.7</x:v>
      </x:c>
      <x:c r="K1556" s="1" t="n">
        <x:v>1</x:v>
      </x:c>
      <x:c r="L1556" s="15" t="n">
        <x:v>50.4</x:v>
      </x:c>
      <x:c r="M1556" s="11" t="b">
        <x:f aca="0">TRUE()</x:f>
        <x:v>1</x:v>
      </x:c>
      <x:c r="N1556" s="11" t="b">
        <x:f aca="0">FALSE()</x:f>
        <x:v>0</x:v>
      </x:c>
      <x:c r="O1556" s="1" t="s">
        <x:v>5015</x:v>
      </x:c>
      <x:c r="P1556" s="11" t="b">
        <x:f aca="0">FALSE()</x:f>
        <x:v>0</x:v>
      </x:c>
    </x:row>
    <x:row r="1557" ht="15" hidden="0" customHeight="1">
      <x:c r="A1557" s="1" t="s">
        <x:v>6670</x:v>
      </x:c>
      <x:c r="B1557" s="1" t="s">
        <x:v>1091</x:v>
      </x:c>
      <x:c r="C1557" s="14" t="n">
        <x:v>46061</x:v>
      </x:c>
      <x:c r="D1557" s="1" t="s">
        <x:v>5010</x:v>
      </x:c>
      <x:c r="E1557" s="1" t="s">
        <x:v>5011</x:v>
      </x:c>
      <x:c r="F1557" s="1" t="s">
        <x:v>5012</x:v>
      </x:c>
      <x:c r="G1557" s="1" t="s">
        <x:v>5013</x:v>
      </x:c>
      <x:c r="H1557" s="1" t="s">
        <x:v>5014</x:v>
      </x:c>
      <x:c r="I1557" s="1" t="s">
        <x:v>5014</x:v>
      </x:c>
      <x:c r="J1557" s="1" t="n">
        <x:v>1.7</x:v>
      </x:c>
      <x:c r="K1557" s="1" t="n">
        <x:v>0.8</x:v>
      </x:c>
      <x:c r="L1557" s="15" t="n">
        <x:v>122.4</x:v>
      </x:c>
      <x:c r="M1557" s="11" t="b">
        <x:f aca="0">TRUE()</x:f>
        <x:v>1</x:v>
      </x:c>
      <x:c r="N1557" s="11" t="b">
        <x:f aca="0">FALSE()</x:f>
        <x:v>0</x:v>
      </x:c>
      <x:c r="O1557" s="1" t="s">
        <x:v>5015</x:v>
      </x:c>
      <x:c r="P1557" s="11" t="b">
        <x:f aca="0">FALSE()</x:f>
        <x:v>0</x:v>
      </x:c>
    </x:row>
    <x:row r="1558" ht="15" hidden="0" customHeight="1">
      <x:c r="A1558" s="1" t="s">
        <x:v>6671</x:v>
      </x:c>
      <x:c r="B1558" s="1" t="s">
        <x:v>1091</x:v>
      </x:c>
      <x:c r="C1558" s="14" t="n">
        <x:v>46182</x:v>
      </x:c>
      <x:c r="D1558" s="1" t="s">
        <x:v>5018</x:v>
      </x:c>
      <x:c r="E1558" s="1" t="s">
        <x:v>5065</x:v>
      </x:c>
      <x:c r="F1558" s="1" t="s">
        <x:v>5066</x:v>
      </x:c>
      <x:c r="G1558" s="1" t="s">
        <x:v>5067</x:v>
      </x:c>
      <x:c r="H1558" s="1" t="s">
        <x:v>5031</x:v>
      </x:c>
      <x:c r="I1558" s="1" t="s">
        <x:v>5059</x:v>
      </x:c>
      <x:c r="J1558" s="1" t="n">
        <x:v>2.4</x:v>
      </x:c>
      <x:c r="K1558" s="1" t="n">
        <x:v>13.9</x:v>
      </x:c>
      <x:c r="L1558" s="15" t="n">
        <x:v>674.01</x:v>
      </x:c>
      <x:c r="M1558" s="11" t="b">
        <x:f aca="0">TRUE()</x:f>
        <x:v>1</x:v>
      </x:c>
      <x:c r="N1558" s="11" t="b">
        <x:f aca="0">FALSE()</x:f>
        <x:v>0</x:v>
      </x:c>
      <x:c r="O1558" s="1" t="s">
        <x:v>5098</x:v>
      </x:c>
      <x:c r="P1558" s="11" t="b">
        <x:f aca="0">FALSE()</x:f>
        <x:v>0</x:v>
      </x:c>
    </x:row>
    <x:row r="1559" ht="15" hidden="0" customHeight="1">
      <x:c r="A1559" s="1" t="s">
        <x:v>6672</x:v>
      </x:c>
      <x:c r="B1559" s="1" t="s">
        <x:v>1091</x:v>
      </x:c>
      <x:c r="C1559" s="14" t="n">
        <x:v>46208</x:v>
      </x:c>
      <x:c r="D1559" s="1" t="s">
        <x:v>5010</x:v>
      </x:c>
      <x:c r="E1559" s="1" t="s">
        <x:v>5011</x:v>
      </x:c>
      <x:c r="F1559" s="1" t="s">
        <x:v>5012</x:v>
      </x:c>
      <x:c r="G1559" s="1" t="s">
        <x:v>5013</x:v>
      </x:c>
      <x:c r="H1559" s="1" t="s">
        <x:v>5014</x:v>
      </x:c>
      <x:c r="I1559" s="1" t="s">
        <x:v>5014</x:v>
      </x:c>
      <x:c r="J1559" s="1" t="n">
        <x:v>1.6</x:v>
      </x:c>
      <x:c r="K1559" s="1" t="n">
        <x:v>1.5</x:v>
      </x:c>
      <x:c r="L1559" s="15" t="n">
        <x:v>115.2</x:v>
      </x:c>
      <x:c r="M1559" s="11" t="b">
        <x:f aca="0">TRUE()</x:f>
        <x:v>1</x:v>
      </x:c>
      <x:c r="N1559" s="11" t="b">
        <x:f aca="0">FALSE()</x:f>
        <x:v>0</x:v>
      </x:c>
      <x:c r="O1559" s="1" t="s">
        <x:v>5015</x:v>
      </x:c>
      <x:c r="P1559" s="11" t="b">
        <x:f aca="0">FALSE()</x:f>
        <x:v>0</x:v>
      </x:c>
    </x:row>
    <x:row r="1560" ht="15" hidden="0" customHeight="1">
      <x:c r="A1560" s="1" t="s">
        <x:v>6673</x:v>
      </x:c>
      <x:c r="B1560" s="1" t="s">
        <x:v>3073</x:v>
      </x:c>
      <x:c r="C1560" s="14" t="n">
        <x:v>45357</x:v>
      </x:c>
      <x:c r="D1560" s="1" t="s">
        <x:v>5010</x:v>
      </x:c>
      <x:c r="E1560" s="1" t="s">
        <x:v>5011</x:v>
      </x:c>
      <x:c r="F1560" s="1" t="s">
        <x:v>5012</x:v>
      </x:c>
      <x:c r="G1560" s="1" t="s">
        <x:v>5013</x:v>
      </x:c>
      <x:c r="H1560" s="1" t="s">
        <x:v>5014</x:v>
      </x:c>
      <x:c r="I1560" s="1" t="s">
        <x:v>5014</x:v>
      </x:c>
      <x:c r="J1560" s="1" t="n">
        <x:v>0.5</x:v>
      </x:c>
      <x:c r="K1560" s="1" t="n">
        <x:v>2.5</x:v>
      </x:c>
      <x:c r="L1560" s="15" t="n">
        <x:v>36</x:v>
      </x:c>
      <x:c r="M1560" s="11" t="b">
        <x:f aca="0">TRUE()</x:f>
        <x:v>1</x:v>
      </x:c>
      <x:c r="N1560" s="11" t="b">
        <x:f aca="0">FALSE()</x:f>
        <x:v>0</x:v>
      </x:c>
      <x:c r="O1560" s="1" t="s">
        <x:v>5015</x:v>
      </x:c>
      <x:c r="P1560" s="11" t="b">
        <x:f aca="0">FALSE()</x:f>
        <x:v>0</x:v>
      </x:c>
    </x:row>
    <x:row r="1561" ht="15" hidden="0" customHeight="1">
      <x:c r="A1561" s="1" t="s">
        <x:v>6674</x:v>
      </x:c>
      <x:c r="B1561" s="1" t="s">
        <x:v>3073</x:v>
      </x:c>
      <x:c r="C1561" s="14" t="n">
        <x:v>45541</x:v>
      </x:c>
      <x:c r="D1561" s="1" t="s">
        <x:v>5010</x:v>
      </x:c>
      <x:c r="E1561" s="1" t="s">
        <x:v>5011</x:v>
      </x:c>
      <x:c r="F1561" s="1" t="s">
        <x:v>5012</x:v>
      </x:c>
      <x:c r="G1561" s="1" t="s">
        <x:v>5013</x:v>
      </x:c>
      <x:c r="H1561" s="1" t="s">
        <x:v>5014</x:v>
      </x:c>
      <x:c r="I1561" s="1" t="s">
        <x:v>5014</x:v>
      </x:c>
      <x:c r="J1561" s="1" t="n">
        <x:v>1.2</x:v>
      </x:c>
      <x:c r="K1561" s="1" t="n">
        <x:v>1.5</x:v>
      </x:c>
      <x:c r="L1561" s="15" t="n">
        <x:v>86.4</x:v>
      </x:c>
      <x:c r="M1561" s="11" t="b">
        <x:f aca="0">TRUE()</x:f>
        <x:v>1</x:v>
      </x:c>
      <x:c r="N1561" s="11" t="b">
        <x:f aca="0">FALSE()</x:f>
        <x:v>0</x:v>
      </x:c>
      <x:c r="O1561" s="1" t="s">
        <x:v>5015</x:v>
      </x:c>
      <x:c r="P1561" s="11" t="b">
        <x:f aca="0">FALSE()</x:f>
        <x:v>0</x:v>
      </x:c>
    </x:row>
    <x:row r="1562" ht="15" hidden="0" customHeight="1">
      <x:c r="A1562" s="1" t="s">
        <x:v>6675</x:v>
      </x:c>
      <x:c r="B1562" s="1" t="s">
        <x:v>3073</x:v>
      </x:c>
      <x:c r="C1562" s="14" t="n">
        <x:v>45848</x:v>
      </x:c>
      <x:c r="D1562" s="1" t="s">
        <x:v>5010</x:v>
      </x:c>
      <x:c r="E1562" s="1" t="s">
        <x:v>5011</x:v>
      </x:c>
      <x:c r="F1562" s="1" t="s">
        <x:v>5012</x:v>
      </x:c>
      <x:c r="G1562" s="1" t="s">
        <x:v>5013</x:v>
      </x:c>
      <x:c r="H1562" s="1" t="s">
        <x:v>5014</x:v>
      </x:c>
      <x:c r="I1562" s="1" t="s">
        <x:v>5014</x:v>
      </x:c>
      <x:c r="J1562" s="1" t="n">
        <x:v>0.9</x:v>
      </x:c>
      <x:c r="K1562" s="1" t="n">
        <x:v>1.2</x:v>
      </x:c>
      <x:c r="L1562" s="15" t="n">
        <x:v>64.8</x:v>
      </x:c>
      <x:c r="M1562" s="11" t="b">
        <x:f aca="0">FALSE()</x:f>
        <x:v>0</x:v>
      </x:c>
      <x:c r="N1562" s="11" t="b">
        <x:f aca="0">FALSE()</x:f>
        <x:v>0</x:v>
      </x:c>
      <x:c r="O1562" s="1" t="s">
        <x:v>5015</x:v>
      </x:c>
      <x:c r="P1562" s="11" t="b">
        <x:f aca="0">FALSE()</x:f>
        <x:v>0</x:v>
      </x:c>
    </x:row>
    <x:row r="1563" ht="15" hidden="0" customHeight="1">
      <x:c r="A1563" s="1" t="s">
        <x:v>6676</x:v>
      </x:c>
      <x:c r="B1563" s="1" t="s">
        <x:v>3076</x:v>
      </x:c>
      <x:c r="C1563" s="14" t="n">
        <x:v>45322</x:v>
      </x:c>
      <x:c r="D1563" s="1" t="s">
        <x:v>5010</x:v>
      </x:c>
      <x:c r="E1563" s="1" t="s">
        <x:v>5011</x:v>
      </x:c>
      <x:c r="F1563" s="1" t="s">
        <x:v>5012</x:v>
      </x:c>
      <x:c r="G1563" s="1" t="s">
        <x:v>5013</x:v>
      </x:c>
      <x:c r="H1563" s="1" t="s">
        <x:v>5014</x:v>
      </x:c>
      <x:c r="I1563" s="1" t="s">
        <x:v>5014</x:v>
      </x:c>
      <x:c r="J1563" s="1" t="n">
        <x:v>1.4</x:v>
      </x:c>
      <x:c r="K1563" s="1" t="n">
        <x:v>1</x:v>
      </x:c>
      <x:c r="L1563" s="15" t="n">
        <x:v>100.8</x:v>
      </x:c>
      <x:c r="M1563" s="11" t="b">
        <x:f aca="0">TRUE()</x:f>
        <x:v>1</x:v>
      </x:c>
      <x:c r="N1563" s="11" t="b">
        <x:f aca="0">FALSE()</x:f>
        <x:v>0</x:v>
      </x:c>
      <x:c r="O1563" s="1" t="s">
        <x:v>5015</x:v>
      </x:c>
      <x:c r="P1563" s="11" t="b">
        <x:f aca="0">FALSE()</x:f>
        <x:v>0</x:v>
      </x:c>
    </x:row>
    <x:row r="1564" ht="15" hidden="0" customHeight="1">
      <x:c r="A1564" s="1" t="s">
        <x:v>6677</x:v>
      </x:c>
      <x:c r="B1564" s="1" t="s">
        <x:v>3076</x:v>
      </x:c>
      <x:c r="C1564" s="14" t="n">
        <x:v>45327</x:v>
      </x:c>
      <x:c r="D1564" s="1" t="s">
        <x:v>5010</x:v>
      </x:c>
      <x:c r="E1564" s="1" t="s">
        <x:v>5011</x:v>
      </x:c>
      <x:c r="F1564" s="1" t="s">
        <x:v>5012</x:v>
      </x:c>
      <x:c r="G1564" s="1" t="s">
        <x:v>5013</x:v>
      </x:c>
      <x:c r="H1564" s="1" t="s">
        <x:v>5014</x:v>
      </x:c>
      <x:c r="I1564" s="1" t="s">
        <x:v>5014</x:v>
      </x:c>
      <x:c r="J1564" s="1" t="n">
        <x:v>0.9</x:v>
      </x:c>
      <x:c r="K1564" s="1" t="n">
        <x:v>1.4</x:v>
      </x:c>
      <x:c r="L1564" s="15" t="n">
        <x:v>64.8</x:v>
      </x:c>
      <x:c r="M1564" s="11" t="b">
        <x:f aca="0">FALSE()</x:f>
        <x:v>0</x:v>
      </x:c>
      <x:c r="N1564" s="11" t="b">
        <x:f aca="0">FALSE()</x:f>
        <x:v>0</x:v>
      </x:c>
      <x:c r="O1564" s="1" t="s">
        <x:v>5015</x:v>
      </x:c>
      <x:c r="P1564" s="11" t="b">
        <x:f aca="0">FALSE()</x:f>
        <x:v>0</x:v>
      </x:c>
    </x:row>
    <x:row r="1565" ht="15" hidden="0" customHeight="1">
      <x:c r="A1565" s="1" t="s">
        <x:v>6678</x:v>
      </x:c>
      <x:c r="B1565" s="1" t="s">
        <x:v>3076</x:v>
      </x:c>
      <x:c r="C1565" s="14" t="n">
        <x:v>45418</x:v>
      </x:c>
      <x:c r="D1565" s="1" t="s">
        <x:v>5018</x:v>
      </x:c>
      <x:c r="E1565" s="1" t="s">
        <x:v>5085</x:v>
      </x:c>
      <x:c r="F1565" s="1" t="s">
        <x:v>5020</x:v>
      </x:c>
      <x:c r="G1565" s="1" t="s">
        <x:v>5021</x:v>
      </x:c>
      <x:c r="H1565" s="1" t="s">
        <x:v>5022</x:v>
      </x:c>
      <x:c r="I1565" s="1" t="s">
        <x:v>5014</x:v>
      </x:c>
      <x:c r="J1565" s="1" t="n">
        <x:v>2.4</x:v>
      </x:c>
      <x:c r="K1565" s="1" t="n">
        <x:v>3.6</x:v>
      </x:c>
      <x:c r="L1565" s="15" t="n">
        <x:v>172.8</x:v>
      </x:c>
      <x:c r="M1565" s="11" t="b">
        <x:f aca="0">TRUE()</x:f>
        <x:v>1</x:v>
      </x:c>
      <x:c r="N1565" s="11" t="b">
        <x:f aca="0">FALSE()</x:f>
        <x:v>0</x:v>
      </x:c>
      <x:c r="O1565" s="1" t="s">
        <x:v>5033</x:v>
      </x:c>
      <x:c r="P1565" s="11" t="b">
        <x:f aca="0">FALSE()</x:f>
        <x:v>0</x:v>
      </x:c>
    </x:row>
    <x:row r="1566" ht="15" hidden="0" customHeight="1">
      <x:c r="A1566" s="1" t="s">
        <x:v>6679</x:v>
      </x:c>
      <x:c r="B1566" s="1" t="s">
        <x:v>3076</x:v>
      </x:c>
      <x:c r="C1566" s="14" t="n">
        <x:v>45869</x:v>
      </x:c>
      <x:c r="D1566" s="1" t="s">
        <x:v>5018</x:v>
      </x:c>
      <x:c r="E1566" s="1" t="s">
        <x:v>5097</x:v>
      </x:c>
      <x:c r="F1566" s="1" t="s">
        <x:v>5042</x:v>
      </x:c>
      <x:c r="G1566" s="1" t="s">
        <x:v>5043</x:v>
      </x:c>
      <x:c r="H1566" s="1" t="s">
        <x:v>5031</x:v>
      </x:c>
      <x:c r="I1566" s="1" t="s">
        <x:v>5014</x:v>
      </x:c>
      <x:c r="J1566" s="1" t="n">
        <x:v>0.6</x:v>
      </x:c>
      <x:c r="K1566" s="1" t="n">
        <x:v>14.6</x:v>
      </x:c>
      <x:c r="L1566" s="15" t="n">
        <x:v>43.2</x:v>
      </x:c>
      <x:c r="M1566" s="11" t="b">
        <x:f aca="0">TRUE()</x:f>
        <x:v>1</x:v>
      </x:c>
      <x:c r="N1566" s="11" t="b">
        <x:f aca="0">FALSE()</x:f>
        <x:v>0</x:v>
      </x:c>
      <x:c r="O1566" s="1" t="s">
        <x:v>5078</x:v>
      </x:c>
      <x:c r="P1566" s="11" t="b">
        <x:f aca="0">FALSE()</x:f>
        <x:v>0</x:v>
      </x:c>
    </x:row>
    <x:row r="1567" ht="15" hidden="0" customHeight="1">
      <x:c r="A1567" s="1" t="s">
        <x:v>6680</x:v>
      </x:c>
      <x:c r="B1567" s="1" t="s">
        <x:v>3076</x:v>
      </x:c>
      <x:c r="C1567" s="14" t="n">
        <x:v>45881</x:v>
      </x:c>
      <x:c r="D1567" s="1" t="s">
        <x:v>5010</x:v>
      </x:c>
      <x:c r="E1567" s="1" t="s">
        <x:v>5011</x:v>
      </x:c>
      <x:c r="F1567" s="1" t="s">
        <x:v>5012</x:v>
      </x:c>
      <x:c r="G1567" s="1" t="s">
        <x:v>5013</x:v>
      </x:c>
      <x:c r="H1567" s="1" t="s">
        <x:v>5014</x:v>
      </x:c>
      <x:c r="I1567" s="1" t="s">
        <x:v>5014</x:v>
      </x:c>
      <x:c r="J1567" s="1" t="n">
        <x:v>1.2</x:v>
      </x:c>
      <x:c r="K1567" s="1" t="n">
        <x:v>0.5</x:v>
      </x:c>
      <x:c r="L1567" s="15" t="n">
        <x:v>86.4</x:v>
      </x:c>
      <x:c r="M1567" s="11" t="b">
        <x:f aca="0">TRUE()</x:f>
        <x:v>1</x:v>
      </x:c>
      <x:c r="N1567" s="11" t="b">
        <x:f aca="0">FALSE()</x:f>
        <x:v>0</x:v>
      </x:c>
      <x:c r="O1567" s="1" t="s">
        <x:v>5015</x:v>
      </x:c>
      <x:c r="P1567" s="11" t="b">
        <x:f aca="0">FALSE()</x:f>
        <x:v>0</x:v>
      </x:c>
    </x:row>
    <x:row r="1568" ht="15" hidden="0" customHeight="1">
      <x:c r="A1568" s="1" t="s">
        <x:v>6681</x:v>
      </x:c>
      <x:c r="B1568" s="1" t="s">
        <x:v>1094</x:v>
      </x:c>
      <x:c r="C1568" s="14" t="n">
        <x:v>45769</x:v>
      </x:c>
      <x:c r="D1568" s="1" t="s">
        <x:v>5010</x:v>
      </x:c>
      <x:c r="E1568" s="1" t="s">
        <x:v>5011</x:v>
      </x:c>
      <x:c r="F1568" s="1" t="s">
        <x:v>5012</x:v>
      </x:c>
      <x:c r="G1568" s="1" t="s">
        <x:v>5013</x:v>
      </x:c>
      <x:c r="H1568" s="1" t="s">
        <x:v>5014</x:v>
      </x:c>
      <x:c r="I1568" s="1" t="s">
        <x:v>5014</x:v>
      </x:c>
      <x:c r="J1568" s="1" t="n">
        <x:v>1.2</x:v>
      </x:c>
      <x:c r="K1568" s="1" t="n">
        <x:v>3.2</x:v>
      </x:c>
      <x:c r="L1568" s="15" t="n">
        <x:v>86.4</x:v>
      </x:c>
      <x:c r="M1568" s="11" t="b">
        <x:f aca="0">TRUE()</x:f>
        <x:v>1</x:v>
      </x:c>
      <x:c r="N1568" s="11" t="b">
        <x:f aca="0">FALSE()</x:f>
        <x:v>0</x:v>
      </x:c>
      <x:c r="O1568" s="1" t="s">
        <x:v>5015</x:v>
      </x:c>
      <x:c r="P1568" s="11" t="b">
        <x:f aca="0">FALSE()</x:f>
        <x:v>0</x:v>
      </x:c>
    </x:row>
    <x:row r="1569" ht="15" hidden="0" customHeight="1">
      <x:c r="A1569" s="1" t="s">
        <x:v>6682</x:v>
      </x:c>
      <x:c r="B1569" s="1" t="s">
        <x:v>1094</x:v>
      </x:c>
      <x:c r="C1569" s="14" t="n">
        <x:v>45834</x:v>
      </x:c>
      <x:c r="D1569" s="1" t="s">
        <x:v>5054</x:v>
      </x:c>
      <x:c r="E1569" s="1" t="s">
        <x:v>5055</x:v>
      </x:c>
      <x:c r="F1569" s="1" t="s">
        <x:v>5012</x:v>
      </x:c>
      <x:c r="G1569" s="1" t="s">
        <x:v>5013</x:v>
      </x:c>
      <x:c r="H1569" s="1" t="s">
        <x:v>5014</x:v>
      </x:c>
      <x:c r="I1569" s="1" t="s">
        <x:v>5014</x:v>
      </x:c>
      <x:c r="J1569" s="1" t="n">
        <x:v>0.9</x:v>
      </x:c>
      <x:c r="K1569" s="1" t="n">
        <x:v>1.5</x:v>
      </x:c>
      <x:c r="L1569" s="15" t="n">
        <x:v>64.8</x:v>
      </x:c>
      <x:c r="M1569" s="11" t="b">
        <x:f aca="0">TRUE()</x:f>
        <x:v>1</x:v>
      </x:c>
      <x:c r="N1569" s="11" t="b">
        <x:f aca="0">FALSE()</x:f>
        <x:v>0</x:v>
      </x:c>
      <x:c r="O1569" s="1" t="s">
        <x:v>5015</x:v>
      </x:c>
      <x:c r="P1569" s="11" t="b">
        <x:f aca="0">FALSE()</x:f>
        <x:v>0</x:v>
      </x:c>
    </x:row>
    <x:row r="1570" ht="15" hidden="0" customHeight="1">
      <x:c r="A1570" s="1" t="s">
        <x:v>6683</x:v>
      </x:c>
      <x:c r="B1570" s="1" t="s">
        <x:v>1094</x:v>
      </x:c>
      <x:c r="C1570" s="14" t="n">
        <x:v>46191</x:v>
      </x:c>
      <x:c r="D1570" s="1" t="s">
        <x:v>5010</x:v>
      </x:c>
      <x:c r="E1570" s="1" t="s">
        <x:v>5011</x:v>
      </x:c>
      <x:c r="F1570" s="1" t="s">
        <x:v>5012</x:v>
      </x:c>
      <x:c r="G1570" s="1" t="s">
        <x:v>5013</x:v>
      </x:c>
      <x:c r="H1570" s="1" t="s">
        <x:v>5014</x:v>
      </x:c>
      <x:c r="I1570" s="1" t="s">
        <x:v>5014</x:v>
      </x:c>
      <x:c r="J1570" s="1" t="n">
        <x:v>1.6</x:v>
      </x:c>
      <x:c r="K1570" s="1" t="n">
        <x:v>1.4</x:v>
      </x:c>
      <x:c r="L1570" s="15" t="n">
        <x:v>115.2</x:v>
      </x:c>
      <x:c r="M1570" s="11" t="b">
        <x:f aca="0">TRUE()</x:f>
        <x:v>1</x:v>
      </x:c>
      <x:c r="N1570" s="11" t="b">
        <x:f aca="0">FALSE()</x:f>
        <x:v>0</x:v>
      </x:c>
      <x:c r="O1570" s="1" t="s">
        <x:v>5015</x:v>
      </x:c>
      <x:c r="P1570" s="11" t="b">
        <x:f aca="0">FALSE()</x:f>
        <x:v>0</x:v>
      </x:c>
    </x:row>
    <x:row r="1571" ht="15" hidden="0" customHeight="1">
      <x:c r="A1571" s="1" t="s">
        <x:v>6684</x:v>
      </x:c>
      <x:c r="B1571" s="1" t="s">
        <x:v>1099</x:v>
      </x:c>
      <x:c r="C1571" s="14" t="n">
        <x:v>45587</x:v>
      </x:c>
      <x:c r="D1571" s="1" t="s">
        <x:v>5018</x:v>
      </x:c>
      <x:c r="E1571" s="1" t="s">
        <x:v>5125</x:v>
      </x:c>
      <x:c r="F1571" s="1" t="s">
        <x:v>5111</x:v>
      </x:c>
      <x:c r="G1571" s="1" t="s">
        <x:v>5112</x:v>
      </x:c>
      <x:c r="H1571" s="1" t="s">
        <x:v>5022</x:v>
      </x:c>
      <x:c r="I1571" s="1" t="s">
        <x:v>5100</x:v>
      </x:c>
      <x:c r="J1571" s="1" t="n">
        <x:v>1.2</x:v>
      </x:c>
      <x:c r="K1571" s="1" t="n">
        <x:v>17.8</x:v>
      </x:c>
      <x:c r="L1571" s="15" t="n">
        <x:v>654.03</x:v>
      </x:c>
      <x:c r="M1571" s="11" t="b">
        <x:f aca="0">TRUE()</x:f>
        <x:v>1</x:v>
      </x:c>
      <x:c r="N1571" s="11" t="b">
        <x:f aca="0">FALSE()</x:f>
        <x:v>0</x:v>
      </x:c>
      <x:c r="O1571" s="1" t="s">
        <x:v>5068</x:v>
      </x:c>
      <x:c r="P1571" s="11" t="b">
        <x:f aca="0">FALSE()</x:f>
        <x:v>0</x:v>
      </x:c>
    </x:row>
    <x:row r="1572" ht="15" hidden="0" customHeight="1">
      <x:c r="A1572" s="1" t="s">
        <x:v>6685</x:v>
      </x:c>
      <x:c r="B1572" s="1" t="s">
        <x:v>1099</x:v>
      </x:c>
      <x:c r="C1572" s="14" t="n">
        <x:v>45798</x:v>
      </x:c>
      <x:c r="D1572" s="1" t="s">
        <x:v>5018</x:v>
      </x:c>
      <x:c r="E1572" s="1" t="s">
        <x:v>5390</x:v>
      </x:c>
      <x:c r="F1572" s="1" t="s">
        <x:v>5042</x:v>
      </x:c>
      <x:c r="G1572" s="1" t="s">
        <x:v>5043</x:v>
      </x:c>
      <x:c r="H1572" s="1" t="s">
        <x:v>5031</x:v>
      </x:c>
      <x:c r="I1572" s="1" t="s">
        <x:v>5044</x:v>
      </x:c>
      <x:c r="J1572" s="1" t="n">
        <x:v>2.8</x:v>
      </x:c>
      <x:c r="K1572" s="1" t="n">
        <x:v>8.6</x:v>
      </x:c>
      <x:c r="L1572" s="15" t="n">
        <x:v>837.71</x:v>
      </x:c>
      <x:c r="M1572" s="11" t="b">
        <x:f aca="0">TRUE()</x:f>
        <x:v>1</x:v>
      </x:c>
      <x:c r="N1572" s="11" t="b">
        <x:f aca="0">FALSE()</x:f>
        <x:v>0</x:v>
      </x:c>
      <x:c r="O1572" s="1" t="s">
        <x:v>5098</x:v>
      </x:c>
      <x:c r="P1572" s="11" t="b">
        <x:f aca="0">TRUE()</x:f>
        <x:v>1</x:v>
      </x:c>
      <x:c r="Q1572" s="1" t="s">
        <x:v>6686</x:v>
      </x:c>
    </x:row>
    <x:row r="1573" ht="15" hidden="0" customHeight="1">
      <x:c r="A1573" s="1" t="s">
        <x:v>6687</x:v>
      </x:c>
      <x:c r="B1573" s="1" t="s">
        <x:v>1099</x:v>
      </x:c>
      <x:c r="C1573" s="14" t="n">
        <x:v>45799</x:v>
      </x:c>
      <x:c r="D1573" s="1" t="s">
        <x:v>5010</x:v>
      </x:c>
      <x:c r="E1573" s="1" t="s">
        <x:v>5011</x:v>
      </x:c>
      <x:c r="F1573" s="1" t="s">
        <x:v>5012</x:v>
      </x:c>
      <x:c r="G1573" s="1" t="s">
        <x:v>5013</x:v>
      </x:c>
      <x:c r="H1573" s="1" t="s">
        <x:v>5014</x:v>
      </x:c>
      <x:c r="I1573" s="1" t="s">
        <x:v>5014</x:v>
      </x:c>
      <x:c r="J1573" s="1" t="n">
        <x:v>2</x:v>
      </x:c>
      <x:c r="K1573" s="1" t="n">
        <x:v>2.6</x:v>
      </x:c>
      <x:c r="L1573" s="15" t="n">
        <x:v>144</x:v>
      </x:c>
      <x:c r="M1573" s="11" t="b">
        <x:f aca="0">TRUE()</x:f>
        <x:v>1</x:v>
      </x:c>
      <x:c r="N1573" s="11" t="b">
        <x:f aca="0">FALSE()</x:f>
        <x:v>0</x:v>
      </x:c>
      <x:c r="O1573" s="1" t="s">
        <x:v>5015</x:v>
      </x:c>
      <x:c r="P1573" s="11" t="b">
        <x:f aca="0">FALSE()</x:f>
        <x:v>0</x:v>
      </x:c>
    </x:row>
    <x:row r="1574" ht="15" hidden="0" customHeight="1">
      <x:c r="A1574" s="1" t="s">
        <x:v>6688</x:v>
      </x:c>
      <x:c r="B1574" s="1" t="s">
        <x:v>1099</x:v>
      </x:c>
      <x:c r="C1574" s="14" t="n">
        <x:v>45978</x:v>
      </x:c>
      <x:c r="D1574" s="1" t="s">
        <x:v>5018</x:v>
      </x:c>
      <x:c r="E1574" s="1" t="s">
        <x:v>5356</x:v>
      </x:c>
      <x:c r="F1574" s="1" t="s">
        <x:v>5076</x:v>
      </x:c>
      <x:c r="G1574" s="1" t="s">
        <x:v>5077</x:v>
      </x:c>
      <x:c r="H1574" s="1" t="s">
        <x:v>5036</x:v>
      </x:c>
      <x:c r="I1574" s="1" t="s">
        <x:v>5014</x:v>
      </x:c>
      <x:c r="J1574" s="1" t="n">
        <x:v>2.2</x:v>
      </x:c>
      <x:c r="K1574" s="1" t="n">
        <x:v>17.4</x:v>
      </x:c>
      <x:c r="L1574" s="15" t="n">
        <x:v>158.4</x:v>
      </x:c>
      <x:c r="M1574" s="11" t="b">
        <x:f aca="0">FALSE()</x:f>
        <x:v>0</x:v>
      </x:c>
      <x:c r="N1574" s="11" t="b">
        <x:f aca="0">FALSE()</x:f>
        <x:v>0</x:v>
      </x:c>
      <x:c r="O1574" s="1" t="s">
        <x:v>5024</x:v>
      </x:c>
      <x:c r="P1574" s="11" t="b">
        <x:f aca="0">TRUE()</x:f>
        <x:v>1</x:v>
      </x:c>
      <x:c r="Q1574" s="1" t="s">
        <x:v>6689</x:v>
      </x:c>
    </x:row>
    <x:row r="1575" ht="15" hidden="0" customHeight="1">
      <x:c r="A1575" s="1" t="s">
        <x:v>6690</x:v>
      </x:c>
      <x:c r="B1575" s="1" t="s">
        <x:v>1099</x:v>
      </x:c>
      <x:c r="C1575" s="14" t="n">
        <x:v>45992</x:v>
      </x:c>
      <x:c r="D1575" s="1" t="s">
        <x:v>5010</x:v>
      </x:c>
      <x:c r="E1575" s="1" t="s">
        <x:v>5011</x:v>
      </x:c>
      <x:c r="F1575" s="1" t="s">
        <x:v>5012</x:v>
      </x:c>
      <x:c r="G1575" s="1" t="s">
        <x:v>5013</x:v>
      </x:c>
      <x:c r="H1575" s="1" t="s">
        <x:v>5014</x:v>
      </x:c>
      <x:c r="I1575" s="1" t="s">
        <x:v>5014</x:v>
      </x:c>
      <x:c r="J1575" s="1" t="n">
        <x:v>1</x:v>
      </x:c>
      <x:c r="K1575" s="1" t="n">
        <x:v>1.8</x:v>
      </x:c>
      <x:c r="L1575" s="15" t="n">
        <x:v>72</x:v>
      </x:c>
      <x:c r="M1575" s="11" t="b">
        <x:f aca="0">TRUE()</x:f>
        <x:v>1</x:v>
      </x:c>
      <x:c r="N1575" s="11" t="b">
        <x:f aca="0">FALSE()</x:f>
        <x:v>0</x:v>
      </x:c>
      <x:c r="O1575" s="1" t="s">
        <x:v>5015</x:v>
      </x:c>
      <x:c r="P1575" s="11" t="b">
        <x:f aca="0">FALSE()</x:f>
        <x:v>0</x:v>
      </x:c>
    </x:row>
    <x:row r="1576" ht="15" hidden="0" customHeight="1">
      <x:c r="A1576" s="1" t="s">
        <x:v>6691</x:v>
      </x:c>
      <x:c r="B1576" s="1" t="s">
        <x:v>1099</x:v>
      </x:c>
      <x:c r="C1576" s="14" t="n">
        <x:v>46006</x:v>
      </x:c>
      <x:c r="D1576" s="1" t="s">
        <x:v>5010</x:v>
      </x:c>
      <x:c r="E1576" s="1" t="s">
        <x:v>5011</x:v>
      </x:c>
      <x:c r="F1576" s="1" t="s">
        <x:v>5012</x:v>
      </x:c>
      <x:c r="G1576" s="1" t="s">
        <x:v>5013</x:v>
      </x:c>
      <x:c r="H1576" s="1" t="s">
        <x:v>5014</x:v>
      </x:c>
      <x:c r="I1576" s="1" t="s">
        <x:v>5014</x:v>
      </x:c>
      <x:c r="J1576" s="1" t="n">
        <x:v>0.3</x:v>
      </x:c>
      <x:c r="K1576" s="1" t="n">
        <x:v>2</x:v>
      </x:c>
      <x:c r="L1576" s="15" t="n">
        <x:v>21.6</x:v>
      </x:c>
      <x:c r="M1576" s="11" t="b">
        <x:f aca="0">TRUE()</x:f>
        <x:v>1</x:v>
      </x:c>
      <x:c r="N1576" s="11" t="b">
        <x:f aca="0">FALSE()</x:f>
        <x:v>0</x:v>
      </x:c>
      <x:c r="O1576" s="1" t="s">
        <x:v>5015</x:v>
      </x:c>
      <x:c r="P1576" s="11" t="b">
        <x:f aca="0">FALSE()</x:f>
        <x:v>0</x:v>
      </x:c>
    </x:row>
    <x:row r="1577" ht="15" hidden="0" customHeight="1">
      <x:c r="A1577" s="1" t="s">
        <x:v>6692</x:v>
      </x:c>
      <x:c r="B1577" s="1" t="s">
        <x:v>1101</x:v>
      </x:c>
      <x:c r="C1577" s="14" t="n">
        <x:v>45400</x:v>
      </x:c>
      <x:c r="D1577" s="1" t="s">
        <x:v>5010</x:v>
      </x:c>
      <x:c r="E1577" s="1" t="s">
        <x:v>5011</x:v>
      </x:c>
      <x:c r="F1577" s="1" t="s">
        <x:v>5012</x:v>
      </x:c>
      <x:c r="G1577" s="1" t="s">
        <x:v>5013</x:v>
      </x:c>
      <x:c r="H1577" s="1" t="s">
        <x:v>5014</x:v>
      </x:c>
      <x:c r="I1577" s="1" t="s">
        <x:v>5014</x:v>
      </x:c>
      <x:c r="J1577" s="1" t="n">
        <x:v>0.9</x:v>
      </x:c>
      <x:c r="K1577" s="1" t="n">
        <x:v>1.5</x:v>
      </x:c>
      <x:c r="L1577" s="15" t="n">
        <x:v>64.8</x:v>
      </x:c>
      <x:c r="M1577" s="11" t="b">
        <x:f aca="0">TRUE()</x:f>
        <x:v>1</x:v>
      </x:c>
      <x:c r="N1577" s="11" t="b">
        <x:f aca="0">FALSE()</x:f>
        <x:v>0</x:v>
      </x:c>
      <x:c r="O1577" s="1" t="s">
        <x:v>5015</x:v>
      </x:c>
      <x:c r="P1577" s="11" t="b">
        <x:f aca="0">FALSE()</x:f>
        <x:v>0</x:v>
      </x:c>
    </x:row>
    <x:row r="1578" ht="15" hidden="0" customHeight="1">
      <x:c r="A1578" s="1" t="s">
        <x:v>6693</x:v>
      </x:c>
      <x:c r="B1578" s="1" t="s">
        <x:v>1101</x:v>
      </x:c>
      <x:c r="C1578" s="14" t="n">
        <x:v>45636</x:v>
      </x:c>
      <x:c r="D1578" s="1" t="s">
        <x:v>5010</x:v>
      </x:c>
      <x:c r="E1578" s="1" t="s">
        <x:v>5011</x:v>
      </x:c>
      <x:c r="F1578" s="1" t="s">
        <x:v>5012</x:v>
      </x:c>
      <x:c r="G1578" s="1" t="s">
        <x:v>5013</x:v>
      </x:c>
      <x:c r="H1578" s="1" t="s">
        <x:v>5014</x:v>
      </x:c>
      <x:c r="I1578" s="1" t="s">
        <x:v>5014</x:v>
      </x:c>
      <x:c r="J1578" s="1" t="n">
        <x:v>1.6</x:v>
      </x:c>
      <x:c r="K1578" s="1" t="n">
        <x:v>2.3</x:v>
      </x:c>
      <x:c r="L1578" s="15" t="n">
        <x:v>115.2</x:v>
      </x:c>
      <x:c r="M1578" s="11" t="b">
        <x:f aca="0">TRUE()</x:f>
        <x:v>1</x:v>
      </x:c>
      <x:c r="N1578" s="11" t="b">
        <x:f aca="0">FALSE()</x:f>
        <x:v>0</x:v>
      </x:c>
      <x:c r="O1578" s="1" t="s">
        <x:v>5015</x:v>
      </x:c>
      <x:c r="P1578" s="11" t="b">
        <x:f aca="0">FALSE()</x:f>
        <x:v>0</x:v>
      </x:c>
    </x:row>
    <x:row r="1579" ht="15" hidden="0" customHeight="1">
      <x:c r="A1579" s="1" t="s">
        <x:v>6694</x:v>
      </x:c>
      <x:c r="B1579" s="1" t="s">
        <x:v>1101</x:v>
      </x:c>
      <x:c r="C1579" s="14" t="n">
        <x:v>45880</x:v>
      </x:c>
      <x:c r="D1579" s="1" t="s">
        <x:v>5018</x:v>
      </x:c>
      <x:c r="E1579" s="1" t="s">
        <x:v>5125</x:v>
      </x:c>
      <x:c r="F1579" s="1" t="s">
        <x:v>5111</x:v>
      </x:c>
      <x:c r="G1579" s="1" t="s">
        <x:v>5112</x:v>
      </x:c>
      <x:c r="H1579" s="1" t="s">
        <x:v>5031</x:v>
      </x:c>
      <x:c r="I1579" s="1" t="s">
        <x:v>5014</x:v>
      </x:c>
      <x:c r="J1579" s="1" t="n">
        <x:v>2.1</x:v>
      </x:c>
      <x:c r="K1579" s="1" t="n">
        <x:v>7</x:v>
      </x:c>
      <x:c r="L1579" s="15" t="n">
        <x:v>151.2</x:v>
      </x:c>
      <x:c r="M1579" s="11" t="b">
        <x:f aca="0">TRUE()</x:f>
        <x:v>1</x:v>
      </x:c>
      <x:c r="N1579" s="11" t="b">
        <x:f aca="0">FALSE()</x:f>
        <x:v>0</x:v>
      </x:c>
      <x:c r="O1579" s="1" t="s">
        <x:v>5078</x:v>
      </x:c>
      <x:c r="P1579" s="11" t="b">
        <x:f aca="0">TRUE()</x:f>
        <x:v>1</x:v>
      </x:c>
      <x:c r="Q1579" s="1" t="s">
        <x:v>6695</x:v>
      </x:c>
    </x:row>
    <x:row r="1580" ht="15" hidden="0" customHeight="1">
      <x:c r="A1580" s="1" t="s">
        <x:v>6696</x:v>
      </x:c>
      <x:c r="B1580" s="1" t="s">
        <x:v>1101</x:v>
      </x:c>
      <x:c r="C1580" s="14" t="n">
        <x:v>46002</x:v>
      </x:c>
      <x:c r="D1580" s="1" t="s">
        <x:v>5010</x:v>
      </x:c>
      <x:c r="E1580" s="1" t="s">
        <x:v>5011</x:v>
      </x:c>
      <x:c r="F1580" s="1" t="s">
        <x:v>5012</x:v>
      </x:c>
      <x:c r="G1580" s="1" t="s">
        <x:v>5013</x:v>
      </x:c>
      <x:c r="H1580" s="1" t="s">
        <x:v>5014</x:v>
      </x:c>
      <x:c r="I1580" s="1" t="s">
        <x:v>5014</x:v>
      </x:c>
      <x:c r="J1580" s="1" t="n">
        <x:v>2</x:v>
      </x:c>
      <x:c r="K1580" s="1" t="n">
        <x:v>1.9</x:v>
      </x:c>
      <x:c r="L1580" s="15" t="n">
        <x:v>144</x:v>
      </x:c>
      <x:c r="M1580" s="11" t="b">
        <x:f aca="0">TRUE()</x:f>
        <x:v>1</x:v>
      </x:c>
      <x:c r="N1580" s="11" t="b">
        <x:f aca="0">FALSE()</x:f>
        <x:v>0</x:v>
      </x:c>
      <x:c r="O1580" s="1" t="s">
        <x:v>5015</x:v>
      </x:c>
      <x:c r="P1580" s="11" t="b">
        <x:f aca="0">FALSE()</x:f>
        <x:v>0</x:v>
      </x:c>
    </x:row>
    <x:row r="1581" ht="15" hidden="0" customHeight="1">
      <x:c r="A1581" s="1" t="s">
        <x:v>6697</x:v>
      </x:c>
      <x:c r="B1581" s="1" t="s">
        <x:v>1101</x:v>
      </x:c>
      <x:c r="C1581" s="14" t="n">
        <x:v>46086</x:v>
      </x:c>
      <x:c r="D1581" s="1" t="s">
        <x:v>5018</x:v>
      </x:c>
      <x:c r="E1581" s="1" t="s">
        <x:v>5110</x:v>
      </x:c>
      <x:c r="F1581" s="1" t="s">
        <x:v>5111</x:v>
      </x:c>
      <x:c r="G1581" s="1" t="s">
        <x:v>5112</x:v>
      </x:c>
      <x:c r="H1581" s="1" t="s">
        <x:v>5022</x:v>
      </x:c>
      <x:c r="I1581" s="1" t="s">
        <x:v>5039</x:v>
      </x:c>
      <x:c r="J1581" s="1" t="n">
        <x:v>1.9</x:v>
      </x:c>
      <x:c r="K1581" s="1" t="n">
        <x:v>9.5</x:v>
      </x:c>
      <x:c r="L1581" s="15" t="n">
        <x:v>832.93</x:v>
      </x:c>
      <x:c r="M1581" s="11" t="b">
        <x:f aca="0">TRUE()</x:f>
        <x:v>1</x:v>
      </x:c>
      <x:c r="N1581" s="11" t="b">
        <x:f aca="0">FALSE()</x:f>
        <x:v>0</x:v>
      </x:c>
      <x:c r="O1581" s="1" t="s">
        <x:v>5068</x:v>
      </x:c>
      <x:c r="P1581" s="11" t="b">
        <x:f aca="0">FALSE()</x:f>
        <x:v>0</x:v>
      </x:c>
    </x:row>
    <x:row r="1582" ht="15" hidden="0" customHeight="1">
      <x:c r="A1582" s="1" t="s">
        <x:v>6698</x:v>
      </x:c>
      <x:c r="B1582" s="1" t="s">
        <x:v>3085</x:v>
      </x:c>
      <x:c r="C1582" s="14" t="n">
        <x:v>45420</x:v>
      </x:c>
      <x:c r="D1582" s="1" t="s">
        <x:v>5010</x:v>
      </x:c>
      <x:c r="E1582" s="1" t="s">
        <x:v>5011</x:v>
      </x:c>
      <x:c r="F1582" s="1" t="s">
        <x:v>5012</x:v>
      </x:c>
      <x:c r="G1582" s="1" t="s">
        <x:v>5013</x:v>
      </x:c>
      <x:c r="H1582" s="1" t="s">
        <x:v>5014</x:v>
      </x:c>
      <x:c r="I1582" s="1" t="s">
        <x:v>5014</x:v>
      </x:c>
      <x:c r="J1582" s="1" t="n">
        <x:v>1.4</x:v>
      </x:c>
      <x:c r="K1582" s="1" t="n">
        <x:v>1.6</x:v>
      </x:c>
      <x:c r="L1582" s="15" t="n">
        <x:v>100.8</x:v>
      </x:c>
      <x:c r="M1582" s="11" t="b">
        <x:f aca="0">TRUE()</x:f>
        <x:v>1</x:v>
      </x:c>
      <x:c r="N1582" s="11" t="b">
        <x:f aca="0">FALSE()</x:f>
        <x:v>0</x:v>
      </x:c>
      <x:c r="O1582" s="1" t="s">
        <x:v>5015</x:v>
      </x:c>
      <x:c r="P1582" s="11" t="b">
        <x:f aca="0">FALSE()</x:f>
        <x:v>0</x:v>
      </x:c>
    </x:row>
    <x:row r="1583" ht="15" hidden="0" customHeight="1">
      <x:c r="A1583" s="1" t="s">
        <x:v>6699</x:v>
      </x:c>
      <x:c r="B1583" s="1" t="s">
        <x:v>3085</x:v>
      </x:c>
      <x:c r="C1583" s="14" t="n">
        <x:v>45448</x:v>
      </x:c>
      <x:c r="D1583" s="1" t="s">
        <x:v>5054</x:v>
      </x:c>
      <x:c r="E1583" s="1" t="s">
        <x:v>5055</x:v>
      </x:c>
      <x:c r="F1583" s="1" t="s">
        <x:v>5012</x:v>
      </x:c>
      <x:c r="G1583" s="1" t="s">
        <x:v>5013</x:v>
      </x:c>
      <x:c r="H1583" s="1" t="s">
        <x:v>5014</x:v>
      </x:c>
      <x:c r="I1583" s="1" t="s">
        <x:v>5014</x:v>
      </x:c>
      <x:c r="J1583" s="1" t="n">
        <x:v>1.3</x:v>
      </x:c>
      <x:c r="K1583" s="1" t="n">
        <x:v>1.1</x:v>
      </x:c>
      <x:c r="L1583" s="15" t="n">
        <x:v>93.6</x:v>
      </x:c>
      <x:c r="M1583" s="11" t="b">
        <x:f aca="0">TRUE()</x:f>
        <x:v>1</x:v>
      </x:c>
      <x:c r="N1583" s="11" t="b">
        <x:f aca="0">FALSE()</x:f>
        <x:v>0</x:v>
      </x:c>
      <x:c r="O1583" s="1" t="s">
        <x:v>5015</x:v>
      </x:c>
      <x:c r="P1583" s="11" t="b">
        <x:f aca="0">FALSE()</x:f>
        <x:v>0</x:v>
      </x:c>
    </x:row>
    <x:row r="1584" ht="15" hidden="0" customHeight="1">
      <x:c r="A1584" s="1" t="s">
        <x:v>6700</x:v>
      </x:c>
      <x:c r="B1584" s="1" t="s">
        <x:v>3085</x:v>
      </x:c>
      <x:c r="C1584" s="14" t="n">
        <x:v>45472</x:v>
      </x:c>
      <x:c r="D1584" s="1" t="s">
        <x:v>5010</x:v>
      </x:c>
      <x:c r="E1584" s="1" t="s">
        <x:v>5011</x:v>
      </x:c>
      <x:c r="F1584" s="1" t="s">
        <x:v>5012</x:v>
      </x:c>
      <x:c r="G1584" s="1" t="s">
        <x:v>5013</x:v>
      </x:c>
      <x:c r="H1584" s="1" t="s">
        <x:v>5014</x:v>
      </x:c>
      <x:c r="I1584" s="1" t="s">
        <x:v>5014</x:v>
      </x:c>
      <x:c r="J1584" s="1" t="n">
        <x:v>1.7</x:v>
      </x:c>
      <x:c r="K1584" s="1" t="n">
        <x:v>1</x:v>
      </x:c>
      <x:c r="L1584" s="15" t="n">
        <x:v>122.4</x:v>
      </x:c>
      <x:c r="M1584" s="11" t="b">
        <x:f aca="0">TRUE()</x:f>
        <x:v>1</x:v>
      </x:c>
      <x:c r="N1584" s="11" t="b">
        <x:f aca="0">FALSE()</x:f>
        <x:v>0</x:v>
      </x:c>
      <x:c r="O1584" s="1" t="s">
        <x:v>5015</x:v>
      </x:c>
      <x:c r="P1584" s="11" t="b">
        <x:f aca="0">FALSE()</x:f>
        <x:v>0</x:v>
      </x:c>
    </x:row>
    <x:row r="1585" ht="15" hidden="0" customHeight="1">
      <x:c r="A1585" s="1" t="s">
        <x:v>6701</x:v>
      </x:c>
      <x:c r="B1585" s="1" t="s">
        <x:v>3085</x:v>
      </x:c>
      <x:c r="C1585" s="14" t="n">
        <x:v>45911</x:v>
      </x:c>
      <x:c r="D1585" s="1" t="s">
        <x:v>5010</x:v>
      </x:c>
      <x:c r="E1585" s="1" t="s">
        <x:v>5011</x:v>
      </x:c>
      <x:c r="F1585" s="1" t="s">
        <x:v>5012</x:v>
      </x:c>
      <x:c r="G1585" s="1" t="s">
        <x:v>5013</x:v>
      </x:c>
      <x:c r="H1585" s="1" t="s">
        <x:v>5014</x:v>
      </x:c>
      <x:c r="I1585" s="1" t="s">
        <x:v>5014</x:v>
      </x:c>
      <x:c r="J1585" s="1" t="n">
        <x:v>1.2</x:v>
      </x:c>
      <x:c r="K1585" s="1" t="n">
        <x:v>1.3</x:v>
      </x:c>
      <x:c r="L1585" s="15" t="n">
        <x:v>86.4</x:v>
      </x:c>
      <x:c r="M1585" s="11" t="b">
        <x:f aca="0">TRUE()</x:f>
        <x:v>1</x:v>
      </x:c>
      <x:c r="N1585" s="11" t="b">
        <x:f aca="0">FALSE()</x:f>
        <x:v>0</x:v>
      </x:c>
      <x:c r="O1585" s="1" t="s">
        <x:v>5015</x:v>
      </x:c>
      <x:c r="P1585" s="11" t="b">
        <x:f aca="0">FALSE()</x:f>
        <x:v>0</x:v>
      </x:c>
    </x:row>
    <x:row r="1586" ht="15" hidden="0" customHeight="1">
      <x:c r="A1586" s="1" t="s">
        <x:v>6702</x:v>
      </x:c>
      <x:c r="B1586" s="1" t="s">
        <x:v>3088</x:v>
      </x:c>
      <x:c r="C1586" s="14" t="n">
        <x:v>45650</x:v>
      </x:c>
      <x:c r="D1586" s="1" t="s">
        <x:v>5018</x:v>
      </x:c>
      <x:c r="E1586" s="1" t="s">
        <x:v>5133</x:v>
      </x:c>
      <x:c r="F1586" s="1" t="s">
        <x:v>5071</x:v>
      </x:c>
      <x:c r="G1586" s="1" t="s">
        <x:v>5072</x:v>
      </x:c>
      <x:c r="H1586" s="1" t="s">
        <x:v>5036</x:v>
      </x:c>
      <x:c r="I1586" s="1" t="s">
        <x:v>5032</x:v>
      </x:c>
      <x:c r="J1586" s="1" t="n">
        <x:v>3.2</x:v>
      </x:c>
      <x:c r="K1586" s="1" t="n">
        <x:v>20.2</x:v>
      </x:c>
      <x:c r="L1586" s="15" t="n">
        <x:v>779.63</x:v>
      </x:c>
      <x:c r="M1586" s="11" t="b">
        <x:f aca="0">TRUE()</x:f>
        <x:v>1</x:v>
      </x:c>
      <x:c r="N1586" s="11" t="b">
        <x:f aca="0">FALSE()</x:f>
        <x:v>0</x:v>
      </x:c>
      <x:c r="O1586" s="1" t="s">
        <x:v>5024</x:v>
      </x:c>
      <x:c r="P1586" s="11" t="b">
        <x:f aca="0">FALSE()</x:f>
        <x:v>0</x:v>
      </x:c>
    </x:row>
    <x:row r="1587" ht="15" hidden="0" customHeight="1">
      <x:c r="A1587" s="1" t="s">
        <x:v>6703</x:v>
      </x:c>
      <x:c r="B1587" s="1" t="s">
        <x:v>3088</x:v>
      </x:c>
      <x:c r="C1587" s="14" t="n">
        <x:v>45887</x:v>
      </x:c>
      <x:c r="D1587" s="1" t="s">
        <x:v>5010</x:v>
      </x:c>
      <x:c r="E1587" s="1" t="s">
        <x:v>5011</x:v>
      </x:c>
      <x:c r="F1587" s="1" t="s">
        <x:v>5012</x:v>
      </x:c>
      <x:c r="G1587" s="1" t="s">
        <x:v>5013</x:v>
      </x:c>
      <x:c r="H1587" s="1" t="s">
        <x:v>5014</x:v>
      </x:c>
      <x:c r="I1587" s="1" t="s">
        <x:v>5014</x:v>
      </x:c>
      <x:c r="J1587" s="1" t="n">
        <x:v>1.3</x:v>
      </x:c>
      <x:c r="K1587" s="1" t="n">
        <x:v>0.8</x:v>
      </x:c>
      <x:c r="L1587" s="15" t="n">
        <x:v>93.6</x:v>
      </x:c>
      <x:c r="M1587" s="11" t="b">
        <x:f aca="0">TRUE()</x:f>
        <x:v>1</x:v>
      </x:c>
      <x:c r="N1587" s="11" t="b">
        <x:f aca="0">FALSE()</x:f>
        <x:v>0</x:v>
      </x:c>
      <x:c r="O1587" s="1" t="s">
        <x:v>5015</x:v>
      </x:c>
      <x:c r="P1587" s="11" t="b">
        <x:f aca="0">FALSE()</x:f>
        <x:v>0</x:v>
      </x:c>
    </x:row>
    <x:row r="1588" ht="15" hidden="0" customHeight="1">
      <x:c r="A1588" s="1" t="s">
        <x:v>6704</x:v>
      </x:c>
      <x:c r="B1588" s="1" t="s">
        <x:v>3088</x:v>
      </x:c>
      <x:c r="C1588" s="14" t="n">
        <x:v>45978</x:v>
      </x:c>
      <x:c r="D1588" s="1" t="s">
        <x:v>5010</x:v>
      </x:c>
      <x:c r="E1588" s="1" t="s">
        <x:v>5011</x:v>
      </x:c>
      <x:c r="F1588" s="1" t="s">
        <x:v>5012</x:v>
      </x:c>
      <x:c r="G1588" s="1" t="s">
        <x:v>5013</x:v>
      </x:c>
      <x:c r="H1588" s="1" t="s">
        <x:v>5014</x:v>
      </x:c>
      <x:c r="I1588" s="1" t="s">
        <x:v>5014</x:v>
      </x:c>
      <x:c r="J1588" s="1" t="n">
        <x:v>2</x:v>
      </x:c>
      <x:c r="K1588" s="1" t="n">
        <x:v>1.4</x:v>
      </x:c>
      <x:c r="L1588" s="15" t="n">
        <x:v>144</x:v>
      </x:c>
      <x:c r="M1588" s="11" t="b">
        <x:f aca="0">TRUE()</x:f>
        <x:v>1</x:v>
      </x:c>
      <x:c r="N1588" s="11" t="b">
        <x:f aca="0">FALSE()</x:f>
        <x:v>0</x:v>
      </x:c>
      <x:c r="O1588" s="1" t="s">
        <x:v>5015</x:v>
      </x:c>
      <x:c r="P1588" s="11" t="b">
        <x:f aca="0">FALSE()</x:f>
        <x:v>0</x:v>
      </x:c>
    </x:row>
    <x:row r="1589" ht="15" hidden="0" customHeight="1">
      <x:c r="A1589" s="1" t="s">
        <x:v>6705</x:v>
      </x:c>
      <x:c r="B1589" s="1" t="s">
        <x:v>3088</x:v>
      </x:c>
      <x:c r="C1589" s="14" t="n">
        <x:v>46069</x:v>
      </x:c>
      <x:c r="D1589" s="1" t="s">
        <x:v>5018</x:v>
      </x:c>
      <x:c r="E1589" s="1" t="s">
        <x:v>5070</x:v>
      </x:c>
      <x:c r="F1589" s="1" t="s">
        <x:v>5071</x:v>
      </x:c>
      <x:c r="G1589" s="1" t="s">
        <x:v>5072</x:v>
      </x:c>
      <x:c r="H1589" s="1" t="s">
        <x:v>5031</x:v>
      </x:c>
      <x:c r="I1589" s="1" t="s">
        <x:v>5152</x:v>
      </x:c>
      <x:c r="J1589" s="1" t="n">
        <x:v>3.8</x:v>
      </x:c>
      <x:c r="K1589" s="1" t="n">
        <x:v>18.3</x:v>
      </x:c>
      <x:c r="L1589" s="15" t="n">
        <x:v>544.33</x:v>
      </x:c>
      <x:c r="M1589" s="11" t="b">
        <x:f aca="0">TRUE()</x:f>
        <x:v>1</x:v>
      </x:c>
      <x:c r="N1589" s="11" t="b">
        <x:f aca="0">FALSE()</x:f>
        <x:v>0</x:v>
      </x:c>
      <x:c r="O1589" s="1" t="s">
        <x:v>5073</x:v>
      </x:c>
      <x:c r="P1589" s="11" t="b">
        <x:f aca="0">FALSE()</x:f>
        <x:v>0</x:v>
      </x:c>
    </x:row>
    <x:row r="1590" ht="15" hidden="0" customHeight="1">
      <x:c r="A1590" s="1" t="s">
        <x:v>6706</x:v>
      </x:c>
      <x:c r="B1590" s="1" t="s">
        <x:v>3091</x:v>
      </x:c>
      <x:c r="C1590" s="14" t="n">
        <x:v>45593</x:v>
      </x:c>
      <x:c r="D1590" s="1" t="s">
        <x:v>5010</x:v>
      </x:c>
      <x:c r="E1590" s="1" t="s">
        <x:v>5011</x:v>
      </x:c>
      <x:c r="F1590" s="1" t="s">
        <x:v>5012</x:v>
      </x:c>
      <x:c r="G1590" s="1" t="s">
        <x:v>5013</x:v>
      </x:c>
      <x:c r="H1590" s="1" t="s">
        <x:v>5014</x:v>
      </x:c>
      <x:c r="I1590" s="1" t="s">
        <x:v>5014</x:v>
      </x:c>
      <x:c r="J1590" s="1" t="n">
        <x:v>0.8</x:v>
      </x:c>
      <x:c r="K1590" s="1" t="n">
        <x:v>0.7</x:v>
      </x:c>
      <x:c r="L1590" s="15" t="n">
        <x:v>57.6</x:v>
      </x:c>
      <x:c r="M1590" s="11" t="b">
        <x:f aca="0">TRUE()</x:f>
        <x:v>1</x:v>
      </x:c>
      <x:c r="N1590" s="11" t="b">
        <x:f aca="0">FALSE()</x:f>
        <x:v>0</x:v>
      </x:c>
      <x:c r="O1590" s="1" t="s">
        <x:v>5015</x:v>
      </x:c>
      <x:c r="P1590" s="11" t="b">
        <x:f aca="0">FALSE()</x:f>
        <x:v>0</x:v>
      </x:c>
    </x:row>
    <x:row r="1591" ht="15" hidden="0" customHeight="1">
      <x:c r="A1591" s="1" t="s">
        <x:v>6707</x:v>
      </x:c>
      <x:c r="B1591" s="1" t="s">
        <x:v>3091</x:v>
      </x:c>
      <x:c r="C1591" s="14" t="n">
        <x:v>46015</x:v>
      </x:c>
      <x:c r="D1591" s="1" t="s">
        <x:v>5010</x:v>
      </x:c>
      <x:c r="E1591" s="1" t="s">
        <x:v>5011</x:v>
      </x:c>
      <x:c r="F1591" s="1" t="s">
        <x:v>5012</x:v>
      </x:c>
      <x:c r="G1591" s="1" t="s">
        <x:v>5013</x:v>
      </x:c>
      <x:c r="H1591" s="1" t="s">
        <x:v>5014</x:v>
      </x:c>
      <x:c r="I1591" s="1" t="s">
        <x:v>5014</x:v>
      </x:c>
      <x:c r="J1591" s="1" t="n">
        <x:v>0.5</x:v>
      </x:c>
      <x:c r="K1591" s="1" t="n">
        <x:v>2.2</x:v>
      </x:c>
      <x:c r="L1591" s="15" t="n">
        <x:v>36</x:v>
      </x:c>
      <x:c r="M1591" s="11" t="b">
        <x:f aca="0">TRUE()</x:f>
        <x:v>1</x:v>
      </x:c>
      <x:c r="N1591" s="11" t="b">
        <x:f aca="0">FALSE()</x:f>
        <x:v>0</x:v>
      </x:c>
      <x:c r="O1591" s="1" t="s">
        <x:v>5015</x:v>
      </x:c>
      <x:c r="P1591" s="11" t="b">
        <x:f aca="0">FALSE()</x:f>
        <x:v>0</x:v>
      </x:c>
    </x:row>
    <x:row r="1592" ht="15" hidden="0" customHeight="1">
      <x:c r="A1592" s="1" t="s">
        <x:v>6708</x:v>
      </x:c>
      <x:c r="B1592" s="1" t="s">
        <x:v>3091</x:v>
      </x:c>
      <x:c r="C1592" s="14" t="n">
        <x:v>46028</x:v>
      </x:c>
      <x:c r="D1592" s="1" t="s">
        <x:v>5018</x:v>
      </x:c>
      <x:c r="E1592" s="1" t="s">
        <x:v>5133</x:v>
      </x:c>
      <x:c r="F1592" s="1" t="s">
        <x:v>5071</x:v>
      </x:c>
      <x:c r="G1592" s="1" t="s">
        <x:v>5072</x:v>
      </x:c>
      <x:c r="H1592" s="1" t="s">
        <x:v>5031</x:v>
      </x:c>
      <x:c r="I1592" s="1" t="s">
        <x:v>5100</x:v>
      </x:c>
      <x:c r="J1592" s="1" t="n">
        <x:v>2.4</x:v>
      </x:c>
      <x:c r="K1592" s="1" t="n">
        <x:v>4.1</x:v>
      </x:c>
      <x:c r="L1592" s="15" t="n">
        <x:v>822.59</x:v>
      </x:c>
      <x:c r="M1592" s="11" t="b">
        <x:f aca="0">TRUE()</x:f>
        <x:v>1</x:v>
      </x:c>
      <x:c r="N1592" s="11" t="b">
        <x:f aca="0">FALSE()</x:f>
        <x:v>0</x:v>
      </x:c>
      <x:c r="O1592" s="1" t="s">
        <x:v>5073</x:v>
      </x:c>
      <x:c r="P1592" s="11" t="b">
        <x:f aca="0">FALSE()</x:f>
        <x:v>0</x:v>
      </x:c>
    </x:row>
    <x:row r="1593" ht="15" hidden="0" customHeight="1">
      <x:c r="A1593" s="1" t="s">
        <x:v>6709</x:v>
      </x:c>
      <x:c r="B1593" s="1" t="s">
        <x:v>1102</x:v>
      </x:c>
      <x:c r="C1593" s="14" t="n">
        <x:v>45292</x:v>
      </x:c>
      <x:c r="D1593" s="1" t="s">
        <x:v>5018</x:v>
      </x:c>
      <x:c r="E1593" s="1" t="s">
        <x:v>5133</x:v>
      </x:c>
      <x:c r="F1593" s="1" t="s">
        <x:v>5071</x:v>
      </x:c>
      <x:c r="G1593" s="1" t="s">
        <x:v>5072</x:v>
      </x:c>
      <x:c r="H1593" s="1" t="s">
        <x:v>5031</x:v>
      </x:c>
      <x:c r="I1593" s="1" t="s">
        <x:v>5044</x:v>
      </x:c>
      <x:c r="J1593" s="1" t="n">
        <x:v>0.9</x:v>
      </x:c>
      <x:c r="K1593" s="1" t="n">
        <x:v>1.4</x:v>
      </x:c>
      <x:c r="L1593" s="15" t="n">
        <x:v>896.49</x:v>
      </x:c>
      <x:c r="M1593" s="11" t="b">
        <x:f aca="0">TRUE()</x:f>
        <x:v>1</x:v>
      </x:c>
      <x:c r="N1593" s="11" t="b">
        <x:f aca="0">FALSE()</x:f>
        <x:v>0</x:v>
      </x:c>
      <x:c r="O1593" s="1" t="s">
        <x:v>5024</x:v>
      </x:c>
      <x:c r="P1593" s="11" t="b">
        <x:f aca="0">FALSE()</x:f>
        <x:v>0</x:v>
      </x:c>
    </x:row>
    <x:row r="1594" ht="15" hidden="0" customHeight="1">
      <x:c r="A1594" s="1" t="s">
        <x:v>6710</x:v>
      </x:c>
      <x:c r="B1594" s="1" t="s">
        <x:v>1102</x:v>
      </x:c>
      <x:c r="C1594" s="14" t="n">
        <x:v>45479</x:v>
      </x:c>
      <x:c r="D1594" s="1" t="s">
        <x:v>5018</x:v>
      </x:c>
      <x:c r="E1594" s="1" t="s">
        <x:v>5028</x:v>
      </x:c>
      <x:c r="F1594" s="1" t="s">
        <x:v>5029</x:v>
      </x:c>
      <x:c r="G1594" s="1" t="s">
        <x:v>5030</x:v>
      </x:c>
      <x:c r="H1594" s="1" t="s">
        <x:v>5022</x:v>
      </x:c>
      <x:c r="I1594" s="1" t="s">
        <x:v>5014</x:v>
      </x:c>
      <x:c r="J1594" s="1" t="n">
        <x:v>1.6</x:v>
      </x:c>
      <x:c r="K1594" s="1" t="n">
        <x:v>14.9</x:v>
      </x:c>
      <x:c r="L1594" s="15" t="n">
        <x:v>115.2</x:v>
      </x:c>
      <x:c r="M1594" s="11" t="b">
        <x:f aca="0">TRUE()</x:f>
        <x:v>1</x:v>
      </x:c>
      <x:c r="N1594" s="11" t="b">
        <x:f aca="0">FALSE()</x:f>
        <x:v>0</x:v>
      </x:c>
      <x:c r="O1594" s="1" t="s">
        <x:v>5098</x:v>
      </x:c>
      <x:c r="P1594" s="11" t="b">
        <x:f aca="0">FALSE()</x:f>
        <x:v>0</x:v>
      </x:c>
    </x:row>
    <x:row r="1595" ht="15" hidden="0" customHeight="1">
      <x:c r="A1595" s="1" t="s">
        <x:v>6711</x:v>
      </x:c>
      <x:c r="B1595" s="1" t="s">
        <x:v>1102</x:v>
      </x:c>
      <x:c r="C1595" s="14" t="n">
        <x:v>45638</x:v>
      </x:c>
      <x:c r="D1595" s="1" t="s">
        <x:v>5010</x:v>
      </x:c>
      <x:c r="E1595" s="1" t="s">
        <x:v>5011</x:v>
      </x:c>
      <x:c r="F1595" s="1" t="s">
        <x:v>5012</x:v>
      </x:c>
      <x:c r="G1595" s="1" t="s">
        <x:v>5013</x:v>
      </x:c>
      <x:c r="H1595" s="1" t="s">
        <x:v>5014</x:v>
      </x:c>
      <x:c r="I1595" s="1" t="s">
        <x:v>5014</x:v>
      </x:c>
      <x:c r="J1595" s="1" t="n">
        <x:v>1.6</x:v>
      </x:c>
      <x:c r="K1595" s="1" t="n">
        <x:v>0.5</x:v>
      </x:c>
      <x:c r="L1595" s="15" t="n">
        <x:v>115.2</x:v>
      </x:c>
      <x:c r="M1595" s="11" t="b">
        <x:f aca="0">TRUE()</x:f>
        <x:v>1</x:v>
      </x:c>
      <x:c r="N1595" s="11" t="b">
        <x:f aca="0">FALSE()</x:f>
        <x:v>0</x:v>
      </x:c>
      <x:c r="O1595" s="1" t="s">
        <x:v>5015</x:v>
      </x:c>
      <x:c r="P1595" s="11" t="b">
        <x:f aca="0">FALSE()</x:f>
        <x:v>0</x:v>
      </x:c>
    </x:row>
    <x:row r="1596" ht="15" hidden="0" customHeight="1">
      <x:c r="A1596" s="1" t="s">
        <x:v>6712</x:v>
      </x:c>
      <x:c r="B1596" s="1" t="s">
        <x:v>1102</x:v>
      </x:c>
      <x:c r="C1596" s="14" t="n">
        <x:v>45939</x:v>
      </x:c>
      <x:c r="D1596" s="1" t="s">
        <x:v>5010</x:v>
      </x:c>
      <x:c r="E1596" s="1" t="s">
        <x:v>5011</x:v>
      </x:c>
      <x:c r="F1596" s="1" t="s">
        <x:v>5012</x:v>
      </x:c>
      <x:c r="G1596" s="1" t="s">
        <x:v>5013</x:v>
      </x:c>
      <x:c r="H1596" s="1" t="s">
        <x:v>5014</x:v>
      </x:c>
      <x:c r="I1596" s="1" t="s">
        <x:v>5014</x:v>
      </x:c>
      <x:c r="J1596" s="1" t="n">
        <x:v>1.3</x:v>
      </x:c>
      <x:c r="K1596" s="1" t="n">
        <x:v>1</x:v>
      </x:c>
      <x:c r="L1596" s="15" t="n">
        <x:v>93.6</x:v>
      </x:c>
      <x:c r="M1596" s="11" t="b">
        <x:f aca="0">TRUE()</x:f>
        <x:v>1</x:v>
      </x:c>
      <x:c r="N1596" s="11" t="b">
        <x:f aca="0">FALSE()</x:f>
        <x:v>0</x:v>
      </x:c>
      <x:c r="O1596" s="1" t="s">
        <x:v>5015</x:v>
      </x:c>
      <x:c r="P1596" s="11" t="b">
        <x:f aca="0">FALSE()</x:f>
        <x:v>0</x:v>
      </x:c>
    </x:row>
    <x:row r="1597" ht="15" hidden="0" customHeight="1">
      <x:c r="A1597" s="1" t="s">
        <x:v>6713</x:v>
      </x:c>
      <x:c r="B1597" s="1" t="s">
        <x:v>1102</x:v>
      </x:c>
      <x:c r="C1597" s="14" t="n">
        <x:v>45961</x:v>
      </x:c>
      <x:c r="D1597" s="1" t="s">
        <x:v>5010</x:v>
      </x:c>
      <x:c r="E1597" s="1" t="s">
        <x:v>5011</x:v>
      </x:c>
      <x:c r="F1597" s="1" t="s">
        <x:v>5012</x:v>
      </x:c>
      <x:c r="G1597" s="1" t="s">
        <x:v>5013</x:v>
      </x:c>
      <x:c r="H1597" s="1" t="s">
        <x:v>5014</x:v>
      </x:c>
      <x:c r="I1597" s="1" t="s">
        <x:v>5014</x:v>
      </x:c>
      <x:c r="J1597" s="1" t="n">
        <x:v>0.6</x:v>
      </x:c>
      <x:c r="K1597" s="1" t="n">
        <x:v>1.8</x:v>
      </x:c>
      <x:c r="L1597" s="15" t="n">
        <x:v>43.2</x:v>
      </x:c>
      <x:c r="M1597" s="11" t="b">
        <x:f aca="0">TRUE()</x:f>
        <x:v>1</x:v>
      </x:c>
      <x:c r="N1597" s="11" t="b">
        <x:f aca="0">FALSE()</x:f>
        <x:v>0</x:v>
      </x:c>
      <x:c r="O1597" s="1" t="s">
        <x:v>5015</x:v>
      </x:c>
      <x:c r="P1597" s="11" t="b">
        <x:f aca="0">FALSE()</x:f>
        <x:v>0</x:v>
      </x:c>
    </x:row>
    <x:row r="1598" ht="15" hidden="0" customHeight="1">
      <x:c r="A1598" s="1" t="s">
        <x:v>6714</x:v>
      </x:c>
      <x:c r="B1598" s="1" t="s">
        <x:v>3096</x:v>
      </x:c>
      <x:c r="C1598" s="14" t="n">
        <x:v>45374</x:v>
      </x:c>
      <x:c r="D1598" s="1" t="s">
        <x:v>5054</x:v>
      </x:c>
      <x:c r="E1598" s="1" t="s">
        <x:v>5055</x:v>
      </x:c>
      <x:c r="F1598" s="1" t="s">
        <x:v>5012</x:v>
      </x:c>
      <x:c r="G1598" s="1" t="s">
        <x:v>5013</x:v>
      </x:c>
      <x:c r="H1598" s="1" t="s">
        <x:v>5014</x:v>
      </x:c>
      <x:c r="I1598" s="1" t="s">
        <x:v>5014</x:v>
      </x:c>
      <x:c r="J1598" s="1" t="n">
        <x:v>1.8</x:v>
      </x:c>
      <x:c r="K1598" s="1" t="n">
        <x:v>2</x:v>
      </x:c>
      <x:c r="L1598" s="15" t="n">
        <x:v>129.6</x:v>
      </x:c>
      <x:c r="M1598" s="11" t="b">
        <x:f aca="0">TRUE()</x:f>
        <x:v>1</x:v>
      </x:c>
      <x:c r="N1598" s="11" t="b">
        <x:f aca="0">FALSE()</x:f>
        <x:v>0</x:v>
      </x:c>
      <x:c r="O1598" s="1" t="s">
        <x:v>5015</x:v>
      </x:c>
      <x:c r="P1598" s="11" t="b">
        <x:f aca="0">FALSE()</x:f>
        <x:v>0</x:v>
      </x:c>
    </x:row>
    <x:row r="1599" ht="15" hidden="0" customHeight="1">
      <x:c r="A1599" s="1" t="s">
        <x:v>6715</x:v>
      </x:c>
      <x:c r="B1599" s="1" t="s">
        <x:v>3096</x:v>
      </x:c>
      <x:c r="C1599" s="14" t="n">
        <x:v>45442</x:v>
      </x:c>
      <x:c r="D1599" s="1" t="s">
        <x:v>5010</x:v>
      </x:c>
      <x:c r="E1599" s="1" t="s">
        <x:v>5011</x:v>
      </x:c>
      <x:c r="F1599" s="1" t="s">
        <x:v>5012</x:v>
      </x:c>
      <x:c r="G1599" s="1" t="s">
        <x:v>5013</x:v>
      </x:c>
      <x:c r="H1599" s="1" t="s">
        <x:v>5014</x:v>
      </x:c>
      <x:c r="I1599" s="1" t="s">
        <x:v>5014</x:v>
      </x:c>
      <x:c r="J1599" s="1" t="n">
        <x:v>1.6</x:v>
      </x:c>
      <x:c r="K1599" s="1" t="n">
        <x:v>2.1</x:v>
      </x:c>
      <x:c r="L1599" s="15" t="n">
        <x:v>115.2</x:v>
      </x:c>
      <x:c r="M1599" s="11" t="b">
        <x:f aca="0">TRUE()</x:f>
        <x:v>1</x:v>
      </x:c>
      <x:c r="N1599" s="11" t="b">
        <x:f aca="0">FALSE()</x:f>
        <x:v>0</x:v>
      </x:c>
      <x:c r="O1599" s="1" t="s">
        <x:v>5015</x:v>
      </x:c>
      <x:c r="P1599" s="11" t="b">
        <x:f aca="0">FALSE()</x:f>
        <x:v>0</x:v>
      </x:c>
    </x:row>
    <x:row r="1600" ht="15" hidden="0" customHeight="1">
      <x:c r="A1600" s="1" t="s">
        <x:v>6716</x:v>
      </x:c>
      <x:c r="B1600" s="1" t="s">
        <x:v>3096</x:v>
      </x:c>
      <x:c r="C1600" s="14" t="n">
        <x:v>45691</x:v>
      </x:c>
      <x:c r="D1600" s="1" t="s">
        <x:v>5018</x:v>
      </x:c>
      <x:c r="E1600" s="1" t="s">
        <x:v>5028</x:v>
      </x:c>
      <x:c r="F1600" s="1" t="s">
        <x:v>5029</x:v>
      </x:c>
      <x:c r="G1600" s="1" t="s">
        <x:v>5030</x:v>
      </x:c>
      <x:c r="H1600" s="1" t="s">
        <x:v>5036</x:v>
      </x:c>
      <x:c r="I1600" s="1" t="s">
        <x:v>5023</x:v>
      </x:c>
      <x:c r="J1600" s="1" t="n">
        <x:v>4.1</x:v>
      </x:c>
      <x:c r="K1600" s="1" t="n">
        <x:v>22.3</x:v>
      </x:c>
      <x:c r="L1600" s="15" t="n">
        <x:v>539.9</x:v>
      </x:c>
      <x:c r="M1600" s="11" t="b">
        <x:f aca="0">TRUE()</x:f>
        <x:v>1</x:v>
      </x:c>
      <x:c r="N1600" s="11" t="b">
        <x:f aca="0">FALSE()</x:f>
        <x:v>0</x:v>
      </x:c>
      <x:c r="O1600" s="1" t="s">
        <x:v>5078</x:v>
      </x:c>
      <x:c r="P1600" s="11" t="b">
        <x:f aca="0">FALSE()</x:f>
        <x:v>0</x:v>
      </x:c>
    </x:row>
    <x:row r="1601" ht="15" hidden="0" customHeight="1">
      <x:c r="A1601" s="1" t="s">
        <x:v>6717</x:v>
      </x:c>
      <x:c r="B1601" s="1" t="s">
        <x:v>3096</x:v>
      </x:c>
      <x:c r="C1601" s="14" t="n">
        <x:v>45768</x:v>
      </x:c>
      <x:c r="D1601" s="1" t="s">
        <x:v>5010</x:v>
      </x:c>
      <x:c r="E1601" s="1" t="s">
        <x:v>5011</x:v>
      </x:c>
      <x:c r="F1601" s="1" t="s">
        <x:v>5012</x:v>
      </x:c>
      <x:c r="G1601" s="1" t="s">
        <x:v>5013</x:v>
      </x:c>
      <x:c r="H1601" s="1" t="s">
        <x:v>5014</x:v>
      </x:c>
      <x:c r="I1601" s="1" t="s">
        <x:v>5014</x:v>
      </x:c>
      <x:c r="J1601" s="1" t="n">
        <x:v>1.3</x:v>
      </x:c>
      <x:c r="K1601" s="1" t="n">
        <x:v>1.6</x:v>
      </x:c>
      <x:c r="L1601" s="15" t="n">
        <x:v>93.6</x:v>
      </x:c>
      <x:c r="M1601" s="11" t="b">
        <x:f aca="0">FALSE()</x:f>
        <x:v>0</x:v>
      </x:c>
      <x:c r="N1601" s="11" t="b">
        <x:f aca="0">FALSE()</x:f>
        <x:v>0</x:v>
      </x:c>
      <x:c r="O1601" s="1" t="s">
        <x:v>5015</x:v>
      </x:c>
      <x:c r="P1601" s="11" t="b">
        <x:f aca="0">FALSE()</x:f>
        <x:v>0</x:v>
      </x:c>
    </x:row>
    <x:row r="1602" ht="15" hidden="0" customHeight="1">
      <x:c r="A1602" s="1" t="s">
        <x:v>6718</x:v>
      </x:c>
      <x:c r="B1602" s="1" t="s">
        <x:v>3096</x:v>
      </x:c>
      <x:c r="C1602" s="14" t="n">
        <x:v>45821</x:v>
      </x:c>
      <x:c r="D1602" s="1" t="s">
        <x:v>5018</x:v>
      </x:c>
      <x:c r="E1602" s="1" t="s">
        <x:v>5110</x:v>
      </x:c>
      <x:c r="F1602" s="1" t="s">
        <x:v>5111</x:v>
      </x:c>
      <x:c r="G1602" s="1" t="s">
        <x:v>5112</x:v>
      </x:c>
      <x:c r="H1602" s="1" t="s">
        <x:v>5022</x:v>
      </x:c>
      <x:c r="I1602" s="1" t="s">
        <x:v>5044</x:v>
      </x:c>
      <x:c r="J1602" s="1" t="n">
        <x:v>0.5</x:v>
      </x:c>
      <x:c r="K1602" s="1" t="n">
        <x:v>6.1</x:v>
      </x:c>
      <x:c r="L1602" s="15" t="n">
        <x:v>745.18</x:v>
      </x:c>
      <x:c r="M1602" s="11" t="b">
        <x:f aca="0">TRUE()</x:f>
        <x:v>1</x:v>
      </x:c>
      <x:c r="N1602" s="11" t="b">
        <x:f aca="0">FALSE()</x:f>
        <x:v>0</x:v>
      </x:c>
      <x:c r="O1602" s="1" t="s">
        <x:v>5024</x:v>
      </x:c>
      <x:c r="P1602" s="11" t="b">
        <x:f aca="0">FALSE()</x:f>
        <x:v>0</x:v>
      </x:c>
    </x:row>
    <x:row r="1603" ht="15" hidden="0" customHeight="1">
      <x:c r="A1603" s="1" t="s">
        <x:v>6719</x:v>
      </x:c>
      <x:c r="B1603" s="1" t="s">
        <x:v>1110</x:v>
      </x:c>
      <x:c r="C1603" s="14" t="n">
        <x:v>45866</x:v>
      </x:c>
      <x:c r="D1603" s="1" t="s">
        <x:v>5010</x:v>
      </x:c>
      <x:c r="E1603" s="1" t="s">
        <x:v>5011</x:v>
      </x:c>
      <x:c r="F1603" s="1" t="s">
        <x:v>5012</x:v>
      </x:c>
      <x:c r="G1603" s="1" t="s">
        <x:v>5013</x:v>
      </x:c>
      <x:c r="H1603" s="1" t="s">
        <x:v>5014</x:v>
      </x:c>
      <x:c r="I1603" s="1" t="s">
        <x:v>5014</x:v>
      </x:c>
      <x:c r="J1603" s="1" t="n">
        <x:v>1.1</x:v>
      </x:c>
      <x:c r="K1603" s="1" t="n">
        <x:v>1.2</x:v>
      </x:c>
      <x:c r="L1603" s="15" t="n">
        <x:v>79.2</x:v>
      </x:c>
      <x:c r="M1603" s="11" t="b">
        <x:f aca="0">FALSE()</x:f>
        <x:v>0</x:v>
      </x:c>
      <x:c r="N1603" s="11" t="b">
        <x:f aca="0">FALSE()</x:f>
        <x:v>0</x:v>
      </x:c>
      <x:c r="O1603" s="1" t="s">
        <x:v>5015</x:v>
      </x:c>
      <x:c r="P1603" s="11" t="b">
        <x:f aca="0">FALSE()</x:f>
        <x:v>0</x:v>
      </x:c>
    </x:row>
    <x:row r="1604" ht="15" hidden="0" customHeight="1">
      <x:c r="A1604" s="1" t="s">
        <x:v>6720</x:v>
      </x:c>
      <x:c r="B1604" s="1" t="s">
        <x:v>1110</x:v>
      </x:c>
      <x:c r="C1604" s="14" t="n">
        <x:v>46001</x:v>
      </x:c>
      <x:c r="D1604" s="1" t="s">
        <x:v>5018</x:v>
      </x:c>
      <x:c r="E1604" s="1" t="s">
        <x:v>5130</x:v>
      </x:c>
      <x:c r="F1604" s="1" t="s">
        <x:v>5111</x:v>
      </x:c>
      <x:c r="G1604" s="1" t="s">
        <x:v>5112</x:v>
      </x:c>
      <x:c r="H1604" s="1" t="s">
        <x:v>5022</x:v>
      </x:c>
      <x:c r="I1604" s="1" t="s">
        <x:v>5100</x:v>
      </x:c>
      <x:c r="J1604" s="1" t="n">
        <x:v>0.8</x:v>
      </x:c>
      <x:c r="K1604" s="1" t="n">
        <x:v>12.9</x:v>
      </x:c>
      <x:c r="L1604" s="15" t="n">
        <x:v>343.97</x:v>
      </x:c>
      <x:c r="M1604" s="11" t="b">
        <x:f aca="0">TRUE()</x:f>
        <x:v>1</x:v>
      </x:c>
      <x:c r="N1604" s="11" t="b">
        <x:f aca="0">FALSE()</x:f>
        <x:v>0</x:v>
      </x:c>
      <x:c r="O1604" s="1" t="s">
        <x:v>5024</x:v>
      </x:c>
      <x:c r="P1604" s="11" t="b">
        <x:f aca="0">FALSE()</x:f>
        <x:v>0</x:v>
      </x:c>
    </x:row>
    <x:row r="1605" ht="15" hidden="0" customHeight="1">
      <x:c r="A1605" s="1" t="s">
        <x:v>6721</x:v>
      </x:c>
      <x:c r="B1605" s="1" t="s">
        <x:v>1110</x:v>
      </x:c>
      <x:c r="C1605" s="14" t="n">
        <x:v>46075</x:v>
      </x:c>
      <x:c r="D1605" s="1" t="s">
        <x:v>5010</x:v>
      </x:c>
      <x:c r="E1605" s="1" t="s">
        <x:v>5011</x:v>
      </x:c>
      <x:c r="F1605" s="1" t="s">
        <x:v>5012</x:v>
      </x:c>
      <x:c r="G1605" s="1" t="s">
        <x:v>5013</x:v>
      </x:c>
      <x:c r="H1605" s="1" t="s">
        <x:v>5014</x:v>
      </x:c>
      <x:c r="I1605" s="1" t="s">
        <x:v>5014</x:v>
      </x:c>
      <x:c r="J1605" s="1" t="n">
        <x:v>0.8</x:v>
      </x:c>
      <x:c r="K1605" s="1" t="n">
        <x:v>1</x:v>
      </x:c>
      <x:c r="L1605" s="15" t="n">
        <x:v>57.6</x:v>
      </x:c>
      <x:c r="M1605" s="11" t="b">
        <x:f aca="0">TRUE()</x:f>
        <x:v>1</x:v>
      </x:c>
      <x:c r="N1605" s="11" t="b">
        <x:f aca="0">FALSE()</x:f>
        <x:v>0</x:v>
      </x:c>
      <x:c r="O1605" s="1" t="s">
        <x:v>5015</x:v>
      </x:c>
      <x:c r="P1605" s="11" t="b">
        <x:f aca="0">FALSE()</x:f>
        <x:v>0</x:v>
      </x:c>
    </x:row>
    <x:row r="1606" ht="15" hidden="0" customHeight="1">
      <x:c r="A1606" s="1" t="s">
        <x:v>6722</x:v>
      </x:c>
      <x:c r="B1606" s="1" t="s">
        <x:v>1110</x:v>
      </x:c>
      <x:c r="C1606" s="14" t="n">
        <x:v>46198</x:v>
      </x:c>
      <x:c r="D1606" s="1" t="s">
        <x:v>5054</x:v>
      </x:c>
      <x:c r="E1606" s="1" t="s">
        <x:v>5055</x:v>
      </x:c>
      <x:c r="F1606" s="1" t="s">
        <x:v>5012</x:v>
      </x:c>
      <x:c r="G1606" s="1" t="s">
        <x:v>5013</x:v>
      </x:c>
      <x:c r="H1606" s="1" t="s">
        <x:v>5014</x:v>
      </x:c>
      <x:c r="I1606" s="1" t="s">
        <x:v>5014</x:v>
      </x:c>
      <x:c r="J1606" s="1" t="n">
        <x:v>0.8</x:v>
      </x:c>
      <x:c r="K1606" s="1" t="n">
        <x:v>1.7</x:v>
      </x:c>
      <x:c r="L1606" s="15" t="n">
        <x:v>57.6</x:v>
      </x:c>
      <x:c r="M1606" s="11" t="b">
        <x:f aca="0">TRUE()</x:f>
        <x:v>1</x:v>
      </x:c>
      <x:c r="N1606" s="11" t="b">
        <x:f aca="0">FALSE()</x:f>
        <x:v>0</x:v>
      </x:c>
      <x:c r="O1606" s="1" t="s">
        <x:v>5015</x:v>
      </x:c>
      <x:c r="P1606" s="11" t="b">
        <x:f aca="0">FALSE()</x:f>
        <x:v>0</x:v>
      </x:c>
    </x:row>
    <x:row r="1607" ht="15" hidden="0" customHeight="1">
      <x:c r="A1607" s="1" t="s">
        <x:v>6723</x:v>
      </x:c>
      <x:c r="B1607" s="1" t="s">
        <x:v>1110</x:v>
      </x:c>
      <x:c r="C1607" s="14" t="n">
        <x:v>46229</x:v>
      </x:c>
      <x:c r="D1607" s="1" t="s">
        <x:v>5018</x:v>
      </x:c>
      <x:c r="E1607" s="1" t="s">
        <x:v>5110</x:v>
      </x:c>
      <x:c r="F1607" s="1" t="s">
        <x:v>5111</x:v>
      </x:c>
      <x:c r="G1607" s="1" t="s">
        <x:v>5112</x:v>
      </x:c>
      <x:c r="H1607" s="1" t="s">
        <x:v>5058</x:v>
      </x:c>
      <x:c r="I1607" s="1" t="s">
        <x:v>5059</x:v>
      </x:c>
      <x:c r="J1607" s="1" t="n">
        <x:v>4.1</x:v>
      </x:c>
      <x:c r="K1607" s="1" t="n">
        <x:v>22.2</x:v>
      </x:c>
      <x:c r="L1607" s="15" t="n">
        <x:v>999.2</x:v>
      </x:c>
      <x:c r="M1607" s="11" t="b">
        <x:f aca="0">TRUE()</x:f>
        <x:v>1</x:v>
      </x:c>
      <x:c r="N1607" s="11" t="b">
        <x:f aca="0">FALSE()</x:f>
        <x:v>0</x:v>
      </x:c>
      <x:c r="O1607" s="1" t="s">
        <x:v>5024</x:v>
      </x:c>
      <x:c r="P1607" s="11" t="b">
        <x:f aca="0">FALSE()</x:f>
        <x:v>0</x:v>
      </x:c>
    </x:row>
    <x:row r="1608" ht="15" hidden="0" customHeight="1">
      <x:c r="A1608" s="1" t="s">
        <x:v>6724</x:v>
      </x:c>
      <x:c r="B1608" s="1" t="s">
        <x:v>1114</x:v>
      </x:c>
      <x:c r="C1608" s="14" t="n">
        <x:v>45306</x:v>
      </x:c>
      <x:c r="D1608" s="1" t="s">
        <x:v>5018</x:v>
      </x:c>
      <x:c r="E1608" s="1" t="s">
        <x:v>5189</x:v>
      </x:c>
      <x:c r="F1608" s="1" t="s">
        <x:v>5071</x:v>
      </x:c>
      <x:c r="G1608" s="1" t="s">
        <x:v>5072</x:v>
      </x:c>
      <x:c r="H1608" s="1" t="s">
        <x:v>5058</x:v>
      </x:c>
      <x:c r="I1608" s="1" t="s">
        <x:v>5100</x:v>
      </x:c>
      <x:c r="J1608" s="1" t="n">
        <x:v>2.8</x:v>
      </x:c>
      <x:c r="K1608" s="1" t="n">
        <x:v>16.3</x:v>
      </x:c>
      <x:c r="L1608" s="15" t="n">
        <x:v>507.21</x:v>
      </x:c>
      <x:c r="M1608" s="11" t="b">
        <x:f aca="0">TRUE()</x:f>
        <x:v>1</x:v>
      </x:c>
      <x:c r="N1608" s="11" t="b">
        <x:f aca="0">FALSE()</x:f>
        <x:v>0</x:v>
      </x:c>
      <x:c r="O1608" s="1" t="s">
        <x:v>5033</x:v>
      </x:c>
      <x:c r="P1608" s="11" t="b">
        <x:f aca="0">TRUE()</x:f>
        <x:v>1</x:v>
      </x:c>
      <x:c r="Q1608" s="1" t="s">
        <x:v>6725</x:v>
      </x:c>
    </x:row>
    <x:row r="1609" ht="15" hidden="0" customHeight="1">
      <x:c r="A1609" s="1" t="s">
        <x:v>6726</x:v>
      </x:c>
      <x:c r="B1609" s="1" t="s">
        <x:v>1114</x:v>
      </x:c>
      <x:c r="C1609" s="14" t="n">
        <x:v>45620</x:v>
      </x:c>
      <x:c r="D1609" s="1" t="s">
        <x:v>5010</x:v>
      </x:c>
      <x:c r="E1609" s="1" t="s">
        <x:v>5011</x:v>
      </x:c>
      <x:c r="F1609" s="1" t="s">
        <x:v>5012</x:v>
      </x:c>
      <x:c r="G1609" s="1" t="s">
        <x:v>5013</x:v>
      </x:c>
      <x:c r="H1609" s="1" t="s">
        <x:v>5014</x:v>
      </x:c>
      <x:c r="I1609" s="1" t="s">
        <x:v>5014</x:v>
      </x:c>
      <x:c r="J1609" s="1" t="n">
        <x:v>1</x:v>
      </x:c>
      <x:c r="K1609" s="1" t="n">
        <x:v>1.2</x:v>
      </x:c>
      <x:c r="L1609" s="15" t="n">
        <x:v>72</x:v>
      </x:c>
      <x:c r="M1609" s="11" t="b">
        <x:f aca="0">TRUE()</x:f>
        <x:v>1</x:v>
      </x:c>
      <x:c r="N1609" s="11" t="b">
        <x:f aca="0">FALSE()</x:f>
        <x:v>0</x:v>
      </x:c>
      <x:c r="O1609" s="1" t="s">
        <x:v>5015</x:v>
      </x:c>
      <x:c r="P1609" s="11" t="b">
        <x:f aca="0">FALSE()</x:f>
        <x:v>0</x:v>
      </x:c>
    </x:row>
    <x:row r="1610" ht="15" hidden="0" customHeight="1">
      <x:c r="A1610" s="1" t="s">
        <x:v>6727</x:v>
      </x:c>
      <x:c r="B1610" s="1" t="s">
        <x:v>1114</x:v>
      </x:c>
      <x:c r="C1610" s="14" t="n">
        <x:v>46224</x:v>
      </x:c>
      <x:c r="D1610" s="1" t="s">
        <x:v>5010</x:v>
      </x:c>
      <x:c r="E1610" s="1" t="s">
        <x:v>5011</x:v>
      </x:c>
      <x:c r="F1610" s="1" t="s">
        <x:v>5012</x:v>
      </x:c>
      <x:c r="G1610" s="1" t="s">
        <x:v>5013</x:v>
      </x:c>
      <x:c r="H1610" s="1" t="s">
        <x:v>5014</x:v>
      </x:c>
      <x:c r="I1610" s="1" t="s">
        <x:v>5014</x:v>
      </x:c>
      <x:c r="J1610" s="1" t="n">
        <x:v>1.5</x:v>
      </x:c>
      <x:c r="K1610" s="1" t="n">
        <x:v>2.2</x:v>
      </x:c>
      <x:c r="L1610" s="15" t="n">
        <x:v>108</x:v>
      </x:c>
      <x:c r="M1610" s="11" t="b">
        <x:f aca="0">TRUE()</x:f>
        <x:v>1</x:v>
      </x:c>
      <x:c r="N1610" s="11" t="b">
        <x:f aca="0">FALSE()</x:f>
        <x:v>0</x:v>
      </x:c>
      <x:c r="O1610" s="1" t="s">
        <x:v>5015</x:v>
      </x:c>
      <x:c r="P1610" s="11" t="b">
        <x:f aca="0">FALSE()</x:f>
        <x:v>0</x:v>
      </x:c>
    </x:row>
    <x:row r="1611" ht="15" hidden="0" customHeight="1">
      <x:c r="A1611" s="1" t="s">
        <x:v>6728</x:v>
      </x:c>
      <x:c r="B1611" s="1" t="s">
        <x:v>3105</x:v>
      </x:c>
      <x:c r="C1611" s="14" t="n">
        <x:v>45426</x:v>
      </x:c>
      <x:c r="D1611" s="1" t="s">
        <x:v>5010</x:v>
      </x:c>
      <x:c r="E1611" s="1" t="s">
        <x:v>5011</x:v>
      </x:c>
      <x:c r="F1611" s="1" t="s">
        <x:v>5012</x:v>
      </x:c>
      <x:c r="G1611" s="1" t="s">
        <x:v>5013</x:v>
      </x:c>
      <x:c r="H1611" s="1" t="s">
        <x:v>5014</x:v>
      </x:c>
      <x:c r="I1611" s="1" t="s">
        <x:v>5014</x:v>
      </x:c>
      <x:c r="J1611" s="1" t="n">
        <x:v>0.8</x:v>
      </x:c>
      <x:c r="K1611" s="1" t="n">
        <x:v>1.9</x:v>
      </x:c>
      <x:c r="L1611" s="15" t="n">
        <x:v>57.6</x:v>
      </x:c>
      <x:c r="M1611" s="11" t="b">
        <x:f aca="0">TRUE()</x:f>
        <x:v>1</x:v>
      </x:c>
      <x:c r="N1611" s="11" t="b">
        <x:f aca="0">FALSE()</x:f>
        <x:v>0</x:v>
      </x:c>
      <x:c r="O1611" s="1" t="s">
        <x:v>5015</x:v>
      </x:c>
      <x:c r="P1611" s="11" t="b">
        <x:f aca="0">FALSE()</x:f>
        <x:v>0</x:v>
      </x:c>
    </x:row>
    <x:row r="1612" ht="15" hidden="0" customHeight="1">
      <x:c r="A1612" s="1" t="s">
        <x:v>6729</x:v>
      </x:c>
      <x:c r="B1612" s="1" t="s">
        <x:v>3105</x:v>
      </x:c>
      <x:c r="C1612" s="14" t="n">
        <x:v>45916</x:v>
      </x:c>
      <x:c r="D1612" s="1" t="s">
        <x:v>5010</x:v>
      </x:c>
      <x:c r="E1612" s="1" t="s">
        <x:v>5011</x:v>
      </x:c>
      <x:c r="F1612" s="1" t="s">
        <x:v>5012</x:v>
      </x:c>
      <x:c r="G1612" s="1" t="s">
        <x:v>5013</x:v>
      </x:c>
      <x:c r="H1612" s="1" t="s">
        <x:v>5014</x:v>
      </x:c>
      <x:c r="I1612" s="1" t="s">
        <x:v>5014</x:v>
      </x:c>
      <x:c r="J1612" s="1" t="n">
        <x:v>2</x:v>
      </x:c>
      <x:c r="K1612" s="1" t="n">
        <x:v>1.5</x:v>
      </x:c>
      <x:c r="L1612" s="15" t="n">
        <x:v>144</x:v>
      </x:c>
      <x:c r="M1612" s="11" t="b">
        <x:f aca="0">TRUE()</x:f>
        <x:v>1</x:v>
      </x:c>
      <x:c r="N1612" s="11" t="b">
        <x:f aca="0">FALSE()</x:f>
        <x:v>0</x:v>
      </x:c>
      <x:c r="O1612" s="1" t="s">
        <x:v>5015</x:v>
      </x:c>
      <x:c r="P1612" s="11" t="b">
        <x:f aca="0">FALSE()</x:f>
        <x:v>0</x:v>
      </x:c>
    </x:row>
    <x:row r="1613" ht="15" hidden="0" customHeight="1">
      <x:c r="A1613" s="1" t="s">
        <x:v>6730</x:v>
      </x:c>
      <x:c r="B1613" s="1" t="s">
        <x:v>3105</x:v>
      </x:c>
      <x:c r="C1613" s="14" t="n">
        <x:v>45946</x:v>
      </x:c>
      <x:c r="D1613" s="1" t="s">
        <x:v>5010</x:v>
      </x:c>
      <x:c r="E1613" s="1" t="s">
        <x:v>5011</x:v>
      </x:c>
      <x:c r="F1613" s="1" t="s">
        <x:v>5012</x:v>
      </x:c>
      <x:c r="G1613" s="1" t="s">
        <x:v>5013</x:v>
      </x:c>
      <x:c r="H1613" s="1" t="s">
        <x:v>5014</x:v>
      </x:c>
      <x:c r="I1613" s="1" t="s">
        <x:v>5014</x:v>
      </x:c>
      <x:c r="J1613" s="1" t="n">
        <x:v>0.9</x:v>
      </x:c>
      <x:c r="K1613" s="1" t="n">
        <x:v>2.5</x:v>
      </x:c>
      <x:c r="L1613" s="15" t="n">
        <x:v>64.8</x:v>
      </x:c>
      <x:c r="M1613" s="11" t="b">
        <x:f aca="0">TRUE()</x:f>
        <x:v>1</x:v>
      </x:c>
      <x:c r="N1613" s="11" t="b">
        <x:f aca="0">FALSE()</x:f>
        <x:v>0</x:v>
      </x:c>
      <x:c r="O1613" s="1" t="s">
        <x:v>5015</x:v>
      </x:c>
      <x:c r="P1613" s="11" t="b">
        <x:f aca="0">FALSE()</x:f>
        <x:v>0</x:v>
      </x:c>
    </x:row>
    <x:row r="1614" ht="15" hidden="0" customHeight="1">
      <x:c r="A1614" s="1" t="s">
        <x:v>6731</x:v>
      </x:c>
      <x:c r="B1614" s="1" t="s">
        <x:v>3105</x:v>
      </x:c>
      <x:c r="C1614" s="14" t="n">
        <x:v>46166</x:v>
      </x:c>
      <x:c r="D1614" s="1" t="s">
        <x:v>5018</x:v>
      </x:c>
      <x:c r="E1614" s="1" t="s">
        <x:v>5232</x:v>
      </x:c>
      <x:c r="F1614" s="1" t="s">
        <x:v>5066</x:v>
      </x:c>
      <x:c r="G1614" s="1" t="s">
        <x:v>5067</x:v>
      </x:c>
      <x:c r="H1614" s="1" t="s">
        <x:v>5022</x:v>
      </x:c>
      <x:c r="I1614" s="1" t="s">
        <x:v>5131</x:v>
      </x:c>
      <x:c r="J1614" s="1" t="n">
        <x:v>1.4</x:v>
      </x:c>
      <x:c r="K1614" s="1" t="n">
        <x:v>14.9</x:v>
      </x:c>
      <x:c r="L1614" s="15" t="n">
        <x:v>200.56</x:v>
      </x:c>
      <x:c r="M1614" s="11" t="b">
        <x:f aca="0">TRUE()</x:f>
        <x:v>1</x:v>
      </x:c>
      <x:c r="N1614" s="11" t="b">
        <x:f aca="0">FALSE()</x:f>
        <x:v>0</x:v>
      </x:c>
      <x:c r="O1614" s="1" t="s">
        <x:v>5037</x:v>
      </x:c>
      <x:c r="P1614" s="11" t="b">
        <x:f aca="0">FALSE()</x:f>
        <x:v>0</x:v>
      </x:c>
    </x:row>
    <x:row r="1615" ht="15" hidden="0" customHeight="1">
      <x:c r="A1615" s="1" t="s">
        <x:v>6732</x:v>
      </x:c>
      <x:c r="B1615" s="1" t="s">
        <x:v>1118</x:v>
      </x:c>
      <x:c r="C1615" s="14" t="n">
        <x:v>45390</x:v>
      </x:c>
      <x:c r="D1615" s="1" t="s">
        <x:v>5054</x:v>
      </x:c>
      <x:c r="E1615" s="1" t="s">
        <x:v>5055</x:v>
      </x:c>
      <x:c r="F1615" s="1" t="s">
        <x:v>5012</x:v>
      </x:c>
      <x:c r="G1615" s="1" t="s">
        <x:v>5013</x:v>
      </x:c>
      <x:c r="H1615" s="1" t="s">
        <x:v>5014</x:v>
      </x:c>
      <x:c r="I1615" s="1" t="s">
        <x:v>5014</x:v>
      </x:c>
      <x:c r="J1615" s="1" t="n">
        <x:v>1.6</x:v>
      </x:c>
      <x:c r="K1615" s="1" t="n">
        <x:v>2.7</x:v>
      </x:c>
      <x:c r="L1615" s="15" t="n">
        <x:v>115.2</x:v>
      </x:c>
      <x:c r="M1615" s="11" t="b">
        <x:f aca="0">TRUE()</x:f>
        <x:v>1</x:v>
      </x:c>
      <x:c r="N1615" s="11" t="b">
        <x:f aca="0">FALSE()</x:f>
        <x:v>0</x:v>
      </x:c>
      <x:c r="O1615" s="1" t="s">
        <x:v>5015</x:v>
      </x:c>
      <x:c r="P1615" s="11" t="b">
        <x:f aca="0">FALSE()</x:f>
        <x:v>0</x:v>
      </x:c>
    </x:row>
    <x:row r="1616" ht="15" hidden="0" customHeight="1">
      <x:c r="A1616" s="1" t="s">
        <x:v>6733</x:v>
      </x:c>
      <x:c r="B1616" s="1" t="s">
        <x:v>1118</x:v>
      </x:c>
      <x:c r="C1616" s="14" t="n">
        <x:v>45556</x:v>
      </x:c>
      <x:c r="D1616" s="1" t="s">
        <x:v>5018</x:v>
      </x:c>
      <x:c r="E1616" s="1" t="s">
        <x:v>5070</x:v>
      </x:c>
      <x:c r="F1616" s="1" t="s">
        <x:v>5071</x:v>
      </x:c>
      <x:c r="G1616" s="1" t="s">
        <x:v>5072</x:v>
      </x:c>
      <x:c r="H1616" s="1" t="s">
        <x:v>5031</x:v>
      </x:c>
      <x:c r="I1616" s="1" t="s">
        <x:v>5131</x:v>
      </x:c>
      <x:c r="J1616" s="1" t="n">
        <x:v>0.3</x:v>
      </x:c>
      <x:c r="K1616" s="1" t="n">
        <x:v>0.5</x:v>
      </x:c>
      <x:c r="L1616" s="15" t="n">
        <x:v>321.23</x:v>
      </x:c>
      <x:c r="M1616" s="11" t="b">
        <x:f aca="0">TRUE()</x:f>
        <x:v>1</x:v>
      </x:c>
      <x:c r="N1616" s="11" t="b">
        <x:f aca="0">FALSE()</x:f>
        <x:v>0</x:v>
      </x:c>
      <x:c r="O1616" s="1" t="s">
        <x:v>5073</x:v>
      </x:c>
      <x:c r="P1616" s="11" t="b">
        <x:f aca="0">FALSE()</x:f>
        <x:v>0</x:v>
      </x:c>
    </x:row>
    <x:row r="1617" ht="15" hidden="0" customHeight="1">
      <x:c r="A1617" s="1" t="s">
        <x:v>6734</x:v>
      </x:c>
      <x:c r="B1617" s="1" t="s">
        <x:v>1118</x:v>
      </x:c>
      <x:c r="C1617" s="14" t="n">
        <x:v>45592</x:v>
      </x:c>
      <x:c r="D1617" s="1" t="s">
        <x:v>5010</x:v>
      </x:c>
      <x:c r="E1617" s="1" t="s">
        <x:v>5011</x:v>
      </x:c>
      <x:c r="F1617" s="1" t="s">
        <x:v>5012</x:v>
      </x:c>
      <x:c r="G1617" s="1" t="s">
        <x:v>5013</x:v>
      </x:c>
      <x:c r="H1617" s="1" t="s">
        <x:v>5014</x:v>
      </x:c>
      <x:c r="I1617" s="1" t="s">
        <x:v>5014</x:v>
      </x:c>
      <x:c r="J1617" s="1" t="n">
        <x:v>1.4</x:v>
      </x:c>
      <x:c r="K1617" s="1" t="n">
        <x:v>0.6</x:v>
      </x:c>
      <x:c r="L1617" s="15" t="n">
        <x:v>100.8</x:v>
      </x:c>
      <x:c r="M1617" s="11" t="b">
        <x:f aca="0">TRUE()</x:f>
        <x:v>1</x:v>
      </x:c>
      <x:c r="N1617" s="11" t="b">
        <x:f aca="0">FALSE()</x:f>
        <x:v>0</x:v>
      </x:c>
      <x:c r="O1617" s="1" t="s">
        <x:v>5015</x:v>
      </x:c>
      <x:c r="P1617" s="11" t="b">
        <x:f aca="0">FALSE()</x:f>
        <x:v>0</x:v>
      </x:c>
    </x:row>
    <x:row r="1618" ht="15" hidden="0" customHeight="1">
      <x:c r="A1618" s="1" t="s">
        <x:v>6735</x:v>
      </x:c>
      <x:c r="B1618" s="1" t="s">
        <x:v>1118</x:v>
      </x:c>
      <x:c r="C1618" s="14" t="n">
        <x:v>45800</x:v>
      </x:c>
      <x:c r="D1618" s="1" t="s">
        <x:v>5018</x:v>
      </x:c>
      <x:c r="E1618" s="1" t="s">
        <x:v>5133</x:v>
      </x:c>
      <x:c r="F1618" s="1" t="s">
        <x:v>5071</x:v>
      </x:c>
      <x:c r="G1618" s="1" t="s">
        <x:v>5072</x:v>
      </x:c>
      <x:c r="H1618" s="1" t="s">
        <x:v>5022</x:v>
      </x:c>
      <x:c r="I1618" s="1" t="s">
        <x:v>5014</x:v>
      </x:c>
      <x:c r="J1618" s="1" t="n">
        <x:v>1.8</x:v>
      </x:c>
      <x:c r="K1618" s="1" t="n">
        <x:v>0.5</x:v>
      </x:c>
      <x:c r="L1618" s="15" t="n">
        <x:v>129.6</x:v>
      </x:c>
      <x:c r="M1618" s="11" t="b">
        <x:f aca="0">TRUE()</x:f>
        <x:v>1</x:v>
      </x:c>
      <x:c r="N1618" s="11" t="b">
        <x:f aca="0">FALSE()</x:f>
        <x:v>0</x:v>
      </x:c>
      <x:c r="O1618" s="1" t="s">
        <x:v>5037</x:v>
      </x:c>
      <x:c r="P1618" s="11" t="b">
        <x:f aca="0">FALSE()</x:f>
        <x:v>0</x:v>
      </x:c>
    </x:row>
    <x:row r="1619" ht="15" hidden="0" customHeight="1">
      <x:c r="A1619" s="1" t="s">
        <x:v>6736</x:v>
      </x:c>
      <x:c r="B1619" s="1" t="s">
        <x:v>1118</x:v>
      </x:c>
      <x:c r="C1619" s="14" t="n">
        <x:v>46090</x:v>
      </x:c>
      <x:c r="D1619" s="1" t="s">
        <x:v>5010</x:v>
      </x:c>
      <x:c r="E1619" s="1" t="s">
        <x:v>5011</x:v>
      </x:c>
      <x:c r="F1619" s="1" t="s">
        <x:v>5012</x:v>
      </x:c>
      <x:c r="G1619" s="1" t="s">
        <x:v>5013</x:v>
      </x:c>
      <x:c r="H1619" s="1" t="s">
        <x:v>5014</x:v>
      </x:c>
      <x:c r="I1619" s="1" t="s">
        <x:v>5014</x:v>
      </x:c>
      <x:c r="J1619" s="1" t="n">
        <x:v>1.8</x:v>
      </x:c>
      <x:c r="K1619" s="1" t="n">
        <x:v>1.7</x:v>
      </x:c>
      <x:c r="L1619" s="15" t="n">
        <x:v>129.6</x:v>
      </x:c>
      <x:c r="M1619" s="11" t="b">
        <x:f aca="0">TRUE()</x:f>
        <x:v>1</x:v>
      </x:c>
      <x:c r="N1619" s="11" t="b">
        <x:f aca="0">FALSE()</x:f>
        <x:v>0</x:v>
      </x:c>
      <x:c r="O1619" s="1" t="s">
        <x:v>5015</x:v>
      </x:c>
      <x:c r="P1619" s="11" t="b">
        <x:f aca="0">FALSE()</x:f>
        <x:v>0</x:v>
      </x:c>
    </x:row>
    <x:row r="1620" ht="15" hidden="0" customHeight="1">
      <x:c r="A1620" s="1" t="s">
        <x:v>6737</x:v>
      </x:c>
      <x:c r="B1620" s="1" t="s">
        <x:v>1121</x:v>
      </x:c>
      <x:c r="C1620" s="14" t="n">
        <x:v>45898</x:v>
      </x:c>
      <x:c r="D1620" s="1" t="s">
        <x:v>5018</x:v>
      </x:c>
      <x:c r="E1620" s="1" t="s">
        <x:v>5019</x:v>
      </x:c>
      <x:c r="F1620" s="1" t="s">
        <x:v>5020</x:v>
      </x:c>
      <x:c r="G1620" s="1" t="s">
        <x:v>5021</x:v>
      </x:c>
      <x:c r="H1620" s="1" t="s">
        <x:v>5022</x:v>
      </x:c>
      <x:c r="I1620" s="1" t="s">
        <x:v>5014</x:v>
      </x:c>
      <x:c r="J1620" s="1" t="n">
        <x:v>1.8</x:v>
      </x:c>
      <x:c r="K1620" s="1" t="n">
        <x:v>12.5</x:v>
      </x:c>
      <x:c r="L1620" s="15" t="n">
        <x:v>129.6</x:v>
      </x:c>
      <x:c r="M1620" s="11" t="b">
        <x:f aca="0">TRUE()</x:f>
        <x:v>1</x:v>
      </x:c>
      <x:c r="N1620" s="11" t="b">
        <x:f aca="0">FALSE()</x:f>
        <x:v>0</x:v>
      </x:c>
      <x:c r="O1620" s="1" t="s">
        <x:v>5037</x:v>
      </x:c>
      <x:c r="P1620" s="11" t="b">
        <x:f aca="0">TRUE()</x:f>
        <x:v>1</x:v>
      </x:c>
      <x:c r="Q1620" s="1" t="s">
        <x:v>6738</x:v>
      </x:c>
    </x:row>
    <x:row r="1621" ht="15" hidden="0" customHeight="1">
      <x:c r="A1621" s="1" t="s">
        <x:v>6739</x:v>
      </x:c>
      <x:c r="B1621" s="1" t="s">
        <x:v>1121</x:v>
      </x:c>
      <x:c r="C1621" s="14" t="n">
        <x:v>46060</x:v>
      </x:c>
      <x:c r="D1621" s="1" t="s">
        <x:v>5010</x:v>
      </x:c>
      <x:c r="E1621" s="1" t="s">
        <x:v>5011</x:v>
      </x:c>
      <x:c r="F1621" s="1" t="s">
        <x:v>5012</x:v>
      </x:c>
      <x:c r="G1621" s="1" t="s">
        <x:v>5013</x:v>
      </x:c>
      <x:c r="H1621" s="1" t="s">
        <x:v>5014</x:v>
      </x:c>
      <x:c r="I1621" s="1" t="s">
        <x:v>5014</x:v>
      </x:c>
      <x:c r="J1621" s="1" t="n">
        <x:v>1.3</x:v>
      </x:c>
      <x:c r="K1621" s="1" t="n">
        <x:v>2.2</x:v>
      </x:c>
      <x:c r="L1621" s="15" t="n">
        <x:v>93.6</x:v>
      </x:c>
      <x:c r="M1621" s="11" t="b">
        <x:f aca="0">TRUE()</x:f>
        <x:v>1</x:v>
      </x:c>
      <x:c r="N1621" s="11" t="b">
        <x:f aca="0">FALSE()</x:f>
        <x:v>0</x:v>
      </x:c>
      <x:c r="O1621" s="1" t="s">
        <x:v>5015</x:v>
      </x:c>
      <x:c r="P1621" s="11" t="b">
        <x:f aca="0">FALSE()</x:f>
        <x:v>0</x:v>
      </x:c>
    </x:row>
    <x:row r="1622" ht="15" hidden="0" customHeight="1">
      <x:c r="A1622" s="1" t="s">
        <x:v>6740</x:v>
      </x:c>
      <x:c r="B1622" s="1" t="s">
        <x:v>3112</x:v>
      </x:c>
      <x:c r="C1622" s="14" t="n">
        <x:v>45376</x:v>
      </x:c>
      <x:c r="D1622" s="1" t="s">
        <x:v>5010</x:v>
      </x:c>
      <x:c r="E1622" s="1" t="s">
        <x:v>5011</x:v>
      </x:c>
      <x:c r="F1622" s="1" t="s">
        <x:v>5012</x:v>
      </x:c>
      <x:c r="G1622" s="1" t="s">
        <x:v>5013</x:v>
      </x:c>
      <x:c r="H1622" s="1" t="s">
        <x:v>5014</x:v>
      </x:c>
      <x:c r="I1622" s="1" t="s">
        <x:v>5014</x:v>
      </x:c>
      <x:c r="J1622" s="1" t="n">
        <x:v>0.5</x:v>
      </x:c>
      <x:c r="K1622" s="1" t="n">
        <x:v>2</x:v>
      </x:c>
      <x:c r="L1622" s="15" t="n">
        <x:v>36</x:v>
      </x:c>
      <x:c r="M1622" s="11" t="b">
        <x:f aca="0">FALSE()</x:f>
        <x:v>0</x:v>
      </x:c>
      <x:c r="N1622" s="11" t="b">
        <x:f aca="0">FALSE()</x:f>
        <x:v>0</x:v>
      </x:c>
      <x:c r="O1622" s="1" t="s">
        <x:v>5015</x:v>
      </x:c>
      <x:c r="P1622" s="11" t="b">
        <x:f aca="0">FALSE()</x:f>
        <x:v>0</x:v>
      </x:c>
    </x:row>
    <x:row r="1623" ht="15" hidden="0" customHeight="1">
      <x:c r="A1623" s="1" t="s">
        <x:v>6741</x:v>
      </x:c>
      <x:c r="B1623" s="1" t="s">
        <x:v>3112</x:v>
      </x:c>
      <x:c r="C1623" s="14" t="n">
        <x:v>45449</x:v>
      </x:c>
      <x:c r="D1623" s="1" t="s">
        <x:v>5018</x:v>
      </x:c>
      <x:c r="E1623" s="1" t="s">
        <x:v>5070</x:v>
      </x:c>
      <x:c r="F1623" s="1" t="s">
        <x:v>5071</x:v>
      </x:c>
      <x:c r="G1623" s="1" t="s">
        <x:v>5072</x:v>
      </x:c>
      <x:c r="H1623" s="1" t="s">
        <x:v>5031</x:v>
      </x:c>
      <x:c r="I1623" s="1" t="s">
        <x:v>5014</x:v>
      </x:c>
      <x:c r="J1623" s="1" t="n">
        <x:v>2.1</x:v>
      </x:c>
      <x:c r="K1623" s="1" t="n">
        <x:v>8.1</x:v>
      </x:c>
      <x:c r="L1623" s="15" t="n">
        <x:v>151.2</x:v>
      </x:c>
      <x:c r="M1623" s="11" t="b">
        <x:f aca="0">FALSE()</x:f>
        <x:v>0</x:v>
      </x:c>
      <x:c r="N1623" s="11" t="b">
        <x:f aca="0">FALSE()</x:f>
        <x:v>0</x:v>
      </x:c>
      <x:c r="O1623" s="1" t="s">
        <x:v>5024</x:v>
      </x:c>
      <x:c r="P1623" s="11" t="b">
        <x:f aca="0">FALSE()</x:f>
        <x:v>0</x:v>
      </x:c>
    </x:row>
    <x:row r="1624" ht="15" hidden="0" customHeight="1">
      <x:c r="A1624" s="1" t="s">
        <x:v>6742</x:v>
      </x:c>
      <x:c r="B1624" s="1" t="s">
        <x:v>3112</x:v>
      </x:c>
      <x:c r="C1624" s="14" t="n">
        <x:v>45623</x:v>
      </x:c>
      <x:c r="D1624" s="1" t="s">
        <x:v>5010</x:v>
      </x:c>
      <x:c r="E1624" s="1" t="s">
        <x:v>5011</x:v>
      </x:c>
      <x:c r="F1624" s="1" t="s">
        <x:v>5012</x:v>
      </x:c>
      <x:c r="G1624" s="1" t="s">
        <x:v>5013</x:v>
      </x:c>
      <x:c r="H1624" s="1" t="s">
        <x:v>5014</x:v>
      </x:c>
      <x:c r="I1624" s="1" t="s">
        <x:v>5014</x:v>
      </x:c>
      <x:c r="J1624" s="1" t="n">
        <x:v>0.7</x:v>
      </x:c>
      <x:c r="K1624" s="1" t="n">
        <x:v>2.8</x:v>
      </x:c>
      <x:c r="L1624" s="15" t="n">
        <x:v>50.4</x:v>
      </x:c>
      <x:c r="M1624" s="11" t="b">
        <x:f aca="0">TRUE()</x:f>
        <x:v>1</x:v>
      </x:c>
      <x:c r="N1624" s="11" t="b">
        <x:f aca="0">FALSE()</x:f>
        <x:v>0</x:v>
      </x:c>
      <x:c r="O1624" s="1" t="s">
        <x:v>5015</x:v>
      </x:c>
      <x:c r="P1624" s="11" t="b">
        <x:f aca="0">FALSE()</x:f>
        <x:v>0</x:v>
      </x:c>
    </x:row>
    <x:row r="1625" ht="15" hidden="0" customHeight="1">
      <x:c r="A1625" s="1" t="s">
        <x:v>6743</x:v>
      </x:c>
      <x:c r="B1625" s="1" t="s">
        <x:v>3112</x:v>
      </x:c>
      <x:c r="C1625" s="14" t="n">
        <x:v>45886</x:v>
      </x:c>
      <x:c r="D1625" s="1" t="s">
        <x:v>5018</x:v>
      </x:c>
      <x:c r="E1625" s="1" t="s">
        <x:v>5176</x:v>
      </x:c>
      <x:c r="F1625" s="1" t="s">
        <x:v>5066</x:v>
      </x:c>
      <x:c r="G1625" s="1" t="s">
        <x:v>5067</x:v>
      </x:c>
      <x:c r="H1625" s="1" t="s">
        <x:v>5031</x:v>
      </x:c>
      <x:c r="I1625" s="1" t="s">
        <x:v>5152</x:v>
      </x:c>
      <x:c r="J1625" s="1" t="n">
        <x:v>2.4</x:v>
      </x:c>
      <x:c r="K1625" s="1" t="n">
        <x:v>15.3</x:v>
      </x:c>
      <x:c r="L1625" s="15" t="n">
        <x:v>534.7</x:v>
      </x:c>
      <x:c r="M1625" s="11" t="b">
        <x:f aca="0">FALSE()</x:f>
        <x:v>0</x:v>
      </x:c>
      <x:c r="N1625" s="11" t="b">
        <x:f aca="0">FALSE()</x:f>
        <x:v>0</x:v>
      </x:c>
      <x:c r="O1625" s="1" t="s">
        <x:v>5073</x:v>
      </x:c>
      <x:c r="P1625" s="11" t="b">
        <x:f aca="0">FALSE()</x:f>
        <x:v>0</x:v>
      </x:c>
    </x:row>
    <x:row r="1626" ht="15" hidden="0" customHeight="1">
      <x:c r="A1626" s="1" t="s">
        <x:v>6744</x:v>
      </x:c>
      <x:c r="B1626" s="1" t="s">
        <x:v>3115</x:v>
      </x:c>
      <x:c r="C1626" s="14" t="n">
        <x:v>45338</x:v>
      </x:c>
      <x:c r="D1626" s="1" t="s">
        <x:v>5018</x:v>
      </x:c>
      <x:c r="E1626" s="1" t="s">
        <x:v>5105</x:v>
      </x:c>
      <x:c r="F1626" s="1" t="s">
        <x:v>5076</x:v>
      </x:c>
      <x:c r="G1626" s="1" t="s">
        <x:v>5077</x:v>
      </x:c>
      <x:c r="H1626" s="1" t="s">
        <x:v>5022</x:v>
      </x:c>
      <x:c r="I1626" s="1" t="s">
        <x:v>5032</x:v>
      </x:c>
      <x:c r="J1626" s="1" t="n">
        <x:v>2.5</x:v>
      </x:c>
      <x:c r="K1626" s="1" t="n">
        <x:v>12.6</x:v>
      </x:c>
      <x:c r="L1626" s="15" t="n">
        <x:v>391.89</x:v>
      </x:c>
      <x:c r="M1626" s="11" t="b">
        <x:f aca="0">TRUE()</x:f>
        <x:v>1</x:v>
      </x:c>
      <x:c r="N1626" s="11" t="b">
        <x:f aca="0">FALSE()</x:f>
        <x:v>0</x:v>
      </x:c>
      <x:c r="O1626" s="1" t="s">
        <x:v>5078</x:v>
      </x:c>
      <x:c r="P1626" s="11" t="b">
        <x:f aca="0">FALSE()</x:f>
        <x:v>0</x:v>
      </x:c>
    </x:row>
    <x:row r="1627" ht="15" hidden="0" customHeight="1">
      <x:c r="A1627" s="1" t="s">
        <x:v>6745</x:v>
      </x:c>
      <x:c r="B1627" s="1" t="s">
        <x:v>3115</x:v>
      </x:c>
      <x:c r="C1627" s="14" t="n">
        <x:v>45553</x:v>
      </x:c>
      <x:c r="D1627" s="1" t="s">
        <x:v>5010</x:v>
      </x:c>
      <x:c r="E1627" s="1" t="s">
        <x:v>5011</x:v>
      </x:c>
      <x:c r="F1627" s="1" t="s">
        <x:v>5012</x:v>
      </x:c>
      <x:c r="G1627" s="1" t="s">
        <x:v>5013</x:v>
      </x:c>
      <x:c r="H1627" s="1" t="s">
        <x:v>5014</x:v>
      </x:c>
      <x:c r="I1627" s="1" t="s">
        <x:v>5014</x:v>
      </x:c>
      <x:c r="J1627" s="1" t="n">
        <x:v>1.3</x:v>
      </x:c>
      <x:c r="K1627" s="1" t="n">
        <x:v>1.1</x:v>
      </x:c>
      <x:c r="L1627" s="15" t="n">
        <x:v>93.6</x:v>
      </x:c>
      <x:c r="M1627" s="11" t="b">
        <x:f aca="0">FALSE()</x:f>
        <x:v>0</x:v>
      </x:c>
      <x:c r="N1627" s="11" t="b">
        <x:f aca="0">FALSE()</x:f>
        <x:v>0</x:v>
      </x:c>
      <x:c r="O1627" s="1" t="s">
        <x:v>5015</x:v>
      </x:c>
      <x:c r="P1627" s="11" t="b">
        <x:f aca="0">FALSE()</x:f>
        <x:v>0</x:v>
      </x:c>
    </x:row>
    <x:row r="1628" ht="15" hidden="0" customHeight="1">
      <x:c r="A1628" s="1" t="s">
        <x:v>6746</x:v>
      </x:c>
      <x:c r="B1628" s="1" t="s">
        <x:v>3115</x:v>
      </x:c>
      <x:c r="C1628" s="14" t="n">
        <x:v>45662</x:v>
      </x:c>
      <x:c r="D1628" s="1" t="s">
        <x:v>5010</x:v>
      </x:c>
      <x:c r="E1628" s="1" t="s">
        <x:v>5011</x:v>
      </x:c>
      <x:c r="F1628" s="1" t="s">
        <x:v>5012</x:v>
      </x:c>
      <x:c r="G1628" s="1" t="s">
        <x:v>5013</x:v>
      </x:c>
      <x:c r="H1628" s="1" t="s">
        <x:v>5014</x:v>
      </x:c>
      <x:c r="I1628" s="1" t="s">
        <x:v>5014</x:v>
      </x:c>
      <x:c r="J1628" s="1" t="n">
        <x:v>0.9</x:v>
      </x:c>
      <x:c r="K1628" s="1" t="n">
        <x:v>2.3</x:v>
      </x:c>
      <x:c r="L1628" s="15" t="n">
        <x:v>64.8</x:v>
      </x:c>
      <x:c r="M1628" s="11" t="b">
        <x:f aca="0">TRUE()</x:f>
        <x:v>1</x:v>
      </x:c>
      <x:c r="N1628" s="11" t="b">
        <x:f aca="0">FALSE()</x:f>
        <x:v>0</x:v>
      </x:c>
      <x:c r="O1628" s="1" t="s">
        <x:v>5015</x:v>
      </x:c>
      <x:c r="P1628" s="11" t="b">
        <x:f aca="0">FALSE()</x:f>
        <x:v>0</x:v>
      </x:c>
    </x:row>
    <x:row r="1629" ht="15" hidden="0" customHeight="1">
      <x:c r="A1629" s="1" t="s">
        <x:v>6747</x:v>
      </x:c>
      <x:c r="B1629" s="1" t="s">
        <x:v>3115</x:v>
      </x:c>
      <x:c r="C1629" s="14" t="n">
        <x:v>45815</x:v>
      </x:c>
      <x:c r="D1629" s="1" t="s">
        <x:v>5010</x:v>
      </x:c>
      <x:c r="E1629" s="1" t="s">
        <x:v>5011</x:v>
      </x:c>
      <x:c r="F1629" s="1" t="s">
        <x:v>5012</x:v>
      </x:c>
      <x:c r="G1629" s="1" t="s">
        <x:v>5013</x:v>
      </x:c>
      <x:c r="H1629" s="1" t="s">
        <x:v>5014</x:v>
      </x:c>
      <x:c r="I1629" s="1" t="s">
        <x:v>5014</x:v>
      </x:c>
      <x:c r="J1629" s="1" t="n">
        <x:v>0.9</x:v>
      </x:c>
      <x:c r="K1629" s="1" t="n">
        <x:v>0.7</x:v>
      </x:c>
      <x:c r="L1629" s="15" t="n">
        <x:v>64.8</x:v>
      </x:c>
      <x:c r="M1629" s="11" t="b">
        <x:f aca="0">TRUE()</x:f>
        <x:v>1</x:v>
      </x:c>
      <x:c r="N1629" s="11" t="b">
        <x:f aca="0">FALSE()</x:f>
        <x:v>0</x:v>
      </x:c>
      <x:c r="O1629" s="1" t="s">
        <x:v>5015</x:v>
      </x:c>
      <x:c r="P1629" s="11" t="b">
        <x:f aca="0">FALSE()</x:f>
        <x:v>0</x:v>
      </x:c>
    </x:row>
    <x:row r="1630" ht="15" hidden="0" customHeight="1">
      <x:c r="A1630" s="1" t="s">
        <x:v>6748</x:v>
      </x:c>
      <x:c r="B1630" s="1" t="s">
        <x:v>3115</x:v>
      </x:c>
      <x:c r="C1630" s="14" t="n">
        <x:v>46031</x:v>
      </x:c>
      <x:c r="D1630" s="1" t="s">
        <x:v>5018</x:v>
      </x:c>
      <x:c r="E1630" s="1" t="s">
        <x:v>5097</x:v>
      </x:c>
      <x:c r="F1630" s="1" t="s">
        <x:v>5042</x:v>
      </x:c>
      <x:c r="G1630" s="1" t="s">
        <x:v>5043</x:v>
      </x:c>
      <x:c r="H1630" s="1" t="s">
        <x:v>5022</x:v>
      </x:c>
      <x:c r="I1630" s="1" t="s">
        <x:v>5152</x:v>
      </x:c>
      <x:c r="J1630" s="1" t="n">
        <x:v>2.7</x:v>
      </x:c>
      <x:c r="K1630" s="1" t="n">
        <x:v>12</x:v>
      </x:c>
      <x:c r="L1630" s="15" t="n">
        <x:v>639.45</x:v>
      </x:c>
      <x:c r="M1630" s="11" t="b">
        <x:f aca="0">TRUE()</x:f>
        <x:v>1</x:v>
      </x:c>
      <x:c r="N1630" s="11" t="b">
        <x:f aca="0">FALSE()</x:f>
        <x:v>0</x:v>
      </x:c>
      <x:c r="O1630" s="1" t="s">
        <x:v>5024</x:v>
      </x:c>
      <x:c r="P1630" s="11" t="b">
        <x:f aca="0">FALSE()</x:f>
        <x:v>0</x:v>
      </x:c>
    </x:row>
    <x:row r="1631" ht="15" hidden="0" customHeight="1">
      <x:c r="A1631" s="1" t="s">
        <x:v>6749</x:v>
      </x:c>
      <x:c r="B1631" s="1" t="s">
        <x:v>1123</x:v>
      </x:c>
      <x:c r="C1631" s="14" t="n">
        <x:v>45582</x:v>
      </x:c>
      <x:c r="D1631" s="1" t="s">
        <x:v>5010</x:v>
      </x:c>
      <x:c r="E1631" s="1" t="s">
        <x:v>5011</x:v>
      </x:c>
      <x:c r="F1631" s="1" t="s">
        <x:v>5012</x:v>
      </x:c>
      <x:c r="G1631" s="1" t="s">
        <x:v>5013</x:v>
      </x:c>
      <x:c r="H1631" s="1" t="s">
        <x:v>5014</x:v>
      </x:c>
      <x:c r="I1631" s="1" t="s">
        <x:v>5014</x:v>
      </x:c>
      <x:c r="J1631" s="1" t="n">
        <x:v>1.4</x:v>
      </x:c>
      <x:c r="K1631" s="1" t="n">
        <x:v>0.6</x:v>
      </x:c>
      <x:c r="L1631" s="15" t="n">
        <x:v>100.8</x:v>
      </x:c>
      <x:c r="M1631" s="11" t="b">
        <x:f aca="0">TRUE()</x:f>
        <x:v>1</x:v>
      </x:c>
      <x:c r="N1631" s="11" t="b">
        <x:f aca="0">FALSE()</x:f>
        <x:v>0</x:v>
      </x:c>
      <x:c r="O1631" s="1" t="s">
        <x:v>5015</x:v>
      </x:c>
      <x:c r="P1631" s="11" t="b">
        <x:f aca="0">FALSE()</x:f>
        <x:v>0</x:v>
      </x:c>
    </x:row>
    <x:row r="1632" ht="15" hidden="0" customHeight="1">
      <x:c r="A1632" s="1" t="s">
        <x:v>6750</x:v>
      </x:c>
      <x:c r="B1632" s="1" t="s">
        <x:v>1123</x:v>
      </x:c>
      <x:c r="C1632" s="14" t="n">
        <x:v>45991</x:v>
      </x:c>
      <x:c r="D1632" s="1" t="s">
        <x:v>5018</x:v>
      </x:c>
      <x:c r="E1632" s="1" t="s">
        <x:v>5028</x:v>
      </x:c>
      <x:c r="F1632" s="1" t="s">
        <x:v>5029</x:v>
      </x:c>
      <x:c r="G1632" s="1" t="s">
        <x:v>5030</x:v>
      </x:c>
      <x:c r="H1632" s="1" t="s">
        <x:v>5031</x:v>
      </x:c>
      <x:c r="I1632" s="1" t="s">
        <x:v>5014</x:v>
      </x:c>
      <x:c r="J1632" s="1" t="n">
        <x:v>2.3</x:v>
      </x:c>
      <x:c r="K1632" s="1" t="n">
        <x:v>3.9</x:v>
      </x:c>
      <x:c r="L1632" s="15" t="n">
        <x:v>165.6</x:v>
      </x:c>
      <x:c r="M1632" s="11" t="b">
        <x:f aca="0">FALSE()</x:f>
        <x:v>0</x:v>
      </x:c>
      <x:c r="N1632" s="11" t="b">
        <x:f aca="0">FALSE()</x:f>
        <x:v>0</x:v>
      </x:c>
      <x:c r="O1632" s="1" t="s">
        <x:v>5078</x:v>
      </x:c>
      <x:c r="P1632" s="11" t="b">
        <x:f aca="0">FALSE()</x:f>
        <x:v>0</x:v>
      </x:c>
    </x:row>
    <x:row r="1633" ht="15" hidden="0" customHeight="1">
      <x:c r="A1633" s="1" t="s">
        <x:v>6751</x:v>
      </x:c>
      <x:c r="B1633" s="1" t="s">
        <x:v>1123</x:v>
      </x:c>
      <x:c r="C1633" s="14" t="n">
        <x:v>46032</x:v>
      </x:c>
      <x:c r="D1633" s="1" t="s">
        <x:v>5010</x:v>
      </x:c>
      <x:c r="E1633" s="1" t="s">
        <x:v>5011</x:v>
      </x:c>
      <x:c r="F1633" s="1" t="s">
        <x:v>5012</x:v>
      </x:c>
      <x:c r="G1633" s="1" t="s">
        <x:v>5013</x:v>
      </x:c>
      <x:c r="H1633" s="1" t="s">
        <x:v>5014</x:v>
      </x:c>
      <x:c r="I1633" s="1" t="s">
        <x:v>5014</x:v>
      </x:c>
      <x:c r="J1633" s="1" t="n">
        <x:v>1</x:v>
      </x:c>
      <x:c r="K1633" s="1" t="n">
        <x:v>1.4</x:v>
      </x:c>
      <x:c r="L1633" s="15" t="n">
        <x:v>72</x:v>
      </x:c>
      <x:c r="M1633" s="11" t="b">
        <x:f aca="0">FALSE()</x:f>
        <x:v>0</x:v>
      </x:c>
      <x:c r="N1633" s="11" t="b">
        <x:f aca="0">FALSE()</x:f>
        <x:v>0</x:v>
      </x:c>
      <x:c r="O1633" s="1" t="s">
        <x:v>5015</x:v>
      </x:c>
      <x:c r="P1633" s="11" t="b">
        <x:f aca="0">FALSE()</x:f>
        <x:v>0</x:v>
      </x:c>
    </x:row>
    <x:row r="1634" ht="15" hidden="0" customHeight="1">
      <x:c r="A1634" s="1" t="s">
        <x:v>6752</x:v>
      </x:c>
      <x:c r="B1634" s="1" t="s">
        <x:v>3120</x:v>
      </x:c>
      <x:c r="C1634" s="14" t="n">
        <x:v>45585</x:v>
      </x:c>
      <x:c r="D1634" s="1" t="s">
        <x:v>5018</x:v>
      </x:c>
      <x:c r="E1634" s="1" t="s">
        <x:v>5110</x:v>
      </x:c>
      <x:c r="F1634" s="1" t="s">
        <x:v>5111</x:v>
      </x:c>
      <x:c r="G1634" s="1" t="s">
        <x:v>5112</x:v>
      </x:c>
      <x:c r="H1634" s="1" t="s">
        <x:v>5058</x:v>
      </x:c>
      <x:c r="I1634" s="1" t="s">
        <x:v>5059</x:v>
      </x:c>
      <x:c r="J1634" s="1" t="n">
        <x:v>1.3</x:v>
      </x:c>
      <x:c r="K1634" s="1" t="n">
        <x:v>23.3</x:v>
      </x:c>
      <x:c r="L1634" s="15" t="n">
        <x:v>719.05</x:v>
      </x:c>
      <x:c r="M1634" s="11" t="b">
        <x:f aca="0">FALSE()</x:f>
        <x:v>0</x:v>
      </x:c>
      <x:c r="N1634" s="11" t="b">
        <x:f aca="0">FALSE()</x:f>
        <x:v>0</x:v>
      </x:c>
      <x:c r="O1634" s="1" t="s">
        <x:v>5073</x:v>
      </x:c>
      <x:c r="P1634" s="11" t="b">
        <x:f aca="0">FALSE()</x:f>
        <x:v>0</x:v>
      </x:c>
    </x:row>
    <x:row r="1635" ht="15" hidden="0" customHeight="1">
      <x:c r="A1635" s="1" t="s">
        <x:v>6753</x:v>
      </x:c>
      <x:c r="B1635" s="1" t="s">
        <x:v>3120</x:v>
      </x:c>
      <x:c r="C1635" s="14" t="n">
        <x:v>45789</x:v>
      </x:c>
      <x:c r="D1635" s="1" t="s">
        <x:v>5018</x:v>
      </x:c>
      <x:c r="E1635" s="1" t="s">
        <x:v>5125</x:v>
      </x:c>
      <x:c r="F1635" s="1" t="s">
        <x:v>5111</x:v>
      </x:c>
      <x:c r="G1635" s="1" t="s">
        <x:v>5112</x:v>
      </x:c>
      <x:c r="H1635" s="1" t="s">
        <x:v>5031</x:v>
      </x:c>
      <x:c r="I1635" s="1" t="s">
        <x:v>5023</x:v>
      </x:c>
      <x:c r="J1635" s="1" t="n">
        <x:v>1.8</x:v>
      </x:c>
      <x:c r="K1635" s="1" t="n">
        <x:v>8.2</x:v>
      </x:c>
      <x:c r="L1635" s="15" t="n">
        <x:v>919.72</x:v>
      </x:c>
      <x:c r="M1635" s="11" t="b">
        <x:f aca="0">FALSE()</x:f>
        <x:v>0</x:v>
      </x:c>
      <x:c r="N1635" s="11" t="b">
        <x:f aca="0">FALSE()</x:f>
        <x:v>0</x:v>
      </x:c>
      <x:c r="O1635" s="1" t="s">
        <x:v>5033</x:v>
      </x:c>
      <x:c r="P1635" s="11" t="b">
        <x:f aca="0">FALSE()</x:f>
        <x:v>0</x:v>
      </x:c>
    </x:row>
    <x:row r="1636" ht="15" hidden="0" customHeight="1">
      <x:c r="A1636" s="1" t="s">
        <x:v>6754</x:v>
      </x:c>
      <x:c r="B1636" s="1" t="s">
        <x:v>3120</x:v>
      </x:c>
      <x:c r="C1636" s="14" t="n">
        <x:v>45803</x:v>
      </x:c>
      <x:c r="D1636" s="1" t="s">
        <x:v>5010</x:v>
      </x:c>
      <x:c r="E1636" s="1" t="s">
        <x:v>5011</x:v>
      </x:c>
      <x:c r="F1636" s="1" t="s">
        <x:v>5012</x:v>
      </x:c>
      <x:c r="G1636" s="1" t="s">
        <x:v>5013</x:v>
      </x:c>
      <x:c r="H1636" s="1" t="s">
        <x:v>5014</x:v>
      </x:c>
      <x:c r="I1636" s="1" t="s">
        <x:v>5014</x:v>
      </x:c>
      <x:c r="J1636" s="1" t="n">
        <x:v>0.5</x:v>
      </x:c>
      <x:c r="K1636" s="1" t="n">
        <x:v>1.7</x:v>
      </x:c>
      <x:c r="L1636" s="15" t="n">
        <x:v>36</x:v>
      </x:c>
      <x:c r="M1636" s="11" t="b">
        <x:f aca="0">TRUE()</x:f>
        <x:v>1</x:v>
      </x:c>
      <x:c r="N1636" s="11" t="b">
        <x:f aca="0">FALSE()</x:f>
        <x:v>0</x:v>
      </x:c>
      <x:c r="O1636" s="1" t="s">
        <x:v>5015</x:v>
      </x:c>
      <x:c r="P1636" s="11" t="b">
        <x:f aca="0">FALSE()</x:f>
        <x:v>0</x:v>
      </x:c>
    </x:row>
    <x:row r="1637" ht="15" hidden="0" customHeight="1">
      <x:c r="A1637" s="1" t="s">
        <x:v>6755</x:v>
      </x:c>
      <x:c r="B1637" s="1" t="s">
        <x:v>3120</x:v>
      </x:c>
      <x:c r="C1637" s="14" t="n">
        <x:v>45820</x:v>
      </x:c>
      <x:c r="D1637" s="1" t="s">
        <x:v>5010</x:v>
      </x:c>
      <x:c r="E1637" s="1" t="s">
        <x:v>5011</x:v>
      </x:c>
      <x:c r="F1637" s="1" t="s">
        <x:v>5012</x:v>
      </x:c>
      <x:c r="G1637" s="1" t="s">
        <x:v>5013</x:v>
      </x:c>
      <x:c r="H1637" s="1" t="s">
        <x:v>5014</x:v>
      </x:c>
      <x:c r="I1637" s="1" t="s">
        <x:v>5014</x:v>
      </x:c>
      <x:c r="J1637" s="1" t="n">
        <x:v>1.5</x:v>
      </x:c>
      <x:c r="K1637" s="1" t="n">
        <x:v>1</x:v>
      </x:c>
      <x:c r="L1637" s="15" t="n">
        <x:v>108</x:v>
      </x:c>
      <x:c r="M1637" s="11" t="b">
        <x:f aca="0">TRUE()</x:f>
        <x:v>1</x:v>
      </x:c>
      <x:c r="N1637" s="11" t="b">
        <x:f aca="0">FALSE()</x:f>
        <x:v>0</x:v>
      </x:c>
      <x:c r="O1637" s="1" t="s">
        <x:v>5015</x:v>
      </x:c>
      <x:c r="P1637" s="11" t="b">
        <x:f aca="0">FALSE()</x:f>
        <x:v>0</x:v>
      </x:c>
    </x:row>
    <x:row r="1638" ht="15" hidden="0" customHeight="1">
      <x:c r="A1638" s="1" t="s">
        <x:v>6756</x:v>
      </x:c>
      <x:c r="B1638" s="1" t="s">
        <x:v>3120</x:v>
      </x:c>
      <x:c r="C1638" s="14" t="n">
        <x:v>46012</x:v>
      </x:c>
      <x:c r="D1638" s="1" t="s">
        <x:v>5018</x:v>
      </x:c>
      <x:c r="E1638" s="1" t="s">
        <x:v>5019</x:v>
      </x:c>
      <x:c r="F1638" s="1" t="s">
        <x:v>5020</x:v>
      </x:c>
      <x:c r="G1638" s="1" t="s">
        <x:v>5021</x:v>
      </x:c>
      <x:c r="H1638" s="1" t="s">
        <x:v>5022</x:v>
      </x:c>
      <x:c r="I1638" s="1" t="s">
        <x:v>5059</x:v>
      </x:c>
      <x:c r="J1638" s="1" t="n">
        <x:v>1.9</x:v>
      </x:c>
      <x:c r="K1638" s="1" t="n">
        <x:v>10</x:v>
      </x:c>
      <x:c r="L1638" s="15" t="n">
        <x:v>250.96</x:v>
      </x:c>
      <x:c r="M1638" s="11" t="b">
        <x:f aca="0">TRUE()</x:f>
        <x:v>1</x:v>
      </x:c>
      <x:c r="N1638" s="11" t="b">
        <x:f aca="0">FALSE()</x:f>
        <x:v>0</x:v>
      </x:c>
      <x:c r="O1638" s="1" t="s">
        <x:v>5073</x:v>
      </x:c>
      <x:c r="P1638" s="11" t="b">
        <x:f aca="0">FALSE()</x:f>
        <x:v>0</x:v>
      </x:c>
    </x:row>
    <x:row r="1639" ht="15" hidden="0" customHeight="1">
      <x:c r="A1639" s="1" t="s">
        <x:v>6757</x:v>
      </x:c>
      <x:c r="B1639" s="1" t="s">
        <x:v>3123</x:v>
      </x:c>
      <x:c r="C1639" s="14" t="n">
        <x:v>45996</x:v>
      </x:c>
      <x:c r="D1639" s="1" t="s">
        <x:v>5018</x:v>
      </x:c>
      <x:c r="E1639" s="1" t="s">
        <x:v>5085</x:v>
      </x:c>
      <x:c r="F1639" s="1" t="s">
        <x:v>5020</x:v>
      </x:c>
      <x:c r="G1639" s="1" t="s">
        <x:v>5021</x:v>
      </x:c>
      <x:c r="H1639" s="1" t="s">
        <x:v>5031</x:v>
      </x:c>
      <x:c r="I1639" s="1" t="s">
        <x:v>5014</x:v>
      </x:c>
      <x:c r="J1639" s="1" t="n">
        <x:v>2.6</x:v>
      </x:c>
      <x:c r="K1639" s="1" t="n">
        <x:v>9.6</x:v>
      </x:c>
      <x:c r="L1639" s="15" t="n">
        <x:v>187.2</x:v>
      </x:c>
      <x:c r="M1639" s="11" t="b">
        <x:f aca="0">TRUE()</x:f>
        <x:v>1</x:v>
      </x:c>
      <x:c r="N1639" s="11" t="b">
        <x:f aca="0">FALSE()</x:f>
        <x:v>0</x:v>
      </x:c>
      <x:c r="O1639" s="1" t="s">
        <x:v>5098</x:v>
      </x:c>
      <x:c r="P1639" s="11" t="b">
        <x:f aca="0">FALSE()</x:f>
        <x:v>0</x:v>
      </x:c>
    </x:row>
    <x:row r="1640" ht="15" hidden="0" customHeight="1">
      <x:c r="A1640" s="1" t="s">
        <x:v>6758</x:v>
      </x:c>
      <x:c r="B1640" s="1" t="s">
        <x:v>3123</x:v>
      </x:c>
      <x:c r="C1640" s="14" t="n">
        <x:v>46116</x:v>
      </x:c>
      <x:c r="D1640" s="1" t="s">
        <x:v>5018</x:v>
      </x:c>
      <x:c r="E1640" s="1" t="s">
        <x:v>5091</x:v>
      </x:c>
      <x:c r="F1640" s="1" t="s">
        <x:v>5020</x:v>
      </x:c>
      <x:c r="G1640" s="1" t="s">
        <x:v>5021</x:v>
      </x:c>
      <x:c r="H1640" s="1" t="s">
        <x:v>5036</x:v>
      </x:c>
      <x:c r="I1640" s="1" t="s">
        <x:v>5044</x:v>
      </x:c>
      <x:c r="J1640" s="1" t="n">
        <x:v>3.4</x:v>
      </x:c>
      <x:c r="K1640" s="1" t="n">
        <x:v>17</x:v>
      </x:c>
      <x:c r="L1640" s="15" t="n">
        <x:v>906.81</x:v>
      </x:c>
      <x:c r="M1640" s="11" t="b">
        <x:f aca="0">TRUE()</x:f>
        <x:v>1</x:v>
      </x:c>
      <x:c r="N1640" s="11" t="b">
        <x:f aca="0">FALSE()</x:f>
        <x:v>0</x:v>
      </x:c>
      <x:c r="O1640" s="1" t="s">
        <x:v>5037</x:v>
      </x:c>
      <x:c r="P1640" s="11" t="b">
        <x:f aca="0">FALSE()</x:f>
        <x:v>0</x:v>
      </x:c>
    </x:row>
    <x:row r="1641" ht="15" hidden="0" customHeight="1">
      <x:c r="A1641" s="1" t="s">
        <x:v>6759</x:v>
      </x:c>
      <x:c r="B1641" s="1" t="s">
        <x:v>3126</x:v>
      </x:c>
      <x:c r="C1641" s="14" t="n">
        <x:v>45431</x:v>
      </x:c>
      <x:c r="D1641" s="1" t="s">
        <x:v>5010</x:v>
      </x:c>
      <x:c r="E1641" s="1" t="s">
        <x:v>5011</x:v>
      </x:c>
      <x:c r="F1641" s="1" t="s">
        <x:v>5012</x:v>
      </x:c>
      <x:c r="G1641" s="1" t="s">
        <x:v>5013</x:v>
      </x:c>
      <x:c r="H1641" s="1" t="s">
        <x:v>5014</x:v>
      </x:c>
      <x:c r="I1641" s="1" t="s">
        <x:v>5014</x:v>
      </x:c>
      <x:c r="J1641" s="1" t="n">
        <x:v>0.3</x:v>
      </x:c>
      <x:c r="K1641" s="1" t="n">
        <x:v>3.8</x:v>
      </x:c>
      <x:c r="L1641" s="15" t="n">
        <x:v>21.6</x:v>
      </x:c>
      <x:c r="M1641" s="11" t="b">
        <x:f aca="0">TRUE()</x:f>
        <x:v>1</x:v>
      </x:c>
      <x:c r="N1641" s="11" t="b">
        <x:f aca="0">FALSE()</x:f>
        <x:v>0</x:v>
      </x:c>
      <x:c r="O1641" s="1" t="s">
        <x:v>5015</x:v>
      </x:c>
      <x:c r="P1641" s="11" t="b">
        <x:f aca="0">FALSE()</x:f>
        <x:v>0</x:v>
      </x:c>
    </x:row>
    <x:row r="1642" ht="15" hidden="0" customHeight="1">
      <x:c r="A1642" s="1" t="s">
        <x:v>6760</x:v>
      </x:c>
      <x:c r="B1642" s="1" t="s">
        <x:v>3126</x:v>
      </x:c>
      <x:c r="C1642" s="14" t="n">
        <x:v>45926</x:v>
      </x:c>
      <x:c r="D1642" s="1" t="s">
        <x:v>5010</x:v>
      </x:c>
      <x:c r="E1642" s="1" t="s">
        <x:v>5011</x:v>
      </x:c>
      <x:c r="F1642" s="1" t="s">
        <x:v>5012</x:v>
      </x:c>
      <x:c r="G1642" s="1" t="s">
        <x:v>5013</x:v>
      </x:c>
      <x:c r="H1642" s="1" t="s">
        <x:v>5014</x:v>
      </x:c>
      <x:c r="I1642" s="1" t="s">
        <x:v>5014</x:v>
      </x:c>
      <x:c r="J1642" s="1" t="n">
        <x:v>2.1</x:v>
      </x:c>
      <x:c r="K1642" s="1" t="n">
        <x:v>2.2</x:v>
      </x:c>
      <x:c r="L1642" s="15" t="n">
        <x:v>151.2</x:v>
      </x:c>
      <x:c r="M1642" s="11" t="b">
        <x:f aca="0">TRUE()</x:f>
        <x:v>1</x:v>
      </x:c>
      <x:c r="N1642" s="11" t="b">
        <x:f aca="0">FALSE()</x:f>
        <x:v>0</x:v>
      </x:c>
      <x:c r="O1642" s="1" t="s">
        <x:v>5015</x:v>
      </x:c>
      <x:c r="P1642" s="11" t="b">
        <x:f aca="0">FALSE()</x:f>
        <x:v>0</x:v>
      </x:c>
    </x:row>
    <x:row r="1643" ht="15" hidden="0" customHeight="1">
      <x:c r="A1643" s="1" t="s">
        <x:v>6761</x:v>
      </x:c>
      <x:c r="B1643" s="1" t="s">
        <x:v>1125</x:v>
      </x:c>
      <x:c r="C1643" s="14" t="n">
        <x:v>45615</x:v>
      </x:c>
      <x:c r="D1643" s="1" t="s">
        <x:v>5010</x:v>
      </x:c>
      <x:c r="E1643" s="1" t="s">
        <x:v>5011</x:v>
      </x:c>
      <x:c r="F1643" s="1" t="s">
        <x:v>5012</x:v>
      </x:c>
      <x:c r="G1643" s="1" t="s">
        <x:v>5013</x:v>
      </x:c>
      <x:c r="H1643" s="1" t="s">
        <x:v>5014</x:v>
      </x:c>
      <x:c r="I1643" s="1" t="s">
        <x:v>5014</x:v>
      </x:c>
      <x:c r="J1643" s="1" t="n">
        <x:v>1.6</x:v>
      </x:c>
      <x:c r="K1643" s="1" t="n">
        <x:v>1.5</x:v>
      </x:c>
      <x:c r="L1643" s="15" t="n">
        <x:v>115.2</x:v>
      </x:c>
      <x:c r="M1643" s="11" t="b">
        <x:f aca="0">TRUE()</x:f>
        <x:v>1</x:v>
      </x:c>
      <x:c r="N1643" s="11" t="b">
        <x:f aca="0">FALSE()</x:f>
        <x:v>0</x:v>
      </x:c>
      <x:c r="O1643" s="1" t="s">
        <x:v>5015</x:v>
      </x:c>
      <x:c r="P1643" s="11" t="b">
        <x:f aca="0">FALSE()</x:f>
        <x:v>0</x:v>
      </x:c>
    </x:row>
    <x:row r="1644" ht="15" hidden="0" customHeight="1">
      <x:c r="A1644" s="1" t="s">
        <x:v>6762</x:v>
      </x:c>
      <x:c r="B1644" s="1" t="s">
        <x:v>1125</x:v>
      </x:c>
      <x:c r="C1644" s="14" t="n">
        <x:v>45724</x:v>
      </x:c>
      <x:c r="D1644" s="1" t="s">
        <x:v>5010</x:v>
      </x:c>
      <x:c r="E1644" s="1" t="s">
        <x:v>5011</x:v>
      </x:c>
      <x:c r="F1644" s="1" t="s">
        <x:v>5012</x:v>
      </x:c>
      <x:c r="G1644" s="1" t="s">
        <x:v>5013</x:v>
      </x:c>
      <x:c r="H1644" s="1" t="s">
        <x:v>5014</x:v>
      </x:c>
      <x:c r="I1644" s="1" t="s">
        <x:v>5014</x:v>
      </x:c>
      <x:c r="J1644" s="1" t="n">
        <x:v>0.3</x:v>
      </x:c>
      <x:c r="K1644" s="1" t="n">
        <x:v>3.8</x:v>
      </x:c>
      <x:c r="L1644" s="15" t="n">
        <x:v>21.6</x:v>
      </x:c>
      <x:c r="M1644" s="11" t="b">
        <x:f aca="0">FALSE()</x:f>
        <x:v>0</x:v>
      </x:c>
      <x:c r="N1644" s="11" t="b">
        <x:f aca="0">FALSE()</x:f>
        <x:v>0</x:v>
      </x:c>
      <x:c r="O1644" s="1" t="s">
        <x:v>5015</x:v>
      </x:c>
      <x:c r="P1644" s="11" t="b">
        <x:f aca="0">FALSE()</x:f>
        <x:v>0</x:v>
      </x:c>
    </x:row>
    <x:row r="1645" ht="15" hidden="0" customHeight="1">
      <x:c r="A1645" s="1" t="s">
        <x:v>6763</x:v>
      </x:c>
      <x:c r="B1645" s="1" t="s">
        <x:v>1125</x:v>
      </x:c>
      <x:c r="C1645" s="14" t="n">
        <x:v>45994</x:v>
      </x:c>
      <x:c r="D1645" s="1" t="s">
        <x:v>5010</x:v>
      </x:c>
      <x:c r="E1645" s="1" t="s">
        <x:v>5011</x:v>
      </x:c>
      <x:c r="F1645" s="1" t="s">
        <x:v>5012</x:v>
      </x:c>
      <x:c r="G1645" s="1" t="s">
        <x:v>5013</x:v>
      </x:c>
      <x:c r="H1645" s="1" t="s">
        <x:v>5014</x:v>
      </x:c>
      <x:c r="I1645" s="1" t="s">
        <x:v>5014</x:v>
      </x:c>
      <x:c r="J1645" s="1" t="n">
        <x:v>1</x:v>
      </x:c>
      <x:c r="K1645" s="1" t="n">
        <x:v>1</x:v>
      </x:c>
      <x:c r="L1645" s="15" t="n">
        <x:v>72</x:v>
      </x:c>
      <x:c r="M1645" s="11" t="b">
        <x:f aca="0">FALSE()</x:f>
        <x:v>0</x:v>
      </x:c>
      <x:c r="N1645" s="11" t="b">
        <x:f aca="0">FALSE()</x:f>
        <x:v>0</x:v>
      </x:c>
      <x:c r="O1645" s="1" t="s">
        <x:v>5015</x:v>
      </x:c>
      <x:c r="P1645" s="11" t="b">
        <x:f aca="0">FALSE()</x:f>
        <x:v>0</x:v>
      </x:c>
    </x:row>
    <x:row r="1646" ht="15" hidden="0" customHeight="1">
      <x:c r="A1646" s="1" t="s">
        <x:v>6764</x:v>
      </x:c>
      <x:c r="B1646" s="1" t="s">
        <x:v>3131</x:v>
      </x:c>
      <x:c r="C1646" s="14" t="n">
        <x:v>45450</x:v>
      </x:c>
      <x:c r="D1646" s="1" t="s">
        <x:v>5010</x:v>
      </x:c>
      <x:c r="E1646" s="1" t="s">
        <x:v>5011</x:v>
      </x:c>
      <x:c r="F1646" s="1" t="s">
        <x:v>5012</x:v>
      </x:c>
      <x:c r="G1646" s="1" t="s">
        <x:v>5013</x:v>
      </x:c>
      <x:c r="H1646" s="1" t="s">
        <x:v>5014</x:v>
      </x:c>
      <x:c r="I1646" s="1" t="s">
        <x:v>5014</x:v>
      </x:c>
      <x:c r="J1646" s="1" t="n">
        <x:v>0.9</x:v>
      </x:c>
      <x:c r="K1646" s="1" t="n">
        <x:v>0.4</x:v>
      </x:c>
      <x:c r="L1646" s="15" t="n">
        <x:v>64.8</x:v>
      </x:c>
      <x:c r="M1646" s="11" t="b">
        <x:f aca="0">TRUE()</x:f>
        <x:v>1</x:v>
      </x:c>
      <x:c r="N1646" s="11" t="b">
        <x:f aca="0">FALSE()</x:f>
        <x:v>0</x:v>
      </x:c>
      <x:c r="O1646" s="1" t="s">
        <x:v>5015</x:v>
      </x:c>
      <x:c r="P1646" s="11" t="b">
        <x:f aca="0">FALSE()</x:f>
        <x:v>0</x:v>
      </x:c>
    </x:row>
    <x:row r="1647" ht="15" hidden="0" customHeight="1">
      <x:c r="A1647" s="1" t="s">
        <x:v>6765</x:v>
      </x:c>
      <x:c r="B1647" s="1" t="s">
        <x:v>3131</x:v>
      </x:c>
      <x:c r="C1647" s="14" t="n">
        <x:v>45471</x:v>
      </x:c>
      <x:c r="D1647" s="1" t="s">
        <x:v>5018</x:v>
      </x:c>
      <x:c r="E1647" s="1" t="s">
        <x:v>5065</x:v>
      </x:c>
      <x:c r="F1647" s="1" t="s">
        <x:v>5066</x:v>
      </x:c>
      <x:c r="G1647" s="1" t="s">
        <x:v>5067</x:v>
      </x:c>
      <x:c r="H1647" s="1" t="s">
        <x:v>5031</x:v>
      </x:c>
      <x:c r="I1647" s="1" t="s">
        <x:v>5131</x:v>
      </x:c>
      <x:c r="J1647" s="1" t="n">
        <x:v>1.4</x:v>
      </x:c>
      <x:c r="K1647" s="1" t="n">
        <x:v>1.1</x:v>
      </x:c>
      <x:c r="L1647" s="15" t="n">
        <x:v>175.32</x:v>
      </x:c>
      <x:c r="M1647" s="11" t="b">
        <x:f aca="0">TRUE()</x:f>
        <x:v>1</x:v>
      </x:c>
      <x:c r="N1647" s="11" t="b">
        <x:f aca="0">FALSE()</x:f>
        <x:v>0</x:v>
      </x:c>
      <x:c r="O1647" s="1" t="s">
        <x:v>5033</x:v>
      </x:c>
      <x:c r="P1647" s="11" t="b">
        <x:f aca="0">TRUE()</x:f>
        <x:v>1</x:v>
      </x:c>
    </x:row>
    <x:row r="1648" ht="15" hidden="0" customHeight="1">
      <x:c r="A1648" s="1" t="s">
        <x:v>6766</x:v>
      </x:c>
      <x:c r="B1648" s="1" t="s">
        <x:v>3131</x:v>
      </x:c>
      <x:c r="C1648" s="14" t="n">
        <x:v>45607</x:v>
      </x:c>
      <x:c r="D1648" s="1" t="s">
        <x:v>5010</x:v>
      </x:c>
      <x:c r="E1648" s="1" t="s">
        <x:v>5011</x:v>
      </x:c>
      <x:c r="F1648" s="1" t="s">
        <x:v>5012</x:v>
      </x:c>
      <x:c r="G1648" s="1" t="s">
        <x:v>5013</x:v>
      </x:c>
      <x:c r="H1648" s="1" t="s">
        <x:v>5014</x:v>
      </x:c>
      <x:c r="I1648" s="1" t="s">
        <x:v>5014</x:v>
      </x:c>
      <x:c r="J1648" s="1" t="n">
        <x:v>1</x:v>
      </x:c>
      <x:c r="K1648" s="1" t="n">
        <x:v>1.6</x:v>
      </x:c>
      <x:c r="L1648" s="15" t="n">
        <x:v>72</x:v>
      </x:c>
      <x:c r="M1648" s="11" t="b">
        <x:f aca="0">TRUE()</x:f>
        <x:v>1</x:v>
      </x:c>
      <x:c r="N1648" s="11" t="b">
        <x:f aca="0">FALSE()</x:f>
        <x:v>0</x:v>
      </x:c>
      <x:c r="O1648" s="1" t="s">
        <x:v>5015</x:v>
      </x:c>
      <x:c r="P1648" s="11" t="b">
        <x:f aca="0">FALSE()</x:f>
        <x:v>0</x:v>
      </x:c>
    </x:row>
    <x:row r="1649" ht="15" hidden="0" customHeight="1">
      <x:c r="A1649" s="1" t="s">
        <x:v>6767</x:v>
      </x:c>
      <x:c r="B1649" s="1" t="s">
        <x:v>3131</x:v>
      </x:c>
      <x:c r="C1649" s="14" t="n">
        <x:v>45806</x:v>
      </x:c>
      <x:c r="D1649" s="1" t="s">
        <x:v>5010</x:v>
      </x:c>
      <x:c r="E1649" s="1" t="s">
        <x:v>5011</x:v>
      </x:c>
      <x:c r="F1649" s="1" t="s">
        <x:v>5012</x:v>
      </x:c>
      <x:c r="G1649" s="1" t="s">
        <x:v>5013</x:v>
      </x:c>
      <x:c r="H1649" s="1" t="s">
        <x:v>5014</x:v>
      </x:c>
      <x:c r="I1649" s="1" t="s">
        <x:v>5014</x:v>
      </x:c>
      <x:c r="J1649" s="1" t="n">
        <x:v>1.3</x:v>
      </x:c>
      <x:c r="K1649" s="1" t="n">
        <x:v>1.5</x:v>
      </x:c>
      <x:c r="L1649" s="15" t="n">
        <x:v>93.6</x:v>
      </x:c>
      <x:c r="M1649" s="11" t="b">
        <x:f aca="0">TRUE()</x:f>
        <x:v>1</x:v>
      </x:c>
      <x:c r="N1649" s="11" t="b">
        <x:f aca="0">FALSE()</x:f>
        <x:v>0</x:v>
      </x:c>
      <x:c r="O1649" s="1" t="s">
        <x:v>5015</x:v>
      </x:c>
      <x:c r="P1649" s="11" t="b">
        <x:f aca="0">FALSE()</x:f>
        <x:v>0</x:v>
      </x:c>
    </x:row>
    <x:row r="1650" ht="15" hidden="0" customHeight="1">
      <x:c r="A1650" s="1" t="s">
        <x:v>6768</x:v>
      </x:c>
      <x:c r="B1650" s="1" t="s">
        <x:v>3131</x:v>
      </x:c>
      <x:c r="C1650" s="14" t="n">
        <x:v>46073</x:v>
      </x:c>
      <x:c r="D1650" s="1" t="s">
        <x:v>5018</x:v>
      </x:c>
      <x:c r="E1650" s="1" t="s">
        <x:v>5065</x:v>
      </x:c>
      <x:c r="F1650" s="1" t="s">
        <x:v>5066</x:v>
      </x:c>
      <x:c r="G1650" s="1" t="s">
        <x:v>5067</x:v>
      </x:c>
      <x:c r="H1650" s="1" t="s">
        <x:v>5022</x:v>
      </x:c>
      <x:c r="I1650" s="1" t="s">
        <x:v>5014</x:v>
      </x:c>
      <x:c r="J1650" s="1" t="n">
        <x:v>1.2</x:v>
      </x:c>
      <x:c r="K1650" s="1" t="n">
        <x:v>5.9</x:v>
      </x:c>
      <x:c r="L1650" s="15" t="n">
        <x:v>86.4</x:v>
      </x:c>
      <x:c r="M1650" s="11" t="b">
        <x:f aca="0">FALSE()</x:f>
        <x:v>0</x:v>
      </x:c>
      <x:c r="N1650" s="11" t="b">
        <x:f aca="0">FALSE()</x:f>
        <x:v>0</x:v>
      </x:c>
      <x:c r="O1650" s="1" t="s">
        <x:v>5037</x:v>
      </x:c>
      <x:c r="P1650" s="11" t="b">
        <x:f aca="0">FALSE()</x:f>
        <x:v>0</x:v>
      </x:c>
    </x:row>
    <x:row r="1651" ht="15" hidden="0" customHeight="1">
      <x:c r="A1651" s="1" t="s">
        <x:v>6769</x:v>
      </x:c>
      <x:c r="B1651" s="1" t="s">
        <x:v>3131</x:v>
      </x:c>
      <x:c r="C1651" s="14" t="n">
        <x:v>46192</x:v>
      </x:c>
      <x:c r="D1651" s="1" t="s">
        <x:v>5054</x:v>
      </x:c>
      <x:c r="E1651" s="1" t="s">
        <x:v>5055</x:v>
      </x:c>
      <x:c r="F1651" s="1" t="s">
        <x:v>5012</x:v>
      </x:c>
      <x:c r="G1651" s="1" t="s">
        <x:v>5013</x:v>
      </x:c>
      <x:c r="H1651" s="1" t="s">
        <x:v>5014</x:v>
      </x:c>
      <x:c r="I1651" s="1" t="s">
        <x:v>5014</x:v>
      </x:c>
      <x:c r="J1651" s="1" t="n">
        <x:v>1.1</x:v>
      </x:c>
      <x:c r="K1651" s="1" t="n">
        <x:v>0.8</x:v>
      </x:c>
      <x:c r="L1651" s="15" t="n">
        <x:v>79.2</x:v>
      </x:c>
      <x:c r="M1651" s="11" t="b">
        <x:f aca="0">TRUE()</x:f>
        <x:v>1</x:v>
      </x:c>
      <x:c r="N1651" s="11" t="b">
        <x:f aca="0">FALSE()</x:f>
        <x:v>0</x:v>
      </x:c>
      <x:c r="O1651" s="1" t="s">
        <x:v>5015</x:v>
      </x:c>
      <x:c r="P1651" s="11" t="b">
        <x:f aca="0">FALSE()</x:f>
        <x:v>0</x:v>
      </x:c>
    </x:row>
    <x:row r="1652" ht="15" hidden="0" customHeight="1">
      <x:c r="A1652" s="1" t="s">
        <x:v>6770</x:v>
      </x:c>
      <x:c r="B1652" s="1" t="s">
        <x:v>1129</x:v>
      </x:c>
      <x:c r="C1652" s="14" t="n">
        <x:v>45751</x:v>
      </x:c>
      <x:c r="D1652" s="1" t="s">
        <x:v>5010</x:v>
      </x:c>
      <x:c r="E1652" s="1" t="s">
        <x:v>5011</x:v>
      </x:c>
      <x:c r="F1652" s="1" t="s">
        <x:v>5012</x:v>
      </x:c>
      <x:c r="G1652" s="1" t="s">
        <x:v>5013</x:v>
      </x:c>
      <x:c r="H1652" s="1" t="s">
        <x:v>5014</x:v>
      </x:c>
      <x:c r="I1652" s="1" t="s">
        <x:v>5014</x:v>
      </x:c>
      <x:c r="J1652" s="1" t="n">
        <x:v>1.6</x:v>
      </x:c>
      <x:c r="K1652" s="1" t="n">
        <x:v>1.7</x:v>
      </x:c>
      <x:c r="L1652" s="15" t="n">
        <x:v>115.2</x:v>
      </x:c>
      <x:c r="M1652" s="11" t="b">
        <x:f aca="0">TRUE()</x:f>
        <x:v>1</x:v>
      </x:c>
      <x:c r="N1652" s="11" t="b">
        <x:f aca="0">FALSE()</x:f>
        <x:v>0</x:v>
      </x:c>
      <x:c r="O1652" s="1" t="s">
        <x:v>5015</x:v>
      </x:c>
      <x:c r="P1652" s="11" t="b">
        <x:f aca="0">FALSE()</x:f>
        <x:v>0</x:v>
      </x:c>
    </x:row>
    <x:row r="1653" ht="15" hidden="0" customHeight="1">
      <x:c r="A1653" s="1" t="s">
        <x:v>6771</x:v>
      </x:c>
      <x:c r="B1653" s="1" t="s">
        <x:v>1129</x:v>
      </x:c>
      <x:c r="C1653" s="14" t="n">
        <x:v>45891</x:v>
      </x:c>
      <x:c r="D1653" s="1" t="s">
        <x:v>5054</x:v>
      </x:c>
      <x:c r="E1653" s="1" t="s">
        <x:v>5055</x:v>
      </x:c>
      <x:c r="F1653" s="1" t="s">
        <x:v>5012</x:v>
      </x:c>
      <x:c r="G1653" s="1" t="s">
        <x:v>5013</x:v>
      </x:c>
      <x:c r="H1653" s="1" t="s">
        <x:v>5014</x:v>
      </x:c>
      <x:c r="I1653" s="1" t="s">
        <x:v>5014</x:v>
      </x:c>
      <x:c r="J1653" s="1" t="n">
        <x:v>1.2</x:v>
      </x:c>
      <x:c r="K1653" s="1" t="n">
        <x:v>1.6</x:v>
      </x:c>
      <x:c r="L1653" s="15" t="n">
        <x:v>86.4</x:v>
      </x:c>
      <x:c r="M1653" s="11" t="b">
        <x:f aca="0">TRUE()</x:f>
        <x:v>1</x:v>
      </x:c>
      <x:c r="N1653" s="11" t="b">
        <x:f aca="0">FALSE()</x:f>
        <x:v>0</x:v>
      </x:c>
      <x:c r="O1653" s="1" t="s">
        <x:v>5015</x:v>
      </x:c>
      <x:c r="P1653" s="11" t="b">
        <x:f aca="0">FALSE()</x:f>
        <x:v>0</x:v>
      </x:c>
    </x:row>
    <x:row r="1654" ht="15" hidden="0" customHeight="1">
      <x:c r="A1654" s="1" t="s">
        <x:v>6772</x:v>
      </x:c>
      <x:c r="B1654" s="1" t="s">
        <x:v>1129</x:v>
      </x:c>
      <x:c r="C1654" s="14" t="n">
        <x:v>45964</x:v>
      </x:c>
      <x:c r="D1654" s="1" t="s">
        <x:v>5010</x:v>
      </x:c>
      <x:c r="E1654" s="1" t="s">
        <x:v>5011</x:v>
      </x:c>
      <x:c r="F1654" s="1" t="s">
        <x:v>5012</x:v>
      </x:c>
      <x:c r="G1654" s="1" t="s">
        <x:v>5013</x:v>
      </x:c>
      <x:c r="H1654" s="1" t="s">
        <x:v>5014</x:v>
      </x:c>
      <x:c r="I1654" s="1" t="s">
        <x:v>5014</x:v>
      </x:c>
      <x:c r="J1654" s="1" t="n">
        <x:v>1.1</x:v>
      </x:c>
      <x:c r="K1654" s="1" t="n">
        <x:v>0.6</x:v>
      </x:c>
      <x:c r="L1654" s="15" t="n">
        <x:v>79.2</x:v>
      </x:c>
      <x:c r="M1654" s="11" t="b">
        <x:f aca="0">TRUE()</x:f>
        <x:v>1</x:v>
      </x:c>
      <x:c r="N1654" s="11" t="b">
        <x:f aca="0">FALSE()</x:f>
        <x:v>0</x:v>
      </x:c>
      <x:c r="O1654" s="1" t="s">
        <x:v>5015</x:v>
      </x:c>
      <x:c r="P1654" s="11" t="b">
        <x:f aca="0">FALSE()</x:f>
        <x:v>0</x:v>
      </x:c>
    </x:row>
    <x:row r="1655" ht="15" hidden="0" customHeight="1">
      <x:c r="A1655" s="1" t="s">
        <x:v>6773</x:v>
      </x:c>
      <x:c r="B1655" s="1" t="s">
        <x:v>1130</x:v>
      </x:c>
      <x:c r="C1655" s="14" t="n">
        <x:v>45299</x:v>
      </x:c>
      <x:c r="D1655" s="1" t="s">
        <x:v>5018</x:v>
      </x:c>
      <x:c r="E1655" s="1" t="s">
        <x:v>5091</x:v>
      </x:c>
      <x:c r="F1655" s="1" t="s">
        <x:v>5020</x:v>
      </x:c>
      <x:c r="G1655" s="1" t="s">
        <x:v>5021</x:v>
      </x:c>
      <x:c r="H1655" s="1" t="s">
        <x:v>5031</x:v>
      </x:c>
      <x:c r="I1655" s="1" t="s">
        <x:v>5032</x:v>
      </x:c>
      <x:c r="J1655" s="1" t="n">
        <x:v>1.9</x:v>
      </x:c>
      <x:c r="K1655" s="1" t="n">
        <x:v>11.1</x:v>
      </x:c>
      <x:c r="L1655" s="15" t="n">
        <x:v>835.95</x:v>
      </x:c>
      <x:c r="M1655" s="11" t="b">
        <x:f aca="0">FALSE()</x:f>
        <x:v>0</x:v>
      </x:c>
      <x:c r="N1655" s="11" t="b">
        <x:f aca="0">FALSE()</x:f>
        <x:v>0</x:v>
      </x:c>
      <x:c r="O1655" s="1" t="s">
        <x:v>5073</x:v>
      </x:c>
      <x:c r="P1655" s="11" t="b">
        <x:f aca="0">FALSE()</x:f>
        <x:v>0</x:v>
      </x:c>
    </x:row>
    <x:row r="1656" ht="15" hidden="0" customHeight="1">
      <x:c r="A1656" s="1" t="s">
        <x:v>6774</x:v>
      </x:c>
      <x:c r="B1656" s="1" t="s">
        <x:v>1130</x:v>
      </x:c>
      <x:c r="C1656" s="14" t="n">
        <x:v>45366</x:v>
      </x:c>
      <x:c r="D1656" s="1" t="s">
        <x:v>5018</x:v>
      </x:c>
      <x:c r="E1656" s="1" t="s">
        <x:v>5176</x:v>
      </x:c>
      <x:c r="F1656" s="1" t="s">
        <x:v>5066</x:v>
      </x:c>
      <x:c r="G1656" s="1" t="s">
        <x:v>5067</x:v>
      </x:c>
      <x:c r="H1656" s="1" t="s">
        <x:v>5022</x:v>
      </x:c>
      <x:c r="I1656" s="1" t="s">
        <x:v>5059</x:v>
      </x:c>
      <x:c r="J1656" s="1" t="n">
        <x:v>2.3</x:v>
      </x:c>
      <x:c r="K1656" s="1" t="n">
        <x:v>12.4</x:v>
      </x:c>
      <x:c r="L1656" s="15" t="n">
        <x:v>951.89</x:v>
      </x:c>
      <x:c r="M1656" s="11" t="b">
        <x:f aca="0">TRUE()</x:f>
        <x:v>1</x:v>
      </x:c>
      <x:c r="N1656" s="11" t="b">
        <x:f aca="0">FALSE()</x:f>
        <x:v>0</x:v>
      </x:c>
      <x:c r="O1656" s="1" t="s">
        <x:v>5073</x:v>
      </x:c>
      <x:c r="P1656" s="11" t="b">
        <x:f aca="0">FALSE()</x:f>
        <x:v>0</x:v>
      </x:c>
    </x:row>
    <x:row r="1657" ht="15" hidden="0" customHeight="1">
      <x:c r="A1657" s="1" t="s">
        <x:v>6775</x:v>
      </x:c>
      <x:c r="B1657" s="1" t="s">
        <x:v>1130</x:v>
      </x:c>
      <x:c r="C1657" s="14" t="n">
        <x:v>45450</x:v>
      </x:c>
      <x:c r="D1657" s="1" t="s">
        <x:v>5010</x:v>
      </x:c>
      <x:c r="E1657" s="1" t="s">
        <x:v>5011</x:v>
      </x:c>
      <x:c r="F1657" s="1" t="s">
        <x:v>5012</x:v>
      </x:c>
      <x:c r="G1657" s="1" t="s">
        <x:v>5013</x:v>
      </x:c>
      <x:c r="H1657" s="1" t="s">
        <x:v>5014</x:v>
      </x:c>
      <x:c r="I1657" s="1" t="s">
        <x:v>5014</x:v>
      </x:c>
      <x:c r="J1657" s="1" t="n">
        <x:v>1.7</x:v>
      </x:c>
      <x:c r="K1657" s="1" t="n">
        <x:v>2.2</x:v>
      </x:c>
      <x:c r="L1657" s="15" t="n">
        <x:v>122.4</x:v>
      </x:c>
      <x:c r="M1657" s="11" t="b">
        <x:f aca="0">TRUE()</x:f>
        <x:v>1</x:v>
      </x:c>
      <x:c r="N1657" s="11" t="b">
        <x:f aca="0">FALSE()</x:f>
        <x:v>0</x:v>
      </x:c>
      <x:c r="O1657" s="1" t="s">
        <x:v>5015</x:v>
      </x:c>
      <x:c r="P1657" s="11" t="b">
        <x:f aca="0">FALSE()</x:f>
        <x:v>0</x:v>
      </x:c>
    </x:row>
    <x:row r="1658" ht="15" hidden="0" customHeight="1">
      <x:c r="A1658" s="1" t="s">
        <x:v>6776</x:v>
      </x:c>
      <x:c r="B1658" s="1" t="s">
        <x:v>1130</x:v>
      </x:c>
      <x:c r="C1658" s="14" t="n">
        <x:v>45894</x:v>
      </x:c>
      <x:c r="D1658" s="1" t="s">
        <x:v>5054</x:v>
      </x:c>
      <x:c r="E1658" s="1" t="s">
        <x:v>5055</x:v>
      </x:c>
      <x:c r="F1658" s="1" t="s">
        <x:v>5012</x:v>
      </x:c>
      <x:c r="G1658" s="1" t="s">
        <x:v>5013</x:v>
      </x:c>
      <x:c r="H1658" s="1" t="s">
        <x:v>5014</x:v>
      </x:c>
      <x:c r="I1658" s="1" t="s">
        <x:v>5014</x:v>
      </x:c>
      <x:c r="J1658" s="1" t="n">
        <x:v>2.2</x:v>
      </x:c>
      <x:c r="K1658" s="1" t="n">
        <x:v>1.1</x:v>
      </x:c>
      <x:c r="L1658" s="15" t="n">
        <x:v>158.4</x:v>
      </x:c>
      <x:c r="M1658" s="11" t="b">
        <x:f aca="0">TRUE()</x:f>
        <x:v>1</x:v>
      </x:c>
      <x:c r="N1658" s="11" t="b">
        <x:f aca="0">FALSE()</x:f>
        <x:v>0</x:v>
      </x:c>
      <x:c r="O1658" s="1" t="s">
        <x:v>5015</x:v>
      </x:c>
      <x:c r="P1658" s="11" t="b">
        <x:f aca="0">FALSE()</x:f>
        <x:v>0</x:v>
      </x:c>
    </x:row>
    <x:row r="1659" ht="15" hidden="0" customHeight="1">
      <x:c r="A1659" s="1" t="s">
        <x:v>6777</x:v>
      </x:c>
      <x:c r="B1659" s="1" t="s">
        <x:v>1130</x:v>
      </x:c>
      <x:c r="C1659" s="14" t="n">
        <x:v>46014</x:v>
      </x:c>
      <x:c r="D1659" s="1" t="s">
        <x:v>5010</x:v>
      </x:c>
      <x:c r="E1659" s="1" t="s">
        <x:v>5011</x:v>
      </x:c>
      <x:c r="F1659" s="1" t="s">
        <x:v>5012</x:v>
      </x:c>
      <x:c r="G1659" s="1" t="s">
        <x:v>5013</x:v>
      </x:c>
      <x:c r="H1659" s="1" t="s">
        <x:v>5014</x:v>
      </x:c>
      <x:c r="I1659" s="1" t="s">
        <x:v>5014</x:v>
      </x:c>
      <x:c r="J1659" s="1" t="n">
        <x:v>0.8</x:v>
      </x:c>
      <x:c r="K1659" s="1" t="n">
        <x:v>2.1</x:v>
      </x:c>
      <x:c r="L1659" s="15" t="n">
        <x:v>57.6</x:v>
      </x:c>
      <x:c r="M1659" s="11" t="b">
        <x:f aca="0">TRUE()</x:f>
        <x:v>1</x:v>
      </x:c>
      <x:c r="N1659" s="11" t="b">
        <x:f aca="0">FALSE()</x:f>
        <x:v>0</x:v>
      </x:c>
      <x:c r="O1659" s="1" t="s">
        <x:v>5015</x:v>
      </x:c>
      <x:c r="P1659" s="11" t="b">
        <x:f aca="0">FALSE()</x:f>
        <x:v>0</x:v>
      </x:c>
    </x:row>
    <x:row r="1660" ht="15" hidden="0" customHeight="1">
      <x:c r="A1660" s="1" t="s">
        <x:v>6778</x:v>
      </x:c>
      <x:c r="B1660" s="1" t="s">
        <x:v>3138</x:v>
      </x:c>
      <x:c r="C1660" s="14" t="n">
        <x:v>45484</x:v>
      </x:c>
      <x:c r="D1660" s="1" t="s">
        <x:v>5010</x:v>
      </x:c>
      <x:c r="E1660" s="1" t="s">
        <x:v>5011</x:v>
      </x:c>
      <x:c r="F1660" s="1" t="s">
        <x:v>5012</x:v>
      </x:c>
      <x:c r="G1660" s="1" t="s">
        <x:v>5013</x:v>
      </x:c>
      <x:c r="H1660" s="1" t="s">
        <x:v>5014</x:v>
      </x:c>
      <x:c r="I1660" s="1" t="s">
        <x:v>5014</x:v>
      </x:c>
      <x:c r="J1660" s="1" t="n">
        <x:v>1.1</x:v>
      </x:c>
      <x:c r="K1660" s="1" t="n">
        <x:v>1.7</x:v>
      </x:c>
      <x:c r="L1660" s="15" t="n">
        <x:v>79.2</x:v>
      </x:c>
      <x:c r="M1660" s="11" t="b">
        <x:f aca="0">TRUE()</x:f>
        <x:v>1</x:v>
      </x:c>
      <x:c r="N1660" s="11" t="b">
        <x:f aca="0">FALSE()</x:f>
        <x:v>0</x:v>
      </x:c>
      <x:c r="O1660" s="1" t="s">
        <x:v>5015</x:v>
      </x:c>
      <x:c r="P1660" s="11" t="b">
        <x:f aca="0">FALSE()</x:f>
        <x:v>0</x:v>
      </x:c>
    </x:row>
    <x:row r="1661" ht="15" hidden="0" customHeight="1">
      <x:c r="A1661" s="1" t="s">
        <x:v>6779</x:v>
      </x:c>
      <x:c r="B1661" s="1" t="s">
        <x:v>3138</x:v>
      </x:c>
      <x:c r="C1661" s="14" t="n">
        <x:v>45901</x:v>
      </x:c>
      <x:c r="D1661" s="1" t="s">
        <x:v>5010</x:v>
      </x:c>
      <x:c r="E1661" s="1" t="s">
        <x:v>5011</x:v>
      </x:c>
      <x:c r="F1661" s="1" t="s">
        <x:v>5012</x:v>
      </x:c>
      <x:c r="G1661" s="1" t="s">
        <x:v>5013</x:v>
      </x:c>
      <x:c r="H1661" s="1" t="s">
        <x:v>5014</x:v>
      </x:c>
      <x:c r="I1661" s="1" t="s">
        <x:v>5014</x:v>
      </x:c>
      <x:c r="J1661" s="1" t="n">
        <x:v>1.7</x:v>
      </x:c>
      <x:c r="K1661" s="1" t="n">
        <x:v>2.8</x:v>
      </x:c>
      <x:c r="L1661" s="15" t="n">
        <x:v>122.4</x:v>
      </x:c>
      <x:c r="M1661" s="11" t="b">
        <x:f aca="0">TRUE()</x:f>
        <x:v>1</x:v>
      </x:c>
      <x:c r="N1661" s="11" t="b">
        <x:f aca="0">FALSE()</x:f>
        <x:v>0</x:v>
      </x:c>
      <x:c r="O1661" s="1" t="s">
        <x:v>5015</x:v>
      </x:c>
      <x:c r="P1661" s="11" t="b">
        <x:f aca="0">FALSE()</x:f>
        <x:v>0</x:v>
      </x:c>
    </x:row>
    <x:row r="1662" ht="15" hidden="0" customHeight="1">
      <x:c r="A1662" s="1" t="s">
        <x:v>6780</x:v>
      </x:c>
      <x:c r="B1662" s="1" t="s">
        <x:v>3138</x:v>
      </x:c>
      <x:c r="C1662" s="14" t="n">
        <x:v>45986</x:v>
      </x:c>
      <x:c r="D1662" s="1" t="s">
        <x:v>5010</x:v>
      </x:c>
      <x:c r="E1662" s="1" t="s">
        <x:v>5011</x:v>
      </x:c>
      <x:c r="F1662" s="1" t="s">
        <x:v>5012</x:v>
      </x:c>
      <x:c r="G1662" s="1" t="s">
        <x:v>5013</x:v>
      </x:c>
      <x:c r="H1662" s="1" t="s">
        <x:v>5014</x:v>
      </x:c>
      <x:c r="I1662" s="1" t="s">
        <x:v>5014</x:v>
      </x:c>
      <x:c r="J1662" s="1" t="n">
        <x:v>0.3</x:v>
      </x:c>
      <x:c r="K1662" s="1" t="n">
        <x:v>1.6</x:v>
      </x:c>
      <x:c r="L1662" s="15" t="n">
        <x:v>21.6</x:v>
      </x:c>
      <x:c r="M1662" s="11" t="b">
        <x:f aca="0">TRUE()</x:f>
        <x:v>1</x:v>
      </x:c>
      <x:c r="N1662" s="11" t="b">
        <x:f aca="0">FALSE()</x:f>
        <x:v>0</x:v>
      </x:c>
      <x:c r="O1662" s="1" t="s">
        <x:v>5015</x:v>
      </x:c>
      <x:c r="P1662" s="11" t="b">
        <x:f aca="0">FALSE()</x:f>
        <x:v>0</x:v>
      </x:c>
    </x:row>
    <x:row r="1663" ht="15" hidden="0" customHeight="1">
      <x:c r="A1663" s="1" t="s">
        <x:v>6781</x:v>
      </x:c>
      <x:c r="B1663" s="1" t="s">
        <x:v>3141</x:v>
      </x:c>
      <x:c r="C1663" s="14" t="n">
        <x:v>45504</x:v>
      </x:c>
      <x:c r="D1663" s="1" t="s">
        <x:v>5010</x:v>
      </x:c>
      <x:c r="E1663" s="1" t="s">
        <x:v>5011</x:v>
      </x:c>
      <x:c r="F1663" s="1" t="s">
        <x:v>5012</x:v>
      </x:c>
      <x:c r="G1663" s="1" t="s">
        <x:v>5013</x:v>
      </x:c>
      <x:c r="H1663" s="1" t="s">
        <x:v>5014</x:v>
      </x:c>
      <x:c r="I1663" s="1" t="s">
        <x:v>5014</x:v>
      </x:c>
      <x:c r="J1663" s="1" t="n">
        <x:v>0.9</x:v>
      </x:c>
      <x:c r="K1663" s="1" t="n">
        <x:v>1.4</x:v>
      </x:c>
      <x:c r="L1663" s="15" t="n">
        <x:v>64.8</x:v>
      </x:c>
      <x:c r="M1663" s="11" t="b">
        <x:f aca="0">FALSE()</x:f>
        <x:v>0</x:v>
      </x:c>
      <x:c r="N1663" s="11" t="b">
        <x:f aca="0">FALSE()</x:f>
        <x:v>0</x:v>
      </x:c>
      <x:c r="O1663" s="1" t="s">
        <x:v>5015</x:v>
      </x:c>
      <x:c r="P1663" s="11" t="b">
        <x:f aca="0">FALSE()</x:f>
        <x:v>0</x:v>
      </x:c>
    </x:row>
    <x:row r="1664" ht="15" hidden="0" customHeight="1">
      <x:c r="A1664" s="1" t="s">
        <x:v>6782</x:v>
      </x:c>
      <x:c r="B1664" s="1" t="s">
        <x:v>3141</x:v>
      </x:c>
      <x:c r="C1664" s="14" t="n">
        <x:v>45637</x:v>
      </x:c>
      <x:c r="D1664" s="1" t="s">
        <x:v>5010</x:v>
      </x:c>
      <x:c r="E1664" s="1" t="s">
        <x:v>5011</x:v>
      </x:c>
      <x:c r="F1664" s="1" t="s">
        <x:v>5012</x:v>
      </x:c>
      <x:c r="G1664" s="1" t="s">
        <x:v>5013</x:v>
      </x:c>
      <x:c r="H1664" s="1" t="s">
        <x:v>5014</x:v>
      </x:c>
      <x:c r="I1664" s="1" t="s">
        <x:v>5014</x:v>
      </x:c>
      <x:c r="J1664" s="1" t="n">
        <x:v>1.8</x:v>
      </x:c>
      <x:c r="K1664" s="1" t="n">
        <x:v>1.6</x:v>
      </x:c>
      <x:c r="L1664" s="15" t="n">
        <x:v>129.6</x:v>
      </x:c>
      <x:c r="M1664" s="11" t="b">
        <x:f aca="0">TRUE()</x:f>
        <x:v>1</x:v>
      </x:c>
      <x:c r="N1664" s="11" t="b">
        <x:f aca="0">FALSE()</x:f>
        <x:v>0</x:v>
      </x:c>
      <x:c r="O1664" s="1" t="s">
        <x:v>5015</x:v>
      </x:c>
      <x:c r="P1664" s="11" t="b">
        <x:f aca="0">FALSE()</x:f>
        <x:v>0</x:v>
      </x:c>
    </x:row>
    <x:row r="1665" ht="15" hidden="0" customHeight="1">
      <x:c r="A1665" s="1" t="s">
        <x:v>6783</x:v>
      </x:c>
      <x:c r="B1665" s="1" t="s">
        <x:v>3141</x:v>
      </x:c>
      <x:c r="C1665" s="14" t="n">
        <x:v>45709</x:v>
      </x:c>
      <x:c r="D1665" s="1" t="s">
        <x:v>5018</x:v>
      </x:c>
      <x:c r="E1665" s="1" t="s">
        <x:v>5136</x:v>
      </x:c>
      <x:c r="F1665" s="1" t="s">
        <x:v>5137</x:v>
      </x:c>
      <x:c r="G1665" s="1" t="s">
        <x:v>5138</x:v>
      </x:c>
      <x:c r="H1665" s="1" t="s">
        <x:v>5031</x:v>
      </x:c>
      <x:c r="I1665" s="1" t="s">
        <x:v>5014</x:v>
      </x:c>
      <x:c r="J1665" s="1" t="n">
        <x:v>0.4</x:v>
      </x:c>
      <x:c r="K1665" s="1" t="n">
        <x:v>14.8</x:v>
      </x:c>
      <x:c r="L1665" s="15" t="n">
        <x:v>28.8</x:v>
      </x:c>
      <x:c r="M1665" s="11" t="b">
        <x:f aca="0">TRUE()</x:f>
        <x:v>1</x:v>
      </x:c>
      <x:c r="N1665" s="11" t="b">
        <x:f aca="0">TRUE()</x:f>
        <x:v>1</x:v>
      </x:c>
      <x:c r="O1665" s="1" t="s">
        <x:v>5139</x:v>
      </x:c>
      <x:c r="P1665" s="11" t="b">
        <x:f aca="0">FALSE()</x:f>
        <x:v>0</x:v>
      </x:c>
    </x:row>
    <x:row r="1666" ht="15" hidden="0" customHeight="1">
      <x:c r="A1666" s="1" t="s">
        <x:v>6784</x:v>
      </x:c>
      <x:c r="B1666" s="1" t="s">
        <x:v>3141</x:v>
      </x:c>
      <x:c r="C1666" s="14" t="n">
        <x:v>45848</x:v>
      </x:c>
      <x:c r="D1666" s="1" t="s">
        <x:v>5010</x:v>
      </x:c>
      <x:c r="E1666" s="1" t="s">
        <x:v>5011</x:v>
      </x:c>
      <x:c r="F1666" s="1" t="s">
        <x:v>5012</x:v>
      </x:c>
      <x:c r="G1666" s="1" t="s">
        <x:v>5013</x:v>
      </x:c>
      <x:c r="H1666" s="1" t="s">
        <x:v>5014</x:v>
      </x:c>
      <x:c r="I1666" s="1" t="s">
        <x:v>5014</x:v>
      </x:c>
      <x:c r="J1666" s="1" t="n">
        <x:v>1.4</x:v>
      </x:c>
      <x:c r="K1666" s="1" t="n">
        <x:v>1.8</x:v>
      </x:c>
      <x:c r="L1666" s="15" t="n">
        <x:v>100.8</x:v>
      </x:c>
      <x:c r="M1666" s="11" t="b">
        <x:f aca="0">FALSE()</x:f>
        <x:v>0</x:v>
      </x:c>
      <x:c r="N1666" s="11" t="b">
        <x:f aca="0">FALSE()</x:f>
        <x:v>0</x:v>
      </x:c>
      <x:c r="O1666" s="1" t="s">
        <x:v>5015</x:v>
      </x:c>
      <x:c r="P1666" s="11" t="b">
        <x:f aca="0">FALSE()</x:f>
        <x:v>0</x:v>
      </x:c>
    </x:row>
    <x:row r="1667" ht="15" hidden="0" customHeight="1">
      <x:c r="A1667" s="1" t="s">
        <x:v>6785</x:v>
      </x:c>
      <x:c r="B1667" s="1" t="s">
        <x:v>3141</x:v>
      </x:c>
      <x:c r="C1667" s="14" t="n">
        <x:v>45977</x:v>
      </x:c>
      <x:c r="D1667" s="1" t="s">
        <x:v>5018</x:v>
      </x:c>
      <x:c r="E1667" s="1" t="s">
        <x:v>5136</x:v>
      </x:c>
      <x:c r="F1667" s="1" t="s">
        <x:v>5137</x:v>
      </x:c>
      <x:c r="G1667" s="1" t="s">
        <x:v>5138</x:v>
      </x:c>
      <x:c r="H1667" s="1" t="s">
        <x:v>5031</x:v>
      </x:c>
      <x:c r="I1667" s="1" t="s">
        <x:v>5014</x:v>
      </x:c>
      <x:c r="J1667" s="1" t="n">
        <x:v>2.3</x:v>
      </x:c>
      <x:c r="K1667" s="1" t="n">
        <x:v>7.1</x:v>
      </x:c>
      <x:c r="L1667" s="15" t="n">
        <x:v>165.6</x:v>
      </x:c>
      <x:c r="M1667" s="11" t="b">
        <x:f aca="0">TRUE()</x:f>
        <x:v>1</x:v>
      </x:c>
      <x:c r="N1667" s="11" t="b">
        <x:f aca="0">TRUE()</x:f>
        <x:v>1</x:v>
      </x:c>
      <x:c r="O1667" s="1" t="s">
        <x:v>5139</x:v>
      </x:c>
      <x:c r="P1667" s="11" t="b">
        <x:f aca="0">FALSE()</x:f>
        <x:v>0</x:v>
      </x:c>
    </x:row>
    <x:row r="1668" ht="15" hidden="0" customHeight="1">
      <x:c r="A1668" s="1" t="s">
        <x:v>6786</x:v>
      </x:c>
      <x:c r="B1668" s="1" t="s">
        <x:v>3141</x:v>
      </x:c>
      <x:c r="C1668" s="14" t="n">
        <x:v>46050</x:v>
      </x:c>
      <x:c r="D1668" s="1" t="s">
        <x:v>5018</x:v>
      </x:c>
      <x:c r="E1668" s="1" t="s">
        <x:v>5133</x:v>
      </x:c>
      <x:c r="F1668" s="1" t="s">
        <x:v>5071</x:v>
      </x:c>
      <x:c r="G1668" s="1" t="s">
        <x:v>5072</x:v>
      </x:c>
      <x:c r="H1668" s="1" t="s">
        <x:v>5022</x:v>
      </x:c>
      <x:c r="I1668" s="1" t="s">
        <x:v>5014</x:v>
      </x:c>
      <x:c r="J1668" s="1" t="n">
        <x:v>0.9</x:v>
      </x:c>
      <x:c r="K1668" s="1" t="n">
        <x:v>5.5</x:v>
      </x:c>
      <x:c r="L1668" s="15" t="n">
        <x:v>64.8</x:v>
      </x:c>
      <x:c r="M1668" s="11" t="b">
        <x:f aca="0">TRUE()</x:f>
        <x:v>1</x:v>
      </x:c>
      <x:c r="N1668" s="11" t="b">
        <x:f aca="0">FALSE()</x:f>
        <x:v>0</x:v>
      </x:c>
      <x:c r="O1668" s="1" t="s">
        <x:v>5068</x:v>
      </x:c>
      <x:c r="P1668" s="11" t="b">
        <x:f aca="0">FALSE()</x:f>
        <x:v>0</x:v>
      </x:c>
    </x:row>
    <x:row r="1669" ht="15" hidden="0" customHeight="1">
      <x:c r="A1669" s="1" t="s">
        <x:v>6787</x:v>
      </x:c>
      <x:c r="B1669" s="1" t="s">
        <x:v>1132</x:v>
      </x:c>
      <x:c r="C1669" s="14" t="n">
        <x:v>45851</x:v>
      </x:c>
      <x:c r="D1669" s="1" t="s">
        <x:v>5018</x:v>
      </x:c>
      <x:c r="E1669" s="1" t="s">
        <x:v>5105</x:v>
      </x:c>
      <x:c r="F1669" s="1" t="s">
        <x:v>5076</x:v>
      </x:c>
      <x:c r="G1669" s="1" t="s">
        <x:v>5077</x:v>
      </x:c>
      <x:c r="H1669" s="1" t="s">
        <x:v>5022</x:v>
      </x:c>
      <x:c r="I1669" s="1" t="s">
        <x:v>5039</x:v>
      </x:c>
      <x:c r="J1669" s="1" t="n">
        <x:v>1.3</x:v>
      </x:c>
      <x:c r="K1669" s="1" t="n">
        <x:v>6.8</x:v>
      </x:c>
      <x:c r="L1669" s="15" t="n">
        <x:v>407.05</x:v>
      </x:c>
      <x:c r="M1669" s="11" t="b">
        <x:f aca="0">TRUE()</x:f>
        <x:v>1</x:v>
      </x:c>
      <x:c r="N1669" s="11" t="b">
        <x:f aca="0">FALSE()</x:f>
        <x:v>0</x:v>
      </x:c>
      <x:c r="O1669" s="1" t="s">
        <x:v>5037</x:v>
      </x:c>
      <x:c r="P1669" s="11" t="b">
        <x:f aca="0">FALSE()</x:f>
        <x:v>0</x:v>
      </x:c>
    </x:row>
    <x:row r="1670" ht="15" hidden="0" customHeight="1">
      <x:c r="A1670" s="1" t="s">
        <x:v>6788</x:v>
      </x:c>
      <x:c r="B1670" s="1" t="s">
        <x:v>1132</x:v>
      </x:c>
      <x:c r="C1670" s="14" t="n">
        <x:v>45853</x:v>
      </x:c>
      <x:c r="D1670" s="1" t="s">
        <x:v>5010</x:v>
      </x:c>
      <x:c r="E1670" s="1" t="s">
        <x:v>5011</x:v>
      </x:c>
      <x:c r="F1670" s="1" t="s">
        <x:v>5012</x:v>
      </x:c>
      <x:c r="G1670" s="1" t="s">
        <x:v>5013</x:v>
      </x:c>
      <x:c r="H1670" s="1" t="s">
        <x:v>5014</x:v>
      </x:c>
      <x:c r="I1670" s="1" t="s">
        <x:v>5014</x:v>
      </x:c>
      <x:c r="J1670" s="1" t="n">
        <x:v>1.6</x:v>
      </x:c>
      <x:c r="K1670" s="1" t="n">
        <x:v>2.9</x:v>
      </x:c>
      <x:c r="L1670" s="15" t="n">
        <x:v>115.2</x:v>
      </x:c>
      <x:c r="M1670" s="11" t="b">
        <x:f aca="0">TRUE()</x:f>
        <x:v>1</x:v>
      </x:c>
      <x:c r="N1670" s="11" t="b">
        <x:f aca="0">FALSE()</x:f>
        <x:v>0</x:v>
      </x:c>
      <x:c r="O1670" s="1" t="s">
        <x:v>5015</x:v>
      </x:c>
      <x:c r="P1670" s="11" t="b">
        <x:f aca="0">FALSE()</x:f>
        <x:v>0</x:v>
      </x:c>
    </x:row>
    <x:row r="1671" ht="15" hidden="0" customHeight="1">
      <x:c r="A1671" s="1" t="s">
        <x:v>6789</x:v>
      </x:c>
      <x:c r="B1671" s="1" t="s">
        <x:v>1132</x:v>
      </x:c>
      <x:c r="C1671" s="14" t="n">
        <x:v>45935</x:v>
      </x:c>
      <x:c r="D1671" s="1" t="s">
        <x:v>5010</x:v>
      </x:c>
      <x:c r="E1671" s="1" t="s">
        <x:v>5011</x:v>
      </x:c>
      <x:c r="F1671" s="1" t="s">
        <x:v>5012</x:v>
      </x:c>
      <x:c r="G1671" s="1" t="s">
        <x:v>5013</x:v>
      </x:c>
      <x:c r="H1671" s="1" t="s">
        <x:v>5014</x:v>
      </x:c>
      <x:c r="I1671" s="1" t="s">
        <x:v>5014</x:v>
      </x:c>
      <x:c r="J1671" s="1" t="n">
        <x:v>1</x:v>
      </x:c>
      <x:c r="K1671" s="1" t="n">
        <x:v>1.5</x:v>
      </x:c>
      <x:c r="L1671" s="15" t="n">
        <x:v>72</x:v>
      </x:c>
      <x:c r="M1671" s="11" t="b">
        <x:f aca="0">FALSE()</x:f>
        <x:v>0</x:v>
      </x:c>
      <x:c r="N1671" s="11" t="b">
        <x:f aca="0">FALSE()</x:f>
        <x:v>0</x:v>
      </x:c>
      <x:c r="O1671" s="1" t="s">
        <x:v>5015</x:v>
      </x:c>
      <x:c r="P1671" s="11" t="b">
        <x:f aca="0">FALSE()</x:f>
        <x:v>0</x:v>
      </x:c>
    </x:row>
    <x:row r="1672" ht="15" hidden="0" customHeight="1">
      <x:c r="A1672" s="1" t="s">
        <x:v>6790</x:v>
      </x:c>
      <x:c r="B1672" s="1" t="s">
        <x:v>1135</x:v>
      </x:c>
      <x:c r="C1672" s="14" t="n">
        <x:v>46063</x:v>
      </x:c>
      <x:c r="D1672" s="1" t="s">
        <x:v>5018</x:v>
      </x:c>
      <x:c r="E1672" s="1" t="s">
        <x:v>5085</x:v>
      </x:c>
      <x:c r="F1672" s="1" t="s">
        <x:v>5020</x:v>
      </x:c>
      <x:c r="G1672" s="1" t="s">
        <x:v>5021</x:v>
      </x:c>
      <x:c r="H1672" s="1" t="s">
        <x:v>5031</x:v>
      </x:c>
      <x:c r="I1672" s="1" t="s">
        <x:v>5131</x:v>
      </x:c>
      <x:c r="J1672" s="1" t="n">
        <x:v>2.4</x:v>
      </x:c>
      <x:c r="K1672" s="1" t="n">
        <x:v>8.9</x:v>
      </x:c>
      <x:c r="L1672" s="15" t="n">
        <x:v>990.98</x:v>
      </x:c>
      <x:c r="M1672" s="11" t="b">
        <x:f aca="0">FALSE()</x:f>
        <x:v>0</x:v>
      </x:c>
      <x:c r="N1672" s="11" t="b">
        <x:f aca="0">FALSE()</x:f>
        <x:v>0</x:v>
      </x:c>
      <x:c r="O1672" s="1" t="s">
        <x:v>5068</x:v>
      </x:c>
      <x:c r="P1672" s="11" t="b">
        <x:f aca="0">FALSE()</x:f>
        <x:v>0</x:v>
      </x:c>
    </x:row>
    <x:row r="1673" ht="15" hidden="0" customHeight="1">
      <x:c r="A1673" s="1" t="s">
        <x:v>6791</x:v>
      </x:c>
      <x:c r="B1673" s="1" t="s">
        <x:v>1137</x:v>
      </x:c>
      <x:c r="C1673" s="14" t="n">
        <x:v>45905</x:v>
      </x:c>
      <x:c r="D1673" s="1" t="s">
        <x:v>5010</x:v>
      </x:c>
      <x:c r="E1673" s="1" t="s">
        <x:v>5011</x:v>
      </x:c>
      <x:c r="F1673" s="1" t="s">
        <x:v>5012</x:v>
      </x:c>
      <x:c r="G1673" s="1" t="s">
        <x:v>5013</x:v>
      </x:c>
      <x:c r="H1673" s="1" t="s">
        <x:v>5014</x:v>
      </x:c>
      <x:c r="I1673" s="1" t="s">
        <x:v>5014</x:v>
      </x:c>
      <x:c r="J1673" s="1" t="n">
        <x:v>0.7</x:v>
      </x:c>
      <x:c r="K1673" s="1" t="n">
        <x:v>2.1</x:v>
      </x:c>
      <x:c r="L1673" s="15" t="n">
        <x:v>50.4</x:v>
      </x:c>
      <x:c r="M1673" s="11" t="b">
        <x:f aca="0">TRUE()</x:f>
        <x:v>1</x:v>
      </x:c>
      <x:c r="N1673" s="11" t="b">
        <x:f aca="0">FALSE()</x:f>
        <x:v>0</x:v>
      </x:c>
      <x:c r="O1673" s="1" t="s">
        <x:v>5015</x:v>
      </x:c>
      <x:c r="P1673" s="11" t="b">
        <x:f aca="0">FALSE()</x:f>
        <x:v>0</x:v>
      </x:c>
    </x:row>
    <x:row r="1674" ht="15" hidden="0" customHeight="1">
      <x:c r="A1674" s="1" t="s">
        <x:v>6792</x:v>
      </x:c>
      <x:c r="B1674" s="1" t="s">
        <x:v>1137</x:v>
      </x:c>
      <x:c r="C1674" s="14" t="n">
        <x:v>46201</x:v>
      </x:c>
      <x:c r="D1674" s="1" t="s">
        <x:v>5010</x:v>
      </x:c>
      <x:c r="E1674" s="1" t="s">
        <x:v>5011</x:v>
      </x:c>
      <x:c r="F1674" s="1" t="s">
        <x:v>5012</x:v>
      </x:c>
      <x:c r="G1674" s="1" t="s">
        <x:v>5013</x:v>
      </x:c>
      <x:c r="H1674" s="1" t="s">
        <x:v>5014</x:v>
      </x:c>
      <x:c r="I1674" s="1" t="s">
        <x:v>5014</x:v>
      </x:c>
      <x:c r="J1674" s="1" t="n">
        <x:v>1.3</x:v>
      </x:c>
      <x:c r="K1674" s="1" t="n">
        <x:v>1.9</x:v>
      </x:c>
      <x:c r="L1674" s="15" t="n">
        <x:v>93.6</x:v>
      </x:c>
      <x:c r="M1674" s="11" t="b">
        <x:f aca="0">TRUE()</x:f>
        <x:v>1</x:v>
      </x:c>
      <x:c r="N1674" s="11" t="b">
        <x:f aca="0">FALSE()</x:f>
        <x:v>0</x:v>
      </x:c>
      <x:c r="O1674" s="1" t="s">
        <x:v>5015</x:v>
      </x:c>
      <x:c r="P1674" s="11" t="b">
        <x:f aca="0">FALSE()</x:f>
        <x:v>0</x:v>
      </x:c>
    </x:row>
    <x:row r="1675" ht="15" hidden="0" customHeight="1">
      <x:c r="A1675" s="1" t="s">
        <x:v>6793</x:v>
      </x:c>
      <x:c r="B1675" s="1" t="s">
        <x:v>3150</x:v>
      </x:c>
      <x:c r="C1675" s="14" t="n">
        <x:v>45415</x:v>
      </x:c>
      <x:c r="D1675" s="1" t="s">
        <x:v>5010</x:v>
      </x:c>
      <x:c r="E1675" s="1" t="s">
        <x:v>5011</x:v>
      </x:c>
      <x:c r="F1675" s="1" t="s">
        <x:v>5012</x:v>
      </x:c>
      <x:c r="G1675" s="1" t="s">
        <x:v>5013</x:v>
      </x:c>
      <x:c r="H1675" s="1" t="s">
        <x:v>5014</x:v>
      </x:c>
      <x:c r="I1675" s="1" t="s">
        <x:v>5014</x:v>
      </x:c>
      <x:c r="J1675" s="1" t="n">
        <x:v>1.7</x:v>
      </x:c>
      <x:c r="K1675" s="1" t="n">
        <x:v>1.7</x:v>
      </x:c>
      <x:c r="L1675" s="15" t="n">
        <x:v>122.4</x:v>
      </x:c>
      <x:c r="M1675" s="11" t="b">
        <x:f aca="0">TRUE()</x:f>
        <x:v>1</x:v>
      </x:c>
      <x:c r="N1675" s="11" t="b">
        <x:f aca="0">FALSE()</x:f>
        <x:v>0</x:v>
      </x:c>
      <x:c r="O1675" s="1" t="s">
        <x:v>5015</x:v>
      </x:c>
      <x:c r="P1675" s="11" t="b">
        <x:f aca="0">FALSE()</x:f>
        <x:v>0</x:v>
      </x:c>
    </x:row>
    <x:row r="1676" ht="15" hidden="0" customHeight="1">
      <x:c r="A1676" s="1" t="s">
        <x:v>6794</x:v>
      </x:c>
      <x:c r="B1676" s="1" t="s">
        <x:v>3150</x:v>
      </x:c>
      <x:c r="C1676" s="14" t="n">
        <x:v>45506</x:v>
      </x:c>
      <x:c r="D1676" s="1" t="s">
        <x:v>5010</x:v>
      </x:c>
      <x:c r="E1676" s="1" t="s">
        <x:v>5011</x:v>
      </x:c>
      <x:c r="F1676" s="1" t="s">
        <x:v>5012</x:v>
      </x:c>
      <x:c r="G1676" s="1" t="s">
        <x:v>5013</x:v>
      </x:c>
      <x:c r="H1676" s="1" t="s">
        <x:v>5014</x:v>
      </x:c>
      <x:c r="I1676" s="1" t="s">
        <x:v>5014</x:v>
      </x:c>
      <x:c r="J1676" s="1" t="n">
        <x:v>0.9</x:v>
      </x:c>
      <x:c r="K1676" s="1" t="n">
        <x:v>1.1</x:v>
      </x:c>
      <x:c r="L1676" s="15" t="n">
        <x:v>64.8</x:v>
      </x:c>
      <x:c r="M1676" s="11" t="b">
        <x:f aca="0">FALSE()</x:f>
        <x:v>0</x:v>
      </x:c>
      <x:c r="N1676" s="11" t="b">
        <x:f aca="0">FALSE()</x:f>
        <x:v>0</x:v>
      </x:c>
      <x:c r="O1676" s="1" t="s">
        <x:v>5015</x:v>
      </x:c>
      <x:c r="P1676" s="11" t="b">
        <x:f aca="0">FALSE()</x:f>
        <x:v>0</x:v>
      </x:c>
    </x:row>
    <x:row r="1677" ht="15" hidden="0" customHeight="1">
      <x:c r="A1677" s="1" t="s">
        <x:v>6795</x:v>
      </x:c>
      <x:c r="B1677" s="1" t="s">
        <x:v>3150</x:v>
      </x:c>
      <x:c r="C1677" s="14" t="n">
        <x:v>45589</x:v>
      </x:c>
      <x:c r="D1677" s="1" t="s">
        <x:v>5018</x:v>
      </x:c>
      <x:c r="E1677" s="1" t="s">
        <x:v>5091</x:v>
      </x:c>
      <x:c r="F1677" s="1" t="s">
        <x:v>5020</x:v>
      </x:c>
      <x:c r="G1677" s="1" t="s">
        <x:v>5021</x:v>
      </x:c>
      <x:c r="H1677" s="1" t="s">
        <x:v>5022</x:v>
      </x:c>
      <x:c r="I1677" s="1" t="s">
        <x:v>5100</x:v>
      </x:c>
      <x:c r="J1677" s="1" t="n">
        <x:v>2.2</x:v>
      </x:c>
      <x:c r="K1677" s="1" t="n">
        <x:v>5.8</x:v>
      </x:c>
      <x:c r="L1677" s="15" t="n">
        <x:v>680.61</x:v>
      </x:c>
      <x:c r="M1677" s="11" t="b">
        <x:f aca="0">TRUE()</x:f>
        <x:v>1</x:v>
      </x:c>
      <x:c r="N1677" s="11" t="b">
        <x:f aca="0">FALSE()</x:f>
        <x:v>0</x:v>
      </x:c>
      <x:c r="O1677" s="1" t="s">
        <x:v>5078</x:v>
      </x:c>
      <x:c r="P1677" s="11" t="b">
        <x:f aca="0">FALSE()</x:f>
        <x:v>0</x:v>
      </x:c>
    </x:row>
    <x:row r="1678" ht="15" hidden="0" customHeight="1">
      <x:c r="A1678" s="1" t="s">
        <x:v>6796</x:v>
      </x:c>
      <x:c r="B1678" s="1" t="s">
        <x:v>3150</x:v>
      </x:c>
      <x:c r="C1678" s="14" t="n">
        <x:v>45654</x:v>
      </x:c>
      <x:c r="D1678" s="1" t="s">
        <x:v>5018</x:v>
      </x:c>
      <x:c r="E1678" s="1" t="s">
        <x:v>5070</x:v>
      </x:c>
      <x:c r="F1678" s="1" t="s">
        <x:v>5071</x:v>
      </x:c>
      <x:c r="G1678" s="1" t="s">
        <x:v>5072</x:v>
      </x:c>
      <x:c r="H1678" s="1" t="s">
        <x:v>5031</x:v>
      </x:c>
      <x:c r="I1678" s="1" t="s">
        <x:v>5131</x:v>
      </x:c>
      <x:c r="J1678" s="1" t="n">
        <x:v>2.6</x:v>
      </x:c>
      <x:c r="K1678" s="1" t="n">
        <x:v>4.3</x:v>
      </x:c>
      <x:c r="L1678" s="15" t="n">
        <x:v>703.6</x:v>
      </x:c>
      <x:c r="M1678" s="11" t="b">
        <x:f aca="0">TRUE()</x:f>
        <x:v>1</x:v>
      </x:c>
      <x:c r="N1678" s="11" t="b">
        <x:f aca="0">FALSE()</x:f>
        <x:v>0</x:v>
      </x:c>
      <x:c r="O1678" s="1" t="s">
        <x:v>5033</x:v>
      </x:c>
      <x:c r="P1678" s="11" t="b">
        <x:f aca="0">FALSE()</x:f>
        <x:v>0</x:v>
      </x:c>
    </x:row>
    <x:row r="1679" ht="15" hidden="0" customHeight="1">
      <x:c r="A1679" s="1" t="s">
        <x:v>6797</x:v>
      </x:c>
      <x:c r="B1679" s="1" t="s">
        <x:v>3150</x:v>
      </x:c>
      <x:c r="C1679" s="14" t="n">
        <x:v>45863</x:v>
      </x:c>
      <x:c r="D1679" s="1" t="s">
        <x:v>5010</x:v>
      </x:c>
      <x:c r="E1679" s="1" t="s">
        <x:v>5011</x:v>
      </x:c>
      <x:c r="F1679" s="1" t="s">
        <x:v>5012</x:v>
      </x:c>
      <x:c r="G1679" s="1" t="s">
        <x:v>5013</x:v>
      </x:c>
      <x:c r="H1679" s="1" t="s">
        <x:v>5014</x:v>
      </x:c>
      <x:c r="I1679" s="1" t="s">
        <x:v>5014</x:v>
      </x:c>
      <x:c r="J1679" s="1" t="n">
        <x:v>1.1</x:v>
      </x:c>
      <x:c r="K1679" s="1" t="n">
        <x:v>2.1</x:v>
      </x:c>
      <x:c r="L1679" s="15" t="n">
        <x:v>79.2</x:v>
      </x:c>
      <x:c r="M1679" s="11" t="b">
        <x:f aca="0">FALSE()</x:f>
        <x:v>0</x:v>
      </x:c>
      <x:c r="N1679" s="11" t="b">
        <x:f aca="0">FALSE()</x:f>
        <x:v>0</x:v>
      </x:c>
      <x:c r="O1679" s="1" t="s">
        <x:v>5015</x:v>
      </x:c>
      <x:c r="P1679" s="11" t="b">
        <x:f aca="0">FALSE()</x:f>
        <x:v>0</x:v>
      </x:c>
    </x:row>
    <x:row r="1680" ht="15" hidden="0" customHeight="1">
      <x:c r="A1680" s="1" t="s">
        <x:v>6798</x:v>
      </x:c>
      <x:c r="B1680" s="1" t="s">
        <x:v>3150</x:v>
      </x:c>
      <x:c r="C1680" s="14" t="n">
        <x:v>46223</x:v>
      </x:c>
      <x:c r="D1680" s="1" t="s">
        <x:v>5018</x:v>
      </x:c>
      <x:c r="E1680" s="1" t="s">
        <x:v>5189</x:v>
      </x:c>
      <x:c r="F1680" s="1" t="s">
        <x:v>5071</x:v>
      </x:c>
      <x:c r="G1680" s="1" t="s">
        <x:v>5072</x:v>
      </x:c>
      <x:c r="H1680" s="1" t="s">
        <x:v>5031</x:v>
      </x:c>
      <x:c r="I1680" s="1" t="s">
        <x:v>5014</x:v>
      </x:c>
      <x:c r="J1680" s="1" t="n">
        <x:v>3.5</x:v>
      </x:c>
      <x:c r="K1680" s="1" t="n">
        <x:v>13.6</x:v>
      </x:c>
      <x:c r="L1680" s="15" t="n">
        <x:v>252</x:v>
      </x:c>
      <x:c r="M1680" s="11" t="b">
        <x:f aca="0">FALSE()</x:f>
        <x:v>0</x:v>
      </x:c>
      <x:c r="N1680" s="11" t="b">
        <x:f aca="0">FALSE()</x:f>
        <x:v>0</x:v>
      </x:c>
      <x:c r="O1680" s="1" t="s">
        <x:v>5024</x:v>
      </x:c>
      <x:c r="P1680" s="11" t="b">
        <x:f aca="0">FALSE()</x:f>
        <x:v>0</x:v>
      </x:c>
    </x:row>
    <x:row r="1681" ht="15" hidden="0" customHeight="1">
      <x:c r="A1681" s="1" t="s">
        <x:v>6799</x:v>
      </x:c>
      <x:c r="B1681" s="1" t="s">
        <x:v>1139</x:v>
      </x:c>
      <x:c r="C1681" s="14" t="n">
        <x:v>45676</x:v>
      </x:c>
      <x:c r="D1681" s="1" t="s">
        <x:v>5010</x:v>
      </x:c>
      <x:c r="E1681" s="1" t="s">
        <x:v>5011</x:v>
      </x:c>
      <x:c r="F1681" s="1" t="s">
        <x:v>5012</x:v>
      </x:c>
      <x:c r="G1681" s="1" t="s">
        <x:v>5013</x:v>
      </x:c>
      <x:c r="H1681" s="1" t="s">
        <x:v>5014</x:v>
      </x:c>
      <x:c r="I1681" s="1" t="s">
        <x:v>5014</x:v>
      </x:c>
      <x:c r="J1681" s="1" t="n">
        <x:v>0.9</x:v>
      </x:c>
      <x:c r="K1681" s="1" t="n">
        <x:v>1</x:v>
      </x:c>
      <x:c r="L1681" s="15" t="n">
        <x:v>64.8</x:v>
      </x:c>
      <x:c r="M1681" s="11" t="b">
        <x:f aca="0">FALSE()</x:f>
        <x:v>0</x:v>
      </x:c>
      <x:c r="N1681" s="11" t="b">
        <x:f aca="0">FALSE()</x:f>
        <x:v>0</x:v>
      </x:c>
      <x:c r="O1681" s="1" t="s">
        <x:v>5015</x:v>
      </x:c>
      <x:c r="P1681" s="11" t="b">
        <x:f aca="0">FALSE()</x:f>
        <x:v>0</x:v>
      </x:c>
    </x:row>
    <x:row r="1682" ht="15" hidden="0" customHeight="1">
      <x:c r="A1682" s="1" t="s">
        <x:v>6800</x:v>
      </x:c>
      <x:c r="B1682" s="1" t="s">
        <x:v>1139</x:v>
      </x:c>
      <x:c r="C1682" s="14" t="n">
        <x:v>45744</x:v>
      </x:c>
      <x:c r="D1682" s="1" t="s">
        <x:v>5018</x:v>
      </x:c>
      <x:c r="E1682" s="1" t="s">
        <x:v>5390</x:v>
      </x:c>
      <x:c r="F1682" s="1" t="s">
        <x:v>5042</x:v>
      </x:c>
      <x:c r="G1682" s="1" t="s">
        <x:v>5043</x:v>
      </x:c>
      <x:c r="H1682" s="1" t="s">
        <x:v>5022</x:v>
      </x:c>
      <x:c r="I1682" s="1" t="s">
        <x:v>5032</x:v>
      </x:c>
      <x:c r="J1682" s="1" t="n">
        <x:v>1.4</x:v>
      </x:c>
      <x:c r="K1682" s="1" t="n">
        <x:v>3.3</x:v>
      </x:c>
      <x:c r="L1682" s="15" t="n">
        <x:v>357.67</x:v>
      </x:c>
      <x:c r="M1682" s="11" t="b">
        <x:f aca="0">TRUE()</x:f>
        <x:v>1</x:v>
      </x:c>
      <x:c r="N1682" s="11" t="b">
        <x:f aca="0">FALSE()</x:f>
        <x:v>0</x:v>
      </x:c>
      <x:c r="O1682" s="1" t="s">
        <x:v>5024</x:v>
      </x:c>
      <x:c r="P1682" s="11" t="b">
        <x:f aca="0">TRUE()</x:f>
        <x:v>1</x:v>
      </x:c>
      <x:c r="Q1682" s="1" t="s">
        <x:v>6801</x:v>
      </x:c>
    </x:row>
    <x:row r="1683" ht="15" hidden="0" customHeight="1">
      <x:c r="A1683" s="1" t="s">
        <x:v>6802</x:v>
      </x:c>
      <x:c r="B1683" s="1" t="s">
        <x:v>1139</x:v>
      </x:c>
      <x:c r="C1683" s="14" t="n">
        <x:v>45852</x:v>
      </x:c>
      <x:c r="D1683" s="1" t="s">
        <x:v>5018</x:v>
      </x:c>
      <x:c r="E1683" s="1" t="s">
        <x:v>5097</x:v>
      </x:c>
      <x:c r="F1683" s="1" t="s">
        <x:v>5042</x:v>
      </x:c>
      <x:c r="G1683" s="1" t="s">
        <x:v>5043</x:v>
      </x:c>
      <x:c r="H1683" s="1" t="s">
        <x:v>5022</x:v>
      </x:c>
      <x:c r="I1683" s="1" t="s">
        <x:v>5032</x:v>
      </x:c>
      <x:c r="J1683" s="1" t="n">
        <x:v>1.9</x:v>
      </x:c>
      <x:c r="K1683" s="1" t="n">
        <x:v>11.6</x:v>
      </x:c>
      <x:c r="L1683" s="15" t="n">
        <x:v>607.92</x:v>
      </x:c>
      <x:c r="M1683" s="11" t="b">
        <x:f aca="0">TRUE()</x:f>
        <x:v>1</x:v>
      </x:c>
      <x:c r="N1683" s="11" t="b">
        <x:f aca="0">FALSE()</x:f>
        <x:v>0</x:v>
      </x:c>
      <x:c r="O1683" s="1" t="s">
        <x:v>5068</x:v>
      </x:c>
      <x:c r="P1683" s="11" t="b">
        <x:f aca="0">FALSE()</x:f>
        <x:v>0</x:v>
      </x:c>
    </x:row>
    <x:row r="1684" ht="15" hidden="0" customHeight="1">
      <x:c r="A1684" s="1" t="s">
        <x:v>6803</x:v>
      </x:c>
      <x:c r="B1684" s="1" t="s">
        <x:v>1139</x:v>
      </x:c>
      <x:c r="C1684" s="14" t="n">
        <x:v>45879</x:v>
      </x:c>
      <x:c r="D1684" s="1" t="s">
        <x:v>5018</x:v>
      </x:c>
      <x:c r="E1684" s="1" t="s">
        <x:v>5070</x:v>
      </x:c>
      <x:c r="F1684" s="1" t="s">
        <x:v>5071</x:v>
      </x:c>
      <x:c r="G1684" s="1" t="s">
        <x:v>5072</x:v>
      </x:c>
      <x:c r="H1684" s="1" t="s">
        <x:v>5036</x:v>
      </x:c>
      <x:c r="I1684" s="1" t="s">
        <x:v>5131</x:v>
      </x:c>
      <x:c r="J1684" s="1" t="n">
        <x:v>2.8</x:v>
      </x:c>
      <x:c r="K1684" s="1" t="n">
        <x:v>18.6</x:v>
      </x:c>
      <x:c r="L1684" s="15" t="n">
        <x:v>581.43</x:v>
      </x:c>
      <x:c r="M1684" s="11" t="b">
        <x:f aca="0">TRUE()</x:f>
        <x:v>1</x:v>
      </x:c>
      <x:c r="N1684" s="11" t="b">
        <x:f aca="0">FALSE()</x:f>
        <x:v>0</x:v>
      </x:c>
      <x:c r="O1684" s="1" t="s">
        <x:v>5098</x:v>
      </x:c>
      <x:c r="P1684" s="11" t="b">
        <x:f aca="0">FALSE()</x:f>
        <x:v>0</x:v>
      </x:c>
    </x:row>
    <x:row r="1685" ht="15" hidden="0" customHeight="1">
      <x:c r="A1685" s="1" t="s">
        <x:v>6804</x:v>
      </x:c>
      <x:c r="B1685" s="1" t="s">
        <x:v>1139</x:v>
      </x:c>
      <x:c r="C1685" s="14" t="n">
        <x:v>46218</x:v>
      </x:c>
      <x:c r="D1685" s="1" t="s">
        <x:v>5010</x:v>
      </x:c>
      <x:c r="E1685" s="1" t="s">
        <x:v>5011</x:v>
      </x:c>
      <x:c r="F1685" s="1" t="s">
        <x:v>5012</x:v>
      </x:c>
      <x:c r="G1685" s="1" t="s">
        <x:v>5013</x:v>
      </x:c>
      <x:c r="H1685" s="1" t="s">
        <x:v>5014</x:v>
      </x:c>
      <x:c r="I1685" s="1" t="s">
        <x:v>5014</x:v>
      </x:c>
      <x:c r="J1685" s="1" t="n">
        <x:v>1</x:v>
      </x:c>
      <x:c r="K1685" s="1" t="n">
        <x:v>2.2</x:v>
      </x:c>
      <x:c r="L1685" s="15" t="n">
        <x:v>72</x:v>
      </x:c>
      <x:c r="M1685" s="11" t="b">
        <x:f aca="0">TRUE()</x:f>
        <x:v>1</x:v>
      </x:c>
      <x:c r="N1685" s="11" t="b">
        <x:f aca="0">FALSE()</x:f>
        <x:v>0</x:v>
      </x:c>
      <x:c r="O1685" s="1" t="s">
        <x:v>5015</x:v>
      </x:c>
      <x:c r="P1685" s="11" t="b">
        <x:f aca="0">FALSE()</x:f>
        <x:v>0</x:v>
      </x:c>
    </x:row>
    <x:row r="1686" ht="15" hidden="0" customHeight="1">
      <x:c r="A1686" s="1" t="s">
        <x:v>6805</x:v>
      </x:c>
      <x:c r="B1686" s="1" t="s">
        <x:v>3155</x:v>
      </x:c>
      <x:c r="C1686" s="14" t="n">
        <x:v>45408</x:v>
      </x:c>
      <x:c r="D1686" s="1" t="s">
        <x:v>5010</x:v>
      </x:c>
      <x:c r="E1686" s="1" t="s">
        <x:v>5011</x:v>
      </x:c>
      <x:c r="F1686" s="1" t="s">
        <x:v>5012</x:v>
      </x:c>
      <x:c r="G1686" s="1" t="s">
        <x:v>5013</x:v>
      </x:c>
      <x:c r="H1686" s="1" t="s">
        <x:v>5014</x:v>
      </x:c>
      <x:c r="I1686" s="1" t="s">
        <x:v>5014</x:v>
      </x:c>
      <x:c r="J1686" s="1" t="n">
        <x:v>1</x:v>
      </x:c>
      <x:c r="K1686" s="1" t="n">
        <x:v>2.5</x:v>
      </x:c>
      <x:c r="L1686" s="15" t="n">
        <x:v>72</x:v>
      </x:c>
      <x:c r="M1686" s="11" t="b">
        <x:f aca="0">TRUE()</x:f>
        <x:v>1</x:v>
      </x:c>
      <x:c r="N1686" s="11" t="b">
        <x:f aca="0">FALSE()</x:f>
        <x:v>0</x:v>
      </x:c>
      <x:c r="O1686" s="1" t="s">
        <x:v>5015</x:v>
      </x:c>
      <x:c r="P1686" s="11" t="b">
        <x:f aca="0">FALSE()</x:f>
        <x:v>0</x:v>
      </x:c>
    </x:row>
    <x:row r="1687" ht="15" hidden="0" customHeight="1">
      <x:c r="A1687" s="1" t="s">
        <x:v>6806</x:v>
      </x:c>
      <x:c r="B1687" s="1" t="s">
        <x:v>3155</x:v>
      </x:c>
      <x:c r="C1687" s="14" t="n">
        <x:v>45612</x:v>
      </x:c>
      <x:c r="D1687" s="1" t="s">
        <x:v>5010</x:v>
      </x:c>
      <x:c r="E1687" s="1" t="s">
        <x:v>5011</x:v>
      </x:c>
      <x:c r="F1687" s="1" t="s">
        <x:v>5012</x:v>
      </x:c>
      <x:c r="G1687" s="1" t="s">
        <x:v>5013</x:v>
      </x:c>
      <x:c r="H1687" s="1" t="s">
        <x:v>5014</x:v>
      </x:c>
      <x:c r="I1687" s="1" t="s">
        <x:v>5014</x:v>
      </x:c>
      <x:c r="J1687" s="1" t="n">
        <x:v>1.4</x:v>
      </x:c>
      <x:c r="K1687" s="1" t="n">
        <x:v>2.2</x:v>
      </x:c>
      <x:c r="L1687" s="15" t="n">
        <x:v>100.8</x:v>
      </x:c>
      <x:c r="M1687" s="11" t="b">
        <x:f aca="0">TRUE()</x:f>
        <x:v>1</x:v>
      </x:c>
      <x:c r="N1687" s="11" t="b">
        <x:f aca="0">FALSE()</x:f>
        <x:v>0</x:v>
      </x:c>
      <x:c r="O1687" s="1" t="s">
        <x:v>5015</x:v>
      </x:c>
      <x:c r="P1687" s="11" t="b">
        <x:f aca="0">FALSE()</x:f>
        <x:v>0</x:v>
      </x:c>
    </x:row>
    <x:row r="1688" ht="15" hidden="0" customHeight="1">
      <x:c r="A1688" s="1" t="s">
        <x:v>6807</x:v>
      </x:c>
      <x:c r="B1688" s="1" t="s">
        <x:v>3158</x:v>
      </x:c>
      <x:c r="C1688" s="14" t="n">
        <x:v>45490</x:v>
      </x:c>
      <x:c r="D1688" s="1" t="s">
        <x:v>5010</x:v>
      </x:c>
      <x:c r="E1688" s="1" t="s">
        <x:v>5011</x:v>
      </x:c>
      <x:c r="F1688" s="1" t="s">
        <x:v>5012</x:v>
      </x:c>
      <x:c r="G1688" s="1" t="s">
        <x:v>5013</x:v>
      </x:c>
      <x:c r="H1688" s="1" t="s">
        <x:v>5014</x:v>
      </x:c>
      <x:c r="I1688" s="1" t="s">
        <x:v>5014</x:v>
      </x:c>
      <x:c r="J1688" s="1" t="n">
        <x:v>1.8</x:v>
      </x:c>
      <x:c r="K1688" s="1" t="n">
        <x:v>1.4</x:v>
      </x:c>
      <x:c r="L1688" s="15" t="n">
        <x:v>129.6</x:v>
      </x:c>
      <x:c r="M1688" s="11" t="b">
        <x:f aca="0">TRUE()</x:f>
        <x:v>1</x:v>
      </x:c>
      <x:c r="N1688" s="11" t="b">
        <x:f aca="0">FALSE()</x:f>
        <x:v>0</x:v>
      </x:c>
      <x:c r="O1688" s="1" t="s">
        <x:v>5015</x:v>
      </x:c>
      <x:c r="P1688" s="11" t="b">
        <x:f aca="0">FALSE()</x:f>
        <x:v>0</x:v>
      </x:c>
    </x:row>
    <x:row r="1689" ht="15" hidden="0" customHeight="1">
      <x:c r="A1689" s="1" t="s">
        <x:v>6808</x:v>
      </x:c>
      <x:c r="B1689" s="1" t="s">
        <x:v>3158</x:v>
      </x:c>
      <x:c r="C1689" s="14" t="n">
        <x:v>45883</x:v>
      </x:c>
      <x:c r="D1689" s="1" t="s">
        <x:v>5018</x:v>
      </x:c>
      <x:c r="E1689" s="1" t="s">
        <x:v>5130</x:v>
      </x:c>
      <x:c r="F1689" s="1" t="s">
        <x:v>5111</x:v>
      </x:c>
      <x:c r="G1689" s="1" t="s">
        <x:v>5112</x:v>
      </x:c>
      <x:c r="H1689" s="1" t="s">
        <x:v>5036</x:v>
      </x:c>
      <x:c r="I1689" s="1" t="s">
        <x:v>5014</x:v>
      </x:c>
      <x:c r="J1689" s="1" t="n">
        <x:v>3.6</x:v>
      </x:c>
      <x:c r="K1689" s="1" t="n">
        <x:v>28.9</x:v>
      </x:c>
      <x:c r="L1689" s="15" t="n">
        <x:v>259.2</x:v>
      </x:c>
      <x:c r="M1689" s="11" t="b">
        <x:f aca="0">TRUE()</x:f>
        <x:v>1</x:v>
      </x:c>
      <x:c r="N1689" s="11" t="b">
        <x:f aca="0">FALSE()</x:f>
        <x:v>0</x:v>
      </x:c>
      <x:c r="O1689" s="1" t="s">
        <x:v>5037</x:v>
      </x:c>
      <x:c r="P1689" s="11" t="b">
        <x:f aca="0">FALSE()</x:f>
        <x:v>0</x:v>
      </x:c>
    </x:row>
    <x:row r="1690" ht="15" hidden="0" customHeight="1">
      <x:c r="A1690" s="1" t="s">
        <x:v>6809</x:v>
      </x:c>
      <x:c r="B1690" s="1" t="s">
        <x:v>3158</x:v>
      </x:c>
      <x:c r="C1690" s="14" t="n">
        <x:v>46104</x:v>
      </x:c>
      <x:c r="D1690" s="1" t="s">
        <x:v>5010</x:v>
      </x:c>
      <x:c r="E1690" s="1" t="s">
        <x:v>5011</x:v>
      </x:c>
      <x:c r="F1690" s="1" t="s">
        <x:v>5012</x:v>
      </x:c>
      <x:c r="G1690" s="1" t="s">
        <x:v>5013</x:v>
      </x:c>
      <x:c r="H1690" s="1" t="s">
        <x:v>5014</x:v>
      </x:c>
      <x:c r="I1690" s="1" t="s">
        <x:v>5014</x:v>
      </x:c>
      <x:c r="J1690" s="1" t="n">
        <x:v>1.1</x:v>
      </x:c>
      <x:c r="K1690" s="1" t="n">
        <x:v>2.4</x:v>
      </x:c>
      <x:c r="L1690" s="15" t="n">
        <x:v>79.2</x:v>
      </x:c>
      <x:c r="M1690" s="11" t="b">
        <x:f aca="0">TRUE()</x:f>
        <x:v>1</x:v>
      </x:c>
      <x:c r="N1690" s="11" t="b">
        <x:f aca="0">FALSE()</x:f>
        <x:v>0</x:v>
      </x:c>
      <x:c r="O1690" s="1" t="s">
        <x:v>5015</x:v>
      </x:c>
      <x:c r="P1690" s="11" t="b">
        <x:f aca="0">FALSE()</x:f>
        <x:v>0</x:v>
      </x:c>
    </x:row>
    <x:row r="1691" ht="15" hidden="0" customHeight="1">
      <x:c r="A1691" s="1" t="s">
        <x:v>6810</x:v>
      </x:c>
      <x:c r="B1691" s="1" t="s">
        <x:v>3158</x:v>
      </x:c>
      <x:c r="C1691" s="14" t="n">
        <x:v>46112</x:v>
      </x:c>
      <x:c r="D1691" s="1" t="s">
        <x:v>5010</x:v>
      </x:c>
      <x:c r="E1691" s="1" t="s">
        <x:v>5011</x:v>
      </x:c>
      <x:c r="F1691" s="1" t="s">
        <x:v>5012</x:v>
      </x:c>
      <x:c r="G1691" s="1" t="s">
        <x:v>5013</x:v>
      </x:c>
      <x:c r="H1691" s="1" t="s">
        <x:v>5014</x:v>
      </x:c>
      <x:c r="I1691" s="1" t="s">
        <x:v>5014</x:v>
      </x:c>
      <x:c r="J1691" s="1" t="n">
        <x:v>1.4</x:v>
      </x:c>
      <x:c r="K1691" s="1" t="n">
        <x:v>2.3</x:v>
      </x:c>
      <x:c r="L1691" s="15" t="n">
        <x:v>100.8</x:v>
      </x:c>
      <x:c r="M1691" s="11" t="b">
        <x:f aca="0">TRUE()</x:f>
        <x:v>1</x:v>
      </x:c>
      <x:c r="N1691" s="11" t="b">
        <x:f aca="0">FALSE()</x:f>
        <x:v>0</x:v>
      </x:c>
      <x:c r="O1691" s="1" t="s">
        <x:v>5015</x:v>
      </x:c>
      <x:c r="P1691" s="11" t="b">
        <x:f aca="0">FALSE()</x:f>
        <x:v>0</x:v>
      </x:c>
    </x:row>
    <x:row r="1692" ht="15" hidden="0" customHeight="1">
      <x:c r="A1692" s="1" t="s">
        <x:v>6811</x:v>
      </x:c>
      <x:c r="B1692" s="1" t="s">
        <x:v>3161</x:v>
      </x:c>
      <x:c r="C1692" s="14" t="n">
        <x:v>45477</x:v>
      </x:c>
      <x:c r="D1692" s="1" t="s">
        <x:v>5010</x:v>
      </x:c>
      <x:c r="E1692" s="1" t="s">
        <x:v>5011</x:v>
      </x:c>
      <x:c r="F1692" s="1" t="s">
        <x:v>5012</x:v>
      </x:c>
      <x:c r="G1692" s="1" t="s">
        <x:v>5013</x:v>
      </x:c>
      <x:c r="H1692" s="1" t="s">
        <x:v>5014</x:v>
      </x:c>
      <x:c r="I1692" s="1" t="s">
        <x:v>5014</x:v>
      </x:c>
      <x:c r="J1692" s="1" t="n">
        <x:v>0.5</x:v>
      </x:c>
      <x:c r="K1692" s="1" t="n">
        <x:v>0.6</x:v>
      </x:c>
      <x:c r="L1692" s="15" t="n">
        <x:v>36</x:v>
      </x:c>
      <x:c r="M1692" s="11" t="b">
        <x:f aca="0">TRUE()</x:f>
        <x:v>1</x:v>
      </x:c>
      <x:c r="N1692" s="11" t="b">
        <x:f aca="0">FALSE()</x:f>
        <x:v>0</x:v>
      </x:c>
      <x:c r="O1692" s="1" t="s">
        <x:v>5015</x:v>
      </x:c>
      <x:c r="P1692" s="11" t="b">
        <x:f aca="0">FALSE()</x:f>
        <x:v>0</x:v>
      </x:c>
    </x:row>
    <x:row r="1693" ht="15" hidden="0" customHeight="1">
      <x:c r="A1693" s="1" t="s">
        <x:v>6812</x:v>
      </x:c>
      <x:c r="B1693" s="1" t="s">
        <x:v>3161</x:v>
      </x:c>
      <x:c r="C1693" s="14" t="n">
        <x:v>45674</x:v>
      </x:c>
      <x:c r="D1693" s="1" t="s">
        <x:v>5010</x:v>
      </x:c>
      <x:c r="E1693" s="1" t="s">
        <x:v>5011</x:v>
      </x:c>
      <x:c r="F1693" s="1" t="s">
        <x:v>5012</x:v>
      </x:c>
      <x:c r="G1693" s="1" t="s">
        <x:v>5013</x:v>
      </x:c>
      <x:c r="H1693" s="1" t="s">
        <x:v>5014</x:v>
      </x:c>
      <x:c r="I1693" s="1" t="s">
        <x:v>5014</x:v>
      </x:c>
      <x:c r="J1693" s="1" t="n">
        <x:v>0.6</x:v>
      </x:c>
      <x:c r="K1693" s="1" t="n">
        <x:v>1.7</x:v>
      </x:c>
      <x:c r="L1693" s="15" t="n">
        <x:v>43.2</x:v>
      </x:c>
      <x:c r="M1693" s="11" t="b">
        <x:f aca="0">FALSE()</x:f>
        <x:v>0</x:v>
      </x:c>
      <x:c r="N1693" s="11" t="b">
        <x:f aca="0">FALSE()</x:f>
        <x:v>0</x:v>
      </x:c>
      <x:c r="O1693" s="1" t="s">
        <x:v>5015</x:v>
      </x:c>
      <x:c r="P1693" s="11" t="b">
        <x:f aca="0">FALSE()</x:f>
        <x:v>0</x:v>
      </x:c>
    </x:row>
    <x:row r="1694" ht="15" hidden="0" customHeight="1">
      <x:c r="A1694" s="1" t="s">
        <x:v>6813</x:v>
      </x:c>
      <x:c r="B1694" s="1" t="s">
        <x:v>3161</x:v>
      </x:c>
      <x:c r="C1694" s="14" t="n">
        <x:v>45693</x:v>
      </x:c>
      <x:c r="D1694" s="1" t="s">
        <x:v>5018</x:v>
      </x:c>
      <x:c r="E1694" s="1" t="s">
        <x:v>5136</x:v>
      </x:c>
      <x:c r="F1694" s="1" t="s">
        <x:v>5137</x:v>
      </x:c>
      <x:c r="G1694" s="1" t="s">
        <x:v>5138</x:v>
      </x:c>
      <x:c r="H1694" s="1" t="s">
        <x:v>5022</x:v>
      </x:c>
      <x:c r="I1694" s="1" t="s">
        <x:v>5014</x:v>
      </x:c>
      <x:c r="J1694" s="1" t="n">
        <x:v>0.7</x:v>
      </x:c>
      <x:c r="K1694" s="1" t="n">
        <x:v>0.5</x:v>
      </x:c>
      <x:c r="L1694" s="15" t="n">
        <x:v>50.4</x:v>
      </x:c>
      <x:c r="M1694" s="11" t="b">
        <x:f aca="0">TRUE()</x:f>
        <x:v>1</x:v>
      </x:c>
      <x:c r="N1694" s="11" t="b">
        <x:f aca="0">TRUE()</x:f>
        <x:v>1</x:v>
      </x:c>
      <x:c r="O1694" s="1" t="s">
        <x:v>5139</x:v>
      </x:c>
      <x:c r="P1694" s="11" t="b">
        <x:f aca="0">FALSE()</x:f>
        <x:v>0</x:v>
      </x:c>
    </x:row>
    <x:row r="1695" ht="15" hidden="0" customHeight="1">
      <x:c r="A1695" s="1" t="s">
        <x:v>6814</x:v>
      </x:c>
      <x:c r="B1695" s="1" t="s">
        <x:v>3161</x:v>
      </x:c>
      <x:c r="C1695" s="14" t="n">
        <x:v>45732</x:v>
      </x:c>
      <x:c r="D1695" s="1" t="s">
        <x:v>5010</x:v>
      </x:c>
      <x:c r="E1695" s="1" t="s">
        <x:v>5011</x:v>
      </x:c>
      <x:c r="F1695" s="1" t="s">
        <x:v>5012</x:v>
      </x:c>
      <x:c r="G1695" s="1" t="s">
        <x:v>5013</x:v>
      </x:c>
      <x:c r="H1695" s="1" t="s">
        <x:v>5014</x:v>
      </x:c>
      <x:c r="I1695" s="1" t="s">
        <x:v>5014</x:v>
      </x:c>
      <x:c r="J1695" s="1" t="n">
        <x:v>0.9</x:v>
      </x:c>
      <x:c r="K1695" s="1" t="n">
        <x:v>2.1</x:v>
      </x:c>
      <x:c r="L1695" s="15" t="n">
        <x:v>64.8</x:v>
      </x:c>
      <x:c r="M1695" s="11" t="b">
        <x:f aca="0">FALSE()</x:f>
        <x:v>0</x:v>
      </x:c>
      <x:c r="N1695" s="11" t="b">
        <x:f aca="0">FALSE()</x:f>
        <x:v>0</x:v>
      </x:c>
      <x:c r="O1695" s="1" t="s">
        <x:v>5015</x:v>
      </x:c>
      <x:c r="P1695" s="11" t="b">
        <x:f aca="0">FALSE()</x:f>
        <x:v>0</x:v>
      </x:c>
    </x:row>
    <x:row r="1696" ht="15" hidden="0" customHeight="1">
      <x:c r="A1696" s="1" t="s">
        <x:v>6815</x:v>
      </x:c>
      <x:c r="B1696" s="1" t="s">
        <x:v>3161</x:v>
      </x:c>
      <x:c r="C1696" s="14" t="n">
        <x:v>45934</x:v>
      </x:c>
      <x:c r="D1696" s="1" t="s">
        <x:v>5018</x:v>
      </x:c>
      <x:c r="E1696" s="1" t="s">
        <x:v>5136</x:v>
      </x:c>
      <x:c r="F1696" s="1" t="s">
        <x:v>5137</x:v>
      </x:c>
      <x:c r="G1696" s="1" t="s">
        <x:v>5138</x:v>
      </x:c>
      <x:c r="H1696" s="1" t="s">
        <x:v>5022</x:v>
      </x:c>
      <x:c r="I1696" s="1" t="s">
        <x:v>5014</x:v>
      </x:c>
      <x:c r="J1696" s="1" t="n">
        <x:v>1.2</x:v>
      </x:c>
      <x:c r="K1696" s="1" t="n">
        <x:v>11.4</x:v>
      </x:c>
      <x:c r="L1696" s="15" t="n">
        <x:v>86.4</x:v>
      </x:c>
      <x:c r="M1696" s="11" t="b">
        <x:f aca="0">TRUE()</x:f>
        <x:v>1</x:v>
      </x:c>
      <x:c r="N1696" s="11" t="b">
        <x:f aca="0">TRUE()</x:f>
        <x:v>1</x:v>
      </x:c>
      <x:c r="O1696" s="1" t="s">
        <x:v>5139</x:v>
      </x:c>
      <x:c r="P1696" s="11" t="b">
        <x:f aca="0">FALSE()</x:f>
        <x:v>0</x:v>
      </x:c>
    </x:row>
    <x:row r="1697" ht="15" hidden="0" customHeight="1">
      <x:c r="A1697" s="1" t="s">
        <x:v>6816</x:v>
      </x:c>
      <x:c r="B1697" s="1" t="s">
        <x:v>3161</x:v>
      </x:c>
      <x:c r="C1697" s="14" t="n">
        <x:v>46050</x:v>
      </x:c>
      <x:c r="D1697" s="1" t="s">
        <x:v>5018</x:v>
      </x:c>
      <x:c r="E1697" s="1" t="s">
        <x:v>5136</x:v>
      </x:c>
      <x:c r="F1697" s="1" t="s">
        <x:v>5137</x:v>
      </x:c>
      <x:c r="G1697" s="1" t="s">
        <x:v>5138</x:v>
      </x:c>
      <x:c r="H1697" s="1" t="s">
        <x:v>5031</x:v>
      </x:c>
      <x:c r="I1697" s="1" t="s">
        <x:v>5014</x:v>
      </x:c>
      <x:c r="J1697" s="1" t="n">
        <x:v>1.9</x:v>
      </x:c>
      <x:c r="K1697" s="1" t="n">
        <x:v>5.7</x:v>
      </x:c>
      <x:c r="L1697" s="15" t="n">
        <x:v>136.8</x:v>
      </x:c>
      <x:c r="M1697" s="11" t="b">
        <x:f aca="0">TRUE()</x:f>
        <x:v>1</x:v>
      </x:c>
      <x:c r="N1697" s="11" t="b">
        <x:f aca="0">TRUE()</x:f>
        <x:v>1</x:v>
      </x:c>
      <x:c r="O1697" s="1" t="s">
        <x:v>5139</x:v>
      </x:c>
      <x:c r="P1697" s="11" t="b">
        <x:f aca="0">FALSE()</x:f>
        <x:v>0</x:v>
      </x:c>
    </x:row>
    <x:row r="1698" ht="15" hidden="0" customHeight="1">
      <x:c r="A1698" s="1" t="s">
        <x:v>6817</x:v>
      </x:c>
      <x:c r="B1698" s="1" t="s">
        <x:v>3164</x:v>
      </x:c>
      <x:c r="C1698" s="14" t="n">
        <x:v>45649</x:v>
      </x:c>
      <x:c r="D1698" s="1" t="s">
        <x:v>5018</x:v>
      </x:c>
      <x:c r="E1698" s="1" t="s">
        <x:v>5075</x:v>
      </x:c>
      <x:c r="F1698" s="1" t="s">
        <x:v>5076</x:v>
      </x:c>
      <x:c r="G1698" s="1" t="s">
        <x:v>5077</x:v>
      </x:c>
      <x:c r="H1698" s="1" t="s">
        <x:v>5058</x:v>
      </x:c>
      <x:c r="I1698" s="1" t="s">
        <x:v>5100</x:v>
      </x:c>
      <x:c r="J1698" s="1" t="n">
        <x:v>4.9</x:v>
      </x:c>
      <x:c r="K1698" s="1" t="n">
        <x:v>29.2</x:v>
      </x:c>
      <x:c r="L1698" s="15" t="n">
        <x:v>1018.98</x:v>
      </x:c>
      <x:c r="M1698" s="11" t="b">
        <x:f aca="0">TRUE()</x:f>
        <x:v>1</x:v>
      </x:c>
      <x:c r="N1698" s="11" t="b">
        <x:f aca="0">FALSE()</x:f>
        <x:v>0</x:v>
      </x:c>
      <x:c r="O1698" s="1" t="s">
        <x:v>5037</x:v>
      </x:c>
      <x:c r="P1698" s="11" t="b">
        <x:f aca="0">TRUE()</x:f>
        <x:v>1</x:v>
      </x:c>
      <x:c r="Q1698" s="1" t="s">
        <x:v>6818</x:v>
      </x:c>
    </x:row>
    <x:row r="1699" ht="15" hidden="0" customHeight="1">
      <x:c r="A1699" s="1" t="s">
        <x:v>6819</x:v>
      </x:c>
      <x:c r="B1699" s="1" t="s">
        <x:v>3164</x:v>
      </x:c>
      <x:c r="C1699" s="14" t="n">
        <x:v>45827</x:v>
      </x:c>
      <x:c r="D1699" s="1" t="s">
        <x:v>5010</x:v>
      </x:c>
      <x:c r="E1699" s="1" t="s">
        <x:v>5011</x:v>
      </x:c>
      <x:c r="F1699" s="1" t="s">
        <x:v>5012</x:v>
      </x:c>
      <x:c r="G1699" s="1" t="s">
        <x:v>5013</x:v>
      </x:c>
      <x:c r="H1699" s="1" t="s">
        <x:v>5014</x:v>
      </x:c>
      <x:c r="I1699" s="1" t="s">
        <x:v>5014</x:v>
      </x:c>
      <x:c r="J1699" s="1" t="n">
        <x:v>0.5</x:v>
      </x:c>
      <x:c r="K1699" s="1" t="n">
        <x:v>0.2</x:v>
      </x:c>
      <x:c r="L1699" s="15" t="n">
        <x:v>36</x:v>
      </x:c>
      <x:c r="M1699" s="11" t="b">
        <x:f aca="0">TRUE()</x:f>
        <x:v>1</x:v>
      </x:c>
      <x:c r="N1699" s="11" t="b">
        <x:f aca="0">FALSE()</x:f>
        <x:v>0</x:v>
      </x:c>
      <x:c r="O1699" s="1" t="s">
        <x:v>5015</x:v>
      </x:c>
      <x:c r="P1699" s="11" t="b">
        <x:f aca="0">FALSE()</x:f>
        <x:v>0</x:v>
      </x:c>
    </x:row>
    <x:row r="1700" ht="15" hidden="0" customHeight="1">
      <x:c r="A1700" s="1" t="s">
        <x:v>6820</x:v>
      </x:c>
      <x:c r="B1700" s="1" t="s">
        <x:v>3164</x:v>
      </x:c>
      <x:c r="C1700" s="14" t="n">
        <x:v>45856</x:v>
      </x:c>
      <x:c r="D1700" s="1" t="s">
        <x:v>5018</x:v>
      </x:c>
      <x:c r="E1700" s="1" t="s">
        <x:v>5136</x:v>
      </x:c>
      <x:c r="F1700" s="1" t="s">
        <x:v>5137</x:v>
      </x:c>
      <x:c r="G1700" s="1" t="s">
        <x:v>5138</x:v>
      </x:c>
      <x:c r="H1700" s="1" t="s">
        <x:v>5031</x:v>
      </x:c>
      <x:c r="I1700" s="1" t="s">
        <x:v>5014</x:v>
      </x:c>
      <x:c r="J1700" s="1" t="n">
        <x:v>1.3</x:v>
      </x:c>
      <x:c r="K1700" s="1" t="n">
        <x:v>2</x:v>
      </x:c>
      <x:c r="L1700" s="15" t="n">
        <x:v>93.6</x:v>
      </x:c>
      <x:c r="M1700" s="11" t="b">
        <x:f aca="0">TRUE()</x:f>
        <x:v>1</x:v>
      </x:c>
      <x:c r="N1700" s="11" t="b">
        <x:f aca="0">TRUE()</x:f>
        <x:v>1</x:v>
      </x:c>
      <x:c r="O1700" s="1" t="s">
        <x:v>5139</x:v>
      </x:c>
      <x:c r="P1700" s="11" t="b">
        <x:f aca="0">FALSE()</x:f>
        <x:v>0</x:v>
      </x:c>
    </x:row>
    <x:row r="1701" ht="15" hidden="0" customHeight="1">
      <x:c r="A1701" s="1" t="s">
        <x:v>6821</x:v>
      </x:c>
      <x:c r="B1701" s="1" t="s">
        <x:v>1140</x:v>
      </x:c>
      <x:c r="C1701" s="14" t="n">
        <x:v>45325</x:v>
      </x:c>
      <x:c r="D1701" s="1" t="s">
        <x:v>5010</x:v>
      </x:c>
      <x:c r="E1701" s="1" t="s">
        <x:v>5011</x:v>
      </x:c>
      <x:c r="F1701" s="1" t="s">
        <x:v>5012</x:v>
      </x:c>
      <x:c r="G1701" s="1" t="s">
        <x:v>5013</x:v>
      </x:c>
      <x:c r="H1701" s="1" t="s">
        <x:v>5014</x:v>
      </x:c>
      <x:c r="I1701" s="1" t="s">
        <x:v>5014</x:v>
      </x:c>
      <x:c r="J1701" s="1" t="n">
        <x:v>1.2</x:v>
      </x:c>
      <x:c r="K1701" s="1" t="n">
        <x:v>1.3</x:v>
      </x:c>
      <x:c r="L1701" s="15" t="n">
        <x:v>86.4</x:v>
      </x:c>
      <x:c r="M1701" s="11" t="b">
        <x:f aca="0">TRUE()</x:f>
        <x:v>1</x:v>
      </x:c>
      <x:c r="N1701" s="11" t="b">
        <x:f aca="0">FALSE()</x:f>
        <x:v>0</x:v>
      </x:c>
      <x:c r="O1701" s="1" t="s">
        <x:v>5015</x:v>
      </x:c>
      <x:c r="P1701" s="11" t="b">
        <x:f aca="0">FALSE()</x:f>
        <x:v>0</x:v>
      </x:c>
    </x:row>
    <x:row r="1702" ht="15" hidden="0" customHeight="1">
      <x:c r="A1702" s="1" t="s">
        <x:v>6822</x:v>
      </x:c>
      <x:c r="B1702" s="1" t="s">
        <x:v>1140</x:v>
      </x:c>
      <x:c r="C1702" s="14" t="n">
        <x:v>45900</x:v>
      </x:c>
      <x:c r="D1702" s="1" t="s">
        <x:v>5010</x:v>
      </x:c>
      <x:c r="E1702" s="1" t="s">
        <x:v>5011</x:v>
      </x:c>
      <x:c r="F1702" s="1" t="s">
        <x:v>5012</x:v>
      </x:c>
      <x:c r="G1702" s="1" t="s">
        <x:v>5013</x:v>
      </x:c>
      <x:c r="H1702" s="1" t="s">
        <x:v>5014</x:v>
      </x:c>
      <x:c r="I1702" s="1" t="s">
        <x:v>5014</x:v>
      </x:c>
      <x:c r="J1702" s="1" t="n">
        <x:v>1.4</x:v>
      </x:c>
      <x:c r="K1702" s="1" t="n">
        <x:v>1.7</x:v>
      </x:c>
      <x:c r="L1702" s="15" t="n">
        <x:v>100.8</x:v>
      </x:c>
      <x:c r="M1702" s="11" t="b">
        <x:f aca="0">TRUE()</x:f>
        <x:v>1</x:v>
      </x:c>
      <x:c r="N1702" s="11" t="b">
        <x:f aca="0">FALSE()</x:f>
        <x:v>0</x:v>
      </x:c>
      <x:c r="O1702" s="1" t="s">
        <x:v>5015</x:v>
      </x:c>
      <x:c r="P1702" s="11" t="b">
        <x:f aca="0">FALSE()</x:f>
        <x:v>0</x:v>
      </x:c>
    </x:row>
    <x:row r="1703" ht="15" hidden="0" customHeight="1">
      <x:c r="A1703" s="1" t="s">
        <x:v>6823</x:v>
      </x:c>
      <x:c r="B1703" s="1" t="s">
        <x:v>1140</x:v>
      </x:c>
      <x:c r="C1703" s="14" t="n">
        <x:v>46088</x:v>
      </x:c>
      <x:c r="D1703" s="1" t="s">
        <x:v>5018</x:v>
      </x:c>
      <x:c r="E1703" s="1" t="s">
        <x:v>5085</x:v>
      </x:c>
      <x:c r="F1703" s="1" t="s">
        <x:v>5020</x:v>
      </x:c>
      <x:c r="G1703" s="1" t="s">
        <x:v>5021</x:v>
      </x:c>
      <x:c r="H1703" s="1" t="s">
        <x:v>5031</x:v>
      </x:c>
      <x:c r="I1703" s="1" t="s">
        <x:v>5032</x:v>
      </x:c>
      <x:c r="J1703" s="1" t="n">
        <x:v>3</x:v>
      </x:c>
      <x:c r="K1703" s="1" t="n">
        <x:v>7.5</x:v>
      </x:c>
      <x:c r="L1703" s="15" t="n">
        <x:v>470.43</x:v>
      </x:c>
      <x:c r="M1703" s="11" t="b">
        <x:f aca="0">TRUE()</x:f>
        <x:v>1</x:v>
      </x:c>
      <x:c r="N1703" s="11" t="b">
        <x:f aca="0">FALSE()</x:f>
        <x:v>0</x:v>
      </x:c>
      <x:c r="O1703" s="1" t="s">
        <x:v>5033</x:v>
      </x:c>
      <x:c r="P1703" s="11" t="b">
        <x:f aca="0">FALSE()</x:f>
        <x:v>0</x:v>
      </x:c>
    </x:row>
    <x:row r="1704" ht="15" hidden="0" customHeight="1">
      <x:c r="A1704" s="1" t="s">
        <x:v>6824</x:v>
      </x:c>
      <x:c r="B1704" s="1" t="s">
        <x:v>1140</x:v>
      </x:c>
      <x:c r="C1704" s="14" t="n">
        <x:v>46107</x:v>
      </x:c>
      <x:c r="D1704" s="1" t="s">
        <x:v>5010</x:v>
      </x:c>
      <x:c r="E1704" s="1" t="s">
        <x:v>5011</x:v>
      </x:c>
      <x:c r="F1704" s="1" t="s">
        <x:v>5012</x:v>
      </x:c>
      <x:c r="G1704" s="1" t="s">
        <x:v>5013</x:v>
      </x:c>
      <x:c r="H1704" s="1" t="s">
        <x:v>5014</x:v>
      </x:c>
      <x:c r="I1704" s="1" t="s">
        <x:v>5014</x:v>
      </x:c>
      <x:c r="J1704" s="1" t="n">
        <x:v>1.4</x:v>
      </x:c>
      <x:c r="K1704" s="1" t="n">
        <x:v>1</x:v>
      </x:c>
      <x:c r="L1704" s="15" t="n">
        <x:v>100.8</x:v>
      </x:c>
      <x:c r="M1704" s="11" t="b">
        <x:f aca="0">TRUE()</x:f>
        <x:v>1</x:v>
      </x:c>
      <x:c r="N1704" s="11" t="b">
        <x:f aca="0">FALSE()</x:f>
        <x:v>0</x:v>
      </x:c>
      <x:c r="O1704" s="1" t="s">
        <x:v>5015</x:v>
      </x:c>
      <x:c r="P1704" s="11" t="b">
        <x:f aca="0">FALSE()</x:f>
        <x:v>0</x:v>
      </x:c>
    </x:row>
    <x:row r="1705" ht="15" hidden="0" customHeight="1">
      <x:c r="A1705" s="1" t="s">
        <x:v>6825</x:v>
      </x:c>
      <x:c r="B1705" s="1" t="s">
        <x:v>1143</x:v>
      </x:c>
      <x:c r="C1705" s="14" t="n">
        <x:v>45621</x:v>
      </x:c>
      <x:c r="D1705" s="1" t="s">
        <x:v>5010</x:v>
      </x:c>
      <x:c r="E1705" s="1" t="s">
        <x:v>5011</x:v>
      </x:c>
      <x:c r="F1705" s="1" t="s">
        <x:v>5012</x:v>
      </x:c>
      <x:c r="G1705" s="1" t="s">
        <x:v>5013</x:v>
      </x:c>
      <x:c r="H1705" s="1" t="s">
        <x:v>5014</x:v>
      </x:c>
      <x:c r="I1705" s="1" t="s">
        <x:v>5014</x:v>
      </x:c>
      <x:c r="J1705" s="1" t="n">
        <x:v>1.4</x:v>
      </x:c>
      <x:c r="K1705" s="1" t="n">
        <x:v>1.5</x:v>
      </x:c>
      <x:c r="L1705" s="15" t="n">
        <x:v>100.8</x:v>
      </x:c>
      <x:c r="M1705" s="11" t="b">
        <x:f aca="0">TRUE()</x:f>
        <x:v>1</x:v>
      </x:c>
      <x:c r="N1705" s="11" t="b">
        <x:f aca="0">FALSE()</x:f>
        <x:v>0</x:v>
      </x:c>
      <x:c r="O1705" s="1" t="s">
        <x:v>5015</x:v>
      </x:c>
      <x:c r="P1705" s="11" t="b">
        <x:f aca="0">FALSE()</x:f>
        <x:v>0</x:v>
      </x:c>
    </x:row>
    <x:row r="1706" ht="15" hidden="0" customHeight="1">
      <x:c r="A1706" s="1" t="s">
        <x:v>6826</x:v>
      </x:c>
      <x:c r="B1706" s="1" t="s">
        <x:v>1143</x:v>
      </x:c>
      <x:c r="C1706" s="14" t="n">
        <x:v>45636</x:v>
      </x:c>
      <x:c r="D1706" s="1" t="s">
        <x:v>5054</x:v>
      </x:c>
      <x:c r="E1706" s="1" t="s">
        <x:v>5055</x:v>
      </x:c>
      <x:c r="F1706" s="1" t="s">
        <x:v>5012</x:v>
      </x:c>
      <x:c r="G1706" s="1" t="s">
        <x:v>5013</x:v>
      </x:c>
      <x:c r="H1706" s="1" t="s">
        <x:v>5014</x:v>
      </x:c>
      <x:c r="I1706" s="1" t="s">
        <x:v>5014</x:v>
      </x:c>
      <x:c r="J1706" s="1" t="n">
        <x:v>1.2</x:v>
      </x:c>
      <x:c r="K1706" s="1" t="n">
        <x:v>1.3</x:v>
      </x:c>
      <x:c r="L1706" s="15" t="n">
        <x:v>86.4</x:v>
      </x:c>
      <x:c r="M1706" s="11" t="b">
        <x:f aca="0">TRUE()</x:f>
        <x:v>1</x:v>
      </x:c>
      <x:c r="N1706" s="11" t="b">
        <x:f aca="0">FALSE()</x:f>
        <x:v>0</x:v>
      </x:c>
      <x:c r="O1706" s="1" t="s">
        <x:v>5015</x:v>
      </x:c>
      <x:c r="P1706" s="11" t="b">
        <x:f aca="0">FALSE()</x:f>
        <x:v>0</x:v>
      </x:c>
    </x:row>
    <x:row r="1707" ht="15" hidden="0" customHeight="1">
      <x:c r="A1707" s="1" t="s">
        <x:v>6827</x:v>
      </x:c>
      <x:c r="B1707" s="1" t="s">
        <x:v>1143</x:v>
      </x:c>
      <x:c r="C1707" s="14" t="n">
        <x:v>45745</x:v>
      </x:c>
      <x:c r="D1707" s="1" t="s">
        <x:v>5018</x:v>
      </x:c>
      <x:c r="E1707" s="1" t="s">
        <x:v>5125</x:v>
      </x:c>
      <x:c r="F1707" s="1" t="s">
        <x:v>5111</x:v>
      </x:c>
      <x:c r="G1707" s="1" t="s">
        <x:v>5112</x:v>
      </x:c>
      <x:c r="H1707" s="1" t="s">
        <x:v>5031</x:v>
      </x:c>
      <x:c r="I1707" s="1" t="s">
        <x:v>5059</x:v>
      </x:c>
      <x:c r="J1707" s="1" t="n">
        <x:v>2.6</x:v>
      </x:c>
      <x:c r="K1707" s="1" t="n">
        <x:v>12.9</x:v>
      </x:c>
      <x:c r="L1707" s="15" t="n">
        <x:v>448.41</x:v>
      </x:c>
      <x:c r="M1707" s="11" t="b">
        <x:f aca="0">FALSE()</x:f>
        <x:v>0</x:v>
      </x:c>
      <x:c r="N1707" s="11" t="b">
        <x:f aca="0">FALSE()</x:f>
        <x:v>0</x:v>
      </x:c>
      <x:c r="O1707" s="1" t="s">
        <x:v>5078</x:v>
      </x:c>
      <x:c r="P1707" s="11" t="b">
        <x:f aca="0">FALSE()</x:f>
        <x:v>0</x:v>
      </x:c>
    </x:row>
    <x:row r="1708" ht="15" hidden="0" customHeight="1">
      <x:c r="A1708" s="1" t="s">
        <x:v>6828</x:v>
      </x:c>
      <x:c r="B1708" s="1" t="s">
        <x:v>1143</x:v>
      </x:c>
      <x:c r="C1708" s="14" t="n">
        <x:v>46028</x:v>
      </x:c>
      <x:c r="D1708" s="1" t="s">
        <x:v>5010</x:v>
      </x:c>
      <x:c r="E1708" s="1" t="s">
        <x:v>5011</x:v>
      </x:c>
      <x:c r="F1708" s="1" t="s">
        <x:v>5012</x:v>
      </x:c>
      <x:c r="G1708" s="1" t="s">
        <x:v>5013</x:v>
      </x:c>
      <x:c r="H1708" s="1" t="s">
        <x:v>5014</x:v>
      </x:c>
      <x:c r="I1708" s="1" t="s">
        <x:v>5014</x:v>
      </x:c>
      <x:c r="J1708" s="1" t="n">
        <x:v>1.1</x:v>
      </x:c>
      <x:c r="K1708" s="1" t="n">
        <x:v>1.5</x:v>
      </x:c>
      <x:c r="L1708" s="15" t="n">
        <x:v>79.2</x:v>
      </x:c>
      <x:c r="M1708" s="11" t="b">
        <x:f aca="0">TRUE()</x:f>
        <x:v>1</x:v>
      </x:c>
      <x:c r="N1708" s="11" t="b">
        <x:f aca="0">FALSE()</x:f>
        <x:v>0</x:v>
      </x:c>
      <x:c r="O1708" s="1" t="s">
        <x:v>5015</x:v>
      </x:c>
      <x:c r="P1708" s="11" t="b">
        <x:f aca="0">FALSE()</x:f>
        <x:v>0</x:v>
      </x:c>
    </x:row>
    <x:row r="1709" ht="15" hidden="0" customHeight="1">
      <x:c r="A1709" s="1" t="s">
        <x:v>6829</x:v>
      </x:c>
      <x:c r="B1709" s="1" t="s">
        <x:v>1143</x:v>
      </x:c>
      <x:c r="C1709" s="14" t="n">
        <x:v>46090</x:v>
      </x:c>
      <x:c r="D1709" s="1" t="s">
        <x:v>5010</x:v>
      </x:c>
      <x:c r="E1709" s="1" t="s">
        <x:v>5011</x:v>
      </x:c>
      <x:c r="F1709" s="1" t="s">
        <x:v>5012</x:v>
      </x:c>
      <x:c r="G1709" s="1" t="s">
        <x:v>5013</x:v>
      </x:c>
      <x:c r="H1709" s="1" t="s">
        <x:v>5014</x:v>
      </x:c>
      <x:c r="I1709" s="1" t="s">
        <x:v>5014</x:v>
      </x:c>
      <x:c r="J1709" s="1" t="n">
        <x:v>0.5</x:v>
      </x:c>
      <x:c r="K1709" s="1" t="n">
        <x:v>1.6</x:v>
      </x:c>
      <x:c r="L1709" s="15" t="n">
        <x:v>36</x:v>
      </x:c>
      <x:c r="M1709" s="11" t="b">
        <x:f aca="0">TRUE()</x:f>
        <x:v>1</x:v>
      </x:c>
      <x:c r="N1709" s="11" t="b">
        <x:f aca="0">FALSE()</x:f>
        <x:v>0</x:v>
      </x:c>
      <x:c r="O1709" s="1" t="s">
        <x:v>5015</x:v>
      </x:c>
      <x:c r="P1709" s="11" t="b">
        <x:f aca="0">FALSE()</x:f>
        <x:v>0</x:v>
      </x:c>
    </x:row>
    <x:row r="1710" ht="15" hidden="0" customHeight="1">
      <x:c r="A1710" s="1" t="s">
        <x:v>6830</x:v>
      </x:c>
      <x:c r="B1710" s="1" t="s">
        <x:v>3171</x:v>
      </x:c>
      <x:c r="C1710" s="14" t="n">
        <x:v>45726</x:v>
      </x:c>
      <x:c r="D1710" s="1" t="s">
        <x:v>5010</x:v>
      </x:c>
      <x:c r="E1710" s="1" t="s">
        <x:v>5011</x:v>
      </x:c>
      <x:c r="F1710" s="1" t="s">
        <x:v>5012</x:v>
      </x:c>
      <x:c r="G1710" s="1" t="s">
        <x:v>5013</x:v>
      </x:c>
      <x:c r="H1710" s="1" t="s">
        <x:v>5014</x:v>
      </x:c>
      <x:c r="I1710" s="1" t="s">
        <x:v>5014</x:v>
      </x:c>
      <x:c r="J1710" s="1" t="n">
        <x:v>0.6</x:v>
      </x:c>
      <x:c r="K1710" s="1" t="n">
        <x:v>1.9</x:v>
      </x:c>
      <x:c r="L1710" s="15" t="n">
        <x:v>43.2</x:v>
      </x:c>
      <x:c r="M1710" s="11" t="b">
        <x:f aca="0">TRUE()</x:f>
        <x:v>1</x:v>
      </x:c>
      <x:c r="N1710" s="11" t="b">
        <x:f aca="0">FALSE()</x:f>
        <x:v>0</x:v>
      </x:c>
      <x:c r="O1710" s="1" t="s">
        <x:v>5015</x:v>
      </x:c>
      <x:c r="P1710" s="11" t="b">
        <x:f aca="0">FALSE()</x:f>
        <x:v>0</x:v>
      </x:c>
    </x:row>
    <x:row r="1711" ht="15" hidden="0" customHeight="1">
      <x:c r="A1711" s="1" t="s">
        <x:v>6831</x:v>
      </x:c>
      <x:c r="B1711" s="1" t="s">
        <x:v>3171</x:v>
      </x:c>
      <x:c r="C1711" s="14" t="n">
        <x:v>45744</x:v>
      </x:c>
      <x:c r="D1711" s="1" t="s">
        <x:v>5010</x:v>
      </x:c>
      <x:c r="E1711" s="1" t="s">
        <x:v>5011</x:v>
      </x:c>
      <x:c r="F1711" s="1" t="s">
        <x:v>5012</x:v>
      </x:c>
      <x:c r="G1711" s="1" t="s">
        <x:v>5013</x:v>
      </x:c>
      <x:c r="H1711" s="1" t="s">
        <x:v>5014</x:v>
      </x:c>
      <x:c r="I1711" s="1" t="s">
        <x:v>5014</x:v>
      </x:c>
      <x:c r="J1711" s="1" t="n">
        <x:v>1.3</x:v>
      </x:c>
      <x:c r="K1711" s="1" t="n">
        <x:v>1.1</x:v>
      </x:c>
      <x:c r="L1711" s="15" t="n">
        <x:v>93.6</x:v>
      </x:c>
      <x:c r="M1711" s="11" t="b">
        <x:f aca="0">TRUE()</x:f>
        <x:v>1</x:v>
      </x:c>
      <x:c r="N1711" s="11" t="b">
        <x:f aca="0">FALSE()</x:f>
        <x:v>0</x:v>
      </x:c>
      <x:c r="O1711" s="1" t="s">
        <x:v>5015</x:v>
      </x:c>
      <x:c r="P1711" s="11" t="b">
        <x:f aca="0">FALSE()</x:f>
        <x:v>0</x:v>
      </x:c>
    </x:row>
    <x:row r="1712" ht="15" hidden="0" customHeight="1">
      <x:c r="A1712" s="1" t="s">
        <x:v>6832</x:v>
      </x:c>
      <x:c r="B1712" s="1" t="s">
        <x:v>3174</x:v>
      </x:c>
      <x:c r="C1712" s="14" t="n">
        <x:v>45489</x:v>
      </x:c>
      <x:c r="D1712" s="1" t="s">
        <x:v>5010</x:v>
      </x:c>
      <x:c r="E1712" s="1" t="s">
        <x:v>5011</x:v>
      </x:c>
      <x:c r="F1712" s="1" t="s">
        <x:v>5012</x:v>
      </x:c>
      <x:c r="G1712" s="1" t="s">
        <x:v>5013</x:v>
      </x:c>
      <x:c r="H1712" s="1" t="s">
        <x:v>5014</x:v>
      </x:c>
      <x:c r="I1712" s="1" t="s">
        <x:v>5014</x:v>
      </x:c>
      <x:c r="J1712" s="1" t="n">
        <x:v>1.3</x:v>
      </x:c>
      <x:c r="K1712" s="1" t="n">
        <x:v>1.6</x:v>
      </x:c>
      <x:c r="L1712" s="15" t="n">
        <x:v>93.6</x:v>
      </x:c>
      <x:c r="M1712" s="11" t="b">
        <x:f aca="0">TRUE()</x:f>
        <x:v>1</x:v>
      </x:c>
      <x:c r="N1712" s="11" t="b">
        <x:f aca="0">FALSE()</x:f>
        <x:v>0</x:v>
      </x:c>
      <x:c r="O1712" s="1" t="s">
        <x:v>5015</x:v>
      </x:c>
      <x:c r="P1712" s="11" t="b">
        <x:f aca="0">FALSE()</x:f>
        <x:v>0</x:v>
      </x:c>
    </x:row>
    <x:row r="1713" ht="15" hidden="0" customHeight="1">
      <x:c r="A1713" s="1" t="s">
        <x:v>6833</x:v>
      </x:c>
      <x:c r="B1713" s="1" t="s">
        <x:v>3174</x:v>
      </x:c>
      <x:c r="C1713" s="14" t="n">
        <x:v>45706</x:v>
      </x:c>
      <x:c r="D1713" s="1" t="s">
        <x:v>5018</x:v>
      </x:c>
      <x:c r="E1713" s="1" t="s">
        <x:v>5189</x:v>
      </x:c>
      <x:c r="F1713" s="1" t="s">
        <x:v>5071</x:v>
      </x:c>
      <x:c r="G1713" s="1" t="s">
        <x:v>5072</x:v>
      </x:c>
      <x:c r="H1713" s="1" t="s">
        <x:v>5031</x:v>
      </x:c>
      <x:c r="I1713" s="1" t="s">
        <x:v>5014</x:v>
      </x:c>
      <x:c r="J1713" s="1" t="n">
        <x:v>3</x:v>
      </x:c>
      <x:c r="K1713" s="1" t="n">
        <x:v>12.5</x:v>
      </x:c>
      <x:c r="L1713" s="15" t="n">
        <x:v>216</x:v>
      </x:c>
      <x:c r="M1713" s="11" t="b">
        <x:f aca="0">FALSE()</x:f>
        <x:v>0</x:v>
      </x:c>
      <x:c r="N1713" s="11" t="b">
        <x:f aca="0">FALSE()</x:f>
        <x:v>0</x:v>
      </x:c>
      <x:c r="O1713" s="1" t="s">
        <x:v>5037</x:v>
      </x:c>
      <x:c r="P1713" s="11" t="b">
        <x:f aca="0">FALSE()</x:f>
        <x:v>0</x:v>
      </x:c>
    </x:row>
    <x:row r="1714" ht="15" hidden="0" customHeight="1">
      <x:c r="A1714" s="1" t="s">
        <x:v>6834</x:v>
      </x:c>
      <x:c r="B1714" s="1" t="s">
        <x:v>3174</x:v>
      </x:c>
      <x:c r="C1714" s="14" t="n">
        <x:v>45867</x:v>
      </x:c>
      <x:c r="D1714" s="1" t="s">
        <x:v>5054</x:v>
      </x:c>
      <x:c r="E1714" s="1" t="s">
        <x:v>5055</x:v>
      </x:c>
      <x:c r="F1714" s="1" t="s">
        <x:v>5012</x:v>
      </x:c>
      <x:c r="G1714" s="1" t="s">
        <x:v>5013</x:v>
      </x:c>
      <x:c r="H1714" s="1" t="s">
        <x:v>5014</x:v>
      </x:c>
      <x:c r="I1714" s="1" t="s">
        <x:v>5014</x:v>
      </x:c>
      <x:c r="J1714" s="1" t="n">
        <x:v>1.4</x:v>
      </x:c>
      <x:c r="K1714" s="1" t="n">
        <x:v>1</x:v>
      </x:c>
      <x:c r="L1714" s="15" t="n">
        <x:v>100.8</x:v>
      </x:c>
      <x:c r="M1714" s="11" t="b">
        <x:f aca="0">TRUE()</x:f>
        <x:v>1</x:v>
      </x:c>
      <x:c r="N1714" s="11" t="b">
        <x:f aca="0">FALSE()</x:f>
        <x:v>0</x:v>
      </x:c>
      <x:c r="O1714" s="1" t="s">
        <x:v>5015</x:v>
      </x:c>
      <x:c r="P1714" s="11" t="b">
        <x:f aca="0">FALSE()</x:f>
        <x:v>0</x:v>
      </x:c>
    </x:row>
    <x:row r="1715" ht="15" hidden="0" customHeight="1">
      <x:c r="A1715" s="1" t="s">
        <x:v>6835</x:v>
      </x:c>
      <x:c r="B1715" s="1" t="s">
        <x:v>3174</x:v>
      </x:c>
      <x:c r="C1715" s="14" t="n">
        <x:v>45892</x:v>
      </x:c>
      <x:c r="D1715" s="1" t="s">
        <x:v>5010</x:v>
      </x:c>
      <x:c r="E1715" s="1" t="s">
        <x:v>5011</x:v>
      </x:c>
      <x:c r="F1715" s="1" t="s">
        <x:v>5012</x:v>
      </x:c>
      <x:c r="G1715" s="1" t="s">
        <x:v>5013</x:v>
      </x:c>
      <x:c r="H1715" s="1" t="s">
        <x:v>5014</x:v>
      </x:c>
      <x:c r="I1715" s="1" t="s">
        <x:v>5014</x:v>
      </x:c>
      <x:c r="J1715" s="1" t="n">
        <x:v>1.7</x:v>
      </x:c>
      <x:c r="K1715" s="1" t="n">
        <x:v>1.1</x:v>
      </x:c>
      <x:c r="L1715" s="15" t="n">
        <x:v>122.4</x:v>
      </x:c>
      <x:c r="M1715" s="11" t="b">
        <x:f aca="0">TRUE()</x:f>
        <x:v>1</x:v>
      </x:c>
      <x:c r="N1715" s="11" t="b">
        <x:f aca="0">FALSE()</x:f>
        <x:v>0</x:v>
      </x:c>
      <x:c r="O1715" s="1" t="s">
        <x:v>5015</x:v>
      </x:c>
      <x:c r="P1715" s="11" t="b">
        <x:f aca="0">FALSE()</x:f>
        <x:v>0</x:v>
      </x:c>
    </x:row>
    <x:row r="1716" ht="15" hidden="0" customHeight="1">
      <x:c r="A1716" s="1" t="s">
        <x:v>6836</x:v>
      </x:c>
      <x:c r="B1716" s="1" t="s">
        <x:v>3177</x:v>
      </x:c>
      <x:c r="C1716" s="14" t="n">
        <x:v>45626</x:v>
      </x:c>
      <x:c r="D1716" s="1" t="s">
        <x:v>5010</x:v>
      </x:c>
      <x:c r="E1716" s="1" t="s">
        <x:v>5011</x:v>
      </x:c>
      <x:c r="F1716" s="1" t="s">
        <x:v>5012</x:v>
      </x:c>
      <x:c r="G1716" s="1" t="s">
        <x:v>5013</x:v>
      </x:c>
      <x:c r="H1716" s="1" t="s">
        <x:v>5014</x:v>
      </x:c>
      <x:c r="I1716" s="1" t="s">
        <x:v>5014</x:v>
      </x:c>
      <x:c r="J1716" s="1" t="n">
        <x:v>0.8</x:v>
      </x:c>
      <x:c r="K1716" s="1" t="n">
        <x:v>0.2</x:v>
      </x:c>
      <x:c r="L1716" s="15" t="n">
        <x:v>57.6</x:v>
      </x:c>
      <x:c r="M1716" s="11" t="b">
        <x:f aca="0">FALSE()</x:f>
        <x:v>0</x:v>
      </x:c>
      <x:c r="N1716" s="11" t="b">
        <x:f aca="0">FALSE()</x:f>
        <x:v>0</x:v>
      </x:c>
      <x:c r="O1716" s="1" t="s">
        <x:v>5015</x:v>
      </x:c>
      <x:c r="P1716" s="11" t="b">
        <x:f aca="0">FALSE()</x:f>
        <x:v>0</x:v>
      </x:c>
    </x:row>
    <x:row r="1717" ht="15" hidden="0" customHeight="1">
      <x:c r="A1717" s="1" t="s">
        <x:v>6837</x:v>
      </x:c>
      <x:c r="B1717" s="1" t="s">
        <x:v>3177</x:v>
      </x:c>
      <x:c r="C1717" s="14" t="n">
        <x:v>45692</x:v>
      </x:c>
      <x:c r="D1717" s="1" t="s">
        <x:v>5054</x:v>
      </x:c>
      <x:c r="E1717" s="1" t="s">
        <x:v>5055</x:v>
      </x:c>
      <x:c r="F1717" s="1" t="s">
        <x:v>5012</x:v>
      </x:c>
      <x:c r="G1717" s="1" t="s">
        <x:v>5013</x:v>
      </x:c>
      <x:c r="H1717" s="1" t="s">
        <x:v>5014</x:v>
      </x:c>
      <x:c r="I1717" s="1" t="s">
        <x:v>5014</x:v>
      </x:c>
      <x:c r="J1717" s="1" t="n">
        <x:v>1.8</x:v>
      </x:c>
      <x:c r="K1717" s="1" t="n">
        <x:v>1.5</x:v>
      </x:c>
      <x:c r="L1717" s="15" t="n">
        <x:v>129.6</x:v>
      </x:c>
      <x:c r="M1717" s="11" t="b">
        <x:f aca="0">TRUE()</x:f>
        <x:v>1</x:v>
      </x:c>
      <x:c r="N1717" s="11" t="b">
        <x:f aca="0">FALSE()</x:f>
        <x:v>0</x:v>
      </x:c>
      <x:c r="O1717" s="1" t="s">
        <x:v>5015</x:v>
      </x:c>
      <x:c r="P1717" s="11" t="b">
        <x:f aca="0">FALSE()</x:f>
        <x:v>0</x:v>
      </x:c>
    </x:row>
    <x:row r="1718" ht="15" hidden="0" customHeight="1">
      <x:c r="A1718" s="1" t="s">
        <x:v>6838</x:v>
      </x:c>
      <x:c r="B1718" s="1" t="s">
        <x:v>3177</x:v>
      </x:c>
      <x:c r="C1718" s="14" t="n">
        <x:v>45791</x:v>
      </x:c>
      <x:c r="D1718" s="1" t="s">
        <x:v>5010</x:v>
      </x:c>
      <x:c r="E1718" s="1" t="s">
        <x:v>5011</x:v>
      </x:c>
      <x:c r="F1718" s="1" t="s">
        <x:v>5012</x:v>
      </x:c>
      <x:c r="G1718" s="1" t="s">
        <x:v>5013</x:v>
      </x:c>
      <x:c r="H1718" s="1" t="s">
        <x:v>5014</x:v>
      </x:c>
      <x:c r="I1718" s="1" t="s">
        <x:v>5014</x:v>
      </x:c>
      <x:c r="J1718" s="1" t="n">
        <x:v>2.1</x:v>
      </x:c>
      <x:c r="K1718" s="1" t="n">
        <x:v>2</x:v>
      </x:c>
      <x:c r="L1718" s="15" t="n">
        <x:v>151.2</x:v>
      </x:c>
      <x:c r="M1718" s="11" t="b">
        <x:f aca="0">TRUE()</x:f>
        <x:v>1</x:v>
      </x:c>
      <x:c r="N1718" s="11" t="b">
        <x:f aca="0">FALSE()</x:f>
        <x:v>0</x:v>
      </x:c>
      <x:c r="O1718" s="1" t="s">
        <x:v>5015</x:v>
      </x:c>
      <x:c r="P1718" s="11" t="b">
        <x:f aca="0">FALSE()</x:f>
        <x:v>0</x:v>
      </x:c>
    </x:row>
    <x:row r="1719" ht="15" hidden="0" customHeight="1">
      <x:c r="A1719" s="1" t="s">
        <x:v>6839</x:v>
      </x:c>
      <x:c r="B1719" s="1" t="s">
        <x:v>3177</x:v>
      </x:c>
      <x:c r="C1719" s="14" t="n">
        <x:v>45829</x:v>
      </x:c>
      <x:c r="D1719" s="1" t="s">
        <x:v>5010</x:v>
      </x:c>
      <x:c r="E1719" s="1" t="s">
        <x:v>5011</x:v>
      </x:c>
      <x:c r="F1719" s="1" t="s">
        <x:v>5012</x:v>
      </x:c>
      <x:c r="G1719" s="1" t="s">
        <x:v>5013</x:v>
      </x:c>
      <x:c r="H1719" s="1" t="s">
        <x:v>5014</x:v>
      </x:c>
      <x:c r="I1719" s="1" t="s">
        <x:v>5014</x:v>
      </x:c>
      <x:c r="J1719" s="1" t="n">
        <x:v>1.1</x:v>
      </x:c>
      <x:c r="K1719" s="1" t="n">
        <x:v>2.2</x:v>
      </x:c>
      <x:c r="L1719" s="15" t="n">
        <x:v>79.2</x:v>
      </x:c>
      <x:c r="M1719" s="11" t="b">
        <x:f aca="0">TRUE()</x:f>
        <x:v>1</x:v>
      </x:c>
      <x:c r="N1719" s="11" t="b">
        <x:f aca="0">FALSE()</x:f>
        <x:v>0</x:v>
      </x:c>
      <x:c r="O1719" s="1" t="s">
        <x:v>5015</x:v>
      </x:c>
      <x:c r="P1719" s="11" t="b">
        <x:f aca="0">FALSE()</x:f>
        <x:v>0</x:v>
      </x:c>
    </x:row>
    <x:row r="1720" ht="15" hidden="0" customHeight="1">
      <x:c r="A1720" s="1" t="s">
        <x:v>6840</x:v>
      </x:c>
      <x:c r="B1720" s="1" t="s">
        <x:v>1145</x:v>
      </x:c>
      <x:c r="C1720" s="14" t="n">
        <x:v>45811</x:v>
      </x:c>
      <x:c r="D1720" s="1" t="s">
        <x:v>5018</x:v>
      </x:c>
      <x:c r="E1720" s="1" t="s">
        <x:v>5390</x:v>
      </x:c>
      <x:c r="F1720" s="1" t="s">
        <x:v>5042</x:v>
      </x:c>
      <x:c r="G1720" s="1" t="s">
        <x:v>5043</x:v>
      </x:c>
      <x:c r="H1720" s="1" t="s">
        <x:v>5036</x:v>
      </x:c>
      <x:c r="I1720" s="1" t="s">
        <x:v>5100</x:v>
      </x:c>
      <x:c r="J1720" s="1" t="n">
        <x:v>3.4</x:v>
      </x:c>
      <x:c r="K1720" s="1" t="n">
        <x:v>24.6</x:v>
      </x:c>
      <x:c r="L1720" s="15" t="n">
        <x:v>445.75</x:v>
      </x:c>
      <x:c r="M1720" s="11" t="b">
        <x:f aca="0">TRUE()</x:f>
        <x:v>1</x:v>
      </x:c>
      <x:c r="N1720" s="11" t="b">
        <x:f aca="0">FALSE()</x:f>
        <x:v>0</x:v>
      </x:c>
      <x:c r="O1720" s="1" t="s">
        <x:v>5098</x:v>
      </x:c>
      <x:c r="P1720" s="11" t="b">
        <x:f aca="0">FALSE()</x:f>
        <x:v>0</x:v>
      </x:c>
    </x:row>
    <x:row r="1721" ht="15" hidden="0" customHeight="1">
      <x:c r="A1721" s="1" t="s">
        <x:v>6841</x:v>
      </x:c>
      <x:c r="B1721" s="1" t="s">
        <x:v>1145</x:v>
      </x:c>
      <x:c r="C1721" s="14" t="n">
        <x:v>46034</x:v>
      </x:c>
      <x:c r="D1721" s="1" t="s">
        <x:v>5010</x:v>
      </x:c>
      <x:c r="E1721" s="1" t="s">
        <x:v>5011</x:v>
      </x:c>
      <x:c r="F1721" s="1" t="s">
        <x:v>5012</x:v>
      </x:c>
      <x:c r="G1721" s="1" t="s">
        <x:v>5013</x:v>
      </x:c>
      <x:c r="H1721" s="1" t="s">
        <x:v>5014</x:v>
      </x:c>
      <x:c r="I1721" s="1" t="s">
        <x:v>5014</x:v>
      </x:c>
      <x:c r="J1721" s="1" t="n">
        <x:v>1.3</x:v>
      </x:c>
      <x:c r="K1721" s="1" t="n">
        <x:v>2.7</x:v>
      </x:c>
      <x:c r="L1721" s="15" t="n">
        <x:v>93.6</x:v>
      </x:c>
      <x:c r="M1721" s="11" t="b">
        <x:f aca="0">TRUE()</x:f>
        <x:v>1</x:v>
      </x:c>
      <x:c r="N1721" s="11" t="b">
        <x:f aca="0">FALSE()</x:f>
        <x:v>0</x:v>
      </x:c>
      <x:c r="O1721" s="1" t="s">
        <x:v>5015</x:v>
      </x:c>
      <x:c r="P1721" s="11" t="b">
        <x:f aca="0">FALSE()</x:f>
        <x:v>0</x:v>
      </x:c>
    </x:row>
    <x:row r="1722" ht="15" hidden="0" customHeight="1">
      <x:c r="A1722" s="1" t="s">
        <x:v>6842</x:v>
      </x:c>
      <x:c r="B1722" s="1" t="s">
        <x:v>1145</x:v>
      </x:c>
      <x:c r="C1722" s="14" t="n">
        <x:v>46034</x:v>
      </x:c>
      <x:c r="D1722" s="1" t="s">
        <x:v>5010</x:v>
      </x:c>
      <x:c r="E1722" s="1" t="s">
        <x:v>5011</x:v>
      </x:c>
      <x:c r="F1722" s="1" t="s">
        <x:v>5012</x:v>
      </x:c>
      <x:c r="G1722" s="1" t="s">
        <x:v>5013</x:v>
      </x:c>
      <x:c r="H1722" s="1" t="s">
        <x:v>5014</x:v>
      </x:c>
      <x:c r="I1722" s="1" t="s">
        <x:v>5014</x:v>
      </x:c>
      <x:c r="J1722" s="1" t="n">
        <x:v>0.8</x:v>
      </x:c>
      <x:c r="K1722" s="1" t="n">
        <x:v>1.4</x:v>
      </x:c>
      <x:c r="L1722" s="15" t="n">
        <x:v>57.6</x:v>
      </x:c>
      <x:c r="M1722" s="11" t="b">
        <x:f aca="0">FALSE()</x:f>
        <x:v>0</x:v>
      </x:c>
      <x:c r="N1722" s="11" t="b">
        <x:f aca="0">FALSE()</x:f>
        <x:v>0</x:v>
      </x:c>
      <x:c r="O1722" s="1" t="s">
        <x:v>5015</x:v>
      </x:c>
      <x:c r="P1722" s="11" t="b">
        <x:f aca="0">FALSE()</x:f>
        <x:v>0</x:v>
      </x:c>
    </x:row>
    <x:row r="1723" ht="15" hidden="0" customHeight="1">
      <x:c r="A1723" s="1" t="s">
        <x:v>6843</x:v>
      </x:c>
      <x:c r="B1723" s="1" t="s">
        <x:v>1145</x:v>
      </x:c>
      <x:c r="C1723" s="14" t="n">
        <x:v>46066</x:v>
      </x:c>
      <x:c r="D1723" s="1" t="s">
        <x:v>5018</x:v>
      </x:c>
      <x:c r="E1723" s="1" t="s">
        <x:v>5390</x:v>
      </x:c>
      <x:c r="F1723" s="1" t="s">
        <x:v>5042</x:v>
      </x:c>
      <x:c r="G1723" s="1" t="s">
        <x:v>5043</x:v>
      </x:c>
      <x:c r="H1723" s="1" t="s">
        <x:v>5031</x:v>
      </x:c>
      <x:c r="I1723" s="1" t="s">
        <x:v>5032</x:v>
      </x:c>
      <x:c r="J1723" s="1" t="n">
        <x:v>0.5</x:v>
      </x:c>
      <x:c r="K1723" s="1" t="n">
        <x:v>10.9</x:v>
      </x:c>
      <x:c r="L1723" s="15" t="n">
        <x:v>814.12</x:v>
      </x:c>
      <x:c r="M1723" s="11" t="b">
        <x:f aca="0">FALSE()</x:f>
        <x:v>0</x:v>
      </x:c>
      <x:c r="N1723" s="11" t="b">
        <x:f aca="0">FALSE()</x:f>
        <x:v>0</x:v>
      </x:c>
      <x:c r="O1723" s="1" t="s">
        <x:v>5098</x:v>
      </x:c>
      <x:c r="P1723" s="11" t="b">
        <x:f aca="0">FALSE()</x:f>
        <x:v>0</x:v>
      </x:c>
    </x:row>
    <x:row r="1724" ht="15" hidden="0" customHeight="1">
      <x:c r="A1724" s="1" t="s">
        <x:v>6844</x:v>
      </x:c>
      <x:c r="B1724" s="1" t="s">
        <x:v>1148</x:v>
      </x:c>
      <x:c r="C1724" s="14" t="n">
        <x:v>45706</x:v>
      </x:c>
      <x:c r="D1724" s="1" t="s">
        <x:v>5018</x:v>
      </x:c>
      <x:c r="E1724" s="1" t="s">
        <x:v>5091</x:v>
      </x:c>
      <x:c r="F1724" s="1" t="s">
        <x:v>5020</x:v>
      </x:c>
      <x:c r="G1724" s="1" t="s">
        <x:v>5021</x:v>
      </x:c>
      <x:c r="H1724" s="1" t="s">
        <x:v>5031</x:v>
      </x:c>
      <x:c r="I1724" s="1" t="s">
        <x:v>5044</x:v>
      </x:c>
      <x:c r="J1724" s="1" t="n">
        <x:v>2.3</x:v>
      </x:c>
      <x:c r="K1724" s="1" t="n">
        <x:v>3.2</x:v>
      </x:c>
      <x:c r="L1724" s="15" t="n">
        <x:v>889.79</x:v>
      </x:c>
      <x:c r="M1724" s="11" t="b">
        <x:f aca="0">TRUE()</x:f>
        <x:v>1</x:v>
      </x:c>
      <x:c r="N1724" s="11" t="b">
        <x:f aca="0">FALSE()</x:f>
        <x:v>0</x:v>
      </x:c>
      <x:c r="O1724" s="1" t="s">
        <x:v>5073</x:v>
      </x:c>
      <x:c r="P1724" s="11" t="b">
        <x:f aca="0">FALSE()</x:f>
        <x:v>0</x:v>
      </x:c>
    </x:row>
    <x:row r="1725" ht="15" hidden="0" customHeight="1">
      <x:c r="A1725" s="1" t="s">
        <x:v>6845</x:v>
      </x:c>
      <x:c r="B1725" s="1" t="s">
        <x:v>1148</x:v>
      </x:c>
      <x:c r="C1725" s="14" t="n">
        <x:v>46031</x:v>
      </x:c>
      <x:c r="D1725" s="1" t="s">
        <x:v>5054</x:v>
      </x:c>
      <x:c r="E1725" s="1" t="s">
        <x:v>5055</x:v>
      </x:c>
      <x:c r="F1725" s="1" t="s">
        <x:v>5012</x:v>
      </x:c>
      <x:c r="G1725" s="1" t="s">
        <x:v>5013</x:v>
      </x:c>
      <x:c r="H1725" s="1" t="s">
        <x:v>5014</x:v>
      </x:c>
      <x:c r="I1725" s="1" t="s">
        <x:v>5014</x:v>
      </x:c>
      <x:c r="J1725" s="1" t="n">
        <x:v>1.1</x:v>
      </x:c>
      <x:c r="K1725" s="1" t="n">
        <x:v>1.6</x:v>
      </x:c>
      <x:c r="L1725" s="15" t="n">
        <x:v>79.2</x:v>
      </x:c>
      <x:c r="M1725" s="11" t="b">
        <x:f aca="0">TRUE()</x:f>
        <x:v>1</x:v>
      </x:c>
      <x:c r="N1725" s="11" t="b">
        <x:f aca="0">FALSE()</x:f>
        <x:v>0</x:v>
      </x:c>
      <x:c r="O1725" s="1" t="s">
        <x:v>5015</x:v>
      </x:c>
      <x:c r="P1725" s="11" t="b">
        <x:f aca="0">FALSE()</x:f>
        <x:v>0</x:v>
      </x:c>
    </x:row>
    <x:row r="1726" ht="15" hidden="0" customHeight="1">
      <x:c r="A1726" s="1" t="s">
        <x:v>6846</x:v>
      </x:c>
      <x:c r="B1726" s="1" t="s">
        <x:v>1148</x:v>
      </x:c>
      <x:c r="C1726" s="14" t="n">
        <x:v>46082</x:v>
      </x:c>
      <x:c r="D1726" s="1" t="s">
        <x:v>5010</x:v>
      </x:c>
      <x:c r="E1726" s="1" t="s">
        <x:v>5011</x:v>
      </x:c>
      <x:c r="F1726" s="1" t="s">
        <x:v>5012</x:v>
      </x:c>
      <x:c r="G1726" s="1" t="s">
        <x:v>5013</x:v>
      </x:c>
      <x:c r="H1726" s="1" t="s">
        <x:v>5014</x:v>
      </x:c>
      <x:c r="I1726" s="1" t="s">
        <x:v>5014</x:v>
      </x:c>
      <x:c r="J1726" s="1" t="n">
        <x:v>1.2</x:v>
      </x:c>
      <x:c r="K1726" s="1" t="n">
        <x:v>1.3</x:v>
      </x:c>
      <x:c r="L1726" s="15" t="n">
        <x:v>86.4</x:v>
      </x:c>
      <x:c r="M1726" s="11" t="b">
        <x:f aca="0">FALSE()</x:f>
        <x:v>0</x:v>
      </x:c>
      <x:c r="N1726" s="11" t="b">
        <x:f aca="0">FALSE()</x:f>
        <x:v>0</x:v>
      </x:c>
      <x:c r="O1726" s="1" t="s">
        <x:v>5015</x:v>
      </x:c>
      <x:c r="P1726" s="11" t="b">
        <x:f aca="0">FALSE()</x:f>
        <x:v>0</x:v>
      </x:c>
    </x:row>
    <x:row r="1727" ht="15" hidden="0" customHeight="1">
      <x:c r="A1727" s="1" t="s">
        <x:v>6847</x:v>
      </x:c>
      <x:c r="B1727" s="1" t="s">
        <x:v>1781</x:v>
      </x:c>
      <x:c r="C1727" s="14" t="n">
        <x:v>45429</x:v>
      </x:c>
      <x:c r="D1727" s="1" t="s">
        <x:v>5010</x:v>
      </x:c>
      <x:c r="E1727" s="1" t="s">
        <x:v>5011</x:v>
      </x:c>
      <x:c r="F1727" s="1" t="s">
        <x:v>5012</x:v>
      </x:c>
      <x:c r="G1727" s="1" t="s">
        <x:v>5013</x:v>
      </x:c>
      <x:c r="H1727" s="1" t="s">
        <x:v>5014</x:v>
      </x:c>
      <x:c r="I1727" s="1" t="s">
        <x:v>5014</x:v>
      </x:c>
      <x:c r="J1727" s="1" t="n">
        <x:v>0.9</x:v>
      </x:c>
      <x:c r="K1727" s="1" t="n">
        <x:v>1</x:v>
      </x:c>
      <x:c r="L1727" s="15" t="n">
        <x:v>64.8</x:v>
      </x:c>
      <x:c r="M1727" s="11" t="b">
        <x:f aca="0">TRUE()</x:f>
        <x:v>1</x:v>
      </x:c>
      <x:c r="N1727" s="11" t="b">
        <x:f aca="0">FALSE()</x:f>
        <x:v>0</x:v>
      </x:c>
      <x:c r="O1727" s="1" t="s">
        <x:v>5015</x:v>
      </x:c>
      <x:c r="P1727" s="11" t="b">
        <x:f aca="0">FALSE()</x:f>
        <x:v>0</x:v>
      </x:c>
    </x:row>
    <x:row r="1728" ht="15" hidden="0" customHeight="1">
      <x:c r="A1728" s="1" t="s">
        <x:v>6848</x:v>
      </x:c>
      <x:c r="B1728" s="1" t="s">
        <x:v>3186</x:v>
      </x:c>
      <x:c r="C1728" s="14" t="n">
        <x:v>45559</x:v>
      </x:c>
      <x:c r="D1728" s="1" t="s">
        <x:v>5018</x:v>
      </x:c>
      <x:c r="E1728" s="1" t="s">
        <x:v>5125</x:v>
      </x:c>
      <x:c r="F1728" s="1" t="s">
        <x:v>5111</x:v>
      </x:c>
      <x:c r="G1728" s="1" t="s">
        <x:v>5112</x:v>
      </x:c>
      <x:c r="H1728" s="1" t="s">
        <x:v>5031</x:v>
      </x:c>
      <x:c r="I1728" s="1" t="s">
        <x:v>5131</x:v>
      </x:c>
      <x:c r="J1728" s="1" t="n">
        <x:v>1.9</x:v>
      </x:c>
      <x:c r="K1728" s="1" t="n">
        <x:v>11.3</x:v>
      </x:c>
      <x:c r="L1728" s="15" t="n">
        <x:v>580.88</x:v>
      </x:c>
      <x:c r="M1728" s="11" t="b">
        <x:f aca="0">TRUE()</x:f>
        <x:v>1</x:v>
      </x:c>
      <x:c r="N1728" s="11" t="b">
        <x:f aca="0">FALSE()</x:f>
        <x:v>0</x:v>
      </x:c>
      <x:c r="O1728" s="1" t="s">
        <x:v>5033</x:v>
      </x:c>
      <x:c r="P1728" s="11" t="b">
        <x:f aca="0">FALSE()</x:f>
        <x:v>0</x:v>
      </x:c>
    </x:row>
    <x:row r="1729" ht="15" hidden="0" customHeight="1">
      <x:c r="A1729" s="1" t="s">
        <x:v>6849</x:v>
      </x:c>
      <x:c r="B1729" s="1" t="s">
        <x:v>3186</x:v>
      </x:c>
      <x:c r="C1729" s="14" t="n">
        <x:v>45917</x:v>
      </x:c>
      <x:c r="D1729" s="1" t="s">
        <x:v>5010</x:v>
      </x:c>
      <x:c r="E1729" s="1" t="s">
        <x:v>5011</x:v>
      </x:c>
      <x:c r="F1729" s="1" t="s">
        <x:v>5012</x:v>
      </x:c>
      <x:c r="G1729" s="1" t="s">
        <x:v>5013</x:v>
      </x:c>
      <x:c r="H1729" s="1" t="s">
        <x:v>5014</x:v>
      </x:c>
      <x:c r="I1729" s="1" t="s">
        <x:v>5014</x:v>
      </x:c>
      <x:c r="J1729" s="1" t="n">
        <x:v>1.1</x:v>
      </x:c>
      <x:c r="K1729" s="1" t="n">
        <x:v>1.1</x:v>
      </x:c>
      <x:c r="L1729" s="15" t="n">
        <x:v>79.2</x:v>
      </x:c>
      <x:c r="M1729" s="11" t="b">
        <x:f aca="0">TRUE()</x:f>
        <x:v>1</x:v>
      </x:c>
      <x:c r="N1729" s="11" t="b">
        <x:f aca="0">FALSE()</x:f>
        <x:v>0</x:v>
      </x:c>
      <x:c r="O1729" s="1" t="s">
        <x:v>5015</x:v>
      </x:c>
      <x:c r="P1729" s="11" t="b">
        <x:f aca="0">FALSE()</x:f>
        <x:v>0</x:v>
      </x:c>
    </x:row>
    <x:row r="1730" ht="15" hidden="0" customHeight="1">
      <x:c r="A1730" s="1" t="s">
        <x:v>6850</x:v>
      </x:c>
      <x:c r="B1730" s="1" t="s">
        <x:v>3186</x:v>
      </x:c>
      <x:c r="C1730" s="14" t="n">
        <x:v>45995</x:v>
      </x:c>
      <x:c r="D1730" s="1" t="s">
        <x:v>5010</x:v>
      </x:c>
      <x:c r="E1730" s="1" t="s">
        <x:v>5011</x:v>
      </x:c>
      <x:c r="F1730" s="1" t="s">
        <x:v>5012</x:v>
      </x:c>
      <x:c r="G1730" s="1" t="s">
        <x:v>5013</x:v>
      </x:c>
      <x:c r="H1730" s="1" t="s">
        <x:v>5014</x:v>
      </x:c>
      <x:c r="I1730" s="1" t="s">
        <x:v>5014</x:v>
      </x:c>
      <x:c r="J1730" s="1" t="n">
        <x:v>0.8</x:v>
      </x:c>
      <x:c r="K1730" s="1" t="n">
        <x:v>1.8</x:v>
      </x:c>
      <x:c r="L1730" s="15" t="n">
        <x:v>57.6</x:v>
      </x:c>
      <x:c r="M1730" s="11" t="b">
        <x:f aca="0">TRUE()</x:f>
        <x:v>1</x:v>
      </x:c>
      <x:c r="N1730" s="11" t="b">
        <x:f aca="0">FALSE()</x:f>
        <x:v>0</x:v>
      </x:c>
      <x:c r="O1730" s="1" t="s">
        <x:v>5015</x:v>
      </x:c>
      <x:c r="P1730" s="11" t="b">
        <x:f aca="0">FALSE()</x:f>
        <x:v>0</x:v>
      </x:c>
    </x:row>
    <x:row r="1731" ht="15" hidden="0" customHeight="1">
      <x:c r="A1731" s="1" t="s">
        <x:v>6851</x:v>
      </x:c>
      <x:c r="B1731" s="1" t="s">
        <x:v>3186</x:v>
      </x:c>
      <x:c r="C1731" s="14" t="n">
        <x:v>46064</x:v>
      </x:c>
      <x:c r="D1731" s="1" t="s">
        <x:v>5018</x:v>
      </x:c>
      <x:c r="E1731" s="1" t="s">
        <x:v>5125</x:v>
      </x:c>
      <x:c r="F1731" s="1" t="s">
        <x:v>5111</x:v>
      </x:c>
      <x:c r="G1731" s="1" t="s">
        <x:v>5112</x:v>
      </x:c>
      <x:c r="H1731" s="1" t="s">
        <x:v>5022</x:v>
      </x:c>
      <x:c r="I1731" s="1" t="s">
        <x:v>5039</x:v>
      </x:c>
      <x:c r="J1731" s="1" t="n">
        <x:v>1.1</x:v>
      </x:c>
      <x:c r="K1731" s="1" t="n">
        <x:v>6.3</x:v>
      </x:c>
      <x:c r="L1731" s="15" t="n">
        <x:v>605.71</x:v>
      </x:c>
      <x:c r="M1731" s="11" t="b">
        <x:f aca="0">TRUE()</x:f>
        <x:v>1</x:v>
      </x:c>
      <x:c r="N1731" s="11" t="b">
        <x:f aca="0">FALSE()</x:f>
        <x:v>0</x:v>
      </x:c>
      <x:c r="O1731" s="1" t="s">
        <x:v>5024</x:v>
      </x:c>
      <x:c r="P1731" s="11" t="b">
        <x:f aca="0">FALSE()</x:f>
        <x:v>0</x:v>
      </x:c>
    </x:row>
    <x:row r="1732" ht="15" hidden="0" customHeight="1">
      <x:c r="A1732" s="1" t="s">
        <x:v>6852</x:v>
      </x:c>
      <x:c r="B1732" s="1" t="s">
        <x:v>3186</x:v>
      </x:c>
      <x:c r="C1732" s="14" t="n">
        <x:v>46103</x:v>
      </x:c>
      <x:c r="D1732" s="1" t="s">
        <x:v>5018</x:v>
      </x:c>
      <x:c r="E1732" s="1" t="s">
        <x:v>5110</x:v>
      </x:c>
      <x:c r="F1732" s="1" t="s">
        <x:v>5111</x:v>
      </x:c>
      <x:c r="G1732" s="1" t="s">
        <x:v>5112</x:v>
      </x:c>
      <x:c r="H1732" s="1" t="s">
        <x:v>5022</x:v>
      </x:c>
      <x:c r="I1732" s="1" t="s">
        <x:v>5152</x:v>
      </x:c>
      <x:c r="J1732" s="1" t="n">
        <x:v>2.5</x:v>
      </x:c>
      <x:c r="K1732" s="1" t="n">
        <x:v>12.6</x:v>
      </x:c>
      <x:c r="L1732" s="15" t="n">
        <x:v>766.8</x:v>
      </x:c>
      <x:c r="M1732" s="11" t="b">
        <x:f aca="0">TRUE()</x:f>
        <x:v>1</x:v>
      </x:c>
      <x:c r="N1732" s="11" t="b">
        <x:f aca="0">FALSE()</x:f>
        <x:v>0</x:v>
      </x:c>
      <x:c r="O1732" s="1" t="s">
        <x:v>5078</x:v>
      </x:c>
      <x:c r="P1732" s="11" t="b">
        <x:f aca="0">FALSE()</x:f>
        <x:v>0</x:v>
      </x:c>
    </x:row>
    <x:row r="1733" ht="15" hidden="0" customHeight="1">
      <x:c r="A1733" s="1" t="s">
        <x:v>6853</x:v>
      </x:c>
      <x:c r="B1733" s="1" t="s">
        <x:v>3189</x:v>
      </x:c>
      <x:c r="C1733" s="14" t="n">
        <x:v>45649</x:v>
      </x:c>
      <x:c r="D1733" s="1" t="s">
        <x:v>5010</x:v>
      </x:c>
      <x:c r="E1733" s="1" t="s">
        <x:v>5011</x:v>
      </x:c>
      <x:c r="F1733" s="1" t="s">
        <x:v>5012</x:v>
      </x:c>
      <x:c r="G1733" s="1" t="s">
        <x:v>5013</x:v>
      </x:c>
      <x:c r="H1733" s="1" t="s">
        <x:v>5014</x:v>
      </x:c>
      <x:c r="I1733" s="1" t="s">
        <x:v>5014</x:v>
      </x:c>
      <x:c r="J1733" s="1" t="n">
        <x:v>1.5</x:v>
      </x:c>
      <x:c r="K1733" s="1" t="n">
        <x:v>0.4</x:v>
      </x:c>
      <x:c r="L1733" s="15" t="n">
        <x:v>108</x:v>
      </x:c>
      <x:c r="M1733" s="11" t="b">
        <x:f aca="0">TRUE()</x:f>
        <x:v>1</x:v>
      </x:c>
      <x:c r="N1733" s="11" t="b">
        <x:f aca="0">FALSE()</x:f>
        <x:v>0</x:v>
      </x:c>
      <x:c r="O1733" s="1" t="s">
        <x:v>5015</x:v>
      </x:c>
      <x:c r="P1733" s="11" t="b">
        <x:f aca="0">FALSE()</x:f>
        <x:v>0</x:v>
      </x:c>
    </x:row>
    <x:row r="1734" ht="15" hidden="0" customHeight="1">
      <x:c r="A1734" s="1" t="s">
        <x:v>6854</x:v>
      </x:c>
      <x:c r="B1734" s="1" t="s">
        <x:v>3189</x:v>
      </x:c>
      <x:c r="C1734" s="14" t="n">
        <x:v>45710</x:v>
      </x:c>
      <x:c r="D1734" s="1" t="s">
        <x:v>5018</x:v>
      </x:c>
      <x:c r="E1734" s="1" t="s">
        <x:v>5019</x:v>
      </x:c>
      <x:c r="F1734" s="1" t="s">
        <x:v>5020</x:v>
      </x:c>
      <x:c r="G1734" s="1" t="s">
        <x:v>5021</x:v>
      </x:c>
      <x:c r="H1734" s="1" t="s">
        <x:v>5031</x:v>
      </x:c>
      <x:c r="I1734" s="1" t="s">
        <x:v>5044</x:v>
      </x:c>
      <x:c r="J1734" s="1" t="n">
        <x:v>2</x:v>
      </x:c>
      <x:c r="K1734" s="1" t="n">
        <x:v>1.8</x:v>
      </x:c>
      <x:c r="L1734" s="15" t="n">
        <x:v>874.4</x:v>
      </x:c>
      <x:c r="M1734" s="11" t="b">
        <x:f aca="0">TRUE()</x:f>
        <x:v>1</x:v>
      </x:c>
      <x:c r="N1734" s="11" t="b">
        <x:f aca="0">FALSE()</x:f>
        <x:v>0</x:v>
      </x:c>
      <x:c r="O1734" s="1" t="s">
        <x:v>5098</x:v>
      </x:c>
      <x:c r="P1734" s="11" t="b">
        <x:f aca="0">FALSE()</x:f>
        <x:v>0</x:v>
      </x:c>
    </x:row>
    <x:row r="1735" ht="15" hidden="0" customHeight="1">
      <x:c r="A1735" s="1" t="s">
        <x:v>6855</x:v>
      </x:c>
      <x:c r="B1735" s="1" t="s">
        <x:v>3189</x:v>
      </x:c>
      <x:c r="C1735" s="14" t="n">
        <x:v>45811</x:v>
      </x:c>
      <x:c r="D1735" s="1" t="s">
        <x:v>5054</x:v>
      </x:c>
      <x:c r="E1735" s="1" t="s">
        <x:v>5055</x:v>
      </x:c>
      <x:c r="F1735" s="1" t="s">
        <x:v>5012</x:v>
      </x:c>
      <x:c r="G1735" s="1" t="s">
        <x:v>5013</x:v>
      </x:c>
      <x:c r="H1735" s="1" t="s">
        <x:v>5014</x:v>
      </x:c>
      <x:c r="I1735" s="1" t="s">
        <x:v>5014</x:v>
      </x:c>
      <x:c r="J1735" s="1" t="n">
        <x:v>0.6</x:v>
      </x:c>
      <x:c r="K1735" s="1" t="n">
        <x:v>1.3</x:v>
      </x:c>
      <x:c r="L1735" s="15" t="n">
        <x:v>43.2</x:v>
      </x:c>
      <x:c r="M1735" s="11" t="b">
        <x:f aca="0">TRUE()</x:f>
        <x:v>1</x:v>
      </x:c>
      <x:c r="N1735" s="11" t="b">
        <x:f aca="0">FALSE()</x:f>
        <x:v>0</x:v>
      </x:c>
      <x:c r="O1735" s="1" t="s">
        <x:v>5015</x:v>
      </x:c>
      <x:c r="P1735" s="11" t="b">
        <x:f aca="0">FALSE()</x:f>
        <x:v>0</x:v>
      </x:c>
    </x:row>
    <x:row r="1736" ht="15" hidden="0" customHeight="1">
      <x:c r="A1736" s="1" t="s">
        <x:v>6856</x:v>
      </x:c>
      <x:c r="B1736" s="1" t="s">
        <x:v>3189</x:v>
      </x:c>
      <x:c r="C1736" s="14" t="n">
        <x:v>45832</x:v>
      </x:c>
      <x:c r="D1736" s="1" t="s">
        <x:v>5010</x:v>
      </x:c>
      <x:c r="E1736" s="1" t="s">
        <x:v>5011</x:v>
      </x:c>
      <x:c r="F1736" s="1" t="s">
        <x:v>5012</x:v>
      </x:c>
      <x:c r="G1736" s="1" t="s">
        <x:v>5013</x:v>
      </x:c>
      <x:c r="H1736" s="1" t="s">
        <x:v>5014</x:v>
      </x:c>
      <x:c r="I1736" s="1" t="s">
        <x:v>5014</x:v>
      </x:c>
      <x:c r="J1736" s="1" t="n">
        <x:v>1.4</x:v>
      </x:c>
      <x:c r="K1736" s="1" t="n">
        <x:v>1.2</x:v>
      </x:c>
      <x:c r="L1736" s="15" t="n">
        <x:v>100.8</x:v>
      </x:c>
      <x:c r="M1736" s="11" t="b">
        <x:f aca="0">TRUE()</x:f>
        <x:v>1</x:v>
      </x:c>
      <x:c r="N1736" s="11" t="b">
        <x:f aca="0">FALSE()</x:f>
        <x:v>0</x:v>
      </x:c>
      <x:c r="O1736" s="1" t="s">
        <x:v>5015</x:v>
      </x:c>
      <x:c r="P1736" s="11" t="b">
        <x:f aca="0">FALSE()</x:f>
        <x:v>0</x:v>
      </x:c>
    </x:row>
    <x:row r="1737" ht="15" hidden="0" customHeight="1">
      <x:c r="A1737" s="1" t="s">
        <x:v>6857</x:v>
      </x:c>
      <x:c r="B1737" s="1" t="s">
        <x:v>1150</x:v>
      </x:c>
      <x:c r="C1737" s="14" t="n">
        <x:v>46126</x:v>
      </x:c>
      <x:c r="D1737" s="1" t="s">
        <x:v>5010</x:v>
      </x:c>
      <x:c r="E1737" s="1" t="s">
        <x:v>5011</x:v>
      </x:c>
      <x:c r="F1737" s="1" t="s">
        <x:v>5012</x:v>
      </x:c>
      <x:c r="G1737" s="1" t="s">
        <x:v>5013</x:v>
      </x:c>
      <x:c r="H1737" s="1" t="s">
        <x:v>5014</x:v>
      </x:c>
      <x:c r="I1737" s="1" t="s">
        <x:v>5014</x:v>
      </x:c>
      <x:c r="J1737" s="1" t="n">
        <x:v>1.1</x:v>
      </x:c>
      <x:c r="K1737" s="1" t="n">
        <x:v>0.2</x:v>
      </x:c>
      <x:c r="L1737" s="15" t="n">
        <x:v>79.2</x:v>
      </x:c>
      <x:c r="M1737" s="11" t="b">
        <x:f aca="0">TRUE()</x:f>
        <x:v>1</x:v>
      </x:c>
      <x:c r="N1737" s="11" t="b">
        <x:f aca="0">FALSE()</x:f>
        <x:v>0</x:v>
      </x:c>
      <x:c r="O1737" s="1" t="s">
        <x:v>5015</x:v>
      </x:c>
      <x:c r="P1737" s="11" t="b">
        <x:f aca="0">FALSE()</x:f>
        <x:v>0</x:v>
      </x:c>
    </x:row>
    <x:row r="1738" ht="15" hidden="0" customHeight="1">
      <x:c r="A1738" s="1" t="s">
        <x:v>6858</x:v>
      </x:c>
      <x:c r="B1738" s="1" t="s">
        <x:v>1150</x:v>
      </x:c>
      <x:c r="C1738" s="14" t="n">
        <x:v>46192</x:v>
      </x:c>
      <x:c r="D1738" s="1" t="s">
        <x:v>5010</x:v>
      </x:c>
      <x:c r="E1738" s="1" t="s">
        <x:v>5011</x:v>
      </x:c>
      <x:c r="F1738" s="1" t="s">
        <x:v>5012</x:v>
      </x:c>
      <x:c r="G1738" s="1" t="s">
        <x:v>5013</x:v>
      </x:c>
      <x:c r="H1738" s="1" t="s">
        <x:v>5014</x:v>
      </x:c>
      <x:c r="I1738" s="1" t="s">
        <x:v>5014</x:v>
      </x:c>
      <x:c r="J1738" s="1" t="n">
        <x:v>0.5</x:v>
      </x:c>
      <x:c r="K1738" s="1" t="n">
        <x:v>1.7</x:v>
      </x:c>
      <x:c r="L1738" s="15" t="n">
        <x:v>36</x:v>
      </x:c>
      <x:c r="M1738" s="11" t="b">
        <x:f aca="0">TRUE()</x:f>
        <x:v>1</x:v>
      </x:c>
      <x:c r="N1738" s="11" t="b">
        <x:f aca="0">FALSE()</x:f>
        <x:v>0</x:v>
      </x:c>
      <x:c r="O1738" s="1" t="s">
        <x:v>5015</x:v>
      </x:c>
      <x:c r="P1738" s="11" t="b">
        <x:f aca="0">FALSE()</x:f>
        <x:v>0</x:v>
      </x:c>
    </x:row>
    <x:row r="1739" ht="15" hidden="0" customHeight="1">
      <x:c r="A1739" s="1" t="s">
        <x:v>6859</x:v>
      </x:c>
      <x:c r="B1739" s="1" t="s">
        <x:v>1154</x:v>
      </x:c>
      <x:c r="C1739" s="14" t="n">
        <x:v>45472</x:v>
      </x:c>
      <x:c r="D1739" s="1" t="s">
        <x:v>5010</x:v>
      </x:c>
      <x:c r="E1739" s="1" t="s">
        <x:v>5011</x:v>
      </x:c>
      <x:c r="F1739" s="1" t="s">
        <x:v>5012</x:v>
      </x:c>
      <x:c r="G1739" s="1" t="s">
        <x:v>5013</x:v>
      </x:c>
      <x:c r="H1739" s="1" t="s">
        <x:v>5014</x:v>
      </x:c>
      <x:c r="I1739" s="1" t="s">
        <x:v>5014</x:v>
      </x:c>
      <x:c r="J1739" s="1" t="n">
        <x:v>1.4</x:v>
      </x:c>
      <x:c r="K1739" s="1" t="n">
        <x:v>1.4</x:v>
      </x:c>
      <x:c r="L1739" s="15" t="n">
        <x:v>100.8</x:v>
      </x:c>
      <x:c r="M1739" s="11" t="b">
        <x:f aca="0">TRUE()</x:f>
        <x:v>1</x:v>
      </x:c>
      <x:c r="N1739" s="11" t="b">
        <x:f aca="0">FALSE()</x:f>
        <x:v>0</x:v>
      </x:c>
      <x:c r="O1739" s="1" t="s">
        <x:v>5015</x:v>
      </x:c>
      <x:c r="P1739" s="11" t="b">
        <x:f aca="0">FALSE()</x:f>
        <x:v>0</x:v>
      </x:c>
    </x:row>
    <x:row r="1740" ht="15" hidden="0" customHeight="1">
      <x:c r="A1740" s="1" t="s">
        <x:v>6860</x:v>
      </x:c>
      <x:c r="B1740" s="1" t="s">
        <x:v>1154</x:v>
      </x:c>
      <x:c r="C1740" s="14" t="n">
        <x:v>45557</x:v>
      </x:c>
      <x:c r="D1740" s="1" t="s">
        <x:v>5010</x:v>
      </x:c>
      <x:c r="E1740" s="1" t="s">
        <x:v>5011</x:v>
      </x:c>
      <x:c r="F1740" s="1" t="s">
        <x:v>5012</x:v>
      </x:c>
      <x:c r="G1740" s="1" t="s">
        <x:v>5013</x:v>
      </x:c>
      <x:c r="H1740" s="1" t="s">
        <x:v>5014</x:v>
      </x:c>
      <x:c r="I1740" s="1" t="s">
        <x:v>5014</x:v>
      </x:c>
      <x:c r="J1740" s="1" t="n">
        <x:v>1.4</x:v>
      </x:c>
      <x:c r="K1740" s="1" t="n">
        <x:v>0.8</x:v>
      </x:c>
      <x:c r="L1740" s="15" t="n">
        <x:v>100.8</x:v>
      </x:c>
      <x:c r="M1740" s="11" t="b">
        <x:f aca="0">TRUE()</x:f>
        <x:v>1</x:v>
      </x:c>
      <x:c r="N1740" s="11" t="b">
        <x:f aca="0">FALSE()</x:f>
        <x:v>0</x:v>
      </x:c>
      <x:c r="O1740" s="1" t="s">
        <x:v>5015</x:v>
      </x:c>
      <x:c r="P1740" s="11" t="b">
        <x:f aca="0">FALSE()</x:f>
        <x:v>0</x:v>
      </x:c>
    </x:row>
    <x:row r="1741" ht="15" hidden="0" customHeight="1">
      <x:c r="A1741" s="1" t="s">
        <x:v>6861</x:v>
      </x:c>
      <x:c r="B1741" s="1" t="s">
        <x:v>1154</x:v>
      </x:c>
      <x:c r="C1741" s="14" t="n">
        <x:v>46025</x:v>
      </x:c>
      <x:c r="D1741" s="1" t="s">
        <x:v>5010</x:v>
      </x:c>
      <x:c r="E1741" s="1" t="s">
        <x:v>5011</x:v>
      </x:c>
      <x:c r="F1741" s="1" t="s">
        <x:v>5012</x:v>
      </x:c>
      <x:c r="G1741" s="1" t="s">
        <x:v>5013</x:v>
      </x:c>
      <x:c r="H1741" s="1" t="s">
        <x:v>5014</x:v>
      </x:c>
      <x:c r="I1741" s="1" t="s">
        <x:v>5014</x:v>
      </x:c>
      <x:c r="J1741" s="1" t="n">
        <x:v>1.6</x:v>
      </x:c>
      <x:c r="K1741" s="1" t="n">
        <x:v>2</x:v>
      </x:c>
      <x:c r="L1741" s="15" t="n">
        <x:v>115.2</x:v>
      </x:c>
      <x:c r="M1741" s="11" t="b">
        <x:f aca="0">TRUE()</x:f>
        <x:v>1</x:v>
      </x:c>
      <x:c r="N1741" s="11" t="b">
        <x:f aca="0">FALSE()</x:f>
        <x:v>0</x:v>
      </x:c>
      <x:c r="O1741" s="1" t="s">
        <x:v>5015</x:v>
      </x:c>
      <x:c r="P1741" s="11" t="b">
        <x:f aca="0">FALSE()</x:f>
        <x:v>0</x:v>
      </x:c>
    </x:row>
    <x:row r="1742" ht="15" hidden="0" customHeight="1">
      <x:c r="A1742" s="1" t="s">
        <x:v>6862</x:v>
      </x:c>
      <x:c r="B1742" s="1" t="s">
        <x:v>1155</x:v>
      </x:c>
      <x:c r="C1742" s="14" t="n">
        <x:v>45294</x:v>
      </x:c>
      <x:c r="D1742" s="1" t="s">
        <x:v>5018</x:v>
      </x:c>
      <x:c r="E1742" s="1" t="s">
        <x:v>5041</x:v>
      </x:c>
      <x:c r="F1742" s="1" t="s">
        <x:v>5042</x:v>
      </x:c>
      <x:c r="G1742" s="1" t="s">
        <x:v>5043</x:v>
      </x:c>
      <x:c r="H1742" s="1" t="s">
        <x:v>5036</x:v>
      </x:c>
      <x:c r="I1742" s="1" t="s">
        <x:v>5059</x:v>
      </x:c>
      <x:c r="J1742" s="1" t="n">
        <x:v>4.3</x:v>
      </x:c>
      <x:c r="K1742" s="1" t="n">
        <x:v>26.3</x:v>
      </x:c>
      <x:c r="L1742" s="15" t="n">
        <x:v>932.89</x:v>
      </x:c>
      <x:c r="M1742" s="11" t="b">
        <x:f aca="0">TRUE()</x:f>
        <x:v>1</x:v>
      </x:c>
      <x:c r="N1742" s="11" t="b">
        <x:f aca="0">FALSE()</x:f>
        <x:v>0</x:v>
      </x:c>
      <x:c r="O1742" s="1" t="s">
        <x:v>5073</x:v>
      </x:c>
      <x:c r="P1742" s="11" t="b">
        <x:f aca="0">FALSE()</x:f>
        <x:v>0</x:v>
      </x:c>
    </x:row>
    <x:row r="1743" ht="15" hidden="0" customHeight="1">
      <x:c r="A1743" s="1" t="s">
        <x:v>6863</x:v>
      </x:c>
      <x:c r="B1743" s="1" t="s">
        <x:v>1155</x:v>
      </x:c>
      <x:c r="C1743" s="14" t="n">
        <x:v>45571</x:v>
      </x:c>
      <x:c r="D1743" s="1" t="s">
        <x:v>5010</x:v>
      </x:c>
      <x:c r="E1743" s="1" t="s">
        <x:v>5011</x:v>
      </x:c>
      <x:c r="F1743" s="1" t="s">
        <x:v>5012</x:v>
      </x:c>
      <x:c r="G1743" s="1" t="s">
        <x:v>5013</x:v>
      </x:c>
      <x:c r="H1743" s="1" t="s">
        <x:v>5014</x:v>
      </x:c>
      <x:c r="I1743" s="1" t="s">
        <x:v>5014</x:v>
      </x:c>
      <x:c r="J1743" s="1" t="n">
        <x:v>0.8</x:v>
      </x:c>
      <x:c r="K1743" s="1" t="n">
        <x:v>1.1</x:v>
      </x:c>
      <x:c r="L1743" s="15" t="n">
        <x:v>57.6</x:v>
      </x:c>
      <x:c r="M1743" s="11" t="b">
        <x:f aca="0">TRUE()</x:f>
        <x:v>1</x:v>
      </x:c>
      <x:c r="N1743" s="11" t="b">
        <x:f aca="0">FALSE()</x:f>
        <x:v>0</x:v>
      </x:c>
      <x:c r="O1743" s="1" t="s">
        <x:v>5015</x:v>
      </x:c>
      <x:c r="P1743" s="11" t="b">
        <x:f aca="0">FALSE()</x:f>
        <x:v>0</x:v>
      </x:c>
    </x:row>
    <x:row r="1744" ht="15" hidden="0" customHeight="1">
      <x:c r="A1744" s="1" t="s">
        <x:v>6864</x:v>
      </x:c>
      <x:c r="B1744" s="1" t="s">
        <x:v>1155</x:v>
      </x:c>
      <x:c r="C1744" s="14" t="n">
        <x:v>46151</x:v>
      </x:c>
      <x:c r="D1744" s="1" t="s">
        <x:v>5010</x:v>
      </x:c>
      <x:c r="E1744" s="1" t="s">
        <x:v>5011</x:v>
      </x:c>
      <x:c r="F1744" s="1" t="s">
        <x:v>5012</x:v>
      </x:c>
      <x:c r="G1744" s="1" t="s">
        <x:v>5013</x:v>
      </x:c>
      <x:c r="H1744" s="1" t="s">
        <x:v>5014</x:v>
      </x:c>
      <x:c r="I1744" s="1" t="s">
        <x:v>5014</x:v>
      </x:c>
      <x:c r="J1744" s="1" t="n">
        <x:v>1</x:v>
      </x:c>
      <x:c r="K1744" s="1" t="n">
        <x:v>2.4</x:v>
      </x:c>
      <x:c r="L1744" s="15" t="n">
        <x:v>72</x:v>
      </x:c>
      <x:c r="M1744" s="11" t="b">
        <x:f aca="0">TRUE()</x:f>
        <x:v>1</x:v>
      </x:c>
      <x:c r="N1744" s="11" t="b">
        <x:f aca="0">FALSE()</x:f>
        <x:v>0</x:v>
      </x:c>
      <x:c r="O1744" s="1" t="s">
        <x:v>5015</x:v>
      </x:c>
      <x:c r="P1744" s="11" t="b">
        <x:f aca="0">FALSE()</x:f>
        <x:v>0</x:v>
      </x:c>
    </x:row>
    <x:row r="1745" ht="15" hidden="0" customHeight="1">
      <x:c r="A1745" s="1" t="s">
        <x:v>6865</x:v>
      </x:c>
      <x:c r="B1745" s="1" t="s">
        <x:v>1157</x:v>
      </x:c>
      <x:c r="C1745" s="14" t="n">
        <x:v>45520</x:v>
      </x:c>
      <x:c r="D1745" s="1" t="s">
        <x:v>5010</x:v>
      </x:c>
      <x:c r="E1745" s="1" t="s">
        <x:v>5011</x:v>
      </x:c>
      <x:c r="F1745" s="1" t="s">
        <x:v>5012</x:v>
      </x:c>
      <x:c r="G1745" s="1" t="s">
        <x:v>5013</x:v>
      </x:c>
      <x:c r="H1745" s="1" t="s">
        <x:v>5014</x:v>
      </x:c>
      <x:c r="I1745" s="1" t="s">
        <x:v>5014</x:v>
      </x:c>
      <x:c r="J1745" s="1" t="n">
        <x:v>0.4</x:v>
      </x:c>
      <x:c r="K1745" s="1" t="n">
        <x:v>2.2</x:v>
      </x:c>
      <x:c r="L1745" s="15" t="n">
        <x:v>28.8</x:v>
      </x:c>
      <x:c r="M1745" s="11" t="b">
        <x:f aca="0">TRUE()</x:f>
        <x:v>1</x:v>
      </x:c>
      <x:c r="N1745" s="11" t="b">
        <x:f aca="0">FALSE()</x:f>
        <x:v>0</x:v>
      </x:c>
      <x:c r="O1745" s="1" t="s">
        <x:v>5015</x:v>
      </x:c>
      <x:c r="P1745" s="11" t="b">
        <x:f aca="0">FALSE()</x:f>
        <x:v>0</x:v>
      </x:c>
    </x:row>
    <x:row r="1746" ht="15" hidden="0" customHeight="1">
      <x:c r="A1746" s="1" t="s">
        <x:v>6866</x:v>
      </x:c>
      <x:c r="B1746" s="1" t="s">
        <x:v>1157</x:v>
      </x:c>
      <x:c r="C1746" s="14" t="n">
        <x:v>45631</x:v>
      </x:c>
      <x:c r="D1746" s="1" t="s">
        <x:v>5018</x:v>
      </x:c>
      <x:c r="E1746" s="1" t="s">
        <x:v>5110</x:v>
      </x:c>
      <x:c r="F1746" s="1" t="s">
        <x:v>5111</x:v>
      </x:c>
      <x:c r="G1746" s="1" t="s">
        <x:v>5112</x:v>
      </x:c>
      <x:c r="H1746" s="1" t="s">
        <x:v>5036</x:v>
      </x:c>
      <x:c r="I1746" s="1" t="s">
        <x:v>5032</x:v>
      </x:c>
      <x:c r="J1746" s="1" t="n">
        <x:v>3.9</x:v>
      </x:c>
      <x:c r="K1746" s="1" t="n">
        <x:v>18.4</x:v>
      </x:c>
      <x:c r="L1746" s="15" t="n">
        <x:v>803.89</x:v>
      </x:c>
      <x:c r="M1746" s="11" t="b">
        <x:f aca="0">TRUE()</x:f>
        <x:v>1</x:v>
      </x:c>
      <x:c r="N1746" s="11" t="b">
        <x:f aca="0">FALSE()</x:f>
        <x:v>0</x:v>
      </x:c>
      <x:c r="O1746" s="1" t="s">
        <x:v>5033</x:v>
      </x:c>
      <x:c r="P1746" s="11" t="b">
        <x:f aca="0">FALSE()</x:f>
        <x:v>0</x:v>
      </x:c>
    </x:row>
    <x:row r="1747" ht="15" hidden="0" customHeight="1">
      <x:c r="A1747" s="1" t="s">
        <x:v>6867</x:v>
      </x:c>
      <x:c r="B1747" s="1" t="s">
        <x:v>1157</x:v>
      </x:c>
      <x:c r="C1747" s="14" t="n">
        <x:v>46077</x:v>
      </x:c>
      <x:c r="D1747" s="1" t="s">
        <x:v>5010</x:v>
      </x:c>
      <x:c r="E1747" s="1" t="s">
        <x:v>5011</x:v>
      </x:c>
      <x:c r="F1747" s="1" t="s">
        <x:v>5012</x:v>
      </x:c>
      <x:c r="G1747" s="1" t="s">
        <x:v>5013</x:v>
      </x:c>
      <x:c r="H1747" s="1" t="s">
        <x:v>5014</x:v>
      </x:c>
      <x:c r="I1747" s="1" t="s">
        <x:v>5014</x:v>
      </x:c>
      <x:c r="J1747" s="1" t="n">
        <x:v>0.9</x:v>
      </x:c>
      <x:c r="K1747" s="1" t="n">
        <x:v>0.2</x:v>
      </x:c>
      <x:c r="L1747" s="15" t="n">
        <x:v>64.8</x:v>
      </x:c>
      <x:c r="M1747" s="11" t="b">
        <x:f aca="0">TRUE()</x:f>
        <x:v>1</x:v>
      </x:c>
      <x:c r="N1747" s="11" t="b">
        <x:f aca="0">FALSE()</x:f>
        <x:v>0</x:v>
      </x:c>
      <x:c r="O1747" s="1" t="s">
        <x:v>5015</x:v>
      </x:c>
      <x:c r="P1747" s="11" t="b">
        <x:f aca="0">FALSE()</x:f>
        <x:v>0</x:v>
      </x:c>
    </x:row>
    <x:row r="1748" ht="15" hidden="0" customHeight="1">
      <x:c r="A1748" s="1" t="s">
        <x:v>6868</x:v>
      </x:c>
      <x:c r="B1748" s="1" t="s">
        <x:v>1157</x:v>
      </x:c>
      <x:c r="C1748" s="14" t="n">
        <x:v>46198</x:v>
      </x:c>
      <x:c r="D1748" s="1" t="s">
        <x:v>5010</x:v>
      </x:c>
      <x:c r="E1748" s="1" t="s">
        <x:v>5011</x:v>
      </x:c>
      <x:c r="F1748" s="1" t="s">
        <x:v>5012</x:v>
      </x:c>
      <x:c r="G1748" s="1" t="s">
        <x:v>5013</x:v>
      </x:c>
      <x:c r="H1748" s="1" t="s">
        <x:v>5014</x:v>
      </x:c>
      <x:c r="I1748" s="1" t="s">
        <x:v>5014</x:v>
      </x:c>
      <x:c r="J1748" s="1" t="n">
        <x:v>1.8</x:v>
      </x:c>
      <x:c r="K1748" s="1" t="n">
        <x:v>1.6</x:v>
      </x:c>
      <x:c r="L1748" s="15" t="n">
        <x:v>129.6</x:v>
      </x:c>
      <x:c r="M1748" s="11" t="b">
        <x:f aca="0">TRUE()</x:f>
        <x:v>1</x:v>
      </x:c>
      <x:c r="N1748" s="11" t="b">
        <x:f aca="0">FALSE()</x:f>
        <x:v>0</x:v>
      </x:c>
      <x:c r="O1748" s="1" t="s">
        <x:v>5015</x:v>
      </x:c>
      <x:c r="P1748" s="11" t="b">
        <x:f aca="0">FALSE()</x:f>
        <x:v>0</x:v>
      </x:c>
    </x:row>
    <x:row r="1749" ht="15" hidden="0" customHeight="1">
      <x:c r="A1749" s="1" t="s">
        <x:v>6869</x:v>
      </x:c>
      <x:c r="B1749" s="1" t="s">
        <x:v>1159</x:v>
      </x:c>
      <x:c r="C1749" s="14" t="n">
        <x:v>45342</x:v>
      </x:c>
      <x:c r="D1749" s="1" t="s">
        <x:v>5010</x:v>
      </x:c>
      <x:c r="E1749" s="1" t="s">
        <x:v>5011</x:v>
      </x:c>
      <x:c r="F1749" s="1" t="s">
        <x:v>5012</x:v>
      </x:c>
      <x:c r="G1749" s="1" t="s">
        <x:v>5013</x:v>
      </x:c>
      <x:c r="H1749" s="1" t="s">
        <x:v>5014</x:v>
      </x:c>
      <x:c r="I1749" s="1" t="s">
        <x:v>5014</x:v>
      </x:c>
      <x:c r="J1749" s="1" t="n">
        <x:v>1.5</x:v>
      </x:c>
      <x:c r="K1749" s="1" t="n">
        <x:v>1.4</x:v>
      </x:c>
      <x:c r="L1749" s="15" t="n">
        <x:v>108</x:v>
      </x:c>
      <x:c r="M1749" s="11" t="b">
        <x:f aca="0">TRUE()</x:f>
        <x:v>1</x:v>
      </x:c>
      <x:c r="N1749" s="11" t="b">
        <x:f aca="0">FALSE()</x:f>
        <x:v>0</x:v>
      </x:c>
      <x:c r="O1749" s="1" t="s">
        <x:v>5015</x:v>
      </x:c>
      <x:c r="P1749" s="11" t="b">
        <x:f aca="0">FALSE()</x:f>
        <x:v>0</x:v>
      </x:c>
    </x:row>
    <x:row r="1750" ht="15" hidden="0" customHeight="1">
      <x:c r="A1750" s="1" t="s">
        <x:v>6870</x:v>
      </x:c>
      <x:c r="B1750" s="1" t="s">
        <x:v>1159</x:v>
      </x:c>
      <x:c r="C1750" s="14" t="n">
        <x:v>45579</x:v>
      </x:c>
      <x:c r="D1750" s="1" t="s">
        <x:v>5010</x:v>
      </x:c>
      <x:c r="E1750" s="1" t="s">
        <x:v>5011</x:v>
      </x:c>
      <x:c r="F1750" s="1" t="s">
        <x:v>5012</x:v>
      </x:c>
      <x:c r="G1750" s="1" t="s">
        <x:v>5013</x:v>
      </x:c>
      <x:c r="H1750" s="1" t="s">
        <x:v>5014</x:v>
      </x:c>
      <x:c r="I1750" s="1" t="s">
        <x:v>5014</x:v>
      </x:c>
      <x:c r="J1750" s="1" t="n">
        <x:v>1.5</x:v>
      </x:c>
      <x:c r="K1750" s="1" t="n">
        <x:v>1</x:v>
      </x:c>
      <x:c r="L1750" s="15" t="n">
        <x:v>108</x:v>
      </x:c>
      <x:c r="M1750" s="11" t="b">
        <x:f aca="0">TRUE()</x:f>
        <x:v>1</x:v>
      </x:c>
      <x:c r="N1750" s="11" t="b">
        <x:f aca="0">FALSE()</x:f>
        <x:v>0</x:v>
      </x:c>
      <x:c r="O1750" s="1" t="s">
        <x:v>5015</x:v>
      </x:c>
      <x:c r="P1750" s="11" t="b">
        <x:f aca="0">FALSE()</x:f>
        <x:v>0</x:v>
      </x:c>
    </x:row>
    <x:row r="1751" ht="15" hidden="0" customHeight="1">
      <x:c r="A1751" s="1" t="s">
        <x:v>6871</x:v>
      </x:c>
      <x:c r="B1751" s="1" t="s">
        <x:v>1159</x:v>
      </x:c>
      <x:c r="C1751" s="14" t="n">
        <x:v>46102</x:v>
      </x:c>
      <x:c r="D1751" s="1" t="s">
        <x:v>5010</x:v>
      </x:c>
      <x:c r="E1751" s="1" t="s">
        <x:v>5011</x:v>
      </x:c>
      <x:c r="F1751" s="1" t="s">
        <x:v>5012</x:v>
      </x:c>
      <x:c r="G1751" s="1" t="s">
        <x:v>5013</x:v>
      </x:c>
      <x:c r="H1751" s="1" t="s">
        <x:v>5014</x:v>
      </x:c>
      <x:c r="I1751" s="1" t="s">
        <x:v>5014</x:v>
      </x:c>
      <x:c r="J1751" s="1" t="n">
        <x:v>1.1</x:v>
      </x:c>
      <x:c r="K1751" s="1" t="n">
        <x:v>2.1</x:v>
      </x:c>
      <x:c r="L1751" s="15" t="n">
        <x:v>79.2</x:v>
      </x:c>
      <x:c r="M1751" s="11" t="b">
        <x:f aca="0">TRUE()</x:f>
        <x:v>1</x:v>
      </x:c>
      <x:c r="N1751" s="11" t="b">
        <x:f aca="0">FALSE()</x:f>
        <x:v>0</x:v>
      </x:c>
      <x:c r="O1751" s="1" t="s">
        <x:v>5015</x:v>
      </x:c>
      <x:c r="P1751" s="11" t="b">
        <x:f aca="0">FALSE()</x:f>
        <x:v>0</x:v>
      </x:c>
    </x:row>
    <x:row r="1752" ht="15" hidden="0" customHeight="1">
      <x:c r="A1752" s="1" t="s">
        <x:v>6872</x:v>
      </x:c>
      <x:c r="B1752" s="1" t="s">
        <x:v>3202</x:v>
      </x:c>
      <x:c r="C1752" s="14" t="n">
        <x:v>45610</x:v>
      </x:c>
      <x:c r="D1752" s="1" t="s">
        <x:v>5010</x:v>
      </x:c>
      <x:c r="E1752" s="1" t="s">
        <x:v>5011</x:v>
      </x:c>
      <x:c r="F1752" s="1" t="s">
        <x:v>5012</x:v>
      </x:c>
      <x:c r="G1752" s="1" t="s">
        <x:v>5013</x:v>
      </x:c>
      <x:c r="H1752" s="1" t="s">
        <x:v>5014</x:v>
      </x:c>
      <x:c r="I1752" s="1" t="s">
        <x:v>5014</x:v>
      </x:c>
      <x:c r="J1752" s="1" t="n">
        <x:v>1.3</x:v>
      </x:c>
      <x:c r="K1752" s="1" t="n">
        <x:v>1.5</x:v>
      </x:c>
      <x:c r="L1752" s="15" t="n">
        <x:v>93.6</x:v>
      </x:c>
      <x:c r="M1752" s="11" t="b">
        <x:f aca="0">TRUE()</x:f>
        <x:v>1</x:v>
      </x:c>
      <x:c r="N1752" s="11" t="b">
        <x:f aca="0">FALSE()</x:f>
        <x:v>0</x:v>
      </x:c>
      <x:c r="O1752" s="1" t="s">
        <x:v>5015</x:v>
      </x:c>
      <x:c r="P1752" s="11" t="b">
        <x:f aca="0">FALSE()</x:f>
        <x:v>0</x:v>
      </x:c>
    </x:row>
    <x:row r="1753" ht="15" hidden="0" customHeight="1">
      <x:c r="A1753" s="1" t="s">
        <x:v>6873</x:v>
      </x:c>
      <x:c r="B1753" s="1" t="s">
        <x:v>3202</x:v>
      </x:c>
      <x:c r="C1753" s="14" t="n">
        <x:v>45766</x:v>
      </x:c>
      <x:c r="D1753" s="1" t="s">
        <x:v>5054</x:v>
      </x:c>
      <x:c r="E1753" s="1" t="s">
        <x:v>5055</x:v>
      </x:c>
      <x:c r="F1753" s="1" t="s">
        <x:v>5012</x:v>
      </x:c>
      <x:c r="G1753" s="1" t="s">
        <x:v>5013</x:v>
      </x:c>
      <x:c r="H1753" s="1" t="s">
        <x:v>5014</x:v>
      </x:c>
      <x:c r="I1753" s="1" t="s">
        <x:v>5014</x:v>
      </x:c>
      <x:c r="J1753" s="1" t="n">
        <x:v>1.2</x:v>
      </x:c>
      <x:c r="K1753" s="1" t="n">
        <x:v>1.2</x:v>
      </x:c>
      <x:c r="L1753" s="15" t="n">
        <x:v>86.4</x:v>
      </x:c>
      <x:c r="M1753" s="11" t="b">
        <x:f aca="0">FALSE()</x:f>
        <x:v>0</x:v>
      </x:c>
      <x:c r="N1753" s="11" t="b">
        <x:f aca="0">FALSE()</x:f>
        <x:v>0</x:v>
      </x:c>
      <x:c r="O1753" s="1" t="s">
        <x:v>5015</x:v>
      </x:c>
      <x:c r="P1753" s="11" t="b">
        <x:f aca="0">FALSE()</x:f>
        <x:v>0</x:v>
      </x:c>
    </x:row>
    <x:row r="1754" ht="15" hidden="0" customHeight="1">
      <x:c r="A1754" s="1" t="s">
        <x:v>6874</x:v>
      </x:c>
      <x:c r="B1754" s="1" t="s">
        <x:v>3202</x:v>
      </x:c>
      <x:c r="C1754" s="14" t="n">
        <x:v>45895</x:v>
      </x:c>
      <x:c r="D1754" s="1" t="s">
        <x:v>5010</x:v>
      </x:c>
      <x:c r="E1754" s="1" t="s">
        <x:v>5011</x:v>
      </x:c>
      <x:c r="F1754" s="1" t="s">
        <x:v>5012</x:v>
      </x:c>
      <x:c r="G1754" s="1" t="s">
        <x:v>5013</x:v>
      </x:c>
      <x:c r="H1754" s="1" t="s">
        <x:v>5014</x:v>
      </x:c>
      <x:c r="I1754" s="1" t="s">
        <x:v>5014</x:v>
      </x:c>
      <x:c r="J1754" s="1" t="n">
        <x:v>1.4</x:v>
      </x:c>
      <x:c r="K1754" s="1" t="n">
        <x:v>2.6</x:v>
      </x:c>
      <x:c r="L1754" s="15" t="n">
        <x:v>100.8</x:v>
      </x:c>
      <x:c r="M1754" s="11" t="b">
        <x:f aca="0">TRUE()</x:f>
        <x:v>1</x:v>
      </x:c>
      <x:c r="N1754" s="11" t="b">
        <x:f aca="0">FALSE()</x:f>
        <x:v>0</x:v>
      </x:c>
      <x:c r="O1754" s="1" t="s">
        <x:v>5015</x:v>
      </x:c>
      <x:c r="P1754" s="11" t="b">
        <x:f aca="0">FALSE()</x:f>
        <x:v>0</x:v>
      </x:c>
    </x:row>
    <x:row r="1755" ht="15" hidden="0" customHeight="1">
      <x:c r="A1755" s="1" t="s">
        <x:v>6875</x:v>
      </x:c>
      <x:c r="B1755" s="1" t="s">
        <x:v>1161</x:v>
      </x:c>
      <x:c r="C1755" s="14" t="n">
        <x:v>45635</x:v>
      </x:c>
      <x:c r="D1755" s="1" t="s">
        <x:v>5010</x:v>
      </x:c>
      <x:c r="E1755" s="1" t="s">
        <x:v>5011</x:v>
      </x:c>
      <x:c r="F1755" s="1" t="s">
        <x:v>5012</x:v>
      </x:c>
      <x:c r="G1755" s="1" t="s">
        <x:v>5013</x:v>
      </x:c>
      <x:c r="H1755" s="1" t="s">
        <x:v>5014</x:v>
      </x:c>
      <x:c r="I1755" s="1" t="s">
        <x:v>5014</x:v>
      </x:c>
      <x:c r="J1755" s="1" t="n">
        <x:v>1.2</x:v>
      </x:c>
      <x:c r="K1755" s="1" t="n">
        <x:v>1.4</x:v>
      </x:c>
      <x:c r="L1755" s="15" t="n">
        <x:v>86.4</x:v>
      </x:c>
      <x:c r="M1755" s="11" t="b">
        <x:f aca="0">FALSE()</x:f>
        <x:v>0</x:v>
      </x:c>
      <x:c r="N1755" s="11" t="b">
        <x:f aca="0">FALSE()</x:f>
        <x:v>0</x:v>
      </x:c>
      <x:c r="O1755" s="1" t="s">
        <x:v>5015</x:v>
      </x:c>
      <x:c r="P1755" s="11" t="b">
        <x:f aca="0">FALSE()</x:f>
        <x:v>0</x:v>
      </x:c>
    </x:row>
    <x:row r="1756" ht="15" hidden="0" customHeight="1">
      <x:c r="A1756" s="1" t="s">
        <x:v>6876</x:v>
      </x:c>
      <x:c r="B1756" s="1" t="s">
        <x:v>1161</x:v>
      </x:c>
      <x:c r="C1756" s="14" t="n">
        <x:v>46139</x:v>
      </x:c>
      <x:c r="D1756" s="1" t="s">
        <x:v>5010</x:v>
      </x:c>
      <x:c r="E1756" s="1" t="s">
        <x:v>5011</x:v>
      </x:c>
      <x:c r="F1756" s="1" t="s">
        <x:v>5012</x:v>
      </x:c>
      <x:c r="G1756" s="1" t="s">
        <x:v>5013</x:v>
      </x:c>
      <x:c r="H1756" s="1" t="s">
        <x:v>5014</x:v>
      </x:c>
      <x:c r="I1756" s="1" t="s">
        <x:v>5014</x:v>
      </x:c>
      <x:c r="J1756" s="1" t="n">
        <x:v>1</x:v>
      </x:c>
      <x:c r="K1756" s="1" t="n">
        <x:v>2</x:v>
      </x:c>
      <x:c r="L1756" s="15" t="n">
        <x:v>72</x:v>
      </x:c>
      <x:c r="M1756" s="11" t="b">
        <x:f aca="0">TRUE()</x:f>
        <x:v>1</x:v>
      </x:c>
      <x:c r="N1756" s="11" t="b">
        <x:f aca="0">FALSE()</x:f>
        <x:v>0</x:v>
      </x:c>
      <x:c r="O1756" s="1" t="s">
        <x:v>5015</x:v>
      </x:c>
      <x:c r="P1756" s="11" t="b">
        <x:f aca="0">FALSE()</x:f>
        <x:v>0</x:v>
      </x:c>
    </x:row>
    <x:row r="1757" ht="15" hidden="0" customHeight="1">
      <x:c r="A1757" s="1" t="s">
        <x:v>6877</x:v>
      </x:c>
      <x:c r="B1757" s="1" t="s">
        <x:v>1161</x:v>
      </x:c>
      <x:c r="C1757" s="14" t="n">
        <x:v>46198</x:v>
      </x:c>
      <x:c r="D1757" s="1" t="s">
        <x:v>5010</x:v>
      </x:c>
      <x:c r="E1757" s="1" t="s">
        <x:v>5011</x:v>
      </x:c>
      <x:c r="F1757" s="1" t="s">
        <x:v>5012</x:v>
      </x:c>
      <x:c r="G1757" s="1" t="s">
        <x:v>5013</x:v>
      </x:c>
      <x:c r="H1757" s="1" t="s">
        <x:v>5014</x:v>
      </x:c>
      <x:c r="I1757" s="1" t="s">
        <x:v>5014</x:v>
      </x:c>
      <x:c r="J1757" s="1" t="n">
        <x:v>1.5</x:v>
      </x:c>
      <x:c r="K1757" s="1" t="n">
        <x:v>0.2</x:v>
      </x:c>
      <x:c r="L1757" s="15" t="n">
        <x:v>108</x:v>
      </x:c>
      <x:c r="M1757" s="11" t="b">
        <x:f aca="0">TRUE()</x:f>
        <x:v>1</x:v>
      </x:c>
      <x:c r="N1757" s="11" t="b">
        <x:f aca="0">FALSE()</x:f>
        <x:v>0</x:v>
      </x:c>
      <x:c r="O1757" s="1" t="s">
        <x:v>5015</x:v>
      </x:c>
      <x:c r="P1757" s="11" t="b">
        <x:f aca="0">FALSE()</x:f>
        <x:v>0</x:v>
      </x:c>
    </x:row>
    <x:row r="1758" ht="15" hidden="0" customHeight="1">
      <x:c r="A1758" s="1" t="s">
        <x:v>6878</x:v>
      </x:c>
      <x:c r="B1758" s="1" t="s">
        <x:v>1164</x:v>
      </x:c>
      <x:c r="C1758" s="14" t="n">
        <x:v>46047</x:v>
      </x:c>
      <x:c r="D1758" s="1" t="s">
        <x:v>5010</x:v>
      </x:c>
      <x:c r="E1758" s="1" t="s">
        <x:v>5011</x:v>
      </x:c>
      <x:c r="F1758" s="1" t="s">
        <x:v>5012</x:v>
      </x:c>
      <x:c r="G1758" s="1" t="s">
        <x:v>5013</x:v>
      </x:c>
      <x:c r="H1758" s="1" t="s">
        <x:v>5014</x:v>
      </x:c>
      <x:c r="I1758" s="1" t="s">
        <x:v>5014</x:v>
      </x:c>
      <x:c r="J1758" s="1" t="n">
        <x:v>0.4</x:v>
      </x:c>
      <x:c r="K1758" s="1" t="n">
        <x:v>2.2</x:v>
      </x:c>
      <x:c r="L1758" s="15" t="n">
        <x:v>28.8</x:v>
      </x:c>
      <x:c r="M1758" s="11" t="b">
        <x:f aca="0">TRUE()</x:f>
        <x:v>1</x:v>
      </x:c>
      <x:c r="N1758" s="11" t="b">
        <x:f aca="0">FALSE()</x:f>
        <x:v>0</x:v>
      </x:c>
      <x:c r="O1758" s="1" t="s">
        <x:v>5015</x:v>
      </x:c>
      <x:c r="P1758" s="11" t="b">
        <x:f aca="0">FALSE()</x:f>
        <x:v>0</x:v>
      </x:c>
    </x:row>
    <x:row r="1759" ht="15" hidden="0" customHeight="1">
      <x:c r="A1759" s="1" t="s">
        <x:v>6879</x:v>
      </x:c>
      <x:c r="B1759" s="1" t="s">
        <x:v>1164</x:v>
      </x:c>
      <x:c r="C1759" s="14" t="n">
        <x:v>46129</x:v>
      </x:c>
      <x:c r="D1759" s="1" t="s">
        <x:v>5018</x:v>
      </x:c>
      <x:c r="E1759" s="1" t="s">
        <x:v>5035</x:v>
      </x:c>
      <x:c r="F1759" s="1" t="s">
        <x:v>5029</x:v>
      </x:c>
      <x:c r="G1759" s="1" t="s">
        <x:v>5030</x:v>
      </x:c>
      <x:c r="H1759" s="1" t="s">
        <x:v>5031</x:v>
      </x:c>
      <x:c r="I1759" s="1" t="s">
        <x:v>5032</x:v>
      </x:c>
      <x:c r="J1759" s="1" t="n">
        <x:v>1.6</x:v>
      </x:c>
      <x:c r="K1759" s="1" t="n">
        <x:v>10.5</x:v>
      </x:c>
      <x:c r="L1759" s="15" t="n">
        <x:v>936.88</x:v>
      </x:c>
      <x:c r="M1759" s="11" t="b">
        <x:f aca="0">FALSE()</x:f>
        <x:v>0</x:v>
      </x:c>
      <x:c r="N1759" s="11" t="b">
        <x:f aca="0">FALSE()</x:f>
        <x:v>0</x:v>
      </x:c>
      <x:c r="O1759" s="1" t="s">
        <x:v>5037</x:v>
      </x:c>
      <x:c r="P1759" s="11" t="b">
        <x:f aca="0">FALSE()</x:f>
        <x:v>0</x:v>
      </x:c>
    </x:row>
    <x:row r="1760" ht="15" hidden="0" customHeight="1">
      <x:c r="A1760" s="1" t="s">
        <x:v>6880</x:v>
      </x:c>
      <x:c r="B1760" s="1" t="s">
        <x:v>1164</x:v>
      </x:c>
      <x:c r="C1760" s="14" t="n">
        <x:v>46197</x:v>
      </x:c>
      <x:c r="D1760" s="1" t="s">
        <x:v>5054</x:v>
      </x:c>
      <x:c r="E1760" s="1" t="s">
        <x:v>5055</x:v>
      </x:c>
      <x:c r="F1760" s="1" t="s">
        <x:v>5012</x:v>
      </x:c>
      <x:c r="G1760" s="1" t="s">
        <x:v>5013</x:v>
      </x:c>
      <x:c r="H1760" s="1" t="s">
        <x:v>5014</x:v>
      </x:c>
      <x:c r="I1760" s="1" t="s">
        <x:v>5014</x:v>
      </x:c>
      <x:c r="J1760" s="1" t="n">
        <x:v>1.2</x:v>
      </x:c>
      <x:c r="K1760" s="1" t="n">
        <x:v>0.7</x:v>
      </x:c>
      <x:c r="L1760" s="15" t="n">
        <x:v>86.4</x:v>
      </x:c>
      <x:c r="M1760" s="11" t="b">
        <x:f aca="0">TRUE()</x:f>
        <x:v>1</x:v>
      </x:c>
      <x:c r="N1760" s="11" t="b">
        <x:f aca="0">FALSE()</x:f>
        <x:v>0</x:v>
      </x:c>
      <x:c r="O1760" s="1" t="s">
        <x:v>5015</x:v>
      </x:c>
      <x:c r="P1760" s="11" t="b">
        <x:f aca="0">FALSE()</x:f>
        <x:v>0</x:v>
      </x:c>
    </x:row>
    <x:row r="1761" ht="15" hidden="0" customHeight="1">
      <x:c r="A1761" s="1" t="s">
        <x:v>6881</x:v>
      </x:c>
      <x:c r="B1761" s="1" t="s">
        <x:v>3209</x:v>
      </x:c>
      <x:c r="C1761" s="14" t="n">
        <x:v>45398</x:v>
      </x:c>
      <x:c r="D1761" s="1" t="s">
        <x:v>5018</x:v>
      </x:c>
      <x:c r="E1761" s="1" t="s">
        <x:v>5136</x:v>
      </x:c>
      <x:c r="F1761" s="1" t="s">
        <x:v>5137</x:v>
      </x:c>
      <x:c r="G1761" s="1" t="s">
        <x:v>5138</x:v>
      </x:c>
      <x:c r="H1761" s="1" t="s">
        <x:v>5022</x:v>
      </x:c>
      <x:c r="I1761" s="1" t="s">
        <x:v>5014</x:v>
      </x:c>
      <x:c r="J1761" s="1" t="n">
        <x:v>1</x:v>
      </x:c>
      <x:c r="K1761" s="1" t="n">
        <x:v>3.7</x:v>
      </x:c>
      <x:c r="L1761" s="15" t="n">
        <x:v>72</x:v>
      </x:c>
      <x:c r="M1761" s="11" t="b">
        <x:f aca="0">TRUE()</x:f>
        <x:v>1</x:v>
      </x:c>
      <x:c r="N1761" s="11" t="b">
        <x:f aca="0">TRUE()</x:f>
        <x:v>1</x:v>
      </x:c>
      <x:c r="O1761" s="1" t="s">
        <x:v>5139</x:v>
      </x:c>
      <x:c r="P1761" s="11" t="b">
        <x:f aca="0">FALSE()</x:f>
        <x:v>0</x:v>
      </x:c>
    </x:row>
    <x:row r="1762" ht="15" hidden="0" customHeight="1">
      <x:c r="A1762" s="1" t="s">
        <x:v>6882</x:v>
      </x:c>
      <x:c r="B1762" s="1" t="s">
        <x:v>3209</x:v>
      </x:c>
      <x:c r="C1762" s="14" t="n">
        <x:v>45415</x:v>
      </x:c>
      <x:c r="D1762" s="1" t="s">
        <x:v>5010</x:v>
      </x:c>
      <x:c r="E1762" s="1" t="s">
        <x:v>5011</x:v>
      </x:c>
      <x:c r="F1762" s="1" t="s">
        <x:v>5012</x:v>
      </x:c>
      <x:c r="G1762" s="1" t="s">
        <x:v>5013</x:v>
      </x:c>
      <x:c r="H1762" s="1" t="s">
        <x:v>5014</x:v>
      </x:c>
      <x:c r="I1762" s="1" t="s">
        <x:v>5014</x:v>
      </x:c>
      <x:c r="J1762" s="1" t="n">
        <x:v>1.6</x:v>
      </x:c>
      <x:c r="K1762" s="1" t="n">
        <x:v>1.1</x:v>
      </x:c>
      <x:c r="L1762" s="15" t="n">
        <x:v>115.2</x:v>
      </x:c>
      <x:c r="M1762" s="11" t="b">
        <x:f aca="0">TRUE()</x:f>
        <x:v>1</x:v>
      </x:c>
      <x:c r="N1762" s="11" t="b">
        <x:f aca="0">FALSE()</x:f>
        <x:v>0</x:v>
      </x:c>
      <x:c r="O1762" s="1" t="s">
        <x:v>5015</x:v>
      </x:c>
      <x:c r="P1762" s="11" t="b">
        <x:f aca="0">FALSE()</x:f>
        <x:v>0</x:v>
      </x:c>
    </x:row>
    <x:row r="1763" ht="15" hidden="0" customHeight="1">
      <x:c r="A1763" s="1" t="s">
        <x:v>6883</x:v>
      </x:c>
      <x:c r="B1763" s="1" t="s">
        <x:v>3209</x:v>
      </x:c>
      <x:c r="C1763" s="14" t="n">
        <x:v>45636</x:v>
      </x:c>
      <x:c r="D1763" s="1" t="s">
        <x:v>5010</x:v>
      </x:c>
      <x:c r="E1763" s="1" t="s">
        <x:v>5011</x:v>
      </x:c>
      <x:c r="F1763" s="1" t="s">
        <x:v>5012</x:v>
      </x:c>
      <x:c r="G1763" s="1" t="s">
        <x:v>5013</x:v>
      </x:c>
      <x:c r="H1763" s="1" t="s">
        <x:v>5014</x:v>
      </x:c>
      <x:c r="I1763" s="1" t="s">
        <x:v>5014</x:v>
      </x:c>
      <x:c r="J1763" s="1" t="n">
        <x:v>0.3</x:v>
      </x:c>
      <x:c r="K1763" s="1" t="n">
        <x:v>3</x:v>
      </x:c>
      <x:c r="L1763" s="15" t="n">
        <x:v>21.6</x:v>
      </x:c>
      <x:c r="M1763" s="11" t="b">
        <x:f aca="0">TRUE()</x:f>
        <x:v>1</x:v>
      </x:c>
      <x:c r="N1763" s="11" t="b">
        <x:f aca="0">FALSE()</x:f>
        <x:v>0</x:v>
      </x:c>
      <x:c r="O1763" s="1" t="s">
        <x:v>5015</x:v>
      </x:c>
      <x:c r="P1763" s="11" t="b">
        <x:f aca="0">FALSE()</x:f>
        <x:v>0</x:v>
      </x:c>
    </x:row>
    <x:row r="1764" ht="15" hidden="0" customHeight="1">
      <x:c r="A1764" s="1" t="s">
        <x:v>6884</x:v>
      </x:c>
      <x:c r="B1764" s="1" t="s">
        <x:v>3209</x:v>
      </x:c>
      <x:c r="C1764" s="14" t="n">
        <x:v>46012</x:v>
      </x:c>
      <x:c r="D1764" s="1" t="s">
        <x:v>5018</x:v>
      </x:c>
      <x:c r="E1764" s="1" t="s">
        <x:v>5105</x:v>
      </x:c>
      <x:c r="F1764" s="1" t="s">
        <x:v>5076</x:v>
      </x:c>
      <x:c r="G1764" s="1" t="s">
        <x:v>5077</x:v>
      </x:c>
      <x:c r="H1764" s="1" t="s">
        <x:v>5022</x:v>
      </x:c>
      <x:c r="I1764" s="1" t="s">
        <x:v>5059</x:v>
      </x:c>
      <x:c r="J1764" s="1" t="n">
        <x:v>1.7</x:v>
      </x:c>
      <x:c r="K1764" s="1" t="n">
        <x:v>15.6</x:v>
      </x:c>
      <x:c r="L1764" s="15" t="n">
        <x:v>647.1</x:v>
      </x:c>
      <x:c r="M1764" s="11" t="b">
        <x:f aca="0">TRUE()</x:f>
        <x:v>1</x:v>
      </x:c>
      <x:c r="N1764" s="11" t="b">
        <x:f aca="0">FALSE()</x:f>
        <x:v>0</x:v>
      </x:c>
      <x:c r="O1764" s="1" t="s">
        <x:v>5037</x:v>
      </x:c>
      <x:c r="P1764" s="11" t="b">
        <x:f aca="0">FALSE()</x:f>
        <x:v>0</x:v>
      </x:c>
    </x:row>
    <x:row r="1765" ht="15" hidden="0" customHeight="1">
      <x:c r="A1765" s="1" t="s">
        <x:v>6885</x:v>
      </x:c>
      <x:c r="B1765" s="1" t="s">
        <x:v>3209</x:v>
      </x:c>
      <x:c r="C1765" s="14" t="n">
        <x:v>46129</x:v>
      </x:c>
      <x:c r="D1765" s="1" t="s">
        <x:v>5018</x:v>
      </x:c>
      <x:c r="E1765" s="1" t="s">
        <x:v>5232</x:v>
      </x:c>
      <x:c r="F1765" s="1" t="s">
        <x:v>5066</x:v>
      </x:c>
      <x:c r="G1765" s="1" t="s">
        <x:v>5067</x:v>
      </x:c>
      <x:c r="H1765" s="1" t="s">
        <x:v>5058</x:v>
      </x:c>
      <x:c r="I1765" s="1" t="s">
        <x:v>5131</x:v>
      </x:c>
      <x:c r="J1765" s="1" t="n">
        <x:v>5.3</x:v>
      </x:c>
      <x:c r="K1765" s="1" t="n">
        <x:v>26.3</x:v>
      </x:c>
      <x:c r="L1765" s="15" t="n">
        <x:v>1191.59</x:v>
      </x:c>
      <x:c r="M1765" s="11" t="b">
        <x:f aca="0">TRUE()</x:f>
        <x:v>1</x:v>
      </x:c>
      <x:c r="N1765" s="11" t="b">
        <x:f aca="0">FALSE()</x:f>
        <x:v>0</x:v>
      </x:c>
      <x:c r="O1765" s="1" t="s">
        <x:v>5068</x:v>
      </x:c>
      <x:c r="P1765" s="11" t="b">
        <x:f aca="0">TRUE()</x:f>
        <x:v>1</x:v>
      </x:c>
      <x:c r="Q1765" s="1" t="s">
        <x:v>6886</x:v>
      </x:c>
    </x:row>
    <x:row r="1766" ht="15" hidden="0" customHeight="1">
      <x:c r="A1766" s="1" t="s">
        <x:v>6887</x:v>
      </x:c>
      <x:c r="B1766" s="1" t="s">
        <x:v>3212</x:v>
      </x:c>
      <x:c r="C1766" s="14" t="n">
        <x:v>45545</x:v>
      </x:c>
      <x:c r="D1766" s="1" t="s">
        <x:v>5018</x:v>
      </x:c>
      <x:c r="E1766" s="1" t="s">
        <x:v>5035</x:v>
      </x:c>
      <x:c r="F1766" s="1" t="s">
        <x:v>5029</x:v>
      </x:c>
      <x:c r="G1766" s="1" t="s">
        <x:v>5030</x:v>
      </x:c>
      <x:c r="H1766" s="1" t="s">
        <x:v>5031</x:v>
      </x:c>
      <x:c r="I1766" s="1" t="s">
        <x:v>5131</x:v>
      </x:c>
      <x:c r="J1766" s="1" t="n">
        <x:v>2.2</x:v>
      </x:c>
      <x:c r="K1766" s="1" t="n">
        <x:v>7.9</x:v>
      </x:c>
      <x:c r="L1766" s="15" t="n">
        <x:v>345.5</x:v>
      </x:c>
      <x:c r="M1766" s="11" t="b">
        <x:f aca="0">TRUE()</x:f>
        <x:v>1</x:v>
      </x:c>
      <x:c r="N1766" s="11" t="b">
        <x:f aca="0">FALSE()</x:f>
        <x:v>0</x:v>
      </x:c>
      <x:c r="O1766" s="1" t="s">
        <x:v>5024</x:v>
      </x:c>
      <x:c r="P1766" s="11" t="b">
        <x:f aca="0">FALSE()</x:f>
        <x:v>0</x:v>
      </x:c>
    </x:row>
    <x:row r="1767" ht="15" hidden="0" customHeight="1">
      <x:c r="A1767" s="1" t="s">
        <x:v>6888</x:v>
      </x:c>
      <x:c r="B1767" s="1" t="s">
        <x:v>3212</x:v>
      </x:c>
      <x:c r="C1767" s="14" t="n">
        <x:v>45851</x:v>
      </x:c>
      <x:c r="D1767" s="1" t="s">
        <x:v>5018</x:v>
      </x:c>
      <x:c r="E1767" s="1" t="s">
        <x:v>5116</x:v>
      </x:c>
      <x:c r="F1767" s="1" t="s">
        <x:v>5029</x:v>
      </x:c>
      <x:c r="G1767" s="1" t="s">
        <x:v>5030</x:v>
      </x:c>
      <x:c r="H1767" s="1" t="s">
        <x:v>5022</x:v>
      </x:c>
      <x:c r="I1767" s="1" t="s">
        <x:v>5014</x:v>
      </x:c>
      <x:c r="J1767" s="1" t="n">
        <x:v>2.3</x:v>
      </x:c>
      <x:c r="K1767" s="1" t="n">
        <x:v>14.2</x:v>
      </x:c>
      <x:c r="L1767" s="15" t="n">
        <x:v>165.6</x:v>
      </x:c>
      <x:c r="M1767" s="11" t="b">
        <x:f aca="0">TRUE()</x:f>
        <x:v>1</x:v>
      </x:c>
      <x:c r="N1767" s="11" t="b">
        <x:f aca="0">FALSE()</x:f>
        <x:v>0</x:v>
      </x:c>
      <x:c r="O1767" s="1" t="s">
        <x:v>5068</x:v>
      </x:c>
      <x:c r="P1767" s="11" t="b">
        <x:f aca="0">FALSE()</x:f>
        <x:v>0</x:v>
      </x:c>
    </x:row>
    <x:row r="1768" ht="15" hidden="0" customHeight="1">
      <x:c r="A1768" s="1" t="s">
        <x:v>6889</x:v>
      </x:c>
      <x:c r="B1768" s="1" t="s">
        <x:v>3215</x:v>
      </x:c>
      <x:c r="C1768" s="14" t="n">
        <x:v>45795</x:v>
      </x:c>
      <x:c r="D1768" s="1" t="s">
        <x:v>5010</x:v>
      </x:c>
      <x:c r="E1768" s="1" t="s">
        <x:v>5011</x:v>
      </x:c>
      <x:c r="F1768" s="1" t="s">
        <x:v>5012</x:v>
      </x:c>
      <x:c r="G1768" s="1" t="s">
        <x:v>5013</x:v>
      </x:c>
      <x:c r="H1768" s="1" t="s">
        <x:v>5014</x:v>
      </x:c>
      <x:c r="I1768" s="1" t="s">
        <x:v>5014</x:v>
      </x:c>
      <x:c r="J1768" s="1" t="n">
        <x:v>1</x:v>
      </x:c>
      <x:c r="K1768" s="1" t="n">
        <x:v>1.2</x:v>
      </x:c>
      <x:c r="L1768" s="15" t="n">
        <x:v>72</x:v>
      </x:c>
      <x:c r="M1768" s="11" t="b">
        <x:f aca="0">FALSE()</x:f>
        <x:v>0</x:v>
      </x:c>
      <x:c r="N1768" s="11" t="b">
        <x:f aca="0">FALSE()</x:f>
        <x:v>0</x:v>
      </x:c>
      <x:c r="O1768" s="1" t="s">
        <x:v>5015</x:v>
      </x:c>
      <x:c r="P1768" s="11" t="b">
        <x:f aca="0">FALSE()</x:f>
        <x:v>0</x:v>
      </x:c>
    </x:row>
    <x:row r="1769" ht="15" hidden="0" customHeight="1">
      <x:c r="A1769" s="1" t="s">
        <x:v>6890</x:v>
      </x:c>
      <x:c r="B1769" s="1" t="s">
        <x:v>3215</x:v>
      </x:c>
      <x:c r="C1769" s="14" t="n">
        <x:v>45814</x:v>
      </x:c>
      <x:c r="D1769" s="1" t="s">
        <x:v>5010</x:v>
      </x:c>
      <x:c r="E1769" s="1" t="s">
        <x:v>5011</x:v>
      </x:c>
      <x:c r="F1769" s="1" t="s">
        <x:v>5012</x:v>
      </x:c>
      <x:c r="G1769" s="1" t="s">
        <x:v>5013</x:v>
      </x:c>
      <x:c r="H1769" s="1" t="s">
        <x:v>5014</x:v>
      </x:c>
      <x:c r="I1769" s="1" t="s">
        <x:v>5014</x:v>
      </x:c>
      <x:c r="J1769" s="1" t="n">
        <x:v>1.2</x:v>
      </x:c>
      <x:c r="K1769" s="1" t="n">
        <x:v>1.1</x:v>
      </x:c>
      <x:c r="L1769" s="15" t="n">
        <x:v>86.4</x:v>
      </x:c>
      <x:c r="M1769" s="11" t="b">
        <x:f aca="0">FALSE()</x:f>
        <x:v>0</x:v>
      </x:c>
      <x:c r="N1769" s="11" t="b">
        <x:f aca="0">FALSE()</x:f>
        <x:v>0</x:v>
      </x:c>
      <x:c r="O1769" s="1" t="s">
        <x:v>5015</x:v>
      </x:c>
      <x:c r="P1769" s="11" t="b">
        <x:f aca="0">FALSE()</x:f>
        <x:v>0</x:v>
      </x:c>
    </x:row>
    <x:row r="1770" ht="15" hidden="0" customHeight="1">
      <x:c r="A1770" s="1" t="s">
        <x:v>6891</x:v>
      </x:c>
      <x:c r="B1770" s="1" t="s">
        <x:v>3218</x:v>
      </x:c>
      <x:c r="C1770" s="14" t="n">
        <x:v>45335</x:v>
      </x:c>
      <x:c r="D1770" s="1" t="s">
        <x:v>5054</x:v>
      </x:c>
      <x:c r="E1770" s="1" t="s">
        <x:v>5055</x:v>
      </x:c>
      <x:c r="F1770" s="1" t="s">
        <x:v>5012</x:v>
      </x:c>
      <x:c r="G1770" s="1" t="s">
        <x:v>5013</x:v>
      </x:c>
      <x:c r="H1770" s="1" t="s">
        <x:v>5014</x:v>
      </x:c>
      <x:c r="I1770" s="1" t="s">
        <x:v>5014</x:v>
      </x:c>
      <x:c r="J1770" s="1" t="n">
        <x:v>1.1</x:v>
      </x:c>
      <x:c r="K1770" s="1" t="n">
        <x:v>1.5</x:v>
      </x:c>
      <x:c r="L1770" s="15" t="n">
        <x:v>79.2</x:v>
      </x:c>
      <x:c r="M1770" s="11" t="b">
        <x:f aca="0">TRUE()</x:f>
        <x:v>1</x:v>
      </x:c>
      <x:c r="N1770" s="11" t="b">
        <x:f aca="0">FALSE()</x:f>
        <x:v>0</x:v>
      </x:c>
      <x:c r="O1770" s="1" t="s">
        <x:v>5015</x:v>
      </x:c>
      <x:c r="P1770" s="11" t="b">
        <x:f aca="0">FALSE()</x:f>
        <x:v>0</x:v>
      </x:c>
    </x:row>
    <x:row r="1771" ht="15" hidden="0" customHeight="1">
      <x:c r="A1771" s="1" t="s">
        <x:v>6892</x:v>
      </x:c>
      <x:c r="B1771" s="1" t="s">
        <x:v>3218</x:v>
      </x:c>
      <x:c r="C1771" s="14" t="n">
        <x:v>45341</x:v>
      </x:c>
      <x:c r="D1771" s="1" t="s">
        <x:v>5010</x:v>
      </x:c>
      <x:c r="E1771" s="1" t="s">
        <x:v>5011</x:v>
      </x:c>
      <x:c r="F1771" s="1" t="s">
        <x:v>5012</x:v>
      </x:c>
      <x:c r="G1771" s="1" t="s">
        <x:v>5013</x:v>
      </x:c>
      <x:c r="H1771" s="1" t="s">
        <x:v>5014</x:v>
      </x:c>
      <x:c r="I1771" s="1" t="s">
        <x:v>5014</x:v>
      </x:c>
      <x:c r="J1771" s="1" t="n">
        <x:v>1.8</x:v>
      </x:c>
      <x:c r="K1771" s="1" t="n">
        <x:v>2</x:v>
      </x:c>
      <x:c r="L1771" s="15" t="n">
        <x:v>129.6</x:v>
      </x:c>
      <x:c r="M1771" s="11" t="b">
        <x:f aca="0">TRUE()</x:f>
        <x:v>1</x:v>
      </x:c>
      <x:c r="N1771" s="11" t="b">
        <x:f aca="0">FALSE()</x:f>
        <x:v>0</x:v>
      </x:c>
      <x:c r="O1771" s="1" t="s">
        <x:v>5015</x:v>
      </x:c>
      <x:c r="P1771" s="11" t="b">
        <x:f aca="0">FALSE()</x:f>
        <x:v>0</x:v>
      </x:c>
    </x:row>
    <x:row r="1772" ht="15" hidden="0" customHeight="1">
      <x:c r="A1772" s="1" t="s">
        <x:v>6893</x:v>
      </x:c>
      <x:c r="B1772" s="1" t="s">
        <x:v>3218</x:v>
      </x:c>
      <x:c r="C1772" s="14" t="n">
        <x:v>45590</x:v>
      </x:c>
      <x:c r="D1772" s="1" t="s">
        <x:v>5010</x:v>
      </x:c>
      <x:c r="E1772" s="1" t="s">
        <x:v>5011</x:v>
      </x:c>
      <x:c r="F1772" s="1" t="s">
        <x:v>5012</x:v>
      </x:c>
      <x:c r="G1772" s="1" t="s">
        <x:v>5013</x:v>
      </x:c>
      <x:c r="H1772" s="1" t="s">
        <x:v>5014</x:v>
      </x:c>
      <x:c r="I1772" s="1" t="s">
        <x:v>5014</x:v>
      </x:c>
      <x:c r="J1772" s="1" t="n">
        <x:v>1.1</x:v>
      </x:c>
      <x:c r="K1772" s="1" t="n">
        <x:v>1.5</x:v>
      </x:c>
      <x:c r="L1772" s="15" t="n">
        <x:v>79.2</x:v>
      </x:c>
      <x:c r="M1772" s="11" t="b">
        <x:f aca="0">FALSE()</x:f>
        <x:v>0</x:v>
      </x:c>
      <x:c r="N1772" s="11" t="b">
        <x:f aca="0">FALSE()</x:f>
        <x:v>0</x:v>
      </x:c>
      <x:c r="O1772" s="1" t="s">
        <x:v>5015</x:v>
      </x:c>
      <x:c r="P1772" s="11" t="b">
        <x:f aca="0">FALSE()</x:f>
        <x:v>0</x:v>
      </x:c>
    </x:row>
    <x:row r="1773" ht="15" hidden="0" customHeight="1">
      <x:c r="A1773" s="1" t="s">
        <x:v>6894</x:v>
      </x:c>
      <x:c r="B1773" s="1" t="s">
        <x:v>3218</x:v>
      </x:c>
      <x:c r="C1773" s="14" t="n">
        <x:v>45767</x:v>
      </x:c>
      <x:c r="D1773" s="1" t="s">
        <x:v>5018</x:v>
      </x:c>
      <x:c r="E1773" s="1" t="s">
        <x:v>5116</x:v>
      </x:c>
      <x:c r="F1773" s="1" t="s">
        <x:v>5029</x:v>
      </x:c>
      <x:c r="G1773" s="1" t="s">
        <x:v>5030</x:v>
      </x:c>
      <x:c r="H1773" s="1" t="s">
        <x:v>5031</x:v>
      </x:c>
      <x:c r="I1773" s="1" t="s">
        <x:v>5032</x:v>
      </x:c>
      <x:c r="J1773" s="1" t="n">
        <x:v>2.5</x:v>
      </x:c>
      <x:c r="K1773" s="1" t="n">
        <x:v>12.3</x:v>
      </x:c>
      <x:c r="L1773" s="15" t="n">
        <x:v>944.94</x:v>
      </x:c>
      <x:c r="M1773" s="11" t="b">
        <x:f aca="0">TRUE()</x:f>
        <x:v>1</x:v>
      </x:c>
      <x:c r="N1773" s="11" t="b">
        <x:f aca="0">FALSE()</x:f>
        <x:v>0</x:v>
      </x:c>
      <x:c r="O1773" s="1" t="s">
        <x:v>5037</x:v>
      </x:c>
      <x:c r="P1773" s="11" t="b">
        <x:f aca="0">FALSE()</x:f>
        <x:v>0</x:v>
      </x:c>
    </x:row>
    <x:row r="1774" ht="15" hidden="0" customHeight="1">
      <x:c r="A1774" s="1" t="s">
        <x:v>6895</x:v>
      </x:c>
      <x:c r="B1774" s="1" t="s">
        <x:v>3218</x:v>
      </x:c>
      <x:c r="C1774" s="14" t="n">
        <x:v>45779</x:v>
      </x:c>
      <x:c r="D1774" s="1" t="s">
        <x:v>5010</x:v>
      </x:c>
      <x:c r="E1774" s="1" t="s">
        <x:v>5011</x:v>
      </x:c>
      <x:c r="F1774" s="1" t="s">
        <x:v>5012</x:v>
      </x:c>
      <x:c r="G1774" s="1" t="s">
        <x:v>5013</x:v>
      </x:c>
      <x:c r="H1774" s="1" t="s">
        <x:v>5014</x:v>
      </x:c>
      <x:c r="I1774" s="1" t="s">
        <x:v>5014</x:v>
      </x:c>
      <x:c r="J1774" s="1" t="n">
        <x:v>0.8</x:v>
      </x:c>
      <x:c r="K1774" s="1" t="n">
        <x:v>1.6</x:v>
      </x:c>
      <x:c r="L1774" s="15" t="n">
        <x:v>57.6</x:v>
      </x:c>
      <x:c r="M1774" s="11" t="b">
        <x:f aca="0">FALSE()</x:f>
        <x:v>0</x:v>
      </x:c>
      <x:c r="N1774" s="11" t="b">
        <x:f aca="0">FALSE()</x:f>
        <x:v>0</x:v>
      </x:c>
      <x:c r="O1774" s="1" t="s">
        <x:v>5015</x:v>
      </x:c>
      <x:c r="P1774" s="11" t="b">
        <x:f aca="0">FALSE()</x:f>
        <x:v>0</x:v>
      </x:c>
    </x:row>
    <x:row r="1775" ht="15" hidden="0" customHeight="1">
      <x:c r="A1775" s="1" t="s">
        <x:v>6896</x:v>
      </x:c>
      <x:c r="B1775" s="1" t="s">
        <x:v>3218</x:v>
      </x:c>
      <x:c r="C1775" s="14" t="n">
        <x:v>46228</x:v>
      </x:c>
      <x:c r="D1775" s="1" t="s">
        <x:v>5018</x:v>
      </x:c>
      <x:c r="E1775" s="1" t="s">
        <x:v>5356</x:v>
      </x:c>
      <x:c r="F1775" s="1" t="s">
        <x:v>5076</x:v>
      </x:c>
      <x:c r="G1775" s="1" t="s">
        <x:v>5077</x:v>
      </x:c>
      <x:c r="H1775" s="1" t="s">
        <x:v>5031</x:v>
      </x:c>
      <x:c r="I1775" s="1" t="s">
        <x:v>5014</x:v>
      </x:c>
      <x:c r="J1775" s="1" t="n">
        <x:v>2.5</x:v>
      </x:c>
      <x:c r="K1775" s="1" t="n">
        <x:v>3.4</x:v>
      </x:c>
      <x:c r="L1775" s="15" t="n">
        <x:v>180</x:v>
      </x:c>
      <x:c r="M1775" s="11" t="b">
        <x:f aca="0">TRUE()</x:f>
        <x:v>1</x:v>
      </x:c>
      <x:c r="N1775" s="11" t="b">
        <x:f aca="0">FALSE()</x:f>
        <x:v>0</x:v>
      </x:c>
      <x:c r="O1775" s="1" t="s">
        <x:v>5033</x:v>
      </x:c>
      <x:c r="P1775" s="11" t="b">
        <x:f aca="0">FALSE()</x:f>
        <x:v>0</x:v>
      </x:c>
    </x:row>
    <x:row r="1776" ht="15" hidden="0" customHeight="1">
      <x:c r="A1776" s="1" t="s">
        <x:v>6897</x:v>
      </x:c>
      <x:c r="B1776" s="1" t="s">
        <x:v>3221</x:v>
      </x:c>
      <x:c r="C1776" s="14" t="n">
        <x:v>45323</x:v>
      </x:c>
      <x:c r="D1776" s="1" t="s">
        <x:v>5018</x:v>
      </x:c>
      <x:c r="E1776" s="1" t="s">
        <x:v>5116</x:v>
      </x:c>
      <x:c r="F1776" s="1" t="s">
        <x:v>5029</x:v>
      </x:c>
      <x:c r="G1776" s="1" t="s">
        <x:v>5030</x:v>
      </x:c>
      <x:c r="H1776" s="1" t="s">
        <x:v>5031</x:v>
      </x:c>
      <x:c r="I1776" s="1" t="s">
        <x:v>5014</x:v>
      </x:c>
      <x:c r="J1776" s="1" t="n">
        <x:v>2.5</x:v>
      </x:c>
      <x:c r="K1776" s="1" t="n">
        <x:v>10.2</x:v>
      </x:c>
      <x:c r="L1776" s="15" t="n">
        <x:v>180</x:v>
      </x:c>
      <x:c r="M1776" s="11" t="b">
        <x:f aca="0">TRUE()</x:f>
        <x:v>1</x:v>
      </x:c>
      <x:c r="N1776" s="11" t="b">
        <x:f aca="0">FALSE()</x:f>
        <x:v>0</x:v>
      </x:c>
      <x:c r="O1776" s="1" t="s">
        <x:v>5068</x:v>
      </x:c>
      <x:c r="P1776" s="11" t="b">
        <x:f aca="0">FALSE()</x:f>
        <x:v>0</x:v>
      </x:c>
    </x:row>
    <x:row r="1777" ht="15" hidden="0" customHeight="1">
      <x:c r="A1777" s="1" t="s">
        <x:v>6898</x:v>
      </x:c>
      <x:c r="B1777" s="1" t="s">
        <x:v>3221</x:v>
      </x:c>
      <x:c r="C1777" s="14" t="n">
        <x:v>45448</x:v>
      </x:c>
      <x:c r="D1777" s="1" t="s">
        <x:v>5010</x:v>
      </x:c>
      <x:c r="E1777" s="1" t="s">
        <x:v>5011</x:v>
      </x:c>
      <x:c r="F1777" s="1" t="s">
        <x:v>5012</x:v>
      </x:c>
      <x:c r="G1777" s="1" t="s">
        <x:v>5013</x:v>
      </x:c>
      <x:c r="H1777" s="1" t="s">
        <x:v>5014</x:v>
      </x:c>
      <x:c r="I1777" s="1" t="s">
        <x:v>5014</x:v>
      </x:c>
      <x:c r="J1777" s="1" t="n">
        <x:v>0.5</x:v>
      </x:c>
      <x:c r="K1777" s="1" t="n">
        <x:v>1.9</x:v>
      </x:c>
      <x:c r="L1777" s="15" t="n">
        <x:v>36</x:v>
      </x:c>
      <x:c r="M1777" s="11" t="b">
        <x:f aca="0">TRUE()</x:f>
        <x:v>1</x:v>
      </x:c>
      <x:c r="N1777" s="11" t="b">
        <x:f aca="0">FALSE()</x:f>
        <x:v>0</x:v>
      </x:c>
      <x:c r="O1777" s="1" t="s">
        <x:v>5015</x:v>
      </x:c>
      <x:c r="P1777" s="11" t="b">
        <x:f aca="0">FALSE()</x:f>
        <x:v>0</x:v>
      </x:c>
    </x:row>
    <x:row r="1778" ht="15" hidden="0" customHeight="1">
      <x:c r="A1778" s="1" t="s">
        <x:v>6899</x:v>
      </x:c>
      <x:c r="B1778" s="1" t="s">
        <x:v>3221</x:v>
      </x:c>
      <x:c r="C1778" s="14" t="n">
        <x:v>45657</x:v>
      </x:c>
      <x:c r="D1778" s="1" t="s">
        <x:v>5010</x:v>
      </x:c>
      <x:c r="E1778" s="1" t="s">
        <x:v>5011</x:v>
      </x:c>
      <x:c r="F1778" s="1" t="s">
        <x:v>5012</x:v>
      </x:c>
      <x:c r="G1778" s="1" t="s">
        <x:v>5013</x:v>
      </x:c>
      <x:c r="H1778" s="1" t="s">
        <x:v>5014</x:v>
      </x:c>
      <x:c r="I1778" s="1" t="s">
        <x:v>5014</x:v>
      </x:c>
      <x:c r="J1778" s="1" t="n">
        <x:v>1.2</x:v>
      </x:c>
      <x:c r="K1778" s="1" t="n">
        <x:v>2.2</x:v>
      </x:c>
      <x:c r="L1778" s="15" t="n">
        <x:v>86.4</x:v>
      </x:c>
      <x:c r="M1778" s="11" t="b">
        <x:f aca="0">TRUE()</x:f>
        <x:v>1</x:v>
      </x:c>
      <x:c r="N1778" s="11" t="b">
        <x:f aca="0">FALSE()</x:f>
        <x:v>0</x:v>
      </x:c>
      <x:c r="O1778" s="1" t="s">
        <x:v>5015</x:v>
      </x:c>
      <x:c r="P1778" s="11" t="b">
        <x:f aca="0">FALSE()</x:f>
        <x:v>0</x:v>
      </x:c>
    </x:row>
    <x:row r="1779" ht="15" hidden="0" customHeight="1">
      <x:c r="A1779" s="1" t="s">
        <x:v>6900</x:v>
      </x:c>
      <x:c r="B1779" s="1" t="s">
        <x:v>3221</x:v>
      </x:c>
      <x:c r="C1779" s="14" t="n">
        <x:v>45925</x:v>
      </x:c>
      <x:c r="D1779" s="1" t="s">
        <x:v>5010</x:v>
      </x:c>
      <x:c r="E1779" s="1" t="s">
        <x:v>5011</x:v>
      </x:c>
      <x:c r="F1779" s="1" t="s">
        <x:v>5012</x:v>
      </x:c>
      <x:c r="G1779" s="1" t="s">
        <x:v>5013</x:v>
      </x:c>
      <x:c r="H1779" s="1" t="s">
        <x:v>5014</x:v>
      </x:c>
      <x:c r="I1779" s="1" t="s">
        <x:v>5014</x:v>
      </x:c>
      <x:c r="J1779" s="1" t="n">
        <x:v>1.3</x:v>
      </x:c>
      <x:c r="K1779" s="1" t="n">
        <x:v>0.6</x:v>
      </x:c>
      <x:c r="L1779" s="15" t="n">
        <x:v>93.6</x:v>
      </x:c>
      <x:c r="M1779" s="11" t="b">
        <x:f aca="0">TRUE()</x:f>
        <x:v>1</x:v>
      </x:c>
      <x:c r="N1779" s="11" t="b">
        <x:f aca="0">FALSE()</x:f>
        <x:v>0</x:v>
      </x:c>
      <x:c r="O1779" s="1" t="s">
        <x:v>5015</x:v>
      </x:c>
      <x:c r="P1779" s="11" t="b">
        <x:f aca="0">FALSE()</x:f>
        <x:v>0</x:v>
      </x:c>
    </x:row>
    <x:row r="1780" ht="15" hidden="0" customHeight="1">
      <x:c r="A1780" s="1" t="s">
        <x:v>6901</x:v>
      </x:c>
      <x:c r="B1780" s="1" t="s">
        <x:v>3224</x:v>
      </x:c>
      <x:c r="C1780" s="14" t="n">
        <x:v>45426</x:v>
      </x:c>
      <x:c r="D1780" s="1" t="s">
        <x:v>5010</x:v>
      </x:c>
      <x:c r="E1780" s="1" t="s">
        <x:v>5011</x:v>
      </x:c>
      <x:c r="F1780" s="1" t="s">
        <x:v>5012</x:v>
      </x:c>
      <x:c r="G1780" s="1" t="s">
        <x:v>5013</x:v>
      </x:c>
      <x:c r="H1780" s="1" t="s">
        <x:v>5014</x:v>
      </x:c>
      <x:c r="I1780" s="1" t="s">
        <x:v>5014</x:v>
      </x:c>
      <x:c r="J1780" s="1" t="n">
        <x:v>1.4</x:v>
      </x:c>
      <x:c r="K1780" s="1" t="n">
        <x:v>0.2</x:v>
      </x:c>
      <x:c r="L1780" s="15" t="n">
        <x:v>100.8</x:v>
      </x:c>
      <x:c r="M1780" s="11" t="b">
        <x:f aca="0">TRUE()</x:f>
        <x:v>1</x:v>
      </x:c>
      <x:c r="N1780" s="11" t="b">
        <x:f aca="0">FALSE()</x:f>
        <x:v>0</x:v>
      </x:c>
      <x:c r="O1780" s="1" t="s">
        <x:v>5015</x:v>
      </x:c>
      <x:c r="P1780" s="11" t="b">
        <x:f aca="0">FALSE()</x:f>
        <x:v>0</x:v>
      </x:c>
    </x:row>
    <x:row r="1781" ht="15" hidden="0" customHeight="1">
      <x:c r="A1781" s="1" t="s">
        <x:v>6902</x:v>
      </x:c>
      <x:c r="B1781" s="1" t="s">
        <x:v>3224</x:v>
      </x:c>
      <x:c r="C1781" s="14" t="n">
        <x:v>45496</x:v>
      </x:c>
      <x:c r="D1781" s="1" t="s">
        <x:v>5010</x:v>
      </x:c>
      <x:c r="E1781" s="1" t="s">
        <x:v>5011</x:v>
      </x:c>
      <x:c r="F1781" s="1" t="s">
        <x:v>5012</x:v>
      </x:c>
      <x:c r="G1781" s="1" t="s">
        <x:v>5013</x:v>
      </x:c>
      <x:c r="H1781" s="1" t="s">
        <x:v>5014</x:v>
      </x:c>
      <x:c r="I1781" s="1" t="s">
        <x:v>5014</x:v>
      </x:c>
      <x:c r="J1781" s="1" t="n">
        <x:v>0.8</x:v>
      </x:c>
      <x:c r="K1781" s="1" t="n">
        <x:v>2.2</x:v>
      </x:c>
      <x:c r="L1781" s="15" t="n">
        <x:v>57.6</x:v>
      </x:c>
      <x:c r="M1781" s="11" t="b">
        <x:f aca="0">TRUE()</x:f>
        <x:v>1</x:v>
      </x:c>
      <x:c r="N1781" s="11" t="b">
        <x:f aca="0">FALSE()</x:f>
        <x:v>0</x:v>
      </x:c>
      <x:c r="O1781" s="1" t="s">
        <x:v>5015</x:v>
      </x:c>
      <x:c r="P1781" s="11" t="b">
        <x:f aca="0">FALSE()</x:f>
        <x:v>0</x:v>
      </x:c>
    </x:row>
    <x:row r="1782" ht="15" hidden="0" customHeight="1">
      <x:c r="A1782" s="1" t="s">
        <x:v>6903</x:v>
      </x:c>
      <x:c r="B1782" s="1" t="s">
        <x:v>3224</x:v>
      </x:c>
      <x:c r="C1782" s="14" t="n">
        <x:v>45953</x:v>
      </x:c>
      <x:c r="D1782" s="1" t="s">
        <x:v>5018</x:v>
      </x:c>
      <x:c r="E1782" s="1" t="s">
        <x:v>5390</x:v>
      </x:c>
      <x:c r="F1782" s="1" t="s">
        <x:v>5042</x:v>
      </x:c>
      <x:c r="G1782" s="1" t="s">
        <x:v>5043</x:v>
      </x:c>
      <x:c r="H1782" s="1" t="s">
        <x:v>5022</x:v>
      </x:c>
      <x:c r="I1782" s="1" t="s">
        <x:v>5059</x:v>
      </x:c>
      <x:c r="J1782" s="1" t="n">
        <x:v>2.2</x:v>
      </x:c>
      <x:c r="K1782" s="1" t="n">
        <x:v>15.5</x:v>
      </x:c>
      <x:c r="L1782" s="15" t="n">
        <x:v>781.47</x:v>
      </x:c>
      <x:c r="M1782" s="11" t="b">
        <x:f aca="0">TRUE()</x:f>
        <x:v>1</x:v>
      </x:c>
      <x:c r="N1782" s="11" t="b">
        <x:f aca="0">FALSE()</x:f>
        <x:v>0</x:v>
      </x:c>
      <x:c r="O1782" s="1" t="s">
        <x:v>5033</x:v>
      </x:c>
      <x:c r="P1782" s="11" t="b">
        <x:f aca="0">FALSE()</x:f>
        <x:v>0</x:v>
      </x:c>
    </x:row>
    <x:row r="1783" ht="15" hidden="0" customHeight="1">
      <x:c r="A1783" s="1" t="s">
        <x:v>6904</x:v>
      </x:c>
      <x:c r="B1783" s="1" t="s">
        <x:v>3224</x:v>
      </x:c>
      <x:c r="C1783" s="14" t="n">
        <x:v>46215</x:v>
      </x:c>
      <x:c r="D1783" s="1" t="s">
        <x:v>5018</x:v>
      </x:c>
      <x:c r="E1783" s="1" t="s">
        <x:v>5097</x:v>
      </x:c>
      <x:c r="F1783" s="1" t="s">
        <x:v>5042</x:v>
      </x:c>
      <x:c r="G1783" s="1" t="s">
        <x:v>5043</x:v>
      </x:c>
      <x:c r="H1783" s="1" t="s">
        <x:v>5036</x:v>
      </x:c>
      <x:c r="I1783" s="1" t="s">
        <x:v>5014</x:v>
      </x:c>
      <x:c r="J1783" s="1" t="n">
        <x:v>3.1</x:v>
      </x:c>
      <x:c r="K1783" s="1" t="n">
        <x:v>23.6</x:v>
      </x:c>
      <x:c r="L1783" s="15" t="n">
        <x:v>223.2</x:v>
      </x:c>
      <x:c r="M1783" s="11" t="b">
        <x:f aca="0">TRUE()</x:f>
        <x:v>1</x:v>
      </x:c>
      <x:c r="N1783" s="11" t="b">
        <x:f aca="0">FALSE()</x:f>
        <x:v>0</x:v>
      </x:c>
      <x:c r="O1783" s="1" t="s">
        <x:v>5037</x:v>
      </x:c>
      <x:c r="P1783" s="11" t="b">
        <x:f aca="0">FALSE()</x:f>
        <x:v>0</x:v>
      </x:c>
    </x:row>
    <x:row r="1784" ht="15" hidden="0" customHeight="1">
      <x:c r="A1784" s="1" t="s">
        <x:v>6905</x:v>
      </x:c>
      <x:c r="B1784" s="1" t="s">
        <x:v>1167</x:v>
      </x:c>
      <x:c r="C1784" s="14" t="n">
        <x:v>45385</x:v>
      </x:c>
      <x:c r="D1784" s="1" t="s">
        <x:v>5010</x:v>
      </x:c>
      <x:c r="E1784" s="1" t="s">
        <x:v>5011</x:v>
      </x:c>
      <x:c r="F1784" s="1" t="s">
        <x:v>5012</x:v>
      </x:c>
      <x:c r="G1784" s="1" t="s">
        <x:v>5013</x:v>
      </x:c>
      <x:c r="H1784" s="1" t="s">
        <x:v>5014</x:v>
      </x:c>
      <x:c r="I1784" s="1" t="s">
        <x:v>5014</x:v>
      </x:c>
      <x:c r="J1784" s="1" t="n">
        <x:v>1.5</x:v>
      </x:c>
      <x:c r="K1784" s="1" t="n">
        <x:v>1.2</x:v>
      </x:c>
      <x:c r="L1784" s="15" t="n">
        <x:v>108</x:v>
      </x:c>
      <x:c r="M1784" s="11" t="b">
        <x:f aca="0">TRUE()</x:f>
        <x:v>1</x:v>
      </x:c>
      <x:c r="N1784" s="11" t="b">
        <x:f aca="0">FALSE()</x:f>
        <x:v>0</x:v>
      </x:c>
      <x:c r="O1784" s="1" t="s">
        <x:v>5015</x:v>
      </x:c>
      <x:c r="P1784" s="11" t="b">
        <x:f aca="0">FALSE()</x:f>
        <x:v>0</x:v>
      </x:c>
    </x:row>
    <x:row r="1785" ht="15" hidden="0" customHeight="1">
      <x:c r="A1785" s="1" t="s">
        <x:v>6906</x:v>
      </x:c>
      <x:c r="B1785" s="1" t="s">
        <x:v>1167</x:v>
      </x:c>
      <x:c r="C1785" s="14" t="n">
        <x:v>46012</x:v>
      </x:c>
      <x:c r="D1785" s="1" t="s">
        <x:v>5010</x:v>
      </x:c>
      <x:c r="E1785" s="1" t="s">
        <x:v>5011</x:v>
      </x:c>
      <x:c r="F1785" s="1" t="s">
        <x:v>5012</x:v>
      </x:c>
      <x:c r="G1785" s="1" t="s">
        <x:v>5013</x:v>
      </x:c>
      <x:c r="H1785" s="1" t="s">
        <x:v>5014</x:v>
      </x:c>
      <x:c r="I1785" s="1" t="s">
        <x:v>5014</x:v>
      </x:c>
      <x:c r="J1785" s="1" t="n">
        <x:v>0.5</x:v>
      </x:c>
      <x:c r="K1785" s="1" t="n">
        <x:v>2.1</x:v>
      </x:c>
      <x:c r="L1785" s="15" t="n">
        <x:v>36</x:v>
      </x:c>
      <x:c r="M1785" s="11" t="b">
        <x:f aca="0">TRUE()</x:f>
        <x:v>1</x:v>
      </x:c>
      <x:c r="N1785" s="11" t="b">
        <x:f aca="0">FALSE()</x:f>
        <x:v>0</x:v>
      </x:c>
      <x:c r="O1785" s="1" t="s">
        <x:v>5015</x:v>
      </x:c>
      <x:c r="P1785" s="11" t="b">
        <x:f aca="0">FALSE()</x:f>
        <x:v>0</x:v>
      </x:c>
    </x:row>
    <x:row r="1786" ht="15" hidden="0" customHeight="1">
      <x:c r="A1786" s="1" t="s">
        <x:v>6907</x:v>
      </x:c>
      <x:c r="B1786" s="1" t="s">
        <x:v>1167</x:v>
      </x:c>
      <x:c r="C1786" s="14" t="n">
        <x:v>46100</x:v>
      </x:c>
      <x:c r="D1786" s="1" t="s">
        <x:v>5054</x:v>
      </x:c>
      <x:c r="E1786" s="1" t="s">
        <x:v>5055</x:v>
      </x:c>
      <x:c r="F1786" s="1" t="s">
        <x:v>5012</x:v>
      </x:c>
      <x:c r="G1786" s="1" t="s">
        <x:v>5013</x:v>
      </x:c>
      <x:c r="H1786" s="1" t="s">
        <x:v>5014</x:v>
      </x:c>
      <x:c r="I1786" s="1" t="s">
        <x:v>5014</x:v>
      </x:c>
      <x:c r="J1786" s="1" t="n">
        <x:v>1.7</x:v>
      </x:c>
      <x:c r="K1786" s="1" t="n">
        <x:v>1</x:v>
      </x:c>
      <x:c r="L1786" s="15" t="n">
        <x:v>122.4</x:v>
      </x:c>
      <x:c r="M1786" s="11" t="b">
        <x:f aca="0">TRUE()</x:f>
        <x:v>1</x:v>
      </x:c>
      <x:c r="N1786" s="11" t="b">
        <x:f aca="0">FALSE()</x:f>
        <x:v>0</x:v>
      </x:c>
      <x:c r="O1786" s="1" t="s">
        <x:v>5015</x:v>
      </x:c>
      <x:c r="P1786" s="11" t="b">
        <x:f aca="0">FALSE()</x:f>
        <x:v>0</x:v>
      </x:c>
    </x:row>
    <x:row r="1787" ht="15" hidden="0" customHeight="1">
      <x:c r="A1787" s="1" t="s">
        <x:v>6908</x:v>
      </x:c>
      <x:c r="B1787" s="1" t="s">
        <x:v>1167</x:v>
      </x:c>
      <x:c r="C1787" s="14" t="n">
        <x:v>46191</x:v>
      </x:c>
      <x:c r="D1787" s="1" t="s">
        <x:v>5018</x:v>
      </x:c>
      <x:c r="E1787" s="1" t="s">
        <x:v>5075</x:v>
      </x:c>
      <x:c r="F1787" s="1" t="s">
        <x:v>5076</x:v>
      </x:c>
      <x:c r="G1787" s="1" t="s">
        <x:v>5077</x:v>
      </x:c>
      <x:c r="H1787" s="1" t="s">
        <x:v>5031</x:v>
      </x:c>
      <x:c r="I1787" s="1" t="s">
        <x:v>5044</x:v>
      </x:c>
      <x:c r="J1787" s="1" t="n">
        <x:v>3.3</x:v>
      </x:c>
      <x:c r="K1787" s="1" t="n">
        <x:v>7</x:v>
      </x:c>
      <x:c r="L1787" s="15" t="n">
        <x:v>509.34</x:v>
      </x:c>
      <x:c r="M1787" s="11" t="b">
        <x:f aca="0">TRUE()</x:f>
        <x:v>1</x:v>
      </x:c>
      <x:c r="N1787" s="11" t="b">
        <x:f aca="0">FALSE()</x:f>
        <x:v>0</x:v>
      </x:c>
      <x:c r="O1787" s="1" t="s">
        <x:v>5037</x:v>
      </x:c>
      <x:c r="P1787" s="11" t="b">
        <x:f aca="0">FALSE()</x:f>
        <x:v>0</x:v>
      </x:c>
    </x:row>
    <x:row r="1788" ht="15" hidden="0" customHeight="1">
      <x:c r="A1788" s="1" t="s">
        <x:v>6909</x:v>
      </x:c>
      <x:c r="B1788" s="1" t="s">
        <x:v>1167</x:v>
      </x:c>
      <x:c r="C1788" s="14" t="n">
        <x:v>46203</x:v>
      </x:c>
      <x:c r="D1788" s="1" t="s">
        <x:v>5010</x:v>
      </x:c>
      <x:c r="E1788" s="1" t="s">
        <x:v>5011</x:v>
      </x:c>
      <x:c r="F1788" s="1" t="s">
        <x:v>5012</x:v>
      </x:c>
      <x:c r="G1788" s="1" t="s">
        <x:v>5013</x:v>
      </x:c>
      <x:c r="H1788" s="1" t="s">
        <x:v>5014</x:v>
      </x:c>
      <x:c r="I1788" s="1" t="s">
        <x:v>5014</x:v>
      </x:c>
      <x:c r="J1788" s="1" t="n">
        <x:v>1.8</x:v>
      </x:c>
      <x:c r="K1788" s="1" t="n">
        <x:v>1</x:v>
      </x:c>
      <x:c r="L1788" s="15" t="n">
        <x:v>129.6</x:v>
      </x:c>
      <x:c r="M1788" s="11" t="b">
        <x:f aca="0">TRUE()</x:f>
        <x:v>1</x:v>
      </x:c>
      <x:c r="N1788" s="11" t="b">
        <x:f aca="0">FALSE()</x:f>
        <x:v>0</x:v>
      </x:c>
      <x:c r="O1788" s="1" t="s">
        <x:v>5015</x:v>
      </x:c>
      <x:c r="P1788" s="11" t="b">
        <x:f aca="0">FALSE()</x:f>
        <x:v>0</x:v>
      </x:c>
    </x:row>
    <x:row r="1789" ht="15" hidden="0" customHeight="1">
      <x:c r="A1789" s="1" t="s">
        <x:v>6910</x:v>
      </x:c>
      <x:c r="B1789" s="1" t="s">
        <x:v>1169</x:v>
      </x:c>
      <x:c r="C1789" s="14" t="n">
        <x:v>45368</x:v>
      </x:c>
      <x:c r="D1789" s="1" t="s">
        <x:v>5018</x:v>
      </x:c>
      <x:c r="E1789" s="1" t="s">
        <x:v>5019</x:v>
      </x:c>
      <x:c r="F1789" s="1" t="s">
        <x:v>5020</x:v>
      </x:c>
      <x:c r="G1789" s="1" t="s">
        <x:v>5021</x:v>
      </x:c>
      <x:c r="H1789" s="1" t="s">
        <x:v>5036</x:v>
      </x:c>
      <x:c r="I1789" s="1" t="s">
        <x:v>5059</x:v>
      </x:c>
      <x:c r="J1789" s="1" t="n">
        <x:v>5.5</x:v>
      </x:c>
      <x:c r="K1789" s="1" t="n">
        <x:v>30.5</x:v>
      </x:c>
      <x:c r="L1789" s="15" t="n">
        <x:v>661.52</x:v>
      </x:c>
      <x:c r="M1789" s="11" t="b">
        <x:f aca="0">FALSE()</x:f>
        <x:v>0</x:v>
      </x:c>
      <x:c r="N1789" s="11" t="b">
        <x:f aca="0">FALSE()</x:f>
        <x:v>0</x:v>
      </x:c>
      <x:c r="O1789" s="1" t="s">
        <x:v>5098</x:v>
      </x:c>
      <x:c r="P1789" s="11" t="b">
        <x:f aca="0">TRUE()</x:f>
        <x:v>1</x:v>
      </x:c>
      <x:c r="Q1789" s="1" t="s">
        <x:v>6911</x:v>
      </x:c>
    </x:row>
    <x:row r="1790" ht="15" hidden="0" customHeight="1">
      <x:c r="A1790" s="1" t="s">
        <x:v>6912</x:v>
      </x:c>
      <x:c r="B1790" s="1" t="s">
        <x:v>1169</x:v>
      </x:c>
      <x:c r="C1790" s="14" t="n">
        <x:v>45820</x:v>
      </x:c>
      <x:c r="D1790" s="1" t="s">
        <x:v>5010</x:v>
      </x:c>
      <x:c r="E1790" s="1" t="s">
        <x:v>5011</x:v>
      </x:c>
      <x:c r="F1790" s="1" t="s">
        <x:v>5012</x:v>
      </x:c>
      <x:c r="G1790" s="1" t="s">
        <x:v>5013</x:v>
      </x:c>
      <x:c r="H1790" s="1" t="s">
        <x:v>5014</x:v>
      </x:c>
      <x:c r="I1790" s="1" t="s">
        <x:v>5014</x:v>
      </x:c>
      <x:c r="J1790" s="1" t="n">
        <x:v>1.4</x:v>
      </x:c>
      <x:c r="K1790" s="1" t="n">
        <x:v>2</x:v>
      </x:c>
      <x:c r="L1790" s="15" t="n">
        <x:v>100.8</x:v>
      </x:c>
      <x:c r="M1790" s="11" t="b">
        <x:f aca="0">TRUE()</x:f>
        <x:v>1</x:v>
      </x:c>
      <x:c r="N1790" s="11" t="b">
        <x:f aca="0">FALSE()</x:f>
        <x:v>0</x:v>
      </x:c>
      <x:c r="O1790" s="1" t="s">
        <x:v>5015</x:v>
      </x:c>
      <x:c r="P1790" s="11" t="b">
        <x:f aca="0">FALSE()</x:f>
        <x:v>0</x:v>
      </x:c>
    </x:row>
    <x:row r="1791" ht="15" hidden="0" customHeight="1">
      <x:c r="A1791" s="1" t="s">
        <x:v>6913</x:v>
      </x:c>
      <x:c r="B1791" s="1" t="s">
        <x:v>1169</x:v>
      </x:c>
      <x:c r="C1791" s="14" t="n">
        <x:v>46118</x:v>
      </x:c>
      <x:c r="D1791" s="1" t="s">
        <x:v>5010</x:v>
      </x:c>
      <x:c r="E1791" s="1" t="s">
        <x:v>5011</x:v>
      </x:c>
      <x:c r="F1791" s="1" t="s">
        <x:v>5012</x:v>
      </x:c>
      <x:c r="G1791" s="1" t="s">
        <x:v>5013</x:v>
      </x:c>
      <x:c r="H1791" s="1" t="s">
        <x:v>5014</x:v>
      </x:c>
      <x:c r="I1791" s="1" t="s">
        <x:v>5014</x:v>
      </x:c>
      <x:c r="J1791" s="1" t="n">
        <x:v>1.1</x:v>
      </x:c>
      <x:c r="K1791" s="1" t="n">
        <x:v>0.2</x:v>
      </x:c>
      <x:c r="L1791" s="15" t="n">
        <x:v>79.2</x:v>
      </x:c>
      <x:c r="M1791" s="11" t="b">
        <x:f aca="0">TRUE()</x:f>
        <x:v>1</x:v>
      </x:c>
      <x:c r="N1791" s="11" t="b">
        <x:f aca="0">FALSE()</x:f>
        <x:v>0</x:v>
      </x:c>
      <x:c r="O1791" s="1" t="s">
        <x:v>5015</x:v>
      </x:c>
      <x:c r="P1791" s="11" t="b">
        <x:f aca="0">FALSE()</x:f>
        <x:v>0</x:v>
      </x:c>
    </x:row>
    <x:row r="1792" ht="15" hidden="0" customHeight="1">
      <x:c r="A1792" s="1" t="s">
        <x:v>6914</x:v>
      </x:c>
      <x:c r="B1792" s="1" t="s">
        <x:v>1169</x:v>
      </x:c>
      <x:c r="C1792" s="14" t="n">
        <x:v>46186</x:v>
      </x:c>
      <x:c r="D1792" s="1" t="s">
        <x:v>5010</x:v>
      </x:c>
      <x:c r="E1792" s="1" t="s">
        <x:v>5011</x:v>
      </x:c>
      <x:c r="F1792" s="1" t="s">
        <x:v>5012</x:v>
      </x:c>
      <x:c r="G1792" s="1" t="s">
        <x:v>5013</x:v>
      </x:c>
      <x:c r="H1792" s="1" t="s">
        <x:v>5014</x:v>
      </x:c>
      <x:c r="I1792" s="1" t="s">
        <x:v>5014</x:v>
      </x:c>
      <x:c r="J1792" s="1" t="n">
        <x:v>1.3</x:v>
      </x:c>
      <x:c r="K1792" s="1" t="n">
        <x:v>2.3</x:v>
      </x:c>
      <x:c r="L1792" s="15" t="n">
        <x:v>93.6</x:v>
      </x:c>
      <x:c r="M1792" s="11" t="b">
        <x:f aca="0">FALSE()</x:f>
        <x:v>0</x:v>
      </x:c>
      <x:c r="N1792" s="11" t="b">
        <x:f aca="0">FALSE()</x:f>
        <x:v>0</x:v>
      </x:c>
      <x:c r="O1792" s="1" t="s">
        <x:v>5015</x:v>
      </x:c>
      <x:c r="P1792" s="11" t="b">
        <x:f aca="0">FALSE()</x:f>
        <x:v>0</x:v>
      </x:c>
    </x:row>
    <x:row r="1793" ht="15" hidden="0" customHeight="1">
      <x:c r="A1793" s="1" t="s">
        <x:v>6915</x:v>
      </x:c>
      <x:c r="B1793" s="1" t="s">
        <x:v>1171</x:v>
      </x:c>
      <x:c r="C1793" s="14" t="n">
        <x:v>45780</x:v>
      </x:c>
      <x:c r="D1793" s="1" t="s">
        <x:v>5010</x:v>
      </x:c>
      <x:c r="E1793" s="1" t="s">
        <x:v>5011</x:v>
      </x:c>
      <x:c r="F1793" s="1" t="s">
        <x:v>5012</x:v>
      </x:c>
      <x:c r="G1793" s="1" t="s">
        <x:v>5013</x:v>
      </x:c>
      <x:c r="H1793" s="1" t="s">
        <x:v>5014</x:v>
      </x:c>
      <x:c r="I1793" s="1" t="s">
        <x:v>5014</x:v>
      </x:c>
      <x:c r="J1793" s="1" t="n">
        <x:v>1.3</x:v>
      </x:c>
      <x:c r="K1793" s="1" t="n">
        <x:v>0.2</x:v>
      </x:c>
      <x:c r="L1793" s="15" t="n">
        <x:v>93.6</x:v>
      </x:c>
      <x:c r="M1793" s="11" t="b">
        <x:f aca="0">FALSE()</x:f>
        <x:v>0</x:v>
      </x:c>
      <x:c r="N1793" s="11" t="b">
        <x:f aca="0">FALSE()</x:f>
        <x:v>0</x:v>
      </x:c>
      <x:c r="O1793" s="1" t="s">
        <x:v>5015</x:v>
      </x:c>
      <x:c r="P1793" s="11" t="b">
        <x:f aca="0">FALSE()</x:f>
        <x:v>0</x:v>
      </x:c>
    </x:row>
    <x:row r="1794" ht="15" hidden="0" customHeight="1">
      <x:c r="A1794" s="1" t="s">
        <x:v>6916</x:v>
      </x:c>
      <x:c r="B1794" s="1" t="s">
        <x:v>1171</x:v>
      </x:c>
      <x:c r="C1794" s="14" t="n">
        <x:v>45896</x:v>
      </x:c>
      <x:c r="D1794" s="1" t="s">
        <x:v>5010</x:v>
      </x:c>
      <x:c r="E1794" s="1" t="s">
        <x:v>5011</x:v>
      </x:c>
      <x:c r="F1794" s="1" t="s">
        <x:v>5012</x:v>
      </x:c>
      <x:c r="G1794" s="1" t="s">
        <x:v>5013</x:v>
      </x:c>
      <x:c r="H1794" s="1" t="s">
        <x:v>5014</x:v>
      </x:c>
      <x:c r="I1794" s="1" t="s">
        <x:v>5014</x:v>
      </x:c>
      <x:c r="J1794" s="1" t="n">
        <x:v>1.2</x:v>
      </x:c>
      <x:c r="K1794" s="1" t="n">
        <x:v>2.7</x:v>
      </x:c>
      <x:c r="L1794" s="15" t="n">
        <x:v>86.4</x:v>
      </x:c>
      <x:c r="M1794" s="11" t="b">
        <x:f aca="0">TRUE()</x:f>
        <x:v>1</x:v>
      </x:c>
      <x:c r="N1794" s="11" t="b">
        <x:f aca="0">FALSE()</x:f>
        <x:v>0</x:v>
      </x:c>
      <x:c r="O1794" s="1" t="s">
        <x:v>5015</x:v>
      </x:c>
      <x:c r="P1794" s="11" t="b">
        <x:f aca="0">FALSE()</x:f>
        <x:v>0</x:v>
      </x:c>
    </x:row>
    <x:row r="1795" ht="15" hidden="0" customHeight="1">
      <x:c r="A1795" s="1" t="s">
        <x:v>6917</x:v>
      </x:c>
      <x:c r="B1795" s="1" t="s">
        <x:v>1177</x:v>
      </x:c>
      <x:c r="C1795" s="14" t="n">
        <x:v>45401</x:v>
      </x:c>
      <x:c r="D1795" s="1" t="s">
        <x:v>5010</x:v>
      </x:c>
      <x:c r="E1795" s="1" t="s">
        <x:v>5011</x:v>
      </x:c>
      <x:c r="F1795" s="1" t="s">
        <x:v>5012</x:v>
      </x:c>
      <x:c r="G1795" s="1" t="s">
        <x:v>5013</x:v>
      </x:c>
      <x:c r="H1795" s="1" t="s">
        <x:v>5014</x:v>
      </x:c>
      <x:c r="I1795" s="1" t="s">
        <x:v>5014</x:v>
      </x:c>
      <x:c r="J1795" s="1" t="n">
        <x:v>1.7</x:v>
      </x:c>
      <x:c r="K1795" s="1" t="n">
        <x:v>1.2</x:v>
      </x:c>
      <x:c r="L1795" s="15" t="n">
        <x:v>122.4</x:v>
      </x:c>
      <x:c r="M1795" s="11" t="b">
        <x:f aca="0">TRUE()</x:f>
        <x:v>1</x:v>
      </x:c>
      <x:c r="N1795" s="11" t="b">
        <x:f aca="0">FALSE()</x:f>
        <x:v>0</x:v>
      </x:c>
      <x:c r="O1795" s="1" t="s">
        <x:v>5015</x:v>
      </x:c>
      <x:c r="P1795" s="11" t="b">
        <x:f aca="0">FALSE()</x:f>
        <x:v>0</x:v>
      </x:c>
    </x:row>
    <x:row r="1796" ht="15" hidden="0" customHeight="1">
      <x:c r="A1796" s="1" t="s">
        <x:v>6918</x:v>
      </x:c>
      <x:c r="B1796" s="1" t="s">
        <x:v>1177</x:v>
      </x:c>
      <x:c r="C1796" s="14" t="n">
        <x:v>45602</x:v>
      </x:c>
      <x:c r="D1796" s="1" t="s">
        <x:v>5054</x:v>
      </x:c>
      <x:c r="E1796" s="1" t="s">
        <x:v>5055</x:v>
      </x:c>
      <x:c r="F1796" s="1" t="s">
        <x:v>5012</x:v>
      </x:c>
      <x:c r="G1796" s="1" t="s">
        <x:v>5013</x:v>
      </x:c>
      <x:c r="H1796" s="1" t="s">
        <x:v>5014</x:v>
      </x:c>
      <x:c r="I1796" s="1" t="s">
        <x:v>5014</x:v>
      </x:c>
      <x:c r="J1796" s="1" t="n">
        <x:v>0.8</x:v>
      </x:c>
      <x:c r="K1796" s="1" t="n">
        <x:v>2.2</x:v>
      </x:c>
      <x:c r="L1796" s="15" t="n">
        <x:v>57.6</x:v>
      </x:c>
      <x:c r="M1796" s="11" t="b">
        <x:f aca="0">TRUE()</x:f>
        <x:v>1</x:v>
      </x:c>
      <x:c r="N1796" s="11" t="b">
        <x:f aca="0">FALSE()</x:f>
        <x:v>0</x:v>
      </x:c>
      <x:c r="O1796" s="1" t="s">
        <x:v>5015</x:v>
      </x:c>
      <x:c r="P1796" s="11" t="b">
        <x:f aca="0">FALSE()</x:f>
        <x:v>0</x:v>
      </x:c>
    </x:row>
    <x:row r="1797" ht="15" hidden="0" customHeight="1">
      <x:c r="A1797" s="1" t="s">
        <x:v>6919</x:v>
      </x:c>
      <x:c r="B1797" s="1" t="s">
        <x:v>1177</x:v>
      </x:c>
      <x:c r="C1797" s="14" t="n">
        <x:v>45828</x:v>
      </x:c>
      <x:c r="D1797" s="1" t="s">
        <x:v>5010</x:v>
      </x:c>
      <x:c r="E1797" s="1" t="s">
        <x:v>5011</x:v>
      </x:c>
      <x:c r="F1797" s="1" t="s">
        <x:v>5012</x:v>
      </x:c>
      <x:c r="G1797" s="1" t="s">
        <x:v>5013</x:v>
      </x:c>
      <x:c r="H1797" s="1" t="s">
        <x:v>5014</x:v>
      </x:c>
      <x:c r="I1797" s="1" t="s">
        <x:v>5014</x:v>
      </x:c>
      <x:c r="J1797" s="1" t="n">
        <x:v>1.6</x:v>
      </x:c>
      <x:c r="K1797" s="1" t="n">
        <x:v>2.4</x:v>
      </x:c>
      <x:c r="L1797" s="15" t="n">
        <x:v>115.2</x:v>
      </x:c>
      <x:c r="M1797" s="11" t="b">
        <x:f aca="0">TRUE()</x:f>
        <x:v>1</x:v>
      </x:c>
      <x:c r="N1797" s="11" t="b">
        <x:f aca="0">FALSE()</x:f>
        <x:v>0</x:v>
      </x:c>
      <x:c r="O1797" s="1" t="s">
        <x:v>5015</x:v>
      </x:c>
      <x:c r="P1797" s="11" t="b">
        <x:f aca="0">FALSE()</x:f>
        <x:v>0</x:v>
      </x:c>
    </x:row>
    <x:row r="1798" ht="15" hidden="0" customHeight="1">
      <x:c r="A1798" s="1" t="s">
        <x:v>6920</x:v>
      </x:c>
      <x:c r="B1798" s="1" t="s">
        <x:v>1177</x:v>
      </x:c>
      <x:c r="C1798" s="14" t="n">
        <x:v>45983</x:v>
      </x:c>
      <x:c r="D1798" s="1" t="s">
        <x:v>5010</x:v>
      </x:c>
      <x:c r="E1798" s="1" t="s">
        <x:v>5011</x:v>
      </x:c>
      <x:c r="F1798" s="1" t="s">
        <x:v>5012</x:v>
      </x:c>
      <x:c r="G1798" s="1" t="s">
        <x:v>5013</x:v>
      </x:c>
      <x:c r="H1798" s="1" t="s">
        <x:v>5014</x:v>
      </x:c>
      <x:c r="I1798" s="1" t="s">
        <x:v>5014</x:v>
      </x:c>
      <x:c r="J1798" s="1" t="n">
        <x:v>0.7</x:v>
      </x:c>
      <x:c r="K1798" s="1" t="n">
        <x:v>1.1</x:v>
      </x:c>
      <x:c r="L1798" s="15" t="n">
        <x:v>50.4</x:v>
      </x:c>
      <x:c r="M1798" s="11" t="b">
        <x:f aca="0">TRUE()</x:f>
        <x:v>1</x:v>
      </x:c>
      <x:c r="N1798" s="11" t="b">
        <x:f aca="0">FALSE()</x:f>
        <x:v>0</x:v>
      </x:c>
      <x:c r="O1798" s="1" t="s">
        <x:v>5015</x:v>
      </x:c>
      <x:c r="P1798" s="11" t="b">
        <x:f aca="0">FALSE()</x:f>
        <x:v>0</x:v>
      </x:c>
    </x:row>
    <x:row r="1799" ht="15" hidden="0" customHeight="1">
      <x:c r="A1799" s="1" t="s">
        <x:v>6921</x:v>
      </x:c>
      <x:c r="B1799" s="1" t="s">
        <x:v>1177</x:v>
      </x:c>
      <x:c r="C1799" s="14" t="n">
        <x:v>46120</x:v>
      </x:c>
      <x:c r="D1799" s="1" t="s">
        <x:v>5018</x:v>
      </x:c>
      <x:c r="E1799" s="1" t="s">
        <x:v>5035</x:v>
      </x:c>
      <x:c r="F1799" s="1" t="s">
        <x:v>5029</x:v>
      </x:c>
      <x:c r="G1799" s="1" t="s">
        <x:v>5030</x:v>
      </x:c>
      <x:c r="H1799" s="1" t="s">
        <x:v>5022</x:v>
      </x:c>
      <x:c r="I1799" s="1" t="s">
        <x:v>5014</x:v>
      </x:c>
      <x:c r="J1799" s="1" t="n">
        <x:v>1</x:v>
      </x:c>
      <x:c r="K1799" s="1" t="n">
        <x:v>11.5</x:v>
      </x:c>
      <x:c r="L1799" s="15" t="n">
        <x:v>72</x:v>
      </x:c>
      <x:c r="M1799" s="11" t="b">
        <x:f aca="0">TRUE()</x:f>
        <x:v>1</x:v>
      </x:c>
      <x:c r="N1799" s="11" t="b">
        <x:f aca="0">FALSE()</x:f>
        <x:v>0</x:v>
      </x:c>
      <x:c r="O1799" s="1" t="s">
        <x:v>5073</x:v>
      </x:c>
      <x:c r="P1799" s="11" t="b">
        <x:f aca="0">TRUE()</x:f>
        <x:v>1</x:v>
      </x:c>
      <x:c r="Q1799" s="1" t="s">
        <x:v>6922</x:v>
      </x:c>
    </x:row>
    <x:row r="1800" ht="15" hidden="0" customHeight="1">
      <x:c r="A1800" s="1" t="s">
        <x:v>6923</x:v>
      </x:c>
      <x:c r="B1800" s="1" t="s">
        <x:v>3237</x:v>
      </x:c>
      <x:c r="C1800" s="14" t="n">
        <x:v>45606</x:v>
      </x:c>
      <x:c r="D1800" s="1" t="s">
        <x:v>5054</x:v>
      </x:c>
      <x:c r="E1800" s="1" t="s">
        <x:v>5055</x:v>
      </x:c>
      <x:c r="F1800" s="1" t="s">
        <x:v>5012</x:v>
      </x:c>
      <x:c r="G1800" s="1" t="s">
        <x:v>5013</x:v>
      </x:c>
      <x:c r="H1800" s="1" t="s">
        <x:v>5014</x:v>
      </x:c>
      <x:c r="I1800" s="1" t="s">
        <x:v>5014</x:v>
      </x:c>
      <x:c r="J1800" s="1" t="n">
        <x:v>1</x:v>
      </x:c>
      <x:c r="K1800" s="1" t="n">
        <x:v>2.8</x:v>
      </x:c>
      <x:c r="L1800" s="15" t="n">
        <x:v>72</x:v>
      </x:c>
      <x:c r="M1800" s="11" t="b">
        <x:f aca="0">TRUE()</x:f>
        <x:v>1</x:v>
      </x:c>
      <x:c r="N1800" s="11" t="b">
        <x:f aca="0">FALSE()</x:f>
        <x:v>0</x:v>
      </x:c>
      <x:c r="O1800" s="1" t="s">
        <x:v>5015</x:v>
      </x:c>
      <x:c r="P1800" s="11" t="b">
        <x:f aca="0">FALSE()</x:f>
        <x:v>0</x:v>
      </x:c>
    </x:row>
    <x:row r="1801" ht="15" hidden="0" customHeight="1">
      <x:c r="A1801" s="1" t="s">
        <x:v>6924</x:v>
      </x:c>
      <x:c r="B1801" s="1" t="s">
        <x:v>3237</x:v>
      </x:c>
      <x:c r="C1801" s="14" t="n">
        <x:v>45663</x:v>
      </x:c>
      <x:c r="D1801" s="1" t="s">
        <x:v>5010</x:v>
      </x:c>
      <x:c r="E1801" s="1" t="s">
        <x:v>5011</x:v>
      </x:c>
      <x:c r="F1801" s="1" t="s">
        <x:v>5012</x:v>
      </x:c>
      <x:c r="G1801" s="1" t="s">
        <x:v>5013</x:v>
      </x:c>
      <x:c r="H1801" s="1" t="s">
        <x:v>5014</x:v>
      </x:c>
      <x:c r="I1801" s="1" t="s">
        <x:v>5014</x:v>
      </x:c>
      <x:c r="J1801" s="1" t="n">
        <x:v>1.6</x:v>
      </x:c>
      <x:c r="K1801" s="1" t="n">
        <x:v>0.8</x:v>
      </x:c>
      <x:c r="L1801" s="15" t="n">
        <x:v>115.2</x:v>
      </x:c>
      <x:c r="M1801" s="11" t="b">
        <x:f aca="0">TRUE()</x:f>
        <x:v>1</x:v>
      </x:c>
      <x:c r="N1801" s="11" t="b">
        <x:f aca="0">FALSE()</x:f>
        <x:v>0</x:v>
      </x:c>
      <x:c r="O1801" s="1" t="s">
        <x:v>5015</x:v>
      </x:c>
      <x:c r="P1801" s="11" t="b">
        <x:f aca="0">FALSE()</x:f>
        <x:v>0</x:v>
      </x:c>
    </x:row>
    <x:row r="1802" ht="15" hidden="0" customHeight="1">
      <x:c r="A1802" s="1" t="s">
        <x:v>6925</x:v>
      </x:c>
      <x:c r="B1802" s="1" t="s">
        <x:v>3237</x:v>
      </x:c>
      <x:c r="C1802" s="14" t="n">
        <x:v>45983</x:v>
      </x:c>
      <x:c r="D1802" s="1" t="s">
        <x:v>5010</x:v>
      </x:c>
      <x:c r="E1802" s="1" t="s">
        <x:v>5011</x:v>
      </x:c>
      <x:c r="F1802" s="1" t="s">
        <x:v>5012</x:v>
      </x:c>
      <x:c r="G1802" s="1" t="s">
        <x:v>5013</x:v>
      </x:c>
      <x:c r="H1802" s="1" t="s">
        <x:v>5014</x:v>
      </x:c>
      <x:c r="I1802" s="1" t="s">
        <x:v>5014</x:v>
      </x:c>
      <x:c r="J1802" s="1" t="n">
        <x:v>1.5</x:v>
      </x:c>
      <x:c r="K1802" s="1" t="n">
        <x:v>1.4</x:v>
      </x:c>
      <x:c r="L1802" s="15" t="n">
        <x:v>108</x:v>
      </x:c>
      <x:c r="M1802" s="11" t="b">
        <x:f aca="0">TRUE()</x:f>
        <x:v>1</x:v>
      </x:c>
      <x:c r="N1802" s="11" t="b">
        <x:f aca="0">FALSE()</x:f>
        <x:v>0</x:v>
      </x:c>
      <x:c r="O1802" s="1" t="s">
        <x:v>5015</x:v>
      </x:c>
      <x:c r="P1802" s="11" t="b">
        <x:f aca="0">FALSE()</x:f>
        <x:v>0</x:v>
      </x:c>
    </x:row>
    <x:row r="1803" ht="15" hidden="0" customHeight="1">
      <x:c r="A1803" s="1" t="s">
        <x:v>6926</x:v>
      </x:c>
      <x:c r="B1803" s="1" t="s">
        <x:v>3237</x:v>
      </x:c>
      <x:c r="C1803" s="14" t="n">
        <x:v>46088</x:v>
      </x:c>
      <x:c r="D1803" s="1" t="s">
        <x:v>5018</x:v>
      </x:c>
      <x:c r="E1803" s="1" t="s">
        <x:v>5019</x:v>
      </x:c>
      <x:c r="F1803" s="1" t="s">
        <x:v>5020</x:v>
      </x:c>
      <x:c r="G1803" s="1" t="s">
        <x:v>5021</x:v>
      </x:c>
      <x:c r="H1803" s="1" t="s">
        <x:v>5022</x:v>
      </x:c>
      <x:c r="I1803" s="1" t="s">
        <x:v>5014</x:v>
      </x:c>
      <x:c r="J1803" s="1" t="n">
        <x:v>1.5</x:v>
      </x:c>
      <x:c r="K1803" s="1" t="n">
        <x:v>24.2</x:v>
      </x:c>
      <x:c r="L1803" s="15" t="n">
        <x:v>108</x:v>
      </x:c>
      <x:c r="M1803" s="11" t="b">
        <x:f aca="0">TRUE()</x:f>
        <x:v>1</x:v>
      </x:c>
      <x:c r="N1803" s="11" t="b">
        <x:f aca="0">FALSE()</x:f>
        <x:v>0</x:v>
      </x:c>
      <x:c r="O1803" s="1" t="s">
        <x:v>5073</x:v>
      </x:c>
      <x:c r="P1803" s="11" t="b">
        <x:f aca="0">TRUE()</x:f>
        <x:v>1</x:v>
      </x:c>
      <x:c r="Q1803" s="1" t="s">
        <x:v>6927</x:v>
      </x:c>
    </x:row>
    <x:row r="1804" ht="15" hidden="0" customHeight="1">
      <x:c r="A1804" s="1" t="s">
        <x:v>6928</x:v>
      </x:c>
      <x:c r="B1804" s="1" t="s">
        <x:v>1178</x:v>
      </x:c>
      <x:c r="C1804" s="14" t="n">
        <x:v>45642</x:v>
      </x:c>
      <x:c r="D1804" s="1" t="s">
        <x:v>5010</x:v>
      </x:c>
      <x:c r="E1804" s="1" t="s">
        <x:v>5011</x:v>
      </x:c>
      <x:c r="F1804" s="1" t="s">
        <x:v>5012</x:v>
      </x:c>
      <x:c r="G1804" s="1" t="s">
        <x:v>5013</x:v>
      </x:c>
      <x:c r="H1804" s="1" t="s">
        <x:v>5014</x:v>
      </x:c>
      <x:c r="I1804" s="1" t="s">
        <x:v>5014</x:v>
      </x:c>
      <x:c r="J1804" s="1" t="n">
        <x:v>0.7</x:v>
      </x:c>
      <x:c r="K1804" s="1" t="n">
        <x:v>2.5</x:v>
      </x:c>
      <x:c r="L1804" s="15" t="n">
        <x:v>50.4</x:v>
      </x:c>
      <x:c r="M1804" s="11" t="b">
        <x:f aca="0">TRUE()</x:f>
        <x:v>1</x:v>
      </x:c>
      <x:c r="N1804" s="11" t="b">
        <x:f aca="0">FALSE()</x:f>
        <x:v>0</x:v>
      </x:c>
      <x:c r="O1804" s="1" t="s">
        <x:v>5015</x:v>
      </x:c>
      <x:c r="P1804" s="11" t="b">
        <x:f aca="0">FALSE()</x:f>
        <x:v>0</x:v>
      </x:c>
    </x:row>
    <x:row r="1805" ht="15" hidden="0" customHeight="1">
      <x:c r="A1805" s="1" t="s">
        <x:v>6929</x:v>
      </x:c>
      <x:c r="B1805" s="1" t="s">
        <x:v>1178</x:v>
      </x:c>
      <x:c r="C1805" s="14" t="n">
        <x:v>45772</x:v>
      </x:c>
      <x:c r="D1805" s="1" t="s">
        <x:v>5018</x:v>
      </x:c>
      <x:c r="E1805" s="1" t="s">
        <x:v>5075</x:v>
      </x:c>
      <x:c r="F1805" s="1" t="s">
        <x:v>5076</x:v>
      </x:c>
      <x:c r="G1805" s="1" t="s">
        <x:v>5077</x:v>
      </x:c>
      <x:c r="H1805" s="1" t="s">
        <x:v>5031</x:v>
      </x:c>
      <x:c r="I1805" s="1" t="s">
        <x:v>5014</x:v>
      </x:c>
      <x:c r="J1805" s="1" t="n">
        <x:v>2.8</x:v>
      </x:c>
      <x:c r="K1805" s="1" t="n">
        <x:v>17.1</x:v>
      </x:c>
      <x:c r="L1805" s="15" t="n">
        <x:v>201.6</x:v>
      </x:c>
      <x:c r="M1805" s="11" t="b">
        <x:f aca="0">FALSE()</x:f>
        <x:v>0</x:v>
      </x:c>
      <x:c r="N1805" s="11" t="b">
        <x:f aca="0">FALSE()</x:f>
        <x:v>0</x:v>
      </x:c>
      <x:c r="O1805" s="1" t="s">
        <x:v>5068</x:v>
      </x:c>
      <x:c r="P1805" s="11" t="b">
        <x:f aca="0">FALSE()</x:f>
        <x:v>0</x:v>
      </x:c>
    </x:row>
    <x:row r="1806" ht="15" hidden="0" customHeight="1">
      <x:c r="A1806" s="1" t="s">
        <x:v>6930</x:v>
      </x:c>
      <x:c r="B1806" s="1" t="s">
        <x:v>1178</x:v>
      </x:c>
      <x:c r="C1806" s="14" t="n">
        <x:v>46099</x:v>
      </x:c>
      <x:c r="D1806" s="1" t="s">
        <x:v>5054</x:v>
      </x:c>
      <x:c r="E1806" s="1" t="s">
        <x:v>5055</x:v>
      </x:c>
      <x:c r="F1806" s="1" t="s">
        <x:v>5012</x:v>
      </x:c>
      <x:c r="G1806" s="1" t="s">
        <x:v>5013</x:v>
      </x:c>
      <x:c r="H1806" s="1" t="s">
        <x:v>5014</x:v>
      </x:c>
      <x:c r="I1806" s="1" t="s">
        <x:v>5014</x:v>
      </x:c>
      <x:c r="J1806" s="1" t="n">
        <x:v>1.9</x:v>
      </x:c>
      <x:c r="K1806" s="1" t="n">
        <x:v>1.7</x:v>
      </x:c>
      <x:c r="L1806" s="15" t="n">
        <x:v>136.8</x:v>
      </x:c>
      <x:c r="M1806" s="11" t="b">
        <x:f aca="0">TRUE()</x:f>
        <x:v>1</x:v>
      </x:c>
      <x:c r="N1806" s="11" t="b">
        <x:f aca="0">FALSE()</x:f>
        <x:v>0</x:v>
      </x:c>
      <x:c r="O1806" s="1" t="s">
        <x:v>5015</x:v>
      </x:c>
      <x:c r="P1806" s="11" t="b">
        <x:f aca="0">FALSE()</x:f>
        <x:v>0</x:v>
      </x:c>
    </x:row>
    <x:row r="1807" ht="15" hidden="0" customHeight="1">
      <x:c r="A1807" s="1" t="s">
        <x:v>6931</x:v>
      </x:c>
      <x:c r="B1807" s="1" t="s">
        <x:v>1178</x:v>
      </x:c>
      <x:c r="C1807" s="14" t="n">
        <x:v>46114</x:v>
      </x:c>
      <x:c r="D1807" s="1" t="s">
        <x:v>5010</x:v>
      </x:c>
      <x:c r="E1807" s="1" t="s">
        <x:v>5011</x:v>
      </x:c>
      <x:c r="F1807" s="1" t="s">
        <x:v>5012</x:v>
      </x:c>
      <x:c r="G1807" s="1" t="s">
        <x:v>5013</x:v>
      </x:c>
      <x:c r="H1807" s="1" t="s">
        <x:v>5014</x:v>
      </x:c>
      <x:c r="I1807" s="1" t="s">
        <x:v>5014</x:v>
      </x:c>
      <x:c r="J1807" s="1" t="n">
        <x:v>0.9</x:v>
      </x:c>
      <x:c r="K1807" s="1" t="n">
        <x:v>2.1</x:v>
      </x:c>
      <x:c r="L1807" s="15" t="n">
        <x:v>64.8</x:v>
      </x:c>
      <x:c r="M1807" s="11" t="b">
        <x:f aca="0">TRUE()</x:f>
        <x:v>1</x:v>
      </x:c>
      <x:c r="N1807" s="11" t="b">
        <x:f aca="0">FALSE()</x:f>
        <x:v>0</x:v>
      </x:c>
      <x:c r="O1807" s="1" t="s">
        <x:v>5015</x:v>
      </x:c>
      <x:c r="P1807" s="11" t="b">
        <x:f aca="0">FALSE()</x:f>
        <x:v>0</x:v>
      </x:c>
    </x:row>
    <x:row r="1808" ht="15" hidden="0" customHeight="1">
      <x:c r="A1808" s="1" t="s">
        <x:v>6932</x:v>
      </x:c>
      <x:c r="B1808" s="1" t="s">
        <x:v>1181</x:v>
      </x:c>
      <x:c r="C1808" s="14" t="n">
        <x:v>45388</x:v>
      </x:c>
      <x:c r="D1808" s="1" t="s">
        <x:v>5018</x:v>
      </x:c>
      <x:c r="E1808" s="1" t="s">
        <x:v>5390</x:v>
      </x:c>
      <x:c r="F1808" s="1" t="s">
        <x:v>5042</x:v>
      </x:c>
      <x:c r="G1808" s="1" t="s">
        <x:v>5043</x:v>
      </x:c>
      <x:c r="H1808" s="1" t="s">
        <x:v>5022</x:v>
      </x:c>
      <x:c r="I1808" s="1" t="s">
        <x:v>5039</x:v>
      </x:c>
      <x:c r="J1808" s="1" t="n">
        <x:v>2.3</x:v>
      </x:c>
      <x:c r="K1808" s="1" t="n">
        <x:v>11</x:v>
      </x:c>
      <x:c r="L1808" s="15" t="n">
        <x:v>842.53</x:v>
      </x:c>
      <x:c r="M1808" s="11" t="b">
        <x:f aca="0">TRUE()</x:f>
        <x:v>1</x:v>
      </x:c>
      <x:c r="N1808" s="11" t="b">
        <x:f aca="0">FALSE()</x:f>
        <x:v>0</x:v>
      </x:c>
      <x:c r="O1808" s="1" t="s">
        <x:v>5098</x:v>
      </x:c>
      <x:c r="P1808" s="11" t="b">
        <x:f aca="0">TRUE()</x:f>
        <x:v>1</x:v>
      </x:c>
      <x:c r="Q1808" s="1" t="s">
        <x:v>6933</x:v>
      </x:c>
    </x:row>
    <x:row r="1809" ht="15" hidden="0" customHeight="1">
      <x:c r="A1809" s="1" t="s">
        <x:v>6934</x:v>
      </x:c>
      <x:c r="B1809" s="1" t="s">
        <x:v>1181</x:v>
      </x:c>
      <x:c r="C1809" s="14" t="n">
        <x:v>45412</x:v>
      </x:c>
      <x:c r="D1809" s="1" t="s">
        <x:v>5010</x:v>
      </x:c>
      <x:c r="E1809" s="1" t="s">
        <x:v>5011</x:v>
      </x:c>
      <x:c r="F1809" s="1" t="s">
        <x:v>5012</x:v>
      </x:c>
      <x:c r="G1809" s="1" t="s">
        <x:v>5013</x:v>
      </x:c>
      <x:c r="H1809" s="1" t="s">
        <x:v>5014</x:v>
      </x:c>
      <x:c r="I1809" s="1" t="s">
        <x:v>5014</x:v>
      </x:c>
      <x:c r="J1809" s="1" t="n">
        <x:v>1.5</x:v>
      </x:c>
      <x:c r="K1809" s="1" t="n">
        <x:v>1.3</x:v>
      </x:c>
      <x:c r="L1809" s="15" t="n">
        <x:v>108</x:v>
      </x:c>
      <x:c r="M1809" s="11" t="b">
        <x:f aca="0">TRUE()</x:f>
        <x:v>1</x:v>
      </x:c>
      <x:c r="N1809" s="11" t="b">
        <x:f aca="0">FALSE()</x:f>
        <x:v>0</x:v>
      </x:c>
      <x:c r="O1809" s="1" t="s">
        <x:v>5015</x:v>
      </x:c>
      <x:c r="P1809" s="11" t="b">
        <x:f aca="0">FALSE()</x:f>
        <x:v>0</x:v>
      </x:c>
    </x:row>
    <x:row r="1810" ht="15" hidden="0" customHeight="1">
      <x:c r="A1810" s="1" t="s">
        <x:v>6935</x:v>
      </x:c>
      <x:c r="B1810" s="1" t="s">
        <x:v>1181</x:v>
      </x:c>
      <x:c r="C1810" s="14" t="n">
        <x:v>45660</x:v>
      </x:c>
      <x:c r="D1810" s="1" t="s">
        <x:v>5010</x:v>
      </x:c>
      <x:c r="E1810" s="1" t="s">
        <x:v>5011</x:v>
      </x:c>
      <x:c r="F1810" s="1" t="s">
        <x:v>5012</x:v>
      </x:c>
      <x:c r="G1810" s="1" t="s">
        <x:v>5013</x:v>
      </x:c>
      <x:c r="H1810" s="1" t="s">
        <x:v>5014</x:v>
      </x:c>
      <x:c r="I1810" s="1" t="s">
        <x:v>5014</x:v>
      </x:c>
      <x:c r="J1810" s="1" t="n">
        <x:v>0.4</x:v>
      </x:c>
      <x:c r="K1810" s="1" t="n">
        <x:v>1.7</x:v>
      </x:c>
      <x:c r="L1810" s="15" t="n">
        <x:v>28.8</x:v>
      </x:c>
      <x:c r="M1810" s="11" t="b">
        <x:f aca="0">TRUE()</x:f>
        <x:v>1</x:v>
      </x:c>
      <x:c r="N1810" s="11" t="b">
        <x:f aca="0">FALSE()</x:f>
        <x:v>0</x:v>
      </x:c>
      <x:c r="O1810" s="1" t="s">
        <x:v>5015</x:v>
      </x:c>
      <x:c r="P1810" s="11" t="b">
        <x:f aca="0">FALSE()</x:f>
        <x:v>0</x:v>
      </x:c>
    </x:row>
    <x:row r="1811" ht="15" hidden="0" customHeight="1">
      <x:c r="A1811" s="1" t="s">
        <x:v>6936</x:v>
      </x:c>
      <x:c r="B1811" s="1" t="s">
        <x:v>1181</x:v>
      </x:c>
      <x:c r="C1811" s="14" t="n">
        <x:v>46234</x:v>
      </x:c>
      <x:c r="D1811" s="1" t="s">
        <x:v>5010</x:v>
      </x:c>
      <x:c r="E1811" s="1" t="s">
        <x:v>5011</x:v>
      </x:c>
      <x:c r="F1811" s="1" t="s">
        <x:v>5012</x:v>
      </x:c>
      <x:c r="G1811" s="1" t="s">
        <x:v>5013</x:v>
      </x:c>
      <x:c r="H1811" s="1" t="s">
        <x:v>5014</x:v>
      </x:c>
      <x:c r="I1811" s="1" t="s">
        <x:v>5014</x:v>
      </x:c>
      <x:c r="J1811" s="1" t="n">
        <x:v>0.9</x:v>
      </x:c>
      <x:c r="K1811" s="1" t="n">
        <x:v>1.5</x:v>
      </x:c>
      <x:c r="L1811" s="15" t="n">
        <x:v>64.8</x:v>
      </x:c>
      <x:c r="M1811" s="11" t="b">
        <x:f aca="0">TRUE()</x:f>
        <x:v>1</x:v>
      </x:c>
      <x:c r="N1811" s="11" t="b">
        <x:f aca="0">FALSE()</x:f>
        <x:v>0</x:v>
      </x:c>
      <x:c r="O1811" s="1" t="s">
        <x:v>5015</x:v>
      </x:c>
      <x:c r="P1811" s="11" t="b">
        <x:f aca="0">FALSE()</x:f>
        <x:v>0</x:v>
      </x:c>
    </x:row>
    <x:row r="1812" ht="15" hidden="0" customHeight="1">
      <x:c r="A1812" s="1" t="s">
        <x:v>6937</x:v>
      </x:c>
      <x:c r="B1812" s="1" t="s">
        <x:v>3244</x:v>
      </x:c>
      <x:c r="C1812" s="14" t="n">
        <x:v>45788</x:v>
      </x:c>
      <x:c r="D1812" s="1" t="s">
        <x:v>5018</x:v>
      </x:c>
      <x:c r="E1812" s="1" t="s">
        <x:v>5176</x:v>
      </x:c>
      <x:c r="F1812" s="1" t="s">
        <x:v>5066</x:v>
      </x:c>
      <x:c r="G1812" s="1" t="s">
        <x:v>5067</x:v>
      </x:c>
      <x:c r="H1812" s="1" t="s">
        <x:v>5031</x:v>
      </x:c>
      <x:c r="I1812" s="1" t="s">
        <x:v>5014</x:v>
      </x:c>
      <x:c r="J1812" s="1" t="n">
        <x:v>3.1</x:v>
      </x:c>
      <x:c r="K1812" s="1" t="n">
        <x:v>6.1</x:v>
      </x:c>
      <x:c r="L1812" s="15" t="n">
        <x:v>223.2</x:v>
      </x:c>
      <x:c r="M1812" s="11" t="b">
        <x:f aca="0">TRUE()</x:f>
        <x:v>1</x:v>
      </x:c>
      <x:c r="N1812" s="11" t="b">
        <x:f aca="0">FALSE()</x:f>
        <x:v>0</x:v>
      </x:c>
      <x:c r="O1812" s="1" t="s">
        <x:v>5037</x:v>
      </x:c>
      <x:c r="P1812" s="11" t="b">
        <x:f aca="0">FALSE()</x:f>
        <x:v>0</x:v>
      </x:c>
    </x:row>
    <x:row r="1813" ht="15" hidden="0" customHeight="1">
      <x:c r="A1813" s="1" t="s">
        <x:v>6938</x:v>
      </x:c>
      <x:c r="B1813" s="1" t="s">
        <x:v>3244</x:v>
      </x:c>
      <x:c r="C1813" s="14" t="n">
        <x:v>45809</x:v>
      </x:c>
      <x:c r="D1813" s="1" t="s">
        <x:v>5010</x:v>
      </x:c>
      <x:c r="E1813" s="1" t="s">
        <x:v>5011</x:v>
      </x:c>
      <x:c r="F1813" s="1" t="s">
        <x:v>5012</x:v>
      </x:c>
      <x:c r="G1813" s="1" t="s">
        <x:v>5013</x:v>
      </x:c>
      <x:c r="H1813" s="1" t="s">
        <x:v>5014</x:v>
      </x:c>
      <x:c r="I1813" s="1" t="s">
        <x:v>5014</x:v>
      </x:c>
      <x:c r="J1813" s="1" t="n">
        <x:v>0.7</x:v>
      </x:c>
      <x:c r="K1813" s="1" t="n">
        <x:v>1.5</x:v>
      </x:c>
      <x:c r="L1813" s="15" t="n">
        <x:v>50.4</x:v>
      </x:c>
      <x:c r="M1813" s="11" t="b">
        <x:f aca="0">TRUE()</x:f>
        <x:v>1</x:v>
      </x:c>
      <x:c r="N1813" s="11" t="b">
        <x:f aca="0">FALSE()</x:f>
        <x:v>0</x:v>
      </x:c>
      <x:c r="O1813" s="1" t="s">
        <x:v>5015</x:v>
      </x:c>
      <x:c r="P1813" s="11" t="b">
        <x:f aca="0">FALSE()</x:f>
        <x:v>0</x:v>
      </x:c>
    </x:row>
    <x:row r="1814" ht="15" hidden="0" customHeight="1">
      <x:c r="A1814" s="1" t="s">
        <x:v>6939</x:v>
      </x:c>
      <x:c r="B1814" s="1" t="s">
        <x:v>3244</x:v>
      </x:c>
      <x:c r="C1814" s="14" t="n">
        <x:v>45869</x:v>
      </x:c>
      <x:c r="D1814" s="1" t="s">
        <x:v>5010</x:v>
      </x:c>
      <x:c r="E1814" s="1" t="s">
        <x:v>5011</x:v>
      </x:c>
      <x:c r="F1814" s="1" t="s">
        <x:v>5012</x:v>
      </x:c>
      <x:c r="G1814" s="1" t="s">
        <x:v>5013</x:v>
      </x:c>
      <x:c r="H1814" s="1" t="s">
        <x:v>5014</x:v>
      </x:c>
      <x:c r="I1814" s="1" t="s">
        <x:v>5014</x:v>
      </x:c>
      <x:c r="J1814" s="1" t="n">
        <x:v>1.5</x:v>
      </x:c>
      <x:c r="K1814" s="1" t="n">
        <x:v>2.3</x:v>
      </x:c>
      <x:c r="L1814" s="15" t="n">
        <x:v>108</x:v>
      </x:c>
      <x:c r="M1814" s="11" t="b">
        <x:f aca="0">TRUE()</x:f>
        <x:v>1</x:v>
      </x:c>
      <x:c r="N1814" s="11" t="b">
        <x:f aca="0">FALSE()</x:f>
        <x:v>0</x:v>
      </x:c>
      <x:c r="O1814" s="1" t="s">
        <x:v>5015</x:v>
      </x:c>
      <x:c r="P1814" s="11" t="b">
        <x:f aca="0">FALSE()</x:f>
        <x:v>0</x:v>
      </x:c>
    </x:row>
    <x:row r="1815" ht="15" hidden="0" customHeight="1">
      <x:c r="A1815" s="1" t="s">
        <x:v>6940</x:v>
      </x:c>
      <x:c r="B1815" s="1" t="s">
        <x:v>3247</x:v>
      </x:c>
      <x:c r="C1815" s="14" t="n">
        <x:v>45471</x:v>
      </x:c>
      <x:c r="D1815" s="1" t="s">
        <x:v>5010</x:v>
      </x:c>
      <x:c r="E1815" s="1" t="s">
        <x:v>5011</x:v>
      </x:c>
      <x:c r="F1815" s="1" t="s">
        <x:v>5012</x:v>
      </x:c>
      <x:c r="G1815" s="1" t="s">
        <x:v>5013</x:v>
      </x:c>
      <x:c r="H1815" s="1" t="s">
        <x:v>5014</x:v>
      </x:c>
      <x:c r="I1815" s="1" t="s">
        <x:v>5014</x:v>
      </x:c>
      <x:c r="J1815" s="1" t="n">
        <x:v>0.8</x:v>
      </x:c>
      <x:c r="K1815" s="1" t="n">
        <x:v>1.5</x:v>
      </x:c>
      <x:c r="L1815" s="15" t="n">
        <x:v>57.6</x:v>
      </x:c>
      <x:c r="M1815" s="11" t="b">
        <x:f aca="0">TRUE()</x:f>
        <x:v>1</x:v>
      </x:c>
      <x:c r="N1815" s="11" t="b">
        <x:f aca="0">FALSE()</x:f>
        <x:v>0</x:v>
      </x:c>
      <x:c r="O1815" s="1" t="s">
        <x:v>5015</x:v>
      </x:c>
      <x:c r="P1815" s="11" t="b">
        <x:f aca="0">FALSE()</x:f>
        <x:v>0</x:v>
      </x:c>
    </x:row>
    <x:row r="1816" ht="15" hidden="0" customHeight="1">
      <x:c r="A1816" s="1" t="s">
        <x:v>6941</x:v>
      </x:c>
      <x:c r="B1816" s="1" t="s">
        <x:v>3247</x:v>
      </x:c>
      <x:c r="C1816" s="14" t="n">
        <x:v>46161</x:v>
      </x:c>
      <x:c r="D1816" s="1" t="s">
        <x:v>5010</x:v>
      </x:c>
      <x:c r="E1816" s="1" t="s">
        <x:v>5011</x:v>
      </x:c>
      <x:c r="F1816" s="1" t="s">
        <x:v>5012</x:v>
      </x:c>
      <x:c r="G1816" s="1" t="s">
        <x:v>5013</x:v>
      </x:c>
      <x:c r="H1816" s="1" t="s">
        <x:v>5014</x:v>
      </x:c>
      <x:c r="I1816" s="1" t="s">
        <x:v>5014</x:v>
      </x:c>
      <x:c r="J1816" s="1" t="n">
        <x:v>1.7</x:v>
      </x:c>
      <x:c r="K1816" s="1" t="n">
        <x:v>1.2</x:v>
      </x:c>
      <x:c r="L1816" s="15" t="n">
        <x:v>122.4</x:v>
      </x:c>
      <x:c r="M1816" s="11" t="b">
        <x:f aca="0">TRUE()</x:f>
        <x:v>1</x:v>
      </x:c>
      <x:c r="N1816" s="11" t="b">
        <x:f aca="0">FALSE()</x:f>
        <x:v>0</x:v>
      </x:c>
      <x:c r="O1816" s="1" t="s">
        <x:v>5015</x:v>
      </x:c>
      <x:c r="P1816" s="11" t="b">
        <x:f aca="0">FALSE()</x:f>
        <x:v>0</x:v>
      </x:c>
    </x:row>
    <x:row r="1817" ht="15" hidden="0" customHeight="1">
      <x:c r="A1817" s="1" t="s">
        <x:v>6942</x:v>
      </x:c>
      <x:c r="B1817" s="1" t="s">
        <x:v>3250</x:v>
      </x:c>
      <x:c r="C1817" s="14" t="n">
        <x:v>45502</x:v>
      </x:c>
      <x:c r="D1817" s="1" t="s">
        <x:v>5010</x:v>
      </x:c>
      <x:c r="E1817" s="1" t="s">
        <x:v>5011</x:v>
      </x:c>
      <x:c r="F1817" s="1" t="s">
        <x:v>5012</x:v>
      </x:c>
      <x:c r="G1817" s="1" t="s">
        <x:v>5013</x:v>
      </x:c>
      <x:c r="H1817" s="1" t="s">
        <x:v>5014</x:v>
      </x:c>
      <x:c r="I1817" s="1" t="s">
        <x:v>5014</x:v>
      </x:c>
      <x:c r="J1817" s="1" t="n">
        <x:v>1.4</x:v>
      </x:c>
      <x:c r="K1817" s="1" t="n">
        <x:v>0.6</x:v>
      </x:c>
      <x:c r="L1817" s="15" t="n">
        <x:v>100.8</x:v>
      </x:c>
      <x:c r="M1817" s="11" t="b">
        <x:f aca="0">TRUE()</x:f>
        <x:v>1</x:v>
      </x:c>
      <x:c r="N1817" s="11" t="b">
        <x:f aca="0">FALSE()</x:f>
        <x:v>0</x:v>
      </x:c>
      <x:c r="O1817" s="1" t="s">
        <x:v>5015</x:v>
      </x:c>
      <x:c r="P1817" s="11" t="b">
        <x:f aca="0">FALSE()</x:f>
        <x:v>0</x:v>
      </x:c>
    </x:row>
    <x:row r="1818" ht="15" hidden="0" customHeight="1">
      <x:c r="A1818" s="1" t="s">
        <x:v>6943</x:v>
      </x:c>
      <x:c r="B1818" s="1" t="s">
        <x:v>3250</x:v>
      </x:c>
      <x:c r="C1818" s="14" t="n">
        <x:v>45943</x:v>
      </x:c>
      <x:c r="D1818" s="1" t="s">
        <x:v>5018</x:v>
      </x:c>
      <x:c r="E1818" s="1" t="s">
        <x:v>5091</x:v>
      </x:c>
      <x:c r="F1818" s="1" t="s">
        <x:v>5020</x:v>
      </x:c>
      <x:c r="G1818" s="1" t="s">
        <x:v>5021</x:v>
      </x:c>
      <x:c r="H1818" s="1" t="s">
        <x:v>5031</x:v>
      </x:c>
      <x:c r="I1818" s="1" t="s">
        <x:v>5014</x:v>
      </x:c>
      <x:c r="J1818" s="1" t="n">
        <x:v>1.6</x:v>
      </x:c>
      <x:c r="K1818" s="1" t="n">
        <x:v>4.1</x:v>
      </x:c>
      <x:c r="L1818" s="15" t="n">
        <x:v>115.2</x:v>
      </x:c>
      <x:c r="M1818" s="11" t="b">
        <x:f aca="0">FALSE()</x:f>
        <x:v>0</x:v>
      </x:c>
      <x:c r="N1818" s="11" t="b">
        <x:f aca="0">FALSE()</x:f>
        <x:v>0</x:v>
      </x:c>
      <x:c r="O1818" s="1" t="s">
        <x:v>5033</x:v>
      </x:c>
      <x:c r="P1818" s="11" t="b">
        <x:f aca="0">FALSE()</x:f>
        <x:v>0</x:v>
      </x:c>
    </x:row>
    <x:row r="1819" ht="15" hidden="0" customHeight="1">
      <x:c r="A1819" s="1" t="s">
        <x:v>6944</x:v>
      </x:c>
      <x:c r="B1819" s="1" t="s">
        <x:v>3250</x:v>
      </x:c>
      <x:c r="C1819" s="14" t="n">
        <x:v>45982</x:v>
      </x:c>
      <x:c r="D1819" s="1" t="s">
        <x:v>5010</x:v>
      </x:c>
      <x:c r="E1819" s="1" t="s">
        <x:v>5011</x:v>
      </x:c>
      <x:c r="F1819" s="1" t="s">
        <x:v>5012</x:v>
      </x:c>
      <x:c r="G1819" s="1" t="s">
        <x:v>5013</x:v>
      </x:c>
      <x:c r="H1819" s="1" t="s">
        <x:v>5014</x:v>
      </x:c>
      <x:c r="I1819" s="1" t="s">
        <x:v>5014</x:v>
      </x:c>
      <x:c r="J1819" s="1" t="n">
        <x:v>0.8</x:v>
      </x:c>
      <x:c r="K1819" s="1" t="n">
        <x:v>2.2</x:v>
      </x:c>
      <x:c r="L1819" s="15" t="n">
        <x:v>57.6</x:v>
      </x:c>
      <x:c r="M1819" s="11" t="b">
        <x:f aca="0">TRUE()</x:f>
        <x:v>1</x:v>
      </x:c>
      <x:c r="N1819" s="11" t="b">
        <x:f aca="0">FALSE()</x:f>
        <x:v>0</x:v>
      </x:c>
      <x:c r="O1819" s="1" t="s">
        <x:v>5015</x:v>
      </x:c>
      <x:c r="P1819" s="11" t="b">
        <x:f aca="0">FALSE()</x:f>
        <x:v>0</x:v>
      </x:c>
    </x:row>
    <x:row r="1820" ht="15" hidden="0" customHeight="1">
      <x:c r="A1820" s="1" t="s">
        <x:v>6945</x:v>
      </x:c>
      <x:c r="B1820" s="1" t="s">
        <x:v>3250</x:v>
      </x:c>
      <x:c r="C1820" s="14" t="n">
        <x:v>46130</x:v>
      </x:c>
      <x:c r="D1820" s="1" t="s">
        <x:v>5018</x:v>
      </x:c>
      <x:c r="E1820" s="1" t="s">
        <x:v>5189</x:v>
      </x:c>
      <x:c r="F1820" s="1" t="s">
        <x:v>5071</x:v>
      </x:c>
      <x:c r="G1820" s="1" t="s">
        <x:v>5072</x:v>
      </x:c>
      <x:c r="H1820" s="1" t="s">
        <x:v>5036</x:v>
      </x:c>
      <x:c r="I1820" s="1" t="s">
        <x:v>5014</x:v>
      </x:c>
      <x:c r="J1820" s="1" t="n">
        <x:v>4.5</x:v>
      </x:c>
      <x:c r="K1820" s="1" t="n">
        <x:v>26.3</x:v>
      </x:c>
      <x:c r="L1820" s="15" t="n">
        <x:v>324</x:v>
      </x:c>
      <x:c r="M1820" s="11" t="b">
        <x:f aca="0">TRUE()</x:f>
        <x:v>1</x:v>
      </x:c>
      <x:c r="N1820" s="11" t="b">
        <x:f aca="0">FALSE()</x:f>
        <x:v>0</x:v>
      </x:c>
      <x:c r="O1820" s="1" t="s">
        <x:v>5037</x:v>
      </x:c>
      <x:c r="P1820" s="11" t="b">
        <x:f aca="0">FALSE()</x:f>
        <x:v>0</x:v>
      </x:c>
    </x:row>
    <x:row r="1821" ht="15" hidden="0" customHeight="1">
      <x:c r="A1821" s="1" t="s">
        <x:v>6946</x:v>
      </x:c>
      <x:c r="B1821" s="1" t="s">
        <x:v>1184</x:v>
      </x:c>
      <x:c r="C1821" s="14" t="n">
        <x:v>45504</x:v>
      </x:c>
      <x:c r="D1821" s="1" t="s">
        <x:v>5010</x:v>
      </x:c>
      <x:c r="E1821" s="1" t="s">
        <x:v>5011</x:v>
      </x:c>
      <x:c r="F1821" s="1" t="s">
        <x:v>5012</x:v>
      </x:c>
      <x:c r="G1821" s="1" t="s">
        <x:v>5013</x:v>
      </x:c>
      <x:c r="H1821" s="1" t="s">
        <x:v>5014</x:v>
      </x:c>
      <x:c r="I1821" s="1" t="s">
        <x:v>5014</x:v>
      </x:c>
      <x:c r="J1821" s="1" t="n">
        <x:v>0.3</x:v>
      </x:c>
      <x:c r="K1821" s="1" t="n">
        <x:v>2.2</x:v>
      </x:c>
      <x:c r="L1821" s="15" t="n">
        <x:v>21.6</x:v>
      </x:c>
      <x:c r="M1821" s="11" t="b">
        <x:f aca="0">FALSE()</x:f>
        <x:v>0</x:v>
      </x:c>
      <x:c r="N1821" s="11" t="b">
        <x:f aca="0">FALSE()</x:f>
        <x:v>0</x:v>
      </x:c>
      <x:c r="O1821" s="1" t="s">
        <x:v>5015</x:v>
      </x:c>
      <x:c r="P1821" s="11" t="b">
        <x:f aca="0">FALSE()</x:f>
        <x:v>0</x:v>
      </x:c>
    </x:row>
    <x:row r="1822" ht="15" hidden="0" customHeight="1">
      <x:c r="A1822" s="1" t="s">
        <x:v>6947</x:v>
      </x:c>
      <x:c r="B1822" s="1" t="s">
        <x:v>1184</x:v>
      </x:c>
      <x:c r="C1822" s="14" t="n">
        <x:v>46013</x:v>
      </x:c>
      <x:c r="D1822" s="1" t="s">
        <x:v>5010</x:v>
      </x:c>
      <x:c r="E1822" s="1" t="s">
        <x:v>5011</x:v>
      </x:c>
      <x:c r="F1822" s="1" t="s">
        <x:v>5012</x:v>
      </x:c>
      <x:c r="G1822" s="1" t="s">
        <x:v>5013</x:v>
      </x:c>
      <x:c r="H1822" s="1" t="s">
        <x:v>5014</x:v>
      </x:c>
      <x:c r="I1822" s="1" t="s">
        <x:v>5014</x:v>
      </x:c>
      <x:c r="J1822" s="1" t="n">
        <x:v>1.2</x:v>
      </x:c>
      <x:c r="K1822" s="1" t="n">
        <x:v>2.1</x:v>
      </x:c>
      <x:c r="L1822" s="15" t="n">
        <x:v>86.4</x:v>
      </x:c>
      <x:c r="M1822" s="11" t="b">
        <x:f aca="0">TRUE()</x:f>
        <x:v>1</x:v>
      </x:c>
      <x:c r="N1822" s="11" t="b">
        <x:f aca="0">FALSE()</x:f>
        <x:v>0</x:v>
      </x:c>
      <x:c r="O1822" s="1" t="s">
        <x:v>5015</x:v>
      </x:c>
      <x:c r="P1822" s="11" t="b">
        <x:f aca="0">FALSE()</x:f>
        <x:v>0</x:v>
      </x:c>
    </x:row>
    <x:row r="1823" ht="15" hidden="0" customHeight="1">
      <x:c r="A1823" s="1" t="s">
        <x:v>6948</x:v>
      </x:c>
      <x:c r="B1823" s="1" t="s">
        <x:v>1184</x:v>
      </x:c>
      <x:c r="C1823" s="14" t="n">
        <x:v>46194</x:v>
      </x:c>
      <x:c r="D1823" s="1" t="s">
        <x:v>5018</x:v>
      </x:c>
      <x:c r="E1823" s="1" t="s">
        <x:v>5065</x:v>
      </x:c>
      <x:c r="F1823" s="1" t="s">
        <x:v>5066</x:v>
      </x:c>
      <x:c r="G1823" s="1" t="s">
        <x:v>5067</x:v>
      </x:c>
      <x:c r="H1823" s="1" t="s">
        <x:v>5036</x:v>
      </x:c>
      <x:c r="I1823" s="1" t="s">
        <x:v>5059</x:v>
      </x:c>
      <x:c r="J1823" s="1" t="n">
        <x:v>3.5</x:v>
      </x:c>
      <x:c r="K1823" s="1" t="n">
        <x:v>24</x:v>
      </x:c>
      <x:c r="L1823" s="15" t="n">
        <x:v>831.73</x:v>
      </x:c>
      <x:c r="M1823" s="11" t="b">
        <x:f aca="0">TRUE()</x:f>
        <x:v>1</x:v>
      </x:c>
      <x:c r="N1823" s="11" t="b">
        <x:f aca="0">FALSE()</x:f>
        <x:v>0</x:v>
      </x:c>
      <x:c r="O1823" s="1" t="s">
        <x:v>5033</x:v>
      </x:c>
      <x:c r="P1823" s="11" t="b">
        <x:f aca="0">FALSE()</x:f>
        <x:v>0</x:v>
      </x:c>
    </x:row>
    <x:row r="1824" ht="15" hidden="0" customHeight="1">
      <x:c r="A1824" s="1" t="s">
        <x:v>6949</x:v>
      </x:c>
      <x:c r="B1824" s="1" t="s">
        <x:v>1184</x:v>
      </x:c>
      <x:c r="C1824" s="14" t="n">
        <x:v>46195</x:v>
      </x:c>
      <x:c r="D1824" s="1" t="s">
        <x:v>5010</x:v>
      </x:c>
      <x:c r="E1824" s="1" t="s">
        <x:v>5011</x:v>
      </x:c>
      <x:c r="F1824" s="1" t="s">
        <x:v>5012</x:v>
      </x:c>
      <x:c r="G1824" s="1" t="s">
        <x:v>5013</x:v>
      </x:c>
      <x:c r="H1824" s="1" t="s">
        <x:v>5014</x:v>
      </x:c>
      <x:c r="I1824" s="1" t="s">
        <x:v>5014</x:v>
      </x:c>
      <x:c r="J1824" s="1" t="n">
        <x:v>0.8</x:v>
      </x:c>
      <x:c r="K1824" s="1" t="n">
        <x:v>1.9</x:v>
      </x:c>
      <x:c r="L1824" s="15" t="n">
        <x:v>57.6</x:v>
      </x:c>
      <x:c r="M1824" s="11" t="b">
        <x:f aca="0">TRUE()</x:f>
        <x:v>1</x:v>
      </x:c>
      <x:c r="N1824" s="11" t="b">
        <x:f aca="0">FALSE()</x:f>
        <x:v>0</x:v>
      </x:c>
      <x:c r="O1824" s="1" t="s">
        <x:v>5015</x:v>
      </x:c>
      <x:c r="P1824" s="11" t="b">
        <x:f aca="0">FALSE()</x:f>
        <x:v>0</x:v>
      </x:c>
    </x:row>
    <x:row r="1825" ht="15" hidden="0" customHeight="1">
      <x:c r="A1825" s="1" t="s">
        <x:v>6950</x:v>
      </x:c>
      <x:c r="B1825" s="1" t="s">
        <x:v>1186</x:v>
      </x:c>
      <x:c r="C1825" s="14" t="n">
        <x:v>45941</x:v>
      </x:c>
      <x:c r="D1825" s="1" t="s">
        <x:v>5010</x:v>
      </x:c>
      <x:c r="E1825" s="1" t="s">
        <x:v>5011</x:v>
      </x:c>
      <x:c r="F1825" s="1" t="s">
        <x:v>5012</x:v>
      </x:c>
      <x:c r="G1825" s="1" t="s">
        <x:v>5013</x:v>
      </x:c>
      <x:c r="H1825" s="1" t="s">
        <x:v>5014</x:v>
      </x:c>
      <x:c r="I1825" s="1" t="s">
        <x:v>5014</x:v>
      </x:c>
      <x:c r="J1825" s="1" t="n">
        <x:v>1.8</x:v>
      </x:c>
      <x:c r="K1825" s="1" t="n">
        <x:v>1.1</x:v>
      </x:c>
      <x:c r="L1825" s="15" t="n">
        <x:v>129.6</x:v>
      </x:c>
      <x:c r="M1825" s="11" t="b">
        <x:f aca="0">TRUE()</x:f>
        <x:v>1</x:v>
      </x:c>
      <x:c r="N1825" s="11" t="b">
        <x:f aca="0">FALSE()</x:f>
        <x:v>0</x:v>
      </x:c>
      <x:c r="O1825" s="1" t="s">
        <x:v>5015</x:v>
      </x:c>
      <x:c r="P1825" s="11" t="b">
        <x:f aca="0">FALSE()</x:f>
        <x:v>0</x:v>
      </x:c>
    </x:row>
    <x:row r="1826" ht="15" hidden="0" customHeight="1">
      <x:c r="A1826" s="1" t="s">
        <x:v>6951</x:v>
      </x:c>
      <x:c r="B1826" s="1" t="s">
        <x:v>1186</x:v>
      </x:c>
      <x:c r="C1826" s="14" t="n">
        <x:v>46029</x:v>
      </x:c>
      <x:c r="D1826" s="1" t="s">
        <x:v>5010</x:v>
      </x:c>
      <x:c r="E1826" s="1" t="s">
        <x:v>5011</x:v>
      </x:c>
      <x:c r="F1826" s="1" t="s">
        <x:v>5012</x:v>
      </x:c>
      <x:c r="G1826" s="1" t="s">
        <x:v>5013</x:v>
      </x:c>
      <x:c r="H1826" s="1" t="s">
        <x:v>5014</x:v>
      </x:c>
      <x:c r="I1826" s="1" t="s">
        <x:v>5014</x:v>
      </x:c>
      <x:c r="J1826" s="1" t="n">
        <x:v>1.7</x:v>
      </x:c>
      <x:c r="K1826" s="1" t="n">
        <x:v>1.7</x:v>
      </x:c>
      <x:c r="L1826" s="15" t="n">
        <x:v>122.4</x:v>
      </x:c>
      <x:c r="M1826" s="11" t="b">
        <x:f aca="0">TRUE()</x:f>
        <x:v>1</x:v>
      </x:c>
      <x:c r="N1826" s="11" t="b">
        <x:f aca="0">FALSE()</x:f>
        <x:v>0</x:v>
      </x:c>
      <x:c r="O1826" s="1" t="s">
        <x:v>5015</x:v>
      </x:c>
      <x:c r="P1826" s="11" t="b">
        <x:f aca="0">FALSE()</x:f>
        <x:v>0</x:v>
      </x:c>
    </x:row>
    <x:row r="1827" ht="15" hidden="0" customHeight="1">
      <x:c r="A1827" s="1" t="s">
        <x:v>6952</x:v>
      </x:c>
      <x:c r="B1827" s="1" t="s">
        <x:v>1186</x:v>
      </x:c>
      <x:c r="C1827" s="14" t="n">
        <x:v>46177</x:v>
      </x:c>
      <x:c r="D1827" s="1" t="s">
        <x:v>5010</x:v>
      </x:c>
      <x:c r="E1827" s="1" t="s">
        <x:v>5011</x:v>
      </x:c>
      <x:c r="F1827" s="1" t="s">
        <x:v>5012</x:v>
      </x:c>
      <x:c r="G1827" s="1" t="s">
        <x:v>5013</x:v>
      </x:c>
      <x:c r="H1827" s="1" t="s">
        <x:v>5014</x:v>
      </x:c>
      <x:c r="I1827" s="1" t="s">
        <x:v>5014</x:v>
      </x:c>
      <x:c r="J1827" s="1" t="n">
        <x:v>1.3</x:v>
      </x:c>
      <x:c r="K1827" s="1" t="n">
        <x:v>1.2</x:v>
      </x:c>
      <x:c r="L1827" s="15" t="n">
        <x:v>93.6</x:v>
      </x:c>
      <x:c r="M1827" s="11" t="b">
        <x:f aca="0">TRUE()</x:f>
        <x:v>1</x:v>
      </x:c>
      <x:c r="N1827" s="11" t="b">
        <x:f aca="0">FALSE()</x:f>
        <x:v>0</x:v>
      </x:c>
      <x:c r="O1827" s="1" t="s">
        <x:v>5015</x:v>
      </x:c>
      <x:c r="P1827" s="11" t="b">
        <x:f aca="0">FALSE()</x:f>
        <x:v>0</x:v>
      </x:c>
    </x:row>
    <x:row r="1828" ht="15" hidden="0" customHeight="1">
      <x:c r="A1828" s="1" t="s">
        <x:v>6953</x:v>
      </x:c>
      <x:c r="B1828" s="1" t="s">
        <x:v>3257</x:v>
      </x:c>
      <x:c r="C1828" s="14" t="n">
        <x:v>45660</x:v>
      </x:c>
      <x:c r="D1828" s="1" t="s">
        <x:v>5010</x:v>
      </x:c>
      <x:c r="E1828" s="1" t="s">
        <x:v>5011</x:v>
      </x:c>
      <x:c r="F1828" s="1" t="s">
        <x:v>5012</x:v>
      </x:c>
      <x:c r="G1828" s="1" t="s">
        <x:v>5013</x:v>
      </x:c>
      <x:c r="H1828" s="1" t="s">
        <x:v>5014</x:v>
      </x:c>
      <x:c r="I1828" s="1" t="s">
        <x:v>5014</x:v>
      </x:c>
      <x:c r="J1828" s="1" t="n">
        <x:v>1.6</x:v>
      </x:c>
      <x:c r="K1828" s="1" t="n">
        <x:v>2.1</x:v>
      </x:c>
      <x:c r="L1828" s="15" t="n">
        <x:v>115.2</x:v>
      </x:c>
      <x:c r="M1828" s="11" t="b">
        <x:f aca="0">TRUE()</x:f>
        <x:v>1</x:v>
      </x:c>
      <x:c r="N1828" s="11" t="b">
        <x:f aca="0">FALSE()</x:f>
        <x:v>0</x:v>
      </x:c>
      <x:c r="O1828" s="1" t="s">
        <x:v>5015</x:v>
      </x:c>
      <x:c r="P1828" s="11" t="b">
        <x:f aca="0">FALSE()</x:f>
        <x:v>0</x:v>
      </x:c>
    </x:row>
    <x:row r="1829" ht="15" hidden="0" customHeight="1">
      <x:c r="A1829" s="1" t="s">
        <x:v>6954</x:v>
      </x:c>
      <x:c r="B1829" s="1" t="s">
        <x:v>3257</x:v>
      </x:c>
      <x:c r="C1829" s="14" t="n">
        <x:v>45718</x:v>
      </x:c>
      <x:c r="D1829" s="1" t="s">
        <x:v>5010</x:v>
      </x:c>
      <x:c r="E1829" s="1" t="s">
        <x:v>5011</x:v>
      </x:c>
      <x:c r="F1829" s="1" t="s">
        <x:v>5012</x:v>
      </x:c>
      <x:c r="G1829" s="1" t="s">
        <x:v>5013</x:v>
      </x:c>
      <x:c r="H1829" s="1" t="s">
        <x:v>5014</x:v>
      </x:c>
      <x:c r="I1829" s="1" t="s">
        <x:v>5014</x:v>
      </x:c>
      <x:c r="J1829" s="1" t="n">
        <x:v>1.6</x:v>
      </x:c>
      <x:c r="K1829" s="1" t="n">
        <x:v>1.7</x:v>
      </x:c>
      <x:c r="L1829" s="15" t="n">
        <x:v>115.2</x:v>
      </x:c>
      <x:c r="M1829" s="11" t="b">
        <x:f aca="0">TRUE()</x:f>
        <x:v>1</x:v>
      </x:c>
      <x:c r="N1829" s="11" t="b">
        <x:f aca="0">FALSE()</x:f>
        <x:v>0</x:v>
      </x:c>
      <x:c r="O1829" s="1" t="s">
        <x:v>5015</x:v>
      </x:c>
      <x:c r="P1829" s="11" t="b">
        <x:f aca="0">FALSE()</x:f>
        <x:v>0</x:v>
      </x:c>
    </x:row>
    <x:row r="1830" ht="15" hidden="0" customHeight="1">
      <x:c r="A1830" s="1" t="s">
        <x:v>6955</x:v>
      </x:c>
      <x:c r="B1830" s="1" t="s">
        <x:v>3257</x:v>
      </x:c>
      <x:c r="C1830" s="14" t="n">
        <x:v>46108</x:v>
      </x:c>
      <x:c r="D1830" s="1" t="s">
        <x:v>5010</x:v>
      </x:c>
      <x:c r="E1830" s="1" t="s">
        <x:v>5011</x:v>
      </x:c>
      <x:c r="F1830" s="1" t="s">
        <x:v>5012</x:v>
      </x:c>
      <x:c r="G1830" s="1" t="s">
        <x:v>5013</x:v>
      </x:c>
      <x:c r="H1830" s="1" t="s">
        <x:v>5014</x:v>
      </x:c>
      <x:c r="I1830" s="1" t="s">
        <x:v>5014</x:v>
      </x:c>
      <x:c r="J1830" s="1" t="n">
        <x:v>0.6</x:v>
      </x:c>
      <x:c r="K1830" s="1" t="n">
        <x:v>1.2</x:v>
      </x:c>
      <x:c r="L1830" s="15" t="n">
        <x:v>43.2</x:v>
      </x:c>
      <x:c r="M1830" s="11" t="b">
        <x:f aca="0">FALSE()</x:f>
        <x:v>0</x:v>
      </x:c>
      <x:c r="N1830" s="11" t="b">
        <x:f aca="0">FALSE()</x:f>
        <x:v>0</x:v>
      </x:c>
      <x:c r="O1830" s="1" t="s">
        <x:v>5015</x:v>
      </x:c>
      <x:c r="P1830" s="11" t="b">
        <x:f aca="0">FALSE()</x:f>
        <x:v>0</x:v>
      </x:c>
    </x:row>
    <x:row r="1831" ht="15" hidden="0" customHeight="1">
      <x:c r="A1831" s="1" t="s">
        <x:v>6956</x:v>
      </x:c>
      <x:c r="B1831" s="1" t="s">
        <x:v>3260</x:v>
      </x:c>
      <x:c r="C1831" s="14" t="n">
        <x:v>45456</x:v>
      </x:c>
      <x:c r="D1831" s="1" t="s">
        <x:v>5010</x:v>
      </x:c>
      <x:c r="E1831" s="1" t="s">
        <x:v>5011</x:v>
      </x:c>
      <x:c r="F1831" s="1" t="s">
        <x:v>5012</x:v>
      </x:c>
      <x:c r="G1831" s="1" t="s">
        <x:v>5013</x:v>
      </x:c>
      <x:c r="H1831" s="1" t="s">
        <x:v>5014</x:v>
      </x:c>
      <x:c r="I1831" s="1" t="s">
        <x:v>5014</x:v>
      </x:c>
      <x:c r="J1831" s="1" t="n">
        <x:v>1.2</x:v>
      </x:c>
      <x:c r="K1831" s="1" t="n">
        <x:v>1.4</x:v>
      </x:c>
      <x:c r="L1831" s="15" t="n">
        <x:v>86.4</x:v>
      </x:c>
      <x:c r="M1831" s="11" t="b">
        <x:f aca="0">TRUE()</x:f>
        <x:v>1</x:v>
      </x:c>
      <x:c r="N1831" s="11" t="b">
        <x:f aca="0">FALSE()</x:f>
        <x:v>0</x:v>
      </x:c>
      <x:c r="O1831" s="1" t="s">
        <x:v>5015</x:v>
      </x:c>
      <x:c r="P1831" s="11" t="b">
        <x:f aca="0">FALSE()</x:f>
        <x:v>0</x:v>
      </x:c>
    </x:row>
    <x:row r="1832" ht="15" hidden="0" customHeight="1">
      <x:c r="A1832" s="1" t="s">
        <x:v>6957</x:v>
      </x:c>
      <x:c r="B1832" s="1" t="s">
        <x:v>3260</x:v>
      </x:c>
      <x:c r="C1832" s="14" t="n">
        <x:v>45926</x:v>
      </x:c>
      <x:c r="D1832" s="1" t="s">
        <x:v>5010</x:v>
      </x:c>
      <x:c r="E1832" s="1" t="s">
        <x:v>5011</x:v>
      </x:c>
      <x:c r="F1832" s="1" t="s">
        <x:v>5012</x:v>
      </x:c>
      <x:c r="G1832" s="1" t="s">
        <x:v>5013</x:v>
      </x:c>
      <x:c r="H1832" s="1" t="s">
        <x:v>5014</x:v>
      </x:c>
      <x:c r="I1832" s="1" t="s">
        <x:v>5014</x:v>
      </x:c>
      <x:c r="J1832" s="1" t="n">
        <x:v>1.6</x:v>
      </x:c>
      <x:c r="K1832" s="1" t="n">
        <x:v>3.1</x:v>
      </x:c>
      <x:c r="L1832" s="15" t="n">
        <x:v>115.2</x:v>
      </x:c>
      <x:c r="M1832" s="11" t="b">
        <x:f aca="0">TRUE()</x:f>
        <x:v>1</x:v>
      </x:c>
      <x:c r="N1832" s="11" t="b">
        <x:f aca="0">FALSE()</x:f>
        <x:v>0</x:v>
      </x:c>
      <x:c r="O1832" s="1" t="s">
        <x:v>5015</x:v>
      </x:c>
      <x:c r="P1832" s="11" t="b">
        <x:f aca="0">FALSE()</x:f>
        <x:v>0</x:v>
      </x:c>
    </x:row>
    <x:row r="1833" ht="15" hidden="0" customHeight="1">
      <x:c r="A1833" s="1" t="s">
        <x:v>6958</x:v>
      </x:c>
      <x:c r="B1833" s="1" t="s">
        <x:v>3260</x:v>
      </x:c>
      <x:c r="C1833" s="14" t="n">
        <x:v>45980</x:v>
      </x:c>
      <x:c r="D1833" s="1" t="s">
        <x:v>5010</x:v>
      </x:c>
      <x:c r="E1833" s="1" t="s">
        <x:v>5011</x:v>
      </x:c>
      <x:c r="F1833" s="1" t="s">
        <x:v>5012</x:v>
      </x:c>
      <x:c r="G1833" s="1" t="s">
        <x:v>5013</x:v>
      </x:c>
      <x:c r="H1833" s="1" t="s">
        <x:v>5014</x:v>
      </x:c>
      <x:c r="I1833" s="1" t="s">
        <x:v>5014</x:v>
      </x:c>
      <x:c r="J1833" s="1" t="n">
        <x:v>0.9</x:v>
      </x:c>
      <x:c r="K1833" s="1" t="n">
        <x:v>0.4</x:v>
      </x:c>
      <x:c r="L1833" s="15" t="n">
        <x:v>64.8</x:v>
      </x:c>
      <x:c r="M1833" s="11" t="b">
        <x:f aca="0">TRUE()</x:f>
        <x:v>1</x:v>
      </x:c>
      <x:c r="N1833" s="11" t="b">
        <x:f aca="0">FALSE()</x:f>
        <x:v>0</x:v>
      </x:c>
      <x:c r="O1833" s="1" t="s">
        <x:v>5015</x:v>
      </x:c>
      <x:c r="P1833" s="11" t="b">
        <x:f aca="0">FALSE()</x:f>
        <x:v>0</x:v>
      </x:c>
    </x:row>
    <x:row r="1834" ht="15" hidden="0" customHeight="1">
      <x:c r="A1834" s="1" t="s">
        <x:v>6959</x:v>
      </x:c>
      <x:c r="B1834" s="1" t="s">
        <x:v>3263</x:v>
      </x:c>
      <x:c r="C1834" s="14" t="n">
        <x:v>45586</x:v>
      </x:c>
      <x:c r="D1834" s="1" t="s">
        <x:v>5018</x:v>
      </x:c>
      <x:c r="E1834" s="1" t="s">
        <x:v>5070</x:v>
      </x:c>
      <x:c r="F1834" s="1" t="s">
        <x:v>5071</x:v>
      </x:c>
      <x:c r="G1834" s="1" t="s">
        <x:v>5072</x:v>
      </x:c>
      <x:c r="H1834" s="1" t="s">
        <x:v>5031</x:v>
      </x:c>
      <x:c r="I1834" s="1" t="s">
        <x:v>5014</x:v>
      </x:c>
      <x:c r="J1834" s="1" t="n">
        <x:v>2.8</x:v>
      </x:c>
      <x:c r="K1834" s="1" t="n">
        <x:v>8.8</x:v>
      </x:c>
      <x:c r="L1834" s="15" t="n">
        <x:v>201.6</x:v>
      </x:c>
      <x:c r="M1834" s="11" t="b">
        <x:f aca="0">TRUE()</x:f>
        <x:v>1</x:v>
      </x:c>
      <x:c r="N1834" s="11" t="b">
        <x:f aca="0">FALSE()</x:f>
        <x:v>0</x:v>
      </x:c>
      <x:c r="O1834" s="1" t="s">
        <x:v>5068</x:v>
      </x:c>
      <x:c r="P1834" s="11" t="b">
        <x:f aca="0">FALSE()</x:f>
        <x:v>0</x:v>
      </x:c>
    </x:row>
    <x:row r="1835" ht="15" hidden="0" customHeight="1">
      <x:c r="A1835" s="1" t="s">
        <x:v>6960</x:v>
      </x:c>
      <x:c r="B1835" s="1" t="s">
        <x:v>3263</x:v>
      </x:c>
      <x:c r="C1835" s="14" t="n">
        <x:v>45655</x:v>
      </x:c>
      <x:c r="D1835" s="1" t="s">
        <x:v>5018</x:v>
      </x:c>
      <x:c r="E1835" s="1" t="s">
        <x:v>5116</x:v>
      </x:c>
      <x:c r="F1835" s="1" t="s">
        <x:v>5029</x:v>
      </x:c>
      <x:c r="G1835" s="1" t="s">
        <x:v>5030</x:v>
      </x:c>
      <x:c r="H1835" s="1" t="s">
        <x:v>5031</x:v>
      </x:c>
      <x:c r="I1835" s="1" t="s">
        <x:v>5014</x:v>
      </x:c>
      <x:c r="J1835" s="1" t="n">
        <x:v>3.2</x:v>
      </x:c>
      <x:c r="K1835" s="1" t="n">
        <x:v>18.9</x:v>
      </x:c>
      <x:c r="L1835" s="15" t="n">
        <x:v>230.4</x:v>
      </x:c>
      <x:c r="M1835" s="11" t="b">
        <x:f aca="0">TRUE()</x:f>
        <x:v>1</x:v>
      </x:c>
      <x:c r="N1835" s="11" t="b">
        <x:f aca="0">FALSE()</x:f>
        <x:v>0</x:v>
      </x:c>
      <x:c r="O1835" s="1" t="s">
        <x:v>5098</x:v>
      </x:c>
      <x:c r="P1835" s="11" t="b">
        <x:f aca="0">FALSE()</x:f>
        <x:v>0</x:v>
      </x:c>
    </x:row>
    <x:row r="1836" ht="15" hidden="0" customHeight="1">
      <x:c r="A1836" s="1" t="s">
        <x:v>6961</x:v>
      </x:c>
      <x:c r="B1836" s="1" t="s">
        <x:v>3263</x:v>
      </x:c>
      <x:c r="C1836" s="14" t="n">
        <x:v>45932</x:v>
      </x:c>
      <x:c r="D1836" s="1" t="s">
        <x:v>5018</x:v>
      </x:c>
      <x:c r="E1836" s="1" t="s">
        <x:v>5065</x:v>
      </x:c>
      <x:c r="F1836" s="1" t="s">
        <x:v>5066</x:v>
      </x:c>
      <x:c r="G1836" s="1" t="s">
        <x:v>5067</x:v>
      </x:c>
      <x:c r="H1836" s="1" t="s">
        <x:v>5031</x:v>
      </x:c>
      <x:c r="I1836" s="1" t="s">
        <x:v>5014</x:v>
      </x:c>
      <x:c r="J1836" s="1" t="n">
        <x:v>0.5</x:v>
      </x:c>
      <x:c r="K1836" s="1" t="n">
        <x:v>0.5</x:v>
      </x:c>
      <x:c r="L1836" s="15" t="n">
        <x:v>36</x:v>
      </x:c>
      <x:c r="M1836" s="11" t="b">
        <x:f aca="0">TRUE()</x:f>
        <x:v>1</x:v>
      </x:c>
      <x:c r="N1836" s="11" t="b">
        <x:f aca="0">FALSE()</x:f>
        <x:v>0</x:v>
      </x:c>
      <x:c r="O1836" s="1" t="s">
        <x:v>5033</x:v>
      </x:c>
      <x:c r="P1836" s="11" t="b">
        <x:f aca="0">FALSE()</x:f>
        <x:v>0</x:v>
      </x:c>
    </x:row>
    <x:row r="1837" ht="15" hidden="0" customHeight="1">
      <x:c r="A1837" s="1" t="s">
        <x:v>6962</x:v>
      </x:c>
      <x:c r="B1837" s="1" t="s">
        <x:v>3263</x:v>
      </x:c>
      <x:c r="C1837" s="14" t="n">
        <x:v>45965</x:v>
      </x:c>
      <x:c r="D1837" s="1" t="s">
        <x:v>5010</x:v>
      </x:c>
      <x:c r="E1837" s="1" t="s">
        <x:v>5011</x:v>
      </x:c>
      <x:c r="F1837" s="1" t="s">
        <x:v>5012</x:v>
      </x:c>
      <x:c r="G1837" s="1" t="s">
        <x:v>5013</x:v>
      </x:c>
      <x:c r="H1837" s="1" t="s">
        <x:v>5014</x:v>
      </x:c>
      <x:c r="I1837" s="1" t="s">
        <x:v>5014</x:v>
      </x:c>
      <x:c r="J1837" s="1" t="n">
        <x:v>1</x:v>
      </x:c>
      <x:c r="K1837" s="1" t="n">
        <x:v>1.8</x:v>
      </x:c>
      <x:c r="L1837" s="15" t="n">
        <x:v>72</x:v>
      </x:c>
      <x:c r="M1837" s="11" t="b">
        <x:f aca="0">TRUE()</x:f>
        <x:v>1</x:v>
      </x:c>
      <x:c r="N1837" s="11" t="b">
        <x:f aca="0">FALSE()</x:f>
        <x:v>0</x:v>
      </x:c>
      <x:c r="O1837" s="1" t="s">
        <x:v>5015</x:v>
      </x:c>
      <x:c r="P1837" s="11" t="b">
        <x:f aca="0">FALSE()</x:f>
        <x:v>0</x:v>
      </x:c>
    </x:row>
    <x:row r="1838" ht="15" hidden="0" customHeight="1">
      <x:c r="A1838" s="1" t="s">
        <x:v>6963</x:v>
      </x:c>
      <x:c r="B1838" s="1" t="s">
        <x:v>3263</x:v>
      </x:c>
      <x:c r="C1838" s="14" t="n">
        <x:v>46106</x:v>
      </x:c>
      <x:c r="D1838" s="1" t="s">
        <x:v>5010</x:v>
      </x:c>
      <x:c r="E1838" s="1" t="s">
        <x:v>5011</x:v>
      </x:c>
      <x:c r="F1838" s="1" t="s">
        <x:v>5012</x:v>
      </x:c>
      <x:c r="G1838" s="1" t="s">
        <x:v>5013</x:v>
      </x:c>
      <x:c r="H1838" s="1" t="s">
        <x:v>5014</x:v>
      </x:c>
      <x:c r="I1838" s="1" t="s">
        <x:v>5014</x:v>
      </x:c>
      <x:c r="J1838" s="1" t="n">
        <x:v>1.3</x:v>
      </x:c>
      <x:c r="K1838" s="1" t="n">
        <x:v>1.6</x:v>
      </x:c>
      <x:c r="L1838" s="15" t="n">
        <x:v>93.6</x:v>
      </x:c>
      <x:c r="M1838" s="11" t="b">
        <x:f aca="0">TRUE()</x:f>
        <x:v>1</x:v>
      </x:c>
      <x:c r="N1838" s="11" t="b">
        <x:f aca="0">FALSE()</x:f>
        <x:v>0</x:v>
      </x:c>
      <x:c r="O1838" s="1" t="s">
        <x:v>5015</x:v>
      </x:c>
      <x:c r="P1838" s="11" t="b">
        <x:f aca="0">FALSE()</x:f>
        <x:v>0</x:v>
      </x:c>
    </x:row>
    <x:row r="1839" ht="15" hidden="0" customHeight="1">
      <x:c r="A1839" s="1" t="s">
        <x:v>6964</x:v>
      </x:c>
      <x:c r="B1839" s="1" t="s">
        <x:v>3263</x:v>
      </x:c>
      <x:c r="C1839" s="14" t="n">
        <x:v>46195</x:v>
      </x:c>
      <x:c r="D1839" s="1" t="s">
        <x:v>5018</x:v>
      </x:c>
      <x:c r="E1839" s="1" t="s">
        <x:v>5075</x:v>
      </x:c>
      <x:c r="F1839" s="1" t="s">
        <x:v>5076</x:v>
      </x:c>
      <x:c r="G1839" s="1" t="s">
        <x:v>5077</x:v>
      </x:c>
      <x:c r="H1839" s="1" t="s">
        <x:v>5031</x:v>
      </x:c>
      <x:c r="I1839" s="1" t="s">
        <x:v>5039</x:v>
      </x:c>
      <x:c r="J1839" s="1" t="n">
        <x:v>2.1</x:v>
      </x:c>
      <x:c r="K1839" s="1" t="n">
        <x:v>12.8</x:v>
      </x:c>
      <x:c r="L1839" s="15" t="n">
        <x:v>952.95</x:v>
      </x:c>
      <x:c r="M1839" s="11" t="b">
        <x:f aca="0">TRUE()</x:f>
        <x:v>1</x:v>
      </x:c>
      <x:c r="N1839" s="11" t="b">
        <x:f aca="0">FALSE()</x:f>
        <x:v>0</x:v>
      </x:c>
      <x:c r="O1839" s="1" t="s">
        <x:v>5078</x:v>
      </x:c>
      <x:c r="P1839" s="11" t="b">
        <x:f aca="0">FALSE()</x:f>
        <x:v>0</x:v>
      </x:c>
    </x:row>
    <x:row r="1840" ht="15" hidden="0" customHeight="1">
      <x:c r="A1840" s="1" t="s">
        <x:v>6965</x:v>
      </x:c>
      <x:c r="B1840" s="1" t="s">
        <x:v>1187</x:v>
      </x:c>
      <x:c r="C1840" s="14" t="n">
        <x:v>45470</x:v>
      </x:c>
      <x:c r="D1840" s="1" t="s">
        <x:v>5010</x:v>
      </x:c>
      <x:c r="E1840" s="1" t="s">
        <x:v>5011</x:v>
      </x:c>
      <x:c r="F1840" s="1" t="s">
        <x:v>5012</x:v>
      </x:c>
      <x:c r="G1840" s="1" t="s">
        <x:v>5013</x:v>
      </x:c>
      <x:c r="H1840" s="1" t="s">
        <x:v>5014</x:v>
      </x:c>
      <x:c r="I1840" s="1" t="s">
        <x:v>5014</x:v>
      </x:c>
      <x:c r="J1840" s="1" t="n">
        <x:v>1.7</x:v>
      </x:c>
      <x:c r="K1840" s="1" t="n">
        <x:v>1.6</x:v>
      </x:c>
      <x:c r="L1840" s="15" t="n">
        <x:v>122.4</x:v>
      </x:c>
      <x:c r="M1840" s="11" t="b">
        <x:f aca="0">TRUE()</x:f>
        <x:v>1</x:v>
      </x:c>
      <x:c r="N1840" s="11" t="b">
        <x:f aca="0">FALSE()</x:f>
        <x:v>0</x:v>
      </x:c>
      <x:c r="O1840" s="1" t="s">
        <x:v>5015</x:v>
      </x:c>
      <x:c r="P1840" s="11" t="b">
        <x:f aca="0">FALSE()</x:f>
        <x:v>0</x:v>
      </x:c>
    </x:row>
    <x:row r="1841" ht="15" hidden="0" customHeight="1">
      <x:c r="A1841" s="1" t="s">
        <x:v>6966</x:v>
      </x:c>
      <x:c r="B1841" s="1" t="s">
        <x:v>1187</x:v>
      </x:c>
      <x:c r="C1841" s="14" t="n">
        <x:v>45744</x:v>
      </x:c>
      <x:c r="D1841" s="1" t="s">
        <x:v>5018</x:v>
      </x:c>
      <x:c r="E1841" s="1" t="s">
        <x:v>5133</x:v>
      </x:c>
      <x:c r="F1841" s="1" t="s">
        <x:v>5071</x:v>
      </x:c>
      <x:c r="G1841" s="1" t="s">
        <x:v>5072</x:v>
      </x:c>
      <x:c r="H1841" s="1" t="s">
        <x:v>5036</x:v>
      </x:c>
      <x:c r="I1841" s="1" t="s">
        <x:v>5014</x:v>
      </x:c>
      <x:c r="J1841" s="1" t="n">
        <x:v>3.7</x:v>
      </x:c>
      <x:c r="K1841" s="1" t="n">
        <x:v>16.9</x:v>
      </x:c>
      <x:c r="L1841" s="15" t="n">
        <x:v>266.4</x:v>
      </x:c>
      <x:c r="M1841" s="11" t="b">
        <x:f aca="0">TRUE()</x:f>
        <x:v>1</x:v>
      </x:c>
      <x:c r="N1841" s="11" t="b">
        <x:f aca="0">FALSE()</x:f>
        <x:v>0</x:v>
      </x:c>
      <x:c r="O1841" s="1" t="s">
        <x:v>5073</x:v>
      </x:c>
      <x:c r="P1841" s="11" t="b">
        <x:f aca="0">FALSE()</x:f>
        <x:v>0</x:v>
      </x:c>
    </x:row>
    <x:row r="1842" ht="15" hidden="0" customHeight="1">
      <x:c r="A1842" s="1" t="s">
        <x:v>6967</x:v>
      </x:c>
      <x:c r="B1842" s="1" t="s">
        <x:v>1187</x:v>
      </x:c>
      <x:c r="C1842" s="14" t="n">
        <x:v>46065</x:v>
      </x:c>
      <x:c r="D1842" s="1" t="s">
        <x:v>5018</x:v>
      </x:c>
      <x:c r="E1842" s="1" t="s">
        <x:v>5091</x:v>
      </x:c>
      <x:c r="F1842" s="1" t="s">
        <x:v>5020</x:v>
      </x:c>
      <x:c r="G1842" s="1" t="s">
        <x:v>5021</x:v>
      </x:c>
      <x:c r="H1842" s="1" t="s">
        <x:v>5036</x:v>
      </x:c>
      <x:c r="I1842" s="1" t="s">
        <x:v>5044</x:v>
      </x:c>
      <x:c r="J1842" s="1" t="n">
        <x:v>3.4</x:v>
      </x:c>
      <x:c r="K1842" s="1" t="n">
        <x:v>29.6</x:v>
      </x:c>
      <x:c r="L1842" s="15" t="n">
        <x:v>288.66</x:v>
      </x:c>
      <x:c r="M1842" s="11" t="b">
        <x:f aca="0">FALSE()</x:f>
        <x:v>0</x:v>
      </x:c>
      <x:c r="N1842" s="11" t="b">
        <x:f aca="0">FALSE()</x:f>
        <x:v>0</x:v>
      </x:c>
      <x:c r="O1842" s="1" t="s">
        <x:v>5024</x:v>
      </x:c>
      <x:c r="P1842" s="11" t="b">
        <x:f aca="0">TRUE()</x:f>
        <x:v>1</x:v>
      </x:c>
      <x:c r="Q1842" s="1" t="s">
        <x:v>6968</x:v>
      </x:c>
    </x:row>
    <x:row r="1843" ht="15" hidden="0" customHeight="1">
      <x:c r="A1843" s="1" t="s">
        <x:v>6969</x:v>
      </x:c>
      <x:c r="B1843" s="1" t="s">
        <x:v>1187</x:v>
      </x:c>
      <x:c r="C1843" s="14" t="n">
        <x:v>46099</x:v>
      </x:c>
      <x:c r="D1843" s="1" t="s">
        <x:v>5018</x:v>
      </x:c>
      <x:c r="E1843" s="1" t="s">
        <x:v>5028</x:v>
      </x:c>
      <x:c r="F1843" s="1" t="s">
        <x:v>5029</x:v>
      </x:c>
      <x:c r="G1843" s="1" t="s">
        <x:v>5030</x:v>
      </x:c>
      <x:c r="H1843" s="1" t="s">
        <x:v>5022</x:v>
      </x:c>
      <x:c r="I1843" s="1" t="s">
        <x:v>5059</x:v>
      </x:c>
      <x:c r="J1843" s="1" t="n">
        <x:v>2.6</x:v>
      </x:c>
      <x:c r="K1843" s="1" t="n">
        <x:v>6.9</x:v>
      </x:c>
      <x:c r="L1843" s="15" t="n">
        <x:v>760.57</x:v>
      </x:c>
      <x:c r="M1843" s="11" t="b">
        <x:f aca="0">TRUE()</x:f>
        <x:v>1</x:v>
      </x:c>
      <x:c r="N1843" s="11" t="b">
        <x:f aca="0">FALSE()</x:f>
        <x:v>0</x:v>
      </x:c>
      <x:c r="O1843" s="1" t="s">
        <x:v>5068</x:v>
      </x:c>
      <x:c r="P1843" s="11" t="b">
        <x:f aca="0">FALSE()</x:f>
        <x:v>0</x:v>
      </x:c>
    </x:row>
    <x:row r="1844" ht="15" hidden="0" customHeight="1">
      <x:c r="A1844" s="1" t="s">
        <x:v>6970</x:v>
      </x:c>
      <x:c r="B1844" s="1" t="s">
        <x:v>1187</x:v>
      </x:c>
      <x:c r="C1844" s="14" t="n">
        <x:v>46114</x:v>
      </x:c>
      <x:c r="D1844" s="1" t="s">
        <x:v>5010</x:v>
      </x:c>
      <x:c r="E1844" s="1" t="s">
        <x:v>5011</x:v>
      </x:c>
      <x:c r="F1844" s="1" t="s">
        <x:v>5012</x:v>
      </x:c>
      <x:c r="G1844" s="1" t="s">
        <x:v>5013</x:v>
      </x:c>
      <x:c r="H1844" s="1" t="s">
        <x:v>5014</x:v>
      </x:c>
      <x:c r="I1844" s="1" t="s">
        <x:v>5014</x:v>
      </x:c>
      <x:c r="J1844" s="1" t="n">
        <x:v>1.1</x:v>
      </x:c>
      <x:c r="K1844" s="1" t="n">
        <x:v>1.2</x:v>
      </x:c>
      <x:c r="L1844" s="15" t="n">
        <x:v>79.2</x:v>
      </x:c>
      <x:c r="M1844" s="11" t="b">
        <x:f aca="0">FALSE()</x:f>
        <x:v>0</x:v>
      </x:c>
      <x:c r="N1844" s="11" t="b">
        <x:f aca="0">FALSE()</x:f>
        <x:v>0</x:v>
      </x:c>
      <x:c r="O1844" s="1" t="s">
        <x:v>5015</x:v>
      </x:c>
      <x:c r="P1844" s="11" t="b">
        <x:f aca="0">FALSE()</x:f>
        <x:v>0</x:v>
      </x:c>
    </x:row>
    <x:row r="1845" ht="15" hidden="0" customHeight="1">
      <x:c r="A1845" s="1" t="s">
        <x:v>6971</x:v>
      </x:c>
      <x:c r="B1845" s="1" t="s">
        <x:v>1187</x:v>
      </x:c>
      <x:c r="C1845" s="14" t="n">
        <x:v>46140</x:v>
      </x:c>
      <x:c r="D1845" s="1" t="s">
        <x:v>5010</x:v>
      </x:c>
      <x:c r="E1845" s="1" t="s">
        <x:v>5011</x:v>
      </x:c>
      <x:c r="F1845" s="1" t="s">
        <x:v>5012</x:v>
      </x:c>
      <x:c r="G1845" s="1" t="s">
        <x:v>5013</x:v>
      </x:c>
      <x:c r="H1845" s="1" t="s">
        <x:v>5014</x:v>
      </x:c>
      <x:c r="I1845" s="1" t="s">
        <x:v>5014</x:v>
      </x:c>
      <x:c r="J1845" s="1" t="n">
        <x:v>1.3</x:v>
      </x:c>
      <x:c r="K1845" s="1" t="n">
        <x:v>2.7</x:v>
      </x:c>
      <x:c r="L1845" s="15" t="n">
        <x:v>93.6</x:v>
      </x:c>
      <x:c r="M1845" s="11" t="b">
        <x:f aca="0">TRUE()</x:f>
        <x:v>1</x:v>
      </x:c>
      <x:c r="N1845" s="11" t="b">
        <x:f aca="0">FALSE()</x:f>
        <x:v>0</x:v>
      </x:c>
      <x:c r="O1845" s="1" t="s">
        <x:v>5015</x:v>
      </x:c>
      <x:c r="P1845" s="11" t="b">
        <x:f aca="0">FALSE()</x:f>
        <x:v>0</x:v>
      </x:c>
    </x:row>
    <x:row r="1846" ht="15" hidden="0" customHeight="1">
      <x:c r="A1846" s="1" t="s">
        <x:v>6972</x:v>
      </x:c>
      <x:c r="B1846" s="1" t="s">
        <x:v>3268</x:v>
      </x:c>
      <x:c r="C1846" s="14" t="n">
        <x:v>45362</x:v>
      </x:c>
      <x:c r="D1846" s="1" t="s">
        <x:v>5010</x:v>
      </x:c>
      <x:c r="E1846" s="1" t="s">
        <x:v>5011</x:v>
      </x:c>
      <x:c r="F1846" s="1" t="s">
        <x:v>5012</x:v>
      </x:c>
      <x:c r="G1846" s="1" t="s">
        <x:v>5013</x:v>
      </x:c>
      <x:c r="H1846" s="1" t="s">
        <x:v>5014</x:v>
      </x:c>
      <x:c r="I1846" s="1" t="s">
        <x:v>5014</x:v>
      </x:c>
      <x:c r="J1846" s="1" t="n">
        <x:v>1.2</x:v>
      </x:c>
      <x:c r="K1846" s="1" t="n">
        <x:v>0.9</x:v>
      </x:c>
      <x:c r="L1846" s="15" t="n">
        <x:v>86.4</x:v>
      </x:c>
      <x:c r="M1846" s="11" t="b">
        <x:f aca="0">FALSE()</x:f>
        <x:v>0</x:v>
      </x:c>
      <x:c r="N1846" s="11" t="b">
        <x:f aca="0">FALSE()</x:f>
        <x:v>0</x:v>
      </x:c>
      <x:c r="O1846" s="1" t="s">
        <x:v>5015</x:v>
      </x:c>
      <x:c r="P1846" s="11" t="b">
        <x:f aca="0">FALSE()</x:f>
        <x:v>0</x:v>
      </x:c>
    </x:row>
    <x:row r="1847" ht="15" hidden="0" customHeight="1">
      <x:c r="A1847" s="1" t="s">
        <x:v>6973</x:v>
      </x:c>
      <x:c r="B1847" s="1" t="s">
        <x:v>3268</x:v>
      </x:c>
      <x:c r="C1847" s="14" t="n">
        <x:v>45617</x:v>
      </x:c>
      <x:c r="D1847" s="1" t="s">
        <x:v>5010</x:v>
      </x:c>
      <x:c r="E1847" s="1" t="s">
        <x:v>5011</x:v>
      </x:c>
      <x:c r="F1847" s="1" t="s">
        <x:v>5012</x:v>
      </x:c>
      <x:c r="G1847" s="1" t="s">
        <x:v>5013</x:v>
      </x:c>
      <x:c r="H1847" s="1" t="s">
        <x:v>5014</x:v>
      </x:c>
      <x:c r="I1847" s="1" t="s">
        <x:v>5014</x:v>
      </x:c>
      <x:c r="J1847" s="1" t="n">
        <x:v>0.8</x:v>
      </x:c>
      <x:c r="K1847" s="1" t="n">
        <x:v>1.5</x:v>
      </x:c>
      <x:c r="L1847" s="15" t="n">
        <x:v>57.6</x:v>
      </x:c>
      <x:c r="M1847" s="11" t="b">
        <x:f aca="0">TRUE()</x:f>
        <x:v>1</x:v>
      </x:c>
      <x:c r="N1847" s="11" t="b">
        <x:f aca="0">FALSE()</x:f>
        <x:v>0</x:v>
      </x:c>
      <x:c r="O1847" s="1" t="s">
        <x:v>5015</x:v>
      </x:c>
      <x:c r="P1847" s="11" t="b">
        <x:f aca="0">FALSE()</x:f>
        <x:v>0</x:v>
      </x:c>
    </x:row>
    <x:row r="1848" ht="15" hidden="0" customHeight="1">
      <x:c r="A1848" s="1" t="s">
        <x:v>6974</x:v>
      </x:c>
      <x:c r="B1848" s="1" t="s">
        <x:v>3268</x:v>
      </x:c>
      <x:c r="C1848" s="14" t="n">
        <x:v>46194</x:v>
      </x:c>
      <x:c r="D1848" s="1" t="s">
        <x:v>5018</x:v>
      </x:c>
      <x:c r="E1848" s="1" t="s">
        <x:v>5028</x:v>
      </x:c>
      <x:c r="F1848" s="1" t="s">
        <x:v>5029</x:v>
      </x:c>
      <x:c r="G1848" s="1" t="s">
        <x:v>5030</x:v>
      </x:c>
      <x:c r="H1848" s="1" t="s">
        <x:v>5036</x:v>
      </x:c>
      <x:c r="I1848" s="1" t="s">
        <x:v>5044</x:v>
      </x:c>
      <x:c r="J1848" s="1" t="n">
        <x:v>3.2</x:v>
      </x:c>
      <x:c r="K1848" s="1" t="n">
        <x:v>20.1</x:v>
      </x:c>
      <x:c r="L1848" s="15" t="n">
        <x:v>534.27</x:v>
      </x:c>
      <x:c r="M1848" s="11" t="b">
        <x:f aca="0">TRUE()</x:f>
        <x:v>1</x:v>
      </x:c>
      <x:c r="N1848" s="11" t="b">
        <x:f aca="0">FALSE()</x:f>
        <x:v>0</x:v>
      </x:c>
      <x:c r="O1848" s="1" t="s">
        <x:v>5078</x:v>
      </x:c>
      <x:c r="P1848" s="11" t="b">
        <x:f aca="0">FALSE()</x:f>
        <x:v>0</x:v>
      </x:c>
    </x:row>
    <x:row r="1849" ht="15" hidden="0" customHeight="1">
      <x:c r="A1849" s="1" t="s">
        <x:v>6975</x:v>
      </x:c>
      <x:c r="B1849" s="1" t="s">
        <x:v>3271</x:v>
      </x:c>
      <x:c r="C1849" s="14" t="n">
        <x:v>45602</x:v>
      </x:c>
      <x:c r="D1849" s="1" t="s">
        <x:v>5054</x:v>
      </x:c>
      <x:c r="E1849" s="1" t="s">
        <x:v>5055</x:v>
      </x:c>
      <x:c r="F1849" s="1" t="s">
        <x:v>5012</x:v>
      </x:c>
      <x:c r="G1849" s="1" t="s">
        <x:v>5013</x:v>
      </x:c>
      <x:c r="H1849" s="1" t="s">
        <x:v>5014</x:v>
      </x:c>
      <x:c r="I1849" s="1" t="s">
        <x:v>5014</x:v>
      </x:c>
      <x:c r="J1849" s="1" t="n">
        <x:v>1.1</x:v>
      </x:c>
      <x:c r="K1849" s="1" t="n">
        <x:v>0.5</x:v>
      </x:c>
      <x:c r="L1849" s="15" t="n">
        <x:v>79.2</x:v>
      </x:c>
      <x:c r="M1849" s="11" t="b">
        <x:f aca="0">TRUE()</x:f>
        <x:v>1</x:v>
      </x:c>
      <x:c r="N1849" s="11" t="b">
        <x:f aca="0">FALSE()</x:f>
        <x:v>0</x:v>
      </x:c>
      <x:c r="O1849" s="1" t="s">
        <x:v>5015</x:v>
      </x:c>
      <x:c r="P1849" s="11" t="b">
        <x:f aca="0">FALSE()</x:f>
        <x:v>0</x:v>
      </x:c>
    </x:row>
    <x:row r="1850" ht="15" hidden="0" customHeight="1">
      <x:c r="A1850" s="1" t="s">
        <x:v>6976</x:v>
      </x:c>
      <x:c r="B1850" s="1" t="s">
        <x:v>3271</x:v>
      </x:c>
      <x:c r="C1850" s="14" t="n">
        <x:v>45629</x:v>
      </x:c>
      <x:c r="D1850" s="1" t="s">
        <x:v>5010</x:v>
      </x:c>
      <x:c r="E1850" s="1" t="s">
        <x:v>5011</x:v>
      </x:c>
      <x:c r="F1850" s="1" t="s">
        <x:v>5012</x:v>
      </x:c>
      <x:c r="G1850" s="1" t="s">
        <x:v>5013</x:v>
      </x:c>
      <x:c r="H1850" s="1" t="s">
        <x:v>5014</x:v>
      </x:c>
      <x:c r="I1850" s="1" t="s">
        <x:v>5014</x:v>
      </x:c>
      <x:c r="J1850" s="1" t="n">
        <x:v>1.2</x:v>
      </x:c>
      <x:c r="K1850" s="1" t="n">
        <x:v>1.8</x:v>
      </x:c>
      <x:c r="L1850" s="15" t="n">
        <x:v>86.4</x:v>
      </x:c>
      <x:c r="M1850" s="11" t="b">
        <x:f aca="0">FALSE()</x:f>
        <x:v>0</x:v>
      </x:c>
      <x:c r="N1850" s="11" t="b">
        <x:f aca="0">FALSE()</x:f>
        <x:v>0</x:v>
      </x:c>
      <x:c r="O1850" s="1" t="s">
        <x:v>5015</x:v>
      </x:c>
      <x:c r="P1850" s="11" t="b">
        <x:f aca="0">FALSE()</x:f>
        <x:v>0</x:v>
      </x:c>
    </x:row>
    <x:row r="1851" ht="15" hidden="0" customHeight="1">
      <x:c r="A1851" s="1" t="s">
        <x:v>6977</x:v>
      </x:c>
      <x:c r="B1851" s="1" t="s">
        <x:v>3271</x:v>
      </x:c>
      <x:c r="C1851" s="14" t="n">
        <x:v>45881</x:v>
      </x:c>
      <x:c r="D1851" s="1" t="s">
        <x:v>5010</x:v>
      </x:c>
      <x:c r="E1851" s="1" t="s">
        <x:v>5011</x:v>
      </x:c>
      <x:c r="F1851" s="1" t="s">
        <x:v>5012</x:v>
      </x:c>
      <x:c r="G1851" s="1" t="s">
        <x:v>5013</x:v>
      </x:c>
      <x:c r="H1851" s="1" t="s">
        <x:v>5014</x:v>
      </x:c>
      <x:c r="I1851" s="1" t="s">
        <x:v>5014</x:v>
      </x:c>
      <x:c r="J1851" s="1" t="n">
        <x:v>1.3</x:v>
      </x:c>
      <x:c r="K1851" s="1" t="n">
        <x:v>1.1</x:v>
      </x:c>
      <x:c r="L1851" s="15" t="n">
        <x:v>93.6</x:v>
      </x:c>
      <x:c r="M1851" s="11" t="b">
        <x:f aca="0">TRUE()</x:f>
        <x:v>1</x:v>
      </x:c>
      <x:c r="N1851" s="11" t="b">
        <x:f aca="0">FALSE()</x:f>
        <x:v>0</x:v>
      </x:c>
      <x:c r="O1851" s="1" t="s">
        <x:v>5015</x:v>
      </x:c>
      <x:c r="P1851" s="11" t="b">
        <x:f aca="0">FALSE()</x:f>
        <x:v>0</x:v>
      </x:c>
    </x:row>
    <x:row r="1852" ht="15" hidden="0" customHeight="1">
      <x:c r="A1852" s="1" t="s">
        <x:v>6978</x:v>
      </x:c>
      <x:c r="B1852" s="1" t="s">
        <x:v>3274</x:v>
      </x:c>
      <x:c r="C1852" s="14" t="n">
        <x:v>45309</x:v>
      </x:c>
      <x:c r="D1852" s="1" t="s">
        <x:v>5010</x:v>
      </x:c>
      <x:c r="E1852" s="1" t="s">
        <x:v>5011</x:v>
      </x:c>
      <x:c r="F1852" s="1" t="s">
        <x:v>5012</x:v>
      </x:c>
      <x:c r="G1852" s="1" t="s">
        <x:v>5013</x:v>
      </x:c>
      <x:c r="H1852" s="1" t="s">
        <x:v>5014</x:v>
      </x:c>
      <x:c r="I1852" s="1" t="s">
        <x:v>5014</x:v>
      </x:c>
      <x:c r="J1852" s="1" t="n">
        <x:v>1.9</x:v>
      </x:c>
      <x:c r="K1852" s="1" t="n">
        <x:v>2.2</x:v>
      </x:c>
      <x:c r="L1852" s="15" t="n">
        <x:v>136.8</x:v>
      </x:c>
      <x:c r="M1852" s="11" t="b">
        <x:f aca="0">TRUE()</x:f>
        <x:v>1</x:v>
      </x:c>
      <x:c r="N1852" s="11" t="b">
        <x:f aca="0">FALSE()</x:f>
        <x:v>0</x:v>
      </x:c>
      <x:c r="O1852" s="1" t="s">
        <x:v>5015</x:v>
      </x:c>
      <x:c r="P1852" s="11" t="b">
        <x:f aca="0">FALSE()</x:f>
        <x:v>0</x:v>
      </x:c>
    </x:row>
    <x:row r="1853" ht="15" hidden="0" customHeight="1">
      <x:c r="A1853" s="1" t="s">
        <x:v>6979</x:v>
      </x:c>
      <x:c r="B1853" s="1" t="s">
        <x:v>3274</x:v>
      </x:c>
      <x:c r="C1853" s="14" t="n">
        <x:v>45468</x:v>
      </x:c>
      <x:c r="D1853" s="1" t="s">
        <x:v>5010</x:v>
      </x:c>
      <x:c r="E1853" s="1" t="s">
        <x:v>5011</x:v>
      </x:c>
      <x:c r="F1853" s="1" t="s">
        <x:v>5012</x:v>
      </x:c>
      <x:c r="G1853" s="1" t="s">
        <x:v>5013</x:v>
      </x:c>
      <x:c r="H1853" s="1" t="s">
        <x:v>5014</x:v>
      </x:c>
      <x:c r="I1853" s="1" t="s">
        <x:v>5014</x:v>
      </x:c>
      <x:c r="J1853" s="1" t="n">
        <x:v>1.6</x:v>
      </x:c>
      <x:c r="K1853" s="1" t="n">
        <x:v>1.4</x:v>
      </x:c>
      <x:c r="L1853" s="15" t="n">
        <x:v>115.2</x:v>
      </x:c>
      <x:c r="M1853" s="11" t="b">
        <x:f aca="0">TRUE()</x:f>
        <x:v>1</x:v>
      </x:c>
      <x:c r="N1853" s="11" t="b">
        <x:f aca="0">FALSE()</x:f>
        <x:v>0</x:v>
      </x:c>
      <x:c r="O1853" s="1" t="s">
        <x:v>5015</x:v>
      </x:c>
      <x:c r="P1853" s="11" t="b">
        <x:f aca="0">FALSE()</x:f>
        <x:v>0</x:v>
      </x:c>
    </x:row>
    <x:row r="1854" ht="15" hidden="0" customHeight="1">
      <x:c r="A1854" s="1" t="s">
        <x:v>6980</x:v>
      </x:c>
      <x:c r="B1854" s="1" t="s">
        <x:v>3274</x:v>
      </x:c>
      <x:c r="C1854" s="14" t="n">
        <x:v>45868</x:v>
      </x:c>
      <x:c r="D1854" s="1" t="s">
        <x:v>5018</x:v>
      </x:c>
      <x:c r="E1854" s="1" t="s">
        <x:v>5105</x:v>
      </x:c>
      <x:c r="F1854" s="1" t="s">
        <x:v>5076</x:v>
      </x:c>
      <x:c r="G1854" s="1" t="s">
        <x:v>5077</x:v>
      </x:c>
      <x:c r="H1854" s="1" t="s">
        <x:v>5036</x:v>
      </x:c>
      <x:c r="I1854" s="1" t="s">
        <x:v>5044</x:v>
      </x:c>
      <x:c r="J1854" s="1" t="n">
        <x:v>2.8</x:v>
      </x:c>
      <x:c r="K1854" s="1" t="n">
        <x:v>19.4</x:v>
      </x:c>
      <x:c r="L1854" s="15" t="n">
        <x:v>752.86</x:v>
      </x:c>
      <x:c r="M1854" s="11" t="b">
        <x:f aca="0">TRUE()</x:f>
        <x:v>1</x:v>
      </x:c>
      <x:c r="N1854" s="11" t="b">
        <x:f aca="0">FALSE()</x:f>
        <x:v>0</x:v>
      </x:c>
      <x:c r="O1854" s="1" t="s">
        <x:v>5098</x:v>
      </x:c>
      <x:c r="P1854" s="11" t="b">
        <x:f aca="0">FALSE()</x:f>
        <x:v>0</x:v>
      </x:c>
    </x:row>
    <x:row r="1855" ht="15" hidden="0" customHeight="1">
      <x:c r="A1855" s="1" t="s">
        <x:v>6981</x:v>
      </x:c>
      <x:c r="B1855" s="1" t="s">
        <x:v>1188</x:v>
      </x:c>
      <x:c r="C1855" s="14" t="n">
        <x:v>45336</x:v>
      </x:c>
      <x:c r="D1855" s="1" t="s">
        <x:v>5010</x:v>
      </x:c>
      <x:c r="E1855" s="1" t="s">
        <x:v>5011</x:v>
      </x:c>
      <x:c r="F1855" s="1" t="s">
        <x:v>5012</x:v>
      </x:c>
      <x:c r="G1855" s="1" t="s">
        <x:v>5013</x:v>
      </x:c>
      <x:c r="H1855" s="1" t="s">
        <x:v>5014</x:v>
      </x:c>
      <x:c r="I1855" s="1" t="s">
        <x:v>5014</x:v>
      </x:c>
      <x:c r="J1855" s="1" t="n">
        <x:v>1.6</x:v>
      </x:c>
      <x:c r="K1855" s="1" t="n">
        <x:v>0.9</x:v>
      </x:c>
      <x:c r="L1855" s="15" t="n">
        <x:v>115.2</x:v>
      </x:c>
      <x:c r="M1855" s="11" t="b">
        <x:f aca="0">TRUE()</x:f>
        <x:v>1</x:v>
      </x:c>
      <x:c r="N1855" s="11" t="b">
        <x:f aca="0">FALSE()</x:f>
        <x:v>0</x:v>
      </x:c>
      <x:c r="O1855" s="1" t="s">
        <x:v>5015</x:v>
      </x:c>
      <x:c r="P1855" s="11" t="b">
        <x:f aca="0">FALSE()</x:f>
        <x:v>0</x:v>
      </x:c>
    </x:row>
    <x:row r="1856" ht="15" hidden="0" customHeight="1">
      <x:c r="A1856" s="1" t="s">
        <x:v>6982</x:v>
      </x:c>
      <x:c r="B1856" s="1" t="s">
        <x:v>1188</x:v>
      </x:c>
      <x:c r="C1856" s="14" t="n">
        <x:v>45854</x:v>
      </x:c>
      <x:c r="D1856" s="1" t="s">
        <x:v>5010</x:v>
      </x:c>
      <x:c r="E1856" s="1" t="s">
        <x:v>5011</x:v>
      </x:c>
      <x:c r="F1856" s="1" t="s">
        <x:v>5012</x:v>
      </x:c>
      <x:c r="G1856" s="1" t="s">
        <x:v>5013</x:v>
      </x:c>
      <x:c r="H1856" s="1" t="s">
        <x:v>5014</x:v>
      </x:c>
      <x:c r="I1856" s="1" t="s">
        <x:v>5014</x:v>
      </x:c>
      <x:c r="J1856" s="1" t="n">
        <x:v>1.7</x:v>
      </x:c>
      <x:c r="K1856" s="1" t="n">
        <x:v>0.8</x:v>
      </x:c>
      <x:c r="L1856" s="15" t="n">
        <x:v>122.4</x:v>
      </x:c>
      <x:c r="M1856" s="11" t="b">
        <x:f aca="0">TRUE()</x:f>
        <x:v>1</x:v>
      </x:c>
      <x:c r="N1856" s="11" t="b">
        <x:f aca="0">FALSE()</x:f>
        <x:v>0</x:v>
      </x:c>
      <x:c r="O1856" s="1" t="s">
        <x:v>5015</x:v>
      </x:c>
      <x:c r="P1856" s="11" t="b">
        <x:f aca="0">FALSE()</x:f>
        <x:v>0</x:v>
      </x:c>
    </x:row>
    <x:row r="1857" ht="15" hidden="0" customHeight="1">
      <x:c r="A1857" s="1" t="s">
        <x:v>6983</x:v>
      </x:c>
      <x:c r="B1857" s="1" t="s">
        <x:v>1188</x:v>
      </x:c>
      <x:c r="C1857" s="14" t="n">
        <x:v>45915</x:v>
      </x:c>
      <x:c r="D1857" s="1" t="s">
        <x:v>5010</x:v>
      </x:c>
      <x:c r="E1857" s="1" t="s">
        <x:v>5011</x:v>
      </x:c>
      <x:c r="F1857" s="1" t="s">
        <x:v>5012</x:v>
      </x:c>
      <x:c r="G1857" s="1" t="s">
        <x:v>5013</x:v>
      </x:c>
      <x:c r="H1857" s="1" t="s">
        <x:v>5014</x:v>
      </x:c>
      <x:c r="I1857" s="1" t="s">
        <x:v>5014</x:v>
      </x:c>
      <x:c r="J1857" s="1" t="n">
        <x:v>1.4</x:v>
      </x:c>
      <x:c r="K1857" s="1" t="n">
        <x:v>0.7</x:v>
      </x:c>
      <x:c r="L1857" s="15" t="n">
        <x:v>100.8</x:v>
      </x:c>
      <x:c r="M1857" s="11" t="b">
        <x:f aca="0">FALSE()</x:f>
        <x:v>0</x:v>
      </x:c>
      <x:c r="N1857" s="11" t="b">
        <x:f aca="0">FALSE()</x:f>
        <x:v>0</x:v>
      </x:c>
      <x:c r="O1857" s="1" t="s">
        <x:v>5015</x:v>
      </x:c>
      <x:c r="P1857" s="11" t="b">
        <x:f aca="0">FALSE()</x:f>
        <x:v>0</x:v>
      </x:c>
    </x:row>
    <x:row r="1858" ht="15" hidden="0" customHeight="1">
      <x:c r="A1858" s="1" t="s">
        <x:v>6984</x:v>
      </x:c>
      <x:c r="B1858" s="1" t="s">
        <x:v>1188</x:v>
      </x:c>
      <x:c r="C1858" s="14" t="n">
        <x:v>46224</x:v>
      </x:c>
      <x:c r="D1858" s="1" t="s">
        <x:v>5018</x:v>
      </x:c>
      <x:c r="E1858" s="1" t="s">
        <x:v>5136</x:v>
      </x:c>
      <x:c r="F1858" s="1" t="s">
        <x:v>5137</x:v>
      </x:c>
      <x:c r="G1858" s="1" t="s">
        <x:v>5138</x:v>
      </x:c>
      <x:c r="H1858" s="1" t="s">
        <x:v>5022</x:v>
      </x:c>
      <x:c r="I1858" s="1" t="s">
        <x:v>5014</x:v>
      </x:c>
      <x:c r="J1858" s="1" t="n">
        <x:v>1.7</x:v>
      </x:c>
      <x:c r="K1858" s="1" t="n">
        <x:v>9.9</x:v>
      </x:c>
      <x:c r="L1858" s="15" t="n">
        <x:v>122.4</x:v>
      </x:c>
      <x:c r="M1858" s="11" t="b">
        <x:f aca="0">TRUE()</x:f>
        <x:v>1</x:v>
      </x:c>
      <x:c r="N1858" s="11" t="b">
        <x:f aca="0">TRUE()</x:f>
        <x:v>1</x:v>
      </x:c>
      <x:c r="O1858" s="1" t="s">
        <x:v>5139</x:v>
      </x:c>
      <x:c r="P1858" s="11" t="b">
        <x:f aca="0">FALSE()</x:f>
        <x:v>0</x:v>
      </x:c>
    </x:row>
    <x:row r="1859" ht="15" hidden="0" customHeight="1">
      <x:c r="A1859" s="1" t="s">
        <x:v>6985</x:v>
      </x:c>
      <x:c r="B1859" s="1" t="s">
        <x:v>1190</x:v>
      </x:c>
      <x:c r="C1859" s="14" t="n">
        <x:v>45396</x:v>
      </x:c>
      <x:c r="D1859" s="1" t="s">
        <x:v>5018</x:v>
      </x:c>
      <x:c r="E1859" s="1" t="s">
        <x:v>5110</x:v>
      </x:c>
      <x:c r="F1859" s="1" t="s">
        <x:v>5111</x:v>
      </x:c>
      <x:c r="G1859" s="1" t="s">
        <x:v>5112</x:v>
      </x:c>
      <x:c r="H1859" s="1" t="s">
        <x:v>5022</x:v>
      </x:c>
      <x:c r="I1859" s="1" t="s">
        <x:v>5152</x:v>
      </x:c>
      <x:c r="J1859" s="1" t="n">
        <x:v>2.1</x:v>
      </x:c>
      <x:c r="K1859" s="1" t="n">
        <x:v>11.2</x:v>
      </x:c>
      <x:c r="L1859" s="15" t="n">
        <x:v>622.1</x:v>
      </x:c>
      <x:c r="M1859" s="11" t="b">
        <x:f aca="0">TRUE()</x:f>
        <x:v>1</x:v>
      </x:c>
      <x:c r="N1859" s="11" t="b">
        <x:f aca="0">FALSE()</x:f>
        <x:v>0</x:v>
      </x:c>
      <x:c r="O1859" s="1" t="s">
        <x:v>5098</x:v>
      </x:c>
      <x:c r="P1859" s="11" t="b">
        <x:f aca="0">FALSE()</x:f>
        <x:v>0</x:v>
      </x:c>
    </x:row>
    <x:row r="1860" ht="15" hidden="0" customHeight="1">
      <x:c r="A1860" s="1" t="s">
        <x:v>6986</x:v>
      </x:c>
      <x:c r="B1860" s="1" t="s">
        <x:v>1190</x:v>
      </x:c>
      <x:c r="C1860" s="14" t="n">
        <x:v>45397</x:v>
      </x:c>
      <x:c r="D1860" s="1" t="s">
        <x:v>5018</x:v>
      </x:c>
      <x:c r="E1860" s="1" t="s">
        <x:v>5019</x:v>
      </x:c>
      <x:c r="F1860" s="1" t="s">
        <x:v>5020</x:v>
      </x:c>
      <x:c r="G1860" s="1" t="s">
        <x:v>5021</x:v>
      </x:c>
      <x:c r="H1860" s="1" t="s">
        <x:v>5031</x:v>
      </x:c>
      <x:c r="I1860" s="1" t="s">
        <x:v>5023</x:v>
      </x:c>
      <x:c r="J1860" s="1" t="n">
        <x:v>2.3</x:v>
      </x:c>
      <x:c r="K1860" s="1" t="n">
        <x:v>2.6</x:v>
      </x:c>
      <x:c r="L1860" s="15" t="n">
        <x:v>918.48</x:v>
      </x:c>
      <x:c r="M1860" s="11" t="b">
        <x:f aca="0">TRUE()</x:f>
        <x:v>1</x:v>
      </x:c>
      <x:c r="N1860" s="11" t="b">
        <x:f aca="0">FALSE()</x:f>
        <x:v>0</x:v>
      </x:c>
      <x:c r="O1860" s="1" t="s">
        <x:v>5024</x:v>
      </x:c>
      <x:c r="P1860" s="11" t="b">
        <x:f aca="0">FALSE()</x:f>
        <x:v>0</x:v>
      </x:c>
    </x:row>
    <x:row r="1861" ht="15" hidden="0" customHeight="1">
      <x:c r="A1861" s="1" t="s">
        <x:v>6987</x:v>
      </x:c>
      <x:c r="B1861" s="1" t="s">
        <x:v>1190</x:v>
      </x:c>
      <x:c r="C1861" s="14" t="n">
        <x:v>45652</x:v>
      </x:c>
      <x:c r="D1861" s="1" t="s">
        <x:v>5010</x:v>
      </x:c>
      <x:c r="E1861" s="1" t="s">
        <x:v>5011</x:v>
      </x:c>
      <x:c r="F1861" s="1" t="s">
        <x:v>5012</x:v>
      </x:c>
      <x:c r="G1861" s="1" t="s">
        <x:v>5013</x:v>
      </x:c>
      <x:c r="H1861" s="1" t="s">
        <x:v>5014</x:v>
      </x:c>
      <x:c r="I1861" s="1" t="s">
        <x:v>5014</x:v>
      </x:c>
      <x:c r="J1861" s="1" t="n">
        <x:v>1</x:v>
      </x:c>
      <x:c r="K1861" s="1" t="n">
        <x:v>2.1</x:v>
      </x:c>
      <x:c r="L1861" s="15" t="n">
        <x:v>72</x:v>
      </x:c>
      <x:c r="M1861" s="11" t="b">
        <x:f aca="0">TRUE()</x:f>
        <x:v>1</x:v>
      </x:c>
      <x:c r="N1861" s="11" t="b">
        <x:f aca="0">FALSE()</x:f>
        <x:v>0</x:v>
      </x:c>
      <x:c r="O1861" s="1" t="s">
        <x:v>5015</x:v>
      </x:c>
      <x:c r="P1861" s="11" t="b">
        <x:f aca="0">FALSE()</x:f>
        <x:v>0</x:v>
      </x:c>
    </x:row>
    <x:row r="1862" ht="15" hidden="0" customHeight="1">
      <x:c r="A1862" s="1" t="s">
        <x:v>6988</x:v>
      </x:c>
      <x:c r="B1862" s="1" t="s">
        <x:v>1190</x:v>
      </x:c>
      <x:c r="C1862" s="14" t="n">
        <x:v>45713</x:v>
      </x:c>
      <x:c r="D1862" s="1" t="s">
        <x:v>5018</x:v>
      </x:c>
      <x:c r="E1862" s="1" t="s">
        <x:v>5105</x:v>
      </x:c>
      <x:c r="F1862" s="1" t="s">
        <x:v>5076</x:v>
      </x:c>
      <x:c r="G1862" s="1" t="s">
        <x:v>5077</x:v>
      </x:c>
      <x:c r="H1862" s="1" t="s">
        <x:v>5031</x:v>
      </x:c>
      <x:c r="I1862" s="1" t="s">
        <x:v>5044</x:v>
      </x:c>
      <x:c r="J1862" s="1" t="n">
        <x:v>2.5</x:v>
      </x:c>
      <x:c r="K1862" s="1" t="n">
        <x:v>9</x:v>
      </x:c>
      <x:c r="L1862" s="15" t="n">
        <x:v>1029.38</x:v>
      </x:c>
      <x:c r="M1862" s="11" t="b">
        <x:f aca="0">TRUE()</x:f>
        <x:v>1</x:v>
      </x:c>
      <x:c r="N1862" s="11" t="b">
        <x:f aca="0">FALSE()</x:f>
        <x:v>0</x:v>
      </x:c>
      <x:c r="O1862" s="1" t="s">
        <x:v>5073</x:v>
      </x:c>
      <x:c r="P1862" s="11" t="b">
        <x:f aca="0">FALSE()</x:f>
        <x:v>0</x:v>
      </x:c>
    </x:row>
    <x:row r="1863" ht="15" hidden="0" customHeight="1">
      <x:c r="A1863" s="1" t="s">
        <x:v>6989</x:v>
      </x:c>
      <x:c r="B1863" s="1" t="s">
        <x:v>1190</x:v>
      </x:c>
      <x:c r="C1863" s="14" t="n">
        <x:v>46026</x:v>
      </x:c>
      <x:c r="D1863" s="1" t="s">
        <x:v>5010</x:v>
      </x:c>
      <x:c r="E1863" s="1" t="s">
        <x:v>5011</x:v>
      </x:c>
      <x:c r="F1863" s="1" t="s">
        <x:v>5012</x:v>
      </x:c>
      <x:c r="G1863" s="1" t="s">
        <x:v>5013</x:v>
      </x:c>
      <x:c r="H1863" s="1" t="s">
        <x:v>5014</x:v>
      </x:c>
      <x:c r="I1863" s="1" t="s">
        <x:v>5014</x:v>
      </x:c>
      <x:c r="J1863" s="1" t="n">
        <x:v>1.3</x:v>
      </x:c>
      <x:c r="K1863" s="1" t="n">
        <x:v>1.3</x:v>
      </x:c>
      <x:c r="L1863" s="15" t="n">
        <x:v>93.6</x:v>
      </x:c>
      <x:c r="M1863" s="11" t="b">
        <x:f aca="0">TRUE()</x:f>
        <x:v>1</x:v>
      </x:c>
      <x:c r="N1863" s="11" t="b">
        <x:f aca="0">FALSE()</x:f>
        <x:v>0</x:v>
      </x:c>
      <x:c r="O1863" s="1" t="s">
        <x:v>5015</x:v>
      </x:c>
      <x:c r="P1863" s="11" t="b">
        <x:f aca="0">FALSE()</x:f>
        <x:v>0</x:v>
      </x:c>
    </x:row>
    <x:row r="1864" ht="15" hidden="0" customHeight="1">
      <x:c r="A1864" s="1" t="s">
        <x:v>6990</x:v>
      </x:c>
      <x:c r="B1864" s="1" t="s">
        <x:v>1190</x:v>
      </x:c>
      <x:c r="C1864" s="14" t="n">
        <x:v>46131</x:v>
      </x:c>
      <x:c r="D1864" s="1" t="s">
        <x:v>5018</x:v>
      </x:c>
      <x:c r="E1864" s="1" t="s">
        <x:v>5075</x:v>
      </x:c>
      <x:c r="F1864" s="1" t="s">
        <x:v>5076</x:v>
      </x:c>
      <x:c r="G1864" s="1" t="s">
        <x:v>5077</x:v>
      </x:c>
      <x:c r="H1864" s="1" t="s">
        <x:v>5022</x:v>
      </x:c>
      <x:c r="I1864" s="1" t="s">
        <x:v>5014</x:v>
      </x:c>
      <x:c r="J1864" s="1" t="n">
        <x:v>0.3</x:v>
      </x:c>
      <x:c r="K1864" s="1" t="n">
        <x:v>3.5</x:v>
      </x:c>
      <x:c r="L1864" s="15" t="n">
        <x:v>21.6</x:v>
      </x:c>
      <x:c r="M1864" s="11" t="b">
        <x:f aca="0">FALSE()</x:f>
        <x:v>0</x:v>
      </x:c>
      <x:c r="N1864" s="11" t="b">
        <x:f aca="0">FALSE()</x:f>
        <x:v>0</x:v>
      </x:c>
      <x:c r="O1864" s="1" t="s">
        <x:v>5078</x:v>
      </x:c>
      <x:c r="P1864" s="11" t="b">
        <x:f aca="0">FALSE()</x:f>
        <x:v>0</x:v>
      </x:c>
    </x:row>
    <x:row r="1865" ht="15" hidden="0" customHeight="1">
      <x:c r="A1865" s="1" t="s">
        <x:v>6991</x:v>
      </x:c>
      <x:c r="B1865" s="1" t="s">
        <x:v>1190</x:v>
      </x:c>
      <x:c r="C1865" s="14" t="n">
        <x:v>46136</x:v>
      </x:c>
      <x:c r="D1865" s="1" t="s">
        <x:v>5018</x:v>
      </x:c>
      <x:c r="E1865" s="1" t="s">
        <x:v>5075</x:v>
      </x:c>
      <x:c r="F1865" s="1" t="s">
        <x:v>5076</x:v>
      </x:c>
      <x:c r="G1865" s="1" t="s">
        <x:v>5077</x:v>
      </x:c>
      <x:c r="H1865" s="1" t="s">
        <x:v>5031</x:v>
      </x:c>
      <x:c r="I1865" s="1" t="s">
        <x:v>5131</x:v>
      </x:c>
      <x:c r="J1865" s="1" t="n">
        <x:v>1.3</x:v>
      </x:c>
      <x:c r="K1865" s="1" t="n">
        <x:v>3.5</x:v>
      </x:c>
      <x:c r="L1865" s="15" t="n">
        <x:v>776.98</x:v>
      </x:c>
      <x:c r="M1865" s="11" t="b">
        <x:f aca="0">TRUE()</x:f>
        <x:v>1</x:v>
      </x:c>
      <x:c r="N1865" s="11" t="b">
        <x:f aca="0">FALSE()</x:f>
        <x:v>0</x:v>
      </x:c>
      <x:c r="O1865" s="1" t="s">
        <x:v>5073</x:v>
      </x:c>
      <x:c r="P1865" s="11" t="b">
        <x:f aca="0">FALSE()</x:f>
        <x:v>0</x:v>
      </x:c>
    </x:row>
    <x:row r="1866" ht="15" hidden="0" customHeight="1">
      <x:c r="A1866" s="1" t="s">
        <x:v>6992</x:v>
      </x:c>
      <x:c r="B1866" s="1" t="s">
        <x:v>1190</x:v>
      </x:c>
      <x:c r="C1866" s="14" t="n">
        <x:v>46145</x:v>
      </x:c>
      <x:c r="D1866" s="1" t="s">
        <x:v>5010</x:v>
      </x:c>
      <x:c r="E1866" s="1" t="s">
        <x:v>5011</x:v>
      </x:c>
      <x:c r="F1866" s="1" t="s">
        <x:v>5012</x:v>
      </x:c>
      <x:c r="G1866" s="1" t="s">
        <x:v>5013</x:v>
      </x:c>
      <x:c r="H1866" s="1" t="s">
        <x:v>5014</x:v>
      </x:c>
      <x:c r="I1866" s="1" t="s">
        <x:v>5014</x:v>
      </x:c>
      <x:c r="J1866" s="1" t="n">
        <x:v>1.2</x:v>
      </x:c>
      <x:c r="K1866" s="1" t="n">
        <x:v>0.2</x:v>
      </x:c>
      <x:c r="L1866" s="15" t="n">
        <x:v>86.4</x:v>
      </x:c>
      <x:c r="M1866" s="11" t="b">
        <x:f aca="0">TRUE()</x:f>
        <x:v>1</x:v>
      </x:c>
      <x:c r="N1866" s="11" t="b">
        <x:f aca="0">FALSE()</x:f>
        <x:v>0</x:v>
      </x:c>
      <x:c r="O1866" s="1" t="s">
        <x:v>5015</x:v>
      </x:c>
      <x:c r="P1866" s="11" t="b">
        <x:f aca="0">FALSE()</x:f>
        <x:v>0</x:v>
      </x:c>
    </x:row>
    <x:row r="1867" ht="15" hidden="0" customHeight="1">
      <x:c r="A1867" s="1" t="s">
        <x:v>6993</x:v>
      </x:c>
      <x:c r="B1867" s="1" t="s">
        <x:v>1190</x:v>
      </x:c>
      <x:c r="C1867" s="14" t="n">
        <x:v>46163</x:v>
      </x:c>
      <x:c r="D1867" s="1" t="s">
        <x:v>5054</x:v>
      </x:c>
      <x:c r="E1867" s="1" t="s">
        <x:v>5055</x:v>
      </x:c>
      <x:c r="F1867" s="1" t="s">
        <x:v>5012</x:v>
      </x:c>
      <x:c r="G1867" s="1" t="s">
        <x:v>5013</x:v>
      </x:c>
      <x:c r="H1867" s="1" t="s">
        <x:v>5014</x:v>
      </x:c>
      <x:c r="I1867" s="1" t="s">
        <x:v>5014</x:v>
      </x:c>
      <x:c r="J1867" s="1" t="n">
        <x:v>0.7</x:v>
      </x:c>
      <x:c r="K1867" s="1" t="n">
        <x:v>2.4</x:v>
      </x:c>
      <x:c r="L1867" s="15" t="n">
        <x:v>50.4</x:v>
      </x:c>
      <x:c r="M1867" s="11" t="b">
        <x:f aca="0">TRUE()</x:f>
        <x:v>1</x:v>
      </x:c>
      <x:c r="N1867" s="11" t="b">
        <x:f aca="0">FALSE()</x:f>
        <x:v>0</x:v>
      </x:c>
      <x:c r="O1867" s="1" t="s">
        <x:v>5015</x:v>
      </x:c>
      <x:c r="P1867" s="11" t="b">
        <x:f aca="0">FALSE()</x:f>
        <x:v>0</x:v>
      </x:c>
    </x:row>
    <x:row r="1868" ht="15" hidden="0" customHeight="1">
      <x:c r="A1868" s="1" t="s">
        <x:v>6994</x:v>
      </x:c>
      <x:c r="B1868" s="1" t="s">
        <x:v>3281</x:v>
      </x:c>
      <x:c r="C1868" s="14" t="n">
        <x:v>45379</x:v>
      </x:c>
      <x:c r="D1868" s="1" t="s">
        <x:v>5018</x:v>
      </x:c>
      <x:c r="E1868" s="1" t="s">
        <x:v>5133</x:v>
      </x:c>
      <x:c r="F1868" s="1" t="s">
        <x:v>5071</x:v>
      </x:c>
      <x:c r="G1868" s="1" t="s">
        <x:v>5072</x:v>
      </x:c>
      <x:c r="H1868" s="1" t="s">
        <x:v>5036</x:v>
      </x:c>
      <x:c r="I1868" s="1" t="s">
        <x:v>5023</x:v>
      </x:c>
      <x:c r="J1868" s="1" t="n">
        <x:v>4.8</x:v>
      </x:c>
      <x:c r="K1868" s="1" t="n">
        <x:v>23.7</x:v>
      </x:c>
      <x:c r="L1868" s="15" t="n">
        <x:v>489.79</x:v>
      </x:c>
      <x:c r="M1868" s="11" t="b">
        <x:f aca="0">TRUE()</x:f>
        <x:v>1</x:v>
      </x:c>
      <x:c r="N1868" s="11" t="b">
        <x:f aca="0">FALSE()</x:f>
        <x:v>0</x:v>
      </x:c>
      <x:c r="O1868" s="1" t="s">
        <x:v>5033</x:v>
      </x:c>
      <x:c r="P1868" s="11" t="b">
        <x:f aca="0">FALSE()</x:f>
        <x:v>0</x:v>
      </x:c>
    </x:row>
    <x:row r="1869" ht="15" hidden="0" customHeight="1">
      <x:c r="A1869" s="1" t="s">
        <x:v>6995</x:v>
      </x:c>
      <x:c r="B1869" s="1" t="s">
        <x:v>3281</x:v>
      </x:c>
      <x:c r="C1869" s="14" t="n">
        <x:v>45418</x:v>
      </x:c>
      <x:c r="D1869" s="1" t="s">
        <x:v>5054</x:v>
      </x:c>
      <x:c r="E1869" s="1" t="s">
        <x:v>5055</x:v>
      </x:c>
      <x:c r="F1869" s="1" t="s">
        <x:v>5012</x:v>
      </x:c>
      <x:c r="G1869" s="1" t="s">
        <x:v>5013</x:v>
      </x:c>
      <x:c r="H1869" s="1" t="s">
        <x:v>5014</x:v>
      </x:c>
      <x:c r="I1869" s="1" t="s">
        <x:v>5014</x:v>
      </x:c>
      <x:c r="J1869" s="1" t="n">
        <x:v>1.3</x:v>
      </x:c>
      <x:c r="K1869" s="1" t="n">
        <x:v>2.4</x:v>
      </x:c>
      <x:c r="L1869" s="15" t="n">
        <x:v>93.6</x:v>
      </x:c>
      <x:c r="M1869" s="11" t="b">
        <x:f aca="0">FALSE()</x:f>
        <x:v>0</x:v>
      </x:c>
      <x:c r="N1869" s="11" t="b">
        <x:f aca="0">FALSE()</x:f>
        <x:v>0</x:v>
      </x:c>
      <x:c r="O1869" s="1" t="s">
        <x:v>5015</x:v>
      </x:c>
      <x:c r="P1869" s="11" t="b">
        <x:f aca="0">FALSE()</x:f>
        <x:v>0</x:v>
      </x:c>
    </x:row>
    <x:row r="1870" ht="15" hidden="0" customHeight="1">
      <x:c r="A1870" s="1" t="s">
        <x:v>6996</x:v>
      </x:c>
      <x:c r="B1870" s="1" t="s">
        <x:v>3281</x:v>
      </x:c>
      <x:c r="C1870" s="14" t="n">
        <x:v>45437</x:v>
      </x:c>
      <x:c r="D1870" s="1" t="s">
        <x:v>5010</x:v>
      </x:c>
      <x:c r="E1870" s="1" t="s">
        <x:v>5011</x:v>
      </x:c>
      <x:c r="F1870" s="1" t="s">
        <x:v>5012</x:v>
      </x:c>
      <x:c r="G1870" s="1" t="s">
        <x:v>5013</x:v>
      </x:c>
      <x:c r="H1870" s="1" t="s">
        <x:v>5014</x:v>
      </x:c>
      <x:c r="I1870" s="1" t="s">
        <x:v>5014</x:v>
      </x:c>
      <x:c r="J1870" s="1" t="n">
        <x:v>1.5</x:v>
      </x:c>
      <x:c r="K1870" s="1" t="n">
        <x:v>2.1</x:v>
      </x:c>
      <x:c r="L1870" s="15" t="n">
        <x:v>108</x:v>
      </x:c>
      <x:c r="M1870" s="11" t="b">
        <x:f aca="0">TRUE()</x:f>
        <x:v>1</x:v>
      </x:c>
      <x:c r="N1870" s="11" t="b">
        <x:f aca="0">FALSE()</x:f>
        <x:v>0</x:v>
      </x:c>
      <x:c r="O1870" s="1" t="s">
        <x:v>5015</x:v>
      </x:c>
      <x:c r="P1870" s="11" t="b">
        <x:f aca="0">FALSE()</x:f>
        <x:v>0</x:v>
      </x:c>
    </x:row>
    <x:row r="1871" ht="15" hidden="0" customHeight="1">
      <x:c r="A1871" s="1" t="s">
        <x:v>6997</x:v>
      </x:c>
      <x:c r="B1871" s="1" t="s">
        <x:v>3281</x:v>
      </x:c>
      <x:c r="C1871" s="14" t="n">
        <x:v>45752</x:v>
      </x:c>
      <x:c r="D1871" s="1" t="s">
        <x:v>5010</x:v>
      </x:c>
      <x:c r="E1871" s="1" t="s">
        <x:v>5011</x:v>
      </x:c>
      <x:c r="F1871" s="1" t="s">
        <x:v>5012</x:v>
      </x:c>
      <x:c r="G1871" s="1" t="s">
        <x:v>5013</x:v>
      </x:c>
      <x:c r="H1871" s="1" t="s">
        <x:v>5014</x:v>
      </x:c>
      <x:c r="I1871" s="1" t="s">
        <x:v>5014</x:v>
      </x:c>
      <x:c r="J1871" s="1" t="n">
        <x:v>1.1</x:v>
      </x:c>
      <x:c r="K1871" s="1" t="n">
        <x:v>0.8</x:v>
      </x:c>
      <x:c r="L1871" s="15" t="n">
        <x:v>79.2</x:v>
      </x:c>
      <x:c r="M1871" s="11" t="b">
        <x:f aca="0">FALSE()</x:f>
        <x:v>0</x:v>
      </x:c>
      <x:c r="N1871" s="11" t="b">
        <x:f aca="0">FALSE()</x:f>
        <x:v>0</x:v>
      </x:c>
      <x:c r="O1871" s="1" t="s">
        <x:v>5015</x:v>
      </x:c>
      <x:c r="P1871" s="11" t="b">
        <x:f aca="0">FALSE()</x:f>
        <x:v>0</x:v>
      </x:c>
    </x:row>
    <x:row r="1872" ht="15" hidden="0" customHeight="1">
      <x:c r="A1872" s="1" t="s">
        <x:v>6998</x:v>
      </x:c>
      <x:c r="B1872" s="1" t="s">
        <x:v>3284</x:v>
      </x:c>
      <x:c r="C1872" s="14" t="n">
        <x:v>45321</x:v>
      </x:c>
      <x:c r="D1872" s="1" t="s">
        <x:v>5018</x:v>
      </x:c>
      <x:c r="E1872" s="1" t="s">
        <x:v>5035</x:v>
      </x:c>
      <x:c r="F1872" s="1" t="s">
        <x:v>5029</x:v>
      </x:c>
      <x:c r="G1872" s="1" t="s">
        <x:v>5030</x:v>
      </x:c>
      <x:c r="H1872" s="1" t="s">
        <x:v>5022</x:v>
      </x:c>
      <x:c r="I1872" s="1" t="s">
        <x:v>5014</x:v>
      </x:c>
      <x:c r="J1872" s="1" t="n">
        <x:v>0.3</x:v>
      </x:c>
      <x:c r="K1872" s="1" t="n">
        <x:v>5.6</x:v>
      </x:c>
      <x:c r="L1872" s="15" t="n">
        <x:v>21.6</x:v>
      </x:c>
      <x:c r="M1872" s="11" t="b">
        <x:f aca="0">TRUE()</x:f>
        <x:v>1</x:v>
      </x:c>
      <x:c r="N1872" s="11" t="b">
        <x:f aca="0">FALSE()</x:f>
        <x:v>0</x:v>
      </x:c>
      <x:c r="O1872" s="1" t="s">
        <x:v>5024</x:v>
      </x:c>
      <x:c r="P1872" s="11" t="b">
        <x:f aca="0">FALSE()</x:f>
        <x:v>0</x:v>
      </x:c>
    </x:row>
    <x:row r="1873" ht="15" hidden="0" customHeight="1">
      <x:c r="A1873" s="1" t="s">
        <x:v>6999</x:v>
      </x:c>
      <x:c r="B1873" s="1" t="s">
        <x:v>3284</x:v>
      </x:c>
      <x:c r="C1873" s="14" t="n">
        <x:v>45380</x:v>
      </x:c>
      <x:c r="D1873" s="1" t="s">
        <x:v>5018</x:v>
      </x:c>
      <x:c r="E1873" s="1" t="s">
        <x:v>5035</x:v>
      </x:c>
      <x:c r="F1873" s="1" t="s">
        <x:v>5029</x:v>
      </x:c>
      <x:c r="G1873" s="1" t="s">
        <x:v>5030</x:v>
      </x:c>
      <x:c r="H1873" s="1" t="s">
        <x:v>5022</x:v>
      </x:c>
      <x:c r="I1873" s="1" t="s">
        <x:v>5044</x:v>
      </x:c>
      <x:c r="J1873" s="1" t="n">
        <x:v>2</x:v>
      </x:c>
      <x:c r="K1873" s="1" t="n">
        <x:v>9.1</x:v>
      </x:c>
      <x:c r="L1873" s="15" t="n">
        <x:v>594.23</x:v>
      </x:c>
      <x:c r="M1873" s="11" t="b">
        <x:f aca="0">TRUE()</x:f>
        <x:v>1</x:v>
      </x:c>
      <x:c r="N1873" s="11" t="b">
        <x:f aca="0">FALSE()</x:f>
        <x:v>0</x:v>
      </x:c>
      <x:c r="O1873" s="1" t="s">
        <x:v>5037</x:v>
      </x:c>
      <x:c r="P1873" s="11" t="b">
        <x:f aca="0">FALSE()</x:f>
        <x:v>0</x:v>
      </x:c>
    </x:row>
    <x:row r="1874" ht="15" hidden="0" customHeight="1">
      <x:c r="A1874" s="1" t="s">
        <x:v>7000</x:v>
      </x:c>
      <x:c r="B1874" s="1" t="s">
        <x:v>3284</x:v>
      </x:c>
      <x:c r="C1874" s="14" t="n">
        <x:v>45500</x:v>
      </x:c>
      <x:c r="D1874" s="1" t="s">
        <x:v>5010</x:v>
      </x:c>
      <x:c r="E1874" s="1" t="s">
        <x:v>5011</x:v>
      </x:c>
      <x:c r="F1874" s="1" t="s">
        <x:v>5012</x:v>
      </x:c>
      <x:c r="G1874" s="1" t="s">
        <x:v>5013</x:v>
      </x:c>
      <x:c r="H1874" s="1" t="s">
        <x:v>5014</x:v>
      </x:c>
      <x:c r="I1874" s="1" t="s">
        <x:v>5014</x:v>
      </x:c>
      <x:c r="J1874" s="1" t="n">
        <x:v>1.4</x:v>
      </x:c>
      <x:c r="K1874" s="1" t="n">
        <x:v>1.4</x:v>
      </x:c>
      <x:c r="L1874" s="15" t="n">
        <x:v>100.8</x:v>
      </x:c>
      <x:c r="M1874" s="11" t="b">
        <x:f aca="0">TRUE()</x:f>
        <x:v>1</x:v>
      </x:c>
      <x:c r="N1874" s="11" t="b">
        <x:f aca="0">FALSE()</x:f>
        <x:v>0</x:v>
      </x:c>
      <x:c r="O1874" s="1" t="s">
        <x:v>5015</x:v>
      </x:c>
      <x:c r="P1874" s="11" t="b">
        <x:f aca="0">FALSE()</x:f>
        <x:v>0</x:v>
      </x:c>
    </x:row>
    <x:row r="1875" ht="15" hidden="0" customHeight="1">
      <x:c r="A1875" s="1" t="s">
        <x:v>7001</x:v>
      </x:c>
      <x:c r="B1875" s="1" t="s">
        <x:v>3284</x:v>
      </x:c>
      <x:c r="C1875" s="14" t="n">
        <x:v>45612</x:v>
      </x:c>
      <x:c r="D1875" s="1" t="s">
        <x:v>5010</x:v>
      </x:c>
      <x:c r="E1875" s="1" t="s">
        <x:v>5011</x:v>
      </x:c>
      <x:c r="F1875" s="1" t="s">
        <x:v>5012</x:v>
      </x:c>
      <x:c r="G1875" s="1" t="s">
        <x:v>5013</x:v>
      </x:c>
      <x:c r="H1875" s="1" t="s">
        <x:v>5014</x:v>
      </x:c>
      <x:c r="I1875" s="1" t="s">
        <x:v>5014</x:v>
      </x:c>
      <x:c r="J1875" s="1" t="n">
        <x:v>1.6</x:v>
      </x:c>
      <x:c r="K1875" s="1" t="n">
        <x:v>2.9</x:v>
      </x:c>
      <x:c r="L1875" s="15" t="n">
        <x:v>115.2</x:v>
      </x:c>
      <x:c r="M1875" s="11" t="b">
        <x:f aca="0">TRUE()</x:f>
        <x:v>1</x:v>
      </x:c>
      <x:c r="N1875" s="11" t="b">
        <x:f aca="0">FALSE()</x:f>
        <x:v>0</x:v>
      </x:c>
      <x:c r="O1875" s="1" t="s">
        <x:v>5015</x:v>
      </x:c>
      <x:c r="P1875" s="11" t="b">
        <x:f aca="0">FALSE()</x:f>
        <x:v>0</x:v>
      </x:c>
    </x:row>
    <x:row r="1876" ht="15" hidden="0" customHeight="1">
      <x:c r="A1876" s="1" t="s">
        <x:v>7002</x:v>
      </x:c>
      <x:c r="B1876" s="1" t="s">
        <x:v>3284</x:v>
      </x:c>
      <x:c r="C1876" s="14" t="n">
        <x:v>45924</x:v>
      </x:c>
      <x:c r="D1876" s="1" t="s">
        <x:v>5018</x:v>
      </x:c>
      <x:c r="E1876" s="1" t="s">
        <x:v>5130</x:v>
      </x:c>
      <x:c r="F1876" s="1" t="s">
        <x:v>5111</x:v>
      </x:c>
      <x:c r="G1876" s="1" t="s">
        <x:v>5112</x:v>
      </x:c>
      <x:c r="H1876" s="1" t="s">
        <x:v>5022</x:v>
      </x:c>
      <x:c r="I1876" s="1" t="s">
        <x:v>5059</x:v>
      </x:c>
      <x:c r="J1876" s="1" t="n">
        <x:v>2</x:v>
      </x:c>
      <x:c r="K1876" s="1" t="n">
        <x:v>16.3</x:v>
      </x:c>
      <x:c r="L1876" s="15" t="n">
        <x:v>623.42</x:v>
      </x:c>
      <x:c r="M1876" s="11" t="b">
        <x:f aca="0">TRUE()</x:f>
        <x:v>1</x:v>
      </x:c>
      <x:c r="N1876" s="11" t="b">
        <x:f aca="0">FALSE()</x:f>
        <x:v>0</x:v>
      </x:c>
      <x:c r="O1876" s="1" t="s">
        <x:v>5033</x:v>
      </x:c>
      <x:c r="P1876" s="11" t="b">
        <x:f aca="0">FALSE()</x:f>
        <x:v>0</x:v>
      </x:c>
    </x:row>
    <x:row r="1877" ht="15" hidden="0" customHeight="1">
      <x:c r="A1877" s="1" t="s">
        <x:v>7003</x:v>
      </x:c>
      <x:c r="B1877" s="1" t="s">
        <x:v>1191</x:v>
      </x:c>
      <x:c r="C1877" s="14" t="n">
        <x:v>45532</x:v>
      </x:c>
      <x:c r="D1877" s="1" t="s">
        <x:v>5010</x:v>
      </x:c>
      <x:c r="E1877" s="1" t="s">
        <x:v>5011</x:v>
      </x:c>
      <x:c r="F1877" s="1" t="s">
        <x:v>5012</x:v>
      </x:c>
      <x:c r="G1877" s="1" t="s">
        <x:v>5013</x:v>
      </x:c>
      <x:c r="H1877" s="1" t="s">
        <x:v>5014</x:v>
      </x:c>
      <x:c r="I1877" s="1" t="s">
        <x:v>5014</x:v>
      </x:c>
      <x:c r="J1877" s="1" t="n">
        <x:v>1.4</x:v>
      </x:c>
      <x:c r="K1877" s="1" t="n">
        <x:v>2.6</x:v>
      </x:c>
      <x:c r="L1877" s="15" t="n">
        <x:v>100.8</x:v>
      </x:c>
      <x:c r="M1877" s="11" t="b">
        <x:f aca="0">TRUE()</x:f>
        <x:v>1</x:v>
      </x:c>
      <x:c r="N1877" s="11" t="b">
        <x:f aca="0">FALSE()</x:f>
        <x:v>0</x:v>
      </x:c>
      <x:c r="O1877" s="1" t="s">
        <x:v>5015</x:v>
      </x:c>
      <x:c r="P1877" s="11" t="b">
        <x:f aca="0">FALSE()</x:f>
        <x:v>0</x:v>
      </x:c>
    </x:row>
    <x:row r="1878" ht="15" hidden="0" customHeight="1">
      <x:c r="A1878" s="1" t="s">
        <x:v>7004</x:v>
      </x:c>
      <x:c r="B1878" s="1" t="s">
        <x:v>1191</x:v>
      </x:c>
      <x:c r="C1878" s="14" t="n">
        <x:v>45559</x:v>
      </x:c>
      <x:c r="D1878" s="1" t="s">
        <x:v>5010</x:v>
      </x:c>
      <x:c r="E1878" s="1" t="s">
        <x:v>5011</x:v>
      </x:c>
      <x:c r="F1878" s="1" t="s">
        <x:v>5012</x:v>
      </x:c>
      <x:c r="G1878" s="1" t="s">
        <x:v>5013</x:v>
      </x:c>
      <x:c r="H1878" s="1" t="s">
        <x:v>5014</x:v>
      </x:c>
      <x:c r="I1878" s="1" t="s">
        <x:v>5014</x:v>
      </x:c>
      <x:c r="J1878" s="1" t="n">
        <x:v>1.5</x:v>
      </x:c>
      <x:c r="K1878" s="1" t="n">
        <x:v>1.7</x:v>
      </x:c>
      <x:c r="L1878" s="15" t="n">
        <x:v>108</x:v>
      </x:c>
      <x:c r="M1878" s="11" t="b">
        <x:f aca="0">TRUE()</x:f>
        <x:v>1</x:v>
      </x:c>
      <x:c r="N1878" s="11" t="b">
        <x:f aca="0">FALSE()</x:f>
        <x:v>0</x:v>
      </x:c>
      <x:c r="O1878" s="1" t="s">
        <x:v>5015</x:v>
      </x:c>
      <x:c r="P1878" s="11" t="b">
        <x:f aca="0">FALSE()</x:f>
        <x:v>0</x:v>
      </x:c>
    </x:row>
    <x:row r="1879" ht="15" hidden="0" customHeight="1">
      <x:c r="A1879" s="1" t="s">
        <x:v>7005</x:v>
      </x:c>
      <x:c r="B1879" s="1" t="s">
        <x:v>1191</x:v>
      </x:c>
      <x:c r="C1879" s="14" t="n">
        <x:v>45934</x:v>
      </x:c>
      <x:c r="D1879" s="1" t="s">
        <x:v>5054</x:v>
      </x:c>
      <x:c r="E1879" s="1" t="s">
        <x:v>5055</x:v>
      </x:c>
      <x:c r="F1879" s="1" t="s">
        <x:v>5012</x:v>
      </x:c>
      <x:c r="G1879" s="1" t="s">
        <x:v>5013</x:v>
      </x:c>
      <x:c r="H1879" s="1" t="s">
        <x:v>5014</x:v>
      </x:c>
      <x:c r="I1879" s="1" t="s">
        <x:v>5014</x:v>
      </x:c>
      <x:c r="J1879" s="1" t="n">
        <x:v>1.4</x:v>
      </x:c>
      <x:c r="K1879" s="1" t="n">
        <x:v>2.9</x:v>
      </x:c>
      <x:c r="L1879" s="15" t="n">
        <x:v>100.8</x:v>
      </x:c>
      <x:c r="M1879" s="11" t="b">
        <x:f aca="0">TRUE()</x:f>
        <x:v>1</x:v>
      </x:c>
      <x:c r="N1879" s="11" t="b">
        <x:f aca="0">FALSE()</x:f>
        <x:v>0</x:v>
      </x:c>
      <x:c r="O1879" s="1" t="s">
        <x:v>5015</x:v>
      </x:c>
      <x:c r="P1879" s="11" t="b">
        <x:f aca="0">FALSE()</x:f>
        <x:v>0</x:v>
      </x:c>
    </x:row>
    <x:row r="1880" ht="15" hidden="0" customHeight="1">
      <x:c r="A1880" s="1" t="s">
        <x:v>7006</x:v>
      </x:c>
      <x:c r="B1880" s="1" t="s">
        <x:v>1191</x:v>
      </x:c>
      <x:c r="C1880" s="14" t="n">
        <x:v>46081</x:v>
      </x:c>
      <x:c r="D1880" s="1" t="s">
        <x:v>5010</x:v>
      </x:c>
      <x:c r="E1880" s="1" t="s">
        <x:v>5011</x:v>
      </x:c>
      <x:c r="F1880" s="1" t="s">
        <x:v>5012</x:v>
      </x:c>
      <x:c r="G1880" s="1" t="s">
        <x:v>5013</x:v>
      </x:c>
      <x:c r="H1880" s="1" t="s">
        <x:v>5014</x:v>
      </x:c>
      <x:c r="I1880" s="1" t="s">
        <x:v>5014</x:v>
      </x:c>
      <x:c r="J1880" s="1" t="n">
        <x:v>1.9</x:v>
      </x:c>
      <x:c r="K1880" s="1" t="n">
        <x:v>0.4</x:v>
      </x:c>
      <x:c r="L1880" s="15" t="n">
        <x:v>136.8</x:v>
      </x:c>
      <x:c r="M1880" s="11" t="b">
        <x:f aca="0">TRUE()</x:f>
        <x:v>1</x:v>
      </x:c>
      <x:c r="N1880" s="11" t="b">
        <x:f aca="0">FALSE()</x:f>
        <x:v>0</x:v>
      </x:c>
      <x:c r="O1880" s="1" t="s">
        <x:v>5015</x:v>
      </x:c>
      <x:c r="P1880" s="11" t="b">
        <x:f aca="0">FALSE()</x:f>
        <x:v>0</x:v>
      </x:c>
    </x:row>
    <x:row r="1881" ht="15" hidden="0" customHeight="1">
      <x:c r="A1881" s="1" t="s">
        <x:v>7007</x:v>
      </x:c>
      <x:c r="B1881" s="1" t="s">
        <x:v>1191</x:v>
      </x:c>
      <x:c r="C1881" s="14" t="n">
        <x:v>46120</x:v>
      </x:c>
      <x:c r="D1881" s="1" t="s">
        <x:v>5018</x:v>
      </x:c>
      <x:c r="E1881" s="1" t="s">
        <x:v>5097</x:v>
      </x:c>
      <x:c r="F1881" s="1" t="s">
        <x:v>5042</x:v>
      </x:c>
      <x:c r="G1881" s="1" t="s">
        <x:v>5043</x:v>
      </x:c>
      <x:c r="H1881" s="1" t="s">
        <x:v>5031</x:v>
      </x:c>
      <x:c r="I1881" s="1" t="s">
        <x:v>5039</x:v>
      </x:c>
      <x:c r="J1881" s="1" t="n">
        <x:v>2.1</x:v>
      </x:c>
      <x:c r="K1881" s="1" t="n">
        <x:v>10.1</x:v>
      </x:c>
      <x:c r="L1881" s="15" t="n">
        <x:v>658.43</x:v>
      </x:c>
      <x:c r="M1881" s="11" t="b">
        <x:f aca="0">TRUE()</x:f>
        <x:v>1</x:v>
      </x:c>
      <x:c r="N1881" s="11" t="b">
        <x:f aca="0">FALSE()</x:f>
        <x:v>0</x:v>
      </x:c>
      <x:c r="O1881" s="1" t="s">
        <x:v>5078</x:v>
      </x:c>
      <x:c r="P1881" s="11" t="b">
        <x:f aca="0">TRUE()</x:f>
        <x:v>1</x:v>
      </x:c>
      <x:c r="Q1881" s="1" t="s">
        <x:v>7008</x:v>
      </x:c>
    </x:row>
    <x:row r="1882" ht="15" hidden="0" customHeight="1">
      <x:c r="A1882" s="1" t="s">
        <x:v>7009</x:v>
      </x:c>
      <x:c r="B1882" s="1" t="s">
        <x:v>1193</x:v>
      </x:c>
      <x:c r="C1882" s="14" t="n">
        <x:v>45763</x:v>
      </x:c>
      <x:c r="D1882" s="1" t="s">
        <x:v>5010</x:v>
      </x:c>
      <x:c r="E1882" s="1" t="s">
        <x:v>5011</x:v>
      </x:c>
      <x:c r="F1882" s="1" t="s">
        <x:v>5012</x:v>
      </x:c>
      <x:c r="G1882" s="1" t="s">
        <x:v>5013</x:v>
      </x:c>
      <x:c r="H1882" s="1" t="s">
        <x:v>5014</x:v>
      </x:c>
      <x:c r="I1882" s="1" t="s">
        <x:v>5014</x:v>
      </x:c>
      <x:c r="J1882" s="1" t="n">
        <x:v>1.1</x:v>
      </x:c>
      <x:c r="K1882" s="1" t="n">
        <x:v>2</x:v>
      </x:c>
      <x:c r="L1882" s="15" t="n">
        <x:v>79.2</x:v>
      </x:c>
      <x:c r="M1882" s="11" t="b">
        <x:f aca="0">TRUE()</x:f>
        <x:v>1</x:v>
      </x:c>
      <x:c r="N1882" s="11" t="b">
        <x:f aca="0">FALSE()</x:f>
        <x:v>0</x:v>
      </x:c>
      <x:c r="O1882" s="1" t="s">
        <x:v>5015</x:v>
      </x:c>
      <x:c r="P1882" s="11" t="b">
        <x:f aca="0">FALSE()</x:f>
        <x:v>0</x:v>
      </x:c>
    </x:row>
    <x:row r="1883" ht="15" hidden="0" customHeight="1">
      <x:c r="A1883" s="1" t="s">
        <x:v>7010</x:v>
      </x:c>
      <x:c r="B1883" s="1" t="s">
        <x:v>1193</x:v>
      </x:c>
      <x:c r="C1883" s="14" t="n">
        <x:v>45940</x:v>
      </x:c>
      <x:c r="D1883" s="1" t="s">
        <x:v>5010</x:v>
      </x:c>
      <x:c r="E1883" s="1" t="s">
        <x:v>5011</x:v>
      </x:c>
      <x:c r="F1883" s="1" t="s">
        <x:v>5012</x:v>
      </x:c>
      <x:c r="G1883" s="1" t="s">
        <x:v>5013</x:v>
      </x:c>
      <x:c r="H1883" s="1" t="s">
        <x:v>5014</x:v>
      </x:c>
      <x:c r="I1883" s="1" t="s">
        <x:v>5014</x:v>
      </x:c>
      <x:c r="J1883" s="1" t="n">
        <x:v>1.6</x:v>
      </x:c>
      <x:c r="K1883" s="1" t="n">
        <x:v>1.7</x:v>
      </x:c>
      <x:c r="L1883" s="15" t="n">
        <x:v>115.2</x:v>
      </x:c>
      <x:c r="M1883" s="11" t="b">
        <x:f aca="0">FALSE()</x:f>
        <x:v>0</x:v>
      </x:c>
      <x:c r="N1883" s="11" t="b">
        <x:f aca="0">FALSE()</x:f>
        <x:v>0</x:v>
      </x:c>
      <x:c r="O1883" s="1" t="s">
        <x:v>5015</x:v>
      </x:c>
      <x:c r="P1883" s="11" t="b">
        <x:f aca="0">FALSE()</x:f>
        <x:v>0</x:v>
      </x:c>
    </x:row>
    <x:row r="1884" ht="15" hidden="0" customHeight="1">
      <x:c r="A1884" s="1" t="s">
        <x:v>7011</x:v>
      </x:c>
      <x:c r="B1884" s="1" t="s">
        <x:v>1193</x:v>
      </x:c>
      <x:c r="C1884" s="14" t="n">
        <x:v>45949</x:v>
      </x:c>
      <x:c r="D1884" s="1" t="s">
        <x:v>5018</x:v>
      </x:c>
      <x:c r="E1884" s="1" t="s">
        <x:v>5130</x:v>
      </x:c>
      <x:c r="F1884" s="1" t="s">
        <x:v>5111</x:v>
      </x:c>
      <x:c r="G1884" s="1" t="s">
        <x:v>5112</x:v>
      </x:c>
      <x:c r="H1884" s="1" t="s">
        <x:v>5036</x:v>
      </x:c>
      <x:c r="I1884" s="1" t="s">
        <x:v>5152</x:v>
      </x:c>
      <x:c r="J1884" s="1" t="n">
        <x:v>3.5</x:v>
      </x:c>
      <x:c r="K1884" s="1" t="n">
        <x:v>26.7</x:v>
      </x:c>
      <x:c r="L1884" s="15" t="n">
        <x:v>611.26</x:v>
      </x:c>
      <x:c r="M1884" s="11" t="b">
        <x:f aca="0">TRUE()</x:f>
        <x:v>1</x:v>
      </x:c>
      <x:c r="N1884" s="11" t="b">
        <x:f aca="0">FALSE()</x:f>
        <x:v>0</x:v>
      </x:c>
      <x:c r="O1884" s="1" t="s">
        <x:v>5073</x:v>
      </x:c>
      <x:c r="P1884" s="11" t="b">
        <x:f aca="0">FALSE()</x:f>
        <x:v>0</x:v>
      </x:c>
    </x:row>
    <x:row r="1885" ht="15" hidden="0" customHeight="1">
      <x:c r="A1885" s="1" t="s">
        <x:v>7012</x:v>
      </x:c>
      <x:c r="B1885" s="1" t="s">
        <x:v>3291</x:v>
      </x:c>
      <x:c r="C1885" s="14" t="n">
        <x:v>45812</x:v>
      </x:c>
      <x:c r="D1885" s="1" t="s">
        <x:v>5010</x:v>
      </x:c>
      <x:c r="E1885" s="1" t="s">
        <x:v>5011</x:v>
      </x:c>
      <x:c r="F1885" s="1" t="s">
        <x:v>5012</x:v>
      </x:c>
      <x:c r="G1885" s="1" t="s">
        <x:v>5013</x:v>
      </x:c>
      <x:c r="H1885" s="1" t="s">
        <x:v>5014</x:v>
      </x:c>
      <x:c r="I1885" s="1" t="s">
        <x:v>5014</x:v>
      </x:c>
      <x:c r="J1885" s="1" t="n">
        <x:v>1</x:v>
      </x:c>
      <x:c r="K1885" s="1" t="n">
        <x:v>1.9</x:v>
      </x:c>
      <x:c r="L1885" s="15" t="n">
        <x:v>72</x:v>
      </x:c>
      <x:c r="M1885" s="11" t="b">
        <x:f aca="0">TRUE()</x:f>
        <x:v>1</x:v>
      </x:c>
      <x:c r="N1885" s="11" t="b">
        <x:f aca="0">FALSE()</x:f>
        <x:v>0</x:v>
      </x:c>
      <x:c r="O1885" s="1" t="s">
        <x:v>5015</x:v>
      </x:c>
      <x:c r="P1885" s="11" t="b">
        <x:f aca="0">FALSE()</x:f>
        <x:v>0</x:v>
      </x:c>
    </x:row>
    <x:row r="1886" ht="15" hidden="0" customHeight="1">
      <x:c r="A1886" s="1" t="s">
        <x:v>7013</x:v>
      </x:c>
      <x:c r="B1886" s="1" t="s">
        <x:v>3291</x:v>
      </x:c>
      <x:c r="C1886" s="14" t="n">
        <x:v>45825</x:v>
      </x:c>
      <x:c r="D1886" s="1" t="s">
        <x:v>5010</x:v>
      </x:c>
      <x:c r="E1886" s="1" t="s">
        <x:v>5011</x:v>
      </x:c>
      <x:c r="F1886" s="1" t="s">
        <x:v>5012</x:v>
      </x:c>
      <x:c r="G1886" s="1" t="s">
        <x:v>5013</x:v>
      </x:c>
      <x:c r="H1886" s="1" t="s">
        <x:v>5014</x:v>
      </x:c>
      <x:c r="I1886" s="1" t="s">
        <x:v>5014</x:v>
      </x:c>
      <x:c r="J1886" s="1" t="n">
        <x:v>1.8</x:v>
      </x:c>
      <x:c r="K1886" s="1" t="n">
        <x:v>2.7</x:v>
      </x:c>
      <x:c r="L1886" s="15" t="n">
        <x:v>129.6</x:v>
      </x:c>
      <x:c r="M1886" s="11" t="b">
        <x:f aca="0">TRUE()</x:f>
        <x:v>1</x:v>
      </x:c>
      <x:c r="N1886" s="11" t="b">
        <x:f aca="0">FALSE()</x:f>
        <x:v>0</x:v>
      </x:c>
      <x:c r="O1886" s="1" t="s">
        <x:v>5015</x:v>
      </x:c>
      <x:c r="P1886" s="11" t="b">
        <x:f aca="0">FALSE()</x:f>
        <x:v>0</x:v>
      </x:c>
    </x:row>
    <x:row r="1887" ht="15" hidden="0" customHeight="1">
      <x:c r="A1887" s="1" t="s">
        <x:v>7014</x:v>
      </x:c>
      <x:c r="B1887" s="1" t="s">
        <x:v>3291</x:v>
      </x:c>
      <x:c r="C1887" s="14" t="n">
        <x:v>45920</x:v>
      </x:c>
      <x:c r="D1887" s="1" t="s">
        <x:v>5010</x:v>
      </x:c>
      <x:c r="E1887" s="1" t="s">
        <x:v>5011</x:v>
      </x:c>
      <x:c r="F1887" s="1" t="s">
        <x:v>5012</x:v>
      </x:c>
      <x:c r="G1887" s="1" t="s">
        <x:v>5013</x:v>
      </x:c>
      <x:c r="H1887" s="1" t="s">
        <x:v>5014</x:v>
      </x:c>
      <x:c r="I1887" s="1" t="s">
        <x:v>5014</x:v>
      </x:c>
      <x:c r="J1887" s="1" t="n">
        <x:v>1.4</x:v>
      </x:c>
      <x:c r="K1887" s="1" t="n">
        <x:v>0.2</x:v>
      </x:c>
      <x:c r="L1887" s="15" t="n">
        <x:v>100.8</x:v>
      </x:c>
      <x:c r="M1887" s="11" t="b">
        <x:f aca="0">FALSE()</x:f>
        <x:v>0</x:v>
      </x:c>
      <x:c r="N1887" s="11" t="b">
        <x:f aca="0">FALSE()</x:f>
        <x:v>0</x:v>
      </x:c>
      <x:c r="O1887" s="1" t="s">
        <x:v>5015</x:v>
      </x:c>
      <x:c r="P1887" s="11" t="b">
        <x:f aca="0">FALSE()</x:f>
        <x:v>0</x:v>
      </x:c>
    </x:row>
    <x:row r="1888" ht="15" hidden="0" customHeight="1">
      <x:c r="A1888" s="1" t="s">
        <x:v>7015</x:v>
      </x:c>
      <x:c r="B1888" s="1" t="s">
        <x:v>3294</x:v>
      </x:c>
      <x:c r="C1888" s="14" t="n">
        <x:v>45793</x:v>
      </x:c>
      <x:c r="D1888" s="1" t="s">
        <x:v>5018</x:v>
      </x:c>
      <x:c r="E1888" s="1" t="s">
        <x:v>5041</x:v>
      </x:c>
      <x:c r="F1888" s="1" t="s">
        <x:v>5042</x:v>
      </x:c>
      <x:c r="G1888" s="1" t="s">
        <x:v>5043</x:v>
      </x:c>
      <x:c r="H1888" s="1" t="s">
        <x:v>5022</x:v>
      </x:c>
      <x:c r="I1888" s="1" t="s">
        <x:v>5131</x:v>
      </x:c>
      <x:c r="J1888" s="1" t="n">
        <x:v>2.7</x:v>
      </x:c>
      <x:c r="K1888" s="1" t="n">
        <x:v>13.7</x:v>
      </x:c>
      <x:c r="L1888" s="15" t="n">
        <x:v>647.51</x:v>
      </x:c>
      <x:c r="M1888" s="11" t="b">
        <x:f aca="0">TRUE()</x:f>
        <x:v>1</x:v>
      </x:c>
      <x:c r="N1888" s="11" t="b">
        <x:f aca="0">FALSE()</x:f>
        <x:v>0</x:v>
      </x:c>
      <x:c r="O1888" s="1" t="s">
        <x:v>5037</x:v>
      </x:c>
      <x:c r="P1888" s="11" t="b">
        <x:f aca="0">FALSE()</x:f>
        <x:v>0</x:v>
      </x:c>
    </x:row>
    <x:row r="1889" ht="15" hidden="0" customHeight="1">
      <x:c r="A1889" s="1" t="s">
        <x:v>7016</x:v>
      </x:c>
      <x:c r="B1889" s="1" t="s">
        <x:v>3294</x:v>
      </x:c>
      <x:c r="C1889" s="14" t="n">
        <x:v>45962</x:v>
      </x:c>
      <x:c r="D1889" s="1" t="s">
        <x:v>5010</x:v>
      </x:c>
      <x:c r="E1889" s="1" t="s">
        <x:v>5011</x:v>
      </x:c>
      <x:c r="F1889" s="1" t="s">
        <x:v>5012</x:v>
      </x:c>
      <x:c r="G1889" s="1" t="s">
        <x:v>5013</x:v>
      </x:c>
      <x:c r="H1889" s="1" t="s">
        <x:v>5014</x:v>
      </x:c>
      <x:c r="I1889" s="1" t="s">
        <x:v>5014</x:v>
      </x:c>
      <x:c r="J1889" s="1" t="n">
        <x:v>1.6</x:v>
      </x:c>
      <x:c r="K1889" s="1" t="n">
        <x:v>2.2</x:v>
      </x:c>
      <x:c r="L1889" s="15" t="n">
        <x:v>115.2</x:v>
      </x:c>
      <x:c r="M1889" s="11" t="b">
        <x:f aca="0">FALSE()</x:f>
        <x:v>0</x:v>
      </x:c>
      <x:c r="N1889" s="11" t="b">
        <x:f aca="0">FALSE()</x:f>
        <x:v>0</x:v>
      </x:c>
      <x:c r="O1889" s="1" t="s">
        <x:v>5015</x:v>
      </x:c>
      <x:c r="P1889" s="11" t="b">
        <x:f aca="0">FALSE()</x:f>
        <x:v>0</x:v>
      </x:c>
    </x:row>
    <x:row r="1890" ht="15" hidden="0" customHeight="1">
      <x:c r="A1890" s="1" t="s">
        <x:v>7017</x:v>
      </x:c>
      <x:c r="B1890" s="1" t="s">
        <x:v>3294</x:v>
      </x:c>
      <x:c r="C1890" s="14" t="n">
        <x:v>46033</x:v>
      </x:c>
      <x:c r="D1890" s="1" t="s">
        <x:v>5010</x:v>
      </x:c>
      <x:c r="E1890" s="1" t="s">
        <x:v>5011</x:v>
      </x:c>
      <x:c r="F1890" s="1" t="s">
        <x:v>5012</x:v>
      </x:c>
      <x:c r="G1890" s="1" t="s">
        <x:v>5013</x:v>
      </x:c>
      <x:c r="H1890" s="1" t="s">
        <x:v>5014</x:v>
      </x:c>
      <x:c r="I1890" s="1" t="s">
        <x:v>5014</x:v>
      </x:c>
      <x:c r="J1890" s="1" t="n">
        <x:v>0.9</x:v>
      </x:c>
      <x:c r="K1890" s="1" t="n">
        <x:v>2.1</x:v>
      </x:c>
      <x:c r="L1890" s="15" t="n">
        <x:v>64.8</x:v>
      </x:c>
      <x:c r="M1890" s="11" t="b">
        <x:f aca="0">FALSE()</x:f>
        <x:v>0</x:v>
      </x:c>
      <x:c r="N1890" s="11" t="b">
        <x:f aca="0">FALSE()</x:f>
        <x:v>0</x:v>
      </x:c>
      <x:c r="O1890" s="1" t="s">
        <x:v>5015</x:v>
      </x:c>
      <x:c r="P1890" s="11" t="b">
        <x:f aca="0">FALSE()</x:f>
        <x:v>0</x:v>
      </x:c>
    </x:row>
    <x:row r="1891" ht="15" hidden="0" customHeight="1">
      <x:c r="A1891" s="1" t="s">
        <x:v>7018</x:v>
      </x:c>
      <x:c r="B1891" s="1" t="s">
        <x:v>3297</x:v>
      </x:c>
      <x:c r="C1891" s="14" t="n">
        <x:v>45422</x:v>
      </x:c>
      <x:c r="D1891" s="1" t="s">
        <x:v>5010</x:v>
      </x:c>
      <x:c r="E1891" s="1" t="s">
        <x:v>5011</x:v>
      </x:c>
      <x:c r="F1891" s="1" t="s">
        <x:v>5012</x:v>
      </x:c>
      <x:c r="G1891" s="1" t="s">
        <x:v>5013</x:v>
      </x:c>
      <x:c r="H1891" s="1" t="s">
        <x:v>5014</x:v>
      </x:c>
      <x:c r="I1891" s="1" t="s">
        <x:v>5014</x:v>
      </x:c>
      <x:c r="J1891" s="1" t="n">
        <x:v>2.2</x:v>
      </x:c>
      <x:c r="K1891" s="1" t="n">
        <x:v>0.6</x:v>
      </x:c>
      <x:c r="L1891" s="15" t="n">
        <x:v>158.4</x:v>
      </x:c>
      <x:c r="M1891" s="11" t="b">
        <x:f aca="0">TRUE()</x:f>
        <x:v>1</x:v>
      </x:c>
      <x:c r="N1891" s="11" t="b">
        <x:f aca="0">FALSE()</x:f>
        <x:v>0</x:v>
      </x:c>
      <x:c r="O1891" s="1" t="s">
        <x:v>5015</x:v>
      </x:c>
      <x:c r="P1891" s="11" t="b">
        <x:f aca="0">FALSE()</x:f>
        <x:v>0</x:v>
      </x:c>
    </x:row>
    <x:row r="1892" ht="15" hidden="0" customHeight="1">
      <x:c r="A1892" s="1" t="s">
        <x:v>7019</x:v>
      </x:c>
      <x:c r="B1892" s="1" t="s">
        <x:v>3297</x:v>
      </x:c>
      <x:c r="C1892" s="14" t="n">
        <x:v>45779</x:v>
      </x:c>
      <x:c r="D1892" s="1" t="s">
        <x:v>5018</x:v>
      </x:c>
      <x:c r="E1892" s="1" t="s">
        <x:v>5075</x:v>
      </x:c>
      <x:c r="F1892" s="1" t="s">
        <x:v>5076</x:v>
      </x:c>
      <x:c r="G1892" s="1" t="s">
        <x:v>5077</x:v>
      </x:c>
      <x:c r="H1892" s="1" t="s">
        <x:v>5031</x:v>
      </x:c>
      <x:c r="I1892" s="1" t="s">
        <x:v>5059</x:v>
      </x:c>
      <x:c r="J1892" s="1" t="n">
        <x:v>3</x:v>
      </x:c>
      <x:c r="K1892" s="1" t="n">
        <x:v>8.2</x:v>
      </x:c>
      <x:c r="L1892" s="15" t="n">
        <x:v>345.73</x:v>
      </x:c>
      <x:c r="M1892" s="11" t="b">
        <x:f aca="0">FALSE()</x:f>
        <x:v>0</x:v>
      </x:c>
      <x:c r="N1892" s="11" t="b">
        <x:f aca="0">FALSE()</x:f>
        <x:v>0</x:v>
      </x:c>
      <x:c r="O1892" s="1" t="s">
        <x:v>5073</x:v>
      </x:c>
      <x:c r="P1892" s="11" t="b">
        <x:f aca="0">FALSE()</x:f>
        <x:v>0</x:v>
      </x:c>
    </x:row>
    <x:row r="1893" ht="15" hidden="0" customHeight="1">
      <x:c r="A1893" s="1" t="s">
        <x:v>7020</x:v>
      </x:c>
      <x:c r="B1893" s="1" t="s">
        <x:v>3297</x:v>
      </x:c>
      <x:c r="C1893" s="14" t="n">
        <x:v>45917</x:v>
      </x:c>
      <x:c r="D1893" s="1" t="s">
        <x:v>5010</x:v>
      </x:c>
      <x:c r="E1893" s="1" t="s">
        <x:v>5011</x:v>
      </x:c>
      <x:c r="F1893" s="1" t="s">
        <x:v>5012</x:v>
      </x:c>
      <x:c r="G1893" s="1" t="s">
        <x:v>5013</x:v>
      </x:c>
      <x:c r="H1893" s="1" t="s">
        <x:v>5014</x:v>
      </x:c>
      <x:c r="I1893" s="1" t="s">
        <x:v>5014</x:v>
      </x:c>
      <x:c r="J1893" s="1" t="n">
        <x:v>1.3</x:v>
      </x:c>
      <x:c r="K1893" s="1" t="n">
        <x:v>1.1</x:v>
      </x:c>
      <x:c r="L1893" s="15" t="n">
        <x:v>93.6</x:v>
      </x:c>
      <x:c r="M1893" s="11" t="b">
        <x:f aca="0">FALSE()</x:f>
        <x:v>0</x:v>
      </x:c>
      <x:c r="N1893" s="11" t="b">
        <x:f aca="0">FALSE()</x:f>
        <x:v>0</x:v>
      </x:c>
      <x:c r="O1893" s="1" t="s">
        <x:v>5015</x:v>
      </x:c>
      <x:c r="P1893" s="11" t="b">
        <x:f aca="0">FALSE()</x:f>
        <x:v>0</x:v>
      </x:c>
    </x:row>
    <x:row r="1894" ht="15" hidden="0" customHeight="1">
      <x:c r="A1894" s="1" t="s">
        <x:v>7021</x:v>
      </x:c>
      <x:c r="B1894" s="1" t="s">
        <x:v>3297</x:v>
      </x:c>
      <x:c r="C1894" s="14" t="n">
        <x:v>46178</x:v>
      </x:c>
      <x:c r="D1894" s="1" t="s">
        <x:v>5018</x:v>
      </x:c>
      <x:c r="E1894" s="1" t="s">
        <x:v>5035</x:v>
      </x:c>
      <x:c r="F1894" s="1" t="s">
        <x:v>5029</x:v>
      </x:c>
      <x:c r="G1894" s="1" t="s">
        <x:v>5030</x:v>
      </x:c>
      <x:c r="H1894" s="1" t="s">
        <x:v>5031</x:v>
      </x:c>
      <x:c r="I1894" s="1" t="s">
        <x:v>5044</x:v>
      </x:c>
      <x:c r="J1894" s="1" t="n">
        <x:v>2</x:v>
      </x:c>
      <x:c r="K1894" s="1" t="n">
        <x:v>0.5</x:v>
      </x:c>
      <x:c r="L1894" s="15" t="n">
        <x:v>774.53</x:v>
      </x:c>
      <x:c r="M1894" s="11" t="b">
        <x:f aca="0">TRUE()</x:f>
        <x:v>1</x:v>
      </x:c>
      <x:c r="N1894" s="11" t="b">
        <x:f aca="0">FALSE()</x:f>
        <x:v>0</x:v>
      </x:c>
      <x:c r="O1894" s="1" t="s">
        <x:v>5078</x:v>
      </x:c>
      <x:c r="P1894" s="11" t="b">
        <x:f aca="0">FALSE()</x:f>
        <x:v>0</x:v>
      </x:c>
    </x:row>
    <x:row r="1895" ht="15" hidden="0" customHeight="1">
      <x:c r="A1895" s="1" t="s">
        <x:v>7022</x:v>
      </x:c>
      <x:c r="B1895" s="1" t="s">
        <x:v>3300</x:v>
      </x:c>
      <x:c r="C1895" s="14" t="n">
        <x:v>45448</x:v>
      </x:c>
      <x:c r="D1895" s="1" t="s">
        <x:v>5018</x:v>
      </x:c>
      <x:c r="E1895" s="1" t="s">
        <x:v>5110</x:v>
      </x:c>
      <x:c r="F1895" s="1" t="s">
        <x:v>5111</x:v>
      </x:c>
      <x:c r="G1895" s="1" t="s">
        <x:v>5112</x:v>
      </x:c>
      <x:c r="H1895" s="1" t="s">
        <x:v>5031</x:v>
      </x:c>
      <x:c r="I1895" s="1" t="s">
        <x:v>5023</x:v>
      </x:c>
      <x:c r="J1895" s="1" t="n">
        <x:v>0.6</x:v>
      </x:c>
      <x:c r="K1895" s="1" t="n">
        <x:v>4.3</x:v>
      </x:c>
      <x:c r="L1895" s="15" t="n">
        <x:v>826.05</x:v>
      </x:c>
      <x:c r="M1895" s="11" t="b">
        <x:f aca="0">TRUE()</x:f>
        <x:v>1</x:v>
      </x:c>
      <x:c r="N1895" s="11" t="b">
        <x:f aca="0">FALSE()</x:f>
        <x:v>0</x:v>
      </x:c>
      <x:c r="O1895" s="1" t="s">
        <x:v>5073</x:v>
      </x:c>
      <x:c r="P1895" s="11" t="b">
        <x:f aca="0">FALSE()</x:f>
        <x:v>0</x:v>
      </x:c>
    </x:row>
    <x:row r="1896" ht="15" hidden="0" customHeight="1">
      <x:c r="A1896" s="1" t="s">
        <x:v>7023</x:v>
      </x:c>
      <x:c r="B1896" s="1" t="s">
        <x:v>3300</x:v>
      </x:c>
      <x:c r="C1896" s="14" t="n">
        <x:v>45498</x:v>
      </x:c>
      <x:c r="D1896" s="1" t="s">
        <x:v>5018</x:v>
      </x:c>
      <x:c r="E1896" s="1" t="s">
        <x:v>5130</x:v>
      </x:c>
      <x:c r="F1896" s="1" t="s">
        <x:v>5111</x:v>
      </x:c>
      <x:c r="G1896" s="1" t="s">
        <x:v>5112</x:v>
      </x:c>
      <x:c r="H1896" s="1" t="s">
        <x:v>5022</x:v>
      </x:c>
      <x:c r="I1896" s="1" t="s">
        <x:v>5014</x:v>
      </x:c>
      <x:c r="J1896" s="1" t="n">
        <x:v>1.5</x:v>
      </x:c>
      <x:c r="K1896" s="1" t="n">
        <x:v>9.3</x:v>
      </x:c>
      <x:c r="L1896" s="15" t="n">
        <x:v>108</x:v>
      </x:c>
      <x:c r="M1896" s="11" t="b">
        <x:f aca="0">TRUE()</x:f>
        <x:v>1</x:v>
      </x:c>
      <x:c r="N1896" s="11" t="b">
        <x:f aca="0">FALSE()</x:f>
        <x:v>0</x:v>
      </x:c>
      <x:c r="O1896" s="1" t="s">
        <x:v>5037</x:v>
      </x:c>
      <x:c r="P1896" s="11" t="b">
        <x:f aca="0">TRUE()</x:f>
        <x:v>1</x:v>
      </x:c>
      <x:c r="Q1896" s="1" t="s">
        <x:v>7024</x:v>
      </x:c>
    </x:row>
    <x:row r="1897" ht="15" hidden="0" customHeight="1">
      <x:c r="A1897" s="1" t="s">
        <x:v>7025</x:v>
      </x:c>
      <x:c r="B1897" s="1" t="s">
        <x:v>3300</x:v>
      </x:c>
      <x:c r="C1897" s="14" t="n">
        <x:v>45741</x:v>
      </x:c>
      <x:c r="D1897" s="1" t="s">
        <x:v>5010</x:v>
      </x:c>
      <x:c r="E1897" s="1" t="s">
        <x:v>5011</x:v>
      </x:c>
      <x:c r="F1897" s="1" t="s">
        <x:v>5012</x:v>
      </x:c>
      <x:c r="G1897" s="1" t="s">
        <x:v>5013</x:v>
      </x:c>
      <x:c r="H1897" s="1" t="s">
        <x:v>5014</x:v>
      </x:c>
      <x:c r="I1897" s="1" t="s">
        <x:v>5014</x:v>
      </x:c>
      <x:c r="J1897" s="1" t="n">
        <x:v>1.8</x:v>
      </x:c>
      <x:c r="K1897" s="1" t="n">
        <x:v>1.2</x:v>
      </x:c>
      <x:c r="L1897" s="15" t="n">
        <x:v>129.6</x:v>
      </x:c>
      <x:c r="M1897" s="11" t="b">
        <x:f aca="0">TRUE()</x:f>
        <x:v>1</x:v>
      </x:c>
      <x:c r="N1897" s="11" t="b">
        <x:f aca="0">FALSE()</x:f>
        <x:v>0</x:v>
      </x:c>
      <x:c r="O1897" s="1" t="s">
        <x:v>5015</x:v>
      </x:c>
      <x:c r="P1897" s="11" t="b">
        <x:f aca="0">FALSE()</x:f>
        <x:v>0</x:v>
      </x:c>
    </x:row>
    <x:row r="1898" ht="15" hidden="0" customHeight="1">
      <x:c r="A1898" s="1" t="s">
        <x:v>7026</x:v>
      </x:c>
      <x:c r="B1898" s="1" t="s">
        <x:v>3300</x:v>
      </x:c>
      <x:c r="C1898" s="14" t="n">
        <x:v>45825</x:v>
      </x:c>
      <x:c r="D1898" s="1" t="s">
        <x:v>5018</x:v>
      </x:c>
      <x:c r="E1898" s="1" t="s">
        <x:v>5130</x:v>
      </x:c>
      <x:c r="F1898" s="1" t="s">
        <x:v>5111</x:v>
      </x:c>
      <x:c r="G1898" s="1" t="s">
        <x:v>5112</x:v>
      </x:c>
      <x:c r="H1898" s="1" t="s">
        <x:v>5058</x:v>
      </x:c>
      <x:c r="I1898" s="1" t="s">
        <x:v>5014</x:v>
      </x:c>
      <x:c r="J1898" s="1" t="n">
        <x:v>3.9</x:v>
      </x:c>
      <x:c r="K1898" s="1" t="n">
        <x:v>16.1</x:v>
      </x:c>
      <x:c r="L1898" s="15" t="n">
        <x:v>280.8</x:v>
      </x:c>
      <x:c r="M1898" s="11" t="b">
        <x:f aca="0">FALSE()</x:f>
        <x:v>0</x:v>
      </x:c>
      <x:c r="N1898" s="11" t="b">
        <x:f aca="0">FALSE()</x:f>
        <x:v>0</x:v>
      </x:c>
      <x:c r="O1898" s="1" t="s">
        <x:v>5098</x:v>
      </x:c>
      <x:c r="P1898" s="11" t="b">
        <x:f aca="0">FALSE()</x:f>
        <x:v>0</x:v>
      </x:c>
    </x:row>
    <x:row r="1899" ht="15" hidden="0" customHeight="1">
      <x:c r="A1899" s="1" t="s">
        <x:v>7027</x:v>
      </x:c>
      <x:c r="B1899" s="1" t="s">
        <x:v>3300</x:v>
      </x:c>
      <x:c r="C1899" s="14" t="n">
        <x:v>46048</x:v>
      </x:c>
      <x:c r="D1899" s="1" t="s">
        <x:v>5010</x:v>
      </x:c>
      <x:c r="E1899" s="1" t="s">
        <x:v>5011</x:v>
      </x:c>
      <x:c r="F1899" s="1" t="s">
        <x:v>5012</x:v>
      </x:c>
      <x:c r="G1899" s="1" t="s">
        <x:v>5013</x:v>
      </x:c>
      <x:c r="H1899" s="1" t="s">
        <x:v>5014</x:v>
      </x:c>
      <x:c r="I1899" s="1" t="s">
        <x:v>5014</x:v>
      </x:c>
      <x:c r="J1899" s="1" t="n">
        <x:v>0.9</x:v>
      </x:c>
      <x:c r="K1899" s="1" t="n">
        <x:v>2.1</x:v>
      </x:c>
      <x:c r="L1899" s="15" t="n">
        <x:v>64.8</x:v>
      </x:c>
      <x:c r="M1899" s="11" t="b">
        <x:f aca="0">TRUE()</x:f>
        <x:v>1</x:v>
      </x:c>
      <x:c r="N1899" s="11" t="b">
        <x:f aca="0">FALSE()</x:f>
        <x:v>0</x:v>
      </x:c>
      <x:c r="O1899" s="1" t="s">
        <x:v>5015</x:v>
      </x:c>
      <x:c r="P1899" s="11" t="b">
        <x:f aca="0">FALSE()</x:f>
        <x:v>0</x:v>
      </x:c>
    </x:row>
    <x:row r="1900" ht="15" hidden="0" customHeight="1">
      <x:c r="A1900" s="1" t="s">
        <x:v>7028</x:v>
      </x:c>
      <x:c r="B1900" s="1" t="s">
        <x:v>3300</x:v>
      </x:c>
      <x:c r="C1900" s="14" t="n">
        <x:v>46090</x:v>
      </x:c>
      <x:c r="D1900" s="1" t="s">
        <x:v>5010</x:v>
      </x:c>
      <x:c r="E1900" s="1" t="s">
        <x:v>5011</x:v>
      </x:c>
      <x:c r="F1900" s="1" t="s">
        <x:v>5012</x:v>
      </x:c>
      <x:c r="G1900" s="1" t="s">
        <x:v>5013</x:v>
      </x:c>
      <x:c r="H1900" s="1" t="s">
        <x:v>5014</x:v>
      </x:c>
      <x:c r="I1900" s="1" t="s">
        <x:v>5014</x:v>
      </x:c>
      <x:c r="J1900" s="1" t="n">
        <x:v>0.6</x:v>
      </x:c>
      <x:c r="K1900" s="1" t="n">
        <x:v>2.5</x:v>
      </x:c>
      <x:c r="L1900" s="15" t="n">
        <x:v>43.2</x:v>
      </x:c>
      <x:c r="M1900" s="11" t="b">
        <x:f aca="0">FALSE()</x:f>
        <x:v>0</x:v>
      </x:c>
      <x:c r="N1900" s="11" t="b">
        <x:f aca="0">FALSE()</x:f>
        <x:v>0</x:v>
      </x:c>
      <x:c r="O1900" s="1" t="s">
        <x:v>5015</x:v>
      </x:c>
      <x:c r="P1900" s="11" t="b">
        <x:f aca="0">FALSE()</x:f>
        <x:v>0</x:v>
      </x:c>
    </x:row>
    <x:row r="1901" ht="15" hidden="0" customHeight="1">
      <x:c r="A1901" s="1" t="s">
        <x:v>7029</x:v>
      </x:c>
      <x:c r="B1901" s="1" t="s">
        <x:v>1197</x:v>
      </x:c>
      <x:c r="C1901" s="14" t="n">
        <x:v>45457</x:v>
      </x:c>
      <x:c r="D1901" s="1" t="s">
        <x:v>5018</x:v>
      </x:c>
      <x:c r="E1901" s="1" t="s">
        <x:v>5130</x:v>
      </x:c>
      <x:c r="F1901" s="1" t="s">
        <x:v>5111</x:v>
      </x:c>
      <x:c r="G1901" s="1" t="s">
        <x:v>5112</x:v>
      </x:c>
      <x:c r="H1901" s="1" t="s">
        <x:v>5022</x:v>
      </x:c>
      <x:c r="I1901" s="1" t="s">
        <x:v>5059</x:v>
      </x:c>
      <x:c r="J1901" s="1" t="n">
        <x:v>0.8</x:v>
      </x:c>
      <x:c r="K1901" s="1" t="n">
        <x:v>5.3</x:v>
      </x:c>
      <x:c r="L1901" s="15" t="n">
        <x:v>262.34</x:v>
      </x:c>
      <x:c r="M1901" s="11" t="b">
        <x:f aca="0">TRUE()</x:f>
        <x:v>1</x:v>
      </x:c>
      <x:c r="N1901" s="11" t="b">
        <x:f aca="0">FALSE()</x:f>
        <x:v>0</x:v>
      </x:c>
      <x:c r="O1901" s="1" t="s">
        <x:v>5073</x:v>
      </x:c>
      <x:c r="P1901" s="11" t="b">
        <x:f aca="0">FALSE()</x:f>
        <x:v>0</x:v>
      </x:c>
    </x:row>
    <x:row r="1902" ht="15" hidden="0" customHeight="1">
      <x:c r="A1902" s="1" t="s">
        <x:v>7030</x:v>
      </x:c>
      <x:c r="B1902" s="1" t="s">
        <x:v>1197</x:v>
      </x:c>
      <x:c r="C1902" s="14" t="n">
        <x:v>45701</x:v>
      </x:c>
      <x:c r="D1902" s="1" t="s">
        <x:v>5010</x:v>
      </x:c>
      <x:c r="E1902" s="1" t="s">
        <x:v>5011</x:v>
      </x:c>
      <x:c r="F1902" s="1" t="s">
        <x:v>5012</x:v>
      </x:c>
      <x:c r="G1902" s="1" t="s">
        <x:v>5013</x:v>
      </x:c>
      <x:c r="H1902" s="1" t="s">
        <x:v>5014</x:v>
      </x:c>
      <x:c r="I1902" s="1" t="s">
        <x:v>5014</x:v>
      </x:c>
      <x:c r="J1902" s="1" t="n">
        <x:v>1.2</x:v>
      </x:c>
      <x:c r="K1902" s="1" t="n">
        <x:v>0.9</x:v>
      </x:c>
      <x:c r="L1902" s="15" t="n">
        <x:v>86.4</x:v>
      </x:c>
      <x:c r="M1902" s="11" t="b">
        <x:f aca="0">TRUE()</x:f>
        <x:v>1</x:v>
      </x:c>
      <x:c r="N1902" s="11" t="b">
        <x:f aca="0">FALSE()</x:f>
        <x:v>0</x:v>
      </x:c>
      <x:c r="O1902" s="1" t="s">
        <x:v>5015</x:v>
      </x:c>
      <x:c r="P1902" s="11" t="b">
        <x:f aca="0">FALSE()</x:f>
        <x:v>0</x:v>
      </x:c>
    </x:row>
    <x:row r="1903" ht="15" hidden="0" customHeight="1">
      <x:c r="A1903" s="1" t="s">
        <x:v>7031</x:v>
      </x:c>
      <x:c r="B1903" s="1" t="s">
        <x:v>1197</x:v>
      </x:c>
      <x:c r="C1903" s="14" t="n">
        <x:v>45858</x:v>
      </x:c>
      <x:c r="D1903" s="1" t="s">
        <x:v>5010</x:v>
      </x:c>
      <x:c r="E1903" s="1" t="s">
        <x:v>5011</x:v>
      </x:c>
      <x:c r="F1903" s="1" t="s">
        <x:v>5012</x:v>
      </x:c>
      <x:c r="G1903" s="1" t="s">
        <x:v>5013</x:v>
      </x:c>
      <x:c r="H1903" s="1" t="s">
        <x:v>5014</x:v>
      </x:c>
      <x:c r="I1903" s="1" t="s">
        <x:v>5014</x:v>
      </x:c>
      <x:c r="J1903" s="1" t="n">
        <x:v>1.2</x:v>
      </x:c>
      <x:c r="K1903" s="1" t="n">
        <x:v>0.2</x:v>
      </x:c>
      <x:c r="L1903" s="15" t="n">
        <x:v>86.4</x:v>
      </x:c>
      <x:c r="M1903" s="11" t="b">
        <x:f aca="0">FALSE()</x:f>
        <x:v>0</x:v>
      </x:c>
      <x:c r="N1903" s="11" t="b">
        <x:f aca="0">FALSE()</x:f>
        <x:v>0</x:v>
      </x:c>
      <x:c r="O1903" s="1" t="s">
        <x:v>5015</x:v>
      </x:c>
      <x:c r="P1903" s="11" t="b">
        <x:f aca="0">FALSE()</x:f>
        <x:v>0</x:v>
      </x:c>
    </x:row>
    <x:row r="1904" ht="15" hidden="0" customHeight="1">
      <x:c r="A1904" s="1" t="s">
        <x:v>7032</x:v>
      </x:c>
      <x:c r="B1904" s="1" t="s">
        <x:v>1197</x:v>
      </x:c>
      <x:c r="C1904" s="14" t="n">
        <x:v>46215</x:v>
      </x:c>
      <x:c r="D1904" s="1" t="s">
        <x:v>5010</x:v>
      </x:c>
      <x:c r="E1904" s="1" t="s">
        <x:v>5011</x:v>
      </x:c>
      <x:c r="F1904" s="1" t="s">
        <x:v>5012</x:v>
      </x:c>
      <x:c r="G1904" s="1" t="s">
        <x:v>5013</x:v>
      </x:c>
      <x:c r="H1904" s="1" t="s">
        <x:v>5014</x:v>
      </x:c>
      <x:c r="I1904" s="1" t="s">
        <x:v>5014</x:v>
      </x:c>
      <x:c r="J1904" s="1" t="n">
        <x:v>0.9</x:v>
      </x:c>
      <x:c r="K1904" s="1" t="n">
        <x:v>0.9</x:v>
      </x:c>
      <x:c r="L1904" s="15" t="n">
        <x:v>64.8</x:v>
      </x:c>
      <x:c r="M1904" s="11" t="b">
        <x:f aca="0">TRUE()</x:f>
        <x:v>1</x:v>
      </x:c>
      <x:c r="N1904" s="11" t="b">
        <x:f aca="0">FALSE()</x:f>
        <x:v>0</x:v>
      </x:c>
      <x:c r="O1904" s="1" t="s">
        <x:v>5015</x:v>
      </x:c>
      <x:c r="P1904" s="11" t="b">
        <x:f aca="0">FALSE()</x:f>
        <x:v>0</x:v>
      </x:c>
    </x:row>
    <x:row r="1905" ht="15" hidden="0" customHeight="1">
      <x:c r="A1905" s="1" t="s">
        <x:v>7033</x:v>
      </x:c>
      <x:c r="B1905" s="1" t="s">
        <x:v>3305</x:v>
      </x:c>
      <x:c r="C1905" s="14" t="n">
        <x:v>45543</x:v>
      </x:c>
      <x:c r="D1905" s="1" t="s">
        <x:v>5018</x:v>
      </x:c>
      <x:c r="E1905" s="1" t="s">
        <x:v>5356</x:v>
      </x:c>
      <x:c r="F1905" s="1" t="s">
        <x:v>5076</x:v>
      </x:c>
      <x:c r="G1905" s="1" t="s">
        <x:v>5077</x:v>
      </x:c>
      <x:c r="H1905" s="1" t="s">
        <x:v>5036</x:v>
      </x:c>
      <x:c r="I1905" s="1" t="s">
        <x:v>5014</x:v>
      </x:c>
      <x:c r="J1905" s="1" t="n">
        <x:v>3.7</x:v>
      </x:c>
      <x:c r="K1905" s="1" t="n">
        <x:v>19.3</x:v>
      </x:c>
      <x:c r="L1905" s="15" t="n">
        <x:v>266.4</x:v>
      </x:c>
      <x:c r="M1905" s="11" t="b">
        <x:f aca="0">TRUE()</x:f>
        <x:v>1</x:v>
      </x:c>
      <x:c r="N1905" s="11" t="b">
        <x:f aca="0">FALSE()</x:f>
        <x:v>0</x:v>
      </x:c>
      <x:c r="O1905" s="1" t="s">
        <x:v>5033</x:v>
      </x:c>
      <x:c r="P1905" s="11" t="b">
        <x:f aca="0">FALSE()</x:f>
        <x:v>0</x:v>
      </x:c>
    </x:row>
    <x:row r="1906" ht="15" hidden="0" customHeight="1">
      <x:c r="A1906" s="1" t="s">
        <x:v>7034</x:v>
      </x:c>
      <x:c r="B1906" s="1" t="s">
        <x:v>3305</x:v>
      </x:c>
      <x:c r="C1906" s="14" t="n">
        <x:v>45937</x:v>
      </x:c>
      <x:c r="D1906" s="1" t="s">
        <x:v>5010</x:v>
      </x:c>
      <x:c r="E1906" s="1" t="s">
        <x:v>5011</x:v>
      </x:c>
      <x:c r="F1906" s="1" t="s">
        <x:v>5012</x:v>
      </x:c>
      <x:c r="G1906" s="1" t="s">
        <x:v>5013</x:v>
      </x:c>
      <x:c r="H1906" s="1" t="s">
        <x:v>5014</x:v>
      </x:c>
      <x:c r="I1906" s="1" t="s">
        <x:v>5014</x:v>
      </x:c>
      <x:c r="J1906" s="1" t="n">
        <x:v>1.6</x:v>
      </x:c>
      <x:c r="K1906" s="1" t="n">
        <x:v>3.1</x:v>
      </x:c>
      <x:c r="L1906" s="15" t="n">
        <x:v>115.2</x:v>
      </x:c>
      <x:c r="M1906" s="11" t="b">
        <x:f aca="0">TRUE()</x:f>
        <x:v>1</x:v>
      </x:c>
      <x:c r="N1906" s="11" t="b">
        <x:f aca="0">FALSE()</x:f>
        <x:v>0</x:v>
      </x:c>
      <x:c r="O1906" s="1" t="s">
        <x:v>5015</x:v>
      </x:c>
      <x:c r="P1906" s="11" t="b">
        <x:f aca="0">FALSE()</x:f>
        <x:v>0</x:v>
      </x:c>
    </x:row>
    <x:row r="1907" ht="15" hidden="0" customHeight="1">
      <x:c r="A1907" s="1" t="s">
        <x:v>7035</x:v>
      </x:c>
      <x:c r="B1907" s="1" t="s">
        <x:v>3305</x:v>
      </x:c>
      <x:c r="C1907" s="14" t="n">
        <x:v>45985</x:v>
      </x:c>
      <x:c r="D1907" s="1" t="s">
        <x:v>5010</x:v>
      </x:c>
      <x:c r="E1907" s="1" t="s">
        <x:v>5011</x:v>
      </x:c>
      <x:c r="F1907" s="1" t="s">
        <x:v>5012</x:v>
      </x:c>
      <x:c r="G1907" s="1" t="s">
        <x:v>5013</x:v>
      </x:c>
      <x:c r="H1907" s="1" t="s">
        <x:v>5014</x:v>
      </x:c>
      <x:c r="I1907" s="1" t="s">
        <x:v>5014</x:v>
      </x:c>
      <x:c r="J1907" s="1" t="n">
        <x:v>0.9</x:v>
      </x:c>
      <x:c r="K1907" s="1" t="n">
        <x:v>1</x:v>
      </x:c>
      <x:c r="L1907" s="15" t="n">
        <x:v>64.8</x:v>
      </x:c>
      <x:c r="M1907" s="11" t="b">
        <x:f aca="0">TRUE()</x:f>
        <x:v>1</x:v>
      </x:c>
      <x:c r="N1907" s="11" t="b">
        <x:f aca="0">FALSE()</x:f>
        <x:v>0</x:v>
      </x:c>
      <x:c r="O1907" s="1" t="s">
        <x:v>5015</x:v>
      </x:c>
      <x:c r="P1907" s="11" t="b">
        <x:f aca="0">FALSE()</x:f>
        <x:v>0</x:v>
      </x:c>
    </x:row>
    <x:row r="1908" ht="15" hidden="0" customHeight="1">
      <x:c r="A1908" s="1" t="s">
        <x:v>7036</x:v>
      </x:c>
      <x:c r="B1908" s="1" t="s">
        <x:v>3305</x:v>
      </x:c>
      <x:c r="C1908" s="14" t="n">
        <x:v>46000</x:v>
      </x:c>
      <x:c r="D1908" s="1" t="s">
        <x:v>5018</x:v>
      </x:c>
      <x:c r="E1908" s="1" t="s">
        <x:v>5110</x:v>
      </x:c>
      <x:c r="F1908" s="1" t="s">
        <x:v>5111</x:v>
      </x:c>
      <x:c r="G1908" s="1" t="s">
        <x:v>5112</x:v>
      </x:c>
      <x:c r="H1908" s="1" t="s">
        <x:v>5022</x:v>
      </x:c>
      <x:c r="I1908" s="1" t="s">
        <x:v>5131</x:v>
      </x:c>
      <x:c r="J1908" s="1" t="n">
        <x:v>0.6</x:v>
      </x:c>
      <x:c r="K1908" s="1" t="n">
        <x:v>6.4</x:v>
      </x:c>
      <x:c r="L1908" s="15" t="n">
        <x:v>460.02</x:v>
      </x:c>
      <x:c r="M1908" s="11" t="b">
        <x:f aca="0">TRUE()</x:f>
        <x:v>1</x:v>
      </x:c>
      <x:c r="N1908" s="11" t="b">
        <x:f aca="0">FALSE()</x:f>
        <x:v>0</x:v>
      </x:c>
      <x:c r="O1908" s="1" t="s">
        <x:v>5037</x:v>
      </x:c>
      <x:c r="P1908" s="11" t="b">
        <x:f aca="0">TRUE()</x:f>
        <x:v>1</x:v>
      </x:c>
      <x:c r="Q1908" s="1" t="s">
        <x:v>7037</x:v>
      </x:c>
    </x:row>
    <x:row r="1909" ht="15" hidden="0" customHeight="1">
      <x:c r="A1909" s="1" t="s">
        <x:v>7038</x:v>
      </x:c>
      <x:c r="B1909" s="1" t="s">
        <x:v>3305</x:v>
      </x:c>
      <x:c r="C1909" s="14" t="n">
        <x:v>46004</x:v>
      </x:c>
      <x:c r="D1909" s="1" t="s">
        <x:v>5010</x:v>
      </x:c>
      <x:c r="E1909" s="1" t="s">
        <x:v>5011</x:v>
      </x:c>
      <x:c r="F1909" s="1" t="s">
        <x:v>5012</x:v>
      </x:c>
      <x:c r="G1909" s="1" t="s">
        <x:v>5013</x:v>
      </x:c>
      <x:c r="H1909" s="1" t="s">
        <x:v>5014</x:v>
      </x:c>
      <x:c r="I1909" s="1" t="s">
        <x:v>5014</x:v>
      </x:c>
      <x:c r="J1909" s="1" t="n">
        <x:v>1.7</x:v>
      </x:c>
      <x:c r="K1909" s="1" t="n">
        <x:v>1.7</x:v>
      </x:c>
      <x:c r="L1909" s="15" t="n">
        <x:v>122.4</x:v>
      </x:c>
      <x:c r="M1909" s="11" t="b">
        <x:f aca="0">TRUE()</x:f>
        <x:v>1</x:v>
      </x:c>
      <x:c r="N1909" s="11" t="b">
        <x:f aca="0">FALSE()</x:f>
        <x:v>0</x:v>
      </x:c>
      <x:c r="O1909" s="1" t="s">
        <x:v>5015</x:v>
      </x:c>
      <x:c r="P1909" s="11" t="b">
        <x:f aca="0">FALSE()</x:f>
        <x:v>0</x:v>
      </x:c>
    </x:row>
    <x:row r="1910" ht="15" hidden="0" customHeight="1">
      <x:c r="A1910" s="1" t="s">
        <x:v>7039</x:v>
      </x:c>
      <x:c r="B1910" s="1" t="s">
        <x:v>3308</x:v>
      </x:c>
      <x:c r="C1910" s="14" t="n">
        <x:v>45344</x:v>
      </x:c>
      <x:c r="D1910" s="1" t="s">
        <x:v>5018</x:v>
      </x:c>
      <x:c r="E1910" s="1" t="s">
        <x:v>5130</x:v>
      </x:c>
      <x:c r="F1910" s="1" t="s">
        <x:v>5111</x:v>
      </x:c>
      <x:c r="G1910" s="1" t="s">
        <x:v>5112</x:v>
      </x:c>
      <x:c r="H1910" s="1" t="s">
        <x:v>5031</x:v>
      </x:c>
      <x:c r="I1910" s="1" t="s">
        <x:v>5131</x:v>
      </x:c>
      <x:c r="J1910" s="1" t="n">
        <x:v>1.2</x:v>
      </x:c>
      <x:c r="K1910" s="1" t="n">
        <x:v>3.7</x:v>
      </x:c>
      <x:c r="L1910" s="15" t="n">
        <x:v>539.86</x:v>
      </x:c>
      <x:c r="M1910" s="11" t="b">
        <x:f aca="0">TRUE()</x:f>
        <x:v>1</x:v>
      </x:c>
      <x:c r="N1910" s="11" t="b">
        <x:f aca="0">FALSE()</x:f>
        <x:v>0</x:v>
      </x:c>
      <x:c r="O1910" s="1" t="s">
        <x:v>5073</x:v>
      </x:c>
      <x:c r="P1910" s="11" t="b">
        <x:f aca="0">FALSE()</x:f>
        <x:v>0</x:v>
      </x:c>
    </x:row>
    <x:row r="1911" ht="15" hidden="0" customHeight="1">
      <x:c r="A1911" s="1" t="s">
        <x:v>7040</x:v>
      </x:c>
      <x:c r="B1911" s="1" t="s">
        <x:v>3308</x:v>
      </x:c>
      <x:c r="C1911" s="14" t="n">
        <x:v>45589</x:v>
      </x:c>
      <x:c r="D1911" s="1" t="s">
        <x:v>5010</x:v>
      </x:c>
      <x:c r="E1911" s="1" t="s">
        <x:v>5011</x:v>
      </x:c>
      <x:c r="F1911" s="1" t="s">
        <x:v>5012</x:v>
      </x:c>
      <x:c r="G1911" s="1" t="s">
        <x:v>5013</x:v>
      </x:c>
      <x:c r="H1911" s="1" t="s">
        <x:v>5014</x:v>
      </x:c>
      <x:c r="I1911" s="1" t="s">
        <x:v>5014</x:v>
      </x:c>
      <x:c r="J1911" s="1" t="n">
        <x:v>1.3</x:v>
      </x:c>
      <x:c r="K1911" s="1" t="n">
        <x:v>2</x:v>
      </x:c>
      <x:c r="L1911" s="15" t="n">
        <x:v>93.6</x:v>
      </x:c>
      <x:c r="M1911" s="11" t="b">
        <x:f aca="0">FALSE()</x:f>
        <x:v>0</x:v>
      </x:c>
      <x:c r="N1911" s="11" t="b">
        <x:f aca="0">FALSE()</x:f>
        <x:v>0</x:v>
      </x:c>
      <x:c r="O1911" s="1" t="s">
        <x:v>5015</x:v>
      </x:c>
      <x:c r="P1911" s="11" t="b">
        <x:f aca="0">FALSE()</x:f>
        <x:v>0</x:v>
      </x:c>
    </x:row>
    <x:row r="1912" ht="15" hidden="0" customHeight="1">
      <x:c r="A1912" s="1" t="s">
        <x:v>7041</x:v>
      </x:c>
      <x:c r="B1912" s="1" t="s">
        <x:v>3308</x:v>
      </x:c>
      <x:c r="C1912" s="14" t="n">
        <x:v>45669</x:v>
      </x:c>
      <x:c r="D1912" s="1" t="s">
        <x:v>5010</x:v>
      </x:c>
      <x:c r="E1912" s="1" t="s">
        <x:v>5011</x:v>
      </x:c>
      <x:c r="F1912" s="1" t="s">
        <x:v>5012</x:v>
      </x:c>
      <x:c r="G1912" s="1" t="s">
        <x:v>5013</x:v>
      </x:c>
      <x:c r="H1912" s="1" t="s">
        <x:v>5014</x:v>
      </x:c>
      <x:c r="I1912" s="1" t="s">
        <x:v>5014</x:v>
      </x:c>
      <x:c r="J1912" s="1" t="n">
        <x:v>1.1</x:v>
      </x:c>
      <x:c r="K1912" s="1" t="n">
        <x:v>1.7</x:v>
      </x:c>
      <x:c r="L1912" s="15" t="n">
        <x:v>79.2</x:v>
      </x:c>
      <x:c r="M1912" s="11" t="b">
        <x:f aca="0">TRUE()</x:f>
        <x:v>1</x:v>
      </x:c>
      <x:c r="N1912" s="11" t="b">
        <x:f aca="0">FALSE()</x:f>
        <x:v>0</x:v>
      </x:c>
      <x:c r="O1912" s="1" t="s">
        <x:v>5015</x:v>
      </x:c>
      <x:c r="P1912" s="11" t="b">
        <x:f aca="0">FALSE()</x:f>
        <x:v>0</x:v>
      </x:c>
    </x:row>
    <x:row r="1913" ht="15" hidden="0" customHeight="1">
      <x:c r="A1913" s="1" t="s">
        <x:v>7042</x:v>
      </x:c>
      <x:c r="B1913" s="1" t="s">
        <x:v>3308</x:v>
      </x:c>
      <x:c r="C1913" s="14" t="n">
        <x:v>45678</x:v>
      </x:c>
      <x:c r="D1913" s="1" t="s">
        <x:v>5010</x:v>
      </x:c>
      <x:c r="E1913" s="1" t="s">
        <x:v>5011</x:v>
      </x:c>
      <x:c r="F1913" s="1" t="s">
        <x:v>5012</x:v>
      </x:c>
      <x:c r="G1913" s="1" t="s">
        <x:v>5013</x:v>
      </x:c>
      <x:c r="H1913" s="1" t="s">
        <x:v>5014</x:v>
      </x:c>
      <x:c r="I1913" s="1" t="s">
        <x:v>5014</x:v>
      </x:c>
      <x:c r="J1913" s="1" t="n">
        <x:v>1.9</x:v>
      </x:c>
      <x:c r="K1913" s="1" t="n">
        <x:v>1.9</x:v>
      </x:c>
      <x:c r="L1913" s="15" t="n">
        <x:v>136.8</x:v>
      </x:c>
      <x:c r="M1913" s="11" t="b">
        <x:f aca="0">FALSE()</x:f>
        <x:v>0</x:v>
      </x:c>
      <x:c r="N1913" s="11" t="b">
        <x:f aca="0">FALSE()</x:f>
        <x:v>0</x:v>
      </x:c>
      <x:c r="O1913" s="1" t="s">
        <x:v>5015</x:v>
      </x:c>
      <x:c r="P1913" s="11" t="b">
        <x:f aca="0">FALSE()</x:f>
        <x:v>0</x:v>
      </x:c>
    </x:row>
    <x:row r="1914" ht="15" hidden="0" customHeight="1">
      <x:c r="A1914" s="1" t="s">
        <x:v>7043</x:v>
      </x:c>
      <x:c r="B1914" s="1" t="s">
        <x:v>3311</x:v>
      </x:c>
      <x:c r="C1914" s="14" t="n">
        <x:v>46162</x:v>
      </x:c>
      <x:c r="D1914" s="1" t="s">
        <x:v>5010</x:v>
      </x:c>
      <x:c r="E1914" s="1" t="s">
        <x:v>5011</x:v>
      </x:c>
      <x:c r="F1914" s="1" t="s">
        <x:v>5012</x:v>
      </x:c>
      <x:c r="G1914" s="1" t="s">
        <x:v>5013</x:v>
      </x:c>
      <x:c r="H1914" s="1" t="s">
        <x:v>5014</x:v>
      </x:c>
      <x:c r="I1914" s="1" t="s">
        <x:v>5014</x:v>
      </x:c>
      <x:c r="J1914" s="1" t="n">
        <x:v>0.7</x:v>
      </x:c>
      <x:c r="K1914" s="1" t="n">
        <x:v>0.8</x:v>
      </x:c>
      <x:c r="L1914" s="15" t="n">
        <x:v>50.4</x:v>
      </x:c>
      <x:c r="M1914" s="11" t="b">
        <x:f aca="0">TRUE()</x:f>
        <x:v>1</x:v>
      </x:c>
      <x:c r="N1914" s="11" t="b">
        <x:f aca="0">FALSE()</x:f>
        <x:v>0</x:v>
      </x:c>
      <x:c r="O1914" s="1" t="s">
        <x:v>5015</x:v>
      </x:c>
      <x:c r="P1914" s="11" t="b">
        <x:f aca="0">FALSE()</x:f>
        <x:v>0</x:v>
      </x:c>
    </x:row>
    <x:row r="1915" ht="15" hidden="0" customHeight="1">
      <x:c r="A1915" s="1" t="s">
        <x:v>7044</x:v>
      </x:c>
      <x:c r="B1915" s="1" t="s">
        <x:v>1200</x:v>
      </x:c>
      <x:c r="C1915" s="14" t="n">
        <x:v>45948</x:v>
      </x:c>
      <x:c r="D1915" s="1" t="s">
        <x:v>5010</x:v>
      </x:c>
      <x:c r="E1915" s="1" t="s">
        <x:v>5011</x:v>
      </x:c>
      <x:c r="F1915" s="1" t="s">
        <x:v>5012</x:v>
      </x:c>
      <x:c r="G1915" s="1" t="s">
        <x:v>5013</x:v>
      </x:c>
      <x:c r="H1915" s="1" t="s">
        <x:v>5014</x:v>
      </x:c>
      <x:c r="I1915" s="1" t="s">
        <x:v>5014</x:v>
      </x:c>
      <x:c r="J1915" s="1" t="n">
        <x:v>0.9</x:v>
      </x:c>
      <x:c r="K1915" s="1" t="n">
        <x:v>1.5</x:v>
      </x:c>
      <x:c r="L1915" s="15" t="n">
        <x:v>64.8</x:v>
      </x:c>
      <x:c r="M1915" s="11" t="b">
        <x:f aca="0">FALSE()</x:f>
        <x:v>0</x:v>
      </x:c>
      <x:c r="N1915" s="11" t="b">
        <x:f aca="0">FALSE()</x:f>
        <x:v>0</x:v>
      </x:c>
      <x:c r="O1915" s="1" t="s">
        <x:v>5015</x:v>
      </x:c>
      <x:c r="P1915" s="11" t="b">
        <x:f aca="0">FALSE()</x:f>
        <x:v>0</x:v>
      </x:c>
    </x:row>
    <x:row r="1916" ht="15" hidden="0" customHeight="1">
      <x:c r="A1916" s="1" t="s">
        <x:v>7045</x:v>
      </x:c>
      <x:c r="B1916" s="1" t="s">
        <x:v>1204</x:v>
      </x:c>
      <x:c r="C1916" s="14" t="n">
        <x:v>45664</x:v>
      </x:c>
      <x:c r="D1916" s="1" t="s">
        <x:v>5010</x:v>
      </x:c>
      <x:c r="E1916" s="1" t="s">
        <x:v>5011</x:v>
      </x:c>
      <x:c r="F1916" s="1" t="s">
        <x:v>5012</x:v>
      </x:c>
      <x:c r="G1916" s="1" t="s">
        <x:v>5013</x:v>
      </x:c>
      <x:c r="H1916" s="1" t="s">
        <x:v>5014</x:v>
      </x:c>
      <x:c r="I1916" s="1" t="s">
        <x:v>5014</x:v>
      </x:c>
      <x:c r="J1916" s="1" t="n">
        <x:v>0.8</x:v>
      </x:c>
      <x:c r="K1916" s="1" t="n">
        <x:v>2.3</x:v>
      </x:c>
      <x:c r="L1916" s="15" t="n">
        <x:v>57.6</x:v>
      </x:c>
      <x:c r="M1916" s="11" t="b">
        <x:f aca="0">TRUE()</x:f>
        <x:v>1</x:v>
      </x:c>
      <x:c r="N1916" s="11" t="b">
        <x:f aca="0">FALSE()</x:f>
        <x:v>0</x:v>
      </x:c>
      <x:c r="O1916" s="1" t="s">
        <x:v>5015</x:v>
      </x:c>
      <x:c r="P1916" s="11" t="b">
        <x:f aca="0">FALSE()</x:f>
        <x:v>0</x:v>
      </x:c>
    </x:row>
    <x:row r="1917" ht="15" hidden="0" customHeight="1">
      <x:c r="A1917" s="1" t="s">
        <x:v>7046</x:v>
      </x:c>
      <x:c r="B1917" s="1" t="s">
        <x:v>1204</x:v>
      </x:c>
      <x:c r="C1917" s="14" t="n">
        <x:v>45699</x:v>
      </x:c>
      <x:c r="D1917" s="1" t="s">
        <x:v>5018</x:v>
      </x:c>
      <x:c r="E1917" s="1" t="s">
        <x:v>5035</x:v>
      </x:c>
      <x:c r="F1917" s="1" t="s">
        <x:v>5029</x:v>
      </x:c>
      <x:c r="G1917" s="1" t="s">
        <x:v>5030</x:v>
      </x:c>
      <x:c r="H1917" s="1" t="s">
        <x:v>5031</x:v>
      </x:c>
      <x:c r="I1917" s="1" t="s">
        <x:v>5014</x:v>
      </x:c>
      <x:c r="J1917" s="1" t="n">
        <x:v>1.8</x:v>
      </x:c>
      <x:c r="K1917" s="1" t="n">
        <x:v>11.7</x:v>
      </x:c>
      <x:c r="L1917" s="15" t="n">
        <x:v>129.6</x:v>
      </x:c>
      <x:c r="M1917" s="11" t="b">
        <x:f aca="0">TRUE()</x:f>
        <x:v>1</x:v>
      </x:c>
      <x:c r="N1917" s="11" t="b">
        <x:f aca="0">FALSE()</x:f>
        <x:v>0</x:v>
      </x:c>
      <x:c r="O1917" s="1" t="s">
        <x:v>5098</x:v>
      </x:c>
      <x:c r="P1917" s="11" t="b">
        <x:f aca="0">FALSE()</x:f>
        <x:v>0</x:v>
      </x:c>
    </x:row>
    <x:row r="1918" ht="15" hidden="0" customHeight="1">
      <x:c r="A1918" s="1" t="s">
        <x:v>7047</x:v>
      </x:c>
      <x:c r="B1918" s="1" t="s">
        <x:v>1204</x:v>
      </x:c>
      <x:c r="C1918" s="14" t="n">
        <x:v>46119</x:v>
      </x:c>
      <x:c r="D1918" s="1" t="s">
        <x:v>5010</x:v>
      </x:c>
      <x:c r="E1918" s="1" t="s">
        <x:v>5011</x:v>
      </x:c>
      <x:c r="F1918" s="1" t="s">
        <x:v>5012</x:v>
      </x:c>
      <x:c r="G1918" s="1" t="s">
        <x:v>5013</x:v>
      </x:c>
      <x:c r="H1918" s="1" t="s">
        <x:v>5014</x:v>
      </x:c>
      <x:c r="I1918" s="1" t="s">
        <x:v>5014</x:v>
      </x:c>
      <x:c r="J1918" s="1" t="n">
        <x:v>1.4</x:v>
      </x:c>
      <x:c r="K1918" s="1" t="n">
        <x:v>1.6</x:v>
      </x:c>
      <x:c r="L1918" s="15" t="n">
        <x:v>100.8</x:v>
      </x:c>
      <x:c r="M1918" s="11" t="b">
        <x:f aca="0">TRUE()</x:f>
        <x:v>1</x:v>
      </x:c>
      <x:c r="N1918" s="11" t="b">
        <x:f aca="0">FALSE()</x:f>
        <x:v>0</x:v>
      </x:c>
      <x:c r="O1918" s="1" t="s">
        <x:v>5015</x:v>
      </x:c>
      <x:c r="P1918" s="11" t="b">
        <x:f aca="0">FALSE()</x:f>
        <x:v>0</x:v>
      </x:c>
    </x:row>
    <x:row r="1919" ht="15" hidden="0" customHeight="1">
      <x:c r="A1919" s="1" t="s">
        <x:v>7048</x:v>
      </x:c>
      <x:c r="B1919" s="1" t="s">
        <x:v>1204</x:v>
      </x:c>
      <x:c r="C1919" s="14" t="n">
        <x:v>46147</x:v>
      </x:c>
      <x:c r="D1919" s="1" t="s">
        <x:v>5010</x:v>
      </x:c>
      <x:c r="E1919" s="1" t="s">
        <x:v>5011</x:v>
      </x:c>
      <x:c r="F1919" s="1" t="s">
        <x:v>5012</x:v>
      </x:c>
      <x:c r="G1919" s="1" t="s">
        <x:v>5013</x:v>
      </x:c>
      <x:c r="H1919" s="1" t="s">
        <x:v>5014</x:v>
      </x:c>
      <x:c r="I1919" s="1" t="s">
        <x:v>5014</x:v>
      </x:c>
      <x:c r="J1919" s="1" t="n">
        <x:v>1.5</x:v>
      </x:c>
      <x:c r="K1919" s="1" t="n">
        <x:v>2.5</x:v>
      </x:c>
      <x:c r="L1919" s="15" t="n">
        <x:v>108</x:v>
      </x:c>
      <x:c r="M1919" s="11" t="b">
        <x:f aca="0">TRUE()</x:f>
        <x:v>1</x:v>
      </x:c>
      <x:c r="N1919" s="11" t="b">
        <x:f aca="0">FALSE()</x:f>
        <x:v>0</x:v>
      </x:c>
      <x:c r="O1919" s="1" t="s">
        <x:v>5015</x:v>
      </x:c>
      <x:c r="P1919" s="11" t="b">
        <x:f aca="0">FALSE()</x:f>
        <x:v>0</x:v>
      </x:c>
    </x:row>
    <x:row r="1920" ht="15" hidden="0" customHeight="1">
      <x:c r="A1920" s="1" t="s">
        <x:v>7049</x:v>
      </x:c>
      <x:c r="B1920" s="1" t="s">
        <x:v>1207</x:v>
      </x:c>
      <x:c r="C1920" s="14" t="n">
        <x:v>46137</x:v>
      </x:c>
      <x:c r="D1920" s="1" t="s">
        <x:v>5010</x:v>
      </x:c>
      <x:c r="E1920" s="1" t="s">
        <x:v>5011</x:v>
      </x:c>
      <x:c r="F1920" s="1" t="s">
        <x:v>5012</x:v>
      </x:c>
      <x:c r="G1920" s="1" t="s">
        <x:v>5013</x:v>
      </x:c>
      <x:c r="H1920" s="1" t="s">
        <x:v>5014</x:v>
      </x:c>
      <x:c r="I1920" s="1" t="s">
        <x:v>5014</x:v>
      </x:c>
      <x:c r="J1920" s="1" t="n">
        <x:v>1</x:v>
      </x:c>
      <x:c r="K1920" s="1" t="n">
        <x:v>0.3</x:v>
      </x:c>
      <x:c r="L1920" s="15" t="n">
        <x:v>72</x:v>
      </x:c>
      <x:c r="M1920" s="11" t="b">
        <x:f aca="0">TRUE()</x:f>
        <x:v>1</x:v>
      </x:c>
      <x:c r="N1920" s="11" t="b">
        <x:f aca="0">FALSE()</x:f>
        <x:v>0</x:v>
      </x:c>
      <x:c r="O1920" s="1" t="s">
        <x:v>5015</x:v>
      </x:c>
      <x:c r="P1920" s="11" t="b">
        <x:f aca="0">FALSE()</x:f>
        <x:v>0</x:v>
      </x:c>
    </x:row>
    <x:row r="1921" ht="15" hidden="0" customHeight="1">
      <x:c r="A1921" s="1" t="s">
        <x:v>7050</x:v>
      </x:c>
      <x:c r="B1921" s="1" t="s">
        <x:v>1209</x:v>
      </x:c>
      <x:c r="C1921" s="14" t="n">
        <x:v>45819</x:v>
      </x:c>
      <x:c r="D1921" s="1" t="s">
        <x:v>5010</x:v>
      </x:c>
      <x:c r="E1921" s="1" t="s">
        <x:v>5011</x:v>
      </x:c>
      <x:c r="F1921" s="1" t="s">
        <x:v>5012</x:v>
      </x:c>
      <x:c r="G1921" s="1" t="s">
        <x:v>5013</x:v>
      </x:c>
      <x:c r="H1921" s="1" t="s">
        <x:v>5014</x:v>
      </x:c>
      <x:c r="I1921" s="1" t="s">
        <x:v>5014</x:v>
      </x:c>
      <x:c r="J1921" s="1" t="n">
        <x:v>0.7</x:v>
      </x:c>
      <x:c r="K1921" s="1" t="n">
        <x:v>1.3</x:v>
      </x:c>
      <x:c r="L1921" s="15" t="n">
        <x:v>50.4</x:v>
      </x:c>
      <x:c r="M1921" s="11" t="b">
        <x:f aca="0">FALSE()</x:f>
        <x:v>0</x:v>
      </x:c>
      <x:c r="N1921" s="11" t="b">
        <x:f aca="0">FALSE()</x:f>
        <x:v>0</x:v>
      </x:c>
      <x:c r="O1921" s="1" t="s">
        <x:v>5015</x:v>
      </x:c>
      <x:c r="P1921" s="11" t="b">
        <x:f aca="0">FALSE()</x:f>
        <x:v>0</x:v>
      </x:c>
    </x:row>
    <x:row r="1922" ht="15" hidden="0" customHeight="1">
      <x:c r="A1922" s="1" t="s">
        <x:v>7051</x:v>
      </x:c>
      <x:c r="B1922" s="1" t="s">
        <x:v>1209</x:v>
      </x:c>
      <x:c r="C1922" s="14" t="n">
        <x:v>46020</x:v>
      </x:c>
      <x:c r="D1922" s="1" t="s">
        <x:v>5018</x:v>
      </x:c>
      <x:c r="E1922" s="1" t="s">
        <x:v>5356</x:v>
      </x:c>
      <x:c r="F1922" s="1" t="s">
        <x:v>5076</x:v>
      </x:c>
      <x:c r="G1922" s="1" t="s">
        <x:v>5077</x:v>
      </x:c>
      <x:c r="H1922" s="1" t="s">
        <x:v>5022</x:v>
      </x:c>
      <x:c r="I1922" s="1" t="s">
        <x:v>5014</x:v>
      </x:c>
      <x:c r="J1922" s="1" t="n">
        <x:v>2.1</x:v>
      </x:c>
      <x:c r="K1922" s="1" t="n">
        <x:v>8</x:v>
      </x:c>
      <x:c r="L1922" s="15" t="n">
        <x:v>151.2</x:v>
      </x:c>
      <x:c r="M1922" s="11" t="b">
        <x:f aca="0">FALSE()</x:f>
        <x:v>0</x:v>
      </x:c>
      <x:c r="N1922" s="11" t="b">
        <x:f aca="0">FALSE()</x:f>
        <x:v>0</x:v>
      </x:c>
      <x:c r="O1922" s="1" t="s">
        <x:v>5037</x:v>
      </x:c>
      <x:c r="P1922" s="11" t="b">
        <x:f aca="0">FALSE()</x:f>
        <x:v>0</x:v>
      </x:c>
    </x:row>
    <x:row r="1923" ht="15" hidden="0" customHeight="1">
      <x:c r="A1923" s="1" t="s">
        <x:v>7052</x:v>
      </x:c>
      <x:c r="B1923" s="1" t="s">
        <x:v>1209</x:v>
      </x:c>
      <x:c r="C1923" s="14" t="n">
        <x:v>46111</x:v>
      </x:c>
      <x:c r="D1923" s="1" t="s">
        <x:v>5010</x:v>
      </x:c>
      <x:c r="E1923" s="1" t="s">
        <x:v>5011</x:v>
      </x:c>
      <x:c r="F1923" s="1" t="s">
        <x:v>5012</x:v>
      </x:c>
      <x:c r="G1923" s="1" t="s">
        <x:v>5013</x:v>
      </x:c>
      <x:c r="H1923" s="1" t="s">
        <x:v>5014</x:v>
      </x:c>
      <x:c r="I1923" s="1" t="s">
        <x:v>5014</x:v>
      </x:c>
      <x:c r="J1923" s="1" t="n">
        <x:v>1</x:v>
      </x:c>
      <x:c r="K1923" s="1" t="n">
        <x:v>1.6</x:v>
      </x:c>
      <x:c r="L1923" s="15" t="n">
        <x:v>72</x:v>
      </x:c>
      <x:c r="M1923" s="11" t="b">
        <x:f aca="0">TRUE()</x:f>
        <x:v>1</x:v>
      </x:c>
      <x:c r="N1923" s="11" t="b">
        <x:f aca="0">FALSE()</x:f>
        <x:v>0</x:v>
      </x:c>
      <x:c r="O1923" s="1" t="s">
        <x:v>5015</x:v>
      </x:c>
      <x:c r="P1923" s="11" t="b">
        <x:f aca="0">FALSE()</x:f>
        <x:v>0</x:v>
      </x:c>
    </x:row>
    <x:row r="1924" ht="15" hidden="0" customHeight="1">
      <x:c r="A1924" s="1" t="s">
        <x:v>7053</x:v>
      </x:c>
      <x:c r="B1924" s="1" t="s">
        <x:v>1782</x:v>
      </x:c>
      <x:c r="C1924" s="14" t="n">
        <x:v>45439</x:v>
      </x:c>
      <x:c r="D1924" s="1" t="s">
        <x:v>5010</x:v>
      </x:c>
      <x:c r="E1924" s="1" t="s">
        <x:v>5011</x:v>
      </x:c>
      <x:c r="F1924" s="1" t="s">
        <x:v>5012</x:v>
      </x:c>
      <x:c r="G1924" s="1" t="s">
        <x:v>5013</x:v>
      </x:c>
      <x:c r="H1924" s="1" t="s">
        <x:v>5014</x:v>
      </x:c>
      <x:c r="I1924" s="1" t="s">
        <x:v>5014</x:v>
      </x:c>
      <x:c r="J1924" s="1" t="n">
        <x:v>1</x:v>
      </x:c>
      <x:c r="K1924" s="1" t="n">
        <x:v>1.2</x:v>
      </x:c>
      <x:c r="L1924" s="15" t="n">
        <x:v>72</x:v>
      </x:c>
      <x:c r="M1924" s="11" t="b">
        <x:f aca="0">FALSE()</x:f>
        <x:v>0</x:v>
      </x:c>
      <x:c r="N1924" s="11" t="b">
        <x:f aca="0">FALSE()</x:f>
        <x:v>0</x:v>
      </x:c>
      <x:c r="O1924" s="1" t="s">
        <x:v>5015</x:v>
      </x:c>
      <x:c r="P1924" s="11" t="b">
        <x:f aca="0">FALSE()</x:f>
        <x:v>0</x:v>
      </x:c>
    </x:row>
    <x:row r="1925" ht="15" hidden="0" customHeight="1">
      <x:c r="A1925" s="1" t="s">
        <x:v>7054</x:v>
      </x:c>
      <x:c r="B1925" s="1" t="s">
        <x:v>1782</x:v>
      </x:c>
      <x:c r="C1925" s="14" t="n">
        <x:v>45591</x:v>
      </x:c>
      <x:c r="D1925" s="1" t="s">
        <x:v>5018</x:v>
      </x:c>
      <x:c r="E1925" s="1" t="s">
        <x:v>5136</x:v>
      </x:c>
      <x:c r="F1925" s="1" t="s">
        <x:v>5137</x:v>
      </x:c>
      <x:c r="G1925" s="1" t="s">
        <x:v>5138</x:v>
      </x:c>
      <x:c r="H1925" s="1" t="s">
        <x:v>5031</x:v>
      </x:c>
      <x:c r="I1925" s="1" t="s">
        <x:v>5014</x:v>
      </x:c>
      <x:c r="J1925" s="1" t="n">
        <x:v>1.8</x:v>
      </x:c>
      <x:c r="K1925" s="1" t="n">
        <x:v>16.6</x:v>
      </x:c>
      <x:c r="L1925" s="15" t="n">
        <x:v>129.6</x:v>
      </x:c>
      <x:c r="M1925" s="11" t="b">
        <x:f aca="0">TRUE()</x:f>
        <x:v>1</x:v>
      </x:c>
      <x:c r="N1925" s="11" t="b">
        <x:f aca="0">TRUE()</x:f>
        <x:v>1</x:v>
      </x:c>
      <x:c r="O1925" s="1" t="s">
        <x:v>5139</x:v>
      </x:c>
      <x:c r="P1925" s="11" t="b">
        <x:f aca="0">FALSE()</x:f>
        <x:v>0</x:v>
      </x:c>
    </x:row>
    <x:row r="1926" ht="15" hidden="0" customHeight="1">
      <x:c r="A1926" s="1" t="s">
        <x:v>7055</x:v>
      </x:c>
      <x:c r="B1926" s="1" t="s">
        <x:v>1782</x:v>
      </x:c>
      <x:c r="C1926" s="14" t="n">
        <x:v>45957</x:v>
      </x:c>
      <x:c r="D1926" s="1" t="s">
        <x:v>5010</x:v>
      </x:c>
      <x:c r="E1926" s="1" t="s">
        <x:v>5011</x:v>
      </x:c>
      <x:c r="F1926" s="1" t="s">
        <x:v>5012</x:v>
      </x:c>
      <x:c r="G1926" s="1" t="s">
        <x:v>5013</x:v>
      </x:c>
      <x:c r="H1926" s="1" t="s">
        <x:v>5014</x:v>
      </x:c>
      <x:c r="I1926" s="1" t="s">
        <x:v>5014</x:v>
      </x:c>
      <x:c r="J1926" s="1" t="n">
        <x:v>1</x:v>
      </x:c>
      <x:c r="K1926" s="1" t="n">
        <x:v>0.9</x:v>
      </x:c>
      <x:c r="L1926" s="15" t="n">
        <x:v>72</x:v>
      </x:c>
      <x:c r="M1926" s="11" t="b">
        <x:f aca="0">TRUE()</x:f>
        <x:v>1</x:v>
      </x:c>
      <x:c r="N1926" s="11" t="b">
        <x:f aca="0">FALSE()</x:f>
        <x:v>0</x:v>
      </x:c>
      <x:c r="O1926" s="1" t="s">
        <x:v>5015</x:v>
      </x:c>
      <x:c r="P1926" s="11" t="b">
        <x:f aca="0">FALSE()</x:f>
        <x:v>0</x:v>
      </x:c>
    </x:row>
    <x:row r="1927" ht="15" hidden="0" customHeight="1">
      <x:c r="A1927" s="1" t="s">
        <x:v>7056</x:v>
      </x:c>
      <x:c r="B1927" s="1" t="s">
        <x:v>1211</x:v>
      </x:c>
      <x:c r="C1927" s="14" t="n">
        <x:v>45868</x:v>
      </x:c>
      <x:c r="D1927" s="1" t="s">
        <x:v>5010</x:v>
      </x:c>
      <x:c r="E1927" s="1" t="s">
        <x:v>5011</x:v>
      </x:c>
      <x:c r="F1927" s="1" t="s">
        <x:v>5012</x:v>
      </x:c>
      <x:c r="G1927" s="1" t="s">
        <x:v>5013</x:v>
      </x:c>
      <x:c r="H1927" s="1" t="s">
        <x:v>5014</x:v>
      </x:c>
      <x:c r="I1927" s="1" t="s">
        <x:v>5014</x:v>
      </x:c>
      <x:c r="J1927" s="1" t="n">
        <x:v>0.6</x:v>
      </x:c>
      <x:c r="K1927" s="1" t="n">
        <x:v>1.9</x:v>
      </x:c>
      <x:c r="L1927" s="15" t="n">
        <x:v>43.2</x:v>
      </x:c>
      <x:c r="M1927" s="11" t="b">
        <x:f aca="0">TRUE()</x:f>
        <x:v>1</x:v>
      </x:c>
      <x:c r="N1927" s="11" t="b">
        <x:f aca="0">FALSE()</x:f>
        <x:v>0</x:v>
      </x:c>
      <x:c r="O1927" s="1" t="s">
        <x:v>5015</x:v>
      </x:c>
      <x:c r="P1927" s="11" t="b">
        <x:f aca="0">FALSE()</x:f>
        <x:v>0</x:v>
      </x:c>
    </x:row>
    <x:row r="1928" ht="15" hidden="0" customHeight="1">
      <x:c r="A1928" s="1" t="s">
        <x:v>7057</x:v>
      </x:c>
      <x:c r="B1928" s="1" t="s">
        <x:v>1211</x:v>
      </x:c>
      <x:c r="C1928" s="14" t="n">
        <x:v>46079</x:v>
      </x:c>
      <x:c r="D1928" s="1" t="s">
        <x:v>5018</x:v>
      </x:c>
      <x:c r="E1928" s="1" t="s">
        <x:v>5041</x:v>
      </x:c>
      <x:c r="F1928" s="1" t="s">
        <x:v>5042</x:v>
      </x:c>
      <x:c r="G1928" s="1" t="s">
        <x:v>5043</x:v>
      </x:c>
      <x:c r="H1928" s="1" t="s">
        <x:v>5031</x:v>
      </x:c>
      <x:c r="I1928" s="1" t="s">
        <x:v>5044</x:v>
      </x:c>
      <x:c r="J1928" s="1" t="n">
        <x:v>1.5</x:v>
      </x:c>
      <x:c r="K1928" s="1" t="n">
        <x:v>1</x:v>
      </x:c>
      <x:c r="L1928" s="15" t="n">
        <x:v>447.52</x:v>
      </x:c>
      <x:c r="M1928" s="11" t="b">
        <x:f aca="0">TRUE()</x:f>
        <x:v>1</x:v>
      </x:c>
      <x:c r="N1928" s="11" t="b">
        <x:f aca="0">FALSE()</x:f>
        <x:v>0</x:v>
      </x:c>
      <x:c r="O1928" s="1" t="s">
        <x:v>5037</x:v>
      </x:c>
      <x:c r="P1928" s="11" t="b">
        <x:f aca="0">FALSE()</x:f>
        <x:v>0</x:v>
      </x:c>
    </x:row>
    <x:row r="1929" ht="15" hidden="0" customHeight="1">
      <x:c r="A1929" s="1" t="s">
        <x:v>7058</x:v>
      </x:c>
      <x:c r="B1929" s="1" t="s">
        <x:v>1211</x:v>
      </x:c>
      <x:c r="C1929" s="14" t="n">
        <x:v>46145</x:v>
      </x:c>
      <x:c r="D1929" s="1" t="s">
        <x:v>5018</x:v>
      </x:c>
      <x:c r="E1929" s="1" t="s">
        <x:v>5028</x:v>
      </x:c>
      <x:c r="F1929" s="1" t="s">
        <x:v>5029</x:v>
      </x:c>
      <x:c r="G1929" s="1" t="s">
        <x:v>5030</x:v>
      </x:c>
      <x:c r="H1929" s="1" t="s">
        <x:v>5058</x:v>
      </x:c>
      <x:c r="I1929" s="1" t="s">
        <x:v>5044</x:v>
      </x:c>
      <x:c r="J1929" s="1" t="n">
        <x:v>3.1</x:v>
      </x:c>
      <x:c r="K1929" s="1" t="n">
        <x:v>25.8</x:v>
      </x:c>
      <x:c r="L1929" s="15" t="n">
        <x:v>724.96</x:v>
      </x:c>
      <x:c r="M1929" s="11" t="b">
        <x:f aca="0">FALSE()</x:f>
        <x:v>0</x:v>
      </x:c>
      <x:c r="N1929" s="11" t="b">
        <x:f aca="0">FALSE()</x:f>
        <x:v>0</x:v>
      </x:c>
      <x:c r="O1929" s="1" t="s">
        <x:v>5068</x:v>
      </x:c>
      <x:c r="P1929" s="11" t="b">
        <x:f aca="0">TRUE()</x:f>
        <x:v>1</x:v>
      </x:c>
      <x:c r="Q1929" s="1" t="s">
        <x:v>7059</x:v>
      </x:c>
    </x:row>
    <x:row r="1930" ht="15" hidden="0" customHeight="1">
      <x:c r="A1930" s="1" t="s">
        <x:v>7060</x:v>
      </x:c>
      <x:c r="B1930" s="1" t="s">
        <x:v>1211</x:v>
      </x:c>
      <x:c r="C1930" s="14" t="n">
        <x:v>46151</x:v>
      </x:c>
      <x:c r="D1930" s="1" t="s">
        <x:v>5010</x:v>
      </x:c>
      <x:c r="E1930" s="1" t="s">
        <x:v>5011</x:v>
      </x:c>
      <x:c r="F1930" s="1" t="s">
        <x:v>5012</x:v>
      </x:c>
      <x:c r="G1930" s="1" t="s">
        <x:v>5013</x:v>
      </x:c>
      <x:c r="H1930" s="1" t="s">
        <x:v>5014</x:v>
      </x:c>
      <x:c r="I1930" s="1" t="s">
        <x:v>5014</x:v>
      </x:c>
      <x:c r="J1930" s="1" t="n">
        <x:v>1.1</x:v>
      </x:c>
      <x:c r="K1930" s="1" t="n">
        <x:v>1.3</x:v>
      </x:c>
      <x:c r="L1930" s="15" t="n">
        <x:v>79.2</x:v>
      </x:c>
      <x:c r="M1930" s="11" t="b">
        <x:f aca="0">TRUE()</x:f>
        <x:v>1</x:v>
      </x:c>
      <x:c r="N1930" s="11" t="b">
        <x:f aca="0">FALSE()</x:f>
        <x:v>0</x:v>
      </x:c>
      <x:c r="O1930" s="1" t="s">
        <x:v>5015</x:v>
      </x:c>
      <x:c r="P1930" s="11" t="b">
        <x:f aca="0">FALSE()</x:f>
        <x:v>0</x:v>
      </x:c>
    </x:row>
    <x:row r="1931" ht="15" hidden="0" customHeight="1">
      <x:c r="A1931" s="1" t="s">
        <x:v>7061</x:v>
      </x:c>
      <x:c r="B1931" s="1" t="s">
        <x:v>1213</x:v>
      </x:c>
      <x:c r="C1931" s="14" t="n">
        <x:v>45314</x:v>
      </x:c>
      <x:c r="D1931" s="1" t="s">
        <x:v>5018</x:v>
      </x:c>
      <x:c r="E1931" s="1" t="s">
        <x:v>5130</x:v>
      </x:c>
      <x:c r="F1931" s="1" t="s">
        <x:v>5111</x:v>
      </x:c>
      <x:c r="G1931" s="1" t="s">
        <x:v>5112</x:v>
      </x:c>
      <x:c r="H1931" s="1" t="s">
        <x:v>5031</x:v>
      </x:c>
      <x:c r="I1931" s="1" t="s">
        <x:v>5039</x:v>
      </x:c>
      <x:c r="J1931" s="1" t="n">
        <x:v>2</x:v>
      </x:c>
      <x:c r="K1931" s="1" t="n">
        <x:v>8.3</x:v>
      </x:c>
      <x:c r="L1931" s="15" t="n">
        <x:v>405.68</x:v>
      </x:c>
      <x:c r="M1931" s="11" t="b">
        <x:f aca="0">TRUE()</x:f>
        <x:v>1</x:v>
      </x:c>
      <x:c r="N1931" s="11" t="b">
        <x:f aca="0">FALSE()</x:f>
        <x:v>0</x:v>
      </x:c>
      <x:c r="O1931" s="1" t="s">
        <x:v>5033</x:v>
      </x:c>
      <x:c r="P1931" s="11" t="b">
        <x:f aca="0">FALSE()</x:f>
        <x:v>0</x:v>
      </x:c>
    </x:row>
    <x:row r="1932" ht="15" hidden="0" customHeight="1">
      <x:c r="A1932" s="1" t="s">
        <x:v>7062</x:v>
      </x:c>
      <x:c r="B1932" s="1" t="s">
        <x:v>1213</x:v>
      </x:c>
      <x:c r="C1932" s="14" t="n">
        <x:v>45430</x:v>
      </x:c>
      <x:c r="D1932" s="1" t="s">
        <x:v>5018</x:v>
      </x:c>
      <x:c r="E1932" s="1" t="s">
        <x:v>5070</x:v>
      </x:c>
      <x:c r="F1932" s="1" t="s">
        <x:v>5071</x:v>
      </x:c>
      <x:c r="G1932" s="1" t="s">
        <x:v>5072</x:v>
      </x:c>
      <x:c r="H1932" s="1" t="s">
        <x:v>5031</x:v>
      </x:c>
      <x:c r="I1932" s="1" t="s">
        <x:v>5023</x:v>
      </x:c>
      <x:c r="J1932" s="1" t="n">
        <x:v>1.7</x:v>
      </x:c>
      <x:c r="K1932" s="1" t="n">
        <x:v>6.3</x:v>
      </x:c>
      <x:c r="L1932" s="15" t="n">
        <x:v>535.35</x:v>
      </x:c>
      <x:c r="M1932" s="11" t="b">
        <x:f aca="0">FALSE()</x:f>
        <x:v>0</x:v>
      </x:c>
      <x:c r="N1932" s="11" t="b">
        <x:f aca="0">FALSE()</x:f>
        <x:v>0</x:v>
      </x:c>
      <x:c r="O1932" s="1" t="s">
        <x:v>5098</x:v>
      </x:c>
      <x:c r="P1932" s="11" t="b">
        <x:f aca="0">FALSE()</x:f>
        <x:v>0</x:v>
      </x:c>
    </x:row>
    <x:row r="1933" ht="15" hidden="0" customHeight="1">
      <x:c r="A1933" s="1" t="s">
        <x:v>7063</x:v>
      </x:c>
      <x:c r="B1933" s="1" t="s">
        <x:v>1213</x:v>
      </x:c>
      <x:c r="C1933" s="14" t="n">
        <x:v>45537</x:v>
      </x:c>
      <x:c r="D1933" s="1" t="s">
        <x:v>5010</x:v>
      </x:c>
      <x:c r="E1933" s="1" t="s">
        <x:v>5011</x:v>
      </x:c>
      <x:c r="F1933" s="1" t="s">
        <x:v>5012</x:v>
      </x:c>
      <x:c r="G1933" s="1" t="s">
        <x:v>5013</x:v>
      </x:c>
      <x:c r="H1933" s="1" t="s">
        <x:v>5014</x:v>
      </x:c>
      <x:c r="I1933" s="1" t="s">
        <x:v>5014</x:v>
      </x:c>
      <x:c r="J1933" s="1" t="n">
        <x:v>2.1</x:v>
      </x:c>
      <x:c r="K1933" s="1" t="n">
        <x:v>1.6</x:v>
      </x:c>
      <x:c r="L1933" s="15" t="n">
        <x:v>151.2</x:v>
      </x:c>
      <x:c r="M1933" s="11" t="b">
        <x:f aca="0">TRUE()</x:f>
        <x:v>1</x:v>
      </x:c>
      <x:c r="N1933" s="11" t="b">
        <x:f aca="0">FALSE()</x:f>
        <x:v>0</x:v>
      </x:c>
      <x:c r="O1933" s="1" t="s">
        <x:v>5015</x:v>
      </x:c>
      <x:c r="P1933" s="11" t="b">
        <x:f aca="0">FALSE()</x:f>
        <x:v>0</x:v>
      </x:c>
    </x:row>
    <x:row r="1934" ht="15" hidden="0" customHeight="1">
      <x:c r="A1934" s="1" t="s">
        <x:v>7064</x:v>
      </x:c>
      <x:c r="B1934" s="1" t="s">
        <x:v>1213</x:v>
      </x:c>
      <x:c r="C1934" s="14" t="n">
        <x:v>45611</x:v>
      </x:c>
      <x:c r="D1934" s="1" t="s">
        <x:v>5010</x:v>
      </x:c>
      <x:c r="E1934" s="1" t="s">
        <x:v>5011</x:v>
      </x:c>
      <x:c r="F1934" s="1" t="s">
        <x:v>5012</x:v>
      </x:c>
      <x:c r="G1934" s="1" t="s">
        <x:v>5013</x:v>
      </x:c>
      <x:c r="H1934" s="1" t="s">
        <x:v>5014</x:v>
      </x:c>
      <x:c r="I1934" s="1" t="s">
        <x:v>5014</x:v>
      </x:c>
      <x:c r="J1934" s="1" t="n">
        <x:v>1.6</x:v>
      </x:c>
      <x:c r="K1934" s="1" t="n">
        <x:v>2.1</x:v>
      </x:c>
      <x:c r="L1934" s="15" t="n">
        <x:v>115.2</x:v>
      </x:c>
      <x:c r="M1934" s="11" t="b">
        <x:f aca="0">TRUE()</x:f>
        <x:v>1</x:v>
      </x:c>
      <x:c r="N1934" s="11" t="b">
        <x:f aca="0">FALSE()</x:f>
        <x:v>0</x:v>
      </x:c>
      <x:c r="O1934" s="1" t="s">
        <x:v>5015</x:v>
      </x:c>
      <x:c r="P1934" s="11" t="b">
        <x:f aca="0">FALSE()</x:f>
        <x:v>0</x:v>
      </x:c>
    </x:row>
    <x:row r="1935" ht="15" hidden="0" customHeight="1">
      <x:c r="A1935" s="1" t="s">
        <x:v>7065</x:v>
      </x:c>
      <x:c r="B1935" s="1" t="s">
        <x:v>1213</x:v>
      </x:c>
      <x:c r="C1935" s="14" t="n">
        <x:v>45912</x:v>
      </x:c>
      <x:c r="D1935" s="1" t="s">
        <x:v>5018</x:v>
      </x:c>
      <x:c r="E1935" s="1" t="s">
        <x:v>5133</x:v>
      </x:c>
      <x:c r="F1935" s="1" t="s">
        <x:v>5071</x:v>
      </x:c>
      <x:c r="G1935" s="1" t="s">
        <x:v>5072</x:v>
      </x:c>
      <x:c r="H1935" s="1" t="s">
        <x:v>5022</x:v>
      </x:c>
      <x:c r="I1935" s="1" t="s">
        <x:v>5100</x:v>
      </x:c>
      <x:c r="J1935" s="1" t="n">
        <x:v>1.9</x:v>
      </x:c>
      <x:c r="K1935" s="1" t="n">
        <x:v>9.6</x:v>
      </x:c>
      <x:c r="L1935" s="15" t="n">
        <x:v>658.49</x:v>
      </x:c>
      <x:c r="M1935" s="11" t="b">
        <x:f aca="0">FALSE()</x:f>
        <x:v>0</x:v>
      </x:c>
      <x:c r="N1935" s="11" t="b">
        <x:f aca="0">FALSE()</x:f>
        <x:v>0</x:v>
      </x:c>
      <x:c r="O1935" s="1" t="s">
        <x:v>5073</x:v>
      </x:c>
      <x:c r="P1935" s="11" t="b">
        <x:f aca="0">FALSE()</x:f>
        <x:v>0</x:v>
      </x:c>
    </x:row>
    <x:row r="1936" ht="15" hidden="0" customHeight="1">
      <x:c r="A1936" s="1" t="s">
        <x:v>7066</x:v>
      </x:c>
      <x:c r="B1936" s="1" t="s">
        <x:v>1213</x:v>
      </x:c>
      <x:c r="C1936" s="14" t="n">
        <x:v>46184</x:v>
      </x:c>
      <x:c r="D1936" s="1" t="s">
        <x:v>5010</x:v>
      </x:c>
      <x:c r="E1936" s="1" t="s">
        <x:v>5011</x:v>
      </x:c>
      <x:c r="F1936" s="1" t="s">
        <x:v>5012</x:v>
      </x:c>
      <x:c r="G1936" s="1" t="s">
        <x:v>5013</x:v>
      </x:c>
      <x:c r="H1936" s="1" t="s">
        <x:v>5014</x:v>
      </x:c>
      <x:c r="I1936" s="1" t="s">
        <x:v>5014</x:v>
      </x:c>
      <x:c r="J1936" s="1" t="n">
        <x:v>1.5</x:v>
      </x:c>
      <x:c r="K1936" s="1" t="n">
        <x:v>2.6</x:v>
      </x:c>
      <x:c r="L1936" s="15" t="n">
        <x:v>108</x:v>
      </x:c>
      <x:c r="M1936" s="11" t="b">
        <x:f aca="0">TRUE()</x:f>
        <x:v>1</x:v>
      </x:c>
      <x:c r="N1936" s="11" t="b">
        <x:f aca="0">FALSE()</x:f>
        <x:v>0</x:v>
      </x:c>
      <x:c r="O1936" s="1" t="s">
        <x:v>5015</x:v>
      </x:c>
      <x:c r="P1936" s="11" t="b">
        <x:f aca="0">FALSE()</x:f>
        <x:v>0</x:v>
      </x:c>
    </x:row>
    <x:row r="1937" ht="15" hidden="0" customHeight="1">
      <x:c r="A1937" s="1" t="s">
        <x:v>7067</x:v>
      </x:c>
      <x:c r="B1937" s="1" t="s">
        <x:v>3328</x:v>
      </x:c>
      <x:c r="C1937" s="14" t="n">
        <x:v>45419</x:v>
      </x:c>
      <x:c r="D1937" s="1" t="s">
        <x:v>5010</x:v>
      </x:c>
      <x:c r="E1937" s="1" t="s">
        <x:v>5011</x:v>
      </x:c>
      <x:c r="F1937" s="1" t="s">
        <x:v>5012</x:v>
      </x:c>
      <x:c r="G1937" s="1" t="s">
        <x:v>5013</x:v>
      </x:c>
      <x:c r="H1937" s="1" t="s">
        <x:v>5014</x:v>
      </x:c>
      <x:c r="I1937" s="1" t="s">
        <x:v>5014</x:v>
      </x:c>
      <x:c r="J1937" s="1" t="n">
        <x:v>1.3</x:v>
      </x:c>
      <x:c r="K1937" s="1" t="n">
        <x:v>4.2</x:v>
      </x:c>
      <x:c r="L1937" s="15" t="n">
        <x:v>93.6</x:v>
      </x:c>
      <x:c r="M1937" s="11" t="b">
        <x:f aca="0">TRUE()</x:f>
        <x:v>1</x:v>
      </x:c>
      <x:c r="N1937" s="11" t="b">
        <x:f aca="0">FALSE()</x:f>
        <x:v>0</x:v>
      </x:c>
      <x:c r="O1937" s="1" t="s">
        <x:v>5015</x:v>
      </x:c>
      <x:c r="P1937" s="11" t="b">
        <x:f aca="0">FALSE()</x:f>
        <x:v>0</x:v>
      </x:c>
    </x:row>
    <x:row r="1938" ht="15" hidden="0" customHeight="1">
      <x:c r="A1938" s="1" t="s">
        <x:v>7068</x:v>
      </x:c>
      <x:c r="B1938" s="1" t="s">
        <x:v>3328</x:v>
      </x:c>
      <x:c r="C1938" s="14" t="n">
        <x:v>45505</x:v>
      </x:c>
      <x:c r="D1938" s="1" t="s">
        <x:v>5054</x:v>
      </x:c>
      <x:c r="E1938" s="1" t="s">
        <x:v>5055</x:v>
      </x:c>
      <x:c r="F1938" s="1" t="s">
        <x:v>5012</x:v>
      </x:c>
      <x:c r="G1938" s="1" t="s">
        <x:v>5013</x:v>
      </x:c>
      <x:c r="H1938" s="1" t="s">
        <x:v>5014</x:v>
      </x:c>
      <x:c r="I1938" s="1" t="s">
        <x:v>5014</x:v>
      </x:c>
      <x:c r="J1938" s="1" t="n">
        <x:v>0.9</x:v>
      </x:c>
      <x:c r="K1938" s="1" t="n">
        <x:v>1.1</x:v>
      </x:c>
      <x:c r="L1938" s="15" t="n">
        <x:v>64.8</x:v>
      </x:c>
      <x:c r="M1938" s="11" t="b">
        <x:f aca="0">TRUE()</x:f>
        <x:v>1</x:v>
      </x:c>
      <x:c r="N1938" s="11" t="b">
        <x:f aca="0">FALSE()</x:f>
        <x:v>0</x:v>
      </x:c>
      <x:c r="O1938" s="1" t="s">
        <x:v>5015</x:v>
      </x:c>
      <x:c r="P1938" s="11" t="b">
        <x:f aca="0">FALSE()</x:f>
        <x:v>0</x:v>
      </x:c>
    </x:row>
    <x:row r="1939" ht="15" hidden="0" customHeight="1">
      <x:c r="A1939" s="1" t="s">
        <x:v>7069</x:v>
      </x:c>
      <x:c r="B1939" s="1" t="s">
        <x:v>3328</x:v>
      </x:c>
      <x:c r="C1939" s="14" t="n">
        <x:v>45725</x:v>
      </x:c>
      <x:c r="D1939" s="1" t="s">
        <x:v>5010</x:v>
      </x:c>
      <x:c r="E1939" s="1" t="s">
        <x:v>5011</x:v>
      </x:c>
      <x:c r="F1939" s="1" t="s">
        <x:v>5012</x:v>
      </x:c>
      <x:c r="G1939" s="1" t="s">
        <x:v>5013</x:v>
      </x:c>
      <x:c r="H1939" s="1" t="s">
        <x:v>5014</x:v>
      </x:c>
      <x:c r="I1939" s="1" t="s">
        <x:v>5014</x:v>
      </x:c>
      <x:c r="J1939" s="1" t="n">
        <x:v>1.8</x:v>
      </x:c>
      <x:c r="K1939" s="1" t="n">
        <x:v>2.9</x:v>
      </x:c>
      <x:c r="L1939" s="15" t="n">
        <x:v>129.6</x:v>
      </x:c>
      <x:c r="M1939" s="11" t="b">
        <x:f aca="0">TRUE()</x:f>
        <x:v>1</x:v>
      </x:c>
      <x:c r="N1939" s="11" t="b">
        <x:f aca="0">FALSE()</x:f>
        <x:v>0</x:v>
      </x:c>
      <x:c r="O1939" s="1" t="s">
        <x:v>5015</x:v>
      </x:c>
      <x:c r="P1939" s="11" t="b">
        <x:f aca="0">FALSE()</x:f>
        <x:v>0</x:v>
      </x:c>
    </x:row>
    <x:row r="1940" ht="15" hidden="0" customHeight="1">
      <x:c r="A1940" s="1" t="s">
        <x:v>7070</x:v>
      </x:c>
      <x:c r="B1940" s="1" t="s">
        <x:v>3328</x:v>
      </x:c>
      <x:c r="C1940" s="14" t="n">
        <x:v>45753</x:v>
      </x:c>
      <x:c r="D1940" s="1" t="s">
        <x:v>5010</x:v>
      </x:c>
      <x:c r="E1940" s="1" t="s">
        <x:v>5011</x:v>
      </x:c>
      <x:c r="F1940" s="1" t="s">
        <x:v>5012</x:v>
      </x:c>
      <x:c r="G1940" s="1" t="s">
        <x:v>5013</x:v>
      </x:c>
      <x:c r="H1940" s="1" t="s">
        <x:v>5014</x:v>
      </x:c>
      <x:c r="I1940" s="1" t="s">
        <x:v>5014</x:v>
      </x:c>
      <x:c r="J1940" s="1" t="n">
        <x:v>0.9</x:v>
      </x:c>
      <x:c r="K1940" s="1" t="n">
        <x:v>2.5</x:v>
      </x:c>
      <x:c r="L1940" s="15" t="n">
        <x:v>64.8</x:v>
      </x:c>
      <x:c r="M1940" s="11" t="b">
        <x:f aca="0">TRUE()</x:f>
        <x:v>1</x:v>
      </x:c>
      <x:c r="N1940" s="11" t="b">
        <x:f aca="0">FALSE()</x:f>
        <x:v>0</x:v>
      </x:c>
      <x:c r="O1940" s="1" t="s">
        <x:v>5015</x:v>
      </x:c>
      <x:c r="P1940" s="11" t="b">
        <x:f aca="0">FALSE()</x:f>
        <x:v>0</x:v>
      </x:c>
    </x:row>
    <x:row r="1941" ht="15" hidden="0" customHeight="1">
      <x:c r="A1941" s="1" t="s">
        <x:v>7071</x:v>
      </x:c>
      <x:c r="B1941" s="1" t="s">
        <x:v>3328</x:v>
      </x:c>
      <x:c r="C1941" s="14" t="n">
        <x:v>46122</x:v>
      </x:c>
      <x:c r="D1941" s="1" t="s">
        <x:v>5018</x:v>
      </x:c>
      <x:c r="E1941" s="1" t="s">
        <x:v>5133</x:v>
      </x:c>
      <x:c r="F1941" s="1" t="s">
        <x:v>5071</x:v>
      </x:c>
      <x:c r="G1941" s="1" t="s">
        <x:v>5072</x:v>
      </x:c>
      <x:c r="H1941" s="1" t="s">
        <x:v>5031</x:v>
      </x:c>
      <x:c r="I1941" s="1" t="s">
        <x:v>5014</x:v>
      </x:c>
      <x:c r="J1941" s="1" t="n">
        <x:v>0.5</x:v>
      </x:c>
      <x:c r="K1941" s="1" t="n">
        <x:v>18.1</x:v>
      </x:c>
      <x:c r="L1941" s="15" t="n">
        <x:v>36</x:v>
      </x:c>
      <x:c r="M1941" s="11" t="b">
        <x:f aca="0">TRUE()</x:f>
        <x:v>1</x:v>
      </x:c>
      <x:c r="N1941" s="11" t="b">
        <x:f aca="0">FALSE()</x:f>
        <x:v>0</x:v>
      </x:c>
      <x:c r="O1941" s="1" t="s">
        <x:v>5098</x:v>
      </x:c>
      <x:c r="P1941" s="11" t="b">
        <x:f aca="0">FALSE()</x:f>
        <x:v>0</x:v>
      </x:c>
    </x:row>
    <x:row r="1942" ht="15" hidden="0" customHeight="1">
      <x:c r="A1942" s="1" t="s">
        <x:v>7072</x:v>
      </x:c>
      <x:c r="B1942" s="1" t="s">
        <x:v>3331</x:v>
      </x:c>
      <x:c r="C1942" s="14" t="n">
        <x:v>45307</x:v>
      </x:c>
      <x:c r="D1942" s="1" t="s">
        <x:v>5010</x:v>
      </x:c>
      <x:c r="E1942" s="1" t="s">
        <x:v>5011</x:v>
      </x:c>
      <x:c r="F1942" s="1" t="s">
        <x:v>5012</x:v>
      </x:c>
      <x:c r="G1942" s="1" t="s">
        <x:v>5013</x:v>
      </x:c>
      <x:c r="H1942" s="1" t="s">
        <x:v>5014</x:v>
      </x:c>
      <x:c r="I1942" s="1" t="s">
        <x:v>5014</x:v>
      </x:c>
      <x:c r="J1942" s="1" t="n">
        <x:v>1.2</x:v>
      </x:c>
      <x:c r="K1942" s="1" t="n">
        <x:v>1.5</x:v>
      </x:c>
      <x:c r="L1942" s="15" t="n">
        <x:v>86.4</x:v>
      </x:c>
      <x:c r="M1942" s="11" t="b">
        <x:f aca="0">TRUE()</x:f>
        <x:v>1</x:v>
      </x:c>
      <x:c r="N1942" s="11" t="b">
        <x:f aca="0">FALSE()</x:f>
        <x:v>0</x:v>
      </x:c>
      <x:c r="O1942" s="1" t="s">
        <x:v>5015</x:v>
      </x:c>
      <x:c r="P1942" s="11" t="b">
        <x:f aca="0">FALSE()</x:f>
        <x:v>0</x:v>
      </x:c>
    </x:row>
    <x:row r="1943" ht="15" hidden="0" customHeight="1">
      <x:c r="A1943" s="1" t="s">
        <x:v>7073</x:v>
      </x:c>
      <x:c r="B1943" s="1" t="s">
        <x:v>3331</x:v>
      </x:c>
      <x:c r="C1943" s="14" t="n">
        <x:v>45583</x:v>
      </x:c>
      <x:c r="D1943" s="1" t="s">
        <x:v>5010</x:v>
      </x:c>
      <x:c r="E1943" s="1" t="s">
        <x:v>5011</x:v>
      </x:c>
      <x:c r="F1943" s="1" t="s">
        <x:v>5012</x:v>
      </x:c>
      <x:c r="G1943" s="1" t="s">
        <x:v>5013</x:v>
      </x:c>
      <x:c r="H1943" s="1" t="s">
        <x:v>5014</x:v>
      </x:c>
      <x:c r="I1943" s="1" t="s">
        <x:v>5014</x:v>
      </x:c>
      <x:c r="J1943" s="1" t="n">
        <x:v>1.4</x:v>
      </x:c>
      <x:c r="K1943" s="1" t="n">
        <x:v>2</x:v>
      </x:c>
      <x:c r="L1943" s="15" t="n">
        <x:v>100.8</x:v>
      </x:c>
      <x:c r="M1943" s="11" t="b">
        <x:f aca="0">FALSE()</x:f>
        <x:v>0</x:v>
      </x:c>
      <x:c r="N1943" s="11" t="b">
        <x:f aca="0">FALSE()</x:f>
        <x:v>0</x:v>
      </x:c>
      <x:c r="O1943" s="1" t="s">
        <x:v>5015</x:v>
      </x:c>
      <x:c r="P1943" s="11" t="b">
        <x:f aca="0">FALSE()</x:f>
        <x:v>0</x:v>
      </x:c>
    </x:row>
    <x:row r="1944" ht="15" hidden="0" customHeight="1">
      <x:c r="A1944" s="1" t="s">
        <x:v>7074</x:v>
      </x:c>
      <x:c r="B1944" s="1" t="s">
        <x:v>3331</x:v>
      </x:c>
      <x:c r="C1944" s="14" t="n">
        <x:v>45638</x:v>
      </x:c>
      <x:c r="D1944" s="1" t="s">
        <x:v>5010</x:v>
      </x:c>
      <x:c r="E1944" s="1" t="s">
        <x:v>5011</x:v>
      </x:c>
      <x:c r="F1944" s="1" t="s">
        <x:v>5012</x:v>
      </x:c>
      <x:c r="G1944" s="1" t="s">
        <x:v>5013</x:v>
      </x:c>
      <x:c r="H1944" s="1" t="s">
        <x:v>5014</x:v>
      </x:c>
      <x:c r="I1944" s="1" t="s">
        <x:v>5014</x:v>
      </x:c>
      <x:c r="J1944" s="1" t="n">
        <x:v>1.1</x:v>
      </x:c>
      <x:c r="K1944" s="1" t="n">
        <x:v>0.2</x:v>
      </x:c>
      <x:c r="L1944" s="15" t="n">
        <x:v>79.2</x:v>
      </x:c>
      <x:c r="M1944" s="11" t="b">
        <x:f aca="0">TRUE()</x:f>
        <x:v>1</x:v>
      </x:c>
      <x:c r="N1944" s="11" t="b">
        <x:f aca="0">FALSE()</x:f>
        <x:v>0</x:v>
      </x:c>
      <x:c r="O1944" s="1" t="s">
        <x:v>5015</x:v>
      </x:c>
      <x:c r="P1944" s="11" t="b">
        <x:f aca="0">FALSE()</x:f>
        <x:v>0</x:v>
      </x:c>
    </x:row>
    <x:row r="1945" ht="15" hidden="0" customHeight="1">
      <x:c r="A1945" s="1" t="s">
        <x:v>7075</x:v>
      </x:c>
      <x:c r="B1945" s="1" t="s">
        <x:v>3334</x:v>
      </x:c>
      <x:c r="C1945" s="14" t="n">
        <x:v>45362</x:v>
      </x:c>
      <x:c r="D1945" s="1" t="s">
        <x:v>5010</x:v>
      </x:c>
      <x:c r="E1945" s="1" t="s">
        <x:v>5011</x:v>
      </x:c>
      <x:c r="F1945" s="1" t="s">
        <x:v>5012</x:v>
      </x:c>
      <x:c r="G1945" s="1" t="s">
        <x:v>5013</x:v>
      </x:c>
      <x:c r="H1945" s="1" t="s">
        <x:v>5014</x:v>
      </x:c>
      <x:c r="I1945" s="1" t="s">
        <x:v>5014</x:v>
      </x:c>
      <x:c r="J1945" s="1" t="n">
        <x:v>1.1</x:v>
      </x:c>
      <x:c r="K1945" s="1" t="n">
        <x:v>1</x:v>
      </x:c>
      <x:c r="L1945" s="15" t="n">
        <x:v>79.2</x:v>
      </x:c>
      <x:c r="M1945" s="11" t="b">
        <x:f aca="0">TRUE()</x:f>
        <x:v>1</x:v>
      </x:c>
      <x:c r="N1945" s="11" t="b">
        <x:f aca="0">FALSE()</x:f>
        <x:v>0</x:v>
      </x:c>
      <x:c r="O1945" s="1" t="s">
        <x:v>5015</x:v>
      </x:c>
      <x:c r="P1945" s="11" t="b">
        <x:f aca="0">FALSE()</x:f>
        <x:v>0</x:v>
      </x:c>
    </x:row>
    <x:row r="1946" ht="15" hidden="0" customHeight="1">
      <x:c r="A1946" s="1" t="s">
        <x:v>7076</x:v>
      </x:c>
      <x:c r="B1946" s="1" t="s">
        <x:v>3334</x:v>
      </x:c>
      <x:c r="C1946" s="14" t="n">
        <x:v>45434</x:v>
      </x:c>
      <x:c r="D1946" s="1" t="s">
        <x:v>5018</x:v>
      </x:c>
      <x:c r="E1946" s="1" t="s">
        <x:v>5065</x:v>
      </x:c>
      <x:c r="F1946" s="1" t="s">
        <x:v>5066</x:v>
      </x:c>
      <x:c r="G1946" s="1" t="s">
        <x:v>5067</x:v>
      </x:c>
      <x:c r="H1946" s="1" t="s">
        <x:v>5031</x:v>
      </x:c>
      <x:c r="I1946" s="1" t="s">
        <x:v>5014</x:v>
      </x:c>
      <x:c r="J1946" s="1" t="n">
        <x:v>0.9</x:v>
      </x:c>
      <x:c r="K1946" s="1" t="n">
        <x:v>9.2</x:v>
      </x:c>
      <x:c r="L1946" s="15" t="n">
        <x:v>64.8</x:v>
      </x:c>
      <x:c r="M1946" s="11" t="b">
        <x:f aca="0">TRUE()</x:f>
        <x:v>1</x:v>
      </x:c>
      <x:c r="N1946" s="11" t="b">
        <x:f aca="0">FALSE()</x:f>
        <x:v>0</x:v>
      </x:c>
      <x:c r="O1946" s="1" t="s">
        <x:v>5078</x:v>
      </x:c>
      <x:c r="P1946" s="11" t="b">
        <x:f aca="0">FALSE()</x:f>
        <x:v>0</x:v>
      </x:c>
    </x:row>
    <x:row r="1947" ht="15" hidden="0" customHeight="1">
      <x:c r="A1947" s="1" t="s">
        <x:v>7077</x:v>
      </x:c>
      <x:c r="B1947" s="1" t="s">
        <x:v>3334</x:v>
      </x:c>
      <x:c r="C1947" s="14" t="n">
        <x:v>45502</x:v>
      </x:c>
      <x:c r="D1947" s="1" t="s">
        <x:v>5018</x:v>
      </x:c>
      <x:c r="E1947" s="1" t="s">
        <x:v>5091</x:v>
      </x:c>
      <x:c r="F1947" s="1" t="s">
        <x:v>5020</x:v>
      </x:c>
      <x:c r="G1947" s="1" t="s">
        <x:v>5021</x:v>
      </x:c>
      <x:c r="H1947" s="1" t="s">
        <x:v>5022</x:v>
      </x:c>
      <x:c r="I1947" s="1" t="s">
        <x:v>5023</x:v>
      </x:c>
      <x:c r="J1947" s="1" t="n">
        <x:v>0.5</x:v>
      </x:c>
      <x:c r="K1947" s="1" t="n">
        <x:v>4.2</x:v>
      </x:c>
      <x:c r="L1947" s="15" t="n">
        <x:v>503.54</x:v>
      </x:c>
      <x:c r="M1947" s="11" t="b">
        <x:f aca="0">TRUE()</x:f>
        <x:v>1</x:v>
      </x:c>
      <x:c r="N1947" s="11" t="b">
        <x:f aca="0">FALSE()</x:f>
        <x:v>0</x:v>
      </x:c>
      <x:c r="O1947" s="1" t="s">
        <x:v>5068</x:v>
      </x:c>
      <x:c r="P1947" s="11" t="b">
        <x:f aca="0">FALSE()</x:f>
        <x:v>0</x:v>
      </x:c>
    </x:row>
    <x:row r="1948" ht="15" hidden="0" customHeight="1">
      <x:c r="A1948" s="1" t="s">
        <x:v>7078</x:v>
      </x:c>
      <x:c r="B1948" s="1" t="s">
        <x:v>3334</x:v>
      </x:c>
      <x:c r="C1948" s="14" t="n">
        <x:v>45718</x:v>
      </x:c>
      <x:c r="D1948" s="1" t="s">
        <x:v>5010</x:v>
      </x:c>
      <x:c r="E1948" s="1" t="s">
        <x:v>5011</x:v>
      </x:c>
      <x:c r="F1948" s="1" t="s">
        <x:v>5012</x:v>
      </x:c>
      <x:c r="G1948" s="1" t="s">
        <x:v>5013</x:v>
      </x:c>
      <x:c r="H1948" s="1" t="s">
        <x:v>5014</x:v>
      </x:c>
      <x:c r="I1948" s="1" t="s">
        <x:v>5014</x:v>
      </x:c>
      <x:c r="J1948" s="1" t="n">
        <x:v>1.4</x:v>
      </x:c>
      <x:c r="K1948" s="1" t="n">
        <x:v>1.5</x:v>
      </x:c>
      <x:c r="L1948" s="15" t="n">
        <x:v>100.8</x:v>
      </x:c>
      <x:c r="M1948" s="11" t="b">
        <x:f aca="0">TRUE()</x:f>
        <x:v>1</x:v>
      </x:c>
      <x:c r="N1948" s="11" t="b">
        <x:f aca="0">FALSE()</x:f>
        <x:v>0</x:v>
      </x:c>
      <x:c r="O1948" s="1" t="s">
        <x:v>5015</x:v>
      </x:c>
      <x:c r="P1948" s="11" t="b">
        <x:f aca="0">FALSE()</x:f>
        <x:v>0</x:v>
      </x:c>
    </x:row>
    <x:row r="1949" ht="15" hidden="0" customHeight="1">
      <x:c r="A1949" s="1" t="s">
        <x:v>7079</x:v>
      </x:c>
      <x:c r="B1949" s="1" t="s">
        <x:v>1214</x:v>
      </x:c>
      <x:c r="C1949" s="14" t="n">
        <x:v>45373</x:v>
      </x:c>
      <x:c r="D1949" s="1" t="s">
        <x:v>5010</x:v>
      </x:c>
      <x:c r="E1949" s="1" t="s">
        <x:v>5011</x:v>
      </x:c>
      <x:c r="F1949" s="1" t="s">
        <x:v>5012</x:v>
      </x:c>
      <x:c r="G1949" s="1" t="s">
        <x:v>5013</x:v>
      </x:c>
      <x:c r="H1949" s="1" t="s">
        <x:v>5014</x:v>
      </x:c>
      <x:c r="I1949" s="1" t="s">
        <x:v>5014</x:v>
      </x:c>
      <x:c r="J1949" s="1" t="n">
        <x:v>1.1</x:v>
      </x:c>
      <x:c r="K1949" s="1" t="n">
        <x:v>0.6</x:v>
      </x:c>
      <x:c r="L1949" s="15" t="n">
        <x:v>79.2</x:v>
      </x:c>
      <x:c r="M1949" s="11" t="b">
        <x:f aca="0">TRUE()</x:f>
        <x:v>1</x:v>
      </x:c>
      <x:c r="N1949" s="11" t="b">
        <x:f aca="0">FALSE()</x:f>
        <x:v>0</x:v>
      </x:c>
      <x:c r="O1949" s="1" t="s">
        <x:v>5015</x:v>
      </x:c>
      <x:c r="P1949" s="11" t="b">
        <x:f aca="0">FALSE()</x:f>
        <x:v>0</x:v>
      </x:c>
    </x:row>
    <x:row r="1950" ht="15" hidden="0" customHeight="1">
      <x:c r="A1950" s="1" t="s">
        <x:v>7080</x:v>
      </x:c>
      <x:c r="B1950" s="1" t="s">
        <x:v>1214</x:v>
      </x:c>
      <x:c r="C1950" s="14" t="n">
        <x:v>45762</x:v>
      </x:c>
      <x:c r="D1950" s="1" t="s">
        <x:v>5018</x:v>
      </x:c>
      <x:c r="E1950" s="1" t="s">
        <x:v>5091</x:v>
      </x:c>
      <x:c r="F1950" s="1" t="s">
        <x:v>5020</x:v>
      </x:c>
      <x:c r="G1950" s="1" t="s">
        <x:v>5021</x:v>
      </x:c>
      <x:c r="H1950" s="1" t="s">
        <x:v>5031</x:v>
      </x:c>
      <x:c r="I1950" s="1" t="s">
        <x:v>5131</x:v>
      </x:c>
      <x:c r="J1950" s="1" t="n">
        <x:v>2.9</x:v>
      </x:c>
      <x:c r="K1950" s="1" t="n">
        <x:v>17.5</x:v>
      </x:c>
      <x:c r="L1950" s="15" t="n">
        <x:v>480.96</x:v>
      </x:c>
      <x:c r="M1950" s="11" t="b">
        <x:f aca="0">TRUE()</x:f>
        <x:v>1</x:v>
      </x:c>
      <x:c r="N1950" s="11" t="b">
        <x:f aca="0">FALSE()</x:f>
        <x:v>0</x:v>
      </x:c>
      <x:c r="O1950" s="1" t="s">
        <x:v>5098</x:v>
      </x:c>
      <x:c r="P1950" s="11" t="b">
        <x:f aca="0">FALSE()</x:f>
        <x:v>0</x:v>
      </x:c>
    </x:row>
    <x:row r="1951" ht="15" hidden="0" customHeight="1">
      <x:c r="A1951" s="1" t="s">
        <x:v>7081</x:v>
      </x:c>
      <x:c r="B1951" s="1" t="s">
        <x:v>1214</x:v>
      </x:c>
      <x:c r="C1951" s="14" t="n">
        <x:v>46022</x:v>
      </x:c>
      <x:c r="D1951" s="1" t="s">
        <x:v>5010</x:v>
      </x:c>
      <x:c r="E1951" s="1" t="s">
        <x:v>5011</x:v>
      </x:c>
      <x:c r="F1951" s="1" t="s">
        <x:v>5012</x:v>
      </x:c>
      <x:c r="G1951" s="1" t="s">
        <x:v>5013</x:v>
      </x:c>
      <x:c r="H1951" s="1" t="s">
        <x:v>5014</x:v>
      </x:c>
      <x:c r="I1951" s="1" t="s">
        <x:v>5014</x:v>
      </x:c>
      <x:c r="J1951" s="1" t="n">
        <x:v>1.4</x:v>
      </x:c>
      <x:c r="K1951" s="1" t="n">
        <x:v>0.2</x:v>
      </x:c>
      <x:c r="L1951" s="15" t="n">
        <x:v>100.8</x:v>
      </x:c>
      <x:c r="M1951" s="11" t="b">
        <x:f aca="0">TRUE()</x:f>
        <x:v>1</x:v>
      </x:c>
      <x:c r="N1951" s="11" t="b">
        <x:f aca="0">FALSE()</x:f>
        <x:v>0</x:v>
      </x:c>
      <x:c r="O1951" s="1" t="s">
        <x:v>5015</x:v>
      </x:c>
      <x:c r="P1951" s="11" t="b">
        <x:f aca="0">FALSE()</x:f>
        <x:v>0</x:v>
      </x:c>
    </x:row>
    <x:row r="1952" ht="15" hidden="0" customHeight="1">
      <x:c r="A1952" s="1" t="s">
        <x:v>7082</x:v>
      </x:c>
      <x:c r="B1952" s="1" t="s">
        <x:v>1214</x:v>
      </x:c>
      <x:c r="C1952" s="14" t="n">
        <x:v>46109</x:v>
      </x:c>
      <x:c r="D1952" s="1" t="s">
        <x:v>5018</x:v>
      </x:c>
      <x:c r="E1952" s="1" t="s">
        <x:v>5091</x:v>
      </x:c>
      <x:c r="F1952" s="1" t="s">
        <x:v>5020</x:v>
      </x:c>
      <x:c r="G1952" s="1" t="s">
        <x:v>5021</x:v>
      </x:c>
      <x:c r="H1952" s="1" t="s">
        <x:v>5031</x:v>
      </x:c>
      <x:c r="I1952" s="1" t="s">
        <x:v>5023</x:v>
      </x:c>
      <x:c r="J1952" s="1" t="n">
        <x:v>2.5</x:v>
      </x:c>
      <x:c r="K1952" s="1" t="n">
        <x:v>8.9</x:v>
      </x:c>
      <x:c r="L1952" s="15" t="n">
        <x:v>550.02</x:v>
      </x:c>
      <x:c r="M1952" s="11" t="b">
        <x:f aca="0">FALSE()</x:f>
        <x:v>0</x:v>
      </x:c>
      <x:c r="N1952" s="11" t="b">
        <x:f aca="0">FALSE()</x:f>
        <x:v>0</x:v>
      </x:c>
      <x:c r="O1952" s="1" t="s">
        <x:v>5033</x:v>
      </x:c>
      <x:c r="P1952" s="11" t="b">
        <x:f aca="0">FALSE()</x:f>
        <x:v>0</x:v>
      </x:c>
    </x:row>
    <x:row r="1953" ht="15" hidden="0" customHeight="1">
      <x:c r="A1953" s="1" t="s">
        <x:v>7083</x:v>
      </x:c>
      <x:c r="B1953" s="1" t="s">
        <x:v>1214</x:v>
      </x:c>
      <x:c r="C1953" s="14" t="n">
        <x:v>46210</x:v>
      </x:c>
      <x:c r="D1953" s="1" t="s">
        <x:v>5010</x:v>
      </x:c>
      <x:c r="E1953" s="1" t="s">
        <x:v>5011</x:v>
      </x:c>
      <x:c r="F1953" s="1" t="s">
        <x:v>5012</x:v>
      </x:c>
      <x:c r="G1953" s="1" t="s">
        <x:v>5013</x:v>
      </x:c>
      <x:c r="H1953" s="1" t="s">
        <x:v>5014</x:v>
      </x:c>
      <x:c r="I1953" s="1" t="s">
        <x:v>5014</x:v>
      </x:c>
      <x:c r="J1953" s="1" t="n">
        <x:v>0.7</x:v>
      </x:c>
      <x:c r="K1953" s="1" t="n">
        <x:v>1.3</x:v>
      </x:c>
      <x:c r="L1953" s="15" t="n">
        <x:v>50.4</x:v>
      </x:c>
      <x:c r="M1953" s="11" t="b">
        <x:f aca="0">TRUE()</x:f>
        <x:v>1</x:v>
      </x:c>
      <x:c r="N1953" s="11" t="b">
        <x:f aca="0">FALSE()</x:f>
        <x:v>0</x:v>
      </x:c>
      <x:c r="O1953" s="1" t="s">
        <x:v>5015</x:v>
      </x:c>
      <x:c r="P1953" s="11" t="b">
        <x:f aca="0">FALSE()</x:f>
        <x:v>0</x:v>
      </x:c>
    </x:row>
    <x:row r="1954" ht="15" hidden="0" customHeight="1">
      <x:c r="A1954" s="1" t="s">
        <x:v>7084</x:v>
      </x:c>
      <x:c r="B1954" s="1" t="s">
        <x:v>1216</x:v>
      </x:c>
      <x:c r="C1954" s="14" t="n">
        <x:v>45581</x:v>
      </x:c>
      <x:c r="D1954" s="1" t="s">
        <x:v>5010</x:v>
      </x:c>
      <x:c r="E1954" s="1" t="s">
        <x:v>5011</x:v>
      </x:c>
      <x:c r="F1954" s="1" t="s">
        <x:v>5012</x:v>
      </x:c>
      <x:c r="G1954" s="1" t="s">
        <x:v>5013</x:v>
      </x:c>
      <x:c r="H1954" s="1" t="s">
        <x:v>5014</x:v>
      </x:c>
      <x:c r="I1954" s="1" t="s">
        <x:v>5014</x:v>
      </x:c>
      <x:c r="J1954" s="1" t="n">
        <x:v>1.1</x:v>
      </x:c>
      <x:c r="K1954" s="1" t="n">
        <x:v>0.3</x:v>
      </x:c>
      <x:c r="L1954" s="15" t="n">
        <x:v>79.2</x:v>
      </x:c>
      <x:c r="M1954" s="11" t="b">
        <x:f aca="0">TRUE()</x:f>
        <x:v>1</x:v>
      </x:c>
      <x:c r="N1954" s="11" t="b">
        <x:f aca="0">FALSE()</x:f>
        <x:v>0</x:v>
      </x:c>
      <x:c r="O1954" s="1" t="s">
        <x:v>5015</x:v>
      </x:c>
      <x:c r="P1954" s="11" t="b">
        <x:f aca="0">FALSE()</x:f>
        <x:v>0</x:v>
      </x:c>
    </x:row>
    <x:row r="1955" ht="15" hidden="0" customHeight="1">
      <x:c r="A1955" s="1" t="s">
        <x:v>7085</x:v>
      </x:c>
      <x:c r="B1955" s="1" t="s">
        <x:v>1216</x:v>
      </x:c>
      <x:c r="C1955" s="14" t="n">
        <x:v>45829</x:v>
      </x:c>
      <x:c r="D1955" s="1" t="s">
        <x:v>5018</x:v>
      </x:c>
      <x:c r="E1955" s="1" t="s">
        <x:v>5133</x:v>
      </x:c>
      <x:c r="F1955" s="1" t="s">
        <x:v>5071</x:v>
      </x:c>
      <x:c r="G1955" s="1" t="s">
        <x:v>5072</x:v>
      </x:c>
      <x:c r="H1955" s="1" t="s">
        <x:v>5022</x:v>
      </x:c>
      <x:c r="I1955" s="1" t="s">
        <x:v>5059</x:v>
      </x:c>
      <x:c r="J1955" s="1" t="n">
        <x:v>3.1</x:v>
      </x:c>
      <x:c r="K1955" s="1" t="n">
        <x:v>8.7</x:v>
      </x:c>
      <x:c r="L1955" s="15" t="n">
        <x:v>666.4</x:v>
      </x:c>
      <x:c r="M1955" s="11" t="b">
        <x:f aca="0">TRUE()</x:f>
        <x:v>1</x:v>
      </x:c>
      <x:c r="N1955" s="11" t="b">
        <x:f aca="0">FALSE()</x:f>
        <x:v>0</x:v>
      </x:c>
      <x:c r="O1955" s="1" t="s">
        <x:v>5078</x:v>
      </x:c>
      <x:c r="P1955" s="11" t="b">
        <x:f aca="0">TRUE()</x:f>
        <x:v>1</x:v>
      </x:c>
      <x:c r="Q1955" s="1" t="s">
        <x:v>7086</x:v>
      </x:c>
    </x:row>
    <x:row r="1956" ht="15" hidden="0" customHeight="1">
      <x:c r="A1956" s="1" t="s">
        <x:v>7087</x:v>
      </x:c>
      <x:c r="B1956" s="1" t="s">
        <x:v>1216</x:v>
      </x:c>
      <x:c r="C1956" s="14" t="n">
        <x:v>46170</x:v>
      </x:c>
      <x:c r="D1956" s="1" t="s">
        <x:v>5010</x:v>
      </x:c>
      <x:c r="E1956" s="1" t="s">
        <x:v>5011</x:v>
      </x:c>
      <x:c r="F1956" s="1" t="s">
        <x:v>5012</x:v>
      </x:c>
      <x:c r="G1956" s="1" t="s">
        <x:v>5013</x:v>
      </x:c>
      <x:c r="H1956" s="1" t="s">
        <x:v>5014</x:v>
      </x:c>
      <x:c r="I1956" s="1" t="s">
        <x:v>5014</x:v>
      </x:c>
      <x:c r="J1956" s="1" t="n">
        <x:v>1.3</x:v>
      </x:c>
      <x:c r="K1956" s="1" t="n">
        <x:v>0.6</x:v>
      </x:c>
      <x:c r="L1956" s="15" t="n">
        <x:v>93.6</x:v>
      </x:c>
      <x:c r="M1956" s="11" t="b">
        <x:f aca="0">FALSE()</x:f>
        <x:v>0</x:v>
      </x:c>
      <x:c r="N1956" s="11" t="b">
        <x:f aca="0">FALSE()</x:f>
        <x:v>0</x:v>
      </x:c>
      <x:c r="O1956" s="1" t="s">
        <x:v>5015</x:v>
      </x:c>
      <x:c r="P1956" s="11" t="b">
        <x:f aca="0">FALSE()</x:f>
        <x:v>0</x:v>
      </x:c>
    </x:row>
    <x:row r="1957" ht="15" hidden="0" customHeight="1">
      <x:c r="A1957" s="1" t="s">
        <x:v>7088</x:v>
      </x:c>
      <x:c r="B1957" s="1" t="s">
        <x:v>3341</x:v>
      </x:c>
      <x:c r="C1957" s="14" t="n">
        <x:v>45422</x:v>
      </x:c>
      <x:c r="D1957" s="1" t="s">
        <x:v>5010</x:v>
      </x:c>
      <x:c r="E1957" s="1" t="s">
        <x:v>5011</x:v>
      </x:c>
      <x:c r="F1957" s="1" t="s">
        <x:v>5012</x:v>
      </x:c>
      <x:c r="G1957" s="1" t="s">
        <x:v>5013</x:v>
      </x:c>
      <x:c r="H1957" s="1" t="s">
        <x:v>5014</x:v>
      </x:c>
      <x:c r="I1957" s="1" t="s">
        <x:v>5014</x:v>
      </x:c>
      <x:c r="J1957" s="1" t="n">
        <x:v>0.9</x:v>
      </x:c>
      <x:c r="K1957" s="1" t="n">
        <x:v>1.5</x:v>
      </x:c>
      <x:c r="L1957" s="15" t="n">
        <x:v>64.8</x:v>
      </x:c>
      <x:c r="M1957" s="11" t="b">
        <x:f aca="0">TRUE()</x:f>
        <x:v>1</x:v>
      </x:c>
      <x:c r="N1957" s="11" t="b">
        <x:f aca="0">FALSE()</x:f>
        <x:v>0</x:v>
      </x:c>
      <x:c r="O1957" s="1" t="s">
        <x:v>5015</x:v>
      </x:c>
      <x:c r="P1957" s="11" t="b">
        <x:f aca="0">FALSE()</x:f>
        <x:v>0</x:v>
      </x:c>
    </x:row>
    <x:row r="1958" ht="15" hidden="0" customHeight="1">
      <x:c r="A1958" s="1" t="s">
        <x:v>7089</x:v>
      </x:c>
      <x:c r="B1958" s="1" t="s">
        <x:v>3341</x:v>
      </x:c>
      <x:c r="C1958" s="14" t="n">
        <x:v>45453</x:v>
      </x:c>
      <x:c r="D1958" s="1" t="s">
        <x:v>5010</x:v>
      </x:c>
      <x:c r="E1958" s="1" t="s">
        <x:v>5011</x:v>
      </x:c>
      <x:c r="F1958" s="1" t="s">
        <x:v>5012</x:v>
      </x:c>
      <x:c r="G1958" s="1" t="s">
        <x:v>5013</x:v>
      </x:c>
      <x:c r="H1958" s="1" t="s">
        <x:v>5014</x:v>
      </x:c>
      <x:c r="I1958" s="1" t="s">
        <x:v>5014</x:v>
      </x:c>
      <x:c r="J1958" s="1" t="n">
        <x:v>1.3</x:v>
      </x:c>
      <x:c r="K1958" s="1" t="n">
        <x:v>1</x:v>
      </x:c>
      <x:c r="L1958" s="15" t="n">
        <x:v>93.6</x:v>
      </x:c>
      <x:c r="M1958" s="11" t="b">
        <x:f aca="0">FALSE()</x:f>
        <x:v>0</x:v>
      </x:c>
      <x:c r="N1958" s="11" t="b">
        <x:f aca="0">FALSE()</x:f>
        <x:v>0</x:v>
      </x:c>
      <x:c r="O1958" s="1" t="s">
        <x:v>5015</x:v>
      </x:c>
      <x:c r="P1958" s="11" t="b">
        <x:f aca="0">FALSE()</x:f>
        <x:v>0</x:v>
      </x:c>
    </x:row>
    <x:row r="1959" ht="15" hidden="0" customHeight="1">
      <x:c r="A1959" s="1" t="s">
        <x:v>7090</x:v>
      </x:c>
      <x:c r="B1959" s="1" t="s">
        <x:v>3341</x:v>
      </x:c>
      <x:c r="C1959" s="14" t="n">
        <x:v>45549</x:v>
      </x:c>
      <x:c r="D1959" s="1" t="s">
        <x:v>5018</x:v>
      </x:c>
      <x:c r="E1959" s="1" t="s">
        <x:v>5110</x:v>
      </x:c>
      <x:c r="F1959" s="1" t="s">
        <x:v>5111</x:v>
      </x:c>
      <x:c r="G1959" s="1" t="s">
        <x:v>5112</x:v>
      </x:c>
      <x:c r="H1959" s="1" t="s">
        <x:v>5022</x:v>
      </x:c>
      <x:c r="I1959" s="1" t="s">
        <x:v>5100</x:v>
      </x:c>
      <x:c r="J1959" s="1" t="n">
        <x:v>2.3</x:v>
      </x:c>
      <x:c r="K1959" s="1" t="n">
        <x:v>2.7</x:v>
      </x:c>
      <x:c r="L1959" s="15" t="n">
        <x:v>502.29</x:v>
      </x:c>
      <x:c r="M1959" s="11" t="b">
        <x:f aca="0">TRUE()</x:f>
        <x:v>1</x:v>
      </x:c>
      <x:c r="N1959" s="11" t="b">
        <x:f aca="0">FALSE()</x:f>
        <x:v>0</x:v>
      </x:c>
      <x:c r="O1959" s="1" t="s">
        <x:v>5037</x:v>
      </x:c>
      <x:c r="P1959" s="11" t="b">
        <x:f aca="0">FALSE()</x:f>
        <x:v>0</x:v>
      </x:c>
    </x:row>
    <x:row r="1960" ht="15" hidden="0" customHeight="1">
      <x:c r="A1960" s="1" t="s">
        <x:v>7091</x:v>
      </x:c>
      <x:c r="B1960" s="1" t="s">
        <x:v>3341</x:v>
      </x:c>
      <x:c r="C1960" s="14" t="n">
        <x:v>45968</x:v>
      </x:c>
      <x:c r="D1960" s="1" t="s">
        <x:v>5010</x:v>
      </x:c>
      <x:c r="E1960" s="1" t="s">
        <x:v>5011</x:v>
      </x:c>
      <x:c r="F1960" s="1" t="s">
        <x:v>5012</x:v>
      </x:c>
      <x:c r="G1960" s="1" t="s">
        <x:v>5013</x:v>
      </x:c>
      <x:c r="H1960" s="1" t="s">
        <x:v>5014</x:v>
      </x:c>
      <x:c r="I1960" s="1" t="s">
        <x:v>5014</x:v>
      </x:c>
      <x:c r="J1960" s="1" t="n">
        <x:v>1.2</x:v>
      </x:c>
      <x:c r="K1960" s="1" t="n">
        <x:v>2.6</x:v>
      </x:c>
      <x:c r="L1960" s="15" t="n">
        <x:v>86.4</x:v>
      </x:c>
      <x:c r="M1960" s="11" t="b">
        <x:f aca="0">TRUE()</x:f>
        <x:v>1</x:v>
      </x:c>
      <x:c r="N1960" s="11" t="b">
        <x:f aca="0">FALSE()</x:f>
        <x:v>0</x:v>
      </x:c>
      <x:c r="O1960" s="1" t="s">
        <x:v>5015</x:v>
      </x:c>
      <x:c r="P1960" s="11" t="b">
        <x:f aca="0">FALSE()</x:f>
        <x:v>0</x:v>
      </x:c>
    </x:row>
    <x:row r="1961" ht="15" hidden="0" customHeight="1">
      <x:c r="A1961" s="1" t="s">
        <x:v>7092</x:v>
      </x:c>
      <x:c r="B1961" s="1" t="s">
        <x:v>1218</x:v>
      </x:c>
      <x:c r="C1961" s="14" t="n">
        <x:v>45559</x:v>
      </x:c>
      <x:c r="D1961" s="1" t="s">
        <x:v>5010</x:v>
      </x:c>
      <x:c r="E1961" s="1" t="s">
        <x:v>5011</x:v>
      </x:c>
      <x:c r="F1961" s="1" t="s">
        <x:v>5012</x:v>
      </x:c>
      <x:c r="G1961" s="1" t="s">
        <x:v>5013</x:v>
      </x:c>
      <x:c r="H1961" s="1" t="s">
        <x:v>5014</x:v>
      </x:c>
      <x:c r="I1961" s="1" t="s">
        <x:v>5014</x:v>
      </x:c>
      <x:c r="J1961" s="1" t="n">
        <x:v>2.4</x:v>
      </x:c>
      <x:c r="K1961" s="1" t="n">
        <x:v>1.5</x:v>
      </x:c>
      <x:c r="L1961" s="15" t="n">
        <x:v>172.8</x:v>
      </x:c>
      <x:c r="M1961" s="11" t="b">
        <x:f aca="0">FALSE()</x:f>
        <x:v>0</x:v>
      </x:c>
      <x:c r="N1961" s="11" t="b">
        <x:f aca="0">FALSE()</x:f>
        <x:v>0</x:v>
      </x:c>
      <x:c r="O1961" s="1" t="s">
        <x:v>5015</x:v>
      </x:c>
      <x:c r="P1961" s="11" t="b">
        <x:f aca="0">FALSE()</x:f>
        <x:v>0</x:v>
      </x:c>
    </x:row>
    <x:row r="1962" ht="15" hidden="0" customHeight="1">
      <x:c r="A1962" s="1" t="s">
        <x:v>7093</x:v>
      </x:c>
      <x:c r="B1962" s="1" t="s">
        <x:v>1218</x:v>
      </x:c>
      <x:c r="C1962" s="14" t="n">
        <x:v>45619</x:v>
      </x:c>
      <x:c r="D1962" s="1" t="s">
        <x:v>5010</x:v>
      </x:c>
      <x:c r="E1962" s="1" t="s">
        <x:v>5011</x:v>
      </x:c>
      <x:c r="F1962" s="1" t="s">
        <x:v>5012</x:v>
      </x:c>
      <x:c r="G1962" s="1" t="s">
        <x:v>5013</x:v>
      </x:c>
      <x:c r="H1962" s="1" t="s">
        <x:v>5014</x:v>
      </x:c>
      <x:c r="I1962" s="1" t="s">
        <x:v>5014</x:v>
      </x:c>
      <x:c r="J1962" s="1" t="n">
        <x:v>1</x:v>
      </x:c>
      <x:c r="K1962" s="1" t="n">
        <x:v>1</x:v>
      </x:c>
      <x:c r="L1962" s="15" t="n">
        <x:v>72</x:v>
      </x:c>
      <x:c r="M1962" s="11" t="b">
        <x:f aca="0">TRUE()</x:f>
        <x:v>1</x:v>
      </x:c>
      <x:c r="N1962" s="11" t="b">
        <x:f aca="0">FALSE()</x:f>
        <x:v>0</x:v>
      </x:c>
      <x:c r="O1962" s="1" t="s">
        <x:v>5015</x:v>
      </x:c>
      <x:c r="P1962" s="11" t="b">
        <x:f aca="0">FALSE()</x:f>
        <x:v>0</x:v>
      </x:c>
    </x:row>
    <x:row r="1963" ht="15" hidden="0" customHeight="1">
      <x:c r="A1963" s="1" t="s">
        <x:v>7094</x:v>
      </x:c>
      <x:c r="B1963" s="1" t="s">
        <x:v>1218</x:v>
      </x:c>
      <x:c r="C1963" s="14" t="n">
        <x:v>46175</x:v>
      </x:c>
      <x:c r="D1963" s="1" t="s">
        <x:v>5010</x:v>
      </x:c>
      <x:c r="E1963" s="1" t="s">
        <x:v>5011</x:v>
      </x:c>
      <x:c r="F1963" s="1" t="s">
        <x:v>5012</x:v>
      </x:c>
      <x:c r="G1963" s="1" t="s">
        <x:v>5013</x:v>
      </x:c>
      <x:c r="H1963" s="1" t="s">
        <x:v>5014</x:v>
      </x:c>
      <x:c r="I1963" s="1" t="s">
        <x:v>5014</x:v>
      </x:c>
      <x:c r="J1963" s="1" t="n">
        <x:v>1.1</x:v>
      </x:c>
      <x:c r="K1963" s="1" t="n">
        <x:v>1.5</x:v>
      </x:c>
      <x:c r="L1963" s="15" t="n">
        <x:v>79.2</x:v>
      </x:c>
      <x:c r="M1963" s="11" t="b">
        <x:f aca="0">TRUE()</x:f>
        <x:v>1</x:v>
      </x:c>
      <x:c r="N1963" s="11" t="b">
        <x:f aca="0">FALSE()</x:f>
        <x:v>0</x:v>
      </x:c>
      <x:c r="O1963" s="1" t="s">
        <x:v>5015</x:v>
      </x:c>
      <x:c r="P1963" s="11" t="b">
        <x:f aca="0">FALSE()</x:f>
        <x:v>0</x:v>
      </x:c>
    </x:row>
    <x:row r="1964" ht="15" hidden="0" customHeight="1">
      <x:c r="A1964" s="1" t="s">
        <x:v>7095</x:v>
      </x:c>
      <x:c r="B1964" s="1" t="s">
        <x:v>1220</x:v>
      </x:c>
      <x:c r="C1964" s="14" t="n">
        <x:v>45832</x:v>
      </x:c>
      <x:c r="D1964" s="1" t="s">
        <x:v>5010</x:v>
      </x:c>
      <x:c r="E1964" s="1" t="s">
        <x:v>5011</x:v>
      </x:c>
      <x:c r="F1964" s="1" t="s">
        <x:v>5012</x:v>
      </x:c>
      <x:c r="G1964" s="1" t="s">
        <x:v>5013</x:v>
      </x:c>
      <x:c r="H1964" s="1" t="s">
        <x:v>5014</x:v>
      </x:c>
      <x:c r="I1964" s="1" t="s">
        <x:v>5014</x:v>
      </x:c>
      <x:c r="J1964" s="1" t="n">
        <x:v>1.5</x:v>
      </x:c>
      <x:c r="K1964" s="1" t="n">
        <x:v>1.4</x:v>
      </x:c>
      <x:c r="L1964" s="15" t="n">
        <x:v>108</x:v>
      </x:c>
      <x:c r="M1964" s="11" t="b">
        <x:f aca="0">TRUE()</x:f>
        <x:v>1</x:v>
      </x:c>
      <x:c r="N1964" s="11" t="b">
        <x:f aca="0">FALSE()</x:f>
        <x:v>0</x:v>
      </x:c>
      <x:c r="O1964" s="1" t="s">
        <x:v>5015</x:v>
      </x:c>
      <x:c r="P1964" s="11" t="b">
        <x:f aca="0">FALSE()</x:f>
        <x:v>0</x:v>
      </x:c>
    </x:row>
    <x:row r="1965" ht="15" hidden="0" customHeight="1">
      <x:c r="A1965" s="1" t="s">
        <x:v>7096</x:v>
      </x:c>
      <x:c r="B1965" s="1" t="s">
        <x:v>1220</x:v>
      </x:c>
      <x:c r="C1965" s="14" t="n">
        <x:v>46015</x:v>
      </x:c>
      <x:c r="D1965" s="1" t="s">
        <x:v>5018</x:v>
      </x:c>
      <x:c r="E1965" s="1" t="s">
        <x:v>5075</x:v>
      </x:c>
      <x:c r="F1965" s="1" t="s">
        <x:v>5076</x:v>
      </x:c>
      <x:c r="G1965" s="1" t="s">
        <x:v>5077</x:v>
      </x:c>
      <x:c r="H1965" s="1" t="s">
        <x:v>5036</x:v>
      </x:c>
      <x:c r="I1965" s="1" t="s">
        <x:v>5131</x:v>
      </x:c>
      <x:c r="J1965" s="1" t="n">
        <x:v>3.9</x:v>
      </x:c>
      <x:c r="K1965" s="1" t="n">
        <x:v>25</x:v>
      </x:c>
      <x:c r="L1965" s="15" t="n">
        <x:v>367.68</x:v>
      </x:c>
      <x:c r="M1965" s="11" t="b">
        <x:f aca="0">TRUE()</x:f>
        <x:v>1</x:v>
      </x:c>
      <x:c r="N1965" s="11" t="b">
        <x:f aca="0">FALSE()</x:f>
        <x:v>0</x:v>
      </x:c>
      <x:c r="O1965" s="1" t="s">
        <x:v>5033</x:v>
      </x:c>
      <x:c r="P1965" s="11" t="b">
        <x:f aca="0">FALSE()</x:f>
        <x:v>0</x:v>
      </x:c>
    </x:row>
    <x:row r="1966" ht="15" hidden="0" customHeight="1">
      <x:c r="A1966" s="1" t="s">
        <x:v>7097</x:v>
      </x:c>
      <x:c r="B1966" s="1" t="s">
        <x:v>1220</x:v>
      </x:c>
      <x:c r="C1966" s="14" t="n">
        <x:v>46170</x:v>
      </x:c>
      <x:c r="D1966" s="1" t="s">
        <x:v>5010</x:v>
      </x:c>
      <x:c r="E1966" s="1" t="s">
        <x:v>5011</x:v>
      </x:c>
      <x:c r="F1966" s="1" t="s">
        <x:v>5012</x:v>
      </x:c>
      <x:c r="G1966" s="1" t="s">
        <x:v>5013</x:v>
      </x:c>
      <x:c r="H1966" s="1" t="s">
        <x:v>5014</x:v>
      </x:c>
      <x:c r="I1966" s="1" t="s">
        <x:v>5014</x:v>
      </x:c>
      <x:c r="J1966" s="1" t="n">
        <x:v>1</x:v>
      </x:c>
      <x:c r="K1966" s="1" t="n">
        <x:v>0.4</x:v>
      </x:c>
      <x:c r="L1966" s="15" t="n">
        <x:v>72</x:v>
      </x:c>
      <x:c r="M1966" s="11" t="b">
        <x:f aca="0">TRUE()</x:f>
        <x:v>1</x:v>
      </x:c>
      <x:c r="N1966" s="11" t="b">
        <x:f aca="0">FALSE()</x:f>
        <x:v>0</x:v>
      </x:c>
      <x:c r="O1966" s="1" t="s">
        <x:v>5015</x:v>
      </x:c>
      <x:c r="P1966" s="11" t="b">
        <x:f aca="0">FALSE()</x:f>
        <x:v>0</x:v>
      </x:c>
    </x:row>
    <x:row r="1967" ht="15" hidden="0" customHeight="1">
      <x:c r="A1967" s="1" t="s">
        <x:v>7098</x:v>
      </x:c>
      <x:c r="B1967" s="1" t="s">
        <x:v>3348</x:v>
      </x:c>
      <x:c r="C1967" s="14" t="n">
        <x:v>45899</x:v>
      </x:c>
      <x:c r="D1967" s="1" t="s">
        <x:v>5010</x:v>
      </x:c>
      <x:c r="E1967" s="1" t="s">
        <x:v>5011</x:v>
      </x:c>
      <x:c r="F1967" s="1" t="s">
        <x:v>5012</x:v>
      </x:c>
      <x:c r="G1967" s="1" t="s">
        <x:v>5013</x:v>
      </x:c>
      <x:c r="H1967" s="1" t="s">
        <x:v>5014</x:v>
      </x:c>
      <x:c r="I1967" s="1" t="s">
        <x:v>5014</x:v>
      </x:c>
      <x:c r="J1967" s="1" t="n">
        <x:v>1.8</x:v>
      </x:c>
      <x:c r="K1967" s="1" t="n">
        <x:v>1.1</x:v>
      </x:c>
      <x:c r="L1967" s="15" t="n">
        <x:v>129.6</x:v>
      </x:c>
      <x:c r="M1967" s="11" t="b">
        <x:f aca="0">TRUE()</x:f>
        <x:v>1</x:v>
      </x:c>
      <x:c r="N1967" s="11" t="b">
        <x:f aca="0">FALSE()</x:f>
        <x:v>0</x:v>
      </x:c>
      <x:c r="O1967" s="1" t="s">
        <x:v>5015</x:v>
      </x:c>
      <x:c r="P1967" s="11" t="b">
        <x:f aca="0">FALSE()</x:f>
        <x:v>0</x:v>
      </x:c>
    </x:row>
    <x:row r="1968" ht="15" hidden="0" customHeight="1">
      <x:c r="A1968" s="1" t="s">
        <x:v>7099</x:v>
      </x:c>
      <x:c r="B1968" s="1" t="s">
        <x:v>1221</x:v>
      </x:c>
      <x:c r="C1968" s="14" t="n">
        <x:v>45934</x:v>
      </x:c>
      <x:c r="D1968" s="1" t="s">
        <x:v>5010</x:v>
      </x:c>
      <x:c r="E1968" s="1" t="s">
        <x:v>5011</x:v>
      </x:c>
      <x:c r="F1968" s="1" t="s">
        <x:v>5012</x:v>
      </x:c>
      <x:c r="G1968" s="1" t="s">
        <x:v>5013</x:v>
      </x:c>
      <x:c r="H1968" s="1" t="s">
        <x:v>5014</x:v>
      </x:c>
      <x:c r="I1968" s="1" t="s">
        <x:v>5014</x:v>
      </x:c>
      <x:c r="J1968" s="1" t="n">
        <x:v>1.7</x:v>
      </x:c>
      <x:c r="K1968" s="1" t="n">
        <x:v>2</x:v>
      </x:c>
      <x:c r="L1968" s="15" t="n">
        <x:v>122.4</x:v>
      </x:c>
      <x:c r="M1968" s="11" t="b">
        <x:f aca="0">TRUE()</x:f>
        <x:v>1</x:v>
      </x:c>
      <x:c r="N1968" s="11" t="b">
        <x:f aca="0">FALSE()</x:f>
        <x:v>0</x:v>
      </x:c>
      <x:c r="O1968" s="1" t="s">
        <x:v>5015</x:v>
      </x:c>
      <x:c r="P1968" s="11" t="b">
        <x:f aca="0">FALSE()</x:f>
        <x:v>0</x:v>
      </x:c>
    </x:row>
    <x:row r="1969" ht="15" hidden="0" customHeight="1">
      <x:c r="A1969" s="1" t="s">
        <x:v>7100</x:v>
      </x:c>
      <x:c r="B1969" s="1" t="s">
        <x:v>1221</x:v>
      </x:c>
      <x:c r="C1969" s="14" t="n">
        <x:v>45973</x:v>
      </x:c>
      <x:c r="D1969" s="1" t="s">
        <x:v>5010</x:v>
      </x:c>
      <x:c r="E1969" s="1" t="s">
        <x:v>5011</x:v>
      </x:c>
      <x:c r="F1969" s="1" t="s">
        <x:v>5012</x:v>
      </x:c>
      <x:c r="G1969" s="1" t="s">
        <x:v>5013</x:v>
      </x:c>
      <x:c r="H1969" s="1" t="s">
        <x:v>5014</x:v>
      </x:c>
      <x:c r="I1969" s="1" t="s">
        <x:v>5014</x:v>
      </x:c>
      <x:c r="J1969" s="1" t="n">
        <x:v>1.5</x:v>
      </x:c>
      <x:c r="K1969" s="1" t="n">
        <x:v>2</x:v>
      </x:c>
      <x:c r="L1969" s="15" t="n">
        <x:v>108</x:v>
      </x:c>
      <x:c r="M1969" s="11" t="b">
        <x:f aca="0">TRUE()</x:f>
        <x:v>1</x:v>
      </x:c>
      <x:c r="N1969" s="11" t="b">
        <x:f aca="0">FALSE()</x:f>
        <x:v>0</x:v>
      </x:c>
      <x:c r="O1969" s="1" t="s">
        <x:v>5015</x:v>
      </x:c>
      <x:c r="P1969" s="11" t="b">
        <x:f aca="0">FALSE()</x:f>
        <x:v>0</x:v>
      </x:c>
    </x:row>
    <x:row r="1970" ht="15" hidden="0" customHeight="1">
      <x:c r="A1970" s="1" t="s">
        <x:v>7101</x:v>
      </x:c>
      <x:c r="B1970" s="1" t="s">
        <x:v>1222</x:v>
      </x:c>
      <x:c r="C1970" s="14" t="n">
        <x:v>45577</x:v>
      </x:c>
      <x:c r="D1970" s="1" t="s">
        <x:v>5010</x:v>
      </x:c>
      <x:c r="E1970" s="1" t="s">
        <x:v>5011</x:v>
      </x:c>
      <x:c r="F1970" s="1" t="s">
        <x:v>5012</x:v>
      </x:c>
      <x:c r="G1970" s="1" t="s">
        <x:v>5013</x:v>
      </x:c>
      <x:c r="H1970" s="1" t="s">
        <x:v>5014</x:v>
      </x:c>
      <x:c r="I1970" s="1" t="s">
        <x:v>5014</x:v>
      </x:c>
      <x:c r="J1970" s="1" t="n">
        <x:v>1.4</x:v>
      </x:c>
      <x:c r="K1970" s="1" t="n">
        <x:v>1.3</x:v>
      </x:c>
      <x:c r="L1970" s="15" t="n">
        <x:v>100.8</x:v>
      </x:c>
      <x:c r="M1970" s="11" t="b">
        <x:f aca="0">TRUE()</x:f>
        <x:v>1</x:v>
      </x:c>
      <x:c r="N1970" s="11" t="b">
        <x:f aca="0">FALSE()</x:f>
        <x:v>0</x:v>
      </x:c>
      <x:c r="O1970" s="1" t="s">
        <x:v>5015</x:v>
      </x:c>
      <x:c r="P1970" s="11" t="b">
        <x:f aca="0">FALSE()</x:f>
        <x:v>0</x:v>
      </x:c>
    </x:row>
    <x:row r="1971" ht="15" hidden="0" customHeight="1">
      <x:c r="A1971" s="1" t="s">
        <x:v>7102</x:v>
      </x:c>
      <x:c r="B1971" s="1" t="s">
        <x:v>1222</x:v>
      </x:c>
      <x:c r="C1971" s="14" t="n">
        <x:v>45586</x:v>
      </x:c>
      <x:c r="D1971" s="1" t="s">
        <x:v>5018</x:v>
      </x:c>
      <x:c r="E1971" s="1" t="s">
        <x:v>5075</x:v>
      </x:c>
      <x:c r="F1971" s="1" t="s">
        <x:v>5076</x:v>
      </x:c>
      <x:c r="G1971" s="1" t="s">
        <x:v>5077</x:v>
      </x:c>
      <x:c r="H1971" s="1" t="s">
        <x:v>5036</x:v>
      </x:c>
      <x:c r="I1971" s="1" t="s">
        <x:v>5014</x:v>
      </x:c>
      <x:c r="J1971" s="1" t="n">
        <x:v>4.1</x:v>
      </x:c>
      <x:c r="K1971" s="1" t="n">
        <x:v>26.7</x:v>
      </x:c>
      <x:c r="L1971" s="15" t="n">
        <x:v>295.2</x:v>
      </x:c>
      <x:c r="M1971" s="11" t="b">
        <x:f aca="0">TRUE()</x:f>
        <x:v>1</x:v>
      </x:c>
      <x:c r="N1971" s="11" t="b">
        <x:f aca="0">FALSE()</x:f>
        <x:v>0</x:v>
      </x:c>
      <x:c r="O1971" s="1" t="s">
        <x:v>5024</x:v>
      </x:c>
      <x:c r="P1971" s="11" t="b">
        <x:f aca="0">FALSE()</x:f>
        <x:v>0</x:v>
      </x:c>
    </x:row>
    <x:row r="1972" ht="15" hidden="0" customHeight="1">
      <x:c r="A1972" s="1" t="s">
        <x:v>7103</x:v>
      </x:c>
      <x:c r="B1972" s="1" t="s">
        <x:v>1222</x:v>
      </x:c>
      <x:c r="C1972" s="14" t="n">
        <x:v>45759</x:v>
      </x:c>
      <x:c r="D1972" s="1" t="s">
        <x:v>5018</x:v>
      </x:c>
      <x:c r="E1972" s="1" t="s">
        <x:v>5041</x:v>
      </x:c>
      <x:c r="F1972" s="1" t="s">
        <x:v>5042</x:v>
      </x:c>
      <x:c r="G1972" s="1" t="s">
        <x:v>5043</x:v>
      </x:c>
      <x:c r="H1972" s="1" t="s">
        <x:v>5036</x:v>
      </x:c>
      <x:c r="I1972" s="1" t="s">
        <x:v>5131</x:v>
      </x:c>
      <x:c r="J1972" s="1" t="n">
        <x:v>2</x:v>
      </x:c>
      <x:c r="K1972" s="1" t="n">
        <x:v>16.8</x:v>
      </x:c>
      <x:c r="L1972" s="15" t="n">
        <x:v>196.27</x:v>
      </x:c>
      <x:c r="M1972" s="11" t="b">
        <x:f aca="0">TRUE()</x:f>
        <x:v>1</x:v>
      </x:c>
      <x:c r="N1972" s="11" t="b">
        <x:f aca="0">FALSE()</x:f>
        <x:v>0</x:v>
      </x:c>
      <x:c r="O1972" s="1" t="s">
        <x:v>5024</x:v>
      </x:c>
      <x:c r="P1972" s="11" t="b">
        <x:f aca="0">TRUE()</x:f>
        <x:v>1</x:v>
      </x:c>
      <x:c r="Q1972" s="1" t="s">
        <x:v>7104</x:v>
      </x:c>
    </x:row>
    <x:row r="1973" ht="15" hidden="0" customHeight="1">
      <x:c r="A1973" s="1" t="s">
        <x:v>7105</x:v>
      </x:c>
      <x:c r="B1973" s="1" t="s">
        <x:v>1222</x:v>
      </x:c>
      <x:c r="C1973" s="14" t="n">
        <x:v>45856</x:v>
      </x:c>
      <x:c r="D1973" s="1" t="s">
        <x:v>5010</x:v>
      </x:c>
      <x:c r="E1973" s="1" t="s">
        <x:v>5011</x:v>
      </x:c>
      <x:c r="F1973" s="1" t="s">
        <x:v>5012</x:v>
      </x:c>
      <x:c r="G1973" s="1" t="s">
        <x:v>5013</x:v>
      </x:c>
      <x:c r="H1973" s="1" t="s">
        <x:v>5014</x:v>
      </x:c>
      <x:c r="I1973" s="1" t="s">
        <x:v>5014</x:v>
      </x:c>
      <x:c r="J1973" s="1" t="n">
        <x:v>1.6</x:v>
      </x:c>
      <x:c r="K1973" s="1" t="n">
        <x:v>3</x:v>
      </x:c>
      <x:c r="L1973" s="15" t="n">
        <x:v>115.2</x:v>
      </x:c>
      <x:c r="M1973" s="11" t="b">
        <x:f aca="0">TRUE()</x:f>
        <x:v>1</x:v>
      </x:c>
      <x:c r="N1973" s="11" t="b">
        <x:f aca="0">FALSE()</x:f>
        <x:v>0</x:v>
      </x:c>
      <x:c r="O1973" s="1" t="s">
        <x:v>5015</x:v>
      </x:c>
      <x:c r="P1973" s="11" t="b">
        <x:f aca="0">FALSE()</x:f>
        <x:v>0</x:v>
      </x:c>
    </x:row>
    <x:row r="1974" ht="15" hidden="0" customHeight="1">
      <x:c r="A1974" s="1" t="s">
        <x:v>7106</x:v>
      </x:c>
      <x:c r="B1974" s="1" t="s">
        <x:v>1222</x:v>
      </x:c>
      <x:c r="C1974" s="14" t="n">
        <x:v>46234</x:v>
      </x:c>
      <x:c r="D1974" s="1" t="s">
        <x:v>5010</x:v>
      </x:c>
      <x:c r="E1974" s="1" t="s">
        <x:v>5011</x:v>
      </x:c>
      <x:c r="F1974" s="1" t="s">
        <x:v>5012</x:v>
      </x:c>
      <x:c r="G1974" s="1" t="s">
        <x:v>5013</x:v>
      </x:c>
      <x:c r="H1974" s="1" t="s">
        <x:v>5014</x:v>
      </x:c>
      <x:c r="I1974" s="1" t="s">
        <x:v>5014</x:v>
      </x:c>
      <x:c r="J1974" s="1" t="n">
        <x:v>0.9</x:v>
      </x:c>
      <x:c r="K1974" s="1" t="n">
        <x:v>1.4</x:v>
      </x:c>
      <x:c r="L1974" s="15" t="n">
        <x:v>64.8</x:v>
      </x:c>
      <x:c r="M1974" s="11" t="b">
        <x:f aca="0">TRUE()</x:f>
        <x:v>1</x:v>
      </x:c>
      <x:c r="N1974" s="11" t="b">
        <x:f aca="0">FALSE()</x:f>
        <x:v>0</x:v>
      </x:c>
      <x:c r="O1974" s="1" t="s">
        <x:v>5015</x:v>
      </x:c>
      <x:c r="P1974" s="11" t="b">
        <x:f aca="0">FALSE()</x:f>
        <x:v>0</x:v>
      </x:c>
    </x:row>
    <x:row r="1975" ht="15" hidden="0" customHeight="1">
      <x:c r="A1975" s="1" t="s">
        <x:v>7107</x:v>
      </x:c>
      <x:c r="B1975" s="1" t="s">
        <x:v>3355</x:v>
      </x:c>
      <x:c r="C1975" s="14" t="n">
        <x:v>45495</x:v>
      </x:c>
      <x:c r="D1975" s="1" t="s">
        <x:v>5054</x:v>
      </x:c>
      <x:c r="E1975" s="1" t="s">
        <x:v>5055</x:v>
      </x:c>
      <x:c r="F1975" s="1" t="s">
        <x:v>5012</x:v>
      </x:c>
      <x:c r="G1975" s="1" t="s">
        <x:v>5013</x:v>
      </x:c>
      <x:c r="H1975" s="1" t="s">
        <x:v>5014</x:v>
      </x:c>
      <x:c r="I1975" s="1" t="s">
        <x:v>5014</x:v>
      </x:c>
      <x:c r="J1975" s="1" t="n">
        <x:v>0.5</x:v>
      </x:c>
      <x:c r="K1975" s="1" t="n">
        <x:v>2.9</x:v>
      </x:c>
      <x:c r="L1975" s="15" t="n">
        <x:v>36</x:v>
      </x:c>
      <x:c r="M1975" s="11" t="b">
        <x:f aca="0">TRUE()</x:f>
        <x:v>1</x:v>
      </x:c>
      <x:c r="N1975" s="11" t="b">
        <x:f aca="0">FALSE()</x:f>
        <x:v>0</x:v>
      </x:c>
      <x:c r="O1975" s="1" t="s">
        <x:v>5015</x:v>
      </x:c>
      <x:c r="P1975" s="11" t="b">
        <x:f aca="0">FALSE()</x:f>
        <x:v>0</x:v>
      </x:c>
    </x:row>
    <x:row r="1976" ht="15" hidden="0" customHeight="1">
      <x:c r="A1976" s="1" t="s">
        <x:v>7108</x:v>
      </x:c>
      <x:c r="B1976" s="1" t="s">
        <x:v>3355</x:v>
      </x:c>
      <x:c r="C1976" s="14" t="n">
        <x:v>45778</x:v>
      </x:c>
      <x:c r="D1976" s="1" t="s">
        <x:v>5010</x:v>
      </x:c>
      <x:c r="E1976" s="1" t="s">
        <x:v>5011</x:v>
      </x:c>
      <x:c r="F1976" s="1" t="s">
        <x:v>5012</x:v>
      </x:c>
      <x:c r="G1976" s="1" t="s">
        <x:v>5013</x:v>
      </x:c>
      <x:c r="H1976" s="1" t="s">
        <x:v>5014</x:v>
      </x:c>
      <x:c r="I1976" s="1" t="s">
        <x:v>5014</x:v>
      </x:c>
      <x:c r="J1976" s="1" t="n">
        <x:v>0.9</x:v>
      </x:c>
      <x:c r="K1976" s="1" t="n">
        <x:v>0.7</x:v>
      </x:c>
      <x:c r="L1976" s="15" t="n">
        <x:v>64.8</x:v>
      </x:c>
      <x:c r="M1976" s="11" t="b">
        <x:f aca="0">TRUE()</x:f>
        <x:v>1</x:v>
      </x:c>
      <x:c r="N1976" s="11" t="b">
        <x:f aca="0">FALSE()</x:f>
        <x:v>0</x:v>
      </x:c>
      <x:c r="O1976" s="1" t="s">
        <x:v>5015</x:v>
      </x:c>
      <x:c r="P1976" s="11" t="b">
        <x:f aca="0">FALSE()</x:f>
        <x:v>0</x:v>
      </x:c>
    </x:row>
    <x:row r="1977" ht="15" hidden="0" customHeight="1">
      <x:c r="A1977" s="1" t="s">
        <x:v>7109</x:v>
      </x:c>
      <x:c r="B1977" s="1" t="s">
        <x:v>3355</x:v>
      </x:c>
      <x:c r="C1977" s="14" t="n">
        <x:v>45817</x:v>
      </x:c>
      <x:c r="D1977" s="1" t="s">
        <x:v>5010</x:v>
      </x:c>
      <x:c r="E1977" s="1" t="s">
        <x:v>5011</x:v>
      </x:c>
      <x:c r="F1977" s="1" t="s">
        <x:v>5012</x:v>
      </x:c>
      <x:c r="G1977" s="1" t="s">
        <x:v>5013</x:v>
      </x:c>
      <x:c r="H1977" s="1" t="s">
        <x:v>5014</x:v>
      </x:c>
      <x:c r="I1977" s="1" t="s">
        <x:v>5014</x:v>
      </x:c>
      <x:c r="J1977" s="1" t="n">
        <x:v>0.4</x:v>
      </x:c>
      <x:c r="K1977" s="1" t="n">
        <x:v>1.1</x:v>
      </x:c>
      <x:c r="L1977" s="15" t="n">
        <x:v>28.8</x:v>
      </x:c>
      <x:c r="M1977" s="11" t="b">
        <x:f aca="0">FALSE()</x:f>
        <x:v>0</x:v>
      </x:c>
      <x:c r="N1977" s="11" t="b">
        <x:f aca="0">FALSE()</x:f>
        <x:v>0</x:v>
      </x:c>
      <x:c r="O1977" s="1" t="s">
        <x:v>5015</x:v>
      </x:c>
      <x:c r="P1977" s="11" t="b">
        <x:f aca="0">FALSE()</x:f>
        <x:v>0</x:v>
      </x:c>
    </x:row>
    <x:row r="1978" ht="15" hidden="0" customHeight="1">
      <x:c r="A1978" s="1" t="s">
        <x:v>7110</x:v>
      </x:c>
      <x:c r="B1978" s="1" t="s">
        <x:v>3358</x:v>
      </x:c>
      <x:c r="C1978" s="14" t="n">
        <x:v>45312</x:v>
      </x:c>
      <x:c r="D1978" s="1" t="s">
        <x:v>5018</x:v>
      </x:c>
      <x:c r="E1978" s="1" t="s">
        <x:v>5028</x:v>
      </x:c>
      <x:c r="F1978" s="1" t="s">
        <x:v>5029</x:v>
      </x:c>
      <x:c r="G1978" s="1" t="s">
        <x:v>5030</x:v>
      </x:c>
      <x:c r="H1978" s="1" t="s">
        <x:v>5036</x:v>
      </x:c>
      <x:c r="I1978" s="1" t="s">
        <x:v>5039</x:v>
      </x:c>
      <x:c r="J1978" s="1" t="n">
        <x:v>4.4</x:v>
      </x:c>
      <x:c r="K1978" s="1" t="n">
        <x:v>22.3</x:v>
      </x:c>
      <x:c r="L1978" s="15" t="n">
        <x:v>608.4</x:v>
      </x:c>
      <x:c r="M1978" s="11" t="b">
        <x:f aca="0">TRUE()</x:f>
        <x:v>1</x:v>
      </x:c>
      <x:c r="N1978" s="11" t="b">
        <x:f aca="0">FALSE()</x:f>
        <x:v>0</x:v>
      </x:c>
      <x:c r="O1978" s="1" t="s">
        <x:v>5073</x:v>
      </x:c>
      <x:c r="P1978" s="11" t="b">
        <x:f aca="0">FALSE()</x:f>
        <x:v>0</x:v>
      </x:c>
    </x:row>
    <x:row r="1979" ht="15" hidden="0" customHeight="1">
      <x:c r="A1979" s="1" t="s">
        <x:v>7111</x:v>
      </x:c>
      <x:c r="B1979" s="1" t="s">
        <x:v>3358</x:v>
      </x:c>
      <x:c r="C1979" s="14" t="n">
        <x:v>45452</x:v>
      </x:c>
      <x:c r="D1979" s="1" t="s">
        <x:v>5054</x:v>
      </x:c>
      <x:c r="E1979" s="1" t="s">
        <x:v>5055</x:v>
      </x:c>
      <x:c r="F1979" s="1" t="s">
        <x:v>5012</x:v>
      </x:c>
      <x:c r="G1979" s="1" t="s">
        <x:v>5013</x:v>
      </x:c>
      <x:c r="H1979" s="1" t="s">
        <x:v>5014</x:v>
      </x:c>
      <x:c r="I1979" s="1" t="s">
        <x:v>5014</x:v>
      </x:c>
      <x:c r="J1979" s="1" t="n">
        <x:v>0.9</x:v>
      </x:c>
      <x:c r="K1979" s="1" t="n">
        <x:v>2.2</x:v>
      </x:c>
      <x:c r="L1979" s="15" t="n">
        <x:v>64.8</x:v>
      </x:c>
      <x:c r="M1979" s="11" t="b">
        <x:f aca="0">TRUE()</x:f>
        <x:v>1</x:v>
      </x:c>
      <x:c r="N1979" s="11" t="b">
        <x:f aca="0">FALSE()</x:f>
        <x:v>0</x:v>
      </x:c>
      <x:c r="O1979" s="1" t="s">
        <x:v>5015</x:v>
      </x:c>
      <x:c r="P1979" s="11" t="b">
        <x:f aca="0">FALSE()</x:f>
        <x:v>0</x:v>
      </x:c>
    </x:row>
    <x:row r="1980" ht="15" hidden="0" customHeight="1">
      <x:c r="A1980" s="1" t="s">
        <x:v>7112</x:v>
      </x:c>
      <x:c r="B1980" s="1" t="s">
        <x:v>3358</x:v>
      </x:c>
      <x:c r="C1980" s="14" t="n">
        <x:v>45638</x:v>
      </x:c>
      <x:c r="D1980" s="1" t="s">
        <x:v>5018</x:v>
      </x:c>
      <x:c r="E1980" s="1" t="s">
        <x:v>5116</x:v>
      </x:c>
      <x:c r="F1980" s="1" t="s">
        <x:v>5029</x:v>
      </x:c>
      <x:c r="G1980" s="1" t="s">
        <x:v>5030</x:v>
      </x:c>
      <x:c r="H1980" s="1" t="s">
        <x:v>5022</x:v>
      </x:c>
      <x:c r="I1980" s="1" t="s">
        <x:v>5131</x:v>
      </x:c>
      <x:c r="J1980" s="1" t="n">
        <x:v>1.1</x:v>
      </x:c>
      <x:c r="K1980" s="1" t="n">
        <x:v>0.5</x:v>
      </x:c>
      <x:c r="L1980" s="15" t="n">
        <x:v>767.57</x:v>
      </x:c>
      <x:c r="M1980" s="11" t="b">
        <x:f aca="0">TRUE()</x:f>
        <x:v>1</x:v>
      </x:c>
      <x:c r="N1980" s="11" t="b">
        <x:f aca="0">FALSE()</x:f>
        <x:v>0</x:v>
      </x:c>
      <x:c r="O1980" s="1" t="s">
        <x:v>5033</x:v>
      </x:c>
      <x:c r="P1980" s="11" t="b">
        <x:f aca="0">FALSE()</x:f>
        <x:v>0</x:v>
      </x:c>
    </x:row>
    <x:row r="1981" ht="15" hidden="0" customHeight="1">
      <x:c r="A1981" s="1" t="s">
        <x:v>7113</x:v>
      </x:c>
      <x:c r="B1981" s="1" t="s">
        <x:v>3358</x:v>
      </x:c>
      <x:c r="C1981" s="14" t="n">
        <x:v>45753</x:v>
      </x:c>
      <x:c r="D1981" s="1" t="s">
        <x:v>5010</x:v>
      </x:c>
      <x:c r="E1981" s="1" t="s">
        <x:v>5011</x:v>
      </x:c>
      <x:c r="F1981" s="1" t="s">
        <x:v>5012</x:v>
      </x:c>
      <x:c r="G1981" s="1" t="s">
        <x:v>5013</x:v>
      </x:c>
      <x:c r="H1981" s="1" t="s">
        <x:v>5014</x:v>
      </x:c>
      <x:c r="I1981" s="1" t="s">
        <x:v>5014</x:v>
      </x:c>
      <x:c r="J1981" s="1" t="n">
        <x:v>2</x:v>
      </x:c>
      <x:c r="K1981" s="1" t="n">
        <x:v>1.7</x:v>
      </x:c>
      <x:c r="L1981" s="15" t="n">
        <x:v>144</x:v>
      </x:c>
      <x:c r="M1981" s="11" t="b">
        <x:f aca="0">TRUE()</x:f>
        <x:v>1</x:v>
      </x:c>
      <x:c r="N1981" s="11" t="b">
        <x:f aca="0">FALSE()</x:f>
        <x:v>0</x:v>
      </x:c>
      <x:c r="O1981" s="1" t="s">
        <x:v>5015</x:v>
      </x:c>
      <x:c r="P1981" s="11" t="b">
        <x:f aca="0">FALSE()</x:f>
        <x:v>0</x:v>
      </x:c>
    </x:row>
    <x:row r="1982" ht="15" hidden="0" customHeight="1">
      <x:c r="A1982" s="1" t="s">
        <x:v>7114</x:v>
      </x:c>
      <x:c r="B1982" s="1" t="s">
        <x:v>3358</x:v>
      </x:c>
      <x:c r="C1982" s="14" t="n">
        <x:v>46098</x:v>
      </x:c>
      <x:c r="D1982" s="1" t="s">
        <x:v>5010</x:v>
      </x:c>
      <x:c r="E1982" s="1" t="s">
        <x:v>5011</x:v>
      </x:c>
      <x:c r="F1982" s="1" t="s">
        <x:v>5012</x:v>
      </x:c>
      <x:c r="G1982" s="1" t="s">
        <x:v>5013</x:v>
      </x:c>
      <x:c r="H1982" s="1" t="s">
        <x:v>5014</x:v>
      </x:c>
      <x:c r="I1982" s="1" t="s">
        <x:v>5014</x:v>
      </x:c>
      <x:c r="J1982" s="1" t="n">
        <x:v>1.3</x:v>
      </x:c>
      <x:c r="K1982" s="1" t="n">
        <x:v>0.6</x:v>
      </x:c>
      <x:c r="L1982" s="15" t="n">
        <x:v>93.6</x:v>
      </x:c>
      <x:c r="M1982" s="11" t="b">
        <x:f aca="0">FALSE()</x:f>
        <x:v>0</x:v>
      </x:c>
      <x:c r="N1982" s="11" t="b">
        <x:f aca="0">FALSE()</x:f>
        <x:v>0</x:v>
      </x:c>
      <x:c r="O1982" s="1" t="s">
        <x:v>5015</x:v>
      </x:c>
      <x:c r="P1982" s="11" t="b">
        <x:f aca="0">FALSE()</x:f>
        <x:v>0</x:v>
      </x:c>
    </x:row>
    <x:row r="1983" ht="15" hidden="0" customHeight="1">
      <x:c r="A1983" s="1" t="s">
        <x:v>7115</x:v>
      </x:c>
      <x:c r="B1983" s="1" t="s">
        <x:v>1223</x:v>
      </x:c>
      <x:c r="C1983" s="14" t="n">
        <x:v>45813</x:v>
      </x:c>
      <x:c r="D1983" s="1" t="s">
        <x:v>5010</x:v>
      </x:c>
      <x:c r="E1983" s="1" t="s">
        <x:v>5011</x:v>
      </x:c>
      <x:c r="F1983" s="1" t="s">
        <x:v>5012</x:v>
      </x:c>
      <x:c r="G1983" s="1" t="s">
        <x:v>5013</x:v>
      </x:c>
      <x:c r="H1983" s="1" t="s">
        <x:v>5014</x:v>
      </x:c>
      <x:c r="I1983" s="1" t="s">
        <x:v>5014</x:v>
      </x:c>
      <x:c r="J1983" s="1" t="n">
        <x:v>1.1</x:v>
      </x:c>
      <x:c r="K1983" s="1" t="n">
        <x:v>1.3</x:v>
      </x:c>
      <x:c r="L1983" s="15" t="n">
        <x:v>79.2</x:v>
      </x:c>
      <x:c r="M1983" s="11" t="b">
        <x:f aca="0">TRUE()</x:f>
        <x:v>1</x:v>
      </x:c>
      <x:c r="N1983" s="11" t="b">
        <x:f aca="0">FALSE()</x:f>
        <x:v>0</x:v>
      </x:c>
      <x:c r="O1983" s="1" t="s">
        <x:v>5015</x:v>
      </x:c>
      <x:c r="P1983" s="11" t="b">
        <x:f aca="0">FALSE()</x:f>
        <x:v>0</x:v>
      </x:c>
    </x:row>
    <x:row r="1984" ht="15" hidden="0" customHeight="1">
      <x:c r="A1984" s="1" t="s">
        <x:v>7116</x:v>
      </x:c>
      <x:c r="B1984" s="1" t="s">
        <x:v>1223</x:v>
      </x:c>
      <x:c r="C1984" s="14" t="n">
        <x:v>45939</x:v>
      </x:c>
      <x:c r="D1984" s="1" t="s">
        <x:v>5018</x:v>
      </x:c>
      <x:c r="E1984" s="1" t="s">
        <x:v>5105</x:v>
      </x:c>
      <x:c r="F1984" s="1" t="s">
        <x:v>5076</x:v>
      </x:c>
      <x:c r="G1984" s="1" t="s">
        <x:v>5077</x:v>
      </x:c>
      <x:c r="H1984" s="1" t="s">
        <x:v>5022</x:v>
      </x:c>
      <x:c r="I1984" s="1" t="s">
        <x:v>5059</x:v>
      </x:c>
      <x:c r="J1984" s="1" t="n">
        <x:v>0.8</x:v>
      </x:c>
      <x:c r="K1984" s="1" t="n">
        <x:v>8.3</x:v>
      </x:c>
      <x:c r="L1984" s="15" t="n">
        <x:v>589.85</x:v>
      </x:c>
      <x:c r="M1984" s="11" t="b">
        <x:f aca="0">TRUE()</x:f>
        <x:v>1</x:v>
      </x:c>
      <x:c r="N1984" s="11" t="b">
        <x:f aca="0">FALSE()</x:f>
        <x:v>0</x:v>
      </x:c>
      <x:c r="O1984" s="1" t="s">
        <x:v>5037</x:v>
      </x:c>
      <x:c r="P1984" s="11" t="b">
        <x:f aca="0">FALSE()</x:f>
        <x:v>0</x:v>
      </x:c>
    </x:row>
    <x:row r="1985" ht="15" hidden="0" customHeight="1">
      <x:c r="A1985" s="1" t="s">
        <x:v>7117</x:v>
      </x:c>
      <x:c r="B1985" s="1" t="s">
        <x:v>1223</x:v>
      </x:c>
      <x:c r="C1985" s="14" t="n">
        <x:v>46056</x:v>
      </x:c>
      <x:c r="D1985" s="1" t="s">
        <x:v>5018</x:v>
      </x:c>
      <x:c r="E1985" s="1" t="s">
        <x:v>5189</x:v>
      </x:c>
      <x:c r="F1985" s="1" t="s">
        <x:v>5071</x:v>
      </x:c>
      <x:c r="G1985" s="1" t="s">
        <x:v>5072</x:v>
      </x:c>
      <x:c r="H1985" s="1" t="s">
        <x:v>5036</x:v>
      </x:c>
      <x:c r="I1985" s="1" t="s">
        <x:v>5152</x:v>
      </x:c>
      <x:c r="J1985" s="1" t="n">
        <x:v>3.5</x:v>
      </x:c>
      <x:c r="K1985" s="1" t="n">
        <x:v>20.9</x:v>
      </x:c>
      <x:c r="L1985" s="15" t="n">
        <x:v>1091.34</x:v>
      </x:c>
      <x:c r="M1985" s="11" t="b">
        <x:f aca="0">FALSE()</x:f>
        <x:v>0</x:v>
      </x:c>
      <x:c r="N1985" s="11" t="b">
        <x:f aca="0">FALSE()</x:f>
        <x:v>0</x:v>
      </x:c>
      <x:c r="O1985" s="1" t="s">
        <x:v>5024</x:v>
      </x:c>
      <x:c r="P1985" s="11" t="b">
        <x:f aca="0">FALSE()</x:f>
        <x:v>0</x:v>
      </x:c>
    </x:row>
    <x:row r="1986" ht="15" hidden="0" customHeight="1">
      <x:c r="A1986" s="1" t="s">
        <x:v>7118</x:v>
      </x:c>
      <x:c r="B1986" s="1" t="s">
        <x:v>1223</x:v>
      </x:c>
      <x:c r="C1986" s="14" t="n">
        <x:v>46184</x:v>
      </x:c>
      <x:c r="D1986" s="1" t="s">
        <x:v>5010</x:v>
      </x:c>
      <x:c r="E1986" s="1" t="s">
        <x:v>5011</x:v>
      </x:c>
      <x:c r="F1986" s="1" t="s">
        <x:v>5012</x:v>
      </x:c>
      <x:c r="G1986" s="1" t="s">
        <x:v>5013</x:v>
      </x:c>
      <x:c r="H1986" s="1" t="s">
        <x:v>5014</x:v>
      </x:c>
      <x:c r="I1986" s="1" t="s">
        <x:v>5014</x:v>
      </x:c>
      <x:c r="J1986" s="1" t="n">
        <x:v>0.7</x:v>
      </x:c>
      <x:c r="K1986" s="1" t="n">
        <x:v>2.2</x:v>
      </x:c>
      <x:c r="L1986" s="15" t="n">
        <x:v>50.4</x:v>
      </x:c>
      <x:c r="M1986" s="11" t="b">
        <x:f aca="0">TRUE()</x:f>
        <x:v>1</x:v>
      </x:c>
      <x:c r="N1986" s="11" t="b">
        <x:f aca="0">FALSE()</x:f>
        <x:v>0</x:v>
      </x:c>
      <x:c r="O1986" s="1" t="s">
        <x:v>5015</x:v>
      </x:c>
      <x:c r="P1986" s="11" t="b">
        <x:f aca="0">FALSE()</x:f>
        <x:v>0</x:v>
      </x:c>
    </x:row>
    <x:row r="1987" ht="15" hidden="0" customHeight="1">
      <x:c r="A1987" s="1" t="s">
        <x:v>7119</x:v>
      </x:c>
      <x:c r="B1987" s="1" t="s">
        <x:v>3363</x:v>
      </x:c>
      <x:c r="C1987" s="14" t="n">
        <x:v>46087</x:v>
      </x:c>
      <x:c r="D1987" s="1" t="s">
        <x:v>5018</x:v>
      </x:c>
      <x:c r="E1987" s="1" t="s">
        <x:v>5105</x:v>
      </x:c>
      <x:c r="F1987" s="1" t="s">
        <x:v>5076</x:v>
      </x:c>
      <x:c r="G1987" s="1" t="s">
        <x:v>5077</x:v>
      </x:c>
      <x:c r="H1987" s="1" t="s">
        <x:v>5031</x:v>
      </x:c>
      <x:c r="I1987" s="1" t="s">
        <x:v>5044</x:v>
      </x:c>
      <x:c r="J1987" s="1" t="n">
        <x:v>1.8</x:v>
      </x:c>
      <x:c r="K1987" s="1" t="n">
        <x:v>20.5</x:v>
      </x:c>
      <x:c r="L1987" s="15" t="n">
        <x:v>552.14</x:v>
      </x:c>
      <x:c r="M1987" s="11" t="b">
        <x:f aca="0">TRUE()</x:f>
        <x:v>1</x:v>
      </x:c>
      <x:c r="N1987" s="11" t="b">
        <x:f aca="0">FALSE()</x:f>
        <x:v>0</x:v>
      </x:c>
      <x:c r="O1987" s="1" t="s">
        <x:v>5068</x:v>
      </x:c>
      <x:c r="P1987" s="11" t="b">
        <x:f aca="0">FALSE()</x:f>
        <x:v>0</x:v>
      </x:c>
    </x:row>
    <x:row r="1988" ht="15" hidden="0" customHeight="1">
      <x:c r="A1988" s="1" t="s">
        <x:v>7120</x:v>
      </x:c>
      <x:c r="B1988" s="1" t="s">
        <x:v>1224</x:v>
      </x:c>
      <x:c r="C1988" s="14" t="n">
        <x:v>45605</x:v>
      </x:c>
      <x:c r="D1988" s="1" t="s">
        <x:v>5010</x:v>
      </x:c>
      <x:c r="E1988" s="1" t="s">
        <x:v>5011</x:v>
      </x:c>
      <x:c r="F1988" s="1" t="s">
        <x:v>5012</x:v>
      </x:c>
      <x:c r="G1988" s="1" t="s">
        <x:v>5013</x:v>
      </x:c>
      <x:c r="H1988" s="1" t="s">
        <x:v>5014</x:v>
      </x:c>
      <x:c r="I1988" s="1" t="s">
        <x:v>5014</x:v>
      </x:c>
      <x:c r="J1988" s="1" t="n">
        <x:v>0.9</x:v>
      </x:c>
      <x:c r="K1988" s="1" t="n">
        <x:v>1.4</x:v>
      </x:c>
      <x:c r="L1988" s="15" t="n">
        <x:v>64.8</x:v>
      </x:c>
      <x:c r="M1988" s="11" t="b">
        <x:f aca="0">TRUE()</x:f>
        <x:v>1</x:v>
      </x:c>
      <x:c r="N1988" s="11" t="b">
        <x:f aca="0">FALSE()</x:f>
        <x:v>0</x:v>
      </x:c>
      <x:c r="O1988" s="1" t="s">
        <x:v>5015</x:v>
      </x:c>
      <x:c r="P1988" s="11" t="b">
        <x:f aca="0">FALSE()</x:f>
        <x:v>0</x:v>
      </x:c>
    </x:row>
    <x:row r="1989" ht="15" hidden="0" customHeight="1">
      <x:c r="A1989" s="1" t="s">
        <x:v>7121</x:v>
      </x:c>
      <x:c r="B1989" s="1" t="s">
        <x:v>1224</x:v>
      </x:c>
      <x:c r="C1989" s="14" t="n">
        <x:v>46100</x:v>
      </x:c>
      <x:c r="D1989" s="1" t="s">
        <x:v>5054</x:v>
      </x:c>
      <x:c r="E1989" s="1" t="s">
        <x:v>5055</x:v>
      </x:c>
      <x:c r="F1989" s="1" t="s">
        <x:v>5012</x:v>
      </x:c>
      <x:c r="G1989" s="1" t="s">
        <x:v>5013</x:v>
      </x:c>
      <x:c r="H1989" s="1" t="s">
        <x:v>5014</x:v>
      </x:c>
      <x:c r="I1989" s="1" t="s">
        <x:v>5014</x:v>
      </x:c>
      <x:c r="J1989" s="1" t="n">
        <x:v>0.9</x:v>
      </x:c>
      <x:c r="K1989" s="1" t="n">
        <x:v>1.7</x:v>
      </x:c>
      <x:c r="L1989" s="15" t="n">
        <x:v>64.8</x:v>
      </x:c>
      <x:c r="M1989" s="11" t="b">
        <x:f aca="0">FALSE()</x:f>
        <x:v>0</x:v>
      </x:c>
      <x:c r="N1989" s="11" t="b">
        <x:f aca="0">FALSE()</x:f>
        <x:v>0</x:v>
      </x:c>
      <x:c r="O1989" s="1" t="s">
        <x:v>5015</x:v>
      </x:c>
      <x:c r="P1989" s="11" t="b">
        <x:f aca="0">FALSE()</x:f>
        <x:v>0</x:v>
      </x:c>
    </x:row>
    <x:row r="1990" ht="15" hidden="0" customHeight="1">
      <x:c r="A1990" s="1" t="s">
        <x:v>7122</x:v>
      </x:c>
      <x:c r="B1990" s="1" t="s">
        <x:v>1224</x:v>
      </x:c>
      <x:c r="C1990" s="14" t="n">
        <x:v>46158</x:v>
      </x:c>
      <x:c r="D1990" s="1" t="s">
        <x:v>5010</x:v>
      </x:c>
      <x:c r="E1990" s="1" t="s">
        <x:v>5011</x:v>
      </x:c>
      <x:c r="F1990" s="1" t="s">
        <x:v>5012</x:v>
      </x:c>
      <x:c r="G1990" s="1" t="s">
        <x:v>5013</x:v>
      </x:c>
      <x:c r="H1990" s="1" t="s">
        <x:v>5014</x:v>
      </x:c>
      <x:c r="I1990" s="1" t="s">
        <x:v>5014</x:v>
      </x:c>
      <x:c r="J1990" s="1" t="n">
        <x:v>1.7</x:v>
      </x:c>
      <x:c r="K1990" s="1" t="n">
        <x:v>2.3</x:v>
      </x:c>
      <x:c r="L1990" s="15" t="n">
        <x:v>122.4</x:v>
      </x:c>
      <x:c r="M1990" s="11" t="b">
        <x:f aca="0">TRUE()</x:f>
        <x:v>1</x:v>
      </x:c>
      <x:c r="N1990" s="11" t="b">
        <x:f aca="0">FALSE()</x:f>
        <x:v>0</x:v>
      </x:c>
      <x:c r="O1990" s="1" t="s">
        <x:v>5015</x:v>
      </x:c>
      <x:c r="P1990" s="11" t="b">
        <x:f aca="0">FALSE()</x:f>
        <x:v>0</x:v>
      </x:c>
    </x:row>
    <x:row r="1991" ht="15" hidden="0" customHeight="1">
      <x:c r="A1991" s="1" t="s">
        <x:v>477</x:v>
      </x:c>
      <x:c r="B1991" s="1" t="s">
        <x:v>1224</x:v>
      </x:c>
      <x:c r="C1991" s="14" t="n">
        <x:v>46234</x:v>
      </x:c>
      <x:c r="D1991" s="1" t="s">
        <x:v>5018</x:v>
      </x:c>
      <x:c r="E1991" s="1" t="s">
        <x:v>5075</x:v>
      </x:c>
      <x:c r="F1991" s="1" t="s">
        <x:v>5076</x:v>
      </x:c>
      <x:c r="G1991" s="1" t="s">
        <x:v>5077</x:v>
      </x:c>
      <x:c r="H1991" s="1" t="s">
        <x:v>5036</x:v>
      </x:c>
      <x:c r="I1991" s="1" t="s">
        <x:v>5131</x:v>
      </x:c>
      <x:c r="J1991" s="1" t="n">
        <x:v>1.9</x:v>
      </x:c>
      <x:c r="K1991" s="1" t="n">
        <x:v>15.5</x:v>
      </x:c>
      <x:c r="L1991" s="15" t="n">
        <x:v>749.99</x:v>
      </x:c>
      <x:c r="M1991" s="11" t="b">
        <x:f aca="0">TRUE()</x:f>
        <x:v>1</x:v>
      </x:c>
      <x:c r="N1991" s="11" t="b">
        <x:f aca="0">FALSE()</x:f>
        <x:v>0</x:v>
      </x:c>
      <x:c r="O1991" s="1" t="s">
        <x:v>5068</x:v>
      </x:c>
      <x:c r="P1991" s="11" t="b">
        <x:f aca="0">TRUE()</x:f>
        <x:v>1</x:v>
      </x:c>
    </x:row>
    <x:row r="1992" ht="15" hidden="0" customHeight="1">
      <x:c r="A1992" s="1" t="s">
        <x:v>7123</x:v>
      </x:c>
      <x:c r="B1992" s="1" t="s">
        <x:v>3368</x:v>
      </x:c>
      <x:c r="C1992" s="14" t="n">
        <x:v>45398</x:v>
      </x:c>
      <x:c r="D1992" s="1" t="s">
        <x:v>5018</x:v>
      </x:c>
      <x:c r="E1992" s="1" t="s">
        <x:v>5130</x:v>
      </x:c>
      <x:c r="F1992" s="1" t="s">
        <x:v>5111</x:v>
      </x:c>
      <x:c r="G1992" s="1" t="s">
        <x:v>5112</x:v>
      </x:c>
      <x:c r="H1992" s="1" t="s">
        <x:v>5031</x:v>
      </x:c>
      <x:c r="I1992" s="1" t="s">
        <x:v>5014</x:v>
      </x:c>
      <x:c r="J1992" s="1" t="n">
        <x:v>1</x:v>
      </x:c>
      <x:c r="K1992" s="1" t="n">
        <x:v>15.1</x:v>
      </x:c>
      <x:c r="L1992" s="15" t="n">
        <x:v>72</x:v>
      </x:c>
      <x:c r="M1992" s="11" t="b">
        <x:f aca="0">TRUE()</x:f>
        <x:v>1</x:v>
      </x:c>
      <x:c r="N1992" s="11" t="b">
        <x:f aca="0">FALSE()</x:f>
        <x:v>0</x:v>
      </x:c>
      <x:c r="O1992" s="1" t="s">
        <x:v>5033</x:v>
      </x:c>
      <x:c r="P1992" s="11" t="b">
        <x:f aca="0">FALSE()</x:f>
        <x:v>0</x:v>
      </x:c>
    </x:row>
    <x:row r="1993" ht="15" hidden="0" customHeight="1">
      <x:c r="A1993" s="1" t="s">
        <x:v>7124</x:v>
      </x:c>
      <x:c r="B1993" s="1" t="s">
        <x:v>3368</x:v>
      </x:c>
      <x:c r="C1993" s="14" t="n">
        <x:v>45401</x:v>
      </x:c>
      <x:c r="D1993" s="1" t="s">
        <x:v>5010</x:v>
      </x:c>
      <x:c r="E1993" s="1" t="s">
        <x:v>5011</x:v>
      </x:c>
      <x:c r="F1993" s="1" t="s">
        <x:v>5012</x:v>
      </x:c>
      <x:c r="G1993" s="1" t="s">
        <x:v>5013</x:v>
      </x:c>
      <x:c r="H1993" s="1" t="s">
        <x:v>5014</x:v>
      </x:c>
      <x:c r="I1993" s="1" t="s">
        <x:v>5014</x:v>
      </x:c>
      <x:c r="J1993" s="1" t="n">
        <x:v>1.7</x:v>
      </x:c>
      <x:c r="K1993" s="1" t="n">
        <x:v>2.3</x:v>
      </x:c>
      <x:c r="L1993" s="15" t="n">
        <x:v>122.4</x:v>
      </x:c>
      <x:c r="M1993" s="11" t="b">
        <x:f aca="0">TRUE()</x:f>
        <x:v>1</x:v>
      </x:c>
      <x:c r="N1993" s="11" t="b">
        <x:f aca="0">FALSE()</x:f>
        <x:v>0</x:v>
      </x:c>
      <x:c r="O1993" s="1" t="s">
        <x:v>5015</x:v>
      </x:c>
      <x:c r="P1993" s="11" t="b">
        <x:f aca="0">FALSE()</x:f>
        <x:v>0</x:v>
      </x:c>
    </x:row>
    <x:row r="1994" ht="15" hidden="0" customHeight="1">
      <x:c r="A1994" s="1" t="s">
        <x:v>7125</x:v>
      </x:c>
      <x:c r="B1994" s="1" t="s">
        <x:v>3368</x:v>
      </x:c>
      <x:c r="C1994" s="14" t="n">
        <x:v>45510</x:v>
      </x:c>
      <x:c r="D1994" s="1" t="s">
        <x:v>5010</x:v>
      </x:c>
      <x:c r="E1994" s="1" t="s">
        <x:v>5011</x:v>
      </x:c>
      <x:c r="F1994" s="1" t="s">
        <x:v>5012</x:v>
      </x:c>
      <x:c r="G1994" s="1" t="s">
        <x:v>5013</x:v>
      </x:c>
      <x:c r="H1994" s="1" t="s">
        <x:v>5014</x:v>
      </x:c>
      <x:c r="I1994" s="1" t="s">
        <x:v>5014</x:v>
      </x:c>
      <x:c r="J1994" s="1" t="n">
        <x:v>1.1</x:v>
      </x:c>
      <x:c r="K1994" s="1" t="n">
        <x:v>1.8</x:v>
      </x:c>
      <x:c r="L1994" s="15" t="n">
        <x:v>79.2</x:v>
      </x:c>
      <x:c r="M1994" s="11" t="b">
        <x:f aca="0">TRUE()</x:f>
        <x:v>1</x:v>
      </x:c>
      <x:c r="N1994" s="11" t="b">
        <x:f aca="0">FALSE()</x:f>
        <x:v>0</x:v>
      </x:c>
      <x:c r="O1994" s="1" t="s">
        <x:v>5015</x:v>
      </x:c>
      <x:c r="P1994" s="11" t="b">
        <x:f aca="0">FALSE()</x:f>
        <x:v>0</x:v>
      </x:c>
    </x:row>
    <x:row r="1995" ht="15" hidden="0" customHeight="1">
      <x:c r="A1995" s="1" t="s">
        <x:v>7126</x:v>
      </x:c>
      <x:c r="B1995" s="1" t="s">
        <x:v>3368</x:v>
      </x:c>
      <x:c r="C1995" s="14" t="n">
        <x:v>45840</x:v>
      </x:c>
      <x:c r="D1995" s="1" t="s">
        <x:v>5054</x:v>
      </x:c>
      <x:c r="E1995" s="1" t="s">
        <x:v>5055</x:v>
      </x:c>
      <x:c r="F1995" s="1" t="s">
        <x:v>5012</x:v>
      </x:c>
      <x:c r="G1995" s="1" t="s">
        <x:v>5013</x:v>
      </x:c>
      <x:c r="H1995" s="1" t="s">
        <x:v>5014</x:v>
      </x:c>
      <x:c r="I1995" s="1" t="s">
        <x:v>5014</x:v>
      </x:c>
      <x:c r="J1995" s="1" t="n">
        <x:v>1.1</x:v>
      </x:c>
      <x:c r="K1995" s="1" t="n">
        <x:v>2.2</x:v>
      </x:c>
      <x:c r="L1995" s="15" t="n">
        <x:v>79.2</x:v>
      </x:c>
      <x:c r="M1995" s="11" t="b">
        <x:f aca="0">TRUE()</x:f>
        <x:v>1</x:v>
      </x:c>
      <x:c r="N1995" s="11" t="b">
        <x:f aca="0">FALSE()</x:f>
        <x:v>0</x:v>
      </x:c>
      <x:c r="O1995" s="1" t="s">
        <x:v>5015</x:v>
      </x:c>
      <x:c r="P1995" s="11" t="b">
        <x:f aca="0">FALSE()</x:f>
        <x:v>0</x:v>
      </x:c>
    </x:row>
    <x:row r="1996" ht="15" hidden="0" customHeight="1">
      <x:c r="A1996" s="1" t="s">
        <x:v>7127</x:v>
      </x:c>
      <x:c r="B1996" s="1" t="s">
        <x:v>3368</x:v>
      </x:c>
      <x:c r="C1996" s="14" t="n">
        <x:v>45989</x:v>
      </x:c>
      <x:c r="D1996" s="1" t="s">
        <x:v>5018</x:v>
      </x:c>
      <x:c r="E1996" s="1" t="s">
        <x:v>5091</x:v>
      </x:c>
      <x:c r="F1996" s="1" t="s">
        <x:v>5020</x:v>
      </x:c>
      <x:c r="G1996" s="1" t="s">
        <x:v>5021</x:v>
      </x:c>
      <x:c r="H1996" s="1" t="s">
        <x:v>5022</x:v>
      </x:c>
      <x:c r="I1996" s="1" t="s">
        <x:v>5044</x:v>
      </x:c>
      <x:c r="J1996" s="1" t="n">
        <x:v>3.1</x:v>
      </x:c>
      <x:c r="K1996" s="1" t="n">
        <x:v>8.6</x:v>
      </x:c>
      <x:c r="L1996" s="15" t="n">
        <x:v>526.48</x:v>
      </x:c>
      <x:c r="M1996" s="11" t="b">
        <x:f aca="0">FALSE()</x:f>
        <x:v>0</x:v>
      </x:c>
      <x:c r="N1996" s="11" t="b">
        <x:f aca="0">FALSE()</x:f>
        <x:v>0</x:v>
      </x:c>
      <x:c r="O1996" s="1" t="s">
        <x:v>5073</x:v>
      </x:c>
      <x:c r="P1996" s="11" t="b">
        <x:f aca="0">FALSE()</x:f>
        <x:v>0</x:v>
      </x:c>
    </x:row>
    <x:row r="1997" ht="15" hidden="0" customHeight="1">
      <x:c r="A1997" s="1" t="s">
        <x:v>7128</x:v>
      </x:c>
      <x:c r="B1997" s="1" t="s">
        <x:v>3368</x:v>
      </x:c>
      <x:c r="C1997" s="14" t="n">
        <x:v>46019</x:v>
      </x:c>
      <x:c r="D1997" s="1" t="s">
        <x:v>5018</x:v>
      </x:c>
      <x:c r="E1997" s="1" t="s">
        <x:v>5019</x:v>
      </x:c>
      <x:c r="F1997" s="1" t="s">
        <x:v>5020</x:v>
      </x:c>
      <x:c r="G1997" s="1" t="s">
        <x:v>5021</x:v>
      </x:c>
      <x:c r="H1997" s="1" t="s">
        <x:v>5031</x:v>
      </x:c>
      <x:c r="I1997" s="1" t="s">
        <x:v>5032</x:v>
      </x:c>
      <x:c r="J1997" s="1" t="n">
        <x:v>1.4</x:v>
      </x:c>
      <x:c r="K1997" s="1" t="n">
        <x:v>11.8</x:v>
      </x:c>
      <x:c r="L1997" s="15" t="n">
        <x:v>228.15</x:v>
      </x:c>
      <x:c r="M1997" s="11" t="b">
        <x:f aca="0">TRUE()</x:f>
        <x:v>1</x:v>
      </x:c>
      <x:c r="N1997" s="11" t="b">
        <x:f aca="0">FALSE()</x:f>
        <x:v>0</x:v>
      </x:c>
      <x:c r="O1997" s="1" t="s">
        <x:v>5033</x:v>
      </x:c>
      <x:c r="P1997" s="11" t="b">
        <x:f aca="0">FALSE()</x:f>
        <x:v>0</x:v>
      </x:c>
    </x:row>
    <x:row r="1998" ht="15" hidden="0" customHeight="1">
      <x:c r="A1998" s="1" t="s">
        <x:v>7129</x:v>
      </x:c>
      <x:c r="B1998" s="1" t="s">
        <x:v>3368</x:v>
      </x:c>
      <x:c r="C1998" s="14" t="n">
        <x:v>46121</x:v>
      </x:c>
      <x:c r="D1998" s="1" t="s">
        <x:v>5010</x:v>
      </x:c>
      <x:c r="E1998" s="1" t="s">
        <x:v>5011</x:v>
      </x:c>
      <x:c r="F1998" s="1" t="s">
        <x:v>5012</x:v>
      </x:c>
      <x:c r="G1998" s="1" t="s">
        <x:v>5013</x:v>
      </x:c>
      <x:c r="H1998" s="1" t="s">
        <x:v>5014</x:v>
      </x:c>
      <x:c r="I1998" s="1" t="s">
        <x:v>5014</x:v>
      </x:c>
      <x:c r="J1998" s="1" t="n">
        <x:v>0.3</x:v>
      </x:c>
      <x:c r="K1998" s="1" t="n">
        <x:v>0.8</x:v>
      </x:c>
      <x:c r="L1998" s="15" t="n">
        <x:v>21.6</x:v>
      </x:c>
      <x:c r="M1998" s="11" t="b">
        <x:f aca="0">FALSE()</x:f>
        <x:v>0</x:v>
      </x:c>
      <x:c r="N1998" s="11" t="b">
        <x:f aca="0">FALSE()</x:f>
        <x:v>0</x:v>
      </x:c>
      <x:c r="O1998" s="1" t="s">
        <x:v>5015</x:v>
      </x:c>
      <x:c r="P1998" s="11" t="b">
        <x:f aca="0">FALSE()</x:f>
        <x:v>0</x:v>
      </x:c>
    </x:row>
    <x:row r="1999" ht="15" hidden="0" customHeight="1">
      <x:c r="A1999" s="1" t="s">
        <x:v>7130</x:v>
      </x:c>
      <x:c r="B1999" s="1" t="s">
        <x:v>3371</x:v>
      </x:c>
      <x:c r="C1999" s="14" t="n">
        <x:v>45658</x:v>
      </x:c>
      <x:c r="D1999" s="1" t="s">
        <x:v>5010</x:v>
      </x:c>
      <x:c r="E1999" s="1" t="s">
        <x:v>5011</x:v>
      </x:c>
      <x:c r="F1999" s="1" t="s">
        <x:v>5012</x:v>
      </x:c>
      <x:c r="G1999" s="1" t="s">
        <x:v>5013</x:v>
      </x:c>
      <x:c r="H1999" s="1" t="s">
        <x:v>5014</x:v>
      </x:c>
      <x:c r="I1999" s="1" t="s">
        <x:v>5014</x:v>
      </x:c>
      <x:c r="J1999" s="1" t="n">
        <x:v>1.5</x:v>
      </x:c>
      <x:c r="K1999" s="1" t="n">
        <x:v>0.6</x:v>
      </x:c>
      <x:c r="L1999" s="15" t="n">
        <x:v>108</x:v>
      </x:c>
      <x:c r="M1999" s="11" t="b">
        <x:f aca="0">TRUE()</x:f>
        <x:v>1</x:v>
      </x:c>
      <x:c r="N1999" s="11" t="b">
        <x:f aca="0">FALSE()</x:f>
        <x:v>0</x:v>
      </x:c>
      <x:c r="O1999" s="1" t="s">
        <x:v>5015</x:v>
      </x:c>
      <x:c r="P1999" s="11" t="b">
        <x:f aca="0">FALSE()</x:f>
        <x:v>0</x:v>
      </x:c>
    </x:row>
    <x:row r="2000" ht="15" hidden="0" customHeight="1">
      <x:c r="A2000" s="1" t="s">
        <x:v>7131</x:v>
      </x:c>
      <x:c r="B2000" s="1" t="s">
        <x:v>3371</x:v>
      </x:c>
      <x:c r="C2000" s="14" t="n">
        <x:v>45957</x:v>
      </x:c>
      <x:c r="D2000" s="1" t="s">
        <x:v>5010</x:v>
      </x:c>
      <x:c r="E2000" s="1" t="s">
        <x:v>5011</x:v>
      </x:c>
      <x:c r="F2000" s="1" t="s">
        <x:v>5012</x:v>
      </x:c>
      <x:c r="G2000" s="1" t="s">
        <x:v>5013</x:v>
      </x:c>
      <x:c r="H2000" s="1" t="s">
        <x:v>5014</x:v>
      </x:c>
      <x:c r="I2000" s="1" t="s">
        <x:v>5014</x:v>
      </x:c>
      <x:c r="J2000" s="1" t="n">
        <x:v>1</x:v>
      </x:c>
      <x:c r="K2000" s="1" t="n">
        <x:v>1.9</x:v>
      </x:c>
      <x:c r="L2000" s="15" t="n">
        <x:v>72</x:v>
      </x:c>
      <x:c r="M2000" s="11" t="b">
        <x:f aca="0">TRUE()</x:f>
        <x:v>1</x:v>
      </x:c>
      <x:c r="N2000" s="11" t="b">
        <x:f aca="0">FALSE()</x:f>
        <x:v>0</x:v>
      </x:c>
      <x:c r="O2000" s="1" t="s">
        <x:v>5015</x:v>
      </x:c>
      <x:c r="P2000" s="11" t="b">
        <x:f aca="0">FALSE()</x:f>
        <x:v>0</x:v>
      </x:c>
    </x:row>
    <x:row r="2001" ht="15" hidden="0" customHeight="1">
      <x:c r="A2001" s="1" t="s">
        <x:v>7132</x:v>
      </x:c>
      <x:c r="B2001" s="1" t="s">
        <x:v>3371</x:v>
      </x:c>
      <x:c r="C2001" s="14" t="n">
        <x:v>46115</x:v>
      </x:c>
      <x:c r="D2001" s="1" t="s">
        <x:v>5010</x:v>
      </x:c>
      <x:c r="E2001" s="1" t="s">
        <x:v>5011</x:v>
      </x:c>
      <x:c r="F2001" s="1" t="s">
        <x:v>5012</x:v>
      </x:c>
      <x:c r="G2001" s="1" t="s">
        <x:v>5013</x:v>
      </x:c>
      <x:c r="H2001" s="1" t="s">
        <x:v>5014</x:v>
      </x:c>
      <x:c r="I2001" s="1" t="s">
        <x:v>5014</x:v>
      </x:c>
      <x:c r="J2001" s="1" t="n">
        <x:v>1.3</x:v>
      </x:c>
      <x:c r="K2001" s="1" t="n">
        <x:v>0.8</x:v>
      </x:c>
      <x:c r="L2001" s="15" t="n">
        <x:v>93.6</x:v>
      </x:c>
      <x:c r="M2001" s="11" t="b">
        <x:f aca="0">TRUE()</x:f>
        <x:v>1</x:v>
      </x:c>
      <x:c r="N2001" s="11" t="b">
        <x:f aca="0">FALSE()</x:f>
        <x:v>0</x:v>
      </x:c>
      <x:c r="O2001" s="1" t="s">
        <x:v>5015</x:v>
      </x:c>
      <x:c r="P2001" s="11" t="b">
        <x:f aca="0">FALSE()</x:f>
        <x:v>0</x:v>
      </x:c>
    </x:row>
    <x:row r="2002" ht="15" hidden="0" customHeight="1">
      <x:c r="A2002" s="1" t="s">
        <x:v>7133</x:v>
      </x:c>
      <x:c r="B2002" s="1" t="s">
        <x:v>3374</x:v>
      </x:c>
      <x:c r="C2002" s="14" t="n">
        <x:v>45533</x:v>
      </x:c>
      <x:c r="D2002" s="1" t="s">
        <x:v>5018</x:v>
      </x:c>
      <x:c r="E2002" s="1" t="s">
        <x:v>5189</x:v>
      </x:c>
      <x:c r="F2002" s="1" t="s">
        <x:v>5071</x:v>
      </x:c>
      <x:c r="G2002" s="1" t="s">
        <x:v>5072</x:v>
      </x:c>
      <x:c r="H2002" s="1" t="s">
        <x:v>5022</x:v>
      </x:c>
      <x:c r="I2002" s="1" t="s">
        <x:v>5131</x:v>
      </x:c>
      <x:c r="J2002" s="1" t="n">
        <x:v>1.1</x:v>
      </x:c>
      <x:c r="K2002" s="1" t="n">
        <x:v>8.6</x:v>
      </x:c>
      <x:c r="L2002" s="15" t="n">
        <x:v>164.68</x:v>
      </x:c>
      <x:c r="M2002" s="11" t="b">
        <x:f aca="0">TRUE()</x:f>
        <x:v>1</x:v>
      </x:c>
      <x:c r="N2002" s="11" t="b">
        <x:f aca="0">FALSE()</x:f>
        <x:v>0</x:v>
      </x:c>
      <x:c r="O2002" s="1" t="s">
        <x:v>5033</x:v>
      </x:c>
      <x:c r="P2002" s="11" t="b">
        <x:f aca="0">FALSE()</x:f>
        <x:v>0</x:v>
      </x:c>
    </x:row>
    <x:row r="2003" ht="15" hidden="0" customHeight="1">
      <x:c r="A2003" s="1" t="s">
        <x:v>7134</x:v>
      </x:c>
      <x:c r="B2003" s="1" t="s">
        <x:v>3374</x:v>
      </x:c>
      <x:c r="C2003" s="14" t="n">
        <x:v>45547</x:v>
      </x:c>
      <x:c r="D2003" s="1" t="s">
        <x:v>5010</x:v>
      </x:c>
      <x:c r="E2003" s="1" t="s">
        <x:v>5011</x:v>
      </x:c>
      <x:c r="F2003" s="1" t="s">
        <x:v>5012</x:v>
      </x:c>
      <x:c r="G2003" s="1" t="s">
        <x:v>5013</x:v>
      </x:c>
      <x:c r="H2003" s="1" t="s">
        <x:v>5014</x:v>
      </x:c>
      <x:c r="I2003" s="1" t="s">
        <x:v>5014</x:v>
      </x:c>
      <x:c r="J2003" s="1" t="n">
        <x:v>1</x:v>
      </x:c>
      <x:c r="K2003" s="1" t="n">
        <x:v>3.1</x:v>
      </x:c>
      <x:c r="L2003" s="15" t="n">
        <x:v>72</x:v>
      </x:c>
      <x:c r="M2003" s="11" t="b">
        <x:f aca="0">TRUE()</x:f>
        <x:v>1</x:v>
      </x:c>
      <x:c r="N2003" s="11" t="b">
        <x:f aca="0">FALSE()</x:f>
        <x:v>0</x:v>
      </x:c>
      <x:c r="O2003" s="1" t="s">
        <x:v>5015</x:v>
      </x:c>
      <x:c r="P2003" s="11" t="b">
        <x:f aca="0">FALSE()</x:f>
        <x:v>0</x:v>
      </x:c>
    </x:row>
    <x:row r="2004" ht="15" hidden="0" customHeight="1">
      <x:c r="A2004" s="1" t="s">
        <x:v>7135</x:v>
      </x:c>
      <x:c r="B2004" s="1" t="s">
        <x:v>3374</x:v>
      </x:c>
      <x:c r="C2004" s="14" t="n">
        <x:v>45548</x:v>
      </x:c>
      <x:c r="D2004" s="1" t="s">
        <x:v>5018</x:v>
      </x:c>
      <x:c r="E2004" s="1" t="s">
        <x:v>5189</x:v>
      </x:c>
      <x:c r="F2004" s="1" t="s">
        <x:v>5071</x:v>
      </x:c>
      <x:c r="G2004" s="1" t="s">
        <x:v>5072</x:v>
      </x:c>
      <x:c r="H2004" s="1" t="s">
        <x:v>5022</x:v>
      </x:c>
      <x:c r="I2004" s="1" t="s">
        <x:v>5014</x:v>
      </x:c>
      <x:c r="J2004" s="1" t="n">
        <x:v>0.6</x:v>
      </x:c>
      <x:c r="K2004" s="1" t="n">
        <x:v>0.8</x:v>
      </x:c>
      <x:c r="L2004" s="15" t="n">
        <x:v>43.2</x:v>
      </x:c>
      <x:c r="M2004" s="11" t="b">
        <x:f aca="0">TRUE()</x:f>
        <x:v>1</x:v>
      </x:c>
      <x:c r="N2004" s="11" t="b">
        <x:f aca="0">FALSE()</x:f>
        <x:v>0</x:v>
      </x:c>
      <x:c r="O2004" s="1" t="s">
        <x:v>5068</x:v>
      </x:c>
      <x:c r="P2004" s="11" t="b">
        <x:f aca="0">FALSE()</x:f>
        <x:v>0</x:v>
      </x:c>
    </x:row>
    <x:row r="2005" ht="15" hidden="0" customHeight="1">
      <x:c r="A2005" s="1" t="s">
        <x:v>7136</x:v>
      </x:c>
      <x:c r="B2005" s="1" t="s">
        <x:v>3374</x:v>
      </x:c>
      <x:c r="C2005" s="14" t="n">
        <x:v>45857</x:v>
      </x:c>
      <x:c r="D2005" s="1" t="s">
        <x:v>5010</x:v>
      </x:c>
      <x:c r="E2005" s="1" t="s">
        <x:v>5011</x:v>
      </x:c>
      <x:c r="F2005" s="1" t="s">
        <x:v>5012</x:v>
      </x:c>
      <x:c r="G2005" s="1" t="s">
        <x:v>5013</x:v>
      </x:c>
      <x:c r="H2005" s="1" t="s">
        <x:v>5014</x:v>
      </x:c>
      <x:c r="I2005" s="1" t="s">
        <x:v>5014</x:v>
      </x:c>
      <x:c r="J2005" s="1" t="n">
        <x:v>1.2</x:v>
      </x:c>
      <x:c r="K2005" s="1" t="n">
        <x:v>1.9</x:v>
      </x:c>
      <x:c r="L2005" s="15" t="n">
        <x:v>86.4</x:v>
      </x:c>
      <x:c r="M2005" s="11" t="b">
        <x:f aca="0">TRUE()</x:f>
        <x:v>1</x:v>
      </x:c>
      <x:c r="N2005" s="11" t="b">
        <x:f aca="0">FALSE()</x:f>
        <x:v>0</x:v>
      </x:c>
      <x:c r="O2005" s="1" t="s">
        <x:v>5015</x:v>
      </x:c>
      <x:c r="P2005" s="11" t="b">
        <x:f aca="0">FALSE()</x:f>
        <x:v>0</x:v>
      </x:c>
    </x:row>
    <x:row r="2006" ht="15" hidden="0" customHeight="1">
      <x:c r="A2006" s="1" t="s">
        <x:v>7137</x:v>
      </x:c>
      <x:c r="B2006" s="1" t="s">
        <x:v>3374</x:v>
      </x:c>
      <x:c r="C2006" s="14" t="n">
        <x:v>46024</x:v>
      </x:c>
      <x:c r="D2006" s="1" t="s">
        <x:v>5010</x:v>
      </x:c>
      <x:c r="E2006" s="1" t="s">
        <x:v>5011</x:v>
      </x:c>
      <x:c r="F2006" s="1" t="s">
        <x:v>5012</x:v>
      </x:c>
      <x:c r="G2006" s="1" t="s">
        <x:v>5013</x:v>
      </x:c>
      <x:c r="H2006" s="1" t="s">
        <x:v>5014</x:v>
      </x:c>
      <x:c r="I2006" s="1" t="s">
        <x:v>5014</x:v>
      </x:c>
      <x:c r="J2006" s="1" t="n">
        <x:v>1.4</x:v>
      </x:c>
      <x:c r="K2006" s="1" t="n">
        <x:v>2.5</x:v>
      </x:c>
      <x:c r="L2006" s="15" t="n">
        <x:v>100.8</x:v>
      </x:c>
      <x:c r="M2006" s="11" t="b">
        <x:f aca="0">TRUE()</x:f>
        <x:v>1</x:v>
      </x:c>
      <x:c r="N2006" s="11" t="b">
        <x:f aca="0">FALSE()</x:f>
        <x:v>0</x:v>
      </x:c>
      <x:c r="O2006" s="1" t="s">
        <x:v>5015</x:v>
      </x:c>
      <x:c r="P2006" s="11" t="b">
        <x:f aca="0">FALSE()</x:f>
        <x:v>0</x:v>
      </x:c>
    </x:row>
    <x:row r="2007" ht="15" hidden="0" customHeight="1">
      <x:c r="A2007" s="1" t="s">
        <x:v>7138</x:v>
      </x:c>
      <x:c r="B2007" s="1" t="s">
        <x:v>3374</x:v>
      </x:c>
      <x:c r="C2007" s="14" t="n">
        <x:v>46095</x:v>
      </x:c>
      <x:c r="D2007" s="1" t="s">
        <x:v>5054</x:v>
      </x:c>
      <x:c r="E2007" s="1" t="s">
        <x:v>5055</x:v>
      </x:c>
      <x:c r="F2007" s="1" t="s">
        <x:v>5012</x:v>
      </x:c>
      <x:c r="G2007" s="1" t="s">
        <x:v>5013</x:v>
      </x:c>
      <x:c r="H2007" s="1" t="s">
        <x:v>5014</x:v>
      </x:c>
      <x:c r="I2007" s="1" t="s">
        <x:v>5014</x:v>
      </x:c>
      <x:c r="J2007" s="1" t="n">
        <x:v>1.3</x:v>
      </x:c>
      <x:c r="K2007" s="1" t="n">
        <x:v>1.8</x:v>
      </x:c>
      <x:c r="L2007" s="15" t="n">
        <x:v>93.6</x:v>
      </x:c>
      <x:c r="M2007" s="11" t="b">
        <x:f aca="0">TRUE()</x:f>
        <x:v>1</x:v>
      </x:c>
      <x:c r="N2007" s="11" t="b">
        <x:f aca="0">FALSE()</x:f>
        <x:v>0</x:v>
      </x:c>
      <x:c r="O2007" s="1" t="s">
        <x:v>5015</x:v>
      </x:c>
      <x:c r="P2007" s="11" t="b">
        <x:f aca="0">FALSE()</x:f>
        <x:v>0</x:v>
      </x:c>
    </x:row>
    <x:row r="2008" ht="15" hidden="0" customHeight="1">
      <x:c r="A2008" s="1" t="s">
        <x:v>7139</x:v>
      </x:c>
      <x:c r="B2008" s="1" t="s">
        <x:v>1227</x:v>
      </x:c>
      <x:c r="C2008" s="14" t="n">
        <x:v>46081</x:v>
      </x:c>
      <x:c r="D2008" s="1" t="s">
        <x:v>5010</x:v>
      </x:c>
      <x:c r="E2008" s="1" t="s">
        <x:v>5011</x:v>
      </x:c>
      <x:c r="F2008" s="1" t="s">
        <x:v>5012</x:v>
      </x:c>
      <x:c r="G2008" s="1" t="s">
        <x:v>5013</x:v>
      </x:c>
      <x:c r="H2008" s="1" t="s">
        <x:v>5014</x:v>
      </x:c>
      <x:c r="I2008" s="1" t="s">
        <x:v>5014</x:v>
      </x:c>
      <x:c r="J2008" s="1" t="n">
        <x:v>1.2</x:v>
      </x:c>
      <x:c r="K2008" s="1" t="n">
        <x:v>1.2</x:v>
      </x:c>
      <x:c r="L2008" s="15" t="n">
        <x:v>86.4</x:v>
      </x:c>
      <x:c r="M2008" s="11" t="b">
        <x:f aca="0">FALSE()</x:f>
        <x:v>0</x:v>
      </x:c>
      <x:c r="N2008" s="11" t="b">
        <x:f aca="0">FALSE()</x:f>
        <x:v>0</x:v>
      </x:c>
      <x:c r="O2008" s="1" t="s">
        <x:v>5015</x:v>
      </x:c>
      <x:c r="P2008" s="11" t="b">
        <x:f aca="0">FALSE()</x:f>
        <x:v>0</x:v>
      </x:c>
    </x:row>
    <x:row r="2009" ht="15" hidden="0" customHeight="1">
      <x:c r="A2009" s="1" t="s">
        <x:v>7140</x:v>
      </x:c>
      <x:c r="B2009" s="1" t="s">
        <x:v>3379</x:v>
      </x:c>
      <x:c r="C2009" s="14" t="n">
        <x:v>45446</x:v>
      </x:c>
      <x:c r="D2009" s="1" t="s">
        <x:v>5010</x:v>
      </x:c>
      <x:c r="E2009" s="1" t="s">
        <x:v>5011</x:v>
      </x:c>
      <x:c r="F2009" s="1" t="s">
        <x:v>5012</x:v>
      </x:c>
      <x:c r="G2009" s="1" t="s">
        <x:v>5013</x:v>
      </x:c>
      <x:c r="H2009" s="1" t="s">
        <x:v>5014</x:v>
      </x:c>
      <x:c r="I2009" s="1" t="s">
        <x:v>5014</x:v>
      </x:c>
      <x:c r="J2009" s="1" t="n">
        <x:v>0.6</x:v>
      </x:c>
      <x:c r="K2009" s="1" t="n">
        <x:v>0.4</x:v>
      </x:c>
      <x:c r="L2009" s="15" t="n">
        <x:v>43.2</x:v>
      </x:c>
      <x:c r="M2009" s="11" t="b">
        <x:f aca="0">FALSE()</x:f>
        <x:v>0</x:v>
      </x:c>
      <x:c r="N2009" s="11" t="b">
        <x:f aca="0">FALSE()</x:f>
        <x:v>0</x:v>
      </x:c>
      <x:c r="O2009" s="1" t="s">
        <x:v>5015</x:v>
      </x:c>
      <x:c r="P2009" s="11" t="b">
        <x:f aca="0">FALSE()</x:f>
        <x:v>0</x:v>
      </x:c>
    </x:row>
    <x:row r="2010" ht="15" hidden="0" customHeight="1">
      <x:c r="A2010" s="1" t="s">
        <x:v>7141</x:v>
      </x:c>
      <x:c r="B2010" s="1" t="s">
        <x:v>3379</x:v>
      </x:c>
      <x:c r="C2010" s="14" t="n">
        <x:v>45563</x:v>
      </x:c>
      <x:c r="D2010" s="1" t="s">
        <x:v>5010</x:v>
      </x:c>
      <x:c r="E2010" s="1" t="s">
        <x:v>5011</x:v>
      </x:c>
      <x:c r="F2010" s="1" t="s">
        <x:v>5012</x:v>
      </x:c>
      <x:c r="G2010" s="1" t="s">
        <x:v>5013</x:v>
      </x:c>
      <x:c r="H2010" s="1" t="s">
        <x:v>5014</x:v>
      </x:c>
      <x:c r="I2010" s="1" t="s">
        <x:v>5014</x:v>
      </x:c>
      <x:c r="J2010" s="1" t="n">
        <x:v>1.1</x:v>
      </x:c>
      <x:c r="K2010" s="1" t="n">
        <x:v>2.3</x:v>
      </x:c>
      <x:c r="L2010" s="15" t="n">
        <x:v>79.2</x:v>
      </x:c>
      <x:c r="M2010" s="11" t="b">
        <x:f aca="0">TRUE()</x:f>
        <x:v>1</x:v>
      </x:c>
      <x:c r="N2010" s="11" t="b">
        <x:f aca="0">FALSE()</x:f>
        <x:v>0</x:v>
      </x:c>
      <x:c r="O2010" s="1" t="s">
        <x:v>5015</x:v>
      </x:c>
      <x:c r="P2010" s="11" t="b">
        <x:f aca="0">FALSE()</x:f>
        <x:v>0</x:v>
      </x:c>
    </x:row>
    <x:row r="2011" ht="15" hidden="0" customHeight="1">
      <x:c r="A2011" s="1" t="s">
        <x:v>7142</x:v>
      </x:c>
      <x:c r="B2011" s="1" t="s">
        <x:v>3379</x:v>
      </x:c>
      <x:c r="C2011" s="14" t="n">
        <x:v>45961</x:v>
      </x:c>
      <x:c r="D2011" s="1" t="s">
        <x:v>5010</x:v>
      </x:c>
      <x:c r="E2011" s="1" t="s">
        <x:v>5011</x:v>
      </x:c>
      <x:c r="F2011" s="1" t="s">
        <x:v>5012</x:v>
      </x:c>
      <x:c r="G2011" s="1" t="s">
        <x:v>5013</x:v>
      </x:c>
      <x:c r="H2011" s="1" t="s">
        <x:v>5014</x:v>
      </x:c>
      <x:c r="I2011" s="1" t="s">
        <x:v>5014</x:v>
      </x:c>
      <x:c r="J2011" s="1" t="n">
        <x:v>1.1</x:v>
      </x:c>
      <x:c r="K2011" s="1" t="n">
        <x:v>0.2</x:v>
      </x:c>
      <x:c r="L2011" s="15" t="n">
        <x:v>79.2</x:v>
      </x:c>
      <x:c r="M2011" s="11" t="b">
        <x:f aca="0">TRUE()</x:f>
        <x:v>1</x:v>
      </x:c>
      <x:c r="N2011" s="11" t="b">
        <x:f aca="0">FALSE()</x:f>
        <x:v>0</x:v>
      </x:c>
      <x:c r="O2011" s="1" t="s">
        <x:v>5015</x:v>
      </x:c>
      <x:c r="P2011" s="11" t="b">
        <x:f aca="0">FALSE()</x:f>
        <x:v>0</x:v>
      </x:c>
    </x:row>
    <x:row r="2012" ht="15" hidden="0" customHeight="1">
      <x:c r="A2012" s="1" t="s">
        <x:v>7143</x:v>
      </x:c>
      <x:c r="B2012" s="1" t="s">
        <x:v>1230</x:v>
      </x:c>
      <x:c r="C2012" s="14" t="n">
        <x:v>45794</x:v>
      </x:c>
      <x:c r="D2012" s="1" t="s">
        <x:v>5010</x:v>
      </x:c>
      <x:c r="E2012" s="1" t="s">
        <x:v>5011</x:v>
      </x:c>
      <x:c r="F2012" s="1" t="s">
        <x:v>5012</x:v>
      </x:c>
      <x:c r="G2012" s="1" t="s">
        <x:v>5013</x:v>
      </x:c>
      <x:c r="H2012" s="1" t="s">
        <x:v>5014</x:v>
      </x:c>
      <x:c r="I2012" s="1" t="s">
        <x:v>5014</x:v>
      </x:c>
      <x:c r="J2012" s="1" t="n">
        <x:v>1</x:v>
      </x:c>
      <x:c r="K2012" s="1" t="n">
        <x:v>1.9</x:v>
      </x:c>
      <x:c r="L2012" s="15" t="n">
        <x:v>72</x:v>
      </x:c>
      <x:c r="M2012" s="11" t="b">
        <x:f aca="0">TRUE()</x:f>
        <x:v>1</x:v>
      </x:c>
      <x:c r="N2012" s="11" t="b">
        <x:f aca="0">FALSE()</x:f>
        <x:v>0</x:v>
      </x:c>
      <x:c r="O2012" s="1" t="s">
        <x:v>5015</x:v>
      </x:c>
      <x:c r="P2012" s="11" t="b">
        <x:f aca="0">FALSE()</x:f>
        <x:v>0</x:v>
      </x:c>
    </x:row>
    <x:row r="2013" ht="15" hidden="0" customHeight="1">
      <x:c r="A2013" s="1" t="s">
        <x:v>7144</x:v>
      </x:c>
      <x:c r="B2013" s="1" t="s">
        <x:v>1230</x:v>
      </x:c>
      <x:c r="C2013" s="14" t="n">
        <x:v>45953</x:v>
      </x:c>
      <x:c r="D2013" s="1" t="s">
        <x:v>5010</x:v>
      </x:c>
      <x:c r="E2013" s="1" t="s">
        <x:v>5011</x:v>
      </x:c>
      <x:c r="F2013" s="1" t="s">
        <x:v>5012</x:v>
      </x:c>
      <x:c r="G2013" s="1" t="s">
        <x:v>5013</x:v>
      </x:c>
      <x:c r="H2013" s="1" t="s">
        <x:v>5014</x:v>
      </x:c>
      <x:c r="I2013" s="1" t="s">
        <x:v>5014</x:v>
      </x:c>
      <x:c r="J2013" s="1" t="n">
        <x:v>1.9</x:v>
      </x:c>
      <x:c r="K2013" s="1" t="n">
        <x:v>2</x:v>
      </x:c>
      <x:c r="L2013" s="15" t="n">
        <x:v>136.8</x:v>
      </x:c>
      <x:c r="M2013" s="11" t="b">
        <x:f aca="0">TRUE()</x:f>
        <x:v>1</x:v>
      </x:c>
      <x:c r="N2013" s="11" t="b">
        <x:f aca="0">FALSE()</x:f>
        <x:v>0</x:v>
      </x:c>
      <x:c r="O2013" s="1" t="s">
        <x:v>5015</x:v>
      </x:c>
      <x:c r="P2013" s="11" t="b">
        <x:f aca="0">FALSE()</x:f>
        <x:v>0</x:v>
      </x:c>
    </x:row>
    <x:row r="2014" ht="15" hidden="0" customHeight="1">
      <x:c r="A2014" s="1" t="s">
        <x:v>7145</x:v>
      </x:c>
      <x:c r="B2014" s="1" t="s">
        <x:v>1230</x:v>
      </x:c>
      <x:c r="C2014" s="14" t="n">
        <x:v>46094</x:v>
      </x:c>
      <x:c r="D2014" s="1" t="s">
        <x:v>5010</x:v>
      </x:c>
      <x:c r="E2014" s="1" t="s">
        <x:v>5011</x:v>
      </x:c>
      <x:c r="F2014" s="1" t="s">
        <x:v>5012</x:v>
      </x:c>
      <x:c r="G2014" s="1" t="s">
        <x:v>5013</x:v>
      </x:c>
      <x:c r="H2014" s="1" t="s">
        <x:v>5014</x:v>
      </x:c>
      <x:c r="I2014" s="1" t="s">
        <x:v>5014</x:v>
      </x:c>
      <x:c r="J2014" s="1" t="n">
        <x:v>0.9</x:v>
      </x:c>
      <x:c r="K2014" s="1" t="n">
        <x:v>2.7</x:v>
      </x:c>
      <x:c r="L2014" s="15" t="n">
        <x:v>64.8</x:v>
      </x:c>
      <x:c r="M2014" s="11" t="b">
        <x:f aca="0">TRUE()</x:f>
        <x:v>1</x:v>
      </x:c>
      <x:c r="N2014" s="11" t="b">
        <x:f aca="0">FALSE()</x:f>
        <x:v>0</x:v>
      </x:c>
      <x:c r="O2014" s="1" t="s">
        <x:v>5015</x:v>
      </x:c>
      <x:c r="P2014" s="11" t="b">
        <x:f aca="0">FALSE()</x:f>
        <x:v>0</x:v>
      </x:c>
    </x:row>
    <x:row r="2015" ht="15" hidden="0" customHeight="1">
      <x:c r="A2015" s="1" t="s">
        <x:v>7146</x:v>
      </x:c>
      <x:c r="B2015" s="1" t="s">
        <x:v>1230</x:v>
      </x:c>
      <x:c r="C2015" s="14" t="n">
        <x:v>46123</x:v>
      </x:c>
      <x:c r="D2015" s="1" t="s">
        <x:v>5018</x:v>
      </x:c>
      <x:c r="E2015" s="1" t="s">
        <x:v>5130</x:v>
      </x:c>
      <x:c r="F2015" s="1" t="s">
        <x:v>5111</x:v>
      </x:c>
      <x:c r="G2015" s="1" t="s">
        <x:v>5112</x:v>
      </x:c>
      <x:c r="H2015" s="1" t="s">
        <x:v>5022</x:v>
      </x:c>
      <x:c r="I2015" s="1" t="s">
        <x:v>5023</x:v>
      </x:c>
      <x:c r="J2015" s="1" t="n">
        <x:v>2.6</x:v>
      </x:c>
      <x:c r="K2015" s="1" t="n">
        <x:v>7.3</x:v>
      </x:c>
      <x:c r="L2015" s="15" t="n">
        <x:v>616.61</x:v>
      </x:c>
      <x:c r="M2015" s="11" t="b">
        <x:f aca="0">FALSE()</x:f>
        <x:v>0</x:v>
      </x:c>
      <x:c r="N2015" s="11" t="b">
        <x:f aca="0">FALSE()</x:f>
        <x:v>0</x:v>
      </x:c>
      <x:c r="O2015" s="1" t="s">
        <x:v>5073</x:v>
      </x:c>
      <x:c r="P2015" s="11" t="b">
        <x:f aca="0">FALSE()</x:f>
        <x:v>0</x:v>
      </x:c>
    </x:row>
    <x:row r="2016" ht="15" hidden="0" customHeight="1">
      <x:c r="A2016" s="1" t="s">
        <x:v>7147</x:v>
      </x:c>
      <x:c r="B2016" s="1" t="s">
        <x:v>1232</x:v>
      </x:c>
      <x:c r="C2016" s="14" t="n">
        <x:v>45724</x:v>
      </x:c>
      <x:c r="D2016" s="1" t="s">
        <x:v>5010</x:v>
      </x:c>
      <x:c r="E2016" s="1" t="s">
        <x:v>5011</x:v>
      </x:c>
      <x:c r="F2016" s="1" t="s">
        <x:v>5012</x:v>
      </x:c>
      <x:c r="G2016" s="1" t="s">
        <x:v>5013</x:v>
      </x:c>
      <x:c r="H2016" s="1" t="s">
        <x:v>5014</x:v>
      </x:c>
      <x:c r="I2016" s="1" t="s">
        <x:v>5014</x:v>
      </x:c>
      <x:c r="J2016" s="1" t="n">
        <x:v>0.3</x:v>
      </x:c>
      <x:c r="K2016" s="1" t="n">
        <x:v>2.3</x:v>
      </x:c>
      <x:c r="L2016" s="15" t="n">
        <x:v>21.6</x:v>
      </x:c>
      <x:c r="M2016" s="11" t="b">
        <x:f aca="0">TRUE()</x:f>
        <x:v>1</x:v>
      </x:c>
      <x:c r="N2016" s="11" t="b">
        <x:f aca="0">FALSE()</x:f>
        <x:v>0</x:v>
      </x:c>
      <x:c r="O2016" s="1" t="s">
        <x:v>5015</x:v>
      </x:c>
      <x:c r="P2016" s="11" t="b">
        <x:f aca="0">FALSE()</x:f>
        <x:v>0</x:v>
      </x:c>
    </x:row>
    <x:row r="2017" ht="15" hidden="0" customHeight="1">
      <x:c r="A2017" s="1" t="s">
        <x:v>7148</x:v>
      </x:c>
      <x:c r="B2017" s="1" t="s">
        <x:v>1232</x:v>
      </x:c>
      <x:c r="C2017" s="14" t="n">
        <x:v>45966</x:v>
      </x:c>
      <x:c r="D2017" s="1" t="s">
        <x:v>5010</x:v>
      </x:c>
      <x:c r="E2017" s="1" t="s">
        <x:v>5011</x:v>
      </x:c>
      <x:c r="F2017" s="1" t="s">
        <x:v>5012</x:v>
      </x:c>
      <x:c r="G2017" s="1" t="s">
        <x:v>5013</x:v>
      </x:c>
      <x:c r="H2017" s="1" t="s">
        <x:v>5014</x:v>
      </x:c>
      <x:c r="I2017" s="1" t="s">
        <x:v>5014</x:v>
      </x:c>
      <x:c r="J2017" s="1" t="n">
        <x:v>0.8</x:v>
      </x:c>
      <x:c r="K2017" s="1" t="n">
        <x:v>1.2</x:v>
      </x:c>
      <x:c r="L2017" s="15" t="n">
        <x:v>57.6</x:v>
      </x:c>
      <x:c r="M2017" s="11" t="b">
        <x:f aca="0">TRUE()</x:f>
        <x:v>1</x:v>
      </x:c>
      <x:c r="N2017" s="11" t="b">
        <x:f aca="0">FALSE()</x:f>
        <x:v>0</x:v>
      </x:c>
      <x:c r="O2017" s="1" t="s">
        <x:v>5015</x:v>
      </x:c>
      <x:c r="P2017" s="11" t="b">
        <x:f aca="0">FALSE()</x:f>
        <x:v>0</x:v>
      </x:c>
    </x:row>
    <x:row r="2018" ht="15" hidden="0" customHeight="1">
      <x:c r="A2018" s="1" t="s">
        <x:v>7149</x:v>
      </x:c>
      <x:c r="B2018" s="1" t="s">
        <x:v>1232</x:v>
      </x:c>
      <x:c r="C2018" s="14" t="n">
        <x:v>46074</x:v>
      </x:c>
      <x:c r="D2018" s="1" t="s">
        <x:v>5018</x:v>
      </x:c>
      <x:c r="E2018" s="1" t="s">
        <x:v>5035</x:v>
      </x:c>
      <x:c r="F2018" s="1" t="s">
        <x:v>5029</x:v>
      </x:c>
      <x:c r="G2018" s="1" t="s">
        <x:v>5030</x:v>
      </x:c>
      <x:c r="H2018" s="1" t="s">
        <x:v>5031</x:v>
      </x:c>
      <x:c r="I2018" s="1" t="s">
        <x:v>5131</x:v>
      </x:c>
      <x:c r="J2018" s="1" t="n">
        <x:v>2</x:v>
      </x:c>
      <x:c r="K2018" s="1" t="n">
        <x:v>11.1</x:v>
      </x:c>
      <x:c r="L2018" s="15" t="n">
        <x:v>892.35</x:v>
      </x:c>
      <x:c r="M2018" s="11" t="b">
        <x:f aca="0">TRUE()</x:f>
        <x:v>1</x:v>
      </x:c>
      <x:c r="N2018" s="11" t="b">
        <x:f aca="0">FALSE()</x:f>
        <x:v>0</x:v>
      </x:c>
      <x:c r="O2018" s="1" t="s">
        <x:v>5033</x:v>
      </x:c>
      <x:c r="P2018" s="11" t="b">
        <x:f aca="0">FALSE()</x:f>
        <x:v>0</x:v>
      </x:c>
    </x:row>
    <x:row r="2019" ht="15" hidden="0" customHeight="1">
      <x:c r="A2019" s="1" t="s">
        <x:v>7150</x:v>
      </x:c>
      <x:c r="B2019" s="1" t="s">
        <x:v>3386</x:v>
      </x:c>
      <x:c r="C2019" s="14" t="n">
        <x:v>45559</x:v>
      </x:c>
      <x:c r="D2019" s="1" t="s">
        <x:v>5010</x:v>
      </x:c>
      <x:c r="E2019" s="1" t="s">
        <x:v>5011</x:v>
      </x:c>
      <x:c r="F2019" s="1" t="s">
        <x:v>5012</x:v>
      </x:c>
      <x:c r="G2019" s="1" t="s">
        <x:v>5013</x:v>
      </x:c>
      <x:c r="H2019" s="1" t="s">
        <x:v>5014</x:v>
      </x:c>
      <x:c r="I2019" s="1" t="s">
        <x:v>5014</x:v>
      </x:c>
      <x:c r="J2019" s="1" t="n">
        <x:v>1.1</x:v>
      </x:c>
      <x:c r="K2019" s="1" t="n">
        <x:v>2.2</x:v>
      </x:c>
      <x:c r="L2019" s="15" t="n">
        <x:v>79.2</x:v>
      </x:c>
      <x:c r="M2019" s="11" t="b">
        <x:f aca="0">TRUE()</x:f>
        <x:v>1</x:v>
      </x:c>
      <x:c r="N2019" s="11" t="b">
        <x:f aca="0">FALSE()</x:f>
        <x:v>0</x:v>
      </x:c>
      <x:c r="O2019" s="1" t="s">
        <x:v>5015</x:v>
      </x:c>
      <x:c r="P2019" s="11" t="b">
        <x:f aca="0">FALSE()</x:f>
        <x:v>0</x:v>
      </x:c>
    </x:row>
    <x:row r="2020" ht="15" hidden="0" customHeight="1">
      <x:c r="A2020" s="1" t="s">
        <x:v>7151</x:v>
      </x:c>
      <x:c r="B2020" s="1" t="s">
        <x:v>3386</x:v>
      </x:c>
      <x:c r="C2020" s="14" t="n">
        <x:v>45637</x:v>
      </x:c>
      <x:c r="D2020" s="1" t="s">
        <x:v>5010</x:v>
      </x:c>
      <x:c r="E2020" s="1" t="s">
        <x:v>5011</x:v>
      </x:c>
      <x:c r="F2020" s="1" t="s">
        <x:v>5012</x:v>
      </x:c>
      <x:c r="G2020" s="1" t="s">
        <x:v>5013</x:v>
      </x:c>
      <x:c r="H2020" s="1" t="s">
        <x:v>5014</x:v>
      </x:c>
      <x:c r="I2020" s="1" t="s">
        <x:v>5014</x:v>
      </x:c>
      <x:c r="J2020" s="1" t="n">
        <x:v>0.3</x:v>
      </x:c>
      <x:c r="K2020" s="1" t="n">
        <x:v>0.2</x:v>
      </x:c>
      <x:c r="L2020" s="15" t="n">
        <x:v>21.6</x:v>
      </x:c>
      <x:c r="M2020" s="11" t="b">
        <x:f aca="0">TRUE()</x:f>
        <x:v>1</x:v>
      </x:c>
      <x:c r="N2020" s="11" t="b">
        <x:f aca="0">FALSE()</x:f>
        <x:v>0</x:v>
      </x:c>
      <x:c r="O2020" s="1" t="s">
        <x:v>5015</x:v>
      </x:c>
      <x:c r="P2020" s="11" t="b">
        <x:f aca="0">FALSE()</x:f>
        <x:v>0</x:v>
      </x:c>
    </x:row>
    <x:row r="2021" ht="15" hidden="0" customHeight="1">
      <x:c r="A2021" s="1" t="s">
        <x:v>7152</x:v>
      </x:c>
      <x:c r="B2021" s="1" t="s">
        <x:v>3386</x:v>
      </x:c>
      <x:c r="C2021" s="14" t="n">
        <x:v>45983</x:v>
      </x:c>
      <x:c r="D2021" s="1" t="s">
        <x:v>5010</x:v>
      </x:c>
      <x:c r="E2021" s="1" t="s">
        <x:v>5011</x:v>
      </x:c>
      <x:c r="F2021" s="1" t="s">
        <x:v>5012</x:v>
      </x:c>
      <x:c r="G2021" s="1" t="s">
        <x:v>5013</x:v>
      </x:c>
      <x:c r="H2021" s="1" t="s">
        <x:v>5014</x:v>
      </x:c>
      <x:c r="I2021" s="1" t="s">
        <x:v>5014</x:v>
      </x:c>
      <x:c r="J2021" s="1" t="n">
        <x:v>1.4</x:v>
      </x:c>
      <x:c r="K2021" s="1" t="n">
        <x:v>2.1</x:v>
      </x:c>
      <x:c r="L2021" s="15" t="n">
        <x:v>100.8</x:v>
      </x:c>
      <x:c r="M2021" s="11" t="b">
        <x:f aca="0">FALSE()</x:f>
        <x:v>0</x:v>
      </x:c>
      <x:c r="N2021" s="11" t="b">
        <x:f aca="0">FALSE()</x:f>
        <x:v>0</x:v>
      </x:c>
      <x:c r="O2021" s="1" t="s">
        <x:v>5015</x:v>
      </x:c>
      <x:c r="P2021" s="11" t="b">
        <x:f aca="0">FALSE()</x:f>
        <x:v>0</x:v>
      </x:c>
    </x:row>
    <x:row r="2022" ht="15" hidden="0" customHeight="1">
      <x:c r="A2022" s="1" t="s">
        <x:v>7153</x:v>
      </x:c>
      <x:c r="B2022" s="1" t="s">
        <x:v>3386</x:v>
      </x:c>
      <x:c r="C2022" s="14" t="n">
        <x:v>46007</x:v>
      </x:c>
      <x:c r="D2022" s="1" t="s">
        <x:v>5018</x:v>
      </x:c>
      <x:c r="E2022" s="1" t="s">
        <x:v>5133</x:v>
      </x:c>
      <x:c r="F2022" s="1" t="s">
        <x:v>5071</x:v>
      </x:c>
      <x:c r="G2022" s="1" t="s">
        <x:v>5072</x:v>
      </x:c>
      <x:c r="H2022" s="1" t="s">
        <x:v>5031</x:v>
      </x:c>
      <x:c r="I2022" s="1" t="s">
        <x:v>5014</x:v>
      </x:c>
      <x:c r="J2022" s="1" t="n">
        <x:v>2</x:v>
      </x:c>
      <x:c r="K2022" s="1" t="n">
        <x:v>12.5</x:v>
      </x:c>
      <x:c r="L2022" s="15" t="n">
        <x:v>144</x:v>
      </x:c>
      <x:c r="M2022" s="11" t="b">
        <x:f aca="0">TRUE()</x:f>
        <x:v>1</x:v>
      </x:c>
      <x:c r="N2022" s="11" t="b">
        <x:f aca="0">FALSE()</x:f>
        <x:v>0</x:v>
      </x:c>
      <x:c r="O2022" s="1" t="s">
        <x:v>5024</x:v>
      </x:c>
      <x:c r="P2022" s="11" t="b">
        <x:f aca="0">TRUE()</x:f>
        <x:v>1</x:v>
      </x:c>
      <x:c r="Q2022" s="1" t="s">
        <x:v>7154</x:v>
      </x:c>
    </x:row>
    <x:row r="2023" ht="15" hidden="0" customHeight="1">
      <x:c r="A2023" s="1" t="s">
        <x:v>7155</x:v>
      </x:c>
      <x:c r="B2023" s="1" t="s">
        <x:v>3389</x:v>
      </x:c>
      <x:c r="C2023" s="14" t="n">
        <x:v>45596</x:v>
      </x:c>
      <x:c r="D2023" s="1" t="s">
        <x:v>5010</x:v>
      </x:c>
      <x:c r="E2023" s="1" t="s">
        <x:v>5011</x:v>
      </x:c>
      <x:c r="F2023" s="1" t="s">
        <x:v>5012</x:v>
      </x:c>
      <x:c r="G2023" s="1" t="s">
        <x:v>5013</x:v>
      </x:c>
      <x:c r="H2023" s="1" t="s">
        <x:v>5014</x:v>
      </x:c>
      <x:c r="I2023" s="1" t="s">
        <x:v>5014</x:v>
      </x:c>
      <x:c r="J2023" s="1" t="n">
        <x:v>1</x:v>
      </x:c>
      <x:c r="K2023" s="1" t="n">
        <x:v>1.7</x:v>
      </x:c>
      <x:c r="L2023" s="15" t="n">
        <x:v>72</x:v>
      </x:c>
      <x:c r="M2023" s="11" t="b">
        <x:f aca="0">TRUE()</x:f>
        <x:v>1</x:v>
      </x:c>
      <x:c r="N2023" s="11" t="b">
        <x:f aca="0">FALSE()</x:f>
        <x:v>0</x:v>
      </x:c>
      <x:c r="O2023" s="1" t="s">
        <x:v>5015</x:v>
      </x:c>
      <x:c r="P2023" s="11" t="b">
        <x:f aca="0">FALSE()</x:f>
        <x:v>0</x:v>
      </x:c>
    </x:row>
    <x:row r="2024" ht="15" hidden="0" customHeight="1">
      <x:c r="A2024" s="1" t="s">
        <x:v>7156</x:v>
      </x:c>
      <x:c r="B2024" s="1" t="s">
        <x:v>3389</x:v>
      </x:c>
      <x:c r="C2024" s="14" t="n">
        <x:v>45637</x:v>
      </x:c>
      <x:c r="D2024" s="1" t="s">
        <x:v>5010</x:v>
      </x:c>
      <x:c r="E2024" s="1" t="s">
        <x:v>5011</x:v>
      </x:c>
      <x:c r="F2024" s="1" t="s">
        <x:v>5012</x:v>
      </x:c>
      <x:c r="G2024" s="1" t="s">
        <x:v>5013</x:v>
      </x:c>
      <x:c r="H2024" s="1" t="s">
        <x:v>5014</x:v>
      </x:c>
      <x:c r="I2024" s="1" t="s">
        <x:v>5014</x:v>
      </x:c>
      <x:c r="J2024" s="1" t="n">
        <x:v>0.8</x:v>
      </x:c>
      <x:c r="K2024" s="1" t="n">
        <x:v>0.3</x:v>
      </x:c>
      <x:c r="L2024" s="15" t="n">
        <x:v>57.6</x:v>
      </x:c>
      <x:c r="M2024" s="11" t="b">
        <x:f aca="0">TRUE()</x:f>
        <x:v>1</x:v>
      </x:c>
      <x:c r="N2024" s="11" t="b">
        <x:f aca="0">FALSE()</x:f>
        <x:v>0</x:v>
      </x:c>
      <x:c r="O2024" s="1" t="s">
        <x:v>5015</x:v>
      </x:c>
      <x:c r="P2024" s="11" t="b">
        <x:f aca="0">FALSE()</x:f>
        <x:v>0</x:v>
      </x:c>
    </x:row>
    <x:row r="2025" ht="15" hidden="0" customHeight="1">
      <x:c r="A2025" s="1" t="s">
        <x:v>7157</x:v>
      </x:c>
      <x:c r="B2025" s="1" t="s">
        <x:v>3389</x:v>
      </x:c>
      <x:c r="C2025" s="14" t="n">
        <x:v>45866</x:v>
      </x:c>
      <x:c r="D2025" s="1" t="s">
        <x:v>5010</x:v>
      </x:c>
      <x:c r="E2025" s="1" t="s">
        <x:v>5011</x:v>
      </x:c>
      <x:c r="F2025" s="1" t="s">
        <x:v>5012</x:v>
      </x:c>
      <x:c r="G2025" s="1" t="s">
        <x:v>5013</x:v>
      </x:c>
      <x:c r="H2025" s="1" t="s">
        <x:v>5014</x:v>
      </x:c>
      <x:c r="I2025" s="1" t="s">
        <x:v>5014</x:v>
      </x:c>
      <x:c r="J2025" s="1" t="n">
        <x:v>1.6</x:v>
      </x:c>
      <x:c r="K2025" s="1" t="n">
        <x:v>1.7</x:v>
      </x:c>
      <x:c r="L2025" s="15" t="n">
        <x:v>115.2</x:v>
      </x:c>
      <x:c r="M2025" s="11" t="b">
        <x:f aca="0">TRUE()</x:f>
        <x:v>1</x:v>
      </x:c>
      <x:c r="N2025" s="11" t="b">
        <x:f aca="0">FALSE()</x:f>
        <x:v>0</x:v>
      </x:c>
      <x:c r="O2025" s="1" t="s">
        <x:v>5015</x:v>
      </x:c>
      <x:c r="P2025" s="11" t="b">
        <x:f aca="0">FALSE()</x:f>
        <x:v>0</x:v>
      </x:c>
    </x:row>
    <x:row r="2026" ht="15" hidden="0" customHeight="1">
      <x:c r="A2026" s="1" t="s">
        <x:v>7158</x:v>
      </x:c>
      <x:c r="B2026" s="1" t="s">
        <x:v>3389</x:v>
      </x:c>
      <x:c r="C2026" s="14" t="n">
        <x:v>46152</x:v>
      </x:c>
      <x:c r="D2026" s="1" t="s">
        <x:v>5018</x:v>
      </x:c>
      <x:c r="E2026" s="1" t="s">
        <x:v>5125</x:v>
      </x:c>
      <x:c r="F2026" s="1" t="s">
        <x:v>5111</x:v>
      </x:c>
      <x:c r="G2026" s="1" t="s">
        <x:v>5112</x:v>
      </x:c>
      <x:c r="H2026" s="1" t="s">
        <x:v>5022</x:v>
      </x:c>
      <x:c r="I2026" s="1" t="s">
        <x:v>5059</x:v>
      </x:c>
      <x:c r="J2026" s="1" t="n">
        <x:v>2.4</x:v>
      </x:c>
      <x:c r="K2026" s="1" t="n">
        <x:v>21.2</x:v>
      </x:c>
      <x:c r="L2026" s="15" t="n">
        <x:v>1015.83</x:v>
      </x:c>
      <x:c r="M2026" s="11" t="b">
        <x:f aca="0">TRUE()</x:f>
        <x:v>1</x:v>
      </x:c>
      <x:c r="N2026" s="11" t="b">
        <x:f aca="0">FALSE()</x:f>
        <x:v>0</x:v>
      </x:c>
      <x:c r="O2026" s="1" t="s">
        <x:v>5073</x:v>
      </x:c>
      <x:c r="P2026" s="11" t="b">
        <x:f aca="0">TRUE()</x:f>
        <x:v>1</x:v>
      </x:c>
      <x:c r="Q2026" s="1" t="s">
        <x:v>7159</x:v>
      </x:c>
    </x:row>
    <x:row r="2027" ht="15" hidden="0" customHeight="1">
      <x:c r="A2027" s="1" t="s">
        <x:v>7160</x:v>
      </x:c>
      <x:c r="B2027" s="1" t="s">
        <x:v>3392</x:v>
      </x:c>
      <x:c r="C2027" s="14" t="n">
        <x:v>46123</x:v>
      </x:c>
      <x:c r="D2027" s="1" t="s">
        <x:v>5010</x:v>
      </x:c>
      <x:c r="E2027" s="1" t="s">
        <x:v>5011</x:v>
      </x:c>
      <x:c r="F2027" s="1" t="s">
        <x:v>5012</x:v>
      </x:c>
      <x:c r="G2027" s="1" t="s">
        <x:v>5013</x:v>
      </x:c>
      <x:c r="H2027" s="1" t="s">
        <x:v>5014</x:v>
      </x:c>
      <x:c r="I2027" s="1" t="s">
        <x:v>5014</x:v>
      </x:c>
      <x:c r="J2027" s="1" t="n">
        <x:v>1.3</x:v>
      </x:c>
      <x:c r="K2027" s="1" t="n">
        <x:v>3.2</x:v>
      </x:c>
      <x:c r="L2027" s="15" t="n">
        <x:v>93.6</x:v>
      </x:c>
      <x:c r="M2027" s="11" t="b">
        <x:f aca="0">TRUE()</x:f>
        <x:v>1</x:v>
      </x:c>
      <x:c r="N2027" s="11" t="b">
        <x:f aca="0">FALSE()</x:f>
        <x:v>0</x:v>
      </x:c>
      <x:c r="O2027" s="1" t="s">
        <x:v>5015</x:v>
      </x:c>
      <x:c r="P2027" s="11" t="b">
        <x:f aca="0">FALSE()</x:f>
        <x:v>0</x:v>
      </x:c>
    </x:row>
    <x:row r="2028" ht="15" hidden="0" customHeight="1">
      <x:c r="A2028" s="1" t="s">
        <x:v>7161</x:v>
      </x:c>
      <x:c r="B2028" s="1" t="s">
        <x:v>3395</x:v>
      </x:c>
      <x:c r="C2028" s="14" t="n">
        <x:v>45550</x:v>
      </x:c>
      <x:c r="D2028" s="1" t="s">
        <x:v>5010</x:v>
      </x:c>
      <x:c r="E2028" s="1" t="s">
        <x:v>5011</x:v>
      </x:c>
      <x:c r="F2028" s="1" t="s">
        <x:v>5012</x:v>
      </x:c>
      <x:c r="G2028" s="1" t="s">
        <x:v>5013</x:v>
      </x:c>
      <x:c r="H2028" s="1" t="s">
        <x:v>5014</x:v>
      </x:c>
      <x:c r="I2028" s="1" t="s">
        <x:v>5014</x:v>
      </x:c>
      <x:c r="J2028" s="1" t="n">
        <x:v>0.8</x:v>
      </x:c>
      <x:c r="K2028" s="1" t="n">
        <x:v>1.8</x:v>
      </x:c>
      <x:c r="L2028" s="15" t="n">
        <x:v>57.6</x:v>
      </x:c>
      <x:c r="M2028" s="11" t="b">
        <x:f aca="0">FALSE()</x:f>
        <x:v>0</x:v>
      </x:c>
      <x:c r="N2028" s="11" t="b">
        <x:f aca="0">FALSE()</x:f>
        <x:v>0</x:v>
      </x:c>
      <x:c r="O2028" s="1" t="s">
        <x:v>5015</x:v>
      </x:c>
      <x:c r="P2028" s="11" t="b">
        <x:f aca="0">FALSE()</x:f>
        <x:v>0</x:v>
      </x:c>
    </x:row>
    <x:row r="2029" ht="15" hidden="0" customHeight="1">
      <x:c r="A2029" s="1" t="s">
        <x:v>7162</x:v>
      </x:c>
      <x:c r="B2029" s="1" t="s">
        <x:v>3395</x:v>
      </x:c>
      <x:c r="C2029" s="14" t="n">
        <x:v>45621</x:v>
      </x:c>
      <x:c r="D2029" s="1" t="s">
        <x:v>5018</x:v>
      </x:c>
      <x:c r="E2029" s="1" t="s">
        <x:v>5133</x:v>
      </x:c>
      <x:c r="F2029" s="1" t="s">
        <x:v>5071</x:v>
      </x:c>
      <x:c r="G2029" s="1" t="s">
        <x:v>5072</x:v>
      </x:c>
      <x:c r="H2029" s="1" t="s">
        <x:v>5031</x:v>
      </x:c>
      <x:c r="I2029" s="1" t="s">
        <x:v>5131</x:v>
      </x:c>
      <x:c r="J2029" s="1" t="n">
        <x:v>1.4</x:v>
      </x:c>
      <x:c r="K2029" s="1" t="n">
        <x:v>18.3</x:v>
      </x:c>
      <x:c r="L2029" s="15" t="n">
        <x:v>838.76</x:v>
      </x:c>
      <x:c r="M2029" s="11" t="b">
        <x:f aca="0">FALSE()</x:f>
        <x:v>0</x:v>
      </x:c>
      <x:c r="N2029" s="11" t="b">
        <x:f aca="0">FALSE()</x:f>
        <x:v>0</x:v>
      </x:c>
      <x:c r="O2029" s="1" t="s">
        <x:v>5098</x:v>
      </x:c>
      <x:c r="P2029" s="11" t="b">
        <x:f aca="0">FALSE()</x:f>
        <x:v>0</x:v>
      </x:c>
    </x:row>
    <x:row r="2030" ht="15" hidden="0" customHeight="1">
      <x:c r="A2030" s="1" t="s">
        <x:v>7163</x:v>
      </x:c>
      <x:c r="B2030" s="1" t="s">
        <x:v>3395</x:v>
      </x:c>
      <x:c r="C2030" s="14" t="n">
        <x:v>45654</x:v>
      </x:c>
      <x:c r="D2030" s="1" t="s">
        <x:v>5054</x:v>
      </x:c>
      <x:c r="E2030" s="1" t="s">
        <x:v>5055</x:v>
      </x:c>
      <x:c r="F2030" s="1" t="s">
        <x:v>5012</x:v>
      </x:c>
      <x:c r="G2030" s="1" t="s">
        <x:v>5013</x:v>
      </x:c>
      <x:c r="H2030" s="1" t="s">
        <x:v>5014</x:v>
      </x:c>
      <x:c r="I2030" s="1" t="s">
        <x:v>5014</x:v>
      </x:c>
      <x:c r="J2030" s="1" t="n">
        <x:v>1.3</x:v>
      </x:c>
      <x:c r="K2030" s="1" t="n">
        <x:v>1.8</x:v>
      </x:c>
      <x:c r="L2030" s="15" t="n">
        <x:v>93.6</x:v>
      </x:c>
      <x:c r="M2030" s="11" t="b">
        <x:f aca="0">FALSE()</x:f>
        <x:v>0</x:v>
      </x:c>
      <x:c r="N2030" s="11" t="b">
        <x:f aca="0">FALSE()</x:f>
        <x:v>0</x:v>
      </x:c>
      <x:c r="O2030" s="1" t="s">
        <x:v>5015</x:v>
      </x:c>
      <x:c r="P2030" s="11" t="b">
        <x:f aca="0">FALSE()</x:f>
        <x:v>0</x:v>
      </x:c>
    </x:row>
    <x:row r="2031" ht="15" hidden="0" customHeight="1">
      <x:c r="A2031" s="1" t="s">
        <x:v>7164</x:v>
      </x:c>
      <x:c r="B2031" s="1" t="s">
        <x:v>3395</x:v>
      </x:c>
      <x:c r="C2031" s="14" t="n">
        <x:v>46021</x:v>
      </x:c>
      <x:c r="D2031" s="1" t="s">
        <x:v>5010</x:v>
      </x:c>
      <x:c r="E2031" s="1" t="s">
        <x:v>5011</x:v>
      </x:c>
      <x:c r="F2031" s="1" t="s">
        <x:v>5012</x:v>
      </x:c>
      <x:c r="G2031" s="1" t="s">
        <x:v>5013</x:v>
      </x:c>
      <x:c r="H2031" s="1" t="s">
        <x:v>5014</x:v>
      </x:c>
      <x:c r="I2031" s="1" t="s">
        <x:v>5014</x:v>
      </x:c>
      <x:c r="J2031" s="1" t="n">
        <x:v>1.2</x:v>
      </x:c>
      <x:c r="K2031" s="1" t="n">
        <x:v>0.8</x:v>
      </x:c>
      <x:c r="L2031" s="15" t="n">
        <x:v>86.4</x:v>
      </x:c>
      <x:c r="M2031" s="11" t="b">
        <x:f aca="0">FALSE()</x:f>
        <x:v>0</x:v>
      </x:c>
      <x:c r="N2031" s="11" t="b">
        <x:f aca="0">FALSE()</x:f>
        <x:v>0</x:v>
      </x:c>
      <x:c r="O2031" s="1" t="s">
        <x:v>5015</x:v>
      </x:c>
      <x:c r="P2031" s="11" t="b">
        <x:f aca="0">FALSE()</x:f>
        <x:v>0</x:v>
      </x:c>
    </x:row>
    <x:row r="2032" ht="15" hidden="0" customHeight="1">
      <x:c r="A2032" s="1" t="s">
        <x:v>7165</x:v>
      </x:c>
      <x:c r="B2032" s="1" t="s">
        <x:v>3395</x:v>
      </x:c>
      <x:c r="C2032" s="14" t="n">
        <x:v>46178</x:v>
      </x:c>
      <x:c r="D2032" s="1" t="s">
        <x:v>5018</x:v>
      </x:c>
      <x:c r="E2032" s="1" t="s">
        <x:v>5176</x:v>
      </x:c>
      <x:c r="F2032" s="1" t="s">
        <x:v>5066</x:v>
      </x:c>
      <x:c r="G2032" s="1" t="s">
        <x:v>5067</x:v>
      </x:c>
      <x:c r="H2032" s="1" t="s">
        <x:v>5031</x:v>
      </x:c>
      <x:c r="I2032" s="1" t="s">
        <x:v>5014</x:v>
      </x:c>
      <x:c r="J2032" s="1" t="n">
        <x:v>0.3</x:v>
      </x:c>
      <x:c r="K2032" s="1" t="n">
        <x:v>2.8</x:v>
      </x:c>
      <x:c r="L2032" s="15" t="n">
        <x:v>21.6</x:v>
      </x:c>
      <x:c r="M2032" s="11" t="b">
        <x:f aca="0">FALSE()</x:f>
        <x:v>0</x:v>
      </x:c>
      <x:c r="N2032" s="11" t="b">
        <x:f aca="0">FALSE()</x:f>
        <x:v>0</x:v>
      </x:c>
      <x:c r="O2032" s="1" t="s">
        <x:v>5033</x:v>
      </x:c>
      <x:c r="P2032" s="11" t="b">
        <x:f aca="0">FALSE()</x:f>
        <x:v>0</x:v>
      </x:c>
    </x:row>
    <x:row r="2033" ht="15" hidden="0" customHeight="1">
      <x:c r="A2033" s="1" t="s">
        <x:v>7166</x:v>
      </x:c>
      <x:c r="B2033" s="1" t="s">
        <x:v>1235</x:v>
      </x:c>
      <x:c r="C2033" s="14" t="n">
        <x:v>45414</x:v>
      </x:c>
      <x:c r="D2033" s="1" t="s">
        <x:v>5010</x:v>
      </x:c>
      <x:c r="E2033" s="1" t="s">
        <x:v>5011</x:v>
      </x:c>
      <x:c r="F2033" s="1" t="s">
        <x:v>5012</x:v>
      </x:c>
      <x:c r="G2033" s="1" t="s">
        <x:v>5013</x:v>
      </x:c>
      <x:c r="H2033" s="1" t="s">
        <x:v>5014</x:v>
      </x:c>
      <x:c r="I2033" s="1" t="s">
        <x:v>5014</x:v>
      </x:c>
      <x:c r="J2033" s="1" t="n">
        <x:v>1.5</x:v>
      </x:c>
      <x:c r="K2033" s="1" t="n">
        <x:v>1.2</x:v>
      </x:c>
      <x:c r="L2033" s="15" t="n">
        <x:v>108</x:v>
      </x:c>
      <x:c r="M2033" s="11" t="b">
        <x:f aca="0">TRUE()</x:f>
        <x:v>1</x:v>
      </x:c>
      <x:c r="N2033" s="11" t="b">
        <x:f aca="0">FALSE()</x:f>
        <x:v>0</x:v>
      </x:c>
      <x:c r="O2033" s="1" t="s">
        <x:v>5015</x:v>
      </x:c>
      <x:c r="P2033" s="11" t="b">
        <x:f aca="0">FALSE()</x:f>
        <x:v>0</x:v>
      </x:c>
    </x:row>
    <x:row r="2034" ht="15" hidden="0" customHeight="1">
      <x:c r="A2034" s="1" t="s">
        <x:v>7167</x:v>
      </x:c>
      <x:c r="B2034" s="1" t="s">
        <x:v>1235</x:v>
      </x:c>
      <x:c r="C2034" s="14" t="n">
        <x:v>45609</x:v>
      </x:c>
      <x:c r="D2034" s="1" t="s">
        <x:v>5018</x:v>
      </x:c>
      <x:c r="E2034" s="1" t="s">
        <x:v>5028</x:v>
      </x:c>
      <x:c r="F2034" s="1" t="s">
        <x:v>5029</x:v>
      </x:c>
      <x:c r="G2034" s="1" t="s">
        <x:v>5030</x:v>
      </x:c>
      <x:c r="H2034" s="1" t="s">
        <x:v>5022</x:v>
      </x:c>
      <x:c r="I2034" s="1" t="s">
        <x:v>5014</x:v>
      </x:c>
      <x:c r="J2034" s="1" t="n">
        <x:v>1.4</x:v>
      </x:c>
      <x:c r="K2034" s="1" t="n">
        <x:v>15.7</x:v>
      </x:c>
      <x:c r="L2034" s="15" t="n">
        <x:v>100.8</x:v>
      </x:c>
      <x:c r="M2034" s="11" t="b">
        <x:f aca="0">TRUE()</x:f>
        <x:v>1</x:v>
      </x:c>
      <x:c r="N2034" s="11" t="b">
        <x:f aca="0">FALSE()</x:f>
        <x:v>0</x:v>
      </x:c>
      <x:c r="O2034" s="1" t="s">
        <x:v>5037</x:v>
      </x:c>
      <x:c r="P2034" s="11" t="b">
        <x:f aca="0">FALSE()</x:f>
        <x:v>0</x:v>
      </x:c>
    </x:row>
    <x:row r="2035" ht="15" hidden="0" customHeight="1">
      <x:c r="A2035" s="1" t="s">
        <x:v>7168</x:v>
      </x:c>
      <x:c r="B2035" s="1" t="s">
        <x:v>1235</x:v>
      </x:c>
      <x:c r="C2035" s="14" t="n">
        <x:v>45797</x:v>
      </x:c>
      <x:c r="D2035" s="1" t="s">
        <x:v>5010</x:v>
      </x:c>
      <x:c r="E2035" s="1" t="s">
        <x:v>5011</x:v>
      </x:c>
      <x:c r="F2035" s="1" t="s">
        <x:v>5012</x:v>
      </x:c>
      <x:c r="G2035" s="1" t="s">
        <x:v>5013</x:v>
      </x:c>
      <x:c r="H2035" s="1" t="s">
        <x:v>5014</x:v>
      </x:c>
      <x:c r="I2035" s="1" t="s">
        <x:v>5014</x:v>
      </x:c>
      <x:c r="J2035" s="1" t="n">
        <x:v>1.3</x:v>
      </x:c>
      <x:c r="K2035" s="1" t="n">
        <x:v>2.1</x:v>
      </x:c>
      <x:c r="L2035" s="15" t="n">
        <x:v>93.6</x:v>
      </x:c>
      <x:c r="M2035" s="11" t="b">
        <x:f aca="0">TRUE()</x:f>
        <x:v>1</x:v>
      </x:c>
      <x:c r="N2035" s="11" t="b">
        <x:f aca="0">FALSE()</x:f>
        <x:v>0</x:v>
      </x:c>
      <x:c r="O2035" s="1" t="s">
        <x:v>5015</x:v>
      </x:c>
      <x:c r="P2035" s="11" t="b">
        <x:f aca="0">FALSE()</x:f>
        <x:v>0</x:v>
      </x:c>
    </x:row>
    <x:row r="2036" ht="15" hidden="0" customHeight="1">
      <x:c r="A2036" s="1" t="s">
        <x:v>7169</x:v>
      </x:c>
      <x:c r="B2036" s="1" t="s">
        <x:v>1235</x:v>
      </x:c>
      <x:c r="C2036" s="14" t="n">
        <x:v>46031</x:v>
      </x:c>
      <x:c r="D2036" s="1" t="s">
        <x:v>5010</x:v>
      </x:c>
      <x:c r="E2036" s="1" t="s">
        <x:v>5011</x:v>
      </x:c>
      <x:c r="F2036" s="1" t="s">
        <x:v>5012</x:v>
      </x:c>
      <x:c r="G2036" s="1" t="s">
        <x:v>5013</x:v>
      </x:c>
      <x:c r="H2036" s="1" t="s">
        <x:v>5014</x:v>
      </x:c>
      <x:c r="I2036" s="1" t="s">
        <x:v>5014</x:v>
      </x:c>
      <x:c r="J2036" s="1" t="n">
        <x:v>1.2</x:v>
      </x:c>
      <x:c r="K2036" s="1" t="n">
        <x:v>1.8</x:v>
      </x:c>
      <x:c r="L2036" s="15" t="n">
        <x:v>86.4</x:v>
      </x:c>
      <x:c r="M2036" s="11" t="b">
        <x:f aca="0">TRUE()</x:f>
        <x:v>1</x:v>
      </x:c>
      <x:c r="N2036" s="11" t="b">
        <x:f aca="0">FALSE()</x:f>
        <x:v>0</x:v>
      </x:c>
      <x:c r="O2036" s="1" t="s">
        <x:v>5015</x:v>
      </x:c>
      <x:c r="P2036" s="11" t="b">
        <x:f aca="0">FALSE()</x:f>
        <x:v>0</x:v>
      </x:c>
    </x:row>
    <x:row r="2037" ht="15" hidden="0" customHeight="1">
      <x:c r="A2037" s="1" t="s">
        <x:v>7170</x:v>
      </x:c>
      <x:c r="B2037" s="1" t="s">
        <x:v>1235</x:v>
      </x:c>
      <x:c r="C2037" s="14" t="n">
        <x:v>46130</x:v>
      </x:c>
      <x:c r="D2037" s="1" t="s">
        <x:v>5054</x:v>
      </x:c>
      <x:c r="E2037" s="1" t="s">
        <x:v>5055</x:v>
      </x:c>
      <x:c r="F2037" s="1" t="s">
        <x:v>5012</x:v>
      </x:c>
      <x:c r="G2037" s="1" t="s">
        <x:v>5013</x:v>
      </x:c>
      <x:c r="H2037" s="1" t="s">
        <x:v>5014</x:v>
      </x:c>
      <x:c r="I2037" s="1" t="s">
        <x:v>5014</x:v>
      </x:c>
      <x:c r="J2037" s="1" t="n">
        <x:v>1.3</x:v>
      </x:c>
      <x:c r="K2037" s="1" t="n">
        <x:v>0.5</x:v>
      </x:c>
      <x:c r="L2037" s="15" t="n">
        <x:v>93.6</x:v>
      </x:c>
      <x:c r="M2037" s="11" t="b">
        <x:f aca="0">FALSE()</x:f>
        <x:v>0</x:v>
      </x:c>
      <x:c r="N2037" s="11" t="b">
        <x:f aca="0">FALSE()</x:f>
        <x:v>0</x:v>
      </x:c>
      <x:c r="O2037" s="1" t="s">
        <x:v>5015</x:v>
      </x:c>
      <x:c r="P2037" s="11" t="b">
        <x:f aca="0">FALSE()</x:f>
        <x:v>0</x:v>
      </x:c>
    </x:row>
    <x:row r="2038" ht="15" hidden="0" customHeight="1">
      <x:c r="A2038" s="1" t="s">
        <x:v>7171</x:v>
      </x:c>
      <x:c r="B2038" s="1" t="s">
        <x:v>1237</x:v>
      </x:c>
      <x:c r="C2038" s="14" t="n">
        <x:v>45508</x:v>
      </x:c>
      <x:c r="D2038" s="1" t="s">
        <x:v>5010</x:v>
      </x:c>
      <x:c r="E2038" s="1" t="s">
        <x:v>5011</x:v>
      </x:c>
      <x:c r="F2038" s="1" t="s">
        <x:v>5012</x:v>
      </x:c>
      <x:c r="G2038" s="1" t="s">
        <x:v>5013</x:v>
      </x:c>
      <x:c r="H2038" s="1" t="s">
        <x:v>5014</x:v>
      </x:c>
      <x:c r="I2038" s="1" t="s">
        <x:v>5014</x:v>
      </x:c>
      <x:c r="J2038" s="1" t="n">
        <x:v>1.1</x:v>
      </x:c>
      <x:c r="K2038" s="1" t="n">
        <x:v>2.7</x:v>
      </x:c>
      <x:c r="L2038" s="15" t="n">
        <x:v>79.2</x:v>
      </x:c>
      <x:c r="M2038" s="11" t="b">
        <x:f aca="0">TRUE()</x:f>
        <x:v>1</x:v>
      </x:c>
      <x:c r="N2038" s="11" t="b">
        <x:f aca="0">FALSE()</x:f>
        <x:v>0</x:v>
      </x:c>
      <x:c r="O2038" s="1" t="s">
        <x:v>5015</x:v>
      </x:c>
      <x:c r="P2038" s="11" t="b">
        <x:f aca="0">FALSE()</x:f>
        <x:v>0</x:v>
      </x:c>
    </x:row>
    <x:row r="2039" ht="15" hidden="0" customHeight="1">
      <x:c r="A2039" s="1" t="s">
        <x:v>7172</x:v>
      </x:c>
      <x:c r="B2039" s="1" t="s">
        <x:v>1237</x:v>
      </x:c>
      <x:c r="C2039" s="14" t="n">
        <x:v>46175</x:v>
      </x:c>
      <x:c r="D2039" s="1" t="s">
        <x:v>5010</x:v>
      </x:c>
      <x:c r="E2039" s="1" t="s">
        <x:v>5011</x:v>
      </x:c>
      <x:c r="F2039" s="1" t="s">
        <x:v>5012</x:v>
      </x:c>
      <x:c r="G2039" s="1" t="s">
        <x:v>5013</x:v>
      </x:c>
      <x:c r="H2039" s="1" t="s">
        <x:v>5014</x:v>
      </x:c>
      <x:c r="I2039" s="1" t="s">
        <x:v>5014</x:v>
      </x:c>
      <x:c r="J2039" s="1" t="n">
        <x:v>1.8</x:v>
      </x:c>
      <x:c r="K2039" s="1" t="n">
        <x:v>2.2</x:v>
      </x:c>
      <x:c r="L2039" s="15" t="n">
        <x:v>129.6</x:v>
      </x:c>
      <x:c r="M2039" s="11" t="b">
        <x:f aca="0">TRUE()</x:f>
        <x:v>1</x:v>
      </x:c>
      <x:c r="N2039" s="11" t="b">
        <x:f aca="0">FALSE()</x:f>
        <x:v>0</x:v>
      </x:c>
      <x:c r="O2039" s="1" t="s">
        <x:v>5015</x:v>
      </x:c>
      <x:c r="P2039" s="11" t="b">
        <x:f aca="0">FALSE()</x:f>
        <x:v>0</x:v>
      </x:c>
    </x:row>
    <x:row r="2040" ht="15" hidden="0" customHeight="1">
      <x:c r="A2040" s="1" t="s">
        <x:v>7173</x:v>
      </x:c>
      <x:c r="B2040" s="1" t="s">
        <x:v>3402</x:v>
      </x:c>
      <x:c r="C2040" s="14" t="n">
        <x:v>45707</x:v>
      </x:c>
      <x:c r="D2040" s="1" t="s">
        <x:v>5010</x:v>
      </x:c>
      <x:c r="E2040" s="1" t="s">
        <x:v>5011</x:v>
      </x:c>
      <x:c r="F2040" s="1" t="s">
        <x:v>5012</x:v>
      </x:c>
      <x:c r="G2040" s="1" t="s">
        <x:v>5013</x:v>
      </x:c>
      <x:c r="H2040" s="1" t="s">
        <x:v>5014</x:v>
      </x:c>
      <x:c r="I2040" s="1" t="s">
        <x:v>5014</x:v>
      </x:c>
      <x:c r="J2040" s="1" t="n">
        <x:v>1.6</x:v>
      </x:c>
      <x:c r="K2040" s="1" t="n">
        <x:v>2.5</x:v>
      </x:c>
      <x:c r="L2040" s="15" t="n">
        <x:v>115.2</x:v>
      </x:c>
      <x:c r="M2040" s="11" t="b">
        <x:f aca="0">TRUE()</x:f>
        <x:v>1</x:v>
      </x:c>
      <x:c r="N2040" s="11" t="b">
        <x:f aca="0">FALSE()</x:f>
        <x:v>0</x:v>
      </x:c>
      <x:c r="O2040" s="1" t="s">
        <x:v>5015</x:v>
      </x:c>
      <x:c r="P2040" s="11" t="b">
        <x:f aca="0">FALSE()</x:f>
        <x:v>0</x:v>
      </x:c>
    </x:row>
    <x:row r="2041" ht="15" hidden="0" customHeight="1">
      <x:c r="A2041" s="1" t="s">
        <x:v>7174</x:v>
      </x:c>
      <x:c r="B2041" s="1" t="s">
        <x:v>3402</x:v>
      </x:c>
      <x:c r="C2041" s="14" t="n">
        <x:v>45850</x:v>
      </x:c>
      <x:c r="D2041" s="1" t="s">
        <x:v>5018</x:v>
      </x:c>
      <x:c r="E2041" s="1" t="s">
        <x:v>5105</x:v>
      </x:c>
      <x:c r="F2041" s="1" t="s">
        <x:v>5076</x:v>
      </x:c>
      <x:c r="G2041" s="1" t="s">
        <x:v>5077</x:v>
      </x:c>
      <x:c r="H2041" s="1" t="s">
        <x:v>5031</x:v>
      </x:c>
      <x:c r="I2041" s="1" t="s">
        <x:v>5044</x:v>
      </x:c>
      <x:c r="J2041" s="1" t="n">
        <x:v>1.1</x:v>
      </x:c>
      <x:c r="K2041" s="1" t="n">
        <x:v>2.4</x:v>
      </x:c>
      <x:c r="L2041" s="15" t="n">
        <x:v>721.24</x:v>
      </x:c>
      <x:c r="M2041" s="11" t="b">
        <x:f aca="0">TRUE()</x:f>
        <x:v>1</x:v>
      </x:c>
      <x:c r="N2041" s="11" t="b">
        <x:f aca="0">FALSE()</x:f>
        <x:v>0</x:v>
      </x:c>
      <x:c r="O2041" s="1" t="s">
        <x:v>5068</x:v>
      </x:c>
      <x:c r="P2041" s="11" t="b">
        <x:f aca="0">FALSE()</x:f>
        <x:v>0</x:v>
      </x:c>
    </x:row>
    <x:row r="2042" ht="15" hidden="0" customHeight="1">
      <x:c r="A2042" s="1" t="s">
        <x:v>7175</x:v>
      </x:c>
      <x:c r="B2042" s="1" t="s">
        <x:v>3402</x:v>
      </x:c>
      <x:c r="C2042" s="14" t="n">
        <x:v>45916</x:v>
      </x:c>
      <x:c r="D2042" s="1" t="s">
        <x:v>5010</x:v>
      </x:c>
      <x:c r="E2042" s="1" t="s">
        <x:v>5011</x:v>
      </x:c>
      <x:c r="F2042" s="1" t="s">
        <x:v>5012</x:v>
      </x:c>
      <x:c r="G2042" s="1" t="s">
        <x:v>5013</x:v>
      </x:c>
      <x:c r="H2042" s="1" t="s">
        <x:v>5014</x:v>
      </x:c>
      <x:c r="I2042" s="1" t="s">
        <x:v>5014</x:v>
      </x:c>
      <x:c r="J2042" s="1" t="n">
        <x:v>1.6</x:v>
      </x:c>
      <x:c r="K2042" s="1" t="n">
        <x:v>0.8</x:v>
      </x:c>
      <x:c r="L2042" s="15" t="n">
        <x:v>115.2</x:v>
      </x:c>
      <x:c r="M2042" s="11" t="b">
        <x:f aca="0">TRUE()</x:f>
        <x:v>1</x:v>
      </x:c>
      <x:c r="N2042" s="11" t="b">
        <x:f aca="0">FALSE()</x:f>
        <x:v>0</x:v>
      </x:c>
      <x:c r="O2042" s="1" t="s">
        <x:v>5015</x:v>
      </x:c>
      <x:c r="P2042" s="11" t="b">
        <x:f aca="0">FALSE()</x:f>
        <x:v>0</x:v>
      </x:c>
    </x:row>
    <x:row r="2043" ht="15" hidden="0" customHeight="1">
      <x:c r="A2043" s="1" t="s">
        <x:v>7176</x:v>
      </x:c>
      <x:c r="B2043" s="1" t="s">
        <x:v>3402</x:v>
      </x:c>
      <x:c r="C2043" s="14" t="n">
        <x:v>46052</x:v>
      </x:c>
      <x:c r="D2043" s="1" t="s">
        <x:v>5010</x:v>
      </x:c>
      <x:c r="E2043" s="1" t="s">
        <x:v>5011</x:v>
      </x:c>
      <x:c r="F2043" s="1" t="s">
        <x:v>5012</x:v>
      </x:c>
      <x:c r="G2043" s="1" t="s">
        <x:v>5013</x:v>
      </x:c>
      <x:c r="H2043" s="1" t="s">
        <x:v>5014</x:v>
      </x:c>
      <x:c r="I2043" s="1" t="s">
        <x:v>5014</x:v>
      </x:c>
      <x:c r="J2043" s="1" t="n">
        <x:v>1.3</x:v>
      </x:c>
      <x:c r="K2043" s="1" t="n">
        <x:v>2.5</x:v>
      </x:c>
      <x:c r="L2043" s="15" t="n">
        <x:v>93.6</x:v>
      </x:c>
      <x:c r="M2043" s="11" t="b">
        <x:f aca="0">TRUE()</x:f>
        <x:v>1</x:v>
      </x:c>
      <x:c r="N2043" s="11" t="b">
        <x:f aca="0">FALSE()</x:f>
        <x:v>0</x:v>
      </x:c>
      <x:c r="O2043" s="1" t="s">
        <x:v>5015</x:v>
      </x:c>
      <x:c r="P2043" s="11" t="b">
        <x:f aca="0">FALSE()</x:f>
        <x:v>0</x:v>
      </x:c>
    </x:row>
    <x:row r="2044" ht="15" hidden="0" customHeight="1">
      <x:c r="A2044" s="1" t="s">
        <x:v>7177</x:v>
      </x:c>
      <x:c r="B2044" s="1" t="s">
        <x:v>3402</x:v>
      </x:c>
      <x:c r="C2044" s="14" t="n">
        <x:v>46155</x:v>
      </x:c>
      <x:c r="D2044" s="1" t="s">
        <x:v>5018</x:v>
      </x:c>
      <x:c r="E2044" s="1" t="s">
        <x:v>5091</x:v>
      </x:c>
      <x:c r="F2044" s="1" t="s">
        <x:v>5020</x:v>
      </x:c>
      <x:c r="G2044" s="1" t="s">
        <x:v>5021</x:v>
      </x:c>
      <x:c r="H2044" s="1" t="s">
        <x:v>5022</x:v>
      </x:c>
      <x:c r="I2044" s="1" t="s">
        <x:v>5152</x:v>
      </x:c>
      <x:c r="J2044" s="1" t="n">
        <x:v>0.8</x:v>
      </x:c>
      <x:c r="K2044" s="1" t="n">
        <x:v>5.1</x:v>
      </x:c>
      <x:c r="L2044" s="15" t="n">
        <x:v>902.25</x:v>
      </x:c>
      <x:c r="M2044" s="11" t="b">
        <x:f aca="0">TRUE()</x:f>
        <x:v>1</x:v>
      </x:c>
      <x:c r="N2044" s="11" t="b">
        <x:f aca="0">FALSE()</x:f>
        <x:v>0</x:v>
      </x:c>
      <x:c r="O2044" s="1" t="s">
        <x:v>5033</x:v>
      </x:c>
      <x:c r="P2044" s="11" t="b">
        <x:f aca="0">TRUE()</x:f>
        <x:v>1</x:v>
      </x:c>
      <x:c r="Q2044" s="1" t="s">
        <x:v>7178</x:v>
      </x:c>
    </x:row>
    <x:row r="2045" ht="15" hidden="0" customHeight="1">
      <x:c r="A2045" s="1" t="s">
        <x:v>7179</x:v>
      </x:c>
      <x:c r="B2045" s="1" t="s">
        <x:v>3405</x:v>
      </x:c>
      <x:c r="C2045" s="14" t="n">
        <x:v>45713</x:v>
      </x:c>
      <x:c r="D2045" s="1" t="s">
        <x:v>5010</x:v>
      </x:c>
      <x:c r="E2045" s="1" t="s">
        <x:v>5011</x:v>
      </x:c>
      <x:c r="F2045" s="1" t="s">
        <x:v>5012</x:v>
      </x:c>
      <x:c r="G2045" s="1" t="s">
        <x:v>5013</x:v>
      </x:c>
      <x:c r="H2045" s="1" t="s">
        <x:v>5014</x:v>
      </x:c>
      <x:c r="I2045" s="1" t="s">
        <x:v>5014</x:v>
      </x:c>
      <x:c r="J2045" s="1" t="n">
        <x:v>1.5</x:v>
      </x:c>
      <x:c r="K2045" s="1" t="n">
        <x:v>0.2</x:v>
      </x:c>
      <x:c r="L2045" s="15" t="n">
        <x:v>108</x:v>
      </x:c>
      <x:c r="M2045" s="11" t="b">
        <x:f aca="0">TRUE()</x:f>
        <x:v>1</x:v>
      </x:c>
      <x:c r="N2045" s="11" t="b">
        <x:f aca="0">FALSE()</x:f>
        <x:v>0</x:v>
      </x:c>
      <x:c r="O2045" s="1" t="s">
        <x:v>5015</x:v>
      </x:c>
      <x:c r="P2045" s="11" t="b">
        <x:f aca="0">FALSE()</x:f>
        <x:v>0</x:v>
      </x:c>
    </x:row>
    <x:row r="2046" ht="15" hidden="0" customHeight="1">
      <x:c r="A2046" s="1" t="s">
        <x:v>7180</x:v>
      </x:c>
      <x:c r="B2046" s="1" t="s">
        <x:v>3405</x:v>
      </x:c>
      <x:c r="C2046" s="14" t="n">
        <x:v>45787</x:v>
      </x:c>
      <x:c r="D2046" s="1" t="s">
        <x:v>5010</x:v>
      </x:c>
      <x:c r="E2046" s="1" t="s">
        <x:v>5011</x:v>
      </x:c>
      <x:c r="F2046" s="1" t="s">
        <x:v>5012</x:v>
      </x:c>
      <x:c r="G2046" s="1" t="s">
        <x:v>5013</x:v>
      </x:c>
      <x:c r="H2046" s="1" t="s">
        <x:v>5014</x:v>
      </x:c>
      <x:c r="I2046" s="1" t="s">
        <x:v>5014</x:v>
      </x:c>
      <x:c r="J2046" s="1" t="n">
        <x:v>1.1</x:v>
      </x:c>
      <x:c r="K2046" s="1" t="n">
        <x:v>1.5</x:v>
      </x:c>
      <x:c r="L2046" s="15" t="n">
        <x:v>79.2</x:v>
      </x:c>
      <x:c r="M2046" s="11" t="b">
        <x:f aca="0">TRUE()</x:f>
        <x:v>1</x:v>
      </x:c>
      <x:c r="N2046" s="11" t="b">
        <x:f aca="0">FALSE()</x:f>
        <x:v>0</x:v>
      </x:c>
      <x:c r="O2046" s="1" t="s">
        <x:v>5015</x:v>
      </x:c>
      <x:c r="P2046" s="11" t="b">
        <x:f aca="0">FALSE()</x:f>
        <x:v>0</x:v>
      </x:c>
    </x:row>
    <x:row r="2047" ht="15" hidden="0" customHeight="1">
      <x:c r="A2047" s="1" t="s">
        <x:v>7181</x:v>
      </x:c>
      <x:c r="B2047" s="1" t="s">
        <x:v>3405</x:v>
      </x:c>
      <x:c r="C2047" s="14" t="n">
        <x:v>45801</x:v>
      </x:c>
      <x:c r="D2047" s="1" t="s">
        <x:v>5010</x:v>
      </x:c>
      <x:c r="E2047" s="1" t="s">
        <x:v>5011</x:v>
      </x:c>
      <x:c r="F2047" s="1" t="s">
        <x:v>5012</x:v>
      </x:c>
      <x:c r="G2047" s="1" t="s">
        <x:v>5013</x:v>
      </x:c>
      <x:c r="H2047" s="1" t="s">
        <x:v>5014</x:v>
      </x:c>
      <x:c r="I2047" s="1" t="s">
        <x:v>5014</x:v>
      </x:c>
      <x:c r="J2047" s="1" t="n">
        <x:v>2</x:v>
      </x:c>
      <x:c r="K2047" s="1" t="n">
        <x:v>2.5</x:v>
      </x:c>
      <x:c r="L2047" s="15" t="n">
        <x:v>144</x:v>
      </x:c>
      <x:c r="M2047" s="11" t="b">
        <x:f aca="0">TRUE()</x:f>
        <x:v>1</x:v>
      </x:c>
      <x:c r="N2047" s="11" t="b">
        <x:f aca="0">FALSE()</x:f>
        <x:v>0</x:v>
      </x:c>
      <x:c r="O2047" s="1" t="s">
        <x:v>5015</x:v>
      </x:c>
      <x:c r="P2047" s="11" t="b">
        <x:f aca="0">FALSE()</x:f>
        <x:v>0</x:v>
      </x:c>
    </x:row>
    <x:row r="2048" ht="15" hidden="0" customHeight="1">
      <x:c r="A2048" s="1" t="s">
        <x:v>7182</x:v>
      </x:c>
      <x:c r="B2048" s="1" t="s">
        <x:v>3408</x:v>
      </x:c>
      <x:c r="C2048" s="14" t="n">
        <x:v>45871</x:v>
      </x:c>
      <x:c r="D2048" s="1" t="s">
        <x:v>5010</x:v>
      </x:c>
      <x:c r="E2048" s="1" t="s">
        <x:v>5011</x:v>
      </x:c>
      <x:c r="F2048" s="1" t="s">
        <x:v>5012</x:v>
      </x:c>
      <x:c r="G2048" s="1" t="s">
        <x:v>5013</x:v>
      </x:c>
      <x:c r="H2048" s="1" t="s">
        <x:v>5014</x:v>
      </x:c>
      <x:c r="I2048" s="1" t="s">
        <x:v>5014</x:v>
      </x:c>
      <x:c r="J2048" s="1" t="n">
        <x:v>1.2</x:v>
      </x:c>
      <x:c r="K2048" s="1" t="n">
        <x:v>1.6</x:v>
      </x:c>
      <x:c r="L2048" s="15" t="n">
        <x:v>86.4</x:v>
      </x:c>
      <x:c r="M2048" s="11" t="b">
        <x:f aca="0">TRUE()</x:f>
        <x:v>1</x:v>
      </x:c>
      <x:c r="N2048" s="11" t="b">
        <x:f aca="0">FALSE()</x:f>
        <x:v>0</x:v>
      </x:c>
      <x:c r="O2048" s="1" t="s">
        <x:v>5015</x:v>
      </x:c>
      <x:c r="P2048" s="11" t="b">
        <x:f aca="0">FALSE()</x:f>
        <x:v>0</x:v>
      </x:c>
    </x:row>
    <x:row r="2049" ht="15" hidden="0" customHeight="1">
      <x:c r="A2049" s="1" t="s">
        <x:v>7183</x:v>
      </x:c>
      <x:c r="B2049" s="1" t="s">
        <x:v>3408</x:v>
      </x:c>
      <x:c r="C2049" s="14" t="n">
        <x:v>45994</x:v>
      </x:c>
      <x:c r="D2049" s="1" t="s">
        <x:v>5010</x:v>
      </x:c>
      <x:c r="E2049" s="1" t="s">
        <x:v>5011</x:v>
      </x:c>
      <x:c r="F2049" s="1" t="s">
        <x:v>5012</x:v>
      </x:c>
      <x:c r="G2049" s="1" t="s">
        <x:v>5013</x:v>
      </x:c>
      <x:c r="H2049" s="1" t="s">
        <x:v>5014</x:v>
      </x:c>
      <x:c r="I2049" s="1" t="s">
        <x:v>5014</x:v>
      </x:c>
      <x:c r="J2049" s="1" t="n">
        <x:v>0.4</x:v>
      </x:c>
      <x:c r="K2049" s="1" t="n">
        <x:v>2</x:v>
      </x:c>
      <x:c r="L2049" s="15" t="n">
        <x:v>28.8</x:v>
      </x:c>
      <x:c r="M2049" s="11" t="b">
        <x:f aca="0">TRUE()</x:f>
        <x:v>1</x:v>
      </x:c>
      <x:c r="N2049" s="11" t="b">
        <x:f aca="0">FALSE()</x:f>
        <x:v>0</x:v>
      </x:c>
      <x:c r="O2049" s="1" t="s">
        <x:v>5015</x:v>
      </x:c>
      <x:c r="P2049" s="11" t="b">
        <x:f aca="0">FALSE()</x:f>
        <x:v>0</x:v>
      </x:c>
    </x:row>
    <x:row r="2050" ht="15" hidden="0" customHeight="1">
      <x:c r="A2050" s="1" t="s">
        <x:v>7184</x:v>
      </x:c>
      <x:c r="B2050" s="1" t="s">
        <x:v>3411</x:v>
      </x:c>
      <x:c r="C2050" s="14" t="n">
        <x:v>45667</x:v>
      </x:c>
      <x:c r="D2050" s="1" t="s">
        <x:v>5010</x:v>
      </x:c>
      <x:c r="E2050" s="1" t="s">
        <x:v>5011</x:v>
      </x:c>
      <x:c r="F2050" s="1" t="s">
        <x:v>5012</x:v>
      </x:c>
      <x:c r="G2050" s="1" t="s">
        <x:v>5013</x:v>
      </x:c>
      <x:c r="H2050" s="1" t="s">
        <x:v>5014</x:v>
      </x:c>
      <x:c r="I2050" s="1" t="s">
        <x:v>5014</x:v>
      </x:c>
      <x:c r="J2050" s="1" t="n">
        <x:v>0.8</x:v>
      </x:c>
      <x:c r="K2050" s="1" t="n">
        <x:v>1.5</x:v>
      </x:c>
      <x:c r="L2050" s="15" t="n">
        <x:v>57.6</x:v>
      </x:c>
      <x:c r="M2050" s="11" t="b">
        <x:f aca="0">TRUE()</x:f>
        <x:v>1</x:v>
      </x:c>
      <x:c r="N2050" s="11" t="b">
        <x:f aca="0">FALSE()</x:f>
        <x:v>0</x:v>
      </x:c>
      <x:c r="O2050" s="1" t="s">
        <x:v>5015</x:v>
      </x:c>
      <x:c r="P2050" s="11" t="b">
        <x:f aca="0">FALSE()</x:f>
        <x:v>0</x:v>
      </x:c>
    </x:row>
    <x:row r="2051" ht="15" hidden="0" customHeight="1">
      <x:c r="A2051" s="1" t="s">
        <x:v>7185</x:v>
      </x:c>
      <x:c r="B2051" s="1" t="s">
        <x:v>3411</x:v>
      </x:c>
      <x:c r="C2051" s="14" t="n">
        <x:v>45736</x:v>
      </x:c>
      <x:c r="D2051" s="1" t="s">
        <x:v>5010</x:v>
      </x:c>
      <x:c r="E2051" s="1" t="s">
        <x:v>5011</x:v>
      </x:c>
      <x:c r="F2051" s="1" t="s">
        <x:v>5012</x:v>
      </x:c>
      <x:c r="G2051" s="1" t="s">
        <x:v>5013</x:v>
      </x:c>
      <x:c r="H2051" s="1" t="s">
        <x:v>5014</x:v>
      </x:c>
      <x:c r="I2051" s="1" t="s">
        <x:v>5014</x:v>
      </x:c>
      <x:c r="J2051" s="1" t="n">
        <x:v>1.6</x:v>
      </x:c>
      <x:c r="K2051" s="1" t="n">
        <x:v>2</x:v>
      </x:c>
      <x:c r="L2051" s="15" t="n">
        <x:v>115.2</x:v>
      </x:c>
      <x:c r="M2051" s="11" t="b">
        <x:f aca="0">TRUE()</x:f>
        <x:v>1</x:v>
      </x:c>
      <x:c r="N2051" s="11" t="b">
        <x:f aca="0">FALSE()</x:f>
        <x:v>0</x:v>
      </x:c>
      <x:c r="O2051" s="1" t="s">
        <x:v>5015</x:v>
      </x:c>
      <x:c r="P2051" s="11" t="b">
        <x:f aca="0">FALSE()</x:f>
        <x:v>0</x:v>
      </x:c>
    </x:row>
    <x:row r="2052" ht="15" hidden="0" customHeight="1">
      <x:c r="A2052" s="1" t="s">
        <x:v>7186</x:v>
      </x:c>
      <x:c r="B2052" s="1" t="s">
        <x:v>3411</x:v>
      </x:c>
      <x:c r="C2052" s="14" t="n">
        <x:v>46108</x:v>
      </x:c>
      <x:c r="D2052" s="1" t="s">
        <x:v>5018</x:v>
      </x:c>
      <x:c r="E2052" s="1" t="s">
        <x:v>5019</x:v>
      </x:c>
      <x:c r="F2052" s="1" t="s">
        <x:v>5020</x:v>
      </x:c>
      <x:c r="G2052" s="1" t="s">
        <x:v>5021</x:v>
      </x:c>
      <x:c r="H2052" s="1" t="s">
        <x:v>5031</x:v>
      </x:c>
      <x:c r="I2052" s="1" t="s">
        <x:v>5014</x:v>
      </x:c>
      <x:c r="J2052" s="1" t="n">
        <x:v>1.3</x:v>
      </x:c>
      <x:c r="K2052" s="1" t="n">
        <x:v>13.1</x:v>
      </x:c>
      <x:c r="L2052" s="15" t="n">
        <x:v>93.6</x:v>
      </x:c>
      <x:c r="M2052" s="11" t="b">
        <x:f aca="0">TRUE()</x:f>
        <x:v>1</x:v>
      </x:c>
      <x:c r="N2052" s="11" t="b">
        <x:f aca="0">FALSE()</x:f>
        <x:v>0</x:v>
      </x:c>
      <x:c r="O2052" s="1" t="s">
        <x:v>5098</x:v>
      </x:c>
      <x:c r="P2052" s="11" t="b">
        <x:f aca="0">FALSE()</x:f>
        <x:v>0</x:v>
      </x:c>
    </x:row>
    <x:row r="2053" ht="15" hidden="0" customHeight="1">
      <x:c r="A2053" s="1" t="s">
        <x:v>7187</x:v>
      </x:c>
      <x:c r="B2053" s="1" t="s">
        <x:v>3411</x:v>
      </x:c>
      <x:c r="C2053" s="14" t="n">
        <x:v>46189</x:v>
      </x:c>
      <x:c r="D2053" s="1" t="s">
        <x:v>5018</x:v>
      </x:c>
      <x:c r="E2053" s="1" t="s">
        <x:v>5091</x:v>
      </x:c>
      <x:c r="F2053" s="1" t="s">
        <x:v>5020</x:v>
      </x:c>
      <x:c r="G2053" s="1" t="s">
        <x:v>5021</x:v>
      </x:c>
      <x:c r="H2053" s="1" t="s">
        <x:v>5022</x:v>
      </x:c>
      <x:c r="I2053" s="1" t="s">
        <x:v>5023</x:v>
      </x:c>
      <x:c r="J2053" s="1" t="n">
        <x:v>0.7</x:v>
      </x:c>
      <x:c r="K2053" s="1" t="n">
        <x:v>0.5</x:v>
      </x:c>
      <x:c r="L2053" s="15" t="n">
        <x:v>305.56</x:v>
      </x:c>
      <x:c r="M2053" s="11" t="b">
        <x:f aca="0">TRUE()</x:f>
        <x:v>1</x:v>
      </x:c>
      <x:c r="N2053" s="11" t="b">
        <x:f aca="0">FALSE()</x:f>
        <x:v>0</x:v>
      </x:c>
      <x:c r="O2053" s="1" t="s">
        <x:v>5078</x:v>
      </x:c>
      <x:c r="P2053" s="11" t="b">
        <x:f aca="0">FALSE()</x:f>
        <x:v>0</x:v>
      </x:c>
    </x:row>
    <x:row r="2054" ht="15" hidden="0" customHeight="1">
      <x:c r="A2054" s="1" t="s">
        <x:v>7188</x:v>
      </x:c>
      <x:c r="B2054" s="1" t="s">
        <x:v>3414</x:v>
      </x:c>
      <x:c r="C2054" s="14" t="n">
        <x:v>45967</x:v>
      </x:c>
      <x:c r="D2054" s="1" t="s">
        <x:v>5018</x:v>
      </x:c>
      <x:c r="E2054" s="1" t="s">
        <x:v>5070</x:v>
      </x:c>
      <x:c r="F2054" s="1" t="s">
        <x:v>5071</x:v>
      </x:c>
      <x:c r="G2054" s="1" t="s">
        <x:v>5072</x:v>
      </x:c>
      <x:c r="H2054" s="1" t="s">
        <x:v>5022</x:v>
      </x:c>
      <x:c r="I2054" s="1" t="s">
        <x:v>5100</x:v>
      </x:c>
      <x:c r="J2054" s="1" t="n">
        <x:v>0.8</x:v>
      </x:c>
      <x:c r="K2054" s="1" t="n">
        <x:v>8.9</x:v>
      </x:c>
      <x:c r="L2054" s="15" t="n">
        <x:v>155.63</x:v>
      </x:c>
      <x:c r="M2054" s="11" t="b">
        <x:f aca="0">FALSE()</x:f>
        <x:v>0</x:v>
      </x:c>
      <x:c r="N2054" s="11" t="b">
        <x:f aca="0">FALSE()</x:f>
        <x:v>0</x:v>
      </x:c>
      <x:c r="O2054" s="1" t="s">
        <x:v>5037</x:v>
      </x:c>
      <x:c r="P2054" s="11" t="b">
        <x:f aca="0">FALSE()</x:f>
        <x:v>0</x:v>
      </x:c>
    </x:row>
    <x:row r="2055" ht="15" hidden="0" customHeight="1">
      <x:c r="A2055" s="1" t="s">
        <x:v>7189</x:v>
      </x:c>
      <x:c r="B2055" s="1" t="s">
        <x:v>3414</x:v>
      </x:c>
      <x:c r="C2055" s="14" t="n">
        <x:v>46082</x:v>
      </x:c>
      <x:c r="D2055" s="1" t="s">
        <x:v>5010</x:v>
      </x:c>
      <x:c r="E2055" s="1" t="s">
        <x:v>5011</x:v>
      </x:c>
      <x:c r="F2055" s="1" t="s">
        <x:v>5012</x:v>
      </x:c>
      <x:c r="G2055" s="1" t="s">
        <x:v>5013</x:v>
      </x:c>
      <x:c r="H2055" s="1" t="s">
        <x:v>5014</x:v>
      </x:c>
      <x:c r="I2055" s="1" t="s">
        <x:v>5014</x:v>
      </x:c>
      <x:c r="J2055" s="1" t="n">
        <x:v>2.2</x:v>
      </x:c>
      <x:c r="K2055" s="1" t="n">
        <x:v>0.9</x:v>
      </x:c>
      <x:c r="L2055" s="15" t="n">
        <x:v>158.4</x:v>
      </x:c>
      <x:c r="M2055" s="11" t="b">
        <x:f aca="0">TRUE()</x:f>
        <x:v>1</x:v>
      </x:c>
      <x:c r="N2055" s="11" t="b">
        <x:f aca="0">FALSE()</x:f>
        <x:v>0</x:v>
      </x:c>
      <x:c r="O2055" s="1" t="s">
        <x:v>5015</x:v>
      </x:c>
      <x:c r="P2055" s="11" t="b">
        <x:f aca="0">FALSE()</x:f>
        <x:v>0</x:v>
      </x:c>
    </x:row>
    <x:row r="2056" ht="15" hidden="0" customHeight="1">
      <x:c r="A2056" s="1" t="s">
        <x:v>7190</x:v>
      </x:c>
      <x:c r="B2056" s="1" t="s">
        <x:v>1238</x:v>
      </x:c>
      <x:c r="C2056" s="14" t="n">
        <x:v>45455</x:v>
      </x:c>
      <x:c r="D2056" s="1" t="s">
        <x:v>5010</x:v>
      </x:c>
      <x:c r="E2056" s="1" t="s">
        <x:v>5011</x:v>
      </x:c>
      <x:c r="F2056" s="1" t="s">
        <x:v>5012</x:v>
      </x:c>
      <x:c r="G2056" s="1" t="s">
        <x:v>5013</x:v>
      </x:c>
      <x:c r="H2056" s="1" t="s">
        <x:v>5014</x:v>
      </x:c>
      <x:c r="I2056" s="1" t="s">
        <x:v>5014</x:v>
      </x:c>
      <x:c r="J2056" s="1" t="n">
        <x:v>0.8</x:v>
      </x:c>
      <x:c r="K2056" s="1" t="n">
        <x:v>3.5</x:v>
      </x:c>
      <x:c r="L2056" s="15" t="n">
        <x:v>57.6</x:v>
      </x:c>
      <x:c r="M2056" s="11" t="b">
        <x:f aca="0">TRUE()</x:f>
        <x:v>1</x:v>
      </x:c>
      <x:c r="N2056" s="11" t="b">
        <x:f aca="0">FALSE()</x:f>
        <x:v>0</x:v>
      </x:c>
      <x:c r="O2056" s="1" t="s">
        <x:v>5015</x:v>
      </x:c>
      <x:c r="P2056" s="11" t="b">
        <x:f aca="0">FALSE()</x:f>
        <x:v>0</x:v>
      </x:c>
    </x:row>
    <x:row r="2057" ht="15" hidden="0" customHeight="1">
      <x:c r="A2057" s="1" t="s">
        <x:v>7191</x:v>
      </x:c>
      <x:c r="B2057" s="1" t="s">
        <x:v>1238</x:v>
      </x:c>
      <x:c r="C2057" s="14" t="n">
        <x:v>45958</x:v>
      </x:c>
      <x:c r="D2057" s="1" t="s">
        <x:v>5010</x:v>
      </x:c>
      <x:c r="E2057" s="1" t="s">
        <x:v>5011</x:v>
      </x:c>
      <x:c r="F2057" s="1" t="s">
        <x:v>5012</x:v>
      </x:c>
      <x:c r="G2057" s="1" t="s">
        <x:v>5013</x:v>
      </x:c>
      <x:c r="H2057" s="1" t="s">
        <x:v>5014</x:v>
      </x:c>
      <x:c r="I2057" s="1" t="s">
        <x:v>5014</x:v>
      </x:c>
      <x:c r="J2057" s="1" t="n">
        <x:v>1.6</x:v>
      </x:c>
      <x:c r="K2057" s="1" t="n">
        <x:v>2.3</x:v>
      </x:c>
      <x:c r="L2057" s="15" t="n">
        <x:v>115.2</x:v>
      </x:c>
      <x:c r="M2057" s="11" t="b">
        <x:f aca="0">TRUE()</x:f>
        <x:v>1</x:v>
      </x:c>
      <x:c r="N2057" s="11" t="b">
        <x:f aca="0">FALSE()</x:f>
        <x:v>0</x:v>
      </x:c>
      <x:c r="O2057" s="1" t="s">
        <x:v>5015</x:v>
      </x:c>
      <x:c r="P2057" s="11" t="b">
        <x:f aca="0">FALSE()</x:f>
        <x:v>0</x:v>
      </x:c>
    </x:row>
    <x:row r="2058" ht="15" hidden="0" customHeight="1">
      <x:c r="A2058" s="1" t="s">
        <x:v>7192</x:v>
      </x:c>
      <x:c r="B2058" s="1" t="s">
        <x:v>1238</x:v>
      </x:c>
      <x:c r="C2058" s="14" t="n">
        <x:v>46095</x:v>
      </x:c>
      <x:c r="D2058" s="1" t="s">
        <x:v>5018</x:v>
      </x:c>
      <x:c r="E2058" s="1" t="s">
        <x:v>5028</x:v>
      </x:c>
      <x:c r="F2058" s="1" t="s">
        <x:v>5029</x:v>
      </x:c>
      <x:c r="G2058" s="1" t="s">
        <x:v>5030</x:v>
      </x:c>
      <x:c r="H2058" s="1" t="s">
        <x:v>5022</x:v>
      </x:c>
      <x:c r="I2058" s="1" t="s">
        <x:v>5100</x:v>
      </x:c>
      <x:c r="J2058" s="1" t="n">
        <x:v>2</x:v>
      </x:c>
      <x:c r="K2058" s="1" t="n">
        <x:v>4.2</x:v>
      </x:c>
      <x:c r="L2058" s="15" t="n">
        <x:v>888.48</x:v>
      </x:c>
      <x:c r="M2058" s="11" t="b">
        <x:f aca="0">TRUE()</x:f>
        <x:v>1</x:v>
      </x:c>
      <x:c r="N2058" s="11" t="b">
        <x:f aca="0">FALSE()</x:f>
        <x:v>0</x:v>
      </x:c>
      <x:c r="O2058" s="1" t="s">
        <x:v>5033</x:v>
      </x:c>
      <x:c r="P2058" s="11" t="b">
        <x:f aca="0">FALSE()</x:f>
        <x:v>0</x:v>
      </x:c>
    </x:row>
    <x:row r="2059" ht="15" hidden="0" customHeight="1">
      <x:c r="A2059" s="1" t="s">
        <x:v>7193</x:v>
      </x:c>
      <x:c r="B2059" s="1" t="s">
        <x:v>1238</x:v>
      </x:c>
      <x:c r="C2059" s="14" t="n">
        <x:v>46188</x:v>
      </x:c>
      <x:c r="D2059" s="1" t="s">
        <x:v>5010</x:v>
      </x:c>
      <x:c r="E2059" s="1" t="s">
        <x:v>5011</x:v>
      </x:c>
      <x:c r="F2059" s="1" t="s">
        <x:v>5012</x:v>
      </x:c>
      <x:c r="G2059" s="1" t="s">
        <x:v>5013</x:v>
      </x:c>
      <x:c r="H2059" s="1" t="s">
        <x:v>5014</x:v>
      </x:c>
      <x:c r="I2059" s="1" t="s">
        <x:v>5014</x:v>
      </x:c>
      <x:c r="J2059" s="1" t="n">
        <x:v>1.7</x:v>
      </x:c>
      <x:c r="K2059" s="1" t="n">
        <x:v>2.1</x:v>
      </x:c>
      <x:c r="L2059" s="15" t="n">
        <x:v>122.4</x:v>
      </x:c>
      <x:c r="M2059" s="11" t="b">
        <x:f aca="0">TRUE()</x:f>
        <x:v>1</x:v>
      </x:c>
      <x:c r="N2059" s="11" t="b">
        <x:f aca="0">FALSE()</x:f>
        <x:v>0</x:v>
      </x:c>
      <x:c r="O2059" s="1" t="s">
        <x:v>5015</x:v>
      </x:c>
      <x:c r="P2059" s="11" t="b">
        <x:f aca="0">FALSE()</x:f>
        <x:v>0</x:v>
      </x:c>
    </x:row>
    <x:row r="2060" ht="15" hidden="0" customHeight="1">
      <x:c r="A2060" s="1" t="s">
        <x:v>7194</x:v>
      </x:c>
      <x:c r="B2060" s="1" t="s">
        <x:v>1238</x:v>
      </x:c>
      <x:c r="C2060" s="14" t="n">
        <x:v>46222</x:v>
      </x:c>
      <x:c r="D2060" s="1" t="s">
        <x:v>5054</x:v>
      </x:c>
      <x:c r="E2060" s="1" t="s">
        <x:v>5055</x:v>
      </x:c>
      <x:c r="F2060" s="1" t="s">
        <x:v>5012</x:v>
      </x:c>
      <x:c r="G2060" s="1" t="s">
        <x:v>5013</x:v>
      </x:c>
      <x:c r="H2060" s="1" t="s">
        <x:v>5014</x:v>
      </x:c>
      <x:c r="I2060" s="1" t="s">
        <x:v>5014</x:v>
      </x:c>
      <x:c r="J2060" s="1" t="n">
        <x:v>1.4</x:v>
      </x:c>
      <x:c r="K2060" s="1" t="n">
        <x:v>0.9</x:v>
      </x:c>
      <x:c r="L2060" s="15" t="n">
        <x:v>100.8</x:v>
      </x:c>
      <x:c r="M2060" s="11" t="b">
        <x:f aca="0">TRUE()</x:f>
        <x:v>1</x:v>
      </x:c>
      <x:c r="N2060" s="11" t="b">
        <x:f aca="0">FALSE()</x:f>
        <x:v>0</x:v>
      </x:c>
      <x:c r="O2060" s="1" t="s">
        <x:v>5015</x:v>
      </x:c>
      <x:c r="P2060" s="11" t="b">
        <x:f aca="0">FALSE()</x:f>
        <x:v>0</x:v>
      </x:c>
    </x:row>
    <x:row r="2061" ht="15" hidden="0" customHeight="1">
      <x:c r="A2061" s="1" t="s">
        <x:v>7195</x:v>
      </x:c>
      <x:c r="B2061" s="1" t="s">
        <x:v>3419</x:v>
      </x:c>
      <x:c r="C2061" s="14" t="n">
        <x:v>46012</x:v>
      </x:c>
      <x:c r="D2061" s="1" t="s">
        <x:v>5010</x:v>
      </x:c>
      <x:c r="E2061" s="1" t="s">
        <x:v>5011</x:v>
      </x:c>
      <x:c r="F2061" s="1" t="s">
        <x:v>5012</x:v>
      </x:c>
      <x:c r="G2061" s="1" t="s">
        <x:v>5013</x:v>
      </x:c>
      <x:c r="H2061" s="1" t="s">
        <x:v>5014</x:v>
      </x:c>
      <x:c r="I2061" s="1" t="s">
        <x:v>5014</x:v>
      </x:c>
      <x:c r="J2061" s="1" t="n">
        <x:v>1.8</x:v>
      </x:c>
      <x:c r="K2061" s="1" t="n">
        <x:v>1.3</x:v>
      </x:c>
      <x:c r="L2061" s="15" t="n">
        <x:v>129.6</x:v>
      </x:c>
      <x:c r="M2061" s="11" t="b">
        <x:f aca="0">FALSE()</x:f>
        <x:v>0</x:v>
      </x:c>
      <x:c r="N2061" s="11" t="b">
        <x:f aca="0">FALSE()</x:f>
        <x:v>0</x:v>
      </x:c>
      <x:c r="O2061" s="1" t="s">
        <x:v>5015</x:v>
      </x:c>
      <x:c r="P2061" s="11" t="b">
        <x:f aca="0">FALSE()</x:f>
        <x:v>0</x:v>
      </x:c>
    </x:row>
    <x:row r="2062" ht="15" hidden="0" customHeight="1">
      <x:c r="A2062" s="1" t="s">
        <x:v>7196</x:v>
      </x:c>
      <x:c r="B2062" s="1" t="s">
        <x:v>1239</x:v>
      </x:c>
      <x:c r="C2062" s="14" t="n">
        <x:v>45404</x:v>
      </x:c>
      <x:c r="D2062" s="1" t="s">
        <x:v>5010</x:v>
      </x:c>
      <x:c r="E2062" s="1" t="s">
        <x:v>5011</x:v>
      </x:c>
      <x:c r="F2062" s="1" t="s">
        <x:v>5012</x:v>
      </x:c>
      <x:c r="G2062" s="1" t="s">
        <x:v>5013</x:v>
      </x:c>
      <x:c r="H2062" s="1" t="s">
        <x:v>5014</x:v>
      </x:c>
      <x:c r="I2062" s="1" t="s">
        <x:v>5014</x:v>
      </x:c>
      <x:c r="J2062" s="1" t="n">
        <x:v>1.4</x:v>
      </x:c>
      <x:c r="K2062" s="1" t="n">
        <x:v>2.5</x:v>
      </x:c>
      <x:c r="L2062" s="15" t="n">
        <x:v>100.8</x:v>
      </x:c>
      <x:c r="M2062" s="11" t="b">
        <x:f aca="0">TRUE()</x:f>
        <x:v>1</x:v>
      </x:c>
      <x:c r="N2062" s="11" t="b">
        <x:f aca="0">FALSE()</x:f>
        <x:v>0</x:v>
      </x:c>
      <x:c r="O2062" s="1" t="s">
        <x:v>5015</x:v>
      </x:c>
      <x:c r="P2062" s="11" t="b">
        <x:f aca="0">FALSE()</x:f>
        <x:v>0</x:v>
      </x:c>
    </x:row>
    <x:row r="2063" ht="15" hidden="0" customHeight="1">
      <x:c r="A2063" s="1" t="s">
        <x:v>7197</x:v>
      </x:c>
      <x:c r="B2063" s="1" t="s">
        <x:v>1239</x:v>
      </x:c>
      <x:c r="C2063" s="14" t="n">
        <x:v>45655</x:v>
      </x:c>
      <x:c r="D2063" s="1" t="s">
        <x:v>5018</x:v>
      </x:c>
      <x:c r="E2063" s="1" t="s">
        <x:v>5136</x:v>
      </x:c>
      <x:c r="F2063" s="1" t="s">
        <x:v>5137</x:v>
      </x:c>
      <x:c r="G2063" s="1" t="s">
        <x:v>5138</x:v>
      </x:c>
      <x:c r="H2063" s="1" t="s">
        <x:v>5031</x:v>
      </x:c>
      <x:c r="I2063" s="1" t="s">
        <x:v>5014</x:v>
      </x:c>
      <x:c r="J2063" s="1" t="n">
        <x:v>1</x:v>
      </x:c>
      <x:c r="K2063" s="1" t="n">
        <x:v>16.4</x:v>
      </x:c>
      <x:c r="L2063" s="15" t="n">
        <x:v>72</x:v>
      </x:c>
      <x:c r="M2063" s="11" t="b">
        <x:f aca="0">TRUE()</x:f>
        <x:v>1</x:v>
      </x:c>
      <x:c r="N2063" s="11" t="b">
        <x:f aca="0">TRUE()</x:f>
        <x:v>1</x:v>
      </x:c>
      <x:c r="O2063" s="1" t="s">
        <x:v>5139</x:v>
      </x:c>
      <x:c r="P2063" s="11" t="b">
        <x:f aca="0">FALSE()</x:f>
        <x:v>0</x:v>
      </x:c>
    </x:row>
    <x:row r="2064" ht="15" hidden="0" customHeight="1">
      <x:c r="A2064" s="1" t="s">
        <x:v>7198</x:v>
      </x:c>
      <x:c r="B2064" s="1" t="s">
        <x:v>1239</x:v>
      </x:c>
      <x:c r="C2064" s="14" t="n">
        <x:v>46173</x:v>
      </x:c>
      <x:c r="D2064" s="1" t="s">
        <x:v>5010</x:v>
      </x:c>
      <x:c r="E2064" s="1" t="s">
        <x:v>5011</x:v>
      </x:c>
      <x:c r="F2064" s="1" t="s">
        <x:v>5012</x:v>
      </x:c>
      <x:c r="G2064" s="1" t="s">
        <x:v>5013</x:v>
      </x:c>
      <x:c r="H2064" s="1" t="s">
        <x:v>5014</x:v>
      </x:c>
      <x:c r="I2064" s="1" t="s">
        <x:v>5014</x:v>
      </x:c>
      <x:c r="J2064" s="1" t="n">
        <x:v>2</x:v>
      </x:c>
      <x:c r="K2064" s="1" t="n">
        <x:v>2.5</x:v>
      </x:c>
      <x:c r="L2064" s="15" t="n">
        <x:v>144</x:v>
      </x:c>
      <x:c r="M2064" s="11" t="b">
        <x:f aca="0">FALSE()</x:f>
        <x:v>0</x:v>
      </x:c>
      <x:c r="N2064" s="11" t="b">
        <x:f aca="0">FALSE()</x:f>
        <x:v>0</x:v>
      </x:c>
      <x:c r="O2064" s="1" t="s">
        <x:v>5015</x:v>
      </x:c>
      <x:c r="P2064" s="11" t="b">
        <x:f aca="0">FALSE()</x:f>
        <x:v>0</x:v>
      </x:c>
    </x:row>
    <x:row r="2065" ht="15" hidden="0" customHeight="1">
      <x:c r="A2065" s="1" t="s">
        <x:v>7199</x:v>
      </x:c>
      <x:c r="B2065" s="1" t="s">
        <x:v>1242</x:v>
      </x:c>
      <x:c r="C2065" s="14" t="n">
        <x:v>45484</x:v>
      </x:c>
      <x:c r="D2065" s="1" t="s">
        <x:v>5010</x:v>
      </x:c>
      <x:c r="E2065" s="1" t="s">
        <x:v>5011</x:v>
      </x:c>
      <x:c r="F2065" s="1" t="s">
        <x:v>5012</x:v>
      </x:c>
      <x:c r="G2065" s="1" t="s">
        <x:v>5013</x:v>
      </x:c>
      <x:c r="H2065" s="1" t="s">
        <x:v>5014</x:v>
      </x:c>
      <x:c r="I2065" s="1" t="s">
        <x:v>5014</x:v>
      </x:c>
      <x:c r="J2065" s="1" t="n">
        <x:v>1.3</x:v>
      </x:c>
      <x:c r="K2065" s="1" t="n">
        <x:v>2.1</x:v>
      </x:c>
      <x:c r="L2065" s="15" t="n">
        <x:v>93.6</x:v>
      </x:c>
      <x:c r="M2065" s="11" t="b">
        <x:f aca="0">TRUE()</x:f>
        <x:v>1</x:v>
      </x:c>
      <x:c r="N2065" s="11" t="b">
        <x:f aca="0">FALSE()</x:f>
        <x:v>0</x:v>
      </x:c>
      <x:c r="O2065" s="1" t="s">
        <x:v>5015</x:v>
      </x:c>
      <x:c r="P2065" s="11" t="b">
        <x:f aca="0">FALSE()</x:f>
        <x:v>0</x:v>
      </x:c>
    </x:row>
    <x:row r="2066" ht="15" hidden="0" customHeight="1">
      <x:c r="A2066" s="1" t="s">
        <x:v>7200</x:v>
      </x:c>
      <x:c r="B2066" s="1" t="s">
        <x:v>1242</x:v>
      </x:c>
      <x:c r="C2066" s="14" t="n">
        <x:v>45666</x:v>
      </x:c>
      <x:c r="D2066" s="1" t="s">
        <x:v>5010</x:v>
      </x:c>
      <x:c r="E2066" s="1" t="s">
        <x:v>5011</x:v>
      </x:c>
      <x:c r="F2066" s="1" t="s">
        <x:v>5012</x:v>
      </x:c>
      <x:c r="G2066" s="1" t="s">
        <x:v>5013</x:v>
      </x:c>
      <x:c r="H2066" s="1" t="s">
        <x:v>5014</x:v>
      </x:c>
      <x:c r="I2066" s="1" t="s">
        <x:v>5014</x:v>
      </x:c>
      <x:c r="J2066" s="1" t="n">
        <x:v>1</x:v>
      </x:c>
      <x:c r="K2066" s="1" t="n">
        <x:v>0.8</x:v>
      </x:c>
      <x:c r="L2066" s="15" t="n">
        <x:v>72</x:v>
      </x:c>
      <x:c r="M2066" s="11" t="b">
        <x:f aca="0">FALSE()</x:f>
        <x:v>0</x:v>
      </x:c>
      <x:c r="N2066" s="11" t="b">
        <x:f aca="0">FALSE()</x:f>
        <x:v>0</x:v>
      </x:c>
      <x:c r="O2066" s="1" t="s">
        <x:v>5015</x:v>
      </x:c>
      <x:c r="P2066" s="11" t="b">
        <x:f aca="0">FALSE()</x:f>
        <x:v>0</x:v>
      </x:c>
    </x:row>
    <x:row r="2067" ht="15" hidden="0" customHeight="1">
      <x:c r="A2067" s="1" t="s">
        <x:v>7201</x:v>
      </x:c>
      <x:c r="B2067" s="1" t="s">
        <x:v>1242</x:v>
      </x:c>
      <x:c r="C2067" s="14" t="n">
        <x:v>46184</x:v>
      </x:c>
      <x:c r="D2067" s="1" t="s">
        <x:v>5010</x:v>
      </x:c>
      <x:c r="E2067" s="1" t="s">
        <x:v>5011</x:v>
      </x:c>
      <x:c r="F2067" s="1" t="s">
        <x:v>5012</x:v>
      </x:c>
      <x:c r="G2067" s="1" t="s">
        <x:v>5013</x:v>
      </x:c>
      <x:c r="H2067" s="1" t="s">
        <x:v>5014</x:v>
      </x:c>
      <x:c r="I2067" s="1" t="s">
        <x:v>5014</x:v>
      </x:c>
      <x:c r="J2067" s="1" t="n">
        <x:v>0.8</x:v>
      </x:c>
      <x:c r="K2067" s="1" t="n">
        <x:v>2.2</x:v>
      </x:c>
      <x:c r="L2067" s="15" t="n">
        <x:v>57.6</x:v>
      </x:c>
      <x:c r="M2067" s="11" t="b">
        <x:f aca="0">TRUE()</x:f>
        <x:v>1</x:v>
      </x:c>
      <x:c r="N2067" s="11" t="b">
        <x:f aca="0">FALSE()</x:f>
        <x:v>0</x:v>
      </x:c>
      <x:c r="O2067" s="1" t="s">
        <x:v>5015</x:v>
      </x:c>
      <x:c r="P2067" s="11" t="b">
        <x:f aca="0">FALSE()</x:f>
        <x:v>0</x:v>
      </x:c>
    </x:row>
    <x:row r="2068" ht="15" hidden="0" customHeight="1">
      <x:c r="A2068" s="1" t="s">
        <x:v>7202</x:v>
      </x:c>
      <x:c r="B2068" s="1" t="s">
        <x:v>1245</x:v>
      </x:c>
      <x:c r="C2068" s="14" t="n">
        <x:v>46006</x:v>
      </x:c>
      <x:c r="D2068" s="1" t="s">
        <x:v>5010</x:v>
      </x:c>
      <x:c r="E2068" s="1" t="s">
        <x:v>5011</x:v>
      </x:c>
      <x:c r="F2068" s="1" t="s">
        <x:v>5012</x:v>
      </x:c>
      <x:c r="G2068" s="1" t="s">
        <x:v>5013</x:v>
      </x:c>
      <x:c r="H2068" s="1" t="s">
        <x:v>5014</x:v>
      </x:c>
      <x:c r="I2068" s="1" t="s">
        <x:v>5014</x:v>
      </x:c>
      <x:c r="J2068" s="1" t="n">
        <x:v>0.9</x:v>
      </x:c>
      <x:c r="K2068" s="1" t="n">
        <x:v>1.8</x:v>
      </x:c>
      <x:c r="L2068" s="15" t="n">
        <x:v>64.8</x:v>
      </x:c>
      <x:c r="M2068" s="11" t="b">
        <x:f aca="0">TRUE()</x:f>
        <x:v>1</x:v>
      </x:c>
      <x:c r="N2068" s="11" t="b">
        <x:f aca="0">FALSE()</x:f>
        <x:v>0</x:v>
      </x:c>
      <x:c r="O2068" s="1" t="s">
        <x:v>5015</x:v>
      </x:c>
      <x:c r="P2068" s="11" t="b">
        <x:f aca="0">FALSE()</x:f>
        <x:v>0</x:v>
      </x:c>
    </x:row>
    <x:row r="2069" ht="15" hidden="0" customHeight="1">
      <x:c r="A2069" s="1" t="s">
        <x:v>7203</x:v>
      </x:c>
      <x:c r="B2069" s="1" t="s">
        <x:v>1245</x:v>
      </x:c>
      <x:c r="C2069" s="14" t="n">
        <x:v>46031</x:v>
      </x:c>
      <x:c r="D2069" s="1" t="s">
        <x:v>5010</x:v>
      </x:c>
      <x:c r="E2069" s="1" t="s">
        <x:v>5011</x:v>
      </x:c>
      <x:c r="F2069" s="1" t="s">
        <x:v>5012</x:v>
      </x:c>
      <x:c r="G2069" s="1" t="s">
        <x:v>5013</x:v>
      </x:c>
      <x:c r="H2069" s="1" t="s">
        <x:v>5014</x:v>
      </x:c>
      <x:c r="I2069" s="1" t="s">
        <x:v>5014</x:v>
      </x:c>
      <x:c r="J2069" s="1" t="n">
        <x:v>1.1</x:v>
      </x:c>
      <x:c r="K2069" s="1" t="n">
        <x:v>1.5</x:v>
      </x:c>
      <x:c r="L2069" s="15" t="n">
        <x:v>79.2</x:v>
      </x:c>
      <x:c r="M2069" s="11" t="b">
        <x:f aca="0">TRUE()</x:f>
        <x:v>1</x:v>
      </x:c>
      <x:c r="N2069" s="11" t="b">
        <x:f aca="0">FALSE()</x:f>
        <x:v>0</x:v>
      </x:c>
      <x:c r="O2069" s="1" t="s">
        <x:v>5015</x:v>
      </x:c>
      <x:c r="P2069" s="11" t="b">
        <x:f aca="0">FALSE()</x:f>
        <x:v>0</x:v>
      </x:c>
    </x:row>
    <x:row r="2070" ht="15" hidden="0" customHeight="1">
      <x:c r="A2070" s="1" t="s">
        <x:v>7204</x:v>
      </x:c>
      <x:c r="B2070" s="1" t="s">
        <x:v>1245</x:v>
      </x:c>
      <x:c r="C2070" s="14" t="n">
        <x:v>46047</x:v>
      </x:c>
      <x:c r="D2070" s="1" t="s">
        <x:v>5010</x:v>
      </x:c>
      <x:c r="E2070" s="1" t="s">
        <x:v>5011</x:v>
      </x:c>
      <x:c r="F2070" s="1" t="s">
        <x:v>5012</x:v>
      </x:c>
      <x:c r="G2070" s="1" t="s">
        <x:v>5013</x:v>
      </x:c>
      <x:c r="H2070" s="1" t="s">
        <x:v>5014</x:v>
      </x:c>
      <x:c r="I2070" s="1" t="s">
        <x:v>5014</x:v>
      </x:c>
      <x:c r="J2070" s="1" t="n">
        <x:v>0.4</x:v>
      </x:c>
      <x:c r="K2070" s="1" t="n">
        <x:v>1.3</x:v>
      </x:c>
      <x:c r="L2070" s="15" t="n">
        <x:v>28.8</x:v>
      </x:c>
      <x:c r="M2070" s="11" t="b">
        <x:f aca="0">TRUE()</x:f>
        <x:v>1</x:v>
      </x:c>
      <x:c r="N2070" s="11" t="b">
        <x:f aca="0">FALSE()</x:f>
        <x:v>0</x:v>
      </x:c>
      <x:c r="O2070" s="1" t="s">
        <x:v>5015</x:v>
      </x:c>
      <x:c r="P2070" s="11" t="b">
        <x:f aca="0">FALSE()</x:f>
        <x:v>0</x:v>
      </x:c>
    </x:row>
    <x:row r="2071" ht="15" hidden="0" customHeight="1">
      <x:c r="A2071" s="1" t="s">
        <x:v>7205</x:v>
      </x:c>
      <x:c r="B2071" s="1" t="s">
        <x:v>1245</x:v>
      </x:c>
      <x:c r="C2071" s="14" t="n">
        <x:v>46140</x:v>
      </x:c>
      <x:c r="D2071" s="1" t="s">
        <x:v>5018</x:v>
      </x:c>
      <x:c r="E2071" s="1" t="s">
        <x:v>5125</x:v>
      </x:c>
      <x:c r="F2071" s="1" t="s">
        <x:v>5111</x:v>
      </x:c>
      <x:c r="G2071" s="1" t="s">
        <x:v>5112</x:v>
      </x:c>
      <x:c r="H2071" s="1" t="s">
        <x:v>5031</x:v>
      </x:c>
      <x:c r="I2071" s="1" t="s">
        <x:v>5014</x:v>
      </x:c>
      <x:c r="J2071" s="1" t="n">
        <x:v>0.3</x:v>
      </x:c>
      <x:c r="K2071" s="1" t="n">
        <x:v>9.7</x:v>
      </x:c>
      <x:c r="L2071" s="15" t="n">
        <x:v>21.6</x:v>
      </x:c>
      <x:c r="M2071" s="11" t="b">
        <x:f aca="0">TRUE()</x:f>
        <x:v>1</x:v>
      </x:c>
      <x:c r="N2071" s="11" t="b">
        <x:f aca="0">FALSE()</x:f>
        <x:v>0</x:v>
      </x:c>
      <x:c r="O2071" s="1" t="s">
        <x:v>5033</x:v>
      </x:c>
      <x:c r="P2071" s="11" t="b">
        <x:f aca="0">FALSE()</x:f>
        <x:v>0</x:v>
      </x:c>
    </x:row>
    <x:row r="2072" ht="15" hidden="0" customHeight="1">
      <x:c r="A2072" s="1" t="s">
        <x:v>7206</x:v>
      </x:c>
      <x:c r="B2072" s="1" t="s">
        <x:v>1246</x:v>
      </x:c>
      <x:c r="C2072" s="14" t="n">
        <x:v>45482</x:v>
      </x:c>
      <x:c r="D2072" s="1" t="s">
        <x:v>5054</x:v>
      </x:c>
      <x:c r="E2072" s="1" t="s">
        <x:v>5055</x:v>
      </x:c>
      <x:c r="F2072" s="1" t="s">
        <x:v>5012</x:v>
      </x:c>
      <x:c r="G2072" s="1" t="s">
        <x:v>5013</x:v>
      </x:c>
      <x:c r="H2072" s="1" t="s">
        <x:v>5014</x:v>
      </x:c>
      <x:c r="I2072" s="1" t="s">
        <x:v>5014</x:v>
      </x:c>
      <x:c r="J2072" s="1" t="n">
        <x:v>1</x:v>
      </x:c>
      <x:c r="K2072" s="1" t="n">
        <x:v>0.9</x:v>
      </x:c>
      <x:c r="L2072" s="15" t="n">
        <x:v>72</x:v>
      </x:c>
      <x:c r="M2072" s="11" t="b">
        <x:f aca="0">TRUE()</x:f>
        <x:v>1</x:v>
      </x:c>
      <x:c r="N2072" s="11" t="b">
        <x:f aca="0">FALSE()</x:f>
        <x:v>0</x:v>
      </x:c>
      <x:c r="O2072" s="1" t="s">
        <x:v>5015</x:v>
      </x:c>
      <x:c r="P2072" s="11" t="b">
        <x:f aca="0">FALSE()</x:f>
        <x:v>0</x:v>
      </x:c>
    </x:row>
    <x:row r="2073" ht="15" hidden="0" customHeight="1">
      <x:c r="A2073" s="1" t="s">
        <x:v>7207</x:v>
      </x:c>
      <x:c r="B2073" s="1" t="s">
        <x:v>1246</x:v>
      </x:c>
      <x:c r="C2073" s="14" t="n">
        <x:v>45651</x:v>
      </x:c>
      <x:c r="D2073" s="1" t="s">
        <x:v>5010</x:v>
      </x:c>
      <x:c r="E2073" s="1" t="s">
        <x:v>5011</x:v>
      </x:c>
      <x:c r="F2073" s="1" t="s">
        <x:v>5012</x:v>
      </x:c>
      <x:c r="G2073" s="1" t="s">
        <x:v>5013</x:v>
      </x:c>
      <x:c r="H2073" s="1" t="s">
        <x:v>5014</x:v>
      </x:c>
      <x:c r="I2073" s="1" t="s">
        <x:v>5014</x:v>
      </x:c>
      <x:c r="J2073" s="1" t="n">
        <x:v>1.6</x:v>
      </x:c>
      <x:c r="K2073" s="1" t="n">
        <x:v>1.9</x:v>
      </x:c>
      <x:c r="L2073" s="15" t="n">
        <x:v>115.2</x:v>
      </x:c>
      <x:c r="M2073" s="11" t="b">
        <x:f aca="0">TRUE()</x:f>
        <x:v>1</x:v>
      </x:c>
      <x:c r="N2073" s="11" t="b">
        <x:f aca="0">FALSE()</x:f>
        <x:v>0</x:v>
      </x:c>
      <x:c r="O2073" s="1" t="s">
        <x:v>5015</x:v>
      </x:c>
      <x:c r="P2073" s="11" t="b">
        <x:f aca="0">FALSE()</x:f>
        <x:v>0</x:v>
      </x:c>
    </x:row>
    <x:row r="2074" ht="15" hidden="0" customHeight="1">
      <x:c r="A2074" s="1" t="s">
        <x:v>7208</x:v>
      </x:c>
      <x:c r="B2074" s="1" t="s">
        <x:v>1246</x:v>
      </x:c>
      <x:c r="C2074" s="14" t="n">
        <x:v>45878</x:v>
      </x:c>
      <x:c r="D2074" s="1" t="s">
        <x:v>5010</x:v>
      </x:c>
      <x:c r="E2074" s="1" t="s">
        <x:v>5011</x:v>
      </x:c>
      <x:c r="F2074" s="1" t="s">
        <x:v>5012</x:v>
      </x:c>
      <x:c r="G2074" s="1" t="s">
        <x:v>5013</x:v>
      </x:c>
      <x:c r="H2074" s="1" t="s">
        <x:v>5014</x:v>
      </x:c>
      <x:c r="I2074" s="1" t="s">
        <x:v>5014</x:v>
      </x:c>
      <x:c r="J2074" s="1" t="n">
        <x:v>0.8</x:v>
      </x:c>
      <x:c r="K2074" s="1" t="n">
        <x:v>2.2</x:v>
      </x:c>
      <x:c r="L2074" s="15" t="n">
        <x:v>57.6</x:v>
      </x:c>
      <x:c r="M2074" s="11" t="b">
        <x:f aca="0">TRUE()</x:f>
        <x:v>1</x:v>
      </x:c>
      <x:c r="N2074" s="11" t="b">
        <x:f aca="0">FALSE()</x:f>
        <x:v>0</x:v>
      </x:c>
      <x:c r="O2074" s="1" t="s">
        <x:v>5015</x:v>
      </x:c>
      <x:c r="P2074" s="11" t="b">
        <x:f aca="0">FALSE()</x:f>
        <x:v>0</x:v>
      </x:c>
    </x:row>
    <x:row r="2075" ht="15" hidden="0" customHeight="1">
      <x:c r="A2075" s="1" t="s">
        <x:v>7209</x:v>
      </x:c>
      <x:c r="B2075" s="1" t="s">
        <x:v>1246</x:v>
      </x:c>
      <x:c r="C2075" s="14" t="n">
        <x:v>46086</x:v>
      </x:c>
      <x:c r="D2075" s="1" t="s">
        <x:v>5010</x:v>
      </x:c>
      <x:c r="E2075" s="1" t="s">
        <x:v>5011</x:v>
      </x:c>
      <x:c r="F2075" s="1" t="s">
        <x:v>5012</x:v>
      </x:c>
      <x:c r="G2075" s="1" t="s">
        <x:v>5013</x:v>
      </x:c>
      <x:c r="H2075" s="1" t="s">
        <x:v>5014</x:v>
      </x:c>
      <x:c r="I2075" s="1" t="s">
        <x:v>5014</x:v>
      </x:c>
      <x:c r="J2075" s="1" t="n">
        <x:v>1.4</x:v>
      </x:c>
      <x:c r="K2075" s="1" t="n">
        <x:v>0.9</x:v>
      </x:c>
      <x:c r="L2075" s="15" t="n">
        <x:v>100.8</x:v>
      </x:c>
      <x:c r="M2075" s="11" t="b">
        <x:f aca="0">TRUE()</x:f>
        <x:v>1</x:v>
      </x:c>
      <x:c r="N2075" s="11" t="b">
        <x:f aca="0">FALSE()</x:f>
        <x:v>0</x:v>
      </x:c>
      <x:c r="O2075" s="1" t="s">
        <x:v>5015</x:v>
      </x:c>
      <x:c r="P2075" s="11" t="b">
        <x:f aca="0">FALSE()</x:f>
        <x:v>0</x:v>
      </x:c>
    </x:row>
    <x:row r="2076" ht="15" hidden="0" customHeight="1">
      <x:c r="A2076" s="1" t="s">
        <x:v>7210</x:v>
      </x:c>
      <x:c r="B2076" s="1" t="s">
        <x:v>1246</x:v>
      </x:c>
      <x:c r="C2076" s="14" t="n">
        <x:v>46102</x:v>
      </x:c>
      <x:c r="D2076" s="1" t="s">
        <x:v>5018</x:v>
      </x:c>
      <x:c r="E2076" s="1" t="s">
        <x:v>5189</x:v>
      </x:c>
      <x:c r="F2076" s="1" t="s">
        <x:v>5071</x:v>
      </x:c>
      <x:c r="G2076" s="1" t="s">
        <x:v>5072</x:v>
      </x:c>
      <x:c r="H2076" s="1" t="s">
        <x:v>5022</x:v>
      </x:c>
      <x:c r="I2076" s="1" t="s">
        <x:v>5014</x:v>
      </x:c>
      <x:c r="J2076" s="1" t="n">
        <x:v>0.6</x:v>
      </x:c>
      <x:c r="K2076" s="1" t="n">
        <x:v>0.5</x:v>
      </x:c>
      <x:c r="L2076" s="15" t="n">
        <x:v>43.2</x:v>
      </x:c>
      <x:c r="M2076" s="11" t="b">
        <x:f aca="0">TRUE()</x:f>
        <x:v>1</x:v>
      </x:c>
      <x:c r="N2076" s="11" t="b">
        <x:f aca="0">FALSE()</x:f>
        <x:v>0</x:v>
      </x:c>
      <x:c r="O2076" s="1" t="s">
        <x:v>5033</x:v>
      </x:c>
      <x:c r="P2076" s="11" t="b">
        <x:f aca="0">FALSE()</x:f>
        <x:v>0</x:v>
      </x:c>
    </x:row>
    <x:row r="2077" ht="15" hidden="0" customHeight="1">
      <x:c r="A2077" s="1" t="s">
        <x:v>7211</x:v>
      </x:c>
      <x:c r="B2077" s="1" t="s">
        <x:v>1246</x:v>
      </x:c>
      <x:c r="C2077" s="14" t="n">
        <x:v>46118</x:v>
      </x:c>
      <x:c r="D2077" s="1" t="s">
        <x:v>5018</x:v>
      </x:c>
      <x:c r="E2077" s="1" t="s">
        <x:v>5110</x:v>
      </x:c>
      <x:c r="F2077" s="1" t="s">
        <x:v>5111</x:v>
      </x:c>
      <x:c r="G2077" s="1" t="s">
        <x:v>5112</x:v>
      </x:c>
      <x:c r="H2077" s="1" t="s">
        <x:v>5058</x:v>
      </x:c>
      <x:c r="I2077" s="1" t="s">
        <x:v>5014</x:v>
      </x:c>
      <x:c r="J2077" s="1" t="n">
        <x:v>3.7</x:v>
      </x:c>
      <x:c r="K2077" s="1" t="n">
        <x:v>24.2</x:v>
      </x:c>
      <x:c r="L2077" s="15" t="n">
        <x:v>266.4</x:v>
      </x:c>
      <x:c r="M2077" s="11" t="b">
        <x:f aca="0">TRUE()</x:f>
        <x:v>1</x:v>
      </x:c>
      <x:c r="N2077" s="11" t="b">
        <x:f aca="0">FALSE()</x:f>
        <x:v>0</x:v>
      </x:c>
      <x:c r="O2077" s="1" t="s">
        <x:v>5033</x:v>
      </x:c>
      <x:c r="P2077" s="11" t="b">
        <x:f aca="0">FALSE()</x:f>
        <x:v>0</x:v>
      </x:c>
    </x:row>
    <x:row r="2078" ht="15" hidden="0" customHeight="1">
      <x:c r="A2078" s="1" t="s">
        <x:v>7212</x:v>
      </x:c>
      <x:c r="B2078" s="1" t="s">
        <x:v>1249</x:v>
      </x:c>
      <x:c r="C2078" s="14" t="n">
        <x:v>45763</x:v>
      </x:c>
      <x:c r="D2078" s="1" t="s">
        <x:v>5010</x:v>
      </x:c>
      <x:c r="E2078" s="1" t="s">
        <x:v>5011</x:v>
      </x:c>
      <x:c r="F2078" s="1" t="s">
        <x:v>5012</x:v>
      </x:c>
      <x:c r="G2078" s="1" t="s">
        <x:v>5013</x:v>
      </x:c>
      <x:c r="H2078" s="1" t="s">
        <x:v>5014</x:v>
      </x:c>
      <x:c r="I2078" s="1" t="s">
        <x:v>5014</x:v>
      </x:c>
      <x:c r="J2078" s="1" t="n">
        <x:v>1.4</x:v>
      </x:c>
      <x:c r="K2078" s="1" t="n">
        <x:v>1.2</x:v>
      </x:c>
      <x:c r="L2078" s="15" t="n">
        <x:v>100.8</x:v>
      </x:c>
      <x:c r="M2078" s="11" t="b">
        <x:f aca="0">TRUE()</x:f>
        <x:v>1</x:v>
      </x:c>
      <x:c r="N2078" s="11" t="b">
        <x:f aca="0">FALSE()</x:f>
        <x:v>0</x:v>
      </x:c>
      <x:c r="O2078" s="1" t="s">
        <x:v>5015</x:v>
      </x:c>
      <x:c r="P2078" s="11" t="b">
        <x:f aca="0">FALSE()</x:f>
        <x:v>0</x:v>
      </x:c>
    </x:row>
    <x:row r="2079" ht="15" hidden="0" customHeight="1">
      <x:c r="A2079" s="1" t="s">
        <x:v>7213</x:v>
      </x:c>
      <x:c r="B2079" s="1" t="s">
        <x:v>1249</x:v>
      </x:c>
      <x:c r="C2079" s="14" t="n">
        <x:v>46170</x:v>
      </x:c>
      <x:c r="D2079" s="1" t="s">
        <x:v>5010</x:v>
      </x:c>
      <x:c r="E2079" s="1" t="s">
        <x:v>5011</x:v>
      </x:c>
      <x:c r="F2079" s="1" t="s">
        <x:v>5012</x:v>
      </x:c>
      <x:c r="G2079" s="1" t="s">
        <x:v>5013</x:v>
      </x:c>
      <x:c r="H2079" s="1" t="s">
        <x:v>5014</x:v>
      </x:c>
      <x:c r="I2079" s="1" t="s">
        <x:v>5014</x:v>
      </x:c>
      <x:c r="J2079" s="1" t="n">
        <x:v>1.4</x:v>
      </x:c>
      <x:c r="K2079" s="1" t="n">
        <x:v>2.6</x:v>
      </x:c>
      <x:c r="L2079" s="15" t="n">
        <x:v>100.8</x:v>
      </x:c>
      <x:c r="M2079" s="11" t="b">
        <x:f aca="0">TRUE()</x:f>
        <x:v>1</x:v>
      </x:c>
      <x:c r="N2079" s="11" t="b">
        <x:f aca="0">FALSE()</x:f>
        <x:v>0</x:v>
      </x:c>
      <x:c r="O2079" s="1" t="s">
        <x:v>5015</x:v>
      </x:c>
      <x:c r="P2079" s="11" t="b">
        <x:f aca="0">FALSE()</x:f>
        <x:v>0</x:v>
      </x:c>
    </x:row>
    <x:row r="2080" ht="15" hidden="0" customHeight="1">
      <x:c r="A2080" s="1" t="s">
        <x:v>7214</x:v>
      </x:c>
      <x:c r="B2080" s="1" t="s">
        <x:v>3435</x:v>
      </x:c>
      <x:c r="C2080" s="14" t="n">
        <x:v>45372</x:v>
      </x:c>
      <x:c r="D2080" s="1" t="s">
        <x:v>5010</x:v>
      </x:c>
      <x:c r="E2080" s="1" t="s">
        <x:v>5011</x:v>
      </x:c>
      <x:c r="F2080" s="1" t="s">
        <x:v>5012</x:v>
      </x:c>
      <x:c r="G2080" s="1" t="s">
        <x:v>5013</x:v>
      </x:c>
      <x:c r="H2080" s="1" t="s">
        <x:v>5014</x:v>
      </x:c>
      <x:c r="I2080" s="1" t="s">
        <x:v>5014</x:v>
      </x:c>
      <x:c r="J2080" s="1" t="n">
        <x:v>1.3</x:v>
      </x:c>
      <x:c r="K2080" s="1" t="n">
        <x:v>2.6</x:v>
      </x:c>
      <x:c r="L2080" s="15" t="n">
        <x:v>93.6</x:v>
      </x:c>
      <x:c r="M2080" s="11" t="b">
        <x:f aca="0">TRUE()</x:f>
        <x:v>1</x:v>
      </x:c>
      <x:c r="N2080" s="11" t="b">
        <x:f aca="0">FALSE()</x:f>
        <x:v>0</x:v>
      </x:c>
      <x:c r="O2080" s="1" t="s">
        <x:v>5015</x:v>
      </x:c>
      <x:c r="P2080" s="11" t="b">
        <x:f aca="0">FALSE()</x:f>
        <x:v>0</x:v>
      </x:c>
    </x:row>
    <x:row r="2081" ht="15" hidden="0" customHeight="1">
      <x:c r="A2081" s="1" t="s">
        <x:v>7215</x:v>
      </x:c>
      <x:c r="B2081" s="1" t="s">
        <x:v>3435</x:v>
      </x:c>
      <x:c r="C2081" s="14" t="n">
        <x:v>45494</x:v>
      </x:c>
      <x:c r="D2081" s="1" t="s">
        <x:v>5018</x:v>
      </x:c>
      <x:c r="E2081" s="1" t="s">
        <x:v>5133</x:v>
      </x:c>
      <x:c r="F2081" s="1" t="s">
        <x:v>5071</x:v>
      </x:c>
      <x:c r="G2081" s="1" t="s">
        <x:v>5072</x:v>
      </x:c>
      <x:c r="H2081" s="1" t="s">
        <x:v>5031</x:v>
      </x:c>
      <x:c r="I2081" s="1" t="s">
        <x:v>5023</x:v>
      </x:c>
      <x:c r="J2081" s="1" t="n">
        <x:v>1.7</x:v>
      </x:c>
      <x:c r="K2081" s="1" t="n">
        <x:v>6.2</x:v>
      </x:c>
      <x:c r="L2081" s="15" t="n">
        <x:v>947.25</x:v>
      </x:c>
      <x:c r="M2081" s="11" t="b">
        <x:f aca="0">TRUE()</x:f>
        <x:v>1</x:v>
      </x:c>
      <x:c r="N2081" s="11" t="b">
        <x:f aca="0">FALSE()</x:f>
        <x:v>0</x:v>
      </x:c>
      <x:c r="O2081" s="1" t="s">
        <x:v>5033</x:v>
      </x:c>
      <x:c r="P2081" s="11" t="b">
        <x:f aca="0">FALSE()</x:f>
        <x:v>0</x:v>
      </x:c>
    </x:row>
    <x:row r="2082" ht="15" hidden="0" customHeight="1">
      <x:c r="A2082" s="1" t="s">
        <x:v>7216</x:v>
      </x:c>
      <x:c r="B2082" s="1" t="s">
        <x:v>3435</x:v>
      </x:c>
      <x:c r="C2082" s="14" t="n">
        <x:v>45706</x:v>
      </x:c>
      <x:c r="D2082" s="1" t="s">
        <x:v>5010</x:v>
      </x:c>
      <x:c r="E2082" s="1" t="s">
        <x:v>5011</x:v>
      </x:c>
      <x:c r="F2082" s="1" t="s">
        <x:v>5012</x:v>
      </x:c>
      <x:c r="G2082" s="1" t="s">
        <x:v>5013</x:v>
      </x:c>
      <x:c r="H2082" s="1" t="s">
        <x:v>5014</x:v>
      </x:c>
      <x:c r="I2082" s="1" t="s">
        <x:v>5014</x:v>
      </x:c>
      <x:c r="J2082" s="1" t="n">
        <x:v>1.3</x:v>
      </x:c>
      <x:c r="K2082" s="1" t="n">
        <x:v>2.4</x:v>
      </x:c>
      <x:c r="L2082" s="15" t="n">
        <x:v>93.6</x:v>
      </x:c>
      <x:c r="M2082" s="11" t="b">
        <x:f aca="0">TRUE()</x:f>
        <x:v>1</x:v>
      </x:c>
      <x:c r="N2082" s="11" t="b">
        <x:f aca="0">FALSE()</x:f>
        <x:v>0</x:v>
      </x:c>
      <x:c r="O2082" s="1" t="s">
        <x:v>5015</x:v>
      </x:c>
      <x:c r="P2082" s="11" t="b">
        <x:f aca="0">FALSE()</x:f>
        <x:v>0</x:v>
      </x:c>
    </x:row>
    <x:row r="2083" ht="15" hidden="0" customHeight="1">
      <x:c r="A2083" s="1" t="s">
        <x:v>7217</x:v>
      </x:c>
      <x:c r="B2083" s="1" t="s">
        <x:v>1251</x:v>
      </x:c>
      <x:c r="C2083" s="14" t="n">
        <x:v>45496</x:v>
      </x:c>
      <x:c r="D2083" s="1" t="s">
        <x:v>5010</x:v>
      </x:c>
      <x:c r="E2083" s="1" t="s">
        <x:v>5011</x:v>
      </x:c>
      <x:c r="F2083" s="1" t="s">
        <x:v>5012</x:v>
      </x:c>
      <x:c r="G2083" s="1" t="s">
        <x:v>5013</x:v>
      </x:c>
      <x:c r="H2083" s="1" t="s">
        <x:v>5014</x:v>
      </x:c>
      <x:c r="I2083" s="1" t="s">
        <x:v>5014</x:v>
      </x:c>
      <x:c r="J2083" s="1" t="n">
        <x:v>1.5</x:v>
      </x:c>
      <x:c r="K2083" s="1" t="n">
        <x:v>1.1</x:v>
      </x:c>
      <x:c r="L2083" s="15" t="n">
        <x:v>108</x:v>
      </x:c>
      <x:c r="M2083" s="11" t="b">
        <x:f aca="0">TRUE()</x:f>
        <x:v>1</x:v>
      </x:c>
      <x:c r="N2083" s="11" t="b">
        <x:f aca="0">FALSE()</x:f>
        <x:v>0</x:v>
      </x:c>
      <x:c r="O2083" s="1" t="s">
        <x:v>5015</x:v>
      </x:c>
      <x:c r="P2083" s="11" t="b">
        <x:f aca="0">FALSE()</x:f>
        <x:v>0</x:v>
      </x:c>
    </x:row>
    <x:row r="2084" ht="15" hidden="0" customHeight="1">
      <x:c r="A2084" s="1" t="s">
        <x:v>7218</x:v>
      </x:c>
      <x:c r="B2084" s="1" t="s">
        <x:v>1251</x:v>
      </x:c>
      <x:c r="C2084" s="14" t="n">
        <x:v>45842</x:v>
      </x:c>
      <x:c r="D2084" s="1" t="s">
        <x:v>5010</x:v>
      </x:c>
      <x:c r="E2084" s="1" t="s">
        <x:v>5011</x:v>
      </x:c>
      <x:c r="F2084" s="1" t="s">
        <x:v>5012</x:v>
      </x:c>
      <x:c r="G2084" s="1" t="s">
        <x:v>5013</x:v>
      </x:c>
      <x:c r="H2084" s="1" t="s">
        <x:v>5014</x:v>
      </x:c>
      <x:c r="I2084" s="1" t="s">
        <x:v>5014</x:v>
      </x:c>
      <x:c r="J2084" s="1" t="n">
        <x:v>0.9</x:v>
      </x:c>
      <x:c r="K2084" s="1" t="n">
        <x:v>1.4</x:v>
      </x:c>
      <x:c r="L2084" s="15" t="n">
        <x:v>64.8</x:v>
      </x:c>
      <x:c r="M2084" s="11" t="b">
        <x:f aca="0">TRUE()</x:f>
        <x:v>1</x:v>
      </x:c>
      <x:c r="N2084" s="11" t="b">
        <x:f aca="0">FALSE()</x:f>
        <x:v>0</x:v>
      </x:c>
      <x:c r="O2084" s="1" t="s">
        <x:v>5015</x:v>
      </x:c>
      <x:c r="P2084" s="11" t="b">
        <x:f aca="0">FALSE()</x:f>
        <x:v>0</x:v>
      </x:c>
    </x:row>
    <x:row r="2085" ht="15" hidden="0" customHeight="1">
      <x:c r="A2085" s="1" t="s">
        <x:v>7219</x:v>
      </x:c>
      <x:c r="B2085" s="1" t="s">
        <x:v>1251</x:v>
      </x:c>
      <x:c r="C2085" s="14" t="n">
        <x:v>45955</x:v>
      </x:c>
      <x:c r="D2085" s="1" t="s">
        <x:v>5010</x:v>
      </x:c>
      <x:c r="E2085" s="1" t="s">
        <x:v>5011</x:v>
      </x:c>
      <x:c r="F2085" s="1" t="s">
        <x:v>5012</x:v>
      </x:c>
      <x:c r="G2085" s="1" t="s">
        <x:v>5013</x:v>
      </x:c>
      <x:c r="H2085" s="1" t="s">
        <x:v>5014</x:v>
      </x:c>
      <x:c r="I2085" s="1" t="s">
        <x:v>5014</x:v>
      </x:c>
      <x:c r="J2085" s="1" t="n">
        <x:v>1.1</x:v>
      </x:c>
      <x:c r="K2085" s="1" t="n">
        <x:v>1.9</x:v>
      </x:c>
      <x:c r="L2085" s="15" t="n">
        <x:v>79.2</x:v>
      </x:c>
      <x:c r="M2085" s="11" t="b">
        <x:f aca="0">FALSE()</x:f>
        <x:v>0</x:v>
      </x:c>
      <x:c r="N2085" s="11" t="b">
        <x:f aca="0">FALSE()</x:f>
        <x:v>0</x:v>
      </x:c>
      <x:c r="O2085" s="1" t="s">
        <x:v>5015</x:v>
      </x:c>
      <x:c r="P2085" s="11" t="b">
        <x:f aca="0">FALSE()</x:f>
        <x:v>0</x:v>
      </x:c>
    </x:row>
    <x:row r="2086" ht="15" hidden="0" customHeight="1">
      <x:c r="A2086" s="1" t="s">
        <x:v>7220</x:v>
      </x:c>
      <x:c r="B2086" s="1" t="s">
        <x:v>3440</x:v>
      </x:c>
      <x:c r="C2086" s="14" t="n">
        <x:v>45569</x:v>
      </x:c>
      <x:c r="D2086" s="1" t="s">
        <x:v>5010</x:v>
      </x:c>
      <x:c r="E2086" s="1" t="s">
        <x:v>5011</x:v>
      </x:c>
      <x:c r="F2086" s="1" t="s">
        <x:v>5012</x:v>
      </x:c>
      <x:c r="G2086" s="1" t="s">
        <x:v>5013</x:v>
      </x:c>
      <x:c r="H2086" s="1" t="s">
        <x:v>5014</x:v>
      </x:c>
      <x:c r="I2086" s="1" t="s">
        <x:v>5014</x:v>
      </x:c>
      <x:c r="J2086" s="1" t="n">
        <x:v>1.4</x:v>
      </x:c>
      <x:c r="K2086" s="1" t="n">
        <x:v>1.1</x:v>
      </x:c>
      <x:c r="L2086" s="15" t="n">
        <x:v>100.8</x:v>
      </x:c>
      <x:c r="M2086" s="11" t="b">
        <x:f aca="0">TRUE()</x:f>
        <x:v>1</x:v>
      </x:c>
      <x:c r="N2086" s="11" t="b">
        <x:f aca="0">FALSE()</x:f>
        <x:v>0</x:v>
      </x:c>
      <x:c r="O2086" s="1" t="s">
        <x:v>5015</x:v>
      </x:c>
      <x:c r="P2086" s="11" t="b">
        <x:f aca="0">FALSE()</x:f>
        <x:v>0</x:v>
      </x:c>
    </x:row>
    <x:row r="2087" ht="15" hidden="0" customHeight="1">
      <x:c r="A2087" s="1" t="s">
        <x:v>7221</x:v>
      </x:c>
      <x:c r="B2087" s="1" t="s">
        <x:v>3440</x:v>
      </x:c>
      <x:c r="C2087" s="14" t="n">
        <x:v>45767</x:v>
      </x:c>
      <x:c r="D2087" s="1" t="s">
        <x:v>5010</x:v>
      </x:c>
      <x:c r="E2087" s="1" t="s">
        <x:v>5011</x:v>
      </x:c>
      <x:c r="F2087" s="1" t="s">
        <x:v>5012</x:v>
      </x:c>
      <x:c r="G2087" s="1" t="s">
        <x:v>5013</x:v>
      </x:c>
      <x:c r="H2087" s="1" t="s">
        <x:v>5014</x:v>
      </x:c>
      <x:c r="I2087" s="1" t="s">
        <x:v>5014</x:v>
      </x:c>
      <x:c r="J2087" s="1" t="n">
        <x:v>1.1</x:v>
      </x:c>
      <x:c r="K2087" s="1" t="n">
        <x:v>1.9</x:v>
      </x:c>
      <x:c r="L2087" s="15" t="n">
        <x:v>79.2</x:v>
      </x:c>
      <x:c r="M2087" s="11" t="b">
        <x:f aca="0">TRUE()</x:f>
        <x:v>1</x:v>
      </x:c>
      <x:c r="N2087" s="11" t="b">
        <x:f aca="0">FALSE()</x:f>
        <x:v>0</x:v>
      </x:c>
      <x:c r="O2087" s="1" t="s">
        <x:v>5015</x:v>
      </x:c>
      <x:c r="P2087" s="11" t="b">
        <x:f aca="0">FALSE()</x:f>
        <x:v>0</x:v>
      </x:c>
    </x:row>
    <x:row r="2088" ht="15" hidden="0" customHeight="1">
      <x:c r="A2088" s="1" t="s">
        <x:v>7222</x:v>
      </x:c>
      <x:c r="B2088" s="1" t="s">
        <x:v>3440</x:v>
      </x:c>
      <x:c r="C2088" s="14" t="n">
        <x:v>45938</x:v>
      </x:c>
      <x:c r="D2088" s="1" t="s">
        <x:v>5010</x:v>
      </x:c>
      <x:c r="E2088" s="1" t="s">
        <x:v>5011</x:v>
      </x:c>
      <x:c r="F2088" s="1" t="s">
        <x:v>5012</x:v>
      </x:c>
      <x:c r="G2088" s="1" t="s">
        <x:v>5013</x:v>
      </x:c>
      <x:c r="H2088" s="1" t="s">
        <x:v>5014</x:v>
      </x:c>
      <x:c r="I2088" s="1" t="s">
        <x:v>5014</x:v>
      </x:c>
      <x:c r="J2088" s="1" t="n">
        <x:v>1.1</x:v>
      </x:c>
      <x:c r="K2088" s="1" t="n">
        <x:v>1.9</x:v>
      </x:c>
      <x:c r="L2088" s="15" t="n">
        <x:v>79.2</x:v>
      </x:c>
      <x:c r="M2088" s="11" t="b">
        <x:f aca="0">TRUE()</x:f>
        <x:v>1</x:v>
      </x:c>
      <x:c r="N2088" s="11" t="b">
        <x:f aca="0">FALSE()</x:f>
        <x:v>0</x:v>
      </x:c>
      <x:c r="O2088" s="1" t="s">
        <x:v>5015</x:v>
      </x:c>
      <x:c r="P2088" s="11" t="b">
        <x:f aca="0">FALSE()</x:f>
        <x:v>0</x:v>
      </x:c>
    </x:row>
    <x:row r="2089" ht="15" hidden="0" customHeight="1">
      <x:c r="A2089" s="1" t="s">
        <x:v>7223</x:v>
      </x:c>
      <x:c r="B2089" s="1" t="s">
        <x:v>1783</x:v>
      </x:c>
      <x:c r="C2089" s="14" t="n">
        <x:v>45732</x:v>
      </x:c>
      <x:c r="D2089" s="1" t="s">
        <x:v>5010</x:v>
      </x:c>
      <x:c r="E2089" s="1" t="s">
        <x:v>5011</x:v>
      </x:c>
      <x:c r="F2089" s="1" t="s">
        <x:v>5012</x:v>
      </x:c>
      <x:c r="G2089" s="1" t="s">
        <x:v>5013</x:v>
      </x:c>
      <x:c r="H2089" s="1" t="s">
        <x:v>5014</x:v>
      </x:c>
      <x:c r="I2089" s="1" t="s">
        <x:v>5014</x:v>
      </x:c>
      <x:c r="J2089" s="1" t="n">
        <x:v>1</x:v>
      </x:c>
      <x:c r="K2089" s="1" t="n">
        <x:v>1.5</x:v>
      </x:c>
      <x:c r="L2089" s="15" t="n">
        <x:v>72</x:v>
      </x:c>
      <x:c r="M2089" s="11" t="b">
        <x:f aca="0">TRUE()</x:f>
        <x:v>1</x:v>
      </x:c>
      <x:c r="N2089" s="11" t="b">
        <x:f aca="0">FALSE()</x:f>
        <x:v>0</x:v>
      </x:c>
      <x:c r="O2089" s="1" t="s">
        <x:v>5015</x:v>
      </x:c>
      <x:c r="P2089" s="11" t="b">
        <x:f aca="0">FALSE()</x:f>
        <x:v>0</x:v>
      </x:c>
    </x:row>
    <x:row r="2090" ht="15" hidden="0" customHeight="1">
      <x:c r="A2090" s="1" t="s">
        <x:v>7224</x:v>
      </x:c>
      <x:c r="B2090" s="1" t="s">
        <x:v>1783</x:v>
      </x:c>
      <x:c r="C2090" s="14" t="n">
        <x:v>45741</x:v>
      </x:c>
      <x:c r="D2090" s="1" t="s">
        <x:v>5018</x:v>
      </x:c>
      <x:c r="E2090" s="1" t="s">
        <x:v>5116</x:v>
      </x:c>
      <x:c r="F2090" s="1" t="s">
        <x:v>5029</x:v>
      </x:c>
      <x:c r="G2090" s="1" t="s">
        <x:v>5030</x:v>
      </x:c>
      <x:c r="H2090" s="1" t="s">
        <x:v>5031</x:v>
      </x:c>
      <x:c r="I2090" s="1" t="s">
        <x:v>5059</x:v>
      </x:c>
      <x:c r="J2090" s="1" t="n">
        <x:v>2.4</x:v>
      </x:c>
      <x:c r="K2090" s="1" t="n">
        <x:v>14.9</x:v>
      </x:c>
      <x:c r="L2090" s="15" t="n">
        <x:v>758.02</x:v>
      </x:c>
      <x:c r="M2090" s="11" t="b">
        <x:f aca="0">TRUE()</x:f>
        <x:v>1</x:v>
      </x:c>
      <x:c r="N2090" s="11" t="b">
        <x:f aca="0">FALSE()</x:f>
        <x:v>0</x:v>
      </x:c>
      <x:c r="O2090" s="1" t="s">
        <x:v>5037</x:v>
      </x:c>
      <x:c r="P2090" s="11" t="b">
        <x:f aca="0">FALSE()</x:f>
        <x:v>0</x:v>
      </x:c>
    </x:row>
    <x:row r="2091" ht="15" hidden="0" customHeight="1">
      <x:c r="A2091" s="1" t="s">
        <x:v>7225</x:v>
      </x:c>
      <x:c r="B2091" s="1" t="s">
        <x:v>1783</x:v>
      </x:c>
      <x:c r="C2091" s="14" t="n">
        <x:v>46032</x:v>
      </x:c>
      <x:c r="D2091" s="1" t="s">
        <x:v>5010</x:v>
      </x:c>
      <x:c r="E2091" s="1" t="s">
        <x:v>5011</x:v>
      </x:c>
      <x:c r="F2091" s="1" t="s">
        <x:v>5012</x:v>
      </x:c>
      <x:c r="G2091" s="1" t="s">
        <x:v>5013</x:v>
      </x:c>
      <x:c r="H2091" s="1" t="s">
        <x:v>5014</x:v>
      </x:c>
      <x:c r="I2091" s="1" t="s">
        <x:v>5014</x:v>
      </x:c>
      <x:c r="J2091" s="1" t="n">
        <x:v>1.3</x:v>
      </x:c>
      <x:c r="K2091" s="1" t="n">
        <x:v>0.8</x:v>
      </x:c>
      <x:c r="L2091" s="15" t="n">
        <x:v>93.6</x:v>
      </x:c>
      <x:c r="M2091" s="11" t="b">
        <x:f aca="0">TRUE()</x:f>
        <x:v>1</x:v>
      </x:c>
      <x:c r="N2091" s="11" t="b">
        <x:f aca="0">FALSE()</x:f>
        <x:v>0</x:v>
      </x:c>
      <x:c r="O2091" s="1" t="s">
        <x:v>5015</x:v>
      </x:c>
      <x:c r="P2091" s="11" t="b">
        <x:f aca="0">FALSE()</x:f>
        <x:v>0</x:v>
      </x:c>
    </x:row>
    <x:row r="2092" ht="15" hidden="0" customHeight="1">
      <x:c r="A2092" s="1" t="s">
        <x:v>7226</x:v>
      </x:c>
      <x:c r="B2092" s="1" t="s">
        <x:v>1783</x:v>
      </x:c>
      <x:c r="C2092" s="14" t="n">
        <x:v>46228</x:v>
      </x:c>
      <x:c r="D2092" s="1" t="s">
        <x:v>5018</x:v>
      </x:c>
      <x:c r="E2092" s="1" t="s">
        <x:v>5116</x:v>
      </x:c>
      <x:c r="F2092" s="1" t="s">
        <x:v>5029</x:v>
      </x:c>
      <x:c r="G2092" s="1" t="s">
        <x:v>5030</x:v>
      </x:c>
      <x:c r="H2092" s="1" t="s">
        <x:v>5031</x:v>
      </x:c>
      <x:c r="I2092" s="1" t="s">
        <x:v>5044</x:v>
      </x:c>
      <x:c r="J2092" s="1" t="n">
        <x:v>3.2</x:v>
      </x:c>
      <x:c r="K2092" s="1" t="n">
        <x:v>19.5</x:v>
      </x:c>
      <x:c r="L2092" s="15" t="n">
        <x:v>283.52</x:v>
      </x:c>
      <x:c r="M2092" s="11" t="b">
        <x:f aca="0">TRUE()</x:f>
        <x:v>1</x:v>
      </x:c>
      <x:c r="N2092" s="11" t="b">
        <x:f aca="0">FALSE()</x:f>
        <x:v>0</x:v>
      </x:c>
      <x:c r="O2092" s="1" t="s">
        <x:v>5037</x:v>
      </x:c>
      <x:c r="P2092" s="11" t="b">
        <x:f aca="0">FALSE()</x:f>
        <x:v>0</x:v>
      </x:c>
    </x:row>
    <x:row r="2093" ht="15" hidden="0" customHeight="1">
      <x:c r="A2093" s="1" t="s">
        <x:v>7227</x:v>
      </x:c>
      <x:c r="B2093" s="1" t="s">
        <x:v>1255</x:v>
      </x:c>
      <x:c r="C2093" s="14" t="n">
        <x:v>45560</x:v>
      </x:c>
      <x:c r="D2093" s="1" t="s">
        <x:v>5018</x:v>
      </x:c>
      <x:c r="E2093" s="1" t="s">
        <x:v>5075</x:v>
      </x:c>
      <x:c r="F2093" s="1" t="s">
        <x:v>5076</x:v>
      </x:c>
      <x:c r="G2093" s="1" t="s">
        <x:v>5077</x:v>
      </x:c>
      <x:c r="H2093" s="1" t="s">
        <x:v>5031</x:v>
      </x:c>
      <x:c r="I2093" s="1" t="s">
        <x:v>5100</x:v>
      </x:c>
      <x:c r="J2093" s="1" t="n">
        <x:v>3.5</x:v>
      </x:c>
      <x:c r="K2093" s="1" t="n">
        <x:v>5.2</x:v>
      </x:c>
      <x:c r="L2093" s="15" t="n">
        <x:v>743.51</x:v>
      </x:c>
      <x:c r="M2093" s="11" t="b">
        <x:f aca="0">TRUE()</x:f>
        <x:v>1</x:v>
      </x:c>
      <x:c r="N2093" s="11" t="b">
        <x:f aca="0">FALSE()</x:f>
        <x:v>0</x:v>
      </x:c>
      <x:c r="O2093" s="1" t="s">
        <x:v>5078</x:v>
      </x:c>
      <x:c r="P2093" s="11" t="b">
        <x:f aca="0">FALSE()</x:f>
        <x:v>0</x:v>
      </x:c>
    </x:row>
    <x:row r="2094" ht="15" hidden="0" customHeight="1">
      <x:c r="A2094" s="1" t="s">
        <x:v>7228</x:v>
      </x:c>
      <x:c r="B2094" s="1" t="s">
        <x:v>1255</x:v>
      </x:c>
      <x:c r="C2094" s="14" t="n">
        <x:v>45942</x:v>
      </x:c>
      <x:c r="D2094" s="1" t="s">
        <x:v>5018</x:v>
      </x:c>
      <x:c r="E2094" s="1" t="s">
        <x:v>5189</x:v>
      </x:c>
      <x:c r="F2094" s="1" t="s">
        <x:v>5071</x:v>
      </x:c>
      <x:c r="G2094" s="1" t="s">
        <x:v>5072</x:v>
      </x:c>
      <x:c r="H2094" s="1" t="s">
        <x:v>5036</x:v>
      </x:c>
      <x:c r="I2094" s="1" t="s">
        <x:v>5014</x:v>
      </x:c>
      <x:c r="J2094" s="1" t="n">
        <x:v>2.9</x:v>
      </x:c>
      <x:c r="K2094" s="1" t="n">
        <x:v>16.4</x:v>
      </x:c>
      <x:c r="L2094" s="15" t="n">
        <x:v>208.8</x:v>
      </x:c>
      <x:c r="M2094" s="11" t="b">
        <x:f aca="0">FALSE()</x:f>
        <x:v>0</x:v>
      </x:c>
      <x:c r="N2094" s="11" t="b">
        <x:f aca="0">FALSE()</x:f>
        <x:v>0</x:v>
      </x:c>
      <x:c r="O2094" s="1" t="s">
        <x:v>5033</x:v>
      </x:c>
      <x:c r="P2094" s="11" t="b">
        <x:f aca="0">FALSE()</x:f>
        <x:v>0</x:v>
      </x:c>
    </x:row>
    <x:row r="2095" ht="15" hidden="0" customHeight="1">
      <x:c r="A2095" s="1" t="s">
        <x:v>7229</x:v>
      </x:c>
      <x:c r="B2095" s="1" t="s">
        <x:v>1255</x:v>
      </x:c>
      <x:c r="C2095" s="14" t="n">
        <x:v>46035</x:v>
      </x:c>
      <x:c r="D2095" s="1" t="s">
        <x:v>5054</x:v>
      </x:c>
      <x:c r="E2095" s="1" t="s">
        <x:v>5055</x:v>
      </x:c>
      <x:c r="F2095" s="1" t="s">
        <x:v>5012</x:v>
      </x:c>
      <x:c r="G2095" s="1" t="s">
        <x:v>5013</x:v>
      </x:c>
      <x:c r="H2095" s="1" t="s">
        <x:v>5014</x:v>
      </x:c>
      <x:c r="I2095" s="1" t="s">
        <x:v>5014</x:v>
      </x:c>
      <x:c r="J2095" s="1" t="n">
        <x:v>0.9</x:v>
      </x:c>
      <x:c r="K2095" s="1" t="n">
        <x:v>1.2</x:v>
      </x:c>
      <x:c r="L2095" s="15" t="n">
        <x:v>64.8</x:v>
      </x:c>
      <x:c r="M2095" s="11" t="b">
        <x:f aca="0">FALSE()</x:f>
        <x:v>0</x:v>
      </x:c>
      <x:c r="N2095" s="11" t="b">
        <x:f aca="0">FALSE()</x:f>
        <x:v>0</x:v>
      </x:c>
      <x:c r="O2095" s="1" t="s">
        <x:v>5015</x:v>
      </x:c>
      <x:c r="P2095" s="11" t="b">
        <x:f aca="0">FALSE()</x:f>
        <x:v>0</x:v>
      </x:c>
    </x:row>
    <x:row r="2096" ht="15" hidden="0" customHeight="1">
      <x:c r="A2096" s="1" t="s">
        <x:v>7230</x:v>
      </x:c>
      <x:c r="B2096" s="1" t="s">
        <x:v>1255</x:v>
      </x:c>
      <x:c r="C2096" s="14" t="n">
        <x:v>46042</x:v>
      </x:c>
      <x:c r="D2096" s="1" t="s">
        <x:v>5018</x:v>
      </x:c>
      <x:c r="E2096" s="1" t="s">
        <x:v>5041</x:v>
      </x:c>
      <x:c r="F2096" s="1" t="s">
        <x:v>5042</x:v>
      </x:c>
      <x:c r="G2096" s="1" t="s">
        <x:v>5043</x:v>
      </x:c>
      <x:c r="H2096" s="1" t="s">
        <x:v>5022</x:v>
      </x:c>
      <x:c r="I2096" s="1" t="s">
        <x:v>5014</x:v>
      </x:c>
      <x:c r="J2096" s="1" t="n">
        <x:v>1.8</x:v>
      </x:c>
      <x:c r="K2096" s="1" t="n">
        <x:v>12.5</x:v>
      </x:c>
      <x:c r="L2096" s="15" t="n">
        <x:v>129.6</x:v>
      </x:c>
      <x:c r="M2096" s="11" t="b">
        <x:f aca="0">TRUE()</x:f>
        <x:v>1</x:v>
      </x:c>
      <x:c r="N2096" s="11" t="b">
        <x:f aca="0">FALSE()</x:f>
        <x:v>0</x:v>
      </x:c>
      <x:c r="O2096" s="1" t="s">
        <x:v>5037</x:v>
      </x:c>
      <x:c r="P2096" s="11" t="b">
        <x:f aca="0">FALSE()</x:f>
        <x:v>0</x:v>
      </x:c>
    </x:row>
    <x:row r="2097" ht="15" hidden="0" customHeight="1">
      <x:c r="A2097" s="1" t="s">
        <x:v>7231</x:v>
      </x:c>
      <x:c r="B2097" s="1" t="s">
        <x:v>1255</x:v>
      </x:c>
      <x:c r="C2097" s="14" t="n">
        <x:v>46222</x:v>
      </x:c>
      <x:c r="D2097" s="1" t="s">
        <x:v>5010</x:v>
      </x:c>
      <x:c r="E2097" s="1" t="s">
        <x:v>5011</x:v>
      </x:c>
      <x:c r="F2097" s="1" t="s">
        <x:v>5012</x:v>
      </x:c>
      <x:c r="G2097" s="1" t="s">
        <x:v>5013</x:v>
      </x:c>
      <x:c r="H2097" s="1" t="s">
        <x:v>5014</x:v>
      </x:c>
      <x:c r="I2097" s="1" t="s">
        <x:v>5014</x:v>
      </x:c>
      <x:c r="J2097" s="1" t="n">
        <x:v>1.4</x:v>
      </x:c>
      <x:c r="K2097" s="1" t="n">
        <x:v>0.5</x:v>
      </x:c>
      <x:c r="L2097" s="15" t="n">
        <x:v>100.8</x:v>
      </x:c>
      <x:c r="M2097" s="11" t="b">
        <x:f aca="0">FALSE()</x:f>
        <x:v>0</x:v>
      </x:c>
      <x:c r="N2097" s="11" t="b">
        <x:f aca="0">FALSE()</x:f>
        <x:v>0</x:v>
      </x:c>
      <x:c r="O2097" s="1" t="s">
        <x:v>5015</x:v>
      </x:c>
      <x:c r="P2097" s="11" t="b">
        <x:f aca="0">FALSE()</x:f>
        <x:v>0</x:v>
      </x:c>
    </x:row>
    <x:row r="2098" ht="15" hidden="0" customHeight="1">
      <x:c r="A2098" s="1" t="s">
        <x:v>7232</x:v>
      </x:c>
      <x:c r="B2098" s="1" t="s">
        <x:v>1255</x:v>
      </x:c>
      <x:c r="C2098" s="14" t="n">
        <x:v>46232</x:v>
      </x:c>
      <x:c r="D2098" s="1" t="s">
        <x:v>5010</x:v>
      </x:c>
      <x:c r="E2098" s="1" t="s">
        <x:v>5011</x:v>
      </x:c>
      <x:c r="F2098" s="1" t="s">
        <x:v>5012</x:v>
      </x:c>
      <x:c r="G2098" s="1" t="s">
        <x:v>5013</x:v>
      </x:c>
      <x:c r="H2098" s="1" t="s">
        <x:v>5014</x:v>
      </x:c>
      <x:c r="I2098" s="1" t="s">
        <x:v>5014</x:v>
      </x:c>
      <x:c r="J2098" s="1" t="n">
        <x:v>1.1</x:v>
      </x:c>
      <x:c r="K2098" s="1" t="n">
        <x:v>2.2</x:v>
      </x:c>
      <x:c r="L2098" s="15" t="n">
        <x:v>79.2</x:v>
      </x:c>
      <x:c r="M2098" s="11" t="b">
        <x:f aca="0">TRUE()</x:f>
        <x:v>1</x:v>
      </x:c>
      <x:c r="N2098" s="11" t="b">
        <x:f aca="0">FALSE()</x:f>
        <x:v>0</x:v>
      </x:c>
      <x:c r="O2098" s="1" t="s">
        <x:v>5015</x:v>
      </x:c>
      <x:c r="P2098" s="11" t="b">
        <x:f aca="0">FALSE()</x:f>
        <x:v>0</x:v>
      </x:c>
    </x:row>
    <x:row r="2099" ht="15" hidden="0" customHeight="1">
      <x:c r="A2099" s="1" t="s">
        <x:v>7233</x:v>
      </x:c>
      <x:c r="B2099" s="1" t="s">
        <x:v>3447</x:v>
      </x:c>
      <x:c r="C2099" s="14" t="n">
        <x:v>45763</x:v>
      </x:c>
      <x:c r="D2099" s="1" t="s">
        <x:v>5010</x:v>
      </x:c>
      <x:c r="E2099" s="1" t="s">
        <x:v>5011</x:v>
      </x:c>
      <x:c r="F2099" s="1" t="s">
        <x:v>5012</x:v>
      </x:c>
      <x:c r="G2099" s="1" t="s">
        <x:v>5013</x:v>
      </x:c>
      <x:c r="H2099" s="1" t="s">
        <x:v>5014</x:v>
      </x:c>
      <x:c r="I2099" s="1" t="s">
        <x:v>5014</x:v>
      </x:c>
      <x:c r="J2099" s="1" t="n">
        <x:v>1.2</x:v>
      </x:c>
      <x:c r="K2099" s="1" t="n">
        <x:v>2.1</x:v>
      </x:c>
      <x:c r="L2099" s="15" t="n">
        <x:v>86.4</x:v>
      </x:c>
      <x:c r="M2099" s="11" t="b">
        <x:f aca="0">TRUE()</x:f>
        <x:v>1</x:v>
      </x:c>
      <x:c r="N2099" s="11" t="b">
        <x:f aca="0">FALSE()</x:f>
        <x:v>0</x:v>
      </x:c>
      <x:c r="O2099" s="1" t="s">
        <x:v>5015</x:v>
      </x:c>
      <x:c r="P2099" s="11" t="b">
        <x:f aca="0">FALSE()</x:f>
        <x:v>0</x:v>
      </x:c>
    </x:row>
    <x:row r="2100" ht="15" hidden="0" customHeight="1">
      <x:c r="A2100" s="1" t="s">
        <x:v>7234</x:v>
      </x:c>
      <x:c r="B2100" s="1" t="s">
        <x:v>3447</x:v>
      </x:c>
      <x:c r="C2100" s="14" t="n">
        <x:v>46095</x:v>
      </x:c>
      <x:c r="D2100" s="1" t="s">
        <x:v>5010</x:v>
      </x:c>
      <x:c r="E2100" s="1" t="s">
        <x:v>5011</x:v>
      </x:c>
      <x:c r="F2100" s="1" t="s">
        <x:v>5012</x:v>
      </x:c>
      <x:c r="G2100" s="1" t="s">
        <x:v>5013</x:v>
      </x:c>
      <x:c r="H2100" s="1" t="s">
        <x:v>5014</x:v>
      </x:c>
      <x:c r="I2100" s="1" t="s">
        <x:v>5014</x:v>
      </x:c>
      <x:c r="J2100" s="1" t="n">
        <x:v>0.7</x:v>
      </x:c>
      <x:c r="K2100" s="1" t="n">
        <x:v>2.4</x:v>
      </x:c>
      <x:c r="L2100" s="15" t="n">
        <x:v>50.4</x:v>
      </x:c>
      <x:c r="M2100" s="11" t="b">
        <x:f aca="0">TRUE()</x:f>
        <x:v>1</x:v>
      </x:c>
      <x:c r="N2100" s="11" t="b">
        <x:f aca="0">FALSE()</x:f>
        <x:v>0</x:v>
      </x:c>
      <x:c r="O2100" s="1" t="s">
        <x:v>5015</x:v>
      </x:c>
      <x:c r="P2100" s="11" t="b">
        <x:f aca="0">FALSE()</x:f>
        <x:v>0</x:v>
      </x:c>
    </x:row>
    <x:row r="2101" ht="15" hidden="0" customHeight="1">
      <x:c r="A2101" s="1" t="s">
        <x:v>7235</x:v>
      </x:c>
      <x:c r="B2101" s="1" t="s">
        <x:v>3447</x:v>
      </x:c>
      <x:c r="C2101" s="14" t="n">
        <x:v>46166</x:v>
      </x:c>
      <x:c r="D2101" s="1" t="s">
        <x:v>5018</x:v>
      </x:c>
      <x:c r="E2101" s="1" t="s">
        <x:v>5091</x:v>
      </x:c>
      <x:c r="F2101" s="1" t="s">
        <x:v>5020</x:v>
      </x:c>
      <x:c r="G2101" s="1" t="s">
        <x:v>5021</x:v>
      </x:c>
      <x:c r="H2101" s="1" t="s">
        <x:v>5031</x:v>
      </x:c>
      <x:c r="I2101" s="1" t="s">
        <x:v>5032</x:v>
      </x:c>
      <x:c r="J2101" s="1" t="n">
        <x:v>0.3</x:v>
      </x:c>
      <x:c r="K2101" s="1" t="n">
        <x:v>5.2</x:v>
      </x:c>
      <x:c r="L2101" s="15" t="n">
        <x:v>737.86</x:v>
      </x:c>
      <x:c r="M2101" s="11" t="b">
        <x:f aca="0">TRUE()</x:f>
        <x:v>1</x:v>
      </x:c>
      <x:c r="N2101" s="11" t="b">
        <x:f aca="0">FALSE()</x:f>
        <x:v>0</x:v>
      </x:c>
      <x:c r="O2101" s="1" t="s">
        <x:v>5033</x:v>
      </x:c>
      <x:c r="P2101" s="11" t="b">
        <x:f aca="0">FALSE()</x:f>
        <x:v>0</x:v>
      </x:c>
    </x:row>
    <x:row r="2102" ht="15" hidden="0" customHeight="1">
      <x:c r="A2102" s="1" t="s">
        <x:v>7236</x:v>
      </x:c>
      <x:c r="B2102" s="1" t="s">
        <x:v>1257</x:v>
      </x:c>
      <x:c r="C2102" s="14" t="n">
        <x:v>45343</x:v>
      </x:c>
      <x:c r="D2102" s="1" t="s">
        <x:v>5010</x:v>
      </x:c>
      <x:c r="E2102" s="1" t="s">
        <x:v>5011</x:v>
      </x:c>
      <x:c r="F2102" s="1" t="s">
        <x:v>5012</x:v>
      </x:c>
      <x:c r="G2102" s="1" t="s">
        <x:v>5013</x:v>
      </x:c>
      <x:c r="H2102" s="1" t="s">
        <x:v>5014</x:v>
      </x:c>
      <x:c r="I2102" s="1" t="s">
        <x:v>5014</x:v>
      </x:c>
      <x:c r="J2102" s="1" t="n">
        <x:v>2</x:v>
      </x:c>
      <x:c r="K2102" s="1" t="n">
        <x:v>1.5</x:v>
      </x:c>
      <x:c r="L2102" s="15" t="n">
        <x:v>144</x:v>
      </x:c>
      <x:c r="M2102" s="11" t="b">
        <x:f aca="0">TRUE()</x:f>
        <x:v>1</x:v>
      </x:c>
      <x:c r="N2102" s="11" t="b">
        <x:f aca="0">FALSE()</x:f>
        <x:v>0</x:v>
      </x:c>
      <x:c r="O2102" s="1" t="s">
        <x:v>5015</x:v>
      </x:c>
      <x:c r="P2102" s="11" t="b">
        <x:f aca="0">FALSE()</x:f>
        <x:v>0</x:v>
      </x:c>
    </x:row>
    <x:row r="2103" ht="15" hidden="0" customHeight="1">
      <x:c r="A2103" s="1" t="s">
        <x:v>7237</x:v>
      </x:c>
      <x:c r="B2103" s="1" t="s">
        <x:v>1257</x:v>
      </x:c>
      <x:c r="C2103" s="14" t="n">
        <x:v>45415</x:v>
      </x:c>
      <x:c r="D2103" s="1" t="s">
        <x:v>5010</x:v>
      </x:c>
      <x:c r="E2103" s="1" t="s">
        <x:v>5011</x:v>
      </x:c>
      <x:c r="F2103" s="1" t="s">
        <x:v>5012</x:v>
      </x:c>
      <x:c r="G2103" s="1" t="s">
        <x:v>5013</x:v>
      </x:c>
      <x:c r="H2103" s="1" t="s">
        <x:v>5014</x:v>
      </x:c>
      <x:c r="I2103" s="1" t="s">
        <x:v>5014</x:v>
      </x:c>
      <x:c r="J2103" s="1" t="n">
        <x:v>1.8</x:v>
      </x:c>
      <x:c r="K2103" s="1" t="n">
        <x:v>2.1</x:v>
      </x:c>
      <x:c r="L2103" s="15" t="n">
        <x:v>129.6</x:v>
      </x:c>
      <x:c r="M2103" s="11" t="b">
        <x:f aca="0">TRUE()</x:f>
        <x:v>1</x:v>
      </x:c>
      <x:c r="N2103" s="11" t="b">
        <x:f aca="0">FALSE()</x:f>
        <x:v>0</x:v>
      </x:c>
      <x:c r="O2103" s="1" t="s">
        <x:v>5015</x:v>
      </x:c>
      <x:c r="P2103" s="11" t="b">
        <x:f aca="0">FALSE()</x:f>
        <x:v>0</x:v>
      </x:c>
    </x:row>
    <x:row r="2104" ht="15" hidden="0" customHeight="1">
      <x:c r="A2104" s="1" t="s">
        <x:v>7238</x:v>
      </x:c>
      <x:c r="B2104" s="1" t="s">
        <x:v>1257</x:v>
      </x:c>
      <x:c r="C2104" s="14" t="n">
        <x:v>45591</x:v>
      </x:c>
      <x:c r="D2104" s="1" t="s">
        <x:v>5054</x:v>
      </x:c>
      <x:c r="E2104" s="1" t="s">
        <x:v>5055</x:v>
      </x:c>
      <x:c r="F2104" s="1" t="s">
        <x:v>5012</x:v>
      </x:c>
      <x:c r="G2104" s="1" t="s">
        <x:v>5013</x:v>
      </x:c>
      <x:c r="H2104" s="1" t="s">
        <x:v>5014</x:v>
      </x:c>
      <x:c r="I2104" s="1" t="s">
        <x:v>5014</x:v>
      </x:c>
      <x:c r="J2104" s="1" t="n">
        <x:v>1.5</x:v>
      </x:c>
      <x:c r="K2104" s="1" t="n">
        <x:v>1.9</x:v>
      </x:c>
      <x:c r="L2104" s="15" t="n">
        <x:v>108</x:v>
      </x:c>
      <x:c r="M2104" s="11" t="b">
        <x:f aca="0">TRUE()</x:f>
        <x:v>1</x:v>
      </x:c>
      <x:c r="N2104" s="11" t="b">
        <x:f aca="0">FALSE()</x:f>
        <x:v>0</x:v>
      </x:c>
      <x:c r="O2104" s="1" t="s">
        <x:v>5015</x:v>
      </x:c>
      <x:c r="P2104" s="11" t="b">
        <x:f aca="0">FALSE()</x:f>
        <x:v>0</x:v>
      </x:c>
    </x:row>
    <x:row r="2105" ht="15" hidden="0" customHeight="1">
      <x:c r="A2105" s="1" t="s">
        <x:v>7239</x:v>
      </x:c>
      <x:c r="B2105" s="1" t="s">
        <x:v>1257</x:v>
      </x:c>
      <x:c r="C2105" s="14" t="n">
        <x:v>46164</x:v>
      </x:c>
      <x:c r="D2105" s="1" t="s">
        <x:v>5010</x:v>
      </x:c>
      <x:c r="E2105" s="1" t="s">
        <x:v>5011</x:v>
      </x:c>
      <x:c r="F2105" s="1" t="s">
        <x:v>5012</x:v>
      </x:c>
      <x:c r="G2105" s="1" t="s">
        <x:v>5013</x:v>
      </x:c>
      <x:c r="H2105" s="1" t="s">
        <x:v>5014</x:v>
      </x:c>
      <x:c r="I2105" s="1" t="s">
        <x:v>5014</x:v>
      </x:c>
      <x:c r="J2105" s="1" t="n">
        <x:v>1.4</x:v>
      </x:c>
      <x:c r="K2105" s="1" t="n">
        <x:v>3.1</x:v>
      </x:c>
      <x:c r="L2105" s="15" t="n">
        <x:v>100.8</x:v>
      </x:c>
      <x:c r="M2105" s="11" t="b">
        <x:f aca="0">FALSE()</x:f>
        <x:v>0</x:v>
      </x:c>
      <x:c r="N2105" s="11" t="b">
        <x:f aca="0">FALSE()</x:f>
        <x:v>0</x:v>
      </x:c>
      <x:c r="O2105" s="1" t="s">
        <x:v>5015</x:v>
      </x:c>
      <x:c r="P2105" s="11" t="b">
        <x:f aca="0">FALSE()</x:f>
        <x:v>0</x:v>
      </x:c>
    </x:row>
    <x:row r="2106" ht="15" hidden="0" customHeight="1">
      <x:c r="A2106" s="1" t="s">
        <x:v>7240</x:v>
      </x:c>
      <x:c r="B2106" s="1" t="s">
        <x:v>1257</x:v>
      </x:c>
      <x:c r="C2106" s="14" t="n">
        <x:v>46201</x:v>
      </x:c>
      <x:c r="D2106" s="1" t="s">
        <x:v>5018</x:v>
      </x:c>
      <x:c r="E2106" s="1" t="s">
        <x:v>5130</x:v>
      </x:c>
      <x:c r="F2106" s="1" t="s">
        <x:v>5111</x:v>
      </x:c>
      <x:c r="G2106" s="1" t="s">
        <x:v>5112</x:v>
      </x:c>
      <x:c r="H2106" s="1" t="s">
        <x:v>5031</x:v>
      </x:c>
      <x:c r="I2106" s="1" t="s">
        <x:v>5039</x:v>
      </x:c>
      <x:c r="J2106" s="1" t="n">
        <x:v>1.2</x:v>
      </x:c>
      <x:c r="K2106" s="1" t="n">
        <x:v>0.5</x:v>
      </x:c>
      <x:c r="L2106" s="15" t="n">
        <x:v>464.51</x:v>
      </x:c>
      <x:c r="M2106" s="11" t="b">
        <x:f aca="0">TRUE()</x:f>
        <x:v>1</x:v>
      </x:c>
      <x:c r="N2106" s="11" t="b">
        <x:f aca="0">FALSE()</x:f>
        <x:v>0</x:v>
      </x:c>
      <x:c r="O2106" s="1" t="s">
        <x:v>5033</x:v>
      </x:c>
      <x:c r="P2106" s="11" t="b">
        <x:f aca="0">FALSE()</x:f>
        <x:v>0</x:v>
      </x:c>
    </x:row>
    <x:row r="2107" ht="15" hidden="0" customHeight="1">
      <x:c r="A2107" s="1" t="s">
        <x:v>7241</x:v>
      </x:c>
      <x:c r="B2107" s="1" t="s">
        <x:v>3452</x:v>
      </x:c>
      <x:c r="C2107" s="14" t="n">
        <x:v>45549</x:v>
      </x:c>
      <x:c r="D2107" s="1" t="s">
        <x:v>5010</x:v>
      </x:c>
      <x:c r="E2107" s="1" t="s">
        <x:v>5011</x:v>
      </x:c>
      <x:c r="F2107" s="1" t="s">
        <x:v>5012</x:v>
      </x:c>
      <x:c r="G2107" s="1" t="s">
        <x:v>5013</x:v>
      </x:c>
      <x:c r="H2107" s="1" t="s">
        <x:v>5014</x:v>
      </x:c>
      <x:c r="I2107" s="1" t="s">
        <x:v>5014</x:v>
      </x:c>
      <x:c r="J2107" s="1" t="n">
        <x:v>1.2</x:v>
      </x:c>
      <x:c r="K2107" s="1" t="n">
        <x:v>1.8</x:v>
      </x:c>
      <x:c r="L2107" s="15" t="n">
        <x:v>86.4</x:v>
      </x:c>
      <x:c r="M2107" s="11" t="b">
        <x:f aca="0">TRUE()</x:f>
        <x:v>1</x:v>
      </x:c>
      <x:c r="N2107" s="11" t="b">
        <x:f aca="0">FALSE()</x:f>
        <x:v>0</x:v>
      </x:c>
      <x:c r="O2107" s="1" t="s">
        <x:v>5015</x:v>
      </x:c>
      <x:c r="P2107" s="11" t="b">
        <x:f aca="0">FALSE()</x:f>
        <x:v>0</x:v>
      </x:c>
    </x:row>
    <x:row r="2108" ht="15" hidden="0" customHeight="1">
      <x:c r="A2108" s="1" t="s">
        <x:v>7242</x:v>
      </x:c>
      <x:c r="B2108" s="1" t="s">
        <x:v>3452</x:v>
      </x:c>
      <x:c r="C2108" s="14" t="n">
        <x:v>45599</x:v>
      </x:c>
      <x:c r="D2108" s="1" t="s">
        <x:v>5010</x:v>
      </x:c>
      <x:c r="E2108" s="1" t="s">
        <x:v>5011</x:v>
      </x:c>
      <x:c r="F2108" s="1" t="s">
        <x:v>5012</x:v>
      </x:c>
      <x:c r="G2108" s="1" t="s">
        <x:v>5013</x:v>
      </x:c>
      <x:c r="H2108" s="1" t="s">
        <x:v>5014</x:v>
      </x:c>
      <x:c r="I2108" s="1" t="s">
        <x:v>5014</x:v>
      </x:c>
      <x:c r="J2108" s="1" t="n">
        <x:v>1.4</x:v>
      </x:c>
      <x:c r="K2108" s="1" t="n">
        <x:v>1.2</x:v>
      </x:c>
      <x:c r="L2108" s="15" t="n">
        <x:v>100.8</x:v>
      </x:c>
      <x:c r="M2108" s="11" t="b">
        <x:f aca="0">TRUE()</x:f>
        <x:v>1</x:v>
      </x:c>
      <x:c r="N2108" s="11" t="b">
        <x:f aca="0">FALSE()</x:f>
        <x:v>0</x:v>
      </x:c>
      <x:c r="O2108" s="1" t="s">
        <x:v>5015</x:v>
      </x:c>
      <x:c r="P2108" s="11" t="b">
        <x:f aca="0">FALSE()</x:f>
        <x:v>0</x:v>
      </x:c>
    </x:row>
    <x:row r="2109" ht="15" hidden="0" customHeight="1">
      <x:c r="A2109" s="1" t="s">
        <x:v>7243</x:v>
      </x:c>
      <x:c r="B2109" s="1" t="s">
        <x:v>3452</x:v>
      </x:c>
      <x:c r="C2109" s="14" t="n">
        <x:v>45630</x:v>
      </x:c>
      <x:c r="D2109" s="1" t="s">
        <x:v>5018</x:v>
      </x:c>
      <x:c r="E2109" s="1" t="s">
        <x:v>5356</x:v>
      </x:c>
      <x:c r="F2109" s="1" t="s">
        <x:v>5076</x:v>
      </x:c>
      <x:c r="G2109" s="1" t="s">
        <x:v>5077</x:v>
      </x:c>
      <x:c r="H2109" s="1" t="s">
        <x:v>5031</x:v>
      </x:c>
      <x:c r="I2109" s="1" t="s">
        <x:v>5100</x:v>
      </x:c>
      <x:c r="J2109" s="1" t="n">
        <x:v>1.4</x:v>
      </x:c>
      <x:c r="K2109" s="1" t="n">
        <x:v>12.4</x:v>
      </x:c>
      <x:c r="L2109" s="15" t="n">
        <x:v>395.85</x:v>
      </x:c>
      <x:c r="M2109" s="11" t="b">
        <x:f aca="0">TRUE()</x:f>
        <x:v>1</x:v>
      </x:c>
      <x:c r="N2109" s="11" t="b">
        <x:f aca="0">FALSE()</x:f>
        <x:v>0</x:v>
      </x:c>
      <x:c r="O2109" s="1" t="s">
        <x:v>5098</x:v>
      </x:c>
      <x:c r="P2109" s="11" t="b">
        <x:f aca="0">FALSE()</x:f>
        <x:v>0</x:v>
      </x:c>
    </x:row>
    <x:row r="2110" ht="15" hidden="0" customHeight="1">
      <x:c r="A2110" s="1" t="s">
        <x:v>7244</x:v>
      </x:c>
      <x:c r="B2110" s="1" t="s">
        <x:v>3452</x:v>
      </x:c>
      <x:c r="C2110" s="14" t="n">
        <x:v>45848</x:v>
      </x:c>
      <x:c r="D2110" s="1" t="s">
        <x:v>5010</x:v>
      </x:c>
      <x:c r="E2110" s="1" t="s">
        <x:v>5011</x:v>
      </x:c>
      <x:c r="F2110" s="1" t="s">
        <x:v>5012</x:v>
      </x:c>
      <x:c r="G2110" s="1" t="s">
        <x:v>5013</x:v>
      </x:c>
      <x:c r="H2110" s="1" t="s">
        <x:v>5014</x:v>
      </x:c>
      <x:c r="I2110" s="1" t="s">
        <x:v>5014</x:v>
      </x:c>
      <x:c r="J2110" s="1" t="n">
        <x:v>1.3</x:v>
      </x:c>
      <x:c r="K2110" s="1" t="n">
        <x:v>2</x:v>
      </x:c>
      <x:c r="L2110" s="15" t="n">
        <x:v>93.6</x:v>
      </x:c>
      <x:c r="M2110" s="11" t="b">
        <x:f aca="0">TRUE()</x:f>
        <x:v>1</x:v>
      </x:c>
      <x:c r="N2110" s="11" t="b">
        <x:f aca="0">FALSE()</x:f>
        <x:v>0</x:v>
      </x:c>
      <x:c r="O2110" s="1" t="s">
        <x:v>5015</x:v>
      </x:c>
      <x:c r="P2110" s="11" t="b">
        <x:f aca="0">FALSE()</x:f>
        <x:v>0</x:v>
      </x:c>
    </x:row>
    <x:row r="2111" ht="15" hidden="0" customHeight="1">
      <x:c r="A2111" s="1" t="s">
        <x:v>7245</x:v>
      </x:c>
      <x:c r="B2111" s="1" t="s">
        <x:v>3452</x:v>
      </x:c>
      <x:c r="C2111" s="14" t="n">
        <x:v>45858</x:v>
      </x:c>
      <x:c r="D2111" s="1" t="s">
        <x:v>5018</x:v>
      </x:c>
      <x:c r="E2111" s="1" t="s">
        <x:v>5075</x:v>
      </x:c>
      <x:c r="F2111" s="1" t="s">
        <x:v>5076</x:v>
      </x:c>
      <x:c r="G2111" s="1" t="s">
        <x:v>5077</x:v>
      </x:c>
      <x:c r="H2111" s="1" t="s">
        <x:v>5031</x:v>
      </x:c>
      <x:c r="I2111" s="1" t="s">
        <x:v>5032</x:v>
      </x:c>
      <x:c r="J2111" s="1" t="n">
        <x:v>0.3</x:v>
      </x:c>
      <x:c r="K2111" s="1" t="n">
        <x:v>6.2</x:v>
      </x:c>
      <x:c r="L2111" s="15" t="n">
        <x:v>85.41</x:v>
      </x:c>
      <x:c r="M2111" s="11" t="b">
        <x:f aca="0">TRUE()</x:f>
        <x:v>1</x:v>
      </x:c>
      <x:c r="N2111" s="11" t="b">
        <x:f aca="0">FALSE()</x:f>
        <x:v>0</x:v>
      </x:c>
      <x:c r="O2111" s="1" t="s">
        <x:v>5073</x:v>
      </x:c>
      <x:c r="P2111" s="11" t="b">
        <x:f aca="0">FALSE()</x:f>
        <x:v>0</x:v>
      </x:c>
    </x:row>
    <x:row r="2112" ht="15" hidden="0" customHeight="1">
      <x:c r="A2112" s="1" t="s">
        <x:v>7246</x:v>
      </x:c>
      <x:c r="B2112" s="1" t="s">
        <x:v>1259</x:v>
      </x:c>
      <x:c r="C2112" s="14" t="n">
        <x:v>45766</x:v>
      </x:c>
      <x:c r="D2112" s="1" t="s">
        <x:v>5018</x:v>
      </x:c>
      <x:c r="E2112" s="1" t="s">
        <x:v>5019</x:v>
      </x:c>
      <x:c r="F2112" s="1" t="s">
        <x:v>5020</x:v>
      </x:c>
      <x:c r="G2112" s="1" t="s">
        <x:v>5021</x:v>
      </x:c>
      <x:c r="H2112" s="1" t="s">
        <x:v>5031</x:v>
      </x:c>
      <x:c r="I2112" s="1" t="s">
        <x:v>5014</x:v>
      </x:c>
      <x:c r="J2112" s="1" t="n">
        <x:v>3.9</x:v>
      </x:c>
      <x:c r="K2112" s="1" t="n">
        <x:v>8.1</x:v>
      </x:c>
      <x:c r="L2112" s="15" t="n">
        <x:v>280.8</x:v>
      </x:c>
      <x:c r="M2112" s="11" t="b">
        <x:f aca="0">TRUE()</x:f>
        <x:v>1</x:v>
      </x:c>
      <x:c r="N2112" s="11" t="b">
        <x:f aca="0">FALSE()</x:f>
        <x:v>0</x:v>
      </x:c>
      <x:c r="O2112" s="1" t="s">
        <x:v>5033</x:v>
      </x:c>
      <x:c r="P2112" s="11" t="b">
        <x:f aca="0">FALSE()</x:f>
        <x:v>0</x:v>
      </x:c>
    </x:row>
    <x:row r="2113" ht="15" hidden="0" customHeight="1">
      <x:c r="A2113" s="1" t="s">
        <x:v>7247</x:v>
      </x:c>
      <x:c r="B2113" s="1" t="s">
        <x:v>1259</x:v>
      </x:c>
      <x:c r="C2113" s="14" t="n">
        <x:v>45792</x:v>
      </x:c>
      <x:c r="D2113" s="1" t="s">
        <x:v>5010</x:v>
      </x:c>
      <x:c r="E2113" s="1" t="s">
        <x:v>5011</x:v>
      </x:c>
      <x:c r="F2113" s="1" t="s">
        <x:v>5012</x:v>
      </x:c>
      <x:c r="G2113" s="1" t="s">
        <x:v>5013</x:v>
      </x:c>
      <x:c r="H2113" s="1" t="s">
        <x:v>5014</x:v>
      </x:c>
      <x:c r="I2113" s="1" t="s">
        <x:v>5014</x:v>
      </x:c>
      <x:c r="J2113" s="1" t="n">
        <x:v>1.2</x:v>
      </x:c>
      <x:c r="K2113" s="1" t="n">
        <x:v>1.4</x:v>
      </x:c>
      <x:c r="L2113" s="15" t="n">
        <x:v>86.4</x:v>
      </x:c>
      <x:c r="M2113" s="11" t="b">
        <x:f aca="0">TRUE()</x:f>
        <x:v>1</x:v>
      </x:c>
      <x:c r="N2113" s="11" t="b">
        <x:f aca="0">FALSE()</x:f>
        <x:v>0</x:v>
      </x:c>
      <x:c r="O2113" s="1" t="s">
        <x:v>5015</x:v>
      </x:c>
      <x:c r="P2113" s="11" t="b">
        <x:f aca="0">FALSE()</x:f>
        <x:v>0</x:v>
      </x:c>
    </x:row>
    <x:row r="2114" ht="15" hidden="0" customHeight="1">
      <x:c r="A2114" s="1" t="s">
        <x:v>7248</x:v>
      </x:c>
      <x:c r="B2114" s="1" t="s">
        <x:v>1259</x:v>
      </x:c>
      <x:c r="C2114" s="14" t="n">
        <x:v>45861</x:v>
      </x:c>
      <x:c r="D2114" s="1" t="s">
        <x:v>5010</x:v>
      </x:c>
      <x:c r="E2114" s="1" t="s">
        <x:v>5011</x:v>
      </x:c>
      <x:c r="F2114" s="1" t="s">
        <x:v>5012</x:v>
      </x:c>
      <x:c r="G2114" s="1" t="s">
        <x:v>5013</x:v>
      </x:c>
      <x:c r="H2114" s="1" t="s">
        <x:v>5014</x:v>
      </x:c>
      <x:c r="I2114" s="1" t="s">
        <x:v>5014</x:v>
      </x:c>
      <x:c r="J2114" s="1" t="n">
        <x:v>0.3</x:v>
      </x:c>
      <x:c r="K2114" s="1" t="n">
        <x:v>1.8</x:v>
      </x:c>
      <x:c r="L2114" s="15" t="n">
        <x:v>21.6</x:v>
      </x:c>
      <x:c r="M2114" s="11" t="b">
        <x:f aca="0">TRUE()</x:f>
        <x:v>1</x:v>
      </x:c>
      <x:c r="N2114" s="11" t="b">
        <x:f aca="0">FALSE()</x:f>
        <x:v>0</x:v>
      </x:c>
      <x:c r="O2114" s="1" t="s">
        <x:v>5015</x:v>
      </x:c>
      <x:c r="P2114" s="11" t="b">
        <x:f aca="0">FALSE()</x:f>
        <x:v>0</x:v>
      </x:c>
    </x:row>
    <x:row r="2115" ht="15" hidden="0" customHeight="1">
      <x:c r="A2115" s="1" t="s">
        <x:v>7249</x:v>
      </x:c>
      <x:c r="B2115" s="1" t="s">
        <x:v>1259</x:v>
      </x:c>
      <x:c r="C2115" s="14" t="n">
        <x:v>45951</x:v>
      </x:c>
      <x:c r="D2115" s="1" t="s">
        <x:v>5018</x:v>
      </x:c>
      <x:c r="E2115" s="1" t="s">
        <x:v>5070</x:v>
      </x:c>
      <x:c r="F2115" s="1" t="s">
        <x:v>5071</x:v>
      </x:c>
      <x:c r="G2115" s="1" t="s">
        <x:v>5072</x:v>
      </x:c>
      <x:c r="H2115" s="1" t="s">
        <x:v>5022</x:v>
      </x:c>
      <x:c r="I2115" s="1" t="s">
        <x:v>5023</x:v>
      </x:c>
      <x:c r="J2115" s="1" t="n">
        <x:v>0.7</x:v>
      </x:c>
      <x:c r="K2115" s="1" t="n">
        <x:v>5.1</x:v>
      </x:c>
      <x:c r="L2115" s="15" t="n">
        <x:v>506.07</x:v>
      </x:c>
      <x:c r="M2115" s="11" t="b">
        <x:f aca="0">TRUE()</x:f>
        <x:v>1</x:v>
      </x:c>
      <x:c r="N2115" s="11" t="b">
        <x:f aca="0">FALSE()</x:f>
        <x:v>0</x:v>
      </x:c>
      <x:c r="O2115" s="1" t="s">
        <x:v>5033</x:v>
      </x:c>
      <x:c r="P2115" s="11" t="b">
        <x:f aca="0">FALSE()</x:f>
        <x:v>0</x:v>
      </x:c>
    </x:row>
    <x:row r="2116" ht="15" hidden="0" customHeight="1">
      <x:c r="A2116" s="1" t="s">
        <x:v>7250</x:v>
      </x:c>
      <x:c r="B2116" s="1" t="s">
        <x:v>1259</x:v>
      </x:c>
      <x:c r="C2116" s="14" t="n">
        <x:v>46134</x:v>
      </x:c>
      <x:c r="D2116" s="1" t="s">
        <x:v>5018</x:v>
      </x:c>
      <x:c r="E2116" s="1" t="s">
        <x:v>5070</x:v>
      </x:c>
      <x:c r="F2116" s="1" t="s">
        <x:v>5071</x:v>
      </x:c>
      <x:c r="G2116" s="1" t="s">
        <x:v>5072</x:v>
      </x:c>
      <x:c r="H2116" s="1" t="s">
        <x:v>5031</x:v>
      </x:c>
      <x:c r="I2116" s="1" t="s">
        <x:v>5039</x:v>
      </x:c>
      <x:c r="J2116" s="1" t="n">
        <x:v>1.3</x:v>
      </x:c>
      <x:c r="K2116" s="1" t="n">
        <x:v>9.5</x:v>
      </x:c>
      <x:c r="L2116" s="15" t="n">
        <x:v>530.12</x:v>
      </x:c>
      <x:c r="M2116" s="11" t="b">
        <x:f aca="0">TRUE()</x:f>
        <x:v>1</x:v>
      </x:c>
      <x:c r="N2116" s="11" t="b">
        <x:f aca="0">FALSE()</x:f>
        <x:v>0</x:v>
      </x:c>
      <x:c r="O2116" s="1" t="s">
        <x:v>5073</x:v>
      </x:c>
      <x:c r="P2116" s="11" t="b">
        <x:f aca="0">FALSE()</x:f>
        <x:v>0</x:v>
      </x:c>
    </x:row>
    <x:row r="2117" ht="15" hidden="0" customHeight="1">
      <x:c r="A2117" s="1" t="s">
        <x:v>7251</x:v>
      </x:c>
      <x:c r="B2117" s="1" t="s">
        <x:v>1259</x:v>
      </x:c>
      <x:c r="C2117" s="14" t="n">
        <x:v>46183</x:v>
      </x:c>
      <x:c r="D2117" s="1" t="s">
        <x:v>5010</x:v>
      </x:c>
      <x:c r="E2117" s="1" t="s">
        <x:v>5011</x:v>
      </x:c>
      <x:c r="F2117" s="1" t="s">
        <x:v>5012</x:v>
      </x:c>
      <x:c r="G2117" s="1" t="s">
        <x:v>5013</x:v>
      </x:c>
      <x:c r="H2117" s="1" t="s">
        <x:v>5014</x:v>
      </x:c>
      <x:c r="I2117" s="1" t="s">
        <x:v>5014</x:v>
      </x:c>
      <x:c r="J2117" s="1" t="n">
        <x:v>0.5</x:v>
      </x:c>
      <x:c r="K2117" s="1" t="n">
        <x:v>1.3</x:v>
      </x:c>
      <x:c r="L2117" s="15" t="n">
        <x:v>36</x:v>
      </x:c>
      <x:c r="M2117" s="11" t="b">
        <x:f aca="0">TRUE()</x:f>
        <x:v>1</x:v>
      </x:c>
      <x:c r="N2117" s="11" t="b">
        <x:f aca="0">FALSE()</x:f>
        <x:v>0</x:v>
      </x:c>
      <x:c r="O2117" s="1" t="s">
        <x:v>5015</x:v>
      </x:c>
      <x:c r="P2117" s="11" t="b">
        <x:f aca="0">FALSE()</x:f>
        <x:v>0</x:v>
      </x:c>
    </x:row>
    <x:row r="2118" ht="15" hidden="0" customHeight="1">
      <x:c r="A2118" s="1" t="s">
        <x:v>7252</x:v>
      </x:c>
      <x:c r="B2118" s="1" t="s">
        <x:v>1262</x:v>
      </x:c>
      <x:c r="C2118" s="14" t="n">
        <x:v>45944</x:v>
      </x:c>
      <x:c r="D2118" s="1" t="s">
        <x:v>5018</x:v>
      </x:c>
      <x:c r="E2118" s="1" t="s">
        <x:v>5390</x:v>
      </x:c>
      <x:c r="F2118" s="1" t="s">
        <x:v>5042</x:v>
      </x:c>
      <x:c r="G2118" s="1" t="s">
        <x:v>5043</x:v>
      </x:c>
      <x:c r="H2118" s="1" t="s">
        <x:v>5031</x:v>
      </x:c>
      <x:c r="I2118" s="1" t="s">
        <x:v>5032</x:v>
      </x:c>
      <x:c r="J2118" s="1" t="n">
        <x:v>1.2</x:v>
      </x:c>
      <x:c r="K2118" s="1" t="n">
        <x:v>13.8</x:v>
      </x:c>
      <x:c r="L2118" s="15" t="n">
        <x:v>553.61</x:v>
      </x:c>
      <x:c r="M2118" s="11" t="b">
        <x:f aca="0">FALSE()</x:f>
        <x:v>0</x:v>
      </x:c>
      <x:c r="N2118" s="11" t="b">
        <x:f aca="0">FALSE()</x:f>
        <x:v>0</x:v>
      </x:c>
      <x:c r="O2118" s="1" t="s">
        <x:v>5033</x:v>
      </x:c>
      <x:c r="P2118" s="11" t="b">
        <x:f aca="0">FALSE()</x:f>
        <x:v>0</x:v>
      </x:c>
    </x:row>
    <x:row r="2119" ht="15" hidden="0" customHeight="1">
      <x:c r="A2119" s="1" t="s">
        <x:v>7253</x:v>
      </x:c>
      <x:c r="B2119" s="1" t="s">
        <x:v>1262</x:v>
      </x:c>
      <x:c r="C2119" s="14" t="n">
        <x:v>45953</x:v>
      </x:c>
      <x:c r="D2119" s="1" t="s">
        <x:v>5010</x:v>
      </x:c>
      <x:c r="E2119" s="1" t="s">
        <x:v>5011</x:v>
      </x:c>
      <x:c r="F2119" s="1" t="s">
        <x:v>5012</x:v>
      </x:c>
      <x:c r="G2119" s="1" t="s">
        <x:v>5013</x:v>
      </x:c>
      <x:c r="H2119" s="1" t="s">
        <x:v>5014</x:v>
      </x:c>
      <x:c r="I2119" s="1" t="s">
        <x:v>5014</x:v>
      </x:c>
      <x:c r="J2119" s="1" t="n">
        <x:v>1</x:v>
      </x:c>
      <x:c r="K2119" s="1" t="n">
        <x:v>1.4</x:v>
      </x:c>
      <x:c r="L2119" s="15" t="n">
        <x:v>72</x:v>
      </x:c>
      <x:c r="M2119" s="11" t="b">
        <x:f aca="0">FALSE()</x:f>
        <x:v>0</x:v>
      </x:c>
      <x:c r="N2119" s="11" t="b">
        <x:f aca="0">FALSE()</x:f>
        <x:v>0</x:v>
      </x:c>
      <x:c r="O2119" s="1" t="s">
        <x:v>5015</x:v>
      </x:c>
      <x:c r="P2119" s="11" t="b">
        <x:f aca="0">FALSE()</x:f>
        <x:v>0</x:v>
      </x:c>
    </x:row>
    <x:row r="2120" ht="15" hidden="0" customHeight="1">
      <x:c r="A2120" s="1" t="s">
        <x:v>7254</x:v>
      </x:c>
      <x:c r="B2120" s="1" t="s">
        <x:v>1262</x:v>
      </x:c>
      <x:c r="C2120" s="14" t="n">
        <x:v>46009</x:v>
      </x:c>
      <x:c r="D2120" s="1" t="s">
        <x:v>5054</x:v>
      </x:c>
      <x:c r="E2120" s="1" t="s">
        <x:v>5055</x:v>
      </x:c>
      <x:c r="F2120" s="1" t="s">
        <x:v>5012</x:v>
      </x:c>
      <x:c r="G2120" s="1" t="s">
        <x:v>5013</x:v>
      </x:c>
      <x:c r="H2120" s="1" t="s">
        <x:v>5014</x:v>
      </x:c>
      <x:c r="I2120" s="1" t="s">
        <x:v>5014</x:v>
      </x:c>
      <x:c r="J2120" s="1" t="n">
        <x:v>1.4</x:v>
      </x:c>
      <x:c r="K2120" s="1" t="n">
        <x:v>2.4</x:v>
      </x:c>
      <x:c r="L2120" s="15" t="n">
        <x:v>100.8</x:v>
      </x:c>
      <x:c r="M2120" s="11" t="b">
        <x:f aca="0">TRUE()</x:f>
        <x:v>1</x:v>
      </x:c>
      <x:c r="N2120" s="11" t="b">
        <x:f aca="0">FALSE()</x:f>
        <x:v>0</x:v>
      </x:c>
      <x:c r="O2120" s="1" t="s">
        <x:v>5015</x:v>
      </x:c>
      <x:c r="P2120" s="11" t="b">
        <x:f aca="0">FALSE()</x:f>
        <x:v>0</x:v>
      </x:c>
    </x:row>
    <x:row r="2121" ht="15" hidden="0" customHeight="1">
      <x:c r="A2121" s="1" t="s">
        <x:v>7255</x:v>
      </x:c>
      <x:c r="B2121" s="1" t="s">
        <x:v>1262</x:v>
      </x:c>
      <x:c r="C2121" s="14" t="n">
        <x:v>46075</x:v>
      </x:c>
      <x:c r="D2121" s="1" t="s">
        <x:v>5010</x:v>
      </x:c>
      <x:c r="E2121" s="1" t="s">
        <x:v>5011</x:v>
      </x:c>
      <x:c r="F2121" s="1" t="s">
        <x:v>5012</x:v>
      </x:c>
      <x:c r="G2121" s="1" t="s">
        <x:v>5013</x:v>
      </x:c>
      <x:c r="H2121" s="1" t="s">
        <x:v>5014</x:v>
      </x:c>
      <x:c r="I2121" s="1" t="s">
        <x:v>5014</x:v>
      </x:c>
      <x:c r="J2121" s="1" t="n">
        <x:v>1.1</x:v>
      </x:c>
      <x:c r="K2121" s="1" t="n">
        <x:v>1</x:v>
      </x:c>
      <x:c r="L2121" s="15" t="n">
        <x:v>79.2</x:v>
      </x:c>
      <x:c r="M2121" s="11" t="b">
        <x:f aca="0">TRUE()</x:f>
        <x:v>1</x:v>
      </x:c>
      <x:c r="N2121" s="11" t="b">
        <x:f aca="0">FALSE()</x:f>
        <x:v>0</x:v>
      </x:c>
      <x:c r="O2121" s="1" t="s">
        <x:v>5015</x:v>
      </x:c>
      <x:c r="P2121" s="11" t="b">
        <x:f aca="0">FALSE()</x:f>
        <x:v>0</x:v>
      </x:c>
    </x:row>
    <x:row r="2122" ht="15" hidden="0" customHeight="1">
      <x:c r="A2122" s="1" t="s">
        <x:v>7256</x:v>
      </x:c>
      <x:c r="B2122" s="1" t="s">
        <x:v>1262</x:v>
      </x:c>
      <x:c r="C2122" s="14" t="n">
        <x:v>46114</x:v>
      </x:c>
      <x:c r="D2122" s="1" t="s">
        <x:v>5018</x:v>
      </x:c>
      <x:c r="E2122" s="1" t="s">
        <x:v>5189</x:v>
      </x:c>
      <x:c r="F2122" s="1" t="s">
        <x:v>5071</x:v>
      </x:c>
      <x:c r="G2122" s="1" t="s">
        <x:v>5072</x:v>
      </x:c>
      <x:c r="H2122" s="1" t="s">
        <x:v>5031</x:v>
      </x:c>
      <x:c r="I2122" s="1" t="s">
        <x:v>5023</x:v>
      </x:c>
      <x:c r="J2122" s="1" t="n">
        <x:v>2.1</x:v>
      </x:c>
      <x:c r="K2122" s="1" t="n">
        <x:v>12.6</x:v>
      </x:c>
      <x:c r="L2122" s="15" t="n">
        <x:v>791.39</x:v>
      </x:c>
      <x:c r="M2122" s="11" t="b">
        <x:f aca="0">TRUE()</x:f>
        <x:v>1</x:v>
      </x:c>
      <x:c r="N2122" s="11" t="b">
        <x:f aca="0">FALSE()</x:f>
        <x:v>0</x:v>
      </x:c>
      <x:c r="O2122" s="1" t="s">
        <x:v>5098</x:v>
      </x:c>
      <x:c r="P2122" s="11" t="b">
        <x:f aca="0">FALSE()</x:f>
        <x:v>0</x:v>
      </x:c>
    </x:row>
    <x:row r="2123" ht="15" hidden="0" customHeight="1">
      <x:c r="A2123" s="1" t="s">
        <x:v>7257</x:v>
      </x:c>
      <x:c r="B2123" s="1" t="s">
        <x:v>1262</x:v>
      </x:c>
      <x:c r="C2123" s="14" t="n">
        <x:v>46156</x:v>
      </x:c>
      <x:c r="D2123" s="1" t="s">
        <x:v>5010</x:v>
      </x:c>
      <x:c r="E2123" s="1" t="s">
        <x:v>5011</x:v>
      </x:c>
      <x:c r="F2123" s="1" t="s">
        <x:v>5012</x:v>
      </x:c>
      <x:c r="G2123" s="1" t="s">
        <x:v>5013</x:v>
      </x:c>
      <x:c r="H2123" s="1" t="s">
        <x:v>5014</x:v>
      </x:c>
      <x:c r="I2123" s="1" t="s">
        <x:v>5014</x:v>
      </x:c>
      <x:c r="J2123" s="1" t="n">
        <x:v>0.3</x:v>
      </x:c>
      <x:c r="K2123" s="1" t="n">
        <x:v>1.5</x:v>
      </x:c>
      <x:c r="L2123" s="15" t="n">
        <x:v>21.6</x:v>
      </x:c>
      <x:c r="M2123" s="11" t="b">
        <x:f aca="0">FALSE()</x:f>
        <x:v>0</x:v>
      </x:c>
      <x:c r="N2123" s="11" t="b">
        <x:f aca="0">FALSE()</x:f>
        <x:v>0</x:v>
      </x:c>
      <x:c r="O2123" s="1" t="s">
        <x:v>5015</x:v>
      </x:c>
      <x:c r="P2123" s="11" t="b">
        <x:f aca="0">FALSE()</x:f>
        <x:v>0</x:v>
      </x:c>
    </x:row>
    <x:row r="2124" ht="15" hidden="0" customHeight="1">
      <x:c r="A2124" s="1" t="s">
        <x:v>7258</x:v>
      </x:c>
      <x:c r="B2124" s="1" t="s">
        <x:v>3462</x:v>
      </x:c>
      <x:c r="C2124" s="14" t="n">
        <x:v>45303</x:v>
      </x:c>
      <x:c r="D2124" s="1" t="s">
        <x:v>5018</x:v>
      </x:c>
      <x:c r="E2124" s="1" t="s">
        <x:v>5110</x:v>
      </x:c>
      <x:c r="F2124" s="1" t="s">
        <x:v>5111</x:v>
      </x:c>
      <x:c r="G2124" s="1" t="s">
        <x:v>5112</x:v>
      </x:c>
      <x:c r="H2124" s="1" t="s">
        <x:v>5036</x:v>
      </x:c>
      <x:c r="I2124" s="1" t="s">
        <x:v>5023</x:v>
      </x:c>
      <x:c r="J2124" s="1" t="n">
        <x:v>3.2</x:v>
      </x:c>
      <x:c r="K2124" s="1" t="n">
        <x:v>19.2</x:v>
      </x:c>
      <x:c r="L2124" s="15" t="n">
        <x:v>362.36</x:v>
      </x:c>
      <x:c r="M2124" s="11" t="b">
        <x:f aca="0">TRUE()</x:f>
        <x:v>1</x:v>
      </x:c>
      <x:c r="N2124" s="11" t="b">
        <x:f aca="0">FALSE()</x:f>
        <x:v>0</x:v>
      </x:c>
      <x:c r="O2124" s="1" t="s">
        <x:v>5098</x:v>
      </x:c>
      <x:c r="P2124" s="11" t="b">
        <x:f aca="0">FALSE()</x:f>
        <x:v>0</x:v>
      </x:c>
    </x:row>
    <x:row r="2125" ht="15" hidden="0" customHeight="1">
      <x:c r="A2125" s="1" t="s">
        <x:v>7259</x:v>
      </x:c>
      <x:c r="B2125" s="1" t="s">
        <x:v>3462</x:v>
      </x:c>
      <x:c r="C2125" s="14" t="n">
        <x:v>45547</x:v>
      </x:c>
      <x:c r="D2125" s="1" t="s">
        <x:v>5018</x:v>
      </x:c>
      <x:c r="E2125" s="1" t="s">
        <x:v>5136</x:v>
      </x:c>
      <x:c r="F2125" s="1" t="s">
        <x:v>5137</x:v>
      </x:c>
      <x:c r="G2125" s="1" t="s">
        <x:v>5138</x:v>
      </x:c>
      <x:c r="H2125" s="1" t="s">
        <x:v>5031</x:v>
      </x:c>
      <x:c r="I2125" s="1" t="s">
        <x:v>5014</x:v>
      </x:c>
      <x:c r="J2125" s="1" t="n">
        <x:v>1.6</x:v>
      </x:c>
      <x:c r="K2125" s="1" t="n">
        <x:v>1.3</x:v>
      </x:c>
      <x:c r="L2125" s="15" t="n">
        <x:v>115.2</x:v>
      </x:c>
      <x:c r="M2125" s="11" t="b">
        <x:f aca="0">TRUE()</x:f>
        <x:v>1</x:v>
      </x:c>
      <x:c r="N2125" s="11" t="b">
        <x:f aca="0">TRUE()</x:f>
        <x:v>1</x:v>
      </x:c>
      <x:c r="O2125" s="1" t="s">
        <x:v>5139</x:v>
      </x:c>
      <x:c r="P2125" s="11" t="b">
        <x:f aca="0">FALSE()</x:f>
        <x:v>0</x:v>
      </x:c>
    </x:row>
    <x:row r="2126" ht="15" hidden="0" customHeight="1">
      <x:c r="A2126" s="1" t="s">
        <x:v>7260</x:v>
      </x:c>
      <x:c r="B2126" s="1" t="s">
        <x:v>3462</x:v>
      </x:c>
      <x:c r="C2126" s="14" t="n">
        <x:v>45846</x:v>
      </x:c>
      <x:c r="D2126" s="1" t="s">
        <x:v>5010</x:v>
      </x:c>
      <x:c r="E2126" s="1" t="s">
        <x:v>5011</x:v>
      </x:c>
      <x:c r="F2126" s="1" t="s">
        <x:v>5012</x:v>
      </x:c>
      <x:c r="G2126" s="1" t="s">
        <x:v>5013</x:v>
      </x:c>
      <x:c r="H2126" s="1" t="s">
        <x:v>5014</x:v>
      </x:c>
      <x:c r="I2126" s="1" t="s">
        <x:v>5014</x:v>
      </x:c>
      <x:c r="J2126" s="1" t="n">
        <x:v>1.3</x:v>
      </x:c>
      <x:c r="K2126" s="1" t="n">
        <x:v>2</x:v>
      </x:c>
      <x:c r="L2126" s="15" t="n">
        <x:v>93.6</x:v>
      </x:c>
      <x:c r="M2126" s="11" t="b">
        <x:f aca="0">TRUE()</x:f>
        <x:v>1</x:v>
      </x:c>
      <x:c r="N2126" s="11" t="b">
        <x:f aca="0">FALSE()</x:f>
        <x:v>0</x:v>
      </x:c>
      <x:c r="O2126" s="1" t="s">
        <x:v>5015</x:v>
      </x:c>
      <x:c r="P2126" s="11" t="b">
        <x:f aca="0">FALSE()</x:f>
        <x:v>0</x:v>
      </x:c>
    </x:row>
    <x:row r="2127" ht="15" hidden="0" customHeight="1">
      <x:c r="A2127" s="1" t="s">
        <x:v>7261</x:v>
      </x:c>
      <x:c r="B2127" s="1" t="s">
        <x:v>3462</x:v>
      </x:c>
      <x:c r="C2127" s="14" t="n">
        <x:v>46042</x:v>
      </x:c>
      <x:c r="D2127" s="1" t="s">
        <x:v>5010</x:v>
      </x:c>
      <x:c r="E2127" s="1" t="s">
        <x:v>5011</x:v>
      </x:c>
      <x:c r="F2127" s="1" t="s">
        <x:v>5012</x:v>
      </x:c>
      <x:c r="G2127" s="1" t="s">
        <x:v>5013</x:v>
      </x:c>
      <x:c r="H2127" s="1" t="s">
        <x:v>5014</x:v>
      </x:c>
      <x:c r="I2127" s="1" t="s">
        <x:v>5014</x:v>
      </x:c>
      <x:c r="J2127" s="1" t="n">
        <x:v>1.4</x:v>
      </x:c>
      <x:c r="K2127" s="1" t="n">
        <x:v>1.5</x:v>
      </x:c>
      <x:c r="L2127" s="15" t="n">
        <x:v>100.8</x:v>
      </x:c>
      <x:c r="M2127" s="11" t="b">
        <x:f aca="0">TRUE()</x:f>
        <x:v>1</x:v>
      </x:c>
      <x:c r="N2127" s="11" t="b">
        <x:f aca="0">FALSE()</x:f>
        <x:v>0</x:v>
      </x:c>
      <x:c r="O2127" s="1" t="s">
        <x:v>5015</x:v>
      </x:c>
      <x:c r="P2127" s="11" t="b">
        <x:f aca="0">FALSE()</x:f>
        <x:v>0</x:v>
      </x:c>
    </x:row>
    <x:row r="2128" ht="15" hidden="0" customHeight="1">
      <x:c r="A2128" s="1" t="s">
        <x:v>7262</x:v>
      </x:c>
      <x:c r="B2128" s="1" t="s">
        <x:v>3465</x:v>
      </x:c>
      <x:c r="C2128" s="14" t="n">
        <x:v>45553</x:v>
      </x:c>
      <x:c r="D2128" s="1" t="s">
        <x:v>5010</x:v>
      </x:c>
      <x:c r="E2128" s="1" t="s">
        <x:v>5011</x:v>
      </x:c>
      <x:c r="F2128" s="1" t="s">
        <x:v>5012</x:v>
      </x:c>
      <x:c r="G2128" s="1" t="s">
        <x:v>5013</x:v>
      </x:c>
      <x:c r="H2128" s="1" t="s">
        <x:v>5014</x:v>
      </x:c>
      <x:c r="I2128" s="1" t="s">
        <x:v>5014</x:v>
      </x:c>
      <x:c r="J2128" s="1" t="n">
        <x:v>1.5</x:v>
      </x:c>
      <x:c r="K2128" s="1" t="n">
        <x:v>2</x:v>
      </x:c>
      <x:c r="L2128" s="15" t="n">
        <x:v>108</x:v>
      </x:c>
      <x:c r="M2128" s="11" t="b">
        <x:f aca="0">TRUE()</x:f>
        <x:v>1</x:v>
      </x:c>
      <x:c r="N2128" s="11" t="b">
        <x:f aca="0">FALSE()</x:f>
        <x:v>0</x:v>
      </x:c>
      <x:c r="O2128" s="1" t="s">
        <x:v>5015</x:v>
      </x:c>
      <x:c r="P2128" s="11" t="b">
        <x:f aca="0">FALSE()</x:f>
        <x:v>0</x:v>
      </x:c>
    </x:row>
    <x:row r="2129" ht="15" hidden="0" customHeight="1">
      <x:c r="A2129" s="1" t="s">
        <x:v>7263</x:v>
      </x:c>
      <x:c r="B2129" s="1" t="s">
        <x:v>3465</x:v>
      </x:c>
      <x:c r="C2129" s="14" t="n">
        <x:v>45572</x:v>
      </x:c>
      <x:c r="D2129" s="1" t="s">
        <x:v>5010</x:v>
      </x:c>
      <x:c r="E2129" s="1" t="s">
        <x:v>5011</x:v>
      </x:c>
      <x:c r="F2129" s="1" t="s">
        <x:v>5012</x:v>
      </x:c>
      <x:c r="G2129" s="1" t="s">
        <x:v>5013</x:v>
      </x:c>
      <x:c r="H2129" s="1" t="s">
        <x:v>5014</x:v>
      </x:c>
      <x:c r="I2129" s="1" t="s">
        <x:v>5014</x:v>
      </x:c>
      <x:c r="J2129" s="1" t="n">
        <x:v>1.7</x:v>
      </x:c>
      <x:c r="K2129" s="1" t="n">
        <x:v>1.6</x:v>
      </x:c>
      <x:c r="L2129" s="15" t="n">
        <x:v>122.4</x:v>
      </x:c>
      <x:c r="M2129" s="11" t="b">
        <x:f aca="0">TRUE()</x:f>
        <x:v>1</x:v>
      </x:c>
      <x:c r="N2129" s="11" t="b">
        <x:f aca="0">FALSE()</x:f>
        <x:v>0</x:v>
      </x:c>
      <x:c r="O2129" s="1" t="s">
        <x:v>5015</x:v>
      </x:c>
      <x:c r="P2129" s="11" t="b">
        <x:f aca="0">FALSE()</x:f>
        <x:v>0</x:v>
      </x:c>
    </x:row>
    <x:row r="2130" ht="15" hidden="0" customHeight="1">
      <x:c r="A2130" s="1" t="s">
        <x:v>7264</x:v>
      </x:c>
      <x:c r="B2130" s="1" t="s">
        <x:v>3468</x:v>
      </x:c>
      <x:c r="C2130" s="14" t="n">
        <x:v>45666</x:v>
      </x:c>
      <x:c r="D2130" s="1" t="s">
        <x:v>5054</x:v>
      </x:c>
      <x:c r="E2130" s="1" t="s">
        <x:v>5055</x:v>
      </x:c>
      <x:c r="F2130" s="1" t="s">
        <x:v>5012</x:v>
      </x:c>
      <x:c r="G2130" s="1" t="s">
        <x:v>5013</x:v>
      </x:c>
      <x:c r="H2130" s="1" t="s">
        <x:v>5014</x:v>
      </x:c>
      <x:c r="I2130" s="1" t="s">
        <x:v>5014</x:v>
      </x:c>
      <x:c r="J2130" s="1" t="n">
        <x:v>1.1</x:v>
      </x:c>
      <x:c r="K2130" s="1" t="n">
        <x:v>0.4</x:v>
      </x:c>
      <x:c r="L2130" s="15" t="n">
        <x:v>79.2</x:v>
      </x:c>
      <x:c r="M2130" s="11" t="b">
        <x:f aca="0">TRUE()</x:f>
        <x:v>1</x:v>
      </x:c>
      <x:c r="N2130" s="11" t="b">
        <x:f aca="0">FALSE()</x:f>
        <x:v>0</x:v>
      </x:c>
      <x:c r="O2130" s="1" t="s">
        <x:v>5015</x:v>
      </x:c>
      <x:c r="P2130" s="11" t="b">
        <x:f aca="0">FALSE()</x:f>
        <x:v>0</x:v>
      </x:c>
    </x:row>
    <x:row r="2131" ht="15" hidden="0" customHeight="1">
      <x:c r="A2131" s="1" t="s">
        <x:v>7265</x:v>
      </x:c>
      <x:c r="B2131" s="1" t="s">
        <x:v>3468</x:v>
      </x:c>
      <x:c r="C2131" s="14" t="n">
        <x:v>45747</x:v>
      </x:c>
      <x:c r="D2131" s="1" t="s">
        <x:v>5010</x:v>
      </x:c>
      <x:c r="E2131" s="1" t="s">
        <x:v>5011</x:v>
      </x:c>
      <x:c r="F2131" s="1" t="s">
        <x:v>5012</x:v>
      </x:c>
      <x:c r="G2131" s="1" t="s">
        <x:v>5013</x:v>
      </x:c>
      <x:c r="H2131" s="1" t="s">
        <x:v>5014</x:v>
      </x:c>
      <x:c r="I2131" s="1" t="s">
        <x:v>5014</x:v>
      </x:c>
      <x:c r="J2131" s="1" t="n">
        <x:v>0.8</x:v>
      </x:c>
      <x:c r="K2131" s="1" t="n">
        <x:v>1.8</x:v>
      </x:c>
      <x:c r="L2131" s="15" t="n">
        <x:v>57.6</x:v>
      </x:c>
      <x:c r="M2131" s="11" t="b">
        <x:f aca="0">TRUE()</x:f>
        <x:v>1</x:v>
      </x:c>
      <x:c r="N2131" s="11" t="b">
        <x:f aca="0">FALSE()</x:f>
        <x:v>0</x:v>
      </x:c>
      <x:c r="O2131" s="1" t="s">
        <x:v>5015</x:v>
      </x:c>
      <x:c r="P2131" s="11" t="b">
        <x:f aca="0">FALSE()</x:f>
        <x:v>0</x:v>
      </x:c>
    </x:row>
    <x:row r="2132" ht="15" hidden="0" customHeight="1">
      <x:c r="A2132" s="1" t="s">
        <x:v>7266</x:v>
      </x:c>
      <x:c r="B2132" s="1" t="s">
        <x:v>3468</x:v>
      </x:c>
      <x:c r="C2132" s="14" t="n">
        <x:v>45817</x:v>
      </x:c>
      <x:c r="D2132" s="1" t="s">
        <x:v>5010</x:v>
      </x:c>
      <x:c r="E2132" s="1" t="s">
        <x:v>5011</x:v>
      </x:c>
      <x:c r="F2132" s="1" t="s">
        <x:v>5012</x:v>
      </x:c>
      <x:c r="G2132" s="1" t="s">
        <x:v>5013</x:v>
      </x:c>
      <x:c r="H2132" s="1" t="s">
        <x:v>5014</x:v>
      </x:c>
      <x:c r="I2132" s="1" t="s">
        <x:v>5014</x:v>
      </x:c>
      <x:c r="J2132" s="1" t="n">
        <x:v>1.4</x:v>
      </x:c>
      <x:c r="K2132" s="1" t="n">
        <x:v>1.1</x:v>
      </x:c>
      <x:c r="L2132" s="15" t="n">
        <x:v>100.8</x:v>
      </x:c>
      <x:c r="M2132" s="11" t="b">
        <x:f aca="0">TRUE()</x:f>
        <x:v>1</x:v>
      </x:c>
      <x:c r="N2132" s="11" t="b">
        <x:f aca="0">FALSE()</x:f>
        <x:v>0</x:v>
      </x:c>
      <x:c r="O2132" s="1" t="s">
        <x:v>5015</x:v>
      </x:c>
      <x:c r="P2132" s="11" t="b">
        <x:f aca="0">FALSE()</x:f>
        <x:v>0</x:v>
      </x:c>
    </x:row>
    <x:row r="2133" ht="15" hidden="0" customHeight="1">
      <x:c r="A2133" s="1" t="s">
        <x:v>7267</x:v>
      </x:c>
      <x:c r="B2133" s="1" t="s">
        <x:v>3468</x:v>
      </x:c>
      <x:c r="C2133" s="14" t="n">
        <x:v>46226</x:v>
      </x:c>
      <x:c r="D2133" s="1" t="s">
        <x:v>5018</x:v>
      </x:c>
      <x:c r="E2133" s="1" t="s">
        <x:v>5085</x:v>
      </x:c>
      <x:c r="F2133" s="1" t="s">
        <x:v>5020</x:v>
      </x:c>
      <x:c r="G2133" s="1" t="s">
        <x:v>5021</x:v>
      </x:c>
      <x:c r="H2133" s="1" t="s">
        <x:v>5036</x:v>
      </x:c>
      <x:c r="I2133" s="1" t="s">
        <x:v>5014</x:v>
      </x:c>
      <x:c r="J2133" s="1" t="n">
        <x:v>3.1</x:v>
      </x:c>
      <x:c r="K2133" s="1" t="n">
        <x:v>20.9</x:v>
      </x:c>
      <x:c r="L2133" s="15" t="n">
        <x:v>223.2</x:v>
      </x:c>
      <x:c r="M2133" s="11" t="b">
        <x:f aca="0">FALSE()</x:f>
        <x:v>0</x:v>
      </x:c>
      <x:c r="N2133" s="11" t="b">
        <x:f aca="0">FALSE()</x:f>
        <x:v>0</x:v>
      </x:c>
      <x:c r="O2133" s="1" t="s">
        <x:v>5098</x:v>
      </x:c>
      <x:c r="P2133" s="11" t="b">
        <x:f aca="0">TRUE()</x:f>
        <x:v>1</x:v>
      </x:c>
    </x:row>
    <x:row r="2134" ht="15" hidden="0" customHeight="1">
      <x:c r="A2134" s="1" t="s">
        <x:v>7268</x:v>
      </x:c>
      <x:c r="B2134" s="1" t="s">
        <x:v>3471</x:v>
      </x:c>
      <x:c r="C2134" s="14" t="n">
        <x:v>45649</x:v>
      </x:c>
      <x:c r="D2134" s="1" t="s">
        <x:v>5010</x:v>
      </x:c>
      <x:c r="E2134" s="1" t="s">
        <x:v>5011</x:v>
      </x:c>
      <x:c r="F2134" s="1" t="s">
        <x:v>5012</x:v>
      </x:c>
      <x:c r="G2134" s="1" t="s">
        <x:v>5013</x:v>
      </x:c>
      <x:c r="H2134" s="1" t="s">
        <x:v>5014</x:v>
      </x:c>
      <x:c r="I2134" s="1" t="s">
        <x:v>5014</x:v>
      </x:c>
      <x:c r="J2134" s="1" t="n">
        <x:v>0.7</x:v>
      </x:c>
      <x:c r="K2134" s="1" t="n">
        <x:v>0.9</x:v>
      </x:c>
      <x:c r="L2134" s="15" t="n">
        <x:v>50.4</x:v>
      </x:c>
      <x:c r="M2134" s="11" t="b">
        <x:f aca="0">TRUE()</x:f>
        <x:v>1</x:v>
      </x:c>
      <x:c r="N2134" s="11" t="b">
        <x:f aca="0">FALSE()</x:f>
        <x:v>0</x:v>
      </x:c>
      <x:c r="O2134" s="1" t="s">
        <x:v>5015</x:v>
      </x:c>
      <x:c r="P2134" s="11" t="b">
        <x:f aca="0">FALSE()</x:f>
        <x:v>0</x:v>
      </x:c>
    </x:row>
    <x:row r="2135" ht="15" hidden="0" customHeight="1">
      <x:c r="A2135" s="1" t="s">
        <x:v>7269</x:v>
      </x:c>
      <x:c r="B2135" s="1" t="s">
        <x:v>3471</x:v>
      </x:c>
      <x:c r="C2135" s="14" t="n">
        <x:v>45977</x:v>
      </x:c>
      <x:c r="D2135" s="1" t="s">
        <x:v>5010</x:v>
      </x:c>
      <x:c r="E2135" s="1" t="s">
        <x:v>5011</x:v>
      </x:c>
      <x:c r="F2135" s="1" t="s">
        <x:v>5012</x:v>
      </x:c>
      <x:c r="G2135" s="1" t="s">
        <x:v>5013</x:v>
      </x:c>
      <x:c r="H2135" s="1" t="s">
        <x:v>5014</x:v>
      </x:c>
      <x:c r="I2135" s="1" t="s">
        <x:v>5014</x:v>
      </x:c>
      <x:c r="J2135" s="1" t="n">
        <x:v>1.4</x:v>
      </x:c>
      <x:c r="K2135" s="1" t="n">
        <x:v>1.2</x:v>
      </x:c>
      <x:c r="L2135" s="15" t="n">
        <x:v>100.8</x:v>
      </x:c>
      <x:c r="M2135" s="11" t="b">
        <x:f aca="0">TRUE()</x:f>
        <x:v>1</x:v>
      </x:c>
      <x:c r="N2135" s="11" t="b">
        <x:f aca="0">FALSE()</x:f>
        <x:v>0</x:v>
      </x:c>
      <x:c r="O2135" s="1" t="s">
        <x:v>5015</x:v>
      </x:c>
      <x:c r="P2135" s="11" t="b">
        <x:f aca="0">FALSE()</x:f>
        <x:v>0</x:v>
      </x:c>
    </x:row>
    <x:row r="2136" ht="15" hidden="0" customHeight="1">
      <x:c r="A2136" s="1" t="s">
        <x:v>7270</x:v>
      </x:c>
      <x:c r="B2136" s="1" t="s">
        <x:v>3471</x:v>
      </x:c>
      <x:c r="C2136" s="14" t="n">
        <x:v>46067</x:v>
      </x:c>
      <x:c r="D2136" s="1" t="s">
        <x:v>5010</x:v>
      </x:c>
      <x:c r="E2136" s="1" t="s">
        <x:v>5011</x:v>
      </x:c>
      <x:c r="F2136" s="1" t="s">
        <x:v>5012</x:v>
      </x:c>
      <x:c r="G2136" s="1" t="s">
        <x:v>5013</x:v>
      </x:c>
      <x:c r="H2136" s="1" t="s">
        <x:v>5014</x:v>
      </x:c>
      <x:c r="I2136" s="1" t="s">
        <x:v>5014</x:v>
      </x:c>
      <x:c r="J2136" s="1" t="n">
        <x:v>0.8</x:v>
      </x:c>
      <x:c r="K2136" s="1" t="n">
        <x:v>1.8</x:v>
      </x:c>
      <x:c r="L2136" s="15" t="n">
        <x:v>57.6</x:v>
      </x:c>
      <x:c r="M2136" s="11" t="b">
        <x:f aca="0">TRUE()</x:f>
        <x:v>1</x:v>
      </x:c>
      <x:c r="N2136" s="11" t="b">
        <x:f aca="0">FALSE()</x:f>
        <x:v>0</x:v>
      </x:c>
      <x:c r="O2136" s="1" t="s">
        <x:v>5015</x:v>
      </x:c>
      <x:c r="P2136" s="11" t="b">
        <x:f aca="0">FALSE()</x:f>
        <x:v>0</x:v>
      </x:c>
    </x:row>
    <x:row r="2137" ht="15" hidden="0" customHeight="1">
      <x:c r="A2137" s="1" t="s">
        <x:v>7271</x:v>
      </x:c>
      <x:c r="B2137" s="1" t="s">
        <x:v>3474</x:v>
      </x:c>
      <x:c r="C2137" s="14" t="n">
        <x:v>45610</x:v>
      </x:c>
      <x:c r="D2137" s="1" t="s">
        <x:v>5010</x:v>
      </x:c>
      <x:c r="E2137" s="1" t="s">
        <x:v>5011</x:v>
      </x:c>
      <x:c r="F2137" s="1" t="s">
        <x:v>5012</x:v>
      </x:c>
      <x:c r="G2137" s="1" t="s">
        <x:v>5013</x:v>
      </x:c>
      <x:c r="H2137" s="1" t="s">
        <x:v>5014</x:v>
      </x:c>
      <x:c r="I2137" s="1" t="s">
        <x:v>5014</x:v>
      </x:c>
      <x:c r="J2137" s="1" t="n">
        <x:v>1.3</x:v>
      </x:c>
      <x:c r="K2137" s="1" t="n">
        <x:v>0.8</x:v>
      </x:c>
      <x:c r="L2137" s="15" t="n">
        <x:v>93.6</x:v>
      </x:c>
      <x:c r="M2137" s="11" t="b">
        <x:f aca="0">TRUE()</x:f>
        <x:v>1</x:v>
      </x:c>
      <x:c r="N2137" s="11" t="b">
        <x:f aca="0">FALSE()</x:f>
        <x:v>0</x:v>
      </x:c>
      <x:c r="O2137" s="1" t="s">
        <x:v>5015</x:v>
      </x:c>
      <x:c r="P2137" s="11" t="b">
        <x:f aca="0">FALSE()</x:f>
        <x:v>0</x:v>
      </x:c>
    </x:row>
    <x:row r="2138" ht="15" hidden="0" customHeight="1">
      <x:c r="A2138" s="1" t="s">
        <x:v>7272</x:v>
      </x:c>
      <x:c r="B2138" s="1" t="s">
        <x:v>3474</x:v>
      </x:c>
      <x:c r="C2138" s="14" t="n">
        <x:v>45933</x:v>
      </x:c>
      <x:c r="D2138" s="1" t="s">
        <x:v>5018</x:v>
      </x:c>
      <x:c r="E2138" s="1" t="s">
        <x:v>5041</x:v>
      </x:c>
      <x:c r="F2138" s="1" t="s">
        <x:v>5042</x:v>
      </x:c>
      <x:c r="G2138" s="1" t="s">
        <x:v>5043</x:v>
      </x:c>
      <x:c r="H2138" s="1" t="s">
        <x:v>5036</x:v>
      </x:c>
      <x:c r="I2138" s="1" t="s">
        <x:v>5100</x:v>
      </x:c>
      <x:c r="J2138" s="1" t="n">
        <x:v>2.5</x:v>
      </x:c>
      <x:c r="K2138" s="1" t="n">
        <x:v>10.4</x:v>
      </x:c>
      <x:c r="L2138" s="15" t="n">
        <x:v>620.57</x:v>
      </x:c>
      <x:c r="M2138" s="11" t="b">
        <x:f aca="0">TRUE()</x:f>
        <x:v>1</x:v>
      </x:c>
      <x:c r="N2138" s="11" t="b">
        <x:f aca="0">FALSE()</x:f>
        <x:v>0</x:v>
      </x:c>
      <x:c r="O2138" s="1" t="s">
        <x:v>5037</x:v>
      </x:c>
      <x:c r="P2138" s="11" t="b">
        <x:f aca="0">FALSE()</x:f>
        <x:v>0</x:v>
      </x:c>
    </x:row>
    <x:row r="2139" ht="15" hidden="0" customHeight="1">
      <x:c r="A2139" s="1" t="s">
        <x:v>7273</x:v>
      </x:c>
      <x:c r="B2139" s="1" t="s">
        <x:v>3474</x:v>
      </x:c>
      <x:c r="C2139" s="14" t="n">
        <x:v>46134</x:v>
      </x:c>
      <x:c r="D2139" s="1" t="s">
        <x:v>5010</x:v>
      </x:c>
      <x:c r="E2139" s="1" t="s">
        <x:v>5011</x:v>
      </x:c>
      <x:c r="F2139" s="1" t="s">
        <x:v>5012</x:v>
      </x:c>
      <x:c r="G2139" s="1" t="s">
        <x:v>5013</x:v>
      </x:c>
      <x:c r="H2139" s="1" t="s">
        <x:v>5014</x:v>
      </x:c>
      <x:c r="I2139" s="1" t="s">
        <x:v>5014</x:v>
      </x:c>
      <x:c r="J2139" s="1" t="n">
        <x:v>1.2</x:v>
      </x:c>
      <x:c r="K2139" s="1" t="n">
        <x:v>2.5</x:v>
      </x:c>
      <x:c r="L2139" s="15" t="n">
        <x:v>86.4</x:v>
      </x:c>
      <x:c r="M2139" s="11" t="b">
        <x:f aca="0">TRUE()</x:f>
        <x:v>1</x:v>
      </x:c>
      <x:c r="N2139" s="11" t="b">
        <x:f aca="0">FALSE()</x:f>
        <x:v>0</x:v>
      </x:c>
      <x:c r="O2139" s="1" t="s">
        <x:v>5015</x:v>
      </x:c>
      <x:c r="P2139" s="11" t="b">
        <x:f aca="0">FALSE()</x:f>
        <x:v>0</x:v>
      </x:c>
    </x:row>
    <x:row r="2140" ht="15" hidden="0" customHeight="1">
      <x:c r="A2140" s="1" t="s">
        <x:v>7274</x:v>
      </x:c>
      <x:c r="B2140" s="1" t="s">
        <x:v>3474</x:v>
      </x:c>
      <x:c r="C2140" s="14" t="n">
        <x:v>46195</x:v>
      </x:c>
      <x:c r="D2140" s="1" t="s">
        <x:v>5018</x:v>
      </x:c>
      <x:c r="E2140" s="1" t="s">
        <x:v>5105</x:v>
      </x:c>
      <x:c r="F2140" s="1" t="s">
        <x:v>5076</x:v>
      </x:c>
      <x:c r="G2140" s="1" t="s">
        <x:v>5077</x:v>
      </x:c>
      <x:c r="H2140" s="1" t="s">
        <x:v>5031</x:v>
      </x:c>
      <x:c r="I2140" s="1" t="s">
        <x:v>5152</x:v>
      </x:c>
      <x:c r="J2140" s="1" t="n">
        <x:v>2.5</x:v>
      </x:c>
      <x:c r="K2140" s="1" t="n">
        <x:v>10.5</x:v>
      </x:c>
      <x:c r="L2140" s="15" t="n">
        <x:v>936.37</x:v>
      </x:c>
      <x:c r="M2140" s="11" t="b">
        <x:f aca="0">FALSE()</x:f>
        <x:v>0</x:v>
      </x:c>
      <x:c r="N2140" s="11" t="b">
        <x:f aca="0">FALSE()</x:f>
        <x:v>0</x:v>
      </x:c>
      <x:c r="O2140" s="1" t="s">
        <x:v>5098</x:v>
      </x:c>
      <x:c r="P2140" s="11" t="b">
        <x:f aca="0">FALSE()</x:f>
        <x:v>0</x:v>
      </x:c>
    </x:row>
    <x:row r="2141" ht="15" hidden="0" customHeight="1">
      <x:c r="A2141" s="1" t="s">
        <x:v>7275</x:v>
      </x:c>
      <x:c r="B2141" s="1" t="s">
        <x:v>1263</x:v>
      </x:c>
      <x:c r="C2141" s="14" t="n">
        <x:v>46163</x:v>
      </x:c>
      <x:c r="D2141" s="1" t="s">
        <x:v>5010</x:v>
      </x:c>
      <x:c r="E2141" s="1" t="s">
        <x:v>5011</x:v>
      </x:c>
      <x:c r="F2141" s="1" t="s">
        <x:v>5012</x:v>
      </x:c>
      <x:c r="G2141" s="1" t="s">
        <x:v>5013</x:v>
      </x:c>
      <x:c r="H2141" s="1" t="s">
        <x:v>5014</x:v>
      </x:c>
      <x:c r="I2141" s="1" t="s">
        <x:v>5014</x:v>
      </x:c>
      <x:c r="J2141" s="1" t="n">
        <x:v>0.9</x:v>
      </x:c>
      <x:c r="K2141" s="1" t="n">
        <x:v>2.3</x:v>
      </x:c>
      <x:c r="L2141" s="15" t="n">
        <x:v>64.8</x:v>
      </x:c>
      <x:c r="M2141" s="11" t="b">
        <x:f aca="0">TRUE()</x:f>
        <x:v>1</x:v>
      </x:c>
      <x:c r="N2141" s="11" t="b">
        <x:f aca="0">FALSE()</x:f>
        <x:v>0</x:v>
      </x:c>
      <x:c r="O2141" s="1" t="s">
        <x:v>5015</x:v>
      </x:c>
      <x:c r="P2141" s="11" t="b">
        <x:f aca="0">FALSE()</x:f>
        <x:v>0</x:v>
      </x:c>
    </x:row>
    <x:row r="2142" ht="15" hidden="0" customHeight="1">
      <x:c r="A2142" s="1" t="s">
        <x:v>7276</x:v>
      </x:c>
      <x:c r="B2142" s="1" t="s">
        <x:v>3479</x:v>
      </x:c>
      <x:c r="C2142" s="14" t="n">
        <x:v>45681</x:v>
      </x:c>
      <x:c r="D2142" s="1" t="s">
        <x:v>5010</x:v>
      </x:c>
      <x:c r="E2142" s="1" t="s">
        <x:v>5011</x:v>
      </x:c>
      <x:c r="F2142" s="1" t="s">
        <x:v>5012</x:v>
      </x:c>
      <x:c r="G2142" s="1" t="s">
        <x:v>5013</x:v>
      </x:c>
      <x:c r="H2142" s="1" t="s">
        <x:v>5014</x:v>
      </x:c>
      <x:c r="I2142" s="1" t="s">
        <x:v>5014</x:v>
      </x:c>
      <x:c r="J2142" s="1" t="n">
        <x:v>1.3</x:v>
      </x:c>
      <x:c r="K2142" s="1" t="n">
        <x:v>2.7</x:v>
      </x:c>
      <x:c r="L2142" s="15" t="n">
        <x:v>93.6</x:v>
      </x:c>
      <x:c r="M2142" s="11" t="b">
        <x:f aca="0">TRUE()</x:f>
        <x:v>1</x:v>
      </x:c>
      <x:c r="N2142" s="11" t="b">
        <x:f aca="0">FALSE()</x:f>
        <x:v>0</x:v>
      </x:c>
      <x:c r="O2142" s="1" t="s">
        <x:v>5015</x:v>
      </x:c>
      <x:c r="P2142" s="11" t="b">
        <x:f aca="0">FALSE()</x:f>
        <x:v>0</x:v>
      </x:c>
    </x:row>
    <x:row r="2143" ht="15" hidden="0" customHeight="1">
      <x:c r="A2143" s="1" t="s">
        <x:v>7277</x:v>
      </x:c>
      <x:c r="B2143" s="1" t="s">
        <x:v>3479</x:v>
      </x:c>
      <x:c r="C2143" s="14" t="n">
        <x:v>45857</x:v>
      </x:c>
      <x:c r="D2143" s="1" t="s">
        <x:v>5010</x:v>
      </x:c>
      <x:c r="E2143" s="1" t="s">
        <x:v>5011</x:v>
      </x:c>
      <x:c r="F2143" s="1" t="s">
        <x:v>5012</x:v>
      </x:c>
      <x:c r="G2143" s="1" t="s">
        <x:v>5013</x:v>
      </x:c>
      <x:c r="H2143" s="1" t="s">
        <x:v>5014</x:v>
      </x:c>
      <x:c r="I2143" s="1" t="s">
        <x:v>5014</x:v>
      </x:c>
      <x:c r="J2143" s="1" t="n">
        <x:v>1.1</x:v>
      </x:c>
      <x:c r="K2143" s="1" t="n">
        <x:v>1.8</x:v>
      </x:c>
      <x:c r="L2143" s="15" t="n">
        <x:v>79.2</x:v>
      </x:c>
      <x:c r="M2143" s="11" t="b">
        <x:f aca="0">TRUE()</x:f>
        <x:v>1</x:v>
      </x:c>
      <x:c r="N2143" s="11" t="b">
        <x:f aca="0">FALSE()</x:f>
        <x:v>0</x:v>
      </x:c>
      <x:c r="O2143" s="1" t="s">
        <x:v>5015</x:v>
      </x:c>
      <x:c r="P2143" s="11" t="b">
        <x:f aca="0">FALSE()</x:f>
        <x:v>0</x:v>
      </x:c>
    </x:row>
    <x:row r="2144" ht="15" hidden="0" customHeight="1">
      <x:c r="A2144" s="1" t="s">
        <x:v>7278</x:v>
      </x:c>
      <x:c r="B2144" s="1" t="s">
        <x:v>3482</x:v>
      </x:c>
      <x:c r="C2144" s="14" t="n">
        <x:v>45415</x:v>
      </x:c>
      <x:c r="D2144" s="1" t="s">
        <x:v>5018</x:v>
      </x:c>
      <x:c r="E2144" s="1" t="s">
        <x:v>5028</x:v>
      </x:c>
      <x:c r="F2144" s="1" t="s">
        <x:v>5029</x:v>
      </x:c>
      <x:c r="G2144" s="1" t="s">
        <x:v>5030</x:v>
      </x:c>
      <x:c r="H2144" s="1" t="s">
        <x:v>5036</x:v>
      </x:c>
      <x:c r="I2144" s="1" t="s">
        <x:v>5014</x:v>
      </x:c>
      <x:c r="J2144" s="1" t="n">
        <x:v>5.5</x:v>
      </x:c>
      <x:c r="K2144" s="1" t="n">
        <x:v>19.9</x:v>
      </x:c>
      <x:c r="L2144" s="15" t="n">
        <x:v>396</x:v>
      </x:c>
      <x:c r="M2144" s="11" t="b">
        <x:f aca="0">TRUE()</x:f>
        <x:v>1</x:v>
      </x:c>
      <x:c r="N2144" s="11" t="b">
        <x:f aca="0">FALSE()</x:f>
        <x:v>0</x:v>
      </x:c>
      <x:c r="O2144" s="1" t="s">
        <x:v>5033</x:v>
      </x:c>
      <x:c r="P2144" s="11" t="b">
        <x:f aca="0">FALSE()</x:f>
        <x:v>0</x:v>
      </x:c>
    </x:row>
    <x:row r="2145" ht="15" hidden="0" customHeight="1">
      <x:c r="A2145" s="1" t="s">
        <x:v>7279</x:v>
      </x:c>
      <x:c r="B2145" s="1" t="s">
        <x:v>3482</x:v>
      </x:c>
      <x:c r="C2145" s="14" t="n">
        <x:v>45925</x:v>
      </x:c>
      <x:c r="D2145" s="1" t="s">
        <x:v>5010</x:v>
      </x:c>
      <x:c r="E2145" s="1" t="s">
        <x:v>5011</x:v>
      </x:c>
      <x:c r="F2145" s="1" t="s">
        <x:v>5012</x:v>
      </x:c>
      <x:c r="G2145" s="1" t="s">
        <x:v>5013</x:v>
      </x:c>
      <x:c r="H2145" s="1" t="s">
        <x:v>5014</x:v>
      </x:c>
      <x:c r="I2145" s="1" t="s">
        <x:v>5014</x:v>
      </x:c>
      <x:c r="J2145" s="1" t="n">
        <x:v>1.4</x:v>
      </x:c>
      <x:c r="K2145" s="1" t="n">
        <x:v>1.4</x:v>
      </x:c>
      <x:c r="L2145" s="15" t="n">
        <x:v>100.8</x:v>
      </x:c>
      <x:c r="M2145" s="11" t="b">
        <x:f aca="0">TRUE()</x:f>
        <x:v>1</x:v>
      </x:c>
      <x:c r="N2145" s="11" t="b">
        <x:f aca="0">FALSE()</x:f>
        <x:v>0</x:v>
      </x:c>
      <x:c r="O2145" s="1" t="s">
        <x:v>5015</x:v>
      </x:c>
      <x:c r="P2145" s="11" t="b">
        <x:f aca="0">FALSE()</x:f>
        <x:v>0</x:v>
      </x:c>
    </x:row>
    <x:row r="2146" ht="15" hidden="0" customHeight="1">
      <x:c r="A2146" s="1" t="s">
        <x:v>7280</x:v>
      </x:c>
      <x:c r="B2146" s="1" t="s">
        <x:v>3482</x:v>
      </x:c>
      <x:c r="C2146" s="14" t="n">
        <x:v>45935</x:v>
      </x:c>
      <x:c r="D2146" s="1" t="s">
        <x:v>5010</x:v>
      </x:c>
      <x:c r="E2146" s="1" t="s">
        <x:v>5011</x:v>
      </x:c>
      <x:c r="F2146" s="1" t="s">
        <x:v>5012</x:v>
      </x:c>
      <x:c r="G2146" s="1" t="s">
        <x:v>5013</x:v>
      </x:c>
      <x:c r="H2146" s="1" t="s">
        <x:v>5014</x:v>
      </x:c>
      <x:c r="I2146" s="1" t="s">
        <x:v>5014</x:v>
      </x:c>
      <x:c r="J2146" s="1" t="n">
        <x:v>1.7</x:v>
      </x:c>
      <x:c r="K2146" s="1" t="n">
        <x:v>2.2</x:v>
      </x:c>
      <x:c r="L2146" s="15" t="n">
        <x:v>122.4</x:v>
      </x:c>
      <x:c r="M2146" s="11" t="b">
        <x:f aca="0">FALSE()</x:f>
        <x:v>0</x:v>
      </x:c>
      <x:c r="N2146" s="11" t="b">
        <x:f aca="0">FALSE()</x:f>
        <x:v>0</x:v>
      </x:c>
      <x:c r="O2146" s="1" t="s">
        <x:v>5015</x:v>
      </x:c>
      <x:c r="P2146" s="11" t="b">
        <x:f aca="0">FALSE()</x:f>
        <x:v>0</x:v>
      </x:c>
    </x:row>
    <x:row r="2147" ht="15" hidden="0" customHeight="1">
      <x:c r="A2147" s="1" t="s">
        <x:v>7281</x:v>
      </x:c>
      <x:c r="B2147" s="1" t="s">
        <x:v>3485</x:v>
      </x:c>
      <x:c r="C2147" s="14" t="n">
        <x:v>45589</x:v>
      </x:c>
      <x:c r="D2147" s="1" t="s">
        <x:v>5010</x:v>
      </x:c>
      <x:c r="E2147" s="1" t="s">
        <x:v>5011</x:v>
      </x:c>
      <x:c r="F2147" s="1" t="s">
        <x:v>5012</x:v>
      </x:c>
      <x:c r="G2147" s="1" t="s">
        <x:v>5013</x:v>
      </x:c>
      <x:c r="H2147" s="1" t="s">
        <x:v>5014</x:v>
      </x:c>
      <x:c r="I2147" s="1" t="s">
        <x:v>5014</x:v>
      </x:c>
      <x:c r="J2147" s="1" t="n">
        <x:v>0.9</x:v>
      </x:c>
      <x:c r="K2147" s="1" t="n">
        <x:v>2.2</x:v>
      </x:c>
      <x:c r="L2147" s="15" t="n">
        <x:v>64.8</x:v>
      </x:c>
      <x:c r="M2147" s="11" t="b">
        <x:f aca="0">TRUE()</x:f>
        <x:v>1</x:v>
      </x:c>
      <x:c r="N2147" s="11" t="b">
        <x:f aca="0">FALSE()</x:f>
        <x:v>0</x:v>
      </x:c>
      <x:c r="O2147" s="1" t="s">
        <x:v>5015</x:v>
      </x:c>
      <x:c r="P2147" s="11" t="b">
        <x:f aca="0">FALSE()</x:f>
        <x:v>0</x:v>
      </x:c>
    </x:row>
    <x:row r="2148" ht="15" hidden="0" customHeight="1">
      <x:c r="A2148" s="1" t="s">
        <x:v>7282</x:v>
      </x:c>
      <x:c r="B2148" s="1" t="s">
        <x:v>3485</x:v>
      </x:c>
      <x:c r="C2148" s="14" t="n">
        <x:v>45780</x:v>
      </x:c>
      <x:c r="D2148" s="1" t="s">
        <x:v>5010</x:v>
      </x:c>
      <x:c r="E2148" s="1" t="s">
        <x:v>5011</x:v>
      </x:c>
      <x:c r="F2148" s="1" t="s">
        <x:v>5012</x:v>
      </x:c>
      <x:c r="G2148" s="1" t="s">
        <x:v>5013</x:v>
      </x:c>
      <x:c r="H2148" s="1" t="s">
        <x:v>5014</x:v>
      </x:c>
      <x:c r="I2148" s="1" t="s">
        <x:v>5014</x:v>
      </x:c>
      <x:c r="J2148" s="1" t="n">
        <x:v>0.5</x:v>
      </x:c>
      <x:c r="K2148" s="1" t="n">
        <x:v>0.2</x:v>
      </x:c>
      <x:c r="L2148" s="15" t="n">
        <x:v>36</x:v>
      </x:c>
      <x:c r="M2148" s="11" t="b">
        <x:f aca="0">FALSE()</x:f>
        <x:v>0</x:v>
      </x:c>
      <x:c r="N2148" s="11" t="b">
        <x:f aca="0">FALSE()</x:f>
        <x:v>0</x:v>
      </x:c>
      <x:c r="O2148" s="1" t="s">
        <x:v>5015</x:v>
      </x:c>
      <x:c r="P2148" s="11" t="b">
        <x:f aca="0">FALSE()</x:f>
        <x:v>0</x:v>
      </x:c>
    </x:row>
    <x:row r="2149" ht="15" hidden="0" customHeight="1">
      <x:c r="A2149" s="1" t="s">
        <x:v>7283</x:v>
      </x:c>
      <x:c r="B2149" s="1" t="s">
        <x:v>3485</x:v>
      </x:c>
      <x:c r="C2149" s="14" t="n">
        <x:v>45803</x:v>
      </x:c>
      <x:c r="D2149" s="1" t="s">
        <x:v>5018</x:v>
      </x:c>
      <x:c r="E2149" s="1" t="s">
        <x:v>5085</x:v>
      </x:c>
      <x:c r="F2149" s="1" t="s">
        <x:v>5020</x:v>
      </x:c>
      <x:c r="G2149" s="1" t="s">
        <x:v>5021</x:v>
      </x:c>
      <x:c r="H2149" s="1" t="s">
        <x:v>5031</x:v>
      </x:c>
      <x:c r="I2149" s="1" t="s">
        <x:v>5014</x:v>
      </x:c>
      <x:c r="J2149" s="1" t="n">
        <x:v>1.3</x:v>
      </x:c>
      <x:c r="K2149" s="1" t="n">
        <x:v>8</x:v>
      </x:c>
      <x:c r="L2149" s="15" t="n">
        <x:v>93.6</x:v>
      </x:c>
      <x:c r="M2149" s="11" t="b">
        <x:f aca="0">TRUE()</x:f>
        <x:v>1</x:v>
      </x:c>
      <x:c r="N2149" s="11" t="b">
        <x:f aca="0">FALSE()</x:f>
        <x:v>0</x:v>
      </x:c>
      <x:c r="O2149" s="1" t="s">
        <x:v>5024</x:v>
      </x:c>
      <x:c r="P2149" s="11" t="b">
        <x:f aca="0">FALSE()</x:f>
        <x:v>0</x:v>
      </x:c>
    </x:row>
    <x:row r="2150" ht="15" hidden="0" customHeight="1">
      <x:c r="A2150" s="1" t="s">
        <x:v>7284</x:v>
      </x:c>
      <x:c r="B2150" s="1" t="s">
        <x:v>3485</x:v>
      </x:c>
      <x:c r="C2150" s="14" t="n">
        <x:v>45884</x:v>
      </x:c>
      <x:c r="D2150" s="1" t="s">
        <x:v>5010</x:v>
      </x:c>
      <x:c r="E2150" s="1" t="s">
        <x:v>5011</x:v>
      </x:c>
      <x:c r="F2150" s="1" t="s">
        <x:v>5012</x:v>
      </x:c>
      <x:c r="G2150" s="1" t="s">
        <x:v>5013</x:v>
      </x:c>
      <x:c r="H2150" s="1" t="s">
        <x:v>5014</x:v>
      </x:c>
      <x:c r="I2150" s="1" t="s">
        <x:v>5014</x:v>
      </x:c>
      <x:c r="J2150" s="1" t="n">
        <x:v>1.7</x:v>
      </x:c>
      <x:c r="K2150" s="1" t="n">
        <x:v>1.4</x:v>
      </x:c>
      <x:c r="L2150" s="15" t="n">
        <x:v>122.4</x:v>
      </x:c>
      <x:c r="M2150" s="11" t="b">
        <x:f aca="0">TRUE()</x:f>
        <x:v>1</x:v>
      </x:c>
      <x:c r="N2150" s="11" t="b">
        <x:f aca="0">FALSE()</x:f>
        <x:v>0</x:v>
      </x:c>
      <x:c r="O2150" s="1" t="s">
        <x:v>5015</x:v>
      </x:c>
      <x:c r="P2150" s="11" t="b">
        <x:f aca="0">FALSE()</x:f>
        <x:v>0</x:v>
      </x:c>
    </x:row>
    <x:row r="2151" ht="15" hidden="0" customHeight="1">
      <x:c r="A2151" s="1" t="s">
        <x:v>7285</x:v>
      </x:c>
      <x:c r="B2151" s="1" t="s">
        <x:v>3488</x:v>
      </x:c>
      <x:c r="C2151" s="14" t="n">
        <x:v>45307</x:v>
      </x:c>
      <x:c r="D2151" s="1" t="s">
        <x:v>5018</x:v>
      </x:c>
      <x:c r="E2151" s="1" t="s">
        <x:v>5041</x:v>
      </x:c>
      <x:c r="F2151" s="1" t="s">
        <x:v>5042</x:v>
      </x:c>
      <x:c r="G2151" s="1" t="s">
        <x:v>5043</x:v>
      </x:c>
      <x:c r="H2151" s="1" t="s">
        <x:v>5031</x:v>
      </x:c>
      <x:c r="I2151" s="1" t="s">
        <x:v>5131</x:v>
      </x:c>
      <x:c r="J2151" s="1" t="n">
        <x:v>1.6</x:v>
      </x:c>
      <x:c r="K2151" s="1" t="n">
        <x:v>3</x:v>
      </x:c>
      <x:c r="L2151" s="15" t="n">
        <x:v>493.52</x:v>
      </x:c>
      <x:c r="M2151" s="11" t="b">
        <x:f aca="0">FALSE()</x:f>
        <x:v>0</x:v>
      </x:c>
      <x:c r="N2151" s="11" t="b">
        <x:f aca="0">FALSE()</x:f>
        <x:v>0</x:v>
      </x:c>
      <x:c r="O2151" s="1" t="s">
        <x:v>5073</x:v>
      </x:c>
      <x:c r="P2151" s="11" t="b">
        <x:f aca="0">FALSE()</x:f>
        <x:v>0</x:v>
      </x:c>
    </x:row>
    <x:row r="2152" ht="15" hidden="0" customHeight="1">
      <x:c r="A2152" s="1" t="s">
        <x:v>7286</x:v>
      </x:c>
      <x:c r="B2152" s="1" t="s">
        <x:v>3488</x:v>
      </x:c>
      <x:c r="C2152" s="14" t="n">
        <x:v>45641</x:v>
      </x:c>
      <x:c r="D2152" s="1" t="s">
        <x:v>5010</x:v>
      </x:c>
      <x:c r="E2152" s="1" t="s">
        <x:v>5011</x:v>
      </x:c>
      <x:c r="F2152" s="1" t="s">
        <x:v>5012</x:v>
      </x:c>
      <x:c r="G2152" s="1" t="s">
        <x:v>5013</x:v>
      </x:c>
      <x:c r="H2152" s="1" t="s">
        <x:v>5014</x:v>
      </x:c>
      <x:c r="I2152" s="1" t="s">
        <x:v>5014</x:v>
      </x:c>
      <x:c r="J2152" s="1" t="n">
        <x:v>1.5</x:v>
      </x:c>
      <x:c r="K2152" s="1" t="n">
        <x:v>0.2</x:v>
      </x:c>
      <x:c r="L2152" s="15" t="n">
        <x:v>108</x:v>
      </x:c>
      <x:c r="M2152" s="11" t="b">
        <x:f aca="0">FALSE()</x:f>
        <x:v>0</x:v>
      </x:c>
      <x:c r="N2152" s="11" t="b">
        <x:f aca="0">FALSE()</x:f>
        <x:v>0</x:v>
      </x:c>
      <x:c r="O2152" s="1" t="s">
        <x:v>5015</x:v>
      </x:c>
      <x:c r="P2152" s="11" t="b">
        <x:f aca="0">FALSE()</x:f>
        <x:v>0</x:v>
      </x:c>
    </x:row>
    <x:row r="2153" ht="15" hidden="0" customHeight="1">
      <x:c r="A2153" s="1" t="s">
        <x:v>7287</x:v>
      </x:c>
      <x:c r="B2153" s="1" t="s">
        <x:v>3488</x:v>
      </x:c>
      <x:c r="C2153" s="14" t="n">
        <x:v>45895</x:v>
      </x:c>
      <x:c r="D2153" s="1" t="s">
        <x:v>5054</x:v>
      </x:c>
      <x:c r="E2153" s="1" t="s">
        <x:v>5055</x:v>
      </x:c>
      <x:c r="F2153" s="1" t="s">
        <x:v>5012</x:v>
      </x:c>
      <x:c r="G2153" s="1" t="s">
        <x:v>5013</x:v>
      </x:c>
      <x:c r="H2153" s="1" t="s">
        <x:v>5014</x:v>
      </x:c>
      <x:c r="I2153" s="1" t="s">
        <x:v>5014</x:v>
      </x:c>
      <x:c r="J2153" s="1" t="n">
        <x:v>1.8</x:v>
      </x:c>
      <x:c r="K2153" s="1" t="n">
        <x:v>1.1</x:v>
      </x:c>
      <x:c r="L2153" s="15" t="n">
        <x:v>129.6</x:v>
      </x:c>
      <x:c r="M2153" s="11" t="b">
        <x:f aca="0">TRUE()</x:f>
        <x:v>1</x:v>
      </x:c>
      <x:c r="N2153" s="11" t="b">
        <x:f aca="0">FALSE()</x:f>
        <x:v>0</x:v>
      </x:c>
      <x:c r="O2153" s="1" t="s">
        <x:v>5015</x:v>
      </x:c>
      <x:c r="P2153" s="11" t="b">
        <x:f aca="0">FALSE()</x:f>
        <x:v>0</x:v>
      </x:c>
    </x:row>
    <x:row r="2154" ht="15" hidden="0" customHeight="1">
      <x:c r="A2154" s="1" t="s">
        <x:v>7288</x:v>
      </x:c>
      <x:c r="B2154" s="1" t="s">
        <x:v>3488</x:v>
      </x:c>
      <x:c r="C2154" s="14" t="n">
        <x:v>45958</x:v>
      </x:c>
      <x:c r="D2154" s="1" t="s">
        <x:v>5010</x:v>
      </x:c>
      <x:c r="E2154" s="1" t="s">
        <x:v>5011</x:v>
      </x:c>
      <x:c r="F2154" s="1" t="s">
        <x:v>5012</x:v>
      </x:c>
      <x:c r="G2154" s="1" t="s">
        <x:v>5013</x:v>
      </x:c>
      <x:c r="H2154" s="1" t="s">
        <x:v>5014</x:v>
      </x:c>
      <x:c r="I2154" s="1" t="s">
        <x:v>5014</x:v>
      </x:c>
      <x:c r="J2154" s="1" t="n">
        <x:v>1.2</x:v>
      </x:c>
      <x:c r="K2154" s="1" t="n">
        <x:v>1.9</x:v>
      </x:c>
      <x:c r="L2154" s="15" t="n">
        <x:v>86.4</x:v>
      </x:c>
      <x:c r="M2154" s="11" t="b">
        <x:f aca="0">TRUE()</x:f>
        <x:v>1</x:v>
      </x:c>
      <x:c r="N2154" s="11" t="b">
        <x:f aca="0">FALSE()</x:f>
        <x:v>0</x:v>
      </x:c>
      <x:c r="O2154" s="1" t="s">
        <x:v>5015</x:v>
      </x:c>
      <x:c r="P2154" s="11" t="b">
        <x:f aca="0">FALSE()</x:f>
        <x:v>0</x:v>
      </x:c>
    </x:row>
    <x:row r="2155" ht="15" hidden="0" customHeight="1">
      <x:c r="A2155" s="1" t="s">
        <x:v>7289</x:v>
      </x:c>
      <x:c r="B2155" s="1" t="s">
        <x:v>3488</x:v>
      </x:c>
      <x:c r="C2155" s="14" t="n">
        <x:v>46054</x:v>
      </x:c>
      <x:c r="D2155" s="1" t="s">
        <x:v>5018</x:v>
      </x:c>
      <x:c r="E2155" s="1" t="s">
        <x:v>5097</x:v>
      </x:c>
      <x:c r="F2155" s="1" t="s">
        <x:v>5042</x:v>
      </x:c>
      <x:c r="G2155" s="1" t="s">
        <x:v>5043</x:v>
      </x:c>
      <x:c r="H2155" s="1" t="s">
        <x:v>5022</x:v>
      </x:c>
      <x:c r="I2155" s="1" t="s">
        <x:v>5032</x:v>
      </x:c>
      <x:c r="J2155" s="1" t="n">
        <x:v>1.2</x:v>
      </x:c>
      <x:c r="K2155" s="1" t="n">
        <x:v>3.8</x:v>
      </x:c>
      <x:c r="L2155" s="15" t="n">
        <x:v>729.3</x:v>
      </x:c>
      <x:c r="M2155" s="11" t="b">
        <x:f aca="0">TRUE()</x:f>
        <x:v>1</x:v>
      </x:c>
      <x:c r="N2155" s="11" t="b">
        <x:f aca="0">FALSE()</x:f>
        <x:v>0</x:v>
      </x:c>
      <x:c r="O2155" s="1" t="s">
        <x:v>5068</x:v>
      </x:c>
      <x:c r="P2155" s="11" t="b">
        <x:f aca="0">FALSE()</x:f>
        <x:v>0</x:v>
      </x:c>
    </x:row>
    <x:row r="2156" ht="15" hidden="0" customHeight="1">
      <x:c r="A2156" s="1" t="s">
        <x:v>7290</x:v>
      </x:c>
      <x:c r="B2156" s="1" t="s">
        <x:v>1266</x:v>
      </x:c>
      <x:c r="C2156" s="14" t="n">
        <x:v>45372</x:v>
      </x:c>
      <x:c r="D2156" s="1" t="s">
        <x:v>5010</x:v>
      </x:c>
      <x:c r="E2156" s="1" t="s">
        <x:v>5011</x:v>
      </x:c>
      <x:c r="F2156" s="1" t="s">
        <x:v>5012</x:v>
      </x:c>
      <x:c r="G2156" s="1" t="s">
        <x:v>5013</x:v>
      </x:c>
      <x:c r="H2156" s="1" t="s">
        <x:v>5014</x:v>
      </x:c>
      <x:c r="I2156" s="1" t="s">
        <x:v>5014</x:v>
      </x:c>
      <x:c r="J2156" s="1" t="n">
        <x:v>1.2</x:v>
      </x:c>
      <x:c r="K2156" s="1" t="n">
        <x:v>1.6</x:v>
      </x:c>
      <x:c r="L2156" s="15" t="n">
        <x:v>86.4</x:v>
      </x:c>
      <x:c r="M2156" s="11" t="b">
        <x:f aca="0">TRUE()</x:f>
        <x:v>1</x:v>
      </x:c>
      <x:c r="N2156" s="11" t="b">
        <x:f aca="0">FALSE()</x:f>
        <x:v>0</x:v>
      </x:c>
      <x:c r="O2156" s="1" t="s">
        <x:v>5015</x:v>
      </x:c>
      <x:c r="P2156" s="11" t="b">
        <x:f aca="0">FALSE()</x:f>
        <x:v>0</x:v>
      </x:c>
    </x:row>
    <x:row r="2157" ht="15" hidden="0" customHeight="1">
      <x:c r="A2157" s="1" t="s">
        <x:v>7291</x:v>
      </x:c>
      <x:c r="B2157" s="1" t="s">
        <x:v>1266</x:v>
      </x:c>
      <x:c r="C2157" s="14" t="n">
        <x:v>45422</x:v>
      </x:c>
      <x:c r="D2157" s="1" t="s">
        <x:v>5018</x:v>
      </x:c>
      <x:c r="E2157" s="1" t="s">
        <x:v>5116</x:v>
      </x:c>
      <x:c r="F2157" s="1" t="s">
        <x:v>5029</x:v>
      </x:c>
      <x:c r="G2157" s="1" t="s">
        <x:v>5030</x:v>
      </x:c>
      <x:c r="H2157" s="1" t="s">
        <x:v>5031</x:v>
      </x:c>
      <x:c r="I2157" s="1" t="s">
        <x:v>5044</x:v>
      </x:c>
      <x:c r="J2157" s="1" t="n">
        <x:v>0.4</x:v>
      </x:c>
      <x:c r="K2157" s="1" t="n">
        <x:v>6.8</x:v>
      </x:c>
      <x:c r="L2157" s="15" t="n">
        <x:v>389.55</x:v>
      </x:c>
      <x:c r="M2157" s="11" t="b">
        <x:f aca="0">TRUE()</x:f>
        <x:v>1</x:v>
      </x:c>
      <x:c r="N2157" s="11" t="b">
        <x:f aca="0">FALSE()</x:f>
        <x:v>0</x:v>
      </x:c>
      <x:c r="O2157" s="1" t="s">
        <x:v>5078</x:v>
      </x:c>
      <x:c r="P2157" s="11" t="b">
        <x:f aca="0">FALSE()</x:f>
        <x:v>0</x:v>
      </x:c>
    </x:row>
    <x:row r="2158" ht="15" hidden="0" customHeight="1">
      <x:c r="A2158" s="1" t="s">
        <x:v>7292</x:v>
      </x:c>
      <x:c r="B2158" s="1" t="s">
        <x:v>1266</x:v>
      </x:c>
      <x:c r="C2158" s="14" t="n">
        <x:v>45575</x:v>
      </x:c>
      <x:c r="D2158" s="1" t="s">
        <x:v>5010</x:v>
      </x:c>
      <x:c r="E2158" s="1" t="s">
        <x:v>5011</x:v>
      </x:c>
      <x:c r="F2158" s="1" t="s">
        <x:v>5012</x:v>
      </x:c>
      <x:c r="G2158" s="1" t="s">
        <x:v>5013</x:v>
      </x:c>
      <x:c r="H2158" s="1" t="s">
        <x:v>5014</x:v>
      </x:c>
      <x:c r="I2158" s="1" t="s">
        <x:v>5014</x:v>
      </x:c>
      <x:c r="J2158" s="1" t="n">
        <x:v>1.4</x:v>
      </x:c>
      <x:c r="K2158" s="1" t="n">
        <x:v>0.7</x:v>
      </x:c>
      <x:c r="L2158" s="15" t="n">
        <x:v>100.8</x:v>
      </x:c>
      <x:c r="M2158" s="11" t="b">
        <x:f aca="0">TRUE()</x:f>
        <x:v>1</x:v>
      </x:c>
      <x:c r="N2158" s="11" t="b">
        <x:f aca="0">FALSE()</x:f>
        <x:v>0</x:v>
      </x:c>
      <x:c r="O2158" s="1" t="s">
        <x:v>5015</x:v>
      </x:c>
      <x:c r="P2158" s="11" t="b">
        <x:f aca="0">FALSE()</x:f>
        <x:v>0</x:v>
      </x:c>
    </x:row>
    <x:row r="2159" ht="15" hidden="0" customHeight="1">
      <x:c r="A2159" s="1" t="s">
        <x:v>7293</x:v>
      </x:c>
      <x:c r="B2159" s="1" t="s">
        <x:v>1266</x:v>
      </x:c>
      <x:c r="C2159" s="14" t="n">
        <x:v>45757</x:v>
      </x:c>
      <x:c r="D2159" s="1" t="s">
        <x:v>5054</x:v>
      </x:c>
      <x:c r="E2159" s="1" t="s">
        <x:v>5055</x:v>
      </x:c>
      <x:c r="F2159" s="1" t="s">
        <x:v>5012</x:v>
      </x:c>
      <x:c r="G2159" s="1" t="s">
        <x:v>5013</x:v>
      </x:c>
      <x:c r="H2159" s="1" t="s">
        <x:v>5014</x:v>
      </x:c>
      <x:c r="I2159" s="1" t="s">
        <x:v>5014</x:v>
      </x:c>
      <x:c r="J2159" s="1" t="n">
        <x:v>1.5</x:v>
      </x:c>
      <x:c r="K2159" s="1" t="n">
        <x:v>1.3</x:v>
      </x:c>
      <x:c r="L2159" s="15" t="n">
        <x:v>108</x:v>
      </x:c>
      <x:c r="M2159" s="11" t="b">
        <x:f aca="0">FALSE()</x:f>
        <x:v>0</x:v>
      </x:c>
      <x:c r="N2159" s="11" t="b">
        <x:f aca="0">FALSE()</x:f>
        <x:v>0</x:v>
      </x:c>
      <x:c r="O2159" s="1" t="s">
        <x:v>5015</x:v>
      </x:c>
      <x:c r="P2159" s="11" t="b">
        <x:f aca="0">FALSE()</x:f>
        <x:v>0</x:v>
      </x:c>
    </x:row>
    <x:row r="2160" ht="15" hidden="0" customHeight="1">
      <x:c r="A2160" s="1" t="s">
        <x:v>7294</x:v>
      </x:c>
      <x:c r="B2160" s="1" t="s">
        <x:v>1266</x:v>
      </x:c>
      <x:c r="C2160" s="14" t="n">
        <x:v>45887</x:v>
      </x:c>
      <x:c r="D2160" s="1" t="s">
        <x:v>5018</x:v>
      </x:c>
      <x:c r="E2160" s="1" t="s">
        <x:v>5028</x:v>
      </x:c>
      <x:c r="F2160" s="1" t="s">
        <x:v>5029</x:v>
      </x:c>
      <x:c r="G2160" s="1" t="s">
        <x:v>5030</x:v>
      </x:c>
      <x:c r="H2160" s="1" t="s">
        <x:v>5031</x:v>
      </x:c>
      <x:c r="I2160" s="1" t="s">
        <x:v>5039</x:v>
      </x:c>
      <x:c r="J2160" s="1" t="n">
        <x:v>1</x:v>
      </x:c>
      <x:c r="K2160" s="1" t="n">
        <x:v>15.1</x:v>
      </x:c>
      <x:c r="L2160" s="15" t="n">
        <x:v>891.93</x:v>
      </x:c>
      <x:c r="M2160" s="11" t="b">
        <x:f aca="0">FALSE()</x:f>
        <x:v>0</x:v>
      </x:c>
      <x:c r="N2160" s="11" t="b">
        <x:f aca="0">FALSE()</x:f>
        <x:v>0</x:v>
      </x:c>
      <x:c r="O2160" s="1" t="s">
        <x:v>5098</x:v>
      </x:c>
      <x:c r="P2160" s="11" t="b">
        <x:f aca="0">FALSE()</x:f>
        <x:v>0</x:v>
      </x:c>
    </x:row>
    <x:row r="2161" ht="15" hidden="0" customHeight="1">
      <x:c r="A2161" s="1" t="s">
        <x:v>7295</x:v>
      </x:c>
      <x:c r="B2161" s="1" t="s">
        <x:v>1266</x:v>
      </x:c>
      <x:c r="C2161" s="14" t="n">
        <x:v>45958</x:v>
      </x:c>
      <x:c r="D2161" s="1" t="s">
        <x:v>5010</x:v>
      </x:c>
      <x:c r="E2161" s="1" t="s">
        <x:v>5011</x:v>
      </x:c>
      <x:c r="F2161" s="1" t="s">
        <x:v>5012</x:v>
      </x:c>
      <x:c r="G2161" s="1" t="s">
        <x:v>5013</x:v>
      </x:c>
      <x:c r="H2161" s="1" t="s">
        <x:v>5014</x:v>
      </x:c>
      <x:c r="I2161" s="1" t="s">
        <x:v>5014</x:v>
      </x:c>
      <x:c r="J2161" s="1" t="n">
        <x:v>1.2</x:v>
      </x:c>
      <x:c r="K2161" s="1" t="n">
        <x:v>1.7</x:v>
      </x:c>
      <x:c r="L2161" s="15" t="n">
        <x:v>86.4</x:v>
      </x:c>
      <x:c r="M2161" s="11" t="b">
        <x:f aca="0">TRUE()</x:f>
        <x:v>1</x:v>
      </x:c>
      <x:c r="N2161" s="11" t="b">
        <x:f aca="0">FALSE()</x:f>
        <x:v>0</x:v>
      </x:c>
      <x:c r="O2161" s="1" t="s">
        <x:v>5015</x:v>
      </x:c>
      <x:c r="P2161" s="11" t="b">
        <x:f aca="0">FALSE()</x:f>
        <x:v>0</x:v>
      </x:c>
    </x:row>
    <x:row r="2162" ht="15" hidden="0" customHeight="1">
      <x:c r="A2162" s="1" t="s">
        <x:v>7296</x:v>
      </x:c>
      <x:c r="B2162" s="1" t="s">
        <x:v>1270</x:v>
      </x:c>
      <x:c r="C2162" s="14" t="n">
        <x:v>45713</x:v>
      </x:c>
      <x:c r="D2162" s="1" t="s">
        <x:v>5010</x:v>
      </x:c>
      <x:c r="E2162" s="1" t="s">
        <x:v>5011</x:v>
      </x:c>
      <x:c r="F2162" s="1" t="s">
        <x:v>5012</x:v>
      </x:c>
      <x:c r="G2162" s="1" t="s">
        <x:v>5013</x:v>
      </x:c>
      <x:c r="H2162" s="1" t="s">
        <x:v>5014</x:v>
      </x:c>
      <x:c r="I2162" s="1" t="s">
        <x:v>5014</x:v>
      </x:c>
      <x:c r="J2162" s="1" t="n">
        <x:v>1.1</x:v>
      </x:c>
      <x:c r="K2162" s="1" t="n">
        <x:v>1.5</x:v>
      </x:c>
      <x:c r="L2162" s="15" t="n">
        <x:v>79.2</x:v>
      </x:c>
      <x:c r="M2162" s="11" t="b">
        <x:f aca="0">TRUE()</x:f>
        <x:v>1</x:v>
      </x:c>
      <x:c r="N2162" s="11" t="b">
        <x:f aca="0">FALSE()</x:f>
        <x:v>0</x:v>
      </x:c>
      <x:c r="O2162" s="1" t="s">
        <x:v>5015</x:v>
      </x:c>
      <x:c r="P2162" s="11" t="b">
        <x:f aca="0">FALSE()</x:f>
        <x:v>0</x:v>
      </x:c>
    </x:row>
    <x:row r="2163" ht="15" hidden="0" customHeight="1">
      <x:c r="A2163" s="1" t="s">
        <x:v>7297</x:v>
      </x:c>
      <x:c r="B2163" s="1" t="s">
        <x:v>1270</x:v>
      </x:c>
      <x:c r="C2163" s="14" t="n">
        <x:v>46106</x:v>
      </x:c>
      <x:c r="D2163" s="1" t="s">
        <x:v>5010</x:v>
      </x:c>
      <x:c r="E2163" s="1" t="s">
        <x:v>5011</x:v>
      </x:c>
      <x:c r="F2163" s="1" t="s">
        <x:v>5012</x:v>
      </x:c>
      <x:c r="G2163" s="1" t="s">
        <x:v>5013</x:v>
      </x:c>
      <x:c r="H2163" s="1" t="s">
        <x:v>5014</x:v>
      </x:c>
      <x:c r="I2163" s="1" t="s">
        <x:v>5014</x:v>
      </x:c>
      <x:c r="J2163" s="1" t="n">
        <x:v>1.3</x:v>
      </x:c>
      <x:c r="K2163" s="1" t="n">
        <x:v>1.3</x:v>
      </x:c>
      <x:c r="L2163" s="15" t="n">
        <x:v>93.6</x:v>
      </x:c>
      <x:c r="M2163" s="11" t="b">
        <x:f aca="0">TRUE()</x:f>
        <x:v>1</x:v>
      </x:c>
      <x:c r="N2163" s="11" t="b">
        <x:f aca="0">FALSE()</x:f>
        <x:v>0</x:v>
      </x:c>
      <x:c r="O2163" s="1" t="s">
        <x:v>5015</x:v>
      </x:c>
      <x:c r="P2163" s="11" t="b">
        <x:f aca="0">FALSE()</x:f>
        <x:v>0</x:v>
      </x:c>
    </x:row>
    <x:row r="2164" ht="15" hidden="0" customHeight="1">
      <x:c r="A2164" s="1" t="s">
        <x:v>7298</x:v>
      </x:c>
      <x:c r="B2164" s="1" t="s">
        <x:v>3495</x:v>
      </x:c>
      <x:c r="C2164" s="14" t="n">
        <x:v>45963</x:v>
      </x:c>
      <x:c r="D2164" s="1" t="s">
        <x:v>5018</x:v>
      </x:c>
      <x:c r="E2164" s="1" t="s">
        <x:v>5085</x:v>
      </x:c>
      <x:c r="F2164" s="1" t="s">
        <x:v>5020</x:v>
      </x:c>
      <x:c r="G2164" s="1" t="s">
        <x:v>5021</x:v>
      </x:c>
      <x:c r="H2164" s="1" t="s">
        <x:v>5031</x:v>
      </x:c>
      <x:c r="I2164" s="1" t="s">
        <x:v>5100</x:v>
      </x:c>
      <x:c r="J2164" s="1" t="n">
        <x:v>1.5</x:v>
      </x:c>
      <x:c r="K2164" s="1" t="n">
        <x:v>10.5</x:v>
      </x:c>
      <x:c r="L2164" s="15" t="n">
        <x:v>500.27</x:v>
      </x:c>
      <x:c r="M2164" s="11" t="b">
        <x:f aca="0">TRUE()</x:f>
        <x:v>1</x:v>
      </x:c>
      <x:c r="N2164" s="11" t="b">
        <x:f aca="0">FALSE()</x:f>
        <x:v>0</x:v>
      </x:c>
      <x:c r="O2164" s="1" t="s">
        <x:v>5037</x:v>
      </x:c>
      <x:c r="P2164" s="11" t="b">
        <x:f aca="0">FALSE()</x:f>
        <x:v>0</x:v>
      </x:c>
    </x:row>
    <x:row r="2165" ht="15" hidden="0" customHeight="1">
      <x:c r="A2165" s="1" t="s">
        <x:v>7299</x:v>
      </x:c>
      <x:c r="B2165" s="1" t="s">
        <x:v>3495</x:v>
      </x:c>
      <x:c r="C2165" s="14" t="n">
        <x:v>45990</x:v>
      </x:c>
      <x:c r="D2165" s="1" t="s">
        <x:v>5018</x:v>
      </x:c>
      <x:c r="E2165" s="1" t="s">
        <x:v>5085</x:v>
      </x:c>
      <x:c r="F2165" s="1" t="s">
        <x:v>5020</x:v>
      </x:c>
      <x:c r="G2165" s="1" t="s">
        <x:v>5021</x:v>
      </x:c>
      <x:c r="H2165" s="1" t="s">
        <x:v>5031</x:v>
      </x:c>
      <x:c r="I2165" s="1" t="s">
        <x:v>5059</x:v>
      </x:c>
      <x:c r="J2165" s="1" t="n">
        <x:v>2.9</x:v>
      </x:c>
      <x:c r="K2165" s="1" t="n">
        <x:v>14.5</x:v>
      </x:c>
      <x:c r="L2165" s="15" t="n">
        <x:v>416.6</x:v>
      </x:c>
      <x:c r="M2165" s="11" t="b">
        <x:f aca="0">FALSE()</x:f>
        <x:v>0</x:v>
      </x:c>
      <x:c r="N2165" s="11" t="b">
        <x:f aca="0">FALSE()</x:f>
        <x:v>0</x:v>
      </x:c>
      <x:c r="O2165" s="1" t="s">
        <x:v>5033</x:v>
      </x:c>
      <x:c r="P2165" s="11" t="b">
        <x:f aca="0">FALSE()</x:f>
        <x:v>0</x:v>
      </x:c>
    </x:row>
    <x:row r="2166" ht="15" hidden="0" customHeight="1">
      <x:c r="A2166" s="1" t="s">
        <x:v>7300</x:v>
      </x:c>
      <x:c r="B2166" s="1" t="s">
        <x:v>3495</x:v>
      </x:c>
      <x:c r="C2166" s="14" t="n">
        <x:v>45999</x:v>
      </x:c>
      <x:c r="D2166" s="1" t="s">
        <x:v>5018</x:v>
      </x:c>
      <x:c r="E2166" s="1" t="s">
        <x:v>5019</x:v>
      </x:c>
      <x:c r="F2166" s="1" t="s">
        <x:v>5020</x:v>
      </x:c>
      <x:c r="G2166" s="1" t="s">
        <x:v>5021</x:v>
      </x:c>
      <x:c r="H2166" s="1" t="s">
        <x:v>5031</x:v>
      </x:c>
      <x:c r="I2166" s="1" t="s">
        <x:v>5032</x:v>
      </x:c>
      <x:c r="J2166" s="1" t="n">
        <x:v>0.3</x:v>
      </x:c>
      <x:c r="K2166" s="1" t="n">
        <x:v>10.3</x:v>
      </x:c>
      <x:c r="L2166" s="15" t="n">
        <x:v>118.83</x:v>
      </x:c>
      <x:c r="M2166" s="11" t="b">
        <x:f aca="0">FALSE()</x:f>
        <x:v>0</x:v>
      </x:c>
      <x:c r="N2166" s="11" t="b">
        <x:f aca="0">FALSE()</x:f>
        <x:v>0</x:v>
      </x:c>
      <x:c r="O2166" s="1" t="s">
        <x:v>5037</x:v>
      </x:c>
      <x:c r="P2166" s="11" t="b">
        <x:f aca="0">FALSE()</x:f>
        <x:v>0</x:v>
      </x:c>
    </x:row>
    <x:row r="2167" ht="15" hidden="0" customHeight="1">
      <x:c r="A2167" s="1" t="s">
        <x:v>7301</x:v>
      </x:c>
      <x:c r="B2167" s="1" t="s">
        <x:v>1273</x:v>
      </x:c>
      <x:c r="C2167" s="14" t="n">
        <x:v>46067</x:v>
      </x:c>
      <x:c r="D2167" s="1" t="s">
        <x:v>5010</x:v>
      </x:c>
      <x:c r="E2167" s="1" t="s">
        <x:v>5011</x:v>
      </x:c>
      <x:c r="F2167" s="1" t="s">
        <x:v>5012</x:v>
      </x:c>
      <x:c r="G2167" s="1" t="s">
        <x:v>5013</x:v>
      </x:c>
      <x:c r="H2167" s="1" t="s">
        <x:v>5014</x:v>
      </x:c>
      <x:c r="I2167" s="1" t="s">
        <x:v>5014</x:v>
      </x:c>
      <x:c r="J2167" s="1" t="n">
        <x:v>0.5</x:v>
      </x:c>
      <x:c r="K2167" s="1" t="n">
        <x:v>1.8</x:v>
      </x:c>
      <x:c r="L2167" s="15" t="n">
        <x:v>36</x:v>
      </x:c>
      <x:c r="M2167" s="11" t="b">
        <x:f aca="0">TRUE()</x:f>
        <x:v>1</x:v>
      </x:c>
      <x:c r="N2167" s="11" t="b">
        <x:f aca="0">FALSE()</x:f>
        <x:v>0</x:v>
      </x:c>
      <x:c r="O2167" s="1" t="s">
        <x:v>5015</x:v>
      </x:c>
      <x:c r="P2167" s="11" t="b">
        <x:f aca="0">FALSE()</x:f>
        <x:v>0</x:v>
      </x:c>
    </x:row>
    <x:row r="2168" ht="15" hidden="0" customHeight="1">
      <x:c r="A2168" s="1" t="s">
        <x:v>7302</x:v>
      </x:c>
      <x:c r="B2168" s="1" t="s">
        <x:v>1273</x:v>
      </x:c>
      <x:c r="C2168" s="14" t="n">
        <x:v>46140</x:v>
      </x:c>
      <x:c r="D2168" s="1" t="s">
        <x:v>5010</x:v>
      </x:c>
      <x:c r="E2168" s="1" t="s">
        <x:v>5011</x:v>
      </x:c>
      <x:c r="F2168" s="1" t="s">
        <x:v>5012</x:v>
      </x:c>
      <x:c r="G2168" s="1" t="s">
        <x:v>5013</x:v>
      </x:c>
      <x:c r="H2168" s="1" t="s">
        <x:v>5014</x:v>
      </x:c>
      <x:c r="I2168" s="1" t="s">
        <x:v>5014</x:v>
      </x:c>
      <x:c r="J2168" s="1" t="n">
        <x:v>1.1</x:v>
      </x:c>
      <x:c r="K2168" s="1" t="n">
        <x:v>1.9</x:v>
      </x:c>
      <x:c r="L2168" s="15" t="n">
        <x:v>79.2</x:v>
      </x:c>
      <x:c r="M2168" s="11" t="b">
        <x:f aca="0">TRUE()</x:f>
        <x:v>1</x:v>
      </x:c>
      <x:c r="N2168" s="11" t="b">
        <x:f aca="0">FALSE()</x:f>
        <x:v>0</x:v>
      </x:c>
      <x:c r="O2168" s="1" t="s">
        <x:v>5015</x:v>
      </x:c>
      <x:c r="P2168" s="11" t="b">
        <x:f aca="0">FALSE()</x:f>
        <x:v>0</x:v>
      </x:c>
    </x:row>
    <x:row r="2169" ht="15" hidden="0" customHeight="1">
      <x:c r="A2169" s="1" t="s">
        <x:v>7303</x:v>
      </x:c>
      <x:c r="B2169" s="1" t="s">
        <x:v>1275</x:v>
      </x:c>
      <x:c r="C2169" s="14" t="n">
        <x:v>46227</x:v>
      </x:c>
      <x:c r="D2169" s="1" t="s">
        <x:v>5010</x:v>
      </x:c>
      <x:c r="E2169" s="1" t="s">
        <x:v>5011</x:v>
      </x:c>
      <x:c r="F2169" s="1" t="s">
        <x:v>5012</x:v>
      </x:c>
      <x:c r="G2169" s="1" t="s">
        <x:v>5013</x:v>
      </x:c>
      <x:c r="H2169" s="1" t="s">
        <x:v>5014</x:v>
      </x:c>
      <x:c r="I2169" s="1" t="s">
        <x:v>5014</x:v>
      </x:c>
      <x:c r="J2169" s="1" t="n">
        <x:v>0.7</x:v>
      </x:c>
      <x:c r="K2169" s="1" t="n">
        <x:v>2.6</x:v>
      </x:c>
      <x:c r="L2169" s="15" t="n">
        <x:v>50.4</x:v>
      </x:c>
      <x:c r="M2169" s="11" t="b">
        <x:f aca="0">TRUE()</x:f>
        <x:v>1</x:v>
      </x:c>
      <x:c r="N2169" s="11" t="b">
        <x:f aca="0">FALSE()</x:f>
        <x:v>0</x:v>
      </x:c>
      <x:c r="O2169" s="1" t="s">
        <x:v>5015</x:v>
      </x:c>
      <x:c r="P2169" s="11" t="b">
        <x:f aca="0">FALSE()</x:f>
        <x:v>0</x:v>
      </x:c>
    </x:row>
    <x:row r="2170" ht="15" hidden="0" customHeight="1">
      <x:c r="A2170" s="1" t="s">
        <x:v>7304</x:v>
      </x:c>
      <x:c r="B2170" s="1" t="s">
        <x:v>1277</x:v>
      </x:c>
      <x:c r="C2170" s="14" t="n">
        <x:v>45638</x:v>
      </x:c>
      <x:c r="D2170" s="1" t="s">
        <x:v>5010</x:v>
      </x:c>
      <x:c r="E2170" s="1" t="s">
        <x:v>5011</x:v>
      </x:c>
      <x:c r="F2170" s="1" t="s">
        <x:v>5012</x:v>
      </x:c>
      <x:c r="G2170" s="1" t="s">
        <x:v>5013</x:v>
      </x:c>
      <x:c r="H2170" s="1" t="s">
        <x:v>5014</x:v>
      </x:c>
      <x:c r="I2170" s="1" t="s">
        <x:v>5014</x:v>
      </x:c>
      <x:c r="J2170" s="1" t="n">
        <x:v>1.8</x:v>
      </x:c>
      <x:c r="K2170" s="1" t="n">
        <x:v>1.7</x:v>
      </x:c>
      <x:c r="L2170" s="15" t="n">
        <x:v>129.6</x:v>
      </x:c>
      <x:c r="M2170" s="11" t="b">
        <x:f aca="0">FALSE()</x:f>
        <x:v>0</x:v>
      </x:c>
      <x:c r="N2170" s="11" t="b">
        <x:f aca="0">FALSE()</x:f>
        <x:v>0</x:v>
      </x:c>
      <x:c r="O2170" s="1" t="s">
        <x:v>5015</x:v>
      </x:c>
      <x:c r="P2170" s="11" t="b">
        <x:f aca="0">FALSE()</x:f>
        <x:v>0</x:v>
      </x:c>
    </x:row>
    <x:row r="2171" ht="15" hidden="0" customHeight="1">
      <x:c r="A2171" s="1" t="s">
        <x:v>7305</x:v>
      </x:c>
      <x:c r="B2171" s="1" t="s">
        <x:v>1277</x:v>
      </x:c>
      <x:c r="C2171" s="14" t="n">
        <x:v>45711</x:v>
      </x:c>
      <x:c r="D2171" s="1" t="s">
        <x:v>5010</x:v>
      </x:c>
      <x:c r="E2171" s="1" t="s">
        <x:v>5011</x:v>
      </x:c>
      <x:c r="F2171" s="1" t="s">
        <x:v>5012</x:v>
      </x:c>
      <x:c r="G2171" s="1" t="s">
        <x:v>5013</x:v>
      </x:c>
      <x:c r="H2171" s="1" t="s">
        <x:v>5014</x:v>
      </x:c>
      <x:c r="I2171" s="1" t="s">
        <x:v>5014</x:v>
      </x:c>
      <x:c r="J2171" s="1" t="n">
        <x:v>0.7</x:v>
      </x:c>
      <x:c r="K2171" s="1" t="n">
        <x:v>2.3</x:v>
      </x:c>
      <x:c r="L2171" s="15" t="n">
        <x:v>50.4</x:v>
      </x:c>
      <x:c r="M2171" s="11" t="b">
        <x:f aca="0">TRUE()</x:f>
        <x:v>1</x:v>
      </x:c>
      <x:c r="N2171" s="11" t="b">
        <x:f aca="0">FALSE()</x:f>
        <x:v>0</x:v>
      </x:c>
      <x:c r="O2171" s="1" t="s">
        <x:v>5015</x:v>
      </x:c>
      <x:c r="P2171" s="11" t="b">
        <x:f aca="0">FALSE()</x:f>
        <x:v>0</x:v>
      </x:c>
    </x:row>
    <x:row r="2172" ht="15" hidden="0" customHeight="1">
      <x:c r="A2172" s="1" t="s">
        <x:v>7306</x:v>
      </x:c>
      <x:c r="B2172" s="1" t="s">
        <x:v>1277</x:v>
      </x:c>
      <x:c r="C2172" s="14" t="n">
        <x:v>45964</x:v>
      </x:c>
      <x:c r="D2172" s="1" t="s">
        <x:v>5054</x:v>
      </x:c>
      <x:c r="E2172" s="1" t="s">
        <x:v>5055</x:v>
      </x:c>
      <x:c r="F2172" s="1" t="s">
        <x:v>5012</x:v>
      </x:c>
      <x:c r="G2172" s="1" t="s">
        <x:v>5013</x:v>
      </x:c>
      <x:c r="H2172" s="1" t="s">
        <x:v>5014</x:v>
      </x:c>
      <x:c r="I2172" s="1" t="s">
        <x:v>5014</x:v>
      </x:c>
      <x:c r="J2172" s="1" t="n">
        <x:v>1.1</x:v>
      </x:c>
      <x:c r="K2172" s="1" t="n">
        <x:v>2.1</x:v>
      </x:c>
      <x:c r="L2172" s="15" t="n">
        <x:v>79.2</x:v>
      </x:c>
      <x:c r="M2172" s="11" t="b">
        <x:f aca="0">TRUE()</x:f>
        <x:v>1</x:v>
      </x:c>
      <x:c r="N2172" s="11" t="b">
        <x:f aca="0">FALSE()</x:f>
        <x:v>0</x:v>
      </x:c>
      <x:c r="O2172" s="1" t="s">
        <x:v>5015</x:v>
      </x:c>
      <x:c r="P2172" s="11" t="b">
        <x:f aca="0">FALSE()</x:f>
        <x:v>0</x:v>
      </x:c>
    </x:row>
    <x:row r="2173" ht="15" hidden="0" customHeight="1">
      <x:c r="A2173" s="1" t="s">
        <x:v>7307</x:v>
      </x:c>
      <x:c r="B2173" s="1" t="s">
        <x:v>1277</x:v>
      </x:c>
      <x:c r="C2173" s="14" t="n">
        <x:v>46228</x:v>
      </x:c>
      <x:c r="D2173" s="1" t="s">
        <x:v>5010</x:v>
      </x:c>
      <x:c r="E2173" s="1" t="s">
        <x:v>5011</x:v>
      </x:c>
      <x:c r="F2173" s="1" t="s">
        <x:v>5012</x:v>
      </x:c>
      <x:c r="G2173" s="1" t="s">
        <x:v>5013</x:v>
      </x:c>
      <x:c r="H2173" s="1" t="s">
        <x:v>5014</x:v>
      </x:c>
      <x:c r="I2173" s="1" t="s">
        <x:v>5014</x:v>
      </x:c>
      <x:c r="J2173" s="1" t="n">
        <x:v>0.8</x:v>
      </x:c>
      <x:c r="K2173" s="1" t="n">
        <x:v>1</x:v>
      </x:c>
      <x:c r="L2173" s="15" t="n">
        <x:v>57.6</x:v>
      </x:c>
      <x:c r="M2173" s="11" t="b">
        <x:f aca="0">TRUE()</x:f>
        <x:v>1</x:v>
      </x:c>
      <x:c r="N2173" s="11" t="b">
        <x:f aca="0">FALSE()</x:f>
        <x:v>0</x:v>
      </x:c>
      <x:c r="O2173" s="1" t="s">
        <x:v>5015</x:v>
      </x:c>
      <x:c r="P2173" s="11" t="b">
        <x:f aca="0">FALSE()</x:f>
        <x:v>0</x:v>
      </x:c>
    </x:row>
    <x:row r="2174" ht="15" hidden="0" customHeight="1">
      <x:c r="A2174" s="1" t="s">
        <x:v>7308</x:v>
      </x:c>
      <x:c r="B2174" s="1" t="s">
        <x:v>1278</x:v>
      </x:c>
      <x:c r="C2174" s="14" t="n">
        <x:v>45311</x:v>
      </x:c>
      <x:c r="D2174" s="1" t="s">
        <x:v>5010</x:v>
      </x:c>
      <x:c r="E2174" s="1" t="s">
        <x:v>5011</x:v>
      </x:c>
      <x:c r="F2174" s="1" t="s">
        <x:v>5012</x:v>
      </x:c>
      <x:c r="G2174" s="1" t="s">
        <x:v>5013</x:v>
      </x:c>
      <x:c r="H2174" s="1" t="s">
        <x:v>5014</x:v>
      </x:c>
      <x:c r="I2174" s="1" t="s">
        <x:v>5014</x:v>
      </x:c>
      <x:c r="J2174" s="1" t="n">
        <x:v>1.3</x:v>
      </x:c>
      <x:c r="K2174" s="1" t="n">
        <x:v>2.5</x:v>
      </x:c>
      <x:c r="L2174" s="15" t="n">
        <x:v>93.6</x:v>
      </x:c>
      <x:c r="M2174" s="11" t="b">
        <x:f aca="0">TRUE()</x:f>
        <x:v>1</x:v>
      </x:c>
      <x:c r="N2174" s="11" t="b">
        <x:f aca="0">FALSE()</x:f>
        <x:v>0</x:v>
      </x:c>
      <x:c r="O2174" s="1" t="s">
        <x:v>5015</x:v>
      </x:c>
      <x:c r="P2174" s="11" t="b">
        <x:f aca="0">FALSE()</x:f>
        <x:v>0</x:v>
      </x:c>
    </x:row>
    <x:row r="2175" ht="15" hidden="0" customHeight="1">
      <x:c r="A2175" s="1" t="s">
        <x:v>7309</x:v>
      </x:c>
      <x:c r="B2175" s="1" t="s">
        <x:v>1278</x:v>
      </x:c>
      <x:c r="C2175" s="14" t="n">
        <x:v>45365</x:v>
      </x:c>
      <x:c r="D2175" s="1" t="s">
        <x:v>5010</x:v>
      </x:c>
      <x:c r="E2175" s="1" t="s">
        <x:v>5011</x:v>
      </x:c>
      <x:c r="F2175" s="1" t="s">
        <x:v>5012</x:v>
      </x:c>
      <x:c r="G2175" s="1" t="s">
        <x:v>5013</x:v>
      </x:c>
      <x:c r="H2175" s="1" t="s">
        <x:v>5014</x:v>
      </x:c>
      <x:c r="I2175" s="1" t="s">
        <x:v>5014</x:v>
      </x:c>
      <x:c r="J2175" s="1" t="n">
        <x:v>0.6</x:v>
      </x:c>
      <x:c r="K2175" s="1" t="n">
        <x:v>1.7</x:v>
      </x:c>
      <x:c r="L2175" s="15" t="n">
        <x:v>43.2</x:v>
      </x:c>
      <x:c r="M2175" s="11" t="b">
        <x:f aca="0">TRUE()</x:f>
        <x:v>1</x:v>
      </x:c>
      <x:c r="N2175" s="11" t="b">
        <x:f aca="0">FALSE()</x:f>
        <x:v>0</x:v>
      </x:c>
      <x:c r="O2175" s="1" t="s">
        <x:v>5015</x:v>
      </x:c>
      <x:c r="P2175" s="11" t="b">
        <x:f aca="0">FALSE()</x:f>
        <x:v>0</x:v>
      </x:c>
    </x:row>
    <x:row r="2176" ht="15" hidden="0" customHeight="1">
      <x:c r="A2176" s="1" t="s">
        <x:v>7310</x:v>
      </x:c>
      <x:c r="B2176" s="1" t="s">
        <x:v>1278</x:v>
      </x:c>
      <x:c r="C2176" s="14" t="n">
        <x:v>45392</x:v>
      </x:c>
      <x:c r="D2176" s="1" t="s">
        <x:v>5054</x:v>
      </x:c>
      <x:c r="E2176" s="1" t="s">
        <x:v>5055</x:v>
      </x:c>
      <x:c r="F2176" s="1" t="s">
        <x:v>5012</x:v>
      </x:c>
      <x:c r="G2176" s="1" t="s">
        <x:v>5013</x:v>
      </x:c>
      <x:c r="H2176" s="1" t="s">
        <x:v>5014</x:v>
      </x:c>
      <x:c r="I2176" s="1" t="s">
        <x:v>5014</x:v>
      </x:c>
      <x:c r="J2176" s="1" t="n">
        <x:v>1.6</x:v>
      </x:c>
      <x:c r="K2176" s="1" t="n">
        <x:v>1.3</x:v>
      </x:c>
      <x:c r="L2176" s="15" t="n">
        <x:v>115.2</x:v>
      </x:c>
      <x:c r="M2176" s="11" t="b">
        <x:f aca="0">TRUE()</x:f>
        <x:v>1</x:v>
      </x:c>
      <x:c r="N2176" s="11" t="b">
        <x:f aca="0">FALSE()</x:f>
        <x:v>0</x:v>
      </x:c>
      <x:c r="O2176" s="1" t="s">
        <x:v>5015</x:v>
      </x:c>
      <x:c r="P2176" s="11" t="b">
        <x:f aca="0">FALSE()</x:f>
        <x:v>0</x:v>
      </x:c>
    </x:row>
    <x:row r="2177" ht="15" hidden="0" customHeight="1">
      <x:c r="A2177" s="1" t="s">
        <x:v>7311</x:v>
      </x:c>
      <x:c r="B2177" s="1" t="s">
        <x:v>1278</x:v>
      </x:c>
      <x:c r="C2177" s="14" t="n">
        <x:v>46000</x:v>
      </x:c>
      <x:c r="D2177" s="1" t="s">
        <x:v>5018</x:v>
      </x:c>
      <x:c r="E2177" s="1" t="s">
        <x:v>5028</x:v>
      </x:c>
      <x:c r="F2177" s="1" t="s">
        <x:v>5029</x:v>
      </x:c>
      <x:c r="G2177" s="1" t="s">
        <x:v>5030</x:v>
      </x:c>
      <x:c r="H2177" s="1" t="s">
        <x:v>5022</x:v>
      </x:c>
      <x:c r="I2177" s="1" t="s">
        <x:v>5014</x:v>
      </x:c>
      <x:c r="J2177" s="1" t="n">
        <x:v>0.4</x:v>
      </x:c>
      <x:c r="K2177" s="1" t="n">
        <x:v>15.3</x:v>
      </x:c>
      <x:c r="L2177" s="15" t="n">
        <x:v>28.8</x:v>
      </x:c>
      <x:c r="M2177" s="11" t="b">
        <x:f aca="0">TRUE()</x:f>
        <x:v>1</x:v>
      </x:c>
      <x:c r="N2177" s="11" t="b">
        <x:f aca="0">FALSE()</x:f>
        <x:v>0</x:v>
      </x:c>
      <x:c r="O2177" s="1" t="s">
        <x:v>5068</x:v>
      </x:c>
      <x:c r="P2177" s="11" t="b">
        <x:f aca="0">TRUE()</x:f>
        <x:v>1</x:v>
      </x:c>
    </x:row>
    <x:row r="2178" ht="15" hidden="0" customHeight="1">
      <x:c r="A2178" s="1" t="s">
        <x:v>7312</x:v>
      </x:c>
      <x:c r="B2178" s="1" t="s">
        <x:v>1278</x:v>
      </x:c>
      <x:c r="C2178" s="14" t="n">
        <x:v>46201</x:v>
      </x:c>
      <x:c r="D2178" s="1" t="s">
        <x:v>5018</x:v>
      </x:c>
      <x:c r="E2178" s="1" t="s">
        <x:v>5116</x:v>
      </x:c>
      <x:c r="F2178" s="1" t="s">
        <x:v>5029</x:v>
      </x:c>
      <x:c r="G2178" s="1" t="s">
        <x:v>5030</x:v>
      </x:c>
      <x:c r="H2178" s="1" t="s">
        <x:v>5022</x:v>
      </x:c>
      <x:c r="I2178" s="1" t="s">
        <x:v>5100</x:v>
      </x:c>
      <x:c r="J2178" s="1" t="n">
        <x:v>3</x:v>
      </x:c>
      <x:c r="K2178" s="1" t="n">
        <x:v>11</x:v>
      </x:c>
      <x:c r="L2178" s="15" t="n">
        <x:v>564.88</x:v>
      </x:c>
      <x:c r="M2178" s="11" t="b">
        <x:f aca="0">TRUE()</x:f>
        <x:v>1</x:v>
      </x:c>
      <x:c r="N2178" s="11" t="b">
        <x:f aca="0">FALSE()</x:f>
        <x:v>0</x:v>
      </x:c>
      <x:c r="O2178" s="1" t="s">
        <x:v>5078</x:v>
      </x:c>
      <x:c r="P2178" s="11" t="b">
        <x:f aca="0">FALSE()</x:f>
        <x:v>0</x:v>
      </x:c>
    </x:row>
    <x:row r="2179" ht="15" hidden="0" customHeight="1">
      <x:c r="A2179" s="1" t="s">
        <x:v>7313</x:v>
      </x:c>
      <x:c r="B2179" s="1" t="s">
        <x:v>1278</x:v>
      </x:c>
      <x:c r="C2179" s="14" t="n">
        <x:v>46218</x:v>
      </x:c>
      <x:c r="D2179" s="1" t="s">
        <x:v>5010</x:v>
      </x:c>
      <x:c r="E2179" s="1" t="s">
        <x:v>5011</x:v>
      </x:c>
      <x:c r="F2179" s="1" t="s">
        <x:v>5012</x:v>
      </x:c>
      <x:c r="G2179" s="1" t="s">
        <x:v>5013</x:v>
      </x:c>
      <x:c r="H2179" s="1" t="s">
        <x:v>5014</x:v>
      </x:c>
      <x:c r="I2179" s="1" t="s">
        <x:v>5014</x:v>
      </x:c>
      <x:c r="J2179" s="1" t="n">
        <x:v>1.5</x:v>
      </x:c>
      <x:c r="K2179" s="1" t="n">
        <x:v>1.8</x:v>
      </x:c>
      <x:c r="L2179" s="15" t="n">
        <x:v>108</x:v>
      </x:c>
      <x:c r="M2179" s="11" t="b">
        <x:f aca="0">FALSE()</x:f>
        <x:v>0</x:v>
      </x:c>
      <x:c r="N2179" s="11" t="b">
        <x:f aca="0">FALSE()</x:f>
        <x:v>0</x:v>
      </x:c>
      <x:c r="O2179" s="1" t="s">
        <x:v>5015</x:v>
      </x:c>
      <x:c r="P2179" s="11" t="b">
        <x:f aca="0">FALSE()</x:f>
        <x:v>0</x:v>
      </x:c>
    </x:row>
    <x:row r="2180" ht="15" hidden="0" customHeight="1">
      <x:c r="A2180" s="1" t="s">
        <x:v>7314</x:v>
      </x:c>
      <x:c r="B2180" s="1" t="s">
        <x:v>3506</x:v>
      </x:c>
      <x:c r="C2180" s="14" t="n">
        <x:v>45306</x:v>
      </x:c>
      <x:c r="D2180" s="1" t="s">
        <x:v>5010</x:v>
      </x:c>
      <x:c r="E2180" s="1" t="s">
        <x:v>5011</x:v>
      </x:c>
      <x:c r="F2180" s="1" t="s">
        <x:v>5012</x:v>
      </x:c>
      <x:c r="G2180" s="1" t="s">
        <x:v>5013</x:v>
      </x:c>
      <x:c r="H2180" s="1" t="s">
        <x:v>5014</x:v>
      </x:c>
      <x:c r="I2180" s="1" t="s">
        <x:v>5014</x:v>
      </x:c>
      <x:c r="J2180" s="1" t="n">
        <x:v>1</x:v>
      </x:c>
      <x:c r="K2180" s="1" t="n">
        <x:v>1.4</x:v>
      </x:c>
      <x:c r="L2180" s="15" t="n">
        <x:v>72</x:v>
      </x:c>
      <x:c r="M2180" s="11" t="b">
        <x:f aca="0">FALSE()</x:f>
        <x:v>0</x:v>
      </x:c>
      <x:c r="N2180" s="11" t="b">
        <x:f aca="0">FALSE()</x:f>
        <x:v>0</x:v>
      </x:c>
      <x:c r="O2180" s="1" t="s">
        <x:v>5015</x:v>
      </x:c>
      <x:c r="P2180" s="11" t="b">
        <x:f aca="0">FALSE()</x:f>
        <x:v>0</x:v>
      </x:c>
    </x:row>
    <x:row r="2181" ht="15" hidden="0" customHeight="1">
      <x:c r="A2181" s="1" t="s">
        <x:v>7315</x:v>
      </x:c>
      <x:c r="B2181" s="1" t="s">
        <x:v>3506</x:v>
      </x:c>
      <x:c r="C2181" s="14" t="n">
        <x:v>45494</x:v>
      </x:c>
      <x:c r="D2181" s="1" t="s">
        <x:v>5018</x:v>
      </x:c>
      <x:c r="E2181" s="1" t="s">
        <x:v>5085</x:v>
      </x:c>
      <x:c r="F2181" s="1" t="s">
        <x:v>5020</x:v>
      </x:c>
      <x:c r="G2181" s="1" t="s">
        <x:v>5021</x:v>
      </x:c>
      <x:c r="H2181" s="1" t="s">
        <x:v>5022</x:v>
      </x:c>
      <x:c r="I2181" s="1" t="s">
        <x:v>5023</x:v>
      </x:c>
      <x:c r="J2181" s="1" t="n">
        <x:v>0.4</x:v>
      </x:c>
      <x:c r="K2181" s="1" t="n">
        <x:v>5.7</x:v>
      </x:c>
      <x:c r="L2181" s="15" t="n">
        <x:v>828.17</x:v>
      </x:c>
      <x:c r="M2181" s="11" t="b">
        <x:f aca="0">TRUE()</x:f>
        <x:v>1</x:v>
      </x:c>
      <x:c r="N2181" s="11" t="b">
        <x:f aca="0">FALSE()</x:f>
        <x:v>0</x:v>
      </x:c>
      <x:c r="O2181" s="1" t="s">
        <x:v>5078</x:v>
      </x:c>
      <x:c r="P2181" s="11" t="b">
        <x:f aca="0">FALSE()</x:f>
        <x:v>0</x:v>
      </x:c>
    </x:row>
    <x:row r="2182" ht="15" hidden="0" customHeight="1">
      <x:c r="A2182" s="1" t="s">
        <x:v>7316</x:v>
      </x:c>
      <x:c r="B2182" s="1" t="s">
        <x:v>3506</x:v>
      </x:c>
      <x:c r="C2182" s="14" t="n">
        <x:v>45726</x:v>
      </x:c>
      <x:c r="D2182" s="1" t="s">
        <x:v>5018</x:v>
      </x:c>
      <x:c r="E2182" s="1" t="s">
        <x:v>5105</x:v>
      </x:c>
      <x:c r="F2182" s="1" t="s">
        <x:v>5076</x:v>
      </x:c>
      <x:c r="G2182" s="1" t="s">
        <x:v>5077</x:v>
      </x:c>
      <x:c r="H2182" s="1" t="s">
        <x:v>5031</x:v>
      </x:c>
      <x:c r="I2182" s="1" t="s">
        <x:v>5014</x:v>
      </x:c>
      <x:c r="J2182" s="1" t="n">
        <x:v>0.3</x:v>
      </x:c>
      <x:c r="K2182" s="1" t="n">
        <x:v>10.9</x:v>
      </x:c>
      <x:c r="L2182" s="15" t="n">
        <x:v>21.6</x:v>
      </x:c>
      <x:c r="M2182" s="11" t="b">
        <x:f aca="0">TRUE()</x:f>
        <x:v>1</x:v>
      </x:c>
      <x:c r="N2182" s="11" t="b">
        <x:f aca="0">FALSE()</x:f>
        <x:v>0</x:v>
      </x:c>
      <x:c r="O2182" s="1" t="s">
        <x:v>5073</x:v>
      </x:c>
      <x:c r="P2182" s="11" t="b">
        <x:f aca="0">FALSE()</x:f>
        <x:v>0</x:v>
      </x:c>
    </x:row>
    <x:row r="2183" ht="15" hidden="0" customHeight="1">
      <x:c r="A2183" s="1" t="s">
        <x:v>7317</x:v>
      </x:c>
      <x:c r="B2183" s="1" t="s">
        <x:v>3506</x:v>
      </x:c>
      <x:c r="C2183" s="14" t="n">
        <x:v>45767</x:v>
      </x:c>
      <x:c r="D2183" s="1" t="s">
        <x:v>5010</x:v>
      </x:c>
      <x:c r="E2183" s="1" t="s">
        <x:v>5011</x:v>
      </x:c>
      <x:c r="F2183" s="1" t="s">
        <x:v>5012</x:v>
      </x:c>
      <x:c r="G2183" s="1" t="s">
        <x:v>5013</x:v>
      </x:c>
      <x:c r="H2183" s="1" t="s">
        <x:v>5014</x:v>
      </x:c>
      <x:c r="I2183" s="1" t="s">
        <x:v>5014</x:v>
      </x:c>
      <x:c r="J2183" s="1" t="n">
        <x:v>1.6</x:v>
      </x:c>
      <x:c r="K2183" s="1" t="n">
        <x:v>1.1</x:v>
      </x:c>
      <x:c r="L2183" s="15" t="n">
        <x:v>115.2</x:v>
      </x:c>
      <x:c r="M2183" s="11" t="b">
        <x:f aca="0">TRUE()</x:f>
        <x:v>1</x:v>
      </x:c>
      <x:c r="N2183" s="11" t="b">
        <x:f aca="0">FALSE()</x:f>
        <x:v>0</x:v>
      </x:c>
      <x:c r="O2183" s="1" t="s">
        <x:v>5015</x:v>
      </x:c>
      <x:c r="P2183" s="11" t="b">
        <x:f aca="0">FALSE()</x:f>
        <x:v>0</x:v>
      </x:c>
    </x:row>
    <x:row r="2184" ht="15" hidden="0" customHeight="1">
      <x:c r="A2184" s="1" t="s">
        <x:v>7318</x:v>
      </x:c>
      <x:c r="B2184" s="1" t="s">
        <x:v>3509</x:v>
      </x:c>
      <x:c r="C2184" s="14" t="n">
        <x:v>45758</x:v>
      </x:c>
      <x:c r="D2184" s="1" t="s">
        <x:v>5010</x:v>
      </x:c>
      <x:c r="E2184" s="1" t="s">
        <x:v>5011</x:v>
      </x:c>
      <x:c r="F2184" s="1" t="s">
        <x:v>5012</x:v>
      </x:c>
      <x:c r="G2184" s="1" t="s">
        <x:v>5013</x:v>
      </x:c>
      <x:c r="H2184" s="1" t="s">
        <x:v>5014</x:v>
      </x:c>
      <x:c r="I2184" s="1" t="s">
        <x:v>5014</x:v>
      </x:c>
      <x:c r="J2184" s="1" t="n">
        <x:v>0.9</x:v>
      </x:c>
      <x:c r="K2184" s="1" t="n">
        <x:v>2.5</x:v>
      </x:c>
      <x:c r="L2184" s="15" t="n">
        <x:v>64.8</x:v>
      </x:c>
      <x:c r="M2184" s="11" t="b">
        <x:f aca="0">FALSE()</x:f>
        <x:v>0</x:v>
      </x:c>
      <x:c r="N2184" s="11" t="b">
        <x:f aca="0">FALSE()</x:f>
        <x:v>0</x:v>
      </x:c>
      <x:c r="O2184" s="1" t="s">
        <x:v>5015</x:v>
      </x:c>
      <x:c r="P2184" s="11" t="b">
        <x:f aca="0">FALSE()</x:f>
        <x:v>0</x:v>
      </x:c>
    </x:row>
    <x:row r="2185" ht="15" hidden="0" customHeight="1">
      <x:c r="A2185" s="1" t="s">
        <x:v>7319</x:v>
      </x:c>
      <x:c r="B2185" s="1" t="s">
        <x:v>3509</x:v>
      </x:c>
      <x:c r="C2185" s="14" t="n">
        <x:v>45884</x:v>
      </x:c>
      <x:c r="D2185" s="1" t="s">
        <x:v>5010</x:v>
      </x:c>
      <x:c r="E2185" s="1" t="s">
        <x:v>5011</x:v>
      </x:c>
      <x:c r="F2185" s="1" t="s">
        <x:v>5012</x:v>
      </x:c>
      <x:c r="G2185" s="1" t="s">
        <x:v>5013</x:v>
      </x:c>
      <x:c r="H2185" s="1" t="s">
        <x:v>5014</x:v>
      </x:c>
      <x:c r="I2185" s="1" t="s">
        <x:v>5014</x:v>
      </x:c>
      <x:c r="J2185" s="1" t="n">
        <x:v>1.2</x:v>
      </x:c>
      <x:c r="K2185" s="1" t="n">
        <x:v>1.4</x:v>
      </x:c>
      <x:c r="L2185" s="15" t="n">
        <x:v>86.4</x:v>
      </x:c>
      <x:c r="M2185" s="11" t="b">
        <x:f aca="0">TRUE()</x:f>
        <x:v>1</x:v>
      </x:c>
      <x:c r="N2185" s="11" t="b">
        <x:f aca="0">FALSE()</x:f>
        <x:v>0</x:v>
      </x:c>
      <x:c r="O2185" s="1" t="s">
        <x:v>5015</x:v>
      </x:c>
      <x:c r="P2185" s="11" t="b">
        <x:f aca="0">FALSE()</x:f>
        <x:v>0</x:v>
      </x:c>
    </x:row>
    <x:row r="2186" ht="15" hidden="0" customHeight="1">
      <x:c r="A2186" s="1" t="s">
        <x:v>7320</x:v>
      </x:c>
      <x:c r="B2186" s="1" t="s">
        <x:v>1279</x:v>
      </x:c>
      <x:c r="C2186" s="14" t="n">
        <x:v>45485</x:v>
      </x:c>
      <x:c r="D2186" s="1" t="s">
        <x:v>5010</x:v>
      </x:c>
      <x:c r="E2186" s="1" t="s">
        <x:v>5011</x:v>
      </x:c>
      <x:c r="F2186" s="1" t="s">
        <x:v>5012</x:v>
      </x:c>
      <x:c r="G2186" s="1" t="s">
        <x:v>5013</x:v>
      </x:c>
      <x:c r="H2186" s="1" t="s">
        <x:v>5014</x:v>
      </x:c>
      <x:c r="I2186" s="1" t="s">
        <x:v>5014</x:v>
      </x:c>
      <x:c r="J2186" s="1" t="n">
        <x:v>0.6</x:v>
      </x:c>
      <x:c r="K2186" s="1" t="n">
        <x:v>2</x:v>
      </x:c>
      <x:c r="L2186" s="15" t="n">
        <x:v>43.2</x:v>
      </x:c>
      <x:c r="M2186" s="11" t="b">
        <x:f aca="0">FALSE()</x:f>
        <x:v>0</x:v>
      </x:c>
      <x:c r="N2186" s="11" t="b">
        <x:f aca="0">FALSE()</x:f>
        <x:v>0</x:v>
      </x:c>
      <x:c r="O2186" s="1" t="s">
        <x:v>5015</x:v>
      </x:c>
      <x:c r="P2186" s="11" t="b">
        <x:f aca="0">FALSE()</x:f>
        <x:v>0</x:v>
      </x:c>
    </x:row>
    <x:row r="2187" ht="15" hidden="0" customHeight="1">
      <x:c r="A2187" s="1" t="s">
        <x:v>7321</x:v>
      </x:c>
      <x:c r="B2187" s="1" t="s">
        <x:v>1279</x:v>
      </x:c>
      <x:c r="C2187" s="14" t="n">
        <x:v>45633</x:v>
      </x:c>
      <x:c r="D2187" s="1" t="s">
        <x:v>5010</x:v>
      </x:c>
      <x:c r="E2187" s="1" t="s">
        <x:v>5011</x:v>
      </x:c>
      <x:c r="F2187" s="1" t="s">
        <x:v>5012</x:v>
      </x:c>
      <x:c r="G2187" s="1" t="s">
        <x:v>5013</x:v>
      </x:c>
      <x:c r="H2187" s="1" t="s">
        <x:v>5014</x:v>
      </x:c>
      <x:c r="I2187" s="1" t="s">
        <x:v>5014</x:v>
      </x:c>
      <x:c r="J2187" s="1" t="n">
        <x:v>1</x:v>
      </x:c>
      <x:c r="K2187" s="1" t="n">
        <x:v>1.1</x:v>
      </x:c>
      <x:c r="L2187" s="15" t="n">
        <x:v>72</x:v>
      </x:c>
      <x:c r="M2187" s="11" t="b">
        <x:f aca="0">FALSE()</x:f>
        <x:v>0</x:v>
      </x:c>
      <x:c r="N2187" s="11" t="b">
        <x:f aca="0">FALSE()</x:f>
        <x:v>0</x:v>
      </x:c>
      <x:c r="O2187" s="1" t="s">
        <x:v>5015</x:v>
      </x:c>
      <x:c r="P2187" s="11" t="b">
        <x:f aca="0">FALSE()</x:f>
        <x:v>0</x:v>
      </x:c>
    </x:row>
    <x:row r="2188" ht="15" hidden="0" customHeight="1">
      <x:c r="A2188" s="1" t="s">
        <x:v>7322</x:v>
      </x:c>
      <x:c r="B2188" s="1" t="s">
        <x:v>1279</x:v>
      </x:c>
      <x:c r="C2188" s="14" t="n">
        <x:v>46007</x:v>
      </x:c>
      <x:c r="D2188" s="1" t="s">
        <x:v>5018</x:v>
      </x:c>
      <x:c r="E2188" s="1" t="s">
        <x:v>5110</x:v>
      </x:c>
      <x:c r="F2188" s="1" t="s">
        <x:v>5111</x:v>
      </x:c>
      <x:c r="G2188" s="1" t="s">
        <x:v>5112</x:v>
      </x:c>
      <x:c r="H2188" s="1" t="s">
        <x:v>5022</x:v>
      </x:c>
      <x:c r="I2188" s="1" t="s">
        <x:v>5014</x:v>
      </x:c>
      <x:c r="J2188" s="1" t="n">
        <x:v>1.7</x:v>
      </x:c>
      <x:c r="K2188" s="1" t="n">
        <x:v>10</x:v>
      </x:c>
      <x:c r="L2188" s="15" t="n">
        <x:v>122.4</x:v>
      </x:c>
      <x:c r="M2188" s="11" t="b">
        <x:f aca="0">TRUE()</x:f>
        <x:v>1</x:v>
      </x:c>
      <x:c r="N2188" s="11" t="b">
        <x:f aca="0">FALSE()</x:f>
        <x:v>0</x:v>
      </x:c>
      <x:c r="O2188" s="1" t="s">
        <x:v>5024</x:v>
      </x:c>
      <x:c r="P2188" s="11" t="b">
        <x:f aca="0">FALSE()</x:f>
        <x:v>0</x:v>
      </x:c>
    </x:row>
    <x:row r="2189" ht="15" hidden="0" customHeight="1">
      <x:c r="A2189" s="1" t="s">
        <x:v>7323</x:v>
      </x:c>
      <x:c r="B2189" s="1" t="s">
        <x:v>1279</x:v>
      </x:c>
      <x:c r="C2189" s="14" t="n">
        <x:v>46033</x:v>
      </x:c>
      <x:c r="D2189" s="1" t="s">
        <x:v>5010</x:v>
      </x:c>
      <x:c r="E2189" s="1" t="s">
        <x:v>5011</x:v>
      </x:c>
      <x:c r="F2189" s="1" t="s">
        <x:v>5012</x:v>
      </x:c>
      <x:c r="G2189" s="1" t="s">
        <x:v>5013</x:v>
      </x:c>
      <x:c r="H2189" s="1" t="s">
        <x:v>5014</x:v>
      </x:c>
      <x:c r="I2189" s="1" t="s">
        <x:v>5014</x:v>
      </x:c>
      <x:c r="J2189" s="1" t="n">
        <x:v>0.5</x:v>
      </x:c>
      <x:c r="K2189" s="1" t="n">
        <x:v>1.3</x:v>
      </x:c>
      <x:c r="L2189" s="15" t="n">
        <x:v>36</x:v>
      </x:c>
      <x:c r="M2189" s="11" t="b">
        <x:f aca="0">TRUE()</x:f>
        <x:v>1</x:v>
      </x:c>
      <x:c r="N2189" s="11" t="b">
        <x:f aca="0">FALSE()</x:f>
        <x:v>0</x:v>
      </x:c>
      <x:c r="O2189" s="1" t="s">
        <x:v>5015</x:v>
      </x:c>
      <x:c r="P2189" s="11" t="b">
        <x:f aca="0">FALSE()</x:f>
        <x:v>0</x:v>
      </x:c>
    </x:row>
    <x:row r="2190" ht="15" hidden="0" customHeight="1">
      <x:c r="A2190" s="1" t="s">
        <x:v>7324</x:v>
      </x:c>
      <x:c r="B2190" s="1" t="s">
        <x:v>1281</x:v>
      </x:c>
      <x:c r="C2190" s="14" t="n">
        <x:v>45919</x:v>
      </x:c>
      <x:c r="D2190" s="1" t="s">
        <x:v>5010</x:v>
      </x:c>
      <x:c r="E2190" s="1" t="s">
        <x:v>5011</x:v>
      </x:c>
      <x:c r="F2190" s="1" t="s">
        <x:v>5012</x:v>
      </x:c>
      <x:c r="G2190" s="1" t="s">
        <x:v>5013</x:v>
      </x:c>
      <x:c r="H2190" s="1" t="s">
        <x:v>5014</x:v>
      </x:c>
      <x:c r="I2190" s="1" t="s">
        <x:v>5014</x:v>
      </x:c>
      <x:c r="J2190" s="1" t="n">
        <x:v>0.7</x:v>
      </x:c>
      <x:c r="K2190" s="1" t="n">
        <x:v>1.9</x:v>
      </x:c>
      <x:c r="L2190" s="15" t="n">
        <x:v>50.4</x:v>
      </x:c>
      <x:c r="M2190" s="11" t="b">
        <x:f aca="0">TRUE()</x:f>
        <x:v>1</x:v>
      </x:c>
      <x:c r="N2190" s="11" t="b">
        <x:f aca="0">FALSE()</x:f>
        <x:v>0</x:v>
      </x:c>
      <x:c r="O2190" s="1" t="s">
        <x:v>5015</x:v>
      </x:c>
      <x:c r="P2190" s="11" t="b">
        <x:f aca="0">FALSE()</x:f>
        <x:v>0</x:v>
      </x:c>
    </x:row>
    <x:row r="2191" ht="15" hidden="0" customHeight="1">
      <x:c r="A2191" s="1" t="s">
        <x:v>7325</x:v>
      </x:c>
      <x:c r="B2191" s="1" t="s">
        <x:v>1281</x:v>
      </x:c>
      <x:c r="C2191" s="14" t="n">
        <x:v>46055</x:v>
      </x:c>
      <x:c r="D2191" s="1" t="s">
        <x:v>5010</x:v>
      </x:c>
      <x:c r="E2191" s="1" t="s">
        <x:v>5011</x:v>
      </x:c>
      <x:c r="F2191" s="1" t="s">
        <x:v>5012</x:v>
      </x:c>
      <x:c r="G2191" s="1" t="s">
        <x:v>5013</x:v>
      </x:c>
      <x:c r="H2191" s="1" t="s">
        <x:v>5014</x:v>
      </x:c>
      <x:c r="I2191" s="1" t="s">
        <x:v>5014</x:v>
      </x:c>
      <x:c r="J2191" s="1" t="n">
        <x:v>1.3</x:v>
      </x:c>
      <x:c r="K2191" s="1" t="n">
        <x:v>2</x:v>
      </x:c>
      <x:c r="L2191" s="15" t="n">
        <x:v>93.6</x:v>
      </x:c>
      <x:c r="M2191" s="11" t="b">
        <x:f aca="0">TRUE()</x:f>
        <x:v>1</x:v>
      </x:c>
      <x:c r="N2191" s="11" t="b">
        <x:f aca="0">FALSE()</x:f>
        <x:v>0</x:v>
      </x:c>
      <x:c r="O2191" s="1" t="s">
        <x:v>5015</x:v>
      </x:c>
      <x:c r="P2191" s="11" t="b">
        <x:f aca="0">FALSE()</x:f>
        <x:v>0</x:v>
      </x:c>
    </x:row>
    <x:row r="2192" ht="15" hidden="0" customHeight="1">
      <x:c r="A2192" s="1" t="s">
        <x:v>7326</x:v>
      </x:c>
      <x:c r="B2192" s="1" t="s">
        <x:v>3516</x:v>
      </x:c>
      <x:c r="C2192" s="14" t="n">
        <x:v>45375</x:v>
      </x:c>
      <x:c r="D2192" s="1" t="s">
        <x:v>5054</x:v>
      </x:c>
      <x:c r="E2192" s="1" t="s">
        <x:v>5055</x:v>
      </x:c>
      <x:c r="F2192" s="1" t="s">
        <x:v>5012</x:v>
      </x:c>
      <x:c r="G2192" s="1" t="s">
        <x:v>5013</x:v>
      </x:c>
      <x:c r="H2192" s="1" t="s">
        <x:v>5014</x:v>
      </x:c>
      <x:c r="I2192" s="1" t="s">
        <x:v>5014</x:v>
      </x:c>
      <x:c r="J2192" s="1" t="n">
        <x:v>1.2</x:v>
      </x:c>
      <x:c r="K2192" s="1" t="n">
        <x:v>2.2</x:v>
      </x:c>
      <x:c r="L2192" s="15" t="n">
        <x:v>86.4</x:v>
      </x:c>
      <x:c r="M2192" s="11" t="b">
        <x:f aca="0">TRUE()</x:f>
        <x:v>1</x:v>
      </x:c>
      <x:c r="N2192" s="11" t="b">
        <x:f aca="0">FALSE()</x:f>
        <x:v>0</x:v>
      </x:c>
      <x:c r="O2192" s="1" t="s">
        <x:v>5015</x:v>
      </x:c>
      <x:c r="P2192" s="11" t="b">
        <x:f aca="0">FALSE()</x:f>
        <x:v>0</x:v>
      </x:c>
    </x:row>
    <x:row r="2193" ht="15" hidden="0" customHeight="1">
      <x:c r="A2193" s="1" t="s">
        <x:v>7327</x:v>
      </x:c>
      <x:c r="B2193" s="1" t="s">
        <x:v>3516</x:v>
      </x:c>
      <x:c r="C2193" s="14" t="n">
        <x:v>45485</x:v>
      </x:c>
      <x:c r="D2193" s="1" t="s">
        <x:v>5018</x:v>
      </x:c>
      <x:c r="E2193" s="1" t="s">
        <x:v>5035</x:v>
      </x:c>
      <x:c r="F2193" s="1" t="s">
        <x:v>5029</x:v>
      </x:c>
      <x:c r="G2193" s="1" t="s">
        <x:v>5030</x:v>
      </x:c>
      <x:c r="H2193" s="1" t="s">
        <x:v>5031</x:v>
      </x:c>
      <x:c r="I2193" s="1" t="s">
        <x:v>5014</x:v>
      </x:c>
      <x:c r="J2193" s="1" t="n">
        <x:v>1.8</x:v>
      </x:c>
      <x:c r="K2193" s="1" t="n">
        <x:v>18.8</x:v>
      </x:c>
      <x:c r="L2193" s="15" t="n">
        <x:v>129.6</x:v>
      </x:c>
      <x:c r="M2193" s="11" t="b">
        <x:f aca="0">TRUE()</x:f>
        <x:v>1</x:v>
      </x:c>
      <x:c r="N2193" s="11" t="b">
        <x:f aca="0">FALSE()</x:f>
        <x:v>0</x:v>
      </x:c>
      <x:c r="O2193" s="1" t="s">
        <x:v>5037</x:v>
      </x:c>
      <x:c r="P2193" s="11" t="b">
        <x:f aca="0">FALSE()</x:f>
        <x:v>0</x:v>
      </x:c>
    </x:row>
    <x:row r="2194" ht="15" hidden="0" customHeight="1">
      <x:c r="A2194" s="1" t="s">
        <x:v>7328</x:v>
      </x:c>
      <x:c r="B2194" s="1" t="s">
        <x:v>3516</x:v>
      </x:c>
      <x:c r="C2194" s="14" t="n">
        <x:v>45660</x:v>
      </x:c>
      <x:c r="D2194" s="1" t="s">
        <x:v>5010</x:v>
      </x:c>
      <x:c r="E2194" s="1" t="s">
        <x:v>5011</x:v>
      </x:c>
      <x:c r="F2194" s="1" t="s">
        <x:v>5012</x:v>
      </x:c>
      <x:c r="G2194" s="1" t="s">
        <x:v>5013</x:v>
      </x:c>
      <x:c r="H2194" s="1" t="s">
        <x:v>5014</x:v>
      </x:c>
      <x:c r="I2194" s="1" t="s">
        <x:v>5014</x:v>
      </x:c>
      <x:c r="J2194" s="1" t="n">
        <x:v>1.2</x:v>
      </x:c>
      <x:c r="K2194" s="1" t="n">
        <x:v>2.6</x:v>
      </x:c>
      <x:c r="L2194" s="15" t="n">
        <x:v>86.4</x:v>
      </x:c>
      <x:c r="M2194" s="11" t="b">
        <x:f aca="0">TRUE()</x:f>
        <x:v>1</x:v>
      </x:c>
      <x:c r="N2194" s="11" t="b">
        <x:f aca="0">FALSE()</x:f>
        <x:v>0</x:v>
      </x:c>
      <x:c r="O2194" s="1" t="s">
        <x:v>5015</x:v>
      </x:c>
      <x:c r="P2194" s="11" t="b">
        <x:f aca="0">FALSE()</x:f>
        <x:v>0</x:v>
      </x:c>
    </x:row>
    <x:row r="2195" ht="15" hidden="0" customHeight="1">
      <x:c r="A2195" s="1" t="s">
        <x:v>7329</x:v>
      </x:c>
      <x:c r="B2195" s="1" t="s">
        <x:v>3516</x:v>
      </x:c>
      <x:c r="C2195" s="14" t="n">
        <x:v>45739</x:v>
      </x:c>
      <x:c r="D2195" s="1" t="s">
        <x:v>5010</x:v>
      </x:c>
      <x:c r="E2195" s="1" t="s">
        <x:v>5011</x:v>
      </x:c>
      <x:c r="F2195" s="1" t="s">
        <x:v>5012</x:v>
      </x:c>
      <x:c r="G2195" s="1" t="s">
        <x:v>5013</x:v>
      </x:c>
      <x:c r="H2195" s="1" t="s">
        <x:v>5014</x:v>
      </x:c>
      <x:c r="I2195" s="1" t="s">
        <x:v>5014</x:v>
      </x:c>
      <x:c r="J2195" s="1" t="n">
        <x:v>1</x:v>
      </x:c>
      <x:c r="K2195" s="1" t="n">
        <x:v>1.7</x:v>
      </x:c>
      <x:c r="L2195" s="15" t="n">
        <x:v>72</x:v>
      </x:c>
      <x:c r="M2195" s="11" t="b">
        <x:f aca="0">FALSE()</x:f>
        <x:v>0</x:v>
      </x:c>
      <x:c r="N2195" s="11" t="b">
        <x:f aca="0">FALSE()</x:f>
        <x:v>0</x:v>
      </x:c>
      <x:c r="O2195" s="1" t="s">
        <x:v>5015</x:v>
      </x:c>
      <x:c r="P2195" s="11" t="b">
        <x:f aca="0">FALSE()</x:f>
        <x:v>0</x:v>
      </x:c>
    </x:row>
    <x:row r="2196" ht="15" hidden="0" customHeight="1">
      <x:c r="A2196" s="1" t="s">
        <x:v>7330</x:v>
      </x:c>
      <x:c r="B2196" s="1" t="s">
        <x:v>3516</x:v>
      </x:c>
      <x:c r="C2196" s="14" t="n">
        <x:v>45987</x:v>
      </x:c>
      <x:c r="D2196" s="1" t="s">
        <x:v>5010</x:v>
      </x:c>
      <x:c r="E2196" s="1" t="s">
        <x:v>5011</x:v>
      </x:c>
      <x:c r="F2196" s="1" t="s">
        <x:v>5012</x:v>
      </x:c>
      <x:c r="G2196" s="1" t="s">
        <x:v>5013</x:v>
      </x:c>
      <x:c r="H2196" s="1" t="s">
        <x:v>5014</x:v>
      </x:c>
      <x:c r="I2196" s="1" t="s">
        <x:v>5014</x:v>
      </x:c>
      <x:c r="J2196" s="1" t="n">
        <x:v>0.8</x:v>
      </x:c>
      <x:c r="K2196" s="1" t="n">
        <x:v>1.4</x:v>
      </x:c>
      <x:c r="L2196" s="15" t="n">
        <x:v>57.6</x:v>
      </x:c>
      <x:c r="M2196" s="11" t="b">
        <x:f aca="0">FALSE()</x:f>
        <x:v>0</x:v>
      </x:c>
      <x:c r="N2196" s="11" t="b">
        <x:f aca="0">FALSE()</x:f>
        <x:v>0</x:v>
      </x:c>
      <x:c r="O2196" s="1" t="s">
        <x:v>5015</x:v>
      </x:c>
      <x:c r="P2196" s="11" t="b">
        <x:f aca="0">FALSE()</x:f>
        <x:v>0</x:v>
      </x:c>
    </x:row>
    <x:row r="2197" ht="15" hidden="0" customHeight="1">
      <x:c r="A2197" s="1" t="s">
        <x:v>7331</x:v>
      </x:c>
      <x:c r="B2197" s="1" t="s">
        <x:v>3516</x:v>
      </x:c>
      <x:c r="C2197" s="14" t="n">
        <x:v>46058</x:v>
      </x:c>
      <x:c r="D2197" s="1" t="s">
        <x:v>5018</x:v>
      </x:c>
      <x:c r="E2197" s="1" t="s">
        <x:v>5116</x:v>
      </x:c>
      <x:c r="F2197" s="1" t="s">
        <x:v>5029</x:v>
      </x:c>
      <x:c r="G2197" s="1" t="s">
        <x:v>5030</x:v>
      </x:c>
      <x:c r="H2197" s="1" t="s">
        <x:v>5022</x:v>
      </x:c>
      <x:c r="I2197" s="1" t="s">
        <x:v>5131</x:v>
      </x:c>
      <x:c r="J2197" s="1" t="n">
        <x:v>1.3</x:v>
      </x:c>
      <x:c r="K2197" s="1" t="n">
        <x:v>8.6</x:v>
      </x:c>
      <x:c r="L2197" s="15" t="n">
        <x:v>257.96</x:v>
      </x:c>
      <x:c r="M2197" s="11" t="b">
        <x:f aca="0">FALSE()</x:f>
        <x:v>0</x:v>
      </x:c>
      <x:c r="N2197" s="11" t="b">
        <x:f aca="0">FALSE()</x:f>
        <x:v>0</x:v>
      </x:c>
      <x:c r="O2197" s="1" t="s">
        <x:v>5098</x:v>
      </x:c>
      <x:c r="P2197" s="11" t="b">
        <x:f aca="0">FALSE()</x:f>
        <x:v>0</x:v>
      </x:c>
    </x:row>
    <x:row r="2198" ht="15" hidden="0" customHeight="1">
      <x:c r="A2198" s="1" t="s">
        <x:v>7332</x:v>
      </x:c>
      <x:c r="B2198" s="1" t="s">
        <x:v>1283</x:v>
      </x:c>
      <x:c r="C2198" s="14" t="n">
        <x:v>45746</x:v>
      </x:c>
      <x:c r="D2198" s="1" t="s">
        <x:v>5018</x:v>
      </x:c>
      <x:c r="E2198" s="1" t="s">
        <x:v>5070</x:v>
      </x:c>
      <x:c r="F2198" s="1" t="s">
        <x:v>5071</x:v>
      </x:c>
      <x:c r="G2198" s="1" t="s">
        <x:v>5072</x:v>
      </x:c>
      <x:c r="H2198" s="1" t="s">
        <x:v>5022</x:v>
      </x:c>
      <x:c r="I2198" s="1" t="s">
        <x:v>5100</x:v>
      </x:c>
      <x:c r="J2198" s="1" t="n">
        <x:v>2.7</x:v>
      </x:c>
      <x:c r="K2198" s="1" t="n">
        <x:v>8.1</x:v>
      </x:c>
      <x:c r="L2198" s="15" t="n">
        <x:v>370.33</x:v>
      </x:c>
      <x:c r="M2198" s="11" t="b">
        <x:f aca="0">TRUE()</x:f>
        <x:v>1</x:v>
      </x:c>
      <x:c r="N2198" s="11" t="b">
        <x:f aca="0">FALSE()</x:f>
        <x:v>0</x:v>
      </x:c>
      <x:c r="O2198" s="1" t="s">
        <x:v>5073</x:v>
      </x:c>
      <x:c r="P2198" s="11" t="b">
        <x:f aca="0">FALSE()</x:f>
        <x:v>0</x:v>
      </x:c>
    </x:row>
    <x:row r="2199" ht="15" hidden="0" customHeight="1">
      <x:c r="A2199" s="1" t="s">
        <x:v>7333</x:v>
      </x:c>
      <x:c r="B2199" s="1" t="s">
        <x:v>1283</x:v>
      </x:c>
      <x:c r="C2199" s="14" t="n">
        <x:v>45870</x:v>
      </x:c>
      <x:c r="D2199" s="1" t="s">
        <x:v>5010</x:v>
      </x:c>
      <x:c r="E2199" s="1" t="s">
        <x:v>5011</x:v>
      </x:c>
      <x:c r="F2199" s="1" t="s">
        <x:v>5012</x:v>
      </x:c>
      <x:c r="G2199" s="1" t="s">
        <x:v>5013</x:v>
      </x:c>
      <x:c r="H2199" s="1" t="s">
        <x:v>5014</x:v>
      </x:c>
      <x:c r="I2199" s="1" t="s">
        <x:v>5014</x:v>
      </x:c>
      <x:c r="J2199" s="1" t="n">
        <x:v>1.5</x:v>
      </x:c>
      <x:c r="K2199" s="1" t="n">
        <x:v>3</x:v>
      </x:c>
      <x:c r="L2199" s="15" t="n">
        <x:v>108</x:v>
      </x:c>
      <x:c r="M2199" s="11" t="b">
        <x:f aca="0">TRUE()</x:f>
        <x:v>1</x:v>
      </x:c>
      <x:c r="N2199" s="11" t="b">
        <x:f aca="0">FALSE()</x:f>
        <x:v>0</x:v>
      </x:c>
      <x:c r="O2199" s="1" t="s">
        <x:v>5015</x:v>
      </x:c>
      <x:c r="P2199" s="11" t="b">
        <x:f aca="0">FALSE()</x:f>
        <x:v>0</x:v>
      </x:c>
    </x:row>
    <x:row r="2200" ht="15" hidden="0" customHeight="1">
      <x:c r="A2200" s="1" t="s">
        <x:v>7334</x:v>
      </x:c>
      <x:c r="B2200" s="1" t="s">
        <x:v>1283</x:v>
      </x:c>
      <x:c r="C2200" s="14" t="n">
        <x:v>46089</x:v>
      </x:c>
      <x:c r="D2200" s="1" t="s">
        <x:v>5010</x:v>
      </x:c>
      <x:c r="E2200" s="1" t="s">
        <x:v>5011</x:v>
      </x:c>
      <x:c r="F2200" s="1" t="s">
        <x:v>5012</x:v>
      </x:c>
      <x:c r="G2200" s="1" t="s">
        <x:v>5013</x:v>
      </x:c>
      <x:c r="H2200" s="1" t="s">
        <x:v>5014</x:v>
      </x:c>
      <x:c r="I2200" s="1" t="s">
        <x:v>5014</x:v>
      </x:c>
      <x:c r="J2200" s="1" t="n">
        <x:v>1.7</x:v>
      </x:c>
      <x:c r="K2200" s="1" t="n">
        <x:v>1.8</x:v>
      </x:c>
      <x:c r="L2200" s="15" t="n">
        <x:v>122.4</x:v>
      </x:c>
      <x:c r="M2200" s="11" t="b">
        <x:f aca="0">TRUE()</x:f>
        <x:v>1</x:v>
      </x:c>
      <x:c r="N2200" s="11" t="b">
        <x:f aca="0">FALSE()</x:f>
        <x:v>0</x:v>
      </x:c>
      <x:c r="O2200" s="1" t="s">
        <x:v>5015</x:v>
      </x:c>
      <x:c r="P2200" s="11" t="b">
        <x:f aca="0">FALSE()</x:f>
        <x:v>0</x:v>
      </x:c>
    </x:row>
    <x:row r="2201" ht="15" hidden="0" customHeight="1">
      <x:c r="A2201" s="1" t="s">
        <x:v>7335</x:v>
      </x:c>
      <x:c r="B2201" s="1" t="s">
        <x:v>1283</x:v>
      </x:c>
      <x:c r="C2201" s="14" t="n">
        <x:v>46117</x:v>
      </x:c>
      <x:c r="D2201" s="1" t="s">
        <x:v>5010</x:v>
      </x:c>
      <x:c r="E2201" s="1" t="s">
        <x:v>5011</x:v>
      </x:c>
      <x:c r="F2201" s="1" t="s">
        <x:v>5012</x:v>
      </x:c>
      <x:c r="G2201" s="1" t="s">
        <x:v>5013</x:v>
      </x:c>
      <x:c r="H2201" s="1" t="s">
        <x:v>5014</x:v>
      </x:c>
      <x:c r="I2201" s="1" t="s">
        <x:v>5014</x:v>
      </x:c>
      <x:c r="J2201" s="1" t="n">
        <x:v>0.6</x:v>
      </x:c>
      <x:c r="K2201" s="1" t="n">
        <x:v>1.3</x:v>
      </x:c>
      <x:c r="L2201" s="15" t="n">
        <x:v>43.2</x:v>
      </x:c>
      <x:c r="M2201" s="11" t="b">
        <x:f aca="0">TRUE()</x:f>
        <x:v>1</x:v>
      </x:c>
      <x:c r="N2201" s="11" t="b">
        <x:f aca="0">FALSE()</x:f>
        <x:v>0</x:v>
      </x:c>
      <x:c r="O2201" s="1" t="s">
        <x:v>5015</x:v>
      </x:c>
      <x:c r="P2201" s="11" t="b">
        <x:f aca="0">FALSE()</x:f>
        <x:v>0</x:v>
      </x:c>
    </x:row>
    <x:row r="2202" ht="15" hidden="0" customHeight="1">
      <x:c r="A2202" s="1" t="s">
        <x:v>7336</x:v>
      </x:c>
      <x:c r="B2202" s="1" t="s">
        <x:v>1784</x:v>
      </x:c>
      <x:c r="C2202" s="14" t="n">
        <x:v>45656</x:v>
      </x:c>
      <x:c r="D2202" s="1" t="s">
        <x:v>5018</x:v>
      </x:c>
      <x:c r="E2202" s="1" t="s">
        <x:v>5105</x:v>
      </x:c>
      <x:c r="F2202" s="1" t="s">
        <x:v>5076</x:v>
      </x:c>
      <x:c r="G2202" s="1" t="s">
        <x:v>5077</x:v>
      </x:c>
      <x:c r="H2202" s="1" t="s">
        <x:v>5022</x:v>
      </x:c>
      <x:c r="I2202" s="1" t="s">
        <x:v>5059</x:v>
      </x:c>
      <x:c r="J2202" s="1" t="n">
        <x:v>0.3</x:v>
      </x:c>
      <x:c r="K2202" s="1" t="n">
        <x:v>8.3</x:v>
      </x:c>
      <x:c r="L2202" s="15" t="n">
        <x:v>539.82</x:v>
      </x:c>
      <x:c r="M2202" s="11" t="b">
        <x:f aca="0">FALSE()</x:f>
        <x:v>0</x:v>
      </x:c>
      <x:c r="N2202" s="11" t="b">
        <x:f aca="0">FALSE()</x:f>
        <x:v>0</x:v>
      </x:c>
      <x:c r="O2202" s="1" t="s">
        <x:v>5068</x:v>
      </x:c>
      <x:c r="P2202" s="11" t="b">
        <x:f aca="0">FALSE()</x:f>
        <x:v>0</x:v>
      </x:c>
    </x:row>
    <x:row r="2203" ht="15" hidden="0" customHeight="1">
      <x:c r="A2203" s="1" t="s">
        <x:v>7337</x:v>
      </x:c>
      <x:c r="B2203" s="1" t="s">
        <x:v>1784</x:v>
      </x:c>
      <x:c r="C2203" s="14" t="n">
        <x:v>45795</x:v>
      </x:c>
      <x:c r="D2203" s="1" t="s">
        <x:v>5010</x:v>
      </x:c>
      <x:c r="E2203" s="1" t="s">
        <x:v>5011</x:v>
      </x:c>
      <x:c r="F2203" s="1" t="s">
        <x:v>5012</x:v>
      </x:c>
      <x:c r="G2203" s="1" t="s">
        <x:v>5013</x:v>
      </x:c>
      <x:c r="H2203" s="1" t="s">
        <x:v>5014</x:v>
      </x:c>
      <x:c r="I2203" s="1" t="s">
        <x:v>5014</x:v>
      </x:c>
      <x:c r="J2203" s="1" t="n">
        <x:v>1</x:v>
      </x:c>
      <x:c r="K2203" s="1" t="n">
        <x:v>1</x:v>
      </x:c>
      <x:c r="L2203" s="15" t="n">
        <x:v>72</x:v>
      </x:c>
      <x:c r="M2203" s="11" t="b">
        <x:f aca="0">TRUE()</x:f>
        <x:v>1</x:v>
      </x:c>
      <x:c r="N2203" s="11" t="b">
        <x:f aca="0">FALSE()</x:f>
        <x:v>0</x:v>
      </x:c>
      <x:c r="O2203" s="1" t="s">
        <x:v>5015</x:v>
      </x:c>
      <x:c r="P2203" s="11" t="b">
        <x:f aca="0">FALSE()</x:f>
        <x:v>0</x:v>
      </x:c>
    </x:row>
    <x:row r="2204" ht="15" hidden="0" customHeight="1">
      <x:c r="A2204" s="1" t="s">
        <x:v>7338</x:v>
      </x:c>
      <x:c r="B2204" s="1" t="s">
        <x:v>1784</x:v>
      </x:c>
      <x:c r="C2204" s="14" t="n">
        <x:v>45976</x:v>
      </x:c>
      <x:c r="D2204" s="1" t="s">
        <x:v>5010</x:v>
      </x:c>
      <x:c r="E2204" s="1" t="s">
        <x:v>5011</x:v>
      </x:c>
      <x:c r="F2204" s="1" t="s">
        <x:v>5012</x:v>
      </x:c>
      <x:c r="G2204" s="1" t="s">
        <x:v>5013</x:v>
      </x:c>
      <x:c r="H2204" s="1" t="s">
        <x:v>5014</x:v>
      </x:c>
      <x:c r="I2204" s="1" t="s">
        <x:v>5014</x:v>
      </x:c>
      <x:c r="J2204" s="1" t="n">
        <x:v>1.6</x:v>
      </x:c>
      <x:c r="K2204" s="1" t="n">
        <x:v>1</x:v>
      </x:c>
      <x:c r="L2204" s="15" t="n">
        <x:v>115.2</x:v>
      </x:c>
      <x:c r="M2204" s="11" t="b">
        <x:f aca="0">FALSE()</x:f>
        <x:v>0</x:v>
      </x:c>
      <x:c r="N2204" s="11" t="b">
        <x:f aca="0">FALSE()</x:f>
        <x:v>0</x:v>
      </x:c>
      <x:c r="O2204" s="1" t="s">
        <x:v>5015</x:v>
      </x:c>
      <x:c r="P2204" s="11" t="b">
        <x:f aca="0">FALSE()</x:f>
        <x:v>0</x:v>
      </x:c>
    </x:row>
    <x:row r="2205" ht="15" hidden="0" customHeight="1">
      <x:c r="A2205" s="1" t="s">
        <x:v>7339</x:v>
      </x:c>
      <x:c r="B2205" s="1" t="s">
        <x:v>1784</x:v>
      </x:c>
      <x:c r="C2205" s="14" t="n">
        <x:v>46088</x:v>
      </x:c>
      <x:c r="D2205" s="1" t="s">
        <x:v>5018</x:v>
      </x:c>
      <x:c r="E2205" s="1" t="s">
        <x:v>5041</x:v>
      </x:c>
      <x:c r="F2205" s="1" t="s">
        <x:v>5042</x:v>
      </x:c>
      <x:c r="G2205" s="1" t="s">
        <x:v>5043</x:v>
      </x:c>
      <x:c r="H2205" s="1" t="s">
        <x:v>5022</x:v>
      </x:c>
      <x:c r="I2205" s="1" t="s">
        <x:v>5044</x:v>
      </x:c>
      <x:c r="J2205" s="1" t="n">
        <x:v>1.7</x:v>
      </x:c>
      <x:c r="K2205" s="1" t="n">
        <x:v>8.4</x:v>
      </x:c>
      <x:c r="L2205" s="15" t="n">
        <x:v>460.81</x:v>
      </x:c>
      <x:c r="M2205" s="11" t="b">
        <x:f aca="0">TRUE()</x:f>
        <x:v>1</x:v>
      </x:c>
      <x:c r="N2205" s="11" t="b">
        <x:f aca="0">FALSE()</x:f>
        <x:v>0</x:v>
      </x:c>
      <x:c r="O2205" s="1" t="s">
        <x:v>5078</x:v>
      </x:c>
      <x:c r="P2205" s="11" t="b">
        <x:f aca="0">TRUE()</x:f>
        <x:v>1</x:v>
      </x:c>
      <x:c r="Q2205" s="1" t="s">
        <x:v>7340</x:v>
      </x:c>
    </x:row>
    <x:row r="2206" ht="15" hidden="0" customHeight="1">
      <x:c r="A2206" s="1" t="s">
        <x:v>7341</x:v>
      </x:c>
      <x:c r="B2206" s="1" t="s">
        <x:v>3523</x:v>
      </x:c>
      <x:c r="C2206" s="14" t="n">
        <x:v>45440</x:v>
      </x:c>
      <x:c r="D2206" s="1" t="s">
        <x:v>5010</x:v>
      </x:c>
      <x:c r="E2206" s="1" t="s">
        <x:v>5011</x:v>
      </x:c>
      <x:c r="F2206" s="1" t="s">
        <x:v>5012</x:v>
      </x:c>
      <x:c r="G2206" s="1" t="s">
        <x:v>5013</x:v>
      </x:c>
      <x:c r="H2206" s="1" t="s">
        <x:v>5014</x:v>
      </x:c>
      <x:c r="I2206" s="1" t="s">
        <x:v>5014</x:v>
      </x:c>
      <x:c r="J2206" s="1" t="n">
        <x:v>0.5</x:v>
      </x:c>
      <x:c r="K2206" s="1" t="n">
        <x:v>2.2</x:v>
      </x:c>
      <x:c r="L2206" s="15" t="n">
        <x:v>36</x:v>
      </x:c>
      <x:c r="M2206" s="11" t="b">
        <x:f aca="0">TRUE()</x:f>
        <x:v>1</x:v>
      </x:c>
      <x:c r="N2206" s="11" t="b">
        <x:f aca="0">FALSE()</x:f>
        <x:v>0</x:v>
      </x:c>
      <x:c r="O2206" s="1" t="s">
        <x:v>5015</x:v>
      </x:c>
      <x:c r="P2206" s="11" t="b">
        <x:f aca="0">FALSE()</x:f>
        <x:v>0</x:v>
      </x:c>
    </x:row>
    <x:row r="2207" ht="15" hidden="0" customHeight="1">
      <x:c r="A2207" s="1" t="s">
        <x:v>7342</x:v>
      </x:c>
      <x:c r="B2207" s="1" t="s">
        <x:v>3523</x:v>
      </x:c>
      <x:c r="C2207" s="14" t="n">
        <x:v>45648</x:v>
      </x:c>
      <x:c r="D2207" s="1" t="s">
        <x:v>5010</x:v>
      </x:c>
      <x:c r="E2207" s="1" t="s">
        <x:v>5011</x:v>
      </x:c>
      <x:c r="F2207" s="1" t="s">
        <x:v>5012</x:v>
      </x:c>
      <x:c r="G2207" s="1" t="s">
        <x:v>5013</x:v>
      </x:c>
      <x:c r="H2207" s="1" t="s">
        <x:v>5014</x:v>
      </x:c>
      <x:c r="I2207" s="1" t="s">
        <x:v>5014</x:v>
      </x:c>
      <x:c r="J2207" s="1" t="n">
        <x:v>1.2</x:v>
      </x:c>
      <x:c r="K2207" s="1" t="n">
        <x:v>2.4</x:v>
      </x:c>
      <x:c r="L2207" s="15" t="n">
        <x:v>86.4</x:v>
      </x:c>
      <x:c r="M2207" s="11" t="b">
        <x:f aca="0">TRUE()</x:f>
        <x:v>1</x:v>
      </x:c>
      <x:c r="N2207" s="11" t="b">
        <x:f aca="0">FALSE()</x:f>
        <x:v>0</x:v>
      </x:c>
      <x:c r="O2207" s="1" t="s">
        <x:v>5015</x:v>
      </x:c>
      <x:c r="P2207" s="11" t="b">
        <x:f aca="0">FALSE()</x:f>
        <x:v>0</x:v>
      </x:c>
    </x:row>
    <x:row r="2208" ht="15" hidden="0" customHeight="1">
      <x:c r="A2208" s="1" t="s">
        <x:v>7343</x:v>
      </x:c>
      <x:c r="B2208" s="1" t="s">
        <x:v>1286</x:v>
      </x:c>
      <x:c r="C2208" s="14" t="n">
        <x:v>45351</x:v>
      </x:c>
      <x:c r="D2208" s="1" t="s">
        <x:v>5010</x:v>
      </x:c>
      <x:c r="E2208" s="1" t="s">
        <x:v>5011</x:v>
      </x:c>
      <x:c r="F2208" s="1" t="s">
        <x:v>5012</x:v>
      </x:c>
      <x:c r="G2208" s="1" t="s">
        <x:v>5013</x:v>
      </x:c>
      <x:c r="H2208" s="1" t="s">
        <x:v>5014</x:v>
      </x:c>
      <x:c r="I2208" s="1" t="s">
        <x:v>5014</x:v>
      </x:c>
      <x:c r="J2208" s="1" t="n">
        <x:v>1.3</x:v>
      </x:c>
      <x:c r="K2208" s="1" t="n">
        <x:v>1.6</x:v>
      </x:c>
      <x:c r="L2208" s="15" t="n">
        <x:v>93.6</x:v>
      </x:c>
      <x:c r="M2208" s="11" t="b">
        <x:f aca="0">TRUE()</x:f>
        <x:v>1</x:v>
      </x:c>
      <x:c r="N2208" s="11" t="b">
        <x:f aca="0">FALSE()</x:f>
        <x:v>0</x:v>
      </x:c>
      <x:c r="O2208" s="1" t="s">
        <x:v>5015</x:v>
      </x:c>
      <x:c r="P2208" s="11" t="b">
        <x:f aca="0">FALSE()</x:f>
        <x:v>0</x:v>
      </x:c>
    </x:row>
    <x:row r="2209" ht="15" hidden="0" customHeight="1">
      <x:c r="A2209" s="1" t="s">
        <x:v>7344</x:v>
      </x:c>
      <x:c r="B2209" s="1" t="s">
        <x:v>1286</x:v>
      </x:c>
      <x:c r="C2209" s="14" t="n">
        <x:v>45669</x:v>
      </x:c>
      <x:c r="D2209" s="1" t="s">
        <x:v>5018</x:v>
      </x:c>
      <x:c r="E2209" s="1" t="s">
        <x:v>5035</x:v>
      </x:c>
      <x:c r="F2209" s="1" t="s">
        <x:v>5029</x:v>
      </x:c>
      <x:c r="G2209" s="1" t="s">
        <x:v>5030</x:v>
      </x:c>
      <x:c r="H2209" s="1" t="s">
        <x:v>5022</x:v>
      </x:c>
      <x:c r="I2209" s="1" t="s">
        <x:v>5152</x:v>
      </x:c>
      <x:c r="J2209" s="1" t="n">
        <x:v>2.9</x:v>
      </x:c>
      <x:c r="K2209" s="1" t="n">
        <x:v>20.3</x:v>
      </x:c>
      <x:c r="L2209" s="15" t="n">
        <x:v>1003.22</x:v>
      </x:c>
      <x:c r="M2209" s="11" t="b">
        <x:f aca="0">TRUE()</x:f>
        <x:v>1</x:v>
      </x:c>
      <x:c r="N2209" s="11" t="b">
        <x:f aca="0">FALSE()</x:f>
        <x:v>0</x:v>
      </x:c>
      <x:c r="O2209" s="1" t="s">
        <x:v>5024</x:v>
      </x:c>
      <x:c r="P2209" s="11" t="b">
        <x:f aca="0">FALSE()</x:f>
        <x:v>0</x:v>
      </x:c>
    </x:row>
    <x:row r="2210" ht="15" hidden="0" customHeight="1">
      <x:c r="A2210" s="1" t="s">
        <x:v>7345</x:v>
      </x:c>
      <x:c r="B2210" s="1" t="s">
        <x:v>1286</x:v>
      </x:c>
      <x:c r="C2210" s="14" t="n">
        <x:v>45882</x:v>
      </x:c>
      <x:c r="D2210" s="1" t="s">
        <x:v>5010</x:v>
      </x:c>
      <x:c r="E2210" s="1" t="s">
        <x:v>5011</x:v>
      </x:c>
      <x:c r="F2210" s="1" t="s">
        <x:v>5012</x:v>
      </x:c>
      <x:c r="G2210" s="1" t="s">
        <x:v>5013</x:v>
      </x:c>
      <x:c r="H2210" s="1" t="s">
        <x:v>5014</x:v>
      </x:c>
      <x:c r="I2210" s="1" t="s">
        <x:v>5014</x:v>
      </x:c>
      <x:c r="J2210" s="1" t="n">
        <x:v>1.4</x:v>
      </x:c>
      <x:c r="K2210" s="1" t="n">
        <x:v>2.1</x:v>
      </x:c>
      <x:c r="L2210" s="15" t="n">
        <x:v>100.8</x:v>
      </x:c>
      <x:c r="M2210" s="11" t="b">
        <x:f aca="0">TRUE()</x:f>
        <x:v>1</x:v>
      </x:c>
      <x:c r="N2210" s="11" t="b">
        <x:f aca="0">FALSE()</x:f>
        <x:v>0</x:v>
      </x:c>
      <x:c r="O2210" s="1" t="s">
        <x:v>5015</x:v>
      </x:c>
      <x:c r="P2210" s="11" t="b">
        <x:f aca="0">FALSE()</x:f>
        <x:v>0</x:v>
      </x:c>
    </x:row>
    <x:row r="2211" ht="15" hidden="0" customHeight="1">
      <x:c r="A2211" s="1" t="s">
        <x:v>7346</x:v>
      </x:c>
      <x:c r="B2211" s="1" t="s">
        <x:v>1286</x:v>
      </x:c>
      <x:c r="C2211" s="14" t="n">
        <x:v>46011</x:v>
      </x:c>
      <x:c r="D2211" s="1" t="s">
        <x:v>5010</x:v>
      </x:c>
      <x:c r="E2211" s="1" t="s">
        <x:v>5011</x:v>
      </x:c>
      <x:c r="F2211" s="1" t="s">
        <x:v>5012</x:v>
      </x:c>
      <x:c r="G2211" s="1" t="s">
        <x:v>5013</x:v>
      </x:c>
      <x:c r="H2211" s="1" t="s">
        <x:v>5014</x:v>
      </x:c>
      <x:c r="I2211" s="1" t="s">
        <x:v>5014</x:v>
      </x:c>
      <x:c r="J2211" s="1" t="n">
        <x:v>0.7</x:v>
      </x:c>
      <x:c r="K2211" s="1" t="n">
        <x:v>1.9</x:v>
      </x:c>
      <x:c r="L2211" s="15" t="n">
        <x:v>50.4</x:v>
      </x:c>
      <x:c r="M2211" s="11" t="b">
        <x:f aca="0">TRUE()</x:f>
        <x:v>1</x:v>
      </x:c>
      <x:c r="N2211" s="11" t="b">
        <x:f aca="0">FALSE()</x:f>
        <x:v>0</x:v>
      </x:c>
      <x:c r="O2211" s="1" t="s">
        <x:v>5015</x:v>
      </x:c>
      <x:c r="P2211" s="11" t="b">
        <x:f aca="0">FALSE()</x:f>
        <x:v>0</x:v>
      </x:c>
    </x:row>
    <x:row r="2212" ht="15" hidden="0" customHeight="1">
      <x:c r="A2212" s="1" t="s">
        <x:v>7347</x:v>
      </x:c>
      <x:c r="B2212" s="1" t="s">
        <x:v>1286</x:v>
      </x:c>
      <x:c r="C2212" s="14" t="n">
        <x:v>46125</x:v>
      </x:c>
      <x:c r="D2212" s="1" t="s">
        <x:v>5018</x:v>
      </x:c>
      <x:c r="E2212" s="1" t="s">
        <x:v>5070</x:v>
      </x:c>
      <x:c r="F2212" s="1" t="s">
        <x:v>5071</x:v>
      </x:c>
      <x:c r="G2212" s="1" t="s">
        <x:v>5072</x:v>
      </x:c>
      <x:c r="H2212" s="1" t="s">
        <x:v>5022</x:v>
      </x:c>
      <x:c r="I2212" s="1" t="s">
        <x:v>5014</x:v>
      </x:c>
      <x:c r="J2212" s="1" t="n">
        <x:v>1.8</x:v>
      </x:c>
      <x:c r="K2212" s="1" t="n">
        <x:v>13.1</x:v>
      </x:c>
      <x:c r="L2212" s="15" t="n">
        <x:v>129.6</x:v>
      </x:c>
      <x:c r="M2212" s="11" t="b">
        <x:f aca="0">TRUE()</x:f>
        <x:v>1</x:v>
      </x:c>
      <x:c r="N2212" s="11" t="b">
        <x:f aca="0">FALSE()</x:f>
        <x:v>0</x:v>
      </x:c>
      <x:c r="O2212" s="1" t="s">
        <x:v>5068</x:v>
      </x:c>
      <x:c r="P2212" s="11" t="b">
        <x:f aca="0">FALSE()</x:f>
        <x:v>0</x:v>
      </x:c>
    </x:row>
    <x:row r="2213" ht="15" hidden="0" customHeight="1">
      <x:c r="A2213" s="1" t="s">
        <x:v>7348</x:v>
      </x:c>
      <x:c r="B2213" s="1" t="s">
        <x:v>1286</x:v>
      </x:c>
      <x:c r="C2213" s="14" t="n">
        <x:v>46142</x:v>
      </x:c>
      <x:c r="D2213" s="1" t="s">
        <x:v>5018</x:v>
      </x:c>
      <x:c r="E2213" s="1" t="s">
        <x:v>5232</x:v>
      </x:c>
      <x:c r="F2213" s="1" t="s">
        <x:v>5066</x:v>
      </x:c>
      <x:c r="G2213" s="1" t="s">
        <x:v>5067</x:v>
      </x:c>
      <x:c r="H2213" s="1" t="s">
        <x:v>5022</x:v>
      </x:c>
      <x:c r="I2213" s="1" t="s">
        <x:v>5032</x:v>
      </x:c>
      <x:c r="J2213" s="1" t="n">
        <x:v>3.1</x:v>
      </x:c>
      <x:c r="K2213" s="1" t="n">
        <x:v>11.1</x:v>
      </x:c>
      <x:c r="L2213" s="15" t="n">
        <x:v>321.18</x:v>
      </x:c>
      <x:c r="M2213" s="11" t="b">
        <x:f aca="0">TRUE()</x:f>
        <x:v>1</x:v>
      </x:c>
      <x:c r="N2213" s="11" t="b">
        <x:f aca="0">FALSE()</x:f>
        <x:v>0</x:v>
      </x:c>
      <x:c r="O2213" s="1" t="s">
        <x:v>5078</x:v>
      </x:c>
      <x:c r="P2213" s="11" t="b">
        <x:f aca="0">FALSE()</x:f>
        <x:v>0</x:v>
      </x:c>
    </x:row>
    <x:row r="2214" ht="15" hidden="0" customHeight="1">
      <x:c r="A2214" s="1" t="s">
        <x:v>7349</x:v>
      </x:c>
      <x:c r="B2214" s="1" t="s">
        <x:v>1288</x:v>
      </x:c>
      <x:c r="C2214" s="14" t="n">
        <x:v>45384</x:v>
      </x:c>
      <x:c r="D2214" s="1" t="s">
        <x:v>5054</x:v>
      </x:c>
      <x:c r="E2214" s="1" t="s">
        <x:v>5055</x:v>
      </x:c>
      <x:c r="F2214" s="1" t="s">
        <x:v>5012</x:v>
      </x:c>
      <x:c r="G2214" s="1" t="s">
        <x:v>5013</x:v>
      </x:c>
      <x:c r="H2214" s="1" t="s">
        <x:v>5014</x:v>
      </x:c>
      <x:c r="I2214" s="1" t="s">
        <x:v>5014</x:v>
      </x:c>
      <x:c r="J2214" s="1" t="n">
        <x:v>1.2</x:v>
      </x:c>
      <x:c r="K2214" s="1" t="n">
        <x:v>1.9</x:v>
      </x:c>
      <x:c r="L2214" s="15" t="n">
        <x:v>86.4</x:v>
      </x:c>
      <x:c r="M2214" s="11" t="b">
        <x:f aca="0">TRUE()</x:f>
        <x:v>1</x:v>
      </x:c>
      <x:c r="N2214" s="11" t="b">
        <x:f aca="0">FALSE()</x:f>
        <x:v>0</x:v>
      </x:c>
      <x:c r="O2214" s="1" t="s">
        <x:v>5015</x:v>
      </x:c>
      <x:c r="P2214" s="11" t="b">
        <x:f aca="0">FALSE()</x:f>
        <x:v>0</x:v>
      </x:c>
    </x:row>
    <x:row r="2215" ht="15" hidden="0" customHeight="1">
      <x:c r="A2215" s="1" t="s">
        <x:v>7350</x:v>
      </x:c>
      <x:c r="B2215" s="1" t="s">
        <x:v>1288</x:v>
      </x:c>
      <x:c r="C2215" s="14" t="n">
        <x:v>46027</x:v>
      </x:c>
      <x:c r="D2215" s="1" t="s">
        <x:v>5010</x:v>
      </x:c>
      <x:c r="E2215" s="1" t="s">
        <x:v>5011</x:v>
      </x:c>
      <x:c r="F2215" s="1" t="s">
        <x:v>5012</x:v>
      </x:c>
      <x:c r="G2215" s="1" t="s">
        <x:v>5013</x:v>
      </x:c>
      <x:c r="H2215" s="1" t="s">
        <x:v>5014</x:v>
      </x:c>
      <x:c r="I2215" s="1" t="s">
        <x:v>5014</x:v>
      </x:c>
      <x:c r="J2215" s="1" t="n">
        <x:v>1</x:v>
      </x:c>
      <x:c r="K2215" s="1" t="n">
        <x:v>2.4</x:v>
      </x:c>
      <x:c r="L2215" s="15" t="n">
        <x:v>72</x:v>
      </x:c>
      <x:c r="M2215" s="11" t="b">
        <x:f aca="0">TRUE()</x:f>
        <x:v>1</x:v>
      </x:c>
      <x:c r="N2215" s="11" t="b">
        <x:f aca="0">FALSE()</x:f>
        <x:v>0</x:v>
      </x:c>
      <x:c r="O2215" s="1" t="s">
        <x:v>5015</x:v>
      </x:c>
      <x:c r="P2215" s="11" t="b">
        <x:f aca="0">FALSE()</x:f>
        <x:v>0</x:v>
      </x:c>
    </x:row>
    <x:row r="2216" ht="15" hidden="0" customHeight="1">
      <x:c r="A2216" s="1" t="s">
        <x:v>7351</x:v>
      </x:c>
      <x:c r="B2216" s="1" t="s">
        <x:v>1288</x:v>
      </x:c>
      <x:c r="C2216" s="14" t="n">
        <x:v>46042</x:v>
      </x:c>
      <x:c r="D2216" s="1" t="s">
        <x:v>5010</x:v>
      </x:c>
      <x:c r="E2216" s="1" t="s">
        <x:v>5011</x:v>
      </x:c>
      <x:c r="F2216" s="1" t="s">
        <x:v>5012</x:v>
      </x:c>
      <x:c r="G2216" s="1" t="s">
        <x:v>5013</x:v>
      </x:c>
      <x:c r="H2216" s="1" t="s">
        <x:v>5014</x:v>
      </x:c>
      <x:c r="I2216" s="1" t="s">
        <x:v>5014</x:v>
      </x:c>
      <x:c r="J2216" s="1" t="n">
        <x:v>1.5</x:v>
      </x:c>
      <x:c r="K2216" s="1" t="n">
        <x:v>1.4</x:v>
      </x:c>
      <x:c r="L2216" s="15" t="n">
        <x:v>108</x:v>
      </x:c>
      <x:c r="M2216" s="11" t="b">
        <x:f aca="0">TRUE()</x:f>
        <x:v>1</x:v>
      </x:c>
      <x:c r="N2216" s="11" t="b">
        <x:f aca="0">FALSE()</x:f>
        <x:v>0</x:v>
      </x:c>
      <x:c r="O2216" s="1" t="s">
        <x:v>5015</x:v>
      </x:c>
      <x:c r="P2216" s="11" t="b">
        <x:f aca="0">FALSE()</x:f>
        <x:v>0</x:v>
      </x:c>
    </x:row>
    <x:row r="2217" ht="15" hidden="0" customHeight="1">
      <x:c r="A2217" s="1" t="s">
        <x:v>7352</x:v>
      </x:c>
      <x:c r="B2217" s="1" t="s">
        <x:v>1288</x:v>
      </x:c>
      <x:c r="C2217" s="14" t="n">
        <x:v>46224</x:v>
      </x:c>
      <x:c r="D2217" s="1" t="s">
        <x:v>5010</x:v>
      </x:c>
      <x:c r="E2217" s="1" t="s">
        <x:v>5011</x:v>
      </x:c>
      <x:c r="F2217" s="1" t="s">
        <x:v>5012</x:v>
      </x:c>
      <x:c r="G2217" s="1" t="s">
        <x:v>5013</x:v>
      </x:c>
      <x:c r="H2217" s="1" t="s">
        <x:v>5014</x:v>
      </x:c>
      <x:c r="I2217" s="1" t="s">
        <x:v>5014</x:v>
      </x:c>
      <x:c r="J2217" s="1" t="n">
        <x:v>2.1</x:v>
      </x:c>
      <x:c r="K2217" s="1" t="n">
        <x:v>0.6</x:v>
      </x:c>
      <x:c r="L2217" s="15" t="n">
        <x:v>151.2</x:v>
      </x:c>
      <x:c r="M2217" s="11" t="b">
        <x:f aca="0">TRUE()</x:f>
        <x:v>1</x:v>
      </x:c>
      <x:c r="N2217" s="11" t="b">
        <x:f aca="0">FALSE()</x:f>
        <x:v>0</x:v>
      </x:c>
      <x:c r="O2217" s="1" t="s">
        <x:v>5015</x:v>
      </x:c>
      <x:c r="P2217" s="11" t="b">
        <x:f aca="0">FALSE()</x:f>
        <x:v>0</x:v>
      </x:c>
    </x:row>
    <x:row r="2218" ht="15" hidden="0" customHeight="1">
      <x:c r="A2218" s="1" t="s">
        <x:v>7353</x:v>
      </x:c>
      <x:c r="B2218" s="1" t="s">
        <x:v>1289</x:v>
      </x:c>
      <x:c r="C2218" s="14" t="n">
        <x:v>45814</x:v>
      </x:c>
      <x:c r="D2218" s="1" t="s">
        <x:v>5018</x:v>
      </x:c>
      <x:c r="E2218" s="1" t="s">
        <x:v>5390</x:v>
      </x:c>
      <x:c r="F2218" s="1" t="s">
        <x:v>5042</x:v>
      </x:c>
      <x:c r="G2218" s="1" t="s">
        <x:v>5043</x:v>
      </x:c>
      <x:c r="H2218" s="1" t="s">
        <x:v>5022</x:v>
      </x:c>
      <x:c r="I2218" s="1" t="s">
        <x:v>5039</x:v>
      </x:c>
      <x:c r="J2218" s="1" t="n">
        <x:v>1.1</x:v>
      </x:c>
      <x:c r="K2218" s="1" t="n">
        <x:v>8.2</x:v>
      </x:c>
      <x:c r="L2218" s="15" t="n">
        <x:v>675.94</x:v>
      </x:c>
      <x:c r="M2218" s="11" t="b">
        <x:f aca="0">TRUE()</x:f>
        <x:v>1</x:v>
      </x:c>
      <x:c r="N2218" s="11" t="b">
        <x:f aca="0">FALSE()</x:f>
        <x:v>0</x:v>
      </x:c>
      <x:c r="O2218" s="1" t="s">
        <x:v>5068</x:v>
      </x:c>
      <x:c r="P2218" s="11" t="b">
        <x:f aca="0">FALSE()</x:f>
        <x:v>0</x:v>
      </x:c>
    </x:row>
    <x:row r="2219" ht="15" hidden="0" customHeight="1">
      <x:c r="A2219" s="1" t="s">
        <x:v>7354</x:v>
      </x:c>
      <x:c r="B2219" s="1" t="s">
        <x:v>1289</x:v>
      </x:c>
      <x:c r="C2219" s="14" t="n">
        <x:v>45915</x:v>
      </x:c>
      <x:c r="D2219" s="1" t="s">
        <x:v>5010</x:v>
      </x:c>
      <x:c r="E2219" s="1" t="s">
        <x:v>5011</x:v>
      </x:c>
      <x:c r="F2219" s="1" t="s">
        <x:v>5012</x:v>
      </x:c>
      <x:c r="G2219" s="1" t="s">
        <x:v>5013</x:v>
      </x:c>
      <x:c r="H2219" s="1" t="s">
        <x:v>5014</x:v>
      </x:c>
      <x:c r="I2219" s="1" t="s">
        <x:v>5014</x:v>
      </x:c>
      <x:c r="J2219" s="1" t="n">
        <x:v>0.9</x:v>
      </x:c>
      <x:c r="K2219" s="1" t="n">
        <x:v>0.9</x:v>
      </x:c>
      <x:c r="L2219" s="15" t="n">
        <x:v>64.8</x:v>
      </x:c>
      <x:c r="M2219" s="11" t="b">
        <x:f aca="0">TRUE()</x:f>
        <x:v>1</x:v>
      </x:c>
      <x:c r="N2219" s="11" t="b">
        <x:f aca="0">FALSE()</x:f>
        <x:v>0</x:v>
      </x:c>
      <x:c r="O2219" s="1" t="s">
        <x:v>5015</x:v>
      </x:c>
      <x:c r="P2219" s="11" t="b">
        <x:f aca="0">FALSE()</x:f>
        <x:v>0</x:v>
      </x:c>
    </x:row>
    <x:row r="2220" ht="15" hidden="0" customHeight="1">
      <x:c r="A2220" s="1" t="s">
        <x:v>7355</x:v>
      </x:c>
      <x:c r="B2220" s="1" t="s">
        <x:v>1292</x:v>
      </x:c>
      <x:c r="C2220" s="14" t="n">
        <x:v>45890</x:v>
      </x:c>
      <x:c r="D2220" s="1" t="s">
        <x:v>5010</x:v>
      </x:c>
      <x:c r="E2220" s="1" t="s">
        <x:v>5011</x:v>
      </x:c>
      <x:c r="F2220" s="1" t="s">
        <x:v>5012</x:v>
      </x:c>
      <x:c r="G2220" s="1" t="s">
        <x:v>5013</x:v>
      </x:c>
      <x:c r="H2220" s="1" t="s">
        <x:v>5014</x:v>
      </x:c>
      <x:c r="I2220" s="1" t="s">
        <x:v>5014</x:v>
      </x:c>
      <x:c r="J2220" s="1" t="n">
        <x:v>1.4</x:v>
      </x:c>
      <x:c r="K2220" s="1" t="n">
        <x:v>1.1</x:v>
      </x:c>
      <x:c r="L2220" s="15" t="n">
        <x:v>100.8</x:v>
      </x:c>
      <x:c r="M2220" s="11" t="b">
        <x:f aca="0">TRUE()</x:f>
        <x:v>1</x:v>
      </x:c>
      <x:c r="N2220" s="11" t="b">
        <x:f aca="0">FALSE()</x:f>
        <x:v>0</x:v>
      </x:c>
      <x:c r="O2220" s="1" t="s">
        <x:v>5015</x:v>
      </x:c>
      <x:c r="P2220" s="11" t="b">
        <x:f aca="0">FALSE()</x:f>
        <x:v>0</x:v>
      </x:c>
    </x:row>
    <x:row r="2221" ht="15" hidden="0" customHeight="1">
      <x:c r="A2221" s="1" t="s">
        <x:v>7356</x:v>
      </x:c>
      <x:c r="B2221" s="1" t="s">
        <x:v>1292</x:v>
      </x:c>
      <x:c r="C2221" s="14" t="n">
        <x:v>46105</x:v>
      </x:c>
      <x:c r="D2221" s="1" t="s">
        <x:v>5018</x:v>
      </x:c>
      <x:c r="E2221" s="1" t="s">
        <x:v>5028</x:v>
      </x:c>
      <x:c r="F2221" s="1" t="s">
        <x:v>5029</x:v>
      </x:c>
      <x:c r="G2221" s="1" t="s">
        <x:v>5030</x:v>
      </x:c>
      <x:c r="H2221" s="1" t="s">
        <x:v>5031</x:v>
      </x:c>
      <x:c r="I2221" s="1" t="s">
        <x:v>5131</x:v>
      </x:c>
      <x:c r="J2221" s="1" t="n">
        <x:v>2.4</x:v>
      </x:c>
      <x:c r="K2221" s="1" t="n">
        <x:v>12.2</x:v>
      </x:c>
      <x:c r="L2221" s="15" t="n">
        <x:v>837.55</x:v>
      </x:c>
      <x:c r="M2221" s="11" t="b">
        <x:f aca="0">TRUE()</x:f>
        <x:v>1</x:v>
      </x:c>
      <x:c r="N2221" s="11" t="b">
        <x:f aca="0">FALSE()</x:f>
        <x:v>0</x:v>
      </x:c>
      <x:c r="O2221" s="1" t="s">
        <x:v>5024</x:v>
      </x:c>
      <x:c r="P2221" s="11" t="b">
        <x:f aca="0">FALSE()</x:f>
        <x:v>0</x:v>
      </x:c>
    </x:row>
    <x:row r="2222" ht="15" hidden="0" customHeight="1">
      <x:c r="A2222" s="1" t="s">
        <x:v>7357</x:v>
      </x:c>
      <x:c r="B2222" s="1" t="s">
        <x:v>1292</x:v>
      </x:c>
      <x:c r="C2222" s="14" t="n">
        <x:v>46200</x:v>
      </x:c>
      <x:c r="D2222" s="1" t="s">
        <x:v>5010</x:v>
      </x:c>
      <x:c r="E2222" s="1" t="s">
        <x:v>5011</x:v>
      </x:c>
      <x:c r="F2222" s="1" t="s">
        <x:v>5012</x:v>
      </x:c>
      <x:c r="G2222" s="1" t="s">
        <x:v>5013</x:v>
      </x:c>
      <x:c r="H2222" s="1" t="s">
        <x:v>5014</x:v>
      </x:c>
      <x:c r="I2222" s="1" t="s">
        <x:v>5014</x:v>
      </x:c>
      <x:c r="J2222" s="1" t="n">
        <x:v>1</x:v>
      </x:c>
      <x:c r="K2222" s="1" t="n">
        <x:v>1.9</x:v>
      </x:c>
      <x:c r="L2222" s="15" t="n">
        <x:v>72</x:v>
      </x:c>
      <x:c r="M2222" s="11" t="b">
        <x:f aca="0">TRUE()</x:f>
        <x:v>1</x:v>
      </x:c>
      <x:c r="N2222" s="11" t="b">
        <x:f aca="0">FALSE()</x:f>
        <x:v>0</x:v>
      </x:c>
      <x:c r="O2222" s="1" t="s">
        <x:v>5015</x:v>
      </x:c>
      <x:c r="P2222" s="11" t="b">
        <x:f aca="0">FALSE()</x:f>
        <x:v>0</x:v>
      </x:c>
    </x:row>
    <x:row r="2223" ht="15" hidden="0" customHeight="1">
      <x:c r="A2223" s="1" t="s">
        <x:v>7358</x:v>
      </x:c>
      <x:c r="B2223" s="1" t="s">
        <x:v>3534</x:v>
      </x:c>
      <x:c r="C2223" s="14" t="n">
        <x:v>45333</x:v>
      </x:c>
      <x:c r="D2223" s="1" t="s">
        <x:v>5018</x:v>
      </x:c>
      <x:c r="E2223" s="1" t="s">
        <x:v>5136</x:v>
      </x:c>
      <x:c r="F2223" s="1" t="s">
        <x:v>5137</x:v>
      </x:c>
      <x:c r="G2223" s="1" t="s">
        <x:v>5138</x:v>
      </x:c>
      <x:c r="H2223" s="1" t="s">
        <x:v>5031</x:v>
      </x:c>
      <x:c r="I2223" s="1" t="s">
        <x:v>5014</x:v>
      </x:c>
      <x:c r="J2223" s="1" t="n">
        <x:v>2.1</x:v>
      </x:c>
      <x:c r="K2223" s="1" t="n">
        <x:v>10.4</x:v>
      </x:c>
      <x:c r="L2223" s="15" t="n">
        <x:v>151.2</x:v>
      </x:c>
      <x:c r="M2223" s="11" t="b">
        <x:f aca="0">TRUE()</x:f>
        <x:v>1</x:v>
      </x:c>
      <x:c r="N2223" s="11" t="b">
        <x:f aca="0">TRUE()</x:f>
        <x:v>1</x:v>
      </x:c>
      <x:c r="O2223" s="1" t="s">
        <x:v>5139</x:v>
      </x:c>
      <x:c r="P2223" s="11" t="b">
        <x:f aca="0">FALSE()</x:f>
        <x:v>0</x:v>
      </x:c>
    </x:row>
    <x:row r="2224" ht="15" hidden="0" customHeight="1">
      <x:c r="A2224" s="1" t="s">
        <x:v>7359</x:v>
      </x:c>
      <x:c r="B2224" s="1" t="s">
        <x:v>3534</x:v>
      </x:c>
      <x:c r="C2224" s="14" t="n">
        <x:v>45478</x:v>
      </x:c>
      <x:c r="D2224" s="1" t="s">
        <x:v>5010</x:v>
      </x:c>
      <x:c r="E2224" s="1" t="s">
        <x:v>5011</x:v>
      </x:c>
      <x:c r="F2224" s="1" t="s">
        <x:v>5012</x:v>
      </x:c>
      <x:c r="G2224" s="1" t="s">
        <x:v>5013</x:v>
      </x:c>
      <x:c r="H2224" s="1" t="s">
        <x:v>5014</x:v>
      </x:c>
      <x:c r="I2224" s="1" t="s">
        <x:v>5014</x:v>
      </x:c>
      <x:c r="J2224" s="1" t="n">
        <x:v>1.4</x:v>
      </x:c>
      <x:c r="K2224" s="1" t="n">
        <x:v>1.6</x:v>
      </x:c>
      <x:c r="L2224" s="15" t="n">
        <x:v>100.8</x:v>
      </x:c>
      <x:c r="M2224" s="11" t="b">
        <x:f aca="0">TRUE()</x:f>
        <x:v>1</x:v>
      </x:c>
      <x:c r="N2224" s="11" t="b">
        <x:f aca="0">FALSE()</x:f>
        <x:v>0</x:v>
      </x:c>
      <x:c r="O2224" s="1" t="s">
        <x:v>5015</x:v>
      </x:c>
      <x:c r="P2224" s="11" t="b">
        <x:f aca="0">FALSE()</x:f>
        <x:v>0</x:v>
      </x:c>
    </x:row>
    <x:row r="2225" ht="15" hidden="0" customHeight="1">
      <x:c r="A2225" s="1" t="s">
        <x:v>7360</x:v>
      </x:c>
      <x:c r="B2225" s="1" t="s">
        <x:v>3534</x:v>
      </x:c>
      <x:c r="C2225" s="14" t="n">
        <x:v>45792</x:v>
      </x:c>
      <x:c r="D2225" s="1" t="s">
        <x:v>5018</x:v>
      </x:c>
      <x:c r="E2225" s="1" t="s">
        <x:v>5070</x:v>
      </x:c>
      <x:c r="F2225" s="1" t="s">
        <x:v>5071</x:v>
      </x:c>
      <x:c r="G2225" s="1" t="s">
        <x:v>5072</x:v>
      </x:c>
      <x:c r="H2225" s="1" t="s">
        <x:v>5031</x:v>
      </x:c>
      <x:c r="I2225" s="1" t="s">
        <x:v>5014</x:v>
      </x:c>
      <x:c r="J2225" s="1" t="n">
        <x:v>1.7</x:v>
      </x:c>
      <x:c r="K2225" s="1" t="n">
        <x:v>5.4</x:v>
      </x:c>
      <x:c r="L2225" s="15" t="n">
        <x:v>122.4</x:v>
      </x:c>
      <x:c r="M2225" s="11" t="b">
        <x:f aca="0">TRUE()</x:f>
        <x:v>1</x:v>
      </x:c>
      <x:c r="N2225" s="11" t="b">
        <x:f aca="0">FALSE()</x:f>
        <x:v>0</x:v>
      </x:c>
      <x:c r="O2225" s="1" t="s">
        <x:v>5098</x:v>
      </x:c>
      <x:c r="P2225" s="11" t="b">
        <x:f aca="0">FALSE()</x:f>
        <x:v>0</x:v>
      </x:c>
    </x:row>
    <x:row r="2226" ht="15" hidden="0" customHeight="1">
      <x:c r="A2226" s="1" t="s">
        <x:v>7361</x:v>
      </x:c>
      <x:c r="B2226" s="1" t="s">
        <x:v>3534</x:v>
      </x:c>
      <x:c r="C2226" s="14" t="n">
        <x:v>45933</x:v>
      </x:c>
      <x:c r="D2226" s="1" t="s">
        <x:v>5010</x:v>
      </x:c>
      <x:c r="E2226" s="1" t="s">
        <x:v>5011</x:v>
      </x:c>
      <x:c r="F2226" s="1" t="s">
        <x:v>5012</x:v>
      </x:c>
      <x:c r="G2226" s="1" t="s">
        <x:v>5013</x:v>
      </x:c>
      <x:c r="H2226" s="1" t="s">
        <x:v>5014</x:v>
      </x:c>
      <x:c r="I2226" s="1" t="s">
        <x:v>5014</x:v>
      </x:c>
      <x:c r="J2226" s="1" t="n">
        <x:v>1.2</x:v>
      </x:c>
      <x:c r="K2226" s="1" t="n">
        <x:v>2.8</x:v>
      </x:c>
      <x:c r="L2226" s="15" t="n">
        <x:v>86.4</x:v>
      </x:c>
      <x:c r="M2226" s="11" t="b">
        <x:f aca="0">FALSE()</x:f>
        <x:v>0</x:v>
      </x:c>
      <x:c r="N2226" s="11" t="b">
        <x:f aca="0">FALSE()</x:f>
        <x:v>0</x:v>
      </x:c>
      <x:c r="O2226" s="1" t="s">
        <x:v>5015</x:v>
      </x:c>
      <x:c r="P2226" s="11" t="b">
        <x:f aca="0">FALSE()</x:f>
        <x:v>0</x:v>
      </x:c>
    </x:row>
    <x:row r="2227" ht="15" hidden="0" customHeight="1">
      <x:c r="A2227" s="1" t="s">
        <x:v>7362</x:v>
      </x:c>
      <x:c r="B2227" s="1" t="s">
        <x:v>3534</x:v>
      </x:c>
      <x:c r="C2227" s="14" t="n">
        <x:v>46073</x:v>
      </x:c>
      <x:c r="D2227" s="1" t="s">
        <x:v>5018</x:v>
      </x:c>
      <x:c r="E2227" s="1" t="s">
        <x:v>5116</x:v>
      </x:c>
      <x:c r="F2227" s="1" t="s">
        <x:v>5029</x:v>
      </x:c>
      <x:c r="G2227" s="1" t="s">
        <x:v>5030</x:v>
      </x:c>
      <x:c r="H2227" s="1" t="s">
        <x:v>5058</x:v>
      </x:c>
      <x:c r="I2227" s="1" t="s">
        <x:v>5152</x:v>
      </x:c>
      <x:c r="J2227" s="1" t="n">
        <x:v>1.9</x:v>
      </x:c>
      <x:c r="K2227" s="1" t="n">
        <x:v>16.1</x:v>
      </x:c>
      <x:c r="L2227" s="15" t="n">
        <x:v>364.61</x:v>
      </x:c>
      <x:c r="M2227" s="11" t="b">
        <x:f aca="0">FALSE()</x:f>
        <x:v>0</x:v>
      </x:c>
      <x:c r="N2227" s="11" t="b">
        <x:f aca="0">FALSE()</x:f>
        <x:v>0</x:v>
      </x:c>
      <x:c r="O2227" s="1" t="s">
        <x:v>5068</x:v>
      </x:c>
      <x:c r="P2227" s="11" t="b">
        <x:f aca="0">FALSE()</x:f>
        <x:v>0</x:v>
      </x:c>
    </x:row>
    <x:row r="2228" ht="15" hidden="0" customHeight="1">
      <x:c r="A2228" s="1" t="s">
        <x:v>7363</x:v>
      </x:c>
      <x:c r="B2228" s="1" t="s">
        <x:v>3534</x:v>
      </x:c>
      <x:c r="C2228" s="14" t="n">
        <x:v>46190</x:v>
      </x:c>
      <x:c r="D2228" s="1" t="s">
        <x:v>5018</x:v>
      </x:c>
      <x:c r="E2228" s="1" t="s">
        <x:v>5116</x:v>
      </x:c>
      <x:c r="F2228" s="1" t="s">
        <x:v>5029</x:v>
      </x:c>
      <x:c r="G2228" s="1" t="s">
        <x:v>5030</x:v>
      </x:c>
      <x:c r="H2228" s="1" t="s">
        <x:v>5031</x:v>
      </x:c>
      <x:c r="I2228" s="1" t="s">
        <x:v>5014</x:v>
      </x:c>
      <x:c r="J2228" s="1" t="n">
        <x:v>3.3</x:v>
      </x:c>
      <x:c r="K2228" s="1" t="n">
        <x:v>13.9</x:v>
      </x:c>
      <x:c r="L2228" s="15" t="n">
        <x:v>237.6</x:v>
      </x:c>
      <x:c r="M2228" s="11" t="b">
        <x:f aca="0">TRUE()</x:f>
        <x:v>1</x:v>
      </x:c>
      <x:c r="N2228" s="11" t="b">
        <x:f aca="0">FALSE()</x:f>
        <x:v>0</x:v>
      </x:c>
      <x:c r="O2228" s="1" t="s">
        <x:v>5078</x:v>
      </x:c>
      <x:c r="P2228" s="11" t="b">
        <x:f aca="0">FALSE()</x:f>
        <x:v>0</x:v>
      </x:c>
    </x:row>
    <x:row r="2229" ht="15" hidden="0" customHeight="1">
      <x:c r="A2229" s="1" t="s">
        <x:v>7364</x:v>
      </x:c>
      <x:c r="B2229" s="1" t="s">
        <x:v>1296</x:v>
      </x:c>
      <x:c r="C2229" s="14" t="n">
        <x:v>45456</x:v>
      </x:c>
      <x:c r="D2229" s="1" t="s">
        <x:v>5018</x:v>
      </x:c>
      <x:c r="E2229" s="1" t="s">
        <x:v>5085</x:v>
      </x:c>
      <x:c r="F2229" s="1" t="s">
        <x:v>5020</x:v>
      </x:c>
      <x:c r="G2229" s="1" t="s">
        <x:v>5021</x:v>
      </x:c>
      <x:c r="H2229" s="1" t="s">
        <x:v>5031</x:v>
      </x:c>
      <x:c r="I2229" s="1" t="s">
        <x:v>5014</x:v>
      </x:c>
      <x:c r="J2229" s="1" t="n">
        <x:v>1.6</x:v>
      </x:c>
      <x:c r="K2229" s="1" t="n">
        <x:v>5.9</x:v>
      </x:c>
      <x:c r="L2229" s="15" t="n">
        <x:v>115.2</x:v>
      </x:c>
      <x:c r="M2229" s="11" t="b">
        <x:f aca="0">TRUE()</x:f>
        <x:v>1</x:v>
      </x:c>
      <x:c r="N2229" s="11" t="b">
        <x:f aca="0">FALSE()</x:f>
        <x:v>0</x:v>
      </x:c>
      <x:c r="O2229" s="1" t="s">
        <x:v>5073</x:v>
      </x:c>
      <x:c r="P2229" s="11" t="b">
        <x:f aca="0">FALSE()</x:f>
        <x:v>0</x:v>
      </x:c>
    </x:row>
    <x:row r="2230" ht="15" hidden="0" customHeight="1">
      <x:c r="A2230" s="1" t="s">
        <x:v>7365</x:v>
      </x:c>
      <x:c r="B2230" s="1" t="s">
        <x:v>1296</x:v>
      </x:c>
      <x:c r="C2230" s="14" t="n">
        <x:v>45952</x:v>
      </x:c>
      <x:c r="D2230" s="1" t="s">
        <x:v>5010</x:v>
      </x:c>
      <x:c r="E2230" s="1" t="s">
        <x:v>5011</x:v>
      </x:c>
      <x:c r="F2230" s="1" t="s">
        <x:v>5012</x:v>
      </x:c>
      <x:c r="G2230" s="1" t="s">
        <x:v>5013</x:v>
      </x:c>
      <x:c r="H2230" s="1" t="s">
        <x:v>5014</x:v>
      </x:c>
      <x:c r="I2230" s="1" t="s">
        <x:v>5014</x:v>
      </x:c>
      <x:c r="J2230" s="1" t="n">
        <x:v>1.7</x:v>
      </x:c>
      <x:c r="K2230" s="1" t="n">
        <x:v>2.2</x:v>
      </x:c>
      <x:c r="L2230" s="15" t="n">
        <x:v>122.4</x:v>
      </x:c>
      <x:c r="M2230" s="11" t="b">
        <x:f aca="0">TRUE()</x:f>
        <x:v>1</x:v>
      </x:c>
      <x:c r="N2230" s="11" t="b">
        <x:f aca="0">FALSE()</x:f>
        <x:v>0</x:v>
      </x:c>
      <x:c r="O2230" s="1" t="s">
        <x:v>5015</x:v>
      </x:c>
      <x:c r="P2230" s="11" t="b">
        <x:f aca="0">FALSE()</x:f>
        <x:v>0</x:v>
      </x:c>
    </x:row>
    <x:row r="2231" ht="15" hidden="0" customHeight="1">
      <x:c r="A2231" s="1" t="s">
        <x:v>7366</x:v>
      </x:c>
      <x:c r="B2231" s="1" t="s">
        <x:v>1296</x:v>
      </x:c>
      <x:c r="C2231" s="14" t="n">
        <x:v>46010</x:v>
      </x:c>
      <x:c r="D2231" s="1" t="s">
        <x:v>5010</x:v>
      </x:c>
      <x:c r="E2231" s="1" t="s">
        <x:v>5011</x:v>
      </x:c>
      <x:c r="F2231" s="1" t="s">
        <x:v>5012</x:v>
      </x:c>
      <x:c r="G2231" s="1" t="s">
        <x:v>5013</x:v>
      </x:c>
      <x:c r="H2231" s="1" t="s">
        <x:v>5014</x:v>
      </x:c>
      <x:c r="I2231" s="1" t="s">
        <x:v>5014</x:v>
      </x:c>
      <x:c r="J2231" s="1" t="n">
        <x:v>1.3</x:v>
      </x:c>
      <x:c r="K2231" s="1" t="n">
        <x:v>1.4</x:v>
      </x:c>
      <x:c r="L2231" s="15" t="n">
        <x:v>93.6</x:v>
      </x:c>
      <x:c r="M2231" s="11" t="b">
        <x:f aca="0">TRUE()</x:f>
        <x:v>1</x:v>
      </x:c>
      <x:c r="N2231" s="11" t="b">
        <x:f aca="0">FALSE()</x:f>
        <x:v>0</x:v>
      </x:c>
      <x:c r="O2231" s="1" t="s">
        <x:v>5015</x:v>
      </x:c>
      <x:c r="P2231" s="11" t="b">
        <x:f aca="0">FALSE()</x:f>
        <x:v>0</x:v>
      </x:c>
    </x:row>
    <x:row r="2232" ht="15" hidden="0" customHeight="1">
      <x:c r="A2232" s="1" t="s">
        <x:v>7367</x:v>
      </x:c>
      <x:c r="B2232" s="1" t="s">
        <x:v>1298</x:v>
      </x:c>
      <x:c r="C2232" s="14" t="n">
        <x:v>46150</x:v>
      </x:c>
      <x:c r="D2232" s="1" t="s">
        <x:v>5010</x:v>
      </x:c>
      <x:c r="E2232" s="1" t="s">
        <x:v>5011</x:v>
      </x:c>
      <x:c r="F2232" s="1" t="s">
        <x:v>5012</x:v>
      </x:c>
      <x:c r="G2232" s="1" t="s">
        <x:v>5013</x:v>
      </x:c>
      <x:c r="H2232" s="1" t="s">
        <x:v>5014</x:v>
      </x:c>
      <x:c r="I2232" s="1" t="s">
        <x:v>5014</x:v>
      </x:c>
      <x:c r="J2232" s="1" t="n">
        <x:v>0.6</x:v>
      </x:c>
      <x:c r="K2232" s="1" t="n">
        <x:v>1.5</x:v>
      </x:c>
      <x:c r="L2232" s="15" t="n">
        <x:v>43.2</x:v>
      </x:c>
      <x:c r="M2232" s="11" t="b">
        <x:f aca="0">TRUE()</x:f>
        <x:v>1</x:v>
      </x:c>
      <x:c r="N2232" s="11" t="b">
        <x:f aca="0">FALSE()</x:f>
        <x:v>0</x:v>
      </x:c>
      <x:c r="O2232" s="1" t="s">
        <x:v>5015</x:v>
      </x:c>
      <x:c r="P2232" s="11" t="b">
        <x:f aca="0">FALSE()</x:f>
        <x:v>0</x:v>
      </x:c>
    </x:row>
    <x:row r="2233" ht="15" hidden="0" customHeight="1">
      <x:c r="A2233" s="1" t="s">
        <x:v>7368</x:v>
      </x:c>
      <x:c r="B2233" s="1" t="s">
        <x:v>1298</x:v>
      </x:c>
      <x:c r="C2233" s="14" t="n">
        <x:v>46221</x:v>
      </x:c>
      <x:c r="D2233" s="1" t="s">
        <x:v>5010</x:v>
      </x:c>
      <x:c r="E2233" s="1" t="s">
        <x:v>5011</x:v>
      </x:c>
      <x:c r="F2233" s="1" t="s">
        <x:v>5012</x:v>
      </x:c>
      <x:c r="G2233" s="1" t="s">
        <x:v>5013</x:v>
      </x:c>
      <x:c r="H2233" s="1" t="s">
        <x:v>5014</x:v>
      </x:c>
      <x:c r="I2233" s="1" t="s">
        <x:v>5014</x:v>
      </x:c>
      <x:c r="J2233" s="1" t="n">
        <x:v>1.4</x:v>
      </x:c>
      <x:c r="K2233" s="1" t="n">
        <x:v>0.2</x:v>
      </x:c>
      <x:c r="L2233" s="15" t="n">
        <x:v>100.8</x:v>
      </x:c>
      <x:c r="M2233" s="11" t="b">
        <x:f aca="0">TRUE()</x:f>
        <x:v>1</x:v>
      </x:c>
      <x:c r="N2233" s="11" t="b">
        <x:f aca="0">FALSE()</x:f>
        <x:v>0</x:v>
      </x:c>
      <x:c r="O2233" s="1" t="s">
        <x:v>5015</x:v>
      </x:c>
      <x:c r="P2233" s="11" t="b">
        <x:f aca="0">FALSE()</x:f>
        <x:v>0</x:v>
      </x:c>
    </x:row>
    <x:row r="2234" ht="15" hidden="0" customHeight="1">
      <x:c r="A2234" s="1" t="s">
        <x:v>7369</x:v>
      </x:c>
      <x:c r="B2234" s="1" t="s">
        <x:v>3541</x:v>
      </x:c>
      <x:c r="C2234" s="14" t="n">
        <x:v>45846</x:v>
      </x:c>
      <x:c r="D2234" s="1" t="s">
        <x:v>5010</x:v>
      </x:c>
      <x:c r="E2234" s="1" t="s">
        <x:v>5011</x:v>
      </x:c>
      <x:c r="F2234" s="1" t="s">
        <x:v>5012</x:v>
      </x:c>
      <x:c r="G2234" s="1" t="s">
        <x:v>5013</x:v>
      </x:c>
      <x:c r="H2234" s="1" t="s">
        <x:v>5014</x:v>
      </x:c>
      <x:c r="I2234" s="1" t="s">
        <x:v>5014</x:v>
      </x:c>
      <x:c r="J2234" s="1" t="n">
        <x:v>1.7</x:v>
      </x:c>
      <x:c r="K2234" s="1" t="n">
        <x:v>2.7</x:v>
      </x:c>
      <x:c r="L2234" s="15" t="n">
        <x:v>122.4</x:v>
      </x:c>
      <x:c r="M2234" s="11" t="b">
        <x:f aca="0">TRUE()</x:f>
        <x:v>1</x:v>
      </x:c>
      <x:c r="N2234" s="11" t="b">
        <x:f aca="0">FALSE()</x:f>
        <x:v>0</x:v>
      </x:c>
      <x:c r="O2234" s="1" t="s">
        <x:v>5015</x:v>
      </x:c>
      <x:c r="P2234" s="11" t="b">
        <x:f aca="0">FALSE()</x:f>
        <x:v>0</x:v>
      </x:c>
    </x:row>
    <x:row r="2235" ht="15" hidden="0" customHeight="1">
      <x:c r="A2235" s="1" t="s">
        <x:v>7370</x:v>
      </x:c>
      <x:c r="B2235" s="1" t="s">
        <x:v>3541</x:v>
      </x:c>
      <x:c r="C2235" s="14" t="n">
        <x:v>46018</x:v>
      </x:c>
      <x:c r="D2235" s="1" t="s">
        <x:v>5018</x:v>
      </x:c>
      <x:c r="E2235" s="1" t="s">
        <x:v>5130</x:v>
      </x:c>
      <x:c r="F2235" s="1" t="s">
        <x:v>5111</x:v>
      </x:c>
      <x:c r="G2235" s="1" t="s">
        <x:v>5112</x:v>
      </x:c>
      <x:c r="H2235" s="1" t="s">
        <x:v>5031</x:v>
      </x:c>
      <x:c r="I2235" s="1" t="s">
        <x:v>5023</x:v>
      </x:c>
      <x:c r="J2235" s="1" t="n">
        <x:v>0.6</x:v>
      </x:c>
      <x:c r="K2235" s="1" t="n">
        <x:v>0.5</x:v>
      </x:c>
      <x:c r="L2235" s="15" t="n">
        <x:v>389.29</x:v>
      </x:c>
      <x:c r="M2235" s="11" t="b">
        <x:f aca="0">FALSE()</x:f>
        <x:v>0</x:v>
      </x:c>
      <x:c r="N2235" s="11" t="b">
        <x:f aca="0">FALSE()</x:f>
        <x:v>0</x:v>
      </x:c>
      <x:c r="O2235" s="1" t="s">
        <x:v>5037</x:v>
      </x:c>
      <x:c r="P2235" s="11" t="b">
        <x:f aca="0">FALSE()</x:f>
        <x:v>0</x:v>
      </x:c>
    </x:row>
    <x:row r="2236" ht="15" hidden="0" customHeight="1">
      <x:c r="A2236" s="1" t="s">
        <x:v>7371</x:v>
      </x:c>
      <x:c r="B2236" s="1" t="s">
        <x:v>1300</x:v>
      </x:c>
      <x:c r="C2236" s="14" t="n">
        <x:v>45436</x:v>
      </x:c>
      <x:c r="D2236" s="1" t="s">
        <x:v>5010</x:v>
      </x:c>
      <x:c r="E2236" s="1" t="s">
        <x:v>5011</x:v>
      </x:c>
      <x:c r="F2236" s="1" t="s">
        <x:v>5012</x:v>
      </x:c>
      <x:c r="G2236" s="1" t="s">
        <x:v>5013</x:v>
      </x:c>
      <x:c r="H2236" s="1" t="s">
        <x:v>5014</x:v>
      </x:c>
      <x:c r="I2236" s="1" t="s">
        <x:v>5014</x:v>
      </x:c>
      <x:c r="J2236" s="1" t="n">
        <x:v>1.7</x:v>
      </x:c>
      <x:c r="K2236" s="1" t="n">
        <x:v>1.6</x:v>
      </x:c>
      <x:c r="L2236" s="15" t="n">
        <x:v>122.4</x:v>
      </x:c>
      <x:c r="M2236" s="11" t="b">
        <x:f aca="0">TRUE()</x:f>
        <x:v>1</x:v>
      </x:c>
      <x:c r="N2236" s="11" t="b">
        <x:f aca="0">FALSE()</x:f>
        <x:v>0</x:v>
      </x:c>
      <x:c r="O2236" s="1" t="s">
        <x:v>5015</x:v>
      </x:c>
      <x:c r="P2236" s="11" t="b">
        <x:f aca="0">FALSE()</x:f>
        <x:v>0</x:v>
      </x:c>
    </x:row>
    <x:row r="2237" ht="15" hidden="0" customHeight="1">
      <x:c r="A2237" s="1" t="s">
        <x:v>7372</x:v>
      </x:c>
      <x:c r="B2237" s="1" t="s">
        <x:v>1300</x:v>
      </x:c>
      <x:c r="C2237" s="14" t="n">
        <x:v>45987</x:v>
      </x:c>
      <x:c r="D2237" s="1" t="s">
        <x:v>5018</x:v>
      </x:c>
      <x:c r="E2237" s="1" t="s">
        <x:v>5085</x:v>
      </x:c>
      <x:c r="F2237" s="1" t="s">
        <x:v>5020</x:v>
      </x:c>
      <x:c r="G2237" s="1" t="s">
        <x:v>5021</x:v>
      </x:c>
      <x:c r="H2237" s="1" t="s">
        <x:v>5031</x:v>
      </x:c>
      <x:c r="I2237" s="1" t="s">
        <x:v>5014</x:v>
      </x:c>
      <x:c r="J2237" s="1" t="n">
        <x:v>3.7</x:v>
      </x:c>
      <x:c r="K2237" s="1" t="n">
        <x:v>15</x:v>
      </x:c>
      <x:c r="L2237" s="15" t="n">
        <x:v>266.4</x:v>
      </x:c>
      <x:c r="M2237" s="11" t="b">
        <x:f aca="0">FALSE()</x:f>
        <x:v>0</x:v>
      </x:c>
      <x:c r="N2237" s="11" t="b">
        <x:f aca="0">FALSE()</x:f>
        <x:v>0</x:v>
      </x:c>
      <x:c r="O2237" s="1" t="s">
        <x:v>5037</x:v>
      </x:c>
      <x:c r="P2237" s="11" t="b">
        <x:f aca="0">FALSE()</x:f>
        <x:v>0</x:v>
      </x:c>
    </x:row>
    <x:row r="2238" ht="15" hidden="0" customHeight="1">
      <x:c r="A2238" s="1" t="s">
        <x:v>7373</x:v>
      </x:c>
      <x:c r="B2238" s="1" t="s">
        <x:v>1300</x:v>
      </x:c>
      <x:c r="C2238" s="14" t="n">
        <x:v>46113</x:v>
      </x:c>
      <x:c r="D2238" s="1" t="s">
        <x:v>5010</x:v>
      </x:c>
      <x:c r="E2238" s="1" t="s">
        <x:v>5011</x:v>
      </x:c>
      <x:c r="F2238" s="1" t="s">
        <x:v>5012</x:v>
      </x:c>
      <x:c r="G2238" s="1" t="s">
        <x:v>5013</x:v>
      </x:c>
      <x:c r="H2238" s="1" t="s">
        <x:v>5014</x:v>
      </x:c>
      <x:c r="I2238" s="1" t="s">
        <x:v>5014</x:v>
      </x:c>
      <x:c r="J2238" s="1" t="n">
        <x:v>1.9</x:v>
      </x:c>
      <x:c r="K2238" s="1" t="n">
        <x:v>1.7</x:v>
      </x:c>
      <x:c r="L2238" s="15" t="n">
        <x:v>136.8</x:v>
      </x:c>
      <x:c r="M2238" s="11" t="b">
        <x:f aca="0">TRUE()</x:f>
        <x:v>1</x:v>
      </x:c>
      <x:c r="N2238" s="11" t="b">
        <x:f aca="0">FALSE()</x:f>
        <x:v>0</x:v>
      </x:c>
      <x:c r="O2238" s="1" t="s">
        <x:v>5015</x:v>
      </x:c>
      <x:c r="P2238" s="11" t="b">
        <x:f aca="0">FALSE()</x:f>
        <x:v>0</x:v>
      </x:c>
    </x:row>
    <x:row r="2239" ht="15" hidden="0" customHeight="1">
      <x:c r="A2239" s="1" t="s">
        <x:v>7374</x:v>
      </x:c>
      <x:c r="B2239" s="1" t="s">
        <x:v>1302</x:v>
      </x:c>
      <x:c r="C2239" s="14" t="n">
        <x:v>45467</x:v>
      </x:c>
      <x:c r="D2239" s="1" t="s">
        <x:v>5018</x:v>
      </x:c>
      <x:c r="E2239" s="1" t="s">
        <x:v>5105</x:v>
      </x:c>
      <x:c r="F2239" s="1" t="s">
        <x:v>5076</x:v>
      </x:c>
      <x:c r="G2239" s="1" t="s">
        <x:v>5077</x:v>
      </x:c>
      <x:c r="H2239" s="1" t="s">
        <x:v>5031</x:v>
      </x:c>
      <x:c r="I2239" s="1" t="s">
        <x:v>5100</x:v>
      </x:c>
      <x:c r="J2239" s="1" t="n">
        <x:v>2.1</x:v>
      </x:c>
      <x:c r="K2239" s="1" t="n">
        <x:v>0.6</x:v>
      </x:c>
      <x:c r="L2239" s="15" t="n">
        <x:v>580.26</x:v>
      </x:c>
      <x:c r="M2239" s="11" t="b">
        <x:f aca="0">FALSE()</x:f>
        <x:v>0</x:v>
      </x:c>
      <x:c r="N2239" s="11" t="b">
        <x:f aca="0">FALSE()</x:f>
        <x:v>0</x:v>
      </x:c>
      <x:c r="O2239" s="1" t="s">
        <x:v>5068</x:v>
      </x:c>
      <x:c r="P2239" s="11" t="b">
        <x:f aca="0">FALSE()</x:f>
        <x:v>0</x:v>
      </x:c>
    </x:row>
    <x:row r="2240" ht="15" hidden="0" customHeight="1">
      <x:c r="A2240" s="1" t="s">
        <x:v>7375</x:v>
      </x:c>
      <x:c r="B2240" s="1" t="s">
        <x:v>1302</x:v>
      </x:c>
      <x:c r="C2240" s="14" t="n">
        <x:v>45684</x:v>
      </x:c>
      <x:c r="D2240" s="1" t="s">
        <x:v>5010</x:v>
      </x:c>
      <x:c r="E2240" s="1" t="s">
        <x:v>5011</x:v>
      </x:c>
      <x:c r="F2240" s="1" t="s">
        <x:v>5012</x:v>
      </x:c>
      <x:c r="G2240" s="1" t="s">
        <x:v>5013</x:v>
      </x:c>
      <x:c r="H2240" s="1" t="s">
        <x:v>5014</x:v>
      </x:c>
      <x:c r="I2240" s="1" t="s">
        <x:v>5014</x:v>
      </x:c>
      <x:c r="J2240" s="1" t="n">
        <x:v>0.9</x:v>
      </x:c>
      <x:c r="K2240" s="1" t="n">
        <x:v>2.5</x:v>
      </x:c>
      <x:c r="L2240" s="15" t="n">
        <x:v>64.8</x:v>
      </x:c>
      <x:c r="M2240" s="11" t="b">
        <x:f aca="0">FALSE()</x:f>
        <x:v>0</x:v>
      </x:c>
      <x:c r="N2240" s="11" t="b">
        <x:f aca="0">FALSE()</x:f>
        <x:v>0</x:v>
      </x:c>
      <x:c r="O2240" s="1" t="s">
        <x:v>5015</x:v>
      </x:c>
      <x:c r="P2240" s="11" t="b">
        <x:f aca="0">FALSE()</x:f>
        <x:v>0</x:v>
      </x:c>
    </x:row>
    <x:row r="2241" ht="15" hidden="0" customHeight="1">
      <x:c r="A2241" s="1" t="s">
        <x:v>7376</x:v>
      </x:c>
      <x:c r="B2241" s="1" t="s">
        <x:v>1302</x:v>
      </x:c>
      <x:c r="C2241" s="14" t="n">
        <x:v>46034</x:v>
      </x:c>
      <x:c r="D2241" s="1" t="s">
        <x:v>5010</x:v>
      </x:c>
      <x:c r="E2241" s="1" t="s">
        <x:v>5011</x:v>
      </x:c>
      <x:c r="F2241" s="1" t="s">
        <x:v>5012</x:v>
      </x:c>
      <x:c r="G2241" s="1" t="s">
        <x:v>5013</x:v>
      </x:c>
      <x:c r="H2241" s="1" t="s">
        <x:v>5014</x:v>
      </x:c>
      <x:c r="I2241" s="1" t="s">
        <x:v>5014</x:v>
      </x:c>
      <x:c r="J2241" s="1" t="n">
        <x:v>0.5</x:v>
      </x:c>
      <x:c r="K2241" s="1" t="n">
        <x:v>0.7</x:v>
      </x:c>
      <x:c r="L2241" s="15" t="n">
        <x:v>36</x:v>
      </x:c>
      <x:c r="M2241" s="11" t="b">
        <x:f aca="0">TRUE()</x:f>
        <x:v>1</x:v>
      </x:c>
      <x:c r="N2241" s="11" t="b">
        <x:f aca="0">FALSE()</x:f>
        <x:v>0</x:v>
      </x:c>
      <x:c r="O2241" s="1" t="s">
        <x:v>5015</x:v>
      </x:c>
      <x:c r="P2241" s="11" t="b">
        <x:f aca="0">FALSE()</x:f>
        <x:v>0</x:v>
      </x:c>
    </x:row>
    <x:row r="2242" ht="15" hidden="0" customHeight="1">
      <x:c r="A2242" s="1" t="s">
        <x:v>7377</x:v>
      </x:c>
      <x:c r="B2242" s="1" t="s">
        <x:v>1302</x:v>
      </x:c>
      <x:c r="C2242" s="14" t="n">
        <x:v>46198</x:v>
      </x:c>
      <x:c r="D2242" s="1" t="s">
        <x:v>5010</x:v>
      </x:c>
      <x:c r="E2242" s="1" t="s">
        <x:v>5011</x:v>
      </x:c>
      <x:c r="F2242" s="1" t="s">
        <x:v>5012</x:v>
      </x:c>
      <x:c r="G2242" s="1" t="s">
        <x:v>5013</x:v>
      </x:c>
      <x:c r="H2242" s="1" t="s">
        <x:v>5014</x:v>
      </x:c>
      <x:c r="I2242" s="1" t="s">
        <x:v>5014</x:v>
      </x:c>
      <x:c r="J2242" s="1" t="n">
        <x:v>1.8</x:v>
      </x:c>
      <x:c r="K2242" s="1" t="n">
        <x:v>2.6</x:v>
      </x:c>
      <x:c r="L2242" s="15" t="n">
        <x:v>129.6</x:v>
      </x:c>
      <x:c r="M2242" s="11" t="b">
        <x:f aca="0">TRUE()</x:f>
        <x:v>1</x:v>
      </x:c>
      <x:c r="N2242" s="11" t="b">
        <x:f aca="0">FALSE()</x:f>
        <x:v>0</x:v>
      </x:c>
      <x:c r="O2242" s="1" t="s">
        <x:v>5015</x:v>
      </x:c>
      <x:c r="P2242" s="11" t="b">
        <x:f aca="0">FALSE()</x:f>
        <x:v>0</x:v>
      </x:c>
    </x:row>
    <x:row r="2243" ht="15" hidden="0" customHeight="1">
      <x:c r="A2243" s="1" t="s">
        <x:v>7378</x:v>
      </x:c>
      <x:c r="B2243" s="1" t="s">
        <x:v>1302</x:v>
      </x:c>
      <x:c r="C2243" s="14" t="n">
        <x:v>46208</x:v>
      </x:c>
      <x:c r="D2243" s="1" t="s">
        <x:v>5018</x:v>
      </x:c>
      <x:c r="E2243" s="1" t="s">
        <x:v>5116</x:v>
      </x:c>
      <x:c r="F2243" s="1" t="s">
        <x:v>5029</x:v>
      </x:c>
      <x:c r="G2243" s="1" t="s">
        <x:v>5030</x:v>
      </x:c>
      <x:c r="H2243" s="1" t="s">
        <x:v>5031</x:v>
      </x:c>
      <x:c r="I2243" s="1" t="s">
        <x:v>5014</x:v>
      </x:c>
      <x:c r="J2243" s="1" t="n">
        <x:v>2.3</x:v>
      </x:c>
      <x:c r="K2243" s="1" t="n">
        <x:v>9.5</x:v>
      </x:c>
      <x:c r="L2243" s="15" t="n">
        <x:v>165.6</x:v>
      </x:c>
      <x:c r="M2243" s="11" t="b">
        <x:f aca="0">FALSE()</x:f>
        <x:v>0</x:v>
      </x:c>
      <x:c r="N2243" s="11" t="b">
        <x:f aca="0">FALSE()</x:f>
        <x:v>0</x:v>
      </x:c>
      <x:c r="O2243" s="1" t="s">
        <x:v>5033</x:v>
      </x:c>
      <x:c r="P2243" s="11" t="b">
        <x:f aca="0">FALSE()</x:f>
        <x:v>0</x:v>
      </x:c>
    </x:row>
    <x:row r="2244" ht="15" hidden="0" customHeight="1">
      <x:c r="A2244" s="1" t="s">
        <x:v>7379</x:v>
      </x:c>
      <x:c r="B2244" s="1" t="s">
        <x:v>3548</x:v>
      </x:c>
      <x:c r="C2244" s="14" t="n">
        <x:v>45612</x:v>
      </x:c>
      <x:c r="D2244" s="1" t="s">
        <x:v>5010</x:v>
      </x:c>
      <x:c r="E2244" s="1" t="s">
        <x:v>5011</x:v>
      </x:c>
      <x:c r="F2244" s="1" t="s">
        <x:v>5012</x:v>
      </x:c>
      <x:c r="G2244" s="1" t="s">
        <x:v>5013</x:v>
      </x:c>
      <x:c r="H2244" s="1" t="s">
        <x:v>5014</x:v>
      </x:c>
      <x:c r="I2244" s="1" t="s">
        <x:v>5014</x:v>
      </x:c>
      <x:c r="J2244" s="1" t="n">
        <x:v>1</x:v>
      </x:c>
      <x:c r="K2244" s="1" t="n">
        <x:v>1</x:v>
      </x:c>
      <x:c r="L2244" s="15" t="n">
        <x:v>72</x:v>
      </x:c>
      <x:c r="M2244" s="11" t="b">
        <x:f aca="0">FALSE()</x:f>
        <x:v>0</x:v>
      </x:c>
      <x:c r="N2244" s="11" t="b">
        <x:f aca="0">FALSE()</x:f>
        <x:v>0</x:v>
      </x:c>
      <x:c r="O2244" s="1" t="s">
        <x:v>5015</x:v>
      </x:c>
      <x:c r="P2244" s="11" t="b">
        <x:f aca="0">FALSE()</x:f>
        <x:v>0</x:v>
      </x:c>
    </x:row>
    <x:row r="2245" ht="15" hidden="0" customHeight="1">
      <x:c r="A2245" s="1" t="s">
        <x:v>7380</x:v>
      </x:c>
      <x:c r="B2245" s="1" t="s">
        <x:v>3548</x:v>
      </x:c>
      <x:c r="C2245" s="14" t="n">
        <x:v>45716</x:v>
      </x:c>
      <x:c r="D2245" s="1" t="s">
        <x:v>5010</x:v>
      </x:c>
      <x:c r="E2245" s="1" t="s">
        <x:v>5011</x:v>
      </x:c>
      <x:c r="F2245" s="1" t="s">
        <x:v>5012</x:v>
      </x:c>
      <x:c r="G2245" s="1" t="s">
        <x:v>5013</x:v>
      </x:c>
      <x:c r="H2245" s="1" t="s">
        <x:v>5014</x:v>
      </x:c>
      <x:c r="I2245" s="1" t="s">
        <x:v>5014</x:v>
      </x:c>
      <x:c r="J2245" s="1" t="n">
        <x:v>1.2</x:v>
      </x:c>
      <x:c r="K2245" s="1" t="n">
        <x:v>0.6</x:v>
      </x:c>
      <x:c r="L2245" s="15" t="n">
        <x:v>86.4</x:v>
      </x:c>
      <x:c r="M2245" s="11" t="b">
        <x:f aca="0">TRUE()</x:f>
        <x:v>1</x:v>
      </x:c>
      <x:c r="N2245" s="11" t="b">
        <x:f aca="0">FALSE()</x:f>
        <x:v>0</x:v>
      </x:c>
      <x:c r="O2245" s="1" t="s">
        <x:v>5015</x:v>
      </x:c>
      <x:c r="P2245" s="11" t="b">
        <x:f aca="0">FALSE()</x:f>
        <x:v>0</x:v>
      </x:c>
    </x:row>
    <x:row r="2246" ht="15" hidden="0" customHeight="1">
      <x:c r="A2246" s="1" t="s">
        <x:v>7381</x:v>
      </x:c>
      <x:c r="B2246" s="1" t="s">
        <x:v>3548</x:v>
      </x:c>
      <x:c r="C2246" s="14" t="n">
        <x:v>45900</x:v>
      </x:c>
      <x:c r="D2246" s="1" t="s">
        <x:v>5010</x:v>
      </x:c>
      <x:c r="E2246" s="1" t="s">
        <x:v>5011</x:v>
      </x:c>
      <x:c r="F2246" s="1" t="s">
        <x:v>5012</x:v>
      </x:c>
      <x:c r="G2246" s="1" t="s">
        <x:v>5013</x:v>
      </x:c>
      <x:c r="H2246" s="1" t="s">
        <x:v>5014</x:v>
      </x:c>
      <x:c r="I2246" s="1" t="s">
        <x:v>5014</x:v>
      </x:c>
      <x:c r="J2246" s="1" t="n">
        <x:v>1.3</x:v>
      </x:c>
      <x:c r="K2246" s="1" t="n">
        <x:v>2.1</x:v>
      </x:c>
      <x:c r="L2246" s="15" t="n">
        <x:v>93.6</x:v>
      </x:c>
      <x:c r="M2246" s="11" t="b">
        <x:f aca="0">TRUE()</x:f>
        <x:v>1</x:v>
      </x:c>
      <x:c r="N2246" s="11" t="b">
        <x:f aca="0">FALSE()</x:f>
        <x:v>0</x:v>
      </x:c>
      <x:c r="O2246" s="1" t="s">
        <x:v>5015</x:v>
      </x:c>
      <x:c r="P2246" s="11" t="b">
        <x:f aca="0">FALSE()</x:f>
        <x:v>0</x:v>
      </x:c>
    </x:row>
    <x:row r="2247" ht="15" hidden="0" customHeight="1">
      <x:c r="A2247" s="1" t="s">
        <x:v>7382</x:v>
      </x:c>
      <x:c r="B2247" s="1" t="s">
        <x:v>3548</x:v>
      </x:c>
      <x:c r="C2247" s="14" t="n">
        <x:v>46174</x:v>
      </x:c>
      <x:c r="D2247" s="1" t="s">
        <x:v>5018</x:v>
      </x:c>
      <x:c r="E2247" s="1" t="s">
        <x:v>5116</x:v>
      </x:c>
      <x:c r="F2247" s="1" t="s">
        <x:v>5029</x:v>
      </x:c>
      <x:c r="G2247" s="1" t="s">
        <x:v>5030</x:v>
      </x:c>
      <x:c r="H2247" s="1" t="s">
        <x:v>5022</x:v>
      </x:c>
      <x:c r="I2247" s="1" t="s">
        <x:v>5044</x:v>
      </x:c>
      <x:c r="J2247" s="1" t="n">
        <x:v>2.2</x:v>
      </x:c>
      <x:c r="K2247" s="1" t="n">
        <x:v>0.5</x:v>
      </x:c>
      <x:c r="L2247" s="15" t="n">
        <x:v>446.26</x:v>
      </x:c>
      <x:c r="M2247" s="11" t="b">
        <x:f aca="0">TRUE()</x:f>
        <x:v>1</x:v>
      </x:c>
      <x:c r="N2247" s="11" t="b">
        <x:f aca="0">FALSE()</x:f>
        <x:v>0</x:v>
      </x:c>
      <x:c r="O2247" s="1" t="s">
        <x:v>5024</x:v>
      </x:c>
      <x:c r="P2247" s="11" t="b">
        <x:f aca="0">FALSE()</x:f>
        <x:v>0</x:v>
      </x:c>
    </x:row>
    <x:row r="2248" ht="15" hidden="0" customHeight="1">
      <x:c r="A2248" s="1" t="s">
        <x:v>7383</x:v>
      </x:c>
      <x:c r="B2248" s="1" t="s">
        <x:v>3548</x:v>
      </x:c>
      <x:c r="C2248" s="14" t="n">
        <x:v>46209</x:v>
      </x:c>
      <x:c r="D2248" s="1" t="s">
        <x:v>5018</x:v>
      </x:c>
      <x:c r="E2248" s="1" t="s">
        <x:v>5065</x:v>
      </x:c>
      <x:c r="F2248" s="1" t="s">
        <x:v>5066</x:v>
      </x:c>
      <x:c r="G2248" s="1" t="s">
        <x:v>5067</x:v>
      </x:c>
      <x:c r="H2248" s="1" t="s">
        <x:v>5022</x:v>
      </x:c>
      <x:c r="I2248" s="1" t="s">
        <x:v>5152</x:v>
      </x:c>
      <x:c r="J2248" s="1" t="n">
        <x:v>0.9</x:v>
      </x:c>
      <x:c r="K2248" s="1" t="n">
        <x:v>4.1</x:v>
      </x:c>
      <x:c r="L2248" s="15" t="n">
        <x:v>829.08</x:v>
      </x:c>
      <x:c r="M2248" s="11" t="b">
        <x:f aca="0">TRUE()</x:f>
        <x:v>1</x:v>
      </x:c>
      <x:c r="N2248" s="11" t="b">
        <x:f aca="0">FALSE()</x:f>
        <x:v>0</x:v>
      </x:c>
      <x:c r="O2248" s="1" t="s">
        <x:v>5078</x:v>
      </x:c>
      <x:c r="P2248" s="11" t="b">
        <x:f aca="0">FALSE()</x:f>
        <x:v>0</x:v>
      </x:c>
    </x:row>
    <x:row r="2249" ht="15" hidden="0" customHeight="1">
      <x:c r="A2249" s="1" t="s">
        <x:v>7384</x:v>
      </x:c>
      <x:c r="B2249" s="1" t="s">
        <x:v>3551</x:v>
      </x:c>
      <x:c r="C2249" s="14" t="n">
        <x:v>45402</x:v>
      </x:c>
      <x:c r="D2249" s="1" t="s">
        <x:v>5010</x:v>
      </x:c>
      <x:c r="E2249" s="1" t="s">
        <x:v>5011</x:v>
      </x:c>
      <x:c r="F2249" s="1" t="s">
        <x:v>5012</x:v>
      </x:c>
      <x:c r="G2249" s="1" t="s">
        <x:v>5013</x:v>
      </x:c>
      <x:c r="H2249" s="1" t="s">
        <x:v>5014</x:v>
      </x:c>
      <x:c r="I2249" s="1" t="s">
        <x:v>5014</x:v>
      </x:c>
      <x:c r="J2249" s="1" t="n">
        <x:v>2.1</x:v>
      </x:c>
      <x:c r="K2249" s="1" t="n">
        <x:v>1.7</x:v>
      </x:c>
      <x:c r="L2249" s="15" t="n">
        <x:v>151.2</x:v>
      </x:c>
      <x:c r="M2249" s="11" t="b">
        <x:f aca="0">FALSE()</x:f>
        <x:v>0</x:v>
      </x:c>
      <x:c r="N2249" s="11" t="b">
        <x:f aca="0">FALSE()</x:f>
        <x:v>0</x:v>
      </x:c>
      <x:c r="O2249" s="1" t="s">
        <x:v>5015</x:v>
      </x:c>
      <x:c r="P2249" s="11" t="b">
        <x:f aca="0">FALSE()</x:f>
        <x:v>0</x:v>
      </x:c>
    </x:row>
    <x:row r="2250" ht="15" hidden="0" customHeight="1">
      <x:c r="A2250" s="1" t="s">
        <x:v>7385</x:v>
      </x:c>
      <x:c r="B2250" s="1" t="s">
        <x:v>3551</x:v>
      </x:c>
      <x:c r="C2250" s="14" t="n">
        <x:v>45480</x:v>
      </x:c>
      <x:c r="D2250" s="1" t="s">
        <x:v>5054</x:v>
      </x:c>
      <x:c r="E2250" s="1" t="s">
        <x:v>5055</x:v>
      </x:c>
      <x:c r="F2250" s="1" t="s">
        <x:v>5012</x:v>
      </x:c>
      <x:c r="G2250" s="1" t="s">
        <x:v>5013</x:v>
      </x:c>
      <x:c r="H2250" s="1" t="s">
        <x:v>5014</x:v>
      </x:c>
      <x:c r="I2250" s="1" t="s">
        <x:v>5014</x:v>
      </x:c>
      <x:c r="J2250" s="1" t="n">
        <x:v>1.3</x:v>
      </x:c>
      <x:c r="K2250" s="1" t="n">
        <x:v>0.9</x:v>
      </x:c>
      <x:c r="L2250" s="15" t="n">
        <x:v>93.6</x:v>
      </x:c>
      <x:c r="M2250" s="11" t="b">
        <x:f aca="0">FALSE()</x:f>
        <x:v>0</x:v>
      </x:c>
      <x:c r="N2250" s="11" t="b">
        <x:f aca="0">FALSE()</x:f>
        <x:v>0</x:v>
      </x:c>
      <x:c r="O2250" s="1" t="s">
        <x:v>5015</x:v>
      </x:c>
      <x:c r="P2250" s="11" t="b">
        <x:f aca="0">FALSE()</x:f>
        <x:v>0</x:v>
      </x:c>
    </x:row>
    <x:row r="2251" ht="15" hidden="0" customHeight="1">
      <x:c r="A2251" s="1" t="s">
        <x:v>7386</x:v>
      </x:c>
      <x:c r="B2251" s="1" t="s">
        <x:v>3551</x:v>
      </x:c>
      <x:c r="C2251" s="14" t="n">
        <x:v>45932</x:v>
      </x:c>
      <x:c r="D2251" s="1" t="s">
        <x:v>5010</x:v>
      </x:c>
      <x:c r="E2251" s="1" t="s">
        <x:v>5011</x:v>
      </x:c>
      <x:c r="F2251" s="1" t="s">
        <x:v>5012</x:v>
      </x:c>
      <x:c r="G2251" s="1" t="s">
        <x:v>5013</x:v>
      </x:c>
      <x:c r="H2251" s="1" t="s">
        <x:v>5014</x:v>
      </x:c>
      <x:c r="I2251" s="1" t="s">
        <x:v>5014</x:v>
      </x:c>
      <x:c r="J2251" s="1" t="n">
        <x:v>1.1</x:v>
      </x:c>
      <x:c r="K2251" s="1" t="n">
        <x:v>1.2</x:v>
      </x:c>
      <x:c r="L2251" s="15" t="n">
        <x:v>79.2</x:v>
      </x:c>
      <x:c r="M2251" s="11" t="b">
        <x:f aca="0">TRUE()</x:f>
        <x:v>1</x:v>
      </x:c>
      <x:c r="N2251" s="11" t="b">
        <x:f aca="0">FALSE()</x:f>
        <x:v>0</x:v>
      </x:c>
      <x:c r="O2251" s="1" t="s">
        <x:v>5015</x:v>
      </x:c>
      <x:c r="P2251" s="11" t="b">
        <x:f aca="0">FALSE()</x:f>
        <x:v>0</x:v>
      </x:c>
    </x:row>
    <x:row r="2252" ht="15" hidden="0" customHeight="1">
      <x:c r="A2252" s="1" t="s">
        <x:v>7387</x:v>
      </x:c>
      <x:c r="B2252" s="1" t="s">
        <x:v>3554</x:v>
      </x:c>
      <x:c r="C2252" s="14" t="n">
        <x:v>45349</x:v>
      </x:c>
      <x:c r="D2252" s="1" t="s">
        <x:v>5010</x:v>
      </x:c>
      <x:c r="E2252" s="1" t="s">
        <x:v>5011</x:v>
      </x:c>
      <x:c r="F2252" s="1" t="s">
        <x:v>5012</x:v>
      </x:c>
      <x:c r="G2252" s="1" t="s">
        <x:v>5013</x:v>
      </x:c>
      <x:c r="H2252" s="1" t="s">
        <x:v>5014</x:v>
      </x:c>
      <x:c r="I2252" s="1" t="s">
        <x:v>5014</x:v>
      </x:c>
      <x:c r="J2252" s="1" t="n">
        <x:v>1.8</x:v>
      </x:c>
      <x:c r="K2252" s="1" t="n">
        <x:v>1.6</x:v>
      </x:c>
      <x:c r="L2252" s="15" t="n">
        <x:v>129.6</x:v>
      </x:c>
      <x:c r="M2252" s="11" t="b">
        <x:f aca="0">TRUE()</x:f>
        <x:v>1</x:v>
      </x:c>
      <x:c r="N2252" s="11" t="b">
        <x:f aca="0">FALSE()</x:f>
        <x:v>0</x:v>
      </x:c>
      <x:c r="O2252" s="1" t="s">
        <x:v>5015</x:v>
      </x:c>
      <x:c r="P2252" s="11" t="b">
        <x:f aca="0">FALSE()</x:f>
        <x:v>0</x:v>
      </x:c>
    </x:row>
    <x:row r="2253" ht="15" hidden="0" customHeight="1">
      <x:c r="A2253" s="1" t="s">
        <x:v>7388</x:v>
      </x:c>
      <x:c r="B2253" s="1" t="s">
        <x:v>3554</x:v>
      </x:c>
      <x:c r="C2253" s="14" t="n">
        <x:v>45506</x:v>
      </x:c>
      <x:c r="D2253" s="1" t="s">
        <x:v>5010</x:v>
      </x:c>
      <x:c r="E2253" s="1" t="s">
        <x:v>5011</x:v>
      </x:c>
      <x:c r="F2253" s="1" t="s">
        <x:v>5012</x:v>
      </x:c>
      <x:c r="G2253" s="1" t="s">
        <x:v>5013</x:v>
      </x:c>
      <x:c r="H2253" s="1" t="s">
        <x:v>5014</x:v>
      </x:c>
      <x:c r="I2253" s="1" t="s">
        <x:v>5014</x:v>
      </x:c>
      <x:c r="J2253" s="1" t="n">
        <x:v>1.3</x:v>
      </x:c>
      <x:c r="K2253" s="1" t="n">
        <x:v>2</x:v>
      </x:c>
      <x:c r="L2253" s="15" t="n">
        <x:v>93.6</x:v>
      </x:c>
      <x:c r="M2253" s="11" t="b">
        <x:f aca="0">TRUE()</x:f>
        <x:v>1</x:v>
      </x:c>
      <x:c r="N2253" s="11" t="b">
        <x:f aca="0">FALSE()</x:f>
        <x:v>0</x:v>
      </x:c>
      <x:c r="O2253" s="1" t="s">
        <x:v>5015</x:v>
      </x:c>
      <x:c r="P2253" s="11" t="b">
        <x:f aca="0">FALSE()</x:f>
        <x:v>0</x:v>
      </x:c>
    </x:row>
    <x:row r="2254" ht="15" hidden="0" customHeight="1">
      <x:c r="A2254" s="1" t="s">
        <x:v>7389</x:v>
      </x:c>
      <x:c r="B2254" s="1" t="s">
        <x:v>3554</x:v>
      </x:c>
      <x:c r="C2254" s="14" t="n">
        <x:v>45608</x:v>
      </x:c>
      <x:c r="D2254" s="1" t="s">
        <x:v>5010</x:v>
      </x:c>
      <x:c r="E2254" s="1" t="s">
        <x:v>5011</x:v>
      </x:c>
      <x:c r="F2254" s="1" t="s">
        <x:v>5012</x:v>
      </x:c>
      <x:c r="G2254" s="1" t="s">
        <x:v>5013</x:v>
      </x:c>
      <x:c r="H2254" s="1" t="s">
        <x:v>5014</x:v>
      </x:c>
      <x:c r="I2254" s="1" t="s">
        <x:v>5014</x:v>
      </x:c>
      <x:c r="J2254" s="1" t="n">
        <x:v>1</x:v>
      </x:c>
      <x:c r="K2254" s="1" t="n">
        <x:v>1.1</x:v>
      </x:c>
      <x:c r="L2254" s="15" t="n">
        <x:v>72</x:v>
      </x:c>
      <x:c r="M2254" s="11" t="b">
        <x:f aca="0">FALSE()</x:f>
        <x:v>0</x:v>
      </x:c>
      <x:c r="N2254" s="11" t="b">
        <x:f aca="0">FALSE()</x:f>
        <x:v>0</x:v>
      </x:c>
      <x:c r="O2254" s="1" t="s">
        <x:v>5015</x:v>
      </x:c>
      <x:c r="P2254" s="11" t="b">
        <x:f aca="0">FALSE()</x:f>
        <x:v>0</x:v>
      </x:c>
    </x:row>
    <x:row r="2255" ht="15" hidden="0" customHeight="1">
      <x:c r="A2255" s="1" t="s">
        <x:v>7390</x:v>
      </x:c>
      <x:c r="B2255" s="1" t="s">
        <x:v>3554</x:v>
      </x:c>
      <x:c r="C2255" s="14" t="n">
        <x:v>45673</x:v>
      </x:c>
      <x:c r="D2255" s="1" t="s">
        <x:v>5018</x:v>
      </x:c>
      <x:c r="E2255" s="1" t="s">
        <x:v>5041</x:v>
      </x:c>
      <x:c r="F2255" s="1" t="s">
        <x:v>5042</x:v>
      </x:c>
      <x:c r="G2255" s="1" t="s">
        <x:v>5043</x:v>
      </x:c>
      <x:c r="H2255" s="1" t="s">
        <x:v>5022</x:v>
      </x:c>
      <x:c r="I2255" s="1" t="s">
        <x:v>5014</x:v>
      </x:c>
      <x:c r="J2255" s="1" t="n">
        <x:v>0.6</x:v>
      </x:c>
      <x:c r="K2255" s="1" t="n">
        <x:v>9.9</x:v>
      </x:c>
      <x:c r="L2255" s="15" t="n">
        <x:v>43.2</x:v>
      </x:c>
      <x:c r="M2255" s="11" t="b">
        <x:f aca="0">TRUE()</x:f>
        <x:v>1</x:v>
      </x:c>
      <x:c r="N2255" s="11" t="b">
        <x:f aca="0">FALSE()</x:f>
        <x:v>0</x:v>
      </x:c>
      <x:c r="O2255" s="1" t="s">
        <x:v>5068</x:v>
      </x:c>
      <x:c r="P2255" s="11" t="b">
        <x:f aca="0">FALSE()</x:f>
        <x:v>0</x:v>
      </x:c>
    </x:row>
    <x:row r="2256" ht="15" hidden="0" customHeight="1">
      <x:c r="A2256" s="1" t="s">
        <x:v>7391</x:v>
      </x:c>
      <x:c r="B2256" s="1" t="s">
        <x:v>1304</x:v>
      </x:c>
      <x:c r="C2256" s="14" t="n">
        <x:v>45522</x:v>
      </x:c>
      <x:c r="D2256" s="1" t="s">
        <x:v>5018</x:v>
      </x:c>
      <x:c r="E2256" s="1" t="s">
        <x:v>5097</x:v>
      </x:c>
      <x:c r="F2256" s="1" t="s">
        <x:v>5042</x:v>
      </x:c>
      <x:c r="G2256" s="1" t="s">
        <x:v>5043</x:v>
      </x:c>
      <x:c r="H2256" s="1" t="s">
        <x:v>5022</x:v>
      </x:c>
      <x:c r="I2256" s="1" t="s">
        <x:v>5044</x:v>
      </x:c>
      <x:c r="J2256" s="1" t="n">
        <x:v>2.2</x:v>
      </x:c>
      <x:c r="K2256" s="1" t="n">
        <x:v>11.8</x:v>
      </x:c>
      <x:c r="L2256" s="15" t="n">
        <x:v>598.5</x:v>
      </x:c>
      <x:c r="M2256" s="11" t="b">
        <x:f aca="0">TRUE()</x:f>
        <x:v>1</x:v>
      </x:c>
      <x:c r="N2256" s="11" t="b">
        <x:f aca="0">FALSE()</x:f>
        <x:v>0</x:v>
      </x:c>
      <x:c r="O2256" s="1" t="s">
        <x:v>5073</x:v>
      </x:c>
      <x:c r="P2256" s="11" t="b">
        <x:f aca="0">FALSE()</x:f>
        <x:v>0</x:v>
      </x:c>
    </x:row>
    <x:row r="2257" ht="15" hidden="0" customHeight="1">
      <x:c r="A2257" s="1" t="s">
        <x:v>7392</x:v>
      </x:c>
      <x:c r="B2257" s="1" t="s">
        <x:v>1304</x:v>
      </x:c>
      <x:c r="C2257" s="14" t="n">
        <x:v>45883</x:v>
      </x:c>
      <x:c r="D2257" s="1" t="s">
        <x:v>5018</x:v>
      </x:c>
      <x:c r="E2257" s="1" t="s">
        <x:v>5390</x:v>
      </x:c>
      <x:c r="F2257" s="1" t="s">
        <x:v>5042</x:v>
      </x:c>
      <x:c r="G2257" s="1" t="s">
        <x:v>5043</x:v>
      </x:c>
      <x:c r="H2257" s="1" t="s">
        <x:v>5036</x:v>
      </x:c>
      <x:c r="I2257" s="1" t="s">
        <x:v>5014</x:v>
      </x:c>
      <x:c r="J2257" s="1" t="n">
        <x:v>2.8</x:v>
      </x:c>
      <x:c r="K2257" s="1" t="n">
        <x:v>27</x:v>
      </x:c>
      <x:c r="L2257" s="15" t="n">
        <x:v>201.6</x:v>
      </x:c>
      <x:c r="M2257" s="11" t="b">
        <x:f aca="0">TRUE()</x:f>
        <x:v>1</x:v>
      </x:c>
      <x:c r="N2257" s="11" t="b">
        <x:f aca="0">FALSE()</x:f>
        <x:v>0</x:v>
      </x:c>
      <x:c r="O2257" s="1" t="s">
        <x:v>5098</x:v>
      </x:c>
      <x:c r="P2257" s="11" t="b">
        <x:f aca="0">TRUE()</x:f>
        <x:v>1</x:v>
      </x:c>
      <x:c r="Q2257" s="1" t="s">
        <x:v>7393</x:v>
      </x:c>
    </x:row>
    <x:row r="2258" ht="15" hidden="0" customHeight="1">
      <x:c r="A2258" s="1" t="s">
        <x:v>7394</x:v>
      </x:c>
      <x:c r="B2258" s="1" t="s">
        <x:v>1304</x:v>
      </x:c>
      <x:c r="C2258" s="14" t="n">
        <x:v>45977</x:v>
      </x:c>
      <x:c r="D2258" s="1" t="s">
        <x:v>5010</x:v>
      </x:c>
      <x:c r="E2258" s="1" t="s">
        <x:v>5011</x:v>
      </x:c>
      <x:c r="F2258" s="1" t="s">
        <x:v>5012</x:v>
      </x:c>
      <x:c r="G2258" s="1" t="s">
        <x:v>5013</x:v>
      </x:c>
      <x:c r="H2258" s="1" t="s">
        <x:v>5014</x:v>
      </x:c>
      <x:c r="I2258" s="1" t="s">
        <x:v>5014</x:v>
      </x:c>
      <x:c r="J2258" s="1" t="n">
        <x:v>1.7</x:v>
      </x:c>
      <x:c r="K2258" s="1" t="n">
        <x:v>1.4</x:v>
      </x:c>
      <x:c r="L2258" s="15" t="n">
        <x:v>122.4</x:v>
      </x:c>
      <x:c r="M2258" s="11" t="b">
        <x:f aca="0">TRUE()</x:f>
        <x:v>1</x:v>
      </x:c>
      <x:c r="N2258" s="11" t="b">
        <x:f aca="0">FALSE()</x:f>
        <x:v>0</x:v>
      </x:c>
      <x:c r="O2258" s="1" t="s">
        <x:v>5015</x:v>
      </x:c>
      <x:c r="P2258" s="11" t="b">
        <x:f aca="0">FALSE()</x:f>
        <x:v>0</x:v>
      </x:c>
    </x:row>
    <x:row r="2259" ht="15" hidden="0" customHeight="1">
      <x:c r="A2259" s="1" t="s">
        <x:v>7395</x:v>
      </x:c>
      <x:c r="B2259" s="1" t="s">
        <x:v>1304</x:v>
      </x:c>
      <x:c r="C2259" s="14" t="n">
        <x:v>46019</x:v>
      </x:c>
      <x:c r="D2259" s="1" t="s">
        <x:v>5010</x:v>
      </x:c>
      <x:c r="E2259" s="1" t="s">
        <x:v>5011</x:v>
      </x:c>
      <x:c r="F2259" s="1" t="s">
        <x:v>5012</x:v>
      </x:c>
      <x:c r="G2259" s="1" t="s">
        <x:v>5013</x:v>
      </x:c>
      <x:c r="H2259" s="1" t="s">
        <x:v>5014</x:v>
      </x:c>
      <x:c r="I2259" s="1" t="s">
        <x:v>5014</x:v>
      </x:c>
      <x:c r="J2259" s="1" t="n">
        <x:v>0.9</x:v>
      </x:c>
      <x:c r="K2259" s="1" t="n">
        <x:v>0.6</x:v>
      </x:c>
      <x:c r="L2259" s="15" t="n">
        <x:v>64.8</x:v>
      </x:c>
      <x:c r="M2259" s="11" t="b">
        <x:f aca="0">TRUE()</x:f>
        <x:v>1</x:v>
      </x:c>
      <x:c r="N2259" s="11" t="b">
        <x:f aca="0">FALSE()</x:f>
        <x:v>0</x:v>
      </x:c>
      <x:c r="O2259" s="1" t="s">
        <x:v>5015</x:v>
      </x:c>
      <x:c r="P2259" s="11" t="b">
        <x:f aca="0">FALSE()</x:f>
        <x:v>0</x:v>
      </x:c>
    </x:row>
    <x:row r="2260" ht="15" hidden="0" customHeight="1">
      <x:c r="A2260" s="1" t="s">
        <x:v>7396</x:v>
      </x:c>
      <x:c r="B2260" s="1" t="s">
        <x:v>1306</x:v>
      </x:c>
      <x:c r="C2260" s="14" t="n">
        <x:v>45378</x:v>
      </x:c>
      <x:c r="D2260" s="1" t="s">
        <x:v>5010</x:v>
      </x:c>
      <x:c r="E2260" s="1" t="s">
        <x:v>5011</x:v>
      </x:c>
      <x:c r="F2260" s="1" t="s">
        <x:v>5012</x:v>
      </x:c>
      <x:c r="G2260" s="1" t="s">
        <x:v>5013</x:v>
      </x:c>
      <x:c r="H2260" s="1" t="s">
        <x:v>5014</x:v>
      </x:c>
      <x:c r="I2260" s="1" t="s">
        <x:v>5014</x:v>
      </x:c>
      <x:c r="J2260" s="1" t="n">
        <x:v>1</x:v>
      </x:c>
      <x:c r="K2260" s="1" t="n">
        <x:v>1.8</x:v>
      </x:c>
      <x:c r="L2260" s="15" t="n">
        <x:v>72</x:v>
      </x:c>
      <x:c r="M2260" s="11" t="b">
        <x:f aca="0">TRUE()</x:f>
        <x:v>1</x:v>
      </x:c>
      <x:c r="N2260" s="11" t="b">
        <x:f aca="0">FALSE()</x:f>
        <x:v>0</x:v>
      </x:c>
      <x:c r="O2260" s="1" t="s">
        <x:v>5015</x:v>
      </x:c>
      <x:c r="P2260" s="11" t="b">
        <x:f aca="0">FALSE()</x:f>
        <x:v>0</x:v>
      </x:c>
    </x:row>
    <x:row r="2261" ht="15" hidden="0" customHeight="1">
      <x:c r="A2261" s="1" t="s">
        <x:v>7397</x:v>
      </x:c>
      <x:c r="B2261" s="1" t="s">
        <x:v>1306</x:v>
      </x:c>
      <x:c r="C2261" s="14" t="n">
        <x:v>45382</x:v>
      </x:c>
      <x:c r="D2261" s="1" t="s">
        <x:v>5010</x:v>
      </x:c>
      <x:c r="E2261" s="1" t="s">
        <x:v>5011</x:v>
      </x:c>
      <x:c r="F2261" s="1" t="s">
        <x:v>5012</x:v>
      </x:c>
      <x:c r="G2261" s="1" t="s">
        <x:v>5013</x:v>
      </x:c>
      <x:c r="H2261" s="1" t="s">
        <x:v>5014</x:v>
      </x:c>
      <x:c r="I2261" s="1" t="s">
        <x:v>5014</x:v>
      </x:c>
      <x:c r="J2261" s="1" t="n">
        <x:v>1.4</x:v>
      </x:c>
      <x:c r="K2261" s="1" t="n">
        <x:v>1.8</x:v>
      </x:c>
      <x:c r="L2261" s="15" t="n">
        <x:v>100.8</x:v>
      </x:c>
      <x:c r="M2261" s="11" t="b">
        <x:f aca="0">TRUE()</x:f>
        <x:v>1</x:v>
      </x:c>
      <x:c r="N2261" s="11" t="b">
        <x:f aca="0">FALSE()</x:f>
        <x:v>0</x:v>
      </x:c>
      <x:c r="O2261" s="1" t="s">
        <x:v>5015</x:v>
      </x:c>
      <x:c r="P2261" s="11" t="b">
        <x:f aca="0">FALSE()</x:f>
        <x:v>0</x:v>
      </x:c>
    </x:row>
    <x:row r="2262" ht="15" hidden="0" customHeight="1">
      <x:c r="A2262" s="1" t="s">
        <x:v>7398</x:v>
      </x:c>
      <x:c r="B2262" s="1" t="s">
        <x:v>1306</x:v>
      </x:c>
      <x:c r="C2262" s="14" t="n">
        <x:v>45950</x:v>
      </x:c>
      <x:c r="D2262" s="1" t="s">
        <x:v>5018</x:v>
      </x:c>
      <x:c r="E2262" s="1" t="s">
        <x:v>5105</x:v>
      </x:c>
      <x:c r="F2262" s="1" t="s">
        <x:v>5076</x:v>
      </x:c>
      <x:c r="G2262" s="1" t="s">
        <x:v>5077</x:v>
      </x:c>
      <x:c r="H2262" s="1" t="s">
        <x:v>5031</x:v>
      </x:c>
      <x:c r="I2262" s="1" t="s">
        <x:v>5023</x:v>
      </x:c>
      <x:c r="J2262" s="1" t="n">
        <x:v>1.7</x:v>
      </x:c>
      <x:c r="K2262" s="1" t="n">
        <x:v>13.4</x:v>
      </x:c>
      <x:c r="L2262" s="15" t="n">
        <x:v>299.32</x:v>
      </x:c>
      <x:c r="M2262" s="11" t="b">
        <x:f aca="0">FALSE()</x:f>
        <x:v>0</x:v>
      </x:c>
      <x:c r="N2262" s="11" t="b">
        <x:f aca="0">FALSE()</x:f>
        <x:v>0</x:v>
      </x:c>
      <x:c r="O2262" s="1" t="s">
        <x:v>5068</x:v>
      </x:c>
      <x:c r="P2262" s="11" t="b">
        <x:f aca="0">FALSE()</x:f>
        <x:v>0</x:v>
      </x:c>
    </x:row>
    <x:row r="2263" ht="15" hidden="0" customHeight="1">
      <x:c r="A2263" s="1" t="s">
        <x:v>7399</x:v>
      </x:c>
      <x:c r="B2263" s="1" t="s">
        <x:v>1306</x:v>
      </x:c>
      <x:c r="C2263" s="14" t="n">
        <x:v>46054</x:v>
      </x:c>
      <x:c r="D2263" s="1" t="s">
        <x:v>5010</x:v>
      </x:c>
      <x:c r="E2263" s="1" t="s">
        <x:v>5011</x:v>
      </x:c>
      <x:c r="F2263" s="1" t="s">
        <x:v>5012</x:v>
      </x:c>
      <x:c r="G2263" s="1" t="s">
        <x:v>5013</x:v>
      </x:c>
      <x:c r="H2263" s="1" t="s">
        <x:v>5014</x:v>
      </x:c>
      <x:c r="I2263" s="1" t="s">
        <x:v>5014</x:v>
      </x:c>
      <x:c r="J2263" s="1" t="n">
        <x:v>1</x:v>
      </x:c>
      <x:c r="K2263" s="1" t="n">
        <x:v>0.9</x:v>
      </x:c>
      <x:c r="L2263" s="15" t="n">
        <x:v>72</x:v>
      </x:c>
      <x:c r="M2263" s="11" t="b">
        <x:f aca="0">FALSE()</x:f>
        <x:v>0</x:v>
      </x:c>
      <x:c r="N2263" s="11" t="b">
        <x:f aca="0">FALSE()</x:f>
        <x:v>0</x:v>
      </x:c>
      <x:c r="O2263" s="1" t="s">
        <x:v>5015</x:v>
      </x:c>
      <x:c r="P2263" s="11" t="b">
        <x:f aca="0">FALSE()</x:f>
        <x:v>0</x:v>
      </x:c>
    </x:row>
    <x:row r="2264" ht="15" hidden="0" customHeight="1">
      <x:c r="A2264" s="1" t="s">
        <x:v>7400</x:v>
      </x:c>
      <x:c r="B2264" s="1" t="s">
        <x:v>3561</x:v>
      </x:c>
      <x:c r="C2264" s="14" t="n">
        <x:v>45471</x:v>
      </x:c>
      <x:c r="D2264" s="1" t="s">
        <x:v>5010</x:v>
      </x:c>
      <x:c r="E2264" s="1" t="s">
        <x:v>5011</x:v>
      </x:c>
      <x:c r="F2264" s="1" t="s">
        <x:v>5012</x:v>
      </x:c>
      <x:c r="G2264" s="1" t="s">
        <x:v>5013</x:v>
      </x:c>
      <x:c r="H2264" s="1" t="s">
        <x:v>5014</x:v>
      </x:c>
      <x:c r="I2264" s="1" t="s">
        <x:v>5014</x:v>
      </x:c>
      <x:c r="J2264" s="1" t="n">
        <x:v>0.8</x:v>
      </x:c>
      <x:c r="K2264" s="1" t="n">
        <x:v>1.8</x:v>
      </x:c>
      <x:c r="L2264" s="15" t="n">
        <x:v>57.6</x:v>
      </x:c>
      <x:c r="M2264" s="11" t="b">
        <x:f aca="0">TRUE()</x:f>
        <x:v>1</x:v>
      </x:c>
      <x:c r="N2264" s="11" t="b">
        <x:f aca="0">FALSE()</x:f>
        <x:v>0</x:v>
      </x:c>
      <x:c r="O2264" s="1" t="s">
        <x:v>5015</x:v>
      </x:c>
      <x:c r="P2264" s="11" t="b">
        <x:f aca="0">FALSE()</x:f>
        <x:v>0</x:v>
      </x:c>
    </x:row>
    <x:row r="2265" ht="15" hidden="0" customHeight="1">
      <x:c r="A2265" s="1" t="s">
        <x:v>7401</x:v>
      </x:c>
      <x:c r="B2265" s="1" t="s">
        <x:v>3561</x:v>
      </x:c>
      <x:c r="C2265" s="14" t="n">
        <x:v>45747</x:v>
      </x:c>
      <x:c r="D2265" s="1" t="s">
        <x:v>5010</x:v>
      </x:c>
      <x:c r="E2265" s="1" t="s">
        <x:v>5011</x:v>
      </x:c>
      <x:c r="F2265" s="1" t="s">
        <x:v>5012</x:v>
      </x:c>
      <x:c r="G2265" s="1" t="s">
        <x:v>5013</x:v>
      </x:c>
      <x:c r="H2265" s="1" t="s">
        <x:v>5014</x:v>
      </x:c>
      <x:c r="I2265" s="1" t="s">
        <x:v>5014</x:v>
      </x:c>
      <x:c r="J2265" s="1" t="n">
        <x:v>0.8</x:v>
      </x:c>
      <x:c r="K2265" s="1" t="n">
        <x:v>0.2</x:v>
      </x:c>
      <x:c r="L2265" s="15" t="n">
        <x:v>57.6</x:v>
      </x:c>
      <x:c r="M2265" s="11" t="b">
        <x:f aca="0">TRUE()</x:f>
        <x:v>1</x:v>
      </x:c>
      <x:c r="N2265" s="11" t="b">
        <x:f aca="0">FALSE()</x:f>
        <x:v>0</x:v>
      </x:c>
      <x:c r="O2265" s="1" t="s">
        <x:v>5015</x:v>
      </x:c>
      <x:c r="P2265" s="11" t="b">
        <x:f aca="0">FALSE()</x:f>
        <x:v>0</x:v>
      </x:c>
    </x:row>
    <x:row r="2266" ht="15" hidden="0" customHeight="1">
      <x:c r="A2266" s="1" t="s">
        <x:v>7402</x:v>
      </x:c>
      <x:c r="B2266" s="1" t="s">
        <x:v>1307</x:v>
      </x:c>
      <x:c r="C2266" s="14" t="n">
        <x:v>46073</x:v>
      </x:c>
      <x:c r="D2266" s="1" t="s">
        <x:v>5010</x:v>
      </x:c>
      <x:c r="E2266" s="1" t="s">
        <x:v>5011</x:v>
      </x:c>
      <x:c r="F2266" s="1" t="s">
        <x:v>5012</x:v>
      </x:c>
      <x:c r="G2266" s="1" t="s">
        <x:v>5013</x:v>
      </x:c>
      <x:c r="H2266" s="1" t="s">
        <x:v>5014</x:v>
      </x:c>
      <x:c r="I2266" s="1" t="s">
        <x:v>5014</x:v>
      </x:c>
      <x:c r="J2266" s="1" t="n">
        <x:v>1.3</x:v>
      </x:c>
      <x:c r="K2266" s="1" t="n">
        <x:v>1.7</x:v>
      </x:c>
      <x:c r="L2266" s="15" t="n">
        <x:v>93.6</x:v>
      </x:c>
      <x:c r="M2266" s="11" t="b">
        <x:f aca="0">TRUE()</x:f>
        <x:v>1</x:v>
      </x:c>
      <x:c r="N2266" s="11" t="b">
        <x:f aca="0">FALSE()</x:f>
        <x:v>0</x:v>
      </x:c>
      <x:c r="O2266" s="1" t="s">
        <x:v>5015</x:v>
      </x:c>
      <x:c r="P2266" s="11" t="b">
        <x:f aca="0">FALSE()</x:f>
        <x:v>0</x:v>
      </x:c>
    </x:row>
    <x:row r="2267" ht="15" hidden="0" customHeight="1">
      <x:c r="A2267" s="1" t="s">
        <x:v>7403</x:v>
      </x:c>
      <x:c r="B2267" s="1" t="s">
        <x:v>1307</x:v>
      </x:c>
      <x:c r="C2267" s="14" t="n">
        <x:v>46160</x:v>
      </x:c>
      <x:c r="D2267" s="1" t="s">
        <x:v>5010</x:v>
      </x:c>
      <x:c r="E2267" s="1" t="s">
        <x:v>5011</x:v>
      </x:c>
      <x:c r="F2267" s="1" t="s">
        <x:v>5012</x:v>
      </x:c>
      <x:c r="G2267" s="1" t="s">
        <x:v>5013</x:v>
      </x:c>
      <x:c r="H2267" s="1" t="s">
        <x:v>5014</x:v>
      </x:c>
      <x:c r="I2267" s="1" t="s">
        <x:v>5014</x:v>
      </x:c>
      <x:c r="J2267" s="1" t="n">
        <x:v>0.8</x:v>
      </x:c>
      <x:c r="K2267" s="1" t="n">
        <x:v>1</x:v>
      </x:c>
      <x:c r="L2267" s="15" t="n">
        <x:v>57.6</x:v>
      </x:c>
      <x:c r="M2267" s="11" t="b">
        <x:f aca="0">TRUE()</x:f>
        <x:v>1</x:v>
      </x:c>
      <x:c r="N2267" s="11" t="b">
        <x:f aca="0">FALSE()</x:f>
        <x:v>0</x:v>
      </x:c>
      <x:c r="O2267" s="1" t="s">
        <x:v>5015</x:v>
      </x:c>
      <x:c r="P2267" s="11" t="b">
        <x:f aca="0">FALSE()</x:f>
        <x:v>0</x:v>
      </x:c>
    </x:row>
    <x:row r="2268" ht="15" hidden="0" customHeight="1">
      <x:c r="A2268" s="1" t="s">
        <x:v>7404</x:v>
      </x:c>
      <x:c r="B2268" s="1" t="s">
        <x:v>1311</x:v>
      </x:c>
      <x:c r="C2268" s="14" t="n">
        <x:v>45584</x:v>
      </x:c>
      <x:c r="D2268" s="1" t="s">
        <x:v>5010</x:v>
      </x:c>
      <x:c r="E2268" s="1" t="s">
        <x:v>5011</x:v>
      </x:c>
      <x:c r="F2268" s="1" t="s">
        <x:v>5012</x:v>
      </x:c>
      <x:c r="G2268" s="1" t="s">
        <x:v>5013</x:v>
      </x:c>
      <x:c r="H2268" s="1" t="s">
        <x:v>5014</x:v>
      </x:c>
      <x:c r="I2268" s="1" t="s">
        <x:v>5014</x:v>
      </x:c>
      <x:c r="J2268" s="1" t="n">
        <x:v>1.5</x:v>
      </x:c>
      <x:c r="K2268" s="1" t="n">
        <x:v>1.3</x:v>
      </x:c>
      <x:c r="L2268" s="15" t="n">
        <x:v>108</x:v>
      </x:c>
      <x:c r="M2268" s="11" t="b">
        <x:f aca="0">TRUE()</x:f>
        <x:v>1</x:v>
      </x:c>
      <x:c r="N2268" s="11" t="b">
        <x:f aca="0">FALSE()</x:f>
        <x:v>0</x:v>
      </x:c>
      <x:c r="O2268" s="1" t="s">
        <x:v>5015</x:v>
      </x:c>
      <x:c r="P2268" s="11" t="b">
        <x:f aca="0">FALSE()</x:f>
        <x:v>0</x:v>
      </x:c>
    </x:row>
    <x:row r="2269" ht="15" hidden="0" customHeight="1">
      <x:c r="A2269" s="1" t="s">
        <x:v>7405</x:v>
      </x:c>
      <x:c r="B2269" s="1" t="s">
        <x:v>1311</x:v>
      </x:c>
      <x:c r="C2269" s="14" t="n">
        <x:v>45833</x:v>
      </x:c>
      <x:c r="D2269" s="1" t="s">
        <x:v>5018</x:v>
      </x:c>
      <x:c r="E2269" s="1" t="s">
        <x:v>5136</x:v>
      </x:c>
      <x:c r="F2269" s="1" t="s">
        <x:v>5137</x:v>
      </x:c>
      <x:c r="G2269" s="1" t="s">
        <x:v>5138</x:v>
      </x:c>
      <x:c r="H2269" s="1" t="s">
        <x:v>5022</x:v>
      </x:c>
      <x:c r="I2269" s="1" t="s">
        <x:v>5014</x:v>
      </x:c>
      <x:c r="J2269" s="1" t="n">
        <x:v>2.3</x:v>
      </x:c>
      <x:c r="K2269" s="1" t="n">
        <x:v>7.6</x:v>
      </x:c>
      <x:c r="L2269" s="15" t="n">
        <x:v>165.6</x:v>
      </x:c>
      <x:c r="M2269" s="11" t="b">
        <x:f aca="0">TRUE()</x:f>
        <x:v>1</x:v>
      </x:c>
      <x:c r="N2269" s="11" t="b">
        <x:f aca="0">TRUE()</x:f>
        <x:v>1</x:v>
      </x:c>
      <x:c r="O2269" s="1" t="s">
        <x:v>5139</x:v>
      </x:c>
      <x:c r="P2269" s="11" t="b">
        <x:f aca="0">TRUE()</x:f>
        <x:v>1</x:v>
      </x:c>
      <x:c r="Q2269" s="1" t="s">
        <x:v>7406</x:v>
      </x:c>
    </x:row>
    <x:row r="2270" ht="15" hidden="0" customHeight="1">
      <x:c r="A2270" s="1" t="s">
        <x:v>7407</x:v>
      </x:c>
      <x:c r="B2270" s="1" t="s">
        <x:v>1311</x:v>
      </x:c>
      <x:c r="C2270" s="14" t="n">
        <x:v>45873</x:v>
      </x:c>
      <x:c r="D2270" s="1" t="s">
        <x:v>5018</x:v>
      </x:c>
      <x:c r="E2270" s="1" t="s">
        <x:v>5091</x:v>
      </x:c>
      <x:c r="F2270" s="1" t="s">
        <x:v>5020</x:v>
      </x:c>
      <x:c r="G2270" s="1" t="s">
        <x:v>5021</x:v>
      </x:c>
      <x:c r="H2270" s="1" t="s">
        <x:v>5022</x:v>
      </x:c>
      <x:c r="I2270" s="1" t="s">
        <x:v>5014</x:v>
      </x:c>
      <x:c r="J2270" s="1" t="n">
        <x:v>0.4</x:v>
      </x:c>
      <x:c r="K2270" s="1" t="n">
        <x:v>3.4</x:v>
      </x:c>
      <x:c r="L2270" s="15" t="n">
        <x:v>28.8</x:v>
      </x:c>
      <x:c r="M2270" s="11" t="b">
        <x:f aca="0">TRUE()</x:f>
        <x:v>1</x:v>
      </x:c>
      <x:c r="N2270" s="11" t="b">
        <x:f aca="0">FALSE()</x:f>
        <x:v>0</x:v>
      </x:c>
      <x:c r="O2270" s="1" t="s">
        <x:v>5037</x:v>
      </x:c>
      <x:c r="P2270" s="11" t="b">
        <x:f aca="0">FALSE()</x:f>
        <x:v>0</x:v>
      </x:c>
    </x:row>
    <x:row r="2271" ht="15" hidden="0" customHeight="1">
      <x:c r="A2271" s="1" t="s">
        <x:v>7408</x:v>
      </x:c>
      <x:c r="B2271" s="1" t="s">
        <x:v>1311</x:v>
      </x:c>
      <x:c r="C2271" s="14" t="n">
        <x:v>45993</x:v>
      </x:c>
      <x:c r="D2271" s="1" t="s">
        <x:v>5010</x:v>
      </x:c>
      <x:c r="E2271" s="1" t="s">
        <x:v>5011</x:v>
      </x:c>
      <x:c r="F2271" s="1" t="s">
        <x:v>5012</x:v>
      </x:c>
      <x:c r="G2271" s="1" t="s">
        <x:v>5013</x:v>
      </x:c>
      <x:c r="H2271" s="1" t="s">
        <x:v>5014</x:v>
      </x:c>
      <x:c r="I2271" s="1" t="s">
        <x:v>5014</x:v>
      </x:c>
      <x:c r="J2271" s="1" t="n">
        <x:v>2.2</x:v>
      </x:c>
      <x:c r="K2271" s="1" t="n">
        <x:v>1.9</x:v>
      </x:c>
      <x:c r="L2271" s="15" t="n">
        <x:v>158.4</x:v>
      </x:c>
      <x:c r="M2271" s="11" t="b">
        <x:f aca="0">TRUE()</x:f>
        <x:v>1</x:v>
      </x:c>
      <x:c r="N2271" s="11" t="b">
        <x:f aca="0">FALSE()</x:f>
        <x:v>0</x:v>
      </x:c>
      <x:c r="O2271" s="1" t="s">
        <x:v>5015</x:v>
      </x:c>
      <x:c r="P2271" s="11" t="b">
        <x:f aca="0">FALSE()</x:f>
        <x:v>0</x:v>
      </x:c>
    </x:row>
    <x:row r="2272" ht="15" hidden="0" customHeight="1">
      <x:c r="A2272" s="1" t="s">
        <x:v>7409</x:v>
      </x:c>
      <x:c r="B2272" s="1" t="s">
        <x:v>1312</x:v>
      </x:c>
      <x:c r="C2272" s="14" t="n">
        <x:v>45711</x:v>
      </x:c>
      <x:c r="D2272" s="1" t="s">
        <x:v>5010</x:v>
      </x:c>
      <x:c r="E2272" s="1" t="s">
        <x:v>5011</x:v>
      </x:c>
      <x:c r="F2272" s="1" t="s">
        <x:v>5012</x:v>
      </x:c>
      <x:c r="G2272" s="1" t="s">
        <x:v>5013</x:v>
      </x:c>
      <x:c r="H2272" s="1" t="s">
        <x:v>5014</x:v>
      </x:c>
      <x:c r="I2272" s="1" t="s">
        <x:v>5014</x:v>
      </x:c>
      <x:c r="J2272" s="1" t="n">
        <x:v>1.4</x:v>
      </x:c>
      <x:c r="K2272" s="1" t="n">
        <x:v>0.8</x:v>
      </x:c>
      <x:c r="L2272" s="15" t="n">
        <x:v>100.8</x:v>
      </x:c>
      <x:c r="M2272" s="11" t="b">
        <x:f aca="0">TRUE()</x:f>
        <x:v>1</x:v>
      </x:c>
      <x:c r="N2272" s="11" t="b">
        <x:f aca="0">FALSE()</x:f>
        <x:v>0</x:v>
      </x:c>
      <x:c r="O2272" s="1" t="s">
        <x:v>5015</x:v>
      </x:c>
      <x:c r="P2272" s="11" t="b">
        <x:f aca="0">FALSE()</x:f>
        <x:v>0</x:v>
      </x:c>
    </x:row>
    <x:row r="2273" ht="15" hidden="0" customHeight="1">
      <x:c r="A2273" s="1" t="s">
        <x:v>7410</x:v>
      </x:c>
      <x:c r="B2273" s="1" t="s">
        <x:v>1312</x:v>
      </x:c>
      <x:c r="C2273" s="14" t="n">
        <x:v>45990</x:v>
      </x:c>
      <x:c r="D2273" s="1" t="s">
        <x:v>5018</x:v>
      </x:c>
      <x:c r="E2273" s="1" t="s">
        <x:v>5116</x:v>
      </x:c>
      <x:c r="F2273" s="1" t="s">
        <x:v>5029</x:v>
      </x:c>
      <x:c r="G2273" s="1" t="s">
        <x:v>5030</x:v>
      </x:c>
      <x:c r="H2273" s="1" t="s">
        <x:v>5031</x:v>
      </x:c>
      <x:c r="I2273" s="1" t="s">
        <x:v>5014</x:v>
      </x:c>
      <x:c r="J2273" s="1" t="n">
        <x:v>2</x:v>
      </x:c>
      <x:c r="K2273" s="1" t="n">
        <x:v>13.9</x:v>
      </x:c>
      <x:c r="L2273" s="15" t="n">
        <x:v>144</x:v>
      </x:c>
      <x:c r="M2273" s="11" t="b">
        <x:f aca="0">TRUE()</x:f>
        <x:v>1</x:v>
      </x:c>
      <x:c r="N2273" s="11" t="b">
        <x:f aca="0">FALSE()</x:f>
        <x:v>0</x:v>
      </x:c>
      <x:c r="O2273" s="1" t="s">
        <x:v>5078</x:v>
      </x:c>
      <x:c r="P2273" s="11" t="b">
        <x:f aca="0">FALSE()</x:f>
        <x:v>0</x:v>
      </x:c>
    </x:row>
    <x:row r="2274" ht="15" hidden="0" customHeight="1">
      <x:c r="A2274" s="1" t="s">
        <x:v>7411</x:v>
      </x:c>
      <x:c r="B2274" s="1" t="s">
        <x:v>1312</x:v>
      </x:c>
      <x:c r="C2274" s="14" t="n">
        <x:v>46061</x:v>
      </x:c>
      <x:c r="D2274" s="1" t="s">
        <x:v>5010</x:v>
      </x:c>
      <x:c r="E2274" s="1" t="s">
        <x:v>5011</x:v>
      </x:c>
      <x:c r="F2274" s="1" t="s">
        <x:v>5012</x:v>
      </x:c>
      <x:c r="G2274" s="1" t="s">
        <x:v>5013</x:v>
      </x:c>
      <x:c r="H2274" s="1" t="s">
        <x:v>5014</x:v>
      </x:c>
      <x:c r="I2274" s="1" t="s">
        <x:v>5014</x:v>
      </x:c>
      <x:c r="J2274" s="1" t="n">
        <x:v>0.9</x:v>
      </x:c>
      <x:c r="K2274" s="1" t="n">
        <x:v>2.1</x:v>
      </x:c>
      <x:c r="L2274" s="15" t="n">
        <x:v>64.8</x:v>
      </x:c>
      <x:c r="M2274" s="11" t="b">
        <x:f aca="0">TRUE()</x:f>
        <x:v>1</x:v>
      </x:c>
      <x:c r="N2274" s="11" t="b">
        <x:f aca="0">FALSE()</x:f>
        <x:v>0</x:v>
      </x:c>
      <x:c r="O2274" s="1" t="s">
        <x:v>5015</x:v>
      </x:c>
      <x:c r="P2274" s="11" t="b">
        <x:f aca="0">FALSE()</x:f>
        <x:v>0</x:v>
      </x:c>
    </x:row>
    <x:row r="2275" ht="15" hidden="0" customHeight="1">
      <x:c r="A2275" s="1" t="s">
        <x:v>7412</x:v>
      </x:c>
      <x:c r="B2275" s="1" t="s">
        <x:v>1312</x:v>
      </x:c>
      <x:c r="C2275" s="14" t="n">
        <x:v>46152</x:v>
      </x:c>
      <x:c r="D2275" s="1" t="s">
        <x:v>5010</x:v>
      </x:c>
      <x:c r="E2275" s="1" t="s">
        <x:v>5011</x:v>
      </x:c>
      <x:c r="F2275" s="1" t="s">
        <x:v>5012</x:v>
      </x:c>
      <x:c r="G2275" s="1" t="s">
        <x:v>5013</x:v>
      </x:c>
      <x:c r="H2275" s="1" t="s">
        <x:v>5014</x:v>
      </x:c>
      <x:c r="I2275" s="1" t="s">
        <x:v>5014</x:v>
      </x:c>
      <x:c r="J2275" s="1" t="n">
        <x:v>1.8</x:v>
      </x:c>
      <x:c r="K2275" s="1" t="n">
        <x:v>2.3</x:v>
      </x:c>
      <x:c r="L2275" s="15" t="n">
        <x:v>129.6</x:v>
      </x:c>
      <x:c r="M2275" s="11" t="b">
        <x:f aca="0">TRUE()</x:f>
        <x:v>1</x:v>
      </x:c>
      <x:c r="N2275" s="11" t="b">
        <x:f aca="0">FALSE()</x:f>
        <x:v>0</x:v>
      </x:c>
      <x:c r="O2275" s="1" t="s">
        <x:v>5015</x:v>
      </x:c>
      <x:c r="P2275" s="11" t="b">
        <x:f aca="0">FALSE()</x:f>
        <x:v>0</x:v>
      </x:c>
    </x:row>
    <x:row r="2276" ht="15" hidden="0" customHeight="1">
      <x:c r="A2276" s="1" t="s">
        <x:v>7413</x:v>
      </x:c>
      <x:c r="B2276" s="1" t="s">
        <x:v>1313</x:v>
      </x:c>
      <x:c r="C2276" s="14" t="n">
        <x:v>45525</x:v>
      </x:c>
      <x:c r="D2276" s="1" t="s">
        <x:v>5010</x:v>
      </x:c>
      <x:c r="E2276" s="1" t="s">
        <x:v>5011</x:v>
      </x:c>
      <x:c r="F2276" s="1" t="s">
        <x:v>5012</x:v>
      </x:c>
      <x:c r="G2276" s="1" t="s">
        <x:v>5013</x:v>
      </x:c>
      <x:c r="H2276" s="1" t="s">
        <x:v>5014</x:v>
      </x:c>
      <x:c r="I2276" s="1" t="s">
        <x:v>5014</x:v>
      </x:c>
      <x:c r="J2276" s="1" t="n">
        <x:v>1</x:v>
      </x:c>
      <x:c r="K2276" s="1" t="n">
        <x:v>1</x:v>
      </x:c>
      <x:c r="L2276" s="15" t="n">
        <x:v>72</x:v>
      </x:c>
      <x:c r="M2276" s="11" t="b">
        <x:f aca="0">FALSE()</x:f>
        <x:v>0</x:v>
      </x:c>
      <x:c r="N2276" s="11" t="b">
        <x:f aca="0">FALSE()</x:f>
        <x:v>0</x:v>
      </x:c>
      <x:c r="O2276" s="1" t="s">
        <x:v>5015</x:v>
      </x:c>
      <x:c r="P2276" s="11" t="b">
        <x:f aca="0">FALSE()</x:f>
        <x:v>0</x:v>
      </x:c>
    </x:row>
    <x:row r="2277" ht="15" hidden="0" customHeight="1">
      <x:c r="A2277" s="1" t="s">
        <x:v>7414</x:v>
      </x:c>
      <x:c r="B2277" s="1" t="s">
        <x:v>1313</x:v>
      </x:c>
      <x:c r="C2277" s="14" t="n">
        <x:v>45731</x:v>
      </x:c>
      <x:c r="D2277" s="1" t="s">
        <x:v>5018</x:v>
      </x:c>
      <x:c r="E2277" s="1" t="s">
        <x:v>5136</x:v>
      </x:c>
      <x:c r="F2277" s="1" t="s">
        <x:v>5137</x:v>
      </x:c>
      <x:c r="G2277" s="1" t="s">
        <x:v>5138</x:v>
      </x:c>
      <x:c r="H2277" s="1" t="s">
        <x:v>5036</x:v>
      </x:c>
      <x:c r="I2277" s="1" t="s">
        <x:v>5014</x:v>
      </x:c>
      <x:c r="J2277" s="1" t="n">
        <x:v>2.7</x:v>
      </x:c>
      <x:c r="K2277" s="1" t="n">
        <x:v>23.1</x:v>
      </x:c>
      <x:c r="L2277" s="15" t="n">
        <x:v>194.4</x:v>
      </x:c>
      <x:c r="M2277" s="11" t="b">
        <x:f aca="0">TRUE()</x:f>
        <x:v>1</x:v>
      </x:c>
      <x:c r="N2277" s="11" t="b">
        <x:f aca="0">TRUE()</x:f>
        <x:v>1</x:v>
      </x:c>
      <x:c r="O2277" s="1" t="s">
        <x:v>5139</x:v>
      </x:c>
      <x:c r="P2277" s="11" t="b">
        <x:f aca="0">FALSE()</x:f>
        <x:v>0</x:v>
      </x:c>
    </x:row>
    <x:row r="2278" ht="15" hidden="0" customHeight="1">
      <x:c r="A2278" s="1" t="s">
        <x:v>7415</x:v>
      </x:c>
      <x:c r="B2278" s="1" t="s">
        <x:v>1313</x:v>
      </x:c>
      <x:c r="C2278" s="14" t="n">
        <x:v>45942</x:v>
      </x:c>
      <x:c r="D2278" s="1" t="s">
        <x:v>5010</x:v>
      </x:c>
      <x:c r="E2278" s="1" t="s">
        <x:v>5011</x:v>
      </x:c>
      <x:c r="F2278" s="1" t="s">
        <x:v>5012</x:v>
      </x:c>
      <x:c r="G2278" s="1" t="s">
        <x:v>5013</x:v>
      </x:c>
      <x:c r="H2278" s="1" t="s">
        <x:v>5014</x:v>
      </x:c>
      <x:c r="I2278" s="1" t="s">
        <x:v>5014</x:v>
      </x:c>
      <x:c r="J2278" s="1" t="n">
        <x:v>0.7</x:v>
      </x:c>
      <x:c r="K2278" s="1" t="n">
        <x:v>1.7</x:v>
      </x:c>
      <x:c r="L2278" s="15" t="n">
        <x:v>50.4</x:v>
      </x:c>
      <x:c r="M2278" s="11" t="b">
        <x:f aca="0">FALSE()</x:f>
        <x:v>0</x:v>
      </x:c>
      <x:c r="N2278" s="11" t="b">
        <x:f aca="0">FALSE()</x:f>
        <x:v>0</x:v>
      </x:c>
      <x:c r="O2278" s="1" t="s">
        <x:v>5015</x:v>
      </x:c>
      <x:c r="P2278" s="11" t="b">
        <x:f aca="0">FALSE()</x:f>
        <x:v>0</x:v>
      </x:c>
    </x:row>
    <x:row r="2279" ht="15" hidden="0" customHeight="1">
      <x:c r="A2279" s="1" t="s">
        <x:v>7416</x:v>
      </x:c>
      <x:c r="B2279" s="1" t="s">
        <x:v>3572</x:v>
      </x:c>
      <x:c r="C2279" s="14" t="n">
        <x:v>45444</x:v>
      </x:c>
      <x:c r="D2279" s="1" t="s">
        <x:v>5010</x:v>
      </x:c>
      <x:c r="E2279" s="1" t="s">
        <x:v>5011</x:v>
      </x:c>
      <x:c r="F2279" s="1" t="s">
        <x:v>5012</x:v>
      </x:c>
      <x:c r="G2279" s="1" t="s">
        <x:v>5013</x:v>
      </x:c>
      <x:c r="H2279" s="1" t="s">
        <x:v>5014</x:v>
      </x:c>
      <x:c r="I2279" s="1" t="s">
        <x:v>5014</x:v>
      </x:c>
      <x:c r="J2279" s="1" t="n">
        <x:v>0.7</x:v>
      </x:c>
      <x:c r="K2279" s="1" t="n">
        <x:v>1.1</x:v>
      </x:c>
      <x:c r="L2279" s="15" t="n">
        <x:v>50.4</x:v>
      </x:c>
      <x:c r="M2279" s="11" t="b">
        <x:f aca="0">TRUE()</x:f>
        <x:v>1</x:v>
      </x:c>
      <x:c r="N2279" s="11" t="b">
        <x:f aca="0">FALSE()</x:f>
        <x:v>0</x:v>
      </x:c>
      <x:c r="O2279" s="1" t="s">
        <x:v>5015</x:v>
      </x:c>
      <x:c r="P2279" s="11" t="b">
        <x:f aca="0">FALSE()</x:f>
        <x:v>0</x:v>
      </x:c>
    </x:row>
    <x:row r="2280" ht="15" hidden="0" customHeight="1">
      <x:c r="A2280" s="1" t="s">
        <x:v>7417</x:v>
      </x:c>
      <x:c r="B2280" s="1" t="s">
        <x:v>3572</x:v>
      </x:c>
      <x:c r="C2280" s="14" t="n">
        <x:v>45469</x:v>
      </x:c>
      <x:c r="D2280" s="1" t="s">
        <x:v>5010</x:v>
      </x:c>
      <x:c r="E2280" s="1" t="s">
        <x:v>5011</x:v>
      </x:c>
      <x:c r="F2280" s="1" t="s">
        <x:v>5012</x:v>
      </x:c>
      <x:c r="G2280" s="1" t="s">
        <x:v>5013</x:v>
      </x:c>
      <x:c r="H2280" s="1" t="s">
        <x:v>5014</x:v>
      </x:c>
      <x:c r="I2280" s="1" t="s">
        <x:v>5014</x:v>
      </x:c>
      <x:c r="J2280" s="1" t="n">
        <x:v>1</x:v>
      </x:c>
      <x:c r="K2280" s="1" t="n">
        <x:v>1.9</x:v>
      </x:c>
      <x:c r="L2280" s="15" t="n">
        <x:v>72</x:v>
      </x:c>
      <x:c r="M2280" s="11" t="b">
        <x:f aca="0">FALSE()</x:f>
        <x:v>0</x:v>
      </x:c>
      <x:c r="N2280" s="11" t="b">
        <x:f aca="0">FALSE()</x:f>
        <x:v>0</x:v>
      </x:c>
      <x:c r="O2280" s="1" t="s">
        <x:v>5015</x:v>
      </x:c>
      <x:c r="P2280" s="11" t="b">
        <x:f aca="0">FALSE()</x:f>
        <x:v>0</x:v>
      </x:c>
    </x:row>
    <x:row r="2281" ht="15" hidden="0" customHeight="1">
      <x:c r="A2281" s="1" t="s">
        <x:v>7418</x:v>
      </x:c>
      <x:c r="B2281" s="1" t="s">
        <x:v>3572</x:v>
      </x:c>
      <x:c r="C2281" s="14" t="n">
        <x:v>45830</x:v>
      </x:c>
      <x:c r="D2281" s="1" t="s">
        <x:v>5018</x:v>
      </x:c>
      <x:c r="E2281" s="1" t="s">
        <x:v>5091</x:v>
      </x:c>
      <x:c r="F2281" s="1" t="s">
        <x:v>5020</x:v>
      </x:c>
      <x:c r="G2281" s="1" t="s">
        <x:v>5021</x:v>
      </x:c>
      <x:c r="H2281" s="1" t="s">
        <x:v>5022</x:v>
      </x:c>
      <x:c r="I2281" s="1" t="s">
        <x:v>5059</x:v>
      </x:c>
      <x:c r="J2281" s="1" t="n">
        <x:v>0.9</x:v>
      </x:c>
      <x:c r="K2281" s="1" t="n">
        <x:v>5.4</x:v>
      </x:c>
      <x:c r="L2281" s="15" t="n">
        <x:v>819.42</x:v>
      </x:c>
      <x:c r="M2281" s="11" t="b">
        <x:f aca="0">FALSE()</x:f>
        <x:v>0</x:v>
      </x:c>
      <x:c r="N2281" s="11" t="b">
        <x:f aca="0">FALSE()</x:f>
        <x:v>0</x:v>
      </x:c>
      <x:c r="O2281" s="1" t="s">
        <x:v>5024</x:v>
      </x:c>
      <x:c r="P2281" s="11" t="b">
        <x:f aca="0">FALSE()</x:f>
        <x:v>0</x:v>
      </x:c>
    </x:row>
    <x:row r="2282" ht="15" hidden="0" customHeight="1">
      <x:c r="A2282" s="1" t="s">
        <x:v>7419</x:v>
      </x:c>
      <x:c r="B2282" s="1" t="s">
        <x:v>3572</x:v>
      </x:c>
      <x:c r="C2282" s="14" t="n">
        <x:v>46158</x:v>
      </x:c>
      <x:c r="D2282" s="1" t="s">
        <x:v>5018</x:v>
      </x:c>
      <x:c r="E2282" s="1" t="s">
        <x:v>5075</x:v>
      </x:c>
      <x:c r="F2282" s="1" t="s">
        <x:v>5076</x:v>
      </x:c>
      <x:c r="G2282" s="1" t="s">
        <x:v>5077</x:v>
      </x:c>
      <x:c r="H2282" s="1" t="s">
        <x:v>5031</x:v>
      </x:c>
      <x:c r="I2282" s="1" t="s">
        <x:v>5014</x:v>
      </x:c>
      <x:c r="J2282" s="1" t="n">
        <x:v>0.3</x:v>
      </x:c>
      <x:c r="K2282" s="1" t="n">
        <x:v>6.8</x:v>
      </x:c>
      <x:c r="L2282" s="15" t="n">
        <x:v>21.6</x:v>
      </x:c>
      <x:c r="M2282" s="11" t="b">
        <x:f aca="0">TRUE()</x:f>
        <x:v>1</x:v>
      </x:c>
      <x:c r="N2282" s="11" t="b">
        <x:f aca="0">FALSE()</x:f>
        <x:v>0</x:v>
      </x:c>
      <x:c r="O2282" s="1" t="s">
        <x:v>5078</x:v>
      </x:c>
      <x:c r="P2282" s="11" t="b">
        <x:f aca="0">FALSE()</x:f>
        <x:v>0</x:v>
      </x:c>
    </x:row>
    <x:row r="2283" ht="15" hidden="0" customHeight="1">
      <x:c r="A2283" s="1" t="s">
        <x:v>7420</x:v>
      </x:c>
      <x:c r="B2283" s="1" t="s">
        <x:v>3572</x:v>
      </x:c>
      <x:c r="C2283" s="14" t="n">
        <x:v>46180</x:v>
      </x:c>
      <x:c r="D2283" s="1" t="s">
        <x:v>5018</x:v>
      </x:c>
      <x:c r="E2283" s="1" t="s">
        <x:v>5356</x:v>
      </x:c>
      <x:c r="F2283" s="1" t="s">
        <x:v>5076</x:v>
      </x:c>
      <x:c r="G2283" s="1" t="s">
        <x:v>5077</x:v>
      </x:c>
      <x:c r="H2283" s="1" t="s">
        <x:v>5022</x:v>
      </x:c>
      <x:c r="I2283" s="1" t="s">
        <x:v>5059</x:v>
      </x:c>
      <x:c r="J2283" s="1" t="n">
        <x:v>1.6</x:v>
      </x:c>
      <x:c r="K2283" s="1" t="n">
        <x:v>6</x:v>
      </x:c>
      <x:c r="L2283" s="15" t="n">
        <x:v>900.71</x:v>
      </x:c>
      <x:c r="M2283" s="11" t="b">
        <x:f aca="0">FALSE()</x:f>
        <x:v>0</x:v>
      </x:c>
      <x:c r="N2283" s="11" t="b">
        <x:f aca="0">FALSE()</x:f>
        <x:v>0</x:v>
      </x:c>
      <x:c r="O2283" s="1" t="s">
        <x:v>5037</x:v>
      </x:c>
      <x:c r="P2283" s="11" t="b">
        <x:f aca="0">FALSE()</x:f>
        <x:v>0</x:v>
      </x:c>
    </x:row>
    <x:row r="2284" ht="15" hidden="0" customHeight="1">
      <x:c r="A2284" s="1" t="s">
        <x:v>7421</x:v>
      </x:c>
      <x:c r="B2284" s="1" t="s">
        <x:v>3575</x:v>
      </x:c>
      <x:c r="C2284" s="14" t="n">
        <x:v>45504</x:v>
      </x:c>
      <x:c r="D2284" s="1" t="s">
        <x:v>5010</x:v>
      </x:c>
      <x:c r="E2284" s="1" t="s">
        <x:v>5011</x:v>
      </x:c>
      <x:c r="F2284" s="1" t="s">
        <x:v>5012</x:v>
      </x:c>
      <x:c r="G2284" s="1" t="s">
        <x:v>5013</x:v>
      </x:c>
      <x:c r="H2284" s="1" t="s">
        <x:v>5014</x:v>
      </x:c>
      <x:c r="I2284" s="1" t="s">
        <x:v>5014</x:v>
      </x:c>
      <x:c r="J2284" s="1" t="n">
        <x:v>1.3</x:v>
      </x:c>
      <x:c r="K2284" s="1" t="n">
        <x:v>1</x:v>
      </x:c>
      <x:c r="L2284" s="15" t="n">
        <x:v>93.6</x:v>
      </x:c>
      <x:c r="M2284" s="11" t="b">
        <x:f aca="0">TRUE()</x:f>
        <x:v>1</x:v>
      </x:c>
      <x:c r="N2284" s="11" t="b">
        <x:f aca="0">FALSE()</x:f>
        <x:v>0</x:v>
      </x:c>
      <x:c r="O2284" s="1" t="s">
        <x:v>5015</x:v>
      </x:c>
      <x:c r="P2284" s="11" t="b">
        <x:f aca="0">FALSE()</x:f>
        <x:v>0</x:v>
      </x:c>
    </x:row>
    <x:row r="2285" ht="15" hidden="0" customHeight="1">
      <x:c r="A2285" s="1" t="s">
        <x:v>7422</x:v>
      </x:c>
      <x:c r="B2285" s="1" t="s">
        <x:v>3575</x:v>
      </x:c>
      <x:c r="C2285" s="14" t="n">
        <x:v>45626</x:v>
      </x:c>
      <x:c r="D2285" s="1" t="s">
        <x:v>5018</x:v>
      </x:c>
      <x:c r="E2285" s="1" t="s">
        <x:v>5065</x:v>
      </x:c>
      <x:c r="F2285" s="1" t="s">
        <x:v>5066</x:v>
      </x:c>
      <x:c r="G2285" s="1" t="s">
        <x:v>5067</x:v>
      </x:c>
      <x:c r="H2285" s="1" t="s">
        <x:v>5022</x:v>
      </x:c>
      <x:c r="I2285" s="1" t="s">
        <x:v>5059</x:v>
      </x:c>
      <x:c r="J2285" s="1" t="n">
        <x:v>1.9</x:v>
      </x:c>
      <x:c r="K2285" s="1" t="n">
        <x:v>4.4</x:v>
      </x:c>
      <x:c r="L2285" s="15" t="n">
        <x:v>560.59</x:v>
      </x:c>
      <x:c r="M2285" s="11" t="b">
        <x:f aca="0">TRUE()</x:f>
        <x:v>1</x:v>
      </x:c>
      <x:c r="N2285" s="11" t="b">
        <x:f aca="0">FALSE()</x:f>
        <x:v>0</x:v>
      </x:c>
      <x:c r="O2285" s="1" t="s">
        <x:v>5073</x:v>
      </x:c>
      <x:c r="P2285" s="11" t="b">
        <x:f aca="0">FALSE()</x:f>
        <x:v>0</x:v>
      </x:c>
    </x:row>
    <x:row r="2286" ht="15" hidden="0" customHeight="1">
      <x:c r="A2286" s="1" t="s">
        <x:v>7423</x:v>
      </x:c>
      <x:c r="B2286" s="1" t="s">
        <x:v>3575</x:v>
      </x:c>
      <x:c r="C2286" s="14" t="n">
        <x:v>45630</x:v>
      </x:c>
      <x:c r="D2286" s="1" t="s">
        <x:v>5010</x:v>
      </x:c>
      <x:c r="E2286" s="1" t="s">
        <x:v>5011</x:v>
      </x:c>
      <x:c r="F2286" s="1" t="s">
        <x:v>5012</x:v>
      </x:c>
      <x:c r="G2286" s="1" t="s">
        <x:v>5013</x:v>
      </x:c>
      <x:c r="H2286" s="1" t="s">
        <x:v>5014</x:v>
      </x:c>
      <x:c r="I2286" s="1" t="s">
        <x:v>5014</x:v>
      </x:c>
      <x:c r="J2286" s="1" t="n">
        <x:v>1.4</x:v>
      </x:c>
      <x:c r="K2286" s="1" t="n">
        <x:v>1</x:v>
      </x:c>
      <x:c r="L2286" s="15" t="n">
        <x:v>100.8</x:v>
      </x:c>
      <x:c r="M2286" s="11" t="b">
        <x:f aca="0">FALSE()</x:f>
        <x:v>0</x:v>
      </x:c>
      <x:c r="N2286" s="11" t="b">
        <x:f aca="0">FALSE()</x:f>
        <x:v>0</x:v>
      </x:c>
      <x:c r="O2286" s="1" t="s">
        <x:v>5015</x:v>
      </x:c>
      <x:c r="P2286" s="11" t="b">
        <x:f aca="0">FALSE()</x:f>
        <x:v>0</x:v>
      </x:c>
    </x:row>
    <x:row r="2287" ht="15" hidden="0" customHeight="1">
      <x:c r="A2287" s="1" t="s">
        <x:v>7424</x:v>
      </x:c>
      <x:c r="B2287" s="1" t="s">
        <x:v>3575</x:v>
      </x:c>
      <x:c r="C2287" s="14" t="n">
        <x:v>45708</x:v>
      </x:c>
      <x:c r="D2287" s="1" t="s">
        <x:v>5010</x:v>
      </x:c>
      <x:c r="E2287" s="1" t="s">
        <x:v>5011</x:v>
      </x:c>
      <x:c r="F2287" s="1" t="s">
        <x:v>5012</x:v>
      </x:c>
      <x:c r="G2287" s="1" t="s">
        <x:v>5013</x:v>
      </x:c>
      <x:c r="H2287" s="1" t="s">
        <x:v>5014</x:v>
      </x:c>
      <x:c r="I2287" s="1" t="s">
        <x:v>5014</x:v>
      </x:c>
      <x:c r="J2287" s="1" t="n">
        <x:v>1.5</x:v>
      </x:c>
      <x:c r="K2287" s="1" t="n">
        <x:v>1.2</x:v>
      </x:c>
      <x:c r="L2287" s="15" t="n">
        <x:v>108</x:v>
      </x:c>
      <x:c r="M2287" s="11" t="b">
        <x:f aca="0">TRUE()</x:f>
        <x:v>1</x:v>
      </x:c>
      <x:c r="N2287" s="11" t="b">
        <x:f aca="0">FALSE()</x:f>
        <x:v>0</x:v>
      </x:c>
      <x:c r="O2287" s="1" t="s">
        <x:v>5015</x:v>
      </x:c>
      <x:c r="P2287" s="11" t="b">
        <x:f aca="0">FALSE()</x:f>
        <x:v>0</x:v>
      </x:c>
    </x:row>
    <x:row r="2288" ht="15" hidden="0" customHeight="1">
      <x:c r="A2288" s="1" t="s">
        <x:v>7425</x:v>
      </x:c>
      <x:c r="B2288" s="1" t="s">
        <x:v>3575</x:v>
      </x:c>
      <x:c r="C2288" s="14" t="n">
        <x:v>45709</x:v>
      </x:c>
      <x:c r="D2288" s="1" t="s">
        <x:v>5018</x:v>
      </x:c>
      <x:c r="E2288" s="1" t="s">
        <x:v>5110</x:v>
      </x:c>
      <x:c r="F2288" s="1" t="s">
        <x:v>5111</x:v>
      </x:c>
      <x:c r="G2288" s="1" t="s">
        <x:v>5112</x:v>
      </x:c>
      <x:c r="H2288" s="1" t="s">
        <x:v>5031</x:v>
      </x:c>
      <x:c r="I2288" s="1" t="s">
        <x:v>5014</x:v>
      </x:c>
      <x:c r="J2288" s="1" t="n">
        <x:v>0.3</x:v>
      </x:c>
      <x:c r="K2288" s="1" t="n">
        <x:v>4.3</x:v>
      </x:c>
      <x:c r="L2288" s="15" t="n">
        <x:v>21.6</x:v>
      </x:c>
      <x:c r="M2288" s="11" t="b">
        <x:f aca="0">TRUE()</x:f>
        <x:v>1</x:v>
      </x:c>
      <x:c r="N2288" s="11" t="b">
        <x:f aca="0">FALSE()</x:f>
        <x:v>0</x:v>
      </x:c>
      <x:c r="O2288" s="1" t="s">
        <x:v>5024</x:v>
      </x:c>
      <x:c r="P2288" s="11" t="b">
        <x:f aca="0">FALSE()</x:f>
        <x:v>0</x:v>
      </x:c>
    </x:row>
    <x:row r="2289" ht="15" hidden="0" customHeight="1">
      <x:c r="A2289" s="1" t="s">
        <x:v>7426</x:v>
      </x:c>
      <x:c r="B2289" s="1" t="s">
        <x:v>1314</x:v>
      </x:c>
      <x:c r="C2289" s="14" t="n">
        <x:v>45496</x:v>
      </x:c>
      <x:c r="D2289" s="1" t="s">
        <x:v>5018</x:v>
      </x:c>
      <x:c r="E2289" s="1" t="s">
        <x:v>5110</x:v>
      </x:c>
      <x:c r="F2289" s="1" t="s">
        <x:v>5111</x:v>
      </x:c>
      <x:c r="G2289" s="1" t="s">
        <x:v>5112</x:v>
      </x:c>
      <x:c r="H2289" s="1" t="s">
        <x:v>5022</x:v>
      </x:c>
      <x:c r="I2289" s="1" t="s">
        <x:v>5023</x:v>
      </x:c>
      <x:c r="J2289" s="1" t="n">
        <x:v>1.7</x:v>
      </x:c>
      <x:c r="K2289" s="1" t="n">
        <x:v>21.6</x:v>
      </x:c>
      <x:c r="L2289" s="15" t="n">
        <x:v>888.19</x:v>
      </x:c>
      <x:c r="M2289" s="11" t="b">
        <x:f aca="0">TRUE()</x:f>
        <x:v>1</x:v>
      </x:c>
      <x:c r="N2289" s="11" t="b">
        <x:f aca="0">FALSE()</x:f>
        <x:v>0</x:v>
      </x:c>
      <x:c r="O2289" s="1" t="s">
        <x:v>5068</x:v>
      </x:c>
      <x:c r="P2289" s="11" t="b">
        <x:f aca="0">FALSE()</x:f>
        <x:v>0</x:v>
      </x:c>
    </x:row>
    <x:row r="2290" ht="15" hidden="0" customHeight="1">
      <x:c r="A2290" s="1" t="s">
        <x:v>7427</x:v>
      </x:c>
      <x:c r="B2290" s="1" t="s">
        <x:v>1314</x:v>
      </x:c>
      <x:c r="C2290" s="14" t="n">
        <x:v>45555</x:v>
      </x:c>
      <x:c r="D2290" s="1" t="s">
        <x:v>5010</x:v>
      </x:c>
      <x:c r="E2290" s="1" t="s">
        <x:v>5011</x:v>
      </x:c>
      <x:c r="F2290" s="1" t="s">
        <x:v>5012</x:v>
      </x:c>
      <x:c r="G2290" s="1" t="s">
        <x:v>5013</x:v>
      </x:c>
      <x:c r="H2290" s="1" t="s">
        <x:v>5014</x:v>
      </x:c>
      <x:c r="I2290" s="1" t="s">
        <x:v>5014</x:v>
      </x:c>
      <x:c r="J2290" s="1" t="n">
        <x:v>1</x:v>
      </x:c>
      <x:c r="K2290" s="1" t="n">
        <x:v>2</x:v>
      </x:c>
      <x:c r="L2290" s="15" t="n">
        <x:v>72</x:v>
      </x:c>
      <x:c r="M2290" s="11" t="b">
        <x:f aca="0">TRUE()</x:f>
        <x:v>1</x:v>
      </x:c>
      <x:c r="N2290" s="11" t="b">
        <x:f aca="0">FALSE()</x:f>
        <x:v>0</x:v>
      </x:c>
      <x:c r="O2290" s="1" t="s">
        <x:v>5015</x:v>
      </x:c>
      <x:c r="P2290" s="11" t="b">
        <x:f aca="0">FALSE()</x:f>
        <x:v>0</x:v>
      </x:c>
    </x:row>
    <x:row r="2291" ht="15" hidden="0" customHeight="1">
      <x:c r="A2291" s="1" t="s">
        <x:v>7428</x:v>
      </x:c>
      <x:c r="B2291" s="1" t="s">
        <x:v>1314</x:v>
      </x:c>
      <x:c r="C2291" s="14" t="n">
        <x:v>46165</x:v>
      </x:c>
      <x:c r="D2291" s="1" t="s">
        <x:v>5010</x:v>
      </x:c>
      <x:c r="E2291" s="1" t="s">
        <x:v>5011</x:v>
      </x:c>
      <x:c r="F2291" s="1" t="s">
        <x:v>5012</x:v>
      </x:c>
      <x:c r="G2291" s="1" t="s">
        <x:v>5013</x:v>
      </x:c>
      <x:c r="H2291" s="1" t="s">
        <x:v>5014</x:v>
      </x:c>
      <x:c r="I2291" s="1" t="s">
        <x:v>5014</x:v>
      </x:c>
      <x:c r="J2291" s="1" t="n">
        <x:v>1.7</x:v>
      </x:c>
      <x:c r="K2291" s="1" t="n">
        <x:v>1.4</x:v>
      </x:c>
      <x:c r="L2291" s="15" t="n">
        <x:v>122.4</x:v>
      </x:c>
      <x:c r="M2291" s="11" t="b">
        <x:f aca="0">TRUE()</x:f>
        <x:v>1</x:v>
      </x:c>
      <x:c r="N2291" s="11" t="b">
        <x:f aca="0">FALSE()</x:f>
        <x:v>0</x:v>
      </x:c>
      <x:c r="O2291" s="1" t="s">
        <x:v>5015</x:v>
      </x:c>
      <x:c r="P2291" s="11" t="b">
        <x:f aca="0">FALSE()</x:f>
        <x:v>0</x:v>
      </x:c>
    </x:row>
    <x:row r="2292" ht="15" hidden="0" customHeight="1">
      <x:c r="A2292" s="1" t="s">
        <x:v>7429</x:v>
      </x:c>
      <x:c r="B2292" s="1" t="s">
        <x:v>3580</x:v>
      </x:c>
      <x:c r="C2292" s="14" t="n">
        <x:v>45534</x:v>
      </x:c>
      <x:c r="D2292" s="1" t="s">
        <x:v>5010</x:v>
      </x:c>
      <x:c r="E2292" s="1" t="s">
        <x:v>5011</x:v>
      </x:c>
      <x:c r="F2292" s="1" t="s">
        <x:v>5012</x:v>
      </x:c>
      <x:c r="G2292" s="1" t="s">
        <x:v>5013</x:v>
      </x:c>
      <x:c r="H2292" s="1" t="s">
        <x:v>5014</x:v>
      </x:c>
      <x:c r="I2292" s="1" t="s">
        <x:v>5014</x:v>
      </x:c>
      <x:c r="J2292" s="1" t="n">
        <x:v>1.5</x:v>
      </x:c>
      <x:c r="K2292" s="1" t="n">
        <x:v>0.9</x:v>
      </x:c>
      <x:c r="L2292" s="15" t="n">
        <x:v>108</x:v>
      </x:c>
      <x:c r="M2292" s="11" t="b">
        <x:f aca="0">TRUE()</x:f>
        <x:v>1</x:v>
      </x:c>
      <x:c r="N2292" s="11" t="b">
        <x:f aca="0">FALSE()</x:f>
        <x:v>0</x:v>
      </x:c>
      <x:c r="O2292" s="1" t="s">
        <x:v>5015</x:v>
      </x:c>
      <x:c r="P2292" s="11" t="b">
        <x:f aca="0">FALSE()</x:f>
        <x:v>0</x:v>
      </x:c>
    </x:row>
    <x:row r="2293" ht="15" hidden="0" customHeight="1">
      <x:c r="A2293" s="1" t="s">
        <x:v>7430</x:v>
      </x:c>
      <x:c r="B2293" s="1" t="s">
        <x:v>3580</x:v>
      </x:c>
      <x:c r="C2293" s="14" t="n">
        <x:v>45704</x:v>
      </x:c>
      <x:c r="D2293" s="1" t="s">
        <x:v>5018</x:v>
      </x:c>
      <x:c r="E2293" s="1" t="s">
        <x:v>5070</x:v>
      </x:c>
      <x:c r="F2293" s="1" t="s">
        <x:v>5071</x:v>
      </x:c>
      <x:c r="G2293" s="1" t="s">
        <x:v>5072</x:v>
      </x:c>
      <x:c r="H2293" s="1" t="s">
        <x:v>5022</x:v>
      </x:c>
      <x:c r="I2293" s="1" t="s">
        <x:v>5100</x:v>
      </x:c>
      <x:c r="J2293" s="1" t="n">
        <x:v>1.4</x:v>
      </x:c>
      <x:c r="K2293" s="1" t="n">
        <x:v>13.3</x:v>
      </x:c>
      <x:c r="L2293" s="15" t="n">
        <x:v>352.16</x:v>
      </x:c>
      <x:c r="M2293" s="11" t="b">
        <x:f aca="0">TRUE()</x:f>
        <x:v>1</x:v>
      </x:c>
      <x:c r="N2293" s="11" t="b">
        <x:f aca="0">FALSE()</x:f>
        <x:v>0</x:v>
      </x:c>
      <x:c r="O2293" s="1" t="s">
        <x:v>5098</x:v>
      </x:c>
      <x:c r="P2293" s="11" t="b">
        <x:f aca="0">FALSE()</x:f>
        <x:v>0</x:v>
      </x:c>
    </x:row>
    <x:row r="2294" ht="15" hidden="0" customHeight="1">
      <x:c r="A2294" s="1" t="s">
        <x:v>7431</x:v>
      </x:c>
      <x:c r="B2294" s="1" t="s">
        <x:v>3580</x:v>
      </x:c>
      <x:c r="C2294" s="14" t="n">
        <x:v>45912</x:v>
      </x:c>
      <x:c r="D2294" s="1" t="s">
        <x:v>5010</x:v>
      </x:c>
      <x:c r="E2294" s="1" t="s">
        <x:v>5011</x:v>
      </x:c>
      <x:c r="F2294" s="1" t="s">
        <x:v>5012</x:v>
      </x:c>
      <x:c r="G2294" s="1" t="s">
        <x:v>5013</x:v>
      </x:c>
      <x:c r="H2294" s="1" t="s">
        <x:v>5014</x:v>
      </x:c>
      <x:c r="I2294" s="1" t="s">
        <x:v>5014</x:v>
      </x:c>
      <x:c r="J2294" s="1" t="n">
        <x:v>1.1</x:v>
      </x:c>
      <x:c r="K2294" s="1" t="n">
        <x:v>2</x:v>
      </x:c>
      <x:c r="L2294" s="15" t="n">
        <x:v>79.2</x:v>
      </x:c>
      <x:c r="M2294" s="11" t="b">
        <x:f aca="0">FALSE()</x:f>
        <x:v>0</x:v>
      </x:c>
      <x:c r="N2294" s="11" t="b">
        <x:f aca="0">FALSE()</x:f>
        <x:v>0</x:v>
      </x:c>
      <x:c r="O2294" s="1" t="s">
        <x:v>5015</x:v>
      </x:c>
      <x:c r="P2294" s="11" t="b">
        <x:f aca="0">FALSE()</x:f>
        <x:v>0</x:v>
      </x:c>
    </x:row>
    <x:row r="2295" ht="15" hidden="0" customHeight="1">
      <x:c r="A2295" s="1" t="s">
        <x:v>7432</x:v>
      </x:c>
      <x:c r="B2295" s="1" t="s">
        <x:v>3583</x:v>
      </x:c>
      <x:c r="C2295" s="14" t="n">
        <x:v>45598</x:v>
      </x:c>
      <x:c r="D2295" s="1" t="s">
        <x:v>5010</x:v>
      </x:c>
      <x:c r="E2295" s="1" t="s">
        <x:v>5011</x:v>
      </x:c>
      <x:c r="F2295" s="1" t="s">
        <x:v>5012</x:v>
      </x:c>
      <x:c r="G2295" s="1" t="s">
        <x:v>5013</x:v>
      </x:c>
      <x:c r="H2295" s="1" t="s">
        <x:v>5014</x:v>
      </x:c>
      <x:c r="I2295" s="1" t="s">
        <x:v>5014</x:v>
      </x:c>
      <x:c r="J2295" s="1" t="n">
        <x:v>0.7</x:v>
      </x:c>
      <x:c r="K2295" s="1" t="n">
        <x:v>1</x:v>
      </x:c>
      <x:c r="L2295" s="15" t="n">
        <x:v>50.4</x:v>
      </x:c>
      <x:c r="M2295" s="11" t="b">
        <x:f aca="0">TRUE()</x:f>
        <x:v>1</x:v>
      </x:c>
      <x:c r="N2295" s="11" t="b">
        <x:f aca="0">FALSE()</x:f>
        <x:v>0</x:v>
      </x:c>
      <x:c r="O2295" s="1" t="s">
        <x:v>5015</x:v>
      </x:c>
      <x:c r="P2295" s="11" t="b">
        <x:f aca="0">FALSE()</x:f>
        <x:v>0</x:v>
      </x:c>
    </x:row>
    <x:row r="2296" ht="15" hidden="0" customHeight="1">
      <x:c r="A2296" s="1" t="s">
        <x:v>7433</x:v>
      </x:c>
      <x:c r="B2296" s="1" t="s">
        <x:v>3583</x:v>
      </x:c>
      <x:c r="C2296" s="14" t="n">
        <x:v>45761</x:v>
      </x:c>
      <x:c r="D2296" s="1" t="s">
        <x:v>5018</x:v>
      </x:c>
      <x:c r="E2296" s="1" t="s">
        <x:v>5019</x:v>
      </x:c>
      <x:c r="F2296" s="1" t="s">
        <x:v>5020</x:v>
      </x:c>
      <x:c r="G2296" s="1" t="s">
        <x:v>5021</x:v>
      </x:c>
      <x:c r="H2296" s="1" t="s">
        <x:v>5058</x:v>
      </x:c>
      <x:c r="I2296" s="1" t="s">
        <x:v>5059</x:v>
      </x:c>
      <x:c r="J2296" s="1" t="n">
        <x:v>2.4</x:v>
      </x:c>
      <x:c r="K2296" s="1" t="n">
        <x:v>12.8</x:v>
      </x:c>
      <x:c r="L2296" s="15" t="n">
        <x:v>754.46</x:v>
      </x:c>
      <x:c r="M2296" s="11" t="b">
        <x:f aca="0">TRUE()</x:f>
        <x:v>1</x:v>
      </x:c>
      <x:c r="N2296" s="11" t="b">
        <x:f aca="0">FALSE()</x:f>
        <x:v>0</x:v>
      </x:c>
      <x:c r="O2296" s="1" t="s">
        <x:v>5073</x:v>
      </x:c>
      <x:c r="P2296" s="11" t="b">
        <x:f aca="0">FALSE()</x:f>
        <x:v>0</x:v>
      </x:c>
    </x:row>
    <x:row r="2297" ht="15" hidden="0" customHeight="1">
      <x:c r="A2297" s="1" t="s">
        <x:v>7434</x:v>
      </x:c>
      <x:c r="B2297" s="1" t="s">
        <x:v>3583</x:v>
      </x:c>
      <x:c r="C2297" s="14" t="n">
        <x:v>45914</x:v>
      </x:c>
      <x:c r="D2297" s="1" t="s">
        <x:v>5010</x:v>
      </x:c>
      <x:c r="E2297" s="1" t="s">
        <x:v>5011</x:v>
      </x:c>
      <x:c r="F2297" s="1" t="s">
        <x:v>5012</x:v>
      </x:c>
      <x:c r="G2297" s="1" t="s">
        <x:v>5013</x:v>
      </x:c>
      <x:c r="H2297" s="1" t="s">
        <x:v>5014</x:v>
      </x:c>
      <x:c r="I2297" s="1" t="s">
        <x:v>5014</x:v>
      </x:c>
      <x:c r="J2297" s="1" t="n">
        <x:v>1.2</x:v>
      </x:c>
      <x:c r="K2297" s="1" t="n">
        <x:v>1.8</x:v>
      </x:c>
      <x:c r="L2297" s="15" t="n">
        <x:v>86.4</x:v>
      </x:c>
      <x:c r="M2297" s="11" t="b">
        <x:f aca="0">FALSE()</x:f>
        <x:v>0</x:v>
      </x:c>
      <x:c r="N2297" s="11" t="b">
        <x:f aca="0">FALSE()</x:f>
        <x:v>0</x:v>
      </x:c>
      <x:c r="O2297" s="1" t="s">
        <x:v>5015</x:v>
      </x:c>
      <x:c r="P2297" s="11" t="b">
        <x:f aca="0">FALSE()</x:f>
        <x:v>0</x:v>
      </x:c>
    </x:row>
    <x:row r="2298" ht="15" hidden="0" customHeight="1">
      <x:c r="A2298" s="1" t="s">
        <x:v>7435</x:v>
      </x:c>
      <x:c r="B2298" s="1" t="s">
        <x:v>3583</x:v>
      </x:c>
      <x:c r="C2298" s="14" t="n">
        <x:v>45984</x:v>
      </x:c>
      <x:c r="D2298" s="1" t="s">
        <x:v>5010</x:v>
      </x:c>
      <x:c r="E2298" s="1" t="s">
        <x:v>5011</x:v>
      </x:c>
      <x:c r="F2298" s="1" t="s">
        <x:v>5012</x:v>
      </x:c>
      <x:c r="G2298" s="1" t="s">
        <x:v>5013</x:v>
      </x:c>
      <x:c r="H2298" s="1" t="s">
        <x:v>5014</x:v>
      </x:c>
      <x:c r="I2298" s="1" t="s">
        <x:v>5014</x:v>
      </x:c>
      <x:c r="J2298" s="1" t="n">
        <x:v>0.8</x:v>
      </x:c>
      <x:c r="K2298" s="1" t="n">
        <x:v>2.4</x:v>
      </x:c>
      <x:c r="L2298" s="15" t="n">
        <x:v>57.6</x:v>
      </x:c>
      <x:c r="M2298" s="11" t="b">
        <x:f aca="0">TRUE()</x:f>
        <x:v>1</x:v>
      </x:c>
      <x:c r="N2298" s="11" t="b">
        <x:f aca="0">FALSE()</x:f>
        <x:v>0</x:v>
      </x:c>
      <x:c r="O2298" s="1" t="s">
        <x:v>5015</x:v>
      </x:c>
      <x:c r="P2298" s="11" t="b">
        <x:f aca="0">FALSE()</x:f>
        <x:v>0</x:v>
      </x:c>
    </x:row>
    <x:row r="2299" ht="15" hidden="0" customHeight="1">
      <x:c r="A2299" s="1" t="s">
        <x:v>7436</x:v>
      </x:c>
      <x:c r="B2299" s="1" t="s">
        <x:v>3583</x:v>
      </x:c>
      <x:c r="C2299" s="14" t="n">
        <x:v>46143</x:v>
      </x:c>
      <x:c r="D2299" s="1" t="s">
        <x:v>5018</x:v>
      </x:c>
      <x:c r="E2299" s="1" t="s">
        <x:v>5110</x:v>
      </x:c>
      <x:c r="F2299" s="1" t="s">
        <x:v>5111</x:v>
      </x:c>
      <x:c r="G2299" s="1" t="s">
        <x:v>5112</x:v>
      </x:c>
      <x:c r="H2299" s="1" t="s">
        <x:v>5031</x:v>
      </x:c>
      <x:c r="I2299" s="1" t="s">
        <x:v>5014</x:v>
      </x:c>
      <x:c r="J2299" s="1" t="n">
        <x:v>2.2</x:v>
      </x:c>
      <x:c r="K2299" s="1" t="n">
        <x:v>12.4</x:v>
      </x:c>
      <x:c r="L2299" s="15" t="n">
        <x:v>158.4</x:v>
      </x:c>
      <x:c r="M2299" s="11" t="b">
        <x:f aca="0">TRUE()</x:f>
        <x:v>1</x:v>
      </x:c>
      <x:c r="N2299" s="11" t="b">
        <x:f aca="0">FALSE()</x:f>
        <x:v>0</x:v>
      </x:c>
      <x:c r="O2299" s="1" t="s">
        <x:v>5033</x:v>
      </x:c>
      <x:c r="P2299" s="11" t="b">
        <x:f aca="0">FALSE()</x:f>
        <x:v>0</x:v>
      </x:c>
    </x:row>
    <x:row r="2300" ht="15" hidden="0" customHeight="1">
      <x:c r="A2300" s="1" t="s">
        <x:v>7437</x:v>
      </x:c>
      <x:c r="B2300" s="1" t="s">
        <x:v>3583</x:v>
      </x:c>
      <x:c r="C2300" s="14" t="n">
        <x:v>46160</x:v>
      </x:c>
      <x:c r="D2300" s="1" t="s">
        <x:v>5018</x:v>
      </x:c>
      <x:c r="E2300" s="1" t="s">
        <x:v>5130</x:v>
      </x:c>
      <x:c r="F2300" s="1" t="s">
        <x:v>5111</x:v>
      </x:c>
      <x:c r="G2300" s="1" t="s">
        <x:v>5112</x:v>
      </x:c>
      <x:c r="H2300" s="1" t="s">
        <x:v>5031</x:v>
      </x:c>
      <x:c r="I2300" s="1" t="s">
        <x:v>5032</x:v>
      </x:c>
      <x:c r="J2300" s="1" t="n">
        <x:v>2.2</x:v>
      </x:c>
      <x:c r="K2300" s="1" t="n">
        <x:v>15.8</x:v>
      </x:c>
      <x:c r="L2300" s="15" t="n">
        <x:v>974.3</x:v>
      </x:c>
      <x:c r="M2300" s="11" t="b">
        <x:f aca="0">FALSE()</x:f>
        <x:v>0</x:v>
      </x:c>
      <x:c r="N2300" s="11" t="b">
        <x:f aca="0">FALSE()</x:f>
        <x:v>0</x:v>
      </x:c>
      <x:c r="O2300" s="1" t="s">
        <x:v>5073</x:v>
      </x:c>
      <x:c r="P2300" s="11" t="b">
        <x:f aca="0">FALSE()</x:f>
        <x:v>0</x:v>
      </x:c>
    </x:row>
    <x:row r="2301" ht="15" hidden="0" customHeight="1">
      <x:c r="A2301" s="1" t="s">
        <x:v>7438</x:v>
      </x:c>
      <x:c r="B2301" s="1" t="s">
        <x:v>1316</x:v>
      </x:c>
      <x:c r="C2301" s="14" t="n">
        <x:v>45563</x:v>
      </x:c>
      <x:c r="D2301" s="1" t="s">
        <x:v>5010</x:v>
      </x:c>
      <x:c r="E2301" s="1" t="s">
        <x:v>5011</x:v>
      </x:c>
      <x:c r="F2301" s="1" t="s">
        <x:v>5012</x:v>
      </x:c>
      <x:c r="G2301" s="1" t="s">
        <x:v>5013</x:v>
      </x:c>
      <x:c r="H2301" s="1" t="s">
        <x:v>5014</x:v>
      </x:c>
      <x:c r="I2301" s="1" t="s">
        <x:v>5014</x:v>
      </x:c>
      <x:c r="J2301" s="1" t="n">
        <x:v>1.2</x:v>
      </x:c>
      <x:c r="K2301" s="1" t="n">
        <x:v>1.5</x:v>
      </x:c>
      <x:c r="L2301" s="15" t="n">
        <x:v>86.4</x:v>
      </x:c>
      <x:c r="M2301" s="11" t="b">
        <x:f aca="0">TRUE()</x:f>
        <x:v>1</x:v>
      </x:c>
      <x:c r="N2301" s="11" t="b">
        <x:f aca="0">FALSE()</x:f>
        <x:v>0</x:v>
      </x:c>
      <x:c r="O2301" s="1" t="s">
        <x:v>5015</x:v>
      </x:c>
      <x:c r="P2301" s="11" t="b">
        <x:f aca="0">FALSE()</x:f>
        <x:v>0</x:v>
      </x:c>
    </x:row>
    <x:row r="2302" ht="15" hidden="0" customHeight="1">
      <x:c r="A2302" s="1" t="s">
        <x:v>7439</x:v>
      </x:c>
      <x:c r="B2302" s="1" t="s">
        <x:v>1316</x:v>
      </x:c>
      <x:c r="C2302" s="14" t="n">
        <x:v>45899</x:v>
      </x:c>
      <x:c r="D2302" s="1" t="s">
        <x:v>5018</x:v>
      </x:c>
      <x:c r="E2302" s="1" t="s">
        <x:v>5189</x:v>
      </x:c>
      <x:c r="F2302" s="1" t="s">
        <x:v>5071</x:v>
      </x:c>
      <x:c r="G2302" s="1" t="s">
        <x:v>5072</x:v>
      </x:c>
      <x:c r="H2302" s="1" t="s">
        <x:v>5036</x:v>
      </x:c>
      <x:c r="I2302" s="1" t="s">
        <x:v>5032</x:v>
      </x:c>
      <x:c r="J2302" s="1" t="n">
        <x:v>3.7</x:v>
      </x:c>
      <x:c r="K2302" s="1" t="n">
        <x:v>23</x:v>
      </x:c>
      <x:c r="L2302" s="15" t="n">
        <x:v>1037.78</x:v>
      </x:c>
      <x:c r="M2302" s="11" t="b">
        <x:f aca="0">FALSE()</x:f>
        <x:v>0</x:v>
      </x:c>
      <x:c r="N2302" s="11" t="b">
        <x:f aca="0">FALSE()</x:f>
        <x:v>0</x:v>
      </x:c>
      <x:c r="O2302" s="1" t="s">
        <x:v>5098</x:v>
      </x:c>
      <x:c r="P2302" s="11" t="b">
        <x:f aca="0">FALSE()</x:f>
        <x:v>0</x:v>
      </x:c>
    </x:row>
    <x:row r="2303" ht="15" hidden="0" customHeight="1">
      <x:c r="A2303" s="1" t="s">
        <x:v>7440</x:v>
      </x:c>
      <x:c r="B2303" s="1" t="s">
        <x:v>1316</x:v>
      </x:c>
      <x:c r="C2303" s="14" t="n">
        <x:v>46033</x:v>
      </x:c>
      <x:c r="D2303" s="1" t="s">
        <x:v>5010</x:v>
      </x:c>
      <x:c r="E2303" s="1" t="s">
        <x:v>5011</x:v>
      </x:c>
      <x:c r="F2303" s="1" t="s">
        <x:v>5012</x:v>
      </x:c>
      <x:c r="G2303" s="1" t="s">
        <x:v>5013</x:v>
      </x:c>
      <x:c r="H2303" s="1" t="s">
        <x:v>5014</x:v>
      </x:c>
      <x:c r="I2303" s="1" t="s">
        <x:v>5014</x:v>
      </x:c>
      <x:c r="J2303" s="1" t="n">
        <x:v>1.8</x:v>
      </x:c>
      <x:c r="K2303" s="1" t="n">
        <x:v>2.2</x:v>
      </x:c>
      <x:c r="L2303" s="15" t="n">
        <x:v>129.6</x:v>
      </x:c>
      <x:c r="M2303" s="11" t="b">
        <x:f aca="0">FALSE()</x:f>
        <x:v>0</x:v>
      </x:c>
      <x:c r="N2303" s="11" t="b">
        <x:f aca="0">FALSE()</x:f>
        <x:v>0</x:v>
      </x:c>
      <x:c r="O2303" s="1" t="s">
        <x:v>5015</x:v>
      </x:c>
      <x:c r="P2303" s="11" t="b">
        <x:f aca="0">FALSE()</x:f>
        <x:v>0</x:v>
      </x:c>
    </x:row>
    <x:row r="2304" ht="15" hidden="0" customHeight="1">
      <x:c r="A2304" s="1" t="s">
        <x:v>7441</x:v>
      </x:c>
      <x:c r="B2304" s="1" t="s">
        <x:v>1316</x:v>
      </x:c>
      <x:c r="C2304" s="14" t="n">
        <x:v>46219</x:v>
      </x:c>
      <x:c r="D2304" s="1" t="s">
        <x:v>5010</x:v>
      </x:c>
      <x:c r="E2304" s="1" t="s">
        <x:v>5011</x:v>
      </x:c>
      <x:c r="F2304" s="1" t="s">
        <x:v>5012</x:v>
      </x:c>
      <x:c r="G2304" s="1" t="s">
        <x:v>5013</x:v>
      </x:c>
      <x:c r="H2304" s="1" t="s">
        <x:v>5014</x:v>
      </x:c>
      <x:c r="I2304" s="1" t="s">
        <x:v>5014</x:v>
      </x:c>
      <x:c r="J2304" s="1" t="n">
        <x:v>1.8</x:v>
      </x:c>
      <x:c r="K2304" s="1" t="n">
        <x:v>2.1</x:v>
      </x:c>
      <x:c r="L2304" s="15" t="n">
        <x:v>129.6</x:v>
      </x:c>
      <x:c r="M2304" s="11" t="b">
        <x:f aca="0">TRUE()</x:f>
        <x:v>1</x:v>
      </x:c>
      <x:c r="N2304" s="11" t="b">
        <x:f aca="0">FALSE()</x:f>
        <x:v>0</x:v>
      </x:c>
      <x:c r="O2304" s="1" t="s">
        <x:v>5015</x:v>
      </x:c>
      <x:c r="P2304" s="11" t="b">
        <x:f aca="0">FALSE()</x:f>
        <x:v>0</x:v>
      </x:c>
    </x:row>
    <x:row r="2305" ht="15" hidden="0" customHeight="1">
      <x:c r="A2305" s="1" t="s">
        <x:v>7442</x:v>
      </x:c>
      <x:c r="B2305" s="1" t="s">
        <x:v>1785</x:v>
      </x:c>
      <x:c r="C2305" s="14" t="n">
        <x:v>45625</x:v>
      </x:c>
      <x:c r="D2305" s="1" t="s">
        <x:v>5010</x:v>
      </x:c>
      <x:c r="E2305" s="1" t="s">
        <x:v>5011</x:v>
      </x:c>
      <x:c r="F2305" s="1" t="s">
        <x:v>5012</x:v>
      </x:c>
      <x:c r="G2305" s="1" t="s">
        <x:v>5013</x:v>
      </x:c>
      <x:c r="H2305" s="1" t="s">
        <x:v>5014</x:v>
      </x:c>
      <x:c r="I2305" s="1" t="s">
        <x:v>5014</x:v>
      </x:c>
      <x:c r="J2305" s="1" t="n">
        <x:v>1.4</x:v>
      </x:c>
      <x:c r="K2305" s="1" t="n">
        <x:v>1.9</x:v>
      </x:c>
      <x:c r="L2305" s="15" t="n">
        <x:v>100.8</x:v>
      </x:c>
      <x:c r="M2305" s="11" t="b">
        <x:f aca="0">TRUE()</x:f>
        <x:v>1</x:v>
      </x:c>
      <x:c r="N2305" s="11" t="b">
        <x:f aca="0">FALSE()</x:f>
        <x:v>0</x:v>
      </x:c>
      <x:c r="O2305" s="1" t="s">
        <x:v>5015</x:v>
      </x:c>
      <x:c r="P2305" s="11" t="b">
        <x:f aca="0">FALSE()</x:f>
        <x:v>0</x:v>
      </x:c>
    </x:row>
    <x:row r="2306" ht="15" hidden="0" customHeight="1">
      <x:c r="A2306" s="1" t="s">
        <x:v>7443</x:v>
      </x:c>
      <x:c r="B2306" s="1" t="s">
        <x:v>1785</x:v>
      </x:c>
      <x:c r="C2306" s="14" t="n">
        <x:v>45708</x:v>
      </x:c>
      <x:c r="D2306" s="1" t="s">
        <x:v>5010</x:v>
      </x:c>
      <x:c r="E2306" s="1" t="s">
        <x:v>5011</x:v>
      </x:c>
      <x:c r="F2306" s="1" t="s">
        <x:v>5012</x:v>
      </x:c>
      <x:c r="G2306" s="1" t="s">
        <x:v>5013</x:v>
      </x:c>
      <x:c r="H2306" s="1" t="s">
        <x:v>5014</x:v>
      </x:c>
      <x:c r="I2306" s="1" t="s">
        <x:v>5014</x:v>
      </x:c>
      <x:c r="J2306" s="1" t="n">
        <x:v>1.5</x:v>
      </x:c>
      <x:c r="K2306" s="1" t="n">
        <x:v>3.1</x:v>
      </x:c>
      <x:c r="L2306" s="15" t="n">
        <x:v>108</x:v>
      </x:c>
      <x:c r="M2306" s="11" t="b">
        <x:f aca="0">TRUE()</x:f>
        <x:v>1</x:v>
      </x:c>
      <x:c r="N2306" s="11" t="b">
        <x:f aca="0">FALSE()</x:f>
        <x:v>0</x:v>
      </x:c>
      <x:c r="O2306" s="1" t="s">
        <x:v>5015</x:v>
      </x:c>
      <x:c r="P2306" s="11" t="b">
        <x:f aca="0">FALSE()</x:f>
        <x:v>0</x:v>
      </x:c>
    </x:row>
    <x:row r="2307" ht="15" hidden="0" customHeight="1">
      <x:c r="A2307" s="1" t="s">
        <x:v>7444</x:v>
      </x:c>
      <x:c r="B2307" s="1" t="s">
        <x:v>1785</x:v>
      </x:c>
      <x:c r="C2307" s="14" t="n">
        <x:v>45802</x:v>
      </x:c>
      <x:c r="D2307" s="1" t="s">
        <x:v>5018</x:v>
      </x:c>
      <x:c r="E2307" s="1" t="s">
        <x:v>5105</x:v>
      </x:c>
      <x:c r="F2307" s="1" t="s">
        <x:v>5076</x:v>
      </x:c>
      <x:c r="G2307" s="1" t="s">
        <x:v>5077</x:v>
      </x:c>
      <x:c r="H2307" s="1" t="s">
        <x:v>5031</x:v>
      </x:c>
      <x:c r="I2307" s="1" t="s">
        <x:v>5014</x:v>
      </x:c>
      <x:c r="J2307" s="1" t="n">
        <x:v>0.3</x:v>
      </x:c>
      <x:c r="K2307" s="1" t="n">
        <x:v>6.7</x:v>
      </x:c>
      <x:c r="L2307" s="15" t="n">
        <x:v>21.6</x:v>
      </x:c>
      <x:c r="M2307" s="11" t="b">
        <x:f aca="0">TRUE()</x:f>
        <x:v>1</x:v>
      </x:c>
      <x:c r="N2307" s="11" t="b">
        <x:f aca="0">FALSE()</x:f>
        <x:v>0</x:v>
      </x:c>
      <x:c r="O2307" s="1" t="s">
        <x:v>5037</x:v>
      </x:c>
      <x:c r="P2307" s="11" t="b">
        <x:f aca="0">FALSE()</x:f>
        <x:v>0</x:v>
      </x:c>
    </x:row>
    <x:row r="2308" ht="15" hidden="0" customHeight="1">
      <x:c r="A2308" s="1" t="s">
        <x:v>7445</x:v>
      </x:c>
      <x:c r="B2308" s="1" t="s">
        <x:v>3590</x:v>
      </x:c>
      <x:c r="C2308" s="14" t="n">
        <x:v>45621</x:v>
      </x:c>
      <x:c r="D2308" s="1" t="s">
        <x:v>5010</x:v>
      </x:c>
      <x:c r="E2308" s="1" t="s">
        <x:v>5011</x:v>
      </x:c>
      <x:c r="F2308" s="1" t="s">
        <x:v>5012</x:v>
      </x:c>
      <x:c r="G2308" s="1" t="s">
        <x:v>5013</x:v>
      </x:c>
      <x:c r="H2308" s="1" t="s">
        <x:v>5014</x:v>
      </x:c>
      <x:c r="I2308" s="1" t="s">
        <x:v>5014</x:v>
      </x:c>
      <x:c r="J2308" s="1" t="n">
        <x:v>0.9</x:v>
      </x:c>
      <x:c r="K2308" s="1" t="n">
        <x:v>2</x:v>
      </x:c>
      <x:c r="L2308" s="15" t="n">
        <x:v>64.8</x:v>
      </x:c>
      <x:c r="M2308" s="11" t="b">
        <x:f aca="0">TRUE()</x:f>
        <x:v>1</x:v>
      </x:c>
      <x:c r="N2308" s="11" t="b">
        <x:f aca="0">FALSE()</x:f>
        <x:v>0</x:v>
      </x:c>
      <x:c r="O2308" s="1" t="s">
        <x:v>5015</x:v>
      </x:c>
      <x:c r="P2308" s="11" t="b">
        <x:f aca="0">FALSE()</x:f>
        <x:v>0</x:v>
      </x:c>
    </x:row>
    <x:row r="2309" ht="15" hidden="0" customHeight="1">
      <x:c r="A2309" s="1" t="s">
        <x:v>7446</x:v>
      </x:c>
      <x:c r="B2309" s="1" t="s">
        <x:v>3590</x:v>
      </x:c>
      <x:c r="C2309" s="14" t="n">
        <x:v>45948</x:v>
      </x:c>
      <x:c r="D2309" s="1" t="s">
        <x:v>5010</x:v>
      </x:c>
      <x:c r="E2309" s="1" t="s">
        <x:v>5011</x:v>
      </x:c>
      <x:c r="F2309" s="1" t="s">
        <x:v>5012</x:v>
      </x:c>
      <x:c r="G2309" s="1" t="s">
        <x:v>5013</x:v>
      </x:c>
      <x:c r="H2309" s="1" t="s">
        <x:v>5014</x:v>
      </x:c>
      <x:c r="I2309" s="1" t="s">
        <x:v>5014</x:v>
      </x:c>
      <x:c r="J2309" s="1" t="n">
        <x:v>0.6</x:v>
      </x:c>
      <x:c r="K2309" s="1" t="n">
        <x:v>0.9</x:v>
      </x:c>
      <x:c r="L2309" s="15" t="n">
        <x:v>43.2</x:v>
      </x:c>
      <x:c r="M2309" s="11" t="b">
        <x:f aca="0">TRUE()</x:f>
        <x:v>1</x:v>
      </x:c>
      <x:c r="N2309" s="11" t="b">
        <x:f aca="0">FALSE()</x:f>
        <x:v>0</x:v>
      </x:c>
      <x:c r="O2309" s="1" t="s">
        <x:v>5015</x:v>
      </x:c>
      <x:c r="P2309" s="11" t="b">
        <x:f aca="0">FALSE()</x:f>
        <x:v>0</x:v>
      </x:c>
    </x:row>
    <x:row r="2310" ht="15" hidden="0" customHeight="1">
      <x:c r="A2310" s="1" t="s">
        <x:v>7447</x:v>
      </x:c>
      <x:c r="B2310" s="1" t="s">
        <x:v>3593</x:v>
      </x:c>
      <x:c r="C2310" s="14" t="n">
        <x:v>45785</x:v>
      </x:c>
      <x:c r="D2310" s="1" t="s">
        <x:v>5010</x:v>
      </x:c>
      <x:c r="E2310" s="1" t="s">
        <x:v>5011</x:v>
      </x:c>
      <x:c r="F2310" s="1" t="s">
        <x:v>5012</x:v>
      </x:c>
      <x:c r="G2310" s="1" t="s">
        <x:v>5013</x:v>
      </x:c>
      <x:c r="H2310" s="1" t="s">
        <x:v>5014</x:v>
      </x:c>
      <x:c r="I2310" s="1" t="s">
        <x:v>5014</x:v>
      </x:c>
      <x:c r="J2310" s="1" t="n">
        <x:v>1.4</x:v>
      </x:c>
      <x:c r="K2310" s="1" t="n">
        <x:v>1.7</x:v>
      </x:c>
      <x:c r="L2310" s="15" t="n">
        <x:v>100.8</x:v>
      </x:c>
      <x:c r="M2310" s="11" t="b">
        <x:f aca="0">TRUE()</x:f>
        <x:v>1</x:v>
      </x:c>
      <x:c r="N2310" s="11" t="b">
        <x:f aca="0">FALSE()</x:f>
        <x:v>0</x:v>
      </x:c>
      <x:c r="O2310" s="1" t="s">
        <x:v>5015</x:v>
      </x:c>
      <x:c r="P2310" s="11" t="b">
        <x:f aca="0">FALSE()</x:f>
        <x:v>0</x:v>
      </x:c>
    </x:row>
    <x:row r="2311" ht="15" hidden="0" customHeight="1">
      <x:c r="A2311" s="1" t="s">
        <x:v>7448</x:v>
      </x:c>
      <x:c r="B2311" s="1" t="s">
        <x:v>3593</x:v>
      </x:c>
      <x:c r="C2311" s="14" t="n">
        <x:v>45876</x:v>
      </x:c>
      <x:c r="D2311" s="1" t="s">
        <x:v>5010</x:v>
      </x:c>
      <x:c r="E2311" s="1" t="s">
        <x:v>5011</x:v>
      </x:c>
      <x:c r="F2311" s="1" t="s">
        <x:v>5012</x:v>
      </x:c>
      <x:c r="G2311" s="1" t="s">
        <x:v>5013</x:v>
      </x:c>
      <x:c r="H2311" s="1" t="s">
        <x:v>5014</x:v>
      </x:c>
      <x:c r="I2311" s="1" t="s">
        <x:v>5014</x:v>
      </x:c>
      <x:c r="J2311" s="1" t="n">
        <x:v>1</x:v>
      </x:c>
      <x:c r="K2311" s="1" t="n">
        <x:v>1.3</x:v>
      </x:c>
      <x:c r="L2311" s="15" t="n">
        <x:v>72</x:v>
      </x:c>
      <x:c r="M2311" s="11" t="b">
        <x:f aca="0">FALSE()</x:f>
        <x:v>0</x:v>
      </x:c>
      <x:c r="N2311" s="11" t="b">
        <x:f aca="0">FALSE()</x:f>
        <x:v>0</x:v>
      </x:c>
      <x:c r="O2311" s="1" t="s">
        <x:v>5015</x:v>
      </x:c>
      <x:c r="P2311" s="11" t="b">
        <x:f aca="0">FALSE()</x:f>
        <x:v>0</x:v>
      </x:c>
    </x:row>
    <x:row r="2312" ht="15" hidden="0" customHeight="1">
      <x:c r="A2312" s="1" t="s">
        <x:v>7449</x:v>
      </x:c>
      <x:c r="B2312" s="1" t="s">
        <x:v>1318</x:v>
      </x:c>
      <x:c r="C2312" s="14" t="n">
        <x:v>45902</x:v>
      </x:c>
      <x:c r="D2312" s="1" t="s">
        <x:v>5010</x:v>
      </x:c>
      <x:c r="E2312" s="1" t="s">
        <x:v>5011</x:v>
      </x:c>
      <x:c r="F2312" s="1" t="s">
        <x:v>5012</x:v>
      </x:c>
      <x:c r="G2312" s="1" t="s">
        <x:v>5013</x:v>
      </x:c>
      <x:c r="H2312" s="1" t="s">
        <x:v>5014</x:v>
      </x:c>
      <x:c r="I2312" s="1" t="s">
        <x:v>5014</x:v>
      </x:c>
      <x:c r="J2312" s="1" t="n">
        <x:v>1.1</x:v>
      </x:c>
      <x:c r="K2312" s="1" t="n">
        <x:v>1.9</x:v>
      </x:c>
      <x:c r="L2312" s="15" t="n">
        <x:v>79.2</x:v>
      </x:c>
      <x:c r="M2312" s="11" t="b">
        <x:f aca="0">TRUE()</x:f>
        <x:v>1</x:v>
      </x:c>
      <x:c r="N2312" s="11" t="b">
        <x:f aca="0">FALSE()</x:f>
        <x:v>0</x:v>
      </x:c>
      <x:c r="O2312" s="1" t="s">
        <x:v>5015</x:v>
      </x:c>
      <x:c r="P2312" s="11" t="b">
        <x:f aca="0">FALSE()</x:f>
        <x:v>0</x:v>
      </x:c>
    </x:row>
    <x:row r="2313" ht="15" hidden="0" customHeight="1">
      <x:c r="A2313" s="1" t="s">
        <x:v>7450</x:v>
      </x:c>
      <x:c r="B2313" s="1" t="s">
        <x:v>1318</x:v>
      </x:c>
      <x:c r="C2313" s="14" t="n">
        <x:v>46163</x:v>
      </x:c>
      <x:c r="D2313" s="1" t="s">
        <x:v>5010</x:v>
      </x:c>
      <x:c r="E2313" s="1" t="s">
        <x:v>5011</x:v>
      </x:c>
      <x:c r="F2313" s="1" t="s">
        <x:v>5012</x:v>
      </x:c>
      <x:c r="G2313" s="1" t="s">
        <x:v>5013</x:v>
      </x:c>
      <x:c r="H2313" s="1" t="s">
        <x:v>5014</x:v>
      </x:c>
      <x:c r="I2313" s="1" t="s">
        <x:v>5014</x:v>
      </x:c>
      <x:c r="J2313" s="1" t="n">
        <x:v>1</x:v>
      </x:c>
      <x:c r="K2313" s="1" t="n">
        <x:v>1.4</x:v>
      </x:c>
      <x:c r="L2313" s="15" t="n">
        <x:v>72</x:v>
      </x:c>
      <x:c r="M2313" s="11" t="b">
        <x:f aca="0">TRUE()</x:f>
        <x:v>1</x:v>
      </x:c>
      <x:c r="N2313" s="11" t="b">
        <x:f aca="0">FALSE()</x:f>
        <x:v>0</x:v>
      </x:c>
      <x:c r="O2313" s="1" t="s">
        <x:v>5015</x:v>
      </x:c>
      <x:c r="P2313" s="11" t="b">
        <x:f aca="0">FALSE()</x:f>
        <x:v>0</x:v>
      </x:c>
    </x:row>
    <x:row r="2314" ht="15" hidden="0" customHeight="1">
      <x:c r="A2314" s="1" t="s">
        <x:v>7451</x:v>
      </x:c>
      <x:c r="B2314" s="1" t="s">
        <x:v>1786</x:v>
      </x:c>
      <x:c r="C2314" s="14" t="n">
        <x:v>45697</x:v>
      </x:c>
      <x:c r="D2314" s="1" t="s">
        <x:v>5018</x:v>
      </x:c>
      <x:c r="E2314" s="1" t="s">
        <x:v>5075</x:v>
      </x:c>
      <x:c r="F2314" s="1" t="s">
        <x:v>5076</x:v>
      </x:c>
      <x:c r="G2314" s="1" t="s">
        <x:v>5077</x:v>
      </x:c>
      <x:c r="H2314" s="1" t="s">
        <x:v>5058</x:v>
      </x:c>
      <x:c r="I2314" s="1" t="s">
        <x:v>5014</x:v>
      </x:c>
      <x:c r="J2314" s="1" t="n">
        <x:v>2.5</x:v>
      </x:c>
      <x:c r="K2314" s="1" t="n">
        <x:v>15.9</x:v>
      </x:c>
      <x:c r="L2314" s="15" t="n">
        <x:v>180</x:v>
      </x:c>
      <x:c r="M2314" s="11" t="b">
        <x:f aca="0">FALSE()</x:f>
        <x:v>0</x:v>
      </x:c>
      <x:c r="N2314" s="11" t="b">
        <x:f aca="0">FALSE()</x:f>
        <x:v>0</x:v>
      </x:c>
      <x:c r="O2314" s="1" t="s">
        <x:v>5024</x:v>
      </x:c>
      <x:c r="P2314" s="11" t="b">
        <x:f aca="0">TRUE()</x:f>
        <x:v>1</x:v>
      </x:c>
    </x:row>
    <x:row r="2315" ht="15" hidden="0" customHeight="1">
      <x:c r="A2315" s="1" t="s">
        <x:v>7452</x:v>
      </x:c>
      <x:c r="B2315" s="1" t="s">
        <x:v>1786</x:v>
      </x:c>
      <x:c r="C2315" s="14" t="n">
        <x:v>45941</x:v>
      </x:c>
      <x:c r="D2315" s="1" t="s">
        <x:v>5010</x:v>
      </x:c>
      <x:c r="E2315" s="1" t="s">
        <x:v>5011</x:v>
      </x:c>
      <x:c r="F2315" s="1" t="s">
        <x:v>5012</x:v>
      </x:c>
      <x:c r="G2315" s="1" t="s">
        <x:v>5013</x:v>
      </x:c>
      <x:c r="H2315" s="1" t="s">
        <x:v>5014</x:v>
      </x:c>
      <x:c r="I2315" s="1" t="s">
        <x:v>5014</x:v>
      </x:c>
      <x:c r="J2315" s="1" t="n">
        <x:v>0.3</x:v>
      </x:c>
      <x:c r="K2315" s="1" t="n">
        <x:v>1.2</x:v>
      </x:c>
      <x:c r="L2315" s="15" t="n">
        <x:v>21.6</x:v>
      </x:c>
      <x:c r="M2315" s="11" t="b">
        <x:f aca="0">TRUE()</x:f>
        <x:v>1</x:v>
      </x:c>
      <x:c r="N2315" s="11" t="b">
        <x:f aca="0">FALSE()</x:f>
        <x:v>0</x:v>
      </x:c>
      <x:c r="O2315" s="1" t="s">
        <x:v>5015</x:v>
      </x:c>
      <x:c r="P2315" s="11" t="b">
        <x:f aca="0">FALSE()</x:f>
        <x:v>0</x:v>
      </x:c>
    </x:row>
    <x:row r="2316" ht="15" hidden="0" customHeight="1">
      <x:c r="A2316" s="1" t="s">
        <x:v>7453</x:v>
      </x:c>
      <x:c r="B2316" s="1" t="s">
        <x:v>3600</x:v>
      </x:c>
      <x:c r="C2316" s="14" t="n">
        <x:v>45455</x:v>
      </x:c>
      <x:c r="D2316" s="1" t="s">
        <x:v>5010</x:v>
      </x:c>
      <x:c r="E2316" s="1" t="s">
        <x:v>5011</x:v>
      </x:c>
      <x:c r="F2316" s="1" t="s">
        <x:v>5012</x:v>
      </x:c>
      <x:c r="G2316" s="1" t="s">
        <x:v>5013</x:v>
      </x:c>
      <x:c r="H2316" s="1" t="s">
        <x:v>5014</x:v>
      </x:c>
      <x:c r="I2316" s="1" t="s">
        <x:v>5014</x:v>
      </x:c>
      <x:c r="J2316" s="1" t="n">
        <x:v>1.5</x:v>
      </x:c>
      <x:c r="K2316" s="1" t="n">
        <x:v>3.2</x:v>
      </x:c>
      <x:c r="L2316" s="15" t="n">
        <x:v>108</x:v>
      </x:c>
      <x:c r="M2316" s="11" t="b">
        <x:f aca="0">TRUE()</x:f>
        <x:v>1</x:v>
      </x:c>
      <x:c r="N2316" s="11" t="b">
        <x:f aca="0">FALSE()</x:f>
        <x:v>0</x:v>
      </x:c>
      <x:c r="O2316" s="1" t="s">
        <x:v>5015</x:v>
      </x:c>
      <x:c r="P2316" s="11" t="b">
        <x:f aca="0">FALSE()</x:f>
        <x:v>0</x:v>
      </x:c>
    </x:row>
    <x:row r="2317" ht="15" hidden="0" customHeight="1">
      <x:c r="A2317" s="1" t="s">
        <x:v>7454</x:v>
      </x:c>
      <x:c r="B2317" s="1" t="s">
        <x:v>3600</x:v>
      </x:c>
      <x:c r="C2317" s="14" t="n">
        <x:v>45500</x:v>
      </x:c>
      <x:c r="D2317" s="1" t="s">
        <x:v>5018</x:v>
      </x:c>
      <x:c r="E2317" s="1" t="s">
        <x:v>5105</x:v>
      </x:c>
      <x:c r="F2317" s="1" t="s">
        <x:v>5076</x:v>
      </x:c>
      <x:c r="G2317" s="1" t="s">
        <x:v>5077</x:v>
      </x:c>
      <x:c r="H2317" s="1" t="s">
        <x:v>5031</x:v>
      </x:c>
      <x:c r="I2317" s="1" t="s">
        <x:v>5152</x:v>
      </x:c>
      <x:c r="J2317" s="1" t="n">
        <x:v>1.2</x:v>
      </x:c>
      <x:c r="K2317" s="1" t="n">
        <x:v>4.7</x:v>
      </x:c>
      <x:c r="L2317" s="15" t="n">
        <x:v>192.02</x:v>
      </x:c>
      <x:c r="M2317" s="11" t="b">
        <x:f aca="0">FALSE()</x:f>
        <x:v>0</x:v>
      </x:c>
      <x:c r="N2317" s="11" t="b">
        <x:f aca="0">FALSE()</x:f>
        <x:v>0</x:v>
      </x:c>
      <x:c r="O2317" s="1" t="s">
        <x:v>5078</x:v>
      </x:c>
      <x:c r="P2317" s="11" t="b">
        <x:f aca="0">FALSE()</x:f>
        <x:v>0</x:v>
      </x:c>
    </x:row>
    <x:row r="2318" ht="15" hidden="0" customHeight="1">
      <x:c r="A2318" s="1" t="s">
        <x:v>7455</x:v>
      </x:c>
      <x:c r="B2318" s="1" t="s">
        <x:v>3600</x:v>
      </x:c>
      <x:c r="C2318" s="14" t="n">
        <x:v>45855</x:v>
      </x:c>
      <x:c r="D2318" s="1" t="s">
        <x:v>5010</x:v>
      </x:c>
      <x:c r="E2318" s="1" t="s">
        <x:v>5011</x:v>
      </x:c>
      <x:c r="F2318" s="1" t="s">
        <x:v>5012</x:v>
      </x:c>
      <x:c r="G2318" s="1" t="s">
        <x:v>5013</x:v>
      </x:c>
      <x:c r="H2318" s="1" t="s">
        <x:v>5014</x:v>
      </x:c>
      <x:c r="I2318" s="1" t="s">
        <x:v>5014</x:v>
      </x:c>
      <x:c r="J2318" s="1" t="n">
        <x:v>1.2</x:v>
      </x:c>
      <x:c r="K2318" s="1" t="n">
        <x:v>3</x:v>
      </x:c>
      <x:c r="L2318" s="15" t="n">
        <x:v>86.4</x:v>
      </x:c>
      <x:c r="M2318" s="11" t="b">
        <x:f aca="0">TRUE()</x:f>
        <x:v>1</x:v>
      </x:c>
      <x:c r="N2318" s="11" t="b">
        <x:f aca="0">FALSE()</x:f>
        <x:v>0</x:v>
      </x:c>
      <x:c r="O2318" s="1" t="s">
        <x:v>5015</x:v>
      </x:c>
      <x:c r="P2318" s="11" t="b">
        <x:f aca="0">FALSE()</x:f>
        <x:v>0</x:v>
      </x:c>
    </x:row>
    <x:row r="2319" ht="15" hidden="0" customHeight="1">
      <x:c r="A2319" s="1" t="s">
        <x:v>7456</x:v>
      </x:c>
      <x:c r="B2319" s="1" t="s">
        <x:v>3600</x:v>
      </x:c>
      <x:c r="C2319" s="14" t="n">
        <x:v>45898</x:v>
      </x:c>
      <x:c r="D2319" s="1" t="s">
        <x:v>5018</x:v>
      </x:c>
      <x:c r="E2319" s="1" t="s">
        <x:v>5075</x:v>
      </x:c>
      <x:c r="F2319" s="1" t="s">
        <x:v>5076</x:v>
      </x:c>
      <x:c r="G2319" s="1" t="s">
        <x:v>5077</x:v>
      </x:c>
      <x:c r="H2319" s="1" t="s">
        <x:v>5022</x:v>
      </x:c>
      <x:c r="I2319" s="1" t="s">
        <x:v>5059</x:v>
      </x:c>
      <x:c r="J2319" s="1" t="n">
        <x:v>2.4</x:v>
      </x:c>
      <x:c r="K2319" s="1" t="n">
        <x:v>16.4</x:v>
      </x:c>
      <x:c r="L2319" s="15" t="n">
        <x:v>955.53</x:v>
      </x:c>
      <x:c r="M2319" s="11" t="b">
        <x:f aca="0">TRUE()</x:f>
        <x:v>1</x:v>
      </x:c>
      <x:c r="N2319" s="11" t="b">
        <x:f aca="0">FALSE()</x:f>
        <x:v>0</x:v>
      </x:c>
      <x:c r="O2319" s="1" t="s">
        <x:v>5068</x:v>
      </x:c>
      <x:c r="P2319" s="11" t="b">
        <x:f aca="0">FALSE()</x:f>
        <x:v>0</x:v>
      </x:c>
    </x:row>
    <x:row r="2320" ht="15" hidden="0" customHeight="1">
      <x:c r="A2320" s="1" t="s">
        <x:v>7457</x:v>
      </x:c>
      <x:c r="B2320" s="1" t="s">
        <x:v>1319</x:v>
      </x:c>
      <x:c r="C2320" s="14" t="n">
        <x:v>45377</x:v>
      </x:c>
      <x:c r="D2320" s="1" t="s">
        <x:v>5010</x:v>
      </x:c>
      <x:c r="E2320" s="1" t="s">
        <x:v>5011</x:v>
      </x:c>
      <x:c r="F2320" s="1" t="s">
        <x:v>5012</x:v>
      </x:c>
      <x:c r="G2320" s="1" t="s">
        <x:v>5013</x:v>
      </x:c>
      <x:c r="H2320" s="1" t="s">
        <x:v>5014</x:v>
      </x:c>
      <x:c r="I2320" s="1" t="s">
        <x:v>5014</x:v>
      </x:c>
      <x:c r="J2320" s="1" t="n">
        <x:v>1.4</x:v>
      </x:c>
      <x:c r="K2320" s="1" t="n">
        <x:v>1.8</x:v>
      </x:c>
      <x:c r="L2320" s="15" t="n">
        <x:v>100.8</x:v>
      </x:c>
      <x:c r="M2320" s="11" t="b">
        <x:f aca="0">TRUE()</x:f>
        <x:v>1</x:v>
      </x:c>
      <x:c r="N2320" s="11" t="b">
        <x:f aca="0">FALSE()</x:f>
        <x:v>0</x:v>
      </x:c>
      <x:c r="O2320" s="1" t="s">
        <x:v>5015</x:v>
      </x:c>
      <x:c r="P2320" s="11" t="b">
        <x:f aca="0">FALSE()</x:f>
        <x:v>0</x:v>
      </x:c>
    </x:row>
    <x:row r="2321" ht="15" hidden="0" customHeight="1">
      <x:c r="A2321" s="1" t="s">
        <x:v>7458</x:v>
      </x:c>
      <x:c r="B2321" s="1" t="s">
        <x:v>1319</x:v>
      </x:c>
      <x:c r="C2321" s="14" t="n">
        <x:v>45635</x:v>
      </x:c>
      <x:c r="D2321" s="1" t="s">
        <x:v>5018</x:v>
      </x:c>
      <x:c r="E2321" s="1" t="s">
        <x:v>5136</x:v>
      </x:c>
      <x:c r="F2321" s="1" t="s">
        <x:v>5137</x:v>
      </x:c>
      <x:c r="G2321" s="1" t="s">
        <x:v>5138</x:v>
      </x:c>
      <x:c r="H2321" s="1" t="s">
        <x:v>5022</x:v>
      </x:c>
      <x:c r="I2321" s="1" t="s">
        <x:v>5014</x:v>
      </x:c>
      <x:c r="J2321" s="1" t="n">
        <x:v>2.4</x:v>
      </x:c>
      <x:c r="K2321" s="1" t="n">
        <x:v>13.6</x:v>
      </x:c>
      <x:c r="L2321" s="15" t="n">
        <x:v>172.8</x:v>
      </x:c>
      <x:c r="M2321" s="11" t="b">
        <x:f aca="0">TRUE()</x:f>
        <x:v>1</x:v>
      </x:c>
      <x:c r="N2321" s="11" t="b">
        <x:f aca="0">TRUE()</x:f>
        <x:v>1</x:v>
      </x:c>
      <x:c r="O2321" s="1" t="s">
        <x:v>5139</x:v>
      </x:c>
      <x:c r="P2321" s="11" t="b">
        <x:f aca="0">FALSE()</x:f>
        <x:v>0</x:v>
      </x:c>
    </x:row>
    <x:row r="2322" ht="15" hidden="0" customHeight="1">
      <x:c r="A2322" s="1" t="s">
        <x:v>7459</x:v>
      </x:c>
      <x:c r="B2322" s="1" t="s">
        <x:v>1319</x:v>
      </x:c>
      <x:c r="C2322" s="14" t="n">
        <x:v>45880</x:v>
      </x:c>
      <x:c r="D2322" s="1" t="s">
        <x:v>5010</x:v>
      </x:c>
      <x:c r="E2322" s="1" t="s">
        <x:v>5011</x:v>
      </x:c>
      <x:c r="F2322" s="1" t="s">
        <x:v>5012</x:v>
      </x:c>
      <x:c r="G2322" s="1" t="s">
        <x:v>5013</x:v>
      </x:c>
      <x:c r="H2322" s="1" t="s">
        <x:v>5014</x:v>
      </x:c>
      <x:c r="I2322" s="1" t="s">
        <x:v>5014</x:v>
      </x:c>
      <x:c r="J2322" s="1" t="n">
        <x:v>1.4</x:v>
      </x:c>
      <x:c r="K2322" s="1" t="n">
        <x:v>1.7</x:v>
      </x:c>
      <x:c r="L2322" s="15" t="n">
        <x:v>100.8</x:v>
      </x:c>
      <x:c r="M2322" s="11" t="b">
        <x:f aca="0">FALSE()</x:f>
        <x:v>0</x:v>
      </x:c>
      <x:c r="N2322" s="11" t="b">
        <x:f aca="0">FALSE()</x:f>
        <x:v>0</x:v>
      </x:c>
      <x:c r="O2322" s="1" t="s">
        <x:v>5015</x:v>
      </x:c>
      <x:c r="P2322" s="11" t="b">
        <x:f aca="0">FALSE()</x:f>
        <x:v>0</x:v>
      </x:c>
    </x:row>
    <x:row r="2323" ht="15" hidden="0" customHeight="1">
      <x:c r="A2323" s="1" t="s">
        <x:v>7460</x:v>
      </x:c>
      <x:c r="B2323" s="1" t="s">
        <x:v>1319</x:v>
      </x:c>
      <x:c r="C2323" s="14" t="n">
        <x:v>46133</x:v>
      </x:c>
      <x:c r="D2323" s="1" t="s">
        <x:v>5010</x:v>
      </x:c>
      <x:c r="E2323" s="1" t="s">
        <x:v>5011</x:v>
      </x:c>
      <x:c r="F2323" s="1" t="s">
        <x:v>5012</x:v>
      </x:c>
      <x:c r="G2323" s="1" t="s">
        <x:v>5013</x:v>
      </x:c>
      <x:c r="H2323" s="1" t="s">
        <x:v>5014</x:v>
      </x:c>
      <x:c r="I2323" s="1" t="s">
        <x:v>5014</x:v>
      </x:c>
      <x:c r="J2323" s="1" t="n">
        <x:v>0.7</x:v>
      </x:c>
      <x:c r="K2323" s="1" t="n">
        <x:v>0.8</x:v>
      </x:c>
      <x:c r="L2323" s="15" t="n">
        <x:v>50.4</x:v>
      </x:c>
      <x:c r="M2323" s="11" t="b">
        <x:f aca="0">TRUE()</x:f>
        <x:v>1</x:v>
      </x:c>
      <x:c r="N2323" s="11" t="b">
        <x:f aca="0">FALSE()</x:f>
        <x:v>0</x:v>
      </x:c>
      <x:c r="O2323" s="1" t="s">
        <x:v>5015</x:v>
      </x:c>
      <x:c r="P2323" s="11" t="b">
        <x:f aca="0">FALSE()</x:f>
        <x:v>0</x:v>
      </x:c>
    </x:row>
    <x:row r="2324" ht="15" hidden="0" customHeight="1">
      <x:c r="A2324" s="1" t="s">
        <x:v>7461</x:v>
      </x:c>
      <x:c r="B2324" s="1" t="s">
        <x:v>1319</x:v>
      </x:c>
      <x:c r="C2324" s="14" t="n">
        <x:v>46141</x:v>
      </x:c>
      <x:c r="D2324" s="1" t="s">
        <x:v>5018</x:v>
      </x:c>
      <x:c r="E2324" s="1" t="s">
        <x:v>5097</x:v>
      </x:c>
      <x:c r="F2324" s="1" t="s">
        <x:v>5042</x:v>
      </x:c>
      <x:c r="G2324" s="1" t="s">
        <x:v>5043</x:v>
      </x:c>
      <x:c r="H2324" s="1" t="s">
        <x:v>5031</x:v>
      </x:c>
      <x:c r="I2324" s="1" t="s">
        <x:v>5039</x:v>
      </x:c>
      <x:c r="J2324" s="1" t="n">
        <x:v>0.6</x:v>
      </x:c>
      <x:c r="K2324" s="1" t="n">
        <x:v>4.1</x:v>
      </x:c>
      <x:c r="L2324" s="15" t="n">
        <x:v>530.25</x:v>
      </x:c>
      <x:c r="M2324" s="11" t="b">
        <x:f aca="0">TRUE()</x:f>
        <x:v>1</x:v>
      </x:c>
      <x:c r="N2324" s="11" t="b">
        <x:f aca="0">FALSE()</x:f>
        <x:v>0</x:v>
      </x:c>
      <x:c r="O2324" s="1" t="s">
        <x:v>5033</x:v>
      </x:c>
      <x:c r="P2324" s="11" t="b">
        <x:f aca="0">FALSE()</x:f>
        <x:v>0</x:v>
      </x:c>
    </x:row>
    <x:row r="2325" ht="15" hidden="0" customHeight="1">
      <x:c r="A2325" s="1" t="s">
        <x:v>7462</x:v>
      </x:c>
      <x:c r="B2325" s="1" t="s">
        <x:v>3605</x:v>
      </x:c>
      <x:c r="C2325" s="14" t="n">
        <x:v>45636</x:v>
      </x:c>
      <x:c r="D2325" s="1" t="s">
        <x:v>5010</x:v>
      </x:c>
      <x:c r="E2325" s="1" t="s">
        <x:v>5011</x:v>
      </x:c>
      <x:c r="F2325" s="1" t="s">
        <x:v>5012</x:v>
      </x:c>
      <x:c r="G2325" s="1" t="s">
        <x:v>5013</x:v>
      </x:c>
      <x:c r="H2325" s="1" t="s">
        <x:v>5014</x:v>
      </x:c>
      <x:c r="I2325" s="1" t="s">
        <x:v>5014</x:v>
      </x:c>
      <x:c r="J2325" s="1" t="n">
        <x:v>1.2</x:v>
      </x:c>
      <x:c r="K2325" s="1" t="n">
        <x:v>1.4</x:v>
      </x:c>
      <x:c r="L2325" s="15" t="n">
        <x:v>86.4</x:v>
      </x:c>
      <x:c r="M2325" s="11" t="b">
        <x:f aca="0">TRUE()</x:f>
        <x:v>1</x:v>
      </x:c>
      <x:c r="N2325" s="11" t="b">
        <x:f aca="0">FALSE()</x:f>
        <x:v>0</x:v>
      </x:c>
      <x:c r="O2325" s="1" t="s">
        <x:v>5015</x:v>
      </x:c>
      <x:c r="P2325" s="11" t="b">
        <x:f aca="0">FALSE()</x:f>
        <x:v>0</x:v>
      </x:c>
    </x:row>
    <x:row r="2326" ht="15" hidden="0" customHeight="1">
      <x:c r="A2326" s="1" t="s">
        <x:v>7463</x:v>
      </x:c>
      <x:c r="B2326" s="1" t="s">
        <x:v>3605</x:v>
      </x:c>
      <x:c r="C2326" s="14" t="n">
        <x:v>45708</x:v>
      </x:c>
      <x:c r="D2326" s="1" t="s">
        <x:v>5010</x:v>
      </x:c>
      <x:c r="E2326" s="1" t="s">
        <x:v>5011</x:v>
      </x:c>
      <x:c r="F2326" s="1" t="s">
        <x:v>5012</x:v>
      </x:c>
      <x:c r="G2326" s="1" t="s">
        <x:v>5013</x:v>
      </x:c>
      <x:c r="H2326" s="1" t="s">
        <x:v>5014</x:v>
      </x:c>
      <x:c r="I2326" s="1" t="s">
        <x:v>5014</x:v>
      </x:c>
      <x:c r="J2326" s="1" t="n">
        <x:v>1.6</x:v>
      </x:c>
      <x:c r="K2326" s="1" t="n">
        <x:v>1.7</x:v>
      </x:c>
      <x:c r="L2326" s="15" t="n">
        <x:v>115.2</x:v>
      </x:c>
      <x:c r="M2326" s="11" t="b">
        <x:f aca="0">TRUE()</x:f>
        <x:v>1</x:v>
      </x:c>
      <x:c r="N2326" s="11" t="b">
        <x:f aca="0">FALSE()</x:f>
        <x:v>0</x:v>
      </x:c>
      <x:c r="O2326" s="1" t="s">
        <x:v>5015</x:v>
      </x:c>
      <x:c r="P2326" s="11" t="b">
        <x:f aca="0">FALSE()</x:f>
        <x:v>0</x:v>
      </x:c>
    </x:row>
    <x:row r="2327" ht="15" hidden="0" customHeight="1">
      <x:c r="A2327" s="1" t="s">
        <x:v>7464</x:v>
      </x:c>
      <x:c r="B2327" s="1" t="s">
        <x:v>3605</x:v>
      </x:c>
      <x:c r="C2327" s="14" t="n">
        <x:v>45758</x:v>
      </x:c>
      <x:c r="D2327" s="1" t="s">
        <x:v>5010</x:v>
      </x:c>
      <x:c r="E2327" s="1" t="s">
        <x:v>5011</x:v>
      </x:c>
      <x:c r="F2327" s="1" t="s">
        <x:v>5012</x:v>
      </x:c>
      <x:c r="G2327" s="1" t="s">
        <x:v>5013</x:v>
      </x:c>
      <x:c r="H2327" s="1" t="s">
        <x:v>5014</x:v>
      </x:c>
      <x:c r="I2327" s="1" t="s">
        <x:v>5014</x:v>
      </x:c>
      <x:c r="J2327" s="1" t="n">
        <x:v>1.6</x:v>
      </x:c>
      <x:c r="K2327" s="1" t="n">
        <x:v>1.8</x:v>
      </x:c>
      <x:c r="L2327" s="15" t="n">
        <x:v>115.2</x:v>
      </x:c>
      <x:c r="M2327" s="11" t="b">
        <x:f aca="0">TRUE()</x:f>
        <x:v>1</x:v>
      </x:c>
      <x:c r="N2327" s="11" t="b">
        <x:f aca="0">FALSE()</x:f>
        <x:v>0</x:v>
      </x:c>
      <x:c r="O2327" s="1" t="s">
        <x:v>5015</x:v>
      </x:c>
      <x:c r="P2327" s="11" t="b">
        <x:f aca="0">FALSE()</x:f>
        <x:v>0</x:v>
      </x:c>
    </x:row>
    <x:row r="2328" ht="15" hidden="0" customHeight="1">
      <x:c r="A2328" s="1" t="s">
        <x:v>7465</x:v>
      </x:c>
      <x:c r="B2328" s="1" t="s">
        <x:v>3605</x:v>
      </x:c>
      <x:c r="C2328" s="14" t="n">
        <x:v>46215</x:v>
      </x:c>
      <x:c r="D2328" s="1" t="s">
        <x:v>5054</x:v>
      </x:c>
      <x:c r="E2328" s="1" t="s">
        <x:v>5055</x:v>
      </x:c>
      <x:c r="F2328" s="1" t="s">
        <x:v>5012</x:v>
      </x:c>
      <x:c r="G2328" s="1" t="s">
        <x:v>5013</x:v>
      </x:c>
      <x:c r="H2328" s="1" t="s">
        <x:v>5014</x:v>
      </x:c>
      <x:c r="I2328" s="1" t="s">
        <x:v>5014</x:v>
      </x:c>
      <x:c r="J2328" s="1" t="n">
        <x:v>1</x:v>
      </x:c>
      <x:c r="K2328" s="1" t="n">
        <x:v>1.5</x:v>
      </x:c>
      <x:c r="L2328" s="15" t="n">
        <x:v>72</x:v>
      </x:c>
      <x:c r="M2328" s="11" t="b">
        <x:f aca="0">TRUE()</x:f>
        <x:v>1</x:v>
      </x:c>
      <x:c r="N2328" s="11" t="b">
        <x:f aca="0">FALSE()</x:f>
        <x:v>0</x:v>
      </x:c>
      <x:c r="O2328" s="1" t="s">
        <x:v>5015</x:v>
      </x:c>
      <x:c r="P2328" s="11" t="b">
        <x:f aca="0">FALSE()</x:f>
        <x:v>0</x:v>
      </x:c>
    </x:row>
    <x:row r="2329" ht="15" hidden="0" customHeight="1">
      <x:c r="A2329" s="1" t="s">
        <x:v>7466</x:v>
      </x:c>
      <x:c r="B2329" s="1" t="s">
        <x:v>3608</x:v>
      </x:c>
      <x:c r="C2329" s="14" t="n">
        <x:v>45677</x:v>
      </x:c>
      <x:c r="D2329" s="1" t="s">
        <x:v>5054</x:v>
      </x:c>
      <x:c r="E2329" s="1" t="s">
        <x:v>5055</x:v>
      </x:c>
      <x:c r="F2329" s="1" t="s">
        <x:v>5012</x:v>
      </x:c>
      <x:c r="G2329" s="1" t="s">
        <x:v>5013</x:v>
      </x:c>
      <x:c r="H2329" s="1" t="s">
        <x:v>5014</x:v>
      </x:c>
      <x:c r="I2329" s="1" t="s">
        <x:v>5014</x:v>
      </x:c>
      <x:c r="J2329" s="1" t="n">
        <x:v>1.6</x:v>
      </x:c>
      <x:c r="K2329" s="1" t="n">
        <x:v>1.5</x:v>
      </x:c>
      <x:c r="L2329" s="15" t="n">
        <x:v>115.2</x:v>
      </x:c>
      <x:c r="M2329" s="11" t="b">
        <x:f aca="0">FALSE()</x:f>
        <x:v>0</x:v>
      </x:c>
      <x:c r="N2329" s="11" t="b">
        <x:f aca="0">FALSE()</x:f>
        <x:v>0</x:v>
      </x:c>
      <x:c r="O2329" s="1" t="s">
        <x:v>5015</x:v>
      </x:c>
      <x:c r="P2329" s="11" t="b">
        <x:f aca="0">FALSE()</x:f>
        <x:v>0</x:v>
      </x:c>
    </x:row>
    <x:row r="2330" ht="15" hidden="0" customHeight="1">
      <x:c r="A2330" s="1" t="s">
        <x:v>7467</x:v>
      </x:c>
      <x:c r="B2330" s="1" t="s">
        <x:v>3608</x:v>
      </x:c>
      <x:c r="C2330" s="14" t="n">
        <x:v>45808</x:v>
      </x:c>
      <x:c r="D2330" s="1" t="s">
        <x:v>5010</x:v>
      </x:c>
      <x:c r="E2330" s="1" t="s">
        <x:v>5011</x:v>
      </x:c>
      <x:c r="F2330" s="1" t="s">
        <x:v>5012</x:v>
      </x:c>
      <x:c r="G2330" s="1" t="s">
        <x:v>5013</x:v>
      </x:c>
      <x:c r="H2330" s="1" t="s">
        <x:v>5014</x:v>
      </x:c>
      <x:c r="I2330" s="1" t="s">
        <x:v>5014</x:v>
      </x:c>
      <x:c r="J2330" s="1" t="n">
        <x:v>1.3</x:v>
      </x:c>
      <x:c r="K2330" s="1" t="n">
        <x:v>2.3</x:v>
      </x:c>
      <x:c r="L2330" s="15" t="n">
        <x:v>93.6</x:v>
      </x:c>
      <x:c r="M2330" s="11" t="b">
        <x:f aca="0">TRUE()</x:f>
        <x:v>1</x:v>
      </x:c>
      <x:c r="N2330" s="11" t="b">
        <x:f aca="0">FALSE()</x:f>
        <x:v>0</x:v>
      </x:c>
      <x:c r="O2330" s="1" t="s">
        <x:v>5015</x:v>
      </x:c>
      <x:c r="P2330" s="11" t="b">
        <x:f aca="0">FALSE()</x:f>
        <x:v>0</x:v>
      </x:c>
    </x:row>
    <x:row r="2331" ht="15" hidden="0" customHeight="1">
      <x:c r="A2331" s="1" t="s">
        <x:v>7468</x:v>
      </x:c>
      <x:c r="B2331" s="1" t="s">
        <x:v>3608</x:v>
      </x:c>
      <x:c r="C2331" s="14" t="n">
        <x:v>45943</x:v>
      </x:c>
      <x:c r="D2331" s="1" t="s">
        <x:v>5010</x:v>
      </x:c>
      <x:c r="E2331" s="1" t="s">
        <x:v>5011</x:v>
      </x:c>
      <x:c r="F2331" s="1" t="s">
        <x:v>5012</x:v>
      </x:c>
      <x:c r="G2331" s="1" t="s">
        <x:v>5013</x:v>
      </x:c>
      <x:c r="H2331" s="1" t="s">
        <x:v>5014</x:v>
      </x:c>
      <x:c r="I2331" s="1" t="s">
        <x:v>5014</x:v>
      </x:c>
      <x:c r="J2331" s="1" t="n">
        <x:v>0.9</x:v>
      </x:c>
      <x:c r="K2331" s="1" t="n">
        <x:v>1.3</x:v>
      </x:c>
      <x:c r="L2331" s="15" t="n">
        <x:v>64.8</x:v>
      </x:c>
      <x:c r="M2331" s="11" t="b">
        <x:f aca="0">TRUE()</x:f>
        <x:v>1</x:v>
      </x:c>
      <x:c r="N2331" s="11" t="b">
        <x:f aca="0">FALSE()</x:f>
        <x:v>0</x:v>
      </x:c>
      <x:c r="O2331" s="1" t="s">
        <x:v>5015</x:v>
      </x:c>
      <x:c r="P2331" s="11" t="b">
        <x:f aca="0">FALSE()</x:f>
        <x:v>0</x:v>
      </x:c>
    </x:row>
    <x:row r="2332" ht="15" hidden="0" customHeight="1">
      <x:c r="A2332" s="1" t="s">
        <x:v>7469</x:v>
      </x:c>
      <x:c r="B2332" s="1" t="s">
        <x:v>3611</x:v>
      </x:c>
      <x:c r="C2332" s="14" t="n">
        <x:v>45665</x:v>
      </x:c>
      <x:c r="D2332" s="1" t="s">
        <x:v>5018</x:v>
      </x:c>
      <x:c r="E2332" s="1" t="s">
        <x:v>5189</x:v>
      </x:c>
      <x:c r="F2332" s="1" t="s">
        <x:v>5071</x:v>
      </x:c>
      <x:c r="G2332" s="1" t="s">
        <x:v>5072</x:v>
      </x:c>
      <x:c r="H2332" s="1" t="s">
        <x:v>5036</x:v>
      </x:c>
      <x:c r="I2332" s="1" t="s">
        <x:v>5032</x:v>
      </x:c>
      <x:c r="J2332" s="1" t="n">
        <x:v>3.3</x:v>
      </x:c>
      <x:c r="K2332" s="1" t="n">
        <x:v>21.5</x:v>
      </x:c>
      <x:c r="L2332" s="15" t="n">
        <x:v>731.22</x:v>
      </x:c>
      <x:c r="M2332" s="11" t="b">
        <x:f aca="0">TRUE()</x:f>
        <x:v>1</x:v>
      </x:c>
      <x:c r="N2332" s="11" t="b">
        <x:f aca="0">FALSE()</x:f>
        <x:v>0</x:v>
      </x:c>
      <x:c r="O2332" s="1" t="s">
        <x:v>5068</x:v>
      </x:c>
      <x:c r="P2332" s="11" t="b">
        <x:f aca="0">FALSE()</x:f>
        <x:v>0</x:v>
      </x:c>
    </x:row>
    <x:row r="2333" ht="15" hidden="0" customHeight="1">
      <x:c r="A2333" s="1" t="s">
        <x:v>7470</x:v>
      </x:c>
      <x:c r="B2333" s="1" t="s">
        <x:v>3611</x:v>
      </x:c>
      <x:c r="C2333" s="14" t="n">
        <x:v>45695</x:v>
      </x:c>
      <x:c r="D2333" s="1" t="s">
        <x:v>5010</x:v>
      </x:c>
      <x:c r="E2333" s="1" t="s">
        <x:v>5011</x:v>
      </x:c>
      <x:c r="F2333" s="1" t="s">
        <x:v>5012</x:v>
      </x:c>
      <x:c r="G2333" s="1" t="s">
        <x:v>5013</x:v>
      </x:c>
      <x:c r="H2333" s="1" t="s">
        <x:v>5014</x:v>
      </x:c>
      <x:c r="I2333" s="1" t="s">
        <x:v>5014</x:v>
      </x:c>
      <x:c r="J2333" s="1" t="n">
        <x:v>1.7</x:v>
      </x:c>
      <x:c r="K2333" s="1" t="n">
        <x:v>3</x:v>
      </x:c>
      <x:c r="L2333" s="15" t="n">
        <x:v>122.4</x:v>
      </x:c>
      <x:c r="M2333" s="11" t="b">
        <x:f aca="0">TRUE()</x:f>
        <x:v>1</x:v>
      </x:c>
      <x:c r="N2333" s="11" t="b">
        <x:f aca="0">FALSE()</x:f>
        <x:v>0</x:v>
      </x:c>
      <x:c r="O2333" s="1" t="s">
        <x:v>5015</x:v>
      </x:c>
      <x:c r="P2333" s="11" t="b">
        <x:f aca="0">FALSE()</x:f>
        <x:v>0</x:v>
      </x:c>
    </x:row>
    <x:row r="2334" ht="15" hidden="0" customHeight="1">
      <x:c r="A2334" s="1" t="s">
        <x:v>7471</x:v>
      </x:c>
      <x:c r="B2334" s="1" t="s">
        <x:v>3611</x:v>
      </x:c>
      <x:c r="C2334" s="14" t="n">
        <x:v>45755</x:v>
      </x:c>
      <x:c r="D2334" s="1" t="s">
        <x:v>5018</x:v>
      </x:c>
      <x:c r="E2334" s="1" t="s">
        <x:v>5133</x:v>
      </x:c>
      <x:c r="F2334" s="1" t="s">
        <x:v>5071</x:v>
      </x:c>
      <x:c r="G2334" s="1" t="s">
        <x:v>5072</x:v>
      </x:c>
      <x:c r="H2334" s="1" t="s">
        <x:v>5036</x:v>
      </x:c>
      <x:c r="I2334" s="1" t="s">
        <x:v>5059</x:v>
      </x:c>
      <x:c r="J2334" s="1" t="n">
        <x:v>4.1</x:v>
      </x:c>
      <x:c r="K2334" s="1" t="n">
        <x:v>26.3</x:v>
      </x:c>
      <x:c r="L2334" s="15" t="n">
        <x:v>892.03</x:v>
      </x:c>
      <x:c r="M2334" s="11" t="b">
        <x:f aca="0">TRUE()</x:f>
        <x:v>1</x:v>
      </x:c>
      <x:c r="N2334" s="11" t="b">
        <x:f aca="0">FALSE()</x:f>
        <x:v>0</x:v>
      </x:c>
      <x:c r="O2334" s="1" t="s">
        <x:v>5037</x:v>
      </x:c>
      <x:c r="P2334" s="11" t="b">
        <x:f aca="0">FALSE()</x:f>
        <x:v>0</x:v>
      </x:c>
    </x:row>
    <x:row r="2335" ht="15" hidden="0" customHeight="1">
      <x:c r="A2335" s="1" t="s">
        <x:v>7472</x:v>
      </x:c>
      <x:c r="B2335" s="1" t="s">
        <x:v>3611</x:v>
      </x:c>
      <x:c r="C2335" s="14" t="n">
        <x:v>45886</x:v>
      </x:c>
      <x:c r="D2335" s="1" t="s">
        <x:v>5010</x:v>
      </x:c>
      <x:c r="E2335" s="1" t="s">
        <x:v>5011</x:v>
      </x:c>
      <x:c r="F2335" s="1" t="s">
        <x:v>5012</x:v>
      </x:c>
      <x:c r="G2335" s="1" t="s">
        <x:v>5013</x:v>
      </x:c>
      <x:c r="H2335" s="1" t="s">
        <x:v>5014</x:v>
      </x:c>
      <x:c r="I2335" s="1" t="s">
        <x:v>5014</x:v>
      </x:c>
      <x:c r="J2335" s="1" t="n">
        <x:v>0.8</x:v>
      </x:c>
      <x:c r="K2335" s="1" t="n">
        <x:v>1.7</x:v>
      </x:c>
      <x:c r="L2335" s="15" t="n">
        <x:v>57.6</x:v>
      </x:c>
      <x:c r="M2335" s="11" t="b">
        <x:f aca="0">TRUE()</x:f>
        <x:v>1</x:v>
      </x:c>
      <x:c r="N2335" s="11" t="b">
        <x:f aca="0">FALSE()</x:f>
        <x:v>0</x:v>
      </x:c>
      <x:c r="O2335" s="1" t="s">
        <x:v>5015</x:v>
      </x:c>
      <x:c r="P2335" s="11" t="b">
        <x:f aca="0">FALSE()</x:f>
        <x:v>0</x:v>
      </x:c>
    </x:row>
    <x:row r="2336" ht="15" hidden="0" customHeight="1">
      <x:c r="A2336" s="1" t="s">
        <x:v>7473</x:v>
      </x:c>
      <x:c r="B2336" s="1" t="s">
        <x:v>3611</x:v>
      </x:c>
      <x:c r="C2336" s="14" t="n">
        <x:v>46128</x:v>
      </x:c>
      <x:c r="D2336" s="1" t="s">
        <x:v>5010</x:v>
      </x:c>
      <x:c r="E2336" s="1" t="s">
        <x:v>5011</x:v>
      </x:c>
      <x:c r="F2336" s="1" t="s">
        <x:v>5012</x:v>
      </x:c>
      <x:c r="G2336" s="1" t="s">
        <x:v>5013</x:v>
      </x:c>
      <x:c r="H2336" s="1" t="s">
        <x:v>5014</x:v>
      </x:c>
      <x:c r="I2336" s="1" t="s">
        <x:v>5014</x:v>
      </x:c>
      <x:c r="J2336" s="1" t="n">
        <x:v>1.2</x:v>
      </x:c>
      <x:c r="K2336" s="1" t="n">
        <x:v>1.1</x:v>
      </x:c>
      <x:c r="L2336" s="15" t="n">
        <x:v>86.4</x:v>
      </x:c>
      <x:c r="M2336" s="11" t="b">
        <x:f aca="0">TRUE()</x:f>
        <x:v>1</x:v>
      </x:c>
      <x:c r="N2336" s="11" t="b">
        <x:f aca="0">FALSE()</x:f>
        <x:v>0</x:v>
      </x:c>
      <x:c r="O2336" s="1" t="s">
        <x:v>5015</x:v>
      </x:c>
      <x:c r="P2336" s="11" t="b">
        <x:f aca="0">FALSE()</x:f>
        <x:v>0</x:v>
      </x:c>
    </x:row>
    <x:row r="2337" ht="15" hidden="0" customHeight="1">
      <x:c r="A2337" s="1" t="s">
        <x:v>7474</x:v>
      </x:c>
      <x:c r="B2337" s="1" t="s">
        <x:v>3614</x:v>
      </x:c>
      <x:c r="C2337" s="14" t="n">
        <x:v>45560</x:v>
      </x:c>
      <x:c r="D2337" s="1" t="s">
        <x:v>5010</x:v>
      </x:c>
      <x:c r="E2337" s="1" t="s">
        <x:v>5011</x:v>
      </x:c>
      <x:c r="F2337" s="1" t="s">
        <x:v>5012</x:v>
      </x:c>
      <x:c r="G2337" s="1" t="s">
        <x:v>5013</x:v>
      </x:c>
      <x:c r="H2337" s="1" t="s">
        <x:v>5014</x:v>
      </x:c>
      <x:c r="I2337" s="1" t="s">
        <x:v>5014</x:v>
      </x:c>
      <x:c r="J2337" s="1" t="n">
        <x:v>1.3</x:v>
      </x:c>
      <x:c r="K2337" s="1" t="n">
        <x:v>1.4</x:v>
      </x:c>
      <x:c r="L2337" s="15" t="n">
        <x:v>93.6</x:v>
      </x:c>
      <x:c r="M2337" s="11" t="b">
        <x:f aca="0">TRUE()</x:f>
        <x:v>1</x:v>
      </x:c>
      <x:c r="N2337" s="11" t="b">
        <x:f aca="0">FALSE()</x:f>
        <x:v>0</x:v>
      </x:c>
      <x:c r="O2337" s="1" t="s">
        <x:v>5015</x:v>
      </x:c>
      <x:c r="P2337" s="11" t="b">
        <x:f aca="0">FALSE()</x:f>
        <x:v>0</x:v>
      </x:c>
    </x:row>
    <x:row r="2338" ht="15" hidden="0" customHeight="1">
      <x:c r="A2338" s="1" t="s">
        <x:v>7475</x:v>
      </x:c>
      <x:c r="B2338" s="1" t="s">
        <x:v>3614</x:v>
      </x:c>
      <x:c r="C2338" s="14" t="n">
        <x:v>45836</x:v>
      </x:c>
      <x:c r="D2338" s="1" t="s">
        <x:v>5010</x:v>
      </x:c>
      <x:c r="E2338" s="1" t="s">
        <x:v>5011</x:v>
      </x:c>
      <x:c r="F2338" s="1" t="s">
        <x:v>5012</x:v>
      </x:c>
      <x:c r="G2338" s="1" t="s">
        <x:v>5013</x:v>
      </x:c>
      <x:c r="H2338" s="1" t="s">
        <x:v>5014</x:v>
      </x:c>
      <x:c r="I2338" s="1" t="s">
        <x:v>5014</x:v>
      </x:c>
      <x:c r="J2338" s="1" t="n">
        <x:v>1.4</x:v>
      </x:c>
      <x:c r="K2338" s="1" t="n">
        <x:v>1.7</x:v>
      </x:c>
      <x:c r="L2338" s="15" t="n">
        <x:v>100.8</x:v>
      </x:c>
      <x:c r="M2338" s="11" t="b">
        <x:f aca="0">FALSE()</x:f>
        <x:v>0</x:v>
      </x:c>
      <x:c r="N2338" s="11" t="b">
        <x:f aca="0">FALSE()</x:f>
        <x:v>0</x:v>
      </x:c>
      <x:c r="O2338" s="1" t="s">
        <x:v>5015</x:v>
      </x:c>
      <x:c r="P2338" s="11" t="b">
        <x:f aca="0">FALSE()</x:f>
        <x:v>0</x:v>
      </x:c>
    </x:row>
    <x:row r="2339" ht="15" hidden="0" customHeight="1">
      <x:c r="A2339" s="1" t="s">
        <x:v>7476</x:v>
      </x:c>
      <x:c r="B2339" s="1" t="s">
        <x:v>1320</x:v>
      </x:c>
      <x:c r="C2339" s="14" t="n">
        <x:v>45906</x:v>
      </x:c>
      <x:c r="D2339" s="1" t="s">
        <x:v>5010</x:v>
      </x:c>
      <x:c r="E2339" s="1" t="s">
        <x:v>5011</x:v>
      </x:c>
      <x:c r="F2339" s="1" t="s">
        <x:v>5012</x:v>
      </x:c>
      <x:c r="G2339" s="1" t="s">
        <x:v>5013</x:v>
      </x:c>
      <x:c r="H2339" s="1" t="s">
        <x:v>5014</x:v>
      </x:c>
      <x:c r="I2339" s="1" t="s">
        <x:v>5014</x:v>
      </x:c>
      <x:c r="J2339" s="1" t="n">
        <x:v>1.8</x:v>
      </x:c>
      <x:c r="K2339" s="1" t="n">
        <x:v>1.4</x:v>
      </x:c>
      <x:c r="L2339" s="15" t="n">
        <x:v>129.6</x:v>
      </x:c>
      <x:c r="M2339" s="11" t="b">
        <x:f aca="0">TRUE()</x:f>
        <x:v>1</x:v>
      </x:c>
      <x:c r="N2339" s="11" t="b">
        <x:f aca="0">FALSE()</x:f>
        <x:v>0</x:v>
      </x:c>
      <x:c r="O2339" s="1" t="s">
        <x:v>5015</x:v>
      </x:c>
      <x:c r="P2339" s="11" t="b">
        <x:f aca="0">FALSE()</x:f>
        <x:v>0</x:v>
      </x:c>
    </x:row>
    <x:row r="2340" ht="15" hidden="0" customHeight="1">
      <x:c r="A2340" s="1" t="s">
        <x:v>7477</x:v>
      </x:c>
      <x:c r="B2340" s="1" t="s">
        <x:v>1320</x:v>
      </x:c>
      <x:c r="C2340" s="14" t="n">
        <x:v>45960</x:v>
      </x:c>
      <x:c r="D2340" s="1" t="s">
        <x:v>5010</x:v>
      </x:c>
      <x:c r="E2340" s="1" t="s">
        <x:v>5011</x:v>
      </x:c>
      <x:c r="F2340" s="1" t="s">
        <x:v>5012</x:v>
      </x:c>
      <x:c r="G2340" s="1" t="s">
        <x:v>5013</x:v>
      </x:c>
      <x:c r="H2340" s="1" t="s">
        <x:v>5014</x:v>
      </x:c>
      <x:c r="I2340" s="1" t="s">
        <x:v>5014</x:v>
      </x:c>
      <x:c r="J2340" s="1" t="n">
        <x:v>1.1</x:v>
      </x:c>
      <x:c r="K2340" s="1" t="n">
        <x:v>0.6</x:v>
      </x:c>
      <x:c r="L2340" s="15" t="n">
        <x:v>79.2</x:v>
      </x:c>
      <x:c r="M2340" s="11" t="b">
        <x:f aca="0">TRUE()</x:f>
        <x:v>1</x:v>
      </x:c>
      <x:c r="N2340" s="11" t="b">
        <x:f aca="0">FALSE()</x:f>
        <x:v>0</x:v>
      </x:c>
      <x:c r="O2340" s="1" t="s">
        <x:v>5015</x:v>
      </x:c>
      <x:c r="P2340" s="11" t="b">
        <x:f aca="0">FALSE()</x:f>
        <x:v>0</x:v>
      </x:c>
    </x:row>
    <x:row r="2341" ht="15" hidden="0" customHeight="1">
      <x:c r="A2341" s="1" t="s">
        <x:v>7478</x:v>
      </x:c>
      <x:c r="B2341" s="1" t="s">
        <x:v>1320</x:v>
      </x:c>
      <x:c r="C2341" s="14" t="n">
        <x:v>46138</x:v>
      </x:c>
      <x:c r="D2341" s="1" t="s">
        <x:v>5018</x:v>
      </x:c>
      <x:c r="E2341" s="1" t="s">
        <x:v>5028</x:v>
      </x:c>
      <x:c r="F2341" s="1" t="s">
        <x:v>5029</x:v>
      </x:c>
      <x:c r="G2341" s="1" t="s">
        <x:v>5030</x:v>
      </x:c>
      <x:c r="H2341" s="1" t="s">
        <x:v>5036</x:v>
      </x:c>
      <x:c r="I2341" s="1" t="s">
        <x:v>5032</x:v>
      </x:c>
      <x:c r="J2341" s="1" t="n">
        <x:v>4.3</x:v>
      </x:c>
      <x:c r="K2341" s="1" t="n">
        <x:v>20.5</x:v>
      </x:c>
      <x:c r="L2341" s="15" t="n">
        <x:v>737.62</x:v>
      </x:c>
      <x:c r="M2341" s="11" t="b">
        <x:f aca="0">TRUE()</x:f>
        <x:v>1</x:v>
      </x:c>
      <x:c r="N2341" s="11" t="b">
        <x:f aca="0">FALSE()</x:f>
        <x:v>0</x:v>
      </x:c>
      <x:c r="O2341" s="1" t="s">
        <x:v>5033</x:v>
      </x:c>
      <x:c r="P2341" s="11" t="b">
        <x:f aca="0">FALSE()</x:f>
        <x:v>0</x:v>
      </x:c>
    </x:row>
    <x:row r="2342" ht="15" hidden="0" customHeight="1">
      <x:c r="A2342" s="1" t="s">
        <x:v>7479</x:v>
      </x:c>
      <x:c r="B2342" s="1" t="s">
        <x:v>1320</x:v>
      </x:c>
      <x:c r="C2342" s="14" t="n">
        <x:v>46167</x:v>
      </x:c>
      <x:c r="D2342" s="1" t="s">
        <x:v>5018</x:v>
      </x:c>
      <x:c r="E2342" s="1" t="s">
        <x:v>5070</x:v>
      </x:c>
      <x:c r="F2342" s="1" t="s">
        <x:v>5071</x:v>
      </x:c>
      <x:c r="G2342" s="1" t="s">
        <x:v>5072</x:v>
      </x:c>
      <x:c r="H2342" s="1" t="s">
        <x:v>5036</x:v>
      </x:c>
      <x:c r="I2342" s="1" t="s">
        <x:v>5014</x:v>
      </x:c>
      <x:c r="J2342" s="1" t="n">
        <x:v>3.4</x:v>
      </x:c>
      <x:c r="K2342" s="1" t="n">
        <x:v>15.2</x:v>
      </x:c>
      <x:c r="L2342" s="15" t="n">
        <x:v>244.8</x:v>
      </x:c>
      <x:c r="M2342" s="11" t="b">
        <x:f aca="0">TRUE()</x:f>
        <x:v>1</x:v>
      </x:c>
      <x:c r="N2342" s="11" t="b">
        <x:f aca="0">FALSE()</x:f>
        <x:v>0</x:v>
      </x:c>
      <x:c r="O2342" s="1" t="s">
        <x:v>5033</x:v>
      </x:c>
      <x:c r="P2342" s="11" t="b">
        <x:f aca="0">FALSE()</x:f>
        <x:v>0</x:v>
      </x:c>
    </x:row>
    <x:row r="2343" ht="15" hidden="0" customHeight="1">
      <x:c r="A2343" s="1" t="s">
        <x:v>7480</x:v>
      </x:c>
      <x:c r="B2343" s="1" t="s">
        <x:v>1322</x:v>
      </x:c>
      <x:c r="C2343" s="14" t="n">
        <x:v>45410</x:v>
      </x:c>
      <x:c r="D2343" s="1" t="s">
        <x:v>5010</x:v>
      </x:c>
      <x:c r="E2343" s="1" t="s">
        <x:v>5011</x:v>
      </x:c>
      <x:c r="F2343" s="1" t="s">
        <x:v>5012</x:v>
      </x:c>
      <x:c r="G2343" s="1" t="s">
        <x:v>5013</x:v>
      </x:c>
      <x:c r="H2343" s="1" t="s">
        <x:v>5014</x:v>
      </x:c>
      <x:c r="I2343" s="1" t="s">
        <x:v>5014</x:v>
      </x:c>
      <x:c r="J2343" s="1" t="n">
        <x:v>2.2</x:v>
      </x:c>
      <x:c r="K2343" s="1" t="n">
        <x:v>2.8</x:v>
      </x:c>
      <x:c r="L2343" s="15" t="n">
        <x:v>158.4</x:v>
      </x:c>
      <x:c r="M2343" s="11" t="b">
        <x:f aca="0">TRUE()</x:f>
        <x:v>1</x:v>
      </x:c>
      <x:c r="N2343" s="11" t="b">
        <x:f aca="0">FALSE()</x:f>
        <x:v>0</x:v>
      </x:c>
      <x:c r="O2343" s="1" t="s">
        <x:v>5015</x:v>
      </x:c>
      <x:c r="P2343" s="11" t="b">
        <x:f aca="0">FALSE()</x:f>
        <x:v>0</x:v>
      </x:c>
    </x:row>
    <x:row r="2344" ht="15" hidden="0" customHeight="1">
      <x:c r="A2344" s="1" t="s">
        <x:v>7481</x:v>
      </x:c>
      <x:c r="B2344" s="1" t="s">
        <x:v>1322</x:v>
      </x:c>
      <x:c r="C2344" s="14" t="n">
        <x:v>45925</x:v>
      </x:c>
      <x:c r="D2344" s="1" t="s">
        <x:v>5010</x:v>
      </x:c>
      <x:c r="E2344" s="1" t="s">
        <x:v>5011</x:v>
      </x:c>
      <x:c r="F2344" s="1" t="s">
        <x:v>5012</x:v>
      </x:c>
      <x:c r="G2344" s="1" t="s">
        <x:v>5013</x:v>
      </x:c>
      <x:c r="H2344" s="1" t="s">
        <x:v>5014</x:v>
      </x:c>
      <x:c r="I2344" s="1" t="s">
        <x:v>5014</x:v>
      </x:c>
      <x:c r="J2344" s="1" t="n">
        <x:v>0.8</x:v>
      </x:c>
      <x:c r="K2344" s="1" t="n">
        <x:v>1.5</x:v>
      </x:c>
      <x:c r="L2344" s="15" t="n">
        <x:v>57.6</x:v>
      </x:c>
      <x:c r="M2344" s="11" t="b">
        <x:f aca="0">FALSE()</x:f>
        <x:v>0</x:v>
      </x:c>
      <x:c r="N2344" s="11" t="b">
        <x:f aca="0">FALSE()</x:f>
        <x:v>0</x:v>
      </x:c>
      <x:c r="O2344" s="1" t="s">
        <x:v>5015</x:v>
      </x:c>
      <x:c r="P2344" s="11" t="b">
        <x:f aca="0">FALSE()</x:f>
        <x:v>0</x:v>
      </x:c>
    </x:row>
    <x:row r="2345" ht="15" hidden="0" customHeight="1">
      <x:c r="A2345" s="1" t="s">
        <x:v>7482</x:v>
      </x:c>
      <x:c r="B2345" s="1" t="s">
        <x:v>1323</x:v>
      </x:c>
      <x:c r="C2345" s="14" t="n">
        <x:v>45551</x:v>
      </x:c>
      <x:c r="D2345" s="1" t="s">
        <x:v>5010</x:v>
      </x:c>
      <x:c r="E2345" s="1" t="s">
        <x:v>5011</x:v>
      </x:c>
      <x:c r="F2345" s="1" t="s">
        <x:v>5012</x:v>
      </x:c>
      <x:c r="G2345" s="1" t="s">
        <x:v>5013</x:v>
      </x:c>
      <x:c r="H2345" s="1" t="s">
        <x:v>5014</x:v>
      </x:c>
      <x:c r="I2345" s="1" t="s">
        <x:v>5014</x:v>
      </x:c>
      <x:c r="J2345" s="1" t="n">
        <x:v>1.4</x:v>
      </x:c>
      <x:c r="K2345" s="1" t="n">
        <x:v>0.7</x:v>
      </x:c>
      <x:c r="L2345" s="15" t="n">
        <x:v>100.8</x:v>
      </x:c>
      <x:c r="M2345" s="11" t="b">
        <x:f aca="0">TRUE()</x:f>
        <x:v>1</x:v>
      </x:c>
      <x:c r="N2345" s="11" t="b">
        <x:f aca="0">FALSE()</x:f>
        <x:v>0</x:v>
      </x:c>
      <x:c r="O2345" s="1" t="s">
        <x:v>5015</x:v>
      </x:c>
      <x:c r="P2345" s="11" t="b">
        <x:f aca="0">FALSE()</x:f>
        <x:v>0</x:v>
      </x:c>
    </x:row>
    <x:row r="2346" ht="15" hidden="0" customHeight="1">
      <x:c r="A2346" s="1" t="s">
        <x:v>7483</x:v>
      </x:c>
      <x:c r="B2346" s="1" t="s">
        <x:v>1323</x:v>
      </x:c>
      <x:c r="C2346" s="14" t="n">
        <x:v>46103</x:v>
      </x:c>
      <x:c r="D2346" s="1" t="s">
        <x:v>5010</x:v>
      </x:c>
      <x:c r="E2346" s="1" t="s">
        <x:v>5011</x:v>
      </x:c>
      <x:c r="F2346" s="1" t="s">
        <x:v>5012</x:v>
      </x:c>
      <x:c r="G2346" s="1" t="s">
        <x:v>5013</x:v>
      </x:c>
      <x:c r="H2346" s="1" t="s">
        <x:v>5014</x:v>
      </x:c>
      <x:c r="I2346" s="1" t="s">
        <x:v>5014</x:v>
      </x:c>
      <x:c r="J2346" s="1" t="n">
        <x:v>1.3</x:v>
      </x:c>
      <x:c r="K2346" s="1" t="n">
        <x:v>1.9</x:v>
      </x:c>
      <x:c r="L2346" s="15" t="n">
        <x:v>93.6</x:v>
      </x:c>
      <x:c r="M2346" s="11" t="b">
        <x:f aca="0">FALSE()</x:f>
        <x:v>0</x:v>
      </x:c>
      <x:c r="N2346" s="11" t="b">
        <x:f aca="0">FALSE()</x:f>
        <x:v>0</x:v>
      </x:c>
      <x:c r="O2346" s="1" t="s">
        <x:v>5015</x:v>
      </x:c>
      <x:c r="P2346" s="11" t="b">
        <x:f aca="0">FALSE()</x:f>
        <x:v>0</x:v>
      </x:c>
    </x:row>
    <x:row r="2347" ht="15" hidden="0" customHeight="1">
      <x:c r="A2347" s="1" t="s">
        <x:v>7484</x:v>
      </x:c>
      <x:c r="B2347" s="1" t="s">
        <x:v>3623</x:v>
      </x:c>
      <x:c r="C2347" s="14" t="n">
        <x:v>45402</x:v>
      </x:c>
      <x:c r="D2347" s="1" t="s">
        <x:v>5018</x:v>
      </x:c>
      <x:c r="E2347" s="1" t="s">
        <x:v>5232</x:v>
      </x:c>
      <x:c r="F2347" s="1" t="s">
        <x:v>5066</x:v>
      </x:c>
      <x:c r="G2347" s="1" t="s">
        <x:v>5067</x:v>
      </x:c>
      <x:c r="H2347" s="1" t="s">
        <x:v>5036</x:v>
      </x:c>
      <x:c r="I2347" s="1" t="s">
        <x:v>5131</x:v>
      </x:c>
      <x:c r="J2347" s="1" t="n">
        <x:v>3.7</x:v>
      </x:c>
      <x:c r="K2347" s="1" t="n">
        <x:v>27</x:v>
      </x:c>
      <x:c r="L2347" s="15" t="n">
        <x:v>940.11</x:v>
      </x:c>
      <x:c r="M2347" s="11" t="b">
        <x:f aca="0">TRUE()</x:f>
        <x:v>1</x:v>
      </x:c>
      <x:c r="N2347" s="11" t="b">
        <x:f aca="0">FALSE()</x:f>
        <x:v>0</x:v>
      </x:c>
      <x:c r="O2347" s="1" t="s">
        <x:v>5078</x:v>
      </x:c>
      <x:c r="P2347" s="11" t="b">
        <x:f aca="0">FALSE()</x:f>
        <x:v>0</x:v>
      </x:c>
    </x:row>
    <x:row r="2348" ht="15" hidden="0" customHeight="1">
      <x:c r="A2348" s="1" t="s">
        <x:v>7485</x:v>
      </x:c>
      <x:c r="B2348" s="1" t="s">
        <x:v>3623</x:v>
      </x:c>
      <x:c r="C2348" s="14" t="n">
        <x:v>45461</x:v>
      </x:c>
      <x:c r="D2348" s="1" t="s">
        <x:v>5010</x:v>
      </x:c>
      <x:c r="E2348" s="1" t="s">
        <x:v>5011</x:v>
      </x:c>
      <x:c r="F2348" s="1" t="s">
        <x:v>5012</x:v>
      </x:c>
      <x:c r="G2348" s="1" t="s">
        <x:v>5013</x:v>
      </x:c>
      <x:c r="H2348" s="1" t="s">
        <x:v>5014</x:v>
      </x:c>
      <x:c r="I2348" s="1" t="s">
        <x:v>5014</x:v>
      </x:c>
      <x:c r="J2348" s="1" t="n">
        <x:v>1.3</x:v>
      </x:c>
      <x:c r="K2348" s="1" t="n">
        <x:v>1.1</x:v>
      </x:c>
      <x:c r="L2348" s="15" t="n">
        <x:v>93.6</x:v>
      </x:c>
      <x:c r="M2348" s="11" t="b">
        <x:f aca="0">TRUE()</x:f>
        <x:v>1</x:v>
      </x:c>
      <x:c r="N2348" s="11" t="b">
        <x:f aca="0">FALSE()</x:f>
        <x:v>0</x:v>
      </x:c>
      <x:c r="O2348" s="1" t="s">
        <x:v>5015</x:v>
      </x:c>
      <x:c r="P2348" s="11" t="b">
        <x:f aca="0">FALSE()</x:f>
        <x:v>0</x:v>
      </x:c>
    </x:row>
    <x:row r="2349" ht="15" hidden="0" customHeight="1">
      <x:c r="A2349" s="1" t="s">
        <x:v>7486</x:v>
      </x:c>
      <x:c r="B2349" s="1" t="s">
        <x:v>3623</x:v>
      </x:c>
      <x:c r="C2349" s="14" t="n">
        <x:v>45578</x:v>
      </x:c>
      <x:c r="D2349" s="1" t="s">
        <x:v>5010</x:v>
      </x:c>
      <x:c r="E2349" s="1" t="s">
        <x:v>5011</x:v>
      </x:c>
      <x:c r="F2349" s="1" t="s">
        <x:v>5012</x:v>
      </x:c>
      <x:c r="G2349" s="1" t="s">
        <x:v>5013</x:v>
      </x:c>
      <x:c r="H2349" s="1" t="s">
        <x:v>5014</x:v>
      </x:c>
      <x:c r="I2349" s="1" t="s">
        <x:v>5014</x:v>
      </x:c>
      <x:c r="J2349" s="1" t="n">
        <x:v>1.3</x:v>
      </x:c>
      <x:c r="K2349" s="1" t="n">
        <x:v>0.2</x:v>
      </x:c>
      <x:c r="L2349" s="15" t="n">
        <x:v>93.6</x:v>
      </x:c>
      <x:c r="M2349" s="11" t="b">
        <x:f aca="0">TRUE()</x:f>
        <x:v>1</x:v>
      </x:c>
      <x:c r="N2349" s="11" t="b">
        <x:f aca="0">FALSE()</x:f>
        <x:v>0</x:v>
      </x:c>
      <x:c r="O2349" s="1" t="s">
        <x:v>5015</x:v>
      </x:c>
      <x:c r="P2349" s="11" t="b">
        <x:f aca="0">FALSE()</x:f>
        <x:v>0</x:v>
      </x:c>
    </x:row>
    <x:row r="2350" ht="15" hidden="0" customHeight="1">
      <x:c r="A2350" s="1" t="s">
        <x:v>7487</x:v>
      </x:c>
      <x:c r="B2350" s="1" t="s">
        <x:v>3623</x:v>
      </x:c>
      <x:c r="C2350" s="14" t="n">
        <x:v>45596</x:v>
      </x:c>
      <x:c r="D2350" s="1" t="s">
        <x:v>5018</x:v>
      </x:c>
      <x:c r="E2350" s="1" t="s">
        <x:v>5091</x:v>
      </x:c>
      <x:c r="F2350" s="1" t="s">
        <x:v>5020</x:v>
      </x:c>
      <x:c r="G2350" s="1" t="s">
        <x:v>5021</x:v>
      </x:c>
      <x:c r="H2350" s="1" t="s">
        <x:v>5031</x:v>
      </x:c>
      <x:c r="I2350" s="1" t="s">
        <x:v>5039</x:v>
      </x:c>
      <x:c r="J2350" s="1" t="n">
        <x:v>2</x:v>
      </x:c>
      <x:c r="K2350" s="1" t="n">
        <x:v>11.5</x:v>
      </x:c>
      <x:c r="L2350" s="15" t="n">
        <x:v>599.56</x:v>
      </x:c>
      <x:c r="M2350" s="11" t="b">
        <x:f aca="0">TRUE()</x:f>
        <x:v>1</x:v>
      </x:c>
      <x:c r="N2350" s="11" t="b">
        <x:f aca="0">FALSE()</x:f>
        <x:v>0</x:v>
      </x:c>
      <x:c r="O2350" s="1" t="s">
        <x:v>5037</x:v>
      </x:c>
      <x:c r="P2350" s="11" t="b">
        <x:f aca="0">FALSE()</x:f>
        <x:v>0</x:v>
      </x:c>
    </x:row>
    <x:row r="2351" ht="15" hidden="0" customHeight="1">
      <x:c r="A2351" s="1" t="s">
        <x:v>7488</x:v>
      </x:c>
      <x:c r="B2351" s="1" t="s">
        <x:v>3623</x:v>
      </x:c>
      <x:c r="C2351" s="14" t="n">
        <x:v>45823</x:v>
      </x:c>
      <x:c r="D2351" s="1" t="s">
        <x:v>5018</x:v>
      </x:c>
      <x:c r="E2351" s="1" t="s">
        <x:v>5085</x:v>
      </x:c>
      <x:c r="F2351" s="1" t="s">
        <x:v>5020</x:v>
      </x:c>
      <x:c r="G2351" s="1" t="s">
        <x:v>5021</x:v>
      </x:c>
      <x:c r="H2351" s="1" t="s">
        <x:v>5036</x:v>
      </x:c>
      <x:c r="I2351" s="1" t="s">
        <x:v>5014</x:v>
      </x:c>
      <x:c r="J2351" s="1" t="n">
        <x:v>5.2</x:v>
      </x:c>
      <x:c r="K2351" s="1" t="n">
        <x:v>37</x:v>
      </x:c>
      <x:c r="L2351" s="15" t="n">
        <x:v>374.4</x:v>
      </x:c>
      <x:c r="M2351" s="11" t="b">
        <x:f aca="0">TRUE()</x:f>
        <x:v>1</x:v>
      </x:c>
      <x:c r="N2351" s="11" t="b">
        <x:f aca="0">FALSE()</x:f>
        <x:v>0</x:v>
      </x:c>
      <x:c r="O2351" s="1" t="s">
        <x:v>5037</x:v>
      </x:c>
      <x:c r="P2351" s="11" t="b">
        <x:f aca="0">FALSE()</x:f>
        <x:v>0</x:v>
      </x:c>
    </x:row>
    <x:row r="2352" ht="15" hidden="0" customHeight="1">
      <x:c r="A2352" s="1" t="s">
        <x:v>7489</x:v>
      </x:c>
      <x:c r="B2352" s="1" t="s">
        <x:v>3623</x:v>
      </x:c>
      <x:c r="C2352" s="14" t="n">
        <x:v>45874</x:v>
      </x:c>
      <x:c r="D2352" s="1" t="s">
        <x:v>5010</x:v>
      </x:c>
      <x:c r="E2352" s="1" t="s">
        <x:v>5011</x:v>
      </x:c>
      <x:c r="F2352" s="1" t="s">
        <x:v>5012</x:v>
      </x:c>
      <x:c r="G2352" s="1" t="s">
        <x:v>5013</x:v>
      </x:c>
      <x:c r="H2352" s="1" t="s">
        <x:v>5014</x:v>
      </x:c>
      <x:c r="I2352" s="1" t="s">
        <x:v>5014</x:v>
      </x:c>
      <x:c r="J2352" s="1" t="n">
        <x:v>1.5</x:v>
      </x:c>
      <x:c r="K2352" s="1" t="n">
        <x:v>3.3</x:v>
      </x:c>
      <x:c r="L2352" s="15" t="n">
        <x:v>108</x:v>
      </x:c>
      <x:c r="M2352" s="11" t="b">
        <x:f aca="0">TRUE()</x:f>
        <x:v>1</x:v>
      </x:c>
      <x:c r="N2352" s="11" t="b">
        <x:f aca="0">FALSE()</x:f>
        <x:v>0</x:v>
      </x:c>
      <x:c r="O2352" s="1" t="s">
        <x:v>5015</x:v>
      </x:c>
      <x:c r="P2352" s="11" t="b">
        <x:f aca="0">FALSE()</x:f>
        <x:v>0</x:v>
      </x:c>
    </x:row>
    <x:row r="2353" ht="15" hidden="0" customHeight="1">
      <x:c r="A2353" s="1" t="s">
        <x:v>7490</x:v>
      </x:c>
      <x:c r="B2353" s="1" t="s">
        <x:v>1324</x:v>
      </x:c>
      <x:c r="C2353" s="14" t="n">
        <x:v>45420</x:v>
      </x:c>
      <x:c r="D2353" s="1" t="s">
        <x:v>5010</x:v>
      </x:c>
      <x:c r="E2353" s="1" t="s">
        <x:v>5011</x:v>
      </x:c>
      <x:c r="F2353" s="1" t="s">
        <x:v>5012</x:v>
      </x:c>
      <x:c r="G2353" s="1" t="s">
        <x:v>5013</x:v>
      </x:c>
      <x:c r="H2353" s="1" t="s">
        <x:v>5014</x:v>
      </x:c>
      <x:c r="I2353" s="1" t="s">
        <x:v>5014</x:v>
      </x:c>
      <x:c r="J2353" s="1" t="n">
        <x:v>1.4</x:v>
      </x:c>
      <x:c r="K2353" s="1" t="n">
        <x:v>2</x:v>
      </x:c>
      <x:c r="L2353" s="15" t="n">
        <x:v>100.8</x:v>
      </x:c>
      <x:c r="M2353" s="11" t="b">
        <x:f aca="0">TRUE()</x:f>
        <x:v>1</x:v>
      </x:c>
      <x:c r="N2353" s="11" t="b">
        <x:f aca="0">FALSE()</x:f>
        <x:v>0</x:v>
      </x:c>
      <x:c r="O2353" s="1" t="s">
        <x:v>5015</x:v>
      </x:c>
      <x:c r="P2353" s="11" t="b">
        <x:f aca="0">FALSE()</x:f>
        <x:v>0</x:v>
      </x:c>
    </x:row>
    <x:row r="2354" ht="15" hidden="0" customHeight="1">
      <x:c r="A2354" s="1" t="s">
        <x:v>7491</x:v>
      </x:c>
      <x:c r="B2354" s="1" t="s">
        <x:v>1324</x:v>
      </x:c>
      <x:c r="C2354" s="14" t="n">
        <x:v>45425</x:v>
      </x:c>
      <x:c r="D2354" s="1" t="s">
        <x:v>5010</x:v>
      </x:c>
      <x:c r="E2354" s="1" t="s">
        <x:v>5011</x:v>
      </x:c>
      <x:c r="F2354" s="1" t="s">
        <x:v>5012</x:v>
      </x:c>
      <x:c r="G2354" s="1" t="s">
        <x:v>5013</x:v>
      </x:c>
      <x:c r="H2354" s="1" t="s">
        <x:v>5014</x:v>
      </x:c>
      <x:c r="I2354" s="1" t="s">
        <x:v>5014</x:v>
      </x:c>
      <x:c r="J2354" s="1" t="n">
        <x:v>1.1</x:v>
      </x:c>
      <x:c r="K2354" s="1" t="n">
        <x:v>1.5</x:v>
      </x:c>
      <x:c r="L2354" s="15" t="n">
        <x:v>79.2</x:v>
      </x:c>
      <x:c r="M2354" s="11" t="b">
        <x:f aca="0">FALSE()</x:f>
        <x:v>0</x:v>
      </x:c>
      <x:c r="N2354" s="11" t="b">
        <x:f aca="0">FALSE()</x:f>
        <x:v>0</x:v>
      </x:c>
      <x:c r="O2354" s="1" t="s">
        <x:v>5015</x:v>
      </x:c>
      <x:c r="P2354" s="11" t="b">
        <x:f aca="0">FALSE()</x:f>
        <x:v>0</x:v>
      </x:c>
    </x:row>
    <x:row r="2355" ht="15" hidden="0" customHeight="1">
      <x:c r="A2355" s="1" t="s">
        <x:v>7492</x:v>
      </x:c>
      <x:c r="B2355" s="1" t="s">
        <x:v>1324</x:v>
      </x:c>
      <x:c r="C2355" s="14" t="n">
        <x:v>45509</x:v>
      </x:c>
      <x:c r="D2355" s="1" t="s">
        <x:v>5018</x:v>
      </x:c>
      <x:c r="E2355" s="1" t="s">
        <x:v>5070</x:v>
      </x:c>
      <x:c r="F2355" s="1" t="s">
        <x:v>5071</x:v>
      </x:c>
      <x:c r="G2355" s="1" t="s">
        <x:v>5072</x:v>
      </x:c>
      <x:c r="H2355" s="1" t="s">
        <x:v>5031</x:v>
      </x:c>
      <x:c r="I2355" s="1" t="s">
        <x:v>5131</x:v>
      </x:c>
      <x:c r="J2355" s="1" t="n">
        <x:v>1.5</x:v>
      </x:c>
      <x:c r="K2355" s="1" t="n">
        <x:v>9.8</x:v>
      </x:c>
      <x:c r="L2355" s="15" t="n">
        <x:v>818.71</x:v>
      </x:c>
      <x:c r="M2355" s="11" t="b">
        <x:f aca="0">TRUE()</x:f>
        <x:v>1</x:v>
      </x:c>
      <x:c r="N2355" s="11" t="b">
        <x:f aca="0">FALSE()</x:f>
        <x:v>0</x:v>
      </x:c>
      <x:c r="O2355" s="1" t="s">
        <x:v>5073</x:v>
      </x:c>
      <x:c r="P2355" s="11" t="b">
        <x:f aca="0">FALSE()</x:f>
        <x:v>0</x:v>
      </x:c>
    </x:row>
    <x:row r="2356" ht="15" hidden="0" customHeight="1">
      <x:c r="A2356" s="1" t="s">
        <x:v>7493</x:v>
      </x:c>
      <x:c r="B2356" s="1" t="s">
        <x:v>1324</x:v>
      </x:c>
      <x:c r="C2356" s="14" t="n">
        <x:v>45538</x:v>
      </x:c>
      <x:c r="D2356" s="1" t="s">
        <x:v>5018</x:v>
      </x:c>
      <x:c r="E2356" s="1" t="s">
        <x:v>5189</x:v>
      </x:c>
      <x:c r="F2356" s="1" t="s">
        <x:v>5071</x:v>
      </x:c>
      <x:c r="G2356" s="1" t="s">
        <x:v>5072</x:v>
      </x:c>
      <x:c r="H2356" s="1" t="s">
        <x:v>5022</x:v>
      </x:c>
      <x:c r="I2356" s="1" t="s">
        <x:v>5039</x:v>
      </x:c>
      <x:c r="J2356" s="1" t="n">
        <x:v>0.3</x:v>
      </x:c>
      <x:c r="K2356" s="1" t="n">
        <x:v>12.2</x:v>
      </x:c>
      <x:c r="L2356" s="15" t="n">
        <x:v>187.18</x:v>
      </x:c>
      <x:c r="M2356" s="11" t="b">
        <x:f aca="0">TRUE()</x:f>
        <x:v>1</x:v>
      </x:c>
      <x:c r="N2356" s="11" t="b">
        <x:f aca="0">FALSE()</x:f>
        <x:v>0</x:v>
      </x:c>
      <x:c r="O2356" s="1" t="s">
        <x:v>5098</x:v>
      </x:c>
      <x:c r="P2356" s="11" t="b">
        <x:f aca="0">FALSE()</x:f>
        <x:v>0</x:v>
      </x:c>
    </x:row>
    <x:row r="2357" ht="15" hidden="0" customHeight="1">
      <x:c r="A2357" s="1" t="s">
        <x:v>7494</x:v>
      </x:c>
      <x:c r="B2357" s="1" t="s">
        <x:v>1324</x:v>
      </x:c>
      <x:c r="C2357" s="14" t="n">
        <x:v>45844</x:v>
      </x:c>
      <x:c r="D2357" s="1" t="s">
        <x:v>5018</x:v>
      </x:c>
      <x:c r="E2357" s="1" t="s">
        <x:v>5116</x:v>
      </x:c>
      <x:c r="F2357" s="1" t="s">
        <x:v>5029</x:v>
      </x:c>
      <x:c r="G2357" s="1" t="s">
        <x:v>5030</x:v>
      </x:c>
      <x:c r="H2357" s="1" t="s">
        <x:v>5022</x:v>
      </x:c>
      <x:c r="I2357" s="1" t="s">
        <x:v>5152</x:v>
      </x:c>
      <x:c r="J2357" s="1" t="n">
        <x:v>2.1</x:v>
      </x:c>
      <x:c r="K2357" s="1" t="n">
        <x:v>10.4</x:v>
      </x:c>
      <x:c r="L2357" s="15" t="n">
        <x:v>650.38</x:v>
      </x:c>
      <x:c r="M2357" s="11" t="b">
        <x:f aca="0">TRUE()</x:f>
        <x:v>1</x:v>
      </x:c>
      <x:c r="N2357" s="11" t="b">
        <x:f aca="0">FALSE()</x:f>
        <x:v>0</x:v>
      </x:c>
      <x:c r="O2357" s="1" t="s">
        <x:v>5078</x:v>
      </x:c>
      <x:c r="P2357" s="11" t="b">
        <x:f aca="0">FALSE()</x:f>
        <x:v>0</x:v>
      </x:c>
    </x:row>
    <x:row r="2358" ht="15" hidden="0" customHeight="1">
      <x:c r="A2358" s="1" t="s">
        <x:v>7495</x:v>
      </x:c>
      <x:c r="B2358" s="1" t="s">
        <x:v>1324</x:v>
      </x:c>
      <x:c r="C2358" s="14" t="n">
        <x:v>46133</x:v>
      </x:c>
      <x:c r="D2358" s="1" t="s">
        <x:v>5054</x:v>
      </x:c>
      <x:c r="E2358" s="1" t="s">
        <x:v>5055</x:v>
      </x:c>
      <x:c r="F2358" s="1" t="s">
        <x:v>5012</x:v>
      </x:c>
      <x:c r="G2358" s="1" t="s">
        <x:v>5013</x:v>
      </x:c>
      <x:c r="H2358" s="1" t="s">
        <x:v>5014</x:v>
      </x:c>
      <x:c r="I2358" s="1" t="s">
        <x:v>5014</x:v>
      </x:c>
      <x:c r="J2358" s="1" t="n">
        <x:v>1.1</x:v>
      </x:c>
      <x:c r="K2358" s="1" t="n">
        <x:v>1.7</x:v>
      </x:c>
      <x:c r="L2358" s="15" t="n">
        <x:v>79.2</x:v>
      </x:c>
      <x:c r="M2358" s="11" t="b">
        <x:f aca="0">TRUE()</x:f>
        <x:v>1</x:v>
      </x:c>
      <x:c r="N2358" s="11" t="b">
        <x:f aca="0">FALSE()</x:f>
        <x:v>0</x:v>
      </x:c>
      <x:c r="O2358" s="1" t="s">
        <x:v>5015</x:v>
      </x:c>
      <x:c r="P2358" s="11" t="b">
        <x:f aca="0">FALSE()</x:f>
        <x:v>0</x:v>
      </x:c>
    </x:row>
    <x:row r="2359" ht="15" hidden="0" customHeight="1">
      <x:c r="A2359" s="1" t="s">
        <x:v>7496</x:v>
      </x:c>
      <x:c r="B2359" s="1" t="s">
        <x:v>1324</x:v>
      </x:c>
      <x:c r="C2359" s="14" t="n">
        <x:v>46177</x:v>
      </x:c>
      <x:c r="D2359" s="1" t="s">
        <x:v>5010</x:v>
      </x:c>
      <x:c r="E2359" s="1" t="s">
        <x:v>5011</x:v>
      </x:c>
      <x:c r="F2359" s="1" t="s">
        <x:v>5012</x:v>
      </x:c>
      <x:c r="G2359" s="1" t="s">
        <x:v>5013</x:v>
      </x:c>
      <x:c r="H2359" s="1" t="s">
        <x:v>5014</x:v>
      </x:c>
      <x:c r="I2359" s="1" t="s">
        <x:v>5014</x:v>
      </x:c>
      <x:c r="J2359" s="1" t="n">
        <x:v>1.4</x:v>
      </x:c>
      <x:c r="K2359" s="1" t="n">
        <x:v>1.9</x:v>
      </x:c>
      <x:c r="L2359" s="15" t="n">
        <x:v>100.8</x:v>
      </x:c>
      <x:c r="M2359" s="11" t="b">
        <x:f aca="0">TRUE()</x:f>
        <x:v>1</x:v>
      </x:c>
      <x:c r="N2359" s="11" t="b">
        <x:f aca="0">FALSE()</x:f>
        <x:v>0</x:v>
      </x:c>
      <x:c r="O2359" s="1" t="s">
        <x:v>5015</x:v>
      </x:c>
      <x:c r="P2359" s="11" t="b">
        <x:f aca="0">FALSE()</x:f>
        <x:v>0</x:v>
      </x:c>
    </x:row>
    <x:row r="2360" ht="15" hidden="0" customHeight="1">
      <x:c r="A2360" s="1" t="s">
        <x:v>7497</x:v>
      </x:c>
      <x:c r="B2360" s="1" t="s">
        <x:v>3628</x:v>
      </x:c>
      <x:c r="C2360" s="14" t="n">
        <x:v>45376</x:v>
      </x:c>
      <x:c r="D2360" s="1" t="s">
        <x:v>5018</x:v>
      </x:c>
      <x:c r="E2360" s="1" t="s">
        <x:v>5035</x:v>
      </x:c>
      <x:c r="F2360" s="1" t="s">
        <x:v>5029</x:v>
      </x:c>
      <x:c r="G2360" s="1" t="s">
        <x:v>5030</x:v>
      </x:c>
      <x:c r="H2360" s="1" t="s">
        <x:v>5022</x:v>
      </x:c>
      <x:c r="I2360" s="1" t="s">
        <x:v>5152</x:v>
      </x:c>
      <x:c r="J2360" s="1" t="n">
        <x:v>2.4</x:v>
      </x:c>
      <x:c r="K2360" s="1" t="n">
        <x:v>7.5</x:v>
      </x:c>
      <x:c r="L2360" s="15" t="n">
        <x:v>295.76</x:v>
      </x:c>
      <x:c r="M2360" s="11" t="b">
        <x:f aca="0">TRUE()</x:f>
        <x:v>1</x:v>
      </x:c>
      <x:c r="N2360" s="11" t="b">
        <x:f aca="0">FALSE()</x:f>
        <x:v>0</x:v>
      </x:c>
      <x:c r="O2360" s="1" t="s">
        <x:v>5037</x:v>
      </x:c>
      <x:c r="P2360" s="11" t="b">
        <x:f aca="0">TRUE()</x:f>
        <x:v>1</x:v>
      </x:c>
      <x:c r="Q2360" s="1" t="s">
        <x:v>7498</x:v>
      </x:c>
    </x:row>
    <x:row r="2361" ht="15" hidden="0" customHeight="1">
      <x:c r="A2361" s="1" t="s">
        <x:v>7499</x:v>
      </x:c>
      <x:c r="B2361" s="1" t="s">
        <x:v>3628</x:v>
      </x:c>
      <x:c r="C2361" s="14" t="n">
        <x:v>45538</x:v>
      </x:c>
      <x:c r="D2361" s="1" t="s">
        <x:v>5018</x:v>
      </x:c>
      <x:c r="E2361" s="1" t="s">
        <x:v>5035</x:v>
      </x:c>
      <x:c r="F2361" s="1" t="s">
        <x:v>5029</x:v>
      </x:c>
      <x:c r="G2361" s="1" t="s">
        <x:v>5030</x:v>
      </x:c>
      <x:c r="H2361" s="1" t="s">
        <x:v>5031</x:v>
      </x:c>
      <x:c r="I2361" s="1" t="s">
        <x:v>5039</x:v>
      </x:c>
      <x:c r="J2361" s="1" t="n">
        <x:v>1.5</x:v>
      </x:c>
      <x:c r="K2361" s="1" t="n">
        <x:v>6.1</x:v>
      </x:c>
      <x:c r="L2361" s="15" t="n">
        <x:v>891.58</x:v>
      </x:c>
      <x:c r="M2361" s="11" t="b">
        <x:f aca="0">TRUE()</x:f>
        <x:v>1</x:v>
      </x:c>
      <x:c r="N2361" s="11" t="b">
        <x:f aca="0">FALSE()</x:f>
        <x:v>0</x:v>
      </x:c>
      <x:c r="O2361" s="1" t="s">
        <x:v>5098</x:v>
      </x:c>
      <x:c r="P2361" s="11" t="b">
        <x:f aca="0">FALSE()</x:f>
        <x:v>0</x:v>
      </x:c>
    </x:row>
    <x:row r="2362" ht="15" hidden="0" customHeight="1">
      <x:c r="A2362" s="1" t="s">
        <x:v>7500</x:v>
      </x:c>
      <x:c r="B2362" s="1" t="s">
        <x:v>3628</x:v>
      </x:c>
      <x:c r="C2362" s="14" t="n">
        <x:v>45700</x:v>
      </x:c>
      <x:c r="D2362" s="1" t="s">
        <x:v>5010</x:v>
      </x:c>
      <x:c r="E2362" s="1" t="s">
        <x:v>5011</x:v>
      </x:c>
      <x:c r="F2362" s="1" t="s">
        <x:v>5012</x:v>
      </x:c>
      <x:c r="G2362" s="1" t="s">
        <x:v>5013</x:v>
      </x:c>
      <x:c r="H2362" s="1" t="s">
        <x:v>5014</x:v>
      </x:c>
      <x:c r="I2362" s="1" t="s">
        <x:v>5014</x:v>
      </x:c>
      <x:c r="J2362" s="1" t="n">
        <x:v>1.1</x:v>
      </x:c>
      <x:c r="K2362" s="1" t="n">
        <x:v>2.8</x:v>
      </x:c>
      <x:c r="L2362" s="15" t="n">
        <x:v>79.2</x:v>
      </x:c>
      <x:c r="M2362" s="11" t="b">
        <x:f aca="0">TRUE()</x:f>
        <x:v>1</x:v>
      </x:c>
      <x:c r="N2362" s="11" t="b">
        <x:f aca="0">FALSE()</x:f>
        <x:v>0</x:v>
      </x:c>
      <x:c r="O2362" s="1" t="s">
        <x:v>5015</x:v>
      </x:c>
      <x:c r="P2362" s="11" t="b">
        <x:f aca="0">FALSE()</x:f>
        <x:v>0</x:v>
      </x:c>
    </x:row>
    <x:row r="2363" ht="15" hidden="0" customHeight="1">
      <x:c r="A2363" s="1" t="s">
        <x:v>7501</x:v>
      </x:c>
      <x:c r="B2363" s="1" t="s">
        <x:v>3628</x:v>
      </x:c>
      <x:c r="C2363" s="14" t="n">
        <x:v>45819</x:v>
      </x:c>
      <x:c r="D2363" s="1" t="s">
        <x:v>5018</x:v>
      </x:c>
      <x:c r="E2363" s="1" t="s">
        <x:v>5019</x:v>
      </x:c>
      <x:c r="F2363" s="1" t="s">
        <x:v>5020</x:v>
      </x:c>
      <x:c r="G2363" s="1" t="s">
        <x:v>5021</x:v>
      </x:c>
      <x:c r="H2363" s="1" t="s">
        <x:v>5031</x:v>
      </x:c>
      <x:c r="I2363" s="1" t="s">
        <x:v>5014</x:v>
      </x:c>
      <x:c r="J2363" s="1" t="n">
        <x:v>2</x:v>
      </x:c>
      <x:c r="K2363" s="1" t="n">
        <x:v>0.5</x:v>
      </x:c>
      <x:c r="L2363" s="15" t="n">
        <x:v>144</x:v>
      </x:c>
      <x:c r="M2363" s="11" t="b">
        <x:f aca="0">FALSE()</x:f>
        <x:v>0</x:v>
      </x:c>
      <x:c r="N2363" s="11" t="b">
        <x:f aca="0">FALSE()</x:f>
        <x:v>0</x:v>
      </x:c>
      <x:c r="O2363" s="1" t="s">
        <x:v>5098</x:v>
      </x:c>
      <x:c r="P2363" s="11" t="b">
        <x:f aca="0">FALSE()</x:f>
        <x:v>0</x:v>
      </x:c>
    </x:row>
    <x:row r="2364" ht="15" hidden="0" customHeight="1">
      <x:c r="A2364" s="1" t="s">
        <x:v>7502</x:v>
      </x:c>
      <x:c r="B2364" s="1" t="s">
        <x:v>3628</x:v>
      </x:c>
      <x:c r="C2364" s="14" t="n">
        <x:v>45997</x:v>
      </x:c>
      <x:c r="D2364" s="1" t="s">
        <x:v>5018</x:v>
      </x:c>
      <x:c r="E2364" s="1" t="s">
        <x:v>5136</x:v>
      </x:c>
      <x:c r="F2364" s="1" t="s">
        <x:v>5137</x:v>
      </x:c>
      <x:c r="G2364" s="1" t="s">
        <x:v>5138</x:v>
      </x:c>
      <x:c r="H2364" s="1" t="s">
        <x:v>5031</x:v>
      </x:c>
      <x:c r="I2364" s="1" t="s">
        <x:v>5014</x:v>
      </x:c>
      <x:c r="J2364" s="1" t="n">
        <x:v>1.8</x:v>
      </x:c>
      <x:c r="K2364" s="1" t="n">
        <x:v>6</x:v>
      </x:c>
      <x:c r="L2364" s="15" t="n">
        <x:v>129.6</x:v>
      </x:c>
      <x:c r="M2364" s="11" t="b">
        <x:f aca="0">FALSE()</x:f>
        <x:v>0</x:v>
      </x:c>
      <x:c r="N2364" s="11" t="b">
        <x:f aca="0">TRUE()</x:f>
        <x:v>1</x:v>
      </x:c>
      <x:c r="O2364" s="1" t="s">
        <x:v>5139</x:v>
      </x:c>
      <x:c r="P2364" s="11" t="b">
        <x:f aca="0">FALSE()</x:f>
        <x:v>0</x:v>
      </x:c>
    </x:row>
    <x:row r="2365" ht="15" hidden="0" customHeight="1">
      <x:c r="A2365" s="1" t="s">
        <x:v>7503</x:v>
      </x:c>
      <x:c r="B2365" s="1" t="s">
        <x:v>3628</x:v>
      </x:c>
      <x:c r="C2365" s="14" t="n">
        <x:v>46053</x:v>
      </x:c>
      <x:c r="D2365" s="1" t="s">
        <x:v>5010</x:v>
      </x:c>
      <x:c r="E2365" s="1" t="s">
        <x:v>5011</x:v>
      </x:c>
      <x:c r="F2365" s="1" t="s">
        <x:v>5012</x:v>
      </x:c>
      <x:c r="G2365" s="1" t="s">
        <x:v>5013</x:v>
      </x:c>
      <x:c r="H2365" s="1" t="s">
        <x:v>5014</x:v>
      </x:c>
      <x:c r="I2365" s="1" t="s">
        <x:v>5014</x:v>
      </x:c>
      <x:c r="J2365" s="1" t="n">
        <x:v>0.9</x:v>
      </x:c>
      <x:c r="K2365" s="1" t="n">
        <x:v>2.8</x:v>
      </x:c>
      <x:c r="L2365" s="15" t="n">
        <x:v>64.8</x:v>
      </x:c>
      <x:c r="M2365" s="11" t="b">
        <x:f aca="0">TRUE()</x:f>
        <x:v>1</x:v>
      </x:c>
      <x:c r="N2365" s="11" t="b">
        <x:f aca="0">FALSE()</x:f>
        <x:v>0</x:v>
      </x:c>
      <x:c r="O2365" s="1" t="s">
        <x:v>5015</x:v>
      </x:c>
      <x:c r="P2365" s="11" t="b">
        <x:f aca="0">FALSE()</x:f>
        <x:v>0</x:v>
      </x:c>
    </x:row>
    <x:row r="2366" ht="15" hidden="0" customHeight="1">
      <x:c r="A2366" s="1" t="s">
        <x:v>7504</x:v>
      </x:c>
      <x:c r="B2366" s="1" t="s">
        <x:v>3631</x:v>
      </x:c>
      <x:c r="C2366" s="14" t="n">
        <x:v>45304</x:v>
      </x:c>
      <x:c r="D2366" s="1" t="s">
        <x:v>5018</x:v>
      </x:c>
      <x:c r="E2366" s="1" t="s">
        <x:v>5091</x:v>
      </x:c>
      <x:c r="F2366" s="1" t="s">
        <x:v>5020</x:v>
      </x:c>
      <x:c r="G2366" s="1" t="s">
        <x:v>5021</x:v>
      </x:c>
      <x:c r="H2366" s="1" t="s">
        <x:v>5031</x:v>
      </x:c>
      <x:c r="I2366" s="1" t="s">
        <x:v>5152</x:v>
      </x:c>
      <x:c r="J2366" s="1" t="n">
        <x:v>2.5</x:v>
      </x:c>
      <x:c r="K2366" s="1" t="n">
        <x:v>21.6</x:v>
      </x:c>
      <x:c r="L2366" s="15" t="n">
        <x:v>363.46</x:v>
      </x:c>
      <x:c r="M2366" s="11" t="b">
        <x:f aca="0">FALSE()</x:f>
        <x:v>0</x:v>
      </x:c>
      <x:c r="N2366" s="11" t="b">
        <x:f aca="0">FALSE()</x:f>
        <x:v>0</x:v>
      </x:c>
      <x:c r="O2366" s="1" t="s">
        <x:v>5024</x:v>
      </x:c>
      <x:c r="P2366" s="11" t="b">
        <x:f aca="0">FALSE()</x:f>
        <x:v>0</x:v>
      </x:c>
    </x:row>
    <x:row r="2367" ht="15" hidden="0" customHeight="1">
      <x:c r="A2367" s="1" t="s">
        <x:v>7505</x:v>
      </x:c>
      <x:c r="B2367" s="1" t="s">
        <x:v>3631</x:v>
      </x:c>
      <x:c r="C2367" s="14" t="n">
        <x:v>45355</x:v>
      </x:c>
      <x:c r="D2367" s="1" t="s">
        <x:v>5010</x:v>
      </x:c>
      <x:c r="E2367" s="1" t="s">
        <x:v>5011</x:v>
      </x:c>
      <x:c r="F2367" s="1" t="s">
        <x:v>5012</x:v>
      </x:c>
      <x:c r="G2367" s="1" t="s">
        <x:v>5013</x:v>
      </x:c>
      <x:c r="H2367" s="1" t="s">
        <x:v>5014</x:v>
      </x:c>
      <x:c r="I2367" s="1" t="s">
        <x:v>5014</x:v>
      </x:c>
      <x:c r="J2367" s="1" t="n">
        <x:v>1.7</x:v>
      </x:c>
      <x:c r="K2367" s="1" t="n">
        <x:v>1.4</x:v>
      </x:c>
      <x:c r="L2367" s="15" t="n">
        <x:v>122.4</x:v>
      </x:c>
      <x:c r="M2367" s="11" t="b">
        <x:f aca="0">TRUE()</x:f>
        <x:v>1</x:v>
      </x:c>
      <x:c r="N2367" s="11" t="b">
        <x:f aca="0">FALSE()</x:f>
        <x:v>0</x:v>
      </x:c>
      <x:c r="O2367" s="1" t="s">
        <x:v>5015</x:v>
      </x:c>
      <x:c r="P2367" s="11" t="b">
        <x:f aca="0">FALSE()</x:f>
        <x:v>0</x:v>
      </x:c>
    </x:row>
    <x:row r="2368" ht="15" hidden="0" customHeight="1">
      <x:c r="A2368" s="1" t="s">
        <x:v>7506</x:v>
      </x:c>
      <x:c r="B2368" s="1" t="s">
        <x:v>3631</x:v>
      </x:c>
      <x:c r="C2368" s="14" t="n">
        <x:v>45357</x:v>
      </x:c>
      <x:c r="D2368" s="1" t="s">
        <x:v>5010</x:v>
      </x:c>
      <x:c r="E2368" s="1" t="s">
        <x:v>5011</x:v>
      </x:c>
      <x:c r="F2368" s="1" t="s">
        <x:v>5012</x:v>
      </x:c>
      <x:c r="G2368" s="1" t="s">
        <x:v>5013</x:v>
      </x:c>
      <x:c r="H2368" s="1" t="s">
        <x:v>5014</x:v>
      </x:c>
      <x:c r="I2368" s="1" t="s">
        <x:v>5014</x:v>
      </x:c>
      <x:c r="J2368" s="1" t="n">
        <x:v>1.5</x:v>
      </x:c>
      <x:c r="K2368" s="1" t="n">
        <x:v>0.5</x:v>
      </x:c>
      <x:c r="L2368" s="15" t="n">
        <x:v>108</x:v>
      </x:c>
      <x:c r="M2368" s="11" t="b">
        <x:f aca="0">TRUE()</x:f>
        <x:v>1</x:v>
      </x:c>
      <x:c r="N2368" s="11" t="b">
        <x:f aca="0">FALSE()</x:f>
        <x:v>0</x:v>
      </x:c>
      <x:c r="O2368" s="1" t="s">
        <x:v>5015</x:v>
      </x:c>
      <x:c r="P2368" s="11" t="b">
        <x:f aca="0">FALSE()</x:f>
        <x:v>0</x:v>
      </x:c>
    </x:row>
    <x:row r="2369" ht="15" hidden="0" customHeight="1">
      <x:c r="A2369" s="1" t="s">
        <x:v>7507</x:v>
      </x:c>
      <x:c r="B2369" s="1" t="s">
        <x:v>3631</x:v>
      </x:c>
      <x:c r="C2369" s="14" t="n">
        <x:v>45536</x:v>
      </x:c>
      <x:c r="D2369" s="1" t="s">
        <x:v>5054</x:v>
      </x:c>
      <x:c r="E2369" s="1" t="s">
        <x:v>5055</x:v>
      </x:c>
      <x:c r="F2369" s="1" t="s">
        <x:v>5012</x:v>
      </x:c>
      <x:c r="G2369" s="1" t="s">
        <x:v>5013</x:v>
      </x:c>
      <x:c r="H2369" s="1" t="s">
        <x:v>5014</x:v>
      </x:c>
      <x:c r="I2369" s="1" t="s">
        <x:v>5014</x:v>
      </x:c>
      <x:c r="J2369" s="1" t="n">
        <x:v>1.2</x:v>
      </x:c>
      <x:c r="K2369" s="1" t="n">
        <x:v>0.2</x:v>
      </x:c>
      <x:c r="L2369" s="15" t="n">
        <x:v>86.4</x:v>
      </x:c>
      <x:c r="M2369" s="11" t="b">
        <x:f aca="0">TRUE()</x:f>
        <x:v>1</x:v>
      </x:c>
      <x:c r="N2369" s="11" t="b">
        <x:f aca="0">FALSE()</x:f>
        <x:v>0</x:v>
      </x:c>
      <x:c r="O2369" s="1" t="s">
        <x:v>5015</x:v>
      </x:c>
      <x:c r="P2369" s="11" t="b">
        <x:f aca="0">FALSE()</x:f>
        <x:v>0</x:v>
      </x:c>
    </x:row>
    <x:row r="2370" ht="15" hidden="0" customHeight="1">
      <x:c r="A2370" s="1" t="s">
        <x:v>7508</x:v>
      </x:c>
      <x:c r="B2370" s="1" t="s">
        <x:v>3631</x:v>
      </x:c>
      <x:c r="C2370" s="14" t="n">
        <x:v>45645</x:v>
      </x:c>
      <x:c r="D2370" s="1" t="s">
        <x:v>5010</x:v>
      </x:c>
      <x:c r="E2370" s="1" t="s">
        <x:v>5011</x:v>
      </x:c>
      <x:c r="F2370" s="1" t="s">
        <x:v>5012</x:v>
      </x:c>
      <x:c r="G2370" s="1" t="s">
        <x:v>5013</x:v>
      </x:c>
      <x:c r="H2370" s="1" t="s">
        <x:v>5014</x:v>
      </x:c>
      <x:c r="I2370" s="1" t="s">
        <x:v>5014</x:v>
      </x:c>
      <x:c r="J2370" s="1" t="n">
        <x:v>1.3</x:v>
      </x:c>
      <x:c r="K2370" s="1" t="n">
        <x:v>0.9</x:v>
      </x:c>
      <x:c r="L2370" s="15" t="n">
        <x:v>93.6</x:v>
      </x:c>
      <x:c r="M2370" s="11" t="b">
        <x:f aca="0">TRUE()</x:f>
        <x:v>1</x:v>
      </x:c>
      <x:c r="N2370" s="11" t="b">
        <x:f aca="0">FALSE()</x:f>
        <x:v>0</x:v>
      </x:c>
      <x:c r="O2370" s="1" t="s">
        <x:v>5015</x:v>
      </x:c>
      <x:c r="P2370" s="11" t="b">
        <x:f aca="0">FALSE()</x:f>
        <x:v>0</x:v>
      </x:c>
    </x:row>
    <x:row r="2371" ht="15" hidden="0" customHeight="1">
      <x:c r="A2371" s="1" t="s">
        <x:v>7509</x:v>
      </x:c>
      <x:c r="B2371" s="1" t="s">
        <x:v>3631</x:v>
      </x:c>
      <x:c r="C2371" s="14" t="n">
        <x:v>45904</x:v>
      </x:c>
      <x:c r="D2371" s="1" t="s">
        <x:v>5018</x:v>
      </x:c>
      <x:c r="E2371" s="1" t="s">
        <x:v>5091</x:v>
      </x:c>
      <x:c r="F2371" s="1" t="s">
        <x:v>5020</x:v>
      </x:c>
      <x:c r="G2371" s="1" t="s">
        <x:v>5021</x:v>
      </x:c>
      <x:c r="H2371" s="1" t="s">
        <x:v>5022</x:v>
      </x:c>
      <x:c r="I2371" s="1" t="s">
        <x:v>5059</x:v>
      </x:c>
      <x:c r="J2371" s="1" t="n">
        <x:v>2</x:v>
      </x:c>
      <x:c r="K2371" s="1" t="n">
        <x:v>0.6</x:v>
      </x:c>
      <x:c r="L2371" s="15" t="n">
        <x:v>799.1</x:v>
      </x:c>
      <x:c r="M2371" s="11" t="b">
        <x:f aca="0">TRUE()</x:f>
        <x:v>1</x:v>
      </x:c>
      <x:c r="N2371" s="11" t="b">
        <x:f aca="0">FALSE()</x:f>
        <x:v>0</x:v>
      </x:c>
      <x:c r="O2371" s="1" t="s">
        <x:v>5098</x:v>
      </x:c>
      <x:c r="P2371" s="11" t="b">
        <x:f aca="0">FALSE()</x:f>
        <x:v>0</x:v>
      </x:c>
    </x:row>
    <x:row r="2372" ht="15" hidden="0" customHeight="1">
      <x:c r="A2372" s="1" t="s">
        <x:v>7510</x:v>
      </x:c>
      <x:c r="B2372" s="1" t="s">
        <x:v>1326</x:v>
      </x:c>
      <x:c r="C2372" s="14" t="n">
        <x:v>45960</x:v>
      </x:c>
      <x:c r="D2372" s="1" t="s">
        <x:v>5010</x:v>
      </x:c>
      <x:c r="E2372" s="1" t="s">
        <x:v>5011</x:v>
      </x:c>
      <x:c r="F2372" s="1" t="s">
        <x:v>5012</x:v>
      </x:c>
      <x:c r="G2372" s="1" t="s">
        <x:v>5013</x:v>
      </x:c>
      <x:c r="H2372" s="1" t="s">
        <x:v>5014</x:v>
      </x:c>
      <x:c r="I2372" s="1" t="s">
        <x:v>5014</x:v>
      </x:c>
      <x:c r="J2372" s="1" t="n">
        <x:v>0.9</x:v>
      </x:c>
      <x:c r="K2372" s="1" t="n">
        <x:v>1.9</x:v>
      </x:c>
      <x:c r="L2372" s="15" t="n">
        <x:v>64.8</x:v>
      </x:c>
      <x:c r="M2372" s="11" t="b">
        <x:f aca="0">TRUE()</x:f>
        <x:v>1</x:v>
      </x:c>
      <x:c r="N2372" s="11" t="b">
        <x:f aca="0">FALSE()</x:f>
        <x:v>0</x:v>
      </x:c>
      <x:c r="O2372" s="1" t="s">
        <x:v>5015</x:v>
      </x:c>
      <x:c r="P2372" s="11" t="b">
        <x:f aca="0">FALSE()</x:f>
        <x:v>0</x:v>
      </x:c>
    </x:row>
    <x:row r="2373" ht="15" hidden="0" customHeight="1">
      <x:c r="A2373" s="1" t="s">
        <x:v>7511</x:v>
      </x:c>
      <x:c r="B2373" s="1" t="s">
        <x:v>1326</x:v>
      </x:c>
      <x:c r="C2373" s="14" t="n">
        <x:v>46121</x:v>
      </x:c>
      <x:c r="D2373" s="1" t="s">
        <x:v>5010</x:v>
      </x:c>
      <x:c r="E2373" s="1" t="s">
        <x:v>5011</x:v>
      </x:c>
      <x:c r="F2373" s="1" t="s">
        <x:v>5012</x:v>
      </x:c>
      <x:c r="G2373" s="1" t="s">
        <x:v>5013</x:v>
      </x:c>
      <x:c r="H2373" s="1" t="s">
        <x:v>5014</x:v>
      </x:c>
      <x:c r="I2373" s="1" t="s">
        <x:v>5014</x:v>
      </x:c>
      <x:c r="J2373" s="1" t="n">
        <x:v>0.9</x:v>
      </x:c>
      <x:c r="K2373" s="1" t="n">
        <x:v>2.4</x:v>
      </x:c>
      <x:c r="L2373" s="15" t="n">
        <x:v>64.8</x:v>
      </x:c>
      <x:c r="M2373" s="11" t="b">
        <x:f aca="0">TRUE()</x:f>
        <x:v>1</x:v>
      </x:c>
      <x:c r="N2373" s="11" t="b">
        <x:f aca="0">FALSE()</x:f>
        <x:v>0</x:v>
      </x:c>
      <x:c r="O2373" s="1" t="s">
        <x:v>5015</x:v>
      </x:c>
      <x:c r="P2373" s="11" t="b">
        <x:f aca="0">FALSE()</x:f>
        <x:v>0</x:v>
      </x:c>
    </x:row>
    <x:row r="2374" ht="15" hidden="0" customHeight="1">
      <x:c r="A2374" s="1" t="s">
        <x:v>7512</x:v>
      </x:c>
      <x:c r="B2374" s="1" t="s">
        <x:v>1326</x:v>
      </x:c>
      <x:c r="C2374" s="14" t="n">
        <x:v>46127</x:v>
      </x:c>
      <x:c r="D2374" s="1" t="s">
        <x:v>5010</x:v>
      </x:c>
      <x:c r="E2374" s="1" t="s">
        <x:v>5011</x:v>
      </x:c>
      <x:c r="F2374" s="1" t="s">
        <x:v>5012</x:v>
      </x:c>
      <x:c r="G2374" s="1" t="s">
        <x:v>5013</x:v>
      </x:c>
      <x:c r="H2374" s="1" t="s">
        <x:v>5014</x:v>
      </x:c>
      <x:c r="I2374" s="1" t="s">
        <x:v>5014</x:v>
      </x:c>
      <x:c r="J2374" s="1" t="n">
        <x:v>1.6</x:v>
      </x:c>
      <x:c r="K2374" s="1" t="n">
        <x:v>2.7</x:v>
      </x:c>
      <x:c r="L2374" s="15" t="n">
        <x:v>115.2</x:v>
      </x:c>
      <x:c r="M2374" s="11" t="b">
        <x:f aca="0">FALSE()</x:f>
        <x:v>0</x:v>
      </x:c>
      <x:c r="N2374" s="11" t="b">
        <x:f aca="0">FALSE()</x:f>
        <x:v>0</x:v>
      </x:c>
      <x:c r="O2374" s="1" t="s">
        <x:v>5015</x:v>
      </x:c>
      <x:c r="P2374" s="11" t="b">
        <x:f aca="0">FALSE()</x:f>
        <x:v>0</x:v>
      </x:c>
    </x:row>
    <x:row r="2375" ht="15" hidden="0" customHeight="1">
      <x:c r="A2375" s="1" t="s">
        <x:v>7513</x:v>
      </x:c>
      <x:c r="B2375" s="1" t="s">
        <x:v>1327</x:v>
      </x:c>
      <x:c r="C2375" s="14" t="n">
        <x:v>45313</x:v>
      </x:c>
      <x:c r="D2375" s="1" t="s">
        <x:v>5010</x:v>
      </x:c>
      <x:c r="E2375" s="1" t="s">
        <x:v>5011</x:v>
      </x:c>
      <x:c r="F2375" s="1" t="s">
        <x:v>5012</x:v>
      </x:c>
      <x:c r="G2375" s="1" t="s">
        <x:v>5013</x:v>
      </x:c>
      <x:c r="H2375" s="1" t="s">
        <x:v>5014</x:v>
      </x:c>
      <x:c r="I2375" s="1" t="s">
        <x:v>5014</x:v>
      </x:c>
      <x:c r="J2375" s="1" t="n">
        <x:v>1.3</x:v>
      </x:c>
      <x:c r="K2375" s="1" t="n">
        <x:v>2.3</x:v>
      </x:c>
      <x:c r="L2375" s="15" t="n">
        <x:v>93.6</x:v>
      </x:c>
      <x:c r="M2375" s="11" t="b">
        <x:f aca="0">TRUE()</x:f>
        <x:v>1</x:v>
      </x:c>
      <x:c r="N2375" s="11" t="b">
        <x:f aca="0">FALSE()</x:f>
        <x:v>0</x:v>
      </x:c>
      <x:c r="O2375" s="1" t="s">
        <x:v>5015</x:v>
      </x:c>
      <x:c r="P2375" s="11" t="b">
        <x:f aca="0">FALSE()</x:f>
        <x:v>0</x:v>
      </x:c>
    </x:row>
    <x:row r="2376" ht="15" hidden="0" customHeight="1">
      <x:c r="A2376" s="1" t="s">
        <x:v>7514</x:v>
      </x:c>
      <x:c r="B2376" s="1" t="s">
        <x:v>1327</x:v>
      </x:c>
      <x:c r="C2376" s="14" t="n">
        <x:v>45589</x:v>
      </x:c>
      <x:c r="D2376" s="1" t="s">
        <x:v>5010</x:v>
      </x:c>
      <x:c r="E2376" s="1" t="s">
        <x:v>5011</x:v>
      </x:c>
      <x:c r="F2376" s="1" t="s">
        <x:v>5012</x:v>
      </x:c>
      <x:c r="G2376" s="1" t="s">
        <x:v>5013</x:v>
      </x:c>
      <x:c r="H2376" s="1" t="s">
        <x:v>5014</x:v>
      </x:c>
      <x:c r="I2376" s="1" t="s">
        <x:v>5014</x:v>
      </x:c>
      <x:c r="J2376" s="1" t="n">
        <x:v>0.8</x:v>
      </x:c>
      <x:c r="K2376" s="1" t="n">
        <x:v>0.6</x:v>
      </x:c>
      <x:c r="L2376" s="15" t="n">
        <x:v>57.6</x:v>
      </x:c>
      <x:c r="M2376" s="11" t="b">
        <x:f aca="0">TRUE()</x:f>
        <x:v>1</x:v>
      </x:c>
      <x:c r="N2376" s="11" t="b">
        <x:f aca="0">FALSE()</x:f>
        <x:v>0</x:v>
      </x:c>
      <x:c r="O2376" s="1" t="s">
        <x:v>5015</x:v>
      </x:c>
      <x:c r="P2376" s="11" t="b">
        <x:f aca="0">FALSE()</x:f>
        <x:v>0</x:v>
      </x:c>
    </x:row>
    <x:row r="2377" ht="15" hidden="0" customHeight="1">
      <x:c r="A2377" s="1" t="s">
        <x:v>7515</x:v>
      </x:c>
      <x:c r="B2377" s="1" t="s">
        <x:v>1327</x:v>
      </x:c>
      <x:c r="C2377" s="14" t="n">
        <x:v>45599</x:v>
      </x:c>
      <x:c r="D2377" s="1" t="s">
        <x:v>5018</x:v>
      </x:c>
      <x:c r="E2377" s="1" t="s">
        <x:v>5133</x:v>
      </x:c>
      <x:c r="F2377" s="1" t="s">
        <x:v>5071</x:v>
      </x:c>
      <x:c r="G2377" s="1" t="s">
        <x:v>5072</x:v>
      </x:c>
      <x:c r="H2377" s="1" t="s">
        <x:v>5022</x:v>
      </x:c>
      <x:c r="I2377" s="1" t="s">
        <x:v>5014</x:v>
      </x:c>
      <x:c r="J2377" s="1" t="n">
        <x:v>2.9</x:v>
      </x:c>
      <x:c r="K2377" s="1" t="n">
        <x:v>6.2</x:v>
      </x:c>
      <x:c r="L2377" s="15" t="n">
        <x:v>208.8</x:v>
      </x:c>
      <x:c r="M2377" s="11" t="b">
        <x:f aca="0">TRUE()</x:f>
        <x:v>1</x:v>
      </x:c>
      <x:c r="N2377" s="11" t="b">
        <x:f aca="0">FALSE()</x:f>
        <x:v>0</x:v>
      </x:c>
      <x:c r="O2377" s="1" t="s">
        <x:v>5037</x:v>
      </x:c>
      <x:c r="P2377" s="11" t="b">
        <x:f aca="0">FALSE()</x:f>
        <x:v>0</x:v>
      </x:c>
    </x:row>
    <x:row r="2378" ht="15" hidden="0" customHeight="1">
      <x:c r="A2378" s="1" t="s">
        <x:v>7516</x:v>
      </x:c>
      <x:c r="B2378" s="1" t="s">
        <x:v>1327</x:v>
      </x:c>
      <x:c r="C2378" s="14" t="n">
        <x:v>45823</x:v>
      </x:c>
      <x:c r="D2378" s="1" t="s">
        <x:v>5018</x:v>
      </x:c>
      <x:c r="E2378" s="1" t="s">
        <x:v>5035</x:v>
      </x:c>
      <x:c r="F2378" s="1" t="s">
        <x:v>5029</x:v>
      </x:c>
      <x:c r="G2378" s="1" t="s">
        <x:v>5030</x:v>
      </x:c>
      <x:c r="H2378" s="1" t="s">
        <x:v>5022</x:v>
      </x:c>
      <x:c r="I2378" s="1" t="s">
        <x:v>5014</x:v>
      </x:c>
      <x:c r="J2378" s="1" t="n">
        <x:v>3.1</x:v>
      </x:c>
      <x:c r="K2378" s="1" t="n">
        <x:v>18.6</x:v>
      </x:c>
      <x:c r="L2378" s="15" t="n">
        <x:v>223.2</x:v>
      </x:c>
      <x:c r="M2378" s="11" t="b">
        <x:f aca="0">TRUE()</x:f>
        <x:v>1</x:v>
      </x:c>
      <x:c r="N2378" s="11" t="b">
        <x:f aca="0">FALSE()</x:f>
        <x:v>0</x:v>
      </x:c>
      <x:c r="O2378" s="1" t="s">
        <x:v>5037</x:v>
      </x:c>
      <x:c r="P2378" s="11" t="b">
        <x:f aca="0">FALSE()</x:f>
        <x:v>0</x:v>
      </x:c>
    </x:row>
    <x:row r="2379" ht="15" hidden="0" customHeight="1">
      <x:c r="A2379" s="1" t="s">
        <x:v>7517</x:v>
      </x:c>
      <x:c r="B2379" s="1" t="s">
        <x:v>1327</x:v>
      </x:c>
      <x:c r="C2379" s="14" t="n">
        <x:v>45998</x:v>
      </x:c>
      <x:c r="D2379" s="1" t="s">
        <x:v>5018</x:v>
      </x:c>
      <x:c r="E2379" s="1" t="s">
        <x:v>5356</x:v>
      </x:c>
      <x:c r="F2379" s="1" t="s">
        <x:v>5076</x:v>
      </x:c>
      <x:c r="G2379" s="1" t="s">
        <x:v>5077</x:v>
      </x:c>
      <x:c r="H2379" s="1" t="s">
        <x:v>5031</x:v>
      </x:c>
      <x:c r="I2379" s="1" t="s">
        <x:v>5044</x:v>
      </x:c>
      <x:c r="J2379" s="1" t="n">
        <x:v>1</x:v>
      </x:c>
      <x:c r="K2379" s="1" t="n">
        <x:v>10.8</x:v>
      </x:c>
      <x:c r="L2379" s="15" t="n">
        <x:v>883.87</x:v>
      </x:c>
      <x:c r="M2379" s="11" t="b">
        <x:f aca="0">TRUE()</x:f>
        <x:v>1</x:v>
      </x:c>
      <x:c r="N2379" s="11" t="b">
        <x:f aca="0">FALSE()</x:f>
        <x:v>0</x:v>
      </x:c>
      <x:c r="O2379" s="1" t="s">
        <x:v>5098</x:v>
      </x:c>
      <x:c r="P2379" s="11" t="b">
        <x:f aca="0">FALSE()</x:f>
        <x:v>0</x:v>
      </x:c>
    </x:row>
    <x:row r="2380" ht="15" hidden="0" customHeight="1">
      <x:c r="A2380" s="1" t="s">
        <x:v>7518</x:v>
      </x:c>
      <x:c r="B2380" s="1" t="s">
        <x:v>1327</x:v>
      </x:c>
      <x:c r="C2380" s="14" t="n">
        <x:v>46003</x:v>
      </x:c>
      <x:c r="D2380" s="1" t="s">
        <x:v>5010</x:v>
      </x:c>
      <x:c r="E2380" s="1" t="s">
        <x:v>5011</x:v>
      </x:c>
      <x:c r="F2380" s="1" t="s">
        <x:v>5012</x:v>
      </x:c>
      <x:c r="G2380" s="1" t="s">
        <x:v>5013</x:v>
      </x:c>
      <x:c r="H2380" s="1" t="s">
        <x:v>5014</x:v>
      </x:c>
      <x:c r="I2380" s="1" t="s">
        <x:v>5014</x:v>
      </x:c>
      <x:c r="J2380" s="1" t="n">
        <x:v>1.4</x:v>
      </x:c>
      <x:c r="K2380" s="1" t="n">
        <x:v>1.6</x:v>
      </x:c>
      <x:c r="L2380" s="15" t="n">
        <x:v>100.8</x:v>
      </x:c>
      <x:c r="M2380" s="11" t="b">
        <x:f aca="0">TRUE()</x:f>
        <x:v>1</x:v>
      </x:c>
      <x:c r="N2380" s="11" t="b">
        <x:f aca="0">FALSE()</x:f>
        <x:v>0</x:v>
      </x:c>
      <x:c r="O2380" s="1" t="s">
        <x:v>5015</x:v>
      </x:c>
      <x:c r="P2380" s="11" t="b">
        <x:f aca="0">FALSE()</x:f>
        <x:v>0</x:v>
      </x:c>
    </x:row>
    <x:row r="2381" ht="15" hidden="0" customHeight="1">
      <x:c r="A2381" s="1" t="s">
        <x:v>7519</x:v>
      </x:c>
      <x:c r="B2381" s="1" t="s">
        <x:v>3638</x:v>
      </x:c>
      <x:c r="C2381" s="14" t="n">
        <x:v>45357</x:v>
      </x:c>
      <x:c r="D2381" s="1" t="s">
        <x:v>5010</x:v>
      </x:c>
      <x:c r="E2381" s="1" t="s">
        <x:v>5011</x:v>
      </x:c>
      <x:c r="F2381" s="1" t="s">
        <x:v>5012</x:v>
      </x:c>
      <x:c r="G2381" s="1" t="s">
        <x:v>5013</x:v>
      </x:c>
      <x:c r="H2381" s="1" t="s">
        <x:v>5014</x:v>
      </x:c>
      <x:c r="I2381" s="1" t="s">
        <x:v>5014</x:v>
      </x:c>
      <x:c r="J2381" s="1" t="n">
        <x:v>0.6</x:v>
      </x:c>
      <x:c r="K2381" s="1" t="n">
        <x:v>0.9</x:v>
      </x:c>
      <x:c r="L2381" s="15" t="n">
        <x:v>43.2</x:v>
      </x:c>
      <x:c r="M2381" s="11" t="b">
        <x:f aca="0">TRUE()</x:f>
        <x:v>1</x:v>
      </x:c>
      <x:c r="N2381" s="11" t="b">
        <x:f aca="0">FALSE()</x:f>
        <x:v>0</x:v>
      </x:c>
      <x:c r="O2381" s="1" t="s">
        <x:v>5015</x:v>
      </x:c>
      <x:c r="P2381" s="11" t="b">
        <x:f aca="0">FALSE()</x:f>
        <x:v>0</x:v>
      </x:c>
    </x:row>
    <x:row r="2382" ht="15" hidden="0" customHeight="1">
      <x:c r="A2382" s="1" t="s">
        <x:v>7520</x:v>
      </x:c>
      <x:c r="B2382" s="1" t="s">
        <x:v>3638</x:v>
      </x:c>
      <x:c r="C2382" s="14" t="n">
        <x:v>45463</x:v>
      </x:c>
      <x:c r="D2382" s="1" t="s">
        <x:v>5010</x:v>
      </x:c>
      <x:c r="E2382" s="1" t="s">
        <x:v>5011</x:v>
      </x:c>
      <x:c r="F2382" s="1" t="s">
        <x:v>5012</x:v>
      </x:c>
      <x:c r="G2382" s="1" t="s">
        <x:v>5013</x:v>
      </x:c>
      <x:c r="H2382" s="1" t="s">
        <x:v>5014</x:v>
      </x:c>
      <x:c r="I2382" s="1" t="s">
        <x:v>5014</x:v>
      </x:c>
      <x:c r="J2382" s="1" t="n">
        <x:v>1.1</x:v>
      </x:c>
      <x:c r="K2382" s="1" t="n">
        <x:v>2.2</x:v>
      </x:c>
      <x:c r="L2382" s="15" t="n">
        <x:v>79.2</x:v>
      </x:c>
      <x:c r="M2382" s="11" t="b">
        <x:f aca="0">TRUE()</x:f>
        <x:v>1</x:v>
      </x:c>
      <x:c r="N2382" s="11" t="b">
        <x:f aca="0">FALSE()</x:f>
        <x:v>0</x:v>
      </x:c>
      <x:c r="O2382" s="1" t="s">
        <x:v>5015</x:v>
      </x:c>
      <x:c r="P2382" s="11" t="b">
        <x:f aca="0">FALSE()</x:f>
        <x:v>0</x:v>
      </x:c>
    </x:row>
    <x:row r="2383" ht="15" hidden="0" customHeight="1">
      <x:c r="A2383" s="1" t="s">
        <x:v>7521</x:v>
      </x:c>
      <x:c r="B2383" s="1" t="s">
        <x:v>3638</x:v>
      </x:c>
      <x:c r="C2383" s="14" t="n">
        <x:v>45755</x:v>
      </x:c>
      <x:c r="D2383" s="1" t="s">
        <x:v>5010</x:v>
      </x:c>
      <x:c r="E2383" s="1" t="s">
        <x:v>5011</x:v>
      </x:c>
      <x:c r="F2383" s="1" t="s">
        <x:v>5012</x:v>
      </x:c>
      <x:c r="G2383" s="1" t="s">
        <x:v>5013</x:v>
      </x:c>
      <x:c r="H2383" s="1" t="s">
        <x:v>5014</x:v>
      </x:c>
      <x:c r="I2383" s="1" t="s">
        <x:v>5014</x:v>
      </x:c>
      <x:c r="J2383" s="1" t="n">
        <x:v>1.3</x:v>
      </x:c>
      <x:c r="K2383" s="1" t="n">
        <x:v>1.8</x:v>
      </x:c>
      <x:c r="L2383" s="15" t="n">
        <x:v>93.6</x:v>
      </x:c>
      <x:c r="M2383" s="11" t="b">
        <x:f aca="0">TRUE()</x:f>
        <x:v>1</x:v>
      </x:c>
      <x:c r="N2383" s="11" t="b">
        <x:f aca="0">FALSE()</x:f>
        <x:v>0</x:v>
      </x:c>
      <x:c r="O2383" s="1" t="s">
        <x:v>5015</x:v>
      </x:c>
      <x:c r="P2383" s="11" t="b">
        <x:f aca="0">FALSE()</x:f>
        <x:v>0</x:v>
      </x:c>
    </x:row>
    <x:row r="2384" ht="15" hidden="0" customHeight="1">
      <x:c r="A2384" s="1" t="s">
        <x:v>7522</x:v>
      </x:c>
      <x:c r="B2384" s="1" t="s">
        <x:v>3638</x:v>
      </x:c>
      <x:c r="C2384" s="14" t="n">
        <x:v>45980</x:v>
      </x:c>
      <x:c r="D2384" s="1" t="s">
        <x:v>5018</x:v>
      </x:c>
      <x:c r="E2384" s="1" t="s">
        <x:v>5041</x:v>
      </x:c>
      <x:c r="F2384" s="1" t="s">
        <x:v>5042</x:v>
      </x:c>
      <x:c r="G2384" s="1" t="s">
        <x:v>5043</x:v>
      </x:c>
      <x:c r="H2384" s="1" t="s">
        <x:v>5022</x:v>
      </x:c>
      <x:c r="I2384" s="1" t="s">
        <x:v>5152</x:v>
      </x:c>
      <x:c r="J2384" s="1" t="n">
        <x:v>2.5</x:v>
      </x:c>
      <x:c r="K2384" s="1" t="n">
        <x:v>18.1</x:v>
      </x:c>
      <x:c r="L2384" s="15" t="n">
        <x:v>980.72</x:v>
      </x:c>
      <x:c r="M2384" s="11" t="b">
        <x:f aca="0">TRUE()</x:f>
        <x:v>1</x:v>
      </x:c>
      <x:c r="N2384" s="11" t="b">
        <x:f aca="0">FALSE()</x:f>
        <x:v>0</x:v>
      </x:c>
      <x:c r="O2384" s="1" t="s">
        <x:v>5068</x:v>
      </x:c>
      <x:c r="P2384" s="11" t="b">
        <x:f aca="0">FALSE()</x:f>
        <x:v>0</x:v>
      </x:c>
    </x:row>
    <x:row r="2385" ht="15" hidden="0" customHeight="1">
      <x:c r="A2385" s="1" t="s">
        <x:v>7523</x:v>
      </x:c>
      <x:c r="B2385" s="1" t="s">
        <x:v>1329</x:v>
      </x:c>
      <x:c r="C2385" s="14" t="n">
        <x:v>45519</x:v>
      </x:c>
      <x:c r="D2385" s="1" t="s">
        <x:v>5018</x:v>
      </x:c>
      <x:c r="E2385" s="1" t="s">
        <x:v>5189</x:v>
      </x:c>
      <x:c r="F2385" s="1" t="s">
        <x:v>5071</x:v>
      </x:c>
      <x:c r="G2385" s="1" t="s">
        <x:v>5072</x:v>
      </x:c>
      <x:c r="H2385" s="1" t="s">
        <x:v>5031</x:v>
      </x:c>
      <x:c r="I2385" s="1" t="s">
        <x:v>5014</x:v>
      </x:c>
      <x:c r="J2385" s="1" t="n">
        <x:v>2.9</x:v>
      </x:c>
      <x:c r="K2385" s="1" t="n">
        <x:v>14.4</x:v>
      </x:c>
      <x:c r="L2385" s="15" t="n">
        <x:v>208.8</x:v>
      </x:c>
      <x:c r="M2385" s="11" t="b">
        <x:f aca="0">TRUE()</x:f>
        <x:v>1</x:v>
      </x:c>
      <x:c r="N2385" s="11" t="b">
        <x:f aca="0">FALSE()</x:f>
        <x:v>0</x:v>
      </x:c>
      <x:c r="O2385" s="1" t="s">
        <x:v>5068</x:v>
      </x:c>
      <x:c r="P2385" s="11" t="b">
        <x:f aca="0">FALSE()</x:f>
        <x:v>0</x:v>
      </x:c>
    </x:row>
    <x:row r="2386" ht="15" hidden="0" customHeight="1">
      <x:c r="A2386" s="1" t="s">
        <x:v>7524</x:v>
      </x:c>
      <x:c r="B2386" s="1" t="s">
        <x:v>1329</x:v>
      </x:c>
      <x:c r="C2386" s="14" t="n">
        <x:v>45734</x:v>
      </x:c>
      <x:c r="D2386" s="1" t="s">
        <x:v>5018</x:v>
      </x:c>
      <x:c r="E2386" s="1" t="s">
        <x:v>5075</x:v>
      </x:c>
      <x:c r="F2386" s="1" t="s">
        <x:v>5076</x:v>
      </x:c>
      <x:c r="G2386" s="1" t="s">
        <x:v>5077</x:v>
      </x:c>
      <x:c r="H2386" s="1" t="s">
        <x:v>5022</x:v>
      </x:c>
      <x:c r="I2386" s="1" t="s">
        <x:v>5014</x:v>
      </x:c>
      <x:c r="J2386" s="1" t="n">
        <x:v>1.4</x:v>
      </x:c>
      <x:c r="K2386" s="1" t="n">
        <x:v>1.2</x:v>
      </x:c>
      <x:c r="L2386" s="15" t="n">
        <x:v>100.8</x:v>
      </x:c>
      <x:c r="M2386" s="11" t="b">
        <x:f aca="0">TRUE()</x:f>
        <x:v>1</x:v>
      </x:c>
      <x:c r="N2386" s="11" t="b">
        <x:f aca="0">FALSE()</x:f>
        <x:v>0</x:v>
      </x:c>
      <x:c r="O2386" s="1" t="s">
        <x:v>5024</x:v>
      </x:c>
      <x:c r="P2386" s="11" t="b">
        <x:f aca="0">FALSE()</x:f>
        <x:v>0</x:v>
      </x:c>
    </x:row>
    <x:row r="2387" ht="15" hidden="0" customHeight="1">
      <x:c r="A2387" s="1" t="s">
        <x:v>7525</x:v>
      </x:c>
      <x:c r="B2387" s="1" t="s">
        <x:v>1329</x:v>
      </x:c>
      <x:c r="C2387" s="14" t="n">
        <x:v>45866</x:v>
      </x:c>
      <x:c r="D2387" s="1" t="s">
        <x:v>5010</x:v>
      </x:c>
      <x:c r="E2387" s="1" t="s">
        <x:v>5011</x:v>
      </x:c>
      <x:c r="F2387" s="1" t="s">
        <x:v>5012</x:v>
      </x:c>
      <x:c r="G2387" s="1" t="s">
        <x:v>5013</x:v>
      </x:c>
      <x:c r="H2387" s="1" t="s">
        <x:v>5014</x:v>
      </x:c>
      <x:c r="I2387" s="1" t="s">
        <x:v>5014</x:v>
      </x:c>
      <x:c r="J2387" s="1" t="n">
        <x:v>1.4</x:v>
      </x:c>
      <x:c r="K2387" s="1" t="n">
        <x:v>1.2</x:v>
      </x:c>
      <x:c r="L2387" s="15" t="n">
        <x:v>100.8</x:v>
      </x:c>
      <x:c r="M2387" s="11" t="b">
        <x:f aca="0">TRUE()</x:f>
        <x:v>1</x:v>
      </x:c>
      <x:c r="N2387" s="11" t="b">
        <x:f aca="0">FALSE()</x:f>
        <x:v>0</x:v>
      </x:c>
      <x:c r="O2387" s="1" t="s">
        <x:v>5015</x:v>
      </x:c>
      <x:c r="P2387" s="11" t="b">
        <x:f aca="0">FALSE()</x:f>
        <x:v>0</x:v>
      </x:c>
    </x:row>
    <x:row r="2388" ht="15" hidden="0" customHeight="1">
      <x:c r="A2388" s="1" t="s">
        <x:v>7526</x:v>
      </x:c>
      <x:c r="B2388" s="1" t="s">
        <x:v>1329</x:v>
      </x:c>
      <x:c r="C2388" s="14" t="n">
        <x:v>46080</x:v>
      </x:c>
      <x:c r="D2388" s="1" t="s">
        <x:v>5010</x:v>
      </x:c>
      <x:c r="E2388" s="1" t="s">
        <x:v>5011</x:v>
      </x:c>
      <x:c r="F2388" s="1" t="s">
        <x:v>5012</x:v>
      </x:c>
      <x:c r="G2388" s="1" t="s">
        <x:v>5013</x:v>
      </x:c>
      <x:c r="H2388" s="1" t="s">
        <x:v>5014</x:v>
      </x:c>
      <x:c r="I2388" s="1" t="s">
        <x:v>5014</x:v>
      </x:c>
      <x:c r="J2388" s="1" t="n">
        <x:v>1.2</x:v>
      </x:c>
      <x:c r="K2388" s="1" t="n">
        <x:v>1.8</x:v>
      </x:c>
      <x:c r="L2388" s="15" t="n">
        <x:v>86.4</x:v>
      </x:c>
      <x:c r="M2388" s="11" t="b">
        <x:f aca="0">FALSE()</x:f>
        <x:v>0</x:v>
      </x:c>
      <x:c r="N2388" s="11" t="b">
        <x:f aca="0">FALSE()</x:f>
        <x:v>0</x:v>
      </x:c>
      <x:c r="O2388" s="1" t="s">
        <x:v>5015</x:v>
      </x:c>
      <x:c r="P2388" s="11" t="b">
        <x:f aca="0">FALSE()</x:f>
        <x:v>0</x:v>
      </x:c>
    </x:row>
    <x:row r="2389" ht="15" hidden="0" customHeight="1">
      <x:c r="A2389" s="1" t="s">
        <x:v>7527</x:v>
      </x:c>
      <x:c r="B2389" s="1" t="s">
        <x:v>3643</x:v>
      </x:c>
      <x:c r="C2389" s="14" t="n">
        <x:v>45579</x:v>
      </x:c>
      <x:c r="D2389" s="1" t="s">
        <x:v>5010</x:v>
      </x:c>
      <x:c r="E2389" s="1" t="s">
        <x:v>5011</x:v>
      </x:c>
      <x:c r="F2389" s="1" t="s">
        <x:v>5012</x:v>
      </x:c>
      <x:c r="G2389" s="1" t="s">
        <x:v>5013</x:v>
      </x:c>
      <x:c r="H2389" s="1" t="s">
        <x:v>5014</x:v>
      </x:c>
      <x:c r="I2389" s="1" t="s">
        <x:v>5014</x:v>
      </x:c>
      <x:c r="J2389" s="1" t="n">
        <x:v>1</x:v>
      </x:c>
      <x:c r="K2389" s="1" t="n">
        <x:v>1.3</x:v>
      </x:c>
      <x:c r="L2389" s="15" t="n">
        <x:v>72</x:v>
      </x:c>
      <x:c r="M2389" s="11" t="b">
        <x:f aca="0">TRUE()</x:f>
        <x:v>1</x:v>
      </x:c>
      <x:c r="N2389" s="11" t="b">
        <x:f aca="0">FALSE()</x:f>
        <x:v>0</x:v>
      </x:c>
      <x:c r="O2389" s="1" t="s">
        <x:v>5015</x:v>
      </x:c>
      <x:c r="P2389" s="11" t="b">
        <x:f aca="0">FALSE()</x:f>
        <x:v>0</x:v>
      </x:c>
    </x:row>
    <x:row r="2390" ht="15" hidden="0" customHeight="1">
      <x:c r="A2390" s="1" t="s">
        <x:v>7528</x:v>
      </x:c>
      <x:c r="B2390" s="1" t="s">
        <x:v>3643</x:v>
      </x:c>
      <x:c r="C2390" s="14" t="n">
        <x:v>45584</x:v>
      </x:c>
      <x:c r="D2390" s="1" t="s">
        <x:v>5018</x:v>
      </x:c>
      <x:c r="E2390" s="1" t="s">
        <x:v>5116</x:v>
      </x:c>
      <x:c r="F2390" s="1" t="s">
        <x:v>5029</x:v>
      </x:c>
      <x:c r="G2390" s="1" t="s">
        <x:v>5030</x:v>
      </x:c>
      <x:c r="H2390" s="1" t="s">
        <x:v>5058</x:v>
      </x:c>
      <x:c r="I2390" s="1" t="s">
        <x:v>5039</x:v>
      </x:c>
      <x:c r="J2390" s="1" t="n">
        <x:v>2.9</x:v>
      </x:c>
      <x:c r="K2390" s="1" t="n">
        <x:v>25.6</x:v>
      </x:c>
      <x:c r="L2390" s="15" t="n">
        <x:v>1051.88</x:v>
      </x:c>
      <x:c r="M2390" s="11" t="b">
        <x:f aca="0">TRUE()</x:f>
        <x:v>1</x:v>
      </x:c>
      <x:c r="N2390" s="11" t="b">
        <x:f aca="0">FALSE()</x:f>
        <x:v>0</x:v>
      </x:c>
      <x:c r="O2390" s="1" t="s">
        <x:v>5098</x:v>
      </x:c>
      <x:c r="P2390" s="11" t="b">
        <x:f aca="0">FALSE()</x:f>
        <x:v>0</x:v>
      </x:c>
    </x:row>
    <x:row r="2391" ht="15" hidden="0" customHeight="1">
      <x:c r="A2391" s="1" t="s">
        <x:v>7529</x:v>
      </x:c>
      <x:c r="B2391" s="1" t="s">
        <x:v>3643</x:v>
      </x:c>
      <x:c r="C2391" s="14" t="n">
        <x:v>45610</x:v>
      </x:c>
      <x:c r="D2391" s="1" t="s">
        <x:v>5010</x:v>
      </x:c>
      <x:c r="E2391" s="1" t="s">
        <x:v>5011</x:v>
      </x:c>
      <x:c r="F2391" s="1" t="s">
        <x:v>5012</x:v>
      </x:c>
      <x:c r="G2391" s="1" t="s">
        <x:v>5013</x:v>
      </x:c>
      <x:c r="H2391" s="1" t="s">
        <x:v>5014</x:v>
      </x:c>
      <x:c r="I2391" s="1" t="s">
        <x:v>5014</x:v>
      </x:c>
      <x:c r="J2391" s="1" t="n">
        <x:v>1</x:v>
      </x:c>
      <x:c r="K2391" s="1" t="n">
        <x:v>1.5</x:v>
      </x:c>
      <x:c r="L2391" s="15" t="n">
        <x:v>72</x:v>
      </x:c>
      <x:c r="M2391" s="11" t="b">
        <x:f aca="0">TRUE()</x:f>
        <x:v>1</x:v>
      </x:c>
      <x:c r="N2391" s="11" t="b">
        <x:f aca="0">FALSE()</x:f>
        <x:v>0</x:v>
      </x:c>
      <x:c r="O2391" s="1" t="s">
        <x:v>5015</x:v>
      </x:c>
      <x:c r="P2391" s="11" t="b">
        <x:f aca="0">FALSE()</x:f>
        <x:v>0</x:v>
      </x:c>
    </x:row>
    <x:row r="2392" ht="15" hidden="0" customHeight="1">
      <x:c r="A2392" s="1" t="s">
        <x:v>7530</x:v>
      </x:c>
      <x:c r="B2392" s="1" t="s">
        <x:v>3643</x:v>
      </x:c>
      <x:c r="C2392" s="14" t="n">
        <x:v>45903</x:v>
      </x:c>
      <x:c r="D2392" s="1" t="s">
        <x:v>5018</x:v>
      </x:c>
      <x:c r="E2392" s="1" t="s">
        <x:v>5028</x:v>
      </x:c>
      <x:c r="F2392" s="1" t="s">
        <x:v>5029</x:v>
      </x:c>
      <x:c r="G2392" s="1" t="s">
        <x:v>5030</x:v>
      </x:c>
      <x:c r="H2392" s="1" t="s">
        <x:v>5022</x:v>
      </x:c>
      <x:c r="I2392" s="1" t="s">
        <x:v>5014</x:v>
      </x:c>
      <x:c r="J2392" s="1" t="n">
        <x:v>5.2</x:v>
      </x:c>
      <x:c r="K2392" s="1" t="n">
        <x:v>21.7</x:v>
      </x:c>
      <x:c r="L2392" s="15" t="n">
        <x:v>374.4</x:v>
      </x:c>
      <x:c r="M2392" s="11" t="b">
        <x:f aca="0">TRUE()</x:f>
        <x:v>1</x:v>
      </x:c>
      <x:c r="N2392" s="11" t="b">
        <x:f aca="0">FALSE()</x:f>
        <x:v>0</x:v>
      </x:c>
      <x:c r="O2392" s="1" t="s">
        <x:v>5073</x:v>
      </x:c>
      <x:c r="P2392" s="11" t="b">
        <x:f aca="0">FALSE()</x:f>
        <x:v>0</x:v>
      </x:c>
    </x:row>
    <x:row r="2393" ht="15" hidden="0" customHeight="1">
      <x:c r="A2393" s="1" t="s">
        <x:v>7531</x:v>
      </x:c>
      <x:c r="B2393" s="1" t="s">
        <x:v>3643</x:v>
      </x:c>
      <x:c r="C2393" s="14" t="n">
        <x:v>46012</x:v>
      </x:c>
      <x:c r="D2393" s="1" t="s">
        <x:v>5018</x:v>
      </x:c>
      <x:c r="E2393" s="1" t="s">
        <x:v>5125</x:v>
      </x:c>
      <x:c r="F2393" s="1" t="s">
        <x:v>5111</x:v>
      </x:c>
      <x:c r="G2393" s="1" t="s">
        <x:v>5112</x:v>
      </x:c>
      <x:c r="H2393" s="1" t="s">
        <x:v>5058</x:v>
      </x:c>
      <x:c r="I2393" s="1" t="s">
        <x:v>5059</x:v>
      </x:c>
      <x:c r="J2393" s="1" t="n">
        <x:v>2.7</x:v>
      </x:c>
      <x:c r="K2393" s="1" t="n">
        <x:v>23.5</x:v>
      </x:c>
      <x:c r="L2393" s="15" t="n">
        <x:v>566.18</x:v>
      </x:c>
      <x:c r="M2393" s="11" t="b">
        <x:f aca="0">TRUE()</x:f>
        <x:v>1</x:v>
      </x:c>
      <x:c r="N2393" s="11" t="b">
        <x:f aca="0">FALSE()</x:f>
        <x:v>0</x:v>
      </x:c>
      <x:c r="O2393" s="1" t="s">
        <x:v>5078</x:v>
      </x:c>
      <x:c r="P2393" s="11" t="b">
        <x:f aca="0">TRUE()</x:f>
        <x:v>1</x:v>
      </x:c>
    </x:row>
    <x:row r="2394" ht="15" hidden="0" customHeight="1">
      <x:c r="A2394" s="1" t="s">
        <x:v>7532</x:v>
      </x:c>
      <x:c r="B2394" s="1" t="s">
        <x:v>1332</x:v>
      </x:c>
      <x:c r="C2394" s="14" t="n">
        <x:v>46066</x:v>
      </x:c>
      <x:c r="D2394" s="1" t="s">
        <x:v>5010</x:v>
      </x:c>
      <x:c r="E2394" s="1" t="s">
        <x:v>5011</x:v>
      </x:c>
      <x:c r="F2394" s="1" t="s">
        <x:v>5012</x:v>
      </x:c>
      <x:c r="G2394" s="1" t="s">
        <x:v>5013</x:v>
      </x:c>
      <x:c r="H2394" s="1" t="s">
        <x:v>5014</x:v>
      </x:c>
      <x:c r="I2394" s="1" t="s">
        <x:v>5014</x:v>
      </x:c>
      <x:c r="J2394" s="1" t="n">
        <x:v>1.1</x:v>
      </x:c>
      <x:c r="K2394" s="1" t="n">
        <x:v>2</x:v>
      </x:c>
      <x:c r="L2394" s="15" t="n">
        <x:v>79.2</x:v>
      </x:c>
      <x:c r="M2394" s="11" t="b">
        <x:f aca="0">TRUE()</x:f>
        <x:v>1</x:v>
      </x:c>
      <x:c r="N2394" s="11" t="b">
        <x:f aca="0">FALSE()</x:f>
        <x:v>0</x:v>
      </x:c>
      <x:c r="O2394" s="1" t="s">
        <x:v>5015</x:v>
      </x:c>
      <x:c r="P2394" s="11" t="b">
        <x:f aca="0">FALSE()</x:f>
        <x:v>0</x:v>
      </x:c>
    </x:row>
    <x:row r="2395" ht="15" hidden="0" customHeight="1">
      <x:c r="A2395" s="1" t="s">
        <x:v>7533</x:v>
      </x:c>
      <x:c r="B2395" s="1" t="s">
        <x:v>1332</x:v>
      </x:c>
      <x:c r="C2395" s="14" t="n">
        <x:v>46206</x:v>
      </x:c>
      <x:c r="D2395" s="1" t="s">
        <x:v>5010</x:v>
      </x:c>
      <x:c r="E2395" s="1" t="s">
        <x:v>5011</x:v>
      </x:c>
      <x:c r="F2395" s="1" t="s">
        <x:v>5012</x:v>
      </x:c>
      <x:c r="G2395" s="1" t="s">
        <x:v>5013</x:v>
      </x:c>
      <x:c r="H2395" s="1" t="s">
        <x:v>5014</x:v>
      </x:c>
      <x:c r="I2395" s="1" t="s">
        <x:v>5014</x:v>
      </x:c>
      <x:c r="J2395" s="1" t="n">
        <x:v>1.7</x:v>
      </x:c>
      <x:c r="K2395" s="1" t="n">
        <x:v>0.2</x:v>
      </x:c>
      <x:c r="L2395" s="15" t="n">
        <x:v>122.4</x:v>
      </x:c>
      <x:c r="M2395" s="11" t="b">
        <x:f aca="0">TRUE()</x:f>
        <x:v>1</x:v>
      </x:c>
      <x:c r="N2395" s="11" t="b">
        <x:f aca="0">FALSE()</x:f>
        <x:v>0</x:v>
      </x:c>
      <x:c r="O2395" s="1" t="s">
        <x:v>5015</x:v>
      </x:c>
      <x:c r="P2395" s="11" t="b">
        <x:f aca="0">FALSE()</x:f>
        <x:v>0</x:v>
      </x:c>
    </x:row>
    <x:row r="2396" ht="15" hidden="0" customHeight="1">
      <x:c r="A2396" s="1" t="s">
        <x:v>7534</x:v>
      </x:c>
      <x:c r="B2396" s="1" t="s">
        <x:v>1334</x:v>
      </x:c>
      <x:c r="C2396" s="14" t="n">
        <x:v>45306</x:v>
      </x:c>
      <x:c r="D2396" s="1" t="s">
        <x:v>5054</x:v>
      </x:c>
      <x:c r="E2396" s="1" t="s">
        <x:v>5055</x:v>
      </x:c>
      <x:c r="F2396" s="1" t="s">
        <x:v>5012</x:v>
      </x:c>
      <x:c r="G2396" s="1" t="s">
        <x:v>5013</x:v>
      </x:c>
      <x:c r="H2396" s="1" t="s">
        <x:v>5014</x:v>
      </x:c>
      <x:c r="I2396" s="1" t="s">
        <x:v>5014</x:v>
      </x:c>
      <x:c r="J2396" s="1" t="n">
        <x:v>0.8</x:v>
      </x:c>
      <x:c r="K2396" s="1" t="n">
        <x:v>2.1</x:v>
      </x:c>
      <x:c r="L2396" s="15" t="n">
        <x:v>57.6</x:v>
      </x:c>
      <x:c r="M2396" s="11" t="b">
        <x:f aca="0">FALSE()</x:f>
        <x:v>0</x:v>
      </x:c>
      <x:c r="N2396" s="11" t="b">
        <x:f aca="0">FALSE()</x:f>
        <x:v>0</x:v>
      </x:c>
      <x:c r="O2396" s="1" t="s">
        <x:v>5015</x:v>
      </x:c>
      <x:c r="P2396" s="11" t="b">
        <x:f aca="0">FALSE()</x:f>
        <x:v>0</x:v>
      </x:c>
    </x:row>
    <x:row r="2397" ht="15" hidden="0" customHeight="1">
      <x:c r="A2397" s="1" t="s">
        <x:v>7535</x:v>
      </x:c>
      <x:c r="B2397" s="1" t="s">
        <x:v>1334</x:v>
      </x:c>
      <x:c r="C2397" s="14" t="n">
        <x:v>45502</x:v>
      </x:c>
      <x:c r="D2397" s="1" t="s">
        <x:v>5018</x:v>
      </x:c>
      <x:c r="E2397" s="1" t="s">
        <x:v>5110</x:v>
      </x:c>
      <x:c r="F2397" s="1" t="s">
        <x:v>5111</x:v>
      </x:c>
      <x:c r="G2397" s="1" t="s">
        <x:v>5112</x:v>
      </x:c>
      <x:c r="H2397" s="1" t="s">
        <x:v>5031</x:v>
      </x:c>
      <x:c r="I2397" s="1" t="s">
        <x:v>5039</x:v>
      </x:c>
      <x:c r="J2397" s="1" t="n">
        <x:v>3.6</x:v>
      </x:c>
      <x:c r="K2397" s="1" t="n">
        <x:v>11.8</x:v>
      </x:c>
      <x:c r="L2397" s="15" t="n">
        <x:v>777.88</x:v>
      </x:c>
      <x:c r="M2397" s="11" t="b">
        <x:f aca="0">TRUE()</x:f>
        <x:v>1</x:v>
      </x:c>
      <x:c r="N2397" s="11" t="b">
        <x:f aca="0">FALSE()</x:f>
        <x:v>0</x:v>
      </x:c>
      <x:c r="O2397" s="1" t="s">
        <x:v>5078</x:v>
      </x:c>
      <x:c r="P2397" s="11" t="b">
        <x:f aca="0">TRUE()</x:f>
        <x:v>1</x:v>
      </x:c>
    </x:row>
    <x:row r="2398" ht="15" hidden="0" customHeight="1">
      <x:c r="A2398" s="1" t="s">
        <x:v>7536</x:v>
      </x:c>
      <x:c r="B2398" s="1" t="s">
        <x:v>1334</x:v>
      </x:c>
      <x:c r="C2398" s="14" t="n">
        <x:v>45973</x:v>
      </x:c>
      <x:c r="D2398" s="1" t="s">
        <x:v>5010</x:v>
      </x:c>
      <x:c r="E2398" s="1" t="s">
        <x:v>5011</x:v>
      </x:c>
      <x:c r="F2398" s="1" t="s">
        <x:v>5012</x:v>
      </x:c>
      <x:c r="G2398" s="1" t="s">
        <x:v>5013</x:v>
      </x:c>
      <x:c r="H2398" s="1" t="s">
        <x:v>5014</x:v>
      </x:c>
      <x:c r="I2398" s="1" t="s">
        <x:v>5014</x:v>
      </x:c>
      <x:c r="J2398" s="1" t="n">
        <x:v>0.8</x:v>
      </x:c>
      <x:c r="K2398" s="1" t="n">
        <x:v>2</x:v>
      </x:c>
      <x:c r="L2398" s="15" t="n">
        <x:v>57.6</x:v>
      </x:c>
      <x:c r="M2398" s="11" t="b">
        <x:f aca="0">FALSE()</x:f>
        <x:v>0</x:v>
      </x:c>
      <x:c r="N2398" s="11" t="b">
        <x:f aca="0">FALSE()</x:f>
        <x:v>0</x:v>
      </x:c>
      <x:c r="O2398" s="1" t="s">
        <x:v>5015</x:v>
      </x:c>
      <x:c r="P2398" s="11" t="b">
        <x:f aca="0">FALSE()</x:f>
        <x:v>0</x:v>
      </x:c>
    </x:row>
    <x:row r="2399" ht="15" hidden="0" customHeight="1">
      <x:c r="A2399" s="1" t="s">
        <x:v>7537</x:v>
      </x:c>
      <x:c r="B2399" s="1" t="s">
        <x:v>1334</x:v>
      </x:c>
      <x:c r="C2399" s="14" t="n">
        <x:v>46115</x:v>
      </x:c>
      <x:c r="D2399" s="1" t="s">
        <x:v>5010</x:v>
      </x:c>
      <x:c r="E2399" s="1" t="s">
        <x:v>5011</x:v>
      </x:c>
      <x:c r="F2399" s="1" t="s">
        <x:v>5012</x:v>
      </x:c>
      <x:c r="G2399" s="1" t="s">
        <x:v>5013</x:v>
      </x:c>
      <x:c r="H2399" s="1" t="s">
        <x:v>5014</x:v>
      </x:c>
      <x:c r="I2399" s="1" t="s">
        <x:v>5014</x:v>
      </x:c>
      <x:c r="J2399" s="1" t="n">
        <x:v>0.8</x:v>
      </x:c>
      <x:c r="K2399" s="1" t="n">
        <x:v>1.5</x:v>
      </x:c>
      <x:c r="L2399" s="15" t="n">
        <x:v>57.6</x:v>
      </x:c>
      <x:c r="M2399" s="11" t="b">
        <x:f aca="0">TRUE()</x:f>
        <x:v>1</x:v>
      </x:c>
      <x:c r="N2399" s="11" t="b">
        <x:f aca="0">FALSE()</x:f>
        <x:v>0</x:v>
      </x:c>
      <x:c r="O2399" s="1" t="s">
        <x:v>5015</x:v>
      </x:c>
      <x:c r="P2399" s="11" t="b">
        <x:f aca="0">FALSE()</x:f>
        <x:v>0</x:v>
      </x:c>
    </x:row>
    <x:row r="2400" ht="15" hidden="0" customHeight="1">
      <x:c r="A2400" s="1" t="s">
        <x:v>7538</x:v>
      </x:c>
      <x:c r="B2400" s="1" t="s">
        <x:v>1334</x:v>
      </x:c>
      <x:c r="C2400" s="14" t="n">
        <x:v>46156</x:v>
      </x:c>
      <x:c r="D2400" s="1" t="s">
        <x:v>5010</x:v>
      </x:c>
      <x:c r="E2400" s="1" t="s">
        <x:v>5011</x:v>
      </x:c>
      <x:c r="F2400" s="1" t="s">
        <x:v>5012</x:v>
      </x:c>
      <x:c r="G2400" s="1" t="s">
        <x:v>5013</x:v>
      </x:c>
      <x:c r="H2400" s="1" t="s">
        <x:v>5014</x:v>
      </x:c>
      <x:c r="I2400" s="1" t="s">
        <x:v>5014</x:v>
      </x:c>
      <x:c r="J2400" s="1" t="n">
        <x:v>0.8</x:v>
      </x:c>
      <x:c r="K2400" s="1" t="n">
        <x:v>1.7</x:v>
      </x:c>
      <x:c r="L2400" s="15" t="n">
        <x:v>57.6</x:v>
      </x:c>
      <x:c r="M2400" s="11" t="b">
        <x:f aca="0">TRUE()</x:f>
        <x:v>1</x:v>
      </x:c>
      <x:c r="N2400" s="11" t="b">
        <x:f aca="0">FALSE()</x:f>
        <x:v>0</x:v>
      </x:c>
      <x:c r="O2400" s="1" t="s">
        <x:v>5015</x:v>
      </x:c>
      <x:c r="P2400" s="11" t="b">
        <x:f aca="0">FALSE()</x:f>
        <x:v>0</x:v>
      </x:c>
    </x:row>
    <x:row r="2401" ht="15" hidden="0" customHeight="1">
      <x:c r="A2401" s="1" t="s">
        <x:v>7539</x:v>
      </x:c>
      <x:c r="B2401" s="1" t="s">
        <x:v>3650</x:v>
      </x:c>
      <x:c r="C2401" s="14" t="n">
        <x:v>45311</x:v>
      </x:c>
      <x:c r="D2401" s="1" t="s">
        <x:v>5054</x:v>
      </x:c>
      <x:c r="E2401" s="1" t="s">
        <x:v>5055</x:v>
      </x:c>
      <x:c r="F2401" s="1" t="s">
        <x:v>5012</x:v>
      </x:c>
      <x:c r="G2401" s="1" t="s">
        <x:v>5013</x:v>
      </x:c>
      <x:c r="H2401" s="1" t="s">
        <x:v>5014</x:v>
      </x:c>
      <x:c r="I2401" s="1" t="s">
        <x:v>5014</x:v>
      </x:c>
      <x:c r="J2401" s="1" t="n">
        <x:v>1.7</x:v>
      </x:c>
      <x:c r="K2401" s="1" t="n">
        <x:v>1.9</x:v>
      </x:c>
      <x:c r="L2401" s="15" t="n">
        <x:v>122.4</x:v>
      </x:c>
      <x:c r="M2401" s="11" t="b">
        <x:f aca="0">TRUE()</x:f>
        <x:v>1</x:v>
      </x:c>
      <x:c r="N2401" s="11" t="b">
        <x:f aca="0">FALSE()</x:f>
        <x:v>0</x:v>
      </x:c>
      <x:c r="O2401" s="1" t="s">
        <x:v>5015</x:v>
      </x:c>
      <x:c r="P2401" s="11" t="b">
        <x:f aca="0">FALSE()</x:f>
        <x:v>0</x:v>
      </x:c>
    </x:row>
    <x:row r="2402" ht="15" hidden="0" customHeight="1">
      <x:c r="A2402" s="1" t="s">
        <x:v>7540</x:v>
      </x:c>
      <x:c r="B2402" s="1" t="s">
        <x:v>3650</x:v>
      </x:c>
      <x:c r="C2402" s="14" t="n">
        <x:v>45680</x:v>
      </x:c>
      <x:c r="D2402" s="1" t="s">
        <x:v>5010</x:v>
      </x:c>
      <x:c r="E2402" s="1" t="s">
        <x:v>5011</x:v>
      </x:c>
      <x:c r="F2402" s="1" t="s">
        <x:v>5012</x:v>
      </x:c>
      <x:c r="G2402" s="1" t="s">
        <x:v>5013</x:v>
      </x:c>
      <x:c r="H2402" s="1" t="s">
        <x:v>5014</x:v>
      </x:c>
      <x:c r="I2402" s="1" t="s">
        <x:v>5014</x:v>
      </x:c>
      <x:c r="J2402" s="1" t="n">
        <x:v>0.7</x:v>
      </x:c>
      <x:c r="K2402" s="1" t="n">
        <x:v>1.9</x:v>
      </x:c>
      <x:c r="L2402" s="15" t="n">
        <x:v>50.4</x:v>
      </x:c>
      <x:c r="M2402" s="11" t="b">
        <x:f aca="0">TRUE()</x:f>
        <x:v>1</x:v>
      </x:c>
      <x:c r="N2402" s="11" t="b">
        <x:f aca="0">FALSE()</x:f>
        <x:v>0</x:v>
      </x:c>
      <x:c r="O2402" s="1" t="s">
        <x:v>5015</x:v>
      </x:c>
      <x:c r="P2402" s="11" t="b">
        <x:f aca="0">FALSE()</x:f>
        <x:v>0</x:v>
      </x:c>
    </x:row>
    <x:row r="2403" ht="15" hidden="0" customHeight="1">
      <x:c r="A2403" s="1" t="s">
        <x:v>7541</x:v>
      </x:c>
      <x:c r="B2403" s="1" t="s">
        <x:v>3650</x:v>
      </x:c>
      <x:c r="C2403" s="14" t="n">
        <x:v>45744</x:v>
      </x:c>
      <x:c r="D2403" s="1" t="s">
        <x:v>5010</x:v>
      </x:c>
      <x:c r="E2403" s="1" t="s">
        <x:v>5011</x:v>
      </x:c>
      <x:c r="F2403" s="1" t="s">
        <x:v>5012</x:v>
      </x:c>
      <x:c r="G2403" s="1" t="s">
        <x:v>5013</x:v>
      </x:c>
      <x:c r="H2403" s="1" t="s">
        <x:v>5014</x:v>
      </x:c>
      <x:c r="I2403" s="1" t="s">
        <x:v>5014</x:v>
      </x:c>
      <x:c r="J2403" s="1" t="n">
        <x:v>0.8</x:v>
      </x:c>
      <x:c r="K2403" s="1" t="n">
        <x:v>1.5</x:v>
      </x:c>
      <x:c r="L2403" s="15" t="n">
        <x:v>57.6</x:v>
      </x:c>
      <x:c r="M2403" s="11" t="b">
        <x:f aca="0">TRUE()</x:f>
        <x:v>1</x:v>
      </x:c>
      <x:c r="N2403" s="11" t="b">
        <x:f aca="0">FALSE()</x:f>
        <x:v>0</x:v>
      </x:c>
      <x:c r="O2403" s="1" t="s">
        <x:v>5015</x:v>
      </x:c>
      <x:c r="P2403" s="11" t="b">
        <x:f aca="0">FALSE()</x:f>
        <x:v>0</x:v>
      </x:c>
    </x:row>
    <x:row r="2404" ht="15" hidden="0" customHeight="1">
      <x:c r="A2404" s="1" t="s">
        <x:v>7542</x:v>
      </x:c>
      <x:c r="B2404" s="1" t="s">
        <x:v>3650</x:v>
      </x:c>
      <x:c r="C2404" s="14" t="n">
        <x:v>45790</x:v>
      </x:c>
      <x:c r="D2404" s="1" t="s">
        <x:v>5010</x:v>
      </x:c>
      <x:c r="E2404" s="1" t="s">
        <x:v>5011</x:v>
      </x:c>
      <x:c r="F2404" s="1" t="s">
        <x:v>5012</x:v>
      </x:c>
      <x:c r="G2404" s="1" t="s">
        <x:v>5013</x:v>
      </x:c>
      <x:c r="H2404" s="1" t="s">
        <x:v>5014</x:v>
      </x:c>
      <x:c r="I2404" s="1" t="s">
        <x:v>5014</x:v>
      </x:c>
      <x:c r="J2404" s="1" t="n">
        <x:v>1.5</x:v>
      </x:c>
      <x:c r="K2404" s="1" t="n">
        <x:v>0.6</x:v>
      </x:c>
      <x:c r="L2404" s="15" t="n">
        <x:v>108</x:v>
      </x:c>
      <x:c r="M2404" s="11" t="b">
        <x:f aca="0">TRUE()</x:f>
        <x:v>1</x:v>
      </x:c>
      <x:c r="N2404" s="11" t="b">
        <x:f aca="0">FALSE()</x:f>
        <x:v>0</x:v>
      </x:c>
      <x:c r="O2404" s="1" t="s">
        <x:v>5015</x:v>
      </x:c>
      <x:c r="P2404" s="11" t="b">
        <x:f aca="0">FALSE()</x:f>
        <x:v>0</x:v>
      </x:c>
    </x:row>
    <x:row r="2405" ht="15" hidden="0" customHeight="1">
      <x:c r="A2405" s="1" t="s">
        <x:v>7543</x:v>
      </x:c>
      <x:c r="B2405" s="1" t="s">
        <x:v>3650</x:v>
      </x:c>
      <x:c r="C2405" s="14" t="n">
        <x:v>45907</x:v>
      </x:c>
      <x:c r="D2405" s="1" t="s">
        <x:v>5018</x:v>
      </x:c>
      <x:c r="E2405" s="1" t="s">
        <x:v>5075</x:v>
      </x:c>
      <x:c r="F2405" s="1" t="s">
        <x:v>5076</x:v>
      </x:c>
      <x:c r="G2405" s="1" t="s">
        <x:v>5077</x:v>
      </x:c>
      <x:c r="H2405" s="1" t="s">
        <x:v>5036</x:v>
      </x:c>
      <x:c r="I2405" s="1" t="s">
        <x:v>5039</x:v>
      </x:c>
      <x:c r="J2405" s="1" t="n">
        <x:v>2.7</x:v>
      </x:c>
      <x:c r="K2405" s="1" t="n">
        <x:v>31.3</x:v>
      </x:c>
      <x:c r="L2405" s="15" t="n">
        <x:v>1024.1</x:v>
      </x:c>
      <x:c r="M2405" s="11" t="b">
        <x:f aca="0">TRUE()</x:f>
        <x:v>1</x:v>
      </x:c>
      <x:c r="N2405" s="11" t="b">
        <x:f aca="0">FALSE()</x:f>
        <x:v>0</x:v>
      </x:c>
      <x:c r="O2405" s="1" t="s">
        <x:v>5098</x:v>
      </x:c>
      <x:c r="P2405" s="11" t="b">
        <x:f aca="0">TRUE()</x:f>
        <x:v>1</x:v>
      </x:c>
      <x:c r="Q2405" s="1" t="s">
        <x:v>7544</x:v>
      </x:c>
    </x:row>
    <x:row r="2406" ht="15" hidden="0" customHeight="1">
      <x:c r="A2406" s="1" t="s">
        <x:v>7545</x:v>
      </x:c>
      <x:c r="B2406" s="1" t="s">
        <x:v>1335</x:v>
      </x:c>
      <x:c r="C2406" s="14" t="n">
        <x:v>45434</x:v>
      </x:c>
      <x:c r="D2406" s="1" t="s">
        <x:v>5010</x:v>
      </x:c>
      <x:c r="E2406" s="1" t="s">
        <x:v>5011</x:v>
      </x:c>
      <x:c r="F2406" s="1" t="s">
        <x:v>5012</x:v>
      </x:c>
      <x:c r="G2406" s="1" t="s">
        <x:v>5013</x:v>
      </x:c>
      <x:c r="H2406" s="1" t="s">
        <x:v>5014</x:v>
      </x:c>
      <x:c r="I2406" s="1" t="s">
        <x:v>5014</x:v>
      </x:c>
      <x:c r="J2406" s="1" t="n">
        <x:v>1.6</x:v>
      </x:c>
      <x:c r="K2406" s="1" t="n">
        <x:v>1.6</x:v>
      </x:c>
      <x:c r="L2406" s="15" t="n">
        <x:v>115.2</x:v>
      </x:c>
      <x:c r="M2406" s="11" t="b">
        <x:f aca="0">TRUE()</x:f>
        <x:v>1</x:v>
      </x:c>
      <x:c r="N2406" s="11" t="b">
        <x:f aca="0">FALSE()</x:f>
        <x:v>0</x:v>
      </x:c>
      <x:c r="O2406" s="1" t="s">
        <x:v>5015</x:v>
      </x:c>
      <x:c r="P2406" s="11" t="b">
        <x:f aca="0">FALSE()</x:f>
        <x:v>0</x:v>
      </x:c>
    </x:row>
    <x:row r="2407" ht="15" hidden="0" customHeight="1">
      <x:c r="A2407" s="1" t="s">
        <x:v>7546</x:v>
      </x:c>
      <x:c r="B2407" s="1" t="s">
        <x:v>1335</x:v>
      </x:c>
      <x:c r="C2407" s="14" t="n">
        <x:v>46203</x:v>
      </x:c>
      <x:c r="D2407" s="1" t="s">
        <x:v>5010</x:v>
      </x:c>
      <x:c r="E2407" s="1" t="s">
        <x:v>5011</x:v>
      </x:c>
      <x:c r="F2407" s="1" t="s">
        <x:v>5012</x:v>
      </x:c>
      <x:c r="G2407" s="1" t="s">
        <x:v>5013</x:v>
      </x:c>
      <x:c r="H2407" s="1" t="s">
        <x:v>5014</x:v>
      </x:c>
      <x:c r="I2407" s="1" t="s">
        <x:v>5014</x:v>
      </x:c>
      <x:c r="J2407" s="1" t="n">
        <x:v>1.1</x:v>
      </x:c>
      <x:c r="K2407" s="1" t="n">
        <x:v>1.4</x:v>
      </x:c>
      <x:c r="L2407" s="15" t="n">
        <x:v>79.2</x:v>
      </x:c>
      <x:c r="M2407" s="11" t="b">
        <x:f aca="0">FALSE()</x:f>
        <x:v>0</x:v>
      </x:c>
      <x:c r="N2407" s="11" t="b">
        <x:f aca="0">FALSE()</x:f>
        <x:v>0</x:v>
      </x:c>
      <x:c r="O2407" s="1" t="s">
        <x:v>5015</x:v>
      </x:c>
      <x:c r="P2407" s="11" t="b">
        <x:f aca="0">FALSE()</x:f>
        <x:v>0</x:v>
      </x:c>
    </x:row>
    <x:row r="2408" ht="15" hidden="0" customHeight="1">
      <x:c r="A2408" s="1" t="s">
        <x:v>7547</x:v>
      </x:c>
      <x:c r="B2408" s="1" t="s">
        <x:v>1335</x:v>
      </x:c>
      <x:c r="C2408" s="14" t="n">
        <x:v>46208</x:v>
      </x:c>
      <x:c r="D2408" s="1" t="s">
        <x:v>5018</x:v>
      </x:c>
      <x:c r="E2408" s="1" t="s">
        <x:v>5110</x:v>
      </x:c>
      <x:c r="F2408" s="1" t="s">
        <x:v>5111</x:v>
      </x:c>
      <x:c r="G2408" s="1" t="s">
        <x:v>5112</x:v>
      </x:c>
      <x:c r="H2408" s="1" t="s">
        <x:v>5058</x:v>
      </x:c>
      <x:c r="I2408" s="1" t="s">
        <x:v>5044</x:v>
      </x:c>
      <x:c r="J2408" s="1" t="n">
        <x:v>2.7</x:v>
      </x:c>
      <x:c r="K2408" s="1" t="n">
        <x:v>20</x:v>
      </x:c>
      <x:c r="L2408" s="15" t="n">
        <x:v>991.42</x:v>
      </x:c>
      <x:c r="M2408" s="11" t="b">
        <x:f aca="0">FALSE()</x:f>
        <x:v>0</x:v>
      </x:c>
      <x:c r="N2408" s="11" t="b">
        <x:f aca="0">FALSE()</x:f>
        <x:v>0</x:v>
      </x:c>
      <x:c r="O2408" s="1" t="s">
        <x:v>5037</x:v>
      </x:c>
      <x:c r="P2408" s="11" t="b">
        <x:f aca="0">FALSE()</x:f>
        <x:v>0</x:v>
      </x:c>
    </x:row>
    <x:row r="2409" ht="15" hidden="0" customHeight="1">
      <x:c r="A2409" s="1" t="s">
        <x:v>7548</x:v>
      </x:c>
      <x:c r="B2409" s="1" t="s">
        <x:v>1335</x:v>
      </x:c>
      <x:c r="C2409" s="14" t="n">
        <x:v>46210</x:v>
      </x:c>
      <x:c r="D2409" s="1" t="s">
        <x:v>5010</x:v>
      </x:c>
      <x:c r="E2409" s="1" t="s">
        <x:v>5011</x:v>
      </x:c>
      <x:c r="F2409" s="1" t="s">
        <x:v>5012</x:v>
      </x:c>
      <x:c r="G2409" s="1" t="s">
        <x:v>5013</x:v>
      </x:c>
      <x:c r="H2409" s="1" t="s">
        <x:v>5014</x:v>
      </x:c>
      <x:c r="I2409" s="1" t="s">
        <x:v>5014</x:v>
      </x:c>
      <x:c r="J2409" s="1" t="n">
        <x:v>1.1</x:v>
      </x:c>
      <x:c r="K2409" s="1" t="n">
        <x:v>2.8</x:v>
      </x:c>
      <x:c r="L2409" s="15" t="n">
        <x:v>79.2</x:v>
      </x:c>
      <x:c r="M2409" s="11" t="b">
        <x:f aca="0">FALSE()</x:f>
        <x:v>0</x:v>
      </x:c>
      <x:c r="N2409" s="11" t="b">
        <x:f aca="0">FALSE()</x:f>
        <x:v>0</x:v>
      </x:c>
      <x:c r="O2409" s="1" t="s">
        <x:v>5015</x:v>
      </x:c>
      <x:c r="P2409" s="11" t="b">
        <x:f aca="0">FALSE()</x:f>
        <x:v>0</x:v>
      </x:c>
    </x:row>
    <x:row r="2410" ht="15" hidden="0" customHeight="1">
      <x:c r="A2410" s="1" t="s">
        <x:v>7549</x:v>
      </x:c>
      <x:c r="B2410" s="1" t="s">
        <x:v>3655</x:v>
      </x:c>
      <x:c r="C2410" s="14" t="n">
        <x:v>45657</x:v>
      </x:c>
      <x:c r="D2410" s="1" t="s">
        <x:v>5018</x:v>
      </x:c>
      <x:c r="E2410" s="1" t="s">
        <x:v>5035</x:v>
      </x:c>
      <x:c r="F2410" s="1" t="s">
        <x:v>5029</x:v>
      </x:c>
      <x:c r="G2410" s="1" t="s">
        <x:v>5030</x:v>
      </x:c>
      <x:c r="H2410" s="1" t="s">
        <x:v>5036</x:v>
      </x:c>
      <x:c r="I2410" s="1" t="s">
        <x:v>5014</x:v>
      </x:c>
      <x:c r="J2410" s="1" t="n">
        <x:v>3.4</x:v>
      </x:c>
      <x:c r="K2410" s="1" t="n">
        <x:v>31.1</x:v>
      </x:c>
      <x:c r="L2410" s="15" t="n">
        <x:v>244.8</x:v>
      </x:c>
      <x:c r="M2410" s="11" t="b">
        <x:f aca="0">TRUE()</x:f>
        <x:v>1</x:v>
      </x:c>
      <x:c r="N2410" s="11" t="b">
        <x:f aca="0">FALSE()</x:f>
        <x:v>0</x:v>
      </x:c>
      <x:c r="O2410" s="1" t="s">
        <x:v>5098</x:v>
      </x:c>
      <x:c r="P2410" s="11" t="b">
        <x:f aca="0">TRUE()</x:f>
        <x:v>1</x:v>
      </x:c>
    </x:row>
    <x:row r="2411" ht="15" hidden="0" customHeight="1">
      <x:c r="A2411" s="1" t="s">
        <x:v>7550</x:v>
      </x:c>
      <x:c r="B2411" s="1" t="s">
        <x:v>3655</x:v>
      </x:c>
      <x:c r="C2411" s="14" t="n">
        <x:v>45693</x:v>
      </x:c>
      <x:c r="D2411" s="1" t="s">
        <x:v>5010</x:v>
      </x:c>
      <x:c r="E2411" s="1" t="s">
        <x:v>5011</x:v>
      </x:c>
      <x:c r="F2411" s="1" t="s">
        <x:v>5012</x:v>
      </x:c>
      <x:c r="G2411" s="1" t="s">
        <x:v>5013</x:v>
      </x:c>
      <x:c r="H2411" s="1" t="s">
        <x:v>5014</x:v>
      </x:c>
      <x:c r="I2411" s="1" t="s">
        <x:v>5014</x:v>
      </x:c>
      <x:c r="J2411" s="1" t="n">
        <x:v>1</x:v>
      </x:c>
      <x:c r="K2411" s="1" t="n">
        <x:v>2.4</x:v>
      </x:c>
      <x:c r="L2411" s="15" t="n">
        <x:v>72</x:v>
      </x:c>
      <x:c r="M2411" s="11" t="b">
        <x:f aca="0">TRUE()</x:f>
        <x:v>1</x:v>
      </x:c>
      <x:c r="N2411" s="11" t="b">
        <x:f aca="0">FALSE()</x:f>
        <x:v>0</x:v>
      </x:c>
      <x:c r="O2411" s="1" t="s">
        <x:v>5015</x:v>
      </x:c>
      <x:c r="P2411" s="11" t="b">
        <x:f aca="0">FALSE()</x:f>
        <x:v>0</x:v>
      </x:c>
    </x:row>
    <x:row r="2412" ht="15" hidden="0" customHeight="1">
      <x:c r="A2412" s="1" t="s">
        <x:v>7551</x:v>
      </x:c>
      <x:c r="B2412" s="1" t="s">
        <x:v>3655</x:v>
      </x:c>
      <x:c r="C2412" s="14" t="n">
        <x:v>45794</x:v>
      </x:c>
      <x:c r="D2412" s="1" t="s">
        <x:v>5010</x:v>
      </x:c>
      <x:c r="E2412" s="1" t="s">
        <x:v>5011</x:v>
      </x:c>
      <x:c r="F2412" s="1" t="s">
        <x:v>5012</x:v>
      </x:c>
      <x:c r="G2412" s="1" t="s">
        <x:v>5013</x:v>
      </x:c>
      <x:c r="H2412" s="1" t="s">
        <x:v>5014</x:v>
      </x:c>
      <x:c r="I2412" s="1" t="s">
        <x:v>5014</x:v>
      </x:c>
      <x:c r="J2412" s="1" t="n">
        <x:v>1.5</x:v>
      </x:c>
      <x:c r="K2412" s="1" t="n">
        <x:v>1.7</x:v>
      </x:c>
      <x:c r="L2412" s="15" t="n">
        <x:v>108</x:v>
      </x:c>
      <x:c r="M2412" s="11" t="b">
        <x:f aca="0">TRUE()</x:f>
        <x:v>1</x:v>
      </x:c>
      <x:c r="N2412" s="11" t="b">
        <x:f aca="0">FALSE()</x:f>
        <x:v>0</x:v>
      </x:c>
      <x:c r="O2412" s="1" t="s">
        <x:v>5015</x:v>
      </x:c>
      <x:c r="P2412" s="11" t="b">
        <x:f aca="0">FALSE()</x:f>
        <x:v>0</x:v>
      </x:c>
    </x:row>
    <x:row r="2413" ht="15" hidden="0" customHeight="1">
      <x:c r="A2413" s="1" t="s">
        <x:v>7552</x:v>
      </x:c>
      <x:c r="B2413" s="1" t="s">
        <x:v>1337</x:v>
      </x:c>
      <x:c r="C2413" s="14" t="n">
        <x:v>45600</x:v>
      </x:c>
      <x:c r="D2413" s="1" t="s">
        <x:v>5018</x:v>
      </x:c>
      <x:c r="E2413" s="1" t="s">
        <x:v>5085</x:v>
      </x:c>
      <x:c r="F2413" s="1" t="s">
        <x:v>5020</x:v>
      </x:c>
      <x:c r="G2413" s="1" t="s">
        <x:v>5021</x:v>
      </x:c>
      <x:c r="H2413" s="1" t="s">
        <x:v>5022</x:v>
      </x:c>
      <x:c r="I2413" s="1" t="s">
        <x:v>5152</x:v>
      </x:c>
      <x:c r="J2413" s="1" t="n">
        <x:v>0.3</x:v>
      </x:c>
      <x:c r="K2413" s="1" t="n">
        <x:v>13.3</x:v>
      </x:c>
      <x:c r="L2413" s="15" t="n">
        <x:v>693.11</x:v>
      </x:c>
      <x:c r="M2413" s="11" t="b">
        <x:f aca="0">FALSE()</x:f>
        <x:v>0</x:v>
      </x:c>
      <x:c r="N2413" s="11" t="b">
        <x:f aca="0">FALSE()</x:f>
        <x:v>0</x:v>
      </x:c>
      <x:c r="O2413" s="1" t="s">
        <x:v>5078</x:v>
      </x:c>
      <x:c r="P2413" s="11" t="b">
        <x:f aca="0">FALSE()</x:f>
        <x:v>0</x:v>
      </x:c>
    </x:row>
    <x:row r="2414" ht="15" hidden="0" customHeight="1">
      <x:c r="A2414" s="1" t="s">
        <x:v>7553</x:v>
      </x:c>
      <x:c r="B2414" s="1" t="s">
        <x:v>1337</x:v>
      </x:c>
      <x:c r="C2414" s="14" t="n">
        <x:v>45610</x:v>
      </x:c>
      <x:c r="D2414" s="1" t="s">
        <x:v>5010</x:v>
      </x:c>
      <x:c r="E2414" s="1" t="s">
        <x:v>5011</x:v>
      </x:c>
      <x:c r="F2414" s="1" t="s">
        <x:v>5012</x:v>
      </x:c>
      <x:c r="G2414" s="1" t="s">
        <x:v>5013</x:v>
      </x:c>
      <x:c r="H2414" s="1" t="s">
        <x:v>5014</x:v>
      </x:c>
      <x:c r="I2414" s="1" t="s">
        <x:v>5014</x:v>
      </x:c>
      <x:c r="J2414" s="1" t="n">
        <x:v>1.8</x:v>
      </x:c>
      <x:c r="K2414" s="1" t="n">
        <x:v>2.9</x:v>
      </x:c>
      <x:c r="L2414" s="15" t="n">
        <x:v>129.6</x:v>
      </x:c>
      <x:c r="M2414" s="11" t="b">
        <x:f aca="0">FALSE()</x:f>
        <x:v>0</x:v>
      </x:c>
      <x:c r="N2414" s="11" t="b">
        <x:f aca="0">FALSE()</x:f>
        <x:v>0</x:v>
      </x:c>
      <x:c r="O2414" s="1" t="s">
        <x:v>5015</x:v>
      </x:c>
      <x:c r="P2414" s="11" t="b">
        <x:f aca="0">FALSE()</x:f>
        <x:v>0</x:v>
      </x:c>
    </x:row>
    <x:row r="2415" ht="15" hidden="0" customHeight="1">
      <x:c r="A2415" s="1" t="s">
        <x:v>7554</x:v>
      </x:c>
      <x:c r="B2415" s="1" t="s">
        <x:v>1337</x:v>
      </x:c>
      <x:c r="C2415" s="14" t="n">
        <x:v>46122</x:v>
      </x:c>
      <x:c r="D2415" s="1" t="s">
        <x:v>5010</x:v>
      </x:c>
      <x:c r="E2415" s="1" t="s">
        <x:v>5011</x:v>
      </x:c>
      <x:c r="F2415" s="1" t="s">
        <x:v>5012</x:v>
      </x:c>
      <x:c r="G2415" s="1" t="s">
        <x:v>5013</x:v>
      </x:c>
      <x:c r="H2415" s="1" t="s">
        <x:v>5014</x:v>
      </x:c>
      <x:c r="I2415" s="1" t="s">
        <x:v>5014</x:v>
      </x:c>
      <x:c r="J2415" s="1" t="n">
        <x:v>1.6</x:v>
      </x:c>
      <x:c r="K2415" s="1" t="n">
        <x:v>0.9</x:v>
      </x:c>
      <x:c r="L2415" s="15" t="n">
        <x:v>115.2</x:v>
      </x:c>
      <x:c r="M2415" s="11" t="b">
        <x:f aca="0">TRUE()</x:f>
        <x:v>1</x:v>
      </x:c>
      <x:c r="N2415" s="11" t="b">
        <x:f aca="0">FALSE()</x:f>
        <x:v>0</x:v>
      </x:c>
      <x:c r="O2415" s="1" t="s">
        <x:v>5015</x:v>
      </x:c>
      <x:c r="P2415" s="11" t="b">
        <x:f aca="0">FALSE()</x:f>
        <x:v>0</x:v>
      </x:c>
    </x:row>
    <x:row r="2416" ht="15" hidden="0" customHeight="1">
      <x:c r="A2416" s="1" t="s">
        <x:v>7555</x:v>
      </x:c>
      <x:c r="B2416" s="1" t="s">
        <x:v>1337</x:v>
      </x:c>
      <x:c r="C2416" s="14" t="n">
        <x:v>46171</x:v>
      </x:c>
      <x:c r="D2416" s="1" t="s">
        <x:v>5010</x:v>
      </x:c>
      <x:c r="E2416" s="1" t="s">
        <x:v>5011</x:v>
      </x:c>
      <x:c r="F2416" s="1" t="s">
        <x:v>5012</x:v>
      </x:c>
      <x:c r="G2416" s="1" t="s">
        <x:v>5013</x:v>
      </x:c>
      <x:c r="H2416" s="1" t="s">
        <x:v>5014</x:v>
      </x:c>
      <x:c r="I2416" s="1" t="s">
        <x:v>5014</x:v>
      </x:c>
      <x:c r="J2416" s="1" t="n">
        <x:v>1.8</x:v>
      </x:c>
      <x:c r="K2416" s="1" t="n">
        <x:v>0.8</x:v>
      </x:c>
      <x:c r="L2416" s="15" t="n">
        <x:v>129.6</x:v>
      </x:c>
      <x:c r="M2416" s="11" t="b">
        <x:f aca="0">FALSE()</x:f>
        <x:v>0</x:v>
      </x:c>
      <x:c r="N2416" s="11" t="b">
        <x:f aca="0">FALSE()</x:f>
        <x:v>0</x:v>
      </x:c>
      <x:c r="O2416" s="1" t="s">
        <x:v>5015</x:v>
      </x:c>
      <x:c r="P2416" s="11" t="b">
        <x:f aca="0">FALSE()</x:f>
        <x:v>0</x:v>
      </x:c>
    </x:row>
    <x:row r="2417" ht="15" hidden="0" customHeight="1">
      <x:c r="A2417" s="1" t="s">
        <x:v>7556</x:v>
      </x:c>
      <x:c r="B2417" s="1" t="s">
        <x:v>1341</x:v>
      </x:c>
      <x:c r="C2417" s="14" t="n">
        <x:v>46195</x:v>
      </x:c>
      <x:c r="D2417" s="1" t="s">
        <x:v>5010</x:v>
      </x:c>
      <x:c r="E2417" s="1" t="s">
        <x:v>5011</x:v>
      </x:c>
      <x:c r="F2417" s="1" t="s">
        <x:v>5012</x:v>
      </x:c>
      <x:c r="G2417" s="1" t="s">
        <x:v>5013</x:v>
      </x:c>
      <x:c r="H2417" s="1" t="s">
        <x:v>5014</x:v>
      </x:c>
      <x:c r="I2417" s="1" t="s">
        <x:v>5014</x:v>
      </x:c>
      <x:c r="J2417" s="1" t="n">
        <x:v>1.7</x:v>
      </x:c>
      <x:c r="K2417" s="1" t="n">
        <x:v>2.9</x:v>
      </x:c>
      <x:c r="L2417" s="15" t="n">
        <x:v>122.4</x:v>
      </x:c>
      <x:c r="M2417" s="11" t="b">
        <x:f aca="0">TRUE()</x:f>
        <x:v>1</x:v>
      </x:c>
      <x:c r="N2417" s="11" t="b">
        <x:f aca="0">FALSE()</x:f>
        <x:v>0</x:v>
      </x:c>
      <x:c r="O2417" s="1" t="s">
        <x:v>5015</x:v>
      </x:c>
      <x:c r="P2417" s="11" t="b">
        <x:f aca="0">FALSE()</x:f>
        <x:v>0</x:v>
      </x:c>
    </x:row>
    <x:row r="2418" ht="15" hidden="0" customHeight="1">
      <x:c r="A2418" s="1" t="s">
        <x:v>7557</x:v>
      </x:c>
      <x:c r="B2418" s="1" t="s">
        <x:v>3662</x:v>
      </x:c>
      <x:c r="C2418" s="14" t="n">
        <x:v>45828</x:v>
      </x:c>
      <x:c r="D2418" s="1" t="s">
        <x:v>5010</x:v>
      </x:c>
      <x:c r="E2418" s="1" t="s">
        <x:v>5011</x:v>
      </x:c>
      <x:c r="F2418" s="1" t="s">
        <x:v>5012</x:v>
      </x:c>
      <x:c r="G2418" s="1" t="s">
        <x:v>5013</x:v>
      </x:c>
      <x:c r="H2418" s="1" t="s">
        <x:v>5014</x:v>
      </x:c>
      <x:c r="I2418" s="1" t="s">
        <x:v>5014</x:v>
      </x:c>
      <x:c r="J2418" s="1" t="n">
        <x:v>0.8</x:v>
      </x:c>
      <x:c r="K2418" s="1" t="n">
        <x:v>0.4</x:v>
      </x:c>
      <x:c r="L2418" s="15" t="n">
        <x:v>57.6</x:v>
      </x:c>
      <x:c r="M2418" s="11" t="b">
        <x:f aca="0">FALSE()</x:f>
        <x:v>0</x:v>
      </x:c>
      <x:c r="N2418" s="11" t="b">
        <x:f aca="0">FALSE()</x:f>
        <x:v>0</x:v>
      </x:c>
      <x:c r="O2418" s="1" t="s">
        <x:v>5015</x:v>
      </x:c>
      <x:c r="P2418" s="11" t="b">
        <x:f aca="0">FALSE()</x:f>
        <x:v>0</x:v>
      </x:c>
    </x:row>
    <x:row r="2419" ht="15" hidden="0" customHeight="1">
      <x:c r="A2419" s="1" t="s">
        <x:v>7558</x:v>
      </x:c>
      <x:c r="B2419" s="1" t="s">
        <x:v>3662</x:v>
      </x:c>
      <x:c r="C2419" s="14" t="n">
        <x:v>45979</x:v>
      </x:c>
      <x:c r="D2419" s="1" t="s">
        <x:v>5010</x:v>
      </x:c>
      <x:c r="E2419" s="1" t="s">
        <x:v>5011</x:v>
      </x:c>
      <x:c r="F2419" s="1" t="s">
        <x:v>5012</x:v>
      </x:c>
      <x:c r="G2419" s="1" t="s">
        <x:v>5013</x:v>
      </x:c>
      <x:c r="H2419" s="1" t="s">
        <x:v>5014</x:v>
      </x:c>
      <x:c r="I2419" s="1" t="s">
        <x:v>5014</x:v>
      </x:c>
      <x:c r="J2419" s="1" t="n">
        <x:v>1.7</x:v>
      </x:c>
      <x:c r="K2419" s="1" t="n">
        <x:v>1.3</x:v>
      </x:c>
      <x:c r="L2419" s="15" t="n">
        <x:v>122.4</x:v>
      </x:c>
      <x:c r="M2419" s="11" t="b">
        <x:f aca="0">TRUE()</x:f>
        <x:v>1</x:v>
      </x:c>
      <x:c r="N2419" s="11" t="b">
        <x:f aca="0">FALSE()</x:f>
        <x:v>0</x:v>
      </x:c>
      <x:c r="O2419" s="1" t="s">
        <x:v>5015</x:v>
      </x:c>
      <x:c r="P2419" s="11" t="b">
        <x:f aca="0">FALSE()</x:f>
        <x:v>0</x:v>
      </x:c>
    </x:row>
    <x:row r="2420" ht="15" hidden="0" customHeight="1">
      <x:c r="A2420" s="1" t="s">
        <x:v>7559</x:v>
      </x:c>
      <x:c r="B2420" s="1" t="s">
        <x:v>3665</x:v>
      </x:c>
      <x:c r="C2420" s="14" t="n">
        <x:v>45941</x:v>
      </x:c>
      <x:c r="D2420" s="1" t="s">
        <x:v>5010</x:v>
      </x:c>
      <x:c r="E2420" s="1" t="s">
        <x:v>5011</x:v>
      </x:c>
      <x:c r="F2420" s="1" t="s">
        <x:v>5012</x:v>
      </x:c>
      <x:c r="G2420" s="1" t="s">
        <x:v>5013</x:v>
      </x:c>
      <x:c r="H2420" s="1" t="s">
        <x:v>5014</x:v>
      </x:c>
      <x:c r="I2420" s="1" t="s">
        <x:v>5014</x:v>
      </x:c>
      <x:c r="J2420" s="1" t="n">
        <x:v>1.4</x:v>
      </x:c>
      <x:c r="K2420" s="1" t="n">
        <x:v>1.5</x:v>
      </x:c>
      <x:c r="L2420" s="15" t="n">
        <x:v>100.8</x:v>
      </x:c>
      <x:c r="M2420" s="11" t="b">
        <x:f aca="0">TRUE()</x:f>
        <x:v>1</x:v>
      </x:c>
      <x:c r="N2420" s="11" t="b">
        <x:f aca="0">FALSE()</x:f>
        <x:v>0</x:v>
      </x:c>
      <x:c r="O2420" s="1" t="s">
        <x:v>5015</x:v>
      </x:c>
      <x:c r="P2420" s="11" t="b">
        <x:f aca="0">FALSE()</x:f>
        <x:v>0</x:v>
      </x:c>
    </x:row>
    <x:row r="2421" ht="15" hidden="0" customHeight="1">
      <x:c r="A2421" s="1" t="s">
        <x:v>7560</x:v>
      </x:c>
      <x:c r="B2421" s="1" t="s">
        <x:v>3665</x:v>
      </x:c>
      <x:c r="C2421" s="14" t="n">
        <x:v>46073</x:v>
      </x:c>
      <x:c r="D2421" s="1" t="s">
        <x:v>5010</x:v>
      </x:c>
      <x:c r="E2421" s="1" t="s">
        <x:v>5011</x:v>
      </x:c>
      <x:c r="F2421" s="1" t="s">
        <x:v>5012</x:v>
      </x:c>
      <x:c r="G2421" s="1" t="s">
        <x:v>5013</x:v>
      </x:c>
      <x:c r="H2421" s="1" t="s">
        <x:v>5014</x:v>
      </x:c>
      <x:c r="I2421" s="1" t="s">
        <x:v>5014</x:v>
      </x:c>
      <x:c r="J2421" s="1" t="n">
        <x:v>1.4</x:v>
      </x:c>
      <x:c r="K2421" s="1" t="n">
        <x:v>2.3</x:v>
      </x:c>
      <x:c r="L2421" s="15" t="n">
        <x:v>100.8</x:v>
      </x:c>
      <x:c r="M2421" s="11" t="b">
        <x:f aca="0">TRUE()</x:f>
        <x:v>1</x:v>
      </x:c>
      <x:c r="N2421" s="11" t="b">
        <x:f aca="0">FALSE()</x:f>
        <x:v>0</x:v>
      </x:c>
      <x:c r="O2421" s="1" t="s">
        <x:v>5015</x:v>
      </x:c>
      <x:c r="P2421" s="11" t="b">
        <x:f aca="0">FALSE()</x:f>
        <x:v>0</x:v>
      </x:c>
    </x:row>
    <x:row r="2422" ht="15" hidden="0" customHeight="1">
      <x:c r="A2422" s="1" t="s">
        <x:v>7561</x:v>
      </x:c>
      <x:c r="B2422" s="1" t="s">
        <x:v>1343</x:v>
      </x:c>
      <x:c r="C2422" s="14" t="n">
        <x:v>45944</x:v>
      </x:c>
      <x:c r="D2422" s="1" t="s">
        <x:v>5010</x:v>
      </x:c>
      <x:c r="E2422" s="1" t="s">
        <x:v>5011</x:v>
      </x:c>
      <x:c r="F2422" s="1" t="s">
        <x:v>5012</x:v>
      </x:c>
      <x:c r="G2422" s="1" t="s">
        <x:v>5013</x:v>
      </x:c>
      <x:c r="H2422" s="1" t="s">
        <x:v>5014</x:v>
      </x:c>
      <x:c r="I2422" s="1" t="s">
        <x:v>5014</x:v>
      </x:c>
      <x:c r="J2422" s="1" t="n">
        <x:v>1.2</x:v>
      </x:c>
      <x:c r="K2422" s="1" t="n">
        <x:v>2.1</x:v>
      </x:c>
      <x:c r="L2422" s="15" t="n">
        <x:v>86.4</x:v>
      </x:c>
      <x:c r="M2422" s="11" t="b">
        <x:f aca="0">FALSE()</x:f>
        <x:v>0</x:v>
      </x:c>
      <x:c r="N2422" s="11" t="b">
        <x:f aca="0">FALSE()</x:f>
        <x:v>0</x:v>
      </x:c>
      <x:c r="O2422" s="1" t="s">
        <x:v>5015</x:v>
      </x:c>
      <x:c r="P2422" s="11" t="b">
        <x:f aca="0">FALSE()</x:f>
        <x:v>0</x:v>
      </x:c>
    </x:row>
    <x:row r="2423" ht="15" hidden="0" customHeight="1">
      <x:c r="A2423" s="1" t="s">
        <x:v>7562</x:v>
      </x:c>
      <x:c r="B2423" s="1" t="s">
        <x:v>1343</x:v>
      </x:c>
      <x:c r="C2423" s="14" t="n">
        <x:v>46215</x:v>
      </x:c>
      <x:c r="D2423" s="1" t="s">
        <x:v>5010</x:v>
      </x:c>
      <x:c r="E2423" s="1" t="s">
        <x:v>5011</x:v>
      </x:c>
      <x:c r="F2423" s="1" t="s">
        <x:v>5012</x:v>
      </x:c>
      <x:c r="G2423" s="1" t="s">
        <x:v>5013</x:v>
      </x:c>
      <x:c r="H2423" s="1" t="s">
        <x:v>5014</x:v>
      </x:c>
      <x:c r="I2423" s="1" t="s">
        <x:v>5014</x:v>
      </x:c>
      <x:c r="J2423" s="1" t="n">
        <x:v>1.5</x:v>
      </x:c>
      <x:c r="K2423" s="1" t="n">
        <x:v>2.1</x:v>
      </x:c>
      <x:c r="L2423" s="15" t="n">
        <x:v>108</x:v>
      </x:c>
      <x:c r="M2423" s="11" t="b">
        <x:f aca="0">TRUE()</x:f>
        <x:v>1</x:v>
      </x:c>
      <x:c r="N2423" s="11" t="b">
        <x:f aca="0">FALSE()</x:f>
        <x:v>0</x:v>
      </x:c>
      <x:c r="O2423" s="1" t="s">
        <x:v>5015</x:v>
      </x:c>
      <x:c r="P2423" s="11" t="b">
        <x:f aca="0">FALSE()</x:f>
        <x:v>0</x:v>
      </x:c>
    </x:row>
    <x:row r="2424" ht="15" hidden="0" customHeight="1">
      <x:c r="A2424" s="1" t="s">
        <x:v>7563</x:v>
      </x:c>
      <x:c r="B2424" s="1" t="s">
        <x:v>1345</x:v>
      </x:c>
      <x:c r="C2424" s="14" t="n">
        <x:v>45607</x:v>
      </x:c>
      <x:c r="D2424" s="1" t="s">
        <x:v>5010</x:v>
      </x:c>
      <x:c r="E2424" s="1" t="s">
        <x:v>5011</x:v>
      </x:c>
      <x:c r="F2424" s="1" t="s">
        <x:v>5012</x:v>
      </x:c>
      <x:c r="G2424" s="1" t="s">
        <x:v>5013</x:v>
      </x:c>
      <x:c r="H2424" s="1" t="s">
        <x:v>5014</x:v>
      </x:c>
      <x:c r="I2424" s="1" t="s">
        <x:v>5014</x:v>
      </x:c>
      <x:c r="J2424" s="1" t="n">
        <x:v>1.3</x:v>
      </x:c>
      <x:c r="K2424" s="1" t="n">
        <x:v>2.4</x:v>
      </x:c>
      <x:c r="L2424" s="15" t="n">
        <x:v>93.6</x:v>
      </x:c>
      <x:c r="M2424" s="11" t="b">
        <x:f aca="0">TRUE()</x:f>
        <x:v>1</x:v>
      </x:c>
      <x:c r="N2424" s="11" t="b">
        <x:f aca="0">FALSE()</x:f>
        <x:v>0</x:v>
      </x:c>
      <x:c r="O2424" s="1" t="s">
        <x:v>5015</x:v>
      </x:c>
      <x:c r="P2424" s="11" t="b">
        <x:f aca="0">FALSE()</x:f>
        <x:v>0</x:v>
      </x:c>
    </x:row>
    <x:row r="2425" ht="15" hidden="0" customHeight="1">
      <x:c r="A2425" s="1" t="s">
        <x:v>7564</x:v>
      </x:c>
      <x:c r="B2425" s="1" t="s">
        <x:v>1345</x:v>
      </x:c>
      <x:c r="C2425" s="14" t="n">
        <x:v>46027</x:v>
      </x:c>
      <x:c r="D2425" s="1" t="s">
        <x:v>5010</x:v>
      </x:c>
      <x:c r="E2425" s="1" t="s">
        <x:v>5011</x:v>
      </x:c>
      <x:c r="F2425" s="1" t="s">
        <x:v>5012</x:v>
      </x:c>
      <x:c r="G2425" s="1" t="s">
        <x:v>5013</x:v>
      </x:c>
      <x:c r="H2425" s="1" t="s">
        <x:v>5014</x:v>
      </x:c>
      <x:c r="I2425" s="1" t="s">
        <x:v>5014</x:v>
      </x:c>
      <x:c r="J2425" s="1" t="n">
        <x:v>1.4</x:v>
      </x:c>
      <x:c r="K2425" s="1" t="n">
        <x:v>1.7</x:v>
      </x:c>
      <x:c r="L2425" s="15" t="n">
        <x:v>100.8</x:v>
      </x:c>
      <x:c r="M2425" s="11" t="b">
        <x:f aca="0">FALSE()</x:f>
        <x:v>0</x:v>
      </x:c>
      <x:c r="N2425" s="11" t="b">
        <x:f aca="0">FALSE()</x:f>
        <x:v>0</x:v>
      </x:c>
      <x:c r="O2425" s="1" t="s">
        <x:v>5015</x:v>
      </x:c>
      <x:c r="P2425" s="11" t="b">
        <x:f aca="0">FALSE()</x:f>
        <x:v>0</x:v>
      </x:c>
    </x:row>
    <x:row r="2426" ht="15" hidden="0" customHeight="1">
      <x:c r="A2426" s="1" t="s">
        <x:v>7565</x:v>
      </x:c>
      <x:c r="B2426" s="1" t="s">
        <x:v>3672</x:v>
      </x:c>
      <x:c r="C2426" s="14" t="n">
        <x:v>45344</x:v>
      </x:c>
      <x:c r="D2426" s="1" t="s">
        <x:v>5010</x:v>
      </x:c>
      <x:c r="E2426" s="1" t="s">
        <x:v>5011</x:v>
      </x:c>
      <x:c r="F2426" s="1" t="s">
        <x:v>5012</x:v>
      </x:c>
      <x:c r="G2426" s="1" t="s">
        <x:v>5013</x:v>
      </x:c>
      <x:c r="H2426" s="1" t="s">
        <x:v>5014</x:v>
      </x:c>
      <x:c r="I2426" s="1" t="s">
        <x:v>5014</x:v>
      </x:c>
      <x:c r="J2426" s="1" t="n">
        <x:v>1.6</x:v>
      </x:c>
      <x:c r="K2426" s="1" t="n">
        <x:v>1.6</x:v>
      </x:c>
      <x:c r="L2426" s="15" t="n">
        <x:v>115.2</x:v>
      </x:c>
      <x:c r="M2426" s="11" t="b">
        <x:f aca="0">TRUE()</x:f>
        <x:v>1</x:v>
      </x:c>
      <x:c r="N2426" s="11" t="b">
        <x:f aca="0">FALSE()</x:f>
        <x:v>0</x:v>
      </x:c>
      <x:c r="O2426" s="1" t="s">
        <x:v>5015</x:v>
      </x:c>
      <x:c r="P2426" s="11" t="b">
        <x:f aca="0">FALSE()</x:f>
        <x:v>0</x:v>
      </x:c>
    </x:row>
    <x:row r="2427" ht="15" hidden="0" customHeight="1">
      <x:c r="A2427" s="1" t="s">
        <x:v>7566</x:v>
      </x:c>
      <x:c r="B2427" s="1" t="s">
        <x:v>3672</x:v>
      </x:c>
      <x:c r="C2427" s="14" t="n">
        <x:v>45358</x:v>
      </x:c>
      <x:c r="D2427" s="1" t="s">
        <x:v>5010</x:v>
      </x:c>
      <x:c r="E2427" s="1" t="s">
        <x:v>5011</x:v>
      </x:c>
      <x:c r="F2427" s="1" t="s">
        <x:v>5012</x:v>
      </x:c>
      <x:c r="G2427" s="1" t="s">
        <x:v>5013</x:v>
      </x:c>
      <x:c r="H2427" s="1" t="s">
        <x:v>5014</x:v>
      </x:c>
      <x:c r="I2427" s="1" t="s">
        <x:v>5014</x:v>
      </x:c>
      <x:c r="J2427" s="1" t="n">
        <x:v>1.3</x:v>
      </x:c>
      <x:c r="K2427" s="1" t="n">
        <x:v>1.2</x:v>
      </x:c>
      <x:c r="L2427" s="15" t="n">
        <x:v>93.6</x:v>
      </x:c>
      <x:c r="M2427" s="11" t="b">
        <x:f aca="0">TRUE()</x:f>
        <x:v>1</x:v>
      </x:c>
      <x:c r="N2427" s="11" t="b">
        <x:f aca="0">FALSE()</x:f>
        <x:v>0</x:v>
      </x:c>
      <x:c r="O2427" s="1" t="s">
        <x:v>5015</x:v>
      </x:c>
      <x:c r="P2427" s="11" t="b">
        <x:f aca="0">FALSE()</x:f>
        <x:v>0</x:v>
      </x:c>
    </x:row>
    <x:row r="2428" ht="15" hidden="0" customHeight="1">
      <x:c r="A2428" s="1" t="s">
        <x:v>7567</x:v>
      </x:c>
      <x:c r="B2428" s="1" t="s">
        <x:v>3672</x:v>
      </x:c>
      <x:c r="C2428" s="14" t="n">
        <x:v>45594</x:v>
      </x:c>
      <x:c r="D2428" s="1" t="s">
        <x:v>5010</x:v>
      </x:c>
      <x:c r="E2428" s="1" t="s">
        <x:v>5011</x:v>
      </x:c>
      <x:c r="F2428" s="1" t="s">
        <x:v>5012</x:v>
      </x:c>
      <x:c r="G2428" s="1" t="s">
        <x:v>5013</x:v>
      </x:c>
      <x:c r="H2428" s="1" t="s">
        <x:v>5014</x:v>
      </x:c>
      <x:c r="I2428" s="1" t="s">
        <x:v>5014</x:v>
      </x:c>
      <x:c r="J2428" s="1" t="n">
        <x:v>1.3</x:v>
      </x:c>
      <x:c r="K2428" s="1" t="n">
        <x:v>1.1</x:v>
      </x:c>
      <x:c r="L2428" s="15" t="n">
        <x:v>93.6</x:v>
      </x:c>
      <x:c r="M2428" s="11" t="b">
        <x:f aca="0">TRUE()</x:f>
        <x:v>1</x:v>
      </x:c>
      <x:c r="N2428" s="11" t="b">
        <x:f aca="0">FALSE()</x:f>
        <x:v>0</x:v>
      </x:c>
      <x:c r="O2428" s="1" t="s">
        <x:v>5015</x:v>
      </x:c>
      <x:c r="P2428" s="11" t="b">
        <x:f aca="0">FALSE()</x:f>
        <x:v>0</x:v>
      </x:c>
    </x:row>
    <x:row r="2429" ht="15" hidden="0" customHeight="1">
      <x:c r="A2429" s="1" t="s">
        <x:v>7568</x:v>
      </x:c>
      <x:c r="B2429" s="1" t="s">
        <x:v>3672</x:v>
      </x:c>
      <x:c r="C2429" s="14" t="n">
        <x:v>45902</x:v>
      </x:c>
      <x:c r="D2429" s="1" t="s">
        <x:v>5054</x:v>
      </x:c>
      <x:c r="E2429" s="1" t="s">
        <x:v>5055</x:v>
      </x:c>
      <x:c r="F2429" s="1" t="s">
        <x:v>5012</x:v>
      </x:c>
      <x:c r="G2429" s="1" t="s">
        <x:v>5013</x:v>
      </x:c>
      <x:c r="H2429" s="1" t="s">
        <x:v>5014</x:v>
      </x:c>
      <x:c r="I2429" s="1" t="s">
        <x:v>5014</x:v>
      </x:c>
      <x:c r="J2429" s="1" t="n">
        <x:v>1.1</x:v>
      </x:c>
      <x:c r="K2429" s="1" t="n">
        <x:v>1.9</x:v>
      </x:c>
      <x:c r="L2429" s="15" t="n">
        <x:v>79.2</x:v>
      </x:c>
      <x:c r="M2429" s="11" t="b">
        <x:f aca="0">TRUE()</x:f>
        <x:v>1</x:v>
      </x:c>
      <x:c r="N2429" s="11" t="b">
        <x:f aca="0">FALSE()</x:f>
        <x:v>0</x:v>
      </x:c>
      <x:c r="O2429" s="1" t="s">
        <x:v>5015</x:v>
      </x:c>
      <x:c r="P2429" s="11" t="b">
        <x:f aca="0">FALSE()</x:f>
        <x:v>0</x:v>
      </x:c>
    </x:row>
    <x:row r="2430" ht="15" hidden="0" customHeight="1">
      <x:c r="A2430" s="1" t="s">
        <x:v>7569</x:v>
      </x:c>
      <x:c r="B2430" s="1" t="s">
        <x:v>1347</x:v>
      </x:c>
      <x:c r="C2430" s="14" t="n">
        <x:v>45899</x:v>
      </x:c>
      <x:c r="D2430" s="1" t="s">
        <x:v>5010</x:v>
      </x:c>
      <x:c r="E2430" s="1" t="s">
        <x:v>5011</x:v>
      </x:c>
      <x:c r="F2430" s="1" t="s">
        <x:v>5012</x:v>
      </x:c>
      <x:c r="G2430" s="1" t="s">
        <x:v>5013</x:v>
      </x:c>
      <x:c r="H2430" s="1" t="s">
        <x:v>5014</x:v>
      </x:c>
      <x:c r="I2430" s="1" t="s">
        <x:v>5014</x:v>
      </x:c>
      <x:c r="J2430" s="1" t="n">
        <x:v>0.8</x:v>
      </x:c>
      <x:c r="K2430" s="1" t="n">
        <x:v>1.6</x:v>
      </x:c>
      <x:c r="L2430" s="15" t="n">
        <x:v>57.6</x:v>
      </x:c>
      <x:c r="M2430" s="11" t="b">
        <x:f aca="0">TRUE()</x:f>
        <x:v>1</x:v>
      </x:c>
      <x:c r="N2430" s="11" t="b">
        <x:f aca="0">FALSE()</x:f>
        <x:v>0</x:v>
      </x:c>
      <x:c r="O2430" s="1" t="s">
        <x:v>5015</x:v>
      </x:c>
      <x:c r="P2430" s="11" t="b">
        <x:f aca="0">FALSE()</x:f>
        <x:v>0</x:v>
      </x:c>
    </x:row>
    <x:row r="2431" ht="15" hidden="0" customHeight="1">
      <x:c r="A2431" s="1" t="s">
        <x:v>7570</x:v>
      </x:c>
      <x:c r="B2431" s="1" t="s">
        <x:v>1347</x:v>
      </x:c>
      <x:c r="C2431" s="14" t="n">
        <x:v>45969</x:v>
      </x:c>
      <x:c r="D2431" s="1" t="s">
        <x:v>5010</x:v>
      </x:c>
      <x:c r="E2431" s="1" t="s">
        <x:v>5011</x:v>
      </x:c>
      <x:c r="F2431" s="1" t="s">
        <x:v>5012</x:v>
      </x:c>
      <x:c r="G2431" s="1" t="s">
        <x:v>5013</x:v>
      </x:c>
      <x:c r="H2431" s="1" t="s">
        <x:v>5014</x:v>
      </x:c>
      <x:c r="I2431" s="1" t="s">
        <x:v>5014</x:v>
      </x:c>
      <x:c r="J2431" s="1" t="n">
        <x:v>1.4</x:v>
      </x:c>
      <x:c r="K2431" s="1" t="n">
        <x:v>1.3</x:v>
      </x:c>
      <x:c r="L2431" s="15" t="n">
        <x:v>100.8</x:v>
      </x:c>
      <x:c r="M2431" s="11" t="b">
        <x:f aca="0">TRUE()</x:f>
        <x:v>1</x:v>
      </x:c>
      <x:c r="N2431" s="11" t="b">
        <x:f aca="0">FALSE()</x:f>
        <x:v>0</x:v>
      </x:c>
      <x:c r="O2431" s="1" t="s">
        <x:v>5015</x:v>
      </x:c>
      <x:c r="P2431" s="11" t="b">
        <x:f aca="0">FALSE()</x:f>
        <x:v>0</x:v>
      </x:c>
    </x:row>
    <x:row r="2432" ht="15" hidden="0" customHeight="1">
      <x:c r="A2432" s="1" t="s">
        <x:v>7571</x:v>
      </x:c>
      <x:c r="B2432" s="1" t="s">
        <x:v>1347</x:v>
      </x:c>
      <x:c r="C2432" s="14" t="n">
        <x:v>46131</x:v>
      </x:c>
      <x:c r="D2432" s="1" t="s">
        <x:v>5010</x:v>
      </x:c>
      <x:c r="E2432" s="1" t="s">
        <x:v>5011</x:v>
      </x:c>
      <x:c r="F2432" s="1" t="s">
        <x:v>5012</x:v>
      </x:c>
      <x:c r="G2432" s="1" t="s">
        <x:v>5013</x:v>
      </x:c>
      <x:c r="H2432" s="1" t="s">
        <x:v>5014</x:v>
      </x:c>
      <x:c r="I2432" s="1" t="s">
        <x:v>5014</x:v>
      </x:c>
      <x:c r="J2432" s="1" t="n">
        <x:v>1.8</x:v>
      </x:c>
      <x:c r="K2432" s="1" t="n">
        <x:v>1.3</x:v>
      </x:c>
      <x:c r="L2432" s="15" t="n">
        <x:v>129.6</x:v>
      </x:c>
      <x:c r="M2432" s="11" t="b">
        <x:f aca="0">TRUE()</x:f>
        <x:v>1</x:v>
      </x:c>
      <x:c r="N2432" s="11" t="b">
        <x:f aca="0">FALSE()</x:f>
        <x:v>0</x:v>
      </x:c>
      <x:c r="O2432" s="1" t="s">
        <x:v>5015</x:v>
      </x:c>
      <x:c r="P2432" s="11" t="b">
        <x:f aca="0">FALSE()</x:f>
        <x:v>0</x:v>
      </x:c>
    </x:row>
    <x:row r="2433" ht="15" hidden="0" customHeight="1">
      <x:c r="A2433" s="1" t="s">
        <x:v>7572</x:v>
      </x:c>
      <x:c r="B2433" s="1" t="s">
        <x:v>1348</x:v>
      </x:c>
      <x:c r="C2433" s="14" t="n">
        <x:v>45501</x:v>
      </x:c>
      <x:c r="D2433" s="1" t="s">
        <x:v>5010</x:v>
      </x:c>
      <x:c r="E2433" s="1" t="s">
        <x:v>5011</x:v>
      </x:c>
      <x:c r="F2433" s="1" t="s">
        <x:v>5012</x:v>
      </x:c>
      <x:c r="G2433" s="1" t="s">
        <x:v>5013</x:v>
      </x:c>
      <x:c r="H2433" s="1" t="s">
        <x:v>5014</x:v>
      </x:c>
      <x:c r="I2433" s="1" t="s">
        <x:v>5014</x:v>
      </x:c>
      <x:c r="J2433" s="1" t="n">
        <x:v>1.9</x:v>
      </x:c>
      <x:c r="K2433" s="1" t="n">
        <x:v>1.7</x:v>
      </x:c>
      <x:c r="L2433" s="15" t="n">
        <x:v>136.8</x:v>
      </x:c>
      <x:c r="M2433" s="11" t="b">
        <x:f aca="0">TRUE()</x:f>
        <x:v>1</x:v>
      </x:c>
      <x:c r="N2433" s="11" t="b">
        <x:f aca="0">FALSE()</x:f>
        <x:v>0</x:v>
      </x:c>
      <x:c r="O2433" s="1" t="s">
        <x:v>5015</x:v>
      </x:c>
      <x:c r="P2433" s="11" t="b">
        <x:f aca="0">FALSE()</x:f>
        <x:v>0</x:v>
      </x:c>
    </x:row>
    <x:row r="2434" ht="15" hidden="0" customHeight="1">
      <x:c r="A2434" s="1" t="s">
        <x:v>7573</x:v>
      </x:c>
      <x:c r="B2434" s="1" t="s">
        <x:v>1348</x:v>
      </x:c>
      <x:c r="C2434" s="14" t="n">
        <x:v>45935</x:v>
      </x:c>
      <x:c r="D2434" s="1" t="s">
        <x:v>5010</x:v>
      </x:c>
      <x:c r="E2434" s="1" t="s">
        <x:v>5011</x:v>
      </x:c>
      <x:c r="F2434" s="1" t="s">
        <x:v>5012</x:v>
      </x:c>
      <x:c r="G2434" s="1" t="s">
        <x:v>5013</x:v>
      </x:c>
      <x:c r="H2434" s="1" t="s">
        <x:v>5014</x:v>
      </x:c>
      <x:c r="I2434" s="1" t="s">
        <x:v>5014</x:v>
      </x:c>
      <x:c r="J2434" s="1" t="n">
        <x:v>1.1</x:v>
      </x:c>
      <x:c r="K2434" s="1" t="n">
        <x:v>2.1</x:v>
      </x:c>
      <x:c r="L2434" s="15" t="n">
        <x:v>79.2</x:v>
      </x:c>
      <x:c r="M2434" s="11" t="b">
        <x:f aca="0">FALSE()</x:f>
        <x:v>0</x:v>
      </x:c>
      <x:c r="N2434" s="11" t="b">
        <x:f aca="0">FALSE()</x:f>
        <x:v>0</x:v>
      </x:c>
      <x:c r="O2434" s="1" t="s">
        <x:v>5015</x:v>
      </x:c>
      <x:c r="P2434" s="11" t="b">
        <x:f aca="0">FALSE()</x:f>
        <x:v>0</x:v>
      </x:c>
    </x:row>
    <x:row r="2435" ht="15" hidden="0" customHeight="1">
      <x:c r="A2435" s="1" t="s">
        <x:v>7574</x:v>
      </x:c>
      <x:c r="B2435" s="1" t="s">
        <x:v>1348</x:v>
      </x:c>
      <x:c r="C2435" s="14" t="n">
        <x:v>45970</x:v>
      </x:c>
      <x:c r="D2435" s="1" t="s">
        <x:v>5054</x:v>
      </x:c>
      <x:c r="E2435" s="1" t="s">
        <x:v>5055</x:v>
      </x:c>
      <x:c r="F2435" s="1" t="s">
        <x:v>5012</x:v>
      </x:c>
      <x:c r="G2435" s="1" t="s">
        <x:v>5013</x:v>
      </x:c>
      <x:c r="H2435" s="1" t="s">
        <x:v>5014</x:v>
      </x:c>
      <x:c r="I2435" s="1" t="s">
        <x:v>5014</x:v>
      </x:c>
      <x:c r="J2435" s="1" t="n">
        <x:v>1.2</x:v>
      </x:c>
      <x:c r="K2435" s="1" t="n">
        <x:v>1.8</x:v>
      </x:c>
      <x:c r="L2435" s="15" t="n">
        <x:v>86.4</x:v>
      </x:c>
      <x:c r="M2435" s="11" t="b">
        <x:f aca="0">TRUE()</x:f>
        <x:v>1</x:v>
      </x:c>
      <x:c r="N2435" s="11" t="b">
        <x:f aca="0">FALSE()</x:f>
        <x:v>0</x:v>
      </x:c>
      <x:c r="O2435" s="1" t="s">
        <x:v>5015</x:v>
      </x:c>
      <x:c r="P2435" s="11" t="b">
        <x:f aca="0">FALSE()</x:f>
        <x:v>0</x:v>
      </x:c>
    </x:row>
    <x:row r="2436" ht="15" hidden="0" customHeight="1">
      <x:c r="A2436" s="1" t="s">
        <x:v>7575</x:v>
      </x:c>
      <x:c r="B2436" s="1" t="s">
        <x:v>1348</x:v>
      </x:c>
      <x:c r="C2436" s="14" t="n">
        <x:v>45972</x:v>
      </x:c>
      <x:c r="D2436" s="1" t="s">
        <x:v>5010</x:v>
      </x:c>
      <x:c r="E2436" s="1" t="s">
        <x:v>5011</x:v>
      </x:c>
      <x:c r="F2436" s="1" t="s">
        <x:v>5012</x:v>
      </x:c>
      <x:c r="G2436" s="1" t="s">
        <x:v>5013</x:v>
      </x:c>
      <x:c r="H2436" s="1" t="s">
        <x:v>5014</x:v>
      </x:c>
      <x:c r="I2436" s="1" t="s">
        <x:v>5014</x:v>
      </x:c>
      <x:c r="J2436" s="1" t="n">
        <x:v>0.9</x:v>
      </x:c>
      <x:c r="K2436" s="1" t="n">
        <x:v>1.5</x:v>
      </x:c>
      <x:c r="L2436" s="15" t="n">
        <x:v>64.8</x:v>
      </x:c>
      <x:c r="M2436" s="11" t="b">
        <x:f aca="0">TRUE()</x:f>
        <x:v>1</x:v>
      </x:c>
      <x:c r="N2436" s="11" t="b">
        <x:f aca="0">FALSE()</x:f>
        <x:v>0</x:v>
      </x:c>
      <x:c r="O2436" s="1" t="s">
        <x:v>5015</x:v>
      </x:c>
      <x:c r="P2436" s="11" t="b">
        <x:f aca="0">FALSE()</x:f>
        <x:v>0</x:v>
      </x:c>
    </x:row>
    <x:row r="2437" ht="15" hidden="0" customHeight="1">
      <x:c r="A2437" s="1" t="s">
        <x:v>7576</x:v>
      </x:c>
      <x:c r="B2437" s="1" t="s">
        <x:v>1348</x:v>
      </x:c>
      <x:c r="C2437" s="14" t="n">
        <x:v>46126</x:v>
      </x:c>
      <x:c r="D2437" s="1" t="s">
        <x:v>5018</x:v>
      </x:c>
      <x:c r="E2437" s="1" t="s">
        <x:v>5085</x:v>
      </x:c>
      <x:c r="F2437" s="1" t="s">
        <x:v>5020</x:v>
      </x:c>
      <x:c r="G2437" s="1" t="s">
        <x:v>5021</x:v>
      </x:c>
      <x:c r="H2437" s="1" t="s">
        <x:v>5022</x:v>
      </x:c>
      <x:c r="I2437" s="1" t="s">
        <x:v>5039</x:v>
      </x:c>
      <x:c r="J2437" s="1" t="n">
        <x:v>2.2</x:v>
      </x:c>
      <x:c r="K2437" s="1" t="n">
        <x:v>5.4</x:v>
      </x:c>
      <x:c r="L2437" s="15" t="n">
        <x:v>538.27</x:v>
      </x:c>
      <x:c r="M2437" s="11" t="b">
        <x:f aca="0">TRUE()</x:f>
        <x:v>1</x:v>
      </x:c>
      <x:c r="N2437" s="11" t="b">
        <x:f aca="0">FALSE()</x:f>
        <x:v>0</x:v>
      </x:c>
      <x:c r="O2437" s="1" t="s">
        <x:v>5068</x:v>
      </x:c>
      <x:c r="P2437" s="11" t="b">
        <x:f aca="0">FALSE()</x:f>
        <x:v>0</x:v>
      </x:c>
    </x:row>
    <x:row r="2438" ht="15" hidden="0" customHeight="1">
      <x:c r="A2438" s="1" t="s">
        <x:v>7577</x:v>
      </x:c>
      <x:c r="B2438" s="1" t="s">
        <x:v>3679</x:v>
      </x:c>
      <x:c r="C2438" s="14" t="n">
        <x:v>45647</x:v>
      </x:c>
      <x:c r="D2438" s="1" t="s">
        <x:v>5018</x:v>
      </x:c>
      <x:c r="E2438" s="1" t="s">
        <x:v>5070</x:v>
      </x:c>
      <x:c r="F2438" s="1" t="s">
        <x:v>5071</x:v>
      </x:c>
      <x:c r="G2438" s="1" t="s">
        <x:v>5072</x:v>
      </x:c>
      <x:c r="H2438" s="1" t="s">
        <x:v>5031</x:v>
      </x:c>
      <x:c r="I2438" s="1" t="s">
        <x:v>5014</x:v>
      </x:c>
      <x:c r="J2438" s="1" t="n">
        <x:v>2.9</x:v>
      </x:c>
      <x:c r="K2438" s="1" t="n">
        <x:v>13.1</x:v>
      </x:c>
      <x:c r="L2438" s="15" t="n">
        <x:v>208.8</x:v>
      </x:c>
      <x:c r="M2438" s="11" t="b">
        <x:f aca="0">TRUE()</x:f>
        <x:v>1</x:v>
      </x:c>
      <x:c r="N2438" s="11" t="b">
        <x:f aca="0">FALSE()</x:f>
        <x:v>0</x:v>
      </x:c>
      <x:c r="O2438" s="1" t="s">
        <x:v>5037</x:v>
      </x:c>
      <x:c r="P2438" s="11" t="b">
        <x:f aca="0">FALSE()</x:f>
        <x:v>0</x:v>
      </x:c>
    </x:row>
    <x:row r="2439" ht="15" hidden="0" customHeight="1">
      <x:c r="A2439" s="1" t="s">
        <x:v>7578</x:v>
      </x:c>
      <x:c r="B2439" s="1" t="s">
        <x:v>3679</x:v>
      </x:c>
      <x:c r="C2439" s="14" t="n">
        <x:v>45720</x:v>
      </x:c>
      <x:c r="D2439" s="1" t="s">
        <x:v>5018</x:v>
      </x:c>
      <x:c r="E2439" s="1" t="s">
        <x:v>5110</x:v>
      </x:c>
      <x:c r="F2439" s="1" t="s">
        <x:v>5111</x:v>
      </x:c>
      <x:c r="G2439" s="1" t="s">
        <x:v>5112</x:v>
      </x:c>
      <x:c r="H2439" s="1" t="s">
        <x:v>5022</x:v>
      </x:c>
      <x:c r="I2439" s="1" t="s">
        <x:v>5032</x:v>
      </x:c>
      <x:c r="J2439" s="1" t="n">
        <x:v>0.3</x:v>
      </x:c>
      <x:c r="K2439" s="1" t="n">
        <x:v>1.2</x:v>
      </x:c>
      <x:c r="L2439" s="15" t="n">
        <x:v>450.74</x:v>
      </x:c>
      <x:c r="M2439" s="11" t="b">
        <x:f aca="0">TRUE()</x:f>
        <x:v>1</x:v>
      </x:c>
      <x:c r="N2439" s="11" t="b">
        <x:f aca="0">FALSE()</x:f>
        <x:v>0</x:v>
      </x:c>
      <x:c r="O2439" s="1" t="s">
        <x:v>5098</x:v>
      </x:c>
      <x:c r="P2439" s="11" t="b">
        <x:f aca="0">FALSE()</x:f>
        <x:v>0</x:v>
      </x:c>
    </x:row>
    <x:row r="2440" ht="15" hidden="0" customHeight="1">
      <x:c r="A2440" s="1" t="s">
        <x:v>7579</x:v>
      </x:c>
      <x:c r="B2440" s="1" t="s">
        <x:v>1351</x:v>
      </x:c>
      <x:c r="C2440" s="14" t="n">
        <x:v>45833</x:v>
      </x:c>
      <x:c r="D2440" s="1" t="s">
        <x:v>5010</x:v>
      </x:c>
      <x:c r="E2440" s="1" t="s">
        <x:v>5011</x:v>
      </x:c>
      <x:c r="F2440" s="1" t="s">
        <x:v>5012</x:v>
      </x:c>
      <x:c r="G2440" s="1" t="s">
        <x:v>5013</x:v>
      </x:c>
      <x:c r="H2440" s="1" t="s">
        <x:v>5014</x:v>
      </x:c>
      <x:c r="I2440" s="1" t="s">
        <x:v>5014</x:v>
      </x:c>
      <x:c r="J2440" s="1" t="n">
        <x:v>1</x:v>
      </x:c>
      <x:c r="K2440" s="1" t="n">
        <x:v>1.6</x:v>
      </x:c>
      <x:c r="L2440" s="15" t="n">
        <x:v>72</x:v>
      </x:c>
      <x:c r="M2440" s="11" t="b">
        <x:f aca="0">TRUE()</x:f>
        <x:v>1</x:v>
      </x:c>
      <x:c r="N2440" s="11" t="b">
        <x:f aca="0">FALSE()</x:f>
        <x:v>0</x:v>
      </x:c>
      <x:c r="O2440" s="1" t="s">
        <x:v>5015</x:v>
      </x:c>
      <x:c r="P2440" s="11" t="b">
        <x:f aca="0">FALSE()</x:f>
        <x:v>0</x:v>
      </x:c>
    </x:row>
    <x:row r="2441" ht="15" hidden="0" customHeight="1">
      <x:c r="A2441" s="1" t="s">
        <x:v>7580</x:v>
      </x:c>
      <x:c r="B2441" s="1" t="s">
        <x:v>1351</x:v>
      </x:c>
      <x:c r="C2441" s="14" t="n">
        <x:v>45844</x:v>
      </x:c>
      <x:c r="D2441" s="1" t="s">
        <x:v>5018</x:v>
      </x:c>
      <x:c r="E2441" s="1" t="s">
        <x:v>5065</x:v>
      </x:c>
      <x:c r="F2441" s="1" t="s">
        <x:v>5066</x:v>
      </x:c>
      <x:c r="G2441" s="1" t="s">
        <x:v>5067</x:v>
      </x:c>
      <x:c r="H2441" s="1" t="s">
        <x:v>5031</x:v>
      </x:c>
      <x:c r="I2441" s="1" t="s">
        <x:v>5100</x:v>
      </x:c>
      <x:c r="J2441" s="1" t="n">
        <x:v>2</x:v>
      </x:c>
      <x:c r="K2441" s="1" t="n">
        <x:v>13.8</x:v>
      </x:c>
      <x:c r="L2441" s="15" t="n">
        <x:v>326.47</x:v>
      </x:c>
      <x:c r="M2441" s="11" t="b">
        <x:f aca="0">TRUE()</x:f>
        <x:v>1</x:v>
      </x:c>
      <x:c r="N2441" s="11" t="b">
        <x:f aca="0">FALSE()</x:f>
        <x:v>0</x:v>
      </x:c>
      <x:c r="O2441" s="1" t="s">
        <x:v>5037</x:v>
      </x:c>
      <x:c r="P2441" s="11" t="b">
        <x:f aca="0">FALSE()</x:f>
        <x:v>0</x:v>
      </x:c>
    </x:row>
    <x:row r="2442" ht="15" hidden="0" customHeight="1">
      <x:c r="A2442" s="1" t="s">
        <x:v>7581</x:v>
      </x:c>
      <x:c r="B2442" s="1" t="s">
        <x:v>1351</x:v>
      </x:c>
      <x:c r="C2442" s="14" t="n">
        <x:v>46051</x:v>
      </x:c>
      <x:c r="D2442" s="1" t="s">
        <x:v>5010</x:v>
      </x:c>
      <x:c r="E2442" s="1" t="s">
        <x:v>5011</x:v>
      </x:c>
      <x:c r="F2442" s="1" t="s">
        <x:v>5012</x:v>
      </x:c>
      <x:c r="G2442" s="1" t="s">
        <x:v>5013</x:v>
      </x:c>
      <x:c r="H2442" s="1" t="s">
        <x:v>5014</x:v>
      </x:c>
      <x:c r="I2442" s="1" t="s">
        <x:v>5014</x:v>
      </x:c>
      <x:c r="J2442" s="1" t="n">
        <x:v>0.8</x:v>
      </x:c>
      <x:c r="K2442" s="1" t="n">
        <x:v>2.1</x:v>
      </x:c>
      <x:c r="L2442" s="15" t="n">
        <x:v>57.6</x:v>
      </x:c>
      <x:c r="M2442" s="11" t="b">
        <x:f aca="0">TRUE()</x:f>
        <x:v>1</x:v>
      </x:c>
      <x:c r="N2442" s="11" t="b">
        <x:f aca="0">FALSE()</x:f>
        <x:v>0</x:v>
      </x:c>
      <x:c r="O2442" s="1" t="s">
        <x:v>5015</x:v>
      </x:c>
      <x:c r="P2442" s="11" t="b">
        <x:f aca="0">FALSE()</x:f>
        <x:v>0</x:v>
      </x:c>
    </x:row>
    <x:row r="2443" ht="15" hidden="0" customHeight="1">
      <x:c r="A2443" s="1" t="s">
        <x:v>7582</x:v>
      </x:c>
      <x:c r="B2443" s="1" t="s">
        <x:v>3684</x:v>
      </x:c>
      <x:c r="C2443" s="14" t="n">
        <x:v>45528</x:v>
      </x:c>
      <x:c r="D2443" s="1" t="s">
        <x:v>5018</x:v>
      </x:c>
      <x:c r="E2443" s="1" t="s">
        <x:v>5028</x:v>
      </x:c>
      <x:c r="F2443" s="1" t="s">
        <x:v>5029</x:v>
      </x:c>
      <x:c r="G2443" s="1" t="s">
        <x:v>5030</x:v>
      </x:c>
      <x:c r="H2443" s="1" t="s">
        <x:v>5031</x:v>
      </x:c>
      <x:c r="I2443" s="1" t="s">
        <x:v>5152</x:v>
      </x:c>
      <x:c r="J2443" s="1" t="n">
        <x:v>0.3</x:v>
      </x:c>
      <x:c r="K2443" s="1" t="n">
        <x:v>6.7</x:v>
      </x:c>
      <x:c r="L2443" s="15" t="n">
        <x:v>497</x:v>
      </x:c>
      <x:c r="M2443" s="11" t="b">
        <x:f aca="0">FALSE()</x:f>
        <x:v>0</x:v>
      </x:c>
      <x:c r="N2443" s="11" t="b">
        <x:f aca="0">FALSE()</x:f>
        <x:v>0</x:v>
      </x:c>
      <x:c r="O2443" s="1" t="s">
        <x:v>5024</x:v>
      </x:c>
      <x:c r="P2443" s="11" t="b">
        <x:f aca="0">FALSE()</x:f>
        <x:v>0</x:v>
      </x:c>
    </x:row>
    <x:row r="2444" ht="15" hidden="0" customHeight="1">
      <x:c r="A2444" s="1" t="s">
        <x:v>7583</x:v>
      </x:c>
      <x:c r="B2444" s="1" t="s">
        <x:v>3684</x:v>
      </x:c>
      <x:c r="C2444" s="14" t="n">
        <x:v>45989</x:v>
      </x:c>
      <x:c r="D2444" s="1" t="s">
        <x:v>5018</x:v>
      </x:c>
      <x:c r="E2444" s="1" t="s">
        <x:v>5041</x:v>
      </x:c>
      <x:c r="F2444" s="1" t="s">
        <x:v>5042</x:v>
      </x:c>
      <x:c r="G2444" s="1" t="s">
        <x:v>5043</x:v>
      </x:c>
      <x:c r="H2444" s="1" t="s">
        <x:v>5031</x:v>
      </x:c>
      <x:c r="I2444" s="1" t="s">
        <x:v>5023</x:v>
      </x:c>
      <x:c r="J2444" s="1" t="n">
        <x:v>2.1</x:v>
      </x:c>
      <x:c r="K2444" s="1" t="n">
        <x:v>18.4</x:v>
      </x:c>
      <x:c r="L2444" s="15" t="n">
        <x:v>805.97</x:v>
      </x:c>
      <x:c r="M2444" s="11" t="b">
        <x:f aca="0">FALSE()</x:f>
        <x:v>0</x:v>
      </x:c>
      <x:c r="N2444" s="11" t="b">
        <x:f aca="0">FALSE()</x:f>
        <x:v>0</x:v>
      </x:c>
      <x:c r="O2444" s="1" t="s">
        <x:v>5024</x:v>
      </x:c>
      <x:c r="P2444" s="11" t="b">
        <x:f aca="0">FALSE()</x:f>
        <x:v>0</x:v>
      </x:c>
    </x:row>
    <x:row r="2445" ht="15" hidden="0" customHeight="1">
      <x:c r="A2445" s="1" t="s">
        <x:v>7584</x:v>
      </x:c>
      <x:c r="B2445" s="1" t="s">
        <x:v>3684</x:v>
      </x:c>
      <x:c r="C2445" s="14" t="n">
        <x:v>46018</x:v>
      </x:c>
      <x:c r="D2445" s="1" t="s">
        <x:v>5010</x:v>
      </x:c>
      <x:c r="E2445" s="1" t="s">
        <x:v>5011</x:v>
      </x:c>
      <x:c r="F2445" s="1" t="s">
        <x:v>5012</x:v>
      </x:c>
      <x:c r="G2445" s="1" t="s">
        <x:v>5013</x:v>
      </x:c>
      <x:c r="H2445" s="1" t="s">
        <x:v>5014</x:v>
      </x:c>
      <x:c r="I2445" s="1" t="s">
        <x:v>5014</x:v>
      </x:c>
      <x:c r="J2445" s="1" t="n">
        <x:v>1.4</x:v>
      </x:c>
      <x:c r="K2445" s="1" t="n">
        <x:v>1.4</x:v>
      </x:c>
      <x:c r="L2445" s="15" t="n">
        <x:v>100.8</x:v>
      </x:c>
      <x:c r="M2445" s="11" t="b">
        <x:f aca="0">FALSE()</x:f>
        <x:v>0</x:v>
      </x:c>
      <x:c r="N2445" s="11" t="b">
        <x:f aca="0">FALSE()</x:f>
        <x:v>0</x:v>
      </x:c>
      <x:c r="O2445" s="1" t="s">
        <x:v>5015</x:v>
      </x:c>
      <x:c r="P2445" s="11" t="b">
        <x:f aca="0">FALSE()</x:f>
        <x:v>0</x:v>
      </x:c>
    </x:row>
    <x:row r="2446" ht="15" hidden="0" customHeight="1">
      <x:c r="A2446" s="1" t="s">
        <x:v>7585</x:v>
      </x:c>
      <x:c r="B2446" s="1" t="s">
        <x:v>3684</x:v>
      </x:c>
      <x:c r="C2446" s="14" t="n">
        <x:v>46178</x:v>
      </x:c>
      <x:c r="D2446" s="1" t="s">
        <x:v>5010</x:v>
      </x:c>
      <x:c r="E2446" s="1" t="s">
        <x:v>5011</x:v>
      </x:c>
      <x:c r="F2446" s="1" t="s">
        <x:v>5012</x:v>
      </x:c>
      <x:c r="G2446" s="1" t="s">
        <x:v>5013</x:v>
      </x:c>
      <x:c r="H2446" s="1" t="s">
        <x:v>5014</x:v>
      </x:c>
      <x:c r="I2446" s="1" t="s">
        <x:v>5014</x:v>
      </x:c>
      <x:c r="J2446" s="1" t="n">
        <x:v>1</x:v>
      </x:c>
      <x:c r="K2446" s="1" t="n">
        <x:v>0.2</x:v>
      </x:c>
      <x:c r="L2446" s="15" t="n">
        <x:v>72</x:v>
      </x:c>
      <x:c r="M2446" s="11" t="b">
        <x:f aca="0">TRUE()</x:f>
        <x:v>1</x:v>
      </x:c>
      <x:c r="N2446" s="11" t="b">
        <x:f aca="0">FALSE()</x:f>
        <x:v>0</x:v>
      </x:c>
      <x:c r="O2446" s="1" t="s">
        <x:v>5015</x:v>
      </x:c>
      <x:c r="P2446" s="11" t="b">
        <x:f aca="0">FALSE()</x:f>
        <x:v>0</x:v>
      </x:c>
    </x:row>
    <x:row r="2447" ht="15" hidden="0" customHeight="1">
      <x:c r="A2447" s="1" t="s">
        <x:v>7586</x:v>
      </x:c>
      <x:c r="B2447" s="1" t="s">
        <x:v>3687</x:v>
      </x:c>
      <x:c r="C2447" s="14" t="n">
        <x:v>45325</x:v>
      </x:c>
      <x:c r="D2447" s="1" t="s">
        <x:v>5010</x:v>
      </x:c>
      <x:c r="E2447" s="1" t="s">
        <x:v>5011</x:v>
      </x:c>
      <x:c r="F2447" s="1" t="s">
        <x:v>5012</x:v>
      </x:c>
      <x:c r="G2447" s="1" t="s">
        <x:v>5013</x:v>
      </x:c>
      <x:c r="H2447" s="1" t="s">
        <x:v>5014</x:v>
      </x:c>
      <x:c r="I2447" s="1" t="s">
        <x:v>5014</x:v>
      </x:c>
      <x:c r="J2447" s="1" t="n">
        <x:v>1.7</x:v>
      </x:c>
      <x:c r="K2447" s="1" t="n">
        <x:v>3</x:v>
      </x:c>
      <x:c r="L2447" s="15" t="n">
        <x:v>122.4</x:v>
      </x:c>
      <x:c r="M2447" s="11" t="b">
        <x:f aca="0">TRUE()</x:f>
        <x:v>1</x:v>
      </x:c>
      <x:c r="N2447" s="11" t="b">
        <x:f aca="0">FALSE()</x:f>
        <x:v>0</x:v>
      </x:c>
      <x:c r="O2447" s="1" t="s">
        <x:v>5015</x:v>
      </x:c>
      <x:c r="P2447" s="11" t="b">
        <x:f aca="0">FALSE()</x:f>
        <x:v>0</x:v>
      </x:c>
    </x:row>
    <x:row r="2448" ht="15" hidden="0" customHeight="1">
      <x:c r="A2448" s="1" t="s">
        <x:v>7587</x:v>
      </x:c>
      <x:c r="B2448" s="1" t="s">
        <x:v>3687</x:v>
      </x:c>
      <x:c r="C2448" s="14" t="n">
        <x:v>45492</x:v>
      </x:c>
      <x:c r="D2448" s="1" t="s">
        <x:v>5018</x:v>
      </x:c>
      <x:c r="E2448" s="1" t="s">
        <x:v>5189</x:v>
      </x:c>
      <x:c r="F2448" s="1" t="s">
        <x:v>5071</x:v>
      </x:c>
      <x:c r="G2448" s="1" t="s">
        <x:v>5072</x:v>
      </x:c>
      <x:c r="H2448" s="1" t="s">
        <x:v>5031</x:v>
      </x:c>
      <x:c r="I2448" s="1" t="s">
        <x:v>5152</x:v>
      </x:c>
      <x:c r="J2448" s="1" t="n">
        <x:v>0.6</x:v>
      </x:c>
      <x:c r="K2448" s="1" t="n">
        <x:v>2.4</x:v>
      </x:c>
      <x:c r="L2448" s="15" t="n">
        <x:v>725.26</x:v>
      </x:c>
      <x:c r="M2448" s="11" t="b">
        <x:f aca="0">TRUE()</x:f>
        <x:v>1</x:v>
      </x:c>
      <x:c r="N2448" s="11" t="b">
        <x:f aca="0">FALSE()</x:f>
        <x:v>0</x:v>
      </x:c>
      <x:c r="O2448" s="1" t="s">
        <x:v>5037</x:v>
      </x:c>
      <x:c r="P2448" s="11" t="b">
        <x:f aca="0">FALSE()</x:f>
        <x:v>0</x:v>
      </x:c>
    </x:row>
    <x:row r="2449" ht="15" hidden="0" customHeight="1">
      <x:c r="A2449" s="1" t="s">
        <x:v>7588</x:v>
      </x:c>
      <x:c r="B2449" s="1" t="s">
        <x:v>3687</x:v>
      </x:c>
      <x:c r="C2449" s="14" t="n">
        <x:v>45698</x:v>
      </x:c>
      <x:c r="D2449" s="1" t="s">
        <x:v>5010</x:v>
      </x:c>
      <x:c r="E2449" s="1" t="s">
        <x:v>5011</x:v>
      </x:c>
      <x:c r="F2449" s="1" t="s">
        <x:v>5012</x:v>
      </x:c>
      <x:c r="G2449" s="1" t="s">
        <x:v>5013</x:v>
      </x:c>
      <x:c r="H2449" s="1" t="s">
        <x:v>5014</x:v>
      </x:c>
      <x:c r="I2449" s="1" t="s">
        <x:v>5014</x:v>
      </x:c>
      <x:c r="J2449" s="1" t="n">
        <x:v>1.2</x:v>
      </x:c>
      <x:c r="K2449" s="1" t="n">
        <x:v>1.4</x:v>
      </x:c>
      <x:c r="L2449" s="15" t="n">
        <x:v>86.4</x:v>
      </x:c>
      <x:c r="M2449" s="11" t="b">
        <x:f aca="0">TRUE()</x:f>
        <x:v>1</x:v>
      </x:c>
      <x:c r="N2449" s="11" t="b">
        <x:f aca="0">FALSE()</x:f>
        <x:v>0</x:v>
      </x:c>
      <x:c r="O2449" s="1" t="s">
        <x:v>5015</x:v>
      </x:c>
      <x:c r="P2449" s="11" t="b">
        <x:f aca="0">FALSE()</x:f>
        <x:v>0</x:v>
      </x:c>
    </x:row>
    <x:row r="2450" ht="15" hidden="0" customHeight="1">
      <x:c r="A2450" s="1" t="s">
        <x:v>7589</x:v>
      </x:c>
      <x:c r="B2450" s="1" t="s">
        <x:v>3687</x:v>
      </x:c>
      <x:c r="C2450" s="14" t="n">
        <x:v>45833</x:v>
      </x:c>
      <x:c r="D2450" s="1" t="s">
        <x:v>5018</x:v>
      </x:c>
      <x:c r="E2450" s="1" t="s">
        <x:v>5070</x:v>
      </x:c>
      <x:c r="F2450" s="1" t="s">
        <x:v>5071</x:v>
      </x:c>
      <x:c r="G2450" s="1" t="s">
        <x:v>5072</x:v>
      </x:c>
      <x:c r="H2450" s="1" t="s">
        <x:v>5022</x:v>
      </x:c>
      <x:c r="I2450" s="1" t="s">
        <x:v>5014</x:v>
      </x:c>
      <x:c r="J2450" s="1" t="n">
        <x:v>2.7</x:v>
      </x:c>
      <x:c r="K2450" s="1" t="n">
        <x:v>9.1</x:v>
      </x:c>
      <x:c r="L2450" s="15" t="n">
        <x:v>194.4</x:v>
      </x:c>
      <x:c r="M2450" s="11" t="b">
        <x:f aca="0">TRUE()</x:f>
        <x:v>1</x:v>
      </x:c>
      <x:c r="N2450" s="11" t="b">
        <x:f aca="0">FALSE()</x:f>
        <x:v>0</x:v>
      </x:c>
      <x:c r="O2450" s="1" t="s">
        <x:v>5098</x:v>
      </x:c>
      <x:c r="P2450" s="11" t="b">
        <x:f aca="0">FALSE()</x:f>
        <x:v>0</x:v>
      </x:c>
    </x:row>
    <x:row r="2451" ht="15" hidden="0" customHeight="1">
      <x:c r="A2451" s="1" t="s">
        <x:v>7590</x:v>
      </x:c>
      <x:c r="B2451" s="1" t="s">
        <x:v>1353</x:v>
      </x:c>
      <x:c r="C2451" s="14" t="n">
        <x:v>45668</x:v>
      </x:c>
      <x:c r="D2451" s="1" t="s">
        <x:v>5010</x:v>
      </x:c>
      <x:c r="E2451" s="1" t="s">
        <x:v>5011</x:v>
      </x:c>
      <x:c r="F2451" s="1" t="s">
        <x:v>5012</x:v>
      </x:c>
      <x:c r="G2451" s="1" t="s">
        <x:v>5013</x:v>
      </x:c>
      <x:c r="H2451" s="1" t="s">
        <x:v>5014</x:v>
      </x:c>
      <x:c r="I2451" s="1" t="s">
        <x:v>5014</x:v>
      </x:c>
      <x:c r="J2451" s="1" t="n">
        <x:v>0.3</x:v>
      </x:c>
      <x:c r="K2451" s="1" t="n">
        <x:v>0.5</x:v>
      </x:c>
      <x:c r="L2451" s="15" t="n">
        <x:v>21.6</x:v>
      </x:c>
      <x:c r="M2451" s="11" t="b">
        <x:f aca="0">TRUE()</x:f>
        <x:v>1</x:v>
      </x:c>
      <x:c r="N2451" s="11" t="b">
        <x:f aca="0">FALSE()</x:f>
        <x:v>0</x:v>
      </x:c>
      <x:c r="O2451" s="1" t="s">
        <x:v>5015</x:v>
      </x:c>
      <x:c r="P2451" s="11" t="b">
        <x:f aca="0">FALSE()</x:f>
        <x:v>0</x:v>
      </x:c>
    </x:row>
    <x:row r="2452" ht="15" hidden="0" customHeight="1">
      <x:c r="A2452" s="1" t="s">
        <x:v>7591</x:v>
      </x:c>
      <x:c r="B2452" s="1" t="s">
        <x:v>1353</x:v>
      </x:c>
      <x:c r="C2452" s="14" t="n">
        <x:v>45898</x:v>
      </x:c>
      <x:c r="D2452" s="1" t="s">
        <x:v>5018</x:v>
      </x:c>
      <x:c r="E2452" s="1" t="s">
        <x:v>5110</x:v>
      </x:c>
      <x:c r="F2452" s="1" t="s">
        <x:v>5111</x:v>
      </x:c>
      <x:c r="G2452" s="1" t="s">
        <x:v>5112</x:v>
      </x:c>
      <x:c r="H2452" s="1" t="s">
        <x:v>5036</x:v>
      </x:c>
      <x:c r="I2452" s="1" t="s">
        <x:v>5044</x:v>
      </x:c>
      <x:c r="J2452" s="1" t="n">
        <x:v>5.3</x:v>
      </x:c>
      <x:c r="K2452" s="1" t="n">
        <x:v>23.1</x:v>
      </x:c>
      <x:c r="L2452" s="15" t="n">
        <x:v>706.2</x:v>
      </x:c>
      <x:c r="M2452" s="11" t="b">
        <x:f aca="0">TRUE()</x:f>
        <x:v>1</x:v>
      </x:c>
      <x:c r="N2452" s="11" t="b">
        <x:f aca="0">FALSE()</x:f>
        <x:v>0</x:v>
      </x:c>
      <x:c r="O2452" s="1" t="s">
        <x:v>5068</x:v>
      </x:c>
      <x:c r="P2452" s="11" t="b">
        <x:f aca="0">TRUE()</x:f>
        <x:v>1</x:v>
      </x:c>
    </x:row>
    <x:row r="2453" ht="15" hidden="0" customHeight="1">
      <x:c r="A2453" s="1" t="s">
        <x:v>7592</x:v>
      </x:c>
      <x:c r="B2453" s="1" t="s">
        <x:v>1353</x:v>
      </x:c>
      <x:c r="C2453" s="14" t="n">
        <x:v>46084</x:v>
      </x:c>
      <x:c r="D2453" s="1" t="s">
        <x:v>5010</x:v>
      </x:c>
      <x:c r="E2453" s="1" t="s">
        <x:v>5011</x:v>
      </x:c>
      <x:c r="F2453" s="1" t="s">
        <x:v>5012</x:v>
      </x:c>
      <x:c r="G2453" s="1" t="s">
        <x:v>5013</x:v>
      </x:c>
      <x:c r="H2453" s="1" t="s">
        <x:v>5014</x:v>
      </x:c>
      <x:c r="I2453" s="1" t="s">
        <x:v>5014</x:v>
      </x:c>
      <x:c r="J2453" s="1" t="n">
        <x:v>2</x:v>
      </x:c>
      <x:c r="K2453" s="1" t="n">
        <x:v>2.1</x:v>
      </x:c>
      <x:c r="L2453" s="15" t="n">
        <x:v>144</x:v>
      </x:c>
      <x:c r="M2453" s="11" t="b">
        <x:f aca="0">TRUE()</x:f>
        <x:v>1</x:v>
      </x:c>
      <x:c r="N2453" s="11" t="b">
        <x:f aca="0">FALSE()</x:f>
        <x:v>0</x:v>
      </x:c>
      <x:c r="O2453" s="1" t="s">
        <x:v>5015</x:v>
      </x:c>
      <x:c r="P2453" s="11" t="b">
        <x:f aca="0">FALSE()</x:f>
        <x:v>0</x:v>
      </x:c>
    </x:row>
    <x:row r="2454" ht="15" hidden="0" customHeight="1">
      <x:c r="A2454" s="1" t="s">
        <x:v>7593</x:v>
      </x:c>
      <x:c r="B2454" s="1" t="s">
        <x:v>1353</x:v>
      </x:c>
      <x:c r="C2454" s="14" t="n">
        <x:v>46149</x:v>
      </x:c>
      <x:c r="D2454" s="1" t="s">
        <x:v>5010</x:v>
      </x:c>
      <x:c r="E2454" s="1" t="s">
        <x:v>5011</x:v>
      </x:c>
      <x:c r="F2454" s="1" t="s">
        <x:v>5012</x:v>
      </x:c>
      <x:c r="G2454" s="1" t="s">
        <x:v>5013</x:v>
      </x:c>
      <x:c r="H2454" s="1" t="s">
        <x:v>5014</x:v>
      </x:c>
      <x:c r="I2454" s="1" t="s">
        <x:v>5014</x:v>
      </x:c>
      <x:c r="J2454" s="1" t="n">
        <x:v>1.3</x:v>
      </x:c>
      <x:c r="K2454" s="1" t="n">
        <x:v>1.6</x:v>
      </x:c>
      <x:c r="L2454" s="15" t="n">
        <x:v>93.6</x:v>
      </x:c>
      <x:c r="M2454" s="11" t="b">
        <x:f aca="0">FALSE()</x:f>
        <x:v>0</x:v>
      </x:c>
      <x:c r="N2454" s="11" t="b">
        <x:f aca="0">FALSE()</x:f>
        <x:v>0</x:v>
      </x:c>
      <x:c r="O2454" s="1" t="s">
        <x:v>5015</x:v>
      </x:c>
      <x:c r="P2454" s="11" t="b">
        <x:f aca="0">FALSE()</x:f>
        <x:v>0</x:v>
      </x:c>
    </x:row>
    <x:row r="2455" ht="15" hidden="0" customHeight="1">
      <x:c r="A2455" s="1" t="s">
        <x:v>7594</x:v>
      </x:c>
      <x:c r="B2455" s="1" t="s">
        <x:v>3692</x:v>
      </x:c>
      <x:c r="C2455" s="14" t="n">
        <x:v>45441</x:v>
      </x:c>
      <x:c r="D2455" s="1" t="s">
        <x:v>5018</x:v>
      </x:c>
      <x:c r="E2455" s="1" t="s">
        <x:v>5028</x:v>
      </x:c>
      <x:c r="F2455" s="1" t="s">
        <x:v>5029</x:v>
      </x:c>
      <x:c r="G2455" s="1" t="s">
        <x:v>5030</x:v>
      </x:c>
      <x:c r="H2455" s="1" t="s">
        <x:v>5022</x:v>
      </x:c>
      <x:c r="I2455" s="1" t="s">
        <x:v>5032</x:v>
      </x:c>
      <x:c r="J2455" s="1" t="n">
        <x:v>0.9</x:v>
      </x:c>
      <x:c r="K2455" s="1" t="n">
        <x:v>5.6</x:v>
      </x:c>
      <x:c r="L2455" s="15" t="n">
        <x:v>611.46</x:v>
      </x:c>
      <x:c r="M2455" s="11" t="b">
        <x:f aca="0">TRUE()</x:f>
        <x:v>1</x:v>
      </x:c>
      <x:c r="N2455" s="11" t="b">
        <x:f aca="0">FALSE()</x:f>
        <x:v>0</x:v>
      </x:c>
      <x:c r="O2455" s="1" t="s">
        <x:v>5068</x:v>
      </x:c>
      <x:c r="P2455" s="11" t="b">
        <x:f aca="0">FALSE()</x:f>
        <x:v>0</x:v>
      </x:c>
    </x:row>
    <x:row r="2456" ht="15" hidden="0" customHeight="1">
      <x:c r="A2456" s="1" t="s">
        <x:v>7595</x:v>
      </x:c>
      <x:c r="B2456" s="1" t="s">
        <x:v>3692</x:v>
      </x:c>
      <x:c r="C2456" s="14" t="n">
        <x:v>45623</x:v>
      </x:c>
      <x:c r="D2456" s="1" t="s">
        <x:v>5018</x:v>
      </x:c>
      <x:c r="E2456" s="1" t="s">
        <x:v>5125</x:v>
      </x:c>
      <x:c r="F2456" s="1" t="s">
        <x:v>5111</x:v>
      </x:c>
      <x:c r="G2456" s="1" t="s">
        <x:v>5112</x:v>
      </x:c>
      <x:c r="H2456" s="1" t="s">
        <x:v>5036</x:v>
      </x:c>
      <x:c r="I2456" s="1" t="s">
        <x:v>5023</x:v>
      </x:c>
      <x:c r="J2456" s="1" t="n">
        <x:v>2.3</x:v>
      </x:c>
      <x:c r="K2456" s="1" t="n">
        <x:v>9.2</x:v>
      </x:c>
      <x:c r="L2456" s="15" t="n">
        <x:v>541.81</x:v>
      </x:c>
      <x:c r="M2456" s="11" t="b">
        <x:f aca="0">TRUE()</x:f>
        <x:v>1</x:v>
      </x:c>
      <x:c r="N2456" s="11" t="b">
        <x:f aca="0">FALSE()</x:f>
        <x:v>0</x:v>
      </x:c>
      <x:c r="O2456" s="1" t="s">
        <x:v>5033</x:v>
      </x:c>
      <x:c r="P2456" s="11" t="b">
        <x:f aca="0">FALSE()</x:f>
        <x:v>0</x:v>
      </x:c>
    </x:row>
    <x:row r="2457" ht="15" hidden="0" customHeight="1">
      <x:c r="A2457" s="1" t="s">
        <x:v>7596</x:v>
      </x:c>
      <x:c r="B2457" s="1" t="s">
        <x:v>3692</x:v>
      </x:c>
      <x:c r="C2457" s="14" t="n">
        <x:v>45759</x:v>
      </x:c>
      <x:c r="D2457" s="1" t="s">
        <x:v>5010</x:v>
      </x:c>
      <x:c r="E2457" s="1" t="s">
        <x:v>5011</x:v>
      </x:c>
      <x:c r="F2457" s="1" t="s">
        <x:v>5012</x:v>
      </x:c>
      <x:c r="G2457" s="1" t="s">
        <x:v>5013</x:v>
      </x:c>
      <x:c r="H2457" s="1" t="s">
        <x:v>5014</x:v>
      </x:c>
      <x:c r="I2457" s="1" t="s">
        <x:v>5014</x:v>
      </x:c>
      <x:c r="J2457" s="1" t="n">
        <x:v>1.6</x:v>
      </x:c>
      <x:c r="K2457" s="1" t="n">
        <x:v>1.3</x:v>
      </x:c>
      <x:c r="L2457" s="15" t="n">
        <x:v>115.2</x:v>
      </x:c>
      <x:c r="M2457" s="11" t="b">
        <x:f aca="0">FALSE()</x:f>
        <x:v>0</x:v>
      </x:c>
      <x:c r="N2457" s="11" t="b">
        <x:f aca="0">FALSE()</x:f>
        <x:v>0</x:v>
      </x:c>
      <x:c r="O2457" s="1" t="s">
        <x:v>5015</x:v>
      </x:c>
      <x:c r="P2457" s="11" t="b">
        <x:f aca="0">FALSE()</x:f>
        <x:v>0</x:v>
      </x:c>
    </x:row>
    <x:row r="2458" ht="15" hidden="0" customHeight="1">
      <x:c r="A2458" s="1" t="s">
        <x:v>7597</x:v>
      </x:c>
      <x:c r="B2458" s="1" t="s">
        <x:v>3692</x:v>
      </x:c>
      <x:c r="C2458" s="14" t="n">
        <x:v>46115</x:v>
      </x:c>
      <x:c r="D2458" s="1" t="s">
        <x:v>5010</x:v>
      </x:c>
      <x:c r="E2458" s="1" t="s">
        <x:v>5011</x:v>
      </x:c>
      <x:c r="F2458" s="1" t="s">
        <x:v>5012</x:v>
      </x:c>
      <x:c r="G2458" s="1" t="s">
        <x:v>5013</x:v>
      </x:c>
      <x:c r="H2458" s="1" t="s">
        <x:v>5014</x:v>
      </x:c>
      <x:c r="I2458" s="1" t="s">
        <x:v>5014</x:v>
      </x:c>
      <x:c r="J2458" s="1" t="n">
        <x:v>1.4</x:v>
      </x:c>
      <x:c r="K2458" s="1" t="n">
        <x:v>1.1</x:v>
      </x:c>
      <x:c r="L2458" s="15" t="n">
        <x:v>100.8</x:v>
      </x:c>
      <x:c r="M2458" s="11" t="b">
        <x:f aca="0">TRUE()</x:f>
        <x:v>1</x:v>
      </x:c>
      <x:c r="N2458" s="11" t="b">
        <x:f aca="0">FALSE()</x:f>
        <x:v>0</x:v>
      </x:c>
      <x:c r="O2458" s="1" t="s">
        <x:v>5015</x:v>
      </x:c>
      <x:c r="P2458" s="11" t="b">
        <x:f aca="0">FALSE()</x:f>
        <x:v>0</x:v>
      </x:c>
    </x:row>
    <x:row r="2459" ht="15" hidden="0" customHeight="1">
      <x:c r="A2459" s="1" t="s">
        <x:v>7598</x:v>
      </x:c>
      <x:c r="B2459" s="1" t="s">
        <x:v>3695</x:v>
      </x:c>
      <x:c r="C2459" s="14" t="n">
        <x:v>45607</x:v>
      </x:c>
      <x:c r="D2459" s="1" t="s">
        <x:v>5010</x:v>
      </x:c>
      <x:c r="E2459" s="1" t="s">
        <x:v>5011</x:v>
      </x:c>
      <x:c r="F2459" s="1" t="s">
        <x:v>5012</x:v>
      </x:c>
      <x:c r="G2459" s="1" t="s">
        <x:v>5013</x:v>
      </x:c>
      <x:c r="H2459" s="1" t="s">
        <x:v>5014</x:v>
      </x:c>
      <x:c r="I2459" s="1" t="s">
        <x:v>5014</x:v>
      </x:c>
      <x:c r="J2459" s="1" t="n">
        <x:v>1</x:v>
      </x:c>
      <x:c r="K2459" s="1" t="n">
        <x:v>1</x:v>
      </x:c>
      <x:c r="L2459" s="15" t="n">
        <x:v>72</x:v>
      </x:c>
      <x:c r="M2459" s="11" t="b">
        <x:f aca="0">FALSE()</x:f>
        <x:v>0</x:v>
      </x:c>
      <x:c r="N2459" s="11" t="b">
        <x:f aca="0">FALSE()</x:f>
        <x:v>0</x:v>
      </x:c>
      <x:c r="O2459" s="1" t="s">
        <x:v>5015</x:v>
      </x:c>
      <x:c r="P2459" s="11" t="b">
        <x:f aca="0">FALSE()</x:f>
        <x:v>0</x:v>
      </x:c>
    </x:row>
    <x:row r="2460" ht="15" hidden="0" customHeight="1">
      <x:c r="A2460" s="1" t="s">
        <x:v>7599</x:v>
      </x:c>
      <x:c r="B2460" s="1" t="s">
        <x:v>3695</x:v>
      </x:c>
      <x:c r="C2460" s="14" t="n">
        <x:v>45627</x:v>
      </x:c>
      <x:c r="D2460" s="1" t="s">
        <x:v>5010</x:v>
      </x:c>
      <x:c r="E2460" s="1" t="s">
        <x:v>5011</x:v>
      </x:c>
      <x:c r="F2460" s="1" t="s">
        <x:v>5012</x:v>
      </x:c>
      <x:c r="G2460" s="1" t="s">
        <x:v>5013</x:v>
      </x:c>
      <x:c r="H2460" s="1" t="s">
        <x:v>5014</x:v>
      </x:c>
      <x:c r="I2460" s="1" t="s">
        <x:v>5014</x:v>
      </x:c>
      <x:c r="J2460" s="1" t="n">
        <x:v>1.7</x:v>
      </x:c>
      <x:c r="K2460" s="1" t="n">
        <x:v>1.1</x:v>
      </x:c>
      <x:c r="L2460" s="15" t="n">
        <x:v>122.4</x:v>
      </x:c>
      <x:c r="M2460" s="11" t="b">
        <x:f aca="0">TRUE()</x:f>
        <x:v>1</x:v>
      </x:c>
      <x:c r="N2460" s="11" t="b">
        <x:f aca="0">FALSE()</x:f>
        <x:v>0</x:v>
      </x:c>
      <x:c r="O2460" s="1" t="s">
        <x:v>5015</x:v>
      </x:c>
      <x:c r="P2460" s="11" t="b">
        <x:f aca="0">FALSE()</x:f>
        <x:v>0</x:v>
      </x:c>
    </x:row>
    <x:row r="2461" ht="15" hidden="0" customHeight="1">
      <x:c r="A2461" s="1" t="s">
        <x:v>7600</x:v>
      </x:c>
      <x:c r="B2461" s="1" t="s">
        <x:v>3695</x:v>
      </x:c>
      <x:c r="C2461" s="14" t="n">
        <x:v>45679</x:v>
      </x:c>
      <x:c r="D2461" s="1" t="s">
        <x:v>5010</x:v>
      </x:c>
      <x:c r="E2461" s="1" t="s">
        <x:v>5011</x:v>
      </x:c>
      <x:c r="F2461" s="1" t="s">
        <x:v>5012</x:v>
      </x:c>
      <x:c r="G2461" s="1" t="s">
        <x:v>5013</x:v>
      </x:c>
      <x:c r="H2461" s="1" t="s">
        <x:v>5014</x:v>
      </x:c>
      <x:c r="I2461" s="1" t="s">
        <x:v>5014</x:v>
      </x:c>
      <x:c r="J2461" s="1" t="n">
        <x:v>1.1</x:v>
      </x:c>
      <x:c r="K2461" s="1" t="n">
        <x:v>1.1</x:v>
      </x:c>
      <x:c r="L2461" s="15" t="n">
        <x:v>79.2</x:v>
      </x:c>
      <x:c r="M2461" s="11" t="b">
        <x:f aca="0">TRUE()</x:f>
        <x:v>1</x:v>
      </x:c>
      <x:c r="N2461" s="11" t="b">
        <x:f aca="0">FALSE()</x:f>
        <x:v>0</x:v>
      </x:c>
      <x:c r="O2461" s="1" t="s">
        <x:v>5015</x:v>
      </x:c>
      <x:c r="P2461" s="11" t="b">
        <x:f aca="0">FALSE()</x:f>
        <x:v>0</x:v>
      </x:c>
    </x:row>
    <x:row r="2462" ht="15" hidden="0" customHeight="1">
      <x:c r="A2462" s="1" t="s">
        <x:v>7601</x:v>
      </x:c>
      <x:c r="B2462" s="1" t="s">
        <x:v>1355</x:v>
      </x:c>
      <x:c r="C2462" s="14" t="n">
        <x:v>45469</x:v>
      </x:c>
      <x:c r="D2462" s="1" t="s">
        <x:v>5018</x:v>
      </x:c>
      <x:c r="E2462" s="1" t="s">
        <x:v>5133</x:v>
      </x:c>
      <x:c r="F2462" s="1" t="s">
        <x:v>5071</x:v>
      </x:c>
      <x:c r="G2462" s="1" t="s">
        <x:v>5072</x:v>
      </x:c>
      <x:c r="H2462" s="1" t="s">
        <x:v>5022</x:v>
      </x:c>
      <x:c r="I2462" s="1" t="s">
        <x:v>5014</x:v>
      </x:c>
      <x:c r="J2462" s="1" t="n">
        <x:v>2.7</x:v>
      </x:c>
      <x:c r="K2462" s="1" t="n">
        <x:v>6.1</x:v>
      </x:c>
      <x:c r="L2462" s="15" t="n">
        <x:v>194.4</x:v>
      </x:c>
      <x:c r="M2462" s="11" t="b">
        <x:f aca="0">TRUE()</x:f>
        <x:v>1</x:v>
      </x:c>
      <x:c r="N2462" s="11" t="b">
        <x:f aca="0">FALSE()</x:f>
        <x:v>0</x:v>
      </x:c>
      <x:c r="O2462" s="1" t="s">
        <x:v>5068</x:v>
      </x:c>
      <x:c r="P2462" s="11" t="b">
        <x:f aca="0">FALSE()</x:f>
        <x:v>0</x:v>
      </x:c>
    </x:row>
    <x:row r="2463" ht="15" hidden="0" customHeight="1">
      <x:c r="A2463" s="1" t="s">
        <x:v>7602</x:v>
      </x:c>
      <x:c r="B2463" s="1" t="s">
        <x:v>1355</x:v>
      </x:c>
      <x:c r="C2463" s="14" t="n">
        <x:v>45777</x:v>
      </x:c>
      <x:c r="D2463" s="1" t="s">
        <x:v>5010</x:v>
      </x:c>
      <x:c r="E2463" s="1" t="s">
        <x:v>5011</x:v>
      </x:c>
      <x:c r="F2463" s="1" t="s">
        <x:v>5012</x:v>
      </x:c>
      <x:c r="G2463" s="1" t="s">
        <x:v>5013</x:v>
      </x:c>
      <x:c r="H2463" s="1" t="s">
        <x:v>5014</x:v>
      </x:c>
      <x:c r="I2463" s="1" t="s">
        <x:v>5014</x:v>
      </x:c>
      <x:c r="J2463" s="1" t="n">
        <x:v>0.9</x:v>
      </x:c>
      <x:c r="K2463" s="1" t="n">
        <x:v>2.4</x:v>
      </x:c>
      <x:c r="L2463" s="15" t="n">
        <x:v>64.8</x:v>
      </x:c>
      <x:c r="M2463" s="11" t="b">
        <x:f aca="0">FALSE()</x:f>
        <x:v>0</x:v>
      </x:c>
      <x:c r="N2463" s="11" t="b">
        <x:f aca="0">FALSE()</x:f>
        <x:v>0</x:v>
      </x:c>
      <x:c r="O2463" s="1" t="s">
        <x:v>5015</x:v>
      </x:c>
      <x:c r="P2463" s="11" t="b">
        <x:f aca="0">FALSE()</x:f>
        <x:v>0</x:v>
      </x:c>
    </x:row>
    <x:row r="2464" ht="15" hidden="0" customHeight="1">
      <x:c r="A2464" s="1" t="s">
        <x:v>7603</x:v>
      </x:c>
      <x:c r="B2464" s="1" t="s">
        <x:v>1355</x:v>
      </x:c>
      <x:c r="C2464" s="14" t="n">
        <x:v>46165</x:v>
      </x:c>
      <x:c r="D2464" s="1" t="s">
        <x:v>5018</x:v>
      </x:c>
      <x:c r="E2464" s="1" t="s">
        <x:v>5070</x:v>
      </x:c>
      <x:c r="F2464" s="1" t="s">
        <x:v>5071</x:v>
      </x:c>
      <x:c r="G2464" s="1" t="s">
        <x:v>5072</x:v>
      </x:c>
      <x:c r="H2464" s="1" t="s">
        <x:v>5031</x:v>
      </x:c>
      <x:c r="I2464" s="1" t="s">
        <x:v>5100</x:v>
      </x:c>
      <x:c r="J2464" s="1" t="n">
        <x:v>2.2</x:v>
      </x:c>
      <x:c r="K2464" s="1" t="n">
        <x:v>3.9</x:v>
      </x:c>
      <x:c r="L2464" s="15" t="n">
        <x:v>642.66</x:v>
      </x:c>
      <x:c r="M2464" s="11" t="b">
        <x:f aca="0">TRUE()</x:f>
        <x:v>1</x:v>
      </x:c>
      <x:c r="N2464" s="11" t="b">
        <x:f aca="0">FALSE()</x:f>
        <x:v>0</x:v>
      </x:c>
      <x:c r="O2464" s="1" t="s">
        <x:v>5073</x:v>
      </x:c>
      <x:c r="P2464" s="11" t="b">
        <x:f aca="0">FALSE()</x:f>
        <x:v>0</x:v>
      </x:c>
    </x:row>
    <x:row r="2465" ht="15" hidden="0" customHeight="1">
      <x:c r="A2465" s="1" t="s">
        <x:v>7604</x:v>
      </x:c>
      <x:c r="B2465" s="1" t="s">
        <x:v>1355</x:v>
      </x:c>
      <x:c r="C2465" s="14" t="n">
        <x:v>46224</x:v>
      </x:c>
      <x:c r="D2465" s="1" t="s">
        <x:v>5010</x:v>
      </x:c>
      <x:c r="E2465" s="1" t="s">
        <x:v>5011</x:v>
      </x:c>
      <x:c r="F2465" s="1" t="s">
        <x:v>5012</x:v>
      </x:c>
      <x:c r="G2465" s="1" t="s">
        <x:v>5013</x:v>
      </x:c>
      <x:c r="H2465" s="1" t="s">
        <x:v>5014</x:v>
      </x:c>
      <x:c r="I2465" s="1" t="s">
        <x:v>5014</x:v>
      </x:c>
      <x:c r="J2465" s="1" t="n">
        <x:v>1.5</x:v>
      </x:c>
      <x:c r="K2465" s="1" t="n">
        <x:v>2.4</x:v>
      </x:c>
      <x:c r="L2465" s="15" t="n">
        <x:v>108</x:v>
      </x:c>
      <x:c r="M2465" s="11" t="b">
        <x:f aca="0">TRUE()</x:f>
        <x:v>1</x:v>
      </x:c>
      <x:c r="N2465" s="11" t="b">
        <x:f aca="0">FALSE()</x:f>
        <x:v>0</x:v>
      </x:c>
      <x:c r="O2465" s="1" t="s">
        <x:v>5015</x:v>
      </x:c>
      <x:c r="P2465" s="11" t="b">
        <x:f aca="0">FALSE()</x:f>
        <x:v>0</x:v>
      </x:c>
    </x:row>
    <x:row r="2466" ht="15" hidden="0" customHeight="1">
      <x:c r="A2466" s="1" t="s">
        <x:v>7605</x:v>
      </x:c>
      <x:c r="B2466" s="1" t="s">
        <x:v>3700</x:v>
      </x:c>
      <x:c r="C2466" s="14" t="n">
        <x:v>45386</x:v>
      </x:c>
      <x:c r="D2466" s="1" t="s">
        <x:v>5010</x:v>
      </x:c>
      <x:c r="E2466" s="1" t="s">
        <x:v>5011</x:v>
      </x:c>
      <x:c r="F2466" s="1" t="s">
        <x:v>5012</x:v>
      </x:c>
      <x:c r="G2466" s="1" t="s">
        <x:v>5013</x:v>
      </x:c>
      <x:c r="H2466" s="1" t="s">
        <x:v>5014</x:v>
      </x:c>
      <x:c r="I2466" s="1" t="s">
        <x:v>5014</x:v>
      </x:c>
      <x:c r="J2466" s="1" t="n">
        <x:v>1.4</x:v>
      </x:c>
      <x:c r="K2466" s="1" t="n">
        <x:v>1.5</x:v>
      </x:c>
      <x:c r="L2466" s="15" t="n">
        <x:v>100.8</x:v>
      </x:c>
      <x:c r="M2466" s="11" t="b">
        <x:f aca="0">TRUE()</x:f>
        <x:v>1</x:v>
      </x:c>
      <x:c r="N2466" s="11" t="b">
        <x:f aca="0">FALSE()</x:f>
        <x:v>0</x:v>
      </x:c>
      <x:c r="O2466" s="1" t="s">
        <x:v>5015</x:v>
      </x:c>
      <x:c r="P2466" s="11" t="b">
        <x:f aca="0">FALSE()</x:f>
        <x:v>0</x:v>
      </x:c>
    </x:row>
    <x:row r="2467" ht="15" hidden="0" customHeight="1">
      <x:c r="A2467" s="1" t="s">
        <x:v>7606</x:v>
      </x:c>
      <x:c r="B2467" s="1" t="s">
        <x:v>3700</x:v>
      </x:c>
      <x:c r="C2467" s="14" t="n">
        <x:v>45821</x:v>
      </x:c>
      <x:c r="D2467" s="1" t="s">
        <x:v>5018</x:v>
      </x:c>
      <x:c r="E2467" s="1" t="s">
        <x:v>5070</x:v>
      </x:c>
      <x:c r="F2467" s="1" t="s">
        <x:v>5071</x:v>
      </x:c>
      <x:c r="G2467" s="1" t="s">
        <x:v>5072</x:v>
      </x:c>
      <x:c r="H2467" s="1" t="s">
        <x:v>5031</x:v>
      </x:c>
      <x:c r="I2467" s="1" t="s">
        <x:v>5100</x:v>
      </x:c>
      <x:c r="J2467" s="1" t="n">
        <x:v>1.5</x:v>
      </x:c>
      <x:c r="K2467" s="1" t="n">
        <x:v>3.1</x:v>
      </x:c>
      <x:c r="L2467" s="15" t="n">
        <x:v>498.8</x:v>
      </x:c>
      <x:c r="M2467" s="11" t="b">
        <x:f aca="0">FALSE()</x:f>
        <x:v>0</x:v>
      </x:c>
      <x:c r="N2467" s="11" t="b">
        <x:f aca="0">FALSE()</x:f>
        <x:v>0</x:v>
      </x:c>
      <x:c r="O2467" s="1" t="s">
        <x:v>5024</x:v>
      </x:c>
      <x:c r="P2467" s="11" t="b">
        <x:f aca="0">FALSE()</x:f>
        <x:v>0</x:v>
      </x:c>
    </x:row>
    <x:row r="2468" ht="15" hidden="0" customHeight="1">
      <x:c r="A2468" s="1" t="s">
        <x:v>7607</x:v>
      </x:c>
      <x:c r="B2468" s="1" t="s">
        <x:v>3700</x:v>
      </x:c>
      <x:c r="C2468" s="14" t="n">
        <x:v>45891</x:v>
      </x:c>
      <x:c r="D2468" s="1" t="s">
        <x:v>5054</x:v>
      </x:c>
      <x:c r="E2468" s="1" t="s">
        <x:v>5055</x:v>
      </x:c>
      <x:c r="F2468" s="1" t="s">
        <x:v>5012</x:v>
      </x:c>
      <x:c r="G2468" s="1" t="s">
        <x:v>5013</x:v>
      </x:c>
      <x:c r="H2468" s="1" t="s">
        <x:v>5014</x:v>
      </x:c>
      <x:c r="I2468" s="1" t="s">
        <x:v>5014</x:v>
      </x:c>
      <x:c r="J2468" s="1" t="n">
        <x:v>1.6</x:v>
      </x:c>
      <x:c r="K2468" s="1" t="n">
        <x:v>2.2</x:v>
      </x:c>
      <x:c r="L2468" s="15" t="n">
        <x:v>115.2</x:v>
      </x:c>
      <x:c r="M2468" s="11" t="b">
        <x:f aca="0">TRUE()</x:f>
        <x:v>1</x:v>
      </x:c>
      <x:c r="N2468" s="11" t="b">
        <x:f aca="0">FALSE()</x:f>
        <x:v>0</x:v>
      </x:c>
      <x:c r="O2468" s="1" t="s">
        <x:v>5015</x:v>
      </x:c>
      <x:c r="P2468" s="11" t="b">
        <x:f aca="0">FALSE()</x:f>
        <x:v>0</x:v>
      </x:c>
    </x:row>
    <x:row r="2469" ht="15" hidden="0" customHeight="1">
      <x:c r="A2469" s="1" t="s">
        <x:v>7608</x:v>
      </x:c>
      <x:c r="B2469" s="1" t="s">
        <x:v>3700</x:v>
      </x:c>
      <x:c r="C2469" s="14" t="n">
        <x:v>45967</x:v>
      </x:c>
      <x:c r="D2469" s="1" t="s">
        <x:v>5010</x:v>
      </x:c>
      <x:c r="E2469" s="1" t="s">
        <x:v>5011</x:v>
      </x:c>
      <x:c r="F2469" s="1" t="s">
        <x:v>5012</x:v>
      </x:c>
      <x:c r="G2469" s="1" t="s">
        <x:v>5013</x:v>
      </x:c>
      <x:c r="H2469" s="1" t="s">
        <x:v>5014</x:v>
      </x:c>
      <x:c r="I2469" s="1" t="s">
        <x:v>5014</x:v>
      </x:c>
      <x:c r="J2469" s="1" t="n">
        <x:v>1.7</x:v>
      </x:c>
      <x:c r="K2469" s="1" t="n">
        <x:v>1.9</x:v>
      </x:c>
      <x:c r="L2469" s="15" t="n">
        <x:v>122.4</x:v>
      </x:c>
      <x:c r="M2469" s="11" t="b">
        <x:f aca="0">TRUE()</x:f>
        <x:v>1</x:v>
      </x:c>
      <x:c r="N2469" s="11" t="b">
        <x:f aca="0">FALSE()</x:f>
        <x:v>0</x:v>
      </x:c>
      <x:c r="O2469" s="1" t="s">
        <x:v>5015</x:v>
      </x:c>
      <x:c r="P2469" s="11" t="b">
        <x:f aca="0">FALSE()</x:f>
        <x:v>0</x:v>
      </x:c>
    </x:row>
    <x:row r="2470" ht="15" hidden="0" customHeight="1">
      <x:c r="A2470" s="1" t="s">
        <x:v>7609</x:v>
      </x:c>
      <x:c r="B2470" s="1" t="s">
        <x:v>3703</x:v>
      </x:c>
      <x:c r="C2470" s="14" t="n">
        <x:v>45654</x:v>
      </x:c>
      <x:c r="D2470" s="1" t="s">
        <x:v>5010</x:v>
      </x:c>
      <x:c r="E2470" s="1" t="s">
        <x:v>5011</x:v>
      </x:c>
      <x:c r="F2470" s="1" t="s">
        <x:v>5012</x:v>
      </x:c>
      <x:c r="G2470" s="1" t="s">
        <x:v>5013</x:v>
      </x:c>
      <x:c r="H2470" s="1" t="s">
        <x:v>5014</x:v>
      </x:c>
      <x:c r="I2470" s="1" t="s">
        <x:v>5014</x:v>
      </x:c>
      <x:c r="J2470" s="1" t="n">
        <x:v>2.1</x:v>
      </x:c>
      <x:c r="K2470" s="1" t="n">
        <x:v>2.5</x:v>
      </x:c>
      <x:c r="L2470" s="15" t="n">
        <x:v>151.2</x:v>
      </x:c>
      <x:c r="M2470" s="11" t="b">
        <x:f aca="0">TRUE()</x:f>
        <x:v>1</x:v>
      </x:c>
      <x:c r="N2470" s="11" t="b">
        <x:f aca="0">FALSE()</x:f>
        <x:v>0</x:v>
      </x:c>
      <x:c r="O2470" s="1" t="s">
        <x:v>5015</x:v>
      </x:c>
      <x:c r="P2470" s="11" t="b">
        <x:f aca="0">FALSE()</x:f>
        <x:v>0</x:v>
      </x:c>
    </x:row>
    <x:row r="2471" ht="15" hidden="0" customHeight="1">
      <x:c r="A2471" s="1" t="s">
        <x:v>7610</x:v>
      </x:c>
      <x:c r="B2471" s="1" t="s">
        <x:v>3703</x:v>
      </x:c>
      <x:c r="C2471" s="14" t="n">
        <x:v>45748</x:v>
      </x:c>
      <x:c r="D2471" s="1" t="s">
        <x:v>5010</x:v>
      </x:c>
      <x:c r="E2471" s="1" t="s">
        <x:v>5011</x:v>
      </x:c>
      <x:c r="F2471" s="1" t="s">
        <x:v>5012</x:v>
      </x:c>
      <x:c r="G2471" s="1" t="s">
        <x:v>5013</x:v>
      </x:c>
      <x:c r="H2471" s="1" t="s">
        <x:v>5014</x:v>
      </x:c>
      <x:c r="I2471" s="1" t="s">
        <x:v>5014</x:v>
      </x:c>
      <x:c r="J2471" s="1" t="n">
        <x:v>0.7</x:v>
      </x:c>
      <x:c r="K2471" s="1" t="n">
        <x:v>1.1</x:v>
      </x:c>
      <x:c r="L2471" s="15" t="n">
        <x:v>50.4</x:v>
      </x:c>
      <x:c r="M2471" s="11" t="b">
        <x:f aca="0">FALSE()</x:f>
        <x:v>0</x:v>
      </x:c>
      <x:c r="N2471" s="11" t="b">
        <x:f aca="0">FALSE()</x:f>
        <x:v>0</x:v>
      </x:c>
      <x:c r="O2471" s="1" t="s">
        <x:v>5015</x:v>
      </x:c>
      <x:c r="P2471" s="11" t="b">
        <x:f aca="0">FALSE()</x:f>
        <x:v>0</x:v>
      </x:c>
    </x:row>
    <x:row r="2472" ht="15" hidden="0" customHeight="1">
      <x:c r="A2472" s="1" t="s">
        <x:v>7611</x:v>
      </x:c>
      <x:c r="B2472" s="1" t="s">
        <x:v>3703</x:v>
      </x:c>
      <x:c r="C2472" s="14" t="n">
        <x:v>45764</x:v>
      </x:c>
      <x:c r="D2472" s="1" t="s">
        <x:v>5010</x:v>
      </x:c>
      <x:c r="E2472" s="1" t="s">
        <x:v>5011</x:v>
      </x:c>
      <x:c r="F2472" s="1" t="s">
        <x:v>5012</x:v>
      </x:c>
      <x:c r="G2472" s="1" t="s">
        <x:v>5013</x:v>
      </x:c>
      <x:c r="H2472" s="1" t="s">
        <x:v>5014</x:v>
      </x:c>
      <x:c r="I2472" s="1" t="s">
        <x:v>5014</x:v>
      </x:c>
      <x:c r="J2472" s="1" t="n">
        <x:v>1</x:v>
      </x:c>
      <x:c r="K2472" s="1" t="n">
        <x:v>1.7</x:v>
      </x:c>
      <x:c r="L2472" s="15" t="n">
        <x:v>72</x:v>
      </x:c>
      <x:c r="M2472" s="11" t="b">
        <x:f aca="0">TRUE()</x:f>
        <x:v>1</x:v>
      </x:c>
      <x:c r="N2472" s="11" t="b">
        <x:f aca="0">FALSE()</x:f>
        <x:v>0</x:v>
      </x:c>
      <x:c r="O2472" s="1" t="s">
        <x:v>5015</x:v>
      </x:c>
      <x:c r="P2472" s="11" t="b">
        <x:f aca="0">FALSE()</x:f>
        <x:v>0</x:v>
      </x:c>
    </x:row>
    <x:row r="2473" ht="15" hidden="0" customHeight="1">
      <x:c r="A2473" s="1" t="s">
        <x:v>7612</x:v>
      </x:c>
      <x:c r="B2473" s="1" t="s">
        <x:v>3703</x:v>
      </x:c>
      <x:c r="C2473" s="14" t="n">
        <x:v>46187</x:v>
      </x:c>
      <x:c r="D2473" s="1" t="s">
        <x:v>5018</x:v>
      </x:c>
      <x:c r="E2473" s="1" t="s">
        <x:v>5133</x:v>
      </x:c>
      <x:c r="F2473" s="1" t="s">
        <x:v>5071</x:v>
      </x:c>
      <x:c r="G2473" s="1" t="s">
        <x:v>5072</x:v>
      </x:c>
      <x:c r="H2473" s="1" t="s">
        <x:v>5031</x:v>
      </x:c>
      <x:c r="I2473" s="1" t="s">
        <x:v>5032</x:v>
      </x:c>
      <x:c r="J2473" s="1" t="n">
        <x:v>2.4</x:v>
      </x:c>
      <x:c r="K2473" s="1" t="n">
        <x:v>13</x:v>
      </x:c>
      <x:c r="L2473" s="15" t="n">
        <x:v>666.11</x:v>
      </x:c>
      <x:c r="M2473" s="11" t="b">
        <x:f aca="0">TRUE()</x:f>
        <x:v>1</x:v>
      </x:c>
      <x:c r="N2473" s="11" t="b">
        <x:f aca="0">FALSE()</x:f>
        <x:v>0</x:v>
      </x:c>
      <x:c r="O2473" s="1" t="s">
        <x:v>5073</x:v>
      </x:c>
      <x:c r="P2473" s="11" t="b">
        <x:f aca="0">FALSE()</x:f>
        <x:v>0</x:v>
      </x:c>
    </x:row>
    <x:row r="2474" ht="15" hidden="0" customHeight="1">
      <x:c r="A2474" s="1" t="s">
        <x:v>7613</x:v>
      </x:c>
      <x:c r="B2474" s="1" t="s">
        <x:v>1356</x:v>
      </x:c>
      <x:c r="C2474" s="14" t="n">
        <x:v>45494</x:v>
      </x:c>
      <x:c r="D2474" s="1" t="s">
        <x:v>5010</x:v>
      </x:c>
      <x:c r="E2474" s="1" t="s">
        <x:v>5011</x:v>
      </x:c>
      <x:c r="F2474" s="1" t="s">
        <x:v>5012</x:v>
      </x:c>
      <x:c r="G2474" s="1" t="s">
        <x:v>5013</x:v>
      </x:c>
      <x:c r="H2474" s="1" t="s">
        <x:v>5014</x:v>
      </x:c>
      <x:c r="I2474" s="1" t="s">
        <x:v>5014</x:v>
      </x:c>
      <x:c r="J2474" s="1" t="n">
        <x:v>1.1</x:v>
      </x:c>
      <x:c r="K2474" s="1" t="n">
        <x:v>0.8</x:v>
      </x:c>
      <x:c r="L2474" s="15" t="n">
        <x:v>79.2</x:v>
      </x:c>
      <x:c r="M2474" s="11" t="b">
        <x:f aca="0">TRUE()</x:f>
        <x:v>1</x:v>
      </x:c>
      <x:c r="N2474" s="11" t="b">
        <x:f aca="0">FALSE()</x:f>
        <x:v>0</x:v>
      </x:c>
      <x:c r="O2474" s="1" t="s">
        <x:v>5015</x:v>
      </x:c>
      <x:c r="P2474" s="11" t="b">
        <x:f aca="0">FALSE()</x:f>
        <x:v>0</x:v>
      </x:c>
    </x:row>
    <x:row r="2475" ht="15" hidden="0" customHeight="1">
      <x:c r="A2475" s="1" t="s">
        <x:v>7614</x:v>
      </x:c>
      <x:c r="B2475" s="1" t="s">
        <x:v>1356</x:v>
      </x:c>
      <x:c r="C2475" s="14" t="n">
        <x:v>45657</x:v>
      </x:c>
      <x:c r="D2475" s="1" t="s">
        <x:v>5018</x:v>
      </x:c>
      <x:c r="E2475" s="1" t="s">
        <x:v>5091</x:v>
      </x:c>
      <x:c r="F2475" s="1" t="s">
        <x:v>5020</x:v>
      </x:c>
      <x:c r="G2475" s="1" t="s">
        <x:v>5021</x:v>
      </x:c>
      <x:c r="H2475" s="1" t="s">
        <x:v>5058</x:v>
      </x:c>
      <x:c r="I2475" s="1" t="s">
        <x:v>5044</x:v>
      </x:c>
      <x:c r="J2475" s="1" t="n">
        <x:v>2.6</x:v>
      </x:c>
      <x:c r="K2475" s="1" t="n">
        <x:v>22.6</x:v>
      </x:c>
      <x:c r="L2475" s="15" t="n">
        <x:v>400.14</x:v>
      </x:c>
      <x:c r="M2475" s="11" t="b">
        <x:f aca="0">FALSE()</x:f>
        <x:v>0</x:v>
      </x:c>
      <x:c r="N2475" s="11" t="b">
        <x:f aca="0">FALSE()</x:f>
        <x:v>0</x:v>
      </x:c>
      <x:c r="O2475" s="1" t="s">
        <x:v>5033</x:v>
      </x:c>
      <x:c r="P2475" s="11" t="b">
        <x:f aca="0">FALSE()</x:f>
        <x:v>0</x:v>
      </x:c>
    </x:row>
    <x:row r="2476" ht="15" hidden="0" customHeight="1">
      <x:c r="A2476" s="1" t="s">
        <x:v>7615</x:v>
      </x:c>
      <x:c r="B2476" s="1" t="s">
        <x:v>1356</x:v>
      </x:c>
      <x:c r="C2476" s="14" t="n">
        <x:v>46016</x:v>
      </x:c>
      <x:c r="D2476" s="1" t="s">
        <x:v>5010</x:v>
      </x:c>
      <x:c r="E2476" s="1" t="s">
        <x:v>5011</x:v>
      </x:c>
      <x:c r="F2476" s="1" t="s">
        <x:v>5012</x:v>
      </x:c>
      <x:c r="G2476" s="1" t="s">
        <x:v>5013</x:v>
      </x:c>
      <x:c r="H2476" s="1" t="s">
        <x:v>5014</x:v>
      </x:c>
      <x:c r="I2476" s="1" t="s">
        <x:v>5014</x:v>
      </x:c>
      <x:c r="J2476" s="1" t="n">
        <x:v>1.7</x:v>
      </x:c>
      <x:c r="K2476" s="1" t="n">
        <x:v>0.7</x:v>
      </x:c>
      <x:c r="L2476" s="15" t="n">
        <x:v>122.4</x:v>
      </x:c>
      <x:c r="M2476" s="11" t="b">
        <x:f aca="0">TRUE()</x:f>
        <x:v>1</x:v>
      </x:c>
      <x:c r="N2476" s="11" t="b">
        <x:f aca="0">FALSE()</x:f>
        <x:v>0</x:v>
      </x:c>
      <x:c r="O2476" s="1" t="s">
        <x:v>5015</x:v>
      </x:c>
      <x:c r="P2476" s="11" t="b">
        <x:f aca="0">FALSE()</x:f>
        <x:v>0</x:v>
      </x:c>
    </x:row>
    <x:row r="2477" ht="15" hidden="0" customHeight="1">
      <x:c r="A2477" s="1" t="s">
        <x:v>7616</x:v>
      </x:c>
      <x:c r="B2477" s="1" t="s">
        <x:v>1356</x:v>
      </x:c>
      <x:c r="C2477" s="14" t="n">
        <x:v>46112</x:v>
      </x:c>
      <x:c r="D2477" s="1" t="s">
        <x:v>5018</x:v>
      </x:c>
      <x:c r="E2477" s="1" t="s">
        <x:v>5091</x:v>
      </x:c>
      <x:c r="F2477" s="1" t="s">
        <x:v>5020</x:v>
      </x:c>
      <x:c r="G2477" s="1" t="s">
        <x:v>5021</x:v>
      </x:c>
      <x:c r="H2477" s="1" t="s">
        <x:v>5031</x:v>
      </x:c>
      <x:c r="I2477" s="1" t="s">
        <x:v>5100</x:v>
      </x:c>
      <x:c r="J2477" s="1" t="n">
        <x:v>1.7</x:v>
      </x:c>
      <x:c r="K2477" s="1" t="n">
        <x:v>13.8</x:v>
      </x:c>
      <x:c r="L2477" s="15" t="n">
        <x:v>491.99</x:v>
      </x:c>
      <x:c r="M2477" s="11" t="b">
        <x:f aca="0">FALSE()</x:f>
        <x:v>0</x:v>
      </x:c>
      <x:c r="N2477" s="11" t="b">
        <x:f aca="0">FALSE()</x:f>
        <x:v>0</x:v>
      </x:c>
      <x:c r="O2477" s="1" t="s">
        <x:v>5037</x:v>
      </x:c>
      <x:c r="P2477" s="11" t="b">
        <x:f aca="0">FALSE()</x:f>
        <x:v>0</x:v>
      </x:c>
    </x:row>
    <x:row r="2478" ht="15" hidden="0" customHeight="1">
      <x:c r="A2478" s="1" t="s">
        <x:v>7617</x:v>
      </x:c>
      <x:c r="B2478" s="1" t="s">
        <x:v>3708</x:v>
      </x:c>
      <x:c r="C2478" s="14" t="n">
        <x:v>45664</x:v>
      </x:c>
      <x:c r="D2478" s="1" t="s">
        <x:v>5010</x:v>
      </x:c>
      <x:c r="E2478" s="1" t="s">
        <x:v>5011</x:v>
      </x:c>
      <x:c r="F2478" s="1" t="s">
        <x:v>5012</x:v>
      </x:c>
      <x:c r="G2478" s="1" t="s">
        <x:v>5013</x:v>
      </x:c>
      <x:c r="H2478" s="1" t="s">
        <x:v>5014</x:v>
      </x:c>
      <x:c r="I2478" s="1" t="s">
        <x:v>5014</x:v>
      </x:c>
      <x:c r="J2478" s="1" t="n">
        <x:v>1.2</x:v>
      </x:c>
      <x:c r="K2478" s="1" t="n">
        <x:v>1.5</x:v>
      </x:c>
      <x:c r="L2478" s="15" t="n">
        <x:v>86.4</x:v>
      </x:c>
      <x:c r="M2478" s="11" t="b">
        <x:f aca="0">TRUE()</x:f>
        <x:v>1</x:v>
      </x:c>
      <x:c r="N2478" s="11" t="b">
        <x:f aca="0">FALSE()</x:f>
        <x:v>0</x:v>
      </x:c>
      <x:c r="O2478" s="1" t="s">
        <x:v>5015</x:v>
      </x:c>
      <x:c r="P2478" s="11" t="b">
        <x:f aca="0">FALSE()</x:f>
        <x:v>0</x:v>
      </x:c>
    </x:row>
    <x:row r="2479" ht="15" hidden="0" customHeight="1">
      <x:c r="A2479" s="1" t="s">
        <x:v>7618</x:v>
      </x:c>
      <x:c r="B2479" s="1" t="s">
        <x:v>3708</x:v>
      </x:c>
      <x:c r="C2479" s="14" t="n">
        <x:v>45807</x:v>
      </x:c>
      <x:c r="D2479" s="1" t="s">
        <x:v>5010</x:v>
      </x:c>
      <x:c r="E2479" s="1" t="s">
        <x:v>5011</x:v>
      </x:c>
      <x:c r="F2479" s="1" t="s">
        <x:v>5012</x:v>
      </x:c>
      <x:c r="G2479" s="1" t="s">
        <x:v>5013</x:v>
      </x:c>
      <x:c r="H2479" s="1" t="s">
        <x:v>5014</x:v>
      </x:c>
      <x:c r="I2479" s="1" t="s">
        <x:v>5014</x:v>
      </x:c>
      <x:c r="J2479" s="1" t="n">
        <x:v>1.6</x:v>
      </x:c>
      <x:c r="K2479" s="1" t="n">
        <x:v>1.5</x:v>
      </x:c>
      <x:c r="L2479" s="15" t="n">
        <x:v>115.2</x:v>
      </x:c>
      <x:c r="M2479" s="11" t="b">
        <x:f aca="0">TRUE()</x:f>
        <x:v>1</x:v>
      </x:c>
      <x:c r="N2479" s="11" t="b">
        <x:f aca="0">FALSE()</x:f>
        <x:v>0</x:v>
      </x:c>
      <x:c r="O2479" s="1" t="s">
        <x:v>5015</x:v>
      </x:c>
      <x:c r="P2479" s="11" t="b">
        <x:f aca="0">FALSE()</x:f>
        <x:v>0</x:v>
      </x:c>
    </x:row>
    <x:row r="2480" ht="15" hidden="0" customHeight="1">
      <x:c r="A2480" s="1" t="s">
        <x:v>7619</x:v>
      </x:c>
      <x:c r="B2480" s="1" t="s">
        <x:v>1357</x:v>
      </x:c>
      <x:c r="C2480" s="14" t="n">
        <x:v>45611</x:v>
      </x:c>
      <x:c r="D2480" s="1" t="s">
        <x:v>5010</x:v>
      </x:c>
      <x:c r="E2480" s="1" t="s">
        <x:v>5011</x:v>
      </x:c>
      <x:c r="F2480" s="1" t="s">
        <x:v>5012</x:v>
      </x:c>
      <x:c r="G2480" s="1" t="s">
        <x:v>5013</x:v>
      </x:c>
      <x:c r="H2480" s="1" t="s">
        <x:v>5014</x:v>
      </x:c>
      <x:c r="I2480" s="1" t="s">
        <x:v>5014</x:v>
      </x:c>
      <x:c r="J2480" s="1" t="n">
        <x:v>2</x:v>
      </x:c>
      <x:c r="K2480" s="1" t="n">
        <x:v>0.5</x:v>
      </x:c>
      <x:c r="L2480" s="15" t="n">
        <x:v>144</x:v>
      </x:c>
      <x:c r="M2480" s="11" t="b">
        <x:f aca="0">FALSE()</x:f>
        <x:v>0</x:v>
      </x:c>
      <x:c r="N2480" s="11" t="b">
        <x:f aca="0">FALSE()</x:f>
        <x:v>0</x:v>
      </x:c>
      <x:c r="O2480" s="1" t="s">
        <x:v>5015</x:v>
      </x:c>
      <x:c r="P2480" s="11" t="b">
        <x:f aca="0">FALSE()</x:f>
        <x:v>0</x:v>
      </x:c>
    </x:row>
    <x:row r="2481" ht="15" hidden="0" customHeight="1">
      <x:c r="A2481" s="1" t="s">
        <x:v>7620</x:v>
      </x:c>
      <x:c r="B2481" s="1" t="s">
        <x:v>1357</x:v>
      </x:c>
      <x:c r="C2481" s="14" t="n">
        <x:v>45616</x:v>
      </x:c>
      <x:c r="D2481" s="1" t="s">
        <x:v>5010</x:v>
      </x:c>
      <x:c r="E2481" s="1" t="s">
        <x:v>5011</x:v>
      </x:c>
      <x:c r="F2481" s="1" t="s">
        <x:v>5012</x:v>
      </x:c>
      <x:c r="G2481" s="1" t="s">
        <x:v>5013</x:v>
      </x:c>
      <x:c r="H2481" s="1" t="s">
        <x:v>5014</x:v>
      </x:c>
      <x:c r="I2481" s="1" t="s">
        <x:v>5014</x:v>
      </x:c>
      <x:c r="J2481" s="1" t="n">
        <x:v>1.2</x:v>
      </x:c>
      <x:c r="K2481" s="1" t="n">
        <x:v>1</x:v>
      </x:c>
      <x:c r="L2481" s="15" t="n">
        <x:v>86.4</x:v>
      </x:c>
      <x:c r="M2481" s="11" t="b">
        <x:f aca="0">TRUE()</x:f>
        <x:v>1</x:v>
      </x:c>
      <x:c r="N2481" s="11" t="b">
        <x:f aca="0">FALSE()</x:f>
        <x:v>0</x:v>
      </x:c>
      <x:c r="O2481" s="1" t="s">
        <x:v>5015</x:v>
      </x:c>
      <x:c r="P2481" s="11" t="b">
        <x:f aca="0">FALSE()</x:f>
        <x:v>0</x:v>
      </x:c>
    </x:row>
    <x:row r="2482" ht="15" hidden="0" customHeight="1">
      <x:c r="A2482" s="1" t="s">
        <x:v>7621</x:v>
      </x:c>
      <x:c r="B2482" s="1" t="s">
        <x:v>1357</x:v>
      </x:c>
      <x:c r="C2482" s="14" t="n">
        <x:v>45853</x:v>
      </x:c>
      <x:c r="D2482" s="1" t="s">
        <x:v>5010</x:v>
      </x:c>
      <x:c r="E2482" s="1" t="s">
        <x:v>5011</x:v>
      </x:c>
      <x:c r="F2482" s="1" t="s">
        <x:v>5012</x:v>
      </x:c>
      <x:c r="G2482" s="1" t="s">
        <x:v>5013</x:v>
      </x:c>
      <x:c r="H2482" s="1" t="s">
        <x:v>5014</x:v>
      </x:c>
      <x:c r="I2482" s="1" t="s">
        <x:v>5014</x:v>
      </x:c>
      <x:c r="J2482" s="1" t="n">
        <x:v>1.1</x:v>
      </x:c>
      <x:c r="K2482" s="1" t="n">
        <x:v>1.4</x:v>
      </x:c>
      <x:c r="L2482" s="15" t="n">
        <x:v>79.2</x:v>
      </x:c>
      <x:c r="M2482" s="11" t="b">
        <x:f aca="0">TRUE()</x:f>
        <x:v>1</x:v>
      </x:c>
      <x:c r="N2482" s="11" t="b">
        <x:f aca="0">FALSE()</x:f>
        <x:v>0</x:v>
      </x:c>
      <x:c r="O2482" s="1" t="s">
        <x:v>5015</x:v>
      </x:c>
      <x:c r="P2482" s="11" t="b">
        <x:f aca="0">FALSE()</x:f>
        <x:v>0</x:v>
      </x:c>
    </x:row>
    <x:row r="2483" ht="15" hidden="0" customHeight="1">
      <x:c r="A2483" s="1" t="s">
        <x:v>7622</x:v>
      </x:c>
      <x:c r="B2483" s="1" t="s">
        <x:v>1359</x:v>
      </x:c>
      <x:c r="C2483" s="14" t="n">
        <x:v>46080</x:v>
      </x:c>
      <x:c r="D2483" s="1" t="s">
        <x:v>5010</x:v>
      </x:c>
      <x:c r="E2483" s="1" t="s">
        <x:v>5011</x:v>
      </x:c>
      <x:c r="F2483" s="1" t="s">
        <x:v>5012</x:v>
      </x:c>
      <x:c r="G2483" s="1" t="s">
        <x:v>5013</x:v>
      </x:c>
      <x:c r="H2483" s="1" t="s">
        <x:v>5014</x:v>
      </x:c>
      <x:c r="I2483" s="1" t="s">
        <x:v>5014</x:v>
      </x:c>
      <x:c r="J2483" s="1" t="n">
        <x:v>0.8</x:v>
      </x:c>
      <x:c r="K2483" s="1" t="n">
        <x:v>2.7</x:v>
      </x:c>
      <x:c r="L2483" s="15" t="n">
        <x:v>57.6</x:v>
      </x:c>
      <x:c r="M2483" s="11" t="b">
        <x:f aca="0">TRUE()</x:f>
        <x:v>1</x:v>
      </x:c>
      <x:c r="N2483" s="11" t="b">
        <x:f aca="0">FALSE()</x:f>
        <x:v>0</x:v>
      </x:c>
      <x:c r="O2483" s="1" t="s">
        <x:v>5015</x:v>
      </x:c>
      <x:c r="P2483" s="11" t="b">
        <x:f aca="0">FALSE()</x:f>
        <x:v>0</x:v>
      </x:c>
    </x:row>
    <x:row r="2484" ht="15" hidden="0" customHeight="1">
      <x:c r="A2484" s="1" t="s">
        <x:v>7623</x:v>
      </x:c>
      <x:c r="B2484" s="1" t="s">
        <x:v>1359</x:v>
      </x:c>
      <x:c r="C2484" s="14" t="n">
        <x:v>46135</x:v>
      </x:c>
      <x:c r="D2484" s="1" t="s">
        <x:v>5010</x:v>
      </x:c>
      <x:c r="E2484" s="1" t="s">
        <x:v>5011</x:v>
      </x:c>
      <x:c r="F2484" s="1" t="s">
        <x:v>5012</x:v>
      </x:c>
      <x:c r="G2484" s="1" t="s">
        <x:v>5013</x:v>
      </x:c>
      <x:c r="H2484" s="1" t="s">
        <x:v>5014</x:v>
      </x:c>
      <x:c r="I2484" s="1" t="s">
        <x:v>5014</x:v>
      </x:c>
      <x:c r="J2484" s="1" t="n">
        <x:v>1</x:v>
      </x:c>
      <x:c r="K2484" s="1" t="n">
        <x:v>0.8</x:v>
      </x:c>
      <x:c r="L2484" s="15" t="n">
        <x:v>72</x:v>
      </x:c>
      <x:c r="M2484" s="11" t="b">
        <x:f aca="0">FALSE()</x:f>
        <x:v>0</x:v>
      </x:c>
      <x:c r="N2484" s="11" t="b">
        <x:f aca="0">FALSE()</x:f>
        <x:v>0</x:v>
      </x:c>
      <x:c r="O2484" s="1" t="s">
        <x:v>5015</x:v>
      </x:c>
      <x:c r="P2484" s="11" t="b">
        <x:f aca="0">FALSE()</x:f>
        <x:v>0</x:v>
      </x:c>
    </x:row>
    <x:row r="2485" ht="15" hidden="0" customHeight="1">
      <x:c r="A2485" s="1" t="s">
        <x:v>7624</x:v>
      </x:c>
      <x:c r="B2485" s="1" t="s">
        <x:v>1361</x:v>
      </x:c>
      <x:c r="C2485" s="14" t="n">
        <x:v>45489</x:v>
      </x:c>
      <x:c r="D2485" s="1" t="s">
        <x:v>5010</x:v>
      </x:c>
      <x:c r="E2485" s="1" t="s">
        <x:v>5011</x:v>
      </x:c>
      <x:c r="F2485" s="1" t="s">
        <x:v>5012</x:v>
      </x:c>
      <x:c r="G2485" s="1" t="s">
        <x:v>5013</x:v>
      </x:c>
      <x:c r="H2485" s="1" t="s">
        <x:v>5014</x:v>
      </x:c>
      <x:c r="I2485" s="1" t="s">
        <x:v>5014</x:v>
      </x:c>
      <x:c r="J2485" s="1" t="n">
        <x:v>1</x:v>
      </x:c>
      <x:c r="K2485" s="1" t="n">
        <x:v>0.3</x:v>
      </x:c>
      <x:c r="L2485" s="15" t="n">
        <x:v>72</x:v>
      </x:c>
      <x:c r="M2485" s="11" t="b">
        <x:f aca="0">FALSE()</x:f>
        <x:v>0</x:v>
      </x:c>
      <x:c r="N2485" s="11" t="b">
        <x:f aca="0">FALSE()</x:f>
        <x:v>0</x:v>
      </x:c>
      <x:c r="O2485" s="1" t="s">
        <x:v>5015</x:v>
      </x:c>
      <x:c r="P2485" s="11" t="b">
        <x:f aca="0">FALSE()</x:f>
        <x:v>0</x:v>
      </x:c>
    </x:row>
    <x:row r="2486" ht="15" hidden="0" customHeight="1">
      <x:c r="A2486" s="1" t="s">
        <x:v>7625</x:v>
      </x:c>
      <x:c r="B2486" s="1" t="s">
        <x:v>1361</x:v>
      </x:c>
      <x:c r="C2486" s="14" t="n">
        <x:v>45977</x:v>
      </x:c>
      <x:c r="D2486" s="1" t="s">
        <x:v>5010</x:v>
      </x:c>
      <x:c r="E2486" s="1" t="s">
        <x:v>5011</x:v>
      </x:c>
      <x:c r="F2486" s="1" t="s">
        <x:v>5012</x:v>
      </x:c>
      <x:c r="G2486" s="1" t="s">
        <x:v>5013</x:v>
      </x:c>
      <x:c r="H2486" s="1" t="s">
        <x:v>5014</x:v>
      </x:c>
      <x:c r="I2486" s="1" t="s">
        <x:v>5014</x:v>
      </x:c>
      <x:c r="J2486" s="1" t="n">
        <x:v>1.7</x:v>
      </x:c>
      <x:c r="K2486" s="1" t="n">
        <x:v>1.2</x:v>
      </x:c>
      <x:c r="L2486" s="15" t="n">
        <x:v>122.4</x:v>
      </x:c>
      <x:c r="M2486" s="11" t="b">
        <x:f aca="0">FALSE()</x:f>
        <x:v>0</x:v>
      </x:c>
      <x:c r="N2486" s="11" t="b">
        <x:f aca="0">FALSE()</x:f>
        <x:v>0</x:v>
      </x:c>
      <x:c r="O2486" s="1" t="s">
        <x:v>5015</x:v>
      </x:c>
      <x:c r="P2486" s="11" t="b">
        <x:f aca="0">FALSE()</x:f>
        <x:v>0</x:v>
      </x:c>
    </x:row>
    <x:row r="2487" ht="15" hidden="0" customHeight="1">
      <x:c r="A2487" s="1" t="s">
        <x:v>7626</x:v>
      </x:c>
      <x:c r="B2487" s="1" t="s">
        <x:v>1361</x:v>
      </x:c>
      <x:c r="C2487" s="14" t="n">
        <x:v>46073</x:v>
      </x:c>
      <x:c r="D2487" s="1" t="s">
        <x:v>5010</x:v>
      </x:c>
      <x:c r="E2487" s="1" t="s">
        <x:v>5011</x:v>
      </x:c>
      <x:c r="F2487" s="1" t="s">
        <x:v>5012</x:v>
      </x:c>
      <x:c r="G2487" s="1" t="s">
        <x:v>5013</x:v>
      </x:c>
      <x:c r="H2487" s="1" t="s">
        <x:v>5014</x:v>
      </x:c>
      <x:c r="I2487" s="1" t="s">
        <x:v>5014</x:v>
      </x:c>
      <x:c r="J2487" s="1" t="n">
        <x:v>1.7</x:v>
      </x:c>
      <x:c r="K2487" s="1" t="n">
        <x:v>1.9</x:v>
      </x:c>
      <x:c r="L2487" s="15" t="n">
        <x:v>122.4</x:v>
      </x:c>
      <x:c r="M2487" s="11" t="b">
        <x:f aca="0">TRUE()</x:f>
        <x:v>1</x:v>
      </x:c>
      <x:c r="N2487" s="11" t="b">
        <x:f aca="0">FALSE()</x:f>
        <x:v>0</x:v>
      </x:c>
      <x:c r="O2487" s="1" t="s">
        <x:v>5015</x:v>
      </x:c>
      <x:c r="P2487" s="11" t="b">
        <x:f aca="0">FALSE()</x:f>
        <x:v>0</x:v>
      </x:c>
    </x:row>
    <x:row r="2488" ht="15" hidden="0" customHeight="1">
      <x:c r="A2488" s="1" t="s">
        <x:v>7627</x:v>
      </x:c>
      <x:c r="B2488" s="1" t="s">
        <x:v>1361</x:v>
      </x:c>
      <x:c r="C2488" s="14" t="n">
        <x:v>46150</x:v>
      </x:c>
      <x:c r="D2488" s="1" t="s">
        <x:v>5018</x:v>
      </x:c>
      <x:c r="E2488" s="1" t="s">
        <x:v>5189</x:v>
      </x:c>
      <x:c r="F2488" s="1" t="s">
        <x:v>5071</x:v>
      </x:c>
      <x:c r="G2488" s="1" t="s">
        <x:v>5072</x:v>
      </x:c>
      <x:c r="H2488" s="1" t="s">
        <x:v>5031</x:v>
      </x:c>
      <x:c r="I2488" s="1" t="s">
        <x:v>5131</x:v>
      </x:c>
      <x:c r="J2488" s="1" t="n">
        <x:v>1.8</x:v>
      </x:c>
      <x:c r="K2488" s="1" t="n">
        <x:v>8.6</x:v>
      </x:c>
      <x:c r="L2488" s="15" t="n">
        <x:v>187.94</x:v>
      </x:c>
      <x:c r="M2488" s="11" t="b">
        <x:f aca="0">TRUE()</x:f>
        <x:v>1</x:v>
      </x:c>
      <x:c r="N2488" s="11" t="b">
        <x:f aca="0">FALSE()</x:f>
        <x:v>0</x:v>
      </x:c>
      <x:c r="O2488" s="1" t="s">
        <x:v>5078</x:v>
      </x:c>
      <x:c r="P2488" s="11" t="b">
        <x:f aca="0">FALSE()</x:f>
        <x:v>0</x:v>
      </x:c>
    </x:row>
    <x:row r="2489" ht="15" hidden="0" customHeight="1">
      <x:c r="A2489" s="1" t="s">
        <x:v>7628</x:v>
      </x:c>
      <x:c r="B2489" s="1" t="s">
        <x:v>3717</x:v>
      </x:c>
      <x:c r="C2489" s="14" t="n">
        <x:v>45332</x:v>
      </x:c>
      <x:c r="D2489" s="1" t="s">
        <x:v>5010</x:v>
      </x:c>
      <x:c r="E2489" s="1" t="s">
        <x:v>5011</x:v>
      </x:c>
      <x:c r="F2489" s="1" t="s">
        <x:v>5012</x:v>
      </x:c>
      <x:c r="G2489" s="1" t="s">
        <x:v>5013</x:v>
      </x:c>
      <x:c r="H2489" s="1" t="s">
        <x:v>5014</x:v>
      </x:c>
      <x:c r="I2489" s="1" t="s">
        <x:v>5014</x:v>
      </x:c>
      <x:c r="J2489" s="1" t="n">
        <x:v>1</x:v>
      </x:c>
      <x:c r="K2489" s="1" t="n">
        <x:v>1.7</x:v>
      </x:c>
      <x:c r="L2489" s="15" t="n">
        <x:v>72</x:v>
      </x:c>
      <x:c r="M2489" s="11" t="b">
        <x:f aca="0">TRUE()</x:f>
        <x:v>1</x:v>
      </x:c>
      <x:c r="N2489" s="11" t="b">
        <x:f aca="0">FALSE()</x:f>
        <x:v>0</x:v>
      </x:c>
      <x:c r="O2489" s="1" t="s">
        <x:v>5015</x:v>
      </x:c>
      <x:c r="P2489" s="11" t="b">
        <x:f aca="0">FALSE()</x:f>
        <x:v>0</x:v>
      </x:c>
    </x:row>
    <x:row r="2490" ht="15" hidden="0" customHeight="1">
      <x:c r="A2490" s="1" t="s">
        <x:v>7629</x:v>
      </x:c>
      <x:c r="B2490" s="1" t="s">
        <x:v>3717</x:v>
      </x:c>
      <x:c r="C2490" s="14" t="n">
        <x:v>45532</x:v>
      </x:c>
      <x:c r="D2490" s="1" t="s">
        <x:v>5010</x:v>
      </x:c>
      <x:c r="E2490" s="1" t="s">
        <x:v>5011</x:v>
      </x:c>
      <x:c r="F2490" s="1" t="s">
        <x:v>5012</x:v>
      </x:c>
      <x:c r="G2490" s="1" t="s">
        <x:v>5013</x:v>
      </x:c>
      <x:c r="H2490" s="1" t="s">
        <x:v>5014</x:v>
      </x:c>
      <x:c r="I2490" s="1" t="s">
        <x:v>5014</x:v>
      </x:c>
      <x:c r="J2490" s="1" t="n">
        <x:v>1.2</x:v>
      </x:c>
      <x:c r="K2490" s="1" t="n">
        <x:v>1.4</x:v>
      </x:c>
      <x:c r="L2490" s="15" t="n">
        <x:v>86.4</x:v>
      </x:c>
      <x:c r="M2490" s="11" t="b">
        <x:f aca="0">TRUE()</x:f>
        <x:v>1</x:v>
      </x:c>
      <x:c r="N2490" s="11" t="b">
        <x:f aca="0">FALSE()</x:f>
        <x:v>0</x:v>
      </x:c>
      <x:c r="O2490" s="1" t="s">
        <x:v>5015</x:v>
      </x:c>
      <x:c r="P2490" s="11" t="b">
        <x:f aca="0">FALSE()</x:f>
        <x:v>0</x:v>
      </x:c>
    </x:row>
    <x:row r="2491" ht="15" hidden="0" customHeight="1">
      <x:c r="A2491" s="1" t="s">
        <x:v>7630</x:v>
      </x:c>
      <x:c r="B2491" s="1" t="s">
        <x:v>3717</x:v>
      </x:c>
      <x:c r="C2491" s="14" t="n">
        <x:v>45761</x:v>
      </x:c>
      <x:c r="D2491" s="1" t="s">
        <x:v>5018</x:v>
      </x:c>
      <x:c r="E2491" s="1" t="s">
        <x:v>5105</x:v>
      </x:c>
      <x:c r="F2491" s="1" t="s">
        <x:v>5076</x:v>
      </x:c>
      <x:c r="G2491" s="1" t="s">
        <x:v>5077</x:v>
      </x:c>
      <x:c r="H2491" s="1" t="s">
        <x:v>5036</x:v>
      </x:c>
      <x:c r="I2491" s="1" t="s">
        <x:v>5152</x:v>
      </x:c>
      <x:c r="J2491" s="1" t="n">
        <x:v>3.5</x:v>
      </x:c>
      <x:c r="K2491" s="1" t="n">
        <x:v>25.6</x:v>
      </x:c>
      <x:c r="L2491" s="15" t="n">
        <x:v>986.8</x:v>
      </x:c>
      <x:c r="M2491" s="11" t="b">
        <x:f aca="0">TRUE()</x:f>
        <x:v>1</x:v>
      </x:c>
      <x:c r="N2491" s="11" t="b">
        <x:f aca="0">FALSE()</x:f>
        <x:v>0</x:v>
      </x:c>
      <x:c r="O2491" s="1" t="s">
        <x:v>5024</x:v>
      </x:c>
      <x:c r="P2491" s="11" t="b">
        <x:f aca="0">TRUE()</x:f>
        <x:v>1</x:v>
      </x:c>
      <x:c r="Q2491" s="1" t="s">
        <x:v>7631</x:v>
      </x:c>
    </x:row>
    <x:row r="2492" ht="15" hidden="0" customHeight="1">
      <x:c r="A2492" s="1" t="s">
        <x:v>7632</x:v>
      </x:c>
      <x:c r="B2492" s="1" t="s">
        <x:v>1362</x:v>
      </x:c>
      <x:c r="C2492" s="14" t="n">
        <x:v>45499</x:v>
      </x:c>
      <x:c r="D2492" s="1" t="s">
        <x:v>5010</x:v>
      </x:c>
      <x:c r="E2492" s="1" t="s">
        <x:v>5011</x:v>
      </x:c>
      <x:c r="F2492" s="1" t="s">
        <x:v>5012</x:v>
      </x:c>
      <x:c r="G2492" s="1" t="s">
        <x:v>5013</x:v>
      </x:c>
      <x:c r="H2492" s="1" t="s">
        <x:v>5014</x:v>
      </x:c>
      <x:c r="I2492" s="1" t="s">
        <x:v>5014</x:v>
      </x:c>
      <x:c r="J2492" s="1" t="n">
        <x:v>1.2</x:v>
      </x:c>
      <x:c r="K2492" s="1" t="n">
        <x:v>1.5</x:v>
      </x:c>
      <x:c r="L2492" s="15" t="n">
        <x:v>86.4</x:v>
      </x:c>
      <x:c r="M2492" s="11" t="b">
        <x:f aca="0">FALSE()</x:f>
        <x:v>0</x:v>
      </x:c>
      <x:c r="N2492" s="11" t="b">
        <x:f aca="0">FALSE()</x:f>
        <x:v>0</x:v>
      </x:c>
      <x:c r="O2492" s="1" t="s">
        <x:v>5015</x:v>
      </x:c>
      <x:c r="P2492" s="11" t="b">
        <x:f aca="0">FALSE()</x:f>
        <x:v>0</x:v>
      </x:c>
    </x:row>
    <x:row r="2493" ht="15" hidden="0" customHeight="1">
      <x:c r="A2493" s="1" t="s">
        <x:v>7633</x:v>
      </x:c>
      <x:c r="B2493" s="1" t="s">
        <x:v>1362</x:v>
      </x:c>
      <x:c r="C2493" s="14" t="n">
        <x:v>45627</x:v>
      </x:c>
      <x:c r="D2493" s="1" t="s">
        <x:v>5010</x:v>
      </x:c>
      <x:c r="E2493" s="1" t="s">
        <x:v>5011</x:v>
      </x:c>
      <x:c r="F2493" s="1" t="s">
        <x:v>5012</x:v>
      </x:c>
      <x:c r="G2493" s="1" t="s">
        <x:v>5013</x:v>
      </x:c>
      <x:c r="H2493" s="1" t="s">
        <x:v>5014</x:v>
      </x:c>
      <x:c r="I2493" s="1" t="s">
        <x:v>5014</x:v>
      </x:c>
      <x:c r="J2493" s="1" t="n">
        <x:v>1</x:v>
      </x:c>
      <x:c r="K2493" s="1" t="n">
        <x:v>2</x:v>
      </x:c>
      <x:c r="L2493" s="15" t="n">
        <x:v>72</x:v>
      </x:c>
      <x:c r="M2493" s="11" t="b">
        <x:f aca="0">FALSE()</x:f>
        <x:v>0</x:v>
      </x:c>
      <x:c r="N2493" s="11" t="b">
        <x:f aca="0">FALSE()</x:f>
        <x:v>0</x:v>
      </x:c>
      <x:c r="O2493" s="1" t="s">
        <x:v>5015</x:v>
      </x:c>
      <x:c r="P2493" s="11" t="b">
        <x:f aca="0">FALSE()</x:f>
        <x:v>0</x:v>
      </x:c>
    </x:row>
    <x:row r="2494" ht="15" hidden="0" customHeight="1">
      <x:c r="A2494" s="1" t="s">
        <x:v>7634</x:v>
      </x:c>
      <x:c r="B2494" s="1" t="s">
        <x:v>1362</x:v>
      </x:c>
      <x:c r="C2494" s="14" t="n">
        <x:v>45995</x:v>
      </x:c>
      <x:c r="D2494" s="1" t="s">
        <x:v>5018</x:v>
      </x:c>
      <x:c r="E2494" s="1" t="s">
        <x:v>5070</x:v>
      </x:c>
      <x:c r="F2494" s="1" t="s">
        <x:v>5071</x:v>
      </x:c>
      <x:c r="G2494" s="1" t="s">
        <x:v>5072</x:v>
      </x:c>
      <x:c r="H2494" s="1" t="s">
        <x:v>5036</x:v>
      </x:c>
      <x:c r="I2494" s="1" t="s">
        <x:v>5059</x:v>
      </x:c>
      <x:c r="J2494" s="1" t="n">
        <x:v>3</x:v>
      </x:c>
      <x:c r="K2494" s="1" t="n">
        <x:v>26.7</x:v>
      </x:c>
      <x:c r="L2494" s="15" t="n">
        <x:v>467.01</x:v>
      </x:c>
      <x:c r="M2494" s="11" t="b">
        <x:f aca="0">FALSE()</x:f>
        <x:v>0</x:v>
      </x:c>
      <x:c r="N2494" s="11" t="b">
        <x:f aca="0">FALSE()</x:f>
        <x:v>0</x:v>
      </x:c>
      <x:c r="O2494" s="1" t="s">
        <x:v>5033</x:v>
      </x:c>
      <x:c r="P2494" s="11" t="b">
        <x:f aca="0">TRUE()</x:f>
        <x:v>1</x:v>
      </x:c>
      <x:c r="Q2494" s="1" t="s">
        <x:v>7635</x:v>
      </x:c>
    </x:row>
    <x:row r="2495" ht="15" hidden="0" customHeight="1">
      <x:c r="A2495" s="1" t="s">
        <x:v>7636</x:v>
      </x:c>
      <x:c r="B2495" s="1" t="s">
        <x:v>1362</x:v>
      </x:c>
      <x:c r="C2495" s="14" t="n">
        <x:v>46057</x:v>
      </x:c>
      <x:c r="D2495" s="1" t="s">
        <x:v>5010</x:v>
      </x:c>
      <x:c r="E2495" s="1" t="s">
        <x:v>5011</x:v>
      </x:c>
      <x:c r="F2495" s="1" t="s">
        <x:v>5012</x:v>
      </x:c>
      <x:c r="G2495" s="1" t="s">
        <x:v>5013</x:v>
      </x:c>
      <x:c r="H2495" s="1" t="s">
        <x:v>5014</x:v>
      </x:c>
      <x:c r="I2495" s="1" t="s">
        <x:v>5014</x:v>
      </x:c>
      <x:c r="J2495" s="1" t="n">
        <x:v>1</x:v>
      </x:c>
      <x:c r="K2495" s="1" t="n">
        <x:v>1</x:v>
      </x:c>
      <x:c r="L2495" s="15" t="n">
        <x:v>72</x:v>
      </x:c>
      <x:c r="M2495" s="11" t="b">
        <x:f aca="0">TRUE()</x:f>
        <x:v>1</x:v>
      </x:c>
      <x:c r="N2495" s="11" t="b">
        <x:f aca="0">FALSE()</x:f>
        <x:v>0</x:v>
      </x:c>
      <x:c r="O2495" s="1" t="s">
        <x:v>5015</x:v>
      </x:c>
      <x:c r="P2495" s="11" t="b">
        <x:f aca="0">FALSE()</x:f>
        <x:v>0</x:v>
      </x:c>
    </x:row>
    <x:row r="2496" ht="15" hidden="0" customHeight="1">
      <x:c r="A2496" s="1" t="s">
        <x:v>7637</x:v>
      </x:c>
      <x:c r="B2496" s="1" t="s">
        <x:v>1787</x:v>
      </x:c>
      <x:c r="C2496" s="14" t="n">
        <x:v>45748</x:v>
      </x:c>
      <x:c r="D2496" s="1" t="s">
        <x:v>5010</x:v>
      </x:c>
      <x:c r="E2496" s="1" t="s">
        <x:v>5011</x:v>
      </x:c>
      <x:c r="F2496" s="1" t="s">
        <x:v>5012</x:v>
      </x:c>
      <x:c r="G2496" s="1" t="s">
        <x:v>5013</x:v>
      </x:c>
      <x:c r="H2496" s="1" t="s">
        <x:v>5014</x:v>
      </x:c>
      <x:c r="I2496" s="1" t="s">
        <x:v>5014</x:v>
      </x:c>
      <x:c r="J2496" s="1" t="n">
        <x:v>1.1</x:v>
      </x:c>
      <x:c r="K2496" s="1" t="n">
        <x:v>2.4</x:v>
      </x:c>
      <x:c r="L2496" s="15" t="n">
        <x:v>79.2</x:v>
      </x:c>
      <x:c r="M2496" s="11" t="b">
        <x:f aca="0">FALSE()</x:f>
        <x:v>0</x:v>
      </x:c>
      <x:c r="N2496" s="11" t="b">
        <x:f aca="0">FALSE()</x:f>
        <x:v>0</x:v>
      </x:c>
      <x:c r="O2496" s="1" t="s">
        <x:v>5015</x:v>
      </x:c>
      <x:c r="P2496" s="11" t="b">
        <x:f aca="0">FALSE()</x:f>
        <x:v>0</x:v>
      </x:c>
    </x:row>
    <x:row r="2497" ht="15" hidden="0" customHeight="1">
      <x:c r="A2497" s="1" t="s">
        <x:v>7638</x:v>
      </x:c>
      <x:c r="B2497" s="1" t="s">
        <x:v>1787</x:v>
      </x:c>
      <x:c r="C2497" s="14" t="n">
        <x:v>45812</x:v>
      </x:c>
      <x:c r="D2497" s="1" t="s">
        <x:v>5010</x:v>
      </x:c>
      <x:c r="E2497" s="1" t="s">
        <x:v>5011</x:v>
      </x:c>
      <x:c r="F2497" s="1" t="s">
        <x:v>5012</x:v>
      </x:c>
      <x:c r="G2497" s="1" t="s">
        <x:v>5013</x:v>
      </x:c>
      <x:c r="H2497" s="1" t="s">
        <x:v>5014</x:v>
      </x:c>
      <x:c r="I2497" s="1" t="s">
        <x:v>5014</x:v>
      </x:c>
      <x:c r="J2497" s="1" t="n">
        <x:v>1.7</x:v>
      </x:c>
      <x:c r="K2497" s="1" t="n">
        <x:v>1.6</x:v>
      </x:c>
      <x:c r="L2497" s="15" t="n">
        <x:v>122.4</x:v>
      </x:c>
      <x:c r="M2497" s="11" t="b">
        <x:f aca="0">TRUE()</x:f>
        <x:v>1</x:v>
      </x:c>
      <x:c r="N2497" s="11" t="b">
        <x:f aca="0">FALSE()</x:f>
        <x:v>0</x:v>
      </x:c>
      <x:c r="O2497" s="1" t="s">
        <x:v>5015</x:v>
      </x:c>
      <x:c r="P2497" s="11" t="b">
        <x:f aca="0">FALSE()</x:f>
        <x:v>0</x:v>
      </x:c>
    </x:row>
    <x:row r="2498" ht="15" hidden="0" customHeight="1">
      <x:c r="A2498" s="1" t="s">
        <x:v>7639</x:v>
      </x:c>
      <x:c r="B2498" s="1" t="s">
        <x:v>1787</x:v>
      </x:c>
      <x:c r="C2498" s="14" t="n">
        <x:v>46117</x:v>
      </x:c>
      <x:c r="D2498" s="1" t="s">
        <x:v>5018</x:v>
      </x:c>
      <x:c r="E2498" s="1" t="s">
        <x:v>5130</x:v>
      </x:c>
      <x:c r="F2498" s="1" t="s">
        <x:v>5111</x:v>
      </x:c>
      <x:c r="G2498" s="1" t="s">
        <x:v>5112</x:v>
      </x:c>
      <x:c r="H2498" s="1" t="s">
        <x:v>5031</x:v>
      </x:c>
      <x:c r="I2498" s="1" t="s">
        <x:v>5059</x:v>
      </x:c>
      <x:c r="J2498" s="1" t="n">
        <x:v>2.2</x:v>
      </x:c>
      <x:c r="K2498" s="1" t="n">
        <x:v>9.6</x:v>
      </x:c>
      <x:c r="L2498" s="15" t="n">
        <x:v>442.71</x:v>
      </x:c>
      <x:c r="M2498" s="11" t="b">
        <x:f aca="0">FALSE()</x:f>
        <x:v>0</x:v>
      </x:c>
      <x:c r="N2498" s="11" t="b">
        <x:f aca="0">FALSE()</x:f>
        <x:v>0</x:v>
      </x:c>
      <x:c r="O2498" s="1" t="s">
        <x:v>5033</x:v>
      </x:c>
      <x:c r="P2498" s="11" t="b">
        <x:f aca="0">FALSE()</x:f>
        <x:v>0</x:v>
      </x:c>
    </x:row>
    <x:row r="2499" ht="15" hidden="0" customHeight="1">
      <x:c r="A2499" s="1" t="s">
        <x:v>7640</x:v>
      </x:c>
      <x:c r="B2499" s="1" t="s">
        <x:v>1787</x:v>
      </x:c>
      <x:c r="C2499" s="14" t="n">
        <x:v>46145</x:v>
      </x:c>
      <x:c r="D2499" s="1" t="s">
        <x:v>5018</x:v>
      </x:c>
      <x:c r="E2499" s="1" t="s">
        <x:v>5035</x:v>
      </x:c>
      <x:c r="F2499" s="1" t="s">
        <x:v>5029</x:v>
      </x:c>
      <x:c r="G2499" s="1" t="s">
        <x:v>5030</x:v>
      </x:c>
      <x:c r="H2499" s="1" t="s">
        <x:v>5036</x:v>
      </x:c>
      <x:c r="I2499" s="1" t="s">
        <x:v>5100</x:v>
      </x:c>
      <x:c r="J2499" s="1" t="n">
        <x:v>4</x:v>
      </x:c>
      <x:c r="K2499" s="1" t="n">
        <x:v>20.7</x:v>
      </x:c>
      <x:c r="L2499" s="15" t="n">
        <x:v>975.62</x:v>
      </x:c>
      <x:c r="M2499" s="11" t="b">
        <x:f aca="0">TRUE()</x:f>
        <x:v>1</x:v>
      </x:c>
      <x:c r="N2499" s="11" t="b">
        <x:f aca="0">FALSE()</x:f>
        <x:v>0</x:v>
      </x:c>
      <x:c r="O2499" s="1" t="s">
        <x:v>5024</x:v>
      </x:c>
      <x:c r="P2499" s="11" t="b">
        <x:f aca="0">FALSE()</x:f>
        <x:v>0</x:v>
      </x:c>
    </x:row>
    <x:row r="2500" ht="15" hidden="0" customHeight="1">
      <x:c r="A2500" s="1" t="s">
        <x:v>7641</x:v>
      </x:c>
      <x:c r="B2500" s="1" t="s">
        <x:v>1365</x:v>
      </x:c>
      <x:c r="C2500" s="14" t="n">
        <x:v>45755</x:v>
      </x:c>
      <x:c r="D2500" s="1" t="s">
        <x:v>5010</x:v>
      </x:c>
      <x:c r="E2500" s="1" t="s">
        <x:v>5011</x:v>
      </x:c>
      <x:c r="F2500" s="1" t="s">
        <x:v>5012</x:v>
      </x:c>
      <x:c r="G2500" s="1" t="s">
        <x:v>5013</x:v>
      </x:c>
      <x:c r="H2500" s="1" t="s">
        <x:v>5014</x:v>
      </x:c>
      <x:c r="I2500" s="1" t="s">
        <x:v>5014</x:v>
      </x:c>
      <x:c r="J2500" s="1" t="n">
        <x:v>1.3</x:v>
      </x:c>
      <x:c r="K2500" s="1" t="n">
        <x:v>3</x:v>
      </x:c>
      <x:c r="L2500" s="15" t="n">
        <x:v>93.6</x:v>
      </x:c>
      <x:c r="M2500" s="11" t="b">
        <x:f aca="0">TRUE()</x:f>
        <x:v>1</x:v>
      </x:c>
      <x:c r="N2500" s="11" t="b">
        <x:f aca="0">FALSE()</x:f>
        <x:v>0</x:v>
      </x:c>
      <x:c r="O2500" s="1" t="s">
        <x:v>5015</x:v>
      </x:c>
      <x:c r="P2500" s="11" t="b">
        <x:f aca="0">FALSE()</x:f>
        <x:v>0</x:v>
      </x:c>
    </x:row>
    <x:row r="2501" ht="15" hidden="0" customHeight="1">
      <x:c r="A2501" s="1" t="s">
        <x:v>7642</x:v>
      </x:c>
      <x:c r="B2501" s="1" t="s">
        <x:v>1365</x:v>
      </x:c>
      <x:c r="C2501" s="14" t="n">
        <x:v>45913</x:v>
      </x:c>
      <x:c r="D2501" s="1" t="s">
        <x:v>5010</x:v>
      </x:c>
      <x:c r="E2501" s="1" t="s">
        <x:v>5011</x:v>
      </x:c>
      <x:c r="F2501" s="1" t="s">
        <x:v>5012</x:v>
      </x:c>
      <x:c r="G2501" s="1" t="s">
        <x:v>5013</x:v>
      </x:c>
      <x:c r="H2501" s="1" t="s">
        <x:v>5014</x:v>
      </x:c>
      <x:c r="I2501" s="1" t="s">
        <x:v>5014</x:v>
      </x:c>
      <x:c r="J2501" s="1" t="n">
        <x:v>1.1</x:v>
      </x:c>
      <x:c r="K2501" s="1" t="n">
        <x:v>2.6</x:v>
      </x:c>
      <x:c r="L2501" s="15" t="n">
        <x:v>79.2</x:v>
      </x:c>
      <x:c r="M2501" s="11" t="b">
        <x:f aca="0">TRUE()</x:f>
        <x:v>1</x:v>
      </x:c>
      <x:c r="N2501" s="11" t="b">
        <x:f aca="0">FALSE()</x:f>
        <x:v>0</x:v>
      </x:c>
      <x:c r="O2501" s="1" t="s">
        <x:v>5015</x:v>
      </x:c>
      <x:c r="P2501" s="11" t="b">
        <x:f aca="0">FALSE()</x:f>
        <x:v>0</x:v>
      </x:c>
    </x:row>
    <x:row r="2502" ht="15" hidden="0" customHeight="1">
      <x:c r="A2502" s="1" t="s">
        <x:v>7643</x:v>
      </x:c>
      <x:c r="B2502" s="1" t="s">
        <x:v>1365</x:v>
      </x:c>
      <x:c r="C2502" s="14" t="n">
        <x:v>46079</x:v>
      </x:c>
      <x:c r="D2502" s="1" t="s">
        <x:v>5010</x:v>
      </x:c>
      <x:c r="E2502" s="1" t="s">
        <x:v>5011</x:v>
      </x:c>
      <x:c r="F2502" s="1" t="s">
        <x:v>5012</x:v>
      </x:c>
      <x:c r="G2502" s="1" t="s">
        <x:v>5013</x:v>
      </x:c>
      <x:c r="H2502" s="1" t="s">
        <x:v>5014</x:v>
      </x:c>
      <x:c r="I2502" s="1" t="s">
        <x:v>5014</x:v>
      </x:c>
      <x:c r="J2502" s="1" t="n">
        <x:v>1.3</x:v>
      </x:c>
      <x:c r="K2502" s="1" t="n">
        <x:v>1.9</x:v>
      </x:c>
      <x:c r="L2502" s="15" t="n">
        <x:v>93.6</x:v>
      </x:c>
      <x:c r="M2502" s="11" t="b">
        <x:f aca="0">TRUE()</x:f>
        <x:v>1</x:v>
      </x:c>
      <x:c r="N2502" s="11" t="b">
        <x:f aca="0">FALSE()</x:f>
        <x:v>0</x:v>
      </x:c>
      <x:c r="O2502" s="1" t="s">
        <x:v>5015</x:v>
      </x:c>
      <x:c r="P2502" s="11" t="b">
        <x:f aca="0">FALSE()</x:f>
        <x:v>0</x:v>
      </x:c>
    </x:row>
    <x:row r="2503" ht="15" hidden="0" customHeight="1">
      <x:c r="A2503" s="1" t="s">
        <x:v>7644</x:v>
      </x:c>
      <x:c r="B2503" s="1" t="s">
        <x:v>1367</x:v>
      </x:c>
      <x:c r="C2503" s="14" t="n">
        <x:v>45450</x:v>
      </x:c>
      <x:c r="D2503" s="1" t="s">
        <x:v>5018</x:v>
      </x:c>
      <x:c r="E2503" s="1" t="s">
        <x:v>5232</x:v>
      </x:c>
      <x:c r="F2503" s="1" t="s">
        <x:v>5066</x:v>
      </x:c>
      <x:c r="G2503" s="1" t="s">
        <x:v>5067</x:v>
      </x:c>
      <x:c r="H2503" s="1" t="s">
        <x:v>5031</x:v>
      </x:c>
      <x:c r="I2503" s="1" t="s">
        <x:v>5152</x:v>
      </x:c>
      <x:c r="J2503" s="1" t="n">
        <x:v>2.9</x:v>
      </x:c>
      <x:c r="K2503" s="1" t="n">
        <x:v>6.1</x:v>
      </x:c>
      <x:c r="L2503" s="15" t="n">
        <x:v>954.02</x:v>
      </x:c>
      <x:c r="M2503" s="11" t="b">
        <x:f aca="0">FALSE()</x:f>
        <x:v>0</x:v>
      </x:c>
      <x:c r="N2503" s="11" t="b">
        <x:f aca="0">FALSE()</x:f>
        <x:v>0</x:v>
      </x:c>
      <x:c r="O2503" s="1" t="s">
        <x:v>5037</x:v>
      </x:c>
      <x:c r="P2503" s="11" t="b">
        <x:f aca="0">FALSE()</x:f>
        <x:v>0</x:v>
      </x:c>
    </x:row>
    <x:row r="2504" ht="15" hidden="0" customHeight="1">
      <x:c r="A2504" s="1" t="s">
        <x:v>7645</x:v>
      </x:c>
      <x:c r="B2504" s="1" t="s">
        <x:v>1367</x:v>
      </x:c>
      <x:c r="C2504" s="14" t="n">
        <x:v>46140</x:v>
      </x:c>
      <x:c r="D2504" s="1" t="s">
        <x:v>5010</x:v>
      </x:c>
      <x:c r="E2504" s="1" t="s">
        <x:v>5011</x:v>
      </x:c>
      <x:c r="F2504" s="1" t="s">
        <x:v>5012</x:v>
      </x:c>
      <x:c r="G2504" s="1" t="s">
        <x:v>5013</x:v>
      </x:c>
      <x:c r="H2504" s="1" t="s">
        <x:v>5014</x:v>
      </x:c>
      <x:c r="I2504" s="1" t="s">
        <x:v>5014</x:v>
      </x:c>
      <x:c r="J2504" s="1" t="n">
        <x:v>1.5</x:v>
      </x:c>
      <x:c r="K2504" s="1" t="n">
        <x:v>1.1</x:v>
      </x:c>
      <x:c r="L2504" s="15" t="n">
        <x:v>108</x:v>
      </x:c>
      <x:c r="M2504" s="11" t="b">
        <x:f aca="0">TRUE()</x:f>
        <x:v>1</x:v>
      </x:c>
      <x:c r="N2504" s="11" t="b">
        <x:f aca="0">FALSE()</x:f>
        <x:v>0</x:v>
      </x:c>
      <x:c r="O2504" s="1" t="s">
        <x:v>5015</x:v>
      </x:c>
      <x:c r="P2504" s="11" t="b">
        <x:f aca="0">FALSE()</x:f>
        <x:v>0</x:v>
      </x:c>
    </x:row>
    <x:row r="2505" ht="15" hidden="0" customHeight="1">
      <x:c r="A2505" s="1" t="s">
        <x:v>7646</x:v>
      </x:c>
      <x:c r="B2505" s="1" t="s">
        <x:v>1367</x:v>
      </x:c>
      <x:c r="C2505" s="14" t="n">
        <x:v>46197</x:v>
      </x:c>
      <x:c r="D2505" s="1" t="s">
        <x:v>5010</x:v>
      </x:c>
      <x:c r="E2505" s="1" t="s">
        <x:v>5011</x:v>
      </x:c>
      <x:c r="F2505" s="1" t="s">
        <x:v>5012</x:v>
      </x:c>
      <x:c r="G2505" s="1" t="s">
        <x:v>5013</x:v>
      </x:c>
      <x:c r="H2505" s="1" t="s">
        <x:v>5014</x:v>
      </x:c>
      <x:c r="I2505" s="1" t="s">
        <x:v>5014</x:v>
      </x:c>
      <x:c r="J2505" s="1" t="n">
        <x:v>1</x:v>
      </x:c>
      <x:c r="K2505" s="1" t="n">
        <x:v>0.9</x:v>
      </x:c>
      <x:c r="L2505" s="15" t="n">
        <x:v>72</x:v>
      </x:c>
      <x:c r="M2505" s="11" t="b">
        <x:f aca="0">FALSE()</x:f>
        <x:v>0</x:v>
      </x:c>
      <x:c r="N2505" s="11" t="b">
        <x:f aca="0">FALSE()</x:f>
        <x:v>0</x:v>
      </x:c>
      <x:c r="O2505" s="1" t="s">
        <x:v>5015</x:v>
      </x:c>
      <x:c r="P2505" s="11" t="b">
        <x:f aca="0">FALSE()</x:f>
        <x:v>0</x:v>
      </x:c>
    </x:row>
    <x:row r="2506" ht="15" hidden="0" customHeight="1">
      <x:c r="A2506" s="1" t="s">
        <x:v>7647</x:v>
      </x:c>
      <x:c r="B2506" s="1" t="s">
        <x:v>3728</x:v>
      </x:c>
      <x:c r="C2506" s="14" t="n">
        <x:v>45385</x:v>
      </x:c>
      <x:c r="D2506" s="1" t="s">
        <x:v>5010</x:v>
      </x:c>
      <x:c r="E2506" s="1" t="s">
        <x:v>5011</x:v>
      </x:c>
      <x:c r="F2506" s="1" t="s">
        <x:v>5012</x:v>
      </x:c>
      <x:c r="G2506" s="1" t="s">
        <x:v>5013</x:v>
      </x:c>
      <x:c r="H2506" s="1" t="s">
        <x:v>5014</x:v>
      </x:c>
      <x:c r="I2506" s="1" t="s">
        <x:v>5014</x:v>
      </x:c>
      <x:c r="J2506" s="1" t="n">
        <x:v>0.5</x:v>
      </x:c>
      <x:c r="K2506" s="1" t="n">
        <x:v>1.3</x:v>
      </x:c>
      <x:c r="L2506" s="15" t="n">
        <x:v>36</x:v>
      </x:c>
      <x:c r="M2506" s="11" t="b">
        <x:f aca="0">TRUE()</x:f>
        <x:v>1</x:v>
      </x:c>
      <x:c r="N2506" s="11" t="b">
        <x:f aca="0">FALSE()</x:f>
        <x:v>0</x:v>
      </x:c>
      <x:c r="O2506" s="1" t="s">
        <x:v>5015</x:v>
      </x:c>
      <x:c r="P2506" s="11" t="b">
        <x:f aca="0">FALSE()</x:f>
        <x:v>0</x:v>
      </x:c>
    </x:row>
    <x:row r="2507" ht="15" hidden="0" customHeight="1">
      <x:c r="A2507" s="1" t="s">
        <x:v>7648</x:v>
      </x:c>
      <x:c r="B2507" s="1" t="s">
        <x:v>3728</x:v>
      </x:c>
      <x:c r="C2507" s="14" t="n">
        <x:v>45766</x:v>
      </x:c>
      <x:c r="D2507" s="1" t="s">
        <x:v>5010</x:v>
      </x:c>
      <x:c r="E2507" s="1" t="s">
        <x:v>5011</x:v>
      </x:c>
      <x:c r="F2507" s="1" t="s">
        <x:v>5012</x:v>
      </x:c>
      <x:c r="G2507" s="1" t="s">
        <x:v>5013</x:v>
      </x:c>
      <x:c r="H2507" s="1" t="s">
        <x:v>5014</x:v>
      </x:c>
      <x:c r="I2507" s="1" t="s">
        <x:v>5014</x:v>
      </x:c>
      <x:c r="J2507" s="1" t="n">
        <x:v>0.8</x:v>
      </x:c>
      <x:c r="K2507" s="1" t="n">
        <x:v>2</x:v>
      </x:c>
      <x:c r="L2507" s="15" t="n">
        <x:v>57.6</x:v>
      </x:c>
      <x:c r="M2507" s="11" t="b">
        <x:f aca="0">FALSE()</x:f>
        <x:v>0</x:v>
      </x:c>
      <x:c r="N2507" s="11" t="b">
        <x:f aca="0">FALSE()</x:f>
        <x:v>0</x:v>
      </x:c>
      <x:c r="O2507" s="1" t="s">
        <x:v>5015</x:v>
      </x:c>
      <x:c r="P2507" s="11" t="b">
        <x:f aca="0">FALSE()</x:f>
        <x:v>0</x:v>
      </x:c>
    </x:row>
    <x:row r="2508" ht="15" hidden="0" customHeight="1">
      <x:c r="A2508" s="1" t="s">
        <x:v>7649</x:v>
      </x:c>
      <x:c r="B2508" s="1" t="s">
        <x:v>3728</x:v>
      </x:c>
      <x:c r="C2508" s="14" t="n">
        <x:v>45888</x:v>
      </x:c>
      <x:c r="D2508" s="1" t="s">
        <x:v>5010</x:v>
      </x:c>
      <x:c r="E2508" s="1" t="s">
        <x:v>5011</x:v>
      </x:c>
      <x:c r="F2508" s="1" t="s">
        <x:v>5012</x:v>
      </x:c>
      <x:c r="G2508" s="1" t="s">
        <x:v>5013</x:v>
      </x:c>
      <x:c r="H2508" s="1" t="s">
        <x:v>5014</x:v>
      </x:c>
      <x:c r="I2508" s="1" t="s">
        <x:v>5014</x:v>
      </x:c>
      <x:c r="J2508" s="1" t="n">
        <x:v>0.6</x:v>
      </x:c>
      <x:c r="K2508" s="1" t="n">
        <x:v>2.4</x:v>
      </x:c>
      <x:c r="L2508" s="15" t="n">
        <x:v>43.2</x:v>
      </x:c>
      <x:c r="M2508" s="11" t="b">
        <x:f aca="0">FALSE()</x:f>
        <x:v>0</x:v>
      </x:c>
      <x:c r="N2508" s="11" t="b">
        <x:f aca="0">FALSE()</x:f>
        <x:v>0</x:v>
      </x:c>
      <x:c r="O2508" s="1" t="s">
        <x:v>5015</x:v>
      </x:c>
      <x:c r="P2508" s="11" t="b">
        <x:f aca="0">FALSE()</x:f>
        <x:v>0</x:v>
      </x:c>
    </x:row>
    <x:row r="2509" ht="15" hidden="0" customHeight="1">
      <x:c r="A2509" s="1" t="s">
        <x:v>7650</x:v>
      </x:c>
      <x:c r="B2509" s="1" t="s">
        <x:v>3728</x:v>
      </x:c>
      <x:c r="C2509" s="14" t="n">
        <x:v>46053</x:v>
      </x:c>
      <x:c r="D2509" s="1" t="s">
        <x:v>5018</x:v>
      </x:c>
      <x:c r="E2509" s="1" t="s">
        <x:v>5116</x:v>
      </x:c>
      <x:c r="F2509" s="1" t="s">
        <x:v>5029</x:v>
      </x:c>
      <x:c r="G2509" s="1" t="s">
        <x:v>5030</x:v>
      </x:c>
      <x:c r="H2509" s="1" t="s">
        <x:v>5036</x:v>
      </x:c>
      <x:c r="I2509" s="1" t="s">
        <x:v>5131</x:v>
      </x:c>
      <x:c r="J2509" s="1" t="n">
        <x:v>3.7</x:v>
      </x:c>
      <x:c r="K2509" s="1" t="n">
        <x:v>35.6</x:v>
      </x:c>
      <x:c r="L2509" s="15" t="n">
        <x:v>836.93</x:v>
      </x:c>
      <x:c r="M2509" s="11" t="b">
        <x:f aca="0">FALSE()</x:f>
        <x:v>0</x:v>
      </x:c>
      <x:c r="N2509" s="11" t="b">
        <x:f aca="0">FALSE()</x:f>
        <x:v>0</x:v>
      </x:c>
      <x:c r="O2509" s="1" t="s">
        <x:v>5068</x:v>
      </x:c>
      <x:c r="P2509" s="11" t="b">
        <x:f aca="0">TRUE()</x:f>
        <x:v>1</x:v>
      </x:c>
      <x:c r="Q2509" s="1" t="s">
        <x:v>7651</x:v>
      </x:c>
    </x:row>
    <x:row r="2510" ht="15" hidden="0" customHeight="1">
      <x:c r="A2510" s="1" t="s">
        <x:v>7652</x:v>
      </x:c>
      <x:c r="B2510" s="1" t="s">
        <x:v>1369</x:v>
      </x:c>
      <x:c r="C2510" s="14" t="n">
        <x:v>45672</x:v>
      </x:c>
      <x:c r="D2510" s="1" t="s">
        <x:v>5010</x:v>
      </x:c>
      <x:c r="E2510" s="1" t="s">
        <x:v>5011</x:v>
      </x:c>
      <x:c r="F2510" s="1" t="s">
        <x:v>5012</x:v>
      </x:c>
      <x:c r="G2510" s="1" t="s">
        <x:v>5013</x:v>
      </x:c>
      <x:c r="H2510" s="1" t="s">
        <x:v>5014</x:v>
      </x:c>
      <x:c r="I2510" s="1" t="s">
        <x:v>5014</x:v>
      </x:c>
      <x:c r="J2510" s="1" t="n">
        <x:v>1.7</x:v>
      </x:c>
      <x:c r="K2510" s="1" t="n">
        <x:v>2.5</x:v>
      </x:c>
      <x:c r="L2510" s="15" t="n">
        <x:v>122.4</x:v>
      </x:c>
      <x:c r="M2510" s="11" t="b">
        <x:f aca="0">TRUE()</x:f>
        <x:v>1</x:v>
      </x:c>
      <x:c r="N2510" s="11" t="b">
        <x:f aca="0">FALSE()</x:f>
        <x:v>0</x:v>
      </x:c>
      <x:c r="O2510" s="1" t="s">
        <x:v>5015</x:v>
      </x:c>
      <x:c r="P2510" s="11" t="b">
        <x:f aca="0">FALSE()</x:f>
        <x:v>0</x:v>
      </x:c>
    </x:row>
    <x:row r="2511" ht="15" hidden="0" customHeight="1">
      <x:c r="A2511" s="1" t="s">
        <x:v>7653</x:v>
      </x:c>
      <x:c r="B2511" s="1" t="s">
        <x:v>1369</x:v>
      </x:c>
      <x:c r="C2511" s="14" t="n">
        <x:v>45921</x:v>
      </x:c>
      <x:c r="D2511" s="1" t="s">
        <x:v>5010</x:v>
      </x:c>
      <x:c r="E2511" s="1" t="s">
        <x:v>5011</x:v>
      </x:c>
      <x:c r="F2511" s="1" t="s">
        <x:v>5012</x:v>
      </x:c>
      <x:c r="G2511" s="1" t="s">
        <x:v>5013</x:v>
      </x:c>
      <x:c r="H2511" s="1" t="s">
        <x:v>5014</x:v>
      </x:c>
      <x:c r="I2511" s="1" t="s">
        <x:v>5014</x:v>
      </x:c>
      <x:c r="J2511" s="1" t="n">
        <x:v>1.7</x:v>
      </x:c>
      <x:c r="K2511" s="1" t="n">
        <x:v>1.9</x:v>
      </x:c>
      <x:c r="L2511" s="15" t="n">
        <x:v>122.4</x:v>
      </x:c>
      <x:c r="M2511" s="11" t="b">
        <x:f aca="0">TRUE()</x:f>
        <x:v>1</x:v>
      </x:c>
      <x:c r="N2511" s="11" t="b">
        <x:f aca="0">FALSE()</x:f>
        <x:v>0</x:v>
      </x:c>
      <x:c r="O2511" s="1" t="s">
        <x:v>5015</x:v>
      </x:c>
      <x:c r="P2511" s="11" t="b">
        <x:f aca="0">FALSE()</x:f>
        <x:v>0</x:v>
      </x:c>
    </x:row>
    <x:row r="2512" ht="15" hidden="0" customHeight="1">
      <x:c r="A2512" s="1" t="s">
        <x:v>7654</x:v>
      </x:c>
      <x:c r="B2512" s="1" t="s">
        <x:v>1369</x:v>
      </x:c>
      <x:c r="C2512" s="14" t="n">
        <x:v>45980</x:v>
      </x:c>
      <x:c r="D2512" s="1" t="s">
        <x:v>5018</x:v>
      </x:c>
      <x:c r="E2512" s="1" t="s">
        <x:v>5091</x:v>
      </x:c>
      <x:c r="F2512" s="1" t="s">
        <x:v>5020</x:v>
      </x:c>
      <x:c r="G2512" s="1" t="s">
        <x:v>5021</x:v>
      </x:c>
      <x:c r="H2512" s="1" t="s">
        <x:v>5022</x:v>
      </x:c>
      <x:c r="I2512" s="1" t="s">
        <x:v>5014</x:v>
      </x:c>
      <x:c r="J2512" s="1" t="n">
        <x:v>1.1</x:v>
      </x:c>
      <x:c r="K2512" s="1" t="n">
        <x:v>12.1</x:v>
      </x:c>
      <x:c r="L2512" s="15" t="n">
        <x:v>79.2</x:v>
      </x:c>
      <x:c r="M2512" s="11" t="b">
        <x:f aca="0">FALSE()</x:f>
        <x:v>0</x:v>
      </x:c>
      <x:c r="N2512" s="11" t="b">
        <x:f aca="0">FALSE()</x:f>
        <x:v>0</x:v>
      </x:c>
      <x:c r="O2512" s="1" t="s">
        <x:v>5068</x:v>
      </x:c>
      <x:c r="P2512" s="11" t="b">
        <x:f aca="0">FALSE()</x:f>
        <x:v>0</x:v>
      </x:c>
    </x:row>
    <x:row r="2513" ht="15" hidden="0" customHeight="1">
      <x:c r="A2513" s="1" t="s">
        <x:v>7655</x:v>
      </x:c>
      <x:c r="B2513" s="1" t="s">
        <x:v>1369</x:v>
      </x:c>
      <x:c r="C2513" s="14" t="n">
        <x:v>46134</x:v>
      </x:c>
      <x:c r="D2513" s="1" t="s">
        <x:v>5010</x:v>
      </x:c>
      <x:c r="E2513" s="1" t="s">
        <x:v>5011</x:v>
      </x:c>
      <x:c r="F2513" s="1" t="s">
        <x:v>5012</x:v>
      </x:c>
      <x:c r="G2513" s="1" t="s">
        <x:v>5013</x:v>
      </x:c>
      <x:c r="H2513" s="1" t="s">
        <x:v>5014</x:v>
      </x:c>
      <x:c r="I2513" s="1" t="s">
        <x:v>5014</x:v>
      </x:c>
      <x:c r="J2513" s="1" t="n">
        <x:v>1.1</x:v>
      </x:c>
      <x:c r="K2513" s="1" t="n">
        <x:v>1.5</x:v>
      </x:c>
      <x:c r="L2513" s="15" t="n">
        <x:v>79.2</x:v>
      </x:c>
      <x:c r="M2513" s="11" t="b">
        <x:f aca="0">TRUE()</x:f>
        <x:v>1</x:v>
      </x:c>
      <x:c r="N2513" s="11" t="b">
        <x:f aca="0">FALSE()</x:f>
        <x:v>0</x:v>
      </x:c>
      <x:c r="O2513" s="1" t="s">
        <x:v>5015</x:v>
      </x:c>
      <x:c r="P2513" s="11" t="b">
        <x:f aca="0">FALSE()</x:f>
        <x:v>0</x:v>
      </x:c>
    </x:row>
    <x:row r="2514" ht="15" hidden="0" customHeight="1">
      <x:c r="A2514" s="1" t="s">
        <x:v>7656</x:v>
      </x:c>
      <x:c r="B2514" s="1" t="s">
        <x:v>3733</x:v>
      </x:c>
      <x:c r="C2514" s="14" t="n">
        <x:v>45882</x:v>
      </x:c>
      <x:c r="D2514" s="1" t="s">
        <x:v>5010</x:v>
      </x:c>
      <x:c r="E2514" s="1" t="s">
        <x:v>5011</x:v>
      </x:c>
      <x:c r="F2514" s="1" t="s">
        <x:v>5012</x:v>
      </x:c>
      <x:c r="G2514" s="1" t="s">
        <x:v>5013</x:v>
      </x:c>
      <x:c r="H2514" s="1" t="s">
        <x:v>5014</x:v>
      </x:c>
      <x:c r="I2514" s="1" t="s">
        <x:v>5014</x:v>
      </x:c>
      <x:c r="J2514" s="1" t="n">
        <x:v>1.1</x:v>
      </x:c>
      <x:c r="K2514" s="1" t="n">
        <x:v>0.7</x:v>
      </x:c>
      <x:c r="L2514" s="15" t="n">
        <x:v>79.2</x:v>
      </x:c>
      <x:c r="M2514" s="11" t="b">
        <x:f aca="0">FALSE()</x:f>
        <x:v>0</x:v>
      </x:c>
      <x:c r="N2514" s="11" t="b">
        <x:f aca="0">FALSE()</x:f>
        <x:v>0</x:v>
      </x:c>
      <x:c r="O2514" s="1" t="s">
        <x:v>5015</x:v>
      </x:c>
      <x:c r="P2514" s="11" t="b">
        <x:f aca="0">FALSE()</x:f>
        <x:v>0</x:v>
      </x:c>
    </x:row>
    <x:row r="2515" ht="15" hidden="0" customHeight="1">
      <x:c r="A2515" s="1" t="s">
        <x:v>7657</x:v>
      </x:c>
      <x:c r="B2515" s="1" t="s">
        <x:v>3733</x:v>
      </x:c>
      <x:c r="C2515" s="14" t="n">
        <x:v>46050</x:v>
      </x:c>
      <x:c r="D2515" s="1" t="s">
        <x:v>5018</x:v>
      </x:c>
      <x:c r="E2515" s="1" t="s">
        <x:v>5070</x:v>
      </x:c>
      <x:c r="F2515" s="1" t="s">
        <x:v>5071</x:v>
      </x:c>
      <x:c r="G2515" s="1" t="s">
        <x:v>5072</x:v>
      </x:c>
      <x:c r="H2515" s="1" t="s">
        <x:v>5022</x:v>
      </x:c>
      <x:c r="I2515" s="1" t="s">
        <x:v>5014</x:v>
      </x:c>
      <x:c r="J2515" s="1" t="n">
        <x:v>1</x:v>
      </x:c>
      <x:c r="K2515" s="1" t="n">
        <x:v>7.9</x:v>
      </x:c>
      <x:c r="L2515" s="15" t="n">
        <x:v>72</x:v>
      </x:c>
      <x:c r="M2515" s="11" t="b">
        <x:f aca="0">TRUE()</x:f>
        <x:v>1</x:v>
      </x:c>
      <x:c r="N2515" s="11" t="b">
        <x:f aca="0">FALSE()</x:f>
        <x:v>0</x:v>
      </x:c>
      <x:c r="O2515" s="1" t="s">
        <x:v>5068</x:v>
      </x:c>
      <x:c r="P2515" s="11" t="b">
        <x:f aca="0">FALSE()</x:f>
        <x:v>0</x:v>
      </x:c>
    </x:row>
    <x:row r="2516" ht="15" hidden="0" customHeight="1">
      <x:c r="A2516" s="1" t="s">
        <x:v>7658</x:v>
      </x:c>
      <x:c r="B2516" s="1" t="s">
        <x:v>3736</x:v>
      </x:c>
      <x:c r="C2516" s="14" t="n">
        <x:v>45649</x:v>
      </x:c>
      <x:c r="D2516" s="1" t="s">
        <x:v>5010</x:v>
      </x:c>
      <x:c r="E2516" s="1" t="s">
        <x:v>5011</x:v>
      </x:c>
      <x:c r="F2516" s="1" t="s">
        <x:v>5012</x:v>
      </x:c>
      <x:c r="G2516" s="1" t="s">
        <x:v>5013</x:v>
      </x:c>
      <x:c r="H2516" s="1" t="s">
        <x:v>5014</x:v>
      </x:c>
      <x:c r="I2516" s="1" t="s">
        <x:v>5014</x:v>
      </x:c>
      <x:c r="J2516" s="1" t="n">
        <x:v>1.7</x:v>
      </x:c>
      <x:c r="K2516" s="1" t="n">
        <x:v>1.3</x:v>
      </x:c>
      <x:c r="L2516" s="15" t="n">
        <x:v>122.4</x:v>
      </x:c>
      <x:c r="M2516" s="11" t="b">
        <x:f aca="0">TRUE()</x:f>
        <x:v>1</x:v>
      </x:c>
      <x:c r="N2516" s="11" t="b">
        <x:f aca="0">FALSE()</x:f>
        <x:v>0</x:v>
      </x:c>
      <x:c r="O2516" s="1" t="s">
        <x:v>5015</x:v>
      </x:c>
      <x:c r="P2516" s="11" t="b">
        <x:f aca="0">FALSE()</x:f>
        <x:v>0</x:v>
      </x:c>
    </x:row>
    <x:row r="2517" ht="15" hidden="0" customHeight="1">
      <x:c r="A2517" s="1" t="s">
        <x:v>7659</x:v>
      </x:c>
      <x:c r="B2517" s="1" t="s">
        <x:v>3736</x:v>
      </x:c>
      <x:c r="C2517" s="14" t="n">
        <x:v>45677</x:v>
      </x:c>
      <x:c r="D2517" s="1" t="s">
        <x:v>5010</x:v>
      </x:c>
      <x:c r="E2517" s="1" t="s">
        <x:v>5011</x:v>
      </x:c>
      <x:c r="F2517" s="1" t="s">
        <x:v>5012</x:v>
      </x:c>
      <x:c r="G2517" s="1" t="s">
        <x:v>5013</x:v>
      </x:c>
      <x:c r="H2517" s="1" t="s">
        <x:v>5014</x:v>
      </x:c>
      <x:c r="I2517" s="1" t="s">
        <x:v>5014</x:v>
      </x:c>
      <x:c r="J2517" s="1" t="n">
        <x:v>0.9</x:v>
      </x:c>
      <x:c r="K2517" s="1" t="n">
        <x:v>2.1</x:v>
      </x:c>
      <x:c r="L2517" s="15" t="n">
        <x:v>64.8</x:v>
      </x:c>
      <x:c r="M2517" s="11" t="b">
        <x:f aca="0">TRUE()</x:f>
        <x:v>1</x:v>
      </x:c>
      <x:c r="N2517" s="11" t="b">
        <x:f aca="0">FALSE()</x:f>
        <x:v>0</x:v>
      </x:c>
      <x:c r="O2517" s="1" t="s">
        <x:v>5015</x:v>
      </x:c>
      <x:c r="P2517" s="11" t="b">
        <x:f aca="0">FALSE()</x:f>
        <x:v>0</x:v>
      </x:c>
    </x:row>
    <x:row r="2518" ht="15" hidden="0" customHeight="1">
      <x:c r="A2518" s="1" t="s">
        <x:v>7660</x:v>
      </x:c>
      <x:c r="B2518" s="1" t="s">
        <x:v>3736</x:v>
      </x:c>
      <x:c r="C2518" s="14" t="n">
        <x:v>45743</x:v>
      </x:c>
      <x:c r="D2518" s="1" t="s">
        <x:v>5054</x:v>
      </x:c>
      <x:c r="E2518" s="1" t="s">
        <x:v>5055</x:v>
      </x:c>
      <x:c r="F2518" s="1" t="s">
        <x:v>5012</x:v>
      </x:c>
      <x:c r="G2518" s="1" t="s">
        <x:v>5013</x:v>
      </x:c>
      <x:c r="H2518" s="1" t="s">
        <x:v>5014</x:v>
      </x:c>
      <x:c r="I2518" s="1" t="s">
        <x:v>5014</x:v>
      </x:c>
      <x:c r="J2518" s="1" t="n">
        <x:v>1.3</x:v>
      </x:c>
      <x:c r="K2518" s="1" t="n">
        <x:v>1.7</x:v>
      </x:c>
      <x:c r="L2518" s="15" t="n">
        <x:v>93.6</x:v>
      </x:c>
      <x:c r="M2518" s="11" t="b">
        <x:f aca="0">TRUE()</x:f>
        <x:v>1</x:v>
      </x:c>
      <x:c r="N2518" s="11" t="b">
        <x:f aca="0">FALSE()</x:f>
        <x:v>0</x:v>
      </x:c>
      <x:c r="O2518" s="1" t="s">
        <x:v>5015</x:v>
      </x:c>
      <x:c r="P2518" s="11" t="b">
        <x:f aca="0">FALSE()</x:f>
        <x:v>0</x:v>
      </x:c>
    </x:row>
    <x:row r="2519" ht="15" hidden="0" customHeight="1">
      <x:c r="A2519" s="1" t="s">
        <x:v>7661</x:v>
      </x:c>
      <x:c r="B2519" s="1" t="s">
        <x:v>3739</x:v>
      </x:c>
      <x:c r="C2519" s="14" t="n">
        <x:v>45844</x:v>
      </x:c>
      <x:c r="D2519" s="1" t="s">
        <x:v>5010</x:v>
      </x:c>
      <x:c r="E2519" s="1" t="s">
        <x:v>5011</x:v>
      </x:c>
      <x:c r="F2519" s="1" t="s">
        <x:v>5012</x:v>
      </x:c>
      <x:c r="G2519" s="1" t="s">
        <x:v>5013</x:v>
      </x:c>
      <x:c r="H2519" s="1" t="s">
        <x:v>5014</x:v>
      </x:c>
      <x:c r="I2519" s="1" t="s">
        <x:v>5014</x:v>
      </x:c>
      <x:c r="J2519" s="1" t="n">
        <x:v>1.5</x:v>
      </x:c>
      <x:c r="K2519" s="1" t="n">
        <x:v>1</x:v>
      </x:c>
      <x:c r="L2519" s="15" t="n">
        <x:v>108</x:v>
      </x:c>
      <x:c r="M2519" s="11" t="b">
        <x:f aca="0">TRUE()</x:f>
        <x:v>1</x:v>
      </x:c>
      <x:c r="N2519" s="11" t="b">
        <x:f aca="0">FALSE()</x:f>
        <x:v>0</x:v>
      </x:c>
      <x:c r="O2519" s="1" t="s">
        <x:v>5015</x:v>
      </x:c>
      <x:c r="P2519" s="11" t="b">
        <x:f aca="0">FALSE()</x:f>
        <x:v>0</x:v>
      </x:c>
    </x:row>
    <x:row r="2520" ht="15" hidden="0" customHeight="1">
      <x:c r="A2520" s="1" t="s">
        <x:v>7662</x:v>
      </x:c>
      <x:c r="B2520" s="1" t="s">
        <x:v>3739</x:v>
      </x:c>
      <x:c r="C2520" s="14" t="n">
        <x:v>46013</x:v>
      </x:c>
      <x:c r="D2520" s="1" t="s">
        <x:v>5010</x:v>
      </x:c>
      <x:c r="E2520" s="1" t="s">
        <x:v>5011</x:v>
      </x:c>
      <x:c r="F2520" s="1" t="s">
        <x:v>5012</x:v>
      </x:c>
      <x:c r="G2520" s="1" t="s">
        <x:v>5013</x:v>
      </x:c>
      <x:c r="H2520" s="1" t="s">
        <x:v>5014</x:v>
      </x:c>
      <x:c r="I2520" s="1" t="s">
        <x:v>5014</x:v>
      </x:c>
      <x:c r="J2520" s="1" t="n">
        <x:v>1.3</x:v>
      </x:c>
      <x:c r="K2520" s="1" t="n">
        <x:v>0.7</x:v>
      </x:c>
      <x:c r="L2520" s="15" t="n">
        <x:v>93.6</x:v>
      </x:c>
      <x:c r="M2520" s="11" t="b">
        <x:f aca="0">TRUE()</x:f>
        <x:v>1</x:v>
      </x:c>
      <x:c r="N2520" s="11" t="b">
        <x:f aca="0">FALSE()</x:f>
        <x:v>0</x:v>
      </x:c>
      <x:c r="O2520" s="1" t="s">
        <x:v>5015</x:v>
      </x:c>
      <x:c r="P2520" s="11" t="b">
        <x:f aca="0">FALSE()</x:f>
        <x:v>0</x:v>
      </x:c>
    </x:row>
    <x:row r="2521" ht="15" hidden="0" customHeight="1">
      <x:c r="A2521" s="1" t="s">
        <x:v>7663</x:v>
      </x:c>
      <x:c r="B2521" s="1" t="s">
        <x:v>1371</x:v>
      </x:c>
      <x:c r="C2521" s="14" t="n">
        <x:v>45733</x:v>
      </x:c>
      <x:c r="D2521" s="1" t="s">
        <x:v>5010</x:v>
      </x:c>
      <x:c r="E2521" s="1" t="s">
        <x:v>5011</x:v>
      </x:c>
      <x:c r="F2521" s="1" t="s">
        <x:v>5012</x:v>
      </x:c>
      <x:c r="G2521" s="1" t="s">
        <x:v>5013</x:v>
      </x:c>
      <x:c r="H2521" s="1" t="s">
        <x:v>5014</x:v>
      </x:c>
      <x:c r="I2521" s="1" t="s">
        <x:v>5014</x:v>
      </x:c>
      <x:c r="J2521" s="1" t="n">
        <x:v>1.7</x:v>
      </x:c>
      <x:c r="K2521" s="1" t="n">
        <x:v>0.2</x:v>
      </x:c>
      <x:c r="L2521" s="15" t="n">
        <x:v>122.4</x:v>
      </x:c>
      <x:c r="M2521" s="11" t="b">
        <x:f aca="0">TRUE()</x:f>
        <x:v>1</x:v>
      </x:c>
      <x:c r="N2521" s="11" t="b">
        <x:f aca="0">FALSE()</x:f>
        <x:v>0</x:v>
      </x:c>
      <x:c r="O2521" s="1" t="s">
        <x:v>5015</x:v>
      </x:c>
      <x:c r="P2521" s="11" t="b">
        <x:f aca="0">FALSE()</x:f>
        <x:v>0</x:v>
      </x:c>
    </x:row>
    <x:row r="2522" ht="15" hidden="0" customHeight="1">
      <x:c r="A2522" s="1" t="s">
        <x:v>7664</x:v>
      </x:c>
      <x:c r="B2522" s="1" t="s">
        <x:v>1371</x:v>
      </x:c>
      <x:c r="C2522" s="14" t="n">
        <x:v>45975</x:v>
      </x:c>
      <x:c r="D2522" s="1" t="s">
        <x:v>5054</x:v>
      </x:c>
      <x:c r="E2522" s="1" t="s">
        <x:v>5055</x:v>
      </x:c>
      <x:c r="F2522" s="1" t="s">
        <x:v>5012</x:v>
      </x:c>
      <x:c r="G2522" s="1" t="s">
        <x:v>5013</x:v>
      </x:c>
      <x:c r="H2522" s="1" t="s">
        <x:v>5014</x:v>
      </x:c>
      <x:c r="I2522" s="1" t="s">
        <x:v>5014</x:v>
      </x:c>
      <x:c r="J2522" s="1" t="n">
        <x:v>0.8</x:v>
      </x:c>
      <x:c r="K2522" s="1" t="n">
        <x:v>3.2</x:v>
      </x:c>
      <x:c r="L2522" s="15" t="n">
        <x:v>57.6</x:v>
      </x:c>
      <x:c r="M2522" s="11" t="b">
        <x:f aca="0">FALSE()</x:f>
        <x:v>0</x:v>
      </x:c>
      <x:c r="N2522" s="11" t="b">
        <x:f aca="0">FALSE()</x:f>
        <x:v>0</x:v>
      </x:c>
      <x:c r="O2522" s="1" t="s">
        <x:v>5015</x:v>
      </x:c>
      <x:c r="P2522" s="11" t="b">
        <x:f aca="0">FALSE()</x:f>
        <x:v>0</x:v>
      </x:c>
    </x:row>
    <x:row r="2523" ht="15" hidden="0" customHeight="1">
      <x:c r="A2523" s="1" t="s">
        <x:v>7665</x:v>
      </x:c>
      <x:c r="B2523" s="1" t="s">
        <x:v>1371</x:v>
      </x:c>
      <x:c r="C2523" s="14" t="n">
        <x:v>45991</x:v>
      </x:c>
      <x:c r="D2523" s="1" t="s">
        <x:v>5010</x:v>
      </x:c>
      <x:c r="E2523" s="1" t="s">
        <x:v>5011</x:v>
      </x:c>
      <x:c r="F2523" s="1" t="s">
        <x:v>5012</x:v>
      </x:c>
      <x:c r="G2523" s="1" t="s">
        <x:v>5013</x:v>
      </x:c>
      <x:c r="H2523" s="1" t="s">
        <x:v>5014</x:v>
      </x:c>
      <x:c r="I2523" s="1" t="s">
        <x:v>5014</x:v>
      </x:c>
      <x:c r="J2523" s="1" t="n">
        <x:v>1.5</x:v>
      </x:c>
      <x:c r="K2523" s="1" t="n">
        <x:v>1.4</x:v>
      </x:c>
      <x:c r="L2523" s="15" t="n">
        <x:v>108</x:v>
      </x:c>
      <x:c r="M2523" s="11" t="b">
        <x:f aca="0">TRUE()</x:f>
        <x:v>1</x:v>
      </x:c>
      <x:c r="N2523" s="11" t="b">
        <x:f aca="0">FALSE()</x:f>
        <x:v>0</x:v>
      </x:c>
      <x:c r="O2523" s="1" t="s">
        <x:v>5015</x:v>
      </x:c>
      <x:c r="P2523" s="11" t="b">
        <x:f aca="0">FALSE()</x:f>
        <x:v>0</x:v>
      </x:c>
    </x:row>
    <x:row r="2524" ht="15" hidden="0" customHeight="1">
      <x:c r="A2524" s="1" t="s">
        <x:v>7666</x:v>
      </x:c>
      <x:c r="B2524" s="1" t="s">
        <x:v>1371</x:v>
      </x:c>
      <x:c r="C2524" s="14" t="n">
        <x:v>46190</x:v>
      </x:c>
      <x:c r="D2524" s="1" t="s">
        <x:v>5010</x:v>
      </x:c>
      <x:c r="E2524" s="1" t="s">
        <x:v>5011</x:v>
      </x:c>
      <x:c r="F2524" s="1" t="s">
        <x:v>5012</x:v>
      </x:c>
      <x:c r="G2524" s="1" t="s">
        <x:v>5013</x:v>
      </x:c>
      <x:c r="H2524" s="1" t="s">
        <x:v>5014</x:v>
      </x:c>
      <x:c r="I2524" s="1" t="s">
        <x:v>5014</x:v>
      </x:c>
      <x:c r="J2524" s="1" t="n">
        <x:v>1.3</x:v>
      </x:c>
      <x:c r="K2524" s="1" t="n">
        <x:v>0.2</x:v>
      </x:c>
      <x:c r="L2524" s="15" t="n">
        <x:v>93.6</x:v>
      </x:c>
      <x:c r="M2524" s="11" t="b">
        <x:f aca="0">FALSE()</x:f>
        <x:v>0</x:v>
      </x:c>
      <x:c r="N2524" s="11" t="b">
        <x:f aca="0">FALSE()</x:f>
        <x:v>0</x:v>
      </x:c>
      <x:c r="O2524" s="1" t="s">
        <x:v>5015</x:v>
      </x:c>
      <x:c r="P2524" s="11" t="b">
        <x:f aca="0">FALSE()</x:f>
        <x:v>0</x:v>
      </x:c>
    </x:row>
    <x:row r="2525" ht="15" hidden="0" customHeight="1">
      <x:c r="A2525" s="1" t="s">
        <x:v>7667</x:v>
      </x:c>
      <x:c r="B2525" s="1" t="s">
        <x:v>3744</x:v>
      </x:c>
      <x:c r="C2525" s="14" t="n">
        <x:v>45703</x:v>
      </x:c>
      <x:c r="D2525" s="1" t="s">
        <x:v>5018</x:v>
      </x:c>
      <x:c r="E2525" s="1" t="s">
        <x:v>5110</x:v>
      </x:c>
      <x:c r="F2525" s="1" t="s">
        <x:v>5111</x:v>
      </x:c>
      <x:c r="G2525" s="1" t="s">
        <x:v>5112</x:v>
      </x:c>
      <x:c r="H2525" s="1" t="s">
        <x:v>5022</x:v>
      </x:c>
      <x:c r="I2525" s="1" t="s">
        <x:v>5044</x:v>
      </x:c>
      <x:c r="J2525" s="1" t="n">
        <x:v>2.4</x:v>
      </x:c>
      <x:c r="K2525" s="1" t="n">
        <x:v>17.2</x:v>
      </x:c>
      <x:c r="L2525" s="15" t="n">
        <x:v>621.82</x:v>
      </x:c>
      <x:c r="M2525" s="11" t="b">
        <x:f aca="0">TRUE()</x:f>
        <x:v>1</x:v>
      </x:c>
      <x:c r="N2525" s="11" t="b">
        <x:f aca="0">FALSE()</x:f>
        <x:v>0</x:v>
      </x:c>
      <x:c r="O2525" s="1" t="s">
        <x:v>5037</x:v>
      </x:c>
      <x:c r="P2525" s="11" t="b">
        <x:f aca="0">FALSE()</x:f>
        <x:v>0</x:v>
      </x:c>
    </x:row>
    <x:row r="2526" ht="15" hidden="0" customHeight="1">
      <x:c r="A2526" s="1" t="s">
        <x:v>7668</x:v>
      </x:c>
      <x:c r="B2526" s="1" t="s">
        <x:v>3744</x:v>
      </x:c>
      <x:c r="C2526" s="14" t="n">
        <x:v>45743</x:v>
      </x:c>
      <x:c r="D2526" s="1" t="s">
        <x:v>5010</x:v>
      </x:c>
      <x:c r="E2526" s="1" t="s">
        <x:v>5011</x:v>
      </x:c>
      <x:c r="F2526" s="1" t="s">
        <x:v>5012</x:v>
      </x:c>
      <x:c r="G2526" s="1" t="s">
        <x:v>5013</x:v>
      </x:c>
      <x:c r="H2526" s="1" t="s">
        <x:v>5014</x:v>
      </x:c>
      <x:c r="I2526" s="1" t="s">
        <x:v>5014</x:v>
      </x:c>
      <x:c r="J2526" s="1" t="n">
        <x:v>1.2</x:v>
      </x:c>
      <x:c r="K2526" s="1" t="n">
        <x:v>1</x:v>
      </x:c>
      <x:c r="L2526" s="15" t="n">
        <x:v>86.4</x:v>
      </x:c>
      <x:c r="M2526" s="11" t="b">
        <x:f aca="0">TRUE()</x:f>
        <x:v>1</x:v>
      </x:c>
      <x:c r="N2526" s="11" t="b">
        <x:f aca="0">FALSE()</x:f>
        <x:v>0</x:v>
      </x:c>
      <x:c r="O2526" s="1" t="s">
        <x:v>5015</x:v>
      </x:c>
      <x:c r="P2526" s="11" t="b">
        <x:f aca="0">FALSE()</x:f>
        <x:v>0</x:v>
      </x:c>
    </x:row>
    <x:row r="2527" ht="15" hidden="0" customHeight="1">
      <x:c r="A2527" s="1" t="s">
        <x:v>7669</x:v>
      </x:c>
      <x:c r="B2527" s="1" t="s">
        <x:v>3744</x:v>
      </x:c>
      <x:c r="C2527" s="14" t="n">
        <x:v>45748</x:v>
      </x:c>
      <x:c r="D2527" s="1" t="s">
        <x:v>5018</x:v>
      </x:c>
      <x:c r="E2527" s="1" t="s">
        <x:v>5110</x:v>
      </x:c>
      <x:c r="F2527" s="1" t="s">
        <x:v>5111</x:v>
      </x:c>
      <x:c r="G2527" s="1" t="s">
        <x:v>5112</x:v>
      </x:c>
      <x:c r="H2527" s="1" t="s">
        <x:v>5022</x:v>
      </x:c>
      <x:c r="I2527" s="1" t="s">
        <x:v>5044</x:v>
      </x:c>
      <x:c r="J2527" s="1" t="n">
        <x:v>0.7</x:v>
      </x:c>
      <x:c r="K2527" s="1" t="n">
        <x:v>8.3</x:v>
      </x:c>
      <x:c r="L2527" s="15" t="n">
        <x:v>362.23</x:v>
      </x:c>
      <x:c r="M2527" s="11" t="b">
        <x:f aca="0">FALSE()</x:f>
        <x:v>0</x:v>
      </x:c>
      <x:c r="N2527" s="11" t="b">
        <x:f aca="0">FALSE()</x:f>
        <x:v>0</x:v>
      </x:c>
      <x:c r="O2527" s="1" t="s">
        <x:v>5033</x:v>
      </x:c>
      <x:c r="P2527" s="11" t="b">
        <x:f aca="0">FALSE()</x:f>
        <x:v>0</x:v>
      </x:c>
    </x:row>
    <x:row r="2528" ht="15" hidden="0" customHeight="1">
      <x:c r="A2528" s="1" t="s">
        <x:v>7670</x:v>
      </x:c>
      <x:c r="B2528" s="1" t="s">
        <x:v>3744</x:v>
      </x:c>
      <x:c r="C2528" s="14" t="n">
        <x:v>45866</x:v>
      </x:c>
      <x:c r="D2528" s="1" t="s">
        <x:v>5018</x:v>
      </x:c>
      <x:c r="E2528" s="1" t="s">
        <x:v>5130</x:v>
      </x:c>
      <x:c r="F2528" s="1" t="s">
        <x:v>5111</x:v>
      </x:c>
      <x:c r="G2528" s="1" t="s">
        <x:v>5112</x:v>
      </x:c>
      <x:c r="H2528" s="1" t="s">
        <x:v>5022</x:v>
      </x:c>
      <x:c r="I2528" s="1" t="s">
        <x:v>5131</x:v>
      </x:c>
      <x:c r="J2528" s="1" t="n">
        <x:v>2.3</x:v>
      </x:c>
      <x:c r="K2528" s="1" t="n">
        <x:v>14.2</x:v>
      </x:c>
      <x:c r="L2528" s="15" t="n">
        <x:v>634.47</x:v>
      </x:c>
      <x:c r="M2528" s="11" t="b">
        <x:f aca="0">TRUE()</x:f>
        <x:v>1</x:v>
      </x:c>
      <x:c r="N2528" s="11" t="b">
        <x:f aca="0">FALSE()</x:f>
        <x:v>0</x:v>
      </x:c>
      <x:c r="O2528" s="1" t="s">
        <x:v>5098</x:v>
      </x:c>
      <x:c r="P2528" s="11" t="b">
        <x:f aca="0">FALSE()</x:f>
        <x:v>0</x:v>
      </x:c>
    </x:row>
    <x:row r="2529" ht="15" hidden="0" customHeight="1">
      <x:c r="A2529" s="1" t="s">
        <x:v>7671</x:v>
      </x:c>
      <x:c r="B2529" s="1" t="s">
        <x:v>3744</x:v>
      </x:c>
      <x:c r="C2529" s="14" t="n">
        <x:v>45911</x:v>
      </x:c>
      <x:c r="D2529" s="1" t="s">
        <x:v>5054</x:v>
      </x:c>
      <x:c r="E2529" s="1" t="s">
        <x:v>5055</x:v>
      </x:c>
      <x:c r="F2529" s="1" t="s">
        <x:v>5012</x:v>
      </x:c>
      <x:c r="G2529" s="1" t="s">
        <x:v>5013</x:v>
      </x:c>
      <x:c r="H2529" s="1" t="s">
        <x:v>5014</x:v>
      </x:c>
      <x:c r="I2529" s="1" t="s">
        <x:v>5014</x:v>
      </x:c>
      <x:c r="J2529" s="1" t="n">
        <x:v>1.2</x:v>
      </x:c>
      <x:c r="K2529" s="1" t="n">
        <x:v>0.7</x:v>
      </x:c>
      <x:c r="L2529" s="15" t="n">
        <x:v>86.4</x:v>
      </x:c>
      <x:c r="M2529" s="11" t="b">
        <x:f aca="0">TRUE()</x:f>
        <x:v>1</x:v>
      </x:c>
      <x:c r="N2529" s="11" t="b">
        <x:f aca="0">FALSE()</x:f>
        <x:v>0</x:v>
      </x:c>
      <x:c r="O2529" s="1" t="s">
        <x:v>5015</x:v>
      </x:c>
      <x:c r="P2529" s="11" t="b">
        <x:f aca="0">FALSE()</x:f>
        <x:v>0</x:v>
      </x:c>
    </x:row>
    <x:row r="2530" ht="15" hidden="0" customHeight="1">
      <x:c r="A2530" s="1" t="s">
        <x:v>7672</x:v>
      </x:c>
      <x:c r="B2530" s="1" t="s">
        <x:v>3744</x:v>
      </x:c>
      <x:c r="C2530" s="14" t="n">
        <x:v>45945</x:v>
      </x:c>
      <x:c r="D2530" s="1" t="s">
        <x:v>5010</x:v>
      </x:c>
      <x:c r="E2530" s="1" t="s">
        <x:v>5011</x:v>
      </x:c>
      <x:c r="F2530" s="1" t="s">
        <x:v>5012</x:v>
      </x:c>
      <x:c r="G2530" s="1" t="s">
        <x:v>5013</x:v>
      </x:c>
      <x:c r="H2530" s="1" t="s">
        <x:v>5014</x:v>
      </x:c>
      <x:c r="I2530" s="1" t="s">
        <x:v>5014</x:v>
      </x:c>
      <x:c r="J2530" s="1" t="n">
        <x:v>0.5</x:v>
      </x:c>
      <x:c r="K2530" s="1" t="n">
        <x:v>1</x:v>
      </x:c>
      <x:c r="L2530" s="15" t="n">
        <x:v>36</x:v>
      </x:c>
      <x:c r="M2530" s="11" t="b">
        <x:f aca="0">TRUE()</x:f>
        <x:v>1</x:v>
      </x:c>
      <x:c r="N2530" s="11" t="b">
        <x:f aca="0">FALSE()</x:f>
        <x:v>0</x:v>
      </x:c>
      <x:c r="O2530" s="1" t="s">
        <x:v>5015</x:v>
      </x:c>
      <x:c r="P2530" s="11" t="b">
        <x:f aca="0">FALSE()</x:f>
        <x:v>0</x:v>
      </x:c>
    </x:row>
    <x:row r="2531" ht="15" hidden="0" customHeight="1">
      <x:c r="A2531" s="1" t="s">
        <x:v>7673</x:v>
      </x:c>
      <x:c r="B2531" s="1" t="s">
        <x:v>3747</x:v>
      </x:c>
      <x:c r="C2531" s="14" t="n">
        <x:v>45407</x:v>
      </x:c>
      <x:c r="D2531" s="1" t="s">
        <x:v>5010</x:v>
      </x:c>
      <x:c r="E2531" s="1" t="s">
        <x:v>5011</x:v>
      </x:c>
      <x:c r="F2531" s="1" t="s">
        <x:v>5012</x:v>
      </x:c>
      <x:c r="G2531" s="1" t="s">
        <x:v>5013</x:v>
      </x:c>
      <x:c r="H2531" s="1" t="s">
        <x:v>5014</x:v>
      </x:c>
      <x:c r="I2531" s="1" t="s">
        <x:v>5014</x:v>
      </x:c>
      <x:c r="J2531" s="1" t="n">
        <x:v>1.1</x:v>
      </x:c>
      <x:c r="K2531" s="1" t="n">
        <x:v>1</x:v>
      </x:c>
      <x:c r="L2531" s="15" t="n">
        <x:v>79.2</x:v>
      </x:c>
      <x:c r="M2531" s="11" t="b">
        <x:f aca="0">TRUE()</x:f>
        <x:v>1</x:v>
      </x:c>
      <x:c r="N2531" s="11" t="b">
        <x:f aca="0">FALSE()</x:f>
        <x:v>0</x:v>
      </x:c>
      <x:c r="O2531" s="1" t="s">
        <x:v>5015</x:v>
      </x:c>
      <x:c r="P2531" s="11" t="b">
        <x:f aca="0">FALSE()</x:f>
        <x:v>0</x:v>
      </x:c>
    </x:row>
    <x:row r="2532" ht="15" hidden="0" customHeight="1">
      <x:c r="A2532" s="1" t="s">
        <x:v>7674</x:v>
      </x:c>
      <x:c r="B2532" s="1" t="s">
        <x:v>3747</x:v>
      </x:c>
      <x:c r="C2532" s="14" t="n">
        <x:v>45581</x:v>
      </x:c>
      <x:c r="D2532" s="1" t="s">
        <x:v>5010</x:v>
      </x:c>
      <x:c r="E2532" s="1" t="s">
        <x:v>5011</x:v>
      </x:c>
      <x:c r="F2532" s="1" t="s">
        <x:v>5012</x:v>
      </x:c>
      <x:c r="G2532" s="1" t="s">
        <x:v>5013</x:v>
      </x:c>
      <x:c r="H2532" s="1" t="s">
        <x:v>5014</x:v>
      </x:c>
      <x:c r="I2532" s="1" t="s">
        <x:v>5014</x:v>
      </x:c>
      <x:c r="J2532" s="1" t="n">
        <x:v>1.1</x:v>
      </x:c>
      <x:c r="K2532" s="1" t="n">
        <x:v>2.8</x:v>
      </x:c>
      <x:c r="L2532" s="15" t="n">
        <x:v>79.2</x:v>
      </x:c>
      <x:c r="M2532" s="11" t="b">
        <x:f aca="0">TRUE()</x:f>
        <x:v>1</x:v>
      </x:c>
      <x:c r="N2532" s="11" t="b">
        <x:f aca="0">FALSE()</x:f>
        <x:v>0</x:v>
      </x:c>
      <x:c r="O2532" s="1" t="s">
        <x:v>5015</x:v>
      </x:c>
      <x:c r="P2532" s="11" t="b">
        <x:f aca="0">FALSE()</x:f>
        <x:v>0</x:v>
      </x:c>
    </x:row>
    <x:row r="2533" ht="15" hidden="0" customHeight="1">
      <x:c r="A2533" s="1" t="s">
        <x:v>7675</x:v>
      </x:c>
      <x:c r="B2533" s="1" t="s">
        <x:v>3747</x:v>
      </x:c>
      <x:c r="C2533" s="14" t="n">
        <x:v>45653</x:v>
      </x:c>
      <x:c r="D2533" s="1" t="s">
        <x:v>5010</x:v>
      </x:c>
      <x:c r="E2533" s="1" t="s">
        <x:v>5011</x:v>
      </x:c>
      <x:c r="F2533" s="1" t="s">
        <x:v>5012</x:v>
      </x:c>
      <x:c r="G2533" s="1" t="s">
        <x:v>5013</x:v>
      </x:c>
      <x:c r="H2533" s="1" t="s">
        <x:v>5014</x:v>
      </x:c>
      <x:c r="I2533" s="1" t="s">
        <x:v>5014</x:v>
      </x:c>
      <x:c r="J2533" s="1" t="n">
        <x:v>2</x:v>
      </x:c>
      <x:c r="K2533" s="1" t="n">
        <x:v>2.9</x:v>
      </x:c>
      <x:c r="L2533" s="15" t="n">
        <x:v>144</x:v>
      </x:c>
      <x:c r="M2533" s="11" t="b">
        <x:f aca="0">TRUE()</x:f>
        <x:v>1</x:v>
      </x:c>
      <x:c r="N2533" s="11" t="b">
        <x:f aca="0">FALSE()</x:f>
        <x:v>0</x:v>
      </x:c>
      <x:c r="O2533" s="1" t="s">
        <x:v>5015</x:v>
      </x:c>
      <x:c r="P2533" s="11" t="b">
        <x:f aca="0">FALSE()</x:f>
        <x:v>0</x:v>
      </x:c>
    </x:row>
    <x:row r="2534" ht="15" hidden="0" customHeight="1">
      <x:c r="A2534" s="1" t="s">
        <x:v>7676</x:v>
      </x:c>
      <x:c r="B2534" s="1" t="s">
        <x:v>3747</x:v>
      </x:c>
      <x:c r="C2534" s="14" t="n">
        <x:v>45865</x:v>
      </x:c>
      <x:c r="D2534" s="1" t="s">
        <x:v>5018</x:v>
      </x:c>
      <x:c r="E2534" s="1" t="s">
        <x:v>5125</x:v>
      </x:c>
      <x:c r="F2534" s="1" t="s">
        <x:v>5111</x:v>
      </x:c>
      <x:c r="G2534" s="1" t="s">
        <x:v>5112</x:v>
      </x:c>
      <x:c r="H2534" s="1" t="s">
        <x:v>5022</x:v>
      </x:c>
      <x:c r="I2534" s="1" t="s">
        <x:v>5100</x:v>
      </x:c>
      <x:c r="J2534" s="1" t="n">
        <x:v>1.1</x:v>
      </x:c>
      <x:c r="K2534" s="1" t="n">
        <x:v>0.5</x:v>
      </x:c>
      <x:c r="L2534" s="15" t="n">
        <x:v>821.57</x:v>
      </x:c>
      <x:c r="M2534" s="11" t="b">
        <x:f aca="0">TRUE()</x:f>
        <x:v>1</x:v>
      </x:c>
      <x:c r="N2534" s="11" t="b">
        <x:f aca="0">FALSE()</x:f>
        <x:v>0</x:v>
      </x:c>
      <x:c r="O2534" s="1" t="s">
        <x:v>5033</x:v>
      </x:c>
      <x:c r="P2534" s="11" t="b">
        <x:f aca="0">FALSE()</x:f>
        <x:v>0</x:v>
      </x:c>
    </x:row>
    <x:row r="2535" ht="15" hidden="0" customHeight="1">
      <x:c r="A2535" s="1" t="s">
        <x:v>7677</x:v>
      </x:c>
      <x:c r="B2535" s="1" t="s">
        <x:v>1373</x:v>
      </x:c>
      <x:c r="C2535" s="14" t="n">
        <x:v>45301</x:v>
      </x:c>
      <x:c r="D2535" s="1" t="s">
        <x:v>5018</x:v>
      </x:c>
      <x:c r="E2535" s="1" t="s">
        <x:v>5028</x:v>
      </x:c>
      <x:c r="F2535" s="1" t="s">
        <x:v>5029</x:v>
      </x:c>
      <x:c r="G2535" s="1" t="s">
        <x:v>5030</x:v>
      </x:c>
      <x:c r="H2535" s="1" t="s">
        <x:v>5031</x:v>
      </x:c>
      <x:c r="I2535" s="1" t="s">
        <x:v>5039</x:v>
      </x:c>
      <x:c r="J2535" s="1" t="n">
        <x:v>0.9</x:v>
      </x:c>
      <x:c r="K2535" s="1" t="n">
        <x:v>0.5</x:v>
      </x:c>
      <x:c r="L2535" s="15" t="n">
        <x:v>431.63</x:v>
      </x:c>
      <x:c r="M2535" s="11" t="b">
        <x:f aca="0">TRUE()</x:f>
        <x:v>1</x:v>
      </x:c>
      <x:c r="N2535" s="11" t="b">
        <x:f aca="0">FALSE()</x:f>
        <x:v>0</x:v>
      </x:c>
      <x:c r="O2535" s="1" t="s">
        <x:v>5078</x:v>
      </x:c>
      <x:c r="P2535" s="11" t="b">
        <x:f aca="0">FALSE()</x:f>
        <x:v>0</x:v>
      </x:c>
    </x:row>
    <x:row r="2536" ht="15" hidden="0" customHeight="1">
      <x:c r="A2536" s="1" t="s">
        <x:v>7678</x:v>
      </x:c>
      <x:c r="B2536" s="1" t="s">
        <x:v>1373</x:v>
      </x:c>
      <x:c r="C2536" s="14" t="n">
        <x:v>45333</x:v>
      </x:c>
      <x:c r="D2536" s="1" t="s">
        <x:v>5010</x:v>
      </x:c>
      <x:c r="E2536" s="1" t="s">
        <x:v>5011</x:v>
      </x:c>
      <x:c r="F2536" s="1" t="s">
        <x:v>5012</x:v>
      </x:c>
      <x:c r="G2536" s="1" t="s">
        <x:v>5013</x:v>
      </x:c>
      <x:c r="H2536" s="1" t="s">
        <x:v>5014</x:v>
      </x:c>
      <x:c r="I2536" s="1" t="s">
        <x:v>5014</x:v>
      </x:c>
      <x:c r="J2536" s="1" t="n">
        <x:v>0.7</x:v>
      </x:c>
      <x:c r="K2536" s="1" t="n">
        <x:v>1.2</x:v>
      </x:c>
      <x:c r="L2536" s="15" t="n">
        <x:v>50.4</x:v>
      </x:c>
      <x:c r="M2536" s="11" t="b">
        <x:f aca="0">TRUE()</x:f>
        <x:v>1</x:v>
      </x:c>
      <x:c r="N2536" s="11" t="b">
        <x:f aca="0">FALSE()</x:f>
        <x:v>0</x:v>
      </x:c>
      <x:c r="O2536" s="1" t="s">
        <x:v>5015</x:v>
      </x:c>
      <x:c r="P2536" s="11" t="b">
        <x:f aca="0">FALSE()</x:f>
        <x:v>0</x:v>
      </x:c>
    </x:row>
    <x:row r="2537" ht="15" hidden="0" customHeight="1">
      <x:c r="A2537" s="1" t="s">
        <x:v>7679</x:v>
      </x:c>
      <x:c r="B2537" s="1" t="s">
        <x:v>1373</x:v>
      </x:c>
      <x:c r="C2537" s="14" t="n">
        <x:v>45500</x:v>
      </x:c>
      <x:c r="D2537" s="1" t="s">
        <x:v>5018</x:v>
      </x:c>
      <x:c r="E2537" s="1" t="s">
        <x:v>5085</x:v>
      </x:c>
      <x:c r="F2537" s="1" t="s">
        <x:v>5020</x:v>
      </x:c>
      <x:c r="G2537" s="1" t="s">
        <x:v>5021</x:v>
      </x:c>
      <x:c r="H2537" s="1" t="s">
        <x:v>5022</x:v>
      </x:c>
      <x:c r="I2537" s="1" t="s">
        <x:v>5039</x:v>
      </x:c>
      <x:c r="J2537" s="1" t="n">
        <x:v>1.5</x:v>
      </x:c>
      <x:c r="K2537" s="1" t="n">
        <x:v>0.5</x:v>
      </x:c>
      <x:c r="L2537" s="15" t="n">
        <x:v>430.24</x:v>
      </x:c>
      <x:c r="M2537" s="11" t="b">
        <x:f aca="0">FALSE()</x:f>
        <x:v>0</x:v>
      </x:c>
      <x:c r="N2537" s="11" t="b">
        <x:f aca="0">FALSE()</x:f>
        <x:v>0</x:v>
      </x:c>
      <x:c r="O2537" s="1" t="s">
        <x:v>5037</x:v>
      </x:c>
      <x:c r="P2537" s="11" t="b">
        <x:f aca="0">FALSE()</x:f>
        <x:v>0</x:v>
      </x:c>
    </x:row>
    <x:row r="2538" ht="15" hidden="0" customHeight="1">
      <x:c r="A2538" s="1" t="s">
        <x:v>7680</x:v>
      </x:c>
      <x:c r="B2538" s="1" t="s">
        <x:v>1373</x:v>
      </x:c>
      <x:c r="C2538" s="14" t="n">
        <x:v>45922</x:v>
      </x:c>
      <x:c r="D2538" s="1" t="s">
        <x:v>5010</x:v>
      </x:c>
      <x:c r="E2538" s="1" t="s">
        <x:v>5011</x:v>
      </x:c>
      <x:c r="F2538" s="1" t="s">
        <x:v>5012</x:v>
      </x:c>
      <x:c r="G2538" s="1" t="s">
        <x:v>5013</x:v>
      </x:c>
      <x:c r="H2538" s="1" t="s">
        <x:v>5014</x:v>
      </x:c>
      <x:c r="I2538" s="1" t="s">
        <x:v>5014</x:v>
      </x:c>
      <x:c r="J2538" s="1" t="n">
        <x:v>1.1</x:v>
      </x:c>
      <x:c r="K2538" s="1" t="n">
        <x:v>0.8</x:v>
      </x:c>
      <x:c r="L2538" s="15" t="n">
        <x:v>79.2</x:v>
      </x:c>
      <x:c r="M2538" s="11" t="b">
        <x:f aca="0">TRUE()</x:f>
        <x:v>1</x:v>
      </x:c>
      <x:c r="N2538" s="11" t="b">
        <x:f aca="0">FALSE()</x:f>
        <x:v>0</x:v>
      </x:c>
      <x:c r="O2538" s="1" t="s">
        <x:v>5015</x:v>
      </x:c>
      <x:c r="P2538" s="11" t="b">
        <x:f aca="0">FALSE()</x:f>
        <x:v>0</x:v>
      </x:c>
    </x:row>
    <x:row r="2539" ht="15" hidden="0" customHeight="1">
      <x:c r="A2539" s="1" t="s">
        <x:v>7681</x:v>
      </x:c>
      <x:c r="B2539" s="1" t="s">
        <x:v>1373</x:v>
      </x:c>
      <x:c r="C2539" s="14" t="n">
        <x:v>46053</x:v>
      </x:c>
      <x:c r="D2539" s="1" t="s">
        <x:v>5010</x:v>
      </x:c>
      <x:c r="E2539" s="1" t="s">
        <x:v>5011</x:v>
      </x:c>
      <x:c r="F2539" s="1" t="s">
        <x:v>5012</x:v>
      </x:c>
      <x:c r="G2539" s="1" t="s">
        <x:v>5013</x:v>
      </x:c>
      <x:c r="H2539" s="1" t="s">
        <x:v>5014</x:v>
      </x:c>
      <x:c r="I2539" s="1" t="s">
        <x:v>5014</x:v>
      </x:c>
      <x:c r="J2539" s="1" t="n">
        <x:v>2.2</x:v>
      </x:c>
      <x:c r="K2539" s="1" t="n">
        <x:v>2.6</x:v>
      </x:c>
      <x:c r="L2539" s="15" t="n">
        <x:v>158.4</x:v>
      </x:c>
      <x:c r="M2539" s="11" t="b">
        <x:f aca="0">TRUE()</x:f>
        <x:v>1</x:v>
      </x:c>
      <x:c r="N2539" s="11" t="b">
        <x:f aca="0">FALSE()</x:f>
        <x:v>0</x:v>
      </x:c>
      <x:c r="O2539" s="1" t="s">
        <x:v>5015</x:v>
      </x:c>
      <x:c r="P2539" s="11" t="b">
        <x:f aca="0">FALSE()</x:f>
        <x:v>0</x:v>
      </x:c>
    </x:row>
    <x:row r="2540" ht="15" hidden="0" customHeight="1">
      <x:c r="A2540" s="1" t="s">
        <x:v>7682</x:v>
      </x:c>
      <x:c r="B2540" s="1" t="s">
        <x:v>1373</x:v>
      </x:c>
      <x:c r="C2540" s="14" t="n">
        <x:v>46062</x:v>
      </x:c>
      <x:c r="D2540" s="1" t="s">
        <x:v>5018</x:v>
      </x:c>
      <x:c r="E2540" s="1" t="s">
        <x:v>5019</x:v>
      </x:c>
      <x:c r="F2540" s="1" t="s">
        <x:v>5020</x:v>
      </x:c>
      <x:c r="G2540" s="1" t="s">
        <x:v>5021</x:v>
      </x:c>
      <x:c r="H2540" s="1" t="s">
        <x:v>5022</x:v>
      </x:c>
      <x:c r="I2540" s="1" t="s">
        <x:v>5044</x:v>
      </x:c>
      <x:c r="J2540" s="1" t="n">
        <x:v>2.3</x:v>
      </x:c>
      <x:c r="K2540" s="1" t="n">
        <x:v>5.4</x:v>
      </x:c>
      <x:c r="L2540" s="15" t="n">
        <x:v>666.29</x:v>
      </x:c>
      <x:c r="M2540" s="11" t="b">
        <x:f aca="0">FALSE()</x:f>
        <x:v>0</x:v>
      </x:c>
      <x:c r="N2540" s="11" t="b">
        <x:f aca="0">FALSE()</x:f>
        <x:v>0</x:v>
      </x:c>
      <x:c r="O2540" s="1" t="s">
        <x:v>5098</x:v>
      </x:c>
      <x:c r="P2540" s="11" t="b">
        <x:f aca="0">FALSE()</x:f>
        <x:v>0</x:v>
      </x:c>
    </x:row>
    <x:row r="2541" ht="15" hidden="0" customHeight="1">
      <x:c r="A2541" s="1" t="s">
        <x:v>7683</x:v>
      </x:c>
      <x:c r="B2541" s="1" t="s">
        <x:v>3752</x:v>
      </x:c>
      <x:c r="C2541" s="14" t="n">
        <x:v>45303</x:v>
      </x:c>
      <x:c r="D2541" s="1" t="s">
        <x:v>5010</x:v>
      </x:c>
      <x:c r="E2541" s="1" t="s">
        <x:v>5011</x:v>
      </x:c>
      <x:c r="F2541" s="1" t="s">
        <x:v>5012</x:v>
      </x:c>
      <x:c r="G2541" s="1" t="s">
        <x:v>5013</x:v>
      </x:c>
      <x:c r="H2541" s="1" t="s">
        <x:v>5014</x:v>
      </x:c>
      <x:c r="I2541" s="1" t="s">
        <x:v>5014</x:v>
      </x:c>
      <x:c r="J2541" s="1" t="n">
        <x:v>1.5</x:v>
      </x:c>
      <x:c r="K2541" s="1" t="n">
        <x:v>0.4</x:v>
      </x:c>
      <x:c r="L2541" s="15" t="n">
        <x:v>108</x:v>
      </x:c>
      <x:c r="M2541" s="11" t="b">
        <x:f aca="0">TRUE()</x:f>
        <x:v>1</x:v>
      </x:c>
      <x:c r="N2541" s="11" t="b">
        <x:f aca="0">FALSE()</x:f>
        <x:v>0</x:v>
      </x:c>
      <x:c r="O2541" s="1" t="s">
        <x:v>5015</x:v>
      </x:c>
      <x:c r="P2541" s="11" t="b">
        <x:f aca="0">FALSE()</x:f>
        <x:v>0</x:v>
      </x:c>
    </x:row>
    <x:row r="2542" ht="15" hidden="0" customHeight="1">
      <x:c r="A2542" s="1" t="s">
        <x:v>7684</x:v>
      </x:c>
      <x:c r="B2542" s="1" t="s">
        <x:v>3752</x:v>
      </x:c>
      <x:c r="C2542" s="14" t="n">
        <x:v>45348</x:v>
      </x:c>
      <x:c r="D2542" s="1" t="s">
        <x:v>5010</x:v>
      </x:c>
      <x:c r="E2542" s="1" t="s">
        <x:v>5011</x:v>
      </x:c>
      <x:c r="F2542" s="1" t="s">
        <x:v>5012</x:v>
      </x:c>
      <x:c r="G2542" s="1" t="s">
        <x:v>5013</x:v>
      </x:c>
      <x:c r="H2542" s="1" t="s">
        <x:v>5014</x:v>
      </x:c>
      <x:c r="I2542" s="1" t="s">
        <x:v>5014</x:v>
      </x:c>
      <x:c r="J2542" s="1" t="n">
        <x:v>1.3</x:v>
      </x:c>
      <x:c r="K2542" s="1" t="n">
        <x:v>0.9</x:v>
      </x:c>
      <x:c r="L2542" s="15" t="n">
        <x:v>93.6</x:v>
      </x:c>
      <x:c r="M2542" s="11" t="b">
        <x:f aca="0">FALSE()</x:f>
        <x:v>0</x:v>
      </x:c>
      <x:c r="N2542" s="11" t="b">
        <x:f aca="0">FALSE()</x:f>
        <x:v>0</x:v>
      </x:c>
      <x:c r="O2542" s="1" t="s">
        <x:v>5015</x:v>
      </x:c>
      <x:c r="P2542" s="11" t="b">
        <x:f aca="0">FALSE()</x:f>
        <x:v>0</x:v>
      </x:c>
    </x:row>
    <x:row r="2543" ht="15" hidden="0" customHeight="1">
      <x:c r="A2543" s="1" t="s">
        <x:v>7685</x:v>
      </x:c>
      <x:c r="B2543" s="1" t="s">
        <x:v>3752</x:v>
      </x:c>
      <x:c r="C2543" s="14" t="n">
        <x:v>45696</x:v>
      </x:c>
      <x:c r="D2543" s="1" t="s">
        <x:v>5010</x:v>
      </x:c>
      <x:c r="E2543" s="1" t="s">
        <x:v>5011</x:v>
      </x:c>
      <x:c r="F2543" s="1" t="s">
        <x:v>5012</x:v>
      </x:c>
      <x:c r="G2543" s="1" t="s">
        <x:v>5013</x:v>
      </x:c>
      <x:c r="H2543" s="1" t="s">
        <x:v>5014</x:v>
      </x:c>
      <x:c r="I2543" s="1" t="s">
        <x:v>5014</x:v>
      </x:c>
      <x:c r="J2543" s="1" t="n">
        <x:v>0.6</x:v>
      </x:c>
      <x:c r="K2543" s="1" t="n">
        <x:v>2.2</x:v>
      </x:c>
      <x:c r="L2543" s="15" t="n">
        <x:v>43.2</x:v>
      </x:c>
      <x:c r="M2543" s="11" t="b">
        <x:f aca="0">TRUE()</x:f>
        <x:v>1</x:v>
      </x:c>
      <x:c r="N2543" s="11" t="b">
        <x:f aca="0">FALSE()</x:f>
        <x:v>0</x:v>
      </x:c>
      <x:c r="O2543" s="1" t="s">
        <x:v>5015</x:v>
      </x:c>
      <x:c r="P2543" s="11" t="b">
        <x:f aca="0">FALSE()</x:f>
        <x:v>0</x:v>
      </x:c>
    </x:row>
    <x:row r="2544" ht="15" hidden="0" customHeight="1">
      <x:c r="A2544" s="1" t="s">
        <x:v>7686</x:v>
      </x:c>
      <x:c r="B2544" s="1" t="s">
        <x:v>3752</x:v>
      </x:c>
      <x:c r="C2544" s="14" t="n">
        <x:v>46123</x:v>
      </x:c>
      <x:c r="D2544" s="1" t="s">
        <x:v>5018</x:v>
      </x:c>
      <x:c r="E2544" s="1" t="s">
        <x:v>5356</x:v>
      </x:c>
      <x:c r="F2544" s="1" t="s">
        <x:v>5076</x:v>
      </x:c>
      <x:c r="G2544" s="1" t="s">
        <x:v>5077</x:v>
      </x:c>
      <x:c r="H2544" s="1" t="s">
        <x:v>5022</x:v>
      </x:c>
      <x:c r="I2544" s="1" t="s">
        <x:v>5014</x:v>
      </x:c>
      <x:c r="J2544" s="1" t="n">
        <x:v>1.6</x:v>
      </x:c>
      <x:c r="K2544" s="1" t="n">
        <x:v>8.9</x:v>
      </x:c>
      <x:c r="L2544" s="15" t="n">
        <x:v>115.2</x:v>
      </x:c>
      <x:c r="M2544" s="11" t="b">
        <x:f aca="0">TRUE()</x:f>
        <x:v>1</x:v>
      </x:c>
      <x:c r="N2544" s="11" t="b">
        <x:f aca="0">FALSE()</x:f>
        <x:v>0</x:v>
      </x:c>
      <x:c r="O2544" s="1" t="s">
        <x:v>5073</x:v>
      </x:c>
      <x:c r="P2544" s="11" t="b">
        <x:f aca="0">FALSE()</x:f>
        <x:v>0</x:v>
      </x:c>
    </x:row>
    <x:row r="2545" ht="15" hidden="0" customHeight="1">
      <x:c r="A2545" s="1" t="s">
        <x:v>7687</x:v>
      </x:c>
      <x:c r="B2545" s="1" t="s">
        <x:v>3755</x:v>
      </x:c>
      <x:c r="C2545" s="14" t="n">
        <x:v>45325</x:v>
      </x:c>
      <x:c r="D2545" s="1" t="s">
        <x:v>5010</x:v>
      </x:c>
      <x:c r="E2545" s="1" t="s">
        <x:v>5011</x:v>
      </x:c>
      <x:c r="F2545" s="1" t="s">
        <x:v>5012</x:v>
      </x:c>
      <x:c r="G2545" s="1" t="s">
        <x:v>5013</x:v>
      </x:c>
      <x:c r="H2545" s="1" t="s">
        <x:v>5014</x:v>
      </x:c>
      <x:c r="I2545" s="1" t="s">
        <x:v>5014</x:v>
      </x:c>
      <x:c r="J2545" s="1" t="n">
        <x:v>1.8</x:v>
      </x:c>
      <x:c r="K2545" s="1" t="n">
        <x:v>1.9</x:v>
      </x:c>
      <x:c r="L2545" s="15" t="n">
        <x:v>129.6</x:v>
      </x:c>
      <x:c r="M2545" s="11" t="b">
        <x:f aca="0">FALSE()</x:f>
        <x:v>0</x:v>
      </x:c>
      <x:c r="N2545" s="11" t="b">
        <x:f aca="0">FALSE()</x:f>
        <x:v>0</x:v>
      </x:c>
      <x:c r="O2545" s="1" t="s">
        <x:v>5015</x:v>
      </x:c>
      <x:c r="P2545" s="11" t="b">
        <x:f aca="0">FALSE()</x:f>
        <x:v>0</x:v>
      </x:c>
    </x:row>
    <x:row r="2546" ht="15" hidden="0" customHeight="1">
      <x:c r="A2546" s="1" t="s">
        <x:v>7688</x:v>
      </x:c>
      <x:c r="B2546" s="1" t="s">
        <x:v>3755</x:v>
      </x:c>
      <x:c r="C2546" s="14" t="n">
        <x:v>45422</x:v>
      </x:c>
      <x:c r="D2546" s="1" t="s">
        <x:v>5018</x:v>
      </x:c>
      <x:c r="E2546" s="1" t="s">
        <x:v>5110</x:v>
      </x:c>
      <x:c r="F2546" s="1" t="s">
        <x:v>5111</x:v>
      </x:c>
      <x:c r="G2546" s="1" t="s">
        <x:v>5112</x:v>
      </x:c>
      <x:c r="H2546" s="1" t="s">
        <x:v>5031</x:v>
      </x:c>
      <x:c r="I2546" s="1" t="s">
        <x:v>5032</x:v>
      </x:c>
      <x:c r="J2546" s="1" t="n">
        <x:v>1.6</x:v>
      </x:c>
      <x:c r="K2546" s="1" t="n">
        <x:v>5.8</x:v>
      </x:c>
      <x:c r="L2546" s="15" t="n">
        <x:v>565.29</x:v>
      </x:c>
      <x:c r="M2546" s="11" t="b">
        <x:f aca="0">TRUE()</x:f>
        <x:v>1</x:v>
      </x:c>
      <x:c r="N2546" s="11" t="b">
        <x:f aca="0">FALSE()</x:f>
        <x:v>0</x:v>
      </x:c>
      <x:c r="O2546" s="1" t="s">
        <x:v>5098</x:v>
      </x:c>
      <x:c r="P2546" s="11" t="b">
        <x:f aca="0">FALSE()</x:f>
        <x:v>0</x:v>
      </x:c>
    </x:row>
    <x:row r="2547" ht="15" hidden="0" customHeight="1">
      <x:c r="A2547" s="1" t="s">
        <x:v>7689</x:v>
      </x:c>
      <x:c r="B2547" s="1" t="s">
        <x:v>3755</x:v>
      </x:c>
      <x:c r="C2547" s="14" t="n">
        <x:v>45602</x:v>
      </x:c>
      <x:c r="D2547" s="1" t="s">
        <x:v>5010</x:v>
      </x:c>
      <x:c r="E2547" s="1" t="s">
        <x:v>5011</x:v>
      </x:c>
      <x:c r="F2547" s="1" t="s">
        <x:v>5012</x:v>
      </x:c>
      <x:c r="G2547" s="1" t="s">
        <x:v>5013</x:v>
      </x:c>
      <x:c r="H2547" s="1" t="s">
        <x:v>5014</x:v>
      </x:c>
      <x:c r="I2547" s="1" t="s">
        <x:v>5014</x:v>
      </x:c>
      <x:c r="J2547" s="1" t="n">
        <x:v>1.5</x:v>
      </x:c>
      <x:c r="K2547" s="1" t="n">
        <x:v>0.8</x:v>
      </x:c>
      <x:c r="L2547" s="15" t="n">
        <x:v>108</x:v>
      </x:c>
      <x:c r="M2547" s="11" t="b">
        <x:f aca="0">FALSE()</x:f>
        <x:v>0</x:v>
      </x:c>
      <x:c r="N2547" s="11" t="b">
        <x:f aca="0">FALSE()</x:f>
        <x:v>0</x:v>
      </x:c>
      <x:c r="O2547" s="1" t="s">
        <x:v>5015</x:v>
      </x:c>
      <x:c r="P2547" s="11" t="b">
        <x:f aca="0">FALSE()</x:f>
        <x:v>0</x:v>
      </x:c>
    </x:row>
    <x:row r="2548" ht="15" hidden="0" customHeight="1">
      <x:c r="A2548" s="1" t="s">
        <x:v>7690</x:v>
      </x:c>
      <x:c r="B2548" s="1" t="s">
        <x:v>3755</x:v>
      </x:c>
      <x:c r="C2548" s="14" t="n">
        <x:v>45742</x:v>
      </x:c>
      <x:c r="D2548" s="1" t="s">
        <x:v>5010</x:v>
      </x:c>
      <x:c r="E2548" s="1" t="s">
        <x:v>5011</x:v>
      </x:c>
      <x:c r="F2548" s="1" t="s">
        <x:v>5012</x:v>
      </x:c>
      <x:c r="G2548" s="1" t="s">
        <x:v>5013</x:v>
      </x:c>
      <x:c r="H2548" s="1" t="s">
        <x:v>5014</x:v>
      </x:c>
      <x:c r="I2548" s="1" t="s">
        <x:v>5014</x:v>
      </x:c>
      <x:c r="J2548" s="1" t="n">
        <x:v>0.7</x:v>
      </x:c>
      <x:c r="K2548" s="1" t="n">
        <x:v>1.4</x:v>
      </x:c>
      <x:c r="L2548" s="15" t="n">
        <x:v>50.4</x:v>
      </x:c>
      <x:c r="M2548" s="11" t="b">
        <x:f aca="0">FALSE()</x:f>
        <x:v>0</x:v>
      </x:c>
      <x:c r="N2548" s="11" t="b">
        <x:f aca="0">FALSE()</x:f>
        <x:v>0</x:v>
      </x:c>
      <x:c r="O2548" s="1" t="s">
        <x:v>5015</x:v>
      </x:c>
      <x:c r="P2548" s="11" t="b">
        <x:f aca="0">FALSE()</x:f>
        <x:v>0</x:v>
      </x:c>
    </x:row>
    <x:row r="2549" ht="15" hidden="0" customHeight="1">
      <x:c r="A2549" s="1" t="s">
        <x:v>7691</x:v>
      </x:c>
      <x:c r="B2549" s="1" t="s">
        <x:v>3755</x:v>
      </x:c>
      <x:c r="C2549" s="14" t="n">
        <x:v>45850</x:v>
      </x:c>
      <x:c r="D2549" s="1" t="s">
        <x:v>5018</x:v>
      </x:c>
      <x:c r="E2549" s="1" t="s">
        <x:v>5125</x:v>
      </x:c>
      <x:c r="F2549" s="1" t="s">
        <x:v>5111</x:v>
      </x:c>
      <x:c r="G2549" s="1" t="s">
        <x:v>5112</x:v>
      </x:c>
      <x:c r="H2549" s="1" t="s">
        <x:v>5036</x:v>
      </x:c>
      <x:c r="I2549" s="1" t="s">
        <x:v>5014</x:v>
      </x:c>
      <x:c r="J2549" s="1" t="n">
        <x:v>2.2</x:v>
      </x:c>
      <x:c r="K2549" s="1" t="n">
        <x:v>14.6</x:v>
      </x:c>
      <x:c r="L2549" s="15" t="n">
        <x:v>158.4</x:v>
      </x:c>
      <x:c r="M2549" s="11" t="b">
        <x:f aca="0">FALSE()</x:f>
        <x:v>0</x:v>
      </x:c>
      <x:c r="N2549" s="11" t="b">
        <x:f aca="0">FALSE()</x:f>
        <x:v>0</x:v>
      </x:c>
      <x:c r="O2549" s="1" t="s">
        <x:v>5037</x:v>
      </x:c>
      <x:c r="P2549" s="11" t="b">
        <x:f aca="0">FALSE()</x:f>
        <x:v>0</x:v>
      </x:c>
    </x:row>
    <x:row r="2550" ht="15" hidden="0" customHeight="1">
      <x:c r="A2550" s="1" t="s">
        <x:v>7692</x:v>
      </x:c>
      <x:c r="B2550" s="1" t="s">
        <x:v>3755</x:v>
      </x:c>
      <x:c r="C2550" s="14" t="n">
        <x:v>46009</x:v>
      </x:c>
      <x:c r="D2550" s="1" t="s">
        <x:v>5018</x:v>
      </x:c>
      <x:c r="E2550" s="1" t="s">
        <x:v>5232</x:v>
      </x:c>
      <x:c r="F2550" s="1" t="s">
        <x:v>5066</x:v>
      </x:c>
      <x:c r="G2550" s="1" t="s">
        <x:v>5067</x:v>
      </x:c>
      <x:c r="H2550" s="1" t="s">
        <x:v>5031</x:v>
      </x:c>
      <x:c r="I2550" s="1" t="s">
        <x:v>5152</x:v>
      </x:c>
      <x:c r="J2550" s="1" t="n">
        <x:v>0.7</x:v>
      </x:c>
      <x:c r="K2550" s="1" t="n">
        <x:v>3.1</x:v>
      </x:c>
      <x:c r="L2550" s="15" t="n">
        <x:v>567.62</x:v>
      </x:c>
      <x:c r="M2550" s="11" t="b">
        <x:f aca="0">TRUE()</x:f>
        <x:v>1</x:v>
      </x:c>
      <x:c r="N2550" s="11" t="b">
        <x:f aca="0">FALSE()</x:f>
        <x:v>0</x:v>
      </x:c>
      <x:c r="O2550" s="1" t="s">
        <x:v>5024</x:v>
      </x:c>
      <x:c r="P2550" s="11" t="b">
        <x:f aca="0">FALSE()</x:f>
        <x:v>0</x:v>
      </x:c>
    </x:row>
    <x:row r="2551" ht="15" hidden="0" customHeight="1">
      <x:c r="A2551" s="1" t="s">
        <x:v>7693</x:v>
      </x:c>
      <x:c r="B2551" s="1" t="s">
        <x:v>1376</x:v>
      </x:c>
      <x:c r="C2551" s="14" t="n">
        <x:v>45450</x:v>
      </x:c>
      <x:c r="D2551" s="1" t="s">
        <x:v>5018</x:v>
      </x:c>
      <x:c r="E2551" s="1" t="s">
        <x:v>5176</x:v>
      </x:c>
      <x:c r="F2551" s="1" t="s">
        <x:v>5066</x:v>
      </x:c>
      <x:c r="G2551" s="1" t="s">
        <x:v>5067</x:v>
      </x:c>
      <x:c r="H2551" s="1" t="s">
        <x:v>5031</x:v>
      </x:c>
      <x:c r="I2551" s="1" t="s">
        <x:v>5014</x:v>
      </x:c>
      <x:c r="J2551" s="1" t="n">
        <x:v>1.2</x:v>
      </x:c>
      <x:c r="K2551" s="1" t="n">
        <x:v>10.1</x:v>
      </x:c>
      <x:c r="L2551" s="15" t="n">
        <x:v>86.4</x:v>
      </x:c>
      <x:c r="M2551" s="11" t="b">
        <x:f aca="0">FALSE()</x:f>
        <x:v>0</x:v>
      </x:c>
      <x:c r="N2551" s="11" t="b">
        <x:f aca="0">FALSE()</x:f>
        <x:v>0</x:v>
      </x:c>
      <x:c r="O2551" s="1" t="s">
        <x:v>5037</x:v>
      </x:c>
      <x:c r="P2551" s="11" t="b">
        <x:f aca="0">FALSE()</x:f>
        <x:v>0</x:v>
      </x:c>
    </x:row>
    <x:row r="2552" ht="15" hidden="0" customHeight="1">
      <x:c r="A2552" s="1" t="s">
        <x:v>7694</x:v>
      </x:c>
      <x:c r="B2552" s="1" t="s">
        <x:v>1376</x:v>
      </x:c>
      <x:c r="C2552" s="14" t="n">
        <x:v>45597</x:v>
      </x:c>
      <x:c r="D2552" s="1" t="s">
        <x:v>5018</x:v>
      </x:c>
      <x:c r="E2552" s="1" t="s">
        <x:v>5070</x:v>
      </x:c>
      <x:c r="F2552" s="1" t="s">
        <x:v>5071</x:v>
      </x:c>
      <x:c r="G2552" s="1" t="s">
        <x:v>5072</x:v>
      </x:c>
      <x:c r="H2552" s="1" t="s">
        <x:v>5022</x:v>
      </x:c>
      <x:c r="I2552" s="1" t="s">
        <x:v>5014</x:v>
      </x:c>
      <x:c r="J2552" s="1" t="n">
        <x:v>2.3</x:v>
      </x:c>
      <x:c r="K2552" s="1" t="n">
        <x:v>7.2</x:v>
      </x:c>
      <x:c r="L2552" s="15" t="n">
        <x:v>165.6</x:v>
      </x:c>
      <x:c r="M2552" s="11" t="b">
        <x:f aca="0">TRUE()</x:f>
        <x:v>1</x:v>
      </x:c>
      <x:c r="N2552" s="11" t="b">
        <x:f aca="0">FALSE()</x:f>
        <x:v>0</x:v>
      </x:c>
      <x:c r="O2552" s="1" t="s">
        <x:v>5068</x:v>
      </x:c>
      <x:c r="P2552" s="11" t="b">
        <x:f aca="0">FALSE()</x:f>
        <x:v>0</x:v>
      </x:c>
    </x:row>
    <x:row r="2553" ht="15" hidden="0" customHeight="1">
      <x:c r="A2553" s="1" t="s">
        <x:v>7695</x:v>
      </x:c>
      <x:c r="B2553" s="1" t="s">
        <x:v>1376</x:v>
      </x:c>
      <x:c r="C2553" s="14" t="n">
        <x:v>45623</x:v>
      </x:c>
      <x:c r="D2553" s="1" t="s">
        <x:v>5010</x:v>
      </x:c>
      <x:c r="E2553" s="1" t="s">
        <x:v>5011</x:v>
      </x:c>
      <x:c r="F2553" s="1" t="s">
        <x:v>5012</x:v>
      </x:c>
      <x:c r="G2553" s="1" t="s">
        <x:v>5013</x:v>
      </x:c>
      <x:c r="H2553" s="1" t="s">
        <x:v>5014</x:v>
      </x:c>
      <x:c r="I2553" s="1" t="s">
        <x:v>5014</x:v>
      </x:c>
      <x:c r="J2553" s="1" t="n">
        <x:v>0.9</x:v>
      </x:c>
      <x:c r="K2553" s="1" t="n">
        <x:v>0.7</x:v>
      </x:c>
      <x:c r="L2553" s="15" t="n">
        <x:v>64.8</x:v>
      </x:c>
      <x:c r="M2553" s="11" t="b">
        <x:f aca="0">TRUE()</x:f>
        <x:v>1</x:v>
      </x:c>
      <x:c r="N2553" s="11" t="b">
        <x:f aca="0">FALSE()</x:f>
        <x:v>0</x:v>
      </x:c>
      <x:c r="O2553" s="1" t="s">
        <x:v>5015</x:v>
      </x:c>
      <x:c r="P2553" s="11" t="b">
        <x:f aca="0">FALSE()</x:f>
        <x:v>0</x:v>
      </x:c>
    </x:row>
    <x:row r="2554" ht="15" hidden="0" customHeight="1">
      <x:c r="A2554" s="1" t="s">
        <x:v>7696</x:v>
      </x:c>
      <x:c r="B2554" s="1" t="s">
        <x:v>1376</x:v>
      </x:c>
      <x:c r="C2554" s="14" t="n">
        <x:v>45689</x:v>
      </x:c>
      <x:c r="D2554" s="1" t="s">
        <x:v>5018</x:v>
      </x:c>
      <x:c r="E2554" s="1" t="s">
        <x:v>5133</x:v>
      </x:c>
      <x:c r="F2554" s="1" t="s">
        <x:v>5071</x:v>
      </x:c>
      <x:c r="G2554" s="1" t="s">
        <x:v>5072</x:v>
      </x:c>
      <x:c r="H2554" s="1" t="s">
        <x:v>5022</x:v>
      </x:c>
      <x:c r="I2554" s="1" t="s">
        <x:v>5014</x:v>
      </x:c>
      <x:c r="J2554" s="1" t="n">
        <x:v>1.6</x:v>
      </x:c>
      <x:c r="K2554" s="1" t="n">
        <x:v>5.4</x:v>
      </x:c>
      <x:c r="L2554" s="15" t="n">
        <x:v>115.2</x:v>
      </x:c>
      <x:c r="M2554" s="11" t="b">
        <x:f aca="0">FALSE()</x:f>
        <x:v>0</x:v>
      </x:c>
      <x:c r="N2554" s="11" t="b">
        <x:f aca="0">FALSE()</x:f>
        <x:v>0</x:v>
      </x:c>
      <x:c r="O2554" s="1" t="s">
        <x:v>5073</x:v>
      </x:c>
      <x:c r="P2554" s="11" t="b">
        <x:f aca="0">FALSE()</x:f>
        <x:v>0</x:v>
      </x:c>
    </x:row>
    <x:row r="2555" ht="15" hidden="0" customHeight="1">
      <x:c r="A2555" s="1" t="s">
        <x:v>7697</x:v>
      </x:c>
      <x:c r="B2555" s="1" t="s">
        <x:v>1376</x:v>
      </x:c>
      <x:c r="C2555" s="14" t="n">
        <x:v>45995</x:v>
      </x:c>
      <x:c r="D2555" s="1" t="s">
        <x:v>5010</x:v>
      </x:c>
      <x:c r="E2555" s="1" t="s">
        <x:v>5011</x:v>
      </x:c>
      <x:c r="F2555" s="1" t="s">
        <x:v>5012</x:v>
      </x:c>
      <x:c r="G2555" s="1" t="s">
        <x:v>5013</x:v>
      </x:c>
      <x:c r="H2555" s="1" t="s">
        <x:v>5014</x:v>
      </x:c>
      <x:c r="I2555" s="1" t="s">
        <x:v>5014</x:v>
      </x:c>
      <x:c r="J2555" s="1" t="n">
        <x:v>1.6</x:v>
      </x:c>
      <x:c r="K2555" s="1" t="n">
        <x:v>2</x:v>
      </x:c>
      <x:c r="L2555" s="15" t="n">
        <x:v>115.2</x:v>
      </x:c>
      <x:c r="M2555" s="11" t="b">
        <x:f aca="0">FALSE()</x:f>
        <x:v>0</x:v>
      </x:c>
      <x:c r="N2555" s="11" t="b">
        <x:f aca="0">FALSE()</x:f>
        <x:v>0</x:v>
      </x:c>
      <x:c r="O2555" s="1" t="s">
        <x:v>5015</x:v>
      </x:c>
      <x:c r="P2555" s="11" t="b">
        <x:f aca="0">FALSE()</x:f>
        <x:v>0</x:v>
      </x:c>
    </x:row>
    <x:row r="2556" ht="15" hidden="0" customHeight="1">
      <x:c r="A2556" s="1" t="s">
        <x:v>7698</x:v>
      </x:c>
      <x:c r="B2556" s="1" t="s">
        <x:v>1376</x:v>
      </x:c>
      <x:c r="C2556" s="14" t="n">
        <x:v>46178</x:v>
      </x:c>
      <x:c r="D2556" s="1" t="s">
        <x:v>5010</x:v>
      </x:c>
      <x:c r="E2556" s="1" t="s">
        <x:v>5011</x:v>
      </x:c>
      <x:c r="F2556" s="1" t="s">
        <x:v>5012</x:v>
      </x:c>
      <x:c r="G2556" s="1" t="s">
        <x:v>5013</x:v>
      </x:c>
      <x:c r="H2556" s="1" t="s">
        <x:v>5014</x:v>
      </x:c>
      <x:c r="I2556" s="1" t="s">
        <x:v>5014</x:v>
      </x:c>
      <x:c r="J2556" s="1" t="n">
        <x:v>1.3</x:v>
      </x:c>
      <x:c r="K2556" s="1" t="n">
        <x:v>3</x:v>
      </x:c>
      <x:c r="L2556" s="15" t="n">
        <x:v>93.6</x:v>
      </x:c>
      <x:c r="M2556" s="11" t="b">
        <x:f aca="0">TRUE()</x:f>
        <x:v>1</x:v>
      </x:c>
      <x:c r="N2556" s="11" t="b">
        <x:f aca="0">FALSE()</x:f>
        <x:v>0</x:v>
      </x:c>
      <x:c r="O2556" s="1" t="s">
        <x:v>5015</x:v>
      </x:c>
      <x:c r="P2556" s="11" t="b">
        <x:f aca="0">FALSE()</x:f>
        <x:v>0</x:v>
      </x:c>
    </x:row>
    <x:row r="2557" ht="15" hidden="0" customHeight="1">
      <x:c r="A2557" s="1" t="s">
        <x:v>7699</x:v>
      </x:c>
      <x:c r="B2557" s="1" t="s">
        <x:v>3760</x:v>
      </x:c>
      <x:c r="C2557" s="14" t="n">
        <x:v>45296</x:v>
      </x:c>
      <x:c r="D2557" s="1" t="s">
        <x:v>5018</x:v>
      </x:c>
      <x:c r="E2557" s="1" t="s">
        <x:v>5189</x:v>
      </x:c>
      <x:c r="F2557" s="1" t="s">
        <x:v>5071</x:v>
      </x:c>
      <x:c r="G2557" s="1" t="s">
        <x:v>5072</x:v>
      </x:c>
      <x:c r="H2557" s="1" t="s">
        <x:v>5031</x:v>
      </x:c>
      <x:c r="I2557" s="1" t="s">
        <x:v>5023</x:v>
      </x:c>
      <x:c r="J2557" s="1" t="n">
        <x:v>2.5</x:v>
      </x:c>
      <x:c r="K2557" s="1" t="n">
        <x:v>9.7</x:v>
      </x:c>
      <x:c r="L2557" s="15" t="n">
        <x:v>597.49</x:v>
      </x:c>
      <x:c r="M2557" s="11" t="b">
        <x:f aca="0">TRUE()</x:f>
        <x:v>1</x:v>
      </x:c>
      <x:c r="N2557" s="11" t="b">
        <x:f aca="0">FALSE()</x:f>
        <x:v>0</x:v>
      </x:c>
      <x:c r="O2557" s="1" t="s">
        <x:v>5068</x:v>
      </x:c>
      <x:c r="P2557" s="11" t="b">
        <x:f aca="0">FALSE()</x:f>
        <x:v>0</x:v>
      </x:c>
    </x:row>
    <x:row r="2558" ht="15" hidden="0" customHeight="1">
      <x:c r="A2558" s="1" t="s">
        <x:v>7700</x:v>
      </x:c>
      <x:c r="B2558" s="1" t="s">
        <x:v>3760</x:v>
      </x:c>
      <x:c r="C2558" s="14" t="n">
        <x:v>45486</x:v>
      </x:c>
      <x:c r="D2558" s="1" t="s">
        <x:v>5010</x:v>
      </x:c>
      <x:c r="E2558" s="1" t="s">
        <x:v>5011</x:v>
      </x:c>
      <x:c r="F2558" s="1" t="s">
        <x:v>5012</x:v>
      </x:c>
      <x:c r="G2558" s="1" t="s">
        <x:v>5013</x:v>
      </x:c>
      <x:c r="H2558" s="1" t="s">
        <x:v>5014</x:v>
      </x:c>
      <x:c r="I2558" s="1" t="s">
        <x:v>5014</x:v>
      </x:c>
      <x:c r="J2558" s="1" t="n">
        <x:v>0.3</x:v>
      </x:c>
      <x:c r="K2558" s="1" t="n">
        <x:v>2</x:v>
      </x:c>
      <x:c r="L2558" s="15" t="n">
        <x:v>21.6</x:v>
      </x:c>
      <x:c r="M2558" s="11" t="b">
        <x:f aca="0">TRUE()</x:f>
        <x:v>1</x:v>
      </x:c>
      <x:c r="N2558" s="11" t="b">
        <x:f aca="0">FALSE()</x:f>
        <x:v>0</x:v>
      </x:c>
      <x:c r="O2558" s="1" t="s">
        <x:v>5015</x:v>
      </x:c>
      <x:c r="P2558" s="11" t="b">
        <x:f aca="0">FALSE()</x:f>
        <x:v>0</x:v>
      </x:c>
    </x:row>
    <x:row r="2559" ht="15" hidden="0" customHeight="1">
      <x:c r="A2559" s="1" t="s">
        <x:v>7701</x:v>
      </x:c>
      <x:c r="B2559" s="1" t="s">
        <x:v>3760</x:v>
      </x:c>
      <x:c r="C2559" s="14" t="n">
        <x:v>45643</x:v>
      </x:c>
      <x:c r="D2559" s="1" t="s">
        <x:v>5010</x:v>
      </x:c>
      <x:c r="E2559" s="1" t="s">
        <x:v>5011</x:v>
      </x:c>
      <x:c r="F2559" s="1" t="s">
        <x:v>5012</x:v>
      </x:c>
      <x:c r="G2559" s="1" t="s">
        <x:v>5013</x:v>
      </x:c>
      <x:c r="H2559" s="1" t="s">
        <x:v>5014</x:v>
      </x:c>
      <x:c r="I2559" s="1" t="s">
        <x:v>5014</x:v>
      </x:c>
      <x:c r="J2559" s="1" t="n">
        <x:v>1</x:v>
      </x:c>
      <x:c r="K2559" s="1" t="n">
        <x:v>1.5</x:v>
      </x:c>
      <x:c r="L2559" s="15" t="n">
        <x:v>72</x:v>
      </x:c>
      <x:c r="M2559" s="11" t="b">
        <x:f aca="0">FALSE()</x:f>
        <x:v>0</x:v>
      </x:c>
      <x:c r="N2559" s="11" t="b">
        <x:f aca="0">FALSE()</x:f>
        <x:v>0</x:v>
      </x:c>
      <x:c r="O2559" s="1" t="s">
        <x:v>5015</x:v>
      </x:c>
      <x:c r="P2559" s="11" t="b">
        <x:f aca="0">FALSE()</x:f>
        <x:v>0</x:v>
      </x:c>
    </x:row>
    <x:row r="2560" ht="15" hidden="0" customHeight="1">
      <x:c r="A2560" s="1" t="s">
        <x:v>7702</x:v>
      </x:c>
      <x:c r="B2560" s="1" t="s">
        <x:v>3760</x:v>
      </x:c>
      <x:c r="C2560" s="14" t="n">
        <x:v>45831</x:v>
      </x:c>
      <x:c r="D2560" s="1" t="s">
        <x:v>5054</x:v>
      </x:c>
      <x:c r="E2560" s="1" t="s">
        <x:v>5055</x:v>
      </x:c>
      <x:c r="F2560" s="1" t="s">
        <x:v>5012</x:v>
      </x:c>
      <x:c r="G2560" s="1" t="s">
        <x:v>5013</x:v>
      </x:c>
      <x:c r="H2560" s="1" t="s">
        <x:v>5014</x:v>
      </x:c>
      <x:c r="I2560" s="1" t="s">
        <x:v>5014</x:v>
      </x:c>
      <x:c r="J2560" s="1" t="n">
        <x:v>1.6</x:v>
      </x:c>
      <x:c r="K2560" s="1" t="n">
        <x:v>2</x:v>
      </x:c>
      <x:c r="L2560" s="15" t="n">
        <x:v>115.2</x:v>
      </x:c>
      <x:c r="M2560" s="11" t="b">
        <x:f aca="0">TRUE()</x:f>
        <x:v>1</x:v>
      </x:c>
      <x:c r="N2560" s="11" t="b">
        <x:f aca="0">FALSE()</x:f>
        <x:v>0</x:v>
      </x:c>
      <x:c r="O2560" s="1" t="s">
        <x:v>5015</x:v>
      </x:c>
      <x:c r="P2560" s="11" t="b">
        <x:f aca="0">FALSE()</x:f>
        <x:v>0</x:v>
      </x:c>
    </x:row>
    <x:row r="2561" ht="15" hidden="0" customHeight="1">
      <x:c r="A2561" s="1" t="s">
        <x:v>7703</x:v>
      </x:c>
      <x:c r="B2561" s="1" t="s">
        <x:v>3760</x:v>
      </x:c>
      <x:c r="C2561" s="14" t="n">
        <x:v>45964</x:v>
      </x:c>
      <x:c r="D2561" s="1" t="s">
        <x:v>5018</x:v>
      </x:c>
      <x:c r="E2561" s="1" t="s">
        <x:v>5028</x:v>
      </x:c>
      <x:c r="F2561" s="1" t="s">
        <x:v>5029</x:v>
      </x:c>
      <x:c r="G2561" s="1" t="s">
        <x:v>5030</x:v>
      </x:c>
      <x:c r="H2561" s="1" t="s">
        <x:v>5022</x:v>
      </x:c>
      <x:c r="I2561" s="1" t="s">
        <x:v>5023</x:v>
      </x:c>
      <x:c r="J2561" s="1" t="n">
        <x:v>1.6</x:v>
      </x:c>
      <x:c r="K2561" s="1" t="n">
        <x:v>4.1</x:v>
      </x:c>
      <x:c r="L2561" s="15" t="n">
        <x:v>207.72</x:v>
      </x:c>
      <x:c r="M2561" s="11" t="b">
        <x:f aca="0">TRUE()</x:f>
        <x:v>1</x:v>
      </x:c>
      <x:c r="N2561" s="11" t="b">
        <x:f aca="0">FALSE()</x:f>
        <x:v>0</x:v>
      </x:c>
      <x:c r="O2561" s="1" t="s">
        <x:v>5073</x:v>
      </x:c>
      <x:c r="P2561" s="11" t="b">
        <x:f aca="0">FALSE()</x:f>
        <x:v>0</x:v>
      </x:c>
    </x:row>
    <x:row r="2562" ht="15" hidden="0" customHeight="1">
      <x:c r="A2562" s="1" t="s">
        <x:v>7704</x:v>
      </x:c>
      <x:c r="B2562" s="1" t="s">
        <x:v>3763</x:v>
      </x:c>
      <x:c r="C2562" s="14" t="n">
        <x:v>45629</x:v>
      </x:c>
      <x:c r="D2562" s="1" t="s">
        <x:v>5010</x:v>
      </x:c>
      <x:c r="E2562" s="1" t="s">
        <x:v>5011</x:v>
      </x:c>
      <x:c r="F2562" s="1" t="s">
        <x:v>5012</x:v>
      </x:c>
      <x:c r="G2562" s="1" t="s">
        <x:v>5013</x:v>
      </x:c>
      <x:c r="H2562" s="1" t="s">
        <x:v>5014</x:v>
      </x:c>
      <x:c r="I2562" s="1" t="s">
        <x:v>5014</x:v>
      </x:c>
      <x:c r="J2562" s="1" t="n">
        <x:v>1.1</x:v>
      </x:c>
      <x:c r="K2562" s="1" t="n">
        <x:v>1.5</x:v>
      </x:c>
      <x:c r="L2562" s="15" t="n">
        <x:v>79.2</x:v>
      </x:c>
      <x:c r="M2562" s="11" t="b">
        <x:f aca="0">TRUE()</x:f>
        <x:v>1</x:v>
      </x:c>
      <x:c r="N2562" s="11" t="b">
        <x:f aca="0">FALSE()</x:f>
        <x:v>0</x:v>
      </x:c>
      <x:c r="O2562" s="1" t="s">
        <x:v>5015</x:v>
      </x:c>
      <x:c r="P2562" s="11" t="b">
        <x:f aca="0">FALSE()</x:f>
        <x:v>0</x:v>
      </x:c>
    </x:row>
    <x:row r="2563" ht="15" hidden="0" customHeight="1">
      <x:c r="A2563" s="1" t="s">
        <x:v>7705</x:v>
      </x:c>
      <x:c r="B2563" s="1" t="s">
        <x:v>3763</x:v>
      </x:c>
      <x:c r="C2563" s="14" t="n">
        <x:v>45756</x:v>
      </x:c>
      <x:c r="D2563" s="1" t="s">
        <x:v>5010</x:v>
      </x:c>
      <x:c r="E2563" s="1" t="s">
        <x:v>5011</x:v>
      </x:c>
      <x:c r="F2563" s="1" t="s">
        <x:v>5012</x:v>
      </x:c>
      <x:c r="G2563" s="1" t="s">
        <x:v>5013</x:v>
      </x:c>
      <x:c r="H2563" s="1" t="s">
        <x:v>5014</x:v>
      </x:c>
      <x:c r="I2563" s="1" t="s">
        <x:v>5014</x:v>
      </x:c>
      <x:c r="J2563" s="1" t="n">
        <x:v>1.4</x:v>
      </x:c>
      <x:c r="K2563" s="1" t="n">
        <x:v>1.5</x:v>
      </x:c>
      <x:c r="L2563" s="15" t="n">
        <x:v>100.8</x:v>
      </x:c>
      <x:c r="M2563" s="11" t="b">
        <x:f aca="0">TRUE()</x:f>
        <x:v>1</x:v>
      </x:c>
      <x:c r="N2563" s="11" t="b">
        <x:f aca="0">FALSE()</x:f>
        <x:v>0</x:v>
      </x:c>
      <x:c r="O2563" s="1" t="s">
        <x:v>5015</x:v>
      </x:c>
      <x:c r="P2563" s="11" t="b">
        <x:f aca="0">FALSE()</x:f>
        <x:v>0</x:v>
      </x:c>
    </x:row>
    <x:row r="2564" ht="15" hidden="0" customHeight="1">
      <x:c r="A2564" s="1" t="s">
        <x:v>7706</x:v>
      </x:c>
      <x:c r="B2564" s="1" t="s">
        <x:v>3763</x:v>
      </x:c>
      <x:c r="C2564" s="14" t="n">
        <x:v>45945</x:v>
      </x:c>
      <x:c r="D2564" s="1" t="s">
        <x:v>5018</x:v>
      </x:c>
      <x:c r="E2564" s="1" t="s">
        <x:v>5035</x:v>
      </x:c>
      <x:c r="F2564" s="1" t="s">
        <x:v>5029</x:v>
      </x:c>
      <x:c r="G2564" s="1" t="s">
        <x:v>5030</x:v>
      </x:c>
      <x:c r="H2564" s="1" t="s">
        <x:v>5022</x:v>
      </x:c>
      <x:c r="I2564" s="1" t="s">
        <x:v>5014</x:v>
      </x:c>
      <x:c r="J2564" s="1" t="n">
        <x:v>0.7</x:v>
      </x:c>
      <x:c r="K2564" s="1" t="n">
        <x:v>8.3</x:v>
      </x:c>
      <x:c r="L2564" s="15" t="n">
        <x:v>50.4</x:v>
      </x:c>
      <x:c r="M2564" s="11" t="b">
        <x:f aca="0">TRUE()</x:f>
        <x:v>1</x:v>
      </x:c>
      <x:c r="N2564" s="11" t="b">
        <x:f aca="0">FALSE()</x:f>
        <x:v>0</x:v>
      </x:c>
      <x:c r="O2564" s="1" t="s">
        <x:v>5068</x:v>
      </x:c>
      <x:c r="P2564" s="11" t="b">
        <x:f aca="0">FALSE()</x:f>
        <x:v>0</x:v>
      </x:c>
    </x:row>
    <x:row r="2565" ht="15" hidden="0" customHeight="1">
      <x:c r="A2565" s="1" t="s">
        <x:v>7707</x:v>
      </x:c>
      <x:c r="B2565" s="1" t="s">
        <x:v>1378</x:v>
      </x:c>
      <x:c r="C2565" s="14" t="n">
        <x:v>45554</x:v>
      </x:c>
      <x:c r="D2565" s="1" t="s">
        <x:v>5010</x:v>
      </x:c>
      <x:c r="E2565" s="1" t="s">
        <x:v>5011</x:v>
      </x:c>
      <x:c r="F2565" s="1" t="s">
        <x:v>5012</x:v>
      </x:c>
      <x:c r="G2565" s="1" t="s">
        <x:v>5013</x:v>
      </x:c>
      <x:c r="H2565" s="1" t="s">
        <x:v>5014</x:v>
      </x:c>
      <x:c r="I2565" s="1" t="s">
        <x:v>5014</x:v>
      </x:c>
      <x:c r="J2565" s="1" t="n">
        <x:v>1.4</x:v>
      </x:c>
      <x:c r="K2565" s="1" t="n">
        <x:v>1.3</x:v>
      </x:c>
      <x:c r="L2565" s="15" t="n">
        <x:v>100.8</x:v>
      </x:c>
      <x:c r="M2565" s="11" t="b">
        <x:f aca="0">TRUE()</x:f>
        <x:v>1</x:v>
      </x:c>
      <x:c r="N2565" s="11" t="b">
        <x:f aca="0">FALSE()</x:f>
        <x:v>0</x:v>
      </x:c>
      <x:c r="O2565" s="1" t="s">
        <x:v>5015</x:v>
      </x:c>
      <x:c r="P2565" s="11" t="b">
        <x:f aca="0">FALSE()</x:f>
        <x:v>0</x:v>
      </x:c>
    </x:row>
    <x:row r="2566" ht="15" hidden="0" customHeight="1">
      <x:c r="A2566" s="1" t="s">
        <x:v>7708</x:v>
      </x:c>
      <x:c r="B2566" s="1" t="s">
        <x:v>1378</x:v>
      </x:c>
      <x:c r="C2566" s="14" t="n">
        <x:v>45637</x:v>
      </x:c>
      <x:c r="D2566" s="1" t="s">
        <x:v>5054</x:v>
      </x:c>
      <x:c r="E2566" s="1" t="s">
        <x:v>5055</x:v>
      </x:c>
      <x:c r="F2566" s="1" t="s">
        <x:v>5012</x:v>
      </x:c>
      <x:c r="G2566" s="1" t="s">
        <x:v>5013</x:v>
      </x:c>
      <x:c r="H2566" s="1" t="s">
        <x:v>5014</x:v>
      </x:c>
      <x:c r="I2566" s="1" t="s">
        <x:v>5014</x:v>
      </x:c>
      <x:c r="J2566" s="1" t="n">
        <x:v>1.5</x:v>
      </x:c>
      <x:c r="K2566" s="1" t="n">
        <x:v>1.8</x:v>
      </x:c>
      <x:c r="L2566" s="15" t="n">
        <x:v>108</x:v>
      </x:c>
      <x:c r="M2566" s="11" t="b">
        <x:f aca="0">TRUE()</x:f>
        <x:v>1</x:v>
      </x:c>
      <x:c r="N2566" s="11" t="b">
        <x:f aca="0">FALSE()</x:f>
        <x:v>0</x:v>
      </x:c>
      <x:c r="O2566" s="1" t="s">
        <x:v>5015</x:v>
      </x:c>
      <x:c r="P2566" s="11" t="b">
        <x:f aca="0">FALSE()</x:f>
        <x:v>0</x:v>
      </x:c>
    </x:row>
    <x:row r="2567" ht="15" hidden="0" customHeight="1">
      <x:c r="A2567" s="1" t="s">
        <x:v>7709</x:v>
      </x:c>
      <x:c r="B2567" s="1" t="s">
        <x:v>1378</x:v>
      </x:c>
      <x:c r="C2567" s="14" t="n">
        <x:v>46168</x:v>
      </x:c>
      <x:c r="D2567" s="1" t="s">
        <x:v>5010</x:v>
      </x:c>
      <x:c r="E2567" s="1" t="s">
        <x:v>5011</x:v>
      </x:c>
      <x:c r="F2567" s="1" t="s">
        <x:v>5012</x:v>
      </x:c>
      <x:c r="G2567" s="1" t="s">
        <x:v>5013</x:v>
      </x:c>
      <x:c r="H2567" s="1" t="s">
        <x:v>5014</x:v>
      </x:c>
      <x:c r="I2567" s="1" t="s">
        <x:v>5014</x:v>
      </x:c>
      <x:c r="J2567" s="1" t="n">
        <x:v>0.9</x:v>
      </x:c>
      <x:c r="K2567" s="1" t="n">
        <x:v>1.1</x:v>
      </x:c>
      <x:c r="L2567" s="15" t="n">
        <x:v>64.8</x:v>
      </x:c>
      <x:c r="M2567" s="11" t="b">
        <x:f aca="0">TRUE()</x:f>
        <x:v>1</x:v>
      </x:c>
      <x:c r="N2567" s="11" t="b">
        <x:f aca="0">FALSE()</x:f>
        <x:v>0</x:v>
      </x:c>
      <x:c r="O2567" s="1" t="s">
        <x:v>5015</x:v>
      </x:c>
      <x:c r="P2567" s="11" t="b">
        <x:f aca="0">FALSE()</x:f>
        <x:v>0</x:v>
      </x:c>
    </x:row>
    <x:row r="2568" ht="15" hidden="0" customHeight="1">
      <x:c r="A2568" s="1" t="s">
        <x:v>7710</x:v>
      </x:c>
      <x:c r="B2568" s="1" t="s">
        <x:v>3768</x:v>
      </x:c>
      <x:c r="C2568" s="14" t="n">
        <x:v>45479</x:v>
      </x:c>
      <x:c r="D2568" s="1" t="s">
        <x:v>5018</x:v>
      </x:c>
      <x:c r="E2568" s="1" t="s">
        <x:v>5110</x:v>
      </x:c>
      <x:c r="F2568" s="1" t="s">
        <x:v>5111</x:v>
      </x:c>
      <x:c r="G2568" s="1" t="s">
        <x:v>5112</x:v>
      </x:c>
      <x:c r="H2568" s="1" t="s">
        <x:v>5031</x:v>
      </x:c>
      <x:c r="I2568" s="1" t="s">
        <x:v>5044</x:v>
      </x:c>
      <x:c r="J2568" s="1" t="n">
        <x:v>1.1</x:v>
      </x:c>
      <x:c r="K2568" s="1" t="n">
        <x:v>4.6</x:v>
      </x:c>
      <x:c r="L2568" s="15" t="n">
        <x:v>714.63</x:v>
      </x:c>
      <x:c r="M2568" s="11" t="b">
        <x:f aca="0">FALSE()</x:f>
        <x:v>0</x:v>
      </x:c>
      <x:c r="N2568" s="11" t="b">
        <x:f aca="0">FALSE()</x:f>
        <x:v>0</x:v>
      </x:c>
      <x:c r="O2568" s="1" t="s">
        <x:v>5037</x:v>
      </x:c>
      <x:c r="P2568" s="11" t="b">
        <x:f aca="0">FALSE()</x:f>
        <x:v>0</x:v>
      </x:c>
    </x:row>
    <x:row r="2569" ht="15" hidden="0" customHeight="1">
      <x:c r="A2569" s="1" t="s">
        <x:v>7711</x:v>
      </x:c>
      <x:c r="B2569" s="1" t="s">
        <x:v>3768</x:v>
      </x:c>
      <x:c r="C2569" s="14" t="n">
        <x:v>45737</x:v>
      </x:c>
      <x:c r="D2569" s="1" t="s">
        <x:v>5010</x:v>
      </x:c>
      <x:c r="E2569" s="1" t="s">
        <x:v>5011</x:v>
      </x:c>
      <x:c r="F2569" s="1" t="s">
        <x:v>5012</x:v>
      </x:c>
      <x:c r="G2569" s="1" t="s">
        <x:v>5013</x:v>
      </x:c>
      <x:c r="H2569" s="1" t="s">
        <x:v>5014</x:v>
      </x:c>
      <x:c r="I2569" s="1" t="s">
        <x:v>5014</x:v>
      </x:c>
      <x:c r="J2569" s="1" t="n">
        <x:v>1.6</x:v>
      </x:c>
      <x:c r="K2569" s="1" t="n">
        <x:v>1.8</x:v>
      </x:c>
      <x:c r="L2569" s="15" t="n">
        <x:v>115.2</x:v>
      </x:c>
      <x:c r="M2569" s="11" t="b">
        <x:f aca="0">TRUE()</x:f>
        <x:v>1</x:v>
      </x:c>
      <x:c r="N2569" s="11" t="b">
        <x:f aca="0">FALSE()</x:f>
        <x:v>0</x:v>
      </x:c>
      <x:c r="O2569" s="1" t="s">
        <x:v>5015</x:v>
      </x:c>
      <x:c r="P2569" s="11" t="b">
        <x:f aca="0">FALSE()</x:f>
        <x:v>0</x:v>
      </x:c>
    </x:row>
    <x:row r="2570" ht="15" hidden="0" customHeight="1">
      <x:c r="A2570" s="1" t="s">
        <x:v>7712</x:v>
      </x:c>
      <x:c r="B2570" s="1" t="s">
        <x:v>3768</x:v>
      </x:c>
      <x:c r="C2570" s="14" t="n">
        <x:v>45965</x:v>
      </x:c>
      <x:c r="D2570" s="1" t="s">
        <x:v>5010</x:v>
      </x:c>
      <x:c r="E2570" s="1" t="s">
        <x:v>5011</x:v>
      </x:c>
      <x:c r="F2570" s="1" t="s">
        <x:v>5012</x:v>
      </x:c>
      <x:c r="G2570" s="1" t="s">
        <x:v>5013</x:v>
      </x:c>
      <x:c r="H2570" s="1" t="s">
        <x:v>5014</x:v>
      </x:c>
      <x:c r="I2570" s="1" t="s">
        <x:v>5014</x:v>
      </x:c>
      <x:c r="J2570" s="1" t="n">
        <x:v>1.5</x:v>
      </x:c>
      <x:c r="K2570" s="1" t="n">
        <x:v>3.2</x:v>
      </x:c>
      <x:c r="L2570" s="15" t="n">
        <x:v>108</x:v>
      </x:c>
      <x:c r="M2570" s="11" t="b">
        <x:f aca="0">TRUE()</x:f>
        <x:v>1</x:v>
      </x:c>
      <x:c r="N2570" s="11" t="b">
        <x:f aca="0">FALSE()</x:f>
        <x:v>0</x:v>
      </x:c>
      <x:c r="O2570" s="1" t="s">
        <x:v>5015</x:v>
      </x:c>
      <x:c r="P2570" s="11" t="b">
        <x:f aca="0">FALSE()</x:f>
        <x:v>0</x:v>
      </x:c>
    </x:row>
    <x:row r="2571" ht="15" hidden="0" customHeight="1">
      <x:c r="A2571" s="1" t="s">
        <x:v>7713</x:v>
      </x:c>
      <x:c r="B2571" s="1" t="s">
        <x:v>1379</x:v>
      </x:c>
      <x:c r="C2571" s="14" t="n">
        <x:v>45790</x:v>
      </x:c>
      <x:c r="D2571" s="1" t="s">
        <x:v>5010</x:v>
      </x:c>
      <x:c r="E2571" s="1" t="s">
        <x:v>5011</x:v>
      </x:c>
      <x:c r="F2571" s="1" t="s">
        <x:v>5012</x:v>
      </x:c>
      <x:c r="G2571" s="1" t="s">
        <x:v>5013</x:v>
      </x:c>
      <x:c r="H2571" s="1" t="s">
        <x:v>5014</x:v>
      </x:c>
      <x:c r="I2571" s="1" t="s">
        <x:v>5014</x:v>
      </x:c>
      <x:c r="J2571" s="1" t="n">
        <x:v>1.4</x:v>
      </x:c>
      <x:c r="K2571" s="1" t="n">
        <x:v>2.7</x:v>
      </x:c>
      <x:c r="L2571" s="15" t="n">
        <x:v>100.8</x:v>
      </x:c>
      <x:c r="M2571" s="11" t="b">
        <x:f aca="0">TRUE()</x:f>
        <x:v>1</x:v>
      </x:c>
      <x:c r="N2571" s="11" t="b">
        <x:f aca="0">FALSE()</x:f>
        <x:v>0</x:v>
      </x:c>
      <x:c r="O2571" s="1" t="s">
        <x:v>5015</x:v>
      </x:c>
      <x:c r="P2571" s="11" t="b">
        <x:f aca="0">FALSE()</x:f>
        <x:v>0</x:v>
      </x:c>
    </x:row>
    <x:row r="2572" ht="15" hidden="0" customHeight="1">
      <x:c r="A2572" s="1" t="s">
        <x:v>7714</x:v>
      </x:c>
      <x:c r="B2572" s="1" t="s">
        <x:v>1379</x:v>
      </x:c>
      <x:c r="C2572" s="14" t="n">
        <x:v>45817</x:v>
      </x:c>
      <x:c r="D2572" s="1" t="s">
        <x:v>5018</x:v>
      </x:c>
      <x:c r="E2572" s="1" t="s">
        <x:v>5189</x:v>
      </x:c>
      <x:c r="F2572" s="1" t="s">
        <x:v>5071</x:v>
      </x:c>
      <x:c r="G2572" s="1" t="s">
        <x:v>5072</x:v>
      </x:c>
      <x:c r="H2572" s="1" t="s">
        <x:v>5031</x:v>
      </x:c>
      <x:c r="I2572" s="1" t="s">
        <x:v>5039</x:v>
      </x:c>
      <x:c r="J2572" s="1" t="n">
        <x:v>0.3</x:v>
      </x:c>
      <x:c r="K2572" s="1" t="n">
        <x:v>1.6</x:v>
      </x:c>
      <x:c r="L2572" s="15" t="n">
        <x:v>281.63</x:v>
      </x:c>
      <x:c r="M2572" s="11" t="b">
        <x:f aca="0">TRUE()</x:f>
        <x:v>1</x:v>
      </x:c>
      <x:c r="N2572" s="11" t="b">
        <x:f aca="0">FALSE()</x:f>
        <x:v>0</x:v>
      </x:c>
      <x:c r="O2572" s="1" t="s">
        <x:v>5033</x:v>
      </x:c>
      <x:c r="P2572" s="11" t="b">
        <x:f aca="0">FALSE()</x:f>
        <x:v>0</x:v>
      </x:c>
    </x:row>
    <x:row r="2573" ht="15" hidden="0" customHeight="1">
      <x:c r="A2573" s="1" t="s">
        <x:v>7715</x:v>
      </x:c>
      <x:c r="B2573" s="1" t="s">
        <x:v>1379</x:v>
      </x:c>
      <x:c r="C2573" s="14" t="n">
        <x:v>45865</x:v>
      </x:c>
      <x:c r="D2573" s="1" t="s">
        <x:v>5018</x:v>
      </x:c>
      <x:c r="E2573" s="1" t="s">
        <x:v>5035</x:v>
      </x:c>
      <x:c r="F2573" s="1" t="s">
        <x:v>5029</x:v>
      </x:c>
      <x:c r="G2573" s="1" t="s">
        <x:v>5030</x:v>
      </x:c>
      <x:c r="H2573" s="1" t="s">
        <x:v>5036</x:v>
      </x:c>
      <x:c r="I2573" s="1" t="s">
        <x:v>5023</x:v>
      </x:c>
      <x:c r="J2573" s="1" t="n">
        <x:v>4.2</x:v>
      </x:c>
      <x:c r="K2573" s="1" t="n">
        <x:v>31.1</x:v>
      </x:c>
      <x:c r="L2573" s="15" t="n">
        <x:v>779.06</x:v>
      </x:c>
      <x:c r="M2573" s="11" t="b">
        <x:f aca="0">TRUE()</x:f>
        <x:v>1</x:v>
      </x:c>
      <x:c r="N2573" s="11" t="b">
        <x:f aca="0">FALSE()</x:f>
        <x:v>0</x:v>
      </x:c>
      <x:c r="O2573" s="1" t="s">
        <x:v>5073</x:v>
      </x:c>
      <x:c r="P2573" s="11" t="b">
        <x:f aca="0">TRUE()</x:f>
        <x:v>1</x:v>
      </x:c>
      <x:c r="Q2573" s="1" t="s">
        <x:v>7716</x:v>
      </x:c>
    </x:row>
    <x:row r="2574" ht="15" hidden="0" customHeight="1">
      <x:c r="A2574" s="1" t="s">
        <x:v>7717</x:v>
      </x:c>
      <x:c r="B2574" s="1" t="s">
        <x:v>1379</x:v>
      </x:c>
      <x:c r="C2574" s="14" t="n">
        <x:v>46090</x:v>
      </x:c>
      <x:c r="D2574" s="1" t="s">
        <x:v>5010</x:v>
      </x:c>
      <x:c r="E2574" s="1" t="s">
        <x:v>5011</x:v>
      </x:c>
      <x:c r="F2574" s="1" t="s">
        <x:v>5012</x:v>
      </x:c>
      <x:c r="G2574" s="1" t="s">
        <x:v>5013</x:v>
      </x:c>
      <x:c r="H2574" s="1" t="s">
        <x:v>5014</x:v>
      </x:c>
      <x:c r="I2574" s="1" t="s">
        <x:v>5014</x:v>
      </x:c>
      <x:c r="J2574" s="1" t="n">
        <x:v>1.4</x:v>
      </x:c>
      <x:c r="K2574" s="1" t="n">
        <x:v>1.1</x:v>
      </x:c>
      <x:c r="L2574" s="15" t="n">
        <x:v>100.8</x:v>
      </x:c>
      <x:c r="M2574" s="11" t="b">
        <x:f aca="0">TRUE()</x:f>
        <x:v>1</x:v>
      </x:c>
      <x:c r="N2574" s="11" t="b">
        <x:f aca="0">FALSE()</x:f>
        <x:v>0</x:v>
      </x:c>
      <x:c r="O2574" s="1" t="s">
        <x:v>5015</x:v>
      </x:c>
      <x:c r="P2574" s="11" t="b">
        <x:f aca="0">FALSE()</x:f>
        <x:v>0</x:v>
      </x:c>
    </x:row>
    <x:row r="2575" ht="15" hidden="0" customHeight="1">
      <x:c r="A2575" s="1" t="s">
        <x:v>7718</x:v>
      </x:c>
      <x:c r="B2575" s="1" t="s">
        <x:v>1379</x:v>
      </x:c>
      <x:c r="C2575" s="14" t="n">
        <x:v>46214</x:v>
      </x:c>
      <x:c r="D2575" s="1" t="s">
        <x:v>5010</x:v>
      </x:c>
      <x:c r="E2575" s="1" t="s">
        <x:v>5011</x:v>
      </x:c>
      <x:c r="F2575" s="1" t="s">
        <x:v>5012</x:v>
      </x:c>
      <x:c r="G2575" s="1" t="s">
        <x:v>5013</x:v>
      </x:c>
      <x:c r="H2575" s="1" t="s">
        <x:v>5014</x:v>
      </x:c>
      <x:c r="I2575" s="1" t="s">
        <x:v>5014</x:v>
      </x:c>
      <x:c r="J2575" s="1" t="n">
        <x:v>1.8</x:v>
      </x:c>
      <x:c r="K2575" s="1" t="n">
        <x:v>2.8</x:v>
      </x:c>
      <x:c r="L2575" s="15" t="n">
        <x:v>129.6</x:v>
      </x:c>
      <x:c r="M2575" s="11" t="b">
        <x:f aca="0">TRUE()</x:f>
        <x:v>1</x:v>
      </x:c>
      <x:c r="N2575" s="11" t="b">
        <x:f aca="0">FALSE()</x:f>
        <x:v>0</x:v>
      </x:c>
      <x:c r="O2575" s="1" t="s">
        <x:v>5015</x:v>
      </x:c>
      <x:c r="P2575" s="11" t="b">
        <x:f aca="0">FALSE()</x:f>
        <x:v>0</x:v>
      </x:c>
    </x:row>
    <x:row r="2576" ht="15" hidden="0" customHeight="1">
      <x:c r="A2576" s="1" t="s">
        <x:v>7719</x:v>
      </x:c>
      <x:c r="B2576" s="1" t="s">
        <x:v>1380</x:v>
      </x:c>
      <x:c r="C2576" s="14" t="n">
        <x:v>46042</x:v>
      </x:c>
      <x:c r="D2576" s="1" t="s">
        <x:v>5010</x:v>
      </x:c>
      <x:c r="E2576" s="1" t="s">
        <x:v>5011</x:v>
      </x:c>
      <x:c r="F2576" s="1" t="s">
        <x:v>5012</x:v>
      </x:c>
      <x:c r="G2576" s="1" t="s">
        <x:v>5013</x:v>
      </x:c>
      <x:c r="H2576" s="1" t="s">
        <x:v>5014</x:v>
      </x:c>
      <x:c r="I2576" s="1" t="s">
        <x:v>5014</x:v>
      </x:c>
      <x:c r="J2576" s="1" t="n">
        <x:v>1.2</x:v>
      </x:c>
      <x:c r="K2576" s="1" t="n">
        <x:v>1.5</x:v>
      </x:c>
      <x:c r="L2576" s="15" t="n">
        <x:v>86.4</x:v>
      </x:c>
      <x:c r="M2576" s="11" t="b">
        <x:f aca="0">TRUE()</x:f>
        <x:v>1</x:v>
      </x:c>
      <x:c r="N2576" s="11" t="b">
        <x:f aca="0">FALSE()</x:f>
        <x:v>0</x:v>
      </x:c>
      <x:c r="O2576" s="1" t="s">
        <x:v>5015</x:v>
      </x:c>
      <x:c r="P2576" s="11" t="b">
        <x:f aca="0">FALSE()</x:f>
        <x:v>0</x:v>
      </x:c>
    </x:row>
    <x:row r="2577" ht="15" hidden="0" customHeight="1">
      <x:c r="A2577" s="1" t="s">
        <x:v>7720</x:v>
      </x:c>
      <x:c r="B2577" s="1" t="s">
        <x:v>1380</x:v>
      </x:c>
      <x:c r="C2577" s="14" t="n">
        <x:v>46096</x:v>
      </x:c>
      <x:c r="D2577" s="1" t="s">
        <x:v>5010</x:v>
      </x:c>
      <x:c r="E2577" s="1" t="s">
        <x:v>5011</x:v>
      </x:c>
      <x:c r="F2577" s="1" t="s">
        <x:v>5012</x:v>
      </x:c>
      <x:c r="G2577" s="1" t="s">
        <x:v>5013</x:v>
      </x:c>
      <x:c r="H2577" s="1" t="s">
        <x:v>5014</x:v>
      </x:c>
      <x:c r="I2577" s="1" t="s">
        <x:v>5014</x:v>
      </x:c>
      <x:c r="J2577" s="1" t="n">
        <x:v>0.9</x:v>
      </x:c>
      <x:c r="K2577" s="1" t="n">
        <x:v>1.7</x:v>
      </x:c>
      <x:c r="L2577" s="15" t="n">
        <x:v>64.8</x:v>
      </x:c>
      <x:c r="M2577" s="11" t="b">
        <x:f aca="0">TRUE()</x:f>
        <x:v>1</x:v>
      </x:c>
      <x:c r="N2577" s="11" t="b">
        <x:f aca="0">FALSE()</x:f>
        <x:v>0</x:v>
      </x:c>
      <x:c r="O2577" s="1" t="s">
        <x:v>5015</x:v>
      </x:c>
      <x:c r="P2577" s="11" t="b">
        <x:f aca="0">FALSE()</x:f>
        <x:v>0</x:v>
      </x:c>
    </x:row>
    <x:row r="2578" ht="15" hidden="0" customHeight="1">
      <x:c r="A2578" s="1" t="s">
        <x:v>7721</x:v>
      </x:c>
      <x:c r="B2578" s="1" t="s">
        <x:v>1380</x:v>
      </x:c>
      <x:c r="C2578" s="14" t="n">
        <x:v>46231</x:v>
      </x:c>
      <x:c r="D2578" s="1" t="s">
        <x:v>5010</x:v>
      </x:c>
      <x:c r="E2578" s="1" t="s">
        <x:v>5011</x:v>
      </x:c>
      <x:c r="F2578" s="1" t="s">
        <x:v>5012</x:v>
      </x:c>
      <x:c r="G2578" s="1" t="s">
        <x:v>5013</x:v>
      </x:c>
      <x:c r="H2578" s="1" t="s">
        <x:v>5014</x:v>
      </x:c>
      <x:c r="I2578" s="1" t="s">
        <x:v>5014</x:v>
      </x:c>
      <x:c r="J2578" s="1" t="n">
        <x:v>1.2</x:v>
      </x:c>
      <x:c r="K2578" s="1" t="n">
        <x:v>2.1</x:v>
      </x:c>
      <x:c r="L2578" s="15" t="n">
        <x:v>86.4</x:v>
      </x:c>
      <x:c r="M2578" s="11" t="b">
        <x:f aca="0">TRUE()</x:f>
        <x:v>1</x:v>
      </x:c>
      <x:c r="N2578" s="11" t="b">
        <x:f aca="0">FALSE()</x:f>
        <x:v>0</x:v>
      </x:c>
      <x:c r="O2578" s="1" t="s">
        <x:v>5015</x:v>
      </x:c>
      <x:c r="P2578" s="11" t="b">
        <x:f aca="0">FALSE()</x:f>
        <x:v>0</x:v>
      </x:c>
    </x:row>
    <x:row r="2579" ht="15" hidden="0" customHeight="1">
      <x:c r="A2579" s="1" t="s">
        <x:v>7722</x:v>
      </x:c>
      <x:c r="B2579" s="1" t="s">
        <x:v>1788</x:v>
      </x:c>
      <x:c r="C2579" s="14" t="n">
        <x:v>45677</x:v>
      </x:c>
      <x:c r="D2579" s="1" t="s">
        <x:v>5010</x:v>
      </x:c>
      <x:c r="E2579" s="1" t="s">
        <x:v>5011</x:v>
      </x:c>
      <x:c r="F2579" s="1" t="s">
        <x:v>5012</x:v>
      </x:c>
      <x:c r="G2579" s="1" t="s">
        <x:v>5013</x:v>
      </x:c>
      <x:c r="H2579" s="1" t="s">
        <x:v>5014</x:v>
      </x:c>
      <x:c r="I2579" s="1" t="s">
        <x:v>5014</x:v>
      </x:c>
      <x:c r="J2579" s="1" t="n">
        <x:v>1.8</x:v>
      </x:c>
      <x:c r="K2579" s="1" t="n">
        <x:v>1.1</x:v>
      </x:c>
      <x:c r="L2579" s="15" t="n">
        <x:v>129.6</x:v>
      </x:c>
      <x:c r="M2579" s="11" t="b">
        <x:f aca="0">FALSE()</x:f>
        <x:v>0</x:v>
      </x:c>
      <x:c r="N2579" s="11" t="b">
        <x:f aca="0">FALSE()</x:f>
        <x:v>0</x:v>
      </x:c>
      <x:c r="O2579" s="1" t="s">
        <x:v>5015</x:v>
      </x:c>
      <x:c r="P2579" s="11" t="b">
        <x:f aca="0">FALSE()</x:f>
        <x:v>0</x:v>
      </x:c>
    </x:row>
    <x:row r="2580" ht="15" hidden="0" customHeight="1">
      <x:c r="A2580" s="1" t="s">
        <x:v>7723</x:v>
      </x:c>
      <x:c r="B2580" s="1" t="s">
        <x:v>1788</x:v>
      </x:c>
      <x:c r="C2580" s="14" t="n">
        <x:v>45678</x:v>
      </x:c>
      <x:c r="D2580" s="1" t="s">
        <x:v>5010</x:v>
      </x:c>
      <x:c r="E2580" s="1" t="s">
        <x:v>5011</x:v>
      </x:c>
      <x:c r="F2580" s="1" t="s">
        <x:v>5012</x:v>
      </x:c>
      <x:c r="G2580" s="1" t="s">
        <x:v>5013</x:v>
      </x:c>
      <x:c r="H2580" s="1" t="s">
        <x:v>5014</x:v>
      </x:c>
      <x:c r="I2580" s="1" t="s">
        <x:v>5014</x:v>
      </x:c>
      <x:c r="J2580" s="1" t="n">
        <x:v>1.5</x:v>
      </x:c>
      <x:c r="K2580" s="1" t="n">
        <x:v>1</x:v>
      </x:c>
      <x:c r="L2580" s="15" t="n">
        <x:v>108</x:v>
      </x:c>
      <x:c r="M2580" s="11" t="b">
        <x:f aca="0">TRUE()</x:f>
        <x:v>1</x:v>
      </x:c>
      <x:c r="N2580" s="11" t="b">
        <x:f aca="0">FALSE()</x:f>
        <x:v>0</x:v>
      </x:c>
      <x:c r="O2580" s="1" t="s">
        <x:v>5015</x:v>
      </x:c>
      <x:c r="P2580" s="11" t="b">
        <x:f aca="0">FALSE()</x:f>
        <x:v>0</x:v>
      </x:c>
    </x:row>
    <x:row r="2581" ht="15" hidden="0" customHeight="1">
      <x:c r="A2581" s="1" t="s">
        <x:v>7724</x:v>
      </x:c>
      <x:c r="B2581" s="1" t="s">
        <x:v>1788</x:v>
      </x:c>
      <x:c r="C2581" s="14" t="n">
        <x:v>45700</x:v>
      </x:c>
      <x:c r="D2581" s="1" t="s">
        <x:v>5010</x:v>
      </x:c>
      <x:c r="E2581" s="1" t="s">
        <x:v>5011</x:v>
      </x:c>
      <x:c r="F2581" s="1" t="s">
        <x:v>5012</x:v>
      </x:c>
      <x:c r="G2581" s="1" t="s">
        <x:v>5013</x:v>
      </x:c>
      <x:c r="H2581" s="1" t="s">
        <x:v>5014</x:v>
      </x:c>
      <x:c r="I2581" s="1" t="s">
        <x:v>5014</x:v>
      </x:c>
      <x:c r="J2581" s="1" t="n">
        <x:v>0.5</x:v>
      </x:c>
      <x:c r="K2581" s="1" t="n">
        <x:v>1.2</x:v>
      </x:c>
      <x:c r="L2581" s="15" t="n">
        <x:v>36</x:v>
      </x:c>
      <x:c r="M2581" s="11" t="b">
        <x:f aca="0">TRUE()</x:f>
        <x:v>1</x:v>
      </x:c>
      <x:c r="N2581" s="11" t="b">
        <x:f aca="0">FALSE()</x:f>
        <x:v>0</x:v>
      </x:c>
      <x:c r="O2581" s="1" t="s">
        <x:v>5015</x:v>
      </x:c>
      <x:c r="P2581" s="11" t="b">
        <x:f aca="0">FALSE()</x:f>
        <x:v>0</x:v>
      </x:c>
    </x:row>
    <x:row r="2582" ht="15" hidden="0" customHeight="1">
      <x:c r="A2582" s="1" t="s">
        <x:v>7725</x:v>
      </x:c>
      <x:c r="B2582" s="1" t="s">
        <x:v>3777</x:v>
      </x:c>
      <x:c r="C2582" s="14" t="n">
        <x:v>45408</x:v>
      </x:c>
      <x:c r="D2582" s="1" t="s">
        <x:v>5010</x:v>
      </x:c>
      <x:c r="E2582" s="1" t="s">
        <x:v>5011</x:v>
      </x:c>
      <x:c r="F2582" s="1" t="s">
        <x:v>5012</x:v>
      </x:c>
      <x:c r="G2582" s="1" t="s">
        <x:v>5013</x:v>
      </x:c>
      <x:c r="H2582" s="1" t="s">
        <x:v>5014</x:v>
      </x:c>
      <x:c r="I2582" s="1" t="s">
        <x:v>5014</x:v>
      </x:c>
      <x:c r="J2582" s="1" t="n">
        <x:v>0.9</x:v>
      </x:c>
      <x:c r="K2582" s="1" t="n">
        <x:v>0.6</x:v>
      </x:c>
      <x:c r="L2582" s="15" t="n">
        <x:v>64.8</x:v>
      </x:c>
      <x:c r="M2582" s="11" t="b">
        <x:f aca="0">TRUE()</x:f>
        <x:v>1</x:v>
      </x:c>
      <x:c r="N2582" s="11" t="b">
        <x:f aca="0">FALSE()</x:f>
        <x:v>0</x:v>
      </x:c>
      <x:c r="O2582" s="1" t="s">
        <x:v>5015</x:v>
      </x:c>
      <x:c r="P2582" s="11" t="b">
        <x:f aca="0">FALSE()</x:f>
        <x:v>0</x:v>
      </x:c>
    </x:row>
    <x:row r="2583" ht="15" hidden="0" customHeight="1">
      <x:c r="A2583" s="1" t="s">
        <x:v>7726</x:v>
      </x:c>
      <x:c r="B2583" s="1" t="s">
        <x:v>3777</x:v>
      </x:c>
      <x:c r="C2583" s="14" t="n">
        <x:v>45630</x:v>
      </x:c>
      <x:c r="D2583" s="1" t="s">
        <x:v>5010</x:v>
      </x:c>
      <x:c r="E2583" s="1" t="s">
        <x:v>5011</x:v>
      </x:c>
      <x:c r="F2583" s="1" t="s">
        <x:v>5012</x:v>
      </x:c>
      <x:c r="G2583" s="1" t="s">
        <x:v>5013</x:v>
      </x:c>
      <x:c r="H2583" s="1" t="s">
        <x:v>5014</x:v>
      </x:c>
      <x:c r="I2583" s="1" t="s">
        <x:v>5014</x:v>
      </x:c>
      <x:c r="J2583" s="1" t="n">
        <x:v>1.7</x:v>
      </x:c>
      <x:c r="K2583" s="1" t="n">
        <x:v>1</x:v>
      </x:c>
      <x:c r="L2583" s="15" t="n">
        <x:v>122.4</x:v>
      </x:c>
      <x:c r="M2583" s="11" t="b">
        <x:f aca="0">TRUE()</x:f>
        <x:v>1</x:v>
      </x:c>
      <x:c r="N2583" s="11" t="b">
        <x:f aca="0">FALSE()</x:f>
        <x:v>0</x:v>
      </x:c>
      <x:c r="O2583" s="1" t="s">
        <x:v>5015</x:v>
      </x:c>
      <x:c r="P2583" s="11" t="b">
        <x:f aca="0">FALSE()</x:f>
        <x:v>0</x:v>
      </x:c>
    </x:row>
    <x:row r="2584" ht="15" hidden="0" customHeight="1">
      <x:c r="A2584" s="1" t="s">
        <x:v>7727</x:v>
      </x:c>
      <x:c r="B2584" s="1" t="s">
        <x:v>3777</x:v>
      </x:c>
      <x:c r="C2584" s="14" t="n">
        <x:v>45789</x:v>
      </x:c>
      <x:c r="D2584" s="1" t="s">
        <x:v>5018</x:v>
      </x:c>
      <x:c r="E2584" s="1" t="s">
        <x:v>5133</x:v>
      </x:c>
      <x:c r="F2584" s="1" t="s">
        <x:v>5071</x:v>
      </x:c>
      <x:c r="G2584" s="1" t="s">
        <x:v>5072</x:v>
      </x:c>
      <x:c r="H2584" s="1" t="s">
        <x:v>5022</x:v>
      </x:c>
      <x:c r="I2584" s="1" t="s">
        <x:v>5100</x:v>
      </x:c>
      <x:c r="J2584" s="1" t="n">
        <x:v>1.9</x:v>
      </x:c>
      <x:c r="K2584" s="1" t="n">
        <x:v>16.4</x:v>
      </x:c>
      <x:c r="L2584" s="15" t="n">
        <x:v>580.1</x:v>
      </x:c>
      <x:c r="M2584" s="11" t="b">
        <x:f aca="0">TRUE()</x:f>
        <x:v>1</x:v>
      </x:c>
      <x:c r="N2584" s="11" t="b">
        <x:f aca="0">FALSE()</x:f>
        <x:v>0</x:v>
      </x:c>
      <x:c r="O2584" s="1" t="s">
        <x:v>5073</x:v>
      </x:c>
      <x:c r="P2584" s="11" t="b">
        <x:f aca="0">FALSE()</x:f>
        <x:v>0</x:v>
      </x:c>
    </x:row>
    <x:row r="2585" ht="15" hidden="0" customHeight="1">
      <x:c r="A2585" s="1" t="s">
        <x:v>7728</x:v>
      </x:c>
      <x:c r="B2585" s="1" t="s">
        <x:v>3777</x:v>
      </x:c>
      <x:c r="C2585" s="14" t="n">
        <x:v>45869</x:v>
      </x:c>
      <x:c r="D2585" s="1" t="s">
        <x:v>5010</x:v>
      </x:c>
      <x:c r="E2585" s="1" t="s">
        <x:v>5011</x:v>
      </x:c>
      <x:c r="F2585" s="1" t="s">
        <x:v>5012</x:v>
      </x:c>
      <x:c r="G2585" s="1" t="s">
        <x:v>5013</x:v>
      </x:c>
      <x:c r="H2585" s="1" t="s">
        <x:v>5014</x:v>
      </x:c>
      <x:c r="I2585" s="1" t="s">
        <x:v>5014</x:v>
      </x:c>
      <x:c r="J2585" s="1" t="n">
        <x:v>1.4</x:v>
      </x:c>
      <x:c r="K2585" s="1" t="n">
        <x:v>1.5</x:v>
      </x:c>
      <x:c r="L2585" s="15" t="n">
        <x:v>100.8</x:v>
      </x:c>
      <x:c r="M2585" s="11" t="b">
        <x:f aca="0">TRUE()</x:f>
        <x:v>1</x:v>
      </x:c>
      <x:c r="N2585" s="11" t="b">
        <x:f aca="0">FALSE()</x:f>
        <x:v>0</x:v>
      </x:c>
      <x:c r="O2585" s="1" t="s">
        <x:v>5015</x:v>
      </x:c>
      <x:c r="P2585" s="11" t="b">
        <x:f aca="0">FALSE()</x:f>
        <x:v>0</x:v>
      </x:c>
    </x:row>
    <x:row r="2586" ht="15" hidden="0" customHeight="1">
      <x:c r="A2586" s="1" t="s">
        <x:v>7729</x:v>
      </x:c>
      <x:c r="B2586" s="1" t="s">
        <x:v>3777</x:v>
      </x:c>
      <x:c r="C2586" s="14" t="n">
        <x:v>46083</x:v>
      </x:c>
      <x:c r="D2586" s="1" t="s">
        <x:v>5018</x:v>
      </x:c>
      <x:c r="E2586" s="1" t="s">
        <x:v>5133</x:v>
      </x:c>
      <x:c r="F2586" s="1" t="s">
        <x:v>5071</x:v>
      </x:c>
      <x:c r="G2586" s="1" t="s">
        <x:v>5072</x:v>
      </x:c>
      <x:c r="H2586" s="1" t="s">
        <x:v>5022</x:v>
      </x:c>
      <x:c r="I2586" s="1" t="s">
        <x:v>5014</x:v>
      </x:c>
      <x:c r="J2586" s="1" t="n">
        <x:v>2.1</x:v>
      </x:c>
      <x:c r="K2586" s="1" t="n">
        <x:v>13.4</x:v>
      </x:c>
      <x:c r="L2586" s="15" t="n">
        <x:v>151.2</x:v>
      </x:c>
      <x:c r="M2586" s="11" t="b">
        <x:f aca="0">TRUE()</x:f>
        <x:v>1</x:v>
      </x:c>
      <x:c r="N2586" s="11" t="b">
        <x:f aca="0">FALSE()</x:f>
        <x:v>0</x:v>
      </x:c>
      <x:c r="O2586" s="1" t="s">
        <x:v>5024</x:v>
      </x:c>
      <x:c r="P2586" s="11" t="b">
        <x:f aca="0">FALSE()</x:f>
        <x:v>0</x:v>
      </x:c>
    </x:row>
    <x:row r="2587" ht="15" hidden="0" customHeight="1">
      <x:c r="A2587" s="1" t="s">
        <x:v>7730</x:v>
      </x:c>
      <x:c r="B2587" s="1" t="s">
        <x:v>3780</x:v>
      </x:c>
      <x:c r="C2587" s="14" t="n">
        <x:v>45312</x:v>
      </x:c>
      <x:c r="D2587" s="1" t="s">
        <x:v>5010</x:v>
      </x:c>
      <x:c r="E2587" s="1" t="s">
        <x:v>5011</x:v>
      </x:c>
      <x:c r="F2587" s="1" t="s">
        <x:v>5012</x:v>
      </x:c>
      <x:c r="G2587" s="1" t="s">
        <x:v>5013</x:v>
      </x:c>
      <x:c r="H2587" s="1" t="s">
        <x:v>5014</x:v>
      </x:c>
      <x:c r="I2587" s="1" t="s">
        <x:v>5014</x:v>
      </x:c>
      <x:c r="J2587" s="1" t="n">
        <x:v>1.7</x:v>
      </x:c>
      <x:c r="K2587" s="1" t="n">
        <x:v>1.7</x:v>
      </x:c>
      <x:c r="L2587" s="15" t="n">
        <x:v>122.4</x:v>
      </x:c>
      <x:c r="M2587" s="11" t="b">
        <x:f aca="0">TRUE()</x:f>
        <x:v>1</x:v>
      </x:c>
      <x:c r="N2587" s="11" t="b">
        <x:f aca="0">FALSE()</x:f>
        <x:v>0</x:v>
      </x:c>
      <x:c r="O2587" s="1" t="s">
        <x:v>5015</x:v>
      </x:c>
      <x:c r="P2587" s="11" t="b">
        <x:f aca="0">FALSE()</x:f>
        <x:v>0</x:v>
      </x:c>
    </x:row>
    <x:row r="2588" ht="15" hidden="0" customHeight="1">
      <x:c r="A2588" s="1" t="s">
        <x:v>7731</x:v>
      </x:c>
      <x:c r="B2588" s="1" t="s">
        <x:v>3780</x:v>
      </x:c>
      <x:c r="C2588" s="14" t="n">
        <x:v>45760</x:v>
      </x:c>
      <x:c r="D2588" s="1" t="s">
        <x:v>5010</x:v>
      </x:c>
      <x:c r="E2588" s="1" t="s">
        <x:v>5011</x:v>
      </x:c>
      <x:c r="F2588" s="1" t="s">
        <x:v>5012</x:v>
      </x:c>
      <x:c r="G2588" s="1" t="s">
        <x:v>5013</x:v>
      </x:c>
      <x:c r="H2588" s="1" t="s">
        <x:v>5014</x:v>
      </x:c>
      <x:c r="I2588" s="1" t="s">
        <x:v>5014</x:v>
      </x:c>
      <x:c r="J2588" s="1" t="n">
        <x:v>0.9</x:v>
      </x:c>
      <x:c r="K2588" s="1" t="n">
        <x:v>2.8</x:v>
      </x:c>
      <x:c r="L2588" s="15" t="n">
        <x:v>64.8</x:v>
      </x:c>
      <x:c r="M2588" s="11" t="b">
        <x:f aca="0">FALSE()</x:f>
        <x:v>0</x:v>
      </x:c>
      <x:c r="N2588" s="11" t="b">
        <x:f aca="0">FALSE()</x:f>
        <x:v>0</x:v>
      </x:c>
      <x:c r="O2588" s="1" t="s">
        <x:v>5015</x:v>
      </x:c>
      <x:c r="P2588" s="11" t="b">
        <x:f aca="0">FALSE()</x:f>
        <x:v>0</x:v>
      </x:c>
    </x:row>
    <x:row r="2589" ht="15" hidden="0" customHeight="1">
      <x:c r="A2589" s="1" t="s">
        <x:v>7732</x:v>
      </x:c>
      <x:c r="B2589" s="1" t="s">
        <x:v>3780</x:v>
      </x:c>
      <x:c r="C2589" s="14" t="n">
        <x:v>45911</x:v>
      </x:c>
      <x:c r="D2589" s="1" t="s">
        <x:v>5010</x:v>
      </x:c>
      <x:c r="E2589" s="1" t="s">
        <x:v>5011</x:v>
      </x:c>
      <x:c r="F2589" s="1" t="s">
        <x:v>5012</x:v>
      </x:c>
      <x:c r="G2589" s="1" t="s">
        <x:v>5013</x:v>
      </x:c>
      <x:c r="H2589" s="1" t="s">
        <x:v>5014</x:v>
      </x:c>
      <x:c r="I2589" s="1" t="s">
        <x:v>5014</x:v>
      </x:c>
      <x:c r="J2589" s="1" t="n">
        <x:v>1.3</x:v>
      </x:c>
      <x:c r="K2589" s="1" t="n">
        <x:v>2</x:v>
      </x:c>
      <x:c r="L2589" s="15" t="n">
        <x:v>93.6</x:v>
      </x:c>
      <x:c r="M2589" s="11" t="b">
        <x:f aca="0">TRUE()</x:f>
        <x:v>1</x:v>
      </x:c>
      <x:c r="N2589" s="11" t="b">
        <x:f aca="0">FALSE()</x:f>
        <x:v>0</x:v>
      </x:c>
      <x:c r="O2589" s="1" t="s">
        <x:v>5015</x:v>
      </x:c>
      <x:c r="P2589" s="11" t="b">
        <x:f aca="0">FALSE()</x:f>
        <x:v>0</x:v>
      </x:c>
    </x:row>
    <x:row r="2590" ht="15" hidden="0" customHeight="1">
      <x:c r="A2590" s="1" t="s">
        <x:v>7733</x:v>
      </x:c>
      <x:c r="B2590" s="1" t="s">
        <x:v>1382</x:v>
      </x:c>
      <x:c r="C2590" s="14" t="n">
        <x:v>45424</x:v>
      </x:c>
      <x:c r="D2590" s="1" t="s">
        <x:v>5010</x:v>
      </x:c>
      <x:c r="E2590" s="1" t="s">
        <x:v>5011</x:v>
      </x:c>
      <x:c r="F2590" s="1" t="s">
        <x:v>5012</x:v>
      </x:c>
      <x:c r="G2590" s="1" t="s">
        <x:v>5013</x:v>
      </x:c>
      <x:c r="H2590" s="1" t="s">
        <x:v>5014</x:v>
      </x:c>
      <x:c r="I2590" s="1" t="s">
        <x:v>5014</x:v>
      </x:c>
      <x:c r="J2590" s="1" t="n">
        <x:v>1</x:v>
      </x:c>
      <x:c r="K2590" s="1" t="n">
        <x:v>3</x:v>
      </x:c>
      <x:c r="L2590" s="15" t="n">
        <x:v>72</x:v>
      </x:c>
      <x:c r="M2590" s="11" t="b">
        <x:f aca="0">TRUE()</x:f>
        <x:v>1</x:v>
      </x:c>
      <x:c r="N2590" s="11" t="b">
        <x:f aca="0">FALSE()</x:f>
        <x:v>0</x:v>
      </x:c>
      <x:c r="O2590" s="1" t="s">
        <x:v>5015</x:v>
      </x:c>
      <x:c r="P2590" s="11" t="b">
        <x:f aca="0">FALSE()</x:f>
        <x:v>0</x:v>
      </x:c>
    </x:row>
    <x:row r="2591" ht="15" hidden="0" customHeight="1">
      <x:c r="A2591" s="1" t="s">
        <x:v>7734</x:v>
      </x:c>
      <x:c r="B2591" s="1" t="s">
        <x:v>1382</x:v>
      </x:c>
      <x:c r="C2591" s="14" t="n">
        <x:v>45911</x:v>
      </x:c>
      <x:c r="D2591" s="1" t="s">
        <x:v>5010</x:v>
      </x:c>
      <x:c r="E2591" s="1" t="s">
        <x:v>5011</x:v>
      </x:c>
      <x:c r="F2591" s="1" t="s">
        <x:v>5012</x:v>
      </x:c>
      <x:c r="G2591" s="1" t="s">
        <x:v>5013</x:v>
      </x:c>
      <x:c r="H2591" s="1" t="s">
        <x:v>5014</x:v>
      </x:c>
      <x:c r="I2591" s="1" t="s">
        <x:v>5014</x:v>
      </x:c>
      <x:c r="J2591" s="1" t="n">
        <x:v>0.3</x:v>
      </x:c>
      <x:c r="K2591" s="1" t="n">
        <x:v>1.2</x:v>
      </x:c>
      <x:c r="L2591" s="15" t="n">
        <x:v>21.6</x:v>
      </x:c>
      <x:c r="M2591" s="11" t="b">
        <x:f aca="0">TRUE()</x:f>
        <x:v>1</x:v>
      </x:c>
      <x:c r="N2591" s="11" t="b">
        <x:f aca="0">FALSE()</x:f>
        <x:v>0</x:v>
      </x:c>
      <x:c r="O2591" s="1" t="s">
        <x:v>5015</x:v>
      </x:c>
      <x:c r="P2591" s="11" t="b">
        <x:f aca="0">FALSE()</x:f>
        <x:v>0</x:v>
      </x:c>
    </x:row>
    <x:row r="2592" ht="15" hidden="0" customHeight="1">
      <x:c r="A2592" s="1" t="s">
        <x:v>7735</x:v>
      </x:c>
      <x:c r="B2592" s="1" t="s">
        <x:v>1382</x:v>
      </x:c>
      <x:c r="C2592" s="14" t="n">
        <x:v>45973</x:v>
      </x:c>
      <x:c r="D2592" s="1" t="s">
        <x:v>5018</x:v>
      </x:c>
      <x:c r="E2592" s="1" t="s">
        <x:v>5091</x:v>
      </x:c>
      <x:c r="F2592" s="1" t="s">
        <x:v>5020</x:v>
      </x:c>
      <x:c r="G2592" s="1" t="s">
        <x:v>5021</x:v>
      </x:c>
      <x:c r="H2592" s="1" t="s">
        <x:v>5031</x:v>
      </x:c>
      <x:c r="I2592" s="1" t="s">
        <x:v>5152</x:v>
      </x:c>
      <x:c r="J2592" s="1" t="n">
        <x:v>1.4</x:v>
      </x:c>
      <x:c r="K2592" s="1" t="n">
        <x:v>17.3</x:v>
      </x:c>
      <x:c r="L2592" s="15" t="n">
        <x:v>170.99</x:v>
      </x:c>
      <x:c r="M2592" s="11" t="b">
        <x:f aca="0">FALSE()</x:f>
        <x:v>0</x:v>
      </x:c>
      <x:c r="N2592" s="11" t="b">
        <x:f aca="0">FALSE()</x:f>
        <x:v>0</x:v>
      </x:c>
      <x:c r="O2592" s="1" t="s">
        <x:v>5078</x:v>
      </x:c>
      <x:c r="P2592" s="11" t="b">
        <x:f aca="0">FALSE()</x:f>
        <x:v>0</x:v>
      </x:c>
    </x:row>
    <x:row r="2593" ht="15" hidden="0" customHeight="1">
      <x:c r="A2593" s="1" t="s">
        <x:v>7736</x:v>
      </x:c>
      <x:c r="B2593" s="1" t="s">
        <x:v>1382</x:v>
      </x:c>
      <x:c r="C2593" s="14" t="n">
        <x:v>46112</x:v>
      </x:c>
      <x:c r="D2593" s="1" t="s">
        <x:v>5010</x:v>
      </x:c>
      <x:c r="E2593" s="1" t="s">
        <x:v>5011</x:v>
      </x:c>
      <x:c r="F2593" s="1" t="s">
        <x:v>5012</x:v>
      </x:c>
      <x:c r="G2593" s="1" t="s">
        <x:v>5013</x:v>
      </x:c>
      <x:c r="H2593" s="1" t="s">
        <x:v>5014</x:v>
      </x:c>
      <x:c r="I2593" s="1" t="s">
        <x:v>5014</x:v>
      </x:c>
      <x:c r="J2593" s="1" t="n">
        <x:v>1.4</x:v>
      </x:c>
      <x:c r="K2593" s="1" t="n">
        <x:v>0.5</x:v>
      </x:c>
      <x:c r="L2593" s="15" t="n">
        <x:v>100.8</x:v>
      </x:c>
      <x:c r="M2593" s="11" t="b">
        <x:f aca="0">TRUE()</x:f>
        <x:v>1</x:v>
      </x:c>
      <x:c r="N2593" s="11" t="b">
        <x:f aca="0">FALSE()</x:f>
        <x:v>0</x:v>
      </x:c>
      <x:c r="O2593" s="1" t="s">
        <x:v>5015</x:v>
      </x:c>
      <x:c r="P2593" s="11" t="b">
        <x:f aca="0">FALSE()</x:f>
        <x:v>0</x:v>
      </x:c>
    </x:row>
    <x:row r="2594" ht="15" hidden="0" customHeight="1">
      <x:c r="A2594" s="1" t="s">
        <x:v>7737</x:v>
      </x:c>
      <x:c r="B2594" s="1" t="s">
        <x:v>1383</x:v>
      </x:c>
      <x:c r="C2594" s="14" t="n">
        <x:v>45360</x:v>
      </x:c>
      <x:c r="D2594" s="1" t="s">
        <x:v>5018</x:v>
      </x:c>
      <x:c r="E2594" s="1" t="s">
        <x:v>5041</x:v>
      </x:c>
      <x:c r="F2594" s="1" t="s">
        <x:v>5042</x:v>
      </x:c>
      <x:c r="G2594" s="1" t="s">
        <x:v>5043</x:v>
      </x:c>
      <x:c r="H2594" s="1" t="s">
        <x:v>5031</x:v>
      </x:c>
      <x:c r="I2594" s="1" t="s">
        <x:v>5023</x:v>
      </x:c>
      <x:c r="J2594" s="1" t="n">
        <x:v>1.7</x:v>
      </x:c>
      <x:c r="K2594" s="1" t="n">
        <x:v>6</x:v>
      </x:c>
      <x:c r="L2594" s="15" t="n">
        <x:v>274.24</x:v>
      </x:c>
      <x:c r="M2594" s="11" t="b">
        <x:f aca="0">TRUE()</x:f>
        <x:v>1</x:v>
      </x:c>
      <x:c r="N2594" s="11" t="b">
        <x:f aca="0">FALSE()</x:f>
        <x:v>0</x:v>
      </x:c>
      <x:c r="O2594" s="1" t="s">
        <x:v>5024</x:v>
      </x:c>
      <x:c r="P2594" s="11" t="b">
        <x:f aca="0">FALSE()</x:f>
        <x:v>0</x:v>
      </x:c>
    </x:row>
    <x:row r="2595" ht="15" hidden="0" customHeight="1">
      <x:c r="A2595" s="1" t="s">
        <x:v>7738</x:v>
      </x:c>
      <x:c r="B2595" s="1" t="s">
        <x:v>1383</x:v>
      </x:c>
      <x:c r="C2595" s="14" t="n">
        <x:v>45493</x:v>
      </x:c>
      <x:c r="D2595" s="1" t="s">
        <x:v>5018</x:v>
      </x:c>
      <x:c r="E2595" s="1" t="s">
        <x:v>5041</x:v>
      </x:c>
      <x:c r="F2595" s="1" t="s">
        <x:v>5042</x:v>
      </x:c>
      <x:c r="G2595" s="1" t="s">
        <x:v>5043</x:v>
      </x:c>
      <x:c r="H2595" s="1" t="s">
        <x:v>5022</x:v>
      </x:c>
      <x:c r="I2595" s="1" t="s">
        <x:v>5014</x:v>
      </x:c>
      <x:c r="J2595" s="1" t="n">
        <x:v>1.5</x:v>
      </x:c>
      <x:c r="K2595" s="1" t="n">
        <x:v>13.3</x:v>
      </x:c>
      <x:c r="L2595" s="15" t="n">
        <x:v>108</x:v>
      </x:c>
      <x:c r="M2595" s="11" t="b">
        <x:f aca="0">TRUE()</x:f>
        <x:v>1</x:v>
      </x:c>
      <x:c r="N2595" s="11" t="b">
        <x:f aca="0">FALSE()</x:f>
        <x:v>0</x:v>
      </x:c>
      <x:c r="O2595" s="1" t="s">
        <x:v>5024</x:v>
      </x:c>
      <x:c r="P2595" s="11" t="b">
        <x:f aca="0">FALSE()</x:f>
        <x:v>0</x:v>
      </x:c>
    </x:row>
    <x:row r="2596" ht="15" hidden="0" customHeight="1">
      <x:c r="A2596" s="1" t="s">
        <x:v>7739</x:v>
      </x:c>
      <x:c r="B2596" s="1" t="s">
        <x:v>1383</x:v>
      </x:c>
      <x:c r="C2596" s="14" t="n">
        <x:v>45813</x:v>
      </x:c>
      <x:c r="D2596" s="1" t="s">
        <x:v>5010</x:v>
      </x:c>
      <x:c r="E2596" s="1" t="s">
        <x:v>5011</x:v>
      </x:c>
      <x:c r="F2596" s="1" t="s">
        <x:v>5012</x:v>
      </x:c>
      <x:c r="G2596" s="1" t="s">
        <x:v>5013</x:v>
      </x:c>
      <x:c r="H2596" s="1" t="s">
        <x:v>5014</x:v>
      </x:c>
      <x:c r="I2596" s="1" t="s">
        <x:v>5014</x:v>
      </x:c>
      <x:c r="J2596" s="1" t="n">
        <x:v>0.3</x:v>
      </x:c>
      <x:c r="K2596" s="1" t="n">
        <x:v>1.4</x:v>
      </x:c>
      <x:c r="L2596" s="15" t="n">
        <x:v>21.6</x:v>
      </x:c>
      <x:c r="M2596" s="11" t="b">
        <x:f aca="0">TRUE()</x:f>
        <x:v>1</x:v>
      </x:c>
      <x:c r="N2596" s="11" t="b">
        <x:f aca="0">FALSE()</x:f>
        <x:v>0</x:v>
      </x:c>
      <x:c r="O2596" s="1" t="s">
        <x:v>5015</x:v>
      </x:c>
      <x:c r="P2596" s="11" t="b">
        <x:f aca="0">FALSE()</x:f>
        <x:v>0</x:v>
      </x:c>
    </x:row>
    <x:row r="2597" ht="15" hidden="0" customHeight="1">
      <x:c r="A2597" s="1" t="s">
        <x:v>7740</x:v>
      </x:c>
      <x:c r="B2597" s="1" t="s">
        <x:v>1383</x:v>
      </x:c>
      <x:c r="C2597" s="14" t="n">
        <x:v>46001</x:v>
      </x:c>
      <x:c r="D2597" s="1" t="s">
        <x:v>5010</x:v>
      </x:c>
      <x:c r="E2597" s="1" t="s">
        <x:v>5011</x:v>
      </x:c>
      <x:c r="F2597" s="1" t="s">
        <x:v>5012</x:v>
      </x:c>
      <x:c r="G2597" s="1" t="s">
        <x:v>5013</x:v>
      </x:c>
      <x:c r="H2597" s="1" t="s">
        <x:v>5014</x:v>
      </x:c>
      <x:c r="I2597" s="1" t="s">
        <x:v>5014</x:v>
      </x:c>
      <x:c r="J2597" s="1" t="n">
        <x:v>1.1</x:v>
      </x:c>
      <x:c r="K2597" s="1" t="n">
        <x:v>2.4</x:v>
      </x:c>
      <x:c r="L2597" s="15" t="n">
        <x:v>79.2</x:v>
      </x:c>
      <x:c r="M2597" s="11" t="b">
        <x:f aca="0">TRUE()</x:f>
        <x:v>1</x:v>
      </x:c>
      <x:c r="N2597" s="11" t="b">
        <x:f aca="0">FALSE()</x:f>
        <x:v>0</x:v>
      </x:c>
      <x:c r="O2597" s="1" t="s">
        <x:v>5015</x:v>
      </x:c>
      <x:c r="P2597" s="11" t="b">
        <x:f aca="0">FALSE()</x:f>
        <x:v>0</x:v>
      </x:c>
    </x:row>
    <x:row r="2598" ht="15" hidden="0" customHeight="1">
      <x:c r="A2598" s="1" t="s">
        <x:v>7741</x:v>
      </x:c>
      <x:c r="B2598" s="1" t="s">
        <x:v>1383</x:v>
      </x:c>
      <x:c r="C2598" s="14" t="n">
        <x:v>46050</x:v>
      </x:c>
      <x:c r="D2598" s="1" t="s">
        <x:v>5010</x:v>
      </x:c>
      <x:c r="E2598" s="1" t="s">
        <x:v>5011</x:v>
      </x:c>
      <x:c r="F2598" s="1" t="s">
        <x:v>5012</x:v>
      </x:c>
      <x:c r="G2598" s="1" t="s">
        <x:v>5013</x:v>
      </x:c>
      <x:c r="H2598" s="1" t="s">
        <x:v>5014</x:v>
      </x:c>
      <x:c r="I2598" s="1" t="s">
        <x:v>5014</x:v>
      </x:c>
      <x:c r="J2598" s="1" t="n">
        <x:v>1.2</x:v>
      </x:c>
      <x:c r="K2598" s="1" t="n">
        <x:v>0.6</x:v>
      </x:c>
      <x:c r="L2598" s="15" t="n">
        <x:v>86.4</x:v>
      </x:c>
      <x:c r="M2598" s="11" t="b">
        <x:f aca="0">FALSE()</x:f>
        <x:v>0</x:v>
      </x:c>
      <x:c r="N2598" s="11" t="b">
        <x:f aca="0">FALSE()</x:f>
        <x:v>0</x:v>
      </x:c>
      <x:c r="O2598" s="1" t="s">
        <x:v>5015</x:v>
      </x:c>
      <x:c r="P2598" s="11" t="b">
        <x:f aca="0">FALSE()</x:f>
        <x:v>0</x:v>
      </x:c>
    </x:row>
    <x:row r="2599" ht="15" hidden="0" customHeight="1">
      <x:c r="A2599" s="1" t="s">
        <x:v>7742</x:v>
      </x:c>
      <x:c r="B2599" s="1" t="s">
        <x:v>1383</x:v>
      </x:c>
      <x:c r="C2599" s="14" t="n">
        <x:v>46176</x:v>
      </x:c>
      <x:c r="D2599" s="1" t="s">
        <x:v>5018</x:v>
      </x:c>
      <x:c r="E2599" s="1" t="s">
        <x:v>5133</x:v>
      </x:c>
      <x:c r="F2599" s="1" t="s">
        <x:v>5071</x:v>
      </x:c>
      <x:c r="G2599" s="1" t="s">
        <x:v>5072</x:v>
      </x:c>
      <x:c r="H2599" s="1" t="s">
        <x:v>5031</x:v>
      </x:c>
      <x:c r="I2599" s="1" t="s">
        <x:v>5023</x:v>
      </x:c>
      <x:c r="J2599" s="1" t="n">
        <x:v>3.7</x:v>
      </x:c>
      <x:c r="K2599" s="1" t="n">
        <x:v>12.3</x:v>
      </x:c>
      <x:c r="L2599" s="15" t="n">
        <x:v>997.65</x:v>
      </x:c>
      <x:c r="M2599" s="11" t="b">
        <x:f aca="0">TRUE()</x:f>
        <x:v>1</x:v>
      </x:c>
      <x:c r="N2599" s="11" t="b">
        <x:f aca="0">FALSE()</x:f>
        <x:v>0</x:v>
      </x:c>
      <x:c r="O2599" s="1" t="s">
        <x:v>5098</x:v>
      </x:c>
      <x:c r="P2599" s="11" t="b">
        <x:f aca="0">FALSE()</x:f>
        <x:v>0</x:v>
      </x:c>
    </x:row>
    <x:row r="2600" ht="15" hidden="0" customHeight="1">
      <x:c r="A2600" s="1" t="s">
        <x:v>7743</x:v>
      </x:c>
      <x:c r="B2600" s="1" t="s">
        <x:v>3787</x:v>
      </x:c>
      <x:c r="C2600" s="14" t="n">
        <x:v>45577</x:v>
      </x:c>
      <x:c r="D2600" s="1" t="s">
        <x:v>5010</x:v>
      </x:c>
      <x:c r="E2600" s="1" t="s">
        <x:v>5011</x:v>
      </x:c>
      <x:c r="F2600" s="1" t="s">
        <x:v>5012</x:v>
      </x:c>
      <x:c r="G2600" s="1" t="s">
        <x:v>5013</x:v>
      </x:c>
      <x:c r="H2600" s="1" t="s">
        <x:v>5014</x:v>
      </x:c>
      <x:c r="I2600" s="1" t="s">
        <x:v>5014</x:v>
      </x:c>
      <x:c r="J2600" s="1" t="n">
        <x:v>1.2</x:v>
      </x:c>
      <x:c r="K2600" s="1" t="n">
        <x:v>2.9</x:v>
      </x:c>
      <x:c r="L2600" s="15" t="n">
        <x:v>86.4</x:v>
      </x:c>
      <x:c r="M2600" s="11" t="b">
        <x:f aca="0">TRUE()</x:f>
        <x:v>1</x:v>
      </x:c>
      <x:c r="N2600" s="11" t="b">
        <x:f aca="0">FALSE()</x:f>
        <x:v>0</x:v>
      </x:c>
      <x:c r="O2600" s="1" t="s">
        <x:v>5015</x:v>
      </x:c>
      <x:c r="P2600" s="11" t="b">
        <x:f aca="0">FALSE()</x:f>
        <x:v>0</x:v>
      </x:c>
    </x:row>
    <x:row r="2601" ht="15" hidden="0" customHeight="1">
      <x:c r="A2601" s="1" t="s">
        <x:v>7744</x:v>
      </x:c>
      <x:c r="B2601" s="1" t="s">
        <x:v>3787</x:v>
      </x:c>
      <x:c r="C2601" s="14" t="n">
        <x:v>45664</x:v>
      </x:c>
      <x:c r="D2601" s="1" t="s">
        <x:v>5018</x:v>
      </x:c>
      <x:c r="E2601" s="1" t="s">
        <x:v>5133</x:v>
      </x:c>
      <x:c r="F2601" s="1" t="s">
        <x:v>5071</x:v>
      </x:c>
      <x:c r="G2601" s="1" t="s">
        <x:v>5072</x:v>
      </x:c>
      <x:c r="H2601" s="1" t="s">
        <x:v>5022</x:v>
      </x:c>
      <x:c r="I2601" s="1" t="s">
        <x:v>5152</x:v>
      </x:c>
      <x:c r="J2601" s="1" t="n">
        <x:v>1</x:v>
      </x:c>
      <x:c r="K2601" s="1" t="n">
        <x:v>0.5</x:v>
      </x:c>
      <x:c r="L2601" s="15" t="n">
        <x:v>336.21</x:v>
      </x:c>
      <x:c r="M2601" s="11" t="b">
        <x:f aca="0">TRUE()</x:f>
        <x:v>1</x:v>
      </x:c>
      <x:c r="N2601" s="11" t="b">
        <x:f aca="0">FALSE()</x:f>
        <x:v>0</x:v>
      </x:c>
      <x:c r="O2601" s="1" t="s">
        <x:v>5073</x:v>
      </x:c>
      <x:c r="P2601" s="11" t="b">
        <x:f aca="0">FALSE()</x:f>
        <x:v>0</x:v>
      </x:c>
    </x:row>
    <x:row r="2602" ht="15" hidden="0" customHeight="1">
      <x:c r="A2602" s="1" t="s">
        <x:v>7745</x:v>
      </x:c>
      <x:c r="B2602" s="1" t="s">
        <x:v>3787</x:v>
      </x:c>
      <x:c r="C2602" s="14" t="n">
        <x:v>45809</x:v>
      </x:c>
      <x:c r="D2602" s="1" t="s">
        <x:v>5018</x:v>
      </x:c>
      <x:c r="E2602" s="1" t="s">
        <x:v>5041</x:v>
      </x:c>
      <x:c r="F2602" s="1" t="s">
        <x:v>5042</x:v>
      </x:c>
      <x:c r="G2602" s="1" t="s">
        <x:v>5043</x:v>
      </x:c>
      <x:c r="H2602" s="1" t="s">
        <x:v>5031</x:v>
      </x:c>
      <x:c r="I2602" s="1" t="s">
        <x:v>5032</x:v>
      </x:c>
      <x:c r="J2602" s="1" t="n">
        <x:v>0.9</x:v>
      </x:c>
      <x:c r="K2602" s="1" t="n">
        <x:v>14.6</x:v>
      </x:c>
      <x:c r="L2602" s="15" t="n">
        <x:v>144.88</x:v>
      </x:c>
      <x:c r="M2602" s="11" t="b">
        <x:f aca="0">TRUE()</x:f>
        <x:v>1</x:v>
      </x:c>
      <x:c r="N2602" s="11" t="b">
        <x:f aca="0">FALSE()</x:f>
        <x:v>0</x:v>
      </x:c>
      <x:c r="O2602" s="1" t="s">
        <x:v>5068</x:v>
      </x:c>
      <x:c r="P2602" s="11" t="b">
        <x:f aca="0">FALSE()</x:f>
        <x:v>0</x:v>
      </x:c>
    </x:row>
    <x:row r="2603" ht="15" hidden="0" customHeight="1">
      <x:c r="A2603" s="1" t="s">
        <x:v>7746</x:v>
      </x:c>
      <x:c r="B2603" s="1" t="s">
        <x:v>3787</x:v>
      </x:c>
      <x:c r="C2603" s="14" t="n">
        <x:v>46030</x:v>
      </x:c>
      <x:c r="D2603" s="1" t="s">
        <x:v>5010</x:v>
      </x:c>
      <x:c r="E2603" s="1" t="s">
        <x:v>5011</x:v>
      </x:c>
      <x:c r="F2603" s="1" t="s">
        <x:v>5012</x:v>
      </x:c>
      <x:c r="G2603" s="1" t="s">
        <x:v>5013</x:v>
      </x:c>
      <x:c r="H2603" s="1" t="s">
        <x:v>5014</x:v>
      </x:c>
      <x:c r="I2603" s="1" t="s">
        <x:v>5014</x:v>
      </x:c>
      <x:c r="J2603" s="1" t="n">
        <x:v>1.6</x:v>
      </x:c>
      <x:c r="K2603" s="1" t="n">
        <x:v>1.6</x:v>
      </x:c>
      <x:c r="L2603" s="15" t="n">
        <x:v>115.2</x:v>
      </x:c>
      <x:c r="M2603" s="11" t="b">
        <x:f aca="0">FALSE()</x:f>
        <x:v>0</x:v>
      </x:c>
      <x:c r="N2603" s="11" t="b">
        <x:f aca="0">FALSE()</x:f>
        <x:v>0</x:v>
      </x:c>
      <x:c r="O2603" s="1" t="s">
        <x:v>5015</x:v>
      </x:c>
      <x:c r="P2603" s="11" t="b">
        <x:f aca="0">FALSE()</x:f>
        <x:v>0</x:v>
      </x:c>
    </x:row>
    <x:row r="2604" ht="15" hidden="0" customHeight="1">
      <x:c r="A2604" s="1" t="s">
        <x:v>7747</x:v>
      </x:c>
      <x:c r="B2604" s="1" t="s">
        <x:v>1385</x:v>
      </x:c>
      <x:c r="C2604" s="14" t="n">
        <x:v>45393</x:v>
      </x:c>
      <x:c r="D2604" s="1" t="s">
        <x:v>5054</x:v>
      </x:c>
      <x:c r="E2604" s="1" t="s">
        <x:v>5055</x:v>
      </x:c>
      <x:c r="F2604" s="1" t="s">
        <x:v>5012</x:v>
      </x:c>
      <x:c r="G2604" s="1" t="s">
        <x:v>5013</x:v>
      </x:c>
      <x:c r="H2604" s="1" t="s">
        <x:v>5014</x:v>
      </x:c>
      <x:c r="I2604" s="1" t="s">
        <x:v>5014</x:v>
      </x:c>
      <x:c r="J2604" s="1" t="n">
        <x:v>1.3</x:v>
      </x:c>
      <x:c r="K2604" s="1" t="n">
        <x:v>1</x:v>
      </x:c>
      <x:c r="L2604" s="15" t="n">
        <x:v>93.6</x:v>
      </x:c>
      <x:c r="M2604" s="11" t="b">
        <x:f aca="0">FALSE()</x:f>
        <x:v>0</x:v>
      </x:c>
      <x:c r="N2604" s="11" t="b">
        <x:f aca="0">FALSE()</x:f>
        <x:v>0</x:v>
      </x:c>
      <x:c r="O2604" s="1" t="s">
        <x:v>5015</x:v>
      </x:c>
      <x:c r="P2604" s="11" t="b">
        <x:f aca="0">FALSE()</x:f>
        <x:v>0</x:v>
      </x:c>
    </x:row>
    <x:row r="2605" ht="15" hidden="0" customHeight="1">
      <x:c r="A2605" s="1" t="s">
        <x:v>7748</x:v>
      </x:c>
      <x:c r="B2605" s="1" t="s">
        <x:v>1385</x:v>
      </x:c>
      <x:c r="C2605" s="14" t="n">
        <x:v>45503</x:v>
      </x:c>
      <x:c r="D2605" s="1" t="s">
        <x:v>5010</x:v>
      </x:c>
      <x:c r="E2605" s="1" t="s">
        <x:v>5011</x:v>
      </x:c>
      <x:c r="F2605" s="1" t="s">
        <x:v>5012</x:v>
      </x:c>
      <x:c r="G2605" s="1" t="s">
        <x:v>5013</x:v>
      </x:c>
      <x:c r="H2605" s="1" t="s">
        <x:v>5014</x:v>
      </x:c>
      <x:c r="I2605" s="1" t="s">
        <x:v>5014</x:v>
      </x:c>
      <x:c r="J2605" s="1" t="n">
        <x:v>1.2</x:v>
      </x:c>
      <x:c r="K2605" s="1" t="n">
        <x:v>1.4</x:v>
      </x:c>
      <x:c r="L2605" s="15" t="n">
        <x:v>86.4</x:v>
      </x:c>
      <x:c r="M2605" s="11" t="b">
        <x:f aca="0">TRUE()</x:f>
        <x:v>1</x:v>
      </x:c>
      <x:c r="N2605" s="11" t="b">
        <x:f aca="0">FALSE()</x:f>
        <x:v>0</x:v>
      </x:c>
      <x:c r="O2605" s="1" t="s">
        <x:v>5015</x:v>
      </x:c>
      <x:c r="P2605" s="11" t="b">
        <x:f aca="0">FALSE()</x:f>
        <x:v>0</x:v>
      </x:c>
    </x:row>
    <x:row r="2606" ht="15" hidden="0" customHeight="1">
      <x:c r="A2606" s="1" t="s">
        <x:v>7749</x:v>
      </x:c>
      <x:c r="B2606" s="1" t="s">
        <x:v>1385</x:v>
      </x:c>
      <x:c r="C2606" s="14" t="n">
        <x:v>45830</x:v>
      </x:c>
      <x:c r="D2606" s="1" t="s">
        <x:v>5018</x:v>
      </x:c>
      <x:c r="E2606" s="1" t="s">
        <x:v>5116</x:v>
      </x:c>
      <x:c r="F2606" s="1" t="s">
        <x:v>5029</x:v>
      </x:c>
      <x:c r="G2606" s="1" t="s">
        <x:v>5030</x:v>
      </x:c>
      <x:c r="H2606" s="1" t="s">
        <x:v>5022</x:v>
      </x:c>
      <x:c r="I2606" s="1" t="s">
        <x:v>5039</x:v>
      </x:c>
      <x:c r="J2606" s="1" t="n">
        <x:v>1.7</x:v>
      </x:c>
      <x:c r="K2606" s="1" t="n">
        <x:v>13.6</x:v>
      </x:c>
      <x:c r="L2606" s="15" t="n">
        <x:v>684.29</x:v>
      </x:c>
      <x:c r="M2606" s="11" t="b">
        <x:f aca="0">TRUE()</x:f>
        <x:v>1</x:v>
      </x:c>
      <x:c r="N2606" s="11" t="b">
        <x:f aca="0">FALSE()</x:f>
        <x:v>0</x:v>
      </x:c>
      <x:c r="O2606" s="1" t="s">
        <x:v>5078</x:v>
      </x:c>
      <x:c r="P2606" s="11" t="b">
        <x:f aca="0">FALSE()</x:f>
        <x:v>0</x:v>
      </x:c>
    </x:row>
    <x:row r="2607" ht="15" hidden="0" customHeight="1">
      <x:c r="A2607" s="1" t="s">
        <x:v>7750</x:v>
      </x:c>
      <x:c r="B2607" s="1" t="s">
        <x:v>1385</x:v>
      </x:c>
      <x:c r="C2607" s="14" t="n">
        <x:v>46105</x:v>
      </x:c>
      <x:c r="D2607" s="1" t="s">
        <x:v>5010</x:v>
      </x:c>
      <x:c r="E2607" s="1" t="s">
        <x:v>5011</x:v>
      </x:c>
      <x:c r="F2607" s="1" t="s">
        <x:v>5012</x:v>
      </x:c>
      <x:c r="G2607" s="1" t="s">
        <x:v>5013</x:v>
      </x:c>
      <x:c r="H2607" s="1" t="s">
        <x:v>5014</x:v>
      </x:c>
      <x:c r="I2607" s="1" t="s">
        <x:v>5014</x:v>
      </x:c>
      <x:c r="J2607" s="1" t="n">
        <x:v>1.5</x:v>
      </x:c>
      <x:c r="K2607" s="1" t="n">
        <x:v>1.7</x:v>
      </x:c>
      <x:c r="L2607" s="15" t="n">
        <x:v>108</x:v>
      </x:c>
      <x:c r="M2607" s="11" t="b">
        <x:f aca="0">TRUE()</x:f>
        <x:v>1</x:v>
      </x:c>
      <x:c r="N2607" s="11" t="b">
        <x:f aca="0">FALSE()</x:f>
        <x:v>0</x:v>
      </x:c>
      <x:c r="O2607" s="1" t="s">
        <x:v>5015</x:v>
      </x:c>
      <x:c r="P2607" s="11" t="b">
        <x:f aca="0">FALSE()</x:f>
        <x:v>0</x:v>
      </x:c>
    </x:row>
    <x:row r="2608" ht="15" hidden="0" customHeight="1">
      <x:c r="A2608" s="1" t="s">
        <x:v>7751</x:v>
      </x:c>
      <x:c r="B2608" s="1" t="s">
        <x:v>1385</x:v>
      </x:c>
      <x:c r="C2608" s="14" t="n">
        <x:v>46163</x:v>
      </x:c>
      <x:c r="D2608" s="1" t="s">
        <x:v>5010</x:v>
      </x:c>
      <x:c r="E2608" s="1" t="s">
        <x:v>5011</x:v>
      </x:c>
      <x:c r="F2608" s="1" t="s">
        <x:v>5012</x:v>
      </x:c>
      <x:c r="G2608" s="1" t="s">
        <x:v>5013</x:v>
      </x:c>
      <x:c r="H2608" s="1" t="s">
        <x:v>5014</x:v>
      </x:c>
      <x:c r="I2608" s="1" t="s">
        <x:v>5014</x:v>
      </x:c>
      <x:c r="J2608" s="1" t="n">
        <x:v>1.4</x:v>
      </x:c>
      <x:c r="K2608" s="1" t="n">
        <x:v>3.2</x:v>
      </x:c>
      <x:c r="L2608" s="15" t="n">
        <x:v>100.8</x:v>
      </x:c>
      <x:c r="M2608" s="11" t="b">
        <x:f aca="0">TRUE()</x:f>
        <x:v>1</x:v>
      </x:c>
      <x:c r="N2608" s="11" t="b">
        <x:f aca="0">FALSE()</x:f>
        <x:v>0</x:v>
      </x:c>
      <x:c r="O2608" s="1" t="s">
        <x:v>5015</x:v>
      </x:c>
      <x:c r="P2608" s="11" t="b">
        <x:f aca="0">FALSE()</x:f>
        <x:v>0</x:v>
      </x:c>
    </x:row>
    <x:row r="2609" ht="15" hidden="0" customHeight="1">
      <x:c r="A2609" s="1" t="s">
        <x:v>7752</x:v>
      </x:c>
      <x:c r="B2609" s="1" t="s">
        <x:v>1385</x:v>
      </x:c>
      <x:c r="C2609" s="14" t="n">
        <x:v>46183</x:v>
      </x:c>
      <x:c r="D2609" s="1" t="s">
        <x:v>5018</x:v>
      </x:c>
      <x:c r="E2609" s="1" t="s">
        <x:v>5176</x:v>
      </x:c>
      <x:c r="F2609" s="1" t="s">
        <x:v>5066</x:v>
      </x:c>
      <x:c r="G2609" s="1" t="s">
        <x:v>5067</x:v>
      </x:c>
      <x:c r="H2609" s="1" t="s">
        <x:v>5031</x:v>
      </x:c>
      <x:c r="I2609" s="1" t="s">
        <x:v>5014</x:v>
      </x:c>
      <x:c r="J2609" s="1" t="n">
        <x:v>4.6</x:v>
      </x:c>
      <x:c r="K2609" s="1" t="n">
        <x:v>6.4</x:v>
      </x:c>
      <x:c r="L2609" s="15" t="n">
        <x:v>331.2</x:v>
      </x:c>
      <x:c r="M2609" s="11" t="b">
        <x:f aca="0">TRUE()</x:f>
        <x:v>1</x:v>
      </x:c>
      <x:c r="N2609" s="11" t="b">
        <x:f aca="0">FALSE()</x:f>
        <x:v>0</x:v>
      </x:c>
      <x:c r="O2609" s="1" t="s">
        <x:v>5068</x:v>
      </x:c>
      <x:c r="P2609" s="11" t="b">
        <x:f aca="0">FALSE()</x:f>
        <x:v>0</x:v>
      </x:c>
    </x:row>
    <x:row r="2610" ht="15" hidden="0" customHeight="1">
      <x:c r="A2610" s="1" t="s">
        <x:v>7753</x:v>
      </x:c>
      <x:c r="B2610" s="1" t="s">
        <x:v>1386</x:v>
      </x:c>
      <x:c r="C2610" s="14" t="n">
        <x:v>45706</x:v>
      </x:c>
      <x:c r="D2610" s="1" t="s">
        <x:v>5018</x:v>
      </x:c>
      <x:c r="E2610" s="1" t="s">
        <x:v>5028</x:v>
      </x:c>
      <x:c r="F2610" s="1" t="s">
        <x:v>5029</x:v>
      </x:c>
      <x:c r="G2610" s="1" t="s">
        <x:v>5030</x:v>
      </x:c>
      <x:c r="H2610" s="1" t="s">
        <x:v>5031</x:v>
      </x:c>
      <x:c r="I2610" s="1" t="s">
        <x:v>5014</x:v>
      </x:c>
      <x:c r="J2610" s="1" t="n">
        <x:v>2</x:v>
      </x:c>
      <x:c r="K2610" s="1" t="n">
        <x:v>13</x:v>
      </x:c>
      <x:c r="L2610" s="15" t="n">
        <x:v>144</x:v>
      </x:c>
      <x:c r="M2610" s="11" t="b">
        <x:f aca="0">TRUE()</x:f>
        <x:v>1</x:v>
      </x:c>
      <x:c r="N2610" s="11" t="b">
        <x:f aca="0">FALSE()</x:f>
        <x:v>0</x:v>
      </x:c>
      <x:c r="O2610" s="1" t="s">
        <x:v>5033</x:v>
      </x:c>
      <x:c r="P2610" s="11" t="b">
        <x:f aca="0">FALSE()</x:f>
        <x:v>0</x:v>
      </x:c>
    </x:row>
    <x:row r="2611" ht="15" hidden="0" customHeight="1">
      <x:c r="A2611" s="1" t="s">
        <x:v>7754</x:v>
      </x:c>
      <x:c r="B2611" s="1" t="s">
        <x:v>1386</x:v>
      </x:c>
      <x:c r="C2611" s="14" t="n">
        <x:v>45960</x:v>
      </x:c>
      <x:c r="D2611" s="1" t="s">
        <x:v>5010</x:v>
      </x:c>
      <x:c r="E2611" s="1" t="s">
        <x:v>5011</x:v>
      </x:c>
      <x:c r="F2611" s="1" t="s">
        <x:v>5012</x:v>
      </x:c>
      <x:c r="G2611" s="1" t="s">
        <x:v>5013</x:v>
      </x:c>
      <x:c r="H2611" s="1" t="s">
        <x:v>5014</x:v>
      </x:c>
      <x:c r="I2611" s="1" t="s">
        <x:v>5014</x:v>
      </x:c>
      <x:c r="J2611" s="1" t="n">
        <x:v>1.3</x:v>
      </x:c>
      <x:c r="K2611" s="1" t="n">
        <x:v>2</x:v>
      </x:c>
      <x:c r="L2611" s="15" t="n">
        <x:v>93.6</x:v>
      </x:c>
      <x:c r="M2611" s="11" t="b">
        <x:f aca="0">TRUE()</x:f>
        <x:v>1</x:v>
      </x:c>
      <x:c r="N2611" s="11" t="b">
        <x:f aca="0">FALSE()</x:f>
        <x:v>0</x:v>
      </x:c>
      <x:c r="O2611" s="1" t="s">
        <x:v>5015</x:v>
      </x:c>
      <x:c r="P2611" s="11" t="b">
        <x:f aca="0">FALSE()</x:f>
        <x:v>0</x:v>
      </x:c>
    </x:row>
    <x:row r="2612" ht="15" hidden="0" customHeight="1">
      <x:c r="A2612" s="1" t="s">
        <x:v>7755</x:v>
      </x:c>
      <x:c r="B2612" s="1" t="s">
        <x:v>1386</x:v>
      </x:c>
      <x:c r="C2612" s="14" t="n">
        <x:v>46141</x:v>
      </x:c>
      <x:c r="D2612" s="1" t="s">
        <x:v>5054</x:v>
      </x:c>
      <x:c r="E2612" s="1" t="s">
        <x:v>5055</x:v>
      </x:c>
      <x:c r="F2612" s="1" t="s">
        <x:v>5012</x:v>
      </x:c>
      <x:c r="G2612" s="1" t="s">
        <x:v>5013</x:v>
      </x:c>
      <x:c r="H2612" s="1" t="s">
        <x:v>5014</x:v>
      </x:c>
      <x:c r="I2612" s="1" t="s">
        <x:v>5014</x:v>
      </x:c>
      <x:c r="J2612" s="1" t="n">
        <x:v>1.3</x:v>
      </x:c>
      <x:c r="K2612" s="1" t="n">
        <x:v>2.6</x:v>
      </x:c>
      <x:c r="L2612" s="15" t="n">
        <x:v>93.6</x:v>
      </x:c>
      <x:c r="M2612" s="11" t="b">
        <x:f aca="0">TRUE()</x:f>
        <x:v>1</x:v>
      </x:c>
      <x:c r="N2612" s="11" t="b">
        <x:f aca="0">FALSE()</x:f>
        <x:v>0</x:v>
      </x:c>
      <x:c r="O2612" s="1" t="s">
        <x:v>5015</x:v>
      </x:c>
      <x:c r="P2612" s="11" t="b">
        <x:f aca="0">FALSE()</x:f>
        <x:v>0</x:v>
      </x:c>
    </x:row>
    <x:row r="2613" ht="15" hidden="0" customHeight="1">
      <x:c r="A2613" s="1" t="s">
        <x:v>7756</x:v>
      </x:c>
      <x:c r="B2613" s="1" t="s">
        <x:v>1386</x:v>
      </x:c>
      <x:c r="C2613" s="14" t="n">
        <x:v>46160</x:v>
      </x:c>
      <x:c r="D2613" s="1" t="s">
        <x:v>5010</x:v>
      </x:c>
      <x:c r="E2613" s="1" t="s">
        <x:v>5011</x:v>
      </x:c>
      <x:c r="F2613" s="1" t="s">
        <x:v>5012</x:v>
      </x:c>
      <x:c r="G2613" s="1" t="s">
        <x:v>5013</x:v>
      </x:c>
      <x:c r="H2613" s="1" t="s">
        <x:v>5014</x:v>
      </x:c>
      <x:c r="I2613" s="1" t="s">
        <x:v>5014</x:v>
      </x:c>
      <x:c r="J2613" s="1" t="n">
        <x:v>1.4</x:v>
      </x:c>
      <x:c r="K2613" s="1" t="n">
        <x:v>1.7</x:v>
      </x:c>
      <x:c r="L2613" s="15" t="n">
        <x:v>100.8</x:v>
      </x:c>
      <x:c r="M2613" s="11" t="b">
        <x:f aca="0">TRUE()</x:f>
        <x:v>1</x:v>
      </x:c>
      <x:c r="N2613" s="11" t="b">
        <x:f aca="0">FALSE()</x:f>
        <x:v>0</x:v>
      </x:c>
      <x:c r="O2613" s="1" t="s">
        <x:v>5015</x:v>
      </x:c>
      <x:c r="P2613" s="11" t="b">
        <x:f aca="0">FALSE()</x:f>
        <x:v>0</x:v>
      </x:c>
    </x:row>
    <x:row r="2614" ht="15" hidden="0" customHeight="1">
      <x:c r="A2614" s="1" t="s">
        <x:v>7757</x:v>
      </x:c>
      <x:c r="B2614" s="1" t="s">
        <x:v>1386</x:v>
      </x:c>
      <x:c r="C2614" s="14" t="n">
        <x:v>46229</x:v>
      </x:c>
      <x:c r="D2614" s="1" t="s">
        <x:v>5018</x:v>
      </x:c>
      <x:c r="E2614" s="1" t="s">
        <x:v>5125</x:v>
      </x:c>
      <x:c r="F2614" s="1" t="s">
        <x:v>5111</x:v>
      </x:c>
      <x:c r="G2614" s="1" t="s">
        <x:v>5112</x:v>
      </x:c>
      <x:c r="H2614" s="1" t="s">
        <x:v>5031</x:v>
      </x:c>
      <x:c r="I2614" s="1" t="s">
        <x:v>5039</x:v>
      </x:c>
      <x:c r="J2614" s="1" t="n">
        <x:v>1.2</x:v>
      </x:c>
      <x:c r="K2614" s="1" t="n">
        <x:v>6.7</x:v>
      </x:c>
      <x:c r="L2614" s="15" t="n">
        <x:v>134.41</x:v>
      </x:c>
      <x:c r="M2614" s="11" t="b">
        <x:f aca="0">TRUE()</x:f>
        <x:v>1</x:v>
      </x:c>
      <x:c r="N2614" s="11" t="b">
        <x:f aca="0">FALSE()</x:f>
        <x:v>0</x:v>
      </x:c>
      <x:c r="O2614" s="1" t="s">
        <x:v>5078</x:v>
      </x:c>
      <x:c r="P2614" s="11" t="b">
        <x:f aca="0">FALSE()</x:f>
        <x:v>0</x:v>
      </x:c>
    </x:row>
    <x:row r="2615" ht="15" hidden="0" customHeight="1">
      <x:c r="A2615" s="1" t="s">
        <x:v>7758</x:v>
      </x:c>
      <x:c r="B2615" s="1" t="s">
        <x:v>1387</x:v>
      </x:c>
      <x:c r="C2615" s="14" t="n">
        <x:v>45340</x:v>
      </x:c>
      <x:c r="D2615" s="1" t="s">
        <x:v>5010</x:v>
      </x:c>
      <x:c r="E2615" s="1" t="s">
        <x:v>5011</x:v>
      </x:c>
      <x:c r="F2615" s="1" t="s">
        <x:v>5012</x:v>
      </x:c>
      <x:c r="G2615" s="1" t="s">
        <x:v>5013</x:v>
      </x:c>
      <x:c r="H2615" s="1" t="s">
        <x:v>5014</x:v>
      </x:c>
      <x:c r="I2615" s="1" t="s">
        <x:v>5014</x:v>
      </x:c>
      <x:c r="J2615" s="1" t="n">
        <x:v>0.8</x:v>
      </x:c>
      <x:c r="K2615" s="1" t="n">
        <x:v>2.6</x:v>
      </x:c>
      <x:c r="L2615" s="15" t="n">
        <x:v>57.6</x:v>
      </x:c>
      <x:c r="M2615" s="11" t="b">
        <x:f aca="0">FALSE()</x:f>
        <x:v>0</x:v>
      </x:c>
      <x:c r="N2615" s="11" t="b">
        <x:f aca="0">FALSE()</x:f>
        <x:v>0</x:v>
      </x:c>
      <x:c r="O2615" s="1" t="s">
        <x:v>5015</x:v>
      </x:c>
      <x:c r="P2615" s="11" t="b">
        <x:f aca="0">FALSE()</x:f>
        <x:v>0</x:v>
      </x:c>
    </x:row>
    <x:row r="2616" ht="15" hidden="0" customHeight="1">
      <x:c r="A2616" s="1" t="s">
        <x:v>7759</x:v>
      </x:c>
      <x:c r="B2616" s="1" t="s">
        <x:v>1387</x:v>
      </x:c>
      <x:c r="C2616" s="14" t="n">
        <x:v>45655</x:v>
      </x:c>
      <x:c r="D2616" s="1" t="s">
        <x:v>5018</x:v>
      </x:c>
      <x:c r="E2616" s="1" t="s">
        <x:v>5091</x:v>
      </x:c>
      <x:c r="F2616" s="1" t="s">
        <x:v>5020</x:v>
      </x:c>
      <x:c r="G2616" s="1" t="s">
        <x:v>5021</x:v>
      </x:c>
      <x:c r="H2616" s="1" t="s">
        <x:v>5022</x:v>
      </x:c>
      <x:c r="I2616" s="1" t="s">
        <x:v>5014</x:v>
      </x:c>
      <x:c r="J2616" s="1" t="n">
        <x:v>4.1</x:v>
      </x:c>
      <x:c r="K2616" s="1" t="n">
        <x:v>15.6</x:v>
      </x:c>
      <x:c r="L2616" s="15" t="n">
        <x:v>295.2</x:v>
      </x:c>
      <x:c r="M2616" s="11" t="b">
        <x:f aca="0">FALSE()</x:f>
        <x:v>0</x:v>
      </x:c>
      <x:c r="N2616" s="11" t="b">
        <x:f aca="0">FALSE()</x:f>
        <x:v>0</x:v>
      </x:c>
      <x:c r="O2616" s="1" t="s">
        <x:v>5037</x:v>
      </x:c>
      <x:c r="P2616" s="11" t="b">
        <x:f aca="0">FALSE()</x:f>
        <x:v>0</x:v>
      </x:c>
    </x:row>
    <x:row r="2617" ht="15" hidden="0" customHeight="1">
      <x:c r="A2617" s="1" t="s">
        <x:v>7760</x:v>
      </x:c>
      <x:c r="B2617" s="1" t="s">
        <x:v>1387</x:v>
      </x:c>
      <x:c r="C2617" s="14" t="n">
        <x:v>45789</x:v>
      </x:c>
      <x:c r="D2617" s="1" t="s">
        <x:v>5010</x:v>
      </x:c>
      <x:c r="E2617" s="1" t="s">
        <x:v>5011</x:v>
      </x:c>
      <x:c r="F2617" s="1" t="s">
        <x:v>5012</x:v>
      </x:c>
      <x:c r="G2617" s="1" t="s">
        <x:v>5013</x:v>
      </x:c>
      <x:c r="H2617" s="1" t="s">
        <x:v>5014</x:v>
      </x:c>
      <x:c r="I2617" s="1" t="s">
        <x:v>5014</x:v>
      </x:c>
      <x:c r="J2617" s="1" t="n">
        <x:v>0.5</x:v>
      </x:c>
      <x:c r="K2617" s="1" t="n">
        <x:v>2.1</x:v>
      </x:c>
      <x:c r="L2617" s="15" t="n">
        <x:v>36</x:v>
      </x:c>
      <x:c r="M2617" s="11" t="b">
        <x:f aca="0">TRUE()</x:f>
        <x:v>1</x:v>
      </x:c>
      <x:c r="N2617" s="11" t="b">
        <x:f aca="0">FALSE()</x:f>
        <x:v>0</x:v>
      </x:c>
      <x:c r="O2617" s="1" t="s">
        <x:v>5015</x:v>
      </x:c>
      <x:c r="P2617" s="11" t="b">
        <x:f aca="0">FALSE()</x:f>
        <x:v>0</x:v>
      </x:c>
    </x:row>
    <x:row r="2618" ht="15" hidden="0" customHeight="1">
      <x:c r="A2618" s="1" t="s">
        <x:v>7761</x:v>
      </x:c>
      <x:c r="B2618" s="1" t="s">
        <x:v>1387</x:v>
      </x:c>
      <x:c r="C2618" s="14" t="n">
        <x:v>46105</x:v>
      </x:c>
      <x:c r="D2618" s="1" t="s">
        <x:v>5010</x:v>
      </x:c>
      <x:c r="E2618" s="1" t="s">
        <x:v>5011</x:v>
      </x:c>
      <x:c r="F2618" s="1" t="s">
        <x:v>5012</x:v>
      </x:c>
      <x:c r="G2618" s="1" t="s">
        <x:v>5013</x:v>
      </x:c>
      <x:c r="H2618" s="1" t="s">
        <x:v>5014</x:v>
      </x:c>
      <x:c r="I2618" s="1" t="s">
        <x:v>5014</x:v>
      </x:c>
      <x:c r="J2618" s="1" t="n">
        <x:v>1.2</x:v>
      </x:c>
      <x:c r="K2618" s="1" t="n">
        <x:v>1.9</x:v>
      </x:c>
      <x:c r="L2618" s="15" t="n">
        <x:v>86.4</x:v>
      </x:c>
      <x:c r="M2618" s="11" t="b">
        <x:f aca="0">TRUE()</x:f>
        <x:v>1</x:v>
      </x:c>
      <x:c r="N2618" s="11" t="b">
        <x:f aca="0">FALSE()</x:f>
        <x:v>0</x:v>
      </x:c>
      <x:c r="O2618" s="1" t="s">
        <x:v>5015</x:v>
      </x:c>
      <x:c r="P2618" s="11" t="b">
        <x:f aca="0">FALSE()</x:f>
        <x:v>0</x:v>
      </x:c>
    </x:row>
    <x:row r="2619" ht="15" hidden="0" customHeight="1">
      <x:c r="A2619" s="1" t="s">
        <x:v>7762</x:v>
      </x:c>
      <x:c r="B2619" s="1" t="s">
        <x:v>3796</x:v>
      </x:c>
      <x:c r="C2619" s="14" t="n">
        <x:v>45818</x:v>
      </x:c>
      <x:c r="D2619" s="1" t="s">
        <x:v>5010</x:v>
      </x:c>
      <x:c r="E2619" s="1" t="s">
        <x:v>5011</x:v>
      </x:c>
      <x:c r="F2619" s="1" t="s">
        <x:v>5012</x:v>
      </x:c>
      <x:c r="G2619" s="1" t="s">
        <x:v>5013</x:v>
      </x:c>
      <x:c r="H2619" s="1" t="s">
        <x:v>5014</x:v>
      </x:c>
      <x:c r="I2619" s="1" t="s">
        <x:v>5014</x:v>
      </x:c>
      <x:c r="J2619" s="1" t="n">
        <x:v>1.3</x:v>
      </x:c>
      <x:c r="K2619" s="1" t="n">
        <x:v>1.7</x:v>
      </x:c>
      <x:c r="L2619" s="15" t="n">
        <x:v>93.6</x:v>
      </x:c>
      <x:c r="M2619" s="11" t="b">
        <x:f aca="0">FALSE()</x:f>
        <x:v>0</x:v>
      </x:c>
      <x:c r="N2619" s="11" t="b">
        <x:f aca="0">FALSE()</x:f>
        <x:v>0</x:v>
      </x:c>
      <x:c r="O2619" s="1" t="s">
        <x:v>5015</x:v>
      </x:c>
      <x:c r="P2619" s="11" t="b">
        <x:f aca="0">FALSE()</x:f>
        <x:v>0</x:v>
      </x:c>
    </x:row>
    <x:row r="2620" ht="15" hidden="0" customHeight="1">
      <x:c r="A2620" s="1" t="s">
        <x:v>7763</x:v>
      </x:c>
      <x:c r="B2620" s="1" t="s">
        <x:v>3796</x:v>
      </x:c>
      <x:c r="C2620" s="14" t="n">
        <x:v>46190</x:v>
      </x:c>
      <x:c r="D2620" s="1" t="s">
        <x:v>5010</x:v>
      </x:c>
      <x:c r="E2620" s="1" t="s">
        <x:v>5011</x:v>
      </x:c>
      <x:c r="F2620" s="1" t="s">
        <x:v>5012</x:v>
      </x:c>
      <x:c r="G2620" s="1" t="s">
        <x:v>5013</x:v>
      </x:c>
      <x:c r="H2620" s="1" t="s">
        <x:v>5014</x:v>
      </x:c>
      <x:c r="I2620" s="1" t="s">
        <x:v>5014</x:v>
      </x:c>
      <x:c r="J2620" s="1" t="n">
        <x:v>1.3</x:v>
      </x:c>
      <x:c r="K2620" s="1" t="n">
        <x:v>1.1</x:v>
      </x:c>
      <x:c r="L2620" s="15" t="n">
        <x:v>93.6</x:v>
      </x:c>
      <x:c r="M2620" s="11" t="b">
        <x:f aca="0">TRUE()</x:f>
        <x:v>1</x:v>
      </x:c>
      <x:c r="N2620" s="11" t="b">
        <x:f aca="0">FALSE()</x:f>
        <x:v>0</x:v>
      </x:c>
      <x:c r="O2620" s="1" t="s">
        <x:v>5015</x:v>
      </x:c>
      <x:c r="P2620" s="11" t="b">
        <x:f aca="0">FALSE()</x:f>
        <x:v>0</x:v>
      </x:c>
    </x:row>
    <x:row r="2621" ht="15" hidden="0" customHeight="1">
      <x:c r="A2621" s="1" t="s">
        <x:v>7764</x:v>
      </x:c>
      <x:c r="B2621" s="1" t="s">
        <x:v>1388</x:v>
      </x:c>
      <x:c r="C2621" s="14" t="n">
        <x:v>45647</x:v>
      </x:c>
      <x:c r="D2621" s="1" t="s">
        <x:v>5010</x:v>
      </x:c>
      <x:c r="E2621" s="1" t="s">
        <x:v>5011</x:v>
      </x:c>
      <x:c r="F2621" s="1" t="s">
        <x:v>5012</x:v>
      </x:c>
      <x:c r="G2621" s="1" t="s">
        <x:v>5013</x:v>
      </x:c>
      <x:c r="H2621" s="1" t="s">
        <x:v>5014</x:v>
      </x:c>
      <x:c r="I2621" s="1" t="s">
        <x:v>5014</x:v>
      </x:c>
      <x:c r="J2621" s="1" t="n">
        <x:v>1.2</x:v>
      </x:c>
      <x:c r="K2621" s="1" t="n">
        <x:v>1.1</x:v>
      </x:c>
      <x:c r="L2621" s="15" t="n">
        <x:v>86.4</x:v>
      </x:c>
      <x:c r="M2621" s="11" t="b">
        <x:f aca="0">TRUE()</x:f>
        <x:v>1</x:v>
      </x:c>
      <x:c r="N2621" s="11" t="b">
        <x:f aca="0">FALSE()</x:f>
        <x:v>0</x:v>
      </x:c>
      <x:c r="O2621" s="1" t="s">
        <x:v>5015</x:v>
      </x:c>
      <x:c r="P2621" s="11" t="b">
        <x:f aca="0">FALSE()</x:f>
        <x:v>0</x:v>
      </x:c>
    </x:row>
    <x:row r="2622" ht="15" hidden="0" customHeight="1">
      <x:c r="A2622" s="1" t="s">
        <x:v>7765</x:v>
      </x:c>
      <x:c r="B2622" s="1" t="s">
        <x:v>1388</x:v>
      </x:c>
      <x:c r="C2622" s="14" t="n">
        <x:v>46113</x:v>
      </x:c>
      <x:c r="D2622" s="1" t="s">
        <x:v>5010</x:v>
      </x:c>
      <x:c r="E2622" s="1" t="s">
        <x:v>5011</x:v>
      </x:c>
      <x:c r="F2622" s="1" t="s">
        <x:v>5012</x:v>
      </x:c>
      <x:c r="G2622" s="1" t="s">
        <x:v>5013</x:v>
      </x:c>
      <x:c r="H2622" s="1" t="s">
        <x:v>5014</x:v>
      </x:c>
      <x:c r="I2622" s="1" t="s">
        <x:v>5014</x:v>
      </x:c>
      <x:c r="J2622" s="1" t="n">
        <x:v>0.4</x:v>
      </x:c>
      <x:c r="K2622" s="1" t="n">
        <x:v>2.2</x:v>
      </x:c>
      <x:c r="L2622" s="15" t="n">
        <x:v>28.8</x:v>
      </x:c>
      <x:c r="M2622" s="11" t="b">
        <x:f aca="0">FALSE()</x:f>
        <x:v>0</x:v>
      </x:c>
      <x:c r="N2622" s="11" t="b">
        <x:f aca="0">FALSE()</x:f>
        <x:v>0</x:v>
      </x:c>
      <x:c r="O2622" s="1" t="s">
        <x:v>5015</x:v>
      </x:c>
      <x:c r="P2622" s="11" t="b">
        <x:f aca="0">FALSE()</x:f>
        <x:v>0</x:v>
      </x:c>
    </x:row>
    <x:row r="2623" ht="15" hidden="0" customHeight="1">
      <x:c r="A2623" s="1" t="s">
        <x:v>7766</x:v>
      </x:c>
      <x:c r="B2623" s="1" t="s">
        <x:v>1389</x:v>
      </x:c>
      <x:c r="C2623" s="14" t="n">
        <x:v>45472</x:v>
      </x:c>
      <x:c r="D2623" s="1" t="s">
        <x:v>5010</x:v>
      </x:c>
      <x:c r="E2623" s="1" t="s">
        <x:v>5011</x:v>
      </x:c>
      <x:c r="F2623" s="1" t="s">
        <x:v>5012</x:v>
      </x:c>
      <x:c r="G2623" s="1" t="s">
        <x:v>5013</x:v>
      </x:c>
      <x:c r="H2623" s="1" t="s">
        <x:v>5014</x:v>
      </x:c>
      <x:c r="I2623" s="1" t="s">
        <x:v>5014</x:v>
      </x:c>
      <x:c r="J2623" s="1" t="n">
        <x:v>0.8</x:v>
      </x:c>
      <x:c r="K2623" s="1" t="n">
        <x:v>0.7</x:v>
      </x:c>
      <x:c r="L2623" s="15" t="n">
        <x:v>57.6</x:v>
      </x:c>
      <x:c r="M2623" s="11" t="b">
        <x:f aca="0">TRUE()</x:f>
        <x:v>1</x:v>
      </x:c>
      <x:c r="N2623" s="11" t="b">
        <x:f aca="0">FALSE()</x:f>
        <x:v>0</x:v>
      </x:c>
      <x:c r="O2623" s="1" t="s">
        <x:v>5015</x:v>
      </x:c>
      <x:c r="P2623" s="11" t="b">
        <x:f aca="0">FALSE()</x:f>
        <x:v>0</x:v>
      </x:c>
    </x:row>
    <x:row r="2624" ht="15" hidden="0" customHeight="1">
      <x:c r="A2624" s="1" t="s">
        <x:v>7767</x:v>
      </x:c>
      <x:c r="B2624" s="1" t="s">
        <x:v>1389</x:v>
      </x:c>
      <x:c r="C2624" s="14" t="n">
        <x:v>46160</x:v>
      </x:c>
      <x:c r="D2624" s="1" t="s">
        <x:v>5010</x:v>
      </x:c>
      <x:c r="E2624" s="1" t="s">
        <x:v>5011</x:v>
      </x:c>
      <x:c r="F2624" s="1" t="s">
        <x:v>5012</x:v>
      </x:c>
      <x:c r="G2624" s="1" t="s">
        <x:v>5013</x:v>
      </x:c>
      <x:c r="H2624" s="1" t="s">
        <x:v>5014</x:v>
      </x:c>
      <x:c r="I2624" s="1" t="s">
        <x:v>5014</x:v>
      </x:c>
      <x:c r="J2624" s="1" t="n">
        <x:v>1.6</x:v>
      </x:c>
      <x:c r="K2624" s="1" t="n">
        <x:v>1.8</x:v>
      </x:c>
      <x:c r="L2624" s="15" t="n">
        <x:v>115.2</x:v>
      </x:c>
      <x:c r="M2624" s="11" t="b">
        <x:f aca="0">TRUE()</x:f>
        <x:v>1</x:v>
      </x:c>
      <x:c r="N2624" s="11" t="b">
        <x:f aca="0">FALSE()</x:f>
        <x:v>0</x:v>
      </x:c>
      <x:c r="O2624" s="1" t="s">
        <x:v>5015</x:v>
      </x:c>
      <x:c r="P2624" s="11" t="b">
        <x:f aca="0">FALSE()</x:f>
        <x:v>0</x:v>
      </x:c>
    </x:row>
    <x:row r="2625" ht="15" hidden="0" customHeight="1">
      <x:c r="A2625" s="1" t="s">
        <x:v>7768</x:v>
      </x:c>
      <x:c r="B2625" s="1" t="s">
        <x:v>1389</x:v>
      </x:c>
      <x:c r="C2625" s="14" t="n">
        <x:v>46219</x:v>
      </x:c>
      <x:c r="D2625" s="1" t="s">
        <x:v>5054</x:v>
      </x:c>
      <x:c r="E2625" s="1" t="s">
        <x:v>5055</x:v>
      </x:c>
      <x:c r="F2625" s="1" t="s">
        <x:v>5012</x:v>
      </x:c>
      <x:c r="G2625" s="1" t="s">
        <x:v>5013</x:v>
      </x:c>
      <x:c r="H2625" s="1" t="s">
        <x:v>5014</x:v>
      </x:c>
      <x:c r="I2625" s="1" t="s">
        <x:v>5014</x:v>
      </x:c>
      <x:c r="J2625" s="1" t="n">
        <x:v>0.8</x:v>
      </x:c>
      <x:c r="K2625" s="1" t="n">
        <x:v>2.5</x:v>
      </x:c>
      <x:c r="L2625" s="15" t="n">
        <x:v>57.6</x:v>
      </x:c>
      <x:c r="M2625" s="11" t="b">
        <x:f aca="0">TRUE()</x:f>
        <x:v>1</x:v>
      </x:c>
      <x:c r="N2625" s="11" t="b">
        <x:f aca="0">FALSE()</x:f>
        <x:v>0</x:v>
      </x:c>
      <x:c r="O2625" s="1" t="s">
        <x:v>5015</x:v>
      </x:c>
      <x:c r="P2625" s="11" t="b">
        <x:f aca="0">FALSE()</x:f>
        <x:v>0</x:v>
      </x:c>
    </x:row>
    <x:row r="2626" ht="15" hidden="0" customHeight="1">
      <x:c r="A2626" s="1" t="s">
        <x:v>7769</x:v>
      </x:c>
      <x:c r="B2626" s="1" t="s">
        <x:v>3803</x:v>
      </x:c>
      <x:c r="C2626" s="14" t="n">
        <x:v>45439</x:v>
      </x:c>
      <x:c r="D2626" s="1" t="s">
        <x:v>5018</x:v>
      </x:c>
      <x:c r="E2626" s="1" t="s">
        <x:v>5075</x:v>
      </x:c>
      <x:c r="F2626" s="1" t="s">
        <x:v>5076</x:v>
      </x:c>
      <x:c r="G2626" s="1" t="s">
        <x:v>5077</x:v>
      </x:c>
      <x:c r="H2626" s="1" t="s">
        <x:v>5022</x:v>
      </x:c>
      <x:c r="I2626" s="1" t="s">
        <x:v>5014</x:v>
      </x:c>
      <x:c r="J2626" s="1" t="n">
        <x:v>1.9</x:v>
      </x:c>
      <x:c r="K2626" s="1" t="n">
        <x:v>13.6</x:v>
      </x:c>
      <x:c r="L2626" s="15" t="n">
        <x:v>136.8</x:v>
      </x:c>
      <x:c r="M2626" s="11" t="b">
        <x:f aca="0">TRUE()</x:f>
        <x:v>1</x:v>
      </x:c>
      <x:c r="N2626" s="11" t="b">
        <x:f aca="0">FALSE()</x:f>
        <x:v>0</x:v>
      </x:c>
      <x:c r="O2626" s="1" t="s">
        <x:v>5098</x:v>
      </x:c>
      <x:c r="P2626" s="11" t="b">
        <x:f aca="0">FALSE()</x:f>
        <x:v>0</x:v>
      </x:c>
    </x:row>
    <x:row r="2627" ht="15" hidden="0" customHeight="1">
      <x:c r="A2627" s="1" t="s">
        <x:v>7770</x:v>
      </x:c>
      <x:c r="B2627" s="1" t="s">
        <x:v>3803</x:v>
      </x:c>
      <x:c r="C2627" s="14" t="n">
        <x:v>45803</x:v>
      </x:c>
      <x:c r="D2627" s="1" t="s">
        <x:v>5010</x:v>
      </x:c>
      <x:c r="E2627" s="1" t="s">
        <x:v>5011</x:v>
      </x:c>
      <x:c r="F2627" s="1" t="s">
        <x:v>5012</x:v>
      </x:c>
      <x:c r="G2627" s="1" t="s">
        <x:v>5013</x:v>
      </x:c>
      <x:c r="H2627" s="1" t="s">
        <x:v>5014</x:v>
      </x:c>
      <x:c r="I2627" s="1" t="s">
        <x:v>5014</x:v>
      </x:c>
      <x:c r="J2627" s="1" t="n">
        <x:v>1.1</x:v>
      </x:c>
      <x:c r="K2627" s="1" t="n">
        <x:v>1.3</x:v>
      </x:c>
      <x:c r="L2627" s="15" t="n">
        <x:v>79.2</x:v>
      </x:c>
      <x:c r="M2627" s="11" t="b">
        <x:f aca="0">TRUE()</x:f>
        <x:v>1</x:v>
      </x:c>
      <x:c r="N2627" s="11" t="b">
        <x:f aca="0">FALSE()</x:f>
        <x:v>0</x:v>
      </x:c>
      <x:c r="O2627" s="1" t="s">
        <x:v>5015</x:v>
      </x:c>
      <x:c r="P2627" s="11" t="b">
        <x:f aca="0">FALSE()</x:f>
        <x:v>0</x:v>
      </x:c>
    </x:row>
    <x:row r="2628" ht="15" hidden="0" customHeight="1">
      <x:c r="A2628" s="1" t="s">
        <x:v>7771</x:v>
      </x:c>
      <x:c r="B2628" s="1" t="s">
        <x:v>3803</x:v>
      </x:c>
      <x:c r="C2628" s="14" t="n">
        <x:v>45829</x:v>
      </x:c>
      <x:c r="D2628" s="1" t="s">
        <x:v>5018</x:v>
      </x:c>
      <x:c r="E2628" s="1" t="s">
        <x:v>5019</x:v>
      </x:c>
      <x:c r="F2628" s="1" t="s">
        <x:v>5020</x:v>
      </x:c>
      <x:c r="G2628" s="1" t="s">
        <x:v>5021</x:v>
      </x:c>
      <x:c r="H2628" s="1" t="s">
        <x:v>5031</x:v>
      </x:c>
      <x:c r="I2628" s="1" t="s">
        <x:v>5131</x:v>
      </x:c>
      <x:c r="J2628" s="1" t="n">
        <x:v>2.3</x:v>
      </x:c>
      <x:c r="K2628" s="1" t="n">
        <x:v>4.2</x:v>
      </x:c>
      <x:c r="L2628" s="15" t="n">
        <x:v>930.22</x:v>
      </x:c>
      <x:c r="M2628" s="11" t="b">
        <x:f aca="0">TRUE()</x:f>
        <x:v>1</x:v>
      </x:c>
      <x:c r="N2628" s="11" t="b">
        <x:f aca="0">FALSE()</x:f>
        <x:v>0</x:v>
      </x:c>
      <x:c r="O2628" s="1" t="s">
        <x:v>5037</x:v>
      </x:c>
      <x:c r="P2628" s="11" t="b">
        <x:f aca="0">FALSE()</x:f>
        <x:v>0</x:v>
      </x:c>
    </x:row>
    <x:row r="2629" ht="15" hidden="0" customHeight="1">
      <x:c r="A2629" s="1" t="s">
        <x:v>7772</x:v>
      </x:c>
      <x:c r="B2629" s="1" t="s">
        <x:v>3803</x:v>
      </x:c>
      <x:c r="C2629" s="14" t="n">
        <x:v>46013</x:v>
      </x:c>
      <x:c r="D2629" s="1" t="s">
        <x:v>5010</x:v>
      </x:c>
      <x:c r="E2629" s="1" t="s">
        <x:v>5011</x:v>
      </x:c>
      <x:c r="F2629" s="1" t="s">
        <x:v>5012</x:v>
      </x:c>
      <x:c r="G2629" s="1" t="s">
        <x:v>5013</x:v>
      </x:c>
      <x:c r="H2629" s="1" t="s">
        <x:v>5014</x:v>
      </x:c>
      <x:c r="I2629" s="1" t="s">
        <x:v>5014</x:v>
      </x:c>
      <x:c r="J2629" s="1" t="n">
        <x:v>1.5</x:v>
      </x:c>
      <x:c r="K2629" s="1" t="n">
        <x:v>1.4</x:v>
      </x:c>
      <x:c r="L2629" s="15" t="n">
        <x:v>108</x:v>
      </x:c>
      <x:c r="M2629" s="11" t="b">
        <x:f aca="0">TRUE()</x:f>
        <x:v>1</x:v>
      </x:c>
      <x:c r="N2629" s="11" t="b">
        <x:f aca="0">FALSE()</x:f>
        <x:v>0</x:v>
      </x:c>
      <x:c r="O2629" s="1" t="s">
        <x:v>5015</x:v>
      </x:c>
      <x:c r="P2629" s="11" t="b">
        <x:f aca="0">FALSE()</x:f>
        <x:v>0</x:v>
      </x:c>
    </x:row>
    <x:row r="2630" ht="15" hidden="0" customHeight="1">
      <x:c r="A2630" s="1" t="s">
        <x:v>7773</x:v>
      </x:c>
      <x:c r="B2630" s="1" t="s">
        <x:v>1390</x:v>
      </x:c>
      <x:c r="C2630" s="14" t="n">
        <x:v>45369</x:v>
      </x:c>
      <x:c r="D2630" s="1" t="s">
        <x:v>5010</x:v>
      </x:c>
      <x:c r="E2630" s="1" t="s">
        <x:v>5011</x:v>
      </x:c>
      <x:c r="F2630" s="1" t="s">
        <x:v>5012</x:v>
      </x:c>
      <x:c r="G2630" s="1" t="s">
        <x:v>5013</x:v>
      </x:c>
      <x:c r="H2630" s="1" t="s">
        <x:v>5014</x:v>
      </x:c>
      <x:c r="I2630" s="1" t="s">
        <x:v>5014</x:v>
      </x:c>
      <x:c r="J2630" s="1" t="n">
        <x:v>0.9</x:v>
      </x:c>
      <x:c r="K2630" s="1" t="n">
        <x:v>1.1</x:v>
      </x:c>
      <x:c r="L2630" s="15" t="n">
        <x:v>64.8</x:v>
      </x:c>
      <x:c r="M2630" s="11" t="b">
        <x:f aca="0">TRUE()</x:f>
        <x:v>1</x:v>
      </x:c>
      <x:c r="N2630" s="11" t="b">
        <x:f aca="0">FALSE()</x:f>
        <x:v>0</x:v>
      </x:c>
      <x:c r="O2630" s="1" t="s">
        <x:v>5015</x:v>
      </x:c>
      <x:c r="P2630" s="11" t="b">
        <x:f aca="0">FALSE()</x:f>
        <x:v>0</x:v>
      </x:c>
    </x:row>
    <x:row r="2631" ht="15" hidden="0" customHeight="1">
      <x:c r="A2631" s="1" t="s">
        <x:v>7774</x:v>
      </x:c>
      <x:c r="B2631" s="1" t="s">
        <x:v>1390</x:v>
      </x:c>
      <x:c r="C2631" s="14" t="n">
        <x:v>46138</x:v>
      </x:c>
      <x:c r="D2631" s="1" t="s">
        <x:v>5010</x:v>
      </x:c>
      <x:c r="E2631" s="1" t="s">
        <x:v>5011</x:v>
      </x:c>
      <x:c r="F2631" s="1" t="s">
        <x:v>5012</x:v>
      </x:c>
      <x:c r="G2631" s="1" t="s">
        <x:v>5013</x:v>
      </x:c>
      <x:c r="H2631" s="1" t="s">
        <x:v>5014</x:v>
      </x:c>
      <x:c r="I2631" s="1" t="s">
        <x:v>5014</x:v>
      </x:c>
      <x:c r="J2631" s="1" t="n">
        <x:v>0.4</x:v>
      </x:c>
      <x:c r="K2631" s="1" t="n">
        <x:v>1.2</x:v>
      </x:c>
      <x:c r="L2631" s="15" t="n">
        <x:v>28.8</x:v>
      </x:c>
      <x:c r="M2631" s="11" t="b">
        <x:f aca="0">TRUE()</x:f>
        <x:v>1</x:v>
      </x:c>
      <x:c r="N2631" s="11" t="b">
        <x:f aca="0">FALSE()</x:f>
        <x:v>0</x:v>
      </x:c>
      <x:c r="O2631" s="1" t="s">
        <x:v>5015</x:v>
      </x:c>
      <x:c r="P2631" s="11" t="b">
        <x:f aca="0">FALSE()</x:f>
        <x:v>0</x:v>
      </x:c>
    </x:row>
    <x:row r="2632" ht="15" hidden="0" customHeight="1">
      <x:c r="A2632" s="1" t="s">
        <x:v>7775</x:v>
      </x:c>
      <x:c r="B2632" s="1" t="s">
        <x:v>1390</x:v>
      </x:c>
      <x:c r="C2632" s="14" t="n">
        <x:v>46181</x:v>
      </x:c>
      <x:c r="D2632" s="1" t="s">
        <x:v>5054</x:v>
      </x:c>
      <x:c r="E2632" s="1" t="s">
        <x:v>5055</x:v>
      </x:c>
      <x:c r="F2632" s="1" t="s">
        <x:v>5012</x:v>
      </x:c>
      <x:c r="G2632" s="1" t="s">
        <x:v>5013</x:v>
      </x:c>
      <x:c r="H2632" s="1" t="s">
        <x:v>5014</x:v>
      </x:c>
      <x:c r="I2632" s="1" t="s">
        <x:v>5014</x:v>
      </x:c>
      <x:c r="J2632" s="1" t="n">
        <x:v>1.4</x:v>
      </x:c>
      <x:c r="K2632" s="1" t="n">
        <x:v>1.2</x:v>
      </x:c>
      <x:c r="L2632" s="15" t="n">
        <x:v>100.8</x:v>
      </x:c>
      <x:c r="M2632" s="11" t="b">
        <x:f aca="0">FALSE()</x:f>
        <x:v>0</x:v>
      </x:c>
      <x:c r="N2632" s="11" t="b">
        <x:f aca="0">FALSE()</x:f>
        <x:v>0</x:v>
      </x:c>
      <x:c r="O2632" s="1" t="s">
        <x:v>5015</x:v>
      </x:c>
      <x:c r="P2632" s="11" t="b">
        <x:f aca="0">FALSE()</x:f>
        <x:v>0</x:v>
      </x:c>
    </x:row>
    <x:row r="2633" ht="15" hidden="0" customHeight="1">
      <x:c r="A2633" s="1" t="s">
        <x:v>7776</x:v>
      </x:c>
      <x:c r="B2633" s="1" t="s">
        <x:v>3808</x:v>
      </x:c>
      <x:c r="C2633" s="14" t="n">
        <x:v>45389</x:v>
      </x:c>
      <x:c r="D2633" s="1" t="s">
        <x:v>5054</x:v>
      </x:c>
      <x:c r="E2633" s="1" t="s">
        <x:v>5055</x:v>
      </x:c>
      <x:c r="F2633" s="1" t="s">
        <x:v>5012</x:v>
      </x:c>
      <x:c r="G2633" s="1" t="s">
        <x:v>5013</x:v>
      </x:c>
      <x:c r="H2633" s="1" t="s">
        <x:v>5014</x:v>
      </x:c>
      <x:c r="I2633" s="1" t="s">
        <x:v>5014</x:v>
      </x:c>
      <x:c r="J2633" s="1" t="n">
        <x:v>1.1</x:v>
      </x:c>
      <x:c r="K2633" s="1" t="n">
        <x:v>1.8</x:v>
      </x:c>
      <x:c r="L2633" s="15" t="n">
        <x:v>79.2</x:v>
      </x:c>
      <x:c r="M2633" s="11" t="b">
        <x:f aca="0">TRUE()</x:f>
        <x:v>1</x:v>
      </x:c>
      <x:c r="N2633" s="11" t="b">
        <x:f aca="0">FALSE()</x:f>
        <x:v>0</x:v>
      </x:c>
      <x:c r="O2633" s="1" t="s">
        <x:v>5015</x:v>
      </x:c>
      <x:c r="P2633" s="11" t="b">
        <x:f aca="0">FALSE()</x:f>
        <x:v>0</x:v>
      </x:c>
    </x:row>
    <x:row r="2634" ht="15" hidden="0" customHeight="1">
      <x:c r="A2634" s="1" t="s">
        <x:v>7777</x:v>
      </x:c>
      <x:c r="B2634" s="1" t="s">
        <x:v>3808</x:v>
      </x:c>
      <x:c r="C2634" s="14" t="n">
        <x:v>45559</x:v>
      </x:c>
      <x:c r="D2634" s="1" t="s">
        <x:v>5010</x:v>
      </x:c>
      <x:c r="E2634" s="1" t="s">
        <x:v>5011</x:v>
      </x:c>
      <x:c r="F2634" s="1" t="s">
        <x:v>5012</x:v>
      </x:c>
      <x:c r="G2634" s="1" t="s">
        <x:v>5013</x:v>
      </x:c>
      <x:c r="H2634" s="1" t="s">
        <x:v>5014</x:v>
      </x:c>
      <x:c r="I2634" s="1" t="s">
        <x:v>5014</x:v>
      </x:c>
      <x:c r="J2634" s="1" t="n">
        <x:v>1.7</x:v>
      </x:c>
      <x:c r="K2634" s="1" t="n">
        <x:v>2</x:v>
      </x:c>
      <x:c r="L2634" s="15" t="n">
        <x:v>122.4</x:v>
      </x:c>
      <x:c r="M2634" s="11" t="b">
        <x:f aca="0">TRUE()</x:f>
        <x:v>1</x:v>
      </x:c>
      <x:c r="N2634" s="11" t="b">
        <x:f aca="0">FALSE()</x:f>
        <x:v>0</x:v>
      </x:c>
      <x:c r="O2634" s="1" t="s">
        <x:v>5015</x:v>
      </x:c>
      <x:c r="P2634" s="11" t="b">
        <x:f aca="0">FALSE()</x:f>
        <x:v>0</x:v>
      </x:c>
    </x:row>
    <x:row r="2635" ht="15" hidden="0" customHeight="1">
      <x:c r="A2635" s="1" t="s">
        <x:v>7778</x:v>
      </x:c>
      <x:c r="B2635" s="1" t="s">
        <x:v>3808</x:v>
      </x:c>
      <x:c r="C2635" s="14" t="n">
        <x:v>45620</x:v>
      </x:c>
      <x:c r="D2635" s="1" t="s">
        <x:v>5010</x:v>
      </x:c>
      <x:c r="E2635" s="1" t="s">
        <x:v>5011</x:v>
      </x:c>
      <x:c r="F2635" s="1" t="s">
        <x:v>5012</x:v>
      </x:c>
      <x:c r="G2635" s="1" t="s">
        <x:v>5013</x:v>
      </x:c>
      <x:c r="H2635" s="1" t="s">
        <x:v>5014</x:v>
      </x:c>
      <x:c r="I2635" s="1" t="s">
        <x:v>5014</x:v>
      </x:c>
      <x:c r="J2635" s="1" t="n">
        <x:v>0.3</x:v>
      </x:c>
      <x:c r="K2635" s="1" t="n">
        <x:v>1.9</x:v>
      </x:c>
      <x:c r="L2635" s="15" t="n">
        <x:v>21.6</x:v>
      </x:c>
      <x:c r="M2635" s="11" t="b">
        <x:f aca="0">TRUE()</x:f>
        <x:v>1</x:v>
      </x:c>
      <x:c r="N2635" s="11" t="b">
        <x:f aca="0">FALSE()</x:f>
        <x:v>0</x:v>
      </x:c>
      <x:c r="O2635" s="1" t="s">
        <x:v>5015</x:v>
      </x:c>
      <x:c r="P2635" s="11" t="b">
        <x:f aca="0">FALSE()</x:f>
        <x:v>0</x:v>
      </x:c>
    </x:row>
    <x:row r="2636" ht="15" hidden="0" customHeight="1">
      <x:c r="A2636" s="1" t="s">
        <x:v>7779</x:v>
      </x:c>
      <x:c r="B2636" s="1" t="s">
        <x:v>3808</x:v>
      </x:c>
      <x:c r="C2636" s="14" t="n">
        <x:v>45653</x:v>
      </x:c>
      <x:c r="D2636" s="1" t="s">
        <x:v>5010</x:v>
      </x:c>
      <x:c r="E2636" s="1" t="s">
        <x:v>5011</x:v>
      </x:c>
      <x:c r="F2636" s="1" t="s">
        <x:v>5012</x:v>
      </x:c>
      <x:c r="G2636" s="1" t="s">
        <x:v>5013</x:v>
      </x:c>
      <x:c r="H2636" s="1" t="s">
        <x:v>5014</x:v>
      </x:c>
      <x:c r="I2636" s="1" t="s">
        <x:v>5014</x:v>
      </x:c>
      <x:c r="J2636" s="1" t="n">
        <x:v>0.8</x:v>
      </x:c>
      <x:c r="K2636" s="1" t="n">
        <x:v>0.9</x:v>
      </x:c>
      <x:c r="L2636" s="15" t="n">
        <x:v>57.6</x:v>
      </x:c>
      <x:c r="M2636" s="11" t="b">
        <x:f aca="0">TRUE()</x:f>
        <x:v>1</x:v>
      </x:c>
      <x:c r="N2636" s="11" t="b">
        <x:f aca="0">FALSE()</x:f>
        <x:v>0</x:v>
      </x:c>
      <x:c r="O2636" s="1" t="s">
        <x:v>5015</x:v>
      </x:c>
      <x:c r="P2636" s="11" t="b">
        <x:f aca="0">FALSE()</x:f>
        <x:v>0</x:v>
      </x:c>
    </x:row>
    <x:row r="2637" ht="15" hidden="0" customHeight="1">
      <x:c r="A2637" s="1" t="s">
        <x:v>7780</x:v>
      </x:c>
      <x:c r="B2637" s="1" t="s">
        <x:v>1392</x:v>
      </x:c>
      <x:c r="C2637" s="14" t="n">
        <x:v>45300</x:v>
      </x:c>
      <x:c r="D2637" s="1" t="s">
        <x:v>5018</x:v>
      </x:c>
      <x:c r="E2637" s="1" t="s">
        <x:v>5105</x:v>
      </x:c>
      <x:c r="F2637" s="1" t="s">
        <x:v>5076</x:v>
      </x:c>
      <x:c r="G2637" s="1" t="s">
        <x:v>5077</x:v>
      </x:c>
      <x:c r="H2637" s="1" t="s">
        <x:v>5058</x:v>
      </x:c>
      <x:c r="I2637" s="1" t="s">
        <x:v>5059</x:v>
      </x:c>
      <x:c r="J2637" s="1" t="n">
        <x:v>4.3</x:v>
      </x:c>
      <x:c r="K2637" s="1" t="n">
        <x:v>27.1</x:v>
      </x:c>
      <x:c r="L2637" s="15" t="n">
        <x:v>431.97</x:v>
      </x:c>
      <x:c r="M2637" s="11" t="b">
        <x:f aca="0">TRUE()</x:f>
        <x:v>1</x:v>
      </x:c>
      <x:c r="N2637" s="11" t="b">
        <x:f aca="0">FALSE()</x:f>
        <x:v>0</x:v>
      </x:c>
      <x:c r="O2637" s="1" t="s">
        <x:v>5098</x:v>
      </x:c>
      <x:c r="P2637" s="11" t="b">
        <x:f aca="0">TRUE()</x:f>
        <x:v>1</x:v>
      </x:c>
      <x:c r="Q2637" s="1" t="s">
        <x:v>7781</x:v>
      </x:c>
    </x:row>
    <x:row r="2638" ht="15" hidden="0" customHeight="1">
      <x:c r="A2638" s="1" t="s">
        <x:v>7782</x:v>
      </x:c>
      <x:c r="B2638" s="1" t="s">
        <x:v>1392</x:v>
      </x:c>
      <x:c r="C2638" s="14" t="n">
        <x:v>45883</x:v>
      </x:c>
      <x:c r="D2638" s="1" t="s">
        <x:v>5018</x:v>
      </x:c>
      <x:c r="E2638" s="1" t="s">
        <x:v>5110</x:v>
      </x:c>
      <x:c r="F2638" s="1" t="s">
        <x:v>5111</x:v>
      </x:c>
      <x:c r="G2638" s="1" t="s">
        <x:v>5112</x:v>
      </x:c>
      <x:c r="H2638" s="1" t="s">
        <x:v>5031</x:v>
      </x:c>
      <x:c r="I2638" s="1" t="s">
        <x:v>5039</x:v>
      </x:c>
      <x:c r="J2638" s="1" t="n">
        <x:v>1.2</x:v>
      </x:c>
      <x:c r="K2638" s="1" t="n">
        <x:v>2.7</x:v>
      </x:c>
      <x:c r="L2638" s="15" t="n">
        <x:v>892.14</x:v>
      </x:c>
      <x:c r="M2638" s="11" t="b">
        <x:f aca="0">FALSE()</x:f>
        <x:v>0</x:v>
      </x:c>
      <x:c r="N2638" s="11" t="b">
        <x:f aca="0">FALSE()</x:f>
        <x:v>0</x:v>
      </x:c>
      <x:c r="O2638" s="1" t="s">
        <x:v>5068</x:v>
      </x:c>
      <x:c r="P2638" s="11" t="b">
        <x:f aca="0">FALSE()</x:f>
        <x:v>0</x:v>
      </x:c>
    </x:row>
    <x:row r="2639" ht="15" hidden="0" customHeight="1">
      <x:c r="A2639" s="1" t="s">
        <x:v>7783</x:v>
      </x:c>
      <x:c r="B2639" s="1" t="s">
        <x:v>1392</x:v>
      </x:c>
      <x:c r="C2639" s="14" t="n">
        <x:v>46036</x:v>
      </x:c>
      <x:c r="D2639" s="1" t="s">
        <x:v>5010</x:v>
      </x:c>
      <x:c r="E2639" s="1" t="s">
        <x:v>5011</x:v>
      </x:c>
      <x:c r="F2639" s="1" t="s">
        <x:v>5012</x:v>
      </x:c>
      <x:c r="G2639" s="1" t="s">
        <x:v>5013</x:v>
      </x:c>
      <x:c r="H2639" s="1" t="s">
        <x:v>5014</x:v>
      </x:c>
      <x:c r="I2639" s="1" t="s">
        <x:v>5014</x:v>
      </x:c>
      <x:c r="J2639" s="1" t="n">
        <x:v>1.3</x:v>
      </x:c>
      <x:c r="K2639" s="1" t="n">
        <x:v>0.6</x:v>
      </x:c>
      <x:c r="L2639" s="15" t="n">
        <x:v>93.6</x:v>
      </x:c>
      <x:c r="M2639" s="11" t="b">
        <x:f aca="0">TRUE()</x:f>
        <x:v>1</x:v>
      </x:c>
      <x:c r="N2639" s="11" t="b">
        <x:f aca="0">FALSE()</x:f>
        <x:v>0</x:v>
      </x:c>
      <x:c r="O2639" s="1" t="s">
        <x:v>5015</x:v>
      </x:c>
      <x:c r="P2639" s="11" t="b">
        <x:f aca="0">FALSE()</x:f>
        <x:v>0</x:v>
      </x:c>
    </x:row>
    <x:row r="2640" ht="15" hidden="0" customHeight="1">
      <x:c r="A2640" s="1" t="s">
        <x:v>7784</x:v>
      </x:c>
      <x:c r="B2640" s="1" t="s">
        <x:v>1392</x:v>
      </x:c>
      <x:c r="C2640" s="14" t="n">
        <x:v>46043</x:v>
      </x:c>
      <x:c r="D2640" s="1" t="s">
        <x:v>5018</x:v>
      </x:c>
      <x:c r="E2640" s="1" t="s">
        <x:v>5125</x:v>
      </x:c>
      <x:c r="F2640" s="1" t="s">
        <x:v>5111</x:v>
      </x:c>
      <x:c r="G2640" s="1" t="s">
        <x:v>5112</x:v>
      </x:c>
      <x:c r="H2640" s="1" t="s">
        <x:v>5022</x:v>
      </x:c>
      <x:c r="I2640" s="1" t="s">
        <x:v>5059</x:v>
      </x:c>
      <x:c r="J2640" s="1" t="n">
        <x:v>1.4</x:v>
      </x:c>
      <x:c r="K2640" s="1" t="n">
        <x:v>2.7</x:v>
      </x:c>
      <x:c r="L2640" s="15" t="n">
        <x:v>614.59</x:v>
      </x:c>
      <x:c r="M2640" s="11" t="b">
        <x:f aca="0">FALSE()</x:f>
        <x:v>0</x:v>
      </x:c>
      <x:c r="N2640" s="11" t="b">
        <x:f aca="0">FALSE()</x:f>
        <x:v>0</x:v>
      </x:c>
      <x:c r="O2640" s="1" t="s">
        <x:v>5068</x:v>
      </x:c>
      <x:c r="P2640" s="11" t="b">
        <x:f aca="0">FALSE()</x:f>
        <x:v>0</x:v>
      </x:c>
    </x:row>
    <x:row r="2641" ht="15" hidden="0" customHeight="1">
      <x:c r="A2641" s="1" t="s">
        <x:v>7785</x:v>
      </x:c>
      <x:c r="B2641" s="1" t="s">
        <x:v>1392</x:v>
      </x:c>
      <x:c r="C2641" s="14" t="n">
        <x:v>46152</x:v>
      </x:c>
      <x:c r="D2641" s="1" t="s">
        <x:v>5018</x:v>
      </x:c>
      <x:c r="E2641" s="1" t="s">
        <x:v>5125</x:v>
      </x:c>
      <x:c r="F2641" s="1" t="s">
        <x:v>5111</x:v>
      </x:c>
      <x:c r="G2641" s="1" t="s">
        <x:v>5112</x:v>
      </x:c>
      <x:c r="H2641" s="1" t="s">
        <x:v>5022</x:v>
      </x:c>
      <x:c r="I2641" s="1" t="s">
        <x:v>5059</x:v>
      </x:c>
      <x:c r="J2641" s="1" t="n">
        <x:v>2.3</x:v>
      </x:c>
      <x:c r="K2641" s="1" t="n">
        <x:v>13.6</x:v>
      </x:c>
      <x:c r="L2641" s="15" t="n">
        <x:v>373.25</x:v>
      </x:c>
      <x:c r="M2641" s="11" t="b">
        <x:f aca="0">TRUE()</x:f>
        <x:v>1</x:v>
      </x:c>
      <x:c r="N2641" s="11" t="b">
        <x:f aca="0">FALSE()</x:f>
        <x:v>0</x:v>
      </x:c>
      <x:c r="O2641" s="1" t="s">
        <x:v>5037</x:v>
      </x:c>
      <x:c r="P2641" s="11" t="b">
        <x:f aca="0">FALSE()</x:f>
        <x:v>0</x:v>
      </x:c>
    </x:row>
    <x:row r="2642" ht="15" hidden="0" customHeight="1">
      <x:c r="A2642" s="1" t="s">
        <x:v>7786</x:v>
      </x:c>
      <x:c r="B2642" s="1" t="s">
        <x:v>1392</x:v>
      </x:c>
      <x:c r="C2642" s="14" t="n">
        <x:v>46196</x:v>
      </x:c>
      <x:c r="D2642" s="1" t="s">
        <x:v>5010</x:v>
      </x:c>
      <x:c r="E2642" s="1" t="s">
        <x:v>5011</x:v>
      </x:c>
      <x:c r="F2642" s="1" t="s">
        <x:v>5012</x:v>
      </x:c>
      <x:c r="G2642" s="1" t="s">
        <x:v>5013</x:v>
      </x:c>
      <x:c r="H2642" s="1" t="s">
        <x:v>5014</x:v>
      </x:c>
      <x:c r="I2642" s="1" t="s">
        <x:v>5014</x:v>
      </x:c>
      <x:c r="J2642" s="1" t="n">
        <x:v>0.6</x:v>
      </x:c>
      <x:c r="K2642" s="1" t="n">
        <x:v>3.1</x:v>
      </x:c>
      <x:c r="L2642" s="15" t="n">
        <x:v>43.2</x:v>
      </x:c>
      <x:c r="M2642" s="11" t="b">
        <x:f aca="0">TRUE()</x:f>
        <x:v>1</x:v>
      </x:c>
      <x:c r="N2642" s="11" t="b">
        <x:f aca="0">FALSE()</x:f>
        <x:v>0</x:v>
      </x:c>
      <x:c r="O2642" s="1" t="s">
        <x:v>5015</x:v>
      </x:c>
      <x:c r="P2642" s="11" t="b">
        <x:f aca="0">FALSE()</x:f>
        <x:v>0</x:v>
      </x:c>
    </x:row>
    <x:row r="2643" ht="15" hidden="0" customHeight="1">
      <x:c r="A2643" s="1" t="s">
        <x:v>7787</x:v>
      </x:c>
      <x:c r="B2643" s="1" t="s">
        <x:v>3813</x:v>
      </x:c>
      <x:c r="C2643" s="14" t="n">
        <x:v>45350</x:v>
      </x:c>
      <x:c r="D2643" s="1" t="s">
        <x:v>5018</x:v>
      </x:c>
      <x:c r="E2643" s="1" t="s">
        <x:v>5085</x:v>
      </x:c>
      <x:c r="F2643" s="1" t="s">
        <x:v>5020</x:v>
      </x:c>
      <x:c r="G2643" s="1" t="s">
        <x:v>5021</x:v>
      </x:c>
      <x:c r="H2643" s="1" t="s">
        <x:v>5022</x:v>
      </x:c>
      <x:c r="I2643" s="1" t="s">
        <x:v>5100</x:v>
      </x:c>
      <x:c r="J2643" s="1" t="n">
        <x:v>2.5</x:v>
      </x:c>
      <x:c r="K2643" s="1" t="n">
        <x:v>13.5</x:v>
      </x:c>
      <x:c r="L2643" s="15" t="n">
        <x:v>301.14</x:v>
      </x:c>
      <x:c r="M2643" s="11" t="b">
        <x:f aca="0">FALSE()</x:f>
        <x:v>0</x:v>
      </x:c>
      <x:c r="N2643" s="11" t="b">
        <x:f aca="0">FALSE()</x:f>
        <x:v>0</x:v>
      </x:c>
      <x:c r="O2643" s="1" t="s">
        <x:v>5098</x:v>
      </x:c>
      <x:c r="P2643" s="11" t="b">
        <x:f aca="0">FALSE()</x:f>
        <x:v>0</x:v>
      </x:c>
    </x:row>
    <x:row r="2644" ht="15" hidden="0" customHeight="1">
      <x:c r="A2644" s="1" t="s">
        <x:v>7788</x:v>
      </x:c>
      <x:c r="B2644" s="1" t="s">
        <x:v>3813</x:v>
      </x:c>
      <x:c r="C2644" s="14" t="n">
        <x:v>45360</x:v>
      </x:c>
      <x:c r="D2644" s="1" t="s">
        <x:v>5010</x:v>
      </x:c>
      <x:c r="E2644" s="1" t="s">
        <x:v>5011</x:v>
      </x:c>
      <x:c r="F2644" s="1" t="s">
        <x:v>5012</x:v>
      </x:c>
      <x:c r="G2644" s="1" t="s">
        <x:v>5013</x:v>
      </x:c>
      <x:c r="H2644" s="1" t="s">
        <x:v>5014</x:v>
      </x:c>
      <x:c r="I2644" s="1" t="s">
        <x:v>5014</x:v>
      </x:c>
      <x:c r="J2644" s="1" t="n">
        <x:v>0.8</x:v>
      </x:c>
      <x:c r="K2644" s="1" t="n">
        <x:v>0.5</x:v>
      </x:c>
      <x:c r="L2644" s="15" t="n">
        <x:v>57.6</x:v>
      </x:c>
      <x:c r="M2644" s="11" t="b">
        <x:f aca="0">FALSE()</x:f>
        <x:v>0</x:v>
      </x:c>
      <x:c r="N2644" s="11" t="b">
        <x:f aca="0">FALSE()</x:f>
        <x:v>0</x:v>
      </x:c>
      <x:c r="O2644" s="1" t="s">
        <x:v>5015</x:v>
      </x:c>
      <x:c r="P2644" s="11" t="b">
        <x:f aca="0">FALSE()</x:f>
        <x:v>0</x:v>
      </x:c>
    </x:row>
    <x:row r="2645" ht="15" hidden="0" customHeight="1">
      <x:c r="A2645" s="1" t="s">
        <x:v>7789</x:v>
      </x:c>
      <x:c r="B2645" s="1" t="s">
        <x:v>3813</x:v>
      </x:c>
      <x:c r="C2645" s="14" t="n">
        <x:v>45681</x:v>
      </x:c>
      <x:c r="D2645" s="1" t="s">
        <x:v>5010</x:v>
      </x:c>
      <x:c r="E2645" s="1" t="s">
        <x:v>5011</x:v>
      </x:c>
      <x:c r="F2645" s="1" t="s">
        <x:v>5012</x:v>
      </x:c>
      <x:c r="G2645" s="1" t="s">
        <x:v>5013</x:v>
      </x:c>
      <x:c r="H2645" s="1" t="s">
        <x:v>5014</x:v>
      </x:c>
      <x:c r="I2645" s="1" t="s">
        <x:v>5014</x:v>
      </x:c>
      <x:c r="J2645" s="1" t="n">
        <x:v>0.9</x:v>
      </x:c>
      <x:c r="K2645" s="1" t="n">
        <x:v>1.8</x:v>
      </x:c>
      <x:c r="L2645" s="15" t="n">
        <x:v>64.8</x:v>
      </x:c>
      <x:c r="M2645" s="11" t="b">
        <x:f aca="0">TRUE()</x:f>
        <x:v>1</x:v>
      </x:c>
      <x:c r="N2645" s="11" t="b">
        <x:f aca="0">FALSE()</x:f>
        <x:v>0</x:v>
      </x:c>
      <x:c r="O2645" s="1" t="s">
        <x:v>5015</x:v>
      </x:c>
      <x:c r="P2645" s="11" t="b">
        <x:f aca="0">FALSE()</x:f>
        <x:v>0</x:v>
      </x:c>
    </x:row>
    <x:row r="2646" ht="15" hidden="0" customHeight="1">
      <x:c r="A2646" s="1" t="s">
        <x:v>7790</x:v>
      </x:c>
      <x:c r="B2646" s="1" t="s">
        <x:v>3813</x:v>
      </x:c>
      <x:c r="C2646" s="14" t="n">
        <x:v>45720</x:v>
      </x:c>
      <x:c r="D2646" s="1" t="s">
        <x:v>5010</x:v>
      </x:c>
      <x:c r="E2646" s="1" t="s">
        <x:v>5011</x:v>
      </x:c>
      <x:c r="F2646" s="1" t="s">
        <x:v>5012</x:v>
      </x:c>
      <x:c r="G2646" s="1" t="s">
        <x:v>5013</x:v>
      </x:c>
      <x:c r="H2646" s="1" t="s">
        <x:v>5014</x:v>
      </x:c>
      <x:c r="I2646" s="1" t="s">
        <x:v>5014</x:v>
      </x:c>
      <x:c r="J2646" s="1" t="n">
        <x:v>1.4</x:v>
      </x:c>
      <x:c r="K2646" s="1" t="n">
        <x:v>1.7</x:v>
      </x:c>
      <x:c r="L2646" s="15" t="n">
        <x:v>100.8</x:v>
      </x:c>
      <x:c r="M2646" s="11" t="b">
        <x:f aca="0">TRUE()</x:f>
        <x:v>1</x:v>
      </x:c>
      <x:c r="N2646" s="11" t="b">
        <x:f aca="0">FALSE()</x:f>
        <x:v>0</x:v>
      </x:c>
      <x:c r="O2646" s="1" t="s">
        <x:v>5015</x:v>
      </x:c>
      <x:c r="P2646" s="11" t="b">
        <x:f aca="0">FALSE()</x:f>
        <x:v>0</x:v>
      </x:c>
    </x:row>
    <x:row r="2647" ht="15" hidden="0" customHeight="1">
      <x:c r="A2647" s="1" t="s">
        <x:v>7791</x:v>
      </x:c>
      <x:c r="B2647" s="1" t="s">
        <x:v>3813</x:v>
      </x:c>
      <x:c r="C2647" s="14" t="n">
        <x:v>46011</x:v>
      </x:c>
      <x:c r="D2647" s="1" t="s">
        <x:v>5018</x:v>
      </x:c>
      <x:c r="E2647" s="1" t="s">
        <x:v>5019</x:v>
      </x:c>
      <x:c r="F2647" s="1" t="s">
        <x:v>5020</x:v>
      </x:c>
      <x:c r="G2647" s="1" t="s">
        <x:v>5021</x:v>
      </x:c>
      <x:c r="H2647" s="1" t="s">
        <x:v>5022</x:v>
      </x:c>
      <x:c r="I2647" s="1" t="s">
        <x:v>5023</x:v>
      </x:c>
      <x:c r="J2647" s="1" t="n">
        <x:v>1.4</x:v>
      </x:c>
      <x:c r="K2647" s="1" t="n">
        <x:v>6.3</x:v>
      </x:c>
      <x:c r="L2647" s="15" t="n">
        <x:v>454.48</x:v>
      </x:c>
      <x:c r="M2647" s="11" t="b">
        <x:f aca="0">TRUE()</x:f>
        <x:v>1</x:v>
      </x:c>
      <x:c r="N2647" s="11" t="b">
        <x:f aca="0">FALSE()</x:f>
        <x:v>0</x:v>
      </x:c>
      <x:c r="O2647" s="1" t="s">
        <x:v>5073</x:v>
      </x:c>
      <x:c r="P2647" s="11" t="b">
        <x:f aca="0">FALSE()</x:f>
        <x:v>0</x:v>
      </x:c>
    </x:row>
    <x:row r="2648" ht="15" hidden="0" customHeight="1">
      <x:c r="A2648" s="1" t="s">
        <x:v>7792</x:v>
      </x:c>
      <x:c r="B2648" s="1" t="s">
        <x:v>3816</x:v>
      </x:c>
      <x:c r="C2648" s="14" t="n">
        <x:v>45685</x:v>
      </x:c>
      <x:c r="D2648" s="1" t="s">
        <x:v>5010</x:v>
      </x:c>
      <x:c r="E2648" s="1" t="s">
        <x:v>5011</x:v>
      </x:c>
      <x:c r="F2648" s="1" t="s">
        <x:v>5012</x:v>
      </x:c>
      <x:c r="G2648" s="1" t="s">
        <x:v>5013</x:v>
      </x:c>
      <x:c r="H2648" s="1" t="s">
        <x:v>5014</x:v>
      </x:c>
      <x:c r="I2648" s="1" t="s">
        <x:v>5014</x:v>
      </x:c>
      <x:c r="J2648" s="1" t="n">
        <x:v>1.7</x:v>
      </x:c>
      <x:c r="K2648" s="1" t="n">
        <x:v>1.6</x:v>
      </x:c>
      <x:c r="L2648" s="15" t="n">
        <x:v>122.4</x:v>
      </x:c>
      <x:c r="M2648" s="11" t="b">
        <x:f aca="0">TRUE()</x:f>
        <x:v>1</x:v>
      </x:c>
      <x:c r="N2648" s="11" t="b">
        <x:f aca="0">FALSE()</x:f>
        <x:v>0</x:v>
      </x:c>
      <x:c r="O2648" s="1" t="s">
        <x:v>5015</x:v>
      </x:c>
      <x:c r="P2648" s="11" t="b">
        <x:f aca="0">FALSE()</x:f>
        <x:v>0</x:v>
      </x:c>
    </x:row>
    <x:row r="2649" ht="15" hidden="0" customHeight="1">
      <x:c r="A2649" s="1" t="s">
        <x:v>7793</x:v>
      </x:c>
      <x:c r="B2649" s="1" t="s">
        <x:v>3816</x:v>
      </x:c>
      <x:c r="C2649" s="14" t="n">
        <x:v>45976</x:v>
      </x:c>
      <x:c r="D2649" s="1" t="s">
        <x:v>5010</x:v>
      </x:c>
      <x:c r="E2649" s="1" t="s">
        <x:v>5011</x:v>
      </x:c>
      <x:c r="F2649" s="1" t="s">
        <x:v>5012</x:v>
      </x:c>
      <x:c r="G2649" s="1" t="s">
        <x:v>5013</x:v>
      </x:c>
      <x:c r="H2649" s="1" t="s">
        <x:v>5014</x:v>
      </x:c>
      <x:c r="I2649" s="1" t="s">
        <x:v>5014</x:v>
      </x:c>
      <x:c r="J2649" s="1" t="n">
        <x:v>1</x:v>
      </x:c>
      <x:c r="K2649" s="1" t="n">
        <x:v>1.8</x:v>
      </x:c>
      <x:c r="L2649" s="15" t="n">
        <x:v>72</x:v>
      </x:c>
      <x:c r="M2649" s="11" t="b">
        <x:f aca="0">TRUE()</x:f>
        <x:v>1</x:v>
      </x:c>
      <x:c r="N2649" s="11" t="b">
        <x:f aca="0">FALSE()</x:f>
        <x:v>0</x:v>
      </x:c>
      <x:c r="O2649" s="1" t="s">
        <x:v>5015</x:v>
      </x:c>
      <x:c r="P2649" s="11" t="b">
        <x:f aca="0">FALSE()</x:f>
        <x:v>0</x:v>
      </x:c>
    </x:row>
    <x:row r="2650" ht="15" hidden="0" customHeight="1">
      <x:c r="A2650" s="1" t="s">
        <x:v>7794</x:v>
      </x:c>
      <x:c r="B2650" s="1" t="s">
        <x:v>3816</x:v>
      </x:c>
      <x:c r="C2650" s="14" t="n">
        <x:v>46009</x:v>
      </x:c>
      <x:c r="D2650" s="1" t="s">
        <x:v>5018</x:v>
      </x:c>
      <x:c r="E2650" s="1" t="s">
        <x:v>5136</x:v>
      </x:c>
      <x:c r="F2650" s="1" t="s">
        <x:v>5137</x:v>
      </x:c>
      <x:c r="G2650" s="1" t="s">
        <x:v>5138</x:v>
      </x:c>
      <x:c r="H2650" s="1" t="s">
        <x:v>5031</x:v>
      </x:c>
      <x:c r="I2650" s="1" t="s">
        <x:v>5014</x:v>
      </x:c>
      <x:c r="J2650" s="1" t="n">
        <x:v>1.5</x:v>
      </x:c>
      <x:c r="K2650" s="1" t="n">
        <x:v>9.8</x:v>
      </x:c>
      <x:c r="L2650" s="15" t="n">
        <x:v>108</x:v>
      </x:c>
      <x:c r="M2650" s="11" t="b">
        <x:f aca="0">TRUE()</x:f>
        <x:v>1</x:v>
      </x:c>
      <x:c r="N2650" s="11" t="b">
        <x:f aca="0">TRUE()</x:f>
        <x:v>1</x:v>
      </x:c>
      <x:c r="O2650" s="1" t="s">
        <x:v>5139</x:v>
      </x:c>
      <x:c r="P2650" s="11" t="b">
        <x:f aca="0">FALSE()</x:f>
        <x:v>0</x:v>
      </x:c>
    </x:row>
    <x:row r="2651" ht="15" hidden="0" customHeight="1">
      <x:c r="A2651" s="1" t="s">
        <x:v>7795</x:v>
      </x:c>
      <x:c r="B2651" s="1" t="s">
        <x:v>3819</x:v>
      </x:c>
      <x:c r="C2651" s="14" t="n">
        <x:v>45514</x:v>
      </x:c>
      <x:c r="D2651" s="1" t="s">
        <x:v>5010</x:v>
      </x:c>
      <x:c r="E2651" s="1" t="s">
        <x:v>5011</x:v>
      </x:c>
      <x:c r="F2651" s="1" t="s">
        <x:v>5012</x:v>
      </x:c>
      <x:c r="G2651" s="1" t="s">
        <x:v>5013</x:v>
      </x:c>
      <x:c r="H2651" s="1" t="s">
        <x:v>5014</x:v>
      </x:c>
      <x:c r="I2651" s="1" t="s">
        <x:v>5014</x:v>
      </x:c>
      <x:c r="J2651" s="1" t="n">
        <x:v>0.9</x:v>
      </x:c>
      <x:c r="K2651" s="1" t="n">
        <x:v>1.1</x:v>
      </x:c>
      <x:c r="L2651" s="15" t="n">
        <x:v>64.8</x:v>
      </x:c>
      <x:c r="M2651" s="11" t="b">
        <x:f aca="0">TRUE()</x:f>
        <x:v>1</x:v>
      </x:c>
      <x:c r="N2651" s="11" t="b">
        <x:f aca="0">FALSE()</x:f>
        <x:v>0</x:v>
      </x:c>
      <x:c r="O2651" s="1" t="s">
        <x:v>5015</x:v>
      </x:c>
      <x:c r="P2651" s="11" t="b">
        <x:f aca="0">FALSE()</x:f>
        <x:v>0</x:v>
      </x:c>
    </x:row>
    <x:row r="2652" ht="15" hidden="0" customHeight="1">
      <x:c r="A2652" s="1" t="s">
        <x:v>7796</x:v>
      </x:c>
      <x:c r="B2652" s="1" t="s">
        <x:v>3819</x:v>
      </x:c>
      <x:c r="C2652" s="14" t="n">
        <x:v>45698</x:v>
      </x:c>
      <x:c r="D2652" s="1" t="s">
        <x:v>5010</x:v>
      </x:c>
      <x:c r="E2652" s="1" t="s">
        <x:v>5011</x:v>
      </x:c>
      <x:c r="F2652" s="1" t="s">
        <x:v>5012</x:v>
      </x:c>
      <x:c r="G2652" s="1" t="s">
        <x:v>5013</x:v>
      </x:c>
      <x:c r="H2652" s="1" t="s">
        <x:v>5014</x:v>
      </x:c>
      <x:c r="I2652" s="1" t="s">
        <x:v>5014</x:v>
      </x:c>
      <x:c r="J2652" s="1" t="n">
        <x:v>0.9</x:v>
      </x:c>
      <x:c r="K2652" s="1" t="n">
        <x:v>1.8</x:v>
      </x:c>
      <x:c r="L2652" s="15" t="n">
        <x:v>64.8</x:v>
      </x:c>
      <x:c r="M2652" s="11" t="b">
        <x:f aca="0">TRUE()</x:f>
        <x:v>1</x:v>
      </x:c>
      <x:c r="N2652" s="11" t="b">
        <x:f aca="0">FALSE()</x:f>
        <x:v>0</x:v>
      </x:c>
      <x:c r="O2652" s="1" t="s">
        <x:v>5015</x:v>
      </x:c>
      <x:c r="P2652" s="11" t="b">
        <x:f aca="0">FALSE()</x:f>
        <x:v>0</x:v>
      </x:c>
    </x:row>
    <x:row r="2653" ht="15" hidden="0" customHeight="1">
      <x:c r="A2653" s="1" t="s">
        <x:v>7797</x:v>
      </x:c>
      <x:c r="B2653" s="1" t="s">
        <x:v>3819</x:v>
      </x:c>
      <x:c r="C2653" s="14" t="n">
        <x:v>46111</x:v>
      </x:c>
      <x:c r="D2653" s="1" t="s">
        <x:v>5010</x:v>
      </x:c>
      <x:c r="E2653" s="1" t="s">
        <x:v>5011</x:v>
      </x:c>
      <x:c r="F2653" s="1" t="s">
        <x:v>5012</x:v>
      </x:c>
      <x:c r="G2653" s="1" t="s">
        <x:v>5013</x:v>
      </x:c>
      <x:c r="H2653" s="1" t="s">
        <x:v>5014</x:v>
      </x:c>
      <x:c r="I2653" s="1" t="s">
        <x:v>5014</x:v>
      </x:c>
      <x:c r="J2653" s="1" t="n">
        <x:v>1.5</x:v>
      </x:c>
      <x:c r="K2653" s="1" t="n">
        <x:v>1.9</x:v>
      </x:c>
      <x:c r="L2653" s="15" t="n">
        <x:v>108</x:v>
      </x:c>
      <x:c r="M2653" s="11" t="b">
        <x:f aca="0">TRUE()</x:f>
        <x:v>1</x:v>
      </x:c>
      <x:c r="N2653" s="11" t="b">
        <x:f aca="0">FALSE()</x:f>
        <x:v>0</x:v>
      </x:c>
      <x:c r="O2653" s="1" t="s">
        <x:v>5015</x:v>
      </x:c>
      <x:c r="P2653" s="11" t="b">
        <x:f aca="0">FALSE()</x:f>
        <x:v>0</x:v>
      </x:c>
    </x:row>
    <x:row r="2654" ht="15" hidden="0" customHeight="1">
      <x:c r="A2654" s="1" t="s">
        <x:v>7798</x:v>
      </x:c>
      <x:c r="B2654" s="1" t="s">
        <x:v>3822</x:v>
      </x:c>
      <x:c r="C2654" s="14" t="n">
        <x:v>45474</x:v>
      </x:c>
      <x:c r="D2654" s="1" t="s">
        <x:v>5010</x:v>
      </x:c>
      <x:c r="E2654" s="1" t="s">
        <x:v>5011</x:v>
      </x:c>
      <x:c r="F2654" s="1" t="s">
        <x:v>5012</x:v>
      </x:c>
      <x:c r="G2654" s="1" t="s">
        <x:v>5013</x:v>
      </x:c>
      <x:c r="H2654" s="1" t="s">
        <x:v>5014</x:v>
      </x:c>
      <x:c r="I2654" s="1" t="s">
        <x:v>5014</x:v>
      </x:c>
      <x:c r="J2654" s="1" t="n">
        <x:v>1</x:v>
      </x:c>
      <x:c r="K2654" s="1" t="n">
        <x:v>1.5</x:v>
      </x:c>
      <x:c r="L2654" s="15" t="n">
        <x:v>72</x:v>
      </x:c>
      <x:c r="M2654" s="11" t="b">
        <x:f aca="0">TRUE()</x:f>
        <x:v>1</x:v>
      </x:c>
      <x:c r="N2654" s="11" t="b">
        <x:f aca="0">FALSE()</x:f>
        <x:v>0</x:v>
      </x:c>
      <x:c r="O2654" s="1" t="s">
        <x:v>5015</x:v>
      </x:c>
      <x:c r="P2654" s="11" t="b">
        <x:f aca="0">FALSE()</x:f>
        <x:v>0</x:v>
      </x:c>
    </x:row>
    <x:row r="2655" ht="15" hidden="0" customHeight="1">
      <x:c r="A2655" s="1" t="s">
        <x:v>7799</x:v>
      </x:c>
      <x:c r="B2655" s="1" t="s">
        <x:v>3822</x:v>
      </x:c>
      <x:c r="C2655" s="14" t="n">
        <x:v>45521</x:v>
      </x:c>
      <x:c r="D2655" s="1" t="s">
        <x:v>5010</x:v>
      </x:c>
      <x:c r="E2655" s="1" t="s">
        <x:v>5011</x:v>
      </x:c>
      <x:c r="F2655" s="1" t="s">
        <x:v>5012</x:v>
      </x:c>
      <x:c r="G2655" s="1" t="s">
        <x:v>5013</x:v>
      </x:c>
      <x:c r="H2655" s="1" t="s">
        <x:v>5014</x:v>
      </x:c>
      <x:c r="I2655" s="1" t="s">
        <x:v>5014</x:v>
      </x:c>
      <x:c r="J2655" s="1" t="n">
        <x:v>0.7</x:v>
      </x:c>
      <x:c r="K2655" s="1" t="n">
        <x:v>0.8</x:v>
      </x:c>
      <x:c r="L2655" s="15" t="n">
        <x:v>50.4</x:v>
      </x:c>
      <x:c r="M2655" s="11" t="b">
        <x:f aca="0">FALSE()</x:f>
        <x:v>0</x:v>
      </x:c>
      <x:c r="N2655" s="11" t="b">
        <x:f aca="0">FALSE()</x:f>
        <x:v>0</x:v>
      </x:c>
      <x:c r="O2655" s="1" t="s">
        <x:v>5015</x:v>
      </x:c>
      <x:c r="P2655" s="11" t="b">
        <x:f aca="0">FALSE()</x:f>
        <x:v>0</x:v>
      </x:c>
    </x:row>
    <x:row r="2656" ht="15" hidden="0" customHeight="1">
      <x:c r="A2656" s="1" t="s">
        <x:v>7800</x:v>
      </x:c>
      <x:c r="B2656" s="1" t="s">
        <x:v>3822</x:v>
      </x:c>
      <x:c r="C2656" s="14" t="n">
        <x:v>45574</x:v>
      </x:c>
      <x:c r="D2656" s="1" t="s">
        <x:v>5010</x:v>
      </x:c>
      <x:c r="E2656" s="1" t="s">
        <x:v>5011</x:v>
      </x:c>
      <x:c r="F2656" s="1" t="s">
        <x:v>5012</x:v>
      </x:c>
      <x:c r="G2656" s="1" t="s">
        <x:v>5013</x:v>
      </x:c>
      <x:c r="H2656" s="1" t="s">
        <x:v>5014</x:v>
      </x:c>
      <x:c r="I2656" s="1" t="s">
        <x:v>5014</x:v>
      </x:c>
      <x:c r="J2656" s="1" t="n">
        <x:v>1.2</x:v>
      </x:c>
      <x:c r="K2656" s="1" t="n">
        <x:v>1.9</x:v>
      </x:c>
      <x:c r="L2656" s="15" t="n">
        <x:v>86.4</x:v>
      </x:c>
      <x:c r="M2656" s="11" t="b">
        <x:f aca="0">TRUE()</x:f>
        <x:v>1</x:v>
      </x:c>
      <x:c r="N2656" s="11" t="b">
        <x:f aca="0">FALSE()</x:f>
        <x:v>0</x:v>
      </x:c>
      <x:c r="O2656" s="1" t="s">
        <x:v>5015</x:v>
      </x:c>
      <x:c r="P2656" s="11" t="b">
        <x:f aca="0">FALSE()</x:f>
        <x:v>0</x:v>
      </x:c>
    </x:row>
    <x:row r="2657" ht="15" hidden="0" customHeight="1">
      <x:c r="A2657" s="1" t="s">
        <x:v>7801</x:v>
      </x:c>
      <x:c r="B2657" s="1" t="s">
        <x:v>3825</x:v>
      </x:c>
      <x:c r="C2657" s="14" t="n">
        <x:v>45309</x:v>
      </x:c>
      <x:c r="D2657" s="1" t="s">
        <x:v>5010</x:v>
      </x:c>
      <x:c r="E2657" s="1" t="s">
        <x:v>5011</x:v>
      </x:c>
      <x:c r="F2657" s="1" t="s">
        <x:v>5012</x:v>
      </x:c>
      <x:c r="G2657" s="1" t="s">
        <x:v>5013</x:v>
      </x:c>
      <x:c r="H2657" s="1" t="s">
        <x:v>5014</x:v>
      </x:c>
      <x:c r="I2657" s="1" t="s">
        <x:v>5014</x:v>
      </x:c>
      <x:c r="J2657" s="1" t="n">
        <x:v>1.4</x:v>
      </x:c>
      <x:c r="K2657" s="1" t="n">
        <x:v>1.7</x:v>
      </x:c>
      <x:c r="L2657" s="15" t="n">
        <x:v>100.8</x:v>
      </x:c>
      <x:c r="M2657" s="11" t="b">
        <x:f aca="0">FALSE()</x:f>
        <x:v>0</x:v>
      </x:c>
      <x:c r="N2657" s="11" t="b">
        <x:f aca="0">FALSE()</x:f>
        <x:v>0</x:v>
      </x:c>
      <x:c r="O2657" s="1" t="s">
        <x:v>5015</x:v>
      </x:c>
      <x:c r="P2657" s="11" t="b">
        <x:f aca="0">FALSE()</x:f>
        <x:v>0</x:v>
      </x:c>
    </x:row>
    <x:row r="2658" ht="15" hidden="0" customHeight="1">
      <x:c r="A2658" s="1" t="s">
        <x:v>7802</x:v>
      </x:c>
      <x:c r="B2658" s="1" t="s">
        <x:v>3825</x:v>
      </x:c>
      <x:c r="C2658" s="14" t="n">
        <x:v>45374</x:v>
      </x:c>
      <x:c r="D2658" s="1" t="s">
        <x:v>5010</x:v>
      </x:c>
      <x:c r="E2658" s="1" t="s">
        <x:v>5011</x:v>
      </x:c>
      <x:c r="F2658" s="1" t="s">
        <x:v>5012</x:v>
      </x:c>
      <x:c r="G2658" s="1" t="s">
        <x:v>5013</x:v>
      </x:c>
      <x:c r="H2658" s="1" t="s">
        <x:v>5014</x:v>
      </x:c>
      <x:c r="I2658" s="1" t="s">
        <x:v>5014</x:v>
      </x:c>
      <x:c r="J2658" s="1" t="n">
        <x:v>0.9</x:v>
      </x:c>
      <x:c r="K2658" s="1" t="n">
        <x:v>1.6</x:v>
      </x:c>
      <x:c r="L2658" s="15" t="n">
        <x:v>64.8</x:v>
      </x:c>
      <x:c r="M2658" s="11" t="b">
        <x:f aca="0">TRUE()</x:f>
        <x:v>1</x:v>
      </x:c>
      <x:c r="N2658" s="11" t="b">
        <x:f aca="0">FALSE()</x:f>
        <x:v>0</x:v>
      </x:c>
      <x:c r="O2658" s="1" t="s">
        <x:v>5015</x:v>
      </x:c>
      <x:c r="P2658" s="11" t="b">
        <x:f aca="0">FALSE()</x:f>
        <x:v>0</x:v>
      </x:c>
    </x:row>
    <x:row r="2659" ht="15" hidden="0" customHeight="1">
      <x:c r="A2659" s="1" t="s">
        <x:v>7803</x:v>
      </x:c>
      <x:c r="B2659" s="1" t="s">
        <x:v>3825</x:v>
      </x:c>
      <x:c r="C2659" s="14" t="n">
        <x:v>45422</x:v>
      </x:c>
      <x:c r="D2659" s="1" t="s">
        <x:v>5010</x:v>
      </x:c>
      <x:c r="E2659" s="1" t="s">
        <x:v>5011</x:v>
      </x:c>
      <x:c r="F2659" s="1" t="s">
        <x:v>5012</x:v>
      </x:c>
      <x:c r="G2659" s="1" t="s">
        <x:v>5013</x:v>
      </x:c>
      <x:c r="H2659" s="1" t="s">
        <x:v>5014</x:v>
      </x:c>
      <x:c r="I2659" s="1" t="s">
        <x:v>5014</x:v>
      </x:c>
      <x:c r="J2659" s="1" t="n">
        <x:v>0.6</x:v>
      </x:c>
      <x:c r="K2659" s="1" t="n">
        <x:v>1</x:v>
      </x:c>
      <x:c r="L2659" s="15" t="n">
        <x:v>43.2</x:v>
      </x:c>
      <x:c r="M2659" s="11" t="b">
        <x:f aca="0">TRUE()</x:f>
        <x:v>1</x:v>
      </x:c>
      <x:c r="N2659" s="11" t="b">
        <x:f aca="0">FALSE()</x:f>
        <x:v>0</x:v>
      </x:c>
      <x:c r="O2659" s="1" t="s">
        <x:v>5015</x:v>
      </x:c>
      <x:c r="P2659" s="11" t="b">
        <x:f aca="0">FALSE()</x:f>
        <x:v>0</x:v>
      </x:c>
    </x:row>
    <x:row r="2660" ht="15" hidden="0" customHeight="1">
      <x:c r="A2660" s="1" t="s">
        <x:v>7804</x:v>
      </x:c>
      <x:c r="B2660" s="1" t="s">
        <x:v>3825</x:v>
      </x:c>
      <x:c r="C2660" s="14" t="n">
        <x:v>45620</x:v>
      </x:c>
      <x:c r="D2660" s="1" t="s">
        <x:v>5018</x:v>
      </x:c>
      <x:c r="E2660" s="1" t="s">
        <x:v>5176</x:v>
      </x:c>
      <x:c r="F2660" s="1" t="s">
        <x:v>5066</x:v>
      </x:c>
      <x:c r="G2660" s="1" t="s">
        <x:v>5067</x:v>
      </x:c>
      <x:c r="H2660" s="1" t="s">
        <x:v>5036</x:v>
      </x:c>
      <x:c r="I2660" s="1" t="s">
        <x:v>5032</x:v>
      </x:c>
      <x:c r="J2660" s="1" t="n">
        <x:v>3.5</x:v>
      </x:c>
      <x:c r="K2660" s="1" t="n">
        <x:v>17.6</x:v>
      </x:c>
      <x:c r="L2660" s="15" t="n">
        <x:v>534.41</x:v>
      </x:c>
      <x:c r="M2660" s="11" t="b">
        <x:f aca="0">FALSE()</x:f>
        <x:v>0</x:v>
      </x:c>
      <x:c r="N2660" s="11" t="b">
        <x:f aca="0">FALSE()</x:f>
        <x:v>0</x:v>
      </x:c>
      <x:c r="O2660" s="1" t="s">
        <x:v>5078</x:v>
      </x:c>
      <x:c r="P2660" s="11" t="b">
        <x:f aca="0">FALSE()</x:f>
        <x:v>0</x:v>
      </x:c>
    </x:row>
    <x:row r="2661" ht="15" hidden="0" customHeight="1">
      <x:c r="A2661" s="1" t="s">
        <x:v>7805</x:v>
      </x:c>
      <x:c r="B2661" s="1" t="s">
        <x:v>3825</x:v>
      </x:c>
      <x:c r="C2661" s="14" t="n">
        <x:v>46036</x:v>
      </x:c>
      <x:c r="D2661" s="1" t="s">
        <x:v>5018</x:v>
      </x:c>
      <x:c r="E2661" s="1" t="s">
        <x:v>5232</x:v>
      </x:c>
      <x:c r="F2661" s="1" t="s">
        <x:v>5066</x:v>
      </x:c>
      <x:c r="G2661" s="1" t="s">
        <x:v>5067</x:v>
      </x:c>
      <x:c r="H2661" s="1" t="s">
        <x:v>5022</x:v>
      </x:c>
      <x:c r="I2661" s="1" t="s">
        <x:v>5044</x:v>
      </x:c>
      <x:c r="J2661" s="1" t="n">
        <x:v>2.9</x:v>
      </x:c>
      <x:c r="K2661" s="1" t="n">
        <x:v>6.2</x:v>
      </x:c>
      <x:c r="L2661" s="15" t="n">
        <x:v>996.25</x:v>
      </x:c>
      <x:c r="M2661" s="11" t="b">
        <x:f aca="0">TRUE()</x:f>
        <x:v>1</x:v>
      </x:c>
      <x:c r="N2661" s="11" t="b">
        <x:f aca="0">FALSE()</x:f>
        <x:v>0</x:v>
      </x:c>
      <x:c r="O2661" s="1" t="s">
        <x:v>5033</x:v>
      </x:c>
      <x:c r="P2661" s="11" t="b">
        <x:f aca="0">FALSE()</x:f>
        <x:v>0</x:v>
      </x:c>
    </x:row>
    <x:row r="2662" ht="15" hidden="0" customHeight="1">
      <x:c r="A2662" s="1" t="s">
        <x:v>7806</x:v>
      </x:c>
      <x:c r="B2662" s="1" t="s">
        <x:v>3828</x:v>
      </x:c>
      <x:c r="C2662" s="14" t="n">
        <x:v>45391</x:v>
      </x:c>
      <x:c r="D2662" s="1" t="s">
        <x:v>5018</x:v>
      </x:c>
      <x:c r="E2662" s="1" t="s">
        <x:v>5019</x:v>
      </x:c>
      <x:c r="F2662" s="1" t="s">
        <x:v>5020</x:v>
      </x:c>
      <x:c r="G2662" s="1" t="s">
        <x:v>5021</x:v>
      </x:c>
      <x:c r="H2662" s="1" t="s">
        <x:v>5036</x:v>
      </x:c>
      <x:c r="I2662" s="1" t="s">
        <x:v>5044</x:v>
      </x:c>
      <x:c r="J2662" s="1" t="n">
        <x:v>4</x:v>
      </x:c>
      <x:c r="K2662" s="1" t="n">
        <x:v>20.2</x:v>
      </x:c>
      <x:c r="L2662" s="15" t="n">
        <x:v>794.66</x:v>
      </x:c>
      <x:c r="M2662" s="11" t="b">
        <x:f aca="0">FALSE()</x:f>
        <x:v>0</x:v>
      </x:c>
      <x:c r="N2662" s="11" t="b">
        <x:f aca="0">FALSE()</x:f>
        <x:v>0</x:v>
      </x:c>
      <x:c r="O2662" s="1" t="s">
        <x:v>5037</x:v>
      </x:c>
      <x:c r="P2662" s="11" t="b">
        <x:f aca="0">FALSE()</x:f>
        <x:v>0</x:v>
      </x:c>
    </x:row>
    <x:row r="2663" ht="15" hidden="0" customHeight="1">
      <x:c r="A2663" s="1" t="s">
        <x:v>7807</x:v>
      </x:c>
      <x:c r="B2663" s="1" t="s">
        <x:v>3828</x:v>
      </x:c>
      <x:c r="C2663" s="14" t="n">
        <x:v>45660</x:v>
      </x:c>
      <x:c r="D2663" s="1" t="s">
        <x:v>5054</x:v>
      </x:c>
      <x:c r="E2663" s="1" t="s">
        <x:v>5055</x:v>
      </x:c>
      <x:c r="F2663" s="1" t="s">
        <x:v>5012</x:v>
      </x:c>
      <x:c r="G2663" s="1" t="s">
        <x:v>5013</x:v>
      </x:c>
      <x:c r="H2663" s="1" t="s">
        <x:v>5014</x:v>
      </x:c>
      <x:c r="I2663" s="1" t="s">
        <x:v>5014</x:v>
      </x:c>
      <x:c r="J2663" s="1" t="n">
        <x:v>1.7</x:v>
      </x:c>
      <x:c r="K2663" s="1" t="n">
        <x:v>0.8</x:v>
      </x:c>
      <x:c r="L2663" s="15" t="n">
        <x:v>122.4</x:v>
      </x:c>
      <x:c r="M2663" s="11" t="b">
        <x:f aca="0">TRUE()</x:f>
        <x:v>1</x:v>
      </x:c>
      <x:c r="N2663" s="11" t="b">
        <x:f aca="0">FALSE()</x:f>
        <x:v>0</x:v>
      </x:c>
      <x:c r="O2663" s="1" t="s">
        <x:v>5015</x:v>
      </x:c>
      <x:c r="P2663" s="11" t="b">
        <x:f aca="0">FALSE()</x:f>
        <x:v>0</x:v>
      </x:c>
    </x:row>
    <x:row r="2664" ht="15" hidden="0" customHeight="1">
      <x:c r="A2664" s="1" t="s">
        <x:v>7808</x:v>
      </x:c>
      <x:c r="B2664" s="1" t="s">
        <x:v>3828</x:v>
      </x:c>
      <x:c r="C2664" s="14" t="n">
        <x:v>45713</x:v>
      </x:c>
      <x:c r="D2664" s="1" t="s">
        <x:v>5010</x:v>
      </x:c>
      <x:c r="E2664" s="1" t="s">
        <x:v>5011</x:v>
      </x:c>
      <x:c r="F2664" s="1" t="s">
        <x:v>5012</x:v>
      </x:c>
      <x:c r="G2664" s="1" t="s">
        <x:v>5013</x:v>
      </x:c>
      <x:c r="H2664" s="1" t="s">
        <x:v>5014</x:v>
      </x:c>
      <x:c r="I2664" s="1" t="s">
        <x:v>5014</x:v>
      </x:c>
      <x:c r="J2664" s="1" t="n">
        <x:v>1</x:v>
      </x:c>
      <x:c r="K2664" s="1" t="n">
        <x:v>1.1</x:v>
      </x:c>
      <x:c r="L2664" s="15" t="n">
        <x:v>72</x:v>
      </x:c>
      <x:c r="M2664" s="11" t="b">
        <x:f aca="0">TRUE()</x:f>
        <x:v>1</x:v>
      </x:c>
      <x:c r="N2664" s="11" t="b">
        <x:f aca="0">FALSE()</x:f>
        <x:v>0</x:v>
      </x:c>
      <x:c r="O2664" s="1" t="s">
        <x:v>5015</x:v>
      </x:c>
      <x:c r="P2664" s="11" t="b">
        <x:f aca="0">FALSE()</x:f>
        <x:v>0</x:v>
      </x:c>
    </x:row>
    <x:row r="2665" ht="15" hidden="0" customHeight="1">
      <x:c r="A2665" s="1" t="s">
        <x:v>7809</x:v>
      </x:c>
      <x:c r="B2665" s="1" t="s">
        <x:v>3828</x:v>
      </x:c>
      <x:c r="C2665" s="14" t="n">
        <x:v>45842</x:v>
      </x:c>
      <x:c r="D2665" s="1" t="s">
        <x:v>5018</x:v>
      </x:c>
      <x:c r="E2665" s="1" t="s">
        <x:v>5356</x:v>
      </x:c>
      <x:c r="F2665" s="1" t="s">
        <x:v>5076</x:v>
      </x:c>
      <x:c r="G2665" s="1" t="s">
        <x:v>5077</x:v>
      </x:c>
      <x:c r="H2665" s="1" t="s">
        <x:v>5022</x:v>
      </x:c>
      <x:c r="I2665" s="1" t="s">
        <x:v>5032</x:v>
      </x:c>
      <x:c r="J2665" s="1" t="n">
        <x:v>2.3</x:v>
      </x:c>
      <x:c r="K2665" s="1" t="n">
        <x:v>2.6</x:v>
      </x:c>
      <x:c r="L2665" s="15" t="n">
        <x:v>826.84</x:v>
      </x:c>
      <x:c r="M2665" s="11" t="b">
        <x:f aca="0">TRUE()</x:f>
        <x:v>1</x:v>
      </x:c>
      <x:c r="N2665" s="11" t="b">
        <x:f aca="0">FALSE()</x:f>
        <x:v>0</x:v>
      </x:c>
      <x:c r="O2665" s="1" t="s">
        <x:v>5024</x:v>
      </x:c>
      <x:c r="P2665" s="11" t="b">
        <x:f aca="0">FALSE()</x:f>
        <x:v>0</x:v>
      </x:c>
    </x:row>
    <x:row r="2666" ht="15" hidden="0" customHeight="1">
      <x:c r="A2666" s="1" t="s">
        <x:v>7810</x:v>
      </x:c>
      <x:c r="B2666" s="1" t="s">
        <x:v>3828</x:v>
      </x:c>
      <x:c r="C2666" s="14" t="n">
        <x:v>45985</x:v>
      </x:c>
      <x:c r="D2666" s="1" t="s">
        <x:v>5010</x:v>
      </x:c>
      <x:c r="E2666" s="1" t="s">
        <x:v>5011</x:v>
      </x:c>
      <x:c r="F2666" s="1" t="s">
        <x:v>5012</x:v>
      </x:c>
      <x:c r="G2666" s="1" t="s">
        <x:v>5013</x:v>
      </x:c>
      <x:c r="H2666" s="1" t="s">
        <x:v>5014</x:v>
      </x:c>
      <x:c r="I2666" s="1" t="s">
        <x:v>5014</x:v>
      </x:c>
      <x:c r="J2666" s="1" t="n">
        <x:v>1.9</x:v>
      </x:c>
      <x:c r="K2666" s="1" t="n">
        <x:v>1.8</x:v>
      </x:c>
      <x:c r="L2666" s="15" t="n">
        <x:v>136.8</x:v>
      </x:c>
      <x:c r="M2666" s="11" t="b">
        <x:f aca="0">TRUE()</x:f>
        <x:v>1</x:v>
      </x:c>
      <x:c r="N2666" s="11" t="b">
        <x:f aca="0">FALSE()</x:f>
        <x:v>0</x:v>
      </x:c>
      <x:c r="O2666" s="1" t="s">
        <x:v>5015</x:v>
      </x:c>
      <x:c r="P2666" s="11" t="b">
        <x:f aca="0">FALSE()</x:f>
        <x:v>0</x:v>
      </x:c>
    </x:row>
    <x:row r="2667" ht="15" hidden="0" customHeight="1">
      <x:c r="A2667" s="1" t="s">
        <x:v>7811</x:v>
      </x:c>
      <x:c r="B2667" s="1" t="s">
        <x:v>3828</x:v>
      </x:c>
      <x:c r="C2667" s="14" t="n">
        <x:v>46160</x:v>
      </x:c>
      <x:c r="D2667" s="1" t="s">
        <x:v>5018</x:v>
      </x:c>
      <x:c r="E2667" s="1" t="s">
        <x:v>5075</x:v>
      </x:c>
      <x:c r="F2667" s="1" t="s">
        <x:v>5076</x:v>
      </x:c>
      <x:c r="G2667" s="1" t="s">
        <x:v>5077</x:v>
      </x:c>
      <x:c r="H2667" s="1" t="s">
        <x:v>5022</x:v>
      </x:c>
      <x:c r="I2667" s="1" t="s">
        <x:v>5044</x:v>
      </x:c>
      <x:c r="J2667" s="1" t="n">
        <x:v>0.8</x:v>
      </x:c>
      <x:c r="K2667" s="1" t="n">
        <x:v>0.5</x:v>
      </x:c>
      <x:c r="L2667" s="15" t="n">
        <x:v>853.48</x:v>
      </x:c>
      <x:c r="M2667" s="11" t="b">
        <x:f aca="0">TRUE()</x:f>
        <x:v>1</x:v>
      </x:c>
      <x:c r="N2667" s="11" t="b">
        <x:f aca="0">FALSE()</x:f>
        <x:v>0</x:v>
      </x:c>
      <x:c r="O2667" s="1" t="s">
        <x:v>5073</x:v>
      </x:c>
      <x:c r="P2667" s="11" t="b">
        <x:f aca="0">FALSE()</x:f>
        <x:v>0</x:v>
      </x:c>
    </x:row>
    <x:row r="2668" ht="15" hidden="0" customHeight="1">
      <x:c r="A2668" s="1" t="s">
        <x:v>7812</x:v>
      </x:c>
      <x:c r="B2668" s="1" t="s">
        <x:v>3831</x:v>
      </x:c>
      <x:c r="C2668" s="14" t="n">
        <x:v>45304</x:v>
      </x:c>
      <x:c r="D2668" s="1" t="s">
        <x:v>5018</x:v>
      </x:c>
      <x:c r="E2668" s="1" t="s">
        <x:v>5125</x:v>
      </x:c>
      <x:c r="F2668" s="1" t="s">
        <x:v>5111</x:v>
      </x:c>
      <x:c r="G2668" s="1" t="s">
        <x:v>5112</x:v>
      </x:c>
      <x:c r="H2668" s="1" t="s">
        <x:v>5022</x:v>
      </x:c>
      <x:c r="I2668" s="1" t="s">
        <x:v>5039</x:v>
      </x:c>
      <x:c r="J2668" s="1" t="n">
        <x:v>2.4</x:v>
      </x:c>
      <x:c r="K2668" s="1" t="n">
        <x:v>3.4</x:v>
      </x:c>
      <x:c r="L2668" s="15" t="n">
        <x:v>940.83</x:v>
      </x:c>
      <x:c r="M2668" s="11" t="b">
        <x:f aca="0">TRUE()</x:f>
        <x:v>1</x:v>
      </x:c>
      <x:c r="N2668" s="11" t="b">
        <x:f aca="0">FALSE()</x:f>
        <x:v>0</x:v>
      </x:c>
      <x:c r="O2668" s="1" t="s">
        <x:v>5068</x:v>
      </x:c>
      <x:c r="P2668" s="11" t="b">
        <x:f aca="0">FALSE()</x:f>
        <x:v>0</x:v>
      </x:c>
    </x:row>
    <x:row r="2669" ht="15" hidden="0" customHeight="1">
      <x:c r="A2669" s="1" t="s">
        <x:v>7813</x:v>
      </x:c>
      <x:c r="B2669" s="1" t="s">
        <x:v>3831</x:v>
      </x:c>
      <x:c r="C2669" s="14" t="n">
        <x:v>45455</x:v>
      </x:c>
      <x:c r="D2669" s="1" t="s">
        <x:v>5010</x:v>
      </x:c>
      <x:c r="E2669" s="1" t="s">
        <x:v>5011</x:v>
      </x:c>
      <x:c r="F2669" s="1" t="s">
        <x:v>5012</x:v>
      </x:c>
      <x:c r="G2669" s="1" t="s">
        <x:v>5013</x:v>
      </x:c>
      <x:c r="H2669" s="1" t="s">
        <x:v>5014</x:v>
      </x:c>
      <x:c r="I2669" s="1" t="s">
        <x:v>5014</x:v>
      </x:c>
      <x:c r="J2669" s="1" t="n">
        <x:v>0.9</x:v>
      </x:c>
      <x:c r="K2669" s="1" t="n">
        <x:v>1.5</x:v>
      </x:c>
      <x:c r="L2669" s="15" t="n">
        <x:v>64.8</x:v>
      </x:c>
      <x:c r="M2669" s="11" t="b">
        <x:f aca="0">FALSE()</x:f>
        <x:v>0</x:v>
      </x:c>
      <x:c r="N2669" s="11" t="b">
        <x:f aca="0">FALSE()</x:f>
        <x:v>0</x:v>
      </x:c>
      <x:c r="O2669" s="1" t="s">
        <x:v>5015</x:v>
      </x:c>
      <x:c r="P2669" s="11" t="b">
        <x:f aca="0">FALSE()</x:f>
        <x:v>0</x:v>
      </x:c>
    </x:row>
    <x:row r="2670" ht="15" hidden="0" customHeight="1">
      <x:c r="A2670" s="1" t="s">
        <x:v>7814</x:v>
      </x:c>
      <x:c r="B2670" s="1" t="s">
        <x:v>3831</x:v>
      </x:c>
      <x:c r="C2670" s="14" t="n">
        <x:v>45513</x:v>
      </x:c>
      <x:c r="D2670" s="1" t="s">
        <x:v>5054</x:v>
      </x:c>
      <x:c r="E2670" s="1" t="s">
        <x:v>5055</x:v>
      </x:c>
      <x:c r="F2670" s="1" t="s">
        <x:v>5012</x:v>
      </x:c>
      <x:c r="G2670" s="1" t="s">
        <x:v>5013</x:v>
      </x:c>
      <x:c r="H2670" s="1" t="s">
        <x:v>5014</x:v>
      </x:c>
      <x:c r="I2670" s="1" t="s">
        <x:v>5014</x:v>
      </x:c>
      <x:c r="J2670" s="1" t="n">
        <x:v>1.4</x:v>
      </x:c>
      <x:c r="K2670" s="1" t="n">
        <x:v>2.2</x:v>
      </x:c>
      <x:c r="L2670" s="15" t="n">
        <x:v>100.8</x:v>
      </x:c>
      <x:c r="M2670" s="11" t="b">
        <x:f aca="0">FALSE()</x:f>
        <x:v>0</x:v>
      </x:c>
      <x:c r="N2670" s="11" t="b">
        <x:f aca="0">FALSE()</x:f>
        <x:v>0</x:v>
      </x:c>
      <x:c r="O2670" s="1" t="s">
        <x:v>5015</x:v>
      </x:c>
      <x:c r="P2670" s="11" t="b">
        <x:f aca="0">FALSE()</x:f>
        <x:v>0</x:v>
      </x:c>
    </x:row>
    <x:row r="2671" ht="15" hidden="0" customHeight="1">
      <x:c r="A2671" s="1" t="s">
        <x:v>7815</x:v>
      </x:c>
      <x:c r="B2671" s="1" t="s">
        <x:v>3831</x:v>
      </x:c>
      <x:c r="C2671" s="14" t="n">
        <x:v>45698</x:v>
      </x:c>
      <x:c r="D2671" s="1" t="s">
        <x:v>5010</x:v>
      </x:c>
      <x:c r="E2671" s="1" t="s">
        <x:v>5011</x:v>
      </x:c>
      <x:c r="F2671" s="1" t="s">
        <x:v>5012</x:v>
      </x:c>
      <x:c r="G2671" s="1" t="s">
        <x:v>5013</x:v>
      </x:c>
      <x:c r="H2671" s="1" t="s">
        <x:v>5014</x:v>
      </x:c>
      <x:c r="I2671" s="1" t="s">
        <x:v>5014</x:v>
      </x:c>
      <x:c r="J2671" s="1" t="n">
        <x:v>1.7</x:v>
      </x:c>
      <x:c r="K2671" s="1" t="n">
        <x:v>0.3</x:v>
      </x:c>
      <x:c r="L2671" s="15" t="n">
        <x:v>122.4</x:v>
      </x:c>
      <x:c r="M2671" s="11" t="b">
        <x:f aca="0">TRUE()</x:f>
        <x:v>1</x:v>
      </x:c>
      <x:c r="N2671" s="11" t="b">
        <x:f aca="0">FALSE()</x:f>
        <x:v>0</x:v>
      </x:c>
      <x:c r="O2671" s="1" t="s">
        <x:v>5015</x:v>
      </x:c>
      <x:c r="P2671" s="11" t="b">
        <x:f aca="0">FALSE()</x:f>
        <x:v>0</x:v>
      </x:c>
    </x:row>
    <x:row r="2672" ht="15" hidden="0" customHeight="1">
      <x:c r="A2672" s="1" t="s">
        <x:v>7816</x:v>
      </x:c>
      <x:c r="B2672" s="1" t="s">
        <x:v>3831</x:v>
      </x:c>
      <x:c r="C2672" s="14" t="n">
        <x:v>45920</x:v>
      </x:c>
      <x:c r="D2672" s="1" t="s">
        <x:v>5010</x:v>
      </x:c>
      <x:c r="E2672" s="1" t="s">
        <x:v>5011</x:v>
      </x:c>
      <x:c r="F2672" s="1" t="s">
        <x:v>5012</x:v>
      </x:c>
      <x:c r="G2672" s="1" t="s">
        <x:v>5013</x:v>
      </x:c>
      <x:c r="H2672" s="1" t="s">
        <x:v>5014</x:v>
      </x:c>
      <x:c r="I2672" s="1" t="s">
        <x:v>5014</x:v>
      </x:c>
      <x:c r="J2672" s="1" t="n">
        <x:v>1</x:v>
      </x:c>
      <x:c r="K2672" s="1" t="n">
        <x:v>1.2</x:v>
      </x:c>
      <x:c r="L2672" s="15" t="n">
        <x:v>72</x:v>
      </x:c>
      <x:c r="M2672" s="11" t="b">
        <x:f aca="0">TRUE()</x:f>
        <x:v>1</x:v>
      </x:c>
      <x:c r="N2672" s="11" t="b">
        <x:f aca="0">FALSE()</x:f>
        <x:v>0</x:v>
      </x:c>
      <x:c r="O2672" s="1" t="s">
        <x:v>5015</x:v>
      </x:c>
      <x:c r="P2672" s="11" t="b">
        <x:f aca="0">FALSE()</x:f>
        <x:v>0</x:v>
      </x:c>
    </x:row>
    <x:row r="2673" ht="15" hidden="0" customHeight="1">
      <x:c r="A2673" s="1" t="s">
        <x:v>7817</x:v>
      </x:c>
      <x:c r="B2673" s="1" t="s">
        <x:v>1394</x:v>
      </x:c>
      <x:c r="C2673" s="14" t="n">
        <x:v>45340</x:v>
      </x:c>
      <x:c r="D2673" s="1" t="s">
        <x:v>5010</x:v>
      </x:c>
      <x:c r="E2673" s="1" t="s">
        <x:v>5011</x:v>
      </x:c>
      <x:c r="F2673" s="1" t="s">
        <x:v>5012</x:v>
      </x:c>
      <x:c r="G2673" s="1" t="s">
        <x:v>5013</x:v>
      </x:c>
      <x:c r="H2673" s="1" t="s">
        <x:v>5014</x:v>
      </x:c>
      <x:c r="I2673" s="1" t="s">
        <x:v>5014</x:v>
      </x:c>
      <x:c r="J2673" s="1" t="n">
        <x:v>1.1</x:v>
      </x:c>
      <x:c r="K2673" s="1" t="n">
        <x:v>1.5</x:v>
      </x:c>
      <x:c r="L2673" s="15" t="n">
        <x:v>79.2</x:v>
      </x:c>
      <x:c r="M2673" s="11" t="b">
        <x:f aca="0">TRUE()</x:f>
        <x:v>1</x:v>
      </x:c>
      <x:c r="N2673" s="11" t="b">
        <x:f aca="0">FALSE()</x:f>
        <x:v>0</x:v>
      </x:c>
      <x:c r="O2673" s="1" t="s">
        <x:v>5015</x:v>
      </x:c>
      <x:c r="P2673" s="11" t="b">
        <x:f aca="0">FALSE()</x:f>
        <x:v>0</x:v>
      </x:c>
    </x:row>
    <x:row r="2674" ht="15" hidden="0" customHeight="1">
      <x:c r="A2674" s="1" t="s">
        <x:v>7818</x:v>
      </x:c>
      <x:c r="B2674" s="1" t="s">
        <x:v>1394</x:v>
      </x:c>
      <x:c r="C2674" s="14" t="n">
        <x:v>45423</x:v>
      </x:c>
      <x:c r="D2674" s="1" t="s">
        <x:v>5010</x:v>
      </x:c>
      <x:c r="E2674" s="1" t="s">
        <x:v>5011</x:v>
      </x:c>
      <x:c r="F2674" s="1" t="s">
        <x:v>5012</x:v>
      </x:c>
      <x:c r="G2674" s="1" t="s">
        <x:v>5013</x:v>
      </x:c>
      <x:c r="H2674" s="1" t="s">
        <x:v>5014</x:v>
      </x:c>
      <x:c r="I2674" s="1" t="s">
        <x:v>5014</x:v>
      </x:c>
      <x:c r="J2674" s="1" t="n">
        <x:v>0.3</x:v>
      </x:c>
      <x:c r="K2674" s="1" t="n">
        <x:v>2.1</x:v>
      </x:c>
      <x:c r="L2674" s="15" t="n">
        <x:v>21.6</x:v>
      </x:c>
      <x:c r="M2674" s="11" t="b">
        <x:f aca="0">FALSE()</x:f>
        <x:v>0</x:v>
      </x:c>
      <x:c r="N2674" s="11" t="b">
        <x:f aca="0">FALSE()</x:f>
        <x:v>0</x:v>
      </x:c>
      <x:c r="O2674" s="1" t="s">
        <x:v>5015</x:v>
      </x:c>
      <x:c r="P2674" s="11" t="b">
        <x:f aca="0">FALSE()</x:f>
        <x:v>0</x:v>
      </x:c>
    </x:row>
    <x:row r="2675" ht="15" hidden="0" customHeight="1">
      <x:c r="A2675" s="1" t="s">
        <x:v>7819</x:v>
      </x:c>
      <x:c r="B2675" s="1" t="s">
        <x:v>1394</x:v>
      </x:c>
      <x:c r="C2675" s="14" t="n">
        <x:v>46138</x:v>
      </x:c>
      <x:c r="D2675" s="1" t="s">
        <x:v>5010</x:v>
      </x:c>
      <x:c r="E2675" s="1" t="s">
        <x:v>5011</x:v>
      </x:c>
      <x:c r="F2675" s="1" t="s">
        <x:v>5012</x:v>
      </x:c>
      <x:c r="G2675" s="1" t="s">
        <x:v>5013</x:v>
      </x:c>
      <x:c r="H2675" s="1" t="s">
        <x:v>5014</x:v>
      </x:c>
      <x:c r="I2675" s="1" t="s">
        <x:v>5014</x:v>
      </x:c>
      <x:c r="J2675" s="1" t="n">
        <x:v>1</x:v>
      </x:c>
      <x:c r="K2675" s="1" t="n">
        <x:v>1.8</x:v>
      </x:c>
      <x:c r="L2675" s="15" t="n">
        <x:v>72</x:v>
      </x:c>
      <x:c r="M2675" s="11" t="b">
        <x:f aca="0">FALSE()</x:f>
        <x:v>0</x:v>
      </x:c>
      <x:c r="N2675" s="11" t="b">
        <x:f aca="0">FALSE()</x:f>
        <x:v>0</x:v>
      </x:c>
      <x:c r="O2675" s="1" t="s">
        <x:v>5015</x:v>
      </x:c>
      <x:c r="P2675" s="11" t="b">
        <x:f aca="0">FALSE()</x:f>
        <x:v>0</x:v>
      </x:c>
    </x:row>
    <x:row r="2676" ht="15" hidden="0" customHeight="1">
      <x:c r="A2676" s="1" t="s">
        <x:v>7820</x:v>
      </x:c>
      <x:c r="B2676" s="1" t="s">
        <x:v>3836</x:v>
      </x:c>
      <x:c r="C2676" s="14" t="n">
        <x:v>45309</x:v>
      </x:c>
      <x:c r="D2676" s="1" t="s">
        <x:v>5018</x:v>
      </x:c>
      <x:c r="E2676" s="1" t="s">
        <x:v>5075</x:v>
      </x:c>
      <x:c r="F2676" s="1" t="s">
        <x:v>5076</x:v>
      </x:c>
      <x:c r="G2676" s="1" t="s">
        <x:v>5077</x:v>
      </x:c>
      <x:c r="H2676" s="1" t="s">
        <x:v>5031</x:v>
      </x:c>
      <x:c r="I2676" s="1" t="s">
        <x:v>5032</x:v>
      </x:c>
      <x:c r="J2676" s="1" t="n">
        <x:v>0.4</x:v>
      </x:c>
      <x:c r="K2676" s="1" t="n">
        <x:v>0.5</x:v>
      </x:c>
      <x:c r="L2676" s="15" t="n">
        <x:v>836.84</x:v>
      </x:c>
      <x:c r="M2676" s="11" t="b">
        <x:f aca="0">TRUE()</x:f>
        <x:v>1</x:v>
      </x:c>
      <x:c r="N2676" s="11" t="b">
        <x:f aca="0">FALSE()</x:f>
        <x:v>0</x:v>
      </x:c>
      <x:c r="O2676" s="1" t="s">
        <x:v>5078</x:v>
      </x:c>
      <x:c r="P2676" s="11" t="b">
        <x:f aca="0">FALSE()</x:f>
        <x:v>0</x:v>
      </x:c>
    </x:row>
    <x:row r="2677" ht="15" hidden="0" customHeight="1">
      <x:c r="A2677" s="1" t="s">
        <x:v>7821</x:v>
      </x:c>
      <x:c r="B2677" s="1" t="s">
        <x:v>3836</x:v>
      </x:c>
      <x:c r="C2677" s="14" t="n">
        <x:v>45566</x:v>
      </x:c>
      <x:c r="D2677" s="1" t="s">
        <x:v>5018</x:v>
      </x:c>
      <x:c r="E2677" s="1" t="s">
        <x:v>5085</x:v>
      </x:c>
      <x:c r="F2677" s="1" t="s">
        <x:v>5020</x:v>
      </x:c>
      <x:c r="G2677" s="1" t="s">
        <x:v>5021</x:v>
      </x:c>
      <x:c r="H2677" s="1" t="s">
        <x:v>5031</x:v>
      </x:c>
      <x:c r="I2677" s="1" t="s">
        <x:v>5014</x:v>
      </x:c>
      <x:c r="J2677" s="1" t="n">
        <x:v>1.5</x:v>
      </x:c>
      <x:c r="K2677" s="1" t="n">
        <x:v>12.7</x:v>
      </x:c>
      <x:c r="L2677" s="15" t="n">
        <x:v>108</x:v>
      </x:c>
      <x:c r="M2677" s="11" t="b">
        <x:f aca="0">TRUE()</x:f>
        <x:v>1</x:v>
      </x:c>
      <x:c r="N2677" s="11" t="b">
        <x:f aca="0">FALSE()</x:f>
        <x:v>0</x:v>
      </x:c>
      <x:c r="O2677" s="1" t="s">
        <x:v>5073</x:v>
      </x:c>
      <x:c r="P2677" s="11" t="b">
        <x:f aca="0">FALSE()</x:f>
        <x:v>0</x:v>
      </x:c>
    </x:row>
    <x:row r="2678" ht="15" hidden="0" customHeight="1">
      <x:c r="A2678" s="1" t="s">
        <x:v>7822</x:v>
      </x:c>
      <x:c r="B2678" s="1" t="s">
        <x:v>3836</x:v>
      </x:c>
      <x:c r="C2678" s="14" t="n">
        <x:v>45622</x:v>
      </x:c>
      <x:c r="D2678" s="1" t="s">
        <x:v>5018</x:v>
      </x:c>
      <x:c r="E2678" s="1" t="s">
        <x:v>5105</x:v>
      </x:c>
      <x:c r="F2678" s="1" t="s">
        <x:v>5076</x:v>
      </x:c>
      <x:c r="G2678" s="1" t="s">
        <x:v>5077</x:v>
      </x:c>
      <x:c r="H2678" s="1" t="s">
        <x:v>5022</x:v>
      </x:c>
      <x:c r="I2678" s="1" t="s">
        <x:v>5044</x:v>
      </x:c>
      <x:c r="J2678" s="1" t="n">
        <x:v>1.9</x:v>
      </x:c>
      <x:c r="K2678" s="1" t="n">
        <x:v>8.1</x:v>
      </x:c>
      <x:c r="L2678" s="15" t="n">
        <x:v>565.56</x:v>
      </x:c>
      <x:c r="M2678" s="11" t="b">
        <x:f aca="0">TRUE()</x:f>
        <x:v>1</x:v>
      </x:c>
      <x:c r="N2678" s="11" t="b">
        <x:f aca="0">FALSE()</x:f>
        <x:v>0</x:v>
      </x:c>
      <x:c r="O2678" s="1" t="s">
        <x:v>5024</x:v>
      </x:c>
      <x:c r="P2678" s="11" t="b">
        <x:f aca="0">FALSE()</x:f>
        <x:v>0</x:v>
      </x:c>
    </x:row>
    <x:row r="2679" ht="15" hidden="0" customHeight="1">
      <x:c r="A2679" s="1" t="s">
        <x:v>7823</x:v>
      </x:c>
      <x:c r="B2679" s="1" t="s">
        <x:v>3836</x:v>
      </x:c>
      <x:c r="C2679" s="14" t="n">
        <x:v>45637</x:v>
      </x:c>
      <x:c r="D2679" s="1" t="s">
        <x:v>5010</x:v>
      </x:c>
      <x:c r="E2679" s="1" t="s">
        <x:v>5011</x:v>
      </x:c>
      <x:c r="F2679" s="1" t="s">
        <x:v>5012</x:v>
      </x:c>
      <x:c r="G2679" s="1" t="s">
        <x:v>5013</x:v>
      </x:c>
      <x:c r="H2679" s="1" t="s">
        <x:v>5014</x:v>
      </x:c>
      <x:c r="I2679" s="1" t="s">
        <x:v>5014</x:v>
      </x:c>
      <x:c r="J2679" s="1" t="n">
        <x:v>1.3</x:v>
      </x:c>
      <x:c r="K2679" s="1" t="n">
        <x:v>1.7</x:v>
      </x:c>
      <x:c r="L2679" s="15" t="n">
        <x:v>93.6</x:v>
      </x:c>
      <x:c r="M2679" s="11" t="b">
        <x:f aca="0">TRUE()</x:f>
        <x:v>1</x:v>
      </x:c>
      <x:c r="N2679" s="11" t="b">
        <x:f aca="0">FALSE()</x:f>
        <x:v>0</x:v>
      </x:c>
      <x:c r="O2679" s="1" t="s">
        <x:v>5015</x:v>
      </x:c>
      <x:c r="P2679" s="11" t="b">
        <x:f aca="0">FALSE()</x:f>
        <x:v>0</x:v>
      </x:c>
    </x:row>
    <x:row r="2680" ht="15" hidden="0" customHeight="1">
      <x:c r="A2680" s="1" t="s">
        <x:v>7824</x:v>
      </x:c>
      <x:c r="B2680" s="1" t="s">
        <x:v>3836</x:v>
      </x:c>
      <x:c r="C2680" s="14" t="n">
        <x:v>45929</x:v>
      </x:c>
      <x:c r="D2680" s="1" t="s">
        <x:v>5010</x:v>
      </x:c>
      <x:c r="E2680" s="1" t="s">
        <x:v>5011</x:v>
      </x:c>
      <x:c r="F2680" s="1" t="s">
        <x:v>5012</x:v>
      </x:c>
      <x:c r="G2680" s="1" t="s">
        <x:v>5013</x:v>
      </x:c>
      <x:c r="H2680" s="1" t="s">
        <x:v>5014</x:v>
      </x:c>
      <x:c r="I2680" s="1" t="s">
        <x:v>5014</x:v>
      </x:c>
      <x:c r="J2680" s="1" t="n">
        <x:v>1.3</x:v>
      </x:c>
      <x:c r="K2680" s="1" t="n">
        <x:v>1.4</x:v>
      </x:c>
      <x:c r="L2680" s="15" t="n">
        <x:v>93.6</x:v>
      </x:c>
      <x:c r="M2680" s="11" t="b">
        <x:f aca="0">TRUE()</x:f>
        <x:v>1</x:v>
      </x:c>
      <x:c r="N2680" s="11" t="b">
        <x:f aca="0">FALSE()</x:f>
        <x:v>0</x:v>
      </x:c>
      <x:c r="O2680" s="1" t="s">
        <x:v>5015</x:v>
      </x:c>
      <x:c r="P2680" s="11" t="b">
        <x:f aca="0">FALSE()</x:f>
        <x:v>0</x:v>
      </x:c>
    </x:row>
    <x:row r="2681" ht="15" hidden="0" customHeight="1">
      <x:c r="A2681" s="1" t="s">
        <x:v>7825</x:v>
      </x:c>
      <x:c r="B2681" s="1" t="s">
        <x:v>3836</x:v>
      </x:c>
      <x:c r="C2681" s="14" t="n">
        <x:v>46126</x:v>
      </x:c>
      <x:c r="D2681" s="1" t="s">
        <x:v>5010</x:v>
      </x:c>
      <x:c r="E2681" s="1" t="s">
        <x:v>5011</x:v>
      </x:c>
      <x:c r="F2681" s="1" t="s">
        <x:v>5012</x:v>
      </x:c>
      <x:c r="G2681" s="1" t="s">
        <x:v>5013</x:v>
      </x:c>
      <x:c r="H2681" s="1" t="s">
        <x:v>5014</x:v>
      </x:c>
      <x:c r="I2681" s="1" t="s">
        <x:v>5014</x:v>
      </x:c>
      <x:c r="J2681" s="1" t="n">
        <x:v>0.9</x:v>
      </x:c>
      <x:c r="K2681" s="1" t="n">
        <x:v>1.7</x:v>
      </x:c>
      <x:c r="L2681" s="15" t="n">
        <x:v>64.8</x:v>
      </x:c>
      <x:c r="M2681" s="11" t="b">
        <x:f aca="0">TRUE()</x:f>
        <x:v>1</x:v>
      </x:c>
      <x:c r="N2681" s="11" t="b">
        <x:f aca="0">FALSE()</x:f>
        <x:v>0</x:v>
      </x:c>
      <x:c r="O2681" s="1" t="s">
        <x:v>5015</x:v>
      </x:c>
      <x:c r="P2681" s="11" t="b">
        <x:f aca="0">FALSE()</x:f>
        <x:v>0</x:v>
      </x:c>
    </x:row>
    <x:row r="2682" ht="15" hidden="0" customHeight="1">
      <x:c r="A2682" s="1" t="s">
        <x:v>7826</x:v>
      </x:c>
      <x:c r="B2682" s="1" t="s">
        <x:v>3836</x:v>
      </x:c>
      <x:c r="C2682" s="14" t="n">
        <x:v>46207</x:v>
      </x:c>
      <x:c r="D2682" s="1" t="s">
        <x:v>5018</x:v>
      </x:c>
      <x:c r="E2682" s="1" t="s">
        <x:v>5028</x:v>
      </x:c>
      <x:c r="F2682" s="1" t="s">
        <x:v>5029</x:v>
      </x:c>
      <x:c r="G2682" s="1" t="s">
        <x:v>5030</x:v>
      </x:c>
      <x:c r="H2682" s="1" t="s">
        <x:v>5036</x:v>
      </x:c>
      <x:c r="I2682" s="1" t="s">
        <x:v>5044</x:v>
      </x:c>
      <x:c r="J2682" s="1" t="n">
        <x:v>3.5</x:v>
      </x:c>
      <x:c r="K2682" s="1" t="n">
        <x:v>18.1</x:v>
      </x:c>
      <x:c r="L2682" s="15" t="n">
        <x:v>561.64</x:v>
      </x:c>
      <x:c r="M2682" s="11" t="b">
        <x:f aca="0">TRUE()</x:f>
        <x:v>1</x:v>
      </x:c>
      <x:c r="N2682" s="11" t="b">
        <x:f aca="0">FALSE()</x:f>
        <x:v>0</x:v>
      </x:c>
      <x:c r="O2682" s="1" t="s">
        <x:v>5073</x:v>
      </x:c>
      <x:c r="P2682" s="11" t="b">
        <x:f aca="0">FALSE()</x:f>
        <x:v>0</x:v>
      </x:c>
    </x:row>
    <x:row r="2683" ht="15" hidden="0" customHeight="1">
      <x:c r="A2683" s="1" t="s">
        <x:v>7827</x:v>
      </x:c>
      <x:c r="B2683" s="1" t="s">
        <x:v>1396</x:v>
      </x:c>
      <x:c r="C2683" s="14" t="n">
        <x:v>45327</x:v>
      </x:c>
      <x:c r="D2683" s="1" t="s">
        <x:v>5018</x:v>
      </x:c>
      <x:c r="E2683" s="1" t="s">
        <x:v>5110</x:v>
      </x:c>
      <x:c r="F2683" s="1" t="s">
        <x:v>5111</x:v>
      </x:c>
      <x:c r="G2683" s="1" t="s">
        <x:v>5112</x:v>
      </x:c>
      <x:c r="H2683" s="1" t="s">
        <x:v>5031</x:v>
      </x:c>
      <x:c r="I2683" s="1" t="s">
        <x:v>5039</x:v>
      </x:c>
      <x:c r="J2683" s="1" t="n">
        <x:v>0.9</x:v>
      </x:c>
      <x:c r="K2683" s="1" t="n">
        <x:v>9.1</x:v>
      </x:c>
      <x:c r="L2683" s="15" t="n">
        <x:v>568.34</x:v>
      </x:c>
      <x:c r="M2683" s="11" t="b">
        <x:f aca="0">TRUE()</x:f>
        <x:v>1</x:v>
      </x:c>
      <x:c r="N2683" s="11" t="b">
        <x:f aca="0">FALSE()</x:f>
        <x:v>0</x:v>
      </x:c>
      <x:c r="O2683" s="1" t="s">
        <x:v>5068</x:v>
      </x:c>
      <x:c r="P2683" s="11" t="b">
        <x:f aca="0">FALSE()</x:f>
        <x:v>0</x:v>
      </x:c>
    </x:row>
    <x:row r="2684" ht="15" hidden="0" customHeight="1">
      <x:c r="A2684" s="1" t="s">
        <x:v>7828</x:v>
      </x:c>
      <x:c r="B2684" s="1" t="s">
        <x:v>1396</x:v>
      </x:c>
      <x:c r="C2684" s="14" t="n">
        <x:v>45699</x:v>
      </x:c>
      <x:c r="D2684" s="1" t="s">
        <x:v>5010</x:v>
      </x:c>
      <x:c r="E2684" s="1" t="s">
        <x:v>5011</x:v>
      </x:c>
      <x:c r="F2684" s="1" t="s">
        <x:v>5012</x:v>
      </x:c>
      <x:c r="G2684" s="1" t="s">
        <x:v>5013</x:v>
      </x:c>
      <x:c r="H2684" s="1" t="s">
        <x:v>5014</x:v>
      </x:c>
      <x:c r="I2684" s="1" t="s">
        <x:v>5014</x:v>
      </x:c>
      <x:c r="J2684" s="1" t="n">
        <x:v>1</x:v>
      </x:c>
      <x:c r="K2684" s="1" t="n">
        <x:v>2.5</x:v>
      </x:c>
      <x:c r="L2684" s="15" t="n">
        <x:v>72</x:v>
      </x:c>
      <x:c r="M2684" s="11" t="b">
        <x:f aca="0">TRUE()</x:f>
        <x:v>1</x:v>
      </x:c>
      <x:c r="N2684" s="11" t="b">
        <x:f aca="0">FALSE()</x:f>
        <x:v>0</x:v>
      </x:c>
      <x:c r="O2684" s="1" t="s">
        <x:v>5015</x:v>
      </x:c>
      <x:c r="P2684" s="11" t="b">
        <x:f aca="0">FALSE()</x:f>
        <x:v>0</x:v>
      </x:c>
    </x:row>
    <x:row r="2685" ht="15" hidden="0" customHeight="1">
      <x:c r="A2685" s="1" t="s">
        <x:v>7829</x:v>
      </x:c>
      <x:c r="B2685" s="1" t="s">
        <x:v>1396</x:v>
      </x:c>
      <x:c r="C2685" s="14" t="n">
        <x:v>45887</x:v>
      </x:c>
      <x:c r="D2685" s="1" t="s">
        <x:v>5010</x:v>
      </x:c>
      <x:c r="E2685" s="1" t="s">
        <x:v>5011</x:v>
      </x:c>
      <x:c r="F2685" s="1" t="s">
        <x:v>5012</x:v>
      </x:c>
      <x:c r="G2685" s="1" t="s">
        <x:v>5013</x:v>
      </x:c>
      <x:c r="H2685" s="1" t="s">
        <x:v>5014</x:v>
      </x:c>
      <x:c r="I2685" s="1" t="s">
        <x:v>5014</x:v>
      </x:c>
      <x:c r="J2685" s="1" t="n">
        <x:v>1.2</x:v>
      </x:c>
      <x:c r="K2685" s="1" t="n">
        <x:v>0.8</x:v>
      </x:c>
      <x:c r="L2685" s="15" t="n">
        <x:v>86.4</x:v>
      </x:c>
      <x:c r="M2685" s="11" t="b">
        <x:f aca="0">TRUE()</x:f>
        <x:v>1</x:v>
      </x:c>
      <x:c r="N2685" s="11" t="b">
        <x:f aca="0">FALSE()</x:f>
        <x:v>0</x:v>
      </x:c>
      <x:c r="O2685" s="1" t="s">
        <x:v>5015</x:v>
      </x:c>
      <x:c r="P2685" s="11" t="b">
        <x:f aca="0">FALSE()</x:f>
        <x:v>0</x:v>
      </x:c>
    </x:row>
    <x:row r="2686" ht="15" hidden="0" customHeight="1">
      <x:c r="A2686" s="1" t="s">
        <x:v>7830</x:v>
      </x:c>
      <x:c r="B2686" s="1" t="s">
        <x:v>1396</x:v>
      </x:c>
      <x:c r="C2686" s="14" t="n">
        <x:v>46152</x:v>
      </x:c>
      <x:c r="D2686" s="1" t="s">
        <x:v>5010</x:v>
      </x:c>
      <x:c r="E2686" s="1" t="s">
        <x:v>5011</x:v>
      </x:c>
      <x:c r="F2686" s="1" t="s">
        <x:v>5012</x:v>
      </x:c>
      <x:c r="G2686" s="1" t="s">
        <x:v>5013</x:v>
      </x:c>
      <x:c r="H2686" s="1" t="s">
        <x:v>5014</x:v>
      </x:c>
      <x:c r="I2686" s="1" t="s">
        <x:v>5014</x:v>
      </x:c>
      <x:c r="J2686" s="1" t="n">
        <x:v>0.9</x:v>
      </x:c>
      <x:c r="K2686" s="1" t="n">
        <x:v>2.7</x:v>
      </x:c>
      <x:c r="L2686" s="15" t="n">
        <x:v>64.8</x:v>
      </x:c>
      <x:c r="M2686" s="11" t="b">
        <x:f aca="0">TRUE()</x:f>
        <x:v>1</x:v>
      </x:c>
      <x:c r="N2686" s="11" t="b">
        <x:f aca="0">FALSE()</x:f>
        <x:v>0</x:v>
      </x:c>
      <x:c r="O2686" s="1" t="s">
        <x:v>5015</x:v>
      </x:c>
      <x:c r="P2686" s="11" t="b">
        <x:f aca="0">FALSE()</x:f>
        <x:v>0</x:v>
      </x:c>
    </x:row>
    <x:row r="2687" ht="15" hidden="0" customHeight="1">
      <x:c r="A2687" s="1" t="s">
        <x:v>7831</x:v>
      </x:c>
      <x:c r="B2687" s="1" t="s">
        <x:v>3841</x:v>
      </x:c>
      <x:c r="C2687" s="14" t="n">
        <x:v>45407</x:v>
      </x:c>
      <x:c r="D2687" s="1" t="s">
        <x:v>5018</x:v>
      </x:c>
      <x:c r="E2687" s="1" t="s">
        <x:v>5097</x:v>
      </x:c>
      <x:c r="F2687" s="1" t="s">
        <x:v>5042</x:v>
      </x:c>
      <x:c r="G2687" s="1" t="s">
        <x:v>5043</x:v>
      </x:c>
      <x:c r="H2687" s="1" t="s">
        <x:v>5031</x:v>
      </x:c>
      <x:c r="I2687" s="1" t="s">
        <x:v>5023</x:v>
      </x:c>
      <x:c r="J2687" s="1" t="n">
        <x:v>4</x:v>
      </x:c>
      <x:c r="K2687" s="1" t="n">
        <x:v>18</x:v>
      </x:c>
      <x:c r="L2687" s="15" t="n">
        <x:v>552.35</x:v>
      </x:c>
      <x:c r="M2687" s="11" t="b">
        <x:f aca="0">TRUE()</x:f>
        <x:v>1</x:v>
      </x:c>
      <x:c r="N2687" s="11" t="b">
        <x:f aca="0">FALSE()</x:f>
        <x:v>0</x:v>
      </x:c>
      <x:c r="O2687" s="1" t="s">
        <x:v>5037</x:v>
      </x:c>
      <x:c r="P2687" s="11" t="b">
        <x:f aca="0">FALSE()</x:f>
        <x:v>0</x:v>
      </x:c>
    </x:row>
    <x:row r="2688" ht="15" hidden="0" customHeight="1">
      <x:c r="A2688" s="1" t="s">
        <x:v>7832</x:v>
      </x:c>
      <x:c r="B2688" s="1" t="s">
        <x:v>3841</x:v>
      </x:c>
      <x:c r="C2688" s="14" t="n">
        <x:v>45421</x:v>
      </x:c>
      <x:c r="D2688" s="1" t="s">
        <x:v>5018</x:v>
      </x:c>
      <x:c r="E2688" s="1" t="s">
        <x:v>5133</x:v>
      </x:c>
      <x:c r="F2688" s="1" t="s">
        <x:v>5071</x:v>
      </x:c>
      <x:c r="G2688" s="1" t="s">
        <x:v>5072</x:v>
      </x:c>
      <x:c r="H2688" s="1" t="s">
        <x:v>5031</x:v>
      </x:c>
      <x:c r="I2688" s="1" t="s">
        <x:v>5014</x:v>
      </x:c>
      <x:c r="J2688" s="1" t="n">
        <x:v>0.8</x:v>
      </x:c>
      <x:c r="K2688" s="1" t="n">
        <x:v>8.5</x:v>
      </x:c>
      <x:c r="L2688" s="15" t="n">
        <x:v>57.6</x:v>
      </x:c>
      <x:c r="M2688" s="11" t="b">
        <x:f aca="0">TRUE()</x:f>
        <x:v>1</x:v>
      </x:c>
      <x:c r="N2688" s="11" t="b">
        <x:f aca="0">FALSE()</x:f>
        <x:v>0</x:v>
      </x:c>
      <x:c r="O2688" s="1" t="s">
        <x:v>5024</x:v>
      </x:c>
      <x:c r="P2688" s="11" t="b">
        <x:f aca="0">FALSE()</x:f>
        <x:v>0</x:v>
      </x:c>
    </x:row>
    <x:row r="2689" ht="15" hidden="0" customHeight="1">
      <x:c r="A2689" s="1" t="s">
        <x:v>7833</x:v>
      </x:c>
      <x:c r="B2689" s="1" t="s">
        <x:v>3841</x:v>
      </x:c>
      <x:c r="C2689" s="14" t="n">
        <x:v>45455</x:v>
      </x:c>
      <x:c r="D2689" s="1" t="s">
        <x:v>5018</x:v>
      </x:c>
      <x:c r="E2689" s="1" t="s">
        <x:v>5116</x:v>
      </x:c>
      <x:c r="F2689" s="1" t="s">
        <x:v>5029</x:v>
      </x:c>
      <x:c r="G2689" s="1" t="s">
        <x:v>5030</x:v>
      </x:c>
      <x:c r="H2689" s="1" t="s">
        <x:v>5031</x:v>
      </x:c>
      <x:c r="I2689" s="1" t="s">
        <x:v>5014</x:v>
      </x:c>
      <x:c r="J2689" s="1" t="n">
        <x:v>2.9</x:v>
      </x:c>
      <x:c r="K2689" s="1" t="n">
        <x:v>4.5</x:v>
      </x:c>
      <x:c r="L2689" s="15" t="n">
        <x:v>208.8</x:v>
      </x:c>
      <x:c r="M2689" s="11" t="b">
        <x:f aca="0">TRUE()</x:f>
        <x:v>1</x:v>
      </x:c>
      <x:c r="N2689" s="11" t="b">
        <x:f aca="0">FALSE()</x:f>
        <x:v>0</x:v>
      </x:c>
      <x:c r="O2689" s="1" t="s">
        <x:v>5037</x:v>
      </x:c>
      <x:c r="P2689" s="11" t="b">
        <x:f aca="0">FALSE()</x:f>
        <x:v>0</x:v>
      </x:c>
    </x:row>
    <x:row r="2690" ht="15" hidden="0" customHeight="1">
      <x:c r="A2690" s="1" t="s">
        <x:v>7834</x:v>
      </x:c>
      <x:c r="B2690" s="1" t="s">
        <x:v>3841</x:v>
      </x:c>
      <x:c r="C2690" s="14" t="n">
        <x:v>45568</x:v>
      </x:c>
      <x:c r="D2690" s="1" t="s">
        <x:v>5010</x:v>
      </x:c>
      <x:c r="E2690" s="1" t="s">
        <x:v>5011</x:v>
      </x:c>
      <x:c r="F2690" s="1" t="s">
        <x:v>5012</x:v>
      </x:c>
      <x:c r="G2690" s="1" t="s">
        <x:v>5013</x:v>
      </x:c>
      <x:c r="H2690" s="1" t="s">
        <x:v>5014</x:v>
      </x:c>
      <x:c r="I2690" s="1" t="s">
        <x:v>5014</x:v>
      </x:c>
      <x:c r="J2690" s="1" t="n">
        <x:v>2.1</x:v>
      </x:c>
      <x:c r="K2690" s="1" t="n">
        <x:v>2.3</x:v>
      </x:c>
      <x:c r="L2690" s="15" t="n">
        <x:v>151.2</x:v>
      </x:c>
      <x:c r="M2690" s="11" t="b">
        <x:f aca="0">TRUE()</x:f>
        <x:v>1</x:v>
      </x:c>
      <x:c r="N2690" s="11" t="b">
        <x:f aca="0">FALSE()</x:f>
        <x:v>0</x:v>
      </x:c>
      <x:c r="O2690" s="1" t="s">
        <x:v>5015</x:v>
      </x:c>
      <x:c r="P2690" s="11" t="b">
        <x:f aca="0">FALSE()</x:f>
        <x:v>0</x:v>
      </x:c>
    </x:row>
    <x:row r="2691" ht="15" hidden="0" customHeight="1">
      <x:c r="A2691" s="1" t="s">
        <x:v>7835</x:v>
      </x:c>
      <x:c r="B2691" s="1" t="s">
        <x:v>3841</x:v>
      </x:c>
      <x:c r="C2691" s="14" t="n">
        <x:v>45923</x:v>
      </x:c>
      <x:c r="D2691" s="1" t="s">
        <x:v>5010</x:v>
      </x:c>
      <x:c r="E2691" s="1" t="s">
        <x:v>5011</x:v>
      </x:c>
      <x:c r="F2691" s="1" t="s">
        <x:v>5012</x:v>
      </x:c>
      <x:c r="G2691" s="1" t="s">
        <x:v>5013</x:v>
      </x:c>
      <x:c r="H2691" s="1" t="s">
        <x:v>5014</x:v>
      </x:c>
      <x:c r="I2691" s="1" t="s">
        <x:v>5014</x:v>
      </x:c>
      <x:c r="J2691" s="1" t="n">
        <x:v>1.5</x:v>
      </x:c>
      <x:c r="K2691" s="1" t="n">
        <x:v>0.8</x:v>
      </x:c>
      <x:c r="L2691" s="15" t="n">
        <x:v>108</x:v>
      </x:c>
      <x:c r="M2691" s="11" t="b">
        <x:f aca="0">FALSE()</x:f>
        <x:v>0</x:v>
      </x:c>
      <x:c r="N2691" s="11" t="b">
        <x:f aca="0">FALSE()</x:f>
        <x:v>0</x:v>
      </x:c>
      <x:c r="O2691" s="1" t="s">
        <x:v>5015</x:v>
      </x:c>
      <x:c r="P2691" s="11" t="b">
        <x:f aca="0">FALSE()</x:f>
        <x:v>0</x:v>
      </x:c>
    </x:row>
    <x:row r="2692" ht="15" hidden="0" customHeight="1">
      <x:c r="A2692" s="1" t="s">
        <x:v>7836</x:v>
      </x:c>
      <x:c r="B2692" s="1" t="s">
        <x:v>3841</x:v>
      </x:c>
      <x:c r="C2692" s="14" t="n">
        <x:v>46063</x:v>
      </x:c>
      <x:c r="D2692" s="1" t="s">
        <x:v>5054</x:v>
      </x:c>
      <x:c r="E2692" s="1" t="s">
        <x:v>5055</x:v>
      </x:c>
      <x:c r="F2692" s="1" t="s">
        <x:v>5012</x:v>
      </x:c>
      <x:c r="G2692" s="1" t="s">
        <x:v>5013</x:v>
      </x:c>
      <x:c r="H2692" s="1" t="s">
        <x:v>5014</x:v>
      </x:c>
      <x:c r="I2692" s="1" t="s">
        <x:v>5014</x:v>
      </x:c>
      <x:c r="J2692" s="1" t="n">
        <x:v>1.6</x:v>
      </x:c>
      <x:c r="K2692" s="1" t="n">
        <x:v>2.6</x:v>
      </x:c>
      <x:c r="L2692" s="15" t="n">
        <x:v>115.2</x:v>
      </x:c>
      <x:c r="M2692" s="11" t="b">
        <x:f aca="0">TRUE()</x:f>
        <x:v>1</x:v>
      </x:c>
      <x:c r="N2692" s="11" t="b">
        <x:f aca="0">FALSE()</x:f>
        <x:v>0</x:v>
      </x:c>
      <x:c r="O2692" s="1" t="s">
        <x:v>5015</x:v>
      </x:c>
      <x:c r="P2692" s="11" t="b">
        <x:f aca="0">FALSE()</x:f>
        <x:v>0</x:v>
      </x:c>
    </x:row>
    <x:row r="2693" ht="15" hidden="0" customHeight="1">
      <x:c r="A2693" s="1" t="s">
        <x:v>7837</x:v>
      </x:c>
      <x:c r="B2693" s="1" t="s">
        <x:v>1397</x:v>
      </x:c>
      <x:c r="C2693" s="14" t="n">
        <x:v>45310</x:v>
      </x:c>
      <x:c r="D2693" s="1" t="s">
        <x:v>5018</x:v>
      </x:c>
      <x:c r="E2693" s="1" t="s">
        <x:v>5176</x:v>
      </x:c>
      <x:c r="F2693" s="1" t="s">
        <x:v>5066</x:v>
      </x:c>
      <x:c r="G2693" s="1" t="s">
        <x:v>5067</x:v>
      </x:c>
      <x:c r="H2693" s="1" t="s">
        <x:v>5031</x:v>
      </x:c>
      <x:c r="I2693" s="1" t="s">
        <x:v>5014</x:v>
      </x:c>
      <x:c r="J2693" s="1" t="n">
        <x:v>2.5</x:v>
      </x:c>
      <x:c r="K2693" s="1" t="n">
        <x:v>13.4</x:v>
      </x:c>
      <x:c r="L2693" s="15" t="n">
        <x:v>180</x:v>
      </x:c>
      <x:c r="M2693" s="11" t="b">
        <x:f aca="0">TRUE()</x:f>
        <x:v>1</x:v>
      </x:c>
      <x:c r="N2693" s="11" t="b">
        <x:f aca="0">FALSE()</x:f>
        <x:v>0</x:v>
      </x:c>
      <x:c r="O2693" s="1" t="s">
        <x:v>5033</x:v>
      </x:c>
      <x:c r="P2693" s="11" t="b">
        <x:f aca="0">FALSE()</x:f>
        <x:v>0</x:v>
      </x:c>
    </x:row>
    <x:row r="2694" ht="15" hidden="0" customHeight="1">
      <x:c r="A2694" s="1" t="s">
        <x:v>7838</x:v>
      </x:c>
      <x:c r="B2694" s="1" t="s">
        <x:v>1397</x:v>
      </x:c>
      <x:c r="C2694" s="14" t="n">
        <x:v>45882</x:v>
      </x:c>
      <x:c r="D2694" s="1" t="s">
        <x:v>5010</x:v>
      </x:c>
      <x:c r="E2694" s="1" t="s">
        <x:v>5011</x:v>
      </x:c>
      <x:c r="F2694" s="1" t="s">
        <x:v>5012</x:v>
      </x:c>
      <x:c r="G2694" s="1" t="s">
        <x:v>5013</x:v>
      </x:c>
      <x:c r="H2694" s="1" t="s">
        <x:v>5014</x:v>
      </x:c>
      <x:c r="I2694" s="1" t="s">
        <x:v>5014</x:v>
      </x:c>
      <x:c r="J2694" s="1" t="n">
        <x:v>1</x:v>
      </x:c>
      <x:c r="K2694" s="1" t="n">
        <x:v>1.7</x:v>
      </x:c>
      <x:c r="L2694" s="15" t="n">
        <x:v>72</x:v>
      </x:c>
      <x:c r="M2694" s="11" t="b">
        <x:f aca="0">TRUE()</x:f>
        <x:v>1</x:v>
      </x:c>
      <x:c r="N2694" s="11" t="b">
        <x:f aca="0">FALSE()</x:f>
        <x:v>0</x:v>
      </x:c>
      <x:c r="O2694" s="1" t="s">
        <x:v>5015</x:v>
      </x:c>
      <x:c r="P2694" s="11" t="b">
        <x:f aca="0">FALSE()</x:f>
        <x:v>0</x:v>
      </x:c>
    </x:row>
    <x:row r="2695" ht="15" hidden="0" customHeight="1">
      <x:c r="A2695" s="1" t="s">
        <x:v>7839</x:v>
      </x:c>
      <x:c r="B2695" s="1" t="s">
        <x:v>1397</x:v>
      </x:c>
      <x:c r="C2695" s="14" t="n">
        <x:v>46106</x:v>
      </x:c>
      <x:c r="D2695" s="1" t="s">
        <x:v>5054</x:v>
      </x:c>
      <x:c r="E2695" s="1" t="s">
        <x:v>5055</x:v>
      </x:c>
      <x:c r="F2695" s="1" t="s">
        <x:v>5012</x:v>
      </x:c>
      <x:c r="G2695" s="1" t="s">
        <x:v>5013</x:v>
      </x:c>
      <x:c r="H2695" s="1" t="s">
        <x:v>5014</x:v>
      </x:c>
      <x:c r="I2695" s="1" t="s">
        <x:v>5014</x:v>
      </x:c>
      <x:c r="J2695" s="1" t="n">
        <x:v>0.7</x:v>
      </x:c>
      <x:c r="K2695" s="1" t="n">
        <x:v>1.4</x:v>
      </x:c>
      <x:c r="L2695" s="15" t="n">
        <x:v>50.4</x:v>
      </x:c>
      <x:c r="M2695" s="11" t="b">
        <x:f aca="0">TRUE()</x:f>
        <x:v>1</x:v>
      </x:c>
      <x:c r="N2695" s="11" t="b">
        <x:f aca="0">FALSE()</x:f>
        <x:v>0</x:v>
      </x:c>
      <x:c r="O2695" s="1" t="s">
        <x:v>5015</x:v>
      </x:c>
      <x:c r="P2695" s="11" t="b">
        <x:f aca="0">FALSE()</x:f>
        <x:v>0</x:v>
      </x:c>
    </x:row>
    <x:row r="2696" ht="15" hidden="0" customHeight="1">
      <x:c r="A2696" s="1" t="s">
        <x:v>7840</x:v>
      </x:c>
      <x:c r="B2696" s="1" t="s">
        <x:v>1397</x:v>
      </x:c>
      <x:c r="C2696" s="14" t="n">
        <x:v>46161</x:v>
      </x:c>
      <x:c r="D2696" s="1" t="s">
        <x:v>5010</x:v>
      </x:c>
      <x:c r="E2696" s="1" t="s">
        <x:v>5011</x:v>
      </x:c>
      <x:c r="F2696" s="1" t="s">
        <x:v>5012</x:v>
      </x:c>
      <x:c r="G2696" s="1" t="s">
        <x:v>5013</x:v>
      </x:c>
      <x:c r="H2696" s="1" t="s">
        <x:v>5014</x:v>
      </x:c>
      <x:c r="I2696" s="1" t="s">
        <x:v>5014</x:v>
      </x:c>
      <x:c r="J2696" s="1" t="n">
        <x:v>0.8</x:v>
      </x:c>
      <x:c r="K2696" s="1" t="n">
        <x:v>2.6</x:v>
      </x:c>
      <x:c r="L2696" s="15" t="n">
        <x:v>57.6</x:v>
      </x:c>
      <x:c r="M2696" s="11" t="b">
        <x:f aca="0">FALSE()</x:f>
        <x:v>0</x:v>
      </x:c>
      <x:c r="N2696" s="11" t="b">
        <x:f aca="0">FALSE()</x:f>
        <x:v>0</x:v>
      </x:c>
      <x:c r="O2696" s="1" t="s">
        <x:v>5015</x:v>
      </x:c>
      <x:c r="P2696" s="11" t="b">
        <x:f aca="0">FALSE()</x:f>
        <x:v>0</x:v>
      </x:c>
    </x:row>
    <x:row r="2697" ht="15" hidden="0" customHeight="1">
      <x:c r="A2697" s="1" t="s">
        <x:v>7841</x:v>
      </x:c>
      <x:c r="B2697" s="1" t="s">
        <x:v>1397</x:v>
      </x:c>
      <x:c r="C2697" s="14" t="n">
        <x:v>46201</x:v>
      </x:c>
      <x:c r="D2697" s="1" t="s">
        <x:v>5010</x:v>
      </x:c>
      <x:c r="E2697" s="1" t="s">
        <x:v>5011</x:v>
      </x:c>
      <x:c r="F2697" s="1" t="s">
        <x:v>5012</x:v>
      </x:c>
      <x:c r="G2697" s="1" t="s">
        <x:v>5013</x:v>
      </x:c>
      <x:c r="H2697" s="1" t="s">
        <x:v>5014</x:v>
      </x:c>
      <x:c r="I2697" s="1" t="s">
        <x:v>5014</x:v>
      </x:c>
      <x:c r="J2697" s="1" t="n">
        <x:v>1.4</x:v>
      </x:c>
      <x:c r="K2697" s="1" t="n">
        <x:v>2.2</x:v>
      </x:c>
      <x:c r="L2697" s="15" t="n">
        <x:v>100.8</x:v>
      </x:c>
      <x:c r="M2697" s="11" t="b">
        <x:f aca="0">TRUE()</x:f>
        <x:v>1</x:v>
      </x:c>
      <x:c r="N2697" s="11" t="b">
        <x:f aca="0">FALSE()</x:f>
        <x:v>0</x:v>
      </x:c>
      <x:c r="O2697" s="1" t="s">
        <x:v>5015</x:v>
      </x:c>
      <x:c r="P2697" s="11" t="b">
        <x:f aca="0">FALSE()</x:f>
        <x:v>0</x:v>
      </x:c>
    </x:row>
    <x:row r="2698" ht="15" hidden="0" customHeight="1">
      <x:c r="A2698" s="1" t="s">
        <x:v>7842</x:v>
      </x:c>
      <x:c r="B2698" s="1" t="s">
        <x:v>1398</x:v>
      </x:c>
      <x:c r="C2698" s="14" t="n">
        <x:v>45570</x:v>
      </x:c>
      <x:c r="D2698" s="1" t="s">
        <x:v>5010</x:v>
      </x:c>
      <x:c r="E2698" s="1" t="s">
        <x:v>5011</x:v>
      </x:c>
      <x:c r="F2698" s="1" t="s">
        <x:v>5012</x:v>
      </x:c>
      <x:c r="G2698" s="1" t="s">
        <x:v>5013</x:v>
      </x:c>
      <x:c r="H2698" s="1" t="s">
        <x:v>5014</x:v>
      </x:c>
      <x:c r="I2698" s="1" t="s">
        <x:v>5014</x:v>
      </x:c>
      <x:c r="J2698" s="1" t="n">
        <x:v>1.2</x:v>
      </x:c>
      <x:c r="K2698" s="1" t="n">
        <x:v>1.5</x:v>
      </x:c>
      <x:c r="L2698" s="15" t="n">
        <x:v>86.4</x:v>
      </x:c>
      <x:c r="M2698" s="11" t="b">
        <x:f aca="0">FALSE()</x:f>
        <x:v>0</x:v>
      </x:c>
      <x:c r="N2698" s="11" t="b">
        <x:f aca="0">FALSE()</x:f>
        <x:v>0</x:v>
      </x:c>
      <x:c r="O2698" s="1" t="s">
        <x:v>5015</x:v>
      </x:c>
      <x:c r="P2698" s="11" t="b">
        <x:f aca="0">FALSE()</x:f>
        <x:v>0</x:v>
      </x:c>
    </x:row>
    <x:row r="2699" ht="15" hidden="0" customHeight="1">
      <x:c r="A2699" s="1" t="s">
        <x:v>7843</x:v>
      </x:c>
      <x:c r="B2699" s="1" t="s">
        <x:v>1398</x:v>
      </x:c>
      <x:c r="C2699" s="14" t="n">
        <x:v>45618</x:v>
      </x:c>
      <x:c r="D2699" s="1" t="s">
        <x:v>5010</x:v>
      </x:c>
      <x:c r="E2699" s="1" t="s">
        <x:v>5011</x:v>
      </x:c>
      <x:c r="F2699" s="1" t="s">
        <x:v>5012</x:v>
      </x:c>
      <x:c r="G2699" s="1" t="s">
        <x:v>5013</x:v>
      </x:c>
      <x:c r="H2699" s="1" t="s">
        <x:v>5014</x:v>
      </x:c>
      <x:c r="I2699" s="1" t="s">
        <x:v>5014</x:v>
      </x:c>
      <x:c r="J2699" s="1" t="n">
        <x:v>0.3</x:v>
      </x:c>
      <x:c r="K2699" s="1" t="n">
        <x:v>1.2</x:v>
      </x:c>
      <x:c r="L2699" s="15" t="n">
        <x:v>21.6</x:v>
      </x:c>
      <x:c r="M2699" s="11" t="b">
        <x:f aca="0">TRUE()</x:f>
        <x:v>1</x:v>
      </x:c>
      <x:c r="N2699" s="11" t="b">
        <x:f aca="0">FALSE()</x:f>
        <x:v>0</x:v>
      </x:c>
      <x:c r="O2699" s="1" t="s">
        <x:v>5015</x:v>
      </x:c>
      <x:c r="P2699" s="11" t="b">
        <x:f aca="0">FALSE()</x:f>
        <x:v>0</x:v>
      </x:c>
    </x:row>
    <x:row r="2700" ht="15" hidden="0" customHeight="1">
      <x:c r="A2700" s="1" t="s">
        <x:v>7844</x:v>
      </x:c>
      <x:c r="B2700" s="1" t="s">
        <x:v>1398</x:v>
      </x:c>
      <x:c r="C2700" s="14" t="n">
        <x:v>45985</x:v>
      </x:c>
      <x:c r="D2700" s="1" t="s">
        <x:v>5010</x:v>
      </x:c>
      <x:c r="E2700" s="1" t="s">
        <x:v>5011</x:v>
      </x:c>
      <x:c r="F2700" s="1" t="s">
        <x:v>5012</x:v>
      </x:c>
      <x:c r="G2700" s="1" t="s">
        <x:v>5013</x:v>
      </x:c>
      <x:c r="H2700" s="1" t="s">
        <x:v>5014</x:v>
      </x:c>
      <x:c r="I2700" s="1" t="s">
        <x:v>5014</x:v>
      </x:c>
      <x:c r="J2700" s="1" t="n">
        <x:v>1</x:v>
      </x:c>
      <x:c r="K2700" s="1" t="n">
        <x:v>1.8</x:v>
      </x:c>
      <x:c r="L2700" s="15" t="n">
        <x:v>72</x:v>
      </x:c>
      <x:c r="M2700" s="11" t="b">
        <x:f aca="0">TRUE()</x:f>
        <x:v>1</x:v>
      </x:c>
      <x:c r="N2700" s="11" t="b">
        <x:f aca="0">FALSE()</x:f>
        <x:v>0</x:v>
      </x:c>
      <x:c r="O2700" s="1" t="s">
        <x:v>5015</x:v>
      </x:c>
      <x:c r="P2700" s="11" t="b">
        <x:f aca="0">FALSE()</x:f>
        <x:v>0</x:v>
      </x:c>
    </x:row>
    <x:row r="2701" ht="15" hidden="0" customHeight="1">
      <x:c r="A2701" s="1" t="s">
        <x:v>7845</x:v>
      </x:c>
      <x:c r="B2701" s="1" t="s">
        <x:v>1399</x:v>
      </x:c>
      <x:c r="C2701" s="14" t="n">
        <x:v>45881</x:v>
      </x:c>
      <x:c r="D2701" s="1" t="s">
        <x:v>5018</x:v>
      </x:c>
      <x:c r="E2701" s="1" t="s">
        <x:v>5085</x:v>
      </x:c>
      <x:c r="F2701" s="1" t="s">
        <x:v>5020</x:v>
      </x:c>
      <x:c r="G2701" s="1" t="s">
        <x:v>5021</x:v>
      </x:c>
      <x:c r="H2701" s="1" t="s">
        <x:v>5022</x:v>
      </x:c>
      <x:c r="I2701" s="1" t="s">
        <x:v>5032</x:v>
      </x:c>
      <x:c r="J2701" s="1" t="n">
        <x:v>2.7</x:v>
      </x:c>
      <x:c r="K2701" s="1" t="n">
        <x:v>9</x:v>
      </x:c>
      <x:c r="L2701" s="15" t="n">
        <x:v>562.73</x:v>
      </x:c>
      <x:c r="M2701" s="11" t="b">
        <x:f aca="0">TRUE()</x:f>
        <x:v>1</x:v>
      </x:c>
      <x:c r="N2701" s="11" t="b">
        <x:f aca="0">FALSE()</x:f>
        <x:v>0</x:v>
      </x:c>
      <x:c r="O2701" s="1" t="s">
        <x:v>5024</x:v>
      </x:c>
      <x:c r="P2701" s="11" t="b">
        <x:f aca="0">FALSE()</x:f>
        <x:v>0</x:v>
      </x:c>
    </x:row>
    <x:row r="2702" ht="15" hidden="0" customHeight="1">
      <x:c r="A2702" s="1" t="s">
        <x:v>7846</x:v>
      </x:c>
      <x:c r="B2702" s="1" t="s">
        <x:v>1399</x:v>
      </x:c>
      <x:c r="C2702" s="14" t="n">
        <x:v>45999</x:v>
      </x:c>
      <x:c r="D2702" s="1" t="s">
        <x:v>5010</x:v>
      </x:c>
      <x:c r="E2702" s="1" t="s">
        <x:v>5011</x:v>
      </x:c>
      <x:c r="F2702" s="1" t="s">
        <x:v>5012</x:v>
      </x:c>
      <x:c r="G2702" s="1" t="s">
        <x:v>5013</x:v>
      </x:c>
      <x:c r="H2702" s="1" t="s">
        <x:v>5014</x:v>
      </x:c>
      <x:c r="I2702" s="1" t="s">
        <x:v>5014</x:v>
      </x:c>
      <x:c r="J2702" s="1" t="n">
        <x:v>1.4</x:v>
      </x:c>
      <x:c r="K2702" s="1" t="n">
        <x:v>1.7</x:v>
      </x:c>
      <x:c r="L2702" s="15" t="n">
        <x:v>100.8</x:v>
      </x:c>
      <x:c r="M2702" s="11" t="b">
        <x:f aca="0">TRUE()</x:f>
        <x:v>1</x:v>
      </x:c>
      <x:c r="N2702" s="11" t="b">
        <x:f aca="0">FALSE()</x:f>
        <x:v>0</x:v>
      </x:c>
      <x:c r="O2702" s="1" t="s">
        <x:v>5015</x:v>
      </x:c>
      <x:c r="P2702" s="11" t="b">
        <x:f aca="0">FALSE()</x:f>
        <x:v>0</x:v>
      </x:c>
    </x:row>
    <x:row r="2703" ht="15" hidden="0" customHeight="1">
      <x:c r="A2703" s="1" t="s">
        <x:v>7847</x:v>
      </x:c>
      <x:c r="B2703" s="1" t="s">
        <x:v>1399</x:v>
      </x:c>
      <x:c r="C2703" s="14" t="n">
        <x:v>46062</x:v>
      </x:c>
      <x:c r="D2703" s="1" t="s">
        <x:v>5010</x:v>
      </x:c>
      <x:c r="E2703" s="1" t="s">
        <x:v>5011</x:v>
      </x:c>
      <x:c r="F2703" s="1" t="s">
        <x:v>5012</x:v>
      </x:c>
      <x:c r="G2703" s="1" t="s">
        <x:v>5013</x:v>
      </x:c>
      <x:c r="H2703" s="1" t="s">
        <x:v>5014</x:v>
      </x:c>
      <x:c r="I2703" s="1" t="s">
        <x:v>5014</x:v>
      </x:c>
      <x:c r="J2703" s="1" t="n">
        <x:v>0.6</x:v>
      </x:c>
      <x:c r="K2703" s="1" t="n">
        <x:v>1.6</x:v>
      </x:c>
      <x:c r="L2703" s="15" t="n">
        <x:v>43.2</x:v>
      </x:c>
      <x:c r="M2703" s="11" t="b">
        <x:f aca="0">FALSE()</x:f>
        <x:v>0</x:v>
      </x:c>
      <x:c r="N2703" s="11" t="b">
        <x:f aca="0">FALSE()</x:f>
        <x:v>0</x:v>
      </x:c>
      <x:c r="O2703" s="1" t="s">
        <x:v>5015</x:v>
      </x:c>
      <x:c r="P2703" s="11" t="b">
        <x:f aca="0">FALSE()</x:f>
        <x:v>0</x:v>
      </x:c>
    </x:row>
    <x:row r="2704" ht="15" hidden="0" customHeight="1">
      <x:c r="A2704" s="1" t="s">
        <x:v>7848</x:v>
      </x:c>
      <x:c r="B2704" s="1" t="s">
        <x:v>1399</x:v>
      </x:c>
      <x:c r="C2704" s="14" t="n">
        <x:v>46114</x:v>
      </x:c>
      <x:c r="D2704" s="1" t="s">
        <x:v>5018</x:v>
      </x:c>
      <x:c r="E2704" s="1" t="s">
        <x:v>5035</x:v>
      </x:c>
      <x:c r="F2704" s="1" t="s">
        <x:v>5029</x:v>
      </x:c>
      <x:c r="G2704" s="1" t="s">
        <x:v>5030</x:v>
      </x:c>
      <x:c r="H2704" s="1" t="s">
        <x:v>5022</x:v>
      </x:c>
      <x:c r="I2704" s="1" t="s">
        <x:v>5059</x:v>
      </x:c>
      <x:c r="J2704" s="1" t="n">
        <x:v>0.9</x:v>
      </x:c>
      <x:c r="K2704" s="1" t="n">
        <x:v>3.5</x:v>
      </x:c>
      <x:c r="L2704" s="15" t="n">
        <x:v>632.2</x:v>
      </x:c>
      <x:c r="M2704" s="11" t="b">
        <x:f aca="0">TRUE()</x:f>
        <x:v>1</x:v>
      </x:c>
      <x:c r="N2704" s="11" t="b">
        <x:f aca="0">FALSE()</x:f>
        <x:v>0</x:v>
      </x:c>
      <x:c r="O2704" s="1" t="s">
        <x:v>5073</x:v>
      </x:c>
      <x:c r="P2704" s="11" t="b">
        <x:f aca="0">TRUE()</x:f>
        <x:v>1</x:v>
      </x:c>
      <x:c r="Q2704" s="1" t="s">
        <x:v>7849</x:v>
      </x:c>
    </x:row>
    <x:row r="2705" ht="15" hidden="0" customHeight="1">
      <x:c r="A2705" s="1" t="s">
        <x:v>7850</x:v>
      </x:c>
      <x:c r="B2705" s="1" t="s">
        <x:v>1399</x:v>
      </x:c>
      <x:c r="C2705" s="14" t="n">
        <x:v>46206</x:v>
      </x:c>
      <x:c r="D2705" s="1" t="s">
        <x:v>5018</x:v>
      </x:c>
      <x:c r="E2705" s="1" t="s">
        <x:v>5085</x:v>
      </x:c>
      <x:c r="F2705" s="1" t="s">
        <x:v>5020</x:v>
      </x:c>
      <x:c r="G2705" s="1" t="s">
        <x:v>5021</x:v>
      </x:c>
      <x:c r="H2705" s="1" t="s">
        <x:v>5031</x:v>
      </x:c>
      <x:c r="I2705" s="1" t="s">
        <x:v>5044</x:v>
      </x:c>
      <x:c r="J2705" s="1" t="n">
        <x:v>1</x:v>
      </x:c>
      <x:c r="K2705" s="1" t="n">
        <x:v>0.5</x:v>
      </x:c>
      <x:c r="L2705" s="15" t="n">
        <x:v>660.41</x:v>
      </x:c>
      <x:c r="M2705" s="11" t="b">
        <x:f aca="0">TRUE()</x:f>
        <x:v>1</x:v>
      </x:c>
      <x:c r="N2705" s="11" t="b">
        <x:f aca="0">FALSE()</x:f>
        <x:v>0</x:v>
      </x:c>
      <x:c r="O2705" s="1" t="s">
        <x:v>5033</x:v>
      </x:c>
      <x:c r="P2705" s="11" t="b">
        <x:f aca="0">FALSE()</x:f>
        <x:v>0</x:v>
      </x:c>
    </x:row>
    <x:row r="2706" ht="15" hidden="0" customHeight="1">
      <x:c r="A2706" s="1" t="s">
        <x:v>7851</x:v>
      </x:c>
      <x:c r="B2706" s="1" t="s">
        <x:v>3853</x:v>
      </x:c>
      <x:c r="C2706" s="14" t="n">
        <x:v>45415</x:v>
      </x:c>
      <x:c r="D2706" s="1" t="s">
        <x:v>5010</x:v>
      </x:c>
      <x:c r="E2706" s="1" t="s">
        <x:v>5011</x:v>
      </x:c>
      <x:c r="F2706" s="1" t="s">
        <x:v>5012</x:v>
      </x:c>
      <x:c r="G2706" s="1" t="s">
        <x:v>5013</x:v>
      </x:c>
      <x:c r="H2706" s="1" t="s">
        <x:v>5014</x:v>
      </x:c>
      <x:c r="I2706" s="1" t="s">
        <x:v>5014</x:v>
      </x:c>
      <x:c r="J2706" s="1" t="n">
        <x:v>1.1</x:v>
      </x:c>
      <x:c r="K2706" s="1" t="n">
        <x:v>1.4</x:v>
      </x:c>
      <x:c r="L2706" s="15" t="n">
        <x:v>79.2</x:v>
      </x:c>
      <x:c r="M2706" s="11" t="b">
        <x:f aca="0">TRUE()</x:f>
        <x:v>1</x:v>
      </x:c>
      <x:c r="N2706" s="11" t="b">
        <x:f aca="0">FALSE()</x:f>
        <x:v>0</x:v>
      </x:c>
      <x:c r="O2706" s="1" t="s">
        <x:v>5015</x:v>
      </x:c>
      <x:c r="P2706" s="11" t="b">
        <x:f aca="0">FALSE()</x:f>
        <x:v>0</x:v>
      </x:c>
    </x:row>
    <x:row r="2707" ht="15" hidden="0" customHeight="1">
      <x:c r="A2707" s="1" t="s">
        <x:v>7852</x:v>
      </x:c>
      <x:c r="B2707" s="1" t="s">
        <x:v>3853</x:v>
      </x:c>
      <x:c r="C2707" s="14" t="n">
        <x:v>45757</x:v>
      </x:c>
      <x:c r="D2707" s="1" t="s">
        <x:v>5010</x:v>
      </x:c>
      <x:c r="E2707" s="1" t="s">
        <x:v>5011</x:v>
      </x:c>
      <x:c r="F2707" s="1" t="s">
        <x:v>5012</x:v>
      </x:c>
      <x:c r="G2707" s="1" t="s">
        <x:v>5013</x:v>
      </x:c>
      <x:c r="H2707" s="1" t="s">
        <x:v>5014</x:v>
      </x:c>
      <x:c r="I2707" s="1" t="s">
        <x:v>5014</x:v>
      </x:c>
      <x:c r="J2707" s="1" t="n">
        <x:v>1.2</x:v>
      </x:c>
      <x:c r="K2707" s="1" t="n">
        <x:v>1.4</x:v>
      </x:c>
      <x:c r="L2707" s="15" t="n">
        <x:v>86.4</x:v>
      </x:c>
      <x:c r="M2707" s="11" t="b">
        <x:f aca="0">FALSE()</x:f>
        <x:v>0</x:v>
      </x:c>
      <x:c r="N2707" s="11" t="b">
        <x:f aca="0">FALSE()</x:f>
        <x:v>0</x:v>
      </x:c>
      <x:c r="O2707" s="1" t="s">
        <x:v>5015</x:v>
      </x:c>
      <x:c r="P2707" s="11" t="b">
        <x:f aca="0">FALSE()</x:f>
        <x:v>0</x:v>
      </x:c>
    </x:row>
    <x:row r="2708" ht="15" hidden="0" customHeight="1">
      <x:c r="A2708" s="1" t="s">
        <x:v>7853</x:v>
      </x:c>
      <x:c r="B2708" s="1" t="s">
        <x:v>3853</x:v>
      </x:c>
      <x:c r="C2708" s="14" t="n">
        <x:v>46028</x:v>
      </x:c>
      <x:c r="D2708" s="1" t="s">
        <x:v>5010</x:v>
      </x:c>
      <x:c r="E2708" s="1" t="s">
        <x:v>5011</x:v>
      </x:c>
      <x:c r="F2708" s="1" t="s">
        <x:v>5012</x:v>
      </x:c>
      <x:c r="G2708" s="1" t="s">
        <x:v>5013</x:v>
      </x:c>
      <x:c r="H2708" s="1" t="s">
        <x:v>5014</x:v>
      </x:c>
      <x:c r="I2708" s="1" t="s">
        <x:v>5014</x:v>
      </x:c>
      <x:c r="J2708" s="1" t="n">
        <x:v>1.3</x:v>
      </x:c>
      <x:c r="K2708" s="1" t="n">
        <x:v>1.2</x:v>
      </x:c>
      <x:c r="L2708" s="15" t="n">
        <x:v>93.6</x:v>
      </x:c>
      <x:c r="M2708" s="11" t="b">
        <x:f aca="0">TRUE()</x:f>
        <x:v>1</x:v>
      </x:c>
      <x:c r="N2708" s="11" t="b">
        <x:f aca="0">FALSE()</x:f>
        <x:v>0</x:v>
      </x:c>
      <x:c r="O2708" s="1" t="s">
        <x:v>5015</x:v>
      </x:c>
      <x:c r="P2708" s="11" t="b">
        <x:f aca="0">FALSE()</x:f>
        <x:v>0</x:v>
      </x:c>
    </x:row>
    <x:row r="2709" ht="15" hidden="0" customHeight="1">
      <x:c r="A2709" s="1" t="s">
        <x:v>7854</x:v>
      </x:c>
      <x:c r="B2709" s="1" t="s">
        <x:v>3853</x:v>
      </x:c>
      <x:c r="C2709" s="14" t="n">
        <x:v>46082</x:v>
      </x:c>
      <x:c r="D2709" s="1" t="s">
        <x:v>5018</x:v>
      </x:c>
      <x:c r="E2709" s="1" t="s">
        <x:v>5125</x:v>
      </x:c>
      <x:c r="F2709" s="1" t="s">
        <x:v>5111</x:v>
      </x:c>
      <x:c r="G2709" s="1" t="s">
        <x:v>5112</x:v>
      </x:c>
      <x:c r="H2709" s="1" t="s">
        <x:v>5022</x:v>
      </x:c>
      <x:c r="I2709" s="1" t="s">
        <x:v>5131</x:v>
      </x:c>
      <x:c r="J2709" s="1" t="n">
        <x:v>3.4</x:v>
      </x:c>
      <x:c r="K2709" s="1" t="n">
        <x:v>20.5</x:v>
      </x:c>
      <x:c r="L2709" s="15" t="n">
        <x:v>757.27</x:v>
      </x:c>
      <x:c r="M2709" s="11" t="b">
        <x:f aca="0">TRUE()</x:f>
        <x:v>1</x:v>
      </x:c>
      <x:c r="N2709" s="11" t="b">
        <x:f aca="0">FALSE()</x:f>
        <x:v>0</x:v>
      </x:c>
      <x:c r="O2709" s="1" t="s">
        <x:v>5033</x:v>
      </x:c>
      <x:c r="P2709" s="11" t="b">
        <x:f aca="0">FALSE()</x:f>
        <x:v>0</x:v>
      </x:c>
    </x:row>
    <x:row r="2710" ht="15" hidden="0" customHeight="1">
      <x:c r="A2710" s="1" t="s">
        <x:v>7855</x:v>
      </x:c>
      <x:c r="B2710" s="1" t="s">
        <x:v>1402</x:v>
      </x:c>
      <x:c r="C2710" s="14" t="n">
        <x:v>45715</x:v>
      </x:c>
      <x:c r="D2710" s="1" t="s">
        <x:v>5010</x:v>
      </x:c>
      <x:c r="E2710" s="1" t="s">
        <x:v>5011</x:v>
      </x:c>
      <x:c r="F2710" s="1" t="s">
        <x:v>5012</x:v>
      </x:c>
      <x:c r="G2710" s="1" t="s">
        <x:v>5013</x:v>
      </x:c>
      <x:c r="H2710" s="1" t="s">
        <x:v>5014</x:v>
      </x:c>
      <x:c r="I2710" s="1" t="s">
        <x:v>5014</x:v>
      </x:c>
      <x:c r="J2710" s="1" t="n">
        <x:v>1.3</x:v>
      </x:c>
      <x:c r="K2710" s="1" t="n">
        <x:v>0.2</x:v>
      </x:c>
      <x:c r="L2710" s="15" t="n">
        <x:v>93.6</x:v>
      </x:c>
      <x:c r="M2710" s="11" t="b">
        <x:f aca="0">TRUE()</x:f>
        <x:v>1</x:v>
      </x:c>
      <x:c r="N2710" s="11" t="b">
        <x:f aca="0">FALSE()</x:f>
        <x:v>0</x:v>
      </x:c>
      <x:c r="O2710" s="1" t="s">
        <x:v>5015</x:v>
      </x:c>
      <x:c r="P2710" s="11" t="b">
        <x:f aca="0">FALSE()</x:f>
        <x:v>0</x:v>
      </x:c>
    </x:row>
    <x:row r="2711" ht="15" hidden="0" customHeight="1">
      <x:c r="A2711" s="1" t="s">
        <x:v>7856</x:v>
      </x:c>
      <x:c r="B2711" s="1" t="s">
        <x:v>1402</x:v>
      </x:c>
      <x:c r="C2711" s="14" t="n">
        <x:v>46067</x:v>
      </x:c>
      <x:c r="D2711" s="1" t="s">
        <x:v>5010</x:v>
      </x:c>
      <x:c r="E2711" s="1" t="s">
        <x:v>5011</x:v>
      </x:c>
      <x:c r="F2711" s="1" t="s">
        <x:v>5012</x:v>
      </x:c>
      <x:c r="G2711" s="1" t="s">
        <x:v>5013</x:v>
      </x:c>
      <x:c r="H2711" s="1" t="s">
        <x:v>5014</x:v>
      </x:c>
      <x:c r="I2711" s="1" t="s">
        <x:v>5014</x:v>
      </x:c>
      <x:c r="J2711" s="1" t="n">
        <x:v>0.8</x:v>
      </x:c>
      <x:c r="K2711" s="1" t="n">
        <x:v>2.9</x:v>
      </x:c>
      <x:c r="L2711" s="15" t="n">
        <x:v>57.6</x:v>
      </x:c>
      <x:c r="M2711" s="11" t="b">
        <x:f aca="0">TRUE()</x:f>
        <x:v>1</x:v>
      </x:c>
      <x:c r="N2711" s="11" t="b">
        <x:f aca="0">FALSE()</x:f>
        <x:v>0</x:v>
      </x:c>
      <x:c r="O2711" s="1" t="s">
        <x:v>5015</x:v>
      </x:c>
      <x:c r="P2711" s="11" t="b">
        <x:f aca="0">FALSE()</x:f>
        <x:v>0</x:v>
      </x:c>
    </x:row>
    <x:row r="2712" ht="15" hidden="0" customHeight="1">
      <x:c r="A2712" s="1" t="s">
        <x:v>7857</x:v>
      </x:c>
      <x:c r="B2712" s="1" t="s">
        <x:v>1404</x:v>
      </x:c>
      <x:c r="C2712" s="14" t="n">
        <x:v>45454</x:v>
      </x:c>
      <x:c r="D2712" s="1" t="s">
        <x:v>5018</x:v>
      </x:c>
      <x:c r="E2712" s="1" t="s">
        <x:v>5019</x:v>
      </x:c>
      <x:c r="F2712" s="1" t="s">
        <x:v>5020</x:v>
      </x:c>
      <x:c r="G2712" s="1" t="s">
        <x:v>5021</x:v>
      </x:c>
      <x:c r="H2712" s="1" t="s">
        <x:v>5022</x:v>
      </x:c>
      <x:c r="I2712" s="1" t="s">
        <x:v>5131</x:v>
      </x:c>
      <x:c r="J2712" s="1" t="n">
        <x:v>0.6</x:v>
      </x:c>
      <x:c r="K2712" s="1" t="n">
        <x:v>16.9</x:v>
      </x:c>
      <x:c r="L2712" s="15" t="n">
        <x:v>403.11</x:v>
      </x:c>
      <x:c r="M2712" s="11" t="b">
        <x:f aca="0">TRUE()</x:f>
        <x:v>1</x:v>
      </x:c>
      <x:c r="N2712" s="11" t="b">
        <x:f aca="0">FALSE()</x:f>
        <x:v>0</x:v>
      </x:c>
      <x:c r="O2712" s="1" t="s">
        <x:v>5024</x:v>
      </x:c>
      <x:c r="P2712" s="11" t="b">
        <x:f aca="0">FALSE()</x:f>
        <x:v>0</x:v>
      </x:c>
    </x:row>
    <x:row r="2713" ht="15" hidden="0" customHeight="1">
      <x:c r="A2713" s="1" t="s">
        <x:v>7858</x:v>
      </x:c>
      <x:c r="B2713" s="1" t="s">
        <x:v>1404</x:v>
      </x:c>
      <x:c r="C2713" s="14" t="n">
        <x:v>45620</x:v>
      </x:c>
      <x:c r="D2713" s="1" t="s">
        <x:v>5010</x:v>
      </x:c>
      <x:c r="E2713" s="1" t="s">
        <x:v>5011</x:v>
      </x:c>
      <x:c r="F2713" s="1" t="s">
        <x:v>5012</x:v>
      </x:c>
      <x:c r="G2713" s="1" t="s">
        <x:v>5013</x:v>
      </x:c>
      <x:c r="H2713" s="1" t="s">
        <x:v>5014</x:v>
      </x:c>
      <x:c r="I2713" s="1" t="s">
        <x:v>5014</x:v>
      </x:c>
      <x:c r="J2713" s="1" t="n">
        <x:v>1.8</x:v>
      </x:c>
      <x:c r="K2713" s="1" t="n">
        <x:v>1.8</x:v>
      </x:c>
      <x:c r="L2713" s="15" t="n">
        <x:v>129.6</x:v>
      </x:c>
      <x:c r="M2713" s="11" t="b">
        <x:f aca="0">TRUE()</x:f>
        <x:v>1</x:v>
      </x:c>
      <x:c r="N2713" s="11" t="b">
        <x:f aca="0">FALSE()</x:f>
        <x:v>0</x:v>
      </x:c>
      <x:c r="O2713" s="1" t="s">
        <x:v>5015</x:v>
      </x:c>
      <x:c r="P2713" s="11" t="b">
        <x:f aca="0">FALSE()</x:f>
        <x:v>0</x:v>
      </x:c>
    </x:row>
    <x:row r="2714" ht="15" hidden="0" customHeight="1">
      <x:c r="A2714" s="1" t="s">
        <x:v>7859</x:v>
      </x:c>
      <x:c r="B2714" s="1" t="s">
        <x:v>1404</x:v>
      </x:c>
      <x:c r="C2714" s="14" t="n">
        <x:v>45769</x:v>
      </x:c>
      <x:c r="D2714" s="1" t="s">
        <x:v>5018</x:v>
      </x:c>
      <x:c r="E2714" s="1" t="s">
        <x:v>5110</x:v>
      </x:c>
      <x:c r="F2714" s="1" t="s">
        <x:v>5111</x:v>
      </x:c>
      <x:c r="G2714" s="1" t="s">
        <x:v>5112</x:v>
      </x:c>
      <x:c r="H2714" s="1" t="s">
        <x:v>5022</x:v>
      </x:c>
      <x:c r="I2714" s="1" t="s">
        <x:v>5014</x:v>
      </x:c>
      <x:c r="J2714" s="1" t="n">
        <x:v>1.7</x:v>
      </x:c>
      <x:c r="K2714" s="1" t="n">
        <x:v>14.2</x:v>
      </x:c>
      <x:c r="L2714" s="15" t="n">
        <x:v>122.4</x:v>
      </x:c>
      <x:c r="M2714" s="11" t="b">
        <x:f aca="0">TRUE()</x:f>
        <x:v>1</x:v>
      </x:c>
      <x:c r="N2714" s="11" t="b">
        <x:f aca="0">FALSE()</x:f>
        <x:v>0</x:v>
      </x:c>
      <x:c r="O2714" s="1" t="s">
        <x:v>5068</x:v>
      </x:c>
      <x:c r="P2714" s="11" t="b">
        <x:f aca="0">FALSE()</x:f>
        <x:v>0</x:v>
      </x:c>
    </x:row>
    <x:row r="2715" ht="15" hidden="0" customHeight="1">
      <x:c r="A2715" s="1" t="s">
        <x:v>7860</x:v>
      </x:c>
      <x:c r="B2715" s="1" t="s">
        <x:v>1404</x:v>
      </x:c>
      <x:c r="C2715" s="14" t="n">
        <x:v>46176</x:v>
      </x:c>
      <x:c r="D2715" s="1" t="s">
        <x:v>5010</x:v>
      </x:c>
      <x:c r="E2715" s="1" t="s">
        <x:v>5011</x:v>
      </x:c>
      <x:c r="F2715" s="1" t="s">
        <x:v>5012</x:v>
      </x:c>
      <x:c r="G2715" s="1" t="s">
        <x:v>5013</x:v>
      </x:c>
      <x:c r="H2715" s="1" t="s">
        <x:v>5014</x:v>
      </x:c>
      <x:c r="I2715" s="1" t="s">
        <x:v>5014</x:v>
      </x:c>
      <x:c r="J2715" s="1" t="n">
        <x:v>1.2</x:v>
      </x:c>
      <x:c r="K2715" s="1" t="n">
        <x:v>0.2</x:v>
      </x:c>
      <x:c r="L2715" s="15" t="n">
        <x:v>86.4</x:v>
      </x:c>
      <x:c r="M2715" s="11" t="b">
        <x:f aca="0">TRUE()</x:f>
        <x:v>1</x:v>
      </x:c>
      <x:c r="N2715" s="11" t="b">
        <x:f aca="0">FALSE()</x:f>
        <x:v>0</x:v>
      </x:c>
      <x:c r="O2715" s="1" t="s">
        <x:v>5015</x:v>
      </x:c>
      <x:c r="P2715" s="11" t="b">
        <x:f aca="0">FALSE()</x:f>
        <x:v>0</x:v>
      </x:c>
    </x:row>
    <x:row r="2716" ht="15" hidden="0" customHeight="1">
      <x:c r="A2716" s="1" t="s">
        <x:v>7861</x:v>
      </x:c>
      <x:c r="B2716" s="1" t="s">
        <x:v>3860</x:v>
      </x:c>
      <x:c r="C2716" s="14" t="n">
        <x:v>45369</x:v>
      </x:c>
      <x:c r="D2716" s="1" t="s">
        <x:v>5018</x:v>
      </x:c>
      <x:c r="E2716" s="1" t="s">
        <x:v>5116</x:v>
      </x:c>
      <x:c r="F2716" s="1" t="s">
        <x:v>5029</x:v>
      </x:c>
      <x:c r="G2716" s="1" t="s">
        <x:v>5030</x:v>
      </x:c>
      <x:c r="H2716" s="1" t="s">
        <x:v>5031</x:v>
      </x:c>
      <x:c r="I2716" s="1" t="s">
        <x:v>5014</x:v>
      </x:c>
      <x:c r="J2716" s="1" t="n">
        <x:v>0.3</x:v>
      </x:c>
      <x:c r="K2716" s="1" t="n">
        <x:v>4.6</x:v>
      </x:c>
      <x:c r="L2716" s="15" t="n">
        <x:v>21.6</x:v>
      </x:c>
      <x:c r="M2716" s="11" t="b">
        <x:f aca="0">FALSE()</x:f>
        <x:v>0</x:v>
      </x:c>
      <x:c r="N2716" s="11" t="b">
        <x:f aca="0">FALSE()</x:f>
        <x:v>0</x:v>
      </x:c>
      <x:c r="O2716" s="1" t="s">
        <x:v>5068</x:v>
      </x:c>
      <x:c r="P2716" s="11" t="b">
        <x:f aca="0">FALSE()</x:f>
        <x:v>0</x:v>
      </x:c>
    </x:row>
    <x:row r="2717" ht="15" hidden="0" customHeight="1">
      <x:c r="A2717" s="1" t="s">
        <x:v>7862</x:v>
      </x:c>
      <x:c r="B2717" s="1" t="s">
        <x:v>3860</x:v>
      </x:c>
      <x:c r="C2717" s="14" t="n">
        <x:v>45573</x:v>
      </x:c>
      <x:c r="D2717" s="1" t="s">
        <x:v>5054</x:v>
      </x:c>
      <x:c r="E2717" s="1" t="s">
        <x:v>5055</x:v>
      </x:c>
      <x:c r="F2717" s="1" t="s">
        <x:v>5012</x:v>
      </x:c>
      <x:c r="G2717" s="1" t="s">
        <x:v>5013</x:v>
      </x:c>
      <x:c r="H2717" s="1" t="s">
        <x:v>5014</x:v>
      </x:c>
      <x:c r="I2717" s="1" t="s">
        <x:v>5014</x:v>
      </x:c>
      <x:c r="J2717" s="1" t="n">
        <x:v>0.8</x:v>
      </x:c>
      <x:c r="K2717" s="1" t="n">
        <x:v>1.6</x:v>
      </x:c>
      <x:c r="L2717" s="15" t="n">
        <x:v>57.6</x:v>
      </x:c>
      <x:c r="M2717" s="11" t="b">
        <x:f aca="0">TRUE()</x:f>
        <x:v>1</x:v>
      </x:c>
      <x:c r="N2717" s="11" t="b">
        <x:f aca="0">FALSE()</x:f>
        <x:v>0</x:v>
      </x:c>
      <x:c r="O2717" s="1" t="s">
        <x:v>5015</x:v>
      </x:c>
      <x:c r="P2717" s="11" t="b">
        <x:f aca="0">FALSE()</x:f>
        <x:v>0</x:v>
      </x:c>
    </x:row>
    <x:row r="2718" ht="15" hidden="0" customHeight="1">
      <x:c r="A2718" s="1" t="s">
        <x:v>7863</x:v>
      </x:c>
      <x:c r="B2718" s="1" t="s">
        <x:v>3860</x:v>
      </x:c>
      <x:c r="C2718" s="14" t="n">
        <x:v>45911</x:v>
      </x:c>
      <x:c r="D2718" s="1" t="s">
        <x:v>5010</x:v>
      </x:c>
      <x:c r="E2718" s="1" t="s">
        <x:v>5011</x:v>
      </x:c>
      <x:c r="F2718" s="1" t="s">
        <x:v>5012</x:v>
      </x:c>
      <x:c r="G2718" s="1" t="s">
        <x:v>5013</x:v>
      </x:c>
      <x:c r="H2718" s="1" t="s">
        <x:v>5014</x:v>
      </x:c>
      <x:c r="I2718" s="1" t="s">
        <x:v>5014</x:v>
      </x:c>
      <x:c r="J2718" s="1" t="n">
        <x:v>1.2</x:v>
      </x:c>
      <x:c r="K2718" s="1" t="n">
        <x:v>2.2</x:v>
      </x:c>
      <x:c r="L2718" s="15" t="n">
        <x:v>86.4</x:v>
      </x:c>
      <x:c r="M2718" s="11" t="b">
        <x:f aca="0">TRUE()</x:f>
        <x:v>1</x:v>
      </x:c>
      <x:c r="N2718" s="11" t="b">
        <x:f aca="0">FALSE()</x:f>
        <x:v>0</x:v>
      </x:c>
      <x:c r="O2718" s="1" t="s">
        <x:v>5015</x:v>
      </x:c>
      <x:c r="P2718" s="11" t="b">
        <x:f aca="0">FALSE()</x:f>
        <x:v>0</x:v>
      </x:c>
    </x:row>
    <x:row r="2719" ht="15" hidden="0" customHeight="1">
      <x:c r="A2719" s="1" t="s">
        <x:v>7864</x:v>
      </x:c>
      <x:c r="B2719" s="1" t="s">
        <x:v>3860</x:v>
      </x:c>
      <x:c r="C2719" s="14" t="n">
        <x:v>45968</x:v>
      </x:c>
      <x:c r="D2719" s="1" t="s">
        <x:v>5010</x:v>
      </x:c>
      <x:c r="E2719" s="1" t="s">
        <x:v>5011</x:v>
      </x:c>
      <x:c r="F2719" s="1" t="s">
        <x:v>5012</x:v>
      </x:c>
      <x:c r="G2719" s="1" t="s">
        <x:v>5013</x:v>
      </x:c>
      <x:c r="H2719" s="1" t="s">
        <x:v>5014</x:v>
      </x:c>
      <x:c r="I2719" s="1" t="s">
        <x:v>5014</x:v>
      </x:c>
      <x:c r="J2719" s="1" t="n">
        <x:v>1.2</x:v>
      </x:c>
      <x:c r="K2719" s="1" t="n">
        <x:v>2.5</x:v>
      </x:c>
      <x:c r="L2719" s="15" t="n">
        <x:v>86.4</x:v>
      </x:c>
      <x:c r="M2719" s="11" t="b">
        <x:f aca="0">TRUE()</x:f>
        <x:v>1</x:v>
      </x:c>
      <x:c r="N2719" s="11" t="b">
        <x:f aca="0">FALSE()</x:f>
        <x:v>0</x:v>
      </x:c>
      <x:c r="O2719" s="1" t="s">
        <x:v>5015</x:v>
      </x:c>
      <x:c r="P2719" s="11" t="b">
        <x:f aca="0">FALSE()</x:f>
        <x:v>0</x:v>
      </x:c>
    </x:row>
    <x:row r="2720" ht="15" hidden="0" customHeight="1">
      <x:c r="A2720" s="1" t="s">
        <x:v>7865</x:v>
      </x:c>
      <x:c r="B2720" s="1" t="s">
        <x:v>3863</x:v>
      </x:c>
      <x:c r="C2720" s="14" t="n">
        <x:v>45735</x:v>
      </x:c>
      <x:c r="D2720" s="1" t="s">
        <x:v>5010</x:v>
      </x:c>
      <x:c r="E2720" s="1" t="s">
        <x:v>5011</x:v>
      </x:c>
      <x:c r="F2720" s="1" t="s">
        <x:v>5012</x:v>
      </x:c>
      <x:c r="G2720" s="1" t="s">
        <x:v>5013</x:v>
      </x:c>
      <x:c r="H2720" s="1" t="s">
        <x:v>5014</x:v>
      </x:c>
      <x:c r="I2720" s="1" t="s">
        <x:v>5014</x:v>
      </x:c>
      <x:c r="J2720" s="1" t="n">
        <x:v>0.7</x:v>
      </x:c>
      <x:c r="K2720" s="1" t="n">
        <x:v>2.8</x:v>
      </x:c>
      <x:c r="L2720" s="15" t="n">
        <x:v>50.4</x:v>
      </x:c>
      <x:c r="M2720" s="11" t="b">
        <x:f aca="0">TRUE()</x:f>
        <x:v>1</x:v>
      </x:c>
      <x:c r="N2720" s="11" t="b">
        <x:f aca="0">FALSE()</x:f>
        <x:v>0</x:v>
      </x:c>
      <x:c r="O2720" s="1" t="s">
        <x:v>5015</x:v>
      </x:c>
      <x:c r="P2720" s="11" t="b">
        <x:f aca="0">FALSE()</x:f>
        <x:v>0</x:v>
      </x:c>
    </x:row>
    <x:row r="2721" ht="15" hidden="0" customHeight="1">
      <x:c r="A2721" s="1" t="s">
        <x:v>7866</x:v>
      </x:c>
      <x:c r="B2721" s="1" t="s">
        <x:v>3863</x:v>
      </x:c>
      <x:c r="C2721" s="14" t="n">
        <x:v>45804</x:v>
      </x:c>
      <x:c r="D2721" s="1" t="s">
        <x:v>5010</x:v>
      </x:c>
      <x:c r="E2721" s="1" t="s">
        <x:v>5011</x:v>
      </x:c>
      <x:c r="F2721" s="1" t="s">
        <x:v>5012</x:v>
      </x:c>
      <x:c r="G2721" s="1" t="s">
        <x:v>5013</x:v>
      </x:c>
      <x:c r="H2721" s="1" t="s">
        <x:v>5014</x:v>
      </x:c>
      <x:c r="I2721" s="1" t="s">
        <x:v>5014</x:v>
      </x:c>
      <x:c r="J2721" s="1" t="n">
        <x:v>0.7</x:v>
      </x:c>
      <x:c r="K2721" s="1" t="n">
        <x:v>1.9</x:v>
      </x:c>
      <x:c r="L2721" s="15" t="n">
        <x:v>50.4</x:v>
      </x:c>
      <x:c r="M2721" s="11" t="b">
        <x:f aca="0">TRUE()</x:f>
        <x:v>1</x:v>
      </x:c>
      <x:c r="N2721" s="11" t="b">
        <x:f aca="0">FALSE()</x:f>
        <x:v>0</x:v>
      </x:c>
      <x:c r="O2721" s="1" t="s">
        <x:v>5015</x:v>
      </x:c>
      <x:c r="P2721" s="11" t="b">
        <x:f aca="0">FALSE()</x:f>
        <x:v>0</x:v>
      </x:c>
    </x:row>
    <x:row r="2722" ht="15" hidden="0" customHeight="1">
      <x:c r="A2722" s="1" t="s">
        <x:v>7867</x:v>
      </x:c>
      <x:c r="B2722" s="1" t="s">
        <x:v>3863</x:v>
      </x:c>
      <x:c r="C2722" s="14" t="n">
        <x:v>46124</x:v>
      </x:c>
      <x:c r="D2722" s="1" t="s">
        <x:v>5018</x:v>
      </x:c>
      <x:c r="E2722" s="1" t="s">
        <x:v>5189</x:v>
      </x:c>
      <x:c r="F2722" s="1" t="s">
        <x:v>5071</x:v>
      </x:c>
      <x:c r="G2722" s="1" t="s">
        <x:v>5072</x:v>
      </x:c>
      <x:c r="H2722" s="1" t="s">
        <x:v>5022</x:v>
      </x:c>
      <x:c r="I2722" s="1" t="s">
        <x:v>5023</x:v>
      </x:c>
      <x:c r="J2722" s="1" t="n">
        <x:v>0.4</x:v>
      </x:c>
      <x:c r="K2722" s="1" t="n">
        <x:v>0.5</x:v>
      </x:c>
      <x:c r="L2722" s="15" t="n">
        <x:v>726.24</x:v>
      </x:c>
      <x:c r="M2722" s="11" t="b">
        <x:f aca="0">TRUE()</x:f>
        <x:v>1</x:v>
      </x:c>
      <x:c r="N2722" s="11" t="b">
        <x:f aca="0">FALSE()</x:f>
        <x:v>0</x:v>
      </x:c>
      <x:c r="O2722" s="1" t="s">
        <x:v>5033</x:v>
      </x:c>
      <x:c r="P2722" s="11" t="b">
        <x:f aca="0">TRUE()</x:f>
        <x:v>1</x:v>
      </x:c>
      <x:c r="Q2722" s="1" t="s">
        <x:v>7868</x:v>
      </x:c>
    </x:row>
    <x:row r="2723" ht="15" hidden="0" customHeight="1">
      <x:c r="A2723" s="1" t="s">
        <x:v>7869</x:v>
      </x:c>
      <x:c r="B2723" s="1" t="s">
        <x:v>3866</x:v>
      </x:c>
      <x:c r="C2723" s="14" t="n">
        <x:v>45509</x:v>
      </x:c>
      <x:c r="D2723" s="1" t="s">
        <x:v>5010</x:v>
      </x:c>
      <x:c r="E2723" s="1" t="s">
        <x:v>5011</x:v>
      </x:c>
      <x:c r="F2723" s="1" t="s">
        <x:v>5012</x:v>
      </x:c>
      <x:c r="G2723" s="1" t="s">
        <x:v>5013</x:v>
      </x:c>
      <x:c r="H2723" s="1" t="s">
        <x:v>5014</x:v>
      </x:c>
      <x:c r="I2723" s="1" t="s">
        <x:v>5014</x:v>
      </x:c>
      <x:c r="J2723" s="1" t="n">
        <x:v>0.9</x:v>
      </x:c>
      <x:c r="K2723" s="1" t="n">
        <x:v>1.1</x:v>
      </x:c>
      <x:c r="L2723" s="15" t="n">
        <x:v>64.8</x:v>
      </x:c>
      <x:c r="M2723" s="11" t="b">
        <x:f aca="0">FALSE()</x:f>
        <x:v>0</x:v>
      </x:c>
      <x:c r="N2723" s="11" t="b">
        <x:f aca="0">FALSE()</x:f>
        <x:v>0</x:v>
      </x:c>
      <x:c r="O2723" s="1" t="s">
        <x:v>5015</x:v>
      </x:c>
      <x:c r="P2723" s="11" t="b">
        <x:f aca="0">FALSE()</x:f>
        <x:v>0</x:v>
      </x:c>
    </x:row>
    <x:row r="2724" ht="15" hidden="0" customHeight="1">
      <x:c r="A2724" s="1" t="s">
        <x:v>7870</x:v>
      </x:c>
      <x:c r="B2724" s="1" t="s">
        <x:v>3866</x:v>
      </x:c>
      <x:c r="C2724" s="14" t="n">
        <x:v>45888</x:v>
      </x:c>
      <x:c r="D2724" s="1" t="s">
        <x:v>5010</x:v>
      </x:c>
      <x:c r="E2724" s="1" t="s">
        <x:v>5011</x:v>
      </x:c>
      <x:c r="F2724" s="1" t="s">
        <x:v>5012</x:v>
      </x:c>
      <x:c r="G2724" s="1" t="s">
        <x:v>5013</x:v>
      </x:c>
      <x:c r="H2724" s="1" t="s">
        <x:v>5014</x:v>
      </x:c>
      <x:c r="I2724" s="1" t="s">
        <x:v>5014</x:v>
      </x:c>
      <x:c r="J2724" s="1" t="n">
        <x:v>1.2</x:v>
      </x:c>
      <x:c r="K2724" s="1" t="n">
        <x:v>1.1</x:v>
      </x:c>
      <x:c r="L2724" s="15" t="n">
        <x:v>86.4</x:v>
      </x:c>
      <x:c r="M2724" s="11" t="b">
        <x:f aca="0">TRUE()</x:f>
        <x:v>1</x:v>
      </x:c>
      <x:c r="N2724" s="11" t="b">
        <x:f aca="0">FALSE()</x:f>
        <x:v>0</x:v>
      </x:c>
      <x:c r="O2724" s="1" t="s">
        <x:v>5015</x:v>
      </x:c>
      <x:c r="P2724" s="11" t="b">
        <x:f aca="0">FALSE()</x:f>
        <x:v>0</x:v>
      </x:c>
    </x:row>
    <x:row r="2725" ht="15" hidden="0" customHeight="1">
      <x:c r="A2725" s="1" t="s">
        <x:v>7871</x:v>
      </x:c>
      <x:c r="B2725" s="1" t="s">
        <x:v>3866</x:v>
      </x:c>
      <x:c r="C2725" s="14" t="n">
        <x:v>46074</x:v>
      </x:c>
      <x:c r="D2725" s="1" t="s">
        <x:v>5018</x:v>
      </x:c>
      <x:c r="E2725" s="1" t="s">
        <x:v>5035</x:v>
      </x:c>
      <x:c r="F2725" s="1" t="s">
        <x:v>5029</x:v>
      </x:c>
      <x:c r="G2725" s="1" t="s">
        <x:v>5030</x:v>
      </x:c>
      <x:c r="H2725" s="1" t="s">
        <x:v>5022</x:v>
      </x:c>
      <x:c r="I2725" s="1" t="s">
        <x:v>5059</x:v>
      </x:c>
      <x:c r="J2725" s="1" t="n">
        <x:v>0.3</x:v>
      </x:c>
      <x:c r="K2725" s="1" t="n">
        <x:v>5.4</x:v>
      </x:c>
      <x:c r="L2725" s="15" t="n">
        <x:v>217.86</x:v>
      </x:c>
      <x:c r="M2725" s="11" t="b">
        <x:f aca="0">FALSE()</x:f>
        <x:v>0</x:v>
      </x:c>
      <x:c r="N2725" s="11" t="b">
        <x:f aca="0">FALSE()</x:f>
        <x:v>0</x:v>
      </x:c>
      <x:c r="O2725" s="1" t="s">
        <x:v>5098</x:v>
      </x:c>
      <x:c r="P2725" s="11" t="b">
        <x:f aca="0">TRUE()</x:f>
        <x:v>1</x:v>
      </x:c>
      <x:c r="Q2725" s="1" t="s">
        <x:v>7872</x:v>
      </x:c>
    </x:row>
    <x:row r="2726" ht="15" hidden="0" customHeight="1">
      <x:c r="A2726" s="1" t="s">
        <x:v>7873</x:v>
      </x:c>
      <x:c r="B2726" s="1" t="s">
        <x:v>3869</x:v>
      </x:c>
      <x:c r="C2726" s="14" t="n">
        <x:v>45629</x:v>
      </x:c>
      <x:c r="D2726" s="1" t="s">
        <x:v>5010</x:v>
      </x:c>
      <x:c r="E2726" s="1" t="s">
        <x:v>5011</x:v>
      </x:c>
      <x:c r="F2726" s="1" t="s">
        <x:v>5012</x:v>
      </x:c>
      <x:c r="G2726" s="1" t="s">
        <x:v>5013</x:v>
      </x:c>
      <x:c r="H2726" s="1" t="s">
        <x:v>5014</x:v>
      </x:c>
      <x:c r="I2726" s="1" t="s">
        <x:v>5014</x:v>
      </x:c>
      <x:c r="J2726" s="1" t="n">
        <x:v>1.1</x:v>
      </x:c>
      <x:c r="K2726" s="1" t="n">
        <x:v>1.3</x:v>
      </x:c>
      <x:c r="L2726" s="15" t="n">
        <x:v>79.2</x:v>
      </x:c>
      <x:c r="M2726" s="11" t="b">
        <x:f aca="0">TRUE()</x:f>
        <x:v>1</x:v>
      </x:c>
      <x:c r="N2726" s="11" t="b">
        <x:f aca="0">FALSE()</x:f>
        <x:v>0</x:v>
      </x:c>
      <x:c r="O2726" s="1" t="s">
        <x:v>5015</x:v>
      </x:c>
      <x:c r="P2726" s="11" t="b">
        <x:f aca="0">FALSE()</x:f>
        <x:v>0</x:v>
      </x:c>
    </x:row>
    <x:row r="2727" ht="15" hidden="0" customHeight="1">
      <x:c r="A2727" s="1" t="s">
        <x:v>7874</x:v>
      </x:c>
      <x:c r="B2727" s="1" t="s">
        <x:v>3869</x:v>
      </x:c>
      <x:c r="C2727" s="14" t="n">
        <x:v>45679</x:v>
      </x:c>
      <x:c r="D2727" s="1" t="s">
        <x:v>5010</x:v>
      </x:c>
      <x:c r="E2727" s="1" t="s">
        <x:v>5011</x:v>
      </x:c>
      <x:c r="F2727" s="1" t="s">
        <x:v>5012</x:v>
      </x:c>
      <x:c r="G2727" s="1" t="s">
        <x:v>5013</x:v>
      </x:c>
      <x:c r="H2727" s="1" t="s">
        <x:v>5014</x:v>
      </x:c>
      <x:c r="I2727" s="1" t="s">
        <x:v>5014</x:v>
      </x:c>
      <x:c r="J2727" s="1" t="n">
        <x:v>1.4</x:v>
      </x:c>
      <x:c r="K2727" s="1" t="n">
        <x:v>1</x:v>
      </x:c>
      <x:c r="L2727" s="15" t="n">
        <x:v>100.8</x:v>
      </x:c>
      <x:c r="M2727" s="11" t="b">
        <x:f aca="0">TRUE()</x:f>
        <x:v>1</x:v>
      </x:c>
      <x:c r="N2727" s="11" t="b">
        <x:f aca="0">FALSE()</x:f>
        <x:v>0</x:v>
      </x:c>
      <x:c r="O2727" s="1" t="s">
        <x:v>5015</x:v>
      </x:c>
      <x:c r="P2727" s="11" t="b">
        <x:f aca="0">FALSE()</x:f>
        <x:v>0</x:v>
      </x:c>
    </x:row>
    <x:row r="2728" ht="15" hidden="0" customHeight="1">
      <x:c r="A2728" s="1" t="s">
        <x:v>7875</x:v>
      </x:c>
      <x:c r="B2728" s="1" t="s">
        <x:v>3869</x:v>
      </x:c>
      <x:c r="C2728" s="14" t="n">
        <x:v>45683</x:v>
      </x:c>
      <x:c r="D2728" s="1" t="s">
        <x:v>5018</x:v>
      </x:c>
      <x:c r="E2728" s="1" t="s">
        <x:v>5125</x:v>
      </x:c>
      <x:c r="F2728" s="1" t="s">
        <x:v>5111</x:v>
      </x:c>
      <x:c r="G2728" s="1" t="s">
        <x:v>5112</x:v>
      </x:c>
      <x:c r="H2728" s="1" t="s">
        <x:v>5022</x:v>
      </x:c>
      <x:c r="I2728" s="1" t="s">
        <x:v>5014</x:v>
      </x:c>
      <x:c r="J2728" s="1" t="n">
        <x:v>1.7</x:v>
      </x:c>
      <x:c r="K2728" s="1" t="n">
        <x:v>10.6</x:v>
      </x:c>
      <x:c r="L2728" s="15" t="n">
        <x:v>122.4</x:v>
      </x:c>
      <x:c r="M2728" s="11" t="b">
        <x:f aca="0">TRUE()</x:f>
        <x:v>1</x:v>
      </x:c>
      <x:c r="N2728" s="11" t="b">
        <x:f aca="0">FALSE()</x:f>
        <x:v>0</x:v>
      </x:c>
      <x:c r="O2728" s="1" t="s">
        <x:v>5024</x:v>
      </x:c>
      <x:c r="P2728" s="11" t="b">
        <x:f aca="0">FALSE()</x:f>
        <x:v>0</x:v>
      </x:c>
    </x:row>
    <x:row r="2729" ht="15" hidden="0" customHeight="1">
      <x:c r="A2729" s="1" t="s">
        <x:v>7876</x:v>
      </x:c>
      <x:c r="B2729" s="1" t="s">
        <x:v>3869</x:v>
      </x:c>
      <x:c r="C2729" s="14" t="n">
        <x:v>45836</x:v>
      </x:c>
      <x:c r="D2729" s="1" t="s">
        <x:v>5010</x:v>
      </x:c>
      <x:c r="E2729" s="1" t="s">
        <x:v>5011</x:v>
      </x:c>
      <x:c r="F2729" s="1" t="s">
        <x:v>5012</x:v>
      </x:c>
      <x:c r="G2729" s="1" t="s">
        <x:v>5013</x:v>
      </x:c>
      <x:c r="H2729" s="1" t="s">
        <x:v>5014</x:v>
      </x:c>
      <x:c r="I2729" s="1" t="s">
        <x:v>5014</x:v>
      </x:c>
      <x:c r="J2729" s="1" t="n">
        <x:v>1.3</x:v>
      </x:c>
      <x:c r="K2729" s="1" t="n">
        <x:v>2.2</x:v>
      </x:c>
      <x:c r="L2729" s="15" t="n">
        <x:v>93.6</x:v>
      </x:c>
      <x:c r="M2729" s="11" t="b">
        <x:f aca="0">TRUE()</x:f>
        <x:v>1</x:v>
      </x:c>
      <x:c r="N2729" s="11" t="b">
        <x:f aca="0">FALSE()</x:f>
        <x:v>0</x:v>
      </x:c>
      <x:c r="O2729" s="1" t="s">
        <x:v>5015</x:v>
      </x:c>
      <x:c r="P2729" s="11" t="b">
        <x:f aca="0">FALSE()</x:f>
        <x:v>0</x:v>
      </x:c>
    </x:row>
    <x:row r="2730" ht="15" hidden="0" customHeight="1">
      <x:c r="A2730" s="1" t="s">
        <x:v>7877</x:v>
      </x:c>
      <x:c r="B2730" s="1" t="s">
        <x:v>3869</x:v>
      </x:c>
      <x:c r="C2730" s="14" t="n">
        <x:v>45999</x:v>
      </x:c>
      <x:c r="D2730" s="1" t="s">
        <x:v>5054</x:v>
      </x:c>
      <x:c r="E2730" s="1" t="s">
        <x:v>5055</x:v>
      </x:c>
      <x:c r="F2730" s="1" t="s">
        <x:v>5012</x:v>
      </x:c>
      <x:c r="G2730" s="1" t="s">
        <x:v>5013</x:v>
      </x:c>
      <x:c r="H2730" s="1" t="s">
        <x:v>5014</x:v>
      </x:c>
      <x:c r="I2730" s="1" t="s">
        <x:v>5014</x:v>
      </x:c>
      <x:c r="J2730" s="1" t="n">
        <x:v>1.4</x:v>
      </x:c>
      <x:c r="K2730" s="1" t="n">
        <x:v>0.6</x:v>
      </x:c>
      <x:c r="L2730" s="15" t="n">
        <x:v>100.8</x:v>
      </x:c>
      <x:c r="M2730" s="11" t="b">
        <x:f aca="0">FALSE()</x:f>
        <x:v>0</x:v>
      </x:c>
      <x:c r="N2730" s="11" t="b">
        <x:f aca="0">FALSE()</x:f>
        <x:v>0</x:v>
      </x:c>
      <x:c r="O2730" s="1" t="s">
        <x:v>5015</x:v>
      </x:c>
      <x:c r="P2730" s="11" t="b">
        <x:f aca="0">FALSE()</x:f>
        <x:v>0</x:v>
      </x:c>
    </x:row>
    <x:row r="2731" ht="15" hidden="0" customHeight="1">
      <x:c r="A2731" s="1" t="s">
        <x:v>7878</x:v>
      </x:c>
      <x:c r="B2731" s="1" t="s">
        <x:v>3872</x:v>
      </x:c>
      <x:c r="C2731" s="14" t="n">
        <x:v>46062</x:v>
      </x:c>
      <x:c r="D2731" s="1" t="s">
        <x:v>5010</x:v>
      </x:c>
      <x:c r="E2731" s="1" t="s">
        <x:v>5011</x:v>
      </x:c>
      <x:c r="F2731" s="1" t="s">
        <x:v>5012</x:v>
      </x:c>
      <x:c r="G2731" s="1" t="s">
        <x:v>5013</x:v>
      </x:c>
      <x:c r="H2731" s="1" t="s">
        <x:v>5014</x:v>
      </x:c>
      <x:c r="I2731" s="1" t="s">
        <x:v>5014</x:v>
      </x:c>
      <x:c r="J2731" s="1" t="n">
        <x:v>1.1</x:v>
      </x:c>
      <x:c r="K2731" s="1" t="n">
        <x:v>1.8</x:v>
      </x:c>
      <x:c r="L2731" s="15" t="n">
        <x:v>79.2</x:v>
      </x:c>
      <x:c r="M2731" s="11" t="b">
        <x:f aca="0">FALSE()</x:f>
        <x:v>0</x:v>
      </x:c>
      <x:c r="N2731" s="11" t="b">
        <x:f aca="0">FALSE()</x:f>
        <x:v>0</x:v>
      </x:c>
      <x:c r="O2731" s="1" t="s">
        <x:v>5015</x:v>
      </x:c>
      <x:c r="P2731" s="11" t="b">
        <x:f aca="0">FALSE()</x:f>
        <x:v>0</x:v>
      </x:c>
    </x:row>
    <x:row r="2732" ht="15" hidden="0" customHeight="1">
      <x:c r="A2732" s="1" t="s">
        <x:v>7879</x:v>
      </x:c>
      <x:c r="B2732" s="1" t="s">
        <x:v>3875</x:v>
      </x:c>
      <x:c r="C2732" s="14" t="n">
        <x:v>45572</x:v>
      </x:c>
      <x:c r="D2732" s="1" t="s">
        <x:v>5010</x:v>
      </x:c>
      <x:c r="E2732" s="1" t="s">
        <x:v>5011</x:v>
      </x:c>
      <x:c r="F2732" s="1" t="s">
        <x:v>5012</x:v>
      </x:c>
      <x:c r="G2732" s="1" t="s">
        <x:v>5013</x:v>
      </x:c>
      <x:c r="H2732" s="1" t="s">
        <x:v>5014</x:v>
      </x:c>
      <x:c r="I2732" s="1" t="s">
        <x:v>5014</x:v>
      </x:c>
      <x:c r="J2732" s="1" t="n">
        <x:v>1</x:v>
      </x:c>
      <x:c r="K2732" s="1" t="n">
        <x:v>0.8</x:v>
      </x:c>
      <x:c r="L2732" s="15" t="n">
        <x:v>72</x:v>
      </x:c>
      <x:c r="M2732" s="11" t="b">
        <x:f aca="0">TRUE()</x:f>
        <x:v>1</x:v>
      </x:c>
      <x:c r="N2732" s="11" t="b">
        <x:f aca="0">FALSE()</x:f>
        <x:v>0</x:v>
      </x:c>
      <x:c r="O2732" s="1" t="s">
        <x:v>5015</x:v>
      </x:c>
      <x:c r="P2732" s="11" t="b">
        <x:f aca="0">FALSE()</x:f>
        <x:v>0</x:v>
      </x:c>
    </x:row>
    <x:row r="2733" ht="15" hidden="0" customHeight="1">
      <x:c r="A2733" s="1" t="s">
        <x:v>7880</x:v>
      </x:c>
      <x:c r="B2733" s="1" t="s">
        <x:v>3875</x:v>
      </x:c>
      <x:c r="C2733" s="14" t="n">
        <x:v>45803</x:v>
      </x:c>
      <x:c r="D2733" s="1" t="s">
        <x:v>5018</x:v>
      </x:c>
      <x:c r="E2733" s="1" t="s">
        <x:v>5110</x:v>
      </x:c>
      <x:c r="F2733" s="1" t="s">
        <x:v>5111</x:v>
      </x:c>
      <x:c r="G2733" s="1" t="s">
        <x:v>5112</x:v>
      </x:c>
      <x:c r="H2733" s="1" t="s">
        <x:v>5031</x:v>
      </x:c>
      <x:c r="I2733" s="1" t="s">
        <x:v>5039</x:v>
      </x:c>
      <x:c r="J2733" s="1" t="n">
        <x:v>1.5</x:v>
      </x:c>
      <x:c r="K2733" s="1" t="n">
        <x:v>4.8</x:v>
      </x:c>
      <x:c r="L2733" s="15" t="n">
        <x:v>304.98</x:v>
      </x:c>
      <x:c r="M2733" s="11" t="b">
        <x:f aca="0">TRUE()</x:f>
        <x:v>1</x:v>
      </x:c>
      <x:c r="N2733" s="11" t="b">
        <x:f aca="0">FALSE()</x:f>
        <x:v>0</x:v>
      </x:c>
      <x:c r="O2733" s="1" t="s">
        <x:v>5068</x:v>
      </x:c>
      <x:c r="P2733" s="11" t="b">
        <x:f aca="0">FALSE()</x:f>
        <x:v>0</x:v>
      </x:c>
    </x:row>
    <x:row r="2734" ht="15" hidden="0" customHeight="1">
      <x:c r="A2734" s="1" t="s">
        <x:v>7881</x:v>
      </x:c>
      <x:c r="B2734" s="1" t="s">
        <x:v>3875</x:v>
      </x:c>
      <x:c r="C2734" s="14" t="n">
        <x:v>45826</x:v>
      </x:c>
      <x:c r="D2734" s="1" t="s">
        <x:v>5018</x:v>
      </x:c>
      <x:c r="E2734" s="1" t="s">
        <x:v>5390</x:v>
      </x:c>
      <x:c r="F2734" s="1" t="s">
        <x:v>5042</x:v>
      </x:c>
      <x:c r="G2734" s="1" t="s">
        <x:v>5043</x:v>
      </x:c>
      <x:c r="H2734" s="1" t="s">
        <x:v>5036</x:v>
      </x:c>
      <x:c r="I2734" s="1" t="s">
        <x:v>5014</x:v>
      </x:c>
      <x:c r="J2734" s="1" t="n">
        <x:v>2.3</x:v>
      </x:c>
      <x:c r="K2734" s="1" t="n">
        <x:v>11.6</x:v>
      </x:c>
      <x:c r="L2734" s="15" t="n">
        <x:v>165.6</x:v>
      </x:c>
      <x:c r="M2734" s="11" t="b">
        <x:f aca="0">TRUE()</x:f>
        <x:v>1</x:v>
      </x:c>
      <x:c r="N2734" s="11" t="b">
        <x:f aca="0">FALSE()</x:f>
        <x:v>0</x:v>
      </x:c>
      <x:c r="O2734" s="1" t="s">
        <x:v>5068</x:v>
      </x:c>
      <x:c r="P2734" s="11" t="b">
        <x:f aca="0">FALSE()</x:f>
        <x:v>0</x:v>
      </x:c>
    </x:row>
    <x:row r="2735" ht="15" hidden="0" customHeight="1">
      <x:c r="A2735" s="1" t="s">
        <x:v>7882</x:v>
      </x:c>
      <x:c r="B2735" s="1" t="s">
        <x:v>3875</x:v>
      </x:c>
      <x:c r="C2735" s="14" t="n">
        <x:v>45966</x:v>
      </x:c>
      <x:c r="D2735" s="1" t="s">
        <x:v>5010</x:v>
      </x:c>
      <x:c r="E2735" s="1" t="s">
        <x:v>5011</x:v>
      </x:c>
      <x:c r="F2735" s="1" t="s">
        <x:v>5012</x:v>
      </x:c>
      <x:c r="G2735" s="1" t="s">
        <x:v>5013</x:v>
      </x:c>
      <x:c r="H2735" s="1" t="s">
        <x:v>5014</x:v>
      </x:c>
      <x:c r="I2735" s="1" t="s">
        <x:v>5014</x:v>
      </x:c>
      <x:c r="J2735" s="1" t="n">
        <x:v>1.2</x:v>
      </x:c>
      <x:c r="K2735" s="1" t="n">
        <x:v>2.2</x:v>
      </x:c>
      <x:c r="L2735" s="15" t="n">
        <x:v>86.4</x:v>
      </x:c>
      <x:c r="M2735" s="11" t="b">
        <x:f aca="0">TRUE()</x:f>
        <x:v>1</x:v>
      </x:c>
      <x:c r="N2735" s="11" t="b">
        <x:f aca="0">FALSE()</x:f>
        <x:v>0</x:v>
      </x:c>
      <x:c r="O2735" s="1" t="s">
        <x:v>5015</x:v>
      </x:c>
      <x:c r="P2735" s="11" t="b">
        <x:f aca="0">FALSE()</x:f>
        <x:v>0</x:v>
      </x:c>
    </x:row>
    <x:row r="2736" ht="15" hidden="0" customHeight="1">
      <x:c r="A2736" s="1" t="s">
        <x:v>7883</x:v>
      </x:c>
      <x:c r="B2736" s="1" t="s">
        <x:v>3875</x:v>
      </x:c>
      <x:c r="C2736" s="14" t="n">
        <x:v>45975</x:v>
      </x:c>
      <x:c r="D2736" s="1" t="s">
        <x:v>5018</x:v>
      </x:c>
      <x:c r="E2736" s="1" t="s">
        <x:v>5390</x:v>
      </x:c>
      <x:c r="F2736" s="1" t="s">
        <x:v>5042</x:v>
      </x:c>
      <x:c r="G2736" s="1" t="s">
        <x:v>5043</x:v>
      </x:c>
      <x:c r="H2736" s="1" t="s">
        <x:v>5031</x:v>
      </x:c>
      <x:c r="I2736" s="1" t="s">
        <x:v>5014</x:v>
      </x:c>
      <x:c r="J2736" s="1" t="n">
        <x:v>0.7</x:v>
      </x:c>
      <x:c r="K2736" s="1" t="n">
        <x:v>9.8</x:v>
      </x:c>
      <x:c r="L2736" s="15" t="n">
        <x:v>50.4</x:v>
      </x:c>
      <x:c r="M2736" s="11" t="b">
        <x:f aca="0">TRUE()</x:f>
        <x:v>1</x:v>
      </x:c>
      <x:c r="N2736" s="11" t="b">
        <x:f aca="0">FALSE()</x:f>
        <x:v>0</x:v>
      </x:c>
      <x:c r="O2736" s="1" t="s">
        <x:v>5024</x:v>
      </x:c>
      <x:c r="P2736" s="11" t="b">
        <x:f aca="0">FALSE()</x:f>
        <x:v>0</x:v>
      </x:c>
    </x:row>
    <x:row r="2737" ht="15" hidden="0" customHeight="1">
      <x:c r="A2737" s="1" t="s">
        <x:v>7884</x:v>
      </x:c>
      <x:c r="B2737" s="1" t="s">
        <x:v>3878</x:v>
      </x:c>
      <x:c r="C2737" s="14" t="n">
        <x:v>45371</x:v>
      </x:c>
      <x:c r="D2737" s="1" t="s">
        <x:v>5010</x:v>
      </x:c>
      <x:c r="E2737" s="1" t="s">
        <x:v>5011</x:v>
      </x:c>
      <x:c r="F2737" s="1" t="s">
        <x:v>5012</x:v>
      </x:c>
      <x:c r="G2737" s="1" t="s">
        <x:v>5013</x:v>
      </x:c>
      <x:c r="H2737" s="1" t="s">
        <x:v>5014</x:v>
      </x:c>
      <x:c r="I2737" s="1" t="s">
        <x:v>5014</x:v>
      </x:c>
      <x:c r="J2737" s="1" t="n">
        <x:v>0.7</x:v>
      </x:c>
      <x:c r="K2737" s="1" t="n">
        <x:v>1.3</x:v>
      </x:c>
      <x:c r="L2737" s="15" t="n">
        <x:v>50.4</x:v>
      </x:c>
      <x:c r="M2737" s="11" t="b">
        <x:f aca="0">TRUE()</x:f>
        <x:v>1</x:v>
      </x:c>
      <x:c r="N2737" s="11" t="b">
        <x:f aca="0">FALSE()</x:f>
        <x:v>0</x:v>
      </x:c>
      <x:c r="O2737" s="1" t="s">
        <x:v>5015</x:v>
      </x:c>
      <x:c r="P2737" s="11" t="b">
        <x:f aca="0">FALSE()</x:f>
        <x:v>0</x:v>
      </x:c>
    </x:row>
    <x:row r="2738" ht="15" hidden="0" customHeight="1">
      <x:c r="A2738" s="1" t="s">
        <x:v>7885</x:v>
      </x:c>
      <x:c r="B2738" s="1" t="s">
        <x:v>3878</x:v>
      </x:c>
      <x:c r="C2738" s="14" t="n">
        <x:v>45376</x:v>
      </x:c>
      <x:c r="D2738" s="1" t="s">
        <x:v>5010</x:v>
      </x:c>
      <x:c r="E2738" s="1" t="s">
        <x:v>5011</x:v>
      </x:c>
      <x:c r="F2738" s="1" t="s">
        <x:v>5012</x:v>
      </x:c>
      <x:c r="G2738" s="1" t="s">
        <x:v>5013</x:v>
      </x:c>
      <x:c r="H2738" s="1" t="s">
        <x:v>5014</x:v>
      </x:c>
      <x:c r="I2738" s="1" t="s">
        <x:v>5014</x:v>
      </x:c>
      <x:c r="J2738" s="1" t="n">
        <x:v>1.4</x:v>
      </x:c>
      <x:c r="K2738" s="1" t="n">
        <x:v>1.7</x:v>
      </x:c>
      <x:c r="L2738" s="15" t="n">
        <x:v>100.8</x:v>
      </x:c>
      <x:c r="M2738" s="11" t="b">
        <x:f aca="0">FALSE()</x:f>
        <x:v>0</x:v>
      </x:c>
      <x:c r="N2738" s="11" t="b">
        <x:f aca="0">FALSE()</x:f>
        <x:v>0</x:v>
      </x:c>
      <x:c r="O2738" s="1" t="s">
        <x:v>5015</x:v>
      </x:c>
      <x:c r="P2738" s="11" t="b">
        <x:f aca="0">FALSE()</x:f>
        <x:v>0</x:v>
      </x:c>
    </x:row>
    <x:row r="2739" ht="15" hidden="0" customHeight="1">
      <x:c r="A2739" s="1" t="s">
        <x:v>7886</x:v>
      </x:c>
      <x:c r="B2739" s="1" t="s">
        <x:v>3878</x:v>
      </x:c>
      <x:c r="C2739" s="14" t="n">
        <x:v>45611</x:v>
      </x:c>
      <x:c r="D2739" s="1" t="s">
        <x:v>5010</x:v>
      </x:c>
      <x:c r="E2739" s="1" t="s">
        <x:v>5011</x:v>
      </x:c>
      <x:c r="F2739" s="1" t="s">
        <x:v>5012</x:v>
      </x:c>
      <x:c r="G2739" s="1" t="s">
        <x:v>5013</x:v>
      </x:c>
      <x:c r="H2739" s="1" t="s">
        <x:v>5014</x:v>
      </x:c>
      <x:c r="I2739" s="1" t="s">
        <x:v>5014</x:v>
      </x:c>
      <x:c r="J2739" s="1" t="n">
        <x:v>0.6</x:v>
      </x:c>
      <x:c r="K2739" s="1" t="n">
        <x:v>1.8</x:v>
      </x:c>
      <x:c r="L2739" s="15" t="n">
        <x:v>43.2</x:v>
      </x:c>
      <x:c r="M2739" s="11" t="b">
        <x:f aca="0">TRUE()</x:f>
        <x:v>1</x:v>
      </x:c>
      <x:c r="N2739" s="11" t="b">
        <x:f aca="0">FALSE()</x:f>
        <x:v>0</x:v>
      </x:c>
      <x:c r="O2739" s="1" t="s">
        <x:v>5015</x:v>
      </x:c>
      <x:c r="P2739" s="11" t="b">
        <x:f aca="0">FALSE()</x:f>
        <x:v>0</x:v>
      </x:c>
    </x:row>
    <x:row r="2740" ht="15" hidden="0" customHeight="1">
      <x:c r="A2740" s="1" t="s">
        <x:v>7887</x:v>
      </x:c>
      <x:c r="B2740" s="1" t="s">
        <x:v>3878</x:v>
      </x:c>
      <x:c r="C2740" s="14" t="n">
        <x:v>45883</x:v>
      </x:c>
      <x:c r="D2740" s="1" t="s">
        <x:v>5018</x:v>
      </x:c>
      <x:c r="E2740" s="1" t="s">
        <x:v>5105</x:v>
      </x:c>
      <x:c r="F2740" s="1" t="s">
        <x:v>5076</x:v>
      </x:c>
      <x:c r="G2740" s="1" t="s">
        <x:v>5077</x:v>
      </x:c>
      <x:c r="H2740" s="1" t="s">
        <x:v>5036</x:v>
      </x:c>
      <x:c r="I2740" s="1" t="s">
        <x:v>5014</x:v>
      </x:c>
      <x:c r="J2740" s="1" t="n">
        <x:v>3.1</x:v>
      </x:c>
      <x:c r="K2740" s="1" t="n">
        <x:v>22.1</x:v>
      </x:c>
      <x:c r="L2740" s="15" t="n">
        <x:v>223.2</x:v>
      </x:c>
      <x:c r="M2740" s="11" t="b">
        <x:f aca="0">FALSE()</x:f>
        <x:v>0</x:v>
      </x:c>
      <x:c r="N2740" s="11" t="b">
        <x:f aca="0">FALSE()</x:f>
        <x:v>0</x:v>
      </x:c>
      <x:c r="O2740" s="1" t="s">
        <x:v>5098</x:v>
      </x:c>
      <x:c r="P2740" s="11" t="b">
        <x:f aca="0">FALSE()</x:f>
        <x:v>0</x:v>
      </x:c>
    </x:row>
    <x:row r="2741" ht="15" hidden="0" customHeight="1">
      <x:c r="A2741" s="1" t="s">
        <x:v>7888</x:v>
      </x:c>
      <x:c r="B2741" s="1" t="s">
        <x:v>3878</x:v>
      </x:c>
      <x:c r="C2741" s="14" t="n">
        <x:v>45909</x:v>
      </x:c>
      <x:c r="D2741" s="1" t="s">
        <x:v>5018</x:v>
      </x:c>
      <x:c r="E2741" s="1" t="s">
        <x:v>5070</x:v>
      </x:c>
      <x:c r="F2741" s="1" t="s">
        <x:v>5071</x:v>
      </x:c>
      <x:c r="G2741" s="1" t="s">
        <x:v>5072</x:v>
      </x:c>
      <x:c r="H2741" s="1" t="s">
        <x:v>5031</x:v>
      </x:c>
      <x:c r="I2741" s="1" t="s">
        <x:v>5014</x:v>
      </x:c>
      <x:c r="J2741" s="1" t="n">
        <x:v>4</x:v>
      </x:c>
      <x:c r="K2741" s="1" t="n">
        <x:v>20.8</x:v>
      </x:c>
      <x:c r="L2741" s="15" t="n">
        <x:v>288</x:v>
      </x:c>
      <x:c r="M2741" s="11" t="b">
        <x:f aca="0">FALSE()</x:f>
        <x:v>0</x:v>
      </x:c>
      <x:c r="N2741" s="11" t="b">
        <x:f aca="0">FALSE()</x:f>
        <x:v>0</x:v>
      </x:c>
      <x:c r="O2741" s="1" t="s">
        <x:v>5037</x:v>
      </x:c>
      <x:c r="P2741" s="11" t="b">
        <x:f aca="0">FALSE()</x:f>
        <x:v>0</x:v>
      </x:c>
    </x:row>
    <x:row r="2742" ht="15" hidden="0" customHeight="1">
      <x:c r="A2742" s="1" t="s">
        <x:v>7889</x:v>
      </x:c>
      <x:c r="B2742" s="1" t="s">
        <x:v>1405</x:v>
      </x:c>
      <x:c r="C2742" s="14" t="n">
        <x:v>45700</x:v>
      </x:c>
      <x:c r="D2742" s="1" t="s">
        <x:v>5054</x:v>
      </x:c>
      <x:c r="E2742" s="1" t="s">
        <x:v>5055</x:v>
      </x:c>
      <x:c r="F2742" s="1" t="s">
        <x:v>5012</x:v>
      </x:c>
      <x:c r="G2742" s="1" t="s">
        <x:v>5013</x:v>
      </x:c>
      <x:c r="H2742" s="1" t="s">
        <x:v>5014</x:v>
      </x:c>
      <x:c r="I2742" s="1" t="s">
        <x:v>5014</x:v>
      </x:c>
      <x:c r="J2742" s="1" t="n">
        <x:v>1.5</x:v>
      </x:c>
      <x:c r="K2742" s="1" t="n">
        <x:v>1.4</x:v>
      </x:c>
      <x:c r="L2742" s="15" t="n">
        <x:v>108</x:v>
      </x:c>
      <x:c r="M2742" s="11" t="b">
        <x:f aca="0">FALSE()</x:f>
        <x:v>0</x:v>
      </x:c>
      <x:c r="N2742" s="11" t="b">
        <x:f aca="0">FALSE()</x:f>
        <x:v>0</x:v>
      </x:c>
      <x:c r="O2742" s="1" t="s">
        <x:v>5015</x:v>
      </x:c>
      <x:c r="P2742" s="11" t="b">
        <x:f aca="0">FALSE()</x:f>
        <x:v>0</x:v>
      </x:c>
    </x:row>
    <x:row r="2743" ht="15" hidden="0" customHeight="1">
      <x:c r="A2743" s="1" t="s">
        <x:v>7890</x:v>
      </x:c>
      <x:c r="B2743" s="1" t="s">
        <x:v>1405</x:v>
      </x:c>
      <x:c r="C2743" s="14" t="n">
        <x:v>45933</x:v>
      </x:c>
      <x:c r="D2743" s="1" t="s">
        <x:v>5010</x:v>
      </x:c>
      <x:c r="E2743" s="1" t="s">
        <x:v>5011</x:v>
      </x:c>
      <x:c r="F2743" s="1" t="s">
        <x:v>5012</x:v>
      </x:c>
      <x:c r="G2743" s="1" t="s">
        <x:v>5013</x:v>
      </x:c>
      <x:c r="H2743" s="1" t="s">
        <x:v>5014</x:v>
      </x:c>
      <x:c r="I2743" s="1" t="s">
        <x:v>5014</x:v>
      </x:c>
      <x:c r="J2743" s="1" t="n">
        <x:v>0.9</x:v>
      </x:c>
      <x:c r="K2743" s="1" t="n">
        <x:v>0.2</x:v>
      </x:c>
      <x:c r="L2743" s="15" t="n">
        <x:v>64.8</x:v>
      </x:c>
      <x:c r="M2743" s="11" t="b">
        <x:f aca="0">TRUE()</x:f>
        <x:v>1</x:v>
      </x:c>
      <x:c r="N2743" s="11" t="b">
        <x:f aca="0">FALSE()</x:f>
        <x:v>0</x:v>
      </x:c>
      <x:c r="O2743" s="1" t="s">
        <x:v>5015</x:v>
      </x:c>
      <x:c r="P2743" s="11" t="b">
        <x:f aca="0">FALSE()</x:f>
        <x:v>0</x:v>
      </x:c>
    </x:row>
    <x:row r="2744" ht="15" hidden="0" customHeight="1">
      <x:c r="A2744" s="1" t="s">
        <x:v>7891</x:v>
      </x:c>
      <x:c r="B2744" s="1" t="s">
        <x:v>1405</x:v>
      </x:c>
      <x:c r="C2744" s="14" t="n">
        <x:v>46062</x:v>
      </x:c>
      <x:c r="D2744" s="1" t="s">
        <x:v>5010</x:v>
      </x:c>
      <x:c r="E2744" s="1" t="s">
        <x:v>5011</x:v>
      </x:c>
      <x:c r="F2744" s="1" t="s">
        <x:v>5012</x:v>
      </x:c>
      <x:c r="G2744" s="1" t="s">
        <x:v>5013</x:v>
      </x:c>
      <x:c r="H2744" s="1" t="s">
        <x:v>5014</x:v>
      </x:c>
      <x:c r="I2744" s="1" t="s">
        <x:v>5014</x:v>
      </x:c>
      <x:c r="J2744" s="1" t="n">
        <x:v>0.9</x:v>
      </x:c>
      <x:c r="K2744" s="1" t="n">
        <x:v>2.5</x:v>
      </x:c>
      <x:c r="L2744" s="15" t="n">
        <x:v>64.8</x:v>
      </x:c>
      <x:c r="M2744" s="11" t="b">
        <x:f aca="0">TRUE()</x:f>
        <x:v>1</x:v>
      </x:c>
      <x:c r="N2744" s="11" t="b">
        <x:f aca="0">FALSE()</x:f>
        <x:v>0</x:v>
      </x:c>
      <x:c r="O2744" s="1" t="s">
        <x:v>5015</x:v>
      </x:c>
      <x:c r="P2744" s="11" t="b">
        <x:f aca="0">FALSE()</x:f>
        <x:v>0</x:v>
      </x:c>
    </x:row>
    <x:row r="2745" ht="15" hidden="0" customHeight="1">
      <x:c r="A2745" s="1" t="s">
        <x:v>7892</x:v>
      </x:c>
      <x:c r="B2745" s="1" t="s">
        <x:v>1405</x:v>
      </x:c>
      <x:c r="C2745" s="14" t="n">
        <x:v>46124</x:v>
      </x:c>
      <x:c r="D2745" s="1" t="s">
        <x:v>5018</x:v>
      </x:c>
      <x:c r="E2745" s="1" t="s">
        <x:v>5091</x:v>
      </x:c>
      <x:c r="F2745" s="1" t="s">
        <x:v>5020</x:v>
      </x:c>
      <x:c r="G2745" s="1" t="s">
        <x:v>5021</x:v>
      </x:c>
      <x:c r="H2745" s="1" t="s">
        <x:v>5031</x:v>
      </x:c>
      <x:c r="I2745" s="1" t="s">
        <x:v>5014</x:v>
      </x:c>
      <x:c r="J2745" s="1" t="n">
        <x:v>2.2</x:v>
      </x:c>
      <x:c r="K2745" s="1" t="n">
        <x:v>8.2</x:v>
      </x:c>
      <x:c r="L2745" s="15" t="n">
        <x:v>158.4</x:v>
      </x:c>
      <x:c r="M2745" s="11" t="b">
        <x:f aca="0">TRUE()</x:f>
        <x:v>1</x:v>
      </x:c>
      <x:c r="N2745" s="11" t="b">
        <x:f aca="0">FALSE()</x:f>
        <x:v>0</x:v>
      </x:c>
      <x:c r="O2745" s="1" t="s">
        <x:v>5073</x:v>
      </x:c>
      <x:c r="P2745" s="11" t="b">
        <x:f aca="0">FALSE()</x:f>
        <x:v>0</x:v>
      </x:c>
    </x:row>
    <x:row r="2746" ht="15" hidden="0" customHeight="1">
      <x:c r="A2746" s="1" t="s">
        <x:v>7893</x:v>
      </x:c>
      <x:c r="B2746" s="1" t="s">
        <x:v>1405</x:v>
      </x:c>
      <x:c r="C2746" s="14" t="n">
        <x:v>46211</x:v>
      </x:c>
      <x:c r="D2746" s="1" t="s">
        <x:v>5010</x:v>
      </x:c>
      <x:c r="E2746" s="1" t="s">
        <x:v>5011</x:v>
      </x:c>
      <x:c r="F2746" s="1" t="s">
        <x:v>5012</x:v>
      </x:c>
      <x:c r="G2746" s="1" t="s">
        <x:v>5013</x:v>
      </x:c>
      <x:c r="H2746" s="1" t="s">
        <x:v>5014</x:v>
      </x:c>
      <x:c r="I2746" s="1" t="s">
        <x:v>5014</x:v>
      </x:c>
      <x:c r="J2746" s="1" t="n">
        <x:v>0.8</x:v>
      </x:c>
      <x:c r="K2746" s="1" t="n">
        <x:v>1.1</x:v>
      </x:c>
      <x:c r="L2746" s="15" t="n">
        <x:v>57.6</x:v>
      </x:c>
      <x:c r="M2746" s="11" t="b">
        <x:f aca="0">TRUE()</x:f>
        <x:v>1</x:v>
      </x:c>
      <x:c r="N2746" s="11" t="b">
        <x:f aca="0">FALSE()</x:f>
        <x:v>0</x:v>
      </x:c>
      <x:c r="O2746" s="1" t="s">
        <x:v>5015</x:v>
      </x:c>
      <x:c r="P2746" s="11" t="b">
        <x:f aca="0">FALSE()</x:f>
        <x:v>0</x:v>
      </x:c>
    </x:row>
    <x:row r="2747" ht="15" hidden="0" customHeight="1">
      <x:c r="A2747" s="1" t="s">
        <x:v>7894</x:v>
      </x:c>
      <x:c r="B2747" s="1" t="s">
        <x:v>1407</x:v>
      </x:c>
      <x:c r="C2747" s="14" t="n">
        <x:v>45454</x:v>
      </x:c>
      <x:c r="D2747" s="1" t="s">
        <x:v>5010</x:v>
      </x:c>
      <x:c r="E2747" s="1" t="s">
        <x:v>5011</x:v>
      </x:c>
      <x:c r="F2747" s="1" t="s">
        <x:v>5012</x:v>
      </x:c>
      <x:c r="G2747" s="1" t="s">
        <x:v>5013</x:v>
      </x:c>
      <x:c r="H2747" s="1" t="s">
        <x:v>5014</x:v>
      </x:c>
      <x:c r="I2747" s="1" t="s">
        <x:v>5014</x:v>
      </x:c>
      <x:c r="J2747" s="1" t="n">
        <x:v>1</x:v>
      </x:c>
      <x:c r="K2747" s="1" t="n">
        <x:v>1.5</x:v>
      </x:c>
      <x:c r="L2747" s="15" t="n">
        <x:v>72</x:v>
      </x:c>
      <x:c r="M2747" s="11" t="b">
        <x:f aca="0">TRUE()</x:f>
        <x:v>1</x:v>
      </x:c>
      <x:c r="N2747" s="11" t="b">
        <x:f aca="0">FALSE()</x:f>
        <x:v>0</x:v>
      </x:c>
      <x:c r="O2747" s="1" t="s">
        <x:v>5015</x:v>
      </x:c>
      <x:c r="P2747" s="11" t="b">
        <x:f aca="0">FALSE()</x:f>
        <x:v>0</x:v>
      </x:c>
    </x:row>
    <x:row r="2748" ht="15" hidden="0" customHeight="1">
      <x:c r="A2748" s="1" t="s">
        <x:v>7895</x:v>
      </x:c>
      <x:c r="B2748" s="1" t="s">
        <x:v>1407</x:v>
      </x:c>
      <x:c r="C2748" s="14" t="n">
        <x:v>45708</x:v>
      </x:c>
      <x:c r="D2748" s="1" t="s">
        <x:v>5054</x:v>
      </x:c>
      <x:c r="E2748" s="1" t="s">
        <x:v>5055</x:v>
      </x:c>
      <x:c r="F2748" s="1" t="s">
        <x:v>5012</x:v>
      </x:c>
      <x:c r="G2748" s="1" t="s">
        <x:v>5013</x:v>
      </x:c>
      <x:c r="H2748" s="1" t="s">
        <x:v>5014</x:v>
      </x:c>
      <x:c r="I2748" s="1" t="s">
        <x:v>5014</x:v>
      </x:c>
      <x:c r="J2748" s="1" t="n">
        <x:v>2.1</x:v>
      </x:c>
      <x:c r="K2748" s="1" t="n">
        <x:v>1.9</x:v>
      </x:c>
      <x:c r="L2748" s="15" t="n">
        <x:v>151.2</x:v>
      </x:c>
      <x:c r="M2748" s="11" t="b">
        <x:f aca="0">TRUE()</x:f>
        <x:v>1</x:v>
      </x:c>
      <x:c r="N2748" s="11" t="b">
        <x:f aca="0">FALSE()</x:f>
        <x:v>0</x:v>
      </x:c>
      <x:c r="O2748" s="1" t="s">
        <x:v>5015</x:v>
      </x:c>
      <x:c r="P2748" s="11" t="b">
        <x:f aca="0">FALSE()</x:f>
        <x:v>0</x:v>
      </x:c>
    </x:row>
    <x:row r="2749" ht="15" hidden="0" customHeight="1">
      <x:c r="A2749" s="1" t="s">
        <x:v>7896</x:v>
      </x:c>
      <x:c r="B2749" s="1" t="s">
        <x:v>1407</x:v>
      </x:c>
      <x:c r="C2749" s="14" t="n">
        <x:v>45775</x:v>
      </x:c>
      <x:c r="D2749" s="1" t="s">
        <x:v>5018</x:v>
      </x:c>
      <x:c r="E2749" s="1" t="s">
        <x:v>5110</x:v>
      </x:c>
      <x:c r="F2749" s="1" t="s">
        <x:v>5111</x:v>
      </x:c>
      <x:c r="G2749" s="1" t="s">
        <x:v>5112</x:v>
      </x:c>
      <x:c r="H2749" s="1" t="s">
        <x:v>5031</x:v>
      </x:c>
      <x:c r="I2749" s="1" t="s">
        <x:v>5100</x:v>
      </x:c>
      <x:c r="J2749" s="1" t="n">
        <x:v>0.3</x:v>
      </x:c>
      <x:c r="K2749" s="1" t="n">
        <x:v>0.5</x:v>
      </x:c>
      <x:c r="L2749" s="15" t="n">
        <x:v>439.63</x:v>
      </x:c>
      <x:c r="M2749" s="11" t="b">
        <x:f aca="0">TRUE()</x:f>
        <x:v>1</x:v>
      </x:c>
      <x:c r="N2749" s="11" t="b">
        <x:f aca="0">FALSE()</x:f>
        <x:v>0</x:v>
      </x:c>
      <x:c r="O2749" s="1" t="s">
        <x:v>5098</x:v>
      </x:c>
      <x:c r="P2749" s="11" t="b">
        <x:f aca="0">TRUE()</x:f>
        <x:v>1</x:v>
      </x:c>
      <x:c r="Q2749" s="1" t="s">
        <x:v>7897</x:v>
      </x:c>
    </x:row>
    <x:row r="2750" ht="15" hidden="0" customHeight="1">
      <x:c r="A2750" s="1" t="s">
        <x:v>7898</x:v>
      </x:c>
      <x:c r="B2750" s="1" t="s">
        <x:v>1407</x:v>
      </x:c>
      <x:c r="C2750" s="14" t="n">
        <x:v>45823</x:v>
      </x:c>
      <x:c r="D2750" s="1" t="s">
        <x:v>5018</x:v>
      </x:c>
      <x:c r="E2750" s="1" t="s">
        <x:v>5028</x:v>
      </x:c>
      <x:c r="F2750" s="1" t="s">
        <x:v>5029</x:v>
      </x:c>
      <x:c r="G2750" s="1" t="s">
        <x:v>5030</x:v>
      </x:c>
      <x:c r="H2750" s="1" t="s">
        <x:v>5036</x:v>
      </x:c>
      <x:c r="I2750" s="1" t="s">
        <x:v>5014</x:v>
      </x:c>
      <x:c r="J2750" s="1" t="n">
        <x:v>3.5</x:v>
      </x:c>
      <x:c r="K2750" s="1" t="n">
        <x:v>26.9</x:v>
      </x:c>
      <x:c r="L2750" s="15" t="n">
        <x:v>252</x:v>
      </x:c>
      <x:c r="M2750" s="11" t="b">
        <x:f aca="0">FALSE()</x:f>
        <x:v>0</x:v>
      </x:c>
      <x:c r="N2750" s="11" t="b">
        <x:f aca="0">FALSE()</x:f>
        <x:v>0</x:v>
      </x:c>
      <x:c r="O2750" s="1" t="s">
        <x:v>5033</x:v>
      </x:c>
      <x:c r="P2750" s="11" t="b">
        <x:f aca="0">TRUE()</x:f>
        <x:v>1</x:v>
      </x:c>
      <x:c r="Q2750" s="1" t="s">
        <x:v>7899</x:v>
      </x:c>
    </x:row>
    <x:row r="2751" ht="15" hidden="0" customHeight="1">
      <x:c r="A2751" s="1" t="s">
        <x:v>7900</x:v>
      </x:c>
      <x:c r="B2751" s="1" t="s">
        <x:v>1407</x:v>
      </x:c>
      <x:c r="C2751" s="14" t="n">
        <x:v>46145</x:v>
      </x:c>
      <x:c r="D2751" s="1" t="s">
        <x:v>5010</x:v>
      </x:c>
      <x:c r="E2751" s="1" t="s">
        <x:v>5011</x:v>
      </x:c>
      <x:c r="F2751" s="1" t="s">
        <x:v>5012</x:v>
      </x:c>
      <x:c r="G2751" s="1" t="s">
        <x:v>5013</x:v>
      </x:c>
      <x:c r="H2751" s="1" t="s">
        <x:v>5014</x:v>
      </x:c>
      <x:c r="I2751" s="1" t="s">
        <x:v>5014</x:v>
      </x:c>
      <x:c r="J2751" s="1" t="n">
        <x:v>1.3</x:v>
      </x:c>
      <x:c r="K2751" s="1" t="n">
        <x:v>1.3</x:v>
      </x:c>
      <x:c r="L2751" s="15" t="n">
        <x:v>93.6</x:v>
      </x:c>
      <x:c r="M2751" s="11" t="b">
        <x:f aca="0">TRUE()</x:f>
        <x:v>1</x:v>
      </x:c>
      <x:c r="N2751" s="11" t="b">
        <x:f aca="0">FALSE()</x:f>
        <x:v>0</x:v>
      </x:c>
      <x:c r="O2751" s="1" t="s">
        <x:v>5015</x:v>
      </x:c>
      <x:c r="P2751" s="11" t="b">
        <x:f aca="0">FALSE()</x:f>
        <x:v>0</x:v>
      </x:c>
    </x:row>
    <x:row r="2752" ht="15" hidden="0" customHeight="1">
      <x:c r="A2752" s="1" t="s">
        <x:v>7901</x:v>
      </x:c>
      <x:c r="B2752" s="1" t="s">
        <x:v>1407</x:v>
      </x:c>
      <x:c r="C2752" s="14" t="n">
        <x:v>46153</x:v>
      </x:c>
      <x:c r="D2752" s="1" t="s">
        <x:v>5018</x:v>
      </x:c>
      <x:c r="E2752" s="1" t="s">
        <x:v>5035</x:v>
      </x:c>
      <x:c r="F2752" s="1" t="s">
        <x:v>5029</x:v>
      </x:c>
      <x:c r="G2752" s="1" t="s">
        <x:v>5030</x:v>
      </x:c>
      <x:c r="H2752" s="1" t="s">
        <x:v>5031</x:v>
      </x:c>
      <x:c r="I2752" s="1" t="s">
        <x:v>5014</x:v>
      </x:c>
      <x:c r="J2752" s="1" t="n">
        <x:v>2</x:v>
      </x:c>
      <x:c r="K2752" s="1" t="n">
        <x:v>0.5</x:v>
      </x:c>
      <x:c r="L2752" s="15" t="n">
        <x:v>144</x:v>
      </x:c>
      <x:c r="M2752" s="11" t="b">
        <x:f aca="0">TRUE()</x:f>
        <x:v>1</x:v>
      </x:c>
      <x:c r="N2752" s="11" t="b">
        <x:f aca="0">FALSE()</x:f>
        <x:v>0</x:v>
      </x:c>
      <x:c r="O2752" s="1" t="s">
        <x:v>5037</x:v>
      </x:c>
      <x:c r="P2752" s="11" t="b">
        <x:f aca="0">FALSE()</x:f>
        <x:v>0</x:v>
      </x:c>
    </x:row>
    <x:row r="2753" ht="15" hidden="0" customHeight="1">
      <x:c r="A2753" s="1" t="s">
        <x:v>7902</x:v>
      </x:c>
      <x:c r="B2753" s="1" t="s">
        <x:v>1408</x:v>
      </x:c>
      <x:c r="C2753" s="14" t="n">
        <x:v>45698</x:v>
      </x:c>
      <x:c r="D2753" s="1" t="s">
        <x:v>5010</x:v>
      </x:c>
      <x:c r="E2753" s="1" t="s">
        <x:v>5011</x:v>
      </x:c>
      <x:c r="F2753" s="1" t="s">
        <x:v>5012</x:v>
      </x:c>
      <x:c r="G2753" s="1" t="s">
        <x:v>5013</x:v>
      </x:c>
      <x:c r="H2753" s="1" t="s">
        <x:v>5014</x:v>
      </x:c>
      <x:c r="I2753" s="1" t="s">
        <x:v>5014</x:v>
      </x:c>
      <x:c r="J2753" s="1" t="n">
        <x:v>1</x:v>
      </x:c>
      <x:c r="K2753" s="1" t="n">
        <x:v>0.9</x:v>
      </x:c>
      <x:c r="L2753" s="15" t="n">
        <x:v>72</x:v>
      </x:c>
      <x:c r="M2753" s="11" t="b">
        <x:f aca="0">TRUE()</x:f>
        <x:v>1</x:v>
      </x:c>
      <x:c r="N2753" s="11" t="b">
        <x:f aca="0">FALSE()</x:f>
        <x:v>0</x:v>
      </x:c>
      <x:c r="O2753" s="1" t="s">
        <x:v>5015</x:v>
      </x:c>
      <x:c r="P2753" s="11" t="b">
        <x:f aca="0">FALSE()</x:f>
        <x:v>0</x:v>
      </x:c>
    </x:row>
    <x:row r="2754" ht="15" hidden="0" customHeight="1">
      <x:c r="A2754" s="1" t="s">
        <x:v>7903</x:v>
      </x:c>
      <x:c r="B2754" s="1" t="s">
        <x:v>1408</x:v>
      </x:c>
      <x:c r="C2754" s="14" t="n">
        <x:v>46113</x:v>
      </x:c>
      <x:c r="D2754" s="1" t="s">
        <x:v>5010</x:v>
      </x:c>
      <x:c r="E2754" s="1" t="s">
        <x:v>5011</x:v>
      </x:c>
      <x:c r="F2754" s="1" t="s">
        <x:v>5012</x:v>
      </x:c>
      <x:c r="G2754" s="1" t="s">
        <x:v>5013</x:v>
      </x:c>
      <x:c r="H2754" s="1" t="s">
        <x:v>5014</x:v>
      </x:c>
      <x:c r="I2754" s="1" t="s">
        <x:v>5014</x:v>
      </x:c>
      <x:c r="J2754" s="1" t="n">
        <x:v>0.5</x:v>
      </x:c>
      <x:c r="K2754" s="1" t="n">
        <x:v>1.1</x:v>
      </x:c>
      <x:c r="L2754" s="15" t="n">
        <x:v>36</x:v>
      </x:c>
      <x:c r="M2754" s="11" t="b">
        <x:f aca="0">TRUE()</x:f>
        <x:v>1</x:v>
      </x:c>
      <x:c r="N2754" s="11" t="b">
        <x:f aca="0">FALSE()</x:f>
        <x:v>0</x:v>
      </x:c>
      <x:c r="O2754" s="1" t="s">
        <x:v>5015</x:v>
      </x:c>
      <x:c r="P2754" s="11" t="b">
        <x:f aca="0">FALSE()</x:f>
        <x:v>0</x:v>
      </x:c>
    </x:row>
    <x:row r="2755" ht="15" hidden="0" customHeight="1">
      <x:c r="A2755" s="1" t="s">
        <x:v>7904</x:v>
      </x:c>
      <x:c r="B2755" s="1" t="s">
        <x:v>1408</x:v>
      </x:c>
      <x:c r="C2755" s="14" t="n">
        <x:v>46153</x:v>
      </x:c>
      <x:c r="D2755" s="1" t="s">
        <x:v>5018</x:v>
      </x:c>
      <x:c r="E2755" s="1" t="s">
        <x:v>5136</x:v>
      </x:c>
      <x:c r="F2755" s="1" t="s">
        <x:v>5137</x:v>
      </x:c>
      <x:c r="G2755" s="1" t="s">
        <x:v>5138</x:v>
      </x:c>
      <x:c r="H2755" s="1" t="s">
        <x:v>5022</x:v>
      </x:c>
      <x:c r="I2755" s="1" t="s">
        <x:v>5014</x:v>
      </x:c>
      <x:c r="J2755" s="1" t="n">
        <x:v>3.2</x:v>
      </x:c>
      <x:c r="K2755" s="1" t="n">
        <x:v>16</x:v>
      </x:c>
      <x:c r="L2755" s="15" t="n">
        <x:v>230.4</x:v>
      </x:c>
      <x:c r="M2755" s="11" t="b">
        <x:f aca="0">FALSE()</x:f>
        <x:v>0</x:v>
      </x:c>
      <x:c r="N2755" s="11" t="b">
        <x:f aca="0">TRUE()</x:f>
        <x:v>1</x:v>
      </x:c>
      <x:c r="O2755" s="1" t="s">
        <x:v>5139</x:v>
      </x:c>
      <x:c r="P2755" s="11" t="b">
        <x:f aca="0">FALSE()</x:f>
        <x:v>0</x:v>
      </x:c>
    </x:row>
    <x:row r="2756" ht="15" hidden="0" customHeight="1">
      <x:c r="A2756" s="1" t="s">
        <x:v>7905</x:v>
      </x:c>
      <x:c r="B2756" s="1" t="s">
        <x:v>1408</x:v>
      </x:c>
      <x:c r="C2756" s="14" t="n">
        <x:v>46154</x:v>
      </x:c>
      <x:c r="D2756" s="1" t="s">
        <x:v>5018</x:v>
      </x:c>
      <x:c r="E2756" s="1" t="s">
        <x:v>5232</x:v>
      </x:c>
      <x:c r="F2756" s="1" t="s">
        <x:v>5066</x:v>
      </x:c>
      <x:c r="G2756" s="1" t="s">
        <x:v>5067</x:v>
      </x:c>
      <x:c r="H2756" s="1" t="s">
        <x:v>5031</x:v>
      </x:c>
      <x:c r="I2756" s="1" t="s">
        <x:v>5014</x:v>
      </x:c>
      <x:c r="J2756" s="1" t="n">
        <x:v>1</x:v>
      </x:c>
      <x:c r="K2756" s="1" t="n">
        <x:v>5.5</x:v>
      </x:c>
      <x:c r="L2756" s="15" t="n">
        <x:v>72</x:v>
      </x:c>
      <x:c r="M2756" s="11" t="b">
        <x:f aca="0">FALSE()</x:f>
        <x:v>0</x:v>
      </x:c>
      <x:c r="N2756" s="11" t="b">
        <x:f aca="0">FALSE()</x:f>
        <x:v>0</x:v>
      </x:c>
      <x:c r="O2756" s="1" t="s">
        <x:v>5098</x:v>
      </x:c>
      <x:c r="P2756" s="11" t="b">
        <x:f aca="0">FALSE()</x:f>
        <x:v>0</x:v>
      </x:c>
    </x:row>
    <x:row r="2757" ht="15" hidden="0" customHeight="1">
      <x:c r="A2757" s="1" t="s">
        <x:v>7906</x:v>
      </x:c>
      <x:c r="B2757" s="1" t="s">
        <x:v>1410</x:v>
      </x:c>
      <x:c r="C2757" s="14" t="n">
        <x:v>45651</x:v>
      </x:c>
      <x:c r="D2757" s="1" t="s">
        <x:v>5018</x:v>
      </x:c>
      <x:c r="E2757" s="1" t="s">
        <x:v>5070</x:v>
      </x:c>
      <x:c r="F2757" s="1" t="s">
        <x:v>5071</x:v>
      </x:c>
      <x:c r="G2757" s="1" t="s">
        <x:v>5072</x:v>
      </x:c>
      <x:c r="H2757" s="1" t="s">
        <x:v>5022</x:v>
      </x:c>
      <x:c r="I2757" s="1" t="s">
        <x:v>5014</x:v>
      </x:c>
      <x:c r="J2757" s="1" t="n">
        <x:v>1.8</x:v>
      </x:c>
      <x:c r="K2757" s="1" t="n">
        <x:v>13.2</x:v>
      </x:c>
      <x:c r="L2757" s="15" t="n">
        <x:v>129.6</x:v>
      </x:c>
      <x:c r="M2757" s="11" t="b">
        <x:f aca="0">FALSE()</x:f>
        <x:v>0</x:v>
      </x:c>
      <x:c r="N2757" s="11" t="b">
        <x:f aca="0">FALSE()</x:f>
        <x:v>0</x:v>
      </x:c>
      <x:c r="O2757" s="1" t="s">
        <x:v>5068</x:v>
      </x:c>
      <x:c r="P2757" s="11" t="b">
        <x:f aca="0">FALSE()</x:f>
        <x:v>0</x:v>
      </x:c>
    </x:row>
    <x:row r="2758" ht="15" hidden="0" customHeight="1">
      <x:c r="A2758" s="1" t="s">
        <x:v>7907</x:v>
      </x:c>
      <x:c r="B2758" s="1" t="s">
        <x:v>1410</x:v>
      </x:c>
      <x:c r="C2758" s="14" t="n">
        <x:v>45938</x:v>
      </x:c>
      <x:c r="D2758" s="1" t="s">
        <x:v>5010</x:v>
      </x:c>
      <x:c r="E2758" s="1" t="s">
        <x:v>5011</x:v>
      </x:c>
      <x:c r="F2758" s="1" t="s">
        <x:v>5012</x:v>
      </x:c>
      <x:c r="G2758" s="1" t="s">
        <x:v>5013</x:v>
      </x:c>
      <x:c r="H2758" s="1" t="s">
        <x:v>5014</x:v>
      </x:c>
      <x:c r="I2758" s="1" t="s">
        <x:v>5014</x:v>
      </x:c>
      <x:c r="J2758" s="1" t="n">
        <x:v>1.9</x:v>
      </x:c>
      <x:c r="K2758" s="1" t="n">
        <x:v>1.7</x:v>
      </x:c>
      <x:c r="L2758" s="15" t="n">
        <x:v>136.8</x:v>
      </x:c>
      <x:c r="M2758" s="11" t="b">
        <x:f aca="0">TRUE()</x:f>
        <x:v>1</x:v>
      </x:c>
      <x:c r="N2758" s="11" t="b">
        <x:f aca="0">FALSE()</x:f>
        <x:v>0</x:v>
      </x:c>
      <x:c r="O2758" s="1" t="s">
        <x:v>5015</x:v>
      </x:c>
      <x:c r="P2758" s="11" t="b">
        <x:f aca="0">FALSE()</x:f>
        <x:v>0</x:v>
      </x:c>
    </x:row>
    <x:row r="2759" ht="15" hidden="0" customHeight="1">
      <x:c r="A2759" s="1" t="s">
        <x:v>7908</x:v>
      </x:c>
      <x:c r="B2759" s="1" t="s">
        <x:v>1410</x:v>
      </x:c>
      <x:c r="C2759" s="14" t="n">
        <x:v>45977</x:v>
      </x:c>
      <x:c r="D2759" s="1" t="s">
        <x:v>5018</x:v>
      </x:c>
      <x:c r="E2759" s="1" t="s">
        <x:v>5189</x:v>
      </x:c>
      <x:c r="F2759" s="1" t="s">
        <x:v>5071</x:v>
      </x:c>
      <x:c r="G2759" s="1" t="s">
        <x:v>5072</x:v>
      </x:c>
      <x:c r="H2759" s="1" t="s">
        <x:v>5022</x:v>
      </x:c>
      <x:c r="I2759" s="1" t="s">
        <x:v>5152</x:v>
      </x:c>
      <x:c r="J2759" s="1" t="n">
        <x:v>3.4</x:v>
      </x:c>
      <x:c r="K2759" s="1" t="n">
        <x:v>18.9</x:v>
      </x:c>
      <x:c r="L2759" s="15" t="n">
        <x:v>952.52</x:v>
      </x:c>
      <x:c r="M2759" s="11" t="b">
        <x:f aca="0">TRUE()</x:f>
        <x:v>1</x:v>
      </x:c>
      <x:c r="N2759" s="11" t="b">
        <x:f aca="0">FALSE()</x:f>
        <x:v>0</x:v>
      </x:c>
      <x:c r="O2759" s="1" t="s">
        <x:v>5068</x:v>
      </x:c>
      <x:c r="P2759" s="11" t="b">
        <x:f aca="0">FALSE()</x:f>
        <x:v>0</x:v>
      </x:c>
    </x:row>
    <x:row r="2760" ht="15" hidden="0" customHeight="1">
      <x:c r="A2760" s="1" t="s">
        <x:v>7909</x:v>
      </x:c>
      <x:c r="B2760" s="1" t="s">
        <x:v>1410</x:v>
      </x:c>
      <x:c r="C2760" s="14" t="n">
        <x:v>46201</x:v>
      </x:c>
      <x:c r="D2760" s="1" t="s">
        <x:v>5010</x:v>
      </x:c>
      <x:c r="E2760" s="1" t="s">
        <x:v>5011</x:v>
      </x:c>
      <x:c r="F2760" s="1" t="s">
        <x:v>5012</x:v>
      </x:c>
      <x:c r="G2760" s="1" t="s">
        <x:v>5013</x:v>
      </x:c>
      <x:c r="H2760" s="1" t="s">
        <x:v>5014</x:v>
      </x:c>
      <x:c r="I2760" s="1" t="s">
        <x:v>5014</x:v>
      </x:c>
      <x:c r="J2760" s="1" t="n">
        <x:v>1.5</x:v>
      </x:c>
      <x:c r="K2760" s="1" t="n">
        <x:v>0.6</x:v>
      </x:c>
      <x:c r="L2760" s="15" t="n">
        <x:v>108</x:v>
      </x:c>
      <x:c r="M2760" s="11" t="b">
        <x:f aca="0">TRUE()</x:f>
        <x:v>1</x:v>
      </x:c>
      <x:c r="N2760" s="11" t="b">
        <x:f aca="0">FALSE()</x:f>
        <x:v>0</x:v>
      </x:c>
      <x:c r="O2760" s="1" t="s">
        <x:v>5015</x:v>
      </x:c>
      <x:c r="P2760" s="11" t="b">
        <x:f aca="0">FALSE()</x:f>
        <x:v>0</x:v>
      </x:c>
    </x:row>
    <x:row r="2761" ht="15" hidden="0" customHeight="1">
      <x:c r="A2761" s="1" t="s">
        <x:v>7910</x:v>
      </x:c>
      <x:c r="B2761" s="1" t="s">
        <x:v>1411</x:v>
      </x:c>
      <x:c r="C2761" s="14" t="n">
        <x:v>45763</x:v>
      </x:c>
      <x:c r="D2761" s="1" t="s">
        <x:v>5054</x:v>
      </x:c>
      <x:c r="E2761" s="1" t="s">
        <x:v>5055</x:v>
      </x:c>
      <x:c r="F2761" s="1" t="s">
        <x:v>5012</x:v>
      </x:c>
      <x:c r="G2761" s="1" t="s">
        <x:v>5013</x:v>
      </x:c>
      <x:c r="H2761" s="1" t="s">
        <x:v>5014</x:v>
      </x:c>
      <x:c r="I2761" s="1" t="s">
        <x:v>5014</x:v>
      </x:c>
      <x:c r="J2761" s="1" t="n">
        <x:v>0.3</x:v>
      </x:c>
      <x:c r="K2761" s="1" t="n">
        <x:v>1.9</x:v>
      </x:c>
      <x:c r="L2761" s="15" t="n">
        <x:v>21.6</x:v>
      </x:c>
      <x:c r="M2761" s="11" t="b">
        <x:f aca="0">TRUE()</x:f>
        <x:v>1</x:v>
      </x:c>
      <x:c r="N2761" s="11" t="b">
        <x:f aca="0">FALSE()</x:f>
        <x:v>0</x:v>
      </x:c>
      <x:c r="O2761" s="1" t="s">
        <x:v>5015</x:v>
      </x:c>
      <x:c r="P2761" s="11" t="b">
        <x:f aca="0">FALSE()</x:f>
        <x:v>0</x:v>
      </x:c>
    </x:row>
    <x:row r="2762" ht="15" hidden="0" customHeight="1">
      <x:c r="A2762" s="1" t="s">
        <x:v>7911</x:v>
      </x:c>
      <x:c r="B2762" s="1" t="s">
        <x:v>1411</x:v>
      </x:c>
      <x:c r="C2762" s="14" t="n">
        <x:v>45904</x:v>
      </x:c>
      <x:c r="D2762" s="1" t="s">
        <x:v>5010</x:v>
      </x:c>
      <x:c r="E2762" s="1" t="s">
        <x:v>5011</x:v>
      </x:c>
      <x:c r="F2762" s="1" t="s">
        <x:v>5012</x:v>
      </x:c>
      <x:c r="G2762" s="1" t="s">
        <x:v>5013</x:v>
      </x:c>
      <x:c r="H2762" s="1" t="s">
        <x:v>5014</x:v>
      </x:c>
      <x:c r="I2762" s="1" t="s">
        <x:v>5014</x:v>
      </x:c>
      <x:c r="J2762" s="1" t="n">
        <x:v>1</x:v>
      </x:c>
      <x:c r="K2762" s="1" t="n">
        <x:v>2.8</x:v>
      </x:c>
      <x:c r="L2762" s="15" t="n">
        <x:v>72</x:v>
      </x:c>
      <x:c r="M2762" s="11" t="b">
        <x:f aca="0">TRUE()</x:f>
        <x:v>1</x:v>
      </x:c>
      <x:c r="N2762" s="11" t="b">
        <x:f aca="0">FALSE()</x:f>
        <x:v>0</x:v>
      </x:c>
      <x:c r="O2762" s="1" t="s">
        <x:v>5015</x:v>
      </x:c>
      <x:c r="P2762" s="11" t="b">
        <x:f aca="0">FALSE()</x:f>
        <x:v>0</x:v>
      </x:c>
    </x:row>
    <x:row r="2763" ht="15" hidden="0" customHeight="1">
      <x:c r="A2763" s="1" t="s">
        <x:v>7912</x:v>
      </x:c>
      <x:c r="B2763" s="1" t="s">
        <x:v>1411</x:v>
      </x:c>
      <x:c r="C2763" s="14" t="n">
        <x:v>45987</x:v>
      </x:c>
      <x:c r="D2763" s="1" t="s">
        <x:v>5010</x:v>
      </x:c>
      <x:c r="E2763" s="1" t="s">
        <x:v>5011</x:v>
      </x:c>
      <x:c r="F2763" s="1" t="s">
        <x:v>5012</x:v>
      </x:c>
      <x:c r="G2763" s="1" t="s">
        <x:v>5013</x:v>
      </x:c>
      <x:c r="H2763" s="1" t="s">
        <x:v>5014</x:v>
      </x:c>
      <x:c r="I2763" s="1" t="s">
        <x:v>5014</x:v>
      </x:c>
      <x:c r="J2763" s="1" t="n">
        <x:v>1.3</x:v>
      </x:c>
      <x:c r="K2763" s="1" t="n">
        <x:v>1.4</x:v>
      </x:c>
      <x:c r="L2763" s="15" t="n">
        <x:v>93.6</x:v>
      </x:c>
      <x:c r="M2763" s="11" t="b">
        <x:f aca="0">TRUE()</x:f>
        <x:v>1</x:v>
      </x:c>
      <x:c r="N2763" s="11" t="b">
        <x:f aca="0">FALSE()</x:f>
        <x:v>0</x:v>
      </x:c>
      <x:c r="O2763" s="1" t="s">
        <x:v>5015</x:v>
      </x:c>
      <x:c r="P2763" s="11" t="b">
        <x:f aca="0">FALSE()</x:f>
        <x:v>0</x:v>
      </x:c>
    </x:row>
    <x:row r="2764" ht="15" hidden="0" customHeight="1">
      <x:c r="A2764" s="1" t="s">
        <x:v>7913</x:v>
      </x:c>
      <x:c r="B2764" s="1" t="s">
        <x:v>1411</x:v>
      </x:c>
      <x:c r="C2764" s="14" t="n">
        <x:v>46051</x:v>
      </x:c>
      <x:c r="D2764" s="1" t="s">
        <x:v>5010</x:v>
      </x:c>
      <x:c r="E2764" s="1" t="s">
        <x:v>5011</x:v>
      </x:c>
      <x:c r="F2764" s="1" t="s">
        <x:v>5012</x:v>
      </x:c>
      <x:c r="G2764" s="1" t="s">
        <x:v>5013</x:v>
      </x:c>
      <x:c r="H2764" s="1" t="s">
        <x:v>5014</x:v>
      </x:c>
      <x:c r="I2764" s="1" t="s">
        <x:v>5014</x:v>
      </x:c>
      <x:c r="J2764" s="1" t="n">
        <x:v>0.8</x:v>
      </x:c>
      <x:c r="K2764" s="1" t="n">
        <x:v>2.1</x:v>
      </x:c>
      <x:c r="L2764" s="15" t="n">
        <x:v>57.6</x:v>
      </x:c>
      <x:c r="M2764" s="11" t="b">
        <x:f aca="0">TRUE()</x:f>
        <x:v>1</x:v>
      </x:c>
      <x:c r="N2764" s="11" t="b">
        <x:f aca="0">FALSE()</x:f>
        <x:v>0</x:v>
      </x:c>
      <x:c r="O2764" s="1" t="s">
        <x:v>5015</x:v>
      </x:c>
      <x:c r="P2764" s="11" t="b">
        <x:f aca="0">FALSE()</x:f>
        <x:v>0</x:v>
      </x:c>
    </x:row>
    <x:row r="2765" ht="15" hidden="0" customHeight="1">
      <x:c r="A2765" s="1" t="s">
        <x:v>7914</x:v>
      </x:c>
      <x:c r="B2765" s="1" t="s">
        <x:v>1411</x:v>
      </x:c>
      <x:c r="C2765" s="14" t="n">
        <x:v>46123</x:v>
      </x:c>
      <x:c r="D2765" s="1" t="s">
        <x:v>5018</x:v>
      </x:c>
      <x:c r="E2765" s="1" t="s">
        <x:v>5176</x:v>
      </x:c>
      <x:c r="F2765" s="1" t="s">
        <x:v>5066</x:v>
      </x:c>
      <x:c r="G2765" s="1" t="s">
        <x:v>5067</x:v>
      </x:c>
      <x:c r="H2765" s="1" t="s">
        <x:v>5022</x:v>
      </x:c>
      <x:c r="I2765" s="1" t="s">
        <x:v>5014</x:v>
      </x:c>
      <x:c r="J2765" s="1" t="n">
        <x:v>1.2</x:v>
      </x:c>
      <x:c r="K2765" s="1" t="n">
        <x:v>16.1</x:v>
      </x:c>
      <x:c r="L2765" s="15" t="n">
        <x:v>86.4</x:v>
      </x:c>
      <x:c r="M2765" s="11" t="b">
        <x:f aca="0">TRUE()</x:f>
        <x:v>1</x:v>
      </x:c>
      <x:c r="N2765" s="11" t="b">
        <x:f aca="0">FALSE()</x:f>
        <x:v>0</x:v>
      </x:c>
      <x:c r="O2765" s="1" t="s">
        <x:v>5078</x:v>
      </x:c>
      <x:c r="P2765" s="11" t="b">
        <x:f aca="0">FALSE()</x:f>
        <x:v>0</x:v>
      </x:c>
    </x:row>
    <x:row r="2766" ht="15" hidden="0" customHeight="1">
      <x:c r="A2766" s="1" t="s">
        <x:v>7915</x:v>
      </x:c>
      <x:c r="B2766" s="1" t="s">
        <x:v>3891</x:v>
      </x:c>
      <x:c r="C2766" s="14" t="n">
        <x:v>45351</x:v>
      </x:c>
      <x:c r="D2766" s="1" t="s">
        <x:v>5054</x:v>
      </x:c>
      <x:c r="E2766" s="1" t="s">
        <x:v>5055</x:v>
      </x:c>
      <x:c r="F2766" s="1" t="s">
        <x:v>5012</x:v>
      </x:c>
      <x:c r="G2766" s="1" t="s">
        <x:v>5013</x:v>
      </x:c>
      <x:c r="H2766" s="1" t="s">
        <x:v>5014</x:v>
      </x:c>
      <x:c r="I2766" s="1" t="s">
        <x:v>5014</x:v>
      </x:c>
      <x:c r="J2766" s="1" t="n">
        <x:v>0.8</x:v>
      </x:c>
      <x:c r="K2766" s="1" t="n">
        <x:v>0.2</x:v>
      </x:c>
      <x:c r="L2766" s="15" t="n">
        <x:v>57.6</x:v>
      </x:c>
      <x:c r="M2766" s="11" t="b">
        <x:f aca="0">TRUE()</x:f>
        <x:v>1</x:v>
      </x:c>
      <x:c r="N2766" s="11" t="b">
        <x:f aca="0">FALSE()</x:f>
        <x:v>0</x:v>
      </x:c>
      <x:c r="O2766" s="1" t="s">
        <x:v>5015</x:v>
      </x:c>
      <x:c r="P2766" s="11" t="b">
        <x:f aca="0">FALSE()</x:f>
        <x:v>0</x:v>
      </x:c>
    </x:row>
    <x:row r="2767" ht="15" hidden="0" customHeight="1">
      <x:c r="A2767" s="1" t="s">
        <x:v>7916</x:v>
      </x:c>
      <x:c r="B2767" s="1" t="s">
        <x:v>3891</x:v>
      </x:c>
      <x:c r="C2767" s="14" t="n">
        <x:v>45500</x:v>
      </x:c>
      <x:c r="D2767" s="1" t="s">
        <x:v>5018</x:v>
      </x:c>
      <x:c r="E2767" s="1" t="s">
        <x:v>5356</x:v>
      </x:c>
      <x:c r="F2767" s="1" t="s">
        <x:v>5076</x:v>
      </x:c>
      <x:c r="G2767" s="1" t="s">
        <x:v>5077</x:v>
      </x:c>
      <x:c r="H2767" s="1" t="s">
        <x:v>5031</x:v>
      </x:c>
      <x:c r="I2767" s="1" t="s">
        <x:v>5044</x:v>
      </x:c>
      <x:c r="J2767" s="1" t="n">
        <x:v>1.6</x:v>
      </x:c>
      <x:c r="K2767" s="1" t="n">
        <x:v>5.8</x:v>
      </x:c>
      <x:c r="L2767" s="15" t="n">
        <x:v>559.39</x:v>
      </x:c>
      <x:c r="M2767" s="11" t="b">
        <x:f aca="0">TRUE()</x:f>
        <x:v>1</x:v>
      </x:c>
      <x:c r="N2767" s="11" t="b">
        <x:f aca="0">FALSE()</x:f>
        <x:v>0</x:v>
      </x:c>
      <x:c r="O2767" s="1" t="s">
        <x:v>5033</x:v>
      </x:c>
      <x:c r="P2767" s="11" t="b">
        <x:f aca="0">FALSE()</x:f>
        <x:v>0</x:v>
      </x:c>
    </x:row>
    <x:row r="2768" ht="15" hidden="0" customHeight="1">
      <x:c r="A2768" s="1" t="s">
        <x:v>7917</x:v>
      </x:c>
      <x:c r="B2768" s="1" t="s">
        <x:v>3891</x:v>
      </x:c>
      <x:c r="C2768" s="14" t="n">
        <x:v>45686</x:v>
      </x:c>
      <x:c r="D2768" s="1" t="s">
        <x:v>5010</x:v>
      </x:c>
      <x:c r="E2768" s="1" t="s">
        <x:v>5011</x:v>
      </x:c>
      <x:c r="F2768" s="1" t="s">
        <x:v>5012</x:v>
      </x:c>
      <x:c r="G2768" s="1" t="s">
        <x:v>5013</x:v>
      </x:c>
      <x:c r="H2768" s="1" t="s">
        <x:v>5014</x:v>
      </x:c>
      <x:c r="I2768" s="1" t="s">
        <x:v>5014</x:v>
      </x:c>
      <x:c r="J2768" s="1" t="n">
        <x:v>1.3</x:v>
      </x:c>
      <x:c r="K2768" s="1" t="n">
        <x:v>0.7</x:v>
      </x:c>
      <x:c r="L2768" s="15" t="n">
        <x:v>93.6</x:v>
      </x:c>
      <x:c r="M2768" s="11" t="b">
        <x:f aca="0">TRUE()</x:f>
        <x:v>1</x:v>
      </x:c>
      <x:c r="N2768" s="11" t="b">
        <x:f aca="0">FALSE()</x:f>
        <x:v>0</x:v>
      </x:c>
      <x:c r="O2768" s="1" t="s">
        <x:v>5015</x:v>
      </x:c>
      <x:c r="P2768" s="11" t="b">
        <x:f aca="0">FALSE()</x:f>
        <x:v>0</x:v>
      </x:c>
    </x:row>
    <x:row r="2769" ht="15" hidden="0" customHeight="1">
      <x:c r="A2769" s="1" t="s">
        <x:v>7918</x:v>
      </x:c>
      <x:c r="B2769" s="1" t="s">
        <x:v>3891</x:v>
      </x:c>
      <x:c r="C2769" s="14" t="n">
        <x:v>45726</x:v>
      </x:c>
      <x:c r="D2769" s="1" t="s">
        <x:v>5010</x:v>
      </x:c>
      <x:c r="E2769" s="1" t="s">
        <x:v>5011</x:v>
      </x:c>
      <x:c r="F2769" s="1" t="s">
        <x:v>5012</x:v>
      </x:c>
      <x:c r="G2769" s="1" t="s">
        <x:v>5013</x:v>
      </x:c>
      <x:c r="H2769" s="1" t="s">
        <x:v>5014</x:v>
      </x:c>
      <x:c r="I2769" s="1" t="s">
        <x:v>5014</x:v>
      </x:c>
      <x:c r="J2769" s="1" t="n">
        <x:v>1.5</x:v>
      </x:c>
      <x:c r="K2769" s="1" t="n">
        <x:v>2</x:v>
      </x:c>
      <x:c r="L2769" s="15" t="n">
        <x:v>108</x:v>
      </x:c>
      <x:c r="M2769" s="11" t="b">
        <x:f aca="0">FALSE()</x:f>
        <x:v>0</x:v>
      </x:c>
      <x:c r="N2769" s="11" t="b">
        <x:f aca="0">FALSE()</x:f>
        <x:v>0</x:v>
      </x:c>
      <x:c r="O2769" s="1" t="s">
        <x:v>5015</x:v>
      </x:c>
      <x:c r="P2769" s="11" t="b">
        <x:f aca="0">FALSE()</x:f>
        <x:v>0</x:v>
      </x:c>
    </x:row>
    <x:row r="2770" ht="15" hidden="0" customHeight="1">
      <x:c r="A2770" s="1" t="s">
        <x:v>7919</x:v>
      </x:c>
      <x:c r="B2770" s="1" t="s">
        <x:v>3894</x:v>
      </x:c>
      <x:c r="C2770" s="14" t="n">
        <x:v>45306</x:v>
      </x:c>
      <x:c r="D2770" s="1" t="s">
        <x:v>5010</x:v>
      </x:c>
      <x:c r="E2770" s="1" t="s">
        <x:v>5011</x:v>
      </x:c>
      <x:c r="F2770" s="1" t="s">
        <x:v>5012</x:v>
      </x:c>
      <x:c r="G2770" s="1" t="s">
        <x:v>5013</x:v>
      </x:c>
      <x:c r="H2770" s="1" t="s">
        <x:v>5014</x:v>
      </x:c>
      <x:c r="I2770" s="1" t="s">
        <x:v>5014</x:v>
      </x:c>
      <x:c r="J2770" s="1" t="n">
        <x:v>0.6</x:v>
      </x:c>
      <x:c r="K2770" s="1" t="n">
        <x:v>2.3</x:v>
      </x:c>
      <x:c r="L2770" s="15" t="n">
        <x:v>43.2</x:v>
      </x:c>
      <x:c r="M2770" s="11" t="b">
        <x:f aca="0">TRUE()</x:f>
        <x:v>1</x:v>
      </x:c>
      <x:c r="N2770" s="11" t="b">
        <x:f aca="0">FALSE()</x:f>
        <x:v>0</x:v>
      </x:c>
      <x:c r="O2770" s="1" t="s">
        <x:v>5015</x:v>
      </x:c>
      <x:c r="P2770" s="11" t="b">
        <x:f aca="0">FALSE()</x:f>
        <x:v>0</x:v>
      </x:c>
    </x:row>
    <x:row r="2771" ht="15" hidden="0" customHeight="1">
      <x:c r="A2771" s="1" t="s">
        <x:v>7920</x:v>
      </x:c>
      <x:c r="B2771" s="1" t="s">
        <x:v>3894</x:v>
      </x:c>
      <x:c r="C2771" s="14" t="n">
        <x:v>45496</x:v>
      </x:c>
      <x:c r="D2771" s="1" t="s">
        <x:v>5010</x:v>
      </x:c>
      <x:c r="E2771" s="1" t="s">
        <x:v>5011</x:v>
      </x:c>
      <x:c r="F2771" s="1" t="s">
        <x:v>5012</x:v>
      </x:c>
      <x:c r="G2771" s="1" t="s">
        <x:v>5013</x:v>
      </x:c>
      <x:c r="H2771" s="1" t="s">
        <x:v>5014</x:v>
      </x:c>
      <x:c r="I2771" s="1" t="s">
        <x:v>5014</x:v>
      </x:c>
      <x:c r="J2771" s="1" t="n">
        <x:v>1.2</x:v>
      </x:c>
      <x:c r="K2771" s="1" t="n">
        <x:v>0.6</x:v>
      </x:c>
      <x:c r="L2771" s="15" t="n">
        <x:v>86.4</x:v>
      </x:c>
      <x:c r="M2771" s="11" t="b">
        <x:f aca="0">TRUE()</x:f>
        <x:v>1</x:v>
      </x:c>
      <x:c r="N2771" s="11" t="b">
        <x:f aca="0">FALSE()</x:f>
        <x:v>0</x:v>
      </x:c>
      <x:c r="O2771" s="1" t="s">
        <x:v>5015</x:v>
      </x:c>
      <x:c r="P2771" s="11" t="b">
        <x:f aca="0">FALSE()</x:f>
        <x:v>0</x:v>
      </x:c>
    </x:row>
    <x:row r="2772" ht="15" hidden="0" customHeight="1">
      <x:c r="A2772" s="1" t="s">
        <x:v>7921</x:v>
      </x:c>
      <x:c r="B2772" s="1" t="s">
        <x:v>3894</x:v>
      </x:c>
      <x:c r="C2772" s="14" t="n">
        <x:v>45647</x:v>
      </x:c>
      <x:c r="D2772" s="1" t="s">
        <x:v>5010</x:v>
      </x:c>
      <x:c r="E2772" s="1" t="s">
        <x:v>5011</x:v>
      </x:c>
      <x:c r="F2772" s="1" t="s">
        <x:v>5012</x:v>
      </x:c>
      <x:c r="G2772" s="1" t="s">
        <x:v>5013</x:v>
      </x:c>
      <x:c r="H2772" s="1" t="s">
        <x:v>5014</x:v>
      </x:c>
      <x:c r="I2772" s="1" t="s">
        <x:v>5014</x:v>
      </x:c>
      <x:c r="J2772" s="1" t="n">
        <x:v>1.6</x:v>
      </x:c>
      <x:c r="K2772" s="1" t="n">
        <x:v>2</x:v>
      </x:c>
      <x:c r="L2772" s="15" t="n">
        <x:v>115.2</x:v>
      </x:c>
      <x:c r="M2772" s="11" t="b">
        <x:f aca="0">FALSE()</x:f>
        <x:v>0</x:v>
      </x:c>
      <x:c r="N2772" s="11" t="b">
        <x:f aca="0">FALSE()</x:f>
        <x:v>0</x:v>
      </x:c>
      <x:c r="O2772" s="1" t="s">
        <x:v>5015</x:v>
      </x:c>
      <x:c r="P2772" s="11" t="b">
        <x:f aca="0">FALSE()</x:f>
        <x:v>0</x:v>
      </x:c>
    </x:row>
    <x:row r="2773" ht="15" hidden="0" customHeight="1">
      <x:c r="A2773" s="1" t="s">
        <x:v>7922</x:v>
      </x:c>
      <x:c r="B2773" s="1" t="s">
        <x:v>3894</x:v>
      </x:c>
      <x:c r="C2773" s="14" t="n">
        <x:v>46096</x:v>
      </x:c>
      <x:c r="D2773" s="1" t="s">
        <x:v>5054</x:v>
      </x:c>
      <x:c r="E2773" s="1" t="s">
        <x:v>5055</x:v>
      </x:c>
      <x:c r="F2773" s="1" t="s">
        <x:v>5012</x:v>
      </x:c>
      <x:c r="G2773" s="1" t="s">
        <x:v>5013</x:v>
      </x:c>
      <x:c r="H2773" s="1" t="s">
        <x:v>5014</x:v>
      </x:c>
      <x:c r="I2773" s="1" t="s">
        <x:v>5014</x:v>
      </x:c>
      <x:c r="J2773" s="1" t="n">
        <x:v>1.3</x:v>
      </x:c>
      <x:c r="K2773" s="1" t="n">
        <x:v>1.5</x:v>
      </x:c>
      <x:c r="L2773" s="15" t="n">
        <x:v>93.6</x:v>
      </x:c>
      <x:c r="M2773" s="11" t="b">
        <x:f aca="0">TRUE()</x:f>
        <x:v>1</x:v>
      </x:c>
      <x:c r="N2773" s="11" t="b">
        <x:f aca="0">FALSE()</x:f>
        <x:v>0</x:v>
      </x:c>
      <x:c r="O2773" s="1" t="s">
        <x:v>5015</x:v>
      </x:c>
      <x:c r="P2773" s="11" t="b">
        <x:f aca="0">FALSE()</x:f>
        <x:v>0</x:v>
      </x:c>
    </x:row>
    <x:row r="2774" ht="15" hidden="0" customHeight="1">
      <x:c r="A2774" s="1" t="s">
        <x:v>7923</x:v>
      </x:c>
      <x:c r="B2774" s="1" t="s">
        <x:v>1412</x:v>
      </x:c>
      <x:c r="C2774" s="14" t="n">
        <x:v>45308</x:v>
      </x:c>
      <x:c r="D2774" s="1" t="s">
        <x:v>5010</x:v>
      </x:c>
      <x:c r="E2774" s="1" t="s">
        <x:v>5011</x:v>
      </x:c>
      <x:c r="F2774" s="1" t="s">
        <x:v>5012</x:v>
      </x:c>
      <x:c r="G2774" s="1" t="s">
        <x:v>5013</x:v>
      </x:c>
      <x:c r="H2774" s="1" t="s">
        <x:v>5014</x:v>
      </x:c>
      <x:c r="I2774" s="1" t="s">
        <x:v>5014</x:v>
      </x:c>
      <x:c r="J2774" s="1" t="n">
        <x:v>1.2</x:v>
      </x:c>
      <x:c r="K2774" s="1" t="n">
        <x:v>1.4</x:v>
      </x:c>
      <x:c r="L2774" s="15" t="n">
        <x:v>86.4</x:v>
      </x:c>
      <x:c r="M2774" s="11" t="b">
        <x:f aca="0">TRUE()</x:f>
        <x:v>1</x:v>
      </x:c>
      <x:c r="N2774" s="11" t="b">
        <x:f aca="0">FALSE()</x:f>
        <x:v>0</x:v>
      </x:c>
      <x:c r="O2774" s="1" t="s">
        <x:v>5015</x:v>
      </x:c>
      <x:c r="P2774" s="11" t="b">
        <x:f aca="0">FALSE()</x:f>
        <x:v>0</x:v>
      </x:c>
    </x:row>
    <x:row r="2775" ht="15" hidden="0" customHeight="1">
      <x:c r="A2775" s="1" t="s">
        <x:v>7924</x:v>
      </x:c>
      <x:c r="B2775" s="1" t="s">
        <x:v>1412</x:v>
      </x:c>
      <x:c r="C2775" s="14" t="n">
        <x:v>45848</x:v>
      </x:c>
      <x:c r="D2775" s="1" t="s">
        <x:v>5010</x:v>
      </x:c>
      <x:c r="E2775" s="1" t="s">
        <x:v>5011</x:v>
      </x:c>
      <x:c r="F2775" s="1" t="s">
        <x:v>5012</x:v>
      </x:c>
      <x:c r="G2775" s="1" t="s">
        <x:v>5013</x:v>
      </x:c>
      <x:c r="H2775" s="1" t="s">
        <x:v>5014</x:v>
      </x:c>
      <x:c r="I2775" s="1" t="s">
        <x:v>5014</x:v>
      </x:c>
      <x:c r="J2775" s="1" t="n">
        <x:v>1.5</x:v>
      </x:c>
      <x:c r="K2775" s="1" t="n">
        <x:v>1.4</x:v>
      </x:c>
      <x:c r="L2775" s="15" t="n">
        <x:v>108</x:v>
      </x:c>
      <x:c r="M2775" s="11" t="b">
        <x:f aca="0">FALSE()</x:f>
        <x:v>0</x:v>
      </x:c>
      <x:c r="N2775" s="11" t="b">
        <x:f aca="0">FALSE()</x:f>
        <x:v>0</x:v>
      </x:c>
      <x:c r="O2775" s="1" t="s">
        <x:v>5015</x:v>
      </x:c>
      <x:c r="P2775" s="11" t="b">
        <x:f aca="0">FALSE()</x:f>
        <x:v>0</x:v>
      </x:c>
    </x:row>
    <x:row r="2776" ht="15" hidden="0" customHeight="1">
      <x:c r="A2776" s="1" t="s">
        <x:v>7925</x:v>
      </x:c>
      <x:c r="B2776" s="1" t="s">
        <x:v>1412</x:v>
      </x:c>
      <x:c r="C2776" s="14" t="n">
        <x:v>46078</x:v>
      </x:c>
      <x:c r="D2776" s="1" t="s">
        <x:v>5018</x:v>
      </x:c>
      <x:c r="E2776" s="1" t="s">
        <x:v>5028</x:v>
      </x:c>
      <x:c r="F2776" s="1" t="s">
        <x:v>5029</x:v>
      </x:c>
      <x:c r="G2776" s="1" t="s">
        <x:v>5030</x:v>
      </x:c>
      <x:c r="H2776" s="1" t="s">
        <x:v>5031</x:v>
      </x:c>
      <x:c r="I2776" s="1" t="s">
        <x:v>5014</x:v>
      </x:c>
      <x:c r="J2776" s="1" t="n">
        <x:v>0.6</x:v>
      </x:c>
      <x:c r="K2776" s="1" t="n">
        <x:v>8.4</x:v>
      </x:c>
      <x:c r="L2776" s="15" t="n">
        <x:v>43.2</x:v>
      </x:c>
      <x:c r="M2776" s="11" t="b">
        <x:f aca="0">TRUE()</x:f>
        <x:v>1</x:v>
      </x:c>
      <x:c r="N2776" s="11" t="b">
        <x:f aca="0">FALSE()</x:f>
        <x:v>0</x:v>
      </x:c>
      <x:c r="O2776" s="1" t="s">
        <x:v>5037</x:v>
      </x:c>
      <x:c r="P2776" s="11" t="b">
        <x:f aca="0">FALSE()</x:f>
        <x:v>0</x:v>
      </x:c>
    </x:row>
    <x:row r="2777" ht="15" hidden="0" customHeight="1">
      <x:c r="A2777" s="1" t="s">
        <x:v>7926</x:v>
      </x:c>
      <x:c r="B2777" s="1" t="s">
        <x:v>1412</x:v>
      </x:c>
      <x:c r="C2777" s="14" t="n">
        <x:v>46129</x:v>
      </x:c>
      <x:c r="D2777" s="1" t="s">
        <x:v>5010</x:v>
      </x:c>
      <x:c r="E2777" s="1" t="s">
        <x:v>5011</x:v>
      </x:c>
      <x:c r="F2777" s="1" t="s">
        <x:v>5012</x:v>
      </x:c>
      <x:c r="G2777" s="1" t="s">
        <x:v>5013</x:v>
      </x:c>
      <x:c r="H2777" s="1" t="s">
        <x:v>5014</x:v>
      </x:c>
      <x:c r="I2777" s="1" t="s">
        <x:v>5014</x:v>
      </x:c>
      <x:c r="J2777" s="1" t="n">
        <x:v>1.5</x:v>
      </x:c>
      <x:c r="K2777" s="1" t="n">
        <x:v>1.1</x:v>
      </x:c>
      <x:c r="L2777" s="15" t="n">
        <x:v>108</x:v>
      </x:c>
      <x:c r="M2777" s="11" t="b">
        <x:f aca="0">FALSE()</x:f>
        <x:v>0</x:v>
      </x:c>
      <x:c r="N2777" s="11" t="b">
        <x:f aca="0">FALSE()</x:f>
        <x:v>0</x:v>
      </x:c>
      <x:c r="O2777" s="1" t="s">
        <x:v>5015</x:v>
      </x:c>
      <x:c r="P2777" s="11" t="b">
        <x:f aca="0">FALSE()</x:f>
        <x:v>0</x:v>
      </x:c>
    </x:row>
    <x:row r="2778" ht="15" hidden="0" customHeight="1">
      <x:c r="A2778" s="1" t="s">
        <x:v>7927</x:v>
      </x:c>
      <x:c r="B2778" s="1" t="s">
        <x:v>3899</x:v>
      </x:c>
      <x:c r="C2778" s="14" t="n">
        <x:v>45555</x:v>
      </x:c>
      <x:c r="D2778" s="1" t="s">
        <x:v>5010</x:v>
      </x:c>
      <x:c r="E2778" s="1" t="s">
        <x:v>5011</x:v>
      </x:c>
      <x:c r="F2778" s="1" t="s">
        <x:v>5012</x:v>
      </x:c>
      <x:c r="G2778" s="1" t="s">
        <x:v>5013</x:v>
      </x:c>
      <x:c r="H2778" s="1" t="s">
        <x:v>5014</x:v>
      </x:c>
      <x:c r="I2778" s="1" t="s">
        <x:v>5014</x:v>
      </x:c>
      <x:c r="J2778" s="1" t="n">
        <x:v>1.6</x:v>
      </x:c>
      <x:c r="K2778" s="1" t="n">
        <x:v>2.4</x:v>
      </x:c>
      <x:c r="L2778" s="15" t="n">
        <x:v>115.2</x:v>
      </x:c>
      <x:c r="M2778" s="11" t="b">
        <x:f aca="0">FALSE()</x:f>
        <x:v>0</x:v>
      </x:c>
      <x:c r="N2778" s="11" t="b">
        <x:f aca="0">FALSE()</x:f>
        <x:v>0</x:v>
      </x:c>
      <x:c r="O2778" s="1" t="s">
        <x:v>5015</x:v>
      </x:c>
      <x:c r="P2778" s="11" t="b">
        <x:f aca="0">FALSE()</x:f>
        <x:v>0</x:v>
      </x:c>
    </x:row>
    <x:row r="2779" ht="15" hidden="0" customHeight="1">
      <x:c r="A2779" s="1" t="s">
        <x:v>7928</x:v>
      </x:c>
      <x:c r="B2779" s="1" t="s">
        <x:v>3899</x:v>
      </x:c>
      <x:c r="C2779" s="14" t="n">
        <x:v>45591</x:v>
      </x:c>
      <x:c r="D2779" s="1" t="s">
        <x:v>5010</x:v>
      </x:c>
      <x:c r="E2779" s="1" t="s">
        <x:v>5011</x:v>
      </x:c>
      <x:c r="F2779" s="1" t="s">
        <x:v>5012</x:v>
      </x:c>
      <x:c r="G2779" s="1" t="s">
        <x:v>5013</x:v>
      </x:c>
      <x:c r="H2779" s="1" t="s">
        <x:v>5014</x:v>
      </x:c>
      <x:c r="I2779" s="1" t="s">
        <x:v>5014</x:v>
      </x:c>
      <x:c r="J2779" s="1" t="n">
        <x:v>1.1</x:v>
      </x:c>
      <x:c r="K2779" s="1" t="n">
        <x:v>0.4</x:v>
      </x:c>
      <x:c r="L2779" s="15" t="n">
        <x:v>79.2</x:v>
      </x:c>
      <x:c r="M2779" s="11" t="b">
        <x:f aca="0">TRUE()</x:f>
        <x:v>1</x:v>
      </x:c>
      <x:c r="N2779" s="11" t="b">
        <x:f aca="0">FALSE()</x:f>
        <x:v>0</x:v>
      </x:c>
      <x:c r="O2779" s="1" t="s">
        <x:v>5015</x:v>
      </x:c>
      <x:c r="P2779" s="11" t="b">
        <x:f aca="0">FALSE()</x:f>
        <x:v>0</x:v>
      </x:c>
    </x:row>
    <x:row r="2780" ht="15" hidden="0" customHeight="1">
      <x:c r="A2780" s="1" t="s">
        <x:v>7929</x:v>
      </x:c>
      <x:c r="B2780" s="1" t="s">
        <x:v>3899</x:v>
      </x:c>
      <x:c r="C2780" s="14" t="n">
        <x:v>45646</x:v>
      </x:c>
      <x:c r="D2780" s="1" t="s">
        <x:v>5018</x:v>
      </x:c>
      <x:c r="E2780" s="1" t="s">
        <x:v>5125</x:v>
      </x:c>
      <x:c r="F2780" s="1" t="s">
        <x:v>5111</x:v>
      </x:c>
      <x:c r="G2780" s="1" t="s">
        <x:v>5112</x:v>
      </x:c>
      <x:c r="H2780" s="1" t="s">
        <x:v>5031</x:v>
      </x:c>
      <x:c r="I2780" s="1" t="s">
        <x:v>5023</x:v>
      </x:c>
      <x:c r="J2780" s="1" t="n">
        <x:v>2.6</x:v>
      </x:c>
      <x:c r="K2780" s="1" t="n">
        <x:v>15.4</x:v>
      </x:c>
      <x:c r="L2780" s="15" t="n">
        <x:v>469.98</x:v>
      </x:c>
      <x:c r="M2780" s="11" t="b">
        <x:f aca="0">TRUE()</x:f>
        <x:v>1</x:v>
      </x:c>
      <x:c r="N2780" s="11" t="b">
        <x:f aca="0">FALSE()</x:f>
        <x:v>0</x:v>
      </x:c>
      <x:c r="O2780" s="1" t="s">
        <x:v>5073</x:v>
      </x:c>
      <x:c r="P2780" s="11" t="b">
        <x:f aca="0">FALSE()</x:f>
        <x:v>0</x:v>
      </x:c>
    </x:row>
    <x:row r="2781" ht="15" hidden="0" customHeight="1">
      <x:c r="A2781" s="1" t="s">
        <x:v>7930</x:v>
      </x:c>
      <x:c r="B2781" s="1" t="s">
        <x:v>3902</x:v>
      </x:c>
      <x:c r="C2781" s="14" t="n">
        <x:v>45390</x:v>
      </x:c>
      <x:c r="D2781" s="1" t="s">
        <x:v>5010</x:v>
      </x:c>
      <x:c r="E2781" s="1" t="s">
        <x:v>5011</x:v>
      </x:c>
      <x:c r="F2781" s="1" t="s">
        <x:v>5012</x:v>
      </x:c>
      <x:c r="G2781" s="1" t="s">
        <x:v>5013</x:v>
      </x:c>
      <x:c r="H2781" s="1" t="s">
        <x:v>5014</x:v>
      </x:c>
      <x:c r="I2781" s="1" t="s">
        <x:v>5014</x:v>
      </x:c>
      <x:c r="J2781" s="1" t="n">
        <x:v>1.3</x:v>
      </x:c>
      <x:c r="K2781" s="1" t="n">
        <x:v>2.5</x:v>
      </x:c>
      <x:c r="L2781" s="15" t="n">
        <x:v>93.6</x:v>
      </x:c>
      <x:c r="M2781" s="11" t="b">
        <x:f aca="0">TRUE()</x:f>
        <x:v>1</x:v>
      </x:c>
      <x:c r="N2781" s="11" t="b">
        <x:f aca="0">FALSE()</x:f>
        <x:v>0</x:v>
      </x:c>
      <x:c r="O2781" s="1" t="s">
        <x:v>5015</x:v>
      </x:c>
      <x:c r="P2781" s="11" t="b">
        <x:f aca="0">FALSE()</x:f>
        <x:v>0</x:v>
      </x:c>
    </x:row>
    <x:row r="2782" ht="15" hidden="0" customHeight="1">
      <x:c r="A2782" s="1" t="s">
        <x:v>7931</x:v>
      </x:c>
      <x:c r="B2782" s="1" t="s">
        <x:v>3902</x:v>
      </x:c>
      <x:c r="C2782" s="14" t="n">
        <x:v>45540</x:v>
      </x:c>
      <x:c r="D2782" s="1" t="s">
        <x:v>5010</x:v>
      </x:c>
      <x:c r="E2782" s="1" t="s">
        <x:v>5011</x:v>
      </x:c>
      <x:c r="F2782" s="1" t="s">
        <x:v>5012</x:v>
      </x:c>
      <x:c r="G2782" s="1" t="s">
        <x:v>5013</x:v>
      </x:c>
      <x:c r="H2782" s="1" t="s">
        <x:v>5014</x:v>
      </x:c>
      <x:c r="I2782" s="1" t="s">
        <x:v>5014</x:v>
      </x:c>
      <x:c r="J2782" s="1" t="n">
        <x:v>1.1</x:v>
      </x:c>
      <x:c r="K2782" s="1" t="n">
        <x:v>1</x:v>
      </x:c>
      <x:c r="L2782" s="15" t="n">
        <x:v>79.2</x:v>
      </x:c>
      <x:c r="M2782" s="11" t="b">
        <x:f aca="0">TRUE()</x:f>
        <x:v>1</x:v>
      </x:c>
      <x:c r="N2782" s="11" t="b">
        <x:f aca="0">FALSE()</x:f>
        <x:v>0</x:v>
      </x:c>
      <x:c r="O2782" s="1" t="s">
        <x:v>5015</x:v>
      </x:c>
      <x:c r="P2782" s="11" t="b">
        <x:f aca="0">FALSE()</x:f>
        <x:v>0</x:v>
      </x:c>
    </x:row>
    <x:row r="2783" ht="15" hidden="0" customHeight="1">
      <x:c r="A2783" s="1" t="s">
        <x:v>7932</x:v>
      </x:c>
      <x:c r="B2783" s="1" t="s">
        <x:v>3902</x:v>
      </x:c>
      <x:c r="C2783" s="14" t="n">
        <x:v>45600</x:v>
      </x:c>
      <x:c r="D2783" s="1" t="s">
        <x:v>5010</x:v>
      </x:c>
      <x:c r="E2783" s="1" t="s">
        <x:v>5011</x:v>
      </x:c>
      <x:c r="F2783" s="1" t="s">
        <x:v>5012</x:v>
      </x:c>
      <x:c r="G2783" s="1" t="s">
        <x:v>5013</x:v>
      </x:c>
      <x:c r="H2783" s="1" t="s">
        <x:v>5014</x:v>
      </x:c>
      <x:c r="I2783" s="1" t="s">
        <x:v>5014</x:v>
      </x:c>
      <x:c r="J2783" s="1" t="n">
        <x:v>1.6</x:v>
      </x:c>
      <x:c r="K2783" s="1" t="n">
        <x:v>1.9</x:v>
      </x:c>
      <x:c r="L2783" s="15" t="n">
        <x:v>115.2</x:v>
      </x:c>
      <x:c r="M2783" s="11" t="b">
        <x:f aca="0">TRUE()</x:f>
        <x:v>1</x:v>
      </x:c>
      <x:c r="N2783" s="11" t="b">
        <x:f aca="0">FALSE()</x:f>
        <x:v>0</x:v>
      </x:c>
      <x:c r="O2783" s="1" t="s">
        <x:v>5015</x:v>
      </x:c>
      <x:c r="P2783" s="11" t="b">
        <x:f aca="0">FALSE()</x:f>
        <x:v>0</x:v>
      </x:c>
    </x:row>
    <x:row r="2784" ht="15" hidden="0" customHeight="1">
      <x:c r="A2784" s="1" t="s">
        <x:v>7933</x:v>
      </x:c>
      <x:c r="B2784" s="1" t="s">
        <x:v>1413</x:v>
      </x:c>
      <x:c r="C2784" s="14" t="n">
        <x:v>45578</x:v>
      </x:c>
      <x:c r="D2784" s="1" t="s">
        <x:v>5018</x:v>
      </x:c>
      <x:c r="E2784" s="1" t="s">
        <x:v>5028</x:v>
      </x:c>
      <x:c r="F2784" s="1" t="s">
        <x:v>5029</x:v>
      </x:c>
      <x:c r="G2784" s="1" t="s">
        <x:v>5030</x:v>
      </x:c>
      <x:c r="H2784" s="1" t="s">
        <x:v>5022</x:v>
      </x:c>
      <x:c r="I2784" s="1" t="s">
        <x:v>5152</x:v>
      </x:c>
      <x:c r="J2784" s="1" t="n">
        <x:v>2.7</x:v>
      </x:c>
      <x:c r="K2784" s="1" t="n">
        <x:v>19.5</x:v>
      </x:c>
      <x:c r="L2784" s="15" t="n">
        <x:v>620.09</x:v>
      </x:c>
      <x:c r="M2784" s="11" t="b">
        <x:f aca="0">TRUE()</x:f>
        <x:v>1</x:v>
      </x:c>
      <x:c r="N2784" s="11" t="b">
        <x:f aca="0">FALSE()</x:f>
        <x:v>0</x:v>
      </x:c>
      <x:c r="O2784" s="1" t="s">
        <x:v>5073</x:v>
      </x:c>
      <x:c r="P2784" s="11" t="b">
        <x:f aca="0">FALSE()</x:f>
        <x:v>0</x:v>
      </x:c>
    </x:row>
    <x:row r="2785" ht="15" hidden="0" customHeight="1">
      <x:c r="A2785" s="1" t="s">
        <x:v>7934</x:v>
      </x:c>
      <x:c r="B2785" s="1" t="s">
        <x:v>1413</x:v>
      </x:c>
      <x:c r="C2785" s="14" t="n">
        <x:v>45614</x:v>
      </x:c>
      <x:c r="D2785" s="1" t="s">
        <x:v>5010</x:v>
      </x:c>
      <x:c r="E2785" s="1" t="s">
        <x:v>5011</x:v>
      </x:c>
      <x:c r="F2785" s="1" t="s">
        <x:v>5012</x:v>
      </x:c>
      <x:c r="G2785" s="1" t="s">
        <x:v>5013</x:v>
      </x:c>
      <x:c r="H2785" s="1" t="s">
        <x:v>5014</x:v>
      </x:c>
      <x:c r="I2785" s="1" t="s">
        <x:v>5014</x:v>
      </x:c>
      <x:c r="J2785" s="1" t="n">
        <x:v>1.4</x:v>
      </x:c>
      <x:c r="K2785" s="1" t="n">
        <x:v>1.7</x:v>
      </x:c>
      <x:c r="L2785" s="15" t="n">
        <x:v>100.8</x:v>
      </x:c>
      <x:c r="M2785" s="11" t="b">
        <x:f aca="0">TRUE()</x:f>
        <x:v>1</x:v>
      </x:c>
      <x:c r="N2785" s="11" t="b">
        <x:f aca="0">FALSE()</x:f>
        <x:v>0</x:v>
      </x:c>
      <x:c r="O2785" s="1" t="s">
        <x:v>5015</x:v>
      </x:c>
      <x:c r="P2785" s="11" t="b">
        <x:f aca="0">FALSE()</x:f>
        <x:v>0</x:v>
      </x:c>
    </x:row>
    <x:row r="2786" ht="15" hidden="0" customHeight="1">
      <x:c r="A2786" s="1" t="s">
        <x:v>7935</x:v>
      </x:c>
      <x:c r="B2786" s="1" t="s">
        <x:v>1413</x:v>
      </x:c>
      <x:c r="C2786" s="14" t="n">
        <x:v>46138</x:v>
      </x:c>
      <x:c r="D2786" s="1" t="s">
        <x:v>5018</x:v>
      </x:c>
      <x:c r="E2786" s="1" t="s">
        <x:v>5133</x:v>
      </x:c>
      <x:c r="F2786" s="1" t="s">
        <x:v>5071</x:v>
      </x:c>
      <x:c r="G2786" s="1" t="s">
        <x:v>5072</x:v>
      </x:c>
      <x:c r="H2786" s="1" t="s">
        <x:v>5022</x:v>
      </x:c>
      <x:c r="I2786" s="1" t="s">
        <x:v>5014</x:v>
      </x:c>
      <x:c r="J2786" s="1" t="n">
        <x:v>2.6</x:v>
      </x:c>
      <x:c r="K2786" s="1" t="n">
        <x:v>15.4</x:v>
      </x:c>
      <x:c r="L2786" s="15" t="n">
        <x:v>187.2</x:v>
      </x:c>
      <x:c r="M2786" s="11" t="b">
        <x:f aca="0">TRUE()</x:f>
        <x:v>1</x:v>
      </x:c>
      <x:c r="N2786" s="11" t="b">
        <x:f aca="0">FALSE()</x:f>
        <x:v>0</x:v>
      </x:c>
      <x:c r="O2786" s="1" t="s">
        <x:v>5033</x:v>
      </x:c>
      <x:c r="P2786" s="11" t="b">
        <x:f aca="0">FALSE()</x:f>
        <x:v>0</x:v>
      </x:c>
    </x:row>
    <x:row r="2787" ht="15" hidden="0" customHeight="1">
      <x:c r="A2787" s="1" t="s">
        <x:v>7936</x:v>
      </x:c>
      <x:c r="B2787" s="1" t="s">
        <x:v>1413</x:v>
      </x:c>
      <x:c r="C2787" s="14" t="n">
        <x:v>46148</x:v>
      </x:c>
      <x:c r="D2787" s="1" t="s">
        <x:v>5010</x:v>
      </x:c>
      <x:c r="E2787" s="1" t="s">
        <x:v>5011</x:v>
      </x:c>
      <x:c r="F2787" s="1" t="s">
        <x:v>5012</x:v>
      </x:c>
      <x:c r="G2787" s="1" t="s">
        <x:v>5013</x:v>
      </x:c>
      <x:c r="H2787" s="1" t="s">
        <x:v>5014</x:v>
      </x:c>
      <x:c r="I2787" s="1" t="s">
        <x:v>5014</x:v>
      </x:c>
      <x:c r="J2787" s="1" t="n">
        <x:v>1.4</x:v>
      </x:c>
      <x:c r="K2787" s="1" t="n">
        <x:v>2.2</x:v>
      </x:c>
      <x:c r="L2787" s="15" t="n">
        <x:v>100.8</x:v>
      </x:c>
      <x:c r="M2787" s="11" t="b">
        <x:f aca="0">TRUE()</x:f>
        <x:v>1</x:v>
      </x:c>
      <x:c r="N2787" s="11" t="b">
        <x:f aca="0">FALSE()</x:f>
        <x:v>0</x:v>
      </x:c>
      <x:c r="O2787" s="1" t="s">
        <x:v>5015</x:v>
      </x:c>
      <x:c r="P2787" s="11" t="b">
        <x:f aca="0">FALSE()</x:f>
        <x:v>0</x:v>
      </x:c>
    </x:row>
    <x:row r="2788" ht="15" hidden="0" customHeight="1">
      <x:c r="A2788" s="1" t="s">
        <x:v>7937</x:v>
      </x:c>
      <x:c r="B2788" s="1" t="s">
        <x:v>3907</x:v>
      </x:c>
      <x:c r="C2788" s="14" t="n">
        <x:v>45820</x:v>
      </x:c>
      <x:c r="D2788" s="1" t="s">
        <x:v>5010</x:v>
      </x:c>
      <x:c r="E2788" s="1" t="s">
        <x:v>5011</x:v>
      </x:c>
      <x:c r="F2788" s="1" t="s">
        <x:v>5012</x:v>
      </x:c>
      <x:c r="G2788" s="1" t="s">
        <x:v>5013</x:v>
      </x:c>
      <x:c r="H2788" s="1" t="s">
        <x:v>5014</x:v>
      </x:c>
      <x:c r="I2788" s="1" t="s">
        <x:v>5014</x:v>
      </x:c>
      <x:c r="J2788" s="1" t="n">
        <x:v>0.9</x:v>
      </x:c>
      <x:c r="K2788" s="1" t="n">
        <x:v>2.2</x:v>
      </x:c>
      <x:c r="L2788" s="15" t="n">
        <x:v>64.8</x:v>
      </x:c>
      <x:c r="M2788" s="11" t="b">
        <x:f aca="0">TRUE()</x:f>
        <x:v>1</x:v>
      </x:c>
      <x:c r="N2788" s="11" t="b">
        <x:f aca="0">FALSE()</x:f>
        <x:v>0</x:v>
      </x:c>
      <x:c r="O2788" s="1" t="s">
        <x:v>5015</x:v>
      </x:c>
      <x:c r="P2788" s="11" t="b">
        <x:f aca="0">FALSE()</x:f>
        <x:v>0</x:v>
      </x:c>
    </x:row>
    <x:row r="2789" ht="15" hidden="0" customHeight="1">
      <x:c r="A2789" s="1" t="s">
        <x:v>7938</x:v>
      </x:c>
      <x:c r="B2789" s="1" t="s">
        <x:v>1416</x:v>
      </x:c>
      <x:c r="C2789" s="14" t="n">
        <x:v>46088</x:v>
      </x:c>
      <x:c r="D2789" s="1" t="s">
        <x:v>5010</x:v>
      </x:c>
      <x:c r="E2789" s="1" t="s">
        <x:v>5011</x:v>
      </x:c>
      <x:c r="F2789" s="1" t="s">
        <x:v>5012</x:v>
      </x:c>
      <x:c r="G2789" s="1" t="s">
        <x:v>5013</x:v>
      </x:c>
      <x:c r="H2789" s="1" t="s">
        <x:v>5014</x:v>
      </x:c>
      <x:c r="I2789" s="1" t="s">
        <x:v>5014</x:v>
      </x:c>
      <x:c r="J2789" s="1" t="n">
        <x:v>0.3</x:v>
      </x:c>
      <x:c r="K2789" s="1" t="n">
        <x:v>1.4</x:v>
      </x:c>
      <x:c r="L2789" s="15" t="n">
        <x:v>21.6</x:v>
      </x:c>
      <x:c r="M2789" s="11" t="b">
        <x:f aca="0">TRUE()</x:f>
        <x:v>1</x:v>
      </x:c>
      <x:c r="N2789" s="11" t="b">
        <x:f aca="0">FALSE()</x:f>
        <x:v>0</x:v>
      </x:c>
      <x:c r="O2789" s="1" t="s">
        <x:v>5015</x:v>
      </x:c>
      <x:c r="P2789" s="11" t="b">
        <x:f aca="0">FALSE()</x:f>
        <x:v>0</x:v>
      </x:c>
    </x:row>
    <x:row r="2790" ht="15" hidden="0" customHeight="1">
      <x:c r="A2790" s="1" t="s">
        <x:v>7939</x:v>
      </x:c>
      <x:c r="B2790" s="1" t="s">
        <x:v>1416</x:v>
      </x:c>
      <x:c r="C2790" s="14" t="n">
        <x:v>46098</x:v>
      </x:c>
      <x:c r="D2790" s="1" t="s">
        <x:v>5010</x:v>
      </x:c>
      <x:c r="E2790" s="1" t="s">
        <x:v>5011</x:v>
      </x:c>
      <x:c r="F2790" s="1" t="s">
        <x:v>5012</x:v>
      </x:c>
      <x:c r="G2790" s="1" t="s">
        <x:v>5013</x:v>
      </x:c>
      <x:c r="H2790" s="1" t="s">
        <x:v>5014</x:v>
      </x:c>
      <x:c r="I2790" s="1" t="s">
        <x:v>5014</x:v>
      </x:c>
      <x:c r="J2790" s="1" t="n">
        <x:v>1.3</x:v>
      </x:c>
      <x:c r="K2790" s="1" t="n">
        <x:v>1.2</x:v>
      </x:c>
      <x:c r="L2790" s="15" t="n">
        <x:v>93.6</x:v>
      </x:c>
      <x:c r="M2790" s="11" t="b">
        <x:f aca="0">TRUE()</x:f>
        <x:v>1</x:v>
      </x:c>
      <x:c r="N2790" s="11" t="b">
        <x:f aca="0">FALSE()</x:f>
        <x:v>0</x:v>
      </x:c>
      <x:c r="O2790" s="1" t="s">
        <x:v>5015</x:v>
      </x:c>
      <x:c r="P2790" s="11" t="b">
        <x:f aca="0">FALSE()</x:f>
        <x:v>0</x:v>
      </x:c>
    </x:row>
    <x:row r="2791" ht="15" hidden="0" customHeight="1">
      <x:c r="A2791" s="1" t="s">
        <x:v>7940</x:v>
      </x:c>
      <x:c r="B2791" s="1" t="s">
        <x:v>3912</x:v>
      </x:c>
      <x:c r="C2791" s="14" t="n">
        <x:v>45534</x:v>
      </x:c>
      <x:c r="D2791" s="1" t="s">
        <x:v>5010</x:v>
      </x:c>
      <x:c r="E2791" s="1" t="s">
        <x:v>5011</x:v>
      </x:c>
      <x:c r="F2791" s="1" t="s">
        <x:v>5012</x:v>
      </x:c>
      <x:c r="G2791" s="1" t="s">
        <x:v>5013</x:v>
      </x:c>
      <x:c r="H2791" s="1" t="s">
        <x:v>5014</x:v>
      </x:c>
      <x:c r="I2791" s="1" t="s">
        <x:v>5014</x:v>
      </x:c>
      <x:c r="J2791" s="1" t="n">
        <x:v>0.6</x:v>
      </x:c>
      <x:c r="K2791" s="1" t="n">
        <x:v>2.5</x:v>
      </x:c>
      <x:c r="L2791" s="15" t="n">
        <x:v>43.2</x:v>
      </x:c>
      <x:c r="M2791" s="11" t="b">
        <x:f aca="0">TRUE()</x:f>
        <x:v>1</x:v>
      </x:c>
      <x:c r="N2791" s="11" t="b">
        <x:f aca="0">FALSE()</x:f>
        <x:v>0</x:v>
      </x:c>
      <x:c r="O2791" s="1" t="s">
        <x:v>5015</x:v>
      </x:c>
      <x:c r="P2791" s="11" t="b">
        <x:f aca="0">FALSE()</x:f>
        <x:v>0</x:v>
      </x:c>
    </x:row>
    <x:row r="2792" ht="15" hidden="0" customHeight="1">
      <x:c r="A2792" s="1" t="s">
        <x:v>7941</x:v>
      </x:c>
      <x:c r="B2792" s="1" t="s">
        <x:v>3912</x:v>
      </x:c>
      <x:c r="C2792" s="14" t="n">
        <x:v>45750</x:v>
      </x:c>
      <x:c r="D2792" s="1" t="s">
        <x:v>5018</x:v>
      </x:c>
      <x:c r="E2792" s="1" t="s">
        <x:v>5085</x:v>
      </x:c>
      <x:c r="F2792" s="1" t="s">
        <x:v>5020</x:v>
      </x:c>
      <x:c r="G2792" s="1" t="s">
        <x:v>5021</x:v>
      </x:c>
      <x:c r="H2792" s="1" t="s">
        <x:v>5022</x:v>
      </x:c>
      <x:c r="I2792" s="1" t="s">
        <x:v>5131</x:v>
      </x:c>
      <x:c r="J2792" s="1" t="n">
        <x:v>2.1</x:v>
      </x:c>
      <x:c r="K2792" s="1" t="n">
        <x:v>9.2</x:v>
      </x:c>
      <x:c r="L2792" s="15" t="n">
        <x:v>875.23</x:v>
      </x:c>
      <x:c r="M2792" s="11" t="b">
        <x:f aca="0">TRUE()</x:f>
        <x:v>1</x:v>
      </x:c>
      <x:c r="N2792" s="11" t="b">
        <x:f aca="0">FALSE()</x:f>
        <x:v>0</x:v>
      </x:c>
      <x:c r="O2792" s="1" t="s">
        <x:v>5068</x:v>
      </x:c>
      <x:c r="P2792" s="11" t="b">
        <x:f aca="0">FALSE()</x:f>
        <x:v>0</x:v>
      </x:c>
    </x:row>
    <x:row r="2793" ht="15" hidden="0" customHeight="1">
      <x:c r="A2793" s="1" t="s">
        <x:v>7942</x:v>
      </x:c>
      <x:c r="B2793" s="1" t="s">
        <x:v>3912</x:v>
      </x:c>
      <x:c r="C2793" s="14" t="n">
        <x:v>45849</x:v>
      </x:c>
      <x:c r="D2793" s="1" t="s">
        <x:v>5010</x:v>
      </x:c>
      <x:c r="E2793" s="1" t="s">
        <x:v>5011</x:v>
      </x:c>
      <x:c r="F2793" s="1" t="s">
        <x:v>5012</x:v>
      </x:c>
      <x:c r="G2793" s="1" t="s">
        <x:v>5013</x:v>
      </x:c>
      <x:c r="H2793" s="1" t="s">
        <x:v>5014</x:v>
      </x:c>
      <x:c r="I2793" s="1" t="s">
        <x:v>5014</x:v>
      </x:c>
      <x:c r="J2793" s="1" t="n">
        <x:v>1.5</x:v>
      </x:c>
      <x:c r="K2793" s="1" t="n">
        <x:v>2.4</x:v>
      </x:c>
      <x:c r="L2793" s="15" t="n">
        <x:v>108</x:v>
      </x:c>
      <x:c r="M2793" s="11" t="b">
        <x:f aca="0">TRUE()</x:f>
        <x:v>1</x:v>
      </x:c>
      <x:c r="N2793" s="11" t="b">
        <x:f aca="0">FALSE()</x:f>
        <x:v>0</x:v>
      </x:c>
      <x:c r="O2793" s="1" t="s">
        <x:v>5015</x:v>
      </x:c>
      <x:c r="P2793" s="11" t="b">
        <x:f aca="0">FALSE()</x:f>
        <x:v>0</x:v>
      </x:c>
    </x:row>
    <x:row r="2794" ht="15" hidden="0" customHeight="1">
      <x:c r="A2794" s="1" t="s">
        <x:v>7943</x:v>
      </x:c>
      <x:c r="B2794" s="1" t="s">
        <x:v>3912</x:v>
      </x:c>
      <x:c r="C2794" s="14" t="n">
        <x:v>46022</x:v>
      </x:c>
      <x:c r="D2794" s="1" t="s">
        <x:v>5010</x:v>
      </x:c>
      <x:c r="E2794" s="1" t="s">
        <x:v>5011</x:v>
      </x:c>
      <x:c r="F2794" s="1" t="s">
        <x:v>5012</x:v>
      </x:c>
      <x:c r="G2794" s="1" t="s">
        <x:v>5013</x:v>
      </x:c>
      <x:c r="H2794" s="1" t="s">
        <x:v>5014</x:v>
      </x:c>
      <x:c r="I2794" s="1" t="s">
        <x:v>5014</x:v>
      </x:c>
      <x:c r="J2794" s="1" t="n">
        <x:v>0.9</x:v>
      </x:c>
      <x:c r="K2794" s="1" t="n">
        <x:v>1.3</x:v>
      </x:c>
      <x:c r="L2794" s="15" t="n">
        <x:v>64.8</x:v>
      </x:c>
      <x:c r="M2794" s="11" t="b">
        <x:f aca="0">TRUE()</x:f>
        <x:v>1</x:v>
      </x:c>
      <x:c r="N2794" s="11" t="b">
        <x:f aca="0">FALSE()</x:f>
        <x:v>0</x:v>
      </x:c>
      <x:c r="O2794" s="1" t="s">
        <x:v>5015</x:v>
      </x:c>
      <x:c r="P2794" s="11" t="b">
        <x:f aca="0">FALSE()</x:f>
        <x:v>0</x:v>
      </x:c>
    </x:row>
    <x:row r="2795" ht="15" hidden="0" customHeight="1">
      <x:c r="A2795" s="1" t="s">
        <x:v>7944</x:v>
      </x:c>
      <x:c r="B2795" s="1" t="s">
        <x:v>3912</x:v>
      </x:c>
      <x:c r="C2795" s="14" t="n">
        <x:v>46147</x:v>
      </x:c>
      <x:c r="D2795" s="1" t="s">
        <x:v>5018</x:v>
      </x:c>
      <x:c r="E2795" s="1" t="s">
        <x:v>5085</x:v>
      </x:c>
      <x:c r="F2795" s="1" t="s">
        <x:v>5020</x:v>
      </x:c>
      <x:c r="G2795" s="1" t="s">
        <x:v>5021</x:v>
      </x:c>
      <x:c r="H2795" s="1" t="s">
        <x:v>5036</x:v>
      </x:c>
      <x:c r="I2795" s="1" t="s">
        <x:v>5014</x:v>
      </x:c>
      <x:c r="J2795" s="1" t="n">
        <x:v>3.1</x:v>
      </x:c>
      <x:c r="K2795" s="1" t="n">
        <x:v>26.1</x:v>
      </x:c>
      <x:c r="L2795" s="15" t="n">
        <x:v>223.2</x:v>
      </x:c>
      <x:c r="M2795" s="11" t="b">
        <x:f aca="0">TRUE()</x:f>
        <x:v>1</x:v>
      </x:c>
      <x:c r="N2795" s="11" t="b">
        <x:f aca="0">FALSE()</x:f>
        <x:v>0</x:v>
      </x:c>
      <x:c r="O2795" s="1" t="s">
        <x:v>5078</x:v>
      </x:c>
      <x:c r="P2795" s="11" t="b">
        <x:f aca="0">FALSE()</x:f>
        <x:v>0</x:v>
      </x:c>
    </x:row>
    <x:row r="2796" ht="15" hidden="0" customHeight="1">
      <x:c r="A2796" s="1" t="s">
        <x:v>7945</x:v>
      </x:c>
      <x:c r="B2796" s="1" t="s">
        <x:v>1421</x:v>
      </x:c>
      <x:c r="C2796" s="14" t="n">
        <x:v>45378</x:v>
      </x:c>
      <x:c r="D2796" s="1" t="s">
        <x:v>5018</x:v>
      </x:c>
      <x:c r="E2796" s="1" t="s">
        <x:v>5130</x:v>
      </x:c>
      <x:c r="F2796" s="1" t="s">
        <x:v>5111</x:v>
      </x:c>
      <x:c r="G2796" s="1" t="s">
        <x:v>5112</x:v>
      </x:c>
      <x:c r="H2796" s="1" t="s">
        <x:v>5022</x:v>
      </x:c>
      <x:c r="I2796" s="1" t="s">
        <x:v>5014</x:v>
      </x:c>
      <x:c r="J2796" s="1" t="n">
        <x:v>1.3</x:v>
      </x:c>
      <x:c r="K2796" s="1" t="n">
        <x:v>12.9</x:v>
      </x:c>
      <x:c r="L2796" s="15" t="n">
        <x:v>93.6</x:v>
      </x:c>
      <x:c r="M2796" s="11" t="b">
        <x:f aca="0">TRUE()</x:f>
        <x:v>1</x:v>
      </x:c>
      <x:c r="N2796" s="11" t="b">
        <x:f aca="0">FALSE()</x:f>
        <x:v>0</x:v>
      </x:c>
      <x:c r="O2796" s="1" t="s">
        <x:v>5098</x:v>
      </x:c>
      <x:c r="P2796" s="11" t="b">
        <x:f aca="0">FALSE()</x:f>
        <x:v>0</x:v>
      </x:c>
    </x:row>
    <x:row r="2797" ht="15" hidden="0" customHeight="1">
      <x:c r="A2797" s="1" t="s">
        <x:v>7946</x:v>
      </x:c>
      <x:c r="B2797" s="1" t="s">
        <x:v>1421</x:v>
      </x:c>
      <x:c r="C2797" s="14" t="n">
        <x:v>45489</x:v>
      </x:c>
      <x:c r="D2797" s="1" t="s">
        <x:v>5018</x:v>
      </x:c>
      <x:c r="E2797" s="1" t="s">
        <x:v>5070</x:v>
      </x:c>
      <x:c r="F2797" s="1" t="s">
        <x:v>5071</x:v>
      </x:c>
      <x:c r="G2797" s="1" t="s">
        <x:v>5072</x:v>
      </x:c>
      <x:c r="H2797" s="1" t="s">
        <x:v>5031</x:v>
      </x:c>
      <x:c r="I2797" s="1" t="s">
        <x:v>5044</x:v>
      </x:c>
      <x:c r="J2797" s="1" t="n">
        <x:v>1.1</x:v>
      </x:c>
      <x:c r="K2797" s="1" t="n">
        <x:v>7.4</x:v>
      </x:c>
      <x:c r="L2797" s="15" t="n">
        <x:v>167.28</x:v>
      </x:c>
      <x:c r="M2797" s="11" t="b">
        <x:f aca="0">FALSE()</x:f>
        <x:v>0</x:v>
      </x:c>
      <x:c r="N2797" s="11" t="b">
        <x:f aca="0">FALSE()</x:f>
        <x:v>0</x:v>
      </x:c>
      <x:c r="O2797" s="1" t="s">
        <x:v>5024</x:v>
      </x:c>
      <x:c r="P2797" s="11" t="b">
        <x:f aca="0">FALSE()</x:f>
        <x:v>0</x:v>
      </x:c>
    </x:row>
    <x:row r="2798" ht="15" hidden="0" customHeight="1">
      <x:c r="A2798" s="1" t="s">
        <x:v>7947</x:v>
      </x:c>
      <x:c r="B2798" s="1" t="s">
        <x:v>1421</x:v>
      </x:c>
      <x:c r="C2798" s="14" t="n">
        <x:v>45732</x:v>
      </x:c>
      <x:c r="D2798" s="1" t="s">
        <x:v>5018</x:v>
      </x:c>
      <x:c r="E2798" s="1" t="s">
        <x:v>5091</x:v>
      </x:c>
      <x:c r="F2798" s="1" t="s">
        <x:v>5020</x:v>
      </x:c>
      <x:c r="G2798" s="1" t="s">
        <x:v>5021</x:v>
      </x:c>
      <x:c r="H2798" s="1" t="s">
        <x:v>5031</x:v>
      </x:c>
      <x:c r="I2798" s="1" t="s">
        <x:v>5039</x:v>
      </x:c>
      <x:c r="J2798" s="1" t="n">
        <x:v>3.4</x:v>
      </x:c>
      <x:c r="K2798" s="1" t="n">
        <x:v>11.7</x:v>
      </x:c>
      <x:c r="L2798" s="15" t="n">
        <x:v>879.06</x:v>
      </x:c>
      <x:c r="M2798" s="11" t="b">
        <x:f aca="0">TRUE()</x:f>
        <x:v>1</x:v>
      </x:c>
      <x:c r="N2798" s="11" t="b">
        <x:f aca="0">FALSE()</x:f>
        <x:v>0</x:v>
      </x:c>
      <x:c r="O2798" s="1" t="s">
        <x:v>5098</x:v>
      </x:c>
      <x:c r="P2798" s="11" t="b">
        <x:f aca="0">FALSE()</x:f>
        <x:v>0</x:v>
      </x:c>
    </x:row>
    <x:row r="2799" ht="15" hidden="0" customHeight="1">
      <x:c r="A2799" s="1" t="s">
        <x:v>7948</x:v>
      </x:c>
      <x:c r="B2799" s="1" t="s">
        <x:v>1421</x:v>
      </x:c>
      <x:c r="C2799" s="14" t="n">
        <x:v>45763</x:v>
      </x:c>
      <x:c r="D2799" s="1" t="s">
        <x:v>5010</x:v>
      </x:c>
      <x:c r="E2799" s="1" t="s">
        <x:v>5011</x:v>
      </x:c>
      <x:c r="F2799" s="1" t="s">
        <x:v>5012</x:v>
      </x:c>
      <x:c r="G2799" s="1" t="s">
        <x:v>5013</x:v>
      </x:c>
      <x:c r="H2799" s="1" t="s">
        <x:v>5014</x:v>
      </x:c>
      <x:c r="I2799" s="1" t="s">
        <x:v>5014</x:v>
      </x:c>
      <x:c r="J2799" s="1" t="n">
        <x:v>1.4</x:v>
      </x:c>
      <x:c r="K2799" s="1" t="n">
        <x:v>1.5</x:v>
      </x:c>
      <x:c r="L2799" s="15" t="n">
        <x:v>100.8</x:v>
      </x:c>
      <x:c r="M2799" s="11" t="b">
        <x:f aca="0">TRUE()</x:f>
        <x:v>1</x:v>
      </x:c>
      <x:c r="N2799" s="11" t="b">
        <x:f aca="0">FALSE()</x:f>
        <x:v>0</x:v>
      </x:c>
      <x:c r="O2799" s="1" t="s">
        <x:v>5015</x:v>
      </x:c>
      <x:c r="P2799" s="11" t="b">
        <x:f aca="0">FALSE()</x:f>
        <x:v>0</x:v>
      </x:c>
    </x:row>
    <x:row r="2800" ht="15" hidden="0" customHeight="1">
      <x:c r="A2800" s="1" t="s">
        <x:v>7949</x:v>
      </x:c>
      <x:c r="B2800" s="1" t="s">
        <x:v>1421</x:v>
      </x:c>
      <x:c r="C2800" s="14" t="n">
        <x:v>46020</x:v>
      </x:c>
      <x:c r="D2800" s="1" t="s">
        <x:v>5010</x:v>
      </x:c>
      <x:c r="E2800" s="1" t="s">
        <x:v>5011</x:v>
      </x:c>
      <x:c r="F2800" s="1" t="s">
        <x:v>5012</x:v>
      </x:c>
      <x:c r="G2800" s="1" t="s">
        <x:v>5013</x:v>
      </x:c>
      <x:c r="H2800" s="1" t="s">
        <x:v>5014</x:v>
      </x:c>
      <x:c r="I2800" s="1" t="s">
        <x:v>5014</x:v>
      </x:c>
      <x:c r="J2800" s="1" t="n">
        <x:v>1.6</x:v>
      </x:c>
      <x:c r="K2800" s="1" t="n">
        <x:v>1.4</x:v>
      </x:c>
      <x:c r="L2800" s="15" t="n">
        <x:v>115.2</x:v>
      </x:c>
      <x:c r="M2800" s="11" t="b">
        <x:f aca="0">TRUE()</x:f>
        <x:v>1</x:v>
      </x:c>
      <x:c r="N2800" s="11" t="b">
        <x:f aca="0">FALSE()</x:f>
        <x:v>0</x:v>
      </x:c>
      <x:c r="O2800" s="1" t="s">
        <x:v>5015</x:v>
      </x:c>
      <x:c r="P2800" s="11" t="b">
        <x:f aca="0">FALSE()</x:f>
        <x:v>0</x:v>
      </x:c>
    </x:row>
    <x:row r="2801" ht="15" hidden="0" customHeight="1">
      <x:c r="A2801" s="1" t="s">
        <x:v>7950</x:v>
      </x:c>
      <x:c r="B2801" s="1" t="s">
        <x:v>1421</x:v>
      </x:c>
      <x:c r="C2801" s="14" t="n">
        <x:v>46049</x:v>
      </x:c>
      <x:c r="D2801" s="1" t="s">
        <x:v>5054</x:v>
      </x:c>
      <x:c r="E2801" s="1" t="s">
        <x:v>5055</x:v>
      </x:c>
      <x:c r="F2801" s="1" t="s">
        <x:v>5012</x:v>
      </x:c>
      <x:c r="G2801" s="1" t="s">
        <x:v>5013</x:v>
      </x:c>
      <x:c r="H2801" s="1" t="s">
        <x:v>5014</x:v>
      </x:c>
      <x:c r="I2801" s="1" t="s">
        <x:v>5014</x:v>
      </x:c>
      <x:c r="J2801" s="1" t="n">
        <x:v>1.4</x:v>
      </x:c>
      <x:c r="K2801" s="1" t="n">
        <x:v>0.4</x:v>
      </x:c>
      <x:c r="L2801" s="15" t="n">
        <x:v>100.8</x:v>
      </x:c>
      <x:c r="M2801" s="11" t="b">
        <x:f aca="0">TRUE()</x:f>
        <x:v>1</x:v>
      </x:c>
      <x:c r="N2801" s="11" t="b">
        <x:f aca="0">FALSE()</x:f>
        <x:v>0</x:v>
      </x:c>
      <x:c r="O2801" s="1" t="s">
        <x:v>5015</x:v>
      </x:c>
      <x:c r="P2801" s="11" t="b">
        <x:f aca="0">FALSE()</x:f>
        <x:v>0</x:v>
      </x:c>
    </x:row>
    <x:row r="2802" ht="15" hidden="0" customHeight="1">
      <x:c r="A2802" s="1" t="s">
        <x:v>7951</x:v>
      </x:c>
      <x:c r="B2802" s="1" t="s">
        <x:v>1424</x:v>
      </x:c>
      <x:c r="C2802" s="14" t="n">
        <x:v>45627</x:v>
      </x:c>
      <x:c r="D2802" s="1" t="s">
        <x:v>5010</x:v>
      </x:c>
      <x:c r="E2802" s="1" t="s">
        <x:v>5011</x:v>
      </x:c>
      <x:c r="F2802" s="1" t="s">
        <x:v>5012</x:v>
      </x:c>
      <x:c r="G2802" s="1" t="s">
        <x:v>5013</x:v>
      </x:c>
      <x:c r="H2802" s="1" t="s">
        <x:v>5014</x:v>
      </x:c>
      <x:c r="I2802" s="1" t="s">
        <x:v>5014</x:v>
      </x:c>
      <x:c r="J2802" s="1" t="n">
        <x:v>0.9</x:v>
      </x:c>
      <x:c r="K2802" s="1" t="n">
        <x:v>0.2</x:v>
      </x:c>
      <x:c r="L2802" s="15" t="n">
        <x:v>64.8</x:v>
      </x:c>
      <x:c r="M2802" s="11" t="b">
        <x:f aca="0">TRUE()</x:f>
        <x:v>1</x:v>
      </x:c>
      <x:c r="N2802" s="11" t="b">
        <x:f aca="0">FALSE()</x:f>
        <x:v>0</x:v>
      </x:c>
      <x:c r="O2802" s="1" t="s">
        <x:v>5015</x:v>
      </x:c>
      <x:c r="P2802" s="11" t="b">
        <x:f aca="0">FALSE()</x:f>
        <x:v>0</x:v>
      </x:c>
    </x:row>
    <x:row r="2803" ht="15" hidden="0" customHeight="1">
      <x:c r="A2803" s="1" t="s">
        <x:v>7952</x:v>
      </x:c>
      <x:c r="B2803" s="1" t="s">
        <x:v>1424</x:v>
      </x:c>
      <x:c r="C2803" s="14" t="n">
        <x:v>45800</x:v>
      </x:c>
      <x:c r="D2803" s="1" t="s">
        <x:v>5018</x:v>
      </x:c>
      <x:c r="E2803" s="1" t="s">
        <x:v>5130</x:v>
      </x:c>
      <x:c r="F2803" s="1" t="s">
        <x:v>5111</x:v>
      </x:c>
      <x:c r="G2803" s="1" t="s">
        <x:v>5112</x:v>
      </x:c>
      <x:c r="H2803" s="1" t="s">
        <x:v>5031</x:v>
      </x:c>
      <x:c r="I2803" s="1" t="s">
        <x:v>5039</x:v>
      </x:c>
      <x:c r="J2803" s="1" t="n">
        <x:v>1.7</x:v>
      </x:c>
      <x:c r="K2803" s="1" t="n">
        <x:v>19.7</x:v>
      </x:c>
      <x:c r="L2803" s="15" t="n">
        <x:v>791.63</x:v>
      </x:c>
      <x:c r="M2803" s="11" t="b">
        <x:f aca="0">TRUE()</x:f>
        <x:v>1</x:v>
      </x:c>
      <x:c r="N2803" s="11" t="b">
        <x:f aca="0">FALSE()</x:f>
        <x:v>0</x:v>
      </x:c>
      <x:c r="O2803" s="1" t="s">
        <x:v>5098</x:v>
      </x:c>
      <x:c r="P2803" s="11" t="b">
        <x:f aca="0">FALSE()</x:f>
        <x:v>0</x:v>
      </x:c>
    </x:row>
    <x:row r="2804" ht="15" hidden="0" customHeight="1">
      <x:c r="A2804" s="1" t="s">
        <x:v>7953</x:v>
      </x:c>
      <x:c r="B2804" s="1" t="s">
        <x:v>1424</x:v>
      </x:c>
      <x:c r="C2804" s="14" t="n">
        <x:v>45991</x:v>
      </x:c>
      <x:c r="D2804" s="1" t="s">
        <x:v>5010</x:v>
      </x:c>
      <x:c r="E2804" s="1" t="s">
        <x:v>5011</x:v>
      </x:c>
      <x:c r="F2804" s="1" t="s">
        <x:v>5012</x:v>
      </x:c>
      <x:c r="G2804" s="1" t="s">
        <x:v>5013</x:v>
      </x:c>
      <x:c r="H2804" s="1" t="s">
        <x:v>5014</x:v>
      </x:c>
      <x:c r="I2804" s="1" t="s">
        <x:v>5014</x:v>
      </x:c>
      <x:c r="J2804" s="1" t="n">
        <x:v>1.2</x:v>
      </x:c>
      <x:c r="K2804" s="1" t="n">
        <x:v>1.4</x:v>
      </x:c>
      <x:c r="L2804" s="15" t="n">
        <x:v>86.4</x:v>
      </x:c>
      <x:c r="M2804" s="11" t="b">
        <x:f aca="0">TRUE()</x:f>
        <x:v>1</x:v>
      </x:c>
      <x:c r="N2804" s="11" t="b">
        <x:f aca="0">FALSE()</x:f>
        <x:v>0</x:v>
      </x:c>
      <x:c r="O2804" s="1" t="s">
        <x:v>5015</x:v>
      </x:c>
      <x:c r="P2804" s="11" t="b">
        <x:f aca="0">FALSE()</x:f>
        <x:v>0</x:v>
      </x:c>
    </x:row>
    <x:row r="2805" ht="15" hidden="0" customHeight="1">
      <x:c r="A2805" s="1" t="s">
        <x:v>7954</x:v>
      </x:c>
      <x:c r="B2805" s="1" t="s">
        <x:v>1424</x:v>
      </x:c>
      <x:c r="C2805" s="14" t="n">
        <x:v>46155</x:v>
      </x:c>
      <x:c r="D2805" s="1" t="s">
        <x:v>5010</x:v>
      </x:c>
      <x:c r="E2805" s="1" t="s">
        <x:v>5011</x:v>
      </x:c>
      <x:c r="F2805" s="1" t="s">
        <x:v>5012</x:v>
      </x:c>
      <x:c r="G2805" s="1" t="s">
        <x:v>5013</x:v>
      </x:c>
      <x:c r="H2805" s="1" t="s">
        <x:v>5014</x:v>
      </x:c>
      <x:c r="I2805" s="1" t="s">
        <x:v>5014</x:v>
      </x:c>
      <x:c r="J2805" s="1" t="n">
        <x:v>1.1</x:v>
      </x:c>
      <x:c r="K2805" s="1" t="n">
        <x:v>1.1</x:v>
      </x:c>
      <x:c r="L2805" s="15" t="n">
        <x:v>79.2</x:v>
      </x:c>
      <x:c r="M2805" s="11" t="b">
        <x:f aca="0">TRUE()</x:f>
        <x:v>1</x:v>
      </x:c>
      <x:c r="N2805" s="11" t="b">
        <x:f aca="0">FALSE()</x:f>
        <x:v>0</x:v>
      </x:c>
      <x:c r="O2805" s="1" t="s">
        <x:v>5015</x:v>
      </x:c>
      <x:c r="P2805" s="11" t="b">
        <x:f aca="0">FALSE()</x:f>
        <x:v>0</x:v>
      </x:c>
    </x:row>
    <x:row r="2806" ht="15" hidden="0" customHeight="1">
      <x:c r="A2806" s="1" t="s">
        <x:v>7955</x:v>
      </x:c>
      <x:c r="B2806" s="1" t="s">
        <x:v>3919</x:v>
      </x:c>
      <x:c r="C2806" s="14" t="n">
        <x:v>45399</x:v>
      </x:c>
      <x:c r="D2806" s="1" t="s">
        <x:v>5018</x:v>
      </x:c>
      <x:c r="E2806" s="1" t="s">
        <x:v>5105</x:v>
      </x:c>
      <x:c r="F2806" s="1" t="s">
        <x:v>5076</x:v>
      </x:c>
      <x:c r="G2806" s="1" t="s">
        <x:v>5077</x:v>
      </x:c>
      <x:c r="H2806" s="1" t="s">
        <x:v>5036</x:v>
      </x:c>
      <x:c r="I2806" s="1" t="s">
        <x:v>5100</x:v>
      </x:c>
      <x:c r="J2806" s="1" t="n">
        <x:v>4</x:v>
      </x:c>
      <x:c r="K2806" s="1" t="n">
        <x:v>17.2</x:v>
      </x:c>
      <x:c r="L2806" s="15" t="n">
        <x:v>838.35</x:v>
      </x:c>
      <x:c r="M2806" s="11" t="b">
        <x:f aca="0">FALSE()</x:f>
        <x:v>0</x:v>
      </x:c>
      <x:c r="N2806" s="11" t="b">
        <x:f aca="0">FALSE()</x:f>
        <x:v>0</x:v>
      </x:c>
      <x:c r="O2806" s="1" t="s">
        <x:v>5024</x:v>
      </x:c>
      <x:c r="P2806" s="11" t="b">
        <x:f aca="0">FALSE()</x:f>
        <x:v>0</x:v>
      </x:c>
    </x:row>
    <x:row r="2807" ht="15" hidden="0" customHeight="1">
      <x:c r="A2807" s="1" t="s">
        <x:v>7956</x:v>
      </x:c>
      <x:c r="B2807" s="1" t="s">
        <x:v>3919</x:v>
      </x:c>
      <x:c r="C2807" s="14" t="n">
        <x:v>45652</x:v>
      </x:c>
      <x:c r="D2807" s="1" t="s">
        <x:v>5010</x:v>
      </x:c>
      <x:c r="E2807" s="1" t="s">
        <x:v>5011</x:v>
      </x:c>
      <x:c r="F2807" s="1" t="s">
        <x:v>5012</x:v>
      </x:c>
      <x:c r="G2807" s="1" t="s">
        <x:v>5013</x:v>
      </x:c>
      <x:c r="H2807" s="1" t="s">
        <x:v>5014</x:v>
      </x:c>
      <x:c r="I2807" s="1" t="s">
        <x:v>5014</x:v>
      </x:c>
      <x:c r="J2807" s="1" t="n">
        <x:v>1.1</x:v>
      </x:c>
      <x:c r="K2807" s="1" t="n">
        <x:v>1.8</x:v>
      </x:c>
      <x:c r="L2807" s="15" t="n">
        <x:v>79.2</x:v>
      </x:c>
      <x:c r="M2807" s="11" t="b">
        <x:f aca="0">FALSE()</x:f>
        <x:v>0</x:v>
      </x:c>
      <x:c r="N2807" s="11" t="b">
        <x:f aca="0">FALSE()</x:f>
        <x:v>0</x:v>
      </x:c>
      <x:c r="O2807" s="1" t="s">
        <x:v>5015</x:v>
      </x:c>
      <x:c r="P2807" s="11" t="b">
        <x:f aca="0">FALSE()</x:f>
        <x:v>0</x:v>
      </x:c>
    </x:row>
    <x:row r="2808" ht="15" hidden="0" customHeight="1">
      <x:c r="A2808" s="1" t="s">
        <x:v>7957</x:v>
      </x:c>
      <x:c r="B2808" s="1" t="s">
        <x:v>3919</x:v>
      </x:c>
      <x:c r="C2808" s="14" t="n">
        <x:v>45784</x:v>
      </x:c>
      <x:c r="D2808" s="1" t="s">
        <x:v>5010</x:v>
      </x:c>
      <x:c r="E2808" s="1" t="s">
        <x:v>5011</x:v>
      </x:c>
      <x:c r="F2808" s="1" t="s">
        <x:v>5012</x:v>
      </x:c>
      <x:c r="G2808" s="1" t="s">
        <x:v>5013</x:v>
      </x:c>
      <x:c r="H2808" s="1" t="s">
        <x:v>5014</x:v>
      </x:c>
      <x:c r="I2808" s="1" t="s">
        <x:v>5014</x:v>
      </x:c>
      <x:c r="J2808" s="1" t="n">
        <x:v>1.2</x:v>
      </x:c>
      <x:c r="K2808" s="1" t="n">
        <x:v>2</x:v>
      </x:c>
      <x:c r="L2808" s="15" t="n">
        <x:v>86.4</x:v>
      </x:c>
      <x:c r="M2808" s="11" t="b">
        <x:f aca="0">FALSE()</x:f>
        <x:v>0</x:v>
      </x:c>
      <x:c r="N2808" s="11" t="b">
        <x:f aca="0">FALSE()</x:f>
        <x:v>0</x:v>
      </x:c>
      <x:c r="O2808" s="1" t="s">
        <x:v>5015</x:v>
      </x:c>
      <x:c r="P2808" s="11" t="b">
        <x:f aca="0">FALSE()</x:f>
        <x:v>0</x:v>
      </x:c>
    </x:row>
    <x:row r="2809" ht="15" hidden="0" customHeight="1">
      <x:c r="A2809" s="1" t="s">
        <x:v>7958</x:v>
      </x:c>
      <x:c r="B2809" s="1" t="s">
        <x:v>3919</x:v>
      </x:c>
      <x:c r="C2809" s="14" t="n">
        <x:v>45836</x:v>
      </x:c>
      <x:c r="D2809" s="1" t="s">
        <x:v>5018</x:v>
      </x:c>
      <x:c r="E2809" s="1" t="s">
        <x:v>5356</x:v>
      </x:c>
      <x:c r="F2809" s="1" t="s">
        <x:v>5076</x:v>
      </x:c>
      <x:c r="G2809" s="1" t="s">
        <x:v>5077</x:v>
      </x:c>
      <x:c r="H2809" s="1" t="s">
        <x:v>5031</x:v>
      </x:c>
      <x:c r="I2809" s="1" t="s">
        <x:v>5044</x:v>
      </x:c>
      <x:c r="J2809" s="1" t="n">
        <x:v>1.6</x:v>
      </x:c>
      <x:c r="K2809" s="1" t="n">
        <x:v>12.2</x:v>
      </x:c>
      <x:c r="L2809" s="15" t="n">
        <x:v>497.07</x:v>
      </x:c>
      <x:c r="M2809" s="11" t="b">
        <x:f aca="0">TRUE()</x:f>
        <x:v>1</x:v>
      </x:c>
      <x:c r="N2809" s="11" t="b">
        <x:f aca="0">FALSE()</x:f>
        <x:v>0</x:v>
      </x:c>
      <x:c r="O2809" s="1" t="s">
        <x:v>5024</x:v>
      </x:c>
      <x:c r="P2809" s="11" t="b">
        <x:f aca="0">FALSE()</x:f>
        <x:v>0</x:v>
      </x:c>
    </x:row>
    <x:row r="2810" ht="15" hidden="0" customHeight="1">
      <x:c r="A2810" s="1" t="s">
        <x:v>7959</x:v>
      </x:c>
      <x:c r="B2810" s="1" t="s">
        <x:v>3919</x:v>
      </x:c>
      <x:c r="C2810" s="14" t="n">
        <x:v>46165</x:v>
      </x:c>
      <x:c r="D2810" s="1" t="s">
        <x:v>5018</x:v>
      </x:c>
      <x:c r="E2810" s="1" t="s">
        <x:v>5091</x:v>
      </x:c>
      <x:c r="F2810" s="1" t="s">
        <x:v>5020</x:v>
      </x:c>
      <x:c r="G2810" s="1" t="s">
        <x:v>5021</x:v>
      </x:c>
      <x:c r="H2810" s="1" t="s">
        <x:v>5022</x:v>
      </x:c>
      <x:c r="I2810" s="1" t="s">
        <x:v>5152</x:v>
      </x:c>
      <x:c r="J2810" s="1" t="n">
        <x:v>3</x:v>
      </x:c>
      <x:c r="K2810" s="1" t="n">
        <x:v>6.7</x:v>
      </x:c>
      <x:c r="L2810" s="15" t="n">
        <x:v>863.12</x:v>
      </x:c>
      <x:c r="M2810" s="11" t="b">
        <x:f aca="0">TRUE()</x:f>
        <x:v>1</x:v>
      </x:c>
      <x:c r="N2810" s="11" t="b">
        <x:f aca="0">FALSE()</x:f>
        <x:v>0</x:v>
      </x:c>
      <x:c r="O2810" s="1" t="s">
        <x:v>5068</x:v>
      </x:c>
      <x:c r="P2810" s="11" t="b">
        <x:f aca="0">FALSE()</x:f>
        <x:v>0</x:v>
      </x:c>
    </x:row>
    <x:row r="2811" ht="15" hidden="0" customHeight="1">
      <x:c r="A2811" s="1" t="s">
        <x:v>7960</x:v>
      </x:c>
      <x:c r="B2811" s="1" t="s">
        <x:v>3919</x:v>
      </x:c>
      <x:c r="C2811" s="14" t="n">
        <x:v>46218</x:v>
      </x:c>
      <x:c r="D2811" s="1" t="s">
        <x:v>5054</x:v>
      </x:c>
      <x:c r="E2811" s="1" t="s">
        <x:v>5055</x:v>
      </x:c>
      <x:c r="F2811" s="1" t="s">
        <x:v>5012</x:v>
      </x:c>
      <x:c r="G2811" s="1" t="s">
        <x:v>5013</x:v>
      </x:c>
      <x:c r="H2811" s="1" t="s">
        <x:v>5014</x:v>
      </x:c>
      <x:c r="I2811" s="1" t="s">
        <x:v>5014</x:v>
      </x:c>
      <x:c r="J2811" s="1" t="n">
        <x:v>0.9</x:v>
      </x:c>
      <x:c r="K2811" s="1" t="n">
        <x:v>0.2</x:v>
      </x:c>
      <x:c r="L2811" s="15" t="n">
        <x:v>64.8</x:v>
      </x:c>
      <x:c r="M2811" s="11" t="b">
        <x:f aca="0">TRUE()</x:f>
        <x:v>1</x:v>
      </x:c>
      <x:c r="N2811" s="11" t="b">
        <x:f aca="0">FALSE()</x:f>
        <x:v>0</x:v>
      </x:c>
      <x:c r="O2811" s="1" t="s">
        <x:v>5015</x:v>
      </x:c>
      <x:c r="P2811" s="11" t="b">
        <x:f aca="0">FALSE()</x:f>
        <x:v>0</x:v>
      </x:c>
    </x:row>
    <x:row r="2812" ht="15" hidden="0" customHeight="1">
      <x:c r="A2812" s="1" t="s">
        <x:v>7961</x:v>
      </x:c>
      <x:c r="B2812" s="1" t="s">
        <x:v>3922</x:v>
      </x:c>
      <x:c r="C2812" s="14" t="n">
        <x:v>45297</x:v>
      </x:c>
      <x:c r="D2812" s="1" t="s">
        <x:v>5018</x:v>
      </x:c>
      <x:c r="E2812" s="1" t="s">
        <x:v>5075</x:v>
      </x:c>
      <x:c r="F2812" s="1" t="s">
        <x:v>5076</x:v>
      </x:c>
      <x:c r="G2812" s="1" t="s">
        <x:v>5077</x:v>
      </x:c>
      <x:c r="H2812" s="1" t="s">
        <x:v>5022</x:v>
      </x:c>
      <x:c r="I2812" s="1" t="s">
        <x:v>5014</x:v>
      </x:c>
      <x:c r="J2812" s="1" t="n">
        <x:v>0.4</x:v>
      </x:c>
      <x:c r="K2812" s="1" t="n">
        <x:v>3.2</x:v>
      </x:c>
      <x:c r="L2812" s="15" t="n">
        <x:v>28.8</x:v>
      </x:c>
      <x:c r="M2812" s="11" t="b">
        <x:f aca="0">FALSE()</x:f>
        <x:v>0</x:v>
      </x:c>
      <x:c r="N2812" s="11" t="b">
        <x:f aca="0">FALSE()</x:f>
        <x:v>0</x:v>
      </x:c>
      <x:c r="O2812" s="1" t="s">
        <x:v>5033</x:v>
      </x:c>
      <x:c r="P2812" s="11" t="b">
        <x:f aca="0">FALSE()</x:f>
        <x:v>0</x:v>
      </x:c>
    </x:row>
    <x:row r="2813" ht="15" hidden="0" customHeight="1">
      <x:c r="A2813" s="1" t="s">
        <x:v>7962</x:v>
      </x:c>
      <x:c r="B2813" s="1" t="s">
        <x:v>3922</x:v>
      </x:c>
      <x:c r="C2813" s="14" t="n">
        <x:v>45388</x:v>
      </x:c>
      <x:c r="D2813" s="1" t="s">
        <x:v>5018</x:v>
      </x:c>
      <x:c r="E2813" s="1" t="s">
        <x:v>5125</x:v>
      </x:c>
      <x:c r="F2813" s="1" t="s">
        <x:v>5111</x:v>
      </x:c>
      <x:c r="G2813" s="1" t="s">
        <x:v>5112</x:v>
      </x:c>
      <x:c r="H2813" s="1" t="s">
        <x:v>5031</x:v>
      </x:c>
      <x:c r="I2813" s="1" t="s">
        <x:v>5032</x:v>
      </x:c>
      <x:c r="J2813" s="1" t="n">
        <x:v>2</x:v>
      </x:c>
      <x:c r="K2813" s="1" t="n">
        <x:v>11.6</x:v>
      </x:c>
      <x:c r="L2813" s="15" t="n">
        <x:v>672.74</x:v>
      </x:c>
      <x:c r="M2813" s="11" t="b">
        <x:f aca="0">TRUE()</x:f>
        <x:v>1</x:v>
      </x:c>
      <x:c r="N2813" s="11" t="b">
        <x:f aca="0">FALSE()</x:f>
        <x:v>0</x:v>
      </x:c>
      <x:c r="O2813" s="1" t="s">
        <x:v>5073</x:v>
      </x:c>
      <x:c r="P2813" s="11" t="b">
        <x:f aca="0">FALSE()</x:f>
        <x:v>0</x:v>
      </x:c>
    </x:row>
    <x:row r="2814" ht="15" hidden="0" customHeight="1">
      <x:c r="A2814" s="1" t="s">
        <x:v>7963</x:v>
      </x:c>
      <x:c r="B2814" s="1" t="s">
        <x:v>3922</x:v>
      </x:c>
      <x:c r="C2814" s="14" t="n">
        <x:v>45413</x:v>
      </x:c>
      <x:c r="D2814" s="1" t="s">
        <x:v>5010</x:v>
      </x:c>
      <x:c r="E2814" s="1" t="s">
        <x:v>5011</x:v>
      </x:c>
      <x:c r="F2814" s="1" t="s">
        <x:v>5012</x:v>
      </x:c>
      <x:c r="G2814" s="1" t="s">
        <x:v>5013</x:v>
      </x:c>
      <x:c r="H2814" s="1" t="s">
        <x:v>5014</x:v>
      </x:c>
      <x:c r="I2814" s="1" t="s">
        <x:v>5014</x:v>
      </x:c>
      <x:c r="J2814" s="1" t="n">
        <x:v>1.6</x:v>
      </x:c>
      <x:c r="K2814" s="1" t="n">
        <x:v>0.5</x:v>
      </x:c>
      <x:c r="L2814" s="15" t="n">
        <x:v>115.2</x:v>
      </x:c>
      <x:c r="M2814" s="11" t="b">
        <x:f aca="0">TRUE()</x:f>
        <x:v>1</x:v>
      </x:c>
      <x:c r="N2814" s="11" t="b">
        <x:f aca="0">FALSE()</x:f>
        <x:v>0</x:v>
      </x:c>
      <x:c r="O2814" s="1" t="s">
        <x:v>5015</x:v>
      </x:c>
      <x:c r="P2814" s="11" t="b">
        <x:f aca="0">FALSE()</x:f>
        <x:v>0</x:v>
      </x:c>
    </x:row>
    <x:row r="2815" ht="15" hidden="0" customHeight="1">
      <x:c r="A2815" s="1" t="s">
        <x:v>7964</x:v>
      </x:c>
      <x:c r="B2815" s="1" t="s">
        <x:v>3922</x:v>
      </x:c>
      <x:c r="C2815" s="14" t="n">
        <x:v>45512</x:v>
      </x:c>
      <x:c r="D2815" s="1" t="s">
        <x:v>5010</x:v>
      </x:c>
      <x:c r="E2815" s="1" t="s">
        <x:v>5011</x:v>
      </x:c>
      <x:c r="F2815" s="1" t="s">
        <x:v>5012</x:v>
      </x:c>
      <x:c r="G2815" s="1" t="s">
        <x:v>5013</x:v>
      </x:c>
      <x:c r="H2815" s="1" t="s">
        <x:v>5014</x:v>
      </x:c>
      <x:c r="I2815" s="1" t="s">
        <x:v>5014</x:v>
      </x:c>
      <x:c r="J2815" s="1" t="n">
        <x:v>1.2</x:v>
      </x:c>
      <x:c r="K2815" s="1" t="n">
        <x:v>1.9</x:v>
      </x:c>
      <x:c r="L2815" s="15" t="n">
        <x:v>86.4</x:v>
      </x:c>
      <x:c r="M2815" s="11" t="b">
        <x:f aca="0">TRUE()</x:f>
        <x:v>1</x:v>
      </x:c>
      <x:c r="N2815" s="11" t="b">
        <x:f aca="0">FALSE()</x:f>
        <x:v>0</x:v>
      </x:c>
      <x:c r="O2815" s="1" t="s">
        <x:v>5015</x:v>
      </x:c>
      <x:c r="P2815" s="11" t="b">
        <x:f aca="0">FALSE()</x:f>
        <x:v>0</x:v>
      </x:c>
    </x:row>
    <x:row r="2816" ht="15" hidden="0" customHeight="1">
      <x:c r="A2816" s="1" t="s">
        <x:v>7965</x:v>
      </x:c>
      <x:c r="B2816" s="1" t="s">
        <x:v>3922</x:v>
      </x:c>
      <x:c r="C2816" s="14" t="n">
        <x:v>45867</x:v>
      </x:c>
      <x:c r="D2816" s="1" t="s">
        <x:v>5010</x:v>
      </x:c>
      <x:c r="E2816" s="1" t="s">
        <x:v>5011</x:v>
      </x:c>
      <x:c r="F2816" s="1" t="s">
        <x:v>5012</x:v>
      </x:c>
      <x:c r="G2816" s="1" t="s">
        <x:v>5013</x:v>
      </x:c>
      <x:c r="H2816" s="1" t="s">
        <x:v>5014</x:v>
      </x:c>
      <x:c r="I2816" s="1" t="s">
        <x:v>5014</x:v>
      </x:c>
      <x:c r="J2816" s="1" t="n">
        <x:v>0.7</x:v>
      </x:c>
      <x:c r="K2816" s="1" t="n">
        <x:v>1.1</x:v>
      </x:c>
      <x:c r="L2816" s="15" t="n">
        <x:v>50.4</x:v>
      </x:c>
      <x:c r="M2816" s="11" t="b">
        <x:f aca="0">TRUE()</x:f>
        <x:v>1</x:v>
      </x:c>
      <x:c r="N2816" s="11" t="b">
        <x:f aca="0">FALSE()</x:f>
        <x:v>0</x:v>
      </x:c>
      <x:c r="O2816" s="1" t="s">
        <x:v>5015</x:v>
      </x:c>
      <x:c r="P2816" s="11" t="b">
        <x:f aca="0">FALSE()</x:f>
        <x:v>0</x:v>
      </x:c>
    </x:row>
    <x:row r="2817" ht="15" hidden="0" customHeight="1">
      <x:c r="A2817" s="1" t="s">
        <x:v>7966</x:v>
      </x:c>
      <x:c r="B2817" s="1" t="s">
        <x:v>1426</x:v>
      </x:c>
      <x:c r="C2817" s="14" t="n">
        <x:v>45457</x:v>
      </x:c>
      <x:c r="D2817" s="1" t="s">
        <x:v>5010</x:v>
      </x:c>
      <x:c r="E2817" s="1" t="s">
        <x:v>5011</x:v>
      </x:c>
      <x:c r="F2817" s="1" t="s">
        <x:v>5012</x:v>
      </x:c>
      <x:c r="G2817" s="1" t="s">
        <x:v>5013</x:v>
      </x:c>
      <x:c r="H2817" s="1" t="s">
        <x:v>5014</x:v>
      </x:c>
      <x:c r="I2817" s="1" t="s">
        <x:v>5014</x:v>
      </x:c>
      <x:c r="J2817" s="1" t="n">
        <x:v>1.1</x:v>
      </x:c>
      <x:c r="K2817" s="1" t="n">
        <x:v>1.7</x:v>
      </x:c>
      <x:c r="L2817" s="15" t="n">
        <x:v>79.2</x:v>
      </x:c>
      <x:c r="M2817" s="11" t="b">
        <x:f aca="0">TRUE()</x:f>
        <x:v>1</x:v>
      </x:c>
      <x:c r="N2817" s="11" t="b">
        <x:f aca="0">FALSE()</x:f>
        <x:v>0</x:v>
      </x:c>
      <x:c r="O2817" s="1" t="s">
        <x:v>5015</x:v>
      </x:c>
      <x:c r="P2817" s="11" t="b">
        <x:f aca="0">FALSE()</x:f>
        <x:v>0</x:v>
      </x:c>
    </x:row>
    <x:row r="2818" ht="15" hidden="0" customHeight="1">
      <x:c r="A2818" s="1" t="s">
        <x:v>7967</x:v>
      </x:c>
      <x:c r="B2818" s="1" t="s">
        <x:v>1426</x:v>
      </x:c>
      <x:c r="C2818" s="14" t="n">
        <x:v>46059</x:v>
      </x:c>
      <x:c r="D2818" s="1" t="s">
        <x:v>5010</x:v>
      </x:c>
      <x:c r="E2818" s="1" t="s">
        <x:v>5011</x:v>
      </x:c>
      <x:c r="F2818" s="1" t="s">
        <x:v>5012</x:v>
      </x:c>
      <x:c r="G2818" s="1" t="s">
        <x:v>5013</x:v>
      </x:c>
      <x:c r="H2818" s="1" t="s">
        <x:v>5014</x:v>
      </x:c>
      <x:c r="I2818" s="1" t="s">
        <x:v>5014</x:v>
      </x:c>
      <x:c r="J2818" s="1" t="n">
        <x:v>1.3</x:v>
      </x:c>
      <x:c r="K2818" s="1" t="n">
        <x:v>2.3</x:v>
      </x:c>
      <x:c r="L2818" s="15" t="n">
        <x:v>93.6</x:v>
      </x:c>
      <x:c r="M2818" s="11" t="b">
        <x:f aca="0">TRUE()</x:f>
        <x:v>1</x:v>
      </x:c>
      <x:c r="N2818" s="11" t="b">
        <x:f aca="0">FALSE()</x:f>
        <x:v>0</x:v>
      </x:c>
      <x:c r="O2818" s="1" t="s">
        <x:v>5015</x:v>
      </x:c>
      <x:c r="P2818" s="11" t="b">
        <x:f aca="0">FALSE()</x:f>
        <x:v>0</x:v>
      </x:c>
    </x:row>
    <x:row r="2819" ht="15" hidden="0" customHeight="1">
      <x:c r="A2819" s="1" t="s">
        <x:v>7968</x:v>
      </x:c>
      <x:c r="B2819" s="1" t="s">
        <x:v>1426</x:v>
      </x:c>
      <x:c r="C2819" s="14" t="n">
        <x:v>46176</x:v>
      </x:c>
      <x:c r="D2819" s="1" t="s">
        <x:v>5010</x:v>
      </x:c>
      <x:c r="E2819" s="1" t="s">
        <x:v>5011</x:v>
      </x:c>
      <x:c r="F2819" s="1" t="s">
        <x:v>5012</x:v>
      </x:c>
      <x:c r="G2819" s="1" t="s">
        <x:v>5013</x:v>
      </x:c>
      <x:c r="H2819" s="1" t="s">
        <x:v>5014</x:v>
      </x:c>
      <x:c r="I2819" s="1" t="s">
        <x:v>5014</x:v>
      </x:c>
      <x:c r="J2819" s="1" t="n">
        <x:v>1.3</x:v>
      </x:c>
      <x:c r="K2819" s="1" t="n">
        <x:v>1.1</x:v>
      </x:c>
      <x:c r="L2819" s="15" t="n">
        <x:v>93.6</x:v>
      </x:c>
      <x:c r="M2819" s="11" t="b">
        <x:f aca="0">FALSE()</x:f>
        <x:v>0</x:v>
      </x:c>
      <x:c r="N2819" s="11" t="b">
        <x:f aca="0">FALSE()</x:f>
        <x:v>0</x:v>
      </x:c>
      <x:c r="O2819" s="1" t="s">
        <x:v>5015</x:v>
      </x:c>
      <x:c r="P2819" s="11" t="b">
        <x:f aca="0">FALSE()</x:f>
        <x:v>0</x:v>
      </x:c>
    </x:row>
    <x:row r="2820" ht="15" hidden="0" customHeight="1">
      <x:c r="A2820" s="1" t="s">
        <x:v>7969</x:v>
      </x:c>
      <x:c r="B2820" s="1" t="s">
        <x:v>1427</x:v>
      </x:c>
      <x:c r="C2820" s="14" t="n">
        <x:v>45829</x:v>
      </x:c>
      <x:c r="D2820" s="1" t="s">
        <x:v>5010</x:v>
      </x:c>
      <x:c r="E2820" s="1" t="s">
        <x:v>5011</x:v>
      </x:c>
      <x:c r="F2820" s="1" t="s">
        <x:v>5012</x:v>
      </x:c>
      <x:c r="G2820" s="1" t="s">
        <x:v>5013</x:v>
      </x:c>
      <x:c r="H2820" s="1" t="s">
        <x:v>5014</x:v>
      </x:c>
      <x:c r="I2820" s="1" t="s">
        <x:v>5014</x:v>
      </x:c>
      <x:c r="J2820" s="1" t="n">
        <x:v>1.2</x:v>
      </x:c>
      <x:c r="K2820" s="1" t="n">
        <x:v>1.5</x:v>
      </x:c>
      <x:c r="L2820" s="15" t="n">
        <x:v>86.4</x:v>
      </x:c>
      <x:c r="M2820" s="11" t="b">
        <x:f aca="0">TRUE()</x:f>
        <x:v>1</x:v>
      </x:c>
      <x:c r="N2820" s="11" t="b">
        <x:f aca="0">FALSE()</x:f>
        <x:v>0</x:v>
      </x:c>
      <x:c r="O2820" s="1" t="s">
        <x:v>5015</x:v>
      </x:c>
      <x:c r="P2820" s="11" t="b">
        <x:f aca="0">FALSE()</x:f>
        <x:v>0</x:v>
      </x:c>
    </x:row>
    <x:row r="2821" ht="15" hidden="0" customHeight="1">
      <x:c r="A2821" s="1" t="s">
        <x:v>7970</x:v>
      </x:c>
      <x:c r="B2821" s="1" t="s">
        <x:v>1427</x:v>
      </x:c>
      <x:c r="C2821" s="14" t="n">
        <x:v>46067</x:v>
      </x:c>
      <x:c r="D2821" s="1" t="s">
        <x:v>5018</x:v>
      </x:c>
      <x:c r="E2821" s="1" t="s">
        <x:v>5130</x:v>
      </x:c>
      <x:c r="F2821" s="1" t="s">
        <x:v>5111</x:v>
      </x:c>
      <x:c r="G2821" s="1" t="s">
        <x:v>5112</x:v>
      </x:c>
      <x:c r="H2821" s="1" t="s">
        <x:v>5022</x:v>
      </x:c>
      <x:c r="I2821" s="1" t="s">
        <x:v>5100</x:v>
      </x:c>
      <x:c r="J2821" s="1" t="n">
        <x:v>1.9</x:v>
      </x:c>
      <x:c r="K2821" s="1" t="n">
        <x:v>5.7</x:v>
      </x:c>
      <x:c r="L2821" s="15" t="n">
        <x:v>279.77</x:v>
      </x:c>
      <x:c r="M2821" s="11" t="b">
        <x:f aca="0">TRUE()</x:f>
        <x:v>1</x:v>
      </x:c>
      <x:c r="N2821" s="11" t="b">
        <x:f aca="0">FALSE()</x:f>
        <x:v>0</x:v>
      </x:c>
      <x:c r="O2821" s="1" t="s">
        <x:v>5068</x:v>
      </x:c>
      <x:c r="P2821" s="11" t="b">
        <x:f aca="0">FALSE()</x:f>
        <x:v>0</x:v>
      </x:c>
    </x:row>
    <x:row r="2822" ht="15" hidden="0" customHeight="1">
      <x:c r="A2822" s="1" t="s">
        <x:v>7971</x:v>
      </x:c>
      <x:c r="B2822" s="1" t="s">
        <x:v>1427</x:v>
      </x:c>
      <x:c r="C2822" s="14" t="n">
        <x:v>46146</x:v>
      </x:c>
      <x:c r="D2822" s="1" t="s">
        <x:v>5010</x:v>
      </x:c>
      <x:c r="E2822" s="1" t="s">
        <x:v>5011</x:v>
      </x:c>
      <x:c r="F2822" s="1" t="s">
        <x:v>5012</x:v>
      </x:c>
      <x:c r="G2822" s="1" t="s">
        <x:v>5013</x:v>
      </x:c>
      <x:c r="H2822" s="1" t="s">
        <x:v>5014</x:v>
      </x:c>
      <x:c r="I2822" s="1" t="s">
        <x:v>5014</x:v>
      </x:c>
      <x:c r="J2822" s="1" t="n">
        <x:v>1</x:v>
      </x:c>
      <x:c r="K2822" s="1" t="n">
        <x:v>1</x:v>
      </x:c>
      <x:c r="L2822" s="15" t="n">
        <x:v>72</x:v>
      </x:c>
      <x:c r="M2822" s="11" t="b">
        <x:f aca="0">FALSE()</x:f>
        <x:v>0</x:v>
      </x:c>
      <x:c r="N2822" s="11" t="b">
        <x:f aca="0">FALSE()</x:f>
        <x:v>0</x:v>
      </x:c>
      <x:c r="O2822" s="1" t="s">
        <x:v>5015</x:v>
      </x:c>
      <x:c r="P2822" s="11" t="b">
        <x:f aca="0">FALSE()</x:f>
        <x:v>0</x:v>
      </x:c>
    </x:row>
    <x:row r="2823" ht="15" hidden="0" customHeight="1">
      <x:c r="A2823" s="1" t="s">
        <x:v>7972</x:v>
      </x:c>
      <x:c r="B2823" s="1" t="s">
        <x:v>1428</x:v>
      </x:c>
      <x:c r="C2823" s="14" t="n">
        <x:v>45357</x:v>
      </x:c>
      <x:c r="D2823" s="1" t="s">
        <x:v>5010</x:v>
      </x:c>
      <x:c r="E2823" s="1" t="s">
        <x:v>5011</x:v>
      </x:c>
      <x:c r="F2823" s="1" t="s">
        <x:v>5012</x:v>
      </x:c>
      <x:c r="G2823" s="1" t="s">
        <x:v>5013</x:v>
      </x:c>
      <x:c r="H2823" s="1" t="s">
        <x:v>5014</x:v>
      </x:c>
      <x:c r="I2823" s="1" t="s">
        <x:v>5014</x:v>
      </x:c>
      <x:c r="J2823" s="1" t="n">
        <x:v>1.4</x:v>
      </x:c>
      <x:c r="K2823" s="1" t="n">
        <x:v>2.6</x:v>
      </x:c>
      <x:c r="L2823" s="15" t="n">
        <x:v>100.8</x:v>
      </x:c>
      <x:c r="M2823" s="11" t="b">
        <x:f aca="0">TRUE()</x:f>
        <x:v>1</x:v>
      </x:c>
      <x:c r="N2823" s="11" t="b">
        <x:f aca="0">FALSE()</x:f>
        <x:v>0</x:v>
      </x:c>
      <x:c r="O2823" s="1" t="s">
        <x:v>5015</x:v>
      </x:c>
      <x:c r="P2823" s="11" t="b">
        <x:f aca="0">FALSE()</x:f>
        <x:v>0</x:v>
      </x:c>
    </x:row>
    <x:row r="2824" ht="15" hidden="0" customHeight="1">
      <x:c r="A2824" s="1" t="s">
        <x:v>7973</x:v>
      </x:c>
      <x:c r="B2824" s="1" t="s">
        <x:v>1428</x:v>
      </x:c>
      <x:c r="C2824" s="14" t="n">
        <x:v>45388</x:v>
      </x:c>
      <x:c r="D2824" s="1" t="s">
        <x:v>5018</x:v>
      </x:c>
      <x:c r="E2824" s="1" t="s">
        <x:v>5133</x:v>
      </x:c>
      <x:c r="F2824" s="1" t="s">
        <x:v>5071</x:v>
      </x:c>
      <x:c r="G2824" s="1" t="s">
        <x:v>5072</x:v>
      </x:c>
      <x:c r="H2824" s="1" t="s">
        <x:v>5031</x:v>
      </x:c>
      <x:c r="I2824" s="1" t="s">
        <x:v>5032</x:v>
      </x:c>
      <x:c r="J2824" s="1" t="n">
        <x:v>0.5</x:v>
      </x:c>
      <x:c r="K2824" s="1" t="n">
        <x:v>5.2</x:v>
      </x:c>
      <x:c r="L2824" s="15" t="n">
        <x:v>614.9</x:v>
      </x:c>
      <x:c r="M2824" s="11" t="b">
        <x:f aca="0">TRUE()</x:f>
        <x:v>1</x:v>
      </x:c>
      <x:c r="N2824" s="11" t="b">
        <x:f aca="0">FALSE()</x:f>
        <x:v>0</x:v>
      </x:c>
      <x:c r="O2824" s="1" t="s">
        <x:v>5024</x:v>
      </x:c>
      <x:c r="P2824" s="11" t="b">
        <x:f aca="0">FALSE()</x:f>
        <x:v>0</x:v>
      </x:c>
    </x:row>
    <x:row r="2825" ht="15" hidden="0" customHeight="1">
      <x:c r="A2825" s="1" t="s">
        <x:v>7974</x:v>
      </x:c>
      <x:c r="B2825" s="1" t="s">
        <x:v>1428</x:v>
      </x:c>
      <x:c r="C2825" s="14" t="n">
        <x:v>45977</x:v>
      </x:c>
      <x:c r="D2825" s="1" t="s">
        <x:v>5010</x:v>
      </x:c>
      <x:c r="E2825" s="1" t="s">
        <x:v>5011</x:v>
      </x:c>
      <x:c r="F2825" s="1" t="s">
        <x:v>5012</x:v>
      </x:c>
      <x:c r="G2825" s="1" t="s">
        <x:v>5013</x:v>
      </x:c>
      <x:c r="H2825" s="1" t="s">
        <x:v>5014</x:v>
      </x:c>
      <x:c r="I2825" s="1" t="s">
        <x:v>5014</x:v>
      </x:c>
      <x:c r="J2825" s="1" t="n">
        <x:v>1.7</x:v>
      </x:c>
      <x:c r="K2825" s="1" t="n">
        <x:v>1.2</x:v>
      </x:c>
      <x:c r="L2825" s="15" t="n">
        <x:v>122.4</x:v>
      </x:c>
      <x:c r="M2825" s="11" t="b">
        <x:f aca="0">TRUE()</x:f>
        <x:v>1</x:v>
      </x:c>
      <x:c r="N2825" s="11" t="b">
        <x:f aca="0">FALSE()</x:f>
        <x:v>0</x:v>
      </x:c>
      <x:c r="O2825" s="1" t="s">
        <x:v>5015</x:v>
      </x:c>
      <x:c r="P2825" s="11" t="b">
        <x:f aca="0">FALSE()</x:f>
        <x:v>0</x:v>
      </x:c>
    </x:row>
    <x:row r="2826" ht="15" hidden="0" customHeight="1">
      <x:c r="A2826" s="1" t="s">
        <x:v>7975</x:v>
      </x:c>
      <x:c r="B2826" s="1" t="s">
        <x:v>1428</x:v>
      </x:c>
      <x:c r="C2826" s="14" t="n">
        <x:v>45982</x:v>
      </x:c>
      <x:c r="D2826" s="1" t="s">
        <x:v>5054</x:v>
      </x:c>
      <x:c r="E2826" s="1" t="s">
        <x:v>5055</x:v>
      </x:c>
      <x:c r="F2826" s="1" t="s">
        <x:v>5012</x:v>
      </x:c>
      <x:c r="G2826" s="1" t="s">
        <x:v>5013</x:v>
      </x:c>
      <x:c r="H2826" s="1" t="s">
        <x:v>5014</x:v>
      </x:c>
      <x:c r="I2826" s="1" t="s">
        <x:v>5014</x:v>
      </x:c>
      <x:c r="J2826" s="1" t="n">
        <x:v>1.5</x:v>
      </x:c>
      <x:c r="K2826" s="1" t="n">
        <x:v>1.3</x:v>
      </x:c>
      <x:c r="L2826" s="15" t="n">
        <x:v>108</x:v>
      </x:c>
      <x:c r="M2826" s="11" t="b">
        <x:f aca="0">TRUE()</x:f>
        <x:v>1</x:v>
      </x:c>
      <x:c r="N2826" s="11" t="b">
        <x:f aca="0">FALSE()</x:f>
        <x:v>0</x:v>
      </x:c>
      <x:c r="O2826" s="1" t="s">
        <x:v>5015</x:v>
      </x:c>
      <x:c r="P2826" s="11" t="b">
        <x:f aca="0">FALSE()</x:f>
        <x:v>0</x:v>
      </x:c>
    </x:row>
    <x:row r="2827" ht="15" hidden="0" customHeight="1">
      <x:c r="A2827" s="1" t="s">
        <x:v>7976</x:v>
      </x:c>
      <x:c r="B2827" s="1" t="s">
        <x:v>1428</x:v>
      </x:c>
      <x:c r="C2827" s="14" t="n">
        <x:v>46226</x:v>
      </x:c>
      <x:c r="D2827" s="1" t="s">
        <x:v>5010</x:v>
      </x:c>
      <x:c r="E2827" s="1" t="s">
        <x:v>5011</x:v>
      </x:c>
      <x:c r="F2827" s="1" t="s">
        <x:v>5012</x:v>
      </x:c>
      <x:c r="G2827" s="1" t="s">
        <x:v>5013</x:v>
      </x:c>
      <x:c r="H2827" s="1" t="s">
        <x:v>5014</x:v>
      </x:c>
      <x:c r="I2827" s="1" t="s">
        <x:v>5014</x:v>
      </x:c>
      <x:c r="J2827" s="1" t="n">
        <x:v>1.5</x:v>
      </x:c>
      <x:c r="K2827" s="1" t="n">
        <x:v>2.4</x:v>
      </x:c>
      <x:c r="L2827" s="15" t="n">
        <x:v>108</x:v>
      </x:c>
      <x:c r="M2827" s="11" t="b">
        <x:f aca="0">TRUE()</x:f>
        <x:v>1</x:v>
      </x:c>
      <x:c r="N2827" s="11" t="b">
        <x:f aca="0">FALSE()</x:f>
        <x:v>0</x:v>
      </x:c>
      <x:c r="O2827" s="1" t="s">
        <x:v>5015</x:v>
      </x:c>
      <x:c r="P2827" s="11" t="b">
        <x:f aca="0">FALSE()</x:f>
        <x:v>0</x:v>
      </x:c>
    </x:row>
    <x:row r="2828" ht="15" hidden="0" customHeight="1">
      <x:c r="A2828" s="1" t="s">
        <x:v>7977</x:v>
      </x:c>
      <x:c r="B2828" s="1" t="s">
        <x:v>1430</x:v>
      </x:c>
      <x:c r="C2828" s="14" t="n">
        <x:v>45795</x:v>
      </x:c>
      <x:c r="D2828" s="1" t="s">
        <x:v>5018</x:v>
      </x:c>
      <x:c r="E2828" s="1" t="s">
        <x:v>5065</x:v>
      </x:c>
      <x:c r="F2828" s="1" t="s">
        <x:v>5066</x:v>
      </x:c>
      <x:c r="G2828" s="1" t="s">
        <x:v>5067</x:v>
      </x:c>
      <x:c r="H2828" s="1" t="s">
        <x:v>5031</x:v>
      </x:c>
      <x:c r="I2828" s="1" t="s">
        <x:v>5014</x:v>
      </x:c>
      <x:c r="J2828" s="1" t="n">
        <x:v>1.9</x:v>
      </x:c>
      <x:c r="K2828" s="1" t="n">
        <x:v>7.2</x:v>
      </x:c>
      <x:c r="L2828" s="15" t="n">
        <x:v>136.8</x:v>
      </x:c>
      <x:c r="M2828" s="11" t="b">
        <x:f aca="0">FALSE()</x:f>
        <x:v>0</x:v>
      </x:c>
      <x:c r="N2828" s="11" t="b">
        <x:f aca="0">FALSE()</x:f>
        <x:v>0</x:v>
      </x:c>
      <x:c r="O2828" s="1" t="s">
        <x:v>5037</x:v>
      </x:c>
      <x:c r="P2828" s="11" t="b">
        <x:f aca="0">FALSE()</x:f>
        <x:v>0</x:v>
      </x:c>
    </x:row>
    <x:row r="2829" ht="15" hidden="0" customHeight="1">
      <x:c r="A2829" s="1" t="s">
        <x:v>7978</x:v>
      </x:c>
      <x:c r="B2829" s="1" t="s">
        <x:v>1430</x:v>
      </x:c>
      <x:c r="C2829" s="14" t="n">
        <x:v>45833</x:v>
      </x:c>
      <x:c r="D2829" s="1" t="s">
        <x:v>5010</x:v>
      </x:c>
      <x:c r="E2829" s="1" t="s">
        <x:v>5011</x:v>
      </x:c>
      <x:c r="F2829" s="1" t="s">
        <x:v>5012</x:v>
      </x:c>
      <x:c r="G2829" s="1" t="s">
        <x:v>5013</x:v>
      </x:c>
      <x:c r="H2829" s="1" t="s">
        <x:v>5014</x:v>
      </x:c>
      <x:c r="I2829" s="1" t="s">
        <x:v>5014</x:v>
      </x:c>
      <x:c r="J2829" s="1" t="n">
        <x:v>1.4</x:v>
      </x:c>
      <x:c r="K2829" s="1" t="n">
        <x:v>3.1</x:v>
      </x:c>
      <x:c r="L2829" s="15" t="n">
        <x:v>100.8</x:v>
      </x:c>
      <x:c r="M2829" s="11" t="b">
        <x:f aca="0">TRUE()</x:f>
        <x:v>1</x:v>
      </x:c>
      <x:c r="N2829" s="11" t="b">
        <x:f aca="0">FALSE()</x:f>
        <x:v>0</x:v>
      </x:c>
      <x:c r="O2829" s="1" t="s">
        <x:v>5015</x:v>
      </x:c>
      <x:c r="P2829" s="11" t="b">
        <x:f aca="0">FALSE()</x:f>
        <x:v>0</x:v>
      </x:c>
    </x:row>
    <x:row r="2830" ht="15" hidden="0" customHeight="1">
      <x:c r="A2830" s="1" t="s">
        <x:v>7979</x:v>
      </x:c>
      <x:c r="B2830" s="1" t="s">
        <x:v>1430</x:v>
      </x:c>
      <x:c r="C2830" s="14" t="n">
        <x:v>45931</x:v>
      </x:c>
      <x:c r="D2830" s="1" t="s">
        <x:v>5010</x:v>
      </x:c>
      <x:c r="E2830" s="1" t="s">
        <x:v>5011</x:v>
      </x:c>
      <x:c r="F2830" s="1" t="s">
        <x:v>5012</x:v>
      </x:c>
      <x:c r="G2830" s="1" t="s">
        <x:v>5013</x:v>
      </x:c>
      <x:c r="H2830" s="1" t="s">
        <x:v>5014</x:v>
      </x:c>
      <x:c r="I2830" s="1" t="s">
        <x:v>5014</x:v>
      </x:c>
      <x:c r="J2830" s="1" t="n">
        <x:v>1.3</x:v>
      </x:c>
      <x:c r="K2830" s="1" t="n">
        <x:v>1.1</x:v>
      </x:c>
      <x:c r="L2830" s="15" t="n">
        <x:v>93.6</x:v>
      </x:c>
      <x:c r="M2830" s="11" t="b">
        <x:f aca="0">TRUE()</x:f>
        <x:v>1</x:v>
      </x:c>
      <x:c r="N2830" s="11" t="b">
        <x:f aca="0">FALSE()</x:f>
        <x:v>0</x:v>
      </x:c>
      <x:c r="O2830" s="1" t="s">
        <x:v>5015</x:v>
      </x:c>
      <x:c r="P2830" s="11" t="b">
        <x:f aca="0">FALSE()</x:f>
        <x:v>0</x:v>
      </x:c>
    </x:row>
    <x:row r="2831" ht="15" hidden="0" customHeight="1">
      <x:c r="A2831" s="1" t="s">
        <x:v>7980</x:v>
      </x:c>
      <x:c r="B2831" s="1" t="s">
        <x:v>3933</x:v>
      </x:c>
      <x:c r="C2831" s="14" t="n">
        <x:v>45924</x:v>
      </x:c>
      <x:c r="D2831" s="1" t="s">
        <x:v>5010</x:v>
      </x:c>
      <x:c r="E2831" s="1" t="s">
        <x:v>5011</x:v>
      </x:c>
      <x:c r="F2831" s="1" t="s">
        <x:v>5012</x:v>
      </x:c>
      <x:c r="G2831" s="1" t="s">
        <x:v>5013</x:v>
      </x:c>
      <x:c r="H2831" s="1" t="s">
        <x:v>5014</x:v>
      </x:c>
      <x:c r="I2831" s="1" t="s">
        <x:v>5014</x:v>
      </x:c>
      <x:c r="J2831" s="1" t="n">
        <x:v>1.6</x:v>
      </x:c>
      <x:c r="K2831" s="1" t="n">
        <x:v>1.6</x:v>
      </x:c>
      <x:c r="L2831" s="15" t="n">
        <x:v>115.2</x:v>
      </x:c>
      <x:c r="M2831" s="11" t="b">
        <x:f aca="0">FALSE()</x:f>
        <x:v>0</x:v>
      </x:c>
      <x:c r="N2831" s="11" t="b">
        <x:f aca="0">FALSE()</x:f>
        <x:v>0</x:v>
      </x:c>
      <x:c r="O2831" s="1" t="s">
        <x:v>5015</x:v>
      </x:c>
      <x:c r="P2831" s="11" t="b">
        <x:f aca="0">FALSE()</x:f>
        <x:v>0</x:v>
      </x:c>
    </x:row>
    <x:row r="2832" ht="15" hidden="0" customHeight="1">
      <x:c r="A2832" s="1" t="s">
        <x:v>7981</x:v>
      </x:c>
      <x:c r="B2832" s="1" t="s">
        <x:v>1433</x:v>
      </x:c>
      <x:c r="C2832" s="14" t="n">
        <x:v>45865</x:v>
      </x:c>
      <x:c r="D2832" s="1" t="s">
        <x:v>5010</x:v>
      </x:c>
      <x:c r="E2832" s="1" t="s">
        <x:v>5011</x:v>
      </x:c>
      <x:c r="F2832" s="1" t="s">
        <x:v>5012</x:v>
      </x:c>
      <x:c r="G2832" s="1" t="s">
        <x:v>5013</x:v>
      </x:c>
      <x:c r="H2832" s="1" t="s">
        <x:v>5014</x:v>
      </x:c>
      <x:c r="I2832" s="1" t="s">
        <x:v>5014</x:v>
      </x:c>
      <x:c r="J2832" s="1" t="n">
        <x:v>1</x:v>
      </x:c>
      <x:c r="K2832" s="1" t="n">
        <x:v>2.6</x:v>
      </x:c>
      <x:c r="L2832" s="15" t="n">
        <x:v>72</x:v>
      </x:c>
      <x:c r="M2832" s="11" t="b">
        <x:f aca="0">TRUE()</x:f>
        <x:v>1</x:v>
      </x:c>
      <x:c r="N2832" s="11" t="b">
        <x:f aca="0">FALSE()</x:f>
        <x:v>0</x:v>
      </x:c>
      <x:c r="O2832" s="1" t="s">
        <x:v>5015</x:v>
      </x:c>
      <x:c r="P2832" s="11" t="b">
        <x:f aca="0">FALSE()</x:f>
        <x:v>0</x:v>
      </x:c>
    </x:row>
    <x:row r="2833" ht="15" hidden="0" customHeight="1">
      <x:c r="A2833" s="1" t="s">
        <x:v>7982</x:v>
      </x:c>
      <x:c r="B2833" s="1" t="s">
        <x:v>1433</x:v>
      </x:c>
      <x:c r="C2833" s="14" t="n">
        <x:v>45894</x:v>
      </x:c>
      <x:c r="D2833" s="1" t="s">
        <x:v>5010</x:v>
      </x:c>
      <x:c r="E2833" s="1" t="s">
        <x:v>5011</x:v>
      </x:c>
      <x:c r="F2833" s="1" t="s">
        <x:v>5012</x:v>
      </x:c>
      <x:c r="G2833" s="1" t="s">
        <x:v>5013</x:v>
      </x:c>
      <x:c r="H2833" s="1" t="s">
        <x:v>5014</x:v>
      </x:c>
      <x:c r="I2833" s="1" t="s">
        <x:v>5014</x:v>
      </x:c>
      <x:c r="J2833" s="1" t="n">
        <x:v>1.4</x:v>
      </x:c>
      <x:c r="K2833" s="1" t="n">
        <x:v>2.1</x:v>
      </x:c>
      <x:c r="L2833" s="15" t="n">
        <x:v>100.8</x:v>
      </x:c>
      <x:c r="M2833" s="11" t="b">
        <x:f aca="0">TRUE()</x:f>
        <x:v>1</x:v>
      </x:c>
      <x:c r="N2833" s="11" t="b">
        <x:f aca="0">FALSE()</x:f>
        <x:v>0</x:v>
      </x:c>
      <x:c r="O2833" s="1" t="s">
        <x:v>5015</x:v>
      </x:c>
      <x:c r="P2833" s="11" t="b">
        <x:f aca="0">FALSE()</x:f>
        <x:v>0</x:v>
      </x:c>
    </x:row>
    <x:row r="2834" ht="15" hidden="0" customHeight="1">
      <x:c r="A2834" s="1" t="s">
        <x:v>7983</x:v>
      </x:c>
      <x:c r="B2834" s="1" t="s">
        <x:v>1433</x:v>
      </x:c>
      <x:c r="C2834" s="14" t="n">
        <x:v>45919</x:v>
      </x:c>
      <x:c r="D2834" s="1" t="s">
        <x:v>5054</x:v>
      </x:c>
      <x:c r="E2834" s="1" t="s">
        <x:v>5055</x:v>
      </x:c>
      <x:c r="F2834" s="1" t="s">
        <x:v>5012</x:v>
      </x:c>
      <x:c r="G2834" s="1" t="s">
        <x:v>5013</x:v>
      </x:c>
      <x:c r="H2834" s="1" t="s">
        <x:v>5014</x:v>
      </x:c>
      <x:c r="I2834" s="1" t="s">
        <x:v>5014</x:v>
      </x:c>
      <x:c r="J2834" s="1" t="n">
        <x:v>0.8</x:v>
      </x:c>
      <x:c r="K2834" s="1" t="n">
        <x:v>2.1</x:v>
      </x:c>
      <x:c r="L2834" s="15" t="n">
        <x:v>57.6</x:v>
      </x:c>
      <x:c r="M2834" s="11" t="b">
        <x:f aca="0">FALSE()</x:f>
        <x:v>0</x:v>
      </x:c>
      <x:c r="N2834" s="11" t="b">
        <x:f aca="0">FALSE()</x:f>
        <x:v>0</x:v>
      </x:c>
      <x:c r="O2834" s="1" t="s">
        <x:v>5015</x:v>
      </x:c>
      <x:c r="P2834" s="11" t="b">
        <x:f aca="0">FALSE()</x:f>
        <x:v>0</x:v>
      </x:c>
    </x:row>
    <x:row r="2835" ht="15" hidden="0" customHeight="1">
      <x:c r="A2835" s="1" t="s">
        <x:v>7984</x:v>
      </x:c>
      <x:c r="B2835" s="1" t="s">
        <x:v>1433</x:v>
      </x:c>
      <x:c r="C2835" s="14" t="n">
        <x:v>46176</x:v>
      </x:c>
      <x:c r="D2835" s="1" t="s">
        <x:v>5010</x:v>
      </x:c>
      <x:c r="E2835" s="1" t="s">
        <x:v>5011</x:v>
      </x:c>
      <x:c r="F2835" s="1" t="s">
        <x:v>5012</x:v>
      </x:c>
      <x:c r="G2835" s="1" t="s">
        <x:v>5013</x:v>
      </x:c>
      <x:c r="H2835" s="1" t="s">
        <x:v>5014</x:v>
      </x:c>
      <x:c r="I2835" s="1" t="s">
        <x:v>5014</x:v>
      </x:c>
      <x:c r="J2835" s="1" t="n">
        <x:v>1.5</x:v>
      </x:c>
      <x:c r="K2835" s="1" t="n">
        <x:v>2.8</x:v>
      </x:c>
      <x:c r="L2835" s="15" t="n">
        <x:v>108</x:v>
      </x:c>
      <x:c r="M2835" s="11" t="b">
        <x:f aca="0">TRUE()</x:f>
        <x:v>1</x:v>
      </x:c>
      <x:c r="N2835" s="11" t="b">
        <x:f aca="0">FALSE()</x:f>
        <x:v>0</x:v>
      </x:c>
      <x:c r="O2835" s="1" t="s">
        <x:v>5015</x:v>
      </x:c>
      <x:c r="P2835" s="11" t="b">
        <x:f aca="0">FALSE()</x:f>
        <x:v>0</x:v>
      </x:c>
    </x:row>
    <x:row r="2836" ht="15" hidden="0" customHeight="1">
      <x:c r="A2836" s="1" t="s">
        <x:v>7985</x:v>
      </x:c>
      <x:c r="B2836" s="1" t="s">
        <x:v>1435</x:v>
      </x:c>
      <x:c r="C2836" s="14" t="n">
        <x:v>45895</x:v>
      </x:c>
      <x:c r="D2836" s="1" t="s">
        <x:v>5010</x:v>
      </x:c>
      <x:c r="E2836" s="1" t="s">
        <x:v>5011</x:v>
      </x:c>
      <x:c r="F2836" s="1" t="s">
        <x:v>5012</x:v>
      </x:c>
      <x:c r="G2836" s="1" t="s">
        <x:v>5013</x:v>
      </x:c>
      <x:c r="H2836" s="1" t="s">
        <x:v>5014</x:v>
      </x:c>
      <x:c r="I2836" s="1" t="s">
        <x:v>5014</x:v>
      </x:c>
      <x:c r="J2836" s="1" t="n">
        <x:v>1.6</x:v>
      </x:c>
      <x:c r="K2836" s="1" t="n">
        <x:v>2.6</x:v>
      </x:c>
      <x:c r="L2836" s="15" t="n">
        <x:v>115.2</x:v>
      </x:c>
      <x:c r="M2836" s="11" t="b">
        <x:f aca="0">TRUE()</x:f>
        <x:v>1</x:v>
      </x:c>
      <x:c r="N2836" s="11" t="b">
        <x:f aca="0">FALSE()</x:f>
        <x:v>0</x:v>
      </x:c>
      <x:c r="O2836" s="1" t="s">
        <x:v>5015</x:v>
      </x:c>
      <x:c r="P2836" s="11" t="b">
        <x:f aca="0">FALSE()</x:f>
        <x:v>0</x:v>
      </x:c>
    </x:row>
    <x:row r="2837" ht="15" hidden="0" customHeight="1">
      <x:c r="A2837" s="1" t="s">
        <x:v>7986</x:v>
      </x:c>
      <x:c r="B2837" s="1" t="s">
        <x:v>1435</x:v>
      </x:c>
      <x:c r="C2837" s="14" t="n">
        <x:v>46182</x:v>
      </x:c>
      <x:c r="D2837" s="1" t="s">
        <x:v>5010</x:v>
      </x:c>
      <x:c r="E2837" s="1" t="s">
        <x:v>5011</x:v>
      </x:c>
      <x:c r="F2837" s="1" t="s">
        <x:v>5012</x:v>
      </x:c>
      <x:c r="G2837" s="1" t="s">
        <x:v>5013</x:v>
      </x:c>
      <x:c r="H2837" s="1" t="s">
        <x:v>5014</x:v>
      </x:c>
      <x:c r="I2837" s="1" t="s">
        <x:v>5014</x:v>
      </x:c>
      <x:c r="J2837" s="1" t="n">
        <x:v>1</x:v>
      </x:c>
      <x:c r="K2837" s="1" t="n">
        <x:v>3.3</x:v>
      </x:c>
      <x:c r="L2837" s="15" t="n">
        <x:v>72</x:v>
      </x:c>
      <x:c r="M2837" s="11" t="b">
        <x:f aca="0">FALSE()</x:f>
        <x:v>0</x:v>
      </x:c>
      <x:c r="N2837" s="11" t="b">
        <x:f aca="0">FALSE()</x:f>
        <x:v>0</x:v>
      </x:c>
      <x:c r="O2837" s="1" t="s">
        <x:v>5015</x:v>
      </x:c>
      <x:c r="P2837" s="11" t="b">
        <x:f aca="0">FALSE()</x:f>
        <x:v>0</x:v>
      </x:c>
    </x:row>
    <x:row r="2838" ht="15" hidden="0" customHeight="1">
      <x:c r="A2838" s="1" t="s">
        <x:v>7987</x:v>
      </x:c>
      <x:c r="B2838" s="1" t="s">
        <x:v>1435</x:v>
      </x:c>
      <x:c r="C2838" s="14" t="n">
        <x:v>46191</x:v>
      </x:c>
      <x:c r="D2838" s="1" t="s">
        <x:v>5010</x:v>
      </x:c>
      <x:c r="E2838" s="1" t="s">
        <x:v>5011</x:v>
      </x:c>
      <x:c r="F2838" s="1" t="s">
        <x:v>5012</x:v>
      </x:c>
      <x:c r="G2838" s="1" t="s">
        <x:v>5013</x:v>
      </x:c>
      <x:c r="H2838" s="1" t="s">
        <x:v>5014</x:v>
      </x:c>
      <x:c r="I2838" s="1" t="s">
        <x:v>5014</x:v>
      </x:c>
      <x:c r="J2838" s="1" t="n">
        <x:v>1.7</x:v>
      </x:c>
      <x:c r="K2838" s="1" t="n">
        <x:v>2.3</x:v>
      </x:c>
      <x:c r="L2838" s="15" t="n">
        <x:v>122.4</x:v>
      </x:c>
      <x:c r="M2838" s="11" t="b">
        <x:f aca="0">TRUE()</x:f>
        <x:v>1</x:v>
      </x:c>
      <x:c r="N2838" s="11" t="b">
        <x:f aca="0">FALSE()</x:f>
        <x:v>0</x:v>
      </x:c>
      <x:c r="O2838" s="1" t="s">
        <x:v>5015</x:v>
      </x:c>
      <x:c r="P2838" s="11" t="b">
        <x:f aca="0">FALSE()</x:f>
        <x:v>0</x:v>
      </x:c>
    </x:row>
    <x:row r="2839" ht="15" hidden="0" customHeight="1">
      <x:c r="A2839" s="1" t="s">
        <x:v>7988</x:v>
      </x:c>
      <x:c r="B2839" s="1" t="s">
        <x:v>1435</x:v>
      </x:c>
      <x:c r="C2839" s="14" t="n">
        <x:v>46215</x:v>
      </x:c>
      <x:c r="D2839" s="1" t="s">
        <x:v>5018</x:v>
      </x:c>
      <x:c r="E2839" s="1" t="s">
        <x:v>5035</x:v>
      </x:c>
      <x:c r="F2839" s="1" t="s">
        <x:v>5029</x:v>
      </x:c>
      <x:c r="G2839" s="1" t="s">
        <x:v>5030</x:v>
      </x:c>
      <x:c r="H2839" s="1" t="s">
        <x:v>5022</x:v>
      </x:c>
      <x:c r="I2839" s="1" t="s">
        <x:v>5014</x:v>
      </x:c>
      <x:c r="J2839" s="1" t="n">
        <x:v>1.4</x:v>
      </x:c>
      <x:c r="K2839" s="1" t="n">
        <x:v>7.5</x:v>
      </x:c>
      <x:c r="L2839" s="15" t="n">
        <x:v>100.8</x:v>
      </x:c>
      <x:c r="M2839" s="11" t="b">
        <x:f aca="0">TRUE()</x:f>
        <x:v>1</x:v>
      </x:c>
      <x:c r="N2839" s="11" t="b">
        <x:f aca="0">FALSE()</x:f>
        <x:v>0</x:v>
      </x:c>
      <x:c r="O2839" s="1" t="s">
        <x:v>5098</x:v>
      </x:c>
      <x:c r="P2839" s="11" t="b">
        <x:f aca="0">FALSE()</x:f>
        <x:v>0</x:v>
      </x:c>
    </x:row>
    <x:row r="2840" ht="15" hidden="0" customHeight="1">
      <x:c r="A2840" s="1" t="s">
        <x:v>7989</x:v>
      </x:c>
      <x:c r="B2840" s="1" t="s">
        <x:v>1436</x:v>
      </x:c>
      <x:c r="C2840" s="14" t="n">
        <x:v>45781</x:v>
      </x:c>
      <x:c r="D2840" s="1" t="s">
        <x:v>5010</x:v>
      </x:c>
      <x:c r="E2840" s="1" t="s">
        <x:v>5011</x:v>
      </x:c>
      <x:c r="F2840" s="1" t="s">
        <x:v>5012</x:v>
      </x:c>
      <x:c r="G2840" s="1" t="s">
        <x:v>5013</x:v>
      </x:c>
      <x:c r="H2840" s="1" t="s">
        <x:v>5014</x:v>
      </x:c>
      <x:c r="I2840" s="1" t="s">
        <x:v>5014</x:v>
      </x:c>
      <x:c r="J2840" s="1" t="n">
        <x:v>0.9</x:v>
      </x:c>
      <x:c r="K2840" s="1" t="n">
        <x:v>1.5</x:v>
      </x:c>
      <x:c r="L2840" s="15" t="n">
        <x:v>64.8</x:v>
      </x:c>
      <x:c r="M2840" s="11" t="b">
        <x:f aca="0">TRUE()</x:f>
        <x:v>1</x:v>
      </x:c>
      <x:c r="N2840" s="11" t="b">
        <x:f aca="0">FALSE()</x:f>
        <x:v>0</x:v>
      </x:c>
      <x:c r="O2840" s="1" t="s">
        <x:v>5015</x:v>
      </x:c>
      <x:c r="P2840" s="11" t="b">
        <x:f aca="0">FALSE()</x:f>
        <x:v>0</x:v>
      </x:c>
    </x:row>
    <x:row r="2841" ht="15" hidden="0" customHeight="1">
      <x:c r="A2841" s="1" t="s">
        <x:v>7990</x:v>
      </x:c>
      <x:c r="B2841" s="1" t="s">
        <x:v>1436</x:v>
      </x:c>
      <x:c r="C2841" s="14" t="n">
        <x:v>45829</x:v>
      </x:c>
      <x:c r="D2841" s="1" t="s">
        <x:v>5010</x:v>
      </x:c>
      <x:c r="E2841" s="1" t="s">
        <x:v>5011</x:v>
      </x:c>
      <x:c r="F2841" s="1" t="s">
        <x:v>5012</x:v>
      </x:c>
      <x:c r="G2841" s="1" t="s">
        <x:v>5013</x:v>
      </x:c>
      <x:c r="H2841" s="1" t="s">
        <x:v>5014</x:v>
      </x:c>
      <x:c r="I2841" s="1" t="s">
        <x:v>5014</x:v>
      </x:c>
      <x:c r="J2841" s="1" t="n">
        <x:v>0.6</x:v>
      </x:c>
      <x:c r="K2841" s="1" t="n">
        <x:v>2.2</x:v>
      </x:c>
      <x:c r="L2841" s="15" t="n">
        <x:v>43.2</x:v>
      </x:c>
      <x:c r="M2841" s="11" t="b">
        <x:f aca="0">FALSE()</x:f>
        <x:v>0</x:v>
      </x:c>
      <x:c r="N2841" s="11" t="b">
        <x:f aca="0">FALSE()</x:f>
        <x:v>0</x:v>
      </x:c>
      <x:c r="O2841" s="1" t="s">
        <x:v>5015</x:v>
      </x:c>
      <x:c r="P2841" s="11" t="b">
        <x:f aca="0">FALSE()</x:f>
        <x:v>0</x:v>
      </x:c>
    </x:row>
    <x:row r="2842" ht="15" hidden="0" customHeight="1">
      <x:c r="A2842" s="1" t="s">
        <x:v>7991</x:v>
      </x:c>
      <x:c r="B2842" s="1" t="s">
        <x:v>1437</x:v>
      </x:c>
      <x:c r="C2842" s="14" t="n">
        <x:v>45454</x:v>
      </x:c>
      <x:c r="D2842" s="1" t="s">
        <x:v>5010</x:v>
      </x:c>
      <x:c r="E2842" s="1" t="s">
        <x:v>5011</x:v>
      </x:c>
      <x:c r="F2842" s="1" t="s">
        <x:v>5012</x:v>
      </x:c>
      <x:c r="G2842" s="1" t="s">
        <x:v>5013</x:v>
      </x:c>
      <x:c r="H2842" s="1" t="s">
        <x:v>5014</x:v>
      </x:c>
      <x:c r="I2842" s="1" t="s">
        <x:v>5014</x:v>
      </x:c>
      <x:c r="J2842" s="1" t="n">
        <x:v>1.1</x:v>
      </x:c>
      <x:c r="K2842" s="1" t="n">
        <x:v>1.9</x:v>
      </x:c>
      <x:c r="L2842" s="15" t="n">
        <x:v>79.2</x:v>
      </x:c>
      <x:c r="M2842" s="11" t="b">
        <x:f aca="0">FALSE()</x:f>
        <x:v>0</x:v>
      </x:c>
      <x:c r="N2842" s="11" t="b">
        <x:f aca="0">FALSE()</x:f>
        <x:v>0</x:v>
      </x:c>
      <x:c r="O2842" s="1" t="s">
        <x:v>5015</x:v>
      </x:c>
      <x:c r="P2842" s="11" t="b">
        <x:f aca="0">FALSE()</x:f>
        <x:v>0</x:v>
      </x:c>
    </x:row>
    <x:row r="2843" ht="15" hidden="0" customHeight="1">
      <x:c r="A2843" s="1" t="s">
        <x:v>7992</x:v>
      </x:c>
      <x:c r="B2843" s="1" t="s">
        <x:v>1437</x:v>
      </x:c>
      <x:c r="C2843" s="14" t="n">
        <x:v>45502</x:v>
      </x:c>
      <x:c r="D2843" s="1" t="s">
        <x:v>5018</x:v>
      </x:c>
      <x:c r="E2843" s="1" t="s">
        <x:v>5070</x:v>
      </x:c>
      <x:c r="F2843" s="1" t="s">
        <x:v>5071</x:v>
      </x:c>
      <x:c r="G2843" s="1" t="s">
        <x:v>5072</x:v>
      </x:c>
      <x:c r="H2843" s="1" t="s">
        <x:v>5022</x:v>
      </x:c>
      <x:c r="I2843" s="1" t="s">
        <x:v>5131</x:v>
      </x:c>
      <x:c r="J2843" s="1" t="n">
        <x:v>1</x:v>
      </x:c>
      <x:c r="K2843" s="1" t="n">
        <x:v>10.9</x:v>
      </x:c>
      <x:c r="L2843" s="15" t="n">
        <x:v>508.53</x:v>
      </x:c>
      <x:c r="M2843" s="11" t="b">
        <x:f aca="0">TRUE()</x:f>
        <x:v>1</x:v>
      </x:c>
      <x:c r="N2843" s="11" t="b">
        <x:f aca="0">FALSE()</x:f>
        <x:v>0</x:v>
      </x:c>
      <x:c r="O2843" s="1" t="s">
        <x:v>5098</x:v>
      </x:c>
      <x:c r="P2843" s="11" t="b">
        <x:f aca="0">FALSE()</x:f>
        <x:v>0</x:v>
      </x:c>
    </x:row>
    <x:row r="2844" ht="15" hidden="0" customHeight="1">
      <x:c r="A2844" s="1" t="s">
        <x:v>7993</x:v>
      </x:c>
      <x:c r="B2844" s="1" t="s">
        <x:v>1437</x:v>
      </x:c>
      <x:c r="C2844" s="14" t="n">
        <x:v>45522</x:v>
      </x:c>
      <x:c r="D2844" s="1" t="s">
        <x:v>5010</x:v>
      </x:c>
      <x:c r="E2844" s="1" t="s">
        <x:v>5011</x:v>
      </x:c>
      <x:c r="F2844" s="1" t="s">
        <x:v>5012</x:v>
      </x:c>
      <x:c r="G2844" s="1" t="s">
        <x:v>5013</x:v>
      </x:c>
      <x:c r="H2844" s="1" t="s">
        <x:v>5014</x:v>
      </x:c>
      <x:c r="I2844" s="1" t="s">
        <x:v>5014</x:v>
      </x:c>
      <x:c r="J2844" s="1" t="n">
        <x:v>0.8</x:v>
      </x:c>
      <x:c r="K2844" s="1" t="n">
        <x:v>1.2</x:v>
      </x:c>
      <x:c r="L2844" s="15" t="n">
        <x:v>57.6</x:v>
      </x:c>
      <x:c r="M2844" s="11" t="b">
        <x:f aca="0">TRUE()</x:f>
        <x:v>1</x:v>
      </x:c>
      <x:c r="N2844" s="11" t="b">
        <x:f aca="0">FALSE()</x:f>
        <x:v>0</x:v>
      </x:c>
      <x:c r="O2844" s="1" t="s">
        <x:v>5015</x:v>
      </x:c>
      <x:c r="P2844" s="11" t="b">
        <x:f aca="0">FALSE()</x:f>
        <x:v>0</x:v>
      </x:c>
    </x:row>
    <x:row r="2845" ht="15" hidden="0" customHeight="1">
      <x:c r="A2845" s="1" t="s">
        <x:v>7994</x:v>
      </x:c>
      <x:c r="B2845" s="1" t="s">
        <x:v>1437</x:v>
      </x:c>
      <x:c r="C2845" s="14" t="n">
        <x:v>45559</x:v>
      </x:c>
      <x:c r="D2845" s="1" t="s">
        <x:v>5018</x:v>
      </x:c>
      <x:c r="E2845" s="1" t="s">
        <x:v>5070</x:v>
      </x:c>
      <x:c r="F2845" s="1" t="s">
        <x:v>5071</x:v>
      </x:c>
      <x:c r="G2845" s="1" t="s">
        <x:v>5072</x:v>
      </x:c>
      <x:c r="H2845" s="1" t="s">
        <x:v>5022</x:v>
      </x:c>
      <x:c r="I2845" s="1" t="s">
        <x:v>5014</x:v>
      </x:c>
      <x:c r="J2845" s="1" t="n">
        <x:v>1.7</x:v>
      </x:c>
      <x:c r="K2845" s="1" t="n">
        <x:v>8.5</x:v>
      </x:c>
      <x:c r="L2845" s="15" t="n">
        <x:v>122.4</x:v>
      </x:c>
      <x:c r="M2845" s="11" t="b">
        <x:f aca="0">TRUE()</x:f>
        <x:v>1</x:v>
      </x:c>
      <x:c r="N2845" s="11" t="b">
        <x:f aca="0">FALSE()</x:f>
        <x:v>0</x:v>
      </x:c>
      <x:c r="O2845" s="1" t="s">
        <x:v>5068</x:v>
      </x:c>
      <x:c r="P2845" s="11" t="b">
        <x:f aca="0">TRUE()</x:f>
        <x:v>1</x:v>
      </x:c>
    </x:row>
    <x:row r="2846" ht="15" hidden="0" customHeight="1">
      <x:c r="A2846" s="1" t="s">
        <x:v>7995</x:v>
      </x:c>
      <x:c r="B2846" s="1" t="s">
        <x:v>1437</x:v>
      </x:c>
      <x:c r="C2846" s="14" t="n">
        <x:v>45952</x:v>
      </x:c>
      <x:c r="D2846" s="1" t="s">
        <x:v>5018</x:v>
      </x:c>
      <x:c r="E2846" s="1" t="s">
        <x:v>5105</x:v>
      </x:c>
      <x:c r="F2846" s="1" t="s">
        <x:v>5076</x:v>
      </x:c>
      <x:c r="G2846" s="1" t="s">
        <x:v>5077</x:v>
      </x:c>
      <x:c r="H2846" s="1" t="s">
        <x:v>5031</x:v>
      </x:c>
      <x:c r="I2846" s="1" t="s">
        <x:v>5059</x:v>
      </x:c>
      <x:c r="J2846" s="1" t="n">
        <x:v>2.7</x:v>
      </x:c>
      <x:c r="K2846" s="1" t="n">
        <x:v>12.5</x:v>
      </x:c>
      <x:c r="L2846" s="15" t="n">
        <x:v>1027.73</x:v>
      </x:c>
      <x:c r="M2846" s="11" t="b">
        <x:f aca="0">TRUE()</x:f>
        <x:v>1</x:v>
      </x:c>
      <x:c r="N2846" s="11" t="b">
        <x:f aca="0">FALSE()</x:f>
        <x:v>0</x:v>
      </x:c>
      <x:c r="O2846" s="1" t="s">
        <x:v>5024</x:v>
      </x:c>
      <x:c r="P2846" s="11" t="b">
        <x:f aca="0">FALSE()</x:f>
        <x:v>0</x:v>
      </x:c>
    </x:row>
    <x:row r="2847" ht="15" hidden="0" customHeight="1">
      <x:c r="A2847" s="1" t="s">
        <x:v>7996</x:v>
      </x:c>
      <x:c r="B2847" s="1" t="s">
        <x:v>1437</x:v>
      </x:c>
      <x:c r="C2847" s="14" t="n">
        <x:v>46216</x:v>
      </x:c>
      <x:c r="D2847" s="1" t="s">
        <x:v>5010</x:v>
      </x:c>
      <x:c r="E2847" s="1" t="s">
        <x:v>5011</x:v>
      </x:c>
      <x:c r="F2847" s="1" t="s">
        <x:v>5012</x:v>
      </x:c>
      <x:c r="G2847" s="1" t="s">
        <x:v>5013</x:v>
      </x:c>
      <x:c r="H2847" s="1" t="s">
        <x:v>5014</x:v>
      </x:c>
      <x:c r="I2847" s="1" t="s">
        <x:v>5014</x:v>
      </x:c>
      <x:c r="J2847" s="1" t="n">
        <x:v>0.4</x:v>
      </x:c>
      <x:c r="K2847" s="1" t="n">
        <x:v>2.5</x:v>
      </x:c>
      <x:c r="L2847" s="15" t="n">
        <x:v>28.8</x:v>
      </x:c>
      <x:c r="M2847" s="11" t="b">
        <x:f aca="0">TRUE()</x:f>
        <x:v>1</x:v>
      </x:c>
      <x:c r="N2847" s="11" t="b">
        <x:f aca="0">FALSE()</x:f>
        <x:v>0</x:v>
      </x:c>
      <x:c r="O2847" s="1" t="s">
        <x:v>5015</x:v>
      </x:c>
      <x:c r="P2847" s="11" t="b">
        <x:f aca="0">FALSE()</x:f>
        <x:v>0</x:v>
      </x:c>
    </x:row>
    <x:row r="2848" ht="15" hidden="0" customHeight="1">
      <x:c r="A2848" s="1" t="s">
        <x:v>7997</x:v>
      </x:c>
      <x:c r="B2848" s="1" t="s">
        <x:v>1438</x:v>
      </x:c>
      <x:c r="C2848" s="14" t="n">
        <x:v>45751</x:v>
      </x:c>
      <x:c r="D2848" s="1" t="s">
        <x:v>5010</x:v>
      </x:c>
      <x:c r="E2848" s="1" t="s">
        <x:v>5011</x:v>
      </x:c>
      <x:c r="F2848" s="1" t="s">
        <x:v>5012</x:v>
      </x:c>
      <x:c r="G2848" s="1" t="s">
        <x:v>5013</x:v>
      </x:c>
      <x:c r="H2848" s="1" t="s">
        <x:v>5014</x:v>
      </x:c>
      <x:c r="I2848" s="1" t="s">
        <x:v>5014</x:v>
      </x:c>
      <x:c r="J2848" s="1" t="n">
        <x:v>0.9</x:v>
      </x:c>
      <x:c r="K2848" s="1" t="n">
        <x:v>2.5</x:v>
      </x:c>
      <x:c r="L2848" s="15" t="n">
        <x:v>64.8</x:v>
      </x:c>
      <x:c r="M2848" s="11" t="b">
        <x:f aca="0">TRUE()</x:f>
        <x:v>1</x:v>
      </x:c>
      <x:c r="N2848" s="11" t="b">
        <x:f aca="0">FALSE()</x:f>
        <x:v>0</x:v>
      </x:c>
      <x:c r="O2848" s="1" t="s">
        <x:v>5015</x:v>
      </x:c>
      <x:c r="P2848" s="11" t="b">
        <x:f aca="0">FALSE()</x:f>
        <x:v>0</x:v>
      </x:c>
    </x:row>
    <x:row r="2849" ht="15" hidden="0" customHeight="1">
      <x:c r="A2849" s="1" t="s">
        <x:v>7998</x:v>
      </x:c>
      <x:c r="B2849" s="1" t="s">
        <x:v>1438</x:v>
      </x:c>
      <x:c r="C2849" s="14" t="n">
        <x:v>45774</x:v>
      </x:c>
      <x:c r="D2849" s="1" t="s">
        <x:v>5018</x:v>
      </x:c>
      <x:c r="E2849" s="1" t="s">
        <x:v>5136</x:v>
      </x:c>
      <x:c r="F2849" s="1" t="s">
        <x:v>5137</x:v>
      </x:c>
      <x:c r="G2849" s="1" t="s">
        <x:v>5138</x:v>
      </x:c>
      <x:c r="H2849" s="1" t="s">
        <x:v>5036</x:v>
      </x:c>
      <x:c r="I2849" s="1" t="s">
        <x:v>5014</x:v>
      </x:c>
      <x:c r="J2849" s="1" t="n">
        <x:v>2.5</x:v>
      </x:c>
      <x:c r="K2849" s="1" t="n">
        <x:v>25.3</x:v>
      </x:c>
      <x:c r="L2849" s="15" t="n">
        <x:v>180</x:v>
      </x:c>
      <x:c r="M2849" s="11" t="b">
        <x:f aca="0">TRUE()</x:f>
        <x:v>1</x:v>
      </x:c>
      <x:c r="N2849" s="11" t="b">
        <x:f aca="0">TRUE()</x:f>
        <x:v>1</x:v>
      </x:c>
      <x:c r="O2849" s="1" t="s">
        <x:v>5139</x:v>
      </x:c>
      <x:c r="P2849" s="11" t="b">
        <x:f aca="0">FALSE()</x:f>
        <x:v>0</x:v>
      </x:c>
    </x:row>
    <x:row r="2850" ht="15" hidden="0" customHeight="1">
      <x:c r="A2850" s="1" t="s">
        <x:v>7999</x:v>
      </x:c>
      <x:c r="B2850" s="1" t="s">
        <x:v>1438</x:v>
      </x:c>
      <x:c r="C2850" s="14" t="n">
        <x:v>46004</x:v>
      </x:c>
      <x:c r="D2850" s="1" t="s">
        <x:v>5010</x:v>
      </x:c>
      <x:c r="E2850" s="1" t="s">
        <x:v>5011</x:v>
      </x:c>
      <x:c r="F2850" s="1" t="s">
        <x:v>5012</x:v>
      </x:c>
      <x:c r="G2850" s="1" t="s">
        <x:v>5013</x:v>
      </x:c>
      <x:c r="H2850" s="1" t="s">
        <x:v>5014</x:v>
      </x:c>
      <x:c r="I2850" s="1" t="s">
        <x:v>5014</x:v>
      </x:c>
      <x:c r="J2850" s="1" t="n">
        <x:v>1.2</x:v>
      </x:c>
      <x:c r="K2850" s="1" t="n">
        <x:v>1.2</x:v>
      </x:c>
      <x:c r="L2850" s="15" t="n">
        <x:v>86.4</x:v>
      </x:c>
      <x:c r="M2850" s="11" t="b">
        <x:f aca="0">TRUE()</x:f>
        <x:v>1</x:v>
      </x:c>
      <x:c r="N2850" s="11" t="b">
        <x:f aca="0">FALSE()</x:f>
        <x:v>0</x:v>
      </x:c>
      <x:c r="O2850" s="1" t="s">
        <x:v>5015</x:v>
      </x:c>
      <x:c r="P2850" s="11" t="b">
        <x:f aca="0">FALSE()</x:f>
        <x:v>0</x:v>
      </x:c>
    </x:row>
    <x:row r="2851" ht="15" hidden="0" customHeight="1">
      <x:c r="A2851" s="1" t="s">
        <x:v>8000</x:v>
      </x:c>
      <x:c r="B2851" s="1" t="s">
        <x:v>1438</x:v>
      </x:c>
      <x:c r="C2851" s="14" t="n">
        <x:v>46025</x:v>
      </x:c>
      <x:c r="D2851" s="1" t="s">
        <x:v>5018</x:v>
      </x:c>
      <x:c r="E2851" s="1" t="s">
        <x:v>5189</x:v>
      </x:c>
      <x:c r="F2851" s="1" t="s">
        <x:v>5071</x:v>
      </x:c>
      <x:c r="G2851" s="1" t="s">
        <x:v>5072</x:v>
      </x:c>
      <x:c r="H2851" s="1" t="s">
        <x:v>5036</x:v>
      </x:c>
      <x:c r="I2851" s="1" t="s">
        <x:v>5014</x:v>
      </x:c>
      <x:c r="J2851" s="1" t="n">
        <x:v>2</x:v>
      </x:c>
      <x:c r="K2851" s="1" t="n">
        <x:v>13</x:v>
      </x:c>
      <x:c r="L2851" s="15" t="n">
        <x:v>144</x:v>
      </x:c>
      <x:c r="M2851" s="11" t="b">
        <x:f aca="0">TRUE()</x:f>
        <x:v>1</x:v>
      </x:c>
      <x:c r="N2851" s="11" t="b">
        <x:f aca="0">FALSE()</x:f>
        <x:v>0</x:v>
      </x:c>
      <x:c r="O2851" s="1" t="s">
        <x:v>5098</x:v>
      </x:c>
      <x:c r="P2851" s="11" t="b">
        <x:f aca="0">FALSE()</x:f>
        <x:v>0</x:v>
      </x:c>
    </x:row>
    <x:row r="2852" ht="15" hidden="0" customHeight="1">
      <x:c r="A2852" s="1" t="s">
        <x:v>8001</x:v>
      </x:c>
      <x:c r="B2852" s="1" t="s">
        <x:v>1438</x:v>
      </x:c>
      <x:c r="C2852" s="14" t="n">
        <x:v>46203</x:v>
      </x:c>
      <x:c r="D2852" s="1" t="s">
        <x:v>5010</x:v>
      </x:c>
      <x:c r="E2852" s="1" t="s">
        <x:v>5011</x:v>
      </x:c>
      <x:c r="F2852" s="1" t="s">
        <x:v>5012</x:v>
      </x:c>
      <x:c r="G2852" s="1" t="s">
        <x:v>5013</x:v>
      </x:c>
      <x:c r="H2852" s="1" t="s">
        <x:v>5014</x:v>
      </x:c>
      <x:c r="I2852" s="1" t="s">
        <x:v>5014</x:v>
      </x:c>
      <x:c r="J2852" s="1" t="n">
        <x:v>0.6</x:v>
      </x:c>
      <x:c r="K2852" s="1" t="n">
        <x:v>2</x:v>
      </x:c>
      <x:c r="L2852" s="15" t="n">
        <x:v>43.2</x:v>
      </x:c>
      <x:c r="M2852" s="11" t="b">
        <x:f aca="0">TRUE()</x:f>
        <x:v>1</x:v>
      </x:c>
      <x:c r="N2852" s="11" t="b">
        <x:f aca="0">FALSE()</x:f>
        <x:v>0</x:v>
      </x:c>
      <x:c r="O2852" s="1" t="s">
        <x:v>5015</x:v>
      </x:c>
      <x:c r="P2852" s="11" t="b">
        <x:f aca="0">FALSE()</x:f>
        <x:v>0</x:v>
      </x:c>
    </x:row>
    <x:row r="2853" ht="15" hidden="0" customHeight="1">
      <x:c r="A2853" s="1" t="s">
        <x:v>8002</x:v>
      </x:c>
      <x:c r="B2853" s="1" t="s">
        <x:v>3946</x:v>
      </x:c>
      <x:c r="C2853" s="14" t="n">
        <x:v>45298</x:v>
      </x:c>
      <x:c r="D2853" s="1" t="s">
        <x:v>5010</x:v>
      </x:c>
      <x:c r="E2853" s="1" t="s">
        <x:v>5011</x:v>
      </x:c>
      <x:c r="F2853" s="1" t="s">
        <x:v>5012</x:v>
      </x:c>
      <x:c r="G2853" s="1" t="s">
        <x:v>5013</x:v>
      </x:c>
      <x:c r="H2853" s="1" t="s">
        <x:v>5014</x:v>
      </x:c>
      <x:c r="I2853" s="1" t="s">
        <x:v>5014</x:v>
      </x:c>
      <x:c r="J2853" s="1" t="n">
        <x:v>0.5</x:v>
      </x:c>
      <x:c r="K2853" s="1" t="n">
        <x:v>1.8</x:v>
      </x:c>
      <x:c r="L2853" s="15" t="n">
        <x:v>36</x:v>
      </x:c>
      <x:c r="M2853" s="11" t="b">
        <x:f aca="0">FALSE()</x:f>
        <x:v>0</x:v>
      </x:c>
      <x:c r="N2853" s="11" t="b">
        <x:f aca="0">FALSE()</x:f>
        <x:v>0</x:v>
      </x:c>
      <x:c r="O2853" s="1" t="s">
        <x:v>5015</x:v>
      </x:c>
      <x:c r="P2853" s="11" t="b">
        <x:f aca="0">FALSE()</x:f>
        <x:v>0</x:v>
      </x:c>
    </x:row>
    <x:row r="2854" ht="15" hidden="0" customHeight="1">
      <x:c r="A2854" s="1" t="s">
        <x:v>8003</x:v>
      </x:c>
      <x:c r="B2854" s="1" t="s">
        <x:v>3946</x:v>
      </x:c>
      <x:c r="C2854" s="14" t="n">
        <x:v>45306</x:v>
      </x:c>
      <x:c r="D2854" s="1" t="s">
        <x:v>5018</x:v>
      </x:c>
      <x:c r="E2854" s="1" t="s">
        <x:v>5116</x:v>
      </x:c>
      <x:c r="F2854" s="1" t="s">
        <x:v>5029</x:v>
      </x:c>
      <x:c r="G2854" s="1" t="s">
        <x:v>5030</x:v>
      </x:c>
      <x:c r="H2854" s="1" t="s">
        <x:v>5031</x:v>
      </x:c>
      <x:c r="I2854" s="1" t="s">
        <x:v>5014</x:v>
      </x:c>
      <x:c r="J2854" s="1" t="n">
        <x:v>1.6</x:v>
      </x:c>
      <x:c r="K2854" s="1" t="n">
        <x:v>5.1</x:v>
      </x:c>
      <x:c r="L2854" s="15" t="n">
        <x:v>115.2</x:v>
      </x:c>
      <x:c r="M2854" s="11" t="b">
        <x:f aca="0">TRUE()</x:f>
        <x:v>1</x:v>
      </x:c>
      <x:c r="N2854" s="11" t="b">
        <x:f aca="0">FALSE()</x:f>
        <x:v>0</x:v>
      </x:c>
      <x:c r="O2854" s="1" t="s">
        <x:v>5073</x:v>
      </x:c>
      <x:c r="P2854" s="11" t="b">
        <x:f aca="0">FALSE()</x:f>
        <x:v>0</x:v>
      </x:c>
    </x:row>
    <x:row r="2855" ht="15" hidden="0" customHeight="1">
      <x:c r="A2855" s="1" t="s">
        <x:v>8004</x:v>
      </x:c>
      <x:c r="B2855" s="1" t="s">
        <x:v>3946</x:v>
      </x:c>
      <x:c r="C2855" s="14" t="n">
        <x:v>45431</x:v>
      </x:c>
      <x:c r="D2855" s="1" t="s">
        <x:v>5054</x:v>
      </x:c>
      <x:c r="E2855" s="1" t="s">
        <x:v>5055</x:v>
      </x:c>
      <x:c r="F2855" s="1" t="s">
        <x:v>5012</x:v>
      </x:c>
      <x:c r="G2855" s="1" t="s">
        <x:v>5013</x:v>
      </x:c>
      <x:c r="H2855" s="1" t="s">
        <x:v>5014</x:v>
      </x:c>
      <x:c r="I2855" s="1" t="s">
        <x:v>5014</x:v>
      </x:c>
      <x:c r="J2855" s="1" t="n">
        <x:v>1.2</x:v>
      </x:c>
      <x:c r="K2855" s="1" t="n">
        <x:v>1.9</x:v>
      </x:c>
      <x:c r="L2855" s="15" t="n">
        <x:v>86.4</x:v>
      </x:c>
      <x:c r="M2855" s="11" t="b">
        <x:f aca="0">TRUE()</x:f>
        <x:v>1</x:v>
      </x:c>
      <x:c r="N2855" s="11" t="b">
        <x:f aca="0">FALSE()</x:f>
        <x:v>0</x:v>
      </x:c>
      <x:c r="O2855" s="1" t="s">
        <x:v>5015</x:v>
      </x:c>
      <x:c r="P2855" s="11" t="b">
        <x:f aca="0">FALSE()</x:f>
        <x:v>0</x:v>
      </x:c>
    </x:row>
    <x:row r="2856" ht="15" hidden="0" customHeight="1">
      <x:c r="A2856" s="1" t="s">
        <x:v>8005</x:v>
      </x:c>
      <x:c r="B2856" s="1" t="s">
        <x:v>3946</x:v>
      </x:c>
      <x:c r="C2856" s="14" t="n">
        <x:v>45668</x:v>
      </x:c>
      <x:c r="D2856" s="1" t="s">
        <x:v>5010</x:v>
      </x:c>
      <x:c r="E2856" s="1" t="s">
        <x:v>5011</x:v>
      </x:c>
      <x:c r="F2856" s="1" t="s">
        <x:v>5012</x:v>
      </x:c>
      <x:c r="G2856" s="1" t="s">
        <x:v>5013</x:v>
      </x:c>
      <x:c r="H2856" s="1" t="s">
        <x:v>5014</x:v>
      </x:c>
      <x:c r="I2856" s="1" t="s">
        <x:v>5014</x:v>
      </x:c>
      <x:c r="J2856" s="1" t="n">
        <x:v>1.4</x:v>
      </x:c>
      <x:c r="K2856" s="1" t="n">
        <x:v>0.7</x:v>
      </x:c>
      <x:c r="L2856" s="15" t="n">
        <x:v>100.8</x:v>
      </x:c>
      <x:c r="M2856" s="11" t="b">
        <x:f aca="0">TRUE()</x:f>
        <x:v>1</x:v>
      </x:c>
      <x:c r="N2856" s="11" t="b">
        <x:f aca="0">FALSE()</x:f>
        <x:v>0</x:v>
      </x:c>
      <x:c r="O2856" s="1" t="s">
        <x:v>5015</x:v>
      </x:c>
      <x:c r="P2856" s="11" t="b">
        <x:f aca="0">FALSE()</x:f>
        <x:v>0</x:v>
      </x:c>
    </x:row>
    <x:row r="2857" ht="15" hidden="0" customHeight="1">
      <x:c r="A2857" s="1" t="s">
        <x:v>8006</x:v>
      </x:c>
      <x:c r="B2857" s="1" t="s">
        <x:v>3946</x:v>
      </x:c>
      <x:c r="C2857" s="14" t="n">
        <x:v>45906</x:v>
      </x:c>
      <x:c r="D2857" s="1" t="s">
        <x:v>5010</x:v>
      </x:c>
      <x:c r="E2857" s="1" t="s">
        <x:v>5011</x:v>
      </x:c>
      <x:c r="F2857" s="1" t="s">
        <x:v>5012</x:v>
      </x:c>
      <x:c r="G2857" s="1" t="s">
        <x:v>5013</x:v>
      </x:c>
      <x:c r="H2857" s="1" t="s">
        <x:v>5014</x:v>
      </x:c>
      <x:c r="I2857" s="1" t="s">
        <x:v>5014</x:v>
      </x:c>
      <x:c r="J2857" s="1" t="n">
        <x:v>1.5</x:v>
      </x:c>
      <x:c r="K2857" s="1" t="n">
        <x:v>2.6</x:v>
      </x:c>
      <x:c r="L2857" s="15" t="n">
        <x:v>108</x:v>
      </x:c>
      <x:c r="M2857" s="11" t="b">
        <x:f aca="0">FALSE()</x:f>
        <x:v>0</x:v>
      </x:c>
      <x:c r="N2857" s="11" t="b">
        <x:f aca="0">FALSE()</x:f>
        <x:v>0</x:v>
      </x:c>
      <x:c r="O2857" s="1" t="s">
        <x:v>5015</x:v>
      </x:c>
      <x:c r="P2857" s="11" t="b">
        <x:f aca="0">FALSE()</x:f>
        <x:v>0</x:v>
      </x:c>
    </x:row>
    <x:row r="2858" ht="15" hidden="0" customHeight="1">
      <x:c r="A2858" s="1" t="s">
        <x:v>8007</x:v>
      </x:c>
      <x:c r="B2858" s="1" t="s">
        <x:v>3946</x:v>
      </x:c>
      <x:c r="C2858" s="14" t="n">
        <x:v>45977</x:v>
      </x:c>
      <x:c r="D2858" s="1" t="s">
        <x:v>5018</x:v>
      </x:c>
      <x:c r="E2858" s="1" t="s">
        <x:v>5133</x:v>
      </x:c>
      <x:c r="F2858" s="1" t="s">
        <x:v>5071</x:v>
      </x:c>
      <x:c r="G2858" s="1" t="s">
        <x:v>5072</x:v>
      </x:c>
      <x:c r="H2858" s="1" t="s">
        <x:v>5022</x:v>
      </x:c>
      <x:c r="I2858" s="1" t="s">
        <x:v>5131</x:v>
      </x:c>
      <x:c r="J2858" s="1" t="n">
        <x:v>1.2</x:v>
      </x:c>
      <x:c r="K2858" s="1" t="n">
        <x:v>7.1</x:v>
      </x:c>
      <x:c r="L2858" s="15" t="n">
        <x:v>902.48</x:v>
      </x:c>
      <x:c r="M2858" s="11" t="b">
        <x:f aca="0">FALSE()</x:f>
        <x:v>0</x:v>
      </x:c>
      <x:c r="N2858" s="11" t="b">
        <x:f aca="0">FALSE()</x:f>
        <x:v>0</x:v>
      </x:c>
      <x:c r="O2858" s="1" t="s">
        <x:v>5024</x:v>
      </x:c>
      <x:c r="P2858" s="11" t="b">
        <x:f aca="0">FALSE()</x:f>
        <x:v>0</x:v>
      </x:c>
    </x:row>
    <x:row r="2859" ht="15" hidden="0" customHeight="1">
      <x:c r="A2859" s="1" t="s">
        <x:v>8008</x:v>
      </x:c>
      <x:c r="B2859" s="1" t="s">
        <x:v>3949</x:v>
      </x:c>
      <x:c r="C2859" s="14" t="n">
        <x:v>45429</x:v>
      </x:c>
      <x:c r="D2859" s="1" t="s">
        <x:v>5010</x:v>
      </x:c>
      <x:c r="E2859" s="1" t="s">
        <x:v>5011</x:v>
      </x:c>
      <x:c r="F2859" s="1" t="s">
        <x:v>5012</x:v>
      </x:c>
      <x:c r="G2859" s="1" t="s">
        <x:v>5013</x:v>
      </x:c>
      <x:c r="H2859" s="1" t="s">
        <x:v>5014</x:v>
      </x:c>
      <x:c r="I2859" s="1" t="s">
        <x:v>5014</x:v>
      </x:c>
      <x:c r="J2859" s="1" t="n">
        <x:v>0.7</x:v>
      </x:c>
      <x:c r="K2859" s="1" t="n">
        <x:v>0.7</x:v>
      </x:c>
      <x:c r="L2859" s="15" t="n">
        <x:v>50.4</x:v>
      </x:c>
      <x:c r="M2859" s="11" t="b">
        <x:f aca="0">FALSE()</x:f>
        <x:v>0</x:v>
      </x:c>
      <x:c r="N2859" s="11" t="b">
        <x:f aca="0">FALSE()</x:f>
        <x:v>0</x:v>
      </x:c>
      <x:c r="O2859" s="1" t="s">
        <x:v>5015</x:v>
      </x:c>
      <x:c r="P2859" s="11" t="b">
        <x:f aca="0">FALSE()</x:f>
        <x:v>0</x:v>
      </x:c>
    </x:row>
    <x:row r="2860" ht="15" hidden="0" customHeight="1">
      <x:c r="A2860" s="1" t="s">
        <x:v>8009</x:v>
      </x:c>
      <x:c r="B2860" s="1" t="s">
        <x:v>3949</x:v>
      </x:c>
      <x:c r="C2860" s="14" t="n">
        <x:v>45679</x:v>
      </x:c>
      <x:c r="D2860" s="1" t="s">
        <x:v>5010</x:v>
      </x:c>
      <x:c r="E2860" s="1" t="s">
        <x:v>5011</x:v>
      </x:c>
      <x:c r="F2860" s="1" t="s">
        <x:v>5012</x:v>
      </x:c>
      <x:c r="G2860" s="1" t="s">
        <x:v>5013</x:v>
      </x:c>
      <x:c r="H2860" s="1" t="s">
        <x:v>5014</x:v>
      </x:c>
      <x:c r="I2860" s="1" t="s">
        <x:v>5014</x:v>
      </x:c>
      <x:c r="J2860" s="1" t="n">
        <x:v>1.7</x:v>
      </x:c>
      <x:c r="K2860" s="1" t="n">
        <x:v>1.6</x:v>
      </x:c>
      <x:c r="L2860" s="15" t="n">
        <x:v>122.4</x:v>
      </x:c>
      <x:c r="M2860" s="11" t="b">
        <x:f aca="0">TRUE()</x:f>
        <x:v>1</x:v>
      </x:c>
      <x:c r="N2860" s="11" t="b">
        <x:f aca="0">FALSE()</x:f>
        <x:v>0</x:v>
      </x:c>
      <x:c r="O2860" s="1" t="s">
        <x:v>5015</x:v>
      </x:c>
      <x:c r="P2860" s="11" t="b">
        <x:f aca="0">FALSE()</x:f>
        <x:v>0</x:v>
      </x:c>
    </x:row>
    <x:row r="2861" ht="15" hidden="0" customHeight="1">
      <x:c r="A2861" s="1" t="s">
        <x:v>8010</x:v>
      </x:c>
      <x:c r="B2861" s="1" t="s">
        <x:v>3949</x:v>
      </x:c>
      <x:c r="C2861" s="14" t="n">
        <x:v>45835</x:v>
      </x:c>
      <x:c r="D2861" s="1" t="s">
        <x:v>5018</x:v>
      </x:c>
      <x:c r="E2861" s="1" t="s">
        <x:v>5110</x:v>
      </x:c>
      <x:c r="F2861" s="1" t="s">
        <x:v>5111</x:v>
      </x:c>
      <x:c r="G2861" s="1" t="s">
        <x:v>5112</x:v>
      </x:c>
      <x:c r="H2861" s="1" t="s">
        <x:v>5031</x:v>
      </x:c>
      <x:c r="I2861" s="1" t="s">
        <x:v>5059</x:v>
      </x:c>
      <x:c r="J2861" s="1" t="n">
        <x:v>2</x:v>
      </x:c>
      <x:c r="K2861" s="1" t="n">
        <x:v>6.7</x:v>
      </x:c>
      <x:c r="L2861" s="15" t="n">
        <x:v>708.6</x:v>
      </x:c>
      <x:c r="M2861" s="11" t="b">
        <x:f aca="0">TRUE()</x:f>
        <x:v>1</x:v>
      </x:c>
      <x:c r="N2861" s="11" t="b">
        <x:f aca="0">FALSE()</x:f>
        <x:v>0</x:v>
      </x:c>
      <x:c r="O2861" s="1" t="s">
        <x:v>5024</x:v>
      </x:c>
      <x:c r="P2861" s="11" t="b">
        <x:f aca="0">FALSE()</x:f>
        <x:v>0</x:v>
      </x:c>
    </x:row>
    <x:row r="2862" ht="15" hidden="0" customHeight="1">
      <x:c r="A2862" s="1" t="s">
        <x:v>8011</x:v>
      </x:c>
      <x:c r="B2862" s="1" t="s">
        <x:v>3949</x:v>
      </x:c>
      <x:c r="C2862" s="14" t="n">
        <x:v>45893</x:v>
      </x:c>
      <x:c r="D2862" s="1" t="s">
        <x:v>5010</x:v>
      </x:c>
      <x:c r="E2862" s="1" t="s">
        <x:v>5011</x:v>
      </x:c>
      <x:c r="F2862" s="1" t="s">
        <x:v>5012</x:v>
      </x:c>
      <x:c r="G2862" s="1" t="s">
        <x:v>5013</x:v>
      </x:c>
      <x:c r="H2862" s="1" t="s">
        <x:v>5014</x:v>
      </x:c>
      <x:c r="I2862" s="1" t="s">
        <x:v>5014</x:v>
      </x:c>
      <x:c r="J2862" s="1" t="n">
        <x:v>1.2</x:v>
      </x:c>
      <x:c r="K2862" s="1" t="n">
        <x:v>2.7</x:v>
      </x:c>
      <x:c r="L2862" s="15" t="n">
        <x:v>86.4</x:v>
      </x:c>
      <x:c r="M2862" s="11" t="b">
        <x:f aca="0">FALSE()</x:f>
        <x:v>0</x:v>
      </x:c>
      <x:c r="N2862" s="11" t="b">
        <x:f aca="0">FALSE()</x:f>
        <x:v>0</x:v>
      </x:c>
      <x:c r="O2862" s="1" t="s">
        <x:v>5015</x:v>
      </x:c>
      <x:c r="P2862" s="11" t="b">
        <x:f aca="0">FALSE()</x:f>
        <x:v>0</x:v>
      </x:c>
    </x:row>
    <x:row r="2863" ht="15" hidden="0" customHeight="1">
      <x:c r="A2863" s="1" t="s">
        <x:v>8012</x:v>
      </x:c>
      <x:c r="B2863" s="1" t="s">
        <x:v>1440</x:v>
      </x:c>
      <x:c r="C2863" s="14" t="n">
        <x:v>45712</x:v>
      </x:c>
      <x:c r="D2863" s="1" t="s">
        <x:v>5010</x:v>
      </x:c>
      <x:c r="E2863" s="1" t="s">
        <x:v>5011</x:v>
      </x:c>
      <x:c r="F2863" s="1" t="s">
        <x:v>5012</x:v>
      </x:c>
      <x:c r="G2863" s="1" t="s">
        <x:v>5013</x:v>
      </x:c>
      <x:c r="H2863" s="1" t="s">
        <x:v>5014</x:v>
      </x:c>
      <x:c r="I2863" s="1" t="s">
        <x:v>5014</x:v>
      </x:c>
      <x:c r="J2863" s="1" t="n">
        <x:v>1.3</x:v>
      </x:c>
      <x:c r="K2863" s="1" t="n">
        <x:v>0.8</x:v>
      </x:c>
      <x:c r="L2863" s="15" t="n">
        <x:v>93.6</x:v>
      </x:c>
      <x:c r="M2863" s="11" t="b">
        <x:f aca="0">TRUE()</x:f>
        <x:v>1</x:v>
      </x:c>
      <x:c r="N2863" s="11" t="b">
        <x:f aca="0">FALSE()</x:f>
        <x:v>0</x:v>
      </x:c>
      <x:c r="O2863" s="1" t="s">
        <x:v>5015</x:v>
      </x:c>
      <x:c r="P2863" s="11" t="b">
        <x:f aca="0">FALSE()</x:f>
        <x:v>0</x:v>
      </x:c>
    </x:row>
    <x:row r="2864" ht="15" hidden="0" customHeight="1">
      <x:c r="A2864" s="1" t="s">
        <x:v>8013</x:v>
      </x:c>
      <x:c r="B2864" s="1" t="s">
        <x:v>1440</x:v>
      </x:c>
      <x:c r="C2864" s="14" t="n">
        <x:v>45955</x:v>
      </x:c>
      <x:c r="D2864" s="1" t="s">
        <x:v>5010</x:v>
      </x:c>
      <x:c r="E2864" s="1" t="s">
        <x:v>5011</x:v>
      </x:c>
      <x:c r="F2864" s="1" t="s">
        <x:v>5012</x:v>
      </x:c>
      <x:c r="G2864" s="1" t="s">
        <x:v>5013</x:v>
      </x:c>
      <x:c r="H2864" s="1" t="s">
        <x:v>5014</x:v>
      </x:c>
      <x:c r="I2864" s="1" t="s">
        <x:v>5014</x:v>
      </x:c>
      <x:c r="J2864" s="1" t="n">
        <x:v>1.1</x:v>
      </x:c>
      <x:c r="K2864" s="1" t="n">
        <x:v>2.3</x:v>
      </x:c>
      <x:c r="L2864" s="15" t="n">
        <x:v>79.2</x:v>
      </x:c>
      <x:c r="M2864" s="11" t="b">
        <x:f aca="0">TRUE()</x:f>
        <x:v>1</x:v>
      </x:c>
      <x:c r="N2864" s="11" t="b">
        <x:f aca="0">FALSE()</x:f>
        <x:v>0</x:v>
      </x:c>
      <x:c r="O2864" s="1" t="s">
        <x:v>5015</x:v>
      </x:c>
      <x:c r="P2864" s="11" t="b">
        <x:f aca="0">FALSE()</x:f>
        <x:v>0</x:v>
      </x:c>
    </x:row>
    <x:row r="2865" ht="15" hidden="0" customHeight="1">
      <x:c r="A2865" s="1" t="s">
        <x:v>8014</x:v>
      </x:c>
      <x:c r="B2865" s="1" t="s">
        <x:v>1442</x:v>
      </x:c>
      <x:c r="C2865" s="14" t="n">
        <x:v>45468</x:v>
      </x:c>
      <x:c r="D2865" s="1" t="s">
        <x:v>5018</x:v>
      </x:c>
      <x:c r="E2865" s="1" t="s">
        <x:v>5070</x:v>
      </x:c>
      <x:c r="F2865" s="1" t="s">
        <x:v>5071</x:v>
      </x:c>
      <x:c r="G2865" s="1" t="s">
        <x:v>5072</x:v>
      </x:c>
      <x:c r="H2865" s="1" t="s">
        <x:v>5022</x:v>
      </x:c>
      <x:c r="I2865" s="1" t="s">
        <x:v>5044</x:v>
      </x:c>
      <x:c r="J2865" s="1" t="n">
        <x:v>3.7</x:v>
      </x:c>
      <x:c r="K2865" s="1" t="n">
        <x:v>16</x:v>
      </x:c>
      <x:c r="L2865" s="15" t="n">
        <x:v>517.13</x:v>
      </x:c>
      <x:c r="M2865" s="11" t="b">
        <x:f aca="0">TRUE()</x:f>
        <x:v>1</x:v>
      </x:c>
      <x:c r="N2865" s="11" t="b">
        <x:f aca="0">FALSE()</x:f>
        <x:v>0</x:v>
      </x:c>
      <x:c r="O2865" s="1" t="s">
        <x:v>5098</x:v>
      </x:c>
      <x:c r="P2865" s="11" t="b">
        <x:f aca="0">FALSE()</x:f>
        <x:v>0</x:v>
      </x:c>
    </x:row>
    <x:row r="2866" ht="15" hidden="0" customHeight="1">
      <x:c r="A2866" s="1" t="s">
        <x:v>8015</x:v>
      </x:c>
      <x:c r="B2866" s="1" t="s">
        <x:v>1442</x:v>
      </x:c>
      <x:c r="C2866" s="14" t="n">
        <x:v>45643</x:v>
      </x:c>
      <x:c r="D2866" s="1" t="s">
        <x:v>5018</x:v>
      </x:c>
      <x:c r="E2866" s="1" t="s">
        <x:v>5105</x:v>
      </x:c>
      <x:c r="F2866" s="1" t="s">
        <x:v>5076</x:v>
      </x:c>
      <x:c r="G2866" s="1" t="s">
        <x:v>5077</x:v>
      </x:c>
      <x:c r="H2866" s="1" t="s">
        <x:v>5022</x:v>
      </x:c>
      <x:c r="I2866" s="1" t="s">
        <x:v>5131</x:v>
      </x:c>
      <x:c r="J2866" s="1" t="n">
        <x:v>1.9</x:v>
      </x:c>
      <x:c r="K2866" s="1" t="n">
        <x:v>5.2</x:v>
      </x:c>
      <x:c r="L2866" s="15" t="n">
        <x:v>491.59</x:v>
      </x:c>
      <x:c r="M2866" s="11" t="b">
        <x:f aca="0">TRUE()</x:f>
        <x:v>1</x:v>
      </x:c>
      <x:c r="N2866" s="11" t="b">
        <x:f aca="0">FALSE()</x:f>
        <x:v>0</x:v>
      </x:c>
      <x:c r="O2866" s="1" t="s">
        <x:v>5073</x:v>
      </x:c>
      <x:c r="P2866" s="11" t="b">
        <x:f aca="0">FALSE()</x:f>
        <x:v>0</x:v>
      </x:c>
    </x:row>
    <x:row r="2867" ht="15" hidden="0" customHeight="1">
      <x:c r="A2867" s="1" t="s">
        <x:v>8016</x:v>
      </x:c>
      <x:c r="B2867" s="1" t="s">
        <x:v>1442</x:v>
      </x:c>
      <x:c r="C2867" s="14" t="n">
        <x:v>45757</x:v>
      </x:c>
      <x:c r="D2867" s="1" t="s">
        <x:v>5010</x:v>
      </x:c>
      <x:c r="E2867" s="1" t="s">
        <x:v>5011</x:v>
      </x:c>
      <x:c r="F2867" s="1" t="s">
        <x:v>5012</x:v>
      </x:c>
      <x:c r="G2867" s="1" t="s">
        <x:v>5013</x:v>
      </x:c>
      <x:c r="H2867" s="1" t="s">
        <x:v>5014</x:v>
      </x:c>
      <x:c r="I2867" s="1" t="s">
        <x:v>5014</x:v>
      </x:c>
      <x:c r="J2867" s="1" t="n">
        <x:v>0.8</x:v>
      </x:c>
      <x:c r="K2867" s="1" t="n">
        <x:v>1</x:v>
      </x:c>
      <x:c r="L2867" s="15" t="n">
        <x:v>57.6</x:v>
      </x:c>
      <x:c r="M2867" s="11" t="b">
        <x:f aca="0">FALSE()</x:f>
        <x:v>0</x:v>
      </x:c>
      <x:c r="N2867" s="11" t="b">
        <x:f aca="0">FALSE()</x:f>
        <x:v>0</x:v>
      </x:c>
      <x:c r="O2867" s="1" t="s">
        <x:v>5015</x:v>
      </x:c>
      <x:c r="P2867" s="11" t="b">
        <x:f aca="0">FALSE()</x:f>
        <x:v>0</x:v>
      </x:c>
    </x:row>
    <x:row r="2868" ht="15" hidden="0" customHeight="1">
      <x:c r="A2868" s="1" t="s">
        <x:v>8017</x:v>
      </x:c>
      <x:c r="B2868" s="1" t="s">
        <x:v>1442</x:v>
      </x:c>
      <x:c r="C2868" s="14" t="n">
        <x:v>45795</x:v>
      </x:c>
      <x:c r="D2868" s="1" t="s">
        <x:v>5010</x:v>
      </x:c>
      <x:c r="E2868" s="1" t="s">
        <x:v>5011</x:v>
      </x:c>
      <x:c r="F2868" s="1" t="s">
        <x:v>5012</x:v>
      </x:c>
      <x:c r="G2868" s="1" t="s">
        <x:v>5013</x:v>
      </x:c>
      <x:c r="H2868" s="1" t="s">
        <x:v>5014</x:v>
      </x:c>
      <x:c r="I2868" s="1" t="s">
        <x:v>5014</x:v>
      </x:c>
      <x:c r="J2868" s="1" t="n">
        <x:v>1.6</x:v>
      </x:c>
      <x:c r="K2868" s="1" t="n">
        <x:v>0.7</x:v>
      </x:c>
      <x:c r="L2868" s="15" t="n">
        <x:v>115.2</x:v>
      </x:c>
      <x:c r="M2868" s="11" t="b">
        <x:f aca="0">TRUE()</x:f>
        <x:v>1</x:v>
      </x:c>
      <x:c r="N2868" s="11" t="b">
        <x:f aca="0">FALSE()</x:f>
        <x:v>0</x:v>
      </x:c>
      <x:c r="O2868" s="1" t="s">
        <x:v>5015</x:v>
      </x:c>
      <x:c r="P2868" s="11" t="b">
        <x:f aca="0">FALSE()</x:f>
        <x:v>0</x:v>
      </x:c>
    </x:row>
    <x:row r="2869" ht="15" hidden="0" customHeight="1">
      <x:c r="A2869" s="1" t="s">
        <x:v>8018</x:v>
      </x:c>
      <x:c r="B2869" s="1" t="s">
        <x:v>1442</x:v>
      </x:c>
      <x:c r="C2869" s="14" t="n">
        <x:v>45803</x:v>
      </x:c>
      <x:c r="D2869" s="1" t="s">
        <x:v>5054</x:v>
      </x:c>
      <x:c r="E2869" s="1" t="s">
        <x:v>5055</x:v>
      </x:c>
      <x:c r="F2869" s="1" t="s">
        <x:v>5012</x:v>
      </x:c>
      <x:c r="G2869" s="1" t="s">
        <x:v>5013</x:v>
      </x:c>
      <x:c r="H2869" s="1" t="s">
        <x:v>5014</x:v>
      </x:c>
      <x:c r="I2869" s="1" t="s">
        <x:v>5014</x:v>
      </x:c>
      <x:c r="J2869" s="1" t="n">
        <x:v>0.9</x:v>
      </x:c>
      <x:c r="K2869" s="1" t="n">
        <x:v>2</x:v>
      </x:c>
      <x:c r="L2869" s="15" t="n">
        <x:v>64.8</x:v>
      </x:c>
      <x:c r="M2869" s="11" t="b">
        <x:f aca="0">FALSE()</x:f>
        <x:v>0</x:v>
      </x:c>
      <x:c r="N2869" s="11" t="b">
        <x:f aca="0">FALSE()</x:f>
        <x:v>0</x:v>
      </x:c>
      <x:c r="O2869" s="1" t="s">
        <x:v>5015</x:v>
      </x:c>
      <x:c r="P2869" s="11" t="b">
        <x:f aca="0">FALSE()</x:f>
        <x:v>0</x:v>
      </x:c>
    </x:row>
    <x:row r="2870" ht="15" hidden="0" customHeight="1">
      <x:c r="A2870" s="1" t="s">
        <x:v>8019</x:v>
      </x:c>
      <x:c r="B2870" s="1" t="s">
        <x:v>1442</x:v>
      </x:c>
      <x:c r="C2870" s="14" t="n">
        <x:v>46010</x:v>
      </x:c>
      <x:c r="D2870" s="1" t="s">
        <x:v>5018</x:v>
      </x:c>
      <x:c r="E2870" s="1" t="s">
        <x:v>5232</x:v>
      </x:c>
      <x:c r="F2870" s="1" t="s">
        <x:v>5066</x:v>
      </x:c>
      <x:c r="G2870" s="1" t="s">
        <x:v>5067</x:v>
      </x:c>
      <x:c r="H2870" s="1" t="s">
        <x:v>5022</x:v>
      </x:c>
      <x:c r="I2870" s="1" t="s">
        <x:v>5023</x:v>
      </x:c>
      <x:c r="J2870" s="1" t="n">
        <x:v>0.8</x:v>
      </x:c>
      <x:c r="K2870" s="1" t="n">
        <x:v>2.9</x:v>
      </x:c>
      <x:c r="L2870" s="15" t="n">
        <x:v>781.21</x:v>
      </x:c>
      <x:c r="M2870" s="11" t="b">
        <x:f aca="0">TRUE()</x:f>
        <x:v>1</x:v>
      </x:c>
      <x:c r="N2870" s="11" t="b">
        <x:f aca="0">FALSE()</x:f>
        <x:v>0</x:v>
      </x:c>
      <x:c r="O2870" s="1" t="s">
        <x:v>5078</x:v>
      </x:c>
      <x:c r="P2870" s="11" t="b">
        <x:f aca="0">FALSE()</x:f>
        <x:v>0</x:v>
      </x:c>
    </x:row>
    <x:row r="2871" ht="15" hidden="0" customHeight="1">
      <x:c r="A2871" s="1" t="s">
        <x:v>8020</x:v>
      </x:c>
      <x:c r="B2871" s="1" t="s">
        <x:v>1442</x:v>
      </x:c>
      <x:c r="C2871" s="14" t="n">
        <x:v>46016</x:v>
      </x:c>
      <x:c r="D2871" s="1" t="s">
        <x:v>5010</x:v>
      </x:c>
      <x:c r="E2871" s="1" t="s">
        <x:v>5011</x:v>
      </x:c>
      <x:c r="F2871" s="1" t="s">
        <x:v>5012</x:v>
      </x:c>
      <x:c r="G2871" s="1" t="s">
        <x:v>5013</x:v>
      </x:c>
      <x:c r="H2871" s="1" t="s">
        <x:v>5014</x:v>
      </x:c>
      <x:c r="I2871" s="1" t="s">
        <x:v>5014</x:v>
      </x:c>
      <x:c r="J2871" s="1" t="n">
        <x:v>0.6</x:v>
      </x:c>
      <x:c r="K2871" s="1" t="n">
        <x:v>2.9</x:v>
      </x:c>
      <x:c r="L2871" s="15" t="n">
        <x:v>43.2</x:v>
      </x:c>
      <x:c r="M2871" s="11" t="b">
        <x:f aca="0">TRUE()</x:f>
        <x:v>1</x:v>
      </x:c>
      <x:c r="N2871" s="11" t="b">
        <x:f aca="0">FALSE()</x:f>
        <x:v>0</x:v>
      </x:c>
      <x:c r="O2871" s="1" t="s">
        <x:v>5015</x:v>
      </x:c>
      <x:c r="P2871" s="11" t="b">
        <x:f aca="0">FALSE()</x:f>
        <x:v>0</x:v>
      </x:c>
    </x:row>
    <x:row r="2872" ht="15" hidden="0" customHeight="1">
      <x:c r="A2872" s="1" t="s">
        <x:v>8021</x:v>
      </x:c>
      <x:c r="B2872" s="1" t="s">
        <x:v>3956</x:v>
      </x:c>
      <x:c r="C2872" s="14" t="n">
        <x:v>45381</x:v>
      </x:c>
      <x:c r="D2872" s="1" t="s">
        <x:v>5010</x:v>
      </x:c>
      <x:c r="E2872" s="1" t="s">
        <x:v>5011</x:v>
      </x:c>
      <x:c r="F2872" s="1" t="s">
        <x:v>5012</x:v>
      </x:c>
      <x:c r="G2872" s="1" t="s">
        <x:v>5013</x:v>
      </x:c>
      <x:c r="H2872" s="1" t="s">
        <x:v>5014</x:v>
      </x:c>
      <x:c r="I2872" s="1" t="s">
        <x:v>5014</x:v>
      </x:c>
      <x:c r="J2872" s="1" t="n">
        <x:v>0.5</x:v>
      </x:c>
      <x:c r="K2872" s="1" t="n">
        <x:v>0.6</x:v>
      </x:c>
      <x:c r="L2872" s="15" t="n">
        <x:v>36</x:v>
      </x:c>
      <x:c r="M2872" s="11" t="b">
        <x:f aca="0">TRUE()</x:f>
        <x:v>1</x:v>
      </x:c>
      <x:c r="N2872" s="11" t="b">
        <x:f aca="0">FALSE()</x:f>
        <x:v>0</x:v>
      </x:c>
      <x:c r="O2872" s="1" t="s">
        <x:v>5015</x:v>
      </x:c>
      <x:c r="P2872" s="11" t="b">
        <x:f aca="0">FALSE()</x:f>
        <x:v>0</x:v>
      </x:c>
    </x:row>
    <x:row r="2873" ht="15" hidden="0" customHeight="1">
      <x:c r="A2873" s="1" t="s">
        <x:v>8022</x:v>
      </x:c>
      <x:c r="B2873" s="1" t="s">
        <x:v>3956</x:v>
      </x:c>
      <x:c r="C2873" s="14" t="n">
        <x:v>45436</x:v>
      </x:c>
      <x:c r="D2873" s="1" t="s">
        <x:v>5018</x:v>
      </x:c>
      <x:c r="E2873" s="1" t="s">
        <x:v>5019</x:v>
      </x:c>
      <x:c r="F2873" s="1" t="s">
        <x:v>5020</x:v>
      </x:c>
      <x:c r="G2873" s="1" t="s">
        <x:v>5021</x:v>
      </x:c>
      <x:c r="H2873" s="1" t="s">
        <x:v>5031</x:v>
      </x:c>
      <x:c r="I2873" s="1" t="s">
        <x:v>5014</x:v>
      </x:c>
      <x:c r="J2873" s="1" t="n">
        <x:v>1.2</x:v>
      </x:c>
      <x:c r="K2873" s="1" t="n">
        <x:v>15.3</x:v>
      </x:c>
      <x:c r="L2873" s="15" t="n">
        <x:v>86.4</x:v>
      </x:c>
      <x:c r="M2873" s="11" t="b">
        <x:f aca="0">TRUE()</x:f>
        <x:v>1</x:v>
      </x:c>
      <x:c r="N2873" s="11" t="b">
        <x:f aca="0">FALSE()</x:f>
        <x:v>0</x:v>
      </x:c>
      <x:c r="O2873" s="1" t="s">
        <x:v>5098</x:v>
      </x:c>
      <x:c r="P2873" s="11" t="b">
        <x:f aca="0">FALSE()</x:f>
        <x:v>0</x:v>
      </x:c>
    </x:row>
    <x:row r="2874" ht="15" hidden="0" customHeight="1">
      <x:c r="A2874" s="1" t="s">
        <x:v>8023</x:v>
      </x:c>
      <x:c r="B2874" s="1" t="s">
        <x:v>3956</x:v>
      </x:c>
      <x:c r="C2874" s="14" t="n">
        <x:v>45711</x:v>
      </x:c>
      <x:c r="D2874" s="1" t="s">
        <x:v>5010</x:v>
      </x:c>
      <x:c r="E2874" s="1" t="s">
        <x:v>5011</x:v>
      </x:c>
      <x:c r="F2874" s="1" t="s">
        <x:v>5012</x:v>
      </x:c>
      <x:c r="G2874" s="1" t="s">
        <x:v>5013</x:v>
      </x:c>
      <x:c r="H2874" s="1" t="s">
        <x:v>5014</x:v>
      </x:c>
      <x:c r="I2874" s="1" t="s">
        <x:v>5014</x:v>
      </x:c>
      <x:c r="J2874" s="1" t="n">
        <x:v>1.2</x:v>
      </x:c>
      <x:c r="K2874" s="1" t="n">
        <x:v>1.4</x:v>
      </x:c>
      <x:c r="L2874" s="15" t="n">
        <x:v>86.4</x:v>
      </x:c>
      <x:c r="M2874" s="11" t="b">
        <x:f aca="0">TRUE()</x:f>
        <x:v>1</x:v>
      </x:c>
      <x:c r="N2874" s="11" t="b">
        <x:f aca="0">FALSE()</x:f>
        <x:v>0</x:v>
      </x:c>
      <x:c r="O2874" s="1" t="s">
        <x:v>5015</x:v>
      </x:c>
      <x:c r="P2874" s="11" t="b">
        <x:f aca="0">FALSE()</x:f>
        <x:v>0</x:v>
      </x:c>
    </x:row>
    <x:row r="2875" ht="15" hidden="0" customHeight="1">
      <x:c r="A2875" s="1" t="s">
        <x:v>8024</x:v>
      </x:c>
      <x:c r="B2875" s="1" t="s">
        <x:v>1443</x:v>
      </x:c>
      <x:c r="C2875" s="14" t="n">
        <x:v>45345</x:v>
      </x:c>
      <x:c r="D2875" s="1" t="s">
        <x:v>5010</x:v>
      </x:c>
      <x:c r="E2875" s="1" t="s">
        <x:v>5011</x:v>
      </x:c>
      <x:c r="F2875" s="1" t="s">
        <x:v>5012</x:v>
      </x:c>
      <x:c r="G2875" s="1" t="s">
        <x:v>5013</x:v>
      </x:c>
      <x:c r="H2875" s="1" t="s">
        <x:v>5014</x:v>
      </x:c>
      <x:c r="I2875" s="1" t="s">
        <x:v>5014</x:v>
      </x:c>
      <x:c r="J2875" s="1" t="n">
        <x:v>1.6</x:v>
      </x:c>
      <x:c r="K2875" s="1" t="n">
        <x:v>2.9</x:v>
      </x:c>
      <x:c r="L2875" s="15" t="n">
        <x:v>115.2</x:v>
      </x:c>
      <x:c r="M2875" s="11" t="b">
        <x:f aca="0">TRUE()</x:f>
        <x:v>1</x:v>
      </x:c>
      <x:c r="N2875" s="11" t="b">
        <x:f aca="0">FALSE()</x:f>
        <x:v>0</x:v>
      </x:c>
      <x:c r="O2875" s="1" t="s">
        <x:v>5015</x:v>
      </x:c>
      <x:c r="P2875" s="11" t="b">
        <x:f aca="0">FALSE()</x:f>
        <x:v>0</x:v>
      </x:c>
    </x:row>
    <x:row r="2876" ht="15" hidden="0" customHeight="1">
      <x:c r="A2876" s="1" t="s">
        <x:v>8025</x:v>
      </x:c>
      <x:c r="B2876" s="1" t="s">
        <x:v>1443</x:v>
      </x:c>
      <x:c r="C2876" s="14" t="n">
        <x:v>45366</x:v>
      </x:c>
      <x:c r="D2876" s="1" t="s">
        <x:v>5054</x:v>
      </x:c>
      <x:c r="E2876" s="1" t="s">
        <x:v>5055</x:v>
      </x:c>
      <x:c r="F2876" s="1" t="s">
        <x:v>5012</x:v>
      </x:c>
      <x:c r="G2876" s="1" t="s">
        <x:v>5013</x:v>
      </x:c>
      <x:c r="H2876" s="1" t="s">
        <x:v>5014</x:v>
      </x:c>
      <x:c r="I2876" s="1" t="s">
        <x:v>5014</x:v>
      </x:c>
      <x:c r="J2876" s="1" t="n">
        <x:v>1.8</x:v>
      </x:c>
      <x:c r="K2876" s="1" t="n">
        <x:v>0.9</x:v>
      </x:c>
      <x:c r="L2876" s="15" t="n">
        <x:v>129.6</x:v>
      </x:c>
      <x:c r="M2876" s="11" t="b">
        <x:f aca="0">TRUE()</x:f>
        <x:v>1</x:v>
      </x:c>
      <x:c r="N2876" s="11" t="b">
        <x:f aca="0">FALSE()</x:f>
        <x:v>0</x:v>
      </x:c>
      <x:c r="O2876" s="1" t="s">
        <x:v>5015</x:v>
      </x:c>
      <x:c r="P2876" s="11" t="b">
        <x:f aca="0">FALSE()</x:f>
        <x:v>0</x:v>
      </x:c>
    </x:row>
    <x:row r="2877" ht="15" hidden="0" customHeight="1">
      <x:c r="A2877" s="1" t="s">
        <x:v>8026</x:v>
      </x:c>
      <x:c r="B2877" s="1" t="s">
        <x:v>1443</x:v>
      </x:c>
      <x:c r="C2877" s="14" t="n">
        <x:v>45866</x:v>
      </x:c>
      <x:c r="D2877" s="1" t="s">
        <x:v>5018</x:v>
      </x:c>
      <x:c r="E2877" s="1" t="s">
        <x:v>5035</x:v>
      </x:c>
      <x:c r="F2877" s="1" t="s">
        <x:v>5029</x:v>
      </x:c>
      <x:c r="G2877" s="1" t="s">
        <x:v>5030</x:v>
      </x:c>
      <x:c r="H2877" s="1" t="s">
        <x:v>5022</x:v>
      </x:c>
      <x:c r="I2877" s="1" t="s">
        <x:v>5059</x:v>
      </x:c>
      <x:c r="J2877" s="1" t="n">
        <x:v>1.6</x:v>
      </x:c>
      <x:c r="K2877" s="1" t="n">
        <x:v>2.6</x:v>
      </x:c>
      <x:c r="L2877" s="15" t="n">
        <x:v>594.39</x:v>
      </x:c>
      <x:c r="M2877" s="11" t="b">
        <x:f aca="0">TRUE()</x:f>
        <x:v>1</x:v>
      </x:c>
      <x:c r="N2877" s="11" t="b">
        <x:f aca="0">FALSE()</x:f>
        <x:v>0</x:v>
      </x:c>
      <x:c r="O2877" s="1" t="s">
        <x:v>5037</x:v>
      </x:c>
      <x:c r="P2877" s="11" t="b">
        <x:f aca="0">FALSE()</x:f>
        <x:v>0</x:v>
      </x:c>
    </x:row>
    <x:row r="2878" ht="15" hidden="0" customHeight="1">
      <x:c r="A2878" s="1" t="s">
        <x:v>8027</x:v>
      </x:c>
      <x:c r="B2878" s="1" t="s">
        <x:v>1443</x:v>
      </x:c>
      <x:c r="C2878" s="14" t="n">
        <x:v>46151</x:v>
      </x:c>
      <x:c r="D2878" s="1" t="s">
        <x:v>5010</x:v>
      </x:c>
      <x:c r="E2878" s="1" t="s">
        <x:v>5011</x:v>
      </x:c>
      <x:c r="F2878" s="1" t="s">
        <x:v>5012</x:v>
      </x:c>
      <x:c r="G2878" s="1" t="s">
        <x:v>5013</x:v>
      </x:c>
      <x:c r="H2878" s="1" t="s">
        <x:v>5014</x:v>
      </x:c>
      <x:c r="I2878" s="1" t="s">
        <x:v>5014</x:v>
      </x:c>
      <x:c r="J2878" s="1" t="n">
        <x:v>1.1</x:v>
      </x:c>
      <x:c r="K2878" s="1" t="n">
        <x:v>2.4</x:v>
      </x:c>
      <x:c r="L2878" s="15" t="n">
        <x:v>79.2</x:v>
      </x:c>
      <x:c r="M2878" s="11" t="b">
        <x:f aca="0">TRUE()</x:f>
        <x:v>1</x:v>
      </x:c>
      <x:c r="N2878" s="11" t="b">
        <x:f aca="0">FALSE()</x:f>
        <x:v>0</x:v>
      </x:c>
      <x:c r="O2878" s="1" t="s">
        <x:v>5015</x:v>
      </x:c>
      <x:c r="P2878" s="11" t="b">
        <x:f aca="0">FALSE()</x:f>
        <x:v>0</x:v>
      </x:c>
    </x:row>
    <x:row r="2879" ht="15" hidden="0" customHeight="1">
      <x:c r="A2879" s="1" t="s">
        <x:v>8028</x:v>
      </x:c>
      <x:c r="B2879" s="1" t="s">
        <x:v>3961</x:v>
      </x:c>
      <x:c r="C2879" s="14" t="n">
        <x:v>45590</x:v>
      </x:c>
      <x:c r="D2879" s="1" t="s">
        <x:v>5010</x:v>
      </x:c>
      <x:c r="E2879" s="1" t="s">
        <x:v>5011</x:v>
      </x:c>
      <x:c r="F2879" s="1" t="s">
        <x:v>5012</x:v>
      </x:c>
      <x:c r="G2879" s="1" t="s">
        <x:v>5013</x:v>
      </x:c>
      <x:c r="H2879" s="1" t="s">
        <x:v>5014</x:v>
      </x:c>
      <x:c r="I2879" s="1" t="s">
        <x:v>5014</x:v>
      </x:c>
      <x:c r="J2879" s="1" t="n">
        <x:v>1.7</x:v>
      </x:c>
      <x:c r="K2879" s="1" t="n">
        <x:v>0.8</x:v>
      </x:c>
      <x:c r="L2879" s="15" t="n">
        <x:v>122.4</x:v>
      </x:c>
      <x:c r="M2879" s="11" t="b">
        <x:f aca="0">FALSE()</x:f>
        <x:v>0</x:v>
      </x:c>
      <x:c r="N2879" s="11" t="b">
        <x:f aca="0">FALSE()</x:f>
        <x:v>0</x:v>
      </x:c>
      <x:c r="O2879" s="1" t="s">
        <x:v>5015</x:v>
      </x:c>
      <x:c r="P2879" s="11" t="b">
        <x:f aca="0">FALSE()</x:f>
        <x:v>0</x:v>
      </x:c>
    </x:row>
    <x:row r="2880" ht="15" hidden="0" customHeight="1">
      <x:c r="A2880" s="1" t="s">
        <x:v>8029</x:v>
      </x:c>
      <x:c r="B2880" s="1" t="s">
        <x:v>3961</x:v>
      </x:c>
      <x:c r="C2880" s="14" t="n">
        <x:v>45691</x:v>
      </x:c>
      <x:c r="D2880" s="1" t="s">
        <x:v>5010</x:v>
      </x:c>
      <x:c r="E2880" s="1" t="s">
        <x:v>5011</x:v>
      </x:c>
      <x:c r="F2880" s="1" t="s">
        <x:v>5012</x:v>
      </x:c>
      <x:c r="G2880" s="1" t="s">
        <x:v>5013</x:v>
      </x:c>
      <x:c r="H2880" s="1" t="s">
        <x:v>5014</x:v>
      </x:c>
      <x:c r="I2880" s="1" t="s">
        <x:v>5014</x:v>
      </x:c>
      <x:c r="J2880" s="1" t="n">
        <x:v>1.5</x:v>
      </x:c>
      <x:c r="K2880" s="1" t="n">
        <x:v>0.2</x:v>
      </x:c>
      <x:c r="L2880" s="15" t="n">
        <x:v>108</x:v>
      </x:c>
      <x:c r="M2880" s="11" t="b">
        <x:f aca="0">TRUE()</x:f>
        <x:v>1</x:v>
      </x:c>
      <x:c r="N2880" s="11" t="b">
        <x:f aca="0">FALSE()</x:f>
        <x:v>0</x:v>
      </x:c>
      <x:c r="O2880" s="1" t="s">
        <x:v>5015</x:v>
      </x:c>
      <x:c r="P2880" s="11" t="b">
        <x:f aca="0">FALSE()</x:f>
        <x:v>0</x:v>
      </x:c>
    </x:row>
    <x:row r="2881" ht="15" hidden="0" customHeight="1">
      <x:c r="A2881" s="1" t="s">
        <x:v>8030</x:v>
      </x:c>
      <x:c r="B2881" s="1" t="s">
        <x:v>3961</x:v>
      </x:c>
      <x:c r="C2881" s="14" t="n">
        <x:v>45771</x:v>
      </x:c>
      <x:c r="D2881" s="1" t="s">
        <x:v>5010</x:v>
      </x:c>
      <x:c r="E2881" s="1" t="s">
        <x:v>5011</x:v>
      </x:c>
      <x:c r="F2881" s="1" t="s">
        <x:v>5012</x:v>
      </x:c>
      <x:c r="G2881" s="1" t="s">
        <x:v>5013</x:v>
      </x:c>
      <x:c r="H2881" s="1" t="s">
        <x:v>5014</x:v>
      </x:c>
      <x:c r="I2881" s="1" t="s">
        <x:v>5014</x:v>
      </x:c>
      <x:c r="J2881" s="1" t="n">
        <x:v>1.6</x:v>
      </x:c>
      <x:c r="K2881" s="1" t="n">
        <x:v>2.2</x:v>
      </x:c>
      <x:c r="L2881" s="15" t="n">
        <x:v>115.2</x:v>
      </x:c>
      <x:c r="M2881" s="11" t="b">
        <x:f aca="0">TRUE()</x:f>
        <x:v>1</x:v>
      </x:c>
      <x:c r="N2881" s="11" t="b">
        <x:f aca="0">FALSE()</x:f>
        <x:v>0</x:v>
      </x:c>
      <x:c r="O2881" s="1" t="s">
        <x:v>5015</x:v>
      </x:c>
      <x:c r="P2881" s="11" t="b">
        <x:f aca="0">FALSE()</x:f>
        <x:v>0</x:v>
      </x:c>
    </x:row>
    <x:row r="2882" ht="15" hidden="0" customHeight="1">
      <x:c r="A2882" s="1" t="s">
        <x:v>8031</x:v>
      </x:c>
      <x:c r="B2882" s="1" t="s">
        <x:v>3961</x:v>
      </x:c>
      <x:c r="C2882" s="14" t="n">
        <x:v>46055</x:v>
      </x:c>
      <x:c r="D2882" s="1" t="s">
        <x:v>5018</x:v>
      </x:c>
      <x:c r="E2882" s="1" t="s">
        <x:v>5116</x:v>
      </x:c>
      <x:c r="F2882" s="1" t="s">
        <x:v>5029</x:v>
      </x:c>
      <x:c r="G2882" s="1" t="s">
        <x:v>5030</x:v>
      </x:c>
      <x:c r="H2882" s="1" t="s">
        <x:v>5022</x:v>
      </x:c>
      <x:c r="I2882" s="1" t="s">
        <x:v>5014</x:v>
      </x:c>
      <x:c r="J2882" s="1" t="n">
        <x:v>3</x:v>
      </x:c>
      <x:c r="K2882" s="1" t="n">
        <x:v>2.1</x:v>
      </x:c>
      <x:c r="L2882" s="15" t="n">
        <x:v>216</x:v>
      </x:c>
      <x:c r="M2882" s="11" t="b">
        <x:f aca="0">TRUE()</x:f>
        <x:v>1</x:v>
      </x:c>
      <x:c r="N2882" s="11" t="b">
        <x:f aca="0">FALSE()</x:f>
        <x:v>0</x:v>
      </x:c>
      <x:c r="O2882" s="1" t="s">
        <x:v>5037</x:v>
      </x:c>
      <x:c r="P2882" s="11" t="b">
        <x:f aca="0">FALSE()</x:f>
        <x:v>0</x:v>
      </x:c>
    </x:row>
    <x:row r="2883" ht="15" hidden="0" customHeight="1">
      <x:c r="A2883" s="1" t="s">
        <x:v>8032</x:v>
      </x:c>
      <x:c r="B2883" s="1" t="s">
        <x:v>3961</x:v>
      </x:c>
      <x:c r="C2883" s="14" t="n">
        <x:v>46141</x:v>
      </x:c>
      <x:c r="D2883" s="1" t="s">
        <x:v>5054</x:v>
      </x:c>
      <x:c r="E2883" s="1" t="s">
        <x:v>5055</x:v>
      </x:c>
      <x:c r="F2883" s="1" t="s">
        <x:v>5012</x:v>
      </x:c>
      <x:c r="G2883" s="1" t="s">
        <x:v>5013</x:v>
      </x:c>
      <x:c r="H2883" s="1" t="s">
        <x:v>5014</x:v>
      </x:c>
      <x:c r="I2883" s="1" t="s">
        <x:v>5014</x:v>
      </x:c>
      <x:c r="J2883" s="1" t="n">
        <x:v>1</x:v>
      </x:c>
      <x:c r="K2883" s="1" t="n">
        <x:v>2.7</x:v>
      </x:c>
      <x:c r="L2883" s="15" t="n">
        <x:v>72</x:v>
      </x:c>
      <x:c r="M2883" s="11" t="b">
        <x:f aca="0">TRUE()</x:f>
        <x:v>1</x:v>
      </x:c>
      <x:c r="N2883" s="11" t="b">
        <x:f aca="0">FALSE()</x:f>
        <x:v>0</x:v>
      </x:c>
      <x:c r="O2883" s="1" t="s">
        <x:v>5015</x:v>
      </x:c>
      <x:c r="P2883" s="11" t="b">
        <x:f aca="0">FALSE()</x:f>
        <x:v>0</x:v>
      </x:c>
    </x:row>
    <x:row r="2884" ht="15" hidden="0" customHeight="1">
      <x:c r="A2884" s="1" t="s">
        <x:v>8033</x:v>
      </x:c>
      <x:c r="B2884" s="1" t="s">
        <x:v>3961</x:v>
      </x:c>
      <x:c r="C2884" s="14" t="n">
        <x:v>46182</x:v>
      </x:c>
      <x:c r="D2884" s="1" t="s">
        <x:v>5018</x:v>
      </x:c>
      <x:c r="E2884" s="1" t="s">
        <x:v>5130</x:v>
      </x:c>
      <x:c r="F2884" s="1" t="s">
        <x:v>5111</x:v>
      </x:c>
      <x:c r="G2884" s="1" t="s">
        <x:v>5112</x:v>
      </x:c>
      <x:c r="H2884" s="1" t="s">
        <x:v>5031</x:v>
      </x:c>
      <x:c r="I2884" s="1" t="s">
        <x:v>5059</x:v>
      </x:c>
      <x:c r="J2884" s="1" t="n">
        <x:v>1</x:v>
      </x:c>
      <x:c r="K2884" s="1" t="n">
        <x:v>15.4</x:v>
      </x:c>
      <x:c r="L2884" s="15" t="n">
        <x:v>413.23</x:v>
      </x:c>
      <x:c r="M2884" s="11" t="b">
        <x:f aca="0">TRUE()</x:f>
        <x:v>1</x:v>
      </x:c>
      <x:c r="N2884" s="11" t="b">
        <x:f aca="0">FALSE()</x:f>
        <x:v>0</x:v>
      </x:c>
      <x:c r="O2884" s="1" t="s">
        <x:v>5033</x:v>
      </x:c>
      <x:c r="P2884" s="11" t="b">
        <x:f aca="0">TRUE()</x:f>
        <x:v>1</x:v>
      </x:c>
    </x:row>
    <x:row r="2885" ht="15" hidden="0" customHeight="1">
      <x:c r="A2885" s="1" t="s">
        <x:v>8034</x:v>
      </x:c>
      <x:c r="B2885" s="1" t="s">
        <x:v>1445</x:v>
      </x:c>
      <x:c r="C2885" s="14" t="n">
        <x:v>45337</x:v>
      </x:c>
      <x:c r="D2885" s="1" t="s">
        <x:v>5010</x:v>
      </x:c>
      <x:c r="E2885" s="1" t="s">
        <x:v>5011</x:v>
      </x:c>
      <x:c r="F2885" s="1" t="s">
        <x:v>5012</x:v>
      </x:c>
      <x:c r="G2885" s="1" t="s">
        <x:v>5013</x:v>
      </x:c>
      <x:c r="H2885" s="1" t="s">
        <x:v>5014</x:v>
      </x:c>
      <x:c r="I2885" s="1" t="s">
        <x:v>5014</x:v>
      </x:c>
      <x:c r="J2885" s="1" t="n">
        <x:v>1.7</x:v>
      </x:c>
      <x:c r="K2885" s="1" t="n">
        <x:v>1.8</x:v>
      </x:c>
      <x:c r="L2885" s="15" t="n">
        <x:v>122.4</x:v>
      </x:c>
      <x:c r="M2885" s="11" t="b">
        <x:f aca="0">TRUE()</x:f>
        <x:v>1</x:v>
      </x:c>
      <x:c r="N2885" s="11" t="b">
        <x:f aca="0">FALSE()</x:f>
        <x:v>0</x:v>
      </x:c>
      <x:c r="O2885" s="1" t="s">
        <x:v>5015</x:v>
      </x:c>
      <x:c r="P2885" s="11" t="b">
        <x:f aca="0">FALSE()</x:f>
        <x:v>0</x:v>
      </x:c>
    </x:row>
    <x:row r="2886" ht="15" hidden="0" customHeight="1">
      <x:c r="A2886" s="1" t="s">
        <x:v>8035</x:v>
      </x:c>
      <x:c r="B2886" s="1" t="s">
        <x:v>1445</x:v>
      </x:c>
      <x:c r="C2886" s="14" t="n">
        <x:v>45466</x:v>
      </x:c>
      <x:c r="D2886" s="1" t="s">
        <x:v>5018</x:v>
      </x:c>
      <x:c r="E2886" s="1" t="s">
        <x:v>5070</x:v>
      </x:c>
      <x:c r="F2886" s="1" t="s">
        <x:v>5071</x:v>
      </x:c>
      <x:c r="G2886" s="1" t="s">
        <x:v>5072</x:v>
      </x:c>
      <x:c r="H2886" s="1" t="s">
        <x:v>5031</x:v>
      </x:c>
      <x:c r="I2886" s="1" t="s">
        <x:v>5032</x:v>
      </x:c>
      <x:c r="J2886" s="1" t="n">
        <x:v>2.5</x:v>
      </x:c>
      <x:c r="K2886" s="1" t="n">
        <x:v>13.7</x:v>
      </x:c>
      <x:c r="L2886" s="15" t="n">
        <x:v>998.98</x:v>
      </x:c>
      <x:c r="M2886" s="11" t="b">
        <x:f aca="0">TRUE()</x:f>
        <x:v>1</x:v>
      </x:c>
      <x:c r="N2886" s="11" t="b">
        <x:f aca="0">FALSE()</x:f>
        <x:v>0</x:v>
      </x:c>
      <x:c r="O2886" s="1" t="s">
        <x:v>5068</x:v>
      </x:c>
      <x:c r="P2886" s="11" t="b">
        <x:f aca="0">FALSE()</x:f>
        <x:v>0</x:v>
      </x:c>
    </x:row>
    <x:row r="2887" ht="15" hidden="0" customHeight="1">
      <x:c r="A2887" s="1" t="s">
        <x:v>8036</x:v>
      </x:c>
      <x:c r="B2887" s="1" t="s">
        <x:v>1445</x:v>
      </x:c>
      <x:c r="C2887" s="14" t="n">
        <x:v>46173</x:v>
      </x:c>
      <x:c r="D2887" s="1" t="s">
        <x:v>5010</x:v>
      </x:c>
      <x:c r="E2887" s="1" t="s">
        <x:v>5011</x:v>
      </x:c>
      <x:c r="F2887" s="1" t="s">
        <x:v>5012</x:v>
      </x:c>
      <x:c r="G2887" s="1" t="s">
        <x:v>5013</x:v>
      </x:c>
      <x:c r="H2887" s="1" t="s">
        <x:v>5014</x:v>
      </x:c>
      <x:c r="I2887" s="1" t="s">
        <x:v>5014</x:v>
      </x:c>
      <x:c r="J2887" s="1" t="n">
        <x:v>1.5</x:v>
      </x:c>
      <x:c r="K2887" s="1" t="n">
        <x:v>0.6</x:v>
      </x:c>
      <x:c r="L2887" s="15" t="n">
        <x:v>108</x:v>
      </x:c>
      <x:c r="M2887" s="11" t="b">
        <x:f aca="0">TRUE()</x:f>
        <x:v>1</x:v>
      </x:c>
      <x:c r="N2887" s="11" t="b">
        <x:f aca="0">FALSE()</x:f>
        <x:v>0</x:v>
      </x:c>
      <x:c r="O2887" s="1" t="s">
        <x:v>5015</x:v>
      </x:c>
      <x:c r="P2887" s="11" t="b">
        <x:f aca="0">FALSE()</x:f>
        <x:v>0</x:v>
      </x:c>
    </x:row>
    <x:row r="2888" ht="15" hidden="0" customHeight="1">
      <x:c r="A2888" s="1" t="s">
        <x:v>8037</x:v>
      </x:c>
      <x:c r="B2888" s="1" t="s">
        <x:v>1445</x:v>
      </x:c>
      <x:c r="C2888" s="14" t="n">
        <x:v>46200</x:v>
      </x:c>
      <x:c r="D2888" s="1" t="s">
        <x:v>5054</x:v>
      </x:c>
      <x:c r="E2888" s="1" t="s">
        <x:v>5055</x:v>
      </x:c>
      <x:c r="F2888" s="1" t="s">
        <x:v>5012</x:v>
      </x:c>
      <x:c r="G2888" s="1" t="s">
        <x:v>5013</x:v>
      </x:c>
      <x:c r="H2888" s="1" t="s">
        <x:v>5014</x:v>
      </x:c>
      <x:c r="I2888" s="1" t="s">
        <x:v>5014</x:v>
      </x:c>
      <x:c r="J2888" s="1" t="n">
        <x:v>1.3</x:v>
      </x:c>
      <x:c r="K2888" s="1" t="n">
        <x:v>0.2</x:v>
      </x:c>
      <x:c r="L2888" s="15" t="n">
        <x:v>93.6</x:v>
      </x:c>
      <x:c r="M2888" s="11" t="b">
        <x:f aca="0">TRUE()</x:f>
        <x:v>1</x:v>
      </x:c>
      <x:c r="N2888" s="11" t="b">
        <x:f aca="0">FALSE()</x:f>
        <x:v>0</x:v>
      </x:c>
      <x:c r="O2888" s="1" t="s">
        <x:v>5015</x:v>
      </x:c>
      <x:c r="P2888" s="11" t="b">
        <x:f aca="0">FALSE()</x:f>
        <x:v>0</x:v>
      </x:c>
    </x:row>
    <x:row r="2889" ht="15" hidden="0" customHeight="1">
      <x:c r="A2889" s="1" t="s">
        <x:v>8038</x:v>
      </x:c>
      <x:c r="B2889" s="1" t="s">
        <x:v>3966</x:v>
      </x:c>
      <x:c r="C2889" s="14" t="n">
        <x:v>45303</x:v>
      </x:c>
      <x:c r="D2889" s="1" t="s">
        <x:v>5018</x:v>
      </x:c>
      <x:c r="E2889" s="1" t="s">
        <x:v>5116</x:v>
      </x:c>
      <x:c r="F2889" s="1" t="s">
        <x:v>5029</x:v>
      </x:c>
      <x:c r="G2889" s="1" t="s">
        <x:v>5030</x:v>
      </x:c>
      <x:c r="H2889" s="1" t="s">
        <x:v>5036</x:v>
      </x:c>
      <x:c r="I2889" s="1" t="s">
        <x:v>5014</x:v>
      </x:c>
      <x:c r="J2889" s="1" t="n">
        <x:v>4.7</x:v>
      </x:c>
      <x:c r="K2889" s="1" t="n">
        <x:v>25.3</x:v>
      </x:c>
      <x:c r="L2889" s="15" t="n">
        <x:v>338.4</x:v>
      </x:c>
      <x:c r="M2889" s="11" t="b">
        <x:f aca="0">TRUE()</x:f>
        <x:v>1</x:v>
      </x:c>
      <x:c r="N2889" s="11" t="b">
        <x:f aca="0">FALSE()</x:f>
        <x:v>0</x:v>
      </x:c>
      <x:c r="O2889" s="1" t="s">
        <x:v>5073</x:v>
      </x:c>
      <x:c r="P2889" s="11" t="b">
        <x:f aca="0">TRUE()</x:f>
        <x:v>1</x:v>
      </x:c>
      <x:c r="Q2889" s="1" t="s">
        <x:v>8039</x:v>
      </x:c>
    </x:row>
    <x:row r="2890" ht="15" hidden="0" customHeight="1">
      <x:c r="A2890" s="1" t="s">
        <x:v>8040</x:v>
      </x:c>
      <x:c r="B2890" s="1" t="s">
        <x:v>3966</x:v>
      </x:c>
      <x:c r="C2890" s="14" t="n">
        <x:v>45489</x:v>
      </x:c>
      <x:c r="D2890" s="1" t="s">
        <x:v>5010</x:v>
      </x:c>
      <x:c r="E2890" s="1" t="s">
        <x:v>5011</x:v>
      </x:c>
      <x:c r="F2890" s="1" t="s">
        <x:v>5012</x:v>
      </x:c>
      <x:c r="G2890" s="1" t="s">
        <x:v>5013</x:v>
      </x:c>
      <x:c r="H2890" s="1" t="s">
        <x:v>5014</x:v>
      </x:c>
      <x:c r="I2890" s="1" t="s">
        <x:v>5014</x:v>
      </x:c>
      <x:c r="J2890" s="1" t="n">
        <x:v>0.3</x:v>
      </x:c>
      <x:c r="K2890" s="1" t="n">
        <x:v>0.9</x:v>
      </x:c>
      <x:c r="L2890" s="15" t="n">
        <x:v>21.6</x:v>
      </x:c>
      <x:c r="M2890" s="11" t="b">
        <x:f aca="0">TRUE()</x:f>
        <x:v>1</x:v>
      </x:c>
      <x:c r="N2890" s="11" t="b">
        <x:f aca="0">FALSE()</x:f>
        <x:v>0</x:v>
      </x:c>
      <x:c r="O2890" s="1" t="s">
        <x:v>5015</x:v>
      </x:c>
      <x:c r="P2890" s="11" t="b">
        <x:f aca="0">FALSE()</x:f>
        <x:v>0</x:v>
      </x:c>
    </x:row>
    <x:row r="2891" ht="15" hidden="0" customHeight="1">
      <x:c r="A2891" s="1" t="s">
        <x:v>8041</x:v>
      </x:c>
      <x:c r="B2891" s="1" t="s">
        <x:v>3966</x:v>
      </x:c>
      <x:c r="C2891" s="14" t="n">
        <x:v>45665</x:v>
      </x:c>
      <x:c r="D2891" s="1" t="s">
        <x:v>5010</x:v>
      </x:c>
      <x:c r="E2891" s="1" t="s">
        <x:v>5011</x:v>
      </x:c>
      <x:c r="F2891" s="1" t="s">
        <x:v>5012</x:v>
      </x:c>
      <x:c r="G2891" s="1" t="s">
        <x:v>5013</x:v>
      </x:c>
      <x:c r="H2891" s="1" t="s">
        <x:v>5014</x:v>
      </x:c>
      <x:c r="I2891" s="1" t="s">
        <x:v>5014</x:v>
      </x:c>
      <x:c r="J2891" s="1" t="n">
        <x:v>1.5</x:v>
      </x:c>
      <x:c r="K2891" s="1" t="n">
        <x:v>0.9</x:v>
      </x:c>
      <x:c r="L2891" s="15" t="n">
        <x:v>108</x:v>
      </x:c>
      <x:c r="M2891" s="11" t="b">
        <x:f aca="0">FALSE()</x:f>
        <x:v>0</x:v>
      </x:c>
      <x:c r="N2891" s="11" t="b">
        <x:f aca="0">FALSE()</x:f>
        <x:v>0</x:v>
      </x:c>
      <x:c r="O2891" s="1" t="s">
        <x:v>5015</x:v>
      </x:c>
      <x:c r="P2891" s="11" t="b">
        <x:f aca="0">FALSE()</x:f>
        <x:v>0</x:v>
      </x:c>
    </x:row>
    <x:row r="2892" ht="15" hidden="0" customHeight="1">
      <x:c r="A2892" s="1" t="s">
        <x:v>8042</x:v>
      </x:c>
      <x:c r="B2892" s="1" t="s">
        <x:v>3966</x:v>
      </x:c>
      <x:c r="C2892" s="14" t="n">
        <x:v>45853</x:v>
      </x:c>
      <x:c r="D2892" s="1" t="s">
        <x:v>5010</x:v>
      </x:c>
      <x:c r="E2892" s="1" t="s">
        <x:v>5011</x:v>
      </x:c>
      <x:c r="F2892" s="1" t="s">
        <x:v>5012</x:v>
      </x:c>
      <x:c r="G2892" s="1" t="s">
        <x:v>5013</x:v>
      </x:c>
      <x:c r="H2892" s="1" t="s">
        <x:v>5014</x:v>
      </x:c>
      <x:c r="I2892" s="1" t="s">
        <x:v>5014</x:v>
      </x:c>
      <x:c r="J2892" s="1" t="n">
        <x:v>1.1</x:v>
      </x:c>
      <x:c r="K2892" s="1" t="n">
        <x:v>1.6</x:v>
      </x:c>
      <x:c r="L2892" s="15" t="n">
        <x:v>79.2</x:v>
      </x:c>
      <x:c r="M2892" s="11" t="b">
        <x:f aca="0">TRUE()</x:f>
        <x:v>1</x:v>
      </x:c>
      <x:c r="N2892" s="11" t="b">
        <x:f aca="0">FALSE()</x:f>
        <x:v>0</x:v>
      </x:c>
      <x:c r="O2892" s="1" t="s">
        <x:v>5015</x:v>
      </x:c>
      <x:c r="P2892" s="11" t="b">
        <x:f aca="0">FALSE()</x:f>
        <x:v>0</x:v>
      </x:c>
    </x:row>
    <x:row r="2893" ht="15" hidden="0" customHeight="1">
      <x:c r="A2893" s="1" t="s">
        <x:v>8043</x:v>
      </x:c>
      <x:c r="B2893" s="1" t="s">
        <x:v>3966</x:v>
      </x:c>
      <x:c r="C2893" s="14" t="n">
        <x:v>46193</x:v>
      </x:c>
      <x:c r="D2893" s="1" t="s">
        <x:v>5018</x:v>
      </x:c>
      <x:c r="E2893" s="1" t="s">
        <x:v>5028</x:v>
      </x:c>
      <x:c r="F2893" s="1" t="s">
        <x:v>5029</x:v>
      </x:c>
      <x:c r="G2893" s="1" t="s">
        <x:v>5030</x:v>
      </x:c>
      <x:c r="H2893" s="1" t="s">
        <x:v>5031</x:v>
      </x:c>
      <x:c r="I2893" s="1" t="s">
        <x:v>5039</x:v>
      </x:c>
      <x:c r="J2893" s="1" t="n">
        <x:v>1.6</x:v>
      </x:c>
      <x:c r="K2893" s="1" t="n">
        <x:v>10.3</x:v>
      </x:c>
      <x:c r="L2893" s="15" t="n">
        <x:v>928.67</x:v>
      </x:c>
      <x:c r="M2893" s="11" t="b">
        <x:f aca="0">TRUE()</x:f>
        <x:v>1</x:v>
      </x:c>
      <x:c r="N2893" s="11" t="b">
        <x:f aca="0">FALSE()</x:f>
        <x:v>0</x:v>
      </x:c>
      <x:c r="O2893" s="1" t="s">
        <x:v>5033</x:v>
      </x:c>
      <x:c r="P2893" s="11" t="b">
        <x:f aca="0">FALSE()</x:f>
        <x:v>0</x:v>
      </x:c>
    </x:row>
    <x:row r="2894" ht="15" hidden="0" customHeight="1">
      <x:c r="A2894" s="1" t="s">
        <x:v>8044</x:v>
      </x:c>
      <x:c r="B2894" s="1" t="s">
        <x:v>1447</x:v>
      </x:c>
      <x:c r="C2894" s="14" t="n">
        <x:v>45584</x:v>
      </x:c>
      <x:c r="D2894" s="1" t="s">
        <x:v>5010</x:v>
      </x:c>
      <x:c r="E2894" s="1" t="s">
        <x:v>5011</x:v>
      </x:c>
      <x:c r="F2894" s="1" t="s">
        <x:v>5012</x:v>
      </x:c>
      <x:c r="G2894" s="1" t="s">
        <x:v>5013</x:v>
      </x:c>
      <x:c r="H2894" s="1" t="s">
        <x:v>5014</x:v>
      </x:c>
      <x:c r="I2894" s="1" t="s">
        <x:v>5014</x:v>
      </x:c>
      <x:c r="J2894" s="1" t="n">
        <x:v>1.3</x:v>
      </x:c>
      <x:c r="K2894" s="1" t="n">
        <x:v>1.9</x:v>
      </x:c>
      <x:c r="L2894" s="15" t="n">
        <x:v>93.6</x:v>
      </x:c>
      <x:c r="M2894" s="11" t="b">
        <x:f aca="0">TRUE()</x:f>
        <x:v>1</x:v>
      </x:c>
      <x:c r="N2894" s="11" t="b">
        <x:f aca="0">FALSE()</x:f>
        <x:v>0</x:v>
      </x:c>
      <x:c r="O2894" s="1" t="s">
        <x:v>5015</x:v>
      </x:c>
      <x:c r="P2894" s="11" t="b">
        <x:f aca="0">FALSE()</x:f>
        <x:v>0</x:v>
      </x:c>
    </x:row>
    <x:row r="2895" ht="15" hidden="0" customHeight="1">
      <x:c r="A2895" s="1" t="s">
        <x:v>8045</x:v>
      </x:c>
      <x:c r="B2895" s="1" t="s">
        <x:v>1447</x:v>
      </x:c>
      <x:c r="C2895" s="14" t="n">
        <x:v>45839</x:v>
      </x:c>
      <x:c r="D2895" s="1" t="s">
        <x:v>5018</x:v>
      </x:c>
      <x:c r="E2895" s="1" t="s">
        <x:v>5035</x:v>
      </x:c>
      <x:c r="F2895" s="1" t="s">
        <x:v>5029</x:v>
      </x:c>
      <x:c r="G2895" s="1" t="s">
        <x:v>5030</x:v>
      </x:c>
      <x:c r="H2895" s="1" t="s">
        <x:v>5031</x:v>
      </x:c>
      <x:c r="I2895" s="1" t="s">
        <x:v>5014</x:v>
      </x:c>
      <x:c r="J2895" s="1" t="n">
        <x:v>4.6</x:v>
      </x:c>
      <x:c r="K2895" s="1" t="n">
        <x:v>15</x:v>
      </x:c>
      <x:c r="L2895" s="15" t="n">
        <x:v>331.2</x:v>
      </x:c>
      <x:c r="M2895" s="11" t="b">
        <x:f aca="0">FALSE()</x:f>
        <x:v>0</x:v>
      </x:c>
      <x:c r="N2895" s="11" t="b">
        <x:f aca="0">FALSE()</x:f>
        <x:v>0</x:v>
      </x:c>
      <x:c r="O2895" s="1" t="s">
        <x:v>5078</x:v>
      </x:c>
      <x:c r="P2895" s="11" t="b">
        <x:f aca="0">FALSE()</x:f>
        <x:v>0</x:v>
      </x:c>
    </x:row>
    <x:row r="2896" ht="15" hidden="0" customHeight="1">
      <x:c r="A2896" s="1" t="s">
        <x:v>8046</x:v>
      </x:c>
      <x:c r="B2896" s="1" t="s">
        <x:v>1447</x:v>
      </x:c>
      <x:c r="C2896" s="14" t="n">
        <x:v>46119</x:v>
      </x:c>
      <x:c r="D2896" s="1" t="s">
        <x:v>5010</x:v>
      </x:c>
      <x:c r="E2896" s="1" t="s">
        <x:v>5011</x:v>
      </x:c>
      <x:c r="F2896" s="1" t="s">
        <x:v>5012</x:v>
      </x:c>
      <x:c r="G2896" s="1" t="s">
        <x:v>5013</x:v>
      </x:c>
      <x:c r="H2896" s="1" t="s">
        <x:v>5014</x:v>
      </x:c>
      <x:c r="I2896" s="1" t="s">
        <x:v>5014</x:v>
      </x:c>
      <x:c r="J2896" s="1" t="n">
        <x:v>1.1</x:v>
      </x:c>
      <x:c r="K2896" s="1" t="n">
        <x:v>1.4</x:v>
      </x:c>
      <x:c r="L2896" s="15" t="n">
        <x:v>79.2</x:v>
      </x:c>
      <x:c r="M2896" s="11" t="b">
        <x:f aca="0">TRUE()</x:f>
        <x:v>1</x:v>
      </x:c>
      <x:c r="N2896" s="11" t="b">
        <x:f aca="0">FALSE()</x:f>
        <x:v>0</x:v>
      </x:c>
      <x:c r="O2896" s="1" t="s">
        <x:v>5015</x:v>
      </x:c>
      <x:c r="P2896" s="11" t="b">
        <x:f aca="0">FALSE()</x:f>
        <x:v>0</x:v>
      </x:c>
    </x:row>
    <x:row r="2897" ht="15" hidden="0" customHeight="1">
      <x:c r="A2897" s="1" t="s">
        <x:v>8047</x:v>
      </x:c>
      <x:c r="B2897" s="1" t="s">
        <x:v>1789</x:v>
      </x:c>
      <x:c r="C2897" s="14" t="n">
        <x:v>45387</x:v>
      </x:c>
      <x:c r="D2897" s="1" t="s">
        <x:v>5010</x:v>
      </x:c>
      <x:c r="E2897" s="1" t="s">
        <x:v>5011</x:v>
      </x:c>
      <x:c r="F2897" s="1" t="s">
        <x:v>5012</x:v>
      </x:c>
      <x:c r="G2897" s="1" t="s">
        <x:v>5013</x:v>
      </x:c>
      <x:c r="H2897" s="1" t="s">
        <x:v>5014</x:v>
      </x:c>
      <x:c r="I2897" s="1" t="s">
        <x:v>5014</x:v>
      </x:c>
      <x:c r="J2897" s="1" t="n">
        <x:v>0.4</x:v>
      </x:c>
      <x:c r="K2897" s="1" t="n">
        <x:v>1.6</x:v>
      </x:c>
      <x:c r="L2897" s="15" t="n">
        <x:v>28.8</x:v>
      </x:c>
      <x:c r="M2897" s="11" t="b">
        <x:f aca="0">TRUE()</x:f>
        <x:v>1</x:v>
      </x:c>
      <x:c r="N2897" s="11" t="b">
        <x:f aca="0">FALSE()</x:f>
        <x:v>0</x:v>
      </x:c>
      <x:c r="O2897" s="1" t="s">
        <x:v>5015</x:v>
      </x:c>
      <x:c r="P2897" s="11" t="b">
        <x:f aca="0">FALSE()</x:f>
        <x:v>0</x:v>
      </x:c>
    </x:row>
    <x:row r="2898" ht="15" hidden="0" customHeight="1">
      <x:c r="A2898" s="1" t="s">
        <x:v>8048</x:v>
      </x:c>
      <x:c r="B2898" s="1" t="s">
        <x:v>1789</x:v>
      </x:c>
      <x:c r="C2898" s="14" t="n">
        <x:v>45399</x:v>
      </x:c>
      <x:c r="D2898" s="1" t="s">
        <x:v>5010</x:v>
      </x:c>
      <x:c r="E2898" s="1" t="s">
        <x:v>5011</x:v>
      </x:c>
      <x:c r="F2898" s="1" t="s">
        <x:v>5012</x:v>
      </x:c>
      <x:c r="G2898" s="1" t="s">
        <x:v>5013</x:v>
      </x:c>
      <x:c r="H2898" s="1" t="s">
        <x:v>5014</x:v>
      </x:c>
      <x:c r="I2898" s="1" t="s">
        <x:v>5014</x:v>
      </x:c>
      <x:c r="J2898" s="1" t="n">
        <x:v>1.5</x:v>
      </x:c>
      <x:c r="K2898" s="1" t="n">
        <x:v>1.7</x:v>
      </x:c>
      <x:c r="L2898" s="15" t="n">
        <x:v>108</x:v>
      </x:c>
      <x:c r="M2898" s="11" t="b">
        <x:f aca="0">FALSE()</x:f>
        <x:v>0</x:v>
      </x:c>
      <x:c r="N2898" s="11" t="b">
        <x:f aca="0">FALSE()</x:f>
        <x:v>0</x:v>
      </x:c>
      <x:c r="O2898" s="1" t="s">
        <x:v>5015</x:v>
      </x:c>
      <x:c r="P2898" s="11" t="b">
        <x:f aca="0">FALSE()</x:f>
        <x:v>0</x:v>
      </x:c>
    </x:row>
    <x:row r="2899" ht="15" hidden="0" customHeight="1">
      <x:c r="A2899" s="1" t="s">
        <x:v>8049</x:v>
      </x:c>
      <x:c r="B2899" s="1" t="s">
        <x:v>1789</x:v>
      </x:c>
      <x:c r="C2899" s="14" t="n">
        <x:v>45754</x:v>
      </x:c>
      <x:c r="D2899" s="1" t="s">
        <x:v>5010</x:v>
      </x:c>
      <x:c r="E2899" s="1" t="s">
        <x:v>5011</x:v>
      </x:c>
      <x:c r="F2899" s="1" t="s">
        <x:v>5012</x:v>
      </x:c>
      <x:c r="G2899" s="1" t="s">
        <x:v>5013</x:v>
      </x:c>
      <x:c r="H2899" s="1" t="s">
        <x:v>5014</x:v>
      </x:c>
      <x:c r="I2899" s="1" t="s">
        <x:v>5014</x:v>
      </x:c>
      <x:c r="J2899" s="1" t="n">
        <x:v>1.6</x:v>
      </x:c>
      <x:c r="K2899" s="1" t="n">
        <x:v>1.3</x:v>
      </x:c>
      <x:c r="L2899" s="15" t="n">
        <x:v>115.2</x:v>
      </x:c>
      <x:c r="M2899" s="11" t="b">
        <x:f aca="0">TRUE()</x:f>
        <x:v>1</x:v>
      </x:c>
      <x:c r="N2899" s="11" t="b">
        <x:f aca="0">FALSE()</x:f>
        <x:v>0</x:v>
      </x:c>
      <x:c r="O2899" s="1" t="s">
        <x:v>5015</x:v>
      </x:c>
      <x:c r="P2899" s="11" t="b">
        <x:f aca="0">FALSE()</x:f>
        <x:v>0</x:v>
      </x:c>
    </x:row>
    <x:row r="2900" ht="15" hidden="0" customHeight="1">
      <x:c r="A2900" s="1" t="s">
        <x:v>8050</x:v>
      </x:c>
      <x:c r="B2900" s="1" t="s">
        <x:v>1789</x:v>
      </x:c>
      <x:c r="C2900" s="14" t="n">
        <x:v>46090</x:v>
      </x:c>
      <x:c r="D2900" s="1" t="s">
        <x:v>5018</x:v>
      </x:c>
      <x:c r="E2900" s="1" t="s">
        <x:v>5116</x:v>
      </x:c>
      <x:c r="F2900" s="1" t="s">
        <x:v>5029</x:v>
      </x:c>
      <x:c r="G2900" s="1" t="s">
        <x:v>5030</x:v>
      </x:c>
      <x:c r="H2900" s="1" t="s">
        <x:v>5031</x:v>
      </x:c>
      <x:c r="I2900" s="1" t="s">
        <x:v>5014</x:v>
      </x:c>
      <x:c r="J2900" s="1" t="n">
        <x:v>1</x:v>
      </x:c>
      <x:c r="K2900" s="1" t="n">
        <x:v>0.8</x:v>
      </x:c>
      <x:c r="L2900" s="15" t="n">
        <x:v>72</x:v>
      </x:c>
      <x:c r="M2900" s="11" t="b">
        <x:f aca="0">TRUE()</x:f>
        <x:v>1</x:v>
      </x:c>
      <x:c r="N2900" s="11" t="b">
        <x:f aca="0">FALSE()</x:f>
        <x:v>0</x:v>
      </x:c>
      <x:c r="O2900" s="1" t="s">
        <x:v>5024</x:v>
      </x:c>
      <x:c r="P2900" s="11" t="b">
        <x:f aca="0">FALSE()</x:f>
        <x:v>0</x:v>
      </x:c>
    </x:row>
    <x:row r="2901" ht="15" hidden="0" customHeight="1">
      <x:c r="A2901" s="1" t="s">
        <x:v>8051</x:v>
      </x:c>
      <x:c r="B2901" s="1" t="s">
        <x:v>1450</x:v>
      </x:c>
      <x:c r="C2901" s="14" t="n">
        <x:v>45702</x:v>
      </x:c>
      <x:c r="D2901" s="1" t="s">
        <x:v>5010</x:v>
      </x:c>
      <x:c r="E2901" s="1" t="s">
        <x:v>5011</x:v>
      </x:c>
      <x:c r="F2901" s="1" t="s">
        <x:v>5012</x:v>
      </x:c>
      <x:c r="G2901" s="1" t="s">
        <x:v>5013</x:v>
      </x:c>
      <x:c r="H2901" s="1" t="s">
        <x:v>5014</x:v>
      </x:c>
      <x:c r="I2901" s="1" t="s">
        <x:v>5014</x:v>
      </x:c>
      <x:c r="J2901" s="1" t="n">
        <x:v>1</x:v>
      </x:c>
      <x:c r="K2901" s="1" t="n">
        <x:v>2.3</x:v>
      </x:c>
      <x:c r="L2901" s="15" t="n">
        <x:v>72</x:v>
      </x:c>
      <x:c r="M2901" s="11" t="b">
        <x:f aca="0">TRUE()</x:f>
        <x:v>1</x:v>
      </x:c>
      <x:c r="N2901" s="11" t="b">
        <x:f aca="0">FALSE()</x:f>
        <x:v>0</x:v>
      </x:c>
      <x:c r="O2901" s="1" t="s">
        <x:v>5015</x:v>
      </x:c>
      <x:c r="P2901" s="11" t="b">
        <x:f aca="0">FALSE()</x:f>
        <x:v>0</x:v>
      </x:c>
    </x:row>
    <x:row r="2902" ht="15" hidden="0" customHeight="1">
      <x:c r="A2902" s="1" t="s">
        <x:v>8052</x:v>
      </x:c>
      <x:c r="B2902" s="1" t="s">
        <x:v>1450</x:v>
      </x:c>
      <x:c r="C2902" s="14" t="n">
        <x:v>46208</x:v>
      </x:c>
      <x:c r="D2902" s="1" t="s">
        <x:v>5010</x:v>
      </x:c>
      <x:c r="E2902" s="1" t="s">
        <x:v>5011</x:v>
      </x:c>
      <x:c r="F2902" s="1" t="s">
        <x:v>5012</x:v>
      </x:c>
      <x:c r="G2902" s="1" t="s">
        <x:v>5013</x:v>
      </x:c>
      <x:c r="H2902" s="1" t="s">
        <x:v>5014</x:v>
      </x:c>
      <x:c r="I2902" s="1" t="s">
        <x:v>5014</x:v>
      </x:c>
      <x:c r="J2902" s="1" t="n">
        <x:v>1</x:v>
      </x:c>
      <x:c r="K2902" s="1" t="n">
        <x:v>1.6</x:v>
      </x:c>
      <x:c r="L2902" s="15" t="n">
        <x:v>72</x:v>
      </x:c>
      <x:c r="M2902" s="11" t="b">
        <x:f aca="0">TRUE()</x:f>
        <x:v>1</x:v>
      </x:c>
      <x:c r="N2902" s="11" t="b">
        <x:f aca="0">FALSE()</x:f>
        <x:v>0</x:v>
      </x:c>
      <x:c r="O2902" s="1" t="s">
        <x:v>5015</x:v>
      </x:c>
      <x:c r="P2902" s="11" t="b">
        <x:f aca="0">FALSE()</x:f>
        <x:v>0</x:v>
      </x:c>
    </x:row>
    <x:row r="2903" ht="15" hidden="0" customHeight="1">
      <x:c r="A2903" s="1" t="s">
        <x:v>8053</x:v>
      </x:c>
      <x:c r="B2903" s="1" t="s">
        <x:v>1452</x:v>
      </x:c>
      <x:c r="C2903" s="14" t="n">
        <x:v>45328</x:v>
      </x:c>
      <x:c r="D2903" s="1" t="s">
        <x:v>5018</x:v>
      </x:c>
      <x:c r="E2903" s="1" t="s">
        <x:v>5232</x:v>
      </x:c>
      <x:c r="F2903" s="1" t="s">
        <x:v>5066</x:v>
      </x:c>
      <x:c r="G2903" s="1" t="s">
        <x:v>5067</x:v>
      </x:c>
      <x:c r="H2903" s="1" t="s">
        <x:v>5022</x:v>
      </x:c>
      <x:c r="I2903" s="1" t="s">
        <x:v>5014</x:v>
      </x:c>
      <x:c r="J2903" s="1" t="n">
        <x:v>0.3</x:v>
      </x:c>
      <x:c r="K2903" s="1" t="n">
        <x:v>3.8</x:v>
      </x:c>
      <x:c r="L2903" s="15" t="n">
        <x:v>21.6</x:v>
      </x:c>
      <x:c r="M2903" s="11" t="b">
        <x:f aca="0">TRUE()</x:f>
        <x:v>1</x:v>
      </x:c>
      <x:c r="N2903" s="11" t="b">
        <x:f aca="0">FALSE()</x:f>
        <x:v>0</x:v>
      </x:c>
      <x:c r="O2903" s="1" t="s">
        <x:v>5068</x:v>
      </x:c>
      <x:c r="P2903" s="11" t="b">
        <x:f aca="0">FALSE()</x:f>
        <x:v>0</x:v>
      </x:c>
    </x:row>
    <x:row r="2904" ht="15" hidden="0" customHeight="1">
      <x:c r="A2904" s="1" t="s">
        <x:v>8054</x:v>
      </x:c>
      <x:c r="B2904" s="1" t="s">
        <x:v>1452</x:v>
      </x:c>
      <x:c r="C2904" s="14" t="n">
        <x:v>45576</x:v>
      </x:c>
      <x:c r="D2904" s="1" t="s">
        <x:v>5010</x:v>
      </x:c>
      <x:c r="E2904" s="1" t="s">
        <x:v>5011</x:v>
      </x:c>
      <x:c r="F2904" s="1" t="s">
        <x:v>5012</x:v>
      </x:c>
      <x:c r="G2904" s="1" t="s">
        <x:v>5013</x:v>
      </x:c>
      <x:c r="H2904" s="1" t="s">
        <x:v>5014</x:v>
      </x:c>
      <x:c r="I2904" s="1" t="s">
        <x:v>5014</x:v>
      </x:c>
      <x:c r="J2904" s="1" t="n">
        <x:v>1.1</x:v>
      </x:c>
      <x:c r="K2904" s="1" t="n">
        <x:v>2</x:v>
      </x:c>
      <x:c r="L2904" s="15" t="n">
        <x:v>79.2</x:v>
      </x:c>
      <x:c r="M2904" s="11" t="b">
        <x:f aca="0">TRUE()</x:f>
        <x:v>1</x:v>
      </x:c>
      <x:c r="N2904" s="11" t="b">
        <x:f aca="0">FALSE()</x:f>
        <x:v>0</x:v>
      </x:c>
      <x:c r="O2904" s="1" t="s">
        <x:v>5015</x:v>
      </x:c>
      <x:c r="P2904" s="11" t="b">
        <x:f aca="0">FALSE()</x:f>
        <x:v>0</x:v>
      </x:c>
    </x:row>
    <x:row r="2905" ht="15" hidden="0" customHeight="1">
      <x:c r="A2905" s="1" t="s">
        <x:v>8055</x:v>
      </x:c>
      <x:c r="B2905" s="1" t="s">
        <x:v>1452</x:v>
      </x:c>
      <x:c r="C2905" s="14" t="n">
        <x:v>45604</x:v>
      </x:c>
      <x:c r="D2905" s="1" t="s">
        <x:v>5018</x:v>
      </x:c>
      <x:c r="E2905" s="1" t="s">
        <x:v>5176</x:v>
      </x:c>
      <x:c r="F2905" s="1" t="s">
        <x:v>5066</x:v>
      </x:c>
      <x:c r="G2905" s="1" t="s">
        <x:v>5067</x:v>
      </x:c>
      <x:c r="H2905" s="1" t="s">
        <x:v>5036</x:v>
      </x:c>
      <x:c r="I2905" s="1" t="s">
        <x:v>5039</x:v>
      </x:c>
      <x:c r="J2905" s="1" t="n">
        <x:v>5.2</x:v>
      </x:c>
      <x:c r="K2905" s="1" t="n">
        <x:v>17.6</x:v>
      </x:c>
      <x:c r="L2905" s="15" t="n">
        <x:v>442.16</x:v>
      </x:c>
      <x:c r="M2905" s="11" t="b">
        <x:f aca="0">TRUE()</x:f>
        <x:v>1</x:v>
      </x:c>
      <x:c r="N2905" s="11" t="b">
        <x:f aca="0">FALSE()</x:f>
        <x:v>0</x:v>
      </x:c>
      <x:c r="O2905" s="1" t="s">
        <x:v>5073</x:v>
      </x:c>
      <x:c r="P2905" s="11" t="b">
        <x:f aca="0">FALSE()</x:f>
        <x:v>0</x:v>
      </x:c>
    </x:row>
    <x:row r="2906" ht="15" hidden="0" customHeight="1">
      <x:c r="A2906" s="1" t="s">
        <x:v>8056</x:v>
      </x:c>
      <x:c r="B2906" s="1" t="s">
        <x:v>1452</x:v>
      </x:c>
      <x:c r="C2906" s="14" t="n">
        <x:v>45770</x:v>
      </x:c>
      <x:c r="D2906" s="1" t="s">
        <x:v>5018</x:v>
      </x:c>
      <x:c r="E2906" s="1" t="s">
        <x:v>5065</x:v>
      </x:c>
      <x:c r="F2906" s="1" t="s">
        <x:v>5066</x:v>
      </x:c>
      <x:c r="G2906" s="1" t="s">
        <x:v>5067</x:v>
      </x:c>
      <x:c r="H2906" s="1" t="s">
        <x:v>5031</x:v>
      </x:c>
      <x:c r="I2906" s="1" t="s">
        <x:v>5023</x:v>
      </x:c>
      <x:c r="J2906" s="1" t="n">
        <x:v>1.7</x:v>
      </x:c>
      <x:c r="K2906" s="1" t="n">
        <x:v>12.6</x:v>
      </x:c>
      <x:c r="L2906" s="15" t="n">
        <x:v>573.44</x:v>
      </x:c>
      <x:c r="M2906" s="11" t="b">
        <x:f aca="0">TRUE()</x:f>
        <x:v>1</x:v>
      </x:c>
      <x:c r="N2906" s="11" t="b">
        <x:f aca="0">FALSE()</x:f>
        <x:v>0</x:v>
      </x:c>
      <x:c r="O2906" s="1" t="s">
        <x:v>5073</x:v>
      </x:c>
      <x:c r="P2906" s="11" t="b">
        <x:f aca="0">FALSE()</x:f>
        <x:v>0</x:v>
      </x:c>
    </x:row>
    <x:row r="2907" ht="15" hidden="0" customHeight="1">
      <x:c r="A2907" s="1" t="s">
        <x:v>8057</x:v>
      </x:c>
      <x:c r="B2907" s="1" t="s">
        <x:v>1452</x:v>
      </x:c>
      <x:c r="C2907" s="14" t="n">
        <x:v>46154</x:v>
      </x:c>
      <x:c r="D2907" s="1" t="s">
        <x:v>5010</x:v>
      </x:c>
      <x:c r="E2907" s="1" t="s">
        <x:v>5011</x:v>
      </x:c>
      <x:c r="F2907" s="1" t="s">
        <x:v>5012</x:v>
      </x:c>
      <x:c r="G2907" s="1" t="s">
        <x:v>5013</x:v>
      </x:c>
      <x:c r="H2907" s="1" t="s">
        <x:v>5014</x:v>
      </x:c>
      <x:c r="I2907" s="1" t="s">
        <x:v>5014</x:v>
      </x:c>
      <x:c r="J2907" s="1" t="n">
        <x:v>1.3</x:v>
      </x:c>
      <x:c r="K2907" s="1" t="n">
        <x:v>2</x:v>
      </x:c>
      <x:c r="L2907" s="15" t="n">
        <x:v>93.6</x:v>
      </x:c>
      <x:c r="M2907" s="11" t="b">
        <x:f aca="0">TRUE()</x:f>
        <x:v>1</x:v>
      </x:c>
      <x:c r="N2907" s="11" t="b">
        <x:f aca="0">FALSE()</x:f>
        <x:v>0</x:v>
      </x:c>
      <x:c r="O2907" s="1" t="s">
        <x:v>5015</x:v>
      </x:c>
      <x:c r="P2907" s="11" t="b">
        <x:f aca="0">FALSE()</x:f>
        <x:v>0</x:v>
      </x:c>
    </x:row>
    <x:row r="2908" ht="15" hidden="0" customHeight="1">
      <x:c r="A2908" s="1" t="s">
        <x:v>8058</x:v>
      </x:c>
      <x:c r="B2908" s="1" t="s">
        <x:v>3977</x:v>
      </x:c>
      <x:c r="C2908" s="14" t="n">
        <x:v>45472</x:v>
      </x:c>
      <x:c r="D2908" s="1" t="s">
        <x:v>5010</x:v>
      </x:c>
      <x:c r="E2908" s="1" t="s">
        <x:v>5011</x:v>
      </x:c>
      <x:c r="F2908" s="1" t="s">
        <x:v>5012</x:v>
      </x:c>
      <x:c r="G2908" s="1" t="s">
        <x:v>5013</x:v>
      </x:c>
      <x:c r="H2908" s="1" t="s">
        <x:v>5014</x:v>
      </x:c>
      <x:c r="I2908" s="1" t="s">
        <x:v>5014</x:v>
      </x:c>
      <x:c r="J2908" s="1" t="n">
        <x:v>1.4</x:v>
      </x:c>
      <x:c r="K2908" s="1" t="n">
        <x:v>1.4</x:v>
      </x:c>
      <x:c r="L2908" s="15" t="n">
        <x:v>100.8</x:v>
      </x:c>
      <x:c r="M2908" s="11" t="b">
        <x:f aca="0">TRUE()</x:f>
        <x:v>1</x:v>
      </x:c>
      <x:c r="N2908" s="11" t="b">
        <x:f aca="0">FALSE()</x:f>
        <x:v>0</x:v>
      </x:c>
      <x:c r="O2908" s="1" t="s">
        <x:v>5015</x:v>
      </x:c>
      <x:c r="P2908" s="11" t="b">
        <x:f aca="0">FALSE()</x:f>
        <x:v>0</x:v>
      </x:c>
    </x:row>
    <x:row r="2909" ht="15" hidden="0" customHeight="1">
      <x:c r="A2909" s="1" t="s">
        <x:v>8059</x:v>
      </x:c>
      <x:c r="B2909" s="1" t="s">
        <x:v>3977</x:v>
      </x:c>
      <x:c r="C2909" s="14" t="n">
        <x:v>45850</x:v>
      </x:c>
      <x:c r="D2909" s="1" t="s">
        <x:v>5010</x:v>
      </x:c>
      <x:c r="E2909" s="1" t="s">
        <x:v>5011</x:v>
      </x:c>
      <x:c r="F2909" s="1" t="s">
        <x:v>5012</x:v>
      </x:c>
      <x:c r="G2909" s="1" t="s">
        <x:v>5013</x:v>
      </x:c>
      <x:c r="H2909" s="1" t="s">
        <x:v>5014</x:v>
      </x:c>
      <x:c r="I2909" s="1" t="s">
        <x:v>5014</x:v>
      </x:c>
      <x:c r="J2909" s="1" t="n">
        <x:v>1.6</x:v>
      </x:c>
      <x:c r="K2909" s="1" t="n">
        <x:v>2.3</x:v>
      </x:c>
      <x:c r="L2909" s="15" t="n">
        <x:v>115.2</x:v>
      </x:c>
      <x:c r="M2909" s="11" t="b">
        <x:f aca="0">TRUE()</x:f>
        <x:v>1</x:v>
      </x:c>
      <x:c r="N2909" s="11" t="b">
        <x:f aca="0">FALSE()</x:f>
        <x:v>0</x:v>
      </x:c>
      <x:c r="O2909" s="1" t="s">
        <x:v>5015</x:v>
      </x:c>
      <x:c r="P2909" s="11" t="b">
        <x:f aca="0">FALSE()</x:f>
        <x:v>0</x:v>
      </x:c>
    </x:row>
    <x:row r="2910" ht="15" hidden="0" customHeight="1">
      <x:c r="A2910" s="1" t="s">
        <x:v>8060</x:v>
      </x:c>
      <x:c r="B2910" s="1" t="s">
        <x:v>3980</x:v>
      </x:c>
      <x:c r="C2910" s="14" t="n">
        <x:v>45451</x:v>
      </x:c>
      <x:c r="D2910" s="1" t="s">
        <x:v>5010</x:v>
      </x:c>
      <x:c r="E2910" s="1" t="s">
        <x:v>5011</x:v>
      </x:c>
      <x:c r="F2910" s="1" t="s">
        <x:v>5012</x:v>
      </x:c>
      <x:c r="G2910" s="1" t="s">
        <x:v>5013</x:v>
      </x:c>
      <x:c r="H2910" s="1" t="s">
        <x:v>5014</x:v>
      </x:c>
      <x:c r="I2910" s="1" t="s">
        <x:v>5014</x:v>
      </x:c>
      <x:c r="J2910" s="1" t="n">
        <x:v>1.8</x:v>
      </x:c>
      <x:c r="K2910" s="1" t="n">
        <x:v>1.5</x:v>
      </x:c>
      <x:c r="L2910" s="15" t="n">
        <x:v>129.6</x:v>
      </x:c>
      <x:c r="M2910" s="11" t="b">
        <x:f aca="0">FALSE()</x:f>
        <x:v>0</x:v>
      </x:c>
      <x:c r="N2910" s="11" t="b">
        <x:f aca="0">FALSE()</x:f>
        <x:v>0</x:v>
      </x:c>
      <x:c r="O2910" s="1" t="s">
        <x:v>5015</x:v>
      </x:c>
      <x:c r="P2910" s="11" t="b">
        <x:f aca="0">FALSE()</x:f>
        <x:v>0</x:v>
      </x:c>
    </x:row>
    <x:row r="2911" ht="15" hidden="0" customHeight="1">
      <x:c r="A2911" s="1" t="s">
        <x:v>8061</x:v>
      </x:c>
      <x:c r="B2911" s="1" t="s">
        <x:v>3980</x:v>
      </x:c>
      <x:c r="C2911" s="14" t="n">
        <x:v>45457</x:v>
      </x:c>
      <x:c r="D2911" s="1" t="s">
        <x:v>5010</x:v>
      </x:c>
      <x:c r="E2911" s="1" t="s">
        <x:v>5011</x:v>
      </x:c>
      <x:c r="F2911" s="1" t="s">
        <x:v>5012</x:v>
      </x:c>
      <x:c r="G2911" s="1" t="s">
        <x:v>5013</x:v>
      </x:c>
      <x:c r="H2911" s="1" t="s">
        <x:v>5014</x:v>
      </x:c>
      <x:c r="I2911" s="1" t="s">
        <x:v>5014</x:v>
      </x:c>
      <x:c r="J2911" s="1" t="n">
        <x:v>1.6</x:v>
      </x:c>
      <x:c r="K2911" s="1" t="n">
        <x:v>2.5</x:v>
      </x:c>
      <x:c r="L2911" s="15" t="n">
        <x:v>115.2</x:v>
      </x:c>
      <x:c r="M2911" s="11" t="b">
        <x:f aca="0">TRUE()</x:f>
        <x:v>1</x:v>
      </x:c>
      <x:c r="N2911" s="11" t="b">
        <x:f aca="0">FALSE()</x:f>
        <x:v>0</x:v>
      </x:c>
      <x:c r="O2911" s="1" t="s">
        <x:v>5015</x:v>
      </x:c>
      <x:c r="P2911" s="11" t="b">
        <x:f aca="0">FALSE()</x:f>
        <x:v>0</x:v>
      </x:c>
    </x:row>
    <x:row r="2912" ht="15" hidden="0" customHeight="1">
      <x:c r="A2912" s="1" t="s">
        <x:v>8062</x:v>
      </x:c>
      <x:c r="B2912" s="1" t="s">
        <x:v>3983</x:v>
      </x:c>
      <x:c r="C2912" s="14" t="n">
        <x:v>45574</x:v>
      </x:c>
      <x:c r="D2912" s="1" t="s">
        <x:v>5010</x:v>
      </x:c>
      <x:c r="E2912" s="1" t="s">
        <x:v>5011</x:v>
      </x:c>
      <x:c r="F2912" s="1" t="s">
        <x:v>5012</x:v>
      </x:c>
      <x:c r="G2912" s="1" t="s">
        <x:v>5013</x:v>
      </x:c>
      <x:c r="H2912" s="1" t="s">
        <x:v>5014</x:v>
      </x:c>
      <x:c r="I2912" s="1" t="s">
        <x:v>5014</x:v>
      </x:c>
      <x:c r="J2912" s="1" t="n">
        <x:v>2</x:v>
      </x:c>
      <x:c r="K2912" s="1" t="n">
        <x:v>0.5</x:v>
      </x:c>
      <x:c r="L2912" s="15" t="n">
        <x:v>144</x:v>
      </x:c>
      <x:c r="M2912" s="11" t="b">
        <x:f aca="0">TRUE()</x:f>
        <x:v>1</x:v>
      </x:c>
      <x:c r="N2912" s="11" t="b">
        <x:f aca="0">FALSE()</x:f>
        <x:v>0</x:v>
      </x:c>
      <x:c r="O2912" s="1" t="s">
        <x:v>5015</x:v>
      </x:c>
      <x:c r="P2912" s="11" t="b">
        <x:f aca="0">FALSE()</x:f>
        <x:v>0</x:v>
      </x:c>
    </x:row>
    <x:row r="2913" ht="15" hidden="0" customHeight="1">
      <x:c r="A2913" s="1" t="s">
        <x:v>8063</x:v>
      </x:c>
      <x:c r="B2913" s="1" t="s">
        <x:v>3983</x:v>
      </x:c>
      <x:c r="C2913" s="14" t="n">
        <x:v>45617</x:v>
      </x:c>
      <x:c r="D2913" s="1" t="s">
        <x:v>5010</x:v>
      </x:c>
      <x:c r="E2913" s="1" t="s">
        <x:v>5011</x:v>
      </x:c>
      <x:c r="F2913" s="1" t="s">
        <x:v>5012</x:v>
      </x:c>
      <x:c r="G2913" s="1" t="s">
        <x:v>5013</x:v>
      </x:c>
      <x:c r="H2913" s="1" t="s">
        <x:v>5014</x:v>
      </x:c>
      <x:c r="I2913" s="1" t="s">
        <x:v>5014</x:v>
      </x:c>
      <x:c r="J2913" s="1" t="n">
        <x:v>0.9</x:v>
      </x:c>
      <x:c r="K2913" s="1" t="n">
        <x:v>2.1</x:v>
      </x:c>
      <x:c r="L2913" s="15" t="n">
        <x:v>64.8</x:v>
      </x:c>
      <x:c r="M2913" s="11" t="b">
        <x:f aca="0">TRUE()</x:f>
        <x:v>1</x:v>
      </x:c>
      <x:c r="N2913" s="11" t="b">
        <x:f aca="0">FALSE()</x:f>
        <x:v>0</x:v>
      </x:c>
      <x:c r="O2913" s="1" t="s">
        <x:v>5015</x:v>
      </x:c>
      <x:c r="P2913" s="11" t="b">
        <x:f aca="0">FALSE()</x:f>
        <x:v>0</x:v>
      </x:c>
    </x:row>
    <x:row r="2914" ht="15" hidden="0" customHeight="1">
      <x:c r="A2914" s="1" t="s">
        <x:v>8064</x:v>
      </x:c>
      <x:c r="B2914" s="1" t="s">
        <x:v>1454</x:v>
      </x:c>
      <x:c r="C2914" s="14" t="n">
        <x:v>45817</x:v>
      </x:c>
      <x:c r="D2914" s="1" t="s">
        <x:v>5010</x:v>
      </x:c>
      <x:c r="E2914" s="1" t="s">
        <x:v>5011</x:v>
      </x:c>
      <x:c r="F2914" s="1" t="s">
        <x:v>5012</x:v>
      </x:c>
      <x:c r="G2914" s="1" t="s">
        <x:v>5013</x:v>
      </x:c>
      <x:c r="H2914" s="1" t="s">
        <x:v>5014</x:v>
      </x:c>
      <x:c r="I2914" s="1" t="s">
        <x:v>5014</x:v>
      </x:c>
      <x:c r="J2914" s="1" t="n">
        <x:v>1.5</x:v>
      </x:c>
      <x:c r="K2914" s="1" t="n">
        <x:v>2</x:v>
      </x:c>
      <x:c r="L2914" s="15" t="n">
        <x:v>108</x:v>
      </x:c>
      <x:c r="M2914" s="11" t="b">
        <x:f aca="0">TRUE()</x:f>
        <x:v>1</x:v>
      </x:c>
      <x:c r="N2914" s="11" t="b">
        <x:f aca="0">FALSE()</x:f>
        <x:v>0</x:v>
      </x:c>
      <x:c r="O2914" s="1" t="s">
        <x:v>5015</x:v>
      </x:c>
      <x:c r="P2914" s="11" t="b">
        <x:f aca="0">FALSE()</x:f>
        <x:v>0</x:v>
      </x:c>
    </x:row>
    <x:row r="2915" ht="15" hidden="0" customHeight="1">
      <x:c r="A2915" s="1" t="s">
        <x:v>8065</x:v>
      </x:c>
      <x:c r="B2915" s="1" t="s">
        <x:v>1454</x:v>
      </x:c>
      <x:c r="C2915" s="14" t="n">
        <x:v>45878</x:v>
      </x:c>
      <x:c r="D2915" s="1" t="s">
        <x:v>5010</x:v>
      </x:c>
      <x:c r="E2915" s="1" t="s">
        <x:v>5011</x:v>
      </x:c>
      <x:c r="F2915" s="1" t="s">
        <x:v>5012</x:v>
      </x:c>
      <x:c r="G2915" s="1" t="s">
        <x:v>5013</x:v>
      </x:c>
      <x:c r="H2915" s="1" t="s">
        <x:v>5014</x:v>
      </x:c>
      <x:c r="I2915" s="1" t="s">
        <x:v>5014</x:v>
      </x:c>
      <x:c r="J2915" s="1" t="n">
        <x:v>1.2</x:v>
      </x:c>
      <x:c r="K2915" s="1" t="n">
        <x:v>1.5</x:v>
      </x:c>
      <x:c r="L2915" s="15" t="n">
        <x:v>86.4</x:v>
      </x:c>
      <x:c r="M2915" s="11" t="b">
        <x:f aca="0">FALSE()</x:f>
        <x:v>0</x:v>
      </x:c>
      <x:c r="N2915" s="11" t="b">
        <x:f aca="0">FALSE()</x:f>
        <x:v>0</x:v>
      </x:c>
      <x:c r="O2915" s="1" t="s">
        <x:v>5015</x:v>
      </x:c>
      <x:c r="P2915" s="11" t="b">
        <x:f aca="0">FALSE()</x:f>
        <x:v>0</x:v>
      </x:c>
    </x:row>
    <x:row r="2916" ht="15" hidden="0" customHeight="1">
      <x:c r="A2916" s="1" t="s">
        <x:v>8066</x:v>
      </x:c>
      <x:c r="B2916" s="1" t="s">
        <x:v>1457</x:v>
      </x:c>
      <x:c r="C2916" s="14" t="n">
        <x:v>45690</x:v>
      </x:c>
      <x:c r="D2916" s="1" t="s">
        <x:v>5010</x:v>
      </x:c>
      <x:c r="E2916" s="1" t="s">
        <x:v>5011</x:v>
      </x:c>
      <x:c r="F2916" s="1" t="s">
        <x:v>5012</x:v>
      </x:c>
      <x:c r="G2916" s="1" t="s">
        <x:v>5013</x:v>
      </x:c>
      <x:c r="H2916" s="1" t="s">
        <x:v>5014</x:v>
      </x:c>
      <x:c r="I2916" s="1" t="s">
        <x:v>5014</x:v>
      </x:c>
      <x:c r="J2916" s="1" t="n">
        <x:v>1.1</x:v>
      </x:c>
      <x:c r="K2916" s="1" t="n">
        <x:v>3.2</x:v>
      </x:c>
      <x:c r="L2916" s="15" t="n">
        <x:v>79.2</x:v>
      </x:c>
      <x:c r="M2916" s="11" t="b">
        <x:f aca="0">TRUE()</x:f>
        <x:v>1</x:v>
      </x:c>
      <x:c r="N2916" s="11" t="b">
        <x:f aca="0">FALSE()</x:f>
        <x:v>0</x:v>
      </x:c>
      <x:c r="O2916" s="1" t="s">
        <x:v>5015</x:v>
      </x:c>
      <x:c r="P2916" s="11" t="b">
        <x:f aca="0">FALSE()</x:f>
        <x:v>0</x:v>
      </x:c>
    </x:row>
    <x:row r="2917" ht="15" hidden="0" customHeight="1">
      <x:c r="A2917" s="1" t="s">
        <x:v>8067</x:v>
      </x:c>
      <x:c r="B2917" s="1" t="s">
        <x:v>1457</x:v>
      </x:c>
      <x:c r="C2917" s="14" t="n">
        <x:v>45995</x:v>
      </x:c>
      <x:c r="D2917" s="1" t="s">
        <x:v>5010</x:v>
      </x:c>
      <x:c r="E2917" s="1" t="s">
        <x:v>5011</x:v>
      </x:c>
      <x:c r="F2917" s="1" t="s">
        <x:v>5012</x:v>
      </x:c>
      <x:c r="G2917" s="1" t="s">
        <x:v>5013</x:v>
      </x:c>
      <x:c r="H2917" s="1" t="s">
        <x:v>5014</x:v>
      </x:c>
      <x:c r="I2917" s="1" t="s">
        <x:v>5014</x:v>
      </x:c>
      <x:c r="J2917" s="1" t="n">
        <x:v>1.9</x:v>
      </x:c>
      <x:c r="K2917" s="1" t="n">
        <x:v>1.1</x:v>
      </x:c>
      <x:c r="L2917" s="15" t="n">
        <x:v>136.8</x:v>
      </x:c>
      <x:c r="M2917" s="11" t="b">
        <x:f aca="0">TRUE()</x:f>
        <x:v>1</x:v>
      </x:c>
      <x:c r="N2917" s="11" t="b">
        <x:f aca="0">FALSE()</x:f>
        <x:v>0</x:v>
      </x:c>
      <x:c r="O2917" s="1" t="s">
        <x:v>5015</x:v>
      </x:c>
      <x:c r="P2917" s="11" t="b">
        <x:f aca="0">FALSE()</x:f>
        <x:v>0</x:v>
      </x:c>
    </x:row>
    <x:row r="2918" ht="15" hidden="0" customHeight="1">
      <x:c r="A2918" s="1" t="s">
        <x:v>8068</x:v>
      </x:c>
      <x:c r="B2918" s="1" t="s">
        <x:v>1459</x:v>
      </x:c>
      <x:c r="C2918" s="14" t="n">
        <x:v>45716</x:v>
      </x:c>
      <x:c r="D2918" s="1" t="s">
        <x:v>5010</x:v>
      </x:c>
      <x:c r="E2918" s="1" t="s">
        <x:v>5011</x:v>
      </x:c>
      <x:c r="F2918" s="1" t="s">
        <x:v>5012</x:v>
      </x:c>
      <x:c r="G2918" s="1" t="s">
        <x:v>5013</x:v>
      </x:c>
      <x:c r="H2918" s="1" t="s">
        <x:v>5014</x:v>
      </x:c>
      <x:c r="I2918" s="1" t="s">
        <x:v>5014</x:v>
      </x:c>
      <x:c r="J2918" s="1" t="n">
        <x:v>1.8</x:v>
      </x:c>
      <x:c r="K2918" s="1" t="n">
        <x:v>2.5</x:v>
      </x:c>
      <x:c r="L2918" s="15" t="n">
        <x:v>129.6</x:v>
      </x:c>
      <x:c r="M2918" s="11" t="b">
        <x:f aca="0">FALSE()</x:f>
        <x:v>0</x:v>
      </x:c>
      <x:c r="N2918" s="11" t="b">
        <x:f aca="0">FALSE()</x:f>
        <x:v>0</x:v>
      </x:c>
      <x:c r="O2918" s="1" t="s">
        <x:v>5015</x:v>
      </x:c>
      <x:c r="P2918" s="11" t="b">
        <x:f aca="0">FALSE()</x:f>
        <x:v>0</x:v>
      </x:c>
    </x:row>
    <x:row r="2919" ht="15" hidden="0" customHeight="1">
      <x:c r="A2919" s="1" t="s">
        <x:v>8069</x:v>
      </x:c>
      <x:c r="B2919" s="1" t="s">
        <x:v>1459</x:v>
      </x:c>
      <x:c r="C2919" s="14" t="n">
        <x:v>46197</x:v>
      </x:c>
      <x:c r="D2919" s="1" t="s">
        <x:v>5010</x:v>
      </x:c>
      <x:c r="E2919" s="1" t="s">
        <x:v>5011</x:v>
      </x:c>
      <x:c r="F2919" s="1" t="s">
        <x:v>5012</x:v>
      </x:c>
      <x:c r="G2919" s="1" t="s">
        <x:v>5013</x:v>
      </x:c>
      <x:c r="H2919" s="1" t="s">
        <x:v>5014</x:v>
      </x:c>
      <x:c r="I2919" s="1" t="s">
        <x:v>5014</x:v>
      </x:c>
      <x:c r="J2919" s="1" t="n">
        <x:v>1.2</x:v>
      </x:c>
      <x:c r="K2919" s="1" t="n">
        <x:v>2.9</x:v>
      </x:c>
      <x:c r="L2919" s="15" t="n">
        <x:v>86.4</x:v>
      </x:c>
      <x:c r="M2919" s="11" t="b">
        <x:f aca="0">TRUE()</x:f>
        <x:v>1</x:v>
      </x:c>
      <x:c r="N2919" s="11" t="b">
        <x:f aca="0">FALSE()</x:f>
        <x:v>0</x:v>
      </x:c>
      <x:c r="O2919" s="1" t="s">
        <x:v>5015</x:v>
      </x:c>
      <x:c r="P2919" s="11" t="b">
        <x:f aca="0">FALSE()</x:f>
        <x:v>0</x:v>
      </x:c>
    </x:row>
    <x:row r="2920" ht="15" hidden="0" customHeight="1">
      <x:c r="A2920" s="1" t="s">
        <x:v>8070</x:v>
      </x:c>
      <x:c r="B2920" s="1" t="s">
        <x:v>1461</x:v>
      </x:c>
      <x:c r="C2920" s="14" t="n">
        <x:v>45391</x:v>
      </x:c>
      <x:c r="D2920" s="1" t="s">
        <x:v>5010</x:v>
      </x:c>
      <x:c r="E2920" s="1" t="s">
        <x:v>5011</x:v>
      </x:c>
      <x:c r="F2920" s="1" t="s">
        <x:v>5012</x:v>
      </x:c>
      <x:c r="G2920" s="1" t="s">
        <x:v>5013</x:v>
      </x:c>
      <x:c r="H2920" s="1" t="s">
        <x:v>5014</x:v>
      </x:c>
      <x:c r="I2920" s="1" t="s">
        <x:v>5014</x:v>
      </x:c>
      <x:c r="J2920" s="1" t="n">
        <x:v>0.6</x:v>
      </x:c>
      <x:c r="K2920" s="1" t="n">
        <x:v>2.8</x:v>
      </x:c>
      <x:c r="L2920" s="15" t="n">
        <x:v>43.2</x:v>
      </x:c>
      <x:c r="M2920" s="11" t="b">
        <x:f aca="0">TRUE()</x:f>
        <x:v>1</x:v>
      </x:c>
      <x:c r="N2920" s="11" t="b">
        <x:f aca="0">FALSE()</x:f>
        <x:v>0</x:v>
      </x:c>
      <x:c r="O2920" s="1" t="s">
        <x:v>5015</x:v>
      </x:c>
      <x:c r="P2920" s="11" t="b">
        <x:f aca="0">FALSE()</x:f>
        <x:v>0</x:v>
      </x:c>
    </x:row>
    <x:row r="2921" ht="15" hidden="0" customHeight="1">
      <x:c r="A2921" s="1" t="s">
        <x:v>8071</x:v>
      </x:c>
      <x:c r="B2921" s="1" t="s">
        <x:v>1461</x:v>
      </x:c>
      <x:c r="C2921" s="14" t="n">
        <x:v>45411</x:v>
      </x:c>
      <x:c r="D2921" s="1" t="s">
        <x:v>5010</x:v>
      </x:c>
      <x:c r="E2921" s="1" t="s">
        <x:v>5011</x:v>
      </x:c>
      <x:c r="F2921" s="1" t="s">
        <x:v>5012</x:v>
      </x:c>
      <x:c r="G2921" s="1" t="s">
        <x:v>5013</x:v>
      </x:c>
      <x:c r="H2921" s="1" t="s">
        <x:v>5014</x:v>
      </x:c>
      <x:c r="I2921" s="1" t="s">
        <x:v>5014</x:v>
      </x:c>
      <x:c r="J2921" s="1" t="n">
        <x:v>1.3</x:v>
      </x:c>
      <x:c r="K2921" s="1" t="n">
        <x:v>1.1</x:v>
      </x:c>
      <x:c r="L2921" s="15" t="n">
        <x:v>93.6</x:v>
      </x:c>
      <x:c r="M2921" s="11" t="b">
        <x:f aca="0">TRUE()</x:f>
        <x:v>1</x:v>
      </x:c>
      <x:c r="N2921" s="11" t="b">
        <x:f aca="0">FALSE()</x:f>
        <x:v>0</x:v>
      </x:c>
      <x:c r="O2921" s="1" t="s">
        <x:v>5015</x:v>
      </x:c>
      <x:c r="P2921" s="11" t="b">
        <x:f aca="0">FALSE()</x:f>
        <x:v>0</x:v>
      </x:c>
    </x:row>
    <x:row r="2922" ht="15" hidden="0" customHeight="1">
      <x:c r="A2922" s="1" t="s">
        <x:v>8072</x:v>
      </x:c>
      <x:c r="B2922" s="1" t="s">
        <x:v>1461</x:v>
      </x:c>
      <x:c r="C2922" s="14" t="n">
        <x:v>46119</x:v>
      </x:c>
      <x:c r="D2922" s="1" t="s">
        <x:v>5010</x:v>
      </x:c>
      <x:c r="E2922" s="1" t="s">
        <x:v>5011</x:v>
      </x:c>
      <x:c r="F2922" s="1" t="s">
        <x:v>5012</x:v>
      </x:c>
      <x:c r="G2922" s="1" t="s">
        <x:v>5013</x:v>
      </x:c>
      <x:c r="H2922" s="1" t="s">
        <x:v>5014</x:v>
      </x:c>
      <x:c r="I2922" s="1" t="s">
        <x:v>5014</x:v>
      </x:c>
      <x:c r="J2922" s="1" t="n">
        <x:v>1.2</x:v>
      </x:c>
      <x:c r="K2922" s="1" t="n">
        <x:v>1.9</x:v>
      </x:c>
      <x:c r="L2922" s="15" t="n">
        <x:v>86.4</x:v>
      </x:c>
      <x:c r="M2922" s="11" t="b">
        <x:f aca="0">TRUE()</x:f>
        <x:v>1</x:v>
      </x:c>
      <x:c r="N2922" s="11" t="b">
        <x:f aca="0">FALSE()</x:f>
        <x:v>0</x:v>
      </x:c>
      <x:c r="O2922" s="1" t="s">
        <x:v>5015</x:v>
      </x:c>
      <x:c r="P2922" s="11" t="b">
        <x:f aca="0">FALSE()</x:f>
        <x:v>0</x:v>
      </x:c>
    </x:row>
    <x:row r="2923" ht="15" hidden="0" customHeight="1">
      <x:c r="A2923" s="1" t="s">
        <x:v>8073</x:v>
      </x:c>
      <x:c r="B2923" s="1" t="s">
        <x:v>1461</x:v>
      </x:c>
      <x:c r="C2923" s="14" t="n">
        <x:v>46149</x:v>
      </x:c>
      <x:c r="D2923" s="1" t="s">
        <x:v>5054</x:v>
      </x:c>
      <x:c r="E2923" s="1" t="s">
        <x:v>5055</x:v>
      </x:c>
      <x:c r="F2923" s="1" t="s">
        <x:v>5012</x:v>
      </x:c>
      <x:c r="G2923" s="1" t="s">
        <x:v>5013</x:v>
      </x:c>
      <x:c r="H2923" s="1" t="s">
        <x:v>5014</x:v>
      </x:c>
      <x:c r="I2923" s="1" t="s">
        <x:v>5014</x:v>
      </x:c>
      <x:c r="J2923" s="1" t="n">
        <x:v>1.3</x:v>
      </x:c>
      <x:c r="K2923" s="1" t="n">
        <x:v>0.7</x:v>
      </x:c>
      <x:c r="L2923" s="15" t="n">
        <x:v>93.6</x:v>
      </x:c>
      <x:c r="M2923" s="11" t="b">
        <x:f aca="0">TRUE()</x:f>
        <x:v>1</x:v>
      </x:c>
      <x:c r="N2923" s="11" t="b">
        <x:f aca="0">FALSE()</x:f>
        <x:v>0</x:v>
      </x:c>
      <x:c r="O2923" s="1" t="s">
        <x:v>5015</x:v>
      </x:c>
      <x:c r="P2923" s="11" t="b">
        <x:f aca="0">FALSE()</x:f>
        <x:v>0</x:v>
      </x:c>
    </x:row>
    <x:row r="2924" ht="15" hidden="0" customHeight="1">
      <x:c r="A2924" s="1" t="s">
        <x:v>8074</x:v>
      </x:c>
      <x:c r="B2924" s="1" t="s">
        <x:v>1464</x:v>
      </x:c>
      <x:c r="C2924" s="14" t="n">
        <x:v>45769</x:v>
      </x:c>
      <x:c r="D2924" s="1" t="s">
        <x:v>5018</x:v>
      </x:c>
      <x:c r="E2924" s="1" t="s">
        <x:v>5041</x:v>
      </x:c>
      <x:c r="F2924" s="1" t="s">
        <x:v>5042</x:v>
      </x:c>
      <x:c r="G2924" s="1" t="s">
        <x:v>5043</x:v>
      </x:c>
      <x:c r="H2924" s="1" t="s">
        <x:v>5022</x:v>
      </x:c>
      <x:c r="I2924" s="1" t="s">
        <x:v>5131</x:v>
      </x:c>
      <x:c r="J2924" s="1" t="n">
        <x:v>1.5</x:v>
      </x:c>
      <x:c r="K2924" s="1" t="n">
        <x:v>9.6</x:v>
      </x:c>
      <x:c r="L2924" s="15" t="n">
        <x:v>749.72</x:v>
      </x:c>
      <x:c r="M2924" s="11" t="b">
        <x:f aca="0">FALSE()</x:f>
        <x:v>0</x:v>
      </x:c>
      <x:c r="N2924" s="11" t="b">
        <x:f aca="0">FALSE()</x:f>
        <x:v>0</x:v>
      </x:c>
      <x:c r="O2924" s="1" t="s">
        <x:v>5098</x:v>
      </x:c>
      <x:c r="P2924" s="11" t="b">
        <x:f aca="0">FALSE()</x:f>
        <x:v>0</x:v>
      </x:c>
    </x:row>
    <x:row r="2925" ht="15" hidden="0" customHeight="1">
      <x:c r="A2925" s="1" t="s">
        <x:v>8075</x:v>
      </x:c>
      <x:c r="B2925" s="1" t="s">
        <x:v>1464</x:v>
      </x:c>
      <x:c r="C2925" s="14" t="n">
        <x:v>46045</x:v>
      </x:c>
      <x:c r="D2925" s="1" t="s">
        <x:v>5010</x:v>
      </x:c>
      <x:c r="E2925" s="1" t="s">
        <x:v>5011</x:v>
      </x:c>
      <x:c r="F2925" s="1" t="s">
        <x:v>5012</x:v>
      </x:c>
      <x:c r="G2925" s="1" t="s">
        <x:v>5013</x:v>
      </x:c>
      <x:c r="H2925" s="1" t="s">
        <x:v>5014</x:v>
      </x:c>
      <x:c r="I2925" s="1" t="s">
        <x:v>5014</x:v>
      </x:c>
      <x:c r="J2925" s="1" t="n">
        <x:v>1</x:v>
      </x:c>
      <x:c r="K2925" s="1" t="n">
        <x:v>1.6</x:v>
      </x:c>
      <x:c r="L2925" s="15" t="n">
        <x:v>72</x:v>
      </x:c>
      <x:c r="M2925" s="11" t="b">
        <x:f aca="0">FALSE()</x:f>
        <x:v>0</x:v>
      </x:c>
      <x:c r="N2925" s="11" t="b">
        <x:f aca="0">FALSE()</x:f>
        <x:v>0</x:v>
      </x:c>
      <x:c r="O2925" s="1" t="s">
        <x:v>5015</x:v>
      </x:c>
      <x:c r="P2925" s="11" t="b">
        <x:f aca="0">FALSE()</x:f>
        <x:v>0</x:v>
      </x:c>
    </x:row>
    <x:row r="2926" ht="15" hidden="0" customHeight="1">
      <x:c r="A2926" s="1" t="s">
        <x:v>8076</x:v>
      </x:c>
      <x:c r="B2926" s="1" t="s">
        <x:v>1464</x:v>
      </x:c>
      <x:c r="C2926" s="14" t="n">
        <x:v>46219</x:v>
      </x:c>
      <x:c r="D2926" s="1" t="s">
        <x:v>5010</x:v>
      </x:c>
      <x:c r="E2926" s="1" t="s">
        <x:v>5011</x:v>
      </x:c>
      <x:c r="F2926" s="1" t="s">
        <x:v>5012</x:v>
      </x:c>
      <x:c r="G2926" s="1" t="s">
        <x:v>5013</x:v>
      </x:c>
      <x:c r="H2926" s="1" t="s">
        <x:v>5014</x:v>
      </x:c>
      <x:c r="I2926" s="1" t="s">
        <x:v>5014</x:v>
      </x:c>
      <x:c r="J2926" s="1" t="n">
        <x:v>0.6</x:v>
      </x:c>
      <x:c r="K2926" s="1" t="n">
        <x:v>0.7</x:v>
      </x:c>
      <x:c r="L2926" s="15" t="n">
        <x:v>43.2</x:v>
      </x:c>
      <x:c r="M2926" s="11" t="b">
        <x:f aca="0">TRUE()</x:f>
        <x:v>1</x:v>
      </x:c>
      <x:c r="N2926" s="11" t="b">
        <x:f aca="0">FALSE()</x:f>
        <x:v>0</x:v>
      </x:c>
      <x:c r="O2926" s="1" t="s">
        <x:v>5015</x:v>
      </x:c>
      <x:c r="P2926" s="11" t="b">
        <x:f aca="0">FALSE()</x:f>
        <x:v>0</x:v>
      </x:c>
    </x:row>
    <x:row r="2927" ht="15" hidden="0" customHeight="1">
      <x:c r="A2927" s="1" t="s">
        <x:v>8077</x:v>
      </x:c>
      <x:c r="B2927" s="1" t="s">
        <x:v>1465</x:v>
      </x:c>
      <x:c r="C2927" s="14" t="n">
        <x:v>45371</x:v>
      </x:c>
      <x:c r="D2927" s="1" t="s">
        <x:v>5010</x:v>
      </x:c>
      <x:c r="E2927" s="1" t="s">
        <x:v>5011</x:v>
      </x:c>
      <x:c r="F2927" s="1" t="s">
        <x:v>5012</x:v>
      </x:c>
      <x:c r="G2927" s="1" t="s">
        <x:v>5013</x:v>
      </x:c>
      <x:c r="H2927" s="1" t="s">
        <x:v>5014</x:v>
      </x:c>
      <x:c r="I2927" s="1" t="s">
        <x:v>5014</x:v>
      </x:c>
      <x:c r="J2927" s="1" t="n">
        <x:v>1.5</x:v>
      </x:c>
      <x:c r="K2927" s="1" t="n">
        <x:v>1.3</x:v>
      </x:c>
      <x:c r="L2927" s="15" t="n">
        <x:v>108</x:v>
      </x:c>
      <x:c r="M2927" s="11" t="b">
        <x:f aca="0">FALSE()</x:f>
        <x:v>0</x:v>
      </x:c>
      <x:c r="N2927" s="11" t="b">
        <x:f aca="0">FALSE()</x:f>
        <x:v>0</x:v>
      </x:c>
      <x:c r="O2927" s="1" t="s">
        <x:v>5015</x:v>
      </x:c>
      <x:c r="P2927" s="11" t="b">
        <x:f aca="0">FALSE()</x:f>
        <x:v>0</x:v>
      </x:c>
    </x:row>
    <x:row r="2928" ht="15" hidden="0" customHeight="1">
      <x:c r="A2928" s="1" t="s">
        <x:v>8078</x:v>
      </x:c>
      <x:c r="B2928" s="1" t="s">
        <x:v>1465</x:v>
      </x:c>
      <x:c r="C2928" s="14" t="n">
        <x:v>45438</x:v>
      </x:c>
      <x:c r="D2928" s="1" t="s">
        <x:v>5010</x:v>
      </x:c>
      <x:c r="E2928" s="1" t="s">
        <x:v>5011</x:v>
      </x:c>
      <x:c r="F2928" s="1" t="s">
        <x:v>5012</x:v>
      </x:c>
      <x:c r="G2928" s="1" t="s">
        <x:v>5013</x:v>
      </x:c>
      <x:c r="H2928" s="1" t="s">
        <x:v>5014</x:v>
      </x:c>
      <x:c r="I2928" s="1" t="s">
        <x:v>5014</x:v>
      </x:c>
      <x:c r="J2928" s="1" t="n">
        <x:v>0.9</x:v>
      </x:c>
      <x:c r="K2928" s="1" t="n">
        <x:v>1.2</x:v>
      </x:c>
      <x:c r="L2928" s="15" t="n">
        <x:v>64.8</x:v>
      </x:c>
      <x:c r="M2928" s="11" t="b">
        <x:f aca="0">TRUE()</x:f>
        <x:v>1</x:v>
      </x:c>
      <x:c r="N2928" s="11" t="b">
        <x:f aca="0">FALSE()</x:f>
        <x:v>0</x:v>
      </x:c>
      <x:c r="O2928" s="1" t="s">
        <x:v>5015</x:v>
      </x:c>
      <x:c r="P2928" s="11" t="b">
        <x:f aca="0">FALSE()</x:f>
        <x:v>0</x:v>
      </x:c>
    </x:row>
    <x:row r="2929" ht="15" hidden="0" customHeight="1">
      <x:c r="A2929" s="1" t="s">
        <x:v>8079</x:v>
      </x:c>
      <x:c r="B2929" s="1" t="s">
        <x:v>1465</x:v>
      </x:c>
      <x:c r="C2929" s="14" t="n">
        <x:v>45954</x:v>
      </x:c>
      <x:c r="D2929" s="1" t="s">
        <x:v>5018</x:v>
      </x:c>
      <x:c r="E2929" s="1" t="s">
        <x:v>5133</x:v>
      </x:c>
      <x:c r="F2929" s="1" t="s">
        <x:v>5071</x:v>
      </x:c>
      <x:c r="G2929" s="1" t="s">
        <x:v>5072</x:v>
      </x:c>
      <x:c r="H2929" s="1" t="s">
        <x:v>5031</x:v>
      </x:c>
      <x:c r="I2929" s="1" t="s">
        <x:v>5152</x:v>
      </x:c>
      <x:c r="J2929" s="1" t="n">
        <x:v>3.3</x:v>
      </x:c>
      <x:c r="K2929" s="1" t="n">
        <x:v>14.2</x:v>
      </x:c>
      <x:c r="L2929" s="15" t="n">
        <x:v>842.97</x:v>
      </x:c>
      <x:c r="M2929" s="11" t="b">
        <x:f aca="0">TRUE()</x:f>
        <x:v>1</x:v>
      </x:c>
      <x:c r="N2929" s="11" t="b">
        <x:f aca="0">FALSE()</x:f>
        <x:v>0</x:v>
      </x:c>
      <x:c r="O2929" s="1" t="s">
        <x:v>5037</x:v>
      </x:c>
      <x:c r="P2929" s="11" t="b">
        <x:f aca="0">FALSE()</x:f>
        <x:v>0</x:v>
      </x:c>
    </x:row>
    <x:row r="2930" ht="15" hidden="0" customHeight="1">
      <x:c r="A2930" s="1" t="s">
        <x:v>8080</x:v>
      </x:c>
      <x:c r="B2930" s="1" t="s">
        <x:v>1465</x:v>
      </x:c>
      <x:c r="C2930" s="14" t="n">
        <x:v>45980</x:v>
      </x:c>
      <x:c r="D2930" s="1" t="s">
        <x:v>5018</x:v>
      </x:c>
      <x:c r="E2930" s="1" t="s">
        <x:v>5110</x:v>
      </x:c>
      <x:c r="F2930" s="1" t="s">
        <x:v>5111</x:v>
      </x:c>
      <x:c r="G2930" s="1" t="s">
        <x:v>5112</x:v>
      </x:c>
      <x:c r="H2930" s="1" t="s">
        <x:v>5022</x:v>
      </x:c>
      <x:c r="I2930" s="1" t="s">
        <x:v>5152</x:v>
      </x:c>
      <x:c r="J2930" s="1" t="n">
        <x:v>3.2</x:v>
      </x:c>
      <x:c r="K2930" s="1" t="n">
        <x:v>12</x:v>
      </x:c>
      <x:c r="L2930" s="15" t="n">
        <x:v>900.12</x:v>
      </x:c>
      <x:c r="M2930" s="11" t="b">
        <x:f aca="0">TRUE()</x:f>
        <x:v>1</x:v>
      </x:c>
      <x:c r="N2930" s="11" t="b">
        <x:f aca="0">FALSE()</x:f>
        <x:v>0</x:v>
      </x:c>
      <x:c r="O2930" s="1" t="s">
        <x:v>5033</x:v>
      </x:c>
      <x:c r="P2930" s="11" t="b">
        <x:f aca="0">FALSE()</x:f>
        <x:v>0</x:v>
      </x:c>
    </x:row>
    <x:row r="2931" ht="15" hidden="0" customHeight="1">
      <x:c r="A2931" s="1" t="s">
        <x:v>8081</x:v>
      </x:c>
      <x:c r="B2931" s="1" t="s">
        <x:v>1465</x:v>
      </x:c>
      <x:c r="C2931" s="14" t="n">
        <x:v>46029</x:v>
      </x:c>
      <x:c r="D2931" s="1" t="s">
        <x:v>5010</x:v>
      </x:c>
      <x:c r="E2931" s="1" t="s">
        <x:v>5011</x:v>
      </x:c>
      <x:c r="F2931" s="1" t="s">
        <x:v>5012</x:v>
      </x:c>
      <x:c r="G2931" s="1" t="s">
        <x:v>5013</x:v>
      </x:c>
      <x:c r="H2931" s="1" t="s">
        <x:v>5014</x:v>
      </x:c>
      <x:c r="I2931" s="1" t="s">
        <x:v>5014</x:v>
      </x:c>
      <x:c r="J2931" s="1" t="n">
        <x:v>1.7</x:v>
      </x:c>
      <x:c r="K2931" s="1" t="n">
        <x:v>1.7</x:v>
      </x:c>
      <x:c r="L2931" s="15" t="n">
        <x:v>122.4</x:v>
      </x:c>
      <x:c r="M2931" s="11" t="b">
        <x:f aca="0">FALSE()</x:f>
        <x:v>0</x:v>
      </x:c>
      <x:c r="N2931" s="11" t="b">
        <x:f aca="0">FALSE()</x:f>
        <x:v>0</x:v>
      </x:c>
      <x:c r="O2931" s="1" t="s">
        <x:v>5015</x:v>
      </x:c>
      <x:c r="P2931" s="11" t="b">
        <x:f aca="0">FALSE()</x:f>
        <x:v>0</x:v>
      </x:c>
    </x:row>
    <x:row r="2932" ht="15" hidden="0" customHeight="1">
      <x:c r="A2932" s="1" t="s">
        <x:v>8082</x:v>
      </x:c>
      <x:c r="B2932" s="1" t="s">
        <x:v>1466</x:v>
      </x:c>
      <x:c r="C2932" s="14" t="n">
        <x:v>45970</x:v>
      </x:c>
      <x:c r="D2932" s="1" t="s">
        <x:v>5010</x:v>
      </x:c>
      <x:c r="E2932" s="1" t="s">
        <x:v>5011</x:v>
      </x:c>
      <x:c r="F2932" s="1" t="s">
        <x:v>5012</x:v>
      </x:c>
      <x:c r="G2932" s="1" t="s">
        <x:v>5013</x:v>
      </x:c>
      <x:c r="H2932" s="1" t="s">
        <x:v>5014</x:v>
      </x:c>
      <x:c r="I2932" s="1" t="s">
        <x:v>5014</x:v>
      </x:c>
      <x:c r="J2932" s="1" t="n">
        <x:v>1.8</x:v>
      </x:c>
      <x:c r="K2932" s="1" t="n">
        <x:v>1.6</x:v>
      </x:c>
      <x:c r="L2932" s="15" t="n">
        <x:v>129.6</x:v>
      </x:c>
      <x:c r="M2932" s="11" t="b">
        <x:f aca="0">TRUE()</x:f>
        <x:v>1</x:v>
      </x:c>
      <x:c r="N2932" s="11" t="b">
        <x:f aca="0">FALSE()</x:f>
        <x:v>0</x:v>
      </x:c>
      <x:c r="O2932" s="1" t="s">
        <x:v>5015</x:v>
      </x:c>
      <x:c r="P2932" s="11" t="b">
        <x:f aca="0">FALSE()</x:f>
        <x:v>0</x:v>
      </x:c>
    </x:row>
    <x:row r="2933" ht="15" hidden="0" customHeight="1">
      <x:c r="A2933" s="1" t="s">
        <x:v>8083</x:v>
      </x:c>
      <x:c r="B2933" s="1" t="s">
        <x:v>1466</x:v>
      </x:c>
      <x:c r="C2933" s="14" t="n">
        <x:v>46108</x:v>
      </x:c>
      <x:c r="D2933" s="1" t="s">
        <x:v>5010</x:v>
      </x:c>
      <x:c r="E2933" s="1" t="s">
        <x:v>5011</x:v>
      </x:c>
      <x:c r="F2933" s="1" t="s">
        <x:v>5012</x:v>
      </x:c>
      <x:c r="G2933" s="1" t="s">
        <x:v>5013</x:v>
      </x:c>
      <x:c r="H2933" s="1" t="s">
        <x:v>5014</x:v>
      </x:c>
      <x:c r="I2933" s="1" t="s">
        <x:v>5014</x:v>
      </x:c>
      <x:c r="J2933" s="1" t="n">
        <x:v>1.2</x:v>
      </x:c>
      <x:c r="K2933" s="1" t="n">
        <x:v>1.7</x:v>
      </x:c>
      <x:c r="L2933" s="15" t="n">
        <x:v>86.4</x:v>
      </x:c>
      <x:c r="M2933" s="11" t="b">
        <x:f aca="0">FALSE()</x:f>
        <x:v>0</x:v>
      </x:c>
      <x:c r="N2933" s="11" t="b">
        <x:f aca="0">FALSE()</x:f>
        <x:v>0</x:v>
      </x:c>
      <x:c r="O2933" s="1" t="s">
        <x:v>5015</x:v>
      </x:c>
      <x:c r="P2933" s="11" t="b">
        <x:f aca="0">FALSE()</x:f>
        <x:v>0</x:v>
      </x:c>
    </x:row>
    <x:row r="2934" ht="15" hidden="0" customHeight="1">
      <x:c r="A2934" s="1" t="s">
        <x:v>8084</x:v>
      </x:c>
      <x:c r="B2934" s="1" t="s">
        <x:v>1468</x:v>
      </x:c>
      <x:c r="C2934" s="14" t="n">
        <x:v>45443</x:v>
      </x:c>
      <x:c r="D2934" s="1" t="s">
        <x:v>5018</x:v>
      </x:c>
      <x:c r="E2934" s="1" t="s">
        <x:v>5130</x:v>
      </x:c>
      <x:c r="F2934" s="1" t="s">
        <x:v>5111</x:v>
      </x:c>
      <x:c r="G2934" s="1" t="s">
        <x:v>5112</x:v>
      </x:c>
      <x:c r="H2934" s="1" t="s">
        <x:v>5031</x:v>
      </x:c>
      <x:c r="I2934" s="1" t="s">
        <x:v>5014</x:v>
      </x:c>
      <x:c r="J2934" s="1" t="n">
        <x:v>2.9</x:v>
      </x:c>
      <x:c r="K2934" s="1" t="n">
        <x:v>18.7</x:v>
      </x:c>
      <x:c r="L2934" s="15" t="n">
        <x:v>208.8</x:v>
      </x:c>
      <x:c r="M2934" s="11" t="b">
        <x:f aca="0">TRUE()</x:f>
        <x:v>1</x:v>
      </x:c>
      <x:c r="N2934" s="11" t="b">
        <x:f aca="0">FALSE()</x:f>
        <x:v>0</x:v>
      </x:c>
      <x:c r="O2934" s="1" t="s">
        <x:v>5024</x:v>
      </x:c>
      <x:c r="P2934" s="11" t="b">
        <x:f aca="0">FALSE()</x:f>
        <x:v>0</x:v>
      </x:c>
    </x:row>
    <x:row r="2935" ht="15" hidden="0" customHeight="1">
      <x:c r="A2935" s="1" t="s">
        <x:v>8085</x:v>
      </x:c>
      <x:c r="B2935" s="1" t="s">
        <x:v>1468</x:v>
      </x:c>
      <x:c r="C2935" s="14" t="n">
        <x:v>45834</x:v>
      </x:c>
      <x:c r="D2935" s="1" t="s">
        <x:v>5010</x:v>
      </x:c>
      <x:c r="E2935" s="1" t="s">
        <x:v>5011</x:v>
      </x:c>
      <x:c r="F2935" s="1" t="s">
        <x:v>5012</x:v>
      </x:c>
      <x:c r="G2935" s="1" t="s">
        <x:v>5013</x:v>
      </x:c>
      <x:c r="H2935" s="1" t="s">
        <x:v>5014</x:v>
      </x:c>
      <x:c r="I2935" s="1" t="s">
        <x:v>5014</x:v>
      </x:c>
      <x:c r="J2935" s="1" t="n">
        <x:v>0.7</x:v>
      </x:c>
      <x:c r="K2935" s="1" t="n">
        <x:v>2.7</x:v>
      </x:c>
      <x:c r="L2935" s="15" t="n">
        <x:v>50.4</x:v>
      </x:c>
      <x:c r="M2935" s="11" t="b">
        <x:f aca="0">TRUE()</x:f>
        <x:v>1</x:v>
      </x:c>
      <x:c r="N2935" s="11" t="b">
        <x:f aca="0">FALSE()</x:f>
        <x:v>0</x:v>
      </x:c>
      <x:c r="O2935" s="1" t="s">
        <x:v>5015</x:v>
      </x:c>
      <x:c r="P2935" s="11" t="b">
        <x:f aca="0">FALSE()</x:f>
        <x:v>0</x:v>
      </x:c>
    </x:row>
    <x:row r="2936" ht="15" hidden="0" customHeight="1">
      <x:c r="A2936" s="1" t="s">
        <x:v>8086</x:v>
      </x:c>
      <x:c r="B2936" s="1" t="s">
        <x:v>1468</x:v>
      </x:c>
      <x:c r="C2936" s="14" t="n">
        <x:v>46225</x:v>
      </x:c>
      <x:c r="D2936" s="1" t="s">
        <x:v>5010</x:v>
      </x:c>
      <x:c r="E2936" s="1" t="s">
        <x:v>5011</x:v>
      </x:c>
      <x:c r="F2936" s="1" t="s">
        <x:v>5012</x:v>
      </x:c>
      <x:c r="G2936" s="1" t="s">
        <x:v>5013</x:v>
      </x:c>
      <x:c r="H2936" s="1" t="s">
        <x:v>5014</x:v>
      </x:c>
      <x:c r="I2936" s="1" t="s">
        <x:v>5014</x:v>
      </x:c>
      <x:c r="J2936" s="1" t="n">
        <x:v>0.8</x:v>
      </x:c>
      <x:c r="K2936" s="1" t="n">
        <x:v>1.4</x:v>
      </x:c>
      <x:c r="L2936" s="15" t="n">
        <x:v>57.6</x:v>
      </x:c>
      <x:c r="M2936" s="11" t="b">
        <x:f aca="0">FALSE()</x:f>
        <x:v>0</x:v>
      </x:c>
      <x:c r="N2936" s="11" t="b">
        <x:f aca="0">FALSE()</x:f>
        <x:v>0</x:v>
      </x:c>
      <x:c r="O2936" s="1" t="s">
        <x:v>5015</x:v>
      </x:c>
      <x:c r="P2936" s="11" t="b">
        <x:f aca="0">FALSE()</x:f>
        <x:v>0</x:v>
      </x:c>
    </x:row>
    <x:row r="2937" ht="15" hidden="0" customHeight="1">
      <x:c r="A2937" s="1" t="s">
        <x:v>8087</x:v>
      </x:c>
      <x:c r="B2937" s="1" t="s">
        <x:v>4004</x:v>
      </x:c>
      <x:c r="C2937" s="14" t="n">
        <x:v>46197</x:v>
      </x:c>
      <x:c r="D2937" s="1" t="s">
        <x:v>5018</x:v>
      </x:c>
      <x:c r="E2937" s="1" t="s">
        <x:v>5130</x:v>
      </x:c>
      <x:c r="F2937" s="1" t="s">
        <x:v>5111</x:v>
      </x:c>
      <x:c r="G2937" s="1" t="s">
        <x:v>5112</x:v>
      </x:c>
      <x:c r="H2937" s="1" t="s">
        <x:v>5036</x:v>
      </x:c>
      <x:c r="I2937" s="1" t="s">
        <x:v>5014</x:v>
      </x:c>
      <x:c r="J2937" s="1" t="n">
        <x:v>3.5</x:v>
      </x:c>
      <x:c r="K2937" s="1" t="n">
        <x:v>30</x:v>
      </x:c>
      <x:c r="L2937" s="15" t="n">
        <x:v>252</x:v>
      </x:c>
      <x:c r="M2937" s="11" t="b">
        <x:f aca="0">TRUE()</x:f>
        <x:v>1</x:v>
      </x:c>
      <x:c r="N2937" s="11" t="b">
        <x:f aca="0">FALSE()</x:f>
        <x:v>0</x:v>
      </x:c>
      <x:c r="O2937" s="1" t="s">
        <x:v>5068</x:v>
      </x:c>
      <x:c r="P2937" s="11" t="b">
        <x:f aca="0">FALSE()</x:f>
        <x:v>0</x:v>
      </x:c>
    </x:row>
    <x:row r="2938" ht="15" hidden="0" customHeight="1">
      <x:c r="A2938" s="1" t="s">
        <x:v>8088</x:v>
      </x:c>
      <x:c r="B2938" s="1" t="s">
        <x:v>1470</x:v>
      </x:c>
      <x:c r="C2938" s="14" t="n">
        <x:v>45852</x:v>
      </x:c>
      <x:c r="D2938" s="1" t="s">
        <x:v>5010</x:v>
      </x:c>
      <x:c r="E2938" s="1" t="s">
        <x:v>5011</x:v>
      </x:c>
      <x:c r="F2938" s="1" t="s">
        <x:v>5012</x:v>
      </x:c>
      <x:c r="G2938" s="1" t="s">
        <x:v>5013</x:v>
      </x:c>
      <x:c r="H2938" s="1" t="s">
        <x:v>5014</x:v>
      </x:c>
      <x:c r="I2938" s="1" t="s">
        <x:v>5014</x:v>
      </x:c>
      <x:c r="J2938" s="1" t="n">
        <x:v>1.4</x:v>
      </x:c>
      <x:c r="K2938" s="1" t="n">
        <x:v>2.4</x:v>
      </x:c>
      <x:c r="L2938" s="15" t="n">
        <x:v>100.8</x:v>
      </x:c>
      <x:c r="M2938" s="11" t="b">
        <x:f aca="0">TRUE()</x:f>
        <x:v>1</x:v>
      </x:c>
      <x:c r="N2938" s="11" t="b">
        <x:f aca="0">FALSE()</x:f>
        <x:v>0</x:v>
      </x:c>
      <x:c r="O2938" s="1" t="s">
        <x:v>5015</x:v>
      </x:c>
      <x:c r="P2938" s="11" t="b">
        <x:f aca="0">FALSE()</x:f>
        <x:v>0</x:v>
      </x:c>
    </x:row>
    <x:row r="2939" ht="15" hidden="0" customHeight="1">
      <x:c r="A2939" s="1" t="s">
        <x:v>8089</x:v>
      </x:c>
      <x:c r="B2939" s="1" t="s">
        <x:v>1470</x:v>
      </x:c>
      <x:c r="C2939" s="14" t="n">
        <x:v>46154</x:v>
      </x:c>
      <x:c r="D2939" s="1" t="s">
        <x:v>5010</x:v>
      </x:c>
      <x:c r="E2939" s="1" t="s">
        <x:v>5011</x:v>
      </x:c>
      <x:c r="F2939" s="1" t="s">
        <x:v>5012</x:v>
      </x:c>
      <x:c r="G2939" s="1" t="s">
        <x:v>5013</x:v>
      </x:c>
      <x:c r="H2939" s="1" t="s">
        <x:v>5014</x:v>
      </x:c>
      <x:c r="I2939" s="1" t="s">
        <x:v>5014</x:v>
      </x:c>
      <x:c r="J2939" s="1" t="n">
        <x:v>1.1</x:v>
      </x:c>
      <x:c r="K2939" s="1" t="n">
        <x:v>2.1</x:v>
      </x:c>
      <x:c r="L2939" s="15" t="n">
        <x:v>79.2</x:v>
      </x:c>
      <x:c r="M2939" s="11" t="b">
        <x:f aca="0">TRUE()</x:f>
        <x:v>1</x:v>
      </x:c>
      <x:c r="N2939" s="11" t="b">
        <x:f aca="0">FALSE()</x:f>
        <x:v>0</x:v>
      </x:c>
      <x:c r="O2939" s="1" t="s">
        <x:v>5015</x:v>
      </x:c>
      <x:c r="P2939" s="11" t="b">
        <x:f aca="0">FALSE()</x:f>
        <x:v>0</x:v>
      </x:c>
    </x:row>
    <x:row r="2940" ht="15" hidden="0" customHeight="1">
      <x:c r="A2940" s="1" t="s">
        <x:v>8090</x:v>
      </x:c>
      <x:c r="B2940" s="1" t="s">
        <x:v>1471</x:v>
      </x:c>
      <x:c r="C2940" s="14" t="n">
        <x:v>45297</x:v>
      </x:c>
      <x:c r="D2940" s="1" t="s">
        <x:v>5010</x:v>
      </x:c>
      <x:c r="E2940" s="1" t="s">
        <x:v>5011</x:v>
      </x:c>
      <x:c r="F2940" s="1" t="s">
        <x:v>5012</x:v>
      </x:c>
      <x:c r="G2940" s="1" t="s">
        <x:v>5013</x:v>
      </x:c>
      <x:c r="H2940" s="1" t="s">
        <x:v>5014</x:v>
      </x:c>
      <x:c r="I2940" s="1" t="s">
        <x:v>5014</x:v>
      </x:c>
      <x:c r="J2940" s="1" t="n">
        <x:v>1.8</x:v>
      </x:c>
      <x:c r="K2940" s="1" t="n">
        <x:v>2.3</x:v>
      </x:c>
      <x:c r="L2940" s="15" t="n">
        <x:v>129.6</x:v>
      </x:c>
      <x:c r="M2940" s="11" t="b">
        <x:f aca="0">FALSE()</x:f>
        <x:v>0</x:v>
      </x:c>
      <x:c r="N2940" s="11" t="b">
        <x:f aca="0">FALSE()</x:f>
        <x:v>0</x:v>
      </x:c>
      <x:c r="O2940" s="1" t="s">
        <x:v>5015</x:v>
      </x:c>
      <x:c r="P2940" s="11" t="b">
        <x:f aca="0">FALSE()</x:f>
        <x:v>0</x:v>
      </x:c>
    </x:row>
    <x:row r="2941" ht="15" hidden="0" customHeight="1">
      <x:c r="A2941" s="1" t="s">
        <x:v>8091</x:v>
      </x:c>
      <x:c r="B2941" s="1" t="s">
        <x:v>1471</x:v>
      </x:c>
      <x:c r="C2941" s="14" t="n">
        <x:v>45545</x:v>
      </x:c>
      <x:c r="D2941" s="1" t="s">
        <x:v>5018</x:v>
      </x:c>
      <x:c r="E2941" s="1" t="s">
        <x:v>5041</x:v>
      </x:c>
      <x:c r="F2941" s="1" t="s">
        <x:v>5042</x:v>
      </x:c>
      <x:c r="G2941" s="1" t="s">
        <x:v>5043</x:v>
      </x:c>
      <x:c r="H2941" s="1" t="s">
        <x:v>5031</x:v>
      </x:c>
      <x:c r="I2941" s="1" t="s">
        <x:v>5014</x:v>
      </x:c>
      <x:c r="J2941" s="1" t="n">
        <x:v>0.3</x:v>
      </x:c>
      <x:c r="K2941" s="1" t="n">
        <x:v>0.5</x:v>
      </x:c>
      <x:c r="L2941" s="15" t="n">
        <x:v>21.6</x:v>
      </x:c>
      <x:c r="M2941" s="11" t="b">
        <x:f aca="0">TRUE()</x:f>
        <x:v>1</x:v>
      </x:c>
      <x:c r="N2941" s="11" t="b">
        <x:f aca="0">FALSE()</x:f>
        <x:v>0</x:v>
      </x:c>
      <x:c r="O2941" s="1" t="s">
        <x:v>5033</x:v>
      </x:c>
      <x:c r="P2941" s="11" t="b">
        <x:f aca="0">FALSE()</x:f>
        <x:v>0</x:v>
      </x:c>
    </x:row>
    <x:row r="2942" ht="15" hidden="0" customHeight="1">
      <x:c r="A2942" s="1" t="s">
        <x:v>8092</x:v>
      </x:c>
      <x:c r="B2942" s="1" t="s">
        <x:v>1471</x:v>
      </x:c>
      <x:c r="C2942" s="14" t="n">
        <x:v>45563</x:v>
      </x:c>
      <x:c r="D2942" s="1" t="s">
        <x:v>5010</x:v>
      </x:c>
      <x:c r="E2942" s="1" t="s">
        <x:v>5011</x:v>
      </x:c>
      <x:c r="F2942" s="1" t="s">
        <x:v>5012</x:v>
      </x:c>
      <x:c r="G2942" s="1" t="s">
        <x:v>5013</x:v>
      </x:c>
      <x:c r="H2942" s="1" t="s">
        <x:v>5014</x:v>
      </x:c>
      <x:c r="I2942" s="1" t="s">
        <x:v>5014</x:v>
      </x:c>
      <x:c r="J2942" s="1" t="n">
        <x:v>0.8</x:v>
      </x:c>
      <x:c r="K2942" s="1" t="n">
        <x:v>1.9</x:v>
      </x:c>
      <x:c r="L2942" s="15" t="n">
        <x:v>57.6</x:v>
      </x:c>
      <x:c r="M2942" s="11" t="b">
        <x:f aca="0">TRUE()</x:f>
        <x:v>1</x:v>
      </x:c>
      <x:c r="N2942" s="11" t="b">
        <x:f aca="0">FALSE()</x:f>
        <x:v>0</x:v>
      </x:c>
      <x:c r="O2942" s="1" t="s">
        <x:v>5015</x:v>
      </x:c>
      <x:c r="P2942" s="11" t="b">
        <x:f aca="0">FALSE()</x:f>
        <x:v>0</x:v>
      </x:c>
    </x:row>
    <x:row r="2943" ht="15" hidden="0" customHeight="1">
      <x:c r="A2943" s="1" t="s">
        <x:v>8093</x:v>
      </x:c>
      <x:c r="B2943" s="1" t="s">
        <x:v>1471</x:v>
      </x:c>
      <x:c r="C2943" s="14" t="n">
        <x:v>46165</x:v>
      </x:c>
      <x:c r="D2943" s="1" t="s">
        <x:v>5018</x:v>
      </x:c>
      <x:c r="E2943" s="1" t="s">
        <x:v>5070</x:v>
      </x:c>
      <x:c r="F2943" s="1" t="s">
        <x:v>5071</x:v>
      </x:c>
      <x:c r="G2943" s="1" t="s">
        <x:v>5072</x:v>
      </x:c>
      <x:c r="H2943" s="1" t="s">
        <x:v>5022</x:v>
      </x:c>
      <x:c r="I2943" s="1" t="s">
        <x:v>5044</x:v>
      </x:c>
      <x:c r="J2943" s="1" t="n">
        <x:v>2.6</x:v>
      </x:c>
      <x:c r="K2943" s="1" t="n">
        <x:v>9.2</x:v>
      </x:c>
      <x:c r="L2943" s="15" t="n">
        <x:v>684.9</x:v>
      </x:c>
      <x:c r="M2943" s="11" t="b">
        <x:f aca="0">TRUE()</x:f>
        <x:v>1</x:v>
      </x:c>
      <x:c r="N2943" s="11" t="b">
        <x:f aca="0">FALSE()</x:f>
        <x:v>0</x:v>
      </x:c>
      <x:c r="O2943" s="1" t="s">
        <x:v>5098</x:v>
      </x:c>
      <x:c r="P2943" s="11" t="b">
        <x:f aca="0">FALSE()</x:f>
        <x:v>0</x:v>
      </x:c>
    </x:row>
    <x:row r="2944" ht="15" hidden="0" customHeight="1">
      <x:c r="A2944" s="1" t="s">
        <x:v>8094</x:v>
      </x:c>
      <x:c r="B2944" s="1" t="s">
        <x:v>1471</x:v>
      </x:c>
      <x:c r="C2944" s="14" t="n">
        <x:v>46233</x:v>
      </x:c>
      <x:c r="D2944" s="1" t="s">
        <x:v>5010</x:v>
      </x:c>
      <x:c r="E2944" s="1" t="s">
        <x:v>5011</x:v>
      </x:c>
      <x:c r="F2944" s="1" t="s">
        <x:v>5012</x:v>
      </x:c>
      <x:c r="G2944" s="1" t="s">
        <x:v>5013</x:v>
      </x:c>
      <x:c r="H2944" s="1" t="s">
        <x:v>5014</x:v>
      </x:c>
      <x:c r="I2944" s="1" t="s">
        <x:v>5014</x:v>
      </x:c>
      <x:c r="J2944" s="1" t="n">
        <x:v>1.6</x:v>
      </x:c>
      <x:c r="K2944" s="1" t="n">
        <x:v>2</x:v>
      </x:c>
      <x:c r="L2944" s="15" t="n">
        <x:v>115.2</x:v>
      </x:c>
      <x:c r="M2944" s="11" t="b">
        <x:f aca="0">TRUE()</x:f>
        <x:v>1</x:v>
      </x:c>
      <x:c r="N2944" s="11" t="b">
        <x:f aca="0">FALSE()</x:f>
        <x:v>0</x:v>
      </x:c>
      <x:c r="O2944" s="1" t="s">
        <x:v>5015</x:v>
      </x:c>
      <x:c r="P2944" s="11" t="b">
        <x:f aca="0">FALSE()</x:f>
        <x:v>0</x:v>
      </x:c>
    </x:row>
    <x:row r="2945" ht="15" hidden="0" customHeight="1">
      <x:c r="A2945" s="1" t="s">
        <x:v>8095</x:v>
      </x:c>
      <x:c r="B2945" s="1" t="s">
        <x:v>1473</x:v>
      </x:c>
      <x:c r="C2945" s="14" t="n">
        <x:v>45388</x:v>
      </x:c>
      <x:c r="D2945" s="1" t="s">
        <x:v>5010</x:v>
      </x:c>
      <x:c r="E2945" s="1" t="s">
        <x:v>5011</x:v>
      </x:c>
      <x:c r="F2945" s="1" t="s">
        <x:v>5012</x:v>
      </x:c>
      <x:c r="G2945" s="1" t="s">
        <x:v>5013</x:v>
      </x:c>
      <x:c r="H2945" s="1" t="s">
        <x:v>5014</x:v>
      </x:c>
      <x:c r="I2945" s="1" t="s">
        <x:v>5014</x:v>
      </x:c>
      <x:c r="J2945" s="1" t="n">
        <x:v>0.9</x:v>
      </x:c>
      <x:c r="K2945" s="1" t="n">
        <x:v>0.7</x:v>
      </x:c>
      <x:c r="L2945" s="15" t="n">
        <x:v>64.8</x:v>
      </x:c>
      <x:c r="M2945" s="11" t="b">
        <x:f aca="0">TRUE()</x:f>
        <x:v>1</x:v>
      </x:c>
      <x:c r="N2945" s="11" t="b">
        <x:f aca="0">FALSE()</x:f>
        <x:v>0</x:v>
      </x:c>
      <x:c r="O2945" s="1" t="s">
        <x:v>5015</x:v>
      </x:c>
      <x:c r="P2945" s="11" t="b">
        <x:f aca="0">FALSE()</x:f>
        <x:v>0</x:v>
      </x:c>
    </x:row>
    <x:row r="2946" ht="15" hidden="0" customHeight="1">
      <x:c r="A2946" s="1" t="s">
        <x:v>8096</x:v>
      </x:c>
      <x:c r="B2946" s="1" t="s">
        <x:v>1473</x:v>
      </x:c>
      <x:c r="C2946" s="14" t="n">
        <x:v>45428</x:v>
      </x:c>
      <x:c r="D2946" s="1" t="s">
        <x:v>5018</x:v>
      </x:c>
      <x:c r="E2946" s="1" t="s">
        <x:v>5125</x:v>
      </x:c>
      <x:c r="F2946" s="1" t="s">
        <x:v>5111</x:v>
      </x:c>
      <x:c r="G2946" s="1" t="s">
        <x:v>5112</x:v>
      </x:c>
      <x:c r="H2946" s="1" t="s">
        <x:v>5022</x:v>
      </x:c>
      <x:c r="I2946" s="1" t="s">
        <x:v>5152</x:v>
      </x:c>
      <x:c r="J2946" s="1" t="n">
        <x:v>1</x:v>
      </x:c>
      <x:c r="K2946" s="1" t="n">
        <x:v>9</x:v>
      </x:c>
      <x:c r="L2946" s="15" t="n">
        <x:v>894.59</x:v>
      </x:c>
      <x:c r="M2946" s="11" t="b">
        <x:f aca="0">TRUE()</x:f>
        <x:v>1</x:v>
      </x:c>
      <x:c r="N2946" s="11" t="b">
        <x:f aca="0">FALSE()</x:f>
        <x:v>0</x:v>
      </x:c>
      <x:c r="O2946" s="1" t="s">
        <x:v>5037</x:v>
      </x:c>
      <x:c r="P2946" s="11" t="b">
        <x:f aca="0">FALSE()</x:f>
        <x:v>0</x:v>
      </x:c>
    </x:row>
    <x:row r="2947" ht="15" hidden="0" customHeight="1">
      <x:c r="A2947" s="1" t="s">
        <x:v>8097</x:v>
      </x:c>
      <x:c r="B2947" s="1" t="s">
        <x:v>1473</x:v>
      </x:c>
      <x:c r="C2947" s="14" t="n">
        <x:v>45433</x:v>
      </x:c>
      <x:c r="D2947" s="1" t="s">
        <x:v>5010</x:v>
      </x:c>
      <x:c r="E2947" s="1" t="s">
        <x:v>5011</x:v>
      </x:c>
      <x:c r="F2947" s="1" t="s">
        <x:v>5012</x:v>
      </x:c>
      <x:c r="G2947" s="1" t="s">
        <x:v>5013</x:v>
      </x:c>
      <x:c r="H2947" s="1" t="s">
        <x:v>5014</x:v>
      </x:c>
      <x:c r="I2947" s="1" t="s">
        <x:v>5014</x:v>
      </x:c>
      <x:c r="J2947" s="1" t="n">
        <x:v>1.3</x:v>
      </x:c>
      <x:c r="K2947" s="1" t="n">
        <x:v>0.8</x:v>
      </x:c>
      <x:c r="L2947" s="15" t="n">
        <x:v>93.6</x:v>
      </x:c>
      <x:c r="M2947" s="11" t="b">
        <x:f aca="0">TRUE()</x:f>
        <x:v>1</x:v>
      </x:c>
      <x:c r="N2947" s="11" t="b">
        <x:f aca="0">FALSE()</x:f>
        <x:v>0</x:v>
      </x:c>
      <x:c r="O2947" s="1" t="s">
        <x:v>5015</x:v>
      </x:c>
      <x:c r="P2947" s="11" t="b">
        <x:f aca="0">FALSE()</x:f>
        <x:v>0</x:v>
      </x:c>
    </x:row>
    <x:row r="2948" ht="15" hidden="0" customHeight="1">
      <x:c r="A2948" s="1" t="s">
        <x:v>8098</x:v>
      </x:c>
      <x:c r="B2948" s="1" t="s">
        <x:v>1473</x:v>
      </x:c>
      <x:c r="C2948" s="14" t="n">
        <x:v>46158</x:v>
      </x:c>
      <x:c r="D2948" s="1" t="s">
        <x:v>5010</x:v>
      </x:c>
      <x:c r="E2948" s="1" t="s">
        <x:v>5011</x:v>
      </x:c>
      <x:c r="F2948" s="1" t="s">
        <x:v>5012</x:v>
      </x:c>
      <x:c r="G2948" s="1" t="s">
        <x:v>5013</x:v>
      </x:c>
      <x:c r="H2948" s="1" t="s">
        <x:v>5014</x:v>
      </x:c>
      <x:c r="I2948" s="1" t="s">
        <x:v>5014</x:v>
      </x:c>
      <x:c r="J2948" s="1" t="n">
        <x:v>1.4</x:v>
      </x:c>
      <x:c r="K2948" s="1" t="n">
        <x:v>0.4</x:v>
      </x:c>
      <x:c r="L2948" s="15" t="n">
        <x:v>100.8</x:v>
      </x:c>
      <x:c r="M2948" s="11" t="b">
        <x:f aca="0">TRUE()</x:f>
        <x:v>1</x:v>
      </x:c>
      <x:c r="N2948" s="11" t="b">
        <x:f aca="0">FALSE()</x:f>
        <x:v>0</x:v>
      </x:c>
      <x:c r="O2948" s="1" t="s">
        <x:v>5015</x:v>
      </x:c>
      <x:c r="P2948" s="11" t="b">
        <x:f aca="0">FALSE()</x:f>
        <x:v>0</x:v>
      </x:c>
    </x:row>
    <x:row r="2949" ht="15" hidden="0" customHeight="1">
      <x:c r="A2949" s="1" t="s">
        <x:v>8099</x:v>
      </x:c>
      <x:c r="B2949" s="1" t="s">
        <x:v>1473</x:v>
      </x:c>
      <x:c r="C2949" s="14" t="n">
        <x:v>46190</x:v>
      </x:c>
      <x:c r="D2949" s="1" t="s">
        <x:v>5018</x:v>
      </x:c>
      <x:c r="E2949" s="1" t="s">
        <x:v>5019</x:v>
      </x:c>
      <x:c r="F2949" s="1" t="s">
        <x:v>5020</x:v>
      </x:c>
      <x:c r="G2949" s="1" t="s">
        <x:v>5021</x:v>
      </x:c>
      <x:c r="H2949" s="1" t="s">
        <x:v>5031</x:v>
      </x:c>
      <x:c r="I2949" s="1" t="s">
        <x:v>5039</x:v>
      </x:c>
      <x:c r="J2949" s="1" t="n">
        <x:v>1.7</x:v>
      </x:c>
      <x:c r="K2949" s="1" t="n">
        <x:v>8</x:v>
      </x:c>
      <x:c r="L2949" s="15" t="n">
        <x:v>193.56</x:v>
      </x:c>
      <x:c r="M2949" s="11" t="b">
        <x:f aca="0">FALSE()</x:f>
        <x:v>0</x:v>
      </x:c>
      <x:c r="N2949" s="11" t="b">
        <x:f aca="0">FALSE()</x:f>
        <x:v>0</x:v>
      </x:c>
      <x:c r="O2949" s="1" t="s">
        <x:v>5078</x:v>
      </x:c>
      <x:c r="P2949" s="11" t="b">
        <x:f aca="0">FALSE()</x:f>
        <x:v>0</x:v>
      </x:c>
    </x:row>
    <x:row r="2950" ht="15" hidden="0" customHeight="1">
      <x:c r="A2950" s="1" t="s">
        <x:v>8100</x:v>
      </x:c>
      <x:c r="B2950" s="1" t="s">
        <x:v>4013</x:v>
      </x:c>
      <x:c r="C2950" s="14" t="n">
        <x:v>45489</x:v>
      </x:c>
      <x:c r="D2950" s="1" t="s">
        <x:v>5018</x:v>
      </x:c>
      <x:c r="E2950" s="1" t="s">
        <x:v>5390</x:v>
      </x:c>
      <x:c r="F2950" s="1" t="s">
        <x:v>5042</x:v>
      </x:c>
      <x:c r="G2950" s="1" t="s">
        <x:v>5043</x:v>
      </x:c>
      <x:c r="H2950" s="1" t="s">
        <x:v>5031</x:v>
      </x:c>
      <x:c r="I2950" s="1" t="s">
        <x:v>5039</x:v>
      </x:c>
      <x:c r="J2950" s="1" t="n">
        <x:v>0.5</x:v>
      </x:c>
      <x:c r="K2950" s="1" t="n">
        <x:v>0.5</x:v>
      </x:c>
      <x:c r="L2950" s="15" t="n">
        <x:v>471.63</x:v>
      </x:c>
      <x:c r="M2950" s="11" t="b">
        <x:f aca="0">TRUE()</x:f>
        <x:v>1</x:v>
      </x:c>
      <x:c r="N2950" s="11" t="b">
        <x:f aca="0">FALSE()</x:f>
        <x:v>0</x:v>
      </x:c>
      <x:c r="O2950" s="1" t="s">
        <x:v>5037</x:v>
      </x:c>
      <x:c r="P2950" s="11" t="b">
        <x:f aca="0">FALSE()</x:f>
        <x:v>0</x:v>
      </x:c>
    </x:row>
    <x:row r="2951" ht="15" hidden="0" customHeight="1">
      <x:c r="A2951" s="1" t="s">
        <x:v>8101</x:v>
      </x:c>
      <x:c r="B2951" s="1" t="s">
        <x:v>4013</x:v>
      </x:c>
      <x:c r="C2951" s="14" t="n">
        <x:v>45572</x:v>
      </x:c>
      <x:c r="D2951" s="1" t="s">
        <x:v>5054</x:v>
      </x:c>
      <x:c r="E2951" s="1" t="s">
        <x:v>5055</x:v>
      </x:c>
      <x:c r="F2951" s="1" t="s">
        <x:v>5012</x:v>
      </x:c>
      <x:c r="G2951" s="1" t="s">
        <x:v>5013</x:v>
      </x:c>
      <x:c r="H2951" s="1" t="s">
        <x:v>5014</x:v>
      </x:c>
      <x:c r="I2951" s="1" t="s">
        <x:v>5014</x:v>
      </x:c>
      <x:c r="J2951" s="1" t="n">
        <x:v>1.1</x:v>
      </x:c>
      <x:c r="K2951" s="1" t="n">
        <x:v>1.2</x:v>
      </x:c>
      <x:c r="L2951" s="15" t="n">
        <x:v>79.2</x:v>
      </x:c>
      <x:c r="M2951" s="11" t="b">
        <x:f aca="0">TRUE()</x:f>
        <x:v>1</x:v>
      </x:c>
      <x:c r="N2951" s="11" t="b">
        <x:f aca="0">FALSE()</x:f>
        <x:v>0</x:v>
      </x:c>
      <x:c r="O2951" s="1" t="s">
        <x:v>5015</x:v>
      </x:c>
      <x:c r="P2951" s="11" t="b">
        <x:f aca="0">FALSE()</x:f>
        <x:v>0</x:v>
      </x:c>
    </x:row>
    <x:row r="2952" ht="15" hidden="0" customHeight="1">
      <x:c r="A2952" s="1" t="s">
        <x:v>8102</x:v>
      </x:c>
      <x:c r="B2952" s="1" t="s">
        <x:v>4013</x:v>
      </x:c>
      <x:c r="C2952" s="14" t="n">
        <x:v>45722</x:v>
      </x:c>
      <x:c r="D2952" s="1" t="s">
        <x:v>5010</x:v>
      </x:c>
      <x:c r="E2952" s="1" t="s">
        <x:v>5011</x:v>
      </x:c>
      <x:c r="F2952" s="1" t="s">
        <x:v>5012</x:v>
      </x:c>
      <x:c r="G2952" s="1" t="s">
        <x:v>5013</x:v>
      </x:c>
      <x:c r="H2952" s="1" t="s">
        <x:v>5014</x:v>
      </x:c>
      <x:c r="I2952" s="1" t="s">
        <x:v>5014</x:v>
      </x:c>
      <x:c r="J2952" s="1" t="n">
        <x:v>0.6</x:v>
      </x:c>
      <x:c r="K2952" s="1" t="n">
        <x:v>1.2</x:v>
      </x:c>
      <x:c r="L2952" s="15" t="n">
        <x:v>43.2</x:v>
      </x:c>
      <x:c r="M2952" s="11" t="b">
        <x:f aca="0">TRUE()</x:f>
        <x:v>1</x:v>
      </x:c>
      <x:c r="N2952" s="11" t="b">
        <x:f aca="0">FALSE()</x:f>
        <x:v>0</x:v>
      </x:c>
      <x:c r="O2952" s="1" t="s">
        <x:v>5015</x:v>
      </x:c>
      <x:c r="P2952" s="11" t="b">
        <x:f aca="0">FALSE()</x:f>
        <x:v>0</x:v>
      </x:c>
    </x:row>
    <x:row r="2953" ht="15" hidden="0" customHeight="1">
      <x:c r="A2953" s="1" t="s">
        <x:v>8103</x:v>
      </x:c>
      <x:c r="B2953" s="1" t="s">
        <x:v>4013</x:v>
      </x:c>
      <x:c r="C2953" s="14" t="n">
        <x:v>45780</x:v>
      </x:c>
      <x:c r="D2953" s="1" t="s">
        <x:v>5018</x:v>
      </x:c>
      <x:c r="E2953" s="1" t="s">
        <x:v>5085</x:v>
      </x:c>
      <x:c r="F2953" s="1" t="s">
        <x:v>5020</x:v>
      </x:c>
      <x:c r="G2953" s="1" t="s">
        <x:v>5021</x:v>
      </x:c>
      <x:c r="H2953" s="1" t="s">
        <x:v>5022</x:v>
      </x:c>
      <x:c r="I2953" s="1" t="s">
        <x:v>5014</x:v>
      </x:c>
      <x:c r="J2953" s="1" t="n">
        <x:v>1.4</x:v>
      </x:c>
      <x:c r="K2953" s="1" t="n">
        <x:v>0.5</x:v>
      </x:c>
      <x:c r="L2953" s="15" t="n">
        <x:v>100.8</x:v>
      </x:c>
      <x:c r="M2953" s="11" t="b">
        <x:f aca="0">TRUE()</x:f>
        <x:v>1</x:v>
      </x:c>
      <x:c r="N2953" s="11" t="b">
        <x:f aca="0">FALSE()</x:f>
        <x:v>0</x:v>
      </x:c>
      <x:c r="O2953" s="1" t="s">
        <x:v>5033</x:v>
      </x:c>
      <x:c r="P2953" s="11" t="b">
        <x:f aca="0">FALSE()</x:f>
        <x:v>0</x:v>
      </x:c>
    </x:row>
    <x:row r="2954" ht="15" hidden="0" customHeight="1">
      <x:c r="A2954" s="1" t="s">
        <x:v>8104</x:v>
      </x:c>
      <x:c r="B2954" s="1" t="s">
        <x:v>4013</x:v>
      </x:c>
      <x:c r="C2954" s="14" t="n">
        <x:v>45926</x:v>
      </x:c>
      <x:c r="D2954" s="1" t="s">
        <x:v>5010</x:v>
      </x:c>
      <x:c r="E2954" s="1" t="s">
        <x:v>5011</x:v>
      </x:c>
      <x:c r="F2954" s="1" t="s">
        <x:v>5012</x:v>
      </x:c>
      <x:c r="G2954" s="1" t="s">
        <x:v>5013</x:v>
      </x:c>
      <x:c r="H2954" s="1" t="s">
        <x:v>5014</x:v>
      </x:c>
      <x:c r="I2954" s="1" t="s">
        <x:v>5014</x:v>
      </x:c>
      <x:c r="J2954" s="1" t="n">
        <x:v>1.2</x:v>
      </x:c>
      <x:c r="K2954" s="1" t="n">
        <x:v>1.5</x:v>
      </x:c>
      <x:c r="L2954" s="15" t="n">
        <x:v>86.4</x:v>
      </x:c>
      <x:c r="M2954" s="11" t="b">
        <x:f aca="0">FALSE()</x:f>
        <x:v>0</x:v>
      </x:c>
      <x:c r="N2954" s="11" t="b">
        <x:f aca="0">FALSE()</x:f>
        <x:v>0</x:v>
      </x:c>
      <x:c r="O2954" s="1" t="s">
        <x:v>5015</x:v>
      </x:c>
      <x:c r="P2954" s="11" t="b">
        <x:f aca="0">FALSE()</x:f>
        <x:v>0</x:v>
      </x:c>
    </x:row>
    <x:row r="2955" ht="15" hidden="0" customHeight="1">
      <x:c r="A2955" s="1" t="s">
        <x:v>8105</x:v>
      </x:c>
      <x:c r="B2955" s="1" t="s">
        <x:v>4013</x:v>
      </x:c>
      <x:c r="C2955" s="14" t="n">
        <x:v>45940</x:v>
      </x:c>
      <x:c r="D2955" s="1" t="s">
        <x:v>5010</x:v>
      </x:c>
      <x:c r="E2955" s="1" t="s">
        <x:v>5011</x:v>
      </x:c>
      <x:c r="F2955" s="1" t="s">
        <x:v>5012</x:v>
      </x:c>
      <x:c r="G2955" s="1" t="s">
        <x:v>5013</x:v>
      </x:c>
      <x:c r="H2955" s="1" t="s">
        <x:v>5014</x:v>
      </x:c>
      <x:c r="I2955" s="1" t="s">
        <x:v>5014</x:v>
      </x:c>
      <x:c r="J2955" s="1" t="n">
        <x:v>0.9</x:v>
      </x:c>
      <x:c r="K2955" s="1" t="n">
        <x:v>1.2</x:v>
      </x:c>
      <x:c r="L2955" s="15" t="n">
        <x:v>64.8</x:v>
      </x:c>
      <x:c r="M2955" s="11" t="b">
        <x:f aca="0">TRUE()</x:f>
        <x:v>1</x:v>
      </x:c>
      <x:c r="N2955" s="11" t="b">
        <x:f aca="0">FALSE()</x:f>
        <x:v>0</x:v>
      </x:c>
      <x:c r="O2955" s="1" t="s">
        <x:v>5015</x:v>
      </x:c>
      <x:c r="P2955" s="11" t="b">
        <x:f aca="0">FALSE()</x:f>
        <x:v>0</x:v>
      </x:c>
    </x:row>
    <x:row r="2956" ht="15" hidden="0" customHeight="1">
      <x:c r="A2956" s="1" t="s">
        <x:v>8106</x:v>
      </x:c>
      <x:c r="B2956" s="1" t="s">
        <x:v>4013</x:v>
      </x:c>
      <x:c r="C2956" s="14" t="n">
        <x:v>46027</x:v>
      </x:c>
      <x:c r="D2956" s="1" t="s">
        <x:v>5018</x:v>
      </x:c>
      <x:c r="E2956" s="1" t="s">
        <x:v>5065</x:v>
      </x:c>
      <x:c r="F2956" s="1" t="s">
        <x:v>5066</x:v>
      </x:c>
      <x:c r="G2956" s="1" t="s">
        <x:v>5067</x:v>
      </x:c>
      <x:c r="H2956" s="1" t="s">
        <x:v>5031</x:v>
      </x:c>
      <x:c r="I2956" s="1" t="s">
        <x:v>5023</x:v>
      </x:c>
      <x:c r="J2956" s="1" t="n">
        <x:v>4.2</x:v>
      </x:c>
      <x:c r="K2956" s="1" t="n">
        <x:v>15.4</x:v>
      </x:c>
      <x:c r="L2956" s="15" t="n">
        <x:v>911.49</x:v>
      </x:c>
      <x:c r="M2956" s="11" t="b">
        <x:f aca="0">TRUE()</x:f>
        <x:v>1</x:v>
      </x:c>
      <x:c r="N2956" s="11" t="b">
        <x:f aca="0">FALSE()</x:f>
        <x:v>0</x:v>
      </x:c>
      <x:c r="O2956" s="1" t="s">
        <x:v>5037</x:v>
      </x:c>
      <x:c r="P2956" s="11" t="b">
        <x:f aca="0">FALSE()</x:f>
        <x:v>0</x:v>
      </x:c>
    </x:row>
    <x:row r="2957" ht="15" hidden="0" customHeight="1">
      <x:c r="A2957" s="1" t="s">
        <x:v>8107</x:v>
      </x:c>
      <x:c r="B2957" s="1" t="s">
        <x:v>1475</x:v>
      </x:c>
      <x:c r="C2957" s="14" t="n">
        <x:v>45406</x:v>
      </x:c>
      <x:c r="D2957" s="1" t="s">
        <x:v>5010</x:v>
      </x:c>
      <x:c r="E2957" s="1" t="s">
        <x:v>5011</x:v>
      </x:c>
      <x:c r="F2957" s="1" t="s">
        <x:v>5012</x:v>
      </x:c>
      <x:c r="G2957" s="1" t="s">
        <x:v>5013</x:v>
      </x:c>
      <x:c r="H2957" s="1" t="s">
        <x:v>5014</x:v>
      </x:c>
      <x:c r="I2957" s="1" t="s">
        <x:v>5014</x:v>
      </x:c>
      <x:c r="J2957" s="1" t="n">
        <x:v>1.5</x:v>
      </x:c>
      <x:c r="K2957" s="1" t="n">
        <x:v>1.7</x:v>
      </x:c>
      <x:c r="L2957" s="15" t="n">
        <x:v>108</x:v>
      </x:c>
      <x:c r="M2957" s="11" t="b">
        <x:f aca="0">TRUE()</x:f>
        <x:v>1</x:v>
      </x:c>
      <x:c r="N2957" s="11" t="b">
        <x:f aca="0">FALSE()</x:f>
        <x:v>0</x:v>
      </x:c>
      <x:c r="O2957" s="1" t="s">
        <x:v>5015</x:v>
      </x:c>
      <x:c r="P2957" s="11" t="b">
        <x:f aca="0">FALSE()</x:f>
        <x:v>0</x:v>
      </x:c>
    </x:row>
    <x:row r="2958" ht="15" hidden="0" customHeight="1">
      <x:c r="A2958" s="1" t="s">
        <x:v>8108</x:v>
      </x:c>
      <x:c r="B2958" s="1" t="s">
        <x:v>1475</x:v>
      </x:c>
      <x:c r="C2958" s="14" t="n">
        <x:v>45501</x:v>
      </x:c>
      <x:c r="D2958" s="1" t="s">
        <x:v>5010</x:v>
      </x:c>
      <x:c r="E2958" s="1" t="s">
        <x:v>5011</x:v>
      </x:c>
      <x:c r="F2958" s="1" t="s">
        <x:v>5012</x:v>
      </x:c>
      <x:c r="G2958" s="1" t="s">
        <x:v>5013</x:v>
      </x:c>
      <x:c r="H2958" s="1" t="s">
        <x:v>5014</x:v>
      </x:c>
      <x:c r="I2958" s="1" t="s">
        <x:v>5014</x:v>
      </x:c>
      <x:c r="J2958" s="1" t="n">
        <x:v>1.4</x:v>
      </x:c>
      <x:c r="K2958" s="1" t="n">
        <x:v>2.6</x:v>
      </x:c>
      <x:c r="L2958" s="15" t="n">
        <x:v>100.8</x:v>
      </x:c>
      <x:c r="M2958" s="11" t="b">
        <x:f aca="0">TRUE()</x:f>
        <x:v>1</x:v>
      </x:c>
      <x:c r="N2958" s="11" t="b">
        <x:f aca="0">FALSE()</x:f>
        <x:v>0</x:v>
      </x:c>
      <x:c r="O2958" s="1" t="s">
        <x:v>5015</x:v>
      </x:c>
      <x:c r="P2958" s="11" t="b">
        <x:f aca="0">FALSE()</x:f>
        <x:v>0</x:v>
      </x:c>
    </x:row>
    <x:row r="2959" ht="15" hidden="0" customHeight="1">
      <x:c r="A2959" s="1" t="s">
        <x:v>8109</x:v>
      </x:c>
      <x:c r="B2959" s="1" t="s">
        <x:v>1475</x:v>
      </x:c>
      <x:c r="C2959" s="14" t="n">
        <x:v>45530</x:v>
      </x:c>
      <x:c r="D2959" s="1" t="s">
        <x:v>5018</x:v>
      </x:c>
      <x:c r="E2959" s="1" t="s">
        <x:v>5019</x:v>
      </x:c>
      <x:c r="F2959" s="1" t="s">
        <x:v>5020</x:v>
      </x:c>
      <x:c r="G2959" s="1" t="s">
        <x:v>5021</x:v>
      </x:c>
      <x:c r="H2959" s="1" t="s">
        <x:v>5022</x:v>
      </x:c>
      <x:c r="I2959" s="1" t="s">
        <x:v>5100</x:v>
      </x:c>
      <x:c r="J2959" s="1" t="n">
        <x:v>0.7</x:v>
      </x:c>
      <x:c r="K2959" s="1" t="n">
        <x:v>7.8</x:v>
      </x:c>
      <x:c r="L2959" s="15" t="n">
        <x:v>729.95</x:v>
      </x:c>
      <x:c r="M2959" s="11" t="b">
        <x:f aca="0">TRUE()</x:f>
        <x:v>1</x:v>
      </x:c>
      <x:c r="N2959" s="11" t="b">
        <x:f aca="0">FALSE()</x:f>
        <x:v>0</x:v>
      </x:c>
      <x:c r="O2959" s="1" t="s">
        <x:v>5033</x:v>
      </x:c>
      <x:c r="P2959" s="11" t="b">
        <x:f aca="0">FALSE()</x:f>
        <x:v>0</x:v>
      </x:c>
    </x:row>
    <x:row r="2960" ht="15" hidden="0" customHeight="1">
      <x:c r="A2960" s="1" t="s">
        <x:v>8110</x:v>
      </x:c>
      <x:c r="B2960" s="1" t="s">
        <x:v>1475</x:v>
      </x:c>
      <x:c r="C2960" s="14" t="n">
        <x:v>46209</x:v>
      </x:c>
      <x:c r="D2960" s="1" t="s">
        <x:v>5010</x:v>
      </x:c>
      <x:c r="E2960" s="1" t="s">
        <x:v>5011</x:v>
      </x:c>
      <x:c r="F2960" s="1" t="s">
        <x:v>5012</x:v>
      </x:c>
      <x:c r="G2960" s="1" t="s">
        <x:v>5013</x:v>
      </x:c>
      <x:c r="H2960" s="1" t="s">
        <x:v>5014</x:v>
      </x:c>
      <x:c r="I2960" s="1" t="s">
        <x:v>5014</x:v>
      </x:c>
      <x:c r="J2960" s="1" t="n">
        <x:v>1</x:v>
      </x:c>
      <x:c r="K2960" s="1" t="n">
        <x:v>0.9</x:v>
      </x:c>
      <x:c r="L2960" s="15" t="n">
        <x:v>72</x:v>
      </x:c>
      <x:c r="M2960" s="11" t="b">
        <x:f aca="0">TRUE()</x:f>
        <x:v>1</x:v>
      </x:c>
      <x:c r="N2960" s="11" t="b">
        <x:f aca="0">FALSE()</x:f>
        <x:v>0</x:v>
      </x:c>
      <x:c r="O2960" s="1" t="s">
        <x:v>5015</x:v>
      </x:c>
      <x:c r="P2960" s="11" t="b">
        <x:f aca="0">FALSE()</x:f>
        <x:v>0</x:v>
      </x:c>
    </x:row>
    <x:row r="2961" ht="15" hidden="0" customHeight="1">
      <x:c r="A2961" s="1" t="s">
        <x:v>8111</x:v>
      </x:c>
      <x:c r="B2961" s="1" t="s">
        <x:v>1476</x:v>
      </x:c>
      <x:c r="C2961" s="14" t="n">
        <x:v>45483</x:v>
      </x:c>
      <x:c r="D2961" s="1" t="s">
        <x:v>5054</x:v>
      </x:c>
      <x:c r="E2961" s="1" t="s">
        <x:v>5055</x:v>
      </x:c>
      <x:c r="F2961" s="1" t="s">
        <x:v>5012</x:v>
      </x:c>
      <x:c r="G2961" s="1" t="s">
        <x:v>5013</x:v>
      </x:c>
      <x:c r="H2961" s="1" t="s">
        <x:v>5014</x:v>
      </x:c>
      <x:c r="I2961" s="1" t="s">
        <x:v>5014</x:v>
      </x:c>
      <x:c r="J2961" s="1" t="n">
        <x:v>1.4</x:v>
      </x:c>
      <x:c r="K2961" s="1" t="n">
        <x:v>0.2</x:v>
      </x:c>
      <x:c r="L2961" s="15" t="n">
        <x:v>100.8</x:v>
      </x:c>
      <x:c r="M2961" s="11" t="b">
        <x:f aca="0">TRUE()</x:f>
        <x:v>1</x:v>
      </x:c>
      <x:c r="N2961" s="11" t="b">
        <x:f aca="0">FALSE()</x:f>
        <x:v>0</x:v>
      </x:c>
      <x:c r="O2961" s="1" t="s">
        <x:v>5015</x:v>
      </x:c>
      <x:c r="P2961" s="11" t="b">
        <x:f aca="0">FALSE()</x:f>
        <x:v>0</x:v>
      </x:c>
    </x:row>
    <x:row r="2962" ht="15" hidden="0" customHeight="1">
      <x:c r="A2962" s="1" t="s">
        <x:v>8112</x:v>
      </x:c>
      <x:c r="B2962" s="1" t="s">
        <x:v>1476</x:v>
      </x:c>
      <x:c r="C2962" s="14" t="n">
        <x:v>45993</x:v>
      </x:c>
      <x:c r="D2962" s="1" t="s">
        <x:v>5010</x:v>
      </x:c>
      <x:c r="E2962" s="1" t="s">
        <x:v>5011</x:v>
      </x:c>
      <x:c r="F2962" s="1" t="s">
        <x:v>5012</x:v>
      </x:c>
      <x:c r="G2962" s="1" t="s">
        <x:v>5013</x:v>
      </x:c>
      <x:c r="H2962" s="1" t="s">
        <x:v>5014</x:v>
      </x:c>
      <x:c r="I2962" s="1" t="s">
        <x:v>5014</x:v>
      </x:c>
      <x:c r="J2962" s="1" t="n">
        <x:v>1.1</x:v>
      </x:c>
      <x:c r="K2962" s="1" t="n">
        <x:v>0.9</x:v>
      </x:c>
      <x:c r="L2962" s="15" t="n">
        <x:v>79.2</x:v>
      </x:c>
      <x:c r="M2962" s="11" t="b">
        <x:f aca="0">TRUE()</x:f>
        <x:v>1</x:v>
      </x:c>
      <x:c r="N2962" s="11" t="b">
        <x:f aca="0">FALSE()</x:f>
        <x:v>0</x:v>
      </x:c>
      <x:c r="O2962" s="1" t="s">
        <x:v>5015</x:v>
      </x:c>
      <x:c r="P2962" s="11" t="b">
        <x:f aca="0">FALSE()</x:f>
        <x:v>0</x:v>
      </x:c>
    </x:row>
    <x:row r="2963" ht="15" hidden="0" customHeight="1">
      <x:c r="A2963" s="1" t="s">
        <x:v>8113</x:v>
      </x:c>
      <x:c r="B2963" s="1" t="s">
        <x:v>1476</x:v>
      </x:c>
      <x:c r="C2963" s="14" t="n">
        <x:v>46223</x:v>
      </x:c>
      <x:c r="D2963" s="1" t="s">
        <x:v>5010</x:v>
      </x:c>
      <x:c r="E2963" s="1" t="s">
        <x:v>5011</x:v>
      </x:c>
      <x:c r="F2963" s="1" t="s">
        <x:v>5012</x:v>
      </x:c>
      <x:c r="G2963" s="1" t="s">
        <x:v>5013</x:v>
      </x:c>
      <x:c r="H2963" s="1" t="s">
        <x:v>5014</x:v>
      </x:c>
      <x:c r="I2963" s="1" t="s">
        <x:v>5014</x:v>
      </x:c>
      <x:c r="J2963" s="1" t="n">
        <x:v>1.3</x:v>
      </x:c>
      <x:c r="K2963" s="1" t="n">
        <x:v>0.7</x:v>
      </x:c>
      <x:c r="L2963" s="15" t="n">
        <x:v>93.6</x:v>
      </x:c>
      <x:c r="M2963" s="11" t="b">
        <x:f aca="0">TRUE()</x:f>
        <x:v>1</x:v>
      </x:c>
      <x:c r="N2963" s="11" t="b">
        <x:f aca="0">FALSE()</x:f>
        <x:v>0</x:v>
      </x:c>
      <x:c r="O2963" s="1" t="s">
        <x:v>5015</x:v>
      </x:c>
      <x:c r="P2963" s="11" t="b">
        <x:f aca="0">FALSE()</x:f>
        <x:v>0</x:v>
      </x:c>
    </x:row>
    <x:row r="2964" ht="15" hidden="0" customHeight="1">
      <x:c r="A2964" s="1" t="s">
        <x:v>8114</x:v>
      </x:c>
      <x:c r="B2964" s="1" t="s">
        <x:v>1790</x:v>
      </x:c>
      <x:c r="C2964" s="14" t="n">
        <x:v>45698</x:v>
      </x:c>
      <x:c r="D2964" s="1" t="s">
        <x:v>5010</x:v>
      </x:c>
      <x:c r="E2964" s="1" t="s">
        <x:v>5011</x:v>
      </x:c>
      <x:c r="F2964" s="1" t="s">
        <x:v>5012</x:v>
      </x:c>
      <x:c r="G2964" s="1" t="s">
        <x:v>5013</x:v>
      </x:c>
      <x:c r="H2964" s="1" t="s">
        <x:v>5014</x:v>
      </x:c>
      <x:c r="I2964" s="1" t="s">
        <x:v>5014</x:v>
      </x:c>
      <x:c r="J2964" s="1" t="n">
        <x:v>1.1</x:v>
      </x:c>
      <x:c r="K2964" s="1" t="n">
        <x:v>1.6</x:v>
      </x:c>
      <x:c r="L2964" s="15" t="n">
        <x:v>79.2</x:v>
      </x:c>
      <x:c r="M2964" s="11" t="b">
        <x:f aca="0">FALSE()</x:f>
        <x:v>0</x:v>
      </x:c>
      <x:c r="N2964" s="11" t="b">
        <x:f aca="0">FALSE()</x:f>
        <x:v>0</x:v>
      </x:c>
      <x:c r="O2964" s="1" t="s">
        <x:v>5015</x:v>
      </x:c>
      <x:c r="P2964" s="11" t="b">
        <x:f aca="0">FALSE()</x:f>
        <x:v>0</x:v>
      </x:c>
    </x:row>
    <x:row r="2965" ht="15" hidden="0" customHeight="1">
      <x:c r="A2965" s="1" t="s">
        <x:v>8115</x:v>
      </x:c>
      <x:c r="B2965" s="1" t="s">
        <x:v>1479</x:v>
      </x:c>
      <x:c r="C2965" s="14" t="n">
        <x:v>45368</x:v>
      </x:c>
      <x:c r="D2965" s="1" t="s">
        <x:v>5010</x:v>
      </x:c>
      <x:c r="E2965" s="1" t="s">
        <x:v>5011</x:v>
      </x:c>
      <x:c r="F2965" s="1" t="s">
        <x:v>5012</x:v>
      </x:c>
      <x:c r="G2965" s="1" t="s">
        <x:v>5013</x:v>
      </x:c>
      <x:c r="H2965" s="1" t="s">
        <x:v>5014</x:v>
      </x:c>
      <x:c r="I2965" s="1" t="s">
        <x:v>5014</x:v>
      </x:c>
      <x:c r="J2965" s="1" t="n">
        <x:v>1.5</x:v>
      </x:c>
      <x:c r="K2965" s="1" t="n">
        <x:v>0.6</x:v>
      </x:c>
      <x:c r="L2965" s="15" t="n">
        <x:v>108</x:v>
      </x:c>
      <x:c r="M2965" s="11" t="b">
        <x:f aca="0">TRUE()</x:f>
        <x:v>1</x:v>
      </x:c>
      <x:c r="N2965" s="11" t="b">
        <x:f aca="0">FALSE()</x:f>
        <x:v>0</x:v>
      </x:c>
      <x:c r="O2965" s="1" t="s">
        <x:v>5015</x:v>
      </x:c>
      <x:c r="P2965" s="11" t="b">
        <x:f aca="0">FALSE()</x:f>
        <x:v>0</x:v>
      </x:c>
    </x:row>
    <x:row r="2966" ht="15" hidden="0" customHeight="1">
      <x:c r="A2966" s="1" t="s">
        <x:v>8116</x:v>
      </x:c>
      <x:c r="B2966" s="1" t="s">
        <x:v>1479</x:v>
      </x:c>
      <x:c r="C2966" s="14" t="n">
        <x:v>46115</x:v>
      </x:c>
      <x:c r="D2966" s="1" t="s">
        <x:v>5010</x:v>
      </x:c>
      <x:c r="E2966" s="1" t="s">
        <x:v>5011</x:v>
      </x:c>
      <x:c r="F2966" s="1" t="s">
        <x:v>5012</x:v>
      </x:c>
      <x:c r="G2966" s="1" t="s">
        <x:v>5013</x:v>
      </x:c>
      <x:c r="H2966" s="1" t="s">
        <x:v>5014</x:v>
      </x:c>
      <x:c r="I2966" s="1" t="s">
        <x:v>5014</x:v>
      </x:c>
      <x:c r="J2966" s="1" t="n">
        <x:v>1.1</x:v>
      </x:c>
      <x:c r="K2966" s="1" t="n">
        <x:v>2.7</x:v>
      </x:c>
      <x:c r="L2966" s="15" t="n">
        <x:v>79.2</x:v>
      </x:c>
      <x:c r="M2966" s="11" t="b">
        <x:f aca="0">TRUE()</x:f>
        <x:v>1</x:v>
      </x:c>
      <x:c r="N2966" s="11" t="b">
        <x:f aca="0">FALSE()</x:f>
        <x:v>0</x:v>
      </x:c>
      <x:c r="O2966" s="1" t="s">
        <x:v>5015</x:v>
      </x:c>
      <x:c r="P2966" s="11" t="b">
        <x:f aca="0">FALSE()</x:f>
        <x:v>0</x:v>
      </x:c>
    </x:row>
    <x:row r="2967" ht="15" hidden="0" customHeight="1">
      <x:c r="A2967" s="1" t="s">
        <x:v>8117</x:v>
      </x:c>
      <x:c r="B2967" s="1" t="s">
        <x:v>1481</x:v>
      </x:c>
      <x:c r="C2967" s="14" t="n">
        <x:v>45483</x:v>
      </x:c>
      <x:c r="D2967" s="1" t="s">
        <x:v>5018</x:v>
      </x:c>
      <x:c r="E2967" s="1" t="s">
        <x:v>5091</x:v>
      </x:c>
      <x:c r="F2967" s="1" t="s">
        <x:v>5020</x:v>
      </x:c>
      <x:c r="G2967" s="1" t="s">
        <x:v>5021</x:v>
      </x:c>
      <x:c r="H2967" s="1" t="s">
        <x:v>5022</x:v>
      </x:c>
      <x:c r="I2967" s="1" t="s">
        <x:v>5044</x:v>
      </x:c>
      <x:c r="J2967" s="1" t="n">
        <x:v>2.3</x:v>
      </x:c>
      <x:c r="K2967" s="1" t="n">
        <x:v>10.4</x:v>
      </x:c>
      <x:c r="L2967" s="15" t="n">
        <x:v>860.53</x:v>
      </x:c>
      <x:c r="M2967" s="11" t="b">
        <x:f aca="0">TRUE()</x:f>
        <x:v>1</x:v>
      </x:c>
      <x:c r="N2967" s="11" t="b">
        <x:f aca="0">FALSE()</x:f>
        <x:v>0</x:v>
      </x:c>
      <x:c r="O2967" s="1" t="s">
        <x:v>5033</x:v>
      </x:c>
      <x:c r="P2967" s="11" t="b">
        <x:f aca="0">FALSE()</x:f>
        <x:v>0</x:v>
      </x:c>
    </x:row>
    <x:row r="2968" ht="15" hidden="0" customHeight="1">
      <x:c r="A2968" s="1" t="s">
        <x:v>8118</x:v>
      </x:c>
      <x:c r="B2968" s="1" t="s">
        <x:v>1481</x:v>
      </x:c>
      <x:c r="C2968" s="14" t="n">
        <x:v>45667</x:v>
      </x:c>
      <x:c r="D2968" s="1" t="s">
        <x:v>5010</x:v>
      </x:c>
      <x:c r="E2968" s="1" t="s">
        <x:v>5011</x:v>
      </x:c>
      <x:c r="F2968" s="1" t="s">
        <x:v>5012</x:v>
      </x:c>
      <x:c r="G2968" s="1" t="s">
        <x:v>5013</x:v>
      </x:c>
      <x:c r="H2968" s="1" t="s">
        <x:v>5014</x:v>
      </x:c>
      <x:c r="I2968" s="1" t="s">
        <x:v>5014</x:v>
      </x:c>
      <x:c r="J2968" s="1" t="n">
        <x:v>1.1</x:v>
      </x:c>
      <x:c r="K2968" s="1" t="n">
        <x:v>2.7</x:v>
      </x:c>
      <x:c r="L2968" s="15" t="n">
        <x:v>79.2</x:v>
      </x:c>
      <x:c r="M2968" s="11" t="b">
        <x:f aca="0">FALSE()</x:f>
        <x:v>0</x:v>
      </x:c>
      <x:c r="N2968" s="11" t="b">
        <x:f aca="0">FALSE()</x:f>
        <x:v>0</x:v>
      </x:c>
      <x:c r="O2968" s="1" t="s">
        <x:v>5015</x:v>
      </x:c>
      <x:c r="P2968" s="11" t="b">
        <x:f aca="0">FALSE()</x:f>
        <x:v>0</x:v>
      </x:c>
    </x:row>
    <x:row r="2969" ht="15" hidden="0" customHeight="1">
      <x:c r="A2969" s="1" t="s">
        <x:v>8119</x:v>
      </x:c>
      <x:c r="B2969" s="1" t="s">
        <x:v>1481</x:v>
      </x:c>
      <x:c r="C2969" s="14" t="n">
        <x:v>45670</x:v>
      </x:c>
      <x:c r="D2969" s="1" t="s">
        <x:v>5010</x:v>
      </x:c>
      <x:c r="E2969" s="1" t="s">
        <x:v>5011</x:v>
      </x:c>
      <x:c r="F2969" s="1" t="s">
        <x:v>5012</x:v>
      </x:c>
      <x:c r="G2969" s="1" t="s">
        <x:v>5013</x:v>
      </x:c>
      <x:c r="H2969" s="1" t="s">
        <x:v>5014</x:v>
      </x:c>
      <x:c r="I2969" s="1" t="s">
        <x:v>5014</x:v>
      </x:c>
      <x:c r="J2969" s="1" t="n">
        <x:v>0.7</x:v>
      </x:c>
      <x:c r="K2969" s="1" t="n">
        <x:v>1.5</x:v>
      </x:c>
      <x:c r="L2969" s="15" t="n">
        <x:v>50.4</x:v>
      </x:c>
      <x:c r="M2969" s="11" t="b">
        <x:f aca="0">TRUE()</x:f>
        <x:v>1</x:v>
      </x:c>
      <x:c r="N2969" s="11" t="b">
        <x:f aca="0">FALSE()</x:f>
        <x:v>0</x:v>
      </x:c>
      <x:c r="O2969" s="1" t="s">
        <x:v>5015</x:v>
      </x:c>
      <x:c r="P2969" s="11" t="b">
        <x:f aca="0">FALSE()</x:f>
        <x:v>0</x:v>
      </x:c>
    </x:row>
    <x:row r="2970" ht="15" hidden="0" customHeight="1">
      <x:c r="A2970" s="1" t="s">
        <x:v>8120</x:v>
      </x:c>
      <x:c r="B2970" s="1" t="s">
        <x:v>1481</x:v>
      </x:c>
      <x:c r="C2970" s="14" t="n">
        <x:v>46070</x:v>
      </x:c>
      <x:c r="D2970" s="1" t="s">
        <x:v>5054</x:v>
      </x:c>
      <x:c r="E2970" s="1" t="s">
        <x:v>5055</x:v>
      </x:c>
      <x:c r="F2970" s="1" t="s">
        <x:v>5012</x:v>
      </x:c>
      <x:c r="G2970" s="1" t="s">
        <x:v>5013</x:v>
      </x:c>
      <x:c r="H2970" s="1" t="s">
        <x:v>5014</x:v>
      </x:c>
      <x:c r="I2970" s="1" t="s">
        <x:v>5014</x:v>
      </x:c>
      <x:c r="J2970" s="1" t="n">
        <x:v>0.9</x:v>
      </x:c>
      <x:c r="K2970" s="1" t="n">
        <x:v>1</x:v>
      </x:c>
      <x:c r="L2970" s="15" t="n">
        <x:v>64.8</x:v>
      </x:c>
      <x:c r="M2970" s="11" t="b">
        <x:f aca="0">TRUE()</x:f>
        <x:v>1</x:v>
      </x:c>
      <x:c r="N2970" s="11" t="b">
        <x:f aca="0">FALSE()</x:f>
        <x:v>0</x:v>
      </x:c>
      <x:c r="O2970" s="1" t="s">
        <x:v>5015</x:v>
      </x:c>
      <x:c r="P2970" s="11" t="b">
        <x:f aca="0">FALSE()</x:f>
        <x:v>0</x:v>
      </x:c>
    </x:row>
    <x:row r="2971" ht="15" hidden="0" customHeight="1">
      <x:c r="A2971" s="1" t="s">
        <x:v>8121</x:v>
      </x:c>
      <x:c r="B2971" s="1" t="s">
        <x:v>1481</x:v>
      </x:c>
      <x:c r="C2971" s="14" t="n">
        <x:v>46166</x:v>
      </x:c>
      <x:c r="D2971" s="1" t="s">
        <x:v>5010</x:v>
      </x:c>
      <x:c r="E2971" s="1" t="s">
        <x:v>5011</x:v>
      </x:c>
      <x:c r="F2971" s="1" t="s">
        <x:v>5012</x:v>
      </x:c>
      <x:c r="G2971" s="1" t="s">
        <x:v>5013</x:v>
      </x:c>
      <x:c r="H2971" s="1" t="s">
        <x:v>5014</x:v>
      </x:c>
      <x:c r="I2971" s="1" t="s">
        <x:v>5014</x:v>
      </x:c>
      <x:c r="J2971" s="1" t="n">
        <x:v>0.8</x:v>
      </x:c>
      <x:c r="K2971" s="1" t="n">
        <x:v>1.3</x:v>
      </x:c>
      <x:c r="L2971" s="15" t="n">
        <x:v>57.6</x:v>
      </x:c>
      <x:c r="M2971" s="11" t="b">
        <x:f aca="0">TRUE()</x:f>
        <x:v>1</x:v>
      </x:c>
      <x:c r="N2971" s="11" t="b">
        <x:f aca="0">FALSE()</x:f>
        <x:v>0</x:v>
      </x:c>
      <x:c r="O2971" s="1" t="s">
        <x:v>5015</x:v>
      </x:c>
      <x:c r="P2971" s="11" t="b">
        <x:f aca="0">FALSE()</x:f>
        <x:v>0</x:v>
      </x:c>
    </x:row>
    <x:row r="2972" ht="15" hidden="0" customHeight="1">
      <x:c r="A2972" s="1" t="s">
        <x:v>8122</x:v>
      </x:c>
      <x:c r="B2972" s="1" t="s">
        <x:v>4026</x:v>
      </x:c>
      <x:c r="C2972" s="14" t="n">
        <x:v>45674</x:v>
      </x:c>
      <x:c r="D2972" s="1" t="s">
        <x:v>5010</x:v>
      </x:c>
      <x:c r="E2972" s="1" t="s">
        <x:v>5011</x:v>
      </x:c>
      <x:c r="F2972" s="1" t="s">
        <x:v>5012</x:v>
      </x:c>
      <x:c r="G2972" s="1" t="s">
        <x:v>5013</x:v>
      </x:c>
      <x:c r="H2972" s="1" t="s">
        <x:v>5014</x:v>
      </x:c>
      <x:c r="I2972" s="1" t="s">
        <x:v>5014</x:v>
      </x:c>
      <x:c r="J2972" s="1" t="n">
        <x:v>1.1</x:v>
      </x:c>
      <x:c r="K2972" s="1" t="n">
        <x:v>0.8</x:v>
      </x:c>
      <x:c r="L2972" s="15" t="n">
        <x:v>79.2</x:v>
      </x:c>
      <x:c r="M2972" s="11" t="b">
        <x:f aca="0">TRUE()</x:f>
        <x:v>1</x:v>
      </x:c>
      <x:c r="N2972" s="11" t="b">
        <x:f aca="0">FALSE()</x:f>
        <x:v>0</x:v>
      </x:c>
      <x:c r="O2972" s="1" t="s">
        <x:v>5015</x:v>
      </x:c>
      <x:c r="P2972" s="11" t="b">
        <x:f aca="0">FALSE()</x:f>
        <x:v>0</x:v>
      </x:c>
    </x:row>
    <x:row r="2973" ht="15" hidden="0" customHeight="1">
      <x:c r="A2973" s="1" t="s">
        <x:v>8123</x:v>
      </x:c>
      <x:c r="B2973" s="1" t="s">
        <x:v>4026</x:v>
      </x:c>
      <x:c r="C2973" s="14" t="n">
        <x:v>45723</x:v>
      </x:c>
      <x:c r="D2973" s="1" t="s">
        <x:v>5018</x:v>
      </x:c>
      <x:c r="E2973" s="1" t="s">
        <x:v>5105</x:v>
      </x:c>
      <x:c r="F2973" s="1" t="s">
        <x:v>5076</x:v>
      </x:c>
      <x:c r="G2973" s="1" t="s">
        <x:v>5077</x:v>
      </x:c>
      <x:c r="H2973" s="1" t="s">
        <x:v>5031</x:v>
      </x:c>
      <x:c r="I2973" s="1" t="s">
        <x:v>5039</x:v>
      </x:c>
      <x:c r="J2973" s="1" t="n">
        <x:v>1.2</x:v>
      </x:c>
      <x:c r="K2973" s="1" t="n">
        <x:v>6.7</x:v>
      </x:c>
      <x:c r="L2973" s="15" t="n">
        <x:v>204.87</x:v>
      </x:c>
      <x:c r="M2973" s="11" t="b">
        <x:f aca="0">TRUE()</x:f>
        <x:v>1</x:v>
      </x:c>
      <x:c r="N2973" s="11" t="b">
        <x:f aca="0">FALSE()</x:f>
        <x:v>0</x:v>
      </x:c>
      <x:c r="O2973" s="1" t="s">
        <x:v>5037</x:v>
      </x:c>
      <x:c r="P2973" s="11" t="b">
        <x:f aca="0">FALSE()</x:f>
        <x:v>0</x:v>
      </x:c>
    </x:row>
    <x:row r="2974" ht="15" hidden="0" customHeight="1">
      <x:c r="A2974" s="1" t="s">
        <x:v>8124</x:v>
      </x:c>
      <x:c r="B2974" s="1" t="s">
        <x:v>4026</x:v>
      </x:c>
      <x:c r="C2974" s="14" t="n">
        <x:v>45735</x:v>
      </x:c>
      <x:c r="D2974" s="1" t="s">
        <x:v>5010</x:v>
      </x:c>
      <x:c r="E2974" s="1" t="s">
        <x:v>5011</x:v>
      </x:c>
      <x:c r="F2974" s="1" t="s">
        <x:v>5012</x:v>
      </x:c>
      <x:c r="G2974" s="1" t="s">
        <x:v>5013</x:v>
      </x:c>
      <x:c r="H2974" s="1" t="s">
        <x:v>5014</x:v>
      </x:c>
      <x:c r="I2974" s="1" t="s">
        <x:v>5014</x:v>
      </x:c>
      <x:c r="J2974" s="1" t="n">
        <x:v>0.6</x:v>
      </x:c>
      <x:c r="K2974" s="1" t="n">
        <x:v>2</x:v>
      </x:c>
      <x:c r="L2974" s="15" t="n">
        <x:v>43.2</x:v>
      </x:c>
      <x:c r="M2974" s="11" t="b">
        <x:f aca="0">TRUE()</x:f>
        <x:v>1</x:v>
      </x:c>
      <x:c r="N2974" s="11" t="b">
        <x:f aca="0">FALSE()</x:f>
        <x:v>0</x:v>
      </x:c>
      <x:c r="O2974" s="1" t="s">
        <x:v>5015</x:v>
      </x:c>
      <x:c r="P2974" s="11" t="b">
        <x:f aca="0">FALSE()</x:f>
        <x:v>0</x:v>
      </x:c>
    </x:row>
    <x:row r="2975" ht="15" hidden="0" customHeight="1">
      <x:c r="A2975" s="1" t="s">
        <x:v>8125</x:v>
      </x:c>
      <x:c r="B2975" s="1" t="s">
        <x:v>4026</x:v>
      </x:c>
      <x:c r="C2975" s="14" t="n">
        <x:v>45812</x:v>
      </x:c>
      <x:c r="D2975" s="1" t="s">
        <x:v>5010</x:v>
      </x:c>
      <x:c r="E2975" s="1" t="s">
        <x:v>5011</x:v>
      </x:c>
      <x:c r="F2975" s="1" t="s">
        <x:v>5012</x:v>
      </x:c>
      <x:c r="G2975" s="1" t="s">
        <x:v>5013</x:v>
      </x:c>
      <x:c r="H2975" s="1" t="s">
        <x:v>5014</x:v>
      </x:c>
      <x:c r="I2975" s="1" t="s">
        <x:v>5014</x:v>
      </x:c>
      <x:c r="J2975" s="1" t="n">
        <x:v>0.8</x:v>
      </x:c>
      <x:c r="K2975" s="1" t="n">
        <x:v>0.8</x:v>
      </x:c>
      <x:c r="L2975" s="15" t="n">
        <x:v>57.6</x:v>
      </x:c>
      <x:c r="M2975" s="11" t="b">
        <x:f aca="0">FALSE()</x:f>
        <x:v>0</x:v>
      </x:c>
      <x:c r="N2975" s="11" t="b">
        <x:f aca="0">FALSE()</x:f>
        <x:v>0</x:v>
      </x:c>
      <x:c r="O2975" s="1" t="s">
        <x:v>5015</x:v>
      </x:c>
      <x:c r="P2975" s="11" t="b">
        <x:f aca="0">FALSE()</x:f>
        <x:v>0</x:v>
      </x:c>
    </x:row>
    <x:row r="2976" ht="15" hidden="0" customHeight="1">
      <x:c r="A2976" s="1" t="s">
        <x:v>8126</x:v>
      </x:c>
      <x:c r="B2976" s="1" t="s">
        <x:v>4026</x:v>
      </x:c>
      <x:c r="C2976" s="14" t="n">
        <x:v>46013</x:v>
      </x:c>
      <x:c r="D2976" s="1" t="s">
        <x:v>5018</x:v>
      </x:c>
      <x:c r="E2976" s="1" t="s">
        <x:v>5075</x:v>
      </x:c>
      <x:c r="F2976" s="1" t="s">
        <x:v>5076</x:v>
      </x:c>
      <x:c r="G2976" s="1" t="s">
        <x:v>5077</x:v>
      </x:c>
      <x:c r="H2976" s="1" t="s">
        <x:v>5031</x:v>
      </x:c>
      <x:c r="I2976" s="1" t="s">
        <x:v>5032</x:v>
      </x:c>
      <x:c r="J2976" s="1" t="n">
        <x:v>2.9</x:v>
      </x:c>
      <x:c r="K2976" s="1" t="n">
        <x:v>12.5</x:v>
      </x:c>
      <x:c r="L2976" s="15" t="n">
        <x:v>667.93</x:v>
      </x:c>
      <x:c r="M2976" s="11" t="b">
        <x:f aca="0">TRUE()</x:f>
        <x:v>1</x:v>
      </x:c>
      <x:c r="N2976" s="11" t="b">
        <x:f aca="0">FALSE()</x:f>
        <x:v>0</x:v>
      </x:c>
      <x:c r="O2976" s="1" t="s">
        <x:v>5033</x:v>
      </x:c>
      <x:c r="P2976" s="11" t="b">
        <x:f aca="0">FALSE()</x:f>
        <x:v>0</x:v>
      </x:c>
    </x:row>
    <x:row r="2977" ht="15" hidden="0" customHeight="1">
      <x:c r="A2977" s="1" t="s">
        <x:v>8127</x:v>
      </x:c>
      <x:c r="B2977" s="1" t="s">
        <x:v>4029</x:v>
      </x:c>
      <x:c r="C2977" s="14" t="n">
        <x:v>45695</x:v>
      </x:c>
      <x:c r="D2977" s="1" t="s">
        <x:v>5010</x:v>
      </x:c>
      <x:c r="E2977" s="1" t="s">
        <x:v>5011</x:v>
      </x:c>
      <x:c r="F2977" s="1" t="s">
        <x:v>5012</x:v>
      </x:c>
      <x:c r="G2977" s="1" t="s">
        <x:v>5013</x:v>
      </x:c>
      <x:c r="H2977" s="1" t="s">
        <x:v>5014</x:v>
      </x:c>
      <x:c r="I2977" s="1" t="s">
        <x:v>5014</x:v>
      </x:c>
      <x:c r="J2977" s="1" t="n">
        <x:v>0.5</x:v>
      </x:c>
      <x:c r="K2977" s="1" t="n">
        <x:v>2</x:v>
      </x:c>
      <x:c r="L2977" s="15" t="n">
        <x:v>36</x:v>
      </x:c>
      <x:c r="M2977" s="11" t="b">
        <x:f aca="0">TRUE()</x:f>
        <x:v>1</x:v>
      </x:c>
      <x:c r="N2977" s="11" t="b">
        <x:f aca="0">FALSE()</x:f>
        <x:v>0</x:v>
      </x:c>
      <x:c r="O2977" s="1" t="s">
        <x:v>5015</x:v>
      </x:c>
      <x:c r="P2977" s="11" t="b">
        <x:f aca="0">FALSE()</x:f>
        <x:v>0</x:v>
      </x:c>
    </x:row>
    <x:row r="2978" ht="15" hidden="0" customHeight="1">
      <x:c r="A2978" s="1" t="s">
        <x:v>8128</x:v>
      </x:c>
      <x:c r="B2978" s="1" t="s">
        <x:v>4029</x:v>
      </x:c>
      <x:c r="C2978" s="14" t="n">
        <x:v>45886</x:v>
      </x:c>
      <x:c r="D2978" s="1" t="s">
        <x:v>5018</x:v>
      </x:c>
      <x:c r="E2978" s="1" t="s">
        <x:v>5075</x:v>
      </x:c>
      <x:c r="F2978" s="1" t="s">
        <x:v>5076</x:v>
      </x:c>
      <x:c r="G2978" s="1" t="s">
        <x:v>5077</x:v>
      </x:c>
      <x:c r="H2978" s="1" t="s">
        <x:v>5031</x:v>
      </x:c>
      <x:c r="I2978" s="1" t="s">
        <x:v>5059</x:v>
      </x:c>
      <x:c r="J2978" s="1" t="n">
        <x:v>2.6</x:v>
      </x:c>
      <x:c r="K2978" s="1" t="n">
        <x:v>15.5</x:v>
      </x:c>
      <x:c r="L2978" s="15" t="n">
        <x:v>825.53</x:v>
      </x:c>
      <x:c r="M2978" s="11" t="b">
        <x:f aca="0">TRUE()</x:f>
        <x:v>1</x:v>
      </x:c>
      <x:c r="N2978" s="11" t="b">
        <x:f aca="0">FALSE()</x:f>
        <x:v>0</x:v>
      </x:c>
      <x:c r="O2978" s="1" t="s">
        <x:v>5073</x:v>
      </x:c>
      <x:c r="P2978" s="11" t="b">
        <x:f aca="0">FALSE()</x:f>
        <x:v>0</x:v>
      </x:c>
    </x:row>
    <x:row r="2979" ht="15" hidden="0" customHeight="1">
      <x:c r="A2979" s="1" t="s">
        <x:v>8129</x:v>
      </x:c>
      <x:c r="B2979" s="1" t="s">
        <x:v>4032</x:v>
      </x:c>
      <x:c r="C2979" s="14" t="n">
        <x:v>45405</x:v>
      </x:c>
      <x:c r="D2979" s="1" t="s">
        <x:v>5010</x:v>
      </x:c>
      <x:c r="E2979" s="1" t="s">
        <x:v>5011</x:v>
      </x:c>
      <x:c r="F2979" s="1" t="s">
        <x:v>5012</x:v>
      </x:c>
      <x:c r="G2979" s="1" t="s">
        <x:v>5013</x:v>
      </x:c>
      <x:c r="H2979" s="1" t="s">
        <x:v>5014</x:v>
      </x:c>
      <x:c r="I2979" s="1" t="s">
        <x:v>5014</x:v>
      </x:c>
      <x:c r="J2979" s="1" t="n">
        <x:v>1.3</x:v>
      </x:c>
      <x:c r="K2979" s="1" t="n">
        <x:v>2.3</x:v>
      </x:c>
      <x:c r="L2979" s="15" t="n">
        <x:v>93.6</x:v>
      </x:c>
      <x:c r="M2979" s="11" t="b">
        <x:f aca="0">TRUE()</x:f>
        <x:v>1</x:v>
      </x:c>
      <x:c r="N2979" s="11" t="b">
        <x:f aca="0">FALSE()</x:f>
        <x:v>0</x:v>
      </x:c>
      <x:c r="O2979" s="1" t="s">
        <x:v>5015</x:v>
      </x:c>
      <x:c r="P2979" s="11" t="b">
        <x:f aca="0">FALSE()</x:f>
        <x:v>0</x:v>
      </x:c>
    </x:row>
    <x:row r="2980" ht="15" hidden="0" customHeight="1">
      <x:c r="A2980" s="1" t="s">
        <x:v>8130</x:v>
      </x:c>
      <x:c r="B2980" s="1" t="s">
        <x:v>4032</x:v>
      </x:c>
      <x:c r="C2980" s="14" t="n">
        <x:v>45542</x:v>
      </x:c>
      <x:c r="D2980" s="1" t="s">
        <x:v>5010</x:v>
      </x:c>
      <x:c r="E2980" s="1" t="s">
        <x:v>5011</x:v>
      </x:c>
      <x:c r="F2980" s="1" t="s">
        <x:v>5012</x:v>
      </x:c>
      <x:c r="G2980" s="1" t="s">
        <x:v>5013</x:v>
      </x:c>
      <x:c r="H2980" s="1" t="s">
        <x:v>5014</x:v>
      </x:c>
      <x:c r="I2980" s="1" t="s">
        <x:v>5014</x:v>
      </x:c>
      <x:c r="J2980" s="1" t="n">
        <x:v>0.7</x:v>
      </x:c>
      <x:c r="K2980" s="1" t="n">
        <x:v>2.2</x:v>
      </x:c>
      <x:c r="L2980" s="15" t="n">
        <x:v>50.4</x:v>
      </x:c>
      <x:c r="M2980" s="11" t="b">
        <x:f aca="0">TRUE()</x:f>
        <x:v>1</x:v>
      </x:c>
      <x:c r="N2980" s="11" t="b">
        <x:f aca="0">FALSE()</x:f>
        <x:v>0</x:v>
      </x:c>
      <x:c r="O2980" s="1" t="s">
        <x:v>5015</x:v>
      </x:c>
      <x:c r="P2980" s="11" t="b">
        <x:f aca="0">FALSE()</x:f>
        <x:v>0</x:v>
      </x:c>
    </x:row>
    <x:row r="2981" ht="15" hidden="0" customHeight="1">
      <x:c r="A2981" s="1" t="s">
        <x:v>8131</x:v>
      </x:c>
      <x:c r="B2981" s="1" t="s">
        <x:v>4032</x:v>
      </x:c>
      <x:c r="C2981" s="14" t="n">
        <x:v>45651</x:v>
      </x:c>
      <x:c r="D2981" s="1" t="s">
        <x:v>5018</x:v>
      </x:c>
      <x:c r="E2981" s="1" t="s">
        <x:v>5130</x:v>
      </x:c>
      <x:c r="F2981" s="1" t="s">
        <x:v>5111</x:v>
      </x:c>
      <x:c r="G2981" s="1" t="s">
        <x:v>5112</x:v>
      </x:c>
      <x:c r="H2981" s="1" t="s">
        <x:v>5031</x:v>
      </x:c>
      <x:c r="I2981" s="1" t="s">
        <x:v>5014</x:v>
      </x:c>
      <x:c r="J2981" s="1" t="n">
        <x:v>1.9</x:v>
      </x:c>
      <x:c r="K2981" s="1" t="n">
        <x:v>9.1</x:v>
      </x:c>
      <x:c r="L2981" s="15" t="n">
        <x:v>136.8</x:v>
      </x:c>
      <x:c r="M2981" s="11" t="b">
        <x:f aca="0">TRUE()</x:f>
        <x:v>1</x:v>
      </x:c>
      <x:c r="N2981" s="11" t="b">
        <x:f aca="0">FALSE()</x:f>
        <x:v>0</x:v>
      </x:c>
      <x:c r="O2981" s="1" t="s">
        <x:v>5068</x:v>
      </x:c>
      <x:c r="P2981" s="11" t="b">
        <x:f aca="0">FALSE()</x:f>
        <x:v>0</x:v>
      </x:c>
    </x:row>
    <x:row r="2982" ht="15" hidden="0" customHeight="1">
      <x:c r="A2982" s="1" t="s">
        <x:v>8132</x:v>
      </x:c>
      <x:c r="B2982" s="1" t="s">
        <x:v>1482</x:v>
      </x:c>
      <x:c r="C2982" s="14" t="n">
        <x:v>45957</x:v>
      </x:c>
      <x:c r="D2982" s="1" t="s">
        <x:v>5010</x:v>
      </x:c>
      <x:c r="E2982" s="1" t="s">
        <x:v>5011</x:v>
      </x:c>
      <x:c r="F2982" s="1" t="s">
        <x:v>5012</x:v>
      </x:c>
      <x:c r="G2982" s="1" t="s">
        <x:v>5013</x:v>
      </x:c>
      <x:c r="H2982" s="1" t="s">
        <x:v>5014</x:v>
      </x:c>
      <x:c r="I2982" s="1" t="s">
        <x:v>5014</x:v>
      </x:c>
      <x:c r="J2982" s="1" t="n">
        <x:v>1.7</x:v>
      </x:c>
      <x:c r="K2982" s="1" t="n">
        <x:v>2.9</x:v>
      </x:c>
      <x:c r="L2982" s="15" t="n">
        <x:v>122.4</x:v>
      </x:c>
      <x:c r="M2982" s="11" t="b">
        <x:f aca="0">TRUE()</x:f>
        <x:v>1</x:v>
      </x:c>
      <x:c r="N2982" s="11" t="b">
        <x:f aca="0">FALSE()</x:f>
        <x:v>0</x:v>
      </x:c>
      <x:c r="O2982" s="1" t="s">
        <x:v>5015</x:v>
      </x:c>
      <x:c r="P2982" s="11" t="b">
        <x:f aca="0">FALSE()</x:f>
        <x:v>0</x:v>
      </x:c>
    </x:row>
    <x:row r="2983" ht="15" hidden="0" customHeight="1">
      <x:c r="A2983" s="1" t="s">
        <x:v>8133</x:v>
      </x:c>
      <x:c r="B2983" s="1" t="s">
        <x:v>1482</x:v>
      </x:c>
      <x:c r="C2983" s="14" t="n">
        <x:v>46040</x:v>
      </x:c>
      <x:c r="D2983" s="1" t="s">
        <x:v>5010</x:v>
      </x:c>
      <x:c r="E2983" s="1" t="s">
        <x:v>5011</x:v>
      </x:c>
      <x:c r="F2983" s="1" t="s">
        <x:v>5012</x:v>
      </x:c>
      <x:c r="G2983" s="1" t="s">
        <x:v>5013</x:v>
      </x:c>
      <x:c r="H2983" s="1" t="s">
        <x:v>5014</x:v>
      </x:c>
      <x:c r="I2983" s="1" t="s">
        <x:v>5014</x:v>
      </x:c>
      <x:c r="J2983" s="1" t="n">
        <x:v>1.1</x:v>
      </x:c>
      <x:c r="K2983" s="1" t="n">
        <x:v>0.9</x:v>
      </x:c>
      <x:c r="L2983" s="15" t="n">
        <x:v>79.2</x:v>
      </x:c>
      <x:c r="M2983" s="11" t="b">
        <x:f aca="0">TRUE()</x:f>
        <x:v>1</x:v>
      </x:c>
      <x:c r="N2983" s="11" t="b">
        <x:f aca="0">FALSE()</x:f>
        <x:v>0</x:v>
      </x:c>
      <x:c r="O2983" s="1" t="s">
        <x:v>5015</x:v>
      </x:c>
      <x:c r="P2983" s="11" t="b">
        <x:f aca="0">FALSE()</x:f>
        <x:v>0</x:v>
      </x:c>
    </x:row>
    <x:row r="2984" ht="15" hidden="0" customHeight="1">
      <x:c r="A2984" s="1" t="s">
        <x:v>8134</x:v>
      </x:c>
      <x:c r="B2984" s="1" t="s">
        <x:v>1482</x:v>
      </x:c>
      <x:c r="C2984" s="14" t="n">
        <x:v>46201</x:v>
      </x:c>
      <x:c r="D2984" s="1" t="s">
        <x:v>5010</x:v>
      </x:c>
      <x:c r="E2984" s="1" t="s">
        <x:v>5011</x:v>
      </x:c>
      <x:c r="F2984" s="1" t="s">
        <x:v>5012</x:v>
      </x:c>
      <x:c r="G2984" s="1" t="s">
        <x:v>5013</x:v>
      </x:c>
      <x:c r="H2984" s="1" t="s">
        <x:v>5014</x:v>
      </x:c>
      <x:c r="I2984" s="1" t="s">
        <x:v>5014</x:v>
      </x:c>
      <x:c r="J2984" s="1" t="n">
        <x:v>1.6</x:v>
      </x:c>
      <x:c r="K2984" s="1" t="n">
        <x:v>2.2</x:v>
      </x:c>
      <x:c r="L2984" s="15" t="n">
        <x:v>115.2</x:v>
      </x:c>
      <x:c r="M2984" s="11" t="b">
        <x:f aca="0">TRUE()</x:f>
        <x:v>1</x:v>
      </x:c>
      <x:c r="N2984" s="11" t="b">
        <x:f aca="0">FALSE()</x:f>
        <x:v>0</x:v>
      </x:c>
      <x:c r="O2984" s="1" t="s">
        <x:v>5015</x:v>
      </x:c>
      <x:c r="P2984" s="11" t="b">
        <x:f aca="0">FALSE()</x:f>
        <x:v>0</x:v>
      </x:c>
    </x:row>
    <x:row r="2985" ht="15" hidden="0" customHeight="1">
      <x:c r="A2985" s="1" t="s">
        <x:v>8135</x:v>
      </x:c>
      <x:c r="B2985" s="1" t="s">
        <x:v>4037</x:v>
      </x:c>
      <x:c r="C2985" s="14" t="n">
        <x:v>45398</x:v>
      </x:c>
      <x:c r="D2985" s="1" t="s">
        <x:v>5010</x:v>
      </x:c>
      <x:c r="E2985" s="1" t="s">
        <x:v>5011</x:v>
      </x:c>
      <x:c r="F2985" s="1" t="s">
        <x:v>5012</x:v>
      </x:c>
      <x:c r="G2985" s="1" t="s">
        <x:v>5013</x:v>
      </x:c>
      <x:c r="H2985" s="1" t="s">
        <x:v>5014</x:v>
      </x:c>
      <x:c r="I2985" s="1" t="s">
        <x:v>5014</x:v>
      </x:c>
      <x:c r="J2985" s="1" t="n">
        <x:v>1</x:v>
      </x:c>
      <x:c r="K2985" s="1" t="n">
        <x:v>1.9</x:v>
      </x:c>
      <x:c r="L2985" s="15" t="n">
        <x:v>72</x:v>
      </x:c>
      <x:c r="M2985" s="11" t="b">
        <x:f aca="0">TRUE()</x:f>
        <x:v>1</x:v>
      </x:c>
      <x:c r="N2985" s="11" t="b">
        <x:f aca="0">FALSE()</x:f>
        <x:v>0</x:v>
      </x:c>
      <x:c r="O2985" s="1" t="s">
        <x:v>5015</x:v>
      </x:c>
      <x:c r="P2985" s="11" t="b">
        <x:f aca="0">FALSE()</x:f>
        <x:v>0</x:v>
      </x:c>
    </x:row>
    <x:row r="2986" ht="15" hidden="0" customHeight="1">
      <x:c r="A2986" s="1" t="s">
        <x:v>8136</x:v>
      </x:c>
      <x:c r="B2986" s="1" t="s">
        <x:v>4037</x:v>
      </x:c>
      <x:c r="C2986" s="14" t="n">
        <x:v>45774</x:v>
      </x:c>
      <x:c r="D2986" s="1" t="s">
        <x:v>5010</x:v>
      </x:c>
      <x:c r="E2986" s="1" t="s">
        <x:v>5011</x:v>
      </x:c>
      <x:c r="F2986" s="1" t="s">
        <x:v>5012</x:v>
      </x:c>
      <x:c r="G2986" s="1" t="s">
        <x:v>5013</x:v>
      </x:c>
      <x:c r="H2986" s="1" t="s">
        <x:v>5014</x:v>
      </x:c>
      <x:c r="I2986" s="1" t="s">
        <x:v>5014</x:v>
      </x:c>
      <x:c r="J2986" s="1" t="n">
        <x:v>1.3</x:v>
      </x:c>
      <x:c r="K2986" s="1" t="n">
        <x:v>0.3</x:v>
      </x:c>
      <x:c r="L2986" s="15" t="n">
        <x:v>93.6</x:v>
      </x:c>
      <x:c r="M2986" s="11" t="b">
        <x:f aca="0">TRUE()</x:f>
        <x:v>1</x:v>
      </x:c>
      <x:c r="N2986" s="11" t="b">
        <x:f aca="0">FALSE()</x:f>
        <x:v>0</x:v>
      </x:c>
      <x:c r="O2986" s="1" t="s">
        <x:v>5015</x:v>
      </x:c>
      <x:c r="P2986" s="11" t="b">
        <x:f aca="0">FALSE()</x:f>
        <x:v>0</x:v>
      </x:c>
    </x:row>
    <x:row r="2987" ht="15" hidden="0" customHeight="1">
      <x:c r="A2987" s="1" t="s">
        <x:v>8137</x:v>
      </x:c>
      <x:c r="B2987" s="1" t="s">
        <x:v>4037</x:v>
      </x:c>
      <x:c r="C2987" s="14" t="n">
        <x:v>45877</x:v>
      </x:c>
      <x:c r="D2987" s="1" t="s">
        <x:v>5018</x:v>
      </x:c>
      <x:c r="E2987" s="1" t="s">
        <x:v>5035</x:v>
      </x:c>
      <x:c r="F2987" s="1" t="s">
        <x:v>5029</x:v>
      </x:c>
      <x:c r="G2987" s="1" t="s">
        <x:v>5030</x:v>
      </x:c>
      <x:c r="H2987" s="1" t="s">
        <x:v>5022</x:v>
      </x:c>
      <x:c r="I2987" s="1" t="s">
        <x:v>5039</x:v>
      </x:c>
      <x:c r="J2987" s="1" t="n">
        <x:v>0.3</x:v>
      </x:c>
      <x:c r="K2987" s="1" t="n">
        <x:v>0.9</x:v>
      </x:c>
      <x:c r="L2987" s="15" t="n">
        <x:v>136.76</x:v>
      </x:c>
      <x:c r="M2987" s="11" t="b">
        <x:f aca="0">TRUE()</x:f>
        <x:v>1</x:v>
      </x:c>
      <x:c r="N2987" s="11" t="b">
        <x:f aca="0">FALSE()</x:f>
        <x:v>0</x:v>
      </x:c>
      <x:c r="O2987" s="1" t="s">
        <x:v>5073</x:v>
      </x:c>
      <x:c r="P2987" s="11" t="b">
        <x:f aca="0">FALSE()</x:f>
        <x:v>0</x:v>
      </x:c>
    </x:row>
    <x:row r="2988" ht="15" hidden="0" customHeight="1">
      <x:c r="A2988" s="1" t="s">
        <x:v>8138</x:v>
      </x:c>
      <x:c r="B2988" s="1" t="s">
        <x:v>4037</x:v>
      </x:c>
      <x:c r="C2988" s="14" t="n">
        <x:v>46167</x:v>
      </x:c>
      <x:c r="D2988" s="1" t="s">
        <x:v>5018</x:v>
      </x:c>
      <x:c r="E2988" s="1" t="s">
        <x:v>5105</x:v>
      </x:c>
      <x:c r="F2988" s="1" t="s">
        <x:v>5076</x:v>
      </x:c>
      <x:c r="G2988" s="1" t="s">
        <x:v>5077</x:v>
      </x:c>
      <x:c r="H2988" s="1" t="s">
        <x:v>5031</x:v>
      </x:c>
      <x:c r="I2988" s="1" t="s">
        <x:v>5014</x:v>
      </x:c>
      <x:c r="J2988" s="1" t="n">
        <x:v>0.3</x:v>
      </x:c>
      <x:c r="K2988" s="1" t="n">
        <x:v>3.2</x:v>
      </x:c>
      <x:c r="L2988" s="15" t="n">
        <x:v>21.6</x:v>
      </x:c>
      <x:c r="M2988" s="11" t="b">
        <x:f aca="0">TRUE()</x:f>
        <x:v>1</x:v>
      </x:c>
      <x:c r="N2988" s="11" t="b">
        <x:f aca="0">FALSE()</x:f>
        <x:v>0</x:v>
      </x:c>
      <x:c r="O2988" s="1" t="s">
        <x:v>5037</x:v>
      </x:c>
      <x:c r="P2988" s="11" t="b">
        <x:f aca="0">FALSE()</x:f>
        <x:v>0</x:v>
      </x:c>
    </x:row>
    <x:row r="2989" ht="15" hidden="0" customHeight="1">
      <x:c r="A2989" s="1" t="s">
        <x:v>8139</x:v>
      </x:c>
      <x:c r="B2989" s="1" t="s">
        <x:v>1484</x:v>
      </x:c>
      <x:c r="C2989" s="14" t="n">
        <x:v>45592</x:v>
      </x:c>
      <x:c r="D2989" s="1" t="s">
        <x:v>5010</x:v>
      </x:c>
      <x:c r="E2989" s="1" t="s">
        <x:v>5011</x:v>
      </x:c>
      <x:c r="F2989" s="1" t="s">
        <x:v>5012</x:v>
      </x:c>
      <x:c r="G2989" s="1" t="s">
        <x:v>5013</x:v>
      </x:c>
      <x:c r="H2989" s="1" t="s">
        <x:v>5014</x:v>
      </x:c>
      <x:c r="I2989" s="1" t="s">
        <x:v>5014</x:v>
      </x:c>
      <x:c r="J2989" s="1" t="n">
        <x:v>1.1</x:v>
      </x:c>
      <x:c r="K2989" s="1" t="n">
        <x:v>0.3</x:v>
      </x:c>
      <x:c r="L2989" s="15" t="n">
        <x:v>79.2</x:v>
      </x:c>
      <x:c r="M2989" s="11" t="b">
        <x:f aca="0">TRUE()</x:f>
        <x:v>1</x:v>
      </x:c>
      <x:c r="N2989" s="11" t="b">
        <x:f aca="0">FALSE()</x:f>
        <x:v>0</x:v>
      </x:c>
      <x:c r="O2989" s="1" t="s">
        <x:v>5015</x:v>
      </x:c>
      <x:c r="P2989" s="11" t="b">
        <x:f aca="0">FALSE()</x:f>
        <x:v>0</x:v>
      </x:c>
    </x:row>
    <x:row r="2990" ht="15" hidden="0" customHeight="1">
      <x:c r="A2990" s="1" t="s">
        <x:v>8140</x:v>
      </x:c>
      <x:c r="B2990" s="1" t="s">
        <x:v>1484</x:v>
      </x:c>
      <x:c r="C2990" s="14" t="n">
        <x:v>46229</x:v>
      </x:c>
      <x:c r="D2990" s="1" t="s">
        <x:v>5010</x:v>
      </x:c>
      <x:c r="E2990" s="1" t="s">
        <x:v>5011</x:v>
      </x:c>
      <x:c r="F2990" s="1" t="s">
        <x:v>5012</x:v>
      </x:c>
      <x:c r="G2990" s="1" t="s">
        <x:v>5013</x:v>
      </x:c>
      <x:c r="H2990" s="1" t="s">
        <x:v>5014</x:v>
      </x:c>
      <x:c r="I2990" s="1" t="s">
        <x:v>5014</x:v>
      </x:c>
      <x:c r="J2990" s="1" t="n">
        <x:v>0.7</x:v>
      </x:c>
      <x:c r="K2990" s="1" t="n">
        <x:v>1.6</x:v>
      </x:c>
      <x:c r="L2990" s="15" t="n">
        <x:v>50.4</x:v>
      </x:c>
      <x:c r="M2990" s="11" t="b">
        <x:f aca="0">TRUE()</x:f>
        <x:v>1</x:v>
      </x:c>
      <x:c r="N2990" s="11" t="b">
        <x:f aca="0">FALSE()</x:f>
        <x:v>0</x:v>
      </x:c>
      <x:c r="O2990" s="1" t="s">
        <x:v>5015</x:v>
      </x:c>
      <x:c r="P2990" s="11" t="b">
        <x:f aca="0">FALSE()</x:f>
        <x:v>0</x:v>
      </x:c>
    </x:row>
    <x:row r="2991" ht="15" hidden="0" customHeight="1">
      <x:c r="A2991" s="1" t="s">
        <x:v>8141</x:v>
      </x:c>
      <x:c r="B2991" s="1" t="s">
        <x:v>1485</x:v>
      </x:c>
      <x:c r="C2991" s="14" t="n">
        <x:v>45774</x:v>
      </x:c>
      <x:c r="D2991" s="1" t="s">
        <x:v>5018</x:v>
      </x:c>
      <x:c r="E2991" s="1" t="s">
        <x:v>5189</x:v>
      </x:c>
      <x:c r="F2991" s="1" t="s">
        <x:v>5071</x:v>
      </x:c>
      <x:c r="G2991" s="1" t="s">
        <x:v>5072</x:v>
      </x:c>
      <x:c r="H2991" s="1" t="s">
        <x:v>5036</x:v>
      </x:c>
      <x:c r="I2991" s="1" t="s">
        <x:v>5039</x:v>
      </x:c>
      <x:c r="J2991" s="1" t="n">
        <x:v>2.3</x:v>
      </x:c>
      <x:c r="K2991" s="1" t="n">
        <x:v>21.6</x:v>
      </x:c>
      <x:c r="L2991" s="15" t="n">
        <x:v>739.3</x:v>
      </x:c>
      <x:c r="M2991" s="11" t="b">
        <x:f aca="0">TRUE()</x:f>
        <x:v>1</x:v>
      </x:c>
      <x:c r="N2991" s="11" t="b">
        <x:f aca="0">FALSE()</x:f>
        <x:v>0</x:v>
      </x:c>
      <x:c r="O2991" s="1" t="s">
        <x:v>5078</x:v>
      </x:c>
      <x:c r="P2991" s="11" t="b">
        <x:f aca="0">FALSE()</x:f>
        <x:v>0</x:v>
      </x:c>
    </x:row>
    <x:row r="2992" ht="15" hidden="0" customHeight="1">
      <x:c r="A2992" s="1" t="s">
        <x:v>8142</x:v>
      </x:c>
      <x:c r="B2992" s="1" t="s">
        <x:v>1485</x:v>
      </x:c>
      <x:c r="C2992" s="14" t="n">
        <x:v>46006</x:v>
      </x:c>
      <x:c r="D2992" s="1" t="s">
        <x:v>5010</x:v>
      </x:c>
      <x:c r="E2992" s="1" t="s">
        <x:v>5011</x:v>
      </x:c>
      <x:c r="F2992" s="1" t="s">
        <x:v>5012</x:v>
      </x:c>
      <x:c r="G2992" s="1" t="s">
        <x:v>5013</x:v>
      </x:c>
      <x:c r="H2992" s="1" t="s">
        <x:v>5014</x:v>
      </x:c>
      <x:c r="I2992" s="1" t="s">
        <x:v>5014</x:v>
      </x:c>
      <x:c r="J2992" s="1" t="n">
        <x:v>1.1</x:v>
      </x:c>
      <x:c r="K2992" s="1" t="n">
        <x:v>1.5</x:v>
      </x:c>
      <x:c r="L2992" s="15" t="n">
        <x:v>79.2</x:v>
      </x:c>
      <x:c r="M2992" s="11" t="b">
        <x:f aca="0">TRUE()</x:f>
        <x:v>1</x:v>
      </x:c>
      <x:c r="N2992" s="11" t="b">
        <x:f aca="0">FALSE()</x:f>
        <x:v>0</x:v>
      </x:c>
      <x:c r="O2992" s="1" t="s">
        <x:v>5015</x:v>
      </x:c>
      <x:c r="P2992" s="11" t="b">
        <x:f aca="0">FALSE()</x:f>
        <x:v>0</x:v>
      </x:c>
    </x:row>
    <x:row r="2993" ht="15" hidden="0" customHeight="1">
      <x:c r="A2993" s="1" t="s">
        <x:v>8143</x:v>
      </x:c>
      <x:c r="B2993" s="1" t="s">
        <x:v>1485</x:v>
      </x:c>
      <x:c r="C2993" s="14" t="n">
        <x:v>46226</x:v>
      </x:c>
      <x:c r="D2993" s="1" t="s">
        <x:v>5010</x:v>
      </x:c>
      <x:c r="E2993" s="1" t="s">
        <x:v>5011</x:v>
      </x:c>
      <x:c r="F2993" s="1" t="s">
        <x:v>5012</x:v>
      </x:c>
      <x:c r="G2993" s="1" t="s">
        <x:v>5013</x:v>
      </x:c>
      <x:c r="H2993" s="1" t="s">
        <x:v>5014</x:v>
      </x:c>
      <x:c r="I2993" s="1" t="s">
        <x:v>5014</x:v>
      </x:c>
      <x:c r="J2993" s="1" t="n">
        <x:v>1</x:v>
      </x:c>
      <x:c r="K2993" s="1" t="n">
        <x:v>1.1</x:v>
      </x:c>
      <x:c r="L2993" s="15" t="n">
        <x:v>72</x:v>
      </x:c>
      <x:c r="M2993" s="11" t="b">
        <x:f aca="0">TRUE()</x:f>
        <x:v>1</x:v>
      </x:c>
      <x:c r="N2993" s="11" t="b">
        <x:f aca="0">FALSE()</x:f>
        <x:v>0</x:v>
      </x:c>
      <x:c r="O2993" s="1" t="s">
        <x:v>5015</x:v>
      </x:c>
      <x:c r="P2993" s="11" t="b">
        <x:f aca="0">FALSE()</x:f>
        <x:v>0</x:v>
      </x:c>
    </x:row>
    <x:row r="2994" ht="15" hidden="0" customHeight="1">
      <x:c r="A2994" s="1" t="s">
        <x:v>8144</x:v>
      </x:c>
      <x:c r="B2994" s="1" t="s">
        <x:v>1486</x:v>
      </x:c>
      <x:c r="C2994" s="14" t="n">
        <x:v>45425</x:v>
      </x:c>
      <x:c r="D2994" s="1" t="s">
        <x:v>5010</x:v>
      </x:c>
      <x:c r="E2994" s="1" t="s">
        <x:v>5011</x:v>
      </x:c>
      <x:c r="F2994" s="1" t="s">
        <x:v>5012</x:v>
      </x:c>
      <x:c r="G2994" s="1" t="s">
        <x:v>5013</x:v>
      </x:c>
      <x:c r="H2994" s="1" t="s">
        <x:v>5014</x:v>
      </x:c>
      <x:c r="I2994" s="1" t="s">
        <x:v>5014</x:v>
      </x:c>
      <x:c r="J2994" s="1" t="n">
        <x:v>0.4</x:v>
      </x:c>
      <x:c r="K2994" s="1" t="n">
        <x:v>1.8</x:v>
      </x:c>
      <x:c r="L2994" s="15" t="n">
        <x:v>28.8</x:v>
      </x:c>
      <x:c r="M2994" s="11" t="b">
        <x:f aca="0">TRUE()</x:f>
        <x:v>1</x:v>
      </x:c>
      <x:c r="N2994" s="11" t="b">
        <x:f aca="0">FALSE()</x:f>
        <x:v>0</x:v>
      </x:c>
      <x:c r="O2994" s="1" t="s">
        <x:v>5015</x:v>
      </x:c>
      <x:c r="P2994" s="11" t="b">
        <x:f aca="0">FALSE()</x:f>
        <x:v>0</x:v>
      </x:c>
    </x:row>
    <x:row r="2995" ht="15" hidden="0" customHeight="1">
      <x:c r="A2995" s="1" t="s">
        <x:v>8145</x:v>
      </x:c>
      <x:c r="B2995" s="1" t="s">
        <x:v>1486</x:v>
      </x:c>
      <x:c r="C2995" s="14" t="n">
        <x:v>45434</x:v>
      </x:c>
      <x:c r="D2995" s="1" t="s">
        <x:v>5010</x:v>
      </x:c>
      <x:c r="E2995" s="1" t="s">
        <x:v>5011</x:v>
      </x:c>
      <x:c r="F2995" s="1" t="s">
        <x:v>5012</x:v>
      </x:c>
      <x:c r="G2995" s="1" t="s">
        <x:v>5013</x:v>
      </x:c>
      <x:c r="H2995" s="1" t="s">
        <x:v>5014</x:v>
      </x:c>
      <x:c r="I2995" s="1" t="s">
        <x:v>5014</x:v>
      </x:c>
      <x:c r="J2995" s="1" t="n">
        <x:v>1.3</x:v>
      </x:c>
      <x:c r="K2995" s="1" t="n">
        <x:v>1.9</x:v>
      </x:c>
      <x:c r="L2995" s="15" t="n">
        <x:v>93.6</x:v>
      </x:c>
      <x:c r="M2995" s="11" t="b">
        <x:f aca="0">TRUE()</x:f>
        <x:v>1</x:v>
      </x:c>
      <x:c r="N2995" s="11" t="b">
        <x:f aca="0">FALSE()</x:f>
        <x:v>0</x:v>
      </x:c>
      <x:c r="O2995" s="1" t="s">
        <x:v>5015</x:v>
      </x:c>
      <x:c r="P2995" s="11" t="b">
        <x:f aca="0">FALSE()</x:f>
        <x:v>0</x:v>
      </x:c>
    </x:row>
    <x:row r="2996" ht="15" hidden="0" customHeight="1">
      <x:c r="A2996" s="1" t="s">
        <x:v>8146</x:v>
      </x:c>
      <x:c r="B2996" s="1" t="s">
        <x:v>1486</x:v>
      </x:c>
      <x:c r="C2996" s="14" t="n">
        <x:v>45577</x:v>
      </x:c>
      <x:c r="D2996" s="1" t="s">
        <x:v>5018</x:v>
      </x:c>
      <x:c r="E2996" s="1" t="s">
        <x:v>5028</x:v>
      </x:c>
      <x:c r="F2996" s="1" t="s">
        <x:v>5029</x:v>
      </x:c>
      <x:c r="G2996" s="1" t="s">
        <x:v>5030</x:v>
      </x:c>
      <x:c r="H2996" s="1" t="s">
        <x:v>5031</x:v>
      </x:c>
      <x:c r="I2996" s="1" t="s">
        <x:v>5014</x:v>
      </x:c>
      <x:c r="J2996" s="1" t="n">
        <x:v>2.4</x:v>
      </x:c>
      <x:c r="K2996" s="1" t="n">
        <x:v>14.4</x:v>
      </x:c>
      <x:c r="L2996" s="15" t="n">
        <x:v>172.8</x:v>
      </x:c>
      <x:c r="M2996" s="11" t="b">
        <x:f aca="0">FALSE()</x:f>
        <x:v>0</x:v>
      </x:c>
      <x:c r="N2996" s="11" t="b">
        <x:f aca="0">FALSE()</x:f>
        <x:v>0</x:v>
      </x:c>
      <x:c r="O2996" s="1" t="s">
        <x:v>5024</x:v>
      </x:c>
      <x:c r="P2996" s="11" t="b">
        <x:f aca="0">FALSE()</x:f>
        <x:v>0</x:v>
      </x:c>
    </x:row>
    <x:row r="2997" ht="15" hidden="0" customHeight="1">
      <x:c r="A2997" s="1" t="s">
        <x:v>8147</x:v>
      </x:c>
      <x:c r="B2997" s="1" t="s">
        <x:v>1486</x:v>
      </x:c>
      <x:c r="C2997" s="14" t="n">
        <x:v>45972</x:v>
      </x:c>
      <x:c r="D2997" s="1" t="s">
        <x:v>5010</x:v>
      </x:c>
      <x:c r="E2997" s="1" t="s">
        <x:v>5011</x:v>
      </x:c>
      <x:c r="F2997" s="1" t="s">
        <x:v>5012</x:v>
      </x:c>
      <x:c r="G2997" s="1" t="s">
        <x:v>5013</x:v>
      </x:c>
      <x:c r="H2997" s="1" t="s">
        <x:v>5014</x:v>
      </x:c>
      <x:c r="I2997" s="1" t="s">
        <x:v>5014</x:v>
      </x:c>
      <x:c r="J2997" s="1" t="n">
        <x:v>1.6</x:v>
      </x:c>
      <x:c r="K2997" s="1" t="n">
        <x:v>2.8</x:v>
      </x:c>
      <x:c r="L2997" s="15" t="n">
        <x:v>115.2</x:v>
      </x:c>
      <x:c r="M2997" s="11" t="b">
        <x:f aca="0">TRUE()</x:f>
        <x:v>1</x:v>
      </x:c>
      <x:c r="N2997" s="11" t="b">
        <x:f aca="0">FALSE()</x:f>
        <x:v>0</x:v>
      </x:c>
      <x:c r="O2997" s="1" t="s">
        <x:v>5015</x:v>
      </x:c>
      <x:c r="P2997" s="11" t="b">
        <x:f aca="0">FALSE()</x:f>
        <x:v>0</x:v>
      </x:c>
    </x:row>
    <x:row r="2998" ht="15" hidden="0" customHeight="1">
      <x:c r="A2998" s="1" t="s">
        <x:v>8148</x:v>
      </x:c>
      <x:c r="B2998" s="1" t="s">
        <x:v>4046</x:v>
      </x:c>
      <x:c r="C2998" s="14" t="n">
        <x:v>45467</x:v>
      </x:c>
      <x:c r="D2998" s="1" t="s">
        <x:v>5010</x:v>
      </x:c>
      <x:c r="E2998" s="1" t="s">
        <x:v>5011</x:v>
      </x:c>
      <x:c r="F2998" s="1" t="s">
        <x:v>5012</x:v>
      </x:c>
      <x:c r="G2998" s="1" t="s">
        <x:v>5013</x:v>
      </x:c>
      <x:c r="H2998" s="1" t="s">
        <x:v>5014</x:v>
      </x:c>
      <x:c r="I2998" s="1" t="s">
        <x:v>5014</x:v>
      </x:c>
      <x:c r="J2998" s="1" t="n">
        <x:v>1</x:v>
      </x:c>
      <x:c r="K2998" s="1" t="n">
        <x:v>0.7</x:v>
      </x:c>
      <x:c r="L2998" s="15" t="n">
        <x:v>72</x:v>
      </x:c>
      <x:c r="M2998" s="11" t="b">
        <x:f aca="0">TRUE()</x:f>
        <x:v>1</x:v>
      </x:c>
      <x:c r="N2998" s="11" t="b">
        <x:f aca="0">FALSE()</x:f>
        <x:v>0</x:v>
      </x:c>
      <x:c r="O2998" s="1" t="s">
        <x:v>5015</x:v>
      </x:c>
      <x:c r="P2998" s="11" t="b">
        <x:f aca="0">FALSE()</x:f>
        <x:v>0</x:v>
      </x:c>
    </x:row>
    <x:row r="2999" ht="15" hidden="0" customHeight="1">
      <x:c r="A2999" s="1" t="s">
        <x:v>8149</x:v>
      </x:c>
      <x:c r="B2999" s="1" t="s">
        <x:v>4046</x:v>
      </x:c>
      <x:c r="C2999" s="14" t="n">
        <x:v>45572</x:v>
      </x:c>
      <x:c r="D2999" s="1" t="s">
        <x:v>5010</x:v>
      </x:c>
      <x:c r="E2999" s="1" t="s">
        <x:v>5011</x:v>
      </x:c>
      <x:c r="F2999" s="1" t="s">
        <x:v>5012</x:v>
      </x:c>
      <x:c r="G2999" s="1" t="s">
        <x:v>5013</x:v>
      </x:c>
      <x:c r="H2999" s="1" t="s">
        <x:v>5014</x:v>
      </x:c>
      <x:c r="I2999" s="1" t="s">
        <x:v>5014</x:v>
      </x:c>
      <x:c r="J2999" s="1" t="n">
        <x:v>0.9</x:v>
      </x:c>
      <x:c r="K2999" s="1" t="n">
        <x:v>1.8</x:v>
      </x:c>
      <x:c r="L2999" s="15" t="n">
        <x:v>64.8</x:v>
      </x:c>
      <x:c r="M2999" s="11" t="b">
        <x:f aca="0">TRUE()</x:f>
        <x:v>1</x:v>
      </x:c>
      <x:c r="N2999" s="11" t="b">
        <x:f aca="0">FALSE()</x:f>
        <x:v>0</x:v>
      </x:c>
      <x:c r="O2999" s="1" t="s">
        <x:v>5015</x:v>
      </x:c>
      <x:c r="P2999" s="11" t="b">
        <x:f aca="0">FALSE()</x:f>
        <x:v>0</x:v>
      </x:c>
    </x:row>
    <x:row r="3000" ht="15" hidden="0" customHeight="1">
      <x:c r="A3000" s="1" t="s">
        <x:v>8150</x:v>
      </x:c>
      <x:c r="B3000" s="1" t="s">
        <x:v>4046</x:v>
      </x:c>
      <x:c r="C3000" s="14" t="n">
        <x:v>45862</x:v>
      </x:c>
      <x:c r="D3000" s="1" t="s">
        <x:v>5010</x:v>
      </x:c>
      <x:c r="E3000" s="1" t="s">
        <x:v>5011</x:v>
      </x:c>
      <x:c r="F3000" s="1" t="s">
        <x:v>5012</x:v>
      </x:c>
      <x:c r="G3000" s="1" t="s">
        <x:v>5013</x:v>
      </x:c>
      <x:c r="H3000" s="1" t="s">
        <x:v>5014</x:v>
      </x:c>
      <x:c r="I3000" s="1" t="s">
        <x:v>5014</x:v>
      </x:c>
      <x:c r="J3000" s="1" t="n">
        <x:v>1.3</x:v>
      </x:c>
      <x:c r="K3000" s="1" t="n">
        <x:v>1.5</x:v>
      </x:c>
      <x:c r="L3000" s="15" t="n">
        <x:v>93.6</x:v>
      </x:c>
      <x:c r="M3000" s="11" t="b">
        <x:f aca="0">FALSE()</x:f>
        <x:v>0</x:v>
      </x:c>
      <x:c r="N3000" s="11" t="b">
        <x:f aca="0">FALSE()</x:f>
        <x:v>0</x:v>
      </x:c>
      <x:c r="O3000" s="1" t="s">
        <x:v>5015</x:v>
      </x:c>
      <x:c r="P3000" s="11" t="b">
        <x:f aca="0">FALSE()</x:f>
        <x:v>0</x:v>
      </x:c>
    </x:row>
    <x:row r="3001" ht="15" hidden="0" customHeight="1">
      <x:c r="A3001" s="1" t="s">
        <x:v>8151</x:v>
      </x:c>
      <x:c r="B3001" s="1" t="s">
        <x:v>1791</x:v>
      </x:c>
      <x:c r="C3001" s="14" t="n">
        <x:v>45760</x:v>
      </x:c>
      <x:c r="D3001" s="1" t="s">
        <x:v>5054</x:v>
      </x:c>
      <x:c r="E3001" s="1" t="s">
        <x:v>5055</x:v>
      </x:c>
      <x:c r="F3001" s="1" t="s">
        <x:v>5012</x:v>
      </x:c>
      <x:c r="G3001" s="1" t="s">
        <x:v>5013</x:v>
      </x:c>
      <x:c r="H3001" s="1" t="s">
        <x:v>5014</x:v>
      </x:c>
      <x:c r="I3001" s="1" t="s">
        <x:v>5014</x:v>
      </x:c>
      <x:c r="J3001" s="1" t="n">
        <x:v>1.3</x:v>
      </x:c>
      <x:c r="K3001" s="1" t="n">
        <x:v>2.1</x:v>
      </x:c>
      <x:c r="L3001" s="15" t="n">
        <x:v>93.6</x:v>
      </x:c>
      <x:c r="M3001" s="11" t="b">
        <x:f aca="0">FALSE()</x:f>
        <x:v>0</x:v>
      </x:c>
      <x:c r="N3001" s="11" t="b">
        <x:f aca="0">FALSE()</x:f>
        <x:v>0</x:v>
      </x:c>
      <x:c r="O3001" s="1" t="s">
        <x:v>5015</x:v>
      </x:c>
      <x:c r="P3001" s="11" t="b">
        <x:f aca="0">FALSE()</x:f>
        <x:v>0</x:v>
      </x:c>
    </x:row>
    <x:row r="3002" ht="15" hidden="0" customHeight="1">
      <x:c r="A3002" s="1" t="s">
        <x:v>8152</x:v>
      </x:c>
      <x:c r="B3002" s="1" t="s">
        <x:v>1791</x:v>
      </x:c>
      <x:c r="C3002" s="14" t="n">
        <x:v>46074</x:v>
      </x:c>
      <x:c r="D3002" s="1" t="s">
        <x:v>5010</x:v>
      </x:c>
      <x:c r="E3002" s="1" t="s">
        <x:v>5011</x:v>
      </x:c>
      <x:c r="F3002" s="1" t="s">
        <x:v>5012</x:v>
      </x:c>
      <x:c r="G3002" s="1" t="s">
        <x:v>5013</x:v>
      </x:c>
      <x:c r="H3002" s="1" t="s">
        <x:v>5014</x:v>
      </x:c>
      <x:c r="I3002" s="1" t="s">
        <x:v>5014</x:v>
      </x:c>
      <x:c r="J3002" s="1" t="n">
        <x:v>0.8</x:v>
      </x:c>
      <x:c r="K3002" s="1" t="n">
        <x:v>2.3</x:v>
      </x:c>
      <x:c r="L3002" s="15" t="n">
        <x:v>57.6</x:v>
      </x:c>
      <x:c r="M3002" s="11" t="b">
        <x:f aca="0">TRUE()</x:f>
        <x:v>1</x:v>
      </x:c>
      <x:c r="N3002" s="11" t="b">
        <x:f aca="0">FALSE()</x:f>
        <x:v>0</x:v>
      </x:c>
      <x:c r="O3002" s="1" t="s">
        <x:v>5015</x:v>
      </x:c>
      <x:c r="P3002" s="11" t="b">
        <x:f aca="0">FALSE()</x:f>
        <x:v>0</x:v>
      </x:c>
    </x:row>
    <x:row r="3003" ht="15" hidden="0" customHeight="1">
      <x:c r="A3003" s="1" t="s">
        <x:v>8153</x:v>
      </x:c>
      <x:c r="B3003" s="1" t="s">
        <x:v>1488</x:v>
      </x:c>
      <x:c r="C3003" s="14" t="n">
        <x:v>46039</x:v>
      </x:c>
      <x:c r="D3003" s="1" t="s">
        <x:v>5010</x:v>
      </x:c>
      <x:c r="E3003" s="1" t="s">
        <x:v>5011</x:v>
      </x:c>
      <x:c r="F3003" s="1" t="s">
        <x:v>5012</x:v>
      </x:c>
      <x:c r="G3003" s="1" t="s">
        <x:v>5013</x:v>
      </x:c>
      <x:c r="H3003" s="1" t="s">
        <x:v>5014</x:v>
      </x:c>
      <x:c r="I3003" s="1" t="s">
        <x:v>5014</x:v>
      </x:c>
      <x:c r="J3003" s="1" t="n">
        <x:v>0.9</x:v>
      </x:c>
      <x:c r="K3003" s="1" t="n">
        <x:v>0.9</x:v>
      </x:c>
      <x:c r="L3003" s="15" t="n">
        <x:v>64.8</x:v>
      </x:c>
      <x:c r="M3003" s="11" t="b">
        <x:f aca="0">TRUE()</x:f>
        <x:v>1</x:v>
      </x:c>
      <x:c r="N3003" s="11" t="b">
        <x:f aca="0">FALSE()</x:f>
        <x:v>0</x:v>
      </x:c>
      <x:c r="O3003" s="1" t="s">
        <x:v>5015</x:v>
      </x:c>
      <x:c r="P3003" s="11" t="b">
        <x:f aca="0">FALSE()</x:f>
        <x:v>0</x:v>
      </x:c>
    </x:row>
    <x:row r="3004" ht="15" hidden="0" customHeight="1">
      <x:c r="A3004" s="1" t="s">
        <x:v>8154</x:v>
      </x:c>
      <x:c r="B3004" s="1" t="s">
        <x:v>1488</x:v>
      </x:c>
      <x:c r="C3004" s="14" t="n">
        <x:v>46136</x:v>
      </x:c>
      <x:c r="D3004" s="1" t="s">
        <x:v>5010</x:v>
      </x:c>
      <x:c r="E3004" s="1" t="s">
        <x:v>5011</x:v>
      </x:c>
      <x:c r="F3004" s="1" t="s">
        <x:v>5012</x:v>
      </x:c>
      <x:c r="G3004" s="1" t="s">
        <x:v>5013</x:v>
      </x:c>
      <x:c r="H3004" s="1" t="s">
        <x:v>5014</x:v>
      </x:c>
      <x:c r="I3004" s="1" t="s">
        <x:v>5014</x:v>
      </x:c>
      <x:c r="J3004" s="1" t="n">
        <x:v>1.1</x:v>
      </x:c>
      <x:c r="K3004" s="1" t="n">
        <x:v>1.8</x:v>
      </x:c>
      <x:c r="L3004" s="15" t="n">
        <x:v>79.2</x:v>
      </x:c>
      <x:c r="M3004" s="11" t="b">
        <x:f aca="0">TRUE()</x:f>
        <x:v>1</x:v>
      </x:c>
      <x:c r="N3004" s="11" t="b">
        <x:f aca="0">FALSE()</x:f>
        <x:v>0</x:v>
      </x:c>
      <x:c r="O3004" s="1" t="s">
        <x:v>5015</x:v>
      </x:c>
      <x:c r="P3004" s="11" t="b">
        <x:f aca="0">FALSE()</x:f>
        <x:v>0</x:v>
      </x:c>
    </x:row>
    <x:row r="3005" ht="15" hidden="0" customHeight="1">
      <x:c r="A3005" s="1" t="s">
        <x:v>8155</x:v>
      </x:c>
      <x:c r="B3005" s="1" t="s">
        <x:v>1490</x:v>
      </x:c>
      <x:c r="C3005" s="14" t="n">
        <x:v>46191</x:v>
      </x:c>
      <x:c r="D3005" s="1" t="s">
        <x:v>5010</x:v>
      </x:c>
      <x:c r="E3005" s="1" t="s">
        <x:v>5011</x:v>
      </x:c>
      <x:c r="F3005" s="1" t="s">
        <x:v>5012</x:v>
      </x:c>
      <x:c r="G3005" s="1" t="s">
        <x:v>5013</x:v>
      </x:c>
      <x:c r="H3005" s="1" t="s">
        <x:v>5014</x:v>
      </x:c>
      <x:c r="I3005" s="1" t="s">
        <x:v>5014</x:v>
      </x:c>
      <x:c r="J3005" s="1" t="n">
        <x:v>1.8</x:v>
      </x:c>
      <x:c r="K3005" s="1" t="n">
        <x:v>1.2</x:v>
      </x:c>
      <x:c r="L3005" s="15" t="n">
        <x:v>129.6</x:v>
      </x:c>
      <x:c r="M3005" s="11" t="b">
        <x:f aca="0">FALSE()</x:f>
        <x:v>0</x:v>
      </x:c>
      <x:c r="N3005" s="11" t="b">
        <x:f aca="0">FALSE()</x:f>
        <x:v>0</x:v>
      </x:c>
      <x:c r="O3005" s="1" t="s">
        <x:v>5015</x:v>
      </x:c>
      <x:c r="P3005" s="11" t="b">
        <x:f aca="0">FALSE()</x:f>
        <x:v>0</x:v>
      </x:c>
    </x:row>
    <x:row r="3006" ht="15" hidden="0" customHeight="1">
      <x:c r="A3006" s="1" t="s">
        <x:v>8156</x:v>
      </x:c>
      <x:c r="B3006" s="1" t="s">
        <x:v>1491</x:v>
      </x:c>
      <x:c r="C3006" s="14" t="n">
        <x:v>45875</x:v>
      </x:c>
      <x:c r="D3006" s="1" t="s">
        <x:v>5018</x:v>
      </x:c>
      <x:c r="E3006" s="1" t="s">
        <x:v>5075</x:v>
      </x:c>
      <x:c r="F3006" s="1" t="s">
        <x:v>5076</x:v>
      </x:c>
      <x:c r="G3006" s="1" t="s">
        <x:v>5077</x:v>
      </x:c>
      <x:c r="H3006" s="1" t="s">
        <x:v>5058</x:v>
      </x:c>
      <x:c r="I3006" s="1" t="s">
        <x:v>5039</x:v>
      </x:c>
      <x:c r="J3006" s="1" t="n">
        <x:v>2.1</x:v>
      </x:c>
      <x:c r="K3006" s="1" t="n">
        <x:v>27.9</x:v>
      </x:c>
      <x:c r="L3006" s="15" t="n">
        <x:v>686.28</x:v>
      </x:c>
      <x:c r="M3006" s="11" t="b">
        <x:f aca="0">TRUE()</x:f>
        <x:v>1</x:v>
      </x:c>
      <x:c r="N3006" s="11" t="b">
        <x:f aca="0">FALSE()</x:f>
        <x:v>0</x:v>
      </x:c>
      <x:c r="O3006" s="1" t="s">
        <x:v>5073</x:v>
      </x:c>
      <x:c r="P3006" s="11" t="b">
        <x:f aca="0">FALSE()</x:f>
        <x:v>0</x:v>
      </x:c>
    </x:row>
    <x:row r="3007" ht="15" hidden="0" customHeight="1">
      <x:c r="A3007" s="1" t="s">
        <x:v>8157</x:v>
      </x:c>
      <x:c r="B3007" s="1" t="s">
        <x:v>1491</x:v>
      </x:c>
      <x:c r="C3007" s="14" t="n">
        <x:v>45985</x:v>
      </x:c>
      <x:c r="D3007" s="1" t="s">
        <x:v>5010</x:v>
      </x:c>
      <x:c r="E3007" s="1" t="s">
        <x:v>5011</x:v>
      </x:c>
      <x:c r="F3007" s="1" t="s">
        <x:v>5012</x:v>
      </x:c>
      <x:c r="G3007" s="1" t="s">
        <x:v>5013</x:v>
      </x:c>
      <x:c r="H3007" s="1" t="s">
        <x:v>5014</x:v>
      </x:c>
      <x:c r="I3007" s="1" t="s">
        <x:v>5014</x:v>
      </x:c>
      <x:c r="J3007" s="1" t="n">
        <x:v>1.5</x:v>
      </x:c>
      <x:c r="K3007" s="1" t="n">
        <x:v>0.2</x:v>
      </x:c>
      <x:c r="L3007" s="15" t="n">
        <x:v>108</x:v>
      </x:c>
      <x:c r="M3007" s="11" t="b">
        <x:f aca="0">TRUE()</x:f>
        <x:v>1</x:v>
      </x:c>
      <x:c r="N3007" s="11" t="b">
        <x:f aca="0">FALSE()</x:f>
        <x:v>0</x:v>
      </x:c>
      <x:c r="O3007" s="1" t="s">
        <x:v>5015</x:v>
      </x:c>
      <x:c r="P3007" s="11" t="b">
        <x:f aca="0">FALSE()</x:f>
        <x:v>0</x:v>
      </x:c>
    </x:row>
    <x:row r="3008" ht="15" hidden="0" customHeight="1">
      <x:c r="A3008" s="1" t="s">
        <x:v>8158</x:v>
      </x:c>
      <x:c r="B3008" s="1" t="s">
        <x:v>1491</x:v>
      </x:c>
      <x:c r="C3008" s="14" t="n">
        <x:v>46069</x:v>
      </x:c>
      <x:c r="D3008" s="1" t="s">
        <x:v>5010</x:v>
      </x:c>
      <x:c r="E3008" s="1" t="s">
        <x:v>5011</x:v>
      </x:c>
      <x:c r="F3008" s="1" t="s">
        <x:v>5012</x:v>
      </x:c>
      <x:c r="G3008" s="1" t="s">
        <x:v>5013</x:v>
      </x:c>
      <x:c r="H3008" s="1" t="s">
        <x:v>5014</x:v>
      </x:c>
      <x:c r="I3008" s="1" t="s">
        <x:v>5014</x:v>
      </x:c>
      <x:c r="J3008" s="1" t="n">
        <x:v>1.3</x:v>
      </x:c>
      <x:c r="K3008" s="1" t="n">
        <x:v>1.9</x:v>
      </x:c>
      <x:c r="L3008" s="15" t="n">
        <x:v>93.6</x:v>
      </x:c>
      <x:c r="M3008" s="11" t="b">
        <x:f aca="0">FALSE()</x:f>
        <x:v>0</x:v>
      </x:c>
      <x:c r="N3008" s="11" t="b">
        <x:f aca="0">FALSE()</x:f>
        <x:v>0</x:v>
      </x:c>
      <x:c r="O3008" s="1" t="s">
        <x:v>5015</x:v>
      </x:c>
      <x:c r="P3008" s="11" t="b">
        <x:f aca="0">FALSE()</x:f>
        <x:v>0</x:v>
      </x:c>
    </x:row>
    <x:row r="3009" ht="15" hidden="0" customHeight="1">
      <x:c r="A3009" s="1" t="s">
        <x:v>8159</x:v>
      </x:c>
      <x:c r="B3009" s="1" t="s">
        <x:v>4057</x:v>
      </x:c>
      <x:c r="C3009" s="14" t="n">
        <x:v>45358</x:v>
      </x:c>
      <x:c r="D3009" s="1" t="s">
        <x:v>5018</x:v>
      </x:c>
      <x:c r="E3009" s="1" t="s">
        <x:v>5028</x:v>
      </x:c>
      <x:c r="F3009" s="1" t="s">
        <x:v>5029</x:v>
      </x:c>
      <x:c r="G3009" s="1" t="s">
        <x:v>5030</x:v>
      </x:c>
      <x:c r="H3009" s="1" t="s">
        <x:v>5031</x:v>
      </x:c>
      <x:c r="I3009" s="1" t="s">
        <x:v>5032</x:v>
      </x:c>
      <x:c r="J3009" s="1" t="n">
        <x:v>2.6</x:v>
      </x:c>
      <x:c r="K3009" s="1" t="n">
        <x:v>14.1</x:v>
      </x:c>
      <x:c r="L3009" s="15" t="n">
        <x:v>413.56</x:v>
      </x:c>
      <x:c r="M3009" s="11" t="b">
        <x:f aca="0">TRUE()</x:f>
        <x:v>1</x:v>
      </x:c>
      <x:c r="N3009" s="11" t="b">
        <x:f aca="0">FALSE()</x:f>
        <x:v>0</x:v>
      </x:c>
      <x:c r="O3009" s="1" t="s">
        <x:v>5068</x:v>
      </x:c>
      <x:c r="P3009" s="11" t="b">
        <x:f aca="0">FALSE()</x:f>
        <x:v>0</x:v>
      </x:c>
    </x:row>
    <x:row r="3010" ht="15" hidden="0" customHeight="1">
      <x:c r="A3010" s="1" t="s">
        <x:v>8160</x:v>
      </x:c>
      <x:c r="B3010" s="1" t="s">
        <x:v>4057</x:v>
      </x:c>
      <x:c r="C3010" s="14" t="n">
        <x:v>45504</x:v>
      </x:c>
      <x:c r="D3010" s="1" t="s">
        <x:v>5018</x:v>
      </x:c>
      <x:c r="E3010" s="1" t="s">
        <x:v>5035</x:v>
      </x:c>
      <x:c r="F3010" s="1" t="s">
        <x:v>5029</x:v>
      </x:c>
      <x:c r="G3010" s="1" t="s">
        <x:v>5030</x:v>
      </x:c>
      <x:c r="H3010" s="1" t="s">
        <x:v>5058</x:v>
      </x:c>
      <x:c r="I3010" s="1" t="s">
        <x:v>5039</x:v>
      </x:c>
      <x:c r="J3010" s="1" t="n">
        <x:v>1.5</x:v>
      </x:c>
      <x:c r="K3010" s="1" t="n">
        <x:v>23.8</x:v>
      </x:c>
      <x:c r="L3010" s="15" t="n">
        <x:v>474.5</x:v>
      </x:c>
      <x:c r="M3010" s="11" t="b">
        <x:f aca="0">TRUE()</x:f>
        <x:v>1</x:v>
      </x:c>
      <x:c r="N3010" s="11" t="b">
        <x:f aca="0">FALSE()</x:f>
        <x:v>0</x:v>
      </x:c>
      <x:c r="O3010" s="1" t="s">
        <x:v>5068</x:v>
      </x:c>
      <x:c r="P3010" s="11" t="b">
        <x:f aca="0">TRUE()</x:f>
        <x:v>1</x:v>
      </x:c>
      <x:c r="Q3010" s="1" t="s">
        <x:v>8161</x:v>
      </x:c>
    </x:row>
    <x:row r="3011" ht="15" hidden="0" customHeight="1">
      <x:c r="A3011" s="1" t="s">
        <x:v>8162</x:v>
      </x:c>
      <x:c r="B3011" s="1" t="s">
        <x:v>4057</x:v>
      </x:c>
      <x:c r="C3011" s="14" t="n">
        <x:v>45653</x:v>
      </x:c>
      <x:c r="D3011" s="1" t="s">
        <x:v>5018</x:v>
      </x:c>
      <x:c r="E3011" s="1" t="s">
        <x:v>5116</x:v>
      </x:c>
      <x:c r="F3011" s="1" t="s">
        <x:v>5029</x:v>
      </x:c>
      <x:c r="G3011" s="1" t="s">
        <x:v>5030</x:v>
      </x:c>
      <x:c r="H3011" s="1" t="s">
        <x:v>5031</x:v>
      </x:c>
      <x:c r="I3011" s="1" t="s">
        <x:v>5131</x:v>
      </x:c>
      <x:c r="J3011" s="1" t="n">
        <x:v>2.7</x:v>
      </x:c>
      <x:c r="K3011" s="1" t="n">
        <x:v>22.6</x:v>
      </x:c>
      <x:c r="L3011" s="15" t="n">
        <x:v>255.38</x:v>
      </x:c>
      <x:c r="M3011" s="11" t="b">
        <x:f aca="0">TRUE()</x:f>
        <x:v>1</x:v>
      </x:c>
      <x:c r="N3011" s="11" t="b">
        <x:f aca="0">FALSE()</x:f>
        <x:v>0</x:v>
      </x:c>
      <x:c r="O3011" s="1" t="s">
        <x:v>5098</x:v>
      </x:c>
      <x:c r="P3011" s="11" t="b">
        <x:f aca="0">FALSE()</x:f>
        <x:v>0</x:v>
      </x:c>
    </x:row>
    <x:row r="3012" ht="15" hidden="0" customHeight="1">
      <x:c r="A3012" s="1" t="s">
        <x:v>8163</x:v>
      </x:c>
      <x:c r="B3012" s="1" t="s">
        <x:v>4057</x:v>
      </x:c>
      <x:c r="C3012" s="14" t="n">
        <x:v>45802</x:v>
      </x:c>
      <x:c r="D3012" s="1" t="s">
        <x:v>5018</x:v>
      </x:c>
      <x:c r="E3012" s="1" t="s">
        <x:v>5110</x:v>
      </x:c>
      <x:c r="F3012" s="1" t="s">
        <x:v>5111</x:v>
      </x:c>
      <x:c r="G3012" s="1" t="s">
        <x:v>5112</x:v>
      </x:c>
      <x:c r="H3012" s="1" t="s">
        <x:v>5031</x:v>
      </x:c>
      <x:c r="I3012" s="1" t="s">
        <x:v>5152</x:v>
      </x:c>
      <x:c r="J3012" s="1" t="n">
        <x:v>0.3</x:v>
      </x:c>
      <x:c r="K3012" s="1" t="n">
        <x:v>0.5</x:v>
      </x:c>
      <x:c r="L3012" s="15" t="n">
        <x:v>662.94</x:v>
      </x:c>
      <x:c r="M3012" s="11" t="b">
        <x:f aca="0">FALSE()</x:f>
        <x:v>0</x:v>
      </x:c>
      <x:c r="N3012" s="11" t="b">
        <x:f aca="0">FALSE()</x:f>
        <x:v>0</x:v>
      </x:c>
      <x:c r="O3012" s="1" t="s">
        <x:v>5024</x:v>
      </x:c>
      <x:c r="P3012" s="11" t="b">
        <x:f aca="0">FALSE()</x:f>
        <x:v>0</x:v>
      </x:c>
    </x:row>
    <x:row r="3013" ht="15" hidden="0" customHeight="1">
      <x:c r="A3013" s="1" t="s">
        <x:v>8164</x:v>
      </x:c>
      <x:c r="B3013" s="1" t="s">
        <x:v>4057</x:v>
      </x:c>
      <x:c r="C3013" s="14" t="n">
        <x:v>45807</x:v>
      </x:c>
      <x:c r="D3013" s="1" t="s">
        <x:v>5010</x:v>
      </x:c>
      <x:c r="E3013" s="1" t="s">
        <x:v>5011</x:v>
      </x:c>
      <x:c r="F3013" s="1" t="s">
        <x:v>5012</x:v>
      </x:c>
      <x:c r="G3013" s="1" t="s">
        <x:v>5013</x:v>
      </x:c>
      <x:c r="H3013" s="1" t="s">
        <x:v>5014</x:v>
      </x:c>
      <x:c r="I3013" s="1" t="s">
        <x:v>5014</x:v>
      </x:c>
      <x:c r="J3013" s="1" t="n">
        <x:v>1</x:v>
      </x:c>
      <x:c r="K3013" s="1" t="n">
        <x:v>2.1</x:v>
      </x:c>
      <x:c r="L3013" s="15" t="n">
        <x:v>72</x:v>
      </x:c>
      <x:c r="M3013" s="11" t="b">
        <x:f aca="0">FALSE()</x:f>
        <x:v>0</x:v>
      </x:c>
      <x:c r="N3013" s="11" t="b">
        <x:f aca="0">FALSE()</x:f>
        <x:v>0</x:v>
      </x:c>
      <x:c r="O3013" s="1" t="s">
        <x:v>5015</x:v>
      </x:c>
      <x:c r="P3013" s="11" t="b">
        <x:f aca="0">FALSE()</x:f>
        <x:v>0</x:v>
      </x:c>
    </x:row>
    <x:row r="3014" ht="15" hidden="0" customHeight="1">
      <x:c r="A3014" s="1" t="s">
        <x:v>8165</x:v>
      </x:c>
      <x:c r="B3014" s="1" t="s">
        <x:v>4057</x:v>
      </x:c>
      <x:c r="C3014" s="14" t="n">
        <x:v>45859</x:v>
      </x:c>
      <x:c r="D3014" s="1" t="s">
        <x:v>5010</x:v>
      </x:c>
      <x:c r="E3014" s="1" t="s">
        <x:v>5011</x:v>
      </x:c>
      <x:c r="F3014" s="1" t="s">
        <x:v>5012</x:v>
      </x:c>
      <x:c r="G3014" s="1" t="s">
        <x:v>5013</x:v>
      </x:c>
      <x:c r="H3014" s="1" t="s">
        <x:v>5014</x:v>
      </x:c>
      <x:c r="I3014" s="1" t="s">
        <x:v>5014</x:v>
      </x:c>
      <x:c r="J3014" s="1" t="n">
        <x:v>1</x:v>
      </x:c>
      <x:c r="K3014" s="1" t="n">
        <x:v>0.6</x:v>
      </x:c>
      <x:c r="L3014" s="15" t="n">
        <x:v>72</x:v>
      </x:c>
      <x:c r="M3014" s="11" t="b">
        <x:f aca="0">TRUE()</x:f>
        <x:v>1</x:v>
      </x:c>
      <x:c r="N3014" s="11" t="b">
        <x:f aca="0">FALSE()</x:f>
        <x:v>0</x:v>
      </x:c>
      <x:c r="O3014" s="1" t="s">
        <x:v>5015</x:v>
      </x:c>
      <x:c r="P3014" s="11" t="b">
        <x:f aca="0">FALSE()</x:f>
        <x:v>0</x:v>
      </x:c>
    </x:row>
    <x:row r="3015" ht="15" hidden="0" customHeight="1">
      <x:c r="A3015" s="1" t="s">
        <x:v>8166</x:v>
      </x:c>
      <x:c r="B3015" s="1" t="s">
        <x:v>1492</x:v>
      </x:c>
      <x:c r="C3015" s="14" t="n">
        <x:v>45961</x:v>
      </x:c>
      <x:c r="D3015" s="1" t="s">
        <x:v>5010</x:v>
      </x:c>
      <x:c r="E3015" s="1" t="s">
        <x:v>5011</x:v>
      </x:c>
      <x:c r="F3015" s="1" t="s">
        <x:v>5012</x:v>
      </x:c>
      <x:c r="G3015" s="1" t="s">
        <x:v>5013</x:v>
      </x:c>
      <x:c r="H3015" s="1" t="s">
        <x:v>5014</x:v>
      </x:c>
      <x:c r="I3015" s="1" t="s">
        <x:v>5014</x:v>
      </x:c>
      <x:c r="J3015" s="1" t="n">
        <x:v>0.7</x:v>
      </x:c>
      <x:c r="K3015" s="1" t="n">
        <x:v>1.9</x:v>
      </x:c>
      <x:c r="L3015" s="15" t="n">
        <x:v>50.4</x:v>
      </x:c>
      <x:c r="M3015" s="11" t="b">
        <x:f aca="0">FALSE()</x:f>
        <x:v>0</x:v>
      </x:c>
      <x:c r="N3015" s="11" t="b">
        <x:f aca="0">FALSE()</x:f>
        <x:v>0</x:v>
      </x:c>
      <x:c r="O3015" s="1" t="s">
        <x:v>5015</x:v>
      </x:c>
      <x:c r="P3015" s="11" t="b">
        <x:f aca="0">FALSE()</x:f>
        <x:v>0</x:v>
      </x:c>
    </x:row>
    <x:row r="3016" ht="15" hidden="0" customHeight="1">
      <x:c r="A3016" s="1" t="s">
        <x:v>8167</x:v>
      </x:c>
      <x:c r="B3016" s="1" t="s">
        <x:v>1493</x:v>
      </x:c>
      <x:c r="C3016" s="14" t="n">
        <x:v>45574</x:v>
      </x:c>
      <x:c r="D3016" s="1" t="s">
        <x:v>5010</x:v>
      </x:c>
      <x:c r="E3016" s="1" t="s">
        <x:v>5011</x:v>
      </x:c>
      <x:c r="F3016" s="1" t="s">
        <x:v>5012</x:v>
      </x:c>
      <x:c r="G3016" s="1" t="s">
        <x:v>5013</x:v>
      </x:c>
      <x:c r="H3016" s="1" t="s">
        <x:v>5014</x:v>
      </x:c>
      <x:c r="I3016" s="1" t="s">
        <x:v>5014</x:v>
      </x:c>
      <x:c r="J3016" s="1" t="n">
        <x:v>0.6</x:v>
      </x:c>
      <x:c r="K3016" s="1" t="n">
        <x:v>0.4</x:v>
      </x:c>
      <x:c r="L3016" s="15" t="n">
        <x:v>43.2</x:v>
      </x:c>
      <x:c r="M3016" s="11" t="b">
        <x:f aca="0">TRUE()</x:f>
        <x:v>1</x:v>
      </x:c>
      <x:c r="N3016" s="11" t="b">
        <x:f aca="0">FALSE()</x:f>
        <x:v>0</x:v>
      </x:c>
      <x:c r="O3016" s="1" t="s">
        <x:v>5015</x:v>
      </x:c>
      <x:c r="P3016" s="11" t="b">
        <x:f aca="0">FALSE()</x:f>
        <x:v>0</x:v>
      </x:c>
    </x:row>
    <x:row r="3017" ht="15" hidden="0" customHeight="1">
      <x:c r="A3017" s="1" t="s">
        <x:v>8168</x:v>
      </x:c>
      <x:c r="B3017" s="1" t="s">
        <x:v>1493</x:v>
      </x:c>
      <x:c r="C3017" s="14" t="n">
        <x:v>45686</x:v>
      </x:c>
      <x:c r="D3017" s="1" t="s">
        <x:v>5010</x:v>
      </x:c>
      <x:c r="E3017" s="1" t="s">
        <x:v>5011</x:v>
      </x:c>
      <x:c r="F3017" s="1" t="s">
        <x:v>5012</x:v>
      </x:c>
      <x:c r="G3017" s="1" t="s">
        <x:v>5013</x:v>
      </x:c>
      <x:c r="H3017" s="1" t="s">
        <x:v>5014</x:v>
      </x:c>
      <x:c r="I3017" s="1" t="s">
        <x:v>5014</x:v>
      </x:c>
      <x:c r="J3017" s="1" t="n">
        <x:v>2.1</x:v>
      </x:c>
      <x:c r="K3017" s="1" t="n">
        <x:v>1</x:v>
      </x:c>
      <x:c r="L3017" s="15" t="n">
        <x:v>151.2</x:v>
      </x:c>
      <x:c r="M3017" s="11" t="b">
        <x:f aca="0">TRUE()</x:f>
        <x:v>1</x:v>
      </x:c>
      <x:c r="N3017" s="11" t="b">
        <x:f aca="0">FALSE()</x:f>
        <x:v>0</x:v>
      </x:c>
      <x:c r="O3017" s="1" t="s">
        <x:v>5015</x:v>
      </x:c>
      <x:c r="P3017" s="11" t="b">
        <x:f aca="0">FALSE()</x:f>
        <x:v>0</x:v>
      </x:c>
    </x:row>
    <x:row r="3018" ht="15" hidden="0" customHeight="1">
      <x:c r="A3018" s="1" t="s">
        <x:v>8169</x:v>
      </x:c>
      <x:c r="B3018" s="1" t="s">
        <x:v>1493</x:v>
      </x:c>
      <x:c r="C3018" s="14" t="n">
        <x:v>46088</x:v>
      </x:c>
      <x:c r="D3018" s="1" t="s">
        <x:v>5010</x:v>
      </x:c>
      <x:c r="E3018" s="1" t="s">
        <x:v>5011</x:v>
      </x:c>
      <x:c r="F3018" s="1" t="s">
        <x:v>5012</x:v>
      </x:c>
      <x:c r="G3018" s="1" t="s">
        <x:v>5013</x:v>
      </x:c>
      <x:c r="H3018" s="1" t="s">
        <x:v>5014</x:v>
      </x:c>
      <x:c r="I3018" s="1" t="s">
        <x:v>5014</x:v>
      </x:c>
      <x:c r="J3018" s="1" t="n">
        <x:v>1.6</x:v>
      </x:c>
      <x:c r="K3018" s="1" t="n">
        <x:v>1.6</x:v>
      </x:c>
      <x:c r="L3018" s="15" t="n">
        <x:v>115.2</x:v>
      </x:c>
      <x:c r="M3018" s="11" t="b">
        <x:f aca="0">TRUE()</x:f>
        <x:v>1</x:v>
      </x:c>
      <x:c r="N3018" s="11" t="b">
        <x:f aca="0">FALSE()</x:f>
        <x:v>0</x:v>
      </x:c>
      <x:c r="O3018" s="1" t="s">
        <x:v>5015</x:v>
      </x:c>
      <x:c r="P3018" s="11" t="b">
        <x:f aca="0">FALSE()</x:f>
        <x:v>0</x:v>
      </x:c>
    </x:row>
    <x:row r="3019" ht="15" hidden="0" customHeight="1">
      <x:c r="A3019" s="1" t="s">
        <x:v>8170</x:v>
      </x:c>
      <x:c r="B3019" s="1" t="s">
        <x:v>1493</x:v>
      </x:c>
      <x:c r="C3019" s="14" t="n">
        <x:v>46213</x:v>
      </x:c>
      <x:c r="D3019" s="1" t="s">
        <x:v>5018</x:v>
      </x:c>
      <x:c r="E3019" s="1" t="s">
        <x:v>5085</x:v>
      </x:c>
      <x:c r="F3019" s="1" t="s">
        <x:v>5020</x:v>
      </x:c>
      <x:c r="G3019" s="1" t="s">
        <x:v>5021</x:v>
      </x:c>
      <x:c r="H3019" s="1" t="s">
        <x:v>5022</x:v>
      </x:c>
      <x:c r="I3019" s="1" t="s">
        <x:v>5032</x:v>
      </x:c>
      <x:c r="J3019" s="1" t="n">
        <x:v>1</x:v>
      </x:c>
      <x:c r="K3019" s="1" t="n">
        <x:v>11.8</x:v>
      </x:c>
      <x:c r="L3019" s="15" t="n">
        <x:v>777.02</x:v>
      </x:c>
      <x:c r="M3019" s="11" t="b">
        <x:f aca="0">FALSE()</x:f>
        <x:v>0</x:v>
      </x:c>
      <x:c r="N3019" s="11" t="b">
        <x:f aca="0">FALSE()</x:f>
        <x:v>0</x:v>
      </x:c>
      <x:c r="O3019" s="1" t="s">
        <x:v>5037</x:v>
      </x:c>
      <x:c r="P3019" s="11" t="b">
        <x:f aca="0">FALSE()</x:f>
        <x:v>0</x:v>
      </x:c>
    </x:row>
    <x:row r="3020" ht="15" hidden="0" customHeight="1">
      <x:c r="A3020" s="1" t="s">
        <x:v>8171</x:v>
      </x:c>
      <x:c r="B3020" s="1" t="s">
        <x:v>1792</x:v>
      </x:c>
      <x:c r="C3020" s="14" t="n">
        <x:v>45837</x:v>
      </x:c>
      <x:c r="D3020" s="1" t="s">
        <x:v>5010</x:v>
      </x:c>
      <x:c r="E3020" s="1" t="s">
        <x:v>5011</x:v>
      </x:c>
      <x:c r="F3020" s="1" t="s">
        <x:v>5012</x:v>
      </x:c>
      <x:c r="G3020" s="1" t="s">
        <x:v>5013</x:v>
      </x:c>
      <x:c r="H3020" s="1" t="s">
        <x:v>5014</x:v>
      </x:c>
      <x:c r="I3020" s="1" t="s">
        <x:v>5014</x:v>
      </x:c>
      <x:c r="J3020" s="1" t="n">
        <x:v>1.1</x:v>
      </x:c>
      <x:c r="K3020" s="1" t="n">
        <x:v>2.1</x:v>
      </x:c>
      <x:c r="L3020" s="15" t="n">
        <x:v>79.2</x:v>
      </x:c>
      <x:c r="M3020" s="11" t="b">
        <x:f aca="0">TRUE()</x:f>
        <x:v>1</x:v>
      </x:c>
      <x:c r="N3020" s="11" t="b">
        <x:f aca="0">FALSE()</x:f>
        <x:v>0</x:v>
      </x:c>
      <x:c r="O3020" s="1" t="s">
        <x:v>5015</x:v>
      </x:c>
      <x:c r="P3020" s="11" t="b">
        <x:f aca="0">FALSE()</x:f>
        <x:v>0</x:v>
      </x:c>
    </x:row>
    <x:row r="3021" ht="15" hidden="0" customHeight="1">
      <x:c r="A3021" s="1" t="s">
        <x:v>8172</x:v>
      </x:c>
      <x:c r="B3021" s="1" t="s">
        <x:v>1792</x:v>
      </x:c>
      <x:c r="C3021" s="14" t="n">
        <x:v>46177</x:v>
      </x:c>
      <x:c r="D3021" s="1" t="s">
        <x:v>5018</x:v>
      </x:c>
      <x:c r="E3021" s="1" t="s">
        <x:v>5035</x:v>
      </x:c>
      <x:c r="F3021" s="1" t="s">
        <x:v>5029</x:v>
      </x:c>
      <x:c r="G3021" s="1" t="s">
        <x:v>5030</x:v>
      </x:c>
      <x:c r="H3021" s="1" t="s">
        <x:v>5031</x:v>
      </x:c>
      <x:c r="I3021" s="1" t="s">
        <x:v>5014</x:v>
      </x:c>
      <x:c r="J3021" s="1" t="n">
        <x:v>0.8</x:v>
      </x:c>
      <x:c r="K3021" s="1" t="n">
        <x:v>4.8</x:v>
      </x:c>
      <x:c r="L3021" s="15" t="n">
        <x:v>57.6</x:v>
      </x:c>
      <x:c r="M3021" s="11" t="b">
        <x:f aca="0">TRUE()</x:f>
        <x:v>1</x:v>
      </x:c>
      <x:c r="N3021" s="11" t="b">
        <x:f aca="0">FALSE()</x:f>
        <x:v>0</x:v>
      </x:c>
      <x:c r="O3021" s="1" t="s">
        <x:v>5068</x:v>
      </x:c>
      <x:c r="P3021" s="11" t="b">
        <x:f aca="0">FALSE()</x:f>
        <x:v>0</x:v>
      </x:c>
    </x:row>
    <x:row r="3022" ht="15" hidden="0" customHeight="1">
      <x:c r="A3022" s="1" t="s">
        <x:v>8173</x:v>
      </x:c>
      <x:c r="B3022" s="1" t="s">
        <x:v>4066</x:v>
      </x:c>
      <x:c r="C3022" s="14" t="n">
        <x:v>45607</x:v>
      </x:c>
      <x:c r="D3022" s="1" t="s">
        <x:v>5010</x:v>
      </x:c>
      <x:c r="E3022" s="1" t="s">
        <x:v>5011</x:v>
      </x:c>
      <x:c r="F3022" s="1" t="s">
        <x:v>5012</x:v>
      </x:c>
      <x:c r="G3022" s="1" t="s">
        <x:v>5013</x:v>
      </x:c>
      <x:c r="H3022" s="1" t="s">
        <x:v>5014</x:v>
      </x:c>
      <x:c r="I3022" s="1" t="s">
        <x:v>5014</x:v>
      </x:c>
      <x:c r="J3022" s="1" t="n">
        <x:v>1.6</x:v>
      </x:c>
      <x:c r="K3022" s="1" t="n">
        <x:v>2.8</x:v>
      </x:c>
      <x:c r="L3022" s="15" t="n">
        <x:v>115.2</x:v>
      </x:c>
      <x:c r="M3022" s="11" t="b">
        <x:f aca="0">TRUE()</x:f>
        <x:v>1</x:v>
      </x:c>
      <x:c r="N3022" s="11" t="b">
        <x:f aca="0">FALSE()</x:f>
        <x:v>0</x:v>
      </x:c>
      <x:c r="O3022" s="1" t="s">
        <x:v>5015</x:v>
      </x:c>
      <x:c r="P3022" s="11" t="b">
        <x:f aca="0">FALSE()</x:f>
        <x:v>0</x:v>
      </x:c>
    </x:row>
    <x:row r="3023" ht="15" hidden="0" customHeight="1">
      <x:c r="A3023" s="1" t="s">
        <x:v>8174</x:v>
      </x:c>
      <x:c r="B3023" s="1" t="s">
        <x:v>4066</x:v>
      </x:c>
      <x:c r="C3023" s="14" t="n">
        <x:v>45680</x:v>
      </x:c>
      <x:c r="D3023" s="1" t="s">
        <x:v>5010</x:v>
      </x:c>
      <x:c r="E3023" s="1" t="s">
        <x:v>5011</x:v>
      </x:c>
      <x:c r="F3023" s="1" t="s">
        <x:v>5012</x:v>
      </x:c>
      <x:c r="G3023" s="1" t="s">
        <x:v>5013</x:v>
      </x:c>
      <x:c r="H3023" s="1" t="s">
        <x:v>5014</x:v>
      </x:c>
      <x:c r="I3023" s="1" t="s">
        <x:v>5014</x:v>
      </x:c>
      <x:c r="J3023" s="1" t="n">
        <x:v>0.7</x:v>
      </x:c>
      <x:c r="K3023" s="1" t="n">
        <x:v>0.7</x:v>
      </x:c>
      <x:c r="L3023" s="15" t="n">
        <x:v>50.4</x:v>
      </x:c>
      <x:c r="M3023" s="11" t="b">
        <x:f aca="0">TRUE()</x:f>
        <x:v>1</x:v>
      </x:c>
      <x:c r="N3023" s="11" t="b">
        <x:f aca="0">FALSE()</x:f>
        <x:v>0</x:v>
      </x:c>
      <x:c r="O3023" s="1" t="s">
        <x:v>5015</x:v>
      </x:c>
      <x:c r="P3023" s="11" t="b">
        <x:f aca="0">FALSE()</x:f>
        <x:v>0</x:v>
      </x:c>
    </x:row>
    <x:row r="3024" ht="15" hidden="0" customHeight="1">
      <x:c r="A3024" s="1" t="s">
        <x:v>8175</x:v>
      </x:c>
      <x:c r="B3024" s="1" t="s">
        <x:v>1496</x:v>
      </x:c>
      <x:c r="C3024" s="14" t="n">
        <x:v>45368</x:v>
      </x:c>
      <x:c r="D3024" s="1" t="s">
        <x:v>5010</x:v>
      </x:c>
      <x:c r="E3024" s="1" t="s">
        <x:v>5011</x:v>
      </x:c>
      <x:c r="F3024" s="1" t="s">
        <x:v>5012</x:v>
      </x:c>
      <x:c r="G3024" s="1" t="s">
        <x:v>5013</x:v>
      </x:c>
      <x:c r="H3024" s="1" t="s">
        <x:v>5014</x:v>
      </x:c>
      <x:c r="I3024" s="1" t="s">
        <x:v>5014</x:v>
      </x:c>
      <x:c r="J3024" s="1" t="n">
        <x:v>1.5</x:v>
      </x:c>
      <x:c r="K3024" s="1" t="n">
        <x:v>2.5</x:v>
      </x:c>
      <x:c r="L3024" s="15" t="n">
        <x:v>108</x:v>
      </x:c>
      <x:c r="M3024" s="11" t="b">
        <x:f aca="0">TRUE()</x:f>
        <x:v>1</x:v>
      </x:c>
      <x:c r="N3024" s="11" t="b">
        <x:f aca="0">FALSE()</x:f>
        <x:v>0</x:v>
      </x:c>
      <x:c r="O3024" s="1" t="s">
        <x:v>5015</x:v>
      </x:c>
      <x:c r="P3024" s="11" t="b">
        <x:f aca="0">FALSE()</x:f>
        <x:v>0</x:v>
      </x:c>
    </x:row>
    <x:row r="3025" ht="15" hidden="0" customHeight="1">
      <x:c r="A3025" s="1" t="s">
        <x:v>8176</x:v>
      </x:c>
      <x:c r="B3025" s="1" t="s">
        <x:v>1496</x:v>
      </x:c>
      <x:c r="C3025" s="14" t="n">
        <x:v>45441</x:v>
      </x:c>
      <x:c r="D3025" s="1" t="s">
        <x:v>5010</x:v>
      </x:c>
      <x:c r="E3025" s="1" t="s">
        <x:v>5011</x:v>
      </x:c>
      <x:c r="F3025" s="1" t="s">
        <x:v>5012</x:v>
      </x:c>
      <x:c r="G3025" s="1" t="s">
        <x:v>5013</x:v>
      </x:c>
      <x:c r="H3025" s="1" t="s">
        <x:v>5014</x:v>
      </x:c>
      <x:c r="I3025" s="1" t="s">
        <x:v>5014</x:v>
      </x:c>
      <x:c r="J3025" s="1" t="n">
        <x:v>1</x:v>
      </x:c>
      <x:c r="K3025" s="1" t="n">
        <x:v>2.5</x:v>
      </x:c>
      <x:c r="L3025" s="15" t="n">
        <x:v>72</x:v>
      </x:c>
      <x:c r="M3025" s="11" t="b">
        <x:f aca="0">TRUE()</x:f>
        <x:v>1</x:v>
      </x:c>
      <x:c r="N3025" s="11" t="b">
        <x:f aca="0">FALSE()</x:f>
        <x:v>0</x:v>
      </x:c>
      <x:c r="O3025" s="1" t="s">
        <x:v>5015</x:v>
      </x:c>
      <x:c r="P3025" s="11" t="b">
        <x:f aca="0">FALSE()</x:f>
        <x:v>0</x:v>
      </x:c>
    </x:row>
    <x:row r="3026" ht="15" hidden="0" customHeight="1">
      <x:c r="A3026" s="1" t="s">
        <x:v>8177</x:v>
      </x:c>
      <x:c r="B3026" s="1" t="s">
        <x:v>1496</x:v>
      </x:c>
      <x:c r="C3026" s="14" t="n">
        <x:v>45578</x:v>
      </x:c>
      <x:c r="D3026" s="1" t="s">
        <x:v>5054</x:v>
      </x:c>
      <x:c r="E3026" s="1" t="s">
        <x:v>5055</x:v>
      </x:c>
      <x:c r="F3026" s="1" t="s">
        <x:v>5012</x:v>
      </x:c>
      <x:c r="G3026" s="1" t="s">
        <x:v>5013</x:v>
      </x:c>
      <x:c r="H3026" s="1" t="s">
        <x:v>5014</x:v>
      </x:c>
      <x:c r="I3026" s="1" t="s">
        <x:v>5014</x:v>
      </x:c>
      <x:c r="J3026" s="1" t="n">
        <x:v>1</x:v>
      </x:c>
      <x:c r="K3026" s="1" t="n">
        <x:v>1.8</x:v>
      </x:c>
      <x:c r="L3026" s="15" t="n">
        <x:v>72</x:v>
      </x:c>
      <x:c r="M3026" s="11" t="b">
        <x:f aca="0">FALSE()</x:f>
        <x:v>0</x:v>
      </x:c>
      <x:c r="N3026" s="11" t="b">
        <x:f aca="0">FALSE()</x:f>
        <x:v>0</x:v>
      </x:c>
      <x:c r="O3026" s="1" t="s">
        <x:v>5015</x:v>
      </x:c>
      <x:c r="P3026" s="11" t="b">
        <x:f aca="0">FALSE()</x:f>
        <x:v>0</x:v>
      </x:c>
    </x:row>
    <x:row r="3027" ht="15" hidden="0" customHeight="1">
      <x:c r="A3027" s="1" t="s">
        <x:v>8178</x:v>
      </x:c>
      <x:c r="B3027" s="1" t="s">
        <x:v>1496</x:v>
      </x:c>
      <x:c r="C3027" s="14" t="n">
        <x:v>46130</x:v>
      </x:c>
      <x:c r="D3027" s="1" t="s">
        <x:v>5018</x:v>
      </x:c>
      <x:c r="E3027" s="1" t="s">
        <x:v>5097</x:v>
      </x:c>
      <x:c r="F3027" s="1" t="s">
        <x:v>5042</x:v>
      </x:c>
      <x:c r="G3027" s="1" t="s">
        <x:v>5043</x:v>
      </x:c>
      <x:c r="H3027" s="1" t="s">
        <x:v>5036</x:v>
      </x:c>
      <x:c r="I3027" s="1" t="s">
        <x:v>5014</x:v>
      </x:c>
      <x:c r="J3027" s="1" t="n">
        <x:v>3.7</x:v>
      </x:c>
      <x:c r="K3027" s="1" t="n">
        <x:v>26</x:v>
      </x:c>
      <x:c r="L3027" s="15" t="n">
        <x:v>266.4</x:v>
      </x:c>
      <x:c r="M3027" s="11" t="b">
        <x:f aca="0">TRUE()</x:f>
        <x:v>1</x:v>
      </x:c>
      <x:c r="N3027" s="11" t="b">
        <x:f aca="0">FALSE()</x:f>
        <x:v>0</x:v>
      </x:c>
      <x:c r="O3027" s="1" t="s">
        <x:v>5078</x:v>
      </x:c>
      <x:c r="P3027" s="11" t="b">
        <x:f aca="0">FALSE()</x:f>
        <x:v>0</x:v>
      </x:c>
    </x:row>
    <x:row r="3028" ht="15" hidden="0" customHeight="1">
      <x:c r="A3028" s="1" t="s">
        <x:v>8179</x:v>
      </x:c>
      <x:c r="B3028" s="1" t="s">
        <x:v>1496</x:v>
      </x:c>
      <x:c r="C3028" s="14" t="n">
        <x:v>46173</x:v>
      </x:c>
      <x:c r="D3028" s="1" t="s">
        <x:v>5010</x:v>
      </x:c>
      <x:c r="E3028" s="1" t="s">
        <x:v>5011</x:v>
      </x:c>
      <x:c r="F3028" s="1" t="s">
        <x:v>5012</x:v>
      </x:c>
      <x:c r="G3028" s="1" t="s">
        <x:v>5013</x:v>
      </x:c>
      <x:c r="H3028" s="1" t="s">
        <x:v>5014</x:v>
      </x:c>
      <x:c r="I3028" s="1" t="s">
        <x:v>5014</x:v>
      </x:c>
      <x:c r="J3028" s="1" t="n">
        <x:v>0.5</x:v>
      </x:c>
      <x:c r="K3028" s="1" t="n">
        <x:v>1.7</x:v>
      </x:c>
      <x:c r="L3028" s="15" t="n">
        <x:v>36</x:v>
      </x:c>
      <x:c r="M3028" s="11" t="b">
        <x:f aca="0">TRUE()</x:f>
        <x:v>1</x:v>
      </x:c>
      <x:c r="N3028" s="11" t="b">
        <x:f aca="0">FALSE()</x:f>
        <x:v>0</x:v>
      </x:c>
      <x:c r="O3028" s="1" t="s">
        <x:v>5015</x:v>
      </x:c>
      <x:c r="P3028" s="11" t="b">
        <x:f aca="0">FALSE()</x:f>
        <x:v>0</x:v>
      </x:c>
    </x:row>
    <x:row r="3029" ht="15" hidden="0" customHeight="1">
      <x:c r="A3029" s="1" t="s">
        <x:v>8180</x:v>
      </x:c>
      <x:c r="B3029" s="1" t="s">
        <x:v>1497</x:v>
      </x:c>
      <x:c r="C3029" s="14" t="n">
        <x:v>45567</x:v>
      </x:c>
      <x:c r="D3029" s="1" t="s">
        <x:v>5054</x:v>
      </x:c>
      <x:c r="E3029" s="1" t="s">
        <x:v>5055</x:v>
      </x:c>
      <x:c r="F3029" s="1" t="s">
        <x:v>5012</x:v>
      </x:c>
      <x:c r="G3029" s="1" t="s">
        <x:v>5013</x:v>
      </x:c>
      <x:c r="H3029" s="1" t="s">
        <x:v>5014</x:v>
      </x:c>
      <x:c r="I3029" s="1" t="s">
        <x:v>5014</x:v>
      </x:c>
      <x:c r="J3029" s="1" t="n">
        <x:v>0.8</x:v>
      </x:c>
      <x:c r="K3029" s="1" t="n">
        <x:v>2.4</x:v>
      </x:c>
      <x:c r="L3029" s="15" t="n">
        <x:v>57.6</x:v>
      </x:c>
      <x:c r="M3029" s="11" t="b">
        <x:f aca="0">TRUE()</x:f>
        <x:v>1</x:v>
      </x:c>
      <x:c r="N3029" s="11" t="b">
        <x:f aca="0">FALSE()</x:f>
        <x:v>0</x:v>
      </x:c>
      <x:c r="O3029" s="1" t="s">
        <x:v>5015</x:v>
      </x:c>
      <x:c r="P3029" s="11" t="b">
        <x:f aca="0">FALSE()</x:f>
        <x:v>0</x:v>
      </x:c>
    </x:row>
    <x:row r="3030" ht="15" hidden="0" customHeight="1">
      <x:c r="A3030" s="1" t="s">
        <x:v>8181</x:v>
      </x:c>
      <x:c r="B3030" s="1" t="s">
        <x:v>1497</x:v>
      </x:c>
      <x:c r="C3030" s="14" t="n">
        <x:v>45641</x:v>
      </x:c>
      <x:c r="D3030" s="1" t="s">
        <x:v>5010</x:v>
      </x:c>
      <x:c r="E3030" s="1" t="s">
        <x:v>5011</x:v>
      </x:c>
      <x:c r="F3030" s="1" t="s">
        <x:v>5012</x:v>
      </x:c>
      <x:c r="G3030" s="1" t="s">
        <x:v>5013</x:v>
      </x:c>
      <x:c r="H3030" s="1" t="s">
        <x:v>5014</x:v>
      </x:c>
      <x:c r="I3030" s="1" t="s">
        <x:v>5014</x:v>
      </x:c>
      <x:c r="J3030" s="1" t="n">
        <x:v>0.8</x:v>
      </x:c>
      <x:c r="K3030" s="1" t="n">
        <x:v>0.9</x:v>
      </x:c>
      <x:c r="L3030" s="15" t="n">
        <x:v>57.6</x:v>
      </x:c>
      <x:c r="M3030" s="11" t="b">
        <x:f aca="0">TRUE()</x:f>
        <x:v>1</x:v>
      </x:c>
      <x:c r="N3030" s="11" t="b">
        <x:f aca="0">FALSE()</x:f>
        <x:v>0</x:v>
      </x:c>
      <x:c r="O3030" s="1" t="s">
        <x:v>5015</x:v>
      </x:c>
      <x:c r="P3030" s="11" t="b">
        <x:f aca="0">FALSE()</x:f>
        <x:v>0</x:v>
      </x:c>
    </x:row>
    <x:row r="3031" ht="15" hidden="0" customHeight="1">
      <x:c r="A3031" s="1" t="s">
        <x:v>8182</x:v>
      </x:c>
      <x:c r="B3031" s="1" t="s">
        <x:v>1497</x:v>
      </x:c>
      <x:c r="C3031" s="14" t="n">
        <x:v>46135</x:v>
      </x:c>
      <x:c r="D3031" s="1" t="s">
        <x:v>5010</x:v>
      </x:c>
      <x:c r="E3031" s="1" t="s">
        <x:v>5011</x:v>
      </x:c>
      <x:c r="F3031" s="1" t="s">
        <x:v>5012</x:v>
      </x:c>
      <x:c r="G3031" s="1" t="s">
        <x:v>5013</x:v>
      </x:c>
      <x:c r="H3031" s="1" t="s">
        <x:v>5014</x:v>
      </x:c>
      <x:c r="I3031" s="1" t="s">
        <x:v>5014</x:v>
      </x:c>
      <x:c r="J3031" s="1" t="n">
        <x:v>1.2</x:v>
      </x:c>
      <x:c r="K3031" s="1" t="n">
        <x:v>1.5</x:v>
      </x:c>
      <x:c r="L3031" s="15" t="n">
        <x:v>86.4</x:v>
      </x:c>
      <x:c r="M3031" s="11" t="b">
        <x:f aca="0">FALSE()</x:f>
        <x:v>0</x:v>
      </x:c>
      <x:c r="N3031" s="11" t="b">
        <x:f aca="0">FALSE()</x:f>
        <x:v>0</x:v>
      </x:c>
      <x:c r="O3031" s="1" t="s">
        <x:v>5015</x:v>
      </x:c>
      <x:c r="P3031" s="11" t="b">
        <x:f aca="0">FALSE()</x:f>
        <x:v>0</x:v>
      </x:c>
    </x:row>
    <x:row r="3032" ht="15" hidden="0" customHeight="1">
      <x:c r="A3032" s="1" t="s">
        <x:v>8183</x:v>
      </x:c>
      <x:c r="B3032" s="1" t="s">
        <x:v>4073</x:v>
      </x:c>
      <x:c r="C3032" s="14" t="n">
        <x:v>45299</x:v>
      </x:c>
      <x:c r="D3032" s="1" t="s">
        <x:v>5010</x:v>
      </x:c>
      <x:c r="E3032" s="1" t="s">
        <x:v>5011</x:v>
      </x:c>
      <x:c r="F3032" s="1" t="s">
        <x:v>5012</x:v>
      </x:c>
      <x:c r="G3032" s="1" t="s">
        <x:v>5013</x:v>
      </x:c>
      <x:c r="H3032" s="1" t="s">
        <x:v>5014</x:v>
      </x:c>
      <x:c r="I3032" s="1" t="s">
        <x:v>5014</x:v>
      </x:c>
      <x:c r="J3032" s="1" t="n">
        <x:v>0.9</x:v>
      </x:c>
      <x:c r="K3032" s="1" t="n">
        <x:v>2.5</x:v>
      </x:c>
      <x:c r="L3032" s="15" t="n">
        <x:v>64.8</x:v>
      </x:c>
      <x:c r="M3032" s="11" t="b">
        <x:f aca="0">TRUE()</x:f>
        <x:v>1</x:v>
      </x:c>
      <x:c r="N3032" s="11" t="b">
        <x:f aca="0">FALSE()</x:f>
        <x:v>0</x:v>
      </x:c>
      <x:c r="O3032" s="1" t="s">
        <x:v>5015</x:v>
      </x:c>
      <x:c r="P3032" s="11" t="b">
        <x:f aca="0">FALSE()</x:f>
        <x:v>0</x:v>
      </x:c>
    </x:row>
    <x:row r="3033" ht="15" hidden="0" customHeight="1">
      <x:c r="A3033" s="1" t="s">
        <x:v>8184</x:v>
      </x:c>
      <x:c r="B3033" s="1" t="s">
        <x:v>4073</x:v>
      </x:c>
      <x:c r="C3033" s="14" t="n">
        <x:v>45682</x:v>
      </x:c>
      <x:c r="D3033" s="1" t="s">
        <x:v>5010</x:v>
      </x:c>
      <x:c r="E3033" s="1" t="s">
        <x:v>5011</x:v>
      </x:c>
      <x:c r="F3033" s="1" t="s">
        <x:v>5012</x:v>
      </x:c>
      <x:c r="G3033" s="1" t="s">
        <x:v>5013</x:v>
      </x:c>
      <x:c r="H3033" s="1" t="s">
        <x:v>5014</x:v>
      </x:c>
      <x:c r="I3033" s="1" t="s">
        <x:v>5014</x:v>
      </x:c>
      <x:c r="J3033" s="1" t="n">
        <x:v>1.2</x:v>
      </x:c>
      <x:c r="K3033" s="1" t="n">
        <x:v>2.2</x:v>
      </x:c>
      <x:c r="L3033" s="15" t="n">
        <x:v>86.4</x:v>
      </x:c>
      <x:c r="M3033" s="11" t="b">
        <x:f aca="0">TRUE()</x:f>
        <x:v>1</x:v>
      </x:c>
      <x:c r="N3033" s="11" t="b">
        <x:f aca="0">FALSE()</x:f>
        <x:v>0</x:v>
      </x:c>
      <x:c r="O3033" s="1" t="s">
        <x:v>5015</x:v>
      </x:c>
      <x:c r="P3033" s="11" t="b">
        <x:f aca="0">FALSE()</x:f>
        <x:v>0</x:v>
      </x:c>
    </x:row>
    <x:row r="3034" ht="15" hidden="0" customHeight="1">
      <x:c r="A3034" s="1" t="s">
        <x:v>8185</x:v>
      </x:c>
      <x:c r="B3034" s="1" t="s">
        <x:v>4076</x:v>
      </x:c>
      <x:c r="C3034" s="14" t="n">
        <x:v>45566</x:v>
      </x:c>
      <x:c r="D3034" s="1" t="s">
        <x:v>5010</x:v>
      </x:c>
      <x:c r="E3034" s="1" t="s">
        <x:v>5011</x:v>
      </x:c>
      <x:c r="F3034" s="1" t="s">
        <x:v>5012</x:v>
      </x:c>
      <x:c r="G3034" s="1" t="s">
        <x:v>5013</x:v>
      </x:c>
      <x:c r="H3034" s="1" t="s">
        <x:v>5014</x:v>
      </x:c>
      <x:c r="I3034" s="1" t="s">
        <x:v>5014</x:v>
      </x:c>
      <x:c r="J3034" s="1" t="n">
        <x:v>0.8</x:v>
      </x:c>
      <x:c r="K3034" s="1" t="n">
        <x:v>2</x:v>
      </x:c>
      <x:c r="L3034" s="15" t="n">
        <x:v>57.6</x:v>
      </x:c>
      <x:c r="M3034" s="11" t="b">
        <x:f aca="0">FALSE()</x:f>
        <x:v>0</x:v>
      </x:c>
      <x:c r="N3034" s="11" t="b">
        <x:f aca="0">FALSE()</x:f>
        <x:v>0</x:v>
      </x:c>
      <x:c r="O3034" s="1" t="s">
        <x:v>5015</x:v>
      </x:c>
      <x:c r="P3034" s="11" t="b">
        <x:f aca="0">FALSE()</x:f>
        <x:v>0</x:v>
      </x:c>
    </x:row>
    <x:row r="3035" ht="15" hidden="0" customHeight="1">
      <x:c r="A3035" s="1" t="s">
        <x:v>8186</x:v>
      </x:c>
      <x:c r="B3035" s="1" t="s">
        <x:v>4076</x:v>
      </x:c>
      <x:c r="C3035" s="14" t="n">
        <x:v>45598</x:v>
      </x:c>
      <x:c r="D3035" s="1" t="s">
        <x:v>5010</x:v>
      </x:c>
      <x:c r="E3035" s="1" t="s">
        <x:v>5011</x:v>
      </x:c>
      <x:c r="F3035" s="1" t="s">
        <x:v>5012</x:v>
      </x:c>
      <x:c r="G3035" s="1" t="s">
        <x:v>5013</x:v>
      </x:c>
      <x:c r="H3035" s="1" t="s">
        <x:v>5014</x:v>
      </x:c>
      <x:c r="I3035" s="1" t="s">
        <x:v>5014</x:v>
      </x:c>
      <x:c r="J3035" s="1" t="n">
        <x:v>1</x:v>
      </x:c>
      <x:c r="K3035" s="1" t="n">
        <x:v>1.3</x:v>
      </x:c>
      <x:c r="L3035" s="15" t="n">
        <x:v>72</x:v>
      </x:c>
      <x:c r="M3035" s="11" t="b">
        <x:f aca="0">TRUE()</x:f>
        <x:v>1</x:v>
      </x:c>
      <x:c r="N3035" s="11" t="b">
        <x:f aca="0">FALSE()</x:f>
        <x:v>0</x:v>
      </x:c>
      <x:c r="O3035" s="1" t="s">
        <x:v>5015</x:v>
      </x:c>
      <x:c r="P3035" s="11" t="b">
        <x:f aca="0">FALSE()</x:f>
        <x:v>0</x:v>
      </x:c>
    </x:row>
    <x:row r="3036" ht="15" hidden="0" customHeight="1">
      <x:c r="A3036" s="1" t="s">
        <x:v>8187</x:v>
      </x:c>
      <x:c r="B3036" s="1" t="s">
        <x:v>4076</x:v>
      </x:c>
      <x:c r="C3036" s="14" t="n">
        <x:v>45652</x:v>
      </x:c>
      <x:c r="D3036" s="1" t="s">
        <x:v>5010</x:v>
      </x:c>
      <x:c r="E3036" s="1" t="s">
        <x:v>5011</x:v>
      </x:c>
      <x:c r="F3036" s="1" t="s">
        <x:v>5012</x:v>
      </x:c>
      <x:c r="G3036" s="1" t="s">
        <x:v>5013</x:v>
      </x:c>
      <x:c r="H3036" s="1" t="s">
        <x:v>5014</x:v>
      </x:c>
      <x:c r="I3036" s="1" t="s">
        <x:v>5014</x:v>
      </x:c>
      <x:c r="J3036" s="1" t="n">
        <x:v>1.9</x:v>
      </x:c>
      <x:c r="K3036" s="1" t="n">
        <x:v>1.3</x:v>
      </x:c>
      <x:c r="L3036" s="15" t="n">
        <x:v>136.8</x:v>
      </x:c>
      <x:c r="M3036" s="11" t="b">
        <x:f aca="0">TRUE()</x:f>
        <x:v>1</x:v>
      </x:c>
      <x:c r="N3036" s="11" t="b">
        <x:f aca="0">FALSE()</x:f>
        <x:v>0</x:v>
      </x:c>
      <x:c r="O3036" s="1" t="s">
        <x:v>5015</x:v>
      </x:c>
      <x:c r="P3036" s="11" t="b">
        <x:f aca="0">FALSE()</x:f>
        <x:v>0</x:v>
      </x:c>
    </x:row>
    <x:row r="3037" ht="15" hidden="0" customHeight="1">
      <x:c r="A3037" s="1" t="s">
        <x:v>8188</x:v>
      </x:c>
      <x:c r="B3037" s="1" t="s">
        <x:v>4076</x:v>
      </x:c>
      <x:c r="C3037" s="14" t="n">
        <x:v>45866</x:v>
      </x:c>
      <x:c r="D3037" s="1" t="s">
        <x:v>5054</x:v>
      </x:c>
      <x:c r="E3037" s="1" t="s">
        <x:v>5055</x:v>
      </x:c>
      <x:c r="F3037" s="1" t="s">
        <x:v>5012</x:v>
      </x:c>
      <x:c r="G3037" s="1" t="s">
        <x:v>5013</x:v>
      </x:c>
      <x:c r="H3037" s="1" t="s">
        <x:v>5014</x:v>
      </x:c>
      <x:c r="I3037" s="1" t="s">
        <x:v>5014</x:v>
      </x:c>
      <x:c r="J3037" s="1" t="n">
        <x:v>0.7</x:v>
      </x:c>
      <x:c r="K3037" s="1" t="n">
        <x:v>1.5</x:v>
      </x:c>
      <x:c r="L3037" s="15" t="n">
        <x:v>50.4</x:v>
      </x:c>
      <x:c r="M3037" s="11" t="b">
        <x:f aca="0">TRUE()</x:f>
        <x:v>1</x:v>
      </x:c>
      <x:c r="N3037" s="11" t="b">
        <x:f aca="0">FALSE()</x:f>
        <x:v>0</x:v>
      </x:c>
      <x:c r="O3037" s="1" t="s">
        <x:v>5015</x:v>
      </x:c>
      <x:c r="P3037" s="11" t="b">
        <x:f aca="0">FALSE()</x:f>
        <x:v>0</x:v>
      </x:c>
    </x:row>
    <x:row r="3038" ht="15" hidden="0" customHeight="1">
      <x:c r="A3038" s="1" t="s">
        <x:v>8189</x:v>
      </x:c>
      <x:c r="B3038" s="1" t="s">
        <x:v>4079</x:v>
      </x:c>
      <x:c r="C3038" s="14" t="n">
        <x:v>45382</x:v>
      </x:c>
      <x:c r="D3038" s="1" t="s">
        <x:v>5010</x:v>
      </x:c>
      <x:c r="E3038" s="1" t="s">
        <x:v>5011</x:v>
      </x:c>
      <x:c r="F3038" s="1" t="s">
        <x:v>5012</x:v>
      </x:c>
      <x:c r="G3038" s="1" t="s">
        <x:v>5013</x:v>
      </x:c>
      <x:c r="H3038" s="1" t="s">
        <x:v>5014</x:v>
      </x:c>
      <x:c r="I3038" s="1" t="s">
        <x:v>5014</x:v>
      </x:c>
      <x:c r="J3038" s="1" t="n">
        <x:v>1.1</x:v>
      </x:c>
      <x:c r="K3038" s="1" t="n">
        <x:v>0.3</x:v>
      </x:c>
      <x:c r="L3038" s="15" t="n">
        <x:v>79.2</x:v>
      </x:c>
      <x:c r="M3038" s="11" t="b">
        <x:f aca="0">TRUE()</x:f>
        <x:v>1</x:v>
      </x:c>
      <x:c r="N3038" s="11" t="b">
        <x:f aca="0">FALSE()</x:f>
        <x:v>0</x:v>
      </x:c>
      <x:c r="O3038" s="1" t="s">
        <x:v>5015</x:v>
      </x:c>
      <x:c r="P3038" s="11" t="b">
        <x:f aca="0">FALSE()</x:f>
        <x:v>0</x:v>
      </x:c>
    </x:row>
    <x:row r="3039" ht="15" hidden="0" customHeight="1">
      <x:c r="A3039" s="1" t="s">
        <x:v>8190</x:v>
      </x:c>
      <x:c r="B3039" s="1" t="s">
        <x:v>4079</x:v>
      </x:c>
      <x:c r="C3039" s="14" t="n">
        <x:v>45495</x:v>
      </x:c>
      <x:c r="D3039" s="1" t="s">
        <x:v>5018</x:v>
      </x:c>
      <x:c r="E3039" s="1" t="s">
        <x:v>5075</x:v>
      </x:c>
      <x:c r="F3039" s="1" t="s">
        <x:v>5076</x:v>
      </x:c>
      <x:c r="G3039" s="1" t="s">
        <x:v>5077</x:v>
      </x:c>
      <x:c r="H3039" s="1" t="s">
        <x:v>5031</x:v>
      </x:c>
      <x:c r="I3039" s="1" t="s">
        <x:v>5014</x:v>
      </x:c>
      <x:c r="J3039" s="1" t="n">
        <x:v>1.3</x:v>
      </x:c>
      <x:c r="K3039" s="1" t="n">
        <x:v>0.5</x:v>
      </x:c>
      <x:c r="L3039" s="15" t="n">
        <x:v>93.6</x:v>
      </x:c>
      <x:c r="M3039" s="11" t="b">
        <x:f aca="0">FALSE()</x:f>
        <x:v>0</x:v>
      </x:c>
      <x:c r="N3039" s="11" t="b">
        <x:f aca="0">FALSE()</x:f>
        <x:v>0</x:v>
      </x:c>
      <x:c r="O3039" s="1" t="s">
        <x:v>5073</x:v>
      </x:c>
      <x:c r="P3039" s="11" t="b">
        <x:f aca="0">FALSE()</x:f>
        <x:v>0</x:v>
      </x:c>
    </x:row>
    <x:row r="3040" ht="15" hidden="0" customHeight="1">
      <x:c r="A3040" s="1" t="s">
        <x:v>8191</x:v>
      </x:c>
      <x:c r="B3040" s="1" t="s">
        <x:v>4079</x:v>
      </x:c>
      <x:c r="C3040" s="14" t="n">
        <x:v>45988</x:v>
      </x:c>
      <x:c r="D3040" s="1" t="s">
        <x:v>5010</x:v>
      </x:c>
      <x:c r="E3040" s="1" t="s">
        <x:v>5011</x:v>
      </x:c>
      <x:c r="F3040" s="1" t="s">
        <x:v>5012</x:v>
      </x:c>
      <x:c r="G3040" s="1" t="s">
        <x:v>5013</x:v>
      </x:c>
      <x:c r="H3040" s="1" t="s">
        <x:v>5014</x:v>
      </x:c>
      <x:c r="I3040" s="1" t="s">
        <x:v>5014</x:v>
      </x:c>
      <x:c r="J3040" s="1" t="n">
        <x:v>0.8</x:v>
      </x:c>
      <x:c r="K3040" s="1" t="n">
        <x:v>1.5</x:v>
      </x:c>
      <x:c r="L3040" s="15" t="n">
        <x:v>57.6</x:v>
      </x:c>
      <x:c r="M3040" s="11" t="b">
        <x:f aca="0">TRUE()</x:f>
        <x:v>1</x:v>
      </x:c>
      <x:c r="N3040" s="11" t="b">
        <x:f aca="0">FALSE()</x:f>
        <x:v>0</x:v>
      </x:c>
      <x:c r="O3040" s="1" t="s">
        <x:v>5015</x:v>
      </x:c>
      <x:c r="P3040" s="11" t="b">
        <x:f aca="0">FALSE()</x:f>
        <x:v>0</x:v>
      </x:c>
    </x:row>
    <x:row r="3041" ht="15" hidden="0" customHeight="1">
      <x:c r="A3041" s="1" t="s">
        <x:v>8192</x:v>
      </x:c>
      <x:c r="B3041" s="1" t="s">
        <x:v>4079</x:v>
      </x:c>
      <x:c r="C3041" s="14" t="n">
        <x:v>46174</x:v>
      </x:c>
      <x:c r="D3041" s="1" t="s">
        <x:v>5018</x:v>
      </x:c>
      <x:c r="E3041" s="1" t="s">
        <x:v>5075</x:v>
      </x:c>
      <x:c r="F3041" s="1" t="s">
        <x:v>5076</x:v>
      </x:c>
      <x:c r="G3041" s="1" t="s">
        <x:v>5077</x:v>
      </x:c>
      <x:c r="H3041" s="1" t="s">
        <x:v>5031</x:v>
      </x:c>
      <x:c r="I3041" s="1" t="s">
        <x:v>5023</x:v>
      </x:c>
      <x:c r="J3041" s="1" t="n">
        <x:v>1.6</x:v>
      </x:c>
      <x:c r="K3041" s="1" t="n">
        <x:v>7.8</x:v>
      </x:c>
      <x:c r="L3041" s="15" t="n">
        <x:v>673.38</x:v>
      </x:c>
      <x:c r="M3041" s="11" t="b">
        <x:f aca="0">TRUE()</x:f>
        <x:v>1</x:v>
      </x:c>
      <x:c r="N3041" s="11" t="b">
        <x:f aca="0">FALSE()</x:f>
        <x:v>0</x:v>
      </x:c>
      <x:c r="O3041" s="1" t="s">
        <x:v>5033</x:v>
      </x:c>
      <x:c r="P3041" s="11" t="b">
        <x:f aca="0">FALSE()</x:f>
        <x:v>0</x:v>
      </x:c>
    </x:row>
    <x:row r="3042" ht="15" hidden="0" customHeight="1">
      <x:c r="A3042" s="1" t="s">
        <x:v>8193</x:v>
      </x:c>
      <x:c r="B3042" s="1" t="s">
        <x:v>1500</x:v>
      </x:c>
      <x:c r="C3042" s="14" t="n">
        <x:v>45396</x:v>
      </x:c>
      <x:c r="D3042" s="1" t="s">
        <x:v>5010</x:v>
      </x:c>
      <x:c r="E3042" s="1" t="s">
        <x:v>5011</x:v>
      </x:c>
      <x:c r="F3042" s="1" t="s">
        <x:v>5012</x:v>
      </x:c>
      <x:c r="G3042" s="1" t="s">
        <x:v>5013</x:v>
      </x:c>
      <x:c r="H3042" s="1" t="s">
        <x:v>5014</x:v>
      </x:c>
      <x:c r="I3042" s="1" t="s">
        <x:v>5014</x:v>
      </x:c>
      <x:c r="J3042" s="1" t="n">
        <x:v>1</x:v>
      </x:c>
      <x:c r="K3042" s="1" t="n">
        <x:v>1.7</x:v>
      </x:c>
      <x:c r="L3042" s="15" t="n">
        <x:v>72</x:v>
      </x:c>
      <x:c r="M3042" s="11" t="b">
        <x:f aca="0">TRUE()</x:f>
        <x:v>1</x:v>
      </x:c>
      <x:c r="N3042" s="11" t="b">
        <x:f aca="0">FALSE()</x:f>
        <x:v>0</x:v>
      </x:c>
      <x:c r="O3042" s="1" t="s">
        <x:v>5015</x:v>
      </x:c>
      <x:c r="P3042" s="11" t="b">
        <x:f aca="0">FALSE()</x:f>
        <x:v>0</x:v>
      </x:c>
    </x:row>
    <x:row r="3043" ht="15" hidden="0" customHeight="1">
      <x:c r="A3043" s="1" t="s">
        <x:v>8194</x:v>
      </x:c>
      <x:c r="B3043" s="1" t="s">
        <x:v>1500</x:v>
      </x:c>
      <x:c r="C3043" s="14" t="n">
        <x:v>45966</x:v>
      </x:c>
      <x:c r="D3043" s="1" t="s">
        <x:v>5010</x:v>
      </x:c>
      <x:c r="E3043" s="1" t="s">
        <x:v>5011</x:v>
      </x:c>
      <x:c r="F3043" s="1" t="s">
        <x:v>5012</x:v>
      </x:c>
      <x:c r="G3043" s="1" t="s">
        <x:v>5013</x:v>
      </x:c>
      <x:c r="H3043" s="1" t="s">
        <x:v>5014</x:v>
      </x:c>
      <x:c r="I3043" s="1" t="s">
        <x:v>5014</x:v>
      </x:c>
      <x:c r="J3043" s="1" t="n">
        <x:v>1.8</x:v>
      </x:c>
      <x:c r="K3043" s="1" t="n">
        <x:v>1.7</x:v>
      </x:c>
      <x:c r="L3043" s="15" t="n">
        <x:v>129.6</x:v>
      </x:c>
      <x:c r="M3043" s="11" t="b">
        <x:f aca="0">FALSE()</x:f>
        <x:v>0</x:v>
      </x:c>
      <x:c r="N3043" s="11" t="b">
        <x:f aca="0">FALSE()</x:f>
        <x:v>0</x:v>
      </x:c>
      <x:c r="O3043" s="1" t="s">
        <x:v>5015</x:v>
      </x:c>
      <x:c r="P3043" s="11" t="b">
        <x:f aca="0">FALSE()</x:f>
        <x:v>0</x:v>
      </x:c>
    </x:row>
    <x:row r="3044" ht="15" hidden="0" customHeight="1">
      <x:c r="A3044" s="1" t="s">
        <x:v>8195</x:v>
      </x:c>
      <x:c r="B3044" s="1" t="s">
        <x:v>1500</x:v>
      </x:c>
      <x:c r="C3044" s="14" t="n">
        <x:v>46167</x:v>
      </x:c>
      <x:c r="D3044" s="1" t="s">
        <x:v>5010</x:v>
      </x:c>
      <x:c r="E3044" s="1" t="s">
        <x:v>5011</x:v>
      </x:c>
      <x:c r="F3044" s="1" t="s">
        <x:v>5012</x:v>
      </x:c>
      <x:c r="G3044" s="1" t="s">
        <x:v>5013</x:v>
      </x:c>
      <x:c r="H3044" s="1" t="s">
        <x:v>5014</x:v>
      </x:c>
      <x:c r="I3044" s="1" t="s">
        <x:v>5014</x:v>
      </x:c>
      <x:c r="J3044" s="1" t="n">
        <x:v>1.8</x:v>
      </x:c>
      <x:c r="K3044" s="1" t="n">
        <x:v>1.9</x:v>
      </x:c>
      <x:c r="L3044" s="15" t="n">
        <x:v>129.6</x:v>
      </x:c>
      <x:c r="M3044" s="11" t="b">
        <x:f aca="0">TRUE()</x:f>
        <x:v>1</x:v>
      </x:c>
      <x:c r="N3044" s="11" t="b">
        <x:f aca="0">FALSE()</x:f>
        <x:v>0</x:v>
      </x:c>
      <x:c r="O3044" s="1" t="s">
        <x:v>5015</x:v>
      </x:c>
      <x:c r="P3044" s="11" t="b">
        <x:f aca="0">FALSE()</x:f>
        <x:v>0</x:v>
      </x:c>
    </x:row>
    <x:row r="3045" ht="15" hidden="0" customHeight="1">
      <x:c r="A3045" s="1" t="s">
        <x:v>8196</x:v>
      </x:c>
      <x:c r="B3045" s="1" t="s">
        <x:v>1501</x:v>
      </x:c>
      <x:c r="C3045" s="14" t="n">
        <x:v>45816</x:v>
      </x:c>
      <x:c r="D3045" s="1" t="s">
        <x:v>5010</x:v>
      </x:c>
      <x:c r="E3045" s="1" t="s">
        <x:v>5011</x:v>
      </x:c>
      <x:c r="F3045" s="1" t="s">
        <x:v>5012</x:v>
      </x:c>
      <x:c r="G3045" s="1" t="s">
        <x:v>5013</x:v>
      </x:c>
      <x:c r="H3045" s="1" t="s">
        <x:v>5014</x:v>
      </x:c>
      <x:c r="I3045" s="1" t="s">
        <x:v>5014</x:v>
      </x:c>
      <x:c r="J3045" s="1" t="n">
        <x:v>1.4</x:v>
      </x:c>
      <x:c r="K3045" s="1" t="n">
        <x:v>2</x:v>
      </x:c>
      <x:c r="L3045" s="15" t="n">
        <x:v>100.8</x:v>
      </x:c>
      <x:c r="M3045" s="11" t="b">
        <x:f aca="0">TRUE()</x:f>
        <x:v>1</x:v>
      </x:c>
      <x:c r="N3045" s="11" t="b">
        <x:f aca="0">FALSE()</x:f>
        <x:v>0</x:v>
      </x:c>
      <x:c r="O3045" s="1" t="s">
        <x:v>5015</x:v>
      </x:c>
      <x:c r="P3045" s="11" t="b">
        <x:f aca="0">FALSE()</x:f>
        <x:v>0</x:v>
      </x:c>
    </x:row>
    <x:row r="3046" ht="15" hidden="0" customHeight="1">
      <x:c r="A3046" s="1" t="s">
        <x:v>8197</x:v>
      </x:c>
      <x:c r="B3046" s="1" t="s">
        <x:v>1501</x:v>
      </x:c>
      <x:c r="C3046" s="14" t="n">
        <x:v>45818</x:v>
      </x:c>
      <x:c r="D3046" s="1" t="s">
        <x:v>5010</x:v>
      </x:c>
      <x:c r="E3046" s="1" t="s">
        <x:v>5011</x:v>
      </x:c>
      <x:c r="F3046" s="1" t="s">
        <x:v>5012</x:v>
      </x:c>
      <x:c r="G3046" s="1" t="s">
        <x:v>5013</x:v>
      </x:c>
      <x:c r="H3046" s="1" t="s">
        <x:v>5014</x:v>
      </x:c>
      <x:c r="I3046" s="1" t="s">
        <x:v>5014</x:v>
      </x:c>
      <x:c r="J3046" s="1" t="n">
        <x:v>1.2</x:v>
      </x:c>
      <x:c r="K3046" s="1" t="n">
        <x:v>1.8</x:v>
      </x:c>
      <x:c r="L3046" s="15" t="n">
        <x:v>86.4</x:v>
      </x:c>
      <x:c r="M3046" s="11" t="b">
        <x:f aca="0">TRUE()</x:f>
        <x:v>1</x:v>
      </x:c>
      <x:c r="N3046" s="11" t="b">
        <x:f aca="0">FALSE()</x:f>
        <x:v>0</x:v>
      </x:c>
      <x:c r="O3046" s="1" t="s">
        <x:v>5015</x:v>
      </x:c>
      <x:c r="P3046" s="11" t="b">
        <x:f aca="0">FALSE()</x:f>
        <x:v>0</x:v>
      </x:c>
    </x:row>
    <x:row r="3047" ht="15" hidden="0" customHeight="1">
      <x:c r="A3047" s="1" t="s">
        <x:v>8198</x:v>
      </x:c>
      <x:c r="B3047" s="1" t="s">
        <x:v>1501</x:v>
      </x:c>
      <x:c r="C3047" s="14" t="n">
        <x:v>45860</x:v>
      </x:c>
      <x:c r="D3047" s="1" t="s">
        <x:v>5010</x:v>
      </x:c>
      <x:c r="E3047" s="1" t="s">
        <x:v>5011</x:v>
      </x:c>
      <x:c r="F3047" s="1" t="s">
        <x:v>5012</x:v>
      </x:c>
      <x:c r="G3047" s="1" t="s">
        <x:v>5013</x:v>
      </x:c>
      <x:c r="H3047" s="1" t="s">
        <x:v>5014</x:v>
      </x:c>
      <x:c r="I3047" s="1" t="s">
        <x:v>5014</x:v>
      </x:c>
      <x:c r="J3047" s="1" t="n">
        <x:v>1.7</x:v>
      </x:c>
      <x:c r="K3047" s="1" t="n">
        <x:v>2.2</x:v>
      </x:c>
      <x:c r="L3047" s="15" t="n">
        <x:v>122.4</x:v>
      </x:c>
      <x:c r="M3047" s="11" t="b">
        <x:f aca="0">FALSE()</x:f>
        <x:v>0</x:v>
      </x:c>
      <x:c r="N3047" s="11" t="b">
        <x:f aca="0">FALSE()</x:f>
        <x:v>0</x:v>
      </x:c>
      <x:c r="O3047" s="1" t="s">
        <x:v>5015</x:v>
      </x:c>
      <x:c r="P3047" s="11" t="b">
        <x:f aca="0">FALSE()</x:f>
        <x:v>0</x:v>
      </x:c>
    </x:row>
    <x:row r="3048" ht="15" hidden="0" customHeight="1">
      <x:c r="A3048" s="1" t="s">
        <x:v>8199</x:v>
      </x:c>
      <x:c r="B3048" s="1" t="s">
        <x:v>1501</x:v>
      </x:c>
      <x:c r="C3048" s="14" t="n">
        <x:v>46082</x:v>
      </x:c>
      <x:c r="D3048" s="1" t="s">
        <x:v>5054</x:v>
      </x:c>
      <x:c r="E3048" s="1" t="s">
        <x:v>5055</x:v>
      </x:c>
      <x:c r="F3048" s="1" t="s">
        <x:v>5012</x:v>
      </x:c>
      <x:c r="G3048" s="1" t="s">
        <x:v>5013</x:v>
      </x:c>
      <x:c r="H3048" s="1" t="s">
        <x:v>5014</x:v>
      </x:c>
      <x:c r="I3048" s="1" t="s">
        <x:v>5014</x:v>
      </x:c>
      <x:c r="J3048" s="1" t="n">
        <x:v>0.9</x:v>
      </x:c>
      <x:c r="K3048" s="1" t="n">
        <x:v>2.6</x:v>
      </x:c>
      <x:c r="L3048" s="15" t="n">
        <x:v>64.8</x:v>
      </x:c>
      <x:c r="M3048" s="11" t="b">
        <x:f aca="0">TRUE()</x:f>
        <x:v>1</x:v>
      </x:c>
      <x:c r="N3048" s="11" t="b">
        <x:f aca="0">FALSE()</x:f>
        <x:v>0</x:v>
      </x:c>
      <x:c r="O3048" s="1" t="s">
        <x:v>5015</x:v>
      </x:c>
      <x:c r="P3048" s="11" t="b">
        <x:f aca="0">FALSE()</x:f>
        <x:v>0</x:v>
      </x:c>
    </x:row>
    <x:row r="3049" ht="15" hidden="0" customHeight="1">
      <x:c r="A3049" s="1" t="s">
        <x:v>8200</x:v>
      </x:c>
      <x:c r="B3049" s="1" t="s">
        <x:v>4086</x:v>
      </x:c>
      <x:c r="C3049" s="14" t="n">
        <x:v>45567</x:v>
      </x:c>
      <x:c r="D3049" s="1" t="s">
        <x:v>5010</x:v>
      </x:c>
      <x:c r="E3049" s="1" t="s">
        <x:v>5011</x:v>
      </x:c>
      <x:c r="F3049" s="1" t="s">
        <x:v>5012</x:v>
      </x:c>
      <x:c r="G3049" s="1" t="s">
        <x:v>5013</x:v>
      </x:c>
      <x:c r="H3049" s="1" t="s">
        <x:v>5014</x:v>
      </x:c>
      <x:c r="I3049" s="1" t="s">
        <x:v>5014</x:v>
      </x:c>
      <x:c r="J3049" s="1" t="n">
        <x:v>1</x:v>
      </x:c>
      <x:c r="K3049" s="1" t="n">
        <x:v>2.2</x:v>
      </x:c>
      <x:c r="L3049" s="15" t="n">
        <x:v>72</x:v>
      </x:c>
      <x:c r="M3049" s="11" t="b">
        <x:f aca="0">FALSE()</x:f>
        <x:v>0</x:v>
      </x:c>
      <x:c r="N3049" s="11" t="b">
        <x:f aca="0">FALSE()</x:f>
        <x:v>0</x:v>
      </x:c>
      <x:c r="O3049" s="1" t="s">
        <x:v>5015</x:v>
      </x:c>
      <x:c r="P3049" s="11" t="b">
        <x:f aca="0">FALSE()</x:f>
        <x:v>0</x:v>
      </x:c>
    </x:row>
    <x:row r="3050" ht="15" hidden="0" customHeight="1">
      <x:c r="A3050" s="1" t="s">
        <x:v>8201</x:v>
      </x:c>
      <x:c r="B3050" s="1" t="s">
        <x:v>4086</x:v>
      </x:c>
      <x:c r="C3050" s="14" t="n">
        <x:v>45720</x:v>
      </x:c>
      <x:c r="D3050" s="1" t="s">
        <x:v>5010</x:v>
      </x:c>
      <x:c r="E3050" s="1" t="s">
        <x:v>5011</x:v>
      </x:c>
      <x:c r="F3050" s="1" t="s">
        <x:v>5012</x:v>
      </x:c>
      <x:c r="G3050" s="1" t="s">
        <x:v>5013</x:v>
      </x:c>
      <x:c r="H3050" s="1" t="s">
        <x:v>5014</x:v>
      </x:c>
      <x:c r="I3050" s="1" t="s">
        <x:v>5014</x:v>
      </x:c>
      <x:c r="J3050" s="1" t="n">
        <x:v>0.8</x:v>
      </x:c>
      <x:c r="K3050" s="1" t="n">
        <x:v>2.2</x:v>
      </x:c>
      <x:c r="L3050" s="15" t="n">
        <x:v>57.6</x:v>
      </x:c>
      <x:c r="M3050" s="11" t="b">
        <x:f aca="0">TRUE()</x:f>
        <x:v>1</x:v>
      </x:c>
      <x:c r="N3050" s="11" t="b">
        <x:f aca="0">FALSE()</x:f>
        <x:v>0</x:v>
      </x:c>
      <x:c r="O3050" s="1" t="s">
        <x:v>5015</x:v>
      </x:c>
      <x:c r="P3050" s="11" t="b">
        <x:f aca="0">FALSE()</x:f>
        <x:v>0</x:v>
      </x:c>
    </x:row>
    <x:row r="3051" ht="15" hidden="0" customHeight="1">
      <x:c r="A3051" s="1" t="s">
        <x:v>8202</x:v>
      </x:c>
      <x:c r="B3051" s="1" t="s">
        <x:v>4086</x:v>
      </x:c>
      <x:c r="C3051" s="14" t="n">
        <x:v>46063</x:v>
      </x:c>
      <x:c r="D3051" s="1" t="s">
        <x:v>5010</x:v>
      </x:c>
      <x:c r="E3051" s="1" t="s">
        <x:v>5011</x:v>
      </x:c>
      <x:c r="F3051" s="1" t="s">
        <x:v>5012</x:v>
      </x:c>
      <x:c r="G3051" s="1" t="s">
        <x:v>5013</x:v>
      </x:c>
      <x:c r="H3051" s="1" t="s">
        <x:v>5014</x:v>
      </x:c>
      <x:c r="I3051" s="1" t="s">
        <x:v>5014</x:v>
      </x:c>
      <x:c r="J3051" s="1" t="n">
        <x:v>1.6</x:v>
      </x:c>
      <x:c r="K3051" s="1" t="n">
        <x:v>0.2</x:v>
      </x:c>
      <x:c r="L3051" s="15" t="n">
        <x:v>115.2</x:v>
      </x:c>
      <x:c r="M3051" s="11" t="b">
        <x:f aca="0">TRUE()</x:f>
        <x:v>1</x:v>
      </x:c>
      <x:c r="N3051" s="11" t="b">
        <x:f aca="0">FALSE()</x:f>
        <x:v>0</x:v>
      </x:c>
      <x:c r="O3051" s="1" t="s">
        <x:v>5015</x:v>
      </x:c>
      <x:c r="P3051" s="11" t="b">
        <x:f aca="0">FALSE()</x:f>
        <x:v>0</x:v>
      </x:c>
    </x:row>
    <x:row r="3052" ht="15" hidden="0" customHeight="1">
      <x:c r="A3052" s="1" t="s">
        <x:v>8203</x:v>
      </x:c>
      <x:c r="B3052" s="1" t="s">
        <x:v>1503</x:v>
      </x:c>
      <x:c r="C3052" s="14" t="n">
        <x:v>45581</x:v>
      </x:c>
      <x:c r="D3052" s="1" t="s">
        <x:v>5018</x:v>
      </x:c>
      <x:c r="E3052" s="1" t="s">
        <x:v>5125</x:v>
      </x:c>
      <x:c r="F3052" s="1" t="s">
        <x:v>5111</x:v>
      </x:c>
      <x:c r="G3052" s="1" t="s">
        <x:v>5112</x:v>
      </x:c>
      <x:c r="H3052" s="1" t="s">
        <x:v>5036</x:v>
      </x:c>
      <x:c r="I3052" s="1" t="s">
        <x:v>5014</x:v>
      </x:c>
      <x:c r="J3052" s="1" t="n">
        <x:v>2.6</x:v>
      </x:c>
      <x:c r="K3052" s="1" t="n">
        <x:v>26.4</x:v>
      </x:c>
      <x:c r="L3052" s="15" t="n">
        <x:v>187.2</x:v>
      </x:c>
      <x:c r="M3052" s="11" t="b">
        <x:f aca="0">TRUE()</x:f>
        <x:v>1</x:v>
      </x:c>
      <x:c r="N3052" s="11" t="b">
        <x:f aca="0">FALSE()</x:f>
        <x:v>0</x:v>
      </x:c>
      <x:c r="O3052" s="1" t="s">
        <x:v>5073</x:v>
      </x:c>
      <x:c r="P3052" s="11" t="b">
        <x:f aca="0">FALSE()</x:f>
        <x:v>0</x:v>
      </x:c>
    </x:row>
    <x:row r="3053" ht="15" hidden="0" customHeight="1">
      <x:c r="A3053" s="1" t="s">
        <x:v>8204</x:v>
      </x:c>
      <x:c r="B3053" s="1" t="s">
        <x:v>1503</x:v>
      </x:c>
      <x:c r="C3053" s="14" t="n">
        <x:v>46131</x:v>
      </x:c>
      <x:c r="D3053" s="1" t="s">
        <x:v>5010</x:v>
      </x:c>
      <x:c r="E3053" s="1" t="s">
        <x:v>5011</x:v>
      </x:c>
      <x:c r="F3053" s="1" t="s">
        <x:v>5012</x:v>
      </x:c>
      <x:c r="G3053" s="1" t="s">
        <x:v>5013</x:v>
      </x:c>
      <x:c r="H3053" s="1" t="s">
        <x:v>5014</x:v>
      </x:c>
      <x:c r="I3053" s="1" t="s">
        <x:v>5014</x:v>
      </x:c>
      <x:c r="J3053" s="1" t="n">
        <x:v>1</x:v>
      </x:c>
      <x:c r="K3053" s="1" t="n">
        <x:v>0.5</x:v>
      </x:c>
      <x:c r="L3053" s="15" t="n">
        <x:v>72</x:v>
      </x:c>
      <x:c r="M3053" s="11" t="b">
        <x:f aca="0">FALSE()</x:f>
        <x:v>0</x:v>
      </x:c>
      <x:c r="N3053" s="11" t="b">
        <x:f aca="0">FALSE()</x:f>
        <x:v>0</x:v>
      </x:c>
      <x:c r="O3053" s="1" t="s">
        <x:v>5015</x:v>
      </x:c>
      <x:c r="P3053" s="11" t="b">
        <x:f aca="0">FALSE()</x:f>
        <x:v>0</x:v>
      </x:c>
    </x:row>
    <x:row r="3054" ht="15" hidden="0" customHeight="1">
      <x:c r="A3054" s="1" t="s">
        <x:v>8205</x:v>
      </x:c>
      <x:c r="B3054" s="1" t="s">
        <x:v>1503</x:v>
      </x:c>
      <x:c r="C3054" s="14" t="n">
        <x:v>46155</x:v>
      </x:c>
      <x:c r="D3054" s="1" t="s">
        <x:v>5010</x:v>
      </x:c>
      <x:c r="E3054" s="1" t="s">
        <x:v>5011</x:v>
      </x:c>
      <x:c r="F3054" s="1" t="s">
        <x:v>5012</x:v>
      </x:c>
      <x:c r="G3054" s="1" t="s">
        <x:v>5013</x:v>
      </x:c>
      <x:c r="H3054" s="1" t="s">
        <x:v>5014</x:v>
      </x:c>
      <x:c r="I3054" s="1" t="s">
        <x:v>5014</x:v>
      </x:c>
      <x:c r="J3054" s="1" t="n">
        <x:v>1.4</x:v>
      </x:c>
      <x:c r="K3054" s="1" t="n">
        <x:v>1.5</x:v>
      </x:c>
      <x:c r="L3054" s="15" t="n">
        <x:v>100.8</x:v>
      </x:c>
      <x:c r="M3054" s="11" t="b">
        <x:f aca="0">TRUE()</x:f>
        <x:v>1</x:v>
      </x:c>
      <x:c r="N3054" s="11" t="b">
        <x:f aca="0">FALSE()</x:f>
        <x:v>0</x:v>
      </x:c>
      <x:c r="O3054" s="1" t="s">
        <x:v>5015</x:v>
      </x:c>
      <x:c r="P3054" s="11" t="b">
        <x:f aca="0">FALSE()</x:f>
        <x:v>0</x:v>
      </x:c>
    </x:row>
    <x:row r="3055" ht="15" hidden="0" customHeight="1">
      <x:c r="A3055" s="1" t="s">
        <x:v>8206</x:v>
      </x:c>
      <x:c r="B3055" s="1" t="s">
        <x:v>4091</x:v>
      </x:c>
      <x:c r="C3055" s="14" t="n">
        <x:v>45508</x:v>
      </x:c>
      <x:c r="D3055" s="1" t="s">
        <x:v>5010</x:v>
      </x:c>
      <x:c r="E3055" s="1" t="s">
        <x:v>5011</x:v>
      </x:c>
      <x:c r="F3055" s="1" t="s">
        <x:v>5012</x:v>
      </x:c>
      <x:c r="G3055" s="1" t="s">
        <x:v>5013</x:v>
      </x:c>
      <x:c r="H3055" s="1" t="s">
        <x:v>5014</x:v>
      </x:c>
      <x:c r="I3055" s="1" t="s">
        <x:v>5014</x:v>
      </x:c>
      <x:c r="J3055" s="1" t="n">
        <x:v>1.3</x:v>
      </x:c>
      <x:c r="K3055" s="1" t="n">
        <x:v>0.7</x:v>
      </x:c>
      <x:c r="L3055" s="15" t="n">
        <x:v>93.6</x:v>
      </x:c>
      <x:c r="M3055" s="11" t="b">
        <x:f aca="0">TRUE()</x:f>
        <x:v>1</x:v>
      </x:c>
      <x:c r="N3055" s="11" t="b">
        <x:f aca="0">FALSE()</x:f>
        <x:v>0</x:v>
      </x:c>
      <x:c r="O3055" s="1" t="s">
        <x:v>5015</x:v>
      </x:c>
      <x:c r="P3055" s="11" t="b">
        <x:f aca="0">FALSE()</x:f>
        <x:v>0</x:v>
      </x:c>
    </x:row>
    <x:row r="3056" ht="15" hidden="0" customHeight="1">
      <x:c r="A3056" s="1" t="s">
        <x:v>8207</x:v>
      </x:c>
      <x:c r="B3056" s="1" t="s">
        <x:v>4091</x:v>
      </x:c>
      <x:c r="C3056" s="14" t="n">
        <x:v>45531</x:v>
      </x:c>
      <x:c r="D3056" s="1" t="s">
        <x:v>5054</x:v>
      </x:c>
      <x:c r="E3056" s="1" t="s">
        <x:v>5055</x:v>
      </x:c>
      <x:c r="F3056" s="1" t="s">
        <x:v>5012</x:v>
      </x:c>
      <x:c r="G3056" s="1" t="s">
        <x:v>5013</x:v>
      </x:c>
      <x:c r="H3056" s="1" t="s">
        <x:v>5014</x:v>
      </x:c>
      <x:c r="I3056" s="1" t="s">
        <x:v>5014</x:v>
      </x:c>
      <x:c r="J3056" s="1" t="n">
        <x:v>1</x:v>
      </x:c>
      <x:c r="K3056" s="1" t="n">
        <x:v>0.9</x:v>
      </x:c>
      <x:c r="L3056" s="15" t="n">
        <x:v>72</x:v>
      </x:c>
      <x:c r="M3056" s="11" t="b">
        <x:f aca="0">FALSE()</x:f>
        <x:v>0</x:v>
      </x:c>
      <x:c r="N3056" s="11" t="b">
        <x:f aca="0">FALSE()</x:f>
        <x:v>0</x:v>
      </x:c>
      <x:c r="O3056" s="1" t="s">
        <x:v>5015</x:v>
      </x:c>
      <x:c r="P3056" s="11" t="b">
        <x:f aca="0">FALSE()</x:f>
        <x:v>0</x:v>
      </x:c>
    </x:row>
    <x:row r="3057" ht="15" hidden="0" customHeight="1">
      <x:c r="A3057" s="1" t="s">
        <x:v>8208</x:v>
      </x:c>
      <x:c r="B3057" s="1" t="s">
        <x:v>4091</x:v>
      </x:c>
      <x:c r="C3057" s="14" t="n">
        <x:v>45694</x:v>
      </x:c>
      <x:c r="D3057" s="1" t="s">
        <x:v>5010</x:v>
      </x:c>
      <x:c r="E3057" s="1" t="s">
        <x:v>5011</x:v>
      </x:c>
      <x:c r="F3057" s="1" t="s">
        <x:v>5012</x:v>
      </x:c>
      <x:c r="G3057" s="1" t="s">
        <x:v>5013</x:v>
      </x:c>
      <x:c r="H3057" s="1" t="s">
        <x:v>5014</x:v>
      </x:c>
      <x:c r="I3057" s="1" t="s">
        <x:v>5014</x:v>
      </x:c>
      <x:c r="J3057" s="1" t="n">
        <x:v>0.8</x:v>
      </x:c>
      <x:c r="K3057" s="1" t="n">
        <x:v>1.2</x:v>
      </x:c>
      <x:c r="L3057" s="15" t="n">
        <x:v>57.6</x:v>
      </x:c>
      <x:c r="M3057" s="11" t="b">
        <x:f aca="0">FALSE()</x:f>
        <x:v>0</x:v>
      </x:c>
      <x:c r="N3057" s="11" t="b">
        <x:f aca="0">FALSE()</x:f>
        <x:v>0</x:v>
      </x:c>
      <x:c r="O3057" s="1" t="s">
        <x:v>5015</x:v>
      </x:c>
      <x:c r="P3057" s="11" t="b">
        <x:f aca="0">FALSE()</x:f>
        <x:v>0</x:v>
      </x:c>
    </x:row>
    <x:row r="3058" ht="15" hidden="0" customHeight="1">
      <x:c r="A3058" s="1" t="s">
        <x:v>8209</x:v>
      </x:c>
      <x:c r="B3058" s="1" t="s">
        <x:v>4091</x:v>
      </x:c>
      <x:c r="C3058" s="14" t="n">
        <x:v>45822</x:v>
      </x:c>
      <x:c r="D3058" s="1" t="s">
        <x:v>5018</x:v>
      </x:c>
      <x:c r="E3058" s="1" t="s">
        <x:v>5035</x:v>
      </x:c>
      <x:c r="F3058" s="1" t="s">
        <x:v>5029</x:v>
      </x:c>
      <x:c r="G3058" s="1" t="s">
        <x:v>5030</x:v>
      </x:c>
      <x:c r="H3058" s="1" t="s">
        <x:v>5031</x:v>
      </x:c>
      <x:c r="I3058" s="1" t="s">
        <x:v>5014</x:v>
      </x:c>
      <x:c r="J3058" s="1" t="n">
        <x:v>0.9</x:v>
      </x:c>
      <x:c r="K3058" s="1" t="n">
        <x:v>1.6</x:v>
      </x:c>
      <x:c r="L3058" s="15" t="n">
        <x:v>64.8</x:v>
      </x:c>
      <x:c r="M3058" s="11" t="b">
        <x:f aca="0">TRUE()</x:f>
        <x:v>1</x:v>
      </x:c>
      <x:c r="N3058" s="11" t="b">
        <x:f aca="0">FALSE()</x:f>
        <x:v>0</x:v>
      </x:c>
      <x:c r="O3058" s="1" t="s">
        <x:v>5037</x:v>
      </x:c>
      <x:c r="P3058" s="11" t="b">
        <x:f aca="0">FALSE()</x:f>
        <x:v>0</x:v>
      </x:c>
    </x:row>
    <x:row r="3059" ht="15" hidden="0" customHeight="1">
      <x:c r="A3059" s="1" t="s">
        <x:v>8210</x:v>
      </x:c>
      <x:c r="B3059" s="1" t="s">
        <x:v>4091</x:v>
      </x:c>
      <x:c r="C3059" s="14" t="n">
        <x:v>45902</x:v>
      </x:c>
      <x:c r="D3059" s="1" t="s">
        <x:v>5018</x:v>
      </x:c>
      <x:c r="E3059" s="1" t="s">
        <x:v>5390</x:v>
      </x:c>
      <x:c r="F3059" s="1" t="s">
        <x:v>5042</x:v>
      </x:c>
      <x:c r="G3059" s="1" t="s">
        <x:v>5043</x:v>
      </x:c>
      <x:c r="H3059" s="1" t="s">
        <x:v>5036</x:v>
      </x:c>
      <x:c r="I3059" s="1" t="s">
        <x:v>5044</x:v>
      </x:c>
      <x:c r="J3059" s="1" t="n">
        <x:v>5.2</x:v>
      </x:c>
      <x:c r="K3059" s="1" t="n">
        <x:v>20.8</x:v>
      </x:c>
      <x:c r="L3059" s="15" t="n">
        <x:v>562.45</x:v>
      </x:c>
      <x:c r="M3059" s="11" t="b">
        <x:f aca="0">TRUE()</x:f>
        <x:v>1</x:v>
      </x:c>
      <x:c r="N3059" s="11" t="b">
        <x:f aca="0">FALSE()</x:f>
        <x:v>0</x:v>
      </x:c>
      <x:c r="O3059" s="1" t="s">
        <x:v>5098</x:v>
      </x:c>
      <x:c r="P3059" s="11" t="b">
        <x:f aca="0">FALSE()</x:f>
        <x:v>0</x:v>
      </x:c>
    </x:row>
    <x:row r="3060" ht="15" hidden="0" customHeight="1">
      <x:c r="A3060" s="1" t="s">
        <x:v>8211</x:v>
      </x:c>
      <x:c r="B3060" s="1" t="s">
        <x:v>1504</x:v>
      </x:c>
      <x:c r="C3060" s="14" t="n">
        <x:v>45932</x:v>
      </x:c>
      <x:c r="D3060" s="1" t="s">
        <x:v>5010</x:v>
      </x:c>
      <x:c r="E3060" s="1" t="s">
        <x:v>5011</x:v>
      </x:c>
      <x:c r="F3060" s="1" t="s">
        <x:v>5012</x:v>
      </x:c>
      <x:c r="G3060" s="1" t="s">
        <x:v>5013</x:v>
      </x:c>
      <x:c r="H3060" s="1" t="s">
        <x:v>5014</x:v>
      </x:c>
      <x:c r="I3060" s="1" t="s">
        <x:v>5014</x:v>
      </x:c>
      <x:c r="J3060" s="1" t="n">
        <x:v>1.7</x:v>
      </x:c>
      <x:c r="K3060" s="1" t="n">
        <x:v>0.8</x:v>
      </x:c>
      <x:c r="L3060" s="15" t="n">
        <x:v>122.4</x:v>
      </x:c>
      <x:c r="M3060" s="11" t="b">
        <x:f aca="0">TRUE()</x:f>
        <x:v>1</x:v>
      </x:c>
      <x:c r="N3060" s="11" t="b">
        <x:f aca="0">FALSE()</x:f>
        <x:v>0</x:v>
      </x:c>
      <x:c r="O3060" s="1" t="s">
        <x:v>5015</x:v>
      </x:c>
      <x:c r="P3060" s="11" t="b">
        <x:f aca="0">FALSE()</x:f>
        <x:v>0</x:v>
      </x:c>
    </x:row>
    <x:row r="3061" ht="15" hidden="0" customHeight="1">
      <x:c r="A3061" s="1" t="s">
        <x:v>8212</x:v>
      </x:c>
      <x:c r="B3061" s="1" t="s">
        <x:v>1504</x:v>
      </x:c>
      <x:c r="C3061" s="14" t="n">
        <x:v>45970</x:v>
      </x:c>
      <x:c r="D3061" s="1" t="s">
        <x:v>5010</x:v>
      </x:c>
      <x:c r="E3061" s="1" t="s">
        <x:v>5011</x:v>
      </x:c>
      <x:c r="F3061" s="1" t="s">
        <x:v>5012</x:v>
      </x:c>
      <x:c r="G3061" s="1" t="s">
        <x:v>5013</x:v>
      </x:c>
      <x:c r="H3061" s="1" t="s">
        <x:v>5014</x:v>
      </x:c>
      <x:c r="I3061" s="1" t="s">
        <x:v>5014</x:v>
      </x:c>
      <x:c r="J3061" s="1" t="n">
        <x:v>1.3</x:v>
      </x:c>
      <x:c r="K3061" s="1" t="n">
        <x:v>1.3</x:v>
      </x:c>
      <x:c r="L3061" s="15" t="n">
        <x:v>93.6</x:v>
      </x:c>
      <x:c r="M3061" s="11" t="b">
        <x:f aca="0">TRUE()</x:f>
        <x:v>1</x:v>
      </x:c>
      <x:c r="N3061" s="11" t="b">
        <x:f aca="0">FALSE()</x:f>
        <x:v>0</x:v>
      </x:c>
      <x:c r="O3061" s="1" t="s">
        <x:v>5015</x:v>
      </x:c>
      <x:c r="P3061" s="11" t="b">
        <x:f aca="0">FALSE()</x:f>
        <x:v>0</x:v>
      </x:c>
    </x:row>
    <x:row r="3062" ht="15" hidden="0" customHeight="1">
      <x:c r="A3062" s="1" t="s">
        <x:v>8213</x:v>
      </x:c>
      <x:c r="B3062" s="1" t="s">
        <x:v>1504</x:v>
      </x:c>
      <x:c r="C3062" s="14" t="n">
        <x:v>46227</x:v>
      </x:c>
      <x:c r="D3062" s="1" t="s">
        <x:v>5010</x:v>
      </x:c>
      <x:c r="E3062" s="1" t="s">
        <x:v>5011</x:v>
      </x:c>
      <x:c r="F3062" s="1" t="s">
        <x:v>5012</x:v>
      </x:c>
      <x:c r="G3062" s="1" t="s">
        <x:v>5013</x:v>
      </x:c>
      <x:c r="H3062" s="1" t="s">
        <x:v>5014</x:v>
      </x:c>
      <x:c r="I3062" s="1" t="s">
        <x:v>5014</x:v>
      </x:c>
      <x:c r="J3062" s="1" t="n">
        <x:v>1.3</x:v>
      </x:c>
      <x:c r="K3062" s="1" t="n">
        <x:v>1.6</x:v>
      </x:c>
      <x:c r="L3062" s="15" t="n">
        <x:v>93.6</x:v>
      </x:c>
      <x:c r="M3062" s="11" t="b">
        <x:f aca="0">TRUE()</x:f>
        <x:v>1</x:v>
      </x:c>
      <x:c r="N3062" s="11" t="b">
        <x:f aca="0">FALSE()</x:f>
        <x:v>0</x:v>
      </x:c>
      <x:c r="O3062" s="1" t="s">
        <x:v>5015</x:v>
      </x:c>
      <x:c r="P3062" s="11" t="b">
        <x:f aca="0">FALSE()</x:f>
        <x:v>0</x:v>
      </x:c>
    </x:row>
    <x:row r="3063" ht="15" hidden="0" customHeight="1">
      <x:c r="A3063" s="1" t="s">
        <x:v>8214</x:v>
      </x:c>
      <x:c r="B3063" s="1" t="s">
        <x:v>1793</x:v>
      </x:c>
      <x:c r="C3063" s="14" t="n">
        <x:v>45718</x:v>
      </x:c>
      <x:c r="D3063" s="1" t="s">
        <x:v>5010</x:v>
      </x:c>
      <x:c r="E3063" s="1" t="s">
        <x:v>5011</x:v>
      </x:c>
      <x:c r="F3063" s="1" t="s">
        <x:v>5012</x:v>
      </x:c>
      <x:c r="G3063" s="1" t="s">
        <x:v>5013</x:v>
      </x:c>
      <x:c r="H3063" s="1" t="s">
        <x:v>5014</x:v>
      </x:c>
      <x:c r="I3063" s="1" t="s">
        <x:v>5014</x:v>
      </x:c>
      <x:c r="J3063" s="1" t="n">
        <x:v>1.2</x:v>
      </x:c>
      <x:c r="K3063" s="1" t="n">
        <x:v>1.1</x:v>
      </x:c>
      <x:c r="L3063" s="15" t="n">
        <x:v>86.4</x:v>
      </x:c>
      <x:c r="M3063" s="11" t="b">
        <x:f aca="0">TRUE()</x:f>
        <x:v>1</x:v>
      </x:c>
      <x:c r="N3063" s="11" t="b">
        <x:f aca="0">FALSE()</x:f>
        <x:v>0</x:v>
      </x:c>
      <x:c r="O3063" s="1" t="s">
        <x:v>5015</x:v>
      </x:c>
      <x:c r="P3063" s="11" t="b">
        <x:f aca="0">FALSE()</x:f>
        <x:v>0</x:v>
      </x:c>
    </x:row>
    <x:row r="3064" ht="15" hidden="0" customHeight="1">
      <x:c r="A3064" s="1" t="s">
        <x:v>8215</x:v>
      </x:c>
      <x:c r="B3064" s="1" t="s">
        <x:v>1793</x:v>
      </x:c>
      <x:c r="C3064" s="14" t="n">
        <x:v>45898</x:v>
      </x:c>
      <x:c r="D3064" s="1" t="s">
        <x:v>5054</x:v>
      </x:c>
      <x:c r="E3064" s="1" t="s">
        <x:v>5055</x:v>
      </x:c>
      <x:c r="F3064" s="1" t="s">
        <x:v>5012</x:v>
      </x:c>
      <x:c r="G3064" s="1" t="s">
        <x:v>5013</x:v>
      </x:c>
      <x:c r="H3064" s="1" t="s">
        <x:v>5014</x:v>
      </x:c>
      <x:c r="I3064" s="1" t="s">
        <x:v>5014</x:v>
      </x:c>
      <x:c r="J3064" s="1" t="n">
        <x:v>1.4</x:v>
      </x:c>
      <x:c r="K3064" s="1" t="n">
        <x:v>2.1</x:v>
      </x:c>
      <x:c r="L3064" s="15" t="n">
        <x:v>100.8</x:v>
      </x:c>
      <x:c r="M3064" s="11" t="b">
        <x:f aca="0">TRUE()</x:f>
        <x:v>1</x:v>
      </x:c>
      <x:c r="N3064" s="11" t="b">
        <x:f aca="0">FALSE()</x:f>
        <x:v>0</x:v>
      </x:c>
      <x:c r="O3064" s="1" t="s">
        <x:v>5015</x:v>
      </x:c>
      <x:c r="P3064" s="11" t="b">
        <x:f aca="0">FALSE()</x:f>
        <x:v>0</x:v>
      </x:c>
    </x:row>
    <x:row r="3065" ht="15" hidden="0" customHeight="1">
      <x:c r="A3065" s="1" t="s">
        <x:v>8216</x:v>
      </x:c>
      <x:c r="B3065" s="1" t="s">
        <x:v>1793</x:v>
      </x:c>
      <x:c r="C3065" s="14" t="n">
        <x:v>45983</x:v>
      </x:c>
      <x:c r="D3065" s="1" t="s">
        <x:v>5010</x:v>
      </x:c>
      <x:c r="E3065" s="1" t="s">
        <x:v>5011</x:v>
      </x:c>
      <x:c r="F3065" s="1" t="s">
        <x:v>5012</x:v>
      </x:c>
      <x:c r="G3065" s="1" t="s">
        <x:v>5013</x:v>
      </x:c>
      <x:c r="H3065" s="1" t="s">
        <x:v>5014</x:v>
      </x:c>
      <x:c r="I3065" s="1" t="s">
        <x:v>5014</x:v>
      </x:c>
      <x:c r="J3065" s="1" t="n">
        <x:v>2</x:v>
      </x:c>
      <x:c r="K3065" s="1" t="n">
        <x:v>2.2</x:v>
      </x:c>
      <x:c r="L3065" s="15" t="n">
        <x:v>144</x:v>
      </x:c>
      <x:c r="M3065" s="11" t="b">
        <x:f aca="0">TRUE()</x:f>
        <x:v>1</x:v>
      </x:c>
      <x:c r="N3065" s="11" t="b">
        <x:f aca="0">FALSE()</x:f>
        <x:v>0</x:v>
      </x:c>
      <x:c r="O3065" s="1" t="s">
        <x:v>5015</x:v>
      </x:c>
      <x:c r="P3065" s="11" t="b">
        <x:f aca="0">FALSE()</x:f>
        <x:v>0</x:v>
      </x:c>
    </x:row>
    <x:row r="3066" ht="15" hidden="0" customHeight="1">
      <x:c r="A3066" s="1" t="s">
        <x:v>8217</x:v>
      </x:c>
      <x:c r="B3066" s="1" t="s">
        <x:v>4098</x:v>
      </x:c>
      <x:c r="C3066" s="14" t="n">
        <x:v>45485</x:v>
      </x:c>
      <x:c r="D3066" s="1" t="s">
        <x:v>5010</x:v>
      </x:c>
      <x:c r="E3066" s="1" t="s">
        <x:v>5011</x:v>
      </x:c>
      <x:c r="F3066" s="1" t="s">
        <x:v>5012</x:v>
      </x:c>
      <x:c r="G3066" s="1" t="s">
        <x:v>5013</x:v>
      </x:c>
      <x:c r="H3066" s="1" t="s">
        <x:v>5014</x:v>
      </x:c>
      <x:c r="I3066" s="1" t="s">
        <x:v>5014</x:v>
      </x:c>
      <x:c r="J3066" s="1" t="n">
        <x:v>1</x:v>
      </x:c>
      <x:c r="K3066" s="1" t="n">
        <x:v>2.4</x:v>
      </x:c>
      <x:c r="L3066" s="15" t="n">
        <x:v>72</x:v>
      </x:c>
      <x:c r="M3066" s="11" t="b">
        <x:f aca="0">TRUE()</x:f>
        <x:v>1</x:v>
      </x:c>
      <x:c r="N3066" s="11" t="b">
        <x:f aca="0">FALSE()</x:f>
        <x:v>0</x:v>
      </x:c>
      <x:c r="O3066" s="1" t="s">
        <x:v>5015</x:v>
      </x:c>
      <x:c r="P3066" s="11" t="b">
        <x:f aca="0">FALSE()</x:f>
        <x:v>0</x:v>
      </x:c>
    </x:row>
    <x:row r="3067" ht="15" hidden="0" customHeight="1">
      <x:c r="A3067" s="1" t="s">
        <x:v>8218</x:v>
      </x:c>
      <x:c r="B3067" s="1" t="s">
        <x:v>4098</x:v>
      </x:c>
      <x:c r="C3067" s="14" t="n">
        <x:v>45570</x:v>
      </x:c>
      <x:c r="D3067" s="1" t="s">
        <x:v>5010</x:v>
      </x:c>
      <x:c r="E3067" s="1" t="s">
        <x:v>5011</x:v>
      </x:c>
      <x:c r="F3067" s="1" t="s">
        <x:v>5012</x:v>
      </x:c>
      <x:c r="G3067" s="1" t="s">
        <x:v>5013</x:v>
      </x:c>
      <x:c r="H3067" s="1" t="s">
        <x:v>5014</x:v>
      </x:c>
      <x:c r="I3067" s="1" t="s">
        <x:v>5014</x:v>
      </x:c>
      <x:c r="J3067" s="1" t="n">
        <x:v>1.9</x:v>
      </x:c>
      <x:c r="K3067" s="1" t="n">
        <x:v>0.7</x:v>
      </x:c>
      <x:c r="L3067" s="15" t="n">
        <x:v>136.8</x:v>
      </x:c>
      <x:c r="M3067" s="11" t="b">
        <x:f aca="0">TRUE()</x:f>
        <x:v>1</x:v>
      </x:c>
      <x:c r="N3067" s="11" t="b">
        <x:f aca="0">FALSE()</x:f>
        <x:v>0</x:v>
      </x:c>
      <x:c r="O3067" s="1" t="s">
        <x:v>5015</x:v>
      </x:c>
      <x:c r="P3067" s="11" t="b">
        <x:f aca="0">FALSE()</x:f>
        <x:v>0</x:v>
      </x:c>
    </x:row>
    <x:row r="3068" ht="15" hidden="0" customHeight="1">
      <x:c r="A3068" s="1" t="s">
        <x:v>8219</x:v>
      </x:c>
      <x:c r="B3068" s="1" t="s">
        <x:v>4098</x:v>
      </x:c>
      <x:c r="C3068" s="14" t="n">
        <x:v>45710</x:v>
      </x:c>
      <x:c r="D3068" s="1" t="s">
        <x:v>5010</x:v>
      </x:c>
      <x:c r="E3068" s="1" t="s">
        <x:v>5011</x:v>
      </x:c>
      <x:c r="F3068" s="1" t="s">
        <x:v>5012</x:v>
      </x:c>
      <x:c r="G3068" s="1" t="s">
        <x:v>5013</x:v>
      </x:c>
      <x:c r="H3068" s="1" t="s">
        <x:v>5014</x:v>
      </x:c>
      <x:c r="I3068" s="1" t="s">
        <x:v>5014</x:v>
      </x:c>
      <x:c r="J3068" s="1" t="n">
        <x:v>1</x:v>
      </x:c>
      <x:c r="K3068" s="1" t="n">
        <x:v>2.1</x:v>
      </x:c>
      <x:c r="L3068" s="15" t="n">
        <x:v>72</x:v>
      </x:c>
      <x:c r="M3068" s="11" t="b">
        <x:f aca="0">FALSE()</x:f>
        <x:v>0</x:v>
      </x:c>
      <x:c r="N3068" s="11" t="b">
        <x:f aca="0">FALSE()</x:f>
        <x:v>0</x:v>
      </x:c>
      <x:c r="O3068" s="1" t="s">
        <x:v>5015</x:v>
      </x:c>
      <x:c r="P3068" s="11" t="b">
        <x:f aca="0">FALSE()</x:f>
        <x:v>0</x:v>
      </x:c>
    </x:row>
    <x:row r="3069" ht="15" hidden="0" customHeight="1">
      <x:c r="A3069" s="1" t="s">
        <x:v>8220</x:v>
      </x:c>
      <x:c r="B3069" s="1" t="s">
        <x:v>4098</x:v>
      </x:c>
      <x:c r="C3069" s="14" t="n">
        <x:v>45758</x:v>
      </x:c>
      <x:c r="D3069" s="1" t="s">
        <x:v>5018</x:v>
      </x:c>
      <x:c r="E3069" s="1" t="s">
        <x:v>5133</x:v>
      </x:c>
      <x:c r="F3069" s="1" t="s">
        <x:v>5071</x:v>
      </x:c>
      <x:c r="G3069" s="1" t="s">
        <x:v>5072</x:v>
      </x:c>
      <x:c r="H3069" s="1" t="s">
        <x:v>5031</x:v>
      </x:c>
      <x:c r="I3069" s="1" t="s">
        <x:v>5044</x:v>
      </x:c>
      <x:c r="J3069" s="1" t="n">
        <x:v>1.3</x:v>
      </x:c>
      <x:c r="K3069" s="1" t="n">
        <x:v>19.6</x:v>
      </x:c>
      <x:c r="L3069" s="15" t="n">
        <x:v>140.69</x:v>
      </x:c>
      <x:c r="M3069" s="11" t="b">
        <x:f aca="0">TRUE()</x:f>
        <x:v>1</x:v>
      </x:c>
      <x:c r="N3069" s="11" t="b">
        <x:f aca="0">FALSE()</x:f>
        <x:v>0</x:v>
      </x:c>
      <x:c r="O3069" s="1" t="s">
        <x:v>5098</x:v>
      </x:c>
      <x:c r="P3069" s="11" t="b">
        <x:f aca="0">FALSE()</x:f>
        <x:v>0</x:v>
      </x:c>
    </x:row>
    <x:row r="3070" ht="15" hidden="0" customHeight="1">
      <x:c r="A3070" s="1" t="s">
        <x:v>8221</x:v>
      </x:c>
      <x:c r="B3070" s="1" t="s">
        <x:v>4098</x:v>
      </x:c>
      <x:c r="C3070" s="14" t="n">
        <x:v>46188</x:v>
      </x:c>
      <x:c r="D3070" s="1" t="s">
        <x:v>5018</x:v>
      </x:c>
      <x:c r="E3070" s="1" t="s">
        <x:v>5133</x:v>
      </x:c>
      <x:c r="F3070" s="1" t="s">
        <x:v>5071</x:v>
      </x:c>
      <x:c r="G3070" s="1" t="s">
        <x:v>5072</x:v>
      </x:c>
      <x:c r="H3070" s="1" t="s">
        <x:v>5031</x:v>
      </x:c>
      <x:c r="I3070" s="1" t="s">
        <x:v>5152</x:v>
      </x:c>
      <x:c r="J3070" s="1" t="n">
        <x:v>2.1</x:v>
      </x:c>
      <x:c r="K3070" s="1" t="n">
        <x:v>14.3</x:v>
      </x:c>
      <x:c r="L3070" s="15" t="n">
        <x:v>776.03</x:v>
      </x:c>
      <x:c r="M3070" s="11" t="b">
        <x:f aca="0">TRUE()</x:f>
        <x:v>1</x:v>
      </x:c>
      <x:c r="N3070" s="11" t="b">
        <x:f aca="0">FALSE()</x:f>
        <x:v>0</x:v>
      </x:c>
      <x:c r="O3070" s="1" t="s">
        <x:v>5068</x:v>
      </x:c>
      <x:c r="P3070" s="11" t="b">
        <x:f aca="0">FALSE()</x:f>
        <x:v>0</x:v>
      </x:c>
    </x:row>
    <x:row r="3071" ht="15" hidden="0" customHeight="1">
      <x:c r="A3071" s="1" t="s">
        <x:v>8222</x:v>
      </x:c>
      <x:c r="B3071" s="1" t="s">
        <x:v>1505</x:v>
      </x:c>
      <x:c r="C3071" s="14" t="n">
        <x:v>45417</x:v>
      </x:c>
      <x:c r="D3071" s="1" t="s">
        <x:v>5010</x:v>
      </x:c>
      <x:c r="E3071" s="1" t="s">
        <x:v>5011</x:v>
      </x:c>
      <x:c r="F3071" s="1" t="s">
        <x:v>5012</x:v>
      </x:c>
      <x:c r="G3071" s="1" t="s">
        <x:v>5013</x:v>
      </x:c>
      <x:c r="H3071" s="1" t="s">
        <x:v>5014</x:v>
      </x:c>
      <x:c r="I3071" s="1" t="s">
        <x:v>5014</x:v>
      </x:c>
      <x:c r="J3071" s="1" t="n">
        <x:v>0.7</x:v>
      </x:c>
      <x:c r="K3071" s="1" t="n">
        <x:v>1.3</x:v>
      </x:c>
      <x:c r="L3071" s="15" t="n">
        <x:v>50.4</x:v>
      </x:c>
      <x:c r="M3071" s="11" t="b">
        <x:f aca="0">TRUE()</x:f>
        <x:v>1</x:v>
      </x:c>
      <x:c r="N3071" s="11" t="b">
        <x:f aca="0">FALSE()</x:f>
        <x:v>0</x:v>
      </x:c>
      <x:c r="O3071" s="1" t="s">
        <x:v>5015</x:v>
      </x:c>
      <x:c r="P3071" s="11" t="b">
        <x:f aca="0">FALSE()</x:f>
        <x:v>0</x:v>
      </x:c>
    </x:row>
    <x:row r="3072" ht="15" hidden="0" customHeight="1">
      <x:c r="A3072" s="1" t="s">
        <x:v>8223</x:v>
      </x:c>
      <x:c r="B3072" s="1" t="s">
        <x:v>1505</x:v>
      </x:c>
      <x:c r="C3072" s="14" t="n">
        <x:v>45851</x:v>
      </x:c>
      <x:c r="D3072" s="1" t="s">
        <x:v>5018</x:v>
      </x:c>
      <x:c r="E3072" s="1" t="s">
        <x:v>5019</x:v>
      </x:c>
      <x:c r="F3072" s="1" t="s">
        <x:v>5020</x:v>
      </x:c>
      <x:c r="G3072" s="1" t="s">
        <x:v>5021</x:v>
      </x:c>
      <x:c r="H3072" s="1" t="s">
        <x:v>5036</x:v>
      </x:c>
      <x:c r="I3072" s="1" t="s">
        <x:v>5014</x:v>
      </x:c>
      <x:c r="J3072" s="1" t="n">
        <x:v>4.6</x:v>
      </x:c>
      <x:c r="K3072" s="1" t="n">
        <x:v>26.9</x:v>
      </x:c>
      <x:c r="L3072" s="15" t="n">
        <x:v>331.2</x:v>
      </x:c>
      <x:c r="M3072" s="11" t="b">
        <x:f aca="0">FALSE()</x:f>
        <x:v>0</x:v>
      </x:c>
      <x:c r="N3072" s="11" t="b">
        <x:f aca="0">FALSE()</x:f>
        <x:v>0</x:v>
      </x:c>
      <x:c r="O3072" s="1" t="s">
        <x:v>5024</x:v>
      </x:c>
      <x:c r="P3072" s="11" t="b">
        <x:f aca="0">FALSE()</x:f>
        <x:v>0</x:v>
      </x:c>
    </x:row>
    <x:row r="3073" ht="15" hidden="0" customHeight="1">
      <x:c r="A3073" s="1" t="s">
        <x:v>8224</x:v>
      </x:c>
      <x:c r="B3073" s="1" t="s">
        <x:v>1505</x:v>
      </x:c>
      <x:c r="C3073" s="14" t="n">
        <x:v>46119</x:v>
      </x:c>
      <x:c r="D3073" s="1" t="s">
        <x:v>5010</x:v>
      </x:c>
      <x:c r="E3073" s="1" t="s">
        <x:v>5011</x:v>
      </x:c>
      <x:c r="F3073" s="1" t="s">
        <x:v>5012</x:v>
      </x:c>
      <x:c r="G3073" s="1" t="s">
        <x:v>5013</x:v>
      </x:c>
      <x:c r="H3073" s="1" t="s">
        <x:v>5014</x:v>
      </x:c>
      <x:c r="I3073" s="1" t="s">
        <x:v>5014</x:v>
      </x:c>
      <x:c r="J3073" s="1" t="n">
        <x:v>1.1</x:v>
      </x:c>
      <x:c r="K3073" s="1" t="n">
        <x:v>2.2</x:v>
      </x:c>
      <x:c r="L3073" s="15" t="n">
        <x:v>79.2</x:v>
      </x:c>
      <x:c r="M3073" s="11" t="b">
        <x:f aca="0">TRUE()</x:f>
        <x:v>1</x:v>
      </x:c>
      <x:c r="N3073" s="11" t="b">
        <x:f aca="0">FALSE()</x:f>
        <x:v>0</x:v>
      </x:c>
      <x:c r="O3073" s="1" t="s">
        <x:v>5015</x:v>
      </x:c>
      <x:c r="P3073" s="11" t="b">
        <x:f aca="0">FALSE()</x:f>
        <x:v>0</x:v>
      </x:c>
    </x:row>
    <x:row r="3074" ht="15" hidden="0" customHeight="1">
      <x:c r="A3074" s="1" t="s">
        <x:v>8225</x:v>
      </x:c>
      <x:c r="B3074" s="1" t="s">
        <x:v>1505</x:v>
      </x:c>
      <x:c r="C3074" s="14" t="n">
        <x:v>46183</x:v>
      </x:c>
      <x:c r="D3074" s="1" t="s">
        <x:v>5054</x:v>
      </x:c>
      <x:c r="E3074" s="1" t="s">
        <x:v>5055</x:v>
      </x:c>
      <x:c r="F3074" s="1" t="s">
        <x:v>5012</x:v>
      </x:c>
      <x:c r="G3074" s="1" t="s">
        <x:v>5013</x:v>
      </x:c>
      <x:c r="H3074" s="1" t="s">
        <x:v>5014</x:v>
      </x:c>
      <x:c r="I3074" s="1" t="s">
        <x:v>5014</x:v>
      </x:c>
      <x:c r="J3074" s="1" t="n">
        <x:v>1</x:v>
      </x:c>
      <x:c r="K3074" s="1" t="n">
        <x:v>3</x:v>
      </x:c>
      <x:c r="L3074" s="15" t="n">
        <x:v>72</x:v>
      </x:c>
      <x:c r="M3074" s="11" t="b">
        <x:f aca="0">FALSE()</x:f>
        <x:v>0</x:v>
      </x:c>
      <x:c r="N3074" s="11" t="b">
        <x:f aca="0">FALSE()</x:f>
        <x:v>0</x:v>
      </x:c>
      <x:c r="O3074" s="1" t="s">
        <x:v>5015</x:v>
      </x:c>
      <x:c r="P3074" s="11" t="b">
        <x:f aca="0">FALSE()</x:f>
        <x:v>0</x:v>
      </x:c>
    </x:row>
    <x:row r="3075" ht="15" hidden="0" customHeight="1">
      <x:c r="A3075" s="1" t="s">
        <x:v>8226</x:v>
      </x:c>
      <x:c r="B3075" s="1" t="s">
        <x:v>1506</x:v>
      </x:c>
      <x:c r="C3075" s="14" t="n">
        <x:v>45596</x:v>
      </x:c>
      <x:c r="D3075" s="1" t="s">
        <x:v>5010</x:v>
      </x:c>
      <x:c r="E3075" s="1" t="s">
        <x:v>5011</x:v>
      </x:c>
      <x:c r="F3075" s="1" t="s">
        <x:v>5012</x:v>
      </x:c>
      <x:c r="G3075" s="1" t="s">
        <x:v>5013</x:v>
      </x:c>
      <x:c r="H3075" s="1" t="s">
        <x:v>5014</x:v>
      </x:c>
      <x:c r="I3075" s="1" t="s">
        <x:v>5014</x:v>
      </x:c>
      <x:c r="J3075" s="1" t="n">
        <x:v>1.2</x:v>
      </x:c>
      <x:c r="K3075" s="1" t="n">
        <x:v>1.8</x:v>
      </x:c>
      <x:c r="L3075" s="15" t="n">
        <x:v>86.4</x:v>
      </x:c>
      <x:c r="M3075" s="11" t="b">
        <x:f aca="0">TRUE()</x:f>
        <x:v>1</x:v>
      </x:c>
      <x:c r="N3075" s="11" t="b">
        <x:f aca="0">FALSE()</x:f>
        <x:v>0</x:v>
      </x:c>
      <x:c r="O3075" s="1" t="s">
        <x:v>5015</x:v>
      </x:c>
      <x:c r="P3075" s="11" t="b">
        <x:f aca="0">FALSE()</x:f>
        <x:v>0</x:v>
      </x:c>
    </x:row>
    <x:row r="3076" ht="15" hidden="0" customHeight="1">
      <x:c r="A3076" s="1" t="s">
        <x:v>8227</x:v>
      </x:c>
      <x:c r="B3076" s="1" t="s">
        <x:v>1506</x:v>
      </x:c>
      <x:c r="C3076" s="14" t="n">
        <x:v>45637</x:v>
      </x:c>
      <x:c r="D3076" s="1" t="s">
        <x:v>5010</x:v>
      </x:c>
      <x:c r="E3076" s="1" t="s">
        <x:v>5011</x:v>
      </x:c>
      <x:c r="F3076" s="1" t="s">
        <x:v>5012</x:v>
      </x:c>
      <x:c r="G3076" s="1" t="s">
        <x:v>5013</x:v>
      </x:c>
      <x:c r="H3076" s="1" t="s">
        <x:v>5014</x:v>
      </x:c>
      <x:c r="I3076" s="1" t="s">
        <x:v>5014</x:v>
      </x:c>
      <x:c r="J3076" s="1" t="n">
        <x:v>1</x:v>
      </x:c>
      <x:c r="K3076" s="1" t="n">
        <x:v>1.5</x:v>
      </x:c>
      <x:c r="L3076" s="15" t="n">
        <x:v>72</x:v>
      </x:c>
      <x:c r="M3076" s="11" t="b">
        <x:f aca="0">TRUE()</x:f>
        <x:v>1</x:v>
      </x:c>
      <x:c r="N3076" s="11" t="b">
        <x:f aca="0">FALSE()</x:f>
        <x:v>0</x:v>
      </x:c>
      <x:c r="O3076" s="1" t="s">
        <x:v>5015</x:v>
      </x:c>
      <x:c r="P3076" s="11" t="b">
        <x:f aca="0">FALSE()</x:f>
        <x:v>0</x:v>
      </x:c>
    </x:row>
    <x:row r="3077" ht="15" hidden="0" customHeight="1">
      <x:c r="A3077" s="1" t="s">
        <x:v>8228</x:v>
      </x:c>
      <x:c r="B3077" s="1" t="s">
        <x:v>1506</x:v>
      </x:c>
      <x:c r="C3077" s="14" t="n">
        <x:v>46074</x:v>
      </x:c>
      <x:c r="D3077" s="1" t="s">
        <x:v>5010</x:v>
      </x:c>
      <x:c r="E3077" s="1" t="s">
        <x:v>5011</x:v>
      </x:c>
      <x:c r="F3077" s="1" t="s">
        <x:v>5012</x:v>
      </x:c>
      <x:c r="G3077" s="1" t="s">
        <x:v>5013</x:v>
      </x:c>
      <x:c r="H3077" s="1" t="s">
        <x:v>5014</x:v>
      </x:c>
      <x:c r="I3077" s="1" t="s">
        <x:v>5014</x:v>
      </x:c>
      <x:c r="J3077" s="1" t="n">
        <x:v>0.4</x:v>
      </x:c>
      <x:c r="K3077" s="1" t="n">
        <x:v>1.7</x:v>
      </x:c>
      <x:c r="L3077" s="15" t="n">
        <x:v>28.8</x:v>
      </x:c>
      <x:c r="M3077" s="11" t="b">
        <x:f aca="0">TRUE()</x:f>
        <x:v>1</x:v>
      </x:c>
      <x:c r="N3077" s="11" t="b">
        <x:f aca="0">FALSE()</x:f>
        <x:v>0</x:v>
      </x:c>
      <x:c r="O3077" s="1" t="s">
        <x:v>5015</x:v>
      </x:c>
      <x:c r="P3077" s="11" t="b">
        <x:f aca="0">FALSE()</x:f>
        <x:v>0</x:v>
      </x:c>
    </x:row>
    <x:row r="3078" ht="15" hidden="0" customHeight="1">
      <x:c r="A3078" s="1" t="s">
        <x:v>8229</x:v>
      </x:c>
      <x:c r="B3078" s="1" t="s">
        <x:v>1507</x:v>
      </x:c>
      <x:c r="C3078" s="14" t="n">
        <x:v>45359</x:v>
      </x:c>
      <x:c r="D3078" s="1" t="s">
        <x:v>5018</x:v>
      </x:c>
      <x:c r="E3078" s="1" t="s">
        <x:v>5189</x:v>
      </x:c>
      <x:c r="F3078" s="1" t="s">
        <x:v>5071</x:v>
      </x:c>
      <x:c r="G3078" s="1" t="s">
        <x:v>5072</x:v>
      </x:c>
      <x:c r="H3078" s="1" t="s">
        <x:v>5031</x:v>
      </x:c>
      <x:c r="I3078" s="1" t="s">
        <x:v>5152</x:v>
      </x:c>
      <x:c r="J3078" s="1" t="n">
        <x:v>0.3</x:v>
      </x:c>
      <x:c r="K3078" s="1" t="n">
        <x:v>2.3</x:v>
      </x:c>
      <x:c r="L3078" s="15" t="n">
        <x:v>511.04</x:v>
      </x:c>
      <x:c r="M3078" s="11" t="b">
        <x:f aca="0">FALSE()</x:f>
        <x:v>0</x:v>
      </x:c>
      <x:c r="N3078" s="11" t="b">
        <x:f aca="0">FALSE()</x:f>
        <x:v>0</x:v>
      </x:c>
      <x:c r="O3078" s="1" t="s">
        <x:v>5073</x:v>
      </x:c>
      <x:c r="P3078" s="11" t="b">
        <x:f aca="0">FALSE()</x:f>
        <x:v>0</x:v>
      </x:c>
    </x:row>
    <x:row r="3079" ht="15" hidden="0" customHeight="1">
      <x:c r="A3079" s="1" t="s">
        <x:v>8230</x:v>
      </x:c>
      <x:c r="B3079" s="1" t="s">
        <x:v>1507</x:v>
      </x:c>
      <x:c r="C3079" s="14" t="n">
        <x:v>45637</x:v>
      </x:c>
      <x:c r="D3079" s="1" t="s">
        <x:v>5010</x:v>
      </x:c>
      <x:c r="E3079" s="1" t="s">
        <x:v>5011</x:v>
      </x:c>
      <x:c r="F3079" s="1" t="s">
        <x:v>5012</x:v>
      </x:c>
      <x:c r="G3079" s="1" t="s">
        <x:v>5013</x:v>
      </x:c>
      <x:c r="H3079" s="1" t="s">
        <x:v>5014</x:v>
      </x:c>
      <x:c r="I3079" s="1" t="s">
        <x:v>5014</x:v>
      </x:c>
      <x:c r="J3079" s="1" t="n">
        <x:v>0.6</x:v>
      </x:c>
      <x:c r="K3079" s="1" t="n">
        <x:v>1.5</x:v>
      </x:c>
      <x:c r="L3079" s="15" t="n">
        <x:v>43.2</x:v>
      </x:c>
      <x:c r="M3079" s="11" t="b">
        <x:f aca="0">TRUE()</x:f>
        <x:v>1</x:v>
      </x:c>
      <x:c r="N3079" s="11" t="b">
        <x:f aca="0">FALSE()</x:f>
        <x:v>0</x:v>
      </x:c>
      <x:c r="O3079" s="1" t="s">
        <x:v>5015</x:v>
      </x:c>
      <x:c r="P3079" s="11" t="b">
        <x:f aca="0">FALSE()</x:f>
        <x:v>0</x:v>
      </x:c>
    </x:row>
    <x:row r="3080" ht="15" hidden="0" customHeight="1">
      <x:c r="A3080" s="1" t="s">
        <x:v>8231</x:v>
      </x:c>
      <x:c r="B3080" s="1" t="s">
        <x:v>1507</x:v>
      </x:c>
      <x:c r="C3080" s="14" t="n">
        <x:v>45970</x:v>
      </x:c>
      <x:c r="D3080" s="1" t="s">
        <x:v>5010</x:v>
      </x:c>
      <x:c r="E3080" s="1" t="s">
        <x:v>5011</x:v>
      </x:c>
      <x:c r="F3080" s="1" t="s">
        <x:v>5012</x:v>
      </x:c>
      <x:c r="G3080" s="1" t="s">
        <x:v>5013</x:v>
      </x:c>
      <x:c r="H3080" s="1" t="s">
        <x:v>5014</x:v>
      </x:c>
      <x:c r="I3080" s="1" t="s">
        <x:v>5014</x:v>
      </x:c>
      <x:c r="J3080" s="1" t="n">
        <x:v>0.9</x:v>
      </x:c>
      <x:c r="K3080" s="1" t="n">
        <x:v>3.2</x:v>
      </x:c>
      <x:c r="L3080" s="15" t="n">
        <x:v>64.8</x:v>
      </x:c>
      <x:c r="M3080" s="11" t="b">
        <x:f aca="0">TRUE()</x:f>
        <x:v>1</x:v>
      </x:c>
      <x:c r="N3080" s="11" t="b">
        <x:f aca="0">FALSE()</x:f>
        <x:v>0</x:v>
      </x:c>
      <x:c r="O3080" s="1" t="s">
        <x:v>5015</x:v>
      </x:c>
      <x:c r="P3080" s="11" t="b">
        <x:f aca="0">FALSE()</x:f>
        <x:v>0</x:v>
      </x:c>
    </x:row>
    <x:row r="3081" ht="15" hidden="0" customHeight="1">
      <x:c r="A3081" s="1" t="s">
        <x:v>8232</x:v>
      </x:c>
      <x:c r="B3081" s="1" t="s">
        <x:v>4107</x:v>
      </x:c>
      <x:c r="C3081" s="14" t="n">
        <x:v>46021</x:v>
      </x:c>
      <x:c r="D3081" s="1" t="s">
        <x:v>5010</x:v>
      </x:c>
      <x:c r="E3081" s="1" t="s">
        <x:v>5011</x:v>
      </x:c>
      <x:c r="F3081" s="1" t="s">
        <x:v>5012</x:v>
      </x:c>
      <x:c r="G3081" s="1" t="s">
        <x:v>5013</x:v>
      </x:c>
      <x:c r="H3081" s="1" t="s">
        <x:v>5014</x:v>
      </x:c>
      <x:c r="I3081" s="1" t="s">
        <x:v>5014</x:v>
      </x:c>
      <x:c r="J3081" s="1" t="n">
        <x:v>0.6</x:v>
      </x:c>
      <x:c r="K3081" s="1" t="n">
        <x:v>0.5</x:v>
      </x:c>
      <x:c r="L3081" s="15" t="n">
        <x:v>43.2</x:v>
      </x:c>
      <x:c r="M3081" s="11" t="b">
        <x:f aca="0">TRUE()</x:f>
        <x:v>1</x:v>
      </x:c>
      <x:c r="N3081" s="11" t="b">
        <x:f aca="0">FALSE()</x:f>
        <x:v>0</x:v>
      </x:c>
      <x:c r="O3081" s="1" t="s">
        <x:v>5015</x:v>
      </x:c>
      <x:c r="P3081" s="11" t="b">
        <x:f aca="0">FALSE()</x:f>
        <x:v>0</x:v>
      </x:c>
    </x:row>
    <x:row r="3082" ht="15" hidden="0" customHeight="1">
      <x:c r="A3082" s="1" t="s">
        <x:v>8233</x:v>
      </x:c>
      <x:c r="B3082" s="1" t="s">
        <x:v>4107</x:v>
      </x:c>
      <x:c r="C3082" s="14" t="n">
        <x:v>46145</x:v>
      </x:c>
      <x:c r="D3082" s="1" t="s">
        <x:v>5010</x:v>
      </x:c>
      <x:c r="E3082" s="1" t="s">
        <x:v>5011</x:v>
      </x:c>
      <x:c r="F3082" s="1" t="s">
        <x:v>5012</x:v>
      </x:c>
      <x:c r="G3082" s="1" t="s">
        <x:v>5013</x:v>
      </x:c>
      <x:c r="H3082" s="1" t="s">
        <x:v>5014</x:v>
      </x:c>
      <x:c r="I3082" s="1" t="s">
        <x:v>5014</x:v>
      </x:c>
      <x:c r="J3082" s="1" t="n">
        <x:v>1.3</x:v>
      </x:c>
      <x:c r="K3082" s="1" t="n">
        <x:v>2.2</x:v>
      </x:c>
      <x:c r="L3082" s="15" t="n">
        <x:v>93.6</x:v>
      </x:c>
      <x:c r="M3082" s="11" t="b">
        <x:f aca="0">TRUE()</x:f>
        <x:v>1</x:v>
      </x:c>
      <x:c r="N3082" s="11" t="b">
        <x:f aca="0">FALSE()</x:f>
        <x:v>0</x:v>
      </x:c>
      <x:c r="O3082" s="1" t="s">
        <x:v>5015</x:v>
      </x:c>
      <x:c r="P3082" s="11" t="b">
        <x:f aca="0">FALSE()</x:f>
        <x:v>0</x:v>
      </x:c>
    </x:row>
    <x:row r="3083" ht="15" hidden="0" customHeight="1">
      <x:c r="A3083" s="1" t="s">
        <x:v>8234</x:v>
      </x:c>
      <x:c r="B3083" s="1" t="s">
        <x:v>4110</x:v>
      </x:c>
      <x:c r="C3083" s="14" t="n">
        <x:v>45320</x:v>
      </x:c>
      <x:c r="D3083" s="1" t="s">
        <x:v>5010</x:v>
      </x:c>
      <x:c r="E3083" s="1" t="s">
        <x:v>5011</x:v>
      </x:c>
      <x:c r="F3083" s="1" t="s">
        <x:v>5012</x:v>
      </x:c>
      <x:c r="G3083" s="1" t="s">
        <x:v>5013</x:v>
      </x:c>
      <x:c r="H3083" s="1" t="s">
        <x:v>5014</x:v>
      </x:c>
      <x:c r="I3083" s="1" t="s">
        <x:v>5014</x:v>
      </x:c>
      <x:c r="J3083" s="1" t="n">
        <x:v>0.8</x:v>
      </x:c>
      <x:c r="K3083" s="1" t="n">
        <x:v>1.6</x:v>
      </x:c>
      <x:c r="L3083" s="15" t="n">
        <x:v>57.6</x:v>
      </x:c>
      <x:c r="M3083" s="11" t="b">
        <x:f aca="0">TRUE()</x:f>
        <x:v>1</x:v>
      </x:c>
      <x:c r="N3083" s="11" t="b">
        <x:f aca="0">FALSE()</x:f>
        <x:v>0</x:v>
      </x:c>
      <x:c r="O3083" s="1" t="s">
        <x:v>5015</x:v>
      </x:c>
      <x:c r="P3083" s="11" t="b">
        <x:f aca="0">FALSE()</x:f>
        <x:v>0</x:v>
      </x:c>
    </x:row>
    <x:row r="3084" ht="15" hidden="0" customHeight="1">
      <x:c r="A3084" s="1" t="s">
        <x:v>8235</x:v>
      </x:c>
      <x:c r="B3084" s="1" t="s">
        <x:v>4110</x:v>
      </x:c>
      <x:c r="C3084" s="14" t="n">
        <x:v>45445</x:v>
      </x:c>
      <x:c r="D3084" s="1" t="s">
        <x:v>5010</x:v>
      </x:c>
      <x:c r="E3084" s="1" t="s">
        <x:v>5011</x:v>
      </x:c>
      <x:c r="F3084" s="1" t="s">
        <x:v>5012</x:v>
      </x:c>
      <x:c r="G3084" s="1" t="s">
        <x:v>5013</x:v>
      </x:c>
      <x:c r="H3084" s="1" t="s">
        <x:v>5014</x:v>
      </x:c>
      <x:c r="I3084" s="1" t="s">
        <x:v>5014</x:v>
      </x:c>
      <x:c r="J3084" s="1" t="n">
        <x:v>1.5</x:v>
      </x:c>
      <x:c r="K3084" s="1" t="n">
        <x:v>2.9</x:v>
      </x:c>
      <x:c r="L3084" s="15" t="n">
        <x:v>108</x:v>
      </x:c>
      <x:c r="M3084" s="11" t="b">
        <x:f aca="0">TRUE()</x:f>
        <x:v>1</x:v>
      </x:c>
      <x:c r="N3084" s="11" t="b">
        <x:f aca="0">FALSE()</x:f>
        <x:v>0</x:v>
      </x:c>
      <x:c r="O3084" s="1" t="s">
        <x:v>5015</x:v>
      </x:c>
      <x:c r="P3084" s="11" t="b">
        <x:f aca="0">FALSE()</x:f>
        <x:v>0</x:v>
      </x:c>
    </x:row>
    <x:row r="3085" ht="15" hidden="0" customHeight="1">
      <x:c r="A3085" s="1" t="s">
        <x:v>8236</x:v>
      </x:c>
      <x:c r="B3085" s="1" t="s">
        <x:v>4110</x:v>
      </x:c>
      <x:c r="C3085" s="14" t="n">
        <x:v>45456</x:v>
      </x:c>
      <x:c r="D3085" s="1" t="s">
        <x:v>5010</x:v>
      </x:c>
      <x:c r="E3085" s="1" t="s">
        <x:v>5011</x:v>
      </x:c>
      <x:c r="F3085" s="1" t="s">
        <x:v>5012</x:v>
      </x:c>
      <x:c r="G3085" s="1" t="s">
        <x:v>5013</x:v>
      </x:c>
      <x:c r="H3085" s="1" t="s">
        <x:v>5014</x:v>
      </x:c>
      <x:c r="I3085" s="1" t="s">
        <x:v>5014</x:v>
      </x:c>
      <x:c r="J3085" s="1" t="n">
        <x:v>1.3</x:v>
      </x:c>
      <x:c r="K3085" s="1" t="n">
        <x:v>2.1</x:v>
      </x:c>
      <x:c r="L3085" s="15" t="n">
        <x:v>93.6</x:v>
      </x:c>
      <x:c r="M3085" s="11" t="b">
        <x:f aca="0">TRUE()</x:f>
        <x:v>1</x:v>
      </x:c>
      <x:c r="N3085" s="11" t="b">
        <x:f aca="0">FALSE()</x:f>
        <x:v>0</x:v>
      </x:c>
      <x:c r="O3085" s="1" t="s">
        <x:v>5015</x:v>
      </x:c>
      <x:c r="P3085" s="11" t="b">
        <x:f aca="0">FALSE()</x:f>
        <x:v>0</x:v>
      </x:c>
    </x:row>
    <x:row r="3086" ht="15" hidden="0" customHeight="1">
      <x:c r="A3086" s="1" t="s">
        <x:v>8237</x:v>
      </x:c>
      <x:c r="B3086" s="1" t="s">
        <x:v>4110</x:v>
      </x:c>
      <x:c r="C3086" s="14" t="n">
        <x:v>45804</x:v>
      </x:c>
      <x:c r="D3086" s="1" t="s">
        <x:v>5018</x:v>
      </x:c>
      <x:c r="E3086" s="1" t="s">
        <x:v>5130</x:v>
      </x:c>
      <x:c r="F3086" s="1" t="s">
        <x:v>5111</x:v>
      </x:c>
      <x:c r="G3086" s="1" t="s">
        <x:v>5112</x:v>
      </x:c>
      <x:c r="H3086" s="1" t="s">
        <x:v>5031</x:v>
      </x:c>
      <x:c r="I3086" s="1" t="s">
        <x:v>5044</x:v>
      </x:c>
      <x:c r="J3086" s="1" t="n">
        <x:v>2.5</x:v>
      </x:c>
      <x:c r="K3086" s="1" t="n">
        <x:v>11.3</x:v>
      </x:c>
      <x:c r="L3086" s="15" t="n">
        <x:v>365.15</x:v>
      </x:c>
      <x:c r="M3086" s="11" t="b">
        <x:f aca="0">TRUE()</x:f>
        <x:v>1</x:v>
      </x:c>
      <x:c r="N3086" s="11" t="b">
        <x:f aca="0">FALSE()</x:f>
        <x:v>0</x:v>
      </x:c>
      <x:c r="O3086" s="1" t="s">
        <x:v>5037</x:v>
      </x:c>
      <x:c r="P3086" s="11" t="b">
        <x:f aca="0">FALSE()</x:f>
        <x:v>0</x:v>
      </x:c>
    </x:row>
    <x:row r="3087" ht="15" hidden="0" customHeight="1">
      <x:c r="A3087" s="1" t="s">
        <x:v>8238</x:v>
      </x:c>
      <x:c r="B3087" s="1" t="s">
        <x:v>4110</x:v>
      </x:c>
      <x:c r="C3087" s="14" t="n">
        <x:v>46096</x:v>
      </x:c>
      <x:c r="D3087" s="1" t="s">
        <x:v>5018</x:v>
      </x:c>
      <x:c r="E3087" s="1" t="s">
        <x:v>5116</x:v>
      </x:c>
      <x:c r="F3087" s="1" t="s">
        <x:v>5029</x:v>
      </x:c>
      <x:c r="G3087" s="1" t="s">
        <x:v>5030</x:v>
      </x:c>
      <x:c r="H3087" s="1" t="s">
        <x:v>5022</x:v>
      </x:c>
      <x:c r="I3087" s="1" t="s">
        <x:v>5014</x:v>
      </x:c>
      <x:c r="J3087" s="1" t="n">
        <x:v>2.1</x:v>
      </x:c>
      <x:c r="K3087" s="1" t="n">
        <x:v>13.2</x:v>
      </x:c>
      <x:c r="L3087" s="15" t="n">
        <x:v>151.2</x:v>
      </x:c>
      <x:c r="M3087" s="11" t="b">
        <x:f aca="0">TRUE()</x:f>
        <x:v>1</x:v>
      </x:c>
      <x:c r="N3087" s="11" t="b">
        <x:f aca="0">FALSE()</x:f>
        <x:v>0</x:v>
      </x:c>
      <x:c r="O3087" s="1" t="s">
        <x:v>5098</x:v>
      </x:c>
      <x:c r="P3087" s="11" t="b">
        <x:f aca="0">FALSE()</x:f>
        <x:v>0</x:v>
      </x:c>
    </x:row>
    <x:row r="3088" ht="15" hidden="0" customHeight="1">
      <x:c r="A3088" s="1" t="s">
        <x:v>8239</x:v>
      </x:c>
      <x:c r="B3088" s="1" t="s">
        <x:v>1509</x:v>
      </x:c>
      <x:c r="C3088" s="14" t="n">
        <x:v>45377</x:v>
      </x:c>
      <x:c r="D3088" s="1" t="s">
        <x:v>5010</x:v>
      </x:c>
      <x:c r="E3088" s="1" t="s">
        <x:v>5011</x:v>
      </x:c>
      <x:c r="F3088" s="1" t="s">
        <x:v>5012</x:v>
      </x:c>
      <x:c r="G3088" s="1" t="s">
        <x:v>5013</x:v>
      </x:c>
      <x:c r="H3088" s="1" t="s">
        <x:v>5014</x:v>
      </x:c>
      <x:c r="I3088" s="1" t="s">
        <x:v>5014</x:v>
      </x:c>
      <x:c r="J3088" s="1" t="n">
        <x:v>1.5</x:v>
      </x:c>
      <x:c r="K3088" s="1" t="n">
        <x:v>2.7</x:v>
      </x:c>
      <x:c r="L3088" s="15" t="n">
        <x:v>108</x:v>
      </x:c>
      <x:c r="M3088" s="11" t="b">
        <x:f aca="0">TRUE()</x:f>
        <x:v>1</x:v>
      </x:c>
      <x:c r="N3088" s="11" t="b">
        <x:f aca="0">FALSE()</x:f>
        <x:v>0</x:v>
      </x:c>
      <x:c r="O3088" s="1" t="s">
        <x:v>5015</x:v>
      </x:c>
      <x:c r="P3088" s="11" t="b">
        <x:f aca="0">FALSE()</x:f>
        <x:v>0</x:v>
      </x:c>
    </x:row>
    <x:row r="3089" ht="15" hidden="0" customHeight="1">
      <x:c r="A3089" s="1" t="s">
        <x:v>8240</x:v>
      </x:c>
      <x:c r="B3089" s="1" t="s">
        <x:v>1509</x:v>
      </x:c>
      <x:c r="C3089" s="14" t="n">
        <x:v>45515</x:v>
      </x:c>
      <x:c r="D3089" s="1" t="s">
        <x:v>5018</x:v>
      </x:c>
      <x:c r="E3089" s="1" t="s">
        <x:v>5070</x:v>
      </x:c>
      <x:c r="F3089" s="1" t="s">
        <x:v>5071</x:v>
      </x:c>
      <x:c r="G3089" s="1" t="s">
        <x:v>5072</x:v>
      </x:c>
      <x:c r="H3089" s="1" t="s">
        <x:v>5031</x:v>
      </x:c>
      <x:c r="I3089" s="1" t="s">
        <x:v>5032</x:v>
      </x:c>
      <x:c r="J3089" s="1" t="n">
        <x:v>3.6</x:v>
      </x:c>
      <x:c r="K3089" s="1" t="n">
        <x:v>12.9</x:v>
      </x:c>
      <x:c r="L3089" s="15" t="n">
        <x:v>1091.3</x:v>
      </x:c>
      <x:c r="M3089" s="11" t="b">
        <x:f aca="0">TRUE()</x:f>
        <x:v>1</x:v>
      </x:c>
      <x:c r="N3089" s="11" t="b">
        <x:f aca="0">FALSE()</x:f>
        <x:v>0</x:v>
      </x:c>
      <x:c r="O3089" s="1" t="s">
        <x:v>5033</x:v>
      </x:c>
      <x:c r="P3089" s="11" t="b">
        <x:f aca="0">FALSE()</x:f>
        <x:v>0</x:v>
      </x:c>
    </x:row>
    <x:row r="3090" ht="15" hidden="0" customHeight="1">
      <x:c r="A3090" s="1" t="s">
        <x:v>8241</x:v>
      </x:c>
      <x:c r="B3090" s="1" t="s">
        <x:v>1509</x:v>
      </x:c>
      <x:c r="C3090" s="14" t="n">
        <x:v>45622</x:v>
      </x:c>
      <x:c r="D3090" s="1" t="s">
        <x:v>5018</x:v>
      </x:c>
      <x:c r="E3090" s="1" t="s">
        <x:v>5189</x:v>
      </x:c>
      <x:c r="F3090" s="1" t="s">
        <x:v>5071</x:v>
      </x:c>
      <x:c r="G3090" s="1" t="s">
        <x:v>5072</x:v>
      </x:c>
      <x:c r="H3090" s="1" t="s">
        <x:v>5031</x:v>
      </x:c>
      <x:c r="I3090" s="1" t="s">
        <x:v>5014</x:v>
      </x:c>
      <x:c r="J3090" s="1" t="n">
        <x:v>1.5</x:v>
      </x:c>
      <x:c r="K3090" s="1" t="n">
        <x:v>12</x:v>
      </x:c>
      <x:c r="L3090" s="15" t="n">
        <x:v>108</x:v>
      </x:c>
      <x:c r="M3090" s="11" t="b">
        <x:f aca="0">TRUE()</x:f>
        <x:v>1</x:v>
      </x:c>
      <x:c r="N3090" s="11" t="b">
        <x:f aca="0">FALSE()</x:f>
        <x:v>0</x:v>
      </x:c>
      <x:c r="O3090" s="1" t="s">
        <x:v>5037</x:v>
      </x:c>
      <x:c r="P3090" s="11" t="b">
        <x:f aca="0">FALSE()</x:f>
        <x:v>0</x:v>
      </x:c>
    </x:row>
    <x:row r="3091" ht="15" hidden="0" customHeight="1">
      <x:c r="A3091" s="1" t="s">
        <x:v>8242</x:v>
      </x:c>
      <x:c r="B3091" s="1" t="s">
        <x:v>1509</x:v>
      </x:c>
      <x:c r="C3091" s="14" t="n">
        <x:v>45963</x:v>
      </x:c>
      <x:c r="D3091" s="1" t="s">
        <x:v>5018</x:v>
      </x:c>
      <x:c r="E3091" s="1" t="s">
        <x:v>5070</x:v>
      </x:c>
      <x:c r="F3091" s="1" t="s">
        <x:v>5071</x:v>
      </x:c>
      <x:c r="G3091" s="1" t="s">
        <x:v>5072</x:v>
      </x:c>
      <x:c r="H3091" s="1" t="s">
        <x:v>5031</x:v>
      </x:c>
      <x:c r="I3091" s="1" t="s">
        <x:v>5059</x:v>
      </x:c>
      <x:c r="J3091" s="1" t="n">
        <x:v>0.3</x:v>
      </x:c>
      <x:c r="K3091" s="1" t="n">
        <x:v>13.2</x:v>
      </x:c>
      <x:c r="L3091" s="15" t="n">
        <x:v>601.18</x:v>
      </x:c>
      <x:c r="M3091" s="11" t="b">
        <x:f aca="0">FALSE()</x:f>
        <x:v>0</x:v>
      </x:c>
      <x:c r="N3091" s="11" t="b">
        <x:f aca="0">FALSE()</x:f>
        <x:v>0</x:v>
      </x:c>
      <x:c r="O3091" s="1" t="s">
        <x:v>5073</x:v>
      </x:c>
      <x:c r="P3091" s="11" t="b">
        <x:f aca="0">FALSE()</x:f>
        <x:v>0</x:v>
      </x:c>
    </x:row>
    <x:row r="3092" ht="15" hidden="0" customHeight="1">
      <x:c r="A3092" s="1" t="s">
        <x:v>8243</x:v>
      </x:c>
      <x:c r="B3092" s="1" t="s">
        <x:v>1509</x:v>
      </x:c>
      <x:c r="C3092" s="14" t="n">
        <x:v>46037</x:v>
      </x:c>
      <x:c r="D3092" s="1" t="s">
        <x:v>5010</x:v>
      </x:c>
      <x:c r="E3092" s="1" t="s">
        <x:v>5011</x:v>
      </x:c>
      <x:c r="F3092" s="1" t="s">
        <x:v>5012</x:v>
      </x:c>
      <x:c r="G3092" s="1" t="s">
        <x:v>5013</x:v>
      </x:c>
      <x:c r="H3092" s="1" t="s">
        <x:v>5014</x:v>
      </x:c>
      <x:c r="I3092" s="1" t="s">
        <x:v>5014</x:v>
      </x:c>
      <x:c r="J3092" s="1" t="n">
        <x:v>0.9</x:v>
      </x:c>
      <x:c r="K3092" s="1" t="n">
        <x:v>0.8</x:v>
      </x:c>
      <x:c r="L3092" s="15" t="n">
        <x:v>64.8</x:v>
      </x:c>
      <x:c r="M3092" s="11" t="b">
        <x:f aca="0">TRUE()</x:f>
        <x:v>1</x:v>
      </x:c>
      <x:c r="N3092" s="11" t="b">
        <x:f aca="0">FALSE()</x:f>
        <x:v>0</x:v>
      </x:c>
      <x:c r="O3092" s="1" t="s">
        <x:v>5015</x:v>
      </x:c>
      <x:c r="P3092" s="11" t="b">
        <x:f aca="0">FALSE()</x:f>
        <x:v>0</x:v>
      </x:c>
    </x:row>
    <x:row r="3093" ht="15" hidden="0" customHeight="1">
      <x:c r="A3093" s="1" t="s">
        <x:v>8244</x:v>
      </x:c>
      <x:c r="B3093" s="1" t="s">
        <x:v>1510</x:v>
      </x:c>
      <x:c r="C3093" s="14" t="n">
        <x:v>45901</x:v>
      </x:c>
      <x:c r="D3093" s="1" t="s">
        <x:v>5010</x:v>
      </x:c>
      <x:c r="E3093" s="1" t="s">
        <x:v>5011</x:v>
      </x:c>
      <x:c r="F3093" s="1" t="s">
        <x:v>5012</x:v>
      </x:c>
      <x:c r="G3093" s="1" t="s">
        <x:v>5013</x:v>
      </x:c>
      <x:c r="H3093" s="1" t="s">
        <x:v>5014</x:v>
      </x:c>
      <x:c r="I3093" s="1" t="s">
        <x:v>5014</x:v>
      </x:c>
      <x:c r="J3093" s="1" t="n">
        <x:v>1.6</x:v>
      </x:c>
      <x:c r="K3093" s="1" t="n">
        <x:v>0.4</x:v>
      </x:c>
      <x:c r="L3093" s="15" t="n">
        <x:v>115.2</x:v>
      </x:c>
      <x:c r="M3093" s="11" t="b">
        <x:f aca="0">TRUE()</x:f>
        <x:v>1</x:v>
      </x:c>
      <x:c r="N3093" s="11" t="b">
        <x:f aca="0">FALSE()</x:f>
        <x:v>0</x:v>
      </x:c>
      <x:c r="O3093" s="1" t="s">
        <x:v>5015</x:v>
      </x:c>
      <x:c r="P3093" s="11" t="b">
        <x:f aca="0">FALSE()</x:f>
        <x:v>0</x:v>
      </x:c>
    </x:row>
    <x:row r="3094" ht="15" hidden="0" customHeight="1">
      <x:c r="A3094" s="1" t="s">
        <x:v>8245</x:v>
      </x:c>
      <x:c r="B3094" s="1" t="s">
        <x:v>1510</x:v>
      </x:c>
      <x:c r="C3094" s="14" t="n">
        <x:v>46053</x:v>
      </x:c>
      <x:c r="D3094" s="1" t="s">
        <x:v>5010</x:v>
      </x:c>
      <x:c r="E3094" s="1" t="s">
        <x:v>5011</x:v>
      </x:c>
      <x:c r="F3094" s="1" t="s">
        <x:v>5012</x:v>
      </x:c>
      <x:c r="G3094" s="1" t="s">
        <x:v>5013</x:v>
      </x:c>
      <x:c r="H3094" s="1" t="s">
        <x:v>5014</x:v>
      </x:c>
      <x:c r="I3094" s="1" t="s">
        <x:v>5014</x:v>
      </x:c>
      <x:c r="J3094" s="1" t="n">
        <x:v>0.5</x:v>
      </x:c>
      <x:c r="K3094" s="1" t="n">
        <x:v>1.9</x:v>
      </x:c>
      <x:c r="L3094" s="15" t="n">
        <x:v>36</x:v>
      </x:c>
      <x:c r="M3094" s="11" t="b">
        <x:f aca="0">TRUE()</x:f>
        <x:v>1</x:v>
      </x:c>
      <x:c r="N3094" s="11" t="b">
        <x:f aca="0">FALSE()</x:f>
        <x:v>0</x:v>
      </x:c>
      <x:c r="O3094" s="1" t="s">
        <x:v>5015</x:v>
      </x:c>
      <x:c r="P3094" s="11" t="b">
        <x:f aca="0">FALSE()</x:f>
        <x:v>0</x:v>
      </x:c>
    </x:row>
    <x:row r="3095" ht="15" hidden="0" customHeight="1">
      <x:c r="A3095" s="1" t="s">
        <x:v>8246</x:v>
      </x:c>
      <x:c r="B3095" s="1" t="s">
        <x:v>1510</x:v>
      </x:c>
      <x:c r="C3095" s="14" t="n">
        <x:v>46145</x:v>
      </x:c>
      <x:c r="D3095" s="1" t="s">
        <x:v>5018</x:v>
      </x:c>
      <x:c r="E3095" s="1" t="s">
        <x:v>5189</x:v>
      </x:c>
      <x:c r="F3095" s="1" t="s">
        <x:v>5071</x:v>
      </x:c>
      <x:c r="G3095" s="1" t="s">
        <x:v>5072</x:v>
      </x:c>
      <x:c r="H3095" s="1" t="s">
        <x:v>5036</x:v>
      </x:c>
      <x:c r="I3095" s="1" t="s">
        <x:v>5014</x:v>
      </x:c>
      <x:c r="J3095" s="1" t="n">
        <x:v>3.5</x:v>
      </x:c>
      <x:c r="K3095" s="1" t="n">
        <x:v>27.2</x:v>
      </x:c>
      <x:c r="L3095" s="15" t="n">
        <x:v>252</x:v>
      </x:c>
      <x:c r="M3095" s="11" t="b">
        <x:f aca="0">FALSE()</x:f>
        <x:v>0</x:v>
      </x:c>
      <x:c r="N3095" s="11" t="b">
        <x:f aca="0">FALSE()</x:f>
        <x:v>0</x:v>
      </x:c>
      <x:c r="O3095" s="1" t="s">
        <x:v>5073</x:v>
      </x:c>
      <x:c r="P3095" s="11" t="b">
        <x:f aca="0">FALSE()</x:f>
        <x:v>0</x:v>
      </x:c>
    </x:row>
    <x:row r="3096" ht="15" hidden="0" customHeight="1">
      <x:c r="A3096" s="1" t="s">
        <x:v>8247</x:v>
      </x:c>
      <x:c r="B3096" s="1" t="s">
        <x:v>1512</x:v>
      </x:c>
      <x:c r="C3096" s="14" t="n">
        <x:v>45406</x:v>
      </x:c>
      <x:c r="D3096" s="1" t="s">
        <x:v>5010</x:v>
      </x:c>
      <x:c r="E3096" s="1" t="s">
        <x:v>5011</x:v>
      </x:c>
      <x:c r="F3096" s="1" t="s">
        <x:v>5012</x:v>
      </x:c>
      <x:c r="G3096" s="1" t="s">
        <x:v>5013</x:v>
      </x:c>
      <x:c r="H3096" s="1" t="s">
        <x:v>5014</x:v>
      </x:c>
      <x:c r="I3096" s="1" t="s">
        <x:v>5014</x:v>
      </x:c>
      <x:c r="J3096" s="1" t="n">
        <x:v>1.4</x:v>
      </x:c>
      <x:c r="K3096" s="1" t="n">
        <x:v>2.2</x:v>
      </x:c>
      <x:c r="L3096" s="15" t="n">
        <x:v>100.8</x:v>
      </x:c>
      <x:c r="M3096" s="11" t="b">
        <x:f aca="0">TRUE()</x:f>
        <x:v>1</x:v>
      </x:c>
      <x:c r="N3096" s="11" t="b">
        <x:f aca="0">FALSE()</x:f>
        <x:v>0</x:v>
      </x:c>
      <x:c r="O3096" s="1" t="s">
        <x:v>5015</x:v>
      </x:c>
      <x:c r="P3096" s="11" t="b">
        <x:f aca="0">FALSE()</x:f>
        <x:v>0</x:v>
      </x:c>
    </x:row>
    <x:row r="3097" ht="15" hidden="0" customHeight="1">
      <x:c r="A3097" s="1" t="s">
        <x:v>8248</x:v>
      </x:c>
      <x:c r="B3097" s="1" t="s">
        <x:v>1512</x:v>
      </x:c>
      <x:c r="C3097" s="14" t="n">
        <x:v>45464</x:v>
      </x:c>
      <x:c r="D3097" s="1" t="s">
        <x:v>5010</x:v>
      </x:c>
      <x:c r="E3097" s="1" t="s">
        <x:v>5011</x:v>
      </x:c>
      <x:c r="F3097" s="1" t="s">
        <x:v>5012</x:v>
      </x:c>
      <x:c r="G3097" s="1" t="s">
        <x:v>5013</x:v>
      </x:c>
      <x:c r="H3097" s="1" t="s">
        <x:v>5014</x:v>
      </x:c>
      <x:c r="I3097" s="1" t="s">
        <x:v>5014</x:v>
      </x:c>
      <x:c r="J3097" s="1" t="n">
        <x:v>1.7</x:v>
      </x:c>
      <x:c r="K3097" s="1" t="n">
        <x:v>1.6</x:v>
      </x:c>
      <x:c r="L3097" s="15" t="n">
        <x:v>122.4</x:v>
      </x:c>
      <x:c r="M3097" s="11" t="b">
        <x:f aca="0">TRUE()</x:f>
        <x:v>1</x:v>
      </x:c>
      <x:c r="N3097" s="11" t="b">
        <x:f aca="0">FALSE()</x:f>
        <x:v>0</x:v>
      </x:c>
      <x:c r="O3097" s="1" t="s">
        <x:v>5015</x:v>
      </x:c>
      <x:c r="P3097" s="11" t="b">
        <x:f aca="0">FALSE()</x:f>
        <x:v>0</x:v>
      </x:c>
    </x:row>
    <x:row r="3098" ht="15" hidden="0" customHeight="1">
      <x:c r="A3098" s="1" t="s">
        <x:v>8249</x:v>
      </x:c>
      <x:c r="B3098" s="1" t="s">
        <x:v>1512</x:v>
      </x:c>
      <x:c r="C3098" s="14" t="n">
        <x:v>46011</x:v>
      </x:c>
      <x:c r="D3098" s="1" t="s">
        <x:v>5010</x:v>
      </x:c>
      <x:c r="E3098" s="1" t="s">
        <x:v>5011</x:v>
      </x:c>
      <x:c r="F3098" s="1" t="s">
        <x:v>5012</x:v>
      </x:c>
      <x:c r="G3098" s="1" t="s">
        <x:v>5013</x:v>
      </x:c>
      <x:c r="H3098" s="1" t="s">
        <x:v>5014</x:v>
      </x:c>
      <x:c r="I3098" s="1" t="s">
        <x:v>5014</x:v>
      </x:c>
      <x:c r="J3098" s="1" t="n">
        <x:v>1.2</x:v>
      </x:c>
      <x:c r="K3098" s="1" t="n">
        <x:v>1.4</x:v>
      </x:c>
      <x:c r="L3098" s="15" t="n">
        <x:v>86.4</x:v>
      </x:c>
      <x:c r="M3098" s="11" t="b">
        <x:f aca="0">TRUE()</x:f>
        <x:v>1</x:v>
      </x:c>
      <x:c r="N3098" s="11" t="b">
        <x:f aca="0">FALSE()</x:f>
        <x:v>0</x:v>
      </x:c>
      <x:c r="O3098" s="1" t="s">
        <x:v>5015</x:v>
      </x:c>
      <x:c r="P3098" s="11" t="b">
        <x:f aca="0">FALSE()</x:f>
        <x:v>0</x:v>
      </x:c>
    </x:row>
    <x:row r="3099" ht="15" hidden="0" customHeight="1">
      <x:c r="A3099" s="1" t="s">
        <x:v>8250</x:v>
      </x:c>
      <x:c r="B3099" s="1" t="s">
        <x:v>4119</x:v>
      </x:c>
      <x:c r="C3099" s="14" t="n">
        <x:v>45671</x:v>
      </x:c>
      <x:c r="D3099" s="1" t="s">
        <x:v>5010</x:v>
      </x:c>
      <x:c r="E3099" s="1" t="s">
        <x:v>5011</x:v>
      </x:c>
      <x:c r="F3099" s="1" t="s">
        <x:v>5012</x:v>
      </x:c>
      <x:c r="G3099" s="1" t="s">
        <x:v>5013</x:v>
      </x:c>
      <x:c r="H3099" s="1" t="s">
        <x:v>5014</x:v>
      </x:c>
      <x:c r="I3099" s="1" t="s">
        <x:v>5014</x:v>
      </x:c>
      <x:c r="J3099" s="1" t="n">
        <x:v>1.2</x:v>
      </x:c>
      <x:c r="K3099" s="1" t="n">
        <x:v>1.4</x:v>
      </x:c>
      <x:c r="L3099" s="15" t="n">
        <x:v>86.4</x:v>
      </x:c>
      <x:c r="M3099" s="11" t="b">
        <x:f aca="0">TRUE()</x:f>
        <x:v>1</x:v>
      </x:c>
      <x:c r="N3099" s="11" t="b">
        <x:f aca="0">FALSE()</x:f>
        <x:v>0</x:v>
      </x:c>
      <x:c r="O3099" s="1" t="s">
        <x:v>5015</x:v>
      </x:c>
      <x:c r="P3099" s="11" t="b">
        <x:f aca="0">FALSE()</x:f>
        <x:v>0</x:v>
      </x:c>
    </x:row>
    <x:row r="3100" ht="15" hidden="0" customHeight="1">
      <x:c r="A3100" s="1" t="s">
        <x:v>8251</x:v>
      </x:c>
      <x:c r="B3100" s="1" t="s">
        <x:v>4119</x:v>
      </x:c>
      <x:c r="C3100" s="14" t="n">
        <x:v>45688</x:v>
      </x:c>
      <x:c r="D3100" s="1" t="s">
        <x:v>5010</x:v>
      </x:c>
      <x:c r="E3100" s="1" t="s">
        <x:v>5011</x:v>
      </x:c>
      <x:c r="F3100" s="1" t="s">
        <x:v>5012</x:v>
      </x:c>
      <x:c r="G3100" s="1" t="s">
        <x:v>5013</x:v>
      </x:c>
      <x:c r="H3100" s="1" t="s">
        <x:v>5014</x:v>
      </x:c>
      <x:c r="I3100" s="1" t="s">
        <x:v>5014</x:v>
      </x:c>
      <x:c r="J3100" s="1" t="n">
        <x:v>1.5</x:v>
      </x:c>
      <x:c r="K3100" s="1" t="n">
        <x:v>2</x:v>
      </x:c>
      <x:c r="L3100" s="15" t="n">
        <x:v>108</x:v>
      </x:c>
      <x:c r="M3100" s="11" t="b">
        <x:f aca="0">TRUE()</x:f>
        <x:v>1</x:v>
      </x:c>
      <x:c r="N3100" s="11" t="b">
        <x:f aca="0">FALSE()</x:f>
        <x:v>0</x:v>
      </x:c>
      <x:c r="O3100" s="1" t="s">
        <x:v>5015</x:v>
      </x:c>
      <x:c r="P3100" s="11" t="b">
        <x:f aca="0">FALSE()</x:f>
        <x:v>0</x:v>
      </x:c>
    </x:row>
    <x:row r="3101" ht="15" hidden="0" customHeight="1">
      <x:c r="A3101" s="1" t="s">
        <x:v>8252</x:v>
      </x:c>
      <x:c r="B3101" s="1" t="s">
        <x:v>4119</x:v>
      </x:c>
      <x:c r="C3101" s="14" t="n">
        <x:v>46032</x:v>
      </x:c>
      <x:c r="D3101" s="1" t="s">
        <x:v>5018</x:v>
      </x:c>
      <x:c r="E3101" s="1" t="s">
        <x:v>5116</x:v>
      </x:c>
      <x:c r="F3101" s="1" t="s">
        <x:v>5029</x:v>
      </x:c>
      <x:c r="G3101" s="1" t="s">
        <x:v>5030</x:v>
      </x:c>
      <x:c r="H3101" s="1" t="s">
        <x:v>5022</x:v>
      </x:c>
      <x:c r="I3101" s="1" t="s">
        <x:v>5032</x:v>
      </x:c>
      <x:c r="J3101" s="1" t="n">
        <x:v>1.3</x:v>
      </x:c>
      <x:c r="K3101" s="1" t="n">
        <x:v>9.9</x:v>
      </x:c>
      <x:c r="L3101" s="15" t="n">
        <x:v>585.71</x:v>
      </x:c>
      <x:c r="M3101" s="11" t="b">
        <x:f aca="0">FALSE()</x:f>
        <x:v>0</x:v>
      </x:c>
      <x:c r="N3101" s="11" t="b">
        <x:f aca="0">FALSE()</x:f>
        <x:v>0</x:v>
      </x:c>
      <x:c r="O3101" s="1" t="s">
        <x:v>5078</x:v>
      </x:c>
      <x:c r="P3101" s="11" t="b">
        <x:f aca="0">TRUE()</x:f>
        <x:v>1</x:v>
      </x:c>
    </x:row>
    <x:row r="3102" ht="15" hidden="0" customHeight="1">
      <x:c r="A3102" s="1" t="s">
        <x:v>8253</x:v>
      </x:c>
      <x:c r="B3102" s="1" t="s">
        <x:v>4119</x:v>
      </x:c>
      <x:c r="C3102" s="14" t="n">
        <x:v>46039</x:v>
      </x:c>
      <x:c r="D3102" s="1" t="s">
        <x:v>5018</x:v>
      </x:c>
      <x:c r="E3102" s="1" t="s">
        <x:v>5035</x:v>
      </x:c>
      <x:c r="F3102" s="1" t="s">
        <x:v>5029</x:v>
      </x:c>
      <x:c r="G3102" s="1" t="s">
        <x:v>5030</x:v>
      </x:c>
      <x:c r="H3102" s="1" t="s">
        <x:v>5022</x:v>
      </x:c>
      <x:c r="I3102" s="1" t="s">
        <x:v>5032</x:v>
      </x:c>
      <x:c r="J3102" s="1" t="n">
        <x:v>0.3</x:v>
      </x:c>
      <x:c r="K3102" s="1" t="n">
        <x:v>0.5</x:v>
      </x:c>
      <x:c r="L3102" s="15" t="n">
        <x:v>340.05</x:v>
      </x:c>
      <x:c r="M3102" s="11" t="b">
        <x:f aca="0">TRUE()</x:f>
        <x:v>1</x:v>
      </x:c>
      <x:c r="N3102" s="11" t="b">
        <x:f aca="0">FALSE()</x:f>
        <x:v>0</x:v>
      </x:c>
      <x:c r="O3102" s="1" t="s">
        <x:v>5098</x:v>
      </x:c>
      <x:c r="P3102" s="11" t="b">
        <x:f aca="0">FALSE()</x:f>
        <x:v>0</x:v>
      </x:c>
    </x:row>
    <x:row r="3103" ht="15" hidden="0" customHeight="1">
      <x:c r="A3103" s="1" t="s">
        <x:v>8254</x:v>
      </x:c>
      <x:c r="B3103" s="1" t="s">
        <x:v>1513</x:v>
      </x:c>
      <x:c r="C3103" s="14" t="n">
        <x:v>45796</x:v>
      </x:c>
      <x:c r="D3103" s="1" t="s">
        <x:v>5018</x:v>
      </x:c>
      <x:c r="E3103" s="1" t="s">
        <x:v>5189</x:v>
      </x:c>
      <x:c r="F3103" s="1" t="s">
        <x:v>5071</x:v>
      </x:c>
      <x:c r="G3103" s="1" t="s">
        <x:v>5072</x:v>
      </x:c>
      <x:c r="H3103" s="1" t="s">
        <x:v>5031</x:v>
      </x:c>
      <x:c r="I3103" s="1" t="s">
        <x:v>5039</x:v>
      </x:c>
      <x:c r="J3103" s="1" t="n">
        <x:v>1.4</x:v>
      </x:c>
      <x:c r="K3103" s="1" t="n">
        <x:v>10.1</x:v>
      </x:c>
      <x:c r="L3103" s="15" t="n">
        <x:v>592.79</x:v>
      </x:c>
      <x:c r="M3103" s="11" t="b">
        <x:f aca="0">FALSE()</x:f>
        <x:v>0</x:v>
      </x:c>
      <x:c r="N3103" s="11" t="b">
        <x:f aca="0">FALSE()</x:f>
        <x:v>0</x:v>
      </x:c>
      <x:c r="O3103" s="1" t="s">
        <x:v>5073</x:v>
      </x:c>
      <x:c r="P3103" s="11" t="b">
        <x:f aca="0">FALSE()</x:f>
        <x:v>0</x:v>
      </x:c>
    </x:row>
    <x:row r="3104" ht="15" hidden="0" customHeight="1">
      <x:c r="A3104" s="1" t="s">
        <x:v>8255</x:v>
      </x:c>
      <x:c r="B3104" s="1" t="s">
        <x:v>1513</x:v>
      </x:c>
      <x:c r="C3104" s="14" t="n">
        <x:v>45831</x:v>
      </x:c>
      <x:c r="D3104" s="1" t="s">
        <x:v>5010</x:v>
      </x:c>
      <x:c r="E3104" s="1" t="s">
        <x:v>5011</x:v>
      </x:c>
      <x:c r="F3104" s="1" t="s">
        <x:v>5012</x:v>
      </x:c>
      <x:c r="G3104" s="1" t="s">
        <x:v>5013</x:v>
      </x:c>
      <x:c r="H3104" s="1" t="s">
        <x:v>5014</x:v>
      </x:c>
      <x:c r="I3104" s="1" t="s">
        <x:v>5014</x:v>
      </x:c>
      <x:c r="J3104" s="1" t="n">
        <x:v>0.6</x:v>
      </x:c>
      <x:c r="K3104" s="1" t="n">
        <x:v>1.6</x:v>
      </x:c>
      <x:c r="L3104" s="15" t="n">
        <x:v>43.2</x:v>
      </x:c>
      <x:c r="M3104" s="11" t="b">
        <x:f aca="0">TRUE()</x:f>
        <x:v>1</x:v>
      </x:c>
      <x:c r="N3104" s="11" t="b">
        <x:f aca="0">FALSE()</x:f>
        <x:v>0</x:v>
      </x:c>
      <x:c r="O3104" s="1" t="s">
        <x:v>5015</x:v>
      </x:c>
      <x:c r="P3104" s="11" t="b">
        <x:f aca="0">FALSE()</x:f>
        <x:v>0</x:v>
      </x:c>
    </x:row>
    <x:row r="3105" ht="15" hidden="0" customHeight="1">
      <x:c r="A3105" s="1" t="s">
        <x:v>8256</x:v>
      </x:c>
      <x:c r="B3105" s="1" t="s">
        <x:v>1513</x:v>
      </x:c>
      <x:c r="C3105" s="14" t="n">
        <x:v>45848</x:v>
      </x:c>
      <x:c r="D3105" s="1" t="s">
        <x:v>5010</x:v>
      </x:c>
      <x:c r="E3105" s="1" t="s">
        <x:v>5011</x:v>
      </x:c>
      <x:c r="F3105" s="1" t="s">
        <x:v>5012</x:v>
      </x:c>
      <x:c r="G3105" s="1" t="s">
        <x:v>5013</x:v>
      </x:c>
      <x:c r="H3105" s="1" t="s">
        <x:v>5014</x:v>
      </x:c>
      <x:c r="I3105" s="1" t="s">
        <x:v>5014</x:v>
      </x:c>
      <x:c r="J3105" s="1" t="n">
        <x:v>2.4</x:v>
      </x:c>
      <x:c r="K3105" s="1" t="n">
        <x:v>1.4</x:v>
      </x:c>
      <x:c r="L3105" s="15" t="n">
        <x:v>172.8</x:v>
      </x:c>
      <x:c r="M3105" s="11" t="b">
        <x:f aca="0">TRUE()</x:f>
        <x:v>1</x:v>
      </x:c>
      <x:c r="N3105" s="11" t="b">
        <x:f aca="0">FALSE()</x:f>
        <x:v>0</x:v>
      </x:c>
      <x:c r="O3105" s="1" t="s">
        <x:v>5015</x:v>
      </x:c>
      <x:c r="P3105" s="11" t="b">
        <x:f aca="0">FALSE()</x:f>
        <x:v>0</x:v>
      </x:c>
    </x:row>
    <x:row r="3106" ht="15" hidden="0" customHeight="1">
      <x:c r="A3106" s="1" t="s">
        <x:v>8257</x:v>
      </x:c>
      <x:c r="B3106" s="1" t="s">
        <x:v>4124</x:v>
      </x:c>
      <x:c r="C3106" s="14" t="n">
        <x:v>45306</x:v>
      </x:c>
      <x:c r="D3106" s="1" t="s">
        <x:v>5018</x:v>
      </x:c>
      <x:c r="E3106" s="1" t="s">
        <x:v>5091</x:v>
      </x:c>
      <x:c r="F3106" s="1" t="s">
        <x:v>5020</x:v>
      </x:c>
      <x:c r="G3106" s="1" t="s">
        <x:v>5021</x:v>
      </x:c>
      <x:c r="H3106" s="1" t="s">
        <x:v>5022</x:v>
      </x:c>
      <x:c r="I3106" s="1" t="s">
        <x:v>5044</x:v>
      </x:c>
      <x:c r="J3106" s="1" t="n">
        <x:v>1.2</x:v>
      </x:c>
      <x:c r="K3106" s="1" t="n">
        <x:v>11.1</x:v>
      </x:c>
      <x:c r="L3106" s="15" t="n">
        <x:v>918.31</x:v>
      </x:c>
      <x:c r="M3106" s="11" t="b">
        <x:f aca="0">TRUE()</x:f>
        <x:v>1</x:v>
      </x:c>
      <x:c r="N3106" s="11" t="b">
        <x:f aca="0">FALSE()</x:f>
        <x:v>0</x:v>
      </x:c>
      <x:c r="O3106" s="1" t="s">
        <x:v>5068</x:v>
      </x:c>
      <x:c r="P3106" s="11" t="b">
        <x:f aca="0">FALSE()</x:f>
        <x:v>0</x:v>
      </x:c>
    </x:row>
    <x:row r="3107" ht="15" hidden="0" customHeight="1">
      <x:c r="A3107" s="1" t="s">
        <x:v>8258</x:v>
      </x:c>
      <x:c r="B3107" s="1" t="s">
        <x:v>4124</x:v>
      </x:c>
      <x:c r="C3107" s="14" t="n">
        <x:v>45332</x:v>
      </x:c>
      <x:c r="D3107" s="1" t="s">
        <x:v>5054</x:v>
      </x:c>
      <x:c r="E3107" s="1" t="s">
        <x:v>5055</x:v>
      </x:c>
      <x:c r="F3107" s="1" t="s">
        <x:v>5012</x:v>
      </x:c>
      <x:c r="G3107" s="1" t="s">
        <x:v>5013</x:v>
      </x:c>
      <x:c r="H3107" s="1" t="s">
        <x:v>5014</x:v>
      </x:c>
      <x:c r="I3107" s="1" t="s">
        <x:v>5014</x:v>
      </x:c>
      <x:c r="J3107" s="1" t="n">
        <x:v>0.5</x:v>
      </x:c>
      <x:c r="K3107" s="1" t="n">
        <x:v>1.1</x:v>
      </x:c>
      <x:c r="L3107" s="15" t="n">
        <x:v>36</x:v>
      </x:c>
      <x:c r="M3107" s="11" t="b">
        <x:f aca="0">TRUE()</x:f>
        <x:v>1</x:v>
      </x:c>
      <x:c r="N3107" s="11" t="b">
        <x:f aca="0">FALSE()</x:f>
        <x:v>0</x:v>
      </x:c>
      <x:c r="O3107" s="1" t="s">
        <x:v>5015</x:v>
      </x:c>
      <x:c r="P3107" s="11" t="b">
        <x:f aca="0">FALSE()</x:f>
        <x:v>0</x:v>
      </x:c>
    </x:row>
    <x:row r="3108" ht="15" hidden="0" customHeight="1">
      <x:c r="A3108" s="1" t="s">
        <x:v>8259</x:v>
      </x:c>
      <x:c r="B3108" s="1" t="s">
        <x:v>4124</x:v>
      </x:c>
      <x:c r="C3108" s="14" t="n">
        <x:v>45436</x:v>
      </x:c>
      <x:c r="D3108" s="1" t="s">
        <x:v>5010</x:v>
      </x:c>
      <x:c r="E3108" s="1" t="s">
        <x:v>5011</x:v>
      </x:c>
      <x:c r="F3108" s="1" t="s">
        <x:v>5012</x:v>
      </x:c>
      <x:c r="G3108" s="1" t="s">
        <x:v>5013</x:v>
      </x:c>
      <x:c r="H3108" s="1" t="s">
        <x:v>5014</x:v>
      </x:c>
      <x:c r="I3108" s="1" t="s">
        <x:v>5014</x:v>
      </x:c>
      <x:c r="J3108" s="1" t="n">
        <x:v>1.2</x:v>
      </x:c>
      <x:c r="K3108" s="1" t="n">
        <x:v>2.2</x:v>
      </x:c>
      <x:c r="L3108" s="15" t="n">
        <x:v>86.4</x:v>
      </x:c>
      <x:c r="M3108" s="11" t="b">
        <x:f aca="0">TRUE()</x:f>
        <x:v>1</x:v>
      </x:c>
      <x:c r="N3108" s="11" t="b">
        <x:f aca="0">FALSE()</x:f>
        <x:v>0</x:v>
      </x:c>
      <x:c r="O3108" s="1" t="s">
        <x:v>5015</x:v>
      </x:c>
      <x:c r="P3108" s="11" t="b">
        <x:f aca="0">FALSE()</x:f>
        <x:v>0</x:v>
      </x:c>
    </x:row>
    <x:row r="3109" ht="15" hidden="0" customHeight="1">
      <x:c r="A3109" s="1" t="s">
        <x:v>8260</x:v>
      </x:c>
      <x:c r="B3109" s="1" t="s">
        <x:v>4124</x:v>
      </x:c>
      <x:c r="C3109" s="14" t="n">
        <x:v>46011</x:v>
      </x:c>
      <x:c r="D3109" s="1" t="s">
        <x:v>5018</x:v>
      </x:c>
      <x:c r="E3109" s="1" t="s">
        <x:v>5125</x:v>
      </x:c>
      <x:c r="F3109" s="1" t="s">
        <x:v>5111</x:v>
      </x:c>
      <x:c r="G3109" s="1" t="s">
        <x:v>5112</x:v>
      </x:c>
      <x:c r="H3109" s="1" t="s">
        <x:v>5022</x:v>
      </x:c>
      <x:c r="I3109" s="1" t="s">
        <x:v>5131</x:v>
      </x:c>
      <x:c r="J3109" s="1" t="n">
        <x:v>0.3</x:v>
      </x:c>
      <x:c r="K3109" s="1" t="n">
        <x:v>12.8</x:v>
      </x:c>
      <x:c r="L3109" s="15" t="n">
        <x:v>108.94</x:v>
      </x:c>
      <x:c r="M3109" s="11" t="b">
        <x:f aca="0">FALSE()</x:f>
        <x:v>0</x:v>
      </x:c>
      <x:c r="N3109" s="11" t="b">
        <x:f aca="0">FALSE()</x:f>
        <x:v>0</x:v>
      </x:c>
      <x:c r="O3109" s="1" t="s">
        <x:v>5098</x:v>
      </x:c>
      <x:c r="P3109" s="11" t="b">
        <x:f aca="0">TRUE()</x:f>
        <x:v>1</x:v>
      </x:c>
      <x:c r="Q3109" s="1" t="s">
        <x:v>8261</x:v>
      </x:c>
    </x:row>
    <x:row r="3110" ht="15" hidden="0" customHeight="1">
      <x:c r="A3110" s="1" t="s">
        <x:v>8262</x:v>
      </x:c>
      <x:c r="B3110" s="1" t="s">
        <x:v>4124</x:v>
      </x:c>
      <x:c r="C3110" s="14" t="n">
        <x:v>46066</x:v>
      </x:c>
      <x:c r="D3110" s="1" t="s">
        <x:v>5010</x:v>
      </x:c>
      <x:c r="E3110" s="1" t="s">
        <x:v>5011</x:v>
      </x:c>
      <x:c r="F3110" s="1" t="s">
        <x:v>5012</x:v>
      </x:c>
      <x:c r="G3110" s="1" t="s">
        <x:v>5013</x:v>
      </x:c>
      <x:c r="H3110" s="1" t="s">
        <x:v>5014</x:v>
      </x:c>
      <x:c r="I3110" s="1" t="s">
        <x:v>5014</x:v>
      </x:c>
      <x:c r="J3110" s="1" t="n">
        <x:v>1.4</x:v>
      </x:c>
      <x:c r="K3110" s="1" t="n">
        <x:v>2.1</x:v>
      </x:c>
      <x:c r="L3110" s="15" t="n">
        <x:v>100.8</x:v>
      </x:c>
      <x:c r="M3110" s="11" t="b">
        <x:f aca="0">FALSE()</x:f>
        <x:v>0</x:v>
      </x:c>
      <x:c r="N3110" s="11" t="b">
        <x:f aca="0">FALSE()</x:f>
        <x:v>0</x:v>
      </x:c>
      <x:c r="O3110" s="1" t="s">
        <x:v>5015</x:v>
      </x:c>
      <x:c r="P3110" s="11" t="b">
        <x:f aca="0">FALSE()</x:f>
        <x:v>0</x:v>
      </x:c>
    </x:row>
    <x:row r="3111" ht="15" hidden="0" customHeight="1">
      <x:c r="A3111" s="1" t="s">
        <x:v>8263</x:v>
      </x:c>
      <x:c r="B3111" s="1" t="s">
        <x:v>4124</x:v>
      </x:c>
      <x:c r="C3111" s="14" t="n">
        <x:v>46129</x:v>
      </x:c>
      <x:c r="D3111" s="1" t="s">
        <x:v>5018</x:v>
      </x:c>
      <x:c r="E3111" s="1" t="s">
        <x:v>5035</x:v>
      </x:c>
      <x:c r="F3111" s="1" t="s">
        <x:v>5029</x:v>
      </x:c>
      <x:c r="G3111" s="1" t="s">
        <x:v>5030</x:v>
      </x:c>
      <x:c r="H3111" s="1" t="s">
        <x:v>5031</x:v>
      </x:c>
      <x:c r="I3111" s="1" t="s">
        <x:v>5014</x:v>
      </x:c>
      <x:c r="J3111" s="1" t="n">
        <x:v>0.9</x:v>
      </x:c>
      <x:c r="K3111" s="1" t="n">
        <x:v>2.7</x:v>
      </x:c>
      <x:c r="L3111" s="15" t="n">
        <x:v>64.8</x:v>
      </x:c>
      <x:c r="M3111" s="11" t="b">
        <x:f aca="0">TRUE()</x:f>
        <x:v>1</x:v>
      </x:c>
      <x:c r="N3111" s="11" t="b">
        <x:f aca="0">FALSE()</x:f>
        <x:v>0</x:v>
      </x:c>
      <x:c r="O3111" s="1" t="s">
        <x:v>5068</x:v>
      </x:c>
      <x:c r="P3111" s="11" t="b">
        <x:f aca="0">FALSE()</x:f>
        <x:v>0</x:v>
      </x:c>
    </x:row>
    <x:row r="3112" ht="15" hidden="0" customHeight="1">
      <x:c r="A3112" s="1" t="s">
        <x:v>8264</x:v>
      </x:c>
      <x:c r="B3112" s="1" t="s">
        <x:v>4124</x:v>
      </x:c>
      <x:c r="C3112" s="14" t="n">
        <x:v>46139</x:v>
      </x:c>
      <x:c r="D3112" s="1" t="s">
        <x:v>5010</x:v>
      </x:c>
      <x:c r="E3112" s="1" t="s">
        <x:v>5011</x:v>
      </x:c>
      <x:c r="F3112" s="1" t="s">
        <x:v>5012</x:v>
      </x:c>
      <x:c r="G3112" s="1" t="s">
        <x:v>5013</x:v>
      </x:c>
      <x:c r="H3112" s="1" t="s">
        <x:v>5014</x:v>
      </x:c>
      <x:c r="I3112" s="1" t="s">
        <x:v>5014</x:v>
      </x:c>
      <x:c r="J3112" s="1" t="n">
        <x:v>2</x:v>
      </x:c>
      <x:c r="K3112" s="1" t="n">
        <x:v>1.8</x:v>
      </x:c>
      <x:c r="L3112" s="15" t="n">
        <x:v>144</x:v>
      </x:c>
      <x:c r="M3112" s="11" t="b">
        <x:f aca="0">TRUE()</x:f>
        <x:v>1</x:v>
      </x:c>
      <x:c r="N3112" s="11" t="b">
        <x:f aca="0">FALSE()</x:f>
        <x:v>0</x:v>
      </x:c>
      <x:c r="O3112" s="1" t="s">
        <x:v>5015</x:v>
      </x:c>
      <x:c r="P3112" s="11" t="b">
        <x:f aca="0">FALSE()</x:f>
        <x:v>0</x:v>
      </x:c>
    </x:row>
    <x:row r="3113" ht="15" hidden="0" customHeight="1">
      <x:c r="A3113" s="1" t="s">
        <x:v>8265</x:v>
      </x:c>
      <x:c r="B3113" s="1" t="s">
        <x:v>4127</x:v>
      </x:c>
      <x:c r="C3113" s="14" t="n">
        <x:v>45592</x:v>
      </x:c>
      <x:c r="D3113" s="1" t="s">
        <x:v>5010</x:v>
      </x:c>
      <x:c r="E3113" s="1" t="s">
        <x:v>5011</x:v>
      </x:c>
      <x:c r="F3113" s="1" t="s">
        <x:v>5012</x:v>
      </x:c>
      <x:c r="G3113" s="1" t="s">
        <x:v>5013</x:v>
      </x:c>
      <x:c r="H3113" s="1" t="s">
        <x:v>5014</x:v>
      </x:c>
      <x:c r="I3113" s="1" t="s">
        <x:v>5014</x:v>
      </x:c>
      <x:c r="J3113" s="1" t="n">
        <x:v>0.3</x:v>
      </x:c>
      <x:c r="K3113" s="1" t="n">
        <x:v>2.5</x:v>
      </x:c>
      <x:c r="L3113" s="15" t="n">
        <x:v>21.6</x:v>
      </x:c>
      <x:c r="M3113" s="11" t="b">
        <x:f aca="0">TRUE()</x:f>
        <x:v>1</x:v>
      </x:c>
      <x:c r="N3113" s="11" t="b">
        <x:f aca="0">FALSE()</x:f>
        <x:v>0</x:v>
      </x:c>
      <x:c r="O3113" s="1" t="s">
        <x:v>5015</x:v>
      </x:c>
      <x:c r="P3113" s="11" t="b">
        <x:f aca="0">FALSE()</x:f>
        <x:v>0</x:v>
      </x:c>
    </x:row>
    <x:row r="3114" ht="15" hidden="0" customHeight="1">
      <x:c r="A3114" s="1" t="s">
        <x:v>8266</x:v>
      </x:c>
      <x:c r="B3114" s="1" t="s">
        <x:v>4127</x:v>
      </x:c>
      <x:c r="C3114" s="14" t="n">
        <x:v>45810</x:v>
      </x:c>
      <x:c r="D3114" s="1" t="s">
        <x:v>5010</x:v>
      </x:c>
      <x:c r="E3114" s="1" t="s">
        <x:v>5011</x:v>
      </x:c>
      <x:c r="F3114" s="1" t="s">
        <x:v>5012</x:v>
      </x:c>
      <x:c r="G3114" s="1" t="s">
        <x:v>5013</x:v>
      </x:c>
      <x:c r="H3114" s="1" t="s">
        <x:v>5014</x:v>
      </x:c>
      <x:c r="I3114" s="1" t="s">
        <x:v>5014</x:v>
      </x:c>
      <x:c r="J3114" s="1" t="n">
        <x:v>1.1</x:v>
      </x:c>
      <x:c r="K3114" s="1" t="n">
        <x:v>2</x:v>
      </x:c>
      <x:c r="L3114" s="15" t="n">
        <x:v>79.2</x:v>
      </x:c>
      <x:c r="M3114" s="11" t="b">
        <x:f aca="0">TRUE()</x:f>
        <x:v>1</x:v>
      </x:c>
      <x:c r="N3114" s="11" t="b">
        <x:f aca="0">FALSE()</x:f>
        <x:v>0</x:v>
      </x:c>
      <x:c r="O3114" s="1" t="s">
        <x:v>5015</x:v>
      </x:c>
      <x:c r="P3114" s="11" t="b">
        <x:f aca="0">FALSE()</x:f>
        <x:v>0</x:v>
      </x:c>
    </x:row>
    <x:row r="3115" ht="15" hidden="0" customHeight="1">
      <x:c r="A3115" s="1" t="s">
        <x:v>8267</x:v>
      </x:c>
      <x:c r="B3115" s="1" t="s">
        <x:v>4127</x:v>
      </x:c>
      <x:c r="C3115" s="14" t="n">
        <x:v>45924</x:v>
      </x:c>
      <x:c r="D3115" s="1" t="s">
        <x:v>5054</x:v>
      </x:c>
      <x:c r="E3115" s="1" t="s">
        <x:v>5055</x:v>
      </x:c>
      <x:c r="F3115" s="1" t="s">
        <x:v>5012</x:v>
      </x:c>
      <x:c r="G3115" s="1" t="s">
        <x:v>5013</x:v>
      </x:c>
      <x:c r="H3115" s="1" t="s">
        <x:v>5014</x:v>
      </x:c>
      <x:c r="I3115" s="1" t="s">
        <x:v>5014</x:v>
      </x:c>
      <x:c r="J3115" s="1" t="n">
        <x:v>1.1</x:v>
      </x:c>
      <x:c r="K3115" s="1" t="n">
        <x:v>1.2</x:v>
      </x:c>
      <x:c r="L3115" s="15" t="n">
        <x:v>79.2</x:v>
      </x:c>
      <x:c r="M3115" s="11" t="b">
        <x:f aca="0">TRUE()</x:f>
        <x:v>1</x:v>
      </x:c>
      <x:c r="N3115" s="11" t="b">
        <x:f aca="0">FALSE()</x:f>
        <x:v>0</x:v>
      </x:c>
      <x:c r="O3115" s="1" t="s">
        <x:v>5015</x:v>
      </x:c>
      <x:c r="P3115" s="11" t="b">
        <x:f aca="0">FALSE()</x:f>
        <x:v>0</x:v>
      </x:c>
    </x:row>
    <x:row r="3116" ht="15" hidden="0" customHeight="1">
      <x:c r="A3116" s="1" t="s">
        <x:v>8268</x:v>
      </x:c>
      <x:c r="B3116" s="1" t="s">
        <x:v>4130</x:v>
      </x:c>
      <x:c r="C3116" s="14" t="n">
        <x:v>45321</x:v>
      </x:c>
      <x:c r="D3116" s="1" t="s">
        <x:v>5010</x:v>
      </x:c>
      <x:c r="E3116" s="1" t="s">
        <x:v>5011</x:v>
      </x:c>
      <x:c r="F3116" s="1" t="s">
        <x:v>5012</x:v>
      </x:c>
      <x:c r="G3116" s="1" t="s">
        <x:v>5013</x:v>
      </x:c>
      <x:c r="H3116" s="1" t="s">
        <x:v>5014</x:v>
      </x:c>
      <x:c r="I3116" s="1" t="s">
        <x:v>5014</x:v>
      </x:c>
      <x:c r="J3116" s="1" t="n">
        <x:v>0.9</x:v>
      </x:c>
      <x:c r="K3116" s="1" t="n">
        <x:v>3</x:v>
      </x:c>
      <x:c r="L3116" s="15" t="n">
        <x:v>64.8</x:v>
      </x:c>
      <x:c r="M3116" s="11" t="b">
        <x:f aca="0">TRUE()</x:f>
        <x:v>1</x:v>
      </x:c>
      <x:c r="N3116" s="11" t="b">
        <x:f aca="0">FALSE()</x:f>
        <x:v>0</x:v>
      </x:c>
      <x:c r="O3116" s="1" t="s">
        <x:v>5015</x:v>
      </x:c>
      <x:c r="P3116" s="11" t="b">
        <x:f aca="0">FALSE()</x:f>
        <x:v>0</x:v>
      </x:c>
    </x:row>
    <x:row r="3117" ht="15" hidden="0" customHeight="1">
      <x:c r="A3117" s="1" t="s">
        <x:v>8269</x:v>
      </x:c>
      <x:c r="B3117" s="1" t="s">
        <x:v>4130</x:v>
      </x:c>
      <x:c r="C3117" s="14" t="n">
        <x:v>45481</x:v>
      </x:c>
      <x:c r="D3117" s="1" t="s">
        <x:v>5010</x:v>
      </x:c>
      <x:c r="E3117" s="1" t="s">
        <x:v>5011</x:v>
      </x:c>
      <x:c r="F3117" s="1" t="s">
        <x:v>5012</x:v>
      </x:c>
      <x:c r="G3117" s="1" t="s">
        <x:v>5013</x:v>
      </x:c>
      <x:c r="H3117" s="1" t="s">
        <x:v>5014</x:v>
      </x:c>
      <x:c r="I3117" s="1" t="s">
        <x:v>5014</x:v>
      </x:c>
      <x:c r="J3117" s="1" t="n">
        <x:v>1.4</x:v>
      </x:c>
      <x:c r="K3117" s="1" t="n">
        <x:v>0.9</x:v>
      </x:c>
      <x:c r="L3117" s="15" t="n">
        <x:v>100.8</x:v>
      </x:c>
      <x:c r="M3117" s="11" t="b">
        <x:f aca="0">TRUE()</x:f>
        <x:v>1</x:v>
      </x:c>
      <x:c r="N3117" s="11" t="b">
        <x:f aca="0">FALSE()</x:f>
        <x:v>0</x:v>
      </x:c>
      <x:c r="O3117" s="1" t="s">
        <x:v>5015</x:v>
      </x:c>
      <x:c r="P3117" s="11" t="b">
        <x:f aca="0">FALSE()</x:f>
        <x:v>0</x:v>
      </x:c>
    </x:row>
    <x:row r="3118" ht="15" hidden="0" customHeight="1">
      <x:c r="A3118" s="1" t="s">
        <x:v>8270</x:v>
      </x:c>
      <x:c r="B3118" s="1" t="s">
        <x:v>4130</x:v>
      </x:c>
      <x:c r="C3118" s="14" t="n">
        <x:v>45750</x:v>
      </x:c>
      <x:c r="D3118" s="1" t="s">
        <x:v>5010</x:v>
      </x:c>
      <x:c r="E3118" s="1" t="s">
        <x:v>5011</x:v>
      </x:c>
      <x:c r="F3118" s="1" t="s">
        <x:v>5012</x:v>
      </x:c>
      <x:c r="G3118" s="1" t="s">
        <x:v>5013</x:v>
      </x:c>
      <x:c r="H3118" s="1" t="s">
        <x:v>5014</x:v>
      </x:c>
      <x:c r="I3118" s="1" t="s">
        <x:v>5014</x:v>
      </x:c>
      <x:c r="J3118" s="1" t="n">
        <x:v>1.1</x:v>
      </x:c>
      <x:c r="K3118" s="1" t="n">
        <x:v>2</x:v>
      </x:c>
      <x:c r="L3118" s="15" t="n">
        <x:v>79.2</x:v>
      </x:c>
      <x:c r="M3118" s="11" t="b">
        <x:f aca="0">TRUE()</x:f>
        <x:v>1</x:v>
      </x:c>
      <x:c r="N3118" s="11" t="b">
        <x:f aca="0">FALSE()</x:f>
        <x:v>0</x:v>
      </x:c>
      <x:c r="O3118" s="1" t="s">
        <x:v>5015</x:v>
      </x:c>
      <x:c r="P3118" s="11" t="b">
        <x:f aca="0">FALSE()</x:f>
        <x:v>0</x:v>
      </x:c>
    </x:row>
    <x:row r="3119" ht="15" hidden="0" customHeight="1">
      <x:c r="A3119" s="1" t="s">
        <x:v>8271</x:v>
      </x:c>
      <x:c r="B3119" s="1" t="s">
        <x:v>4133</x:v>
      </x:c>
      <x:c r="C3119" s="14" t="n">
        <x:v>45542</x:v>
      </x:c>
      <x:c r="D3119" s="1" t="s">
        <x:v>5010</x:v>
      </x:c>
      <x:c r="E3119" s="1" t="s">
        <x:v>5011</x:v>
      </x:c>
      <x:c r="F3119" s="1" t="s">
        <x:v>5012</x:v>
      </x:c>
      <x:c r="G3119" s="1" t="s">
        <x:v>5013</x:v>
      </x:c>
      <x:c r="H3119" s="1" t="s">
        <x:v>5014</x:v>
      </x:c>
      <x:c r="I3119" s="1" t="s">
        <x:v>5014</x:v>
      </x:c>
      <x:c r="J3119" s="1" t="n">
        <x:v>1.8</x:v>
      </x:c>
      <x:c r="K3119" s="1" t="n">
        <x:v>1.3</x:v>
      </x:c>
      <x:c r="L3119" s="15" t="n">
        <x:v>129.6</x:v>
      </x:c>
      <x:c r="M3119" s="11" t="b">
        <x:f aca="0">TRUE()</x:f>
        <x:v>1</x:v>
      </x:c>
      <x:c r="N3119" s="11" t="b">
        <x:f aca="0">FALSE()</x:f>
        <x:v>0</x:v>
      </x:c>
      <x:c r="O3119" s="1" t="s">
        <x:v>5015</x:v>
      </x:c>
      <x:c r="P3119" s="11" t="b">
        <x:f aca="0">FALSE()</x:f>
        <x:v>0</x:v>
      </x:c>
    </x:row>
    <x:row r="3120" ht="15" hidden="0" customHeight="1">
      <x:c r="A3120" s="1" t="s">
        <x:v>8272</x:v>
      </x:c>
      <x:c r="B3120" s="1" t="s">
        <x:v>4133</x:v>
      </x:c>
      <x:c r="C3120" s="14" t="n">
        <x:v>45953</x:v>
      </x:c>
      <x:c r="D3120" s="1" t="s">
        <x:v>5010</x:v>
      </x:c>
      <x:c r="E3120" s="1" t="s">
        <x:v>5011</x:v>
      </x:c>
      <x:c r="F3120" s="1" t="s">
        <x:v>5012</x:v>
      </x:c>
      <x:c r="G3120" s="1" t="s">
        <x:v>5013</x:v>
      </x:c>
      <x:c r="H3120" s="1" t="s">
        <x:v>5014</x:v>
      </x:c>
      <x:c r="I3120" s="1" t="s">
        <x:v>5014</x:v>
      </x:c>
      <x:c r="J3120" s="1" t="n">
        <x:v>2</x:v>
      </x:c>
      <x:c r="K3120" s="1" t="n">
        <x:v>1.3</x:v>
      </x:c>
      <x:c r="L3120" s="15" t="n">
        <x:v>144</x:v>
      </x:c>
      <x:c r="M3120" s="11" t="b">
        <x:f aca="0">FALSE()</x:f>
        <x:v>0</x:v>
      </x:c>
      <x:c r="N3120" s="11" t="b">
        <x:f aca="0">FALSE()</x:f>
        <x:v>0</x:v>
      </x:c>
      <x:c r="O3120" s="1" t="s">
        <x:v>5015</x:v>
      </x:c>
      <x:c r="P3120" s="11" t="b">
        <x:f aca="0">FALSE()</x:f>
        <x:v>0</x:v>
      </x:c>
    </x:row>
    <x:row r="3121" ht="15" hidden="0" customHeight="1">
      <x:c r="A3121" s="1" t="s">
        <x:v>8273</x:v>
      </x:c>
      <x:c r="B3121" s="1" t="s">
        <x:v>4133</x:v>
      </x:c>
      <x:c r="C3121" s="14" t="n">
        <x:v>45993</x:v>
      </x:c>
      <x:c r="D3121" s="1" t="s">
        <x:v>5054</x:v>
      </x:c>
      <x:c r="E3121" s="1" t="s">
        <x:v>5055</x:v>
      </x:c>
      <x:c r="F3121" s="1" t="s">
        <x:v>5012</x:v>
      </x:c>
      <x:c r="G3121" s="1" t="s">
        <x:v>5013</x:v>
      </x:c>
      <x:c r="H3121" s="1" t="s">
        <x:v>5014</x:v>
      </x:c>
      <x:c r="I3121" s="1" t="s">
        <x:v>5014</x:v>
      </x:c>
      <x:c r="J3121" s="1" t="n">
        <x:v>1.2</x:v>
      </x:c>
      <x:c r="K3121" s="1" t="n">
        <x:v>1.9</x:v>
      </x:c>
      <x:c r="L3121" s="15" t="n">
        <x:v>86.4</x:v>
      </x:c>
      <x:c r="M3121" s="11" t="b">
        <x:f aca="0">TRUE()</x:f>
        <x:v>1</x:v>
      </x:c>
      <x:c r="N3121" s="11" t="b">
        <x:f aca="0">FALSE()</x:f>
        <x:v>0</x:v>
      </x:c>
      <x:c r="O3121" s="1" t="s">
        <x:v>5015</x:v>
      </x:c>
      <x:c r="P3121" s="11" t="b">
        <x:f aca="0">FALSE()</x:f>
        <x:v>0</x:v>
      </x:c>
    </x:row>
    <x:row r="3122" ht="15" hidden="0" customHeight="1">
      <x:c r="A3122" s="1" t="s">
        <x:v>8274</x:v>
      </x:c>
      <x:c r="B3122" s="1" t="s">
        <x:v>1515</x:v>
      </x:c>
      <x:c r="C3122" s="14" t="n">
        <x:v>46052</x:v>
      </x:c>
      <x:c r="D3122" s="1" t="s">
        <x:v>5010</x:v>
      </x:c>
      <x:c r="E3122" s="1" t="s">
        <x:v>5011</x:v>
      </x:c>
      <x:c r="F3122" s="1" t="s">
        <x:v>5012</x:v>
      </x:c>
      <x:c r="G3122" s="1" t="s">
        <x:v>5013</x:v>
      </x:c>
      <x:c r="H3122" s="1" t="s">
        <x:v>5014</x:v>
      </x:c>
      <x:c r="I3122" s="1" t="s">
        <x:v>5014</x:v>
      </x:c>
      <x:c r="J3122" s="1" t="n">
        <x:v>1.7</x:v>
      </x:c>
      <x:c r="K3122" s="1" t="n">
        <x:v>2.3</x:v>
      </x:c>
      <x:c r="L3122" s="15" t="n">
        <x:v>122.4</x:v>
      </x:c>
      <x:c r="M3122" s="11" t="b">
        <x:f aca="0">TRUE()</x:f>
        <x:v>1</x:v>
      </x:c>
      <x:c r="N3122" s="11" t="b">
        <x:f aca="0">FALSE()</x:f>
        <x:v>0</x:v>
      </x:c>
      <x:c r="O3122" s="1" t="s">
        <x:v>5015</x:v>
      </x:c>
      <x:c r="P3122" s="11" t="b">
        <x:f aca="0">FALSE()</x:f>
        <x:v>0</x:v>
      </x:c>
    </x:row>
    <x:row r="3123" ht="15" hidden="0" customHeight="1">
      <x:c r="A3123" s="1" t="s">
        <x:v>8275</x:v>
      </x:c>
      <x:c r="B3123" s="1" t="s">
        <x:v>1515</x:v>
      </x:c>
      <x:c r="C3123" s="14" t="n">
        <x:v>46098</x:v>
      </x:c>
      <x:c r="D3123" s="1" t="s">
        <x:v>5010</x:v>
      </x:c>
      <x:c r="E3123" s="1" t="s">
        <x:v>5011</x:v>
      </x:c>
      <x:c r="F3123" s="1" t="s">
        <x:v>5012</x:v>
      </x:c>
      <x:c r="G3123" s="1" t="s">
        <x:v>5013</x:v>
      </x:c>
      <x:c r="H3123" s="1" t="s">
        <x:v>5014</x:v>
      </x:c>
      <x:c r="I3123" s="1" t="s">
        <x:v>5014</x:v>
      </x:c>
      <x:c r="J3123" s="1" t="n">
        <x:v>0.8</x:v>
      </x:c>
      <x:c r="K3123" s="1" t="n">
        <x:v>0.6</x:v>
      </x:c>
      <x:c r="L3123" s="15" t="n">
        <x:v>57.6</x:v>
      </x:c>
      <x:c r="M3123" s="11" t="b">
        <x:f aca="0">TRUE()</x:f>
        <x:v>1</x:v>
      </x:c>
      <x:c r="N3123" s="11" t="b">
        <x:f aca="0">FALSE()</x:f>
        <x:v>0</x:v>
      </x:c>
      <x:c r="O3123" s="1" t="s">
        <x:v>5015</x:v>
      </x:c>
      <x:c r="P3123" s="11" t="b">
        <x:f aca="0">FALSE()</x:f>
        <x:v>0</x:v>
      </x:c>
    </x:row>
    <x:row r="3124" ht="15" hidden="0" customHeight="1">
      <x:c r="A3124" s="1" t="s">
        <x:v>8276</x:v>
      </x:c>
      <x:c r="B3124" s="1" t="s">
        <x:v>1517</x:v>
      </x:c>
      <x:c r="C3124" s="14" t="n">
        <x:v>45380</x:v>
      </x:c>
      <x:c r="D3124" s="1" t="s">
        <x:v>5018</x:v>
      </x:c>
      <x:c r="E3124" s="1" t="s">
        <x:v>5232</x:v>
      </x:c>
      <x:c r="F3124" s="1" t="s">
        <x:v>5066</x:v>
      </x:c>
      <x:c r="G3124" s="1" t="s">
        <x:v>5067</x:v>
      </x:c>
      <x:c r="H3124" s="1" t="s">
        <x:v>5031</x:v>
      </x:c>
      <x:c r="I3124" s="1" t="s">
        <x:v>5014</x:v>
      </x:c>
      <x:c r="J3124" s="1" t="n">
        <x:v>2.5</x:v>
      </x:c>
      <x:c r="K3124" s="1" t="n">
        <x:v>16.7</x:v>
      </x:c>
      <x:c r="L3124" s="15" t="n">
        <x:v>180</x:v>
      </x:c>
      <x:c r="M3124" s="11" t="b">
        <x:f aca="0">TRUE()</x:f>
        <x:v>1</x:v>
      </x:c>
      <x:c r="N3124" s="11" t="b">
        <x:f aca="0">FALSE()</x:f>
        <x:v>0</x:v>
      </x:c>
      <x:c r="O3124" s="1" t="s">
        <x:v>5078</x:v>
      </x:c>
      <x:c r="P3124" s="11" t="b">
        <x:f aca="0">FALSE()</x:f>
        <x:v>0</x:v>
      </x:c>
    </x:row>
    <x:row r="3125" ht="15" hidden="0" customHeight="1">
      <x:c r="A3125" s="1" t="s">
        <x:v>8277</x:v>
      </x:c>
      <x:c r="B3125" s="1" t="s">
        <x:v>1517</x:v>
      </x:c>
      <x:c r="C3125" s="14" t="n">
        <x:v>45463</x:v>
      </x:c>
      <x:c r="D3125" s="1" t="s">
        <x:v>5018</x:v>
      </x:c>
      <x:c r="E3125" s="1" t="s">
        <x:v>5110</x:v>
      </x:c>
      <x:c r="F3125" s="1" t="s">
        <x:v>5111</x:v>
      </x:c>
      <x:c r="G3125" s="1" t="s">
        <x:v>5112</x:v>
      </x:c>
      <x:c r="H3125" s="1" t="s">
        <x:v>5031</x:v>
      </x:c>
      <x:c r="I3125" s="1" t="s">
        <x:v>5131</x:v>
      </x:c>
      <x:c r="J3125" s="1" t="n">
        <x:v>2.5</x:v>
      </x:c>
      <x:c r="K3125" s="1" t="n">
        <x:v>18.1</x:v>
      </x:c>
      <x:c r="L3125" s="15" t="n">
        <x:v>886.76</x:v>
      </x:c>
      <x:c r="M3125" s="11" t="b">
        <x:f aca="0">TRUE()</x:f>
        <x:v>1</x:v>
      </x:c>
      <x:c r="N3125" s="11" t="b">
        <x:f aca="0">FALSE()</x:f>
        <x:v>0</x:v>
      </x:c>
      <x:c r="O3125" s="1" t="s">
        <x:v>5033</x:v>
      </x:c>
      <x:c r="P3125" s="11" t="b">
        <x:f aca="0">FALSE()</x:f>
        <x:v>0</x:v>
      </x:c>
    </x:row>
    <x:row r="3126" ht="15" hidden="0" customHeight="1">
      <x:c r="A3126" s="1" t="s">
        <x:v>8278</x:v>
      </x:c>
      <x:c r="B3126" s="1" t="s">
        <x:v>1517</x:v>
      </x:c>
      <x:c r="C3126" s="14" t="n">
        <x:v>45520</x:v>
      </x:c>
      <x:c r="D3126" s="1" t="s">
        <x:v>5018</x:v>
      </x:c>
      <x:c r="E3126" s="1" t="s">
        <x:v>5130</x:v>
      </x:c>
      <x:c r="F3126" s="1" t="s">
        <x:v>5111</x:v>
      </x:c>
      <x:c r="G3126" s="1" t="s">
        <x:v>5112</x:v>
      </x:c>
      <x:c r="H3126" s="1" t="s">
        <x:v>5022</x:v>
      </x:c>
      <x:c r="I3126" s="1" t="s">
        <x:v>5014</x:v>
      </x:c>
      <x:c r="J3126" s="1" t="n">
        <x:v>3.7</x:v>
      </x:c>
      <x:c r="K3126" s="1" t="n">
        <x:v>13</x:v>
      </x:c>
      <x:c r="L3126" s="15" t="n">
        <x:v>266.4</x:v>
      </x:c>
      <x:c r="M3126" s="11" t="b">
        <x:f aca="0">TRUE()</x:f>
        <x:v>1</x:v>
      </x:c>
      <x:c r="N3126" s="11" t="b">
        <x:f aca="0">FALSE()</x:f>
        <x:v>0</x:v>
      </x:c>
      <x:c r="O3126" s="1" t="s">
        <x:v>5033</x:v>
      </x:c>
      <x:c r="P3126" s="11" t="b">
        <x:f aca="0">FALSE()</x:f>
        <x:v>0</x:v>
      </x:c>
    </x:row>
    <x:row r="3127" ht="15" hidden="0" customHeight="1">
      <x:c r="A3127" s="1" t="s">
        <x:v>8279</x:v>
      </x:c>
      <x:c r="B3127" s="1" t="s">
        <x:v>1517</x:v>
      </x:c>
      <x:c r="C3127" s="14" t="n">
        <x:v>45555</x:v>
      </x:c>
      <x:c r="D3127" s="1" t="s">
        <x:v>5010</x:v>
      </x:c>
      <x:c r="E3127" s="1" t="s">
        <x:v>5011</x:v>
      </x:c>
      <x:c r="F3127" s="1" t="s">
        <x:v>5012</x:v>
      </x:c>
      <x:c r="G3127" s="1" t="s">
        <x:v>5013</x:v>
      </x:c>
      <x:c r="H3127" s="1" t="s">
        <x:v>5014</x:v>
      </x:c>
      <x:c r="I3127" s="1" t="s">
        <x:v>5014</x:v>
      </x:c>
      <x:c r="J3127" s="1" t="n">
        <x:v>1.8</x:v>
      </x:c>
      <x:c r="K3127" s="1" t="n">
        <x:v>2.1</x:v>
      </x:c>
      <x:c r="L3127" s="15" t="n">
        <x:v>129.6</x:v>
      </x:c>
      <x:c r="M3127" s="11" t="b">
        <x:f aca="0">TRUE()</x:f>
        <x:v>1</x:v>
      </x:c>
      <x:c r="N3127" s="11" t="b">
        <x:f aca="0">FALSE()</x:f>
        <x:v>0</x:v>
      </x:c>
      <x:c r="O3127" s="1" t="s">
        <x:v>5015</x:v>
      </x:c>
      <x:c r="P3127" s="11" t="b">
        <x:f aca="0">FALSE()</x:f>
        <x:v>0</x:v>
      </x:c>
    </x:row>
    <x:row r="3128" ht="15" hidden="0" customHeight="1">
      <x:c r="A3128" s="1" t="s">
        <x:v>8280</x:v>
      </x:c>
      <x:c r="B3128" s="1" t="s">
        <x:v>1517</x:v>
      </x:c>
      <x:c r="C3128" s="14" t="n">
        <x:v>45991</x:v>
      </x:c>
      <x:c r="D3128" s="1" t="s">
        <x:v>5054</x:v>
      </x:c>
      <x:c r="E3128" s="1" t="s">
        <x:v>5055</x:v>
      </x:c>
      <x:c r="F3128" s="1" t="s">
        <x:v>5012</x:v>
      </x:c>
      <x:c r="G3128" s="1" t="s">
        <x:v>5013</x:v>
      </x:c>
      <x:c r="H3128" s="1" t="s">
        <x:v>5014</x:v>
      </x:c>
      <x:c r="I3128" s="1" t="s">
        <x:v>5014</x:v>
      </x:c>
      <x:c r="J3128" s="1" t="n">
        <x:v>1.4</x:v>
      </x:c>
      <x:c r="K3128" s="1" t="n">
        <x:v>1.3</x:v>
      </x:c>
      <x:c r="L3128" s="15" t="n">
        <x:v>100.8</x:v>
      </x:c>
      <x:c r="M3128" s="11" t="b">
        <x:f aca="0">TRUE()</x:f>
        <x:v>1</x:v>
      </x:c>
      <x:c r="N3128" s="11" t="b">
        <x:f aca="0">FALSE()</x:f>
        <x:v>0</x:v>
      </x:c>
      <x:c r="O3128" s="1" t="s">
        <x:v>5015</x:v>
      </x:c>
      <x:c r="P3128" s="11" t="b">
        <x:f aca="0">FALSE()</x:f>
        <x:v>0</x:v>
      </x:c>
    </x:row>
    <x:row r="3129" ht="15" hidden="0" customHeight="1">
      <x:c r="A3129" s="1" t="s">
        <x:v>8281</x:v>
      </x:c>
      <x:c r="B3129" s="1" t="s">
        <x:v>1517</x:v>
      </x:c>
      <x:c r="C3129" s="14" t="n">
        <x:v>46058</x:v>
      </x:c>
      <x:c r="D3129" s="1" t="s">
        <x:v>5010</x:v>
      </x:c>
      <x:c r="E3129" s="1" t="s">
        <x:v>5011</x:v>
      </x:c>
      <x:c r="F3129" s="1" t="s">
        <x:v>5012</x:v>
      </x:c>
      <x:c r="G3129" s="1" t="s">
        <x:v>5013</x:v>
      </x:c>
      <x:c r="H3129" s="1" t="s">
        <x:v>5014</x:v>
      </x:c>
      <x:c r="I3129" s="1" t="s">
        <x:v>5014</x:v>
      </x:c>
      <x:c r="J3129" s="1" t="n">
        <x:v>1.6</x:v>
      </x:c>
      <x:c r="K3129" s="1" t="n">
        <x:v>1.6</x:v>
      </x:c>
      <x:c r="L3129" s="15" t="n">
        <x:v>115.2</x:v>
      </x:c>
      <x:c r="M3129" s="11" t="b">
        <x:f aca="0">TRUE()</x:f>
        <x:v>1</x:v>
      </x:c>
      <x:c r="N3129" s="11" t="b">
        <x:f aca="0">FALSE()</x:f>
        <x:v>0</x:v>
      </x:c>
      <x:c r="O3129" s="1" t="s">
        <x:v>5015</x:v>
      </x:c>
      <x:c r="P3129" s="11" t="b">
        <x:f aca="0">FALSE()</x:f>
        <x:v>0</x:v>
      </x:c>
    </x:row>
    <x:row r="3130" ht="15" hidden="0" customHeight="1">
      <x:c r="A3130" s="1" t="s">
        <x:v>8282</x:v>
      </x:c>
      <x:c r="B3130" s="1" t="s">
        <x:v>1517</x:v>
      </x:c>
      <x:c r="C3130" s="14" t="n">
        <x:v>46195</x:v>
      </x:c>
      <x:c r="D3130" s="1" t="s">
        <x:v>5010</x:v>
      </x:c>
      <x:c r="E3130" s="1" t="s">
        <x:v>5011</x:v>
      </x:c>
      <x:c r="F3130" s="1" t="s">
        <x:v>5012</x:v>
      </x:c>
      <x:c r="G3130" s="1" t="s">
        <x:v>5013</x:v>
      </x:c>
      <x:c r="H3130" s="1" t="s">
        <x:v>5014</x:v>
      </x:c>
      <x:c r="I3130" s="1" t="s">
        <x:v>5014</x:v>
      </x:c>
      <x:c r="J3130" s="1" t="n">
        <x:v>1</x:v>
      </x:c>
      <x:c r="K3130" s="1" t="n">
        <x:v>1.8</x:v>
      </x:c>
      <x:c r="L3130" s="15" t="n">
        <x:v>72</x:v>
      </x:c>
      <x:c r="M3130" s="11" t="b">
        <x:f aca="0">TRUE()</x:f>
        <x:v>1</x:v>
      </x:c>
      <x:c r="N3130" s="11" t="b">
        <x:f aca="0">FALSE()</x:f>
        <x:v>0</x:v>
      </x:c>
      <x:c r="O3130" s="1" t="s">
        <x:v>5015</x:v>
      </x:c>
      <x:c r="P3130" s="11" t="b">
        <x:f aca="0">FALSE()</x:f>
        <x:v>0</x:v>
      </x:c>
    </x:row>
    <x:row r="3131" ht="15" hidden="0" customHeight="1">
      <x:c r="A3131" s="1" t="s">
        <x:v>8283</x:v>
      </x:c>
      <x:c r="B3131" s="1" t="s">
        <x:v>1518</x:v>
      </x:c>
      <x:c r="C3131" s="14" t="n">
        <x:v>45551</x:v>
      </x:c>
      <x:c r="D3131" s="1" t="s">
        <x:v>5010</x:v>
      </x:c>
      <x:c r="E3131" s="1" t="s">
        <x:v>5011</x:v>
      </x:c>
      <x:c r="F3131" s="1" t="s">
        <x:v>5012</x:v>
      </x:c>
      <x:c r="G3131" s="1" t="s">
        <x:v>5013</x:v>
      </x:c>
      <x:c r="H3131" s="1" t="s">
        <x:v>5014</x:v>
      </x:c>
      <x:c r="I3131" s="1" t="s">
        <x:v>5014</x:v>
      </x:c>
      <x:c r="J3131" s="1" t="n">
        <x:v>1</x:v>
      </x:c>
      <x:c r="K3131" s="1" t="n">
        <x:v>1.8</x:v>
      </x:c>
      <x:c r="L3131" s="15" t="n">
        <x:v>72</x:v>
      </x:c>
      <x:c r="M3131" s="11" t="b">
        <x:f aca="0">TRUE()</x:f>
        <x:v>1</x:v>
      </x:c>
      <x:c r="N3131" s="11" t="b">
        <x:f aca="0">FALSE()</x:f>
        <x:v>0</x:v>
      </x:c>
      <x:c r="O3131" s="1" t="s">
        <x:v>5015</x:v>
      </x:c>
      <x:c r="P3131" s="11" t="b">
        <x:f aca="0">FALSE()</x:f>
        <x:v>0</x:v>
      </x:c>
    </x:row>
    <x:row r="3132" ht="15" hidden="0" customHeight="1">
      <x:c r="A3132" s="1" t="s">
        <x:v>8284</x:v>
      </x:c>
      <x:c r="B3132" s="1" t="s">
        <x:v>1518</x:v>
      </x:c>
      <x:c r="C3132" s="14" t="n">
        <x:v>46193</x:v>
      </x:c>
      <x:c r="D3132" s="1" t="s">
        <x:v>5010</x:v>
      </x:c>
      <x:c r="E3132" s="1" t="s">
        <x:v>5011</x:v>
      </x:c>
      <x:c r="F3132" s="1" t="s">
        <x:v>5012</x:v>
      </x:c>
      <x:c r="G3132" s="1" t="s">
        <x:v>5013</x:v>
      </x:c>
      <x:c r="H3132" s="1" t="s">
        <x:v>5014</x:v>
      </x:c>
      <x:c r="I3132" s="1" t="s">
        <x:v>5014</x:v>
      </x:c>
      <x:c r="J3132" s="1" t="n">
        <x:v>1.4</x:v>
      </x:c>
      <x:c r="K3132" s="1" t="n">
        <x:v>2</x:v>
      </x:c>
      <x:c r="L3132" s="15" t="n">
        <x:v>100.8</x:v>
      </x:c>
      <x:c r="M3132" s="11" t="b">
        <x:f aca="0">TRUE()</x:f>
        <x:v>1</x:v>
      </x:c>
      <x:c r="N3132" s="11" t="b">
        <x:f aca="0">FALSE()</x:f>
        <x:v>0</x:v>
      </x:c>
      <x:c r="O3132" s="1" t="s">
        <x:v>5015</x:v>
      </x:c>
      <x:c r="P3132" s="11" t="b">
        <x:f aca="0">FALSE()</x:f>
        <x:v>0</x:v>
      </x:c>
    </x:row>
    <x:row r="3133" ht="15" hidden="0" customHeight="1">
      <x:c r="A3133" s="1" t="s">
        <x:v>8285</x:v>
      </x:c>
      <x:c r="B3133" s="1" t="s">
        <x:v>1518</x:v>
      </x:c>
      <x:c r="C3133" s="14" t="n">
        <x:v>46212</x:v>
      </x:c>
      <x:c r="D3133" s="1" t="s">
        <x:v>5010</x:v>
      </x:c>
      <x:c r="E3133" s="1" t="s">
        <x:v>5011</x:v>
      </x:c>
      <x:c r="F3133" s="1" t="s">
        <x:v>5012</x:v>
      </x:c>
      <x:c r="G3133" s="1" t="s">
        <x:v>5013</x:v>
      </x:c>
      <x:c r="H3133" s="1" t="s">
        <x:v>5014</x:v>
      </x:c>
      <x:c r="I3133" s="1" t="s">
        <x:v>5014</x:v>
      </x:c>
      <x:c r="J3133" s="1" t="n">
        <x:v>1.5</x:v>
      </x:c>
      <x:c r="K3133" s="1" t="n">
        <x:v>0.9</x:v>
      </x:c>
      <x:c r="L3133" s="15" t="n">
        <x:v>108</x:v>
      </x:c>
      <x:c r="M3133" s="11" t="b">
        <x:f aca="0">TRUE()</x:f>
        <x:v>1</x:v>
      </x:c>
      <x:c r="N3133" s="11" t="b">
        <x:f aca="0">FALSE()</x:f>
        <x:v>0</x:v>
      </x:c>
      <x:c r="O3133" s="1" t="s">
        <x:v>5015</x:v>
      </x:c>
      <x:c r="P3133" s="11" t="b">
        <x:f aca="0">FALSE()</x:f>
        <x:v>0</x:v>
      </x:c>
    </x:row>
    <x:row r="3134" ht="15" hidden="0" customHeight="1">
      <x:c r="A3134" s="1" t="s">
        <x:v>8286</x:v>
      </x:c>
      <x:c r="B3134" s="1" t="s">
        <x:v>1520</x:v>
      </x:c>
      <x:c r="C3134" s="14" t="n">
        <x:v>45322</x:v>
      </x:c>
      <x:c r="D3134" s="1" t="s">
        <x:v>5010</x:v>
      </x:c>
      <x:c r="E3134" s="1" t="s">
        <x:v>5011</x:v>
      </x:c>
      <x:c r="F3134" s="1" t="s">
        <x:v>5012</x:v>
      </x:c>
      <x:c r="G3134" s="1" t="s">
        <x:v>5013</x:v>
      </x:c>
      <x:c r="H3134" s="1" t="s">
        <x:v>5014</x:v>
      </x:c>
      <x:c r="I3134" s="1" t="s">
        <x:v>5014</x:v>
      </x:c>
      <x:c r="J3134" s="1" t="n">
        <x:v>1.2</x:v>
      </x:c>
      <x:c r="K3134" s="1" t="n">
        <x:v>0.9</x:v>
      </x:c>
      <x:c r="L3134" s="15" t="n">
        <x:v>86.4</x:v>
      </x:c>
      <x:c r="M3134" s="11" t="b">
        <x:f aca="0">TRUE()</x:f>
        <x:v>1</x:v>
      </x:c>
      <x:c r="N3134" s="11" t="b">
        <x:f aca="0">FALSE()</x:f>
        <x:v>0</x:v>
      </x:c>
      <x:c r="O3134" s="1" t="s">
        <x:v>5015</x:v>
      </x:c>
      <x:c r="P3134" s="11" t="b">
        <x:f aca="0">FALSE()</x:f>
        <x:v>0</x:v>
      </x:c>
    </x:row>
    <x:row r="3135" ht="15" hidden="0" customHeight="1">
      <x:c r="A3135" s="1" t="s">
        <x:v>8287</x:v>
      </x:c>
      <x:c r="B3135" s="1" t="s">
        <x:v>1520</x:v>
      </x:c>
      <x:c r="C3135" s="14" t="n">
        <x:v>45746</x:v>
      </x:c>
      <x:c r="D3135" s="1" t="s">
        <x:v>5018</x:v>
      </x:c>
      <x:c r="E3135" s="1" t="s">
        <x:v>5136</x:v>
      </x:c>
      <x:c r="F3135" s="1" t="s">
        <x:v>5137</x:v>
      </x:c>
      <x:c r="G3135" s="1" t="s">
        <x:v>5138</x:v>
      </x:c>
      <x:c r="H3135" s="1" t="s">
        <x:v>5022</x:v>
      </x:c>
      <x:c r="I3135" s="1" t="s">
        <x:v>5014</x:v>
      </x:c>
      <x:c r="J3135" s="1" t="n">
        <x:v>2.3</x:v>
      </x:c>
      <x:c r="K3135" s="1" t="n">
        <x:v>8.8</x:v>
      </x:c>
      <x:c r="L3135" s="15" t="n">
        <x:v>165.6</x:v>
      </x:c>
      <x:c r="M3135" s="11" t="b">
        <x:f aca="0">TRUE()</x:f>
        <x:v>1</x:v>
      </x:c>
      <x:c r="N3135" s="11" t="b">
        <x:f aca="0">TRUE()</x:f>
        <x:v>1</x:v>
      </x:c>
      <x:c r="O3135" s="1" t="s">
        <x:v>5139</x:v>
      </x:c>
      <x:c r="P3135" s="11" t="b">
        <x:f aca="0">FALSE()</x:f>
        <x:v>0</x:v>
      </x:c>
    </x:row>
    <x:row r="3136" ht="15" hidden="0" customHeight="1">
      <x:c r="A3136" s="1" t="s">
        <x:v>8288</x:v>
      </x:c>
      <x:c r="B3136" s="1" t="s">
        <x:v>1520</x:v>
      </x:c>
      <x:c r="C3136" s="14" t="n">
        <x:v>45817</x:v>
      </x:c>
      <x:c r="D3136" s="1" t="s">
        <x:v>5018</x:v>
      </x:c>
      <x:c r="E3136" s="1" t="s">
        <x:v>5085</x:v>
      </x:c>
      <x:c r="F3136" s="1" t="s">
        <x:v>5020</x:v>
      </x:c>
      <x:c r="G3136" s="1" t="s">
        <x:v>5021</x:v>
      </x:c>
      <x:c r="H3136" s="1" t="s">
        <x:v>5031</x:v>
      </x:c>
      <x:c r="I3136" s="1" t="s">
        <x:v>5032</x:v>
      </x:c>
      <x:c r="J3136" s="1" t="n">
        <x:v>1.5</x:v>
      </x:c>
      <x:c r="K3136" s="1" t="n">
        <x:v>19.1</x:v>
      </x:c>
      <x:c r="L3136" s="15" t="n">
        <x:v>547.19</x:v>
      </x:c>
      <x:c r="M3136" s="11" t="b">
        <x:f aca="0">TRUE()</x:f>
        <x:v>1</x:v>
      </x:c>
      <x:c r="N3136" s="11" t="b">
        <x:f aca="0">FALSE()</x:f>
        <x:v>0</x:v>
      </x:c>
      <x:c r="O3136" s="1" t="s">
        <x:v>5078</x:v>
      </x:c>
      <x:c r="P3136" s="11" t="b">
        <x:f aca="0">FALSE()</x:f>
        <x:v>0</x:v>
      </x:c>
    </x:row>
    <x:row r="3137" ht="15" hidden="0" customHeight="1">
      <x:c r="A3137" s="1" t="s">
        <x:v>8289</x:v>
      </x:c>
      <x:c r="B3137" s="1" t="s">
        <x:v>1520</x:v>
      </x:c>
      <x:c r="C3137" s="14" t="n">
        <x:v>45934</x:v>
      </x:c>
      <x:c r="D3137" s="1" t="s">
        <x:v>5010</x:v>
      </x:c>
      <x:c r="E3137" s="1" t="s">
        <x:v>5011</x:v>
      </x:c>
      <x:c r="F3137" s="1" t="s">
        <x:v>5012</x:v>
      </x:c>
      <x:c r="G3137" s="1" t="s">
        <x:v>5013</x:v>
      </x:c>
      <x:c r="H3137" s="1" t="s">
        <x:v>5014</x:v>
      </x:c>
      <x:c r="I3137" s="1" t="s">
        <x:v>5014</x:v>
      </x:c>
      <x:c r="J3137" s="1" t="n">
        <x:v>1.7</x:v>
      </x:c>
      <x:c r="K3137" s="1" t="n">
        <x:v>2.6</x:v>
      </x:c>
      <x:c r="L3137" s="15" t="n">
        <x:v>122.4</x:v>
      </x:c>
      <x:c r="M3137" s="11" t="b">
        <x:f aca="0">TRUE()</x:f>
        <x:v>1</x:v>
      </x:c>
      <x:c r="N3137" s="11" t="b">
        <x:f aca="0">FALSE()</x:f>
        <x:v>0</x:v>
      </x:c>
      <x:c r="O3137" s="1" t="s">
        <x:v>5015</x:v>
      </x:c>
      <x:c r="P3137" s="11" t="b">
        <x:f aca="0">FALSE()</x:f>
        <x:v>0</x:v>
      </x:c>
    </x:row>
    <x:row r="3138" ht="15" hidden="0" customHeight="1">
      <x:c r="A3138" s="1" t="s">
        <x:v>8290</x:v>
      </x:c>
      <x:c r="B3138" s="1" t="s">
        <x:v>1520</x:v>
      </x:c>
      <x:c r="C3138" s="14" t="n">
        <x:v>46069</x:v>
      </x:c>
      <x:c r="D3138" s="1" t="s">
        <x:v>5018</x:v>
      </x:c>
      <x:c r="E3138" s="1" t="s">
        <x:v>5091</x:v>
      </x:c>
      <x:c r="F3138" s="1" t="s">
        <x:v>5020</x:v>
      </x:c>
      <x:c r="G3138" s="1" t="s">
        <x:v>5021</x:v>
      </x:c>
      <x:c r="H3138" s="1" t="s">
        <x:v>5031</x:v>
      </x:c>
      <x:c r="I3138" s="1" t="s">
        <x:v>5014</x:v>
      </x:c>
      <x:c r="J3138" s="1" t="n">
        <x:v>1.6</x:v>
      </x:c>
      <x:c r="K3138" s="1" t="n">
        <x:v>13.2</x:v>
      </x:c>
      <x:c r="L3138" s="15" t="n">
        <x:v>115.2</x:v>
      </x:c>
      <x:c r="M3138" s="11" t="b">
        <x:f aca="0">TRUE()</x:f>
        <x:v>1</x:v>
      </x:c>
      <x:c r="N3138" s="11" t="b">
        <x:f aca="0">FALSE()</x:f>
        <x:v>0</x:v>
      </x:c>
      <x:c r="O3138" s="1" t="s">
        <x:v>5073</x:v>
      </x:c>
      <x:c r="P3138" s="11" t="b">
        <x:f aca="0">FALSE()</x:f>
        <x:v>0</x:v>
      </x:c>
    </x:row>
    <x:row r="3139" ht="15" hidden="0" customHeight="1">
      <x:c r="A3139" s="1" t="s">
        <x:v>8291</x:v>
      </x:c>
      <x:c r="B3139" s="1" t="s">
        <x:v>1520</x:v>
      </x:c>
      <x:c r="C3139" s="14" t="n">
        <x:v>46150</x:v>
      </x:c>
      <x:c r="D3139" s="1" t="s">
        <x:v>5018</x:v>
      </x:c>
      <x:c r="E3139" s="1" t="s">
        <x:v>5035</x:v>
      </x:c>
      <x:c r="F3139" s="1" t="s">
        <x:v>5029</x:v>
      </x:c>
      <x:c r="G3139" s="1" t="s">
        <x:v>5030</x:v>
      </x:c>
      <x:c r="H3139" s="1" t="s">
        <x:v>5031</x:v>
      </x:c>
      <x:c r="I3139" s="1" t="s">
        <x:v>5059</x:v>
      </x:c>
      <x:c r="J3139" s="1" t="n">
        <x:v>1.6</x:v>
      </x:c>
      <x:c r="K3139" s="1" t="n">
        <x:v>4.7</x:v>
      </x:c>
      <x:c r="L3139" s="15" t="n">
        <x:v>503.97</x:v>
      </x:c>
      <x:c r="M3139" s="11" t="b">
        <x:f aca="0">TRUE()</x:f>
        <x:v>1</x:v>
      </x:c>
      <x:c r="N3139" s="11" t="b">
        <x:f aca="0">FALSE()</x:f>
        <x:v>0</x:v>
      </x:c>
      <x:c r="O3139" s="1" t="s">
        <x:v>5037</x:v>
      </x:c>
      <x:c r="P3139" s="11" t="b">
        <x:f aca="0">FALSE()</x:f>
        <x:v>0</x:v>
      </x:c>
    </x:row>
    <x:row r="3140" ht="15" hidden="0" customHeight="1">
      <x:c r="A3140" s="1" t="s">
        <x:v>8292</x:v>
      </x:c>
      <x:c r="B3140" s="1" t="s">
        <x:v>4144</x:v>
      </x:c>
      <x:c r="C3140" s="14" t="n">
        <x:v>45893</x:v>
      </x:c>
      <x:c r="D3140" s="1" t="s">
        <x:v>5010</x:v>
      </x:c>
      <x:c r="E3140" s="1" t="s">
        <x:v>5011</x:v>
      </x:c>
      <x:c r="F3140" s="1" t="s">
        <x:v>5012</x:v>
      </x:c>
      <x:c r="G3140" s="1" t="s">
        <x:v>5013</x:v>
      </x:c>
      <x:c r="H3140" s="1" t="s">
        <x:v>5014</x:v>
      </x:c>
      <x:c r="I3140" s="1" t="s">
        <x:v>5014</x:v>
      </x:c>
      <x:c r="J3140" s="1" t="n">
        <x:v>1.8</x:v>
      </x:c>
      <x:c r="K3140" s="1" t="n">
        <x:v>1.4</x:v>
      </x:c>
      <x:c r="L3140" s="15" t="n">
        <x:v>129.6</x:v>
      </x:c>
      <x:c r="M3140" s="11" t="b">
        <x:f aca="0">FALSE()</x:f>
        <x:v>0</x:v>
      </x:c>
      <x:c r="N3140" s="11" t="b">
        <x:f aca="0">FALSE()</x:f>
        <x:v>0</x:v>
      </x:c>
      <x:c r="O3140" s="1" t="s">
        <x:v>5015</x:v>
      </x:c>
      <x:c r="P3140" s="11" t="b">
        <x:f aca="0">FALSE()</x:f>
        <x:v>0</x:v>
      </x:c>
    </x:row>
    <x:row r="3141" ht="15" hidden="0" customHeight="1">
      <x:c r="A3141" s="1" t="s">
        <x:v>8293</x:v>
      </x:c>
      <x:c r="B3141" s="1" t="s">
        <x:v>4144</x:v>
      </x:c>
      <x:c r="C3141" s="14" t="n">
        <x:v>45913</x:v>
      </x:c>
      <x:c r="D3141" s="1" t="s">
        <x:v>5018</x:v>
      </x:c>
      <x:c r="E3141" s="1" t="s">
        <x:v>5041</x:v>
      </x:c>
      <x:c r="F3141" s="1" t="s">
        <x:v>5042</x:v>
      </x:c>
      <x:c r="G3141" s="1" t="s">
        <x:v>5043</x:v>
      </x:c>
      <x:c r="H3141" s="1" t="s">
        <x:v>5036</x:v>
      </x:c>
      <x:c r="I3141" s="1" t="s">
        <x:v>5059</x:v>
      </x:c>
      <x:c r="J3141" s="1" t="n">
        <x:v>4.3</x:v>
      </x:c>
      <x:c r="K3141" s="1" t="n">
        <x:v>34.9</x:v>
      </x:c>
      <x:c r="L3141" s="15" t="n">
        <x:v>1032.79</x:v>
      </x:c>
      <x:c r="M3141" s="11" t="b">
        <x:f aca="0">FALSE()</x:f>
        <x:v>0</x:v>
      </x:c>
      <x:c r="N3141" s="11" t="b">
        <x:f aca="0">FALSE()</x:f>
        <x:v>0</x:v>
      </x:c>
      <x:c r="O3141" s="1" t="s">
        <x:v>5037</x:v>
      </x:c>
      <x:c r="P3141" s="11" t="b">
        <x:f aca="0">FALSE()</x:f>
        <x:v>0</x:v>
      </x:c>
    </x:row>
    <x:row r="3142" ht="15" hidden="0" customHeight="1">
      <x:c r="A3142" s="1" t="s">
        <x:v>8294</x:v>
      </x:c>
      <x:c r="B3142" s="1" t="s">
        <x:v>4144</x:v>
      </x:c>
      <x:c r="C3142" s="14" t="n">
        <x:v>46015</x:v>
      </x:c>
      <x:c r="D3142" s="1" t="s">
        <x:v>5010</x:v>
      </x:c>
      <x:c r="E3142" s="1" t="s">
        <x:v>5011</x:v>
      </x:c>
      <x:c r="F3142" s="1" t="s">
        <x:v>5012</x:v>
      </x:c>
      <x:c r="G3142" s="1" t="s">
        <x:v>5013</x:v>
      </x:c>
      <x:c r="H3142" s="1" t="s">
        <x:v>5014</x:v>
      </x:c>
      <x:c r="I3142" s="1" t="s">
        <x:v>5014</x:v>
      </x:c>
      <x:c r="J3142" s="1" t="n">
        <x:v>1.7</x:v>
      </x:c>
      <x:c r="K3142" s="1" t="n">
        <x:v>0.5</x:v>
      </x:c>
      <x:c r="L3142" s="15" t="n">
        <x:v>122.4</x:v>
      </x:c>
      <x:c r="M3142" s="11" t="b">
        <x:f aca="0">TRUE()</x:f>
        <x:v>1</x:v>
      </x:c>
      <x:c r="N3142" s="11" t="b">
        <x:f aca="0">FALSE()</x:f>
        <x:v>0</x:v>
      </x:c>
      <x:c r="O3142" s="1" t="s">
        <x:v>5015</x:v>
      </x:c>
      <x:c r="P3142" s="11" t="b">
        <x:f aca="0">FALSE()</x:f>
        <x:v>0</x:v>
      </x:c>
    </x:row>
    <x:row r="3143" ht="15" hidden="0" customHeight="1">
      <x:c r="A3143" s="1" t="s">
        <x:v>8295</x:v>
      </x:c>
      <x:c r="B3143" s="1" t="s">
        <x:v>4147</x:v>
      </x:c>
      <x:c r="C3143" s="14" t="n">
        <x:v>45334</x:v>
      </x:c>
      <x:c r="D3143" s="1" t="s">
        <x:v>5010</x:v>
      </x:c>
      <x:c r="E3143" s="1" t="s">
        <x:v>5011</x:v>
      </x:c>
      <x:c r="F3143" s="1" t="s">
        <x:v>5012</x:v>
      </x:c>
      <x:c r="G3143" s="1" t="s">
        <x:v>5013</x:v>
      </x:c>
      <x:c r="H3143" s="1" t="s">
        <x:v>5014</x:v>
      </x:c>
      <x:c r="I3143" s="1" t="s">
        <x:v>5014</x:v>
      </x:c>
      <x:c r="J3143" s="1" t="n">
        <x:v>1.5</x:v>
      </x:c>
      <x:c r="K3143" s="1" t="n">
        <x:v>1.1</x:v>
      </x:c>
      <x:c r="L3143" s="15" t="n">
        <x:v>108</x:v>
      </x:c>
      <x:c r="M3143" s="11" t="b">
        <x:f aca="0">FALSE()</x:f>
        <x:v>0</x:v>
      </x:c>
      <x:c r="N3143" s="11" t="b">
        <x:f aca="0">FALSE()</x:f>
        <x:v>0</x:v>
      </x:c>
      <x:c r="O3143" s="1" t="s">
        <x:v>5015</x:v>
      </x:c>
      <x:c r="P3143" s="11" t="b">
        <x:f aca="0">FALSE()</x:f>
        <x:v>0</x:v>
      </x:c>
    </x:row>
    <x:row r="3144" ht="15" hidden="0" customHeight="1">
      <x:c r="A3144" s="1" t="s">
        <x:v>8296</x:v>
      </x:c>
      <x:c r="B3144" s="1" t="s">
        <x:v>4147</x:v>
      </x:c>
      <x:c r="C3144" s="14" t="n">
        <x:v>45382</x:v>
      </x:c>
      <x:c r="D3144" s="1" t="s">
        <x:v>5010</x:v>
      </x:c>
      <x:c r="E3144" s="1" t="s">
        <x:v>5011</x:v>
      </x:c>
      <x:c r="F3144" s="1" t="s">
        <x:v>5012</x:v>
      </x:c>
      <x:c r="G3144" s="1" t="s">
        <x:v>5013</x:v>
      </x:c>
      <x:c r="H3144" s="1" t="s">
        <x:v>5014</x:v>
      </x:c>
      <x:c r="I3144" s="1" t="s">
        <x:v>5014</x:v>
      </x:c>
      <x:c r="J3144" s="1" t="n">
        <x:v>2</x:v>
      </x:c>
      <x:c r="K3144" s="1" t="n">
        <x:v>0.9</x:v>
      </x:c>
      <x:c r="L3144" s="15" t="n">
        <x:v>144</x:v>
      </x:c>
      <x:c r="M3144" s="11" t="b">
        <x:f aca="0">FALSE()</x:f>
        <x:v>0</x:v>
      </x:c>
      <x:c r="N3144" s="11" t="b">
        <x:f aca="0">FALSE()</x:f>
        <x:v>0</x:v>
      </x:c>
      <x:c r="O3144" s="1" t="s">
        <x:v>5015</x:v>
      </x:c>
      <x:c r="P3144" s="11" t="b">
        <x:f aca="0">FALSE()</x:f>
        <x:v>0</x:v>
      </x:c>
    </x:row>
    <x:row r="3145" ht="15" hidden="0" customHeight="1">
      <x:c r="A3145" s="1" t="s">
        <x:v>8297</x:v>
      </x:c>
      <x:c r="B3145" s="1" t="s">
        <x:v>4147</x:v>
      </x:c>
      <x:c r="C3145" s="14" t="n">
        <x:v>45434</x:v>
      </x:c>
      <x:c r="D3145" s="1" t="s">
        <x:v>5018</x:v>
      </x:c>
      <x:c r="E3145" s="1" t="s">
        <x:v>5097</x:v>
      </x:c>
      <x:c r="F3145" s="1" t="s">
        <x:v>5042</x:v>
      </x:c>
      <x:c r="G3145" s="1" t="s">
        <x:v>5043</x:v>
      </x:c>
      <x:c r="H3145" s="1" t="s">
        <x:v>5022</x:v>
      </x:c>
      <x:c r="I3145" s="1" t="s">
        <x:v>5014</x:v>
      </x:c>
      <x:c r="J3145" s="1" t="n">
        <x:v>0.5</x:v>
      </x:c>
      <x:c r="K3145" s="1" t="n">
        <x:v>15.2</x:v>
      </x:c>
      <x:c r="L3145" s="15" t="n">
        <x:v>36</x:v>
      </x:c>
      <x:c r="M3145" s="11" t="b">
        <x:f aca="0">TRUE()</x:f>
        <x:v>1</x:v>
      </x:c>
      <x:c r="N3145" s="11" t="b">
        <x:f aca="0">FALSE()</x:f>
        <x:v>0</x:v>
      </x:c>
      <x:c r="O3145" s="1" t="s">
        <x:v>5073</x:v>
      </x:c>
      <x:c r="P3145" s="11" t="b">
        <x:f aca="0">FALSE()</x:f>
        <x:v>0</x:v>
      </x:c>
    </x:row>
    <x:row r="3146" ht="15" hidden="0" customHeight="1">
      <x:c r="A3146" s="1" t="s">
        <x:v>8298</x:v>
      </x:c>
      <x:c r="B3146" s="1" t="s">
        <x:v>4147</x:v>
      </x:c>
      <x:c r="C3146" s="14" t="n">
        <x:v>45522</x:v>
      </x:c>
      <x:c r="D3146" s="1" t="s">
        <x:v>5018</x:v>
      </x:c>
      <x:c r="E3146" s="1" t="s">
        <x:v>5019</x:v>
      </x:c>
      <x:c r="F3146" s="1" t="s">
        <x:v>5020</x:v>
      </x:c>
      <x:c r="G3146" s="1" t="s">
        <x:v>5021</x:v>
      </x:c>
      <x:c r="H3146" s="1" t="s">
        <x:v>5031</x:v>
      </x:c>
      <x:c r="I3146" s="1" t="s">
        <x:v>5100</x:v>
      </x:c>
      <x:c r="J3146" s="1" t="n">
        <x:v>0.3</x:v>
      </x:c>
      <x:c r="K3146" s="1" t="n">
        <x:v>6.8</x:v>
      </x:c>
      <x:c r="L3146" s="15" t="n">
        <x:v>710.17</x:v>
      </x:c>
      <x:c r="M3146" s="11" t="b">
        <x:f aca="0">FALSE()</x:f>
        <x:v>0</x:v>
      </x:c>
      <x:c r="N3146" s="11" t="b">
        <x:f aca="0">FALSE()</x:f>
        <x:v>0</x:v>
      </x:c>
      <x:c r="O3146" s="1" t="s">
        <x:v>5033</x:v>
      </x:c>
      <x:c r="P3146" s="11" t="b">
        <x:f aca="0">FALSE()</x:f>
        <x:v>0</x:v>
      </x:c>
    </x:row>
    <x:row r="3147" ht="15" hidden="0" customHeight="1">
      <x:c r="A3147" s="1" t="s">
        <x:v>8299</x:v>
      </x:c>
      <x:c r="B3147" s="1" t="s">
        <x:v>4147</x:v>
      </x:c>
      <x:c r="C3147" s="14" t="n">
        <x:v>45525</x:v>
      </x:c>
      <x:c r="D3147" s="1" t="s">
        <x:v>5018</x:v>
      </x:c>
      <x:c r="E3147" s="1" t="s">
        <x:v>5075</x:v>
      </x:c>
      <x:c r="F3147" s="1" t="s">
        <x:v>5076</x:v>
      </x:c>
      <x:c r="G3147" s="1" t="s">
        <x:v>5077</x:v>
      </x:c>
      <x:c r="H3147" s="1" t="s">
        <x:v>5031</x:v>
      </x:c>
      <x:c r="I3147" s="1" t="s">
        <x:v>5039</x:v>
      </x:c>
      <x:c r="J3147" s="1" t="n">
        <x:v>2.4</x:v>
      </x:c>
      <x:c r="K3147" s="1" t="n">
        <x:v>15</x:v>
      </x:c>
      <x:c r="L3147" s="15" t="n">
        <x:v>640.4</x:v>
      </x:c>
      <x:c r="M3147" s="11" t="b">
        <x:f aca="0">FALSE()</x:f>
        <x:v>0</x:v>
      </x:c>
      <x:c r="N3147" s="11" t="b">
        <x:f aca="0">FALSE()</x:f>
        <x:v>0</x:v>
      </x:c>
      <x:c r="O3147" s="1" t="s">
        <x:v>5033</x:v>
      </x:c>
      <x:c r="P3147" s="11" t="b">
        <x:f aca="0">FALSE()</x:f>
        <x:v>0</x:v>
      </x:c>
    </x:row>
    <x:row r="3148" ht="15" hidden="0" customHeight="1">
      <x:c r="A3148" s="1" t="s">
        <x:v>8300</x:v>
      </x:c>
      <x:c r="B3148" s="1" t="s">
        <x:v>4147</x:v>
      </x:c>
      <x:c r="C3148" s="14" t="n">
        <x:v>45875</x:v>
      </x:c>
      <x:c r="D3148" s="1" t="s">
        <x:v>5010</x:v>
      </x:c>
      <x:c r="E3148" s="1" t="s">
        <x:v>5011</x:v>
      </x:c>
      <x:c r="F3148" s="1" t="s">
        <x:v>5012</x:v>
      </x:c>
      <x:c r="G3148" s="1" t="s">
        <x:v>5013</x:v>
      </x:c>
      <x:c r="H3148" s="1" t="s">
        <x:v>5014</x:v>
      </x:c>
      <x:c r="I3148" s="1" t="s">
        <x:v>5014</x:v>
      </x:c>
      <x:c r="J3148" s="1" t="n">
        <x:v>1.4</x:v>
      </x:c>
      <x:c r="K3148" s="1" t="n">
        <x:v>1.7</x:v>
      </x:c>
      <x:c r="L3148" s="15" t="n">
        <x:v>100.8</x:v>
      </x:c>
      <x:c r="M3148" s="11" t="b">
        <x:f aca="0">TRUE()</x:f>
        <x:v>1</x:v>
      </x:c>
      <x:c r="N3148" s="11" t="b">
        <x:f aca="0">FALSE()</x:f>
        <x:v>0</x:v>
      </x:c>
      <x:c r="O3148" s="1" t="s">
        <x:v>5015</x:v>
      </x:c>
      <x:c r="P3148" s="11" t="b">
        <x:f aca="0">FALSE()</x:f>
        <x:v>0</x:v>
      </x:c>
    </x:row>
    <x:row r="3149" ht="15" hidden="0" customHeight="1">
      <x:c r="A3149" s="1" t="s">
        <x:v>8301</x:v>
      </x:c>
      <x:c r="B3149" s="1" t="s">
        <x:v>4150</x:v>
      </x:c>
      <x:c r="C3149" s="14" t="n">
        <x:v>45498</x:v>
      </x:c>
      <x:c r="D3149" s="1" t="s">
        <x:v>5010</x:v>
      </x:c>
      <x:c r="E3149" s="1" t="s">
        <x:v>5011</x:v>
      </x:c>
      <x:c r="F3149" s="1" t="s">
        <x:v>5012</x:v>
      </x:c>
      <x:c r="G3149" s="1" t="s">
        <x:v>5013</x:v>
      </x:c>
      <x:c r="H3149" s="1" t="s">
        <x:v>5014</x:v>
      </x:c>
      <x:c r="I3149" s="1" t="s">
        <x:v>5014</x:v>
      </x:c>
      <x:c r="J3149" s="1" t="n">
        <x:v>1.5</x:v>
      </x:c>
      <x:c r="K3149" s="1" t="n">
        <x:v>1.3</x:v>
      </x:c>
      <x:c r="L3149" s="15" t="n">
        <x:v>108</x:v>
      </x:c>
      <x:c r="M3149" s="11" t="b">
        <x:f aca="0">FALSE()</x:f>
        <x:v>0</x:v>
      </x:c>
      <x:c r="N3149" s="11" t="b">
        <x:f aca="0">FALSE()</x:f>
        <x:v>0</x:v>
      </x:c>
      <x:c r="O3149" s="1" t="s">
        <x:v>5015</x:v>
      </x:c>
      <x:c r="P3149" s="11" t="b">
        <x:f aca="0">FALSE()</x:f>
        <x:v>0</x:v>
      </x:c>
    </x:row>
    <x:row r="3150" ht="15" hidden="0" customHeight="1">
      <x:c r="A3150" s="1" t="s">
        <x:v>8302</x:v>
      </x:c>
      <x:c r="B3150" s="1" t="s">
        <x:v>4150</x:v>
      </x:c>
      <x:c r="C3150" s="14" t="n">
        <x:v>45801</x:v>
      </x:c>
      <x:c r="D3150" s="1" t="s">
        <x:v>5010</x:v>
      </x:c>
      <x:c r="E3150" s="1" t="s">
        <x:v>5011</x:v>
      </x:c>
      <x:c r="F3150" s="1" t="s">
        <x:v>5012</x:v>
      </x:c>
      <x:c r="G3150" s="1" t="s">
        <x:v>5013</x:v>
      </x:c>
      <x:c r="H3150" s="1" t="s">
        <x:v>5014</x:v>
      </x:c>
      <x:c r="I3150" s="1" t="s">
        <x:v>5014</x:v>
      </x:c>
      <x:c r="J3150" s="1" t="n">
        <x:v>0.8</x:v>
      </x:c>
      <x:c r="K3150" s="1" t="n">
        <x:v>2.2</x:v>
      </x:c>
      <x:c r="L3150" s="15" t="n">
        <x:v>57.6</x:v>
      </x:c>
      <x:c r="M3150" s="11" t="b">
        <x:f aca="0">TRUE()</x:f>
        <x:v>1</x:v>
      </x:c>
      <x:c r="N3150" s="11" t="b">
        <x:f aca="0">FALSE()</x:f>
        <x:v>0</x:v>
      </x:c>
      <x:c r="O3150" s="1" t="s">
        <x:v>5015</x:v>
      </x:c>
      <x:c r="P3150" s="11" t="b">
        <x:f aca="0">FALSE()</x:f>
        <x:v>0</x:v>
      </x:c>
    </x:row>
    <x:row r="3151" ht="15" hidden="0" customHeight="1">
      <x:c r="A3151" s="1" t="s">
        <x:v>8303</x:v>
      </x:c>
      <x:c r="B3151" s="1" t="s">
        <x:v>4150</x:v>
      </x:c>
      <x:c r="C3151" s="14" t="n">
        <x:v>46192</x:v>
      </x:c>
      <x:c r="D3151" s="1" t="s">
        <x:v>5018</x:v>
      </x:c>
      <x:c r="E3151" s="1" t="s">
        <x:v>5390</x:v>
      </x:c>
      <x:c r="F3151" s="1" t="s">
        <x:v>5042</x:v>
      </x:c>
      <x:c r="G3151" s="1" t="s">
        <x:v>5043</x:v>
      </x:c>
      <x:c r="H3151" s="1" t="s">
        <x:v>5031</x:v>
      </x:c>
      <x:c r="I3151" s="1" t="s">
        <x:v>5131</x:v>
      </x:c>
      <x:c r="J3151" s="1" t="n">
        <x:v>0.3</x:v>
      </x:c>
      <x:c r="K3151" s="1" t="n">
        <x:v>6.6</x:v>
      </x:c>
      <x:c r="L3151" s="15" t="n">
        <x:v>716.16</x:v>
      </x:c>
      <x:c r="M3151" s="11" t="b">
        <x:f aca="0">TRUE()</x:f>
        <x:v>1</x:v>
      </x:c>
      <x:c r="N3151" s="11" t="b">
        <x:f aca="0">FALSE()</x:f>
        <x:v>0</x:v>
      </x:c>
      <x:c r="O3151" s="1" t="s">
        <x:v>5078</x:v>
      </x:c>
      <x:c r="P3151" s="11" t="b">
        <x:f aca="0">TRUE()</x:f>
        <x:v>1</x:v>
      </x:c>
    </x:row>
    <x:row r="3152" ht="15" hidden="0" customHeight="1">
      <x:c r="A3152" s="1" t="s">
        <x:v>8304</x:v>
      </x:c>
      <x:c r="B3152" s="1" t="s">
        <x:v>4153</x:v>
      </x:c>
      <x:c r="C3152" s="14" t="n">
        <x:v>45492</x:v>
      </x:c>
      <x:c r="D3152" s="1" t="s">
        <x:v>5010</x:v>
      </x:c>
      <x:c r="E3152" s="1" t="s">
        <x:v>5011</x:v>
      </x:c>
      <x:c r="F3152" s="1" t="s">
        <x:v>5012</x:v>
      </x:c>
      <x:c r="G3152" s="1" t="s">
        <x:v>5013</x:v>
      </x:c>
      <x:c r="H3152" s="1" t="s">
        <x:v>5014</x:v>
      </x:c>
      <x:c r="I3152" s="1" t="s">
        <x:v>5014</x:v>
      </x:c>
      <x:c r="J3152" s="1" t="n">
        <x:v>1.3</x:v>
      </x:c>
      <x:c r="K3152" s="1" t="n">
        <x:v>0.4</x:v>
      </x:c>
      <x:c r="L3152" s="15" t="n">
        <x:v>93.6</x:v>
      </x:c>
      <x:c r="M3152" s="11" t="b">
        <x:f aca="0">TRUE()</x:f>
        <x:v>1</x:v>
      </x:c>
      <x:c r="N3152" s="11" t="b">
        <x:f aca="0">FALSE()</x:f>
        <x:v>0</x:v>
      </x:c>
      <x:c r="O3152" s="1" t="s">
        <x:v>5015</x:v>
      </x:c>
      <x:c r="P3152" s="11" t="b">
        <x:f aca="0">FALSE()</x:f>
        <x:v>0</x:v>
      </x:c>
    </x:row>
    <x:row r="3153" ht="15" hidden="0" customHeight="1">
      <x:c r="A3153" s="1" t="s">
        <x:v>8305</x:v>
      </x:c>
      <x:c r="B3153" s="1" t="s">
        <x:v>4153</x:v>
      </x:c>
      <x:c r="C3153" s="14" t="n">
        <x:v>45538</x:v>
      </x:c>
      <x:c r="D3153" s="1" t="s">
        <x:v>5018</x:v>
      </x:c>
      <x:c r="E3153" s="1" t="s">
        <x:v>5125</x:v>
      </x:c>
      <x:c r="F3153" s="1" t="s">
        <x:v>5111</x:v>
      </x:c>
      <x:c r="G3153" s="1" t="s">
        <x:v>5112</x:v>
      </x:c>
      <x:c r="H3153" s="1" t="s">
        <x:v>5022</x:v>
      </x:c>
      <x:c r="I3153" s="1" t="s">
        <x:v>5044</x:v>
      </x:c>
      <x:c r="J3153" s="1" t="n">
        <x:v>1.9</x:v>
      </x:c>
      <x:c r="K3153" s="1" t="n">
        <x:v>16.5</x:v>
      </x:c>
      <x:c r="L3153" s="15" t="n">
        <x:v>524.27</x:v>
      </x:c>
      <x:c r="M3153" s="11" t="b">
        <x:f aca="0">TRUE()</x:f>
        <x:v>1</x:v>
      </x:c>
      <x:c r="N3153" s="11" t="b">
        <x:f aca="0">FALSE()</x:f>
        <x:v>0</x:v>
      </x:c>
      <x:c r="O3153" s="1" t="s">
        <x:v>5068</x:v>
      </x:c>
      <x:c r="P3153" s="11" t="b">
        <x:f aca="0">FALSE()</x:f>
        <x:v>0</x:v>
      </x:c>
    </x:row>
    <x:row r="3154" ht="15" hidden="0" customHeight="1">
      <x:c r="A3154" s="1" t="s">
        <x:v>8306</x:v>
      </x:c>
      <x:c r="B3154" s="1" t="s">
        <x:v>4153</x:v>
      </x:c>
      <x:c r="C3154" s="14" t="n">
        <x:v>45629</x:v>
      </x:c>
      <x:c r="D3154" s="1" t="s">
        <x:v>5010</x:v>
      </x:c>
      <x:c r="E3154" s="1" t="s">
        <x:v>5011</x:v>
      </x:c>
      <x:c r="F3154" s="1" t="s">
        <x:v>5012</x:v>
      </x:c>
      <x:c r="G3154" s="1" t="s">
        <x:v>5013</x:v>
      </x:c>
      <x:c r="H3154" s="1" t="s">
        <x:v>5014</x:v>
      </x:c>
      <x:c r="I3154" s="1" t="s">
        <x:v>5014</x:v>
      </x:c>
      <x:c r="J3154" s="1" t="n">
        <x:v>0.7</x:v>
      </x:c>
      <x:c r="K3154" s="1" t="n">
        <x:v>1.8</x:v>
      </x:c>
      <x:c r="L3154" s="15" t="n">
        <x:v>50.4</x:v>
      </x:c>
      <x:c r="M3154" s="11" t="b">
        <x:f aca="0">TRUE()</x:f>
        <x:v>1</x:v>
      </x:c>
      <x:c r="N3154" s="11" t="b">
        <x:f aca="0">FALSE()</x:f>
        <x:v>0</x:v>
      </x:c>
      <x:c r="O3154" s="1" t="s">
        <x:v>5015</x:v>
      </x:c>
      <x:c r="P3154" s="11" t="b">
        <x:f aca="0">FALSE()</x:f>
        <x:v>0</x:v>
      </x:c>
    </x:row>
    <x:row r="3155" ht="15" hidden="0" customHeight="1">
      <x:c r="A3155" s="1" t="s">
        <x:v>8307</x:v>
      </x:c>
      <x:c r="B3155" s="1" t="s">
        <x:v>4153</x:v>
      </x:c>
      <x:c r="C3155" s="14" t="n">
        <x:v>45942</x:v>
      </x:c>
      <x:c r="D3155" s="1" t="s">
        <x:v>5018</x:v>
      </x:c>
      <x:c r="E3155" s="1" t="s">
        <x:v>5116</x:v>
      </x:c>
      <x:c r="F3155" s="1" t="s">
        <x:v>5029</x:v>
      </x:c>
      <x:c r="G3155" s="1" t="s">
        <x:v>5030</x:v>
      </x:c>
      <x:c r="H3155" s="1" t="s">
        <x:v>5031</x:v>
      </x:c>
      <x:c r="I3155" s="1" t="s">
        <x:v>5014</x:v>
      </x:c>
      <x:c r="J3155" s="1" t="n">
        <x:v>0.3</x:v>
      </x:c>
      <x:c r="K3155" s="1" t="n">
        <x:v>0.5</x:v>
      </x:c>
      <x:c r="L3155" s="15" t="n">
        <x:v>21.6</x:v>
      </x:c>
      <x:c r="M3155" s="11" t="b">
        <x:f aca="0">TRUE()</x:f>
        <x:v>1</x:v>
      </x:c>
      <x:c r="N3155" s="11" t="b">
        <x:f aca="0">FALSE()</x:f>
        <x:v>0</x:v>
      </x:c>
      <x:c r="O3155" s="1" t="s">
        <x:v>5068</x:v>
      </x:c>
      <x:c r="P3155" s="11" t="b">
        <x:f aca="0">FALSE()</x:f>
        <x:v>0</x:v>
      </x:c>
    </x:row>
    <x:row r="3156" ht="15" hidden="0" customHeight="1">
      <x:c r="A3156" s="1" t="s">
        <x:v>8308</x:v>
      </x:c>
      <x:c r="B3156" s="1" t="s">
        <x:v>4156</x:v>
      </x:c>
      <x:c r="C3156" s="14" t="n">
        <x:v>45496</x:v>
      </x:c>
      <x:c r="D3156" s="1" t="s">
        <x:v>5010</x:v>
      </x:c>
      <x:c r="E3156" s="1" t="s">
        <x:v>5011</x:v>
      </x:c>
      <x:c r="F3156" s="1" t="s">
        <x:v>5012</x:v>
      </x:c>
      <x:c r="G3156" s="1" t="s">
        <x:v>5013</x:v>
      </x:c>
      <x:c r="H3156" s="1" t="s">
        <x:v>5014</x:v>
      </x:c>
      <x:c r="I3156" s="1" t="s">
        <x:v>5014</x:v>
      </x:c>
      <x:c r="J3156" s="1" t="n">
        <x:v>1.9</x:v>
      </x:c>
      <x:c r="K3156" s="1" t="n">
        <x:v>1.4</x:v>
      </x:c>
      <x:c r="L3156" s="15" t="n">
        <x:v>136.8</x:v>
      </x:c>
      <x:c r="M3156" s="11" t="b">
        <x:f aca="0">TRUE()</x:f>
        <x:v>1</x:v>
      </x:c>
      <x:c r="N3156" s="11" t="b">
        <x:f aca="0">FALSE()</x:f>
        <x:v>0</x:v>
      </x:c>
      <x:c r="O3156" s="1" t="s">
        <x:v>5015</x:v>
      </x:c>
      <x:c r="P3156" s="11" t="b">
        <x:f aca="0">FALSE()</x:f>
        <x:v>0</x:v>
      </x:c>
    </x:row>
    <x:row r="3157" ht="15" hidden="0" customHeight="1">
      <x:c r="A3157" s="1" t="s">
        <x:v>8309</x:v>
      </x:c>
      <x:c r="B3157" s="1" t="s">
        <x:v>4156</x:v>
      </x:c>
      <x:c r="C3157" s="14" t="n">
        <x:v>45693</x:v>
      </x:c>
      <x:c r="D3157" s="1" t="s">
        <x:v>5010</x:v>
      </x:c>
      <x:c r="E3157" s="1" t="s">
        <x:v>5011</x:v>
      </x:c>
      <x:c r="F3157" s="1" t="s">
        <x:v>5012</x:v>
      </x:c>
      <x:c r="G3157" s="1" t="s">
        <x:v>5013</x:v>
      </x:c>
      <x:c r="H3157" s="1" t="s">
        <x:v>5014</x:v>
      </x:c>
      <x:c r="I3157" s="1" t="s">
        <x:v>5014</x:v>
      </x:c>
      <x:c r="J3157" s="1" t="n">
        <x:v>1.2</x:v>
      </x:c>
      <x:c r="K3157" s="1" t="n">
        <x:v>1.6</x:v>
      </x:c>
      <x:c r="L3157" s="15" t="n">
        <x:v>86.4</x:v>
      </x:c>
      <x:c r="M3157" s="11" t="b">
        <x:f aca="0">TRUE()</x:f>
        <x:v>1</x:v>
      </x:c>
      <x:c r="N3157" s="11" t="b">
        <x:f aca="0">FALSE()</x:f>
        <x:v>0</x:v>
      </x:c>
      <x:c r="O3157" s="1" t="s">
        <x:v>5015</x:v>
      </x:c>
      <x:c r="P3157" s="11" t="b">
        <x:f aca="0">FALSE()</x:f>
        <x:v>0</x:v>
      </x:c>
    </x:row>
    <x:row r="3158" ht="15" hidden="0" customHeight="1">
      <x:c r="A3158" s="1" t="s">
        <x:v>8310</x:v>
      </x:c>
      <x:c r="B3158" s="1" t="s">
        <x:v>4156</x:v>
      </x:c>
      <x:c r="C3158" s="14" t="n">
        <x:v>45753</x:v>
      </x:c>
      <x:c r="D3158" s="1" t="s">
        <x:v>5010</x:v>
      </x:c>
      <x:c r="E3158" s="1" t="s">
        <x:v>5011</x:v>
      </x:c>
      <x:c r="F3158" s="1" t="s">
        <x:v>5012</x:v>
      </x:c>
      <x:c r="G3158" s="1" t="s">
        <x:v>5013</x:v>
      </x:c>
      <x:c r="H3158" s="1" t="s">
        <x:v>5014</x:v>
      </x:c>
      <x:c r="I3158" s="1" t="s">
        <x:v>5014</x:v>
      </x:c>
      <x:c r="J3158" s="1" t="n">
        <x:v>1.2</x:v>
      </x:c>
      <x:c r="K3158" s="1" t="n">
        <x:v>2.4</x:v>
      </x:c>
      <x:c r="L3158" s="15" t="n">
        <x:v>86.4</x:v>
      </x:c>
      <x:c r="M3158" s="11" t="b">
        <x:f aca="0">TRUE()</x:f>
        <x:v>1</x:v>
      </x:c>
      <x:c r="N3158" s="11" t="b">
        <x:f aca="0">FALSE()</x:f>
        <x:v>0</x:v>
      </x:c>
      <x:c r="O3158" s="1" t="s">
        <x:v>5015</x:v>
      </x:c>
      <x:c r="P3158" s="11" t="b">
        <x:f aca="0">FALSE()</x:f>
        <x:v>0</x:v>
      </x:c>
    </x:row>
    <x:row r="3159" ht="15" hidden="0" customHeight="1">
      <x:c r="A3159" s="1" t="s">
        <x:v>8311</x:v>
      </x:c>
      <x:c r="B3159" s="1" t="s">
        <x:v>1522</x:v>
      </x:c>
      <x:c r="C3159" s="14" t="n">
        <x:v>45312</x:v>
      </x:c>
      <x:c r="D3159" s="1" t="s">
        <x:v>5010</x:v>
      </x:c>
      <x:c r="E3159" s="1" t="s">
        <x:v>5011</x:v>
      </x:c>
      <x:c r="F3159" s="1" t="s">
        <x:v>5012</x:v>
      </x:c>
      <x:c r="G3159" s="1" t="s">
        <x:v>5013</x:v>
      </x:c>
      <x:c r="H3159" s="1" t="s">
        <x:v>5014</x:v>
      </x:c>
      <x:c r="I3159" s="1" t="s">
        <x:v>5014</x:v>
      </x:c>
      <x:c r="J3159" s="1" t="n">
        <x:v>0.8</x:v>
      </x:c>
      <x:c r="K3159" s="1" t="n">
        <x:v>1.2</x:v>
      </x:c>
      <x:c r="L3159" s="15" t="n">
        <x:v>57.6</x:v>
      </x:c>
      <x:c r="M3159" s="11" t="b">
        <x:f aca="0">FALSE()</x:f>
        <x:v>0</x:v>
      </x:c>
      <x:c r="N3159" s="11" t="b">
        <x:f aca="0">FALSE()</x:f>
        <x:v>0</x:v>
      </x:c>
      <x:c r="O3159" s="1" t="s">
        <x:v>5015</x:v>
      </x:c>
      <x:c r="P3159" s="11" t="b">
        <x:f aca="0">FALSE()</x:f>
        <x:v>0</x:v>
      </x:c>
    </x:row>
    <x:row r="3160" ht="15" hidden="0" customHeight="1">
      <x:c r="A3160" s="1" t="s">
        <x:v>8312</x:v>
      </x:c>
      <x:c r="B3160" s="1" t="s">
        <x:v>1522</x:v>
      </x:c>
      <x:c r="C3160" s="14" t="n">
        <x:v>45853</x:v>
      </x:c>
      <x:c r="D3160" s="1" t="s">
        <x:v>5010</x:v>
      </x:c>
      <x:c r="E3160" s="1" t="s">
        <x:v>5011</x:v>
      </x:c>
      <x:c r="F3160" s="1" t="s">
        <x:v>5012</x:v>
      </x:c>
      <x:c r="G3160" s="1" t="s">
        <x:v>5013</x:v>
      </x:c>
      <x:c r="H3160" s="1" t="s">
        <x:v>5014</x:v>
      </x:c>
      <x:c r="I3160" s="1" t="s">
        <x:v>5014</x:v>
      </x:c>
      <x:c r="J3160" s="1" t="n">
        <x:v>0.4</x:v>
      </x:c>
      <x:c r="K3160" s="1" t="n">
        <x:v>2</x:v>
      </x:c>
      <x:c r="L3160" s="15" t="n">
        <x:v>28.8</x:v>
      </x:c>
      <x:c r="M3160" s="11" t="b">
        <x:f aca="0">TRUE()</x:f>
        <x:v>1</x:v>
      </x:c>
      <x:c r="N3160" s="11" t="b">
        <x:f aca="0">FALSE()</x:f>
        <x:v>0</x:v>
      </x:c>
      <x:c r="O3160" s="1" t="s">
        <x:v>5015</x:v>
      </x:c>
      <x:c r="P3160" s="11" t="b">
        <x:f aca="0">FALSE()</x:f>
        <x:v>0</x:v>
      </x:c>
    </x:row>
    <x:row r="3161" ht="15" hidden="0" customHeight="1">
      <x:c r="A3161" s="1" t="s">
        <x:v>8313</x:v>
      </x:c>
      <x:c r="B3161" s="1" t="s">
        <x:v>1522</x:v>
      </x:c>
      <x:c r="C3161" s="14" t="n">
        <x:v>45935</x:v>
      </x:c>
      <x:c r="D3161" s="1" t="s">
        <x:v>5018</x:v>
      </x:c>
      <x:c r="E3161" s="1" t="s">
        <x:v>5085</x:v>
      </x:c>
      <x:c r="F3161" s="1" t="s">
        <x:v>5020</x:v>
      </x:c>
      <x:c r="G3161" s="1" t="s">
        <x:v>5021</x:v>
      </x:c>
      <x:c r="H3161" s="1" t="s">
        <x:v>5031</x:v>
      </x:c>
      <x:c r="I3161" s="1" t="s">
        <x:v>5014</x:v>
      </x:c>
      <x:c r="J3161" s="1" t="n">
        <x:v>3.4</x:v>
      </x:c>
      <x:c r="K3161" s="1" t="n">
        <x:v>12.1</x:v>
      </x:c>
      <x:c r="L3161" s="15" t="n">
        <x:v>244.8</x:v>
      </x:c>
      <x:c r="M3161" s="11" t="b">
        <x:f aca="0">TRUE()</x:f>
        <x:v>1</x:v>
      </x:c>
      <x:c r="N3161" s="11" t="b">
        <x:f aca="0">FALSE()</x:f>
        <x:v>0</x:v>
      </x:c>
      <x:c r="O3161" s="1" t="s">
        <x:v>5037</x:v>
      </x:c>
      <x:c r="P3161" s="11" t="b">
        <x:f aca="0">FALSE()</x:f>
        <x:v>0</x:v>
      </x:c>
    </x:row>
    <x:row r="3162" ht="15" hidden="0" customHeight="1">
      <x:c r="A3162" s="1" t="s">
        <x:v>8314</x:v>
      </x:c>
      <x:c r="B3162" s="1" t="s">
        <x:v>1522</x:v>
      </x:c>
      <x:c r="C3162" s="14" t="n">
        <x:v>45975</x:v>
      </x:c>
      <x:c r="D3162" s="1" t="s">
        <x:v>5018</x:v>
      </x:c>
      <x:c r="E3162" s="1" t="s">
        <x:v>5028</x:v>
      </x:c>
      <x:c r="F3162" s="1" t="s">
        <x:v>5029</x:v>
      </x:c>
      <x:c r="G3162" s="1" t="s">
        <x:v>5030</x:v>
      </x:c>
      <x:c r="H3162" s="1" t="s">
        <x:v>5031</x:v>
      </x:c>
      <x:c r="I3162" s="1" t="s">
        <x:v>5023</x:v>
      </x:c>
      <x:c r="J3162" s="1" t="n">
        <x:v>2.2</x:v>
      </x:c>
      <x:c r="K3162" s="1" t="n">
        <x:v>12.4</x:v>
      </x:c>
      <x:c r="L3162" s="15" t="n">
        <x:v>533.89</x:v>
      </x:c>
      <x:c r="M3162" s="11" t="b">
        <x:f aca="0">TRUE()</x:f>
        <x:v>1</x:v>
      </x:c>
      <x:c r="N3162" s="11" t="b">
        <x:f aca="0">FALSE()</x:f>
        <x:v>0</x:v>
      </x:c>
      <x:c r="O3162" s="1" t="s">
        <x:v>5073</x:v>
      </x:c>
      <x:c r="P3162" s="11" t="b">
        <x:f aca="0">FALSE()</x:f>
        <x:v>0</x:v>
      </x:c>
    </x:row>
    <x:row r="3163" ht="15" hidden="0" customHeight="1">
      <x:c r="A3163" s="1" t="s">
        <x:v>8315</x:v>
      </x:c>
      <x:c r="B3163" s="1" t="s">
        <x:v>1522</x:v>
      </x:c>
      <x:c r="C3163" s="14" t="n">
        <x:v>46007</x:v>
      </x:c>
      <x:c r="D3163" s="1" t="s">
        <x:v>5010</x:v>
      </x:c>
      <x:c r="E3163" s="1" t="s">
        <x:v>5011</x:v>
      </x:c>
      <x:c r="F3163" s="1" t="s">
        <x:v>5012</x:v>
      </x:c>
      <x:c r="G3163" s="1" t="s">
        <x:v>5013</x:v>
      </x:c>
      <x:c r="H3163" s="1" t="s">
        <x:v>5014</x:v>
      </x:c>
      <x:c r="I3163" s="1" t="s">
        <x:v>5014</x:v>
      </x:c>
      <x:c r="J3163" s="1" t="n">
        <x:v>1.1</x:v>
      </x:c>
      <x:c r="K3163" s="1" t="n">
        <x:v>1.2</x:v>
      </x:c>
      <x:c r="L3163" s="15" t="n">
        <x:v>79.2</x:v>
      </x:c>
      <x:c r="M3163" s="11" t="b">
        <x:f aca="0">TRUE()</x:f>
        <x:v>1</x:v>
      </x:c>
      <x:c r="N3163" s="11" t="b">
        <x:f aca="0">FALSE()</x:f>
        <x:v>0</x:v>
      </x:c>
      <x:c r="O3163" s="1" t="s">
        <x:v>5015</x:v>
      </x:c>
      <x:c r="P3163" s="11" t="b">
        <x:f aca="0">FALSE()</x:f>
        <x:v>0</x:v>
      </x:c>
    </x:row>
    <x:row r="3164" ht="15" hidden="0" customHeight="1">
      <x:c r="A3164" s="1" t="s">
        <x:v>8316</x:v>
      </x:c>
      <x:c r="B3164" s="1" t="s">
        <x:v>4161</x:v>
      </x:c>
      <x:c r="C3164" s="14" t="n">
        <x:v>45410</x:v>
      </x:c>
      <x:c r="D3164" s="1" t="s">
        <x:v>5010</x:v>
      </x:c>
      <x:c r="E3164" s="1" t="s">
        <x:v>5011</x:v>
      </x:c>
      <x:c r="F3164" s="1" t="s">
        <x:v>5012</x:v>
      </x:c>
      <x:c r="G3164" s="1" t="s">
        <x:v>5013</x:v>
      </x:c>
      <x:c r="H3164" s="1" t="s">
        <x:v>5014</x:v>
      </x:c>
      <x:c r="I3164" s="1" t="s">
        <x:v>5014</x:v>
      </x:c>
      <x:c r="J3164" s="1" t="n">
        <x:v>1</x:v>
      </x:c>
      <x:c r="K3164" s="1" t="n">
        <x:v>1.1</x:v>
      </x:c>
      <x:c r="L3164" s="15" t="n">
        <x:v>72</x:v>
      </x:c>
      <x:c r="M3164" s="11" t="b">
        <x:f aca="0">FALSE()</x:f>
        <x:v>0</x:v>
      </x:c>
      <x:c r="N3164" s="11" t="b">
        <x:f aca="0">FALSE()</x:f>
        <x:v>0</x:v>
      </x:c>
      <x:c r="O3164" s="1" t="s">
        <x:v>5015</x:v>
      </x:c>
      <x:c r="P3164" s="11" t="b">
        <x:f aca="0">FALSE()</x:f>
        <x:v>0</x:v>
      </x:c>
    </x:row>
    <x:row r="3165" ht="15" hidden="0" customHeight="1">
      <x:c r="A3165" s="1" t="s">
        <x:v>8317</x:v>
      </x:c>
      <x:c r="B3165" s="1" t="s">
        <x:v>4161</x:v>
      </x:c>
      <x:c r="C3165" s="14" t="n">
        <x:v>45417</x:v>
      </x:c>
      <x:c r="D3165" s="1" t="s">
        <x:v>5010</x:v>
      </x:c>
      <x:c r="E3165" s="1" t="s">
        <x:v>5011</x:v>
      </x:c>
      <x:c r="F3165" s="1" t="s">
        <x:v>5012</x:v>
      </x:c>
      <x:c r="G3165" s="1" t="s">
        <x:v>5013</x:v>
      </x:c>
      <x:c r="H3165" s="1" t="s">
        <x:v>5014</x:v>
      </x:c>
      <x:c r="I3165" s="1" t="s">
        <x:v>5014</x:v>
      </x:c>
      <x:c r="J3165" s="1" t="n">
        <x:v>0.5</x:v>
      </x:c>
      <x:c r="K3165" s="1" t="n">
        <x:v>1.8</x:v>
      </x:c>
      <x:c r="L3165" s="15" t="n">
        <x:v>36</x:v>
      </x:c>
      <x:c r="M3165" s="11" t="b">
        <x:f aca="0">FALSE()</x:f>
        <x:v>0</x:v>
      </x:c>
      <x:c r="N3165" s="11" t="b">
        <x:f aca="0">FALSE()</x:f>
        <x:v>0</x:v>
      </x:c>
      <x:c r="O3165" s="1" t="s">
        <x:v>5015</x:v>
      </x:c>
      <x:c r="P3165" s="11" t="b">
        <x:f aca="0">FALSE()</x:f>
        <x:v>0</x:v>
      </x:c>
    </x:row>
    <x:row r="3166" ht="15" hidden="0" customHeight="1">
      <x:c r="A3166" s="1" t="s">
        <x:v>8318</x:v>
      </x:c>
      <x:c r="B3166" s="1" t="s">
        <x:v>4161</x:v>
      </x:c>
      <x:c r="C3166" s="14" t="n">
        <x:v>45645</x:v>
      </x:c>
      <x:c r="D3166" s="1" t="s">
        <x:v>5010</x:v>
      </x:c>
      <x:c r="E3166" s="1" t="s">
        <x:v>5011</x:v>
      </x:c>
      <x:c r="F3166" s="1" t="s">
        <x:v>5012</x:v>
      </x:c>
      <x:c r="G3166" s="1" t="s">
        <x:v>5013</x:v>
      </x:c>
      <x:c r="H3166" s="1" t="s">
        <x:v>5014</x:v>
      </x:c>
      <x:c r="I3166" s="1" t="s">
        <x:v>5014</x:v>
      </x:c>
      <x:c r="J3166" s="1" t="n">
        <x:v>0.7</x:v>
      </x:c>
      <x:c r="K3166" s="1" t="n">
        <x:v>0.8</x:v>
      </x:c>
      <x:c r="L3166" s="15" t="n">
        <x:v>50.4</x:v>
      </x:c>
      <x:c r="M3166" s="11" t="b">
        <x:f aca="0">TRUE()</x:f>
        <x:v>1</x:v>
      </x:c>
      <x:c r="N3166" s="11" t="b">
        <x:f aca="0">FALSE()</x:f>
        <x:v>0</x:v>
      </x:c>
      <x:c r="O3166" s="1" t="s">
        <x:v>5015</x:v>
      </x:c>
      <x:c r="P3166" s="11" t="b">
        <x:f aca="0">FALSE()</x:f>
        <x:v>0</x:v>
      </x:c>
    </x:row>
    <x:row r="3167" ht="15" hidden="0" customHeight="1">
      <x:c r="A3167" s="1" t="s">
        <x:v>8319</x:v>
      </x:c>
      <x:c r="B3167" s="1" t="s">
        <x:v>1523</x:v>
      </x:c>
      <x:c r="C3167" s="14" t="n">
        <x:v>45775</x:v>
      </x:c>
      <x:c r="D3167" s="1" t="s">
        <x:v>5010</x:v>
      </x:c>
      <x:c r="E3167" s="1" t="s">
        <x:v>5011</x:v>
      </x:c>
      <x:c r="F3167" s="1" t="s">
        <x:v>5012</x:v>
      </x:c>
      <x:c r="G3167" s="1" t="s">
        <x:v>5013</x:v>
      </x:c>
      <x:c r="H3167" s="1" t="s">
        <x:v>5014</x:v>
      </x:c>
      <x:c r="I3167" s="1" t="s">
        <x:v>5014</x:v>
      </x:c>
      <x:c r="J3167" s="1" t="n">
        <x:v>1.2</x:v>
      </x:c>
      <x:c r="K3167" s="1" t="n">
        <x:v>1.4</x:v>
      </x:c>
      <x:c r="L3167" s="15" t="n">
        <x:v>86.4</x:v>
      </x:c>
      <x:c r="M3167" s="11" t="b">
        <x:f aca="0">TRUE()</x:f>
        <x:v>1</x:v>
      </x:c>
      <x:c r="N3167" s="11" t="b">
        <x:f aca="0">FALSE()</x:f>
        <x:v>0</x:v>
      </x:c>
      <x:c r="O3167" s="1" t="s">
        <x:v>5015</x:v>
      </x:c>
      <x:c r="P3167" s="11" t="b">
        <x:f aca="0">FALSE()</x:f>
        <x:v>0</x:v>
      </x:c>
    </x:row>
    <x:row r="3168" ht="15" hidden="0" customHeight="1">
      <x:c r="A3168" s="1" t="s">
        <x:v>8320</x:v>
      </x:c>
      <x:c r="B3168" s="1" t="s">
        <x:v>1523</x:v>
      </x:c>
      <x:c r="C3168" s="14" t="n">
        <x:v>45971</x:v>
      </x:c>
      <x:c r="D3168" s="1" t="s">
        <x:v>5010</x:v>
      </x:c>
      <x:c r="E3168" s="1" t="s">
        <x:v>5011</x:v>
      </x:c>
      <x:c r="F3168" s="1" t="s">
        <x:v>5012</x:v>
      </x:c>
      <x:c r="G3168" s="1" t="s">
        <x:v>5013</x:v>
      </x:c>
      <x:c r="H3168" s="1" t="s">
        <x:v>5014</x:v>
      </x:c>
      <x:c r="I3168" s="1" t="s">
        <x:v>5014</x:v>
      </x:c>
      <x:c r="J3168" s="1" t="n">
        <x:v>1.1</x:v>
      </x:c>
      <x:c r="K3168" s="1" t="n">
        <x:v>1.2</x:v>
      </x:c>
      <x:c r="L3168" s="15" t="n">
        <x:v>79.2</x:v>
      </x:c>
      <x:c r="M3168" s="11" t="b">
        <x:f aca="0">TRUE()</x:f>
        <x:v>1</x:v>
      </x:c>
      <x:c r="N3168" s="11" t="b">
        <x:f aca="0">FALSE()</x:f>
        <x:v>0</x:v>
      </x:c>
      <x:c r="O3168" s="1" t="s">
        <x:v>5015</x:v>
      </x:c>
      <x:c r="P3168" s="11" t="b">
        <x:f aca="0">FALSE()</x:f>
        <x:v>0</x:v>
      </x:c>
    </x:row>
    <x:row r="3169" ht="15" hidden="0" customHeight="1">
      <x:c r="A3169" s="1" t="s">
        <x:v>8321</x:v>
      </x:c>
      <x:c r="B3169" s="1" t="s">
        <x:v>4166</x:v>
      </x:c>
      <x:c r="C3169" s="14" t="n">
        <x:v>45390</x:v>
      </x:c>
      <x:c r="D3169" s="1" t="s">
        <x:v>5018</x:v>
      </x:c>
      <x:c r="E3169" s="1" t="s">
        <x:v>5070</x:v>
      </x:c>
      <x:c r="F3169" s="1" t="s">
        <x:v>5071</x:v>
      </x:c>
      <x:c r="G3169" s="1" t="s">
        <x:v>5072</x:v>
      </x:c>
      <x:c r="H3169" s="1" t="s">
        <x:v>5031</x:v>
      </x:c>
      <x:c r="I3169" s="1" t="s">
        <x:v>5014</x:v>
      </x:c>
      <x:c r="J3169" s="1" t="n">
        <x:v>0.6</x:v>
      </x:c>
      <x:c r="K3169" s="1" t="n">
        <x:v>15.3</x:v>
      </x:c>
      <x:c r="L3169" s="15" t="n">
        <x:v>43.2</x:v>
      </x:c>
      <x:c r="M3169" s="11" t="b">
        <x:f aca="0">TRUE()</x:f>
        <x:v>1</x:v>
      </x:c>
      <x:c r="N3169" s="11" t="b">
        <x:f aca="0">FALSE()</x:f>
        <x:v>0</x:v>
      </x:c>
      <x:c r="O3169" s="1" t="s">
        <x:v>5033</x:v>
      </x:c>
      <x:c r="P3169" s="11" t="b">
        <x:f aca="0">FALSE()</x:f>
        <x:v>0</x:v>
      </x:c>
    </x:row>
    <x:row r="3170" ht="15" hidden="0" customHeight="1">
      <x:c r="A3170" s="1" t="s">
        <x:v>8322</x:v>
      </x:c>
      <x:c r="B3170" s="1" t="s">
        <x:v>4166</x:v>
      </x:c>
      <x:c r="C3170" s="14" t="n">
        <x:v>45436</x:v>
      </x:c>
      <x:c r="D3170" s="1" t="s">
        <x:v>5010</x:v>
      </x:c>
      <x:c r="E3170" s="1" t="s">
        <x:v>5011</x:v>
      </x:c>
      <x:c r="F3170" s="1" t="s">
        <x:v>5012</x:v>
      </x:c>
      <x:c r="G3170" s="1" t="s">
        <x:v>5013</x:v>
      </x:c>
      <x:c r="H3170" s="1" t="s">
        <x:v>5014</x:v>
      </x:c>
      <x:c r="I3170" s="1" t="s">
        <x:v>5014</x:v>
      </x:c>
      <x:c r="J3170" s="1" t="n">
        <x:v>1.7</x:v>
      </x:c>
      <x:c r="K3170" s="1" t="n">
        <x:v>2.5</x:v>
      </x:c>
      <x:c r="L3170" s="15" t="n">
        <x:v>122.4</x:v>
      </x:c>
      <x:c r="M3170" s="11" t="b">
        <x:f aca="0">FALSE()</x:f>
        <x:v>0</x:v>
      </x:c>
      <x:c r="N3170" s="11" t="b">
        <x:f aca="0">FALSE()</x:f>
        <x:v>0</x:v>
      </x:c>
      <x:c r="O3170" s="1" t="s">
        <x:v>5015</x:v>
      </x:c>
      <x:c r="P3170" s="11" t="b">
        <x:f aca="0">FALSE()</x:f>
        <x:v>0</x:v>
      </x:c>
    </x:row>
    <x:row r="3171" ht="15" hidden="0" customHeight="1">
      <x:c r="A3171" s="1" t="s">
        <x:v>8323</x:v>
      </x:c>
      <x:c r="B3171" s="1" t="s">
        <x:v>4166</x:v>
      </x:c>
      <x:c r="C3171" s="14" t="n">
        <x:v>45553</x:v>
      </x:c>
      <x:c r="D3171" s="1" t="s">
        <x:v>5010</x:v>
      </x:c>
      <x:c r="E3171" s="1" t="s">
        <x:v>5011</x:v>
      </x:c>
      <x:c r="F3171" s="1" t="s">
        <x:v>5012</x:v>
      </x:c>
      <x:c r="G3171" s="1" t="s">
        <x:v>5013</x:v>
      </x:c>
      <x:c r="H3171" s="1" t="s">
        <x:v>5014</x:v>
      </x:c>
      <x:c r="I3171" s="1" t="s">
        <x:v>5014</x:v>
      </x:c>
      <x:c r="J3171" s="1" t="n">
        <x:v>1</x:v>
      </x:c>
      <x:c r="K3171" s="1" t="n">
        <x:v>0.3</x:v>
      </x:c>
      <x:c r="L3171" s="15" t="n">
        <x:v>72</x:v>
      </x:c>
      <x:c r="M3171" s="11" t="b">
        <x:f aca="0">TRUE()</x:f>
        <x:v>1</x:v>
      </x:c>
      <x:c r="N3171" s="11" t="b">
        <x:f aca="0">FALSE()</x:f>
        <x:v>0</x:v>
      </x:c>
      <x:c r="O3171" s="1" t="s">
        <x:v>5015</x:v>
      </x:c>
      <x:c r="P3171" s="11" t="b">
        <x:f aca="0">FALSE()</x:f>
        <x:v>0</x:v>
      </x:c>
    </x:row>
    <x:row r="3172" ht="15" hidden="0" customHeight="1">
      <x:c r="A3172" s="1" t="s">
        <x:v>8324</x:v>
      </x:c>
      <x:c r="B3172" s="1" t="s">
        <x:v>4166</x:v>
      </x:c>
      <x:c r="C3172" s="14" t="n">
        <x:v>46061</x:v>
      </x:c>
      <x:c r="D3172" s="1" t="s">
        <x:v>5010</x:v>
      </x:c>
      <x:c r="E3172" s="1" t="s">
        <x:v>5011</x:v>
      </x:c>
      <x:c r="F3172" s="1" t="s">
        <x:v>5012</x:v>
      </x:c>
      <x:c r="G3172" s="1" t="s">
        <x:v>5013</x:v>
      </x:c>
      <x:c r="H3172" s="1" t="s">
        <x:v>5014</x:v>
      </x:c>
      <x:c r="I3172" s="1" t="s">
        <x:v>5014</x:v>
      </x:c>
      <x:c r="J3172" s="1" t="n">
        <x:v>1.1</x:v>
      </x:c>
      <x:c r="K3172" s="1" t="n">
        <x:v>1.2</x:v>
      </x:c>
      <x:c r="L3172" s="15" t="n">
        <x:v>79.2</x:v>
      </x:c>
      <x:c r="M3172" s="11" t="b">
        <x:f aca="0">TRUE()</x:f>
        <x:v>1</x:v>
      </x:c>
      <x:c r="N3172" s="11" t="b">
        <x:f aca="0">FALSE()</x:f>
        <x:v>0</x:v>
      </x:c>
      <x:c r="O3172" s="1" t="s">
        <x:v>5015</x:v>
      </x:c>
      <x:c r="P3172" s="11" t="b">
        <x:f aca="0">FALSE()</x:f>
        <x:v>0</x:v>
      </x:c>
    </x:row>
    <x:row r="3173" ht="15" hidden="0" customHeight="1">
      <x:c r="A3173" s="1" t="s">
        <x:v>8325</x:v>
      </x:c>
      <x:c r="B3173" s="1" t="s">
        <x:v>4169</x:v>
      </x:c>
      <x:c r="C3173" s="14" t="n">
        <x:v>45315</x:v>
      </x:c>
      <x:c r="D3173" s="1" t="s">
        <x:v>5018</x:v>
      </x:c>
      <x:c r="E3173" s="1" t="s">
        <x:v>5097</x:v>
      </x:c>
      <x:c r="F3173" s="1" t="s">
        <x:v>5042</x:v>
      </x:c>
      <x:c r="G3173" s="1" t="s">
        <x:v>5043</x:v>
      </x:c>
      <x:c r="H3173" s="1" t="s">
        <x:v>5031</x:v>
      </x:c>
      <x:c r="I3173" s="1" t="s">
        <x:v>5039</x:v>
      </x:c>
      <x:c r="J3173" s="1" t="n">
        <x:v>2.4</x:v>
      </x:c>
      <x:c r="K3173" s="1" t="n">
        <x:v>10.4</x:v>
      </x:c>
      <x:c r="L3173" s="15" t="n">
        <x:v>501.06</x:v>
      </x:c>
      <x:c r="M3173" s="11" t="b">
        <x:f aca="0">TRUE()</x:f>
        <x:v>1</x:v>
      </x:c>
      <x:c r="N3173" s="11" t="b">
        <x:f aca="0">FALSE()</x:f>
        <x:v>0</x:v>
      </x:c>
      <x:c r="O3173" s="1" t="s">
        <x:v>5073</x:v>
      </x:c>
      <x:c r="P3173" s="11" t="b">
        <x:f aca="0">FALSE()</x:f>
        <x:v>0</x:v>
      </x:c>
    </x:row>
    <x:row r="3174" ht="15" hidden="0" customHeight="1">
      <x:c r="A3174" s="1" t="s">
        <x:v>8326</x:v>
      </x:c>
      <x:c r="B3174" s="1" t="s">
        <x:v>4169</x:v>
      </x:c>
      <x:c r="C3174" s="14" t="n">
        <x:v>45524</x:v>
      </x:c>
      <x:c r="D3174" s="1" t="s">
        <x:v>5054</x:v>
      </x:c>
      <x:c r="E3174" s="1" t="s">
        <x:v>5055</x:v>
      </x:c>
      <x:c r="F3174" s="1" t="s">
        <x:v>5012</x:v>
      </x:c>
      <x:c r="G3174" s="1" t="s">
        <x:v>5013</x:v>
      </x:c>
      <x:c r="H3174" s="1" t="s">
        <x:v>5014</x:v>
      </x:c>
      <x:c r="I3174" s="1" t="s">
        <x:v>5014</x:v>
      </x:c>
      <x:c r="J3174" s="1" t="n">
        <x:v>1.9</x:v>
      </x:c>
      <x:c r="K3174" s="1" t="n">
        <x:v>1.5</x:v>
      </x:c>
      <x:c r="L3174" s="15" t="n">
        <x:v>136.8</x:v>
      </x:c>
      <x:c r="M3174" s="11" t="b">
        <x:f aca="0">TRUE()</x:f>
        <x:v>1</x:v>
      </x:c>
      <x:c r="N3174" s="11" t="b">
        <x:f aca="0">FALSE()</x:f>
        <x:v>0</x:v>
      </x:c>
      <x:c r="O3174" s="1" t="s">
        <x:v>5015</x:v>
      </x:c>
      <x:c r="P3174" s="11" t="b">
        <x:f aca="0">FALSE()</x:f>
        <x:v>0</x:v>
      </x:c>
    </x:row>
    <x:row r="3175" ht="15" hidden="0" customHeight="1">
      <x:c r="A3175" s="1" t="s">
        <x:v>8327</x:v>
      </x:c>
      <x:c r="B3175" s="1" t="s">
        <x:v>4169</x:v>
      </x:c>
      <x:c r="C3175" s="14" t="n">
        <x:v>45588</x:v>
      </x:c>
      <x:c r="D3175" s="1" t="s">
        <x:v>5018</x:v>
      </x:c>
      <x:c r="E3175" s="1" t="s">
        <x:v>5028</x:v>
      </x:c>
      <x:c r="F3175" s="1" t="s">
        <x:v>5029</x:v>
      </x:c>
      <x:c r="G3175" s="1" t="s">
        <x:v>5030</x:v>
      </x:c>
      <x:c r="H3175" s="1" t="s">
        <x:v>5031</x:v>
      </x:c>
      <x:c r="I3175" s="1" t="s">
        <x:v>5014</x:v>
      </x:c>
      <x:c r="J3175" s="1" t="n">
        <x:v>2.1</x:v>
      </x:c>
      <x:c r="K3175" s="1" t="n">
        <x:v>10</x:v>
      </x:c>
      <x:c r="L3175" s="15" t="n">
        <x:v>151.2</x:v>
      </x:c>
      <x:c r="M3175" s="11" t="b">
        <x:f aca="0">FALSE()</x:f>
        <x:v>0</x:v>
      </x:c>
      <x:c r="N3175" s="11" t="b">
        <x:f aca="0">FALSE()</x:f>
        <x:v>0</x:v>
      </x:c>
      <x:c r="O3175" s="1" t="s">
        <x:v>5078</x:v>
      </x:c>
      <x:c r="P3175" s="11" t="b">
        <x:f aca="0">FALSE()</x:f>
        <x:v>0</x:v>
      </x:c>
    </x:row>
    <x:row r="3176" ht="15" hidden="0" customHeight="1">
      <x:c r="A3176" s="1" t="s">
        <x:v>8328</x:v>
      </x:c>
      <x:c r="B3176" s="1" t="s">
        <x:v>4169</x:v>
      </x:c>
      <x:c r="C3176" s="14" t="n">
        <x:v>45594</x:v>
      </x:c>
      <x:c r="D3176" s="1" t="s">
        <x:v>5010</x:v>
      </x:c>
      <x:c r="E3176" s="1" t="s">
        <x:v>5011</x:v>
      </x:c>
      <x:c r="F3176" s="1" t="s">
        <x:v>5012</x:v>
      </x:c>
      <x:c r="G3176" s="1" t="s">
        <x:v>5013</x:v>
      </x:c>
      <x:c r="H3176" s="1" t="s">
        <x:v>5014</x:v>
      </x:c>
      <x:c r="I3176" s="1" t="s">
        <x:v>5014</x:v>
      </x:c>
      <x:c r="J3176" s="1" t="n">
        <x:v>1.4</x:v>
      </x:c>
      <x:c r="K3176" s="1" t="n">
        <x:v>1.5</x:v>
      </x:c>
      <x:c r="L3176" s="15" t="n">
        <x:v>100.8</x:v>
      </x:c>
      <x:c r="M3176" s="11" t="b">
        <x:f aca="0">TRUE()</x:f>
        <x:v>1</x:v>
      </x:c>
      <x:c r="N3176" s="11" t="b">
        <x:f aca="0">FALSE()</x:f>
        <x:v>0</x:v>
      </x:c>
      <x:c r="O3176" s="1" t="s">
        <x:v>5015</x:v>
      </x:c>
      <x:c r="P3176" s="11" t="b">
        <x:f aca="0">FALSE()</x:f>
        <x:v>0</x:v>
      </x:c>
    </x:row>
    <x:row r="3177" ht="15" hidden="0" customHeight="1">
      <x:c r="A3177" s="1" t="s">
        <x:v>8329</x:v>
      </x:c>
      <x:c r="B3177" s="1" t="s">
        <x:v>4169</x:v>
      </x:c>
      <x:c r="C3177" s="14" t="n">
        <x:v>45690</x:v>
      </x:c>
      <x:c r="D3177" s="1" t="s">
        <x:v>5010</x:v>
      </x:c>
      <x:c r="E3177" s="1" t="s">
        <x:v>5011</x:v>
      </x:c>
      <x:c r="F3177" s="1" t="s">
        <x:v>5012</x:v>
      </x:c>
      <x:c r="G3177" s="1" t="s">
        <x:v>5013</x:v>
      </x:c>
      <x:c r="H3177" s="1" t="s">
        <x:v>5014</x:v>
      </x:c>
      <x:c r="I3177" s="1" t="s">
        <x:v>5014</x:v>
      </x:c>
      <x:c r="J3177" s="1" t="n">
        <x:v>1.1</x:v>
      </x:c>
      <x:c r="K3177" s="1" t="n">
        <x:v>1.8</x:v>
      </x:c>
      <x:c r="L3177" s="15" t="n">
        <x:v>79.2</x:v>
      </x:c>
      <x:c r="M3177" s="11" t="b">
        <x:f aca="0">TRUE()</x:f>
        <x:v>1</x:v>
      </x:c>
      <x:c r="N3177" s="11" t="b">
        <x:f aca="0">FALSE()</x:f>
        <x:v>0</x:v>
      </x:c>
      <x:c r="O3177" s="1" t="s">
        <x:v>5015</x:v>
      </x:c>
      <x:c r="P3177" s="11" t="b">
        <x:f aca="0">FALSE()</x:f>
        <x:v>0</x:v>
      </x:c>
    </x:row>
    <x:row r="3178" ht="15" hidden="0" customHeight="1">
      <x:c r="A3178" s="1" t="s">
        <x:v>8330</x:v>
      </x:c>
      <x:c r="B3178" s="1" t="s">
        <x:v>1525</x:v>
      </x:c>
      <x:c r="C3178" s="14" t="n">
        <x:v>45297</x:v>
      </x:c>
      <x:c r="D3178" s="1" t="s">
        <x:v>5010</x:v>
      </x:c>
      <x:c r="E3178" s="1" t="s">
        <x:v>5011</x:v>
      </x:c>
      <x:c r="F3178" s="1" t="s">
        <x:v>5012</x:v>
      </x:c>
      <x:c r="G3178" s="1" t="s">
        <x:v>5013</x:v>
      </x:c>
      <x:c r="H3178" s="1" t="s">
        <x:v>5014</x:v>
      </x:c>
      <x:c r="I3178" s="1" t="s">
        <x:v>5014</x:v>
      </x:c>
      <x:c r="J3178" s="1" t="n">
        <x:v>1.1</x:v>
      </x:c>
      <x:c r="K3178" s="1" t="n">
        <x:v>1.8</x:v>
      </x:c>
      <x:c r="L3178" s="15" t="n">
        <x:v>79.2</x:v>
      </x:c>
      <x:c r="M3178" s="11" t="b">
        <x:f aca="0">TRUE()</x:f>
        <x:v>1</x:v>
      </x:c>
      <x:c r="N3178" s="11" t="b">
        <x:f aca="0">FALSE()</x:f>
        <x:v>0</x:v>
      </x:c>
      <x:c r="O3178" s="1" t="s">
        <x:v>5015</x:v>
      </x:c>
      <x:c r="P3178" s="11" t="b">
        <x:f aca="0">FALSE()</x:f>
        <x:v>0</x:v>
      </x:c>
    </x:row>
    <x:row r="3179" ht="15" hidden="0" customHeight="1">
      <x:c r="A3179" s="1" t="s">
        <x:v>8331</x:v>
      </x:c>
      <x:c r="B3179" s="1" t="s">
        <x:v>1525</x:v>
      </x:c>
      <x:c r="C3179" s="14" t="n">
        <x:v>45467</x:v>
      </x:c>
      <x:c r="D3179" s="1" t="s">
        <x:v>5018</x:v>
      </x:c>
      <x:c r="E3179" s="1" t="s">
        <x:v>5176</x:v>
      </x:c>
      <x:c r="F3179" s="1" t="s">
        <x:v>5066</x:v>
      </x:c>
      <x:c r="G3179" s="1" t="s">
        <x:v>5067</x:v>
      </x:c>
      <x:c r="H3179" s="1" t="s">
        <x:v>5022</x:v>
      </x:c>
      <x:c r="I3179" s="1" t="s">
        <x:v>5044</x:v>
      </x:c>
      <x:c r="J3179" s="1" t="n">
        <x:v>3.5</x:v>
      </x:c>
      <x:c r="K3179" s="1" t="n">
        <x:v>15.8</x:v>
      </x:c>
      <x:c r="L3179" s="15" t="n">
        <x:v>1040.63</x:v>
      </x:c>
      <x:c r="M3179" s="11" t="b">
        <x:f aca="0">TRUE()</x:f>
        <x:v>1</x:v>
      </x:c>
      <x:c r="N3179" s="11" t="b">
        <x:f aca="0">FALSE()</x:f>
        <x:v>0</x:v>
      </x:c>
      <x:c r="O3179" s="1" t="s">
        <x:v>5068</x:v>
      </x:c>
      <x:c r="P3179" s="11" t="b">
        <x:f aca="0">FALSE()</x:f>
        <x:v>0</x:v>
      </x:c>
    </x:row>
    <x:row r="3180" ht="15" hidden="0" customHeight="1">
      <x:c r="A3180" s="1" t="s">
        <x:v>8332</x:v>
      </x:c>
      <x:c r="B3180" s="1" t="s">
        <x:v>1525</x:v>
      </x:c>
      <x:c r="C3180" s="14" t="n">
        <x:v>45618</x:v>
      </x:c>
      <x:c r="D3180" s="1" t="s">
        <x:v>5018</x:v>
      </x:c>
      <x:c r="E3180" s="1" t="s">
        <x:v>5232</x:v>
      </x:c>
      <x:c r="F3180" s="1" t="s">
        <x:v>5066</x:v>
      </x:c>
      <x:c r="G3180" s="1" t="s">
        <x:v>5067</x:v>
      </x:c>
      <x:c r="H3180" s="1" t="s">
        <x:v>5036</x:v>
      </x:c>
      <x:c r="I3180" s="1" t="s">
        <x:v>5032</x:v>
      </x:c>
      <x:c r="J3180" s="1" t="n">
        <x:v>4.3</x:v>
      </x:c>
      <x:c r="K3180" s="1" t="n">
        <x:v>17.1</x:v>
      </x:c>
      <x:c r="L3180" s="15" t="n">
        <x:v>413.29</x:v>
      </x:c>
      <x:c r="M3180" s="11" t="b">
        <x:f aca="0">TRUE()</x:f>
        <x:v>1</x:v>
      </x:c>
      <x:c r="N3180" s="11" t="b">
        <x:f aca="0">FALSE()</x:f>
        <x:v>0</x:v>
      </x:c>
      <x:c r="O3180" s="1" t="s">
        <x:v>5073</x:v>
      </x:c>
      <x:c r="P3180" s="11" t="b">
        <x:f aca="0">FALSE()</x:f>
        <x:v>0</x:v>
      </x:c>
    </x:row>
    <x:row r="3181" ht="15" hidden="0" customHeight="1">
      <x:c r="A3181" s="1" t="s">
        <x:v>8333</x:v>
      </x:c>
      <x:c r="B3181" s="1" t="s">
        <x:v>1525</x:v>
      </x:c>
      <x:c r="C3181" s="14" t="n">
        <x:v>45643</x:v>
      </x:c>
      <x:c r="D3181" s="1" t="s">
        <x:v>5010</x:v>
      </x:c>
      <x:c r="E3181" s="1" t="s">
        <x:v>5011</x:v>
      </x:c>
      <x:c r="F3181" s="1" t="s">
        <x:v>5012</x:v>
      </x:c>
      <x:c r="G3181" s="1" t="s">
        <x:v>5013</x:v>
      </x:c>
      <x:c r="H3181" s="1" t="s">
        <x:v>5014</x:v>
      </x:c>
      <x:c r="I3181" s="1" t="s">
        <x:v>5014</x:v>
      </x:c>
      <x:c r="J3181" s="1" t="n">
        <x:v>1.2</x:v>
      </x:c>
      <x:c r="K3181" s="1" t="n">
        <x:v>1.9</x:v>
      </x:c>
      <x:c r="L3181" s="15" t="n">
        <x:v>86.4</x:v>
      </x:c>
      <x:c r="M3181" s="11" t="b">
        <x:f aca="0">TRUE()</x:f>
        <x:v>1</x:v>
      </x:c>
      <x:c r="N3181" s="11" t="b">
        <x:f aca="0">FALSE()</x:f>
        <x:v>0</x:v>
      </x:c>
      <x:c r="O3181" s="1" t="s">
        <x:v>5015</x:v>
      </x:c>
      <x:c r="P3181" s="11" t="b">
        <x:f aca="0">FALSE()</x:f>
        <x:v>0</x:v>
      </x:c>
    </x:row>
    <x:row r="3182" ht="15" hidden="0" customHeight="1">
      <x:c r="A3182" s="1" t="s">
        <x:v>8334</x:v>
      </x:c>
      <x:c r="B3182" s="1" t="s">
        <x:v>1525</x:v>
      </x:c>
      <x:c r="C3182" s="14" t="n">
        <x:v>46205</x:v>
      </x:c>
      <x:c r="D3182" s="1" t="s">
        <x:v>5018</x:v>
      </x:c>
      <x:c r="E3182" s="1" t="s">
        <x:v>5065</x:v>
      </x:c>
      <x:c r="F3182" s="1" t="s">
        <x:v>5066</x:v>
      </x:c>
      <x:c r="G3182" s="1" t="s">
        <x:v>5067</x:v>
      </x:c>
      <x:c r="H3182" s="1" t="s">
        <x:v>5031</x:v>
      </x:c>
      <x:c r="I3182" s="1" t="s">
        <x:v>5014</x:v>
      </x:c>
      <x:c r="J3182" s="1" t="n">
        <x:v>0.9</x:v>
      </x:c>
      <x:c r="K3182" s="1" t="n">
        <x:v>7.3</x:v>
      </x:c>
      <x:c r="L3182" s="15" t="n">
        <x:v>64.8</x:v>
      </x:c>
      <x:c r="M3182" s="11" t="b">
        <x:f aca="0">TRUE()</x:f>
        <x:v>1</x:v>
      </x:c>
      <x:c r="N3182" s="11" t="b">
        <x:f aca="0">FALSE()</x:f>
        <x:v>0</x:v>
      </x:c>
      <x:c r="O3182" s="1" t="s">
        <x:v>5073</x:v>
      </x:c>
      <x:c r="P3182" s="11" t="b">
        <x:f aca="0">FALSE()</x:f>
        <x:v>0</x:v>
      </x:c>
    </x:row>
    <x:row r="3183" ht="15" hidden="0" customHeight="1">
      <x:c r="A3183" s="1" t="s">
        <x:v>8335</x:v>
      </x:c>
      <x:c r="B3183" s="1" t="s">
        <x:v>1525</x:v>
      </x:c>
      <x:c r="C3183" s="14" t="n">
        <x:v>46219</x:v>
      </x:c>
      <x:c r="D3183" s="1" t="s">
        <x:v>5010</x:v>
      </x:c>
      <x:c r="E3183" s="1" t="s">
        <x:v>5011</x:v>
      </x:c>
      <x:c r="F3183" s="1" t="s">
        <x:v>5012</x:v>
      </x:c>
      <x:c r="G3183" s="1" t="s">
        <x:v>5013</x:v>
      </x:c>
      <x:c r="H3183" s="1" t="s">
        <x:v>5014</x:v>
      </x:c>
      <x:c r="I3183" s="1" t="s">
        <x:v>5014</x:v>
      </x:c>
      <x:c r="J3183" s="1" t="n">
        <x:v>1.6</x:v>
      </x:c>
      <x:c r="K3183" s="1" t="n">
        <x:v>2.3</x:v>
      </x:c>
      <x:c r="L3183" s="15" t="n">
        <x:v>115.2</x:v>
      </x:c>
      <x:c r="M3183" s="11" t="b">
        <x:f aca="0">TRUE()</x:f>
        <x:v>1</x:v>
      </x:c>
      <x:c r="N3183" s="11" t="b">
        <x:f aca="0">FALSE()</x:f>
        <x:v>0</x:v>
      </x:c>
      <x:c r="O3183" s="1" t="s">
        <x:v>5015</x:v>
      </x:c>
      <x:c r="P3183" s="11" t="b">
        <x:f aca="0">FALSE()</x:f>
        <x:v>0</x:v>
      </x:c>
    </x:row>
    <x:row r="3184" ht="15" hidden="0" customHeight="1">
      <x:c r="A3184" s="1" t="s">
        <x:v>8336</x:v>
      </x:c>
      <x:c r="B3184" s="1" t="s">
        <x:v>4174</x:v>
      </x:c>
      <x:c r="C3184" s="14" t="n">
        <x:v>45361</x:v>
      </x:c>
      <x:c r="D3184" s="1" t="s">
        <x:v>5010</x:v>
      </x:c>
      <x:c r="E3184" s="1" t="s">
        <x:v>5011</x:v>
      </x:c>
      <x:c r="F3184" s="1" t="s">
        <x:v>5012</x:v>
      </x:c>
      <x:c r="G3184" s="1" t="s">
        <x:v>5013</x:v>
      </x:c>
      <x:c r="H3184" s="1" t="s">
        <x:v>5014</x:v>
      </x:c>
      <x:c r="I3184" s="1" t="s">
        <x:v>5014</x:v>
      </x:c>
      <x:c r="J3184" s="1" t="n">
        <x:v>0.9</x:v>
      </x:c>
      <x:c r="K3184" s="1" t="n">
        <x:v>1.2</x:v>
      </x:c>
      <x:c r="L3184" s="15" t="n">
        <x:v>64.8</x:v>
      </x:c>
      <x:c r="M3184" s="11" t="b">
        <x:f aca="0">TRUE()</x:f>
        <x:v>1</x:v>
      </x:c>
      <x:c r="N3184" s="11" t="b">
        <x:f aca="0">FALSE()</x:f>
        <x:v>0</x:v>
      </x:c>
      <x:c r="O3184" s="1" t="s">
        <x:v>5015</x:v>
      </x:c>
      <x:c r="P3184" s="11" t="b">
        <x:f aca="0">FALSE()</x:f>
        <x:v>0</x:v>
      </x:c>
    </x:row>
    <x:row r="3185" ht="15" hidden="0" customHeight="1">
      <x:c r="A3185" s="1" t="s">
        <x:v>8337</x:v>
      </x:c>
      <x:c r="B3185" s="1" t="s">
        <x:v>4174</x:v>
      </x:c>
      <x:c r="C3185" s="14" t="n">
        <x:v>45812</x:v>
      </x:c>
      <x:c r="D3185" s="1" t="s">
        <x:v>5054</x:v>
      </x:c>
      <x:c r="E3185" s="1" t="s">
        <x:v>5055</x:v>
      </x:c>
      <x:c r="F3185" s="1" t="s">
        <x:v>5012</x:v>
      </x:c>
      <x:c r="G3185" s="1" t="s">
        <x:v>5013</x:v>
      </x:c>
      <x:c r="H3185" s="1" t="s">
        <x:v>5014</x:v>
      </x:c>
      <x:c r="I3185" s="1" t="s">
        <x:v>5014</x:v>
      </x:c>
      <x:c r="J3185" s="1" t="n">
        <x:v>1.6</x:v>
      </x:c>
      <x:c r="K3185" s="1" t="n">
        <x:v>2.7</x:v>
      </x:c>
      <x:c r="L3185" s="15" t="n">
        <x:v>115.2</x:v>
      </x:c>
      <x:c r="M3185" s="11" t="b">
        <x:f aca="0">FALSE()</x:f>
        <x:v>0</x:v>
      </x:c>
      <x:c r="N3185" s="11" t="b">
        <x:f aca="0">FALSE()</x:f>
        <x:v>0</x:v>
      </x:c>
      <x:c r="O3185" s="1" t="s">
        <x:v>5015</x:v>
      </x:c>
      <x:c r="P3185" s="11" t="b">
        <x:f aca="0">FALSE()</x:f>
        <x:v>0</x:v>
      </x:c>
    </x:row>
    <x:row r="3186" ht="15" hidden="0" customHeight="1">
      <x:c r="A3186" s="1" t="s">
        <x:v>8338</x:v>
      </x:c>
      <x:c r="B3186" s="1" t="s">
        <x:v>4174</x:v>
      </x:c>
      <x:c r="C3186" s="14" t="n">
        <x:v>45939</x:v>
      </x:c>
      <x:c r="D3186" s="1" t="s">
        <x:v>5010</x:v>
      </x:c>
      <x:c r="E3186" s="1" t="s">
        <x:v>5011</x:v>
      </x:c>
      <x:c r="F3186" s="1" t="s">
        <x:v>5012</x:v>
      </x:c>
      <x:c r="G3186" s="1" t="s">
        <x:v>5013</x:v>
      </x:c>
      <x:c r="H3186" s="1" t="s">
        <x:v>5014</x:v>
      </x:c>
      <x:c r="I3186" s="1" t="s">
        <x:v>5014</x:v>
      </x:c>
      <x:c r="J3186" s="1" t="n">
        <x:v>1.2</x:v>
      </x:c>
      <x:c r="K3186" s="1" t="n">
        <x:v>3.3</x:v>
      </x:c>
      <x:c r="L3186" s="15" t="n">
        <x:v>86.4</x:v>
      </x:c>
      <x:c r="M3186" s="11" t="b">
        <x:f aca="0">TRUE()</x:f>
        <x:v>1</x:v>
      </x:c>
      <x:c r="N3186" s="11" t="b">
        <x:f aca="0">FALSE()</x:f>
        <x:v>0</x:v>
      </x:c>
      <x:c r="O3186" s="1" t="s">
        <x:v>5015</x:v>
      </x:c>
      <x:c r="P3186" s="11" t="b">
        <x:f aca="0">FALSE()</x:f>
        <x:v>0</x:v>
      </x:c>
    </x:row>
    <x:row r="3187" ht="15" hidden="0" customHeight="1">
      <x:c r="A3187" s="1" t="s">
        <x:v>8339</x:v>
      </x:c>
      <x:c r="B3187" s="1" t="s">
        <x:v>4177</x:v>
      </x:c>
      <x:c r="C3187" s="14" t="n">
        <x:v>45594</x:v>
      </x:c>
      <x:c r="D3187" s="1" t="s">
        <x:v>5018</x:v>
      </x:c>
      <x:c r="E3187" s="1" t="s">
        <x:v>5189</x:v>
      </x:c>
      <x:c r="F3187" s="1" t="s">
        <x:v>5071</x:v>
      </x:c>
      <x:c r="G3187" s="1" t="s">
        <x:v>5072</x:v>
      </x:c>
      <x:c r="H3187" s="1" t="s">
        <x:v>5022</x:v>
      </x:c>
      <x:c r="I3187" s="1" t="s">
        <x:v>5014</x:v>
      </x:c>
      <x:c r="J3187" s="1" t="n">
        <x:v>3.3</x:v>
      </x:c>
      <x:c r="K3187" s="1" t="n">
        <x:v>16</x:v>
      </x:c>
      <x:c r="L3187" s="15" t="n">
        <x:v>237.6</x:v>
      </x:c>
      <x:c r="M3187" s="11" t="b">
        <x:f aca="0">FALSE()</x:f>
        <x:v>0</x:v>
      </x:c>
      <x:c r="N3187" s="11" t="b">
        <x:f aca="0">FALSE()</x:f>
        <x:v>0</x:v>
      </x:c>
      <x:c r="O3187" s="1" t="s">
        <x:v>5024</x:v>
      </x:c>
      <x:c r="P3187" s="11" t="b">
        <x:f aca="0">FALSE()</x:f>
        <x:v>0</x:v>
      </x:c>
    </x:row>
    <x:row r="3188" ht="15" hidden="0" customHeight="1">
      <x:c r="A3188" s="1" t="s">
        <x:v>8340</x:v>
      </x:c>
      <x:c r="B3188" s="1" t="s">
        <x:v>4177</x:v>
      </x:c>
      <x:c r="C3188" s="14" t="n">
        <x:v>45673</x:v>
      </x:c>
      <x:c r="D3188" s="1" t="s">
        <x:v>5010</x:v>
      </x:c>
      <x:c r="E3188" s="1" t="s">
        <x:v>5011</x:v>
      </x:c>
      <x:c r="F3188" s="1" t="s">
        <x:v>5012</x:v>
      </x:c>
      <x:c r="G3188" s="1" t="s">
        <x:v>5013</x:v>
      </x:c>
      <x:c r="H3188" s="1" t="s">
        <x:v>5014</x:v>
      </x:c>
      <x:c r="I3188" s="1" t="s">
        <x:v>5014</x:v>
      </x:c>
      <x:c r="J3188" s="1" t="n">
        <x:v>0.7</x:v>
      </x:c>
      <x:c r="K3188" s="1" t="n">
        <x:v>0.7</x:v>
      </x:c>
      <x:c r="L3188" s="15" t="n">
        <x:v>50.4</x:v>
      </x:c>
      <x:c r="M3188" s="11" t="b">
        <x:f aca="0">TRUE()</x:f>
        <x:v>1</x:v>
      </x:c>
      <x:c r="N3188" s="11" t="b">
        <x:f aca="0">FALSE()</x:f>
        <x:v>0</x:v>
      </x:c>
      <x:c r="O3188" s="1" t="s">
        <x:v>5015</x:v>
      </x:c>
      <x:c r="P3188" s="11" t="b">
        <x:f aca="0">FALSE()</x:f>
        <x:v>0</x:v>
      </x:c>
    </x:row>
    <x:row r="3189" ht="15" hidden="0" customHeight="1">
      <x:c r="A3189" s="1" t="s">
        <x:v>8341</x:v>
      </x:c>
      <x:c r="B3189" s="1" t="s">
        <x:v>4177</x:v>
      </x:c>
      <x:c r="C3189" s="14" t="n">
        <x:v>45819</x:v>
      </x:c>
      <x:c r="D3189" s="1" t="s">
        <x:v>5018</x:v>
      </x:c>
      <x:c r="E3189" s="1" t="s">
        <x:v>5070</x:v>
      </x:c>
      <x:c r="F3189" s="1" t="s">
        <x:v>5071</x:v>
      </x:c>
      <x:c r="G3189" s="1" t="s">
        <x:v>5072</x:v>
      </x:c>
      <x:c r="H3189" s="1" t="s">
        <x:v>5031</x:v>
      </x:c>
      <x:c r="I3189" s="1" t="s">
        <x:v>5023</x:v>
      </x:c>
      <x:c r="J3189" s="1" t="n">
        <x:v>4.1</x:v>
      </x:c>
      <x:c r="K3189" s="1" t="n">
        <x:v>14</x:v>
      </x:c>
      <x:c r="L3189" s="15" t="n">
        <x:v>413.57</x:v>
      </x:c>
      <x:c r="M3189" s="11" t="b">
        <x:f aca="0">TRUE()</x:f>
        <x:v>1</x:v>
      </x:c>
      <x:c r="N3189" s="11" t="b">
        <x:f aca="0">FALSE()</x:f>
        <x:v>0</x:v>
      </x:c>
      <x:c r="O3189" s="1" t="s">
        <x:v>5068</x:v>
      </x:c>
      <x:c r="P3189" s="11" t="b">
        <x:f aca="0">FALSE()</x:f>
        <x:v>0</x:v>
      </x:c>
    </x:row>
    <x:row r="3190" ht="15" hidden="0" customHeight="1">
      <x:c r="A3190" s="1" t="s">
        <x:v>8342</x:v>
      </x:c>
      <x:c r="B3190" s="1" t="s">
        <x:v>4177</x:v>
      </x:c>
      <x:c r="C3190" s="14" t="n">
        <x:v>45821</x:v>
      </x:c>
      <x:c r="D3190" s="1" t="s">
        <x:v>5010</x:v>
      </x:c>
      <x:c r="E3190" s="1" t="s">
        <x:v>5011</x:v>
      </x:c>
      <x:c r="F3190" s="1" t="s">
        <x:v>5012</x:v>
      </x:c>
      <x:c r="G3190" s="1" t="s">
        <x:v>5013</x:v>
      </x:c>
      <x:c r="H3190" s="1" t="s">
        <x:v>5014</x:v>
      </x:c>
      <x:c r="I3190" s="1" t="s">
        <x:v>5014</x:v>
      </x:c>
      <x:c r="J3190" s="1" t="n">
        <x:v>1.1</x:v>
      </x:c>
      <x:c r="K3190" s="1" t="n">
        <x:v>1.5</x:v>
      </x:c>
      <x:c r="L3190" s="15" t="n">
        <x:v>79.2</x:v>
      </x:c>
      <x:c r="M3190" s="11" t="b">
        <x:f aca="0">TRUE()</x:f>
        <x:v>1</x:v>
      </x:c>
      <x:c r="N3190" s="11" t="b">
        <x:f aca="0">FALSE()</x:f>
        <x:v>0</x:v>
      </x:c>
      <x:c r="O3190" s="1" t="s">
        <x:v>5015</x:v>
      </x:c>
      <x:c r="P3190" s="11" t="b">
        <x:f aca="0">FALSE()</x:f>
        <x:v>0</x:v>
      </x:c>
    </x:row>
    <x:row r="3191" ht="15" hidden="0" customHeight="1">
      <x:c r="A3191" s="1" t="s">
        <x:v>8343</x:v>
      </x:c>
      <x:c r="B3191" s="1" t="s">
        <x:v>4180</x:v>
      </x:c>
      <x:c r="C3191" s="14" t="n">
        <x:v>45452</x:v>
      </x:c>
      <x:c r="D3191" s="1" t="s">
        <x:v>5018</x:v>
      </x:c>
      <x:c r="E3191" s="1" t="s">
        <x:v>5232</x:v>
      </x:c>
      <x:c r="F3191" s="1" t="s">
        <x:v>5066</x:v>
      </x:c>
      <x:c r="G3191" s="1" t="s">
        <x:v>5067</x:v>
      </x:c>
      <x:c r="H3191" s="1" t="s">
        <x:v>5031</x:v>
      </x:c>
      <x:c r="I3191" s="1" t="s">
        <x:v>5014</x:v>
      </x:c>
      <x:c r="J3191" s="1" t="n">
        <x:v>2.4</x:v>
      </x:c>
      <x:c r="K3191" s="1" t="n">
        <x:v>9.9</x:v>
      </x:c>
      <x:c r="L3191" s="15" t="n">
        <x:v>172.8</x:v>
      </x:c>
      <x:c r="M3191" s="11" t="b">
        <x:f aca="0">FALSE()</x:f>
        <x:v>0</x:v>
      </x:c>
      <x:c r="N3191" s="11" t="b">
        <x:f aca="0">FALSE()</x:f>
        <x:v>0</x:v>
      </x:c>
      <x:c r="O3191" s="1" t="s">
        <x:v>5098</x:v>
      </x:c>
      <x:c r="P3191" s="11" t="b">
        <x:f aca="0">FALSE()</x:f>
        <x:v>0</x:v>
      </x:c>
    </x:row>
    <x:row r="3192" ht="15" hidden="0" customHeight="1">
      <x:c r="A3192" s="1" t="s">
        <x:v>8344</x:v>
      </x:c>
      <x:c r="B3192" s="1" t="s">
        <x:v>4180</x:v>
      </x:c>
      <x:c r="C3192" s="14" t="n">
        <x:v>45651</x:v>
      </x:c>
      <x:c r="D3192" s="1" t="s">
        <x:v>5010</x:v>
      </x:c>
      <x:c r="E3192" s="1" t="s">
        <x:v>5011</x:v>
      </x:c>
      <x:c r="F3192" s="1" t="s">
        <x:v>5012</x:v>
      </x:c>
      <x:c r="G3192" s="1" t="s">
        <x:v>5013</x:v>
      </x:c>
      <x:c r="H3192" s="1" t="s">
        <x:v>5014</x:v>
      </x:c>
      <x:c r="I3192" s="1" t="s">
        <x:v>5014</x:v>
      </x:c>
      <x:c r="J3192" s="1" t="n">
        <x:v>1.3</x:v>
      </x:c>
      <x:c r="K3192" s="1" t="n">
        <x:v>1.2</x:v>
      </x:c>
      <x:c r="L3192" s="15" t="n">
        <x:v>93.6</x:v>
      </x:c>
      <x:c r="M3192" s="11" t="b">
        <x:f aca="0">TRUE()</x:f>
        <x:v>1</x:v>
      </x:c>
      <x:c r="N3192" s="11" t="b">
        <x:f aca="0">FALSE()</x:f>
        <x:v>0</x:v>
      </x:c>
      <x:c r="O3192" s="1" t="s">
        <x:v>5015</x:v>
      </x:c>
      <x:c r="P3192" s="11" t="b">
        <x:f aca="0">FALSE()</x:f>
        <x:v>0</x:v>
      </x:c>
    </x:row>
    <x:row r="3193" ht="15" hidden="0" customHeight="1">
      <x:c r="A3193" s="1" t="s">
        <x:v>8345</x:v>
      </x:c>
      <x:c r="B3193" s="1" t="s">
        <x:v>4180</x:v>
      </x:c>
      <x:c r="C3193" s="14" t="n">
        <x:v>46035</x:v>
      </x:c>
      <x:c r="D3193" s="1" t="s">
        <x:v>5010</x:v>
      </x:c>
      <x:c r="E3193" s="1" t="s">
        <x:v>5011</x:v>
      </x:c>
      <x:c r="F3193" s="1" t="s">
        <x:v>5012</x:v>
      </x:c>
      <x:c r="G3193" s="1" t="s">
        <x:v>5013</x:v>
      </x:c>
      <x:c r="H3193" s="1" t="s">
        <x:v>5014</x:v>
      </x:c>
      <x:c r="I3193" s="1" t="s">
        <x:v>5014</x:v>
      </x:c>
      <x:c r="J3193" s="1" t="n">
        <x:v>1.7</x:v>
      </x:c>
      <x:c r="K3193" s="1" t="n">
        <x:v>2.3</x:v>
      </x:c>
      <x:c r="L3193" s="15" t="n">
        <x:v>122.4</x:v>
      </x:c>
      <x:c r="M3193" s="11" t="b">
        <x:f aca="0">FALSE()</x:f>
        <x:v>0</x:v>
      </x:c>
      <x:c r="N3193" s="11" t="b">
        <x:f aca="0">FALSE()</x:f>
        <x:v>0</x:v>
      </x:c>
      <x:c r="O3193" s="1" t="s">
        <x:v>5015</x:v>
      </x:c>
      <x:c r="P3193" s="11" t="b">
        <x:f aca="0">FALSE()</x:f>
        <x:v>0</x:v>
      </x:c>
    </x:row>
    <x:row r="3194" ht="15" hidden="0" customHeight="1">
      <x:c r="A3194" s="1" t="s">
        <x:v>8346</x:v>
      </x:c>
      <x:c r="B3194" s="1" t="s">
        <x:v>4183</x:v>
      </x:c>
      <x:c r="C3194" s="14" t="n">
        <x:v>45724</x:v>
      </x:c>
      <x:c r="D3194" s="1" t="s">
        <x:v>5010</x:v>
      </x:c>
      <x:c r="E3194" s="1" t="s">
        <x:v>5011</x:v>
      </x:c>
      <x:c r="F3194" s="1" t="s">
        <x:v>5012</x:v>
      </x:c>
      <x:c r="G3194" s="1" t="s">
        <x:v>5013</x:v>
      </x:c>
      <x:c r="H3194" s="1" t="s">
        <x:v>5014</x:v>
      </x:c>
      <x:c r="I3194" s="1" t="s">
        <x:v>5014</x:v>
      </x:c>
      <x:c r="J3194" s="1" t="n">
        <x:v>0.4</x:v>
      </x:c>
      <x:c r="K3194" s="1" t="n">
        <x:v>0.6</x:v>
      </x:c>
      <x:c r="L3194" s="15" t="n">
        <x:v>28.8</x:v>
      </x:c>
      <x:c r="M3194" s="11" t="b">
        <x:f aca="0">TRUE()</x:f>
        <x:v>1</x:v>
      </x:c>
      <x:c r="N3194" s="11" t="b">
        <x:f aca="0">FALSE()</x:f>
        <x:v>0</x:v>
      </x:c>
      <x:c r="O3194" s="1" t="s">
        <x:v>5015</x:v>
      </x:c>
      <x:c r="P3194" s="11" t="b">
        <x:f aca="0">FALSE()</x:f>
        <x:v>0</x:v>
      </x:c>
    </x:row>
    <x:row r="3195" ht="15" hidden="0" customHeight="1">
      <x:c r="A3195" s="1" t="s">
        <x:v>8347</x:v>
      </x:c>
      <x:c r="B3195" s="1" t="s">
        <x:v>4183</x:v>
      </x:c>
      <x:c r="C3195" s="14" t="n">
        <x:v>45794</x:v>
      </x:c>
      <x:c r="D3195" s="1" t="s">
        <x:v>5010</x:v>
      </x:c>
      <x:c r="E3195" s="1" t="s">
        <x:v>5011</x:v>
      </x:c>
      <x:c r="F3195" s="1" t="s">
        <x:v>5012</x:v>
      </x:c>
      <x:c r="G3195" s="1" t="s">
        <x:v>5013</x:v>
      </x:c>
      <x:c r="H3195" s="1" t="s">
        <x:v>5014</x:v>
      </x:c>
      <x:c r="I3195" s="1" t="s">
        <x:v>5014</x:v>
      </x:c>
      <x:c r="J3195" s="1" t="n">
        <x:v>1.3</x:v>
      </x:c>
      <x:c r="K3195" s="1" t="n">
        <x:v>1.6</x:v>
      </x:c>
      <x:c r="L3195" s="15" t="n">
        <x:v>93.6</x:v>
      </x:c>
      <x:c r="M3195" s="11" t="b">
        <x:f aca="0">FALSE()</x:f>
        <x:v>0</x:v>
      </x:c>
      <x:c r="N3195" s="11" t="b">
        <x:f aca="0">FALSE()</x:f>
        <x:v>0</x:v>
      </x:c>
      <x:c r="O3195" s="1" t="s">
        <x:v>5015</x:v>
      </x:c>
      <x:c r="P3195" s="11" t="b">
        <x:f aca="0">FALSE()</x:f>
        <x:v>0</x:v>
      </x:c>
    </x:row>
    <x:row r="3196" ht="15" hidden="0" customHeight="1">
      <x:c r="A3196" s="1" t="s">
        <x:v>8348</x:v>
      </x:c>
      <x:c r="B3196" s="1" t="s">
        <x:v>4183</x:v>
      </x:c>
      <x:c r="C3196" s="14" t="n">
        <x:v>45811</x:v>
      </x:c>
      <x:c r="D3196" s="1" t="s">
        <x:v>5018</x:v>
      </x:c>
      <x:c r="E3196" s="1" t="s">
        <x:v>5105</x:v>
      </x:c>
      <x:c r="F3196" s="1" t="s">
        <x:v>5076</x:v>
      </x:c>
      <x:c r="G3196" s="1" t="s">
        <x:v>5077</x:v>
      </x:c>
      <x:c r="H3196" s="1" t="s">
        <x:v>5022</x:v>
      </x:c>
      <x:c r="I3196" s="1" t="s">
        <x:v>5032</x:v>
      </x:c>
      <x:c r="J3196" s="1" t="n">
        <x:v>1</x:v>
      </x:c>
      <x:c r="K3196" s="1" t="n">
        <x:v>3.9</x:v>
      </x:c>
      <x:c r="L3196" s="15" t="n">
        <x:v>795.72</x:v>
      </x:c>
      <x:c r="M3196" s="11" t="b">
        <x:f aca="0">TRUE()</x:f>
        <x:v>1</x:v>
      </x:c>
      <x:c r="N3196" s="11" t="b">
        <x:f aca="0">FALSE()</x:f>
        <x:v>0</x:v>
      </x:c>
      <x:c r="O3196" s="1" t="s">
        <x:v>5068</x:v>
      </x:c>
      <x:c r="P3196" s="11" t="b">
        <x:f aca="0">FALSE()</x:f>
        <x:v>0</x:v>
      </x:c>
    </x:row>
    <x:row r="3197" ht="15" hidden="0" customHeight="1">
      <x:c r="A3197" s="1" t="s">
        <x:v>8349</x:v>
      </x:c>
      <x:c r="B3197" s="1" t="s">
        <x:v>4183</x:v>
      </x:c>
      <x:c r="C3197" s="14" t="n">
        <x:v>45856</x:v>
      </x:c>
      <x:c r="D3197" s="1" t="s">
        <x:v>5010</x:v>
      </x:c>
      <x:c r="E3197" s="1" t="s">
        <x:v>5011</x:v>
      </x:c>
      <x:c r="F3197" s="1" t="s">
        <x:v>5012</x:v>
      </x:c>
      <x:c r="G3197" s="1" t="s">
        <x:v>5013</x:v>
      </x:c>
      <x:c r="H3197" s="1" t="s">
        <x:v>5014</x:v>
      </x:c>
      <x:c r="I3197" s="1" t="s">
        <x:v>5014</x:v>
      </x:c>
      <x:c r="J3197" s="1" t="n">
        <x:v>1.3</x:v>
      </x:c>
      <x:c r="K3197" s="1" t="n">
        <x:v>0.8</x:v>
      </x:c>
      <x:c r="L3197" s="15" t="n">
        <x:v>93.6</x:v>
      </x:c>
      <x:c r="M3197" s="11" t="b">
        <x:f aca="0">TRUE()</x:f>
        <x:v>1</x:v>
      </x:c>
      <x:c r="N3197" s="11" t="b">
        <x:f aca="0">FALSE()</x:f>
        <x:v>0</x:v>
      </x:c>
      <x:c r="O3197" s="1" t="s">
        <x:v>5015</x:v>
      </x:c>
      <x:c r="P3197" s="11" t="b">
        <x:f aca="0">FALSE()</x:f>
        <x:v>0</x:v>
      </x:c>
    </x:row>
    <x:row r="3198" ht="15" hidden="0" customHeight="1">
      <x:c r="A3198" s="1" t="s">
        <x:v>8350</x:v>
      </x:c>
      <x:c r="B3198" s="1" t="s">
        <x:v>1526</x:v>
      </x:c>
      <x:c r="C3198" s="14" t="n">
        <x:v>45332</x:v>
      </x:c>
      <x:c r="D3198" s="1" t="s">
        <x:v>5010</x:v>
      </x:c>
      <x:c r="E3198" s="1" t="s">
        <x:v>5011</x:v>
      </x:c>
      <x:c r="F3198" s="1" t="s">
        <x:v>5012</x:v>
      </x:c>
      <x:c r="G3198" s="1" t="s">
        <x:v>5013</x:v>
      </x:c>
      <x:c r="H3198" s="1" t="s">
        <x:v>5014</x:v>
      </x:c>
      <x:c r="I3198" s="1" t="s">
        <x:v>5014</x:v>
      </x:c>
      <x:c r="J3198" s="1" t="n">
        <x:v>0.8</x:v>
      </x:c>
      <x:c r="K3198" s="1" t="n">
        <x:v>1</x:v>
      </x:c>
      <x:c r="L3198" s="15" t="n">
        <x:v>57.6</x:v>
      </x:c>
      <x:c r="M3198" s="11" t="b">
        <x:f aca="0">TRUE()</x:f>
        <x:v>1</x:v>
      </x:c>
      <x:c r="N3198" s="11" t="b">
        <x:f aca="0">FALSE()</x:f>
        <x:v>0</x:v>
      </x:c>
      <x:c r="O3198" s="1" t="s">
        <x:v>5015</x:v>
      </x:c>
      <x:c r="P3198" s="11" t="b">
        <x:f aca="0">FALSE()</x:f>
        <x:v>0</x:v>
      </x:c>
    </x:row>
    <x:row r="3199" ht="15" hidden="0" customHeight="1">
      <x:c r="A3199" s="1" t="s">
        <x:v>8351</x:v>
      </x:c>
      <x:c r="B3199" s="1" t="s">
        <x:v>1526</x:v>
      </x:c>
      <x:c r="C3199" s="14" t="n">
        <x:v>46008</x:v>
      </x:c>
      <x:c r="D3199" s="1" t="s">
        <x:v>5010</x:v>
      </x:c>
      <x:c r="E3199" s="1" t="s">
        <x:v>5011</x:v>
      </x:c>
      <x:c r="F3199" s="1" t="s">
        <x:v>5012</x:v>
      </x:c>
      <x:c r="G3199" s="1" t="s">
        <x:v>5013</x:v>
      </x:c>
      <x:c r="H3199" s="1" t="s">
        <x:v>5014</x:v>
      </x:c>
      <x:c r="I3199" s="1" t="s">
        <x:v>5014</x:v>
      </x:c>
      <x:c r="J3199" s="1" t="n">
        <x:v>0.8</x:v>
      </x:c>
      <x:c r="K3199" s="1" t="n">
        <x:v>1.8</x:v>
      </x:c>
      <x:c r="L3199" s="15" t="n">
        <x:v>57.6</x:v>
      </x:c>
      <x:c r="M3199" s="11" t="b">
        <x:f aca="0">TRUE()</x:f>
        <x:v>1</x:v>
      </x:c>
      <x:c r="N3199" s="11" t="b">
        <x:f aca="0">FALSE()</x:f>
        <x:v>0</x:v>
      </x:c>
      <x:c r="O3199" s="1" t="s">
        <x:v>5015</x:v>
      </x:c>
      <x:c r="P3199" s="11" t="b">
        <x:f aca="0">FALSE()</x:f>
        <x:v>0</x:v>
      </x:c>
    </x:row>
    <x:row r="3200" ht="15" hidden="0" customHeight="1">
      <x:c r="A3200" s="1" t="s">
        <x:v>8352</x:v>
      </x:c>
      <x:c r="B3200" s="1" t="s">
        <x:v>1529</x:v>
      </x:c>
      <x:c r="C3200" s="14" t="n">
        <x:v>45541</x:v>
      </x:c>
      <x:c r="D3200" s="1" t="s">
        <x:v>5018</x:v>
      </x:c>
      <x:c r="E3200" s="1" t="s">
        <x:v>5390</x:v>
      </x:c>
      <x:c r="F3200" s="1" t="s">
        <x:v>5042</x:v>
      </x:c>
      <x:c r="G3200" s="1" t="s">
        <x:v>5043</x:v>
      </x:c>
      <x:c r="H3200" s="1" t="s">
        <x:v>5022</x:v>
      </x:c>
      <x:c r="I3200" s="1" t="s">
        <x:v>5014</x:v>
      </x:c>
      <x:c r="J3200" s="1" t="n">
        <x:v>2.9</x:v>
      </x:c>
      <x:c r="K3200" s="1" t="n">
        <x:v>15</x:v>
      </x:c>
      <x:c r="L3200" s="15" t="n">
        <x:v>208.8</x:v>
      </x:c>
      <x:c r="M3200" s="11" t="b">
        <x:f aca="0">TRUE()</x:f>
        <x:v>1</x:v>
      </x:c>
      <x:c r="N3200" s="11" t="b">
        <x:f aca="0">FALSE()</x:f>
        <x:v>0</x:v>
      </x:c>
      <x:c r="O3200" s="1" t="s">
        <x:v>5098</x:v>
      </x:c>
      <x:c r="P3200" s="11" t="b">
        <x:f aca="0">FALSE()</x:f>
        <x:v>0</x:v>
      </x:c>
    </x:row>
    <x:row r="3201" ht="15" hidden="0" customHeight="1">
      <x:c r="A3201" s="1" t="s">
        <x:v>8353</x:v>
      </x:c>
      <x:c r="B3201" s="1" t="s">
        <x:v>1529</x:v>
      </x:c>
      <x:c r="C3201" s="14" t="n">
        <x:v>45600</x:v>
      </x:c>
      <x:c r="D3201" s="1" t="s">
        <x:v>5010</x:v>
      </x:c>
      <x:c r="E3201" s="1" t="s">
        <x:v>5011</x:v>
      </x:c>
      <x:c r="F3201" s="1" t="s">
        <x:v>5012</x:v>
      </x:c>
      <x:c r="G3201" s="1" t="s">
        <x:v>5013</x:v>
      </x:c>
      <x:c r="H3201" s="1" t="s">
        <x:v>5014</x:v>
      </x:c>
      <x:c r="I3201" s="1" t="s">
        <x:v>5014</x:v>
      </x:c>
      <x:c r="J3201" s="1" t="n">
        <x:v>0.8</x:v>
      </x:c>
      <x:c r="K3201" s="1" t="n">
        <x:v>1.4</x:v>
      </x:c>
      <x:c r="L3201" s="15" t="n">
        <x:v>57.6</x:v>
      </x:c>
      <x:c r="M3201" s="11" t="b">
        <x:f aca="0">TRUE()</x:f>
        <x:v>1</x:v>
      </x:c>
      <x:c r="N3201" s="11" t="b">
        <x:f aca="0">FALSE()</x:f>
        <x:v>0</x:v>
      </x:c>
      <x:c r="O3201" s="1" t="s">
        <x:v>5015</x:v>
      </x:c>
      <x:c r="P3201" s="11" t="b">
        <x:f aca="0">FALSE()</x:f>
        <x:v>0</x:v>
      </x:c>
    </x:row>
    <x:row r="3202" ht="15" hidden="0" customHeight="1">
      <x:c r="A3202" s="1" t="s">
        <x:v>8354</x:v>
      </x:c>
      <x:c r="B3202" s="1" t="s">
        <x:v>1529</x:v>
      </x:c>
      <x:c r="C3202" s="14" t="n">
        <x:v>45646</x:v>
      </x:c>
      <x:c r="D3202" s="1" t="s">
        <x:v>5010</x:v>
      </x:c>
      <x:c r="E3202" s="1" t="s">
        <x:v>5011</x:v>
      </x:c>
      <x:c r="F3202" s="1" t="s">
        <x:v>5012</x:v>
      </x:c>
      <x:c r="G3202" s="1" t="s">
        <x:v>5013</x:v>
      </x:c>
      <x:c r="H3202" s="1" t="s">
        <x:v>5014</x:v>
      </x:c>
      <x:c r="I3202" s="1" t="s">
        <x:v>5014</x:v>
      </x:c>
      <x:c r="J3202" s="1" t="n">
        <x:v>1.3</x:v>
      </x:c>
      <x:c r="K3202" s="1" t="n">
        <x:v>2.6</x:v>
      </x:c>
      <x:c r="L3202" s="15" t="n">
        <x:v>93.6</x:v>
      </x:c>
      <x:c r="M3202" s="11" t="b">
        <x:f aca="0">TRUE()</x:f>
        <x:v>1</x:v>
      </x:c>
      <x:c r="N3202" s="11" t="b">
        <x:f aca="0">FALSE()</x:f>
        <x:v>0</x:v>
      </x:c>
      <x:c r="O3202" s="1" t="s">
        <x:v>5015</x:v>
      </x:c>
      <x:c r="P3202" s="11" t="b">
        <x:f aca="0">FALSE()</x:f>
        <x:v>0</x:v>
      </x:c>
    </x:row>
    <x:row r="3203" ht="15" hidden="0" customHeight="1">
      <x:c r="A3203" s="1" t="s">
        <x:v>8355</x:v>
      </x:c>
      <x:c r="B3203" s="1" t="s">
        <x:v>1529</x:v>
      </x:c>
      <x:c r="C3203" s="14" t="n">
        <x:v>45938</x:v>
      </x:c>
      <x:c r="D3203" s="1" t="s">
        <x:v>5010</x:v>
      </x:c>
      <x:c r="E3203" s="1" t="s">
        <x:v>5011</x:v>
      </x:c>
      <x:c r="F3203" s="1" t="s">
        <x:v>5012</x:v>
      </x:c>
      <x:c r="G3203" s="1" t="s">
        <x:v>5013</x:v>
      </x:c>
      <x:c r="H3203" s="1" t="s">
        <x:v>5014</x:v>
      </x:c>
      <x:c r="I3203" s="1" t="s">
        <x:v>5014</x:v>
      </x:c>
      <x:c r="J3203" s="1" t="n">
        <x:v>1.2</x:v>
      </x:c>
      <x:c r="K3203" s="1" t="n">
        <x:v>1.1</x:v>
      </x:c>
      <x:c r="L3203" s="15" t="n">
        <x:v>86.4</x:v>
      </x:c>
      <x:c r="M3203" s="11" t="b">
        <x:f aca="0">TRUE()</x:f>
        <x:v>1</x:v>
      </x:c>
      <x:c r="N3203" s="11" t="b">
        <x:f aca="0">FALSE()</x:f>
        <x:v>0</x:v>
      </x:c>
      <x:c r="O3203" s="1" t="s">
        <x:v>5015</x:v>
      </x:c>
      <x:c r="P3203" s="11" t="b">
        <x:f aca="0">FALSE()</x:f>
        <x:v>0</x:v>
      </x:c>
    </x:row>
    <x:row r="3204" ht="15" hidden="0" customHeight="1">
      <x:c r="A3204" s="1" t="s">
        <x:v>8356</x:v>
      </x:c>
      <x:c r="B3204" s="1" t="s">
        <x:v>1531</x:v>
      </x:c>
      <x:c r="C3204" s="14" t="n">
        <x:v>45608</x:v>
      </x:c>
      <x:c r="D3204" s="1" t="s">
        <x:v>5018</x:v>
      </x:c>
      <x:c r="E3204" s="1" t="s">
        <x:v>5116</x:v>
      </x:c>
      <x:c r="F3204" s="1" t="s">
        <x:v>5029</x:v>
      </x:c>
      <x:c r="G3204" s="1" t="s">
        <x:v>5030</x:v>
      </x:c>
      <x:c r="H3204" s="1" t="s">
        <x:v>5036</x:v>
      </x:c>
      <x:c r="I3204" s="1" t="s">
        <x:v>5014</x:v>
      </x:c>
      <x:c r="J3204" s="1" t="n">
        <x:v>3.5</x:v>
      </x:c>
      <x:c r="K3204" s="1" t="n">
        <x:v>20.9</x:v>
      </x:c>
      <x:c r="L3204" s="15" t="n">
        <x:v>252</x:v>
      </x:c>
      <x:c r="M3204" s="11" t="b">
        <x:f aca="0">FALSE()</x:f>
        <x:v>0</x:v>
      </x:c>
      <x:c r="N3204" s="11" t="b">
        <x:f aca="0">FALSE()</x:f>
        <x:v>0</x:v>
      </x:c>
      <x:c r="O3204" s="1" t="s">
        <x:v>5024</x:v>
      </x:c>
      <x:c r="P3204" s="11" t="b">
        <x:f aca="0">FALSE()</x:f>
        <x:v>0</x:v>
      </x:c>
    </x:row>
    <x:row r="3205" ht="15" hidden="0" customHeight="1">
      <x:c r="A3205" s="1" t="s">
        <x:v>8357</x:v>
      </x:c>
      <x:c r="B3205" s="1" t="s">
        <x:v>1531</x:v>
      </x:c>
      <x:c r="C3205" s="14" t="n">
        <x:v>45929</x:v>
      </x:c>
      <x:c r="D3205" s="1" t="s">
        <x:v>5010</x:v>
      </x:c>
      <x:c r="E3205" s="1" t="s">
        <x:v>5011</x:v>
      </x:c>
      <x:c r="F3205" s="1" t="s">
        <x:v>5012</x:v>
      </x:c>
      <x:c r="G3205" s="1" t="s">
        <x:v>5013</x:v>
      </x:c>
      <x:c r="H3205" s="1" t="s">
        <x:v>5014</x:v>
      </x:c>
      <x:c r="I3205" s="1" t="s">
        <x:v>5014</x:v>
      </x:c>
      <x:c r="J3205" s="1" t="n">
        <x:v>1.1</x:v>
      </x:c>
      <x:c r="K3205" s="1" t="n">
        <x:v>1.3</x:v>
      </x:c>
      <x:c r="L3205" s="15" t="n">
        <x:v>79.2</x:v>
      </x:c>
      <x:c r="M3205" s="11" t="b">
        <x:f aca="0">TRUE()</x:f>
        <x:v>1</x:v>
      </x:c>
      <x:c r="N3205" s="11" t="b">
        <x:f aca="0">FALSE()</x:f>
        <x:v>0</x:v>
      </x:c>
      <x:c r="O3205" s="1" t="s">
        <x:v>5015</x:v>
      </x:c>
      <x:c r="P3205" s="11" t="b">
        <x:f aca="0">FALSE()</x:f>
        <x:v>0</x:v>
      </x:c>
    </x:row>
    <x:row r="3206" ht="15" hidden="0" customHeight="1">
      <x:c r="A3206" s="1" t="s">
        <x:v>8358</x:v>
      </x:c>
      <x:c r="B3206" s="1" t="s">
        <x:v>1531</x:v>
      </x:c>
      <x:c r="C3206" s="14" t="n">
        <x:v>46155</x:v>
      </x:c>
      <x:c r="D3206" s="1" t="s">
        <x:v>5010</x:v>
      </x:c>
      <x:c r="E3206" s="1" t="s">
        <x:v>5011</x:v>
      </x:c>
      <x:c r="F3206" s="1" t="s">
        <x:v>5012</x:v>
      </x:c>
      <x:c r="G3206" s="1" t="s">
        <x:v>5013</x:v>
      </x:c>
      <x:c r="H3206" s="1" t="s">
        <x:v>5014</x:v>
      </x:c>
      <x:c r="I3206" s="1" t="s">
        <x:v>5014</x:v>
      </x:c>
      <x:c r="J3206" s="1" t="n">
        <x:v>1.4</x:v>
      </x:c>
      <x:c r="K3206" s="1" t="n">
        <x:v>2.9</x:v>
      </x:c>
      <x:c r="L3206" s="15" t="n">
        <x:v>100.8</x:v>
      </x:c>
      <x:c r="M3206" s="11" t="b">
        <x:f aca="0">TRUE()</x:f>
        <x:v>1</x:v>
      </x:c>
      <x:c r="N3206" s="11" t="b">
        <x:f aca="0">FALSE()</x:f>
        <x:v>0</x:v>
      </x:c>
      <x:c r="O3206" s="1" t="s">
        <x:v>5015</x:v>
      </x:c>
      <x:c r="P3206" s="11" t="b">
        <x:f aca="0">FALSE()</x:f>
        <x:v>0</x:v>
      </x:c>
    </x:row>
    <x:row r="3207" ht="15" hidden="0" customHeight="1">
      <x:c r="A3207" s="1" t="s">
        <x:v>8359</x:v>
      </x:c>
      <x:c r="B3207" s="1" t="s">
        <x:v>1532</x:v>
      </x:c>
      <x:c r="C3207" s="14" t="n">
        <x:v>45403</x:v>
      </x:c>
      <x:c r="D3207" s="1" t="s">
        <x:v>5018</x:v>
      </x:c>
      <x:c r="E3207" s="1" t="s">
        <x:v>5028</x:v>
      </x:c>
      <x:c r="F3207" s="1" t="s">
        <x:v>5029</x:v>
      </x:c>
      <x:c r="G3207" s="1" t="s">
        <x:v>5030</x:v>
      </x:c>
      <x:c r="H3207" s="1" t="s">
        <x:v>5022</x:v>
      </x:c>
      <x:c r="I3207" s="1" t="s">
        <x:v>5059</x:v>
      </x:c>
      <x:c r="J3207" s="1" t="n">
        <x:v>1.3</x:v>
      </x:c>
      <x:c r="K3207" s="1" t="n">
        <x:v>6.6</x:v>
      </x:c>
      <x:c r="L3207" s="15" t="n">
        <x:v>693.54</x:v>
      </x:c>
      <x:c r="M3207" s="11" t="b">
        <x:f aca="0">TRUE()</x:f>
        <x:v>1</x:v>
      </x:c>
      <x:c r="N3207" s="11" t="b">
        <x:f aca="0">FALSE()</x:f>
        <x:v>0</x:v>
      </x:c>
      <x:c r="O3207" s="1" t="s">
        <x:v>5078</x:v>
      </x:c>
      <x:c r="P3207" s="11" t="b">
        <x:f aca="0">FALSE()</x:f>
        <x:v>0</x:v>
      </x:c>
    </x:row>
    <x:row r="3208" ht="15" hidden="0" customHeight="1">
      <x:c r="A3208" s="1" t="s">
        <x:v>8360</x:v>
      </x:c>
      <x:c r="B3208" s="1" t="s">
        <x:v>1532</x:v>
      </x:c>
      <x:c r="C3208" s="14" t="n">
        <x:v>45481</x:v>
      </x:c>
      <x:c r="D3208" s="1" t="s">
        <x:v>5018</x:v>
      </x:c>
      <x:c r="E3208" s="1" t="s">
        <x:v>5075</x:v>
      </x:c>
      <x:c r="F3208" s="1" t="s">
        <x:v>5076</x:v>
      </x:c>
      <x:c r="G3208" s="1" t="s">
        <x:v>5077</x:v>
      </x:c>
      <x:c r="H3208" s="1" t="s">
        <x:v>5036</x:v>
      </x:c>
      <x:c r="I3208" s="1" t="s">
        <x:v>5044</x:v>
      </x:c>
      <x:c r="J3208" s="1" t="n">
        <x:v>2.1</x:v>
      </x:c>
      <x:c r="K3208" s="1" t="n">
        <x:v>5</x:v>
      </x:c>
      <x:c r="L3208" s="15" t="n">
        <x:v>366.28</x:v>
      </x:c>
      <x:c r="M3208" s="11" t="b">
        <x:f aca="0">TRUE()</x:f>
        <x:v>1</x:v>
      </x:c>
      <x:c r="N3208" s="11" t="b">
        <x:f aca="0">FALSE()</x:f>
        <x:v>0</x:v>
      </x:c>
      <x:c r="O3208" s="1" t="s">
        <x:v>5073</x:v>
      </x:c>
      <x:c r="P3208" s="11" t="b">
        <x:f aca="0">FALSE()</x:f>
        <x:v>0</x:v>
      </x:c>
    </x:row>
    <x:row r="3209" ht="15" hidden="0" customHeight="1">
      <x:c r="A3209" s="1" t="s">
        <x:v>8361</x:v>
      </x:c>
      <x:c r="B3209" s="1" t="s">
        <x:v>1532</x:v>
      </x:c>
      <x:c r="C3209" s="14" t="n">
        <x:v>45621</x:v>
      </x:c>
      <x:c r="D3209" s="1" t="s">
        <x:v>5018</x:v>
      </x:c>
      <x:c r="E3209" s="1" t="s">
        <x:v>5125</x:v>
      </x:c>
      <x:c r="F3209" s="1" t="s">
        <x:v>5111</x:v>
      </x:c>
      <x:c r="G3209" s="1" t="s">
        <x:v>5112</x:v>
      </x:c>
      <x:c r="H3209" s="1" t="s">
        <x:v>5022</x:v>
      </x:c>
      <x:c r="I3209" s="1" t="s">
        <x:v>5100</x:v>
      </x:c>
      <x:c r="J3209" s="1" t="n">
        <x:v>3.7</x:v>
      </x:c>
      <x:c r="K3209" s="1" t="n">
        <x:v>12.2</x:v>
      </x:c>
      <x:c r="L3209" s="15" t="n">
        <x:v>398.75</x:v>
      </x:c>
      <x:c r="M3209" s="11" t="b">
        <x:f aca="0">TRUE()</x:f>
        <x:v>1</x:v>
      </x:c>
      <x:c r="N3209" s="11" t="b">
        <x:f aca="0">FALSE()</x:f>
        <x:v>0</x:v>
      </x:c>
      <x:c r="O3209" s="1" t="s">
        <x:v>5037</x:v>
      </x:c>
      <x:c r="P3209" s="11" t="b">
        <x:f aca="0">FALSE()</x:f>
        <x:v>0</x:v>
      </x:c>
    </x:row>
    <x:row r="3210" ht="15" hidden="0" customHeight="1">
      <x:c r="A3210" s="1" t="s">
        <x:v>8362</x:v>
      </x:c>
      <x:c r="B3210" s="1" t="s">
        <x:v>1532</x:v>
      </x:c>
      <x:c r="C3210" s="14" t="n">
        <x:v>45817</x:v>
      </x:c>
      <x:c r="D3210" s="1" t="s">
        <x:v>5010</x:v>
      </x:c>
      <x:c r="E3210" s="1" t="s">
        <x:v>5011</x:v>
      </x:c>
      <x:c r="F3210" s="1" t="s">
        <x:v>5012</x:v>
      </x:c>
      <x:c r="G3210" s="1" t="s">
        <x:v>5013</x:v>
      </x:c>
      <x:c r="H3210" s="1" t="s">
        <x:v>5014</x:v>
      </x:c>
      <x:c r="I3210" s="1" t="s">
        <x:v>5014</x:v>
      </x:c>
      <x:c r="J3210" s="1" t="n">
        <x:v>1.7</x:v>
      </x:c>
      <x:c r="K3210" s="1" t="n">
        <x:v>0.8</x:v>
      </x:c>
      <x:c r="L3210" s="15" t="n">
        <x:v>122.4</x:v>
      </x:c>
      <x:c r="M3210" s="11" t="b">
        <x:f aca="0">TRUE()</x:f>
        <x:v>1</x:v>
      </x:c>
      <x:c r="N3210" s="11" t="b">
        <x:f aca="0">FALSE()</x:f>
        <x:v>0</x:v>
      </x:c>
      <x:c r="O3210" s="1" t="s">
        <x:v>5015</x:v>
      </x:c>
      <x:c r="P3210" s="11" t="b">
        <x:f aca="0">FALSE()</x:f>
        <x:v>0</x:v>
      </x:c>
    </x:row>
    <x:row r="3211" ht="15" hidden="0" customHeight="1">
      <x:c r="A3211" s="1" t="s">
        <x:v>8363</x:v>
      </x:c>
      <x:c r="B3211" s="1" t="s">
        <x:v>1532</x:v>
      </x:c>
      <x:c r="C3211" s="14" t="n">
        <x:v>46063</x:v>
      </x:c>
      <x:c r="D3211" s="1" t="s">
        <x:v>5010</x:v>
      </x:c>
      <x:c r="E3211" s="1" t="s">
        <x:v>5011</x:v>
      </x:c>
      <x:c r="F3211" s="1" t="s">
        <x:v>5012</x:v>
      </x:c>
      <x:c r="G3211" s="1" t="s">
        <x:v>5013</x:v>
      </x:c>
      <x:c r="H3211" s="1" t="s">
        <x:v>5014</x:v>
      </x:c>
      <x:c r="I3211" s="1" t="s">
        <x:v>5014</x:v>
      </x:c>
      <x:c r="J3211" s="1" t="n">
        <x:v>1.2</x:v>
      </x:c>
      <x:c r="K3211" s="1" t="n">
        <x:v>1.8</x:v>
      </x:c>
      <x:c r="L3211" s="15" t="n">
        <x:v>86.4</x:v>
      </x:c>
      <x:c r="M3211" s="11" t="b">
        <x:f aca="0">TRUE()</x:f>
        <x:v>1</x:v>
      </x:c>
      <x:c r="N3211" s="11" t="b">
        <x:f aca="0">FALSE()</x:f>
        <x:v>0</x:v>
      </x:c>
      <x:c r="O3211" s="1" t="s">
        <x:v>5015</x:v>
      </x:c>
      <x:c r="P3211" s="11" t="b">
        <x:f aca="0">FALSE()</x:f>
        <x:v>0</x:v>
      </x:c>
    </x:row>
    <x:row r="3212" ht="15" hidden="0" customHeight="1">
      <x:c r="A3212" s="1" t="s">
        <x:v>8364</x:v>
      </x:c>
      <x:c r="B3212" s="1" t="s">
        <x:v>1533</x:v>
      </x:c>
      <x:c r="C3212" s="14" t="n">
        <x:v>45525</x:v>
      </x:c>
      <x:c r="D3212" s="1" t="s">
        <x:v>5018</x:v>
      </x:c>
      <x:c r="E3212" s="1" t="s">
        <x:v>5125</x:v>
      </x:c>
      <x:c r="F3212" s="1" t="s">
        <x:v>5111</x:v>
      </x:c>
      <x:c r="G3212" s="1" t="s">
        <x:v>5112</x:v>
      </x:c>
      <x:c r="H3212" s="1" t="s">
        <x:v>5031</x:v>
      </x:c>
      <x:c r="I3212" s="1" t="s">
        <x:v>5014</x:v>
      </x:c>
      <x:c r="J3212" s="1" t="n">
        <x:v>0.4</x:v>
      </x:c>
      <x:c r="K3212" s="1" t="n">
        <x:v>2.6</x:v>
      </x:c>
      <x:c r="L3212" s="15" t="n">
        <x:v>28.8</x:v>
      </x:c>
      <x:c r="M3212" s="11" t="b">
        <x:f aca="0">TRUE()</x:f>
        <x:v>1</x:v>
      </x:c>
      <x:c r="N3212" s="11" t="b">
        <x:f aca="0">FALSE()</x:f>
        <x:v>0</x:v>
      </x:c>
      <x:c r="O3212" s="1" t="s">
        <x:v>5033</x:v>
      </x:c>
      <x:c r="P3212" s="11" t="b">
        <x:f aca="0">FALSE()</x:f>
        <x:v>0</x:v>
      </x:c>
    </x:row>
    <x:row r="3213" ht="15" hidden="0" customHeight="1">
      <x:c r="A3213" s="1" t="s">
        <x:v>8365</x:v>
      </x:c>
      <x:c r="B3213" s="1" t="s">
        <x:v>1533</x:v>
      </x:c>
      <x:c r="C3213" s="14" t="n">
        <x:v>45751</x:v>
      </x:c>
      <x:c r="D3213" s="1" t="s">
        <x:v>5010</x:v>
      </x:c>
      <x:c r="E3213" s="1" t="s">
        <x:v>5011</x:v>
      </x:c>
      <x:c r="F3213" s="1" t="s">
        <x:v>5012</x:v>
      </x:c>
      <x:c r="G3213" s="1" t="s">
        <x:v>5013</x:v>
      </x:c>
      <x:c r="H3213" s="1" t="s">
        <x:v>5014</x:v>
      </x:c>
      <x:c r="I3213" s="1" t="s">
        <x:v>5014</x:v>
      </x:c>
      <x:c r="J3213" s="1" t="n">
        <x:v>1</x:v>
      </x:c>
      <x:c r="K3213" s="1" t="n">
        <x:v>2.6</x:v>
      </x:c>
      <x:c r="L3213" s="15" t="n">
        <x:v>72</x:v>
      </x:c>
      <x:c r="M3213" s="11" t="b">
        <x:f aca="0">TRUE()</x:f>
        <x:v>1</x:v>
      </x:c>
      <x:c r="N3213" s="11" t="b">
        <x:f aca="0">FALSE()</x:f>
        <x:v>0</x:v>
      </x:c>
      <x:c r="O3213" s="1" t="s">
        <x:v>5015</x:v>
      </x:c>
      <x:c r="P3213" s="11" t="b">
        <x:f aca="0">FALSE()</x:f>
        <x:v>0</x:v>
      </x:c>
    </x:row>
    <x:row r="3214" ht="15" hidden="0" customHeight="1">
      <x:c r="A3214" s="1" t="s">
        <x:v>8366</x:v>
      </x:c>
      <x:c r="B3214" s="1" t="s">
        <x:v>1533</x:v>
      </x:c>
      <x:c r="C3214" s="14" t="n">
        <x:v>46054</x:v>
      </x:c>
      <x:c r="D3214" s="1" t="s">
        <x:v>5010</x:v>
      </x:c>
      <x:c r="E3214" s="1" t="s">
        <x:v>5011</x:v>
      </x:c>
      <x:c r="F3214" s="1" t="s">
        <x:v>5012</x:v>
      </x:c>
      <x:c r="G3214" s="1" t="s">
        <x:v>5013</x:v>
      </x:c>
      <x:c r="H3214" s="1" t="s">
        <x:v>5014</x:v>
      </x:c>
      <x:c r="I3214" s="1" t="s">
        <x:v>5014</x:v>
      </x:c>
      <x:c r="J3214" s="1" t="n">
        <x:v>1.2</x:v>
      </x:c>
      <x:c r="K3214" s="1" t="n">
        <x:v>0.9</x:v>
      </x:c>
      <x:c r="L3214" s="15" t="n">
        <x:v>86.4</x:v>
      </x:c>
      <x:c r="M3214" s="11" t="b">
        <x:f aca="0">FALSE()</x:f>
        <x:v>0</x:v>
      </x:c>
      <x:c r="N3214" s="11" t="b">
        <x:f aca="0">FALSE()</x:f>
        <x:v>0</x:v>
      </x:c>
      <x:c r="O3214" s="1" t="s">
        <x:v>5015</x:v>
      </x:c>
      <x:c r="P3214" s="11" t="b">
        <x:f aca="0">FALSE()</x:f>
        <x:v>0</x:v>
      </x:c>
    </x:row>
    <x:row r="3215" ht="15" hidden="0" customHeight="1">
      <x:c r="A3215" s="1" t="s">
        <x:v>8367</x:v>
      </x:c>
      <x:c r="B3215" s="1" t="s">
        <x:v>1533</x:v>
      </x:c>
      <x:c r="C3215" s="14" t="n">
        <x:v>46070</x:v>
      </x:c>
      <x:c r="D3215" s="1" t="s">
        <x:v>5018</x:v>
      </x:c>
      <x:c r="E3215" s="1" t="s">
        <x:v>5028</x:v>
      </x:c>
      <x:c r="F3215" s="1" t="s">
        <x:v>5029</x:v>
      </x:c>
      <x:c r="G3215" s="1" t="s">
        <x:v>5030</x:v>
      </x:c>
      <x:c r="H3215" s="1" t="s">
        <x:v>5031</x:v>
      </x:c>
      <x:c r="I3215" s="1" t="s">
        <x:v>5014</x:v>
      </x:c>
      <x:c r="J3215" s="1" t="n">
        <x:v>2.6</x:v>
      </x:c>
      <x:c r="K3215" s="1" t="n">
        <x:v>8.2</x:v>
      </x:c>
      <x:c r="L3215" s="15" t="n">
        <x:v>187.2</x:v>
      </x:c>
      <x:c r="M3215" s="11" t="b">
        <x:f aca="0">TRUE()</x:f>
        <x:v>1</x:v>
      </x:c>
      <x:c r="N3215" s="11" t="b">
        <x:f aca="0">FALSE()</x:f>
        <x:v>0</x:v>
      </x:c>
      <x:c r="O3215" s="1" t="s">
        <x:v>5024</x:v>
      </x:c>
      <x:c r="P3215" s="11" t="b">
        <x:f aca="0">FALSE()</x:f>
        <x:v>0</x:v>
      </x:c>
    </x:row>
    <x:row r="3216" ht="15" hidden="0" customHeight="1">
      <x:c r="A3216" s="1" t="s">
        <x:v>8368</x:v>
      </x:c>
      <x:c r="B3216" s="1" t="s">
        <x:v>1533</x:v>
      </x:c>
      <x:c r="C3216" s="14" t="n">
        <x:v>46136</x:v>
      </x:c>
      <x:c r="D3216" s="1" t="s">
        <x:v>5010</x:v>
      </x:c>
      <x:c r="E3216" s="1" t="s">
        <x:v>5011</x:v>
      </x:c>
      <x:c r="F3216" s="1" t="s">
        <x:v>5012</x:v>
      </x:c>
      <x:c r="G3216" s="1" t="s">
        <x:v>5013</x:v>
      </x:c>
      <x:c r="H3216" s="1" t="s">
        <x:v>5014</x:v>
      </x:c>
      <x:c r="I3216" s="1" t="s">
        <x:v>5014</x:v>
      </x:c>
      <x:c r="J3216" s="1" t="n">
        <x:v>1.1</x:v>
      </x:c>
      <x:c r="K3216" s="1" t="n">
        <x:v>1.6</x:v>
      </x:c>
      <x:c r="L3216" s="15" t="n">
        <x:v>79.2</x:v>
      </x:c>
      <x:c r="M3216" s="11" t="b">
        <x:f aca="0">TRUE()</x:f>
        <x:v>1</x:v>
      </x:c>
      <x:c r="N3216" s="11" t="b">
        <x:f aca="0">FALSE()</x:f>
        <x:v>0</x:v>
      </x:c>
      <x:c r="O3216" s="1" t="s">
        <x:v>5015</x:v>
      </x:c>
      <x:c r="P3216" s="11" t="b">
        <x:f aca="0">FALSE()</x:f>
        <x:v>0</x:v>
      </x:c>
    </x:row>
    <x:row r="3217" ht="15" hidden="0" customHeight="1">
      <x:c r="A3217" s="1" t="s">
        <x:v>8369</x:v>
      </x:c>
      <x:c r="B3217" s="1" t="s">
        <x:v>1534</x:v>
      </x:c>
      <x:c r="C3217" s="14" t="n">
        <x:v>45923</x:v>
      </x:c>
      <x:c r="D3217" s="1" t="s">
        <x:v>5054</x:v>
      </x:c>
      <x:c r="E3217" s="1" t="s">
        <x:v>5055</x:v>
      </x:c>
      <x:c r="F3217" s="1" t="s">
        <x:v>5012</x:v>
      </x:c>
      <x:c r="G3217" s="1" t="s">
        <x:v>5013</x:v>
      </x:c>
      <x:c r="H3217" s="1" t="s">
        <x:v>5014</x:v>
      </x:c>
      <x:c r="I3217" s="1" t="s">
        <x:v>5014</x:v>
      </x:c>
      <x:c r="J3217" s="1" t="n">
        <x:v>0.8</x:v>
      </x:c>
      <x:c r="K3217" s="1" t="n">
        <x:v>2.2</x:v>
      </x:c>
      <x:c r="L3217" s="15" t="n">
        <x:v>57.6</x:v>
      </x:c>
      <x:c r="M3217" s="11" t="b">
        <x:f aca="0">TRUE()</x:f>
        <x:v>1</x:v>
      </x:c>
      <x:c r="N3217" s="11" t="b">
        <x:f aca="0">FALSE()</x:f>
        <x:v>0</x:v>
      </x:c>
      <x:c r="O3217" s="1" t="s">
        <x:v>5015</x:v>
      </x:c>
      <x:c r="P3217" s="11" t="b">
        <x:f aca="0">FALSE()</x:f>
        <x:v>0</x:v>
      </x:c>
    </x:row>
    <x:row r="3218" ht="15" hidden="0" customHeight="1">
      <x:c r="A3218" s="1" t="s">
        <x:v>8370</x:v>
      </x:c>
      <x:c r="B3218" s="1" t="s">
        <x:v>1534</x:v>
      </x:c>
      <x:c r="C3218" s="14" t="n">
        <x:v>45941</x:v>
      </x:c>
      <x:c r="D3218" s="1" t="s">
        <x:v>5010</x:v>
      </x:c>
      <x:c r="E3218" s="1" t="s">
        <x:v>5011</x:v>
      </x:c>
      <x:c r="F3218" s="1" t="s">
        <x:v>5012</x:v>
      </x:c>
      <x:c r="G3218" s="1" t="s">
        <x:v>5013</x:v>
      </x:c>
      <x:c r="H3218" s="1" t="s">
        <x:v>5014</x:v>
      </x:c>
      <x:c r="I3218" s="1" t="s">
        <x:v>5014</x:v>
      </x:c>
      <x:c r="J3218" s="1" t="n">
        <x:v>1.8</x:v>
      </x:c>
      <x:c r="K3218" s="1" t="n">
        <x:v>1.2</x:v>
      </x:c>
      <x:c r="L3218" s="15" t="n">
        <x:v>129.6</x:v>
      </x:c>
      <x:c r="M3218" s="11" t="b">
        <x:f aca="0">TRUE()</x:f>
        <x:v>1</x:v>
      </x:c>
      <x:c r="N3218" s="11" t="b">
        <x:f aca="0">FALSE()</x:f>
        <x:v>0</x:v>
      </x:c>
      <x:c r="O3218" s="1" t="s">
        <x:v>5015</x:v>
      </x:c>
      <x:c r="P3218" s="11" t="b">
        <x:f aca="0">FALSE()</x:f>
        <x:v>0</x:v>
      </x:c>
    </x:row>
    <x:row r="3219" ht="15" hidden="0" customHeight="1">
      <x:c r="A3219" s="1" t="s">
        <x:v>8371</x:v>
      </x:c>
      <x:c r="B3219" s="1" t="s">
        <x:v>1534</x:v>
      </x:c>
      <x:c r="C3219" s="14" t="n">
        <x:v>46040</x:v>
      </x:c>
      <x:c r="D3219" s="1" t="s">
        <x:v>5010</x:v>
      </x:c>
      <x:c r="E3219" s="1" t="s">
        <x:v>5011</x:v>
      </x:c>
      <x:c r="F3219" s="1" t="s">
        <x:v>5012</x:v>
      </x:c>
      <x:c r="G3219" s="1" t="s">
        <x:v>5013</x:v>
      </x:c>
      <x:c r="H3219" s="1" t="s">
        <x:v>5014</x:v>
      </x:c>
      <x:c r="I3219" s="1" t="s">
        <x:v>5014</x:v>
      </x:c>
      <x:c r="J3219" s="1" t="n">
        <x:v>1.1</x:v>
      </x:c>
      <x:c r="K3219" s="1" t="n">
        <x:v>0.8</x:v>
      </x:c>
      <x:c r="L3219" s="15" t="n">
        <x:v>79.2</x:v>
      </x:c>
      <x:c r="M3219" s="11" t="b">
        <x:f aca="0">TRUE()</x:f>
        <x:v>1</x:v>
      </x:c>
      <x:c r="N3219" s="11" t="b">
        <x:f aca="0">FALSE()</x:f>
        <x:v>0</x:v>
      </x:c>
      <x:c r="O3219" s="1" t="s">
        <x:v>5015</x:v>
      </x:c>
      <x:c r="P3219" s="11" t="b">
        <x:f aca="0">FALSE()</x:f>
        <x:v>0</x:v>
      </x:c>
    </x:row>
    <x:row r="3220" ht="15" hidden="0" customHeight="1">
      <x:c r="A3220" s="1" t="s">
        <x:v>8372</x:v>
      </x:c>
      <x:c r="B3220" s="1" t="s">
        <x:v>1534</x:v>
      </x:c>
      <x:c r="C3220" s="14" t="n">
        <x:v>46090</x:v>
      </x:c>
      <x:c r="D3220" s="1" t="s">
        <x:v>5010</x:v>
      </x:c>
      <x:c r="E3220" s="1" t="s">
        <x:v>5011</x:v>
      </x:c>
      <x:c r="F3220" s="1" t="s">
        <x:v>5012</x:v>
      </x:c>
      <x:c r="G3220" s="1" t="s">
        <x:v>5013</x:v>
      </x:c>
      <x:c r="H3220" s="1" t="s">
        <x:v>5014</x:v>
      </x:c>
      <x:c r="I3220" s="1" t="s">
        <x:v>5014</x:v>
      </x:c>
      <x:c r="J3220" s="1" t="n">
        <x:v>0.8</x:v>
      </x:c>
      <x:c r="K3220" s="1" t="n">
        <x:v>1.6</x:v>
      </x:c>
      <x:c r="L3220" s="15" t="n">
        <x:v>57.6</x:v>
      </x:c>
      <x:c r="M3220" s="11" t="b">
        <x:f aca="0">TRUE()</x:f>
        <x:v>1</x:v>
      </x:c>
      <x:c r="N3220" s="11" t="b">
        <x:f aca="0">FALSE()</x:f>
        <x:v>0</x:v>
      </x:c>
      <x:c r="O3220" s="1" t="s">
        <x:v>5015</x:v>
      </x:c>
      <x:c r="P3220" s="11" t="b">
        <x:f aca="0">FALSE()</x:f>
        <x:v>0</x:v>
      </x:c>
    </x:row>
    <x:row r="3221" ht="15" hidden="0" customHeight="1">
      <x:c r="A3221" s="1" t="s">
        <x:v>8373</x:v>
      </x:c>
      <x:c r="B3221" s="1" t="s">
        <x:v>4198</x:v>
      </x:c>
      <x:c r="C3221" s="14" t="n">
        <x:v>45480</x:v>
      </x:c>
      <x:c r="D3221" s="1" t="s">
        <x:v>5018</x:v>
      </x:c>
      <x:c r="E3221" s="1" t="s">
        <x:v>5035</x:v>
      </x:c>
      <x:c r="F3221" s="1" t="s">
        <x:v>5029</x:v>
      </x:c>
      <x:c r="G3221" s="1" t="s">
        <x:v>5030</x:v>
      </x:c>
      <x:c r="H3221" s="1" t="s">
        <x:v>5031</x:v>
      </x:c>
      <x:c r="I3221" s="1" t="s">
        <x:v>5039</x:v>
      </x:c>
      <x:c r="J3221" s="1" t="n">
        <x:v>0.8</x:v>
      </x:c>
      <x:c r="K3221" s="1" t="n">
        <x:v>3</x:v>
      </x:c>
      <x:c r="L3221" s="15" t="n">
        <x:v>122.33</x:v>
      </x:c>
      <x:c r="M3221" s="11" t="b">
        <x:f aca="0">TRUE()</x:f>
        <x:v>1</x:v>
      </x:c>
      <x:c r="N3221" s="11" t="b">
        <x:f aca="0">FALSE()</x:f>
        <x:v>0</x:v>
      </x:c>
      <x:c r="O3221" s="1" t="s">
        <x:v>5068</x:v>
      </x:c>
      <x:c r="P3221" s="11" t="b">
        <x:f aca="0">TRUE()</x:f>
        <x:v>1</x:v>
      </x:c>
    </x:row>
    <x:row r="3222" ht="15" hidden="0" customHeight="1">
      <x:c r="A3222" s="1" t="s">
        <x:v>8374</x:v>
      </x:c>
      <x:c r="B3222" s="1" t="s">
        <x:v>4198</x:v>
      </x:c>
      <x:c r="C3222" s="14" t="n">
        <x:v>45546</x:v>
      </x:c>
      <x:c r="D3222" s="1" t="s">
        <x:v>5010</x:v>
      </x:c>
      <x:c r="E3222" s="1" t="s">
        <x:v>5011</x:v>
      </x:c>
      <x:c r="F3222" s="1" t="s">
        <x:v>5012</x:v>
      </x:c>
      <x:c r="G3222" s="1" t="s">
        <x:v>5013</x:v>
      </x:c>
      <x:c r="H3222" s="1" t="s">
        <x:v>5014</x:v>
      </x:c>
      <x:c r="I3222" s="1" t="s">
        <x:v>5014</x:v>
      </x:c>
      <x:c r="J3222" s="1" t="n">
        <x:v>1.1</x:v>
      </x:c>
      <x:c r="K3222" s="1" t="n">
        <x:v>0.2</x:v>
      </x:c>
      <x:c r="L3222" s="15" t="n">
        <x:v>79.2</x:v>
      </x:c>
      <x:c r="M3222" s="11" t="b">
        <x:f aca="0">TRUE()</x:f>
        <x:v>1</x:v>
      </x:c>
      <x:c r="N3222" s="11" t="b">
        <x:f aca="0">FALSE()</x:f>
        <x:v>0</x:v>
      </x:c>
      <x:c r="O3222" s="1" t="s">
        <x:v>5015</x:v>
      </x:c>
      <x:c r="P3222" s="11" t="b">
        <x:f aca="0">FALSE()</x:f>
        <x:v>0</x:v>
      </x:c>
    </x:row>
    <x:row r="3223" ht="15" hidden="0" customHeight="1">
      <x:c r="A3223" s="1" t="s">
        <x:v>8375</x:v>
      </x:c>
      <x:c r="B3223" s="1" t="s">
        <x:v>4198</x:v>
      </x:c>
      <x:c r="C3223" s="14" t="n">
        <x:v>45574</x:v>
      </x:c>
      <x:c r="D3223" s="1" t="s">
        <x:v>5010</x:v>
      </x:c>
      <x:c r="E3223" s="1" t="s">
        <x:v>5011</x:v>
      </x:c>
      <x:c r="F3223" s="1" t="s">
        <x:v>5012</x:v>
      </x:c>
      <x:c r="G3223" s="1" t="s">
        <x:v>5013</x:v>
      </x:c>
      <x:c r="H3223" s="1" t="s">
        <x:v>5014</x:v>
      </x:c>
      <x:c r="I3223" s="1" t="s">
        <x:v>5014</x:v>
      </x:c>
      <x:c r="J3223" s="1" t="n">
        <x:v>0.9</x:v>
      </x:c>
      <x:c r="K3223" s="1" t="n">
        <x:v>0.6</x:v>
      </x:c>
      <x:c r="L3223" s="15" t="n">
        <x:v>64.8</x:v>
      </x:c>
      <x:c r="M3223" s="11" t="b">
        <x:f aca="0">TRUE()</x:f>
        <x:v>1</x:v>
      </x:c>
      <x:c r="N3223" s="11" t="b">
        <x:f aca="0">FALSE()</x:f>
        <x:v>0</x:v>
      </x:c>
      <x:c r="O3223" s="1" t="s">
        <x:v>5015</x:v>
      </x:c>
      <x:c r="P3223" s="11" t="b">
        <x:f aca="0">FALSE()</x:f>
        <x:v>0</x:v>
      </x:c>
    </x:row>
    <x:row r="3224" ht="15" hidden="0" customHeight="1">
      <x:c r="A3224" s="1" t="s">
        <x:v>8376</x:v>
      </x:c>
      <x:c r="B3224" s="1" t="s">
        <x:v>4198</x:v>
      </x:c>
      <x:c r="C3224" s="14" t="n">
        <x:v>45677</x:v>
      </x:c>
      <x:c r="D3224" s="1" t="s">
        <x:v>5010</x:v>
      </x:c>
      <x:c r="E3224" s="1" t="s">
        <x:v>5011</x:v>
      </x:c>
      <x:c r="F3224" s="1" t="s">
        <x:v>5012</x:v>
      </x:c>
      <x:c r="G3224" s="1" t="s">
        <x:v>5013</x:v>
      </x:c>
      <x:c r="H3224" s="1" t="s">
        <x:v>5014</x:v>
      </x:c>
      <x:c r="I3224" s="1" t="s">
        <x:v>5014</x:v>
      </x:c>
      <x:c r="J3224" s="1" t="n">
        <x:v>1</x:v>
      </x:c>
      <x:c r="K3224" s="1" t="n">
        <x:v>0.7</x:v>
      </x:c>
      <x:c r="L3224" s="15" t="n">
        <x:v>72</x:v>
      </x:c>
      <x:c r="M3224" s="11" t="b">
        <x:f aca="0">TRUE()</x:f>
        <x:v>1</x:v>
      </x:c>
      <x:c r="N3224" s="11" t="b">
        <x:f aca="0">FALSE()</x:f>
        <x:v>0</x:v>
      </x:c>
      <x:c r="O3224" s="1" t="s">
        <x:v>5015</x:v>
      </x:c>
      <x:c r="P3224" s="11" t="b">
        <x:f aca="0">FALSE()</x:f>
        <x:v>0</x:v>
      </x:c>
    </x:row>
    <x:row r="3225" ht="15" hidden="0" customHeight="1">
      <x:c r="A3225" s="1" t="s">
        <x:v>8377</x:v>
      </x:c>
      <x:c r="B3225" s="1" t="s">
        <x:v>4198</x:v>
      </x:c>
      <x:c r="C3225" s="14" t="n">
        <x:v>45993</x:v>
      </x:c>
      <x:c r="D3225" s="1" t="s">
        <x:v>5018</x:v>
      </x:c>
      <x:c r="E3225" s="1" t="s">
        <x:v>5110</x:v>
      </x:c>
      <x:c r="F3225" s="1" t="s">
        <x:v>5111</x:v>
      </x:c>
      <x:c r="G3225" s="1" t="s">
        <x:v>5112</x:v>
      </x:c>
      <x:c r="H3225" s="1" t="s">
        <x:v>5022</x:v>
      </x:c>
      <x:c r="I3225" s="1" t="s">
        <x:v>5014</x:v>
      </x:c>
      <x:c r="J3225" s="1" t="n">
        <x:v>0.7</x:v>
      </x:c>
      <x:c r="K3225" s="1" t="n">
        <x:v>0.5</x:v>
      </x:c>
      <x:c r="L3225" s="15" t="n">
        <x:v>50.4</x:v>
      </x:c>
      <x:c r="M3225" s="11" t="b">
        <x:f aca="0">TRUE()</x:f>
        <x:v>1</x:v>
      </x:c>
      <x:c r="N3225" s="11" t="b">
        <x:f aca="0">FALSE()</x:f>
        <x:v>0</x:v>
      </x:c>
      <x:c r="O3225" s="1" t="s">
        <x:v>5068</x:v>
      </x:c>
      <x:c r="P3225" s="11" t="b">
        <x:f aca="0">FALSE()</x:f>
        <x:v>0</x:v>
      </x:c>
    </x:row>
    <x:row r="3226" ht="15" hidden="0" customHeight="1">
      <x:c r="A3226" s="1" t="s">
        <x:v>8378</x:v>
      </x:c>
      <x:c r="B3226" s="1" t="s">
        <x:v>4201</x:v>
      </x:c>
      <x:c r="C3226" s="14" t="n">
        <x:v>45452</x:v>
      </x:c>
      <x:c r="D3226" s="1" t="s">
        <x:v>5010</x:v>
      </x:c>
      <x:c r="E3226" s="1" t="s">
        <x:v>5011</x:v>
      </x:c>
      <x:c r="F3226" s="1" t="s">
        <x:v>5012</x:v>
      </x:c>
      <x:c r="G3226" s="1" t="s">
        <x:v>5013</x:v>
      </x:c>
      <x:c r="H3226" s="1" t="s">
        <x:v>5014</x:v>
      </x:c>
      <x:c r="I3226" s="1" t="s">
        <x:v>5014</x:v>
      </x:c>
      <x:c r="J3226" s="1" t="n">
        <x:v>0.7</x:v>
      </x:c>
      <x:c r="K3226" s="1" t="n">
        <x:v>1.8</x:v>
      </x:c>
      <x:c r="L3226" s="15" t="n">
        <x:v>50.4</x:v>
      </x:c>
      <x:c r="M3226" s="11" t="b">
        <x:f aca="0">FALSE()</x:f>
        <x:v>0</x:v>
      </x:c>
      <x:c r="N3226" s="11" t="b">
        <x:f aca="0">FALSE()</x:f>
        <x:v>0</x:v>
      </x:c>
      <x:c r="O3226" s="1" t="s">
        <x:v>5015</x:v>
      </x:c>
      <x:c r="P3226" s="11" t="b">
        <x:f aca="0">FALSE()</x:f>
        <x:v>0</x:v>
      </x:c>
    </x:row>
    <x:row r="3227" ht="15" hidden="0" customHeight="1">
      <x:c r="A3227" s="1" t="s">
        <x:v>8379</x:v>
      </x:c>
      <x:c r="B3227" s="1" t="s">
        <x:v>4201</x:v>
      </x:c>
      <x:c r="C3227" s="14" t="n">
        <x:v>45799</x:v>
      </x:c>
      <x:c r="D3227" s="1" t="s">
        <x:v>5010</x:v>
      </x:c>
      <x:c r="E3227" s="1" t="s">
        <x:v>5011</x:v>
      </x:c>
      <x:c r="F3227" s="1" t="s">
        <x:v>5012</x:v>
      </x:c>
      <x:c r="G3227" s="1" t="s">
        <x:v>5013</x:v>
      </x:c>
      <x:c r="H3227" s="1" t="s">
        <x:v>5014</x:v>
      </x:c>
      <x:c r="I3227" s="1" t="s">
        <x:v>5014</x:v>
      </x:c>
      <x:c r="J3227" s="1" t="n">
        <x:v>1.5</x:v>
      </x:c>
      <x:c r="K3227" s="1" t="n">
        <x:v>2</x:v>
      </x:c>
      <x:c r="L3227" s="15" t="n">
        <x:v>108</x:v>
      </x:c>
      <x:c r="M3227" s="11" t="b">
        <x:f aca="0">FALSE()</x:f>
        <x:v>0</x:v>
      </x:c>
      <x:c r="N3227" s="11" t="b">
        <x:f aca="0">FALSE()</x:f>
        <x:v>0</x:v>
      </x:c>
      <x:c r="O3227" s="1" t="s">
        <x:v>5015</x:v>
      </x:c>
      <x:c r="P3227" s="11" t="b">
        <x:f aca="0">FALSE()</x:f>
        <x:v>0</x:v>
      </x:c>
    </x:row>
    <x:row r="3228" ht="15" hidden="0" customHeight="1">
      <x:c r="A3228" s="1" t="s">
        <x:v>8380</x:v>
      </x:c>
      <x:c r="B3228" s="1" t="s">
        <x:v>4201</x:v>
      </x:c>
      <x:c r="C3228" s="14" t="n">
        <x:v>46152</x:v>
      </x:c>
      <x:c r="D3228" s="1" t="s">
        <x:v>5018</x:v>
      </x:c>
      <x:c r="E3228" s="1" t="s">
        <x:v>5136</x:v>
      </x:c>
      <x:c r="F3228" s="1" t="s">
        <x:v>5137</x:v>
      </x:c>
      <x:c r="G3228" s="1" t="s">
        <x:v>5138</x:v>
      </x:c>
      <x:c r="H3228" s="1" t="s">
        <x:v>5031</x:v>
      </x:c>
      <x:c r="I3228" s="1" t="s">
        <x:v>5014</x:v>
      </x:c>
      <x:c r="J3228" s="1" t="n">
        <x:v>1.2</x:v>
      </x:c>
      <x:c r="K3228" s="1" t="n">
        <x:v>7.9</x:v>
      </x:c>
      <x:c r="L3228" s="15" t="n">
        <x:v>86.4</x:v>
      </x:c>
      <x:c r="M3228" s="11" t="b">
        <x:f aca="0">TRUE()</x:f>
        <x:v>1</x:v>
      </x:c>
      <x:c r="N3228" s="11" t="b">
        <x:f aca="0">TRUE()</x:f>
        <x:v>1</x:v>
      </x:c>
      <x:c r="O3228" s="1" t="s">
        <x:v>5139</x:v>
      </x:c>
      <x:c r="P3228" s="11" t="b">
        <x:f aca="0">FALSE()</x:f>
        <x:v>0</x:v>
      </x:c>
    </x:row>
    <x:row r="3229" ht="15" hidden="0" customHeight="1">
      <x:c r="A3229" s="1" t="s">
        <x:v>8381</x:v>
      </x:c>
      <x:c r="B3229" s="1" t="s">
        <x:v>1535</x:v>
      </x:c>
      <x:c r="C3229" s="14" t="n">
        <x:v>45582</x:v>
      </x:c>
      <x:c r="D3229" s="1" t="s">
        <x:v>5010</x:v>
      </x:c>
      <x:c r="E3229" s="1" t="s">
        <x:v>5011</x:v>
      </x:c>
      <x:c r="F3229" s="1" t="s">
        <x:v>5012</x:v>
      </x:c>
      <x:c r="G3229" s="1" t="s">
        <x:v>5013</x:v>
      </x:c>
      <x:c r="H3229" s="1" t="s">
        <x:v>5014</x:v>
      </x:c>
      <x:c r="I3229" s="1" t="s">
        <x:v>5014</x:v>
      </x:c>
      <x:c r="J3229" s="1" t="n">
        <x:v>1.4</x:v>
      </x:c>
      <x:c r="K3229" s="1" t="n">
        <x:v>1.4</x:v>
      </x:c>
      <x:c r="L3229" s="15" t="n">
        <x:v>100.8</x:v>
      </x:c>
      <x:c r="M3229" s="11" t="b">
        <x:f aca="0">TRUE()</x:f>
        <x:v>1</x:v>
      </x:c>
      <x:c r="N3229" s="11" t="b">
        <x:f aca="0">FALSE()</x:f>
        <x:v>0</x:v>
      </x:c>
      <x:c r="O3229" s="1" t="s">
        <x:v>5015</x:v>
      </x:c>
      <x:c r="P3229" s="11" t="b">
        <x:f aca="0">FALSE()</x:f>
        <x:v>0</x:v>
      </x:c>
    </x:row>
    <x:row r="3230" ht="15" hidden="0" customHeight="1">
      <x:c r="A3230" s="1" t="s">
        <x:v>8382</x:v>
      </x:c>
      <x:c r="B3230" s="1" t="s">
        <x:v>1535</x:v>
      </x:c>
      <x:c r="C3230" s="14" t="n">
        <x:v>45608</x:v>
      </x:c>
      <x:c r="D3230" s="1" t="s">
        <x:v>5010</x:v>
      </x:c>
      <x:c r="E3230" s="1" t="s">
        <x:v>5011</x:v>
      </x:c>
      <x:c r="F3230" s="1" t="s">
        <x:v>5012</x:v>
      </x:c>
      <x:c r="G3230" s="1" t="s">
        <x:v>5013</x:v>
      </x:c>
      <x:c r="H3230" s="1" t="s">
        <x:v>5014</x:v>
      </x:c>
      <x:c r="I3230" s="1" t="s">
        <x:v>5014</x:v>
      </x:c>
      <x:c r="J3230" s="1" t="n">
        <x:v>0.9</x:v>
      </x:c>
      <x:c r="K3230" s="1" t="n">
        <x:v>2.3</x:v>
      </x:c>
      <x:c r="L3230" s="15" t="n">
        <x:v>64.8</x:v>
      </x:c>
      <x:c r="M3230" s="11" t="b">
        <x:f aca="0">FALSE()</x:f>
        <x:v>0</x:v>
      </x:c>
      <x:c r="N3230" s="11" t="b">
        <x:f aca="0">FALSE()</x:f>
        <x:v>0</x:v>
      </x:c>
      <x:c r="O3230" s="1" t="s">
        <x:v>5015</x:v>
      </x:c>
      <x:c r="P3230" s="11" t="b">
        <x:f aca="0">FALSE()</x:f>
        <x:v>0</x:v>
      </x:c>
    </x:row>
    <x:row r="3231" ht="15" hidden="0" customHeight="1">
      <x:c r="A3231" s="1" t="s">
        <x:v>8383</x:v>
      </x:c>
      <x:c r="B3231" s="1" t="s">
        <x:v>1535</x:v>
      </x:c>
      <x:c r="C3231" s="14" t="n">
        <x:v>45783</x:v>
      </x:c>
      <x:c r="D3231" s="1" t="s">
        <x:v>5018</x:v>
      </x:c>
      <x:c r="E3231" s="1" t="s">
        <x:v>5390</x:v>
      </x:c>
      <x:c r="F3231" s="1" t="s">
        <x:v>5042</x:v>
      </x:c>
      <x:c r="G3231" s="1" t="s">
        <x:v>5043</x:v>
      </x:c>
      <x:c r="H3231" s="1" t="s">
        <x:v>5036</x:v>
      </x:c>
      <x:c r="I3231" s="1" t="s">
        <x:v>5014</x:v>
      </x:c>
      <x:c r="J3231" s="1" t="n">
        <x:v>3.7</x:v>
      </x:c>
      <x:c r="K3231" s="1" t="n">
        <x:v>17</x:v>
      </x:c>
      <x:c r="L3231" s="15" t="n">
        <x:v>266.4</x:v>
      </x:c>
      <x:c r="M3231" s="11" t="b">
        <x:f aca="0">TRUE()</x:f>
        <x:v>1</x:v>
      </x:c>
      <x:c r="N3231" s="11" t="b">
        <x:f aca="0">FALSE()</x:f>
        <x:v>0</x:v>
      </x:c>
      <x:c r="O3231" s="1" t="s">
        <x:v>5068</x:v>
      </x:c>
      <x:c r="P3231" s="11" t="b">
        <x:f aca="0">TRUE()</x:f>
        <x:v>1</x:v>
      </x:c>
    </x:row>
    <x:row r="3232" ht="15" hidden="0" customHeight="1">
      <x:c r="A3232" s="1" t="s">
        <x:v>8384</x:v>
      </x:c>
      <x:c r="B3232" s="1" t="s">
        <x:v>1535</x:v>
      </x:c>
      <x:c r="C3232" s="14" t="n">
        <x:v>45884</x:v>
      </x:c>
      <x:c r="D3232" s="1" t="s">
        <x:v>5018</x:v>
      </x:c>
      <x:c r="E3232" s="1" t="s">
        <x:v>5136</x:v>
      </x:c>
      <x:c r="F3232" s="1" t="s">
        <x:v>5137</x:v>
      </x:c>
      <x:c r="G3232" s="1" t="s">
        <x:v>5138</x:v>
      </x:c>
      <x:c r="H3232" s="1" t="s">
        <x:v>5036</x:v>
      </x:c>
      <x:c r="I3232" s="1" t="s">
        <x:v>5014</x:v>
      </x:c>
      <x:c r="J3232" s="1" t="n">
        <x:v>4.7</x:v>
      </x:c>
      <x:c r="K3232" s="1" t="n">
        <x:v>23.7</x:v>
      </x:c>
      <x:c r="L3232" s="15" t="n">
        <x:v>338.4</x:v>
      </x:c>
      <x:c r="M3232" s="11" t="b">
        <x:f aca="0">TRUE()</x:f>
        <x:v>1</x:v>
      </x:c>
      <x:c r="N3232" s="11" t="b">
        <x:f aca="0">TRUE()</x:f>
        <x:v>1</x:v>
      </x:c>
      <x:c r="O3232" s="1" t="s">
        <x:v>5139</x:v>
      </x:c>
      <x:c r="P3232" s="11" t="b">
        <x:f aca="0">TRUE()</x:f>
        <x:v>1</x:v>
      </x:c>
      <x:c r="Q3232" s="1" t="s">
        <x:v>8385</x:v>
      </x:c>
    </x:row>
    <x:row r="3233" ht="15" hidden="0" customHeight="1">
      <x:c r="A3233" s="1" t="s">
        <x:v>8386</x:v>
      </x:c>
      <x:c r="B3233" s="1" t="s">
        <x:v>1535</x:v>
      </x:c>
      <x:c r="C3233" s="14" t="n">
        <x:v>45937</x:v>
      </x:c>
      <x:c r="D3233" s="1" t="s">
        <x:v>5010</x:v>
      </x:c>
      <x:c r="E3233" s="1" t="s">
        <x:v>5011</x:v>
      </x:c>
      <x:c r="F3233" s="1" t="s">
        <x:v>5012</x:v>
      </x:c>
      <x:c r="G3233" s="1" t="s">
        <x:v>5013</x:v>
      </x:c>
      <x:c r="H3233" s="1" t="s">
        <x:v>5014</x:v>
      </x:c>
      <x:c r="I3233" s="1" t="s">
        <x:v>5014</x:v>
      </x:c>
      <x:c r="J3233" s="1" t="n">
        <x:v>0.8</x:v>
      </x:c>
      <x:c r="K3233" s="1" t="n">
        <x:v>1.9</x:v>
      </x:c>
      <x:c r="L3233" s="15" t="n">
        <x:v>57.6</x:v>
      </x:c>
      <x:c r="M3233" s="11" t="b">
        <x:f aca="0">TRUE()</x:f>
        <x:v>1</x:v>
      </x:c>
      <x:c r="N3233" s="11" t="b">
        <x:f aca="0">FALSE()</x:f>
        <x:v>0</x:v>
      </x:c>
      <x:c r="O3233" s="1" t="s">
        <x:v>5015</x:v>
      </x:c>
      <x:c r="P3233" s="11" t="b">
        <x:f aca="0">FALSE()</x:f>
        <x:v>0</x:v>
      </x:c>
    </x:row>
    <x:row r="3234" ht="15" hidden="0" customHeight="1">
      <x:c r="A3234" s="1" t="s">
        <x:v>8387</x:v>
      </x:c>
      <x:c r="B3234" s="1" t="s">
        <x:v>1535</x:v>
      </x:c>
      <x:c r="C3234" s="14" t="n">
        <x:v>46164</x:v>
      </x:c>
      <x:c r="D3234" s="1" t="s">
        <x:v>5054</x:v>
      </x:c>
      <x:c r="E3234" s="1" t="s">
        <x:v>5055</x:v>
      </x:c>
      <x:c r="F3234" s="1" t="s">
        <x:v>5012</x:v>
      </x:c>
      <x:c r="G3234" s="1" t="s">
        <x:v>5013</x:v>
      </x:c>
      <x:c r="H3234" s="1" t="s">
        <x:v>5014</x:v>
      </x:c>
      <x:c r="I3234" s="1" t="s">
        <x:v>5014</x:v>
      </x:c>
      <x:c r="J3234" s="1" t="n">
        <x:v>1.3</x:v>
      </x:c>
      <x:c r="K3234" s="1" t="n">
        <x:v>1.7</x:v>
      </x:c>
      <x:c r="L3234" s="15" t="n">
        <x:v>93.6</x:v>
      </x:c>
      <x:c r="M3234" s="11" t="b">
        <x:f aca="0">FALSE()</x:f>
        <x:v>0</x:v>
      </x:c>
      <x:c r="N3234" s="11" t="b">
        <x:f aca="0">FALSE()</x:f>
        <x:v>0</x:v>
      </x:c>
      <x:c r="O3234" s="1" t="s">
        <x:v>5015</x:v>
      </x:c>
      <x:c r="P3234" s="11" t="b">
        <x:f aca="0">FALSE()</x:f>
        <x:v>0</x:v>
      </x:c>
    </x:row>
    <x:row r="3235" ht="15" hidden="0" customHeight="1">
      <x:c r="A3235" s="1" t="s">
        <x:v>8388</x:v>
      </x:c>
      <x:c r="B3235" s="1" t="s">
        <x:v>1535</x:v>
      </x:c>
      <x:c r="C3235" s="14" t="n">
        <x:v>46203</x:v>
      </x:c>
      <x:c r="D3235" s="1" t="s">
        <x:v>5018</x:v>
      </x:c>
      <x:c r="E3235" s="1" t="s">
        <x:v>5136</x:v>
      </x:c>
      <x:c r="F3235" s="1" t="s">
        <x:v>5137</x:v>
      </x:c>
      <x:c r="G3235" s="1" t="s">
        <x:v>5138</x:v>
      </x:c>
      <x:c r="H3235" s="1" t="s">
        <x:v>5031</x:v>
      </x:c>
      <x:c r="I3235" s="1" t="s">
        <x:v>5014</x:v>
      </x:c>
      <x:c r="J3235" s="1" t="n">
        <x:v>0.8</x:v>
      </x:c>
      <x:c r="K3235" s="1" t="n">
        <x:v>10.6</x:v>
      </x:c>
      <x:c r="L3235" s="15" t="n">
        <x:v>57.6</x:v>
      </x:c>
      <x:c r="M3235" s="11" t="b">
        <x:f aca="0">TRUE()</x:f>
        <x:v>1</x:v>
      </x:c>
      <x:c r="N3235" s="11" t="b">
        <x:f aca="0">TRUE()</x:f>
        <x:v>1</x:v>
      </x:c>
      <x:c r="O3235" s="1" t="s">
        <x:v>5139</x:v>
      </x:c>
      <x:c r="P3235" s="11" t="b">
        <x:f aca="0">FALSE()</x:f>
        <x:v>0</x:v>
      </x:c>
    </x:row>
    <x:row r="3236" ht="15" hidden="0" customHeight="1">
      <x:c r="A3236" s="1" t="s">
        <x:v>8389</x:v>
      </x:c>
      <x:c r="B3236" s="1" t="s">
        <x:v>4206</x:v>
      </x:c>
      <x:c r="C3236" s="14" t="n">
        <x:v>45323</x:v>
      </x:c>
      <x:c r="D3236" s="1" t="s">
        <x:v>5010</x:v>
      </x:c>
      <x:c r="E3236" s="1" t="s">
        <x:v>5011</x:v>
      </x:c>
      <x:c r="F3236" s="1" t="s">
        <x:v>5012</x:v>
      </x:c>
      <x:c r="G3236" s="1" t="s">
        <x:v>5013</x:v>
      </x:c>
      <x:c r="H3236" s="1" t="s">
        <x:v>5014</x:v>
      </x:c>
      <x:c r="I3236" s="1" t="s">
        <x:v>5014</x:v>
      </x:c>
      <x:c r="J3236" s="1" t="n">
        <x:v>0.9</x:v>
      </x:c>
      <x:c r="K3236" s="1" t="n">
        <x:v>3</x:v>
      </x:c>
      <x:c r="L3236" s="15" t="n">
        <x:v>64.8</x:v>
      </x:c>
      <x:c r="M3236" s="11" t="b">
        <x:f aca="0">TRUE()</x:f>
        <x:v>1</x:v>
      </x:c>
      <x:c r="N3236" s="11" t="b">
        <x:f aca="0">FALSE()</x:f>
        <x:v>0</x:v>
      </x:c>
      <x:c r="O3236" s="1" t="s">
        <x:v>5015</x:v>
      </x:c>
      <x:c r="P3236" s="11" t="b">
        <x:f aca="0">FALSE()</x:f>
        <x:v>0</x:v>
      </x:c>
    </x:row>
    <x:row r="3237" ht="15" hidden="0" customHeight="1">
      <x:c r="A3237" s="1" t="s">
        <x:v>8390</x:v>
      </x:c>
      <x:c r="B3237" s="1" t="s">
        <x:v>4206</x:v>
      </x:c>
      <x:c r="C3237" s="14" t="n">
        <x:v>45360</x:v>
      </x:c>
      <x:c r="D3237" s="1" t="s">
        <x:v>5010</x:v>
      </x:c>
      <x:c r="E3237" s="1" t="s">
        <x:v>5011</x:v>
      </x:c>
      <x:c r="F3237" s="1" t="s">
        <x:v>5012</x:v>
      </x:c>
      <x:c r="G3237" s="1" t="s">
        <x:v>5013</x:v>
      </x:c>
      <x:c r="H3237" s="1" t="s">
        <x:v>5014</x:v>
      </x:c>
      <x:c r="I3237" s="1" t="s">
        <x:v>5014</x:v>
      </x:c>
      <x:c r="J3237" s="1" t="n">
        <x:v>1.8</x:v>
      </x:c>
      <x:c r="K3237" s="1" t="n">
        <x:v>2.2</x:v>
      </x:c>
      <x:c r="L3237" s="15" t="n">
        <x:v>129.6</x:v>
      </x:c>
      <x:c r="M3237" s="11" t="b">
        <x:f aca="0">TRUE()</x:f>
        <x:v>1</x:v>
      </x:c>
      <x:c r="N3237" s="11" t="b">
        <x:f aca="0">FALSE()</x:f>
        <x:v>0</x:v>
      </x:c>
      <x:c r="O3237" s="1" t="s">
        <x:v>5015</x:v>
      </x:c>
      <x:c r="P3237" s="11" t="b">
        <x:f aca="0">FALSE()</x:f>
        <x:v>0</x:v>
      </x:c>
    </x:row>
    <x:row r="3238" ht="15" hidden="0" customHeight="1">
      <x:c r="A3238" s="1" t="s">
        <x:v>8391</x:v>
      </x:c>
      <x:c r="B3238" s="1" t="s">
        <x:v>4206</x:v>
      </x:c>
      <x:c r="C3238" s="14" t="n">
        <x:v>45971</x:v>
      </x:c>
      <x:c r="D3238" s="1" t="s">
        <x:v>5018</x:v>
      </x:c>
      <x:c r="E3238" s="1" t="s">
        <x:v>5097</x:v>
      </x:c>
      <x:c r="F3238" s="1" t="s">
        <x:v>5042</x:v>
      </x:c>
      <x:c r="G3238" s="1" t="s">
        <x:v>5043</x:v>
      </x:c>
      <x:c r="H3238" s="1" t="s">
        <x:v>5031</x:v>
      </x:c>
      <x:c r="I3238" s="1" t="s">
        <x:v>5014</x:v>
      </x:c>
      <x:c r="J3238" s="1" t="n">
        <x:v>2.8</x:v>
      </x:c>
      <x:c r="K3238" s="1" t="n">
        <x:v>7.6</x:v>
      </x:c>
      <x:c r="L3238" s="15" t="n">
        <x:v>201.6</x:v>
      </x:c>
      <x:c r="M3238" s="11" t="b">
        <x:f aca="0">TRUE()</x:f>
        <x:v>1</x:v>
      </x:c>
      <x:c r="N3238" s="11" t="b">
        <x:f aca="0">FALSE()</x:f>
        <x:v>0</x:v>
      </x:c>
      <x:c r="O3238" s="1" t="s">
        <x:v>5078</x:v>
      </x:c>
      <x:c r="P3238" s="11" t="b">
        <x:f aca="0">FALSE()</x:f>
        <x:v>0</x:v>
      </x:c>
    </x:row>
    <x:row r="3239" ht="15" hidden="0" customHeight="1">
      <x:c r="A3239" s="1" t="s">
        <x:v>8392</x:v>
      </x:c>
      <x:c r="B3239" s="1" t="s">
        <x:v>4206</x:v>
      </x:c>
      <x:c r="C3239" s="14" t="n">
        <x:v>45993</x:v>
      </x:c>
      <x:c r="D3239" s="1" t="s">
        <x:v>5010</x:v>
      </x:c>
      <x:c r="E3239" s="1" t="s">
        <x:v>5011</x:v>
      </x:c>
      <x:c r="F3239" s="1" t="s">
        <x:v>5012</x:v>
      </x:c>
      <x:c r="G3239" s="1" t="s">
        <x:v>5013</x:v>
      </x:c>
      <x:c r="H3239" s="1" t="s">
        <x:v>5014</x:v>
      </x:c>
      <x:c r="I3239" s="1" t="s">
        <x:v>5014</x:v>
      </x:c>
      <x:c r="J3239" s="1" t="n">
        <x:v>1.1</x:v>
      </x:c>
      <x:c r="K3239" s="1" t="n">
        <x:v>0.9</x:v>
      </x:c>
      <x:c r="L3239" s="15" t="n">
        <x:v>79.2</x:v>
      </x:c>
      <x:c r="M3239" s="11" t="b">
        <x:f aca="0">TRUE()</x:f>
        <x:v>1</x:v>
      </x:c>
      <x:c r="N3239" s="11" t="b">
        <x:f aca="0">FALSE()</x:f>
        <x:v>0</x:v>
      </x:c>
      <x:c r="O3239" s="1" t="s">
        <x:v>5015</x:v>
      </x:c>
      <x:c r="P3239" s="11" t="b">
        <x:f aca="0">FALSE()</x:f>
        <x:v>0</x:v>
      </x:c>
    </x:row>
    <x:row r="3240" ht="15" hidden="0" customHeight="1">
      <x:c r="A3240" s="1" t="s">
        <x:v>8393</x:v>
      </x:c>
      <x:c r="B3240" s="1" t="s">
        <x:v>4209</x:v>
      </x:c>
      <x:c r="C3240" s="14" t="n">
        <x:v>45448</x:v>
      </x:c>
      <x:c r="D3240" s="1" t="s">
        <x:v>5018</x:v>
      </x:c>
      <x:c r="E3240" s="1" t="s">
        <x:v>5390</x:v>
      </x:c>
      <x:c r="F3240" s="1" t="s">
        <x:v>5042</x:v>
      </x:c>
      <x:c r="G3240" s="1" t="s">
        <x:v>5043</x:v>
      </x:c>
      <x:c r="H3240" s="1" t="s">
        <x:v>5022</x:v>
      </x:c>
      <x:c r="I3240" s="1" t="s">
        <x:v>5032</x:v>
      </x:c>
      <x:c r="J3240" s="1" t="n">
        <x:v>2</x:v>
      </x:c>
      <x:c r="K3240" s="1" t="n">
        <x:v>1.8</x:v>
      </x:c>
      <x:c r="L3240" s="15" t="n">
        <x:v>630.62</x:v>
      </x:c>
      <x:c r="M3240" s="11" t="b">
        <x:f aca="0">TRUE()</x:f>
        <x:v>1</x:v>
      </x:c>
      <x:c r="N3240" s="11" t="b">
        <x:f aca="0">FALSE()</x:f>
        <x:v>0</x:v>
      </x:c>
      <x:c r="O3240" s="1" t="s">
        <x:v>5073</x:v>
      </x:c>
      <x:c r="P3240" s="11" t="b">
        <x:f aca="0">FALSE()</x:f>
        <x:v>0</x:v>
      </x:c>
    </x:row>
    <x:row r="3241" ht="15" hidden="0" customHeight="1">
      <x:c r="A3241" s="1" t="s">
        <x:v>8394</x:v>
      </x:c>
      <x:c r="B3241" s="1" t="s">
        <x:v>4209</x:v>
      </x:c>
      <x:c r="C3241" s="14" t="n">
        <x:v>45519</x:v>
      </x:c>
      <x:c r="D3241" s="1" t="s">
        <x:v>5010</x:v>
      </x:c>
      <x:c r="E3241" s="1" t="s">
        <x:v>5011</x:v>
      </x:c>
      <x:c r="F3241" s="1" t="s">
        <x:v>5012</x:v>
      </x:c>
      <x:c r="G3241" s="1" t="s">
        <x:v>5013</x:v>
      </x:c>
      <x:c r="H3241" s="1" t="s">
        <x:v>5014</x:v>
      </x:c>
      <x:c r="I3241" s="1" t="s">
        <x:v>5014</x:v>
      </x:c>
      <x:c r="J3241" s="1" t="n">
        <x:v>1.2</x:v>
      </x:c>
      <x:c r="K3241" s="1" t="n">
        <x:v>1.5</x:v>
      </x:c>
      <x:c r="L3241" s="15" t="n">
        <x:v>86.4</x:v>
      </x:c>
      <x:c r="M3241" s="11" t="b">
        <x:f aca="0">TRUE()</x:f>
        <x:v>1</x:v>
      </x:c>
      <x:c r="N3241" s="11" t="b">
        <x:f aca="0">FALSE()</x:f>
        <x:v>0</x:v>
      </x:c>
      <x:c r="O3241" s="1" t="s">
        <x:v>5015</x:v>
      </x:c>
      <x:c r="P3241" s="11" t="b">
        <x:f aca="0">FALSE()</x:f>
        <x:v>0</x:v>
      </x:c>
    </x:row>
    <x:row r="3242" ht="15" hidden="0" customHeight="1">
      <x:c r="A3242" s="1" t="s">
        <x:v>8395</x:v>
      </x:c>
      <x:c r="B3242" s="1" t="s">
        <x:v>4209</x:v>
      </x:c>
      <x:c r="C3242" s="14" t="n">
        <x:v>45705</x:v>
      </x:c>
      <x:c r="D3242" s="1" t="s">
        <x:v>5018</x:v>
      </x:c>
      <x:c r="E3242" s="1" t="s">
        <x:v>5390</x:v>
      </x:c>
      <x:c r="F3242" s="1" t="s">
        <x:v>5042</x:v>
      </x:c>
      <x:c r="G3242" s="1" t="s">
        <x:v>5043</x:v>
      </x:c>
      <x:c r="H3242" s="1" t="s">
        <x:v>5036</x:v>
      </x:c>
      <x:c r="I3242" s="1" t="s">
        <x:v>5023</x:v>
      </x:c>
      <x:c r="J3242" s="1" t="n">
        <x:v>2.6</x:v>
      </x:c>
      <x:c r="K3242" s="1" t="n">
        <x:v>11.8</x:v>
      </x:c>
      <x:c r="L3242" s="15" t="n">
        <x:v>626.27</x:v>
      </x:c>
      <x:c r="M3242" s="11" t="b">
        <x:f aca="0">TRUE()</x:f>
        <x:v>1</x:v>
      </x:c>
      <x:c r="N3242" s="11" t="b">
        <x:f aca="0">FALSE()</x:f>
        <x:v>0</x:v>
      </x:c>
      <x:c r="O3242" s="1" t="s">
        <x:v>5033</x:v>
      </x:c>
      <x:c r="P3242" s="11" t="b">
        <x:f aca="0">TRUE()</x:f>
        <x:v>1</x:v>
      </x:c>
      <x:c r="Q3242" s="1" t="s">
        <x:v>8396</x:v>
      </x:c>
    </x:row>
    <x:row r="3243" ht="15" hidden="0" customHeight="1">
      <x:c r="A3243" s="1" t="s">
        <x:v>8397</x:v>
      </x:c>
      <x:c r="B3243" s="1" t="s">
        <x:v>4209</x:v>
      </x:c>
      <x:c r="C3243" s="14" t="n">
        <x:v>45841</x:v>
      </x:c>
      <x:c r="D3243" s="1" t="s">
        <x:v>5010</x:v>
      </x:c>
      <x:c r="E3243" s="1" t="s">
        <x:v>5011</x:v>
      </x:c>
      <x:c r="F3243" s="1" t="s">
        <x:v>5012</x:v>
      </x:c>
      <x:c r="G3243" s="1" t="s">
        <x:v>5013</x:v>
      </x:c>
      <x:c r="H3243" s="1" t="s">
        <x:v>5014</x:v>
      </x:c>
      <x:c r="I3243" s="1" t="s">
        <x:v>5014</x:v>
      </x:c>
      <x:c r="J3243" s="1" t="n">
        <x:v>1.1</x:v>
      </x:c>
      <x:c r="K3243" s="1" t="n">
        <x:v>1.2</x:v>
      </x:c>
      <x:c r="L3243" s="15" t="n">
        <x:v>79.2</x:v>
      </x:c>
      <x:c r="M3243" s="11" t="b">
        <x:f aca="0">TRUE()</x:f>
        <x:v>1</x:v>
      </x:c>
      <x:c r="N3243" s="11" t="b">
        <x:f aca="0">FALSE()</x:f>
        <x:v>0</x:v>
      </x:c>
      <x:c r="O3243" s="1" t="s">
        <x:v>5015</x:v>
      </x:c>
      <x:c r="P3243" s="11" t="b">
        <x:f aca="0">FALSE()</x:f>
        <x:v>0</x:v>
      </x:c>
    </x:row>
    <x:row r="3244" ht="15" hidden="0" customHeight="1">
      <x:c r="A3244" s="1" t="s">
        <x:v>8398</x:v>
      </x:c>
      <x:c r="B3244" s="1" t="s">
        <x:v>4209</x:v>
      </x:c>
      <x:c r="C3244" s="14" t="n">
        <x:v>45982</x:v>
      </x:c>
      <x:c r="D3244" s="1" t="s">
        <x:v>5010</x:v>
      </x:c>
      <x:c r="E3244" s="1" t="s">
        <x:v>5011</x:v>
      </x:c>
      <x:c r="F3244" s="1" t="s">
        <x:v>5012</x:v>
      </x:c>
      <x:c r="G3244" s="1" t="s">
        <x:v>5013</x:v>
      </x:c>
      <x:c r="H3244" s="1" t="s">
        <x:v>5014</x:v>
      </x:c>
      <x:c r="I3244" s="1" t="s">
        <x:v>5014</x:v>
      </x:c>
      <x:c r="J3244" s="1" t="n">
        <x:v>0.7</x:v>
      </x:c>
      <x:c r="K3244" s="1" t="n">
        <x:v>0.6</x:v>
      </x:c>
      <x:c r="L3244" s="15" t="n">
        <x:v>50.4</x:v>
      </x:c>
      <x:c r="M3244" s="11" t="b">
        <x:f aca="0">TRUE()</x:f>
        <x:v>1</x:v>
      </x:c>
      <x:c r="N3244" s="11" t="b">
        <x:f aca="0">FALSE()</x:f>
        <x:v>0</x:v>
      </x:c>
      <x:c r="O3244" s="1" t="s">
        <x:v>5015</x:v>
      </x:c>
      <x:c r="P3244" s="11" t="b">
        <x:f aca="0">FALSE()</x:f>
        <x:v>0</x:v>
      </x:c>
    </x:row>
    <x:row r="3245" ht="15" hidden="0" customHeight="1">
      <x:c r="A3245" s="1" t="s">
        <x:v>8399</x:v>
      </x:c>
      <x:c r="B3245" s="1" t="s">
        <x:v>1536</x:v>
      </x:c>
      <x:c r="C3245" s="14" t="n">
        <x:v>45998</x:v>
      </x:c>
      <x:c r="D3245" s="1" t="s">
        <x:v>5018</x:v>
      </x:c>
      <x:c r="E3245" s="1" t="s">
        <x:v>5130</x:v>
      </x:c>
      <x:c r="F3245" s="1" t="s">
        <x:v>5111</x:v>
      </x:c>
      <x:c r="G3245" s="1" t="s">
        <x:v>5112</x:v>
      </x:c>
      <x:c r="H3245" s="1" t="s">
        <x:v>5022</x:v>
      </x:c>
      <x:c r="I3245" s="1" t="s">
        <x:v>5032</x:v>
      </x:c>
      <x:c r="J3245" s="1" t="n">
        <x:v>1.9</x:v>
      </x:c>
      <x:c r="K3245" s="1" t="n">
        <x:v>12.7</x:v>
      </x:c>
      <x:c r="L3245" s="15" t="n">
        <x:v>402.36</x:v>
      </x:c>
      <x:c r="M3245" s="11" t="b">
        <x:f aca="0">TRUE()</x:f>
        <x:v>1</x:v>
      </x:c>
      <x:c r="N3245" s="11" t="b">
        <x:f aca="0">FALSE()</x:f>
        <x:v>0</x:v>
      </x:c>
      <x:c r="O3245" s="1" t="s">
        <x:v>5068</x:v>
      </x:c>
      <x:c r="P3245" s="11" t="b">
        <x:f aca="0">FALSE()</x:f>
        <x:v>0</x:v>
      </x:c>
    </x:row>
    <x:row r="3246" ht="15" hidden="0" customHeight="1">
      <x:c r="A3246" s="1" t="s">
        <x:v>8400</x:v>
      </x:c>
      <x:c r="B3246" s="1" t="s">
        <x:v>1536</x:v>
      </x:c>
      <x:c r="C3246" s="14" t="n">
        <x:v>46132</x:v>
      </x:c>
      <x:c r="D3246" s="1" t="s">
        <x:v>5010</x:v>
      </x:c>
      <x:c r="E3246" s="1" t="s">
        <x:v>5011</x:v>
      </x:c>
      <x:c r="F3246" s="1" t="s">
        <x:v>5012</x:v>
      </x:c>
      <x:c r="G3246" s="1" t="s">
        <x:v>5013</x:v>
      </x:c>
      <x:c r="H3246" s="1" t="s">
        <x:v>5014</x:v>
      </x:c>
      <x:c r="I3246" s="1" t="s">
        <x:v>5014</x:v>
      </x:c>
      <x:c r="J3246" s="1" t="n">
        <x:v>1.3</x:v>
      </x:c>
      <x:c r="K3246" s="1" t="n">
        <x:v>2</x:v>
      </x:c>
      <x:c r="L3246" s="15" t="n">
        <x:v>93.6</x:v>
      </x:c>
      <x:c r="M3246" s="11" t="b">
        <x:f aca="0">TRUE()</x:f>
        <x:v>1</x:v>
      </x:c>
      <x:c r="N3246" s="11" t="b">
        <x:f aca="0">FALSE()</x:f>
        <x:v>0</x:v>
      </x:c>
      <x:c r="O3246" s="1" t="s">
        <x:v>5015</x:v>
      </x:c>
      <x:c r="P3246" s="11" t="b">
        <x:f aca="0">FALSE()</x:f>
        <x:v>0</x:v>
      </x:c>
    </x:row>
    <x:row r="3247" ht="15" hidden="0" customHeight="1">
      <x:c r="A3247" s="1" t="s">
        <x:v>8401</x:v>
      </x:c>
      <x:c r="B3247" s="1" t="s">
        <x:v>1536</x:v>
      </x:c>
      <x:c r="C3247" s="14" t="n">
        <x:v>46213</x:v>
      </x:c>
      <x:c r="D3247" s="1" t="s">
        <x:v>5018</x:v>
      </x:c>
      <x:c r="E3247" s="1" t="s">
        <x:v>5091</x:v>
      </x:c>
      <x:c r="F3247" s="1" t="s">
        <x:v>5020</x:v>
      </x:c>
      <x:c r="G3247" s="1" t="s">
        <x:v>5021</x:v>
      </x:c>
      <x:c r="H3247" s="1" t="s">
        <x:v>5031</x:v>
      </x:c>
      <x:c r="I3247" s="1" t="s">
        <x:v>5014</x:v>
      </x:c>
      <x:c r="J3247" s="1" t="n">
        <x:v>1.6</x:v>
      </x:c>
      <x:c r="K3247" s="1" t="n">
        <x:v>3.5</x:v>
      </x:c>
      <x:c r="L3247" s="15" t="n">
        <x:v>115.2</x:v>
      </x:c>
      <x:c r="M3247" s="11" t="b">
        <x:f aca="0">TRUE()</x:f>
        <x:v>1</x:v>
      </x:c>
      <x:c r="N3247" s="11" t="b">
        <x:f aca="0">FALSE()</x:f>
        <x:v>0</x:v>
      </x:c>
      <x:c r="O3247" s="1" t="s">
        <x:v>5033</x:v>
      </x:c>
      <x:c r="P3247" s="11" t="b">
        <x:f aca="0">FALSE()</x:f>
        <x:v>0</x:v>
      </x:c>
    </x:row>
    <x:row r="3248" ht="15" hidden="0" customHeight="1">
      <x:c r="A3248" s="1" t="s">
        <x:v>8402</x:v>
      </x:c>
      <x:c r="B3248" s="1" t="s">
        <x:v>1540</x:v>
      </x:c>
      <x:c r="C3248" s="14" t="n">
        <x:v>45401</x:v>
      </x:c>
      <x:c r="D3248" s="1" t="s">
        <x:v>5010</x:v>
      </x:c>
      <x:c r="E3248" s="1" t="s">
        <x:v>5011</x:v>
      </x:c>
      <x:c r="F3248" s="1" t="s">
        <x:v>5012</x:v>
      </x:c>
      <x:c r="G3248" s="1" t="s">
        <x:v>5013</x:v>
      </x:c>
      <x:c r="H3248" s="1" t="s">
        <x:v>5014</x:v>
      </x:c>
      <x:c r="I3248" s="1" t="s">
        <x:v>5014</x:v>
      </x:c>
      <x:c r="J3248" s="1" t="n">
        <x:v>1.6</x:v>
      </x:c>
      <x:c r="K3248" s="1" t="n">
        <x:v>1.4</x:v>
      </x:c>
      <x:c r="L3248" s="15" t="n">
        <x:v>115.2</x:v>
      </x:c>
      <x:c r="M3248" s="11" t="b">
        <x:f aca="0">FALSE()</x:f>
        <x:v>0</x:v>
      </x:c>
      <x:c r="N3248" s="11" t="b">
        <x:f aca="0">FALSE()</x:f>
        <x:v>0</x:v>
      </x:c>
      <x:c r="O3248" s="1" t="s">
        <x:v>5015</x:v>
      </x:c>
      <x:c r="P3248" s="11" t="b">
        <x:f aca="0">FALSE()</x:f>
        <x:v>0</x:v>
      </x:c>
    </x:row>
    <x:row r="3249" ht="15" hidden="0" customHeight="1">
      <x:c r="A3249" s="1" t="s">
        <x:v>8403</x:v>
      </x:c>
      <x:c r="B3249" s="1" t="s">
        <x:v>1540</x:v>
      </x:c>
      <x:c r="C3249" s="14" t="n">
        <x:v>45803</x:v>
      </x:c>
      <x:c r="D3249" s="1" t="s">
        <x:v>5010</x:v>
      </x:c>
      <x:c r="E3249" s="1" t="s">
        <x:v>5011</x:v>
      </x:c>
      <x:c r="F3249" s="1" t="s">
        <x:v>5012</x:v>
      </x:c>
      <x:c r="G3249" s="1" t="s">
        <x:v>5013</x:v>
      </x:c>
      <x:c r="H3249" s="1" t="s">
        <x:v>5014</x:v>
      </x:c>
      <x:c r="I3249" s="1" t="s">
        <x:v>5014</x:v>
      </x:c>
      <x:c r="J3249" s="1" t="n">
        <x:v>1.5</x:v>
      </x:c>
      <x:c r="K3249" s="1" t="n">
        <x:v>2.6</x:v>
      </x:c>
      <x:c r="L3249" s="15" t="n">
        <x:v>108</x:v>
      </x:c>
      <x:c r="M3249" s="11" t="b">
        <x:f aca="0">TRUE()</x:f>
        <x:v>1</x:v>
      </x:c>
      <x:c r="N3249" s="11" t="b">
        <x:f aca="0">FALSE()</x:f>
        <x:v>0</x:v>
      </x:c>
      <x:c r="O3249" s="1" t="s">
        <x:v>5015</x:v>
      </x:c>
      <x:c r="P3249" s="11" t="b">
        <x:f aca="0">FALSE()</x:f>
        <x:v>0</x:v>
      </x:c>
    </x:row>
    <x:row r="3250" ht="15" hidden="0" customHeight="1">
      <x:c r="A3250" s="1" t="s">
        <x:v>8404</x:v>
      </x:c>
      <x:c r="B3250" s="1" t="s">
        <x:v>1540</x:v>
      </x:c>
      <x:c r="C3250" s="14" t="n">
        <x:v>45948</x:v>
      </x:c>
      <x:c r="D3250" s="1" t="s">
        <x:v>5054</x:v>
      </x:c>
      <x:c r="E3250" s="1" t="s">
        <x:v>5055</x:v>
      </x:c>
      <x:c r="F3250" s="1" t="s">
        <x:v>5012</x:v>
      </x:c>
      <x:c r="G3250" s="1" t="s">
        <x:v>5013</x:v>
      </x:c>
      <x:c r="H3250" s="1" t="s">
        <x:v>5014</x:v>
      </x:c>
      <x:c r="I3250" s="1" t="s">
        <x:v>5014</x:v>
      </x:c>
      <x:c r="J3250" s="1" t="n">
        <x:v>1.7</x:v>
      </x:c>
      <x:c r="K3250" s="1" t="n">
        <x:v>1.5</x:v>
      </x:c>
      <x:c r="L3250" s="15" t="n">
        <x:v>122.4</x:v>
      </x:c>
      <x:c r="M3250" s="11" t="b">
        <x:f aca="0">TRUE()</x:f>
        <x:v>1</x:v>
      </x:c>
      <x:c r="N3250" s="11" t="b">
        <x:f aca="0">FALSE()</x:f>
        <x:v>0</x:v>
      </x:c>
      <x:c r="O3250" s="1" t="s">
        <x:v>5015</x:v>
      </x:c>
      <x:c r="P3250" s="11" t="b">
        <x:f aca="0">FALSE()</x:f>
        <x:v>0</x:v>
      </x:c>
    </x:row>
    <x:row r="3251" ht="15" hidden="0" customHeight="1">
      <x:c r="A3251" s="1" t="s">
        <x:v>8405</x:v>
      </x:c>
      <x:c r="B3251" s="1" t="s">
        <x:v>1540</x:v>
      </x:c>
      <x:c r="C3251" s="14" t="n">
        <x:v>46044</x:v>
      </x:c>
      <x:c r="D3251" s="1" t="s">
        <x:v>5018</x:v>
      </x:c>
      <x:c r="E3251" s="1" t="s">
        <x:v>5070</x:v>
      </x:c>
      <x:c r="F3251" s="1" t="s">
        <x:v>5071</x:v>
      </x:c>
      <x:c r="G3251" s="1" t="s">
        <x:v>5072</x:v>
      </x:c>
      <x:c r="H3251" s="1" t="s">
        <x:v>5058</x:v>
      </x:c>
      <x:c r="I3251" s="1" t="s">
        <x:v>5059</x:v>
      </x:c>
      <x:c r="J3251" s="1" t="n">
        <x:v>4.1</x:v>
      </x:c>
      <x:c r="K3251" s="1" t="n">
        <x:v>27.7</x:v>
      </x:c>
      <x:c r="L3251" s="15" t="n">
        <x:v>430.07</x:v>
      </x:c>
      <x:c r="M3251" s="11" t="b">
        <x:f aca="0">TRUE()</x:f>
        <x:v>1</x:v>
      </x:c>
      <x:c r="N3251" s="11" t="b">
        <x:f aca="0">FALSE()</x:f>
        <x:v>0</x:v>
      </x:c>
      <x:c r="O3251" s="1" t="s">
        <x:v>5033</x:v>
      </x:c>
      <x:c r="P3251" s="11" t="b">
        <x:f aca="0">TRUE()</x:f>
        <x:v>1</x:v>
      </x:c>
      <x:c r="Q3251" s="1" t="s">
        <x:v>8406</x:v>
      </x:c>
    </x:row>
    <x:row r="3252" ht="15" hidden="0" customHeight="1">
      <x:c r="A3252" s="1" t="s">
        <x:v>8407</x:v>
      </x:c>
      <x:c r="B3252" s="1" t="s">
        <x:v>1540</x:v>
      </x:c>
      <x:c r="C3252" s="14" t="n">
        <x:v>46201</x:v>
      </x:c>
      <x:c r="D3252" s="1" t="s">
        <x:v>5010</x:v>
      </x:c>
      <x:c r="E3252" s="1" t="s">
        <x:v>5011</x:v>
      </x:c>
      <x:c r="F3252" s="1" t="s">
        <x:v>5012</x:v>
      </x:c>
      <x:c r="G3252" s="1" t="s">
        <x:v>5013</x:v>
      </x:c>
      <x:c r="H3252" s="1" t="s">
        <x:v>5014</x:v>
      </x:c>
      <x:c r="I3252" s="1" t="s">
        <x:v>5014</x:v>
      </x:c>
      <x:c r="J3252" s="1" t="n">
        <x:v>0.9</x:v>
      </x:c>
      <x:c r="K3252" s="1" t="n">
        <x:v>2.7</x:v>
      </x:c>
      <x:c r="L3252" s="15" t="n">
        <x:v>64.8</x:v>
      </x:c>
      <x:c r="M3252" s="11" t="b">
        <x:f aca="0">FALSE()</x:f>
        <x:v>0</x:v>
      </x:c>
      <x:c r="N3252" s="11" t="b">
        <x:f aca="0">FALSE()</x:f>
        <x:v>0</x:v>
      </x:c>
      <x:c r="O3252" s="1" t="s">
        <x:v>5015</x:v>
      </x:c>
      <x:c r="P3252" s="11" t="b">
        <x:f aca="0">FALSE()</x:f>
        <x:v>0</x:v>
      </x:c>
    </x:row>
    <x:row r="3253" ht="15" hidden="0" customHeight="1">
      <x:c r="A3253" s="1" t="s">
        <x:v>8408</x:v>
      </x:c>
      <x:c r="B3253" s="1" t="s">
        <x:v>4218</x:v>
      </x:c>
      <x:c r="C3253" s="14" t="n">
        <x:v>45358</x:v>
      </x:c>
      <x:c r="D3253" s="1" t="s">
        <x:v>5010</x:v>
      </x:c>
      <x:c r="E3253" s="1" t="s">
        <x:v>5011</x:v>
      </x:c>
      <x:c r="F3253" s="1" t="s">
        <x:v>5012</x:v>
      </x:c>
      <x:c r="G3253" s="1" t="s">
        <x:v>5013</x:v>
      </x:c>
      <x:c r="H3253" s="1" t="s">
        <x:v>5014</x:v>
      </x:c>
      <x:c r="I3253" s="1" t="s">
        <x:v>5014</x:v>
      </x:c>
      <x:c r="J3253" s="1" t="n">
        <x:v>1.5</x:v>
      </x:c>
      <x:c r="K3253" s="1" t="n">
        <x:v>1.3</x:v>
      </x:c>
      <x:c r="L3253" s="15" t="n">
        <x:v>108</x:v>
      </x:c>
      <x:c r="M3253" s="11" t="b">
        <x:f aca="0">TRUE()</x:f>
        <x:v>1</x:v>
      </x:c>
      <x:c r="N3253" s="11" t="b">
        <x:f aca="0">FALSE()</x:f>
        <x:v>0</x:v>
      </x:c>
      <x:c r="O3253" s="1" t="s">
        <x:v>5015</x:v>
      </x:c>
      <x:c r="P3253" s="11" t="b">
        <x:f aca="0">FALSE()</x:f>
        <x:v>0</x:v>
      </x:c>
    </x:row>
    <x:row r="3254" ht="15" hidden="0" customHeight="1">
      <x:c r="A3254" s="1" t="s">
        <x:v>8409</x:v>
      </x:c>
      <x:c r="B3254" s="1" t="s">
        <x:v>4218</x:v>
      </x:c>
      <x:c r="C3254" s="14" t="n">
        <x:v>45478</x:v>
      </x:c>
      <x:c r="D3254" s="1" t="s">
        <x:v>5010</x:v>
      </x:c>
      <x:c r="E3254" s="1" t="s">
        <x:v>5011</x:v>
      </x:c>
      <x:c r="F3254" s="1" t="s">
        <x:v>5012</x:v>
      </x:c>
      <x:c r="G3254" s="1" t="s">
        <x:v>5013</x:v>
      </x:c>
      <x:c r="H3254" s="1" t="s">
        <x:v>5014</x:v>
      </x:c>
      <x:c r="I3254" s="1" t="s">
        <x:v>5014</x:v>
      </x:c>
      <x:c r="J3254" s="1" t="n">
        <x:v>1.8</x:v>
      </x:c>
      <x:c r="K3254" s="1" t="n">
        <x:v>1.6</x:v>
      </x:c>
      <x:c r="L3254" s="15" t="n">
        <x:v>129.6</x:v>
      </x:c>
      <x:c r="M3254" s="11" t="b">
        <x:f aca="0">TRUE()</x:f>
        <x:v>1</x:v>
      </x:c>
      <x:c r="N3254" s="11" t="b">
        <x:f aca="0">FALSE()</x:f>
        <x:v>0</x:v>
      </x:c>
      <x:c r="O3254" s="1" t="s">
        <x:v>5015</x:v>
      </x:c>
      <x:c r="P3254" s="11" t="b">
        <x:f aca="0">FALSE()</x:f>
        <x:v>0</x:v>
      </x:c>
    </x:row>
    <x:row r="3255" ht="15" hidden="0" customHeight="1">
      <x:c r="A3255" s="1" t="s">
        <x:v>8410</x:v>
      </x:c>
      <x:c r="B3255" s="1" t="s">
        <x:v>4218</x:v>
      </x:c>
      <x:c r="C3255" s="14" t="n">
        <x:v>45518</x:v>
      </x:c>
      <x:c r="D3255" s="1" t="s">
        <x:v>5018</x:v>
      </x:c>
      <x:c r="E3255" s="1" t="s">
        <x:v>5189</x:v>
      </x:c>
      <x:c r="F3255" s="1" t="s">
        <x:v>5071</x:v>
      </x:c>
      <x:c r="G3255" s="1" t="s">
        <x:v>5072</x:v>
      </x:c>
      <x:c r="H3255" s="1" t="s">
        <x:v>5022</x:v>
      </x:c>
      <x:c r="I3255" s="1" t="s">
        <x:v>5059</x:v>
      </x:c>
      <x:c r="J3255" s="1" t="n">
        <x:v>0.7</x:v>
      </x:c>
      <x:c r="K3255" s="1" t="n">
        <x:v>0.5</x:v>
      </x:c>
      <x:c r="L3255" s="15" t="n">
        <x:v>373.81</x:v>
      </x:c>
      <x:c r="M3255" s="11" t="b">
        <x:f aca="0">TRUE()</x:f>
        <x:v>1</x:v>
      </x:c>
      <x:c r="N3255" s="11" t="b">
        <x:f aca="0">FALSE()</x:f>
        <x:v>0</x:v>
      </x:c>
      <x:c r="O3255" s="1" t="s">
        <x:v>5098</x:v>
      </x:c>
      <x:c r="P3255" s="11" t="b">
        <x:f aca="0">FALSE()</x:f>
        <x:v>0</x:v>
      </x:c>
    </x:row>
    <x:row r="3256" ht="15" hidden="0" customHeight="1">
      <x:c r="A3256" s="1" t="s">
        <x:v>8411</x:v>
      </x:c>
      <x:c r="B3256" s="1" t="s">
        <x:v>4218</x:v>
      </x:c>
      <x:c r="C3256" s="14" t="n">
        <x:v>45636</x:v>
      </x:c>
      <x:c r="D3256" s="1" t="s">
        <x:v>5018</x:v>
      </x:c>
      <x:c r="E3256" s="1" t="s">
        <x:v>5189</x:v>
      </x:c>
      <x:c r="F3256" s="1" t="s">
        <x:v>5071</x:v>
      </x:c>
      <x:c r="G3256" s="1" t="s">
        <x:v>5072</x:v>
      </x:c>
      <x:c r="H3256" s="1" t="s">
        <x:v>5036</x:v>
      </x:c>
      <x:c r="I3256" s="1" t="s">
        <x:v>5014</x:v>
      </x:c>
      <x:c r="J3256" s="1" t="n">
        <x:v>2.9</x:v>
      </x:c>
      <x:c r="K3256" s="1" t="n">
        <x:v>27.4</x:v>
      </x:c>
      <x:c r="L3256" s="15" t="n">
        <x:v>208.8</x:v>
      </x:c>
      <x:c r="M3256" s="11" t="b">
        <x:f aca="0">TRUE()</x:f>
        <x:v>1</x:v>
      </x:c>
      <x:c r="N3256" s="11" t="b">
        <x:f aca="0">FALSE()</x:f>
        <x:v>0</x:v>
      </x:c>
      <x:c r="O3256" s="1" t="s">
        <x:v>5068</x:v>
      </x:c>
      <x:c r="P3256" s="11" t="b">
        <x:f aca="0">FALSE()</x:f>
        <x:v>0</x:v>
      </x:c>
    </x:row>
    <x:row r="3257" ht="15" hidden="0" customHeight="1">
      <x:c r="A3257" s="1" t="s">
        <x:v>8412</x:v>
      </x:c>
      <x:c r="B3257" s="1" t="s">
        <x:v>4218</x:v>
      </x:c>
      <x:c r="C3257" s="14" t="n">
        <x:v>45778</x:v>
      </x:c>
      <x:c r="D3257" s="1" t="s">
        <x:v>5010</x:v>
      </x:c>
      <x:c r="E3257" s="1" t="s">
        <x:v>5011</x:v>
      </x:c>
      <x:c r="F3257" s="1" t="s">
        <x:v>5012</x:v>
      </x:c>
      <x:c r="G3257" s="1" t="s">
        <x:v>5013</x:v>
      </x:c>
      <x:c r="H3257" s="1" t="s">
        <x:v>5014</x:v>
      </x:c>
      <x:c r="I3257" s="1" t="s">
        <x:v>5014</x:v>
      </x:c>
      <x:c r="J3257" s="1" t="n">
        <x:v>0.7</x:v>
      </x:c>
      <x:c r="K3257" s="1" t="n">
        <x:v>1.7</x:v>
      </x:c>
      <x:c r="L3257" s="15" t="n">
        <x:v>50.4</x:v>
      </x:c>
      <x:c r="M3257" s="11" t="b">
        <x:f aca="0">TRUE()</x:f>
        <x:v>1</x:v>
      </x:c>
      <x:c r="N3257" s="11" t="b">
        <x:f aca="0">FALSE()</x:f>
        <x:v>0</x:v>
      </x:c>
      <x:c r="O3257" s="1" t="s">
        <x:v>5015</x:v>
      </x:c>
      <x:c r="P3257" s="11" t="b">
        <x:f aca="0">FALSE()</x:f>
        <x:v>0</x:v>
      </x:c>
    </x:row>
    <x:row r="3258" ht="15" hidden="0" customHeight="1">
      <x:c r="A3258" s="1" t="s">
        <x:v>8413</x:v>
      </x:c>
      <x:c r="B3258" s="1" t="s">
        <x:v>4221</x:v>
      </x:c>
      <x:c r="C3258" s="14" t="n">
        <x:v>45536</x:v>
      </x:c>
      <x:c r="D3258" s="1" t="s">
        <x:v>5018</x:v>
      </x:c>
      <x:c r="E3258" s="1" t="s">
        <x:v>5189</x:v>
      </x:c>
      <x:c r="F3258" s="1" t="s">
        <x:v>5071</x:v>
      </x:c>
      <x:c r="G3258" s="1" t="s">
        <x:v>5072</x:v>
      </x:c>
      <x:c r="H3258" s="1" t="s">
        <x:v>5036</x:v>
      </x:c>
      <x:c r="I3258" s="1" t="s">
        <x:v>5032</x:v>
      </x:c>
      <x:c r="J3258" s="1" t="n">
        <x:v>5.7</x:v>
      </x:c>
      <x:c r="K3258" s="1" t="n">
        <x:v>23.6</x:v>
      </x:c>
      <x:c r="L3258" s="15" t="n">
        <x:v>785.45</x:v>
      </x:c>
      <x:c r="M3258" s="11" t="b">
        <x:f aca="0">TRUE()</x:f>
        <x:v>1</x:v>
      </x:c>
      <x:c r="N3258" s="11" t="b">
        <x:f aca="0">FALSE()</x:f>
        <x:v>0</x:v>
      </x:c>
      <x:c r="O3258" s="1" t="s">
        <x:v>5024</x:v>
      </x:c>
      <x:c r="P3258" s="11" t="b">
        <x:f aca="0">FALSE()</x:f>
        <x:v>0</x:v>
      </x:c>
    </x:row>
    <x:row r="3259" ht="15" hidden="0" customHeight="1">
      <x:c r="A3259" s="1" t="s">
        <x:v>8414</x:v>
      </x:c>
      <x:c r="B3259" s="1" t="s">
        <x:v>4221</x:v>
      </x:c>
      <x:c r="C3259" s="14" t="n">
        <x:v>45547</x:v>
      </x:c>
      <x:c r="D3259" s="1" t="s">
        <x:v>5010</x:v>
      </x:c>
      <x:c r="E3259" s="1" t="s">
        <x:v>5011</x:v>
      </x:c>
      <x:c r="F3259" s="1" t="s">
        <x:v>5012</x:v>
      </x:c>
      <x:c r="G3259" s="1" t="s">
        <x:v>5013</x:v>
      </x:c>
      <x:c r="H3259" s="1" t="s">
        <x:v>5014</x:v>
      </x:c>
      <x:c r="I3259" s="1" t="s">
        <x:v>5014</x:v>
      </x:c>
      <x:c r="J3259" s="1" t="n">
        <x:v>1.1</x:v>
      </x:c>
      <x:c r="K3259" s="1" t="n">
        <x:v>2.5</x:v>
      </x:c>
      <x:c r="L3259" s="15" t="n">
        <x:v>79.2</x:v>
      </x:c>
      <x:c r="M3259" s="11" t="b">
        <x:f aca="0">FALSE()</x:f>
        <x:v>0</x:v>
      </x:c>
      <x:c r="N3259" s="11" t="b">
        <x:f aca="0">FALSE()</x:f>
        <x:v>0</x:v>
      </x:c>
      <x:c r="O3259" s="1" t="s">
        <x:v>5015</x:v>
      </x:c>
      <x:c r="P3259" s="11" t="b">
        <x:f aca="0">FALSE()</x:f>
        <x:v>0</x:v>
      </x:c>
    </x:row>
    <x:row r="3260" ht="15" hidden="0" customHeight="1">
      <x:c r="A3260" s="1" t="s">
        <x:v>8415</x:v>
      </x:c>
      <x:c r="B3260" s="1" t="s">
        <x:v>4221</x:v>
      </x:c>
      <x:c r="C3260" s="14" t="n">
        <x:v>45627</x:v>
      </x:c>
      <x:c r="D3260" s="1" t="s">
        <x:v>5054</x:v>
      </x:c>
      <x:c r="E3260" s="1" t="s">
        <x:v>5055</x:v>
      </x:c>
      <x:c r="F3260" s="1" t="s">
        <x:v>5012</x:v>
      </x:c>
      <x:c r="G3260" s="1" t="s">
        <x:v>5013</x:v>
      </x:c>
      <x:c r="H3260" s="1" t="s">
        <x:v>5014</x:v>
      </x:c>
      <x:c r="I3260" s="1" t="s">
        <x:v>5014</x:v>
      </x:c>
      <x:c r="J3260" s="1" t="n">
        <x:v>0.7</x:v>
      </x:c>
      <x:c r="K3260" s="1" t="n">
        <x:v>1</x:v>
      </x:c>
      <x:c r="L3260" s="15" t="n">
        <x:v>50.4</x:v>
      </x:c>
      <x:c r="M3260" s="11" t="b">
        <x:f aca="0">TRUE()</x:f>
        <x:v>1</x:v>
      </x:c>
      <x:c r="N3260" s="11" t="b">
        <x:f aca="0">FALSE()</x:f>
        <x:v>0</x:v>
      </x:c>
      <x:c r="O3260" s="1" t="s">
        <x:v>5015</x:v>
      </x:c>
      <x:c r="P3260" s="11" t="b">
        <x:f aca="0">FALSE()</x:f>
        <x:v>0</x:v>
      </x:c>
    </x:row>
    <x:row r="3261" ht="15" hidden="0" customHeight="1">
      <x:c r="A3261" s="1" t="s">
        <x:v>8416</x:v>
      </x:c>
      <x:c r="B3261" s="1" t="s">
        <x:v>4221</x:v>
      </x:c>
      <x:c r="C3261" s="14" t="n">
        <x:v>45632</x:v>
      </x:c>
      <x:c r="D3261" s="1" t="s">
        <x:v>5010</x:v>
      </x:c>
      <x:c r="E3261" s="1" t="s">
        <x:v>5011</x:v>
      </x:c>
      <x:c r="F3261" s="1" t="s">
        <x:v>5012</x:v>
      </x:c>
      <x:c r="G3261" s="1" t="s">
        <x:v>5013</x:v>
      </x:c>
      <x:c r="H3261" s="1" t="s">
        <x:v>5014</x:v>
      </x:c>
      <x:c r="I3261" s="1" t="s">
        <x:v>5014</x:v>
      </x:c>
      <x:c r="J3261" s="1" t="n">
        <x:v>0.8</x:v>
      </x:c>
      <x:c r="K3261" s="1" t="n">
        <x:v>1.6</x:v>
      </x:c>
      <x:c r="L3261" s="15" t="n">
        <x:v>57.6</x:v>
      </x:c>
      <x:c r="M3261" s="11" t="b">
        <x:f aca="0">FALSE()</x:f>
        <x:v>0</x:v>
      </x:c>
      <x:c r="N3261" s="11" t="b">
        <x:f aca="0">FALSE()</x:f>
        <x:v>0</x:v>
      </x:c>
      <x:c r="O3261" s="1" t="s">
        <x:v>5015</x:v>
      </x:c>
      <x:c r="P3261" s="11" t="b">
        <x:f aca="0">FALSE()</x:f>
        <x:v>0</x:v>
      </x:c>
    </x:row>
    <x:row r="3262" ht="15" hidden="0" customHeight="1">
      <x:c r="A3262" s="1" t="s">
        <x:v>8417</x:v>
      </x:c>
      <x:c r="B3262" s="1" t="s">
        <x:v>4221</x:v>
      </x:c>
      <x:c r="C3262" s="14" t="n">
        <x:v>45736</x:v>
      </x:c>
      <x:c r="D3262" s="1" t="s">
        <x:v>5010</x:v>
      </x:c>
      <x:c r="E3262" s="1" t="s">
        <x:v>5011</x:v>
      </x:c>
      <x:c r="F3262" s="1" t="s">
        <x:v>5012</x:v>
      </x:c>
      <x:c r="G3262" s="1" t="s">
        <x:v>5013</x:v>
      </x:c>
      <x:c r="H3262" s="1" t="s">
        <x:v>5014</x:v>
      </x:c>
      <x:c r="I3262" s="1" t="s">
        <x:v>5014</x:v>
      </x:c>
      <x:c r="J3262" s="1" t="n">
        <x:v>1.2</x:v>
      </x:c>
      <x:c r="K3262" s="1" t="n">
        <x:v>2.2</x:v>
      </x:c>
      <x:c r="L3262" s="15" t="n">
        <x:v>86.4</x:v>
      </x:c>
      <x:c r="M3262" s="11" t="b">
        <x:f aca="0">TRUE()</x:f>
        <x:v>1</x:v>
      </x:c>
      <x:c r="N3262" s="11" t="b">
        <x:f aca="0">FALSE()</x:f>
        <x:v>0</x:v>
      </x:c>
      <x:c r="O3262" s="1" t="s">
        <x:v>5015</x:v>
      </x:c>
      <x:c r="P3262" s="11" t="b">
        <x:f aca="0">FALSE()</x:f>
        <x:v>0</x:v>
      </x:c>
    </x:row>
    <x:row r="3263" ht="15" hidden="0" customHeight="1">
      <x:c r="A3263" s="1" t="s">
        <x:v>8418</x:v>
      </x:c>
      <x:c r="B3263" s="1" t="s">
        <x:v>4221</x:v>
      </x:c>
      <x:c r="C3263" s="14" t="n">
        <x:v>45931</x:v>
      </x:c>
      <x:c r="D3263" s="1" t="s">
        <x:v>5018</x:v>
      </x:c>
      <x:c r="E3263" s="1" t="s">
        <x:v>5133</x:v>
      </x:c>
      <x:c r="F3263" s="1" t="s">
        <x:v>5071</x:v>
      </x:c>
      <x:c r="G3263" s="1" t="s">
        <x:v>5072</x:v>
      </x:c>
      <x:c r="H3263" s="1" t="s">
        <x:v>5031</x:v>
      </x:c>
      <x:c r="I3263" s="1" t="s">
        <x:v>5014</x:v>
      </x:c>
      <x:c r="J3263" s="1" t="n">
        <x:v>2.1</x:v>
      </x:c>
      <x:c r="K3263" s="1" t="n">
        <x:v>14.7</x:v>
      </x:c>
      <x:c r="L3263" s="15" t="n">
        <x:v>151.2</x:v>
      </x:c>
      <x:c r="M3263" s="11" t="b">
        <x:f aca="0">TRUE()</x:f>
        <x:v>1</x:v>
      </x:c>
      <x:c r="N3263" s="11" t="b">
        <x:f aca="0">FALSE()</x:f>
        <x:v>0</x:v>
      </x:c>
      <x:c r="O3263" s="1" t="s">
        <x:v>5078</x:v>
      </x:c>
      <x:c r="P3263" s="11" t="b">
        <x:f aca="0">FALSE()</x:f>
        <x:v>0</x:v>
      </x:c>
    </x:row>
    <x:row r="3264" ht="15" hidden="0" customHeight="1">
      <x:c r="A3264" s="1" t="s">
        <x:v>8419</x:v>
      </x:c>
      <x:c r="B3264" s="1" t="s">
        <x:v>4224</x:v>
      </x:c>
      <x:c r="C3264" s="14" t="n">
        <x:v>45481</x:v>
      </x:c>
      <x:c r="D3264" s="1" t="s">
        <x:v>5010</x:v>
      </x:c>
      <x:c r="E3264" s="1" t="s">
        <x:v>5011</x:v>
      </x:c>
      <x:c r="F3264" s="1" t="s">
        <x:v>5012</x:v>
      </x:c>
      <x:c r="G3264" s="1" t="s">
        <x:v>5013</x:v>
      </x:c>
      <x:c r="H3264" s="1" t="s">
        <x:v>5014</x:v>
      </x:c>
      <x:c r="I3264" s="1" t="s">
        <x:v>5014</x:v>
      </x:c>
      <x:c r="J3264" s="1" t="n">
        <x:v>0.7</x:v>
      </x:c>
      <x:c r="K3264" s="1" t="n">
        <x:v>1.2</x:v>
      </x:c>
      <x:c r="L3264" s="15" t="n">
        <x:v>50.4</x:v>
      </x:c>
      <x:c r="M3264" s="11" t="b">
        <x:f aca="0">TRUE()</x:f>
        <x:v>1</x:v>
      </x:c>
      <x:c r="N3264" s="11" t="b">
        <x:f aca="0">FALSE()</x:f>
        <x:v>0</x:v>
      </x:c>
      <x:c r="O3264" s="1" t="s">
        <x:v>5015</x:v>
      </x:c>
      <x:c r="P3264" s="11" t="b">
        <x:f aca="0">FALSE()</x:f>
        <x:v>0</x:v>
      </x:c>
    </x:row>
    <x:row r="3265" ht="15" hidden="0" customHeight="1">
      <x:c r="A3265" s="1" t="s">
        <x:v>8420</x:v>
      </x:c>
      <x:c r="B3265" s="1" t="s">
        <x:v>4224</x:v>
      </x:c>
      <x:c r="C3265" s="14" t="n">
        <x:v>45604</x:v>
      </x:c>
      <x:c r="D3265" s="1" t="s">
        <x:v>5010</x:v>
      </x:c>
      <x:c r="E3265" s="1" t="s">
        <x:v>5011</x:v>
      </x:c>
      <x:c r="F3265" s="1" t="s">
        <x:v>5012</x:v>
      </x:c>
      <x:c r="G3265" s="1" t="s">
        <x:v>5013</x:v>
      </x:c>
      <x:c r="H3265" s="1" t="s">
        <x:v>5014</x:v>
      </x:c>
      <x:c r="I3265" s="1" t="s">
        <x:v>5014</x:v>
      </x:c>
      <x:c r="J3265" s="1" t="n">
        <x:v>1.2</x:v>
      </x:c>
      <x:c r="K3265" s="1" t="n">
        <x:v>1.1</x:v>
      </x:c>
      <x:c r="L3265" s="15" t="n">
        <x:v>86.4</x:v>
      </x:c>
      <x:c r="M3265" s="11" t="b">
        <x:f aca="0">TRUE()</x:f>
        <x:v>1</x:v>
      </x:c>
      <x:c r="N3265" s="11" t="b">
        <x:f aca="0">FALSE()</x:f>
        <x:v>0</x:v>
      </x:c>
      <x:c r="O3265" s="1" t="s">
        <x:v>5015</x:v>
      </x:c>
      <x:c r="P3265" s="11" t="b">
        <x:f aca="0">FALSE()</x:f>
        <x:v>0</x:v>
      </x:c>
    </x:row>
    <x:row r="3266" ht="15" hidden="0" customHeight="1">
      <x:c r="A3266" s="1" t="s">
        <x:v>8421</x:v>
      </x:c>
      <x:c r="B3266" s="1" t="s">
        <x:v>4224</x:v>
      </x:c>
      <x:c r="C3266" s="14" t="n">
        <x:v>45651</x:v>
      </x:c>
      <x:c r="D3266" s="1" t="s">
        <x:v>5010</x:v>
      </x:c>
      <x:c r="E3266" s="1" t="s">
        <x:v>5011</x:v>
      </x:c>
      <x:c r="F3266" s="1" t="s">
        <x:v>5012</x:v>
      </x:c>
      <x:c r="G3266" s="1" t="s">
        <x:v>5013</x:v>
      </x:c>
      <x:c r="H3266" s="1" t="s">
        <x:v>5014</x:v>
      </x:c>
      <x:c r="I3266" s="1" t="s">
        <x:v>5014</x:v>
      </x:c>
      <x:c r="J3266" s="1" t="n">
        <x:v>1.8</x:v>
      </x:c>
      <x:c r="K3266" s="1" t="n">
        <x:v>2.5</x:v>
      </x:c>
      <x:c r="L3266" s="15" t="n">
        <x:v>129.6</x:v>
      </x:c>
      <x:c r="M3266" s="11" t="b">
        <x:f aca="0">TRUE()</x:f>
        <x:v>1</x:v>
      </x:c>
      <x:c r="N3266" s="11" t="b">
        <x:f aca="0">FALSE()</x:f>
        <x:v>0</x:v>
      </x:c>
      <x:c r="O3266" s="1" t="s">
        <x:v>5015</x:v>
      </x:c>
      <x:c r="P3266" s="11" t="b">
        <x:f aca="0">FALSE()</x:f>
        <x:v>0</x:v>
      </x:c>
    </x:row>
    <x:row r="3267" ht="15" hidden="0" customHeight="1">
      <x:c r="A3267" s="1" t="s">
        <x:v>8422</x:v>
      </x:c>
      <x:c r="B3267" s="1" t="s">
        <x:v>4224</x:v>
      </x:c>
      <x:c r="C3267" s="14" t="n">
        <x:v>46063</x:v>
      </x:c>
      <x:c r="D3267" s="1" t="s">
        <x:v>5018</x:v>
      </x:c>
      <x:c r="E3267" s="1" t="s">
        <x:v>5028</x:v>
      </x:c>
      <x:c r="F3267" s="1" t="s">
        <x:v>5029</x:v>
      </x:c>
      <x:c r="G3267" s="1" t="s">
        <x:v>5030</x:v>
      </x:c>
      <x:c r="H3267" s="1" t="s">
        <x:v>5031</x:v>
      </x:c>
      <x:c r="I3267" s="1" t="s">
        <x:v>5131</x:v>
      </x:c>
      <x:c r="J3267" s="1" t="n">
        <x:v>1.5</x:v>
      </x:c>
      <x:c r="K3267" s="1" t="n">
        <x:v>3.1</x:v>
      </x:c>
      <x:c r="L3267" s="15" t="n">
        <x:v>392.35</x:v>
      </x:c>
      <x:c r="M3267" s="11" t="b">
        <x:f aca="0">TRUE()</x:f>
        <x:v>1</x:v>
      </x:c>
      <x:c r="N3267" s="11" t="b">
        <x:f aca="0">FALSE()</x:f>
        <x:v>0</x:v>
      </x:c>
      <x:c r="O3267" s="1" t="s">
        <x:v>5037</x:v>
      </x:c>
      <x:c r="P3267" s="11" t="b">
        <x:f aca="0">FALSE()</x:f>
        <x:v>0</x:v>
      </x:c>
    </x:row>
    <x:row r="3268" ht="15" hidden="0" customHeight="1">
      <x:c r="A3268" s="1" t="s">
        <x:v>8423</x:v>
      </x:c>
      <x:c r="B3268" s="1" t="s">
        <x:v>4224</x:v>
      </x:c>
      <x:c r="C3268" s="14" t="n">
        <x:v>46145</x:v>
      </x:c>
      <x:c r="D3268" s="1" t="s">
        <x:v>5054</x:v>
      </x:c>
      <x:c r="E3268" s="1" t="s">
        <x:v>5055</x:v>
      </x:c>
      <x:c r="F3268" s="1" t="s">
        <x:v>5012</x:v>
      </x:c>
      <x:c r="G3268" s="1" t="s">
        <x:v>5013</x:v>
      </x:c>
      <x:c r="H3268" s="1" t="s">
        <x:v>5014</x:v>
      </x:c>
      <x:c r="I3268" s="1" t="s">
        <x:v>5014</x:v>
      </x:c>
      <x:c r="J3268" s="1" t="n">
        <x:v>0.5</x:v>
      </x:c>
      <x:c r="K3268" s="1" t="n">
        <x:v>1.2</x:v>
      </x:c>
      <x:c r="L3268" s="15" t="n">
        <x:v>36</x:v>
      </x:c>
      <x:c r="M3268" s="11" t="b">
        <x:f aca="0">TRUE()</x:f>
        <x:v>1</x:v>
      </x:c>
      <x:c r="N3268" s="11" t="b">
        <x:f aca="0">FALSE()</x:f>
        <x:v>0</x:v>
      </x:c>
      <x:c r="O3268" s="1" t="s">
        <x:v>5015</x:v>
      </x:c>
      <x:c r="P3268" s="11" t="b">
        <x:f aca="0">FALSE()</x:f>
        <x:v>0</x:v>
      </x:c>
    </x:row>
    <x:row r="3269" ht="15" hidden="0" customHeight="1">
      <x:c r="A3269" s="1" t="s">
        <x:v>8424</x:v>
      </x:c>
      <x:c r="B3269" s="1" t="s">
        <x:v>4227</x:v>
      </x:c>
      <x:c r="C3269" s="14" t="n">
        <x:v>45315</x:v>
      </x:c>
      <x:c r="D3269" s="1" t="s">
        <x:v>5010</x:v>
      </x:c>
      <x:c r="E3269" s="1" t="s">
        <x:v>5011</x:v>
      </x:c>
      <x:c r="F3269" s="1" t="s">
        <x:v>5012</x:v>
      </x:c>
      <x:c r="G3269" s="1" t="s">
        <x:v>5013</x:v>
      </x:c>
      <x:c r="H3269" s="1" t="s">
        <x:v>5014</x:v>
      </x:c>
      <x:c r="I3269" s="1" t="s">
        <x:v>5014</x:v>
      </x:c>
      <x:c r="J3269" s="1" t="n">
        <x:v>1.6</x:v>
      </x:c>
      <x:c r="K3269" s="1" t="n">
        <x:v>1.6</x:v>
      </x:c>
      <x:c r="L3269" s="15" t="n">
        <x:v>115.2</x:v>
      </x:c>
      <x:c r="M3269" s="11" t="b">
        <x:f aca="0">TRUE()</x:f>
        <x:v>1</x:v>
      </x:c>
      <x:c r="N3269" s="11" t="b">
        <x:f aca="0">FALSE()</x:f>
        <x:v>0</x:v>
      </x:c>
      <x:c r="O3269" s="1" t="s">
        <x:v>5015</x:v>
      </x:c>
      <x:c r="P3269" s="11" t="b">
        <x:f aca="0">FALSE()</x:f>
        <x:v>0</x:v>
      </x:c>
    </x:row>
    <x:row r="3270" ht="15" hidden="0" customHeight="1">
      <x:c r="A3270" s="1" t="s">
        <x:v>8425</x:v>
      </x:c>
      <x:c r="B3270" s="1" t="s">
        <x:v>4227</x:v>
      </x:c>
      <x:c r="C3270" s="14" t="n">
        <x:v>45391</x:v>
      </x:c>
      <x:c r="D3270" s="1" t="s">
        <x:v>5018</x:v>
      </x:c>
      <x:c r="E3270" s="1" t="s">
        <x:v>5176</x:v>
      </x:c>
      <x:c r="F3270" s="1" t="s">
        <x:v>5066</x:v>
      </x:c>
      <x:c r="G3270" s="1" t="s">
        <x:v>5067</x:v>
      </x:c>
      <x:c r="H3270" s="1" t="s">
        <x:v>5022</x:v>
      </x:c>
      <x:c r="I3270" s="1" t="s">
        <x:v>5039</x:v>
      </x:c>
      <x:c r="J3270" s="1" t="n">
        <x:v>0.3</x:v>
      </x:c>
      <x:c r="K3270" s="1" t="n">
        <x:v>8.1</x:v>
      </x:c>
      <x:c r="L3270" s="15" t="n">
        <x:v>419.83</x:v>
      </x:c>
      <x:c r="M3270" s="11" t="b">
        <x:f aca="0">TRUE()</x:f>
        <x:v>1</x:v>
      </x:c>
      <x:c r="N3270" s="11" t="b">
        <x:f aca="0">FALSE()</x:f>
        <x:v>0</x:v>
      </x:c>
      <x:c r="O3270" s="1" t="s">
        <x:v>5068</x:v>
      </x:c>
      <x:c r="P3270" s="11" t="b">
        <x:f aca="0">FALSE()</x:f>
        <x:v>0</x:v>
      </x:c>
    </x:row>
    <x:row r="3271" ht="15" hidden="0" customHeight="1">
      <x:c r="A3271" s="1" t="s">
        <x:v>8426</x:v>
      </x:c>
      <x:c r="B3271" s="1" t="s">
        <x:v>4227</x:v>
      </x:c>
      <x:c r="C3271" s="14" t="n">
        <x:v>45471</x:v>
      </x:c>
      <x:c r="D3271" s="1" t="s">
        <x:v>5054</x:v>
      </x:c>
      <x:c r="E3271" s="1" t="s">
        <x:v>5055</x:v>
      </x:c>
      <x:c r="F3271" s="1" t="s">
        <x:v>5012</x:v>
      </x:c>
      <x:c r="G3271" s="1" t="s">
        <x:v>5013</x:v>
      </x:c>
      <x:c r="H3271" s="1" t="s">
        <x:v>5014</x:v>
      </x:c>
      <x:c r="I3271" s="1" t="s">
        <x:v>5014</x:v>
      </x:c>
      <x:c r="J3271" s="1" t="n">
        <x:v>0.9</x:v>
      </x:c>
      <x:c r="K3271" s="1" t="n">
        <x:v>1.8</x:v>
      </x:c>
      <x:c r="L3271" s="15" t="n">
        <x:v>64.8</x:v>
      </x:c>
      <x:c r="M3271" s="11" t="b">
        <x:f aca="0">TRUE()</x:f>
        <x:v>1</x:v>
      </x:c>
      <x:c r="N3271" s="11" t="b">
        <x:f aca="0">FALSE()</x:f>
        <x:v>0</x:v>
      </x:c>
      <x:c r="O3271" s="1" t="s">
        <x:v>5015</x:v>
      </x:c>
      <x:c r="P3271" s="11" t="b">
        <x:f aca="0">FALSE()</x:f>
        <x:v>0</x:v>
      </x:c>
    </x:row>
    <x:row r="3272" ht="15" hidden="0" customHeight="1">
      <x:c r="A3272" s="1" t="s">
        <x:v>8427</x:v>
      </x:c>
      <x:c r="B3272" s="1" t="s">
        <x:v>4227</x:v>
      </x:c>
      <x:c r="C3272" s="14" t="n">
        <x:v>45659</x:v>
      </x:c>
      <x:c r="D3272" s="1" t="s">
        <x:v>5010</x:v>
      </x:c>
      <x:c r="E3272" s="1" t="s">
        <x:v>5011</x:v>
      </x:c>
      <x:c r="F3272" s="1" t="s">
        <x:v>5012</x:v>
      </x:c>
      <x:c r="G3272" s="1" t="s">
        <x:v>5013</x:v>
      </x:c>
      <x:c r="H3272" s="1" t="s">
        <x:v>5014</x:v>
      </x:c>
      <x:c r="I3272" s="1" t="s">
        <x:v>5014</x:v>
      </x:c>
      <x:c r="J3272" s="1" t="n">
        <x:v>0.9</x:v>
      </x:c>
      <x:c r="K3272" s="1" t="n">
        <x:v>1.9</x:v>
      </x:c>
      <x:c r="L3272" s="15" t="n">
        <x:v>64.8</x:v>
      </x:c>
      <x:c r="M3272" s="11" t="b">
        <x:f aca="0">TRUE()</x:f>
        <x:v>1</x:v>
      </x:c>
      <x:c r="N3272" s="11" t="b">
        <x:f aca="0">FALSE()</x:f>
        <x:v>0</x:v>
      </x:c>
      <x:c r="O3272" s="1" t="s">
        <x:v>5015</x:v>
      </x:c>
      <x:c r="P3272" s="11" t="b">
        <x:f aca="0">FALSE()</x:f>
        <x:v>0</x:v>
      </x:c>
    </x:row>
    <x:row r="3273" ht="15" hidden="0" customHeight="1">
      <x:c r="A3273" s="1" t="s">
        <x:v>8428</x:v>
      </x:c>
      <x:c r="B3273" s="1" t="s">
        <x:v>4227</x:v>
      </x:c>
      <x:c r="C3273" s="14" t="n">
        <x:v>45692</x:v>
      </x:c>
      <x:c r="D3273" s="1" t="s">
        <x:v>5018</x:v>
      </x:c>
      <x:c r="E3273" s="1" t="s">
        <x:v>5041</x:v>
      </x:c>
      <x:c r="F3273" s="1" t="s">
        <x:v>5042</x:v>
      </x:c>
      <x:c r="G3273" s="1" t="s">
        <x:v>5043</x:v>
      </x:c>
      <x:c r="H3273" s="1" t="s">
        <x:v>5031</x:v>
      </x:c>
      <x:c r="I3273" s="1" t="s">
        <x:v>5131</x:v>
      </x:c>
      <x:c r="J3273" s="1" t="n">
        <x:v>1.1</x:v>
      </x:c>
      <x:c r="K3273" s="1" t="n">
        <x:v>0.5</x:v>
      </x:c>
      <x:c r="L3273" s="15" t="n">
        <x:v>696.38</x:v>
      </x:c>
      <x:c r="M3273" s="11" t="b">
        <x:f aca="0">TRUE()</x:f>
        <x:v>1</x:v>
      </x:c>
      <x:c r="N3273" s="11" t="b">
        <x:f aca="0">FALSE()</x:f>
        <x:v>0</x:v>
      </x:c>
      <x:c r="O3273" s="1" t="s">
        <x:v>5098</x:v>
      </x:c>
      <x:c r="P3273" s="11" t="b">
        <x:f aca="0">FALSE()</x:f>
        <x:v>0</x:v>
      </x:c>
    </x:row>
    <x:row r="3274" ht="15" hidden="0" customHeight="1">
      <x:c r="A3274" s="1" t="s">
        <x:v>8429</x:v>
      </x:c>
      <x:c r="B3274" s="1" t="s">
        <x:v>4227</x:v>
      </x:c>
      <x:c r="C3274" s="14" t="n">
        <x:v>45741</x:v>
      </x:c>
      <x:c r="D3274" s="1" t="s">
        <x:v>5018</x:v>
      </x:c>
      <x:c r="E3274" s="1" t="s">
        <x:v>5390</x:v>
      </x:c>
      <x:c r="F3274" s="1" t="s">
        <x:v>5042</x:v>
      </x:c>
      <x:c r="G3274" s="1" t="s">
        <x:v>5043</x:v>
      </x:c>
      <x:c r="H3274" s="1" t="s">
        <x:v>5031</x:v>
      </x:c>
      <x:c r="I3274" s="1" t="s">
        <x:v>5044</x:v>
      </x:c>
      <x:c r="J3274" s="1" t="n">
        <x:v>1</x:v>
      </x:c>
      <x:c r="K3274" s="1" t="n">
        <x:v>12.5</x:v>
      </x:c>
      <x:c r="L3274" s="15" t="n">
        <x:v>719.02</x:v>
      </x:c>
      <x:c r="M3274" s="11" t="b">
        <x:f aca="0">FALSE()</x:f>
        <x:v>0</x:v>
      </x:c>
      <x:c r="N3274" s="11" t="b">
        <x:f aca="0">FALSE()</x:f>
        <x:v>0</x:v>
      </x:c>
      <x:c r="O3274" s="1" t="s">
        <x:v>5033</x:v>
      </x:c>
      <x:c r="P3274" s="11" t="b">
        <x:f aca="0">FALSE()</x:f>
        <x:v>0</x:v>
      </x:c>
    </x:row>
    <x:row r="3275" ht="15" hidden="0" customHeight="1">
      <x:c r="A3275" s="1" t="s">
        <x:v>8430</x:v>
      </x:c>
      <x:c r="B3275" s="1" t="s">
        <x:v>4227</x:v>
      </x:c>
      <x:c r="C3275" s="14" t="n">
        <x:v>46215</x:v>
      </x:c>
      <x:c r="D3275" s="1" t="s">
        <x:v>5018</x:v>
      </x:c>
      <x:c r="E3275" s="1" t="s">
        <x:v>5189</x:v>
      </x:c>
      <x:c r="F3275" s="1" t="s">
        <x:v>5071</x:v>
      </x:c>
      <x:c r="G3275" s="1" t="s">
        <x:v>5072</x:v>
      </x:c>
      <x:c r="H3275" s="1" t="s">
        <x:v>5031</x:v>
      </x:c>
      <x:c r="I3275" s="1" t="s">
        <x:v>5131</x:v>
      </x:c>
      <x:c r="J3275" s="1" t="n">
        <x:v>1.7</x:v>
      </x:c>
      <x:c r="K3275" s="1" t="n">
        <x:v>7.8</x:v>
      </x:c>
      <x:c r="L3275" s="15" t="n">
        <x:v>555.8</x:v>
      </x:c>
      <x:c r="M3275" s="11" t="b">
        <x:f aca="0">FALSE()</x:f>
        <x:v>0</x:v>
      </x:c>
      <x:c r="N3275" s="11" t="b">
        <x:f aca="0">FALSE()</x:f>
        <x:v>0</x:v>
      </x:c>
      <x:c r="O3275" s="1" t="s">
        <x:v>5037</x:v>
      </x:c>
      <x:c r="P3275" s="11" t="b">
        <x:f aca="0">FALSE()</x:f>
        <x:v>0</x:v>
      </x:c>
    </x:row>
    <x:row r="3276" ht="15" hidden="0" customHeight="1">
      <x:c r="A3276" s="1" t="s">
        <x:v>8431</x:v>
      </x:c>
      <x:c r="B3276" s="1" t="s">
        <x:v>4230</x:v>
      </x:c>
      <x:c r="C3276" s="14" t="n">
        <x:v>45395</x:v>
      </x:c>
      <x:c r="D3276" s="1" t="s">
        <x:v>5010</x:v>
      </x:c>
      <x:c r="E3276" s="1" t="s">
        <x:v>5011</x:v>
      </x:c>
      <x:c r="F3276" s="1" t="s">
        <x:v>5012</x:v>
      </x:c>
      <x:c r="G3276" s="1" t="s">
        <x:v>5013</x:v>
      </x:c>
      <x:c r="H3276" s="1" t="s">
        <x:v>5014</x:v>
      </x:c>
      <x:c r="I3276" s="1" t="s">
        <x:v>5014</x:v>
      </x:c>
      <x:c r="J3276" s="1" t="n">
        <x:v>1.3</x:v>
      </x:c>
      <x:c r="K3276" s="1" t="n">
        <x:v>1.5</x:v>
      </x:c>
      <x:c r="L3276" s="15" t="n">
        <x:v>93.6</x:v>
      </x:c>
      <x:c r="M3276" s="11" t="b">
        <x:f aca="0">TRUE()</x:f>
        <x:v>1</x:v>
      </x:c>
      <x:c r="N3276" s="11" t="b">
        <x:f aca="0">FALSE()</x:f>
        <x:v>0</x:v>
      </x:c>
      <x:c r="O3276" s="1" t="s">
        <x:v>5015</x:v>
      </x:c>
      <x:c r="P3276" s="11" t="b">
        <x:f aca="0">FALSE()</x:f>
        <x:v>0</x:v>
      </x:c>
    </x:row>
    <x:row r="3277" ht="15" hidden="0" customHeight="1">
      <x:c r="A3277" s="1" t="s">
        <x:v>8432</x:v>
      </x:c>
      <x:c r="B3277" s="1" t="s">
        <x:v>4230</x:v>
      </x:c>
      <x:c r="C3277" s="14" t="n">
        <x:v>45401</x:v>
      </x:c>
      <x:c r="D3277" s="1" t="s">
        <x:v>5010</x:v>
      </x:c>
      <x:c r="E3277" s="1" t="s">
        <x:v>5011</x:v>
      </x:c>
      <x:c r="F3277" s="1" t="s">
        <x:v>5012</x:v>
      </x:c>
      <x:c r="G3277" s="1" t="s">
        <x:v>5013</x:v>
      </x:c>
      <x:c r="H3277" s="1" t="s">
        <x:v>5014</x:v>
      </x:c>
      <x:c r="I3277" s="1" t="s">
        <x:v>5014</x:v>
      </x:c>
      <x:c r="J3277" s="1" t="n">
        <x:v>0.7</x:v>
      </x:c>
      <x:c r="K3277" s="1" t="n">
        <x:v>2.2</x:v>
      </x:c>
      <x:c r="L3277" s="15" t="n">
        <x:v>50.4</x:v>
      </x:c>
      <x:c r="M3277" s="11" t="b">
        <x:f aca="0">TRUE()</x:f>
        <x:v>1</x:v>
      </x:c>
      <x:c r="N3277" s="11" t="b">
        <x:f aca="0">FALSE()</x:f>
        <x:v>0</x:v>
      </x:c>
      <x:c r="O3277" s="1" t="s">
        <x:v>5015</x:v>
      </x:c>
      <x:c r="P3277" s="11" t="b">
        <x:f aca="0">FALSE()</x:f>
        <x:v>0</x:v>
      </x:c>
    </x:row>
    <x:row r="3278" ht="15" hidden="0" customHeight="1">
      <x:c r="A3278" s="1" t="s">
        <x:v>8433</x:v>
      </x:c>
      <x:c r="B3278" s="1" t="s">
        <x:v>4230</x:v>
      </x:c>
      <x:c r="C3278" s="14" t="n">
        <x:v>45536</x:v>
      </x:c>
      <x:c r="D3278" s="1" t="s">
        <x:v>5010</x:v>
      </x:c>
      <x:c r="E3278" s="1" t="s">
        <x:v>5011</x:v>
      </x:c>
      <x:c r="F3278" s="1" t="s">
        <x:v>5012</x:v>
      </x:c>
      <x:c r="G3278" s="1" t="s">
        <x:v>5013</x:v>
      </x:c>
      <x:c r="H3278" s="1" t="s">
        <x:v>5014</x:v>
      </x:c>
      <x:c r="I3278" s="1" t="s">
        <x:v>5014</x:v>
      </x:c>
      <x:c r="J3278" s="1" t="n">
        <x:v>1.3</x:v>
      </x:c>
      <x:c r="K3278" s="1" t="n">
        <x:v>0.7</x:v>
      </x:c>
      <x:c r="L3278" s="15" t="n">
        <x:v>93.6</x:v>
      </x:c>
      <x:c r="M3278" s="11" t="b">
        <x:f aca="0">FALSE()</x:f>
        <x:v>0</x:v>
      </x:c>
      <x:c r="N3278" s="11" t="b">
        <x:f aca="0">FALSE()</x:f>
        <x:v>0</x:v>
      </x:c>
      <x:c r="O3278" s="1" t="s">
        <x:v>5015</x:v>
      </x:c>
      <x:c r="P3278" s="11" t="b">
        <x:f aca="0">FALSE()</x:f>
        <x:v>0</x:v>
      </x:c>
    </x:row>
    <x:row r="3279" ht="15" hidden="0" customHeight="1">
      <x:c r="A3279" s="1" t="s">
        <x:v>8434</x:v>
      </x:c>
      <x:c r="B3279" s="1" t="s">
        <x:v>4233</x:v>
      </x:c>
      <x:c r="C3279" s="14" t="n">
        <x:v>45843</x:v>
      </x:c>
      <x:c r="D3279" s="1" t="s">
        <x:v>5010</x:v>
      </x:c>
      <x:c r="E3279" s="1" t="s">
        <x:v>5011</x:v>
      </x:c>
      <x:c r="F3279" s="1" t="s">
        <x:v>5012</x:v>
      </x:c>
      <x:c r="G3279" s="1" t="s">
        <x:v>5013</x:v>
      </x:c>
      <x:c r="H3279" s="1" t="s">
        <x:v>5014</x:v>
      </x:c>
      <x:c r="I3279" s="1" t="s">
        <x:v>5014</x:v>
      </x:c>
      <x:c r="J3279" s="1" t="n">
        <x:v>1.1</x:v>
      </x:c>
      <x:c r="K3279" s="1" t="n">
        <x:v>0.6</x:v>
      </x:c>
      <x:c r="L3279" s="15" t="n">
        <x:v>79.2</x:v>
      </x:c>
      <x:c r="M3279" s="11" t="b">
        <x:f aca="0">TRUE()</x:f>
        <x:v>1</x:v>
      </x:c>
      <x:c r="N3279" s="11" t="b">
        <x:f aca="0">FALSE()</x:f>
        <x:v>0</x:v>
      </x:c>
      <x:c r="O3279" s="1" t="s">
        <x:v>5015</x:v>
      </x:c>
      <x:c r="P3279" s="11" t="b">
        <x:f aca="0">FALSE()</x:f>
        <x:v>0</x:v>
      </x:c>
    </x:row>
    <x:row r="3280" ht="15" hidden="0" customHeight="1">
      <x:c r="A3280" s="1" t="s">
        <x:v>8435</x:v>
      </x:c>
      <x:c r="B3280" s="1" t="s">
        <x:v>4236</x:v>
      </x:c>
      <x:c r="C3280" s="14" t="n">
        <x:v>45339</x:v>
      </x:c>
      <x:c r="D3280" s="1" t="s">
        <x:v>5010</x:v>
      </x:c>
      <x:c r="E3280" s="1" t="s">
        <x:v>5011</x:v>
      </x:c>
      <x:c r="F3280" s="1" t="s">
        <x:v>5012</x:v>
      </x:c>
      <x:c r="G3280" s="1" t="s">
        <x:v>5013</x:v>
      </x:c>
      <x:c r="H3280" s="1" t="s">
        <x:v>5014</x:v>
      </x:c>
      <x:c r="I3280" s="1" t="s">
        <x:v>5014</x:v>
      </x:c>
      <x:c r="J3280" s="1" t="n">
        <x:v>0.8</x:v>
      </x:c>
      <x:c r="K3280" s="1" t="n">
        <x:v>2.7</x:v>
      </x:c>
      <x:c r="L3280" s="15" t="n">
        <x:v>57.6</x:v>
      </x:c>
      <x:c r="M3280" s="11" t="b">
        <x:f aca="0">TRUE()</x:f>
        <x:v>1</x:v>
      </x:c>
      <x:c r="N3280" s="11" t="b">
        <x:f aca="0">FALSE()</x:f>
        <x:v>0</x:v>
      </x:c>
      <x:c r="O3280" s="1" t="s">
        <x:v>5015</x:v>
      </x:c>
      <x:c r="P3280" s="11" t="b">
        <x:f aca="0">FALSE()</x:f>
        <x:v>0</x:v>
      </x:c>
    </x:row>
    <x:row r="3281" ht="15" hidden="0" customHeight="1">
      <x:c r="A3281" s="1" t="s">
        <x:v>8436</x:v>
      </x:c>
      <x:c r="B3281" s="1" t="s">
        <x:v>4236</x:v>
      </x:c>
      <x:c r="C3281" s="14" t="n">
        <x:v>45358</x:v>
      </x:c>
      <x:c r="D3281" s="1" t="s">
        <x:v>5010</x:v>
      </x:c>
      <x:c r="E3281" s="1" t="s">
        <x:v>5011</x:v>
      </x:c>
      <x:c r="F3281" s="1" t="s">
        <x:v>5012</x:v>
      </x:c>
      <x:c r="G3281" s="1" t="s">
        <x:v>5013</x:v>
      </x:c>
      <x:c r="H3281" s="1" t="s">
        <x:v>5014</x:v>
      </x:c>
      <x:c r="I3281" s="1" t="s">
        <x:v>5014</x:v>
      </x:c>
      <x:c r="J3281" s="1" t="n">
        <x:v>0.6</x:v>
      </x:c>
      <x:c r="K3281" s="1" t="n">
        <x:v>2.3</x:v>
      </x:c>
      <x:c r="L3281" s="15" t="n">
        <x:v>43.2</x:v>
      </x:c>
      <x:c r="M3281" s="11" t="b">
        <x:f aca="0">TRUE()</x:f>
        <x:v>1</x:v>
      </x:c>
      <x:c r="N3281" s="11" t="b">
        <x:f aca="0">FALSE()</x:f>
        <x:v>0</x:v>
      </x:c>
      <x:c r="O3281" s="1" t="s">
        <x:v>5015</x:v>
      </x:c>
      <x:c r="P3281" s="11" t="b">
        <x:f aca="0">FALSE()</x:f>
        <x:v>0</x:v>
      </x:c>
    </x:row>
    <x:row r="3282" ht="15" hidden="0" customHeight="1">
      <x:c r="A3282" s="1" t="s">
        <x:v>8437</x:v>
      </x:c>
      <x:c r="B3282" s="1" t="s">
        <x:v>4236</x:v>
      </x:c>
      <x:c r="C3282" s="14" t="n">
        <x:v>45880</x:v>
      </x:c>
      <x:c r="D3282" s="1" t="s">
        <x:v>5018</x:v>
      </x:c>
      <x:c r="E3282" s="1" t="s">
        <x:v>5070</x:v>
      </x:c>
      <x:c r="F3282" s="1" t="s">
        <x:v>5071</x:v>
      </x:c>
      <x:c r="G3282" s="1" t="s">
        <x:v>5072</x:v>
      </x:c>
      <x:c r="H3282" s="1" t="s">
        <x:v>5022</x:v>
      </x:c>
      <x:c r="I3282" s="1" t="s">
        <x:v>5032</x:v>
      </x:c>
      <x:c r="J3282" s="1" t="n">
        <x:v>2</x:v>
      </x:c>
      <x:c r="K3282" s="1" t="n">
        <x:v>12.8</x:v>
      </x:c>
      <x:c r="L3282" s="15" t="n">
        <x:v>401.6</x:v>
      </x:c>
      <x:c r="M3282" s="11" t="b">
        <x:f aca="0">FALSE()</x:f>
        <x:v>0</x:v>
      </x:c>
      <x:c r="N3282" s="11" t="b">
        <x:f aca="0">FALSE()</x:f>
        <x:v>0</x:v>
      </x:c>
      <x:c r="O3282" s="1" t="s">
        <x:v>5024</x:v>
      </x:c>
      <x:c r="P3282" s="11" t="b">
        <x:f aca="0">FALSE()</x:f>
        <x:v>0</x:v>
      </x:c>
    </x:row>
    <x:row r="3283" ht="15" hidden="0" customHeight="1">
      <x:c r="A3283" s="1" t="s">
        <x:v>8438</x:v>
      </x:c>
      <x:c r="B3283" s="1" t="s">
        <x:v>4236</x:v>
      </x:c>
      <x:c r="C3283" s="14" t="n">
        <x:v>46085</x:v>
      </x:c>
      <x:c r="D3283" s="1" t="s">
        <x:v>5018</x:v>
      </x:c>
      <x:c r="E3283" s="1" t="s">
        <x:v>5189</x:v>
      </x:c>
      <x:c r="F3283" s="1" t="s">
        <x:v>5071</x:v>
      </x:c>
      <x:c r="G3283" s="1" t="s">
        <x:v>5072</x:v>
      </x:c>
      <x:c r="H3283" s="1" t="s">
        <x:v>5022</x:v>
      </x:c>
      <x:c r="I3283" s="1" t="s">
        <x:v>5044</x:v>
      </x:c>
      <x:c r="J3283" s="1" t="n">
        <x:v>1.7</x:v>
      </x:c>
      <x:c r="K3283" s="1" t="n">
        <x:v>14</x:v>
      </x:c>
      <x:c r="L3283" s="15" t="n">
        <x:v>804.07</x:v>
      </x:c>
      <x:c r="M3283" s="11" t="b">
        <x:f aca="0">FALSE()</x:f>
        <x:v>0</x:v>
      </x:c>
      <x:c r="N3283" s="11" t="b">
        <x:f aca="0">FALSE()</x:f>
        <x:v>0</x:v>
      </x:c>
      <x:c r="O3283" s="1" t="s">
        <x:v>5078</x:v>
      </x:c>
      <x:c r="P3283" s="11" t="b">
        <x:f aca="0">TRUE()</x:f>
        <x:v>1</x:v>
      </x:c>
    </x:row>
    <x:row r="3284" ht="15" hidden="0" customHeight="1">
      <x:c r="A3284" s="1" t="s">
        <x:v>8439</x:v>
      </x:c>
      <x:c r="B3284" s="1" t="s">
        <x:v>4239</x:v>
      </x:c>
      <x:c r="C3284" s="14" t="n">
        <x:v>45565</x:v>
      </x:c>
      <x:c r="D3284" s="1" t="s">
        <x:v>5010</x:v>
      </x:c>
      <x:c r="E3284" s="1" t="s">
        <x:v>5011</x:v>
      </x:c>
      <x:c r="F3284" s="1" t="s">
        <x:v>5012</x:v>
      </x:c>
      <x:c r="G3284" s="1" t="s">
        <x:v>5013</x:v>
      </x:c>
      <x:c r="H3284" s="1" t="s">
        <x:v>5014</x:v>
      </x:c>
      <x:c r="I3284" s="1" t="s">
        <x:v>5014</x:v>
      </x:c>
      <x:c r="J3284" s="1" t="n">
        <x:v>1.4</x:v>
      </x:c>
      <x:c r="K3284" s="1" t="n">
        <x:v>3</x:v>
      </x:c>
      <x:c r="L3284" s="15" t="n">
        <x:v>100.8</x:v>
      </x:c>
      <x:c r="M3284" s="11" t="b">
        <x:f aca="0">TRUE()</x:f>
        <x:v>1</x:v>
      </x:c>
      <x:c r="N3284" s="11" t="b">
        <x:f aca="0">FALSE()</x:f>
        <x:v>0</x:v>
      </x:c>
      <x:c r="O3284" s="1" t="s">
        <x:v>5015</x:v>
      </x:c>
      <x:c r="P3284" s="11" t="b">
        <x:f aca="0">FALSE()</x:f>
        <x:v>0</x:v>
      </x:c>
    </x:row>
    <x:row r="3285" ht="15" hidden="0" customHeight="1">
      <x:c r="A3285" s="1" t="s">
        <x:v>8440</x:v>
      </x:c>
      <x:c r="B3285" s="1" t="s">
        <x:v>4239</x:v>
      </x:c>
      <x:c r="C3285" s="14" t="n">
        <x:v>45743</x:v>
      </x:c>
      <x:c r="D3285" s="1" t="s">
        <x:v>5010</x:v>
      </x:c>
      <x:c r="E3285" s="1" t="s">
        <x:v>5011</x:v>
      </x:c>
      <x:c r="F3285" s="1" t="s">
        <x:v>5012</x:v>
      </x:c>
      <x:c r="G3285" s="1" t="s">
        <x:v>5013</x:v>
      </x:c>
      <x:c r="H3285" s="1" t="s">
        <x:v>5014</x:v>
      </x:c>
      <x:c r="I3285" s="1" t="s">
        <x:v>5014</x:v>
      </x:c>
      <x:c r="J3285" s="1" t="n">
        <x:v>1.4</x:v>
      </x:c>
      <x:c r="K3285" s="1" t="n">
        <x:v>1.3</x:v>
      </x:c>
      <x:c r="L3285" s="15" t="n">
        <x:v>100.8</x:v>
      </x:c>
      <x:c r="M3285" s="11" t="b">
        <x:f aca="0">FALSE()</x:f>
        <x:v>0</x:v>
      </x:c>
      <x:c r="N3285" s="11" t="b">
        <x:f aca="0">FALSE()</x:f>
        <x:v>0</x:v>
      </x:c>
      <x:c r="O3285" s="1" t="s">
        <x:v>5015</x:v>
      </x:c>
      <x:c r="P3285" s="11" t="b">
        <x:f aca="0">FALSE()</x:f>
        <x:v>0</x:v>
      </x:c>
    </x:row>
    <x:row r="3286" ht="15" hidden="0" customHeight="1">
      <x:c r="A3286" s="1" t="s">
        <x:v>8441</x:v>
      </x:c>
      <x:c r="B3286" s="1" t="s">
        <x:v>4239</x:v>
      </x:c>
      <x:c r="C3286" s="14" t="n">
        <x:v>45936</x:v>
      </x:c>
      <x:c r="D3286" s="1" t="s">
        <x:v>5010</x:v>
      </x:c>
      <x:c r="E3286" s="1" t="s">
        <x:v>5011</x:v>
      </x:c>
      <x:c r="F3286" s="1" t="s">
        <x:v>5012</x:v>
      </x:c>
      <x:c r="G3286" s="1" t="s">
        <x:v>5013</x:v>
      </x:c>
      <x:c r="H3286" s="1" t="s">
        <x:v>5014</x:v>
      </x:c>
      <x:c r="I3286" s="1" t="s">
        <x:v>5014</x:v>
      </x:c>
      <x:c r="J3286" s="1" t="n">
        <x:v>1.2</x:v>
      </x:c>
      <x:c r="K3286" s="1" t="n">
        <x:v>1.9</x:v>
      </x:c>
      <x:c r="L3286" s="15" t="n">
        <x:v>86.4</x:v>
      </x:c>
      <x:c r="M3286" s="11" t="b">
        <x:f aca="0">TRUE()</x:f>
        <x:v>1</x:v>
      </x:c>
      <x:c r="N3286" s="11" t="b">
        <x:f aca="0">FALSE()</x:f>
        <x:v>0</x:v>
      </x:c>
      <x:c r="O3286" s="1" t="s">
        <x:v>5015</x:v>
      </x:c>
      <x:c r="P3286" s="11" t="b">
        <x:f aca="0">FALSE()</x:f>
        <x:v>0</x:v>
      </x:c>
    </x:row>
    <x:row r="3287" ht="15" hidden="0" customHeight="1">
      <x:c r="A3287" s="1" t="s">
        <x:v>8442</x:v>
      </x:c>
      <x:c r="B3287" s="1" t="s">
        <x:v>1794</x:v>
      </x:c>
      <x:c r="C3287" s="14" t="n">
        <x:v>46092</x:v>
      </x:c>
      <x:c r="D3287" s="1" t="s">
        <x:v>5010</x:v>
      </x:c>
      <x:c r="E3287" s="1" t="s">
        <x:v>5011</x:v>
      </x:c>
      <x:c r="F3287" s="1" t="s">
        <x:v>5012</x:v>
      </x:c>
      <x:c r="G3287" s="1" t="s">
        <x:v>5013</x:v>
      </x:c>
      <x:c r="H3287" s="1" t="s">
        <x:v>5014</x:v>
      </x:c>
      <x:c r="I3287" s="1" t="s">
        <x:v>5014</x:v>
      </x:c>
      <x:c r="J3287" s="1" t="n">
        <x:v>0.7</x:v>
      </x:c>
      <x:c r="K3287" s="1" t="n">
        <x:v>1.7</x:v>
      </x:c>
      <x:c r="L3287" s="15" t="n">
        <x:v>50.4</x:v>
      </x:c>
      <x:c r="M3287" s="11" t="b">
        <x:f aca="0">TRUE()</x:f>
        <x:v>1</x:v>
      </x:c>
      <x:c r="N3287" s="11" t="b">
        <x:f aca="0">FALSE()</x:f>
        <x:v>0</x:v>
      </x:c>
      <x:c r="O3287" s="1" t="s">
        <x:v>5015</x:v>
      </x:c>
      <x:c r="P3287" s="11" t="b">
        <x:f aca="0">FALSE()</x:f>
        <x:v>0</x:v>
      </x:c>
    </x:row>
    <x:row r="3288" ht="15" hidden="0" customHeight="1">
      <x:c r="A3288" s="1" t="s">
        <x:v>8443</x:v>
      </x:c>
      <x:c r="B3288" s="1" t="s">
        <x:v>1542</x:v>
      </x:c>
      <x:c r="C3288" s="14" t="n">
        <x:v>45741</x:v>
      </x:c>
      <x:c r="D3288" s="1" t="s">
        <x:v>5010</x:v>
      </x:c>
      <x:c r="E3288" s="1" t="s">
        <x:v>5011</x:v>
      </x:c>
      <x:c r="F3288" s="1" t="s">
        <x:v>5012</x:v>
      </x:c>
      <x:c r="G3288" s="1" t="s">
        <x:v>5013</x:v>
      </x:c>
      <x:c r="H3288" s="1" t="s">
        <x:v>5014</x:v>
      </x:c>
      <x:c r="I3288" s="1" t="s">
        <x:v>5014</x:v>
      </x:c>
      <x:c r="J3288" s="1" t="n">
        <x:v>1.8</x:v>
      </x:c>
      <x:c r="K3288" s="1" t="n">
        <x:v>2.2</x:v>
      </x:c>
      <x:c r="L3288" s="15" t="n">
        <x:v>129.6</x:v>
      </x:c>
      <x:c r="M3288" s="11" t="b">
        <x:f aca="0">TRUE()</x:f>
        <x:v>1</x:v>
      </x:c>
      <x:c r="N3288" s="11" t="b">
        <x:f aca="0">FALSE()</x:f>
        <x:v>0</x:v>
      </x:c>
      <x:c r="O3288" s="1" t="s">
        <x:v>5015</x:v>
      </x:c>
      <x:c r="P3288" s="11" t="b">
        <x:f aca="0">FALSE()</x:f>
        <x:v>0</x:v>
      </x:c>
    </x:row>
    <x:row r="3289" ht="15" hidden="0" customHeight="1">
      <x:c r="A3289" s="1" t="s">
        <x:v>8444</x:v>
      </x:c>
      <x:c r="B3289" s="1" t="s">
        <x:v>1542</x:v>
      </x:c>
      <x:c r="C3289" s="14" t="n">
        <x:v>46179</x:v>
      </x:c>
      <x:c r="D3289" s="1" t="s">
        <x:v>5010</x:v>
      </x:c>
      <x:c r="E3289" s="1" t="s">
        <x:v>5011</x:v>
      </x:c>
      <x:c r="F3289" s="1" t="s">
        <x:v>5012</x:v>
      </x:c>
      <x:c r="G3289" s="1" t="s">
        <x:v>5013</x:v>
      </x:c>
      <x:c r="H3289" s="1" t="s">
        <x:v>5014</x:v>
      </x:c>
      <x:c r="I3289" s="1" t="s">
        <x:v>5014</x:v>
      </x:c>
      <x:c r="J3289" s="1" t="n">
        <x:v>1.1</x:v>
      </x:c>
      <x:c r="K3289" s="1" t="n">
        <x:v>1.7</x:v>
      </x:c>
      <x:c r="L3289" s="15" t="n">
        <x:v>79.2</x:v>
      </x:c>
      <x:c r="M3289" s="11" t="b">
        <x:f aca="0">TRUE()</x:f>
        <x:v>1</x:v>
      </x:c>
      <x:c r="N3289" s="11" t="b">
        <x:f aca="0">FALSE()</x:f>
        <x:v>0</x:v>
      </x:c>
      <x:c r="O3289" s="1" t="s">
        <x:v>5015</x:v>
      </x:c>
      <x:c r="P3289" s="11" t="b">
        <x:f aca="0">FALSE()</x:f>
        <x:v>0</x:v>
      </x:c>
    </x:row>
    <x:row r="3290" ht="15" hidden="0" customHeight="1">
      <x:c r="A3290" s="1" t="s">
        <x:v>8445</x:v>
      </x:c>
      <x:c r="B3290" s="1" t="s">
        <x:v>1545</x:v>
      </x:c>
      <x:c r="C3290" s="14" t="n">
        <x:v>45382</x:v>
      </x:c>
      <x:c r="D3290" s="1" t="s">
        <x:v>5010</x:v>
      </x:c>
      <x:c r="E3290" s="1" t="s">
        <x:v>5011</x:v>
      </x:c>
      <x:c r="F3290" s="1" t="s">
        <x:v>5012</x:v>
      </x:c>
      <x:c r="G3290" s="1" t="s">
        <x:v>5013</x:v>
      </x:c>
      <x:c r="H3290" s="1" t="s">
        <x:v>5014</x:v>
      </x:c>
      <x:c r="I3290" s="1" t="s">
        <x:v>5014</x:v>
      </x:c>
      <x:c r="J3290" s="1" t="n">
        <x:v>1.6</x:v>
      </x:c>
      <x:c r="K3290" s="1" t="n">
        <x:v>2.2</x:v>
      </x:c>
      <x:c r="L3290" s="15" t="n">
        <x:v>115.2</x:v>
      </x:c>
      <x:c r="M3290" s="11" t="b">
        <x:f aca="0">FALSE()</x:f>
        <x:v>0</x:v>
      </x:c>
      <x:c r="N3290" s="11" t="b">
        <x:f aca="0">FALSE()</x:f>
        <x:v>0</x:v>
      </x:c>
      <x:c r="O3290" s="1" t="s">
        <x:v>5015</x:v>
      </x:c>
      <x:c r="P3290" s="11" t="b">
        <x:f aca="0">FALSE()</x:f>
        <x:v>0</x:v>
      </x:c>
    </x:row>
    <x:row r="3291" ht="15" hidden="0" customHeight="1">
      <x:c r="A3291" s="1" t="s">
        <x:v>8446</x:v>
      </x:c>
      <x:c r="B3291" s="1" t="s">
        <x:v>1545</x:v>
      </x:c>
      <x:c r="C3291" s="14" t="n">
        <x:v>45631</x:v>
      </x:c>
      <x:c r="D3291" s="1" t="s">
        <x:v>5054</x:v>
      </x:c>
      <x:c r="E3291" s="1" t="s">
        <x:v>5055</x:v>
      </x:c>
      <x:c r="F3291" s="1" t="s">
        <x:v>5012</x:v>
      </x:c>
      <x:c r="G3291" s="1" t="s">
        <x:v>5013</x:v>
      </x:c>
      <x:c r="H3291" s="1" t="s">
        <x:v>5014</x:v>
      </x:c>
      <x:c r="I3291" s="1" t="s">
        <x:v>5014</x:v>
      </x:c>
      <x:c r="J3291" s="1" t="n">
        <x:v>1.9</x:v>
      </x:c>
      <x:c r="K3291" s="1" t="n">
        <x:v>2.2</x:v>
      </x:c>
      <x:c r="L3291" s="15" t="n">
        <x:v>136.8</x:v>
      </x:c>
      <x:c r="M3291" s="11" t="b">
        <x:f aca="0">TRUE()</x:f>
        <x:v>1</x:v>
      </x:c>
      <x:c r="N3291" s="11" t="b">
        <x:f aca="0">FALSE()</x:f>
        <x:v>0</x:v>
      </x:c>
      <x:c r="O3291" s="1" t="s">
        <x:v>5015</x:v>
      </x:c>
      <x:c r="P3291" s="11" t="b">
        <x:f aca="0">FALSE()</x:f>
        <x:v>0</x:v>
      </x:c>
    </x:row>
    <x:row r="3292" ht="15" hidden="0" customHeight="1">
      <x:c r="A3292" s="1" t="s">
        <x:v>8447</x:v>
      </x:c>
      <x:c r="B3292" s="1" t="s">
        <x:v>1545</x:v>
      </x:c>
      <x:c r="C3292" s="14" t="n">
        <x:v>45877</x:v>
      </x:c>
      <x:c r="D3292" s="1" t="s">
        <x:v>5010</x:v>
      </x:c>
      <x:c r="E3292" s="1" t="s">
        <x:v>5011</x:v>
      </x:c>
      <x:c r="F3292" s="1" t="s">
        <x:v>5012</x:v>
      </x:c>
      <x:c r="G3292" s="1" t="s">
        <x:v>5013</x:v>
      </x:c>
      <x:c r="H3292" s="1" t="s">
        <x:v>5014</x:v>
      </x:c>
      <x:c r="I3292" s="1" t="s">
        <x:v>5014</x:v>
      </x:c>
      <x:c r="J3292" s="1" t="n">
        <x:v>1.1</x:v>
      </x:c>
      <x:c r="K3292" s="1" t="n">
        <x:v>1.8</x:v>
      </x:c>
      <x:c r="L3292" s="15" t="n">
        <x:v>79.2</x:v>
      </x:c>
      <x:c r="M3292" s="11" t="b">
        <x:f aca="0">TRUE()</x:f>
        <x:v>1</x:v>
      </x:c>
      <x:c r="N3292" s="11" t="b">
        <x:f aca="0">FALSE()</x:f>
        <x:v>0</x:v>
      </x:c>
      <x:c r="O3292" s="1" t="s">
        <x:v>5015</x:v>
      </x:c>
      <x:c r="P3292" s="11" t="b">
        <x:f aca="0">FALSE()</x:f>
        <x:v>0</x:v>
      </x:c>
    </x:row>
    <x:row r="3293" ht="15" hidden="0" customHeight="1">
      <x:c r="A3293" s="1" t="s">
        <x:v>8448</x:v>
      </x:c>
      <x:c r="B3293" s="1" t="s">
        <x:v>1545</x:v>
      </x:c>
      <x:c r="C3293" s="14" t="n">
        <x:v>45974</x:v>
      </x:c>
      <x:c r="D3293" s="1" t="s">
        <x:v>5018</x:v>
      </x:c>
      <x:c r="E3293" s="1" t="s">
        <x:v>5091</x:v>
      </x:c>
      <x:c r="F3293" s="1" t="s">
        <x:v>5020</x:v>
      </x:c>
      <x:c r="G3293" s="1" t="s">
        <x:v>5021</x:v>
      </x:c>
      <x:c r="H3293" s="1" t="s">
        <x:v>5031</x:v>
      </x:c>
      <x:c r="I3293" s="1" t="s">
        <x:v>5014</x:v>
      </x:c>
      <x:c r="J3293" s="1" t="n">
        <x:v>0.8</x:v>
      </x:c>
      <x:c r="K3293" s="1" t="n">
        <x:v>4.2</x:v>
      </x:c>
      <x:c r="L3293" s="15" t="n">
        <x:v>57.6</x:v>
      </x:c>
      <x:c r="M3293" s="11" t="b">
        <x:f aca="0">TRUE()</x:f>
        <x:v>1</x:v>
      </x:c>
      <x:c r="N3293" s="11" t="b">
        <x:f aca="0">FALSE()</x:f>
        <x:v>0</x:v>
      </x:c>
      <x:c r="O3293" s="1" t="s">
        <x:v>5024</x:v>
      </x:c>
      <x:c r="P3293" s="11" t="b">
        <x:f aca="0">FALSE()</x:f>
        <x:v>0</x:v>
      </x:c>
    </x:row>
    <x:row r="3294" ht="15" hidden="0" customHeight="1">
      <x:c r="A3294" s="1" t="s">
        <x:v>8449</x:v>
      </x:c>
      <x:c r="B3294" s="1" t="s">
        <x:v>1547</x:v>
      </x:c>
      <x:c r="C3294" s="14" t="n">
        <x:v>45418</x:v>
      </x:c>
      <x:c r="D3294" s="1" t="s">
        <x:v>5010</x:v>
      </x:c>
      <x:c r="E3294" s="1" t="s">
        <x:v>5011</x:v>
      </x:c>
      <x:c r="F3294" s="1" t="s">
        <x:v>5012</x:v>
      </x:c>
      <x:c r="G3294" s="1" t="s">
        <x:v>5013</x:v>
      </x:c>
      <x:c r="H3294" s="1" t="s">
        <x:v>5014</x:v>
      </x:c>
      <x:c r="I3294" s="1" t="s">
        <x:v>5014</x:v>
      </x:c>
      <x:c r="J3294" s="1" t="n">
        <x:v>1.3</x:v>
      </x:c>
      <x:c r="K3294" s="1" t="n">
        <x:v>0.2</x:v>
      </x:c>
      <x:c r="L3294" s="15" t="n">
        <x:v>93.6</x:v>
      </x:c>
      <x:c r="M3294" s="11" t="b">
        <x:f aca="0">TRUE()</x:f>
        <x:v>1</x:v>
      </x:c>
      <x:c r="N3294" s="11" t="b">
        <x:f aca="0">FALSE()</x:f>
        <x:v>0</x:v>
      </x:c>
      <x:c r="O3294" s="1" t="s">
        <x:v>5015</x:v>
      </x:c>
      <x:c r="P3294" s="11" t="b">
        <x:f aca="0">FALSE()</x:f>
        <x:v>0</x:v>
      </x:c>
    </x:row>
    <x:row r="3295" ht="15" hidden="0" customHeight="1">
      <x:c r="A3295" s="1" t="s">
        <x:v>8450</x:v>
      </x:c>
      <x:c r="B3295" s="1" t="s">
        <x:v>1547</x:v>
      </x:c>
      <x:c r="C3295" s="14" t="n">
        <x:v>45966</x:v>
      </x:c>
      <x:c r="D3295" s="1" t="s">
        <x:v>5010</x:v>
      </x:c>
      <x:c r="E3295" s="1" t="s">
        <x:v>5011</x:v>
      </x:c>
      <x:c r="F3295" s="1" t="s">
        <x:v>5012</x:v>
      </x:c>
      <x:c r="G3295" s="1" t="s">
        <x:v>5013</x:v>
      </x:c>
      <x:c r="H3295" s="1" t="s">
        <x:v>5014</x:v>
      </x:c>
      <x:c r="I3295" s="1" t="s">
        <x:v>5014</x:v>
      </x:c>
      <x:c r="J3295" s="1" t="n">
        <x:v>0.8</x:v>
      </x:c>
      <x:c r="K3295" s="1" t="n">
        <x:v>0.2</x:v>
      </x:c>
      <x:c r="L3295" s="15" t="n">
        <x:v>57.6</x:v>
      </x:c>
      <x:c r="M3295" s="11" t="b">
        <x:f aca="0">TRUE()</x:f>
        <x:v>1</x:v>
      </x:c>
      <x:c r="N3295" s="11" t="b">
        <x:f aca="0">FALSE()</x:f>
        <x:v>0</x:v>
      </x:c>
      <x:c r="O3295" s="1" t="s">
        <x:v>5015</x:v>
      </x:c>
      <x:c r="P3295" s="11" t="b">
        <x:f aca="0">FALSE()</x:f>
        <x:v>0</x:v>
      </x:c>
    </x:row>
    <x:row r="3296" ht="15" hidden="0" customHeight="1">
      <x:c r="A3296" s="1" t="s">
        <x:v>8451</x:v>
      </x:c>
      <x:c r="B3296" s="1" t="s">
        <x:v>1548</x:v>
      </x:c>
      <x:c r="C3296" s="14" t="n">
        <x:v>45670</x:v>
      </x:c>
      <x:c r="D3296" s="1" t="s">
        <x:v>5018</x:v>
      </x:c>
      <x:c r="E3296" s="1" t="s">
        <x:v>5075</x:v>
      </x:c>
      <x:c r="F3296" s="1" t="s">
        <x:v>5076</x:v>
      </x:c>
      <x:c r="G3296" s="1" t="s">
        <x:v>5077</x:v>
      </x:c>
      <x:c r="H3296" s="1" t="s">
        <x:v>5022</x:v>
      </x:c>
      <x:c r="I3296" s="1" t="s">
        <x:v>5131</x:v>
      </x:c>
      <x:c r="J3296" s="1" t="n">
        <x:v>0.3</x:v>
      </x:c>
      <x:c r="K3296" s="1" t="n">
        <x:v>3.5</x:v>
      </x:c>
      <x:c r="L3296" s="15" t="n">
        <x:v>457.64</x:v>
      </x:c>
      <x:c r="M3296" s="11" t="b">
        <x:f aca="0">TRUE()</x:f>
        <x:v>1</x:v>
      </x:c>
      <x:c r="N3296" s="11" t="b">
        <x:f aca="0">FALSE()</x:f>
        <x:v>0</x:v>
      </x:c>
      <x:c r="O3296" s="1" t="s">
        <x:v>5073</x:v>
      </x:c>
      <x:c r="P3296" s="11" t="b">
        <x:f aca="0">FALSE()</x:f>
        <x:v>0</x:v>
      </x:c>
    </x:row>
    <x:row r="3297" ht="15" hidden="0" customHeight="1">
      <x:c r="A3297" s="1" t="s">
        <x:v>8452</x:v>
      </x:c>
      <x:c r="B3297" s="1" t="s">
        <x:v>1548</x:v>
      </x:c>
      <x:c r="C3297" s="14" t="n">
        <x:v>45761</x:v>
      </x:c>
      <x:c r="D3297" s="1" t="s">
        <x:v>5010</x:v>
      </x:c>
      <x:c r="E3297" s="1" t="s">
        <x:v>5011</x:v>
      </x:c>
      <x:c r="F3297" s="1" t="s">
        <x:v>5012</x:v>
      </x:c>
      <x:c r="G3297" s="1" t="s">
        <x:v>5013</x:v>
      </x:c>
      <x:c r="H3297" s="1" t="s">
        <x:v>5014</x:v>
      </x:c>
      <x:c r="I3297" s="1" t="s">
        <x:v>5014</x:v>
      </x:c>
      <x:c r="J3297" s="1" t="n">
        <x:v>1.4</x:v>
      </x:c>
      <x:c r="K3297" s="1" t="n">
        <x:v>1.1</x:v>
      </x:c>
      <x:c r="L3297" s="15" t="n">
        <x:v>100.8</x:v>
      </x:c>
      <x:c r="M3297" s="11" t="b">
        <x:f aca="0">TRUE()</x:f>
        <x:v>1</x:v>
      </x:c>
      <x:c r="N3297" s="11" t="b">
        <x:f aca="0">FALSE()</x:f>
        <x:v>0</x:v>
      </x:c>
      <x:c r="O3297" s="1" t="s">
        <x:v>5015</x:v>
      </x:c>
      <x:c r="P3297" s="11" t="b">
        <x:f aca="0">FALSE()</x:f>
        <x:v>0</x:v>
      </x:c>
    </x:row>
    <x:row r="3298" ht="15" hidden="0" customHeight="1">
      <x:c r="A3298" s="1" t="s">
        <x:v>8453</x:v>
      </x:c>
      <x:c r="B3298" s="1" t="s">
        <x:v>1548</x:v>
      </x:c>
      <x:c r="C3298" s="14" t="n">
        <x:v>45910</x:v>
      </x:c>
      <x:c r="D3298" s="1" t="s">
        <x:v>5018</x:v>
      </x:c>
      <x:c r="E3298" s="1" t="s">
        <x:v>5075</x:v>
      </x:c>
      <x:c r="F3298" s="1" t="s">
        <x:v>5076</x:v>
      </x:c>
      <x:c r="G3298" s="1" t="s">
        <x:v>5077</x:v>
      </x:c>
      <x:c r="H3298" s="1" t="s">
        <x:v>5022</x:v>
      </x:c>
      <x:c r="I3298" s="1" t="s">
        <x:v>5059</x:v>
      </x:c>
      <x:c r="J3298" s="1" t="n">
        <x:v>1.5</x:v>
      </x:c>
      <x:c r="K3298" s="1" t="n">
        <x:v>2.9</x:v>
      </x:c>
      <x:c r="L3298" s="15" t="n">
        <x:v>781.35</x:v>
      </x:c>
      <x:c r="M3298" s="11" t="b">
        <x:f aca="0">TRUE()</x:f>
        <x:v>1</x:v>
      </x:c>
      <x:c r="N3298" s="11" t="b">
        <x:f aca="0">FALSE()</x:f>
        <x:v>0</x:v>
      </x:c>
      <x:c r="O3298" s="1" t="s">
        <x:v>5078</x:v>
      </x:c>
      <x:c r="P3298" s="11" t="b">
        <x:f aca="0">FALSE()</x:f>
        <x:v>0</x:v>
      </x:c>
    </x:row>
    <x:row r="3299" ht="15" hidden="0" customHeight="1">
      <x:c r="A3299" s="1" t="s">
        <x:v>8454</x:v>
      </x:c>
      <x:c r="B3299" s="1" t="s">
        <x:v>1548</x:v>
      </x:c>
      <x:c r="C3299" s="14" t="n">
        <x:v>45910</x:v>
      </x:c>
      <x:c r="D3299" s="1" t="s">
        <x:v>5010</x:v>
      </x:c>
      <x:c r="E3299" s="1" t="s">
        <x:v>5011</x:v>
      </x:c>
      <x:c r="F3299" s="1" t="s">
        <x:v>5012</x:v>
      </x:c>
      <x:c r="G3299" s="1" t="s">
        <x:v>5013</x:v>
      </x:c>
      <x:c r="H3299" s="1" t="s">
        <x:v>5014</x:v>
      </x:c>
      <x:c r="I3299" s="1" t="s">
        <x:v>5014</x:v>
      </x:c>
      <x:c r="J3299" s="1" t="n">
        <x:v>0.7</x:v>
      </x:c>
      <x:c r="K3299" s="1" t="n">
        <x:v>0.9</x:v>
      </x:c>
      <x:c r="L3299" s="15" t="n">
        <x:v>50.4</x:v>
      </x:c>
      <x:c r="M3299" s="11" t="b">
        <x:f aca="0">TRUE()</x:f>
        <x:v>1</x:v>
      </x:c>
      <x:c r="N3299" s="11" t="b">
        <x:f aca="0">FALSE()</x:f>
        <x:v>0</x:v>
      </x:c>
      <x:c r="O3299" s="1" t="s">
        <x:v>5015</x:v>
      </x:c>
      <x:c r="P3299" s="11" t="b">
        <x:f aca="0">FALSE()</x:f>
        <x:v>0</x:v>
      </x:c>
    </x:row>
    <x:row r="3300" ht="15" hidden="0" customHeight="1">
      <x:c r="A3300" s="1" t="s">
        <x:v>8455</x:v>
      </x:c>
      <x:c r="B3300" s="1" t="s">
        <x:v>1548</x:v>
      </x:c>
      <x:c r="C3300" s="14" t="n">
        <x:v>46048</x:v>
      </x:c>
      <x:c r="D3300" s="1" t="s">
        <x:v>5010</x:v>
      </x:c>
      <x:c r="E3300" s="1" t="s">
        <x:v>5011</x:v>
      </x:c>
      <x:c r="F3300" s="1" t="s">
        <x:v>5012</x:v>
      </x:c>
      <x:c r="G3300" s="1" t="s">
        <x:v>5013</x:v>
      </x:c>
      <x:c r="H3300" s="1" t="s">
        <x:v>5014</x:v>
      </x:c>
      <x:c r="I3300" s="1" t="s">
        <x:v>5014</x:v>
      </x:c>
      <x:c r="J3300" s="1" t="n">
        <x:v>1.2</x:v>
      </x:c>
      <x:c r="K3300" s="1" t="n">
        <x:v>0.2</x:v>
      </x:c>
      <x:c r="L3300" s="15" t="n">
        <x:v>86.4</x:v>
      </x:c>
      <x:c r="M3300" s="11" t="b">
        <x:f aca="0">TRUE()</x:f>
        <x:v>1</x:v>
      </x:c>
      <x:c r="N3300" s="11" t="b">
        <x:f aca="0">FALSE()</x:f>
        <x:v>0</x:v>
      </x:c>
      <x:c r="O3300" s="1" t="s">
        <x:v>5015</x:v>
      </x:c>
      <x:c r="P3300" s="11" t="b">
        <x:f aca="0">FALSE()</x:f>
        <x:v>0</x:v>
      </x:c>
    </x:row>
    <x:row r="3301" ht="15" hidden="0" customHeight="1">
      <x:c r="A3301" s="1" t="s">
        <x:v>8456</x:v>
      </x:c>
      <x:c r="B3301" s="1" t="s">
        <x:v>1548</x:v>
      </x:c>
      <x:c r="C3301" s="14" t="n">
        <x:v>46140</x:v>
      </x:c>
      <x:c r="D3301" s="1" t="s">
        <x:v>5018</x:v>
      </x:c>
      <x:c r="E3301" s="1" t="s">
        <x:v>5070</x:v>
      </x:c>
      <x:c r="F3301" s="1" t="s">
        <x:v>5071</x:v>
      </x:c>
      <x:c r="G3301" s="1" t="s">
        <x:v>5072</x:v>
      </x:c>
      <x:c r="H3301" s="1" t="s">
        <x:v>5022</x:v>
      </x:c>
      <x:c r="I3301" s="1" t="s">
        <x:v>5014</x:v>
      </x:c>
      <x:c r="J3301" s="1" t="n">
        <x:v>1.9</x:v>
      </x:c>
      <x:c r="K3301" s="1" t="n">
        <x:v>5.5</x:v>
      </x:c>
      <x:c r="L3301" s="15" t="n">
        <x:v>136.8</x:v>
      </x:c>
      <x:c r="M3301" s="11" t="b">
        <x:f aca="0">FALSE()</x:f>
        <x:v>0</x:v>
      </x:c>
      <x:c r="N3301" s="11" t="b">
        <x:f aca="0">FALSE()</x:f>
        <x:v>0</x:v>
      </x:c>
      <x:c r="O3301" s="1" t="s">
        <x:v>5098</x:v>
      </x:c>
      <x:c r="P3301" s="11" t="b">
        <x:f aca="0">FALSE()</x:f>
        <x:v>0</x:v>
      </x:c>
    </x:row>
    <x:row r="3302" ht="15" hidden="0" customHeight="1">
      <x:c r="A3302" s="1" t="s">
        <x:v>8457</x:v>
      </x:c>
      <x:c r="B3302" s="1" t="s">
        <x:v>4252</x:v>
      </x:c>
      <x:c r="C3302" s="14" t="n">
        <x:v>45319</x:v>
      </x:c>
      <x:c r="D3302" s="1" t="s">
        <x:v>5018</x:v>
      </x:c>
      <x:c r="E3302" s="1" t="s">
        <x:v>5189</x:v>
      </x:c>
      <x:c r="F3302" s="1" t="s">
        <x:v>5071</x:v>
      </x:c>
      <x:c r="G3302" s="1" t="s">
        <x:v>5072</x:v>
      </x:c>
      <x:c r="H3302" s="1" t="s">
        <x:v>5031</x:v>
      </x:c>
      <x:c r="I3302" s="1" t="s">
        <x:v>5023</x:v>
      </x:c>
      <x:c r="J3302" s="1" t="n">
        <x:v>3.4</x:v>
      </x:c>
      <x:c r="K3302" s="1" t="n">
        <x:v>8.7</x:v>
      </x:c>
      <x:c r="L3302" s="15" t="n">
        <x:v>1080.88</x:v>
      </x:c>
      <x:c r="M3302" s="11" t="b">
        <x:f aca="0">FALSE()</x:f>
        <x:v>0</x:v>
      </x:c>
      <x:c r="N3302" s="11" t="b">
        <x:f aca="0">FALSE()</x:f>
        <x:v>0</x:v>
      </x:c>
      <x:c r="O3302" s="1" t="s">
        <x:v>5068</x:v>
      </x:c>
      <x:c r="P3302" s="11" t="b">
        <x:f aca="0">FALSE()</x:f>
        <x:v>0</x:v>
      </x:c>
    </x:row>
    <x:row r="3303" ht="15" hidden="0" customHeight="1">
      <x:c r="A3303" s="1" t="s">
        <x:v>8458</x:v>
      </x:c>
      <x:c r="B3303" s="1" t="s">
        <x:v>4252</x:v>
      </x:c>
      <x:c r="C3303" s="14" t="n">
        <x:v>45372</x:v>
      </x:c>
      <x:c r="D3303" s="1" t="s">
        <x:v>5010</x:v>
      </x:c>
      <x:c r="E3303" s="1" t="s">
        <x:v>5011</x:v>
      </x:c>
      <x:c r="F3303" s="1" t="s">
        <x:v>5012</x:v>
      </x:c>
      <x:c r="G3303" s="1" t="s">
        <x:v>5013</x:v>
      </x:c>
      <x:c r="H3303" s="1" t="s">
        <x:v>5014</x:v>
      </x:c>
      <x:c r="I3303" s="1" t="s">
        <x:v>5014</x:v>
      </x:c>
      <x:c r="J3303" s="1" t="n">
        <x:v>1.1</x:v>
      </x:c>
      <x:c r="K3303" s="1" t="n">
        <x:v>2.1</x:v>
      </x:c>
      <x:c r="L3303" s="15" t="n">
        <x:v>79.2</x:v>
      </x:c>
      <x:c r="M3303" s="11" t="b">
        <x:f aca="0">TRUE()</x:f>
        <x:v>1</x:v>
      </x:c>
      <x:c r="N3303" s="11" t="b">
        <x:f aca="0">FALSE()</x:f>
        <x:v>0</x:v>
      </x:c>
      <x:c r="O3303" s="1" t="s">
        <x:v>5015</x:v>
      </x:c>
      <x:c r="P3303" s="11" t="b">
        <x:f aca="0">FALSE()</x:f>
        <x:v>0</x:v>
      </x:c>
    </x:row>
    <x:row r="3304" ht="15" hidden="0" customHeight="1">
      <x:c r="A3304" s="1" t="s">
        <x:v>8459</x:v>
      </x:c>
      <x:c r="B3304" s="1" t="s">
        <x:v>4252</x:v>
      </x:c>
      <x:c r="C3304" s="14" t="n">
        <x:v>45545</x:v>
      </x:c>
      <x:c r="D3304" s="1" t="s">
        <x:v>5018</x:v>
      </x:c>
      <x:c r="E3304" s="1" t="s">
        <x:v>5035</x:v>
      </x:c>
      <x:c r="F3304" s="1" t="s">
        <x:v>5029</x:v>
      </x:c>
      <x:c r="G3304" s="1" t="s">
        <x:v>5030</x:v>
      </x:c>
      <x:c r="H3304" s="1" t="s">
        <x:v>5031</x:v>
      </x:c>
      <x:c r="I3304" s="1" t="s">
        <x:v>5100</x:v>
      </x:c>
      <x:c r="J3304" s="1" t="n">
        <x:v>0.8</x:v>
      </x:c>
      <x:c r="K3304" s="1" t="n">
        <x:v>5.3</x:v>
      </x:c>
      <x:c r="L3304" s="15" t="n">
        <x:v>681.48</x:v>
      </x:c>
      <x:c r="M3304" s="11" t="b">
        <x:f aca="0">FALSE()</x:f>
        <x:v>0</x:v>
      </x:c>
      <x:c r="N3304" s="11" t="b">
        <x:f aca="0">FALSE()</x:f>
        <x:v>0</x:v>
      </x:c>
      <x:c r="O3304" s="1" t="s">
        <x:v>5078</x:v>
      </x:c>
      <x:c r="P3304" s="11" t="b">
        <x:f aca="0">FALSE()</x:f>
        <x:v>0</x:v>
      </x:c>
    </x:row>
    <x:row r="3305" ht="15" hidden="0" customHeight="1">
      <x:c r="A3305" s="1" t="s">
        <x:v>8460</x:v>
      </x:c>
      <x:c r="B3305" s="1" t="s">
        <x:v>4252</x:v>
      </x:c>
      <x:c r="C3305" s="14" t="n">
        <x:v>45771</x:v>
      </x:c>
      <x:c r="D3305" s="1" t="s">
        <x:v>5010</x:v>
      </x:c>
      <x:c r="E3305" s="1" t="s">
        <x:v>5011</x:v>
      </x:c>
      <x:c r="F3305" s="1" t="s">
        <x:v>5012</x:v>
      </x:c>
      <x:c r="G3305" s="1" t="s">
        <x:v>5013</x:v>
      </x:c>
      <x:c r="H3305" s="1" t="s">
        <x:v>5014</x:v>
      </x:c>
      <x:c r="I3305" s="1" t="s">
        <x:v>5014</x:v>
      </x:c>
      <x:c r="J3305" s="1" t="n">
        <x:v>1</x:v>
      </x:c>
      <x:c r="K3305" s="1" t="n">
        <x:v>1.5</x:v>
      </x:c>
      <x:c r="L3305" s="15" t="n">
        <x:v>72</x:v>
      </x:c>
      <x:c r="M3305" s="11" t="b">
        <x:f aca="0">TRUE()</x:f>
        <x:v>1</x:v>
      </x:c>
      <x:c r="N3305" s="11" t="b">
        <x:f aca="0">FALSE()</x:f>
        <x:v>0</x:v>
      </x:c>
      <x:c r="O3305" s="1" t="s">
        <x:v>5015</x:v>
      </x:c>
      <x:c r="P3305" s="11" t="b">
        <x:f aca="0">FALSE()</x:f>
        <x:v>0</x:v>
      </x:c>
    </x:row>
    <x:row r="3306" ht="15" hidden="0" customHeight="1">
      <x:c r="A3306" s="1" t="s">
        <x:v>8461</x:v>
      </x:c>
      <x:c r="B3306" s="1" t="s">
        <x:v>4252</x:v>
      </x:c>
      <x:c r="C3306" s="14" t="n">
        <x:v>46046</x:v>
      </x:c>
      <x:c r="D3306" s="1" t="s">
        <x:v>5054</x:v>
      </x:c>
      <x:c r="E3306" s="1" t="s">
        <x:v>5055</x:v>
      </x:c>
      <x:c r="F3306" s="1" t="s">
        <x:v>5012</x:v>
      </x:c>
      <x:c r="G3306" s="1" t="s">
        <x:v>5013</x:v>
      </x:c>
      <x:c r="H3306" s="1" t="s">
        <x:v>5014</x:v>
      </x:c>
      <x:c r="I3306" s="1" t="s">
        <x:v>5014</x:v>
      </x:c>
      <x:c r="J3306" s="1" t="n">
        <x:v>1</x:v>
      </x:c>
      <x:c r="K3306" s="1" t="n">
        <x:v>0.9</x:v>
      </x:c>
      <x:c r="L3306" s="15" t="n">
        <x:v>72</x:v>
      </x:c>
      <x:c r="M3306" s="11" t="b">
        <x:f aca="0">TRUE()</x:f>
        <x:v>1</x:v>
      </x:c>
      <x:c r="N3306" s="11" t="b">
        <x:f aca="0">FALSE()</x:f>
        <x:v>0</x:v>
      </x:c>
      <x:c r="O3306" s="1" t="s">
        <x:v>5015</x:v>
      </x:c>
      <x:c r="P3306" s="11" t="b">
        <x:f aca="0">FALSE()</x:f>
        <x:v>0</x:v>
      </x:c>
    </x:row>
    <x:row r="3307" ht="15" hidden="0" customHeight="1">
      <x:c r="A3307" s="1" t="s">
        <x:v>8462</x:v>
      </x:c>
      <x:c r="B3307" s="1" t="s">
        <x:v>4255</x:v>
      </x:c>
      <x:c r="C3307" s="14" t="n">
        <x:v>45302</x:v>
      </x:c>
      <x:c r="D3307" s="1" t="s">
        <x:v>5054</x:v>
      </x:c>
      <x:c r="E3307" s="1" t="s">
        <x:v>5055</x:v>
      </x:c>
      <x:c r="F3307" s="1" t="s">
        <x:v>5012</x:v>
      </x:c>
      <x:c r="G3307" s="1" t="s">
        <x:v>5013</x:v>
      </x:c>
      <x:c r="H3307" s="1" t="s">
        <x:v>5014</x:v>
      </x:c>
      <x:c r="I3307" s="1" t="s">
        <x:v>5014</x:v>
      </x:c>
      <x:c r="J3307" s="1" t="n">
        <x:v>1.1</x:v>
      </x:c>
      <x:c r="K3307" s="1" t="n">
        <x:v>1.3</x:v>
      </x:c>
      <x:c r="L3307" s="15" t="n">
        <x:v>79.2</x:v>
      </x:c>
      <x:c r="M3307" s="11" t="b">
        <x:f aca="0">TRUE()</x:f>
        <x:v>1</x:v>
      </x:c>
      <x:c r="N3307" s="11" t="b">
        <x:f aca="0">FALSE()</x:f>
        <x:v>0</x:v>
      </x:c>
      <x:c r="O3307" s="1" t="s">
        <x:v>5015</x:v>
      </x:c>
      <x:c r="P3307" s="11" t="b">
        <x:f aca="0">FALSE()</x:f>
        <x:v>0</x:v>
      </x:c>
    </x:row>
    <x:row r="3308" ht="15" hidden="0" customHeight="1">
      <x:c r="A3308" s="1" t="s">
        <x:v>8463</x:v>
      </x:c>
      <x:c r="B3308" s="1" t="s">
        <x:v>4255</x:v>
      </x:c>
      <x:c r="C3308" s="14" t="n">
        <x:v>45606</x:v>
      </x:c>
      <x:c r="D3308" s="1" t="s">
        <x:v>5010</x:v>
      </x:c>
      <x:c r="E3308" s="1" t="s">
        <x:v>5011</x:v>
      </x:c>
      <x:c r="F3308" s="1" t="s">
        <x:v>5012</x:v>
      </x:c>
      <x:c r="G3308" s="1" t="s">
        <x:v>5013</x:v>
      </x:c>
      <x:c r="H3308" s="1" t="s">
        <x:v>5014</x:v>
      </x:c>
      <x:c r="I3308" s="1" t="s">
        <x:v>5014</x:v>
      </x:c>
      <x:c r="J3308" s="1" t="n">
        <x:v>0.8</x:v>
      </x:c>
      <x:c r="K3308" s="1" t="n">
        <x:v>1.6</x:v>
      </x:c>
      <x:c r="L3308" s="15" t="n">
        <x:v>57.6</x:v>
      </x:c>
      <x:c r="M3308" s="11" t="b">
        <x:f aca="0">TRUE()</x:f>
        <x:v>1</x:v>
      </x:c>
      <x:c r="N3308" s="11" t="b">
        <x:f aca="0">FALSE()</x:f>
        <x:v>0</x:v>
      </x:c>
      <x:c r="O3308" s="1" t="s">
        <x:v>5015</x:v>
      </x:c>
      <x:c r="P3308" s="11" t="b">
        <x:f aca="0">FALSE()</x:f>
        <x:v>0</x:v>
      </x:c>
    </x:row>
    <x:row r="3309" ht="15" hidden="0" customHeight="1">
      <x:c r="A3309" s="1" t="s">
        <x:v>8464</x:v>
      </x:c>
      <x:c r="B3309" s="1" t="s">
        <x:v>4255</x:v>
      </x:c>
      <x:c r="C3309" s="14" t="n">
        <x:v>45821</x:v>
      </x:c>
      <x:c r="D3309" s="1" t="s">
        <x:v>5018</x:v>
      </x:c>
      <x:c r="E3309" s="1" t="s">
        <x:v>5116</x:v>
      </x:c>
      <x:c r="F3309" s="1" t="s">
        <x:v>5029</x:v>
      </x:c>
      <x:c r="G3309" s="1" t="s">
        <x:v>5030</x:v>
      </x:c>
      <x:c r="H3309" s="1" t="s">
        <x:v>5022</x:v>
      </x:c>
      <x:c r="I3309" s="1" t="s">
        <x:v>5032</x:v>
      </x:c>
      <x:c r="J3309" s="1" t="n">
        <x:v>0.3</x:v>
      </x:c>
      <x:c r="K3309" s="1" t="n">
        <x:v>7.9</x:v>
      </x:c>
      <x:c r="L3309" s="15" t="n">
        <x:v>376.69</x:v>
      </x:c>
      <x:c r="M3309" s="11" t="b">
        <x:f aca="0">FALSE()</x:f>
        <x:v>0</x:v>
      </x:c>
      <x:c r="N3309" s="11" t="b">
        <x:f aca="0">FALSE()</x:f>
        <x:v>0</x:v>
      </x:c>
      <x:c r="O3309" s="1" t="s">
        <x:v>5073</x:v>
      </x:c>
      <x:c r="P3309" s="11" t="b">
        <x:f aca="0">FALSE()</x:f>
        <x:v>0</x:v>
      </x:c>
    </x:row>
    <x:row r="3310" ht="15" hidden="0" customHeight="1">
      <x:c r="A3310" s="1" t="s">
        <x:v>8465</x:v>
      </x:c>
      <x:c r="B3310" s="1" t="s">
        <x:v>4255</x:v>
      </x:c>
      <x:c r="C3310" s="14" t="n">
        <x:v>45934</x:v>
      </x:c>
      <x:c r="D3310" s="1" t="s">
        <x:v>5010</x:v>
      </x:c>
      <x:c r="E3310" s="1" t="s">
        <x:v>5011</x:v>
      </x:c>
      <x:c r="F3310" s="1" t="s">
        <x:v>5012</x:v>
      </x:c>
      <x:c r="G3310" s="1" t="s">
        <x:v>5013</x:v>
      </x:c>
      <x:c r="H3310" s="1" t="s">
        <x:v>5014</x:v>
      </x:c>
      <x:c r="I3310" s="1" t="s">
        <x:v>5014</x:v>
      </x:c>
      <x:c r="J3310" s="1" t="n">
        <x:v>0.3</x:v>
      </x:c>
      <x:c r="K3310" s="1" t="n">
        <x:v>1.8</x:v>
      </x:c>
      <x:c r="L3310" s="15" t="n">
        <x:v>21.6</x:v>
      </x:c>
      <x:c r="M3310" s="11" t="b">
        <x:f aca="0">TRUE()</x:f>
        <x:v>1</x:v>
      </x:c>
      <x:c r="N3310" s="11" t="b">
        <x:f aca="0">FALSE()</x:f>
        <x:v>0</x:v>
      </x:c>
      <x:c r="O3310" s="1" t="s">
        <x:v>5015</x:v>
      </x:c>
      <x:c r="P3310" s="11" t="b">
        <x:f aca="0">FALSE()</x:f>
        <x:v>0</x:v>
      </x:c>
    </x:row>
    <x:row r="3311" ht="15" hidden="0" customHeight="1">
      <x:c r="A3311" s="1" t="s">
        <x:v>8466</x:v>
      </x:c>
      <x:c r="B3311" s="1" t="s">
        <x:v>4255</x:v>
      </x:c>
      <x:c r="C3311" s="14" t="n">
        <x:v>46043</x:v>
      </x:c>
      <x:c r="D3311" s="1" t="s">
        <x:v>5018</x:v>
      </x:c>
      <x:c r="E3311" s="1" t="s">
        <x:v>5125</x:v>
      </x:c>
      <x:c r="F3311" s="1" t="s">
        <x:v>5111</x:v>
      </x:c>
      <x:c r="G3311" s="1" t="s">
        <x:v>5112</x:v>
      </x:c>
      <x:c r="H3311" s="1" t="s">
        <x:v>5022</x:v>
      </x:c>
      <x:c r="I3311" s="1" t="s">
        <x:v>5014</x:v>
      </x:c>
      <x:c r="J3311" s="1" t="n">
        <x:v>3.3</x:v>
      </x:c>
      <x:c r="K3311" s="1" t="n">
        <x:v>8.7</x:v>
      </x:c>
      <x:c r="L3311" s="15" t="n">
        <x:v>237.6</x:v>
      </x:c>
      <x:c r="M3311" s="11" t="b">
        <x:f aca="0">TRUE()</x:f>
        <x:v>1</x:v>
      </x:c>
      <x:c r="N3311" s="11" t="b">
        <x:f aca="0">FALSE()</x:f>
        <x:v>0</x:v>
      </x:c>
      <x:c r="O3311" s="1" t="s">
        <x:v>5073</x:v>
      </x:c>
      <x:c r="P3311" s="11" t="b">
        <x:f aca="0">FALSE()</x:f>
        <x:v>0</x:v>
      </x:c>
    </x:row>
    <x:row r="3312" ht="15" hidden="0" customHeight="1">
      <x:c r="A3312" s="1" t="s">
        <x:v>8467</x:v>
      </x:c>
      <x:c r="B3312" s="1" t="s">
        <x:v>4255</x:v>
      </x:c>
      <x:c r="C3312" s="14" t="n">
        <x:v>46172</x:v>
      </x:c>
      <x:c r="D3312" s="1" t="s">
        <x:v>5018</x:v>
      </x:c>
      <x:c r="E3312" s="1" t="s">
        <x:v>5041</x:v>
      </x:c>
      <x:c r="F3312" s="1" t="s">
        <x:v>5042</x:v>
      </x:c>
      <x:c r="G3312" s="1" t="s">
        <x:v>5043</x:v>
      </x:c>
      <x:c r="H3312" s="1" t="s">
        <x:v>5031</x:v>
      </x:c>
      <x:c r="I3312" s="1" t="s">
        <x:v>5014</x:v>
      </x:c>
      <x:c r="J3312" s="1" t="n">
        <x:v>2.8</x:v>
      </x:c>
      <x:c r="K3312" s="1" t="n">
        <x:v>9.7</x:v>
      </x:c>
      <x:c r="L3312" s="15" t="n">
        <x:v>201.6</x:v>
      </x:c>
      <x:c r="M3312" s="11" t="b">
        <x:f aca="0">FALSE()</x:f>
        <x:v>0</x:v>
      </x:c>
      <x:c r="N3312" s="11" t="b">
        <x:f aca="0">FALSE()</x:f>
        <x:v>0</x:v>
      </x:c>
      <x:c r="O3312" s="1" t="s">
        <x:v>5078</x:v>
      </x:c>
      <x:c r="P3312" s="11" t="b">
        <x:f aca="0">FALSE()</x:f>
        <x:v>0</x:v>
      </x:c>
    </x:row>
    <x:row r="3313" ht="15" hidden="0" customHeight="1">
      <x:c r="A3313" s="1" t="s">
        <x:v>8468</x:v>
      </x:c>
      <x:c r="B3313" s="1" t="s">
        <x:v>1551</x:v>
      </x:c>
      <x:c r="C3313" s="14" t="n">
        <x:v>45543</x:v>
      </x:c>
      <x:c r="D3313" s="1" t="s">
        <x:v>5010</x:v>
      </x:c>
      <x:c r="E3313" s="1" t="s">
        <x:v>5011</x:v>
      </x:c>
      <x:c r="F3313" s="1" t="s">
        <x:v>5012</x:v>
      </x:c>
      <x:c r="G3313" s="1" t="s">
        <x:v>5013</x:v>
      </x:c>
      <x:c r="H3313" s="1" t="s">
        <x:v>5014</x:v>
      </x:c>
      <x:c r="I3313" s="1" t="s">
        <x:v>5014</x:v>
      </x:c>
      <x:c r="J3313" s="1" t="n">
        <x:v>1.2</x:v>
      </x:c>
      <x:c r="K3313" s="1" t="n">
        <x:v>1.2</x:v>
      </x:c>
      <x:c r="L3313" s="15" t="n">
        <x:v>86.4</x:v>
      </x:c>
      <x:c r="M3313" s="11" t="b">
        <x:f aca="0">TRUE()</x:f>
        <x:v>1</x:v>
      </x:c>
      <x:c r="N3313" s="11" t="b">
        <x:f aca="0">FALSE()</x:f>
        <x:v>0</x:v>
      </x:c>
      <x:c r="O3313" s="1" t="s">
        <x:v>5015</x:v>
      </x:c>
      <x:c r="P3313" s="11" t="b">
        <x:f aca="0">FALSE()</x:f>
        <x:v>0</x:v>
      </x:c>
    </x:row>
    <x:row r="3314" ht="15" hidden="0" customHeight="1">
      <x:c r="A3314" s="1" t="s">
        <x:v>8469</x:v>
      </x:c>
      <x:c r="B3314" s="1" t="s">
        <x:v>1551</x:v>
      </x:c>
      <x:c r="C3314" s="14" t="n">
        <x:v>45607</x:v>
      </x:c>
      <x:c r="D3314" s="1" t="s">
        <x:v>5018</x:v>
      </x:c>
      <x:c r="E3314" s="1" t="s">
        <x:v>5176</x:v>
      </x:c>
      <x:c r="F3314" s="1" t="s">
        <x:v>5066</x:v>
      </x:c>
      <x:c r="G3314" s="1" t="s">
        <x:v>5067</x:v>
      </x:c>
      <x:c r="H3314" s="1" t="s">
        <x:v>5022</x:v>
      </x:c>
      <x:c r="I3314" s="1" t="s">
        <x:v>5044</x:v>
      </x:c>
      <x:c r="J3314" s="1" t="n">
        <x:v>2.8</x:v>
      </x:c>
      <x:c r="K3314" s="1" t="n">
        <x:v>8.2</x:v>
      </x:c>
      <x:c r="L3314" s="15" t="n">
        <x:v>509.12</x:v>
      </x:c>
      <x:c r="M3314" s="11" t="b">
        <x:f aca="0">TRUE()</x:f>
        <x:v>1</x:v>
      </x:c>
      <x:c r="N3314" s="11" t="b">
        <x:f aca="0">FALSE()</x:f>
        <x:v>0</x:v>
      </x:c>
      <x:c r="O3314" s="1" t="s">
        <x:v>5098</x:v>
      </x:c>
      <x:c r="P3314" s="11" t="b">
        <x:f aca="0">TRUE()</x:f>
        <x:v>1</x:v>
      </x:c>
      <x:c r="Q3314" s="1" t="s">
        <x:v>8470</x:v>
      </x:c>
    </x:row>
    <x:row r="3315" ht="15" hidden="0" customHeight="1">
      <x:c r="A3315" s="1" t="s">
        <x:v>8471</x:v>
      </x:c>
      <x:c r="B3315" s="1" t="s">
        <x:v>1551</x:v>
      </x:c>
      <x:c r="C3315" s="14" t="n">
        <x:v>45629</x:v>
      </x:c>
      <x:c r="D3315" s="1" t="s">
        <x:v>5018</x:v>
      </x:c>
      <x:c r="E3315" s="1" t="s">
        <x:v>5065</x:v>
      </x:c>
      <x:c r="F3315" s="1" t="s">
        <x:v>5066</x:v>
      </x:c>
      <x:c r="G3315" s="1" t="s">
        <x:v>5067</x:v>
      </x:c>
      <x:c r="H3315" s="1" t="s">
        <x:v>5022</x:v>
      </x:c>
      <x:c r="I3315" s="1" t="s">
        <x:v>5014</x:v>
      </x:c>
      <x:c r="J3315" s="1" t="n">
        <x:v>0.6</x:v>
      </x:c>
      <x:c r="K3315" s="1" t="n">
        <x:v>7.2</x:v>
      </x:c>
      <x:c r="L3315" s="15" t="n">
        <x:v>43.2</x:v>
      </x:c>
      <x:c r="M3315" s="11" t="b">
        <x:f aca="0">TRUE()</x:f>
        <x:v>1</x:v>
      </x:c>
      <x:c r="N3315" s="11" t="b">
        <x:f aca="0">FALSE()</x:f>
        <x:v>0</x:v>
      </x:c>
      <x:c r="O3315" s="1" t="s">
        <x:v>5024</x:v>
      </x:c>
      <x:c r="P3315" s="11" t="b">
        <x:f aca="0">TRUE()</x:f>
        <x:v>1</x:v>
      </x:c>
      <x:c r="Q3315" s="1" t="s">
        <x:v>8472</x:v>
      </x:c>
    </x:row>
    <x:row r="3316" ht="15" hidden="0" customHeight="1">
      <x:c r="A3316" s="1" t="s">
        <x:v>8473</x:v>
      </x:c>
      <x:c r="B3316" s="1" t="s">
        <x:v>1551</x:v>
      </x:c>
      <x:c r="C3316" s="14" t="n">
        <x:v>45715</x:v>
      </x:c>
      <x:c r="D3316" s="1" t="s">
        <x:v>5010</x:v>
      </x:c>
      <x:c r="E3316" s="1" t="s">
        <x:v>5011</x:v>
      </x:c>
      <x:c r="F3316" s="1" t="s">
        <x:v>5012</x:v>
      </x:c>
      <x:c r="G3316" s="1" t="s">
        <x:v>5013</x:v>
      </x:c>
      <x:c r="H3316" s="1" t="s">
        <x:v>5014</x:v>
      </x:c>
      <x:c r="I3316" s="1" t="s">
        <x:v>5014</x:v>
      </x:c>
      <x:c r="J3316" s="1" t="n">
        <x:v>1.5</x:v>
      </x:c>
      <x:c r="K3316" s="1" t="n">
        <x:v>2.9</x:v>
      </x:c>
      <x:c r="L3316" s="15" t="n">
        <x:v>108</x:v>
      </x:c>
      <x:c r="M3316" s="11" t="b">
        <x:f aca="0">TRUE()</x:f>
        <x:v>1</x:v>
      </x:c>
      <x:c r="N3316" s="11" t="b">
        <x:f aca="0">FALSE()</x:f>
        <x:v>0</x:v>
      </x:c>
      <x:c r="O3316" s="1" t="s">
        <x:v>5015</x:v>
      </x:c>
      <x:c r="P3316" s="11" t="b">
        <x:f aca="0">FALSE()</x:f>
        <x:v>0</x:v>
      </x:c>
    </x:row>
    <x:row r="3317" ht="15" hidden="0" customHeight="1">
      <x:c r="A3317" s="1" t="s">
        <x:v>8474</x:v>
      </x:c>
      <x:c r="B3317" s="1" t="s">
        <x:v>1551</x:v>
      </x:c>
      <x:c r="C3317" s="14" t="n">
        <x:v>46006</x:v>
      </x:c>
      <x:c r="D3317" s="1" t="s">
        <x:v>5010</x:v>
      </x:c>
      <x:c r="E3317" s="1" t="s">
        <x:v>5011</x:v>
      </x:c>
      <x:c r="F3317" s="1" t="s">
        <x:v>5012</x:v>
      </x:c>
      <x:c r="G3317" s="1" t="s">
        <x:v>5013</x:v>
      </x:c>
      <x:c r="H3317" s="1" t="s">
        <x:v>5014</x:v>
      </x:c>
      <x:c r="I3317" s="1" t="s">
        <x:v>5014</x:v>
      </x:c>
      <x:c r="J3317" s="1" t="n">
        <x:v>1.6</x:v>
      </x:c>
      <x:c r="K3317" s="1" t="n">
        <x:v>0.2</x:v>
      </x:c>
      <x:c r="L3317" s="15" t="n">
        <x:v>115.2</x:v>
      </x:c>
      <x:c r="M3317" s="11" t="b">
        <x:f aca="0">FALSE()</x:f>
        <x:v>0</x:v>
      </x:c>
      <x:c r="N3317" s="11" t="b">
        <x:f aca="0">FALSE()</x:f>
        <x:v>0</x:v>
      </x:c>
      <x:c r="O3317" s="1" t="s">
        <x:v>5015</x:v>
      </x:c>
      <x:c r="P3317" s="11" t="b">
        <x:f aca="0">FALSE()</x:f>
        <x:v>0</x:v>
      </x:c>
    </x:row>
    <x:row r="3318" ht="15" hidden="0" customHeight="1">
      <x:c r="A3318" s="1" t="s">
        <x:v>8475</x:v>
      </x:c>
      <x:c r="B3318" s="1" t="s">
        <x:v>1551</x:v>
      </x:c>
      <x:c r="C3318" s="14" t="n">
        <x:v>46043</x:v>
      </x:c>
      <x:c r="D3318" s="1" t="s">
        <x:v>5018</x:v>
      </x:c>
      <x:c r="E3318" s="1" t="s">
        <x:v>5035</x:v>
      </x:c>
      <x:c r="F3318" s="1" t="s">
        <x:v>5029</x:v>
      </x:c>
      <x:c r="G3318" s="1" t="s">
        <x:v>5030</x:v>
      </x:c>
      <x:c r="H3318" s="1" t="s">
        <x:v>5022</x:v>
      </x:c>
      <x:c r="I3318" s="1" t="s">
        <x:v>5014</x:v>
      </x:c>
      <x:c r="J3318" s="1" t="n">
        <x:v>2.5</x:v>
      </x:c>
      <x:c r="K3318" s="1" t="n">
        <x:v>9.5</x:v>
      </x:c>
      <x:c r="L3318" s="15" t="n">
        <x:v>180</x:v>
      </x:c>
      <x:c r="M3318" s="11" t="b">
        <x:f aca="0">TRUE()</x:f>
        <x:v>1</x:v>
      </x:c>
      <x:c r="N3318" s="11" t="b">
        <x:f aca="0">FALSE()</x:f>
        <x:v>0</x:v>
      </x:c>
      <x:c r="O3318" s="1" t="s">
        <x:v>5024</x:v>
      </x:c>
      <x:c r="P3318" s="11" t="b">
        <x:f aca="0">FALSE()</x:f>
        <x:v>0</x:v>
      </x:c>
    </x:row>
    <x:row r="3319" ht="15" hidden="0" customHeight="1">
      <x:c r="A3319" s="1" t="s">
        <x:v>8476</x:v>
      </x:c>
      <x:c r="B3319" s="1" t="s">
        <x:v>4260</x:v>
      </x:c>
      <x:c r="C3319" s="14" t="n">
        <x:v>45736</x:v>
      </x:c>
      <x:c r="D3319" s="1" t="s">
        <x:v>5010</x:v>
      </x:c>
      <x:c r="E3319" s="1" t="s">
        <x:v>5011</x:v>
      </x:c>
      <x:c r="F3319" s="1" t="s">
        <x:v>5012</x:v>
      </x:c>
      <x:c r="G3319" s="1" t="s">
        <x:v>5013</x:v>
      </x:c>
      <x:c r="H3319" s="1" t="s">
        <x:v>5014</x:v>
      </x:c>
      <x:c r="I3319" s="1" t="s">
        <x:v>5014</x:v>
      </x:c>
      <x:c r="J3319" s="1" t="n">
        <x:v>1.5</x:v>
      </x:c>
      <x:c r="K3319" s="1" t="n">
        <x:v>0.6</x:v>
      </x:c>
      <x:c r="L3319" s="15" t="n">
        <x:v>108</x:v>
      </x:c>
      <x:c r="M3319" s="11" t="b">
        <x:f aca="0">TRUE()</x:f>
        <x:v>1</x:v>
      </x:c>
      <x:c r="N3319" s="11" t="b">
        <x:f aca="0">FALSE()</x:f>
        <x:v>0</x:v>
      </x:c>
      <x:c r="O3319" s="1" t="s">
        <x:v>5015</x:v>
      </x:c>
      <x:c r="P3319" s="11" t="b">
        <x:f aca="0">FALSE()</x:f>
        <x:v>0</x:v>
      </x:c>
    </x:row>
    <x:row r="3320" ht="15" hidden="0" customHeight="1">
      <x:c r="A3320" s="1" t="s">
        <x:v>8477</x:v>
      </x:c>
      <x:c r="B3320" s="1" t="s">
        <x:v>4260</x:v>
      </x:c>
      <x:c r="C3320" s="14" t="n">
        <x:v>45914</x:v>
      </x:c>
      <x:c r="D3320" s="1" t="s">
        <x:v>5010</x:v>
      </x:c>
      <x:c r="E3320" s="1" t="s">
        <x:v>5011</x:v>
      </x:c>
      <x:c r="F3320" s="1" t="s">
        <x:v>5012</x:v>
      </x:c>
      <x:c r="G3320" s="1" t="s">
        <x:v>5013</x:v>
      </x:c>
      <x:c r="H3320" s="1" t="s">
        <x:v>5014</x:v>
      </x:c>
      <x:c r="I3320" s="1" t="s">
        <x:v>5014</x:v>
      </x:c>
      <x:c r="J3320" s="1" t="n">
        <x:v>0.7</x:v>
      </x:c>
      <x:c r="K3320" s="1" t="n">
        <x:v>0.8</x:v>
      </x:c>
      <x:c r="L3320" s="15" t="n">
        <x:v>50.4</x:v>
      </x:c>
      <x:c r="M3320" s="11" t="b">
        <x:f aca="0">FALSE()</x:f>
        <x:v>0</x:v>
      </x:c>
      <x:c r="N3320" s="11" t="b">
        <x:f aca="0">FALSE()</x:f>
        <x:v>0</x:v>
      </x:c>
      <x:c r="O3320" s="1" t="s">
        <x:v>5015</x:v>
      </x:c>
      <x:c r="P3320" s="11" t="b">
        <x:f aca="0">FALSE()</x:f>
        <x:v>0</x:v>
      </x:c>
    </x:row>
    <x:row r="3321" ht="15" hidden="0" customHeight="1">
      <x:c r="A3321" s="1" t="s">
        <x:v>8478</x:v>
      </x:c>
      <x:c r="B3321" s="1" t="s">
        <x:v>4263</x:v>
      </x:c>
      <x:c r="C3321" s="14" t="n">
        <x:v>45627</x:v>
      </x:c>
      <x:c r="D3321" s="1" t="s">
        <x:v>5010</x:v>
      </x:c>
      <x:c r="E3321" s="1" t="s">
        <x:v>5011</x:v>
      </x:c>
      <x:c r="F3321" s="1" t="s">
        <x:v>5012</x:v>
      </x:c>
      <x:c r="G3321" s="1" t="s">
        <x:v>5013</x:v>
      </x:c>
      <x:c r="H3321" s="1" t="s">
        <x:v>5014</x:v>
      </x:c>
      <x:c r="I3321" s="1" t="s">
        <x:v>5014</x:v>
      </x:c>
      <x:c r="J3321" s="1" t="n">
        <x:v>1.6</x:v>
      </x:c>
      <x:c r="K3321" s="1" t="n">
        <x:v>2.5</x:v>
      </x:c>
      <x:c r="L3321" s="15" t="n">
        <x:v>115.2</x:v>
      </x:c>
      <x:c r="M3321" s="11" t="b">
        <x:f aca="0">TRUE()</x:f>
        <x:v>1</x:v>
      </x:c>
      <x:c r="N3321" s="11" t="b">
        <x:f aca="0">FALSE()</x:f>
        <x:v>0</x:v>
      </x:c>
      <x:c r="O3321" s="1" t="s">
        <x:v>5015</x:v>
      </x:c>
      <x:c r="P3321" s="11" t="b">
        <x:f aca="0">FALSE()</x:f>
        <x:v>0</x:v>
      </x:c>
    </x:row>
    <x:row r="3322" ht="15" hidden="0" customHeight="1">
      <x:c r="A3322" s="1" t="s">
        <x:v>8479</x:v>
      </x:c>
      <x:c r="B3322" s="1" t="s">
        <x:v>4263</x:v>
      </x:c>
      <x:c r="C3322" s="14" t="n">
        <x:v>45802</x:v>
      </x:c>
      <x:c r="D3322" s="1" t="s">
        <x:v>5010</x:v>
      </x:c>
      <x:c r="E3322" s="1" t="s">
        <x:v>5011</x:v>
      </x:c>
      <x:c r="F3322" s="1" t="s">
        <x:v>5012</x:v>
      </x:c>
      <x:c r="G3322" s="1" t="s">
        <x:v>5013</x:v>
      </x:c>
      <x:c r="H3322" s="1" t="s">
        <x:v>5014</x:v>
      </x:c>
      <x:c r="I3322" s="1" t="s">
        <x:v>5014</x:v>
      </x:c>
      <x:c r="J3322" s="1" t="n">
        <x:v>1.3</x:v>
      </x:c>
      <x:c r="K3322" s="1" t="n">
        <x:v>2.6</x:v>
      </x:c>
      <x:c r="L3322" s="15" t="n">
        <x:v>93.6</x:v>
      </x:c>
      <x:c r="M3322" s="11" t="b">
        <x:f aca="0">TRUE()</x:f>
        <x:v>1</x:v>
      </x:c>
      <x:c r="N3322" s="11" t="b">
        <x:f aca="0">FALSE()</x:f>
        <x:v>0</x:v>
      </x:c>
      <x:c r="O3322" s="1" t="s">
        <x:v>5015</x:v>
      </x:c>
      <x:c r="P3322" s="11" t="b">
        <x:f aca="0">FALSE()</x:f>
        <x:v>0</x:v>
      </x:c>
    </x:row>
    <x:row r="3323" ht="15" hidden="0" customHeight="1">
      <x:c r="A3323" s="1" t="s">
        <x:v>8480</x:v>
      </x:c>
      <x:c r="B3323" s="1" t="s">
        <x:v>1552</x:v>
      </x:c>
      <x:c r="C3323" s="14" t="n">
        <x:v>45295</x:v>
      </x:c>
      <x:c r="D3323" s="1" t="s">
        <x:v>5018</x:v>
      </x:c>
      <x:c r="E3323" s="1" t="s">
        <x:v>5125</x:v>
      </x:c>
      <x:c r="F3323" s="1" t="s">
        <x:v>5111</x:v>
      </x:c>
      <x:c r="G3323" s="1" t="s">
        <x:v>5112</x:v>
      </x:c>
      <x:c r="H3323" s="1" t="s">
        <x:v>5031</x:v>
      </x:c>
      <x:c r="I3323" s="1" t="s">
        <x:v>5039</x:v>
      </x:c>
      <x:c r="J3323" s="1" t="n">
        <x:v>1.3</x:v>
      </x:c>
      <x:c r="K3323" s="1" t="n">
        <x:v>9.1</x:v>
      </x:c>
      <x:c r="L3323" s="15" t="n">
        <x:v>385.1</x:v>
      </x:c>
      <x:c r="M3323" s="11" t="b">
        <x:f aca="0">TRUE()</x:f>
        <x:v>1</x:v>
      </x:c>
      <x:c r="N3323" s="11" t="b">
        <x:f aca="0">FALSE()</x:f>
        <x:v>0</x:v>
      </x:c>
      <x:c r="O3323" s="1" t="s">
        <x:v>5037</x:v>
      </x:c>
      <x:c r="P3323" s="11" t="b">
        <x:f aca="0">FALSE()</x:f>
        <x:v>0</x:v>
      </x:c>
    </x:row>
    <x:row r="3324" ht="15" hidden="0" customHeight="1">
      <x:c r="A3324" s="1" t="s">
        <x:v>8481</x:v>
      </x:c>
      <x:c r="B3324" s="1" t="s">
        <x:v>1552</x:v>
      </x:c>
      <x:c r="C3324" s="14" t="n">
        <x:v>45327</x:v>
      </x:c>
      <x:c r="D3324" s="1" t="s">
        <x:v>5010</x:v>
      </x:c>
      <x:c r="E3324" s="1" t="s">
        <x:v>5011</x:v>
      </x:c>
      <x:c r="F3324" s="1" t="s">
        <x:v>5012</x:v>
      </x:c>
      <x:c r="G3324" s="1" t="s">
        <x:v>5013</x:v>
      </x:c>
      <x:c r="H3324" s="1" t="s">
        <x:v>5014</x:v>
      </x:c>
      <x:c r="I3324" s="1" t="s">
        <x:v>5014</x:v>
      </x:c>
      <x:c r="J3324" s="1" t="n">
        <x:v>1.7</x:v>
      </x:c>
      <x:c r="K3324" s="1" t="n">
        <x:v>1.3</x:v>
      </x:c>
      <x:c r="L3324" s="15" t="n">
        <x:v>122.4</x:v>
      </x:c>
      <x:c r="M3324" s="11" t="b">
        <x:f aca="0">TRUE()</x:f>
        <x:v>1</x:v>
      </x:c>
      <x:c r="N3324" s="11" t="b">
        <x:f aca="0">FALSE()</x:f>
        <x:v>0</x:v>
      </x:c>
      <x:c r="O3324" s="1" t="s">
        <x:v>5015</x:v>
      </x:c>
      <x:c r="P3324" s="11" t="b">
        <x:f aca="0">FALSE()</x:f>
        <x:v>0</x:v>
      </x:c>
    </x:row>
    <x:row r="3325" ht="15" hidden="0" customHeight="1">
      <x:c r="A3325" s="1" t="s">
        <x:v>8482</x:v>
      </x:c>
      <x:c r="B3325" s="1" t="s">
        <x:v>1552</x:v>
      </x:c>
      <x:c r="C3325" s="14" t="n">
        <x:v>46082</x:v>
      </x:c>
      <x:c r="D3325" s="1" t="s">
        <x:v>5018</x:v>
      </x:c>
      <x:c r="E3325" s="1" t="s">
        <x:v>5116</x:v>
      </x:c>
      <x:c r="F3325" s="1" t="s">
        <x:v>5029</x:v>
      </x:c>
      <x:c r="G3325" s="1" t="s">
        <x:v>5030</x:v>
      </x:c>
      <x:c r="H3325" s="1" t="s">
        <x:v>5022</x:v>
      </x:c>
      <x:c r="I3325" s="1" t="s">
        <x:v>5039</x:v>
      </x:c>
      <x:c r="J3325" s="1" t="n">
        <x:v>1.6</x:v>
      </x:c>
      <x:c r="K3325" s="1" t="n">
        <x:v>0.6</x:v>
      </x:c>
      <x:c r="L3325" s="15" t="n">
        <x:v>632.9</x:v>
      </x:c>
      <x:c r="M3325" s="11" t="b">
        <x:f aca="0">FALSE()</x:f>
        <x:v>0</x:v>
      </x:c>
      <x:c r="N3325" s="11" t="b">
        <x:f aca="0">FALSE()</x:f>
        <x:v>0</x:v>
      </x:c>
      <x:c r="O3325" s="1" t="s">
        <x:v>5033</x:v>
      </x:c>
      <x:c r="P3325" s="11" t="b">
        <x:f aca="0">FALSE()</x:f>
        <x:v>0</x:v>
      </x:c>
    </x:row>
    <x:row r="3326" ht="15" hidden="0" customHeight="1">
      <x:c r="A3326" s="1" t="s">
        <x:v>8483</x:v>
      </x:c>
      <x:c r="B3326" s="1" t="s">
        <x:v>1552</x:v>
      </x:c>
      <x:c r="C3326" s="14" t="n">
        <x:v>46159</x:v>
      </x:c>
      <x:c r="D3326" s="1" t="s">
        <x:v>5010</x:v>
      </x:c>
      <x:c r="E3326" s="1" t="s">
        <x:v>5011</x:v>
      </x:c>
      <x:c r="F3326" s="1" t="s">
        <x:v>5012</x:v>
      </x:c>
      <x:c r="G3326" s="1" t="s">
        <x:v>5013</x:v>
      </x:c>
      <x:c r="H3326" s="1" t="s">
        <x:v>5014</x:v>
      </x:c>
      <x:c r="I3326" s="1" t="s">
        <x:v>5014</x:v>
      </x:c>
      <x:c r="J3326" s="1" t="n">
        <x:v>1.4</x:v>
      </x:c>
      <x:c r="K3326" s="1" t="n">
        <x:v>2.4</x:v>
      </x:c>
      <x:c r="L3326" s="15" t="n">
        <x:v>100.8</x:v>
      </x:c>
      <x:c r="M3326" s="11" t="b">
        <x:f aca="0">TRUE()</x:f>
        <x:v>1</x:v>
      </x:c>
      <x:c r="N3326" s="11" t="b">
        <x:f aca="0">FALSE()</x:f>
        <x:v>0</x:v>
      </x:c>
      <x:c r="O3326" s="1" t="s">
        <x:v>5015</x:v>
      </x:c>
      <x:c r="P3326" s="11" t="b">
        <x:f aca="0">FALSE()</x:f>
        <x:v>0</x:v>
      </x:c>
    </x:row>
    <x:row r="3327" ht="15" hidden="0" customHeight="1">
      <x:c r="A3327" s="1" t="s">
        <x:v>8484</x:v>
      </x:c>
      <x:c r="B3327" s="1" t="s">
        <x:v>4268</x:v>
      </x:c>
      <x:c r="C3327" s="14" t="n">
        <x:v>45706</x:v>
      </x:c>
      <x:c r="D3327" s="1" t="s">
        <x:v>5018</x:v>
      </x:c>
      <x:c r="E3327" s="1" t="s">
        <x:v>5110</x:v>
      </x:c>
      <x:c r="F3327" s="1" t="s">
        <x:v>5111</x:v>
      </x:c>
      <x:c r="G3327" s="1" t="s">
        <x:v>5112</x:v>
      </x:c>
      <x:c r="H3327" s="1" t="s">
        <x:v>5031</x:v>
      </x:c>
      <x:c r="I3327" s="1" t="s">
        <x:v>5100</x:v>
      </x:c>
      <x:c r="J3327" s="1" t="n">
        <x:v>2.3</x:v>
      </x:c>
      <x:c r="K3327" s="1" t="n">
        <x:v>4.8</x:v>
      </x:c>
      <x:c r="L3327" s="15" t="n">
        <x:v>487.49</x:v>
      </x:c>
      <x:c r="M3327" s="11" t="b">
        <x:f aca="0">TRUE()</x:f>
        <x:v>1</x:v>
      </x:c>
      <x:c r="N3327" s="11" t="b">
        <x:f aca="0">FALSE()</x:f>
        <x:v>0</x:v>
      </x:c>
      <x:c r="O3327" s="1" t="s">
        <x:v>5098</x:v>
      </x:c>
      <x:c r="P3327" s="11" t="b">
        <x:f aca="0">FALSE()</x:f>
        <x:v>0</x:v>
      </x:c>
    </x:row>
    <x:row r="3328" ht="15" hidden="0" customHeight="1">
      <x:c r="A3328" s="1" t="s">
        <x:v>8485</x:v>
      </x:c>
      <x:c r="B3328" s="1" t="s">
        <x:v>4268</x:v>
      </x:c>
      <x:c r="C3328" s="14" t="n">
        <x:v>45969</x:v>
      </x:c>
      <x:c r="D3328" s="1" t="s">
        <x:v>5010</x:v>
      </x:c>
      <x:c r="E3328" s="1" t="s">
        <x:v>5011</x:v>
      </x:c>
      <x:c r="F3328" s="1" t="s">
        <x:v>5012</x:v>
      </x:c>
      <x:c r="G3328" s="1" t="s">
        <x:v>5013</x:v>
      </x:c>
      <x:c r="H3328" s="1" t="s">
        <x:v>5014</x:v>
      </x:c>
      <x:c r="I3328" s="1" t="s">
        <x:v>5014</x:v>
      </x:c>
      <x:c r="J3328" s="1" t="n">
        <x:v>1.1</x:v>
      </x:c>
      <x:c r="K3328" s="1" t="n">
        <x:v>1.6</x:v>
      </x:c>
      <x:c r="L3328" s="15" t="n">
        <x:v>79.2</x:v>
      </x:c>
      <x:c r="M3328" s="11" t="b">
        <x:f aca="0">TRUE()</x:f>
        <x:v>1</x:v>
      </x:c>
      <x:c r="N3328" s="11" t="b">
        <x:f aca="0">FALSE()</x:f>
        <x:v>0</x:v>
      </x:c>
      <x:c r="O3328" s="1" t="s">
        <x:v>5015</x:v>
      </x:c>
      <x:c r="P3328" s="11" t="b">
        <x:f aca="0">FALSE()</x:f>
        <x:v>0</x:v>
      </x:c>
    </x:row>
    <x:row r="3329" ht="15" hidden="0" customHeight="1">
      <x:c r="A3329" s="1" t="s">
        <x:v>8486</x:v>
      </x:c>
      <x:c r="B3329" s="1" t="s">
        <x:v>4268</x:v>
      </x:c>
      <x:c r="C3329" s="14" t="n">
        <x:v>46130</x:v>
      </x:c>
      <x:c r="D3329" s="1" t="s">
        <x:v>5010</x:v>
      </x:c>
      <x:c r="E3329" s="1" t="s">
        <x:v>5011</x:v>
      </x:c>
      <x:c r="F3329" s="1" t="s">
        <x:v>5012</x:v>
      </x:c>
      <x:c r="G3329" s="1" t="s">
        <x:v>5013</x:v>
      </x:c>
      <x:c r="H3329" s="1" t="s">
        <x:v>5014</x:v>
      </x:c>
      <x:c r="I3329" s="1" t="s">
        <x:v>5014</x:v>
      </x:c>
      <x:c r="J3329" s="1" t="n">
        <x:v>0.9</x:v>
      </x:c>
      <x:c r="K3329" s="1" t="n">
        <x:v>2</x:v>
      </x:c>
      <x:c r="L3329" s="15" t="n">
        <x:v>64.8</x:v>
      </x:c>
      <x:c r="M3329" s="11" t="b">
        <x:f aca="0">TRUE()</x:f>
        <x:v>1</x:v>
      </x:c>
      <x:c r="N3329" s="11" t="b">
        <x:f aca="0">FALSE()</x:f>
        <x:v>0</x:v>
      </x:c>
      <x:c r="O3329" s="1" t="s">
        <x:v>5015</x:v>
      </x:c>
      <x:c r="P3329" s="11" t="b">
        <x:f aca="0">FALSE()</x:f>
        <x:v>0</x:v>
      </x:c>
    </x:row>
    <x:row r="3330" ht="15" hidden="0" customHeight="1">
      <x:c r="A3330" s="1" t="s">
        <x:v>8487</x:v>
      </x:c>
      <x:c r="B3330" s="1" t="s">
        <x:v>4271</x:v>
      </x:c>
      <x:c r="C3330" s="14" t="n">
        <x:v>45624</x:v>
      </x:c>
      <x:c r="D3330" s="1" t="s">
        <x:v>5010</x:v>
      </x:c>
      <x:c r="E3330" s="1" t="s">
        <x:v>5011</x:v>
      </x:c>
      <x:c r="F3330" s="1" t="s">
        <x:v>5012</x:v>
      </x:c>
      <x:c r="G3330" s="1" t="s">
        <x:v>5013</x:v>
      </x:c>
      <x:c r="H3330" s="1" t="s">
        <x:v>5014</x:v>
      </x:c>
      <x:c r="I3330" s="1" t="s">
        <x:v>5014</x:v>
      </x:c>
      <x:c r="J3330" s="1" t="n">
        <x:v>1.3</x:v>
      </x:c>
      <x:c r="K3330" s="1" t="n">
        <x:v>2</x:v>
      </x:c>
      <x:c r="L3330" s="15" t="n">
        <x:v>93.6</x:v>
      </x:c>
      <x:c r="M3330" s="11" t="b">
        <x:f aca="0">TRUE()</x:f>
        <x:v>1</x:v>
      </x:c>
      <x:c r="N3330" s="11" t="b">
        <x:f aca="0">FALSE()</x:f>
        <x:v>0</x:v>
      </x:c>
      <x:c r="O3330" s="1" t="s">
        <x:v>5015</x:v>
      </x:c>
      <x:c r="P3330" s="11" t="b">
        <x:f aca="0">FALSE()</x:f>
        <x:v>0</x:v>
      </x:c>
    </x:row>
    <x:row r="3331" ht="15" hidden="0" customHeight="1">
      <x:c r="A3331" s="1" t="s">
        <x:v>8488</x:v>
      </x:c>
      <x:c r="B3331" s="1" t="s">
        <x:v>4271</x:v>
      </x:c>
      <x:c r="C3331" s="14" t="n">
        <x:v>45918</x:v>
      </x:c>
      <x:c r="D3331" s="1" t="s">
        <x:v>5010</x:v>
      </x:c>
      <x:c r="E3331" s="1" t="s">
        <x:v>5011</x:v>
      </x:c>
      <x:c r="F3331" s="1" t="s">
        <x:v>5012</x:v>
      </x:c>
      <x:c r="G3331" s="1" t="s">
        <x:v>5013</x:v>
      </x:c>
      <x:c r="H3331" s="1" t="s">
        <x:v>5014</x:v>
      </x:c>
      <x:c r="I3331" s="1" t="s">
        <x:v>5014</x:v>
      </x:c>
      <x:c r="J3331" s="1" t="n">
        <x:v>1.5</x:v>
      </x:c>
      <x:c r="K3331" s="1" t="n">
        <x:v>0.8</x:v>
      </x:c>
      <x:c r="L3331" s="15" t="n">
        <x:v>108</x:v>
      </x:c>
      <x:c r="M3331" s="11" t="b">
        <x:f aca="0">TRUE()</x:f>
        <x:v>1</x:v>
      </x:c>
      <x:c r="N3331" s="11" t="b">
        <x:f aca="0">FALSE()</x:f>
        <x:v>0</x:v>
      </x:c>
      <x:c r="O3331" s="1" t="s">
        <x:v>5015</x:v>
      </x:c>
      <x:c r="P3331" s="11" t="b">
        <x:f aca="0">FALSE()</x:f>
        <x:v>0</x:v>
      </x:c>
    </x:row>
    <x:row r="3332" ht="15" hidden="0" customHeight="1">
      <x:c r="A3332" s="1" t="s">
        <x:v>8489</x:v>
      </x:c>
      <x:c r="B3332" s="1" t="s">
        <x:v>1554</x:v>
      </x:c>
      <x:c r="C3332" s="14" t="n">
        <x:v>45736</x:v>
      </x:c>
      <x:c r="D3332" s="1" t="s">
        <x:v>5010</x:v>
      </x:c>
      <x:c r="E3332" s="1" t="s">
        <x:v>5011</x:v>
      </x:c>
      <x:c r="F3332" s="1" t="s">
        <x:v>5012</x:v>
      </x:c>
      <x:c r="G3332" s="1" t="s">
        <x:v>5013</x:v>
      </x:c>
      <x:c r="H3332" s="1" t="s">
        <x:v>5014</x:v>
      </x:c>
      <x:c r="I3332" s="1" t="s">
        <x:v>5014</x:v>
      </x:c>
      <x:c r="J3332" s="1" t="n">
        <x:v>0.9</x:v>
      </x:c>
      <x:c r="K3332" s="1" t="n">
        <x:v>0.7</x:v>
      </x:c>
      <x:c r="L3332" s="15" t="n">
        <x:v>64.8</x:v>
      </x:c>
      <x:c r="M3332" s="11" t="b">
        <x:f aca="0">TRUE()</x:f>
        <x:v>1</x:v>
      </x:c>
      <x:c r="N3332" s="11" t="b">
        <x:f aca="0">FALSE()</x:f>
        <x:v>0</x:v>
      </x:c>
      <x:c r="O3332" s="1" t="s">
        <x:v>5015</x:v>
      </x:c>
      <x:c r="P3332" s="11" t="b">
        <x:f aca="0">FALSE()</x:f>
        <x:v>0</x:v>
      </x:c>
    </x:row>
    <x:row r="3333" ht="15" hidden="0" customHeight="1">
      <x:c r="A3333" s="1" t="s">
        <x:v>8490</x:v>
      </x:c>
      <x:c r="B3333" s="1" t="s">
        <x:v>1554</x:v>
      </x:c>
      <x:c r="C3333" s="14" t="n">
        <x:v>45846</x:v>
      </x:c>
      <x:c r="D3333" s="1" t="s">
        <x:v>5010</x:v>
      </x:c>
      <x:c r="E3333" s="1" t="s">
        <x:v>5011</x:v>
      </x:c>
      <x:c r="F3333" s="1" t="s">
        <x:v>5012</x:v>
      </x:c>
      <x:c r="G3333" s="1" t="s">
        <x:v>5013</x:v>
      </x:c>
      <x:c r="H3333" s="1" t="s">
        <x:v>5014</x:v>
      </x:c>
      <x:c r="I3333" s="1" t="s">
        <x:v>5014</x:v>
      </x:c>
      <x:c r="J3333" s="1" t="n">
        <x:v>1.6</x:v>
      </x:c>
      <x:c r="K3333" s="1" t="n">
        <x:v>1.3</x:v>
      </x:c>
      <x:c r="L3333" s="15" t="n">
        <x:v>115.2</x:v>
      </x:c>
      <x:c r="M3333" s="11" t="b">
        <x:f aca="0">TRUE()</x:f>
        <x:v>1</x:v>
      </x:c>
      <x:c r="N3333" s="11" t="b">
        <x:f aca="0">FALSE()</x:f>
        <x:v>0</x:v>
      </x:c>
      <x:c r="O3333" s="1" t="s">
        <x:v>5015</x:v>
      </x:c>
      <x:c r="P3333" s="11" t="b">
        <x:f aca="0">FALSE()</x:f>
        <x:v>0</x:v>
      </x:c>
    </x:row>
    <x:row r="3334" ht="15" hidden="0" customHeight="1">
      <x:c r="A3334" s="1" t="s">
        <x:v>8491</x:v>
      </x:c>
      <x:c r="B3334" s="1" t="s">
        <x:v>1554</x:v>
      </x:c>
      <x:c r="C3334" s="14" t="n">
        <x:v>46083</x:v>
      </x:c>
      <x:c r="D3334" s="1" t="s">
        <x:v>5010</x:v>
      </x:c>
      <x:c r="E3334" s="1" t="s">
        <x:v>5011</x:v>
      </x:c>
      <x:c r="F3334" s="1" t="s">
        <x:v>5012</x:v>
      </x:c>
      <x:c r="G3334" s="1" t="s">
        <x:v>5013</x:v>
      </x:c>
      <x:c r="H3334" s="1" t="s">
        <x:v>5014</x:v>
      </x:c>
      <x:c r="I3334" s="1" t="s">
        <x:v>5014</x:v>
      </x:c>
      <x:c r="J3334" s="1" t="n">
        <x:v>0.8</x:v>
      </x:c>
      <x:c r="K3334" s="1" t="n">
        <x:v>1.7</x:v>
      </x:c>
      <x:c r="L3334" s="15" t="n">
        <x:v>57.6</x:v>
      </x:c>
      <x:c r="M3334" s="11" t="b">
        <x:f aca="0">TRUE()</x:f>
        <x:v>1</x:v>
      </x:c>
      <x:c r="N3334" s="11" t="b">
        <x:f aca="0">FALSE()</x:f>
        <x:v>0</x:v>
      </x:c>
      <x:c r="O3334" s="1" t="s">
        <x:v>5015</x:v>
      </x:c>
      <x:c r="P3334" s="11" t="b">
        <x:f aca="0">FALSE()</x:f>
        <x:v>0</x:v>
      </x:c>
    </x:row>
    <x:row r="3335" ht="15" hidden="0" customHeight="1">
      <x:c r="A3335" s="1" t="s">
        <x:v>8492</x:v>
      </x:c>
      <x:c r="B3335" s="1" t="s">
        <x:v>4276</x:v>
      </x:c>
      <x:c r="C3335" s="14" t="n">
        <x:v>45319</x:v>
      </x:c>
      <x:c r="D3335" s="1" t="s">
        <x:v>5010</x:v>
      </x:c>
      <x:c r="E3335" s="1" t="s">
        <x:v>5011</x:v>
      </x:c>
      <x:c r="F3335" s="1" t="s">
        <x:v>5012</x:v>
      </x:c>
      <x:c r="G3335" s="1" t="s">
        <x:v>5013</x:v>
      </x:c>
      <x:c r="H3335" s="1" t="s">
        <x:v>5014</x:v>
      </x:c>
      <x:c r="I3335" s="1" t="s">
        <x:v>5014</x:v>
      </x:c>
      <x:c r="J3335" s="1" t="n">
        <x:v>1.4</x:v>
      </x:c>
      <x:c r="K3335" s="1" t="n">
        <x:v>1.8</x:v>
      </x:c>
      <x:c r="L3335" s="15" t="n">
        <x:v>100.8</x:v>
      </x:c>
      <x:c r="M3335" s="11" t="b">
        <x:f aca="0">TRUE()</x:f>
        <x:v>1</x:v>
      </x:c>
      <x:c r="N3335" s="11" t="b">
        <x:f aca="0">FALSE()</x:f>
        <x:v>0</x:v>
      </x:c>
      <x:c r="O3335" s="1" t="s">
        <x:v>5015</x:v>
      </x:c>
      <x:c r="P3335" s="11" t="b">
        <x:f aca="0">FALSE()</x:f>
        <x:v>0</x:v>
      </x:c>
    </x:row>
    <x:row r="3336" ht="15" hidden="0" customHeight="1">
      <x:c r="A3336" s="1" t="s">
        <x:v>8493</x:v>
      </x:c>
      <x:c r="B3336" s="1" t="s">
        <x:v>4276</x:v>
      </x:c>
      <x:c r="C3336" s="14" t="n">
        <x:v>45377</x:v>
      </x:c>
      <x:c r="D3336" s="1" t="s">
        <x:v>5010</x:v>
      </x:c>
      <x:c r="E3336" s="1" t="s">
        <x:v>5011</x:v>
      </x:c>
      <x:c r="F3336" s="1" t="s">
        <x:v>5012</x:v>
      </x:c>
      <x:c r="G3336" s="1" t="s">
        <x:v>5013</x:v>
      </x:c>
      <x:c r="H3336" s="1" t="s">
        <x:v>5014</x:v>
      </x:c>
      <x:c r="I3336" s="1" t="s">
        <x:v>5014</x:v>
      </x:c>
      <x:c r="J3336" s="1" t="n">
        <x:v>2.3</x:v>
      </x:c>
      <x:c r="K3336" s="1" t="n">
        <x:v>0.3</x:v>
      </x:c>
      <x:c r="L3336" s="15" t="n">
        <x:v>165.6</x:v>
      </x:c>
      <x:c r="M3336" s="11" t="b">
        <x:f aca="0">TRUE()</x:f>
        <x:v>1</x:v>
      </x:c>
      <x:c r="N3336" s="11" t="b">
        <x:f aca="0">FALSE()</x:f>
        <x:v>0</x:v>
      </x:c>
      <x:c r="O3336" s="1" t="s">
        <x:v>5015</x:v>
      </x:c>
      <x:c r="P3336" s="11" t="b">
        <x:f aca="0">FALSE()</x:f>
        <x:v>0</x:v>
      </x:c>
    </x:row>
    <x:row r="3337" ht="15" hidden="0" customHeight="1">
      <x:c r="A3337" s="1" t="s">
        <x:v>8494</x:v>
      </x:c>
      <x:c r="B3337" s="1" t="s">
        <x:v>4276</x:v>
      </x:c>
      <x:c r="C3337" s="14" t="n">
        <x:v>45683</x:v>
      </x:c>
      <x:c r="D3337" s="1" t="s">
        <x:v>5018</x:v>
      </x:c>
      <x:c r="E3337" s="1" t="s">
        <x:v>5116</x:v>
      </x:c>
      <x:c r="F3337" s="1" t="s">
        <x:v>5029</x:v>
      </x:c>
      <x:c r="G3337" s="1" t="s">
        <x:v>5030</x:v>
      </x:c>
      <x:c r="H3337" s="1" t="s">
        <x:v>5031</x:v>
      </x:c>
      <x:c r="I3337" s="1" t="s">
        <x:v>5032</x:v>
      </x:c>
      <x:c r="J3337" s="1" t="n">
        <x:v>0.7</x:v>
      </x:c>
      <x:c r="K3337" s="1" t="n">
        <x:v>2.4</x:v>
      </x:c>
      <x:c r="L3337" s="15" t="n">
        <x:v>174.89</x:v>
      </x:c>
      <x:c r="M3337" s="11" t="b">
        <x:f aca="0">TRUE()</x:f>
        <x:v>1</x:v>
      </x:c>
      <x:c r="N3337" s="11" t="b">
        <x:f aca="0">FALSE()</x:f>
        <x:v>0</x:v>
      </x:c>
      <x:c r="O3337" s="1" t="s">
        <x:v>5078</x:v>
      </x:c>
      <x:c r="P3337" s="11" t="b">
        <x:f aca="0">FALSE()</x:f>
        <x:v>0</x:v>
      </x:c>
    </x:row>
    <x:row r="3338" ht="15" hidden="0" customHeight="1">
      <x:c r="A3338" s="1" t="s">
        <x:v>8495</x:v>
      </x:c>
      <x:c r="B3338" s="1" t="s">
        <x:v>4276</x:v>
      </x:c>
      <x:c r="C3338" s="14" t="n">
        <x:v>45916</x:v>
      </x:c>
      <x:c r="D3338" s="1" t="s">
        <x:v>5010</x:v>
      </x:c>
      <x:c r="E3338" s="1" t="s">
        <x:v>5011</x:v>
      </x:c>
      <x:c r="F3338" s="1" t="s">
        <x:v>5012</x:v>
      </x:c>
      <x:c r="G3338" s="1" t="s">
        <x:v>5013</x:v>
      </x:c>
      <x:c r="H3338" s="1" t="s">
        <x:v>5014</x:v>
      </x:c>
      <x:c r="I3338" s="1" t="s">
        <x:v>5014</x:v>
      </x:c>
      <x:c r="J3338" s="1" t="n">
        <x:v>1.2</x:v>
      </x:c>
      <x:c r="K3338" s="1" t="n">
        <x:v>2.1</x:v>
      </x:c>
      <x:c r="L3338" s="15" t="n">
        <x:v>86.4</x:v>
      </x:c>
      <x:c r="M3338" s="11" t="b">
        <x:f aca="0">TRUE()</x:f>
        <x:v>1</x:v>
      </x:c>
      <x:c r="N3338" s="11" t="b">
        <x:f aca="0">FALSE()</x:f>
        <x:v>0</x:v>
      </x:c>
      <x:c r="O3338" s="1" t="s">
        <x:v>5015</x:v>
      </x:c>
      <x:c r="P3338" s="11" t="b">
        <x:f aca="0">FALSE()</x:f>
        <x:v>0</x:v>
      </x:c>
    </x:row>
    <x:row r="3339" ht="15" hidden="0" customHeight="1">
      <x:c r="A3339" s="1" t="s">
        <x:v>8496</x:v>
      </x:c>
      <x:c r="B3339" s="1" t="s">
        <x:v>4279</x:v>
      </x:c>
      <x:c r="C3339" s="14" t="n">
        <x:v>45585</x:v>
      </x:c>
      <x:c r="D3339" s="1" t="s">
        <x:v>5010</x:v>
      </x:c>
      <x:c r="E3339" s="1" t="s">
        <x:v>5011</x:v>
      </x:c>
      <x:c r="F3339" s="1" t="s">
        <x:v>5012</x:v>
      </x:c>
      <x:c r="G3339" s="1" t="s">
        <x:v>5013</x:v>
      </x:c>
      <x:c r="H3339" s="1" t="s">
        <x:v>5014</x:v>
      </x:c>
      <x:c r="I3339" s="1" t="s">
        <x:v>5014</x:v>
      </x:c>
      <x:c r="J3339" s="1" t="n">
        <x:v>1.1</x:v>
      </x:c>
      <x:c r="K3339" s="1" t="n">
        <x:v>1.5</x:v>
      </x:c>
      <x:c r="L3339" s="15" t="n">
        <x:v>79.2</x:v>
      </x:c>
      <x:c r="M3339" s="11" t="b">
        <x:f aca="0">TRUE()</x:f>
        <x:v>1</x:v>
      </x:c>
      <x:c r="N3339" s="11" t="b">
        <x:f aca="0">FALSE()</x:f>
        <x:v>0</x:v>
      </x:c>
      <x:c r="O3339" s="1" t="s">
        <x:v>5015</x:v>
      </x:c>
      <x:c r="P3339" s="11" t="b">
        <x:f aca="0">FALSE()</x:f>
        <x:v>0</x:v>
      </x:c>
    </x:row>
    <x:row r="3340" ht="15" hidden="0" customHeight="1">
      <x:c r="A3340" s="1" t="s">
        <x:v>8497</x:v>
      </x:c>
      <x:c r="B3340" s="1" t="s">
        <x:v>4279</x:v>
      </x:c>
      <x:c r="C3340" s="14" t="n">
        <x:v>45703</x:v>
      </x:c>
      <x:c r="D3340" s="1" t="s">
        <x:v>5010</x:v>
      </x:c>
      <x:c r="E3340" s="1" t="s">
        <x:v>5011</x:v>
      </x:c>
      <x:c r="F3340" s="1" t="s">
        <x:v>5012</x:v>
      </x:c>
      <x:c r="G3340" s="1" t="s">
        <x:v>5013</x:v>
      </x:c>
      <x:c r="H3340" s="1" t="s">
        <x:v>5014</x:v>
      </x:c>
      <x:c r="I3340" s="1" t="s">
        <x:v>5014</x:v>
      </x:c>
      <x:c r="J3340" s="1" t="n">
        <x:v>2.3</x:v>
      </x:c>
      <x:c r="K3340" s="1" t="n">
        <x:v>1.1</x:v>
      </x:c>
      <x:c r="L3340" s="15" t="n">
        <x:v>165.6</x:v>
      </x:c>
      <x:c r="M3340" s="11" t="b">
        <x:f aca="0">TRUE()</x:f>
        <x:v>1</x:v>
      </x:c>
      <x:c r="N3340" s="11" t="b">
        <x:f aca="0">FALSE()</x:f>
        <x:v>0</x:v>
      </x:c>
      <x:c r="O3340" s="1" t="s">
        <x:v>5015</x:v>
      </x:c>
      <x:c r="P3340" s="11" t="b">
        <x:f aca="0">FALSE()</x:f>
        <x:v>0</x:v>
      </x:c>
    </x:row>
    <x:row r="3341" ht="15" hidden="0" customHeight="1">
      <x:c r="A3341" s="1" t="s">
        <x:v>8498</x:v>
      </x:c>
      <x:c r="B3341" s="1" t="s">
        <x:v>4279</x:v>
      </x:c>
      <x:c r="C3341" s="14" t="n">
        <x:v>46074</x:v>
      </x:c>
      <x:c r="D3341" s="1" t="s">
        <x:v>5018</x:v>
      </x:c>
      <x:c r="E3341" s="1" t="s">
        <x:v>5116</x:v>
      </x:c>
      <x:c r="F3341" s="1" t="s">
        <x:v>5029</x:v>
      </x:c>
      <x:c r="G3341" s="1" t="s">
        <x:v>5030</x:v>
      </x:c>
      <x:c r="H3341" s="1" t="s">
        <x:v>5031</x:v>
      </x:c>
      <x:c r="I3341" s="1" t="s">
        <x:v>5131</x:v>
      </x:c>
      <x:c r="J3341" s="1" t="n">
        <x:v>1.3</x:v>
      </x:c>
      <x:c r="K3341" s="1" t="n">
        <x:v>4.4</x:v>
      </x:c>
      <x:c r="L3341" s="15" t="n">
        <x:v>560.14</x:v>
      </x:c>
      <x:c r="M3341" s="11" t="b">
        <x:f aca="0">FALSE()</x:f>
        <x:v>0</x:v>
      </x:c>
      <x:c r="N3341" s="11" t="b">
        <x:f aca="0">FALSE()</x:f>
        <x:v>0</x:v>
      </x:c>
      <x:c r="O3341" s="1" t="s">
        <x:v>5033</x:v>
      </x:c>
      <x:c r="P3341" s="11" t="b">
        <x:f aca="0">FALSE()</x:f>
        <x:v>0</x:v>
      </x:c>
    </x:row>
    <x:row r="3342" ht="15" hidden="0" customHeight="1">
      <x:c r="A3342" s="1" t="s">
        <x:v>8499</x:v>
      </x:c>
      <x:c r="B3342" s="1" t="s">
        <x:v>4282</x:v>
      </x:c>
      <x:c r="C3342" s="14" t="n">
        <x:v>45595</x:v>
      </x:c>
      <x:c r="D3342" s="1" t="s">
        <x:v>5010</x:v>
      </x:c>
      <x:c r="E3342" s="1" t="s">
        <x:v>5011</x:v>
      </x:c>
      <x:c r="F3342" s="1" t="s">
        <x:v>5012</x:v>
      </x:c>
      <x:c r="G3342" s="1" t="s">
        <x:v>5013</x:v>
      </x:c>
      <x:c r="H3342" s="1" t="s">
        <x:v>5014</x:v>
      </x:c>
      <x:c r="I3342" s="1" t="s">
        <x:v>5014</x:v>
      </x:c>
      <x:c r="J3342" s="1" t="n">
        <x:v>0.3</x:v>
      </x:c>
      <x:c r="K3342" s="1" t="n">
        <x:v>0.3</x:v>
      </x:c>
      <x:c r="L3342" s="15" t="n">
        <x:v>21.6</x:v>
      </x:c>
      <x:c r="M3342" s="11" t="b">
        <x:f aca="0">TRUE()</x:f>
        <x:v>1</x:v>
      </x:c>
      <x:c r="N3342" s="11" t="b">
        <x:f aca="0">FALSE()</x:f>
        <x:v>0</x:v>
      </x:c>
      <x:c r="O3342" s="1" t="s">
        <x:v>5015</x:v>
      </x:c>
      <x:c r="P3342" s="11" t="b">
        <x:f aca="0">FALSE()</x:f>
        <x:v>0</x:v>
      </x:c>
    </x:row>
    <x:row r="3343" ht="15" hidden="0" customHeight="1">
      <x:c r="A3343" s="1" t="s">
        <x:v>8500</x:v>
      </x:c>
      <x:c r="B3343" s="1" t="s">
        <x:v>4282</x:v>
      </x:c>
      <x:c r="C3343" s="14" t="n">
        <x:v>45612</x:v>
      </x:c>
      <x:c r="D3343" s="1" t="s">
        <x:v>5010</x:v>
      </x:c>
      <x:c r="E3343" s="1" t="s">
        <x:v>5011</x:v>
      </x:c>
      <x:c r="F3343" s="1" t="s">
        <x:v>5012</x:v>
      </x:c>
      <x:c r="G3343" s="1" t="s">
        <x:v>5013</x:v>
      </x:c>
      <x:c r="H3343" s="1" t="s">
        <x:v>5014</x:v>
      </x:c>
      <x:c r="I3343" s="1" t="s">
        <x:v>5014</x:v>
      </x:c>
      <x:c r="J3343" s="1" t="n">
        <x:v>1.2</x:v>
      </x:c>
      <x:c r="K3343" s="1" t="n">
        <x:v>1.8</x:v>
      </x:c>
      <x:c r="L3343" s="15" t="n">
        <x:v>86.4</x:v>
      </x:c>
      <x:c r="M3343" s="11" t="b">
        <x:f aca="0">FALSE()</x:f>
        <x:v>0</x:v>
      </x:c>
      <x:c r="N3343" s="11" t="b">
        <x:f aca="0">FALSE()</x:f>
        <x:v>0</x:v>
      </x:c>
      <x:c r="O3343" s="1" t="s">
        <x:v>5015</x:v>
      </x:c>
      <x:c r="P3343" s="11" t="b">
        <x:f aca="0">FALSE()</x:f>
        <x:v>0</x:v>
      </x:c>
    </x:row>
    <x:row r="3344" ht="15" hidden="0" customHeight="1">
      <x:c r="A3344" s="1" t="s">
        <x:v>8501</x:v>
      </x:c>
      <x:c r="B3344" s="1" t="s">
        <x:v>4282</x:v>
      </x:c>
      <x:c r="C3344" s="14" t="n">
        <x:v>45623</x:v>
      </x:c>
      <x:c r="D3344" s="1" t="s">
        <x:v>5018</x:v>
      </x:c>
      <x:c r="E3344" s="1" t="s">
        <x:v>5075</x:v>
      </x:c>
      <x:c r="F3344" s="1" t="s">
        <x:v>5076</x:v>
      </x:c>
      <x:c r="G3344" s="1" t="s">
        <x:v>5077</x:v>
      </x:c>
      <x:c r="H3344" s="1" t="s">
        <x:v>5031</x:v>
      </x:c>
      <x:c r="I3344" s="1" t="s">
        <x:v>5039</x:v>
      </x:c>
      <x:c r="J3344" s="1" t="n">
        <x:v>1.8</x:v>
      </x:c>
      <x:c r="K3344" s="1" t="n">
        <x:v>17.1</x:v>
      </x:c>
      <x:c r="L3344" s="15" t="n">
        <x:v>544.98</x:v>
      </x:c>
      <x:c r="M3344" s="11" t="b">
        <x:f aca="0">FALSE()</x:f>
        <x:v>0</x:v>
      </x:c>
      <x:c r="N3344" s="11" t="b">
        <x:f aca="0">FALSE()</x:f>
        <x:v>0</x:v>
      </x:c>
      <x:c r="O3344" s="1" t="s">
        <x:v>5068</x:v>
      </x:c>
      <x:c r="P3344" s="11" t="b">
        <x:f aca="0">FALSE()</x:f>
        <x:v>0</x:v>
      </x:c>
    </x:row>
    <x:row r="3345" ht="15" hidden="0" customHeight="1">
      <x:c r="A3345" s="1" t="s">
        <x:v>8502</x:v>
      </x:c>
      <x:c r="B3345" s="1" t="s">
        <x:v>1555</x:v>
      </x:c>
      <x:c r="C3345" s="14" t="n">
        <x:v>45384</x:v>
      </x:c>
      <x:c r="D3345" s="1" t="s">
        <x:v>5010</x:v>
      </x:c>
      <x:c r="E3345" s="1" t="s">
        <x:v>5011</x:v>
      </x:c>
      <x:c r="F3345" s="1" t="s">
        <x:v>5012</x:v>
      </x:c>
      <x:c r="G3345" s="1" t="s">
        <x:v>5013</x:v>
      </x:c>
      <x:c r="H3345" s="1" t="s">
        <x:v>5014</x:v>
      </x:c>
      <x:c r="I3345" s="1" t="s">
        <x:v>5014</x:v>
      </x:c>
      <x:c r="J3345" s="1" t="n">
        <x:v>0.9</x:v>
      </x:c>
      <x:c r="K3345" s="1" t="n">
        <x:v>1.7</x:v>
      </x:c>
      <x:c r="L3345" s="15" t="n">
        <x:v>64.8</x:v>
      </x:c>
      <x:c r="M3345" s="11" t="b">
        <x:f aca="0">TRUE()</x:f>
        <x:v>1</x:v>
      </x:c>
      <x:c r="N3345" s="11" t="b">
        <x:f aca="0">FALSE()</x:f>
        <x:v>0</x:v>
      </x:c>
      <x:c r="O3345" s="1" t="s">
        <x:v>5015</x:v>
      </x:c>
      <x:c r="P3345" s="11" t="b">
        <x:f aca="0">FALSE()</x:f>
        <x:v>0</x:v>
      </x:c>
    </x:row>
    <x:row r="3346" ht="15" hidden="0" customHeight="1">
      <x:c r="A3346" s="1" t="s">
        <x:v>8503</x:v>
      </x:c>
      <x:c r="B3346" s="1" t="s">
        <x:v>1555</x:v>
      </x:c>
      <x:c r="C3346" s="14" t="n">
        <x:v>46119</x:v>
      </x:c>
      <x:c r="D3346" s="1" t="s">
        <x:v>5010</x:v>
      </x:c>
      <x:c r="E3346" s="1" t="s">
        <x:v>5011</x:v>
      </x:c>
      <x:c r="F3346" s="1" t="s">
        <x:v>5012</x:v>
      </x:c>
      <x:c r="G3346" s="1" t="s">
        <x:v>5013</x:v>
      </x:c>
      <x:c r="H3346" s="1" t="s">
        <x:v>5014</x:v>
      </x:c>
      <x:c r="I3346" s="1" t="s">
        <x:v>5014</x:v>
      </x:c>
      <x:c r="J3346" s="1" t="n">
        <x:v>0.6</x:v>
      </x:c>
      <x:c r="K3346" s="1" t="n">
        <x:v>1.2</x:v>
      </x:c>
      <x:c r="L3346" s="15" t="n">
        <x:v>43.2</x:v>
      </x:c>
      <x:c r="M3346" s="11" t="b">
        <x:f aca="0">TRUE()</x:f>
        <x:v>1</x:v>
      </x:c>
      <x:c r="N3346" s="11" t="b">
        <x:f aca="0">FALSE()</x:f>
        <x:v>0</x:v>
      </x:c>
      <x:c r="O3346" s="1" t="s">
        <x:v>5015</x:v>
      </x:c>
      <x:c r="P3346" s="11" t="b">
        <x:f aca="0">FALSE()</x:f>
        <x:v>0</x:v>
      </x:c>
    </x:row>
    <x:row r="3347" ht="15" hidden="0" customHeight="1">
      <x:c r="A3347" s="1" t="s">
        <x:v>8504</x:v>
      </x:c>
      <x:c r="B3347" s="1" t="s">
        <x:v>1555</x:v>
      </x:c>
      <x:c r="C3347" s="14" t="n">
        <x:v>46204</x:v>
      </x:c>
      <x:c r="D3347" s="1" t="s">
        <x:v>5010</x:v>
      </x:c>
      <x:c r="E3347" s="1" t="s">
        <x:v>5011</x:v>
      </x:c>
      <x:c r="F3347" s="1" t="s">
        <x:v>5012</x:v>
      </x:c>
      <x:c r="G3347" s="1" t="s">
        <x:v>5013</x:v>
      </x:c>
      <x:c r="H3347" s="1" t="s">
        <x:v>5014</x:v>
      </x:c>
      <x:c r="I3347" s="1" t="s">
        <x:v>5014</x:v>
      </x:c>
      <x:c r="J3347" s="1" t="n">
        <x:v>1.2</x:v>
      </x:c>
      <x:c r="K3347" s="1" t="n">
        <x:v>1.7</x:v>
      </x:c>
      <x:c r="L3347" s="15" t="n">
        <x:v>86.4</x:v>
      </x:c>
      <x:c r="M3347" s="11" t="b">
        <x:f aca="0">TRUE()</x:f>
        <x:v>1</x:v>
      </x:c>
      <x:c r="N3347" s="11" t="b">
        <x:f aca="0">FALSE()</x:f>
        <x:v>0</x:v>
      </x:c>
      <x:c r="O3347" s="1" t="s">
        <x:v>5015</x:v>
      </x:c>
      <x:c r="P3347" s="11" t="b">
        <x:f aca="0">FALSE()</x:f>
        <x:v>0</x:v>
      </x:c>
    </x:row>
    <x:row r="3348" ht="15" hidden="0" customHeight="1">
      <x:c r="A3348" s="1" t="s">
        <x:v>8505</x:v>
      </x:c>
      <x:c r="B3348" s="1" t="s">
        <x:v>4287</x:v>
      </x:c>
      <x:c r="C3348" s="14" t="n">
        <x:v>45680</x:v>
      </x:c>
      <x:c r="D3348" s="1" t="s">
        <x:v>5010</x:v>
      </x:c>
      <x:c r="E3348" s="1" t="s">
        <x:v>5011</x:v>
      </x:c>
      <x:c r="F3348" s="1" t="s">
        <x:v>5012</x:v>
      </x:c>
      <x:c r="G3348" s="1" t="s">
        <x:v>5013</x:v>
      </x:c>
      <x:c r="H3348" s="1" t="s">
        <x:v>5014</x:v>
      </x:c>
      <x:c r="I3348" s="1" t="s">
        <x:v>5014</x:v>
      </x:c>
      <x:c r="J3348" s="1" t="n">
        <x:v>1.6</x:v>
      </x:c>
      <x:c r="K3348" s="1" t="n">
        <x:v>1.8</x:v>
      </x:c>
      <x:c r="L3348" s="15" t="n">
        <x:v>115.2</x:v>
      </x:c>
      <x:c r="M3348" s="11" t="b">
        <x:f aca="0">FALSE()</x:f>
        <x:v>0</x:v>
      </x:c>
      <x:c r="N3348" s="11" t="b">
        <x:f aca="0">FALSE()</x:f>
        <x:v>0</x:v>
      </x:c>
      <x:c r="O3348" s="1" t="s">
        <x:v>5015</x:v>
      </x:c>
      <x:c r="P3348" s="11" t="b">
        <x:f aca="0">FALSE()</x:f>
        <x:v>0</x:v>
      </x:c>
    </x:row>
    <x:row r="3349" ht="15" hidden="0" customHeight="1">
      <x:c r="A3349" s="1" t="s">
        <x:v>8506</x:v>
      </x:c>
      <x:c r="B3349" s="1" t="s">
        <x:v>4287</x:v>
      </x:c>
      <x:c r="C3349" s="14" t="n">
        <x:v>45824</x:v>
      </x:c>
      <x:c r="D3349" s="1" t="s">
        <x:v>5018</x:v>
      </x:c>
      <x:c r="E3349" s="1" t="s">
        <x:v>5085</x:v>
      </x:c>
      <x:c r="F3349" s="1" t="s">
        <x:v>5020</x:v>
      </x:c>
      <x:c r="G3349" s="1" t="s">
        <x:v>5021</x:v>
      </x:c>
      <x:c r="H3349" s="1" t="s">
        <x:v>5022</x:v>
      </x:c>
      <x:c r="I3349" s="1" t="s">
        <x:v>5059</x:v>
      </x:c>
      <x:c r="J3349" s="1" t="n">
        <x:v>0.3</x:v>
      </x:c>
      <x:c r="K3349" s="1" t="n">
        <x:v>14.6</x:v>
      </x:c>
      <x:c r="L3349" s="15" t="n">
        <x:v>466.17</x:v>
      </x:c>
      <x:c r="M3349" s="11" t="b">
        <x:f aca="0">TRUE()</x:f>
        <x:v>1</x:v>
      </x:c>
      <x:c r="N3349" s="11" t="b">
        <x:f aca="0">FALSE()</x:f>
        <x:v>0</x:v>
      </x:c>
      <x:c r="O3349" s="1" t="s">
        <x:v>5073</x:v>
      </x:c>
      <x:c r="P3349" s="11" t="b">
        <x:f aca="0">FALSE()</x:f>
        <x:v>0</x:v>
      </x:c>
    </x:row>
    <x:row r="3350" ht="15" hidden="0" customHeight="1">
      <x:c r="A3350" s="1" t="s">
        <x:v>8507</x:v>
      </x:c>
      <x:c r="B3350" s="1" t="s">
        <x:v>4287</x:v>
      </x:c>
      <x:c r="C3350" s="14" t="n">
        <x:v>45827</x:v>
      </x:c>
      <x:c r="D3350" s="1" t="s">
        <x:v>5018</x:v>
      </x:c>
      <x:c r="E3350" s="1" t="s">
        <x:v>5116</x:v>
      </x:c>
      <x:c r="F3350" s="1" t="s">
        <x:v>5029</x:v>
      </x:c>
      <x:c r="G3350" s="1" t="s">
        <x:v>5030</x:v>
      </x:c>
      <x:c r="H3350" s="1" t="s">
        <x:v>5022</x:v>
      </x:c>
      <x:c r="I3350" s="1" t="s">
        <x:v>5014</x:v>
      </x:c>
      <x:c r="J3350" s="1" t="n">
        <x:v>2.3</x:v>
      </x:c>
      <x:c r="K3350" s="1" t="n">
        <x:v>11.5</x:v>
      </x:c>
      <x:c r="L3350" s="15" t="n">
        <x:v>165.6</x:v>
      </x:c>
      <x:c r="M3350" s="11" t="b">
        <x:f aca="0">TRUE()</x:f>
        <x:v>1</x:v>
      </x:c>
      <x:c r="N3350" s="11" t="b">
        <x:f aca="0">FALSE()</x:f>
        <x:v>0</x:v>
      </x:c>
      <x:c r="O3350" s="1" t="s">
        <x:v>5033</x:v>
      </x:c>
      <x:c r="P3350" s="11" t="b">
        <x:f aca="0">FALSE()</x:f>
        <x:v>0</x:v>
      </x:c>
    </x:row>
    <x:row r="3351" ht="15" hidden="0" customHeight="1">
      <x:c r="A3351" s="1" t="s">
        <x:v>8508</x:v>
      </x:c>
      <x:c r="B3351" s="1" t="s">
        <x:v>4287</x:v>
      </x:c>
      <x:c r="C3351" s="14" t="n">
        <x:v>45888</x:v>
      </x:c>
      <x:c r="D3351" s="1" t="s">
        <x:v>5010</x:v>
      </x:c>
      <x:c r="E3351" s="1" t="s">
        <x:v>5011</x:v>
      </x:c>
      <x:c r="F3351" s="1" t="s">
        <x:v>5012</x:v>
      </x:c>
      <x:c r="G3351" s="1" t="s">
        <x:v>5013</x:v>
      </x:c>
      <x:c r="H3351" s="1" t="s">
        <x:v>5014</x:v>
      </x:c>
      <x:c r="I3351" s="1" t="s">
        <x:v>5014</x:v>
      </x:c>
      <x:c r="J3351" s="1" t="n">
        <x:v>0.9</x:v>
      </x:c>
      <x:c r="K3351" s="1" t="n">
        <x:v>1</x:v>
      </x:c>
      <x:c r="L3351" s="15" t="n">
        <x:v>64.8</x:v>
      </x:c>
      <x:c r="M3351" s="11" t="b">
        <x:f aca="0">TRUE()</x:f>
        <x:v>1</x:v>
      </x:c>
      <x:c r="N3351" s="11" t="b">
        <x:f aca="0">FALSE()</x:f>
        <x:v>0</x:v>
      </x:c>
      <x:c r="O3351" s="1" t="s">
        <x:v>5015</x:v>
      </x:c>
      <x:c r="P3351" s="11" t="b">
        <x:f aca="0">FALSE()</x:f>
        <x:v>0</x:v>
      </x:c>
    </x:row>
    <x:row r="3352" ht="15" hidden="0" customHeight="1">
      <x:c r="A3352" s="1" t="s">
        <x:v>8509</x:v>
      </x:c>
      <x:c r="B3352" s="1" t="s">
        <x:v>4287</x:v>
      </x:c>
      <x:c r="C3352" s="14" t="n">
        <x:v>46184</x:v>
      </x:c>
      <x:c r="D3352" s="1" t="s">
        <x:v>5018</x:v>
      </x:c>
      <x:c r="E3352" s="1" t="s">
        <x:v>5105</x:v>
      </x:c>
      <x:c r="F3352" s="1" t="s">
        <x:v>5076</x:v>
      </x:c>
      <x:c r="G3352" s="1" t="s">
        <x:v>5077</x:v>
      </x:c>
      <x:c r="H3352" s="1" t="s">
        <x:v>5036</x:v>
      </x:c>
      <x:c r="I3352" s="1" t="s">
        <x:v>5039</x:v>
      </x:c>
      <x:c r="J3352" s="1" t="n">
        <x:v>4.6</x:v>
      </x:c>
      <x:c r="K3352" s="1" t="n">
        <x:v>35.8</x:v>
      </x:c>
      <x:c r="L3352" s="15" t="n">
        <x:v>1054.39</x:v>
      </x:c>
      <x:c r="M3352" s="11" t="b">
        <x:f aca="0">TRUE()</x:f>
        <x:v>1</x:v>
      </x:c>
      <x:c r="N3352" s="11" t="b">
        <x:f aca="0">FALSE()</x:f>
        <x:v>0</x:v>
      </x:c>
      <x:c r="O3352" s="1" t="s">
        <x:v>5068</x:v>
      </x:c>
      <x:c r="P3352" s="11" t="b">
        <x:f aca="0">FALSE()</x:f>
        <x:v>0</x:v>
      </x:c>
    </x:row>
    <x:row r="3353" ht="15" hidden="0" customHeight="1">
      <x:c r="A3353" s="1" t="s">
        <x:v>8510</x:v>
      </x:c>
      <x:c r="B3353" s="1" t="s">
        <x:v>1557</x:v>
      </x:c>
      <x:c r="C3353" s="14" t="n">
        <x:v>46174</x:v>
      </x:c>
      <x:c r="D3353" s="1" t="s">
        <x:v>5054</x:v>
      </x:c>
      <x:c r="E3353" s="1" t="s">
        <x:v>5055</x:v>
      </x:c>
      <x:c r="F3353" s="1" t="s">
        <x:v>5012</x:v>
      </x:c>
      <x:c r="G3353" s="1" t="s">
        <x:v>5013</x:v>
      </x:c>
      <x:c r="H3353" s="1" t="s">
        <x:v>5014</x:v>
      </x:c>
      <x:c r="I3353" s="1" t="s">
        <x:v>5014</x:v>
      </x:c>
      <x:c r="J3353" s="1" t="n">
        <x:v>1.2</x:v>
      </x:c>
      <x:c r="K3353" s="1" t="n">
        <x:v>0.2</x:v>
      </x:c>
      <x:c r="L3353" s="15" t="n">
        <x:v>86.4</x:v>
      </x:c>
      <x:c r="M3353" s="11" t="b">
        <x:f aca="0">TRUE()</x:f>
        <x:v>1</x:v>
      </x:c>
      <x:c r="N3353" s="11" t="b">
        <x:f aca="0">FALSE()</x:f>
        <x:v>0</x:v>
      </x:c>
      <x:c r="O3353" s="1" t="s">
        <x:v>5015</x:v>
      </x:c>
      <x:c r="P3353" s="11" t="b">
        <x:f aca="0">FALSE()</x:f>
        <x:v>0</x:v>
      </x:c>
    </x:row>
    <x:row r="3354" ht="15" hidden="0" customHeight="1">
      <x:c r="A3354" s="1" t="s">
        <x:v>8511</x:v>
      </x:c>
      <x:c r="B3354" s="1" t="s">
        <x:v>1558</x:v>
      </x:c>
      <x:c r="C3354" s="14" t="n">
        <x:v>45789</x:v>
      </x:c>
      <x:c r="D3354" s="1" t="s">
        <x:v>5010</x:v>
      </x:c>
      <x:c r="E3354" s="1" t="s">
        <x:v>5011</x:v>
      </x:c>
      <x:c r="F3354" s="1" t="s">
        <x:v>5012</x:v>
      </x:c>
      <x:c r="G3354" s="1" t="s">
        <x:v>5013</x:v>
      </x:c>
      <x:c r="H3354" s="1" t="s">
        <x:v>5014</x:v>
      </x:c>
      <x:c r="I3354" s="1" t="s">
        <x:v>5014</x:v>
      </x:c>
      <x:c r="J3354" s="1" t="n">
        <x:v>1.4</x:v>
      </x:c>
      <x:c r="K3354" s="1" t="n">
        <x:v>1.3</x:v>
      </x:c>
      <x:c r="L3354" s="15" t="n">
        <x:v>100.8</x:v>
      </x:c>
      <x:c r="M3354" s="11" t="b">
        <x:f aca="0">FALSE()</x:f>
        <x:v>0</x:v>
      </x:c>
      <x:c r="N3354" s="11" t="b">
        <x:f aca="0">FALSE()</x:f>
        <x:v>0</x:v>
      </x:c>
      <x:c r="O3354" s="1" t="s">
        <x:v>5015</x:v>
      </x:c>
      <x:c r="P3354" s="11" t="b">
        <x:f aca="0">FALSE()</x:f>
        <x:v>0</x:v>
      </x:c>
    </x:row>
    <x:row r="3355" ht="15" hidden="0" customHeight="1">
      <x:c r="A3355" s="1" t="s">
        <x:v>8512</x:v>
      </x:c>
      <x:c r="B3355" s="1" t="s">
        <x:v>1558</x:v>
      </x:c>
      <x:c r="C3355" s="14" t="n">
        <x:v>45959</x:v>
      </x:c>
      <x:c r="D3355" s="1" t="s">
        <x:v>5010</x:v>
      </x:c>
      <x:c r="E3355" s="1" t="s">
        <x:v>5011</x:v>
      </x:c>
      <x:c r="F3355" s="1" t="s">
        <x:v>5012</x:v>
      </x:c>
      <x:c r="G3355" s="1" t="s">
        <x:v>5013</x:v>
      </x:c>
      <x:c r="H3355" s="1" t="s">
        <x:v>5014</x:v>
      </x:c>
      <x:c r="I3355" s="1" t="s">
        <x:v>5014</x:v>
      </x:c>
      <x:c r="J3355" s="1" t="n">
        <x:v>2</x:v>
      </x:c>
      <x:c r="K3355" s="1" t="n">
        <x:v>2.5</x:v>
      </x:c>
      <x:c r="L3355" s="15" t="n">
        <x:v>144</x:v>
      </x:c>
      <x:c r="M3355" s="11" t="b">
        <x:f aca="0">TRUE()</x:f>
        <x:v>1</x:v>
      </x:c>
      <x:c r="N3355" s="11" t="b">
        <x:f aca="0">FALSE()</x:f>
        <x:v>0</x:v>
      </x:c>
      <x:c r="O3355" s="1" t="s">
        <x:v>5015</x:v>
      </x:c>
      <x:c r="P3355" s="11" t="b">
        <x:f aca="0">FALSE()</x:f>
        <x:v>0</x:v>
      </x:c>
    </x:row>
    <x:row r="3356" ht="15" hidden="0" customHeight="1">
      <x:c r="A3356" s="1" t="s">
        <x:v>8513</x:v>
      </x:c>
      <x:c r="B3356" s="1" t="s">
        <x:v>1558</x:v>
      </x:c>
      <x:c r="C3356" s="14" t="n">
        <x:v>46076</x:v>
      </x:c>
      <x:c r="D3356" s="1" t="s">
        <x:v>5010</x:v>
      </x:c>
      <x:c r="E3356" s="1" t="s">
        <x:v>5011</x:v>
      </x:c>
      <x:c r="F3356" s="1" t="s">
        <x:v>5012</x:v>
      </x:c>
      <x:c r="G3356" s="1" t="s">
        <x:v>5013</x:v>
      </x:c>
      <x:c r="H3356" s="1" t="s">
        <x:v>5014</x:v>
      </x:c>
      <x:c r="I3356" s="1" t="s">
        <x:v>5014</x:v>
      </x:c>
      <x:c r="J3356" s="1" t="n">
        <x:v>1.2</x:v>
      </x:c>
      <x:c r="K3356" s="1" t="n">
        <x:v>1.3</x:v>
      </x:c>
      <x:c r="L3356" s="15" t="n">
        <x:v>86.4</x:v>
      </x:c>
      <x:c r="M3356" s="11" t="b">
        <x:f aca="0">TRUE()</x:f>
        <x:v>1</x:v>
      </x:c>
      <x:c r="N3356" s="11" t="b">
        <x:f aca="0">FALSE()</x:f>
        <x:v>0</x:v>
      </x:c>
      <x:c r="O3356" s="1" t="s">
        <x:v>5015</x:v>
      </x:c>
      <x:c r="P3356" s="11" t="b">
        <x:f aca="0">FALSE()</x:f>
        <x:v>0</x:v>
      </x:c>
    </x:row>
    <x:row r="3357" ht="15" hidden="0" customHeight="1">
      <x:c r="A3357" s="1" t="s">
        <x:v>8514</x:v>
      </x:c>
      <x:c r="B3357" s="1" t="s">
        <x:v>1560</x:v>
      </x:c>
      <x:c r="C3357" s="14" t="n">
        <x:v>46046</x:v>
      </x:c>
      <x:c r="D3357" s="1" t="s">
        <x:v>5010</x:v>
      </x:c>
      <x:c r="E3357" s="1" t="s">
        <x:v>5011</x:v>
      </x:c>
      <x:c r="F3357" s="1" t="s">
        <x:v>5012</x:v>
      </x:c>
      <x:c r="G3357" s="1" t="s">
        <x:v>5013</x:v>
      </x:c>
      <x:c r="H3357" s="1" t="s">
        <x:v>5014</x:v>
      </x:c>
      <x:c r="I3357" s="1" t="s">
        <x:v>5014</x:v>
      </x:c>
      <x:c r="J3357" s="1" t="n">
        <x:v>2</x:v>
      </x:c>
      <x:c r="K3357" s="1" t="n">
        <x:v>0.2</x:v>
      </x:c>
      <x:c r="L3357" s="15" t="n">
        <x:v>144</x:v>
      </x:c>
      <x:c r="M3357" s="11" t="b">
        <x:f aca="0">TRUE()</x:f>
        <x:v>1</x:v>
      </x:c>
      <x:c r="N3357" s="11" t="b">
        <x:f aca="0">FALSE()</x:f>
        <x:v>0</x:v>
      </x:c>
      <x:c r="O3357" s="1" t="s">
        <x:v>5015</x:v>
      </x:c>
      <x:c r="P3357" s="11" t="b">
        <x:f aca="0">FALSE()</x:f>
        <x:v>0</x:v>
      </x:c>
    </x:row>
    <x:row r="3358" ht="15" hidden="0" customHeight="1">
      <x:c r="A3358" s="1" t="s">
        <x:v>8515</x:v>
      </x:c>
      <x:c r="B3358" s="1" t="s">
        <x:v>1560</x:v>
      </x:c>
      <x:c r="C3358" s="14" t="n">
        <x:v>46122</x:v>
      </x:c>
      <x:c r="D3358" s="1" t="s">
        <x:v>5010</x:v>
      </x:c>
      <x:c r="E3358" s="1" t="s">
        <x:v>5011</x:v>
      </x:c>
      <x:c r="F3358" s="1" t="s">
        <x:v>5012</x:v>
      </x:c>
      <x:c r="G3358" s="1" t="s">
        <x:v>5013</x:v>
      </x:c>
      <x:c r="H3358" s="1" t="s">
        <x:v>5014</x:v>
      </x:c>
      <x:c r="I3358" s="1" t="s">
        <x:v>5014</x:v>
      </x:c>
      <x:c r="J3358" s="1" t="n">
        <x:v>1.3</x:v>
      </x:c>
      <x:c r="K3358" s="1" t="n">
        <x:v>1.6</x:v>
      </x:c>
      <x:c r="L3358" s="15" t="n">
        <x:v>93.6</x:v>
      </x:c>
      <x:c r="M3358" s="11" t="b">
        <x:f aca="0">TRUE()</x:f>
        <x:v>1</x:v>
      </x:c>
      <x:c r="N3358" s="11" t="b">
        <x:f aca="0">FALSE()</x:f>
        <x:v>0</x:v>
      </x:c>
      <x:c r="O3358" s="1" t="s">
        <x:v>5015</x:v>
      </x:c>
      <x:c r="P3358" s="11" t="b">
        <x:f aca="0">FALSE()</x:f>
        <x:v>0</x:v>
      </x:c>
    </x:row>
    <x:row r="3359" ht="15" hidden="0" customHeight="1">
      <x:c r="A3359" s="1" t="s">
        <x:v>8516</x:v>
      </x:c>
      <x:c r="B3359" s="1" t="s">
        <x:v>1561</x:v>
      </x:c>
      <x:c r="C3359" s="14" t="n">
        <x:v>45487</x:v>
      </x:c>
      <x:c r="D3359" s="1" t="s">
        <x:v>5010</x:v>
      </x:c>
      <x:c r="E3359" s="1" t="s">
        <x:v>5011</x:v>
      </x:c>
      <x:c r="F3359" s="1" t="s">
        <x:v>5012</x:v>
      </x:c>
      <x:c r="G3359" s="1" t="s">
        <x:v>5013</x:v>
      </x:c>
      <x:c r="H3359" s="1" t="s">
        <x:v>5014</x:v>
      </x:c>
      <x:c r="I3359" s="1" t="s">
        <x:v>5014</x:v>
      </x:c>
      <x:c r="J3359" s="1" t="n">
        <x:v>1.3</x:v>
      </x:c>
      <x:c r="K3359" s="1" t="n">
        <x:v>1.5</x:v>
      </x:c>
      <x:c r="L3359" s="15" t="n">
        <x:v>93.6</x:v>
      </x:c>
      <x:c r="M3359" s="11" t="b">
        <x:f aca="0">TRUE()</x:f>
        <x:v>1</x:v>
      </x:c>
      <x:c r="N3359" s="11" t="b">
        <x:f aca="0">FALSE()</x:f>
        <x:v>0</x:v>
      </x:c>
      <x:c r="O3359" s="1" t="s">
        <x:v>5015</x:v>
      </x:c>
      <x:c r="P3359" s="11" t="b">
        <x:f aca="0">FALSE()</x:f>
        <x:v>0</x:v>
      </x:c>
    </x:row>
    <x:row r="3360" ht="15" hidden="0" customHeight="1">
      <x:c r="A3360" s="1" t="s">
        <x:v>8517</x:v>
      </x:c>
      <x:c r="B3360" s="1" t="s">
        <x:v>1561</x:v>
      </x:c>
      <x:c r="C3360" s="14" t="n">
        <x:v>45917</x:v>
      </x:c>
      <x:c r="D3360" s="1" t="s">
        <x:v>5010</x:v>
      </x:c>
      <x:c r="E3360" s="1" t="s">
        <x:v>5011</x:v>
      </x:c>
      <x:c r="F3360" s="1" t="s">
        <x:v>5012</x:v>
      </x:c>
      <x:c r="G3360" s="1" t="s">
        <x:v>5013</x:v>
      </x:c>
      <x:c r="H3360" s="1" t="s">
        <x:v>5014</x:v>
      </x:c>
      <x:c r="I3360" s="1" t="s">
        <x:v>5014</x:v>
      </x:c>
      <x:c r="J3360" s="1" t="n">
        <x:v>1.3</x:v>
      </x:c>
      <x:c r="K3360" s="1" t="n">
        <x:v>1.8</x:v>
      </x:c>
      <x:c r="L3360" s="15" t="n">
        <x:v>93.6</x:v>
      </x:c>
      <x:c r="M3360" s="11" t="b">
        <x:f aca="0">TRUE()</x:f>
        <x:v>1</x:v>
      </x:c>
      <x:c r="N3360" s="11" t="b">
        <x:f aca="0">FALSE()</x:f>
        <x:v>0</x:v>
      </x:c>
      <x:c r="O3360" s="1" t="s">
        <x:v>5015</x:v>
      </x:c>
      <x:c r="P3360" s="11" t="b">
        <x:f aca="0">FALSE()</x:f>
        <x:v>0</x:v>
      </x:c>
    </x:row>
    <x:row r="3361" ht="15" hidden="0" customHeight="1">
      <x:c r="A3361" s="1" t="s">
        <x:v>8518</x:v>
      </x:c>
      <x:c r="B3361" s="1" t="s">
        <x:v>1561</x:v>
      </x:c>
      <x:c r="C3361" s="14" t="n">
        <x:v>45925</x:v>
      </x:c>
      <x:c r="D3361" s="1" t="s">
        <x:v>5010</x:v>
      </x:c>
      <x:c r="E3361" s="1" t="s">
        <x:v>5011</x:v>
      </x:c>
      <x:c r="F3361" s="1" t="s">
        <x:v>5012</x:v>
      </x:c>
      <x:c r="G3361" s="1" t="s">
        <x:v>5013</x:v>
      </x:c>
      <x:c r="H3361" s="1" t="s">
        <x:v>5014</x:v>
      </x:c>
      <x:c r="I3361" s="1" t="s">
        <x:v>5014</x:v>
      </x:c>
      <x:c r="J3361" s="1" t="n">
        <x:v>0.8</x:v>
      </x:c>
      <x:c r="K3361" s="1" t="n">
        <x:v>0.2</x:v>
      </x:c>
      <x:c r="L3361" s="15" t="n">
        <x:v>57.6</x:v>
      </x:c>
      <x:c r="M3361" s="11" t="b">
        <x:f aca="0">TRUE()</x:f>
        <x:v>1</x:v>
      </x:c>
      <x:c r="N3361" s="11" t="b">
        <x:f aca="0">FALSE()</x:f>
        <x:v>0</x:v>
      </x:c>
      <x:c r="O3361" s="1" t="s">
        <x:v>5015</x:v>
      </x:c>
      <x:c r="P3361" s="11" t="b">
        <x:f aca="0">FALSE()</x:f>
        <x:v>0</x:v>
      </x:c>
    </x:row>
    <x:row r="3362" ht="15" hidden="0" customHeight="1">
      <x:c r="A3362" s="1" t="s">
        <x:v>8519</x:v>
      </x:c>
      <x:c r="B3362" s="1" t="s">
        <x:v>1561</x:v>
      </x:c>
      <x:c r="C3362" s="14" t="n">
        <x:v>46098</x:v>
      </x:c>
      <x:c r="D3362" s="1" t="s">
        <x:v>5018</x:v>
      </x:c>
      <x:c r="E3362" s="1" t="s">
        <x:v>5075</x:v>
      </x:c>
      <x:c r="F3362" s="1" t="s">
        <x:v>5076</x:v>
      </x:c>
      <x:c r="G3362" s="1" t="s">
        <x:v>5077</x:v>
      </x:c>
      <x:c r="H3362" s="1" t="s">
        <x:v>5022</x:v>
      </x:c>
      <x:c r="I3362" s="1" t="s">
        <x:v>5039</x:v>
      </x:c>
      <x:c r="J3362" s="1" t="n">
        <x:v>1</x:v>
      </x:c>
      <x:c r="K3362" s="1" t="n">
        <x:v>13.1</x:v>
      </x:c>
      <x:c r="L3362" s="15" t="n">
        <x:v>706.04</x:v>
      </x:c>
      <x:c r="M3362" s="11" t="b">
        <x:f aca="0">TRUE()</x:f>
        <x:v>1</x:v>
      </x:c>
      <x:c r="N3362" s="11" t="b">
        <x:f aca="0">FALSE()</x:f>
        <x:v>0</x:v>
      </x:c>
      <x:c r="O3362" s="1" t="s">
        <x:v>5037</x:v>
      </x:c>
      <x:c r="P3362" s="11" t="b">
        <x:f aca="0">FALSE()</x:f>
        <x:v>0</x:v>
      </x:c>
    </x:row>
    <x:row r="3363" ht="15" hidden="0" customHeight="1">
      <x:c r="A3363" s="1" t="s">
        <x:v>8520</x:v>
      </x:c>
      <x:c r="B3363" s="1" t="s">
        <x:v>4298</x:v>
      </x:c>
      <x:c r="C3363" s="14" t="n">
        <x:v>45485</x:v>
      </x:c>
      <x:c r="D3363" s="1" t="s">
        <x:v>5010</x:v>
      </x:c>
      <x:c r="E3363" s="1" t="s">
        <x:v>5011</x:v>
      </x:c>
      <x:c r="F3363" s="1" t="s">
        <x:v>5012</x:v>
      </x:c>
      <x:c r="G3363" s="1" t="s">
        <x:v>5013</x:v>
      </x:c>
      <x:c r="H3363" s="1" t="s">
        <x:v>5014</x:v>
      </x:c>
      <x:c r="I3363" s="1" t="s">
        <x:v>5014</x:v>
      </x:c>
      <x:c r="J3363" s="1" t="n">
        <x:v>2</x:v>
      </x:c>
      <x:c r="K3363" s="1" t="n">
        <x:v>1.2</x:v>
      </x:c>
      <x:c r="L3363" s="15" t="n">
        <x:v>144</x:v>
      </x:c>
      <x:c r="M3363" s="11" t="b">
        <x:f aca="0">TRUE()</x:f>
        <x:v>1</x:v>
      </x:c>
      <x:c r="N3363" s="11" t="b">
        <x:f aca="0">FALSE()</x:f>
        <x:v>0</x:v>
      </x:c>
      <x:c r="O3363" s="1" t="s">
        <x:v>5015</x:v>
      </x:c>
      <x:c r="P3363" s="11" t="b">
        <x:f aca="0">FALSE()</x:f>
        <x:v>0</x:v>
      </x:c>
    </x:row>
    <x:row r="3364" ht="15" hidden="0" customHeight="1">
      <x:c r="A3364" s="1" t="s">
        <x:v>8521</x:v>
      </x:c>
      <x:c r="B3364" s="1" t="s">
        <x:v>4298</x:v>
      </x:c>
      <x:c r="C3364" s="14" t="n">
        <x:v>45566</x:v>
      </x:c>
      <x:c r="D3364" s="1" t="s">
        <x:v>5054</x:v>
      </x:c>
      <x:c r="E3364" s="1" t="s">
        <x:v>5055</x:v>
      </x:c>
      <x:c r="F3364" s="1" t="s">
        <x:v>5012</x:v>
      </x:c>
      <x:c r="G3364" s="1" t="s">
        <x:v>5013</x:v>
      </x:c>
      <x:c r="H3364" s="1" t="s">
        <x:v>5014</x:v>
      </x:c>
      <x:c r="I3364" s="1" t="s">
        <x:v>5014</x:v>
      </x:c>
      <x:c r="J3364" s="1" t="n">
        <x:v>1.3</x:v>
      </x:c>
      <x:c r="K3364" s="1" t="n">
        <x:v>1.8</x:v>
      </x:c>
      <x:c r="L3364" s="15" t="n">
        <x:v>93.6</x:v>
      </x:c>
      <x:c r="M3364" s="11" t="b">
        <x:f aca="0">TRUE()</x:f>
        <x:v>1</x:v>
      </x:c>
      <x:c r="N3364" s="11" t="b">
        <x:f aca="0">FALSE()</x:f>
        <x:v>0</x:v>
      </x:c>
      <x:c r="O3364" s="1" t="s">
        <x:v>5015</x:v>
      </x:c>
      <x:c r="P3364" s="11" t="b">
        <x:f aca="0">FALSE()</x:f>
        <x:v>0</x:v>
      </x:c>
    </x:row>
    <x:row r="3365" ht="15" hidden="0" customHeight="1">
      <x:c r="A3365" s="1" t="s">
        <x:v>8522</x:v>
      </x:c>
      <x:c r="B3365" s="1" t="s">
        <x:v>4298</x:v>
      </x:c>
      <x:c r="C3365" s="14" t="n">
        <x:v>45635</x:v>
      </x:c>
      <x:c r="D3365" s="1" t="s">
        <x:v>5010</x:v>
      </x:c>
      <x:c r="E3365" s="1" t="s">
        <x:v>5011</x:v>
      </x:c>
      <x:c r="F3365" s="1" t="s">
        <x:v>5012</x:v>
      </x:c>
      <x:c r="G3365" s="1" t="s">
        <x:v>5013</x:v>
      </x:c>
      <x:c r="H3365" s="1" t="s">
        <x:v>5014</x:v>
      </x:c>
      <x:c r="I3365" s="1" t="s">
        <x:v>5014</x:v>
      </x:c>
      <x:c r="J3365" s="1" t="n">
        <x:v>1.2</x:v>
      </x:c>
      <x:c r="K3365" s="1" t="n">
        <x:v>2.4</x:v>
      </x:c>
      <x:c r="L3365" s="15" t="n">
        <x:v>86.4</x:v>
      </x:c>
      <x:c r="M3365" s="11" t="b">
        <x:f aca="0">TRUE()</x:f>
        <x:v>1</x:v>
      </x:c>
      <x:c r="N3365" s="11" t="b">
        <x:f aca="0">FALSE()</x:f>
        <x:v>0</x:v>
      </x:c>
      <x:c r="O3365" s="1" t="s">
        <x:v>5015</x:v>
      </x:c>
      <x:c r="P3365" s="11" t="b">
        <x:f aca="0">FALSE()</x:f>
        <x:v>0</x:v>
      </x:c>
    </x:row>
    <x:row r="3366" ht="15" hidden="0" customHeight="1">
      <x:c r="A3366" s="1" t="s">
        <x:v>8523</x:v>
      </x:c>
      <x:c r="B3366" s="1" t="s">
        <x:v>4301</x:v>
      </x:c>
      <x:c r="C3366" s="14" t="n">
        <x:v>45436</x:v>
      </x:c>
      <x:c r="D3366" s="1" t="s">
        <x:v>5018</x:v>
      </x:c>
      <x:c r="E3366" s="1" t="s">
        <x:v>5136</x:v>
      </x:c>
      <x:c r="F3366" s="1" t="s">
        <x:v>5137</x:v>
      </x:c>
      <x:c r="G3366" s="1" t="s">
        <x:v>5138</x:v>
      </x:c>
      <x:c r="H3366" s="1" t="s">
        <x:v>5022</x:v>
      </x:c>
      <x:c r="I3366" s="1" t="s">
        <x:v>5014</x:v>
      </x:c>
      <x:c r="J3366" s="1" t="n">
        <x:v>1.5</x:v>
      </x:c>
      <x:c r="K3366" s="1" t="n">
        <x:v>9.2</x:v>
      </x:c>
      <x:c r="L3366" s="15" t="n">
        <x:v>108</x:v>
      </x:c>
      <x:c r="M3366" s="11" t="b">
        <x:f aca="0">FALSE()</x:f>
        <x:v>0</x:v>
      </x:c>
      <x:c r="N3366" s="11" t="b">
        <x:f aca="0">TRUE()</x:f>
        <x:v>1</x:v>
      </x:c>
      <x:c r="O3366" s="1" t="s">
        <x:v>5139</x:v>
      </x:c>
      <x:c r="P3366" s="11" t="b">
        <x:f aca="0">FALSE()</x:f>
        <x:v>0</x:v>
      </x:c>
    </x:row>
    <x:row r="3367" ht="15" hidden="0" customHeight="1">
      <x:c r="A3367" s="1" t="s">
        <x:v>8524</x:v>
      </x:c>
      <x:c r="B3367" s="1" t="s">
        <x:v>4301</x:v>
      </x:c>
      <x:c r="C3367" s="14" t="n">
        <x:v>45481</x:v>
      </x:c>
      <x:c r="D3367" s="1" t="s">
        <x:v>5054</x:v>
      </x:c>
      <x:c r="E3367" s="1" t="s">
        <x:v>5055</x:v>
      </x:c>
      <x:c r="F3367" s="1" t="s">
        <x:v>5012</x:v>
      </x:c>
      <x:c r="G3367" s="1" t="s">
        <x:v>5013</x:v>
      </x:c>
      <x:c r="H3367" s="1" t="s">
        <x:v>5014</x:v>
      </x:c>
      <x:c r="I3367" s="1" t="s">
        <x:v>5014</x:v>
      </x:c>
      <x:c r="J3367" s="1" t="n">
        <x:v>0.6</x:v>
      </x:c>
      <x:c r="K3367" s="1" t="n">
        <x:v>1</x:v>
      </x:c>
      <x:c r="L3367" s="15" t="n">
        <x:v>43.2</x:v>
      </x:c>
      <x:c r="M3367" s="11" t="b">
        <x:f aca="0">TRUE()</x:f>
        <x:v>1</x:v>
      </x:c>
      <x:c r="N3367" s="11" t="b">
        <x:f aca="0">FALSE()</x:f>
        <x:v>0</x:v>
      </x:c>
      <x:c r="O3367" s="1" t="s">
        <x:v>5015</x:v>
      </x:c>
      <x:c r="P3367" s="11" t="b">
        <x:f aca="0">FALSE()</x:f>
        <x:v>0</x:v>
      </x:c>
    </x:row>
    <x:row r="3368" ht="15" hidden="0" customHeight="1">
      <x:c r="A3368" s="1" t="s">
        <x:v>8525</x:v>
      </x:c>
      <x:c r="B3368" s="1" t="s">
        <x:v>4301</x:v>
      </x:c>
      <x:c r="C3368" s="14" t="n">
        <x:v>45685</x:v>
      </x:c>
      <x:c r="D3368" s="1" t="s">
        <x:v>5010</x:v>
      </x:c>
      <x:c r="E3368" s="1" t="s">
        <x:v>5011</x:v>
      </x:c>
      <x:c r="F3368" s="1" t="s">
        <x:v>5012</x:v>
      </x:c>
      <x:c r="G3368" s="1" t="s">
        <x:v>5013</x:v>
      </x:c>
      <x:c r="H3368" s="1" t="s">
        <x:v>5014</x:v>
      </x:c>
      <x:c r="I3368" s="1" t="s">
        <x:v>5014</x:v>
      </x:c>
      <x:c r="J3368" s="1" t="n">
        <x:v>1.5</x:v>
      </x:c>
      <x:c r="K3368" s="1" t="n">
        <x:v>1.7</x:v>
      </x:c>
      <x:c r="L3368" s="15" t="n">
        <x:v>108</x:v>
      </x:c>
      <x:c r="M3368" s="11" t="b">
        <x:f aca="0">TRUE()</x:f>
        <x:v>1</x:v>
      </x:c>
      <x:c r="N3368" s="11" t="b">
        <x:f aca="0">FALSE()</x:f>
        <x:v>0</x:v>
      </x:c>
      <x:c r="O3368" s="1" t="s">
        <x:v>5015</x:v>
      </x:c>
      <x:c r="P3368" s="11" t="b">
        <x:f aca="0">FALSE()</x:f>
        <x:v>0</x:v>
      </x:c>
    </x:row>
    <x:row r="3369" ht="15" hidden="0" customHeight="1">
      <x:c r="A3369" s="1" t="s">
        <x:v>8526</x:v>
      </x:c>
      <x:c r="B3369" s="1" t="s">
        <x:v>4301</x:v>
      </x:c>
      <x:c r="C3369" s="14" t="n">
        <x:v>45988</x:v>
      </x:c>
      <x:c r="D3369" s="1" t="s">
        <x:v>5010</x:v>
      </x:c>
      <x:c r="E3369" s="1" t="s">
        <x:v>5011</x:v>
      </x:c>
      <x:c r="F3369" s="1" t="s">
        <x:v>5012</x:v>
      </x:c>
      <x:c r="G3369" s="1" t="s">
        <x:v>5013</x:v>
      </x:c>
      <x:c r="H3369" s="1" t="s">
        <x:v>5014</x:v>
      </x:c>
      <x:c r="I3369" s="1" t="s">
        <x:v>5014</x:v>
      </x:c>
      <x:c r="J3369" s="1" t="n">
        <x:v>1.3</x:v>
      </x:c>
      <x:c r="K3369" s="1" t="n">
        <x:v>2.3</x:v>
      </x:c>
      <x:c r="L3369" s="15" t="n">
        <x:v>93.6</x:v>
      </x:c>
      <x:c r="M3369" s="11" t="b">
        <x:f aca="0">TRUE()</x:f>
        <x:v>1</x:v>
      </x:c>
      <x:c r="N3369" s="11" t="b">
        <x:f aca="0">FALSE()</x:f>
        <x:v>0</x:v>
      </x:c>
      <x:c r="O3369" s="1" t="s">
        <x:v>5015</x:v>
      </x:c>
      <x:c r="P3369" s="11" t="b">
        <x:f aca="0">FALSE()</x:f>
        <x:v>0</x:v>
      </x:c>
    </x:row>
    <x:row r="3370" ht="15" hidden="0" customHeight="1">
      <x:c r="A3370" s="1" t="s">
        <x:v>8527</x:v>
      </x:c>
      <x:c r="B3370" s="1" t="s">
        <x:v>4301</x:v>
      </x:c>
      <x:c r="C3370" s="14" t="n">
        <x:v>46196</x:v>
      </x:c>
      <x:c r="D3370" s="1" t="s">
        <x:v>5018</x:v>
      </x:c>
      <x:c r="E3370" s="1" t="s">
        <x:v>5075</x:v>
      </x:c>
      <x:c r="F3370" s="1" t="s">
        <x:v>5076</x:v>
      </x:c>
      <x:c r="G3370" s="1" t="s">
        <x:v>5077</x:v>
      </x:c>
      <x:c r="H3370" s="1" t="s">
        <x:v>5022</x:v>
      </x:c>
      <x:c r="I3370" s="1" t="s">
        <x:v>5131</x:v>
      </x:c>
      <x:c r="J3370" s="1" t="n">
        <x:v>2.3</x:v>
      </x:c>
      <x:c r="K3370" s="1" t="n">
        <x:v>15.4</x:v>
      </x:c>
      <x:c r="L3370" s="15" t="n">
        <x:v>327.58</x:v>
      </x:c>
      <x:c r="M3370" s="11" t="b">
        <x:f aca="0">TRUE()</x:f>
        <x:v>1</x:v>
      </x:c>
      <x:c r="N3370" s="11" t="b">
        <x:f aca="0">FALSE()</x:f>
        <x:v>0</x:v>
      </x:c>
      <x:c r="O3370" s="1" t="s">
        <x:v>5078</x:v>
      </x:c>
      <x:c r="P3370" s="11" t="b">
        <x:f aca="0">FALSE()</x:f>
        <x:v>0</x:v>
      </x:c>
    </x:row>
    <x:row r="3371" ht="15" hidden="0" customHeight="1">
      <x:c r="A3371" s="1" t="s">
        <x:v>8528</x:v>
      </x:c>
      <x:c r="B3371" s="1" t="s">
        <x:v>1562</x:v>
      </x:c>
      <x:c r="C3371" s="14" t="n">
        <x:v>45429</x:v>
      </x:c>
      <x:c r="D3371" s="1" t="s">
        <x:v>5010</x:v>
      </x:c>
      <x:c r="E3371" s="1" t="s">
        <x:v>5011</x:v>
      </x:c>
      <x:c r="F3371" s="1" t="s">
        <x:v>5012</x:v>
      </x:c>
      <x:c r="G3371" s="1" t="s">
        <x:v>5013</x:v>
      </x:c>
      <x:c r="H3371" s="1" t="s">
        <x:v>5014</x:v>
      </x:c>
      <x:c r="I3371" s="1" t="s">
        <x:v>5014</x:v>
      </x:c>
      <x:c r="J3371" s="1" t="n">
        <x:v>1</x:v>
      </x:c>
      <x:c r="K3371" s="1" t="n">
        <x:v>2.1</x:v>
      </x:c>
      <x:c r="L3371" s="15" t="n">
        <x:v>72</x:v>
      </x:c>
      <x:c r="M3371" s="11" t="b">
        <x:f aca="0">TRUE()</x:f>
        <x:v>1</x:v>
      </x:c>
      <x:c r="N3371" s="11" t="b">
        <x:f aca="0">FALSE()</x:f>
        <x:v>0</x:v>
      </x:c>
      <x:c r="O3371" s="1" t="s">
        <x:v>5015</x:v>
      </x:c>
      <x:c r="P3371" s="11" t="b">
        <x:f aca="0">FALSE()</x:f>
        <x:v>0</x:v>
      </x:c>
    </x:row>
    <x:row r="3372" ht="15" hidden="0" customHeight="1">
      <x:c r="A3372" s="1" t="s">
        <x:v>8529</x:v>
      </x:c>
      <x:c r="B3372" s="1" t="s">
        <x:v>1562</x:v>
      </x:c>
      <x:c r="C3372" s="14" t="n">
        <x:v>45491</x:v>
      </x:c>
      <x:c r="D3372" s="1" t="s">
        <x:v>5010</x:v>
      </x:c>
      <x:c r="E3372" s="1" t="s">
        <x:v>5011</x:v>
      </x:c>
      <x:c r="F3372" s="1" t="s">
        <x:v>5012</x:v>
      </x:c>
      <x:c r="G3372" s="1" t="s">
        <x:v>5013</x:v>
      </x:c>
      <x:c r="H3372" s="1" t="s">
        <x:v>5014</x:v>
      </x:c>
      <x:c r="I3372" s="1" t="s">
        <x:v>5014</x:v>
      </x:c>
      <x:c r="J3372" s="1" t="n">
        <x:v>0.8</x:v>
      </x:c>
      <x:c r="K3372" s="1" t="n">
        <x:v>0.2</x:v>
      </x:c>
      <x:c r="L3372" s="15" t="n">
        <x:v>57.6</x:v>
      </x:c>
      <x:c r="M3372" s="11" t="b">
        <x:f aca="0">TRUE()</x:f>
        <x:v>1</x:v>
      </x:c>
      <x:c r="N3372" s="11" t="b">
        <x:f aca="0">FALSE()</x:f>
        <x:v>0</x:v>
      </x:c>
      <x:c r="O3372" s="1" t="s">
        <x:v>5015</x:v>
      </x:c>
      <x:c r="P3372" s="11" t="b">
        <x:f aca="0">FALSE()</x:f>
        <x:v>0</x:v>
      </x:c>
    </x:row>
    <x:row r="3373" ht="15" hidden="0" customHeight="1">
      <x:c r="A3373" s="1" t="s">
        <x:v>8530</x:v>
      </x:c>
      <x:c r="B3373" s="1" t="s">
        <x:v>1562</x:v>
      </x:c>
      <x:c r="C3373" s="14" t="n">
        <x:v>46084</x:v>
      </x:c>
      <x:c r="D3373" s="1" t="s">
        <x:v>5010</x:v>
      </x:c>
      <x:c r="E3373" s="1" t="s">
        <x:v>5011</x:v>
      </x:c>
      <x:c r="F3373" s="1" t="s">
        <x:v>5012</x:v>
      </x:c>
      <x:c r="G3373" s="1" t="s">
        <x:v>5013</x:v>
      </x:c>
      <x:c r="H3373" s="1" t="s">
        <x:v>5014</x:v>
      </x:c>
      <x:c r="I3373" s="1" t="s">
        <x:v>5014</x:v>
      </x:c>
      <x:c r="J3373" s="1" t="n">
        <x:v>1</x:v>
      </x:c>
      <x:c r="K3373" s="1" t="n">
        <x:v>1.6</x:v>
      </x:c>
      <x:c r="L3373" s="15" t="n">
        <x:v>72</x:v>
      </x:c>
      <x:c r="M3373" s="11" t="b">
        <x:f aca="0">FALSE()</x:f>
        <x:v>0</x:v>
      </x:c>
      <x:c r="N3373" s="11" t="b">
        <x:f aca="0">FALSE()</x:f>
        <x:v>0</x:v>
      </x:c>
      <x:c r="O3373" s="1" t="s">
        <x:v>5015</x:v>
      </x:c>
      <x:c r="P3373" s="11" t="b">
        <x:f aca="0">FALSE()</x:f>
        <x:v>0</x:v>
      </x:c>
    </x:row>
    <x:row r="3374" ht="15" hidden="0" customHeight="1">
      <x:c r="A3374" s="1" t="s">
        <x:v>8531</x:v>
      </x:c>
      <x:c r="B3374" s="1" t="s">
        <x:v>1565</x:v>
      </x:c>
      <x:c r="C3374" s="14" t="n">
        <x:v>45535</x:v>
      </x:c>
      <x:c r="D3374" s="1" t="s">
        <x:v>5018</x:v>
      </x:c>
      <x:c r="E3374" s="1" t="s">
        <x:v>5019</x:v>
      </x:c>
      <x:c r="F3374" s="1" t="s">
        <x:v>5020</x:v>
      </x:c>
      <x:c r="G3374" s="1" t="s">
        <x:v>5021</x:v>
      </x:c>
      <x:c r="H3374" s="1" t="s">
        <x:v>5036</x:v>
      </x:c>
      <x:c r="I3374" s="1" t="s">
        <x:v>5044</x:v>
      </x:c>
      <x:c r="J3374" s="1" t="n">
        <x:v>5.4</x:v>
      </x:c>
      <x:c r="K3374" s="1" t="n">
        <x:v>34.1</x:v>
      </x:c>
      <x:c r="L3374" s="15" t="n">
        <x:v>484.79</x:v>
      </x:c>
      <x:c r="M3374" s="11" t="b">
        <x:f aca="0">FALSE()</x:f>
        <x:v>0</x:v>
      </x:c>
      <x:c r="N3374" s="11" t="b">
        <x:f aca="0">FALSE()</x:f>
        <x:v>0</x:v>
      </x:c>
      <x:c r="O3374" s="1" t="s">
        <x:v>5037</x:v>
      </x:c>
      <x:c r="P3374" s="11" t="b">
        <x:f aca="0">FALSE()</x:f>
        <x:v>0</x:v>
      </x:c>
    </x:row>
    <x:row r="3375" ht="15" hidden="0" customHeight="1">
      <x:c r="A3375" s="1" t="s">
        <x:v>8532</x:v>
      </x:c>
      <x:c r="B3375" s="1" t="s">
        <x:v>1565</x:v>
      </x:c>
      <x:c r="C3375" s="14" t="n">
        <x:v>45637</x:v>
      </x:c>
      <x:c r="D3375" s="1" t="s">
        <x:v>5054</x:v>
      </x:c>
      <x:c r="E3375" s="1" t="s">
        <x:v>5055</x:v>
      </x:c>
      <x:c r="F3375" s="1" t="s">
        <x:v>5012</x:v>
      </x:c>
      <x:c r="G3375" s="1" t="s">
        <x:v>5013</x:v>
      </x:c>
      <x:c r="H3375" s="1" t="s">
        <x:v>5014</x:v>
      </x:c>
      <x:c r="I3375" s="1" t="s">
        <x:v>5014</x:v>
      </x:c>
      <x:c r="J3375" s="1" t="n">
        <x:v>1.1</x:v>
      </x:c>
      <x:c r="K3375" s="1" t="n">
        <x:v>2.1</x:v>
      </x:c>
      <x:c r="L3375" s="15" t="n">
        <x:v>79.2</x:v>
      </x:c>
      <x:c r="M3375" s="11" t="b">
        <x:f aca="0">FALSE()</x:f>
        <x:v>0</x:v>
      </x:c>
      <x:c r="N3375" s="11" t="b">
        <x:f aca="0">FALSE()</x:f>
        <x:v>0</x:v>
      </x:c>
      <x:c r="O3375" s="1" t="s">
        <x:v>5015</x:v>
      </x:c>
      <x:c r="P3375" s="11" t="b">
        <x:f aca="0">FALSE()</x:f>
        <x:v>0</x:v>
      </x:c>
    </x:row>
    <x:row r="3376" ht="15" hidden="0" customHeight="1">
      <x:c r="A3376" s="1" t="s">
        <x:v>8533</x:v>
      </x:c>
      <x:c r="B3376" s="1" t="s">
        <x:v>1565</x:v>
      </x:c>
      <x:c r="C3376" s="14" t="n">
        <x:v>45689</x:v>
      </x:c>
      <x:c r="D3376" s="1" t="s">
        <x:v>5018</x:v>
      </x:c>
      <x:c r="E3376" s="1" t="s">
        <x:v>5085</x:v>
      </x:c>
      <x:c r="F3376" s="1" t="s">
        <x:v>5020</x:v>
      </x:c>
      <x:c r="G3376" s="1" t="s">
        <x:v>5021</x:v>
      </x:c>
      <x:c r="H3376" s="1" t="s">
        <x:v>5031</x:v>
      </x:c>
      <x:c r="I3376" s="1" t="s">
        <x:v>5032</x:v>
      </x:c>
      <x:c r="J3376" s="1" t="n">
        <x:v>0.8</x:v>
      </x:c>
      <x:c r="K3376" s="1" t="n">
        <x:v>7.4</x:v>
      </x:c>
      <x:c r="L3376" s="15" t="n">
        <x:v>637.92</x:v>
      </x:c>
      <x:c r="M3376" s="11" t="b">
        <x:f aca="0">TRUE()</x:f>
        <x:v>1</x:v>
      </x:c>
      <x:c r="N3376" s="11" t="b">
        <x:f aca="0">FALSE()</x:f>
        <x:v>0</x:v>
      </x:c>
      <x:c r="O3376" s="1" t="s">
        <x:v>5068</x:v>
      </x:c>
      <x:c r="P3376" s="11" t="b">
        <x:f aca="0">FALSE()</x:f>
        <x:v>0</x:v>
      </x:c>
    </x:row>
    <x:row r="3377" ht="15" hidden="0" customHeight="1">
      <x:c r="A3377" s="1" t="s">
        <x:v>8534</x:v>
      </x:c>
      <x:c r="B3377" s="1" t="s">
        <x:v>1565</x:v>
      </x:c>
      <x:c r="C3377" s="14" t="n">
        <x:v>45774</x:v>
      </x:c>
      <x:c r="D3377" s="1" t="s">
        <x:v>5010</x:v>
      </x:c>
      <x:c r="E3377" s="1" t="s">
        <x:v>5011</x:v>
      </x:c>
      <x:c r="F3377" s="1" t="s">
        <x:v>5012</x:v>
      </x:c>
      <x:c r="G3377" s="1" t="s">
        <x:v>5013</x:v>
      </x:c>
      <x:c r="H3377" s="1" t="s">
        <x:v>5014</x:v>
      </x:c>
      <x:c r="I3377" s="1" t="s">
        <x:v>5014</x:v>
      </x:c>
      <x:c r="J3377" s="1" t="n">
        <x:v>1.1</x:v>
      </x:c>
      <x:c r="K3377" s="1" t="n">
        <x:v>2.5</x:v>
      </x:c>
      <x:c r="L3377" s="15" t="n">
        <x:v>79.2</x:v>
      </x:c>
      <x:c r="M3377" s="11" t="b">
        <x:f aca="0">TRUE()</x:f>
        <x:v>1</x:v>
      </x:c>
      <x:c r="N3377" s="11" t="b">
        <x:f aca="0">FALSE()</x:f>
        <x:v>0</x:v>
      </x:c>
      <x:c r="O3377" s="1" t="s">
        <x:v>5015</x:v>
      </x:c>
      <x:c r="P3377" s="11" t="b">
        <x:f aca="0">FALSE()</x:f>
        <x:v>0</x:v>
      </x:c>
    </x:row>
    <x:row r="3378" ht="15" hidden="0" customHeight="1">
      <x:c r="A3378" s="1" t="s">
        <x:v>8535</x:v>
      </x:c>
      <x:c r="B3378" s="1" t="s">
        <x:v>1565</x:v>
      </x:c>
      <x:c r="C3378" s="14" t="n">
        <x:v>46008</x:v>
      </x:c>
      <x:c r="D3378" s="1" t="s">
        <x:v>5010</x:v>
      </x:c>
      <x:c r="E3378" s="1" t="s">
        <x:v>5011</x:v>
      </x:c>
      <x:c r="F3378" s="1" t="s">
        <x:v>5012</x:v>
      </x:c>
      <x:c r="G3378" s="1" t="s">
        <x:v>5013</x:v>
      </x:c>
      <x:c r="H3378" s="1" t="s">
        <x:v>5014</x:v>
      </x:c>
      <x:c r="I3378" s="1" t="s">
        <x:v>5014</x:v>
      </x:c>
      <x:c r="J3378" s="1" t="n">
        <x:v>1.4</x:v>
      </x:c>
      <x:c r="K3378" s="1" t="n">
        <x:v>2.4</x:v>
      </x:c>
      <x:c r="L3378" s="15" t="n">
        <x:v>100.8</x:v>
      </x:c>
      <x:c r="M3378" s="11" t="b">
        <x:f aca="0">TRUE()</x:f>
        <x:v>1</x:v>
      </x:c>
      <x:c r="N3378" s="11" t="b">
        <x:f aca="0">FALSE()</x:f>
        <x:v>0</x:v>
      </x:c>
      <x:c r="O3378" s="1" t="s">
        <x:v>5015</x:v>
      </x:c>
      <x:c r="P3378" s="11" t="b">
        <x:f aca="0">FALSE()</x:f>
        <x:v>0</x:v>
      </x:c>
    </x:row>
    <x:row r="3379" ht="15" hidden="0" customHeight="1">
      <x:c r="A3379" s="1" t="s">
        <x:v>8536</x:v>
      </x:c>
      <x:c r="B3379" s="1" t="s">
        <x:v>1565</x:v>
      </x:c>
      <x:c r="C3379" s="14" t="n">
        <x:v>46070</x:v>
      </x:c>
      <x:c r="D3379" s="1" t="s">
        <x:v>5010</x:v>
      </x:c>
      <x:c r="E3379" s="1" t="s">
        <x:v>5011</x:v>
      </x:c>
      <x:c r="F3379" s="1" t="s">
        <x:v>5012</x:v>
      </x:c>
      <x:c r="G3379" s="1" t="s">
        <x:v>5013</x:v>
      </x:c>
      <x:c r="H3379" s="1" t="s">
        <x:v>5014</x:v>
      </x:c>
      <x:c r="I3379" s="1" t="s">
        <x:v>5014</x:v>
      </x:c>
      <x:c r="J3379" s="1" t="n">
        <x:v>1.7</x:v>
      </x:c>
      <x:c r="K3379" s="1" t="n">
        <x:v>1.6</x:v>
      </x:c>
      <x:c r="L3379" s="15" t="n">
        <x:v>122.4</x:v>
      </x:c>
      <x:c r="M3379" s="11" t="b">
        <x:f aca="0">TRUE()</x:f>
        <x:v>1</x:v>
      </x:c>
      <x:c r="N3379" s="11" t="b">
        <x:f aca="0">FALSE()</x:f>
        <x:v>0</x:v>
      </x:c>
      <x:c r="O3379" s="1" t="s">
        <x:v>5015</x:v>
      </x:c>
      <x:c r="P3379" s="11" t="b">
        <x:f aca="0">FALSE()</x:f>
        <x:v>0</x:v>
      </x:c>
    </x:row>
    <x:row r="3380" ht="15" hidden="0" customHeight="1">
      <x:c r="A3380" s="1" t="s">
        <x:v>8537</x:v>
      </x:c>
      <x:c r="B3380" s="1" t="s">
        <x:v>4308</x:v>
      </x:c>
      <x:c r="C3380" s="14" t="n">
        <x:v>45328</x:v>
      </x:c>
      <x:c r="D3380" s="1" t="s">
        <x:v>5018</x:v>
      </x:c>
      <x:c r="E3380" s="1" t="s">
        <x:v>5133</x:v>
      </x:c>
      <x:c r="F3380" s="1" t="s">
        <x:v>5071</x:v>
      </x:c>
      <x:c r="G3380" s="1" t="s">
        <x:v>5072</x:v>
      </x:c>
      <x:c r="H3380" s="1" t="s">
        <x:v>5022</x:v>
      </x:c>
      <x:c r="I3380" s="1" t="s">
        <x:v>5152</x:v>
      </x:c>
      <x:c r="J3380" s="1" t="n">
        <x:v>1.6</x:v>
      </x:c>
      <x:c r="K3380" s="1" t="n">
        <x:v>2</x:v>
      </x:c>
      <x:c r="L3380" s="15" t="n">
        <x:v>508.59</x:v>
      </x:c>
      <x:c r="M3380" s="11" t="b">
        <x:f aca="0">TRUE()</x:f>
        <x:v>1</x:v>
      </x:c>
      <x:c r="N3380" s="11" t="b">
        <x:f aca="0">FALSE()</x:f>
        <x:v>0</x:v>
      </x:c>
      <x:c r="O3380" s="1" t="s">
        <x:v>5033</x:v>
      </x:c>
      <x:c r="P3380" s="11" t="b">
        <x:f aca="0">FALSE()</x:f>
        <x:v>0</x:v>
      </x:c>
    </x:row>
    <x:row r="3381" ht="15" hidden="0" customHeight="1">
      <x:c r="A3381" s="1" t="s">
        <x:v>8538</x:v>
      </x:c>
      <x:c r="B3381" s="1" t="s">
        <x:v>4308</x:v>
      </x:c>
      <x:c r="C3381" s="14" t="n">
        <x:v>45584</x:v>
      </x:c>
      <x:c r="D3381" s="1" t="s">
        <x:v>5010</x:v>
      </x:c>
      <x:c r="E3381" s="1" t="s">
        <x:v>5011</x:v>
      </x:c>
      <x:c r="F3381" s="1" t="s">
        <x:v>5012</x:v>
      </x:c>
      <x:c r="G3381" s="1" t="s">
        <x:v>5013</x:v>
      </x:c>
      <x:c r="H3381" s="1" t="s">
        <x:v>5014</x:v>
      </x:c>
      <x:c r="I3381" s="1" t="s">
        <x:v>5014</x:v>
      </x:c>
      <x:c r="J3381" s="1" t="n">
        <x:v>0.7</x:v>
      </x:c>
      <x:c r="K3381" s="1" t="n">
        <x:v>2.5</x:v>
      </x:c>
      <x:c r="L3381" s="15" t="n">
        <x:v>50.4</x:v>
      </x:c>
      <x:c r="M3381" s="11" t="b">
        <x:f aca="0">TRUE()</x:f>
        <x:v>1</x:v>
      </x:c>
      <x:c r="N3381" s="11" t="b">
        <x:f aca="0">FALSE()</x:f>
        <x:v>0</x:v>
      </x:c>
      <x:c r="O3381" s="1" t="s">
        <x:v>5015</x:v>
      </x:c>
      <x:c r="P3381" s="11" t="b">
        <x:f aca="0">FALSE()</x:f>
        <x:v>0</x:v>
      </x:c>
    </x:row>
    <x:row r="3382" ht="15" hidden="0" customHeight="1">
      <x:c r="A3382" s="1" t="s">
        <x:v>8539</x:v>
      </x:c>
      <x:c r="B3382" s="1" t="s">
        <x:v>4308</x:v>
      </x:c>
      <x:c r="C3382" s="14" t="n">
        <x:v>45614</x:v>
      </x:c>
      <x:c r="D3382" s="1" t="s">
        <x:v>5010</x:v>
      </x:c>
      <x:c r="E3382" s="1" t="s">
        <x:v>5011</x:v>
      </x:c>
      <x:c r="F3382" s="1" t="s">
        <x:v>5012</x:v>
      </x:c>
      <x:c r="G3382" s="1" t="s">
        <x:v>5013</x:v>
      </x:c>
      <x:c r="H3382" s="1" t="s">
        <x:v>5014</x:v>
      </x:c>
      <x:c r="I3382" s="1" t="s">
        <x:v>5014</x:v>
      </x:c>
      <x:c r="J3382" s="1" t="n">
        <x:v>1.3</x:v>
      </x:c>
      <x:c r="K3382" s="1" t="n">
        <x:v>1.3</x:v>
      </x:c>
      <x:c r="L3382" s="15" t="n">
        <x:v>93.6</x:v>
      </x:c>
      <x:c r="M3382" s="11" t="b">
        <x:f aca="0">TRUE()</x:f>
        <x:v>1</x:v>
      </x:c>
      <x:c r="N3382" s="11" t="b">
        <x:f aca="0">FALSE()</x:f>
        <x:v>0</x:v>
      </x:c>
      <x:c r="O3382" s="1" t="s">
        <x:v>5015</x:v>
      </x:c>
      <x:c r="P3382" s="11" t="b">
        <x:f aca="0">FALSE()</x:f>
        <x:v>0</x:v>
      </x:c>
    </x:row>
    <x:row r="3383" ht="15" hidden="0" customHeight="1">
      <x:c r="A3383" s="1" t="s">
        <x:v>8540</x:v>
      </x:c>
      <x:c r="B3383" s="1" t="s">
        <x:v>4308</x:v>
      </x:c>
      <x:c r="C3383" s="14" t="n">
        <x:v>45742</x:v>
      </x:c>
      <x:c r="D3383" s="1" t="s">
        <x:v>5010</x:v>
      </x:c>
      <x:c r="E3383" s="1" t="s">
        <x:v>5011</x:v>
      </x:c>
      <x:c r="F3383" s="1" t="s">
        <x:v>5012</x:v>
      </x:c>
      <x:c r="G3383" s="1" t="s">
        <x:v>5013</x:v>
      </x:c>
      <x:c r="H3383" s="1" t="s">
        <x:v>5014</x:v>
      </x:c>
      <x:c r="I3383" s="1" t="s">
        <x:v>5014</x:v>
      </x:c>
      <x:c r="J3383" s="1" t="n">
        <x:v>0.3</x:v>
      </x:c>
      <x:c r="K3383" s="1" t="n">
        <x:v>2.4</x:v>
      </x:c>
      <x:c r="L3383" s="15" t="n">
        <x:v>21.6</x:v>
      </x:c>
      <x:c r="M3383" s="11" t="b">
        <x:f aca="0">TRUE()</x:f>
        <x:v>1</x:v>
      </x:c>
      <x:c r="N3383" s="11" t="b">
        <x:f aca="0">FALSE()</x:f>
        <x:v>0</x:v>
      </x:c>
      <x:c r="O3383" s="1" t="s">
        <x:v>5015</x:v>
      </x:c>
      <x:c r="P3383" s="11" t="b">
        <x:f aca="0">FALSE()</x:f>
        <x:v>0</x:v>
      </x:c>
    </x:row>
    <x:row r="3384" ht="15" hidden="0" customHeight="1">
      <x:c r="A3384" s="1" t="s">
        <x:v>8541</x:v>
      </x:c>
      <x:c r="B3384" s="1" t="s">
        <x:v>4308</x:v>
      </x:c>
      <x:c r="C3384" s="14" t="n">
        <x:v>45770</x:v>
      </x:c>
      <x:c r="D3384" s="1" t="s">
        <x:v>5018</x:v>
      </x:c>
      <x:c r="E3384" s="1" t="s">
        <x:v>5028</x:v>
      </x:c>
      <x:c r="F3384" s="1" t="s">
        <x:v>5029</x:v>
      </x:c>
      <x:c r="G3384" s="1" t="s">
        <x:v>5030</x:v>
      </x:c>
      <x:c r="H3384" s="1" t="s">
        <x:v>5031</x:v>
      </x:c>
      <x:c r="I3384" s="1" t="s">
        <x:v>5032</x:v>
      </x:c>
      <x:c r="J3384" s="1" t="n">
        <x:v>1.4</x:v>
      </x:c>
      <x:c r="K3384" s="1" t="n">
        <x:v>9.1</x:v>
      </x:c>
      <x:c r="L3384" s="15" t="n">
        <x:v>420.31</x:v>
      </x:c>
      <x:c r="M3384" s="11" t="b">
        <x:f aca="0">TRUE()</x:f>
        <x:v>1</x:v>
      </x:c>
      <x:c r="N3384" s="11" t="b">
        <x:f aca="0">FALSE()</x:f>
        <x:v>0</x:v>
      </x:c>
      <x:c r="O3384" s="1" t="s">
        <x:v>5098</x:v>
      </x:c>
      <x:c r="P3384" s="11" t="b">
        <x:f aca="0">FALSE()</x:f>
        <x:v>0</x:v>
      </x:c>
    </x:row>
    <x:row r="3385" ht="15" hidden="0" customHeight="1">
      <x:c r="A3385" s="1" t="s">
        <x:v>8542</x:v>
      </x:c>
      <x:c r="B3385" s="1" t="s">
        <x:v>4308</x:v>
      </x:c>
      <x:c r="C3385" s="14" t="n">
        <x:v>46027</x:v>
      </x:c>
      <x:c r="D3385" s="1" t="s">
        <x:v>5054</x:v>
      </x:c>
      <x:c r="E3385" s="1" t="s">
        <x:v>5055</x:v>
      </x:c>
      <x:c r="F3385" s="1" t="s">
        <x:v>5012</x:v>
      </x:c>
      <x:c r="G3385" s="1" t="s">
        <x:v>5013</x:v>
      </x:c>
      <x:c r="H3385" s="1" t="s">
        <x:v>5014</x:v>
      </x:c>
      <x:c r="I3385" s="1" t="s">
        <x:v>5014</x:v>
      </x:c>
      <x:c r="J3385" s="1" t="n">
        <x:v>1.3</x:v>
      </x:c>
      <x:c r="K3385" s="1" t="n">
        <x:v>1.2</x:v>
      </x:c>
      <x:c r="L3385" s="15" t="n">
        <x:v>93.6</x:v>
      </x:c>
      <x:c r="M3385" s="11" t="b">
        <x:f aca="0">TRUE()</x:f>
        <x:v>1</x:v>
      </x:c>
      <x:c r="N3385" s="11" t="b">
        <x:f aca="0">FALSE()</x:f>
        <x:v>0</x:v>
      </x:c>
      <x:c r="O3385" s="1" t="s">
        <x:v>5015</x:v>
      </x:c>
      <x:c r="P3385" s="11" t="b">
        <x:f aca="0">FALSE()</x:f>
        <x:v>0</x:v>
      </x:c>
    </x:row>
    <x:row r="3386" ht="15" hidden="0" customHeight="1">
      <x:c r="A3386" s="1" t="s">
        <x:v>8543</x:v>
      </x:c>
      <x:c r="B3386" s="1" t="s">
        <x:v>1566</x:v>
      </x:c>
      <x:c r="C3386" s="14" t="n">
        <x:v>46149</x:v>
      </x:c>
      <x:c r="D3386" s="1" t="s">
        <x:v>5018</x:v>
      </x:c>
      <x:c r="E3386" s="1" t="s">
        <x:v>5035</x:v>
      </x:c>
      <x:c r="F3386" s="1" t="s">
        <x:v>5029</x:v>
      </x:c>
      <x:c r="G3386" s="1" t="s">
        <x:v>5030</x:v>
      </x:c>
      <x:c r="H3386" s="1" t="s">
        <x:v>5031</x:v>
      </x:c>
      <x:c r="I3386" s="1" t="s">
        <x:v>5014</x:v>
      </x:c>
      <x:c r="J3386" s="1" t="n">
        <x:v>1.5</x:v>
      </x:c>
      <x:c r="K3386" s="1" t="n">
        <x:v>4.6</x:v>
      </x:c>
      <x:c r="L3386" s="15" t="n">
        <x:v>108</x:v>
      </x:c>
      <x:c r="M3386" s="11" t="b">
        <x:f aca="0">TRUE()</x:f>
        <x:v>1</x:v>
      </x:c>
      <x:c r="N3386" s="11" t="b">
        <x:f aca="0">FALSE()</x:f>
        <x:v>0</x:v>
      </x:c>
      <x:c r="O3386" s="1" t="s">
        <x:v>5033</x:v>
      </x:c>
      <x:c r="P3386" s="11" t="b">
        <x:f aca="0">FALSE()</x:f>
        <x:v>0</x:v>
      </x:c>
    </x:row>
    <x:row r="3387" ht="15" hidden="0" customHeight="1">
      <x:c r="A3387" s="1" t="s">
        <x:v>8544</x:v>
      </x:c>
      <x:c r="B3387" s="1" t="s">
        <x:v>1566</x:v>
      </x:c>
      <x:c r="C3387" s="14" t="n">
        <x:v>46203</x:v>
      </x:c>
      <x:c r="D3387" s="1" t="s">
        <x:v>5010</x:v>
      </x:c>
      <x:c r="E3387" s="1" t="s">
        <x:v>5011</x:v>
      </x:c>
      <x:c r="F3387" s="1" t="s">
        <x:v>5012</x:v>
      </x:c>
      <x:c r="G3387" s="1" t="s">
        <x:v>5013</x:v>
      </x:c>
      <x:c r="H3387" s="1" t="s">
        <x:v>5014</x:v>
      </x:c>
      <x:c r="I3387" s="1" t="s">
        <x:v>5014</x:v>
      </x:c>
      <x:c r="J3387" s="1" t="n">
        <x:v>1.1</x:v>
      </x:c>
      <x:c r="K3387" s="1" t="n">
        <x:v>0.5</x:v>
      </x:c>
      <x:c r="L3387" s="15" t="n">
        <x:v>79.2</x:v>
      </x:c>
      <x:c r="M3387" s="11" t="b">
        <x:f aca="0">TRUE()</x:f>
        <x:v>1</x:v>
      </x:c>
      <x:c r="N3387" s="11" t="b">
        <x:f aca="0">FALSE()</x:f>
        <x:v>0</x:v>
      </x:c>
      <x:c r="O3387" s="1" t="s">
        <x:v>5015</x:v>
      </x:c>
      <x:c r="P3387" s="11" t="b">
        <x:f aca="0">FALSE()</x:f>
        <x:v>0</x:v>
      </x:c>
    </x:row>
    <x:row r="3388" ht="15" hidden="0" customHeight="1">
      <x:c r="A3388" s="1" t="s">
        <x:v>8545</x:v>
      </x:c>
      <x:c r="B3388" s="1" t="s">
        <x:v>1566</x:v>
      </x:c>
      <x:c r="C3388" s="14" t="n">
        <x:v>46209</x:v>
      </x:c>
      <x:c r="D3388" s="1" t="s">
        <x:v>5010</x:v>
      </x:c>
      <x:c r="E3388" s="1" t="s">
        <x:v>5011</x:v>
      </x:c>
      <x:c r="F3388" s="1" t="s">
        <x:v>5012</x:v>
      </x:c>
      <x:c r="G3388" s="1" t="s">
        <x:v>5013</x:v>
      </x:c>
      <x:c r="H3388" s="1" t="s">
        <x:v>5014</x:v>
      </x:c>
      <x:c r="I3388" s="1" t="s">
        <x:v>5014</x:v>
      </x:c>
      <x:c r="J3388" s="1" t="n">
        <x:v>1.6</x:v>
      </x:c>
      <x:c r="K3388" s="1" t="n">
        <x:v>1.9</x:v>
      </x:c>
      <x:c r="L3388" s="15" t="n">
        <x:v>115.2</x:v>
      </x:c>
      <x:c r="M3388" s="11" t="b">
        <x:f aca="0">TRUE()</x:f>
        <x:v>1</x:v>
      </x:c>
      <x:c r="N3388" s="11" t="b">
        <x:f aca="0">FALSE()</x:f>
        <x:v>0</x:v>
      </x:c>
      <x:c r="O3388" s="1" t="s">
        <x:v>5015</x:v>
      </x:c>
      <x:c r="P3388" s="11" t="b">
        <x:f aca="0">FALSE()</x:f>
        <x:v>0</x:v>
      </x:c>
    </x:row>
    <x:row r="3389" ht="15" hidden="0" customHeight="1">
      <x:c r="A3389" s="1" t="s">
        <x:v>8546</x:v>
      </x:c>
      <x:c r="B3389" s="1" t="s">
        <x:v>4313</x:v>
      </x:c>
      <x:c r="C3389" s="14" t="n">
        <x:v>46052</x:v>
      </x:c>
      <x:c r="D3389" s="1" t="s">
        <x:v>5018</x:v>
      </x:c>
      <x:c r="E3389" s="1" t="s">
        <x:v>5116</x:v>
      </x:c>
      <x:c r="F3389" s="1" t="s">
        <x:v>5029</x:v>
      </x:c>
      <x:c r="G3389" s="1" t="s">
        <x:v>5030</x:v>
      </x:c>
      <x:c r="H3389" s="1" t="s">
        <x:v>5031</x:v>
      </x:c>
      <x:c r="I3389" s="1" t="s">
        <x:v>5059</x:v>
      </x:c>
      <x:c r="J3389" s="1" t="n">
        <x:v>2.3</x:v>
      </x:c>
      <x:c r="K3389" s="1" t="n">
        <x:v>1.6</x:v>
      </x:c>
      <x:c r="L3389" s="15" t="n">
        <x:v>223.89</x:v>
      </x:c>
      <x:c r="M3389" s="11" t="b">
        <x:f aca="0">FALSE()</x:f>
        <x:v>0</x:v>
      </x:c>
      <x:c r="N3389" s="11" t="b">
        <x:f aca="0">FALSE()</x:f>
        <x:v>0</x:v>
      </x:c>
      <x:c r="O3389" s="1" t="s">
        <x:v>5073</x:v>
      </x:c>
      <x:c r="P3389" s="11" t="b">
        <x:f aca="0">FALSE()</x:f>
        <x:v>0</x:v>
      </x:c>
    </x:row>
    <x:row r="3390" ht="15" hidden="0" customHeight="1">
      <x:c r="A3390" s="1" t="s">
        <x:v>8547</x:v>
      </x:c>
      <x:c r="B3390" s="1" t="s">
        <x:v>1567</x:v>
      </x:c>
      <x:c r="C3390" s="14" t="n">
        <x:v>45313</x:v>
      </x:c>
      <x:c r="D3390" s="1" t="s">
        <x:v>5018</x:v>
      </x:c>
      <x:c r="E3390" s="1" t="s">
        <x:v>5065</x:v>
      </x:c>
      <x:c r="F3390" s="1" t="s">
        <x:v>5066</x:v>
      </x:c>
      <x:c r="G3390" s="1" t="s">
        <x:v>5067</x:v>
      </x:c>
      <x:c r="H3390" s="1" t="s">
        <x:v>5031</x:v>
      </x:c>
      <x:c r="I3390" s="1" t="s">
        <x:v>5014</x:v>
      </x:c>
      <x:c r="J3390" s="1" t="n">
        <x:v>0.3</x:v>
      </x:c>
      <x:c r="K3390" s="1" t="n">
        <x:v>8.1</x:v>
      </x:c>
      <x:c r="L3390" s="15" t="n">
        <x:v>21.6</x:v>
      </x:c>
      <x:c r="M3390" s="11" t="b">
        <x:f aca="0">FALSE()</x:f>
        <x:v>0</x:v>
      </x:c>
      <x:c r="N3390" s="11" t="b">
        <x:f aca="0">FALSE()</x:f>
        <x:v>0</x:v>
      </x:c>
      <x:c r="O3390" s="1" t="s">
        <x:v>5073</x:v>
      </x:c>
      <x:c r="P3390" s="11" t="b">
        <x:f aca="0">FALSE()</x:f>
        <x:v>0</x:v>
      </x:c>
    </x:row>
    <x:row r="3391" ht="15" hidden="0" customHeight="1">
      <x:c r="A3391" s="1" t="s">
        <x:v>8548</x:v>
      </x:c>
      <x:c r="B3391" s="1" t="s">
        <x:v>1567</x:v>
      </x:c>
      <x:c r="C3391" s="14" t="n">
        <x:v>45720</x:v>
      </x:c>
      <x:c r="D3391" s="1" t="s">
        <x:v>5054</x:v>
      </x:c>
      <x:c r="E3391" s="1" t="s">
        <x:v>5055</x:v>
      </x:c>
      <x:c r="F3391" s="1" t="s">
        <x:v>5012</x:v>
      </x:c>
      <x:c r="G3391" s="1" t="s">
        <x:v>5013</x:v>
      </x:c>
      <x:c r="H3391" s="1" t="s">
        <x:v>5014</x:v>
      </x:c>
      <x:c r="I3391" s="1" t="s">
        <x:v>5014</x:v>
      </x:c>
      <x:c r="J3391" s="1" t="n">
        <x:v>1.4</x:v>
      </x:c>
      <x:c r="K3391" s="1" t="n">
        <x:v>2.2</x:v>
      </x:c>
      <x:c r="L3391" s="15" t="n">
        <x:v>100.8</x:v>
      </x:c>
      <x:c r="M3391" s="11" t="b">
        <x:f aca="0">TRUE()</x:f>
        <x:v>1</x:v>
      </x:c>
      <x:c r="N3391" s="11" t="b">
        <x:f aca="0">FALSE()</x:f>
        <x:v>0</x:v>
      </x:c>
      <x:c r="O3391" s="1" t="s">
        <x:v>5015</x:v>
      </x:c>
      <x:c r="P3391" s="11" t="b">
        <x:f aca="0">FALSE()</x:f>
        <x:v>0</x:v>
      </x:c>
    </x:row>
    <x:row r="3392" ht="15" hidden="0" customHeight="1">
      <x:c r="A3392" s="1" t="s">
        <x:v>8549</x:v>
      </x:c>
      <x:c r="B3392" s="1" t="s">
        <x:v>1567</x:v>
      </x:c>
      <x:c r="C3392" s="14" t="n">
        <x:v>45781</x:v>
      </x:c>
      <x:c r="D3392" s="1" t="s">
        <x:v>5018</x:v>
      </x:c>
      <x:c r="E3392" s="1" t="s">
        <x:v>5065</x:v>
      </x:c>
      <x:c r="F3392" s="1" t="s">
        <x:v>5066</x:v>
      </x:c>
      <x:c r="G3392" s="1" t="s">
        <x:v>5067</x:v>
      </x:c>
      <x:c r="H3392" s="1" t="s">
        <x:v>5031</x:v>
      </x:c>
      <x:c r="I3392" s="1" t="s">
        <x:v>5039</x:v>
      </x:c>
      <x:c r="J3392" s="1" t="n">
        <x:v>1.3</x:v>
      </x:c>
      <x:c r="K3392" s="1" t="n">
        <x:v>9.7</x:v>
      </x:c>
      <x:c r="L3392" s="15" t="n">
        <x:v>288.3</x:v>
      </x:c>
      <x:c r="M3392" s="11" t="b">
        <x:f aca="0">TRUE()</x:f>
        <x:v>1</x:v>
      </x:c>
      <x:c r="N3392" s="11" t="b">
        <x:f aca="0">FALSE()</x:f>
        <x:v>0</x:v>
      </x:c>
      <x:c r="O3392" s="1" t="s">
        <x:v>5073</x:v>
      </x:c>
      <x:c r="P3392" s="11" t="b">
        <x:f aca="0">FALSE()</x:f>
        <x:v>0</x:v>
      </x:c>
    </x:row>
    <x:row r="3393" ht="15" hidden="0" customHeight="1">
      <x:c r="A3393" s="1" t="s">
        <x:v>8550</x:v>
      </x:c>
      <x:c r="B3393" s="1" t="s">
        <x:v>1567</x:v>
      </x:c>
      <x:c r="C3393" s="14" t="n">
        <x:v>45923</x:v>
      </x:c>
      <x:c r="D3393" s="1" t="s">
        <x:v>5010</x:v>
      </x:c>
      <x:c r="E3393" s="1" t="s">
        <x:v>5011</x:v>
      </x:c>
      <x:c r="F3393" s="1" t="s">
        <x:v>5012</x:v>
      </x:c>
      <x:c r="G3393" s="1" t="s">
        <x:v>5013</x:v>
      </x:c>
      <x:c r="H3393" s="1" t="s">
        <x:v>5014</x:v>
      </x:c>
      <x:c r="I3393" s="1" t="s">
        <x:v>5014</x:v>
      </x:c>
      <x:c r="J3393" s="1" t="n">
        <x:v>1.4</x:v>
      </x:c>
      <x:c r="K3393" s="1" t="n">
        <x:v>1.1</x:v>
      </x:c>
      <x:c r="L3393" s="15" t="n">
        <x:v>100.8</x:v>
      </x:c>
      <x:c r="M3393" s="11" t="b">
        <x:f aca="0">TRUE()</x:f>
        <x:v>1</x:v>
      </x:c>
      <x:c r="N3393" s="11" t="b">
        <x:f aca="0">FALSE()</x:f>
        <x:v>0</x:v>
      </x:c>
      <x:c r="O3393" s="1" t="s">
        <x:v>5015</x:v>
      </x:c>
      <x:c r="P3393" s="11" t="b">
        <x:f aca="0">FALSE()</x:f>
        <x:v>0</x:v>
      </x:c>
    </x:row>
    <x:row r="3394" ht="15" hidden="0" customHeight="1">
      <x:c r="A3394" s="1" t="s">
        <x:v>8551</x:v>
      </x:c>
      <x:c r="B3394" s="1" t="s">
        <x:v>1567</x:v>
      </x:c>
      <x:c r="C3394" s="14" t="n">
        <x:v>45927</x:v>
      </x:c>
      <x:c r="D3394" s="1" t="s">
        <x:v>5010</x:v>
      </x:c>
      <x:c r="E3394" s="1" t="s">
        <x:v>5011</x:v>
      </x:c>
      <x:c r="F3394" s="1" t="s">
        <x:v>5012</x:v>
      </x:c>
      <x:c r="G3394" s="1" t="s">
        <x:v>5013</x:v>
      </x:c>
      <x:c r="H3394" s="1" t="s">
        <x:v>5014</x:v>
      </x:c>
      <x:c r="I3394" s="1" t="s">
        <x:v>5014</x:v>
      </x:c>
      <x:c r="J3394" s="1" t="n">
        <x:v>1</x:v>
      </x:c>
      <x:c r="K3394" s="1" t="n">
        <x:v>1.9</x:v>
      </x:c>
      <x:c r="L3394" s="15" t="n">
        <x:v>72</x:v>
      </x:c>
      <x:c r="M3394" s="11" t="b">
        <x:f aca="0">TRUE()</x:f>
        <x:v>1</x:v>
      </x:c>
      <x:c r="N3394" s="11" t="b">
        <x:f aca="0">FALSE()</x:f>
        <x:v>0</x:v>
      </x:c>
      <x:c r="O3394" s="1" t="s">
        <x:v>5015</x:v>
      </x:c>
      <x:c r="P3394" s="11" t="b">
        <x:f aca="0">FALSE()</x:f>
        <x:v>0</x:v>
      </x:c>
    </x:row>
    <x:row r="3395" ht="15" hidden="0" customHeight="1">
      <x:c r="A3395" s="1" t="s">
        <x:v>8552</x:v>
      </x:c>
      <x:c r="B3395" s="1" t="s">
        <x:v>4318</x:v>
      </x:c>
      <x:c r="C3395" s="14" t="n">
        <x:v>45315</x:v>
      </x:c>
      <x:c r="D3395" s="1" t="s">
        <x:v>5010</x:v>
      </x:c>
      <x:c r="E3395" s="1" t="s">
        <x:v>5011</x:v>
      </x:c>
      <x:c r="F3395" s="1" t="s">
        <x:v>5012</x:v>
      </x:c>
      <x:c r="G3395" s="1" t="s">
        <x:v>5013</x:v>
      </x:c>
      <x:c r="H3395" s="1" t="s">
        <x:v>5014</x:v>
      </x:c>
      <x:c r="I3395" s="1" t="s">
        <x:v>5014</x:v>
      </x:c>
      <x:c r="J3395" s="1" t="n">
        <x:v>1.8</x:v>
      </x:c>
      <x:c r="K3395" s="1" t="n">
        <x:v>1.5</x:v>
      </x:c>
      <x:c r="L3395" s="15" t="n">
        <x:v>129.6</x:v>
      </x:c>
      <x:c r="M3395" s="11" t="b">
        <x:f aca="0">TRUE()</x:f>
        <x:v>1</x:v>
      </x:c>
      <x:c r="N3395" s="11" t="b">
        <x:f aca="0">FALSE()</x:f>
        <x:v>0</x:v>
      </x:c>
      <x:c r="O3395" s="1" t="s">
        <x:v>5015</x:v>
      </x:c>
      <x:c r="P3395" s="11" t="b">
        <x:f aca="0">FALSE()</x:f>
        <x:v>0</x:v>
      </x:c>
    </x:row>
    <x:row r="3396" ht="15" hidden="0" customHeight="1">
      <x:c r="A3396" s="1" t="s">
        <x:v>8553</x:v>
      </x:c>
      <x:c r="B3396" s="1" t="s">
        <x:v>4318</x:v>
      </x:c>
      <x:c r="C3396" s="14" t="n">
        <x:v>45616</x:v>
      </x:c>
      <x:c r="D3396" s="1" t="s">
        <x:v>5010</x:v>
      </x:c>
      <x:c r="E3396" s="1" t="s">
        <x:v>5011</x:v>
      </x:c>
      <x:c r="F3396" s="1" t="s">
        <x:v>5012</x:v>
      </x:c>
      <x:c r="G3396" s="1" t="s">
        <x:v>5013</x:v>
      </x:c>
      <x:c r="H3396" s="1" t="s">
        <x:v>5014</x:v>
      </x:c>
      <x:c r="I3396" s="1" t="s">
        <x:v>5014</x:v>
      </x:c>
      <x:c r="J3396" s="1" t="n">
        <x:v>1.2</x:v>
      </x:c>
      <x:c r="K3396" s="1" t="n">
        <x:v>1.8</x:v>
      </x:c>
      <x:c r="L3396" s="15" t="n">
        <x:v>86.4</x:v>
      </x:c>
      <x:c r="M3396" s="11" t="b">
        <x:f aca="0">TRUE()</x:f>
        <x:v>1</x:v>
      </x:c>
      <x:c r="N3396" s="11" t="b">
        <x:f aca="0">FALSE()</x:f>
        <x:v>0</x:v>
      </x:c>
      <x:c r="O3396" s="1" t="s">
        <x:v>5015</x:v>
      </x:c>
      <x:c r="P3396" s="11" t="b">
        <x:f aca="0">FALSE()</x:f>
        <x:v>0</x:v>
      </x:c>
    </x:row>
    <x:row r="3397" ht="15" hidden="0" customHeight="1">
      <x:c r="A3397" s="1" t="s">
        <x:v>8554</x:v>
      </x:c>
      <x:c r="B3397" s="1" t="s">
        <x:v>4318</x:v>
      </x:c>
      <x:c r="C3397" s="14" t="n">
        <x:v>45824</x:v>
      </x:c>
      <x:c r="D3397" s="1" t="s">
        <x:v>5018</x:v>
      </x:c>
      <x:c r="E3397" s="1" t="s">
        <x:v>5070</x:v>
      </x:c>
      <x:c r="F3397" s="1" t="s">
        <x:v>5071</x:v>
      </x:c>
      <x:c r="G3397" s="1" t="s">
        <x:v>5072</x:v>
      </x:c>
      <x:c r="H3397" s="1" t="s">
        <x:v>5031</x:v>
      </x:c>
      <x:c r="I3397" s="1" t="s">
        <x:v>5032</x:v>
      </x:c>
      <x:c r="J3397" s="1" t="n">
        <x:v>3</x:v>
      </x:c>
      <x:c r="K3397" s="1" t="n">
        <x:v>22</x:v>
      </x:c>
      <x:c r="L3397" s="15" t="n">
        <x:v>880.18</x:v>
      </x:c>
      <x:c r="M3397" s="11" t="b">
        <x:f aca="0">FALSE()</x:f>
        <x:v>0</x:v>
      </x:c>
      <x:c r="N3397" s="11" t="b">
        <x:f aca="0">FALSE()</x:f>
        <x:v>0</x:v>
      </x:c>
      <x:c r="O3397" s="1" t="s">
        <x:v>5024</x:v>
      </x:c>
      <x:c r="P3397" s="11" t="b">
        <x:f aca="0">FALSE()</x:f>
        <x:v>0</x:v>
      </x:c>
    </x:row>
    <x:row r="3398" ht="15" hidden="0" customHeight="1">
      <x:c r="A3398" s="1" t="s">
        <x:v>8555</x:v>
      </x:c>
      <x:c r="B3398" s="1" t="s">
        <x:v>4318</x:v>
      </x:c>
      <x:c r="C3398" s="14" t="n">
        <x:v>45999</x:v>
      </x:c>
      <x:c r="D3398" s="1" t="s">
        <x:v>5018</x:v>
      </x:c>
      <x:c r="E3398" s="1" t="s">
        <x:v>5189</x:v>
      </x:c>
      <x:c r="F3398" s="1" t="s">
        <x:v>5071</x:v>
      </x:c>
      <x:c r="G3398" s="1" t="s">
        <x:v>5072</x:v>
      </x:c>
      <x:c r="H3398" s="1" t="s">
        <x:v>5031</x:v>
      </x:c>
      <x:c r="I3398" s="1" t="s">
        <x:v>5023</x:v>
      </x:c>
      <x:c r="J3398" s="1" t="n">
        <x:v>2.7</x:v>
      </x:c>
      <x:c r="K3398" s="1" t="n">
        <x:v>15</x:v>
      </x:c>
      <x:c r="L3398" s="15" t="n">
        <x:v>840.64</x:v>
      </x:c>
      <x:c r="M3398" s="11" t="b">
        <x:f aca="0">FALSE()</x:f>
        <x:v>0</x:v>
      </x:c>
      <x:c r="N3398" s="11" t="b">
        <x:f aca="0">FALSE()</x:f>
        <x:v>0</x:v>
      </x:c>
      <x:c r="O3398" s="1" t="s">
        <x:v>5098</x:v>
      </x:c>
      <x:c r="P3398" s="11" t="b">
        <x:f aca="0">FALSE()</x:f>
        <x:v>0</x:v>
      </x:c>
    </x:row>
    <x:row r="3399" ht="15" hidden="0" customHeight="1">
      <x:c r="A3399" s="1" t="s">
        <x:v>8556</x:v>
      </x:c>
      <x:c r="B3399" s="1" t="s">
        <x:v>4321</x:v>
      </x:c>
      <x:c r="C3399" s="14" t="n">
        <x:v>45975</x:v>
      </x:c>
      <x:c r="D3399" s="1" t="s">
        <x:v>5010</x:v>
      </x:c>
      <x:c r="E3399" s="1" t="s">
        <x:v>5011</x:v>
      </x:c>
      <x:c r="F3399" s="1" t="s">
        <x:v>5012</x:v>
      </x:c>
      <x:c r="G3399" s="1" t="s">
        <x:v>5013</x:v>
      </x:c>
      <x:c r="H3399" s="1" t="s">
        <x:v>5014</x:v>
      </x:c>
      <x:c r="I3399" s="1" t="s">
        <x:v>5014</x:v>
      </x:c>
      <x:c r="J3399" s="1" t="n">
        <x:v>1.8</x:v>
      </x:c>
      <x:c r="K3399" s="1" t="n">
        <x:v>1.4</x:v>
      </x:c>
      <x:c r="L3399" s="15" t="n">
        <x:v>129.6</x:v>
      </x:c>
      <x:c r="M3399" s="11" t="b">
        <x:f aca="0">TRUE()</x:f>
        <x:v>1</x:v>
      </x:c>
      <x:c r="N3399" s="11" t="b">
        <x:f aca="0">FALSE()</x:f>
        <x:v>0</x:v>
      </x:c>
      <x:c r="O3399" s="1" t="s">
        <x:v>5015</x:v>
      </x:c>
      <x:c r="P3399" s="11" t="b">
        <x:f aca="0">FALSE()</x:f>
        <x:v>0</x:v>
      </x:c>
    </x:row>
    <x:row r="3400" ht="15" hidden="0" customHeight="1">
      <x:c r="A3400" s="1" t="s">
        <x:v>8557</x:v>
      </x:c>
      <x:c r="B3400" s="1" t="s">
        <x:v>4321</x:v>
      </x:c>
      <x:c r="C3400" s="14" t="n">
        <x:v>46027</x:v>
      </x:c>
      <x:c r="D3400" s="1" t="s">
        <x:v>5010</x:v>
      </x:c>
      <x:c r="E3400" s="1" t="s">
        <x:v>5011</x:v>
      </x:c>
      <x:c r="F3400" s="1" t="s">
        <x:v>5012</x:v>
      </x:c>
      <x:c r="G3400" s="1" t="s">
        <x:v>5013</x:v>
      </x:c>
      <x:c r="H3400" s="1" t="s">
        <x:v>5014</x:v>
      </x:c>
      <x:c r="I3400" s="1" t="s">
        <x:v>5014</x:v>
      </x:c>
      <x:c r="J3400" s="1" t="n">
        <x:v>1</x:v>
      </x:c>
      <x:c r="K3400" s="1" t="n">
        <x:v>1.8</x:v>
      </x:c>
      <x:c r="L3400" s="15" t="n">
        <x:v>72</x:v>
      </x:c>
      <x:c r="M3400" s="11" t="b">
        <x:f aca="0">FALSE()</x:f>
        <x:v>0</x:v>
      </x:c>
      <x:c r="N3400" s="11" t="b">
        <x:f aca="0">FALSE()</x:f>
        <x:v>0</x:v>
      </x:c>
      <x:c r="O3400" s="1" t="s">
        <x:v>5015</x:v>
      </x:c>
      <x:c r="P3400" s="11" t="b">
        <x:f aca="0">FALSE()</x:f>
        <x:v>0</x:v>
      </x:c>
    </x:row>
    <x:row r="3401" ht="15" hidden="0" customHeight="1">
      <x:c r="A3401" s="1" t="s">
        <x:v>8558</x:v>
      </x:c>
      <x:c r="B3401" s="1" t="s">
        <x:v>4321</x:v>
      </x:c>
      <x:c r="C3401" s="14" t="n">
        <x:v>46033</x:v>
      </x:c>
      <x:c r="D3401" s="1" t="s">
        <x:v>5018</x:v>
      </x:c>
      <x:c r="E3401" s="1" t="s">
        <x:v>5110</x:v>
      </x:c>
      <x:c r="F3401" s="1" t="s">
        <x:v>5111</x:v>
      </x:c>
      <x:c r="G3401" s="1" t="s">
        <x:v>5112</x:v>
      </x:c>
      <x:c r="H3401" s="1" t="s">
        <x:v>5031</x:v>
      </x:c>
      <x:c r="I3401" s="1" t="s">
        <x:v>5014</x:v>
      </x:c>
      <x:c r="J3401" s="1" t="n">
        <x:v>3.4</x:v>
      </x:c>
      <x:c r="K3401" s="1" t="n">
        <x:v>9.5</x:v>
      </x:c>
      <x:c r="L3401" s="15" t="n">
        <x:v>244.8</x:v>
      </x:c>
      <x:c r="M3401" s="11" t="b">
        <x:f aca="0">TRUE()</x:f>
        <x:v>1</x:v>
      </x:c>
      <x:c r="N3401" s="11" t="b">
        <x:f aca="0">FALSE()</x:f>
        <x:v>0</x:v>
      </x:c>
      <x:c r="O3401" s="1" t="s">
        <x:v>5078</x:v>
      </x:c>
      <x:c r="P3401" s="11" t="b">
        <x:f aca="0">FALSE()</x:f>
        <x:v>0</x:v>
      </x:c>
    </x:row>
    <x:row r="3402" ht="15" hidden="0" customHeight="1">
      <x:c r="A3402" s="1" t="s">
        <x:v>8559</x:v>
      </x:c>
      <x:c r="B3402" s="1" t="s">
        <x:v>1568</x:v>
      </x:c>
      <x:c r="C3402" s="14" t="n">
        <x:v>45402</x:v>
      </x:c>
      <x:c r="D3402" s="1" t="s">
        <x:v>5010</x:v>
      </x:c>
      <x:c r="E3402" s="1" t="s">
        <x:v>5011</x:v>
      </x:c>
      <x:c r="F3402" s="1" t="s">
        <x:v>5012</x:v>
      </x:c>
      <x:c r="G3402" s="1" t="s">
        <x:v>5013</x:v>
      </x:c>
      <x:c r="H3402" s="1" t="s">
        <x:v>5014</x:v>
      </x:c>
      <x:c r="I3402" s="1" t="s">
        <x:v>5014</x:v>
      </x:c>
      <x:c r="J3402" s="1" t="n">
        <x:v>1.3</x:v>
      </x:c>
      <x:c r="K3402" s="1" t="n">
        <x:v>1</x:v>
      </x:c>
      <x:c r="L3402" s="15" t="n">
        <x:v>93.6</x:v>
      </x:c>
      <x:c r="M3402" s="11" t="b">
        <x:f aca="0">FALSE()</x:f>
        <x:v>0</x:v>
      </x:c>
      <x:c r="N3402" s="11" t="b">
        <x:f aca="0">FALSE()</x:f>
        <x:v>0</x:v>
      </x:c>
      <x:c r="O3402" s="1" t="s">
        <x:v>5015</x:v>
      </x:c>
      <x:c r="P3402" s="11" t="b">
        <x:f aca="0">FALSE()</x:f>
        <x:v>0</x:v>
      </x:c>
    </x:row>
    <x:row r="3403" ht="15" hidden="0" customHeight="1">
      <x:c r="A3403" s="1" t="s">
        <x:v>8560</x:v>
      </x:c>
      <x:c r="B3403" s="1" t="s">
        <x:v>1568</x:v>
      </x:c>
      <x:c r="C3403" s="14" t="n">
        <x:v>45611</x:v>
      </x:c>
      <x:c r="D3403" s="1" t="s">
        <x:v>5010</x:v>
      </x:c>
      <x:c r="E3403" s="1" t="s">
        <x:v>5011</x:v>
      </x:c>
      <x:c r="F3403" s="1" t="s">
        <x:v>5012</x:v>
      </x:c>
      <x:c r="G3403" s="1" t="s">
        <x:v>5013</x:v>
      </x:c>
      <x:c r="H3403" s="1" t="s">
        <x:v>5014</x:v>
      </x:c>
      <x:c r="I3403" s="1" t="s">
        <x:v>5014</x:v>
      </x:c>
      <x:c r="J3403" s="1" t="n">
        <x:v>1.2</x:v>
      </x:c>
      <x:c r="K3403" s="1" t="n">
        <x:v>1.8</x:v>
      </x:c>
      <x:c r="L3403" s="15" t="n">
        <x:v>86.4</x:v>
      </x:c>
      <x:c r="M3403" s="11" t="b">
        <x:f aca="0">TRUE()</x:f>
        <x:v>1</x:v>
      </x:c>
      <x:c r="N3403" s="11" t="b">
        <x:f aca="0">FALSE()</x:f>
        <x:v>0</x:v>
      </x:c>
      <x:c r="O3403" s="1" t="s">
        <x:v>5015</x:v>
      </x:c>
      <x:c r="P3403" s="11" t="b">
        <x:f aca="0">FALSE()</x:f>
        <x:v>0</x:v>
      </x:c>
    </x:row>
    <x:row r="3404" ht="15" hidden="0" customHeight="1">
      <x:c r="A3404" s="1" t="s">
        <x:v>8561</x:v>
      </x:c>
      <x:c r="B3404" s="1" t="s">
        <x:v>1568</x:v>
      </x:c>
      <x:c r="C3404" s="14" t="n">
        <x:v>45849</x:v>
      </x:c>
      <x:c r="D3404" s="1" t="s">
        <x:v>5010</x:v>
      </x:c>
      <x:c r="E3404" s="1" t="s">
        <x:v>5011</x:v>
      </x:c>
      <x:c r="F3404" s="1" t="s">
        <x:v>5012</x:v>
      </x:c>
      <x:c r="G3404" s="1" t="s">
        <x:v>5013</x:v>
      </x:c>
      <x:c r="H3404" s="1" t="s">
        <x:v>5014</x:v>
      </x:c>
      <x:c r="I3404" s="1" t="s">
        <x:v>5014</x:v>
      </x:c>
      <x:c r="J3404" s="1" t="n">
        <x:v>1.2</x:v>
      </x:c>
      <x:c r="K3404" s="1" t="n">
        <x:v>1.2</x:v>
      </x:c>
      <x:c r="L3404" s="15" t="n">
        <x:v>86.4</x:v>
      </x:c>
      <x:c r="M3404" s="11" t="b">
        <x:f aca="0">TRUE()</x:f>
        <x:v>1</x:v>
      </x:c>
      <x:c r="N3404" s="11" t="b">
        <x:f aca="0">FALSE()</x:f>
        <x:v>0</x:v>
      </x:c>
      <x:c r="O3404" s="1" t="s">
        <x:v>5015</x:v>
      </x:c>
      <x:c r="P3404" s="11" t="b">
        <x:f aca="0">FALSE()</x:f>
        <x:v>0</x:v>
      </x:c>
    </x:row>
    <x:row r="3405" ht="15" hidden="0" customHeight="1">
      <x:c r="A3405" s="1" t="s">
        <x:v>8562</x:v>
      </x:c>
      <x:c r="B3405" s="1" t="s">
        <x:v>4326</x:v>
      </x:c>
      <x:c r="C3405" s="14" t="n">
        <x:v>45371</x:v>
      </x:c>
      <x:c r="D3405" s="1" t="s">
        <x:v>5010</x:v>
      </x:c>
      <x:c r="E3405" s="1" t="s">
        <x:v>5011</x:v>
      </x:c>
      <x:c r="F3405" s="1" t="s">
        <x:v>5012</x:v>
      </x:c>
      <x:c r="G3405" s="1" t="s">
        <x:v>5013</x:v>
      </x:c>
      <x:c r="H3405" s="1" t="s">
        <x:v>5014</x:v>
      </x:c>
      <x:c r="I3405" s="1" t="s">
        <x:v>5014</x:v>
      </x:c>
      <x:c r="J3405" s="1" t="n">
        <x:v>1.2</x:v>
      </x:c>
      <x:c r="K3405" s="1" t="n">
        <x:v>1.1</x:v>
      </x:c>
      <x:c r="L3405" s="15" t="n">
        <x:v>86.4</x:v>
      </x:c>
      <x:c r="M3405" s="11" t="b">
        <x:f aca="0">TRUE()</x:f>
        <x:v>1</x:v>
      </x:c>
      <x:c r="N3405" s="11" t="b">
        <x:f aca="0">FALSE()</x:f>
        <x:v>0</x:v>
      </x:c>
      <x:c r="O3405" s="1" t="s">
        <x:v>5015</x:v>
      </x:c>
      <x:c r="P3405" s="11" t="b">
        <x:f aca="0">FALSE()</x:f>
        <x:v>0</x:v>
      </x:c>
    </x:row>
    <x:row r="3406" ht="15" hidden="0" customHeight="1">
      <x:c r="A3406" s="1" t="s">
        <x:v>8563</x:v>
      </x:c>
      <x:c r="B3406" s="1" t="s">
        <x:v>4326</x:v>
      </x:c>
      <x:c r="C3406" s="14" t="n">
        <x:v>45697</x:v>
      </x:c>
      <x:c r="D3406" s="1" t="s">
        <x:v>5018</x:v>
      </x:c>
      <x:c r="E3406" s="1" t="s">
        <x:v>5091</x:v>
      </x:c>
      <x:c r="F3406" s="1" t="s">
        <x:v>5020</x:v>
      </x:c>
      <x:c r="G3406" s="1" t="s">
        <x:v>5021</x:v>
      </x:c>
      <x:c r="H3406" s="1" t="s">
        <x:v>5031</x:v>
      </x:c>
      <x:c r="I3406" s="1" t="s">
        <x:v>5044</x:v>
      </x:c>
      <x:c r="J3406" s="1" t="n">
        <x:v>2</x:v>
      </x:c>
      <x:c r="K3406" s="1" t="n">
        <x:v>10.8</x:v>
      </x:c>
      <x:c r="L3406" s="15" t="n">
        <x:v>543.76</x:v>
      </x:c>
      <x:c r="M3406" s="11" t="b">
        <x:f aca="0">TRUE()</x:f>
        <x:v>1</x:v>
      </x:c>
      <x:c r="N3406" s="11" t="b">
        <x:f aca="0">FALSE()</x:f>
        <x:v>0</x:v>
      </x:c>
      <x:c r="O3406" s="1" t="s">
        <x:v>5037</x:v>
      </x:c>
      <x:c r="P3406" s="11" t="b">
        <x:f aca="0">FALSE()</x:f>
        <x:v>0</x:v>
      </x:c>
    </x:row>
    <x:row r="3407" ht="15" hidden="0" customHeight="1">
      <x:c r="A3407" s="1" t="s">
        <x:v>8564</x:v>
      </x:c>
      <x:c r="B3407" s="1" t="s">
        <x:v>4326</x:v>
      </x:c>
      <x:c r="C3407" s="14" t="n">
        <x:v>45874</x:v>
      </x:c>
      <x:c r="D3407" s="1" t="s">
        <x:v>5018</x:v>
      </x:c>
      <x:c r="E3407" s="1" t="s">
        <x:v>5070</x:v>
      </x:c>
      <x:c r="F3407" s="1" t="s">
        <x:v>5071</x:v>
      </x:c>
      <x:c r="G3407" s="1" t="s">
        <x:v>5072</x:v>
      </x:c>
      <x:c r="H3407" s="1" t="s">
        <x:v>5031</x:v>
      </x:c>
      <x:c r="I3407" s="1" t="s">
        <x:v>5014</x:v>
      </x:c>
      <x:c r="J3407" s="1" t="n">
        <x:v>1.1</x:v>
      </x:c>
      <x:c r="K3407" s="1" t="n">
        <x:v>3.7</x:v>
      </x:c>
      <x:c r="L3407" s="15" t="n">
        <x:v>79.2</x:v>
      </x:c>
      <x:c r="M3407" s="11" t="b">
        <x:f aca="0">FALSE()</x:f>
        <x:v>0</x:v>
      </x:c>
      <x:c r="N3407" s="11" t="b">
        <x:f aca="0">FALSE()</x:f>
        <x:v>0</x:v>
      </x:c>
      <x:c r="O3407" s="1" t="s">
        <x:v>5078</x:v>
      </x:c>
      <x:c r="P3407" s="11" t="b">
        <x:f aca="0">FALSE()</x:f>
        <x:v>0</x:v>
      </x:c>
    </x:row>
    <x:row r="3408" ht="15" hidden="0" customHeight="1">
      <x:c r="A3408" s="1" t="s">
        <x:v>8565</x:v>
      </x:c>
      <x:c r="B3408" s="1" t="s">
        <x:v>4326</x:v>
      </x:c>
      <x:c r="C3408" s="14" t="n">
        <x:v>45879</x:v>
      </x:c>
      <x:c r="D3408" s="1" t="s">
        <x:v>5010</x:v>
      </x:c>
      <x:c r="E3408" s="1" t="s">
        <x:v>5011</x:v>
      </x:c>
      <x:c r="F3408" s="1" t="s">
        <x:v>5012</x:v>
      </x:c>
      <x:c r="G3408" s="1" t="s">
        <x:v>5013</x:v>
      </x:c>
      <x:c r="H3408" s="1" t="s">
        <x:v>5014</x:v>
      </x:c>
      <x:c r="I3408" s="1" t="s">
        <x:v>5014</x:v>
      </x:c>
      <x:c r="J3408" s="1" t="n">
        <x:v>1.3</x:v>
      </x:c>
      <x:c r="K3408" s="1" t="n">
        <x:v>2.6</x:v>
      </x:c>
      <x:c r="L3408" s="15" t="n">
        <x:v>93.6</x:v>
      </x:c>
      <x:c r="M3408" s="11" t="b">
        <x:f aca="0">TRUE()</x:f>
        <x:v>1</x:v>
      </x:c>
      <x:c r="N3408" s="11" t="b">
        <x:f aca="0">FALSE()</x:f>
        <x:v>0</x:v>
      </x:c>
      <x:c r="O3408" s="1" t="s">
        <x:v>5015</x:v>
      </x:c>
      <x:c r="P3408" s="11" t="b">
        <x:f aca="0">FALSE()</x:f>
        <x:v>0</x:v>
      </x:c>
    </x:row>
    <x:row r="3409" ht="15" hidden="0" customHeight="1">
      <x:c r="A3409" s="1" t="s">
        <x:v>8566</x:v>
      </x:c>
      <x:c r="B3409" s="1" t="s">
        <x:v>4326</x:v>
      </x:c>
      <x:c r="C3409" s="14" t="n">
        <x:v>46012</x:v>
      </x:c>
      <x:c r="D3409" s="1" t="s">
        <x:v>5018</x:v>
      </x:c>
      <x:c r="E3409" s="1" t="s">
        <x:v>5133</x:v>
      </x:c>
      <x:c r="F3409" s="1" t="s">
        <x:v>5071</x:v>
      </x:c>
      <x:c r="G3409" s="1" t="s">
        <x:v>5072</x:v>
      </x:c>
      <x:c r="H3409" s="1" t="s">
        <x:v>5031</x:v>
      </x:c>
      <x:c r="I3409" s="1" t="s">
        <x:v>5014</x:v>
      </x:c>
      <x:c r="J3409" s="1" t="n">
        <x:v>1.7</x:v>
      </x:c>
      <x:c r="K3409" s="1" t="n">
        <x:v>19.8</x:v>
      </x:c>
      <x:c r="L3409" s="15" t="n">
        <x:v>122.4</x:v>
      </x:c>
      <x:c r="M3409" s="11" t="b">
        <x:f aca="0">TRUE()</x:f>
        <x:v>1</x:v>
      </x:c>
      <x:c r="N3409" s="11" t="b">
        <x:f aca="0">FALSE()</x:f>
        <x:v>0</x:v>
      </x:c>
      <x:c r="O3409" s="1" t="s">
        <x:v>5033</x:v>
      </x:c>
      <x:c r="P3409" s="11" t="b">
        <x:f aca="0">FALSE()</x:f>
        <x:v>0</x:v>
      </x:c>
    </x:row>
    <x:row r="3410" ht="15" hidden="0" customHeight="1">
      <x:c r="A3410" s="1" t="s">
        <x:v>8567</x:v>
      </x:c>
      <x:c r="B3410" s="1" t="s">
        <x:v>1571</x:v>
      </x:c>
      <x:c r="C3410" s="14" t="n">
        <x:v>45565</x:v>
      </x:c>
      <x:c r="D3410" s="1" t="s">
        <x:v>5010</x:v>
      </x:c>
      <x:c r="E3410" s="1" t="s">
        <x:v>5011</x:v>
      </x:c>
      <x:c r="F3410" s="1" t="s">
        <x:v>5012</x:v>
      </x:c>
      <x:c r="G3410" s="1" t="s">
        <x:v>5013</x:v>
      </x:c>
      <x:c r="H3410" s="1" t="s">
        <x:v>5014</x:v>
      </x:c>
      <x:c r="I3410" s="1" t="s">
        <x:v>5014</x:v>
      </x:c>
      <x:c r="J3410" s="1" t="n">
        <x:v>1.3</x:v>
      </x:c>
      <x:c r="K3410" s="1" t="n">
        <x:v>2</x:v>
      </x:c>
      <x:c r="L3410" s="15" t="n">
        <x:v>93.6</x:v>
      </x:c>
      <x:c r="M3410" s="11" t="b">
        <x:f aca="0">FALSE()</x:f>
        <x:v>0</x:v>
      </x:c>
      <x:c r="N3410" s="11" t="b">
        <x:f aca="0">FALSE()</x:f>
        <x:v>0</x:v>
      </x:c>
      <x:c r="O3410" s="1" t="s">
        <x:v>5015</x:v>
      </x:c>
      <x:c r="P3410" s="11" t="b">
        <x:f aca="0">FALSE()</x:f>
        <x:v>0</x:v>
      </x:c>
    </x:row>
    <x:row r="3411" ht="15" hidden="0" customHeight="1">
      <x:c r="A3411" s="1" t="s">
        <x:v>8568</x:v>
      </x:c>
      <x:c r="B3411" s="1" t="s">
        <x:v>1571</x:v>
      </x:c>
      <x:c r="C3411" s="14" t="n">
        <x:v>45697</x:v>
      </x:c>
      <x:c r="D3411" s="1" t="s">
        <x:v>5018</x:v>
      </x:c>
      <x:c r="E3411" s="1" t="s">
        <x:v>5028</x:v>
      </x:c>
      <x:c r="F3411" s="1" t="s">
        <x:v>5029</x:v>
      </x:c>
      <x:c r="G3411" s="1" t="s">
        <x:v>5030</x:v>
      </x:c>
      <x:c r="H3411" s="1" t="s">
        <x:v>5022</x:v>
      </x:c>
      <x:c r="I3411" s="1" t="s">
        <x:v>5100</x:v>
      </x:c>
      <x:c r="J3411" s="1" t="n">
        <x:v>2</x:v>
      </x:c>
      <x:c r="K3411" s="1" t="n">
        <x:v>6</x:v>
      </x:c>
      <x:c r="L3411" s="15" t="n">
        <x:v>676.12</x:v>
      </x:c>
      <x:c r="M3411" s="11" t="b">
        <x:f aca="0">TRUE()</x:f>
        <x:v>1</x:v>
      </x:c>
      <x:c r="N3411" s="11" t="b">
        <x:f aca="0">FALSE()</x:f>
        <x:v>0</x:v>
      </x:c>
      <x:c r="O3411" s="1" t="s">
        <x:v>5068</x:v>
      </x:c>
      <x:c r="P3411" s="11" t="b">
        <x:f aca="0">TRUE()</x:f>
        <x:v>1</x:v>
      </x:c>
      <x:c r="Q3411" s="1" t="s">
        <x:v>8569</x:v>
      </x:c>
    </x:row>
    <x:row r="3412" ht="15" hidden="0" customHeight="1">
      <x:c r="A3412" s="1" t="s">
        <x:v>8570</x:v>
      </x:c>
      <x:c r="B3412" s="1" t="s">
        <x:v>1571</x:v>
      </x:c>
      <x:c r="C3412" s="14" t="n">
        <x:v>45905</x:v>
      </x:c>
      <x:c r="D3412" s="1" t="s">
        <x:v>5054</x:v>
      </x:c>
      <x:c r="E3412" s="1" t="s">
        <x:v>5055</x:v>
      </x:c>
      <x:c r="F3412" s="1" t="s">
        <x:v>5012</x:v>
      </x:c>
      <x:c r="G3412" s="1" t="s">
        <x:v>5013</x:v>
      </x:c>
      <x:c r="H3412" s="1" t="s">
        <x:v>5014</x:v>
      </x:c>
      <x:c r="I3412" s="1" t="s">
        <x:v>5014</x:v>
      </x:c>
      <x:c r="J3412" s="1" t="n">
        <x:v>1.5</x:v>
      </x:c>
      <x:c r="K3412" s="1" t="n">
        <x:v>0.9</x:v>
      </x:c>
      <x:c r="L3412" s="15" t="n">
        <x:v>108</x:v>
      </x:c>
      <x:c r="M3412" s="11" t="b">
        <x:f aca="0">TRUE()</x:f>
        <x:v>1</x:v>
      </x:c>
      <x:c r="N3412" s="11" t="b">
        <x:f aca="0">FALSE()</x:f>
        <x:v>0</x:v>
      </x:c>
      <x:c r="O3412" s="1" t="s">
        <x:v>5015</x:v>
      </x:c>
      <x:c r="P3412" s="11" t="b">
        <x:f aca="0">FALSE()</x:f>
        <x:v>0</x:v>
      </x:c>
    </x:row>
    <x:row r="3413" ht="15" hidden="0" customHeight="1">
      <x:c r="A3413" s="1" t="s">
        <x:v>8571</x:v>
      </x:c>
      <x:c r="B3413" s="1" t="s">
        <x:v>1571</x:v>
      </x:c>
      <x:c r="C3413" s="14" t="n">
        <x:v>46179</x:v>
      </x:c>
      <x:c r="D3413" s="1" t="s">
        <x:v>5010</x:v>
      </x:c>
      <x:c r="E3413" s="1" t="s">
        <x:v>5011</x:v>
      </x:c>
      <x:c r="F3413" s="1" t="s">
        <x:v>5012</x:v>
      </x:c>
      <x:c r="G3413" s="1" t="s">
        <x:v>5013</x:v>
      </x:c>
      <x:c r="H3413" s="1" t="s">
        <x:v>5014</x:v>
      </x:c>
      <x:c r="I3413" s="1" t="s">
        <x:v>5014</x:v>
      </x:c>
      <x:c r="J3413" s="1" t="n">
        <x:v>1</x:v>
      </x:c>
      <x:c r="K3413" s="1" t="n">
        <x:v>1.5</x:v>
      </x:c>
      <x:c r="L3413" s="15" t="n">
        <x:v>72</x:v>
      </x:c>
      <x:c r="M3413" s="11" t="b">
        <x:f aca="0">TRUE()</x:f>
        <x:v>1</x:v>
      </x:c>
      <x:c r="N3413" s="11" t="b">
        <x:f aca="0">FALSE()</x:f>
        <x:v>0</x:v>
      </x:c>
      <x:c r="O3413" s="1" t="s">
        <x:v>5015</x:v>
      </x:c>
      <x:c r="P3413" s="11" t="b">
        <x:f aca="0">FALSE()</x:f>
        <x:v>0</x:v>
      </x:c>
    </x:row>
    <x:row r="3414" ht="15" hidden="0" customHeight="1">
      <x:c r="A3414" s="1" t="s">
        <x:v>8572</x:v>
      </x:c>
      <x:c r="B3414" s="1" t="s">
        <x:v>1571</x:v>
      </x:c>
      <x:c r="C3414" s="14" t="n">
        <x:v>46216</x:v>
      </x:c>
      <x:c r="D3414" s="1" t="s">
        <x:v>5018</x:v>
      </x:c>
      <x:c r="E3414" s="1" t="s">
        <x:v>5070</x:v>
      </x:c>
      <x:c r="F3414" s="1" t="s">
        <x:v>5071</x:v>
      </x:c>
      <x:c r="G3414" s="1" t="s">
        <x:v>5072</x:v>
      </x:c>
      <x:c r="H3414" s="1" t="s">
        <x:v>5031</x:v>
      </x:c>
      <x:c r="I3414" s="1" t="s">
        <x:v>5131</x:v>
      </x:c>
      <x:c r="J3414" s="1" t="n">
        <x:v>1.5</x:v>
      </x:c>
      <x:c r="K3414" s="1" t="n">
        <x:v>8</x:v>
      </x:c>
      <x:c r="L3414" s="15" t="n">
        <x:v>948.91</x:v>
      </x:c>
      <x:c r="M3414" s="11" t="b">
        <x:f aca="0">TRUE()</x:f>
        <x:v>1</x:v>
      </x:c>
      <x:c r="N3414" s="11" t="b">
        <x:f aca="0">FALSE()</x:f>
        <x:v>0</x:v>
      </x:c>
      <x:c r="O3414" s="1" t="s">
        <x:v>5024</x:v>
      </x:c>
      <x:c r="P3414" s="11" t="b">
        <x:f aca="0">FALSE()</x:f>
        <x:v>0</x:v>
      </x:c>
    </x:row>
    <x:row r="3415" ht="15" hidden="0" customHeight="1">
      <x:c r="A3415" s="1" t="s">
        <x:v>8573</x:v>
      </x:c>
      <x:c r="B3415" s="1" t="s">
        <x:v>1572</x:v>
      </x:c>
      <x:c r="C3415" s="14" t="n">
        <x:v>45583</x:v>
      </x:c>
      <x:c r="D3415" s="1" t="s">
        <x:v>5010</x:v>
      </x:c>
      <x:c r="E3415" s="1" t="s">
        <x:v>5011</x:v>
      </x:c>
      <x:c r="F3415" s="1" t="s">
        <x:v>5012</x:v>
      </x:c>
      <x:c r="G3415" s="1" t="s">
        <x:v>5013</x:v>
      </x:c>
      <x:c r="H3415" s="1" t="s">
        <x:v>5014</x:v>
      </x:c>
      <x:c r="I3415" s="1" t="s">
        <x:v>5014</x:v>
      </x:c>
      <x:c r="J3415" s="1" t="n">
        <x:v>1.1</x:v>
      </x:c>
      <x:c r="K3415" s="1" t="n">
        <x:v>1.5</x:v>
      </x:c>
      <x:c r="L3415" s="15" t="n">
        <x:v>79.2</x:v>
      </x:c>
      <x:c r="M3415" s="11" t="b">
        <x:f aca="0">FALSE()</x:f>
        <x:v>0</x:v>
      </x:c>
      <x:c r="N3415" s="11" t="b">
        <x:f aca="0">FALSE()</x:f>
        <x:v>0</x:v>
      </x:c>
      <x:c r="O3415" s="1" t="s">
        <x:v>5015</x:v>
      </x:c>
      <x:c r="P3415" s="11" t="b">
        <x:f aca="0">FALSE()</x:f>
        <x:v>0</x:v>
      </x:c>
    </x:row>
    <x:row r="3416" ht="15" hidden="0" customHeight="1">
      <x:c r="A3416" s="1" t="s">
        <x:v>8574</x:v>
      </x:c>
      <x:c r="B3416" s="1" t="s">
        <x:v>1572</x:v>
      </x:c>
      <x:c r="C3416" s="14" t="n">
        <x:v>45894</x:v>
      </x:c>
      <x:c r="D3416" s="1" t="s">
        <x:v>5010</x:v>
      </x:c>
      <x:c r="E3416" s="1" t="s">
        <x:v>5011</x:v>
      </x:c>
      <x:c r="F3416" s="1" t="s">
        <x:v>5012</x:v>
      </x:c>
      <x:c r="G3416" s="1" t="s">
        <x:v>5013</x:v>
      </x:c>
      <x:c r="H3416" s="1" t="s">
        <x:v>5014</x:v>
      </x:c>
      <x:c r="I3416" s="1" t="s">
        <x:v>5014</x:v>
      </x:c>
      <x:c r="J3416" s="1" t="n">
        <x:v>1.6</x:v>
      </x:c>
      <x:c r="K3416" s="1" t="n">
        <x:v>1.3</x:v>
      </x:c>
      <x:c r="L3416" s="15" t="n">
        <x:v>115.2</x:v>
      </x:c>
      <x:c r="M3416" s="11" t="b">
        <x:f aca="0">TRUE()</x:f>
        <x:v>1</x:v>
      </x:c>
      <x:c r="N3416" s="11" t="b">
        <x:f aca="0">FALSE()</x:f>
        <x:v>0</x:v>
      </x:c>
      <x:c r="O3416" s="1" t="s">
        <x:v>5015</x:v>
      </x:c>
      <x:c r="P3416" s="11" t="b">
        <x:f aca="0">FALSE()</x:f>
        <x:v>0</x:v>
      </x:c>
    </x:row>
    <x:row r="3417" ht="15" hidden="0" customHeight="1">
      <x:c r="A3417" s="1" t="s">
        <x:v>8575</x:v>
      </x:c>
      <x:c r="B3417" s="1" t="s">
        <x:v>1572</x:v>
      </x:c>
      <x:c r="C3417" s="14" t="n">
        <x:v>45899</x:v>
      </x:c>
      <x:c r="D3417" s="1" t="s">
        <x:v>5010</x:v>
      </x:c>
      <x:c r="E3417" s="1" t="s">
        <x:v>5011</x:v>
      </x:c>
      <x:c r="F3417" s="1" t="s">
        <x:v>5012</x:v>
      </x:c>
      <x:c r="G3417" s="1" t="s">
        <x:v>5013</x:v>
      </x:c>
      <x:c r="H3417" s="1" t="s">
        <x:v>5014</x:v>
      </x:c>
      <x:c r="I3417" s="1" t="s">
        <x:v>5014</x:v>
      </x:c>
      <x:c r="J3417" s="1" t="n">
        <x:v>1.2</x:v>
      </x:c>
      <x:c r="K3417" s="1" t="n">
        <x:v>2.1</x:v>
      </x:c>
      <x:c r="L3417" s="15" t="n">
        <x:v>86.4</x:v>
      </x:c>
      <x:c r="M3417" s="11" t="b">
        <x:f aca="0">TRUE()</x:f>
        <x:v>1</x:v>
      </x:c>
      <x:c r="N3417" s="11" t="b">
        <x:f aca="0">FALSE()</x:f>
        <x:v>0</x:v>
      </x:c>
      <x:c r="O3417" s="1" t="s">
        <x:v>5015</x:v>
      </x:c>
      <x:c r="P3417" s="11" t="b">
        <x:f aca="0">FALSE()</x:f>
        <x:v>0</x:v>
      </x:c>
    </x:row>
    <x:row r="3418" ht="15" hidden="0" customHeight="1">
      <x:c r="A3418" s="1" t="s">
        <x:v>8576</x:v>
      </x:c>
      <x:c r="B3418" s="1" t="s">
        <x:v>1572</x:v>
      </x:c>
      <x:c r="C3418" s="14" t="n">
        <x:v>45968</x:v>
      </x:c>
      <x:c r="D3418" s="1" t="s">
        <x:v>5054</x:v>
      </x:c>
      <x:c r="E3418" s="1" t="s">
        <x:v>5055</x:v>
      </x:c>
      <x:c r="F3418" s="1" t="s">
        <x:v>5012</x:v>
      </x:c>
      <x:c r="G3418" s="1" t="s">
        <x:v>5013</x:v>
      </x:c>
      <x:c r="H3418" s="1" t="s">
        <x:v>5014</x:v>
      </x:c>
      <x:c r="I3418" s="1" t="s">
        <x:v>5014</x:v>
      </x:c>
      <x:c r="J3418" s="1" t="n">
        <x:v>0.6</x:v>
      </x:c>
      <x:c r="K3418" s="1" t="n">
        <x:v>1</x:v>
      </x:c>
      <x:c r="L3418" s="15" t="n">
        <x:v>43.2</x:v>
      </x:c>
      <x:c r="M3418" s="11" t="b">
        <x:f aca="0">TRUE()</x:f>
        <x:v>1</x:v>
      </x:c>
      <x:c r="N3418" s="11" t="b">
        <x:f aca="0">FALSE()</x:f>
        <x:v>0</x:v>
      </x:c>
      <x:c r="O3418" s="1" t="s">
        <x:v>5015</x:v>
      </x:c>
      <x:c r="P3418" s="11" t="b">
        <x:f aca="0">FALSE()</x:f>
        <x:v>0</x:v>
      </x:c>
    </x:row>
    <x:row r="3419" ht="15" hidden="0" customHeight="1">
      <x:c r="A3419" s="1" t="s">
        <x:v>8577</x:v>
      </x:c>
      <x:c r="B3419" s="1" t="s">
        <x:v>1573</x:v>
      </x:c>
      <x:c r="C3419" s="14" t="n">
        <x:v>45397</x:v>
      </x:c>
      <x:c r="D3419" s="1" t="s">
        <x:v>5010</x:v>
      </x:c>
      <x:c r="E3419" s="1" t="s">
        <x:v>5011</x:v>
      </x:c>
      <x:c r="F3419" s="1" t="s">
        <x:v>5012</x:v>
      </x:c>
      <x:c r="G3419" s="1" t="s">
        <x:v>5013</x:v>
      </x:c>
      <x:c r="H3419" s="1" t="s">
        <x:v>5014</x:v>
      </x:c>
      <x:c r="I3419" s="1" t="s">
        <x:v>5014</x:v>
      </x:c>
      <x:c r="J3419" s="1" t="n">
        <x:v>1.6</x:v>
      </x:c>
      <x:c r="K3419" s="1" t="n">
        <x:v>1.4</x:v>
      </x:c>
      <x:c r="L3419" s="15" t="n">
        <x:v>115.2</x:v>
      </x:c>
      <x:c r="M3419" s="11" t="b">
        <x:f aca="0">FALSE()</x:f>
        <x:v>0</x:v>
      </x:c>
      <x:c r="N3419" s="11" t="b">
        <x:f aca="0">FALSE()</x:f>
        <x:v>0</x:v>
      </x:c>
      <x:c r="O3419" s="1" t="s">
        <x:v>5015</x:v>
      </x:c>
      <x:c r="P3419" s="11" t="b">
        <x:f aca="0">FALSE()</x:f>
        <x:v>0</x:v>
      </x:c>
    </x:row>
    <x:row r="3420" ht="15" hidden="0" customHeight="1">
      <x:c r="A3420" s="1" t="s">
        <x:v>8578</x:v>
      </x:c>
      <x:c r="B3420" s="1" t="s">
        <x:v>1573</x:v>
      </x:c>
      <x:c r="C3420" s="14" t="n">
        <x:v>45398</x:v>
      </x:c>
      <x:c r="D3420" s="1" t="s">
        <x:v>5018</x:v>
      </x:c>
      <x:c r="E3420" s="1" t="s">
        <x:v>5110</x:v>
      </x:c>
      <x:c r="F3420" s="1" t="s">
        <x:v>5111</x:v>
      </x:c>
      <x:c r="G3420" s="1" t="s">
        <x:v>5112</x:v>
      </x:c>
      <x:c r="H3420" s="1" t="s">
        <x:v>5036</x:v>
      </x:c>
      <x:c r="I3420" s="1" t="s">
        <x:v>5059</x:v>
      </x:c>
      <x:c r="J3420" s="1" t="n">
        <x:v>2.5</x:v>
      </x:c>
      <x:c r="K3420" s="1" t="n">
        <x:v>22.4</x:v>
      </x:c>
      <x:c r="L3420" s="15" t="n">
        <x:v>588.99</x:v>
      </x:c>
      <x:c r="M3420" s="11" t="b">
        <x:f aca="0">TRUE()</x:f>
        <x:v>1</x:v>
      </x:c>
      <x:c r="N3420" s="11" t="b">
        <x:f aca="0">FALSE()</x:f>
        <x:v>0</x:v>
      </x:c>
      <x:c r="O3420" s="1" t="s">
        <x:v>5033</x:v>
      </x:c>
      <x:c r="P3420" s="11" t="b">
        <x:f aca="0">TRUE()</x:f>
        <x:v>1</x:v>
      </x:c>
    </x:row>
    <x:row r="3421" ht="15" hidden="0" customHeight="1">
      <x:c r="A3421" s="1" t="s">
        <x:v>8579</x:v>
      </x:c>
      <x:c r="B3421" s="1" t="s">
        <x:v>1573</x:v>
      </x:c>
      <x:c r="C3421" s="14" t="n">
        <x:v>45539</x:v>
      </x:c>
      <x:c r="D3421" s="1" t="s">
        <x:v>5010</x:v>
      </x:c>
      <x:c r="E3421" s="1" t="s">
        <x:v>5011</x:v>
      </x:c>
      <x:c r="F3421" s="1" t="s">
        <x:v>5012</x:v>
      </x:c>
      <x:c r="G3421" s="1" t="s">
        <x:v>5013</x:v>
      </x:c>
      <x:c r="H3421" s="1" t="s">
        <x:v>5014</x:v>
      </x:c>
      <x:c r="I3421" s="1" t="s">
        <x:v>5014</x:v>
      </x:c>
      <x:c r="J3421" s="1" t="n">
        <x:v>0.7</x:v>
      </x:c>
      <x:c r="K3421" s="1" t="n">
        <x:v>1</x:v>
      </x:c>
      <x:c r="L3421" s="15" t="n">
        <x:v>50.4</x:v>
      </x:c>
      <x:c r="M3421" s="11" t="b">
        <x:f aca="0">FALSE()</x:f>
        <x:v>0</x:v>
      </x:c>
      <x:c r="N3421" s="11" t="b">
        <x:f aca="0">FALSE()</x:f>
        <x:v>0</x:v>
      </x:c>
      <x:c r="O3421" s="1" t="s">
        <x:v>5015</x:v>
      </x:c>
      <x:c r="P3421" s="11" t="b">
        <x:f aca="0">FALSE()</x:f>
        <x:v>0</x:v>
      </x:c>
    </x:row>
    <x:row r="3422" ht="15" hidden="0" customHeight="1">
      <x:c r="A3422" s="1" t="s">
        <x:v>8580</x:v>
      </x:c>
      <x:c r="B3422" s="1" t="s">
        <x:v>1573</x:v>
      </x:c>
      <x:c r="C3422" s="14" t="n">
        <x:v>46161</x:v>
      </x:c>
      <x:c r="D3422" s="1" t="s">
        <x:v>5010</x:v>
      </x:c>
      <x:c r="E3422" s="1" t="s">
        <x:v>5011</x:v>
      </x:c>
      <x:c r="F3422" s="1" t="s">
        <x:v>5012</x:v>
      </x:c>
      <x:c r="G3422" s="1" t="s">
        <x:v>5013</x:v>
      </x:c>
      <x:c r="H3422" s="1" t="s">
        <x:v>5014</x:v>
      </x:c>
      <x:c r="I3422" s="1" t="s">
        <x:v>5014</x:v>
      </x:c>
      <x:c r="J3422" s="1" t="n">
        <x:v>0.9</x:v>
      </x:c>
      <x:c r="K3422" s="1" t="n">
        <x:v>1.4</x:v>
      </x:c>
      <x:c r="L3422" s="15" t="n">
        <x:v>64.8</x:v>
      </x:c>
      <x:c r="M3422" s="11" t="b">
        <x:f aca="0">TRUE()</x:f>
        <x:v>1</x:v>
      </x:c>
      <x:c r="N3422" s="11" t="b">
        <x:f aca="0">FALSE()</x:f>
        <x:v>0</x:v>
      </x:c>
      <x:c r="O3422" s="1" t="s">
        <x:v>5015</x:v>
      </x:c>
      <x:c r="P3422" s="11" t="b">
        <x:f aca="0">FALSE()</x:f>
        <x:v>0</x:v>
      </x:c>
    </x:row>
    <x:row r="3423" ht="15" hidden="0" customHeight="1">
      <x:c r="A3423" s="1" t="s">
        <x:v>8581</x:v>
      </x:c>
      <x:c r="B3423" s="1" t="s">
        <x:v>1576</x:v>
      </x:c>
      <x:c r="C3423" s="14" t="n">
        <x:v>45381</x:v>
      </x:c>
      <x:c r="D3423" s="1" t="s">
        <x:v>5054</x:v>
      </x:c>
      <x:c r="E3423" s="1" t="s">
        <x:v>5055</x:v>
      </x:c>
      <x:c r="F3423" s="1" t="s">
        <x:v>5012</x:v>
      </x:c>
      <x:c r="G3423" s="1" t="s">
        <x:v>5013</x:v>
      </x:c>
      <x:c r="H3423" s="1" t="s">
        <x:v>5014</x:v>
      </x:c>
      <x:c r="I3423" s="1" t="s">
        <x:v>5014</x:v>
      </x:c>
      <x:c r="J3423" s="1" t="n">
        <x:v>1.3</x:v>
      </x:c>
      <x:c r="K3423" s="1" t="n">
        <x:v>1.1</x:v>
      </x:c>
      <x:c r="L3423" s="15" t="n">
        <x:v>93.6</x:v>
      </x:c>
      <x:c r="M3423" s="11" t="b">
        <x:f aca="0">TRUE()</x:f>
        <x:v>1</x:v>
      </x:c>
      <x:c r="N3423" s="11" t="b">
        <x:f aca="0">FALSE()</x:f>
        <x:v>0</x:v>
      </x:c>
      <x:c r="O3423" s="1" t="s">
        <x:v>5015</x:v>
      </x:c>
      <x:c r="P3423" s="11" t="b">
        <x:f aca="0">FALSE()</x:f>
        <x:v>0</x:v>
      </x:c>
    </x:row>
    <x:row r="3424" ht="15" hidden="0" customHeight="1">
      <x:c r="A3424" s="1" t="s">
        <x:v>8582</x:v>
      </x:c>
      <x:c r="B3424" s="1" t="s">
        <x:v>1576</x:v>
      </x:c>
      <x:c r="C3424" s="14" t="n">
        <x:v>45757</x:v>
      </x:c>
      <x:c r="D3424" s="1" t="s">
        <x:v>5018</x:v>
      </x:c>
      <x:c r="E3424" s="1" t="s">
        <x:v>5041</x:v>
      </x:c>
      <x:c r="F3424" s="1" t="s">
        <x:v>5042</x:v>
      </x:c>
      <x:c r="G3424" s="1" t="s">
        <x:v>5043</x:v>
      </x:c>
      <x:c r="H3424" s="1" t="s">
        <x:v>5031</x:v>
      </x:c>
      <x:c r="I3424" s="1" t="s">
        <x:v>5032</x:v>
      </x:c>
      <x:c r="J3424" s="1" t="n">
        <x:v>1.7</x:v>
      </x:c>
      <x:c r="K3424" s="1" t="n">
        <x:v>2.4</x:v>
      </x:c>
      <x:c r="L3424" s="15" t="n">
        <x:v>943.95</x:v>
      </x:c>
      <x:c r="M3424" s="11" t="b">
        <x:f aca="0">TRUE()</x:f>
        <x:v>1</x:v>
      </x:c>
      <x:c r="N3424" s="11" t="b">
        <x:f aca="0">FALSE()</x:f>
        <x:v>0</x:v>
      </x:c>
      <x:c r="O3424" s="1" t="s">
        <x:v>5033</x:v>
      </x:c>
      <x:c r="P3424" s="11" t="b">
        <x:f aca="0">FALSE()</x:f>
        <x:v>0</x:v>
      </x:c>
    </x:row>
    <x:row r="3425" ht="15" hidden="0" customHeight="1">
      <x:c r="A3425" s="1" t="s">
        <x:v>8583</x:v>
      </x:c>
      <x:c r="B3425" s="1" t="s">
        <x:v>1576</x:v>
      </x:c>
      <x:c r="C3425" s="14" t="n">
        <x:v>45952</x:v>
      </x:c>
      <x:c r="D3425" s="1" t="s">
        <x:v>5010</x:v>
      </x:c>
      <x:c r="E3425" s="1" t="s">
        <x:v>5011</x:v>
      </x:c>
      <x:c r="F3425" s="1" t="s">
        <x:v>5012</x:v>
      </x:c>
      <x:c r="G3425" s="1" t="s">
        <x:v>5013</x:v>
      </x:c>
      <x:c r="H3425" s="1" t="s">
        <x:v>5014</x:v>
      </x:c>
      <x:c r="I3425" s="1" t="s">
        <x:v>5014</x:v>
      </x:c>
      <x:c r="J3425" s="1" t="n">
        <x:v>0.6</x:v>
      </x:c>
      <x:c r="K3425" s="1" t="n">
        <x:v>1.7</x:v>
      </x:c>
      <x:c r="L3425" s="15" t="n">
        <x:v>43.2</x:v>
      </x:c>
      <x:c r="M3425" s="11" t="b">
        <x:f aca="0">FALSE()</x:f>
        <x:v>0</x:v>
      </x:c>
      <x:c r="N3425" s="11" t="b">
        <x:f aca="0">FALSE()</x:f>
        <x:v>0</x:v>
      </x:c>
      <x:c r="O3425" s="1" t="s">
        <x:v>5015</x:v>
      </x:c>
      <x:c r="P3425" s="11" t="b">
        <x:f aca="0">FALSE()</x:f>
        <x:v>0</x:v>
      </x:c>
    </x:row>
    <x:row r="3426" ht="15" hidden="0" customHeight="1">
      <x:c r="A3426" s="1" t="s">
        <x:v>8584</x:v>
      </x:c>
      <x:c r="B3426" s="1" t="s">
        <x:v>1576</x:v>
      </x:c>
      <x:c r="C3426" s="14" t="n">
        <x:v>46154</x:v>
      </x:c>
      <x:c r="D3426" s="1" t="s">
        <x:v>5010</x:v>
      </x:c>
      <x:c r="E3426" s="1" t="s">
        <x:v>5011</x:v>
      </x:c>
      <x:c r="F3426" s="1" t="s">
        <x:v>5012</x:v>
      </x:c>
      <x:c r="G3426" s="1" t="s">
        <x:v>5013</x:v>
      </x:c>
      <x:c r="H3426" s="1" t="s">
        <x:v>5014</x:v>
      </x:c>
      <x:c r="I3426" s="1" t="s">
        <x:v>5014</x:v>
      </x:c>
      <x:c r="J3426" s="1" t="n">
        <x:v>0.9</x:v>
      </x:c>
      <x:c r="K3426" s="1" t="n">
        <x:v>2.3</x:v>
      </x:c>
      <x:c r="L3426" s="15" t="n">
        <x:v>64.8</x:v>
      </x:c>
      <x:c r="M3426" s="11" t="b">
        <x:f aca="0">TRUE()</x:f>
        <x:v>1</x:v>
      </x:c>
      <x:c r="N3426" s="11" t="b">
        <x:f aca="0">FALSE()</x:f>
        <x:v>0</x:v>
      </x:c>
      <x:c r="O3426" s="1" t="s">
        <x:v>5015</x:v>
      </x:c>
      <x:c r="P3426" s="11" t="b">
        <x:f aca="0">FALSE()</x:f>
        <x:v>0</x:v>
      </x:c>
    </x:row>
    <x:row r="3427" ht="15" hidden="0" customHeight="1">
      <x:c r="A3427" s="1" t="s">
        <x:v>8585</x:v>
      </x:c>
      <x:c r="B3427" s="1" t="s">
        <x:v>1577</x:v>
      </x:c>
      <x:c r="C3427" s="14" t="n">
        <x:v>45637</x:v>
      </x:c>
      <x:c r="D3427" s="1" t="s">
        <x:v>5010</x:v>
      </x:c>
      <x:c r="E3427" s="1" t="s">
        <x:v>5011</x:v>
      </x:c>
      <x:c r="F3427" s="1" t="s">
        <x:v>5012</x:v>
      </x:c>
      <x:c r="G3427" s="1" t="s">
        <x:v>5013</x:v>
      </x:c>
      <x:c r="H3427" s="1" t="s">
        <x:v>5014</x:v>
      </x:c>
      <x:c r="I3427" s="1" t="s">
        <x:v>5014</x:v>
      </x:c>
      <x:c r="J3427" s="1" t="n">
        <x:v>1.4</x:v>
      </x:c>
      <x:c r="K3427" s="1" t="n">
        <x:v>1.2</x:v>
      </x:c>
      <x:c r="L3427" s="15" t="n">
        <x:v>100.8</x:v>
      </x:c>
      <x:c r="M3427" s="11" t="b">
        <x:f aca="0">TRUE()</x:f>
        <x:v>1</x:v>
      </x:c>
      <x:c r="N3427" s="11" t="b">
        <x:f aca="0">FALSE()</x:f>
        <x:v>0</x:v>
      </x:c>
      <x:c r="O3427" s="1" t="s">
        <x:v>5015</x:v>
      </x:c>
      <x:c r="P3427" s="11" t="b">
        <x:f aca="0">FALSE()</x:f>
        <x:v>0</x:v>
      </x:c>
    </x:row>
    <x:row r="3428" ht="15" hidden="0" customHeight="1">
      <x:c r="A3428" s="1" t="s">
        <x:v>8586</x:v>
      </x:c>
      <x:c r="B3428" s="1" t="s">
        <x:v>1577</x:v>
      </x:c>
      <x:c r="C3428" s="14" t="n">
        <x:v>45963</x:v>
      </x:c>
      <x:c r="D3428" s="1" t="s">
        <x:v>5010</x:v>
      </x:c>
      <x:c r="E3428" s="1" t="s">
        <x:v>5011</x:v>
      </x:c>
      <x:c r="F3428" s="1" t="s">
        <x:v>5012</x:v>
      </x:c>
      <x:c r="G3428" s="1" t="s">
        <x:v>5013</x:v>
      </x:c>
      <x:c r="H3428" s="1" t="s">
        <x:v>5014</x:v>
      </x:c>
      <x:c r="I3428" s="1" t="s">
        <x:v>5014</x:v>
      </x:c>
      <x:c r="J3428" s="1" t="n">
        <x:v>0.8</x:v>
      </x:c>
      <x:c r="K3428" s="1" t="n">
        <x:v>1.4</x:v>
      </x:c>
      <x:c r="L3428" s="15" t="n">
        <x:v>57.6</x:v>
      </x:c>
      <x:c r="M3428" s="11" t="b">
        <x:f aca="0">FALSE()</x:f>
        <x:v>0</x:v>
      </x:c>
      <x:c r="N3428" s="11" t="b">
        <x:f aca="0">FALSE()</x:f>
        <x:v>0</x:v>
      </x:c>
      <x:c r="O3428" s="1" t="s">
        <x:v>5015</x:v>
      </x:c>
      <x:c r="P3428" s="11" t="b">
        <x:f aca="0">FALSE()</x:f>
        <x:v>0</x:v>
      </x:c>
    </x:row>
    <x:row r="3429" ht="15" hidden="0" customHeight="1">
      <x:c r="A3429" s="1" t="s">
        <x:v>8587</x:v>
      </x:c>
      <x:c r="B3429" s="1" t="s">
        <x:v>1578</x:v>
      </x:c>
      <x:c r="C3429" s="14" t="n">
        <x:v>45553</x:v>
      </x:c>
      <x:c r="D3429" s="1" t="s">
        <x:v>5010</x:v>
      </x:c>
      <x:c r="E3429" s="1" t="s">
        <x:v>5011</x:v>
      </x:c>
      <x:c r="F3429" s="1" t="s">
        <x:v>5012</x:v>
      </x:c>
      <x:c r="G3429" s="1" t="s">
        <x:v>5013</x:v>
      </x:c>
      <x:c r="H3429" s="1" t="s">
        <x:v>5014</x:v>
      </x:c>
      <x:c r="I3429" s="1" t="s">
        <x:v>5014</x:v>
      </x:c>
      <x:c r="J3429" s="1" t="n">
        <x:v>1.5</x:v>
      </x:c>
      <x:c r="K3429" s="1" t="n">
        <x:v>1.5</x:v>
      </x:c>
      <x:c r="L3429" s="15" t="n">
        <x:v>108</x:v>
      </x:c>
      <x:c r="M3429" s="11" t="b">
        <x:f aca="0">FALSE()</x:f>
        <x:v>0</x:v>
      </x:c>
      <x:c r="N3429" s="11" t="b">
        <x:f aca="0">FALSE()</x:f>
        <x:v>0</x:v>
      </x:c>
      <x:c r="O3429" s="1" t="s">
        <x:v>5015</x:v>
      </x:c>
      <x:c r="P3429" s="11" t="b">
        <x:f aca="0">FALSE()</x:f>
        <x:v>0</x:v>
      </x:c>
    </x:row>
    <x:row r="3430" ht="15" hidden="0" customHeight="1">
      <x:c r="A3430" s="1" t="s">
        <x:v>8588</x:v>
      </x:c>
      <x:c r="B3430" s="1" t="s">
        <x:v>1578</x:v>
      </x:c>
      <x:c r="C3430" s="14" t="n">
        <x:v>46211</x:v>
      </x:c>
      <x:c r="D3430" s="1" t="s">
        <x:v>5010</x:v>
      </x:c>
      <x:c r="E3430" s="1" t="s">
        <x:v>5011</x:v>
      </x:c>
      <x:c r="F3430" s="1" t="s">
        <x:v>5012</x:v>
      </x:c>
      <x:c r="G3430" s="1" t="s">
        <x:v>5013</x:v>
      </x:c>
      <x:c r="H3430" s="1" t="s">
        <x:v>5014</x:v>
      </x:c>
      <x:c r="I3430" s="1" t="s">
        <x:v>5014</x:v>
      </x:c>
      <x:c r="J3430" s="1" t="n">
        <x:v>1.5</x:v>
      </x:c>
      <x:c r="K3430" s="1" t="n">
        <x:v>1.3</x:v>
      </x:c>
      <x:c r="L3430" s="15" t="n">
        <x:v>108</x:v>
      </x:c>
      <x:c r="M3430" s="11" t="b">
        <x:f aca="0">TRUE()</x:f>
        <x:v>1</x:v>
      </x:c>
      <x:c r="N3430" s="11" t="b">
        <x:f aca="0">FALSE()</x:f>
        <x:v>0</x:v>
      </x:c>
      <x:c r="O3430" s="1" t="s">
        <x:v>5015</x:v>
      </x:c>
      <x:c r="P3430" s="11" t="b">
        <x:f aca="0">FALSE()</x:f>
        <x:v>0</x:v>
      </x:c>
    </x:row>
    <x:row r="3431" ht="15" hidden="0" customHeight="1">
      <x:c r="A3431" s="1" t="s">
        <x:v>8589</x:v>
      </x:c>
      <x:c r="B3431" s="1" t="s">
        <x:v>1578</x:v>
      </x:c>
      <x:c r="C3431" s="14" t="n">
        <x:v>46223</x:v>
      </x:c>
      <x:c r="D3431" s="1" t="s">
        <x:v>5018</x:v>
      </x:c>
      <x:c r="E3431" s="1" t="s">
        <x:v>5110</x:v>
      </x:c>
      <x:c r="F3431" s="1" t="s">
        <x:v>5111</x:v>
      </x:c>
      <x:c r="G3431" s="1" t="s">
        <x:v>5112</x:v>
      </x:c>
      <x:c r="H3431" s="1" t="s">
        <x:v>5022</x:v>
      </x:c>
      <x:c r="I3431" s="1" t="s">
        <x:v>5014</x:v>
      </x:c>
      <x:c r="J3431" s="1" t="n">
        <x:v>1.6</x:v>
      </x:c>
      <x:c r="K3431" s="1" t="n">
        <x:v>5.7</x:v>
      </x:c>
      <x:c r="L3431" s="15" t="n">
        <x:v>115.2</x:v>
      </x:c>
      <x:c r="M3431" s="11" t="b">
        <x:f aca="0">TRUE()</x:f>
        <x:v>1</x:v>
      </x:c>
      <x:c r="N3431" s="11" t="b">
        <x:f aca="0">FALSE()</x:f>
        <x:v>0</x:v>
      </x:c>
      <x:c r="O3431" s="1" t="s">
        <x:v>5078</x:v>
      </x:c>
      <x:c r="P3431" s="11" t="b">
        <x:f aca="0">FALSE()</x:f>
        <x:v>0</x:v>
      </x:c>
    </x:row>
    <x:row r="3432" ht="15" hidden="0" customHeight="1">
      <x:c r="A3432" s="1" t="s">
        <x:v>8590</x:v>
      </x:c>
      <x:c r="B3432" s="1" t="s">
        <x:v>4341</x:v>
      </x:c>
      <x:c r="C3432" s="14" t="n">
        <x:v>45779</x:v>
      </x:c>
      <x:c r="D3432" s="1" t="s">
        <x:v>5010</x:v>
      </x:c>
      <x:c r="E3432" s="1" t="s">
        <x:v>5011</x:v>
      </x:c>
      <x:c r="F3432" s="1" t="s">
        <x:v>5012</x:v>
      </x:c>
      <x:c r="G3432" s="1" t="s">
        <x:v>5013</x:v>
      </x:c>
      <x:c r="H3432" s="1" t="s">
        <x:v>5014</x:v>
      </x:c>
      <x:c r="I3432" s="1" t="s">
        <x:v>5014</x:v>
      </x:c>
      <x:c r="J3432" s="1" t="n">
        <x:v>1</x:v>
      </x:c>
      <x:c r="K3432" s="1" t="n">
        <x:v>1.7</x:v>
      </x:c>
      <x:c r="L3432" s="15" t="n">
        <x:v>72</x:v>
      </x:c>
      <x:c r="M3432" s="11" t="b">
        <x:f aca="0">TRUE()</x:f>
        <x:v>1</x:v>
      </x:c>
      <x:c r="N3432" s="11" t="b">
        <x:f aca="0">FALSE()</x:f>
        <x:v>0</x:v>
      </x:c>
      <x:c r="O3432" s="1" t="s">
        <x:v>5015</x:v>
      </x:c>
      <x:c r="P3432" s="11" t="b">
        <x:f aca="0">FALSE()</x:f>
        <x:v>0</x:v>
      </x:c>
    </x:row>
    <x:row r="3433" ht="15" hidden="0" customHeight="1">
      <x:c r="A3433" s="1" t="s">
        <x:v>8591</x:v>
      </x:c>
      <x:c r="B3433" s="1" t="s">
        <x:v>4341</x:v>
      </x:c>
      <x:c r="C3433" s="14" t="n">
        <x:v>46169</x:v>
      </x:c>
      <x:c r="D3433" s="1" t="s">
        <x:v>5010</x:v>
      </x:c>
      <x:c r="E3433" s="1" t="s">
        <x:v>5011</x:v>
      </x:c>
      <x:c r="F3433" s="1" t="s">
        <x:v>5012</x:v>
      </x:c>
      <x:c r="G3433" s="1" t="s">
        <x:v>5013</x:v>
      </x:c>
      <x:c r="H3433" s="1" t="s">
        <x:v>5014</x:v>
      </x:c>
      <x:c r="I3433" s="1" t="s">
        <x:v>5014</x:v>
      </x:c>
      <x:c r="J3433" s="1" t="n">
        <x:v>0.8</x:v>
      </x:c>
      <x:c r="K3433" s="1" t="n">
        <x:v>0.8</x:v>
      </x:c>
      <x:c r="L3433" s="15" t="n">
        <x:v>57.6</x:v>
      </x:c>
      <x:c r="M3433" s="11" t="b">
        <x:f aca="0">TRUE()</x:f>
        <x:v>1</x:v>
      </x:c>
      <x:c r="N3433" s="11" t="b">
        <x:f aca="0">FALSE()</x:f>
        <x:v>0</x:v>
      </x:c>
      <x:c r="O3433" s="1" t="s">
        <x:v>5015</x:v>
      </x:c>
      <x:c r="P3433" s="11" t="b">
        <x:f aca="0">FALSE()</x:f>
        <x:v>0</x:v>
      </x:c>
    </x:row>
    <x:row r="3434" ht="15" hidden="0" customHeight="1">
      <x:c r="A3434" s="1" t="s">
        <x:v>8592</x:v>
      </x:c>
      <x:c r="B3434" s="1" t="s">
        <x:v>4344</x:v>
      </x:c>
      <x:c r="C3434" s="14" t="n">
        <x:v>45914</x:v>
      </x:c>
      <x:c r="D3434" s="1" t="s">
        <x:v>5010</x:v>
      </x:c>
      <x:c r="E3434" s="1" t="s">
        <x:v>5011</x:v>
      </x:c>
      <x:c r="F3434" s="1" t="s">
        <x:v>5012</x:v>
      </x:c>
      <x:c r="G3434" s="1" t="s">
        <x:v>5013</x:v>
      </x:c>
      <x:c r="H3434" s="1" t="s">
        <x:v>5014</x:v>
      </x:c>
      <x:c r="I3434" s="1" t="s">
        <x:v>5014</x:v>
      </x:c>
      <x:c r="J3434" s="1" t="n">
        <x:v>1.4</x:v>
      </x:c>
      <x:c r="K3434" s="1" t="n">
        <x:v>1.6</x:v>
      </x:c>
      <x:c r="L3434" s="15" t="n">
        <x:v>100.8</x:v>
      </x:c>
      <x:c r="M3434" s="11" t="b">
        <x:f aca="0">TRUE()</x:f>
        <x:v>1</x:v>
      </x:c>
      <x:c r="N3434" s="11" t="b">
        <x:f aca="0">FALSE()</x:f>
        <x:v>0</x:v>
      </x:c>
      <x:c r="O3434" s="1" t="s">
        <x:v>5015</x:v>
      </x:c>
      <x:c r="P3434" s="11" t="b">
        <x:f aca="0">FALSE()</x:f>
        <x:v>0</x:v>
      </x:c>
    </x:row>
    <x:row r="3435" ht="15" hidden="0" customHeight="1">
      <x:c r="A3435" s="1" t="s">
        <x:v>8593</x:v>
      </x:c>
      <x:c r="B3435" s="1" t="s">
        <x:v>4344</x:v>
      </x:c>
      <x:c r="C3435" s="14" t="n">
        <x:v>45915</x:v>
      </x:c>
      <x:c r="D3435" s="1" t="s">
        <x:v>5010</x:v>
      </x:c>
      <x:c r="E3435" s="1" t="s">
        <x:v>5011</x:v>
      </x:c>
      <x:c r="F3435" s="1" t="s">
        <x:v>5012</x:v>
      </x:c>
      <x:c r="G3435" s="1" t="s">
        <x:v>5013</x:v>
      </x:c>
      <x:c r="H3435" s="1" t="s">
        <x:v>5014</x:v>
      </x:c>
      <x:c r="I3435" s="1" t="s">
        <x:v>5014</x:v>
      </x:c>
      <x:c r="J3435" s="1" t="n">
        <x:v>1.6</x:v>
      </x:c>
      <x:c r="K3435" s="1" t="n">
        <x:v>1</x:v>
      </x:c>
      <x:c r="L3435" s="15" t="n">
        <x:v>115.2</x:v>
      </x:c>
      <x:c r="M3435" s="11" t="b">
        <x:f aca="0">FALSE()</x:f>
        <x:v>0</x:v>
      </x:c>
      <x:c r="N3435" s="11" t="b">
        <x:f aca="0">FALSE()</x:f>
        <x:v>0</x:v>
      </x:c>
      <x:c r="O3435" s="1" t="s">
        <x:v>5015</x:v>
      </x:c>
      <x:c r="P3435" s="11" t="b">
        <x:f aca="0">FALSE()</x:f>
        <x:v>0</x:v>
      </x:c>
    </x:row>
    <x:row r="3436" ht="15" hidden="0" customHeight="1">
      <x:c r="A3436" s="1" t="s">
        <x:v>8594</x:v>
      </x:c>
      <x:c r="B3436" s="1" t="s">
        <x:v>4344</x:v>
      </x:c>
      <x:c r="C3436" s="14" t="n">
        <x:v>45936</x:v>
      </x:c>
      <x:c r="D3436" s="1" t="s">
        <x:v>5018</x:v>
      </x:c>
      <x:c r="E3436" s="1" t="s">
        <x:v>5110</x:v>
      </x:c>
      <x:c r="F3436" s="1" t="s">
        <x:v>5111</x:v>
      </x:c>
      <x:c r="G3436" s="1" t="s">
        <x:v>5112</x:v>
      </x:c>
      <x:c r="H3436" s="1" t="s">
        <x:v>5036</x:v>
      </x:c>
      <x:c r="I3436" s="1" t="s">
        <x:v>5100</x:v>
      </x:c>
      <x:c r="J3436" s="1" t="n">
        <x:v>4.1</x:v>
      </x:c>
      <x:c r="K3436" s="1" t="n">
        <x:v>16.5</x:v>
      </x:c>
      <x:c r="L3436" s="15" t="n">
        <x:v>1130.38</x:v>
      </x:c>
      <x:c r="M3436" s="11" t="b">
        <x:f aca="0">TRUE()</x:f>
        <x:v>1</x:v>
      </x:c>
      <x:c r="N3436" s="11" t="b">
        <x:f aca="0">FALSE()</x:f>
        <x:v>0</x:v>
      </x:c>
      <x:c r="O3436" s="1" t="s">
        <x:v>5073</x:v>
      </x:c>
      <x:c r="P3436" s="11" t="b">
        <x:f aca="0">FALSE()</x:f>
        <x:v>0</x:v>
      </x:c>
    </x:row>
    <x:row r="3437" ht="15" hidden="0" customHeight="1">
      <x:c r="A3437" s="1" t="s">
        <x:v>8595</x:v>
      </x:c>
      <x:c r="B3437" s="1" t="s">
        <x:v>4344</x:v>
      </x:c>
      <x:c r="C3437" s="14" t="n">
        <x:v>46231</x:v>
      </x:c>
      <x:c r="D3437" s="1" t="s">
        <x:v>5018</x:v>
      </x:c>
      <x:c r="E3437" s="1" t="s">
        <x:v>5130</x:v>
      </x:c>
      <x:c r="F3437" s="1" t="s">
        <x:v>5111</x:v>
      </x:c>
      <x:c r="G3437" s="1" t="s">
        <x:v>5112</x:v>
      </x:c>
      <x:c r="H3437" s="1" t="s">
        <x:v>5031</x:v>
      </x:c>
      <x:c r="I3437" s="1" t="s">
        <x:v>5032</x:v>
      </x:c>
      <x:c r="J3437" s="1" t="n">
        <x:v>2</x:v>
      </x:c>
      <x:c r="K3437" s="1" t="n">
        <x:v>15.8</x:v>
      </x:c>
      <x:c r="L3437" s="15" t="n">
        <x:v>508.36</x:v>
      </x:c>
      <x:c r="M3437" s="11" t="b">
        <x:f aca="0">TRUE()</x:f>
        <x:v>1</x:v>
      </x:c>
      <x:c r="N3437" s="11" t="b">
        <x:f aca="0">FALSE()</x:f>
        <x:v>0</x:v>
      </x:c>
      <x:c r="O3437" s="1" t="s">
        <x:v>5098</x:v>
      </x:c>
      <x:c r="P3437" s="11" t="b">
        <x:f aca="0">FALSE()</x:f>
        <x:v>0</x:v>
      </x:c>
    </x:row>
    <x:row r="3438" ht="15" hidden="0" customHeight="1">
      <x:c r="A3438" s="1" t="s">
        <x:v>8596</x:v>
      </x:c>
      <x:c r="B3438" s="1" t="s">
        <x:v>1579</x:v>
      </x:c>
      <x:c r="C3438" s="14" t="n">
        <x:v>45734</x:v>
      </x:c>
      <x:c r="D3438" s="1" t="s">
        <x:v>5018</x:v>
      </x:c>
      <x:c r="E3438" s="1" t="s">
        <x:v>5019</x:v>
      </x:c>
      <x:c r="F3438" s="1" t="s">
        <x:v>5020</x:v>
      </x:c>
      <x:c r="G3438" s="1" t="s">
        <x:v>5021</x:v>
      </x:c>
      <x:c r="H3438" s="1" t="s">
        <x:v>5031</x:v>
      </x:c>
      <x:c r="I3438" s="1" t="s">
        <x:v>5023</x:v>
      </x:c>
      <x:c r="J3438" s="1" t="n">
        <x:v>2.1</x:v>
      </x:c>
      <x:c r="K3438" s="1" t="n">
        <x:v>13.3</x:v>
      </x:c>
      <x:c r="L3438" s="15" t="n">
        <x:v>608.78</x:v>
      </x:c>
      <x:c r="M3438" s="11" t="b">
        <x:f aca="0">TRUE()</x:f>
        <x:v>1</x:v>
      </x:c>
      <x:c r="N3438" s="11" t="b">
        <x:f aca="0">FALSE()</x:f>
        <x:v>0</x:v>
      </x:c>
      <x:c r="O3438" s="1" t="s">
        <x:v>5078</x:v>
      </x:c>
      <x:c r="P3438" s="11" t="b">
        <x:f aca="0">FALSE()</x:f>
        <x:v>0</x:v>
      </x:c>
    </x:row>
    <x:row r="3439" ht="15" hidden="0" customHeight="1">
      <x:c r="A3439" s="1" t="s">
        <x:v>8597</x:v>
      </x:c>
      <x:c r="B3439" s="1" t="s">
        <x:v>1579</x:v>
      </x:c>
      <x:c r="C3439" s="14" t="n">
        <x:v>46054</x:v>
      </x:c>
      <x:c r="D3439" s="1" t="s">
        <x:v>5018</x:v>
      </x:c>
      <x:c r="E3439" s="1" t="s">
        <x:v>5085</x:v>
      </x:c>
      <x:c r="F3439" s="1" t="s">
        <x:v>5020</x:v>
      </x:c>
      <x:c r="G3439" s="1" t="s">
        <x:v>5021</x:v>
      </x:c>
      <x:c r="H3439" s="1" t="s">
        <x:v>5031</x:v>
      </x:c>
      <x:c r="I3439" s="1" t="s">
        <x:v>5039</x:v>
      </x:c>
      <x:c r="J3439" s="1" t="n">
        <x:v>2</x:v>
      </x:c>
      <x:c r="K3439" s="1" t="n">
        <x:v>6</x:v>
      </x:c>
      <x:c r="L3439" s="15" t="n">
        <x:v>331.98</x:v>
      </x:c>
      <x:c r="M3439" s="11" t="b">
        <x:f aca="0">TRUE()</x:f>
        <x:v>1</x:v>
      </x:c>
      <x:c r="N3439" s="11" t="b">
        <x:f aca="0">FALSE()</x:f>
        <x:v>0</x:v>
      </x:c>
      <x:c r="O3439" s="1" t="s">
        <x:v>5098</x:v>
      </x:c>
      <x:c r="P3439" s="11" t="b">
        <x:f aca="0">FALSE()</x:f>
        <x:v>0</x:v>
      </x:c>
    </x:row>
    <x:row r="3440" ht="15" hidden="0" customHeight="1">
      <x:c r="A3440" s="1" t="s">
        <x:v>8598</x:v>
      </x:c>
      <x:c r="B3440" s="1" t="s">
        <x:v>1579</x:v>
      </x:c>
      <x:c r="C3440" s="14" t="n">
        <x:v>46065</x:v>
      </x:c>
      <x:c r="D3440" s="1" t="s">
        <x:v>5010</x:v>
      </x:c>
      <x:c r="E3440" s="1" t="s">
        <x:v>5011</x:v>
      </x:c>
      <x:c r="F3440" s="1" t="s">
        <x:v>5012</x:v>
      </x:c>
      <x:c r="G3440" s="1" t="s">
        <x:v>5013</x:v>
      </x:c>
      <x:c r="H3440" s="1" t="s">
        <x:v>5014</x:v>
      </x:c>
      <x:c r="I3440" s="1" t="s">
        <x:v>5014</x:v>
      </x:c>
      <x:c r="J3440" s="1" t="n">
        <x:v>1.2</x:v>
      </x:c>
      <x:c r="K3440" s="1" t="n">
        <x:v>1.1</x:v>
      </x:c>
      <x:c r="L3440" s="15" t="n">
        <x:v>86.4</x:v>
      </x:c>
      <x:c r="M3440" s="11" t="b">
        <x:f aca="0">TRUE()</x:f>
        <x:v>1</x:v>
      </x:c>
      <x:c r="N3440" s="11" t="b">
        <x:f aca="0">FALSE()</x:f>
        <x:v>0</x:v>
      </x:c>
      <x:c r="O3440" s="1" t="s">
        <x:v>5015</x:v>
      </x:c>
      <x:c r="P3440" s="11" t="b">
        <x:f aca="0">FALSE()</x:f>
        <x:v>0</x:v>
      </x:c>
    </x:row>
    <x:row r="3441" ht="15" hidden="0" customHeight="1">
      <x:c r="A3441" s="1" t="s">
        <x:v>8599</x:v>
      </x:c>
      <x:c r="B3441" s="1" t="s">
        <x:v>1581</x:v>
      </x:c>
      <x:c r="C3441" s="14" t="n">
        <x:v>45559</x:v>
      </x:c>
      <x:c r="D3441" s="1" t="s">
        <x:v>5010</x:v>
      </x:c>
      <x:c r="E3441" s="1" t="s">
        <x:v>5011</x:v>
      </x:c>
      <x:c r="F3441" s="1" t="s">
        <x:v>5012</x:v>
      </x:c>
      <x:c r="G3441" s="1" t="s">
        <x:v>5013</x:v>
      </x:c>
      <x:c r="H3441" s="1" t="s">
        <x:v>5014</x:v>
      </x:c>
      <x:c r="I3441" s="1" t="s">
        <x:v>5014</x:v>
      </x:c>
      <x:c r="J3441" s="1" t="n">
        <x:v>1.5</x:v>
      </x:c>
      <x:c r="K3441" s="1" t="n">
        <x:v>0.9</x:v>
      </x:c>
      <x:c r="L3441" s="15" t="n">
        <x:v>108</x:v>
      </x:c>
      <x:c r="M3441" s="11" t="b">
        <x:f aca="0">TRUE()</x:f>
        <x:v>1</x:v>
      </x:c>
      <x:c r="N3441" s="11" t="b">
        <x:f aca="0">FALSE()</x:f>
        <x:v>0</x:v>
      </x:c>
      <x:c r="O3441" s="1" t="s">
        <x:v>5015</x:v>
      </x:c>
      <x:c r="P3441" s="11" t="b">
        <x:f aca="0">FALSE()</x:f>
        <x:v>0</x:v>
      </x:c>
    </x:row>
    <x:row r="3442" ht="15" hidden="0" customHeight="1">
      <x:c r="A3442" s="1" t="s">
        <x:v>8600</x:v>
      </x:c>
      <x:c r="B3442" s="1" t="s">
        <x:v>1581</x:v>
      </x:c>
      <x:c r="C3442" s="14" t="n">
        <x:v>45592</x:v>
      </x:c>
      <x:c r="D3442" s="1" t="s">
        <x:v>5018</x:v>
      </x:c>
      <x:c r="E3442" s="1" t="s">
        <x:v>5075</x:v>
      </x:c>
      <x:c r="F3442" s="1" t="s">
        <x:v>5076</x:v>
      </x:c>
      <x:c r="G3442" s="1" t="s">
        <x:v>5077</x:v>
      </x:c>
      <x:c r="H3442" s="1" t="s">
        <x:v>5036</x:v>
      </x:c>
      <x:c r="I3442" s="1" t="s">
        <x:v>5100</x:v>
      </x:c>
      <x:c r="J3442" s="1" t="n">
        <x:v>3.7</x:v>
      </x:c>
      <x:c r="K3442" s="1" t="n">
        <x:v>28.9</x:v>
      </x:c>
      <x:c r="L3442" s="15" t="n">
        <x:v>569.37</x:v>
      </x:c>
      <x:c r="M3442" s="11" t="b">
        <x:f aca="0">TRUE()</x:f>
        <x:v>1</x:v>
      </x:c>
      <x:c r="N3442" s="11" t="b">
        <x:f aca="0">FALSE()</x:f>
        <x:v>0</x:v>
      </x:c>
      <x:c r="O3442" s="1" t="s">
        <x:v>5078</x:v>
      </x:c>
      <x:c r="P3442" s="11" t="b">
        <x:f aca="0">FALSE()</x:f>
        <x:v>0</x:v>
      </x:c>
    </x:row>
    <x:row r="3443" ht="15" hidden="0" customHeight="1">
      <x:c r="A3443" s="1" t="s">
        <x:v>8601</x:v>
      </x:c>
      <x:c r="B3443" s="1" t="s">
        <x:v>1581</x:v>
      </x:c>
      <x:c r="C3443" s="14" t="n">
        <x:v>45922</x:v>
      </x:c>
      <x:c r="D3443" s="1" t="s">
        <x:v>5018</x:v>
      </x:c>
      <x:c r="E3443" s="1" t="s">
        <x:v>5075</x:v>
      </x:c>
      <x:c r="F3443" s="1" t="s">
        <x:v>5076</x:v>
      </x:c>
      <x:c r="G3443" s="1" t="s">
        <x:v>5077</x:v>
      </x:c>
      <x:c r="H3443" s="1" t="s">
        <x:v>5031</x:v>
      </x:c>
      <x:c r="I3443" s="1" t="s">
        <x:v>5014</x:v>
      </x:c>
      <x:c r="J3443" s="1" t="n">
        <x:v>2.5</x:v>
      </x:c>
      <x:c r="K3443" s="1" t="n">
        <x:v>11.1</x:v>
      </x:c>
      <x:c r="L3443" s="15" t="n">
        <x:v>180</x:v>
      </x:c>
      <x:c r="M3443" s="11" t="b">
        <x:f aca="0">TRUE()</x:f>
        <x:v>1</x:v>
      </x:c>
      <x:c r="N3443" s="11" t="b">
        <x:f aca="0">FALSE()</x:f>
        <x:v>0</x:v>
      </x:c>
      <x:c r="O3443" s="1" t="s">
        <x:v>5098</x:v>
      </x:c>
      <x:c r="P3443" s="11" t="b">
        <x:f aca="0">FALSE()</x:f>
        <x:v>0</x:v>
      </x:c>
    </x:row>
    <x:row r="3444" ht="15" hidden="0" customHeight="1">
      <x:c r="A3444" s="1" t="s">
        <x:v>8602</x:v>
      </x:c>
      <x:c r="B3444" s="1" t="s">
        <x:v>1581</x:v>
      </x:c>
      <x:c r="C3444" s="14" t="n">
        <x:v>45982</x:v>
      </x:c>
      <x:c r="D3444" s="1" t="s">
        <x:v>5010</x:v>
      </x:c>
      <x:c r="E3444" s="1" t="s">
        <x:v>5011</x:v>
      </x:c>
      <x:c r="F3444" s="1" t="s">
        <x:v>5012</x:v>
      </x:c>
      <x:c r="G3444" s="1" t="s">
        <x:v>5013</x:v>
      </x:c>
      <x:c r="H3444" s="1" t="s">
        <x:v>5014</x:v>
      </x:c>
      <x:c r="I3444" s="1" t="s">
        <x:v>5014</x:v>
      </x:c>
      <x:c r="J3444" s="1" t="n">
        <x:v>1</x:v>
      </x:c>
      <x:c r="K3444" s="1" t="n">
        <x:v>0.8</x:v>
      </x:c>
      <x:c r="L3444" s="15" t="n">
        <x:v>72</x:v>
      </x:c>
      <x:c r="M3444" s="11" t="b">
        <x:f aca="0">TRUE()</x:f>
        <x:v>1</x:v>
      </x:c>
      <x:c r="N3444" s="11" t="b">
        <x:f aca="0">FALSE()</x:f>
        <x:v>0</x:v>
      </x:c>
      <x:c r="O3444" s="1" t="s">
        <x:v>5015</x:v>
      </x:c>
      <x:c r="P3444" s="11" t="b">
        <x:f aca="0">FALSE()</x:f>
        <x:v>0</x:v>
      </x:c>
    </x:row>
    <x:row r="3445" ht="15" hidden="0" customHeight="1">
      <x:c r="A3445" s="1" t="s">
        <x:v>8603</x:v>
      </x:c>
      <x:c r="B3445" s="1" t="s">
        <x:v>1581</x:v>
      </x:c>
      <x:c r="C3445" s="14" t="n">
        <x:v>46123</x:v>
      </x:c>
      <x:c r="D3445" s="1" t="s">
        <x:v>5010</x:v>
      </x:c>
      <x:c r="E3445" s="1" t="s">
        <x:v>5011</x:v>
      </x:c>
      <x:c r="F3445" s="1" t="s">
        <x:v>5012</x:v>
      </x:c>
      <x:c r="G3445" s="1" t="s">
        <x:v>5013</x:v>
      </x:c>
      <x:c r="H3445" s="1" t="s">
        <x:v>5014</x:v>
      </x:c>
      <x:c r="I3445" s="1" t="s">
        <x:v>5014</x:v>
      </x:c>
      <x:c r="J3445" s="1" t="n">
        <x:v>0.9</x:v>
      </x:c>
      <x:c r="K3445" s="1" t="n">
        <x:v>0.8</x:v>
      </x:c>
      <x:c r="L3445" s="15" t="n">
        <x:v>64.8</x:v>
      </x:c>
      <x:c r="M3445" s="11" t="b">
        <x:f aca="0">TRUE()</x:f>
        <x:v>1</x:v>
      </x:c>
      <x:c r="N3445" s="11" t="b">
        <x:f aca="0">FALSE()</x:f>
        <x:v>0</x:v>
      </x:c>
      <x:c r="O3445" s="1" t="s">
        <x:v>5015</x:v>
      </x:c>
      <x:c r="P3445" s="11" t="b">
        <x:f aca="0">FALSE()</x:f>
        <x:v>0</x:v>
      </x:c>
    </x:row>
    <x:row r="3446" ht="15" hidden="0" customHeight="1">
      <x:c r="A3446" s="1" t="s">
        <x:v>8604</x:v>
      </x:c>
      <x:c r="B3446" s="1" t="s">
        <x:v>4351</x:v>
      </x:c>
      <x:c r="C3446" s="14" t="n">
        <x:v>45424</x:v>
      </x:c>
      <x:c r="D3446" s="1" t="s">
        <x:v>5010</x:v>
      </x:c>
      <x:c r="E3446" s="1" t="s">
        <x:v>5011</x:v>
      </x:c>
      <x:c r="F3446" s="1" t="s">
        <x:v>5012</x:v>
      </x:c>
      <x:c r="G3446" s="1" t="s">
        <x:v>5013</x:v>
      </x:c>
      <x:c r="H3446" s="1" t="s">
        <x:v>5014</x:v>
      </x:c>
      <x:c r="I3446" s="1" t="s">
        <x:v>5014</x:v>
      </x:c>
      <x:c r="J3446" s="1" t="n">
        <x:v>0.5</x:v>
      </x:c>
      <x:c r="K3446" s="1" t="n">
        <x:v>2.2</x:v>
      </x:c>
      <x:c r="L3446" s="15" t="n">
        <x:v>36</x:v>
      </x:c>
      <x:c r="M3446" s="11" t="b">
        <x:f aca="0">TRUE()</x:f>
        <x:v>1</x:v>
      </x:c>
      <x:c r="N3446" s="11" t="b">
        <x:f aca="0">FALSE()</x:f>
        <x:v>0</x:v>
      </x:c>
      <x:c r="O3446" s="1" t="s">
        <x:v>5015</x:v>
      </x:c>
      <x:c r="P3446" s="11" t="b">
        <x:f aca="0">FALSE()</x:f>
        <x:v>0</x:v>
      </x:c>
    </x:row>
    <x:row r="3447" ht="15" hidden="0" customHeight="1">
      <x:c r="A3447" s="1" t="s">
        <x:v>8605</x:v>
      </x:c>
      <x:c r="B3447" s="1" t="s">
        <x:v>4351</x:v>
      </x:c>
      <x:c r="C3447" s="14" t="n">
        <x:v>45854</x:v>
      </x:c>
      <x:c r="D3447" s="1" t="s">
        <x:v>5010</x:v>
      </x:c>
      <x:c r="E3447" s="1" t="s">
        <x:v>5011</x:v>
      </x:c>
      <x:c r="F3447" s="1" t="s">
        <x:v>5012</x:v>
      </x:c>
      <x:c r="G3447" s="1" t="s">
        <x:v>5013</x:v>
      </x:c>
      <x:c r="H3447" s="1" t="s">
        <x:v>5014</x:v>
      </x:c>
      <x:c r="I3447" s="1" t="s">
        <x:v>5014</x:v>
      </x:c>
      <x:c r="J3447" s="1" t="n">
        <x:v>2</x:v>
      </x:c>
      <x:c r="K3447" s="1" t="n">
        <x:v>2.5</x:v>
      </x:c>
      <x:c r="L3447" s="15" t="n">
        <x:v>144</x:v>
      </x:c>
      <x:c r="M3447" s="11" t="b">
        <x:f aca="0">FALSE()</x:f>
        <x:v>0</x:v>
      </x:c>
      <x:c r="N3447" s="11" t="b">
        <x:f aca="0">FALSE()</x:f>
        <x:v>0</x:v>
      </x:c>
      <x:c r="O3447" s="1" t="s">
        <x:v>5015</x:v>
      </x:c>
      <x:c r="P3447" s="11" t="b">
        <x:f aca="0">FALSE()</x:f>
        <x:v>0</x:v>
      </x:c>
    </x:row>
    <x:row r="3448" ht="15" hidden="0" customHeight="1">
      <x:c r="A3448" s="1" t="s">
        <x:v>8606</x:v>
      </x:c>
      <x:c r="B3448" s="1" t="s">
        <x:v>4354</x:v>
      </x:c>
      <x:c r="C3448" s="14" t="n">
        <x:v>45384</x:v>
      </x:c>
      <x:c r="D3448" s="1" t="s">
        <x:v>5010</x:v>
      </x:c>
      <x:c r="E3448" s="1" t="s">
        <x:v>5011</x:v>
      </x:c>
      <x:c r="F3448" s="1" t="s">
        <x:v>5012</x:v>
      </x:c>
      <x:c r="G3448" s="1" t="s">
        <x:v>5013</x:v>
      </x:c>
      <x:c r="H3448" s="1" t="s">
        <x:v>5014</x:v>
      </x:c>
      <x:c r="I3448" s="1" t="s">
        <x:v>5014</x:v>
      </x:c>
      <x:c r="J3448" s="1" t="n">
        <x:v>1.3</x:v>
      </x:c>
      <x:c r="K3448" s="1" t="n">
        <x:v>1.9</x:v>
      </x:c>
      <x:c r="L3448" s="15" t="n">
        <x:v>93.6</x:v>
      </x:c>
      <x:c r="M3448" s="11" t="b">
        <x:f aca="0">FALSE()</x:f>
        <x:v>0</x:v>
      </x:c>
      <x:c r="N3448" s="11" t="b">
        <x:f aca="0">FALSE()</x:f>
        <x:v>0</x:v>
      </x:c>
      <x:c r="O3448" s="1" t="s">
        <x:v>5015</x:v>
      </x:c>
      <x:c r="P3448" s="11" t="b">
        <x:f aca="0">FALSE()</x:f>
        <x:v>0</x:v>
      </x:c>
    </x:row>
    <x:row r="3449" ht="15" hidden="0" customHeight="1">
      <x:c r="A3449" s="1" t="s">
        <x:v>8607</x:v>
      </x:c>
      <x:c r="B3449" s="1" t="s">
        <x:v>4354</x:v>
      </x:c>
      <x:c r="C3449" s="14" t="n">
        <x:v>45442</x:v>
      </x:c>
      <x:c r="D3449" s="1" t="s">
        <x:v>5010</x:v>
      </x:c>
      <x:c r="E3449" s="1" t="s">
        <x:v>5011</x:v>
      </x:c>
      <x:c r="F3449" s="1" t="s">
        <x:v>5012</x:v>
      </x:c>
      <x:c r="G3449" s="1" t="s">
        <x:v>5013</x:v>
      </x:c>
      <x:c r="H3449" s="1" t="s">
        <x:v>5014</x:v>
      </x:c>
      <x:c r="I3449" s="1" t="s">
        <x:v>5014</x:v>
      </x:c>
      <x:c r="J3449" s="1" t="n">
        <x:v>1.4</x:v>
      </x:c>
      <x:c r="K3449" s="1" t="n">
        <x:v>0.7</x:v>
      </x:c>
      <x:c r="L3449" s="15" t="n">
        <x:v>100.8</x:v>
      </x:c>
      <x:c r="M3449" s="11" t="b">
        <x:f aca="0">FALSE()</x:f>
        <x:v>0</x:v>
      </x:c>
      <x:c r="N3449" s="11" t="b">
        <x:f aca="0">FALSE()</x:f>
        <x:v>0</x:v>
      </x:c>
      <x:c r="O3449" s="1" t="s">
        <x:v>5015</x:v>
      </x:c>
      <x:c r="P3449" s="11" t="b">
        <x:f aca="0">FALSE()</x:f>
        <x:v>0</x:v>
      </x:c>
    </x:row>
    <x:row r="3450" ht="15" hidden="0" customHeight="1">
      <x:c r="A3450" s="1" t="s">
        <x:v>8608</x:v>
      </x:c>
      <x:c r="B3450" s="1" t="s">
        <x:v>4354</x:v>
      </x:c>
      <x:c r="C3450" s="14" t="n">
        <x:v>45469</x:v>
      </x:c>
      <x:c r="D3450" s="1" t="s">
        <x:v>5018</x:v>
      </x:c>
      <x:c r="E3450" s="1" t="s">
        <x:v>5189</x:v>
      </x:c>
      <x:c r="F3450" s="1" t="s">
        <x:v>5071</x:v>
      </x:c>
      <x:c r="G3450" s="1" t="s">
        <x:v>5072</x:v>
      </x:c>
      <x:c r="H3450" s="1" t="s">
        <x:v>5031</x:v>
      </x:c>
      <x:c r="I3450" s="1" t="s">
        <x:v>5044</x:v>
      </x:c>
      <x:c r="J3450" s="1" t="n">
        <x:v>2.2</x:v>
      </x:c>
      <x:c r="K3450" s="1" t="n">
        <x:v>5.6</x:v>
      </x:c>
      <x:c r="L3450" s="15" t="n">
        <x:v>219.71</x:v>
      </x:c>
      <x:c r="M3450" s="11" t="b">
        <x:f aca="0">TRUE()</x:f>
        <x:v>1</x:v>
      </x:c>
      <x:c r="N3450" s="11" t="b">
        <x:f aca="0">FALSE()</x:f>
        <x:v>0</x:v>
      </x:c>
      <x:c r="O3450" s="1" t="s">
        <x:v>5078</x:v>
      </x:c>
      <x:c r="P3450" s="11" t="b">
        <x:f aca="0">FALSE()</x:f>
        <x:v>0</x:v>
      </x:c>
    </x:row>
    <x:row r="3451" ht="15" hidden="0" customHeight="1">
      <x:c r="A3451" s="1" t="s">
        <x:v>8609</x:v>
      </x:c>
      <x:c r="B3451" s="1" t="s">
        <x:v>4354</x:v>
      </x:c>
      <x:c r="C3451" s="14" t="n">
        <x:v>45497</x:v>
      </x:c>
      <x:c r="D3451" s="1" t="s">
        <x:v>5018</x:v>
      </x:c>
      <x:c r="E3451" s="1" t="s">
        <x:v>5136</x:v>
      </x:c>
      <x:c r="F3451" s="1" t="s">
        <x:v>5137</x:v>
      </x:c>
      <x:c r="G3451" s="1" t="s">
        <x:v>5138</x:v>
      </x:c>
      <x:c r="H3451" s="1" t="s">
        <x:v>5022</x:v>
      </x:c>
      <x:c r="I3451" s="1" t="s">
        <x:v>5014</x:v>
      </x:c>
      <x:c r="J3451" s="1" t="n">
        <x:v>0.4</x:v>
      </x:c>
      <x:c r="K3451" s="1" t="n">
        <x:v>0.9</x:v>
      </x:c>
      <x:c r="L3451" s="15" t="n">
        <x:v>28.8</x:v>
      </x:c>
      <x:c r="M3451" s="11" t="b">
        <x:f aca="0">FALSE()</x:f>
        <x:v>0</x:v>
      </x:c>
      <x:c r="N3451" s="11" t="b">
        <x:f aca="0">TRUE()</x:f>
        <x:v>1</x:v>
      </x:c>
      <x:c r="O3451" s="1" t="s">
        <x:v>5139</x:v>
      </x:c>
      <x:c r="P3451" s="11" t="b">
        <x:f aca="0">FALSE()</x:f>
        <x:v>0</x:v>
      </x:c>
    </x:row>
    <x:row r="3452" ht="15" hidden="0" customHeight="1">
      <x:c r="A3452" s="1" t="s">
        <x:v>8610</x:v>
      </x:c>
      <x:c r="B3452" s="1" t="s">
        <x:v>4354</x:v>
      </x:c>
      <x:c r="C3452" s="14" t="n">
        <x:v>45999</x:v>
      </x:c>
      <x:c r="D3452" s="1" t="s">
        <x:v>5018</x:v>
      </x:c>
      <x:c r="E3452" s="1" t="s">
        <x:v>5065</x:v>
      </x:c>
      <x:c r="F3452" s="1" t="s">
        <x:v>5066</x:v>
      </x:c>
      <x:c r="G3452" s="1" t="s">
        <x:v>5067</x:v>
      </x:c>
      <x:c r="H3452" s="1" t="s">
        <x:v>5031</x:v>
      </x:c>
      <x:c r="I3452" s="1" t="s">
        <x:v>5100</x:v>
      </x:c>
      <x:c r="J3452" s="1" t="n">
        <x:v>2</x:v>
      </x:c>
      <x:c r="K3452" s="1" t="n">
        <x:v>10.2</x:v>
      </x:c>
      <x:c r="L3452" s="15" t="n">
        <x:v>847.84</x:v>
      </x:c>
      <x:c r="M3452" s="11" t="b">
        <x:f aca="0">TRUE()</x:f>
        <x:v>1</x:v>
      </x:c>
      <x:c r="N3452" s="11" t="b">
        <x:f aca="0">FALSE()</x:f>
        <x:v>0</x:v>
      </x:c>
      <x:c r="O3452" s="1" t="s">
        <x:v>5024</x:v>
      </x:c>
      <x:c r="P3452" s="11" t="b">
        <x:f aca="0">FALSE()</x:f>
        <x:v>0</x:v>
      </x:c>
    </x:row>
    <x:row r="3453" ht="15" hidden="0" customHeight="1">
      <x:c r="A3453" s="1" t="s">
        <x:v>8611</x:v>
      </x:c>
      <x:c r="B3453" s="1" t="s">
        <x:v>4357</x:v>
      </x:c>
      <x:c r="C3453" s="14" t="n">
        <x:v>45402</x:v>
      </x:c>
      <x:c r="D3453" s="1" t="s">
        <x:v>5010</x:v>
      </x:c>
      <x:c r="E3453" s="1" t="s">
        <x:v>5011</x:v>
      </x:c>
      <x:c r="F3453" s="1" t="s">
        <x:v>5012</x:v>
      </x:c>
      <x:c r="G3453" s="1" t="s">
        <x:v>5013</x:v>
      </x:c>
      <x:c r="H3453" s="1" t="s">
        <x:v>5014</x:v>
      </x:c>
      <x:c r="I3453" s="1" t="s">
        <x:v>5014</x:v>
      </x:c>
      <x:c r="J3453" s="1" t="n">
        <x:v>1.7</x:v>
      </x:c>
      <x:c r="K3453" s="1" t="n">
        <x:v>3.1</x:v>
      </x:c>
      <x:c r="L3453" s="15" t="n">
        <x:v>122.4</x:v>
      </x:c>
      <x:c r="M3453" s="11" t="b">
        <x:f aca="0">TRUE()</x:f>
        <x:v>1</x:v>
      </x:c>
      <x:c r="N3453" s="11" t="b">
        <x:f aca="0">FALSE()</x:f>
        <x:v>0</x:v>
      </x:c>
      <x:c r="O3453" s="1" t="s">
        <x:v>5015</x:v>
      </x:c>
      <x:c r="P3453" s="11" t="b">
        <x:f aca="0">FALSE()</x:f>
        <x:v>0</x:v>
      </x:c>
    </x:row>
    <x:row r="3454" ht="15" hidden="0" customHeight="1">
      <x:c r="A3454" s="1" t="s">
        <x:v>8612</x:v>
      </x:c>
      <x:c r="B3454" s="1" t="s">
        <x:v>4357</x:v>
      </x:c>
      <x:c r="C3454" s="14" t="n">
        <x:v>45842</x:v>
      </x:c>
      <x:c r="D3454" s="1" t="s">
        <x:v>5010</x:v>
      </x:c>
      <x:c r="E3454" s="1" t="s">
        <x:v>5011</x:v>
      </x:c>
      <x:c r="F3454" s="1" t="s">
        <x:v>5012</x:v>
      </x:c>
      <x:c r="G3454" s="1" t="s">
        <x:v>5013</x:v>
      </x:c>
      <x:c r="H3454" s="1" t="s">
        <x:v>5014</x:v>
      </x:c>
      <x:c r="I3454" s="1" t="s">
        <x:v>5014</x:v>
      </x:c>
      <x:c r="J3454" s="1" t="n">
        <x:v>0.3</x:v>
      </x:c>
      <x:c r="K3454" s="1" t="n">
        <x:v>1.7</x:v>
      </x:c>
      <x:c r="L3454" s="15" t="n">
        <x:v>21.6</x:v>
      </x:c>
      <x:c r="M3454" s="11" t="b">
        <x:f aca="0">TRUE()</x:f>
        <x:v>1</x:v>
      </x:c>
      <x:c r="N3454" s="11" t="b">
        <x:f aca="0">FALSE()</x:f>
        <x:v>0</x:v>
      </x:c>
      <x:c r="O3454" s="1" t="s">
        <x:v>5015</x:v>
      </x:c>
      <x:c r="P3454" s="11" t="b">
        <x:f aca="0">FALSE()</x:f>
        <x:v>0</x:v>
      </x:c>
    </x:row>
    <x:row r="3455" ht="15" hidden="0" customHeight="1">
      <x:c r="A3455" s="1" t="s">
        <x:v>8613</x:v>
      </x:c>
      <x:c r="B3455" s="1" t="s">
        <x:v>4357</x:v>
      </x:c>
      <x:c r="C3455" s="14" t="n">
        <x:v>45945</x:v>
      </x:c>
      <x:c r="D3455" s="1" t="s">
        <x:v>5018</x:v>
      </x:c>
      <x:c r="E3455" s="1" t="s">
        <x:v>5176</x:v>
      </x:c>
      <x:c r="F3455" s="1" t="s">
        <x:v>5066</x:v>
      </x:c>
      <x:c r="G3455" s="1" t="s">
        <x:v>5067</x:v>
      </x:c>
      <x:c r="H3455" s="1" t="s">
        <x:v>5022</x:v>
      </x:c>
      <x:c r="I3455" s="1" t="s">
        <x:v>5014</x:v>
      </x:c>
      <x:c r="J3455" s="1" t="n">
        <x:v>2</x:v>
      </x:c>
      <x:c r="K3455" s="1" t="n">
        <x:v>5.9</x:v>
      </x:c>
      <x:c r="L3455" s="15" t="n">
        <x:v>144</x:v>
      </x:c>
      <x:c r="M3455" s="11" t="b">
        <x:f aca="0">FALSE()</x:f>
        <x:v>0</x:v>
      </x:c>
      <x:c r="N3455" s="11" t="b">
        <x:f aca="0">FALSE()</x:f>
        <x:v>0</x:v>
      </x:c>
      <x:c r="O3455" s="1" t="s">
        <x:v>5068</x:v>
      </x:c>
      <x:c r="P3455" s="11" t="b">
        <x:f aca="0">FALSE()</x:f>
        <x:v>0</x:v>
      </x:c>
    </x:row>
    <x:row r="3456" ht="15" hidden="0" customHeight="1">
      <x:c r="A3456" s="1" t="s">
        <x:v>8614</x:v>
      </x:c>
      <x:c r="B3456" s="1" t="s">
        <x:v>4357</x:v>
      </x:c>
      <x:c r="C3456" s="14" t="n">
        <x:v>46166</x:v>
      </x:c>
      <x:c r="D3456" s="1" t="s">
        <x:v>5054</x:v>
      </x:c>
      <x:c r="E3456" s="1" t="s">
        <x:v>5055</x:v>
      </x:c>
      <x:c r="F3456" s="1" t="s">
        <x:v>5012</x:v>
      </x:c>
      <x:c r="G3456" s="1" t="s">
        <x:v>5013</x:v>
      </x:c>
      <x:c r="H3456" s="1" t="s">
        <x:v>5014</x:v>
      </x:c>
      <x:c r="I3456" s="1" t="s">
        <x:v>5014</x:v>
      </x:c>
      <x:c r="J3456" s="1" t="n">
        <x:v>0.8</x:v>
      </x:c>
      <x:c r="K3456" s="1" t="n">
        <x:v>1</x:v>
      </x:c>
      <x:c r="L3456" s="15" t="n">
        <x:v>57.6</x:v>
      </x:c>
      <x:c r="M3456" s="11" t="b">
        <x:f aca="0">FALSE()</x:f>
        <x:v>0</x:v>
      </x:c>
      <x:c r="N3456" s="11" t="b">
        <x:f aca="0">FALSE()</x:f>
        <x:v>0</x:v>
      </x:c>
      <x:c r="O3456" s="1" t="s">
        <x:v>5015</x:v>
      </x:c>
      <x:c r="P3456" s="11" t="b">
        <x:f aca="0">FALSE()</x:f>
        <x:v>0</x:v>
      </x:c>
    </x:row>
    <x:row r="3457" ht="15" hidden="0" customHeight="1">
      <x:c r="A3457" s="1" t="s">
        <x:v>8615</x:v>
      </x:c>
      <x:c r="B3457" s="1" t="s">
        <x:v>4360</x:v>
      </x:c>
      <x:c r="C3457" s="14" t="n">
        <x:v>45574</x:v>
      </x:c>
      <x:c r="D3457" s="1" t="s">
        <x:v>5010</x:v>
      </x:c>
      <x:c r="E3457" s="1" t="s">
        <x:v>5011</x:v>
      </x:c>
      <x:c r="F3457" s="1" t="s">
        <x:v>5012</x:v>
      </x:c>
      <x:c r="G3457" s="1" t="s">
        <x:v>5013</x:v>
      </x:c>
      <x:c r="H3457" s="1" t="s">
        <x:v>5014</x:v>
      </x:c>
      <x:c r="I3457" s="1" t="s">
        <x:v>5014</x:v>
      </x:c>
      <x:c r="J3457" s="1" t="n">
        <x:v>1.9</x:v>
      </x:c>
      <x:c r="K3457" s="1" t="n">
        <x:v>2.7</x:v>
      </x:c>
      <x:c r="L3457" s="15" t="n">
        <x:v>136.8</x:v>
      </x:c>
      <x:c r="M3457" s="11" t="b">
        <x:f aca="0">TRUE()</x:f>
        <x:v>1</x:v>
      </x:c>
      <x:c r="N3457" s="11" t="b">
        <x:f aca="0">FALSE()</x:f>
        <x:v>0</x:v>
      </x:c>
      <x:c r="O3457" s="1" t="s">
        <x:v>5015</x:v>
      </x:c>
      <x:c r="P3457" s="11" t="b">
        <x:f aca="0">FALSE()</x:f>
        <x:v>0</x:v>
      </x:c>
    </x:row>
    <x:row r="3458" ht="15" hidden="0" customHeight="1">
      <x:c r="A3458" s="1" t="s">
        <x:v>8616</x:v>
      </x:c>
      <x:c r="B3458" s="1" t="s">
        <x:v>4360</x:v>
      </x:c>
      <x:c r="C3458" s="14" t="n">
        <x:v>45790</x:v>
      </x:c>
      <x:c r="D3458" s="1" t="s">
        <x:v>5018</x:v>
      </x:c>
      <x:c r="E3458" s="1" t="s">
        <x:v>5075</x:v>
      </x:c>
      <x:c r="F3458" s="1" t="s">
        <x:v>5076</x:v>
      </x:c>
      <x:c r="G3458" s="1" t="s">
        <x:v>5077</x:v>
      </x:c>
      <x:c r="H3458" s="1" t="s">
        <x:v>5031</x:v>
      </x:c>
      <x:c r="I3458" s="1" t="s">
        <x:v>5059</x:v>
      </x:c>
      <x:c r="J3458" s="1" t="n">
        <x:v>1.5</x:v>
      </x:c>
      <x:c r="K3458" s="1" t="n">
        <x:v>8.2</x:v>
      </x:c>
      <x:c r="L3458" s="15" t="n">
        <x:v>262.69</x:v>
      </x:c>
      <x:c r="M3458" s="11" t="b">
        <x:f aca="0">TRUE()</x:f>
        <x:v>1</x:v>
      </x:c>
      <x:c r="N3458" s="11" t="b">
        <x:f aca="0">FALSE()</x:f>
        <x:v>0</x:v>
      </x:c>
      <x:c r="O3458" s="1" t="s">
        <x:v>5033</x:v>
      </x:c>
      <x:c r="P3458" s="11" t="b">
        <x:f aca="0">FALSE()</x:f>
        <x:v>0</x:v>
      </x:c>
    </x:row>
    <x:row r="3459" ht="15" hidden="0" customHeight="1">
      <x:c r="A3459" s="1" t="s">
        <x:v>8617</x:v>
      </x:c>
      <x:c r="B3459" s="1" t="s">
        <x:v>4360</x:v>
      </x:c>
      <x:c r="C3459" s="14" t="n">
        <x:v>45847</x:v>
      </x:c>
      <x:c r="D3459" s="1" t="s">
        <x:v>5010</x:v>
      </x:c>
      <x:c r="E3459" s="1" t="s">
        <x:v>5011</x:v>
      </x:c>
      <x:c r="F3459" s="1" t="s">
        <x:v>5012</x:v>
      </x:c>
      <x:c r="G3459" s="1" t="s">
        <x:v>5013</x:v>
      </x:c>
      <x:c r="H3459" s="1" t="s">
        <x:v>5014</x:v>
      </x:c>
      <x:c r="I3459" s="1" t="s">
        <x:v>5014</x:v>
      </x:c>
      <x:c r="J3459" s="1" t="n">
        <x:v>0.9</x:v>
      </x:c>
      <x:c r="K3459" s="1" t="n">
        <x:v>2.4</x:v>
      </x:c>
      <x:c r="L3459" s="15" t="n">
        <x:v>64.8</x:v>
      </x:c>
      <x:c r="M3459" s="11" t="b">
        <x:f aca="0">FALSE()</x:f>
        <x:v>0</x:v>
      </x:c>
      <x:c r="N3459" s="11" t="b">
        <x:f aca="0">FALSE()</x:f>
        <x:v>0</x:v>
      </x:c>
      <x:c r="O3459" s="1" t="s">
        <x:v>5015</x:v>
      </x:c>
      <x:c r="P3459" s="11" t="b">
        <x:f aca="0">FALSE()</x:f>
        <x:v>0</x:v>
      </x:c>
    </x:row>
    <x:row r="3460" ht="15" hidden="0" customHeight="1">
      <x:c r="A3460" s="1" t="s">
        <x:v>8618</x:v>
      </x:c>
      <x:c r="B3460" s="1" t="s">
        <x:v>1583</x:v>
      </x:c>
      <x:c r="C3460" s="14" t="n">
        <x:v>45303</x:v>
      </x:c>
      <x:c r="D3460" s="1" t="s">
        <x:v>5018</x:v>
      </x:c>
      <x:c r="E3460" s="1" t="s">
        <x:v>5116</x:v>
      </x:c>
      <x:c r="F3460" s="1" t="s">
        <x:v>5029</x:v>
      </x:c>
      <x:c r="G3460" s="1" t="s">
        <x:v>5030</x:v>
      </x:c>
      <x:c r="H3460" s="1" t="s">
        <x:v>5031</x:v>
      </x:c>
      <x:c r="I3460" s="1" t="s">
        <x:v>5039</x:v>
      </x:c>
      <x:c r="J3460" s="1" t="n">
        <x:v>3.4</x:v>
      </x:c>
      <x:c r="K3460" s="1" t="n">
        <x:v>13.1</x:v>
      </x:c>
      <x:c r="L3460" s="15" t="n">
        <x:v>624.34</x:v>
      </x:c>
      <x:c r="M3460" s="11" t="b">
        <x:f aca="0">TRUE()</x:f>
        <x:v>1</x:v>
      </x:c>
      <x:c r="N3460" s="11" t="b">
        <x:f aca="0">FALSE()</x:f>
        <x:v>0</x:v>
      </x:c>
      <x:c r="O3460" s="1" t="s">
        <x:v>5078</x:v>
      </x:c>
      <x:c r="P3460" s="11" t="b">
        <x:f aca="0">FALSE()</x:f>
        <x:v>0</x:v>
      </x:c>
    </x:row>
    <x:row r="3461" ht="15" hidden="0" customHeight="1">
      <x:c r="A3461" s="1" t="s">
        <x:v>8619</x:v>
      </x:c>
      <x:c r="B3461" s="1" t="s">
        <x:v>1583</x:v>
      </x:c>
      <x:c r="C3461" s="14" t="n">
        <x:v>45566</x:v>
      </x:c>
      <x:c r="D3461" s="1" t="s">
        <x:v>5018</x:v>
      </x:c>
      <x:c r="E3461" s="1" t="s">
        <x:v>5133</x:v>
      </x:c>
      <x:c r="F3461" s="1" t="s">
        <x:v>5071</x:v>
      </x:c>
      <x:c r="G3461" s="1" t="s">
        <x:v>5072</x:v>
      </x:c>
      <x:c r="H3461" s="1" t="s">
        <x:v>5031</x:v>
      </x:c>
      <x:c r="I3461" s="1" t="s">
        <x:v>5023</x:v>
      </x:c>
      <x:c r="J3461" s="1" t="n">
        <x:v>1.1</x:v>
      </x:c>
      <x:c r="K3461" s="1" t="n">
        <x:v>13.1</x:v>
      </x:c>
      <x:c r="L3461" s="15" t="n">
        <x:v>172.38</x:v>
      </x:c>
      <x:c r="M3461" s="11" t="b">
        <x:f aca="0">FALSE()</x:f>
        <x:v>0</x:v>
      </x:c>
      <x:c r="N3461" s="11" t="b">
        <x:f aca="0">FALSE()</x:f>
        <x:v>0</x:v>
      </x:c>
      <x:c r="O3461" s="1" t="s">
        <x:v>5078</x:v>
      </x:c>
      <x:c r="P3461" s="11" t="b">
        <x:f aca="0">FALSE()</x:f>
        <x:v>0</x:v>
      </x:c>
    </x:row>
    <x:row r="3462" ht="15" hidden="0" customHeight="1">
      <x:c r="A3462" s="1" t="s">
        <x:v>8620</x:v>
      </x:c>
      <x:c r="B3462" s="1" t="s">
        <x:v>1583</x:v>
      </x:c>
      <x:c r="C3462" s="14" t="n">
        <x:v>45681</x:v>
      </x:c>
      <x:c r="D3462" s="1" t="s">
        <x:v>5054</x:v>
      </x:c>
      <x:c r="E3462" s="1" t="s">
        <x:v>5055</x:v>
      </x:c>
      <x:c r="F3462" s="1" t="s">
        <x:v>5012</x:v>
      </x:c>
      <x:c r="G3462" s="1" t="s">
        <x:v>5013</x:v>
      </x:c>
      <x:c r="H3462" s="1" t="s">
        <x:v>5014</x:v>
      </x:c>
      <x:c r="I3462" s="1" t="s">
        <x:v>5014</x:v>
      </x:c>
      <x:c r="J3462" s="1" t="n">
        <x:v>0.9</x:v>
      </x:c>
      <x:c r="K3462" s="1" t="n">
        <x:v>0.9</x:v>
      </x:c>
      <x:c r="L3462" s="15" t="n">
        <x:v>64.8</x:v>
      </x:c>
      <x:c r="M3462" s="11" t="b">
        <x:f aca="0">TRUE()</x:f>
        <x:v>1</x:v>
      </x:c>
      <x:c r="N3462" s="11" t="b">
        <x:f aca="0">FALSE()</x:f>
        <x:v>0</x:v>
      </x:c>
      <x:c r="O3462" s="1" t="s">
        <x:v>5015</x:v>
      </x:c>
      <x:c r="P3462" s="11" t="b">
        <x:f aca="0">FALSE()</x:f>
        <x:v>0</x:v>
      </x:c>
    </x:row>
    <x:row r="3463" ht="15" hidden="0" customHeight="1">
      <x:c r="A3463" s="1" t="s">
        <x:v>8621</x:v>
      </x:c>
      <x:c r="B3463" s="1" t="s">
        <x:v>1583</x:v>
      </x:c>
      <x:c r="C3463" s="14" t="n">
        <x:v>45835</x:v>
      </x:c>
      <x:c r="D3463" s="1" t="s">
        <x:v>5010</x:v>
      </x:c>
      <x:c r="E3463" s="1" t="s">
        <x:v>5011</x:v>
      </x:c>
      <x:c r="F3463" s="1" t="s">
        <x:v>5012</x:v>
      </x:c>
      <x:c r="G3463" s="1" t="s">
        <x:v>5013</x:v>
      </x:c>
      <x:c r="H3463" s="1" t="s">
        <x:v>5014</x:v>
      </x:c>
      <x:c r="I3463" s="1" t="s">
        <x:v>5014</x:v>
      </x:c>
      <x:c r="J3463" s="1" t="n">
        <x:v>1.8</x:v>
      </x:c>
      <x:c r="K3463" s="1" t="n">
        <x:v>1.2</x:v>
      </x:c>
      <x:c r="L3463" s="15" t="n">
        <x:v>129.6</x:v>
      </x:c>
      <x:c r="M3463" s="11" t="b">
        <x:f aca="0">FALSE()</x:f>
        <x:v>0</x:v>
      </x:c>
      <x:c r="N3463" s="11" t="b">
        <x:f aca="0">FALSE()</x:f>
        <x:v>0</x:v>
      </x:c>
      <x:c r="O3463" s="1" t="s">
        <x:v>5015</x:v>
      </x:c>
      <x:c r="P3463" s="11" t="b">
        <x:f aca="0">FALSE()</x:f>
        <x:v>0</x:v>
      </x:c>
    </x:row>
    <x:row r="3464" ht="15" hidden="0" customHeight="1">
      <x:c r="A3464" s="1" t="s">
        <x:v>8622</x:v>
      </x:c>
      <x:c r="B3464" s="1" t="s">
        <x:v>1583</x:v>
      </x:c>
      <x:c r="C3464" s="14" t="n">
        <x:v>45867</x:v>
      </x:c>
      <x:c r="D3464" s="1" t="s">
        <x:v>5010</x:v>
      </x:c>
      <x:c r="E3464" s="1" t="s">
        <x:v>5011</x:v>
      </x:c>
      <x:c r="F3464" s="1" t="s">
        <x:v>5012</x:v>
      </x:c>
      <x:c r="G3464" s="1" t="s">
        <x:v>5013</x:v>
      </x:c>
      <x:c r="H3464" s="1" t="s">
        <x:v>5014</x:v>
      </x:c>
      <x:c r="I3464" s="1" t="s">
        <x:v>5014</x:v>
      </x:c>
      <x:c r="J3464" s="1" t="n">
        <x:v>0.6</x:v>
      </x:c>
      <x:c r="K3464" s="1" t="n">
        <x:v>0.3</x:v>
      </x:c>
      <x:c r="L3464" s="15" t="n">
        <x:v>43.2</x:v>
      </x:c>
      <x:c r="M3464" s="11" t="b">
        <x:f aca="0">TRUE()</x:f>
        <x:v>1</x:v>
      </x:c>
      <x:c r="N3464" s="11" t="b">
        <x:f aca="0">FALSE()</x:f>
        <x:v>0</x:v>
      </x:c>
      <x:c r="O3464" s="1" t="s">
        <x:v>5015</x:v>
      </x:c>
      <x:c r="P3464" s="11" t="b">
        <x:f aca="0">FALSE()</x:f>
        <x:v>0</x:v>
      </x:c>
    </x:row>
    <x:row r="3465" ht="15" hidden="0" customHeight="1">
      <x:c r="A3465" s="1" t="s">
        <x:v>8623</x:v>
      </x:c>
      <x:c r="B3465" s="1" t="s">
        <x:v>1583</x:v>
      </x:c>
      <x:c r="C3465" s="14" t="n">
        <x:v>45990</x:v>
      </x:c>
      <x:c r="D3465" s="1" t="s">
        <x:v>5018</x:v>
      </x:c>
      <x:c r="E3465" s="1" t="s">
        <x:v>5390</x:v>
      </x:c>
      <x:c r="F3465" s="1" t="s">
        <x:v>5042</x:v>
      </x:c>
      <x:c r="G3465" s="1" t="s">
        <x:v>5043</x:v>
      </x:c>
      <x:c r="H3465" s="1" t="s">
        <x:v>5031</x:v>
      </x:c>
      <x:c r="I3465" s="1" t="s">
        <x:v>5152</x:v>
      </x:c>
      <x:c r="J3465" s="1" t="n">
        <x:v>4</x:v>
      </x:c>
      <x:c r="K3465" s="1" t="n">
        <x:v>12.2</x:v>
      </x:c>
      <x:c r="L3465" s="15" t="n">
        <x:v>900.05</x:v>
      </x:c>
      <x:c r="M3465" s="11" t="b">
        <x:f aca="0">TRUE()</x:f>
        <x:v>1</x:v>
      </x:c>
      <x:c r="N3465" s="11" t="b">
        <x:f aca="0">FALSE()</x:f>
        <x:v>0</x:v>
      </x:c>
      <x:c r="O3465" s="1" t="s">
        <x:v>5098</x:v>
      </x:c>
      <x:c r="P3465" s="11" t="b">
        <x:f aca="0">TRUE()</x:f>
        <x:v>1</x:v>
      </x:c>
      <x:c r="Q3465" s="1" t="s">
        <x:v>8624</x:v>
      </x:c>
    </x:row>
    <x:row r="3466" ht="15" hidden="0" customHeight="1">
      <x:c r="A3466" s="1" t="s">
        <x:v>8625</x:v>
      </x:c>
      <x:c r="B3466" s="1" t="s">
        <x:v>1583</x:v>
      </x:c>
      <x:c r="C3466" s="14" t="n">
        <x:v>46104</x:v>
      </x:c>
      <x:c r="D3466" s="1" t="s">
        <x:v>5010</x:v>
      </x:c>
      <x:c r="E3466" s="1" t="s">
        <x:v>5011</x:v>
      </x:c>
      <x:c r="F3466" s="1" t="s">
        <x:v>5012</x:v>
      </x:c>
      <x:c r="G3466" s="1" t="s">
        <x:v>5013</x:v>
      </x:c>
      <x:c r="H3466" s="1" t="s">
        <x:v>5014</x:v>
      </x:c>
      <x:c r="I3466" s="1" t="s">
        <x:v>5014</x:v>
      </x:c>
      <x:c r="J3466" s="1" t="n">
        <x:v>1.4</x:v>
      </x:c>
      <x:c r="K3466" s="1" t="n">
        <x:v>1.8</x:v>
      </x:c>
      <x:c r="L3466" s="15" t="n">
        <x:v>100.8</x:v>
      </x:c>
      <x:c r="M3466" s="11" t="b">
        <x:f aca="0">TRUE()</x:f>
        <x:v>1</x:v>
      </x:c>
      <x:c r="N3466" s="11" t="b">
        <x:f aca="0">FALSE()</x:f>
        <x:v>0</x:v>
      </x:c>
      <x:c r="O3466" s="1" t="s">
        <x:v>5015</x:v>
      </x:c>
      <x:c r="P3466" s="11" t="b">
        <x:f aca="0">FALSE()</x:f>
        <x:v>0</x:v>
      </x:c>
    </x:row>
    <x:row r="3467" ht="15" hidden="0" customHeight="1">
      <x:c r="A3467" s="1" t="s">
        <x:v>8626</x:v>
      </x:c>
      <x:c r="B3467" s="1" t="s">
        <x:v>4365</x:v>
      </x:c>
      <x:c r="C3467" s="14" t="n">
        <x:v>45325</x:v>
      </x:c>
      <x:c r="D3467" s="1" t="s">
        <x:v>5010</x:v>
      </x:c>
      <x:c r="E3467" s="1" t="s">
        <x:v>5011</x:v>
      </x:c>
      <x:c r="F3467" s="1" t="s">
        <x:v>5012</x:v>
      </x:c>
      <x:c r="G3467" s="1" t="s">
        <x:v>5013</x:v>
      </x:c>
      <x:c r="H3467" s="1" t="s">
        <x:v>5014</x:v>
      </x:c>
      <x:c r="I3467" s="1" t="s">
        <x:v>5014</x:v>
      </x:c>
      <x:c r="J3467" s="1" t="n">
        <x:v>1</x:v>
      </x:c>
      <x:c r="K3467" s="1" t="n">
        <x:v>1.2</x:v>
      </x:c>
      <x:c r="L3467" s="15" t="n">
        <x:v>72</x:v>
      </x:c>
      <x:c r="M3467" s="11" t="b">
        <x:f aca="0">TRUE()</x:f>
        <x:v>1</x:v>
      </x:c>
      <x:c r="N3467" s="11" t="b">
        <x:f aca="0">FALSE()</x:f>
        <x:v>0</x:v>
      </x:c>
      <x:c r="O3467" s="1" t="s">
        <x:v>5015</x:v>
      </x:c>
      <x:c r="P3467" s="11" t="b">
        <x:f aca="0">FALSE()</x:f>
        <x:v>0</x:v>
      </x:c>
    </x:row>
    <x:row r="3468" ht="15" hidden="0" customHeight="1">
      <x:c r="A3468" s="1" t="s">
        <x:v>8627</x:v>
      </x:c>
      <x:c r="B3468" s="1" t="s">
        <x:v>4365</x:v>
      </x:c>
      <x:c r="C3468" s="14" t="n">
        <x:v>45881</x:v>
      </x:c>
      <x:c r="D3468" s="1" t="s">
        <x:v>5010</x:v>
      </x:c>
      <x:c r="E3468" s="1" t="s">
        <x:v>5011</x:v>
      </x:c>
      <x:c r="F3468" s="1" t="s">
        <x:v>5012</x:v>
      </x:c>
      <x:c r="G3468" s="1" t="s">
        <x:v>5013</x:v>
      </x:c>
      <x:c r="H3468" s="1" t="s">
        <x:v>5014</x:v>
      </x:c>
      <x:c r="I3468" s="1" t="s">
        <x:v>5014</x:v>
      </x:c>
      <x:c r="J3468" s="1" t="n">
        <x:v>1.8</x:v>
      </x:c>
      <x:c r="K3468" s="1" t="n">
        <x:v>0.7</x:v>
      </x:c>
      <x:c r="L3468" s="15" t="n">
        <x:v>129.6</x:v>
      </x:c>
      <x:c r="M3468" s="11" t="b">
        <x:f aca="0">TRUE()</x:f>
        <x:v>1</x:v>
      </x:c>
      <x:c r="N3468" s="11" t="b">
        <x:f aca="0">FALSE()</x:f>
        <x:v>0</x:v>
      </x:c>
      <x:c r="O3468" s="1" t="s">
        <x:v>5015</x:v>
      </x:c>
      <x:c r="P3468" s="11" t="b">
        <x:f aca="0">FALSE()</x:f>
        <x:v>0</x:v>
      </x:c>
    </x:row>
    <x:row r="3469" ht="15" hidden="0" customHeight="1">
      <x:c r="A3469" s="1" t="s">
        <x:v>8628</x:v>
      </x:c>
      <x:c r="B3469" s="1" t="s">
        <x:v>1585</x:v>
      </x:c>
      <x:c r="C3469" s="14" t="n">
        <x:v>45367</x:v>
      </x:c>
      <x:c r="D3469" s="1" t="s">
        <x:v>5010</x:v>
      </x:c>
      <x:c r="E3469" s="1" t="s">
        <x:v>5011</x:v>
      </x:c>
      <x:c r="F3469" s="1" t="s">
        <x:v>5012</x:v>
      </x:c>
      <x:c r="G3469" s="1" t="s">
        <x:v>5013</x:v>
      </x:c>
      <x:c r="H3469" s="1" t="s">
        <x:v>5014</x:v>
      </x:c>
      <x:c r="I3469" s="1" t="s">
        <x:v>5014</x:v>
      </x:c>
      <x:c r="J3469" s="1" t="n">
        <x:v>0.7</x:v>
      </x:c>
      <x:c r="K3469" s="1" t="n">
        <x:v>1.9</x:v>
      </x:c>
      <x:c r="L3469" s="15" t="n">
        <x:v>50.4</x:v>
      </x:c>
      <x:c r="M3469" s="11" t="b">
        <x:f aca="0">FALSE()</x:f>
        <x:v>0</x:v>
      </x:c>
      <x:c r="N3469" s="11" t="b">
        <x:f aca="0">FALSE()</x:f>
        <x:v>0</x:v>
      </x:c>
      <x:c r="O3469" s="1" t="s">
        <x:v>5015</x:v>
      </x:c>
      <x:c r="P3469" s="11" t="b">
        <x:f aca="0">FALSE()</x:f>
        <x:v>0</x:v>
      </x:c>
    </x:row>
    <x:row r="3470" ht="15" hidden="0" customHeight="1">
      <x:c r="A3470" s="1" t="s">
        <x:v>8629</x:v>
      </x:c>
      <x:c r="B3470" s="1" t="s">
        <x:v>1585</x:v>
      </x:c>
      <x:c r="C3470" s="14" t="n">
        <x:v>45499</x:v>
      </x:c>
      <x:c r="D3470" s="1" t="s">
        <x:v>5010</x:v>
      </x:c>
      <x:c r="E3470" s="1" t="s">
        <x:v>5011</x:v>
      </x:c>
      <x:c r="F3470" s="1" t="s">
        <x:v>5012</x:v>
      </x:c>
      <x:c r="G3470" s="1" t="s">
        <x:v>5013</x:v>
      </x:c>
      <x:c r="H3470" s="1" t="s">
        <x:v>5014</x:v>
      </x:c>
      <x:c r="I3470" s="1" t="s">
        <x:v>5014</x:v>
      </x:c>
      <x:c r="J3470" s="1" t="n">
        <x:v>0.9</x:v>
      </x:c>
      <x:c r="K3470" s="1" t="n">
        <x:v>1.8</x:v>
      </x:c>
      <x:c r="L3470" s="15" t="n">
        <x:v>64.8</x:v>
      </x:c>
      <x:c r="M3470" s="11" t="b">
        <x:f aca="0">TRUE()</x:f>
        <x:v>1</x:v>
      </x:c>
      <x:c r="N3470" s="11" t="b">
        <x:f aca="0">FALSE()</x:f>
        <x:v>0</x:v>
      </x:c>
      <x:c r="O3470" s="1" t="s">
        <x:v>5015</x:v>
      </x:c>
      <x:c r="P3470" s="11" t="b">
        <x:f aca="0">FALSE()</x:f>
        <x:v>0</x:v>
      </x:c>
    </x:row>
    <x:row r="3471" ht="15" hidden="0" customHeight="1">
      <x:c r="A3471" s="1" t="s">
        <x:v>8630</x:v>
      </x:c>
      <x:c r="B3471" s="1" t="s">
        <x:v>1585</x:v>
      </x:c>
      <x:c r="C3471" s="14" t="n">
        <x:v>45698</x:v>
      </x:c>
      <x:c r="D3471" s="1" t="s">
        <x:v>5018</x:v>
      </x:c>
      <x:c r="E3471" s="1" t="s">
        <x:v>5075</x:v>
      </x:c>
      <x:c r="F3471" s="1" t="s">
        <x:v>5076</x:v>
      </x:c>
      <x:c r="G3471" s="1" t="s">
        <x:v>5077</x:v>
      </x:c>
      <x:c r="H3471" s="1" t="s">
        <x:v>5036</x:v>
      </x:c>
      <x:c r="I3471" s="1" t="s">
        <x:v>5044</x:v>
      </x:c>
      <x:c r="J3471" s="1" t="n">
        <x:v>4.2</x:v>
      </x:c>
      <x:c r="K3471" s="1" t="n">
        <x:v>27.1</x:v>
      </x:c>
      <x:c r="L3471" s="15" t="n">
        <x:v>1150.68</x:v>
      </x:c>
      <x:c r="M3471" s="11" t="b">
        <x:f aca="0">TRUE()</x:f>
        <x:v>1</x:v>
      </x:c>
      <x:c r="N3471" s="11" t="b">
        <x:f aca="0">FALSE()</x:f>
        <x:v>0</x:v>
      </x:c>
      <x:c r="O3471" s="1" t="s">
        <x:v>5068</x:v>
      </x:c>
      <x:c r="P3471" s="11" t="b">
        <x:f aca="0">FALSE()</x:f>
        <x:v>0</x:v>
      </x:c>
    </x:row>
    <x:row r="3472" ht="15" hidden="0" customHeight="1">
      <x:c r="A3472" s="1" t="s">
        <x:v>8631</x:v>
      </x:c>
      <x:c r="B3472" s="1" t="s">
        <x:v>1585</x:v>
      </x:c>
      <x:c r="C3472" s="14" t="n">
        <x:v>45748</x:v>
      </x:c>
      <x:c r="D3472" s="1" t="s">
        <x:v>5018</x:v>
      </x:c>
      <x:c r="E3472" s="1" t="s">
        <x:v>5133</x:v>
      </x:c>
      <x:c r="F3472" s="1" t="s">
        <x:v>5071</x:v>
      </x:c>
      <x:c r="G3472" s="1" t="s">
        <x:v>5072</x:v>
      </x:c>
      <x:c r="H3472" s="1" t="s">
        <x:v>5031</x:v>
      </x:c>
      <x:c r="I3472" s="1" t="s">
        <x:v>5023</x:v>
      </x:c>
      <x:c r="J3472" s="1" t="n">
        <x:v>0.7</x:v>
      </x:c>
      <x:c r="K3472" s="1" t="n">
        <x:v>7.3</x:v>
      </x:c>
      <x:c r="L3472" s="15" t="n">
        <x:v>217.26</x:v>
      </x:c>
      <x:c r="M3472" s="11" t="b">
        <x:f aca="0">TRUE()</x:f>
        <x:v>1</x:v>
      </x:c>
      <x:c r="N3472" s="11" t="b">
        <x:f aca="0">FALSE()</x:f>
        <x:v>0</x:v>
      </x:c>
      <x:c r="O3472" s="1" t="s">
        <x:v>5033</x:v>
      </x:c>
      <x:c r="P3472" s="11" t="b">
        <x:f aca="0">FALSE()</x:f>
        <x:v>0</x:v>
      </x:c>
    </x:row>
    <x:row r="3473" ht="15" hidden="0" customHeight="1">
      <x:c r="A3473" s="1" t="s">
        <x:v>8632</x:v>
      </x:c>
      <x:c r="B3473" s="1" t="s">
        <x:v>1585</x:v>
      </x:c>
      <x:c r="C3473" s="14" t="n">
        <x:v>45901</x:v>
      </x:c>
      <x:c r="D3473" s="1" t="s">
        <x:v>5018</x:v>
      </x:c>
      <x:c r="E3473" s="1" t="s">
        <x:v>5133</x:v>
      </x:c>
      <x:c r="F3473" s="1" t="s">
        <x:v>5071</x:v>
      </x:c>
      <x:c r="G3473" s="1" t="s">
        <x:v>5072</x:v>
      </x:c>
      <x:c r="H3473" s="1" t="s">
        <x:v>5031</x:v>
      </x:c>
      <x:c r="I3473" s="1" t="s">
        <x:v>5014</x:v>
      </x:c>
      <x:c r="J3473" s="1" t="n">
        <x:v>0.7</x:v>
      </x:c>
      <x:c r="K3473" s="1" t="n">
        <x:v>5.7</x:v>
      </x:c>
      <x:c r="L3473" s="15" t="n">
        <x:v>50.4</x:v>
      </x:c>
      <x:c r="M3473" s="11" t="b">
        <x:f aca="0">TRUE()</x:f>
        <x:v>1</x:v>
      </x:c>
      <x:c r="N3473" s="11" t="b">
        <x:f aca="0">FALSE()</x:f>
        <x:v>0</x:v>
      </x:c>
      <x:c r="O3473" s="1" t="s">
        <x:v>5078</x:v>
      </x:c>
      <x:c r="P3473" s="11" t="b">
        <x:f aca="0">FALSE()</x:f>
        <x:v>0</x:v>
      </x:c>
    </x:row>
    <x:row r="3474" ht="15" hidden="0" customHeight="1">
      <x:c r="A3474" s="1" t="s">
        <x:v>8633</x:v>
      </x:c>
      <x:c r="B3474" s="1" t="s">
        <x:v>1585</x:v>
      </x:c>
      <x:c r="C3474" s="14" t="n">
        <x:v>45945</x:v>
      </x:c>
      <x:c r="D3474" s="1" t="s">
        <x:v>5054</x:v>
      </x:c>
      <x:c r="E3474" s="1" t="s">
        <x:v>5055</x:v>
      </x:c>
      <x:c r="F3474" s="1" t="s">
        <x:v>5012</x:v>
      </x:c>
      <x:c r="G3474" s="1" t="s">
        <x:v>5013</x:v>
      </x:c>
      <x:c r="H3474" s="1" t="s">
        <x:v>5014</x:v>
      </x:c>
      <x:c r="I3474" s="1" t="s">
        <x:v>5014</x:v>
      </x:c>
      <x:c r="J3474" s="1" t="n">
        <x:v>1.3</x:v>
      </x:c>
      <x:c r="K3474" s="1" t="n">
        <x:v>1.8</x:v>
      </x:c>
      <x:c r="L3474" s="15" t="n">
        <x:v>93.6</x:v>
      </x:c>
      <x:c r="M3474" s="11" t="b">
        <x:f aca="0">TRUE()</x:f>
        <x:v>1</x:v>
      </x:c>
      <x:c r="N3474" s="11" t="b">
        <x:f aca="0">FALSE()</x:f>
        <x:v>0</x:v>
      </x:c>
      <x:c r="O3474" s="1" t="s">
        <x:v>5015</x:v>
      </x:c>
      <x:c r="P3474" s="11" t="b">
        <x:f aca="0">FALSE()</x:f>
        <x:v>0</x:v>
      </x:c>
    </x:row>
    <x:row r="3475" ht="15" hidden="0" customHeight="1">
      <x:c r="A3475" s="1" t="s">
        <x:v>8634</x:v>
      </x:c>
      <x:c r="B3475" s="1" t="s">
        <x:v>1585</x:v>
      </x:c>
      <x:c r="C3475" s="14" t="n">
        <x:v>46162</x:v>
      </x:c>
      <x:c r="D3475" s="1" t="s">
        <x:v>5010</x:v>
      </x:c>
      <x:c r="E3475" s="1" t="s">
        <x:v>5011</x:v>
      </x:c>
      <x:c r="F3475" s="1" t="s">
        <x:v>5012</x:v>
      </x:c>
      <x:c r="G3475" s="1" t="s">
        <x:v>5013</x:v>
      </x:c>
      <x:c r="H3475" s="1" t="s">
        <x:v>5014</x:v>
      </x:c>
      <x:c r="I3475" s="1" t="s">
        <x:v>5014</x:v>
      </x:c>
      <x:c r="J3475" s="1" t="n">
        <x:v>1.2</x:v>
      </x:c>
      <x:c r="K3475" s="1" t="n">
        <x:v>1.1</x:v>
      </x:c>
      <x:c r="L3475" s="15" t="n">
        <x:v>86.4</x:v>
      </x:c>
      <x:c r="M3475" s="11" t="b">
        <x:f aca="0">TRUE()</x:f>
        <x:v>1</x:v>
      </x:c>
      <x:c r="N3475" s="11" t="b">
        <x:f aca="0">FALSE()</x:f>
        <x:v>0</x:v>
      </x:c>
      <x:c r="O3475" s="1" t="s">
        <x:v>5015</x:v>
      </x:c>
      <x:c r="P3475" s="11" t="b">
        <x:f aca="0">FALSE()</x:f>
        <x:v>0</x:v>
      </x:c>
    </x:row>
    <x:row r="3476" ht="15" hidden="0" customHeight="1">
      <x:c r="A3476" s="1" t="s">
        <x:v>8635</x:v>
      </x:c>
      <x:c r="B3476" s="1" t="s">
        <x:v>4370</x:v>
      </x:c>
      <x:c r="C3476" s="14" t="n">
        <x:v>45566</x:v>
      </x:c>
      <x:c r="D3476" s="1" t="s">
        <x:v>5010</x:v>
      </x:c>
      <x:c r="E3476" s="1" t="s">
        <x:v>5011</x:v>
      </x:c>
      <x:c r="F3476" s="1" t="s">
        <x:v>5012</x:v>
      </x:c>
      <x:c r="G3476" s="1" t="s">
        <x:v>5013</x:v>
      </x:c>
      <x:c r="H3476" s="1" t="s">
        <x:v>5014</x:v>
      </x:c>
      <x:c r="I3476" s="1" t="s">
        <x:v>5014</x:v>
      </x:c>
      <x:c r="J3476" s="1" t="n">
        <x:v>1.6</x:v>
      </x:c>
      <x:c r="K3476" s="1" t="n">
        <x:v>1.6</x:v>
      </x:c>
      <x:c r="L3476" s="15" t="n">
        <x:v>115.2</x:v>
      </x:c>
      <x:c r="M3476" s="11" t="b">
        <x:f aca="0">TRUE()</x:f>
        <x:v>1</x:v>
      </x:c>
      <x:c r="N3476" s="11" t="b">
        <x:f aca="0">FALSE()</x:f>
        <x:v>0</x:v>
      </x:c>
      <x:c r="O3476" s="1" t="s">
        <x:v>5015</x:v>
      </x:c>
      <x:c r="P3476" s="11" t="b">
        <x:f aca="0">FALSE()</x:f>
        <x:v>0</x:v>
      </x:c>
    </x:row>
    <x:row r="3477" ht="15" hidden="0" customHeight="1">
      <x:c r="A3477" s="1" t="s">
        <x:v>8636</x:v>
      </x:c>
      <x:c r="B3477" s="1" t="s">
        <x:v>4370</x:v>
      </x:c>
      <x:c r="C3477" s="14" t="n">
        <x:v>46128</x:v>
      </x:c>
      <x:c r="D3477" s="1" t="s">
        <x:v>5010</x:v>
      </x:c>
      <x:c r="E3477" s="1" t="s">
        <x:v>5011</x:v>
      </x:c>
      <x:c r="F3477" s="1" t="s">
        <x:v>5012</x:v>
      </x:c>
      <x:c r="G3477" s="1" t="s">
        <x:v>5013</x:v>
      </x:c>
      <x:c r="H3477" s="1" t="s">
        <x:v>5014</x:v>
      </x:c>
      <x:c r="I3477" s="1" t="s">
        <x:v>5014</x:v>
      </x:c>
      <x:c r="J3477" s="1" t="n">
        <x:v>1.2</x:v>
      </x:c>
      <x:c r="K3477" s="1" t="n">
        <x:v>1.9</x:v>
      </x:c>
      <x:c r="L3477" s="15" t="n">
        <x:v>86.4</x:v>
      </x:c>
      <x:c r="M3477" s="11" t="b">
        <x:f aca="0">TRUE()</x:f>
        <x:v>1</x:v>
      </x:c>
      <x:c r="N3477" s="11" t="b">
        <x:f aca="0">FALSE()</x:f>
        <x:v>0</x:v>
      </x:c>
      <x:c r="O3477" s="1" t="s">
        <x:v>5015</x:v>
      </x:c>
      <x:c r="P3477" s="11" t="b">
        <x:f aca="0">FALSE()</x:f>
        <x:v>0</x:v>
      </x:c>
    </x:row>
    <x:row r="3478" ht="15" hidden="0" customHeight="1">
      <x:c r="A3478" s="1" t="s">
        <x:v>8637</x:v>
      </x:c>
      <x:c r="B3478" s="1" t="s">
        <x:v>1586</x:v>
      </x:c>
      <x:c r="C3478" s="14" t="n">
        <x:v>45301</x:v>
      </x:c>
      <x:c r="D3478" s="1" t="s">
        <x:v>5010</x:v>
      </x:c>
      <x:c r="E3478" s="1" t="s">
        <x:v>5011</x:v>
      </x:c>
      <x:c r="F3478" s="1" t="s">
        <x:v>5012</x:v>
      </x:c>
      <x:c r="G3478" s="1" t="s">
        <x:v>5013</x:v>
      </x:c>
      <x:c r="H3478" s="1" t="s">
        <x:v>5014</x:v>
      </x:c>
      <x:c r="I3478" s="1" t="s">
        <x:v>5014</x:v>
      </x:c>
      <x:c r="J3478" s="1" t="n">
        <x:v>1.6</x:v>
      </x:c>
      <x:c r="K3478" s="1" t="n">
        <x:v>1.6</x:v>
      </x:c>
      <x:c r="L3478" s="15" t="n">
        <x:v>115.2</x:v>
      </x:c>
      <x:c r="M3478" s="11" t="b">
        <x:f aca="0">TRUE()</x:f>
        <x:v>1</x:v>
      </x:c>
      <x:c r="N3478" s="11" t="b">
        <x:f aca="0">FALSE()</x:f>
        <x:v>0</x:v>
      </x:c>
      <x:c r="O3478" s="1" t="s">
        <x:v>5015</x:v>
      </x:c>
      <x:c r="P3478" s="11" t="b">
        <x:f aca="0">FALSE()</x:f>
        <x:v>0</x:v>
      </x:c>
    </x:row>
    <x:row r="3479" ht="15" hidden="0" customHeight="1">
      <x:c r="A3479" s="1" t="s">
        <x:v>8638</x:v>
      </x:c>
      <x:c r="B3479" s="1" t="s">
        <x:v>1586</x:v>
      </x:c>
      <x:c r="C3479" s="14" t="n">
        <x:v>46068</x:v>
      </x:c>
      <x:c r="D3479" s="1" t="s">
        <x:v>5010</x:v>
      </x:c>
      <x:c r="E3479" s="1" t="s">
        <x:v>5011</x:v>
      </x:c>
      <x:c r="F3479" s="1" t="s">
        <x:v>5012</x:v>
      </x:c>
      <x:c r="G3479" s="1" t="s">
        <x:v>5013</x:v>
      </x:c>
      <x:c r="H3479" s="1" t="s">
        <x:v>5014</x:v>
      </x:c>
      <x:c r="I3479" s="1" t="s">
        <x:v>5014</x:v>
      </x:c>
      <x:c r="J3479" s="1" t="n">
        <x:v>0.6</x:v>
      </x:c>
      <x:c r="K3479" s="1" t="n">
        <x:v>2</x:v>
      </x:c>
      <x:c r="L3479" s="15" t="n">
        <x:v>43.2</x:v>
      </x:c>
      <x:c r="M3479" s="11" t="b">
        <x:f aca="0">TRUE()</x:f>
        <x:v>1</x:v>
      </x:c>
      <x:c r="N3479" s="11" t="b">
        <x:f aca="0">FALSE()</x:f>
        <x:v>0</x:v>
      </x:c>
      <x:c r="O3479" s="1" t="s">
        <x:v>5015</x:v>
      </x:c>
      <x:c r="P3479" s="11" t="b">
        <x:f aca="0">FALSE()</x:f>
        <x:v>0</x:v>
      </x:c>
    </x:row>
    <x:row r="3480" ht="15" hidden="0" customHeight="1">
      <x:c r="A3480" s="1" t="s">
        <x:v>8639</x:v>
      </x:c>
      <x:c r="B3480" s="1" t="s">
        <x:v>1586</x:v>
      </x:c>
      <x:c r="C3480" s="14" t="n">
        <x:v>46209</x:v>
      </x:c>
      <x:c r="D3480" s="1" t="s">
        <x:v>5010</x:v>
      </x:c>
      <x:c r="E3480" s="1" t="s">
        <x:v>5011</x:v>
      </x:c>
      <x:c r="F3480" s="1" t="s">
        <x:v>5012</x:v>
      </x:c>
      <x:c r="G3480" s="1" t="s">
        <x:v>5013</x:v>
      </x:c>
      <x:c r="H3480" s="1" t="s">
        <x:v>5014</x:v>
      </x:c>
      <x:c r="I3480" s="1" t="s">
        <x:v>5014</x:v>
      </x:c>
      <x:c r="J3480" s="1" t="n">
        <x:v>0.8</x:v>
      </x:c>
      <x:c r="K3480" s="1" t="n">
        <x:v>0.8</x:v>
      </x:c>
      <x:c r="L3480" s="15" t="n">
        <x:v>57.6</x:v>
      </x:c>
      <x:c r="M3480" s="11" t="b">
        <x:f aca="0">TRUE()</x:f>
        <x:v>1</x:v>
      </x:c>
      <x:c r="N3480" s="11" t="b">
        <x:f aca="0">FALSE()</x:f>
        <x:v>0</x:v>
      </x:c>
      <x:c r="O3480" s="1" t="s">
        <x:v>5015</x:v>
      </x:c>
      <x:c r="P3480" s="11" t="b">
        <x:f aca="0">FALSE()</x:f>
        <x:v>0</x:v>
      </x:c>
    </x:row>
    <x:row r="3481" ht="15" hidden="0" customHeight="1">
      <x:c r="A3481" s="1" t="s">
        <x:v>8640</x:v>
      </x:c>
      <x:c r="B3481" s="1" t="s">
        <x:v>1587</x:v>
      </x:c>
      <x:c r="C3481" s="14" t="n">
        <x:v>45513</x:v>
      </x:c>
      <x:c r="D3481" s="1" t="s">
        <x:v>5010</x:v>
      </x:c>
      <x:c r="E3481" s="1" t="s">
        <x:v>5011</x:v>
      </x:c>
      <x:c r="F3481" s="1" t="s">
        <x:v>5012</x:v>
      </x:c>
      <x:c r="G3481" s="1" t="s">
        <x:v>5013</x:v>
      </x:c>
      <x:c r="H3481" s="1" t="s">
        <x:v>5014</x:v>
      </x:c>
      <x:c r="I3481" s="1" t="s">
        <x:v>5014</x:v>
      </x:c>
      <x:c r="J3481" s="1" t="n">
        <x:v>1.5</x:v>
      </x:c>
      <x:c r="K3481" s="1" t="n">
        <x:v>1.7</x:v>
      </x:c>
      <x:c r="L3481" s="15" t="n">
        <x:v>108</x:v>
      </x:c>
      <x:c r="M3481" s="11" t="b">
        <x:f aca="0">TRUE()</x:f>
        <x:v>1</x:v>
      </x:c>
      <x:c r="N3481" s="11" t="b">
        <x:f aca="0">FALSE()</x:f>
        <x:v>0</x:v>
      </x:c>
      <x:c r="O3481" s="1" t="s">
        <x:v>5015</x:v>
      </x:c>
      <x:c r="P3481" s="11" t="b">
        <x:f aca="0">FALSE()</x:f>
        <x:v>0</x:v>
      </x:c>
    </x:row>
    <x:row r="3482" ht="15" hidden="0" customHeight="1">
      <x:c r="A3482" s="1" t="s">
        <x:v>8641</x:v>
      </x:c>
      <x:c r="B3482" s="1" t="s">
        <x:v>1587</x:v>
      </x:c>
      <x:c r="C3482" s="14" t="n">
        <x:v>45824</x:v>
      </x:c>
      <x:c r="D3482" s="1" t="s">
        <x:v>5010</x:v>
      </x:c>
      <x:c r="E3482" s="1" t="s">
        <x:v>5011</x:v>
      </x:c>
      <x:c r="F3482" s="1" t="s">
        <x:v>5012</x:v>
      </x:c>
      <x:c r="G3482" s="1" t="s">
        <x:v>5013</x:v>
      </x:c>
      <x:c r="H3482" s="1" t="s">
        <x:v>5014</x:v>
      </x:c>
      <x:c r="I3482" s="1" t="s">
        <x:v>5014</x:v>
      </x:c>
      <x:c r="J3482" s="1" t="n">
        <x:v>1.1</x:v>
      </x:c>
      <x:c r="K3482" s="1" t="n">
        <x:v>0.3</x:v>
      </x:c>
      <x:c r="L3482" s="15" t="n">
        <x:v>79.2</x:v>
      </x:c>
      <x:c r="M3482" s="11" t="b">
        <x:f aca="0">TRUE()</x:f>
        <x:v>1</x:v>
      </x:c>
      <x:c r="N3482" s="11" t="b">
        <x:f aca="0">FALSE()</x:f>
        <x:v>0</x:v>
      </x:c>
      <x:c r="O3482" s="1" t="s">
        <x:v>5015</x:v>
      </x:c>
      <x:c r="P3482" s="11" t="b">
        <x:f aca="0">FALSE()</x:f>
        <x:v>0</x:v>
      </x:c>
    </x:row>
    <x:row r="3483" ht="15" hidden="0" customHeight="1">
      <x:c r="A3483" s="1" t="s">
        <x:v>8642</x:v>
      </x:c>
      <x:c r="B3483" s="1" t="s">
        <x:v>1587</x:v>
      </x:c>
      <x:c r="C3483" s="14" t="n">
        <x:v>45952</x:v>
      </x:c>
      <x:c r="D3483" s="1" t="s">
        <x:v>5018</x:v>
      </x:c>
      <x:c r="E3483" s="1" t="s">
        <x:v>5110</x:v>
      </x:c>
      <x:c r="F3483" s="1" t="s">
        <x:v>5111</x:v>
      </x:c>
      <x:c r="G3483" s="1" t="s">
        <x:v>5112</x:v>
      </x:c>
      <x:c r="H3483" s="1" t="s">
        <x:v>5022</x:v>
      </x:c>
      <x:c r="I3483" s="1" t="s">
        <x:v>5044</x:v>
      </x:c>
      <x:c r="J3483" s="1" t="n">
        <x:v>2.7</x:v>
      </x:c>
      <x:c r="K3483" s="1" t="n">
        <x:v>2</x:v>
      </x:c>
      <x:c r="L3483" s="15" t="n">
        <x:v>606.31</x:v>
      </x:c>
      <x:c r="M3483" s="11" t="b">
        <x:f aca="0">TRUE()</x:f>
        <x:v>1</x:v>
      </x:c>
      <x:c r="N3483" s="11" t="b">
        <x:f aca="0">FALSE()</x:f>
        <x:v>0</x:v>
      </x:c>
      <x:c r="O3483" s="1" t="s">
        <x:v>5024</x:v>
      </x:c>
      <x:c r="P3483" s="11" t="b">
        <x:f aca="0">FALSE()</x:f>
        <x:v>0</x:v>
      </x:c>
    </x:row>
    <x:row r="3484" ht="15" hidden="0" customHeight="1">
      <x:c r="A3484" s="1" t="s">
        <x:v>8643</x:v>
      </x:c>
      <x:c r="B3484" s="1" t="s">
        <x:v>1588</x:v>
      </x:c>
      <x:c r="C3484" s="14" t="n">
        <x:v>45746</x:v>
      </x:c>
      <x:c r="D3484" s="1" t="s">
        <x:v>5010</x:v>
      </x:c>
      <x:c r="E3484" s="1" t="s">
        <x:v>5011</x:v>
      </x:c>
      <x:c r="F3484" s="1" t="s">
        <x:v>5012</x:v>
      </x:c>
      <x:c r="G3484" s="1" t="s">
        <x:v>5013</x:v>
      </x:c>
      <x:c r="H3484" s="1" t="s">
        <x:v>5014</x:v>
      </x:c>
      <x:c r="I3484" s="1" t="s">
        <x:v>5014</x:v>
      </x:c>
      <x:c r="J3484" s="1" t="n">
        <x:v>0.9</x:v>
      </x:c>
      <x:c r="K3484" s="1" t="n">
        <x:v>0.9</x:v>
      </x:c>
      <x:c r="L3484" s="15" t="n">
        <x:v>64.8</x:v>
      </x:c>
      <x:c r="M3484" s="11" t="b">
        <x:f aca="0">TRUE()</x:f>
        <x:v>1</x:v>
      </x:c>
      <x:c r="N3484" s="11" t="b">
        <x:f aca="0">FALSE()</x:f>
        <x:v>0</x:v>
      </x:c>
      <x:c r="O3484" s="1" t="s">
        <x:v>5015</x:v>
      </x:c>
      <x:c r="P3484" s="11" t="b">
        <x:f aca="0">FALSE()</x:f>
        <x:v>0</x:v>
      </x:c>
    </x:row>
    <x:row r="3485" ht="15" hidden="0" customHeight="1">
      <x:c r="A3485" s="1" t="s">
        <x:v>8644</x:v>
      </x:c>
      <x:c r="B3485" s="1" t="s">
        <x:v>1588</x:v>
      </x:c>
      <x:c r="C3485" s="14" t="n">
        <x:v>46135</x:v>
      </x:c>
      <x:c r="D3485" s="1" t="s">
        <x:v>5010</x:v>
      </x:c>
      <x:c r="E3485" s="1" t="s">
        <x:v>5011</x:v>
      </x:c>
      <x:c r="F3485" s="1" t="s">
        <x:v>5012</x:v>
      </x:c>
      <x:c r="G3485" s="1" t="s">
        <x:v>5013</x:v>
      </x:c>
      <x:c r="H3485" s="1" t="s">
        <x:v>5014</x:v>
      </x:c>
      <x:c r="I3485" s="1" t="s">
        <x:v>5014</x:v>
      </x:c>
      <x:c r="J3485" s="1" t="n">
        <x:v>1.7</x:v>
      </x:c>
      <x:c r="K3485" s="1" t="n">
        <x:v>2.7</x:v>
      </x:c>
      <x:c r="L3485" s="15" t="n">
        <x:v>122.4</x:v>
      </x:c>
      <x:c r="M3485" s="11" t="b">
        <x:f aca="0">TRUE()</x:f>
        <x:v>1</x:v>
      </x:c>
      <x:c r="N3485" s="11" t="b">
        <x:f aca="0">FALSE()</x:f>
        <x:v>0</x:v>
      </x:c>
      <x:c r="O3485" s="1" t="s">
        <x:v>5015</x:v>
      </x:c>
      <x:c r="P3485" s="11" t="b">
        <x:f aca="0">FALSE()</x:f>
        <x:v>0</x:v>
      </x:c>
    </x:row>
    <x:row r="3486" ht="15" hidden="0" customHeight="1">
      <x:c r="A3486" s="1" t="s">
        <x:v>8645</x:v>
      </x:c>
      <x:c r="B3486" s="1" t="s">
        <x:v>1589</x:v>
      </x:c>
      <x:c r="C3486" s="14" t="n">
        <x:v>45569</x:v>
      </x:c>
      <x:c r="D3486" s="1" t="s">
        <x:v>5018</x:v>
      </x:c>
      <x:c r="E3486" s="1" t="s">
        <x:v>5390</x:v>
      </x:c>
      <x:c r="F3486" s="1" t="s">
        <x:v>5042</x:v>
      </x:c>
      <x:c r="G3486" s="1" t="s">
        <x:v>5043</x:v>
      </x:c>
      <x:c r="H3486" s="1" t="s">
        <x:v>5031</x:v>
      </x:c>
      <x:c r="I3486" s="1" t="s">
        <x:v>5014</x:v>
      </x:c>
      <x:c r="J3486" s="1" t="n">
        <x:v>2</x:v>
      </x:c>
      <x:c r="K3486" s="1" t="n">
        <x:v>12.3</x:v>
      </x:c>
      <x:c r="L3486" s="15" t="n">
        <x:v>144</x:v>
      </x:c>
      <x:c r="M3486" s="11" t="b">
        <x:f aca="0">TRUE()</x:f>
        <x:v>1</x:v>
      </x:c>
      <x:c r="N3486" s="11" t="b">
        <x:f aca="0">FALSE()</x:f>
        <x:v>0</x:v>
      </x:c>
      <x:c r="O3486" s="1" t="s">
        <x:v>5033</x:v>
      </x:c>
      <x:c r="P3486" s="11" t="b">
        <x:f aca="0">FALSE()</x:f>
        <x:v>0</x:v>
      </x:c>
    </x:row>
    <x:row r="3487" ht="15" hidden="0" customHeight="1">
      <x:c r="A3487" s="1" t="s">
        <x:v>8646</x:v>
      </x:c>
      <x:c r="B3487" s="1" t="s">
        <x:v>1589</x:v>
      </x:c>
      <x:c r="C3487" s="14" t="n">
        <x:v>45769</x:v>
      </x:c>
      <x:c r="D3487" s="1" t="s">
        <x:v>5010</x:v>
      </x:c>
      <x:c r="E3487" s="1" t="s">
        <x:v>5011</x:v>
      </x:c>
      <x:c r="F3487" s="1" t="s">
        <x:v>5012</x:v>
      </x:c>
      <x:c r="G3487" s="1" t="s">
        <x:v>5013</x:v>
      </x:c>
      <x:c r="H3487" s="1" t="s">
        <x:v>5014</x:v>
      </x:c>
      <x:c r="I3487" s="1" t="s">
        <x:v>5014</x:v>
      </x:c>
      <x:c r="J3487" s="1" t="n">
        <x:v>1.5</x:v>
      </x:c>
      <x:c r="K3487" s="1" t="n">
        <x:v>1.8</x:v>
      </x:c>
      <x:c r="L3487" s="15" t="n">
        <x:v>108</x:v>
      </x:c>
      <x:c r="M3487" s="11" t="b">
        <x:f aca="0">TRUE()</x:f>
        <x:v>1</x:v>
      </x:c>
      <x:c r="N3487" s="11" t="b">
        <x:f aca="0">FALSE()</x:f>
        <x:v>0</x:v>
      </x:c>
      <x:c r="O3487" s="1" t="s">
        <x:v>5015</x:v>
      </x:c>
      <x:c r="P3487" s="11" t="b">
        <x:f aca="0">FALSE()</x:f>
        <x:v>0</x:v>
      </x:c>
    </x:row>
    <x:row r="3488" ht="15" hidden="0" customHeight="1">
      <x:c r="A3488" s="1" t="s">
        <x:v>8647</x:v>
      </x:c>
      <x:c r="B3488" s="1" t="s">
        <x:v>1589</x:v>
      </x:c>
      <x:c r="C3488" s="14" t="n">
        <x:v>45829</x:v>
      </x:c>
      <x:c r="D3488" s="1" t="s">
        <x:v>5018</x:v>
      </x:c>
      <x:c r="E3488" s="1" t="s">
        <x:v>5390</x:v>
      </x:c>
      <x:c r="F3488" s="1" t="s">
        <x:v>5042</x:v>
      </x:c>
      <x:c r="G3488" s="1" t="s">
        <x:v>5043</x:v>
      </x:c>
      <x:c r="H3488" s="1" t="s">
        <x:v>5022</x:v>
      </x:c>
      <x:c r="I3488" s="1" t="s">
        <x:v>5014</x:v>
      </x:c>
      <x:c r="J3488" s="1" t="n">
        <x:v>1.4</x:v>
      </x:c>
      <x:c r="K3488" s="1" t="n">
        <x:v>9.6</x:v>
      </x:c>
      <x:c r="L3488" s="15" t="n">
        <x:v>100.8</x:v>
      </x:c>
      <x:c r="M3488" s="11" t="b">
        <x:f aca="0">TRUE()</x:f>
        <x:v>1</x:v>
      </x:c>
      <x:c r="N3488" s="11" t="b">
        <x:f aca="0">FALSE()</x:f>
        <x:v>0</x:v>
      </x:c>
      <x:c r="O3488" s="1" t="s">
        <x:v>5024</x:v>
      </x:c>
      <x:c r="P3488" s="11" t="b">
        <x:f aca="0">FALSE()</x:f>
        <x:v>0</x:v>
      </x:c>
    </x:row>
    <x:row r="3489" ht="15" hidden="0" customHeight="1">
      <x:c r="A3489" s="1" t="s">
        <x:v>8648</x:v>
      </x:c>
      <x:c r="B3489" s="1" t="s">
        <x:v>1589</x:v>
      </x:c>
      <x:c r="C3489" s="14" t="n">
        <x:v>46135</x:v>
      </x:c>
      <x:c r="D3489" s="1" t="s">
        <x:v>5018</x:v>
      </x:c>
      <x:c r="E3489" s="1" t="s">
        <x:v>5136</x:v>
      </x:c>
      <x:c r="F3489" s="1" t="s">
        <x:v>5137</x:v>
      </x:c>
      <x:c r="G3489" s="1" t="s">
        <x:v>5138</x:v>
      </x:c>
      <x:c r="H3489" s="1" t="s">
        <x:v>5022</x:v>
      </x:c>
      <x:c r="I3489" s="1" t="s">
        <x:v>5014</x:v>
      </x:c>
      <x:c r="J3489" s="1" t="n">
        <x:v>1.7</x:v>
      </x:c>
      <x:c r="K3489" s="1" t="n">
        <x:v>9</x:v>
      </x:c>
      <x:c r="L3489" s="15" t="n">
        <x:v>122.4</x:v>
      </x:c>
      <x:c r="M3489" s="11" t="b">
        <x:f aca="0">TRUE()</x:f>
        <x:v>1</x:v>
      </x:c>
      <x:c r="N3489" s="11" t="b">
        <x:f aca="0">TRUE()</x:f>
        <x:v>1</x:v>
      </x:c>
      <x:c r="O3489" s="1" t="s">
        <x:v>5139</x:v>
      </x:c>
      <x:c r="P3489" s="11" t="b">
        <x:f aca="0">FALSE()</x:f>
        <x:v>0</x:v>
      </x:c>
    </x:row>
    <x:row r="3490" ht="15" hidden="0" customHeight="1">
      <x:c r="A3490" s="1" t="s">
        <x:v>8649</x:v>
      </x:c>
      <x:c r="B3490" s="1" t="s">
        <x:v>1589</x:v>
      </x:c>
      <x:c r="C3490" s="14" t="n">
        <x:v>46192</x:v>
      </x:c>
      <x:c r="D3490" s="1" t="s">
        <x:v>5010</x:v>
      </x:c>
      <x:c r="E3490" s="1" t="s">
        <x:v>5011</x:v>
      </x:c>
      <x:c r="F3490" s="1" t="s">
        <x:v>5012</x:v>
      </x:c>
      <x:c r="G3490" s="1" t="s">
        <x:v>5013</x:v>
      </x:c>
      <x:c r="H3490" s="1" t="s">
        <x:v>5014</x:v>
      </x:c>
      <x:c r="I3490" s="1" t="s">
        <x:v>5014</x:v>
      </x:c>
      <x:c r="J3490" s="1" t="n">
        <x:v>1.7</x:v>
      </x:c>
      <x:c r="K3490" s="1" t="n">
        <x:v>1.8</x:v>
      </x:c>
      <x:c r="L3490" s="15" t="n">
        <x:v>122.4</x:v>
      </x:c>
      <x:c r="M3490" s="11" t="b">
        <x:f aca="0">TRUE()</x:f>
        <x:v>1</x:v>
      </x:c>
      <x:c r="N3490" s="11" t="b">
        <x:f aca="0">FALSE()</x:f>
        <x:v>0</x:v>
      </x:c>
      <x:c r="O3490" s="1" t="s">
        <x:v>5015</x:v>
      </x:c>
      <x:c r="P3490" s="11" t="b">
        <x:f aca="0">FALSE()</x:f>
        <x:v>0</x:v>
      </x:c>
    </x:row>
    <x:row r="3491" ht="15" hidden="0" customHeight="1">
      <x:c r="A3491" s="1" t="s">
        <x:v>8650</x:v>
      </x:c>
      <x:c r="B3491" s="1" t="s">
        <x:v>1590</x:v>
      </x:c>
      <x:c r="C3491" s="14" t="n">
        <x:v>45393</x:v>
      </x:c>
      <x:c r="D3491" s="1" t="s">
        <x:v>5018</x:v>
      </x:c>
      <x:c r="E3491" s="1" t="s">
        <x:v>5110</x:v>
      </x:c>
      <x:c r="F3491" s="1" t="s">
        <x:v>5111</x:v>
      </x:c>
      <x:c r="G3491" s="1" t="s">
        <x:v>5112</x:v>
      </x:c>
      <x:c r="H3491" s="1" t="s">
        <x:v>5036</x:v>
      </x:c>
      <x:c r="I3491" s="1" t="s">
        <x:v>5014</x:v>
      </x:c>
      <x:c r="J3491" s="1" t="n">
        <x:v>2.7</x:v>
      </x:c>
      <x:c r="K3491" s="1" t="n">
        <x:v>28</x:v>
      </x:c>
      <x:c r="L3491" s="15" t="n">
        <x:v>194.4</x:v>
      </x:c>
      <x:c r="M3491" s="11" t="b">
        <x:f aca="0">TRUE()</x:f>
        <x:v>1</x:v>
      </x:c>
      <x:c r="N3491" s="11" t="b">
        <x:f aca="0">FALSE()</x:f>
        <x:v>0</x:v>
      </x:c>
      <x:c r="O3491" s="1" t="s">
        <x:v>5098</x:v>
      </x:c>
      <x:c r="P3491" s="11" t="b">
        <x:f aca="0">FALSE()</x:f>
        <x:v>0</x:v>
      </x:c>
    </x:row>
    <x:row r="3492" ht="15" hidden="0" customHeight="1">
      <x:c r="A3492" s="1" t="s">
        <x:v>8651</x:v>
      </x:c>
      <x:c r="B3492" s="1" t="s">
        <x:v>1590</x:v>
      </x:c>
      <x:c r="C3492" s="14" t="n">
        <x:v>45496</x:v>
      </x:c>
      <x:c r="D3492" s="1" t="s">
        <x:v>5054</x:v>
      </x:c>
      <x:c r="E3492" s="1" t="s">
        <x:v>5055</x:v>
      </x:c>
      <x:c r="F3492" s="1" t="s">
        <x:v>5012</x:v>
      </x:c>
      <x:c r="G3492" s="1" t="s">
        <x:v>5013</x:v>
      </x:c>
      <x:c r="H3492" s="1" t="s">
        <x:v>5014</x:v>
      </x:c>
      <x:c r="I3492" s="1" t="s">
        <x:v>5014</x:v>
      </x:c>
      <x:c r="J3492" s="1" t="n">
        <x:v>1.4</x:v>
      </x:c>
      <x:c r="K3492" s="1" t="n">
        <x:v>1.6</x:v>
      </x:c>
      <x:c r="L3492" s="15" t="n">
        <x:v>100.8</x:v>
      </x:c>
      <x:c r="M3492" s="11" t="b">
        <x:f aca="0">TRUE()</x:f>
        <x:v>1</x:v>
      </x:c>
      <x:c r="N3492" s="11" t="b">
        <x:f aca="0">FALSE()</x:f>
        <x:v>0</x:v>
      </x:c>
      <x:c r="O3492" s="1" t="s">
        <x:v>5015</x:v>
      </x:c>
      <x:c r="P3492" s="11" t="b">
        <x:f aca="0">FALSE()</x:f>
        <x:v>0</x:v>
      </x:c>
    </x:row>
    <x:row r="3493" ht="15" hidden="0" customHeight="1">
      <x:c r="A3493" s="1" t="s">
        <x:v>8652</x:v>
      </x:c>
      <x:c r="B3493" s="1" t="s">
        <x:v>1590</x:v>
      </x:c>
      <x:c r="C3493" s="14" t="n">
        <x:v>45542</x:v>
      </x:c>
      <x:c r="D3493" s="1" t="s">
        <x:v>5010</x:v>
      </x:c>
      <x:c r="E3493" s="1" t="s">
        <x:v>5011</x:v>
      </x:c>
      <x:c r="F3493" s="1" t="s">
        <x:v>5012</x:v>
      </x:c>
      <x:c r="G3493" s="1" t="s">
        <x:v>5013</x:v>
      </x:c>
      <x:c r="H3493" s="1" t="s">
        <x:v>5014</x:v>
      </x:c>
      <x:c r="I3493" s="1" t="s">
        <x:v>5014</x:v>
      </x:c>
      <x:c r="J3493" s="1" t="n">
        <x:v>0.7</x:v>
      </x:c>
      <x:c r="K3493" s="1" t="n">
        <x:v>0.9</x:v>
      </x:c>
      <x:c r="L3493" s="15" t="n">
        <x:v>50.4</x:v>
      </x:c>
      <x:c r="M3493" s="11" t="b">
        <x:f aca="0">TRUE()</x:f>
        <x:v>1</x:v>
      </x:c>
      <x:c r="N3493" s="11" t="b">
        <x:f aca="0">FALSE()</x:f>
        <x:v>0</x:v>
      </x:c>
      <x:c r="O3493" s="1" t="s">
        <x:v>5015</x:v>
      </x:c>
      <x:c r="P3493" s="11" t="b">
        <x:f aca="0">FALSE()</x:f>
        <x:v>0</x:v>
      </x:c>
    </x:row>
    <x:row r="3494" ht="15" hidden="0" customHeight="1">
      <x:c r="A3494" s="1" t="s">
        <x:v>8653</x:v>
      </x:c>
      <x:c r="B3494" s="1" t="s">
        <x:v>1590</x:v>
      </x:c>
      <x:c r="C3494" s="14" t="n">
        <x:v>46067</x:v>
      </x:c>
      <x:c r="D3494" s="1" t="s">
        <x:v>5010</x:v>
      </x:c>
      <x:c r="E3494" s="1" t="s">
        <x:v>5011</x:v>
      </x:c>
      <x:c r="F3494" s="1" t="s">
        <x:v>5012</x:v>
      </x:c>
      <x:c r="G3494" s="1" t="s">
        <x:v>5013</x:v>
      </x:c>
      <x:c r="H3494" s="1" t="s">
        <x:v>5014</x:v>
      </x:c>
      <x:c r="I3494" s="1" t="s">
        <x:v>5014</x:v>
      </x:c>
      <x:c r="J3494" s="1" t="n">
        <x:v>1.2</x:v>
      </x:c>
      <x:c r="K3494" s="1" t="n">
        <x:v>0.7</x:v>
      </x:c>
      <x:c r="L3494" s="15" t="n">
        <x:v>86.4</x:v>
      </x:c>
      <x:c r="M3494" s="11" t="b">
        <x:f aca="0">TRUE()</x:f>
        <x:v>1</x:v>
      </x:c>
      <x:c r="N3494" s="11" t="b">
        <x:f aca="0">FALSE()</x:f>
        <x:v>0</x:v>
      </x:c>
      <x:c r="O3494" s="1" t="s">
        <x:v>5015</x:v>
      </x:c>
      <x:c r="P3494" s="11" t="b">
        <x:f aca="0">FALSE()</x:f>
        <x:v>0</x:v>
      </x:c>
    </x:row>
    <x:row r="3495" ht="15" hidden="0" customHeight="1">
      <x:c r="A3495" s="1" t="s">
        <x:v>8654</x:v>
      </x:c>
      <x:c r="B3495" s="1" t="s">
        <x:v>4386</x:v>
      </x:c>
      <x:c r="C3495" s="14" t="n">
        <x:v>45298</x:v>
      </x:c>
      <x:c r="D3495" s="1" t="s">
        <x:v>5010</x:v>
      </x:c>
      <x:c r="E3495" s="1" t="s">
        <x:v>5011</x:v>
      </x:c>
      <x:c r="F3495" s="1" t="s">
        <x:v>5012</x:v>
      </x:c>
      <x:c r="G3495" s="1" t="s">
        <x:v>5013</x:v>
      </x:c>
      <x:c r="H3495" s="1" t="s">
        <x:v>5014</x:v>
      </x:c>
      <x:c r="I3495" s="1" t="s">
        <x:v>5014</x:v>
      </x:c>
      <x:c r="J3495" s="1" t="n">
        <x:v>1.1</x:v>
      </x:c>
      <x:c r="K3495" s="1" t="n">
        <x:v>2.3</x:v>
      </x:c>
      <x:c r="L3495" s="15" t="n">
        <x:v>79.2</x:v>
      </x:c>
      <x:c r="M3495" s="11" t="b">
        <x:f aca="0">TRUE()</x:f>
        <x:v>1</x:v>
      </x:c>
      <x:c r="N3495" s="11" t="b">
        <x:f aca="0">FALSE()</x:f>
        <x:v>0</x:v>
      </x:c>
      <x:c r="O3495" s="1" t="s">
        <x:v>5015</x:v>
      </x:c>
      <x:c r="P3495" s="11" t="b">
        <x:f aca="0">FALSE()</x:f>
        <x:v>0</x:v>
      </x:c>
    </x:row>
    <x:row r="3496" ht="15" hidden="0" customHeight="1">
      <x:c r="A3496" s="1" t="s">
        <x:v>8655</x:v>
      </x:c>
      <x:c r="B3496" s="1" t="s">
        <x:v>4386</x:v>
      </x:c>
      <x:c r="C3496" s="14" t="n">
        <x:v>45328</x:v>
      </x:c>
      <x:c r="D3496" s="1" t="s">
        <x:v>5010</x:v>
      </x:c>
      <x:c r="E3496" s="1" t="s">
        <x:v>5011</x:v>
      </x:c>
      <x:c r="F3496" s="1" t="s">
        <x:v>5012</x:v>
      </x:c>
      <x:c r="G3496" s="1" t="s">
        <x:v>5013</x:v>
      </x:c>
      <x:c r="H3496" s="1" t="s">
        <x:v>5014</x:v>
      </x:c>
      <x:c r="I3496" s="1" t="s">
        <x:v>5014</x:v>
      </x:c>
      <x:c r="J3496" s="1" t="n">
        <x:v>0.3</x:v>
      </x:c>
      <x:c r="K3496" s="1" t="n">
        <x:v>2.2</x:v>
      </x:c>
      <x:c r="L3496" s="15" t="n">
        <x:v>21.6</x:v>
      </x:c>
      <x:c r="M3496" s="11" t="b">
        <x:f aca="0">FALSE()</x:f>
        <x:v>0</x:v>
      </x:c>
      <x:c r="N3496" s="11" t="b">
        <x:f aca="0">FALSE()</x:f>
        <x:v>0</x:v>
      </x:c>
      <x:c r="O3496" s="1" t="s">
        <x:v>5015</x:v>
      </x:c>
      <x:c r="P3496" s="11" t="b">
        <x:f aca="0">FALSE()</x:f>
        <x:v>0</x:v>
      </x:c>
    </x:row>
    <x:row r="3497" ht="15" hidden="0" customHeight="1">
      <x:c r="A3497" s="1" t="s">
        <x:v>8656</x:v>
      </x:c>
      <x:c r="B3497" s="1" t="s">
        <x:v>4386</x:v>
      </x:c>
      <x:c r="C3497" s="14" t="n">
        <x:v>45868</x:v>
      </x:c>
      <x:c r="D3497" s="1" t="s">
        <x:v>5010</x:v>
      </x:c>
      <x:c r="E3497" s="1" t="s">
        <x:v>5011</x:v>
      </x:c>
      <x:c r="F3497" s="1" t="s">
        <x:v>5012</x:v>
      </x:c>
      <x:c r="G3497" s="1" t="s">
        <x:v>5013</x:v>
      </x:c>
      <x:c r="H3497" s="1" t="s">
        <x:v>5014</x:v>
      </x:c>
      <x:c r="I3497" s="1" t="s">
        <x:v>5014</x:v>
      </x:c>
      <x:c r="J3497" s="1" t="n">
        <x:v>2</x:v>
      </x:c>
      <x:c r="K3497" s="1" t="n">
        <x:v>1.1</x:v>
      </x:c>
      <x:c r="L3497" s="15" t="n">
        <x:v>144</x:v>
      </x:c>
      <x:c r="M3497" s="11" t="b">
        <x:f aca="0">TRUE()</x:f>
        <x:v>1</x:v>
      </x:c>
      <x:c r="N3497" s="11" t="b">
        <x:f aca="0">FALSE()</x:f>
        <x:v>0</x:v>
      </x:c>
      <x:c r="O3497" s="1" t="s">
        <x:v>5015</x:v>
      </x:c>
      <x:c r="P3497" s="11" t="b">
        <x:f aca="0">FALSE()</x:f>
        <x:v>0</x:v>
      </x:c>
    </x:row>
    <x:row r="3498" ht="15" hidden="0" customHeight="1">
      <x:c r="A3498" s="1" t="s">
        <x:v>8657</x:v>
      </x:c>
      <x:c r="B3498" s="1" t="s">
        <x:v>4386</x:v>
      </x:c>
      <x:c r="C3498" s="14" t="n">
        <x:v>45958</x:v>
      </x:c>
      <x:c r="D3498" s="1" t="s">
        <x:v>5018</x:v>
      </x:c>
      <x:c r="E3498" s="1" t="s">
        <x:v>5028</x:v>
      </x:c>
      <x:c r="F3498" s="1" t="s">
        <x:v>5029</x:v>
      </x:c>
      <x:c r="G3498" s="1" t="s">
        <x:v>5030</x:v>
      </x:c>
      <x:c r="H3498" s="1" t="s">
        <x:v>5031</x:v>
      </x:c>
      <x:c r="I3498" s="1" t="s">
        <x:v>5044</x:v>
      </x:c>
      <x:c r="J3498" s="1" t="n">
        <x:v>2.7</x:v>
      </x:c>
      <x:c r="K3498" s="1" t="n">
        <x:v>7.7</x:v>
      </x:c>
      <x:c r="L3498" s="15" t="n">
        <x:v>1044.02</x:v>
      </x:c>
      <x:c r="M3498" s="11" t="b">
        <x:f aca="0">TRUE()</x:f>
        <x:v>1</x:v>
      </x:c>
      <x:c r="N3498" s="11" t="b">
        <x:f aca="0">FALSE()</x:f>
        <x:v>0</x:v>
      </x:c>
      <x:c r="O3498" s="1" t="s">
        <x:v>5068</x:v>
      </x:c>
      <x:c r="P3498" s="11" t="b">
        <x:f aca="0">FALSE()</x:f>
        <x:v>0</x:v>
      </x:c>
    </x:row>
    <x:row r="3499" ht="15" hidden="0" customHeight="1">
      <x:c r="A3499" s="1" t="s">
        <x:v>8658</x:v>
      </x:c>
      <x:c r="B3499" s="1" t="s">
        <x:v>4389</x:v>
      </x:c>
      <x:c r="C3499" s="14" t="n">
        <x:v>45301</x:v>
      </x:c>
      <x:c r="D3499" s="1" t="s">
        <x:v>5010</x:v>
      </x:c>
      <x:c r="E3499" s="1" t="s">
        <x:v>5011</x:v>
      </x:c>
      <x:c r="F3499" s="1" t="s">
        <x:v>5012</x:v>
      </x:c>
      <x:c r="G3499" s="1" t="s">
        <x:v>5013</x:v>
      </x:c>
      <x:c r="H3499" s="1" t="s">
        <x:v>5014</x:v>
      </x:c>
      <x:c r="I3499" s="1" t="s">
        <x:v>5014</x:v>
      </x:c>
      <x:c r="J3499" s="1" t="n">
        <x:v>1.7</x:v>
      </x:c>
      <x:c r="K3499" s="1" t="n">
        <x:v>2.1</x:v>
      </x:c>
      <x:c r="L3499" s="15" t="n">
        <x:v>122.4</x:v>
      </x:c>
      <x:c r="M3499" s="11" t="b">
        <x:f aca="0">TRUE()</x:f>
        <x:v>1</x:v>
      </x:c>
      <x:c r="N3499" s="11" t="b">
        <x:f aca="0">FALSE()</x:f>
        <x:v>0</x:v>
      </x:c>
      <x:c r="O3499" s="1" t="s">
        <x:v>5015</x:v>
      </x:c>
      <x:c r="P3499" s="11" t="b">
        <x:f aca="0">FALSE()</x:f>
        <x:v>0</x:v>
      </x:c>
    </x:row>
    <x:row r="3500" ht="15" hidden="0" customHeight="1">
      <x:c r="A3500" s="1" t="s">
        <x:v>8659</x:v>
      </x:c>
      <x:c r="B3500" s="1" t="s">
        <x:v>4389</x:v>
      </x:c>
      <x:c r="C3500" s="14" t="n">
        <x:v>45887</x:v>
      </x:c>
      <x:c r="D3500" s="1" t="s">
        <x:v>5010</x:v>
      </x:c>
      <x:c r="E3500" s="1" t="s">
        <x:v>5011</x:v>
      </x:c>
      <x:c r="F3500" s="1" t="s">
        <x:v>5012</x:v>
      </x:c>
      <x:c r="G3500" s="1" t="s">
        <x:v>5013</x:v>
      </x:c>
      <x:c r="H3500" s="1" t="s">
        <x:v>5014</x:v>
      </x:c>
      <x:c r="I3500" s="1" t="s">
        <x:v>5014</x:v>
      </x:c>
      <x:c r="J3500" s="1" t="n">
        <x:v>1.5</x:v>
      </x:c>
      <x:c r="K3500" s="1" t="n">
        <x:v>2</x:v>
      </x:c>
      <x:c r="L3500" s="15" t="n">
        <x:v>108</x:v>
      </x:c>
      <x:c r="M3500" s="11" t="b">
        <x:f aca="0">TRUE()</x:f>
        <x:v>1</x:v>
      </x:c>
      <x:c r="N3500" s="11" t="b">
        <x:f aca="0">FALSE()</x:f>
        <x:v>0</x:v>
      </x:c>
      <x:c r="O3500" s="1" t="s">
        <x:v>5015</x:v>
      </x:c>
      <x:c r="P3500" s="11" t="b">
        <x:f aca="0">FALSE()</x:f>
        <x:v>0</x:v>
      </x:c>
    </x:row>
    <x:row r="3501" ht="15" hidden="0" customHeight="1">
      <x:c r="A3501" s="1" t="s">
        <x:v>8660</x:v>
      </x:c>
      <x:c r="B3501" s="1" t="s">
        <x:v>4389</x:v>
      </x:c>
      <x:c r="C3501" s="14" t="n">
        <x:v>46143</x:v>
      </x:c>
      <x:c r="D3501" s="1" t="s">
        <x:v>5010</x:v>
      </x:c>
      <x:c r="E3501" s="1" t="s">
        <x:v>5011</x:v>
      </x:c>
      <x:c r="F3501" s="1" t="s">
        <x:v>5012</x:v>
      </x:c>
      <x:c r="G3501" s="1" t="s">
        <x:v>5013</x:v>
      </x:c>
      <x:c r="H3501" s="1" t="s">
        <x:v>5014</x:v>
      </x:c>
      <x:c r="I3501" s="1" t="s">
        <x:v>5014</x:v>
      </x:c>
      <x:c r="J3501" s="1" t="n">
        <x:v>1.6</x:v>
      </x:c>
      <x:c r="K3501" s="1" t="n">
        <x:v>1.9</x:v>
      </x:c>
      <x:c r="L3501" s="15" t="n">
        <x:v>115.2</x:v>
      </x:c>
      <x:c r="M3501" s="11" t="b">
        <x:f aca="0">TRUE()</x:f>
        <x:v>1</x:v>
      </x:c>
      <x:c r="N3501" s="11" t="b">
        <x:f aca="0">FALSE()</x:f>
        <x:v>0</x:v>
      </x:c>
      <x:c r="O3501" s="1" t="s">
        <x:v>5015</x:v>
      </x:c>
      <x:c r="P3501" s="11" t="b">
        <x:f aca="0">FALSE()</x:f>
        <x:v>0</x:v>
      </x:c>
    </x:row>
    <x:row r="3502" ht="15" hidden="0" customHeight="1">
      <x:c r="A3502" s="1" t="s">
        <x:v>8661</x:v>
      </x:c>
      <x:c r="B3502" s="1" t="s">
        <x:v>4392</x:v>
      </x:c>
      <x:c r="C3502" s="14" t="n">
        <x:v>45583</x:v>
      </x:c>
      <x:c r="D3502" s="1" t="s">
        <x:v>5010</x:v>
      </x:c>
      <x:c r="E3502" s="1" t="s">
        <x:v>5011</x:v>
      </x:c>
      <x:c r="F3502" s="1" t="s">
        <x:v>5012</x:v>
      </x:c>
      <x:c r="G3502" s="1" t="s">
        <x:v>5013</x:v>
      </x:c>
      <x:c r="H3502" s="1" t="s">
        <x:v>5014</x:v>
      </x:c>
      <x:c r="I3502" s="1" t="s">
        <x:v>5014</x:v>
      </x:c>
      <x:c r="J3502" s="1" t="n">
        <x:v>1.6</x:v>
      </x:c>
      <x:c r="K3502" s="1" t="n">
        <x:v>1.6</x:v>
      </x:c>
      <x:c r="L3502" s="15" t="n">
        <x:v>115.2</x:v>
      </x:c>
      <x:c r="M3502" s="11" t="b">
        <x:f aca="0">TRUE()</x:f>
        <x:v>1</x:v>
      </x:c>
      <x:c r="N3502" s="11" t="b">
        <x:f aca="0">FALSE()</x:f>
        <x:v>0</x:v>
      </x:c>
      <x:c r="O3502" s="1" t="s">
        <x:v>5015</x:v>
      </x:c>
      <x:c r="P3502" s="11" t="b">
        <x:f aca="0">FALSE()</x:f>
        <x:v>0</x:v>
      </x:c>
    </x:row>
    <x:row r="3503" ht="15" hidden="0" customHeight="1">
      <x:c r="A3503" s="1" t="s">
        <x:v>8662</x:v>
      </x:c>
      <x:c r="B3503" s="1" t="s">
        <x:v>4392</x:v>
      </x:c>
      <x:c r="C3503" s="14" t="n">
        <x:v>45665</x:v>
      </x:c>
      <x:c r="D3503" s="1" t="s">
        <x:v>5010</x:v>
      </x:c>
      <x:c r="E3503" s="1" t="s">
        <x:v>5011</x:v>
      </x:c>
      <x:c r="F3503" s="1" t="s">
        <x:v>5012</x:v>
      </x:c>
      <x:c r="G3503" s="1" t="s">
        <x:v>5013</x:v>
      </x:c>
      <x:c r="H3503" s="1" t="s">
        <x:v>5014</x:v>
      </x:c>
      <x:c r="I3503" s="1" t="s">
        <x:v>5014</x:v>
      </x:c>
      <x:c r="J3503" s="1" t="n">
        <x:v>1.8</x:v>
      </x:c>
      <x:c r="K3503" s="1" t="n">
        <x:v>1.9</x:v>
      </x:c>
      <x:c r="L3503" s="15" t="n">
        <x:v>129.6</x:v>
      </x:c>
      <x:c r="M3503" s="11" t="b">
        <x:f aca="0">FALSE()</x:f>
        <x:v>0</x:v>
      </x:c>
      <x:c r="N3503" s="11" t="b">
        <x:f aca="0">FALSE()</x:f>
        <x:v>0</x:v>
      </x:c>
      <x:c r="O3503" s="1" t="s">
        <x:v>5015</x:v>
      </x:c>
      <x:c r="P3503" s="11" t="b">
        <x:f aca="0">FALSE()</x:f>
        <x:v>0</x:v>
      </x:c>
    </x:row>
    <x:row r="3504" ht="15" hidden="0" customHeight="1">
      <x:c r="A3504" s="1" t="s">
        <x:v>8663</x:v>
      </x:c>
      <x:c r="B3504" s="1" t="s">
        <x:v>4392</x:v>
      </x:c>
      <x:c r="C3504" s="14" t="n">
        <x:v>45765</x:v>
      </x:c>
      <x:c r="D3504" s="1" t="s">
        <x:v>5018</x:v>
      </x:c>
      <x:c r="E3504" s="1" t="s">
        <x:v>5097</x:v>
      </x:c>
      <x:c r="F3504" s="1" t="s">
        <x:v>5042</x:v>
      </x:c>
      <x:c r="G3504" s="1" t="s">
        <x:v>5043</x:v>
      </x:c>
      <x:c r="H3504" s="1" t="s">
        <x:v>5031</x:v>
      </x:c>
      <x:c r="I3504" s="1" t="s">
        <x:v>5131</x:v>
      </x:c>
      <x:c r="J3504" s="1" t="n">
        <x:v>1.8</x:v>
      </x:c>
      <x:c r="K3504" s="1" t="n">
        <x:v>9.9</x:v>
      </x:c>
      <x:c r="L3504" s="15" t="n">
        <x:v>369.15</x:v>
      </x:c>
      <x:c r="M3504" s="11" t="b">
        <x:f aca="0">TRUE()</x:f>
        <x:v>1</x:v>
      </x:c>
      <x:c r="N3504" s="11" t="b">
        <x:f aca="0">FALSE()</x:f>
        <x:v>0</x:v>
      </x:c>
      <x:c r="O3504" s="1" t="s">
        <x:v>5024</x:v>
      </x:c>
      <x:c r="P3504" s="11" t="b">
        <x:f aca="0">FALSE()</x:f>
        <x:v>0</x:v>
      </x:c>
    </x:row>
    <x:row r="3505" ht="15" hidden="0" customHeight="1">
      <x:c r="A3505" s="1" t="s">
        <x:v>8664</x:v>
      </x:c>
      <x:c r="B3505" s="1" t="s">
        <x:v>4392</x:v>
      </x:c>
      <x:c r="C3505" s="14" t="n">
        <x:v>45810</x:v>
      </x:c>
      <x:c r="D3505" s="1" t="s">
        <x:v>5018</x:v>
      </x:c>
      <x:c r="E3505" s="1" t="s">
        <x:v>5116</x:v>
      </x:c>
      <x:c r="F3505" s="1" t="s">
        <x:v>5029</x:v>
      </x:c>
      <x:c r="G3505" s="1" t="s">
        <x:v>5030</x:v>
      </x:c>
      <x:c r="H3505" s="1" t="s">
        <x:v>5022</x:v>
      </x:c>
      <x:c r="I3505" s="1" t="s">
        <x:v>5152</x:v>
      </x:c>
      <x:c r="J3505" s="1" t="n">
        <x:v>0.8</x:v>
      </x:c>
      <x:c r="K3505" s="1" t="n">
        <x:v>0.5</x:v>
      </x:c>
      <x:c r="L3505" s="15" t="n">
        <x:v>567.43</x:v>
      </x:c>
      <x:c r="M3505" s="11" t="b">
        <x:f aca="0">FALSE()</x:f>
        <x:v>0</x:v>
      </x:c>
      <x:c r="N3505" s="11" t="b">
        <x:f aca="0">FALSE()</x:f>
        <x:v>0</x:v>
      </x:c>
      <x:c r="O3505" s="1" t="s">
        <x:v>5024</x:v>
      </x:c>
      <x:c r="P3505" s="11" t="b">
        <x:f aca="0">FALSE()</x:f>
        <x:v>0</x:v>
      </x:c>
    </x:row>
    <x:row r="3506" ht="15" hidden="0" customHeight="1">
      <x:c r="A3506" s="1" t="s">
        <x:v>8665</x:v>
      </x:c>
      <x:c r="B3506" s="1" t="s">
        <x:v>1592</x:v>
      </x:c>
      <x:c r="C3506" s="14" t="n">
        <x:v>45387</x:v>
      </x:c>
      <x:c r="D3506" s="1" t="s">
        <x:v>5018</x:v>
      </x:c>
      <x:c r="E3506" s="1" t="s">
        <x:v>5189</x:v>
      </x:c>
      <x:c r="F3506" s="1" t="s">
        <x:v>5071</x:v>
      </x:c>
      <x:c r="G3506" s="1" t="s">
        <x:v>5072</x:v>
      </x:c>
      <x:c r="H3506" s="1" t="s">
        <x:v>5058</x:v>
      </x:c>
      <x:c r="I3506" s="1" t="s">
        <x:v>5039</x:v>
      </x:c>
      <x:c r="J3506" s="1" t="n">
        <x:v>4.5</x:v>
      </x:c>
      <x:c r="K3506" s="1" t="n">
        <x:v>26.7</x:v>
      </x:c>
      <x:c r="L3506" s="15" t="n">
        <x:v>710.61</x:v>
      </x:c>
      <x:c r="M3506" s="11" t="b">
        <x:f aca="0">TRUE()</x:f>
        <x:v>1</x:v>
      </x:c>
      <x:c r="N3506" s="11" t="b">
        <x:f aca="0">FALSE()</x:f>
        <x:v>0</x:v>
      </x:c>
      <x:c r="O3506" s="1" t="s">
        <x:v>5098</x:v>
      </x:c>
      <x:c r="P3506" s="11" t="b">
        <x:f aca="0">FALSE()</x:f>
        <x:v>0</x:v>
      </x:c>
    </x:row>
    <x:row r="3507" ht="15" hidden="0" customHeight="1">
      <x:c r="A3507" s="1" t="s">
        <x:v>8666</x:v>
      </x:c>
      <x:c r="B3507" s="1" t="s">
        <x:v>1592</x:v>
      </x:c>
      <x:c r="C3507" s="14" t="n">
        <x:v>45483</x:v>
      </x:c>
      <x:c r="D3507" s="1" t="s">
        <x:v>5010</x:v>
      </x:c>
      <x:c r="E3507" s="1" t="s">
        <x:v>5011</x:v>
      </x:c>
      <x:c r="F3507" s="1" t="s">
        <x:v>5012</x:v>
      </x:c>
      <x:c r="G3507" s="1" t="s">
        <x:v>5013</x:v>
      </x:c>
      <x:c r="H3507" s="1" t="s">
        <x:v>5014</x:v>
      </x:c>
      <x:c r="I3507" s="1" t="s">
        <x:v>5014</x:v>
      </x:c>
      <x:c r="J3507" s="1" t="n">
        <x:v>0.4</x:v>
      </x:c>
      <x:c r="K3507" s="1" t="n">
        <x:v>2.2</x:v>
      </x:c>
      <x:c r="L3507" s="15" t="n">
        <x:v>28.8</x:v>
      </x:c>
      <x:c r="M3507" s="11" t="b">
        <x:f aca="0">TRUE()</x:f>
        <x:v>1</x:v>
      </x:c>
      <x:c r="N3507" s="11" t="b">
        <x:f aca="0">FALSE()</x:f>
        <x:v>0</x:v>
      </x:c>
      <x:c r="O3507" s="1" t="s">
        <x:v>5015</x:v>
      </x:c>
      <x:c r="P3507" s="11" t="b">
        <x:f aca="0">FALSE()</x:f>
        <x:v>0</x:v>
      </x:c>
    </x:row>
    <x:row r="3508" ht="15" hidden="0" customHeight="1">
      <x:c r="A3508" s="1" t="s">
        <x:v>8667</x:v>
      </x:c>
      <x:c r="B3508" s="1" t="s">
        <x:v>1592</x:v>
      </x:c>
      <x:c r="C3508" s="14" t="n">
        <x:v>45718</x:v>
      </x:c>
      <x:c r="D3508" s="1" t="s">
        <x:v>5010</x:v>
      </x:c>
      <x:c r="E3508" s="1" t="s">
        <x:v>5011</x:v>
      </x:c>
      <x:c r="F3508" s="1" t="s">
        <x:v>5012</x:v>
      </x:c>
      <x:c r="G3508" s="1" t="s">
        <x:v>5013</x:v>
      </x:c>
      <x:c r="H3508" s="1" t="s">
        <x:v>5014</x:v>
      </x:c>
      <x:c r="I3508" s="1" t="s">
        <x:v>5014</x:v>
      </x:c>
      <x:c r="J3508" s="1" t="n">
        <x:v>1.5</x:v>
      </x:c>
      <x:c r="K3508" s="1" t="n">
        <x:v>1.9</x:v>
      </x:c>
      <x:c r="L3508" s="15" t="n">
        <x:v>108</x:v>
      </x:c>
      <x:c r="M3508" s="11" t="b">
        <x:f aca="0">FALSE()</x:f>
        <x:v>0</x:v>
      </x:c>
      <x:c r="N3508" s="11" t="b">
        <x:f aca="0">FALSE()</x:f>
        <x:v>0</x:v>
      </x:c>
      <x:c r="O3508" s="1" t="s">
        <x:v>5015</x:v>
      </x:c>
      <x:c r="P3508" s="11" t="b">
        <x:f aca="0">FALSE()</x:f>
        <x:v>0</x:v>
      </x:c>
    </x:row>
    <x:row r="3509" ht="15" hidden="0" customHeight="1">
      <x:c r="A3509" s="1" t="s">
        <x:v>8668</x:v>
      </x:c>
      <x:c r="B3509" s="1" t="s">
        <x:v>1592</x:v>
      </x:c>
      <x:c r="C3509" s="14" t="n">
        <x:v>45738</x:v>
      </x:c>
      <x:c r="D3509" s="1" t="s">
        <x:v>5018</x:v>
      </x:c>
      <x:c r="E3509" s="1" t="s">
        <x:v>5085</x:v>
      </x:c>
      <x:c r="F3509" s="1" t="s">
        <x:v>5020</x:v>
      </x:c>
      <x:c r="G3509" s="1" t="s">
        <x:v>5021</x:v>
      </x:c>
      <x:c r="H3509" s="1" t="s">
        <x:v>5031</x:v>
      </x:c>
      <x:c r="I3509" s="1" t="s">
        <x:v>5059</x:v>
      </x:c>
      <x:c r="J3509" s="1" t="n">
        <x:v>0.8</x:v>
      </x:c>
      <x:c r="K3509" s="1" t="n">
        <x:v>1.1</x:v>
      </x:c>
      <x:c r="L3509" s="15" t="n">
        <x:v>806.87</x:v>
      </x:c>
      <x:c r="M3509" s="11" t="b">
        <x:f aca="0">FALSE()</x:f>
        <x:v>0</x:v>
      </x:c>
      <x:c r="N3509" s="11" t="b">
        <x:f aca="0">FALSE()</x:f>
        <x:v>0</x:v>
      </x:c>
      <x:c r="O3509" s="1" t="s">
        <x:v>5037</x:v>
      </x:c>
      <x:c r="P3509" s="11" t="b">
        <x:f aca="0">FALSE()</x:f>
        <x:v>0</x:v>
      </x:c>
    </x:row>
    <x:row r="3510" ht="15" hidden="0" customHeight="1">
      <x:c r="A3510" s="1" t="s">
        <x:v>8669</x:v>
      </x:c>
      <x:c r="B3510" s="1" t="s">
        <x:v>1592</x:v>
      </x:c>
      <x:c r="C3510" s="14" t="n">
        <x:v>46003</x:v>
      </x:c>
      <x:c r="D3510" s="1" t="s">
        <x:v>5010</x:v>
      </x:c>
      <x:c r="E3510" s="1" t="s">
        <x:v>5011</x:v>
      </x:c>
      <x:c r="F3510" s="1" t="s">
        <x:v>5012</x:v>
      </x:c>
      <x:c r="G3510" s="1" t="s">
        <x:v>5013</x:v>
      </x:c>
      <x:c r="H3510" s="1" t="s">
        <x:v>5014</x:v>
      </x:c>
      <x:c r="I3510" s="1" t="s">
        <x:v>5014</x:v>
      </x:c>
      <x:c r="J3510" s="1" t="n">
        <x:v>1</x:v>
      </x:c>
      <x:c r="K3510" s="1" t="n">
        <x:v>0.2</x:v>
      </x:c>
      <x:c r="L3510" s="15" t="n">
        <x:v>72</x:v>
      </x:c>
      <x:c r="M3510" s="11" t="b">
        <x:f aca="0">TRUE()</x:f>
        <x:v>1</x:v>
      </x:c>
      <x:c r="N3510" s="11" t="b">
        <x:f aca="0">FALSE()</x:f>
        <x:v>0</x:v>
      </x:c>
      <x:c r="O3510" s="1" t="s">
        <x:v>5015</x:v>
      </x:c>
      <x:c r="P3510" s="11" t="b">
        <x:f aca="0">FALSE()</x:f>
        <x:v>0</x:v>
      </x:c>
    </x:row>
    <x:row r="3511" ht="15" hidden="0" customHeight="1">
      <x:c r="A3511" s="1" t="s">
        <x:v>8670</x:v>
      </x:c>
      <x:c r="B3511" s="1" t="s">
        <x:v>1594</x:v>
      </x:c>
      <x:c r="C3511" s="14" t="n">
        <x:v>45464</x:v>
      </x:c>
      <x:c r="D3511" s="1" t="s">
        <x:v>5010</x:v>
      </x:c>
      <x:c r="E3511" s="1" t="s">
        <x:v>5011</x:v>
      </x:c>
      <x:c r="F3511" s="1" t="s">
        <x:v>5012</x:v>
      </x:c>
      <x:c r="G3511" s="1" t="s">
        <x:v>5013</x:v>
      </x:c>
      <x:c r="H3511" s="1" t="s">
        <x:v>5014</x:v>
      </x:c>
      <x:c r="I3511" s="1" t="s">
        <x:v>5014</x:v>
      </x:c>
      <x:c r="J3511" s="1" t="n">
        <x:v>0.7</x:v>
      </x:c>
      <x:c r="K3511" s="1" t="n">
        <x:v>1.6</x:v>
      </x:c>
      <x:c r="L3511" s="15" t="n">
        <x:v>50.4</x:v>
      </x:c>
      <x:c r="M3511" s="11" t="b">
        <x:f aca="0">TRUE()</x:f>
        <x:v>1</x:v>
      </x:c>
      <x:c r="N3511" s="11" t="b">
        <x:f aca="0">FALSE()</x:f>
        <x:v>0</x:v>
      </x:c>
      <x:c r="O3511" s="1" t="s">
        <x:v>5015</x:v>
      </x:c>
      <x:c r="P3511" s="11" t="b">
        <x:f aca="0">FALSE()</x:f>
        <x:v>0</x:v>
      </x:c>
    </x:row>
    <x:row r="3512" ht="15" hidden="0" customHeight="1">
      <x:c r="A3512" s="1" t="s">
        <x:v>8671</x:v>
      </x:c>
      <x:c r="B3512" s="1" t="s">
        <x:v>1594</x:v>
      </x:c>
      <x:c r="C3512" s="14" t="n">
        <x:v>45945</x:v>
      </x:c>
      <x:c r="D3512" s="1" t="s">
        <x:v>5010</x:v>
      </x:c>
      <x:c r="E3512" s="1" t="s">
        <x:v>5011</x:v>
      </x:c>
      <x:c r="F3512" s="1" t="s">
        <x:v>5012</x:v>
      </x:c>
      <x:c r="G3512" s="1" t="s">
        <x:v>5013</x:v>
      </x:c>
      <x:c r="H3512" s="1" t="s">
        <x:v>5014</x:v>
      </x:c>
      <x:c r="I3512" s="1" t="s">
        <x:v>5014</x:v>
      </x:c>
      <x:c r="J3512" s="1" t="n">
        <x:v>1.3</x:v>
      </x:c>
      <x:c r="K3512" s="1" t="n">
        <x:v>3.2</x:v>
      </x:c>
      <x:c r="L3512" s="15" t="n">
        <x:v>93.6</x:v>
      </x:c>
      <x:c r="M3512" s="11" t="b">
        <x:f aca="0">TRUE()</x:f>
        <x:v>1</x:v>
      </x:c>
      <x:c r="N3512" s="11" t="b">
        <x:f aca="0">FALSE()</x:f>
        <x:v>0</x:v>
      </x:c>
      <x:c r="O3512" s="1" t="s">
        <x:v>5015</x:v>
      </x:c>
      <x:c r="P3512" s="11" t="b">
        <x:f aca="0">FALSE()</x:f>
        <x:v>0</x:v>
      </x:c>
    </x:row>
    <x:row r="3513" ht="15" hidden="0" customHeight="1">
      <x:c r="A3513" s="1" t="s">
        <x:v>8672</x:v>
      </x:c>
      <x:c r="B3513" s="1" t="s">
        <x:v>1594</x:v>
      </x:c>
      <x:c r="C3513" s="14" t="n">
        <x:v>46147</x:v>
      </x:c>
      <x:c r="D3513" s="1" t="s">
        <x:v>5010</x:v>
      </x:c>
      <x:c r="E3513" s="1" t="s">
        <x:v>5011</x:v>
      </x:c>
      <x:c r="F3513" s="1" t="s">
        <x:v>5012</x:v>
      </x:c>
      <x:c r="G3513" s="1" t="s">
        <x:v>5013</x:v>
      </x:c>
      <x:c r="H3513" s="1" t="s">
        <x:v>5014</x:v>
      </x:c>
      <x:c r="I3513" s="1" t="s">
        <x:v>5014</x:v>
      </x:c>
      <x:c r="J3513" s="1" t="n">
        <x:v>1.2</x:v>
      </x:c>
      <x:c r="K3513" s="1" t="n">
        <x:v>0.5</x:v>
      </x:c>
      <x:c r="L3513" s="15" t="n">
        <x:v>86.4</x:v>
      </x:c>
      <x:c r="M3513" s="11" t="b">
        <x:f aca="0">TRUE()</x:f>
        <x:v>1</x:v>
      </x:c>
      <x:c r="N3513" s="11" t="b">
        <x:f aca="0">FALSE()</x:f>
        <x:v>0</x:v>
      </x:c>
      <x:c r="O3513" s="1" t="s">
        <x:v>5015</x:v>
      </x:c>
      <x:c r="P3513" s="11" t="b">
        <x:f aca="0">FALSE()</x:f>
        <x:v>0</x:v>
      </x:c>
    </x:row>
    <x:row r="3514" ht="15" hidden="0" customHeight="1">
      <x:c r="A3514" s="1" t="s">
        <x:v>8673</x:v>
      </x:c>
      <x:c r="B3514" s="1" t="s">
        <x:v>1594</x:v>
      </x:c>
      <x:c r="C3514" s="14" t="n">
        <x:v>46170</x:v>
      </x:c>
      <x:c r="D3514" s="1" t="s">
        <x:v>5018</x:v>
      </x:c>
      <x:c r="E3514" s="1" t="s">
        <x:v>5070</x:v>
      </x:c>
      <x:c r="F3514" s="1" t="s">
        <x:v>5071</x:v>
      </x:c>
      <x:c r="G3514" s="1" t="s">
        <x:v>5072</x:v>
      </x:c>
      <x:c r="H3514" s="1" t="s">
        <x:v>5036</x:v>
      </x:c>
      <x:c r="I3514" s="1" t="s">
        <x:v>5014</x:v>
      </x:c>
      <x:c r="J3514" s="1" t="n">
        <x:v>3.2</x:v>
      </x:c>
      <x:c r="K3514" s="1" t="n">
        <x:v>23.9</x:v>
      </x:c>
      <x:c r="L3514" s="15" t="n">
        <x:v>230.4</x:v>
      </x:c>
      <x:c r="M3514" s="11" t="b">
        <x:f aca="0">FALSE()</x:f>
        <x:v>0</x:v>
      </x:c>
      <x:c r="N3514" s="11" t="b">
        <x:f aca="0">FALSE()</x:f>
        <x:v>0</x:v>
      </x:c>
      <x:c r="O3514" s="1" t="s">
        <x:v>5078</x:v>
      </x:c>
      <x:c r="P3514" s="11" t="b">
        <x:f aca="0">FALSE()</x:f>
        <x:v>0</x:v>
      </x:c>
    </x:row>
    <x:row r="3515" ht="15" hidden="0" customHeight="1">
      <x:c r="A3515" s="1" t="s">
        <x:v>8674</x:v>
      </x:c>
      <x:c r="B3515" s="1" t="s">
        <x:v>1596</x:v>
      </x:c>
      <x:c r="C3515" s="14" t="n">
        <x:v>45317</x:v>
      </x:c>
      <x:c r="D3515" s="1" t="s">
        <x:v>5010</x:v>
      </x:c>
      <x:c r="E3515" s="1" t="s">
        <x:v>5011</x:v>
      </x:c>
      <x:c r="F3515" s="1" t="s">
        <x:v>5012</x:v>
      </x:c>
      <x:c r="G3515" s="1" t="s">
        <x:v>5013</x:v>
      </x:c>
      <x:c r="H3515" s="1" t="s">
        <x:v>5014</x:v>
      </x:c>
      <x:c r="I3515" s="1" t="s">
        <x:v>5014</x:v>
      </x:c>
      <x:c r="J3515" s="1" t="n">
        <x:v>0.4</x:v>
      </x:c>
      <x:c r="K3515" s="1" t="n">
        <x:v>1.6</x:v>
      </x:c>
      <x:c r="L3515" s="15" t="n">
        <x:v>28.8</x:v>
      </x:c>
      <x:c r="M3515" s="11" t="b">
        <x:f aca="0">TRUE()</x:f>
        <x:v>1</x:v>
      </x:c>
      <x:c r="N3515" s="11" t="b">
        <x:f aca="0">FALSE()</x:f>
        <x:v>0</x:v>
      </x:c>
      <x:c r="O3515" s="1" t="s">
        <x:v>5015</x:v>
      </x:c>
      <x:c r="P3515" s="11" t="b">
        <x:f aca="0">FALSE()</x:f>
        <x:v>0</x:v>
      </x:c>
    </x:row>
    <x:row r="3516" ht="15" hidden="0" customHeight="1">
      <x:c r="A3516" s="1" t="s">
        <x:v>8675</x:v>
      </x:c>
      <x:c r="B3516" s="1" t="s">
        <x:v>1596</x:v>
      </x:c>
      <x:c r="C3516" s="14" t="n">
        <x:v>45389</x:v>
      </x:c>
      <x:c r="D3516" s="1" t="s">
        <x:v>5018</x:v>
      </x:c>
      <x:c r="E3516" s="1" t="s">
        <x:v>5130</x:v>
      </x:c>
      <x:c r="F3516" s="1" t="s">
        <x:v>5111</x:v>
      </x:c>
      <x:c r="G3516" s="1" t="s">
        <x:v>5112</x:v>
      </x:c>
      <x:c r="H3516" s="1" t="s">
        <x:v>5031</x:v>
      </x:c>
      <x:c r="I3516" s="1" t="s">
        <x:v>5039</x:v>
      </x:c>
      <x:c r="J3516" s="1" t="n">
        <x:v>1.7</x:v>
      </x:c>
      <x:c r="K3516" s="1" t="n">
        <x:v>12.4</x:v>
      </x:c>
      <x:c r="L3516" s="15" t="n">
        <x:v>425.6</x:v>
      </x:c>
      <x:c r="M3516" s="11" t="b">
        <x:f aca="0">TRUE()</x:f>
        <x:v>1</x:v>
      </x:c>
      <x:c r="N3516" s="11" t="b">
        <x:f aca="0">FALSE()</x:f>
        <x:v>0</x:v>
      </x:c>
      <x:c r="O3516" s="1" t="s">
        <x:v>5033</x:v>
      </x:c>
      <x:c r="P3516" s="11" t="b">
        <x:f aca="0">FALSE()</x:f>
        <x:v>0</x:v>
      </x:c>
    </x:row>
    <x:row r="3517" ht="15" hidden="0" customHeight="1">
      <x:c r="A3517" s="1" t="s">
        <x:v>8676</x:v>
      </x:c>
      <x:c r="B3517" s="1" t="s">
        <x:v>1596</x:v>
      </x:c>
      <x:c r="C3517" s="14" t="n">
        <x:v>45961</x:v>
      </x:c>
      <x:c r="D3517" s="1" t="s">
        <x:v>5010</x:v>
      </x:c>
      <x:c r="E3517" s="1" t="s">
        <x:v>5011</x:v>
      </x:c>
      <x:c r="F3517" s="1" t="s">
        <x:v>5012</x:v>
      </x:c>
      <x:c r="G3517" s="1" t="s">
        <x:v>5013</x:v>
      </x:c>
      <x:c r="H3517" s="1" t="s">
        <x:v>5014</x:v>
      </x:c>
      <x:c r="I3517" s="1" t="s">
        <x:v>5014</x:v>
      </x:c>
      <x:c r="J3517" s="1" t="n">
        <x:v>1.6</x:v>
      </x:c>
      <x:c r="K3517" s="1" t="n">
        <x:v>1.7</x:v>
      </x:c>
      <x:c r="L3517" s="15" t="n">
        <x:v>115.2</x:v>
      </x:c>
      <x:c r="M3517" s="11" t="b">
        <x:f aca="0">TRUE()</x:f>
        <x:v>1</x:v>
      </x:c>
      <x:c r="N3517" s="11" t="b">
        <x:f aca="0">FALSE()</x:f>
        <x:v>0</x:v>
      </x:c>
      <x:c r="O3517" s="1" t="s">
        <x:v>5015</x:v>
      </x:c>
      <x:c r="P3517" s="11" t="b">
        <x:f aca="0">FALSE()</x:f>
        <x:v>0</x:v>
      </x:c>
    </x:row>
    <x:row r="3518" ht="15" hidden="0" customHeight="1">
      <x:c r="A3518" s="1" t="s">
        <x:v>8677</x:v>
      </x:c>
      <x:c r="B3518" s="1" t="s">
        <x:v>1596</x:v>
      </x:c>
      <x:c r="C3518" s="14" t="n">
        <x:v>46057</x:v>
      </x:c>
      <x:c r="D3518" s="1" t="s">
        <x:v>5010</x:v>
      </x:c>
      <x:c r="E3518" s="1" t="s">
        <x:v>5011</x:v>
      </x:c>
      <x:c r="F3518" s="1" t="s">
        <x:v>5012</x:v>
      </x:c>
      <x:c r="G3518" s="1" t="s">
        <x:v>5013</x:v>
      </x:c>
      <x:c r="H3518" s="1" t="s">
        <x:v>5014</x:v>
      </x:c>
      <x:c r="I3518" s="1" t="s">
        <x:v>5014</x:v>
      </x:c>
      <x:c r="J3518" s="1" t="n">
        <x:v>1</x:v>
      </x:c>
      <x:c r="K3518" s="1" t="n">
        <x:v>0.4</x:v>
      </x:c>
      <x:c r="L3518" s="15" t="n">
        <x:v>72</x:v>
      </x:c>
      <x:c r="M3518" s="11" t="b">
        <x:f aca="0">TRUE()</x:f>
        <x:v>1</x:v>
      </x:c>
      <x:c r="N3518" s="11" t="b">
        <x:f aca="0">FALSE()</x:f>
        <x:v>0</x:v>
      </x:c>
      <x:c r="O3518" s="1" t="s">
        <x:v>5015</x:v>
      </x:c>
      <x:c r="P3518" s="11" t="b">
        <x:f aca="0">FALSE()</x:f>
        <x:v>0</x:v>
      </x:c>
    </x:row>
    <x:row r="3519" ht="15" hidden="0" customHeight="1">
      <x:c r="A3519" s="1" t="s">
        <x:v>8678</x:v>
      </x:c>
      <x:c r="B3519" s="1" t="s">
        <x:v>1596</x:v>
      </x:c>
      <x:c r="C3519" s="14" t="n">
        <x:v>46086</x:v>
      </x:c>
      <x:c r="D3519" s="1" t="s">
        <x:v>5018</x:v>
      </x:c>
      <x:c r="E3519" s="1" t="s">
        <x:v>5189</x:v>
      </x:c>
      <x:c r="F3519" s="1" t="s">
        <x:v>5071</x:v>
      </x:c>
      <x:c r="G3519" s="1" t="s">
        <x:v>5072</x:v>
      </x:c>
      <x:c r="H3519" s="1" t="s">
        <x:v>5022</x:v>
      </x:c>
      <x:c r="I3519" s="1" t="s">
        <x:v>5059</x:v>
      </x:c>
      <x:c r="J3519" s="1" t="n">
        <x:v>1.8</x:v>
      </x:c>
      <x:c r="K3519" s="1" t="n">
        <x:v>6.2</x:v>
      </x:c>
      <x:c r="L3519" s="15" t="n">
        <x:v>421.18</x:v>
      </x:c>
      <x:c r="M3519" s="11" t="b">
        <x:f aca="0">TRUE()</x:f>
        <x:v>1</x:v>
      </x:c>
      <x:c r="N3519" s="11" t="b">
        <x:f aca="0">FALSE()</x:f>
        <x:v>0</x:v>
      </x:c>
      <x:c r="O3519" s="1" t="s">
        <x:v>5098</x:v>
      </x:c>
      <x:c r="P3519" s="11" t="b">
        <x:f aca="0">FALSE()</x:f>
        <x:v>0</x:v>
      </x:c>
    </x:row>
    <x:row r="3520" ht="15" hidden="0" customHeight="1">
      <x:c r="A3520" s="1" t="s">
        <x:v>8679</x:v>
      </x:c>
      <x:c r="B3520" s="1" t="s">
        <x:v>1598</x:v>
      </x:c>
      <x:c r="C3520" s="14" t="n">
        <x:v>45563</x:v>
      </x:c>
      <x:c r="D3520" s="1" t="s">
        <x:v>5018</x:v>
      </x:c>
      <x:c r="E3520" s="1" t="s">
        <x:v>5133</x:v>
      </x:c>
      <x:c r="F3520" s="1" t="s">
        <x:v>5071</x:v>
      </x:c>
      <x:c r="G3520" s="1" t="s">
        <x:v>5072</x:v>
      </x:c>
      <x:c r="H3520" s="1" t="s">
        <x:v>5031</x:v>
      </x:c>
      <x:c r="I3520" s="1" t="s">
        <x:v>5131</x:v>
      </x:c>
      <x:c r="J3520" s="1" t="n">
        <x:v>2.1</x:v>
      </x:c>
      <x:c r="K3520" s="1" t="n">
        <x:v>10.1</x:v>
      </x:c>
      <x:c r="L3520" s="15" t="n">
        <x:v>899.75</x:v>
      </x:c>
      <x:c r="M3520" s="11" t="b">
        <x:f aca="0">TRUE()</x:f>
        <x:v>1</x:v>
      </x:c>
      <x:c r="N3520" s="11" t="b">
        <x:f aca="0">FALSE()</x:f>
        <x:v>0</x:v>
      </x:c>
      <x:c r="O3520" s="1" t="s">
        <x:v>5068</x:v>
      </x:c>
      <x:c r="P3520" s="11" t="b">
        <x:f aca="0">FALSE()</x:f>
        <x:v>0</x:v>
      </x:c>
    </x:row>
    <x:row r="3521" ht="15" hidden="0" customHeight="1">
      <x:c r="A3521" s="1" t="s">
        <x:v>8680</x:v>
      </x:c>
      <x:c r="B3521" s="1" t="s">
        <x:v>1598</x:v>
      </x:c>
      <x:c r="C3521" s="14" t="n">
        <x:v>45682</x:v>
      </x:c>
      <x:c r="D3521" s="1" t="s">
        <x:v>5018</x:v>
      </x:c>
      <x:c r="E3521" s="1" t="s">
        <x:v>5133</x:v>
      </x:c>
      <x:c r="F3521" s="1" t="s">
        <x:v>5071</x:v>
      </x:c>
      <x:c r="G3521" s="1" t="s">
        <x:v>5072</x:v>
      </x:c>
      <x:c r="H3521" s="1" t="s">
        <x:v>5031</x:v>
      </x:c>
      <x:c r="I3521" s="1" t="s">
        <x:v>5023</x:v>
      </x:c>
      <x:c r="J3521" s="1" t="n">
        <x:v>0.8</x:v>
      </x:c>
      <x:c r="K3521" s="1" t="n">
        <x:v>11.7</x:v>
      </x:c>
      <x:c r="L3521" s="15" t="n">
        <x:v>420.01</x:v>
      </x:c>
      <x:c r="M3521" s="11" t="b">
        <x:f aca="0">FALSE()</x:f>
        <x:v>0</x:v>
      </x:c>
      <x:c r="N3521" s="11" t="b">
        <x:f aca="0">FALSE()</x:f>
        <x:v>0</x:v>
      </x:c>
      <x:c r="O3521" s="1" t="s">
        <x:v>5037</x:v>
      </x:c>
      <x:c r="P3521" s="11" t="b">
        <x:f aca="0">FALSE()</x:f>
        <x:v>0</x:v>
      </x:c>
    </x:row>
    <x:row r="3522" ht="15" hidden="0" customHeight="1">
      <x:c r="A3522" s="1" t="s">
        <x:v>8681</x:v>
      </x:c>
      <x:c r="B3522" s="1" t="s">
        <x:v>1598</x:v>
      </x:c>
      <x:c r="C3522" s="14" t="n">
        <x:v>45727</x:v>
      </x:c>
      <x:c r="D3522" s="1" t="s">
        <x:v>5010</x:v>
      </x:c>
      <x:c r="E3522" s="1" t="s">
        <x:v>5011</x:v>
      </x:c>
      <x:c r="F3522" s="1" t="s">
        <x:v>5012</x:v>
      </x:c>
      <x:c r="G3522" s="1" t="s">
        <x:v>5013</x:v>
      </x:c>
      <x:c r="H3522" s="1" t="s">
        <x:v>5014</x:v>
      </x:c>
      <x:c r="I3522" s="1" t="s">
        <x:v>5014</x:v>
      </x:c>
      <x:c r="J3522" s="1" t="n">
        <x:v>1.1</x:v>
      </x:c>
      <x:c r="K3522" s="1" t="n">
        <x:v>1.1</x:v>
      </x:c>
      <x:c r="L3522" s="15" t="n">
        <x:v>79.2</x:v>
      </x:c>
      <x:c r="M3522" s="11" t="b">
        <x:f aca="0">TRUE()</x:f>
        <x:v>1</x:v>
      </x:c>
      <x:c r="N3522" s="11" t="b">
        <x:f aca="0">FALSE()</x:f>
        <x:v>0</x:v>
      </x:c>
      <x:c r="O3522" s="1" t="s">
        <x:v>5015</x:v>
      </x:c>
      <x:c r="P3522" s="11" t="b">
        <x:f aca="0">FALSE()</x:f>
        <x:v>0</x:v>
      </x:c>
    </x:row>
    <x:row r="3523" ht="15" hidden="0" customHeight="1">
      <x:c r="A3523" s="1" t="s">
        <x:v>8682</x:v>
      </x:c>
      <x:c r="B3523" s="1" t="s">
        <x:v>1598</x:v>
      </x:c>
      <x:c r="C3523" s="14" t="n">
        <x:v>46218</x:v>
      </x:c>
      <x:c r="D3523" s="1" t="s">
        <x:v>5010</x:v>
      </x:c>
      <x:c r="E3523" s="1" t="s">
        <x:v>5011</x:v>
      </x:c>
      <x:c r="F3523" s="1" t="s">
        <x:v>5012</x:v>
      </x:c>
      <x:c r="G3523" s="1" t="s">
        <x:v>5013</x:v>
      </x:c>
      <x:c r="H3523" s="1" t="s">
        <x:v>5014</x:v>
      </x:c>
      <x:c r="I3523" s="1" t="s">
        <x:v>5014</x:v>
      </x:c>
      <x:c r="J3523" s="1" t="n">
        <x:v>1.1</x:v>
      </x:c>
      <x:c r="K3523" s="1" t="n">
        <x:v>1.6</x:v>
      </x:c>
      <x:c r="L3523" s="15" t="n">
        <x:v>79.2</x:v>
      </x:c>
      <x:c r="M3523" s="11" t="b">
        <x:f aca="0">TRUE()</x:f>
        <x:v>1</x:v>
      </x:c>
      <x:c r="N3523" s="11" t="b">
        <x:f aca="0">FALSE()</x:f>
        <x:v>0</x:v>
      </x:c>
      <x:c r="O3523" s="1" t="s">
        <x:v>5015</x:v>
      </x:c>
      <x:c r="P3523" s="11" t="b">
        <x:f aca="0">FALSE()</x:f>
        <x:v>0</x:v>
      </x:c>
    </x:row>
    <x:row r="3524" ht="15" hidden="0" customHeight="1">
      <x:c r="A3524" s="1" t="s">
        <x:v>8683</x:v>
      </x:c>
      <x:c r="B3524" s="1" t="s">
        <x:v>4403</x:v>
      </x:c>
      <x:c r="C3524" s="14" t="n">
        <x:v>45301</x:v>
      </x:c>
      <x:c r="D3524" s="1" t="s">
        <x:v>5010</x:v>
      </x:c>
      <x:c r="E3524" s="1" t="s">
        <x:v>5011</x:v>
      </x:c>
      <x:c r="F3524" s="1" t="s">
        <x:v>5012</x:v>
      </x:c>
      <x:c r="G3524" s="1" t="s">
        <x:v>5013</x:v>
      </x:c>
      <x:c r="H3524" s="1" t="s">
        <x:v>5014</x:v>
      </x:c>
      <x:c r="I3524" s="1" t="s">
        <x:v>5014</x:v>
      </x:c>
      <x:c r="J3524" s="1" t="n">
        <x:v>0.7</x:v>
      </x:c>
      <x:c r="K3524" s="1" t="n">
        <x:v>1.2</x:v>
      </x:c>
      <x:c r="L3524" s="15" t="n">
        <x:v>50.4</x:v>
      </x:c>
      <x:c r="M3524" s="11" t="b">
        <x:f aca="0">FALSE()</x:f>
        <x:v>0</x:v>
      </x:c>
      <x:c r="N3524" s="11" t="b">
        <x:f aca="0">FALSE()</x:f>
        <x:v>0</x:v>
      </x:c>
      <x:c r="O3524" s="1" t="s">
        <x:v>5015</x:v>
      </x:c>
      <x:c r="P3524" s="11" t="b">
        <x:f aca="0">FALSE()</x:f>
        <x:v>0</x:v>
      </x:c>
    </x:row>
    <x:row r="3525" ht="15" hidden="0" customHeight="1">
      <x:c r="A3525" s="1" t="s">
        <x:v>8684</x:v>
      </x:c>
      <x:c r="B3525" s="1" t="s">
        <x:v>4403</x:v>
      </x:c>
      <x:c r="C3525" s="14" t="n">
        <x:v>45333</x:v>
      </x:c>
      <x:c r="D3525" s="1" t="s">
        <x:v>5010</x:v>
      </x:c>
      <x:c r="E3525" s="1" t="s">
        <x:v>5011</x:v>
      </x:c>
      <x:c r="F3525" s="1" t="s">
        <x:v>5012</x:v>
      </x:c>
      <x:c r="G3525" s="1" t="s">
        <x:v>5013</x:v>
      </x:c>
      <x:c r="H3525" s="1" t="s">
        <x:v>5014</x:v>
      </x:c>
      <x:c r="I3525" s="1" t="s">
        <x:v>5014</x:v>
      </x:c>
      <x:c r="J3525" s="1" t="n">
        <x:v>2.4</x:v>
      </x:c>
      <x:c r="K3525" s="1" t="n">
        <x:v>0.4</x:v>
      </x:c>
      <x:c r="L3525" s="15" t="n">
        <x:v>172.8</x:v>
      </x:c>
      <x:c r="M3525" s="11" t="b">
        <x:f aca="0">TRUE()</x:f>
        <x:v>1</x:v>
      </x:c>
      <x:c r="N3525" s="11" t="b">
        <x:f aca="0">FALSE()</x:f>
        <x:v>0</x:v>
      </x:c>
      <x:c r="O3525" s="1" t="s">
        <x:v>5015</x:v>
      </x:c>
      <x:c r="P3525" s="11" t="b">
        <x:f aca="0">FALSE()</x:f>
        <x:v>0</x:v>
      </x:c>
    </x:row>
    <x:row r="3526" ht="15" hidden="0" customHeight="1">
      <x:c r="A3526" s="1" t="s">
        <x:v>8685</x:v>
      </x:c>
      <x:c r="B3526" s="1" t="s">
        <x:v>4403</x:v>
      </x:c>
      <x:c r="C3526" s="14" t="n">
        <x:v>45415</x:v>
      </x:c>
      <x:c r="D3526" s="1" t="s">
        <x:v>5054</x:v>
      </x:c>
      <x:c r="E3526" s="1" t="s">
        <x:v>5055</x:v>
      </x:c>
      <x:c r="F3526" s="1" t="s">
        <x:v>5012</x:v>
      </x:c>
      <x:c r="G3526" s="1" t="s">
        <x:v>5013</x:v>
      </x:c>
      <x:c r="H3526" s="1" t="s">
        <x:v>5014</x:v>
      </x:c>
      <x:c r="I3526" s="1" t="s">
        <x:v>5014</x:v>
      </x:c>
      <x:c r="J3526" s="1" t="n">
        <x:v>1.5</x:v>
      </x:c>
      <x:c r="K3526" s="1" t="n">
        <x:v>0.7</x:v>
      </x:c>
      <x:c r="L3526" s="15" t="n">
        <x:v>108</x:v>
      </x:c>
      <x:c r="M3526" s="11" t="b">
        <x:f aca="0">TRUE()</x:f>
        <x:v>1</x:v>
      </x:c>
      <x:c r="N3526" s="11" t="b">
        <x:f aca="0">FALSE()</x:f>
        <x:v>0</x:v>
      </x:c>
      <x:c r="O3526" s="1" t="s">
        <x:v>5015</x:v>
      </x:c>
      <x:c r="P3526" s="11" t="b">
        <x:f aca="0">FALSE()</x:f>
        <x:v>0</x:v>
      </x:c>
    </x:row>
    <x:row r="3527" ht="15" hidden="0" customHeight="1">
      <x:c r="A3527" s="1" t="s">
        <x:v>8686</x:v>
      </x:c>
      <x:c r="B3527" s="1" t="s">
        <x:v>4403</x:v>
      </x:c>
      <x:c r="C3527" s="14" t="n">
        <x:v>45484</x:v>
      </x:c>
      <x:c r="D3527" s="1" t="s">
        <x:v>5018</x:v>
      </x:c>
      <x:c r="E3527" s="1" t="s">
        <x:v>5070</x:v>
      </x:c>
      <x:c r="F3527" s="1" t="s">
        <x:v>5071</x:v>
      </x:c>
      <x:c r="G3527" s="1" t="s">
        <x:v>5072</x:v>
      </x:c>
      <x:c r="H3527" s="1" t="s">
        <x:v>5022</x:v>
      </x:c>
      <x:c r="I3527" s="1" t="s">
        <x:v>5044</x:v>
      </x:c>
      <x:c r="J3527" s="1" t="n">
        <x:v>1.7</x:v>
      </x:c>
      <x:c r="K3527" s="1" t="n">
        <x:v>2.9</x:v>
      </x:c>
      <x:c r="L3527" s="15" t="n">
        <x:v>936.91</x:v>
      </x:c>
      <x:c r="M3527" s="11" t="b">
        <x:f aca="0">TRUE()</x:f>
        <x:v>1</x:v>
      </x:c>
      <x:c r="N3527" s="11" t="b">
        <x:f aca="0">FALSE()</x:f>
        <x:v>0</x:v>
      </x:c>
      <x:c r="O3527" s="1" t="s">
        <x:v>5098</x:v>
      </x:c>
      <x:c r="P3527" s="11" t="b">
        <x:f aca="0">FALSE()</x:f>
        <x:v>0</x:v>
      </x:c>
    </x:row>
    <x:row r="3528" ht="15" hidden="0" customHeight="1">
      <x:c r="A3528" s="1" t="s">
        <x:v>8687</x:v>
      </x:c>
      <x:c r="B3528" s="1" t="s">
        <x:v>4403</x:v>
      </x:c>
      <x:c r="C3528" s="14" t="n">
        <x:v>45999</x:v>
      </x:c>
      <x:c r="D3528" s="1" t="s">
        <x:v>5018</x:v>
      </x:c>
      <x:c r="E3528" s="1" t="s">
        <x:v>5189</x:v>
      </x:c>
      <x:c r="F3528" s="1" t="s">
        <x:v>5071</x:v>
      </x:c>
      <x:c r="G3528" s="1" t="s">
        <x:v>5072</x:v>
      </x:c>
      <x:c r="H3528" s="1" t="s">
        <x:v>5022</x:v>
      </x:c>
      <x:c r="I3528" s="1" t="s">
        <x:v>5014</x:v>
      </x:c>
      <x:c r="J3528" s="1" t="n">
        <x:v>2.5</x:v>
      </x:c>
      <x:c r="K3528" s="1" t="n">
        <x:v>21.7</x:v>
      </x:c>
      <x:c r="L3528" s="15" t="n">
        <x:v>180</x:v>
      </x:c>
      <x:c r="M3528" s="11" t="b">
        <x:f aca="0">TRUE()</x:f>
        <x:v>1</x:v>
      </x:c>
      <x:c r="N3528" s="11" t="b">
        <x:f aca="0">FALSE()</x:f>
        <x:v>0</x:v>
      </x:c>
      <x:c r="O3528" s="1" t="s">
        <x:v>5098</x:v>
      </x:c>
      <x:c r="P3528" s="11" t="b">
        <x:f aca="0">FALSE()</x:f>
        <x:v>0</x:v>
      </x:c>
    </x:row>
    <x:row r="3529" ht="15" hidden="0" customHeight="1">
      <x:c r="A3529" s="1" t="s">
        <x:v>8688</x:v>
      </x:c>
      <x:c r="B3529" s="1" t="s">
        <x:v>4406</x:v>
      </x:c>
      <x:c r="C3529" s="14" t="n">
        <x:v>45472</x:v>
      </x:c>
      <x:c r="D3529" s="1" t="s">
        <x:v>5018</x:v>
      </x:c>
      <x:c r="E3529" s="1" t="s">
        <x:v>5189</x:v>
      </x:c>
      <x:c r="F3529" s="1" t="s">
        <x:v>5071</x:v>
      </x:c>
      <x:c r="G3529" s="1" t="s">
        <x:v>5072</x:v>
      </x:c>
      <x:c r="H3529" s="1" t="s">
        <x:v>5022</x:v>
      </x:c>
      <x:c r="I3529" s="1" t="s">
        <x:v>5014</x:v>
      </x:c>
      <x:c r="J3529" s="1" t="n">
        <x:v>1.8</x:v>
      </x:c>
      <x:c r="K3529" s="1" t="n">
        <x:v>4.3</x:v>
      </x:c>
      <x:c r="L3529" s="15" t="n">
        <x:v>129.6</x:v>
      </x:c>
      <x:c r="M3529" s="11" t="b">
        <x:f aca="0">FALSE()</x:f>
        <x:v>0</x:v>
      </x:c>
      <x:c r="N3529" s="11" t="b">
        <x:f aca="0">FALSE()</x:f>
        <x:v>0</x:v>
      </x:c>
      <x:c r="O3529" s="1" t="s">
        <x:v>5037</x:v>
      </x:c>
      <x:c r="P3529" s="11" t="b">
        <x:f aca="0">FALSE()</x:f>
        <x:v>0</x:v>
      </x:c>
    </x:row>
    <x:row r="3530" ht="15" hidden="0" customHeight="1">
      <x:c r="A3530" s="1" t="s">
        <x:v>8689</x:v>
      </x:c>
      <x:c r="B3530" s="1" t="s">
        <x:v>4406</x:v>
      </x:c>
      <x:c r="C3530" s="14" t="n">
        <x:v>45608</x:v>
      </x:c>
      <x:c r="D3530" s="1" t="s">
        <x:v>5010</x:v>
      </x:c>
      <x:c r="E3530" s="1" t="s">
        <x:v>5011</x:v>
      </x:c>
      <x:c r="F3530" s="1" t="s">
        <x:v>5012</x:v>
      </x:c>
      <x:c r="G3530" s="1" t="s">
        <x:v>5013</x:v>
      </x:c>
      <x:c r="H3530" s="1" t="s">
        <x:v>5014</x:v>
      </x:c>
      <x:c r="I3530" s="1" t="s">
        <x:v>5014</x:v>
      </x:c>
      <x:c r="J3530" s="1" t="n">
        <x:v>0.5</x:v>
      </x:c>
      <x:c r="K3530" s="1" t="n">
        <x:v>1.7</x:v>
      </x:c>
      <x:c r="L3530" s="15" t="n">
        <x:v>36</x:v>
      </x:c>
      <x:c r="M3530" s="11" t="b">
        <x:f aca="0">TRUE()</x:f>
        <x:v>1</x:v>
      </x:c>
      <x:c r="N3530" s="11" t="b">
        <x:f aca="0">FALSE()</x:f>
        <x:v>0</x:v>
      </x:c>
      <x:c r="O3530" s="1" t="s">
        <x:v>5015</x:v>
      </x:c>
      <x:c r="P3530" s="11" t="b">
        <x:f aca="0">FALSE()</x:f>
        <x:v>0</x:v>
      </x:c>
    </x:row>
    <x:row r="3531" ht="15" hidden="0" customHeight="1">
      <x:c r="A3531" s="1" t="s">
        <x:v>8690</x:v>
      </x:c>
      <x:c r="B3531" s="1" t="s">
        <x:v>4406</x:v>
      </x:c>
      <x:c r="C3531" s="14" t="n">
        <x:v>45702</x:v>
      </x:c>
      <x:c r="D3531" s="1" t="s">
        <x:v>5010</x:v>
      </x:c>
      <x:c r="E3531" s="1" t="s">
        <x:v>5011</x:v>
      </x:c>
      <x:c r="F3531" s="1" t="s">
        <x:v>5012</x:v>
      </x:c>
      <x:c r="G3531" s="1" t="s">
        <x:v>5013</x:v>
      </x:c>
      <x:c r="H3531" s="1" t="s">
        <x:v>5014</x:v>
      </x:c>
      <x:c r="I3531" s="1" t="s">
        <x:v>5014</x:v>
      </x:c>
      <x:c r="J3531" s="1" t="n">
        <x:v>1.6</x:v>
      </x:c>
      <x:c r="K3531" s="1" t="n">
        <x:v>2.7</x:v>
      </x:c>
      <x:c r="L3531" s="15" t="n">
        <x:v>115.2</x:v>
      </x:c>
      <x:c r="M3531" s="11" t="b">
        <x:f aca="0">TRUE()</x:f>
        <x:v>1</x:v>
      </x:c>
      <x:c r="N3531" s="11" t="b">
        <x:f aca="0">FALSE()</x:f>
        <x:v>0</x:v>
      </x:c>
      <x:c r="O3531" s="1" t="s">
        <x:v>5015</x:v>
      </x:c>
      <x:c r="P3531" s="11" t="b">
        <x:f aca="0">FALSE()</x:f>
        <x:v>0</x:v>
      </x:c>
    </x:row>
    <x:row r="3532" ht="15" hidden="0" customHeight="1">
      <x:c r="A3532" s="1" t="s">
        <x:v>8691</x:v>
      </x:c>
      <x:c r="B3532" s="1" t="s">
        <x:v>4406</x:v>
      </x:c>
      <x:c r="C3532" s="14" t="n">
        <x:v>45896</x:v>
      </x:c>
      <x:c r="D3532" s="1" t="s">
        <x:v>5018</x:v>
      </x:c>
      <x:c r="E3532" s="1" t="s">
        <x:v>5091</x:v>
      </x:c>
      <x:c r="F3532" s="1" t="s">
        <x:v>5020</x:v>
      </x:c>
      <x:c r="G3532" s="1" t="s">
        <x:v>5021</x:v>
      </x:c>
      <x:c r="H3532" s="1" t="s">
        <x:v>5031</x:v>
      </x:c>
      <x:c r="I3532" s="1" t="s">
        <x:v>5152</x:v>
      </x:c>
      <x:c r="J3532" s="1" t="n">
        <x:v>1</x:v>
      </x:c>
      <x:c r="K3532" s="1" t="n">
        <x:v>5.1</x:v>
      </x:c>
      <x:c r="L3532" s="15" t="n">
        <x:v>202.46</x:v>
      </x:c>
      <x:c r="M3532" s="11" t="b">
        <x:f aca="0">FALSE()</x:f>
        <x:v>0</x:v>
      </x:c>
      <x:c r="N3532" s="11" t="b">
        <x:f aca="0">FALSE()</x:f>
        <x:v>0</x:v>
      </x:c>
      <x:c r="O3532" s="1" t="s">
        <x:v>5068</x:v>
      </x:c>
      <x:c r="P3532" s="11" t="b">
        <x:f aca="0">FALSE()</x:f>
        <x:v>0</x:v>
      </x:c>
    </x:row>
    <x:row r="3533" ht="15" hidden="0" customHeight="1">
      <x:c r="A3533" s="1" t="s">
        <x:v>8692</x:v>
      </x:c>
      <x:c r="B3533" s="1" t="s">
        <x:v>4406</x:v>
      </x:c>
      <x:c r="C3533" s="14" t="n">
        <x:v>46140</x:v>
      </x:c>
      <x:c r="D3533" s="1" t="s">
        <x:v>5018</x:v>
      </x:c>
      <x:c r="E3533" s="1" t="s">
        <x:v>5130</x:v>
      </x:c>
      <x:c r="F3533" s="1" t="s">
        <x:v>5111</x:v>
      </x:c>
      <x:c r="G3533" s="1" t="s">
        <x:v>5112</x:v>
      </x:c>
      <x:c r="H3533" s="1" t="s">
        <x:v>5031</x:v>
      </x:c>
      <x:c r="I3533" s="1" t="s">
        <x:v>5044</x:v>
      </x:c>
      <x:c r="J3533" s="1" t="n">
        <x:v>2.1</x:v>
      </x:c>
      <x:c r="K3533" s="1" t="n">
        <x:v>7</x:v>
      </x:c>
      <x:c r="L3533" s="15" t="n">
        <x:v>571.71</x:v>
      </x:c>
      <x:c r="M3533" s="11" t="b">
        <x:f aca="0">TRUE()</x:f>
        <x:v>1</x:v>
      </x:c>
      <x:c r="N3533" s="11" t="b">
        <x:f aca="0">FALSE()</x:f>
        <x:v>0</x:v>
      </x:c>
      <x:c r="O3533" s="1" t="s">
        <x:v>5068</x:v>
      </x:c>
      <x:c r="P3533" s="11" t="b">
        <x:f aca="0">FALSE()</x:f>
        <x:v>0</x:v>
      </x:c>
    </x:row>
    <x:row r="3534" ht="15" hidden="0" customHeight="1">
      <x:c r="A3534" s="1" t="s">
        <x:v>8693</x:v>
      </x:c>
      <x:c r="B3534" s="1" t="s">
        <x:v>1599</x:v>
      </x:c>
      <x:c r="C3534" s="14" t="n">
        <x:v>46040</x:v>
      </x:c>
      <x:c r="D3534" s="1" t="s">
        <x:v>5010</x:v>
      </x:c>
      <x:c r="E3534" s="1" t="s">
        <x:v>5011</x:v>
      </x:c>
      <x:c r="F3534" s="1" t="s">
        <x:v>5012</x:v>
      </x:c>
      <x:c r="G3534" s="1" t="s">
        <x:v>5013</x:v>
      </x:c>
      <x:c r="H3534" s="1" t="s">
        <x:v>5014</x:v>
      </x:c>
      <x:c r="I3534" s="1" t="s">
        <x:v>5014</x:v>
      </x:c>
      <x:c r="J3534" s="1" t="n">
        <x:v>0.4</x:v>
      </x:c>
      <x:c r="K3534" s="1" t="n">
        <x:v>2.5</x:v>
      </x:c>
      <x:c r="L3534" s="15" t="n">
        <x:v>28.8</x:v>
      </x:c>
      <x:c r="M3534" s="11" t="b">
        <x:f aca="0">TRUE()</x:f>
        <x:v>1</x:v>
      </x:c>
      <x:c r="N3534" s="11" t="b">
        <x:f aca="0">FALSE()</x:f>
        <x:v>0</x:v>
      </x:c>
      <x:c r="O3534" s="1" t="s">
        <x:v>5015</x:v>
      </x:c>
      <x:c r="P3534" s="11" t="b">
        <x:f aca="0">FALSE()</x:f>
        <x:v>0</x:v>
      </x:c>
    </x:row>
    <x:row r="3535" ht="15" hidden="0" customHeight="1">
      <x:c r="A3535" s="1" t="s">
        <x:v>8694</x:v>
      </x:c>
      <x:c r="B3535" s="1" t="s">
        <x:v>1599</x:v>
      </x:c>
      <x:c r="C3535" s="14" t="n">
        <x:v>46094</x:v>
      </x:c>
      <x:c r="D3535" s="1" t="s">
        <x:v>5010</x:v>
      </x:c>
      <x:c r="E3535" s="1" t="s">
        <x:v>5011</x:v>
      </x:c>
      <x:c r="F3535" s="1" t="s">
        <x:v>5012</x:v>
      </x:c>
      <x:c r="G3535" s="1" t="s">
        <x:v>5013</x:v>
      </x:c>
      <x:c r="H3535" s="1" t="s">
        <x:v>5014</x:v>
      </x:c>
      <x:c r="I3535" s="1" t="s">
        <x:v>5014</x:v>
      </x:c>
      <x:c r="J3535" s="1" t="n">
        <x:v>1.5</x:v>
      </x:c>
      <x:c r="K3535" s="1" t="n">
        <x:v>1</x:v>
      </x:c>
      <x:c r="L3535" s="15" t="n">
        <x:v>108</x:v>
      </x:c>
      <x:c r="M3535" s="11" t="b">
        <x:f aca="0">TRUE()</x:f>
        <x:v>1</x:v>
      </x:c>
      <x:c r="N3535" s="11" t="b">
        <x:f aca="0">FALSE()</x:f>
        <x:v>0</x:v>
      </x:c>
      <x:c r="O3535" s="1" t="s">
        <x:v>5015</x:v>
      </x:c>
      <x:c r="P3535" s="11" t="b">
        <x:f aca="0">FALSE()</x:f>
        <x:v>0</x:v>
      </x:c>
    </x:row>
    <x:row r="3536" ht="15" hidden="0" customHeight="1">
      <x:c r="A3536" s="1" t="s">
        <x:v>8695</x:v>
      </x:c>
      <x:c r="B3536" s="1" t="s">
        <x:v>1599</x:v>
      </x:c>
      <x:c r="C3536" s="14" t="n">
        <x:v>46178</x:v>
      </x:c>
      <x:c r="D3536" s="1" t="s">
        <x:v>5054</x:v>
      </x:c>
      <x:c r="E3536" s="1" t="s">
        <x:v>5055</x:v>
      </x:c>
      <x:c r="F3536" s="1" t="s">
        <x:v>5012</x:v>
      </x:c>
      <x:c r="G3536" s="1" t="s">
        <x:v>5013</x:v>
      </x:c>
      <x:c r="H3536" s="1" t="s">
        <x:v>5014</x:v>
      </x:c>
      <x:c r="I3536" s="1" t="s">
        <x:v>5014</x:v>
      </x:c>
      <x:c r="J3536" s="1" t="n">
        <x:v>0.9</x:v>
      </x:c>
      <x:c r="K3536" s="1" t="n">
        <x:v>1.4</x:v>
      </x:c>
      <x:c r="L3536" s="15" t="n">
        <x:v>64.8</x:v>
      </x:c>
      <x:c r="M3536" s="11" t="b">
        <x:f aca="0">TRUE()</x:f>
        <x:v>1</x:v>
      </x:c>
      <x:c r="N3536" s="11" t="b">
        <x:f aca="0">FALSE()</x:f>
        <x:v>0</x:v>
      </x:c>
      <x:c r="O3536" s="1" t="s">
        <x:v>5015</x:v>
      </x:c>
      <x:c r="P3536" s="11" t="b">
        <x:f aca="0">FALSE()</x:f>
        <x:v>0</x:v>
      </x:c>
    </x:row>
    <x:row r="3537" ht="15" hidden="0" customHeight="1">
      <x:c r="A3537" s="1" t="s">
        <x:v>8696</x:v>
      </x:c>
      <x:c r="B3537" s="1" t="s">
        <x:v>4413</x:v>
      </x:c>
      <x:c r="C3537" s="14" t="n">
        <x:v>45358</x:v>
      </x:c>
      <x:c r="D3537" s="1" t="s">
        <x:v>5010</x:v>
      </x:c>
      <x:c r="E3537" s="1" t="s">
        <x:v>5011</x:v>
      </x:c>
      <x:c r="F3537" s="1" t="s">
        <x:v>5012</x:v>
      </x:c>
      <x:c r="G3537" s="1" t="s">
        <x:v>5013</x:v>
      </x:c>
      <x:c r="H3537" s="1" t="s">
        <x:v>5014</x:v>
      </x:c>
      <x:c r="I3537" s="1" t="s">
        <x:v>5014</x:v>
      </x:c>
      <x:c r="J3537" s="1" t="n">
        <x:v>1</x:v>
      </x:c>
      <x:c r="K3537" s="1" t="n">
        <x:v>0.9</x:v>
      </x:c>
      <x:c r="L3537" s="15" t="n">
        <x:v>72</x:v>
      </x:c>
      <x:c r="M3537" s="11" t="b">
        <x:f aca="0">TRUE()</x:f>
        <x:v>1</x:v>
      </x:c>
      <x:c r="N3537" s="11" t="b">
        <x:f aca="0">FALSE()</x:f>
        <x:v>0</x:v>
      </x:c>
      <x:c r="O3537" s="1" t="s">
        <x:v>5015</x:v>
      </x:c>
      <x:c r="P3537" s="11" t="b">
        <x:f aca="0">FALSE()</x:f>
        <x:v>0</x:v>
      </x:c>
    </x:row>
    <x:row r="3538" ht="15" hidden="0" customHeight="1">
      <x:c r="A3538" s="1" t="s">
        <x:v>8697</x:v>
      </x:c>
      <x:c r="B3538" s="1" t="s">
        <x:v>4413</x:v>
      </x:c>
      <x:c r="C3538" s="14" t="n">
        <x:v>45418</x:v>
      </x:c>
      <x:c r="D3538" s="1" t="s">
        <x:v>5018</x:v>
      </x:c>
      <x:c r="E3538" s="1" t="s">
        <x:v>5130</x:v>
      </x:c>
      <x:c r="F3538" s="1" t="s">
        <x:v>5111</x:v>
      </x:c>
      <x:c r="G3538" s="1" t="s">
        <x:v>5112</x:v>
      </x:c>
      <x:c r="H3538" s="1" t="s">
        <x:v>5031</x:v>
      </x:c>
      <x:c r="I3538" s="1" t="s">
        <x:v>5059</x:v>
      </x:c>
      <x:c r="J3538" s="1" t="n">
        <x:v>0.4</x:v>
      </x:c>
      <x:c r="K3538" s="1" t="n">
        <x:v>0.5</x:v>
      </x:c>
      <x:c r="L3538" s="15" t="n">
        <x:v>843.21</x:v>
      </x:c>
      <x:c r="M3538" s="11" t="b">
        <x:f aca="0">FALSE()</x:f>
        <x:v>0</x:v>
      </x:c>
      <x:c r="N3538" s="11" t="b">
        <x:f aca="0">FALSE()</x:f>
        <x:v>0</x:v>
      </x:c>
      <x:c r="O3538" s="1" t="s">
        <x:v>5037</x:v>
      </x:c>
      <x:c r="P3538" s="11" t="b">
        <x:f aca="0">FALSE()</x:f>
        <x:v>0</x:v>
      </x:c>
    </x:row>
    <x:row r="3539" ht="15" hidden="0" customHeight="1">
      <x:c r="A3539" s="1" t="s">
        <x:v>8698</x:v>
      </x:c>
      <x:c r="B3539" s="1" t="s">
        <x:v>4413</x:v>
      </x:c>
      <x:c r="C3539" s="14" t="n">
        <x:v>45469</x:v>
      </x:c>
      <x:c r="D3539" s="1" t="s">
        <x:v>5018</x:v>
      </x:c>
      <x:c r="E3539" s="1" t="s">
        <x:v>5028</x:v>
      </x:c>
      <x:c r="F3539" s="1" t="s">
        <x:v>5029</x:v>
      </x:c>
      <x:c r="G3539" s="1" t="s">
        <x:v>5030</x:v>
      </x:c>
      <x:c r="H3539" s="1" t="s">
        <x:v>5031</x:v>
      </x:c>
      <x:c r="I3539" s="1" t="s">
        <x:v>5152</x:v>
      </x:c>
      <x:c r="J3539" s="1" t="n">
        <x:v>2.3</x:v>
      </x:c>
      <x:c r="K3539" s="1" t="n">
        <x:v>0.5</x:v>
      </x:c>
      <x:c r="L3539" s="15" t="n">
        <x:v>970.85</x:v>
      </x:c>
      <x:c r="M3539" s="11" t="b">
        <x:f aca="0">TRUE()</x:f>
        <x:v>1</x:v>
      </x:c>
      <x:c r="N3539" s="11" t="b">
        <x:f aca="0">FALSE()</x:f>
        <x:v>0</x:v>
      </x:c>
      <x:c r="O3539" s="1" t="s">
        <x:v>5098</x:v>
      </x:c>
      <x:c r="P3539" s="11" t="b">
        <x:f aca="0">FALSE()</x:f>
        <x:v>0</x:v>
      </x:c>
    </x:row>
    <x:row r="3540" ht="15" hidden="0" customHeight="1">
      <x:c r="A3540" s="1" t="s">
        <x:v>8699</x:v>
      </x:c>
      <x:c r="B3540" s="1" t="s">
        <x:v>4413</x:v>
      </x:c>
      <x:c r="C3540" s="14" t="n">
        <x:v>45630</x:v>
      </x:c>
      <x:c r="D3540" s="1" t="s">
        <x:v>5018</x:v>
      </x:c>
      <x:c r="E3540" s="1" t="s">
        <x:v>5232</x:v>
      </x:c>
      <x:c r="F3540" s="1" t="s">
        <x:v>5066</x:v>
      </x:c>
      <x:c r="G3540" s="1" t="s">
        <x:v>5067</x:v>
      </x:c>
      <x:c r="H3540" s="1" t="s">
        <x:v>5036</x:v>
      </x:c>
      <x:c r="I3540" s="1" t="s">
        <x:v>5032</x:v>
      </x:c>
      <x:c r="J3540" s="1" t="n">
        <x:v>2.4</x:v>
      </x:c>
      <x:c r="K3540" s="1" t="n">
        <x:v>20.5</x:v>
      </x:c>
      <x:c r="L3540" s="15" t="n">
        <x:v>617.42</x:v>
      </x:c>
      <x:c r="M3540" s="11" t="b">
        <x:f aca="0">TRUE()</x:f>
        <x:v>1</x:v>
      </x:c>
      <x:c r="N3540" s="11" t="b">
        <x:f aca="0">FALSE()</x:f>
        <x:v>0</x:v>
      </x:c>
      <x:c r="O3540" s="1" t="s">
        <x:v>5098</x:v>
      </x:c>
      <x:c r="P3540" s="11" t="b">
        <x:f aca="0">FALSE()</x:f>
        <x:v>0</x:v>
      </x:c>
    </x:row>
    <x:row r="3541" ht="15" hidden="0" customHeight="1">
      <x:c r="A3541" s="1" t="s">
        <x:v>8700</x:v>
      </x:c>
      <x:c r="B3541" s="1" t="s">
        <x:v>4413</x:v>
      </x:c>
      <x:c r="C3541" s="14" t="n">
        <x:v>45707</x:v>
      </x:c>
      <x:c r="D3541" s="1" t="s">
        <x:v>5018</x:v>
      </x:c>
      <x:c r="E3541" s="1" t="s">
        <x:v>5130</x:v>
      </x:c>
      <x:c r="F3541" s="1" t="s">
        <x:v>5111</x:v>
      </x:c>
      <x:c r="G3541" s="1" t="s">
        <x:v>5112</x:v>
      </x:c>
      <x:c r="H3541" s="1" t="s">
        <x:v>5036</x:v>
      </x:c>
      <x:c r="I3541" s="1" t="s">
        <x:v>5014</x:v>
      </x:c>
      <x:c r="J3541" s="1" t="n">
        <x:v>4.8</x:v>
      </x:c>
      <x:c r="K3541" s="1" t="n">
        <x:v>26.3</x:v>
      </x:c>
      <x:c r="L3541" s="15" t="n">
        <x:v>345.6</x:v>
      </x:c>
      <x:c r="M3541" s="11" t="b">
        <x:f aca="0">TRUE()</x:f>
        <x:v>1</x:v>
      </x:c>
      <x:c r="N3541" s="11" t="b">
        <x:f aca="0">FALSE()</x:f>
        <x:v>0</x:v>
      </x:c>
      <x:c r="O3541" s="1" t="s">
        <x:v>5068</x:v>
      </x:c>
      <x:c r="P3541" s="11" t="b">
        <x:f aca="0">FALSE()</x:f>
        <x:v>0</x:v>
      </x:c>
    </x:row>
    <x:row r="3542" ht="15" hidden="0" customHeight="1">
      <x:c r="A3542" s="1" t="s">
        <x:v>8701</x:v>
      </x:c>
      <x:c r="B3542" s="1" t="s">
        <x:v>4413</x:v>
      </x:c>
      <x:c r="C3542" s="14" t="n">
        <x:v>46147</x:v>
      </x:c>
      <x:c r="D3542" s="1" t="s">
        <x:v>5010</x:v>
      </x:c>
      <x:c r="E3542" s="1" t="s">
        <x:v>5011</x:v>
      </x:c>
      <x:c r="F3542" s="1" t="s">
        <x:v>5012</x:v>
      </x:c>
      <x:c r="G3542" s="1" t="s">
        <x:v>5013</x:v>
      </x:c>
      <x:c r="H3542" s="1" t="s">
        <x:v>5014</x:v>
      </x:c>
      <x:c r="I3542" s="1" t="s">
        <x:v>5014</x:v>
      </x:c>
      <x:c r="J3542" s="1" t="n">
        <x:v>1.3</x:v>
      </x:c>
      <x:c r="K3542" s="1" t="n">
        <x:v>1.5</x:v>
      </x:c>
      <x:c r="L3542" s="15" t="n">
        <x:v>93.6</x:v>
      </x:c>
      <x:c r="M3542" s="11" t="b">
        <x:f aca="0">FALSE()</x:f>
        <x:v>0</x:v>
      </x:c>
      <x:c r="N3542" s="11" t="b">
        <x:f aca="0">FALSE()</x:f>
        <x:v>0</x:v>
      </x:c>
      <x:c r="O3542" s="1" t="s">
        <x:v>5015</x:v>
      </x:c>
      <x:c r="P3542" s="11" t="b">
        <x:f aca="0">FALSE()</x:f>
        <x:v>0</x:v>
      </x:c>
    </x:row>
    <x:row r="3543" ht="15" hidden="0" customHeight="1">
      <x:c r="A3543" s="1" t="s">
        <x:v>8702</x:v>
      </x:c>
      <x:c r="B3543" s="1" t="s">
        <x:v>4416</x:v>
      </x:c>
      <x:c r="C3543" s="14" t="n">
        <x:v>45568</x:v>
      </x:c>
      <x:c r="D3543" s="1" t="s">
        <x:v>5010</x:v>
      </x:c>
      <x:c r="E3543" s="1" t="s">
        <x:v>5011</x:v>
      </x:c>
      <x:c r="F3543" s="1" t="s">
        <x:v>5012</x:v>
      </x:c>
      <x:c r="G3543" s="1" t="s">
        <x:v>5013</x:v>
      </x:c>
      <x:c r="H3543" s="1" t="s">
        <x:v>5014</x:v>
      </x:c>
      <x:c r="I3543" s="1" t="s">
        <x:v>5014</x:v>
      </x:c>
      <x:c r="J3543" s="1" t="n">
        <x:v>2.1</x:v>
      </x:c>
      <x:c r="K3543" s="1" t="n">
        <x:v>1.7</x:v>
      </x:c>
      <x:c r="L3543" s="15" t="n">
        <x:v>151.2</x:v>
      </x:c>
      <x:c r="M3543" s="11" t="b">
        <x:f aca="0">TRUE()</x:f>
        <x:v>1</x:v>
      </x:c>
      <x:c r="N3543" s="11" t="b">
        <x:f aca="0">FALSE()</x:f>
        <x:v>0</x:v>
      </x:c>
      <x:c r="O3543" s="1" t="s">
        <x:v>5015</x:v>
      </x:c>
      <x:c r="P3543" s="11" t="b">
        <x:f aca="0">FALSE()</x:f>
        <x:v>0</x:v>
      </x:c>
    </x:row>
    <x:row r="3544" ht="15" hidden="0" customHeight="1">
      <x:c r="A3544" s="1" t="s">
        <x:v>8703</x:v>
      </x:c>
      <x:c r="B3544" s="1" t="s">
        <x:v>4416</x:v>
      </x:c>
      <x:c r="C3544" s="14" t="n">
        <x:v>46008</x:v>
      </x:c>
      <x:c r="D3544" s="1" t="s">
        <x:v>5010</x:v>
      </x:c>
      <x:c r="E3544" s="1" t="s">
        <x:v>5011</x:v>
      </x:c>
      <x:c r="F3544" s="1" t="s">
        <x:v>5012</x:v>
      </x:c>
      <x:c r="G3544" s="1" t="s">
        <x:v>5013</x:v>
      </x:c>
      <x:c r="H3544" s="1" t="s">
        <x:v>5014</x:v>
      </x:c>
      <x:c r="I3544" s="1" t="s">
        <x:v>5014</x:v>
      </x:c>
      <x:c r="J3544" s="1" t="n">
        <x:v>0.7</x:v>
      </x:c>
      <x:c r="K3544" s="1" t="n">
        <x:v>0.7</x:v>
      </x:c>
      <x:c r="L3544" s="15" t="n">
        <x:v>50.4</x:v>
      </x:c>
      <x:c r="M3544" s="11" t="b">
        <x:f aca="0">TRUE()</x:f>
        <x:v>1</x:v>
      </x:c>
      <x:c r="N3544" s="11" t="b">
        <x:f aca="0">FALSE()</x:f>
        <x:v>0</x:v>
      </x:c>
      <x:c r="O3544" s="1" t="s">
        <x:v>5015</x:v>
      </x:c>
      <x:c r="P3544" s="11" t="b">
        <x:f aca="0">FALSE()</x:f>
        <x:v>0</x:v>
      </x:c>
    </x:row>
    <x:row r="3545" ht="15" hidden="0" customHeight="1">
      <x:c r="A3545" s="1" t="s">
        <x:v>8704</x:v>
      </x:c>
      <x:c r="B3545" s="1" t="s">
        <x:v>4416</x:v>
      </x:c>
      <x:c r="C3545" s="14" t="n">
        <x:v>46086</x:v>
      </x:c>
      <x:c r="D3545" s="1" t="s">
        <x:v>5018</x:v>
      </x:c>
      <x:c r="E3545" s="1" t="s">
        <x:v>5085</x:v>
      </x:c>
      <x:c r="F3545" s="1" t="s">
        <x:v>5020</x:v>
      </x:c>
      <x:c r="G3545" s="1" t="s">
        <x:v>5021</x:v>
      </x:c>
      <x:c r="H3545" s="1" t="s">
        <x:v>5022</x:v>
      </x:c>
      <x:c r="I3545" s="1" t="s">
        <x:v>5100</x:v>
      </x:c>
      <x:c r="J3545" s="1" t="n">
        <x:v>1.7</x:v>
      </x:c>
      <x:c r="K3545" s="1" t="n">
        <x:v>2</x:v>
      </x:c>
      <x:c r="L3545" s="15" t="n">
        <x:v>867.81</x:v>
      </x:c>
      <x:c r="M3545" s="11" t="b">
        <x:f aca="0">TRUE()</x:f>
        <x:v>1</x:v>
      </x:c>
      <x:c r="N3545" s="11" t="b">
        <x:f aca="0">FALSE()</x:f>
        <x:v>0</x:v>
      </x:c>
      <x:c r="O3545" s="1" t="s">
        <x:v>5073</x:v>
      </x:c>
      <x:c r="P3545" s="11" t="b">
        <x:f aca="0">FALSE()</x:f>
        <x:v>0</x:v>
      </x:c>
    </x:row>
    <x:row r="3546" ht="15" hidden="0" customHeight="1">
      <x:c r="A3546" s="1" t="s">
        <x:v>8705</x:v>
      </x:c>
      <x:c r="B3546" s="1" t="s">
        <x:v>4416</x:v>
      </x:c>
      <x:c r="C3546" s="14" t="n">
        <x:v>46224</x:v>
      </x:c>
      <x:c r="D3546" s="1" t="s">
        <x:v>5054</x:v>
      </x:c>
      <x:c r="E3546" s="1" t="s">
        <x:v>5055</x:v>
      </x:c>
      <x:c r="F3546" s="1" t="s">
        <x:v>5012</x:v>
      </x:c>
      <x:c r="G3546" s="1" t="s">
        <x:v>5013</x:v>
      </x:c>
      <x:c r="H3546" s="1" t="s">
        <x:v>5014</x:v>
      </x:c>
      <x:c r="I3546" s="1" t="s">
        <x:v>5014</x:v>
      </x:c>
      <x:c r="J3546" s="1" t="n">
        <x:v>1.7</x:v>
      </x:c>
      <x:c r="K3546" s="1" t="n">
        <x:v>0.2</x:v>
      </x:c>
      <x:c r="L3546" s="15" t="n">
        <x:v>122.4</x:v>
      </x:c>
      <x:c r="M3546" s="11" t="b">
        <x:f aca="0">TRUE()</x:f>
        <x:v>1</x:v>
      </x:c>
      <x:c r="N3546" s="11" t="b">
        <x:f aca="0">FALSE()</x:f>
        <x:v>0</x:v>
      </x:c>
      <x:c r="O3546" s="1" t="s">
        <x:v>5015</x:v>
      </x:c>
      <x:c r="P3546" s="11" t="b">
        <x:f aca="0">FALSE()</x:f>
        <x:v>0</x:v>
      </x:c>
    </x:row>
    <x:row r="3547" ht="15" hidden="0" customHeight="1">
      <x:c r="A3547" s="1" t="s">
        <x:v>8706</x:v>
      </x:c>
      <x:c r="B3547" s="1" t="s">
        <x:v>1600</x:v>
      </x:c>
      <x:c r="C3547" s="14" t="n">
        <x:v>45866</x:v>
      </x:c>
      <x:c r="D3547" s="1" t="s">
        <x:v>5010</x:v>
      </x:c>
      <x:c r="E3547" s="1" t="s">
        <x:v>5011</x:v>
      </x:c>
      <x:c r="F3547" s="1" t="s">
        <x:v>5012</x:v>
      </x:c>
      <x:c r="G3547" s="1" t="s">
        <x:v>5013</x:v>
      </x:c>
      <x:c r="H3547" s="1" t="s">
        <x:v>5014</x:v>
      </x:c>
      <x:c r="I3547" s="1" t="s">
        <x:v>5014</x:v>
      </x:c>
      <x:c r="J3547" s="1" t="n">
        <x:v>1.1</x:v>
      </x:c>
      <x:c r="K3547" s="1" t="n">
        <x:v>1.6</x:v>
      </x:c>
      <x:c r="L3547" s="15" t="n">
        <x:v>79.2</x:v>
      </x:c>
      <x:c r="M3547" s="11" t="b">
        <x:f aca="0">TRUE()</x:f>
        <x:v>1</x:v>
      </x:c>
      <x:c r="N3547" s="11" t="b">
        <x:f aca="0">FALSE()</x:f>
        <x:v>0</x:v>
      </x:c>
      <x:c r="O3547" s="1" t="s">
        <x:v>5015</x:v>
      </x:c>
      <x:c r="P3547" s="11" t="b">
        <x:f aca="0">FALSE()</x:f>
        <x:v>0</x:v>
      </x:c>
    </x:row>
    <x:row r="3548" ht="15" hidden="0" customHeight="1">
      <x:c r="A3548" s="1" t="s">
        <x:v>8707</x:v>
      </x:c>
      <x:c r="B3548" s="1" t="s">
        <x:v>1600</x:v>
      </x:c>
      <x:c r="C3548" s="14" t="n">
        <x:v>46059</x:v>
      </x:c>
      <x:c r="D3548" s="1" t="s">
        <x:v>5010</x:v>
      </x:c>
      <x:c r="E3548" s="1" t="s">
        <x:v>5011</x:v>
      </x:c>
      <x:c r="F3548" s="1" t="s">
        <x:v>5012</x:v>
      </x:c>
      <x:c r="G3548" s="1" t="s">
        <x:v>5013</x:v>
      </x:c>
      <x:c r="H3548" s="1" t="s">
        <x:v>5014</x:v>
      </x:c>
      <x:c r="I3548" s="1" t="s">
        <x:v>5014</x:v>
      </x:c>
      <x:c r="J3548" s="1" t="n">
        <x:v>0.5</x:v>
      </x:c>
      <x:c r="K3548" s="1" t="n">
        <x:v>2.1</x:v>
      </x:c>
      <x:c r="L3548" s="15" t="n">
        <x:v>36</x:v>
      </x:c>
      <x:c r="M3548" s="11" t="b">
        <x:f aca="0">TRUE()</x:f>
        <x:v>1</x:v>
      </x:c>
      <x:c r="N3548" s="11" t="b">
        <x:f aca="0">FALSE()</x:f>
        <x:v>0</x:v>
      </x:c>
      <x:c r="O3548" s="1" t="s">
        <x:v>5015</x:v>
      </x:c>
      <x:c r="P3548" s="11" t="b">
        <x:f aca="0">FALSE()</x:f>
        <x:v>0</x:v>
      </x:c>
    </x:row>
    <x:row r="3549" ht="15" hidden="0" customHeight="1">
      <x:c r="A3549" s="1" t="s">
        <x:v>8708</x:v>
      </x:c>
      <x:c r="B3549" s="1" t="s">
        <x:v>1602</x:v>
      </x:c>
      <x:c r="C3549" s="14" t="n">
        <x:v>45576</x:v>
      </x:c>
      <x:c r="D3549" s="1" t="s">
        <x:v>5018</x:v>
      </x:c>
      <x:c r="E3549" s="1" t="s">
        <x:v>5019</x:v>
      </x:c>
      <x:c r="F3549" s="1" t="s">
        <x:v>5020</x:v>
      </x:c>
      <x:c r="G3549" s="1" t="s">
        <x:v>5021</x:v>
      </x:c>
      <x:c r="H3549" s="1" t="s">
        <x:v>5022</x:v>
      </x:c>
      <x:c r="I3549" s="1" t="s">
        <x:v>5131</x:v>
      </x:c>
      <x:c r="J3549" s="1" t="n">
        <x:v>1.6</x:v>
      </x:c>
      <x:c r="K3549" s="1" t="n">
        <x:v>3.2</x:v>
      </x:c>
      <x:c r="L3549" s="15" t="n">
        <x:v>290.36</x:v>
      </x:c>
      <x:c r="M3549" s="11" t="b">
        <x:f aca="0">TRUE()</x:f>
        <x:v>1</x:v>
      </x:c>
      <x:c r="N3549" s="11" t="b">
        <x:f aca="0">FALSE()</x:f>
        <x:v>0</x:v>
      </x:c>
      <x:c r="O3549" s="1" t="s">
        <x:v>5098</x:v>
      </x:c>
      <x:c r="P3549" s="11" t="b">
        <x:f aca="0">FALSE()</x:f>
        <x:v>0</x:v>
      </x:c>
    </x:row>
    <x:row r="3550" ht="15" hidden="0" customHeight="1">
      <x:c r="A3550" s="1" t="s">
        <x:v>8709</x:v>
      </x:c>
      <x:c r="B3550" s="1" t="s">
        <x:v>1602</x:v>
      </x:c>
      <x:c r="C3550" s="14" t="n">
        <x:v>45755</x:v>
      </x:c>
      <x:c r="D3550" s="1" t="s">
        <x:v>5010</x:v>
      </x:c>
      <x:c r="E3550" s="1" t="s">
        <x:v>5011</x:v>
      </x:c>
      <x:c r="F3550" s="1" t="s">
        <x:v>5012</x:v>
      </x:c>
      <x:c r="G3550" s="1" t="s">
        <x:v>5013</x:v>
      </x:c>
      <x:c r="H3550" s="1" t="s">
        <x:v>5014</x:v>
      </x:c>
      <x:c r="I3550" s="1" t="s">
        <x:v>5014</x:v>
      </x:c>
      <x:c r="J3550" s="1" t="n">
        <x:v>1.3</x:v>
      </x:c>
      <x:c r="K3550" s="1" t="n">
        <x:v>1.1</x:v>
      </x:c>
      <x:c r="L3550" s="15" t="n">
        <x:v>93.6</x:v>
      </x:c>
      <x:c r="M3550" s="11" t="b">
        <x:f aca="0">TRUE()</x:f>
        <x:v>1</x:v>
      </x:c>
      <x:c r="N3550" s="11" t="b">
        <x:f aca="0">FALSE()</x:f>
        <x:v>0</x:v>
      </x:c>
      <x:c r="O3550" s="1" t="s">
        <x:v>5015</x:v>
      </x:c>
      <x:c r="P3550" s="11" t="b">
        <x:f aca="0">FALSE()</x:f>
        <x:v>0</x:v>
      </x:c>
    </x:row>
    <x:row r="3551" ht="15" hidden="0" customHeight="1">
      <x:c r="A3551" s="1" t="s">
        <x:v>8710</x:v>
      </x:c>
      <x:c r="B3551" s="1" t="s">
        <x:v>1602</x:v>
      </x:c>
      <x:c r="C3551" s="14" t="n">
        <x:v>45933</x:v>
      </x:c>
      <x:c r="D3551" s="1" t="s">
        <x:v>5054</x:v>
      </x:c>
      <x:c r="E3551" s="1" t="s">
        <x:v>5055</x:v>
      </x:c>
      <x:c r="F3551" s="1" t="s">
        <x:v>5012</x:v>
      </x:c>
      <x:c r="G3551" s="1" t="s">
        <x:v>5013</x:v>
      </x:c>
      <x:c r="H3551" s="1" t="s">
        <x:v>5014</x:v>
      </x:c>
      <x:c r="I3551" s="1" t="s">
        <x:v>5014</x:v>
      </x:c>
      <x:c r="J3551" s="1" t="n">
        <x:v>1.3</x:v>
      </x:c>
      <x:c r="K3551" s="1" t="n">
        <x:v>1.6</x:v>
      </x:c>
      <x:c r="L3551" s="15" t="n">
        <x:v>93.6</x:v>
      </x:c>
      <x:c r="M3551" s="11" t="b">
        <x:f aca="0">TRUE()</x:f>
        <x:v>1</x:v>
      </x:c>
      <x:c r="N3551" s="11" t="b">
        <x:f aca="0">FALSE()</x:f>
        <x:v>0</x:v>
      </x:c>
      <x:c r="O3551" s="1" t="s">
        <x:v>5015</x:v>
      </x:c>
      <x:c r="P3551" s="11" t="b">
        <x:f aca="0">FALSE()</x:f>
        <x:v>0</x:v>
      </x:c>
    </x:row>
    <x:row r="3552" ht="15" hidden="0" customHeight="1">
      <x:c r="A3552" s="1" t="s">
        <x:v>8711</x:v>
      </x:c>
      <x:c r="B3552" s="1" t="s">
        <x:v>1602</x:v>
      </x:c>
      <x:c r="C3552" s="14" t="n">
        <x:v>45991</x:v>
      </x:c>
      <x:c r="D3552" s="1" t="s">
        <x:v>5010</x:v>
      </x:c>
      <x:c r="E3552" s="1" t="s">
        <x:v>5011</x:v>
      </x:c>
      <x:c r="F3552" s="1" t="s">
        <x:v>5012</x:v>
      </x:c>
      <x:c r="G3552" s="1" t="s">
        <x:v>5013</x:v>
      </x:c>
      <x:c r="H3552" s="1" t="s">
        <x:v>5014</x:v>
      </x:c>
      <x:c r="I3552" s="1" t="s">
        <x:v>5014</x:v>
      </x:c>
      <x:c r="J3552" s="1" t="n">
        <x:v>1.1</x:v>
      </x:c>
      <x:c r="K3552" s="1" t="n">
        <x:v>1.8</x:v>
      </x:c>
      <x:c r="L3552" s="15" t="n">
        <x:v>79.2</x:v>
      </x:c>
      <x:c r="M3552" s="11" t="b">
        <x:f aca="0">TRUE()</x:f>
        <x:v>1</x:v>
      </x:c>
      <x:c r="N3552" s="11" t="b">
        <x:f aca="0">FALSE()</x:f>
        <x:v>0</x:v>
      </x:c>
      <x:c r="O3552" s="1" t="s">
        <x:v>5015</x:v>
      </x:c>
      <x:c r="P3552" s="11" t="b">
        <x:f aca="0">FALSE()</x:f>
        <x:v>0</x:v>
      </x:c>
    </x:row>
    <x:row r="3553" ht="15" hidden="0" customHeight="1">
      <x:c r="A3553" s="1" t="s">
        <x:v>8712</x:v>
      </x:c>
      <x:c r="B3553" s="1" t="s">
        <x:v>1603</x:v>
      </x:c>
      <x:c r="C3553" s="14" t="n">
        <x:v>45527</x:v>
      </x:c>
      <x:c r="D3553" s="1" t="s">
        <x:v>5018</x:v>
      </x:c>
      <x:c r="E3553" s="1" t="s">
        <x:v>5232</x:v>
      </x:c>
      <x:c r="F3553" s="1" t="s">
        <x:v>5066</x:v>
      </x:c>
      <x:c r="G3553" s="1" t="s">
        <x:v>5067</x:v>
      </x:c>
      <x:c r="H3553" s="1" t="s">
        <x:v>5031</x:v>
      </x:c>
      <x:c r="I3553" s="1" t="s">
        <x:v>5100</x:v>
      </x:c>
      <x:c r="J3553" s="1" t="n">
        <x:v>2.1</x:v>
      </x:c>
      <x:c r="K3553" s="1" t="n">
        <x:v>6.1</x:v>
      </x:c>
      <x:c r="L3553" s="15" t="n">
        <x:v>580.13</x:v>
      </x:c>
      <x:c r="M3553" s="11" t="b">
        <x:f aca="0">TRUE()</x:f>
        <x:v>1</x:v>
      </x:c>
      <x:c r="N3553" s="11" t="b">
        <x:f aca="0">FALSE()</x:f>
        <x:v>0</x:v>
      </x:c>
      <x:c r="O3553" s="1" t="s">
        <x:v>5073</x:v>
      </x:c>
      <x:c r="P3553" s="11" t="b">
        <x:f aca="0">FALSE()</x:f>
        <x:v>0</x:v>
      </x:c>
    </x:row>
    <x:row r="3554" ht="15" hidden="0" customHeight="1">
      <x:c r="A3554" s="1" t="s">
        <x:v>8713</x:v>
      </x:c>
      <x:c r="B3554" s="1" t="s">
        <x:v>1603</x:v>
      </x:c>
      <x:c r="C3554" s="14" t="n">
        <x:v>46090</x:v>
      </x:c>
      <x:c r="D3554" s="1" t="s">
        <x:v>5010</x:v>
      </x:c>
      <x:c r="E3554" s="1" t="s">
        <x:v>5011</x:v>
      </x:c>
      <x:c r="F3554" s="1" t="s">
        <x:v>5012</x:v>
      </x:c>
      <x:c r="G3554" s="1" t="s">
        <x:v>5013</x:v>
      </x:c>
      <x:c r="H3554" s="1" t="s">
        <x:v>5014</x:v>
      </x:c>
      <x:c r="I3554" s="1" t="s">
        <x:v>5014</x:v>
      </x:c>
      <x:c r="J3554" s="1" t="n">
        <x:v>1.2</x:v>
      </x:c>
      <x:c r="K3554" s="1" t="n">
        <x:v>1.7</x:v>
      </x:c>
      <x:c r="L3554" s="15" t="n">
        <x:v>86.4</x:v>
      </x:c>
      <x:c r="M3554" s="11" t="b">
        <x:f aca="0">FALSE()</x:f>
        <x:v>0</x:v>
      </x:c>
      <x:c r="N3554" s="11" t="b">
        <x:f aca="0">FALSE()</x:f>
        <x:v>0</x:v>
      </x:c>
      <x:c r="O3554" s="1" t="s">
        <x:v>5015</x:v>
      </x:c>
      <x:c r="P3554" s="11" t="b">
        <x:f aca="0">FALSE()</x:f>
        <x:v>0</x:v>
      </x:c>
    </x:row>
    <x:row r="3555" ht="15" hidden="0" customHeight="1">
      <x:c r="A3555" s="1" t="s">
        <x:v>8714</x:v>
      </x:c>
      <x:c r="B3555" s="1" t="s">
        <x:v>1603</x:v>
      </x:c>
      <x:c r="C3555" s="14" t="n">
        <x:v>46142</x:v>
      </x:c>
      <x:c r="D3555" s="1" t="s">
        <x:v>5010</x:v>
      </x:c>
      <x:c r="E3555" s="1" t="s">
        <x:v>5011</x:v>
      </x:c>
      <x:c r="F3555" s="1" t="s">
        <x:v>5012</x:v>
      </x:c>
      <x:c r="G3555" s="1" t="s">
        <x:v>5013</x:v>
      </x:c>
      <x:c r="H3555" s="1" t="s">
        <x:v>5014</x:v>
      </x:c>
      <x:c r="I3555" s="1" t="s">
        <x:v>5014</x:v>
      </x:c>
      <x:c r="J3555" s="1" t="n">
        <x:v>1.7</x:v>
      </x:c>
      <x:c r="K3555" s="1" t="n">
        <x:v>1.4</x:v>
      </x:c>
      <x:c r="L3555" s="15" t="n">
        <x:v>122.4</x:v>
      </x:c>
      <x:c r="M3555" s="11" t="b">
        <x:f aca="0">TRUE()</x:f>
        <x:v>1</x:v>
      </x:c>
      <x:c r="N3555" s="11" t="b">
        <x:f aca="0">FALSE()</x:f>
        <x:v>0</x:v>
      </x:c>
      <x:c r="O3555" s="1" t="s">
        <x:v>5015</x:v>
      </x:c>
      <x:c r="P3555" s="11" t="b">
        <x:f aca="0">FALSE()</x:f>
        <x:v>0</x:v>
      </x:c>
    </x:row>
    <x:row r="3556" ht="15" hidden="0" customHeight="1">
      <x:c r="A3556" s="1" t="s">
        <x:v>8715</x:v>
      </x:c>
      <x:c r="B3556" s="1" t="s">
        <x:v>4425</x:v>
      </x:c>
      <x:c r="C3556" s="14" t="n">
        <x:v>45390</x:v>
      </x:c>
      <x:c r="D3556" s="1" t="s">
        <x:v>5018</x:v>
      </x:c>
      <x:c r="E3556" s="1" t="s">
        <x:v>5019</x:v>
      </x:c>
      <x:c r="F3556" s="1" t="s">
        <x:v>5020</x:v>
      </x:c>
      <x:c r="G3556" s="1" t="s">
        <x:v>5021</x:v>
      </x:c>
      <x:c r="H3556" s="1" t="s">
        <x:v>5031</x:v>
      </x:c>
      <x:c r="I3556" s="1" t="s">
        <x:v>5032</x:v>
      </x:c>
      <x:c r="J3556" s="1" t="n">
        <x:v>1</x:v>
      </x:c>
      <x:c r="K3556" s="1" t="n">
        <x:v>9.2</x:v>
      </x:c>
      <x:c r="L3556" s="15" t="n">
        <x:v>475.31</x:v>
      </x:c>
      <x:c r="M3556" s="11" t="b">
        <x:f aca="0">TRUE()</x:f>
        <x:v>1</x:v>
      </x:c>
      <x:c r="N3556" s="11" t="b">
        <x:f aca="0">FALSE()</x:f>
        <x:v>0</x:v>
      </x:c>
      <x:c r="O3556" s="1" t="s">
        <x:v>5068</x:v>
      </x:c>
      <x:c r="P3556" s="11" t="b">
        <x:f aca="0">FALSE()</x:f>
        <x:v>0</x:v>
      </x:c>
    </x:row>
    <x:row r="3557" ht="15" hidden="0" customHeight="1">
      <x:c r="A3557" s="1" t="s">
        <x:v>8716</x:v>
      </x:c>
      <x:c r="B3557" s="1" t="s">
        <x:v>4425</x:v>
      </x:c>
      <x:c r="C3557" s="14" t="n">
        <x:v>45427</x:v>
      </x:c>
      <x:c r="D3557" s="1" t="s">
        <x:v>5018</x:v>
      </x:c>
      <x:c r="E3557" s="1" t="s">
        <x:v>5232</x:v>
      </x:c>
      <x:c r="F3557" s="1" t="s">
        <x:v>5066</x:v>
      </x:c>
      <x:c r="G3557" s="1" t="s">
        <x:v>5067</x:v>
      </x:c>
      <x:c r="H3557" s="1" t="s">
        <x:v>5031</x:v>
      </x:c>
      <x:c r="I3557" s="1" t="s">
        <x:v>5044</x:v>
      </x:c>
      <x:c r="J3557" s="1" t="n">
        <x:v>0.5</x:v>
      </x:c>
      <x:c r="K3557" s="1" t="n">
        <x:v>11.4</x:v>
      </x:c>
      <x:c r="L3557" s="15" t="n">
        <x:v>141.02</x:v>
      </x:c>
      <x:c r="M3557" s="11" t="b">
        <x:f aca="0">TRUE()</x:f>
        <x:v>1</x:v>
      </x:c>
      <x:c r="N3557" s="11" t="b">
        <x:f aca="0">FALSE()</x:f>
        <x:v>0</x:v>
      </x:c>
      <x:c r="O3557" s="1" t="s">
        <x:v>5033</x:v>
      </x:c>
      <x:c r="P3557" s="11" t="b">
        <x:f aca="0">FALSE()</x:f>
        <x:v>0</x:v>
      </x:c>
    </x:row>
    <x:row r="3558" ht="15" hidden="0" customHeight="1">
      <x:c r="A3558" s="1" t="s">
        <x:v>8717</x:v>
      </x:c>
      <x:c r="B3558" s="1" t="s">
        <x:v>4425</x:v>
      </x:c>
      <x:c r="C3558" s="14" t="n">
        <x:v>45542</x:v>
      </x:c>
      <x:c r="D3558" s="1" t="s">
        <x:v>5010</x:v>
      </x:c>
      <x:c r="E3558" s="1" t="s">
        <x:v>5011</x:v>
      </x:c>
      <x:c r="F3558" s="1" t="s">
        <x:v>5012</x:v>
      </x:c>
      <x:c r="G3558" s="1" t="s">
        <x:v>5013</x:v>
      </x:c>
      <x:c r="H3558" s="1" t="s">
        <x:v>5014</x:v>
      </x:c>
      <x:c r="I3558" s="1" t="s">
        <x:v>5014</x:v>
      </x:c>
      <x:c r="J3558" s="1" t="n">
        <x:v>1.7</x:v>
      </x:c>
      <x:c r="K3558" s="1" t="n">
        <x:v>1.7</x:v>
      </x:c>
      <x:c r="L3558" s="15" t="n">
        <x:v>122.4</x:v>
      </x:c>
      <x:c r="M3558" s="11" t="b">
        <x:f aca="0">TRUE()</x:f>
        <x:v>1</x:v>
      </x:c>
      <x:c r="N3558" s="11" t="b">
        <x:f aca="0">FALSE()</x:f>
        <x:v>0</x:v>
      </x:c>
      <x:c r="O3558" s="1" t="s">
        <x:v>5015</x:v>
      </x:c>
      <x:c r="P3558" s="11" t="b">
        <x:f aca="0">FALSE()</x:f>
        <x:v>0</x:v>
      </x:c>
    </x:row>
    <x:row r="3559" ht="15" hidden="0" customHeight="1">
      <x:c r="A3559" s="1" t="s">
        <x:v>8718</x:v>
      </x:c>
      <x:c r="B3559" s="1" t="s">
        <x:v>4425</x:v>
      </x:c>
      <x:c r="C3559" s="14" t="n">
        <x:v>45587</x:v>
      </x:c>
      <x:c r="D3559" s="1" t="s">
        <x:v>5010</x:v>
      </x:c>
      <x:c r="E3559" s="1" t="s">
        <x:v>5011</x:v>
      </x:c>
      <x:c r="F3559" s="1" t="s">
        <x:v>5012</x:v>
      </x:c>
      <x:c r="G3559" s="1" t="s">
        <x:v>5013</x:v>
      </x:c>
      <x:c r="H3559" s="1" t="s">
        <x:v>5014</x:v>
      </x:c>
      <x:c r="I3559" s="1" t="s">
        <x:v>5014</x:v>
      </x:c>
      <x:c r="J3559" s="1" t="n">
        <x:v>1.1</x:v>
      </x:c>
      <x:c r="K3559" s="1" t="n">
        <x:v>0.7</x:v>
      </x:c>
      <x:c r="L3559" s="15" t="n">
        <x:v>79.2</x:v>
      </x:c>
      <x:c r="M3559" s="11" t="b">
        <x:f aca="0">TRUE()</x:f>
        <x:v>1</x:v>
      </x:c>
      <x:c r="N3559" s="11" t="b">
        <x:f aca="0">FALSE()</x:f>
        <x:v>0</x:v>
      </x:c>
      <x:c r="O3559" s="1" t="s">
        <x:v>5015</x:v>
      </x:c>
      <x:c r="P3559" s="11" t="b">
        <x:f aca="0">FALSE()</x:f>
        <x:v>0</x:v>
      </x:c>
    </x:row>
    <x:row r="3560" ht="15" hidden="0" customHeight="1">
      <x:c r="A3560" s="1" t="s">
        <x:v>8719</x:v>
      </x:c>
      <x:c r="B3560" s="1" t="s">
        <x:v>4425</x:v>
      </x:c>
      <x:c r="C3560" s="14" t="n">
        <x:v>45909</x:v>
      </x:c>
      <x:c r="D3560" s="1" t="s">
        <x:v>5018</x:v>
      </x:c>
      <x:c r="E3560" s="1" t="s">
        <x:v>5041</x:v>
      </x:c>
      <x:c r="F3560" s="1" t="s">
        <x:v>5042</x:v>
      </x:c>
      <x:c r="G3560" s="1" t="s">
        <x:v>5043</x:v>
      </x:c>
      <x:c r="H3560" s="1" t="s">
        <x:v>5031</x:v>
      </x:c>
      <x:c r="I3560" s="1" t="s">
        <x:v>5152</x:v>
      </x:c>
      <x:c r="J3560" s="1" t="n">
        <x:v>0.9</x:v>
      </x:c>
      <x:c r="K3560" s="1" t="n">
        <x:v>3.7</x:v>
      </x:c>
      <x:c r="L3560" s="15" t="n">
        <x:v>576.13</x:v>
      </x:c>
      <x:c r="M3560" s="11" t="b">
        <x:f aca="0">TRUE()</x:f>
        <x:v>1</x:v>
      </x:c>
      <x:c r="N3560" s="11" t="b">
        <x:f aca="0">FALSE()</x:f>
        <x:v>0</x:v>
      </x:c>
      <x:c r="O3560" s="1" t="s">
        <x:v>5033</x:v>
      </x:c>
      <x:c r="P3560" s="11" t="b">
        <x:f aca="0">FALSE()</x:f>
        <x:v>0</x:v>
      </x:c>
    </x:row>
    <x:row r="3561" ht="15" hidden="0" customHeight="1">
      <x:c r="A3561" s="1" t="s">
        <x:v>8720</x:v>
      </x:c>
      <x:c r="B3561" s="1" t="s">
        <x:v>4428</x:v>
      </x:c>
      <x:c r="C3561" s="14" t="n">
        <x:v>45322</x:v>
      </x:c>
      <x:c r="D3561" s="1" t="s">
        <x:v>5010</x:v>
      </x:c>
      <x:c r="E3561" s="1" t="s">
        <x:v>5011</x:v>
      </x:c>
      <x:c r="F3561" s="1" t="s">
        <x:v>5012</x:v>
      </x:c>
      <x:c r="G3561" s="1" t="s">
        <x:v>5013</x:v>
      </x:c>
      <x:c r="H3561" s="1" t="s">
        <x:v>5014</x:v>
      </x:c>
      <x:c r="I3561" s="1" t="s">
        <x:v>5014</x:v>
      </x:c>
      <x:c r="J3561" s="1" t="n">
        <x:v>1.6</x:v>
      </x:c>
      <x:c r="K3561" s="1" t="n">
        <x:v>2.6</x:v>
      </x:c>
      <x:c r="L3561" s="15" t="n">
        <x:v>115.2</x:v>
      </x:c>
      <x:c r="M3561" s="11" t="b">
        <x:f aca="0">FALSE()</x:f>
        <x:v>0</x:v>
      </x:c>
      <x:c r="N3561" s="11" t="b">
        <x:f aca="0">FALSE()</x:f>
        <x:v>0</x:v>
      </x:c>
      <x:c r="O3561" s="1" t="s">
        <x:v>5015</x:v>
      </x:c>
      <x:c r="P3561" s="11" t="b">
        <x:f aca="0">FALSE()</x:f>
        <x:v>0</x:v>
      </x:c>
    </x:row>
    <x:row r="3562" ht="15" hidden="0" customHeight="1">
      <x:c r="A3562" s="1" t="s">
        <x:v>8721</x:v>
      </x:c>
      <x:c r="B3562" s="1" t="s">
        <x:v>4428</x:v>
      </x:c>
      <x:c r="C3562" s="14" t="n">
        <x:v>45533</x:v>
      </x:c>
      <x:c r="D3562" s="1" t="s">
        <x:v>5010</x:v>
      </x:c>
      <x:c r="E3562" s="1" t="s">
        <x:v>5011</x:v>
      </x:c>
      <x:c r="F3562" s="1" t="s">
        <x:v>5012</x:v>
      </x:c>
      <x:c r="G3562" s="1" t="s">
        <x:v>5013</x:v>
      </x:c>
      <x:c r="H3562" s="1" t="s">
        <x:v>5014</x:v>
      </x:c>
      <x:c r="I3562" s="1" t="s">
        <x:v>5014</x:v>
      </x:c>
      <x:c r="J3562" s="1" t="n">
        <x:v>1.1</x:v>
      </x:c>
      <x:c r="K3562" s="1" t="n">
        <x:v>1.4</x:v>
      </x:c>
      <x:c r="L3562" s="15" t="n">
        <x:v>79.2</x:v>
      </x:c>
      <x:c r="M3562" s="11" t="b">
        <x:f aca="0">TRUE()</x:f>
        <x:v>1</x:v>
      </x:c>
      <x:c r="N3562" s="11" t="b">
        <x:f aca="0">FALSE()</x:f>
        <x:v>0</x:v>
      </x:c>
      <x:c r="O3562" s="1" t="s">
        <x:v>5015</x:v>
      </x:c>
      <x:c r="P3562" s="11" t="b">
        <x:f aca="0">FALSE()</x:f>
        <x:v>0</x:v>
      </x:c>
    </x:row>
    <x:row r="3563" ht="15" hidden="0" customHeight="1">
      <x:c r="A3563" s="1" t="s">
        <x:v>8722</x:v>
      </x:c>
      <x:c r="B3563" s="1" t="s">
        <x:v>4428</x:v>
      </x:c>
      <x:c r="C3563" s="14" t="n">
        <x:v>45633</x:v>
      </x:c>
      <x:c r="D3563" s="1" t="s">
        <x:v>5010</x:v>
      </x:c>
      <x:c r="E3563" s="1" t="s">
        <x:v>5011</x:v>
      </x:c>
      <x:c r="F3563" s="1" t="s">
        <x:v>5012</x:v>
      </x:c>
      <x:c r="G3563" s="1" t="s">
        <x:v>5013</x:v>
      </x:c>
      <x:c r="H3563" s="1" t="s">
        <x:v>5014</x:v>
      </x:c>
      <x:c r="I3563" s="1" t="s">
        <x:v>5014</x:v>
      </x:c>
      <x:c r="J3563" s="1" t="n">
        <x:v>1.7</x:v>
      </x:c>
      <x:c r="K3563" s="1" t="n">
        <x:v>2.6</x:v>
      </x:c>
      <x:c r="L3563" s="15" t="n">
        <x:v>122.4</x:v>
      </x:c>
      <x:c r="M3563" s="11" t="b">
        <x:f aca="0">TRUE()</x:f>
        <x:v>1</x:v>
      </x:c>
      <x:c r="N3563" s="11" t="b">
        <x:f aca="0">FALSE()</x:f>
        <x:v>0</x:v>
      </x:c>
      <x:c r="O3563" s="1" t="s">
        <x:v>5015</x:v>
      </x:c>
      <x:c r="P3563" s="11" t="b">
        <x:f aca="0">FALSE()</x:f>
        <x:v>0</x:v>
      </x:c>
    </x:row>
    <x:row r="3564" ht="15" hidden="0" customHeight="1">
      <x:c r="A3564" s="1" t="s">
        <x:v>8723</x:v>
      </x:c>
      <x:c r="B3564" s="1" t="s">
        <x:v>4428</x:v>
      </x:c>
      <x:c r="C3564" s="14" t="n">
        <x:v>45928</x:v>
      </x:c>
      <x:c r="D3564" s="1" t="s">
        <x:v>5018</x:v>
      </x:c>
      <x:c r="E3564" s="1" t="s">
        <x:v>5189</x:v>
      </x:c>
      <x:c r="F3564" s="1" t="s">
        <x:v>5071</x:v>
      </x:c>
      <x:c r="G3564" s="1" t="s">
        <x:v>5072</x:v>
      </x:c>
      <x:c r="H3564" s="1" t="s">
        <x:v>5031</x:v>
      </x:c>
      <x:c r="I3564" s="1" t="s">
        <x:v>5023</x:v>
      </x:c>
      <x:c r="J3564" s="1" t="n">
        <x:v>3.9</x:v>
      </x:c>
      <x:c r="K3564" s="1" t="n">
        <x:v>17.6</x:v>
      </x:c>
      <x:c r="L3564" s="15" t="n">
        <x:v>588.75</x:v>
      </x:c>
      <x:c r="M3564" s="11" t="b">
        <x:f aca="0">TRUE()</x:f>
        <x:v>1</x:v>
      </x:c>
      <x:c r="N3564" s="11" t="b">
        <x:f aca="0">FALSE()</x:f>
        <x:v>0</x:v>
      </x:c>
      <x:c r="O3564" s="1" t="s">
        <x:v>5033</x:v>
      </x:c>
      <x:c r="P3564" s="11" t="b">
        <x:f aca="0">FALSE()</x:f>
        <x:v>0</x:v>
      </x:c>
    </x:row>
    <x:row r="3565" ht="15" hidden="0" customHeight="1">
      <x:c r="A3565" s="1" t="s">
        <x:v>8724</x:v>
      </x:c>
      <x:c r="B3565" s="1" t="s">
        <x:v>4428</x:v>
      </x:c>
      <x:c r="C3565" s="14" t="n">
        <x:v>45974</x:v>
      </x:c>
      <x:c r="D3565" s="1" t="s">
        <x:v>5018</x:v>
      </x:c>
      <x:c r="E3565" s="1" t="s">
        <x:v>5130</x:v>
      </x:c>
      <x:c r="F3565" s="1" t="s">
        <x:v>5111</x:v>
      </x:c>
      <x:c r="G3565" s="1" t="s">
        <x:v>5112</x:v>
      </x:c>
      <x:c r="H3565" s="1" t="s">
        <x:v>5031</x:v>
      </x:c>
      <x:c r="I3565" s="1" t="s">
        <x:v>5014</x:v>
      </x:c>
      <x:c r="J3565" s="1" t="n">
        <x:v>3.1</x:v>
      </x:c>
      <x:c r="K3565" s="1" t="n">
        <x:v>13.3</x:v>
      </x:c>
      <x:c r="L3565" s="15" t="n">
        <x:v>223.2</x:v>
      </x:c>
      <x:c r="M3565" s="11" t="b">
        <x:f aca="0">FALSE()</x:f>
        <x:v>0</x:v>
      </x:c>
      <x:c r="N3565" s="11" t="b">
        <x:f aca="0">FALSE()</x:f>
        <x:v>0</x:v>
      </x:c>
      <x:c r="O3565" s="1" t="s">
        <x:v>5068</x:v>
      </x:c>
      <x:c r="P3565" s="11" t="b">
        <x:f aca="0">FALSE()</x:f>
        <x:v>0</x:v>
      </x:c>
    </x:row>
    <x:row r="3566" ht="15" hidden="0" customHeight="1">
      <x:c r="A3566" s="1" t="s">
        <x:v>8725</x:v>
      </x:c>
      <x:c r="B3566" s="1" t="s">
        <x:v>1604</x:v>
      </x:c>
      <x:c r="C3566" s="14" t="n">
        <x:v>45422</x:v>
      </x:c>
      <x:c r="D3566" s="1" t="s">
        <x:v>5018</x:v>
      </x:c>
      <x:c r="E3566" s="1" t="s">
        <x:v>5116</x:v>
      </x:c>
      <x:c r="F3566" s="1" t="s">
        <x:v>5029</x:v>
      </x:c>
      <x:c r="G3566" s="1" t="s">
        <x:v>5030</x:v>
      </x:c>
      <x:c r="H3566" s="1" t="s">
        <x:v>5031</x:v>
      </x:c>
      <x:c r="I3566" s="1" t="s">
        <x:v>5023</x:v>
      </x:c>
      <x:c r="J3566" s="1" t="n">
        <x:v>0.3</x:v>
      </x:c>
      <x:c r="K3566" s="1" t="n">
        <x:v>4.3</x:v>
      </x:c>
      <x:c r="L3566" s="15" t="n">
        <x:v>326.81</x:v>
      </x:c>
      <x:c r="M3566" s="11" t="b">
        <x:f aca="0">TRUE()</x:f>
        <x:v>1</x:v>
      </x:c>
      <x:c r="N3566" s="11" t="b">
        <x:f aca="0">FALSE()</x:f>
        <x:v>0</x:v>
      </x:c>
      <x:c r="O3566" s="1" t="s">
        <x:v>5037</x:v>
      </x:c>
      <x:c r="P3566" s="11" t="b">
        <x:f aca="0">FALSE()</x:f>
        <x:v>0</x:v>
      </x:c>
    </x:row>
    <x:row r="3567" ht="15" hidden="0" customHeight="1">
      <x:c r="A3567" s="1" t="s">
        <x:v>8726</x:v>
      </x:c>
      <x:c r="B3567" s="1" t="s">
        <x:v>1604</x:v>
      </x:c>
      <x:c r="C3567" s="14" t="n">
        <x:v>45771</x:v>
      </x:c>
      <x:c r="D3567" s="1" t="s">
        <x:v>5010</x:v>
      </x:c>
      <x:c r="E3567" s="1" t="s">
        <x:v>5011</x:v>
      </x:c>
      <x:c r="F3567" s="1" t="s">
        <x:v>5012</x:v>
      </x:c>
      <x:c r="G3567" s="1" t="s">
        <x:v>5013</x:v>
      </x:c>
      <x:c r="H3567" s="1" t="s">
        <x:v>5014</x:v>
      </x:c>
      <x:c r="I3567" s="1" t="s">
        <x:v>5014</x:v>
      </x:c>
      <x:c r="J3567" s="1" t="n">
        <x:v>1.6</x:v>
      </x:c>
      <x:c r="K3567" s="1" t="n">
        <x:v>1.6</x:v>
      </x:c>
      <x:c r="L3567" s="15" t="n">
        <x:v>115.2</x:v>
      </x:c>
      <x:c r="M3567" s="11" t="b">
        <x:f aca="0">TRUE()</x:f>
        <x:v>1</x:v>
      </x:c>
      <x:c r="N3567" s="11" t="b">
        <x:f aca="0">FALSE()</x:f>
        <x:v>0</x:v>
      </x:c>
      <x:c r="O3567" s="1" t="s">
        <x:v>5015</x:v>
      </x:c>
      <x:c r="P3567" s="11" t="b">
        <x:f aca="0">FALSE()</x:f>
        <x:v>0</x:v>
      </x:c>
    </x:row>
    <x:row r="3568" ht="15" hidden="0" customHeight="1">
      <x:c r="A3568" s="1" t="s">
        <x:v>8727</x:v>
      </x:c>
      <x:c r="B3568" s="1" t="s">
        <x:v>1604</x:v>
      </x:c>
      <x:c r="C3568" s="14" t="n">
        <x:v>45957</x:v>
      </x:c>
      <x:c r="D3568" s="1" t="s">
        <x:v>5010</x:v>
      </x:c>
      <x:c r="E3568" s="1" t="s">
        <x:v>5011</x:v>
      </x:c>
      <x:c r="F3568" s="1" t="s">
        <x:v>5012</x:v>
      </x:c>
      <x:c r="G3568" s="1" t="s">
        <x:v>5013</x:v>
      </x:c>
      <x:c r="H3568" s="1" t="s">
        <x:v>5014</x:v>
      </x:c>
      <x:c r="I3568" s="1" t="s">
        <x:v>5014</x:v>
      </x:c>
      <x:c r="J3568" s="1" t="n">
        <x:v>1.2</x:v>
      </x:c>
      <x:c r="K3568" s="1" t="n">
        <x:v>1.5</x:v>
      </x:c>
      <x:c r="L3568" s="15" t="n">
        <x:v>86.4</x:v>
      </x:c>
      <x:c r="M3568" s="11" t="b">
        <x:f aca="0">TRUE()</x:f>
        <x:v>1</x:v>
      </x:c>
      <x:c r="N3568" s="11" t="b">
        <x:f aca="0">FALSE()</x:f>
        <x:v>0</x:v>
      </x:c>
      <x:c r="O3568" s="1" t="s">
        <x:v>5015</x:v>
      </x:c>
      <x:c r="P3568" s="11" t="b">
        <x:f aca="0">FALSE()</x:f>
        <x:v>0</x:v>
      </x:c>
    </x:row>
    <x:row r="3569" ht="15" hidden="0" customHeight="1">
      <x:c r="A3569" s="1" t="s">
        <x:v>8728</x:v>
      </x:c>
      <x:c r="B3569" s="1" t="s">
        <x:v>1604</x:v>
      </x:c>
      <x:c r="C3569" s="14" t="n">
        <x:v>46061</x:v>
      </x:c>
      <x:c r="D3569" s="1" t="s">
        <x:v>5018</x:v>
      </x:c>
      <x:c r="E3569" s="1" t="s">
        <x:v>5019</x:v>
      </x:c>
      <x:c r="F3569" s="1" t="s">
        <x:v>5020</x:v>
      </x:c>
      <x:c r="G3569" s="1" t="s">
        <x:v>5021</x:v>
      </x:c>
      <x:c r="H3569" s="1" t="s">
        <x:v>5022</x:v>
      </x:c>
      <x:c r="I3569" s="1" t="s">
        <x:v>5014</x:v>
      </x:c>
      <x:c r="J3569" s="1" t="n">
        <x:v>2.1</x:v>
      </x:c>
      <x:c r="K3569" s="1" t="n">
        <x:v>1</x:v>
      </x:c>
      <x:c r="L3569" s="15" t="n">
        <x:v>151.2</x:v>
      </x:c>
      <x:c r="M3569" s="11" t="b">
        <x:f aca="0">TRUE()</x:f>
        <x:v>1</x:v>
      </x:c>
      <x:c r="N3569" s="11" t="b">
        <x:f aca="0">FALSE()</x:f>
        <x:v>0</x:v>
      </x:c>
      <x:c r="O3569" s="1" t="s">
        <x:v>5037</x:v>
      </x:c>
      <x:c r="P3569" s="11" t="b">
        <x:f aca="0">FALSE()</x:f>
        <x:v>0</x:v>
      </x:c>
    </x:row>
    <x:row r="3570" ht="15" hidden="0" customHeight="1">
      <x:c r="A3570" s="1" t="s">
        <x:v>8729</x:v>
      </x:c>
      <x:c r="B3570" s="1" t="s">
        <x:v>1604</x:v>
      </x:c>
      <x:c r="C3570" s="14" t="n">
        <x:v>46136</x:v>
      </x:c>
      <x:c r="D3570" s="1" t="s">
        <x:v>5010</x:v>
      </x:c>
      <x:c r="E3570" s="1" t="s">
        <x:v>5011</x:v>
      </x:c>
      <x:c r="F3570" s="1" t="s">
        <x:v>5012</x:v>
      </x:c>
      <x:c r="G3570" s="1" t="s">
        <x:v>5013</x:v>
      </x:c>
      <x:c r="H3570" s="1" t="s">
        <x:v>5014</x:v>
      </x:c>
      <x:c r="I3570" s="1" t="s">
        <x:v>5014</x:v>
      </x:c>
      <x:c r="J3570" s="1" t="n">
        <x:v>1.3</x:v>
      </x:c>
      <x:c r="K3570" s="1" t="n">
        <x:v>1.8</x:v>
      </x:c>
      <x:c r="L3570" s="15" t="n">
        <x:v>93.6</x:v>
      </x:c>
      <x:c r="M3570" s="11" t="b">
        <x:f aca="0">TRUE()</x:f>
        <x:v>1</x:v>
      </x:c>
      <x:c r="N3570" s="11" t="b">
        <x:f aca="0">FALSE()</x:f>
        <x:v>0</x:v>
      </x:c>
      <x:c r="O3570" s="1" t="s">
        <x:v>5015</x:v>
      </x:c>
      <x:c r="P3570" s="11" t="b">
        <x:f aca="0">FALSE()</x:f>
        <x:v>0</x:v>
      </x:c>
    </x:row>
    <x:row r="3571" ht="15" hidden="0" customHeight="1">
      <x:c r="A3571" s="1" t="s">
        <x:v>8730</x:v>
      </x:c>
      <x:c r="B3571" s="1" t="s">
        <x:v>4433</x:v>
      </x:c>
      <x:c r="C3571" s="14" t="n">
        <x:v>45382</x:v>
      </x:c>
      <x:c r="D3571" s="1" t="s">
        <x:v>5010</x:v>
      </x:c>
      <x:c r="E3571" s="1" t="s">
        <x:v>5011</x:v>
      </x:c>
      <x:c r="F3571" s="1" t="s">
        <x:v>5012</x:v>
      </x:c>
      <x:c r="G3571" s="1" t="s">
        <x:v>5013</x:v>
      </x:c>
      <x:c r="H3571" s="1" t="s">
        <x:v>5014</x:v>
      </x:c>
      <x:c r="I3571" s="1" t="s">
        <x:v>5014</x:v>
      </x:c>
      <x:c r="J3571" s="1" t="n">
        <x:v>1</x:v>
      </x:c>
      <x:c r="K3571" s="1" t="n">
        <x:v>0.6</x:v>
      </x:c>
      <x:c r="L3571" s="15" t="n">
        <x:v>72</x:v>
      </x:c>
      <x:c r="M3571" s="11" t="b">
        <x:f aca="0">FALSE()</x:f>
        <x:v>0</x:v>
      </x:c>
      <x:c r="N3571" s="11" t="b">
        <x:f aca="0">FALSE()</x:f>
        <x:v>0</x:v>
      </x:c>
      <x:c r="O3571" s="1" t="s">
        <x:v>5015</x:v>
      </x:c>
      <x:c r="P3571" s="11" t="b">
        <x:f aca="0">FALSE()</x:f>
        <x:v>0</x:v>
      </x:c>
    </x:row>
    <x:row r="3572" ht="15" hidden="0" customHeight="1">
      <x:c r="A3572" s="1" t="s">
        <x:v>8731</x:v>
      </x:c>
      <x:c r="B3572" s="1" t="s">
        <x:v>4433</x:v>
      </x:c>
      <x:c r="C3572" s="14" t="n">
        <x:v>45409</x:v>
      </x:c>
      <x:c r="D3572" s="1" t="s">
        <x:v>5010</x:v>
      </x:c>
      <x:c r="E3572" s="1" t="s">
        <x:v>5011</x:v>
      </x:c>
      <x:c r="F3572" s="1" t="s">
        <x:v>5012</x:v>
      </x:c>
      <x:c r="G3572" s="1" t="s">
        <x:v>5013</x:v>
      </x:c>
      <x:c r="H3572" s="1" t="s">
        <x:v>5014</x:v>
      </x:c>
      <x:c r="I3572" s="1" t="s">
        <x:v>5014</x:v>
      </x:c>
      <x:c r="J3572" s="1" t="n">
        <x:v>1.6</x:v>
      </x:c>
      <x:c r="K3572" s="1" t="n">
        <x:v>1.1</x:v>
      </x:c>
      <x:c r="L3572" s="15" t="n">
        <x:v>115.2</x:v>
      </x:c>
      <x:c r="M3572" s="11" t="b">
        <x:f aca="0">FALSE()</x:f>
        <x:v>0</x:v>
      </x:c>
      <x:c r="N3572" s="11" t="b">
        <x:f aca="0">FALSE()</x:f>
        <x:v>0</x:v>
      </x:c>
      <x:c r="O3572" s="1" t="s">
        <x:v>5015</x:v>
      </x:c>
      <x:c r="P3572" s="11" t="b">
        <x:f aca="0">FALSE()</x:f>
        <x:v>0</x:v>
      </x:c>
    </x:row>
    <x:row r="3573" ht="15" hidden="0" customHeight="1">
      <x:c r="A3573" s="1" t="s">
        <x:v>8732</x:v>
      </x:c>
      <x:c r="B3573" s="1" t="s">
        <x:v>4433</x:v>
      </x:c>
      <x:c r="C3573" s="14" t="n">
        <x:v>45527</x:v>
      </x:c>
      <x:c r="D3573" s="1" t="s">
        <x:v>5018</x:v>
      </x:c>
      <x:c r="E3573" s="1" t="s">
        <x:v>5110</x:v>
      </x:c>
      <x:c r="F3573" s="1" t="s">
        <x:v>5111</x:v>
      </x:c>
      <x:c r="G3573" s="1" t="s">
        <x:v>5112</x:v>
      </x:c>
      <x:c r="H3573" s="1" t="s">
        <x:v>5036</x:v>
      </x:c>
      <x:c r="I3573" s="1" t="s">
        <x:v>5059</x:v>
      </x:c>
      <x:c r="J3573" s="1" t="n">
        <x:v>4.7</x:v>
      </x:c>
      <x:c r="K3573" s="1" t="n">
        <x:v>30.3</x:v>
      </x:c>
      <x:c r="L3573" s="15" t="n">
        <x:v>811.64</x:v>
      </x:c>
      <x:c r="M3573" s="11" t="b">
        <x:f aca="0">FALSE()</x:f>
        <x:v>0</x:v>
      </x:c>
      <x:c r="N3573" s="11" t="b">
        <x:f aca="0">FALSE()</x:f>
        <x:v>0</x:v>
      </x:c>
      <x:c r="O3573" s="1" t="s">
        <x:v>5033</x:v>
      </x:c>
      <x:c r="P3573" s="11" t="b">
        <x:f aca="0">TRUE()</x:f>
        <x:v>1</x:v>
      </x:c>
      <x:c r="Q3573" s="1" t="s">
        <x:v>8733</x:v>
      </x:c>
    </x:row>
    <x:row r="3574" ht="15" hidden="0" customHeight="1">
      <x:c r="A3574" s="1" t="s">
        <x:v>8734</x:v>
      </x:c>
      <x:c r="B3574" s="1" t="s">
        <x:v>4433</x:v>
      </x:c>
      <x:c r="C3574" s="14" t="n">
        <x:v>45688</x:v>
      </x:c>
      <x:c r="D3574" s="1" t="s">
        <x:v>5010</x:v>
      </x:c>
      <x:c r="E3574" s="1" t="s">
        <x:v>5011</x:v>
      </x:c>
      <x:c r="F3574" s="1" t="s">
        <x:v>5012</x:v>
      </x:c>
      <x:c r="G3574" s="1" t="s">
        <x:v>5013</x:v>
      </x:c>
      <x:c r="H3574" s="1" t="s">
        <x:v>5014</x:v>
      </x:c>
      <x:c r="I3574" s="1" t="s">
        <x:v>5014</x:v>
      </x:c>
      <x:c r="J3574" s="1" t="n">
        <x:v>1.6</x:v>
      </x:c>
      <x:c r="K3574" s="1" t="n">
        <x:v>1</x:v>
      </x:c>
      <x:c r="L3574" s="15" t="n">
        <x:v>115.2</x:v>
      </x:c>
      <x:c r="M3574" s="11" t="b">
        <x:f aca="0">TRUE()</x:f>
        <x:v>1</x:v>
      </x:c>
      <x:c r="N3574" s="11" t="b">
        <x:f aca="0">FALSE()</x:f>
        <x:v>0</x:v>
      </x:c>
      <x:c r="O3574" s="1" t="s">
        <x:v>5015</x:v>
      </x:c>
      <x:c r="P3574" s="11" t="b">
        <x:f aca="0">FALSE()</x:f>
        <x:v>0</x:v>
      </x:c>
    </x:row>
    <x:row r="3575" ht="15" hidden="0" customHeight="1">
      <x:c r="A3575" s="1" t="s">
        <x:v>8735</x:v>
      </x:c>
      <x:c r="B3575" s="1" t="s">
        <x:v>1605</x:v>
      </x:c>
      <x:c r="C3575" s="14" t="n">
        <x:v>45319</x:v>
      </x:c>
      <x:c r="D3575" s="1" t="s">
        <x:v>5018</x:v>
      </x:c>
      <x:c r="E3575" s="1" t="s">
        <x:v>5125</x:v>
      </x:c>
      <x:c r="F3575" s="1" t="s">
        <x:v>5111</x:v>
      </x:c>
      <x:c r="G3575" s="1" t="s">
        <x:v>5112</x:v>
      </x:c>
      <x:c r="H3575" s="1" t="s">
        <x:v>5036</x:v>
      </x:c>
      <x:c r="I3575" s="1" t="s">
        <x:v>5032</x:v>
      </x:c>
      <x:c r="J3575" s="1" t="n">
        <x:v>4.9</x:v>
      </x:c>
      <x:c r="K3575" s="1" t="n">
        <x:v>24.8</x:v>
      </x:c>
      <x:c r="L3575" s="15" t="n">
        <x:v>857.1</x:v>
      </x:c>
      <x:c r="M3575" s="11" t="b">
        <x:f aca="0">TRUE()</x:f>
        <x:v>1</x:v>
      </x:c>
      <x:c r="N3575" s="11" t="b">
        <x:f aca="0">FALSE()</x:f>
        <x:v>0</x:v>
      </x:c>
      <x:c r="O3575" s="1" t="s">
        <x:v>5024</x:v>
      </x:c>
      <x:c r="P3575" s="11" t="b">
        <x:f aca="0">FALSE()</x:f>
        <x:v>0</x:v>
      </x:c>
    </x:row>
    <x:row r="3576" ht="15" hidden="0" customHeight="1">
      <x:c r="A3576" s="1" t="s">
        <x:v>8736</x:v>
      </x:c>
      <x:c r="B3576" s="1" t="s">
        <x:v>1605</x:v>
      </x:c>
      <x:c r="C3576" s="14" t="n">
        <x:v>45340</x:v>
      </x:c>
      <x:c r="D3576" s="1" t="s">
        <x:v>5010</x:v>
      </x:c>
      <x:c r="E3576" s="1" t="s">
        <x:v>5011</x:v>
      </x:c>
      <x:c r="F3576" s="1" t="s">
        <x:v>5012</x:v>
      </x:c>
      <x:c r="G3576" s="1" t="s">
        <x:v>5013</x:v>
      </x:c>
      <x:c r="H3576" s="1" t="s">
        <x:v>5014</x:v>
      </x:c>
      <x:c r="I3576" s="1" t="s">
        <x:v>5014</x:v>
      </x:c>
      <x:c r="J3576" s="1" t="n">
        <x:v>0.3</x:v>
      </x:c>
      <x:c r="K3576" s="1" t="n">
        <x:v>1.4</x:v>
      </x:c>
      <x:c r="L3576" s="15" t="n">
        <x:v>21.6</x:v>
      </x:c>
      <x:c r="M3576" s="11" t="b">
        <x:f aca="0">TRUE()</x:f>
        <x:v>1</x:v>
      </x:c>
      <x:c r="N3576" s="11" t="b">
        <x:f aca="0">FALSE()</x:f>
        <x:v>0</x:v>
      </x:c>
      <x:c r="O3576" s="1" t="s">
        <x:v>5015</x:v>
      </x:c>
      <x:c r="P3576" s="11" t="b">
        <x:f aca="0">FALSE()</x:f>
        <x:v>0</x:v>
      </x:c>
    </x:row>
    <x:row r="3577" ht="15" hidden="0" customHeight="1">
      <x:c r="A3577" s="1" t="s">
        <x:v>8737</x:v>
      </x:c>
      <x:c r="B3577" s="1" t="s">
        <x:v>1605</x:v>
      </x:c>
      <x:c r="C3577" s="14" t="n">
        <x:v>45743</x:v>
      </x:c>
      <x:c r="D3577" s="1" t="s">
        <x:v>5018</x:v>
      </x:c>
      <x:c r="E3577" s="1" t="s">
        <x:v>5085</x:v>
      </x:c>
      <x:c r="F3577" s="1" t="s">
        <x:v>5020</x:v>
      </x:c>
      <x:c r="G3577" s="1" t="s">
        <x:v>5021</x:v>
      </x:c>
      <x:c r="H3577" s="1" t="s">
        <x:v>5031</x:v>
      </x:c>
      <x:c r="I3577" s="1" t="s">
        <x:v>5023</x:v>
      </x:c>
      <x:c r="J3577" s="1" t="n">
        <x:v>1.9</x:v>
      </x:c>
      <x:c r="K3577" s="1" t="n">
        <x:v>1.6</x:v>
      </x:c>
      <x:c r="L3577" s="15" t="n">
        <x:v>452.97</x:v>
      </x:c>
      <x:c r="M3577" s="11" t="b">
        <x:f aca="0">TRUE()</x:f>
        <x:v>1</x:v>
      </x:c>
      <x:c r="N3577" s="11" t="b">
        <x:f aca="0">FALSE()</x:f>
        <x:v>0</x:v>
      </x:c>
      <x:c r="O3577" s="1" t="s">
        <x:v>5037</x:v>
      </x:c>
      <x:c r="P3577" s="11" t="b">
        <x:f aca="0">FALSE()</x:f>
        <x:v>0</x:v>
      </x:c>
    </x:row>
    <x:row r="3578" ht="15" hidden="0" customHeight="1">
      <x:c r="A3578" s="1" t="s">
        <x:v>8738</x:v>
      </x:c>
      <x:c r="B3578" s="1" t="s">
        <x:v>1605</x:v>
      </x:c>
      <x:c r="C3578" s="14" t="n">
        <x:v>45902</x:v>
      </x:c>
      <x:c r="D3578" s="1" t="s">
        <x:v>5010</x:v>
      </x:c>
      <x:c r="E3578" s="1" t="s">
        <x:v>5011</x:v>
      </x:c>
      <x:c r="F3578" s="1" t="s">
        <x:v>5012</x:v>
      </x:c>
      <x:c r="G3578" s="1" t="s">
        <x:v>5013</x:v>
      </x:c>
      <x:c r="H3578" s="1" t="s">
        <x:v>5014</x:v>
      </x:c>
      <x:c r="I3578" s="1" t="s">
        <x:v>5014</x:v>
      </x:c>
      <x:c r="J3578" s="1" t="n">
        <x:v>0.9</x:v>
      </x:c>
      <x:c r="K3578" s="1" t="n">
        <x:v>3</x:v>
      </x:c>
      <x:c r="L3578" s="15" t="n">
        <x:v>64.8</x:v>
      </x:c>
      <x:c r="M3578" s="11" t="b">
        <x:f aca="0">TRUE()</x:f>
        <x:v>1</x:v>
      </x:c>
      <x:c r="N3578" s="11" t="b">
        <x:f aca="0">FALSE()</x:f>
        <x:v>0</x:v>
      </x:c>
      <x:c r="O3578" s="1" t="s">
        <x:v>5015</x:v>
      </x:c>
      <x:c r="P3578" s="11" t="b">
        <x:f aca="0">FALSE()</x:f>
        <x:v>0</x:v>
      </x:c>
    </x:row>
    <x:row r="3579" ht="15" hidden="0" customHeight="1">
      <x:c r="A3579" s="1" t="s">
        <x:v>8739</x:v>
      </x:c>
      <x:c r="B3579" s="1" t="s">
        <x:v>1605</x:v>
      </x:c>
      <x:c r="C3579" s="14" t="n">
        <x:v>46111</x:v>
      </x:c>
      <x:c r="D3579" s="1" t="s">
        <x:v>5010</x:v>
      </x:c>
      <x:c r="E3579" s="1" t="s">
        <x:v>5011</x:v>
      </x:c>
      <x:c r="F3579" s="1" t="s">
        <x:v>5012</x:v>
      </x:c>
      <x:c r="G3579" s="1" t="s">
        <x:v>5013</x:v>
      </x:c>
      <x:c r="H3579" s="1" t="s">
        <x:v>5014</x:v>
      </x:c>
      <x:c r="I3579" s="1" t="s">
        <x:v>5014</x:v>
      </x:c>
      <x:c r="J3579" s="1" t="n">
        <x:v>0.9</x:v>
      </x:c>
      <x:c r="K3579" s="1" t="n">
        <x:v>2.2</x:v>
      </x:c>
      <x:c r="L3579" s="15" t="n">
        <x:v>64.8</x:v>
      </x:c>
      <x:c r="M3579" s="11" t="b">
        <x:f aca="0">TRUE()</x:f>
        <x:v>1</x:v>
      </x:c>
      <x:c r="N3579" s="11" t="b">
        <x:f aca="0">FALSE()</x:f>
        <x:v>0</x:v>
      </x:c>
      <x:c r="O3579" s="1" t="s">
        <x:v>5015</x:v>
      </x:c>
      <x:c r="P3579" s="11" t="b">
        <x:f aca="0">FALSE()</x:f>
        <x:v>0</x:v>
      </x:c>
    </x:row>
    <x:row r="3580" ht="15" hidden="0" customHeight="1">
      <x:c r="A3580" s="1" t="s">
        <x:v>8740</x:v>
      </x:c>
      <x:c r="B3580" s="1" t="s">
        <x:v>4438</x:v>
      </x:c>
      <x:c r="C3580" s="14" t="n">
        <x:v>45530</x:v>
      </x:c>
      <x:c r="D3580" s="1" t="s">
        <x:v>5018</x:v>
      </x:c>
      <x:c r="E3580" s="1" t="s">
        <x:v>5075</x:v>
      </x:c>
      <x:c r="F3580" s="1" t="s">
        <x:v>5076</x:v>
      </x:c>
      <x:c r="G3580" s="1" t="s">
        <x:v>5077</x:v>
      </x:c>
      <x:c r="H3580" s="1" t="s">
        <x:v>5022</x:v>
      </x:c>
      <x:c r="I3580" s="1" t="s">
        <x:v>5014</x:v>
      </x:c>
      <x:c r="J3580" s="1" t="n">
        <x:v>1.3</x:v>
      </x:c>
      <x:c r="K3580" s="1" t="n">
        <x:v>4.6</x:v>
      </x:c>
      <x:c r="L3580" s="15" t="n">
        <x:v>93.6</x:v>
      </x:c>
      <x:c r="M3580" s="11" t="b">
        <x:f aca="0">TRUE()</x:f>
        <x:v>1</x:v>
      </x:c>
      <x:c r="N3580" s="11" t="b">
        <x:f aca="0">FALSE()</x:f>
        <x:v>0</x:v>
      </x:c>
      <x:c r="O3580" s="1" t="s">
        <x:v>5037</x:v>
      </x:c>
      <x:c r="P3580" s="11" t="b">
        <x:f aca="0">FALSE()</x:f>
        <x:v>0</x:v>
      </x:c>
    </x:row>
    <x:row r="3581" ht="15" hidden="0" customHeight="1">
      <x:c r="A3581" s="1" t="s">
        <x:v>8741</x:v>
      </x:c>
      <x:c r="B3581" s="1" t="s">
        <x:v>4438</x:v>
      </x:c>
      <x:c r="C3581" s="14" t="n">
        <x:v>45646</x:v>
      </x:c>
      <x:c r="D3581" s="1" t="s">
        <x:v>5018</x:v>
      </x:c>
      <x:c r="E3581" s="1" t="s">
        <x:v>5356</x:v>
      </x:c>
      <x:c r="F3581" s="1" t="s">
        <x:v>5076</x:v>
      </x:c>
      <x:c r="G3581" s="1" t="s">
        <x:v>5077</x:v>
      </x:c>
      <x:c r="H3581" s="1" t="s">
        <x:v>5031</x:v>
      </x:c>
      <x:c r="I3581" s="1" t="s">
        <x:v>5014</x:v>
      </x:c>
      <x:c r="J3581" s="1" t="n">
        <x:v>1.6</x:v>
      </x:c>
      <x:c r="K3581" s="1" t="n">
        <x:v>9.4</x:v>
      </x:c>
      <x:c r="L3581" s="15" t="n">
        <x:v>115.2</x:v>
      </x:c>
      <x:c r="M3581" s="11" t="b">
        <x:f aca="0">TRUE()</x:f>
        <x:v>1</x:v>
      </x:c>
      <x:c r="N3581" s="11" t="b">
        <x:f aca="0">FALSE()</x:f>
        <x:v>0</x:v>
      </x:c>
      <x:c r="O3581" s="1" t="s">
        <x:v>5033</x:v>
      </x:c>
      <x:c r="P3581" s="11" t="b">
        <x:f aca="0">FALSE()</x:f>
        <x:v>0</x:v>
      </x:c>
    </x:row>
    <x:row r="3582" ht="15" hidden="0" customHeight="1">
      <x:c r="A3582" s="1" t="s">
        <x:v>8742</x:v>
      </x:c>
      <x:c r="B3582" s="1" t="s">
        <x:v>4438</x:v>
      </x:c>
      <x:c r="C3582" s="14" t="n">
        <x:v>45917</x:v>
      </x:c>
      <x:c r="D3582" s="1" t="s">
        <x:v>5054</x:v>
      </x:c>
      <x:c r="E3582" s="1" t="s">
        <x:v>5055</x:v>
      </x:c>
      <x:c r="F3582" s="1" t="s">
        <x:v>5012</x:v>
      </x:c>
      <x:c r="G3582" s="1" t="s">
        <x:v>5013</x:v>
      </x:c>
      <x:c r="H3582" s="1" t="s">
        <x:v>5014</x:v>
      </x:c>
      <x:c r="I3582" s="1" t="s">
        <x:v>5014</x:v>
      </x:c>
      <x:c r="J3582" s="1" t="n">
        <x:v>1.5</x:v>
      </x:c>
      <x:c r="K3582" s="1" t="n">
        <x:v>2</x:v>
      </x:c>
      <x:c r="L3582" s="15" t="n">
        <x:v>108</x:v>
      </x:c>
      <x:c r="M3582" s="11" t="b">
        <x:f aca="0">TRUE()</x:f>
        <x:v>1</x:v>
      </x:c>
      <x:c r="N3582" s="11" t="b">
        <x:f aca="0">FALSE()</x:f>
        <x:v>0</x:v>
      </x:c>
      <x:c r="O3582" s="1" t="s">
        <x:v>5015</x:v>
      </x:c>
      <x:c r="P3582" s="11" t="b">
        <x:f aca="0">FALSE()</x:f>
        <x:v>0</x:v>
      </x:c>
    </x:row>
    <x:row r="3583" ht="15" hidden="0" customHeight="1">
      <x:c r="A3583" s="1" t="s">
        <x:v>8743</x:v>
      </x:c>
      <x:c r="B3583" s="1" t="s">
        <x:v>4438</x:v>
      </x:c>
      <x:c r="C3583" s="14" t="n">
        <x:v>45982</x:v>
      </x:c>
      <x:c r="D3583" s="1" t="s">
        <x:v>5010</x:v>
      </x:c>
      <x:c r="E3583" s="1" t="s">
        <x:v>5011</x:v>
      </x:c>
      <x:c r="F3583" s="1" t="s">
        <x:v>5012</x:v>
      </x:c>
      <x:c r="G3583" s="1" t="s">
        <x:v>5013</x:v>
      </x:c>
      <x:c r="H3583" s="1" t="s">
        <x:v>5014</x:v>
      </x:c>
      <x:c r="I3583" s="1" t="s">
        <x:v>5014</x:v>
      </x:c>
      <x:c r="J3583" s="1" t="n">
        <x:v>1.2</x:v>
      </x:c>
      <x:c r="K3583" s="1" t="n">
        <x:v>0.7</x:v>
      </x:c>
      <x:c r="L3583" s="15" t="n">
        <x:v>86.4</x:v>
      </x:c>
      <x:c r="M3583" s="11" t="b">
        <x:f aca="0">TRUE()</x:f>
        <x:v>1</x:v>
      </x:c>
      <x:c r="N3583" s="11" t="b">
        <x:f aca="0">FALSE()</x:f>
        <x:v>0</x:v>
      </x:c>
      <x:c r="O3583" s="1" t="s">
        <x:v>5015</x:v>
      </x:c>
      <x:c r="P3583" s="11" t="b">
        <x:f aca="0">FALSE()</x:f>
        <x:v>0</x:v>
      </x:c>
    </x:row>
    <x:row r="3584" ht="15" hidden="0" customHeight="1">
      <x:c r="A3584" s="1" t="s">
        <x:v>8744</x:v>
      </x:c>
      <x:c r="B3584" s="1" t="s">
        <x:v>4438</x:v>
      </x:c>
      <x:c r="C3584" s="14" t="n">
        <x:v>46124</x:v>
      </x:c>
      <x:c r="D3584" s="1" t="s">
        <x:v>5010</x:v>
      </x:c>
      <x:c r="E3584" s="1" t="s">
        <x:v>5011</x:v>
      </x:c>
      <x:c r="F3584" s="1" t="s">
        <x:v>5012</x:v>
      </x:c>
      <x:c r="G3584" s="1" t="s">
        <x:v>5013</x:v>
      </x:c>
      <x:c r="H3584" s="1" t="s">
        <x:v>5014</x:v>
      </x:c>
      <x:c r="I3584" s="1" t="s">
        <x:v>5014</x:v>
      </x:c>
      <x:c r="J3584" s="1" t="n">
        <x:v>2.1</x:v>
      </x:c>
      <x:c r="K3584" s="1" t="n">
        <x:v>1.1</x:v>
      </x:c>
      <x:c r="L3584" s="15" t="n">
        <x:v>151.2</x:v>
      </x:c>
      <x:c r="M3584" s="11" t="b">
        <x:f aca="0">TRUE()</x:f>
        <x:v>1</x:v>
      </x:c>
      <x:c r="N3584" s="11" t="b">
        <x:f aca="0">FALSE()</x:f>
        <x:v>0</x:v>
      </x:c>
      <x:c r="O3584" s="1" t="s">
        <x:v>5015</x:v>
      </x:c>
      <x:c r="P3584" s="11" t="b">
        <x:f aca="0">FALSE()</x:f>
        <x:v>0</x:v>
      </x:c>
    </x:row>
    <x:row r="3585" ht="15" hidden="0" customHeight="1">
      <x:c r="A3585" s="1" t="s">
        <x:v>8745</x:v>
      </x:c>
      <x:c r="B3585" s="1" t="s">
        <x:v>4441</x:v>
      </x:c>
      <x:c r="C3585" s="14" t="n">
        <x:v>45663</x:v>
      </x:c>
      <x:c r="D3585" s="1" t="s">
        <x:v>5010</x:v>
      </x:c>
      <x:c r="E3585" s="1" t="s">
        <x:v>5011</x:v>
      </x:c>
      <x:c r="F3585" s="1" t="s">
        <x:v>5012</x:v>
      </x:c>
      <x:c r="G3585" s="1" t="s">
        <x:v>5013</x:v>
      </x:c>
      <x:c r="H3585" s="1" t="s">
        <x:v>5014</x:v>
      </x:c>
      <x:c r="I3585" s="1" t="s">
        <x:v>5014</x:v>
      </x:c>
      <x:c r="J3585" s="1" t="n">
        <x:v>1</x:v>
      </x:c>
      <x:c r="K3585" s="1" t="n">
        <x:v>1.4</x:v>
      </x:c>
      <x:c r="L3585" s="15" t="n">
        <x:v>72</x:v>
      </x:c>
      <x:c r="M3585" s="11" t="b">
        <x:f aca="0">TRUE()</x:f>
        <x:v>1</x:v>
      </x:c>
      <x:c r="N3585" s="11" t="b">
        <x:f aca="0">FALSE()</x:f>
        <x:v>0</x:v>
      </x:c>
      <x:c r="O3585" s="1" t="s">
        <x:v>5015</x:v>
      </x:c>
      <x:c r="P3585" s="11" t="b">
        <x:f aca="0">FALSE()</x:f>
        <x:v>0</x:v>
      </x:c>
    </x:row>
    <x:row r="3586" ht="15" hidden="0" customHeight="1">
      <x:c r="A3586" s="1" t="s">
        <x:v>8746</x:v>
      </x:c>
      <x:c r="B3586" s="1" t="s">
        <x:v>4441</x:v>
      </x:c>
      <x:c r="C3586" s="14" t="n">
        <x:v>45878</x:v>
      </x:c>
      <x:c r="D3586" s="1" t="s">
        <x:v>5010</x:v>
      </x:c>
      <x:c r="E3586" s="1" t="s">
        <x:v>5011</x:v>
      </x:c>
      <x:c r="F3586" s="1" t="s">
        <x:v>5012</x:v>
      </x:c>
      <x:c r="G3586" s="1" t="s">
        <x:v>5013</x:v>
      </x:c>
      <x:c r="H3586" s="1" t="s">
        <x:v>5014</x:v>
      </x:c>
      <x:c r="I3586" s="1" t="s">
        <x:v>5014</x:v>
      </x:c>
      <x:c r="J3586" s="1" t="n">
        <x:v>1.6</x:v>
      </x:c>
      <x:c r="K3586" s="1" t="n">
        <x:v>1.5</x:v>
      </x:c>
      <x:c r="L3586" s="15" t="n">
        <x:v>115.2</x:v>
      </x:c>
      <x:c r="M3586" s="11" t="b">
        <x:f aca="0">TRUE()</x:f>
        <x:v>1</x:v>
      </x:c>
      <x:c r="N3586" s="11" t="b">
        <x:f aca="0">FALSE()</x:f>
        <x:v>0</x:v>
      </x:c>
      <x:c r="O3586" s="1" t="s">
        <x:v>5015</x:v>
      </x:c>
      <x:c r="P3586" s="11" t="b">
        <x:f aca="0">FALSE()</x:f>
        <x:v>0</x:v>
      </x:c>
    </x:row>
    <x:row r="3587" ht="15" hidden="0" customHeight="1">
      <x:c r="A3587" s="1" t="s">
        <x:v>8747</x:v>
      </x:c>
      <x:c r="B3587" s="1" t="s">
        <x:v>4441</x:v>
      </x:c>
      <x:c r="C3587" s="14" t="n">
        <x:v>45974</x:v>
      </x:c>
      <x:c r="D3587" s="1" t="s">
        <x:v>5010</x:v>
      </x:c>
      <x:c r="E3587" s="1" t="s">
        <x:v>5011</x:v>
      </x:c>
      <x:c r="F3587" s="1" t="s">
        <x:v>5012</x:v>
      </x:c>
      <x:c r="G3587" s="1" t="s">
        <x:v>5013</x:v>
      </x:c>
      <x:c r="H3587" s="1" t="s">
        <x:v>5014</x:v>
      </x:c>
      <x:c r="I3587" s="1" t="s">
        <x:v>5014</x:v>
      </x:c>
      <x:c r="J3587" s="1" t="n">
        <x:v>0.9</x:v>
      </x:c>
      <x:c r="K3587" s="1" t="n">
        <x:v>0.4</x:v>
      </x:c>
      <x:c r="L3587" s="15" t="n">
        <x:v>64.8</x:v>
      </x:c>
      <x:c r="M3587" s="11" t="b">
        <x:f aca="0">TRUE()</x:f>
        <x:v>1</x:v>
      </x:c>
      <x:c r="N3587" s="11" t="b">
        <x:f aca="0">FALSE()</x:f>
        <x:v>0</x:v>
      </x:c>
      <x:c r="O3587" s="1" t="s">
        <x:v>5015</x:v>
      </x:c>
      <x:c r="P3587" s="11" t="b">
        <x:f aca="0">FALSE()</x:f>
        <x:v>0</x:v>
      </x:c>
    </x:row>
    <x:row r="3588" ht="15" hidden="0" customHeight="1">
      <x:c r="A3588" s="1" t="s">
        <x:v>8748</x:v>
      </x:c>
      <x:c r="B3588" s="1" t="s">
        <x:v>4441</x:v>
      </x:c>
      <x:c r="C3588" s="14" t="n">
        <x:v>46024</x:v>
      </x:c>
      <x:c r="D3588" s="1" t="s">
        <x:v>5018</x:v>
      </x:c>
      <x:c r="E3588" s="1" t="s">
        <x:v>5110</x:v>
      </x:c>
      <x:c r="F3588" s="1" t="s">
        <x:v>5111</x:v>
      </x:c>
      <x:c r="G3588" s="1" t="s">
        <x:v>5112</x:v>
      </x:c>
      <x:c r="H3588" s="1" t="s">
        <x:v>5031</x:v>
      </x:c>
      <x:c r="I3588" s="1" t="s">
        <x:v>5014</x:v>
      </x:c>
      <x:c r="J3588" s="1" t="n">
        <x:v>2.7</x:v>
      </x:c>
      <x:c r="K3588" s="1" t="n">
        <x:v>1.8</x:v>
      </x:c>
      <x:c r="L3588" s="15" t="n">
        <x:v>194.4</x:v>
      </x:c>
      <x:c r="M3588" s="11" t="b">
        <x:f aca="0">FALSE()</x:f>
        <x:v>0</x:v>
      </x:c>
      <x:c r="N3588" s="11" t="b">
        <x:f aca="0">FALSE()</x:f>
        <x:v>0</x:v>
      </x:c>
      <x:c r="O3588" s="1" t="s">
        <x:v>5098</x:v>
      </x:c>
      <x:c r="P3588" s="11" t="b">
        <x:f aca="0">FALSE()</x:f>
        <x:v>0</x:v>
      </x:c>
    </x:row>
    <x:row r="3589" ht="15" hidden="0" customHeight="1">
      <x:c r="A3589" s="1" t="s">
        <x:v>8749</x:v>
      </x:c>
      <x:c r="B3589" s="1" t="s">
        <x:v>4444</x:v>
      </x:c>
      <x:c r="C3589" s="14" t="n">
        <x:v>45641</x:v>
      </x:c>
      <x:c r="D3589" s="1" t="s">
        <x:v>5018</x:v>
      </x:c>
      <x:c r="E3589" s="1" t="s">
        <x:v>5075</x:v>
      </x:c>
      <x:c r="F3589" s="1" t="s">
        <x:v>5076</x:v>
      </x:c>
      <x:c r="G3589" s="1" t="s">
        <x:v>5077</x:v>
      </x:c>
      <x:c r="H3589" s="1" t="s">
        <x:v>5031</x:v>
      </x:c>
      <x:c r="I3589" s="1" t="s">
        <x:v>5100</x:v>
      </x:c>
      <x:c r="J3589" s="1" t="n">
        <x:v>3.3</x:v>
      </x:c>
      <x:c r="K3589" s="1" t="n">
        <x:v>13.8</x:v>
      </x:c>
      <x:c r="L3589" s="15" t="n">
        <x:v>899.44</x:v>
      </x:c>
      <x:c r="M3589" s="11" t="b">
        <x:f aca="0">FALSE()</x:f>
        <x:v>0</x:v>
      </x:c>
      <x:c r="N3589" s="11" t="b">
        <x:f aca="0">FALSE()</x:f>
        <x:v>0</x:v>
      </x:c>
      <x:c r="O3589" s="1" t="s">
        <x:v>5078</x:v>
      </x:c>
      <x:c r="P3589" s="11" t="b">
        <x:f aca="0">FALSE()</x:f>
        <x:v>0</x:v>
      </x:c>
    </x:row>
    <x:row r="3590" ht="15" hidden="0" customHeight="1">
      <x:c r="A3590" s="1" t="s">
        <x:v>8750</x:v>
      </x:c>
      <x:c r="B3590" s="1" t="s">
        <x:v>4444</x:v>
      </x:c>
      <x:c r="C3590" s="14" t="n">
        <x:v>45667</x:v>
      </x:c>
      <x:c r="D3590" s="1" t="s">
        <x:v>5010</x:v>
      </x:c>
      <x:c r="E3590" s="1" t="s">
        <x:v>5011</x:v>
      </x:c>
      <x:c r="F3590" s="1" t="s">
        <x:v>5012</x:v>
      </x:c>
      <x:c r="G3590" s="1" t="s">
        <x:v>5013</x:v>
      </x:c>
      <x:c r="H3590" s="1" t="s">
        <x:v>5014</x:v>
      </x:c>
      <x:c r="I3590" s="1" t="s">
        <x:v>5014</x:v>
      </x:c>
      <x:c r="J3590" s="1" t="n">
        <x:v>1.8</x:v>
      </x:c>
      <x:c r="K3590" s="1" t="n">
        <x:v>1.6</x:v>
      </x:c>
      <x:c r="L3590" s="15" t="n">
        <x:v>129.6</x:v>
      </x:c>
      <x:c r="M3590" s="11" t="b">
        <x:f aca="0">TRUE()</x:f>
        <x:v>1</x:v>
      </x:c>
      <x:c r="N3590" s="11" t="b">
        <x:f aca="0">FALSE()</x:f>
        <x:v>0</x:v>
      </x:c>
      <x:c r="O3590" s="1" t="s">
        <x:v>5015</x:v>
      </x:c>
      <x:c r="P3590" s="11" t="b">
        <x:f aca="0">FALSE()</x:f>
        <x:v>0</x:v>
      </x:c>
    </x:row>
    <x:row r="3591" ht="15" hidden="0" customHeight="1">
      <x:c r="A3591" s="1" t="s">
        <x:v>8751</x:v>
      </x:c>
      <x:c r="B3591" s="1" t="s">
        <x:v>4444</x:v>
      </x:c>
      <x:c r="C3591" s="14" t="n">
        <x:v>45747</x:v>
      </x:c>
      <x:c r="D3591" s="1" t="s">
        <x:v>5018</x:v>
      </x:c>
      <x:c r="E3591" s="1" t="s">
        <x:v>5075</x:v>
      </x:c>
      <x:c r="F3591" s="1" t="s">
        <x:v>5076</x:v>
      </x:c>
      <x:c r="G3591" s="1" t="s">
        <x:v>5077</x:v>
      </x:c>
      <x:c r="H3591" s="1" t="s">
        <x:v>5031</x:v>
      </x:c>
      <x:c r="I3591" s="1" t="s">
        <x:v>5131</x:v>
      </x:c>
      <x:c r="J3591" s="1" t="n">
        <x:v>1.6</x:v>
      </x:c>
      <x:c r="K3591" s="1" t="n">
        <x:v>12.1</x:v>
      </x:c>
      <x:c r="L3591" s="15" t="n">
        <x:v>868.81</x:v>
      </x:c>
      <x:c r="M3591" s="11" t="b">
        <x:f aca="0">TRUE()</x:f>
        <x:v>1</x:v>
      </x:c>
      <x:c r="N3591" s="11" t="b">
        <x:f aca="0">FALSE()</x:f>
        <x:v>0</x:v>
      </x:c>
      <x:c r="O3591" s="1" t="s">
        <x:v>5098</x:v>
      </x:c>
      <x:c r="P3591" s="11" t="b">
        <x:f aca="0">FALSE()</x:f>
        <x:v>0</x:v>
      </x:c>
    </x:row>
    <x:row r="3592" ht="15" hidden="0" customHeight="1">
      <x:c r="A3592" s="1" t="s">
        <x:v>8752</x:v>
      </x:c>
      <x:c r="B3592" s="1" t="s">
        <x:v>4444</x:v>
      </x:c>
      <x:c r="C3592" s="14" t="n">
        <x:v>45763</x:v>
      </x:c>
      <x:c r="D3592" s="1" t="s">
        <x:v>5010</x:v>
      </x:c>
      <x:c r="E3592" s="1" t="s">
        <x:v>5011</x:v>
      </x:c>
      <x:c r="F3592" s="1" t="s">
        <x:v>5012</x:v>
      </x:c>
      <x:c r="G3592" s="1" t="s">
        <x:v>5013</x:v>
      </x:c>
      <x:c r="H3592" s="1" t="s">
        <x:v>5014</x:v>
      </x:c>
      <x:c r="I3592" s="1" t="s">
        <x:v>5014</x:v>
      </x:c>
      <x:c r="J3592" s="1" t="n">
        <x:v>1.3</x:v>
      </x:c>
      <x:c r="K3592" s="1" t="n">
        <x:v>0.9</x:v>
      </x:c>
      <x:c r="L3592" s="15" t="n">
        <x:v>93.6</x:v>
      </x:c>
      <x:c r="M3592" s="11" t="b">
        <x:f aca="0">TRUE()</x:f>
        <x:v>1</x:v>
      </x:c>
      <x:c r="N3592" s="11" t="b">
        <x:f aca="0">FALSE()</x:f>
        <x:v>0</x:v>
      </x:c>
      <x:c r="O3592" s="1" t="s">
        <x:v>5015</x:v>
      </x:c>
      <x:c r="P3592" s="11" t="b">
        <x:f aca="0">FALSE()</x:f>
        <x:v>0</x:v>
      </x:c>
    </x:row>
    <x:row r="3593" ht="15" hidden="0" customHeight="1">
      <x:c r="A3593" s="1" t="s">
        <x:v>8753</x:v>
      </x:c>
      <x:c r="B3593" s="1" t="s">
        <x:v>1796</x:v>
      </x:c>
      <x:c r="C3593" s="14" t="n">
        <x:v>45558</x:v>
      </x:c>
      <x:c r="D3593" s="1" t="s">
        <x:v>5010</x:v>
      </x:c>
      <x:c r="E3593" s="1" t="s">
        <x:v>5011</x:v>
      </x:c>
      <x:c r="F3593" s="1" t="s">
        <x:v>5012</x:v>
      </x:c>
      <x:c r="G3593" s="1" t="s">
        <x:v>5013</x:v>
      </x:c>
      <x:c r="H3593" s="1" t="s">
        <x:v>5014</x:v>
      </x:c>
      <x:c r="I3593" s="1" t="s">
        <x:v>5014</x:v>
      </x:c>
      <x:c r="J3593" s="1" t="n">
        <x:v>0.3</x:v>
      </x:c>
      <x:c r="K3593" s="1" t="n">
        <x:v>0.5</x:v>
      </x:c>
      <x:c r="L3593" s="15" t="n">
        <x:v>21.6</x:v>
      </x:c>
      <x:c r="M3593" s="11" t="b">
        <x:f aca="0">TRUE()</x:f>
        <x:v>1</x:v>
      </x:c>
      <x:c r="N3593" s="11" t="b">
        <x:f aca="0">FALSE()</x:f>
        <x:v>0</x:v>
      </x:c>
      <x:c r="O3593" s="1" t="s">
        <x:v>5015</x:v>
      </x:c>
      <x:c r="P3593" s="11" t="b">
        <x:f aca="0">FALSE()</x:f>
        <x:v>0</x:v>
      </x:c>
    </x:row>
    <x:row r="3594" ht="15" hidden="0" customHeight="1">
      <x:c r="A3594" s="1" t="s">
        <x:v>8754</x:v>
      </x:c>
      <x:c r="B3594" s="1" t="s">
        <x:v>1796</x:v>
      </x:c>
      <x:c r="C3594" s="14" t="n">
        <x:v>45647</x:v>
      </x:c>
      <x:c r="D3594" s="1" t="s">
        <x:v>5010</x:v>
      </x:c>
      <x:c r="E3594" s="1" t="s">
        <x:v>5011</x:v>
      </x:c>
      <x:c r="F3594" s="1" t="s">
        <x:v>5012</x:v>
      </x:c>
      <x:c r="G3594" s="1" t="s">
        <x:v>5013</x:v>
      </x:c>
      <x:c r="H3594" s="1" t="s">
        <x:v>5014</x:v>
      </x:c>
      <x:c r="I3594" s="1" t="s">
        <x:v>5014</x:v>
      </x:c>
      <x:c r="J3594" s="1" t="n">
        <x:v>1</x:v>
      </x:c>
      <x:c r="K3594" s="1" t="n">
        <x:v>2</x:v>
      </x:c>
      <x:c r="L3594" s="15" t="n">
        <x:v>72</x:v>
      </x:c>
      <x:c r="M3594" s="11" t="b">
        <x:f aca="0">FALSE()</x:f>
        <x:v>0</x:v>
      </x:c>
      <x:c r="N3594" s="11" t="b">
        <x:f aca="0">FALSE()</x:f>
        <x:v>0</x:v>
      </x:c>
      <x:c r="O3594" s="1" t="s">
        <x:v>5015</x:v>
      </x:c>
      <x:c r="P3594" s="11" t="b">
        <x:f aca="0">FALSE()</x:f>
        <x:v>0</x:v>
      </x:c>
    </x:row>
    <x:row r="3595" ht="15" hidden="0" customHeight="1">
      <x:c r="A3595" s="1" t="s">
        <x:v>8755</x:v>
      </x:c>
      <x:c r="B3595" s="1" t="s">
        <x:v>1796</x:v>
      </x:c>
      <x:c r="C3595" s="14" t="n">
        <x:v>45893</x:v>
      </x:c>
      <x:c r="D3595" s="1" t="s">
        <x:v>5018</x:v>
      </x:c>
      <x:c r="E3595" s="1" t="s">
        <x:v>5130</x:v>
      </x:c>
      <x:c r="F3595" s="1" t="s">
        <x:v>5111</x:v>
      </x:c>
      <x:c r="G3595" s="1" t="s">
        <x:v>5112</x:v>
      </x:c>
      <x:c r="H3595" s="1" t="s">
        <x:v>5036</x:v>
      </x:c>
      <x:c r="I3595" s="1" t="s">
        <x:v>5152</x:v>
      </x:c>
      <x:c r="J3595" s="1" t="n">
        <x:v>4.5</x:v>
      </x:c>
      <x:c r="K3595" s="1" t="n">
        <x:v>28.4</x:v>
      </x:c>
      <x:c r="L3595" s="15" t="n">
        <x:v>1023.45</x:v>
      </x:c>
      <x:c r="M3595" s="11" t="b">
        <x:f aca="0">TRUE()</x:f>
        <x:v>1</x:v>
      </x:c>
      <x:c r="N3595" s="11" t="b">
        <x:f aca="0">FALSE()</x:f>
        <x:v>0</x:v>
      </x:c>
      <x:c r="O3595" s="1" t="s">
        <x:v>5033</x:v>
      </x:c>
      <x:c r="P3595" s="11" t="b">
        <x:f aca="0">FALSE()</x:f>
        <x:v>0</x:v>
      </x:c>
    </x:row>
    <x:row r="3596" ht="15" hidden="0" customHeight="1">
      <x:c r="A3596" s="1" t="s">
        <x:v>8756</x:v>
      </x:c>
      <x:c r="B3596" s="1" t="s">
        <x:v>4449</x:v>
      </x:c>
      <x:c r="C3596" s="14" t="n">
        <x:v>45367</x:v>
      </x:c>
      <x:c r="D3596" s="1" t="s">
        <x:v>5018</x:v>
      </x:c>
      <x:c r="E3596" s="1" t="s">
        <x:v>5035</x:v>
      </x:c>
      <x:c r="F3596" s="1" t="s">
        <x:v>5029</x:v>
      </x:c>
      <x:c r="G3596" s="1" t="s">
        <x:v>5030</x:v>
      </x:c>
      <x:c r="H3596" s="1" t="s">
        <x:v>5031</x:v>
      </x:c>
      <x:c r="I3596" s="1" t="s">
        <x:v>5014</x:v>
      </x:c>
      <x:c r="J3596" s="1" t="n">
        <x:v>1.1</x:v>
      </x:c>
      <x:c r="K3596" s="1" t="n">
        <x:v>9.4</x:v>
      </x:c>
      <x:c r="L3596" s="15" t="n">
        <x:v>79.2</x:v>
      </x:c>
      <x:c r="M3596" s="11" t="b">
        <x:f aca="0">TRUE()</x:f>
        <x:v>1</x:v>
      </x:c>
      <x:c r="N3596" s="11" t="b">
        <x:f aca="0">FALSE()</x:f>
        <x:v>0</x:v>
      </x:c>
      <x:c r="O3596" s="1" t="s">
        <x:v>5037</x:v>
      </x:c>
      <x:c r="P3596" s="11" t="b">
        <x:f aca="0">FALSE()</x:f>
        <x:v>0</x:v>
      </x:c>
    </x:row>
    <x:row r="3597" ht="15" hidden="0" customHeight="1">
      <x:c r="A3597" s="1" t="s">
        <x:v>8757</x:v>
      </x:c>
      <x:c r="B3597" s="1" t="s">
        <x:v>4449</x:v>
      </x:c>
      <x:c r="C3597" s="14" t="n">
        <x:v>45415</x:v>
      </x:c>
      <x:c r="D3597" s="1" t="s">
        <x:v>5010</x:v>
      </x:c>
      <x:c r="E3597" s="1" t="s">
        <x:v>5011</x:v>
      </x:c>
      <x:c r="F3597" s="1" t="s">
        <x:v>5012</x:v>
      </x:c>
      <x:c r="G3597" s="1" t="s">
        <x:v>5013</x:v>
      </x:c>
      <x:c r="H3597" s="1" t="s">
        <x:v>5014</x:v>
      </x:c>
      <x:c r="I3597" s="1" t="s">
        <x:v>5014</x:v>
      </x:c>
      <x:c r="J3597" s="1" t="n">
        <x:v>1.6</x:v>
      </x:c>
      <x:c r="K3597" s="1" t="n">
        <x:v>0.2</x:v>
      </x:c>
      <x:c r="L3597" s="15" t="n">
        <x:v>115.2</x:v>
      </x:c>
      <x:c r="M3597" s="11" t="b">
        <x:f aca="0">TRUE()</x:f>
        <x:v>1</x:v>
      </x:c>
      <x:c r="N3597" s="11" t="b">
        <x:f aca="0">FALSE()</x:f>
        <x:v>0</x:v>
      </x:c>
      <x:c r="O3597" s="1" t="s">
        <x:v>5015</x:v>
      </x:c>
      <x:c r="P3597" s="11" t="b">
        <x:f aca="0">FALSE()</x:f>
        <x:v>0</x:v>
      </x:c>
    </x:row>
    <x:row r="3598" ht="15" hidden="0" customHeight="1">
      <x:c r="A3598" s="1" t="s">
        <x:v>8758</x:v>
      </x:c>
      <x:c r="B3598" s="1" t="s">
        <x:v>4449</x:v>
      </x:c>
      <x:c r="C3598" s="14" t="n">
        <x:v>45597</x:v>
      </x:c>
      <x:c r="D3598" s="1" t="s">
        <x:v>5018</x:v>
      </x:c>
      <x:c r="E3598" s="1" t="s">
        <x:v>5125</x:v>
      </x:c>
      <x:c r="F3598" s="1" t="s">
        <x:v>5111</x:v>
      </x:c>
      <x:c r="G3598" s="1" t="s">
        <x:v>5112</x:v>
      </x:c>
      <x:c r="H3598" s="1" t="s">
        <x:v>5022</x:v>
      </x:c>
      <x:c r="I3598" s="1" t="s">
        <x:v>5131</x:v>
      </x:c>
      <x:c r="J3598" s="1" t="n">
        <x:v>1.7</x:v>
      </x:c>
      <x:c r="K3598" s="1" t="n">
        <x:v>15.6</x:v>
      </x:c>
      <x:c r="L3598" s="15" t="n">
        <x:v>447.93</x:v>
      </x:c>
      <x:c r="M3598" s="11" t="b">
        <x:f aca="0">FALSE()</x:f>
        <x:v>0</x:v>
      </x:c>
      <x:c r="N3598" s="11" t="b">
        <x:f aca="0">FALSE()</x:f>
        <x:v>0</x:v>
      </x:c>
      <x:c r="O3598" s="1" t="s">
        <x:v>5078</x:v>
      </x:c>
      <x:c r="P3598" s="11" t="b">
        <x:f aca="0">FALSE()</x:f>
        <x:v>0</x:v>
      </x:c>
    </x:row>
    <x:row r="3599" ht="15" hidden="0" customHeight="1">
      <x:c r="A3599" s="1" t="s">
        <x:v>8759</x:v>
      </x:c>
      <x:c r="B3599" s="1" t="s">
        <x:v>4449</x:v>
      </x:c>
      <x:c r="C3599" s="14" t="n">
        <x:v>45745</x:v>
      </x:c>
      <x:c r="D3599" s="1" t="s">
        <x:v>5010</x:v>
      </x:c>
      <x:c r="E3599" s="1" t="s">
        <x:v>5011</x:v>
      </x:c>
      <x:c r="F3599" s="1" t="s">
        <x:v>5012</x:v>
      </x:c>
      <x:c r="G3599" s="1" t="s">
        <x:v>5013</x:v>
      </x:c>
      <x:c r="H3599" s="1" t="s">
        <x:v>5014</x:v>
      </x:c>
      <x:c r="I3599" s="1" t="s">
        <x:v>5014</x:v>
      </x:c>
      <x:c r="J3599" s="1" t="n">
        <x:v>1.4</x:v>
      </x:c>
      <x:c r="K3599" s="1" t="n">
        <x:v>1.9</x:v>
      </x:c>
      <x:c r="L3599" s="15" t="n">
        <x:v>100.8</x:v>
      </x:c>
      <x:c r="M3599" s="11" t="b">
        <x:f aca="0">TRUE()</x:f>
        <x:v>1</x:v>
      </x:c>
      <x:c r="N3599" s="11" t="b">
        <x:f aca="0">FALSE()</x:f>
        <x:v>0</x:v>
      </x:c>
      <x:c r="O3599" s="1" t="s">
        <x:v>5015</x:v>
      </x:c>
      <x:c r="P3599" s="11" t="b">
        <x:f aca="0">FALSE()</x:f>
        <x:v>0</x:v>
      </x:c>
    </x:row>
    <x:row r="3600" ht="15" hidden="0" customHeight="1">
      <x:c r="A3600" s="1" t="s">
        <x:v>8760</x:v>
      </x:c>
      <x:c r="B3600" s="1" t="s">
        <x:v>4449</x:v>
      </x:c>
      <x:c r="C3600" s="14" t="n">
        <x:v>45778</x:v>
      </x:c>
      <x:c r="D3600" s="1" t="s">
        <x:v>5010</x:v>
      </x:c>
      <x:c r="E3600" s="1" t="s">
        <x:v>5011</x:v>
      </x:c>
      <x:c r="F3600" s="1" t="s">
        <x:v>5012</x:v>
      </x:c>
      <x:c r="G3600" s="1" t="s">
        <x:v>5013</x:v>
      </x:c>
      <x:c r="H3600" s="1" t="s">
        <x:v>5014</x:v>
      </x:c>
      <x:c r="I3600" s="1" t="s">
        <x:v>5014</x:v>
      </x:c>
      <x:c r="J3600" s="1" t="n">
        <x:v>0.7</x:v>
      </x:c>
      <x:c r="K3600" s="1" t="n">
        <x:v>3.7</x:v>
      </x:c>
      <x:c r="L3600" s="15" t="n">
        <x:v>50.4</x:v>
      </x:c>
      <x:c r="M3600" s="11" t="b">
        <x:f aca="0">TRUE()</x:f>
        <x:v>1</x:v>
      </x:c>
      <x:c r="N3600" s="11" t="b">
        <x:f aca="0">FALSE()</x:f>
        <x:v>0</x:v>
      </x:c>
      <x:c r="O3600" s="1" t="s">
        <x:v>5015</x:v>
      </x:c>
      <x:c r="P3600" s="11" t="b">
        <x:f aca="0">FALSE()</x:f>
        <x:v>0</x:v>
      </x:c>
    </x:row>
    <x:row r="3601" ht="15" hidden="0" customHeight="1">
      <x:c r="A3601" s="1" t="s">
        <x:v>8761</x:v>
      </x:c>
      <x:c r="B3601" s="1" t="s">
        <x:v>4449</x:v>
      </x:c>
      <x:c r="C3601" s="14" t="n">
        <x:v>46154</x:v>
      </x:c>
      <x:c r="D3601" s="1" t="s">
        <x:v>5018</x:v>
      </x:c>
      <x:c r="E3601" s="1" t="s">
        <x:v>5075</x:v>
      </x:c>
      <x:c r="F3601" s="1" t="s">
        <x:v>5076</x:v>
      </x:c>
      <x:c r="G3601" s="1" t="s">
        <x:v>5077</x:v>
      </x:c>
      <x:c r="H3601" s="1" t="s">
        <x:v>5031</x:v>
      </x:c>
      <x:c r="I3601" s="1" t="s">
        <x:v>5032</x:v>
      </x:c>
      <x:c r="J3601" s="1" t="n">
        <x:v>0.7</x:v>
      </x:c>
      <x:c r="K3601" s="1" t="n">
        <x:v>0.5</x:v>
      </x:c>
      <x:c r="L3601" s="15" t="n">
        <x:v>199.8</x:v>
      </x:c>
      <x:c r="M3601" s="11" t="b">
        <x:f aca="0">FALSE()</x:f>
        <x:v>0</x:v>
      </x:c>
      <x:c r="N3601" s="11" t="b">
        <x:f aca="0">FALSE()</x:f>
        <x:v>0</x:v>
      </x:c>
      <x:c r="O3601" s="1" t="s">
        <x:v>5098</x:v>
      </x:c>
      <x:c r="P3601" s="11" t="b">
        <x:f aca="0">FALSE()</x:f>
        <x:v>0</x:v>
      </x:c>
    </x:row>
    <x:row r="3602" ht="15" hidden="0" customHeight="1">
      <x:c r="A3602" s="1" t="s">
        <x:v>8762</x:v>
      </x:c>
      <x:c r="B3602" s="1" t="s">
        <x:v>4452</x:v>
      </x:c>
      <x:c r="C3602" s="14" t="n">
        <x:v>45533</x:v>
      </x:c>
      <x:c r="D3602" s="1" t="s">
        <x:v>5010</x:v>
      </x:c>
      <x:c r="E3602" s="1" t="s">
        <x:v>5011</x:v>
      </x:c>
      <x:c r="F3602" s="1" t="s">
        <x:v>5012</x:v>
      </x:c>
      <x:c r="G3602" s="1" t="s">
        <x:v>5013</x:v>
      </x:c>
      <x:c r="H3602" s="1" t="s">
        <x:v>5014</x:v>
      </x:c>
      <x:c r="I3602" s="1" t="s">
        <x:v>5014</x:v>
      </x:c>
      <x:c r="J3602" s="1" t="n">
        <x:v>1.1</x:v>
      </x:c>
      <x:c r="K3602" s="1" t="n">
        <x:v>1.7</x:v>
      </x:c>
      <x:c r="L3602" s="15" t="n">
        <x:v>79.2</x:v>
      </x:c>
      <x:c r="M3602" s="11" t="b">
        <x:f aca="0">TRUE()</x:f>
        <x:v>1</x:v>
      </x:c>
      <x:c r="N3602" s="11" t="b">
        <x:f aca="0">FALSE()</x:f>
        <x:v>0</x:v>
      </x:c>
      <x:c r="O3602" s="1" t="s">
        <x:v>5015</x:v>
      </x:c>
      <x:c r="P3602" s="11" t="b">
        <x:f aca="0">FALSE()</x:f>
        <x:v>0</x:v>
      </x:c>
    </x:row>
    <x:row r="3603" ht="15" hidden="0" customHeight="1">
      <x:c r="A3603" s="1" t="s">
        <x:v>8763</x:v>
      </x:c>
      <x:c r="B3603" s="1" t="s">
        <x:v>4452</x:v>
      </x:c>
      <x:c r="C3603" s="14" t="n">
        <x:v>45829</x:v>
      </x:c>
      <x:c r="D3603" s="1" t="s">
        <x:v>5010</x:v>
      </x:c>
      <x:c r="E3603" s="1" t="s">
        <x:v>5011</x:v>
      </x:c>
      <x:c r="F3603" s="1" t="s">
        <x:v>5012</x:v>
      </x:c>
      <x:c r="G3603" s="1" t="s">
        <x:v>5013</x:v>
      </x:c>
      <x:c r="H3603" s="1" t="s">
        <x:v>5014</x:v>
      </x:c>
      <x:c r="I3603" s="1" t="s">
        <x:v>5014</x:v>
      </x:c>
      <x:c r="J3603" s="1" t="n">
        <x:v>0.4</x:v>
      </x:c>
      <x:c r="K3603" s="1" t="n">
        <x:v>1.6</x:v>
      </x:c>
      <x:c r="L3603" s="15" t="n">
        <x:v>28.8</x:v>
      </x:c>
      <x:c r="M3603" s="11" t="b">
        <x:f aca="0">TRUE()</x:f>
        <x:v>1</x:v>
      </x:c>
      <x:c r="N3603" s="11" t="b">
        <x:f aca="0">FALSE()</x:f>
        <x:v>0</x:v>
      </x:c>
      <x:c r="O3603" s="1" t="s">
        <x:v>5015</x:v>
      </x:c>
      <x:c r="P3603" s="11" t="b">
        <x:f aca="0">FALSE()</x:f>
        <x:v>0</x:v>
      </x:c>
    </x:row>
    <x:row r="3604" ht="15" hidden="0" customHeight="1">
      <x:c r="A3604" s="1" t="s">
        <x:v>8764</x:v>
      </x:c>
      <x:c r="B3604" s="1" t="s">
        <x:v>4455</x:v>
      </x:c>
      <x:c r="C3604" s="14" t="n">
        <x:v>45663</x:v>
      </x:c>
      <x:c r="D3604" s="1" t="s">
        <x:v>5010</x:v>
      </x:c>
      <x:c r="E3604" s="1" t="s">
        <x:v>5011</x:v>
      </x:c>
      <x:c r="F3604" s="1" t="s">
        <x:v>5012</x:v>
      </x:c>
      <x:c r="G3604" s="1" t="s">
        <x:v>5013</x:v>
      </x:c>
      <x:c r="H3604" s="1" t="s">
        <x:v>5014</x:v>
      </x:c>
      <x:c r="I3604" s="1" t="s">
        <x:v>5014</x:v>
      </x:c>
      <x:c r="J3604" s="1" t="n">
        <x:v>0.5</x:v>
      </x:c>
      <x:c r="K3604" s="1" t="n">
        <x:v>2.6</x:v>
      </x:c>
      <x:c r="L3604" s="15" t="n">
        <x:v>36</x:v>
      </x:c>
      <x:c r="M3604" s="11" t="b">
        <x:f aca="0">TRUE()</x:f>
        <x:v>1</x:v>
      </x:c>
      <x:c r="N3604" s="11" t="b">
        <x:f aca="0">FALSE()</x:f>
        <x:v>0</x:v>
      </x:c>
      <x:c r="O3604" s="1" t="s">
        <x:v>5015</x:v>
      </x:c>
      <x:c r="P3604" s="11" t="b">
        <x:f aca="0">FALSE()</x:f>
        <x:v>0</x:v>
      </x:c>
    </x:row>
    <x:row r="3605" ht="15" hidden="0" customHeight="1">
      <x:c r="A3605" s="1" t="s">
        <x:v>8765</x:v>
      </x:c>
      <x:c r="B3605" s="1" t="s">
        <x:v>4455</x:v>
      </x:c>
      <x:c r="C3605" s="14" t="n">
        <x:v>46124</x:v>
      </x:c>
      <x:c r="D3605" s="1" t="s">
        <x:v>5010</x:v>
      </x:c>
      <x:c r="E3605" s="1" t="s">
        <x:v>5011</x:v>
      </x:c>
      <x:c r="F3605" s="1" t="s">
        <x:v>5012</x:v>
      </x:c>
      <x:c r="G3605" s="1" t="s">
        <x:v>5013</x:v>
      </x:c>
      <x:c r="H3605" s="1" t="s">
        <x:v>5014</x:v>
      </x:c>
      <x:c r="I3605" s="1" t="s">
        <x:v>5014</x:v>
      </x:c>
      <x:c r="J3605" s="1" t="n">
        <x:v>1.3</x:v>
      </x:c>
      <x:c r="K3605" s="1" t="n">
        <x:v>2.8</x:v>
      </x:c>
      <x:c r="L3605" s="15" t="n">
        <x:v>93.6</x:v>
      </x:c>
      <x:c r="M3605" s="11" t="b">
        <x:f aca="0">TRUE()</x:f>
        <x:v>1</x:v>
      </x:c>
      <x:c r="N3605" s="11" t="b">
        <x:f aca="0">FALSE()</x:f>
        <x:v>0</x:v>
      </x:c>
      <x:c r="O3605" s="1" t="s">
        <x:v>5015</x:v>
      </x:c>
      <x:c r="P3605" s="11" t="b">
        <x:f aca="0">FALSE()</x:f>
        <x:v>0</x:v>
      </x:c>
    </x:row>
    <x:row r="3606" ht="15" hidden="0" customHeight="1">
      <x:c r="A3606" s="1" t="s">
        <x:v>8766</x:v>
      </x:c>
      <x:c r="B3606" s="1" t="s">
        <x:v>1606</x:v>
      </x:c>
      <x:c r="C3606" s="14" t="n">
        <x:v>45737</x:v>
      </x:c>
      <x:c r="D3606" s="1" t="s">
        <x:v>5010</x:v>
      </x:c>
      <x:c r="E3606" s="1" t="s">
        <x:v>5011</x:v>
      </x:c>
      <x:c r="F3606" s="1" t="s">
        <x:v>5012</x:v>
      </x:c>
      <x:c r="G3606" s="1" t="s">
        <x:v>5013</x:v>
      </x:c>
      <x:c r="H3606" s="1" t="s">
        <x:v>5014</x:v>
      </x:c>
      <x:c r="I3606" s="1" t="s">
        <x:v>5014</x:v>
      </x:c>
      <x:c r="J3606" s="1" t="n">
        <x:v>1.2</x:v>
      </x:c>
      <x:c r="K3606" s="1" t="n">
        <x:v>2.9</x:v>
      </x:c>
      <x:c r="L3606" s="15" t="n">
        <x:v>86.4</x:v>
      </x:c>
      <x:c r="M3606" s="11" t="b">
        <x:f aca="0">TRUE()</x:f>
        <x:v>1</x:v>
      </x:c>
      <x:c r="N3606" s="11" t="b">
        <x:f aca="0">FALSE()</x:f>
        <x:v>0</x:v>
      </x:c>
      <x:c r="O3606" s="1" t="s">
        <x:v>5015</x:v>
      </x:c>
      <x:c r="P3606" s="11" t="b">
        <x:f aca="0">FALSE()</x:f>
        <x:v>0</x:v>
      </x:c>
    </x:row>
    <x:row r="3607" ht="15" hidden="0" customHeight="1">
      <x:c r="A3607" s="1" t="s">
        <x:v>8767</x:v>
      </x:c>
      <x:c r="B3607" s="1" t="s">
        <x:v>1606</x:v>
      </x:c>
      <x:c r="C3607" s="14" t="n">
        <x:v>45987</x:v>
      </x:c>
      <x:c r="D3607" s="1" t="s">
        <x:v>5018</x:v>
      </x:c>
      <x:c r="E3607" s="1" t="s">
        <x:v>5130</x:v>
      </x:c>
      <x:c r="F3607" s="1" t="s">
        <x:v>5111</x:v>
      </x:c>
      <x:c r="G3607" s="1" t="s">
        <x:v>5112</x:v>
      </x:c>
      <x:c r="H3607" s="1" t="s">
        <x:v>5031</x:v>
      </x:c>
      <x:c r="I3607" s="1" t="s">
        <x:v>5131</x:v>
      </x:c>
      <x:c r="J3607" s="1" t="n">
        <x:v>0.3</x:v>
      </x:c>
      <x:c r="K3607" s="1" t="n">
        <x:v>4.1</x:v>
      </x:c>
      <x:c r="L3607" s="15" t="n">
        <x:v>272.24</x:v>
      </x:c>
      <x:c r="M3607" s="11" t="b">
        <x:f aca="0">TRUE()</x:f>
        <x:v>1</x:v>
      </x:c>
      <x:c r="N3607" s="11" t="b">
        <x:f aca="0">FALSE()</x:f>
        <x:v>0</x:v>
      </x:c>
      <x:c r="O3607" s="1" t="s">
        <x:v>5078</x:v>
      </x:c>
      <x:c r="P3607" s="11" t="b">
        <x:f aca="0">FALSE()</x:f>
        <x:v>0</x:v>
      </x:c>
    </x:row>
    <x:row r="3608" ht="15" hidden="0" customHeight="1">
      <x:c r="A3608" s="1" t="s">
        <x:v>8768</x:v>
      </x:c>
      <x:c r="B3608" s="1" t="s">
        <x:v>1606</x:v>
      </x:c>
      <x:c r="C3608" s="14" t="n">
        <x:v>46177</x:v>
      </x:c>
      <x:c r="D3608" s="1" t="s">
        <x:v>5010</x:v>
      </x:c>
      <x:c r="E3608" s="1" t="s">
        <x:v>5011</x:v>
      </x:c>
      <x:c r="F3608" s="1" t="s">
        <x:v>5012</x:v>
      </x:c>
      <x:c r="G3608" s="1" t="s">
        <x:v>5013</x:v>
      </x:c>
      <x:c r="H3608" s="1" t="s">
        <x:v>5014</x:v>
      </x:c>
      <x:c r="I3608" s="1" t="s">
        <x:v>5014</x:v>
      </x:c>
      <x:c r="J3608" s="1" t="n">
        <x:v>0.3</x:v>
      </x:c>
      <x:c r="K3608" s="1" t="n">
        <x:v>1.9</x:v>
      </x:c>
      <x:c r="L3608" s="15" t="n">
        <x:v>21.6</x:v>
      </x:c>
      <x:c r="M3608" s="11" t="b">
        <x:f aca="0">TRUE()</x:f>
        <x:v>1</x:v>
      </x:c>
      <x:c r="N3608" s="11" t="b">
        <x:f aca="0">FALSE()</x:f>
        <x:v>0</x:v>
      </x:c>
      <x:c r="O3608" s="1" t="s">
        <x:v>5015</x:v>
      </x:c>
      <x:c r="P3608" s="11" t="b">
        <x:f aca="0">FALSE()</x:f>
        <x:v>0</x:v>
      </x:c>
    </x:row>
    <x:row r="3609" ht="15" hidden="0" customHeight="1">
      <x:c r="A3609" s="1" t="s">
        <x:v>8769</x:v>
      </x:c>
      <x:c r="B3609" s="1" t="s">
        <x:v>4460</x:v>
      </x:c>
      <x:c r="C3609" s="14" t="n">
        <x:v>45405</x:v>
      </x:c>
      <x:c r="D3609" s="1" t="s">
        <x:v>5018</x:v>
      </x:c>
      <x:c r="E3609" s="1" t="s">
        <x:v>5070</x:v>
      </x:c>
      <x:c r="F3609" s="1" t="s">
        <x:v>5071</x:v>
      </x:c>
      <x:c r="G3609" s="1" t="s">
        <x:v>5072</x:v>
      </x:c>
      <x:c r="H3609" s="1" t="s">
        <x:v>5058</x:v>
      </x:c>
      <x:c r="I3609" s="1" t="s">
        <x:v>5100</x:v>
      </x:c>
      <x:c r="J3609" s="1" t="n">
        <x:v>5</x:v>
      </x:c>
      <x:c r="K3609" s="1" t="n">
        <x:v>28.1</x:v>
      </x:c>
      <x:c r="L3609" s="15" t="n">
        <x:v>1172.06</x:v>
      </x:c>
      <x:c r="M3609" s="11" t="b">
        <x:f aca="0">FALSE()</x:f>
        <x:v>0</x:v>
      </x:c>
      <x:c r="N3609" s="11" t="b">
        <x:f aca="0">FALSE()</x:f>
        <x:v>0</x:v>
      </x:c>
      <x:c r="O3609" s="1" t="s">
        <x:v>5037</x:v>
      </x:c>
      <x:c r="P3609" s="11" t="b">
        <x:f aca="0">TRUE()</x:f>
        <x:v>1</x:v>
      </x:c>
    </x:row>
    <x:row r="3610" ht="15" hidden="0" customHeight="1">
      <x:c r="A3610" s="1" t="s">
        <x:v>8770</x:v>
      </x:c>
      <x:c r="B3610" s="1" t="s">
        <x:v>4460</x:v>
      </x:c>
      <x:c r="C3610" s="14" t="n">
        <x:v>45428</x:v>
      </x:c>
      <x:c r="D3610" s="1" t="s">
        <x:v>5010</x:v>
      </x:c>
      <x:c r="E3610" s="1" t="s">
        <x:v>5011</x:v>
      </x:c>
      <x:c r="F3610" s="1" t="s">
        <x:v>5012</x:v>
      </x:c>
      <x:c r="G3610" s="1" t="s">
        <x:v>5013</x:v>
      </x:c>
      <x:c r="H3610" s="1" t="s">
        <x:v>5014</x:v>
      </x:c>
      <x:c r="I3610" s="1" t="s">
        <x:v>5014</x:v>
      </x:c>
      <x:c r="J3610" s="1" t="n">
        <x:v>1.4</x:v>
      </x:c>
      <x:c r="K3610" s="1" t="n">
        <x:v>1.6</x:v>
      </x:c>
      <x:c r="L3610" s="15" t="n">
        <x:v>100.8</x:v>
      </x:c>
      <x:c r="M3610" s="11" t="b">
        <x:f aca="0">FALSE()</x:f>
        <x:v>0</x:v>
      </x:c>
      <x:c r="N3610" s="11" t="b">
        <x:f aca="0">FALSE()</x:f>
        <x:v>0</x:v>
      </x:c>
      <x:c r="O3610" s="1" t="s">
        <x:v>5015</x:v>
      </x:c>
      <x:c r="P3610" s="11" t="b">
        <x:f aca="0">FALSE()</x:f>
        <x:v>0</x:v>
      </x:c>
    </x:row>
    <x:row r="3611" ht="15" hidden="0" customHeight="1">
      <x:c r="A3611" s="1" t="s">
        <x:v>8771</x:v>
      </x:c>
      <x:c r="B3611" s="1" t="s">
        <x:v>4460</x:v>
      </x:c>
      <x:c r="C3611" s="14" t="n">
        <x:v>46011</x:v>
      </x:c>
      <x:c r="D3611" s="1" t="s">
        <x:v>5010</x:v>
      </x:c>
      <x:c r="E3611" s="1" t="s">
        <x:v>5011</x:v>
      </x:c>
      <x:c r="F3611" s="1" t="s">
        <x:v>5012</x:v>
      </x:c>
      <x:c r="G3611" s="1" t="s">
        <x:v>5013</x:v>
      </x:c>
      <x:c r="H3611" s="1" t="s">
        <x:v>5014</x:v>
      </x:c>
      <x:c r="I3611" s="1" t="s">
        <x:v>5014</x:v>
      </x:c>
      <x:c r="J3611" s="1" t="n">
        <x:v>0.9</x:v>
      </x:c>
      <x:c r="K3611" s="1" t="n">
        <x:v>2.3</x:v>
      </x:c>
      <x:c r="L3611" s="15" t="n">
        <x:v>64.8</x:v>
      </x:c>
      <x:c r="M3611" s="11" t="b">
        <x:f aca="0">TRUE()</x:f>
        <x:v>1</x:v>
      </x:c>
      <x:c r="N3611" s="11" t="b">
        <x:f aca="0">FALSE()</x:f>
        <x:v>0</x:v>
      </x:c>
      <x:c r="O3611" s="1" t="s">
        <x:v>5015</x:v>
      </x:c>
      <x:c r="P3611" s="11" t="b">
        <x:f aca="0">FALSE()</x:f>
        <x:v>0</x:v>
      </x:c>
    </x:row>
    <x:row r="3612" ht="15" hidden="0" customHeight="1">
      <x:c r="A3612" s="1" t="s">
        <x:v>8772</x:v>
      </x:c>
      <x:c r="B3612" s="1" t="s">
        <x:v>4460</x:v>
      </x:c>
      <x:c r="C3612" s="14" t="n">
        <x:v>46069</x:v>
      </x:c>
      <x:c r="D3612" s="1" t="s">
        <x:v>5054</x:v>
      </x:c>
      <x:c r="E3612" s="1" t="s">
        <x:v>5055</x:v>
      </x:c>
      <x:c r="F3612" s="1" t="s">
        <x:v>5012</x:v>
      </x:c>
      <x:c r="G3612" s="1" t="s">
        <x:v>5013</x:v>
      </x:c>
      <x:c r="H3612" s="1" t="s">
        <x:v>5014</x:v>
      </x:c>
      <x:c r="I3612" s="1" t="s">
        <x:v>5014</x:v>
      </x:c>
      <x:c r="J3612" s="1" t="n">
        <x:v>1.4</x:v>
      </x:c>
      <x:c r="K3612" s="1" t="n">
        <x:v>2.3</x:v>
      </x:c>
      <x:c r="L3612" s="15" t="n">
        <x:v>100.8</x:v>
      </x:c>
      <x:c r="M3612" s="11" t="b">
        <x:f aca="0">FALSE()</x:f>
        <x:v>0</x:v>
      </x:c>
      <x:c r="N3612" s="11" t="b">
        <x:f aca="0">FALSE()</x:f>
        <x:v>0</x:v>
      </x:c>
      <x:c r="O3612" s="1" t="s">
        <x:v>5015</x:v>
      </x:c>
      <x:c r="P3612" s="11" t="b">
        <x:f aca="0">FALSE()</x:f>
        <x:v>0</x:v>
      </x:c>
    </x:row>
    <x:row r="3613" ht="15" hidden="0" customHeight="1">
      <x:c r="A3613" s="1" t="s">
        <x:v>8773</x:v>
      </x:c>
      <x:c r="B3613" s="1" t="s">
        <x:v>1607</x:v>
      </x:c>
      <x:c r="C3613" s="14" t="n">
        <x:v>45654</x:v>
      </x:c>
      <x:c r="D3613" s="1" t="s">
        <x:v>5010</x:v>
      </x:c>
      <x:c r="E3613" s="1" t="s">
        <x:v>5011</x:v>
      </x:c>
      <x:c r="F3613" s="1" t="s">
        <x:v>5012</x:v>
      </x:c>
      <x:c r="G3613" s="1" t="s">
        <x:v>5013</x:v>
      </x:c>
      <x:c r="H3613" s="1" t="s">
        <x:v>5014</x:v>
      </x:c>
      <x:c r="I3613" s="1" t="s">
        <x:v>5014</x:v>
      </x:c>
      <x:c r="J3613" s="1" t="n">
        <x:v>1.5</x:v>
      </x:c>
      <x:c r="K3613" s="1" t="n">
        <x:v>1.6</x:v>
      </x:c>
      <x:c r="L3613" s="15" t="n">
        <x:v>108</x:v>
      </x:c>
      <x:c r="M3613" s="11" t="b">
        <x:f aca="0">TRUE()</x:f>
        <x:v>1</x:v>
      </x:c>
      <x:c r="N3613" s="11" t="b">
        <x:f aca="0">FALSE()</x:f>
        <x:v>0</x:v>
      </x:c>
      <x:c r="O3613" s="1" t="s">
        <x:v>5015</x:v>
      </x:c>
      <x:c r="P3613" s="11" t="b">
        <x:f aca="0">FALSE()</x:f>
        <x:v>0</x:v>
      </x:c>
    </x:row>
    <x:row r="3614" ht="15" hidden="0" customHeight="1">
      <x:c r="A3614" s="1" t="s">
        <x:v>8774</x:v>
      </x:c>
      <x:c r="B3614" s="1" t="s">
        <x:v>1607</x:v>
      </x:c>
      <x:c r="C3614" s="14" t="n">
        <x:v>45724</x:v>
      </x:c>
      <x:c r="D3614" s="1" t="s">
        <x:v>5018</x:v>
      </x:c>
      <x:c r="E3614" s="1" t="s">
        <x:v>5070</x:v>
      </x:c>
      <x:c r="F3614" s="1" t="s">
        <x:v>5071</x:v>
      </x:c>
      <x:c r="G3614" s="1" t="s">
        <x:v>5072</x:v>
      </x:c>
      <x:c r="H3614" s="1" t="s">
        <x:v>5031</x:v>
      </x:c>
      <x:c r="I3614" s="1" t="s">
        <x:v>5014</x:v>
      </x:c>
      <x:c r="J3614" s="1" t="n">
        <x:v>2.7</x:v>
      </x:c>
      <x:c r="K3614" s="1" t="n">
        <x:v>17.3</x:v>
      </x:c>
      <x:c r="L3614" s="15" t="n">
        <x:v>194.4</x:v>
      </x:c>
      <x:c r="M3614" s="11" t="b">
        <x:f aca="0">TRUE()</x:f>
        <x:v>1</x:v>
      </x:c>
      <x:c r="N3614" s="11" t="b">
        <x:f aca="0">FALSE()</x:f>
        <x:v>0</x:v>
      </x:c>
      <x:c r="O3614" s="1" t="s">
        <x:v>5098</x:v>
      </x:c>
      <x:c r="P3614" s="11" t="b">
        <x:f aca="0">FALSE()</x:f>
        <x:v>0</x:v>
      </x:c>
    </x:row>
    <x:row r="3615" ht="15" hidden="0" customHeight="1">
      <x:c r="A3615" s="1" t="s">
        <x:v>8775</x:v>
      </x:c>
      <x:c r="B3615" s="1" t="s">
        <x:v>1607</x:v>
      </x:c>
      <x:c r="C3615" s="14" t="n">
        <x:v>46046</x:v>
      </x:c>
      <x:c r="D3615" s="1" t="s">
        <x:v>5010</x:v>
      </x:c>
      <x:c r="E3615" s="1" t="s">
        <x:v>5011</x:v>
      </x:c>
      <x:c r="F3615" s="1" t="s">
        <x:v>5012</x:v>
      </x:c>
      <x:c r="G3615" s="1" t="s">
        <x:v>5013</x:v>
      </x:c>
      <x:c r="H3615" s="1" t="s">
        <x:v>5014</x:v>
      </x:c>
      <x:c r="I3615" s="1" t="s">
        <x:v>5014</x:v>
      </x:c>
      <x:c r="J3615" s="1" t="n">
        <x:v>1</x:v>
      </x:c>
      <x:c r="K3615" s="1" t="n">
        <x:v>0.9</x:v>
      </x:c>
      <x:c r="L3615" s="15" t="n">
        <x:v>72</x:v>
      </x:c>
      <x:c r="M3615" s="11" t="b">
        <x:f aca="0">TRUE()</x:f>
        <x:v>1</x:v>
      </x:c>
      <x:c r="N3615" s="11" t="b">
        <x:f aca="0">FALSE()</x:f>
        <x:v>0</x:v>
      </x:c>
      <x:c r="O3615" s="1" t="s">
        <x:v>5015</x:v>
      </x:c>
      <x:c r="P3615" s="11" t="b">
        <x:f aca="0">FALSE()</x:f>
        <x:v>0</x:v>
      </x:c>
    </x:row>
    <x:row r="3616" ht="15" hidden="0" customHeight="1">
      <x:c r="A3616" s="1" t="s">
        <x:v>8776</x:v>
      </x:c>
      <x:c r="B3616" s="1" t="s">
        <x:v>1607</x:v>
      </x:c>
      <x:c r="C3616" s="14" t="n">
        <x:v>46128</x:v>
      </x:c>
      <x:c r="D3616" s="1" t="s">
        <x:v>5054</x:v>
      </x:c>
      <x:c r="E3616" s="1" t="s">
        <x:v>5055</x:v>
      </x:c>
      <x:c r="F3616" s="1" t="s">
        <x:v>5012</x:v>
      </x:c>
      <x:c r="G3616" s="1" t="s">
        <x:v>5013</x:v>
      </x:c>
      <x:c r="H3616" s="1" t="s">
        <x:v>5014</x:v>
      </x:c>
      <x:c r="I3616" s="1" t="s">
        <x:v>5014</x:v>
      </x:c>
      <x:c r="J3616" s="1" t="n">
        <x:v>0.8</x:v>
      </x:c>
      <x:c r="K3616" s="1" t="n">
        <x:v>2.4</x:v>
      </x:c>
      <x:c r="L3616" s="15" t="n">
        <x:v>57.6</x:v>
      </x:c>
      <x:c r="M3616" s="11" t="b">
        <x:f aca="0">FALSE()</x:f>
        <x:v>0</x:v>
      </x:c>
      <x:c r="N3616" s="11" t="b">
        <x:f aca="0">FALSE()</x:f>
        <x:v>0</x:v>
      </x:c>
      <x:c r="O3616" s="1" t="s">
        <x:v>5015</x:v>
      </x:c>
      <x:c r="P3616" s="11" t="b">
        <x:f aca="0">FALSE()</x:f>
        <x:v>0</x:v>
      </x:c>
    </x:row>
    <x:row r="3617" ht="15" hidden="0" customHeight="1">
      <x:c r="A3617" s="1" t="s">
        <x:v>8777</x:v>
      </x:c>
      <x:c r="B3617" s="1" t="s">
        <x:v>1608</x:v>
      </x:c>
      <x:c r="C3617" s="14" t="n">
        <x:v>46033</x:v>
      </x:c>
      <x:c r="D3617" s="1" t="s">
        <x:v>5010</x:v>
      </x:c>
      <x:c r="E3617" s="1" t="s">
        <x:v>5011</x:v>
      </x:c>
      <x:c r="F3617" s="1" t="s">
        <x:v>5012</x:v>
      </x:c>
      <x:c r="G3617" s="1" t="s">
        <x:v>5013</x:v>
      </x:c>
      <x:c r="H3617" s="1" t="s">
        <x:v>5014</x:v>
      </x:c>
      <x:c r="I3617" s="1" t="s">
        <x:v>5014</x:v>
      </x:c>
      <x:c r="J3617" s="1" t="n">
        <x:v>2.2</x:v>
      </x:c>
      <x:c r="K3617" s="1" t="n">
        <x:v>1.8</x:v>
      </x:c>
      <x:c r="L3617" s="15" t="n">
        <x:v>158.4</x:v>
      </x:c>
      <x:c r="M3617" s="11" t="b">
        <x:f aca="0">TRUE()</x:f>
        <x:v>1</x:v>
      </x:c>
      <x:c r="N3617" s="11" t="b">
        <x:f aca="0">FALSE()</x:f>
        <x:v>0</x:v>
      </x:c>
      <x:c r="O3617" s="1" t="s">
        <x:v>5015</x:v>
      </x:c>
      <x:c r="P3617" s="11" t="b">
        <x:f aca="0">FALSE()</x:f>
        <x:v>0</x:v>
      </x:c>
    </x:row>
    <x:row r="3618" ht="15" hidden="0" customHeight="1">
      <x:c r="A3618" s="1" t="s">
        <x:v>8778</x:v>
      </x:c>
      <x:c r="B3618" s="1" t="s">
        <x:v>1608</x:v>
      </x:c>
      <x:c r="C3618" s="14" t="n">
        <x:v>46227</x:v>
      </x:c>
      <x:c r="D3618" s="1" t="s">
        <x:v>5010</x:v>
      </x:c>
      <x:c r="E3618" s="1" t="s">
        <x:v>5011</x:v>
      </x:c>
      <x:c r="F3618" s="1" t="s">
        <x:v>5012</x:v>
      </x:c>
      <x:c r="G3618" s="1" t="s">
        <x:v>5013</x:v>
      </x:c>
      <x:c r="H3618" s="1" t="s">
        <x:v>5014</x:v>
      </x:c>
      <x:c r="I3618" s="1" t="s">
        <x:v>5014</x:v>
      </x:c>
      <x:c r="J3618" s="1" t="n">
        <x:v>1.8</x:v>
      </x:c>
      <x:c r="K3618" s="1" t="n">
        <x:v>2.7</x:v>
      </x:c>
      <x:c r="L3618" s="15" t="n">
        <x:v>129.6</x:v>
      </x:c>
      <x:c r="M3618" s="11" t="b">
        <x:f aca="0">FALSE()</x:f>
        <x:v>0</x:v>
      </x:c>
      <x:c r="N3618" s="11" t="b">
        <x:f aca="0">FALSE()</x:f>
        <x:v>0</x:v>
      </x:c>
      <x:c r="O3618" s="1" t="s">
        <x:v>5015</x:v>
      </x:c>
      <x:c r="P3618" s="11" t="b">
        <x:f aca="0">FALSE()</x:f>
        <x:v>0</x:v>
      </x:c>
    </x:row>
    <x:row r="3619" ht="15" hidden="0" customHeight="1">
      <x:c r="A3619" s="1" t="s">
        <x:v>8779</x:v>
      </x:c>
      <x:c r="B3619" s="1" t="s">
        <x:v>4467</x:v>
      </x:c>
      <x:c r="C3619" s="14" t="n">
        <x:v>45307</x:v>
      </x:c>
      <x:c r="D3619" s="1" t="s">
        <x:v>5010</x:v>
      </x:c>
      <x:c r="E3619" s="1" t="s">
        <x:v>5011</x:v>
      </x:c>
      <x:c r="F3619" s="1" t="s">
        <x:v>5012</x:v>
      </x:c>
      <x:c r="G3619" s="1" t="s">
        <x:v>5013</x:v>
      </x:c>
      <x:c r="H3619" s="1" t="s">
        <x:v>5014</x:v>
      </x:c>
      <x:c r="I3619" s="1" t="s">
        <x:v>5014</x:v>
      </x:c>
      <x:c r="J3619" s="1" t="n">
        <x:v>1.3</x:v>
      </x:c>
      <x:c r="K3619" s="1" t="n">
        <x:v>0.7</x:v>
      </x:c>
      <x:c r="L3619" s="15" t="n">
        <x:v>93.6</x:v>
      </x:c>
      <x:c r="M3619" s="11" t="b">
        <x:f aca="0">TRUE()</x:f>
        <x:v>1</x:v>
      </x:c>
      <x:c r="N3619" s="11" t="b">
        <x:f aca="0">FALSE()</x:f>
        <x:v>0</x:v>
      </x:c>
      <x:c r="O3619" s="1" t="s">
        <x:v>5015</x:v>
      </x:c>
      <x:c r="P3619" s="11" t="b">
        <x:f aca="0">FALSE()</x:f>
        <x:v>0</x:v>
      </x:c>
    </x:row>
    <x:row r="3620" ht="15" hidden="0" customHeight="1">
      <x:c r="A3620" s="1" t="s">
        <x:v>8780</x:v>
      </x:c>
      <x:c r="B3620" s="1" t="s">
        <x:v>4467</x:v>
      </x:c>
      <x:c r="C3620" s="14" t="n">
        <x:v>45353</x:v>
      </x:c>
      <x:c r="D3620" s="1" t="s">
        <x:v>5018</x:v>
      </x:c>
      <x:c r="E3620" s="1" t="s">
        <x:v>5356</x:v>
      </x:c>
      <x:c r="F3620" s="1" t="s">
        <x:v>5076</x:v>
      </x:c>
      <x:c r="G3620" s="1" t="s">
        <x:v>5077</x:v>
      </x:c>
      <x:c r="H3620" s="1" t="s">
        <x:v>5031</x:v>
      </x:c>
      <x:c r="I3620" s="1" t="s">
        <x:v>5014</x:v>
      </x:c>
      <x:c r="J3620" s="1" t="n">
        <x:v>0.3</x:v>
      </x:c>
      <x:c r="K3620" s="1" t="n">
        <x:v>3.5</x:v>
      </x:c>
      <x:c r="L3620" s="15" t="n">
        <x:v>21.6</x:v>
      </x:c>
      <x:c r="M3620" s="11" t="b">
        <x:f aca="0">FALSE()</x:f>
        <x:v>0</x:v>
      </x:c>
      <x:c r="N3620" s="11" t="b">
        <x:f aca="0">FALSE()</x:f>
        <x:v>0</x:v>
      </x:c>
      <x:c r="O3620" s="1" t="s">
        <x:v>5073</x:v>
      </x:c>
      <x:c r="P3620" s="11" t="b">
        <x:f aca="0">FALSE()</x:f>
        <x:v>0</x:v>
      </x:c>
    </x:row>
    <x:row r="3621" ht="15" hidden="0" customHeight="1">
      <x:c r="A3621" s="1" t="s">
        <x:v>8781</x:v>
      </x:c>
      <x:c r="B3621" s="1" t="s">
        <x:v>4467</x:v>
      </x:c>
      <x:c r="C3621" s="14" t="n">
        <x:v>45629</x:v>
      </x:c>
      <x:c r="D3621" s="1" t="s">
        <x:v>5010</x:v>
      </x:c>
      <x:c r="E3621" s="1" t="s">
        <x:v>5011</x:v>
      </x:c>
      <x:c r="F3621" s="1" t="s">
        <x:v>5012</x:v>
      </x:c>
      <x:c r="G3621" s="1" t="s">
        <x:v>5013</x:v>
      </x:c>
      <x:c r="H3621" s="1" t="s">
        <x:v>5014</x:v>
      </x:c>
      <x:c r="I3621" s="1" t="s">
        <x:v>5014</x:v>
      </x:c>
      <x:c r="J3621" s="1" t="n">
        <x:v>1.3</x:v>
      </x:c>
      <x:c r="K3621" s="1" t="n">
        <x:v>1.1</x:v>
      </x:c>
      <x:c r="L3621" s="15" t="n">
        <x:v>93.6</x:v>
      </x:c>
      <x:c r="M3621" s="11" t="b">
        <x:f aca="0">TRUE()</x:f>
        <x:v>1</x:v>
      </x:c>
      <x:c r="N3621" s="11" t="b">
        <x:f aca="0">FALSE()</x:f>
        <x:v>0</x:v>
      </x:c>
      <x:c r="O3621" s="1" t="s">
        <x:v>5015</x:v>
      </x:c>
      <x:c r="P3621" s="11" t="b">
        <x:f aca="0">FALSE()</x:f>
        <x:v>0</x:v>
      </x:c>
    </x:row>
    <x:row r="3622" ht="15" hidden="0" customHeight="1">
      <x:c r="A3622" s="1" t="s">
        <x:v>8782</x:v>
      </x:c>
      <x:c r="B3622" s="1" t="s">
        <x:v>4467</x:v>
      </x:c>
      <x:c r="C3622" s="14" t="n">
        <x:v>46212</x:v>
      </x:c>
      <x:c r="D3622" s="1" t="s">
        <x:v>5054</x:v>
      </x:c>
      <x:c r="E3622" s="1" t="s">
        <x:v>5055</x:v>
      </x:c>
      <x:c r="F3622" s="1" t="s">
        <x:v>5012</x:v>
      </x:c>
      <x:c r="G3622" s="1" t="s">
        <x:v>5013</x:v>
      </x:c>
      <x:c r="H3622" s="1" t="s">
        <x:v>5014</x:v>
      </x:c>
      <x:c r="I3622" s="1" t="s">
        <x:v>5014</x:v>
      </x:c>
      <x:c r="J3622" s="1" t="n">
        <x:v>1.8</x:v>
      </x:c>
      <x:c r="K3622" s="1" t="n">
        <x:v>1.6</x:v>
      </x:c>
      <x:c r="L3622" s="15" t="n">
        <x:v>129.6</x:v>
      </x:c>
      <x:c r="M3622" s="11" t="b">
        <x:f aca="0">FALSE()</x:f>
        <x:v>0</x:v>
      </x:c>
      <x:c r="N3622" s="11" t="b">
        <x:f aca="0">FALSE()</x:f>
        <x:v>0</x:v>
      </x:c>
      <x:c r="O3622" s="1" t="s">
        <x:v>5015</x:v>
      </x:c>
      <x:c r="P3622" s="11" t="b">
        <x:f aca="0">FALSE()</x:f>
        <x:v>0</x:v>
      </x:c>
    </x:row>
    <x:row r="3623" ht="15" hidden="0" customHeight="1">
      <x:c r="A3623" s="1" t="s">
        <x:v>8783</x:v>
      </x:c>
      <x:c r="B3623" s="1" t="s">
        <x:v>1610</x:v>
      </x:c>
      <x:c r="C3623" s="14" t="n">
        <x:v>45429</x:v>
      </x:c>
      <x:c r="D3623" s="1" t="s">
        <x:v>5018</x:v>
      </x:c>
      <x:c r="E3623" s="1" t="s">
        <x:v>5070</x:v>
      </x:c>
      <x:c r="F3623" s="1" t="s">
        <x:v>5071</x:v>
      </x:c>
      <x:c r="G3623" s="1" t="s">
        <x:v>5072</x:v>
      </x:c>
      <x:c r="H3623" s="1" t="s">
        <x:v>5031</x:v>
      </x:c>
      <x:c r="I3623" s="1" t="s">
        <x:v>5014</x:v>
      </x:c>
      <x:c r="J3623" s="1" t="n">
        <x:v>1.2</x:v>
      </x:c>
      <x:c r="K3623" s="1" t="n">
        <x:v>9.8</x:v>
      </x:c>
      <x:c r="L3623" s="15" t="n">
        <x:v>86.4</x:v>
      </x:c>
      <x:c r="M3623" s="11" t="b">
        <x:f aca="0">TRUE()</x:f>
        <x:v>1</x:v>
      </x:c>
      <x:c r="N3623" s="11" t="b">
        <x:f aca="0">FALSE()</x:f>
        <x:v>0</x:v>
      </x:c>
      <x:c r="O3623" s="1" t="s">
        <x:v>5068</x:v>
      </x:c>
      <x:c r="P3623" s="11" t="b">
        <x:f aca="0">FALSE()</x:f>
        <x:v>0</x:v>
      </x:c>
    </x:row>
    <x:row r="3624" ht="15" hidden="0" customHeight="1">
      <x:c r="A3624" s="1" t="s">
        <x:v>8784</x:v>
      </x:c>
      <x:c r="B3624" s="1" t="s">
        <x:v>1610</x:v>
      </x:c>
      <x:c r="C3624" s="14" t="n">
        <x:v>45612</x:v>
      </x:c>
      <x:c r="D3624" s="1" t="s">
        <x:v>5018</x:v>
      </x:c>
      <x:c r="E3624" s="1" t="s">
        <x:v>5041</x:v>
      </x:c>
      <x:c r="F3624" s="1" t="s">
        <x:v>5042</x:v>
      </x:c>
      <x:c r="G3624" s="1" t="s">
        <x:v>5043</x:v>
      </x:c>
      <x:c r="H3624" s="1" t="s">
        <x:v>5036</x:v>
      </x:c>
      <x:c r="I3624" s="1" t="s">
        <x:v>5152</x:v>
      </x:c>
      <x:c r="J3624" s="1" t="n">
        <x:v>3.4</x:v>
      </x:c>
      <x:c r="K3624" s="1" t="n">
        <x:v>19.4</x:v>
      </x:c>
      <x:c r="L3624" s="15" t="n">
        <x:v>765.4</x:v>
      </x:c>
      <x:c r="M3624" s="11" t="b">
        <x:f aca="0">TRUE()</x:f>
        <x:v>1</x:v>
      </x:c>
      <x:c r="N3624" s="11" t="b">
        <x:f aca="0">FALSE()</x:f>
        <x:v>0</x:v>
      </x:c>
      <x:c r="O3624" s="1" t="s">
        <x:v>5068</x:v>
      </x:c>
      <x:c r="P3624" s="11" t="b">
        <x:f aca="0">FALSE()</x:f>
        <x:v>0</x:v>
      </x:c>
    </x:row>
    <x:row r="3625" ht="15" hidden="0" customHeight="1">
      <x:c r="A3625" s="1" t="s">
        <x:v>8785</x:v>
      </x:c>
      <x:c r="B3625" s="1" t="s">
        <x:v>1610</x:v>
      </x:c>
      <x:c r="C3625" s="14" t="n">
        <x:v>45661</x:v>
      </x:c>
      <x:c r="D3625" s="1" t="s">
        <x:v>5010</x:v>
      </x:c>
      <x:c r="E3625" s="1" t="s">
        <x:v>5011</x:v>
      </x:c>
      <x:c r="F3625" s="1" t="s">
        <x:v>5012</x:v>
      </x:c>
      <x:c r="G3625" s="1" t="s">
        <x:v>5013</x:v>
      </x:c>
      <x:c r="H3625" s="1" t="s">
        <x:v>5014</x:v>
      </x:c>
      <x:c r="I3625" s="1" t="s">
        <x:v>5014</x:v>
      </x:c>
      <x:c r="J3625" s="1" t="n">
        <x:v>1.1</x:v>
      </x:c>
      <x:c r="K3625" s="1" t="n">
        <x:v>2.1</x:v>
      </x:c>
      <x:c r="L3625" s="15" t="n">
        <x:v>79.2</x:v>
      </x:c>
      <x:c r="M3625" s="11" t="b">
        <x:f aca="0">TRUE()</x:f>
        <x:v>1</x:v>
      </x:c>
      <x:c r="N3625" s="11" t="b">
        <x:f aca="0">FALSE()</x:f>
        <x:v>0</x:v>
      </x:c>
      <x:c r="O3625" s="1" t="s">
        <x:v>5015</x:v>
      </x:c>
      <x:c r="P3625" s="11" t="b">
        <x:f aca="0">FALSE()</x:f>
        <x:v>0</x:v>
      </x:c>
    </x:row>
    <x:row r="3626" ht="15" hidden="0" customHeight="1">
      <x:c r="A3626" s="1" t="s">
        <x:v>8786</x:v>
      </x:c>
      <x:c r="B3626" s="1" t="s">
        <x:v>1610</x:v>
      </x:c>
      <x:c r="C3626" s="14" t="n">
        <x:v>46183</x:v>
      </x:c>
      <x:c r="D3626" s="1" t="s">
        <x:v>5010</x:v>
      </x:c>
      <x:c r="E3626" s="1" t="s">
        <x:v>5011</x:v>
      </x:c>
      <x:c r="F3626" s="1" t="s">
        <x:v>5012</x:v>
      </x:c>
      <x:c r="G3626" s="1" t="s">
        <x:v>5013</x:v>
      </x:c>
      <x:c r="H3626" s="1" t="s">
        <x:v>5014</x:v>
      </x:c>
      <x:c r="I3626" s="1" t="s">
        <x:v>5014</x:v>
      </x:c>
      <x:c r="J3626" s="1" t="n">
        <x:v>1</x:v>
      </x:c>
      <x:c r="K3626" s="1" t="n">
        <x:v>0.8</x:v>
      </x:c>
      <x:c r="L3626" s="15" t="n">
        <x:v>72</x:v>
      </x:c>
      <x:c r="M3626" s="11" t="b">
        <x:f aca="0">FALSE()</x:f>
        <x:v>0</x:v>
      </x:c>
      <x:c r="N3626" s="11" t="b">
        <x:f aca="0">FALSE()</x:f>
        <x:v>0</x:v>
      </x:c>
      <x:c r="O3626" s="1" t="s">
        <x:v>5015</x:v>
      </x:c>
      <x:c r="P3626" s="11" t="b">
        <x:f aca="0">FALSE()</x:f>
        <x:v>0</x:v>
      </x:c>
    </x:row>
    <x:row r="3627" ht="15" hidden="0" customHeight="1">
      <x:c r="A3627" s="1" t="s">
        <x:v>8787</x:v>
      </x:c>
      <x:c r="B3627" s="1" t="s">
        <x:v>4472</x:v>
      </x:c>
      <x:c r="C3627" s="14" t="n">
        <x:v>45880</x:v>
      </x:c>
      <x:c r="D3627" s="1" t="s">
        <x:v>5010</x:v>
      </x:c>
      <x:c r="E3627" s="1" t="s">
        <x:v>5011</x:v>
      </x:c>
      <x:c r="F3627" s="1" t="s">
        <x:v>5012</x:v>
      </x:c>
      <x:c r="G3627" s="1" t="s">
        <x:v>5013</x:v>
      </x:c>
      <x:c r="H3627" s="1" t="s">
        <x:v>5014</x:v>
      </x:c>
      <x:c r="I3627" s="1" t="s">
        <x:v>5014</x:v>
      </x:c>
      <x:c r="J3627" s="1" t="n">
        <x:v>0.8</x:v>
      </x:c>
      <x:c r="K3627" s="1" t="n">
        <x:v>2.6</x:v>
      </x:c>
      <x:c r="L3627" s="15" t="n">
        <x:v>57.6</x:v>
      </x:c>
      <x:c r="M3627" s="11" t="b">
        <x:f aca="0">TRUE()</x:f>
        <x:v>1</x:v>
      </x:c>
      <x:c r="N3627" s="11" t="b">
        <x:f aca="0">FALSE()</x:f>
        <x:v>0</x:v>
      </x:c>
      <x:c r="O3627" s="1" t="s">
        <x:v>5015</x:v>
      </x:c>
      <x:c r="P3627" s="11" t="b">
        <x:f aca="0">FALSE()</x:f>
        <x:v>0</x:v>
      </x:c>
    </x:row>
    <x:row r="3628" ht="15" hidden="0" customHeight="1">
      <x:c r="A3628" s="1" t="s">
        <x:v>8788</x:v>
      </x:c>
      <x:c r="B3628" s="1" t="s">
        <x:v>4472</x:v>
      </x:c>
      <x:c r="C3628" s="14" t="n">
        <x:v>45912</x:v>
      </x:c>
      <x:c r="D3628" s="1" t="s">
        <x:v>5010</x:v>
      </x:c>
      <x:c r="E3628" s="1" t="s">
        <x:v>5011</x:v>
      </x:c>
      <x:c r="F3628" s="1" t="s">
        <x:v>5012</x:v>
      </x:c>
      <x:c r="G3628" s="1" t="s">
        <x:v>5013</x:v>
      </x:c>
      <x:c r="H3628" s="1" t="s">
        <x:v>5014</x:v>
      </x:c>
      <x:c r="I3628" s="1" t="s">
        <x:v>5014</x:v>
      </x:c>
      <x:c r="J3628" s="1" t="n">
        <x:v>1.1</x:v>
      </x:c>
      <x:c r="K3628" s="1" t="n">
        <x:v>1.5</x:v>
      </x:c>
      <x:c r="L3628" s="15" t="n">
        <x:v>79.2</x:v>
      </x:c>
      <x:c r="M3628" s="11" t="b">
        <x:f aca="0">TRUE()</x:f>
        <x:v>1</x:v>
      </x:c>
      <x:c r="N3628" s="11" t="b">
        <x:f aca="0">FALSE()</x:f>
        <x:v>0</x:v>
      </x:c>
      <x:c r="O3628" s="1" t="s">
        <x:v>5015</x:v>
      </x:c>
      <x:c r="P3628" s="11" t="b">
        <x:f aca="0">FALSE()</x:f>
        <x:v>0</x:v>
      </x:c>
    </x:row>
    <x:row r="3629" ht="15" hidden="0" customHeight="1">
      <x:c r="A3629" s="1" t="s">
        <x:v>8789</x:v>
      </x:c>
      <x:c r="B3629" s="1" t="s">
        <x:v>4472</x:v>
      </x:c>
      <x:c r="C3629" s="14" t="n">
        <x:v>45993</x:v>
      </x:c>
      <x:c r="D3629" s="1" t="s">
        <x:v>5010</x:v>
      </x:c>
      <x:c r="E3629" s="1" t="s">
        <x:v>5011</x:v>
      </x:c>
      <x:c r="F3629" s="1" t="s">
        <x:v>5012</x:v>
      </x:c>
      <x:c r="G3629" s="1" t="s">
        <x:v>5013</x:v>
      </x:c>
      <x:c r="H3629" s="1" t="s">
        <x:v>5014</x:v>
      </x:c>
      <x:c r="I3629" s="1" t="s">
        <x:v>5014</x:v>
      </x:c>
      <x:c r="J3629" s="1" t="n">
        <x:v>1.3</x:v>
      </x:c>
      <x:c r="K3629" s="1" t="n">
        <x:v>1.9</x:v>
      </x:c>
      <x:c r="L3629" s="15" t="n">
        <x:v>93.6</x:v>
      </x:c>
      <x:c r="M3629" s="11" t="b">
        <x:f aca="0">TRUE()</x:f>
        <x:v>1</x:v>
      </x:c>
      <x:c r="N3629" s="11" t="b">
        <x:f aca="0">FALSE()</x:f>
        <x:v>0</x:v>
      </x:c>
      <x:c r="O3629" s="1" t="s">
        <x:v>5015</x:v>
      </x:c>
      <x:c r="P3629" s="11" t="b">
        <x:f aca="0">FALSE()</x:f>
        <x:v>0</x:v>
      </x:c>
    </x:row>
    <x:row r="3630" ht="15" hidden="0" customHeight="1">
      <x:c r="A3630" s="1" t="s">
        <x:v>8790</x:v>
      </x:c>
      <x:c r="B3630" s="1" t="s">
        <x:v>4472</x:v>
      </x:c>
      <x:c r="C3630" s="14" t="n">
        <x:v>46167</x:v>
      </x:c>
      <x:c r="D3630" s="1" t="s">
        <x:v>5054</x:v>
      </x:c>
      <x:c r="E3630" s="1" t="s">
        <x:v>5055</x:v>
      </x:c>
      <x:c r="F3630" s="1" t="s">
        <x:v>5012</x:v>
      </x:c>
      <x:c r="G3630" s="1" t="s">
        <x:v>5013</x:v>
      </x:c>
      <x:c r="H3630" s="1" t="s">
        <x:v>5014</x:v>
      </x:c>
      <x:c r="I3630" s="1" t="s">
        <x:v>5014</x:v>
      </x:c>
      <x:c r="J3630" s="1" t="n">
        <x:v>1.5</x:v>
      </x:c>
      <x:c r="K3630" s="1" t="n">
        <x:v>0.9</x:v>
      </x:c>
      <x:c r="L3630" s="15" t="n">
        <x:v>108</x:v>
      </x:c>
      <x:c r="M3630" s="11" t="b">
        <x:f aca="0">TRUE()</x:f>
        <x:v>1</x:v>
      </x:c>
      <x:c r="N3630" s="11" t="b">
        <x:f aca="0">FALSE()</x:f>
        <x:v>0</x:v>
      </x:c>
      <x:c r="O3630" s="1" t="s">
        <x:v>5015</x:v>
      </x:c>
      <x:c r="P3630" s="11" t="b">
        <x:f aca="0">FALSE()</x:f>
        <x:v>0</x:v>
      </x:c>
    </x:row>
    <x:row r="3631" ht="15" hidden="0" customHeight="1">
      <x:c r="A3631" s="1" t="s">
        <x:v>8791</x:v>
      </x:c>
      <x:c r="B3631" s="1" t="s">
        <x:v>1612</x:v>
      </x:c>
      <x:c r="C3631" s="14" t="n">
        <x:v>45363</x:v>
      </x:c>
      <x:c r="D3631" s="1" t="s">
        <x:v>5010</x:v>
      </x:c>
      <x:c r="E3631" s="1" t="s">
        <x:v>5011</x:v>
      </x:c>
      <x:c r="F3631" s="1" t="s">
        <x:v>5012</x:v>
      </x:c>
      <x:c r="G3631" s="1" t="s">
        <x:v>5013</x:v>
      </x:c>
      <x:c r="H3631" s="1" t="s">
        <x:v>5014</x:v>
      </x:c>
      <x:c r="I3631" s="1" t="s">
        <x:v>5014</x:v>
      </x:c>
      <x:c r="J3631" s="1" t="n">
        <x:v>1.3</x:v>
      </x:c>
      <x:c r="K3631" s="1" t="n">
        <x:v>0.9</x:v>
      </x:c>
      <x:c r="L3631" s="15" t="n">
        <x:v>93.6</x:v>
      </x:c>
      <x:c r="M3631" s="11" t="b">
        <x:f aca="0">FALSE()</x:f>
        <x:v>0</x:v>
      </x:c>
      <x:c r="N3631" s="11" t="b">
        <x:f aca="0">FALSE()</x:f>
        <x:v>0</x:v>
      </x:c>
      <x:c r="O3631" s="1" t="s">
        <x:v>5015</x:v>
      </x:c>
      <x:c r="P3631" s="11" t="b">
        <x:f aca="0">FALSE()</x:f>
        <x:v>0</x:v>
      </x:c>
    </x:row>
    <x:row r="3632" ht="15" hidden="0" customHeight="1">
      <x:c r="A3632" s="1" t="s">
        <x:v>8792</x:v>
      </x:c>
      <x:c r="B3632" s="1" t="s">
        <x:v>1612</x:v>
      </x:c>
      <x:c r="C3632" s="14" t="n">
        <x:v>45384</x:v>
      </x:c>
      <x:c r="D3632" s="1" t="s">
        <x:v>5010</x:v>
      </x:c>
      <x:c r="E3632" s="1" t="s">
        <x:v>5011</x:v>
      </x:c>
      <x:c r="F3632" s="1" t="s">
        <x:v>5012</x:v>
      </x:c>
      <x:c r="G3632" s="1" t="s">
        <x:v>5013</x:v>
      </x:c>
      <x:c r="H3632" s="1" t="s">
        <x:v>5014</x:v>
      </x:c>
      <x:c r="I3632" s="1" t="s">
        <x:v>5014</x:v>
      </x:c>
      <x:c r="J3632" s="1" t="n">
        <x:v>1.5</x:v>
      </x:c>
      <x:c r="K3632" s="1" t="n">
        <x:v>2.4</x:v>
      </x:c>
      <x:c r="L3632" s="15" t="n">
        <x:v>108</x:v>
      </x:c>
      <x:c r="M3632" s="11" t="b">
        <x:f aca="0">TRUE()</x:f>
        <x:v>1</x:v>
      </x:c>
      <x:c r="N3632" s="11" t="b">
        <x:f aca="0">FALSE()</x:f>
        <x:v>0</x:v>
      </x:c>
      <x:c r="O3632" s="1" t="s">
        <x:v>5015</x:v>
      </x:c>
      <x:c r="P3632" s="11" t="b">
        <x:f aca="0">FALSE()</x:f>
        <x:v>0</x:v>
      </x:c>
    </x:row>
    <x:row r="3633" ht="15" hidden="0" customHeight="1">
      <x:c r="A3633" s="1" t="s">
        <x:v>8793</x:v>
      </x:c>
      <x:c r="B3633" s="1" t="s">
        <x:v>1612</x:v>
      </x:c>
      <x:c r="C3633" s="14" t="n">
        <x:v>46154</x:v>
      </x:c>
      <x:c r="D3633" s="1" t="s">
        <x:v>5010</x:v>
      </x:c>
      <x:c r="E3633" s="1" t="s">
        <x:v>5011</x:v>
      </x:c>
      <x:c r="F3633" s="1" t="s">
        <x:v>5012</x:v>
      </x:c>
      <x:c r="G3633" s="1" t="s">
        <x:v>5013</x:v>
      </x:c>
      <x:c r="H3633" s="1" t="s">
        <x:v>5014</x:v>
      </x:c>
      <x:c r="I3633" s="1" t="s">
        <x:v>5014</x:v>
      </x:c>
      <x:c r="J3633" s="1" t="n">
        <x:v>0.6</x:v>
      </x:c>
      <x:c r="K3633" s="1" t="n">
        <x:v>2.3</x:v>
      </x:c>
      <x:c r="L3633" s="15" t="n">
        <x:v>43.2</x:v>
      </x:c>
      <x:c r="M3633" s="11" t="b">
        <x:f aca="0">TRUE()</x:f>
        <x:v>1</x:v>
      </x:c>
      <x:c r="N3633" s="11" t="b">
        <x:f aca="0">FALSE()</x:f>
        <x:v>0</x:v>
      </x:c>
      <x:c r="O3633" s="1" t="s">
        <x:v>5015</x:v>
      </x:c>
      <x:c r="P3633" s="11" t="b">
        <x:f aca="0">FALSE()</x:f>
        <x:v>0</x:v>
      </x:c>
    </x:row>
    <x:row r="3634" ht="15" hidden="0" customHeight="1">
      <x:c r="A3634" s="1" t="s">
        <x:v>8794</x:v>
      </x:c>
      <x:c r="B3634" s="1" t="s">
        <x:v>1613</x:v>
      </x:c>
      <x:c r="C3634" s="14" t="n">
        <x:v>46168</x:v>
      </x:c>
      <x:c r="D3634" s="1" t="s">
        <x:v>5010</x:v>
      </x:c>
      <x:c r="E3634" s="1" t="s">
        <x:v>5011</x:v>
      </x:c>
      <x:c r="F3634" s="1" t="s">
        <x:v>5012</x:v>
      </x:c>
      <x:c r="G3634" s="1" t="s">
        <x:v>5013</x:v>
      </x:c>
      <x:c r="H3634" s="1" t="s">
        <x:v>5014</x:v>
      </x:c>
      <x:c r="I3634" s="1" t="s">
        <x:v>5014</x:v>
      </x:c>
      <x:c r="J3634" s="1" t="n">
        <x:v>0.9</x:v>
      </x:c>
      <x:c r="K3634" s="1" t="n">
        <x:v>1.2</x:v>
      </x:c>
      <x:c r="L3634" s="15" t="n">
        <x:v>64.8</x:v>
      </x:c>
      <x:c r="M3634" s="11" t="b">
        <x:f aca="0">TRUE()</x:f>
        <x:v>1</x:v>
      </x:c>
      <x:c r="N3634" s="11" t="b">
        <x:f aca="0">FALSE()</x:f>
        <x:v>0</x:v>
      </x:c>
      <x:c r="O3634" s="1" t="s">
        <x:v>5015</x:v>
      </x:c>
      <x:c r="P3634" s="11" t="b">
        <x:f aca="0">FALSE()</x:f>
        <x:v>0</x:v>
      </x:c>
    </x:row>
    <x:row r="3635" ht="15" hidden="0" customHeight="1">
      <x:c r="A3635" s="1" t="s">
        <x:v>8795</x:v>
      </x:c>
      <x:c r="B3635" s="1" t="s">
        <x:v>1613</x:v>
      </x:c>
      <x:c r="C3635" s="14" t="n">
        <x:v>46183</x:v>
      </x:c>
      <x:c r="D3635" s="1" t="s">
        <x:v>5010</x:v>
      </x:c>
      <x:c r="E3635" s="1" t="s">
        <x:v>5011</x:v>
      </x:c>
      <x:c r="F3635" s="1" t="s">
        <x:v>5012</x:v>
      </x:c>
      <x:c r="G3635" s="1" t="s">
        <x:v>5013</x:v>
      </x:c>
      <x:c r="H3635" s="1" t="s">
        <x:v>5014</x:v>
      </x:c>
      <x:c r="I3635" s="1" t="s">
        <x:v>5014</x:v>
      </x:c>
      <x:c r="J3635" s="1" t="n">
        <x:v>1.1</x:v>
      </x:c>
      <x:c r="K3635" s="1" t="n">
        <x:v>1.1</x:v>
      </x:c>
      <x:c r="L3635" s="15" t="n">
        <x:v>79.2</x:v>
      </x:c>
      <x:c r="M3635" s="11" t="b">
        <x:f aca="0">TRUE()</x:f>
        <x:v>1</x:v>
      </x:c>
      <x:c r="N3635" s="11" t="b">
        <x:f aca="0">FALSE()</x:f>
        <x:v>0</x:v>
      </x:c>
      <x:c r="O3635" s="1" t="s">
        <x:v>5015</x:v>
      </x:c>
      <x:c r="P3635" s="11" t="b">
        <x:f aca="0">FALSE()</x:f>
        <x:v>0</x:v>
      </x:c>
    </x:row>
    <x:row r="3636" ht="15" hidden="0" customHeight="1">
      <x:c r="A3636" s="1" t="s">
        <x:v>8796</x:v>
      </x:c>
      <x:c r="B3636" s="1" t="s">
        <x:v>1614</x:v>
      </x:c>
      <x:c r="C3636" s="14" t="n">
        <x:v>45371</x:v>
      </x:c>
      <x:c r="D3636" s="1" t="s">
        <x:v>5018</x:v>
      </x:c>
      <x:c r="E3636" s="1" t="s">
        <x:v>5116</x:v>
      </x:c>
      <x:c r="F3636" s="1" t="s">
        <x:v>5029</x:v>
      </x:c>
      <x:c r="G3636" s="1" t="s">
        <x:v>5030</x:v>
      </x:c>
      <x:c r="H3636" s="1" t="s">
        <x:v>5031</x:v>
      </x:c>
      <x:c r="I3636" s="1" t="s">
        <x:v>5044</x:v>
      </x:c>
      <x:c r="J3636" s="1" t="n">
        <x:v>3.2</x:v>
      </x:c>
      <x:c r="K3636" s="1" t="n">
        <x:v>9.9</x:v>
      </x:c>
      <x:c r="L3636" s="15" t="n">
        <x:v>507.32</x:v>
      </x:c>
      <x:c r="M3636" s="11" t="b">
        <x:f aca="0">TRUE()</x:f>
        <x:v>1</x:v>
      </x:c>
      <x:c r="N3636" s="11" t="b">
        <x:f aca="0">FALSE()</x:f>
        <x:v>0</x:v>
      </x:c>
      <x:c r="O3636" s="1" t="s">
        <x:v>5037</x:v>
      </x:c>
      <x:c r="P3636" s="11" t="b">
        <x:f aca="0">FALSE()</x:f>
        <x:v>0</x:v>
      </x:c>
    </x:row>
    <x:row r="3637" ht="15" hidden="0" customHeight="1">
      <x:c r="A3637" s="1" t="s">
        <x:v>8797</x:v>
      </x:c>
      <x:c r="B3637" s="1" t="s">
        <x:v>1614</x:v>
      </x:c>
      <x:c r="C3637" s="14" t="n">
        <x:v>45454</x:v>
      </x:c>
      <x:c r="D3637" s="1" t="s">
        <x:v>5054</x:v>
      </x:c>
      <x:c r="E3637" s="1" t="s">
        <x:v>5055</x:v>
      </x:c>
      <x:c r="F3637" s="1" t="s">
        <x:v>5012</x:v>
      </x:c>
      <x:c r="G3637" s="1" t="s">
        <x:v>5013</x:v>
      </x:c>
      <x:c r="H3637" s="1" t="s">
        <x:v>5014</x:v>
      </x:c>
      <x:c r="I3637" s="1" t="s">
        <x:v>5014</x:v>
      </x:c>
      <x:c r="J3637" s="1" t="n">
        <x:v>0.6</x:v>
      </x:c>
      <x:c r="K3637" s="1" t="n">
        <x:v>1.4</x:v>
      </x:c>
      <x:c r="L3637" s="15" t="n">
        <x:v>43.2</x:v>
      </x:c>
      <x:c r="M3637" s="11" t="b">
        <x:f aca="0">TRUE()</x:f>
        <x:v>1</x:v>
      </x:c>
      <x:c r="N3637" s="11" t="b">
        <x:f aca="0">FALSE()</x:f>
        <x:v>0</x:v>
      </x:c>
      <x:c r="O3637" s="1" t="s">
        <x:v>5015</x:v>
      </x:c>
      <x:c r="P3637" s="11" t="b">
        <x:f aca="0">FALSE()</x:f>
        <x:v>0</x:v>
      </x:c>
    </x:row>
    <x:row r="3638" ht="15" hidden="0" customHeight="1">
      <x:c r="A3638" s="1" t="s">
        <x:v>8798</x:v>
      </x:c>
      <x:c r="B3638" s="1" t="s">
        <x:v>1614</x:v>
      </x:c>
      <x:c r="C3638" s="14" t="n">
        <x:v>45790</x:v>
      </x:c>
      <x:c r="D3638" s="1" t="s">
        <x:v>5010</x:v>
      </x:c>
      <x:c r="E3638" s="1" t="s">
        <x:v>5011</x:v>
      </x:c>
      <x:c r="F3638" s="1" t="s">
        <x:v>5012</x:v>
      </x:c>
      <x:c r="G3638" s="1" t="s">
        <x:v>5013</x:v>
      </x:c>
      <x:c r="H3638" s="1" t="s">
        <x:v>5014</x:v>
      </x:c>
      <x:c r="I3638" s="1" t="s">
        <x:v>5014</x:v>
      </x:c>
      <x:c r="J3638" s="1" t="n">
        <x:v>1.1</x:v>
      </x:c>
      <x:c r="K3638" s="1" t="n">
        <x:v>1.3</x:v>
      </x:c>
      <x:c r="L3638" s="15" t="n">
        <x:v>79.2</x:v>
      </x:c>
      <x:c r="M3638" s="11" t="b">
        <x:f aca="0">TRUE()</x:f>
        <x:v>1</x:v>
      </x:c>
      <x:c r="N3638" s="11" t="b">
        <x:f aca="0">FALSE()</x:f>
        <x:v>0</x:v>
      </x:c>
      <x:c r="O3638" s="1" t="s">
        <x:v>5015</x:v>
      </x:c>
      <x:c r="P3638" s="11" t="b">
        <x:f aca="0">FALSE()</x:f>
        <x:v>0</x:v>
      </x:c>
    </x:row>
    <x:row r="3639" ht="15" hidden="0" customHeight="1">
      <x:c r="A3639" s="1" t="s">
        <x:v>8799</x:v>
      </x:c>
      <x:c r="B3639" s="1" t="s">
        <x:v>1614</x:v>
      </x:c>
      <x:c r="C3639" s="14" t="n">
        <x:v>45793</x:v>
      </x:c>
      <x:c r="D3639" s="1" t="s">
        <x:v>5010</x:v>
      </x:c>
      <x:c r="E3639" s="1" t="s">
        <x:v>5011</x:v>
      </x:c>
      <x:c r="F3639" s="1" t="s">
        <x:v>5012</x:v>
      </x:c>
      <x:c r="G3639" s="1" t="s">
        <x:v>5013</x:v>
      </x:c>
      <x:c r="H3639" s="1" t="s">
        <x:v>5014</x:v>
      </x:c>
      <x:c r="I3639" s="1" t="s">
        <x:v>5014</x:v>
      </x:c>
      <x:c r="J3639" s="1" t="n">
        <x:v>0.6</x:v>
      </x:c>
      <x:c r="K3639" s="1" t="n">
        <x:v>2.3</x:v>
      </x:c>
      <x:c r="L3639" s="15" t="n">
        <x:v>43.2</x:v>
      </x:c>
      <x:c r="M3639" s="11" t="b">
        <x:f aca="0">TRUE()</x:f>
        <x:v>1</x:v>
      </x:c>
      <x:c r="N3639" s="11" t="b">
        <x:f aca="0">FALSE()</x:f>
        <x:v>0</x:v>
      </x:c>
      <x:c r="O3639" s="1" t="s">
        <x:v>5015</x:v>
      </x:c>
      <x:c r="P3639" s="11" t="b">
        <x:f aca="0">FALSE()</x:f>
        <x:v>0</x:v>
      </x:c>
    </x:row>
    <x:row r="3640" ht="15" hidden="0" customHeight="1">
      <x:c r="A3640" s="1" t="s">
        <x:v>8800</x:v>
      </x:c>
      <x:c r="B3640" s="1" t="s">
        <x:v>1614</x:v>
      </x:c>
      <x:c r="C3640" s="14" t="n">
        <x:v>45804</x:v>
      </x:c>
      <x:c r="D3640" s="1" t="s">
        <x:v>5018</x:v>
      </x:c>
      <x:c r="E3640" s="1" t="s">
        <x:v>5189</x:v>
      </x:c>
      <x:c r="F3640" s="1" t="s">
        <x:v>5071</x:v>
      </x:c>
      <x:c r="G3640" s="1" t="s">
        <x:v>5072</x:v>
      </x:c>
      <x:c r="H3640" s="1" t="s">
        <x:v>5031</x:v>
      </x:c>
      <x:c r="I3640" s="1" t="s">
        <x:v>5032</x:v>
      </x:c>
      <x:c r="J3640" s="1" t="n">
        <x:v>1.7</x:v>
      </x:c>
      <x:c r="K3640" s="1" t="n">
        <x:v>15.8</x:v>
      </x:c>
      <x:c r="L3640" s="15" t="n">
        <x:v>308.45</x:v>
      </x:c>
      <x:c r="M3640" s="11" t="b">
        <x:f aca="0">TRUE()</x:f>
        <x:v>1</x:v>
      </x:c>
      <x:c r="N3640" s="11" t="b">
        <x:f aca="0">FALSE()</x:f>
        <x:v>0</x:v>
      </x:c>
      <x:c r="O3640" s="1" t="s">
        <x:v>5068</x:v>
      </x:c>
      <x:c r="P3640" s="11" t="b">
        <x:f aca="0">TRUE()</x:f>
        <x:v>1</x:v>
      </x:c>
    </x:row>
    <x:row r="3641" ht="15" hidden="0" customHeight="1">
      <x:c r="A3641" s="1" t="s">
        <x:v>8801</x:v>
      </x:c>
      <x:c r="B3641" s="1" t="s">
        <x:v>1614</x:v>
      </x:c>
      <x:c r="C3641" s="14" t="n">
        <x:v>46136</x:v>
      </x:c>
      <x:c r="D3641" s="1" t="s">
        <x:v>5010</x:v>
      </x:c>
      <x:c r="E3641" s="1" t="s">
        <x:v>5011</x:v>
      </x:c>
      <x:c r="F3641" s="1" t="s">
        <x:v>5012</x:v>
      </x:c>
      <x:c r="G3641" s="1" t="s">
        <x:v>5013</x:v>
      </x:c>
      <x:c r="H3641" s="1" t="s">
        <x:v>5014</x:v>
      </x:c>
      <x:c r="I3641" s="1" t="s">
        <x:v>5014</x:v>
      </x:c>
      <x:c r="J3641" s="1" t="n">
        <x:v>0.9</x:v>
      </x:c>
      <x:c r="K3641" s="1" t="n">
        <x:v>1.9</x:v>
      </x:c>
      <x:c r="L3641" s="15" t="n">
        <x:v>64.8</x:v>
      </x:c>
      <x:c r="M3641" s="11" t="b">
        <x:f aca="0">TRUE()</x:f>
        <x:v>1</x:v>
      </x:c>
      <x:c r="N3641" s="11" t="b">
        <x:f aca="0">FALSE()</x:f>
        <x:v>0</x:v>
      </x:c>
      <x:c r="O3641" s="1" t="s">
        <x:v>5015</x:v>
      </x:c>
      <x:c r="P3641" s="11" t="b">
        <x:f aca="0">FALSE()</x:f>
        <x:v>0</x:v>
      </x:c>
    </x:row>
    <x:row r="3642" ht="15" hidden="0" customHeight="1">
      <x:c r="A3642" s="1" t="s">
        <x:v>8802</x:v>
      </x:c>
      <x:c r="B3642" s="1" t="s">
        <x:v>1615</x:v>
      </x:c>
      <x:c r="C3642" s="14" t="n">
        <x:v>46197</x:v>
      </x:c>
      <x:c r="D3642" s="1" t="s">
        <x:v>5010</x:v>
      </x:c>
      <x:c r="E3642" s="1" t="s">
        <x:v>5011</x:v>
      </x:c>
      <x:c r="F3642" s="1" t="s">
        <x:v>5012</x:v>
      </x:c>
      <x:c r="G3642" s="1" t="s">
        <x:v>5013</x:v>
      </x:c>
      <x:c r="H3642" s="1" t="s">
        <x:v>5014</x:v>
      </x:c>
      <x:c r="I3642" s="1" t="s">
        <x:v>5014</x:v>
      </x:c>
      <x:c r="J3642" s="1" t="n">
        <x:v>0.9</x:v>
      </x:c>
      <x:c r="K3642" s="1" t="n">
        <x:v>1.4</x:v>
      </x:c>
      <x:c r="L3642" s="15" t="n">
        <x:v>64.8</x:v>
      </x:c>
      <x:c r="M3642" s="11" t="b">
        <x:f aca="0">FALSE()</x:f>
        <x:v>0</x:v>
      </x:c>
      <x:c r="N3642" s="11" t="b">
        <x:f aca="0">FALSE()</x:f>
        <x:v>0</x:v>
      </x:c>
      <x:c r="O3642" s="1" t="s">
        <x:v>5015</x:v>
      </x:c>
      <x:c r="P3642" s="11" t="b">
        <x:f aca="0">FALSE()</x:f>
        <x:v>0</x:v>
      </x:c>
    </x:row>
    <x:row r="3643" ht="15" hidden="0" customHeight="1">
      <x:c r="A3643" s="1" t="s">
        <x:v>8803</x:v>
      </x:c>
      <x:c r="B3643" s="1" t="s">
        <x:v>1616</x:v>
      </x:c>
      <x:c r="C3643" s="14" t="n">
        <x:v>45532</x:v>
      </x:c>
      <x:c r="D3643" s="1" t="s">
        <x:v>5018</x:v>
      </x:c>
      <x:c r="E3643" s="1" t="s">
        <x:v>5028</x:v>
      </x:c>
      <x:c r="F3643" s="1" t="s">
        <x:v>5029</x:v>
      </x:c>
      <x:c r="G3643" s="1" t="s">
        <x:v>5030</x:v>
      </x:c>
      <x:c r="H3643" s="1" t="s">
        <x:v>5031</x:v>
      </x:c>
      <x:c r="I3643" s="1" t="s">
        <x:v>5014</x:v>
      </x:c>
      <x:c r="J3643" s="1" t="n">
        <x:v>1.6</x:v>
      </x:c>
      <x:c r="K3643" s="1" t="n">
        <x:v>10.5</x:v>
      </x:c>
      <x:c r="L3643" s="15" t="n">
        <x:v>115.2</x:v>
      </x:c>
      <x:c r="M3643" s="11" t="b">
        <x:f aca="0">TRUE()</x:f>
        <x:v>1</x:v>
      </x:c>
      <x:c r="N3643" s="11" t="b">
        <x:f aca="0">FALSE()</x:f>
        <x:v>0</x:v>
      </x:c>
      <x:c r="O3643" s="1" t="s">
        <x:v>5098</x:v>
      </x:c>
      <x:c r="P3643" s="11" t="b">
        <x:f aca="0">FALSE()</x:f>
        <x:v>0</x:v>
      </x:c>
    </x:row>
    <x:row r="3644" ht="15" hidden="0" customHeight="1">
      <x:c r="A3644" s="1" t="s">
        <x:v>8804</x:v>
      </x:c>
      <x:c r="B3644" s="1" t="s">
        <x:v>1616</x:v>
      </x:c>
      <x:c r="C3644" s="14" t="n">
        <x:v>45667</x:v>
      </x:c>
      <x:c r="D3644" s="1" t="s">
        <x:v>5010</x:v>
      </x:c>
      <x:c r="E3644" s="1" t="s">
        <x:v>5011</x:v>
      </x:c>
      <x:c r="F3644" s="1" t="s">
        <x:v>5012</x:v>
      </x:c>
      <x:c r="G3644" s="1" t="s">
        <x:v>5013</x:v>
      </x:c>
      <x:c r="H3644" s="1" t="s">
        <x:v>5014</x:v>
      </x:c>
      <x:c r="I3644" s="1" t="s">
        <x:v>5014</x:v>
      </x:c>
      <x:c r="J3644" s="1" t="n">
        <x:v>1.7</x:v>
      </x:c>
      <x:c r="K3644" s="1" t="n">
        <x:v>1.6</x:v>
      </x:c>
      <x:c r="L3644" s="15" t="n">
        <x:v>122.4</x:v>
      </x:c>
      <x:c r="M3644" s="11" t="b">
        <x:f aca="0">FALSE()</x:f>
        <x:v>0</x:v>
      </x:c>
      <x:c r="N3644" s="11" t="b">
        <x:f aca="0">FALSE()</x:f>
        <x:v>0</x:v>
      </x:c>
      <x:c r="O3644" s="1" t="s">
        <x:v>5015</x:v>
      </x:c>
      <x:c r="P3644" s="11" t="b">
        <x:f aca="0">FALSE()</x:f>
        <x:v>0</x:v>
      </x:c>
    </x:row>
    <x:row r="3645" ht="15" hidden="0" customHeight="1">
      <x:c r="A3645" s="1" t="s">
        <x:v>8805</x:v>
      </x:c>
      <x:c r="B3645" s="1" t="s">
        <x:v>1616</x:v>
      </x:c>
      <x:c r="C3645" s="14" t="n">
        <x:v>45680</x:v>
      </x:c>
      <x:c r="D3645" s="1" t="s">
        <x:v>5010</x:v>
      </x:c>
      <x:c r="E3645" s="1" t="s">
        <x:v>5011</x:v>
      </x:c>
      <x:c r="F3645" s="1" t="s">
        <x:v>5012</x:v>
      </x:c>
      <x:c r="G3645" s="1" t="s">
        <x:v>5013</x:v>
      </x:c>
      <x:c r="H3645" s="1" t="s">
        <x:v>5014</x:v>
      </x:c>
      <x:c r="I3645" s="1" t="s">
        <x:v>5014</x:v>
      </x:c>
      <x:c r="J3645" s="1" t="n">
        <x:v>1.6</x:v>
      </x:c>
      <x:c r="K3645" s="1" t="n">
        <x:v>2.5</x:v>
      </x:c>
      <x:c r="L3645" s="15" t="n">
        <x:v>115.2</x:v>
      </x:c>
      <x:c r="M3645" s="11" t="b">
        <x:f aca="0">TRUE()</x:f>
        <x:v>1</x:v>
      </x:c>
      <x:c r="N3645" s="11" t="b">
        <x:f aca="0">FALSE()</x:f>
        <x:v>0</x:v>
      </x:c>
      <x:c r="O3645" s="1" t="s">
        <x:v>5015</x:v>
      </x:c>
      <x:c r="P3645" s="11" t="b">
        <x:f aca="0">FALSE()</x:f>
        <x:v>0</x:v>
      </x:c>
    </x:row>
    <x:row r="3646" ht="15" hidden="0" customHeight="1">
      <x:c r="A3646" s="1" t="s">
        <x:v>8806</x:v>
      </x:c>
      <x:c r="B3646" s="1" t="s">
        <x:v>1616</x:v>
      </x:c>
      <x:c r="C3646" s="14" t="n">
        <x:v>46063</x:v>
      </x:c>
      <x:c r="D3646" s="1" t="s">
        <x:v>5018</x:v>
      </x:c>
      <x:c r="E3646" s="1" t="s">
        <x:v>5019</x:v>
      </x:c>
      <x:c r="F3646" s="1" t="s">
        <x:v>5020</x:v>
      </x:c>
      <x:c r="G3646" s="1" t="s">
        <x:v>5021</x:v>
      </x:c>
      <x:c r="H3646" s="1" t="s">
        <x:v>5031</x:v>
      </x:c>
      <x:c r="I3646" s="1" t="s">
        <x:v>5039</x:v>
      </x:c>
      <x:c r="J3646" s="1" t="n">
        <x:v>3.6</x:v>
      </x:c>
      <x:c r="K3646" s="1" t="n">
        <x:v>11.3</x:v>
      </x:c>
      <x:c r="L3646" s="15" t="n">
        <x:v>447.04</x:v>
      </x:c>
      <x:c r="M3646" s="11" t="b">
        <x:f aca="0">TRUE()</x:f>
        <x:v>1</x:v>
      </x:c>
      <x:c r="N3646" s="11" t="b">
        <x:f aca="0">FALSE()</x:f>
        <x:v>0</x:v>
      </x:c>
      <x:c r="O3646" s="1" t="s">
        <x:v>5078</x:v>
      </x:c>
      <x:c r="P3646" s="11" t="b">
        <x:f aca="0">FALSE()</x:f>
        <x:v>0</x:v>
      </x:c>
    </x:row>
    <x:row r="3647" ht="15" hidden="0" customHeight="1">
      <x:c r="A3647" s="1" t="s">
        <x:v>8807</x:v>
      </x:c>
      <x:c r="B3647" s="1" t="s">
        <x:v>1616</x:v>
      </x:c>
      <x:c r="C3647" s="14" t="n">
        <x:v>46159</x:v>
      </x:c>
      <x:c r="D3647" s="1" t="s">
        <x:v>5010</x:v>
      </x:c>
      <x:c r="E3647" s="1" t="s">
        <x:v>5011</x:v>
      </x:c>
      <x:c r="F3647" s="1" t="s">
        <x:v>5012</x:v>
      </x:c>
      <x:c r="G3647" s="1" t="s">
        <x:v>5013</x:v>
      </x:c>
      <x:c r="H3647" s="1" t="s">
        <x:v>5014</x:v>
      </x:c>
      <x:c r="I3647" s="1" t="s">
        <x:v>5014</x:v>
      </x:c>
      <x:c r="J3647" s="1" t="n">
        <x:v>1.3</x:v>
      </x:c>
      <x:c r="K3647" s="1" t="n">
        <x:v>1.5</x:v>
      </x:c>
      <x:c r="L3647" s="15" t="n">
        <x:v>93.6</x:v>
      </x:c>
      <x:c r="M3647" s="11" t="b">
        <x:f aca="0">TRUE()</x:f>
        <x:v>1</x:v>
      </x:c>
      <x:c r="N3647" s="11" t="b">
        <x:f aca="0">FALSE()</x:f>
        <x:v>0</x:v>
      </x:c>
      <x:c r="O3647" s="1" t="s">
        <x:v>5015</x:v>
      </x:c>
      <x:c r="P3647" s="11" t="b">
        <x:f aca="0">FALSE()</x:f>
        <x:v>0</x:v>
      </x:c>
    </x:row>
    <x:row r="3648" ht="15" hidden="0" customHeight="1">
      <x:c r="A3648" s="1" t="s">
        <x:v>8808</x:v>
      </x:c>
      <x:c r="B3648" s="1" t="s">
        <x:v>1616</x:v>
      </x:c>
      <x:c r="C3648" s="14" t="n">
        <x:v>46175</x:v>
      </x:c>
      <x:c r="D3648" s="1" t="s">
        <x:v>5018</x:v>
      </x:c>
      <x:c r="E3648" s="1" t="s">
        <x:v>5091</x:v>
      </x:c>
      <x:c r="F3648" s="1" t="s">
        <x:v>5020</x:v>
      </x:c>
      <x:c r="G3648" s="1" t="s">
        <x:v>5021</x:v>
      </x:c>
      <x:c r="H3648" s="1" t="s">
        <x:v>5022</x:v>
      </x:c>
      <x:c r="I3648" s="1" t="s">
        <x:v>5014</x:v>
      </x:c>
      <x:c r="J3648" s="1" t="n">
        <x:v>1.1</x:v>
      </x:c>
      <x:c r="K3648" s="1" t="n">
        <x:v>11.1</x:v>
      </x:c>
      <x:c r="L3648" s="15" t="n">
        <x:v>79.2</x:v>
      </x:c>
      <x:c r="M3648" s="11" t="b">
        <x:f aca="0">TRUE()</x:f>
        <x:v>1</x:v>
      </x:c>
      <x:c r="N3648" s="11" t="b">
        <x:f aca="0">FALSE()</x:f>
        <x:v>0</x:v>
      </x:c>
      <x:c r="O3648" s="1" t="s">
        <x:v>5078</x:v>
      </x:c>
      <x:c r="P3648" s="11" t="b">
        <x:f aca="0">FALSE()</x:f>
        <x:v>0</x:v>
      </x:c>
    </x:row>
    <x:row r="3649" ht="15" hidden="0" customHeight="1">
      <x:c r="A3649" s="1" t="s">
        <x:v>8809</x:v>
      </x:c>
      <x:c r="B3649" s="1" t="s">
        <x:v>1617</x:v>
      </x:c>
      <x:c r="C3649" s="14" t="n">
        <x:v>45822</x:v>
      </x:c>
      <x:c r="D3649" s="1" t="s">
        <x:v>5010</x:v>
      </x:c>
      <x:c r="E3649" s="1" t="s">
        <x:v>5011</x:v>
      </x:c>
      <x:c r="F3649" s="1" t="s">
        <x:v>5012</x:v>
      </x:c>
      <x:c r="G3649" s="1" t="s">
        <x:v>5013</x:v>
      </x:c>
      <x:c r="H3649" s="1" t="s">
        <x:v>5014</x:v>
      </x:c>
      <x:c r="I3649" s="1" t="s">
        <x:v>5014</x:v>
      </x:c>
      <x:c r="J3649" s="1" t="n">
        <x:v>1.5</x:v>
      </x:c>
      <x:c r="K3649" s="1" t="n">
        <x:v>2.1</x:v>
      </x:c>
      <x:c r="L3649" s="15" t="n">
        <x:v>108</x:v>
      </x:c>
      <x:c r="M3649" s="11" t="b">
        <x:f aca="0">TRUE()</x:f>
        <x:v>1</x:v>
      </x:c>
      <x:c r="N3649" s="11" t="b">
        <x:f aca="0">FALSE()</x:f>
        <x:v>0</x:v>
      </x:c>
      <x:c r="O3649" s="1" t="s">
        <x:v>5015</x:v>
      </x:c>
      <x:c r="P3649" s="11" t="b">
        <x:f aca="0">FALSE()</x:f>
        <x:v>0</x:v>
      </x:c>
    </x:row>
    <x:row r="3650" ht="15" hidden="0" customHeight="1">
      <x:c r="A3650" s="1" t="s">
        <x:v>8810</x:v>
      </x:c>
      <x:c r="B3650" s="1" t="s">
        <x:v>1617</x:v>
      </x:c>
      <x:c r="C3650" s="14" t="n">
        <x:v>45917</x:v>
      </x:c>
      <x:c r="D3650" s="1" t="s">
        <x:v>5010</x:v>
      </x:c>
      <x:c r="E3650" s="1" t="s">
        <x:v>5011</x:v>
      </x:c>
      <x:c r="F3650" s="1" t="s">
        <x:v>5012</x:v>
      </x:c>
      <x:c r="G3650" s="1" t="s">
        <x:v>5013</x:v>
      </x:c>
      <x:c r="H3650" s="1" t="s">
        <x:v>5014</x:v>
      </x:c>
      <x:c r="I3650" s="1" t="s">
        <x:v>5014</x:v>
      </x:c>
      <x:c r="J3650" s="1" t="n">
        <x:v>1.9</x:v>
      </x:c>
      <x:c r="K3650" s="1" t="n">
        <x:v>1.5</x:v>
      </x:c>
      <x:c r="L3650" s="15" t="n">
        <x:v>136.8</x:v>
      </x:c>
      <x:c r="M3650" s="11" t="b">
        <x:f aca="0">TRUE()</x:f>
        <x:v>1</x:v>
      </x:c>
      <x:c r="N3650" s="11" t="b">
        <x:f aca="0">FALSE()</x:f>
        <x:v>0</x:v>
      </x:c>
      <x:c r="O3650" s="1" t="s">
        <x:v>5015</x:v>
      </x:c>
      <x:c r="P3650" s="11" t="b">
        <x:f aca="0">FALSE()</x:f>
        <x:v>0</x:v>
      </x:c>
    </x:row>
    <x:row r="3651" ht="15" hidden="0" customHeight="1">
      <x:c r="A3651" s="1" t="s">
        <x:v>8811</x:v>
      </x:c>
      <x:c r="B3651" s="1" t="s">
        <x:v>1617</x:v>
      </x:c>
      <x:c r="C3651" s="14" t="n">
        <x:v>46081</x:v>
      </x:c>
      <x:c r="D3651" s="1" t="s">
        <x:v>5018</x:v>
      </x:c>
      <x:c r="E3651" s="1" t="s">
        <x:v>5075</x:v>
      </x:c>
      <x:c r="F3651" s="1" t="s">
        <x:v>5076</x:v>
      </x:c>
      <x:c r="G3651" s="1" t="s">
        <x:v>5077</x:v>
      </x:c>
      <x:c r="H3651" s="1" t="s">
        <x:v>5022</x:v>
      </x:c>
      <x:c r="I3651" s="1" t="s">
        <x:v>5131</x:v>
      </x:c>
      <x:c r="J3651" s="1" t="n">
        <x:v>2.7</x:v>
      </x:c>
      <x:c r="K3651" s="1" t="n">
        <x:v>13.6</x:v>
      </x:c>
      <x:c r="L3651" s="15" t="n">
        <x:v>771.83</x:v>
      </x:c>
      <x:c r="M3651" s="11" t="b">
        <x:f aca="0">TRUE()</x:f>
        <x:v>1</x:v>
      </x:c>
      <x:c r="N3651" s="11" t="b">
        <x:f aca="0">FALSE()</x:f>
        <x:v>0</x:v>
      </x:c>
      <x:c r="O3651" s="1" t="s">
        <x:v>5033</x:v>
      </x:c>
      <x:c r="P3651" s="11" t="b">
        <x:f aca="0">FALSE()</x:f>
        <x:v>0</x:v>
      </x:c>
    </x:row>
    <x:row r="3652" ht="15" hidden="0" customHeight="1">
      <x:c r="A3652" s="1" t="s">
        <x:v>8812</x:v>
      </x:c>
      <x:c r="B3652" s="1" t="s">
        <x:v>4487</x:v>
      </x:c>
      <x:c r="C3652" s="14" t="n">
        <x:v>45544</x:v>
      </x:c>
      <x:c r="D3652" s="1" t="s">
        <x:v>5010</x:v>
      </x:c>
      <x:c r="E3652" s="1" t="s">
        <x:v>5011</x:v>
      </x:c>
      <x:c r="F3652" s="1" t="s">
        <x:v>5012</x:v>
      </x:c>
      <x:c r="G3652" s="1" t="s">
        <x:v>5013</x:v>
      </x:c>
      <x:c r="H3652" s="1" t="s">
        <x:v>5014</x:v>
      </x:c>
      <x:c r="I3652" s="1" t="s">
        <x:v>5014</x:v>
      </x:c>
      <x:c r="J3652" s="1" t="n">
        <x:v>1.3</x:v>
      </x:c>
      <x:c r="K3652" s="1" t="n">
        <x:v>2</x:v>
      </x:c>
      <x:c r="L3652" s="15" t="n">
        <x:v>93.6</x:v>
      </x:c>
      <x:c r="M3652" s="11" t="b">
        <x:f aca="0">TRUE()</x:f>
        <x:v>1</x:v>
      </x:c>
      <x:c r="N3652" s="11" t="b">
        <x:f aca="0">FALSE()</x:f>
        <x:v>0</x:v>
      </x:c>
      <x:c r="O3652" s="1" t="s">
        <x:v>5015</x:v>
      </x:c>
      <x:c r="P3652" s="11" t="b">
        <x:f aca="0">FALSE()</x:f>
        <x:v>0</x:v>
      </x:c>
    </x:row>
    <x:row r="3653" ht="15" hidden="0" customHeight="1">
      <x:c r="A3653" s="1" t="s">
        <x:v>8813</x:v>
      </x:c>
      <x:c r="B3653" s="1" t="s">
        <x:v>4487</x:v>
      </x:c>
      <x:c r="C3653" s="14" t="n">
        <x:v>45620</x:v>
      </x:c>
      <x:c r="D3653" s="1" t="s">
        <x:v>5010</x:v>
      </x:c>
      <x:c r="E3653" s="1" t="s">
        <x:v>5011</x:v>
      </x:c>
      <x:c r="F3653" s="1" t="s">
        <x:v>5012</x:v>
      </x:c>
      <x:c r="G3653" s="1" t="s">
        <x:v>5013</x:v>
      </x:c>
      <x:c r="H3653" s="1" t="s">
        <x:v>5014</x:v>
      </x:c>
      <x:c r="I3653" s="1" t="s">
        <x:v>5014</x:v>
      </x:c>
      <x:c r="J3653" s="1" t="n">
        <x:v>1.5</x:v>
      </x:c>
      <x:c r="K3653" s="1" t="n">
        <x:v>2.2</x:v>
      </x:c>
      <x:c r="L3653" s="15" t="n">
        <x:v>108</x:v>
      </x:c>
      <x:c r="M3653" s="11" t="b">
        <x:f aca="0">TRUE()</x:f>
        <x:v>1</x:v>
      </x:c>
      <x:c r="N3653" s="11" t="b">
        <x:f aca="0">FALSE()</x:f>
        <x:v>0</x:v>
      </x:c>
      <x:c r="O3653" s="1" t="s">
        <x:v>5015</x:v>
      </x:c>
      <x:c r="P3653" s="11" t="b">
        <x:f aca="0">FALSE()</x:f>
        <x:v>0</x:v>
      </x:c>
    </x:row>
    <x:row r="3654" ht="15" hidden="0" customHeight="1">
      <x:c r="A3654" s="1" t="s">
        <x:v>8814</x:v>
      </x:c>
      <x:c r="B3654" s="1" t="s">
        <x:v>4487</x:v>
      </x:c>
      <x:c r="C3654" s="14" t="n">
        <x:v>45650</x:v>
      </x:c>
      <x:c r="D3654" s="1" t="s">
        <x:v>5054</x:v>
      </x:c>
      <x:c r="E3654" s="1" t="s">
        <x:v>5055</x:v>
      </x:c>
      <x:c r="F3654" s="1" t="s">
        <x:v>5012</x:v>
      </x:c>
      <x:c r="G3654" s="1" t="s">
        <x:v>5013</x:v>
      </x:c>
      <x:c r="H3654" s="1" t="s">
        <x:v>5014</x:v>
      </x:c>
      <x:c r="I3654" s="1" t="s">
        <x:v>5014</x:v>
      </x:c>
      <x:c r="J3654" s="1" t="n">
        <x:v>1.3</x:v>
      </x:c>
      <x:c r="K3654" s="1" t="n">
        <x:v>1.6</x:v>
      </x:c>
      <x:c r="L3654" s="15" t="n">
        <x:v>93.6</x:v>
      </x:c>
      <x:c r="M3654" s="11" t="b">
        <x:f aca="0">TRUE()</x:f>
        <x:v>1</x:v>
      </x:c>
      <x:c r="N3654" s="11" t="b">
        <x:f aca="0">FALSE()</x:f>
        <x:v>0</x:v>
      </x:c>
      <x:c r="O3654" s="1" t="s">
        <x:v>5015</x:v>
      </x:c>
      <x:c r="P3654" s="11" t="b">
        <x:f aca="0">FALSE()</x:f>
        <x:v>0</x:v>
      </x:c>
    </x:row>
    <x:row r="3655" ht="15" hidden="0" customHeight="1">
      <x:c r="A3655" s="1" t="s">
        <x:v>8815</x:v>
      </x:c>
      <x:c r="B3655" s="1" t="s">
        <x:v>4487</x:v>
      </x:c>
      <x:c r="C3655" s="14" t="n">
        <x:v>46032</x:v>
      </x:c>
      <x:c r="D3655" s="1" t="s">
        <x:v>5010</x:v>
      </x:c>
      <x:c r="E3655" s="1" t="s">
        <x:v>5011</x:v>
      </x:c>
      <x:c r="F3655" s="1" t="s">
        <x:v>5012</x:v>
      </x:c>
      <x:c r="G3655" s="1" t="s">
        <x:v>5013</x:v>
      </x:c>
      <x:c r="H3655" s="1" t="s">
        <x:v>5014</x:v>
      </x:c>
      <x:c r="I3655" s="1" t="s">
        <x:v>5014</x:v>
      </x:c>
      <x:c r="J3655" s="1" t="n">
        <x:v>1.3</x:v>
      </x:c>
      <x:c r="K3655" s="1" t="n">
        <x:v>0.4</x:v>
      </x:c>
      <x:c r="L3655" s="15" t="n">
        <x:v>93.6</x:v>
      </x:c>
      <x:c r="M3655" s="11" t="b">
        <x:f aca="0">TRUE()</x:f>
        <x:v>1</x:v>
      </x:c>
      <x:c r="N3655" s="11" t="b">
        <x:f aca="0">FALSE()</x:f>
        <x:v>0</x:v>
      </x:c>
      <x:c r="O3655" s="1" t="s">
        <x:v>5015</x:v>
      </x:c>
      <x:c r="P3655" s="11" t="b">
        <x:f aca="0">FALSE()</x:f>
        <x:v>0</x:v>
      </x:c>
    </x:row>
    <x:row r="3656" ht="15" hidden="0" customHeight="1">
      <x:c r="A3656" s="1" t="s">
        <x:v>8816</x:v>
      </x:c>
      <x:c r="B3656" s="1" t="s">
        <x:v>4487</x:v>
      </x:c>
      <x:c r="C3656" s="14" t="n">
        <x:v>46127</x:v>
      </x:c>
      <x:c r="D3656" s="1" t="s">
        <x:v>5018</x:v>
      </x:c>
      <x:c r="E3656" s="1" t="s">
        <x:v>5356</x:v>
      </x:c>
      <x:c r="F3656" s="1" t="s">
        <x:v>5076</x:v>
      </x:c>
      <x:c r="G3656" s="1" t="s">
        <x:v>5077</x:v>
      </x:c>
      <x:c r="H3656" s="1" t="s">
        <x:v>5022</x:v>
      </x:c>
      <x:c r="I3656" s="1" t="s">
        <x:v>5014</x:v>
      </x:c>
      <x:c r="J3656" s="1" t="n">
        <x:v>3.1</x:v>
      </x:c>
      <x:c r="K3656" s="1" t="n">
        <x:v>6.1</x:v>
      </x:c>
      <x:c r="L3656" s="15" t="n">
        <x:v>223.2</x:v>
      </x:c>
      <x:c r="M3656" s="11" t="b">
        <x:f aca="0">TRUE()</x:f>
        <x:v>1</x:v>
      </x:c>
      <x:c r="N3656" s="11" t="b">
        <x:f aca="0">FALSE()</x:f>
        <x:v>0</x:v>
      </x:c>
      <x:c r="O3656" s="1" t="s">
        <x:v>5098</x:v>
      </x:c>
      <x:c r="P3656" s="11" t="b">
        <x:f aca="0">FALSE()</x:f>
        <x:v>0</x:v>
      </x:c>
    </x:row>
    <x:row r="3657" ht="15" hidden="0" customHeight="1">
      <x:c r="A3657" s="1" t="s">
        <x:v>8817</x:v>
      </x:c>
      <x:c r="B3657" s="1" t="s">
        <x:v>1619</x:v>
      </x:c>
      <x:c r="C3657" s="14" t="n">
        <x:v>45644</x:v>
      </x:c>
      <x:c r="D3657" s="1" t="s">
        <x:v>5010</x:v>
      </x:c>
      <x:c r="E3657" s="1" t="s">
        <x:v>5011</x:v>
      </x:c>
      <x:c r="F3657" s="1" t="s">
        <x:v>5012</x:v>
      </x:c>
      <x:c r="G3657" s="1" t="s">
        <x:v>5013</x:v>
      </x:c>
      <x:c r="H3657" s="1" t="s">
        <x:v>5014</x:v>
      </x:c>
      <x:c r="I3657" s="1" t="s">
        <x:v>5014</x:v>
      </x:c>
      <x:c r="J3657" s="1" t="n">
        <x:v>1.7</x:v>
      </x:c>
      <x:c r="K3657" s="1" t="n">
        <x:v>2.4</x:v>
      </x:c>
      <x:c r="L3657" s="15" t="n">
        <x:v>122.4</x:v>
      </x:c>
      <x:c r="M3657" s="11" t="b">
        <x:f aca="0">TRUE()</x:f>
        <x:v>1</x:v>
      </x:c>
      <x:c r="N3657" s="11" t="b">
        <x:f aca="0">FALSE()</x:f>
        <x:v>0</x:v>
      </x:c>
      <x:c r="O3657" s="1" t="s">
        <x:v>5015</x:v>
      </x:c>
      <x:c r="P3657" s="11" t="b">
        <x:f aca="0">FALSE()</x:f>
        <x:v>0</x:v>
      </x:c>
    </x:row>
    <x:row r="3658" ht="15" hidden="0" customHeight="1">
      <x:c r="A3658" s="1" t="s">
        <x:v>8818</x:v>
      </x:c>
      <x:c r="B3658" s="1" t="s">
        <x:v>1619</x:v>
      </x:c>
      <x:c r="C3658" s="14" t="n">
        <x:v>45917</x:v>
      </x:c>
      <x:c r="D3658" s="1" t="s">
        <x:v>5018</x:v>
      </x:c>
      <x:c r="E3658" s="1" t="s">
        <x:v>5035</x:v>
      </x:c>
      <x:c r="F3658" s="1" t="s">
        <x:v>5029</x:v>
      </x:c>
      <x:c r="G3658" s="1" t="s">
        <x:v>5030</x:v>
      </x:c>
      <x:c r="H3658" s="1" t="s">
        <x:v>5031</x:v>
      </x:c>
      <x:c r="I3658" s="1" t="s">
        <x:v>5100</x:v>
      </x:c>
      <x:c r="J3658" s="1" t="n">
        <x:v>2.5</x:v>
      </x:c>
      <x:c r="K3658" s="1" t="n">
        <x:v>5.7</x:v>
      </x:c>
      <x:c r="L3658" s="15" t="n">
        <x:v>499.11</x:v>
      </x:c>
      <x:c r="M3658" s="11" t="b">
        <x:f aca="0">TRUE()</x:f>
        <x:v>1</x:v>
      </x:c>
      <x:c r="N3658" s="11" t="b">
        <x:f aca="0">FALSE()</x:f>
        <x:v>0</x:v>
      </x:c>
      <x:c r="O3658" s="1" t="s">
        <x:v>5098</x:v>
      </x:c>
      <x:c r="P3658" s="11" t="b">
        <x:f aca="0">FALSE()</x:f>
        <x:v>0</x:v>
      </x:c>
    </x:row>
    <x:row r="3659" ht="15" hidden="0" customHeight="1">
      <x:c r="A3659" s="1" t="s">
        <x:v>8819</x:v>
      </x:c>
      <x:c r="B3659" s="1" t="s">
        <x:v>1619</x:v>
      </x:c>
      <x:c r="C3659" s="14" t="n">
        <x:v>45995</x:v>
      </x:c>
      <x:c r="D3659" s="1" t="s">
        <x:v>5010</x:v>
      </x:c>
      <x:c r="E3659" s="1" t="s">
        <x:v>5011</x:v>
      </x:c>
      <x:c r="F3659" s="1" t="s">
        <x:v>5012</x:v>
      </x:c>
      <x:c r="G3659" s="1" t="s">
        <x:v>5013</x:v>
      </x:c>
      <x:c r="H3659" s="1" t="s">
        <x:v>5014</x:v>
      </x:c>
      <x:c r="I3659" s="1" t="s">
        <x:v>5014</x:v>
      </x:c>
      <x:c r="J3659" s="1" t="n">
        <x:v>2</x:v>
      </x:c>
      <x:c r="K3659" s="1" t="n">
        <x:v>2.2</x:v>
      </x:c>
      <x:c r="L3659" s="15" t="n">
        <x:v>144</x:v>
      </x:c>
      <x:c r="M3659" s="11" t="b">
        <x:f aca="0">TRUE()</x:f>
        <x:v>1</x:v>
      </x:c>
      <x:c r="N3659" s="11" t="b">
        <x:f aca="0">FALSE()</x:f>
        <x:v>0</x:v>
      </x:c>
      <x:c r="O3659" s="1" t="s">
        <x:v>5015</x:v>
      </x:c>
      <x:c r="P3659" s="11" t="b">
        <x:f aca="0">FALSE()</x:f>
        <x:v>0</x:v>
      </x:c>
    </x:row>
    <x:row r="3660" ht="15" hidden="0" customHeight="1">
      <x:c r="A3660" s="1" t="s">
        <x:v>8820</x:v>
      </x:c>
      <x:c r="B3660" s="1" t="s">
        <x:v>1619</x:v>
      </x:c>
      <x:c r="C3660" s="14" t="n">
        <x:v>46222</x:v>
      </x:c>
      <x:c r="D3660" s="1" t="s">
        <x:v>5010</x:v>
      </x:c>
      <x:c r="E3660" s="1" t="s">
        <x:v>5011</x:v>
      </x:c>
      <x:c r="F3660" s="1" t="s">
        <x:v>5012</x:v>
      </x:c>
      <x:c r="G3660" s="1" t="s">
        <x:v>5013</x:v>
      </x:c>
      <x:c r="H3660" s="1" t="s">
        <x:v>5014</x:v>
      </x:c>
      <x:c r="I3660" s="1" t="s">
        <x:v>5014</x:v>
      </x:c>
      <x:c r="J3660" s="1" t="n">
        <x:v>1.5</x:v>
      </x:c>
      <x:c r="K3660" s="1" t="n">
        <x:v>1</x:v>
      </x:c>
      <x:c r="L3660" s="15" t="n">
        <x:v>108</x:v>
      </x:c>
      <x:c r="M3660" s="11" t="b">
        <x:f aca="0">FALSE()</x:f>
        <x:v>0</x:v>
      </x:c>
      <x:c r="N3660" s="11" t="b">
        <x:f aca="0">FALSE()</x:f>
        <x:v>0</x:v>
      </x:c>
      <x:c r="O3660" s="1" t="s">
        <x:v>5015</x:v>
      </x:c>
      <x:c r="P3660" s="11" t="b">
        <x:f aca="0">FALSE()</x:f>
        <x:v>0</x:v>
      </x:c>
    </x:row>
    <x:row r="3661" ht="15" hidden="0" customHeight="1">
      <x:c r="A3661" s="1" t="s">
        <x:v>8821</x:v>
      </x:c>
      <x:c r="B3661" s="1" t="s">
        <x:v>4492</x:v>
      </x:c>
      <x:c r="C3661" s="14" t="n">
        <x:v>45530</x:v>
      </x:c>
      <x:c r="D3661" s="1" t="s">
        <x:v>5010</x:v>
      </x:c>
      <x:c r="E3661" s="1" t="s">
        <x:v>5011</x:v>
      </x:c>
      <x:c r="F3661" s="1" t="s">
        <x:v>5012</x:v>
      </x:c>
      <x:c r="G3661" s="1" t="s">
        <x:v>5013</x:v>
      </x:c>
      <x:c r="H3661" s="1" t="s">
        <x:v>5014</x:v>
      </x:c>
      <x:c r="I3661" s="1" t="s">
        <x:v>5014</x:v>
      </x:c>
      <x:c r="J3661" s="1" t="n">
        <x:v>1.6</x:v>
      </x:c>
      <x:c r="K3661" s="1" t="n">
        <x:v>1.8</x:v>
      </x:c>
      <x:c r="L3661" s="15" t="n">
        <x:v>115.2</x:v>
      </x:c>
      <x:c r="M3661" s="11" t="b">
        <x:f aca="0">TRUE()</x:f>
        <x:v>1</x:v>
      </x:c>
      <x:c r="N3661" s="11" t="b">
        <x:f aca="0">FALSE()</x:f>
        <x:v>0</x:v>
      </x:c>
      <x:c r="O3661" s="1" t="s">
        <x:v>5015</x:v>
      </x:c>
      <x:c r="P3661" s="11" t="b">
        <x:f aca="0">FALSE()</x:f>
        <x:v>0</x:v>
      </x:c>
    </x:row>
    <x:row r="3662" ht="15" hidden="0" customHeight="1">
      <x:c r="A3662" s="1" t="s">
        <x:v>8822</x:v>
      </x:c>
      <x:c r="B3662" s="1" t="s">
        <x:v>4492</x:v>
      </x:c>
      <x:c r="C3662" s="14" t="n">
        <x:v>45605</x:v>
      </x:c>
      <x:c r="D3662" s="1" t="s">
        <x:v>5010</x:v>
      </x:c>
      <x:c r="E3662" s="1" t="s">
        <x:v>5011</x:v>
      </x:c>
      <x:c r="F3662" s="1" t="s">
        <x:v>5012</x:v>
      </x:c>
      <x:c r="G3662" s="1" t="s">
        <x:v>5013</x:v>
      </x:c>
      <x:c r="H3662" s="1" t="s">
        <x:v>5014</x:v>
      </x:c>
      <x:c r="I3662" s="1" t="s">
        <x:v>5014</x:v>
      </x:c>
      <x:c r="J3662" s="1" t="n">
        <x:v>1</x:v>
      </x:c>
      <x:c r="K3662" s="1" t="n">
        <x:v>2.8</x:v>
      </x:c>
      <x:c r="L3662" s="15" t="n">
        <x:v>72</x:v>
      </x:c>
      <x:c r="M3662" s="11" t="b">
        <x:f aca="0">TRUE()</x:f>
        <x:v>1</x:v>
      </x:c>
      <x:c r="N3662" s="11" t="b">
        <x:f aca="0">FALSE()</x:f>
        <x:v>0</x:v>
      </x:c>
      <x:c r="O3662" s="1" t="s">
        <x:v>5015</x:v>
      </x:c>
      <x:c r="P3662" s="11" t="b">
        <x:f aca="0">FALSE()</x:f>
        <x:v>0</x:v>
      </x:c>
    </x:row>
    <x:row r="3663" ht="15" hidden="0" customHeight="1">
      <x:c r="A3663" s="1" t="s">
        <x:v>8823</x:v>
      </x:c>
      <x:c r="B3663" s="1" t="s">
        <x:v>4492</x:v>
      </x:c>
      <x:c r="C3663" s="14" t="n">
        <x:v>45858</x:v>
      </x:c>
      <x:c r="D3663" s="1" t="s">
        <x:v>5010</x:v>
      </x:c>
      <x:c r="E3663" s="1" t="s">
        <x:v>5011</x:v>
      </x:c>
      <x:c r="F3663" s="1" t="s">
        <x:v>5012</x:v>
      </x:c>
      <x:c r="G3663" s="1" t="s">
        <x:v>5013</x:v>
      </x:c>
      <x:c r="H3663" s="1" t="s">
        <x:v>5014</x:v>
      </x:c>
      <x:c r="I3663" s="1" t="s">
        <x:v>5014</x:v>
      </x:c>
      <x:c r="J3663" s="1" t="n">
        <x:v>0.7</x:v>
      </x:c>
      <x:c r="K3663" s="1" t="n">
        <x:v>1.2</x:v>
      </x:c>
      <x:c r="L3663" s="15" t="n">
        <x:v>50.4</x:v>
      </x:c>
      <x:c r="M3663" s="11" t="b">
        <x:f aca="0">TRUE()</x:f>
        <x:v>1</x:v>
      </x:c>
      <x:c r="N3663" s="11" t="b">
        <x:f aca="0">FALSE()</x:f>
        <x:v>0</x:v>
      </x:c>
      <x:c r="O3663" s="1" t="s">
        <x:v>5015</x:v>
      </x:c>
      <x:c r="P3663" s="11" t="b">
        <x:f aca="0">FALSE()</x:f>
        <x:v>0</x:v>
      </x:c>
    </x:row>
    <x:row r="3664" ht="15" hidden="0" customHeight="1">
      <x:c r="A3664" s="1" t="s">
        <x:v>8824</x:v>
      </x:c>
      <x:c r="B3664" s="1" t="s">
        <x:v>4495</x:v>
      </x:c>
      <x:c r="C3664" s="14" t="n">
        <x:v>45492</x:v>
      </x:c>
      <x:c r="D3664" s="1" t="s">
        <x:v>5010</x:v>
      </x:c>
      <x:c r="E3664" s="1" t="s">
        <x:v>5011</x:v>
      </x:c>
      <x:c r="F3664" s="1" t="s">
        <x:v>5012</x:v>
      </x:c>
      <x:c r="G3664" s="1" t="s">
        <x:v>5013</x:v>
      </x:c>
      <x:c r="H3664" s="1" t="s">
        <x:v>5014</x:v>
      </x:c>
      <x:c r="I3664" s="1" t="s">
        <x:v>5014</x:v>
      </x:c>
      <x:c r="J3664" s="1" t="n">
        <x:v>1</x:v>
      </x:c>
      <x:c r="K3664" s="1" t="n">
        <x:v>1.8</x:v>
      </x:c>
      <x:c r="L3664" s="15" t="n">
        <x:v>72</x:v>
      </x:c>
      <x:c r="M3664" s="11" t="b">
        <x:f aca="0">FALSE()</x:f>
        <x:v>0</x:v>
      </x:c>
      <x:c r="N3664" s="11" t="b">
        <x:f aca="0">FALSE()</x:f>
        <x:v>0</x:v>
      </x:c>
      <x:c r="O3664" s="1" t="s">
        <x:v>5015</x:v>
      </x:c>
      <x:c r="P3664" s="11" t="b">
        <x:f aca="0">FALSE()</x:f>
        <x:v>0</x:v>
      </x:c>
    </x:row>
    <x:row r="3665" ht="15" hidden="0" customHeight="1">
      <x:c r="A3665" s="1" t="s">
        <x:v>8825</x:v>
      </x:c>
      <x:c r="B3665" s="1" t="s">
        <x:v>4495</x:v>
      </x:c>
      <x:c r="C3665" s="14" t="n">
        <x:v>45915</x:v>
      </x:c>
      <x:c r="D3665" s="1" t="s">
        <x:v>5010</x:v>
      </x:c>
      <x:c r="E3665" s="1" t="s">
        <x:v>5011</x:v>
      </x:c>
      <x:c r="F3665" s="1" t="s">
        <x:v>5012</x:v>
      </x:c>
      <x:c r="G3665" s="1" t="s">
        <x:v>5013</x:v>
      </x:c>
      <x:c r="H3665" s="1" t="s">
        <x:v>5014</x:v>
      </x:c>
      <x:c r="I3665" s="1" t="s">
        <x:v>5014</x:v>
      </x:c>
      <x:c r="J3665" s="1" t="n">
        <x:v>1.5</x:v>
      </x:c>
      <x:c r="K3665" s="1" t="n">
        <x:v>1.8</x:v>
      </x:c>
      <x:c r="L3665" s="15" t="n">
        <x:v>108</x:v>
      </x:c>
      <x:c r="M3665" s="11" t="b">
        <x:f aca="0">TRUE()</x:f>
        <x:v>1</x:v>
      </x:c>
      <x:c r="N3665" s="11" t="b">
        <x:f aca="0">FALSE()</x:f>
        <x:v>0</x:v>
      </x:c>
      <x:c r="O3665" s="1" t="s">
        <x:v>5015</x:v>
      </x:c>
      <x:c r="P3665" s="11" t="b">
        <x:f aca="0">FALSE()</x:f>
        <x:v>0</x:v>
      </x:c>
    </x:row>
    <x:row r="3666" ht="15" hidden="0" customHeight="1">
      <x:c r="A3666" s="1" t="s">
        <x:v>8826</x:v>
      </x:c>
      <x:c r="B3666" s="1" t="s">
        <x:v>4495</x:v>
      </x:c>
      <x:c r="C3666" s="14" t="n">
        <x:v>46116</x:v>
      </x:c>
      <x:c r="D3666" s="1" t="s">
        <x:v>5054</x:v>
      </x:c>
      <x:c r="E3666" s="1" t="s">
        <x:v>5055</x:v>
      </x:c>
      <x:c r="F3666" s="1" t="s">
        <x:v>5012</x:v>
      </x:c>
      <x:c r="G3666" s="1" t="s">
        <x:v>5013</x:v>
      </x:c>
      <x:c r="H3666" s="1" t="s">
        <x:v>5014</x:v>
      </x:c>
      <x:c r="I3666" s="1" t="s">
        <x:v>5014</x:v>
      </x:c>
      <x:c r="J3666" s="1" t="n">
        <x:v>1.9</x:v>
      </x:c>
      <x:c r="K3666" s="1" t="n">
        <x:v>1.4</x:v>
      </x:c>
      <x:c r="L3666" s="15" t="n">
        <x:v>136.8</x:v>
      </x:c>
      <x:c r="M3666" s="11" t="b">
        <x:f aca="0">TRUE()</x:f>
        <x:v>1</x:v>
      </x:c>
      <x:c r="N3666" s="11" t="b">
        <x:f aca="0">FALSE()</x:f>
        <x:v>0</x:v>
      </x:c>
      <x:c r="O3666" s="1" t="s">
        <x:v>5015</x:v>
      </x:c>
      <x:c r="P3666" s="11" t="b">
        <x:f aca="0">FALSE()</x:f>
        <x:v>0</x:v>
      </x:c>
    </x:row>
    <x:row r="3667" ht="15" hidden="0" customHeight="1">
      <x:c r="A3667" s="1" t="s">
        <x:v>8827</x:v>
      </x:c>
      <x:c r="B3667" s="1" t="s">
        <x:v>1621</x:v>
      </x:c>
      <x:c r="C3667" s="14" t="n">
        <x:v>45360</x:v>
      </x:c>
      <x:c r="D3667" s="1" t="s">
        <x:v>5010</x:v>
      </x:c>
      <x:c r="E3667" s="1" t="s">
        <x:v>5011</x:v>
      </x:c>
      <x:c r="F3667" s="1" t="s">
        <x:v>5012</x:v>
      </x:c>
      <x:c r="G3667" s="1" t="s">
        <x:v>5013</x:v>
      </x:c>
      <x:c r="H3667" s="1" t="s">
        <x:v>5014</x:v>
      </x:c>
      <x:c r="I3667" s="1" t="s">
        <x:v>5014</x:v>
      </x:c>
      <x:c r="J3667" s="1" t="n">
        <x:v>1.2</x:v>
      </x:c>
      <x:c r="K3667" s="1" t="n">
        <x:v>1.1</x:v>
      </x:c>
      <x:c r="L3667" s="15" t="n">
        <x:v>86.4</x:v>
      </x:c>
      <x:c r="M3667" s="11" t="b">
        <x:f aca="0">TRUE()</x:f>
        <x:v>1</x:v>
      </x:c>
      <x:c r="N3667" s="11" t="b">
        <x:f aca="0">FALSE()</x:f>
        <x:v>0</x:v>
      </x:c>
      <x:c r="O3667" s="1" t="s">
        <x:v>5015</x:v>
      </x:c>
      <x:c r="P3667" s="11" t="b">
        <x:f aca="0">FALSE()</x:f>
        <x:v>0</x:v>
      </x:c>
    </x:row>
    <x:row r="3668" ht="15" hidden="0" customHeight="1">
      <x:c r="A3668" s="1" t="s">
        <x:v>8828</x:v>
      </x:c>
      <x:c r="B3668" s="1" t="s">
        <x:v>1621</x:v>
      </x:c>
      <x:c r="C3668" s="14" t="n">
        <x:v>46159</x:v>
      </x:c>
      <x:c r="D3668" s="1" t="s">
        <x:v>5010</x:v>
      </x:c>
      <x:c r="E3668" s="1" t="s">
        <x:v>5011</x:v>
      </x:c>
      <x:c r="F3668" s="1" t="s">
        <x:v>5012</x:v>
      </x:c>
      <x:c r="G3668" s="1" t="s">
        <x:v>5013</x:v>
      </x:c>
      <x:c r="H3668" s="1" t="s">
        <x:v>5014</x:v>
      </x:c>
      <x:c r="I3668" s="1" t="s">
        <x:v>5014</x:v>
      </x:c>
      <x:c r="J3668" s="1" t="n">
        <x:v>0.9</x:v>
      </x:c>
      <x:c r="K3668" s="1" t="n">
        <x:v>1.5</x:v>
      </x:c>
      <x:c r="L3668" s="15" t="n">
        <x:v>64.8</x:v>
      </x:c>
      <x:c r="M3668" s="11" t="b">
        <x:f aca="0">TRUE()</x:f>
        <x:v>1</x:v>
      </x:c>
      <x:c r="N3668" s="11" t="b">
        <x:f aca="0">FALSE()</x:f>
        <x:v>0</x:v>
      </x:c>
      <x:c r="O3668" s="1" t="s">
        <x:v>5015</x:v>
      </x:c>
      <x:c r="P3668" s="11" t="b">
        <x:f aca="0">FALSE()</x:f>
        <x:v>0</x:v>
      </x:c>
    </x:row>
    <x:row r="3669" ht="15" hidden="0" customHeight="1">
      <x:c r="A3669" s="1" t="s">
        <x:v>8829</x:v>
      </x:c>
      <x:c r="B3669" s="1" t="s">
        <x:v>1621</x:v>
      </x:c>
      <x:c r="C3669" s="14" t="n">
        <x:v>46190</x:v>
      </x:c>
      <x:c r="D3669" s="1" t="s">
        <x:v>5018</x:v>
      </x:c>
      <x:c r="E3669" s="1" t="s">
        <x:v>5116</x:v>
      </x:c>
      <x:c r="F3669" s="1" t="s">
        <x:v>5029</x:v>
      </x:c>
      <x:c r="G3669" s="1" t="s">
        <x:v>5030</x:v>
      </x:c>
      <x:c r="H3669" s="1" t="s">
        <x:v>5022</x:v>
      </x:c>
      <x:c r="I3669" s="1" t="s">
        <x:v>5044</x:v>
      </x:c>
      <x:c r="J3669" s="1" t="n">
        <x:v>1.1</x:v>
      </x:c>
      <x:c r="K3669" s="1" t="n">
        <x:v>5.9</x:v>
      </x:c>
      <x:c r="L3669" s="15" t="n">
        <x:v>308.99</x:v>
      </x:c>
      <x:c r="M3669" s="11" t="b">
        <x:f aca="0">TRUE()</x:f>
        <x:v>1</x:v>
      </x:c>
      <x:c r="N3669" s="11" t="b">
        <x:f aca="0">FALSE()</x:f>
        <x:v>0</x:v>
      </x:c>
      <x:c r="O3669" s="1" t="s">
        <x:v>5037</x:v>
      </x:c>
      <x:c r="P3669" s="11" t="b">
        <x:f aca="0">FALSE()</x:f>
        <x:v>0</x:v>
      </x:c>
    </x:row>
    <x:row r="3670" ht="15" hidden="0" customHeight="1">
      <x:c r="A3670" s="1" t="s">
        <x:v>8830</x:v>
      </x:c>
      <x:c r="B3670" s="1" t="s">
        <x:v>1622</x:v>
      </x:c>
      <x:c r="C3670" s="14" t="n">
        <x:v>46030</x:v>
      </x:c>
      <x:c r="D3670" s="1" t="s">
        <x:v>5010</x:v>
      </x:c>
      <x:c r="E3670" s="1" t="s">
        <x:v>5011</x:v>
      </x:c>
      <x:c r="F3670" s="1" t="s">
        <x:v>5012</x:v>
      </x:c>
      <x:c r="G3670" s="1" t="s">
        <x:v>5013</x:v>
      </x:c>
      <x:c r="H3670" s="1" t="s">
        <x:v>5014</x:v>
      </x:c>
      <x:c r="I3670" s="1" t="s">
        <x:v>5014</x:v>
      </x:c>
      <x:c r="J3670" s="1" t="n">
        <x:v>1.4</x:v>
      </x:c>
      <x:c r="K3670" s="1" t="n">
        <x:v>1.2</x:v>
      </x:c>
      <x:c r="L3670" s="15" t="n">
        <x:v>100.8</x:v>
      </x:c>
      <x:c r="M3670" s="11" t="b">
        <x:f aca="0">TRUE()</x:f>
        <x:v>1</x:v>
      </x:c>
      <x:c r="N3670" s="11" t="b">
        <x:f aca="0">FALSE()</x:f>
        <x:v>0</x:v>
      </x:c>
      <x:c r="O3670" s="1" t="s">
        <x:v>5015</x:v>
      </x:c>
      <x:c r="P3670" s="11" t="b">
        <x:f aca="0">FALSE()</x:f>
        <x:v>0</x:v>
      </x:c>
    </x:row>
    <x:row r="3671" ht="15" hidden="0" customHeight="1">
      <x:c r="A3671" s="1" t="s">
        <x:v>8831</x:v>
      </x:c>
      <x:c r="B3671" s="1" t="s">
        <x:v>1622</x:v>
      </x:c>
      <x:c r="C3671" s="14" t="n">
        <x:v>46160</x:v>
      </x:c>
      <x:c r="D3671" s="1" t="s">
        <x:v>5010</x:v>
      </x:c>
      <x:c r="E3671" s="1" t="s">
        <x:v>5011</x:v>
      </x:c>
      <x:c r="F3671" s="1" t="s">
        <x:v>5012</x:v>
      </x:c>
      <x:c r="G3671" s="1" t="s">
        <x:v>5013</x:v>
      </x:c>
      <x:c r="H3671" s="1" t="s">
        <x:v>5014</x:v>
      </x:c>
      <x:c r="I3671" s="1" t="s">
        <x:v>5014</x:v>
      </x:c>
      <x:c r="J3671" s="1" t="n">
        <x:v>0.8</x:v>
      </x:c>
      <x:c r="K3671" s="1" t="n">
        <x:v>1.3</x:v>
      </x:c>
      <x:c r="L3671" s="15" t="n">
        <x:v>57.6</x:v>
      </x:c>
      <x:c r="M3671" s="11" t="b">
        <x:f aca="0">TRUE()</x:f>
        <x:v>1</x:v>
      </x:c>
      <x:c r="N3671" s="11" t="b">
        <x:f aca="0">FALSE()</x:f>
        <x:v>0</x:v>
      </x:c>
      <x:c r="O3671" s="1" t="s">
        <x:v>5015</x:v>
      </x:c>
      <x:c r="P3671" s="11" t="b">
        <x:f aca="0">FALSE()</x:f>
        <x:v>0</x:v>
      </x:c>
    </x:row>
    <x:row r="3672" ht="15" hidden="0" customHeight="1">
      <x:c r="A3672" s="1" t="s">
        <x:v>8832</x:v>
      </x:c>
      <x:c r="B3672" s="1" t="s">
        <x:v>1623</x:v>
      </x:c>
      <x:c r="C3672" s="14" t="n">
        <x:v>45348</x:v>
      </x:c>
      <x:c r="D3672" s="1" t="s">
        <x:v>5018</x:v>
      </x:c>
      <x:c r="E3672" s="1" t="s">
        <x:v>5028</x:v>
      </x:c>
      <x:c r="F3672" s="1" t="s">
        <x:v>5029</x:v>
      </x:c>
      <x:c r="G3672" s="1" t="s">
        <x:v>5030</x:v>
      </x:c>
      <x:c r="H3672" s="1" t="s">
        <x:v>5031</x:v>
      </x:c>
      <x:c r="I3672" s="1" t="s">
        <x:v>5152</x:v>
      </x:c>
      <x:c r="J3672" s="1" t="n">
        <x:v>0.8</x:v>
      </x:c>
      <x:c r="K3672" s="1" t="n">
        <x:v>7.5</x:v>
      </x:c>
      <x:c r="L3672" s="15" t="n">
        <x:v>731.15</x:v>
      </x:c>
      <x:c r="M3672" s="11" t="b">
        <x:f aca="0">TRUE()</x:f>
        <x:v>1</x:v>
      </x:c>
      <x:c r="N3672" s="11" t="b">
        <x:f aca="0">FALSE()</x:f>
        <x:v>0</x:v>
      </x:c>
      <x:c r="O3672" s="1" t="s">
        <x:v>5068</x:v>
      </x:c>
      <x:c r="P3672" s="11" t="b">
        <x:f aca="0">FALSE()</x:f>
        <x:v>0</x:v>
      </x:c>
    </x:row>
    <x:row r="3673" ht="15" hidden="0" customHeight="1">
      <x:c r="A3673" s="1" t="s">
        <x:v>8833</x:v>
      </x:c>
      <x:c r="B3673" s="1" t="s">
        <x:v>1623</x:v>
      </x:c>
      <x:c r="C3673" s="14" t="n">
        <x:v>46121</x:v>
      </x:c>
      <x:c r="D3673" s="1" t="s">
        <x:v>5010</x:v>
      </x:c>
      <x:c r="E3673" s="1" t="s">
        <x:v>5011</x:v>
      </x:c>
      <x:c r="F3673" s="1" t="s">
        <x:v>5012</x:v>
      </x:c>
      <x:c r="G3673" s="1" t="s">
        <x:v>5013</x:v>
      </x:c>
      <x:c r="H3673" s="1" t="s">
        <x:v>5014</x:v>
      </x:c>
      <x:c r="I3673" s="1" t="s">
        <x:v>5014</x:v>
      </x:c>
      <x:c r="J3673" s="1" t="n">
        <x:v>0.3</x:v>
      </x:c>
      <x:c r="K3673" s="1" t="n">
        <x:v>0.5</x:v>
      </x:c>
      <x:c r="L3673" s="15" t="n">
        <x:v>21.6</x:v>
      </x:c>
      <x:c r="M3673" s="11" t="b">
        <x:f aca="0">FALSE()</x:f>
        <x:v>0</x:v>
      </x:c>
      <x:c r="N3673" s="11" t="b">
        <x:f aca="0">FALSE()</x:f>
        <x:v>0</x:v>
      </x:c>
      <x:c r="O3673" s="1" t="s">
        <x:v>5015</x:v>
      </x:c>
      <x:c r="P3673" s="11" t="b">
        <x:f aca="0">FALSE()</x:f>
        <x:v>0</x:v>
      </x:c>
    </x:row>
    <x:row r="3674" ht="15" hidden="0" customHeight="1">
      <x:c r="A3674" s="1" t="s">
        <x:v>8834</x:v>
      </x:c>
      <x:c r="B3674" s="1" t="s">
        <x:v>1623</x:v>
      </x:c>
      <x:c r="C3674" s="14" t="n">
        <x:v>46156</x:v>
      </x:c>
      <x:c r="D3674" s="1" t="s">
        <x:v>5010</x:v>
      </x:c>
      <x:c r="E3674" s="1" t="s">
        <x:v>5011</x:v>
      </x:c>
      <x:c r="F3674" s="1" t="s">
        <x:v>5012</x:v>
      </x:c>
      <x:c r="G3674" s="1" t="s">
        <x:v>5013</x:v>
      </x:c>
      <x:c r="H3674" s="1" t="s">
        <x:v>5014</x:v>
      </x:c>
      <x:c r="I3674" s="1" t="s">
        <x:v>5014</x:v>
      </x:c>
      <x:c r="J3674" s="1" t="n">
        <x:v>1.5</x:v>
      </x:c>
      <x:c r="K3674" s="1" t="n">
        <x:v>2.6</x:v>
      </x:c>
      <x:c r="L3674" s="15" t="n">
        <x:v>108</x:v>
      </x:c>
      <x:c r="M3674" s="11" t="b">
        <x:f aca="0">TRUE()</x:f>
        <x:v>1</x:v>
      </x:c>
      <x:c r="N3674" s="11" t="b">
        <x:f aca="0">FALSE()</x:f>
        <x:v>0</x:v>
      </x:c>
      <x:c r="O3674" s="1" t="s">
        <x:v>5015</x:v>
      </x:c>
      <x:c r="P3674" s="11" t="b">
        <x:f aca="0">FALSE()</x:f>
        <x:v>0</x:v>
      </x:c>
    </x:row>
    <x:row r="3675" ht="15" hidden="0" customHeight="1">
      <x:c r="A3675" s="1" t="s">
        <x:v>8835</x:v>
      </x:c>
      <x:c r="B3675" s="1" t="s">
        <x:v>1625</x:v>
      </x:c>
      <x:c r="C3675" s="14" t="n">
        <x:v>45876</x:v>
      </x:c>
      <x:c r="D3675" s="1" t="s">
        <x:v>5010</x:v>
      </x:c>
      <x:c r="E3675" s="1" t="s">
        <x:v>5011</x:v>
      </x:c>
      <x:c r="F3675" s="1" t="s">
        <x:v>5012</x:v>
      </x:c>
      <x:c r="G3675" s="1" t="s">
        <x:v>5013</x:v>
      </x:c>
      <x:c r="H3675" s="1" t="s">
        <x:v>5014</x:v>
      </x:c>
      <x:c r="I3675" s="1" t="s">
        <x:v>5014</x:v>
      </x:c>
      <x:c r="J3675" s="1" t="n">
        <x:v>0.6</x:v>
      </x:c>
      <x:c r="K3675" s="1" t="n">
        <x:v>1.3</x:v>
      </x:c>
      <x:c r="L3675" s="15" t="n">
        <x:v>43.2</x:v>
      </x:c>
      <x:c r="M3675" s="11" t="b">
        <x:f aca="0">TRUE()</x:f>
        <x:v>1</x:v>
      </x:c>
      <x:c r="N3675" s="11" t="b">
        <x:f aca="0">FALSE()</x:f>
        <x:v>0</x:v>
      </x:c>
      <x:c r="O3675" s="1" t="s">
        <x:v>5015</x:v>
      </x:c>
      <x:c r="P3675" s="11" t="b">
        <x:f aca="0">FALSE()</x:f>
        <x:v>0</x:v>
      </x:c>
    </x:row>
    <x:row r="3676" ht="15" hidden="0" customHeight="1">
      <x:c r="A3676" s="1" t="s">
        <x:v>8836</x:v>
      </x:c>
      <x:c r="B3676" s="1" t="s">
        <x:v>1625</x:v>
      </x:c>
      <x:c r="C3676" s="14" t="n">
        <x:v>46123</x:v>
      </x:c>
      <x:c r="D3676" s="1" t="s">
        <x:v>5010</x:v>
      </x:c>
      <x:c r="E3676" s="1" t="s">
        <x:v>5011</x:v>
      </x:c>
      <x:c r="F3676" s="1" t="s">
        <x:v>5012</x:v>
      </x:c>
      <x:c r="G3676" s="1" t="s">
        <x:v>5013</x:v>
      </x:c>
      <x:c r="H3676" s="1" t="s">
        <x:v>5014</x:v>
      </x:c>
      <x:c r="I3676" s="1" t="s">
        <x:v>5014</x:v>
      </x:c>
      <x:c r="J3676" s="1" t="n">
        <x:v>1.7</x:v>
      </x:c>
      <x:c r="K3676" s="1" t="n">
        <x:v>1.1</x:v>
      </x:c>
      <x:c r="L3676" s="15" t="n">
        <x:v>122.4</x:v>
      </x:c>
      <x:c r="M3676" s="11" t="b">
        <x:f aca="0">TRUE()</x:f>
        <x:v>1</x:v>
      </x:c>
      <x:c r="N3676" s="11" t="b">
        <x:f aca="0">FALSE()</x:f>
        <x:v>0</x:v>
      </x:c>
      <x:c r="O3676" s="1" t="s">
        <x:v>5015</x:v>
      </x:c>
      <x:c r="P3676" s="11" t="b">
        <x:f aca="0">FALSE()</x:f>
        <x:v>0</x:v>
      </x:c>
    </x:row>
    <x:row r="3677" ht="15" hidden="0" customHeight="1">
      <x:c r="A3677" s="1" t="s">
        <x:v>8837</x:v>
      </x:c>
      <x:c r="B3677" s="1" t="s">
        <x:v>1625</x:v>
      </x:c>
      <x:c r="C3677" s="14" t="n">
        <x:v>46167</x:v>
      </x:c>
      <x:c r="D3677" s="1" t="s">
        <x:v>5054</x:v>
      </x:c>
      <x:c r="E3677" s="1" t="s">
        <x:v>5055</x:v>
      </x:c>
      <x:c r="F3677" s="1" t="s">
        <x:v>5012</x:v>
      </x:c>
      <x:c r="G3677" s="1" t="s">
        <x:v>5013</x:v>
      </x:c>
      <x:c r="H3677" s="1" t="s">
        <x:v>5014</x:v>
      </x:c>
      <x:c r="I3677" s="1" t="s">
        <x:v>5014</x:v>
      </x:c>
      <x:c r="J3677" s="1" t="n">
        <x:v>1.7</x:v>
      </x:c>
      <x:c r="K3677" s="1" t="n">
        <x:v>1.7</x:v>
      </x:c>
      <x:c r="L3677" s="15" t="n">
        <x:v>122.4</x:v>
      </x:c>
      <x:c r="M3677" s="11" t="b">
        <x:f aca="0">FALSE()</x:f>
        <x:v>0</x:v>
      </x:c>
      <x:c r="N3677" s="11" t="b">
        <x:f aca="0">FALSE()</x:f>
        <x:v>0</x:v>
      </x:c>
      <x:c r="O3677" s="1" t="s">
        <x:v>5015</x:v>
      </x:c>
      <x:c r="P3677" s="11" t="b">
        <x:f aca="0">FALSE()</x:f>
        <x:v>0</x:v>
      </x:c>
    </x:row>
    <x:row r="3678" ht="15" hidden="0" customHeight="1">
      <x:c r="A3678" s="1" t="s">
        <x:v>8838</x:v>
      </x:c>
      <x:c r="B3678" s="1" t="s">
        <x:v>1628</x:v>
      </x:c>
      <x:c r="C3678" s="14" t="n">
        <x:v>45597</x:v>
      </x:c>
      <x:c r="D3678" s="1" t="s">
        <x:v>5018</x:v>
      </x:c>
      <x:c r="E3678" s="1" t="s">
        <x:v>5116</x:v>
      </x:c>
      <x:c r="F3678" s="1" t="s">
        <x:v>5029</x:v>
      </x:c>
      <x:c r="G3678" s="1" t="s">
        <x:v>5030</x:v>
      </x:c>
      <x:c r="H3678" s="1" t="s">
        <x:v>5031</x:v>
      </x:c>
      <x:c r="I3678" s="1" t="s">
        <x:v>5023</x:v>
      </x:c>
      <x:c r="J3678" s="1" t="n">
        <x:v>3</x:v>
      </x:c>
      <x:c r="K3678" s="1" t="n">
        <x:v>21.3</x:v>
      </x:c>
      <x:c r="L3678" s="15" t="n">
        <x:v>362.16</x:v>
      </x:c>
      <x:c r="M3678" s="11" t="b">
        <x:f aca="0">FALSE()</x:f>
        <x:v>0</x:v>
      </x:c>
      <x:c r="N3678" s="11" t="b">
        <x:f aca="0">FALSE()</x:f>
        <x:v>0</x:v>
      </x:c>
      <x:c r="O3678" s="1" t="s">
        <x:v>5073</x:v>
      </x:c>
      <x:c r="P3678" s="11" t="b">
        <x:f aca="0">FALSE()</x:f>
        <x:v>0</x:v>
      </x:c>
    </x:row>
    <x:row r="3679" ht="15" hidden="0" customHeight="1">
      <x:c r="A3679" s="1" t="s">
        <x:v>8839</x:v>
      </x:c>
      <x:c r="B3679" s="1" t="s">
        <x:v>1628</x:v>
      </x:c>
      <x:c r="C3679" s="14" t="n">
        <x:v>45785</x:v>
      </x:c>
      <x:c r="D3679" s="1" t="s">
        <x:v>5010</x:v>
      </x:c>
      <x:c r="E3679" s="1" t="s">
        <x:v>5011</x:v>
      </x:c>
      <x:c r="F3679" s="1" t="s">
        <x:v>5012</x:v>
      </x:c>
      <x:c r="G3679" s="1" t="s">
        <x:v>5013</x:v>
      </x:c>
      <x:c r="H3679" s="1" t="s">
        <x:v>5014</x:v>
      </x:c>
      <x:c r="I3679" s="1" t="s">
        <x:v>5014</x:v>
      </x:c>
      <x:c r="J3679" s="1" t="n">
        <x:v>1.2</x:v>
      </x:c>
      <x:c r="K3679" s="1" t="n">
        <x:v>1.2</x:v>
      </x:c>
      <x:c r="L3679" s="15" t="n">
        <x:v>86.4</x:v>
      </x:c>
      <x:c r="M3679" s="11" t="b">
        <x:f aca="0">TRUE()</x:f>
        <x:v>1</x:v>
      </x:c>
      <x:c r="N3679" s="11" t="b">
        <x:f aca="0">FALSE()</x:f>
        <x:v>0</x:v>
      </x:c>
      <x:c r="O3679" s="1" t="s">
        <x:v>5015</x:v>
      </x:c>
      <x:c r="P3679" s="11" t="b">
        <x:f aca="0">FALSE()</x:f>
        <x:v>0</x:v>
      </x:c>
    </x:row>
    <x:row r="3680" ht="15" hidden="0" customHeight="1">
      <x:c r="A3680" s="1" t="s">
        <x:v>8840</x:v>
      </x:c>
      <x:c r="B3680" s="1" t="s">
        <x:v>1628</x:v>
      </x:c>
      <x:c r="C3680" s="14" t="n">
        <x:v>45843</x:v>
      </x:c>
      <x:c r="D3680" s="1" t="s">
        <x:v>5054</x:v>
      </x:c>
      <x:c r="E3680" s="1" t="s">
        <x:v>5055</x:v>
      </x:c>
      <x:c r="F3680" s="1" t="s">
        <x:v>5012</x:v>
      </x:c>
      <x:c r="G3680" s="1" t="s">
        <x:v>5013</x:v>
      </x:c>
      <x:c r="H3680" s="1" t="s">
        <x:v>5014</x:v>
      </x:c>
      <x:c r="I3680" s="1" t="s">
        <x:v>5014</x:v>
      </x:c>
      <x:c r="J3680" s="1" t="n">
        <x:v>2.1</x:v>
      </x:c>
      <x:c r="K3680" s="1" t="n">
        <x:v>1.8</x:v>
      </x:c>
      <x:c r="L3680" s="15" t="n">
        <x:v>151.2</x:v>
      </x:c>
      <x:c r="M3680" s="11" t="b">
        <x:f aca="0">TRUE()</x:f>
        <x:v>1</x:v>
      </x:c>
      <x:c r="N3680" s="11" t="b">
        <x:f aca="0">FALSE()</x:f>
        <x:v>0</x:v>
      </x:c>
      <x:c r="O3680" s="1" t="s">
        <x:v>5015</x:v>
      </x:c>
      <x:c r="P3680" s="11" t="b">
        <x:f aca="0">FALSE()</x:f>
        <x:v>0</x:v>
      </x:c>
    </x:row>
    <x:row r="3681" ht="15" hidden="0" customHeight="1">
      <x:c r="A3681" s="1" t="s">
        <x:v>8841</x:v>
      </x:c>
      <x:c r="B3681" s="1" t="s">
        <x:v>1628</x:v>
      </x:c>
      <x:c r="C3681" s="14" t="n">
        <x:v>45915</x:v>
      </x:c>
      <x:c r="D3681" s="1" t="s">
        <x:v>5010</x:v>
      </x:c>
      <x:c r="E3681" s="1" t="s">
        <x:v>5011</x:v>
      </x:c>
      <x:c r="F3681" s="1" t="s">
        <x:v>5012</x:v>
      </x:c>
      <x:c r="G3681" s="1" t="s">
        <x:v>5013</x:v>
      </x:c>
      <x:c r="H3681" s="1" t="s">
        <x:v>5014</x:v>
      </x:c>
      <x:c r="I3681" s="1" t="s">
        <x:v>5014</x:v>
      </x:c>
      <x:c r="J3681" s="1" t="n">
        <x:v>1.2</x:v>
      </x:c>
      <x:c r="K3681" s="1" t="n">
        <x:v>2.1</x:v>
      </x:c>
      <x:c r="L3681" s="15" t="n">
        <x:v>86.4</x:v>
      </x:c>
      <x:c r="M3681" s="11" t="b">
        <x:f aca="0">TRUE()</x:f>
        <x:v>1</x:v>
      </x:c>
      <x:c r="N3681" s="11" t="b">
        <x:f aca="0">FALSE()</x:f>
        <x:v>0</x:v>
      </x:c>
      <x:c r="O3681" s="1" t="s">
        <x:v>5015</x:v>
      </x:c>
      <x:c r="P3681" s="11" t="b">
        <x:f aca="0">FALSE()</x:f>
        <x:v>0</x:v>
      </x:c>
    </x:row>
    <x:row r="3682" ht="15" hidden="0" customHeight="1">
      <x:c r="A3682" s="1" t="s">
        <x:v>8842</x:v>
      </x:c>
      <x:c r="B3682" s="1" t="s">
        <x:v>1628</x:v>
      </x:c>
      <x:c r="C3682" s="14" t="n">
        <x:v>46153</x:v>
      </x:c>
      <x:c r="D3682" s="1" t="s">
        <x:v>5010</x:v>
      </x:c>
      <x:c r="E3682" s="1" t="s">
        <x:v>5011</x:v>
      </x:c>
      <x:c r="F3682" s="1" t="s">
        <x:v>5012</x:v>
      </x:c>
      <x:c r="G3682" s="1" t="s">
        <x:v>5013</x:v>
      </x:c>
      <x:c r="H3682" s="1" t="s">
        <x:v>5014</x:v>
      </x:c>
      <x:c r="I3682" s="1" t="s">
        <x:v>5014</x:v>
      </x:c>
      <x:c r="J3682" s="1" t="n">
        <x:v>1.6</x:v>
      </x:c>
      <x:c r="K3682" s="1" t="n">
        <x:v>1</x:v>
      </x:c>
      <x:c r="L3682" s="15" t="n">
        <x:v>115.2</x:v>
      </x:c>
      <x:c r="M3682" s="11" t="b">
        <x:f aca="0">TRUE()</x:f>
        <x:v>1</x:v>
      </x:c>
      <x:c r="N3682" s="11" t="b">
        <x:f aca="0">FALSE()</x:f>
        <x:v>0</x:v>
      </x:c>
      <x:c r="O3682" s="1" t="s">
        <x:v>5015</x:v>
      </x:c>
      <x:c r="P3682" s="11" t="b">
        <x:f aca="0">FALSE()</x:f>
        <x:v>0</x:v>
      </x:c>
    </x:row>
    <x:row r="3683" ht="15" hidden="0" customHeight="1">
      <x:c r="A3683" s="1" t="s">
        <x:v>8843</x:v>
      </x:c>
      <x:c r="B3683" s="1" t="s">
        <x:v>1629</x:v>
      </x:c>
      <x:c r="C3683" s="14" t="n">
        <x:v>45448</x:v>
      </x:c>
      <x:c r="D3683" s="1" t="s">
        <x:v>5010</x:v>
      </x:c>
      <x:c r="E3683" s="1" t="s">
        <x:v>5011</x:v>
      </x:c>
      <x:c r="F3683" s="1" t="s">
        <x:v>5012</x:v>
      </x:c>
      <x:c r="G3683" s="1" t="s">
        <x:v>5013</x:v>
      </x:c>
      <x:c r="H3683" s="1" t="s">
        <x:v>5014</x:v>
      </x:c>
      <x:c r="I3683" s="1" t="s">
        <x:v>5014</x:v>
      </x:c>
      <x:c r="J3683" s="1" t="n">
        <x:v>1.6</x:v>
      </x:c>
      <x:c r="K3683" s="1" t="n">
        <x:v>1.5</x:v>
      </x:c>
      <x:c r="L3683" s="15" t="n">
        <x:v>115.2</x:v>
      </x:c>
      <x:c r="M3683" s="11" t="b">
        <x:f aca="0">TRUE()</x:f>
        <x:v>1</x:v>
      </x:c>
      <x:c r="N3683" s="11" t="b">
        <x:f aca="0">FALSE()</x:f>
        <x:v>0</x:v>
      </x:c>
      <x:c r="O3683" s="1" t="s">
        <x:v>5015</x:v>
      </x:c>
      <x:c r="P3683" s="11" t="b">
        <x:f aca="0">FALSE()</x:f>
        <x:v>0</x:v>
      </x:c>
    </x:row>
    <x:row r="3684" ht="15" hidden="0" customHeight="1">
      <x:c r="A3684" s="1" t="s">
        <x:v>8844</x:v>
      </x:c>
      <x:c r="B3684" s="1" t="s">
        <x:v>1629</x:v>
      </x:c>
      <x:c r="C3684" s="14" t="n">
        <x:v>45987</x:v>
      </x:c>
      <x:c r="D3684" s="1" t="s">
        <x:v>5010</x:v>
      </x:c>
      <x:c r="E3684" s="1" t="s">
        <x:v>5011</x:v>
      </x:c>
      <x:c r="F3684" s="1" t="s">
        <x:v>5012</x:v>
      </x:c>
      <x:c r="G3684" s="1" t="s">
        <x:v>5013</x:v>
      </x:c>
      <x:c r="H3684" s="1" t="s">
        <x:v>5014</x:v>
      </x:c>
      <x:c r="I3684" s="1" t="s">
        <x:v>5014</x:v>
      </x:c>
      <x:c r="J3684" s="1" t="n">
        <x:v>1.1</x:v>
      </x:c>
      <x:c r="K3684" s="1" t="n">
        <x:v>1.9</x:v>
      </x:c>
      <x:c r="L3684" s="15" t="n">
        <x:v>79.2</x:v>
      </x:c>
      <x:c r="M3684" s="11" t="b">
        <x:f aca="0">TRUE()</x:f>
        <x:v>1</x:v>
      </x:c>
      <x:c r="N3684" s="11" t="b">
        <x:f aca="0">FALSE()</x:f>
        <x:v>0</x:v>
      </x:c>
      <x:c r="O3684" s="1" t="s">
        <x:v>5015</x:v>
      </x:c>
      <x:c r="P3684" s="11" t="b">
        <x:f aca="0">FALSE()</x:f>
        <x:v>0</x:v>
      </x:c>
    </x:row>
    <x:row r="3685" ht="15" hidden="0" customHeight="1">
      <x:c r="A3685" s="1" t="s">
        <x:v>8845</x:v>
      </x:c>
      <x:c r="B3685" s="1" t="s">
        <x:v>1629</x:v>
      </x:c>
      <x:c r="C3685" s="14" t="n">
        <x:v>46101</x:v>
      </x:c>
      <x:c r="D3685" s="1" t="s">
        <x:v>5010</x:v>
      </x:c>
      <x:c r="E3685" s="1" t="s">
        <x:v>5011</x:v>
      </x:c>
      <x:c r="F3685" s="1" t="s">
        <x:v>5012</x:v>
      </x:c>
      <x:c r="G3685" s="1" t="s">
        <x:v>5013</x:v>
      </x:c>
      <x:c r="H3685" s="1" t="s">
        <x:v>5014</x:v>
      </x:c>
      <x:c r="I3685" s="1" t="s">
        <x:v>5014</x:v>
      </x:c>
      <x:c r="J3685" s="1" t="n">
        <x:v>1.3</x:v>
      </x:c>
      <x:c r="K3685" s="1" t="n">
        <x:v>0.8</x:v>
      </x:c>
      <x:c r="L3685" s="15" t="n">
        <x:v>93.6</x:v>
      </x:c>
      <x:c r="M3685" s="11" t="b">
        <x:f aca="0">TRUE()</x:f>
        <x:v>1</x:v>
      </x:c>
      <x:c r="N3685" s="11" t="b">
        <x:f aca="0">FALSE()</x:f>
        <x:v>0</x:v>
      </x:c>
      <x:c r="O3685" s="1" t="s">
        <x:v>5015</x:v>
      </x:c>
      <x:c r="P3685" s="11" t="b">
        <x:f aca="0">FALSE()</x:f>
        <x:v>0</x:v>
      </x:c>
    </x:row>
    <x:row r="3686" ht="15" hidden="0" customHeight="1">
      <x:c r="A3686" s="1" t="s">
        <x:v>8846</x:v>
      </x:c>
      <x:c r="B3686" s="1" t="s">
        <x:v>1629</x:v>
      </x:c>
      <x:c r="C3686" s="14" t="n">
        <x:v>46220</x:v>
      </x:c>
      <x:c r="D3686" s="1" t="s">
        <x:v>5054</x:v>
      </x:c>
      <x:c r="E3686" s="1" t="s">
        <x:v>5055</x:v>
      </x:c>
      <x:c r="F3686" s="1" t="s">
        <x:v>5012</x:v>
      </x:c>
      <x:c r="G3686" s="1" t="s">
        <x:v>5013</x:v>
      </x:c>
      <x:c r="H3686" s="1" t="s">
        <x:v>5014</x:v>
      </x:c>
      <x:c r="I3686" s="1" t="s">
        <x:v>5014</x:v>
      </x:c>
      <x:c r="J3686" s="1" t="n">
        <x:v>1.1</x:v>
      </x:c>
      <x:c r="K3686" s="1" t="n">
        <x:v>1.2</x:v>
      </x:c>
      <x:c r="L3686" s="15" t="n">
        <x:v>79.2</x:v>
      </x:c>
      <x:c r="M3686" s="11" t="b">
        <x:f aca="0">TRUE()</x:f>
        <x:v>1</x:v>
      </x:c>
      <x:c r="N3686" s="11" t="b">
        <x:f aca="0">FALSE()</x:f>
        <x:v>0</x:v>
      </x:c>
      <x:c r="O3686" s="1" t="s">
        <x:v>5015</x:v>
      </x:c>
      <x:c r="P3686" s="11" t="b">
        <x:f aca="0">FALSE()</x:f>
        <x:v>0</x:v>
      </x:c>
    </x:row>
    <x:row r="3687" ht="15" hidden="0" customHeight="1">
      <x:c r="A3687" s="1" t="s">
        <x:v>8847</x:v>
      </x:c>
      <x:c r="B3687" s="1" t="s">
        <x:v>4510</x:v>
      </x:c>
      <x:c r="C3687" s="14" t="n">
        <x:v>45376</x:v>
      </x:c>
      <x:c r="D3687" s="1" t="s">
        <x:v>5018</x:v>
      </x:c>
      <x:c r="E3687" s="1" t="s">
        <x:v>5105</x:v>
      </x:c>
      <x:c r="F3687" s="1" t="s">
        <x:v>5076</x:v>
      </x:c>
      <x:c r="G3687" s="1" t="s">
        <x:v>5077</x:v>
      </x:c>
      <x:c r="H3687" s="1" t="s">
        <x:v>5022</x:v>
      </x:c>
      <x:c r="I3687" s="1" t="s">
        <x:v>5152</x:v>
      </x:c>
      <x:c r="J3687" s="1" t="n">
        <x:v>1.5</x:v>
      </x:c>
      <x:c r="K3687" s="1" t="n">
        <x:v>0.5</x:v>
      </x:c>
      <x:c r="L3687" s="15" t="n">
        <x:v>281.74</x:v>
      </x:c>
      <x:c r="M3687" s="11" t="b">
        <x:f aca="0">TRUE()</x:f>
        <x:v>1</x:v>
      </x:c>
      <x:c r="N3687" s="11" t="b">
        <x:f aca="0">FALSE()</x:f>
        <x:v>0</x:v>
      </x:c>
      <x:c r="O3687" s="1" t="s">
        <x:v>5068</x:v>
      </x:c>
      <x:c r="P3687" s="11" t="b">
        <x:f aca="0">FALSE()</x:f>
        <x:v>0</x:v>
      </x:c>
    </x:row>
    <x:row r="3688" ht="15" hidden="0" customHeight="1">
      <x:c r="A3688" s="1" t="s">
        <x:v>8848</x:v>
      </x:c>
      <x:c r="B3688" s="1" t="s">
        <x:v>4510</x:v>
      </x:c>
      <x:c r="C3688" s="14" t="n">
        <x:v>45427</x:v>
      </x:c>
      <x:c r="D3688" s="1" t="s">
        <x:v>5010</x:v>
      </x:c>
      <x:c r="E3688" s="1" t="s">
        <x:v>5011</x:v>
      </x:c>
      <x:c r="F3688" s="1" t="s">
        <x:v>5012</x:v>
      </x:c>
      <x:c r="G3688" s="1" t="s">
        <x:v>5013</x:v>
      </x:c>
      <x:c r="H3688" s="1" t="s">
        <x:v>5014</x:v>
      </x:c>
      <x:c r="I3688" s="1" t="s">
        <x:v>5014</x:v>
      </x:c>
      <x:c r="J3688" s="1" t="n">
        <x:v>0.7</x:v>
      </x:c>
      <x:c r="K3688" s="1" t="n">
        <x:v>0.7</x:v>
      </x:c>
      <x:c r="L3688" s="15" t="n">
        <x:v>50.4</x:v>
      </x:c>
      <x:c r="M3688" s="11" t="b">
        <x:f aca="0">TRUE()</x:f>
        <x:v>1</x:v>
      </x:c>
      <x:c r="N3688" s="11" t="b">
        <x:f aca="0">FALSE()</x:f>
        <x:v>0</x:v>
      </x:c>
      <x:c r="O3688" s="1" t="s">
        <x:v>5015</x:v>
      </x:c>
      <x:c r="P3688" s="11" t="b">
        <x:f aca="0">FALSE()</x:f>
        <x:v>0</x:v>
      </x:c>
    </x:row>
    <x:row r="3689" ht="15" hidden="0" customHeight="1">
      <x:c r="A3689" s="1" t="s">
        <x:v>8849</x:v>
      </x:c>
      <x:c r="B3689" s="1" t="s">
        <x:v>4510</x:v>
      </x:c>
      <x:c r="C3689" s="14" t="n">
        <x:v>45627</x:v>
      </x:c>
      <x:c r="D3689" s="1" t="s">
        <x:v>5018</x:v>
      </x:c>
      <x:c r="E3689" s="1" t="s">
        <x:v>5232</x:v>
      </x:c>
      <x:c r="F3689" s="1" t="s">
        <x:v>5066</x:v>
      </x:c>
      <x:c r="G3689" s="1" t="s">
        <x:v>5067</x:v>
      </x:c>
      <x:c r="H3689" s="1" t="s">
        <x:v>5031</x:v>
      </x:c>
      <x:c r="I3689" s="1" t="s">
        <x:v>5014</x:v>
      </x:c>
      <x:c r="J3689" s="1" t="n">
        <x:v>1.8</x:v>
      </x:c>
      <x:c r="K3689" s="1" t="n">
        <x:v>4.6</x:v>
      </x:c>
      <x:c r="L3689" s="15" t="n">
        <x:v>129.6</x:v>
      </x:c>
      <x:c r="M3689" s="11" t="b">
        <x:f aca="0">TRUE()</x:f>
        <x:v>1</x:v>
      </x:c>
      <x:c r="N3689" s="11" t="b">
        <x:f aca="0">FALSE()</x:f>
        <x:v>0</x:v>
      </x:c>
      <x:c r="O3689" s="1" t="s">
        <x:v>5098</x:v>
      </x:c>
      <x:c r="P3689" s="11" t="b">
        <x:f aca="0">FALSE()</x:f>
        <x:v>0</x:v>
      </x:c>
    </x:row>
    <x:row r="3690" ht="15" hidden="0" customHeight="1">
      <x:c r="A3690" s="1" t="s">
        <x:v>8850</x:v>
      </x:c>
      <x:c r="B3690" s="1" t="s">
        <x:v>4510</x:v>
      </x:c>
      <x:c r="C3690" s="14" t="n">
        <x:v>45944</x:v>
      </x:c>
      <x:c r="D3690" s="1" t="s">
        <x:v>5010</x:v>
      </x:c>
      <x:c r="E3690" s="1" t="s">
        <x:v>5011</x:v>
      </x:c>
      <x:c r="F3690" s="1" t="s">
        <x:v>5012</x:v>
      </x:c>
      <x:c r="G3690" s="1" t="s">
        <x:v>5013</x:v>
      </x:c>
      <x:c r="H3690" s="1" t="s">
        <x:v>5014</x:v>
      </x:c>
      <x:c r="I3690" s="1" t="s">
        <x:v>5014</x:v>
      </x:c>
      <x:c r="J3690" s="1" t="n">
        <x:v>1.6</x:v>
      </x:c>
      <x:c r="K3690" s="1" t="n">
        <x:v>2.6</x:v>
      </x:c>
      <x:c r="L3690" s="15" t="n">
        <x:v>115.2</x:v>
      </x:c>
      <x:c r="M3690" s="11" t="b">
        <x:f aca="0">TRUE()</x:f>
        <x:v>1</x:v>
      </x:c>
      <x:c r="N3690" s="11" t="b">
        <x:f aca="0">FALSE()</x:f>
        <x:v>0</x:v>
      </x:c>
      <x:c r="O3690" s="1" t="s">
        <x:v>5015</x:v>
      </x:c>
      <x:c r="P3690" s="11" t="b">
        <x:f aca="0">FALSE()</x:f>
        <x:v>0</x:v>
      </x:c>
    </x:row>
    <x:row r="3691" ht="15" hidden="0" customHeight="1">
      <x:c r="A3691" s="1" t="s">
        <x:v>8851</x:v>
      </x:c>
      <x:c r="B3691" s="1" t="s">
        <x:v>4510</x:v>
      </x:c>
      <x:c r="C3691" s="14" t="n">
        <x:v>46039</x:v>
      </x:c>
      <x:c r="D3691" s="1" t="s">
        <x:v>5018</x:v>
      </x:c>
      <x:c r="E3691" s="1" t="s">
        <x:v>5041</x:v>
      </x:c>
      <x:c r="F3691" s="1" t="s">
        <x:v>5042</x:v>
      </x:c>
      <x:c r="G3691" s="1" t="s">
        <x:v>5043</x:v>
      </x:c>
      <x:c r="H3691" s="1" t="s">
        <x:v>5022</x:v>
      </x:c>
      <x:c r="I3691" s="1" t="s">
        <x:v>5014</x:v>
      </x:c>
      <x:c r="J3691" s="1" t="n">
        <x:v>1.3</x:v>
      </x:c>
      <x:c r="K3691" s="1" t="n">
        <x:v>0.5</x:v>
      </x:c>
      <x:c r="L3691" s="15" t="n">
        <x:v>93.6</x:v>
      </x:c>
      <x:c r="M3691" s="11" t="b">
        <x:f aca="0">TRUE()</x:f>
        <x:v>1</x:v>
      </x:c>
      <x:c r="N3691" s="11" t="b">
        <x:f aca="0">FALSE()</x:f>
        <x:v>0</x:v>
      </x:c>
      <x:c r="O3691" s="1" t="s">
        <x:v>5068</x:v>
      </x:c>
      <x:c r="P3691" s="11" t="b">
        <x:f aca="0">FALSE()</x:f>
        <x:v>0</x:v>
      </x:c>
    </x:row>
    <x:row r="3692" ht="15" hidden="0" customHeight="1">
      <x:c r="A3692" s="1" t="s">
        <x:v>8852</x:v>
      </x:c>
      <x:c r="B3692" s="1" t="s">
        <x:v>4510</x:v>
      </x:c>
      <x:c r="C3692" s="14" t="n">
        <x:v>46072</x:v>
      </x:c>
      <x:c r="D3692" s="1" t="s">
        <x:v>5018</x:v>
      </x:c>
      <x:c r="E3692" s="1" t="s">
        <x:v>5041</x:v>
      </x:c>
      <x:c r="F3692" s="1" t="s">
        <x:v>5042</x:v>
      </x:c>
      <x:c r="G3692" s="1" t="s">
        <x:v>5043</x:v>
      </x:c>
      <x:c r="H3692" s="1" t="s">
        <x:v>5031</x:v>
      </x:c>
      <x:c r="I3692" s="1" t="s">
        <x:v>5039</x:v>
      </x:c>
      <x:c r="J3692" s="1" t="n">
        <x:v>1.6</x:v>
      </x:c>
      <x:c r="K3692" s="1" t="n">
        <x:v>3.4</x:v>
      </x:c>
      <x:c r="L3692" s="15" t="n">
        <x:v>558.61</x:v>
      </x:c>
      <x:c r="M3692" s="11" t="b">
        <x:f aca="0">TRUE()</x:f>
        <x:v>1</x:v>
      </x:c>
      <x:c r="N3692" s="11" t="b">
        <x:f aca="0">FALSE()</x:f>
        <x:v>0</x:v>
      </x:c>
      <x:c r="O3692" s="1" t="s">
        <x:v>5078</x:v>
      </x:c>
      <x:c r="P3692" s="11" t="b">
        <x:f aca="0">FALSE()</x:f>
        <x:v>0</x:v>
      </x:c>
    </x:row>
    <x:row r="3693" ht="15" hidden="0" customHeight="1">
      <x:c r="A3693" s="1" t="s">
        <x:v>8853</x:v>
      </x:c>
      <x:c r="B3693" s="1" t="s">
        <x:v>4510</x:v>
      </x:c>
      <x:c r="C3693" s="14" t="n">
        <x:v>46156</x:v>
      </x:c>
      <x:c r="D3693" s="1" t="s">
        <x:v>5010</x:v>
      </x:c>
      <x:c r="E3693" s="1" t="s">
        <x:v>5011</x:v>
      </x:c>
      <x:c r="F3693" s="1" t="s">
        <x:v>5012</x:v>
      </x:c>
      <x:c r="G3693" s="1" t="s">
        <x:v>5013</x:v>
      </x:c>
      <x:c r="H3693" s="1" t="s">
        <x:v>5014</x:v>
      </x:c>
      <x:c r="I3693" s="1" t="s">
        <x:v>5014</x:v>
      </x:c>
      <x:c r="J3693" s="1" t="n">
        <x:v>2</x:v>
      </x:c>
      <x:c r="K3693" s="1" t="n">
        <x:v>1.5</x:v>
      </x:c>
      <x:c r="L3693" s="15" t="n">
        <x:v>144</x:v>
      </x:c>
      <x:c r="M3693" s="11" t="b">
        <x:f aca="0">TRUE()</x:f>
        <x:v>1</x:v>
      </x:c>
      <x:c r="N3693" s="11" t="b">
        <x:f aca="0">FALSE()</x:f>
        <x:v>0</x:v>
      </x:c>
      <x:c r="O3693" s="1" t="s">
        <x:v>5015</x:v>
      </x:c>
      <x:c r="P3693" s="11" t="b">
        <x:f aca="0">FALSE()</x:f>
        <x:v>0</x:v>
      </x:c>
    </x:row>
    <x:row r="3694" ht="15" hidden="0" customHeight="1">
      <x:c r="A3694" s="1" t="s">
        <x:v>8854</x:v>
      </x:c>
      <x:c r="B3694" s="1" t="s">
        <x:v>1797</x:v>
      </x:c>
      <x:c r="C3694" s="14" t="n">
        <x:v>45897</x:v>
      </x:c>
      <x:c r="D3694" s="1" t="s">
        <x:v>5010</x:v>
      </x:c>
      <x:c r="E3694" s="1" t="s">
        <x:v>5011</x:v>
      </x:c>
      <x:c r="F3694" s="1" t="s">
        <x:v>5012</x:v>
      </x:c>
      <x:c r="G3694" s="1" t="s">
        <x:v>5013</x:v>
      </x:c>
      <x:c r="H3694" s="1" t="s">
        <x:v>5014</x:v>
      </x:c>
      <x:c r="I3694" s="1" t="s">
        <x:v>5014</x:v>
      </x:c>
      <x:c r="J3694" s="1" t="n">
        <x:v>0.7</x:v>
      </x:c>
      <x:c r="K3694" s="1" t="n">
        <x:v>0.9</x:v>
      </x:c>
      <x:c r="L3694" s="15" t="n">
        <x:v>50.4</x:v>
      </x:c>
      <x:c r="M3694" s="11" t="b">
        <x:f aca="0">FALSE()</x:f>
        <x:v>0</x:v>
      </x:c>
      <x:c r="N3694" s="11" t="b">
        <x:f aca="0">FALSE()</x:f>
        <x:v>0</x:v>
      </x:c>
      <x:c r="O3694" s="1" t="s">
        <x:v>5015</x:v>
      </x:c>
      <x:c r="P3694" s="11" t="b">
        <x:f aca="0">FALSE()</x:f>
        <x:v>0</x:v>
      </x:c>
    </x:row>
    <x:row r="3695" ht="15" hidden="0" customHeight="1">
      <x:c r="A3695" s="1" t="s">
        <x:v>8855</x:v>
      </x:c>
      <x:c r="B3695" s="1" t="s">
        <x:v>1797</x:v>
      </x:c>
      <x:c r="C3695" s="14" t="n">
        <x:v>46073</x:v>
      </x:c>
      <x:c r="D3695" s="1" t="s">
        <x:v>5010</x:v>
      </x:c>
      <x:c r="E3695" s="1" t="s">
        <x:v>5011</x:v>
      </x:c>
      <x:c r="F3695" s="1" t="s">
        <x:v>5012</x:v>
      </x:c>
      <x:c r="G3695" s="1" t="s">
        <x:v>5013</x:v>
      </x:c>
      <x:c r="H3695" s="1" t="s">
        <x:v>5014</x:v>
      </x:c>
      <x:c r="I3695" s="1" t="s">
        <x:v>5014</x:v>
      </x:c>
      <x:c r="J3695" s="1" t="n">
        <x:v>1</x:v>
      </x:c>
      <x:c r="K3695" s="1" t="n">
        <x:v>1.7</x:v>
      </x:c>
      <x:c r="L3695" s="15" t="n">
        <x:v>72</x:v>
      </x:c>
      <x:c r="M3695" s="11" t="b">
        <x:f aca="0">TRUE()</x:f>
        <x:v>1</x:v>
      </x:c>
      <x:c r="N3695" s="11" t="b">
        <x:f aca="0">FALSE()</x:f>
        <x:v>0</x:v>
      </x:c>
      <x:c r="O3695" s="1" t="s">
        <x:v>5015</x:v>
      </x:c>
      <x:c r="P3695" s="11" t="b">
        <x:f aca="0">FALSE()</x:f>
        <x:v>0</x:v>
      </x:c>
    </x:row>
    <x:row r="3696" ht="15" hidden="0" customHeight="1">
      <x:c r="A3696" s="1" t="s">
        <x:v>8856</x:v>
      </x:c>
      <x:c r="B3696" s="1" t="s">
        <x:v>1632</x:v>
      </x:c>
      <x:c r="C3696" s="14" t="n">
        <x:v>45754</x:v>
      </x:c>
      <x:c r="D3696" s="1" t="s">
        <x:v>5010</x:v>
      </x:c>
      <x:c r="E3696" s="1" t="s">
        <x:v>5011</x:v>
      </x:c>
      <x:c r="F3696" s="1" t="s">
        <x:v>5012</x:v>
      </x:c>
      <x:c r="G3696" s="1" t="s">
        <x:v>5013</x:v>
      </x:c>
      <x:c r="H3696" s="1" t="s">
        <x:v>5014</x:v>
      </x:c>
      <x:c r="I3696" s="1" t="s">
        <x:v>5014</x:v>
      </x:c>
      <x:c r="J3696" s="1" t="n">
        <x:v>1</x:v>
      </x:c>
      <x:c r="K3696" s="1" t="n">
        <x:v>2</x:v>
      </x:c>
      <x:c r="L3696" s="15" t="n">
        <x:v>72</x:v>
      </x:c>
      <x:c r="M3696" s="11" t="b">
        <x:f aca="0">TRUE()</x:f>
        <x:v>1</x:v>
      </x:c>
      <x:c r="N3696" s="11" t="b">
        <x:f aca="0">FALSE()</x:f>
        <x:v>0</x:v>
      </x:c>
      <x:c r="O3696" s="1" t="s">
        <x:v>5015</x:v>
      </x:c>
      <x:c r="P3696" s="11" t="b">
        <x:f aca="0">FALSE()</x:f>
        <x:v>0</x:v>
      </x:c>
    </x:row>
    <x:row r="3697" ht="15" hidden="0" customHeight="1">
      <x:c r="A3697" s="1" t="s">
        <x:v>8857</x:v>
      </x:c>
      <x:c r="B3697" s="1" t="s">
        <x:v>1632</x:v>
      </x:c>
      <x:c r="C3697" s="14" t="n">
        <x:v>46202</x:v>
      </x:c>
      <x:c r="D3697" s="1" t="s">
        <x:v>5010</x:v>
      </x:c>
      <x:c r="E3697" s="1" t="s">
        <x:v>5011</x:v>
      </x:c>
      <x:c r="F3697" s="1" t="s">
        <x:v>5012</x:v>
      </x:c>
      <x:c r="G3697" s="1" t="s">
        <x:v>5013</x:v>
      </x:c>
      <x:c r="H3697" s="1" t="s">
        <x:v>5014</x:v>
      </x:c>
      <x:c r="I3697" s="1" t="s">
        <x:v>5014</x:v>
      </x:c>
      <x:c r="J3697" s="1" t="n">
        <x:v>1.2</x:v>
      </x:c>
      <x:c r="K3697" s="1" t="n">
        <x:v>1</x:v>
      </x:c>
      <x:c r="L3697" s="15" t="n">
        <x:v>86.4</x:v>
      </x:c>
      <x:c r="M3697" s="11" t="b">
        <x:f aca="0">TRUE()</x:f>
        <x:v>1</x:v>
      </x:c>
      <x:c r="N3697" s="11" t="b">
        <x:f aca="0">FALSE()</x:f>
        <x:v>0</x:v>
      </x:c>
      <x:c r="O3697" s="1" t="s">
        <x:v>5015</x:v>
      </x:c>
      <x:c r="P3697" s="11" t="b">
        <x:f aca="0">FALSE()</x:f>
        <x:v>0</x:v>
      </x:c>
    </x:row>
    <x:row r="3698" ht="15" hidden="0" customHeight="1">
      <x:c r="A3698" s="1" t="s">
        <x:v>8858</x:v>
      </x:c>
      <x:c r="B3698" s="1" t="s">
        <x:v>1633</x:v>
      </x:c>
      <x:c r="C3698" s="14" t="n">
        <x:v>45418</x:v>
      </x:c>
      <x:c r="D3698" s="1" t="s">
        <x:v>5054</x:v>
      </x:c>
      <x:c r="E3698" s="1" t="s">
        <x:v>5055</x:v>
      </x:c>
      <x:c r="F3698" s="1" t="s">
        <x:v>5012</x:v>
      </x:c>
      <x:c r="G3698" s="1" t="s">
        <x:v>5013</x:v>
      </x:c>
      <x:c r="H3698" s="1" t="s">
        <x:v>5014</x:v>
      </x:c>
      <x:c r="I3698" s="1" t="s">
        <x:v>5014</x:v>
      </x:c>
      <x:c r="J3698" s="1" t="n">
        <x:v>0.3</x:v>
      </x:c>
      <x:c r="K3698" s="1" t="n">
        <x:v>2.7</x:v>
      </x:c>
      <x:c r="L3698" s="15" t="n">
        <x:v>21.6</x:v>
      </x:c>
      <x:c r="M3698" s="11" t="b">
        <x:f aca="0">TRUE()</x:f>
        <x:v>1</x:v>
      </x:c>
      <x:c r="N3698" s="11" t="b">
        <x:f aca="0">FALSE()</x:f>
        <x:v>0</x:v>
      </x:c>
      <x:c r="O3698" s="1" t="s">
        <x:v>5015</x:v>
      </x:c>
      <x:c r="P3698" s="11" t="b">
        <x:f aca="0">FALSE()</x:f>
        <x:v>0</x:v>
      </x:c>
    </x:row>
    <x:row r="3699" ht="15" hidden="0" customHeight="1">
      <x:c r="A3699" s="1" t="s">
        <x:v>8859</x:v>
      </x:c>
      <x:c r="B3699" s="1" t="s">
        <x:v>1633</x:v>
      </x:c>
      <x:c r="C3699" s="14" t="n">
        <x:v>45627</x:v>
      </x:c>
      <x:c r="D3699" s="1" t="s">
        <x:v>5010</x:v>
      </x:c>
      <x:c r="E3699" s="1" t="s">
        <x:v>5011</x:v>
      </x:c>
      <x:c r="F3699" s="1" t="s">
        <x:v>5012</x:v>
      </x:c>
      <x:c r="G3699" s="1" t="s">
        <x:v>5013</x:v>
      </x:c>
      <x:c r="H3699" s="1" t="s">
        <x:v>5014</x:v>
      </x:c>
      <x:c r="I3699" s="1" t="s">
        <x:v>5014</x:v>
      </x:c>
      <x:c r="J3699" s="1" t="n">
        <x:v>0.5</x:v>
      </x:c>
      <x:c r="K3699" s="1" t="n">
        <x:v>0.5</x:v>
      </x:c>
      <x:c r="L3699" s="15" t="n">
        <x:v>36</x:v>
      </x:c>
      <x:c r="M3699" s="11" t="b">
        <x:f aca="0">FALSE()</x:f>
        <x:v>0</x:v>
      </x:c>
      <x:c r="N3699" s="11" t="b">
        <x:f aca="0">FALSE()</x:f>
        <x:v>0</x:v>
      </x:c>
      <x:c r="O3699" s="1" t="s">
        <x:v>5015</x:v>
      </x:c>
      <x:c r="P3699" s="11" t="b">
        <x:f aca="0">FALSE()</x:f>
        <x:v>0</x:v>
      </x:c>
    </x:row>
    <x:row r="3700" ht="15" hidden="0" customHeight="1">
      <x:c r="A3700" s="1" t="s">
        <x:v>8860</x:v>
      </x:c>
      <x:c r="B3700" s="1" t="s">
        <x:v>1633</x:v>
      </x:c>
      <x:c r="C3700" s="14" t="n">
        <x:v>46018</x:v>
      </x:c>
      <x:c r="D3700" s="1" t="s">
        <x:v>5010</x:v>
      </x:c>
      <x:c r="E3700" s="1" t="s">
        <x:v>5011</x:v>
      </x:c>
      <x:c r="F3700" s="1" t="s">
        <x:v>5012</x:v>
      </x:c>
      <x:c r="G3700" s="1" t="s">
        <x:v>5013</x:v>
      </x:c>
      <x:c r="H3700" s="1" t="s">
        <x:v>5014</x:v>
      </x:c>
      <x:c r="I3700" s="1" t="s">
        <x:v>5014</x:v>
      </x:c>
      <x:c r="J3700" s="1" t="n">
        <x:v>0.9</x:v>
      </x:c>
      <x:c r="K3700" s="1" t="n">
        <x:v>1.4</x:v>
      </x:c>
      <x:c r="L3700" s="15" t="n">
        <x:v>64.8</x:v>
      </x:c>
      <x:c r="M3700" s="11" t="b">
        <x:f aca="0">TRUE()</x:f>
        <x:v>1</x:v>
      </x:c>
      <x:c r="N3700" s="11" t="b">
        <x:f aca="0">FALSE()</x:f>
        <x:v>0</x:v>
      </x:c>
      <x:c r="O3700" s="1" t="s">
        <x:v>5015</x:v>
      </x:c>
      <x:c r="P3700" s="11" t="b">
        <x:f aca="0">FALSE()</x:f>
        <x:v>0</x:v>
      </x:c>
    </x:row>
    <x:row r="3701" ht="15" hidden="0" customHeight="1">
      <x:c r="A3701" s="1" t="s">
        <x:v>8861</x:v>
      </x:c>
      <x:c r="B3701" s="1" t="s">
        <x:v>1633</x:v>
      </x:c>
      <x:c r="C3701" s="14" t="n">
        <x:v>46070</x:v>
      </x:c>
      <x:c r="D3701" s="1" t="s">
        <x:v>5010</x:v>
      </x:c>
      <x:c r="E3701" s="1" t="s">
        <x:v>5011</x:v>
      </x:c>
      <x:c r="F3701" s="1" t="s">
        <x:v>5012</x:v>
      </x:c>
      <x:c r="G3701" s="1" t="s">
        <x:v>5013</x:v>
      </x:c>
      <x:c r="H3701" s="1" t="s">
        <x:v>5014</x:v>
      </x:c>
      <x:c r="I3701" s="1" t="s">
        <x:v>5014</x:v>
      </x:c>
      <x:c r="J3701" s="1" t="n">
        <x:v>1.8</x:v>
      </x:c>
      <x:c r="K3701" s="1" t="n">
        <x:v>1.1</x:v>
      </x:c>
      <x:c r="L3701" s="15" t="n">
        <x:v>129.6</x:v>
      </x:c>
      <x:c r="M3701" s="11" t="b">
        <x:f aca="0">TRUE()</x:f>
        <x:v>1</x:v>
      </x:c>
      <x:c r="N3701" s="11" t="b">
        <x:f aca="0">FALSE()</x:f>
        <x:v>0</x:v>
      </x:c>
      <x:c r="O3701" s="1" t="s">
        <x:v>5015</x:v>
      </x:c>
      <x:c r="P3701" s="11" t="b">
        <x:f aca="0">FALSE()</x:f>
        <x:v>0</x:v>
      </x:c>
    </x:row>
    <x:row r="3702" ht="15" hidden="0" customHeight="1">
      <x:c r="A3702" s="1" t="s">
        <x:v>8862</x:v>
      </x:c>
      <x:c r="B3702" s="1" t="s">
        <x:v>1633</x:v>
      </x:c>
      <x:c r="C3702" s="14" t="n">
        <x:v>46098</x:v>
      </x:c>
      <x:c r="D3702" s="1" t="s">
        <x:v>5018</x:v>
      </x:c>
      <x:c r="E3702" s="1" t="s">
        <x:v>5035</x:v>
      </x:c>
      <x:c r="F3702" s="1" t="s">
        <x:v>5029</x:v>
      </x:c>
      <x:c r="G3702" s="1" t="s">
        <x:v>5030</x:v>
      </x:c>
      <x:c r="H3702" s="1" t="s">
        <x:v>5031</x:v>
      </x:c>
      <x:c r="I3702" s="1" t="s">
        <x:v>5014</x:v>
      </x:c>
      <x:c r="J3702" s="1" t="n">
        <x:v>0.7</x:v>
      </x:c>
      <x:c r="K3702" s="1" t="n">
        <x:v>8.1</x:v>
      </x:c>
      <x:c r="L3702" s="15" t="n">
        <x:v>50.4</x:v>
      </x:c>
      <x:c r="M3702" s="11" t="b">
        <x:f aca="0">TRUE()</x:f>
        <x:v>1</x:v>
      </x:c>
      <x:c r="N3702" s="11" t="b">
        <x:f aca="0">FALSE()</x:f>
        <x:v>0</x:v>
      </x:c>
      <x:c r="O3702" s="1" t="s">
        <x:v>5073</x:v>
      </x:c>
      <x:c r="P3702" s="11" t="b">
        <x:f aca="0">FALSE()</x:f>
        <x:v>0</x:v>
      </x:c>
    </x:row>
    <x:row r="3703" ht="15" hidden="0" customHeight="1">
      <x:c r="A3703" s="1" t="s">
        <x:v>8863</x:v>
      </x:c>
      <x:c r="B3703" s="1" t="s">
        <x:v>1635</x:v>
      </x:c>
      <x:c r="C3703" s="14" t="n">
        <x:v>45417</x:v>
      </x:c>
      <x:c r="D3703" s="1" t="s">
        <x:v>5018</x:v>
      </x:c>
      <x:c r="E3703" s="1" t="s">
        <x:v>5116</x:v>
      </x:c>
      <x:c r="F3703" s="1" t="s">
        <x:v>5029</x:v>
      </x:c>
      <x:c r="G3703" s="1" t="s">
        <x:v>5030</x:v>
      </x:c>
      <x:c r="H3703" s="1" t="s">
        <x:v>5031</x:v>
      </x:c>
      <x:c r="I3703" s="1" t="s">
        <x:v>5032</x:v>
      </x:c>
      <x:c r="J3703" s="1" t="n">
        <x:v>3.2</x:v>
      </x:c>
      <x:c r="K3703" s="1" t="n">
        <x:v>4.3</x:v>
      </x:c>
      <x:c r="L3703" s="15" t="n">
        <x:v>1022.67</x:v>
      </x:c>
      <x:c r="M3703" s="11" t="b">
        <x:f aca="0">TRUE()</x:f>
        <x:v>1</x:v>
      </x:c>
      <x:c r="N3703" s="11" t="b">
        <x:f aca="0">FALSE()</x:f>
        <x:v>0</x:v>
      </x:c>
      <x:c r="O3703" s="1" t="s">
        <x:v>5037</x:v>
      </x:c>
      <x:c r="P3703" s="11" t="b">
        <x:f aca="0">FALSE()</x:f>
        <x:v>0</x:v>
      </x:c>
    </x:row>
    <x:row r="3704" ht="15" hidden="0" customHeight="1">
      <x:c r="A3704" s="1" t="s">
        <x:v>8864</x:v>
      </x:c>
      <x:c r="B3704" s="1" t="s">
        <x:v>1635</x:v>
      </x:c>
      <x:c r="C3704" s="14" t="n">
        <x:v>45708</x:v>
      </x:c>
      <x:c r="D3704" s="1" t="s">
        <x:v>5010</x:v>
      </x:c>
      <x:c r="E3704" s="1" t="s">
        <x:v>5011</x:v>
      </x:c>
      <x:c r="F3704" s="1" t="s">
        <x:v>5012</x:v>
      </x:c>
      <x:c r="G3704" s="1" t="s">
        <x:v>5013</x:v>
      </x:c>
      <x:c r="H3704" s="1" t="s">
        <x:v>5014</x:v>
      </x:c>
      <x:c r="I3704" s="1" t="s">
        <x:v>5014</x:v>
      </x:c>
      <x:c r="J3704" s="1" t="n">
        <x:v>0.8</x:v>
      </x:c>
      <x:c r="K3704" s="1" t="n">
        <x:v>2.6</x:v>
      </x:c>
      <x:c r="L3704" s="15" t="n">
        <x:v>57.6</x:v>
      </x:c>
      <x:c r="M3704" s="11" t="b">
        <x:f aca="0">FALSE()</x:f>
        <x:v>0</x:v>
      </x:c>
      <x:c r="N3704" s="11" t="b">
        <x:f aca="0">FALSE()</x:f>
        <x:v>0</x:v>
      </x:c>
      <x:c r="O3704" s="1" t="s">
        <x:v>5015</x:v>
      </x:c>
      <x:c r="P3704" s="11" t="b">
        <x:f aca="0">FALSE()</x:f>
        <x:v>0</x:v>
      </x:c>
    </x:row>
    <x:row r="3705" ht="15" hidden="0" customHeight="1">
      <x:c r="A3705" s="1" t="s">
        <x:v>8865</x:v>
      </x:c>
      <x:c r="B3705" s="1" t="s">
        <x:v>1635</x:v>
      </x:c>
      <x:c r="C3705" s="14" t="n">
        <x:v>45772</x:v>
      </x:c>
      <x:c r="D3705" s="1" t="s">
        <x:v>5010</x:v>
      </x:c>
      <x:c r="E3705" s="1" t="s">
        <x:v>5011</x:v>
      </x:c>
      <x:c r="F3705" s="1" t="s">
        <x:v>5012</x:v>
      </x:c>
      <x:c r="G3705" s="1" t="s">
        <x:v>5013</x:v>
      </x:c>
      <x:c r="H3705" s="1" t="s">
        <x:v>5014</x:v>
      </x:c>
      <x:c r="I3705" s="1" t="s">
        <x:v>5014</x:v>
      </x:c>
      <x:c r="J3705" s="1" t="n">
        <x:v>1.1</x:v>
      </x:c>
      <x:c r="K3705" s="1" t="n">
        <x:v>0.8</x:v>
      </x:c>
      <x:c r="L3705" s="15" t="n">
        <x:v>79.2</x:v>
      </x:c>
      <x:c r="M3705" s="11" t="b">
        <x:f aca="0">TRUE()</x:f>
        <x:v>1</x:v>
      </x:c>
      <x:c r="N3705" s="11" t="b">
        <x:f aca="0">FALSE()</x:f>
        <x:v>0</x:v>
      </x:c>
      <x:c r="O3705" s="1" t="s">
        <x:v>5015</x:v>
      </x:c>
      <x:c r="P3705" s="11" t="b">
        <x:f aca="0">FALSE()</x:f>
        <x:v>0</x:v>
      </x:c>
    </x:row>
    <x:row r="3706" ht="15" hidden="0" customHeight="1">
      <x:c r="A3706" s="1" t="s">
        <x:v>8866</x:v>
      </x:c>
      <x:c r="B3706" s="1" t="s">
        <x:v>1635</x:v>
      </x:c>
      <x:c r="C3706" s="14" t="n">
        <x:v>46143</x:v>
      </x:c>
      <x:c r="D3706" s="1" t="s">
        <x:v>5010</x:v>
      </x:c>
      <x:c r="E3706" s="1" t="s">
        <x:v>5011</x:v>
      </x:c>
      <x:c r="F3706" s="1" t="s">
        <x:v>5012</x:v>
      </x:c>
      <x:c r="G3706" s="1" t="s">
        <x:v>5013</x:v>
      </x:c>
      <x:c r="H3706" s="1" t="s">
        <x:v>5014</x:v>
      </x:c>
      <x:c r="I3706" s="1" t="s">
        <x:v>5014</x:v>
      </x:c>
      <x:c r="J3706" s="1" t="n">
        <x:v>0.6</x:v>
      </x:c>
      <x:c r="K3706" s="1" t="n">
        <x:v>1.6</x:v>
      </x:c>
      <x:c r="L3706" s="15" t="n">
        <x:v>43.2</x:v>
      </x:c>
      <x:c r="M3706" s="11" t="b">
        <x:f aca="0">TRUE()</x:f>
        <x:v>1</x:v>
      </x:c>
      <x:c r="N3706" s="11" t="b">
        <x:f aca="0">FALSE()</x:f>
        <x:v>0</x:v>
      </x:c>
      <x:c r="O3706" s="1" t="s">
        <x:v>5015</x:v>
      </x:c>
      <x:c r="P3706" s="11" t="b">
        <x:f aca="0">FALSE()</x:f>
        <x:v>0</x:v>
      </x:c>
    </x:row>
    <x:row r="3707" ht="15" hidden="0" customHeight="1">
      <x:c r="A3707" s="1" t="s">
        <x:v>8867</x:v>
      </x:c>
      <x:c r="B3707" s="1" t="s">
        <x:v>1798</x:v>
      </x:c>
      <x:c r="C3707" s="14" t="n">
        <x:v>45715</x:v>
      </x:c>
      <x:c r="D3707" s="1" t="s">
        <x:v>5010</x:v>
      </x:c>
      <x:c r="E3707" s="1" t="s">
        <x:v>5011</x:v>
      </x:c>
      <x:c r="F3707" s="1" t="s">
        <x:v>5012</x:v>
      </x:c>
      <x:c r="G3707" s="1" t="s">
        <x:v>5013</x:v>
      </x:c>
      <x:c r="H3707" s="1" t="s">
        <x:v>5014</x:v>
      </x:c>
      <x:c r="I3707" s="1" t="s">
        <x:v>5014</x:v>
      </x:c>
      <x:c r="J3707" s="1" t="n">
        <x:v>1</x:v>
      </x:c>
      <x:c r="K3707" s="1" t="n">
        <x:v>2.3</x:v>
      </x:c>
      <x:c r="L3707" s="15" t="n">
        <x:v>72</x:v>
      </x:c>
      <x:c r="M3707" s="11" t="b">
        <x:f aca="0">TRUE()</x:f>
        <x:v>1</x:v>
      </x:c>
      <x:c r="N3707" s="11" t="b">
        <x:f aca="0">FALSE()</x:f>
        <x:v>0</x:v>
      </x:c>
      <x:c r="O3707" s="1" t="s">
        <x:v>5015</x:v>
      </x:c>
      <x:c r="P3707" s="11" t="b">
        <x:f aca="0">FALSE()</x:f>
        <x:v>0</x:v>
      </x:c>
    </x:row>
    <x:row r="3708" ht="15" hidden="0" customHeight="1">
      <x:c r="A3708" s="1" t="s">
        <x:v>8868</x:v>
      </x:c>
      <x:c r="B3708" s="1" t="s">
        <x:v>1798</x:v>
      </x:c>
      <x:c r="C3708" s="14" t="n">
        <x:v>45785</x:v>
      </x:c>
      <x:c r="D3708" s="1" t="s">
        <x:v>5010</x:v>
      </x:c>
      <x:c r="E3708" s="1" t="s">
        <x:v>5011</x:v>
      </x:c>
      <x:c r="F3708" s="1" t="s">
        <x:v>5012</x:v>
      </x:c>
      <x:c r="G3708" s="1" t="s">
        <x:v>5013</x:v>
      </x:c>
      <x:c r="H3708" s="1" t="s">
        <x:v>5014</x:v>
      </x:c>
      <x:c r="I3708" s="1" t="s">
        <x:v>5014</x:v>
      </x:c>
      <x:c r="J3708" s="1" t="n">
        <x:v>1.2</x:v>
      </x:c>
      <x:c r="K3708" s="1" t="n">
        <x:v>1</x:v>
      </x:c>
      <x:c r="L3708" s="15" t="n">
        <x:v>86.4</x:v>
      </x:c>
      <x:c r="M3708" s="11" t="b">
        <x:f aca="0">TRUE()</x:f>
        <x:v>1</x:v>
      </x:c>
      <x:c r="N3708" s="11" t="b">
        <x:f aca="0">FALSE()</x:f>
        <x:v>0</x:v>
      </x:c>
      <x:c r="O3708" s="1" t="s">
        <x:v>5015</x:v>
      </x:c>
      <x:c r="P3708" s="11" t="b">
        <x:f aca="0">FALSE()</x:f>
        <x:v>0</x:v>
      </x:c>
    </x:row>
    <x:row r="3709" ht="15" hidden="0" customHeight="1">
      <x:c r="A3709" s="1" t="s">
        <x:v>8869</x:v>
      </x:c>
      <x:c r="B3709" s="1" t="s">
        <x:v>1798</x:v>
      </x:c>
      <x:c r="C3709" s="14" t="n">
        <x:v>45810</x:v>
      </x:c>
      <x:c r="D3709" s="1" t="s">
        <x:v>5010</x:v>
      </x:c>
      <x:c r="E3709" s="1" t="s">
        <x:v>5011</x:v>
      </x:c>
      <x:c r="F3709" s="1" t="s">
        <x:v>5012</x:v>
      </x:c>
      <x:c r="G3709" s="1" t="s">
        <x:v>5013</x:v>
      </x:c>
      <x:c r="H3709" s="1" t="s">
        <x:v>5014</x:v>
      </x:c>
      <x:c r="I3709" s="1" t="s">
        <x:v>5014</x:v>
      </x:c>
      <x:c r="J3709" s="1" t="n">
        <x:v>0.8</x:v>
      </x:c>
      <x:c r="K3709" s="1" t="n">
        <x:v>2.9</x:v>
      </x:c>
      <x:c r="L3709" s="15" t="n">
        <x:v>57.6</x:v>
      </x:c>
      <x:c r="M3709" s="11" t="b">
        <x:f aca="0">TRUE()</x:f>
        <x:v>1</x:v>
      </x:c>
      <x:c r="N3709" s="11" t="b">
        <x:f aca="0">FALSE()</x:f>
        <x:v>0</x:v>
      </x:c>
      <x:c r="O3709" s="1" t="s">
        <x:v>5015</x:v>
      </x:c>
      <x:c r="P3709" s="11" t="b">
        <x:f aca="0">FALSE()</x:f>
        <x:v>0</x:v>
      </x:c>
    </x:row>
    <x:row r="3710" ht="15" hidden="0" customHeight="1">
      <x:c r="A3710" s="1" t="s">
        <x:v>8870</x:v>
      </x:c>
      <x:c r="B3710" s="1" t="s">
        <x:v>1798</x:v>
      </x:c>
      <x:c r="C3710" s="14" t="n">
        <x:v>45920</x:v>
      </x:c>
      <x:c r="D3710" s="1" t="s">
        <x:v>5054</x:v>
      </x:c>
      <x:c r="E3710" s="1" t="s">
        <x:v>5055</x:v>
      </x:c>
      <x:c r="F3710" s="1" t="s">
        <x:v>5012</x:v>
      </x:c>
      <x:c r="G3710" s="1" t="s">
        <x:v>5013</x:v>
      </x:c>
      <x:c r="H3710" s="1" t="s">
        <x:v>5014</x:v>
      </x:c>
      <x:c r="I3710" s="1" t="s">
        <x:v>5014</x:v>
      </x:c>
      <x:c r="J3710" s="1" t="n">
        <x:v>1.7</x:v>
      </x:c>
      <x:c r="K3710" s="1" t="n">
        <x:v>0.7</x:v>
      </x:c>
      <x:c r="L3710" s="15" t="n">
        <x:v>122.4</x:v>
      </x:c>
      <x:c r="M3710" s="11" t="b">
        <x:f aca="0">TRUE()</x:f>
        <x:v>1</x:v>
      </x:c>
      <x:c r="N3710" s="11" t="b">
        <x:f aca="0">FALSE()</x:f>
        <x:v>0</x:v>
      </x:c>
      <x:c r="O3710" s="1" t="s">
        <x:v>5015</x:v>
      </x:c>
      <x:c r="P3710" s="11" t="b">
        <x:f aca="0">FALSE()</x:f>
        <x:v>0</x:v>
      </x:c>
    </x:row>
    <x:row r="3711" ht="15" hidden="0" customHeight="1">
      <x:c r="A3711" s="1" t="s">
        <x:v>8871</x:v>
      </x:c>
      <x:c r="B3711" s="1" t="s">
        <x:v>1637</x:v>
      </x:c>
      <x:c r="C3711" s="14" t="n">
        <x:v>46112</x:v>
      </x:c>
      <x:c r="D3711" s="1" t="s">
        <x:v>5010</x:v>
      </x:c>
      <x:c r="E3711" s="1" t="s">
        <x:v>5011</x:v>
      </x:c>
      <x:c r="F3711" s="1" t="s">
        <x:v>5012</x:v>
      </x:c>
      <x:c r="G3711" s="1" t="s">
        <x:v>5013</x:v>
      </x:c>
      <x:c r="H3711" s="1" t="s">
        <x:v>5014</x:v>
      </x:c>
      <x:c r="I3711" s="1" t="s">
        <x:v>5014</x:v>
      </x:c>
      <x:c r="J3711" s="1" t="n">
        <x:v>1.3</x:v>
      </x:c>
      <x:c r="K3711" s="1" t="n">
        <x:v>1.7</x:v>
      </x:c>
      <x:c r="L3711" s="15" t="n">
        <x:v>93.6</x:v>
      </x:c>
      <x:c r="M3711" s="11" t="b">
        <x:f aca="0">FALSE()</x:f>
        <x:v>0</x:v>
      </x:c>
      <x:c r="N3711" s="11" t="b">
        <x:f aca="0">FALSE()</x:f>
        <x:v>0</x:v>
      </x:c>
      <x:c r="O3711" s="1" t="s">
        <x:v>5015</x:v>
      </x:c>
      <x:c r="P3711" s="11" t="b">
        <x:f aca="0">FALSE()</x:f>
        <x:v>0</x:v>
      </x:c>
    </x:row>
    <x:row r="3712" ht="15" hidden="0" customHeight="1">
      <x:c r="A3712" s="1" t="s">
        <x:v>8872</x:v>
      </x:c>
      <x:c r="B3712" s="1" t="s">
        <x:v>1637</x:v>
      </x:c>
      <x:c r="C3712" s="14" t="n">
        <x:v>46116</x:v>
      </x:c>
      <x:c r="D3712" s="1" t="s">
        <x:v>5018</x:v>
      </x:c>
      <x:c r="E3712" s="1" t="s">
        <x:v>5356</x:v>
      </x:c>
      <x:c r="F3712" s="1" t="s">
        <x:v>5076</x:v>
      </x:c>
      <x:c r="G3712" s="1" t="s">
        <x:v>5077</x:v>
      </x:c>
      <x:c r="H3712" s="1" t="s">
        <x:v>5031</x:v>
      </x:c>
      <x:c r="I3712" s="1" t="s">
        <x:v>5014</x:v>
      </x:c>
      <x:c r="J3712" s="1" t="n">
        <x:v>0.3</x:v>
      </x:c>
      <x:c r="K3712" s="1" t="n">
        <x:v>0.5</x:v>
      </x:c>
      <x:c r="L3712" s="15" t="n">
        <x:v>21.6</x:v>
      </x:c>
      <x:c r="M3712" s="11" t="b">
        <x:f aca="0">TRUE()</x:f>
        <x:v>1</x:v>
      </x:c>
      <x:c r="N3712" s="11" t="b">
        <x:f aca="0">FALSE()</x:f>
        <x:v>0</x:v>
      </x:c>
      <x:c r="O3712" s="1" t="s">
        <x:v>5098</x:v>
      </x:c>
      <x:c r="P3712" s="11" t="b">
        <x:f aca="0">FALSE()</x:f>
        <x:v>0</x:v>
      </x:c>
    </x:row>
    <x:row r="3713" ht="15" hidden="0" customHeight="1">
      <x:c r="A3713" s="1" t="s">
        <x:v>8873</x:v>
      </x:c>
      <x:c r="B3713" s="1" t="s">
        <x:v>1637</x:v>
      </x:c>
      <x:c r="C3713" s="14" t="n">
        <x:v>46132</x:v>
      </x:c>
      <x:c r="D3713" s="1" t="s">
        <x:v>5018</x:v>
      </x:c>
      <x:c r="E3713" s="1" t="s">
        <x:v>5125</x:v>
      </x:c>
      <x:c r="F3713" s="1" t="s">
        <x:v>5111</x:v>
      </x:c>
      <x:c r="G3713" s="1" t="s">
        <x:v>5112</x:v>
      </x:c>
      <x:c r="H3713" s="1" t="s">
        <x:v>5031</x:v>
      </x:c>
      <x:c r="I3713" s="1" t="s">
        <x:v>5014</x:v>
      </x:c>
      <x:c r="J3713" s="1" t="n">
        <x:v>2.4</x:v>
      </x:c>
      <x:c r="K3713" s="1" t="n">
        <x:v>12.5</x:v>
      </x:c>
      <x:c r="L3713" s="15" t="n">
        <x:v>172.8</x:v>
      </x:c>
      <x:c r="M3713" s="11" t="b">
        <x:f aca="0">TRUE()</x:f>
        <x:v>1</x:v>
      </x:c>
      <x:c r="N3713" s="11" t="b">
        <x:f aca="0">FALSE()</x:f>
        <x:v>0</x:v>
      </x:c>
      <x:c r="O3713" s="1" t="s">
        <x:v>5078</x:v>
      </x:c>
      <x:c r="P3713" s="11" t="b">
        <x:f aca="0">TRUE()</x:f>
        <x:v>1</x:v>
      </x:c>
      <x:c r="Q3713" s="1" t="s">
        <x:v>8874</x:v>
      </x:c>
    </x:row>
    <x:row r="3714" ht="15" hidden="0" customHeight="1">
      <x:c r="A3714" s="1" t="s">
        <x:v>8875</x:v>
      </x:c>
      <x:c r="B3714" s="1" t="s">
        <x:v>1638</x:v>
      </x:c>
      <x:c r="C3714" s="14" t="n">
        <x:v>46161</x:v>
      </x:c>
      <x:c r="D3714" s="1" t="s">
        <x:v>5010</x:v>
      </x:c>
      <x:c r="E3714" s="1" t="s">
        <x:v>5011</x:v>
      </x:c>
      <x:c r="F3714" s="1" t="s">
        <x:v>5012</x:v>
      </x:c>
      <x:c r="G3714" s="1" t="s">
        <x:v>5013</x:v>
      </x:c>
      <x:c r="H3714" s="1" t="s">
        <x:v>5014</x:v>
      </x:c>
      <x:c r="I3714" s="1" t="s">
        <x:v>5014</x:v>
      </x:c>
      <x:c r="J3714" s="1" t="n">
        <x:v>0.8</x:v>
      </x:c>
      <x:c r="K3714" s="1" t="n">
        <x:v>1.7</x:v>
      </x:c>
      <x:c r="L3714" s="15" t="n">
        <x:v>57.6</x:v>
      </x:c>
      <x:c r="M3714" s="11" t="b">
        <x:f aca="0">TRUE()</x:f>
        <x:v>1</x:v>
      </x:c>
      <x:c r="N3714" s="11" t="b">
        <x:f aca="0">FALSE()</x:f>
        <x:v>0</x:v>
      </x:c>
      <x:c r="O3714" s="1" t="s">
        <x:v>5015</x:v>
      </x:c>
      <x:c r="P3714" s="11" t="b">
        <x:f aca="0">FALSE()</x:f>
        <x:v>0</x:v>
      </x:c>
    </x:row>
    <x:row r="3715" ht="15" hidden="0" customHeight="1">
      <x:c r="A3715" s="1" t="s">
        <x:v>8876</x:v>
      </x:c>
      <x:c r="B3715" s="1" t="s">
        <x:v>1638</x:v>
      </x:c>
      <x:c r="C3715" s="14" t="n">
        <x:v>46218</x:v>
      </x:c>
      <x:c r="D3715" s="1" t="s">
        <x:v>5018</x:v>
      </x:c>
      <x:c r="E3715" s="1" t="s">
        <x:v>5035</x:v>
      </x:c>
      <x:c r="F3715" s="1" t="s">
        <x:v>5029</x:v>
      </x:c>
      <x:c r="G3715" s="1" t="s">
        <x:v>5030</x:v>
      </x:c>
      <x:c r="H3715" s="1" t="s">
        <x:v>5031</x:v>
      </x:c>
      <x:c r="I3715" s="1" t="s">
        <x:v>5100</x:v>
      </x:c>
      <x:c r="J3715" s="1" t="n">
        <x:v>3.8</x:v>
      </x:c>
      <x:c r="K3715" s="1" t="n">
        <x:v>4.5</x:v>
      </x:c>
      <x:c r="L3715" s="15" t="n">
        <x:v>378.7</x:v>
      </x:c>
      <x:c r="M3715" s="11" t="b">
        <x:f aca="0">FALSE()</x:f>
        <x:v>0</x:v>
      </x:c>
      <x:c r="N3715" s="11" t="b">
        <x:f aca="0">FALSE()</x:f>
        <x:v>0</x:v>
      </x:c>
      <x:c r="O3715" s="1" t="s">
        <x:v>5037</x:v>
      </x:c>
      <x:c r="P3715" s="11" t="b">
        <x:f aca="0">FALSE()</x:f>
        <x:v>0</x:v>
      </x:c>
    </x:row>
    <x:row r="3716" ht="15" hidden="0" customHeight="1">
      <x:c r="A3716" s="1" t="s">
        <x:v>8877</x:v>
      </x:c>
      <x:c r="B3716" s="1" t="s">
        <x:v>1638</x:v>
      </x:c>
      <x:c r="C3716" s="14" t="n">
        <x:v>46229</x:v>
      </x:c>
      <x:c r="D3716" s="1" t="s">
        <x:v>5018</x:v>
      </x:c>
      <x:c r="E3716" s="1" t="s">
        <x:v>5110</x:v>
      </x:c>
      <x:c r="F3716" s="1" t="s">
        <x:v>5111</x:v>
      </x:c>
      <x:c r="G3716" s="1" t="s">
        <x:v>5112</x:v>
      </x:c>
      <x:c r="H3716" s="1" t="s">
        <x:v>5031</x:v>
      </x:c>
      <x:c r="I3716" s="1" t="s">
        <x:v>5014</x:v>
      </x:c>
      <x:c r="J3716" s="1" t="n">
        <x:v>1.3</x:v>
      </x:c>
      <x:c r="K3716" s="1" t="n">
        <x:v>10.8</x:v>
      </x:c>
      <x:c r="L3716" s="15" t="n">
        <x:v>93.6</x:v>
      </x:c>
      <x:c r="M3716" s="11" t="b">
        <x:f aca="0">TRUE()</x:f>
        <x:v>1</x:v>
      </x:c>
      <x:c r="N3716" s="11" t="b">
        <x:f aca="0">FALSE()</x:f>
        <x:v>0</x:v>
      </x:c>
      <x:c r="O3716" s="1" t="s">
        <x:v>5037</x:v>
      </x:c>
      <x:c r="P3716" s="11" t="b">
        <x:f aca="0">TRUE()</x:f>
        <x:v>1</x:v>
      </x:c>
    </x:row>
    <x:row r="3717" ht="15" hidden="0" customHeight="1">
      <x:c r="A3717" s="1" t="s">
        <x:v>8878</x:v>
      </x:c>
      <x:c r="B3717" s="1" t="s">
        <x:v>4527</x:v>
      </x:c>
      <x:c r="C3717" s="14" t="n">
        <x:v>45446</x:v>
      </x:c>
      <x:c r="D3717" s="1" t="s">
        <x:v>5010</x:v>
      </x:c>
      <x:c r="E3717" s="1" t="s">
        <x:v>5011</x:v>
      </x:c>
      <x:c r="F3717" s="1" t="s">
        <x:v>5012</x:v>
      </x:c>
      <x:c r="G3717" s="1" t="s">
        <x:v>5013</x:v>
      </x:c>
      <x:c r="H3717" s="1" t="s">
        <x:v>5014</x:v>
      </x:c>
      <x:c r="I3717" s="1" t="s">
        <x:v>5014</x:v>
      </x:c>
      <x:c r="J3717" s="1" t="n">
        <x:v>0.8</x:v>
      </x:c>
      <x:c r="K3717" s="1" t="n">
        <x:v>1.4</x:v>
      </x:c>
      <x:c r="L3717" s="15" t="n">
        <x:v>57.6</x:v>
      </x:c>
      <x:c r="M3717" s="11" t="b">
        <x:f aca="0">TRUE()</x:f>
        <x:v>1</x:v>
      </x:c>
      <x:c r="N3717" s="11" t="b">
        <x:f aca="0">FALSE()</x:f>
        <x:v>0</x:v>
      </x:c>
      <x:c r="O3717" s="1" t="s">
        <x:v>5015</x:v>
      </x:c>
      <x:c r="P3717" s="11" t="b">
        <x:f aca="0">FALSE()</x:f>
        <x:v>0</x:v>
      </x:c>
    </x:row>
    <x:row r="3718" ht="15" hidden="0" customHeight="1">
      <x:c r="A3718" s="1" t="s">
        <x:v>8879</x:v>
      </x:c>
      <x:c r="B3718" s="1" t="s">
        <x:v>4527</x:v>
      </x:c>
      <x:c r="C3718" s="14" t="n">
        <x:v>45719</x:v>
      </x:c>
      <x:c r="D3718" s="1" t="s">
        <x:v>5018</x:v>
      </x:c>
      <x:c r="E3718" s="1" t="s">
        <x:v>5041</x:v>
      </x:c>
      <x:c r="F3718" s="1" t="s">
        <x:v>5042</x:v>
      </x:c>
      <x:c r="G3718" s="1" t="s">
        <x:v>5043</x:v>
      </x:c>
      <x:c r="H3718" s="1" t="s">
        <x:v>5022</x:v>
      </x:c>
      <x:c r="I3718" s="1" t="s">
        <x:v>5014</x:v>
      </x:c>
      <x:c r="J3718" s="1" t="n">
        <x:v>1</x:v>
      </x:c>
      <x:c r="K3718" s="1" t="n">
        <x:v>5</x:v>
      </x:c>
      <x:c r="L3718" s="15" t="n">
        <x:v>72</x:v>
      </x:c>
      <x:c r="M3718" s="11" t="b">
        <x:f aca="0">TRUE()</x:f>
        <x:v>1</x:v>
      </x:c>
      <x:c r="N3718" s="11" t="b">
        <x:f aca="0">FALSE()</x:f>
        <x:v>0</x:v>
      </x:c>
      <x:c r="O3718" s="1" t="s">
        <x:v>5073</x:v>
      </x:c>
      <x:c r="P3718" s="11" t="b">
        <x:f aca="0">FALSE()</x:f>
        <x:v>0</x:v>
      </x:c>
    </x:row>
    <x:row r="3719" ht="15" hidden="0" customHeight="1">
      <x:c r="A3719" s="1" t="s">
        <x:v>8880</x:v>
      </x:c>
      <x:c r="B3719" s="1" t="s">
        <x:v>4527</x:v>
      </x:c>
      <x:c r="C3719" s="14" t="n">
        <x:v>45822</x:v>
      </x:c>
      <x:c r="D3719" s="1" t="s">
        <x:v>5010</x:v>
      </x:c>
      <x:c r="E3719" s="1" t="s">
        <x:v>5011</x:v>
      </x:c>
      <x:c r="F3719" s="1" t="s">
        <x:v>5012</x:v>
      </x:c>
      <x:c r="G3719" s="1" t="s">
        <x:v>5013</x:v>
      </x:c>
      <x:c r="H3719" s="1" t="s">
        <x:v>5014</x:v>
      </x:c>
      <x:c r="I3719" s="1" t="s">
        <x:v>5014</x:v>
      </x:c>
      <x:c r="J3719" s="1" t="n">
        <x:v>0.7</x:v>
      </x:c>
      <x:c r="K3719" s="1" t="n">
        <x:v>0.5</x:v>
      </x:c>
      <x:c r="L3719" s="15" t="n">
        <x:v>50.4</x:v>
      </x:c>
      <x:c r="M3719" s="11" t="b">
        <x:f aca="0">FALSE()</x:f>
        <x:v>0</x:v>
      </x:c>
      <x:c r="N3719" s="11" t="b">
        <x:f aca="0">FALSE()</x:f>
        <x:v>0</x:v>
      </x:c>
      <x:c r="O3719" s="1" t="s">
        <x:v>5015</x:v>
      </x:c>
      <x:c r="P3719" s="11" t="b">
        <x:f aca="0">FALSE()</x:f>
        <x:v>0</x:v>
      </x:c>
    </x:row>
    <x:row r="3720" ht="15" hidden="0" customHeight="1">
      <x:c r="A3720" s="1" t="s">
        <x:v>8881</x:v>
      </x:c>
      <x:c r="B3720" s="1" t="s">
        <x:v>1639</x:v>
      </x:c>
      <x:c r="C3720" s="14" t="n">
        <x:v>45402</x:v>
      </x:c>
      <x:c r="D3720" s="1" t="s">
        <x:v>5010</x:v>
      </x:c>
      <x:c r="E3720" s="1" t="s">
        <x:v>5011</x:v>
      </x:c>
      <x:c r="F3720" s="1" t="s">
        <x:v>5012</x:v>
      </x:c>
      <x:c r="G3720" s="1" t="s">
        <x:v>5013</x:v>
      </x:c>
      <x:c r="H3720" s="1" t="s">
        <x:v>5014</x:v>
      </x:c>
      <x:c r="I3720" s="1" t="s">
        <x:v>5014</x:v>
      </x:c>
      <x:c r="J3720" s="1" t="n">
        <x:v>1.5</x:v>
      </x:c>
      <x:c r="K3720" s="1" t="n">
        <x:v>1.3</x:v>
      </x:c>
      <x:c r="L3720" s="15" t="n">
        <x:v>108</x:v>
      </x:c>
      <x:c r="M3720" s="11" t="b">
        <x:f aca="0">TRUE()</x:f>
        <x:v>1</x:v>
      </x:c>
      <x:c r="N3720" s="11" t="b">
        <x:f aca="0">FALSE()</x:f>
        <x:v>0</x:v>
      </x:c>
      <x:c r="O3720" s="1" t="s">
        <x:v>5015</x:v>
      </x:c>
      <x:c r="P3720" s="11" t="b">
        <x:f aca="0">FALSE()</x:f>
        <x:v>0</x:v>
      </x:c>
    </x:row>
    <x:row r="3721" ht="15" hidden="0" customHeight="1">
      <x:c r="A3721" s="1" t="s">
        <x:v>8882</x:v>
      </x:c>
      <x:c r="B3721" s="1" t="s">
        <x:v>1639</x:v>
      </x:c>
      <x:c r="C3721" s="14" t="n">
        <x:v>45909</x:v>
      </x:c>
      <x:c r="D3721" s="1" t="s">
        <x:v>5010</x:v>
      </x:c>
      <x:c r="E3721" s="1" t="s">
        <x:v>5011</x:v>
      </x:c>
      <x:c r="F3721" s="1" t="s">
        <x:v>5012</x:v>
      </x:c>
      <x:c r="G3721" s="1" t="s">
        <x:v>5013</x:v>
      </x:c>
      <x:c r="H3721" s="1" t="s">
        <x:v>5014</x:v>
      </x:c>
      <x:c r="I3721" s="1" t="s">
        <x:v>5014</x:v>
      </x:c>
      <x:c r="J3721" s="1" t="n">
        <x:v>1</x:v>
      </x:c>
      <x:c r="K3721" s="1" t="n">
        <x:v>2.1</x:v>
      </x:c>
      <x:c r="L3721" s="15" t="n">
        <x:v>72</x:v>
      </x:c>
      <x:c r="M3721" s="11" t="b">
        <x:f aca="0">TRUE()</x:f>
        <x:v>1</x:v>
      </x:c>
      <x:c r="N3721" s="11" t="b">
        <x:f aca="0">FALSE()</x:f>
        <x:v>0</x:v>
      </x:c>
      <x:c r="O3721" s="1" t="s">
        <x:v>5015</x:v>
      </x:c>
      <x:c r="P3721" s="11" t="b">
        <x:f aca="0">FALSE()</x:f>
        <x:v>0</x:v>
      </x:c>
    </x:row>
    <x:row r="3722" ht="15" hidden="0" customHeight="1">
      <x:c r="A3722" s="1" t="s">
        <x:v>8883</x:v>
      </x:c>
      <x:c r="B3722" s="1" t="s">
        <x:v>1639</x:v>
      </x:c>
      <x:c r="C3722" s="14" t="n">
        <x:v>46191</x:v>
      </x:c>
      <x:c r="D3722" s="1" t="s">
        <x:v>5010</x:v>
      </x:c>
      <x:c r="E3722" s="1" t="s">
        <x:v>5011</x:v>
      </x:c>
      <x:c r="F3722" s="1" t="s">
        <x:v>5012</x:v>
      </x:c>
      <x:c r="G3722" s="1" t="s">
        <x:v>5013</x:v>
      </x:c>
      <x:c r="H3722" s="1" t="s">
        <x:v>5014</x:v>
      </x:c>
      <x:c r="I3722" s="1" t="s">
        <x:v>5014</x:v>
      </x:c>
      <x:c r="J3722" s="1" t="n">
        <x:v>1.1</x:v>
      </x:c>
      <x:c r="K3722" s="1" t="n">
        <x:v>2.4</x:v>
      </x:c>
      <x:c r="L3722" s="15" t="n">
        <x:v>79.2</x:v>
      </x:c>
      <x:c r="M3722" s="11" t="b">
        <x:f aca="0">TRUE()</x:f>
        <x:v>1</x:v>
      </x:c>
      <x:c r="N3722" s="11" t="b">
        <x:f aca="0">FALSE()</x:f>
        <x:v>0</x:v>
      </x:c>
      <x:c r="O3722" s="1" t="s">
        <x:v>5015</x:v>
      </x:c>
      <x:c r="P3722" s="11" t="b">
        <x:f aca="0">FALSE()</x:f>
        <x:v>0</x:v>
      </x:c>
    </x:row>
    <x:row r="3723" ht="15" hidden="0" customHeight="1">
      <x:c r="A3723" s="1" t="s">
        <x:v>8884</x:v>
      </x:c>
      <x:c r="B3723" s="1" t="s">
        <x:v>1639</x:v>
      </x:c>
      <x:c r="C3723" s="14" t="n">
        <x:v>46198</x:v>
      </x:c>
      <x:c r="D3723" s="1" t="s">
        <x:v>5018</x:v>
      </x:c>
      <x:c r="E3723" s="1" t="s">
        <x:v>5085</x:v>
      </x:c>
      <x:c r="F3723" s="1" t="s">
        <x:v>5020</x:v>
      </x:c>
      <x:c r="G3723" s="1" t="s">
        <x:v>5021</x:v>
      </x:c>
      <x:c r="H3723" s="1" t="s">
        <x:v>5022</x:v>
      </x:c>
      <x:c r="I3723" s="1" t="s">
        <x:v>5039</x:v>
      </x:c>
      <x:c r="J3723" s="1" t="n">
        <x:v>2.5</x:v>
      </x:c>
      <x:c r="K3723" s="1" t="n">
        <x:v>12.9</x:v>
      </x:c>
      <x:c r="L3723" s="15" t="n">
        <x:v>812.29</x:v>
      </x:c>
      <x:c r="M3723" s="11" t="b">
        <x:f aca="0">TRUE()</x:f>
        <x:v>1</x:v>
      </x:c>
      <x:c r="N3723" s="11" t="b">
        <x:f aca="0">FALSE()</x:f>
        <x:v>0</x:v>
      </x:c>
      <x:c r="O3723" s="1" t="s">
        <x:v>5098</x:v>
      </x:c>
      <x:c r="P3723" s="11" t="b">
        <x:f aca="0">FALSE()</x:f>
        <x:v>0</x:v>
      </x:c>
    </x:row>
    <x:row r="3724" ht="15" hidden="0" customHeight="1">
      <x:c r="A3724" s="1" t="s">
        <x:v>8885</x:v>
      </x:c>
      <x:c r="B3724" s="1" t="s">
        <x:v>1640</x:v>
      </x:c>
      <x:c r="C3724" s="14" t="n">
        <x:v>46016</x:v>
      </x:c>
      <x:c r="D3724" s="1" t="s">
        <x:v>5010</x:v>
      </x:c>
      <x:c r="E3724" s="1" t="s">
        <x:v>5011</x:v>
      </x:c>
      <x:c r="F3724" s="1" t="s">
        <x:v>5012</x:v>
      </x:c>
      <x:c r="G3724" s="1" t="s">
        <x:v>5013</x:v>
      </x:c>
      <x:c r="H3724" s="1" t="s">
        <x:v>5014</x:v>
      </x:c>
      <x:c r="I3724" s="1" t="s">
        <x:v>5014</x:v>
      </x:c>
      <x:c r="J3724" s="1" t="n">
        <x:v>1.5</x:v>
      </x:c>
      <x:c r="K3724" s="1" t="n">
        <x:v>1</x:v>
      </x:c>
      <x:c r="L3724" s="15" t="n">
        <x:v>108</x:v>
      </x:c>
      <x:c r="M3724" s="11" t="b">
        <x:f aca="0">TRUE()</x:f>
        <x:v>1</x:v>
      </x:c>
      <x:c r="N3724" s="11" t="b">
        <x:f aca="0">FALSE()</x:f>
        <x:v>0</x:v>
      </x:c>
      <x:c r="O3724" s="1" t="s">
        <x:v>5015</x:v>
      </x:c>
      <x:c r="P3724" s="11" t="b">
        <x:f aca="0">FALSE()</x:f>
        <x:v>0</x:v>
      </x:c>
    </x:row>
    <x:row r="3725" ht="15" hidden="0" customHeight="1">
      <x:c r="A3725" s="1" t="s">
        <x:v>8886</x:v>
      </x:c>
      <x:c r="B3725" s="1" t="s">
        <x:v>1640</x:v>
      </x:c>
      <x:c r="C3725" s="14" t="n">
        <x:v>46079</x:v>
      </x:c>
      <x:c r="D3725" s="1" t="s">
        <x:v>5010</x:v>
      </x:c>
      <x:c r="E3725" s="1" t="s">
        <x:v>5011</x:v>
      </x:c>
      <x:c r="F3725" s="1" t="s">
        <x:v>5012</x:v>
      </x:c>
      <x:c r="G3725" s="1" t="s">
        <x:v>5013</x:v>
      </x:c>
      <x:c r="H3725" s="1" t="s">
        <x:v>5014</x:v>
      </x:c>
      <x:c r="I3725" s="1" t="s">
        <x:v>5014</x:v>
      </x:c>
      <x:c r="J3725" s="1" t="n">
        <x:v>1.8</x:v>
      </x:c>
      <x:c r="K3725" s="1" t="n">
        <x:v>2.3</x:v>
      </x:c>
      <x:c r="L3725" s="15" t="n">
        <x:v>129.6</x:v>
      </x:c>
      <x:c r="M3725" s="11" t="b">
        <x:f aca="0">TRUE()</x:f>
        <x:v>1</x:v>
      </x:c>
      <x:c r="N3725" s="11" t="b">
        <x:f aca="0">FALSE()</x:f>
        <x:v>0</x:v>
      </x:c>
      <x:c r="O3725" s="1" t="s">
        <x:v>5015</x:v>
      </x:c>
      <x:c r="P3725" s="11" t="b">
        <x:f aca="0">FALSE()</x:f>
        <x:v>0</x:v>
      </x:c>
    </x:row>
    <x:row r="3726" ht="15" hidden="0" customHeight="1">
      <x:c r="A3726" s="1" t="s">
        <x:v>8887</x:v>
      </x:c>
      <x:c r="B3726" s="1" t="s">
        <x:v>1640</x:v>
      </x:c>
      <x:c r="C3726" s="14" t="n">
        <x:v>46152</x:v>
      </x:c>
      <x:c r="D3726" s="1" t="s">
        <x:v>5010</x:v>
      </x:c>
      <x:c r="E3726" s="1" t="s">
        <x:v>5011</x:v>
      </x:c>
      <x:c r="F3726" s="1" t="s">
        <x:v>5012</x:v>
      </x:c>
      <x:c r="G3726" s="1" t="s">
        <x:v>5013</x:v>
      </x:c>
      <x:c r="H3726" s="1" t="s">
        <x:v>5014</x:v>
      </x:c>
      <x:c r="I3726" s="1" t="s">
        <x:v>5014</x:v>
      </x:c>
      <x:c r="J3726" s="1" t="n">
        <x:v>1.2</x:v>
      </x:c>
      <x:c r="K3726" s="1" t="n">
        <x:v>2.4</x:v>
      </x:c>
      <x:c r="L3726" s="15" t="n">
        <x:v>86.4</x:v>
      </x:c>
      <x:c r="M3726" s="11" t="b">
        <x:f aca="0">TRUE()</x:f>
        <x:v>1</x:v>
      </x:c>
      <x:c r="N3726" s="11" t="b">
        <x:f aca="0">FALSE()</x:f>
        <x:v>0</x:v>
      </x:c>
      <x:c r="O3726" s="1" t="s">
        <x:v>5015</x:v>
      </x:c>
      <x:c r="P3726" s="11" t="b">
        <x:f aca="0">FALSE()</x:f>
        <x:v>0</x:v>
      </x:c>
    </x:row>
    <x:row r="3727" ht="15" hidden="0" customHeight="1">
      <x:c r="A3727" s="1" t="s">
        <x:v>8888</x:v>
      </x:c>
      <x:c r="B3727" s="1" t="s">
        <x:v>1641</x:v>
      </x:c>
      <x:c r="C3727" s="14" t="n">
        <x:v>45529</x:v>
      </x:c>
      <x:c r="D3727" s="1" t="s">
        <x:v>5018</x:v>
      </x:c>
      <x:c r="E3727" s="1" t="s">
        <x:v>5133</x:v>
      </x:c>
      <x:c r="F3727" s="1" t="s">
        <x:v>5071</x:v>
      </x:c>
      <x:c r="G3727" s="1" t="s">
        <x:v>5072</x:v>
      </x:c>
      <x:c r="H3727" s="1" t="s">
        <x:v>5022</x:v>
      </x:c>
      <x:c r="I3727" s="1" t="s">
        <x:v>5039</x:v>
      </x:c>
      <x:c r="J3727" s="1" t="n">
        <x:v>3.4</x:v>
      </x:c>
      <x:c r="K3727" s="1" t="n">
        <x:v>9.6</x:v>
      </x:c>
      <x:c r="L3727" s="15" t="n">
        <x:v>957.13</x:v>
      </x:c>
      <x:c r="M3727" s="11" t="b">
        <x:f aca="0">TRUE()</x:f>
        <x:v>1</x:v>
      </x:c>
      <x:c r="N3727" s="11" t="b">
        <x:f aca="0">FALSE()</x:f>
        <x:v>0</x:v>
      </x:c>
      <x:c r="O3727" s="1" t="s">
        <x:v>5024</x:v>
      </x:c>
      <x:c r="P3727" s="11" t="b">
        <x:f aca="0">FALSE()</x:f>
        <x:v>0</x:v>
      </x:c>
    </x:row>
    <x:row r="3728" ht="15" hidden="0" customHeight="1">
      <x:c r="A3728" s="1" t="s">
        <x:v>8889</x:v>
      </x:c>
      <x:c r="B3728" s="1" t="s">
        <x:v>1641</x:v>
      </x:c>
      <x:c r="C3728" s="14" t="n">
        <x:v>45530</x:v>
      </x:c>
      <x:c r="D3728" s="1" t="s">
        <x:v>5054</x:v>
      </x:c>
      <x:c r="E3728" s="1" t="s">
        <x:v>5055</x:v>
      </x:c>
      <x:c r="F3728" s="1" t="s">
        <x:v>5012</x:v>
      </x:c>
      <x:c r="G3728" s="1" t="s">
        <x:v>5013</x:v>
      </x:c>
      <x:c r="H3728" s="1" t="s">
        <x:v>5014</x:v>
      </x:c>
      <x:c r="I3728" s="1" t="s">
        <x:v>5014</x:v>
      </x:c>
      <x:c r="J3728" s="1" t="n">
        <x:v>1.3</x:v>
      </x:c>
      <x:c r="K3728" s="1" t="n">
        <x:v>1.6</x:v>
      </x:c>
      <x:c r="L3728" s="15" t="n">
        <x:v>93.6</x:v>
      </x:c>
      <x:c r="M3728" s="11" t="b">
        <x:f aca="0">TRUE()</x:f>
        <x:v>1</x:v>
      </x:c>
      <x:c r="N3728" s="11" t="b">
        <x:f aca="0">FALSE()</x:f>
        <x:v>0</x:v>
      </x:c>
      <x:c r="O3728" s="1" t="s">
        <x:v>5015</x:v>
      </x:c>
      <x:c r="P3728" s="11" t="b">
        <x:f aca="0">FALSE()</x:f>
        <x:v>0</x:v>
      </x:c>
    </x:row>
    <x:row r="3729" ht="15" hidden="0" customHeight="1">
      <x:c r="A3729" s="1" t="s">
        <x:v>8890</x:v>
      </x:c>
      <x:c r="B3729" s="1" t="s">
        <x:v>1641</x:v>
      </x:c>
      <x:c r="C3729" s="14" t="n">
        <x:v>46053</x:v>
      </x:c>
      <x:c r="D3729" s="1" t="s">
        <x:v>5010</x:v>
      </x:c>
      <x:c r="E3729" s="1" t="s">
        <x:v>5011</x:v>
      </x:c>
      <x:c r="F3729" s="1" t="s">
        <x:v>5012</x:v>
      </x:c>
      <x:c r="G3729" s="1" t="s">
        <x:v>5013</x:v>
      </x:c>
      <x:c r="H3729" s="1" t="s">
        <x:v>5014</x:v>
      </x:c>
      <x:c r="I3729" s="1" t="s">
        <x:v>5014</x:v>
      </x:c>
      <x:c r="J3729" s="1" t="n">
        <x:v>1.9</x:v>
      </x:c>
      <x:c r="K3729" s="1" t="n">
        <x:v>2.1</x:v>
      </x:c>
      <x:c r="L3729" s="15" t="n">
        <x:v>136.8</x:v>
      </x:c>
      <x:c r="M3729" s="11" t="b">
        <x:f aca="0">TRUE()</x:f>
        <x:v>1</x:v>
      </x:c>
      <x:c r="N3729" s="11" t="b">
        <x:f aca="0">FALSE()</x:f>
        <x:v>0</x:v>
      </x:c>
      <x:c r="O3729" s="1" t="s">
        <x:v>5015</x:v>
      </x:c>
      <x:c r="P3729" s="11" t="b">
        <x:f aca="0">FALSE()</x:f>
        <x:v>0</x:v>
      </x:c>
    </x:row>
    <x:row r="3730" ht="15" hidden="0" customHeight="1">
      <x:c r="A3730" s="1" t="s">
        <x:v>8891</x:v>
      </x:c>
      <x:c r="B3730" s="1" t="s">
        <x:v>1641</x:v>
      </x:c>
      <x:c r="C3730" s="14" t="n">
        <x:v>46068</x:v>
      </x:c>
      <x:c r="D3730" s="1" t="s">
        <x:v>5018</x:v>
      </x:c>
      <x:c r="E3730" s="1" t="s">
        <x:v>5070</x:v>
      </x:c>
      <x:c r="F3730" s="1" t="s">
        <x:v>5071</x:v>
      </x:c>
      <x:c r="G3730" s="1" t="s">
        <x:v>5072</x:v>
      </x:c>
      <x:c r="H3730" s="1" t="s">
        <x:v>5022</x:v>
      </x:c>
      <x:c r="I3730" s="1" t="s">
        <x:v>5039</x:v>
      </x:c>
      <x:c r="J3730" s="1" t="n">
        <x:v>3</x:v>
      </x:c>
      <x:c r="K3730" s="1" t="n">
        <x:v>7</x:v>
      </x:c>
      <x:c r="L3730" s="15" t="n">
        <x:v>856.61</x:v>
      </x:c>
      <x:c r="M3730" s="11" t="b">
        <x:f aca="0">FALSE()</x:f>
        <x:v>0</x:v>
      </x:c>
      <x:c r="N3730" s="11" t="b">
        <x:f aca="0">FALSE()</x:f>
        <x:v>0</x:v>
      </x:c>
      <x:c r="O3730" s="1" t="s">
        <x:v>5033</x:v>
      </x:c>
      <x:c r="P3730" s="11" t="b">
        <x:f aca="0">FALSE()</x:f>
        <x:v>0</x:v>
      </x:c>
    </x:row>
    <x:row r="3731" ht="15" hidden="0" customHeight="1">
      <x:c r="A3731" s="1" t="s">
        <x:v>8892</x:v>
      </x:c>
      <x:c r="B3731" s="1" t="s">
        <x:v>1641</x:v>
      </x:c>
      <x:c r="C3731" s="14" t="n">
        <x:v>46214</x:v>
      </x:c>
      <x:c r="D3731" s="1" t="s">
        <x:v>5010</x:v>
      </x:c>
      <x:c r="E3731" s="1" t="s">
        <x:v>5011</x:v>
      </x:c>
      <x:c r="F3731" s="1" t="s">
        <x:v>5012</x:v>
      </x:c>
      <x:c r="G3731" s="1" t="s">
        <x:v>5013</x:v>
      </x:c>
      <x:c r="H3731" s="1" t="s">
        <x:v>5014</x:v>
      </x:c>
      <x:c r="I3731" s="1" t="s">
        <x:v>5014</x:v>
      </x:c>
      <x:c r="J3731" s="1" t="n">
        <x:v>1.6</x:v>
      </x:c>
      <x:c r="K3731" s="1" t="n">
        <x:v>1.5</x:v>
      </x:c>
      <x:c r="L3731" s="15" t="n">
        <x:v>115.2</x:v>
      </x:c>
      <x:c r="M3731" s="11" t="b">
        <x:f aca="0">TRUE()</x:f>
        <x:v>1</x:v>
      </x:c>
      <x:c r="N3731" s="11" t="b">
        <x:f aca="0">FALSE()</x:f>
        <x:v>0</x:v>
      </x:c>
      <x:c r="O3731" s="1" t="s">
        <x:v>5015</x:v>
      </x:c>
      <x:c r="P3731" s="11" t="b">
        <x:f aca="0">FALSE()</x:f>
        <x:v>0</x:v>
      </x:c>
    </x:row>
    <x:row r="3732" ht="15" hidden="0" customHeight="1">
      <x:c r="A3732" s="1" t="s">
        <x:v>8893</x:v>
      </x:c>
      <x:c r="B3732" s="1" t="s">
        <x:v>4536</x:v>
      </x:c>
      <x:c r="C3732" s="14" t="n">
        <x:v>45439</x:v>
      </x:c>
      <x:c r="D3732" s="1" t="s">
        <x:v>5010</x:v>
      </x:c>
      <x:c r="E3732" s="1" t="s">
        <x:v>5011</x:v>
      </x:c>
      <x:c r="F3732" s="1" t="s">
        <x:v>5012</x:v>
      </x:c>
      <x:c r="G3732" s="1" t="s">
        <x:v>5013</x:v>
      </x:c>
      <x:c r="H3732" s="1" t="s">
        <x:v>5014</x:v>
      </x:c>
      <x:c r="I3732" s="1" t="s">
        <x:v>5014</x:v>
      </x:c>
      <x:c r="J3732" s="1" t="n">
        <x:v>1.2</x:v>
      </x:c>
      <x:c r="K3732" s="1" t="n">
        <x:v>1.3</x:v>
      </x:c>
      <x:c r="L3732" s="15" t="n">
        <x:v>86.4</x:v>
      </x:c>
      <x:c r="M3732" s="11" t="b">
        <x:f aca="0">TRUE()</x:f>
        <x:v>1</x:v>
      </x:c>
      <x:c r="N3732" s="11" t="b">
        <x:f aca="0">FALSE()</x:f>
        <x:v>0</x:v>
      </x:c>
      <x:c r="O3732" s="1" t="s">
        <x:v>5015</x:v>
      </x:c>
      <x:c r="P3732" s="11" t="b">
        <x:f aca="0">FALSE()</x:f>
        <x:v>0</x:v>
      </x:c>
    </x:row>
    <x:row r="3733" ht="15" hidden="0" customHeight="1">
      <x:c r="A3733" s="1" t="s">
        <x:v>8894</x:v>
      </x:c>
      <x:c r="B3733" s="1" t="s">
        <x:v>4536</x:v>
      </x:c>
      <x:c r="C3733" s="14" t="n">
        <x:v>45470</x:v>
      </x:c>
      <x:c r="D3733" s="1" t="s">
        <x:v>5018</x:v>
      </x:c>
      <x:c r="E3733" s="1" t="s">
        <x:v>5176</x:v>
      </x:c>
      <x:c r="F3733" s="1" t="s">
        <x:v>5066</x:v>
      </x:c>
      <x:c r="G3733" s="1" t="s">
        <x:v>5067</x:v>
      </x:c>
      <x:c r="H3733" s="1" t="s">
        <x:v>5031</x:v>
      </x:c>
      <x:c r="I3733" s="1" t="s">
        <x:v>5014</x:v>
      </x:c>
      <x:c r="J3733" s="1" t="n">
        <x:v>2.8</x:v>
      </x:c>
      <x:c r="K3733" s="1" t="n">
        <x:v>6.3</x:v>
      </x:c>
      <x:c r="L3733" s="15" t="n">
        <x:v>201.6</x:v>
      </x:c>
      <x:c r="M3733" s="11" t="b">
        <x:f aca="0">TRUE()</x:f>
        <x:v>1</x:v>
      </x:c>
      <x:c r="N3733" s="11" t="b">
        <x:f aca="0">FALSE()</x:f>
        <x:v>0</x:v>
      </x:c>
      <x:c r="O3733" s="1" t="s">
        <x:v>5073</x:v>
      </x:c>
      <x:c r="P3733" s="11" t="b">
        <x:f aca="0">FALSE()</x:f>
        <x:v>0</x:v>
      </x:c>
    </x:row>
    <x:row r="3734" ht="15" hidden="0" customHeight="1">
      <x:c r="A3734" s="1" t="s">
        <x:v>8895</x:v>
      </x:c>
      <x:c r="B3734" s="1" t="s">
        <x:v>4536</x:v>
      </x:c>
      <x:c r="C3734" s="14" t="n">
        <x:v>45682</x:v>
      </x:c>
      <x:c r="D3734" s="1" t="s">
        <x:v>5010</x:v>
      </x:c>
      <x:c r="E3734" s="1" t="s">
        <x:v>5011</x:v>
      </x:c>
      <x:c r="F3734" s="1" t="s">
        <x:v>5012</x:v>
      </x:c>
      <x:c r="G3734" s="1" t="s">
        <x:v>5013</x:v>
      </x:c>
      <x:c r="H3734" s="1" t="s">
        <x:v>5014</x:v>
      </x:c>
      <x:c r="I3734" s="1" t="s">
        <x:v>5014</x:v>
      </x:c>
      <x:c r="J3734" s="1" t="n">
        <x:v>1.3</x:v>
      </x:c>
      <x:c r="K3734" s="1" t="n">
        <x:v>2.6</x:v>
      </x:c>
      <x:c r="L3734" s="15" t="n">
        <x:v>93.6</x:v>
      </x:c>
      <x:c r="M3734" s="11" t="b">
        <x:f aca="0">TRUE()</x:f>
        <x:v>1</x:v>
      </x:c>
      <x:c r="N3734" s="11" t="b">
        <x:f aca="0">FALSE()</x:f>
        <x:v>0</x:v>
      </x:c>
      <x:c r="O3734" s="1" t="s">
        <x:v>5015</x:v>
      </x:c>
      <x:c r="P3734" s="11" t="b">
        <x:f aca="0">FALSE()</x:f>
        <x:v>0</x:v>
      </x:c>
    </x:row>
    <x:row r="3735" ht="15" hidden="0" customHeight="1">
      <x:c r="A3735" s="1" t="s">
        <x:v>8896</x:v>
      </x:c>
      <x:c r="B3735" s="1" t="s">
        <x:v>4536</x:v>
      </x:c>
      <x:c r="C3735" s="14" t="n">
        <x:v>45977</x:v>
      </x:c>
      <x:c r="D3735" s="1" t="s">
        <x:v>5018</x:v>
      </x:c>
      <x:c r="E3735" s="1" t="s">
        <x:v>5136</x:v>
      </x:c>
      <x:c r="F3735" s="1" t="s">
        <x:v>5137</x:v>
      </x:c>
      <x:c r="G3735" s="1" t="s">
        <x:v>5138</x:v>
      </x:c>
      <x:c r="H3735" s="1" t="s">
        <x:v>5031</x:v>
      </x:c>
      <x:c r="I3735" s="1" t="s">
        <x:v>5014</x:v>
      </x:c>
      <x:c r="J3735" s="1" t="n">
        <x:v>1.3</x:v>
      </x:c>
      <x:c r="K3735" s="1" t="n">
        <x:v>7.8</x:v>
      </x:c>
      <x:c r="L3735" s="15" t="n">
        <x:v>93.6</x:v>
      </x:c>
      <x:c r="M3735" s="11" t="b">
        <x:f aca="0">TRUE()</x:f>
        <x:v>1</x:v>
      </x:c>
      <x:c r="N3735" s="11" t="b">
        <x:f aca="0">TRUE()</x:f>
        <x:v>1</x:v>
      </x:c>
      <x:c r="O3735" s="1" t="s">
        <x:v>5139</x:v>
      </x:c>
      <x:c r="P3735" s="11" t="b">
        <x:f aca="0">FALSE()</x:f>
        <x:v>0</x:v>
      </x:c>
    </x:row>
    <x:row r="3736" ht="15" hidden="0" customHeight="1">
      <x:c r="A3736" s="1" t="s">
        <x:v>8897</x:v>
      </x:c>
      <x:c r="B3736" s="1" t="s">
        <x:v>1643</x:v>
      </x:c>
      <x:c r="C3736" s="14" t="n">
        <x:v>45298</x:v>
      </x:c>
      <x:c r="D3736" s="1" t="s">
        <x:v>5010</x:v>
      </x:c>
      <x:c r="E3736" s="1" t="s">
        <x:v>5011</x:v>
      </x:c>
      <x:c r="F3736" s="1" t="s">
        <x:v>5012</x:v>
      </x:c>
      <x:c r="G3736" s="1" t="s">
        <x:v>5013</x:v>
      </x:c>
      <x:c r="H3736" s="1" t="s">
        <x:v>5014</x:v>
      </x:c>
      <x:c r="I3736" s="1" t="s">
        <x:v>5014</x:v>
      </x:c>
      <x:c r="J3736" s="1" t="n">
        <x:v>1.4</x:v>
      </x:c>
      <x:c r="K3736" s="1" t="n">
        <x:v>2.4</x:v>
      </x:c>
      <x:c r="L3736" s="15" t="n">
        <x:v>100.8</x:v>
      </x:c>
      <x:c r="M3736" s="11" t="b">
        <x:f aca="0">TRUE()</x:f>
        <x:v>1</x:v>
      </x:c>
      <x:c r="N3736" s="11" t="b">
        <x:f aca="0">FALSE()</x:f>
        <x:v>0</x:v>
      </x:c>
      <x:c r="O3736" s="1" t="s">
        <x:v>5015</x:v>
      </x:c>
      <x:c r="P3736" s="11" t="b">
        <x:f aca="0">FALSE()</x:f>
        <x:v>0</x:v>
      </x:c>
    </x:row>
    <x:row r="3737" ht="15" hidden="0" customHeight="1">
      <x:c r="A3737" s="1" t="s">
        <x:v>8898</x:v>
      </x:c>
      <x:c r="B3737" s="1" t="s">
        <x:v>1643</x:v>
      </x:c>
      <x:c r="C3737" s="14" t="n">
        <x:v>45562</x:v>
      </x:c>
      <x:c r="D3737" s="1" t="s">
        <x:v>5010</x:v>
      </x:c>
      <x:c r="E3737" s="1" t="s">
        <x:v>5011</x:v>
      </x:c>
      <x:c r="F3737" s="1" t="s">
        <x:v>5012</x:v>
      </x:c>
      <x:c r="G3737" s="1" t="s">
        <x:v>5013</x:v>
      </x:c>
      <x:c r="H3737" s="1" t="s">
        <x:v>5014</x:v>
      </x:c>
      <x:c r="I3737" s="1" t="s">
        <x:v>5014</x:v>
      </x:c>
      <x:c r="J3737" s="1" t="n">
        <x:v>1.4</x:v>
      </x:c>
      <x:c r="K3737" s="1" t="n">
        <x:v>1.5</x:v>
      </x:c>
      <x:c r="L3737" s="15" t="n">
        <x:v>100.8</x:v>
      </x:c>
      <x:c r="M3737" s="11" t="b">
        <x:f aca="0">TRUE()</x:f>
        <x:v>1</x:v>
      </x:c>
      <x:c r="N3737" s="11" t="b">
        <x:f aca="0">FALSE()</x:f>
        <x:v>0</x:v>
      </x:c>
      <x:c r="O3737" s="1" t="s">
        <x:v>5015</x:v>
      </x:c>
      <x:c r="P3737" s="11" t="b">
        <x:f aca="0">FALSE()</x:f>
        <x:v>0</x:v>
      </x:c>
    </x:row>
    <x:row r="3738" ht="15" hidden="0" customHeight="1">
      <x:c r="A3738" s="1" t="s">
        <x:v>8899</x:v>
      </x:c>
      <x:c r="B3738" s="1" t="s">
        <x:v>1643</x:v>
      </x:c>
      <x:c r="C3738" s="14" t="n">
        <x:v>45847</x:v>
      </x:c>
      <x:c r="D3738" s="1" t="s">
        <x:v>5010</x:v>
      </x:c>
      <x:c r="E3738" s="1" t="s">
        <x:v>5011</x:v>
      </x:c>
      <x:c r="F3738" s="1" t="s">
        <x:v>5012</x:v>
      </x:c>
      <x:c r="G3738" s="1" t="s">
        <x:v>5013</x:v>
      </x:c>
      <x:c r="H3738" s="1" t="s">
        <x:v>5014</x:v>
      </x:c>
      <x:c r="I3738" s="1" t="s">
        <x:v>5014</x:v>
      </x:c>
      <x:c r="J3738" s="1" t="n">
        <x:v>1.6</x:v>
      </x:c>
      <x:c r="K3738" s="1" t="n">
        <x:v>2.2</x:v>
      </x:c>
      <x:c r="L3738" s="15" t="n">
        <x:v>115.2</x:v>
      </x:c>
      <x:c r="M3738" s="11" t="b">
        <x:f aca="0">FALSE()</x:f>
        <x:v>0</x:v>
      </x:c>
      <x:c r="N3738" s="11" t="b">
        <x:f aca="0">FALSE()</x:f>
        <x:v>0</x:v>
      </x:c>
      <x:c r="O3738" s="1" t="s">
        <x:v>5015</x:v>
      </x:c>
      <x:c r="P3738" s="11" t="b">
        <x:f aca="0">FALSE()</x:f>
        <x:v>0</x:v>
      </x:c>
    </x:row>
    <x:row r="3739" ht="15" hidden="0" customHeight="1">
      <x:c r="A3739" s="1" t="s">
        <x:v>8900</x:v>
      </x:c>
      <x:c r="B3739" s="1" t="s">
        <x:v>4541</x:v>
      </x:c>
      <x:c r="C3739" s="14" t="n">
        <x:v>45812</x:v>
      </x:c>
      <x:c r="D3739" s="1" t="s">
        <x:v>5010</x:v>
      </x:c>
      <x:c r="E3739" s="1" t="s">
        <x:v>5011</x:v>
      </x:c>
      <x:c r="F3739" s="1" t="s">
        <x:v>5012</x:v>
      </x:c>
      <x:c r="G3739" s="1" t="s">
        <x:v>5013</x:v>
      </x:c>
      <x:c r="H3739" s="1" t="s">
        <x:v>5014</x:v>
      </x:c>
      <x:c r="I3739" s="1" t="s">
        <x:v>5014</x:v>
      </x:c>
      <x:c r="J3739" s="1" t="n">
        <x:v>1.4</x:v>
      </x:c>
      <x:c r="K3739" s="1" t="n">
        <x:v>1.3</x:v>
      </x:c>
      <x:c r="L3739" s="15" t="n">
        <x:v>100.8</x:v>
      </x:c>
      <x:c r="M3739" s="11" t="b">
        <x:f aca="0">TRUE()</x:f>
        <x:v>1</x:v>
      </x:c>
      <x:c r="N3739" s="11" t="b">
        <x:f aca="0">FALSE()</x:f>
        <x:v>0</x:v>
      </x:c>
      <x:c r="O3739" s="1" t="s">
        <x:v>5015</x:v>
      </x:c>
      <x:c r="P3739" s="11" t="b">
        <x:f aca="0">FALSE()</x:f>
        <x:v>0</x:v>
      </x:c>
    </x:row>
    <x:row r="3740" ht="15" hidden="0" customHeight="1">
      <x:c r="A3740" s="1" t="s">
        <x:v>8901</x:v>
      </x:c>
      <x:c r="B3740" s="1" t="s">
        <x:v>4541</x:v>
      </x:c>
      <x:c r="C3740" s="14" t="n">
        <x:v>45965</x:v>
      </x:c>
      <x:c r="D3740" s="1" t="s">
        <x:v>5010</x:v>
      </x:c>
      <x:c r="E3740" s="1" t="s">
        <x:v>5011</x:v>
      </x:c>
      <x:c r="F3740" s="1" t="s">
        <x:v>5012</x:v>
      </x:c>
      <x:c r="G3740" s="1" t="s">
        <x:v>5013</x:v>
      </x:c>
      <x:c r="H3740" s="1" t="s">
        <x:v>5014</x:v>
      </x:c>
      <x:c r="I3740" s="1" t="s">
        <x:v>5014</x:v>
      </x:c>
      <x:c r="J3740" s="1" t="n">
        <x:v>1.1</x:v>
      </x:c>
      <x:c r="K3740" s="1" t="n">
        <x:v>0.6</x:v>
      </x:c>
      <x:c r="L3740" s="15" t="n">
        <x:v>79.2</x:v>
      </x:c>
      <x:c r="M3740" s="11" t="b">
        <x:f aca="0">TRUE()</x:f>
        <x:v>1</x:v>
      </x:c>
      <x:c r="N3740" s="11" t="b">
        <x:f aca="0">FALSE()</x:f>
        <x:v>0</x:v>
      </x:c>
      <x:c r="O3740" s="1" t="s">
        <x:v>5015</x:v>
      </x:c>
      <x:c r="P3740" s="11" t="b">
        <x:f aca="0">FALSE()</x:f>
        <x:v>0</x:v>
      </x:c>
    </x:row>
    <x:row r="3741" ht="15" hidden="0" customHeight="1">
      <x:c r="A3741" s="1" t="s">
        <x:v>8902</x:v>
      </x:c>
      <x:c r="B3741" s="1" t="s">
        <x:v>4544</x:v>
      </x:c>
      <x:c r="C3741" s="14" t="n">
        <x:v>45606</x:v>
      </x:c>
      <x:c r="D3741" s="1" t="s">
        <x:v>5010</x:v>
      </x:c>
      <x:c r="E3741" s="1" t="s">
        <x:v>5011</x:v>
      </x:c>
      <x:c r="F3741" s="1" t="s">
        <x:v>5012</x:v>
      </x:c>
      <x:c r="G3741" s="1" t="s">
        <x:v>5013</x:v>
      </x:c>
      <x:c r="H3741" s="1" t="s">
        <x:v>5014</x:v>
      </x:c>
      <x:c r="I3741" s="1" t="s">
        <x:v>5014</x:v>
      </x:c>
      <x:c r="J3741" s="1" t="n">
        <x:v>1.3</x:v>
      </x:c>
      <x:c r="K3741" s="1" t="n">
        <x:v>1.3</x:v>
      </x:c>
      <x:c r="L3741" s="15" t="n">
        <x:v>93.6</x:v>
      </x:c>
      <x:c r="M3741" s="11" t="b">
        <x:f aca="0">TRUE()</x:f>
        <x:v>1</x:v>
      </x:c>
      <x:c r="N3741" s="11" t="b">
        <x:f aca="0">FALSE()</x:f>
        <x:v>0</x:v>
      </x:c>
      <x:c r="O3741" s="1" t="s">
        <x:v>5015</x:v>
      </x:c>
      <x:c r="P3741" s="11" t="b">
        <x:f aca="0">FALSE()</x:f>
        <x:v>0</x:v>
      </x:c>
    </x:row>
    <x:row r="3742" ht="15" hidden="0" customHeight="1">
      <x:c r="A3742" s="1" t="s">
        <x:v>8903</x:v>
      </x:c>
      <x:c r="B3742" s="1" t="s">
        <x:v>4544</x:v>
      </x:c>
      <x:c r="C3742" s="14" t="n">
        <x:v>46229</x:v>
      </x:c>
      <x:c r="D3742" s="1" t="s">
        <x:v>5018</x:v>
      </x:c>
      <x:c r="E3742" s="1" t="s">
        <x:v>5390</x:v>
      </x:c>
      <x:c r="F3742" s="1" t="s">
        <x:v>5042</x:v>
      </x:c>
      <x:c r="G3742" s="1" t="s">
        <x:v>5043</x:v>
      </x:c>
      <x:c r="H3742" s="1" t="s">
        <x:v>5036</x:v>
      </x:c>
      <x:c r="I3742" s="1" t="s">
        <x:v>5100</x:v>
      </x:c>
      <x:c r="J3742" s="1" t="n">
        <x:v>5.1</x:v>
      </x:c>
      <x:c r="K3742" s="1" t="n">
        <x:v>22.2</x:v>
      </x:c>
      <x:c r="L3742" s="15" t="n">
        <x:v>1178.49</x:v>
      </x:c>
      <x:c r="M3742" s="11" t="b">
        <x:f aca="0">TRUE()</x:f>
        <x:v>1</x:v>
      </x:c>
      <x:c r="N3742" s="11" t="b">
        <x:f aca="0">FALSE()</x:f>
        <x:v>0</x:v>
      </x:c>
      <x:c r="O3742" s="1" t="s">
        <x:v>5033</x:v>
      </x:c>
      <x:c r="P3742" s="11" t="b">
        <x:f aca="0">FALSE()</x:f>
        <x:v>0</x:v>
      </x:c>
    </x:row>
    <x:row r="3743" ht="15" hidden="0" customHeight="1">
      <x:c r="A3743" s="1" t="s">
        <x:v>8904</x:v>
      </x:c>
      <x:c r="B3743" s="1" t="s">
        <x:v>1644</x:v>
      </x:c>
      <x:c r="C3743" s="14" t="n">
        <x:v>45587</x:v>
      </x:c>
      <x:c r="D3743" s="1" t="s">
        <x:v>5010</x:v>
      </x:c>
      <x:c r="E3743" s="1" t="s">
        <x:v>5011</x:v>
      </x:c>
      <x:c r="F3743" s="1" t="s">
        <x:v>5012</x:v>
      </x:c>
      <x:c r="G3743" s="1" t="s">
        <x:v>5013</x:v>
      </x:c>
      <x:c r="H3743" s="1" t="s">
        <x:v>5014</x:v>
      </x:c>
      <x:c r="I3743" s="1" t="s">
        <x:v>5014</x:v>
      </x:c>
      <x:c r="J3743" s="1" t="n">
        <x:v>1.5</x:v>
      </x:c>
      <x:c r="K3743" s="1" t="n">
        <x:v>0.9</x:v>
      </x:c>
      <x:c r="L3743" s="15" t="n">
        <x:v>108</x:v>
      </x:c>
      <x:c r="M3743" s="11" t="b">
        <x:f aca="0">TRUE()</x:f>
        <x:v>1</x:v>
      </x:c>
      <x:c r="N3743" s="11" t="b">
        <x:f aca="0">FALSE()</x:f>
        <x:v>0</x:v>
      </x:c>
      <x:c r="O3743" s="1" t="s">
        <x:v>5015</x:v>
      </x:c>
      <x:c r="P3743" s="11" t="b">
        <x:f aca="0">FALSE()</x:f>
        <x:v>0</x:v>
      </x:c>
    </x:row>
    <x:row r="3744" ht="15" hidden="0" customHeight="1">
      <x:c r="A3744" s="1" t="s">
        <x:v>8905</x:v>
      </x:c>
      <x:c r="B3744" s="1" t="s">
        <x:v>1644</x:v>
      </x:c>
      <x:c r="C3744" s="14" t="n">
        <x:v>45747</x:v>
      </x:c>
      <x:c r="D3744" s="1" t="s">
        <x:v>5018</x:v>
      </x:c>
      <x:c r="E3744" s="1" t="s">
        <x:v>5356</x:v>
      </x:c>
      <x:c r="F3744" s="1" t="s">
        <x:v>5076</x:v>
      </x:c>
      <x:c r="G3744" s="1" t="s">
        <x:v>5077</x:v>
      </x:c>
      <x:c r="H3744" s="1" t="s">
        <x:v>5022</x:v>
      </x:c>
      <x:c r="I3744" s="1" t="s">
        <x:v>5059</x:v>
      </x:c>
      <x:c r="J3744" s="1" t="n">
        <x:v>0.9</x:v>
      </x:c>
      <x:c r="K3744" s="1" t="n">
        <x:v>16.6</x:v>
      </x:c>
      <x:c r="L3744" s="15" t="n">
        <x:v>683.3</x:v>
      </x:c>
      <x:c r="M3744" s="11" t="b">
        <x:f aca="0">TRUE()</x:f>
        <x:v>1</x:v>
      </x:c>
      <x:c r="N3744" s="11" t="b">
        <x:f aca="0">FALSE()</x:f>
        <x:v>0</x:v>
      </x:c>
      <x:c r="O3744" s="1" t="s">
        <x:v>5073</x:v>
      </x:c>
      <x:c r="P3744" s="11" t="b">
        <x:f aca="0">FALSE()</x:f>
        <x:v>0</x:v>
      </x:c>
    </x:row>
    <x:row r="3745" ht="15" hidden="0" customHeight="1">
      <x:c r="A3745" s="1" t="s">
        <x:v>8906</x:v>
      </x:c>
      <x:c r="B3745" s="1" t="s">
        <x:v>1644</x:v>
      </x:c>
      <x:c r="C3745" s="14" t="n">
        <x:v>45854</x:v>
      </x:c>
      <x:c r="D3745" s="1" t="s">
        <x:v>5054</x:v>
      </x:c>
      <x:c r="E3745" s="1" t="s">
        <x:v>5055</x:v>
      </x:c>
      <x:c r="F3745" s="1" t="s">
        <x:v>5012</x:v>
      </x:c>
      <x:c r="G3745" s="1" t="s">
        <x:v>5013</x:v>
      </x:c>
      <x:c r="H3745" s="1" t="s">
        <x:v>5014</x:v>
      </x:c>
      <x:c r="I3745" s="1" t="s">
        <x:v>5014</x:v>
      </x:c>
      <x:c r="J3745" s="1" t="n">
        <x:v>1.3</x:v>
      </x:c>
      <x:c r="K3745" s="1" t="n">
        <x:v>0.2</x:v>
      </x:c>
      <x:c r="L3745" s="15" t="n">
        <x:v>93.6</x:v>
      </x:c>
      <x:c r="M3745" s="11" t="b">
        <x:f aca="0">TRUE()</x:f>
        <x:v>1</x:v>
      </x:c>
      <x:c r="N3745" s="11" t="b">
        <x:f aca="0">FALSE()</x:f>
        <x:v>0</x:v>
      </x:c>
      <x:c r="O3745" s="1" t="s">
        <x:v>5015</x:v>
      </x:c>
      <x:c r="P3745" s="11" t="b">
        <x:f aca="0">FALSE()</x:f>
        <x:v>0</x:v>
      </x:c>
    </x:row>
    <x:row r="3746" ht="15" hidden="0" customHeight="1">
      <x:c r="A3746" s="1" t="s">
        <x:v>8907</x:v>
      </x:c>
      <x:c r="B3746" s="1" t="s">
        <x:v>1644</x:v>
      </x:c>
      <x:c r="C3746" s="14" t="n">
        <x:v>46072</x:v>
      </x:c>
      <x:c r="D3746" s="1" t="s">
        <x:v>5018</x:v>
      </x:c>
      <x:c r="E3746" s="1" t="s">
        <x:v>5028</x:v>
      </x:c>
      <x:c r="F3746" s="1" t="s">
        <x:v>5029</x:v>
      </x:c>
      <x:c r="G3746" s="1" t="s">
        <x:v>5030</x:v>
      </x:c>
      <x:c r="H3746" s="1" t="s">
        <x:v>5022</x:v>
      </x:c>
      <x:c r="I3746" s="1" t="s">
        <x:v>5039</x:v>
      </x:c>
      <x:c r="J3746" s="1" t="n">
        <x:v>1.1</x:v>
      </x:c>
      <x:c r="K3746" s="1" t="n">
        <x:v>0.7</x:v>
      </x:c>
      <x:c r="L3746" s="15" t="n">
        <x:v>599.07</x:v>
      </x:c>
      <x:c r="M3746" s="11" t="b">
        <x:f aca="0">FALSE()</x:f>
        <x:v>0</x:v>
      </x:c>
      <x:c r="N3746" s="11" t="b">
        <x:f aca="0">FALSE()</x:f>
        <x:v>0</x:v>
      </x:c>
      <x:c r="O3746" s="1" t="s">
        <x:v>5073</x:v>
      </x:c>
      <x:c r="P3746" s="11" t="b">
        <x:f aca="0">FALSE()</x:f>
        <x:v>0</x:v>
      </x:c>
    </x:row>
    <x:row r="3747" ht="15" hidden="0" customHeight="1">
      <x:c r="A3747" s="1" t="s">
        <x:v>8908</x:v>
      </x:c>
      <x:c r="B3747" s="1" t="s">
        <x:v>1644</x:v>
      </x:c>
      <x:c r="C3747" s="14" t="n">
        <x:v>46130</x:v>
      </x:c>
      <x:c r="D3747" s="1" t="s">
        <x:v>5010</x:v>
      </x:c>
      <x:c r="E3747" s="1" t="s">
        <x:v>5011</x:v>
      </x:c>
      <x:c r="F3747" s="1" t="s">
        <x:v>5012</x:v>
      </x:c>
      <x:c r="G3747" s="1" t="s">
        <x:v>5013</x:v>
      </x:c>
      <x:c r="H3747" s="1" t="s">
        <x:v>5014</x:v>
      </x:c>
      <x:c r="I3747" s="1" t="s">
        <x:v>5014</x:v>
      </x:c>
      <x:c r="J3747" s="1" t="n">
        <x:v>1.3</x:v>
      </x:c>
      <x:c r="K3747" s="1" t="n">
        <x:v>2.1</x:v>
      </x:c>
      <x:c r="L3747" s="15" t="n">
        <x:v>93.6</x:v>
      </x:c>
      <x:c r="M3747" s="11" t="b">
        <x:f aca="0">TRUE()</x:f>
        <x:v>1</x:v>
      </x:c>
      <x:c r="N3747" s="11" t="b">
        <x:f aca="0">FALSE()</x:f>
        <x:v>0</x:v>
      </x:c>
      <x:c r="O3747" s="1" t="s">
        <x:v>5015</x:v>
      </x:c>
      <x:c r="P3747" s="11" t="b">
        <x:f aca="0">FALSE()</x:f>
        <x:v>0</x:v>
      </x:c>
    </x:row>
    <x:row r="3748" ht="15" hidden="0" customHeight="1">
      <x:c r="A3748" s="1" t="s">
        <x:v>8909</x:v>
      </x:c>
      <x:c r="B3748" s="1" t="s">
        <x:v>1644</x:v>
      </x:c>
      <x:c r="C3748" s="14" t="n">
        <x:v>46154</x:v>
      </x:c>
      <x:c r="D3748" s="1" t="s">
        <x:v>5018</x:v>
      </x:c>
      <x:c r="E3748" s="1" t="s">
        <x:v>5028</x:v>
      </x:c>
      <x:c r="F3748" s="1" t="s">
        <x:v>5029</x:v>
      </x:c>
      <x:c r="G3748" s="1" t="s">
        <x:v>5030</x:v>
      </x:c>
      <x:c r="H3748" s="1" t="s">
        <x:v>5022</x:v>
      </x:c>
      <x:c r="I3748" s="1" t="s">
        <x:v>5014</x:v>
      </x:c>
      <x:c r="J3748" s="1" t="n">
        <x:v>1.5</x:v>
      </x:c>
      <x:c r="K3748" s="1" t="n">
        <x:v>14.8</x:v>
      </x:c>
      <x:c r="L3748" s="15" t="n">
        <x:v>108</x:v>
      </x:c>
      <x:c r="M3748" s="11" t="b">
        <x:f aca="0">FALSE()</x:f>
        <x:v>0</x:v>
      </x:c>
      <x:c r="N3748" s="11" t="b">
        <x:f aca="0">FALSE()</x:f>
        <x:v>0</x:v>
      </x:c>
      <x:c r="O3748" s="1" t="s">
        <x:v>5073</x:v>
      </x:c>
      <x:c r="P3748" s="11" t="b">
        <x:f aca="0">TRUE()</x:f>
        <x:v>1</x:v>
      </x:c>
    </x:row>
    <x:row r="3749" ht="15" hidden="0" customHeight="1">
      <x:c r="A3749" s="1" t="s">
        <x:v>8910</x:v>
      </x:c>
      <x:c r="B3749" s="1" t="s">
        <x:v>1644</x:v>
      </x:c>
      <x:c r="C3749" s="14" t="n">
        <x:v>46195</x:v>
      </x:c>
      <x:c r="D3749" s="1" t="s">
        <x:v>5010</x:v>
      </x:c>
      <x:c r="E3749" s="1" t="s">
        <x:v>5011</x:v>
      </x:c>
      <x:c r="F3749" s="1" t="s">
        <x:v>5012</x:v>
      </x:c>
      <x:c r="G3749" s="1" t="s">
        <x:v>5013</x:v>
      </x:c>
      <x:c r="H3749" s="1" t="s">
        <x:v>5014</x:v>
      </x:c>
      <x:c r="I3749" s="1" t="s">
        <x:v>5014</x:v>
      </x:c>
      <x:c r="J3749" s="1" t="n">
        <x:v>1.3</x:v>
      </x:c>
      <x:c r="K3749" s="1" t="n">
        <x:v>0.6</x:v>
      </x:c>
      <x:c r="L3749" s="15" t="n">
        <x:v>93.6</x:v>
      </x:c>
      <x:c r="M3749" s="11" t="b">
        <x:f aca="0">TRUE()</x:f>
        <x:v>1</x:v>
      </x:c>
      <x:c r="N3749" s="11" t="b">
        <x:f aca="0">FALSE()</x:f>
        <x:v>0</x:v>
      </x:c>
      <x:c r="O3749" s="1" t="s">
        <x:v>5015</x:v>
      </x:c>
      <x:c r="P3749" s="11" t="b">
        <x:f aca="0">FALSE()</x:f>
        <x:v>0</x:v>
      </x:c>
    </x:row>
    <x:row r="3750" ht="15" hidden="0" customHeight="1">
      <x:c r="A3750" s="1" t="s">
        <x:v>8911</x:v>
      </x:c>
      <x:c r="B3750" s="1" t="s">
        <x:v>1646</x:v>
      </x:c>
      <x:c r="C3750" s="14" t="n">
        <x:v>45357</x:v>
      </x:c>
      <x:c r="D3750" s="1" t="s">
        <x:v>5010</x:v>
      </x:c>
      <x:c r="E3750" s="1" t="s">
        <x:v>5011</x:v>
      </x:c>
      <x:c r="F3750" s="1" t="s">
        <x:v>5012</x:v>
      </x:c>
      <x:c r="G3750" s="1" t="s">
        <x:v>5013</x:v>
      </x:c>
      <x:c r="H3750" s="1" t="s">
        <x:v>5014</x:v>
      </x:c>
      <x:c r="I3750" s="1" t="s">
        <x:v>5014</x:v>
      </x:c>
      <x:c r="J3750" s="1" t="n">
        <x:v>1</x:v>
      </x:c>
      <x:c r="K3750" s="1" t="n">
        <x:v>1.9</x:v>
      </x:c>
      <x:c r="L3750" s="15" t="n">
        <x:v>72</x:v>
      </x:c>
      <x:c r="M3750" s="11" t="b">
        <x:f aca="0">TRUE()</x:f>
        <x:v>1</x:v>
      </x:c>
      <x:c r="N3750" s="11" t="b">
        <x:f aca="0">FALSE()</x:f>
        <x:v>0</x:v>
      </x:c>
      <x:c r="O3750" s="1" t="s">
        <x:v>5015</x:v>
      </x:c>
      <x:c r="P3750" s="11" t="b">
        <x:f aca="0">FALSE()</x:f>
        <x:v>0</x:v>
      </x:c>
    </x:row>
    <x:row r="3751" ht="15" hidden="0" customHeight="1">
      <x:c r="A3751" s="1" t="s">
        <x:v>8912</x:v>
      </x:c>
      <x:c r="B3751" s="1" t="s">
        <x:v>1646</x:v>
      </x:c>
      <x:c r="C3751" s="14" t="n">
        <x:v>45459</x:v>
      </x:c>
      <x:c r="D3751" s="1" t="s">
        <x:v>5018</x:v>
      </x:c>
      <x:c r="E3751" s="1" t="s">
        <x:v>5110</x:v>
      </x:c>
      <x:c r="F3751" s="1" t="s">
        <x:v>5111</x:v>
      </x:c>
      <x:c r="G3751" s="1" t="s">
        <x:v>5112</x:v>
      </x:c>
      <x:c r="H3751" s="1" t="s">
        <x:v>5022</x:v>
      </x:c>
      <x:c r="I3751" s="1" t="s">
        <x:v>5014</x:v>
      </x:c>
      <x:c r="J3751" s="1" t="n">
        <x:v>1.8</x:v>
      </x:c>
      <x:c r="K3751" s="1" t="n">
        <x:v>7.8</x:v>
      </x:c>
      <x:c r="L3751" s="15" t="n">
        <x:v>129.6</x:v>
      </x:c>
      <x:c r="M3751" s="11" t="b">
        <x:f aca="0">TRUE()</x:f>
        <x:v>1</x:v>
      </x:c>
      <x:c r="N3751" s="11" t="b">
        <x:f aca="0">FALSE()</x:f>
        <x:v>0</x:v>
      </x:c>
      <x:c r="O3751" s="1" t="s">
        <x:v>5078</x:v>
      </x:c>
      <x:c r="P3751" s="11" t="b">
        <x:f aca="0">FALSE()</x:f>
        <x:v>0</x:v>
      </x:c>
    </x:row>
    <x:row r="3752" ht="15" hidden="0" customHeight="1">
      <x:c r="A3752" s="1" t="s">
        <x:v>8913</x:v>
      </x:c>
      <x:c r="B3752" s="1" t="s">
        <x:v>1646</x:v>
      </x:c>
      <x:c r="C3752" s="14" t="n">
        <x:v>45840</x:v>
      </x:c>
      <x:c r="D3752" s="1" t="s">
        <x:v>5010</x:v>
      </x:c>
      <x:c r="E3752" s="1" t="s">
        <x:v>5011</x:v>
      </x:c>
      <x:c r="F3752" s="1" t="s">
        <x:v>5012</x:v>
      </x:c>
      <x:c r="G3752" s="1" t="s">
        <x:v>5013</x:v>
      </x:c>
      <x:c r="H3752" s="1" t="s">
        <x:v>5014</x:v>
      </x:c>
      <x:c r="I3752" s="1" t="s">
        <x:v>5014</x:v>
      </x:c>
      <x:c r="J3752" s="1" t="n">
        <x:v>2.2</x:v>
      </x:c>
      <x:c r="K3752" s="1" t="n">
        <x:v>2.5</x:v>
      </x:c>
      <x:c r="L3752" s="15" t="n">
        <x:v>158.4</x:v>
      </x:c>
      <x:c r="M3752" s="11" t="b">
        <x:f aca="0">TRUE()</x:f>
        <x:v>1</x:v>
      </x:c>
      <x:c r="N3752" s="11" t="b">
        <x:f aca="0">FALSE()</x:f>
        <x:v>0</x:v>
      </x:c>
      <x:c r="O3752" s="1" t="s">
        <x:v>5015</x:v>
      </x:c>
      <x:c r="P3752" s="11" t="b">
        <x:f aca="0">FALSE()</x:f>
        <x:v>0</x:v>
      </x:c>
    </x:row>
    <x:row r="3753" ht="15" hidden="0" customHeight="1">
      <x:c r="A3753" s="1" t="s">
        <x:v>8914</x:v>
      </x:c>
      <x:c r="B3753" s="1" t="s">
        <x:v>1646</x:v>
      </x:c>
      <x:c r="C3753" s="14" t="n">
        <x:v>46192</x:v>
      </x:c>
      <x:c r="D3753" s="1" t="s">
        <x:v>5010</x:v>
      </x:c>
      <x:c r="E3753" s="1" t="s">
        <x:v>5011</x:v>
      </x:c>
      <x:c r="F3753" s="1" t="s">
        <x:v>5012</x:v>
      </x:c>
      <x:c r="G3753" s="1" t="s">
        <x:v>5013</x:v>
      </x:c>
      <x:c r="H3753" s="1" t="s">
        <x:v>5014</x:v>
      </x:c>
      <x:c r="I3753" s="1" t="s">
        <x:v>5014</x:v>
      </x:c>
      <x:c r="J3753" s="1" t="n">
        <x:v>1.3</x:v>
      </x:c>
      <x:c r="K3753" s="1" t="n">
        <x:v>1.1</x:v>
      </x:c>
      <x:c r="L3753" s="15" t="n">
        <x:v>93.6</x:v>
      </x:c>
      <x:c r="M3753" s="11" t="b">
        <x:f aca="0">TRUE()</x:f>
        <x:v>1</x:v>
      </x:c>
      <x:c r="N3753" s="11" t="b">
        <x:f aca="0">FALSE()</x:f>
        <x:v>0</x:v>
      </x:c>
      <x:c r="O3753" s="1" t="s">
        <x:v>5015</x:v>
      </x:c>
      <x:c r="P3753" s="11" t="b">
        <x:f aca="0">FALSE()</x:f>
        <x:v>0</x:v>
      </x:c>
    </x:row>
    <x:row r="3754" ht="15" hidden="0" customHeight="1">
      <x:c r="A3754" s="1" t="s">
        <x:v>8915</x:v>
      </x:c>
      <x:c r="B3754" s="1" t="s">
        <x:v>1647</x:v>
      </x:c>
      <x:c r="C3754" s="14" t="n">
        <x:v>45478</x:v>
      </x:c>
      <x:c r="D3754" s="1" t="s">
        <x:v>5010</x:v>
      </x:c>
      <x:c r="E3754" s="1" t="s">
        <x:v>5011</x:v>
      </x:c>
      <x:c r="F3754" s="1" t="s">
        <x:v>5012</x:v>
      </x:c>
      <x:c r="G3754" s="1" t="s">
        <x:v>5013</x:v>
      </x:c>
      <x:c r="H3754" s="1" t="s">
        <x:v>5014</x:v>
      </x:c>
      <x:c r="I3754" s="1" t="s">
        <x:v>5014</x:v>
      </x:c>
      <x:c r="J3754" s="1" t="n">
        <x:v>1.6</x:v>
      </x:c>
      <x:c r="K3754" s="1" t="n">
        <x:v>2.1</x:v>
      </x:c>
      <x:c r="L3754" s="15" t="n">
        <x:v>115.2</x:v>
      </x:c>
      <x:c r="M3754" s="11" t="b">
        <x:f aca="0">FALSE()</x:f>
        <x:v>0</x:v>
      </x:c>
      <x:c r="N3754" s="11" t="b">
        <x:f aca="0">FALSE()</x:f>
        <x:v>0</x:v>
      </x:c>
      <x:c r="O3754" s="1" t="s">
        <x:v>5015</x:v>
      </x:c>
      <x:c r="P3754" s="11" t="b">
        <x:f aca="0">FALSE()</x:f>
        <x:v>0</x:v>
      </x:c>
    </x:row>
    <x:row r="3755" ht="15" hidden="0" customHeight="1">
      <x:c r="A3755" s="1" t="s">
        <x:v>8916</x:v>
      </x:c>
      <x:c r="B3755" s="1" t="s">
        <x:v>1647</x:v>
      </x:c>
      <x:c r="C3755" s="14" t="n">
        <x:v>46091</x:v>
      </x:c>
      <x:c r="D3755" s="1" t="s">
        <x:v>5010</x:v>
      </x:c>
      <x:c r="E3755" s="1" t="s">
        <x:v>5011</x:v>
      </x:c>
      <x:c r="F3755" s="1" t="s">
        <x:v>5012</x:v>
      </x:c>
      <x:c r="G3755" s="1" t="s">
        <x:v>5013</x:v>
      </x:c>
      <x:c r="H3755" s="1" t="s">
        <x:v>5014</x:v>
      </x:c>
      <x:c r="I3755" s="1" t="s">
        <x:v>5014</x:v>
      </x:c>
      <x:c r="J3755" s="1" t="n">
        <x:v>0.9</x:v>
      </x:c>
      <x:c r="K3755" s="1" t="n">
        <x:v>0.5</x:v>
      </x:c>
      <x:c r="L3755" s="15" t="n">
        <x:v>64.8</x:v>
      </x:c>
      <x:c r="M3755" s="11" t="b">
        <x:f aca="0">FALSE()</x:f>
        <x:v>0</x:v>
      </x:c>
      <x:c r="N3755" s="11" t="b">
        <x:f aca="0">FALSE()</x:f>
        <x:v>0</x:v>
      </x:c>
      <x:c r="O3755" s="1" t="s">
        <x:v>5015</x:v>
      </x:c>
      <x:c r="P3755" s="11" t="b">
        <x:f aca="0">FALSE()</x:f>
        <x:v>0</x:v>
      </x:c>
    </x:row>
    <x:row r="3756" ht="15" hidden="0" customHeight="1">
      <x:c r="A3756" s="1" t="s">
        <x:v>8917</x:v>
      </x:c>
      <x:c r="B3756" s="1" t="s">
        <x:v>1648</x:v>
      </x:c>
      <x:c r="C3756" s="14" t="n">
        <x:v>45474</x:v>
      </x:c>
      <x:c r="D3756" s="1" t="s">
        <x:v>5010</x:v>
      </x:c>
      <x:c r="E3756" s="1" t="s">
        <x:v>5011</x:v>
      </x:c>
      <x:c r="F3756" s="1" t="s">
        <x:v>5012</x:v>
      </x:c>
      <x:c r="G3756" s="1" t="s">
        <x:v>5013</x:v>
      </x:c>
      <x:c r="H3756" s="1" t="s">
        <x:v>5014</x:v>
      </x:c>
      <x:c r="I3756" s="1" t="s">
        <x:v>5014</x:v>
      </x:c>
      <x:c r="J3756" s="1" t="n">
        <x:v>1.5</x:v>
      </x:c>
      <x:c r="K3756" s="1" t="n">
        <x:v>1.2</x:v>
      </x:c>
      <x:c r="L3756" s="15" t="n">
        <x:v>108</x:v>
      </x:c>
      <x:c r="M3756" s="11" t="b">
        <x:f aca="0">FALSE()</x:f>
        <x:v>0</x:v>
      </x:c>
      <x:c r="N3756" s="11" t="b">
        <x:f aca="0">FALSE()</x:f>
        <x:v>0</x:v>
      </x:c>
      <x:c r="O3756" s="1" t="s">
        <x:v>5015</x:v>
      </x:c>
      <x:c r="P3756" s="11" t="b">
        <x:f aca="0">FALSE()</x:f>
        <x:v>0</x:v>
      </x:c>
    </x:row>
    <x:row r="3757" ht="15" hidden="0" customHeight="1">
      <x:c r="A3757" s="1" t="s">
        <x:v>8918</x:v>
      </x:c>
      <x:c r="B3757" s="1" t="s">
        <x:v>1648</x:v>
      </x:c>
      <x:c r="C3757" s="14" t="n">
        <x:v>45724</x:v>
      </x:c>
      <x:c r="D3757" s="1" t="s">
        <x:v>5010</x:v>
      </x:c>
      <x:c r="E3757" s="1" t="s">
        <x:v>5011</x:v>
      </x:c>
      <x:c r="F3757" s="1" t="s">
        <x:v>5012</x:v>
      </x:c>
      <x:c r="G3757" s="1" t="s">
        <x:v>5013</x:v>
      </x:c>
      <x:c r="H3757" s="1" t="s">
        <x:v>5014</x:v>
      </x:c>
      <x:c r="I3757" s="1" t="s">
        <x:v>5014</x:v>
      </x:c>
      <x:c r="J3757" s="1" t="n">
        <x:v>1.7</x:v>
      </x:c>
      <x:c r="K3757" s="1" t="n">
        <x:v>0.8</x:v>
      </x:c>
      <x:c r="L3757" s="15" t="n">
        <x:v>122.4</x:v>
      </x:c>
      <x:c r="M3757" s="11" t="b">
        <x:f aca="0">TRUE()</x:f>
        <x:v>1</x:v>
      </x:c>
      <x:c r="N3757" s="11" t="b">
        <x:f aca="0">FALSE()</x:f>
        <x:v>0</x:v>
      </x:c>
      <x:c r="O3757" s="1" t="s">
        <x:v>5015</x:v>
      </x:c>
      <x:c r="P3757" s="11" t="b">
        <x:f aca="0">FALSE()</x:f>
        <x:v>0</x:v>
      </x:c>
    </x:row>
    <x:row r="3758" ht="15" hidden="0" customHeight="1">
      <x:c r="A3758" s="1" t="s">
        <x:v>8919</x:v>
      </x:c>
      <x:c r="B3758" s="1" t="s">
        <x:v>1648</x:v>
      </x:c>
      <x:c r="C3758" s="14" t="n">
        <x:v>45878</x:v>
      </x:c>
      <x:c r="D3758" s="1" t="s">
        <x:v>5010</x:v>
      </x:c>
      <x:c r="E3758" s="1" t="s">
        <x:v>5011</x:v>
      </x:c>
      <x:c r="F3758" s="1" t="s">
        <x:v>5012</x:v>
      </x:c>
      <x:c r="G3758" s="1" t="s">
        <x:v>5013</x:v>
      </x:c>
      <x:c r="H3758" s="1" t="s">
        <x:v>5014</x:v>
      </x:c>
      <x:c r="I3758" s="1" t="s">
        <x:v>5014</x:v>
      </x:c>
      <x:c r="J3758" s="1" t="n">
        <x:v>0.6</x:v>
      </x:c>
      <x:c r="K3758" s="1" t="n">
        <x:v>1.7</x:v>
      </x:c>
      <x:c r="L3758" s="15" t="n">
        <x:v>43.2</x:v>
      </x:c>
      <x:c r="M3758" s="11" t="b">
        <x:f aca="0">TRUE()</x:f>
        <x:v>1</x:v>
      </x:c>
      <x:c r="N3758" s="11" t="b">
        <x:f aca="0">FALSE()</x:f>
        <x:v>0</x:v>
      </x:c>
      <x:c r="O3758" s="1" t="s">
        <x:v>5015</x:v>
      </x:c>
      <x:c r="P3758" s="11" t="b">
        <x:f aca="0">FALSE()</x:f>
        <x:v>0</x:v>
      </x:c>
    </x:row>
    <x:row r="3759" ht="15" hidden="0" customHeight="1">
      <x:c r="A3759" s="1" t="s">
        <x:v>8920</x:v>
      </x:c>
      <x:c r="B3759" s="1" t="s">
        <x:v>1648</x:v>
      </x:c>
      <x:c r="C3759" s="14" t="n">
        <x:v>45934</x:v>
      </x:c>
      <x:c r="D3759" s="1" t="s">
        <x:v>5018</x:v>
      </x:c>
      <x:c r="E3759" s="1" t="s">
        <x:v>5116</x:v>
      </x:c>
      <x:c r="F3759" s="1" t="s">
        <x:v>5029</x:v>
      </x:c>
      <x:c r="G3759" s="1" t="s">
        <x:v>5030</x:v>
      </x:c>
      <x:c r="H3759" s="1" t="s">
        <x:v>5058</x:v>
      </x:c>
      <x:c r="I3759" s="1" t="s">
        <x:v>5014</x:v>
      </x:c>
      <x:c r="J3759" s="1" t="n">
        <x:v>3</x:v>
      </x:c>
      <x:c r="K3759" s="1" t="n">
        <x:v>23.9</x:v>
      </x:c>
      <x:c r="L3759" s="15" t="n">
        <x:v>216</x:v>
      </x:c>
      <x:c r="M3759" s="11" t="b">
        <x:f aca="0">FALSE()</x:f>
        <x:v>0</x:v>
      </x:c>
      <x:c r="N3759" s="11" t="b">
        <x:f aca="0">FALSE()</x:f>
        <x:v>0</x:v>
      </x:c>
      <x:c r="O3759" s="1" t="s">
        <x:v>5073</x:v>
      </x:c>
      <x:c r="P3759" s="11" t="b">
        <x:f aca="0">TRUE()</x:f>
        <x:v>1</x:v>
      </x:c>
      <x:c r="Q3759" s="1" t="s">
        <x:v>8921</x:v>
      </x:c>
    </x:row>
    <x:row r="3760" ht="15" hidden="0" customHeight="1">
      <x:c r="A3760" s="1" t="s">
        <x:v>8922</x:v>
      </x:c>
      <x:c r="B3760" s="1" t="s">
        <x:v>1649</x:v>
      </x:c>
      <x:c r="C3760" s="14" t="n">
        <x:v>45887</x:v>
      </x:c>
      <x:c r="D3760" s="1" t="s">
        <x:v>5010</x:v>
      </x:c>
      <x:c r="E3760" s="1" t="s">
        <x:v>5011</x:v>
      </x:c>
      <x:c r="F3760" s="1" t="s">
        <x:v>5012</x:v>
      </x:c>
      <x:c r="G3760" s="1" t="s">
        <x:v>5013</x:v>
      </x:c>
      <x:c r="H3760" s="1" t="s">
        <x:v>5014</x:v>
      </x:c>
      <x:c r="I3760" s="1" t="s">
        <x:v>5014</x:v>
      </x:c>
      <x:c r="J3760" s="1" t="n">
        <x:v>1</x:v>
      </x:c>
      <x:c r="K3760" s="1" t="n">
        <x:v>1.4</x:v>
      </x:c>
      <x:c r="L3760" s="15" t="n">
        <x:v>72</x:v>
      </x:c>
      <x:c r="M3760" s="11" t="b">
        <x:f aca="0">TRUE()</x:f>
        <x:v>1</x:v>
      </x:c>
      <x:c r="N3760" s="11" t="b">
        <x:f aca="0">FALSE()</x:f>
        <x:v>0</x:v>
      </x:c>
      <x:c r="O3760" s="1" t="s">
        <x:v>5015</x:v>
      </x:c>
      <x:c r="P3760" s="11" t="b">
        <x:f aca="0">FALSE()</x:f>
        <x:v>0</x:v>
      </x:c>
    </x:row>
    <x:row r="3761" ht="15" hidden="0" customHeight="1">
      <x:c r="A3761" s="1" t="s">
        <x:v>8923</x:v>
      </x:c>
      <x:c r="B3761" s="1" t="s">
        <x:v>1649</x:v>
      </x:c>
      <x:c r="C3761" s="14" t="n">
        <x:v>45946</x:v>
      </x:c>
      <x:c r="D3761" s="1" t="s">
        <x:v>5018</x:v>
      </x:c>
      <x:c r="E3761" s="1" t="s">
        <x:v>5136</x:v>
      </x:c>
      <x:c r="F3761" s="1" t="s">
        <x:v>5137</x:v>
      </x:c>
      <x:c r="G3761" s="1" t="s">
        <x:v>5138</x:v>
      </x:c>
      <x:c r="H3761" s="1" t="s">
        <x:v>5036</x:v>
      </x:c>
      <x:c r="I3761" s="1" t="s">
        <x:v>5014</x:v>
      </x:c>
      <x:c r="J3761" s="1" t="n">
        <x:v>2.7</x:v>
      </x:c>
      <x:c r="K3761" s="1" t="n">
        <x:v>18.6</x:v>
      </x:c>
      <x:c r="L3761" s="15" t="n">
        <x:v>194.4</x:v>
      </x:c>
      <x:c r="M3761" s="11" t="b">
        <x:f aca="0">TRUE()</x:f>
        <x:v>1</x:v>
      </x:c>
      <x:c r="N3761" s="11" t="b">
        <x:f aca="0">TRUE()</x:f>
        <x:v>1</x:v>
      </x:c>
      <x:c r="O3761" s="1" t="s">
        <x:v>5139</x:v>
      </x:c>
      <x:c r="P3761" s="11" t="b">
        <x:f aca="0">FALSE()</x:f>
        <x:v>0</x:v>
      </x:c>
    </x:row>
    <x:row r="3762" ht="15" hidden="0" customHeight="1">
      <x:c r="A3762" s="1" t="s">
        <x:v>8924</x:v>
      </x:c>
      <x:c r="B3762" s="1" t="s">
        <x:v>4557</x:v>
      </x:c>
      <x:c r="C3762" s="14" t="n">
        <x:v>45359</x:v>
      </x:c>
      <x:c r="D3762" s="1" t="s">
        <x:v>5010</x:v>
      </x:c>
      <x:c r="E3762" s="1" t="s">
        <x:v>5011</x:v>
      </x:c>
      <x:c r="F3762" s="1" t="s">
        <x:v>5012</x:v>
      </x:c>
      <x:c r="G3762" s="1" t="s">
        <x:v>5013</x:v>
      </x:c>
      <x:c r="H3762" s="1" t="s">
        <x:v>5014</x:v>
      </x:c>
      <x:c r="I3762" s="1" t="s">
        <x:v>5014</x:v>
      </x:c>
      <x:c r="J3762" s="1" t="n">
        <x:v>1.2</x:v>
      </x:c>
      <x:c r="K3762" s="1" t="n">
        <x:v>2.7</x:v>
      </x:c>
      <x:c r="L3762" s="15" t="n">
        <x:v>86.4</x:v>
      </x:c>
      <x:c r="M3762" s="11" t="b">
        <x:f aca="0">TRUE()</x:f>
        <x:v>1</x:v>
      </x:c>
      <x:c r="N3762" s="11" t="b">
        <x:f aca="0">FALSE()</x:f>
        <x:v>0</x:v>
      </x:c>
      <x:c r="O3762" s="1" t="s">
        <x:v>5015</x:v>
      </x:c>
      <x:c r="P3762" s="11" t="b">
        <x:f aca="0">FALSE()</x:f>
        <x:v>0</x:v>
      </x:c>
    </x:row>
    <x:row r="3763" ht="15" hidden="0" customHeight="1">
      <x:c r="A3763" s="1" t="s">
        <x:v>8925</x:v>
      </x:c>
      <x:c r="B3763" s="1" t="s">
        <x:v>4557</x:v>
      </x:c>
      <x:c r="C3763" s="14" t="n">
        <x:v>45376</x:v>
      </x:c>
      <x:c r="D3763" s="1" t="s">
        <x:v>5010</x:v>
      </x:c>
      <x:c r="E3763" s="1" t="s">
        <x:v>5011</x:v>
      </x:c>
      <x:c r="F3763" s="1" t="s">
        <x:v>5012</x:v>
      </x:c>
      <x:c r="G3763" s="1" t="s">
        <x:v>5013</x:v>
      </x:c>
      <x:c r="H3763" s="1" t="s">
        <x:v>5014</x:v>
      </x:c>
      <x:c r="I3763" s="1" t="s">
        <x:v>5014</x:v>
      </x:c>
      <x:c r="J3763" s="1" t="n">
        <x:v>1.4</x:v>
      </x:c>
      <x:c r="K3763" s="1" t="n">
        <x:v>0.3</x:v>
      </x:c>
      <x:c r="L3763" s="15" t="n">
        <x:v>100.8</x:v>
      </x:c>
      <x:c r="M3763" s="11" t="b">
        <x:f aca="0">TRUE()</x:f>
        <x:v>1</x:v>
      </x:c>
      <x:c r="N3763" s="11" t="b">
        <x:f aca="0">FALSE()</x:f>
        <x:v>0</x:v>
      </x:c>
      <x:c r="O3763" s="1" t="s">
        <x:v>5015</x:v>
      </x:c>
      <x:c r="P3763" s="11" t="b">
        <x:f aca="0">FALSE()</x:f>
        <x:v>0</x:v>
      </x:c>
    </x:row>
    <x:row r="3764" ht="15" hidden="0" customHeight="1">
      <x:c r="A3764" s="1" t="s">
        <x:v>8926</x:v>
      </x:c>
      <x:c r="B3764" s="1" t="s">
        <x:v>1650</x:v>
      </x:c>
      <x:c r="C3764" s="14" t="n">
        <x:v>45557</x:v>
      </x:c>
      <x:c r="D3764" s="1" t="s">
        <x:v>5018</x:v>
      </x:c>
      <x:c r="E3764" s="1" t="s">
        <x:v>5019</x:v>
      </x:c>
      <x:c r="F3764" s="1" t="s">
        <x:v>5020</x:v>
      </x:c>
      <x:c r="G3764" s="1" t="s">
        <x:v>5021</x:v>
      </x:c>
      <x:c r="H3764" s="1" t="s">
        <x:v>5031</x:v>
      </x:c>
      <x:c r="I3764" s="1" t="s">
        <x:v>5032</x:v>
      </x:c>
      <x:c r="J3764" s="1" t="n">
        <x:v>3.6</x:v>
      </x:c>
      <x:c r="K3764" s="1" t="n">
        <x:v>15.6</x:v>
      </x:c>
      <x:c r="L3764" s="15" t="n">
        <x:v>375</x:v>
      </x:c>
      <x:c r="M3764" s="11" t="b">
        <x:f aca="0">TRUE()</x:f>
        <x:v>1</x:v>
      </x:c>
      <x:c r="N3764" s="11" t="b">
        <x:f aca="0">FALSE()</x:f>
        <x:v>0</x:v>
      </x:c>
      <x:c r="O3764" s="1" t="s">
        <x:v>5068</x:v>
      </x:c>
      <x:c r="P3764" s="11" t="b">
        <x:f aca="0">FALSE()</x:f>
        <x:v>0</x:v>
      </x:c>
    </x:row>
    <x:row r="3765" ht="15" hidden="0" customHeight="1">
      <x:c r="A3765" s="1" t="s">
        <x:v>8927</x:v>
      </x:c>
      <x:c r="B3765" s="1" t="s">
        <x:v>1650</x:v>
      </x:c>
      <x:c r="C3765" s="14" t="n">
        <x:v>45667</x:v>
      </x:c>
      <x:c r="D3765" s="1" t="s">
        <x:v>5010</x:v>
      </x:c>
      <x:c r="E3765" s="1" t="s">
        <x:v>5011</x:v>
      </x:c>
      <x:c r="F3765" s="1" t="s">
        <x:v>5012</x:v>
      </x:c>
      <x:c r="G3765" s="1" t="s">
        <x:v>5013</x:v>
      </x:c>
      <x:c r="H3765" s="1" t="s">
        <x:v>5014</x:v>
      </x:c>
      <x:c r="I3765" s="1" t="s">
        <x:v>5014</x:v>
      </x:c>
      <x:c r="J3765" s="1" t="n">
        <x:v>1.3</x:v>
      </x:c>
      <x:c r="K3765" s="1" t="n">
        <x:v>1.5</x:v>
      </x:c>
      <x:c r="L3765" s="15" t="n">
        <x:v>93.6</x:v>
      </x:c>
      <x:c r="M3765" s="11" t="b">
        <x:f aca="0">TRUE()</x:f>
        <x:v>1</x:v>
      </x:c>
      <x:c r="N3765" s="11" t="b">
        <x:f aca="0">FALSE()</x:f>
        <x:v>0</x:v>
      </x:c>
      <x:c r="O3765" s="1" t="s">
        <x:v>5015</x:v>
      </x:c>
      <x:c r="P3765" s="11" t="b">
        <x:f aca="0">FALSE()</x:f>
        <x:v>0</x:v>
      </x:c>
    </x:row>
    <x:row r="3766" ht="15" hidden="0" customHeight="1">
      <x:c r="A3766" s="1" t="s">
        <x:v>8928</x:v>
      </x:c>
      <x:c r="B3766" s="1" t="s">
        <x:v>1650</x:v>
      </x:c>
      <x:c r="C3766" s="14" t="n">
        <x:v>45941</x:v>
      </x:c>
      <x:c r="D3766" s="1" t="s">
        <x:v>5010</x:v>
      </x:c>
      <x:c r="E3766" s="1" t="s">
        <x:v>5011</x:v>
      </x:c>
      <x:c r="F3766" s="1" t="s">
        <x:v>5012</x:v>
      </x:c>
      <x:c r="G3766" s="1" t="s">
        <x:v>5013</x:v>
      </x:c>
      <x:c r="H3766" s="1" t="s">
        <x:v>5014</x:v>
      </x:c>
      <x:c r="I3766" s="1" t="s">
        <x:v>5014</x:v>
      </x:c>
      <x:c r="J3766" s="1" t="n">
        <x:v>1.4</x:v>
      </x:c>
      <x:c r="K3766" s="1" t="n">
        <x:v>2.2</x:v>
      </x:c>
      <x:c r="L3766" s="15" t="n">
        <x:v>100.8</x:v>
      </x:c>
      <x:c r="M3766" s="11" t="b">
        <x:f aca="0">TRUE()</x:f>
        <x:v>1</x:v>
      </x:c>
      <x:c r="N3766" s="11" t="b">
        <x:f aca="0">FALSE()</x:f>
        <x:v>0</x:v>
      </x:c>
      <x:c r="O3766" s="1" t="s">
        <x:v>5015</x:v>
      </x:c>
      <x:c r="P3766" s="11" t="b">
        <x:f aca="0">FALSE()</x:f>
        <x:v>0</x:v>
      </x:c>
    </x:row>
    <x:row r="3767" ht="15" hidden="0" customHeight="1">
      <x:c r="A3767" s="1" t="s">
        <x:v>8929</x:v>
      </x:c>
      <x:c r="B3767" s="1" t="s">
        <x:v>1650</x:v>
      </x:c>
      <x:c r="C3767" s="14" t="n">
        <x:v>46098</x:v>
      </x:c>
      <x:c r="D3767" s="1" t="s">
        <x:v>5018</x:v>
      </x:c>
      <x:c r="E3767" s="1" t="s">
        <x:v>5028</x:v>
      </x:c>
      <x:c r="F3767" s="1" t="s">
        <x:v>5029</x:v>
      </x:c>
      <x:c r="G3767" s="1" t="s">
        <x:v>5030</x:v>
      </x:c>
      <x:c r="H3767" s="1" t="s">
        <x:v>5022</x:v>
      </x:c>
      <x:c r="I3767" s="1" t="s">
        <x:v>5014</x:v>
      </x:c>
      <x:c r="J3767" s="1" t="n">
        <x:v>2.8</x:v>
      </x:c>
      <x:c r="K3767" s="1" t="n">
        <x:v>14.6</x:v>
      </x:c>
      <x:c r="L3767" s="15" t="n">
        <x:v>201.6</x:v>
      </x:c>
      <x:c r="M3767" s="11" t="b">
        <x:f aca="0">TRUE()</x:f>
        <x:v>1</x:v>
      </x:c>
      <x:c r="N3767" s="11" t="b">
        <x:f aca="0">FALSE()</x:f>
        <x:v>0</x:v>
      </x:c>
      <x:c r="O3767" s="1" t="s">
        <x:v>5024</x:v>
      </x:c>
      <x:c r="P3767" s="11" t="b">
        <x:f aca="0">FALSE()</x:f>
        <x:v>0</x:v>
      </x:c>
    </x:row>
    <x:row r="3768" ht="15" hidden="0" customHeight="1">
      <x:c r="A3768" s="1" t="s">
        <x:v>8930</x:v>
      </x:c>
      <x:c r="B3768" s="1" t="s">
        <x:v>4562</x:v>
      </x:c>
      <x:c r="C3768" s="14" t="n">
        <x:v>45369</x:v>
      </x:c>
      <x:c r="D3768" s="1" t="s">
        <x:v>5010</x:v>
      </x:c>
      <x:c r="E3768" s="1" t="s">
        <x:v>5011</x:v>
      </x:c>
      <x:c r="F3768" s="1" t="s">
        <x:v>5012</x:v>
      </x:c>
      <x:c r="G3768" s="1" t="s">
        <x:v>5013</x:v>
      </x:c>
      <x:c r="H3768" s="1" t="s">
        <x:v>5014</x:v>
      </x:c>
      <x:c r="I3768" s="1" t="s">
        <x:v>5014</x:v>
      </x:c>
      <x:c r="J3768" s="1" t="n">
        <x:v>1.3</x:v>
      </x:c>
      <x:c r="K3768" s="1" t="n">
        <x:v>1.7</x:v>
      </x:c>
      <x:c r="L3768" s="15" t="n">
        <x:v>93.6</x:v>
      </x:c>
      <x:c r="M3768" s="11" t="b">
        <x:f aca="0">TRUE()</x:f>
        <x:v>1</x:v>
      </x:c>
      <x:c r="N3768" s="11" t="b">
        <x:f aca="0">FALSE()</x:f>
        <x:v>0</x:v>
      </x:c>
      <x:c r="O3768" s="1" t="s">
        <x:v>5015</x:v>
      </x:c>
      <x:c r="P3768" s="11" t="b">
        <x:f aca="0">FALSE()</x:f>
        <x:v>0</x:v>
      </x:c>
    </x:row>
    <x:row r="3769" ht="15" hidden="0" customHeight="1">
      <x:c r="A3769" s="1" t="s">
        <x:v>8931</x:v>
      </x:c>
      <x:c r="B3769" s="1" t="s">
        <x:v>4562</x:v>
      </x:c>
      <x:c r="C3769" s="14" t="n">
        <x:v>45382</x:v>
      </x:c>
      <x:c r="D3769" s="1" t="s">
        <x:v>5018</x:v>
      </x:c>
      <x:c r="E3769" s="1" t="s">
        <x:v>5356</x:v>
      </x:c>
      <x:c r="F3769" s="1" t="s">
        <x:v>5076</x:v>
      </x:c>
      <x:c r="G3769" s="1" t="s">
        <x:v>5077</x:v>
      </x:c>
      <x:c r="H3769" s="1" t="s">
        <x:v>5031</x:v>
      </x:c>
      <x:c r="I3769" s="1" t="s">
        <x:v>5100</x:v>
      </x:c>
      <x:c r="J3769" s="1" t="n">
        <x:v>2.6</x:v>
      </x:c>
      <x:c r="K3769" s="1" t="n">
        <x:v>7.4</x:v>
      </x:c>
      <x:c r="L3769" s="15" t="n">
        <x:v>588.68</x:v>
      </x:c>
      <x:c r="M3769" s="11" t="b">
        <x:f aca="0">FALSE()</x:f>
        <x:v>0</x:v>
      </x:c>
      <x:c r="N3769" s="11" t="b">
        <x:f aca="0">FALSE()</x:f>
        <x:v>0</x:v>
      </x:c>
      <x:c r="O3769" s="1" t="s">
        <x:v>5078</x:v>
      </x:c>
      <x:c r="P3769" s="11" t="b">
        <x:f aca="0">FALSE()</x:f>
        <x:v>0</x:v>
      </x:c>
    </x:row>
    <x:row r="3770" ht="15" hidden="0" customHeight="1">
      <x:c r="A3770" s="1" t="s">
        <x:v>8932</x:v>
      </x:c>
      <x:c r="B3770" s="1" t="s">
        <x:v>4562</x:v>
      </x:c>
      <x:c r="C3770" s="14" t="n">
        <x:v>45508</x:v>
      </x:c>
      <x:c r="D3770" s="1" t="s">
        <x:v>5010</x:v>
      </x:c>
      <x:c r="E3770" s="1" t="s">
        <x:v>5011</x:v>
      </x:c>
      <x:c r="F3770" s="1" t="s">
        <x:v>5012</x:v>
      </x:c>
      <x:c r="G3770" s="1" t="s">
        <x:v>5013</x:v>
      </x:c>
      <x:c r="H3770" s="1" t="s">
        <x:v>5014</x:v>
      </x:c>
      <x:c r="I3770" s="1" t="s">
        <x:v>5014</x:v>
      </x:c>
      <x:c r="J3770" s="1" t="n">
        <x:v>1</x:v>
      </x:c>
      <x:c r="K3770" s="1" t="n">
        <x:v>1.9</x:v>
      </x:c>
      <x:c r="L3770" s="15" t="n">
        <x:v>72</x:v>
      </x:c>
      <x:c r="M3770" s="11" t="b">
        <x:f aca="0">TRUE()</x:f>
        <x:v>1</x:v>
      </x:c>
      <x:c r="N3770" s="11" t="b">
        <x:f aca="0">FALSE()</x:f>
        <x:v>0</x:v>
      </x:c>
      <x:c r="O3770" s="1" t="s">
        <x:v>5015</x:v>
      </x:c>
      <x:c r="P3770" s="11" t="b">
        <x:f aca="0">FALSE()</x:f>
        <x:v>0</x:v>
      </x:c>
    </x:row>
    <x:row r="3771" ht="15" hidden="0" customHeight="1">
      <x:c r="A3771" s="1" t="s">
        <x:v>8933</x:v>
      </x:c>
      <x:c r="B3771" s="1" t="s">
        <x:v>4562</x:v>
      </x:c>
      <x:c r="C3771" s="14" t="n">
        <x:v>45525</x:v>
      </x:c>
      <x:c r="D3771" s="1" t="s">
        <x:v>5018</x:v>
      </x:c>
      <x:c r="E3771" s="1" t="s">
        <x:v>5028</x:v>
      </x:c>
      <x:c r="F3771" s="1" t="s">
        <x:v>5029</x:v>
      </x:c>
      <x:c r="G3771" s="1" t="s">
        <x:v>5030</x:v>
      </x:c>
      <x:c r="H3771" s="1" t="s">
        <x:v>5031</x:v>
      </x:c>
      <x:c r="I3771" s="1" t="s">
        <x:v>5100</x:v>
      </x:c>
      <x:c r="J3771" s="1" t="n">
        <x:v>1.8</x:v>
      </x:c>
      <x:c r="K3771" s="1" t="n">
        <x:v>9.6</x:v>
      </x:c>
      <x:c r="L3771" s="15" t="n">
        <x:v>855.14</x:v>
      </x:c>
      <x:c r="M3771" s="11" t="b">
        <x:f aca="0">TRUE()</x:f>
        <x:v>1</x:v>
      </x:c>
      <x:c r="N3771" s="11" t="b">
        <x:f aca="0">FALSE()</x:f>
        <x:v>0</x:v>
      </x:c>
      <x:c r="O3771" s="1" t="s">
        <x:v>5037</x:v>
      </x:c>
      <x:c r="P3771" s="11" t="b">
        <x:f aca="0">FALSE()</x:f>
        <x:v>0</x:v>
      </x:c>
    </x:row>
    <x:row r="3772" ht="15" hidden="0" customHeight="1">
      <x:c r="A3772" s="1" t="s">
        <x:v>8934</x:v>
      </x:c>
      <x:c r="B3772" s="1" t="s">
        <x:v>4562</x:v>
      </x:c>
      <x:c r="C3772" s="14" t="n">
        <x:v>45795</x:v>
      </x:c>
      <x:c r="D3772" s="1" t="s">
        <x:v>5018</x:v>
      </x:c>
      <x:c r="E3772" s="1" t="s">
        <x:v>5116</x:v>
      </x:c>
      <x:c r="F3772" s="1" t="s">
        <x:v>5029</x:v>
      </x:c>
      <x:c r="G3772" s="1" t="s">
        <x:v>5030</x:v>
      </x:c>
      <x:c r="H3772" s="1" t="s">
        <x:v>5022</x:v>
      </x:c>
      <x:c r="I3772" s="1" t="s">
        <x:v>5032</x:v>
      </x:c>
      <x:c r="J3772" s="1" t="n">
        <x:v>1.1</x:v>
      </x:c>
      <x:c r="K3772" s="1" t="n">
        <x:v>6</x:v>
      </x:c>
      <x:c r="L3772" s="15" t="n">
        <x:v>443.88</x:v>
      </x:c>
      <x:c r="M3772" s="11" t="b">
        <x:f aca="0">TRUE()</x:f>
        <x:v>1</x:v>
      </x:c>
      <x:c r="N3772" s="11" t="b">
        <x:f aca="0">FALSE()</x:f>
        <x:v>0</x:v>
      </x:c>
      <x:c r="O3772" s="1" t="s">
        <x:v>5033</x:v>
      </x:c>
      <x:c r="P3772" s="11" t="b">
        <x:f aca="0">FALSE()</x:f>
        <x:v>0</x:v>
      </x:c>
    </x:row>
    <x:row r="3773" ht="15" hidden="0" customHeight="1">
      <x:c r="A3773" s="1" t="s">
        <x:v>8935</x:v>
      </x:c>
      <x:c r="B3773" s="1" t="s">
        <x:v>4562</x:v>
      </x:c>
      <x:c r="C3773" s="14" t="n">
        <x:v>46142</x:v>
      </x:c>
      <x:c r="D3773" s="1" t="s">
        <x:v>5018</x:v>
      </x:c>
      <x:c r="E3773" s="1" t="s">
        <x:v>5019</x:v>
      </x:c>
      <x:c r="F3773" s="1" t="s">
        <x:v>5020</x:v>
      </x:c>
      <x:c r="G3773" s="1" t="s">
        <x:v>5021</x:v>
      </x:c>
      <x:c r="H3773" s="1" t="s">
        <x:v>5022</x:v>
      </x:c>
      <x:c r="I3773" s="1" t="s">
        <x:v>5059</x:v>
      </x:c>
      <x:c r="J3773" s="1" t="n">
        <x:v>1.4</x:v>
      </x:c>
      <x:c r="K3773" s="1" t="n">
        <x:v>12.5</x:v>
      </x:c>
      <x:c r="L3773" s="15" t="n">
        <x:v>387.07</x:v>
      </x:c>
      <x:c r="M3773" s="11" t="b">
        <x:f aca="0">TRUE()</x:f>
        <x:v>1</x:v>
      </x:c>
      <x:c r="N3773" s="11" t="b">
        <x:f aca="0">FALSE()</x:f>
        <x:v>0</x:v>
      </x:c>
      <x:c r="O3773" s="1" t="s">
        <x:v>5068</x:v>
      </x:c>
      <x:c r="P3773" s="11" t="b">
        <x:f aca="0">FALSE()</x:f>
        <x:v>0</x:v>
      </x:c>
    </x:row>
    <x:row r="3774" ht="15" hidden="0" customHeight="1">
      <x:c r="A3774" s="1" t="s">
        <x:v>8936</x:v>
      </x:c>
      <x:c r="B3774" s="1" t="s">
        <x:v>1652</x:v>
      </x:c>
      <x:c r="C3774" s="14" t="n">
        <x:v>45378</x:v>
      </x:c>
      <x:c r="D3774" s="1" t="s">
        <x:v>5018</x:v>
      </x:c>
      <x:c r="E3774" s="1" t="s">
        <x:v>5390</x:v>
      </x:c>
      <x:c r="F3774" s="1" t="s">
        <x:v>5042</x:v>
      </x:c>
      <x:c r="G3774" s="1" t="s">
        <x:v>5043</x:v>
      </x:c>
      <x:c r="H3774" s="1" t="s">
        <x:v>5031</x:v>
      </x:c>
      <x:c r="I3774" s="1" t="s">
        <x:v>5039</x:v>
      </x:c>
      <x:c r="J3774" s="1" t="n">
        <x:v>1.1</x:v>
      </x:c>
      <x:c r="K3774" s="1" t="n">
        <x:v>6.3</x:v>
      </x:c>
      <x:c r="L3774" s="15" t="n">
        <x:v>854.47</x:v>
      </x:c>
      <x:c r="M3774" s="11" t="b">
        <x:f aca="0">TRUE()</x:f>
        <x:v>1</x:v>
      </x:c>
      <x:c r="N3774" s="11" t="b">
        <x:f aca="0">FALSE()</x:f>
        <x:v>0</x:v>
      </x:c>
      <x:c r="O3774" s="1" t="s">
        <x:v>5037</x:v>
      </x:c>
      <x:c r="P3774" s="11" t="b">
        <x:f aca="0">FALSE()</x:f>
        <x:v>0</x:v>
      </x:c>
    </x:row>
    <x:row r="3775" ht="15" hidden="0" customHeight="1">
      <x:c r="A3775" s="1" t="s">
        <x:v>8937</x:v>
      </x:c>
      <x:c r="B3775" s="1" t="s">
        <x:v>1652</x:v>
      </x:c>
      <x:c r="C3775" s="14" t="n">
        <x:v>45440</x:v>
      </x:c>
      <x:c r="D3775" s="1" t="s">
        <x:v>5018</x:v>
      </x:c>
      <x:c r="E3775" s="1" t="s">
        <x:v>5390</x:v>
      </x:c>
      <x:c r="F3775" s="1" t="s">
        <x:v>5042</x:v>
      </x:c>
      <x:c r="G3775" s="1" t="s">
        <x:v>5043</x:v>
      </x:c>
      <x:c r="H3775" s="1" t="s">
        <x:v>5031</x:v>
      </x:c>
      <x:c r="I3775" s="1" t="s">
        <x:v>5059</x:v>
      </x:c>
      <x:c r="J3775" s="1" t="n">
        <x:v>1.6</x:v>
      </x:c>
      <x:c r="K3775" s="1" t="n">
        <x:v>5.2</x:v>
      </x:c>
      <x:c r="L3775" s="15" t="n">
        <x:v>852.07</x:v>
      </x:c>
      <x:c r="M3775" s="11" t="b">
        <x:f aca="0">TRUE()</x:f>
        <x:v>1</x:v>
      </x:c>
      <x:c r="N3775" s="11" t="b">
        <x:f aca="0">FALSE()</x:f>
        <x:v>0</x:v>
      </x:c>
      <x:c r="O3775" s="1" t="s">
        <x:v>5073</x:v>
      </x:c>
      <x:c r="P3775" s="11" t="b">
        <x:f aca="0">FALSE()</x:f>
        <x:v>0</x:v>
      </x:c>
    </x:row>
    <x:row r="3776" ht="15" hidden="0" customHeight="1">
      <x:c r="A3776" s="1" t="s">
        <x:v>8938</x:v>
      </x:c>
      <x:c r="B3776" s="1" t="s">
        <x:v>1652</x:v>
      </x:c>
      <x:c r="C3776" s="14" t="n">
        <x:v>45920</x:v>
      </x:c>
      <x:c r="D3776" s="1" t="s">
        <x:v>5010</x:v>
      </x:c>
      <x:c r="E3776" s="1" t="s">
        <x:v>5011</x:v>
      </x:c>
      <x:c r="F3776" s="1" t="s">
        <x:v>5012</x:v>
      </x:c>
      <x:c r="G3776" s="1" t="s">
        <x:v>5013</x:v>
      </x:c>
      <x:c r="H3776" s="1" t="s">
        <x:v>5014</x:v>
      </x:c>
      <x:c r="I3776" s="1" t="s">
        <x:v>5014</x:v>
      </x:c>
      <x:c r="J3776" s="1" t="n">
        <x:v>0.3</x:v>
      </x:c>
      <x:c r="K3776" s="1" t="n">
        <x:v>1.5</x:v>
      </x:c>
      <x:c r="L3776" s="15" t="n">
        <x:v>21.6</x:v>
      </x:c>
      <x:c r="M3776" s="11" t="b">
        <x:f aca="0">FALSE()</x:f>
        <x:v>0</x:v>
      </x:c>
      <x:c r="N3776" s="11" t="b">
        <x:f aca="0">FALSE()</x:f>
        <x:v>0</x:v>
      </x:c>
      <x:c r="O3776" s="1" t="s">
        <x:v>5015</x:v>
      </x:c>
      <x:c r="P3776" s="11" t="b">
        <x:f aca="0">FALSE()</x:f>
        <x:v>0</x:v>
      </x:c>
    </x:row>
    <x:row r="3777" ht="15" hidden="0" customHeight="1">
      <x:c r="A3777" s="1" t="s">
        <x:v>8939</x:v>
      </x:c>
      <x:c r="B3777" s="1" t="s">
        <x:v>1652</x:v>
      </x:c>
      <x:c r="C3777" s="14" t="n">
        <x:v>46113</x:v>
      </x:c>
      <x:c r="D3777" s="1" t="s">
        <x:v>5010</x:v>
      </x:c>
      <x:c r="E3777" s="1" t="s">
        <x:v>5011</x:v>
      </x:c>
      <x:c r="F3777" s="1" t="s">
        <x:v>5012</x:v>
      </x:c>
      <x:c r="G3777" s="1" t="s">
        <x:v>5013</x:v>
      </x:c>
      <x:c r="H3777" s="1" t="s">
        <x:v>5014</x:v>
      </x:c>
      <x:c r="I3777" s="1" t="s">
        <x:v>5014</x:v>
      </x:c>
      <x:c r="J3777" s="1" t="n">
        <x:v>0.9</x:v>
      </x:c>
      <x:c r="K3777" s="1" t="n">
        <x:v>1.5</x:v>
      </x:c>
      <x:c r="L3777" s="15" t="n">
        <x:v>64.8</x:v>
      </x:c>
      <x:c r="M3777" s="11" t="b">
        <x:f aca="0">TRUE()</x:f>
        <x:v>1</x:v>
      </x:c>
      <x:c r="N3777" s="11" t="b">
        <x:f aca="0">FALSE()</x:f>
        <x:v>0</x:v>
      </x:c>
      <x:c r="O3777" s="1" t="s">
        <x:v>5015</x:v>
      </x:c>
      <x:c r="P3777" s="11" t="b">
        <x:f aca="0">FALSE()</x:f>
        <x:v>0</x:v>
      </x:c>
    </x:row>
    <x:row r="3778" ht="15" hidden="0" customHeight="1">
      <x:c r="A3778" s="1" t="s">
        <x:v>8940</x:v>
      </x:c>
      <x:c r="B3778" s="1" t="s">
        <x:v>1652</x:v>
      </x:c>
      <x:c r="C3778" s="14" t="n">
        <x:v>46213</x:v>
      </x:c>
      <x:c r="D3778" s="1" t="s">
        <x:v>5010</x:v>
      </x:c>
      <x:c r="E3778" s="1" t="s">
        <x:v>5011</x:v>
      </x:c>
      <x:c r="F3778" s="1" t="s">
        <x:v>5012</x:v>
      </x:c>
      <x:c r="G3778" s="1" t="s">
        <x:v>5013</x:v>
      </x:c>
      <x:c r="H3778" s="1" t="s">
        <x:v>5014</x:v>
      </x:c>
      <x:c r="I3778" s="1" t="s">
        <x:v>5014</x:v>
      </x:c>
      <x:c r="J3778" s="1" t="n">
        <x:v>1.4</x:v>
      </x:c>
      <x:c r="K3778" s="1" t="n">
        <x:v>2.4</x:v>
      </x:c>
      <x:c r="L3778" s="15" t="n">
        <x:v>100.8</x:v>
      </x:c>
      <x:c r="M3778" s="11" t="b">
        <x:f aca="0">TRUE()</x:f>
        <x:v>1</x:v>
      </x:c>
      <x:c r="N3778" s="11" t="b">
        <x:f aca="0">FALSE()</x:f>
        <x:v>0</x:v>
      </x:c>
      <x:c r="O3778" s="1" t="s">
        <x:v>5015</x:v>
      </x:c>
      <x:c r="P3778" s="11" t="b">
        <x:f aca="0">FALSE()</x:f>
        <x:v>0</x:v>
      </x:c>
    </x:row>
    <x:row r="3779" ht="15" hidden="0" customHeight="1">
      <x:c r="A3779" s="1" t="s">
        <x:v>8941</x:v>
      </x:c>
      <x:c r="B3779" s="1" t="s">
        <x:v>1654</x:v>
      </x:c>
      <x:c r="C3779" s="14" t="n">
        <x:v>45871</x:v>
      </x:c>
      <x:c r="D3779" s="1" t="s">
        <x:v>5010</x:v>
      </x:c>
      <x:c r="E3779" s="1" t="s">
        <x:v>5011</x:v>
      </x:c>
      <x:c r="F3779" s="1" t="s">
        <x:v>5012</x:v>
      </x:c>
      <x:c r="G3779" s="1" t="s">
        <x:v>5013</x:v>
      </x:c>
      <x:c r="H3779" s="1" t="s">
        <x:v>5014</x:v>
      </x:c>
      <x:c r="I3779" s="1" t="s">
        <x:v>5014</x:v>
      </x:c>
      <x:c r="J3779" s="1" t="n">
        <x:v>0.9</x:v>
      </x:c>
      <x:c r="K3779" s="1" t="n">
        <x:v>1.8</x:v>
      </x:c>
      <x:c r="L3779" s="15" t="n">
        <x:v>64.8</x:v>
      </x:c>
      <x:c r="M3779" s="11" t="b">
        <x:f aca="0">TRUE()</x:f>
        <x:v>1</x:v>
      </x:c>
      <x:c r="N3779" s="11" t="b">
        <x:f aca="0">FALSE()</x:f>
        <x:v>0</x:v>
      </x:c>
      <x:c r="O3779" s="1" t="s">
        <x:v>5015</x:v>
      </x:c>
      <x:c r="P3779" s="11" t="b">
        <x:f aca="0">FALSE()</x:f>
        <x:v>0</x:v>
      </x:c>
    </x:row>
    <x:row r="3780" ht="15" hidden="0" customHeight="1">
      <x:c r="A3780" s="1" t="s">
        <x:v>8942</x:v>
      </x:c>
      <x:c r="B3780" s="1" t="s">
        <x:v>1654</x:v>
      </x:c>
      <x:c r="C3780" s="14" t="n">
        <x:v>46045</x:v>
      </x:c>
      <x:c r="D3780" s="1" t="s">
        <x:v>5018</x:v>
      </x:c>
      <x:c r="E3780" s="1" t="s">
        <x:v>5097</x:v>
      </x:c>
      <x:c r="F3780" s="1" t="s">
        <x:v>5042</x:v>
      </x:c>
      <x:c r="G3780" s="1" t="s">
        <x:v>5043</x:v>
      </x:c>
      <x:c r="H3780" s="1" t="s">
        <x:v>5022</x:v>
      </x:c>
      <x:c r="I3780" s="1" t="s">
        <x:v>5100</x:v>
      </x:c>
      <x:c r="J3780" s="1" t="n">
        <x:v>2.4</x:v>
      </x:c>
      <x:c r="K3780" s="1" t="n">
        <x:v>12.5</x:v>
      </x:c>
      <x:c r="L3780" s="15" t="n">
        <x:v>460.32</x:v>
      </x:c>
      <x:c r="M3780" s="11" t="b">
        <x:f aca="0">TRUE()</x:f>
        <x:v>1</x:v>
      </x:c>
      <x:c r="N3780" s="11" t="b">
        <x:f aca="0">FALSE()</x:f>
        <x:v>0</x:v>
      </x:c>
      <x:c r="O3780" s="1" t="s">
        <x:v>5037</x:v>
      </x:c>
      <x:c r="P3780" s="11" t="b">
        <x:f aca="0">FALSE()</x:f>
        <x:v>0</x:v>
      </x:c>
    </x:row>
    <x:row r="3781" ht="15" hidden="0" customHeight="1">
      <x:c r="A3781" s="1" t="s">
        <x:v>8943</x:v>
      </x:c>
      <x:c r="B3781" s="1" t="s">
        <x:v>4569</x:v>
      </x:c>
      <x:c r="C3781" s="14" t="n">
        <x:v>45827</x:v>
      </x:c>
      <x:c r="D3781" s="1" t="s">
        <x:v>5010</x:v>
      </x:c>
      <x:c r="E3781" s="1" t="s">
        <x:v>5011</x:v>
      </x:c>
      <x:c r="F3781" s="1" t="s">
        <x:v>5012</x:v>
      </x:c>
      <x:c r="G3781" s="1" t="s">
        <x:v>5013</x:v>
      </x:c>
      <x:c r="H3781" s="1" t="s">
        <x:v>5014</x:v>
      </x:c>
      <x:c r="I3781" s="1" t="s">
        <x:v>5014</x:v>
      </x:c>
      <x:c r="J3781" s="1" t="n">
        <x:v>1.6</x:v>
      </x:c>
      <x:c r="K3781" s="1" t="n">
        <x:v>1.8</x:v>
      </x:c>
      <x:c r="L3781" s="15" t="n">
        <x:v>115.2</x:v>
      </x:c>
      <x:c r="M3781" s="11" t="b">
        <x:f aca="0">TRUE()</x:f>
        <x:v>1</x:v>
      </x:c>
      <x:c r="N3781" s="11" t="b">
        <x:f aca="0">FALSE()</x:f>
        <x:v>0</x:v>
      </x:c>
      <x:c r="O3781" s="1" t="s">
        <x:v>5015</x:v>
      </x:c>
      <x:c r="P3781" s="11" t="b">
        <x:f aca="0">FALSE()</x:f>
        <x:v>0</x:v>
      </x:c>
    </x:row>
    <x:row r="3782" ht="15" hidden="0" customHeight="1">
      <x:c r="A3782" s="1" t="s">
        <x:v>8944</x:v>
      </x:c>
      <x:c r="B3782" s="1" t="s">
        <x:v>4569</x:v>
      </x:c>
      <x:c r="C3782" s="14" t="n">
        <x:v>45900</x:v>
      </x:c>
      <x:c r="D3782" s="1" t="s">
        <x:v>5010</x:v>
      </x:c>
      <x:c r="E3782" s="1" t="s">
        <x:v>5011</x:v>
      </x:c>
      <x:c r="F3782" s="1" t="s">
        <x:v>5012</x:v>
      </x:c>
      <x:c r="G3782" s="1" t="s">
        <x:v>5013</x:v>
      </x:c>
      <x:c r="H3782" s="1" t="s">
        <x:v>5014</x:v>
      </x:c>
      <x:c r="I3782" s="1" t="s">
        <x:v>5014</x:v>
      </x:c>
      <x:c r="J3782" s="1" t="n">
        <x:v>0.6</x:v>
      </x:c>
      <x:c r="K3782" s="1" t="n">
        <x:v>2.2</x:v>
      </x:c>
      <x:c r="L3782" s="15" t="n">
        <x:v>43.2</x:v>
      </x:c>
      <x:c r="M3782" s="11" t="b">
        <x:f aca="0">FALSE()</x:f>
        <x:v>0</x:v>
      </x:c>
      <x:c r="N3782" s="11" t="b">
        <x:f aca="0">FALSE()</x:f>
        <x:v>0</x:v>
      </x:c>
      <x:c r="O3782" s="1" t="s">
        <x:v>5015</x:v>
      </x:c>
      <x:c r="P3782" s="11" t="b">
        <x:f aca="0">FALSE()</x:f>
        <x:v>0</x:v>
      </x:c>
    </x:row>
    <x:row r="3783" ht="15" hidden="0" customHeight="1">
      <x:c r="A3783" s="1" t="s">
        <x:v>8945</x:v>
      </x:c>
      <x:c r="B3783" s="1" t="s">
        <x:v>4569</x:v>
      </x:c>
      <x:c r="C3783" s="14" t="n">
        <x:v>45914</x:v>
      </x:c>
      <x:c r="D3783" s="1" t="s">
        <x:v>5010</x:v>
      </x:c>
      <x:c r="E3783" s="1" t="s">
        <x:v>5011</x:v>
      </x:c>
      <x:c r="F3783" s="1" t="s">
        <x:v>5012</x:v>
      </x:c>
      <x:c r="G3783" s="1" t="s">
        <x:v>5013</x:v>
      </x:c>
      <x:c r="H3783" s="1" t="s">
        <x:v>5014</x:v>
      </x:c>
      <x:c r="I3783" s="1" t="s">
        <x:v>5014</x:v>
      </x:c>
      <x:c r="J3783" s="1" t="n">
        <x:v>0.3</x:v>
      </x:c>
      <x:c r="K3783" s="1" t="n">
        <x:v>0.4</x:v>
      </x:c>
      <x:c r="L3783" s="15" t="n">
        <x:v>21.6</x:v>
      </x:c>
      <x:c r="M3783" s="11" t="b">
        <x:f aca="0">TRUE()</x:f>
        <x:v>1</x:v>
      </x:c>
      <x:c r="N3783" s="11" t="b">
        <x:f aca="0">FALSE()</x:f>
        <x:v>0</x:v>
      </x:c>
      <x:c r="O3783" s="1" t="s">
        <x:v>5015</x:v>
      </x:c>
      <x:c r="P3783" s="11" t="b">
        <x:f aca="0">FALSE()</x:f>
        <x:v>0</x:v>
      </x:c>
    </x:row>
    <x:row r="3784" ht="15" hidden="0" customHeight="1">
      <x:c r="A3784" s="1" t="s">
        <x:v>8946</x:v>
      </x:c>
      <x:c r="B3784" s="1" t="s">
        <x:v>1655</x:v>
      </x:c>
      <x:c r="C3784" s="14" t="n">
        <x:v>46046</x:v>
      </x:c>
      <x:c r="D3784" s="1" t="s">
        <x:v>5010</x:v>
      </x:c>
      <x:c r="E3784" s="1" t="s">
        <x:v>5011</x:v>
      </x:c>
      <x:c r="F3784" s="1" t="s">
        <x:v>5012</x:v>
      </x:c>
      <x:c r="G3784" s="1" t="s">
        <x:v>5013</x:v>
      </x:c>
      <x:c r="H3784" s="1" t="s">
        <x:v>5014</x:v>
      </x:c>
      <x:c r="I3784" s="1" t="s">
        <x:v>5014</x:v>
      </x:c>
      <x:c r="J3784" s="1" t="n">
        <x:v>0.9</x:v>
      </x:c>
      <x:c r="K3784" s="1" t="n">
        <x:v>1</x:v>
      </x:c>
      <x:c r="L3784" s="15" t="n">
        <x:v>64.8</x:v>
      </x:c>
      <x:c r="M3784" s="11" t="b">
        <x:f aca="0">TRUE()</x:f>
        <x:v>1</x:v>
      </x:c>
      <x:c r="N3784" s="11" t="b">
        <x:f aca="0">FALSE()</x:f>
        <x:v>0</x:v>
      </x:c>
      <x:c r="O3784" s="1" t="s">
        <x:v>5015</x:v>
      </x:c>
      <x:c r="P3784" s="11" t="b">
        <x:f aca="0">FALSE()</x:f>
        <x:v>0</x:v>
      </x:c>
    </x:row>
    <x:row r="3785" ht="15" hidden="0" customHeight="1">
      <x:c r="A3785" s="1" t="s">
        <x:v>8947</x:v>
      </x:c>
      <x:c r="B3785" s="1" t="s">
        <x:v>1655</x:v>
      </x:c>
      <x:c r="C3785" s="14" t="n">
        <x:v>46158</x:v>
      </x:c>
      <x:c r="D3785" s="1" t="s">
        <x:v>5010</x:v>
      </x:c>
      <x:c r="E3785" s="1" t="s">
        <x:v>5011</x:v>
      </x:c>
      <x:c r="F3785" s="1" t="s">
        <x:v>5012</x:v>
      </x:c>
      <x:c r="G3785" s="1" t="s">
        <x:v>5013</x:v>
      </x:c>
      <x:c r="H3785" s="1" t="s">
        <x:v>5014</x:v>
      </x:c>
      <x:c r="I3785" s="1" t="s">
        <x:v>5014</x:v>
      </x:c>
      <x:c r="J3785" s="1" t="n">
        <x:v>1.3</x:v>
      </x:c>
      <x:c r="K3785" s="1" t="n">
        <x:v>1.5</x:v>
      </x:c>
      <x:c r="L3785" s="15" t="n">
        <x:v>93.6</x:v>
      </x:c>
      <x:c r="M3785" s="11" t="b">
        <x:f aca="0">TRUE()</x:f>
        <x:v>1</x:v>
      </x:c>
      <x:c r="N3785" s="11" t="b">
        <x:f aca="0">FALSE()</x:f>
        <x:v>0</x:v>
      </x:c>
      <x:c r="O3785" s="1" t="s">
        <x:v>5015</x:v>
      </x:c>
      <x:c r="P3785" s="11" t="b">
        <x:f aca="0">FALSE()</x:f>
        <x:v>0</x:v>
      </x:c>
    </x:row>
    <x:row r="3786" ht="15" hidden="0" customHeight="1">
      <x:c r="A3786" s="1" t="s">
        <x:v>8948</x:v>
      </x:c>
      <x:c r="B3786" s="1" t="s">
        <x:v>1655</x:v>
      </x:c>
      <x:c r="C3786" s="14" t="n">
        <x:v>46197</x:v>
      </x:c>
      <x:c r="D3786" s="1" t="s">
        <x:v>5010</x:v>
      </x:c>
      <x:c r="E3786" s="1" t="s">
        <x:v>5011</x:v>
      </x:c>
      <x:c r="F3786" s="1" t="s">
        <x:v>5012</x:v>
      </x:c>
      <x:c r="G3786" s="1" t="s">
        <x:v>5013</x:v>
      </x:c>
      <x:c r="H3786" s="1" t="s">
        <x:v>5014</x:v>
      </x:c>
      <x:c r="I3786" s="1" t="s">
        <x:v>5014</x:v>
      </x:c>
      <x:c r="J3786" s="1" t="n">
        <x:v>1.6</x:v>
      </x:c>
      <x:c r="K3786" s="1" t="n">
        <x:v>0.8</x:v>
      </x:c>
      <x:c r="L3786" s="15" t="n">
        <x:v>115.2</x:v>
      </x:c>
      <x:c r="M3786" s="11" t="b">
        <x:f aca="0">FALSE()</x:f>
        <x:v>0</x:v>
      </x:c>
      <x:c r="N3786" s="11" t="b">
        <x:f aca="0">FALSE()</x:f>
        <x:v>0</x:v>
      </x:c>
      <x:c r="O3786" s="1" t="s">
        <x:v>5015</x:v>
      </x:c>
      <x:c r="P3786" s="11" t="b">
        <x:f aca="0">FALSE()</x:f>
        <x:v>0</x:v>
      </x:c>
    </x:row>
    <x:row r="3787" ht="15" hidden="0" customHeight="1">
      <x:c r="A3787" s="1" t="s">
        <x:v>8949</x:v>
      </x:c>
      <x:c r="B3787" s="1" t="s">
        <x:v>1656</x:v>
      </x:c>
      <x:c r="C3787" s="14" t="n">
        <x:v>45472</x:v>
      </x:c>
      <x:c r="D3787" s="1" t="s">
        <x:v>5018</x:v>
      </x:c>
      <x:c r="E3787" s="1" t="s">
        <x:v>5110</x:v>
      </x:c>
      <x:c r="F3787" s="1" t="s">
        <x:v>5111</x:v>
      </x:c>
      <x:c r="G3787" s="1" t="s">
        <x:v>5112</x:v>
      </x:c>
      <x:c r="H3787" s="1" t="s">
        <x:v>5031</x:v>
      </x:c>
      <x:c r="I3787" s="1" t="s">
        <x:v>5100</x:v>
      </x:c>
      <x:c r="J3787" s="1" t="n">
        <x:v>2.9</x:v>
      </x:c>
      <x:c r="K3787" s="1" t="n">
        <x:v>3.8</x:v>
      </x:c>
      <x:c r="L3787" s="15" t="n">
        <x:v>1055.97</x:v>
      </x:c>
      <x:c r="M3787" s="11" t="b">
        <x:f aca="0">TRUE()</x:f>
        <x:v>1</x:v>
      </x:c>
      <x:c r="N3787" s="11" t="b">
        <x:f aca="0">FALSE()</x:f>
        <x:v>0</x:v>
      </x:c>
      <x:c r="O3787" s="1" t="s">
        <x:v>5073</x:v>
      </x:c>
      <x:c r="P3787" s="11" t="b">
        <x:f aca="0">FALSE()</x:f>
        <x:v>0</x:v>
      </x:c>
    </x:row>
    <x:row r="3788" ht="15" hidden="0" customHeight="1">
      <x:c r="A3788" s="1" t="s">
        <x:v>8950</x:v>
      </x:c>
      <x:c r="B3788" s="1" t="s">
        <x:v>1656</x:v>
      </x:c>
      <x:c r="C3788" s="14" t="n">
        <x:v>45987</x:v>
      </x:c>
      <x:c r="D3788" s="1" t="s">
        <x:v>5010</x:v>
      </x:c>
      <x:c r="E3788" s="1" t="s">
        <x:v>5011</x:v>
      </x:c>
      <x:c r="F3788" s="1" t="s">
        <x:v>5012</x:v>
      </x:c>
      <x:c r="G3788" s="1" t="s">
        <x:v>5013</x:v>
      </x:c>
      <x:c r="H3788" s="1" t="s">
        <x:v>5014</x:v>
      </x:c>
      <x:c r="I3788" s="1" t="s">
        <x:v>5014</x:v>
      </x:c>
      <x:c r="J3788" s="1" t="n">
        <x:v>0.9</x:v>
      </x:c>
      <x:c r="K3788" s="1" t="n">
        <x:v>1.3</x:v>
      </x:c>
      <x:c r="L3788" s="15" t="n">
        <x:v>64.8</x:v>
      </x:c>
      <x:c r="M3788" s="11" t="b">
        <x:f aca="0">FALSE()</x:f>
        <x:v>0</x:v>
      </x:c>
      <x:c r="N3788" s="11" t="b">
        <x:f aca="0">FALSE()</x:f>
        <x:v>0</x:v>
      </x:c>
      <x:c r="O3788" s="1" t="s">
        <x:v>5015</x:v>
      </x:c>
      <x:c r="P3788" s="11" t="b">
        <x:f aca="0">FALSE()</x:f>
        <x:v>0</x:v>
      </x:c>
    </x:row>
    <x:row r="3789" ht="15" hidden="0" customHeight="1">
      <x:c r="A3789" s="1" t="s">
        <x:v>8951</x:v>
      </x:c>
      <x:c r="B3789" s="1" t="s">
        <x:v>1656</x:v>
      </x:c>
      <x:c r="C3789" s="14" t="n">
        <x:v>46061</x:v>
      </x:c>
      <x:c r="D3789" s="1" t="s">
        <x:v>5010</x:v>
      </x:c>
      <x:c r="E3789" s="1" t="s">
        <x:v>5011</x:v>
      </x:c>
      <x:c r="F3789" s="1" t="s">
        <x:v>5012</x:v>
      </x:c>
      <x:c r="G3789" s="1" t="s">
        <x:v>5013</x:v>
      </x:c>
      <x:c r="H3789" s="1" t="s">
        <x:v>5014</x:v>
      </x:c>
      <x:c r="I3789" s="1" t="s">
        <x:v>5014</x:v>
      </x:c>
      <x:c r="J3789" s="1" t="n">
        <x:v>1.6</x:v>
      </x:c>
      <x:c r="K3789" s="1" t="n">
        <x:v>2.1</x:v>
      </x:c>
      <x:c r="L3789" s="15" t="n">
        <x:v>115.2</x:v>
      </x:c>
      <x:c r="M3789" s="11" t="b">
        <x:f aca="0">TRUE()</x:f>
        <x:v>1</x:v>
      </x:c>
      <x:c r="N3789" s="11" t="b">
        <x:f aca="0">FALSE()</x:f>
        <x:v>0</x:v>
      </x:c>
      <x:c r="O3789" s="1" t="s">
        <x:v>5015</x:v>
      </x:c>
      <x:c r="P3789" s="11" t="b">
        <x:f aca="0">FALSE()</x:f>
        <x:v>0</x:v>
      </x:c>
    </x:row>
    <x:row r="3790" ht="15" hidden="0" customHeight="1">
      <x:c r="A3790" s="1" t="s">
        <x:v>8952</x:v>
      </x:c>
      <x:c r="B3790" s="1" t="s">
        <x:v>1659</x:v>
      </x:c>
      <x:c r="C3790" s="14" t="n">
        <x:v>46112</x:v>
      </x:c>
      <x:c r="D3790" s="1" t="s">
        <x:v>5010</x:v>
      </x:c>
      <x:c r="E3790" s="1" t="s">
        <x:v>5011</x:v>
      </x:c>
      <x:c r="F3790" s="1" t="s">
        <x:v>5012</x:v>
      </x:c>
      <x:c r="G3790" s="1" t="s">
        <x:v>5013</x:v>
      </x:c>
      <x:c r="H3790" s="1" t="s">
        <x:v>5014</x:v>
      </x:c>
      <x:c r="I3790" s="1" t="s">
        <x:v>5014</x:v>
      </x:c>
      <x:c r="J3790" s="1" t="n">
        <x:v>1.3</x:v>
      </x:c>
      <x:c r="K3790" s="1" t="n">
        <x:v>0.2</x:v>
      </x:c>
      <x:c r="L3790" s="15" t="n">
        <x:v>93.6</x:v>
      </x:c>
      <x:c r="M3790" s="11" t="b">
        <x:f aca="0">TRUE()</x:f>
        <x:v>1</x:v>
      </x:c>
      <x:c r="N3790" s="11" t="b">
        <x:f aca="0">FALSE()</x:f>
        <x:v>0</x:v>
      </x:c>
      <x:c r="O3790" s="1" t="s">
        <x:v>5015</x:v>
      </x:c>
      <x:c r="P3790" s="11" t="b">
        <x:f aca="0">FALSE()</x:f>
        <x:v>0</x:v>
      </x:c>
    </x:row>
    <x:row r="3791" ht="15" hidden="0" customHeight="1">
      <x:c r="A3791" s="1" t="s">
        <x:v>8953</x:v>
      </x:c>
      <x:c r="B3791" s="1" t="s">
        <x:v>4578</x:v>
      </x:c>
      <x:c r="C3791" s="14" t="n">
        <x:v>45432</x:v>
      </x:c>
      <x:c r="D3791" s="1" t="s">
        <x:v>5010</x:v>
      </x:c>
      <x:c r="E3791" s="1" t="s">
        <x:v>5011</x:v>
      </x:c>
      <x:c r="F3791" s="1" t="s">
        <x:v>5012</x:v>
      </x:c>
      <x:c r="G3791" s="1" t="s">
        <x:v>5013</x:v>
      </x:c>
      <x:c r="H3791" s="1" t="s">
        <x:v>5014</x:v>
      </x:c>
      <x:c r="I3791" s="1" t="s">
        <x:v>5014</x:v>
      </x:c>
      <x:c r="J3791" s="1" t="n">
        <x:v>1.4</x:v>
      </x:c>
      <x:c r="K3791" s="1" t="n">
        <x:v>1.9</x:v>
      </x:c>
      <x:c r="L3791" s="15" t="n">
        <x:v>100.8</x:v>
      </x:c>
      <x:c r="M3791" s="11" t="b">
        <x:f aca="0">TRUE()</x:f>
        <x:v>1</x:v>
      </x:c>
      <x:c r="N3791" s="11" t="b">
        <x:f aca="0">FALSE()</x:f>
        <x:v>0</x:v>
      </x:c>
      <x:c r="O3791" s="1" t="s">
        <x:v>5015</x:v>
      </x:c>
      <x:c r="P3791" s="11" t="b">
        <x:f aca="0">FALSE()</x:f>
        <x:v>0</x:v>
      </x:c>
    </x:row>
    <x:row r="3792" ht="15" hidden="0" customHeight="1">
      <x:c r="A3792" s="1" t="s">
        <x:v>8954</x:v>
      </x:c>
      <x:c r="B3792" s="1" t="s">
        <x:v>4578</x:v>
      </x:c>
      <x:c r="C3792" s="14" t="n">
        <x:v>45550</x:v>
      </x:c>
      <x:c r="D3792" s="1" t="s">
        <x:v>5018</x:v>
      </x:c>
      <x:c r="E3792" s="1" t="s">
        <x:v>5390</x:v>
      </x:c>
      <x:c r="F3792" s="1" t="s">
        <x:v>5042</x:v>
      </x:c>
      <x:c r="G3792" s="1" t="s">
        <x:v>5043</x:v>
      </x:c>
      <x:c r="H3792" s="1" t="s">
        <x:v>5031</x:v>
      </x:c>
      <x:c r="I3792" s="1" t="s">
        <x:v>5039</x:v>
      </x:c>
      <x:c r="J3792" s="1" t="n">
        <x:v>0.3</x:v>
      </x:c>
      <x:c r="K3792" s="1" t="n">
        <x:v>7.1</x:v>
      </x:c>
      <x:c r="L3792" s="15" t="n">
        <x:v>386.05</x:v>
      </x:c>
      <x:c r="M3792" s="11" t="b">
        <x:f aca="0">TRUE()</x:f>
        <x:v>1</x:v>
      </x:c>
      <x:c r="N3792" s="11" t="b">
        <x:f aca="0">FALSE()</x:f>
        <x:v>0</x:v>
      </x:c>
      <x:c r="O3792" s="1" t="s">
        <x:v>5024</x:v>
      </x:c>
      <x:c r="P3792" s="11" t="b">
        <x:f aca="0">FALSE()</x:f>
        <x:v>0</x:v>
      </x:c>
    </x:row>
    <x:row r="3793" ht="15" hidden="0" customHeight="1">
      <x:c r="A3793" s="1" t="s">
        <x:v>8955</x:v>
      </x:c>
      <x:c r="B3793" s="1" t="s">
        <x:v>4578</x:v>
      </x:c>
      <x:c r="C3793" s="14" t="n">
        <x:v>45833</x:v>
      </x:c>
      <x:c r="D3793" s="1" t="s">
        <x:v>5010</x:v>
      </x:c>
      <x:c r="E3793" s="1" t="s">
        <x:v>5011</x:v>
      </x:c>
      <x:c r="F3793" s="1" t="s">
        <x:v>5012</x:v>
      </x:c>
      <x:c r="G3793" s="1" t="s">
        <x:v>5013</x:v>
      </x:c>
      <x:c r="H3793" s="1" t="s">
        <x:v>5014</x:v>
      </x:c>
      <x:c r="I3793" s="1" t="s">
        <x:v>5014</x:v>
      </x:c>
      <x:c r="J3793" s="1" t="n">
        <x:v>1</x:v>
      </x:c>
      <x:c r="K3793" s="1" t="n">
        <x:v>0.3</x:v>
      </x:c>
      <x:c r="L3793" s="15" t="n">
        <x:v>72</x:v>
      </x:c>
      <x:c r="M3793" s="11" t="b">
        <x:f aca="0">TRUE()</x:f>
        <x:v>1</x:v>
      </x:c>
      <x:c r="N3793" s="11" t="b">
        <x:f aca="0">FALSE()</x:f>
        <x:v>0</x:v>
      </x:c>
      <x:c r="O3793" s="1" t="s">
        <x:v>5015</x:v>
      </x:c>
      <x:c r="P3793" s="11" t="b">
        <x:f aca="0">FALSE()</x:f>
        <x:v>0</x:v>
      </x:c>
    </x:row>
    <x:row r="3794" ht="15" hidden="0" customHeight="1">
      <x:c r="A3794" s="1" t="s">
        <x:v>8956</x:v>
      </x:c>
      <x:c r="B3794" s="1" t="s">
        <x:v>1660</x:v>
      </x:c>
      <x:c r="C3794" s="14" t="n">
        <x:v>45688</x:v>
      </x:c>
      <x:c r="D3794" s="1" t="s">
        <x:v>5018</x:v>
      </x:c>
      <x:c r="E3794" s="1" t="s">
        <x:v>5035</x:v>
      </x:c>
      <x:c r="F3794" s="1" t="s">
        <x:v>5029</x:v>
      </x:c>
      <x:c r="G3794" s="1" t="s">
        <x:v>5030</x:v>
      </x:c>
      <x:c r="H3794" s="1" t="s">
        <x:v>5031</x:v>
      </x:c>
      <x:c r="I3794" s="1" t="s">
        <x:v>5039</x:v>
      </x:c>
      <x:c r="J3794" s="1" t="n">
        <x:v>3.3</x:v>
      </x:c>
      <x:c r="K3794" s="1" t="n">
        <x:v>22</x:v>
      </x:c>
      <x:c r="L3794" s="15" t="n">
        <x:v>637.18</x:v>
      </x:c>
      <x:c r="M3794" s="11" t="b">
        <x:f aca="0">FALSE()</x:f>
        <x:v>0</x:v>
      </x:c>
      <x:c r="N3794" s="11" t="b">
        <x:f aca="0">FALSE()</x:f>
        <x:v>0</x:v>
      </x:c>
      <x:c r="O3794" s="1" t="s">
        <x:v>5073</x:v>
      </x:c>
      <x:c r="P3794" s="11" t="b">
        <x:f aca="0">FALSE()</x:f>
        <x:v>0</x:v>
      </x:c>
    </x:row>
    <x:row r="3795" ht="15" hidden="0" customHeight="1">
      <x:c r="A3795" s="1" t="s">
        <x:v>8957</x:v>
      </x:c>
      <x:c r="B3795" s="1" t="s">
        <x:v>1660</x:v>
      </x:c>
      <x:c r="C3795" s="14" t="n">
        <x:v>45704</x:v>
      </x:c>
      <x:c r="D3795" s="1" t="s">
        <x:v>5010</x:v>
      </x:c>
      <x:c r="E3795" s="1" t="s">
        <x:v>5011</x:v>
      </x:c>
      <x:c r="F3795" s="1" t="s">
        <x:v>5012</x:v>
      </x:c>
      <x:c r="G3795" s="1" t="s">
        <x:v>5013</x:v>
      </x:c>
      <x:c r="H3795" s="1" t="s">
        <x:v>5014</x:v>
      </x:c>
      <x:c r="I3795" s="1" t="s">
        <x:v>5014</x:v>
      </x:c>
      <x:c r="J3795" s="1" t="n">
        <x:v>1.2</x:v>
      </x:c>
      <x:c r="K3795" s="1" t="n">
        <x:v>1.5</x:v>
      </x:c>
      <x:c r="L3795" s="15" t="n">
        <x:v>86.4</x:v>
      </x:c>
      <x:c r="M3795" s="11" t="b">
        <x:f aca="0">FALSE()</x:f>
        <x:v>0</x:v>
      </x:c>
      <x:c r="N3795" s="11" t="b">
        <x:f aca="0">FALSE()</x:f>
        <x:v>0</x:v>
      </x:c>
      <x:c r="O3795" s="1" t="s">
        <x:v>5015</x:v>
      </x:c>
      <x:c r="P3795" s="11" t="b">
        <x:f aca="0">FALSE()</x:f>
        <x:v>0</x:v>
      </x:c>
    </x:row>
    <x:row r="3796" ht="15" hidden="0" customHeight="1">
      <x:c r="A3796" s="1" t="s">
        <x:v>8958</x:v>
      </x:c>
      <x:c r="B3796" s="1" t="s">
        <x:v>1660</x:v>
      </x:c>
      <x:c r="C3796" s="14" t="n">
        <x:v>45868</x:v>
      </x:c>
      <x:c r="D3796" s="1" t="s">
        <x:v>5010</x:v>
      </x:c>
      <x:c r="E3796" s="1" t="s">
        <x:v>5011</x:v>
      </x:c>
      <x:c r="F3796" s="1" t="s">
        <x:v>5012</x:v>
      </x:c>
      <x:c r="G3796" s="1" t="s">
        <x:v>5013</x:v>
      </x:c>
      <x:c r="H3796" s="1" t="s">
        <x:v>5014</x:v>
      </x:c>
      <x:c r="I3796" s="1" t="s">
        <x:v>5014</x:v>
      </x:c>
      <x:c r="J3796" s="1" t="n">
        <x:v>1.1</x:v>
      </x:c>
      <x:c r="K3796" s="1" t="n">
        <x:v>1.8</x:v>
      </x:c>
      <x:c r="L3796" s="15" t="n">
        <x:v>79.2</x:v>
      </x:c>
      <x:c r="M3796" s="11" t="b">
        <x:f aca="0">FALSE()</x:f>
        <x:v>0</x:v>
      </x:c>
      <x:c r="N3796" s="11" t="b">
        <x:f aca="0">FALSE()</x:f>
        <x:v>0</x:v>
      </x:c>
      <x:c r="O3796" s="1" t="s">
        <x:v>5015</x:v>
      </x:c>
      <x:c r="P3796" s="11" t="b">
        <x:f aca="0">FALSE()</x:f>
        <x:v>0</x:v>
      </x:c>
    </x:row>
    <x:row r="3797" ht="15" hidden="0" customHeight="1">
      <x:c r="A3797" s="1" t="s">
        <x:v>8959</x:v>
      </x:c>
      <x:c r="B3797" s="1" t="s">
        <x:v>1660</x:v>
      </x:c>
      <x:c r="C3797" s="14" t="n">
        <x:v>46028</x:v>
      </x:c>
      <x:c r="D3797" s="1" t="s">
        <x:v>5010</x:v>
      </x:c>
      <x:c r="E3797" s="1" t="s">
        <x:v>5011</x:v>
      </x:c>
      <x:c r="F3797" s="1" t="s">
        <x:v>5012</x:v>
      </x:c>
      <x:c r="G3797" s="1" t="s">
        <x:v>5013</x:v>
      </x:c>
      <x:c r="H3797" s="1" t="s">
        <x:v>5014</x:v>
      </x:c>
      <x:c r="I3797" s="1" t="s">
        <x:v>5014</x:v>
      </x:c>
      <x:c r="J3797" s="1" t="n">
        <x:v>1</x:v>
      </x:c>
      <x:c r="K3797" s="1" t="n">
        <x:v>2.1</x:v>
      </x:c>
      <x:c r="L3797" s="15" t="n">
        <x:v>72</x:v>
      </x:c>
      <x:c r="M3797" s="11" t="b">
        <x:f aca="0">FALSE()</x:f>
        <x:v>0</x:v>
      </x:c>
      <x:c r="N3797" s="11" t="b">
        <x:f aca="0">FALSE()</x:f>
        <x:v>0</x:v>
      </x:c>
      <x:c r="O3797" s="1" t="s">
        <x:v>5015</x:v>
      </x:c>
      <x:c r="P3797" s="11" t="b">
        <x:f aca="0">FALSE()</x:f>
        <x:v>0</x:v>
      </x:c>
    </x:row>
    <x:row r="3798" ht="15" hidden="0" customHeight="1">
      <x:c r="A3798" s="1" t="s">
        <x:v>8960</x:v>
      </x:c>
      <x:c r="B3798" s="1" t="s">
        <x:v>4583</x:v>
      </x:c>
      <x:c r="C3798" s="14" t="n">
        <x:v>45719</x:v>
      </x:c>
      <x:c r="D3798" s="1" t="s">
        <x:v>5010</x:v>
      </x:c>
      <x:c r="E3798" s="1" t="s">
        <x:v>5011</x:v>
      </x:c>
      <x:c r="F3798" s="1" t="s">
        <x:v>5012</x:v>
      </x:c>
      <x:c r="G3798" s="1" t="s">
        <x:v>5013</x:v>
      </x:c>
      <x:c r="H3798" s="1" t="s">
        <x:v>5014</x:v>
      </x:c>
      <x:c r="I3798" s="1" t="s">
        <x:v>5014</x:v>
      </x:c>
      <x:c r="J3798" s="1" t="n">
        <x:v>0.8</x:v>
      </x:c>
      <x:c r="K3798" s="1" t="n">
        <x:v>1.9</x:v>
      </x:c>
      <x:c r="L3798" s="15" t="n">
        <x:v>57.6</x:v>
      </x:c>
      <x:c r="M3798" s="11" t="b">
        <x:f aca="0">TRUE()</x:f>
        <x:v>1</x:v>
      </x:c>
      <x:c r="N3798" s="11" t="b">
        <x:f aca="0">FALSE()</x:f>
        <x:v>0</x:v>
      </x:c>
      <x:c r="O3798" s="1" t="s">
        <x:v>5015</x:v>
      </x:c>
      <x:c r="P3798" s="11" t="b">
        <x:f aca="0">FALSE()</x:f>
        <x:v>0</x:v>
      </x:c>
    </x:row>
    <x:row r="3799" ht="15" hidden="0" customHeight="1">
      <x:c r="A3799" s="1" t="s">
        <x:v>8961</x:v>
      </x:c>
      <x:c r="B3799" s="1" t="s">
        <x:v>4583</x:v>
      </x:c>
      <x:c r="C3799" s="14" t="n">
        <x:v>45795</x:v>
      </x:c>
      <x:c r="D3799" s="1" t="s">
        <x:v>5010</x:v>
      </x:c>
      <x:c r="E3799" s="1" t="s">
        <x:v>5011</x:v>
      </x:c>
      <x:c r="F3799" s="1" t="s">
        <x:v>5012</x:v>
      </x:c>
      <x:c r="G3799" s="1" t="s">
        <x:v>5013</x:v>
      </x:c>
      <x:c r="H3799" s="1" t="s">
        <x:v>5014</x:v>
      </x:c>
      <x:c r="I3799" s="1" t="s">
        <x:v>5014</x:v>
      </x:c>
      <x:c r="J3799" s="1" t="n">
        <x:v>1.8</x:v>
      </x:c>
      <x:c r="K3799" s="1" t="n">
        <x:v>1.3</x:v>
      </x:c>
      <x:c r="L3799" s="15" t="n">
        <x:v>129.6</x:v>
      </x:c>
      <x:c r="M3799" s="11" t="b">
        <x:f aca="0">FALSE()</x:f>
        <x:v>0</x:v>
      </x:c>
      <x:c r="N3799" s="11" t="b">
        <x:f aca="0">FALSE()</x:f>
        <x:v>0</x:v>
      </x:c>
      <x:c r="O3799" s="1" t="s">
        <x:v>5015</x:v>
      </x:c>
      <x:c r="P3799" s="11" t="b">
        <x:f aca="0">FALSE()</x:f>
        <x:v>0</x:v>
      </x:c>
    </x:row>
    <x:row r="3800" ht="15" hidden="0" customHeight="1">
      <x:c r="A3800" s="1" t="s">
        <x:v>8962</x:v>
      </x:c>
      <x:c r="B3800" s="1" t="s">
        <x:v>1661</x:v>
      </x:c>
      <x:c r="C3800" s="14" t="n">
        <x:v>45323</x:v>
      </x:c>
      <x:c r="D3800" s="1" t="s">
        <x:v>5010</x:v>
      </x:c>
      <x:c r="E3800" s="1" t="s">
        <x:v>5011</x:v>
      </x:c>
      <x:c r="F3800" s="1" t="s">
        <x:v>5012</x:v>
      </x:c>
      <x:c r="G3800" s="1" t="s">
        <x:v>5013</x:v>
      </x:c>
      <x:c r="H3800" s="1" t="s">
        <x:v>5014</x:v>
      </x:c>
      <x:c r="I3800" s="1" t="s">
        <x:v>5014</x:v>
      </x:c>
      <x:c r="J3800" s="1" t="n">
        <x:v>2.2</x:v>
      </x:c>
      <x:c r="K3800" s="1" t="n">
        <x:v>1</x:v>
      </x:c>
      <x:c r="L3800" s="15" t="n">
        <x:v>158.4</x:v>
      </x:c>
      <x:c r="M3800" s="11" t="b">
        <x:f aca="0">TRUE()</x:f>
        <x:v>1</x:v>
      </x:c>
      <x:c r="N3800" s="11" t="b">
        <x:f aca="0">FALSE()</x:f>
        <x:v>0</x:v>
      </x:c>
      <x:c r="O3800" s="1" t="s">
        <x:v>5015</x:v>
      </x:c>
      <x:c r="P3800" s="11" t="b">
        <x:f aca="0">FALSE()</x:f>
        <x:v>0</x:v>
      </x:c>
    </x:row>
    <x:row r="3801" ht="15" hidden="0" customHeight="1">
      <x:c r="A3801" s="1" t="s">
        <x:v>8963</x:v>
      </x:c>
      <x:c r="B3801" s="1" t="s">
        <x:v>1661</x:v>
      </x:c>
      <x:c r="C3801" s="14" t="n">
        <x:v>45668</x:v>
      </x:c>
      <x:c r="D3801" s="1" t="s">
        <x:v>5010</x:v>
      </x:c>
      <x:c r="E3801" s="1" t="s">
        <x:v>5011</x:v>
      </x:c>
      <x:c r="F3801" s="1" t="s">
        <x:v>5012</x:v>
      </x:c>
      <x:c r="G3801" s="1" t="s">
        <x:v>5013</x:v>
      </x:c>
      <x:c r="H3801" s="1" t="s">
        <x:v>5014</x:v>
      </x:c>
      <x:c r="I3801" s="1" t="s">
        <x:v>5014</x:v>
      </x:c>
      <x:c r="J3801" s="1" t="n">
        <x:v>0.5</x:v>
      </x:c>
      <x:c r="K3801" s="1" t="n">
        <x:v>1.8</x:v>
      </x:c>
      <x:c r="L3801" s="15" t="n">
        <x:v>36</x:v>
      </x:c>
      <x:c r="M3801" s="11" t="b">
        <x:f aca="0">TRUE()</x:f>
        <x:v>1</x:v>
      </x:c>
      <x:c r="N3801" s="11" t="b">
        <x:f aca="0">FALSE()</x:f>
        <x:v>0</x:v>
      </x:c>
      <x:c r="O3801" s="1" t="s">
        <x:v>5015</x:v>
      </x:c>
      <x:c r="P3801" s="11" t="b">
        <x:f aca="0">FALSE()</x:f>
        <x:v>0</x:v>
      </x:c>
    </x:row>
    <x:row r="3802" ht="15" hidden="0" customHeight="1">
      <x:c r="A3802" s="1" t="s">
        <x:v>8964</x:v>
      </x:c>
      <x:c r="B3802" s="1" t="s">
        <x:v>1661</x:v>
      </x:c>
      <x:c r="C3802" s="14" t="n">
        <x:v>45849</x:v>
      </x:c>
      <x:c r="D3802" s="1" t="s">
        <x:v>5010</x:v>
      </x:c>
      <x:c r="E3802" s="1" t="s">
        <x:v>5011</x:v>
      </x:c>
      <x:c r="F3802" s="1" t="s">
        <x:v>5012</x:v>
      </x:c>
      <x:c r="G3802" s="1" t="s">
        <x:v>5013</x:v>
      </x:c>
      <x:c r="H3802" s="1" t="s">
        <x:v>5014</x:v>
      </x:c>
      <x:c r="I3802" s="1" t="s">
        <x:v>5014</x:v>
      </x:c>
      <x:c r="J3802" s="1" t="n">
        <x:v>1.3</x:v>
      </x:c>
      <x:c r="K3802" s="1" t="n">
        <x:v>0.6</x:v>
      </x:c>
      <x:c r="L3802" s="15" t="n">
        <x:v>93.6</x:v>
      </x:c>
      <x:c r="M3802" s="11" t="b">
        <x:f aca="0">TRUE()</x:f>
        <x:v>1</x:v>
      </x:c>
      <x:c r="N3802" s="11" t="b">
        <x:f aca="0">FALSE()</x:f>
        <x:v>0</x:v>
      </x:c>
      <x:c r="O3802" s="1" t="s">
        <x:v>5015</x:v>
      </x:c>
      <x:c r="P3802" s="11" t="b">
        <x:f aca="0">FALSE()</x:f>
        <x:v>0</x:v>
      </x:c>
    </x:row>
    <x:row r="3803" ht="15" hidden="0" customHeight="1">
      <x:c r="A3803" s="1" t="s">
        <x:v>8965</x:v>
      </x:c>
      <x:c r="B3803" s="1" t="s">
        <x:v>1661</x:v>
      </x:c>
      <x:c r="C3803" s="14" t="n">
        <x:v>45880</x:v>
      </x:c>
      <x:c r="D3803" s="1" t="s">
        <x:v>5018</x:v>
      </x:c>
      <x:c r="E3803" s="1" t="s">
        <x:v>5091</x:v>
      </x:c>
      <x:c r="F3803" s="1" t="s">
        <x:v>5020</x:v>
      </x:c>
      <x:c r="G3803" s="1" t="s">
        <x:v>5021</x:v>
      </x:c>
      <x:c r="H3803" s="1" t="s">
        <x:v>5031</x:v>
      </x:c>
      <x:c r="I3803" s="1" t="s">
        <x:v>5014</x:v>
      </x:c>
      <x:c r="J3803" s="1" t="n">
        <x:v>1.4</x:v>
      </x:c>
      <x:c r="K3803" s="1" t="n">
        <x:v>10.2</x:v>
      </x:c>
      <x:c r="L3803" s="15" t="n">
        <x:v>100.8</x:v>
      </x:c>
      <x:c r="M3803" s="11" t="b">
        <x:f aca="0">TRUE()</x:f>
        <x:v>1</x:v>
      </x:c>
      <x:c r="N3803" s="11" t="b">
        <x:f aca="0">FALSE()</x:f>
        <x:v>0</x:v>
      </x:c>
      <x:c r="O3803" s="1" t="s">
        <x:v>5033</x:v>
      </x:c>
      <x:c r="P3803" s="11" t="b">
        <x:f aca="0">FALSE()</x:f>
        <x:v>0</x:v>
      </x:c>
    </x:row>
    <x:row r="3804" ht="15" hidden="0" customHeight="1">
      <x:c r="A3804" s="1" t="s">
        <x:v>8966</x:v>
      </x:c>
      <x:c r="B3804" s="1" t="s">
        <x:v>4588</x:v>
      </x:c>
      <x:c r="C3804" s="14" t="n">
        <x:v>45560</x:v>
      </x:c>
      <x:c r="D3804" s="1" t="s">
        <x:v>5010</x:v>
      </x:c>
      <x:c r="E3804" s="1" t="s">
        <x:v>5011</x:v>
      </x:c>
      <x:c r="F3804" s="1" t="s">
        <x:v>5012</x:v>
      </x:c>
      <x:c r="G3804" s="1" t="s">
        <x:v>5013</x:v>
      </x:c>
      <x:c r="H3804" s="1" t="s">
        <x:v>5014</x:v>
      </x:c>
      <x:c r="I3804" s="1" t="s">
        <x:v>5014</x:v>
      </x:c>
      <x:c r="J3804" s="1" t="n">
        <x:v>1.5</x:v>
      </x:c>
      <x:c r="K3804" s="1" t="n">
        <x:v>3</x:v>
      </x:c>
      <x:c r="L3804" s="15" t="n">
        <x:v>108</x:v>
      </x:c>
      <x:c r="M3804" s="11" t="b">
        <x:f aca="0">FALSE()</x:f>
        <x:v>0</x:v>
      </x:c>
      <x:c r="N3804" s="11" t="b">
        <x:f aca="0">FALSE()</x:f>
        <x:v>0</x:v>
      </x:c>
      <x:c r="O3804" s="1" t="s">
        <x:v>5015</x:v>
      </x:c>
      <x:c r="P3804" s="11" t="b">
        <x:f aca="0">FALSE()</x:f>
        <x:v>0</x:v>
      </x:c>
    </x:row>
    <x:row r="3805" ht="15" hidden="0" customHeight="1">
      <x:c r="A3805" s="1" t="s">
        <x:v>8967</x:v>
      </x:c>
      <x:c r="B3805" s="1" t="s">
        <x:v>4588</x:v>
      </x:c>
      <x:c r="C3805" s="14" t="n">
        <x:v>45736</x:v>
      </x:c>
      <x:c r="D3805" s="1" t="s">
        <x:v>5010</x:v>
      </x:c>
      <x:c r="E3805" s="1" t="s">
        <x:v>5011</x:v>
      </x:c>
      <x:c r="F3805" s="1" t="s">
        <x:v>5012</x:v>
      </x:c>
      <x:c r="G3805" s="1" t="s">
        <x:v>5013</x:v>
      </x:c>
      <x:c r="H3805" s="1" t="s">
        <x:v>5014</x:v>
      </x:c>
      <x:c r="I3805" s="1" t="s">
        <x:v>5014</x:v>
      </x:c>
      <x:c r="J3805" s="1" t="n">
        <x:v>1.2</x:v>
      </x:c>
      <x:c r="K3805" s="1" t="n">
        <x:v>2.1</x:v>
      </x:c>
      <x:c r="L3805" s="15" t="n">
        <x:v>86.4</x:v>
      </x:c>
      <x:c r="M3805" s="11" t="b">
        <x:f aca="0">TRUE()</x:f>
        <x:v>1</x:v>
      </x:c>
      <x:c r="N3805" s="11" t="b">
        <x:f aca="0">FALSE()</x:f>
        <x:v>0</x:v>
      </x:c>
      <x:c r="O3805" s="1" t="s">
        <x:v>5015</x:v>
      </x:c>
      <x:c r="P3805" s="11" t="b">
        <x:f aca="0">FALSE()</x:f>
        <x:v>0</x:v>
      </x:c>
    </x:row>
    <x:row r="3806" ht="15" hidden="0" customHeight="1">
      <x:c r="A3806" s="1" t="s">
        <x:v>8968</x:v>
      </x:c>
      <x:c r="B3806" s="1" t="s">
        <x:v>4588</x:v>
      </x:c>
      <x:c r="C3806" s="14" t="n">
        <x:v>46029</x:v>
      </x:c>
      <x:c r="D3806" s="1" t="s">
        <x:v>5010</x:v>
      </x:c>
      <x:c r="E3806" s="1" t="s">
        <x:v>5011</x:v>
      </x:c>
      <x:c r="F3806" s="1" t="s">
        <x:v>5012</x:v>
      </x:c>
      <x:c r="G3806" s="1" t="s">
        <x:v>5013</x:v>
      </x:c>
      <x:c r="H3806" s="1" t="s">
        <x:v>5014</x:v>
      </x:c>
      <x:c r="I3806" s="1" t="s">
        <x:v>5014</x:v>
      </x:c>
      <x:c r="J3806" s="1" t="n">
        <x:v>1.5</x:v>
      </x:c>
      <x:c r="K3806" s="1" t="n">
        <x:v>0.6</x:v>
      </x:c>
      <x:c r="L3806" s="15" t="n">
        <x:v>108</x:v>
      </x:c>
      <x:c r="M3806" s="11" t="b">
        <x:f aca="0">TRUE()</x:f>
        <x:v>1</x:v>
      </x:c>
      <x:c r="N3806" s="11" t="b">
        <x:f aca="0">FALSE()</x:f>
        <x:v>0</x:v>
      </x:c>
      <x:c r="O3806" s="1" t="s">
        <x:v>5015</x:v>
      </x:c>
      <x:c r="P3806" s="11" t="b">
        <x:f aca="0">FALSE()</x:f>
        <x:v>0</x:v>
      </x:c>
    </x:row>
    <x:row r="3807" ht="15" hidden="0" customHeight="1">
      <x:c r="A3807" s="1" t="s">
        <x:v>8969</x:v>
      </x:c>
      <x:c r="B3807" s="1" t="s">
        <x:v>1663</x:v>
      </x:c>
      <x:c r="C3807" s="14" t="n">
        <x:v>45787</x:v>
      </x:c>
      <x:c r="D3807" s="1" t="s">
        <x:v>5010</x:v>
      </x:c>
      <x:c r="E3807" s="1" t="s">
        <x:v>5011</x:v>
      </x:c>
      <x:c r="F3807" s="1" t="s">
        <x:v>5012</x:v>
      </x:c>
      <x:c r="G3807" s="1" t="s">
        <x:v>5013</x:v>
      </x:c>
      <x:c r="H3807" s="1" t="s">
        <x:v>5014</x:v>
      </x:c>
      <x:c r="I3807" s="1" t="s">
        <x:v>5014</x:v>
      </x:c>
      <x:c r="J3807" s="1" t="n">
        <x:v>0.8</x:v>
      </x:c>
      <x:c r="K3807" s="1" t="n">
        <x:v>1.3</x:v>
      </x:c>
      <x:c r="L3807" s="15" t="n">
        <x:v>57.6</x:v>
      </x:c>
      <x:c r="M3807" s="11" t="b">
        <x:f aca="0">TRUE()</x:f>
        <x:v>1</x:v>
      </x:c>
      <x:c r="N3807" s="11" t="b">
        <x:f aca="0">FALSE()</x:f>
        <x:v>0</x:v>
      </x:c>
      <x:c r="O3807" s="1" t="s">
        <x:v>5015</x:v>
      </x:c>
      <x:c r="P3807" s="11" t="b">
        <x:f aca="0">FALSE()</x:f>
        <x:v>0</x:v>
      </x:c>
    </x:row>
    <x:row r="3808" ht="15" hidden="0" customHeight="1">
      <x:c r="A3808" s="1" t="s">
        <x:v>8970</x:v>
      </x:c>
      <x:c r="B3808" s="1" t="s">
        <x:v>1663</x:v>
      </x:c>
      <x:c r="C3808" s="14" t="n">
        <x:v>46012</x:v>
      </x:c>
      <x:c r="D3808" s="1" t="s">
        <x:v>5054</x:v>
      </x:c>
      <x:c r="E3808" s="1" t="s">
        <x:v>5055</x:v>
      </x:c>
      <x:c r="F3808" s="1" t="s">
        <x:v>5012</x:v>
      </x:c>
      <x:c r="G3808" s="1" t="s">
        <x:v>5013</x:v>
      </x:c>
      <x:c r="H3808" s="1" t="s">
        <x:v>5014</x:v>
      </x:c>
      <x:c r="I3808" s="1" t="s">
        <x:v>5014</x:v>
      </x:c>
      <x:c r="J3808" s="1" t="n">
        <x:v>0.6</x:v>
      </x:c>
      <x:c r="K3808" s="1" t="n">
        <x:v>1.4</x:v>
      </x:c>
      <x:c r="L3808" s="15" t="n">
        <x:v>43.2</x:v>
      </x:c>
      <x:c r="M3808" s="11" t="b">
        <x:f aca="0">TRUE()</x:f>
        <x:v>1</x:v>
      </x:c>
      <x:c r="N3808" s="11" t="b">
        <x:f aca="0">FALSE()</x:f>
        <x:v>0</x:v>
      </x:c>
      <x:c r="O3808" s="1" t="s">
        <x:v>5015</x:v>
      </x:c>
      <x:c r="P3808" s="11" t="b">
        <x:f aca="0">FALSE()</x:f>
        <x:v>0</x:v>
      </x:c>
    </x:row>
    <x:row r="3809" ht="15" hidden="0" customHeight="1">
      <x:c r="A3809" s="1" t="s">
        <x:v>8971</x:v>
      </x:c>
      <x:c r="B3809" s="1" t="s">
        <x:v>1663</x:v>
      </x:c>
      <x:c r="C3809" s="14" t="n">
        <x:v>46105</x:v>
      </x:c>
      <x:c r="D3809" s="1" t="s">
        <x:v>5010</x:v>
      </x:c>
      <x:c r="E3809" s="1" t="s">
        <x:v>5011</x:v>
      </x:c>
      <x:c r="F3809" s="1" t="s">
        <x:v>5012</x:v>
      </x:c>
      <x:c r="G3809" s="1" t="s">
        <x:v>5013</x:v>
      </x:c>
      <x:c r="H3809" s="1" t="s">
        <x:v>5014</x:v>
      </x:c>
      <x:c r="I3809" s="1" t="s">
        <x:v>5014</x:v>
      </x:c>
      <x:c r="J3809" s="1" t="n">
        <x:v>1.4</x:v>
      </x:c>
      <x:c r="K3809" s="1" t="n">
        <x:v>2.2</x:v>
      </x:c>
      <x:c r="L3809" s="15" t="n">
        <x:v>100.8</x:v>
      </x:c>
      <x:c r="M3809" s="11" t="b">
        <x:f aca="0">TRUE()</x:f>
        <x:v>1</x:v>
      </x:c>
      <x:c r="N3809" s="11" t="b">
        <x:f aca="0">FALSE()</x:f>
        <x:v>0</x:v>
      </x:c>
      <x:c r="O3809" s="1" t="s">
        <x:v>5015</x:v>
      </x:c>
      <x:c r="P3809" s="11" t="b">
        <x:f aca="0">FALSE()</x:f>
        <x:v>0</x:v>
      </x:c>
    </x:row>
    <x:row r="3810" ht="15" hidden="0" customHeight="1">
      <x:c r="A3810" s="1" t="s">
        <x:v>8972</x:v>
      </x:c>
      <x:c r="B3810" s="1" t="s">
        <x:v>4593</x:v>
      </x:c>
      <x:c r="C3810" s="14" t="n">
        <x:v>45741</x:v>
      </x:c>
      <x:c r="D3810" s="1" t="s">
        <x:v>5018</x:v>
      </x:c>
      <x:c r="E3810" s="1" t="s">
        <x:v>5125</x:v>
      </x:c>
      <x:c r="F3810" s="1" t="s">
        <x:v>5111</x:v>
      </x:c>
      <x:c r="G3810" s="1" t="s">
        <x:v>5112</x:v>
      </x:c>
      <x:c r="H3810" s="1" t="s">
        <x:v>5031</x:v>
      </x:c>
      <x:c r="I3810" s="1" t="s">
        <x:v>5131</x:v>
      </x:c>
      <x:c r="J3810" s="1" t="n">
        <x:v>2.4</x:v>
      </x:c>
      <x:c r="K3810" s="1" t="n">
        <x:v>9.5</x:v>
      </x:c>
      <x:c r="L3810" s="15" t="n">
        <x:v>974.1</x:v>
      </x:c>
      <x:c r="M3810" s="11" t="b">
        <x:f aca="0">TRUE()</x:f>
        <x:v>1</x:v>
      </x:c>
      <x:c r="N3810" s="11" t="b">
        <x:f aca="0">FALSE()</x:f>
        <x:v>0</x:v>
      </x:c>
      <x:c r="O3810" s="1" t="s">
        <x:v>5098</x:v>
      </x:c>
      <x:c r="P3810" s="11" t="b">
        <x:f aca="0">FALSE()</x:f>
        <x:v>0</x:v>
      </x:c>
    </x:row>
    <x:row r="3811" ht="15" hidden="0" customHeight="1">
      <x:c r="A3811" s="1" t="s">
        <x:v>8973</x:v>
      </x:c>
      <x:c r="B3811" s="1" t="s">
        <x:v>4593</x:v>
      </x:c>
      <x:c r="C3811" s="14" t="n">
        <x:v>45810</x:v>
      </x:c>
      <x:c r="D3811" s="1" t="s">
        <x:v>5010</x:v>
      </x:c>
      <x:c r="E3811" s="1" t="s">
        <x:v>5011</x:v>
      </x:c>
      <x:c r="F3811" s="1" t="s">
        <x:v>5012</x:v>
      </x:c>
      <x:c r="G3811" s="1" t="s">
        <x:v>5013</x:v>
      </x:c>
      <x:c r="H3811" s="1" t="s">
        <x:v>5014</x:v>
      </x:c>
      <x:c r="I3811" s="1" t="s">
        <x:v>5014</x:v>
      </x:c>
      <x:c r="J3811" s="1" t="n">
        <x:v>1.2</x:v>
      </x:c>
      <x:c r="K3811" s="1" t="n">
        <x:v>1.8</x:v>
      </x:c>
      <x:c r="L3811" s="15" t="n">
        <x:v>86.4</x:v>
      </x:c>
      <x:c r="M3811" s="11" t="b">
        <x:f aca="0">TRUE()</x:f>
        <x:v>1</x:v>
      </x:c>
      <x:c r="N3811" s="11" t="b">
        <x:f aca="0">FALSE()</x:f>
        <x:v>0</x:v>
      </x:c>
      <x:c r="O3811" s="1" t="s">
        <x:v>5015</x:v>
      </x:c>
      <x:c r="P3811" s="11" t="b">
        <x:f aca="0">FALSE()</x:f>
        <x:v>0</x:v>
      </x:c>
    </x:row>
    <x:row r="3812" ht="15" hidden="0" customHeight="1">
      <x:c r="A3812" s="1" t="s">
        <x:v>8974</x:v>
      </x:c>
      <x:c r="B3812" s="1" t="s">
        <x:v>4593</x:v>
      </x:c>
      <x:c r="C3812" s="14" t="n">
        <x:v>46036</x:v>
      </x:c>
      <x:c r="D3812" s="1" t="s">
        <x:v>5010</x:v>
      </x:c>
      <x:c r="E3812" s="1" t="s">
        <x:v>5011</x:v>
      </x:c>
      <x:c r="F3812" s="1" t="s">
        <x:v>5012</x:v>
      </x:c>
      <x:c r="G3812" s="1" t="s">
        <x:v>5013</x:v>
      </x:c>
      <x:c r="H3812" s="1" t="s">
        <x:v>5014</x:v>
      </x:c>
      <x:c r="I3812" s="1" t="s">
        <x:v>5014</x:v>
      </x:c>
      <x:c r="J3812" s="1" t="n">
        <x:v>1.4</x:v>
      </x:c>
      <x:c r="K3812" s="1" t="n">
        <x:v>1.6</x:v>
      </x:c>
      <x:c r="L3812" s="15" t="n">
        <x:v>100.8</x:v>
      </x:c>
      <x:c r="M3812" s="11" t="b">
        <x:f aca="0">TRUE()</x:f>
        <x:v>1</x:v>
      </x:c>
      <x:c r="N3812" s="11" t="b">
        <x:f aca="0">FALSE()</x:f>
        <x:v>0</x:v>
      </x:c>
      <x:c r="O3812" s="1" t="s">
        <x:v>5015</x:v>
      </x:c>
      <x:c r="P3812" s="11" t="b">
        <x:f aca="0">FALSE()</x:f>
        <x:v>0</x:v>
      </x:c>
    </x:row>
    <x:row r="3813" ht="15" hidden="0" customHeight="1">
      <x:c r="A3813" s="1" t="s">
        <x:v>8975</x:v>
      </x:c>
      <x:c r="B3813" s="1" t="s">
        <x:v>1665</x:v>
      </x:c>
      <x:c r="C3813" s="14" t="n">
        <x:v>45648</x:v>
      </x:c>
      <x:c r="D3813" s="1" t="s">
        <x:v>5018</x:v>
      </x:c>
      <x:c r="E3813" s="1" t="s">
        <x:v>5125</x:v>
      </x:c>
      <x:c r="F3813" s="1" t="s">
        <x:v>5111</x:v>
      </x:c>
      <x:c r="G3813" s="1" t="s">
        <x:v>5112</x:v>
      </x:c>
      <x:c r="H3813" s="1" t="s">
        <x:v>5031</x:v>
      </x:c>
      <x:c r="I3813" s="1" t="s">
        <x:v>5100</x:v>
      </x:c>
      <x:c r="J3813" s="1" t="n">
        <x:v>0.3</x:v>
      </x:c>
      <x:c r="K3813" s="1" t="n">
        <x:v>0.5</x:v>
      </x:c>
      <x:c r="L3813" s="15" t="n">
        <x:v>232.21</x:v>
      </x:c>
      <x:c r="M3813" s="11" t="b">
        <x:f aca="0">FALSE()</x:f>
        <x:v>0</x:v>
      </x:c>
      <x:c r="N3813" s="11" t="b">
        <x:f aca="0">FALSE()</x:f>
        <x:v>0</x:v>
      </x:c>
      <x:c r="O3813" s="1" t="s">
        <x:v>5078</x:v>
      </x:c>
      <x:c r="P3813" s="11" t="b">
        <x:f aca="0">FALSE()</x:f>
        <x:v>0</x:v>
      </x:c>
    </x:row>
    <x:row r="3814" ht="15" hidden="0" customHeight="1">
      <x:c r="A3814" s="1" t="s">
        <x:v>8976</x:v>
      </x:c>
      <x:c r="B3814" s="1" t="s">
        <x:v>1665</x:v>
      </x:c>
      <x:c r="C3814" s="14" t="n">
        <x:v>45667</x:v>
      </x:c>
      <x:c r="D3814" s="1" t="s">
        <x:v>5018</x:v>
      </x:c>
      <x:c r="E3814" s="1" t="s">
        <x:v>5065</x:v>
      </x:c>
      <x:c r="F3814" s="1" t="s">
        <x:v>5066</x:v>
      </x:c>
      <x:c r="G3814" s="1" t="s">
        <x:v>5067</x:v>
      </x:c>
      <x:c r="H3814" s="1" t="s">
        <x:v>5036</x:v>
      </x:c>
      <x:c r="I3814" s="1" t="s">
        <x:v>5044</x:v>
      </x:c>
      <x:c r="J3814" s="1" t="n">
        <x:v>3.3</x:v>
      </x:c>
      <x:c r="K3814" s="1" t="n">
        <x:v>26.9</x:v>
      </x:c>
      <x:c r="L3814" s="15" t="n">
        <x:v>818.09</x:v>
      </x:c>
      <x:c r="M3814" s="11" t="b">
        <x:f aca="0">FALSE()</x:f>
        <x:v>0</x:v>
      </x:c>
      <x:c r="N3814" s="11" t="b">
        <x:f aca="0">FALSE()</x:f>
        <x:v>0</x:v>
      </x:c>
      <x:c r="O3814" s="1" t="s">
        <x:v>5098</x:v>
      </x:c>
      <x:c r="P3814" s="11" t="b">
        <x:f aca="0">FALSE()</x:f>
        <x:v>0</x:v>
      </x:c>
    </x:row>
    <x:row r="3815" ht="15" hidden="0" customHeight="1">
      <x:c r="A3815" s="1" t="s">
        <x:v>8977</x:v>
      </x:c>
      <x:c r="B3815" s="1" t="s">
        <x:v>1665</x:v>
      </x:c>
      <x:c r="C3815" s="14" t="n">
        <x:v>45925</x:v>
      </x:c>
      <x:c r="D3815" s="1" t="s">
        <x:v>5010</x:v>
      </x:c>
      <x:c r="E3815" s="1" t="s">
        <x:v>5011</x:v>
      </x:c>
      <x:c r="F3815" s="1" t="s">
        <x:v>5012</x:v>
      </x:c>
      <x:c r="G3815" s="1" t="s">
        <x:v>5013</x:v>
      </x:c>
      <x:c r="H3815" s="1" t="s">
        <x:v>5014</x:v>
      </x:c>
      <x:c r="I3815" s="1" t="s">
        <x:v>5014</x:v>
      </x:c>
      <x:c r="J3815" s="1" t="n">
        <x:v>1.6</x:v>
      </x:c>
      <x:c r="K3815" s="1" t="n">
        <x:v>1.1</x:v>
      </x:c>
      <x:c r="L3815" s="15" t="n">
        <x:v>115.2</x:v>
      </x:c>
      <x:c r="M3815" s="11" t="b">
        <x:f aca="0">TRUE()</x:f>
        <x:v>1</x:v>
      </x:c>
      <x:c r="N3815" s="11" t="b">
        <x:f aca="0">FALSE()</x:f>
        <x:v>0</x:v>
      </x:c>
      <x:c r="O3815" s="1" t="s">
        <x:v>5015</x:v>
      </x:c>
      <x:c r="P3815" s="11" t="b">
        <x:f aca="0">FALSE()</x:f>
        <x:v>0</x:v>
      </x:c>
    </x:row>
    <x:row r="3816" ht="15" hidden="0" customHeight="1">
      <x:c r="A3816" s="1" t="s">
        <x:v>8978</x:v>
      </x:c>
      <x:c r="B3816" s="1" t="s">
        <x:v>1665</x:v>
      </x:c>
      <x:c r="C3816" s="14" t="n">
        <x:v>46185</x:v>
      </x:c>
      <x:c r="D3816" s="1" t="s">
        <x:v>5010</x:v>
      </x:c>
      <x:c r="E3816" s="1" t="s">
        <x:v>5011</x:v>
      </x:c>
      <x:c r="F3816" s="1" t="s">
        <x:v>5012</x:v>
      </x:c>
      <x:c r="G3816" s="1" t="s">
        <x:v>5013</x:v>
      </x:c>
      <x:c r="H3816" s="1" t="s">
        <x:v>5014</x:v>
      </x:c>
      <x:c r="I3816" s="1" t="s">
        <x:v>5014</x:v>
      </x:c>
      <x:c r="J3816" s="1" t="n">
        <x:v>0.8</x:v>
      </x:c>
      <x:c r="K3816" s="1" t="n">
        <x:v>2.5</x:v>
      </x:c>
      <x:c r="L3816" s="15" t="n">
        <x:v>57.6</x:v>
      </x:c>
      <x:c r="M3816" s="11" t="b">
        <x:f aca="0">FALSE()</x:f>
        <x:v>0</x:v>
      </x:c>
      <x:c r="N3816" s="11" t="b">
        <x:f aca="0">FALSE()</x:f>
        <x:v>0</x:v>
      </x:c>
      <x:c r="O3816" s="1" t="s">
        <x:v>5015</x:v>
      </x:c>
      <x:c r="P3816" s="11" t="b">
        <x:f aca="0">FALSE()</x:f>
        <x:v>0</x:v>
      </x:c>
    </x:row>
    <x:row r="3817" ht="15" hidden="0" customHeight="1">
      <x:c r="A3817" s="1" t="s">
        <x:v>8979</x:v>
      </x:c>
      <x:c r="B3817" s="1" t="s">
        <x:v>1665</x:v>
      </x:c>
      <x:c r="C3817" s="14" t="n">
        <x:v>46213</x:v>
      </x:c>
      <x:c r="D3817" s="1" t="s">
        <x:v>5010</x:v>
      </x:c>
      <x:c r="E3817" s="1" t="s">
        <x:v>5011</x:v>
      </x:c>
      <x:c r="F3817" s="1" t="s">
        <x:v>5012</x:v>
      </x:c>
      <x:c r="G3817" s="1" t="s">
        <x:v>5013</x:v>
      </x:c>
      <x:c r="H3817" s="1" t="s">
        <x:v>5014</x:v>
      </x:c>
      <x:c r="I3817" s="1" t="s">
        <x:v>5014</x:v>
      </x:c>
      <x:c r="J3817" s="1" t="n">
        <x:v>1.8</x:v>
      </x:c>
      <x:c r="K3817" s="1" t="n">
        <x:v>0.6</x:v>
      </x:c>
      <x:c r="L3817" s="15" t="n">
        <x:v>129.6</x:v>
      </x:c>
      <x:c r="M3817" s="11" t="b">
        <x:f aca="0">TRUE()</x:f>
        <x:v>1</x:v>
      </x:c>
      <x:c r="N3817" s="11" t="b">
        <x:f aca="0">FALSE()</x:f>
        <x:v>0</x:v>
      </x:c>
      <x:c r="O3817" s="1" t="s">
        <x:v>5015</x:v>
      </x:c>
      <x:c r="P3817" s="11" t="b">
        <x:f aca="0">FALSE()</x:f>
        <x:v>0</x:v>
      </x:c>
    </x:row>
    <x:row r="3818" ht="15" hidden="0" customHeight="1">
      <x:c r="A3818" s="1" t="s">
        <x:v>8980</x:v>
      </x:c>
      <x:c r="B3818" s="1" t="s">
        <x:v>1667</x:v>
      </x:c>
      <x:c r="C3818" s="14" t="n">
        <x:v>45898</x:v>
      </x:c>
      <x:c r="D3818" s="1" t="s">
        <x:v>5018</x:v>
      </x:c>
      <x:c r="E3818" s="1" t="s">
        <x:v>5136</x:v>
      </x:c>
      <x:c r="F3818" s="1" t="s">
        <x:v>5137</x:v>
      </x:c>
      <x:c r="G3818" s="1" t="s">
        <x:v>5138</x:v>
      </x:c>
      <x:c r="H3818" s="1" t="s">
        <x:v>5031</x:v>
      </x:c>
      <x:c r="I3818" s="1" t="s">
        <x:v>5014</x:v>
      </x:c>
      <x:c r="J3818" s="1" t="n">
        <x:v>0.3</x:v>
      </x:c>
      <x:c r="K3818" s="1" t="n">
        <x:v>0.5</x:v>
      </x:c>
      <x:c r="L3818" s="15" t="n">
        <x:v>21.6</x:v>
      </x:c>
      <x:c r="M3818" s="11" t="b">
        <x:f aca="0">TRUE()</x:f>
        <x:v>1</x:v>
      </x:c>
      <x:c r="N3818" s="11" t="b">
        <x:f aca="0">TRUE()</x:f>
        <x:v>1</x:v>
      </x:c>
      <x:c r="O3818" s="1" t="s">
        <x:v>5139</x:v>
      </x:c>
      <x:c r="P3818" s="11" t="b">
        <x:f aca="0">FALSE()</x:f>
        <x:v>0</x:v>
      </x:c>
    </x:row>
    <x:row r="3819" ht="15" hidden="0" customHeight="1">
      <x:c r="A3819" s="1" t="s">
        <x:v>8981</x:v>
      </x:c>
      <x:c r="B3819" s="1" t="s">
        <x:v>1667</x:v>
      </x:c>
      <x:c r="C3819" s="14" t="n">
        <x:v>46047</x:v>
      </x:c>
      <x:c r="D3819" s="1" t="s">
        <x:v>5018</x:v>
      </x:c>
      <x:c r="E3819" s="1" t="s">
        <x:v>5035</x:v>
      </x:c>
      <x:c r="F3819" s="1" t="s">
        <x:v>5029</x:v>
      </x:c>
      <x:c r="G3819" s="1" t="s">
        <x:v>5030</x:v>
      </x:c>
      <x:c r="H3819" s="1" t="s">
        <x:v>5031</x:v>
      </x:c>
      <x:c r="I3819" s="1" t="s">
        <x:v>5014</x:v>
      </x:c>
      <x:c r="J3819" s="1" t="n">
        <x:v>1.2</x:v>
      </x:c>
      <x:c r="K3819" s="1" t="n">
        <x:v>16</x:v>
      </x:c>
      <x:c r="L3819" s="15" t="n">
        <x:v>86.4</x:v>
      </x:c>
      <x:c r="M3819" s="11" t="b">
        <x:f aca="0">FALSE()</x:f>
        <x:v>0</x:v>
      </x:c>
      <x:c r="N3819" s="11" t="b">
        <x:f aca="0">FALSE()</x:f>
        <x:v>0</x:v>
      </x:c>
      <x:c r="O3819" s="1" t="s">
        <x:v>5078</x:v>
      </x:c>
      <x:c r="P3819" s="11" t="b">
        <x:f aca="0">FALSE()</x:f>
        <x:v>0</x:v>
      </x:c>
    </x:row>
    <x:row r="3820" ht="15" hidden="0" customHeight="1">
      <x:c r="A3820" s="1" t="s">
        <x:v>8982</x:v>
      </x:c>
      <x:c r="B3820" s="1" t="s">
        <x:v>1667</x:v>
      </x:c>
      <x:c r="C3820" s="14" t="n">
        <x:v>46101</x:v>
      </x:c>
      <x:c r="D3820" s="1" t="s">
        <x:v>5010</x:v>
      </x:c>
      <x:c r="E3820" s="1" t="s">
        <x:v>5011</x:v>
      </x:c>
      <x:c r="F3820" s="1" t="s">
        <x:v>5012</x:v>
      </x:c>
      <x:c r="G3820" s="1" t="s">
        <x:v>5013</x:v>
      </x:c>
      <x:c r="H3820" s="1" t="s">
        <x:v>5014</x:v>
      </x:c>
      <x:c r="I3820" s="1" t="s">
        <x:v>5014</x:v>
      </x:c>
      <x:c r="J3820" s="1" t="n">
        <x:v>1.7</x:v>
      </x:c>
      <x:c r="K3820" s="1" t="n">
        <x:v>0.8</x:v>
      </x:c>
      <x:c r="L3820" s="15" t="n">
        <x:v>122.4</x:v>
      </x:c>
      <x:c r="M3820" s="11" t="b">
        <x:f aca="0">TRUE()</x:f>
        <x:v>1</x:v>
      </x:c>
      <x:c r="N3820" s="11" t="b">
        <x:f aca="0">FALSE()</x:f>
        <x:v>0</x:v>
      </x:c>
      <x:c r="O3820" s="1" t="s">
        <x:v>5015</x:v>
      </x:c>
      <x:c r="P3820" s="11" t="b">
        <x:f aca="0">FALSE()</x:f>
        <x:v>0</x:v>
      </x:c>
    </x:row>
    <x:row r="3821" ht="15" hidden="0" customHeight="1">
      <x:c r="A3821" s="1" t="s">
        <x:v>8983</x:v>
      </x:c>
      <x:c r="B3821" s="1" t="s">
        <x:v>1667</x:v>
      </x:c>
      <x:c r="C3821" s="14" t="n">
        <x:v>46186</x:v>
      </x:c>
      <x:c r="D3821" s="1" t="s">
        <x:v>5010</x:v>
      </x:c>
      <x:c r="E3821" s="1" t="s">
        <x:v>5011</x:v>
      </x:c>
      <x:c r="F3821" s="1" t="s">
        <x:v>5012</x:v>
      </x:c>
      <x:c r="G3821" s="1" t="s">
        <x:v>5013</x:v>
      </x:c>
      <x:c r="H3821" s="1" t="s">
        <x:v>5014</x:v>
      </x:c>
      <x:c r="I3821" s="1" t="s">
        <x:v>5014</x:v>
      </x:c>
      <x:c r="J3821" s="1" t="n">
        <x:v>0.7</x:v>
      </x:c>
      <x:c r="K3821" s="1" t="n">
        <x:v>1.9</x:v>
      </x:c>
      <x:c r="L3821" s="15" t="n">
        <x:v>50.4</x:v>
      </x:c>
      <x:c r="M3821" s="11" t="b">
        <x:f aca="0">TRUE()</x:f>
        <x:v>1</x:v>
      </x:c>
      <x:c r="N3821" s="11" t="b">
        <x:f aca="0">FALSE()</x:f>
        <x:v>0</x:v>
      </x:c>
      <x:c r="O3821" s="1" t="s">
        <x:v>5015</x:v>
      </x:c>
      <x:c r="P3821" s="11" t="b">
        <x:f aca="0">FALSE()</x:f>
        <x:v>0</x:v>
      </x:c>
    </x:row>
    <x:row r="3822" ht="15" hidden="0" customHeight="1">
      <x:c r="A3822" s="1" t="s">
        <x:v>8984</x:v>
      </x:c>
      <x:c r="B3822" s="1" t="s">
        <x:v>1669</x:v>
      </x:c>
      <x:c r="C3822" s="14" t="n">
        <x:v>45292</x:v>
      </x:c>
      <x:c r="D3822" s="1" t="s">
        <x:v>5018</x:v>
      </x:c>
      <x:c r="E3822" s="1" t="s">
        <x:v>5133</x:v>
      </x:c>
      <x:c r="F3822" s="1" t="s">
        <x:v>5071</x:v>
      </x:c>
      <x:c r="G3822" s="1" t="s">
        <x:v>5072</x:v>
      </x:c>
      <x:c r="H3822" s="1" t="s">
        <x:v>5022</x:v>
      </x:c>
      <x:c r="I3822" s="1" t="s">
        <x:v>5131</x:v>
      </x:c>
      <x:c r="J3822" s="1" t="n">
        <x:v>1.6</x:v>
      </x:c>
      <x:c r="K3822" s="1" t="n">
        <x:v>12.6</x:v>
      </x:c>
      <x:c r="L3822" s="15" t="n">
        <x:v>390.6</x:v>
      </x:c>
      <x:c r="M3822" s="11" t="b">
        <x:f aca="0">FALSE()</x:f>
        <x:v>0</x:v>
      </x:c>
      <x:c r="N3822" s="11" t="b">
        <x:f aca="0">FALSE()</x:f>
        <x:v>0</x:v>
      </x:c>
      <x:c r="O3822" s="1" t="s">
        <x:v>5073</x:v>
      </x:c>
      <x:c r="P3822" s="11" t="b">
        <x:f aca="0">FALSE()</x:f>
        <x:v>0</x:v>
      </x:c>
    </x:row>
    <x:row r="3823" ht="15" hidden="0" customHeight="1">
      <x:c r="A3823" s="1" t="s">
        <x:v>8985</x:v>
      </x:c>
      <x:c r="B3823" s="1" t="s">
        <x:v>1669</x:v>
      </x:c>
      <x:c r="C3823" s="14" t="n">
        <x:v>45530</x:v>
      </x:c>
      <x:c r="D3823" s="1" t="s">
        <x:v>5054</x:v>
      </x:c>
      <x:c r="E3823" s="1" t="s">
        <x:v>5055</x:v>
      </x:c>
      <x:c r="F3823" s="1" t="s">
        <x:v>5012</x:v>
      </x:c>
      <x:c r="G3823" s="1" t="s">
        <x:v>5013</x:v>
      </x:c>
      <x:c r="H3823" s="1" t="s">
        <x:v>5014</x:v>
      </x:c>
      <x:c r="I3823" s="1" t="s">
        <x:v>5014</x:v>
      </x:c>
      <x:c r="J3823" s="1" t="n">
        <x:v>1.4</x:v>
      </x:c>
      <x:c r="K3823" s="1" t="n">
        <x:v>1.1</x:v>
      </x:c>
      <x:c r="L3823" s="15" t="n">
        <x:v>100.8</x:v>
      </x:c>
      <x:c r="M3823" s="11" t="b">
        <x:f aca="0">TRUE()</x:f>
        <x:v>1</x:v>
      </x:c>
      <x:c r="N3823" s="11" t="b">
        <x:f aca="0">FALSE()</x:f>
        <x:v>0</x:v>
      </x:c>
      <x:c r="O3823" s="1" t="s">
        <x:v>5015</x:v>
      </x:c>
      <x:c r="P3823" s="11" t="b">
        <x:f aca="0">FALSE()</x:f>
        <x:v>0</x:v>
      </x:c>
    </x:row>
    <x:row r="3824" ht="15" hidden="0" customHeight="1">
      <x:c r="A3824" s="1" t="s">
        <x:v>8986</x:v>
      </x:c>
      <x:c r="B3824" s="1" t="s">
        <x:v>1669</x:v>
      </x:c>
      <x:c r="C3824" s="14" t="n">
        <x:v>45782</x:v>
      </x:c>
      <x:c r="D3824" s="1" t="s">
        <x:v>5018</x:v>
      </x:c>
      <x:c r="E3824" s="1" t="s">
        <x:v>5133</x:v>
      </x:c>
      <x:c r="F3824" s="1" t="s">
        <x:v>5071</x:v>
      </x:c>
      <x:c r="G3824" s="1" t="s">
        <x:v>5072</x:v>
      </x:c>
      <x:c r="H3824" s="1" t="s">
        <x:v>5036</x:v>
      </x:c>
      <x:c r="I3824" s="1" t="s">
        <x:v>5044</x:v>
      </x:c>
      <x:c r="J3824" s="1" t="n">
        <x:v>4.5</x:v>
      </x:c>
      <x:c r="K3824" s="1" t="n">
        <x:v>28.7</x:v>
      </x:c>
      <x:c r="L3824" s="15" t="n">
        <x:v>851.96</x:v>
      </x:c>
      <x:c r="M3824" s="11" t="b">
        <x:f aca="0">TRUE()</x:f>
        <x:v>1</x:v>
      </x:c>
      <x:c r="N3824" s="11" t="b">
        <x:f aca="0">FALSE()</x:f>
        <x:v>0</x:v>
      </x:c>
      <x:c r="O3824" s="1" t="s">
        <x:v>5098</x:v>
      </x:c>
      <x:c r="P3824" s="11" t="b">
        <x:f aca="0">TRUE()</x:f>
        <x:v>1</x:v>
      </x:c>
      <x:c r="Q3824" s="1" t="s">
        <x:v>8987</x:v>
      </x:c>
    </x:row>
    <x:row r="3825" ht="15" hidden="0" customHeight="1">
      <x:c r="A3825" s="1" t="s">
        <x:v>8988</x:v>
      </x:c>
      <x:c r="B3825" s="1" t="s">
        <x:v>1669</x:v>
      </x:c>
      <x:c r="C3825" s="14" t="n">
        <x:v>46027</x:v>
      </x:c>
      <x:c r="D3825" s="1" t="s">
        <x:v>5010</x:v>
      </x:c>
      <x:c r="E3825" s="1" t="s">
        <x:v>5011</x:v>
      </x:c>
      <x:c r="F3825" s="1" t="s">
        <x:v>5012</x:v>
      </x:c>
      <x:c r="G3825" s="1" t="s">
        <x:v>5013</x:v>
      </x:c>
      <x:c r="H3825" s="1" t="s">
        <x:v>5014</x:v>
      </x:c>
      <x:c r="I3825" s="1" t="s">
        <x:v>5014</x:v>
      </x:c>
      <x:c r="J3825" s="1" t="n">
        <x:v>0.9</x:v>
      </x:c>
      <x:c r="K3825" s="1" t="n">
        <x:v>2</x:v>
      </x:c>
      <x:c r="L3825" s="15" t="n">
        <x:v>64.8</x:v>
      </x:c>
      <x:c r="M3825" s="11" t="b">
        <x:f aca="0">TRUE()</x:f>
        <x:v>1</x:v>
      </x:c>
      <x:c r="N3825" s="11" t="b">
        <x:f aca="0">FALSE()</x:f>
        <x:v>0</x:v>
      </x:c>
      <x:c r="O3825" s="1" t="s">
        <x:v>5015</x:v>
      </x:c>
      <x:c r="P3825" s="11" t="b">
        <x:f aca="0">FALSE()</x:f>
        <x:v>0</x:v>
      </x:c>
    </x:row>
    <x:row r="3826" ht="15" hidden="0" customHeight="1">
      <x:c r="A3826" s="1" t="s">
        <x:v>8989</x:v>
      </x:c>
      <x:c r="B3826" s="1" t="s">
        <x:v>1669</x:v>
      </x:c>
      <x:c r="C3826" s="14" t="n">
        <x:v>46201</x:v>
      </x:c>
      <x:c r="D3826" s="1" t="s">
        <x:v>5010</x:v>
      </x:c>
      <x:c r="E3826" s="1" t="s">
        <x:v>5011</x:v>
      </x:c>
      <x:c r="F3826" s="1" t="s">
        <x:v>5012</x:v>
      </x:c>
      <x:c r="G3826" s="1" t="s">
        <x:v>5013</x:v>
      </x:c>
      <x:c r="H3826" s="1" t="s">
        <x:v>5014</x:v>
      </x:c>
      <x:c r="I3826" s="1" t="s">
        <x:v>5014</x:v>
      </x:c>
      <x:c r="J3826" s="1" t="n">
        <x:v>0.9</x:v>
      </x:c>
      <x:c r="K3826" s="1" t="n">
        <x:v>1.6</x:v>
      </x:c>
      <x:c r="L3826" s="15" t="n">
        <x:v>64.8</x:v>
      </x:c>
      <x:c r="M3826" s="11" t="b">
        <x:f aca="0">TRUE()</x:f>
        <x:v>1</x:v>
      </x:c>
      <x:c r="N3826" s="11" t="b">
        <x:f aca="0">FALSE()</x:f>
        <x:v>0</x:v>
      </x:c>
      <x:c r="O3826" s="1" t="s">
        <x:v>5015</x:v>
      </x:c>
      <x:c r="P3826" s="11" t="b">
        <x:f aca="0">FALSE()</x:f>
        <x:v>0</x:v>
      </x:c>
    </x:row>
    <x:row r="3827" ht="15" hidden="0" customHeight="1">
      <x:c r="A3827" s="1" t="s">
        <x:v>8990</x:v>
      </x:c>
      <x:c r="B3827" s="1" t="s">
        <x:v>4602</x:v>
      </x:c>
      <x:c r="C3827" s="14" t="n">
        <x:v>45766</x:v>
      </x:c>
      <x:c r="D3827" s="1" t="s">
        <x:v>5018</x:v>
      </x:c>
      <x:c r="E3827" s="1" t="s">
        <x:v>5136</x:v>
      </x:c>
      <x:c r="F3827" s="1" t="s">
        <x:v>5137</x:v>
      </x:c>
      <x:c r="G3827" s="1" t="s">
        <x:v>5138</x:v>
      </x:c>
      <x:c r="H3827" s="1" t="s">
        <x:v>5022</x:v>
      </x:c>
      <x:c r="I3827" s="1" t="s">
        <x:v>5014</x:v>
      </x:c>
      <x:c r="J3827" s="1" t="n">
        <x:v>1.7</x:v>
      </x:c>
      <x:c r="K3827" s="1" t="n">
        <x:v>7.5</x:v>
      </x:c>
      <x:c r="L3827" s="15" t="n">
        <x:v>122.4</x:v>
      </x:c>
      <x:c r="M3827" s="11" t="b">
        <x:f aca="0">TRUE()</x:f>
        <x:v>1</x:v>
      </x:c>
      <x:c r="N3827" s="11" t="b">
        <x:f aca="0">TRUE()</x:f>
        <x:v>1</x:v>
      </x:c>
      <x:c r="O3827" s="1" t="s">
        <x:v>5139</x:v>
      </x:c>
      <x:c r="P3827" s="11" t="b">
        <x:f aca="0">FALSE()</x:f>
        <x:v>0</x:v>
      </x:c>
    </x:row>
    <x:row r="3828" ht="15" hidden="0" customHeight="1">
      <x:c r="A3828" s="1" t="s">
        <x:v>8991</x:v>
      </x:c>
      <x:c r="B3828" s="1" t="s">
        <x:v>4602</x:v>
      </x:c>
      <x:c r="C3828" s="14" t="n">
        <x:v>45913</x:v>
      </x:c>
      <x:c r="D3828" s="1" t="s">
        <x:v>5018</x:v>
      </x:c>
      <x:c r="E3828" s="1" t="s">
        <x:v>5085</x:v>
      </x:c>
      <x:c r="F3828" s="1" t="s">
        <x:v>5020</x:v>
      </x:c>
      <x:c r="G3828" s="1" t="s">
        <x:v>5021</x:v>
      </x:c>
      <x:c r="H3828" s="1" t="s">
        <x:v>5031</x:v>
      </x:c>
      <x:c r="I3828" s="1" t="s">
        <x:v>5152</x:v>
      </x:c>
      <x:c r="J3828" s="1" t="n">
        <x:v>1.2</x:v>
      </x:c>
      <x:c r="K3828" s="1" t="n">
        <x:v>12.5</x:v>
      </x:c>
      <x:c r="L3828" s="15" t="n">
        <x:v>580.56</x:v>
      </x:c>
      <x:c r="M3828" s="11" t="b">
        <x:f aca="0">TRUE()</x:f>
        <x:v>1</x:v>
      </x:c>
      <x:c r="N3828" s="11" t="b">
        <x:f aca="0">FALSE()</x:f>
        <x:v>0</x:v>
      </x:c>
      <x:c r="O3828" s="1" t="s">
        <x:v>5078</x:v>
      </x:c>
      <x:c r="P3828" s="11" t="b">
        <x:f aca="0">FALSE()</x:f>
        <x:v>0</x:v>
      </x:c>
    </x:row>
    <x:row r="3829" ht="15" hidden="0" customHeight="1">
      <x:c r="A3829" s="1" t="s">
        <x:v>8992</x:v>
      </x:c>
      <x:c r="B3829" s="1" t="s">
        <x:v>4605</x:v>
      </x:c>
      <x:c r="C3829" s="14" t="n">
        <x:v>45403</x:v>
      </x:c>
      <x:c r="D3829" s="1" t="s">
        <x:v>5010</x:v>
      </x:c>
      <x:c r="E3829" s="1" t="s">
        <x:v>5011</x:v>
      </x:c>
      <x:c r="F3829" s="1" t="s">
        <x:v>5012</x:v>
      </x:c>
      <x:c r="G3829" s="1" t="s">
        <x:v>5013</x:v>
      </x:c>
      <x:c r="H3829" s="1" t="s">
        <x:v>5014</x:v>
      </x:c>
      <x:c r="I3829" s="1" t="s">
        <x:v>5014</x:v>
      </x:c>
      <x:c r="J3829" s="1" t="n">
        <x:v>1.2</x:v>
      </x:c>
      <x:c r="K3829" s="1" t="n">
        <x:v>1.4</x:v>
      </x:c>
      <x:c r="L3829" s="15" t="n">
        <x:v>86.4</x:v>
      </x:c>
      <x:c r="M3829" s="11" t="b">
        <x:f aca="0">TRUE()</x:f>
        <x:v>1</x:v>
      </x:c>
      <x:c r="N3829" s="11" t="b">
        <x:f aca="0">FALSE()</x:f>
        <x:v>0</x:v>
      </x:c>
      <x:c r="O3829" s="1" t="s">
        <x:v>5015</x:v>
      </x:c>
      <x:c r="P3829" s="11" t="b">
        <x:f aca="0">FALSE()</x:f>
        <x:v>0</x:v>
      </x:c>
    </x:row>
    <x:row r="3830" ht="15" hidden="0" customHeight="1">
      <x:c r="A3830" s="1" t="s">
        <x:v>8993</x:v>
      </x:c>
      <x:c r="B3830" s="1" t="s">
        <x:v>4605</x:v>
      </x:c>
      <x:c r="C3830" s="14" t="n">
        <x:v>45531</x:v>
      </x:c>
      <x:c r="D3830" s="1" t="s">
        <x:v>5054</x:v>
      </x:c>
      <x:c r="E3830" s="1" t="s">
        <x:v>5055</x:v>
      </x:c>
      <x:c r="F3830" s="1" t="s">
        <x:v>5012</x:v>
      </x:c>
      <x:c r="G3830" s="1" t="s">
        <x:v>5013</x:v>
      </x:c>
      <x:c r="H3830" s="1" t="s">
        <x:v>5014</x:v>
      </x:c>
      <x:c r="I3830" s="1" t="s">
        <x:v>5014</x:v>
      </x:c>
      <x:c r="J3830" s="1" t="n">
        <x:v>1.5</x:v>
      </x:c>
      <x:c r="K3830" s="1" t="n">
        <x:v>3</x:v>
      </x:c>
      <x:c r="L3830" s="15" t="n">
        <x:v>108</x:v>
      </x:c>
      <x:c r="M3830" s="11" t="b">
        <x:f aca="0">TRUE()</x:f>
        <x:v>1</x:v>
      </x:c>
      <x:c r="N3830" s="11" t="b">
        <x:f aca="0">FALSE()</x:f>
        <x:v>0</x:v>
      </x:c>
      <x:c r="O3830" s="1" t="s">
        <x:v>5015</x:v>
      </x:c>
      <x:c r="P3830" s="11" t="b">
        <x:f aca="0">FALSE()</x:f>
        <x:v>0</x:v>
      </x:c>
    </x:row>
    <x:row r="3831" ht="15" hidden="0" customHeight="1">
      <x:c r="A3831" s="1" t="s">
        <x:v>8994</x:v>
      </x:c>
      <x:c r="B3831" s="1" t="s">
        <x:v>4605</x:v>
      </x:c>
      <x:c r="C3831" s="14" t="n">
        <x:v>45602</x:v>
      </x:c>
      <x:c r="D3831" s="1" t="s">
        <x:v>5010</x:v>
      </x:c>
      <x:c r="E3831" s="1" t="s">
        <x:v>5011</x:v>
      </x:c>
      <x:c r="F3831" s="1" t="s">
        <x:v>5012</x:v>
      </x:c>
      <x:c r="G3831" s="1" t="s">
        <x:v>5013</x:v>
      </x:c>
      <x:c r="H3831" s="1" t="s">
        <x:v>5014</x:v>
      </x:c>
      <x:c r="I3831" s="1" t="s">
        <x:v>5014</x:v>
      </x:c>
      <x:c r="J3831" s="1" t="n">
        <x:v>0.9</x:v>
      </x:c>
      <x:c r="K3831" s="1" t="n">
        <x:v>1.1</x:v>
      </x:c>
      <x:c r="L3831" s="15" t="n">
        <x:v>64.8</x:v>
      </x:c>
      <x:c r="M3831" s="11" t="b">
        <x:f aca="0">TRUE()</x:f>
        <x:v>1</x:v>
      </x:c>
      <x:c r="N3831" s="11" t="b">
        <x:f aca="0">FALSE()</x:f>
        <x:v>0</x:v>
      </x:c>
      <x:c r="O3831" s="1" t="s">
        <x:v>5015</x:v>
      </x:c>
      <x:c r="P3831" s="11" t="b">
        <x:f aca="0">FALSE()</x:f>
        <x:v>0</x:v>
      </x:c>
    </x:row>
    <x:row r="3832" ht="15" hidden="0" customHeight="1">
      <x:c r="A3832" s="1" t="s">
        <x:v>8995</x:v>
      </x:c>
      <x:c r="B3832" s="1" t="s">
        <x:v>4605</x:v>
      </x:c>
      <x:c r="C3832" s="14" t="n">
        <x:v>45691</x:v>
      </x:c>
      <x:c r="D3832" s="1" t="s">
        <x:v>5018</x:v>
      </x:c>
      <x:c r="E3832" s="1" t="s">
        <x:v>5035</x:v>
      </x:c>
      <x:c r="F3832" s="1" t="s">
        <x:v>5029</x:v>
      </x:c>
      <x:c r="G3832" s="1" t="s">
        <x:v>5030</x:v>
      </x:c>
      <x:c r="H3832" s="1" t="s">
        <x:v>5031</x:v>
      </x:c>
      <x:c r="I3832" s="1" t="s">
        <x:v>5014</x:v>
      </x:c>
      <x:c r="J3832" s="1" t="n">
        <x:v>2.3</x:v>
      </x:c>
      <x:c r="K3832" s="1" t="n">
        <x:v>14</x:v>
      </x:c>
      <x:c r="L3832" s="15" t="n">
        <x:v>165.6</x:v>
      </x:c>
      <x:c r="M3832" s="11" t="b">
        <x:f aca="0">TRUE()</x:f>
        <x:v>1</x:v>
      </x:c>
      <x:c r="N3832" s="11" t="b">
        <x:f aca="0">FALSE()</x:f>
        <x:v>0</x:v>
      </x:c>
      <x:c r="O3832" s="1" t="s">
        <x:v>5033</x:v>
      </x:c>
      <x:c r="P3832" s="11" t="b">
        <x:f aca="0">TRUE()</x:f>
        <x:v>1</x:v>
      </x:c>
      <x:c r="Q3832" s="1" t="s">
        <x:v>8996</x:v>
      </x:c>
    </x:row>
    <x:row r="3833" ht="15" hidden="0" customHeight="1">
      <x:c r="A3833" s="1" t="s">
        <x:v>8997</x:v>
      </x:c>
      <x:c r="B3833" s="1" t="s">
        <x:v>4605</x:v>
      </x:c>
      <x:c r="C3833" s="14" t="n">
        <x:v>45726</x:v>
      </x:c>
      <x:c r="D3833" s="1" t="s">
        <x:v>5010</x:v>
      </x:c>
      <x:c r="E3833" s="1" t="s">
        <x:v>5011</x:v>
      </x:c>
      <x:c r="F3833" s="1" t="s">
        <x:v>5012</x:v>
      </x:c>
      <x:c r="G3833" s="1" t="s">
        <x:v>5013</x:v>
      </x:c>
      <x:c r="H3833" s="1" t="s">
        <x:v>5014</x:v>
      </x:c>
      <x:c r="I3833" s="1" t="s">
        <x:v>5014</x:v>
      </x:c>
      <x:c r="J3833" s="1" t="n">
        <x:v>1.7</x:v>
      </x:c>
      <x:c r="K3833" s="1" t="n">
        <x:v>0.8</x:v>
      </x:c>
      <x:c r="L3833" s="15" t="n">
        <x:v>122.4</x:v>
      </x:c>
      <x:c r="M3833" s="11" t="b">
        <x:f aca="0">TRUE()</x:f>
        <x:v>1</x:v>
      </x:c>
      <x:c r="N3833" s="11" t="b">
        <x:f aca="0">FALSE()</x:f>
        <x:v>0</x:v>
      </x:c>
      <x:c r="O3833" s="1" t="s">
        <x:v>5015</x:v>
      </x:c>
      <x:c r="P3833" s="11" t="b">
        <x:f aca="0">FALSE()</x:f>
        <x:v>0</x:v>
      </x:c>
    </x:row>
    <x:row r="3834" ht="15" hidden="0" customHeight="1">
      <x:c r="A3834" s="1" t="s">
        <x:v>8998</x:v>
      </x:c>
      <x:c r="B3834" s="1" t="s">
        <x:v>4605</x:v>
      </x:c>
      <x:c r="C3834" s="14" t="n">
        <x:v>46069</x:v>
      </x:c>
      <x:c r="D3834" s="1" t="s">
        <x:v>5018</x:v>
      </x:c>
      <x:c r="E3834" s="1" t="s">
        <x:v>5035</x:v>
      </x:c>
      <x:c r="F3834" s="1" t="s">
        <x:v>5029</x:v>
      </x:c>
      <x:c r="G3834" s="1" t="s">
        <x:v>5030</x:v>
      </x:c>
      <x:c r="H3834" s="1" t="s">
        <x:v>5036</x:v>
      </x:c>
      <x:c r="I3834" s="1" t="s">
        <x:v>5014</x:v>
      </x:c>
      <x:c r="J3834" s="1" t="n">
        <x:v>3.7</x:v>
      </x:c>
      <x:c r="K3834" s="1" t="n">
        <x:v>25.2</x:v>
      </x:c>
      <x:c r="L3834" s="15" t="n">
        <x:v>266.4</x:v>
      </x:c>
      <x:c r="M3834" s="11" t="b">
        <x:f aca="0">FALSE()</x:f>
        <x:v>0</x:v>
      </x:c>
      <x:c r="N3834" s="11" t="b">
        <x:f aca="0">FALSE()</x:f>
        <x:v>0</x:v>
      </x:c>
      <x:c r="O3834" s="1" t="s">
        <x:v>5024</x:v>
      </x:c>
      <x:c r="P3834" s="11" t="b">
        <x:f aca="0">FALSE()</x:f>
        <x:v>0</x:v>
      </x:c>
    </x:row>
    <x:row r="3835" ht="15" hidden="0" customHeight="1">
      <x:c r="A3835" s="1" t="s">
        <x:v>8999</x:v>
      </x:c>
      <x:c r="B3835" s="1" t="s">
        <x:v>1671</x:v>
      </x:c>
      <x:c r="C3835" s="14" t="n">
        <x:v>45444</x:v>
      </x:c>
      <x:c r="D3835" s="1" t="s">
        <x:v>5010</x:v>
      </x:c>
      <x:c r="E3835" s="1" t="s">
        <x:v>5011</x:v>
      </x:c>
      <x:c r="F3835" s="1" t="s">
        <x:v>5012</x:v>
      </x:c>
      <x:c r="G3835" s="1" t="s">
        <x:v>5013</x:v>
      </x:c>
      <x:c r="H3835" s="1" t="s">
        <x:v>5014</x:v>
      </x:c>
      <x:c r="I3835" s="1" t="s">
        <x:v>5014</x:v>
      </x:c>
      <x:c r="J3835" s="1" t="n">
        <x:v>1.3</x:v>
      </x:c>
      <x:c r="K3835" s="1" t="n">
        <x:v>0.2</x:v>
      </x:c>
      <x:c r="L3835" s="15" t="n">
        <x:v>93.6</x:v>
      </x:c>
      <x:c r="M3835" s="11" t="b">
        <x:f aca="0">FALSE()</x:f>
        <x:v>0</x:v>
      </x:c>
      <x:c r="N3835" s="11" t="b">
        <x:f aca="0">FALSE()</x:f>
        <x:v>0</x:v>
      </x:c>
      <x:c r="O3835" s="1" t="s">
        <x:v>5015</x:v>
      </x:c>
      <x:c r="P3835" s="11" t="b">
        <x:f aca="0">FALSE()</x:f>
        <x:v>0</x:v>
      </x:c>
    </x:row>
    <x:row r="3836" ht="15" hidden="0" customHeight="1">
      <x:c r="A3836" s="1" t="s">
        <x:v>9000</x:v>
      </x:c>
      <x:c r="B3836" s="1" t="s">
        <x:v>1671</x:v>
      </x:c>
      <x:c r="C3836" s="14" t="n">
        <x:v>45588</x:v>
      </x:c>
      <x:c r="D3836" s="1" t="s">
        <x:v>5018</x:v>
      </x:c>
      <x:c r="E3836" s="1" t="s">
        <x:v>5110</x:v>
      </x:c>
      <x:c r="F3836" s="1" t="s">
        <x:v>5111</x:v>
      </x:c>
      <x:c r="G3836" s="1" t="s">
        <x:v>5112</x:v>
      </x:c>
      <x:c r="H3836" s="1" t="s">
        <x:v>5022</x:v>
      </x:c>
      <x:c r="I3836" s="1" t="s">
        <x:v>5014</x:v>
      </x:c>
      <x:c r="J3836" s="1" t="n">
        <x:v>2.6</x:v>
      </x:c>
      <x:c r="K3836" s="1" t="n">
        <x:v>11.1</x:v>
      </x:c>
      <x:c r="L3836" s="15" t="n">
        <x:v>187.2</x:v>
      </x:c>
      <x:c r="M3836" s="11" t="b">
        <x:f aca="0">TRUE()</x:f>
        <x:v>1</x:v>
      </x:c>
      <x:c r="N3836" s="11" t="b">
        <x:f aca="0">FALSE()</x:f>
        <x:v>0</x:v>
      </x:c>
      <x:c r="O3836" s="1" t="s">
        <x:v>5068</x:v>
      </x:c>
      <x:c r="P3836" s="11" t="b">
        <x:f aca="0">FALSE()</x:f>
        <x:v>0</x:v>
      </x:c>
    </x:row>
    <x:row r="3837" ht="15" hidden="0" customHeight="1">
      <x:c r="A3837" s="1" t="s">
        <x:v>9001</x:v>
      </x:c>
      <x:c r="B3837" s="1" t="s">
        <x:v>1671</x:v>
      </x:c>
      <x:c r="C3837" s="14" t="n">
        <x:v>45856</x:v>
      </x:c>
      <x:c r="D3837" s="1" t="s">
        <x:v>5010</x:v>
      </x:c>
      <x:c r="E3837" s="1" t="s">
        <x:v>5011</x:v>
      </x:c>
      <x:c r="F3837" s="1" t="s">
        <x:v>5012</x:v>
      </x:c>
      <x:c r="G3837" s="1" t="s">
        <x:v>5013</x:v>
      </x:c>
      <x:c r="H3837" s="1" t="s">
        <x:v>5014</x:v>
      </x:c>
      <x:c r="I3837" s="1" t="s">
        <x:v>5014</x:v>
      </x:c>
      <x:c r="J3837" s="1" t="n">
        <x:v>0.8</x:v>
      </x:c>
      <x:c r="K3837" s="1" t="n">
        <x:v>1.8</x:v>
      </x:c>
      <x:c r="L3837" s="15" t="n">
        <x:v>57.6</x:v>
      </x:c>
      <x:c r="M3837" s="11" t="b">
        <x:f aca="0">TRUE()</x:f>
        <x:v>1</x:v>
      </x:c>
      <x:c r="N3837" s="11" t="b">
        <x:f aca="0">FALSE()</x:f>
        <x:v>0</x:v>
      </x:c>
      <x:c r="O3837" s="1" t="s">
        <x:v>5015</x:v>
      </x:c>
      <x:c r="P3837" s="11" t="b">
        <x:f aca="0">FALSE()</x:f>
        <x:v>0</x:v>
      </x:c>
    </x:row>
    <x:row r="3838" ht="15" hidden="0" customHeight="1">
      <x:c r="A3838" s="1" t="s">
        <x:v>9002</x:v>
      </x:c>
      <x:c r="B3838" s="1" t="s">
        <x:v>1671</x:v>
      </x:c>
      <x:c r="C3838" s="14" t="n">
        <x:v>46101</x:v>
      </x:c>
      <x:c r="D3838" s="1" t="s">
        <x:v>5010</x:v>
      </x:c>
      <x:c r="E3838" s="1" t="s">
        <x:v>5011</x:v>
      </x:c>
      <x:c r="F3838" s="1" t="s">
        <x:v>5012</x:v>
      </x:c>
      <x:c r="G3838" s="1" t="s">
        <x:v>5013</x:v>
      </x:c>
      <x:c r="H3838" s="1" t="s">
        <x:v>5014</x:v>
      </x:c>
      <x:c r="I3838" s="1" t="s">
        <x:v>5014</x:v>
      </x:c>
      <x:c r="J3838" s="1" t="n">
        <x:v>1.1</x:v>
      </x:c>
      <x:c r="K3838" s="1" t="n">
        <x:v>1.2</x:v>
      </x:c>
      <x:c r="L3838" s="15" t="n">
        <x:v>79.2</x:v>
      </x:c>
      <x:c r="M3838" s="11" t="b">
        <x:f aca="0">TRUE()</x:f>
        <x:v>1</x:v>
      </x:c>
      <x:c r="N3838" s="11" t="b">
        <x:f aca="0">FALSE()</x:f>
        <x:v>0</x:v>
      </x:c>
      <x:c r="O3838" s="1" t="s">
        <x:v>5015</x:v>
      </x:c>
      <x:c r="P3838" s="11" t="b">
        <x:f aca="0">FALSE()</x:f>
        <x:v>0</x:v>
      </x:c>
    </x:row>
    <x:row r="3839" ht="15" hidden="0" customHeight="1">
      <x:c r="A3839" s="1" t="s">
        <x:v>9003</x:v>
      </x:c>
      <x:c r="B3839" s="1" t="s">
        <x:v>1672</x:v>
      </x:c>
      <x:c r="C3839" s="14" t="n">
        <x:v>45529</x:v>
      </x:c>
      <x:c r="D3839" s="1" t="s">
        <x:v>5010</x:v>
      </x:c>
      <x:c r="E3839" s="1" t="s">
        <x:v>5011</x:v>
      </x:c>
      <x:c r="F3839" s="1" t="s">
        <x:v>5012</x:v>
      </x:c>
      <x:c r="G3839" s="1" t="s">
        <x:v>5013</x:v>
      </x:c>
      <x:c r="H3839" s="1" t="s">
        <x:v>5014</x:v>
      </x:c>
      <x:c r="I3839" s="1" t="s">
        <x:v>5014</x:v>
      </x:c>
      <x:c r="J3839" s="1" t="n">
        <x:v>1.6</x:v>
      </x:c>
      <x:c r="K3839" s="1" t="n">
        <x:v>1.2</x:v>
      </x:c>
      <x:c r="L3839" s="15" t="n">
        <x:v>115.2</x:v>
      </x:c>
      <x:c r="M3839" s="11" t="b">
        <x:f aca="0">TRUE()</x:f>
        <x:v>1</x:v>
      </x:c>
      <x:c r="N3839" s="11" t="b">
        <x:f aca="0">FALSE()</x:f>
        <x:v>0</x:v>
      </x:c>
      <x:c r="O3839" s="1" t="s">
        <x:v>5015</x:v>
      </x:c>
      <x:c r="P3839" s="11" t="b">
        <x:f aca="0">FALSE()</x:f>
        <x:v>0</x:v>
      </x:c>
    </x:row>
    <x:row r="3840" ht="15" hidden="0" customHeight="1">
      <x:c r="A3840" s="1" t="s">
        <x:v>9004</x:v>
      </x:c>
      <x:c r="B3840" s="1" t="s">
        <x:v>1672</x:v>
      </x:c>
      <x:c r="C3840" s="14" t="n">
        <x:v>45671</x:v>
      </x:c>
      <x:c r="D3840" s="1" t="s">
        <x:v>5010</x:v>
      </x:c>
      <x:c r="E3840" s="1" t="s">
        <x:v>5011</x:v>
      </x:c>
      <x:c r="F3840" s="1" t="s">
        <x:v>5012</x:v>
      </x:c>
      <x:c r="G3840" s="1" t="s">
        <x:v>5013</x:v>
      </x:c>
      <x:c r="H3840" s="1" t="s">
        <x:v>5014</x:v>
      </x:c>
      <x:c r="I3840" s="1" t="s">
        <x:v>5014</x:v>
      </x:c>
      <x:c r="J3840" s="1" t="n">
        <x:v>1.6</x:v>
      </x:c>
      <x:c r="K3840" s="1" t="n">
        <x:v>1</x:v>
      </x:c>
      <x:c r="L3840" s="15" t="n">
        <x:v>115.2</x:v>
      </x:c>
      <x:c r="M3840" s="11" t="b">
        <x:f aca="0">TRUE()</x:f>
        <x:v>1</x:v>
      </x:c>
      <x:c r="N3840" s="11" t="b">
        <x:f aca="0">FALSE()</x:f>
        <x:v>0</x:v>
      </x:c>
      <x:c r="O3840" s="1" t="s">
        <x:v>5015</x:v>
      </x:c>
      <x:c r="P3840" s="11" t="b">
        <x:f aca="0">FALSE()</x:f>
        <x:v>0</x:v>
      </x:c>
    </x:row>
    <x:row r="3841" ht="15" hidden="0" customHeight="1">
      <x:c r="A3841" s="1" t="s">
        <x:v>9005</x:v>
      </x:c>
      <x:c r="B3841" s="1" t="s">
        <x:v>1672</x:v>
      </x:c>
      <x:c r="C3841" s="14" t="n">
        <x:v>46031</x:v>
      </x:c>
      <x:c r="D3841" s="1" t="s">
        <x:v>5010</x:v>
      </x:c>
      <x:c r="E3841" s="1" t="s">
        <x:v>5011</x:v>
      </x:c>
      <x:c r="F3841" s="1" t="s">
        <x:v>5012</x:v>
      </x:c>
      <x:c r="G3841" s="1" t="s">
        <x:v>5013</x:v>
      </x:c>
      <x:c r="H3841" s="1" t="s">
        <x:v>5014</x:v>
      </x:c>
      <x:c r="I3841" s="1" t="s">
        <x:v>5014</x:v>
      </x:c>
      <x:c r="J3841" s="1" t="n">
        <x:v>1.8</x:v>
      </x:c>
      <x:c r="K3841" s="1" t="n">
        <x:v>1.3</x:v>
      </x:c>
      <x:c r="L3841" s="15" t="n">
        <x:v>129.6</x:v>
      </x:c>
      <x:c r="M3841" s="11" t="b">
        <x:f aca="0">TRUE()</x:f>
        <x:v>1</x:v>
      </x:c>
      <x:c r="N3841" s="11" t="b">
        <x:f aca="0">FALSE()</x:f>
        <x:v>0</x:v>
      </x:c>
      <x:c r="O3841" s="1" t="s">
        <x:v>5015</x:v>
      </x:c>
      <x:c r="P3841" s="11" t="b">
        <x:f aca="0">FALSE()</x:f>
        <x:v>0</x:v>
      </x:c>
    </x:row>
    <x:row r="3842" ht="15" hidden="0" customHeight="1">
      <x:c r="A3842" s="1" t="s">
        <x:v>9006</x:v>
      </x:c>
      <x:c r="B3842" s="1" t="s">
        <x:v>1672</x:v>
      </x:c>
      <x:c r="C3842" s="14" t="n">
        <x:v>46036</x:v>
      </x:c>
      <x:c r="D3842" s="1" t="s">
        <x:v>5018</x:v>
      </x:c>
      <x:c r="E3842" s="1" t="s">
        <x:v>5091</x:v>
      </x:c>
      <x:c r="F3842" s="1" t="s">
        <x:v>5020</x:v>
      </x:c>
      <x:c r="G3842" s="1" t="s">
        <x:v>5021</x:v>
      </x:c>
      <x:c r="H3842" s="1" t="s">
        <x:v>5022</x:v>
      </x:c>
      <x:c r="I3842" s="1" t="s">
        <x:v>5131</x:v>
      </x:c>
      <x:c r="J3842" s="1" t="n">
        <x:v>1.8</x:v>
      </x:c>
      <x:c r="K3842" s="1" t="n">
        <x:v>0.5</x:v>
      </x:c>
      <x:c r="L3842" s="15" t="n">
        <x:v>601.19</x:v>
      </x:c>
      <x:c r="M3842" s="11" t="b">
        <x:f aca="0">TRUE()</x:f>
        <x:v>1</x:v>
      </x:c>
      <x:c r="N3842" s="11" t="b">
        <x:f aca="0">FALSE()</x:f>
        <x:v>0</x:v>
      </x:c>
      <x:c r="O3842" s="1" t="s">
        <x:v>5033</x:v>
      </x:c>
      <x:c r="P3842" s="11" t="b">
        <x:f aca="0">TRUE()</x:f>
        <x:v>1</x:v>
      </x:c>
      <x:c r="Q3842" s="1" t="s">
        <x:v>9007</x:v>
      </x:c>
    </x:row>
    <x:row r="3843" ht="15" hidden="0" customHeight="1">
      <x:c r="A3843" s="1" t="s">
        <x:v>9008</x:v>
      </x:c>
      <x:c r="B3843" s="1" t="s">
        <x:v>4612</x:v>
      </x:c>
      <x:c r="C3843" s="14" t="n">
        <x:v>45663</x:v>
      </x:c>
      <x:c r="D3843" s="1" t="s">
        <x:v>5010</x:v>
      </x:c>
      <x:c r="E3843" s="1" t="s">
        <x:v>5011</x:v>
      </x:c>
      <x:c r="F3843" s="1" t="s">
        <x:v>5012</x:v>
      </x:c>
      <x:c r="G3843" s="1" t="s">
        <x:v>5013</x:v>
      </x:c>
      <x:c r="H3843" s="1" t="s">
        <x:v>5014</x:v>
      </x:c>
      <x:c r="I3843" s="1" t="s">
        <x:v>5014</x:v>
      </x:c>
      <x:c r="J3843" s="1" t="n">
        <x:v>0.7</x:v>
      </x:c>
      <x:c r="K3843" s="1" t="n">
        <x:v>2.9</x:v>
      </x:c>
      <x:c r="L3843" s="15" t="n">
        <x:v>50.4</x:v>
      </x:c>
      <x:c r="M3843" s="11" t="b">
        <x:f aca="0">TRUE()</x:f>
        <x:v>1</x:v>
      </x:c>
      <x:c r="N3843" s="11" t="b">
        <x:f aca="0">FALSE()</x:f>
        <x:v>0</x:v>
      </x:c>
      <x:c r="O3843" s="1" t="s">
        <x:v>5015</x:v>
      </x:c>
      <x:c r="P3843" s="11" t="b">
        <x:f aca="0">FALSE()</x:f>
        <x:v>0</x:v>
      </x:c>
    </x:row>
    <x:row r="3844" ht="15" hidden="0" customHeight="1">
      <x:c r="A3844" s="1" t="s">
        <x:v>9009</x:v>
      </x:c>
      <x:c r="B3844" s="1" t="s">
        <x:v>4612</x:v>
      </x:c>
      <x:c r="C3844" s="14" t="n">
        <x:v>45724</x:v>
      </x:c>
      <x:c r="D3844" s="1" t="s">
        <x:v>5018</x:v>
      </x:c>
      <x:c r="E3844" s="1" t="s">
        <x:v>5390</x:v>
      </x:c>
      <x:c r="F3844" s="1" t="s">
        <x:v>5042</x:v>
      </x:c>
      <x:c r="G3844" s="1" t="s">
        <x:v>5043</x:v>
      </x:c>
      <x:c r="H3844" s="1" t="s">
        <x:v>5022</x:v>
      </x:c>
      <x:c r="I3844" s="1" t="s">
        <x:v>5039</x:v>
      </x:c>
      <x:c r="J3844" s="1" t="n">
        <x:v>1.7</x:v>
      </x:c>
      <x:c r="K3844" s="1" t="n">
        <x:v>8.5</x:v>
      </x:c>
      <x:c r="L3844" s="15" t="n">
        <x:v>236.92</x:v>
      </x:c>
      <x:c r="M3844" s="11" t="b">
        <x:f aca="0">TRUE()</x:f>
        <x:v>1</x:v>
      </x:c>
      <x:c r="N3844" s="11" t="b">
        <x:f aca="0">FALSE()</x:f>
        <x:v>0</x:v>
      </x:c>
      <x:c r="O3844" s="1" t="s">
        <x:v>5078</x:v>
      </x:c>
      <x:c r="P3844" s="11" t="b">
        <x:f aca="0">FALSE()</x:f>
        <x:v>0</x:v>
      </x:c>
    </x:row>
    <x:row r="3845" ht="15" hidden="0" customHeight="1">
      <x:c r="A3845" s="1" t="s">
        <x:v>9010</x:v>
      </x:c>
      <x:c r="B3845" s="1" t="s">
        <x:v>4612</x:v>
      </x:c>
      <x:c r="C3845" s="14" t="n">
        <x:v>45850</x:v>
      </x:c>
      <x:c r="D3845" s="1" t="s">
        <x:v>5010</x:v>
      </x:c>
      <x:c r="E3845" s="1" t="s">
        <x:v>5011</x:v>
      </x:c>
      <x:c r="F3845" s="1" t="s">
        <x:v>5012</x:v>
      </x:c>
      <x:c r="G3845" s="1" t="s">
        <x:v>5013</x:v>
      </x:c>
      <x:c r="H3845" s="1" t="s">
        <x:v>5014</x:v>
      </x:c>
      <x:c r="I3845" s="1" t="s">
        <x:v>5014</x:v>
      </x:c>
      <x:c r="J3845" s="1" t="n">
        <x:v>1.8</x:v>
      </x:c>
      <x:c r="K3845" s="1" t="n">
        <x:v>1.6</x:v>
      </x:c>
      <x:c r="L3845" s="15" t="n">
        <x:v>129.6</x:v>
      </x:c>
      <x:c r="M3845" s="11" t="b">
        <x:f aca="0">FALSE()</x:f>
        <x:v>0</x:v>
      </x:c>
      <x:c r="N3845" s="11" t="b">
        <x:f aca="0">FALSE()</x:f>
        <x:v>0</x:v>
      </x:c>
      <x:c r="O3845" s="1" t="s">
        <x:v>5015</x:v>
      </x:c>
      <x:c r="P3845" s="11" t="b">
        <x:f aca="0">FALSE()</x:f>
        <x:v>0</x:v>
      </x:c>
    </x:row>
    <x:row r="3846" ht="15" hidden="0" customHeight="1">
      <x:c r="A3846" s="1" t="s">
        <x:v>9011</x:v>
      </x:c>
      <x:c r="B3846" s="1" t="s">
        <x:v>4615</x:v>
      </x:c>
      <x:c r="C3846" s="14" t="n">
        <x:v>45572</x:v>
      </x:c>
      <x:c r="D3846" s="1" t="s">
        <x:v>5010</x:v>
      </x:c>
      <x:c r="E3846" s="1" t="s">
        <x:v>5011</x:v>
      </x:c>
      <x:c r="F3846" s="1" t="s">
        <x:v>5012</x:v>
      </x:c>
      <x:c r="G3846" s="1" t="s">
        <x:v>5013</x:v>
      </x:c>
      <x:c r="H3846" s="1" t="s">
        <x:v>5014</x:v>
      </x:c>
      <x:c r="I3846" s="1" t="s">
        <x:v>5014</x:v>
      </x:c>
      <x:c r="J3846" s="1" t="n">
        <x:v>0.9</x:v>
      </x:c>
      <x:c r="K3846" s="1" t="n">
        <x:v>1.5</x:v>
      </x:c>
      <x:c r="L3846" s="15" t="n">
        <x:v>64.8</x:v>
      </x:c>
      <x:c r="M3846" s="11" t="b">
        <x:f aca="0">TRUE()</x:f>
        <x:v>1</x:v>
      </x:c>
      <x:c r="N3846" s="11" t="b">
        <x:f aca="0">FALSE()</x:f>
        <x:v>0</x:v>
      </x:c>
      <x:c r="O3846" s="1" t="s">
        <x:v>5015</x:v>
      </x:c>
      <x:c r="P3846" s="11" t="b">
        <x:f aca="0">FALSE()</x:f>
        <x:v>0</x:v>
      </x:c>
    </x:row>
    <x:row r="3847" ht="15" hidden="0" customHeight="1">
      <x:c r="A3847" s="1" t="s">
        <x:v>9012</x:v>
      </x:c>
      <x:c r="B3847" s="1" t="s">
        <x:v>4615</x:v>
      </x:c>
      <x:c r="C3847" s="14" t="n">
        <x:v>45649</x:v>
      </x:c>
      <x:c r="D3847" s="1" t="s">
        <x:v>5010</x:v>
      </x:c>
      <x:c r="E3847" s="1" t="s">
        <x:v>5011</x:v>
      </x:c>
      <x:c r="F3847" s="1" t="s">
        <x:v>5012</x:v>
      </x:c>
      <x:c r="G3847" s="1" t="s">
        <x:v>5013</x:v>
      </x:c>
      <x:c r="H3847" s="1" t="s">
        <x:v>5014</x:v>
      </x:c>
      <x:c r="I3847" s="1" t="s">
        <x:v>5014</x:v>
      </x:c>
      <x:c r="J3847" s="1" t="n">
        <x:v>1.2</x:v>
      </x:c>
      <x:c r="K3847" s="1" t="n">
        <x:v>1.7</x:v>
      </x:c>
      <x:c r="L3847" s="15" t="n">
        <x:v>86.4</x:v>
      </x:c>
      <x:c r="M3847" s="11" t="b">
        <x:f aca="0">TRUE()</x:f>
        <x:v>1</x:v>
      </x:c>
      <x:c r="N3847" s="11" t="b">
        <x:f aca="0">FALSE()</x:f>
        <x:v>0</x:v>
      </x:c>
      <x:c r="O3847" s="1" t="s">
        <x:v>5015</x:v>
      </x:c>
      <x:c r="P3847" s="11" t="b">
        <x:f aca="0">FALSE()</x:f>
        <x:v>0</x:v>
      </x:c>
    </x:row>
    <x:row r="3848" ht="15" hidden="0" customHeight="1">
      <x:c r="A3848" s="1" t="s">
        <x:v>9013</x:v>
      </x:c>
      <x:c r="B3848" s="1" t="s">
        <x:v>4615</x:v>
      </x:c>
      <x:c r="C3848" s="14" t="n">
        <x:v>46001</x:v>
      </x:c>
      <x:c r="D3848" s="1" t="s">
        <x:v>5054</x:v>
      </x:c>
      <x:c r="E3848" s="1" t="s">
        <x:v>5055</x:v>
      </x:c>
      <x:c r="F3848" s="1" t="s">
        <x:v>5012</x:v>
      </x:c>
      <x:c r="G3848" s="1" t="s">
        <x:v>5013</x:v>
      </x:c>
      <x:c r="H3848" s="1" t="s">
        <x:v>5014</x:v>
      </x:c>
      <x:c r="I3848" s="1" t="s">
        <x:v>5014</x:v>
      </x:c>
      <x:c r="J3848" s="1" t="n">
        <x:v>1</x:v>
      </x:c>
      <x:c r="K3848" s="1" t="n">
        <x:v>2.7</x:v>
      </x:c>
      <x:c r="L3848" s="15" t="n">
        <x:v>72</x:v>
      </x:c>
      <x:c r="M3848" s="11" t="b">
        <x:f aca="0">TRUE()</x:f>
        <x:v>1</x:v>
      </x:c>
      <x:c r="N3848" s="11" t="b">
        <x:f aca="0">FALSE()</x:f>
        <x:v>0</x:v>
      </x:c>
      <x:c r="O3848" s="1" t="s">
        <x:v>5015</x:v>
      </x:c>
      <x:c r="P3848" s="11" t="b">
        <x:f aca="0">FALSE()</x:f>
        <x:v>0</x:v>
      </x:c>
    </x:row>
    <x:row r="3849" ht="15" hidden="0" customHeight="1">
      <x:c r="A3849" s="1" t="s">
        <x:v>9014</x:v>
      </x:c>
      <x:c r="B3849" s="1" t="s">
        <x:v>4618</x:v>
      </x:c>
      <x:c r="C3849" s="14" t="n">
        <x:v>45591</x:v>
      </x:c>
      <x:c r="D3849" s="1" t="s">
        <x:v>5010</x:v>
      </x:c>
      <x:c r="E3849" s="1" t="s">
        <x:v>5011</x:v>
      </x:c>
      <x:c r="F3849" s="1" t="s">
        <x:v>5012</x:v>
      </x:c>
      <x:c r="G3849" s="1" t="s">
        <x:v>5013</x:v>
      </x:c>
      <x:c r="H3849" s="1" t="s">
        <x:v>5014</x:v>
      </x:c>
      <x:c r="I3849" s="1" t="s">
        <x:v>5014</x:v>
      </x:c>
      <x:c r="J3849" s="1" t="n">
        <x:v>1.2</x:v>
      </x:c>
      <x:c r="K3849" s="1" t="n">
        <x:v>1.1</x:v>
      </x:c>
      <x:c r="L3849" s="15" t="n">
        <x:v>86.4</x:v>
      </x:c>
      <x:c r="M3849" s="11" t="b">
        <x:f aca="0">FALSE()</x:f>
        <x:v>0</x:v>
      </x:c>
      <x:c r="N3849" s="11" t="b">
        <x:f aca="0">FALSE()</x:f>
        <x:v>0</x:v>
      </x:c>
      <x:c r="O3849" s="1" t="s">
        <x:v>5015</x:v>
      </x:c>
      <x:c r="P3849" s="11" t="b">
        <x:f aca="0">FALSE()</x:f>
        <x:v>0</x:v>
      </x:c>
    </x:row>
    <x:row r="3850" ht="15" hidden="0" customHeight="1">
      <x:c r="A3850" s="1" t="s">
        <x:v>9015</x:v>
      </x:c>
      <x:c r="B3850" s="1" t="s">
        <x:v>4618</x:v>
      </x:c>
      <x:c r="C3850" s="14" t="n">
        <x:v>45759</x:v>
      </x:c>
      <x:c r="D3850" s="1" t="s">
        <x:v>5018</x:v>
      </x:c>
      <x:c r="E3850" s="1" t="s">
        <x:v>5070</x:v>
      </x:c>
      <x:c r="F3850" s="1" t="s">
        <x:v>5071</x:v>
      </x:c>
      <x:c r="G3850" s="1" t="s">
        <x:v>5072</x:v>
      </x:c>
      <x:c r="H3850" s="1" t="s">
        <x:v>5022</x:v>
      </x:c>
      <x:c r="I3850" s="1" t="s">
        <x:v>5014</x:v>
      </x:c>
      <x:c r="J3850" s="1" t="n">
        <x:v>0.4</x:v>
      </x:c>
      <x:c r="K3850" s="1" t="n">
        <x:v>1.8</x:v>
      </x:c>
      <x:c r="L3850" s="15" t="n">
        <x:v>28.8</x:v>
      </x:c>
      <x:c r="M3850" s="11" t="b">
        <x:f aca="0">TRUE()</x:f>
        <x:v>1</x:v>
      </x:c>
      <x:c r="N3850" s="11" t="b">
        <x:f aca="0">FALSE()</x:f>
        <x:v>0</x:v>
      </x:c>
      <x:c r="O3850" s="1" t="s">
        <x:v>5024</x:v>
      </x:c>
      <x:c r="P3850" s="11" t="b">
        <x:f aca="0">FALSE()</x:f>
        <x:v>0</x:v>
      </x:c>
    </x:row>
    <x:row r="3851" ht="15" hidden="0" customHeight="1">
      <x:c r="A3851" s="1" t="s">
        <x:v>9016</x:v>
      </x:c>
      <x:c r="B3851" s="1" t="s">
        <x:v>4618</x:v>
      </x:c>
      <x:c r="C3851" s="14" t="n">
        <x:v>45832</x:v>
      </x:c>
      <x:c r="D3851" s="1" t="s">
        <x:v>5010</x:v>
      </x:c>
      <x:c r="E3851" s="1" t="s">
        <x:v>5011</x:v>
      </x:c>
      <x:c r="F3851" s="1" t="s">
        <x:v>5012</x:v>
      </x:c>
      <x:c r="G3851" s="1" t="s">
        <x:v>5013</x:v>
      </x:c>
      <x:c r="H3851" s="1" t="s">
        <x:v>5014</x:v>
      </x:c>
      <x:c r="I3851" s="1" t="s">
        <x:v>5014</x:v>
      </x:c>
      <x:c r="J3851" s="1" t="n">
        <x:v>1.9</x:v>
      </x:c>
      <x:c r="K3851" s="1" t="n">
        <x:v>0.2</x:v>
      </x:c>
      <x:c r="L3851" s="15" t="n">
        <x:v>136.8</x:v>
      </x:c>
      <x:c r="M3851" s="11" t="b">
        <x:f aca="0">TRUE()</x:f>
        <x:v>1</x:v>
      </x:c>
      <x:c r="N3851" s="11" t="b">
        <x:f aca="0">FALSE()</x:f>
        <x:v>0</x:v>
      </x:c>
      <x:c r="O3851" s="1" t="s">
        <x:v>5015</x:v>
      </x:c>
      <x:c r="P3851" s="11" t="b">
        <x:f aca="0">FALSE()</x:f>
        <x:v>0</x:v>
      </x:c>
    </x:row>
    <x:row r="3852" ht="15" hidden="0" customHeight="1">
      <x:c r="A3852" s="1" t="s">
        <x:v>9017</x:v>
      </x:c>
      <x:c r="B3852" s="1" t="s">
        <x:v>4618</x:v>
      </x:c>
      <x:c r="C3852" s="14" t="n">
        <x:v>45875</x:v>
      </x:c>
      <x:c r="D3852" s="1" t="s">
        <x:v>5018</x:v>
      </x:c>
      <x:c r="E3852" s="1" t="s">
        <x:v>5133</x:v>
      </x:c>
      <x:c r="F3852" s="1" t="s">
        <x:v>5071</x:v>
      </x:c>
      <x:c r="G3852" s="1" t="s">
        <x:v>5072</x:v>
      </x:c>
      <x:c r="H3852" s="1" t="s">
        <x:v>5031</x:v>
      </x:c>
      <x:c r="I3852" s="1" t="s">
        <x:v>5014</x:v>
      </x:c>
      <x:c r="J3852" s="1" t="n">
        <x:v>1.4</x:v>
      </x:c>
      <x:c r="K3852" s="1" t="n">
        <x:v>12.5</x:v>
      </x:c>
      <x:c r="L3852" s="15" t="n">
        <x:v>100.8</x:v>
      </x:c>
      <x:c r="M3852" s="11" t="b">
        <x:f aca="0">FALSE()</x:f>
        <x:v>0</x:v>
      </x:c>
      <x:c r="N3852" s="11" t="b">
        <x:f aca="0">FALSE()</x:f>
        <x:v>0</x:v>
      </x:c>
      <x:c r="O3852" s="1" t="s">
        <x:v>5024</x:v>
      </x:c>
      <x:c r="P3852" s="11" t="b">
        <x:f aca="0">FALSE()</x:f>
        <x:v>0</x:v>
      </x:c>
    </x:row>
    <x:row r="3853" ht="15" hidden="0" customHeight="1">
      <x:c r="A3853" s="1" t="s">
        <x:v>9018</x:v>
      </x:c>
      <x:c r="B3853" s="1" t="s">
        <x:v>1673</x:v>
      </x:c>
      <x:c r="C3853" s="14" t="n">
        <x:v>45464</x:v>
      </x:c>
      <x:c r="D3853" s="1" t="s">
        <x:v>5018</x:v>
      </x:c>
      <x:c r="E3853" s="1" t="s">
        <x:v>5097</x:v>
      </x:c>
      <x:c r="F3853" s="1" t="s">
        <x:v>5042</x:v>
      </x:c>
      <x:c r="G3853" s="1" t="s">
        <x:v>5043</x:v>
      </x:c>
      <x:c r="H3853" s="1" t="s">
        <x:v>5022</x:v>
      </x:c>
      <x:c r="I3853" s="1" t="s">
        <x:v>5014</x:v>
      </x:c>
      <x:c r="J3853" s="1" t="n">
        <x:v>1.3</x:v>
      </x:c>
      <x:c r="K3853" s="1" t="n">
        <x:v>12.9</x:v>
      </x:c>
      <x:c r="L3853" s="15" t="n">
        <x:v>93.6</x:v>
      </x:c>
      <x:c r="M3853" s="11" t="b">
        <x:f aca="0">TRUE()</x:f>
        <x:v>1</x:v>
      </x:c>
      <x:c r="N3853" s="11" t="b">
        <x:f aca="0">FALSE()</x:f>
        <x:v>0</x:v>
      </x:c>
      <x:c r="O3853" s="1" t="s">
        <x:v>5098</x:v>
      </x:c>
      <x:c r="P3853" s="11" t="b">
        <x:f aca="0">FALSE()</x:f>
        <x:v>0</x:v>
      </x:c>
    </x:row>
    <x:row r="3854" ht="15" hidden="0" customHeight="1">
      <x:c r="A3854" s="1" t="s">
        <x:v>9019</x:v>
      </x:c>
      <x:c r="B3854" s="1" t="s">
        <x:v>1673</x:v>
      </x:c>
      <x:c r="C3854" s="14" t="n">
        <x:v>45502</x:v>
      </x:c>
      <x:c r="D3854" s="1" t="s">
        <x:v>5018</x:v>
      </x:c>
      <x:c r="E3854" s="1" t="s">
        <x:v>5097</x:v>
      </x:c>
      <x:c r="F3854" s="1" t="s">
        <x:v>5042</x:v>
      </x:c>
      <x:c r="G3854" s="1" t="s">
        <x:v>5043</x:v>
      </x:c>
      <x:c r="H3854" s="1" t="s">
        <x:v>5031</x:v>
      </x:c>
      <x:c r="I3854" s="1" t="s">
        <x:v>5032</x:v>
      </x:c>
      <x:c r="J3854" s="1" t="n">
        <x:v>3.2</x:v>
      </x:c>
      <x:c r="K3854" s="1" t="n">
        <x:v>11.9</x:v>
      </x:c>
      <x:c r="L3854" s="15" t="n">
        <x:v>395.99</x:v>
      </x:c>
      <x:c r="M3854" s="11" t="b">
        <x:f aca="0">FALSE()</x:f>
        <x:v>0</x:v>
      </x:c>
      <x:c r="N3854" s="11" t="b">
        <x:f aca="0">FALSE()</x:f>
        <x:v>0</x:v>
      </x:c>
      <x:c r="O3854" s="1" t="s">
        <x:v>5033</x:v>
      </x:c>
      <x:c r="P3854" s="11" t="b">
        <x:f aca="0">FALSE()</x:f>
        <x:v>0</x:v>
      </x:c>
    </x:row>
    <x:row r="3855" ht="15" hidden="0" customHeight="1">
      <x:c r="A3855" s="1" t="s">
        <x:v>9020</x:v>
      </x:c>
      <x:c r="B3855" s="1" t="s">
        <x:v>1673</x:v>
      </x:c>
      <x:c r="C3855" s="14" t="n">
        <x:v>45878</x:v>
      </x:c>
      <x:c r="D3855" s="1" t="s">
        <x:v>5018</x:v>
      </x:c>
      <x:c r="E3855" s="1" t="s">
        <x:v>5189</x:v>
      </x:c>
      <x:c r="F3855" s="1" t="s">
        <x:v>5071</x:v>
      </x:c>
      <x:c r="G3855" s="1" t="s">
        <x:v>5072</x:v>
      </x:c>
      <x:c r="H3855" s="1" t="s">
        <x:v>5031</x:v>
      </x:c>
      <x:c r="I3855" s="1" t="s">
        <x:v>5014</x:v>
      </x:c>
      <x:c r="J3855" s="1" t="n">
        <x:v>2.8</x:v>
      </x:c>
      <x:c r="K3855" s="1" t="n">
        <x:v>15</x:v>
      </x:c>
      <x:c r="L3855" s="15" t="n">
        <x:v>201.6</x:v>
      </x:c>
      <x:c r="M3855" s="11" t="b">
        <x:f aca="0">TRUE()</x:f>
        <x:v>1</x:v>
      </x:c>
      <x:c r="N3855" s="11" t="b">
        <x:f aca="0">FALSE()</x:f>
        <x:v>0</x:v>
      </x:c>
      <x:c r="O3855" s="1" t="s">
        <x:v>5098</x:v>
      </x:c>
      <x:c r="P3855" s="11" t="b">
        <x:f aca="0">FALSE()</x:f>
        <x:v>0</x:v>
      </x:c>
    </x:row>
    <x:row r="3856" ht="15" hidden="0" customHeight="1">
      <x:c r="A3856" s="1" t="s">
        <x:v>9021</x:v>
      </x:c>
      <x:c r="B3856" s="1" t="s">
        <x:v>1673</x:v>
      </x:c>
      <x:c r="C3856" s="14" t="n">
        <x:v>46070</x:v>
      </x:c>
      <x:c r="D3856" s="1" t="s">
        <x:v>5010</x:v>
      </x:c>
      <x:c r="E3856" s="1" t="s">
        <x:v>5011</x:v>
      </x:c>
      <x:c r="F3856" s="1" t="s">
        <x:v>5012</x:v>
      </x:c>
      <x:c r="G3856" s="1" t="s">
        <x:v>5013</x:v>
      </x:c>
      <x:c r="H3856" s="1" t="s">
        <x:v>5014</x:v>
      </x:c>
      <x:c r="I3856" s="1" t="s">
        <x:v>5014</x:v>
      </x:c>
      <x:c r="J3856" s="1" t="n">
        <x:v>1.3</x:v>
      </x:c>
      <x:c r="K3856" s="1" t="n">
        <x:v>0.9</x:v>
      </x:c>
      <x:c r="L3856" s="15" t="n">
        <x:v>93.6</x:v>
      </x:c>
      <x:c r="M3856" s="11" t="b">
        <x:f aca="0">TRUE()</x:f>
        <x:v>1</x:v>
      </x:c>
      <x:c r="N3856" s="11" t="b">
        <x:f aca="0">FALSE()</x:f>
        <x:v>0</x:v>
      </x:c>
      <x:c r="O3856" s="1" t="s">
        <x:v>5015</x:v>
      </x:c>
      <x:c r="P3856" s="11" t="b">
        <x:f aca="0">FALSE()</x:f>
        <x:v>0</x:v>
      </x:c>
    </x:row>
    <x:row r="3857" ht="15" hidden="0" customHeight="1">
      <x:c r="A3857" s="1" t="s">
        <x:v>9022</x:v>
      </x:c>
      <x:c r="B3857" s="1" t="s">
        <x:v>1673</x:v>
      </x:c>
      <x:c r="C3857" s="14" t="n">
        <x:v>46233</x:v>
      </x:c>
      <x:c r="D3857" s="1" t="s">
        <x:v>5010</x:v>
      </x:c>
      <x:c r="E3857" s="1" t="s">
        <x:v>5011</x:v>
      </x:c>
      <x:c r="F3857" s="1" t="s">
        <x:v>5012</x:v>
      </x:c>
      <x:c r="G3857" s="1" t="s">
        <x:v>5013</x:v>
      </x:c>
      <x:c r="H3857" s="1" t="s">
        <x:v>5014</x:v>
      </x:c>
      <x:c r="I3857" s="1" t="s">
        <x:v>5014</x:v>
      </x:c>
      <x:c r="J3857" s="1" t="n">
        <x:v>1.2</x:v>
      </x:c>
      <x:c r="K3857" s="1" t="n">
        <x:v>0.6</x:v>
      </x:c>
      <x:c r="L3857" s="15" t="n">
        <x:v>86.4</x:v>
      </x:c>
      <x:c r="M3857" s="11" t="b">
        <x:f aca="0">TRUE()</x:f>
        <x:v>1</x:v>
      </x:c>
      <x:c r="N3857" s="11" t="b">
        <x:f aca="0">FALSE()</x:f>
        <x:v>0</x:v>
      </x:c>
      <x:c r="O3857" s="1" t="s">
        <x:v>5015</x:v>
      </x:c>
      <x:c r="P3857" s="11" t="b">
        <x:f aca="0">FALSE()</x:f>
        <x:v>0</x:v>
      </x:c>
    </x:row>
    <x:row r="3858" ht="15" hidden="0" customHeight="1">
      <x:c r="A3858" s="1" t="s">
        <x:v>9023</x:v>
      </x:c>
      <x:c r="B3858" s="1" t="s">
        <x:v>1674</x:v>
      </x:c>
      <x:c r="C3858" s="14" t="n">
        <x:v>45473</x:v>
      </x:c>
      <x:c r="D3858" s="1" t="s">
        <x:v>5054</x:v>
      </x:c>
      <x:c r="E3858" s="1" t="s">
        <x:v>5055</x:v>
      </x:c>
      <x:c r="F3858" s="1" t="s">
        <x:v>5012</x:v>
      </x:c>
      <x:c r="G3858" s="1" t="s">
        <x:v>5013</x:v>
      </x:c>
      <x:c r="H3858" s="1" t="s">
        <x:v>5014</x:v>
      </x:c>
      <x:c r="I3858" s="1" t="s">
        <x:v>5014</x:v>
      </x:c>
      <x:c r="J3858" s="1" t="n">
        <x:v>0.8</x:v>
      </x:c>
      <x:c r="K3858" s="1" t="n">
        <x:v>0.9</x:v>
      </x:c>
      <x:c r="L3858" s="15" t="n">
        <x:v>57.6</x:v>
      </x:c>
      <x:c r="M3858" s="11" t="b">
        <x:f aca="0">TRUE()</x:f>
        <x:v>1</x:v>
      </x:c>
      <x:c r="N3858" s="11" t="b">
        <x:f aca="0">FALSE()</x:f>
        <x:v>0</x:v>
      </x:c>
      <x:c r="O3858" s="1" t="s">
        <x:v>5015</x:v>
      </x:c>
      <x:c r="P3858" s="11" t="b">
        <x:f aca="0">FALSE()</x:f>
        <x:v>0</x:v>
      </x:c>
    </x:row>
    <x:row r="3859" ht="15" hidden="0" customHeight="1">
      <x:c r="A3859" s="1" t="s">
        <x:v>9024</x:v>
      </x:c>
      <x:c r="B3859" s="1" t="s">
        <x:v>1674</x:v>
      </x:c>
      <x:c r="C3859" s="14" t="n">
        <x:v>45761</x:v>
      </x:c>
      <x:c r="D3859" s="1" t="s">
        <x:v>5010</x:v>
      </x:c>
      <x:c r="E3859" s="1" t="s">
        <x:v>5011</x:v>
      </x:c>
      <x:c r="F3859" s="1" t="s">
        <x:v>5012</x:v>
      </x:c>
      <x:c r="G3859" s="1" t="s">
        <x:v>5013</x:v>
      </x:c>
      <x:c r="H3859" s="1" t="s">
        <x:v>5014</x:v>
      </x:c>
      <x:c r="I3859" s="1" t="s">
        <x:v>5014</x:v>
      </x:c>
      <x:c r="J3859" s="1" t="n">
        <x:v>1.2</x:v>
      </x:c>
      <x:c r="K3859" s="1" t="n">
        <x:v>1.3</x:v>
      </x:c>
      <x:c r="L3859" s="15" t="n">
        <x:v>86.4</x:v>
      </x:c>
      <x:c r="M3859" s="11" t="b">
        <x:f aca="0">TRUE()</x:f>
        <x:v>1</x:v>
      </x:c>
      <x:c r="N3859" s="11" t="b">
        <x:f aca="0">FALSE()</x:f>
        <x:v>0</x:v>
      </x:c>
      <x:c r="O3859" s="1" t="s">
        <x:v>5015</x:v>
      </x:c>
      <x:c r="P3859" s="11" t="b">
        <x:f aca="0">FALSE()</x:f>
        <x:v>0</x:v>
      </x:c>
    </x:row>
    <x:row r="3860" ht="15" hidden="0" customHeight="1">
      <x:c r="A3860" s="1" t="s">
        <x:v>9025</x:v>
      </x:c>
      <x:c r="B3860" s="1" t="s">
        <x:v>1674</x:v>
      </x:c>
      <x:c r="C3860" s="14" t="n">
        <x:v>45815</x:v>
      </x:c>
      <x:c r="D3860" s="1" t="s">
        <x:v>5010</x:v>
      </x:c>
      <x:c r="E3860" s="1" t="s">
        <x:v>5011</x:v>
      </x:c>
      <x:c r="F3860" s="1" t="s">
        <x:v>5012</x:v>
      </x:c>
      <x:c r="G3860" s="1" t="s">
        <x:v>5013</x:v>
      </x:c>
      <x:c r="H3860" s="1" t="s">
        <x:v>5014</x:v>
      </x:c>
      <x:c r="I3860" s="1" t="s">
        <x:v>5014</x:v>
      </x:c>
      <x:c r="J3860" s="1" t="n">
        <x:v>1.7</x:v>
      </x:c>
      <x:c r="K3860" s="1" t="n">
        <x:v>2.1</x:v>
      </x:c>
      <x:c r="L3860" s="15" t="n">
        <x:v>122.4</x:v>
      </x:c>
      <x:c r="M3860" s="11" t="b">
        <x:f aca="0">TRUE()</x:f>
        <x:v>1</x:v>
      </x:c>
      <x:c r="N3860" s="11" t="b">
        <x:f aca="0">FALSE()</x:f>
        <x:v>0</x:v>
      </x:c>
      <x:c r="O3860" s="1" t="s">
        <x:v>5015</x:v>
      </x:c>
      <x:c r="P3860" s="11" t="b">
        <x:f aca="0">FALSE()</x:f>
        <x:v>0</x:v>
      </x:c>
    </x:row>
    <x:row r="3861" ht="15" hidden="0" customHeight="1">
      <x:c r="A3861" s="1" t="s">
        <x:v>9026</x:v>
      </x:c>
      <x:c r="B3861" s="1" t="s">
        <x:v>1674</x:v>
      </x:c>
      <x:c r="C3861" s="14" t="n">
        <x:v>46068</x:v>
      </x:c>
      <x:c r="D3861" s="1" t="s">
        <x:v>5010</x:v>
      </x:c>
      <x:c r="E3861" s="1" t="s">
        <x:v>5011</x:v>
      </x:c>
      <x:c r="F3861" s="1" t="s">
        <x:v>5012</x:v>
      </x:c>
      <x:c r="G3861" s="1" t="s">
        <x:v>5013</x:v>
      </x:c>
      <x:c r="H3861" s="1" t="s">
        <x:v>5014</x:v>
      </x:c>
      <x:c r="I3861" s="1" t="s">
        <x:v>5014</x:v>
      </x:c>
      <x:c r="J3861" s="1" t="n">
        <x:v>0.7</x:v>
      </x:c>
      <x:c r="K3861" s="1" t="n">
        <x:v>1.2</x:v>
      </x:c>
      <x:c r="L3861" s="15" t="n">
        <x:v>50.4</x:v>
      </x:c>
      <x:c r="M3861" s="11" t="b">
        <x:f aca="0">TRUE()</x:f>
        <x:v>1</x:v>
      </x:c>
      <x:c r="N3861" s="11" t="b">
        <x:f aca="0">FALSE()</x:f>
        <x:v>0</x:v>
      </x:c>
      <x:c r="O3861" s="1" t="s">
        <x:v>5015</x:v>
      </x:c>
      <x:c r="P3861" s="11" t="b">
        <x:f aca="0">FALSE()</x:f>
        <x:v>0</x:v>
      </x:c>
    </x:row>
    <x:row r="3862" ht="15" hidden="0" customHeight="1">
      <x:c r="A3862" s="1" t="s">
        <x:v>9027</x:v>
      </x:c>
      <x:c r="B3862" s="1" t="s">
        <x:v>1677</x:v>
      </x:c>
      <x:c r="C3862" s="14" t="n">
        <x:v>45315</x:v>
      </x:c>
      <x:c r="D3862" s="1" t="s">
        <x:v>5018</x:v>
      </x:c>
      <x:c r="E3862" s="1" t="s">
        <x:v>5028</x:v>
      </x:c>
      <x:c r="F3862" s="1" t="s">
        <x:v>5029</x:v>
      </x:c>
      <x:c r="G3862" s="1" t="s">
        <x:v>5030</x:v>
      </x:c>
      <x:c r="H3862" s="1" t="s">
        <x:v>5022</x:v>
      </x:c>
      <x:c r="I3862" s="1" t="s">
        <x:v>5100</x:v>
      </x:c>
      <x:c r="J3862" s="1" t="n">
        <x:v>2.2</x:v>
      </x:c>
      <x:c r="K3862" s="1" t="n">
        <x:v>14</x:v>
      </x:c>
      <x:c r="L3862" s="15" t="n">
        <x:v>555.13</x:v>
      </x:c>
      <x:c r="M3862" s="11" t="b">
        <x:f aca="0">TRUE()</x:f>
        <x:v>1</x:v>
      </x:c>
      <x:c r="N3862" s="11" t="b">
        <x:f aca="0">FALSE()</x:f>
        <x:v>0</x:v>
      </x:c>
      <x:c r="O3862" s="1" t="s">
        <x:v>5037</x:v>
      </x:c>
      <x:c r="P3862" s="11" t="b">
        <x:f aca="0">FALSE()</x:f>
        <x:v>0</x:v>
      </x:c>
    </x:row>
    <x:row r="3863" ht="15" hidden="0" customHeight="1">
      <x:c r="A3863" s="1" t="s">
        <x:v>9028</x:v>
      </x:c>
      <x:c r="B3863" s="1" t="s">
        <x:v>1677</x:v>
      </x:c>
      <x:c r="C3863" s="14" t="n">
        <x:v>45920</x:v>
      </x:c>
      <x:c r="D3863" s="1" t="s">
        <x:v>5018</x:v>
      </x:c>
      <x:c r="E3863" s="1" t="s">
        <x:v>5035</x:v>
      </x:c>
      <x:c r="F3863" s="1" t="s">
        <x:v>5029</x:v>
      </x:c>
      <x:c r="G3863" s="1" t="s">
        <x:v>5030</x:v>
      </x:c>
      <x:c r="H3863" s="1" t="s">
        <x:v>5031</x:v>
      </x:c>
      <x:c r="I3863" s="1" t="s">
        <x:v>5131</x:v>
      </x:c>
      <x:c r="J3863" s="1" t="n">
        <x:v>1.8</x:v>
      </x:c>
      <x:c r="K3863" s="1" t="n">
        <x:v>10</x:v>
      </x:c>
      <x:c r="L3863" s="15" t="n">
        <x:v>467.71</x:v>
      </x:c>
      <x:c r="M3863" s="11" t="b">
        <x:f aca="0">TRUE()</x:f>
        <x:v>1</x:v>
      </x:c>
      <x:c r="N3863" s="11" t="b">
        <x:f aca="0">FALSE()</x:f>
        <x:v>0</x:v>
      </x:c>
      <x:c r="O3863" s="1" t="s">
        <x:v>5068</x:v>
      </x:c>
      <x:c r="P3863" s="11" t="b">
        <x:f aca="0">FALSE()</x:f>
        <x:v>0</x:v>
      </x:c>
    </x:row>
    <x:row r="3864" ht="15" hidden="0" customHeight="1">
      <x:c r="A3864" s="1" t="s">
        <x:v>9029</x:v>
      </x:c>
      <x:c r="B3864" s="1" t="s">
        <x:v>1677</x:v>
      </x:c>
      <x:c r="C3864" s="14" t="n">
        <x:v>46168</x:v>
      </x:c>
      <x:c r="D3864" s="1" t="s">
        <x:v>5010</x:v>
      </x:c>
      <x:c r="E3864" s="1" t="s">
        <x:v>5011</x:v>
      </x:c>
      <x:c r="F3864" s="1" t="s">
        <x:v>5012</x:v>
      </x:c>
      <x:c r="G3864" s="1" t="s">
        <x:v>5013</x:v>
      </x:c>
      <x:c r="H3864" s="1" t="s">
        <x:v>5014</x:v>
      </x:c>
      <x:c r="I3864" s="1" t="s">
        <x:v>5014</x:v>
      </x:c>
      <x:c r="J3864" s="1" t="n">
        <x:v>1.1</x:v>
      </x:c>
      <x:c r="K3864" s="1" t="n">
        <x:v>1.8</x:v>
      </x:c>
      <x:c r="L3864" s="15" t="n">
        <x:v>79.2</x:v>
      </x:c>
      <x:c r="M3864" s="11" t="b">
        <x:f aca="0">TRUE()</x:f>
        <x:v>1</x:v>
      </x:c>
      <x:c r="N3864" s="11" t="b">
        <x:f aca="0">FALSE()</x:f>
        <x:v>0</x:v>
      </x:c>
      <x:c r="O3864" s="1" t="s">
        <x:v>5015</x:v>
      </x:c>
      <x:c r="P3864" s="11" t="b">
        <x:f aca="0">FALSE()</x:f>
        <x:v>0</x:v>
      </x:c>
    </x:row>
    <x:row r="3865" ht="15" hidden="0" customHeight="1">
      <x:c r="A3865" s="1" t="s">
        <x:v>9030</x:v>
      </x:c>
      <x:c r="B3865" s="1" t="s">
        <x:v>1677</x:v>
      </x:c>
      <x:c r="C3865" s="14" t="n">
        <x:v>46203</x:v>
      </x:c>
      <x:c r="D3865" s="1" t="s">
        <x:v>5010</x:v>
      </x:c>
      <x:c r="E3865" s="1" t="s">
        <x:v>5011</x:v>
      </x:c>
      <x:c r="F3865" s="1" t="s">
        <x:v>5012</x:v>
      </x:c>
      <x:c r="G3865" s="1" t="s">
        <x:v>5013</x:v>
      </x:c>
      <x:c r="H3865" s="1" t="s">
        <x:v>5014</x:v>
      </x:c>
      <x:c r="I3865" s="1" t="s">
        <x:v>5014</x:v>
      </x:c>
      <x:c r="J3865" s="1" t="n">
        <x:v>0.3</x:v>
      </x:c>
      <x:c r="K3865" s="1" t="n">
        <x:v>1.7</x:v>
      </x:c>
      <x:c r="L3865" s="15" t="n">
        <x:v>21.6</x:v>
      </x:c>
      <x:c r="M3865" s="11" t="b">
        <x:f aca="0">TRUE()</x:f>
        <x:v>1</x:v>
      </x:c>
      <x:c r="N3865" s="11" t="b">
        <x:f aca="0">FALSE()</x:f>
        <x:v>0</x:v>
      </x:c>
      <x:c r="O3865" s="1" t="s">
        <x:v>5015</x:v>
      </x:c>
      <x:c r="P3865" s="11" t="b">
        <x:f aca="0">FALSE()</x:f>
        <x:v>0</x:v>
      </x:c>
    </x:row>
    <x:row r="3866" ht="15" hidden="0" customHeight="1">
      <x:c r="A3866" s="1" t="s">
        <x:v>9031</x:v>
      </x:c>
      <x:c r="B3866" s="1" t="s">
        <x:v>1678</x:v>
      </x:c>
      <x:c r="C3866" s="14" t="n">
        <x:v>45360</x:v>
      </x:c>
      <x:c r="D3866" s="1" t="s">
        <x:v>5010</x:v>
      </x:c>
      <x:c r="E3866" s="1" t="s">
        <x:v>5011</x:v>
      </x:c>
      <x:c r="F3866" s="1" t="s">
        <x:v>5012</x:v>
      </x:c>
      <x:c r="G3866" s="1" t="s">
        <x:v>5013</x:v>
      </x:c>
      <x:c r="H3866" s="1" t="s">
        <x:v>5014</x:v>
      </x:c>
      <x:c r="I3866" s="1" t="s">
        <x:v>5014</x:v>
      </x:c>
      <x:c r="J3866" s="1" t="n">
        <x:v>1.3</x:v>
      </x:c>
      <x:c r="K3866" s="1" t="n">
        <x:v>1.1</x:v>
      </x:c>
      <x:c r="L3866" s="15" t="n">
        <x:v>93.6</x:v>
      </x:c>
      <x:c r="M3866" s="11" t="b">
        <x:f aca="0">FALSE()</x:f>
        <x:v>0</x:v>
      </x:c>
      <x:c r="N3866" s="11" t="b">
        <x:f aca="0">FALSE()</x:f>
        <x:v>0</x:v>
      </x:c>
      <x:c r="O3866" s="1" t="s">
        <x:v>5015</x:v>
      </x:c>
      <x:c r="P3866" s="11" t="b">
        <x:f aca="0">FALSE()</x:f>
        <x:v>0</x:v>
      </x:c>
    </x:row>
    <x:row r="3867" ht="15" hidden="0" customHeight="1">
      <x:c r="A3867" s="1" t="s">
        <x:v>9032</x:v>
      </x:c>
      <x:c r="B3867" s="1" t="s">
        <x:v>1678</x:v>
      </x:c>
      <x:c r="C3867" s="14" t="n">
        <x:v>45374</x:v>
      </x:c>
      <x:c r="D3867" s="1" t="s">
        <x:v>5018</x:v>
      </x:c>
      <x:c r="E3867" s="1" t="s">
        <x:v>5133</x:v>
      </x:c>
      <x:c r="F3867" s="1" t="s">
        <x:v>5071</x:v>
      </x:c>
      <x:c r="G3867" s="1" t="s">
        <x:v>5072</x:v>
      </x:c>
      <x:c r="H3867" s="1" t="s">
        <x:v>5022</x:v>
      </x:c>
      <x:c r="I3867" s="1" t="s">
        <x:v>5039</x:v>
      </x:c>
      <x:c r="J3867" s="1" t="n">
        <x:v>2.3</x:v>
      </x:c>
      <x:c r="K3867" s="1" t="n">
        <x:v>14.1</x:v>
      </x:c>
      <x:c r="L3867" s="15" t="n">
        <x:v>470.62</x:v>
      </x:c>
      <x:c r="M3867" s="11" t="b">
        <x:f aca="0">TRUE()</x:f>
        <x:v>1</x:v>
      </x:c>
      <x:c r="N3867" s="11" t="b">
        <x:f aca="0">FALSE()</x:f>
        <x:v>0</x:v>
      </x:c>
      <x:c r="O3867" s="1" t="s">
        <x:v>5033</x:v>
      </x:c>
      <x:c r="P3867" s="11" t="b">
        <x:f aca="0">FALSE()</x:f>
        <x:v>0</x:v>
      </x:c>
    </x:row>
    <x:row r="3868" ht="15" hidden="0" customHeight="1">
      <x:c r="A3868" s="1" t="s">
        <x:v>9033</x:v>
      </x:c>
      <x:c r="B3868" s="1" t="s">
        <x:v>1678</x:v>
      </x:c>
      <x:c r="C3868" s="14" t="n">
        <x:v>45821</x:v>
      </x:c>
      <x:c r="D3868" s="1" t="s">
        <x:v>5010</x:v>
      </x:c>
      <x:c r="E3868" s="1" t="s">
        <x:v>5011</x:v>
      </x:c>
      <x:c r="F3868" s="1" t="s">
        <x:v>5012</x:v>
      </x:c>
      <x:c r="G3868" s="1" t="s">
        <x:v>5013</x:v>
      </x:c>
      <x:c r="H3868" s="1" t="s">
        <x:v>5014</x:v>
      </x:c>
      <x:c r="I3868" s="1" t="s">
        <x:v>5014</x:v>
      </x:c>
      <x:c r="J3868" s="1" t="n">
        <x:v>1</x:v>
      </x:c>
      <x:c r="K3868" s="1" t="n">
        <x:v>0.7</x:v>
      </x:c>
      <x:c r="L3868" s="15" t="n">
        <x:v>72</x:v>
      </x:c>
      <x:c r="M3868" s="11" t="b">
        <x:f aca="0">FALSE()</x:f>
        <x:v>0</x:v>
      </x:c>
      <x:c r="N3868" s="11" t="b">
        <x:f aca="0">FALSE()</x:f>
        <x:v>0</x:v>
      </x:c>
      <x:c r="O3868" s="1" t="s">
        <x:v>5015</x:v>
      </x:c>
      <x:c r="P3868" s="11" t="b">
        <x:f aca="0">FALSE()</x:f>
        <x:v>0</x:v>
      </x:c>
    </x:row>
    <x:row r="3869" ht="15" hidden="0" customHeight="1">
      <x:c r="A3869" s="1" t="s">
        <x:v>9034</x:v>
      </x:c>
      <x:c r="B3869" s="1" t="s">
        <x:v>1678</x:v>
      </x:c>
      <x:c r="C3869" s="14" t="n">
        <x:v>46014</x:v>
      </x:c>
      <x:c r="D3869" s="1" t="s">
        <x:v>5018</x:v>
      </x:c>
      <x:c r="E3869" s="1" t="s">
        <x:v>5176</x:v>
      </x:c>
      <x:c r="F3869" s="1" t="s">
        <x:v>5066</x:v>
      </x:c>
      <x:c r="G3869" s="1" t="s">
        <x:v>5067</x:v>
      </x:c>
      <x:c r="H3869" s="1" t="s">
        <x:v>5031</x:v>
      </x:c>
      <x:c r="I3869" s="1" t="s">
        <x:v>5014</x:v>
      </x:c>
      <x:c r="J3869" s="1" t="n">
        <x:v>1</x:v>
      </x:c>
      <x:c r="K3869" s="1" t="n">
        <x:v>12.2</x:v>
      </x:c>
      <x:c r="L3869" s="15" t="n">
        <x:v>72</x:v>
      </x:c>
      <x:c r="M3869" s="11" t="b">
        <x:f aca="0">FALSE()</x:f>
        <x:v>0</x:v>
      </x:c>
      <x:c r="N3869" s="11" t="b">
        <x:f aca="0">FALSE()</x:f>
        <x:v>0</x:v>
      </x:c>
      <x:c r="O3869" s="1" t="s">
        <x:v>5068</x:v>
      </x:c>
      <x:c r="P3869" s="11" t="b">
        <x:f aca="0">FALSE()</x:f>
        <x:v>0</x:v>
      </x:c>
    </x:row>
    <x:row r="3870" ht="15" hidden="0" customHeight="1">
      <x:c r="A3870" s="1" t="s">
        <x:v>9035</x:v>
      </x:c>
      <x:c r="B3870" s="1" t="s">
        <x:v>1678</x:v>
      </x:c>
      <x:c r="C3870" s="14" t="n">
        <x:v>46085</x:v>
      </x:c>
      <x:c r="D3870" s="1" t="s">
        <x:v>5018</x:v>
      </x:c>
      <x:c r="E3870" s="1" t="s">
        <x:v>5028</x:v>
      </x:c>
      <x:c r="F3870" s="1" t="s">
        <x:v>5029</x:v>
      </x:c>
      <x:c r="G3870" s="1" t="s">
        <x:v>5030</x:v>
      </x:c>
      <x:c r="H3870" s="1" t="s">
        <x:v>5058</x:v>
      </x:c>
      <x:c r="I3870" s="1" t="s">
        <x:v>5044</x:v>
      </x:c>
      <x:c r="J3870" s="1" t="n">
        <x:v>2.9</x:v>
      </x:c>
      <x:c r="K3870" s="1" t="n">
        <x:v>23.8</x:v>
      </x:c>
      <x:c r="L3870" s="15" t="n">
        <x:v>879.16</x:v>
      </x:c>
      <x:c r="M3870" s="11" t="b">
        <x:f aca="0">TRUE()</x:f>
        <x:v>1</x:v>
      </x:c>
      <x:c r="N3870" s="11" t="b">
        <x:f aca="0">FALSE()</x:f>
        <x:v>0</x:v>
      </x:c>
      <x:c r="O3870" s="1" t="s">
        <x:v>5033</x:v>
      </x:c>
      <x:c r="P3870" s="11" t="b">
        <x:f aca="0">TRUE()</x:f>
        <x:v>1</x:v>
      </x:c>
    </x:row>
    <x:row r="3871" ht="15" hidden="0" customHeight="1">
      <x:c r="A3871" s="1" t="s">
        <x:v>9036</x:v>
      </x:c>
      <x:c r="B3871" s="1" t="s">
        <x:v>1678</x:v>
      </x:c>
      <x:c r="C3871" s="14" t="n">
        <x:v>46232</x:v>
      </x:c>
      <x:c r="D3871" s="1" t="s">
        <x:v>5010</x:v>
      </x:c>
      <x:c r="E3871" s="1" t="s">
        <x:v>5011</x:v>
      </x:c>
      <x:c r="F3871" s="1" t="s">
        <x:v>5012</x:v>
      </x:c>
      <x:c r="G3871" s="1" t="s">
        <x:v>5013</x:v>
      </x:c>
      <x:c r="H3871" s="1" t="s">
        <x:v>5014</x:v>
      </x:c>
      <x:c r="I3871" s="1" t="s">
        <x:v>5014</x:v>
      </x:c>
      <x:c r="J3871" s="1" t="n">
        <x:v>0.7</x:v>
      </x:c>
      <x:c r="K3871" s="1" t="n">
        <x:v>0.5</x:v>
      </x:c>
      <x:c r="L3871" s="15" t="n">
        <x:v>50.4</x:v>
      </x:c>
      <x:c r="M3871" s="11" t="b">
        <x:f aca="0">TRUE()</x:f>
        <x:v>1</x:v>
      </x:c>
      <x:c r="N3871" s="11" t="b">
        <x:f aca="0">FALSE()</x:f>
        <x:v>0</x:v>
      </x:c>
      <x:c r="O3871" s="1" t="s">
        <x:v>5015</x:v>
      </x:c>
      <x:c r="P3871" s="11" t="b">
        <x:f aca="0">FALSE()</x:f>
        <x:v>0</x:v>
      </x:c>
    </x:row>
    <x:row r="3872" ht="15" hidden="0" customHeight="1">
      <x:c r="A3872" s="1" t="s">
        <x:v>9037</x:v>
      </x:c>
      <x:c r="B3872" s="1" t="s">
        <x:v>4629</x:v>
      </x:c>
      <x:c r="C3872" s="14" t="n">
        <x:v>45362</x:v>
      </x:c>
      <x:c r="D3872" s="1" t="s">
        <x:v>5018</x:v>
      </x:c>
      <x:c r="E3872" s="1" t="s">
        <x:v>5070</x:v>
      </x:c>
      <x:c r="F3872" s="1" t="s">
        <x:v>5071</x:v>
      </x:c>
      <x:c r="G3872" s="1" t="s">
        <x:v>5072</x:v>
      </x:c>
      <x:c r="H3872" s="1" t="s">
        <x:v>5036</x:v>
      </x:c>
      <x:c r="I3872" s="1" t="s">
        <x:v>5014</x:v>
      </x:c>
      <x:c r="J3872" s="1" t="n">
        <x:v>3.5</x:v>
      </x:c>
      <x:c r="K3872" s="1" t="n">
        <x:v>20.3</x:v>
      </x:c>
      <x:c r="L3872" s="15" t="n">
        <x:v>252</x:v>
      </x:c>
      <x:c r="M3872" s="11" t="b">
        <x:f aca="0">FALSE()</x:f>
        <x:v>0</x:v>
      </x:c>
      <x:c r="N3872" s="11" t="b">
        <x:f aca="0">FALSE()</x:f>
        <x:v>0</x:v>
      </x:c>
      <x:c r="O3872" s="1" t="s">
        <x:v>5037</x:v>
      </x:c>
      <x:c r="P3872" s="11" t="b">
        <x:f aca="0">FALSE()</x:f>
        <x:v>0</x:v>
      </x:c>
    </x:row>
    <x:row r="3873" ht="15" hidden="0" customHeight="1">
      <x:c r="A3873" s="1" t="s">
        <x:v>9038</x:v>
      </x:c>
      <x:c r="B3873" s="1" t="s">
        <x:v>4629</x:v>
      </x:c>
      <x:c r="C3873" s="14" t="n">
        <x:v>45631</x:v>
      </x:c>
      <x:c r="D3873" s="1" t="s">
        <x:v>5018</x:v>
      </x:c>
      <x:c r="E3873" s="1" t="s">
        <x:v>5189</x:v>
      </x:c>
      <x:c r="F3873" s="1" t="s">
        <x:v>5071</x:v>
      </x:c>
      <x:c r="G3873" s="1" t="s">
        <x:v>5072</x:v>
      </x:c>
      <x:c r="H3873" s="1" t="s">
        <x:v>5031</x:v>
      </x:c>
      <x:c r="I3873" s="1" t="s">
        <x:v>5032</x:v>
      </x:c>
      <x:c r="J3873" s="1" t="n">
        <x:v>2.2</x:v>
      </x:c>
      <x:c r="K3873" s="1" t="n">
        <x:v>22.2</x:v>
      </x:c>
      <x:c r="L3873" s="15" t="n">
        <x:v>687.18</x:v>
      </x:c>
      <x:c r="M3873" s="11" t="b">
        <x:f aca="0">FALSE()</x:f>
        <x:v>0</x:v>
      </x:c>
      <x:c r="N3873" s="11" t="b">
        <x:f aca="0">FALSE()</x:f>
        <x:v>0</x:v>
      </x:c>
      <x:c r="O3873" s="1" t="s">
        <x:v>5073</x:v>
      </x:c>
      <x:c r="P3873" s="11" t="b">
        <x:f aca="0">FALSE()</x:f>
        <x:v>0</x:v>
      </x:c>
    </x:row>
    <x:row r="3874" ht="15" hidden="0" customHeight="1">
      <x:c r="A3874" s="1" t="s">
        <x:v>9039</x:v>
      </x:c>
      <x:c r="B3874" s="1" t="s">
        <x:v>4629</x:v>
      </x:c>
      <x:c r="C3874" s="14" t="n">
        <x:v>45807</x:v>
      </x:c>
      <x:c r="D3874" s="1" t="s">
        <x:v>5010</x:v>
      </x:c>
      <x:c r="E3874" s="1" t="s">
        <x:v>5011</x:v>
      </x:c>
      <x:c r="F3874" s="1" t="s">
        <x:v>5012</x:v>
      </x:c>
      <x:c r="G3874" s="1" t="s">
        <x:v>5013</x:v>
      </x:c>
      <x:c r="H3874" s="1" t="s">
        <x:v>5014</x:v>
      </x:c>
      <x:c r="I3874" s="1" t="s">
        <x:v>5014</x:v>
      </x:c>
      <x:c r="J3874" s="1" t="n">
        <x:v>1.4</x:v>
      </x:c>
      <x:c r="K3874" s="1" t="n">
        <x:v>1.2</x:v>
      </x:c>
      <x:c r="L3874" s="15" t="n">
        <x:v>100.8</x:v>
      </x:c>
      <x:c r="M3874" s="11" t="b">
        <x:f aca="0">TRUE()</x:f>
        <x:v>1</x:v>
      </x:c>
      <x:c r="N3874" s="11" t="b">
        <x:f aca="0">FALSE()</x:f>
        <x:v>0</x:v>
      </x:c>
      <x:c r="O3874" s="1" t="s">
        <x:v>5015</x:v>
      </x:c>
      <x:c r="P3874" s="11" t="b">
        <x:f aca="0">FALSE()</x:f>
        <x:v>0</x:v>
      </x:c>
    </x:row>
    <x:row r="3875" ht="15" hidden="0" customHeight="1">
      <x:c r="A3875" s="1" t="s">
        <x:v>9040</x:v>
      </x:c>
      <x:c r="B3875" s="1" t="s">
        <x:v>4629</x:v>
      </x:c>
      <x:c r="C3875" s="14" t="n">
        <x:v>45900</x:v>
      </x:c>
      <x:c r="D3875" s="1" t="s">
        <x:v>5010</x:v>
      </x:c>
      <x:c r="E3875" s="1" t="s">
        <x:v>5011</x:v>
      </x:c>
      <x:c r="F3875" s="1" t="s">
        <x:v>5012</x:v>
      </x:c>
      <x:c r="G3875" s="1" t="s">
        <x:v>5013</x:v>
      </x:c>
      <x:c r="H3875" s="1" t="s">
        <x:v>5014</x:v>
      </x:c>
      <x:c r="I3875" s="1" t="s">
        <x:v>5014</x:v>
      </x:c>
      <x:c r="J3875" s="1" t="n">
        <x:v>1.4</x:v>
      </x:c>
      <x:c r="K3875" s="1" t="n">
        <x:v>1.5</x:v>
      </x:c>
      <x:c r="L3875" s="15" t="n">
        <x:v>100.8</x:v>
      </x:c>
      <x:c r="M3875" s="11" t="b">
        <x:f aca="0">TRUE()</x:f>
        <x:v>1</x:v>
      </x:c>
      <x:c r="N3875" s="11" t="b">
        <x:f aca="0">FALSE()</x:f>
        <x:v>0</x:v>
      </x:c>
      <x:c r="O3875" s="1" t="s">
        <x:v>5015</x:v>
      </x:c>
      <x:c r="P3875" s="11" t="b">
        <x:f aca="0">FALSE()</x:f>
        <x:v>0</x:v>
      </x:c>
    </x:row>
    <x:row r="3876" ht="15" hidden="0" customHeight="1">
      <x:c r="A3876" s="1" t="s">
        <x:v>9041</x:v>
      </x:c>
      <x:c r="B3876" s="1" t="s">
        <x:v>1679</x:v>
      </x:c>
      <x:c r="C3876" s="14" t="n">
        <x:v>45676</x:v>
      </x:c>
      <x:c r="D3876" s="1" t="s">
        <x:v>5010</x:v>
      </x:c>
      <x:c r="E3876" s="1" t="s">
        <x:v>5011</x:v>
      </x:c>
      <x:c r="F3876" s="1" t="s">
        <x:v>5012</x:v>
      </x:c>
      <x:c r="G3876" s="1" t="s">
        <x:v>5013</x:v>
      </x:c>
      <x:c r="H3876" s="1" t="s">
        <x:v>5014</x:v>
      </x:c>
      <x:c r="I3876" s="1" t="s">
        <x:v>5014</x:v>
      </x:c>
      <x:c r="J3876" s="1" t="n">
        <x:v>0.3</x:v>
      </x:c>
      <x:c r="K3876" s="1" t="n">
        <x:v>2.5</x:v>
      </x:c>
      <x:c r="L3876" s="15" t="n">
        <x:v>21.6</x:v>
      </x:c>
      <x:c r="M3876" s="11" t="b">
        <x:f aca="0">TRUE()</x:f>
        <x:v>1</x:v>
      </x:c>
      <x:c r="N3876" s="11" t="b">
        <x:f aca="0">FALSE()</x:f>
        <x:v>0</x:v>
      </x:c>
      <x:c r="O3876" s="1" t="s">
        <x:v>5015</x:v>
      </x:c>
      <x:c r="P3876" s="11" t="b">
        <x:f aca="0">FALSE()</x:f>
        <x:v>0</x:v>
      </x:c>
    </x:row>
    <x:row r="3877" ht="15" hidden="0" customHeight="1">
      <x:c r="A3877" s="1" t="s">
        <x:v>9042</x:v>
      </x:c>
      <x:c r="B3877" s="1" t="s">
        <x:v>1679</x:v>
      </x:c>
      <x:c r="C3877" s="14" t="n">
        <x:v>46084</x:v>
      </x:c>
      <x:c r="D3877" s="1" t="s">
        <x:v>5010</x:v>
      </x:c>
      <x:c r="E3877" s="1" t="s">
        <x:v>5011</x:v>
      </x:c>
      <x:c r="F3877" s="1" t="s">
        <x:v>5012</x:v>
      </x:c>
      <x:c r="G3877" s="1" t="s">
        <x:v>5013</x:v>
      </x:c>
      <x:c r="H3877" s="1" t="s">
        <x:v>5014</x:v>
      </x:c>
      <x:c r="I3877" s="1" t="s">
        <x:v>5014</x:v>
      </x:c>
      <x:c r="J3877" s="1" t="n">
        <x:v>0.7</x:v>
      </x:c>
      <x:c r="K3877" s="1" t="n">
        <x:v>0.5</x:v>
      </x:c>
      <x:c r="L3877" s="15" t="n">
        <x:v>50.4</x:v>
      </x:c>
      <x:c r="M3877" s="11" t="b">
        <x:f aca="0">TRUE()</x:f>
        <x:v>1</x:v>
      </x:c>
      <x:c r="N3877" s="11" t="b">
        <x:f aca="0">FALSE()</x:f>
        <x:v>0</x:v>
      </x:c>
      <x:c r="O3877" s="1" t="s">
        <x:v>5015</x:v>
      </x:c>
      <x:c r="P3877" s="11" t="b">
        <x:f aca="0">FALSE()</x:f>
        <x:v>0</x:v>
      </x:c>
    </x:row>
    <x:row r="3878" ht="15" hidden="0" customHeight="1">
      <x:c r="A3878" s="1" t="s">
        <x:v>9043</x:v>
      </x:c>
      <x:c r="B3878" s="1" t="s">
        <x:v>4634</x:v>
      </x:c>
      <x:c r="C3878" s="14" t="n">
        <x:v>45698</x:v>
      </x:c>
      <x:c r="D3878" s="1" t="s">
        <x:v>5010</x:v>
      </x:c>
      <x:c r="E3878" s="1" t="s">
        <x:v>5011</x:v>
      </x:c>
      <x:c r="F3878" s="1" t="s">
        <x:v>5012</x:v>
      </x:c>
      <x:c r="G3878" s="1" t="s">
        <x:v>5013</x:v>
      </x:c>
      <x:c r="H3878" s="1" t="s">
        <x:v>5014</x:v>
      </x:c>
      <x:c r="I3878" s="1" t="s">
        <x:v>5014</x:v>
      </x:c>
      <x:c r="J3878" s="1" t="n">
        <x:v>1.1</x:v>
      </x:c>
      <x:c r="K3878" s="1" t="n">
        <x:v>1.4</x:v>
      </x:c>
      <x:c r="L3878" s="15" t="n">
        <x:v>79.2</x:v>
      </x:c>
      <x:c r="M3878" s="11" t="b">
        <x:f aca="0">TRUE()</x:f>
        <x:v>1</x:v>
      </x:c>
      <x:c r="N3878" s="11" t="b">
        <x:f aca="0">FALSE()</x:f>
        <x:v>0</x:v>
      </x:c>
      <x:c r="O3878" s="1" t="s">
        <x:v>5015</x:v>
      </x:c>
      <x:c r="P3878" s="11" t="b">
        <x:f aca="0">FALSE()</x:f>
        <x:v>0</x:v>
      </x:c>
    </x:row>
    <x:row r="3879" ht="15" hidden="0" customHeight="1">
      <x:c r="A3879" s="1" t="s">
        <x:v>9044</x:v>
      </x:c>
      <x:c r="B3879" s="1" t="s">
        <x:v>4634</x:v>
      </x:c>
      <x:c r="C3879" s="14" t="n">
        <x:v>46111</x:v>
      </x:c>
      <x:c r="D3879" s="1" t="s">
        <x:v>5010</x:v>
      </x:c>
      <x:c r="E3879" s="1" t="s">
        <x:v>5011</x:v>
      </x:c>
      <x:c r="F3879" s="1" t="s">
        <x:v>5012</x:v>
      </x:c>
      <x:c r="G3879" s="1" t="s">
        <x:v>5013</x:v>
      </x:c>
      <x:c r="H3879" s="1" t="s">
        <x:v>5014</x:v>
      </x:c>
      <x:c r="I3879" s="1" t="s">
        <x:v>5014</x:v>
      </x:c>
      <x:c r="J3879" s="1" t="n">
        <x:v>1.3</x:v>
      </x:c>
      <x:c r="K3879" s="1" t="n">
        <x:v>2.4</x:v>
      </x:c>
      <x:c r="L3879" s="15" t="n">
        <x:v>93.6</x:v>
      </x:c>
      <x:c r="M3879" s="11" t="b">
        <x:f aca="0">TRUE()</x:f>
        <x:v>1</x:v>
      </x:c>
      <x:c r="N3879" s="11" t="b">
        <x:f aca="0">FALSE()</x:f>
        <x:v>0</x:v>
      </x:c>
      <x:c r="O3879" s="1" t="s">
        <x:v>5015</x:v>
      </x:c>
      <x:c r="P3879" s="11" t="b">
        <x:f aca="0">FALSE()</x:f>
        <x:v>0</x:v>
      </x:c>
    </x:row>
    <x:row r="3880" ht="15" hidden="0" customHeight="1">
      <x:c r="A3880" s="1" t="s">
        <x:v>9045</x:v>
      </x:c>
      <x:c r="B3880" s="1" t="s">
        <x:v>1680</x:v>
      </x:c>
      <x:c r="C3880" s="14" t="n">
        <x:v>45480</x:v>
      </x:c>
      <x:c r="D3880" s="1" t="s">
        <x:v>5054</x:v>
      </x:c>
      <x:c r="E3880" s="1" t="s">
        <x:v>5055</x:v>
      </x:c>
      <x:c r="F3880" s="1" t="s">
        <x:v>5012</x:v>
      </x:c>
      <x:c r="G3880" s="1" t="s">
        <x:v>5013</x:v>
      </x:c>
      <x:c r="H3880" s="1" t="s">
        <x:v>5014</x:v>
      </x:c>
      <x:c r="I3880" s="1" t="s">
        <x:v>5014</x:v>
      </x:c>
      <x:c r="J3880" s="1" t="n">
        <x:v>0.8</x:v>
      </x:c>
      <x:c r="K3880" s="1" t="n">
        <x:v>2.2</x:v>
      </x:c>
      <x:c r="L3880" s="15" t="n">
        <x:v>57.6</x:v>
      </x:c>
      <x:c r="M3880" s="11" t="b">
        <x:f aca="0">TRUE()</x:f>
        <x:v>1</x:v>
      </x:c>
      <x:c r="N3880" s="11" t="b">
        <x:f aca="0">FALSE()</x:f>
        <x:v>0</x:v>
      </x:c>
      <x:c r="O3880" s="1" t="s">
        <x:v>5015</x:v>
      </x:c>
      <x:c r="P3880" s="11" t="b">
        <x:f aca="0">FALSE()</x:f>
        <x:v>0</x:v>
      </x:c>
    </x:row>
    <x:row r="3881" ht="15" hidden="0" customHeight="1">
      <x:c r="A3881" s="1" t="s">
        <x:v>9046</x:v>
      </x:c>
      <x:c r="B3881" s="1" t="s">
        <x:v>1680</x:v>
      </x:c>
      <x:c r="C3881" s="14" t="n">
        <x:v>45717</x:v>
      </x:c>
      <x:c r="D3881" s="1" t="s">
        <x:v>5018</x:v>
      </x:c>
      <x:c r="E3881" s="1" t="s">
        <x:v>5075</x:v>
      </x:c>
      <x:c r="F3881" s="1" t="s">
        <x:v>5076</x:v>
      </x:c>
      <x:c r="G3881" s="1" t="s">
        <x:v>5077</x:v>
      </x:c>
      <x:c r="H3881" s="1" t="s">
        <x:v>5031</x:v>
      </x:c>
      <x:c r="I3881" s="1" t="s">
        <x:v>5100</x:v>
      </x:c>
      <x:c r="J3881" s="1" t="n">
        <x:v>1.7</x:v>
      </x:c>
      <x:c r="K3881" s="1" t="n">
        <x:v>9.6</x:v>
      </x:c>
      <x:c r="L3881" s="15" t="n">
        <x:v>380.37</x:v>
      </x:c>
      <x:c r="M3881" s="11" t="b">
        <x:f aca="0">FALSE()</x:f>
        <x:v>0</x:v>
      </x:c>
      <x:c r="N3881" s="11" t="b">
        <x:f aca="0">FALSE()</x:f>
        <x:v>0</x:v>
      </x:c>
      <x:c r="O3881" s="1" t="s">
        <x:v>5024</x:v>
      </x:c>
      <x:c r="P3881" s="11" t="b">
        <x:f aca="0">FALSE()</x:f>
        <x:v>0</x:v>
      </x:c>
    </x:row>
    <x:row r="3882" ht="15" hidden="0" customHeight="1">
      <x:c r="A3882" s="1" t="s">
        <x:v>9047</x:v>
      </x:c>
      <x:c r="B3882" s="1" t="s">
        <x:v>1680</x:v>
      </x:c>
      <x:c r="C3882" s="14" t="n">
        <x:v>45748</x:v>
      </x:c>
      <x:c r="D3882" s="1" t="s">
        <x:v>5010</x:v>
      </x:c>
      <x:c r="E3882" s="1" t="s">
        <x:v>5011</x:v>
      </x:c>
      <x:c r="F3882" s="1" t="s">
        <x:v>5012</x:v>
      </x:c>
      <x:c r="G3882" s="1" t="s">
        <x:v>5013</x:v>
      </x:c>
      <x:c r="H3882" s="1" t="s">
        <x:v>5014</x:v>
      </x:c>
      <x:c r="I3882" s="1" t="s">
        <x:v>5014</x:v>
      </x:c>
      <x:c r="J3882" s="1" t="n">
        <x:v>0.9</x:v>
      </x:c>
      <x:c r="K3882" s="1" t="n">
        <x:v>0.6</x:v>
      </x:c>
      <x:c r="L3882" s="15" t="n">
        <x:v>64.8</x:v>
      </x:c>
      <x:c r="M3882" s="11" t="b">
        <x:f aca="0">TRUE()</x:f>
        <x:v>1</x:v>
      </x:c>
      <x:c r="N3882" s="11" t="b">
        <x:f aca="0">FALSE()</x:f>
        <x:v>0</x:v>
      </x:c>
      <x:c r="O3882" s="1" t="s">
        <x:v>5015</x:v>
      </x:c>
      <x:c r="P3882" s="11" t="b">
        <x:f aca="0">FALSE()</x:f>
        <x:v>0</x:v>
      </x:c>
    </x:row>
    <x:row r="3883" ht="15" hidden="0" customHeight="1">
      <x:c r="A3883" s="1" t="s">
        <x:v>9048</x:v>
      </x:c>
      <x:c r="B3883" s="1" t="s">
        <x:v>1680</x:v>
      </x:c>
      <x:c r="C3883" s="14" t="n">
        <x:v>45753</x:v>
      </x:c>
      <x:c r="D3883" s="1" t="s">
        <x:v>5018</x:v>
      </x:c>
      <x:c r="E3883" s="1" t="s">
        <x:v>5028</x:v>
      </x:c>
      <x:c r="F3883" s="1" t="s">
        <x:v>5029</x:v>
      </x:c>
      <x:c r="G3883" s="1" t="s">
        <x:v>5030</x:v>
      </x:c>
      <x:c r="H3883" s="1" t="s">
        <x:v>5022</x:v>
      </x:c>
      <x:c r="I3883" s="1" t="s">
        <x:v>5014</x:v>
      </x:c>
      <x:c r="J3883" s="1" t="n">
        <x:v>2.6</x:v>
      </x:c>
      <x:c r="K3883" s="1" t="n">
        <x:v>17.4</x:v>
      </x:c>
      <x:c r="L3883" s="15" t="n">
        <x:v>187.2</x:v>
      </x:c>
      <x:c r="M3883" s="11" t="b">
        <x:f aca="0">TRUE()</x:f>
        <x:v>1</x:v>
      </x:c>
      <x:c r="N3883" s="11" t="b">
        <x:f aca="0">FALSE()</x:f>
        <x:v>0</x:v>
      </x:c>
      <x:c r="O3883" s="1" t="s">
        <x:v>5098</x:v>
      </x:c>
      <x:c r="P3883" s="11" t="b">
        <x:f aca="0">FALSE()</x:f>
        <x:v>0</x:v>
      </x:c>
    </x:row>
    <x:row r="3884" ht="15" hidden="0" customHeight="1">
      <x:c r="A3884" s="1" t="s">
        <x:v>9049</x:v>
      </x:c>
      <x:c r="B3884" s="1" t="s">
        <x:v>1680</x:v>
      </x:c>
      <x:c r="C3884" s="14" t="n">
        <x:v>46013</x:v>
      </x:c>
      <x:c r="D3884" s="1" t="s">
        <x:v>5010</x:v>
      </x:c>
      <x:c r="E3884" s="1" t="s">
        <x:v>5011</x:v>
      </x:c>
      <x:c r="F3884" s="1" t="s">
        <x:v>5012</x:v>
      </x:c>
      <x:c r="G3884" s="1" t="s">
        <x:v>5013</x:v>
      </x:c>
      <x:c r="H3884" s="1" t="s">
        <x:v>5014</x:v>
      </x:c>
      <x:c r="I3884" s="1" t="s">
        <x:v>5014</x:v>
      </x:c>
      <x:c r="J3884" s="1" t="n">
        <x:v>1.7</x:v>
      </x:c>
      <x:c r="K3884" s="1" t="n">
        <x:v>1</x:v>
      </x:c>
      <x:c r="L3884" s="15" t="n">
        <x:v>122.4</x:v>
      </x:c>
      <x:c r="M3884" s="11" t="b">
        <x:f aca="0">TRUE()</x:f>
        <x:v>1</x:v>
      </x:c>
      <x:c r="N3884" s="11" t="b">
        <x:f aca="0">FALSE()</x:f>
        <x:v>0</x:v>
      </x:c>
      <x:c r="O3884" s="1" t="s">
        <x:v>5015</x:v>
      </x:c>
      <x:c r="P3884" s="11" t="b">
        <x:f aca="0">FALSE()</x:f>
        <x:v>0</x:v>
      </x:c>
    </x:row>
    <x:row r="3885" ht="15" hidden="0" customHeight="1">
      <x:c r="A3885" s="1" t="s">
        <x:v>9050</x:v>
      </x:c>
      <x:c r="B3885" s="1" t="s">
        <x:v>1799</x:v>
      </x:c>
      <x:c r="C3885" s="14" t="n">
        <x:v>46149</x:v>
      </x:c>
      <x:c r="D3885" s="1" t="s">
        <x:v>5010</x:v>
      </x:c>
      <x:c r="E3885" s="1" t="s">
        <x:v>5011</x:v>
      </x:c>
      <x:c r="F3885" s="1" t="s">
        <x:v>5012</x:v>
      </x:c>
      <x:c r="G3885" s="1" t="s">
        <x:v>5013</x:v>
      </x:c>
      <x:c r="H3885" s="1" t="s">
        <x:v>5014</x:v>
      </x:c>
      <x:c r="I3885" s="1" t="s">
        <x:v>5014</x:v>
      </x:c>
      <x:c r="J3885" s="1" t="n">
        <x:v>1.5</x:v>
      </x:c>
      <x:c r="K3885" s="1" t="n">
        <x:v>2.8</x:v>
      </x:c>
      <x:c r="L3885" s="15" t="n">
        <x:v>108</x:v>
      </x:c>
      <x:c r="M3885" s="11" t="b">
        <x:f aca="0">TRUE()</x:f>
        <x:v>1</x:v>
      </x:c>
      <x:c r="N3885" s="11" t="b">
        <x:f aca="0">FALSE()</x:f>
        <x:v>0</x:v>
      </x:c>
      <x:c r="O3885" s="1" t="s">
        <x:v>5015</x:v>
      </x:c>
      <x:c r="P3885" s="11" t="b">
        <x:f aca="0">FALSE()</x:f>
        <x:v>0</x:v>
      </x:c>
    </x:row>
    <x:row r="3886" ht="15" hidden="0" customHeight="1">
      <x:c r="A3886" s="1" t="s">
        <x:v>9051</x:v>
      </x:c>
      <x:c r="B3886" s="1" t="s">
        <x:v>1682</x:v>
      </x:c>
      <x:c r="C3886" s="14" t="n">
        <x:v>45435</x:v>
      </x:c>
      <x:c r="D3886" s="1" t="s">
        <x:v>5010</x:v>
      </x:c>
      <x:c r="E3886" s="1" t="s">
        <x:v>5011</x:v>
      </x:c>
      <x:c r="F3886" s="1" t="s">
        <x:v>5012</x:v>
      </x:c>
      <x:c r="G3886" s="1" t="s">
        <x:v>5013</x:v>
      </x:c>
      <x:c r="H3886" s="1" t="s">
        <x:v>5014</x:v>
      </x:c>
      <x:c r="I3886" s="1" t="s">
        <x:v>5014</x:v>
      </x:c>
      <x:c r="J3886" s="1" t="n">
        <x:v>1.5</x:v>
      </x:c>
      <x:c r="K3886" s="1" t="n">
        <x:v>2</x:v>
      </x:c>
      <x:c r="L3886" s="15" t="n">
        <x:v>108</x:v>
      </x:c>
      <x:c r="M3886" s="11" t="b">
        <x:f aca="0">TRUE()</x:f>
        <x:v>1</x:v>
      </x:c>
      <x:c r="N3886" s="11" t="b">
        <x:f aca="0">FALSE()</x:f>
        <x:v>0</x:v>
      </x:c>
      <x:c r="O3886" s="1" t="s">
        <x:v>5015</x:v>
      </x:c>
      <x:c r="P3886" s="11" t="b">
        <x:f aca="0">FALSE()</x:f>
        <x:v>0</x:v>
      </x:c>
    </x:row>
    <x:row r="3887" ht="15" hidden="0" customHeight="1">
      <x:c r="A3887" s="1" t="s">
        <x:v>9052</x:v>
      </x:c>
      <x:c r="B3887" s="1" t="s">
        <x:v>1682</x:v>
      </x:c>
      <x:c r="C3887" s="14" t="n">
        <x:v>45814</x:v>
      </x:c>
      <x:c r="D3887" s="1" t="s">
        <x:v>5018</x:v>
      </x:c>
      <x:c r="E3887" s="1" t="s">
        <x:v>5091</x:v>
      </x:c>
      <x:c r="F3887" s="1" t="s">
        <x:v>5020</x:v>
      </x:c>
      <x:c r="G3887" s="1" t="s">
        <x:v>5021</x:v>
      </x:c>
      <x:c r="H3887" s="1" t="s">
        <x:v>5022</x:v>
      </x:c>
      <x:c r="I3887" s="1" t="s">
        <x:v>5059</x:v>
      </x:c>
      <x:c r="J3887" s="1" t="n">
        <x:v>0.9</x:v>
      </x:c>
      <x:c r="K3887" s="1" t="n">
        <x:v>8.9</x:v>
      </x:c>
      <x:c r="L3887" s="15" t="n">
        <x:v>542.17</x:v>
      </x:c>
      <x:c r="M3887" s="11" t="b">
        <x:f aca="0">FALSE()</x:f>
        <x:v>0</x:v>
      </x:c>
      <x:c r="N3887" s="11" t="b">
        <x:f aca="0">FALSE()</x:f>
        <x:v>0</x:v>
      </x:c>
      <x:c r="O3887" s="1" t="s">
        <x:v>5024</x:v>
      </x:c>
      <x:c r="P3887" s="11" t="b">
        <x:f aca="0">FALSE()</x:f>
        <x:v>0</x:v>
      </x:c>
    </x:row>
    <x:row r="3888" ht="15" hidden="0" customHeight="1">
      <x:c r="A3888" s="1" t="s">
        <x:v>9053</x:v>
      </x:c>
      <x:c r="B3888" s="1" t="s">
        <x:v>1682</x:v>
      </x:c>
      <x:c r="C3888" s="14" t="n">
        <x:v>46116</x:v>
      </x:c>
      <x:c r="D3888" s="1" t="s">
        <x:v>5018</x:v>
      </x:c>
      <x:c r="E3888" s="1" t="s">
        <x:v>5189</x:v>
      </x:c>
      <x:c r="F3888" s="1" t="s">
        <x:v>5071</x:v>
      </x:c>
      <x:c r="G3888" s="1" t="s">
        <x:v>5072</x:v>
      </x:c>
      <x:c r="H3888" s="1" t="s">
        <x:v>5031</x:v>
      </x:c>
      <x:c r="I3888" s="1" t="s">
        <x:v>5014</x:v>
      </x:c>
      <x:c r="J3888" s="1" t="n">
        <x:v>0.8</x:v>
      </x:c>
      <x:c r="K3888" s="1" t="n">
        <x:v>10.3</x:v>
      </x:c>
      <x:c r="L3888" s="15" t="n">
        <x:v>57.6</x:v>
      </x:c>
      <x:c r="M3888" s="11" t="b">
        <x:f aca="0">TRUE()</x:f>
        <x:v>1</x:v>
      </x:c>
      <x:c r="N3888" s="11" t="b">
        <x:f aca="0">FALSE()</x:f>
        <x:v>0</x:v>
      </x:c>
      <x:c r="O3888" s="1" t="s">
        <x:v>5068</x:v>
      </x:c>
      <x:c r="P3888" s="11" t="b">
        <x:f aca="0">FALSE()</x:f>
        <x:v>0</x:v>
      </x:c>
    </x:row>
    <x:row r="3889" ht="15" hidden="0" customHeight="1">
      <x:c r="A3889" s="1" t="s">
        <x:v>9054</x:v>
      </x:c>
      <x:c r="B3889" s="1" t="s">
        <x:v>1682</x:v>
      </x:c>
      <x:c r="C3889" s="14" t="n">
        <x:v>46204</x:v>
      </x:c>
      <x:c r="D3889" s="1" t="s">
        <x:v>5010</x:v>
      </x:c>
      <x:c r="E3889" s="1" t="s">
        <x:v>5011</x:v>
      </x:c>
      <x:c r="F3889" s="1" t="s">
        <x:v>5012</x:v>
      </x:c>
      <x:c r="G3889" s="1" t="s">
        <x:v>5013</x:v>
      </x:c>
      <x:c r="H3889" s="1" t="s">
        <x:v>5014</x:v>
      </x:c>
      <x:c r="I3889" s="1" t="s">
        <x:v>5014</x:v>
      </x:c>
      <x:c r="J3889" s="1" t="n">
        <x:v>1.3</x:v>
      </x:c>
      <x:c r="K3889" s="1" t="n">
        <x:v>2.9</x:v>
      </x:c>
      <x:c r="L3889" s="15" t="n">
        <x:v>93.6</x:v>
      </x:c>
      <x:c r="M3889" s="11" t="b">
        <x:f aca="0">TRUE()</x:f>
        <x:v>1</x:v>
      </x:c>
      <x:c r="N3889" s="11" t="b">
        <x:f aca="0">FALSE()</x:f>
        <x:v>0</x:v>
      </x:c>
      <x:c r="O3889" s="1" t="s">
        <x:v>5015</x:v>
      </x:c>
      <x:c r="P3889" s="11" t="b">
        <x:f aca="0">FALSE()</x:f>
        <x:v>0</x:v>
      </x:c>
    </x:row>
    <x:row r="3890" ht="15" hidden="0" customHeight="1">
      <x:c r="A3890" s="1" t="s">
        <x:v>9055</x:v>
      </x:c>
      <x:c r="B3890" s="1" t="s">
        <x:v>1683</x:v>
      </x:c>
      <x:c r="C3890" s="14" t="n">
        <x:v>45349</x:v>
      </x:c>
      <x:c r="D3890" s="1" t="s">
        <x:v>5010</x:v>
      </x:c>
      <x:c r="E3890" s="1" t="s">
        <x:v>5011</x:v>
      </x:c>
      <x:c r="F3890" s="1" t="s">
        <x:v>5012</x:v>
      </x:c>
      <x:c r="G3890" s="1" t="s">
        <x:v>5013</x:v>
      </x:c>
      <x:c r="H3890" s="1" t="s">
        <x:v>5014</x:v>
      </x:c>
      <x:c r="I3890" s="1" t="s">
        <x:v>5014</x:v>
      </x:c>
      <x:c r="J3890" s="1" t="n">
        <x:v>1.5</x:v>
      </x:c>
      <x:c r="K3890" s="1" t="n">
        <x:v>1.6</x:v>
      </x:c>
      <x:c r="L3890" s="15" t="n">
        <x:v>108</x:v>
      </x:c>
      <x:c r="M3890" s="11" t="b">
        <x:f aca="0">TRUE()</x:f>
        <x:v>1</x:v>
      </x:c>
      <x:c r="N3890" s="11" t="b">
        <x:f aca="0">FALSE()</x:f>
        <x:v>0</x:v>
      </x:c>
      <x:c r="O3890" s="1" t="s">
        <x:v>5015</x:v>
      </x:c>
      <x:c r="P3890" s="11" t="b">
        <x:f aca="0">FALSE()</x:f>
        <x:v>0</x:v>
      </x:c>
    </x:row>
    <x:row r="3891" ht="15" hidden="0" customHeight="1">
      <x:c r="A3891" s="1" t="s">
        <x:v>9056</x:v>
      </x:c>
      <x:c r="B3891" s="1" t="s">
        <x:v>1683</x:v>
      </x:c>
      <x:c r="C3891" s="14" t="n">
        <x:v>46100</x:v>
      </x:c>
      <x:c r="D3891" s="1" t="s">
        <x:v>5010</x:v>
      </x:c>
      <x:c r="E3891" s="1" t="s">
        <x:v>5011</x:v>
      </x:c>
      <x:c r="F3891" s="1" t="s">
        <x:v>5012</x:v>
      </x:c>
      <x:c r="G3891" s="1" t="s">
        <x:v>5013</x:v>
      </x:c>
      <x:c r="H3891" s="1" t="s">
        <x:v>5014</x:v>
      </x:c>
      <x:c r="I3891" s="1" t="s">
        <x:v>5014</x:v>
      </x:c>
      <x:c r="J3891" s="1" t="n">
        <x:v>1.1</x:v>
      </x:c>
      <x:c r="K3891" s="1" t="n">
        <x:v>1.4</x:v>
      </x:c>
      <x:c r="L3891" s="15" t="n">
        <x:v>79.2</x:v>
      </x:c>
      <x:c r="M3891" s="11" t="b">
        <x:f aca="0">FALSE()</x:f>
        <x:v>0</x:v>
      </x:c>
      <x:c r="N3891" s="11" t="b">
        <x:f aca="0">FALSE()</x:f>
        <x:v>0</x:v>
      </x:c>
      <x:c r="O3891" s="1" t="s">
        <x:v>5015</x:v>
      </x:c>
      <x:c r="P3891" s="11" t="b">
        <x:f aca="0">FALSE()</x:f>
        <x:v>0</x:v>
      </x:c>
    </x:row>
    <x:row r="3892" ht="15" hidden="0" customHeight="1">
      <x:c r="A3892" s="1" t="s">
        <x:v>9057</x:v>
      </x:c>
      <x:c r="B3892" s="1" t="s">
        <x:v>4645</x:v>
      </x:c>
      <x:c r="C3892" s="14" t="n">
        <x:v>45472</x:v>
      </x:c>
      <x:c r="D3892" s="1" t="s">
        <x:v>5054</x:v>
      </x:c>
      <x:c r="E3892" s="1" t="s">
        <x:v>5055</x:v>
      </x:c>
      <x:c r="F3892" s="1" t="s">
        <x:v>5012</x:v>
      </x:c>
      <x:c r="G3892" s="1" t="s">
        <x:v>5013</x:v>
      </x:c>
      <x:c r="H3892" s="1" t="s">
        <x:v>5014</x:v>
      </x:c>
      <x:c r="I3892" s="1" t="s">
        <x:v>5014</x:v>
      </x:c>
      <x:c r="J3892" s="1" t="n">
        <x:v>1.5</x:v>
      </x:c>
      <x:c r="K3892" s="1" t="n">
        <x:v>2</x:v>
      </x:c>
      <x:c r="L3892" s="15" t="n">
        <x:v>108</x:v>
      </x:c>
      <x:c r="M3892" s="11" t="b">
        <x:f aca="0">FALSE()</x:f>
        <x:v>0</x:v>
      </x:c>
      <x:c r="N3892" s="11" t="b">
        <x:f aca="0">FALSE()</x:f>
        <x:v>0</x:v>
      </x:c>
      <x:c r="O3892" s="1" t="s">
        <x:v>5015</x:v>
      </x:c>
      <x:c r="P3892" s="11" t="b">
        <x:f aca="0">FALSE()</x:f>
        <x:v>0</x:v>
      </x:c>
    </x:row>
    <x:row r="3893" ht="15" hidden="0" customHeight="1">
      <x:c r="A3893" s="1" t="s">
        <x:v>9058</x:v>
      </x:c>
      <x:c r="B3893" s="1" t="s">
        <x:v>4645</x:v>
      </x:c>
      <x:c r="C3893" s="14" t="n">
        <x:v>45513</x:v>
      </x:c>
      <x:c r="D3893" s="1" t="s">
        <x:v>5010</x:v>
      </x:c>
      <x:c r="E3893" s="1" t="s">
        <x:v>5011</x:v>
      </x:c>
      <x:c r="F3893" s="1" t="s">
        <x:v>5012</x:v>
      </x:c>
      <x:c r="G3893" s="1" t="s">
        <x:v>5013</x:v>
      </x:c>
      <x:c r="H3893" s="1" t="s">
        <x:v>5014</x:v>
      </x:c>
      <x:c r="I3893" s="1" t="s">
        <x:v>5014</x:v>
      </x:c>
      <x:c r="J3893" s="1" t="n">
        <x:v>1.1</x:v>
      </x:c>
      <x:c r="K3893" s="1" t="n">
        <x:v>1.4</x:v>
      </x:c>
      <x:c r="L3893" s="15" t="n">
        <x:v>79.2</x:v>
      </x:c>
      <x:c r="M3893" s="11" t="b">
        <x:f aca="0">TRUE()</x:f>
        <x:v>1</x:v>
      </x:c>
      <x:c r="N3893" s="11" t="b">
        <x:f aca="0">FALSE()</x:f>
        <x:v>0</x:v>
      </x:c>
      <x:c r="O3893" s="1" t="s">
        <x:v>5015</x:v>
      </x:c>
      <x:c r="P3893" s="11" t="b">
        <x:f aca="0">FALSE()</x:f>
        <x:v>0</x:v>
      </x:c>
    </x:row>
    <x:row r="3894" ht="15" hidden="0" customHeight="1">
      <x:c r="A3894" s="1" t="s">
        <x:v>9059</x:v>
      </x:c>
      <x:c r="B3894" s="1" t="s">
        <x:v>4645</x:v>
      </x:c>
      <x:c r="C3894" s="14" t="n">
        <x:v>45553</x:v>
      </x:c>
      <x:c r="D3894" s="1" t="s">
        <x:v>5010</x:v>
      </x:c>
      <x:c r="E3894" s="1" t="s">
        <x:v>5011</x:v>
      </x:c>
      <x:c r="F3894" s="1" t="s">
        <x:v>5012</x:v>
      </x:c>
      <x:c r="G3894" s="1" t="s">
        <x:v>5013</x:v>
      </x:c>
      <x:c r="H3894" s="1" t="s">
        <x:v>5014</x:v>
      </x:c>
      <x:c r="I3894" s="1" t="s">
        <x:v>5014</x:v>
      </x:c>
      <x:c r="J3894" s="1" t="n">
        <x:v>1.8</x:v>
      </x:c>
      <x:c r="K3894" s="1" t="n">
        <x:v>1.6</x:v>
      </x:c>
      <x:c r="L3894" s="15" t="n">
        <x:v>129.6</x:v>
      </x:c>
      <x:c r="M3894" s="11" t="b">
        <x:f aca="0">TRUE()</x:f>
        <x:v>1</x:v>
      </x:c>
      <x:c r="N3894" s="11" t="b">
        <x:f aca="0">FALSE()</x:f>
        <x:v>0</x:v>
      </x:c>
      <x:c r="O3894" s="1" t="s">
        <x:v>5015</x:v>
      </x:c>
      <x:c r="P3894" s="11" t="b">
        <x:f aca="0">FALSE()</x:f>
        <x:v>0</x:v>
      </x:c>
    </x:row>
    <x:row r="3895" ht="15" hidden="0" customHeight="1">
      <x:c r="A3895" s="1" t="s">
        <x:v>9060</x:v>
      </x:c>
      <x:c r="B3895" s="1" t="s">
        <x:v>4645</x:v>
      </x:c>
      <x:c r="C3895" s="14" t="n">
        <x:v>45805</x:v>
      </x:c>
      <x:c r="D3895" s="1" t="s">
        <x:v>5018</x:v>
      </x:c>
      <x:c r="E3895" s="1" t="s">
        <x:v>5116</x:v>
      </x:c>
      <x:c r="F3895" s="1" t="s">
        <x:v>5029</x:v>
      </x:c>
      <x:c r="G3895" s="1" t="s">
        <x:v>5030</x:v>
      </x:c>
      <x:c r="H3895" s="1" t="s">
        <x:v>5031</x:v>
      </x:c>
      <x:c r="I3895" s="1" t="s">
        <x:v>5014</x:v>
      </x:c>
      <x:c r="J3895" s="1" t="n">
        <x:v>0.3</x:v>
      </x:c>
      <x:c r="K3895" s="1" t="n">
        <x:v>5.8</x:v>
      </x:c>
      <x:c r="L3895" s="15" t="n">
        <x:v>21.6</x:v>
      </x:c>
      <x:c r="M3895" s="11" t="b">
        <x:f aca="0">TRUE()</x:f>
        <x:v>1</x:v>
      </x:c>
      <x:c r="N3895" s="11" t="b">
        <x:f aca="0">FALSE()</x:f>
        <x:v>0</x:v>
      </x:c>
      <x:c r="O3895" s="1" t="s">
        <x:v>5037</x:v>
      </x:c>
      <x:c r="P3895" s="11" t="b">
        <x:f aca="0">FALSE()</x:f>
        <x:v>0</x:v>
      </x:c>
    </x:row>
    <x:row r="3896" ht="15" hidden="0" customHeight="1">
      <x:c r="A3896" s="1" t="s">
        <x:v>9061</x:v>
      </x:c>
      <x:c r="B3896" s="1" t="s">
        <x:v>4645</x:v>
      </x:c>
      <x:c r="C3896" s="14" t="n">
        <x:v>45834</x:v>
      </x:c>
      <x:c r="D3896" s="1" t="s">
        <x:v>5010</x:v>
      </x:c>
      <x:c r="E3896" s="1" t="s">
        <x:v>5011</x:v>
      </x:c>
      <x:c r="F3896" s="1" t="s">
        <x:v>5012</x:v>
      </x:c>
      <x:c r="G3896" s="1" t="s">
        <x:v>5013</x:v>
      </x:c>
      <x:c r="H3896" s="1" t="s">
        <x:v>5014</x:v>
      </x:c>
      <x:c r="I3896" s="1" t="s">
        <x:v>5014</x:v>
      </x:c>
      <x:c r="J3896" s="1" t="n">
        <x:v>1</x:v>
      </x:c>
      <x:c r="K3896" s="1" t="n">
        <x:v>1.5</x:v>
      </x:c>
      <x:c r="L3896" s="15" t="n">
        <x:v>72</x:v>
      </x:c>
      <x:c r="M3896" s="11" t="b">
        <x:f aca="0">FALSE()</x:f>
        <x:v>0</x:v>
      </x:c>
      <x:c r="N3896" s="11" t="b">
        <x:f aca="0">FALSE()</x:f>
        <x:v>0</x:v>
      </x:c>
      <x:c r="O3896" s="1" t="s">
        <x:v>5015</x:v>
      </x:c>
      <x:c r="P3896" s="11" t="b">
        <x:f aca="0">FALSE()</x:f>
        <x:v>0</x:v>
      </x:c>
    </x:row>
    <x:row r="3897" ht="15" hidden="0" customHeight="1">
      <x:c r="A3897" s="1" t="s">
        <x:v>9062</x:v>
      </x:c>
      <x:c r="B3897" s="1" t="s">
        <x:v>4645</x:v>
      </x:c>
      <x:c r="C3897" s="14" t="n">
        <x:v>46166</x:v>
      </x:c>
      <x:c r="D3897" s="1" t="s">
        <x:v>5018</x:v>
      </x:c>
      <x:c r="E3897" s="1" t="s">
        <x:v>5116</x:v>
      </x:c>
      <x:c r="F3897" s="1" t="s">
        <x:v>5029</x:v>
      </x:c>
      <x:c r="G3897" s="1" t="s">
        <x:v>5030</x:v>
      </x:c>
      <x:c r="H3897" s="1" t="s">
        <x:v>5031</x:v>
      </x:c>
      <x:c r="I3897" s="1" t="s">
        <x:v>5131</x:v>
      </x:c>
      <x:c r="J3897" s="1" t="n">
        <x:v>2.5</x:v>
      </x:c>
      <x:c r="K3897" s="1" t="n">
        <x:v>9.6</x:v>
      </x:c>
      <x:c r="L3897" s="15" t="n">
        <x:v>963.53</x:v>
      </x:c>
      <x:c r="M3897" s="11" t="b">
        <x:f aca="0">TRUE()</x:f>
        <x:v>1</x:v>
      </x:c>
      <x:c r="N3897" s="11" t="b">
        <x:f aca="0">FALSE()</x:f>
        <x:v>0</x:v>
      </x:c>
      <x:c r="O3897" s="1" t="s">
        <x:v>5033</x:v>
      </x:c>
      <x:c r="P3897" s="11" t="b">
        <x:f aca="0">FALSE()</x:f>
        <x:v>0</x:v>
      </x:c>
    </x:row>
    <x:row r="3898" ht="15" hidden="0" customHeight="1">
      <x:c r="A3898" s="1" t="s">
        <x:v>9063</x:v>
      </x:c>
      <x:c r="B3898" s="1" t="s">
        <x:v>1684</x:v>
      </x:c>
      <x:c r="C3898" s="14" t="n">
        <x:v>45852</x:v>
      </x:c>
      <x:c r="D3898" s="1" t="s">
        <x:v>5054</x:v>
      </x:c>
      <x:c r="E3898" s="1" t="s">
        <x:v>5055</x:v>
      </x:c>
      <x:c r="F3898" s="1" t="s">
        <x:v>5012</x:v>
      </x:c>
      <x:c r="G3898" s="1" t="s">
        <x:v>5013</x:v>
      </x:c>
      <x:c r="H3898" s="1" t="s">
        <x:v>5014</x:v>
      </x:c>
      <x:c r="I3898" s="1" t="s">
        <x:v>5014</x:v>
      </x:c>
      <x:c r="J3898" s="1" t="n">
        <x:v>0.8</x:v>
      </x:c>
      <x:c r="K3898" s="1" t="n">
        <x:v>1.1</x:v>
      </x:c>
      <x:c r="L3898" s="15" t="n">
        <x:v>57.6</x:v>
      </x:c>
      <x:c r="M3898" s="11" t="b">
        <x:f aca="0">FALSE()</x:f>
        <x:v>0</x:v>
      </x:c>
      <x:c r="N3898" s="11" t="b">
        <x:f aca="0">FALSE()</x:f>
        <x:v>0</x:v>
      </x:c>
      <x:c r="O3898" s="1" t="s">
        <x:v>5015</x:v>
      </x:c>
      <x:c r="P3898" s="11" t="b">
        <x:f aca="0">FALSE()</x:f>
        <x:v>0</x:v>
      </x:c>
    </x:row>
    <x:row r="3899" ht="15" hidden="0" customHeight="1">
      <x:c r="A3899" s="1" t="s">
        <x:v>9064</x:v>
      </x:c>
      <x:c r="B3899" s="1" t="s">
        <x:v>1684</x:v>
      </x:c>
      <x:c r="C3899" s="14" t="n">
        <x:v>46033</x:v>
      </x:c>
      <x:c r="D3899" s="1" t="s">
        <x:v>5010</x:v>
      </x:c>
      <x:c r="E3899" s="1" t="s">
        <x:v>5011</x:v>
      </x:c>
      <x:c r="F3899" s="1" t="s">
        <x:v>5012</x:v>
      </x:c>
      <x:c r="G3899" s="1" t="s">
        <x:v>5013</x:v>
      </x:c>
      <x:c r="H3899" s="1" t="s">
        <x:v>5014</x:v>
      </x:c>
      <x:c r="I3899" s="1" t="s">
        <x:v>5014</x:v>
      </x:c>
      <x:c r="J3899" s="1" t="n">
        <x:v>1.7</x:v>
      </x:c>
      <x:c r="K3899" s="1" t="n">
        <x:v>0.4</x:v>
      </x:c>
      <x:c r="L3899" s="15" t="n">
        <x:v>122.4</x:v>
      </x:c>
      <x:c r="M3899" s="11" t="b">
        <x:f aca="0">TRUE()</x:f>
        <x:v>1</x:v>
      </x:c>
      <x:c r="N3899" s="11" t="b">
        <x:f aca="0">FALSE()</x:f>
        <x:v>0</x:v>
      </x:c>
      <x:c r="O3899" s="1" t="s">
        <x:v>5015</x:v>
      </x:c>
      <x:c r="P3899" s="11" t="b">
        <x:f aca="0">FALSE()</x:f>
        <x:v>0</x:v>
      </x:c>
    </x:row>
    <x:row r="3900" ht="15" hidden="0" customHeight="1">
      <x:c r="A3900" s="1" t="s">
        <x:v>9065</x:v>
      </x:c>
      <x:c r="B3900" s="1" t="s">
        <x:v>1684</x:v>
      </x:c>
      <x:c r="C3900" s="14" t="n">
        <x:v>46071</x:v>
      </x:c>
      <x:c r="D3900" s="1" t="s">
        <x:v>5010</x:v>
      </x:c>
      <x:c r="E3900" s="1" t="s">
        <x:v>5011</x:v>
      </x:c>
      <x:c r="F3900" s="1" t="s">
        <x:v>5012</x:v>
      </x:c>
      <x:c r="G3900" s="1" t="s">
        <x:v>5013</x:v>
      </x:c>
      <x:c r="H3900" s="1" t="s">
        <x:v>5014</x:v>
      </x:c>
      <x:c r="I3900" s="1" t="s">
        <x:v>5014</x:v>
      </x:c>
      <x:c r="J3900" s="1" t="n">
        <x:v>1.2</x:v>
      </x:c>
      <x:c r="K3900" s="1" t="n">
        <x:v>1.8</x:v>
      </x:c>
      <x:c r="L3900" s="15" t="n">
        <x:v>86.4</x:v>
      </x:c>
      <x:c r="M3900" s="11" t="b">
        <x:f aca="0">TRUE()</x:f>
        <x:v>1</x:v>
      </x:c>
      <x:c r="N3900" s="11" t="b">
        <x:f aca="0">FALSE()</x:f>
        <x:v>0</x:v>
      </x:c>
      <x:c r="O3900" s="1" t="s">
        <x:v>5015</x:v>
      </x:c>
      <x:c r="P3900" s="11" t="b">
        <x:f aca="0">FALSE()</x:f>
        <x:v>0</x:v>
      </x:c>
    </x:row>
    <x:row r="3901" ht="15" hidden="0" customHeight="1">
      <x:c r="A3901" s="1" t="s">
        <x:v>9066</x:v>
      </x:c>
      <x:c r="B3901" s="1" t="s">
        <x:v>1684</x:v>
      </x:c>
      <x:c r="C3901" s="14" t="n">
        <x:v>46114</x:v>
      </x:c>
      <x:c r="D3901" s="1" t="s">
        <x:v>5010</x:v>
      </x:c>
      <x:c r="E3901" s="1" t="s">
        <x:v>5011</x:v>
      </x:c>
      <x:c r="F3901" s="1" t="s">
        <x:v>5012</x:v>
      </x:c>
      <x:c r="G3901" s="1" t="s">
        <x:v>5013</x:v>
      </x:c>
      <x:c r="H3901" s="1" t="s">
        <x:v>5014</x:v>
      </x:c>
      <x:c r="I3901" s="1" t="s">
        <x:v>5014</x:v>
      </x:c>
      <x:c r="J3901" s="1" t="n">
        <x:v>1.8</x:v>
      </x:c>
      <x:c r="K3901" s="1" t="n">
        <x:v>3.7</x:v>
      </x:c>
      <x:c r="L3901" s="15" t="n">
        <x:v>129.6</x:v>
      </x:c>
      <x:c r="M3901" s="11" t="b">
        <x:f aca="0">TRUE()</x:f>
        <x:v>1</x:v>
      </x:c>
      <x:c r="N3901" s="11" t="b">
        <x:f aca="0">FALSE()</x:f>
        <x:v>0</x:v>
      </x:c>
      <x:c r="O3901" s="1" t="s">
        <x:v>5015</x:v>
      </x:c>
      <x:c r="P3901" s="11" t="b">
        <x:f aca="0">FALSE()</x:f>
        <x:v>0</x:v>
      </x:c>
    </x:row>
    <x:row r="3902" ht="15" hidden="0" customHeight="1">
      <x:c r="A3902" s="1" t="s">
        <x:v>9067</x:v>
      </x:c>
      <x:c r="B3902" s="1" t="s">
        <x:v>1687</x:v>
      </x:c>
      <x:c r="C3902" s="14" t="n">
        <x:v>45641</x:v>
      </x:c>
      <x:c r="D3902" s="1" t="s">
        <x:v>5018</x:v>
      </x:c>
      <x:c r="E3902" s="1" t="s">
        <x:v>5105</x:v>
      </x:c>
      <x:c r="F3902" s="1" t="s">
        <x:v>5076</x:v>
      </x:c>
      <x:c r="G3902" s="1" t="s">
        <x:v>5077</x:v>
      </x:c>
      <x:c r="H3902" s="1" t="s">
        <x:v>5022</x:v>
      </x:c>
      <x:c r="I3902" s="1" t="s">
        <x:v>5014</x:v>
      </x:c>
      <x:c r="J3902" s="1" t="n">
        <x:v>0.8</x:v>
      </x:c>
      <x:c r="K3902" s="1" t="n">
        <x:v>7.2</x:v>
      </x:c>
      <x:c r="L3902" s="15" t="n">
        <x:v>57.6</x:v>
      </x:c>
      <x:c r="M3902" s="11" t="b">
        <x:f aca="0">TRUE()</x:f>
        <x:v>1</x:v>
      </x:c>
      <x:c r="N3902" s="11" t="b">
        <x:f aca="0">FALSE()</x:f>
        <x:v>0</x:v>
      </x:c>
      <x:c r="O3902" s="1" t="s">
        <x:v>5068</x:v>
      </x:c>
      <x:c r="P3902" s="11" t="b">
        <x:f aca="0">FALSE()</x:f>
        <x:v>0</x:v>
      </x:c>
    </x:row>
    <x:row r="3903" ht="15" hidden="0" customHeight="1">
      <x:c r="A3903" s="1" t="s">
        <x:v>9068</x:v>
      </x:c>
      <x:c r="B3903" s="1" t="s">
        <x:v>1687</x:v>
      </x:c>
      <x:c r="C3903" s="14" t="n">
        <x:v>45806</x:v>
      </x:c>
      <x:c r="D3903" s="1" t="s">
        <x:v>5010</x:v>
      </x:c>
      <x:c r="E3903" s="1" t="s">
        <x:v>5011</x:v>
      </x:c>
      <x:c r="F3903" s="1" t="s">
        <x:v>5012</x:v>
      </x:c>
      <x:c r="G3903" s="1" t="s">
        <x:v>5013</x:v>
      </x:c>
      <x:c r="H3903" s="1" t="s">
        <x:v>5014</x:v>
      </x:c>
      <x:c r="I3903" s="1" t="s">
        <x:v>5014</x:v>
      </x:c>
      <x:c r="J3903" s="1" t="n">
        <x:v>1.6</x:v>
      </x:c>
      <x:c r="K3903" s="1" t="n">
        <x:v>0.4</x:v>
      </x:c>
      <x:c r="L3903" s="15" t="n">
        <x:v>115.2</x:v>
      </x:c>
      <x:c r="M3903" s="11" t="b">
        <x:f aca="0">FALSE()</x:f>
        <x:v>0</x:v>
      </x:c>
      <x:c r="N3903" s="11" t="b">
        <x:f aca="0">FALSE()</x:f>
        <x:v>0</x:v>
      </x:c>
      <x:c r="O3903" s="1" t="s">
        <x:v>5015</x:v>
      </x:c>
      <x:c r="P3903" s="11" t="b">
        <x:f aca="0">FALSE()</x:f>
        <x:v>0</x:v>
      </x:c>
    </x:row>
    <x:row r="3904" ht="15" hidden="0" customHeight="1">
      <x:c r="A3904" s="1" t="s">
        <x:v>9069</x:v>
      </x:c>
      <x:c r="B3904" s="1" t="s">
        <x:v>1687</x:v>
      </x:c>
      <x:c r="C3904" s="14" t="n">
        <x:v>45863</x:v>
      </x:c>
      <x:c r="D3904" s="1" t="s">
        <x:v>5018</x:v>
      </x:c>
      <x:c r="E3904" s="1" t="s">
        <x:v>5110</x:v>
      </x:c>
      <x:c r="F3904" s="1" t="s">
        <x:v>5111</x:v>
      </x:c>
      <x:c r="G3904" s="1" t="s">
        <x:v>5112</x:v>
      </x:c>
      <x:c r="H3904" s="1" t="s">
        <x:v>5031</x:v>
      </x:c>
      <x:c r="I3904" s="1" t="s">
        <x:v>5023</x:v>
      </x:c>
      <x:c r="J3904" s="1" t="n">
        <x:v>2.8</x:v>
      </x:c>
      <x:c r="K3904" s="1" t="n">
        <x:v>8.2</x:v>
      </x:c>
      <x:c r="L3904" s="15" t="n">
        <x:v>926.82</x:v>
      </x:c>
      <x:c r="M3904" s="11" t="b">
        <x:f aca="0">TRUE()</x:f>
        <x:v>1</x:v>
      </x:c>
      <x:c r="N3904" s="11" t="b">
        <x:f aca="0">FALSE()</x:f>
        <x:v>0</x:v>
      </x:c>
      <x:c r="O3904" s="1" t="s">
        <x:v>5068</x:v>
      </x:c>
      <x:c r="P3904" s="11" t="b">
        <x:f aca="0">FALSE()</x:f>
        <x:v>0</x:v>
      </x:c>
    </x:row>
    <x:row r="3905" ht="15" hidden="0" customHeight="1">
      <x:c r="A3905" s="1" t="s">
        <x:v>9070</x:v>
      </x:c>
      <x:c r="B3905" s="1" t="s">
        <x:v>1687</x:v>
      </x:c>
      <x:c r="C3905" s="14" t="n">
        <x:v>46056</x:v>
      </x:c>
      <x:c r="D3905" s="1" t="s">
        <x:v>5010</x:v>
      </x:c>
      <x:c r="E3905" s="1" t="s">
        <x:v>5011</x:v>
      </x:c>
      <x:c r="F3905" s="1" t="s">
        <x:v>5012</x:v>
      </x:c>
      <x:c r="G3905" s="1" t="s">
        <x:v>5013</x:v>
      </x:c>
      <x:c r="H3905" s="1" t="s">
        <x:v>5014</x:v>
      </x:c>
      <x:c r="I3905" s="1" t="s">
        <x:v>5014</x:v>
      </x:c>
      <x:c r="J3905" s="1" t="n">
        <x:v>1.4</x:v>
      </x:c>
      <x:c r="K3905" s="1" t="n">
        <x:v>1.3</x:v>
      </x:c>
      <x:c r="L3905" s="15" t="n">
        <x:v>100.8</x:v>
      </x:c>
      <x:c r="M3905" s="11" t="b">
        <x:f aca="0">TRUE()</x:f>
        <x:v>1</x:v>
      </x:c>
      <x:c r="N3905" s="11" t="b">
        <x:f aca="0">FALSE()</x:f>
        <x:v>0</x:v>
      </x:c>
      <x:c r="O3905" s="1" t="s">
        <x:v>5015</x:v>
      </x:c>
      <x:c r="P3905" s="11" t="b">
        <x:f aca="0">FALSE()</x:f>
        <x:v>0</x:v>
      </x:c>
    </x:row>
    <x:row r="3906" ht="15" hidden="0" customHeight="1">
      <x:c r="A3906" s="1" t="s">
        <x:v>9071</x:v>
      </x:c>
      <x:c r="B3906" s="1" t="s">
        <x:v>1690</x:v>
      </x:c>
      <x:c r="C3906" s="14" t="n">
        <x:v>45844</x:v>
      </x:c>
      <x:c r="D3906" s="1" t="s">
        <x:v>5010</x:v>
      </x:c>
      <x:c r="E3906" s="1" t="s">
        <x:v>5011</x:v>
      </x:c>
      <x:c r="F3906" s="1" t="s">
        <x:v>5012</x:v>
      </x:c>
      <x:c r="G3906" s="1" t="s">
        <x:v>5013</x:v>
      </x:c>
      <x:c r="H3906" s="1" t="s">
        <x:v>5014</x:v>
      </x:c>
      <x:c r="I3906" s="1" t="s">
        <x:v>5014</x:v>
      </x:c>
      <x:c r="J3906" s="1" t="n">
        <x:v>1.6</x:v>
      </x:c>
      <x:c r="K3906" s="1" t="n">
        <x:v>2.4</x:v>
      </x:c>
      <x:c r="L3906" s="15" t="n">
        <x:v>115.2</x:v>
      </x:c>
      <x:c r="M3906" s="11" t="b">
        <x:f aca="0">FALSE()</x:f>
        <x:v>0</x:v>
      </x:c>
      <x:c r="N3906" s="11" t="b">
        <x:f aca="0">FALSE()</x:f>
        <x:v>0</x:v>
      </x:c>
      <x:c r="O3906" s="1" t="s">
        <x:v>5015</x:v>
      </x:c>
      <x:c r="P3906" s="11" t="b">
        <x:f aca="0">FALSE()</x:f>
        <x:v>0</x:v>
      </x:c>
    </x:row>
    <x:row r="3907" ht="15" hidden="0" customHeight="1">
      <x:c r="A3907" s="1" t="s">
        <x:v>9072</x:v>
      </x:c>
      <x:c r="B3907" s="1" t="s">
        <x:v>1690</x:v>
      </x:c>
      <x:c r="C3907" s="14" t="n">
        <x:v>45981</x:v>
      </x:c>
      <x:c r="D3907" s="1" t="s">
        <x:v>5018</x:v>
      </x:c>
      <x:c r="E3907" s="1" t="s">
        <x:v>5091</x:v>
      </x:c>
      <x:c r="F3907" s="1" t="s">
        <x:v>5020</x:v>
      </x:c>
      <x:c r="G3907" s="1" t="s">
        <x:v>5021</x:v>
      </x:c>
      <x:c r="H3907" s="1" t="s">
        <x:v>5022</x:v>
      </x:c>
      <x:c r="I3907" s="1" t="s">
        <x:v>5023</x:v>
      </x:c>
      <x:c r="J3907" s="1" t="n">
        <x:v>1.6</x:v>
      </x:c>
      <x:c r="K3907" s="1" t="n">
        <x:v>0.5</x:v>
      </x:c>
      <x:c r="L3907" s="15" t="n">
        <x:v>251.38</x:v>
      </x:c>
      <x:c r="M3907" s="11" t="b">
        <x:f aca="0">FALSE()</x:f>
        <x:v>0</x:v>
      </x:c>
      <x:c r="N3907" s="11" t="b">
        <x:f aca="0">FALSE()</x:f>
        <x:v>0</x:v>
      </x:c>
      <x:c r="O3907" s="1" t="s">
        <x:v>5033</x:v>
      </x:c>
      <x:c r="P3907" s="11" t="b">
        <x:f aca="0">TRUE()</x:f>
        <x:v>1</x:v>
      </x:c>
      <x:c r="Q3907" s="1" t="s">
        <x:v>9073</x:v>
      </x:c>
    </x:row>
    <x:row r="3908" ht="15" hidden="0" customHeight="1">
      <x:c r="A3908" s="1" t="s">
        <x:v>9074</x:v>
      </x:c>
      <x:c r="B3908" s="1" t="s">
        <x:v>1690</x:v>
      </x:c>
      <x:c r="C3908" s="14" t="n">
        <x:v>46066</x:v>
      </x:c>
      <x:c r="D3908" s="1" t="s">
        <x:v>5010</x:v>
      </x:c>
      <x:c r="E3908" s="1" t="s">
        <x:v>5011</x:v>
      </x:c>
      <x:c r="F3908" s="1" t="s">
        <x:v>5012</x:v>
      </x:c>
      <x:c r="G3908" s="1" t="s">
        <x:v>5013</x:v>
      </x:c>
      <x:c r="H3908" s="1" t="s">
        <x:v>5014</x:v>
      </x:c>
      <x:c r="I3908" s="1" t="s">
        <x:v>5014</x:v>
      </x:c>
      <x:c r="J3908" s="1" t="n">
        <x:v>1.2</x:v>
      </x:c>
      <x:c r="K3908" s="1" t="n">
        <x:v>1.3</x:v>
      </x:c>
      <x:c r="L3908" s="15" t="n">
        <x:v>86.4</x:v>
      </x:c>
      <x:c r="M3908" s="11" t="b">
        <x:f aca="0">TRUE()</x:f>
        <x:v>1</x:v>
      </x:c>
      <x:c r="N3908" s="11" t="b">
        <x:f aca="0">FALSE()</x:f>
        <x:v>0</x:v>
      </x:c>
      <x:c r="O3908" s="1" t="s">
        <x:v>5015</x:v>
      </x:c>
      <x:c r="P3908" s="11" t="b">
        <x:f aca="0">FALSE()</x:f>
        <x:v>0</x:v>
      </x:c>
    </x:row>
    <x:row r="3909" ht="15" hidden="0" customHeight="1">
      <x:c r="A3909" s="1" t="s">
        <x:v>9075</x:v>
      </x:c>
      <x:c r="B3909" s="1" t="s">
        <x:v>1690</x:v>
      </x:c>
      <x:c r="C3909" s="14" t="n">
        <x:v>46229</x:v>
      </x:c>
      <x:c r="D3909" s="1" t="s">
        <x:v>5018</x:v>
      </x:c>
      <x:c r="E3909" s="1" t="s">
        <x:v>5091</x:v>
      </x:c>
      <x:c r="F3909" s="1" t="s">
        <x:v>5020</x:v>
      </x:c>
      <x:c r="G3909" s="1" t="s">
        <x:v>5021</x:v>
      </x:c>
      <x:c r="H3909" s="1" t="s">
        <x:v>5031</x:v>
      </x:c>
      <x:c r="I3909" s="1" t="s">
        <x:v>5152</x:v>
      </x:c>
      <x:c r="J3909" s="1" t="n">
        <x:v>1.1</x:v>
      </x:c>
      <x:c r="K3909" s="1" t="n">
        <x:v>10.5</x:v>
      </x:c>
      <x:c r="L3909" s="15" t="n">
        <x:v>640.74</x:v>
      </x:c>
      <x:c r="M3909" s="11" t="b">
        <x:f aca="0">TRUE()</x:f>
        <x:v>1</x:v>
      </x:c>
      <x:c r="N3909" s="11" t="b">
        <x:f aca="0">FALSE()</x:f>
        <x:v>0</x:v>
      </x:c>
      <x:c r="O3909" s="1" t="s">
        <x:v>5037</x:v>
      </x:c>
      <x:c r="P3909" s="11" t="b">
        <x:f aca="0">FALSE()</x:f>
        <x:v>0</x:v>
      </x:c>
    </x:row>
    <x:row r="3910" ht="15" hidden="0" customHeight="1">
      <x:c r="A3910" s="1" t="s">
        <x:v>9076</x:v>
      </x:c>
      <x:c r="B3910" s="1" t="s">
        <x:v>4654</x:v>
      </x:c>
      <x:c r="C3910" s="14" t="n">
        <x:v>45604</x:v>
      </x:c>
      <x:c r="D3910" s="1" t="s">
        <x:v>5018</x:v>
      </x:c>
      <x:c r="E3910" s="1" t="s">
        <x:v>5028</x:v>
      </x:c>
      <x:c r="F3910" s="1" t="s">
        <x:v>5029</x:v>
      </x:c>
      <x:c r="G3910" s="1" t="s">
        <x:v>5030</x:v>
      </x:c>
      <x:c r="H3910" s="1" t="s">
        <x:v>5031</x:v>
      </x:c>
      <x:c r="I3910" s="1" t="s">
        <x:v>5032</x:v>
      </x:c>
      <x:c r="J3910" s="1" t="n">
        <x:v>1.5</x:v>
      </x:c>
      <x:c r="K3910" s="1" t="n">
        <x:v>6.6</x:v>
      </x:c>
      <x:c r="L3910" s="15" t="n">
        <x:v>513.91</x:v>
      </x:c>
      <x:c r="M3910" s="11" t="b">
        <x:f aca="0">TRUE()</x:f>
        <x:v>1</x:v>
      </x:c>
      <x:c r="N3910" s="11" t="b">
        <x:f aca="0">FALSE()</x:f>
        <x:v>0</x:v>
      </x:c>
      <x:c r="O3910" s="1" t="s">
        <x:v>5078</x:v>
      </x:c>
      <x:c r="P3910" s="11" t="b">
        <x:f aca="0">FALSE()</x:f>
        <x:v>0</x:v>
      </x:c>
    </x:row>
    <x:row r="3911" ht="15" hidden="0" customHeight="1">
      <x:c r="A3911" s="1" t="s">
        <x:v>9077</x:v>
      </x:c>
      <x:c r="B3911" s="1" t="s">
        <x:v>4654</x:v>
      </x:c>
      <x:c r="C3911" s="14" t="n">
        <x:v>46077</x:v>
      </x:c>
      <x:c r="D3911" s="1" t="s">
        <x:v>5010</x:v>
      </x:c>
      <x:c r="E3911" s="1" t="s">
        <x:v>5011</x:v>
      </x:c>
      <x:c r="F3911" s="1" t="s">
        <x:v>5012</x:v>
      </x:c>
      <x:c r="G3911" s="1" t="s">
        <x:v>5013</x:v>
      </x:c>
      <x:c r="H3911" s="1" t="s">
        <x:v>5014</x:v>
      </x:c>
      <x:c r="I3911" s="1" t="s">
        <x:v>5014</x:v>
      </x:c>
      <x:c r="J3911" s="1" t="n">
        <x:v>1.3</x:v>
      </x:c>
      <x:c r="K3911" s="1" t="n">
        <x:v>0.6</x:v>
      </x:c>
      <x:c r="L3911" s="15" t="n">
        <x:v>93.6</x:v>
      </x:c>
      <x:c r="M3911" s="11" t="b">
        <x:f aca="0">TRUE()</x:f>
        <x:v>1</x:v>
      </x:c>
      <x:c r="N3911" s="11" t="b">
        <x:f aca="0">FALSE()</x:f>
        <x:v>0</x:v>
      </x:c>
      <x:c r="O3911" s="1" t="s">
        <x:v>5015</x:v>
      </x:c>
      <x:c r="P3911" s="11" t="b">
        <x:f aca="0">FALSE()</x:f>
        <x:v>0</x:v>
      </x:c>
    </x:row>
    <x:row r="3912" ht="15" hidden="0" customHeight="1">
      <x:c r="A3912" s="1" t="s">
        <x:v>9078</x:v>
      </x:c>
      <x:c r="B3912" s="1" t="s">
        <x:v>4654</x:v>
      </x:c>
      <x:c r="C3912" s="14" t="n">
        <x:v>46160</x:v>
      </x:c>
      <x:c r="D3912" s="1" t="s">
        <x:v>5010</x:v>
      </x:c>
      <x:c r="E3912" s="1" t="s">
        <x:v>5011</x:v>
      </x:c>
      <x:c r="F3912" s="1" t="s">
        <x:v>5012</x:v>
      </x:c>
      <x:c r="G3912" s="1" t="s">
        <x:v>5013</x:v>
      </x:c>
      <x:c r="H3912" s="1" t="s">
        <x:v>5014</x:v>
      </x:c>
      <x:c r="I3912" s="1" t="s">
        <x:v>5014</x:v>
      </x:c>
      <x:c r="J3912" s="1" t="n">
        <x:v>1.2</x:v>
      </x:c>
      <x:c r="K3912" s="1" t="n">
        <x:v>1.7</x:v>
      </x:c>
      <x:c r="L3912" s="15" t="n">
        <x:v>86.4</x:v>
      </x:c>
      <x:c r="M3912" s="11" t="b">
        <x:f aca="0">FALSE()</x:f>
        <x:v>0</x:v>
      </x:c>
      <x:c r="N3912" s="11" t="b">
        <x:f aca="0">FALSE()</x:f>
        <x:v>0</x:v>
      </x:c>
      <x:c r="O3912" s="1" t="s">
        <x:v>5015</x:v>
      </x:c>
      <x:c r="P3912" s="11" t="b">
        <x:f aca="0">FALSE()</x:f>
        <x:v>0</x:v>
      </x:c>
    </x:row>
    <x:row r="3913" ht="15" hidden="0" customHeight="1">
      <x:c r="A3913" s="1" t="s">
        <x:v>9079</x:v>
      </x:c>
      <x:c r="B3913" s="1" t="s">
        <x:v>4657</x:v>
      </x:c>
      <x:c r="C3913" s="14" t="n">
        <x:v>45359</x:v>
      </x:c>
      <x:c r="D3913" s="1" t="s">
        <x:v>5010</x:v>
      </x:c>
      <x:c r="E3913" s="1" t="s">
        <x:v>5011</x:v>
      </x:c>
      <x:c r="F3913" s="1" t="s">
        <x:v>5012</x:v>
      </x:c>
      <x:c r="G3913" s="1" t="s">
        <x:v>5013</x:v>
      </x:c>
      <x:c r="H3913" s="1" t="s">
        <x:v>5014</x:v>
      </x:c>
      <x:c r="I3913" s="1" t="s">
        <x:v>5014</x:v>
      </x:c>
      <x:c r="J3913" s="1" t="n">
        <x:v>1.4</x:v>
      </x:c>
      <x:c r="K3913" s="1" t="n">
        <x:v>2.5</x:v>
      </x:c>
      <x:c r="L3913" s="15" t="n">
        <x:v>100.8</x:v>
      </x:c>
      <x:c r="M3913" s="11" t="b">
        <x:f aca="0">TRUE()</x:f>
        <x:v>1</x:v>
      </x:c>
      <x:c r="N3913" s="11" t="b">
        <x:f aca="0">FALSE()</x:f>
        <x:v>0</x:v>
      </x:c>
      <x:c r="O3913" s="1" t="s">
        <x:v>5015</x:v>
      </x:c>
      <x:c r="P3913" s="11" t="b">
        <x:f aca="0">FALSE()</x:f>
        <x:v>0</x:v>
      </x:c>
    </x:row>
    <x:row r="3914" ht="15" hidden="0" customHeight="1">
      <x:c r="A3914" s="1" t="s">
        <x:v>9080</x:v>
      </x:c>
      <x:c r="B3914" s="1" t="s">
        <x:v>4657</x:v>
      </x:c>
      <x:c r="C3914" s="14" t="n">
        <x:v>45621</x:v>
      </x:c>
      <x:c r="D3914" s="1" t="s">
        <x:v>5010</x:v>
      </x:c>
      <x:c r="E3914" s="1" t="s">
        <x:v>5011</x:v>
      </x:c>
      <x:c r="F3914" s="1" t="s">
        <x:v>5012</x:v>
      </x:c>
      <x:c r="G3914" s="1" t="s">
        <x:v>5013</x:v>
      </x:c>
      <x:c r="H3914" s="1" t="s">
        <x:v>5014</x:v>
      </x:c>
      <x:c r="I3914" s="1" t="s">
        <x:v>5014</x:v>
      </x:c>
      <x:c r="J3914" s="1" t="n">
        <x:v>1.7</x:v>
      </x:c>
      <x:c r="K3914" s="1" t="n">
        <x:v>2.3</x:v>
      </x:c>
      <x:c r="L3914" s="15" t="n">
        <x:v>122.4</x:v>
      </x:c>
      <x:c r="M3914" s="11" t="b">
        <x:f aca="0">TRUE()</x:f>
        <x:v>1</x:v>
      </x:c>
      <x:c r="N3914" s="11" t="b">
        <x:f aca="0">FALSE()</x:f>
        <x:v>0</x:v>
      </x:c>
      <x:c r="O3914" s="1" t="s">
        <x:v>5015</x:v>
      </x:c>
      <x:c r="P3914" s="11" t="b">
        <x:f aca="0">FALSE()</x:f>
        <x:v>0</x:v>
      </x:c>
    </x:row>
    <x:row r="3915" ht="15" hidden="0" customHeight="1">
      <x:c r="A3915" s="1" t="s">
        <x:v>9081</x:v>
      </x:c>
      <x:c r="B3915" s="1" t="s">
        <x:v>4657</x:v>
      </x:c>
      <x:c r="C3915" s="14" t="n">
        <x:v>45987</x:v>
      </x:c>
      <x:c r="D3915" s="1" t="s">
        <x:v>5010</x:v>
      </x:c>
      <x:c r="E3915" s="1" t="s">
        <x:v>5011</x:v>
      </x:c>
      <x:c r="F3915" s="1" t="s">
        <x:v>5012</x:v>
      </x:c>
      <x:c r="G3915" s="1" t="s">
        <x:v>5013</x:v>
      </x:c>
      <x:c r="H3915" s="1" t="s">
        <x:v>5014</x:v>
      </x:c>
      <x:c r="I3915" s="1" t="s">
        <x:v>5014</x:v>
      </x:c>
      <x:c r="J3915" s="1" t="n">
        <x:v>1</x:v>
      </x:c>
      <x:c r="K3915" s="1" t="n">
        <x:v>1.5</x:v>
      </x:c>
      <x:c r="L3915" s="15" t="n">
        <x:v>72</x:v>
      </x:c>
      <x:c r="M3915" s="11" t="b">
        <x:f aca="0">TRUE()</x:f>
        <x:v>1</x:v>
      </x:c>
      <x:c r="N3915" s="11" t="b">
        <x:f aca="0">FALSE()</x:f>
        <x:v>0</x:v>
      </x:c>
      <x:c r="O3915" s="1" t="s">
        <x:v>5015</x:v>
      </x:c>
      <x:c r="P3915" s="11" t="b">
        <x:f aca="0">FALSE()</x:f>
        <x:v>0</x:v>
      </x:c>
    </x:row>
    <x:row r="3916" ht="15" hidden="0" customHeight="1">
      <x:c r="A3916" s="1" t="s">
        <x:v>9082</x:v>
      </x:c>
      <x:c r="B3916" s="1" t="s">
        <x:v>4657</x:v>
      </x:c>
      <x:c r="C3916" s="14" t="n">
        <x:v>46112</x:v>
      </x:c>
      <x:c r="D3916" s="1" t="s">
        <x:v>5018</x:v>
      </x:c>
      <x:c r="E3916" s="1" t="s">
        <x:v>5136</x:v>
      </x:c>
      <x:c r="F3916" s="1" t="s">
        <x:v>5137</x:v>
      </x:c>
      <x:c r="G3916" s="1" t="s">
        <x:v>5138</x:v>
      </x:c>
      <x:c r="H3916" s="1" t="s">
        <x:v>5022</x:v>
      </x:c>
      <x:c r="I3916" s="1" t="s">
        <x:v>5014</x:v>
      </x:c>
      <x:c r="J3916" s="1" t="n">
        <x:v>2.8</x:v>
      </x:c>
      <x:c r="K3916" s="1" t="n">
        <x:v>9.5</x:v>
      </x:c>
      <x:c r="L3916" s="15" t="n">
        <x:v>201.6</x:v>
      </x:c>
      <x:c r="M3916" s="11" t="b">
        <x:f aca="0">TRUE()</x:f>
        <x:v>1</x:v>
      </x:c>
      <x:c r="N3916" s="11" t="b">
        <x:f aca="0">TRUE()</x:f>
        <x:v>1</x:v>
      </x:c>
      <x:c r="O3916" s="1" t="s">
        <x:v>5139</x:v>
      </x:c>
      <x:c r="P3916" s="11" t="b">
        <x:f aca="0">FALSE()</x:f>
        <x:v>0</x:v>
      </x:c>
    </x:row>
    <x:row r="3917" ht="15" hidden="0" customHeight="1">
      <x:c r="A3917" s="1" t="s">
        <x:v>9083</x:v>
      </x:c>
      <x:c r="B3917" s="1" t="s">
        <x:v>4657</x:v>
      </x:c>
      <x:c r="C3917" s="14" t="n">
        <x:v>46210</x:v>
      </x:c>
      <x:c r="D3917" s="1" t="s">
        <x:v>5018</x:v>
      </x:c>
      <x:c r="E3917" s="1" t="s">
        <x:v>5136</x:v>
      </x:c>
      <x:c r="F3917" s="1" t="s">
        <x:v>5137</x:v>
      </x:c>
      <x:c r="G3917" s="1" t="s">
        <x:v>5138</x:v>
      </x:c>
      <x:c r="H3917" s="1" t="s">
        <x:v>5058</x:v>
      </x:c>
      <x:c r="I3917" s="1" t="s">
        <x:v>5014</x:v>
      </x:c>
      <x:c r="J3917" s="1" t="n">
        <x:v>3.6</x:v>
      </x:c>
      <x:c r="K3917" s="1" t="n">
        <x:v>27.3</x:v>
      </x:c>
      <x:c r="L3917" s="15" t="n">
        <x:v>259.2</x:v>
      </x:c>
      <x:c r="M3917" s="11" t="b">
        <x:f aca="0">TRUE()</x:f>
        <x:v>1</x:v>
      </x:c>
      <x:c r="N3917" s="11" t="b">
        <x:f aca="0">TRUE()</x:f>
        <x:v>1</x:v>
      </x:c>
      <x:c r="O3917" s="1" t="s">
        <x:v>5139</x:v>
      </x:c>
      <x:c r="P3917" s="11" t="b">
        <x:f aca="0">TRUE()</x:f>
        <x:v>1</x:v>
      </x:c>
      <x:c r="Q3917" s="1" t="s">
        <x:v>9084</x:v>
      </x:c>
    </x:row>
    <x:row r="3918" ht="15" hidden="0" customHeight="1">
      <x:c r="A3918" s="1" t="s">
        <x:v>9085</x:v>
      </x:c>
      <x:c r="B3918" s="1" t="s">
        <x:v>4660</x:v>
      </x:c>
      <x:c r="C3918" s="14" t="n">
        <x:v>45376</x:v>
      </x:c>
      <x:c r="D3918" s="1" t="s">
        <x:v>5010</x:v>
      </x:c>
      <x:c r="E3918" s="1" t="s">
        <x:v>5011</x:v>
      </x:c>
      <x:c r="F3918" s="1" t="s">
        <x:v>5012</x:v>
      </x:c>
      <x:c r="G3918" s="1" t="s">
        <x:v>5013</x:v>
      </x:c>
      <x:c r="H3918" s="1" t="s">
        <x:v>5014</x:v>
      </x:c>
      <x:c r="I3918" s="1" t="s">
        <x:v>5014</x:v>
      </x:c>
      <x:c r="J3918" s="1" t="n">
        <x:v>1.7</x:v>
      </x:c>
      <x:c r="K3918" s="1" t="n">
        <x:v>1.8</x:v>
      </x:c>
      <x:c r="L3918" s="15" t="n">
        <x:v>122.4</x:v>
      </x:c>
      <x:c r="M3918" s="11" t="b">
        <x:f aca="0">FALSE()</x:f>
        <x:v>0</x:v>
      </x:c>
      <x:c r="N3918" s="11" t="b">
        <x:f aca="0">FALSE()</x:f>
        <x:v>0</x:v>
      </x:c>
      <x:c r="O3918" s="1" t="s">
        <x:v>5015</x:v>
      </x:c>
      <x:c r="P3918" s="11" t="b">
        <x:f aca="0">FALSE()</x:f>
        <x:v>0</x:v>
      </x:c>
    </x:row>
    <x:row r="3919" ht="15" hidden="0" customHeight="1">
      <x:c r="A3919" s="1" t="s">
        <x:v>9086</x:v>
      </x:c>
      <x:c r="B3919" s="1" t="s">
        <x:v>4660</x:v>
      </x:c>
      <x:c r="C3919" s="14" t="n">
        <x:v>45647</x:v>
      </x:c>
      <x:c r="D3919" s="1" t="s">
        <x:v>5010</x:v>
      </x:c>
      <x:c r="E3919" s="1" t="s">
        <x:v>5011</x:v>
      </x:c>
      <x:c r="F3919" s="1" t="s">
        <x:v>5012</x:v>
      </x:c>
      <x:c r="G3919" s="1" t="s">
        <x:v>5013</x:v>
      </x:c>
      <x:c r="H3919" s="1" t="s">
        <x:v>5014</x:v>
      </x:c>
      <x:c r="I3919" s="1" t="s">
        <x:v>5014</x:v>
      </x:c>
      <x:c r="J3919" s="1" t="n">
        <x:v>0.9</x:v>
      </x:c>
      <x:c r="K3919" s="1" t="n">
        <x:v>1</x:v>
      </x:c>
      <x:c r="L3919" s="15" t="n">
        <x:v>64.8</x:v>
      </x:c>
      <x:c r="M3919" s="11" t="b">
        <x:f aca="0">FALSE()</x:f>
        <x:v>0</x:v>
      </x:c>
      <x:c r="N3919" s="11" t="b">
        <x:f aca="0">FALSE()</x:f>
        <x:v>0</x:v>
      </x:c>
      <x:c r="O3919" s="1" t="s">
        <x:v>5015</x:v>
      </x:c>
      <x:c r="P3919" s="11" t="b">
        <x:f aca="0">FALSE()</x:f>
        <x:v>0</x:v>
      </x:c>
    </x:row>
    <x:row r="3920" ht="15" hidden="0" customHeight="1">
      <x:c r="A3920" s="1" t="s">
        <x:v>9087</x:v>
      </x:c>
      <x:c r="B3920" s="1" t="s">
        <x:v>4660</x:v>
      </x:c>
      <x:c r="C3920" s="14" t="n">
        <x:v>45712</x:v>
      </x:c>
      <x:c r="D3920" s="1" t="s">
        <x:v>5018</x:v>
      </x:c>
      <x:c r="E3920" s="1" t="s">
        <x:v>5070</x:v>
      </x:c>
      <x:c r="F3920" s="1" t="s">
        <x:v>5071</x:v>
      </x:c>
      <x:c r="G3920" s="1" t="s">
        <x:v>5072</x:v>
      </x:c>
      <x:c r="H3920" s="1" t="s">
        <x:v>5031</x:v>
      </x:c>
      <x:c r="I3920" s="1" t="s">
        <x:v>5014</x:v>
      </x:c>
      <x:c r="J3920" s="1" t="n">
        <x:v>0.3</x:v>
      </x:c>
      <x:c r="K3920" s="1" t="n">
        <x:v>3.9</x:v>
      </x:c>
      <x:c r="L3920" s="15" t="n">
        <x:v>21.6</x:v>
      </x:c>
      <x:c r="M3920" s="11" t="b">
        <x:f aca="0">TRUE()</x:f>
        <x:v>1</x:v>
      </x:c>
      <x:c r="N3920" s="11" t="b">
        <x:f aca="0">FALSE()</x:f>
        <x:v>0</x:v>
      </x:c>
      <x:c r="O3920" s="1" t="s">
        <x:v>5024</x:v>
      </x:c>
      <x:c r="P3920" s="11" t="b">
        <x:f aca="0">FALSE()</x:f>
        <x:v>0</x:v>
      </x:c>
    </x:row>
    <x:row r="3921" ht="15" hidden="0" customHeight="1">
      <x:c r="A3921" s="1" t="s">
        <x:v>9088</x:v>
      </x:c>
      <x:c r="B3921" s="1" t="s">
        <x:v>4660</x:v>
      </x:c>
      <x:c r="C3921" s="14" t="n">
        <x:v>45730</x:v>
      </x:c>
      <x:c r="D3921" s="1" t="s">
        <x:v>5010</x:v>
      </x:c>
      <x:c r="E3921" s="1" t="s">
        <x:v>5011</x:v>
      </x:c>
      <x:c r="F3921" s="1" t="s">
        <x:v>5012</x:v>
      </x:c>
      <x:c r="G3921" s="1" t="s">
        <x:v>5013</x:v>
      </x:c>
      <x:c r="H3921" s="1" t="s">
        <x:v>5014</x:v>
      </x:c>
      <x:c r="I3921" s="1" t="s">
        <x:v>5014</x:v>
      </x:c>
      <x:c r="J3921" s="1" t="n">
        <x:v>1.1</x:v>
      </x:c>
      <x:c r="K3921" s="1" t="n">
        <x:v>2</x:v>
      </x:c>
      <x:c r="L3921" s="15" t="n">
        <x:v>79.2</x:v>
      </x:c>
      <x:c r="M3921" s="11" t="b">
        <x:f aca="0">TRUE()</x:f>
        <x:v>1</x:v>
      </x:c>
      <x:c r="N3921" s="11" t="b">
        <x:f aca="0">FALSE()</x:f>
        <x:v>0</x:v>
      </x:c>
      <x:c r="O3921" s="1" t="s">
        <x:v>5015</x:v>
      </x:c>
      <x:c r="P3921" s="11" t="b">
        <x:f aca="0">FALSE()</x:f>
        <x:v>0</x:v>
      </x:c>
    </x:row>
    <x:row r="3922" ht="15" hidden="0" customHeight="1">
      <x:c r="A3922" s="1" t="s">
        <x:v>9089</x:v>
      </x:c>
      <x:c r="B3922" s="1" t="s">
        <x:v>4663</x:v>
      </x:c>
      <x:c r="C3922" s="14" t="n">
        <x:v>45572</x:v>
      </x:c>
      <x:c r="D3922" s="1" t="s">
        <x:v>5018</x:v>
      </x:c>
      <x:c r="E3922" s="1" t="s">
        <x:v>5035</x:v>
      </x:c>
      <x:c r="F3922" s="1" t="s">
        <x:v>5029</x:v>
      </x:c>
      <x:c r="G3922" s="1" t="s">
        <x:v>5030</x:v>
      </x:c>
      <x:c r="H3922" s="1" t="s">
        <x:v>5031</x:v>
      </x:c>
      <x:c r="I3922" s="1" t="s">
        <x:v>5044</x:v>
      </x:c>
      <x:c r="J3922" s="1" t="n">
        <x:v>0.3</x:v>
      </x:c>
      <x:c r="K3922" s="1" t="n">
        <x:v>7</x:v>
      </x:c>
      <x:c r="L3922" s="15" t="n">
        <x:v>259.04</x:v>
      </x:c>
      <x:c r="M3922" s="11" t="b">
        <x:f aca="0">TRUE()</x:f>
        <x:v>1</x:v>
      </x:c>
      <x:c r="N3922" s="11" t="b">
        <x:f aca="0">FALSE()</x:f>
        <x:v>0</x:v>
      </x:c>
      <x:c r="O3922" s="1" t="s">
        <x:v>5068</x:v>
      </x:c>
      <x:c r="P3922" s="11" t="b">
        <x:f aca="0">FALSE()</x:f>
        <x:v>0</x:v>
      </x:c>
    </x:row>
    <x:row r="3923" ht="15" hidden="0" customHeight="1">
      <x:c r="A3923" s="1" t="s">
        <x:v>9090</x:v>
      </x:c>
      <x:c r="B3923" s="1" t="s">
        <x:v>4663</x:v>
      </x:c>
      <x:c r="C3923" s="14" t="n">
        <x:v>45696</x:v>
      </x:c>
      <x:c r="D3923" s="1" t="s">
        <x:v>5010</x:v>
      </x:c>
      <x:c r="E3923" s="1" t="s">
        <x:v>5011</x:v>
      </x:c>
      <x:c r="F3923" s="1" t="s">
        <x:v>5012</x:v>
      </x:c>
      <x:c r="G3923" s="1" t="s">
        <x:v>5013</x:v>
      </x:c>
      <x:c r="H3923" s="1" t="s">
        <x:v>5014</x:v>
      </x:c>
      <x:c r="I3923" s="1" t="s">
        <x:v>5014</x:v>
      </x:c>
      <x:c r="J3923" s="1" t="n">
        <x:v>1.8</x:v>
      </x:c>
      <x:c r="K3923" s="1" t="n">
        <x:v>1.3</x:v>
      </x:c>
      <x:c r="L3923" s="15" t="n">
        <x:v>129.6</x:v>
      </x:c>
      <x:c r="M3923" s="11" t="b">
        <x:f aca="0">TRUE()</x:f>
        <x:v>1</x:v>
      </x:c>
      <x:c r="N3923" s="11" t="b">
        <x:f aca="0">FALSE()</x:f>
        <x:v>0</x:v>
      </x:c>
      <x:c r="O3923" s="1" t="s">
        <x:v>5015</x:v>
      </x:c>
      <x:c r="P3923" s="11" t="b">
        <x:f aca="0">FALSE()</x:f>
        <x:v>0</x:v>
      </x:c>
    </x:row>
    <x:row r="3924" ht="15" hidden="0" customHeight="1">
      <x:c r="A3924" s="1" t="s">
        <x:v>9091</x:v>
      </x:c>
      <x:c r="B3924" s="1" t="s">
        <x:v>4663</x:v>
      </x:c>
      <x:c r="C3924" s="14" t="n">
        <x:v>45795</x:v>
      </x:c>
      <x:c r="D3924" s="1" t="s">
        <x:v>5010</x:v>
      </x:c>
      <x:c r="E3924" s="1" t="s">
        <x:v>5011</x:v>
      </x:c>
      <x:c r="F3924" s="1" t="s">
        <x:v>5012</x:v>
      </x:c>
      <x:c r="G3924" s="1" t="s">
        <x:v>5013</x:v>
      </x:c>
      <x:c r="H3924" s="1" t="s">
        <x:v>5014</x:v>
      </x:c>
      <x:c r="I3924" s="1" t="s">
        <x:v>5014</x:v>
      </x:c>
      <x:c r="J3924" s="1" t="n">
        <x:v>0.9</x:v>
      </x:c>
      <x:c r="K3924" s="1" t="n">
        <x:v>1</x:v>
      </x:c>
      <x:c r="L3924" s="15" t="n">
        <x:v>64.8</x:v>
      </x:c>
      <x:c r="M3924" s="11" t="b">
        <x:f aca="0">TRUE()</x:f>
        <x:v>1</x:v>
      </x:c>
      <x:c r="N3924" s="11" t="b">
        <x:f aca="0">FALSE()</x:f>
        <x:v>0</x:v>
      </x:c>
      <x:c r="O3924" s="1" t="s">
        <x:v>5015</x:v>
      </x:c>
      <x:c r="P3924" s="11" t="b">
        <x:f aca="0">FALSE()</x:f>
        <x:v>0</x:v>
      </x:c>
    </x:row>
    <x:row r="3925" ht="15" hidden="0" customHeight="1">
      <x:c r="A3925" s="1" t="s">
        <x:v>9092</x:v>
      </x:c>
      <x:c r="B3925" s="1" t="s">
        <x:v>1691</x:v>
      </x:c>
      <x:c r="C3925" s="14" t="n">
        <x:v>45340</x:v>
      </x:c>
      <x:c r="D3925" s="1" t="s">
        <x:v>5018</x:v>
      </x:c>
      <x:c r="E3925" s="1" t="s">
        <x:v>5091</x:v>
      </x:c>
      <x:c r="F3925" s="1" t="s">
        <x:v>5020</x:v>
      </x:c>
      <x:c r="G3925" s="1" t="s">
        <x:v>5021</x:v>
      </x:c>
      <x:c r="H3925" s="1" t="s">
        <x:v>5022</x:v>
      </x:c>
      <x:c r="I3925" s="1" t="s">
        <x:v>5014</x:v>
      </x:c>
      <x:c r="J3925" s="1" t="n">
        <x:v>1.4</x:v>
      </x:c>
      <x:c r="K3925" s="1" t="n">
        <x:v>9.9</x:v>
      </x:c>
      <x:c r="L3925" s="15" t="n">
        <x:v>100.8</x:v>
      </x:c>
      <x:c r="M3925" s="11" t="b">
        <x:f aca="0">FALSE()</x:f>
        <x:v>0</x:v>
      </x:c>
      <x:c r="N3925" s="11" t="b">
        <x:f aca="0">FALSE()</x:f>
        <x:v>0</x:v>
      </x:c>
      <x:c r="O3925" s="1" t="s">
        <x:v>5033</x:v>
      </x:c>
      <x:c r="P3925" s="11" t="b">
        <x:f aca="0">TRUE()</x:f>
        <x:v>1</x:v>
      </x:c>
      <x:c r="Q3925" s="1" t="s">
        <x:v>9093</x:v>
      </x:c>
    </x:row>
    <x:row r="3926" ht="15" hidden="0" customHeight="1">
      <x:c r="A3926" s="1" t="s">
        <x:v>9094</x:v>
      </x:c>
      <x:c r="B3926" s="1" t="s">
        <x:v>1691</x:v>
      </x:c>
      <x:c r="C3926" s="14" t="n">
        <x:v>45683</x:v>
      </x:c>
      <x:c r="D3926" s="1" t="s">
        <x:v>5010</x:v>
      </x:c>
      <x:c r="E3926" s="1" t="s">
        <x:v>5011</x:v>
      </x:c>
      <x:c r="F3926" s="1" t="s">
        <x:v>5012</x:v>
      </x:c>
      <x:c r="G3926" s="1" t="s">
        <x:v>5013</x:v>
      </x:c>
      <x:c r="H3926" s="1" t="s">
        <x:v>5014</x:v>
      </x:c>
      <x:c r="I3926" s="1" t="s">
        <x:v>5014</x:v>
      </x:c>
      <x:c r="J3926" s="1" t="n">
        <x:v>0.7</x:v>
      </x:c>
      <x:c r="K3926" s="1" t="n">
        <x:v>1.3</x:v>
      </x:c>
      <x:c r="L3926" s="15" t="n">
        <x:v>50.4</x:v>
      </x:c>
      <x:c r="M3926" s="11" t="b">
        <x:f aca="0">TRUE()</x:f>
        <x:v>1</x:v>
      </x:c>
      <x:c r="N3926" s="11" t="b">
        <x:f aca="0">FALSE()</x:f>
        <x:v>0</x:v>
      </x:c>
      <x:c r="O3926" s="1" t="s">
        <x:v>5015</x:v>
      </x:c>
      <x:c r="P3926" s="11" t="b">
        <x:f aca="0">FALSE()</x:f>
        <x:v>0</x:v>
      </x:c>
    </x:row>
    <x:row r="3927" ht="15" hidden="0" customHeight="1">
      <x:c r="A3927" s="1" t="s">
        <x:v>9095</x:v>
      </x:c>
      <x:c r="B3927" s="1" t="s">
        <x:v>1691</x:v>
      </x:c>
      <x:c r="C3927" s="14" t="n">
        <x:v>46064</x:v>
      </x:c>
      <x:c r="D3927" s="1" t="s">
        <x:v>5010</x:v>
      </x:c>
      <x:c r="E3927" s="1" t="s">
        <x:v>5011</x:v>
      </x:c>
      <x:c r="F3927" s="1" t="s">
        <x:v>5012</x:v>
      </x:c>
      <x:c r="G3927" s="1" t="s">
        <x:v>5013</x:v>
      </x:c>
      <x:c r="H3927" s="1" t="s">
        <x:v>5014</x:v>
      </x:c>
      <x:c r="I3927" s="1" t="s">
        <x:v>5014</x:v>
      </x:c>
      <x:c r="J3927" s="1" t="n">
        <x:v>1.6</x:v>
      </x:c>
      <x:c r="K3927" s="1" t="n">
        <x:v>1.8</x:v>
      </x:c>
      <x:c r="L3927" s="15" t="n">
        <x:v>115.2</x:v>
      </x:c>
      <x:c r="M3927" s="11" t="b">
        <x:f aca="0">TRUE()</x:f>
        <x:v>1</x:v>
      </x:c>
      <x:c r="N3927" s="11" t="b">
        <x:f aca="0">FALSE()</x:f>
        <x:v>0</x:v>
      </x:c>
      <x:c r="O3927" s="1" t="s">
        <x:v>5015</x:v>
      </x:c>
      <x:c r="P3927" s="11" t="b">
        <x:f aca="0">FALSE()</x:f>
        <x:v>0</x:v>
      </x:c>
    </x:row>
    <x:row r="3928" ht="15" hidden="0" customHeight="1">
      <x:c r="A3928" s="1" t="s">
        <x:v>9096</x:v>
      </x:c>
      <x:c r="B3928" s="1" t="s">
        <x:v>1691</x:v>
      </x:c>
      <x:c r="C3928" s="14" t="n">
        <x:v>46140</x:v>
      </x:c>
      <x:c r="D3928" s="1" t="s">
        <x:v>5018</x:v>
      </x:c>
      <x:c r="E3928" s="1" t="s">
        <x:v>5028</x:v>
      </x:c>
      <x:c r="F3928" s="1" t="s">
        <x:v>5029</x:v>
      </x:c>
      <x:c r="G3928" s="1" t="s">
        <x:v>5030</x:v>
      </x:c>
      <x:c r="H3928" s="1" t="s">
        <x:v>5031</x:v>
      </x:c>
      <x:c r="I3928" s="1" t="s">
        <x:v>5100</x:v>
      </x:c>
      <x:c r="J3928" s="1" t="n">
        <x:v>1.3</x:v>
      </x:c>
      <x:c r="K3928" s="1" t="n">
        <x:v>4.5</x:v>
      </x:c>
      <x:c r="L3928" s="15" t="n">
        <x:v>662.7</x:v>
      </x:c>
      <x:c r="M3928" s="11" t="b">
        <x:f aca="0">FALSE()</x:f>
        <x:v>0</x:v>
      </x:c>
      <x:c r="N3928" s="11" t="b">
        <x:f aca="0">FALSE()</x:f>
        <x:v>0</x:v>
      </x:c>
      <x:c r="O3928" s="1" t="s">
        <x:v>5033</x:v>
      </x:c>
      <x:c r="P3928" s="11" t="b">
        <x:f aca="0">FALSE()</x:f>
        <x:v>0</x:v>
      </x:c>
    </x:row>
    <x:row r="3929" ht="15" hidden="0" customHeight="1">
      <x:c r="A3929" s="1" t="s">
        <x:v>9097</x:v>
      </x:c>
      <x:c r="B3929" s="1" t="s">
        <x:v>1691</x:v>
      </x:c>
      <x:c r="C3929" s="14" t="n">
        <x:v>46208</x:v>
      </x:c>
      <x:c r="D3929" s="1" t="s">
        <x:v>5054</x:v>
      </x:c>
      <x:c r="E3929" s="1" t="s">
        <x:v>5055</x:v>
      </x:c>
      <x:c r="F3929" s="1" t="s">
        <x:v>5012</x:v>
      </x:c>
      <x:c r="G3929" s="1" t="s">
        <x:v>5013</x:v>
      </x:c>
      <x:c r="H3929" s="1" t="s">
        <x:v>5014</x:v>
      </x:c>
      <x:c r="I3929" s="1" t="s">
        <x:v>5014</x:v>
      </x:c>
      <x:c r="J3929" s="1" t="n">
        <x:v>1.3</x:v>
      </x:c>
      <x:c r="K3929" s="1" t="n">
        <x:v>1</x:v>
      </x:c>
      <x:c r="L3929" s="15" t="n">
        <x:v>93.6</x:v>
      </x:c>
      <x:c r="M3929" s="11" t="b">
        <x:f aca="0">TRUE()</x:f>
        <x:v>1</x:v>
      </x:c>
      <x:c r="N3929" s="11" t="b">
        <x:f aca="0">FALSE()</x:f>
        <x:v>0</x:v>
      </x:c>
      <x:c r="O3929" s="1" t="s">
        <x:v>5015</x:v>
      </x:c>
      <x:c r="P3929" s="11" t="b">
        <x:f aca="0">FALSE()</x:f>
        <x:v>0</x:v>
      </x:c>
    </x:row>
    <x:row r="3930" ht="15" hidden="0" customHeight="1">
      <x:c r="A3930" s="1" t="s">
        <x:v>9098</x:v>
      </x:c>
      <x:c r="B3930" s="1" t="s">
        <x:v>1693</x:v>
      </x:c>
      <x:c r="C3930" s="14" t="n">
        <x:v>45970</x:v>
      </x:c>
      <x:c r="D3930" s="1" t="s">
        <x:v>5010</x:v>
      </x:c>
      <x:c r="E3930" s="1" t="s">
        <x:v>5011</x:v>
      </x:c>
      <x:c r="F3930" s="1" t="s">
        <x:v>5012</x:v>
      </x:c>
      <x:c r="G3930" s="1" t="s">
        <x:v>5013</x:v>
      </x:c>
      <x:c r="H3930" s="1" t="s">
        <x:v>5014</x:v>
      </x:c>
      <x:c r="I3930" s="1" t="s">
        <x:v>5014</x:v>
      </x:c>
      <x:c r="J3930" s="1" t="n">
        <x:v>1.3</x:v>
      </x:c>
      <x:c r="K3930" s="1" t="n">
        <x:v>2.4</x:v>
      </x:c>
      <x:c r="L3930" s="15" t="n">
        <x:v>93.6</x:v>
      </x:c>
      <x:c r="M3930" s="11" t="b">
        <x:f aca="0">TRUE()</x:f>
        <x:v>1</x:v>
      </x:c>
      <x:c r="N3930" s="11" t="b">
        <x:f aca="0">FALSE()</x:f>
        <x:v>0</x:v>
      </x:c>
      <x:c r="O3930" s="1" t="s">
        <x:v>5015</x:v>
      </x:c>
      <x:c r="P3930" s="11" t="b">
        <x:f aca="0">FALSE()</x:f>
        <x:v>0</x:v>
      </x:c>
    </x:row>
    <x:row r="3931" ht="15" hidden="0" customHeight="1">
      <x:c r="A3931" s="1" t="s">
        <x:v>9099</x:v>
      </x:c>
      <x:c r="B3931" s="1" t="s">
        <x:v>1693</x:v>
      </x:c>
      <x:c r="C3931" s="14" t="n">
        <x:v>46075</x:v>
      </x:c>
      <x:c r="D3931" s="1" t="s">
        <x:v>5018</x:v>
      </x:c>
      <x:c r="E3931" s="1" t="s">
        <x:v>5116</x:v>
      </x:c>
      <x:c r="F3931" s="1" t="s">
        <x:v>5029</x:v>
      </x:c>
      <x:c r="G3931" s="1" t="s">
        <x:v>5030</x:v>
      </x:c>
      <x:c r="H3931" s="1" t="s">
        <x:v>5031</x:v>
      </x:c>
      <x:c r="I3931" s="1" t="s">
        <x:v>5014</x:v>
      </x:c>
      <x:c r="J3931" s="1" t="n">
        <x:v>2.2</x:v>
      </x:c>
      <x:c r="K3931" s="1" t="n">
        <x:v>4</x:v>
      </x:c>
      <x:c r="L3931" s="15" t="n">
        <x:v>158.4</x:v>
      </x:c>
      <x:c r="M3931" s="11" t="b">
        <x:f aca="0">FALSE()</x:f>
        <x:v>0</x:v>
      </x:c>
      <x:c r="N3931" s="11" t="b">
        <x:f aca="0">FALSE()</x:f>
        <x:v>0</x:v>
      </x:c>
      <x:c r="O3931" s="1" t="s">
        <x:v>5033</x:v>
      </x:c>
      <x:c r="P3931" s="11" t="b">
        <x:f aca="0">FALSE()</x:f>
        <x:v>0</x:v>
      </x:c>
    </x:row>
    <x:row r="3932" ht="15" hidden="0" customHeight="1">
      <x:c r="A3932" s="1" t="s">
        <x:v>9100</x:v>
      </x:c>
      <x:c r="B3932" s="1" t="s">
        <x:v>1693</x:v>
      </x:c>
      <x:c r="C3932" s="14" t="n">
        <x:v>46195</x:v>
      </x:c>
      <x:c r="D3932" s="1" t="s">
        <x:v>5054</x:v>
      </x:c>
      <x:c r="E3932" s="1" t="s">
        <x:v>5055</x:v>
      </x:c>
      <x:c r="F3932" s="1" t="s">
        <x:v>5012</x:v>
      </x:c>
      <x:c r="G3932" s="1" t="s">
        <x:v>5013</x:v>
      </x:c>
      <x:c r="H3932" s="1" t="s">
        <x:v>5014</x:v>
      </x:c>
      <x:c r="I3932" s="1" t="s">
        <x:v>5014</x:v>
      </x:c>
      <x:c r="J3932" s="1" t="n">
        <x:v>1.3</x:v>
      </x:c>
      <x:c r="K3932" s="1" t="n">
        <x:v>2.1</x:v>
      </x:c>
      <x:c r="L3932" s="15" t="n">
        <x:v>93.6</x:v>
      </x:c>
      <x:c r="M3932" s="11" t="b">
        <x:f aca="0">FALSE()</x:f>
        <x:v>0</x:v>
      </x:c>
      <x:c r="N3932" s="11" t="b">
        <x:f aca="0">FALSE()</x:f>
        <x:v>0</x:v>
      </x:c>
      <x:c r="O3932" s="1" t="s">
        <x:v>5015</x:v>
      </x:c>
      <x:c r="P3932" s="11" t="b">
        <x:f aca="0">FALSE()</x:f>
        <x:v>0</x:v>
      </x:c>
    </x:row>
    <x:row r="3933" ht="15" hidden="0" customHeight="1">
      <x:c r="A3933" s="1" t="s">
        <x:v>9101</x:v>
      </x:c>
      <x:c r="B3933" s="1" t="s">
        <x:v>1695</x:v>
      </x:c>
      <x:c r="C3933" s="14" t="n">
        <x:v>46160</x:v>
      </x:c>
      <x:c r="D3933" s="1" t="s">
        <x:v>5010</x:v>
      </x:c>
      <x:c r="E3933" s="1" t="s">
        <x:v>5011</x:v>
      </x:c>
      <x:c r="F3933" s="1" t="s">
        <x:v>5012</x:v>
      </x:c>
      <x:c r="G3933" s="1" t="s">
        <x:v>5013</x:v>
      </x:c>
      <x:c r="H3933" s="1" t="s">
        <x:v>5014</x:v>
      </x:c>
      <x:c r="I3933" s="1" t="s">
        <x:v>5014</x:v>
      </x:c>
      <x:c r="J3933" s="1" t="n">
        <x:v>0.5</x:v>
      </x:c>
      <x:c r="K3933" s="1" t="n">
        <x:v>2.5</x:v>
      </x:c>
      <x:c r="L3933" s="15" t="n">
        <x:v>36</x:v>
      </x:c>
      <x:c r="M3933" s="11" t="b">
        <x:f aca="0">TRUE()</x:f>
        <x:v>1</x:v>
      </x:c>
      <x:c r="N3933" s="11" t="b">
        <x:f aca="0">FALSE()</x:f>
        <x:v>0</x:v>
      </x:c>
      <x:c r="O3933" s="1" t="s">
        <x:v>5015</x:v>
      </x:c>
      <x:c r="P3933" s="11" t="b">
        <x:f aca="0">FALSE()</x:f>
        <x:v>0</x:v>
      </x:c>
    </x:row>
    <x:row r="3934" ht="15" hidden="0" customHeight="1">
      <x:c r="A3934" s="1" t="s">
        <x:v>9102</x:v>
      </x:c>
      <x:c r="B3934" s="1" t="s">
        <x:v>1695</x:v>
      </x:c>
      <x:c r="C3934" s="14" t="n">
        <x:v>46165</x:v>
      </x:c>
      <x:c r="D3934" s="1" t="s">
        <x:v>5018</x:v>
      </x:c>
      <x:c r="E3934" s="1" t="s">
        <x:v>5390</x:v>
      </x:c>
      <x:c r="F3934" s="1" t="s">
        <x:v>5042</x:v>
      </x:c>
      <x:c r="G3934" s="1" t="s">
        <x:v>5043</x:v>
      </x:c>
      <x:c r="H3934" s="1" t="s">
        <x:v>5031</x:v>
      </x:c>
      <x:c r="I3934" s="1" t="s">
        <x:v>5152</x:v>
      </x:c>
      <x:c r="J3934" s="1" t="n">
        <x:v>2.4</x:v>
      </x:c>
      <x:c r="K3934" s="1" t="n">
        <x:v>5.8</x:v>
      </x:c>
      <x:c r="L3934" s="15" t="n">
        <x:v>456.95</x:v>
      </x:c>
      <x:c r="M3934" s="11" t="b">
        <x:f aca="0">TRUE()</x:f>
        <x:v>1</x:v>
      </x:c>
      <x:c r="N3934" s="11" t="b">
        <x:f aca="0">FALSE()</x:f>
        <x:v>0</x:v>
      </x:c>
      <x:c r="O3934" s="1" t="s">
        <x:v>5068</x:v>
      </x:c>
      <x:c r="P3934" s="11" t="b">
        <x:f aca="0">TRUE()</x:f>
        <x:v>1</x:v>
      </x:c>
      <x:c r="Q3934" s="1" t="s">
        <x:v>9103</x:v>
      </x:c>
    </x:row>
    <x:row r="3935" ht="15" hidden="0" customHeight="1">
      <x:c r="A3935" s="1" t="s">
        <x:v>9104</x:v>
      </x:c>
      <x:c r="B3935" s="1" t="s">
        <x:v>4672</x:v>
      </x:c>
      <x:c r="C3935" s="14" t="n">
        <x:v>45313</x:v>
      </x:c>
      <x:c r="D3935" s="1" t="s">
        <x:v>5010</x:v>
      </x:c>
      <x:c r="E3935" s="1" t="s">
        <x:v>5011</x:v>
      </x:c>
      <x:c r="F3935" s="1" t="s">
        <x:v>5012</x:v>
      </x:c>
      <x:c r="G3935" s="1" t="s">
        <x:v>5013</x:v>
      </x:c>
      <x:c r="H3935" s="1" t="s">
        <x:v>5014</x:v>
      </x:c>
      <x:c r="I3935" s="1" t="s">
        <x:v>5014</x:v>
      </x:c>
      <x:c r="J3935" s="1" t="n">
        <x:v>1.5</x:v>
      </x:c>
      <x:c r="K3935" s="1" t="n">
        <x:v>2.8</x:v>
      </x:c>
      <x:c r="L3935" s="15" t="n">
        <x:v>108</x:v>
      </x:c>
      <x:c r="M3935" s="11" t="b">
        <x:f aca="0">TRUE()</x:f>
        <x:v>1</x:v>
      </x:c>
      <x:c r="N3935" s="11" t="b">
        <x:f aca="0">FALSE()</x:f>
        <x:v>0</x:v>
      </x:c>
      <x:c r="O3935" s="1" t="s">
        <x:v>5015</x:v>
      </x:c>
      <x:c r="P3935" s="11" t="b">
        <x:f aca="0">FALSE()</x:f>
        <x:v>0</x:v>
      </x:c>
    </x:row>
    <x:row r="3936" ht="15" hidden="0" customHeight="1">
      <x:c r="A3936" s="1" t="s">
        <x:v>9105</x:v>
      </x:c>
      <x:c r="B3936" s="1" t="s">
        <x:v>4672</x:v>
      </x:c>
      <x:c r="C3936" s="14" t="n">
        <x:v>45578</x:v>
      </x:c>
      <x:c r="D3936" s="1" t="s">
        <x:v>5010</x:v>
      </x:c>
      <x:c r="E3936" s="1" t="s">
        <x:v>5011</x:v>
      </x:c>
      <x:c r="F3936" s="1" t="s">
        <x:v>5012</x:v>
      </x:c>
      <x:c r="G3936" s="1" t="s">
        <x:v>5013</x:v>
      </x:c>
      <x:c r="H3936" s="1" t="s">
        <x:v>5014</x:v>
      </x:c>
      <x:c r="I3936" s="1" t="s">
        <x:v>5014</x:v>
      </x:c>
      <x:c r="J3936" s="1" t="n">
        <x:v>0.8</x:v>
      </x:c>
      <x:c r="K3936" s="1" t="n">
        <x:v>2</x:v>
      </x:c>
      <x:c r="L3936" s="15" t="n">
        <x:v>57.6</x:v>
      </x:c>
      <x:c r="M3936" s="11" t="b">
        <x:f aca="0">TRUE()</x:f>
        <x:v>1</x:v>
      </x:c>
      <x:c r="N3936" s="11" t="b">
        <x:f aca="0">FALSE()</x:f>
        <x:v>0</x:v>
      </x:c>
      <x:c r="O3936" s="1" t="s">
        <x:v>5015</x:v>
      </x:c>
      <x:c r="P3936" s="11" t="b">
        <x:f aca="0">FALSE()</x:f>
        <x:v>0</x:v>
      </x:c>
    </x:row>
    <x:row r="3937" ht="15" hidden="0" customHeight="1">
      <x:c r="A3937" s="1" t="s">
        <x:v>9106</x:v>
      </x:c>
      <x:c r="B3937" s="1" t="s">
        <x:v>1696</x:v>
      </x:c>
      <x:c r="C3937" s="14" t="n">
        <x:v>45687</x:v>
      </x:c>
      <x:c r="D3937" s="1" t="s">
        <x:v>5010</x:v>
      </x:c>
      <x:c r="E3937" s="1" t="s">
        <x:v>5011</x:v>
      </x:c>
      <x:c r="F3937" s="1" t="s">
        <x:v>5012</x:v>
      </x:c>
      <x:c r="G3937" s="1" t="s">
        <x:v>5013</x:v>
      </x:c>
      <x:c r="H3937" s="1" t="s">
        <x:v>5014</x:v>
      </x:c>
      <x:c r="I3937" s="1" t="s">
        <x:v>5014</x:v>
      </x:c>
      <x:c r="J3937" s="1" t="n">
        <x:v>1.6</x:v>
      </x:c>
      <x:c r="K3937" s="1" t="n">
        <x:v>0.2</x:v>
      </x:c>
      <x:c r="L3937" s="15" t="n">
        <x:v>115.2</x:v>
      </x:c>
      <x:c r="M3937" s="11" t="b">
        <x:f aca="0">TRUE()</x:f>
        <x:v>1</x:v>
      </x:c>
      <x:c r="N3937" s="11" t="b">
        <x:f aca="0">FALSE()</x:f>
        <x:v>0</x:v>
      </x:c>
      <x:c r="O3937" s="1" t="s">
        <x:v>5015</x:v>
      </x:c>
      <x:c r="P3937" s="11" t="b">
        <x:f aca="0">FALSE()</x:f>
        <x:v>0</x:v>
      </x:c>
    </x:row>
    <x:row r="3938" ht="15" hidden="0" customHeight="1">
      <x:c r="A3938" s="1" t="s">
        <x:v>9107</x:v>
      </x:c>
      <x:c r="B3938" s="1" t="s">
        <x:v>1696</x:v>
      </x:c>
      <x:c r="C3938" s="14" t="n">
        <x:v>46119</x:v>
      </x:c>
      <x:c r="D3938" s="1" t="s">
        <x:v>5018</x:v>
      </x:c>
      <x:c r="E3938" s="1" t="s">
        <x:v>5035</x:v>
      </x:c>
      <x:c r="F3938" s="1" t="s">
        <x:v>5029</x:v>
      </x:c>
      <x:c r="G3938" s="1" t="s">
        <x:v>5030</x:v>
      </x:c>
      <x:c r="H3938" s="1" t="s">
        <x:v>5036</x:v>
      </x:c>
      <x:c r="I3938" s="1" t="s">
        <x:v>5044</x:v>
      </x:c>
      <x:c r="J3938" s="1" t="n">
        <x:v>3.2</x:v>
      </x:c>
      <x:c r="K3938" s="1" t="n">
        <x:v>33.4</x:v>
      </x:c>
      <x:c r="L3938" s="15" t="n">
        <x:v>1038.32</x:v>
      </x:c>
      <x:c r="M3938" s="11" t="b">
        <x:f aca="0">TRUE()</x:f>
        <x:v>1</x:v>
      </x:c>
      <x:c r="N3938" s="11" t="b">
        <x:f aca="0">FALSE()</x:f>
        <x:v>0</x:v>
      </x:c>
      <x:c r="O3938" s="1" t="s">
        <x:v>5068</x:v>
      </x:c>
      <x:c r="P3938" s="11" t="b">
        <x:f aca="0">TRUE()</x:f>
        <x:v>1</x:v>
      </x:c>
      <x:c r="Q3938" s="1" t="s">
        <x:v>9108</x:v>
      </x:c>
    </x:row>
    <x:row r="3939" ht="15" hidden="0" customHeight="1">
      <x:c r="A3939" s="1" t="s">
        <x:v>9109</x:v>
      </x:c>
      <x:c r="B3939" s="1" t="s">
        <x:v>1696</x:v>
      </x:c>
      <x:c r="C3939" s="14" t="n">
        <x:v>46147</x:v>
      </x:c>
      <x:c r="D3939" s="1" t="s">
        <x:v>5010</x:v>
      </x:c>
      <x:c r="E3939" s="1" t="s">
        <x:v>5011</x:v>
      </x:c>
      <x:c r="F3939" s="1" t="s">
        <x:v>5012</x:v>
      </x:c>
      <x:c r="G3939" s="1" t="s">
        <x:v>5013</x:v>
      </x:c>
      <x:c r="H3939" s="1" t="s">
        <x:v>5014</x:v>
      </x:c>
      <x:c r="I3939" s="1" t="s">
        <x:v>5014</x:v>
      </x:c>
      <x:c r="J3939" s="1" t="n">
        <x:v>1</x:v>
      </x:c>
      <x:c r="K3939" s="1" t="n">
        <x:v>0.2</x:v>
      </x:c>
      <x:c r="L3939" s="15" t="n">
        <x:v>72</x:v>
      </x:c>
      <x:c r="M3939" s="11" t="b">
        <x:f aca="0">TRUE()</x:f>
        <x:v>1</x:v>
      </x:c>
      <x:c r="N3939" s="11" t="b">
        <x:f aca="0">FALSE()</x:f>
        <x:v>0</x:v>
      </x:c>
      <x:c r="O3939" s="1" t="s">
        <x:v>5015</x:v>
      </x:c>
      <x:c r="P3939" s="11" t="b">
        <x:f aca="0">FALSE()</x:f>
        <x:v>0</x:v>
      </x:c>
    </x:row>
    <x:row r="3940" ht="15" hidden="0" customHeight="1">
      <x:c r="A3940" s="1" t="s">
        <x:v>9110</x:v>
      </x:c>
      <x:c r="B3940" s="1" t="s">
        <x:v>1697</x:v>
      </x:c>
      <x:c r="C3940" s="14" t="n">
        <x:v>46029</x:v>
      </x:c>
      <x:c r="D3940" s="1" t="s">
        <x:v>5018</x:v>
      </x:c>
      <x:c r="E3940" s="1" t="s">
        <x:v>5189</x:v>
      </x:c>
      <x:c r="F3940" s="1" t="s">
        <x:v>5071</x:v>
      </x:c>
      <x:c r="G3940" s="1" t="s">
        <x:v>5072</x:v>
      </x:c>
      <x:c r="H3940" s="1" t="s">
        <x:v>5022</x:v>
      </x:c>
      <x:c r="I3940" s="1" t="s">
        <x:v>5100</x:v>
      </x:c>
      <x:c r="J3940" s="1" t="n">
        <x:v>1</x:v>
      </x:c>
      <x:c r="K3940" s="1" t="n">
        <x:v>4.2</x:v>
      </x:c>
      <x:c r="L3940" s="15" t="n">
        <x:v>693.7</x:v>
      </x:c>
      <x:c r="M3940" s="11" t="b">
        <x:f aca="0">TRUE()</x:f>
        <x:v>1</x:v>
      </x:c>
      <x:c r="N3940" s="11" t="b">
        <x:f aca="0">FALSE()</x:f>
        <x:v>0</x:v>
      </x:c>
      <x:c r="O3940" s="1" t="s">
        <x:v>5073</x:v>
      </x:c>
      <x:c r="P3940" s="11" t="b">
        <x:f aca="0">FALSE()</x:f>
        <x:v>0</x:v>
      </x:c>
    </x:row>
    <x:row r="3941" ht="15" hidden="0" customHeight="1">
      <x:c r="A3941" s="1" t="s">
        <x:v>9111</x:v>
      </x:c>
      <x:c r="B3941" s="1" t="s">
        <x:v>1697</x:v>
      </x:c>
      <x:c r="C3941" s="14" t="n">
        <x:v>46111</x:v>
      </x:c>
      <x:c r="D3941" s="1" t="s">
        <x:v>5010</x:v>
      </x:c>
      <x:c r="E3941" s="1" t="s">
        <x:v>5011</x:v>
      </x:c>
      <x:c r="F3941" s="1" t="s">
        <x:v>5012</x:v>
      </x:c>
      <x:c r="G3941" s="1" t="s">
        <x:v>5013</x:v>
      </x:c>
      <x:c r="H3941" s="1" t="s">
        <x:v>5014</x:v>
      </x:c>
      <x:c r="I3941" s="1" t="s">
        <x:v>5014</x:v>
      </x:c>
      <x:c r="J3941" s="1" t="n">
        <x:v>1.4</x:v>
      </x:c>
      <x:c r="K3941" s="1" t="n">
        <x:v>2</x:v>
      </x:c>
      <x:c r="L3941" s="15" t="n">
        <x:v>100.8</x:v>
      </x:c>
      <x:c r="M3941" s="11" t="b">
        <x:f aca="0">TRUE()</x:f>
        <x:v>1</x:v>
      </x:c>
      <x:c r="N3941" s="11" t="b">
        <x:f aca="0">FALSE()</x:f>
        <x:v>0</x:v>
      </x:c>
      <x:c r="O3941" s="1" t="s">
        <x:v>5015</x:v>
      </x:c>
      <x:c r="P3941" s="11" t="b">
        <x:f aca="0">FALSE()</x:f>
        <x:v>0</x:v>
      </x:c>
    </x:row>
    <x:row r="3942" ht="15" hidden="0" customHeight="1">
      <x:c r="A3942" s="1" t="s">
        <x:v>9112</x:v>
      </x:c>
      <x:c r="B3942" s="1" t="s">
        <x:v>1697</x:v>
      </x:c>
      <x:c r="C3942" s="14" t="n">
        <x:v>46214</x:v>
      </x:c>
      <x:c r="D3942" s="1" t="s">
        <x:v>5010</x:v>
      </x:c>
      <x:c r="E3942" s="1" t="s">
        <x:v>5011</x:v>
      </x:c>
      <x:c r="F3942" s="1" t="s">
        <x:v>5012</x:v>
      </x:c>
      <x:c r="G3942" s="1" t="s">
        <x:v>5013</x:v>
      </x:c>
      <x:c r="H3942" s="1" t="s">
        <x:v>5014</x:v>
      </x:c>
      <x:c r="I3942" s="1" t="s">
        <x:v>5014</x:v>
      </x:c>
      <x:c r="J3942" s="1" t="n">
        <x:v>1.3</x:v>
      </x:c>
      <x:c r="K3942" s="1" t="n">
        <x:v>2.3</x:v>
      </x:c>
      <x:c r="L3942" s="15" t="n">
        <x:v>93.6</x:v>
      </x:c>
      <x:c r="M3942" s="11" t="b">
        <x:f aca="0">TRUE()</x:f>
        <x:v>1</x:v>
      </x:c>
      <x:c r="N3942" s="11" t="b">
        <x:f aca="0">FALSE()</x:f>
        <x:v>0</x:v>
      </x:c>
      <x:c r="O3942" s="1" t="s">
        <x:v>5015</x:v>
      </x:c>
      <x:c r="P3942" s="11" t="b">
        <x:f aca="0">FALSE()</x:f>
        <x:v>0</x:v>
      </x:c>
    </x:row>
    <x:row r="3943" ht="15" hidden="0" customHeight="1">
      <x:c r="A3943" s="1" t="s">
        <x:v>9113</x:v>
      </x:c>
      <x:c r="B3943" s="1" t="s">
        <x:v>1698</x:v>
      </x:c>
      <x:c r="C3943" s="14" t="n">
        <x:v>45863</x:v>
      </x:c>
      <x:c r="D3943" s="1" t="s">
        <x:v>5010</x:v>
      </x:c>
      <x:c r="E3943" s="1" t="s">
        <x:v>5011</x:v>
      </x:c>
      <x:c r="F3943" s="1" t="s">
        <x:v>5012</x:v>
      </x:c>
      <x:c r="G3943" s="1" t="s">
        <x:v>5013</x:v>
      </x:c>
      <x:c r="H3943" s="1" t="s">
        <x:v>5014</x:v>
      </x:c>
      <x:c r="I3943" s="1" t="s">
        <x:v>5014</x:v>
      </x:c>
      <x:c r="J3943" s="1" t="n">
        <x:v>1.2</x:v>
      </x:c>
      <x:c r="K3943" s="1" t="n">
        <x:v>1.5</x:v>
      </x:c>
      <x:c r="L3943" s="15" t="n">
        <x:v>86.4</x:v>
      </x:c>
      <x:c r="M3943" s="11" t="b">
        <x:f aca="0">FALSE()</x:f>
        <x:v>0</x:v>
      </x:c>
      <x:c r="N3943" s="11" t="b">
        <x:f aca="0">FALSE()</x:f>
        <x:v>0</x:v>
      </x:c>
      <x:c r="O3943" s="1" t="s">
        <x:v>5015</x:v>
      </x:c>
      <x:c r="P3943" s="11" t="b">
        <x:f aca="0">FALSE()</x:f>
        <x:v>0</x:v>
      </x:c>
    </x:row>
    <x:row r="3944" ht="15" hidden="0" customHeight="1">
      <x:c r="A3944" s="1" t="s">
        <x:v>9114</x:v>
      </x:c>
      <x:c r="B3944" s="1" t="s">
        <x:v>1698</x:v>
      </x:c>
      <x:c r="C3944" s="14" t="n">
        <x:v>46035</x:v>
      </x:c>
      <x:c r="D3944" s="1" t="s">
        <x:v>5010</x:v>
      </x:c>
      <x:c r="E3944" s="1" t="s">
        <x:v>5011</x:v>
      </x:c>
      <x:c r="F3944" s="1" t="s">
        <x:v>5012</x:v>
      </x:c>
      <x:c r="G3944" s="1" t="s">
        <x:v>5013</x:v>
      </x:c>
      <x:c r="H3944" s="1" t="s">
        <x:v>5014</x:v>
      </x:c>
      <x:c r="I3944" s="1" t="s">
        <x:v>5014</x:v>
      </x:c>
      <x:c r="J3944" s="1" t="n">
        <x:v>0.9</x:v>
      </x:c>
      <x:c r="K3944" s="1" t="n">
        <x:v>0.7</x:v>
      </x:c>
      <x:c r="L3944" s="15" t="n">
        <x:v>64.8</x:v>
      </x:c>
      <x:c r="M3944" s="11" t="b">
        <x:f aca="0">TRUE()</x:f>
        <x:v>1</x:v>
      </x:c>
      <x:c r="N3944" s="11" t="b">
        <x:f aca="0">FALSE()</x:f>
        <x:v>0</x:v>
      </x:c>
      <x:c r="O3944" s="1" t="s">
        <x:v>5015</x:v>
      </x:c>
      <x:c r="P3944" s="11" t="b">
        <x:f aca="0">FALSE()</x:f>
        <x:v>0</x:v>
      </x:c>
    </x:row>
    <x:row r="3945" ht="15" hidden="0" customHeight="1">
      <x:c r="A3945" s="1" t="s">
        <x:v>9115</x:v>
      </x:c>
      <x:c r="B3945" s="1" t="s">
        <x:v>1698</x:v>
      </x:c>
      <x:c r="C3945" s="14" t="n">
        <x:v>46066</x:v>
      </x:c>
      <x:c r="D3945" s="1" t="s">
        <x:v>5010</x:v>
      </x:c>
      <x:c r="E3945" s="1" t="s">
        <x:v>5011</x:v>
      </x:c>
      <x:c r="F3945" s="1" t="s">
        <x:v>5012</x:v>
      </x:c>
      <x:c r="G3945" s="1" t="s">
        <x:v>5013</x:v>
      </x:c>
      <x:c r="H3945" s="1" t="s">
        <x:v>5014</x:v>
      </x:c>
      <x:c r="I3945" s="1" t="s">
        <x:v>5014</x:v>
      </x:c>
      <x:c r="J3945" s="1" t="n">
        <x:v>1</x:v>
      </x:c>
      <x:c r="K3945" s="1" t="n">
        <x:v>2.2</x:v>
      </x:c>
      <x:c r="L3945" s="15" t="n">
        <x:v>72</x:v>
      </x:c>
      <x:c r="M3945" s="11" t="b">
        <x:f aca="0">TRUE()</x:f>
        <x:v>1</x:v>
      </x:c>
      <x:c r="N3945" s="11" t="b">
        <x:f aca="0">FALSE()</x:f>
        <x:v>0</x:v>
      </x:c>
      <x:c r="O3945" s="1" t="s">
        <x:v>5015</x:v>
      </x:c>
      <x:c r="P3945" s="11" t="b">
        <x:f aca="0">FALSE()</x:f>
        <x:v>0</x:v>
      </x:c>
    </x:row>
    <x:row r="3946" ht="15" hidden="0" customHeight="1">
      <x:c r="A3946" s="1" t="s">
        <x:v>9116</x:v>
      </x:c>
      <x:c r="B3946" s="1" t="s">
        <x:v>1699</x:v>
      </x:c>
      <x:c r="C3946" s="14" t="n">
        <x:v>45809</x:v>
      </x:c>
      <x:c r="D3946" s="1" t="s">
        <x:v>5010</x:v>
      </x:c>
      <x:c r="E3946" s="1" t="s">
        <x:v>5011</x:v>
      </x:c>
      <x:c r="F3946" s="1" t="s">
        <x:v>5012</x:v>
      </x:c>
      <x:c r="G3946" s="1" t="s">
        <x:v>5013</x:v>
      </x:c>
      <x:c r="H3946" s="1" t="s">
        <x:v>5014</x:v>
      </x:c>
      <x:c r="I3946" s="1" t="s">
        <x:v>5014</x:v>
      </x:c>
      <x:c r="J3946" s="1" t="n">
        <x:v>0.8</x:v>
      </x:c>
      <x:c r="K3946" s="1" t="n">
        <x:v>1.2</x:v>
      </x:c>
      <x:c r="L3946" s="15" t="n">
        <x:v>57.6</x:v>
      </x:c>
      <x:c r="M3946" s="11" t="b">
        <x:f aca="0">TRUE()</x:f>
        <x:v>1</x:v>
      </x:c>
      <x:c r="N3946" s="11" t="b">
        <x:f aca="0">FALSE()</x:f>
        <x:v>0</x:v>
      </x:c>
      <x:c r="O3946" s="1" t="s">
        <x:v>5015</x:v>
      </x:c>
      <x:c r="P3946" s="11" t="b">
        <x:f aca="0">FALSE()</x:f>
        <x:v>0</x:v>
      </x:c>
    </x:row>
    <x:row r="3947" ht="15" hidden="0" customHeight="1">
      <x:c r="A3947" s="1" t="s">
        <x:v>9117</x:v>
      </x:c>
      <x:c r="B3947" s="1" t="s">
        <x:v>1699</x:v>
      </x:c>
      <x:c r="C3947" s="14" t="n">
        <x:v>46003</x:v>
      </x:c>
      <x:c r="D3947" s="1" t="s">
        <x:v>5054</x:v>
      </x:c>
      <x:c r="E3947" s="1" t="s">
        <x:v>5055</x:v>
      </x:c>
      <x:c r="F3947" s="1" t="s">
        <x:v>5012</x:v>
      </x:c>
      <x:c r="G3947" s="1" t="s">
        <x:v>5013</x:v>
      </x:c>
      <x:c r="H3947" s="1" t="s">
        <x:v>5014</x:v>
      </x:c>
      <x:c r="I3947" s="1" t="s">
        <x:v>5014</x:v>
      </x:c>
      <x:c r="J3947" s="1" t="n">
        <x:v>1.3</x:v>
      </x:c>
      <x:c r="K3947" s="1" t="n">
        <x:v>1.8</x:v>
      </x:c>
      <x:c r="L3947" s="15" t="n">
        <x:v>93.6</x:v>
      </x:c>
      <x:c r="M3947" s="11" t="b">
        <x:f aca="0">TRUE()</x:f>
        <x:v>1</x:v>
      </x:c>
      <x:c r="N3947" s="11" t="b">
        <x:f aca="0">FALSE()</x:f>
        <x:v>0</x:v>
      </x:c>
      <x:c r="O3947" s="1" t="s">
        <x:v>5015</x:v>
      </x:c>
      <x:c r="P3947" s="11" t="b">
        <x:f aca="0">FALSE()</x:f>
        <x:v>0</x:v>
      </x:c>
    </x:row>
    <x:row r="3948" ht="15" hidden="0" customHeight="1">
      <x:c r="A3948" s="1" t="s">
        <x:v>9118</x:v>
      </x:c>
      <x:c r="B3948" s="1" t="s">
        <x:v>1699</x:v>
      </x:c>
      <x:c r="C3948" s="14" t="n">
        <x:v>46203</x:v>
      </x:c>
      <x:c r="D3948" s="1" t="s">
        <x:v>5010</x:v>
      </x:c>
      <x:c r="E3948" s="1" t="s">
        <x:v>5011</x:v>
      </x:c>
      <x:c r="F3948" s="1" t="s">
        <x:v>5012</x:v>
      </x:c>
      <x:c r="G3948" s="1" t="s">
        <x:v>5013</x:v>
      </x:c>
      <x:c r="H3948" s="1" t="s">
        <x:v>5014</x:v>
      </x:c>
      <x:c r="I3948" s="1" t="s">
        <x:v>5014</x:v>
      </x:c>
      <x:c r="J3948" s="1" t="n">
        <x:v>0.8</x:v>
      </x:c>
      <x:c r="K3948" s="1" t="n">
        <x:v>1.5</x:v>
      </x:c>
      <x:c r="L3948" s="15" t="n">
        <x:v>57.6</x:v>
      </x:c>
      <x:c r="M3948" s="11" t="b">
        <x:f aca="0">FALSE()</x:f>
        <x:v>0</x:v>
      </x:c>
      <x:c r="N3948" s="11" t="b">
        <x:f aca="0">FALSE()</x:f>
        <x:v>0</x:v>
      </x:c>
      <x:c r="O3948" s="1" t="s">
        <x:v>5015</x:v>
      </x:c>
      <x:c r="P3948" s="11" t="b">
        <x:f aca="0">FALSE()</x:f>
        <x:v>0</x:v>
      </x:c>
    </x:row>
    <x:row r="3949" ht="15" hidden="0" customHeight="1">
      <x:c r="A3949" s="1" t="s">
        <x:v>9119</x:v>
      </x:c>
      <x:c r="B3949" s="1" t="s">
        <x:v>1702</x:v>
      </x:c>
      <x:c r="C3949" s="14" t="n">
        <x:v>45605</x:v>
      </x:c>
      <x:c r="D3949" s="1" t="s">
        <x:v>5018</x:v>
      </x:c>
      <x:c r="E3949" s="1" t="s">
        <x:v>5041</x:v>
      </x:c>
      <x:c r="F3949" s="1" t="s">
        <x:v>5042</x:v>
      </x:c>
      <x:c r="G3949" s="1" t="s">
        <x:v>5043</x:v>
      </x:c>
      <x:c r="H3949" s="1" t="s">
        <x:v>5031</x:v>
      </x:c>
      <x:c r="I3949" s="1" t="s">
        <x:v>5152</x:v>
      </x:c>
      <x:c r="J3949" s="1" t="n">
        <x:v>1.8</x:v>
      </x:c>
      <x:c r="K3949" s="1" t="n">
        <x:v>11.8</x:v>
      </x:c>
      <x:c r="L3949" s="15" t="n">
        <x:v>822.5</x:v>
      </x:c>
      <x:c r="M3949" s="11" t="b">
        <x:f aca="0">TRUE()</x:f>
        <x:v>1</x:v>
      </x:c>
      <x:c r="N3949" s="11" t="b">
        <x:f aca="0">FALSE()</x:f>
        <x:v>0</x:v>
      </x:c>
      <x:c r="O3949" s="1" t="s">
        <x:v>5073</x:v>
      </x:c>
      <x:c r="P3949" s="11" t="b">
        <x:f aca="0">FALSE()</x:f>
        <x:v>0</x:v>
      </x:c>
    </x:row>
    <x:row r="3950" ht="15" hidden="0" customHeight="1">
      <x:c r="A3950" s="1" t="s">
        <x:v>9120</x:v>
      </x:c>
      <x:c r="B3950" s="1" t="s">
        <x:v>1702</x:v>
      </x:c>
      <x:c r="C3950" s="14" t="n">
        <x:v>45667</x:v>
      </x:c>
      <x:c r="D3950" s="1" t="s">
        <x:v>5018</x:v>
      </x:c>
      <x:c r="E3950" s="1" t="s">
        <x:v>5041</x:v>
      </x:c>
      <x:c r="F3950" s="1" t="s">
        <x:v>5042</x:v>
      </x:c>
      <x:c r="G3950" s="1" t="s">
        <x:v>5043</x:v>
      </x:c>
      <x:c r="H3950" s="1" t="s">
        <x:v>5031</x:v>
      </x:c>
      <x:c r="I3950" s="1" t="s">
        <x:v>5100</x:v>
      </x:c>
      <x:c r="J3950" s="1" t="n">
        <x:v>2.8</x:v>
      </x:c>
      <x:c r="K3950" s="1" t="n">
        <x:v>5.4</x:v>
      </x:c>
      <x:c r="L3950" s="15" t="n">
        <x:v>628.42</x:v>
      </x:c>
      <x:c r="M3950" s="11" t="b">
        <x:f aca="0">TRUE()</x:f>
        <x:v>1</x:v>
      </x:c>
      <x:c r="N3950" s="11" t="b">
        <x:f aca="0">FALSE()</x:f>
        <x:v>0</x:v>
      </x:c>
      <x:c r="O3950" s="1" t="s">
        <x:v>5037</x:v>
      </x:c>
      <x:c r="P3950" s="11" t="b">
        <x:f aca="0">FALSE()</x:f>
        <x:v>0</x:v>
      </x:c>
    </x:row>
    <x:row r="3951" ht="15" hidden="0" customHeight="1">
      <x:c r="A3951" s="1" t="s">
        <x:v>9121</x:v>
      </x:c>
      <x:c r="B3951" s="1" t="s">
        <x:v>1702</x:v>
      </x:c>
      <x:c r="C3951" s="14" t="n">
        <x:v>45719</x:v>
      </x:c>
      <x:c r="D3951" s="1" t="s">
        <x:v>5010</x:v>
      </x:c>
      <x:c r="E3951" s="1" t="s">
        <x:v>5011</x:v>
      </x:c>
      <x:c r="F3951" s="1" t="s">
        <x:v>5012</x:v>
      </x:c>
      <x:c r="G3951" s="1" t="s">
        <x:v>5013</x:v>
      </x:c>
      <x:c r="H3951" s="1" t="s">
        <x:v>5014</x:v>
      </x:c>
      <x:c r="I3951" s="1" t="s">
        <x:v>5014</x:v>
      </x:c>
      <x:c r="J3951" s="1" t="n">
        <x:v>1.3</x:v>
      </x:c>
      <x:c r="K3951" s="1" t="n">
        <x:v>2.8</x:v>
      </x:c>
      <x:c r="L3951" s="15" t="n">
        <x:v>93.6</x:v>
      </x:c>
      <x:c r="M3951" s="11" t="b">
        <x:f aca="0">TRUE()</x:f>
        <x:v>1</x:v>
      </x:c>
      <x:c r="N3951" s="11" t="b">
        <x:f aca="0">FALSE()</x:f>
        <x:v>0</x:v>
      </x:c>
      <x:c r="O3951" s="1" t="s">
        <x:v>5015</x:v>
      </x:c>
      <x:c r="P3951" s="11" t="b">
        <x:f aca="0">FALSE()</x:f>
        <x:v>0</x:v>
      </x:c>
    </x:row>
    <x:row r="3952" ht="15" hidden="0" customHeight="1">
      <x:c r="A3952" s="1" t="s">
        <x:v>9122</x:v>
      </x:c>
      <x:c r="B3952" s="1" t="s">
        <x:v>1702</x:v>
      </x:c>
      <x:c r="C3952" s="14" t="n">
        <x:v>46234</x:v>
      </x:c>
      <x:c r="D3952" s="1" t="s">
        <x:v>5010</x:v>
      </x:c>
      <x:c r="E3952" s="1" t="s">
        <x:v>5011</x:v>
      </x:c>
      <x:c r="F3952" s="1" t="s">
        <x:v>5012</x:v>
      </x:c>
      <x:c r="G3952" s="1" t="s">
        <x:v>5013</x:v>
      </x:c>
      <x:c r="H3952" s="1" t="s">
        <x:v>5014</x:v>
      </x:c>
      <x:c r="I3952" s="1" t="s">
        <x:v>5014</x:v>
      </x:c>
      <x:c r="J3952" s="1" t="n">
        <x:v>0.8</x:v>
      </x:c>
      <x:c r="K3952" s="1" t="n">
        <x:v>1.5</x:v>
      </x:c>
      <x:c r="L3952" s="15" t="n">
        <x:v>57.6</x:v>
      </x:c>
      <x:c r="M3952" s="11" t="b">
        <x:f aca="0">TRUE()</x:f>
        <x:v>1</x:v>
      </x:c>
      <x:c r="N3952" s="11" t="b">
        <x:f aca="0">FALSE()</x:f>
        <x:v>0</x:v>
      </x:c>
      <x:c r="O3952" s="1" t="s">
        <x:v>5015</x:v>
      </x:c>
      <x:c r="P3952" s="11" t="b">
        <x:f aca="0">FALSE()</x:f>
        <x:v>0</x:v>
      </x:c>
    </x:row>
    <x:row r="3953" ht="15" hidden="0" customHeight="1">
      <x:c r="A3953" s="1" t="s">
        <x:v>9123</x:v>
      </x:c>
      <x:c r="B3953" s="1" t="s">
        <x:v>4687</x:v>
      </x:c>
      <x:c r="C3953" s="14" t="n">
        <x:v>45348</x:v>
      </x:c>
      <x:c r="D3953" s="1" t="s">
        <x:v>5010</x:v>
      </x:c>
      <x:c r="E3953" s="1" t="s">
        <x:v>5011</x:v>
      </x:c>
      <x:c r="F3953" s="1" t="s">
        <x:v>5012</x:v>
      </x:c>
      <x:c r="G3953" s="1" t="s">
        <x:v>5013</x:v>
      </x:c>
      <x:c r="H3953" s="1" t="s">
        <x:v>5014</x:v>
      </x:c>
      <x:c r="I3953" s="1" t="s">
        <x:v>5014</x:v>
      </x:c>
      <x:c r="J3953" s="1" t="n">
        <x:v>1.3</x:v>
      </x:c>
      <x:c r="K3953" s="1" t="n">
        <x:v>2</x:v>
      </x:c>
      <x:c r="L3953" s="15" t="n">
        <x:v>93.6</x:v>
      </x:c>
      <x:c r="M3953" s="11" t="b">
        <x:f aca="0">TRUE()</x:f>
        <x:v>1</x:v>
      </x:c>
      <x:c r="N3953" s="11" t="b">
        <x:f aca="0">FALSE()</x:f>
        <x:v>0</x:v>
      </x:c>
      <x:c r="O3953" s="1" t="s">
        <x:v>5015</x:v>
      </x:c>
      <x:c r="P3953" s="11" t="b">
        <x:f aca="0">FALSE()</x:f>
        <x:v>0</x:v>
      </x:c>
    </x:row>
    <x:row r="3954" ht="15" hidden="0" customHeight="1">
      <x:c r="A3954" s="1" t="s">
        <x:v>9124</x:v>
      </x:c>
      <x:c r="B3954" s="1" t="s">
        <x:v>4687</x:v>
      </x:c>
      <x:c r="C3954" s="14" t="n">
        <x:v>45557</x:v>
      </x:c>
      <x:c r="D3954" s="1" t="s">
        <x:v>5010</x:v>
      </x:c>
      <x:c r="E3954" s="1" t="s">
        <x:v>5011</x:v>
      </x:c>
      <x:c r="F3954" s="1" t="s">
        <x:v>5012</x:v>
      </x:c>
      <x:c r="G3954" s="1" t="s">
        <x:v>5013</x:v>
      </x:c>
      <x:c r="H3954" s="1" t="s">
        <x:v>5014</x:v>
      </x:c>
      <x:c r="I3954" s="1" t="s">
        <x:v>5014</x:v>
      </x:c>
      <x:c r="J3954" s="1" t="n">
        <x:v>1</x:v>
      </x:c>
      <x:c r="K3954" s="1" t="n">
        <x:v>1.5</x:v>
      </x:c>
      <x:c r="L3954" s="15" t="n">
        <x:v>72</x:v>
      </x:c>
      <x:c r="M3954" s="11" t="b">
        <x:f aca="0">TRUE()</x:f>
        <x:v>1</x:v>
      </x:c>
      <x:c r="N3954" s="11" t="b">
        <x:f aca="0">FALSE()</x:f>
        <x:v>0</x:v>
      </x:c>
      <x:c r="O3954" s="1" t="s">
        <x:v>5015</x:v>
      </x:c>
      <x:c r="P3954" s="11" t="b">
        <x:f aca="0">FALSE()</x:f>
        <x:v>0</x:v>
      </x:c>
    </x:row>
    <x:row r="3955" ht="15" hidden="0" customHeight="1">
      <x:c r="A3955" s="1" t="s">
        <x:v>9125</x:v>
      </x:c>
      <x:c r="B3955" s="1" t="s">
        <x:v>4687</x:v>
      </x:c>
      <x:c r="C3955" s="14" t="n">
        <x:v>45710</x:v>
      </x:c>
      <x:c r="D3955" s="1" t="s">
        <x:v>5010</x:v>
      </x:c>
      <x:c r="E3955" s="1" t="s">
        <x:v>5011</x:v>
      </x:c>
      <x:c r="F3955" s="1" t="s">
        <x:v>5012</x:v>
      </x:c>
      <x:c r="G3955" s="1" t="s">
        <x:v>5013</x:v>
      </x:c>
      <x:c r="H3955" s="1" t="s">
        <x:v>5014</x:v>
      </x:c>
      <x:c r="I3955" s="1" t="s">
        <x:v>5014</x:v>
      </x:c>
      <x:c r="J3955" s="1" t="n">
        <x:v>0.9</x:v>
      </x:c>
      <x:c r="K3955" s="1" t="n">
        <x:v>1.7</x:v>
      </x:c>
      <x:c r="L3955" s="15" t="n">
        <x:v>64.8</x:v>
      </x:c>
      <x:c r="M3955" s="11" t="b">
        <x:f aca="0">TRUE()</x:f>
        <x:v>1</x:v>
      </x:c>
      <x:c r="N3955" s="11" t="b">
        <x:f aca="0">FALSE()</x:f>
        <x:v>0</x:v>
      </x:c>
      <x:c r="O3955" s="1" t="s">
        <x:v>5015</x:v>
      </x:c>
      <x:c r="P3955" s="11" t="b">
        <x:f aca="0">FALSE()</x:f>
        <x:v>0</x:v>
      </x:c>
    </x:row>
    <x:row r="3956" ht="15" hidden="0" customHeight="1">
      <x:c r="A3956" s="1" t="s">
        <x:v>9126</x:v>
      </x:c>
      <x:c r="B3956" s="1" t="s">
        <x:v>1704</x:v>
      </x:c>
      <x:c r="C3956" s="14" t="n">
        <x:v>45499</x:v>
      </x:c>
      <x:c r="D3956" s="1" t="s">
        <x:v>5010</x:v>
      </x:c>
      <x:c r="E3956" s="1" t="s">
        <x:v>5011</x:v>
      </x:c>
      <x:c r="F3956" s="1" t="s">
        <x:v>5012</x:v>
      </x:c>
      <x:c r="G3956" s="1" t="s">
        <x:v>5013</x:v>
      </x:c>
      <x:c r="H3956" s="1" t="s">
        <x:v>5014</x:v>
      </x:c>
      <x:c r="I3956" s="1" t="s">
        <x:v>5014</x:v>
      </x:c>
      <x:c r="J3956" s="1" t="n">
        <x:v>1.1</x:v>
      </x:c>
      <x:c r="K3956" s="1" t="n">
        <x:v>1.4</x:v>
      </x:c>
      <x:c r="L3956" s="15" t="n">
        <x:v>79.2</x:v>
      </x:c>
      <x:c r="M3956" s="11" t="b">
        <x:f aca="0">FALSE()</x:f>
        <x:v>0</x:v>
      </x:c>
      <x:c r="N3956" s="11" t="b">
        <x:f aca="0">FALSE()</x:f>
        <x:v>0</x:v>
      </x:c>
      <x:c r="O3956" s="1" t="s">
        <x:v>5015</x:v>
      </x:c>
      <x:c r="P3956" s="11" t="b">
        <x:f aca="0">FALSE()</x:f>
        <x:v>0</x:v>
      </x:c>
    </x:row>
    <x:row r="3957" ht="15" hidden="0" customHeight="1">
      <x:c r="A3957" s="1" t="s">
        <x:v>9127</x:v>
      </x:c>
      <x:c r="B3957" s="1" t="s">
        <x:v>1704</x:v>
      </x:c>
      <x:c r="C3957" s="14" t="n">
        <x:v>45873</x:v>
      </x:c>
      <x:c r="D3957" s="1" t="s">
        <x:v>5018</x:v>
      </x:c>
      <x:c r="E3957" s="1" t="s">
        <x:v>5125</x:v>
      </x:c>
      <x:c r="F3957" s="1" t="s">
        <x:v>5111</x:v>
      </x:c>
      <x:c r="G3957" s="1" t="s">
        <x:v>5112</x:v>
      </x:c>
      <x:c r="H3957" s="1" t="s">
        <x:v>5031</x:v>
      </x:c>
      <x:c r="I3957" s="1" t="s">
        <x:v>5014</x:v>
      </x:c>
      <x:c r="J3957" s="1" t="n">
        <x:v>2.3</x:v>
      </x:c>
      <x:c r="K3957" s="1" t="n">
        <x:v>10</x:v>
      </x:c>
      <x:c r="L3957" s="15" t="n">
        <x:v>165.6</x:v>
      </x:c>
      <x:c r="M3957" s="11" t="b">
        <x:f aca="0">TRUE()</x:f>
        <x:v>1</x:v>
      </x:c>
      <x:c r="N3957" s="11" t="b">
        <x:f aca="0">FALSE()</x:f>
        <x:v>0</x:v>
      </x:c>
      <x:c r="O3957" s="1" t="s">
        <x:v>5068</x:v>
      </x:c>
      <x:c r="P3957" s="11" t="b">
        <x:f aca="0">TRUE()</x:f>
        <x:v>1</x:v>
      </x:c>
      <x:c r="Q3957" s="1" t="s">
        <x:v>9128</x:v>
      </x:c>
    </x:row>
    <x:row r="3958" ht="15" hidden="0" customHeight="1">
      <x:c r="A3958" s="1" t="s">
        <x:v>9129</x:v>
      </x:c>
      <x:c r="B3958" s="1" t="s">
        <x:v>1704</x:v>
      </x:c>
      <x:c r="C3958" s="14" t="n">
        <x:v>45970</x:v>
      </x:c>
      <x:c r="D3958" s="1" t="s">
        <x:v>5010</x:v>
      </x:c>
      <x:c r="E3958" s="1" t="s">
        <x:v>5011</x:v>
      </x:c>
      <x:c r="F3958" s="1" t="s">
        <x:v>5012</x:v>
      </x:c>
      <x:c r="G3958" s="1" t="s">
        <x:v>5013</x:v>
      </x:c>
      <x:c r="H3958" s="1" t="s">
        <x:v>5014</x:v>
      </x:c>
      <x:c r="I3958" s="1" t="s">
        <x:v>5014</x:v>
      </x:c>
      <x:c r="J3958" s="1" t="n">
        <x:v>1</x:v>
      </x:c>
      <x:c r="K3958" s="1" t="n">
        <x:v>0.4</x:v>
      </x:c>
      <x:c r="L3958" s="15" t="n">
        <x:v>72</x:v>
      </x:c>
      <x:c r="M3958" s="11" t="b">
        <x:f aca="0">FALSE()</x:f>
        <x:v>0</x:v>
      </x:c>
      <x:c r="N3958" s="11" t="b">
        <x:f aca="0">FALSE()</x:f>
        <x:v>0</x:v>
      </x:c>
      <x:c r="O3958" s="1" t="s">
        <x:v>5015</x:v>
      </x:c>
      <x:c r="P3958" s="11" t="b">
        <x:f aca="0">FALSE()</x:f>
        <x:v>0</x:v>
      </x:c>
    </x:row>
    <x:row r="3959" ht="15" hidden="0" customHeight="1">
      <x:c r="A3959" s="1" t="s">
        <x:v>9130</x:v>
      </x:c>
      <x:c r="B3959" s="1" t="s">
        <x:v>4692</x:v>
      </x:c>
      <x:c r="C3959" s="14" t="n">
        <x:v>45553</x:v>
      </x:c>
      <x:c r="D3959" s="1" t="s">
        <x:v>5018</x:v>
      </x:c>
      <x:c r="E3959" s="1" t="s">
        <x:v>5390</x:v>
      </x:c>
      <x:c r="F3959" s="1" t="s">
        <x:v>5042</x:v>
      </x:c>
      <x:c r="G3959" s="1" t="s">
        <x:v>5043</x:v>
      </x:c>
      <x:c r="H3959" s="1" t="s">
        <x:v>5031</x:v>
      </x:c>
      <x:c r="I3959" s="1" t="s">
        <x:v>5023</x:v>
      </x:c>
      <x:c r="J3959" s="1" t="n">
        <x:v>1.8</x:v>
      </x:c>
      <x:c r="K3959" s="1" t="n">
        <x:v>6.5</x:v>
      </x:c>
      <x:c r="L3959" s="15" t="n">
        <x:v>743.42</x:v>
      </x:c>
      <x:c r="M3959" s="11" t="b">
        <x:f aca="0">TRUE()</x:f>
        <x:v>1</x:v>
      </x:c>
      <x:c r="N3959" s="11" t="b">
        <x:f aca="0">FALSE()</x:f>
        <x:v>0</x:v>
      </x:c>
      <x:c r="O3959" s="1" t="s">
        <x:v>5037</x:v>
      </x:c>
      <x:c r="P3959" s="11" t="b">
        <x:f aca="0">FALSE()</x:f>
        <x:v>0</x:v>
      </x:c>
    </x:row>
    <x:row r="3960" ht="15" hidden="0" customHeight="1">
      <x:c r="A3960" s="1" t="s">
        <x:v>9131</x:v>
      </x:c>
      <x:c r="B3960" s="1" t="s">
        <x:v>4692</x:v>
      </x:c>
      <x:c r="C3960" s="14" t="n">
        <x:v>45689</x:v>
      </x:c>
      <x:c r="D3960" s="1" t="s">
        <x:v>5010</x:v>
      </x:c>
      <x:c r="E3960" s="1" t="s">
        <x:v>5011</x:v>
      </x:c>
      <x:c r="F3960" s="1" t="s">
        <x:v>5012</x:v>
      </x:c>
      <x:c r="G3960" s="1" t="s">
        <x:v>5013</x:v>
      </x:c>
      <x:c r="H3960" s="1" t="s">
        <x:v>5014</x:v>
      </x:c>
      <x:c r="I3960" s="1" t="s">
        <x:v>5014</x:v>
      </x:c>
      <x:c r="J3960" s="1" t="n">
        <x:v>1.1</x:v>
      </x:c>
      <x:c r="K3960" s="1" t="n">
        <x:v>1.9</x:v>
      </x:c>
      <x:c r="L3960" s="15" t="n">
        <x:v>79.2</x:v>
      </x:c>
      <x:c r="M3960" s="11" t="b">
        <x:f aca="0">TRUE()</x:f>
        <x:v>1</x:v>
      </x:c>
      <x:c r="N3960" s="11" t="b">
        <x:f aca="0">FALSE()</x:f>
        <x:v>0</x:v>
      </x:c>
      <x:c r="O3960" s="1" t="s">
        <x:v>5015</x:v>
      </x:c>
      <x:c r="P3960" s="11" t="b">
        <x:f aca="0">FALSE()</x:f>
        <x:v>0</x:v>
      </x:c>
    </x:row>
    <x:row r="3961" ht="15" hidden="0" customHeight="1">
      <x:c r="A3961" s="1" t="s">
        <x:v>9132</x:v>
      </x:c>
      <x:c r="B3961" s="1" t="s">
        <x:v>4692</x:v>
      </x:c>
      <x:c r="C3961" s="14" t="n">
        <x:v>45699</x:v>
      </x:c>
      <x:c r="D3961" s="1" t="s">
        <x:v>5010</x:v>
      </x:c>
      <x:c r="E3961" s="1" t="s">
        <x:v>5011</x:v>
      </x:c>
      <x:c r="F3961" s="1" t="s">
        <x:v>5012</x:v>
      </x:c>
      <x:c r="G3961" s="1" t="s">
        <x:v>5013</x:v>
      </x:c>
      <x:c r="H3961" s="1" t="s">
        <x:v>5014</x:v>
      </x:c>
      <x:c r="I3961" s="1" t="s">
        <x:v>5014</x:v>
      </x:c>
      <x:c r="J3961" s="1" t="n">
        <x:v>1.3</x:v>
      </x:c>
      <x:c r="K3961" s="1" t="n">
        <x:v>1.1</x:v>
      </x:c>
      <x:c r="L3961" s="15" t="n">
        <x:v>93.6</x:v>
      </x:c>
      <x:c r="M3961" s="11" t="b">
        <x:f aca="0">TRUE()</x:f>
        <x:v>1</x:v>
      </x:c>
      <x:c r="N3961" s="11" t="b">
        <x:f aca="0">FALSE()</x:f>
        <x:v>0</x:v>
      </x:c>
      <x:c r="O3961" s="1" t="s">
        <x:v>5015</x:v>
      </x:c>
      <x:c r="P3961" s="11" t="b">
        <x:f aca="0">FALSE()</x:f>
        <x:v>0</x:v>
      </x:c>
    </x:row>
    <x:row r="3962" ht="15" hidden="0" customHeight="1">
      <x:c r="A3962" s="1" t="s">
        <x:v>9133</x:v>
      </x:c>
      <x:c r="B3962" s="1" t="s">
        <x:v>4692</x:v>
      </x:c>
      <x:c r="C3962" s="14" t="n">
        <x:v>45908</x:v>
      </x:c>
      <x:c r="D3962" s="1" t="s">
        <x:v>5018</x:v>
      </x:c>
      <x:c r="E3962" s="1" t="s">
        <x:v>5136</x:v>
      </x:c>
      <x:c r="F3962" s="1" t="s">
        <x:v>5137</x:v>
      </x:c>
      <x:c r="G3962" s="1" t="s">
        <x:v>5138</x:v>
      </x:c>
      <x:c r="H3962" s="1" t="s">
        <x:v>5031</x:v>
      </x:c>
      <x:c r="I3962" s="1" t="s">
        <x:v>5014</x:v>
      </x:c>
      <x:c r="J3962" s="1" t="n">
        <x:v>1.2</x:v>
      </x:c>
      <x:c r="K3962" s="1" t="n">
        <x:v>13.1</x:v>
      </x:c>
      <x:c r="L3962" s="15" t="n">
        <x:v>86.4</x:v>
      </x:c>
      <x:c r="M3962" s="11" t="b">
        <x:f aca="0">TRUE()</x:f>
        <x:v>1</x:v>
      </x:c>
      <x:c r="N3962" s="11" t="b">
        <x:f aca="0">TRUE()</x:f>
        <x:v>1</x:v>
      </x:c>
      <x:c r="O3962" s="1" t="s">
        <x:v>5139</x:v>
      </x:c>
      <x:c r="P3962" s="11" t="b">
        <x:f aca="0">FALSE()</x:f>
        <x:v>0</x:v>
      </x:c>
    </x:row>
    <x:row r="3963" ht="15" hidden="0" customHeight="1">
      <x:c r="A3963" s="1" t="s">
        <x:v>9134</x:v>
      </x:c>
      <x:c r="B3963" s="1" t="s">
        <x:v>4692</x:v>
      </x:c>
      <x:c r="C3963" s="14" t="n">
        <x:v>46003</x:v>
      </x:c>
      <x:c r="D3963" s="1" t="s">
        <x:v>5010</x:v>
      </x:c>
      <x:c r="E3963" s="1" t="s">
        <x:v>5011</x:v>
      </x:c>
      <x:c r="F3963" s="1" t="s">
        <x:v>5012</x:v>
      </x:c>
      <x:c r="G3963" s="1" t="s">
        <x:v>5013</x:v>
      </x:c>
      <x:c r="H3963" s="1" t="s">
        <x:v>5014</x:v>
      </x:c>
      <x:c r="I3963" s="1" t="s">
        <x:v>5014</x:v>
      </x:c>
      <x:c r="J3963" s="1" t="n">
        <x:v>1.5</x:v>
      </x:c>
      <x:c r="K3963" s="1" t="n">
        <x:v>0.5</x:v>
      </x:c>
      <x:c r="L3963" s="15" t="n">
        <x:v>108</x:v>
      </x:c>
      <x:c r="M3963" s="11" t="b">
        <x:f aca="0">TRUE()</x:f>
        <x:v>1</x:v>
      </x:c>
      <x:c r="N3963" s="11" t="b">
        <x:f aca="0">FALSE()</x:f>
        <x:v>0</x:v>
      </x:c>
      <x:c r="O3963" s="1" t="s">
        <x:v>5015</x:v>
      </x:c>
      <x:c r="P3963" s="11" t="b">
        <x:f aca="0">FALSE()</x:f>
        <x:v>0</x:v>
      </x:c>
    </x:row>
    <x:row r="3964" ht="15" hidden="0" customHeight="1">
      <x:c r="A3964" s="1" t="s">
        <x:v>9135</x:v>
      </x:c>
      <x:c r="B3964" s="1" t="s">
        <x:v>4692</x:v>
      </x:c>
      <x:c r="C3964" s="14" t="n">
        <x:v>46127</x:v>
      </x:c>
      <x:c r="D3964" s="1" t="s">
        <x:v>5018</x:v>
      </x:c>
      <x:c r="E3964" s="1" t="s">
        <x:v>5105</x:v>
      </x:c>
      <x:c r="F3964" s="1" t="s">
        <x:v>5076</x:v>
      </x:c>
      <x:c r="G3964" s="1" t="s">
        <x:v>5077</x:v>
      </x:c>
      <x:c r="H3964" s="1" t="s">
        <x:v>5031</x:v>
      </x:c>
      <x:c r="I3964" s="1" t="s">
        <x:v>5014</x:v>
      </x:c>
      <x:c r="J3964" s="1" t="n">
        <x:v>0.6</x:v>
      </x:c>
      <x:c r="K3964" s="1" t="n">
        <x:v>8.7</x:v>
      </x:c>
      <x:c r="L3964" s="15" t="n">
        <x:v>43.2</x:v>
      </x:c>
      <x:c r="M3964" s="11" t="b">
        <x:f aca="0">TRUE()</x:f>
        <x:v>1</x:v>
      </x:c>
      <x:c r="N3964" s="11" t="b">
        <x:f aca="0">FALSE()</x:f>
        <x:v>0</x:v>
      </x:c>
      <x:c r="O3964" s="1" t="s">
        <x:v>5078</x:v>
      </x:c>
      <x:c r="P3964" s="11" t="b">
        <x:f aca="0">FALSE()</x:f>
        <x:v>0</x:v>
      </x:c>
    </x:row>
    <x:row r="3965" ht="15" hidden="0" customHeight="1">
      <x:c r="A3965" s="1" t="s">
        <x:v>9136</x:v>
      </x:c>
      <x:c r="B3965" s="1" t="s">
        <x:v>4695</x:v>
      </x:c>
      <x:c r="C3965" s="14" t="n">
        <x:v>45518</x:v>
      </x:c>
      <x:c r="D3965" s="1" t="s">
        <x:v>5018</x:v>
      </x:c>
      <x:c r="E3965" s="1" t="s">
        <x:v>5130</x:v>
      </x:c>
      <x:c r="F3965" s="1" t="s">
        <x:v>5111</x:v>
      </x:c>
      <x:c r="G3965" s="1" t="s">
        <x:v>5112</x:v>
      </x:c>
      <x:c r="H3965" s="1" t="s">
        <x:v>5036</x:v>
      </x:c>
      <x:c r="I3965" s="1" t="s">
        <x:v>5023</x:v>
      </x:c>
      <x:c r="J3965" s="1" t="n">
        <x:v>3.4</x:v>
      </x:c>
      <x:c r="K3965" s="1" t="n">
        <x:v>22.7</x:v>
      </x:c>
      <x:c r="L3965" s="15" t="n">
        <x:v>881.39</x:v>
      </x:c>
      <x:c r="M3965" s="11" t="b">
        <x:f aca="0">FALSE()</x:f>
        <x:v>0</x:v>
      </x:c>
      <x:c r="N3965" s="11" t="b">
        <x:f aca="0">FALSE()</x:f>
        <x:v>0</x:v>
      </x:c>
      <x:c r="O3965" s="1" t="s">
        <x:v>5024</x:v>
      </x:c>
      <x:c r="P3965" s="11" t="b">
        <x:f aca="0">TRUE()</x:f>
        <x:v>1</x:v>
      </x:c>
      <x:c r="Q3965" s="1" t="s">
        <x:v>9137</x:v>
      </x:c>
    </x:row>
    <x:row r="3966" ht="15" hidden="0" customHeight="1">
      <x:c r="A3966" s="1" t="s">
        <x:v>9138</x:v>
      </x:c>
      <x:c r="B3966" s="1" t="s">
        <x:v>4695</x:v>
      </x:c>
      <x:c r="C3966" s="14" t="n">
        <x:v>45759</x:v>
      </x:c>
      <x:c r="D3966" s="1" t="s">
        <x:v>5010</x:v>
      </x:c>
      <x:c r="E3966" s="1" t="s">
        <x:v>5011</x:v>
      </x:c>
      <x:c r="F3966" s="1" t="s">
        <x:v>5012</x:v>
      </x:c>
      <x:c r="G3966" s="1" t="s">
        <x:v>5013</x:v>
      </x:c>
      <x:c r="H3966" s="1" t="s">
        <x:v>5014</x:v>
      </x:c>
      <x:c r="I3966" s="1" t="s">
        <x:v>5014</x:v>
      </x:c>
      <x:c r="J3966" s="1" t="n">
        <x:v>1</x:v>
      </x:c>
      <x:c r="K3966" s="1" t="n">
        <x:v>1.2</x:v>
      </x:c>
      <x:c r="L3966" s="15" t="n">
        <x:v>72</x:v>
      </x:c>
      <x:c r="M3966" s="11" t="b">
        <x:f aca="0">TRUE()</x:f>
        <x:v>1</x:v>
      </x:c>
      <x:c r="N3966" s="11" t="b">
        <x:f aca="0">FALSE()</x:f>
        <x:v>0</x:v>
      </x:c>
      <x:c r="O3966" s="1" t="s">
        <x:v>5015</x:v>
      </x:c>
      <x:c r="P3966" s="11" t="b">
        <x:f aca="0">FALSE()</x:f>
        <x:v>0</x:v>
      </x:c>
    </x:row>
    <x:row r="3967" ht="15" hidden="0" customHeight="1">
      <x:c r="A3967" s="1" t="s">
        <x:v>9139</x:v>
      </x:c>
      <x:c r="B3967" s="1" t="s">
        <x:v>4695</x:v>
      </x:c>
      <x:c r="C3967" s="14" t="n">
        <x:v>45782</x:v>
      </x:c>
      <x:c r="D3967" s="1" t="s">
        <x:v>5010</x:v>
      </x:c>
      <x:c r="E3967" s="1" t="s">
        <x:v>5011</x:v>
      </x:c>
      <x:c r="F3967" s="1" t="s">
        <x:v>5012</x:v>
      </x:c>
      <x:c r="G3967" s="1" t="s">
        <x:v>5013</x:v>
      </x:c>
      <x:c r="H3967" s="1" t="s">
        <x:v>5014</x:v>
      </x:c>
      <x:c r="I3967" s="1" t="s">
        <x:v>5014</x:v>
      </x:c>
      <x:c r="J3967" s="1" t="n">
        <x:v>1.5</x:v>
      </x:c>
      <x:c r="K3967" s="1" t="n">
        <x:v>2</x:v>
      </x:c>
      <x:c r="L3967" s="15" t="n">
        <x:v>108</x:v>
      </x:c>
      <x:c r="M3967" s="11" t="b">
        <x:f aca="0">TRUE()</x:f>
        <x:v>1</x:v>
      </x:c>
      <x:c r="N3967" s="11" t="b">
        <x:f aca="0">FALSE()</x:f>
        <x:v>0</x:v>
      </x:c>
      <x:c r="O3967" s="1" t="s">
        <x:v>5015</x:v>
      </x:c>
      <x:c r="P3967" s="11" t="b">
        <x:f aca="0">FALSE()</x:f>
        <x:v>0</x:v>
      </x:c>
    </x:row>
    <x:row r="3968" ht="15" hidden="0" customHeight="1">
      <x:c r="A3968" s="1" t="s">
        <x:v>9140</x:v>
      </x:c>
      <x:c r="B3968" s="1" t="s">
        <x:v>4695</x:v>
      </x:c>
      <x:c r="C3968" s="14" t="n">
        <x:v>46008</x:v>
      </x:c>
      <x:c r="D3968" s="1" t="s">
        <x:v>5010</x:v>
      </x:c>
      <x:c r="E3968" s="1" t="s">
        <x:v>5011</x:v>
      </x:c>
      <x:c r="F3968" s="1" t="s">
        <x:v>5012</x:v>
      </x:c>
      <x:c r="G3968" s="1" t="s">
        <x:v>5013</x:v>
      </x:c>
      <x:c r="H3968" s="1" t="s">
        <x:v>5014</x:v>
      </x:c>
      <x:c r="I3968" s="1" t="s">
        <x:v>5014</x:v>
      </x:c>
      <x:c r="J3968" s="1" t="n">
        <x:v>1.1</x:v>
      </x:c>
      <x:c r="K3968" s="1" t="n">
        <x:v>1.1</x:v>
      </x:c>
      <x:c r="L3968" s="15" t="n">
        <x:v>79.2</x:v>
      </x:c>
      <x:c r="M3968" s="11" t="b">
        <x:f aca="0">TRUE()</x:f>
        <x:v>1</x:v>
      </x:c>
      <x:c r="N3968" s="11" t="b">
        <x:f aca="0">FALSE()</x:f>
        <x:v>0</x:v>
      </x:c>
      <x:c r="O3968" s="1" t="s">
        <x:v>5015</x:v>
      </x:c>
      <x:c r="P3968" s="11" t="b">
        <x:f aca="0">FALSE()</x:f>
        <x:v>0</x:v>
      </x:c>
    </x:row>
    <x:row r="3969" ht="15" hidden="0" customHeight="1">
      <x:c r="A3969" s="1" t="s">
        <x:v>9141</x:v>
      </x:c>
      <x:c r="B3969" s="1" t="s">
        <x:v>4698</x:v>
      </x:c>
      <x:c r="C3969" s="14" t="n">
        <x:v>45446</x:v>
      </x:c>
      <x:c r="D3969" s="1" t="s">
        <x:v>5010</x:v>
      </x:c>
      <x:c r="E3969" s="1" t="s">
        <x:v>5011</x:v>
      </x:c>
      <x:c r="F3969" s="1" t="s">
        <x:v>5012</x:v>
      </x:c>
      <x:c r="G3969" s="1" t="s">
        <x:v>5013</x:v>
      </x:c>
      <x:c r="H3969" s="1" t="s">
        <x:v>5014</x:v>
      </x:c>
      <x:c r="I3969" s="1" t="s">
        <x:v>5014</x:v>
      </x:c>
      <x:c r="J3969" s="1" t="n">
        <x:v>0.8</x:v>
      </x:c>
      <x:c r="K3969" s="1" t="n">
        <x:v>1.5</x:v>
      </x:c>
      <x:c r="L3969" s="15" t="n">
        <x:v>57.6</x:v>
      </x:c>
      <x:c r="M3969" s="11" t="b">
        <x:f aca="0">TRUE()</x:f>
        <x:v>1</x:v>
      </x:c>
      <x:c r="N3969" s="11" t="b">
        <x:f aca="0">FALSE()</x:f>
        <x:v>0</x:v>
      </x:c>
      <x:c r="O3969" s="1" t="s">
        <x:v>5015</x:v>
      </x:c>
      <x:c r="P3969" s="11" t="b">
        <x:f aca="0">FALSE()</x:f>
        <x:v>0</x:v>
      </x:c>
    </x:row>
    <x:row r="3970" ht="15" hidden="0" customHeight="1">
      <x:c r="A3970" s="1" t="s">
        <x:v>9142</x:v>
      </x:c>
      <x:c r="B3970" s="1" t="s">
        <x:v>4698</x:v>
      </x:c>
      <x:c r="C3970" s="14" t="n">
        <x:v>45522</x:v>
      </x:c>
      <x:c r="D3970" s="1" t="s">
        <x:v>5010</x:v>
      </x:c>
      <x:c r="E3970" s="1" t="s">
        <x:v>5011</x:v>
      </x:c>
      <x:c r="F3970" s="1" t="s">
        <x:v>5012</x:v>
      </x:c>
      <x:c r="G3970" s="1" t="s">
        <x:v>5013</x:v>
      </x:c>
      <x:c r="H3970" s="1" t="s">
        <x:v>5014</x:v>
      </x:c>
      <x:c r="I3970" s="1" t="s">
        <x:v>5014</x:v>
      </x:c>
      <x:c r="J3970" s="1" t="n">
        <x:v>1.6</x:v>
      </x:c>
      <x:c r="K3970" s="1" t="n">
        <x:v>0.2</x:v>
      </x:c>
      <x:c r="L3970" s="15" t="n">
        <x:v>115.2</x:v>
      </x:c>
      <x:c r="M3970" s="11" t="b">
        <x:f aca="0">TRUE()</x:f>
        <x:v>1</x:v>
      </x:c>
      <x:c r="N3970" s="11" t="b">
        <x:f aca="0">FALSE()</x:f>
        <x:v>0</x:v>
      </x:c>
      <x:c r="O3970" s="1" t="s">
        <x:v>5015</x:v>
      </x:c>
      <x:c r="P3970" s="11" t="b">
        <x:f aca="0">FALSE()</x:f>
        <x:v>0</x:v>
      </x:c>
    </x:row>
    <x:row r="3971" ht="15" hidden="0" customHeight="1">
      <x:c r="A3971" s="1" t="s">
        <x:v>9143</x:v>
      </x:c>
      <x:c r="B3971" s="1" t="s">
        <x:v>1705</x:v>
      </x:c>
      <x:c r="C3971" s="14" t="n">
        <x:v>45830</x:v>
      </x:c>
      <x:c r="D3971" s="1" t="s">
        <x:v>5010</x:v>
      </x:c>
      <x:c r="E3971" s="1" t="s">
        <x:v>5011</x:v>
      </x:c>
      <x:c r="F3971" s="1" t="s">
        <x:v>5012</x:v>
      </x:c>
      <x:c r="G3971" s="1" t="s">
        <x:v>5013</x:v>
      </x:c>
      <x:c r="H3971" s="1" t="s">
        <x:v>5014</x:v>
      </x:c>
      <x:c r="I3971" s="1" t="s">
        <x:v>5014</x:v>
      </x:c>
      <x:c r="J3971" s="1" t="n">
        <x:v>1.7</x:v>
      </x:c>
      <x:c r="K3971" s="1" t="n">
        <x:v>1.3</x:v>
      </x:c>
      <x:c r="L3971" s="15" t="n">
        <x:v>122.4</x:v>
      </x:c>
      <x:c r="M3971" s="11" t="b">
        <x:f aca="0">FALSE()</x:f>
        <x:v>0</x:v>
      </x:c>
      <x:c r="N3971" s="11" t="b">
        <x:f aca="0">FALSE()</x:f>
        <x:v>0</x:v>
      </x:c>
      <x:c r="O3971" s="1" t="s">
        <x:v>5015</x:v>
      </x:c>
      <x:c r="P3971" s="11" t="b">
        <x:f aca="0">FALSE()</x:f>
        <x:v>0</x:v>
      </x:c>
    </x:row>
    <x:row r="3972" ht="15" hidden="0" customHeight="1">
      <x:c r="A3972" s="1" t="s">
        <x:v>9144</x:v>
      </x:c>
      <x:c r="B3972" s="1" t="s">
        <x:v>1705</x:v>
      </x:c>
      <x:c r="C3972" s="14" t="n">
        <x:v>46085</x:v>
      </x:c>
      <x:c r="D3972" s="1" t="s">
        <x:v>5054</x:v>
      </x:c>
      <x:c r="E3972" s="1" t="s">
        <x:v>5055</x:v>
      </x:c>
      <x:c r="F3972" s="1" t="s">
        <x:v>5012</x:v>
      </x:c>
      <x:c r="G3972" s="1" t="s">
        <x:v>5013</x:v>
      </x:c>
      <x:c r="H3972" s="1" t="s">
        <x:v>5014</x:v>
      </x:c>
      <x:c r="I3972" s="1" t="s">
        <x:v>5014</x:v>
      </x:c>
      <x:c r="J3972" s="1" t="n">
        <x:v>1.2</x:v>
      </x:c>
      <x:c r="K3972" s="1" t="n">
        <x:v>1.3</x:v>
      </x:c>
      <x:c r="L3972" s="15" t="n">
        <x:v>86.4</x:v>
      </x:c>
      <x:c r="M3972" s="11" t="b">
        <x:f aca="0">FALSE()</x:f>
        <x:v>0</x:v>
      </x:c>
      <x:c r="N3972" s="11" t="b">
        <x:f aca="0">FALSE()</x:f>
        <x:v>0</x:v>
      </x:c>
      <x:c r="O3972" s="1" t="s">
        <x:v>5015</x:v>
      </x:c>
      <x:c r="P3972" s="11" t="b">
        <x:f aca="0">FALSE()</x:f>
        <x:v>0</x:v>
      </x:c>
    </x:row>
    <x:row r="3973" ht="15" hidden="0" customHeight="1">
      <x:c r="A3973" s="1" t="s">
        <x:v>9145</x:v>
      </x:c>
      <x:c r="B3973" s="1" t="s">
        <x:v>1705</x:v>
      </x:c>
      <x:c r="C3973" s="14" t="n">
        <x:v>46173</x:v>
      </x:c>
      <x:c r="D3973" s="1" t="s">
        <x:v>5010</x:v>
      </x:c>
      <x:c r="E3973" s="1" t="s">
        <x:v>5011</x:v>
      </x:c>
      <x:c r="F3973" s="1" t="s">
        <x:v>5012</x:v>
      </x:c>
      <x:c r="G3973" s="1" t="s">
        <x:v>5013</x:v>
      </x:c>
      <x:c r="H3973" s="1" t="s">
        <x:v>5014</x:v>
      </x:c>
      <x:c r="I3973" s="1" t="s">
        <x:v>5014</x:v>
      </x:c>
      <x:c r="J3973" s="1" t="n">
        <x:v>1</x:v>
      </x:c>
      <x:c r="K3973" s="1" t="n">
        <x:v>2.8</x:v>
      </x:c>
      <x:c r="L3973" s="15" t="n">
        <x:v>72</x:v>
      </x:c>
      <x:c r="M3973" s="11" t="b">
        <x:f aca="0">FALSE()</x:f>
        <x:v>0</x:v>
      </x:c>
      <x:c r="N3973" s="11" t="b">
        <x:f aca="0">FALSE()</x:f>
        <x:v>0</x:v>
      </x:c>
      <x:c r="O3973" s="1" t="s">
        <x:v>5015</x:v>
      </x:c>
      <x:c r="P3973" s="11" t="b">
        <x:f aca="0">FALSE()</x:f>
        <x:v>0</x:v>
      </x:c>
    </x:row>
    <x:row r="3974" ht="15" hidden="0" customHeight="1">
      <x:c r="A3974" s="1" t="s">
        <x:v>9146</x:v>
      </x:c>
      <x:c r="B3974" s="1" t="s">
        <x:v>1706</x:v>
      </x:c>
      <x:c r="C3974" s="14" t="n">
        <x:v>45430</x:v>
      </x:c>
      <x:c r="D3974" s="1" t="s">
        <x:v>5018</x:v>
      </x:c>
      <x:c r="E3974" s="1" t="s">
        <x:v>5028</x:v>
      </x:c>
      <x:c r="F3974" s="1" t="s">
        <x:v>5029</x:v>
      </x:c>
      <x:c r="G3974" s="1" t="s">
        <x:v>5030</x:v>
      </x:c>
      <x:c r="H3974" s="1" t="s">
        <x:v>5022</x:v>
      </x:c>
      <x:c r="I3974" s="1" t="s">
        <x:v>5059</x:v>
      </x:c>
      <x:c r="J3974" s="1" t="n">
        <x:v>0.3</x:v>
      </x:c>
      <x:c r="K3974" s="1" t="n">
        <x:v>0.5</x:v>
      </x:c>
      <x:c r="L3974" s="15" t="n">
        <x:v>192.98</x:v>
      </x:c>
      <x:c r="M3974" s="11" t="b">
        <x:f aca="0">TRUE()</x:f>
        <x:v>1</x:v>
      </x:c>
      <x:c r="N3974" s="11" t="b">
        <x:f aca="0">FALSE()</x:f>
        <x:v>0</x:v>
      </x:c>
      <x:c r="O3974" s="1" t="s">
        <x:v>5033</x:v>
      </x:c>
      <x:c r="P3974" s="11" t="b">
        <x:f aca="0">FALSE()</x:f>
        <x:v>0</x:v>
      </x:c>
    </x:row>
    <x:row r="3975" ht="15" hidden="0" customHeight="1">
      <x:c r="A3975" s="1" t="s">
        <x:v>9147</x:v>
      </x:c>
      <x:c r="B3975" s="1" t="s">
        <x:v>1706</x:v>
      </x:c>
      <x:c r="C3975" s="14" t="n">
        <x:v>45547</x:v>
      </x:c>
      <x:c r="D3975" s="1" t="s">
        <x:v>5018</x:v>
      </x:c>
      <x:c r="E3975" s="1" t="s">
        <x:v>5028</x:v>
      </x:c>
      <x:c r="F3975" s="1" t="s">
        <x:v>5029</x:v>
      </x:c>
      <x:c r="G3975" s="1" t="s">
        <x:v>5030</x:v>
      </x:c>
      <x:c r="H3975" s="1" t="s">
        <x:v>5031</x:v>
      </x:c>
      <x:c r="I3975" s="1" t="s">
        <x:v>5059</x:v>
      </x:c>
      <x:c r="J3975" s="1" t="n">
        <x:v>2.1</x:v>
      </x:c>
      <x:c r="K3975" s="1" t="n">
        <x:v>21</x:v>
      </x:c>
      <x:c r="L3975" s="15" t="n">
        <x:v>342.4</x:v>
      </x:c>
      <x:c r="M3975" s="11" t="b">
        <x:f aca="0">TRUE()</x:f>
        <x:v>1</x:v>
      </x:c>
      <x:c r="N3975" s="11" t="b">
        <x:f aca="0">FALSE()</x:f>
        <x:v>0</x:v>
      </x:c>
      <x:c r="O3975" s="1" t="s">
        <x:v>5098</x:v>
      </x:c>
      <x:c r="P3975" s="11" t="b">
        <x:f aca="0">FALSE()</x:f>
        <x:v>0</x:v>
      </x:c>
    </x:row>
    <x:row r="3976" ht="15" hidden="0" customHeight="1">
      <x:c r="A3976" s="1" t="s">
        <x:v>9148</x:v>
      </x:c>
      <x:c r="B3976" s="1" t="s">
        <x:v>1706</x:v>
      </x:c>
      <x:c r="C3976" s="14" t="n">
        <x:v>45632</x:v>
      </x:c>
      <x:c r="D3976" s="1" t="s">
        <x:v>5010</x:v>
      </x:c>
      <x:c r="E3976" s="1" t="s">
        <x:v>5011</x:v>
      </x:c>
      <x:c r="F3976" s="1" t="s">
        <x:v>5012</x:v>
      </x:c>
      <x:c r="G3976" s="1" t="s">
        <x:v>5013</x:v>
      </x:c>
      <x:c r="H3976" s="1" t="s">
        <x:v>5014</x:v>
      </x:c>
      <x:c r="I3976" s="1" t="s">
        <x:v>5014</x:v>
      </x:c>
      <x:c r="J3976" s="1" t="n">
        <x:v>1.6</x:v>
      </x:c>
      <x:c r="K3976" s="1" t="n">
        <x:v>2.2</x:v>
      </x:c>
      <x:c r="L3976" s="15" t="n">
        <x:v>115.2</x:v>
      </x:c>
      <x:c r="M3976" s="11" t="b">
        <x:f aca="0">TRUE()</x:f>
        <x:v>1</x:v>
      </x:c>
      <x:c r="N3976" s="11" t="b">
        <x:f aca="0">FALSE()</x:f>
        <x:v>0</x:v>
      </x:c>
      <x:c r="O3976" s="1" t="s">
        <x:v>5015</x:v>
      </x:c>
      <x:c r="P3976" s="11" t="b">
        <x:f aca="0">FALSE()</x:f>
        <x:v>0</x:v>
      </x:c>
    </x:row>
    <x:row r="3977" ht="15" hidden="0" customHeight="1">
      <x:c r="A3977" s="1" t="s">
        <x:v>9149</x:v>
      </x:c>
      <x:c r="B3977" s="1" t="s">
        <x:v>1706</x:v>
      </x:c>
      <x:c r="C3977" s="14" t="n">
        <x:v>45909</x:v>
      </x:c>
      <x:c r="D3977" s="1" t="s">
        <x:v>5018</x:v>
      </x:c>
      <x:c r="E3977" s="1" t="s">
        <x:v>5035</x:v>
      </x:c>
      <x:c r="F3977" s="1" t="s">
        <x:v>5029</x:v>
      </x:c>
      <x:c r="G3977" s="1" t="s">
        <x:v>5030</x:v>
      </x:c>
      <x:c r="H3977" s="1" t="s">
        <x:v>5031</x:v>
      </x:c>
      <x:c r="I3977" s="1" t="s">
        <x:v>5059</x:v>
      </x:c>
      <x:c r="J3977" s="1" t="n">
        <x:v>3.2</x:v>
      </x:c>
      <x:c r="K3977" s="1" t="n">
        <x:v>12.6</x:v>
      </x:c>
      <x:c r="L3977" s="15" t="n">
        <x:v>326.65</x:v>
      </x:c>
      <x:c r="M3977" s="11" t="b">
        <x:f aca="0">TRUE()</x:f>
        <x:v>1</x:v>
      </x:c>
      <x:c r="N3977" s="11" t="b">
        <x:f aca="0">FALSE()</x:f>
        <x:v>0</x:v>
      </x:c>
      <x:c r="O3977" s="1" t="s">
        <x:v>5078</x:v>
      </x:c>
      <x:c r="P3977" s="11" t="b">
        <x:f aca="0">FALSE()</x:f>
        <x:v>0</x:v>
      </x:c>
    </x:row>
    <x:row r="3978" ht="15" hidden="0" customHeight="1">
      <x:c r="A3978" s="1" t="s">
        <x:v>9150</x:v>
      </x:c>
      <x:c r="B3978" s="1" t="s">
        <x:v>1706</x:v>
      </x:c>
      <x:c r="C3978" s="14" t="n">
        <x:v>46190</x:v>
      </x:c>
      <x:c r="D3978" s="1" t="s">
        <x:v>5010</x:v>
      </x:c>
      <x:c r="E3978" s="1" t="s">
        <x:v>5011</x:v>
      </x:c>
      <x:c r="F3978" s="1" t="s">
        <x:v>5012</x:v>
      </x:c>
      <x:c r="G3978" s="1" t="s">
        <x:v>5013</x:v>
      </x:c>
      <x:c r="H3978" s="1" t="s">
        <x:v>5014</x:v>
      </x:c>
      <x:c r="I3978" s="1" t="s">
        <x:v>5014</x:v>
      </x:c>
      <x:c r="J3978" s="1" t="n">
        <x:v>0.7</x:v>
      </x:c>
      <x:c r="K3978" s="1" t="n">
        <x:v>1.3</x:v>
      </x:c>
      <x:c r="L3978" s="15" t="n">
        <x:v>50.4</x:v>
      </x:c>
      <x:c r="M3978" s="11" t="b">
        <x:f aca="0">TRUE()</x:f>
        <x:v>1</x:v>
      </x:c>
      <x:c r="N3978" s="11" t="b">
        <x:f aca="0">FALSE()</x:f>
        <x:v>0</x:v>
      </x:c>
      <x:c r="O3978" s="1" t="s">
        <x:v>5015</x:v>
      </x:c>
      <x:c r="P3978" s="11" t="b">
        <x:f aca="0">FALSE()</x:f>
        <x:v>0</x:v>
      </x:c>
    </x:row>
    <x:row r="3979" ht="15" hidden="0" customHeight="1">
      <x:c r="A3979" s="1" t="s">
        <x:v>9151</x:v>
      </x:c>
      <x:c r="B3979" s="1" t="s">
        <x:v>4705</x:v>
      </x:c>
      <x:c r="C3979" s="14" t="n">
        <x:v>45630</x:v>
      </x:c>
      <x:c r="D3979" s="1" t="s">
        <x:v>5010</x:v>
      </x:c>
      <x:c r="E3979" s="1" t="s">
        <x:v>5011</x:v>
      </x:c>
      <x:c r="F3979" s="1" t="s">
        <x:v>5012</x:v>
      </x:c>
      <x:c r="G3979" s="1" t="s">
        <x:v>5013</x:v>
      </x:c>
      <x:c r="H3979" s="1" t="s">
        <x:v>5014</x:v>
      </x:c>
      <x:c r="I3979" s="1" t="s">
        <x:v>5014</x:v>
      </x:c>
      <x:c r="J3979" s="1" t="n">
        <x:v>2.3</x:v>
      </x:c>
      <x:c r="K3979" s="1" t="n">
        <x:v>0.8</x:v>
      </x:c>
      <x:c r="L3979" s="15" t="n">
        <x:v>165.6</x:v>
      </x:c>
      <x:c r="M3979" s="11" t="b">
        <x:f aca="0">TRUE()</x:f>
        <x:v>1</x:v>
      </x:c>
      <x:c r="N3979" s="11" t="b">
        <x:f aca="0">FALSE()</x:f>
        <x:v>0</x:v>
      </x:c>
      <x:c r="O3979" s="1" t="s">
        <x:v>5015</x:v>
      </x:c>
      <x:c r="P3979" s="11" t="b">
        <x:f aca="0">FALSE()</x:f>
        <x:v>0</x:v>
      </x:c>
    </x:row>
    <x:row r="3980" ht="15" hidden="0" customHeight="1">
      <x:c r="A3980" s="1" t="s">
        <x:v>9152</x:v>
      </x:c>
      <x:c r="B3980" s="1" t="s">
        <x:v>4705</x:v>
      </x:c>
      <x:c r="C3980" s="14" t="n">
        <x:v>45903</x:v>
      </x:c>
      <x:c r="D3980" s="1" t="s">
        <x:v>5010</x:v>
      </x:c>
      <x:c r="E3980" s="1" t="s">
        <x:v>5011</x:v>
      </x:c>
      <x:c r="F3980" s="1" t="s">
        <x:v>5012</x:v>
      </x:c>
      <x:c r="G3980" s="1" t="s">
        <x:v>5013</x:v>
      </x:c>
      <x:c r="H3980" s="1" t="s">
        <x:v>5014</x:v>
      </x:c>
      <x:c r="I3980" s="1" t="s">
        <x:v>5014</x:v>
      </x:c>
      <x:c r="J3980" s="1" t="n">
        <x:v>1.6</x:v>
      </x:c>
      <x:c r="K3980" s="1" t="n">
        <x:v>1.9</x:v>
      </x:c>
      <x:c r="L3980" s="15" t="n">
        <x:v>115.2</x:v>
      </x:c>
      <x:c r="M3980" s="11" t="b">
        <x:f aca="0">TRUE()</x:f>
        <x:v>1</x:v>
      </x:c>
      <x:c r="N3980" s="11" t="b">
        <x:f aca="0">FALSE()</x:f>
        <x:v>0</x:v>
      </x:c>
      <x:c r="O3980" s="1" t="s">
        <x:v>5015</x:v>
      </x:c>
      <x:c r="P3980" s="11" t="b">
        <x:f aca="0">FALSE()</x:f>
        <x:v>0</x:v>
      </x:c>
    </x:row>
    <x:row r="3981" ht="15" hidden="0" customHeight="1">
      <x:c r="A3981" s="1" t="s">
        <x:v>9153</x:v>
      </x:c>
      <x:c r="B3981" s="1" t="s">
        <x:v>4705</x:v>
      </x:c>
      <x:c r="C3981" s="14" t="n">
        <x:v>46131</x:v>
      </x:c>
      <x:c r="D3981" s="1" t="s">
        <x:v>5010</x:v>
      </x:c>
      <x:c r="E3981" s="1" t="s">
        <x:v>5011</x:v>
      </x:c>
      <x:c r="F3981" s="1" t="s">
        <x:v>5012</x:v>
      </x:c>
      <x:c r="G3981" s="1" t="s">
        <x:v>5013</x:v>
      </x:c>
      <x:c r="H3981" s="1" t="s">
        <x:v>5014</x:v>
      </x:c>
      <x:c r="I3981" s="1" t="s">
        <x:v>5014</x:v>
      </x:c>
      <x:c r="J3981" s="1" t="n">
        <x:v>1</x:v>
      </x:c>
      <x:c r="K3981" s="1" t="n">
        <x:v>0.6</x:v>
      </x:c>
      <x:c r="L3981" s="15" t="n">
        <x:v>72</x:v>
      </x:c>
      <x:c r="M3981" s="11" t="b">
        <x:f aca="0">FALSE()</x:f>
        <x:v>0</x:v>
      </x:c>
      <x:c r="N3981" s="11" t="b">
        <x:f aca="0">FALSE()</x:f>
        <x:v>0</x:v>
      </x:c>
      <x:c r="O3981" s="1" t="s">
        <x:v>5015</x:v>
      </x:c>
      <x:c r="P3981" s="11" t="b">
        <x:f aca="0">FALSE()</x:f>
        <x:v>0</x:v>
      </x:c>
    </x:row>
    <x:row r="3982" ht="15" hidden="0" customHeight="1">
      <x:c r="A3982" s="1" t="s">
        <x:v>9154</x:v>
      </x:c>
      <x:c r="B3982" s="1" t="s">
        <x:v>4708</x:v>
      </x:c>
      <x:c r="C3982" s="14" t="n">
        <x:v>45454</x:v>
      </x:c>
      <x:c r="D3982" s="1" t="s">
        <x:v>5010</x:v>
      </x:c>
      <x:c r="E3982" s="1" t="s">
        <x:v>5011</x:v>
      </x:c>
      <x:c r="F3982" s="1" t="s">
        <x:v>5012</x:v>
      </x:c>
      <x:c r="G3982" s="1" t="s">
        <x:v>5013</x:v>
      </x:c>
      <x:c r="H3982" s="1" t="s">
        <x:v>5014</x:v>
      </x:c>
      <x:c r="I3982" s="1" t="s">
        <x:v>5014</x:v>
      </x:c>
      <x:c r="J3982" s="1" t="n">
        <x:v>1.3</x:v>
      </x:c>
      <x:c r="K3982" s="1" t="n">
        <x:v>2</x:v>
      </x:c>
      <x:c r="L3982" s="15" t="n">
        <x:v>93.6</x:v>
      </x:c>
      <x:c r="M3982" s="11" t="b">
        <x:f aca="0">TRUE()</x:f>
        <x:v>1</x:v>
      </x:c>
      <x:c r="N3982" s="11" t="b">
        <x:f aca="0">FALSE()</x:f>
        <x:v>0</x:v>
      </x:c>
      <x:c r="O3982" s="1" t="s">
        <x:v>5015</x:v>
      </x:c>
      <x:c r="P3982" s="11" t="b">
        <x:f aca="0">FALSE()</x:f>
        <x:v>0</x:v>
      </x:c>
    </x:row>
    <x:row r="3983" ht="15" hidden="0" customHeight="1">
      <x:c r="A3983" s="1" t="s">
        <x:v>9155</x:v>
      </x:c>
      <x:c r="B3983" s="1" t="s">
        <x:v>4708</x:v>
      </x:c>
      <x:c r="C3983" s="14" t="n">
        <x:v>45482</x:v>
      </x:c>
      <x:c r="D3983" s="1" t="s">
        <x:v>5010</x:v>
      </x:c>
      <x:c r="E3983" s="1" t="s">
        <x:v>5011</x:v>
      </x:c>
      <x:c r="F3983" s="1" t="s">
        <x:v>5012</x:v>
      </x:c>
      <x:c r="G3983" s="1" t="s">
        <x:v>5013</x:v>
      </x:c>
      <x:c r="H3983" s="1" t="s">
        <x:v>5014</x:v>
      </x:c>
      <x:c r="I3983" s="1" t="s">
        <x:v>5014</x:v>
      </x:c>
      <x:c r="J3983" s="1" t="n">
        <x:v>0.8</x:v>
      </x:c>
      <x:c r="K3983" s="1" t="n">
        <x:v>1.2</x:v>
      </x:c>
      <x:c r="L3983" s="15" t="n">
        <x:v>57.6</x:v>
      </x:c>
      <x:c r="M3983" s="11" t="b">
        <x:f aca="0">TRUE()</x:f>
        <x:v>1</x:v>
      </x:c>
      <x:c r="N3983" s="11" t="b">
        <x:f aca="0">FALSE()</x:f>
        <x:v>0</x:v>
      </x:c>
      <x:c r="O3983" s="1" t="s">
        <x:v>5015</x:v>
      </x:c>
      <x:c r="P3983" s="11" t="b">
        <x:f aca="0">FALSE()</x:f>
        <x:v>0</x:v>
      </x:c>
    </x:row>
    <x:row r="3984" ht="15" hidden="0" customHeight="1">
      <x:c r="A3984" s="1" t="s">
        <x:v>9156</x:v>
      </x:c>
      <x:c r="B3984" s="1" t="s">
        <x:v>4708</x:v>
      </x:c>
      <x:c r="C3984" s="14" t="n">
        <x:v>45600</x:v>
      </x:c>
      <x:c r="D3984" s="1" t="s">
        <x:v>5010</x:v>
      </x:c>
      <x:c r="E3984" s="1" t="s">
        <x:v>5011</x:v>
      </x:c>
      <x:c r="F3984" s="1" t="s">
        <x:v>5012</x:v>
      </x:c>
      <x:c r="G3984" s="1" t="s">
        <x:v>5013</x:v>
      </x:c>
      <x:c r="H3984" s="1" t="s">
        <x:v>5014</x:v>
      </x:c>
      <x:c r="I3984" s="1" t="s">
        <x:v>5014</x:v>
      </x:c>
      <x:c r="J3984" s="1" t="n">
        <x:v>1.7</x:v>
      </x:c>
      <x:c r="K3984" s="1" t="n">
        <x:v>0.9</x:v>
      </x:c>
      <x:c r="L3984" s="15" t="n">
        <x:v>122.4</x:v>
      </x:c>
      <x:c r="M3984" s="11" t="b">
        <x:f aca="0">TRUE()</x:f>
        <x:v>1</x:v>
      </x:c>
      <x:c r="N3984" s="11" t="b">
        <x:f aca="0">FALSE()</x:f>
        <x:v>0</x:v>
      </x:c>
      <x:c r="O3984" s="1" t="s">
        <x:v>5015</x:v>
      </x:c>
      <x:c r="P3984" s="11" t="b">
        <x:f aca="0">FALSE()</x:f>
        <x:v>0</x:v>
      </x:c>
    </x:row>
    <x:row r="3985" ht="15" hidden="0" customHeight="1">
      <x:c r="A3985" s="1" t="s">
        <x:v>9157</x:v>
      </x:c>
      <x:c r="B3985" s="1" t="s">
        <x:v>4708</x:v>
      </x:c>
      <x:c r="C3985" s="14" t="n">
        <x:v>45762</x:v>
      </x:c>
      <x:c r="D3985" s="1" t="s">
        <x:v>5054</x:v>
      </x:c>
      <x:c r="E3985" s="1" t="s">
        <x:v>5055</x:v>
      </x:c>
      <x:c r="F3985" s="1" t="s">
        <x:v>5012</x:v>
      </x:c>
      <x:c r="G3985" s="1" t="s">
        <x:v>5013</x:v>
      </x:c>
      <x:c r="H3985" s="1" t="s">
        <x:v>5014</x:v>
      </x:c>
      <x:c r="I3985" s="1" t="s">
        <x:v>5014</x:v>
      </x:c>
      <x:c r="J3985" s="1" t="n">
        <x:v>1.3</x:v>
      </x:c>
      <x:c r="K3985" s="1" t="n">
        <x:v>1.9</x:v>
      </x:c>
      <x:c r="L3985" s="15" t="n">
        <x:v>93.6</x:v>
      </x:c>
      <x:c r="M3985" s="11" t="b">
        <x:f aca="0">TRUE()</x:f>
        <x:v>1</x:v>
      </x:c>
      <x:c r="N3985" s="11" t="b">
        <x:f aca="0">FALSE()</x:f>
        <x:v>0</x:v>
      </x:c>
      <x:c r="O3985" s="1" t="s">
        <x:v>5015</x:v>
      </x:c>
      <x:c r="P3985" s="11" t="b">
        <x:f aca="0">FALSE()</x:f>
        <x:v>0</x:v>
      </x:c>
    </x:row>
    <x:row r="3986" ht="15" hidden="0" customHeight="1">
      <x:c r="A3986" s="1" t="s">
        <x:v>9158</x:v>
      </x:c>
      <x:c r="B3986" s="1" t="s">
        <x:v>1707</x:v>
      </x:c>
      <x:c r="C3986" s="14" t="n">
        <x:v>45422</x:v>
      </x:c>
      <x:c r="D3986" s="1" t="s">
        <x:v>5018</x:v>
      </x:c>
      <x:c r="E3986" s="1" t="s">
        <x:v>5105</x:v>
      </x:c>
      <x:c r="F3986" s="1" t="s">
        <x:v>5076</x:v>
      </x:c>
      <x:c r="G3986" s="1" t="s">
        <x:v>5077</x:v>
      </x:c>
      <x:c r="H3986" s="1" t="s">
        <x:v>5031</x:v>
      </x:c>
      <x:c r="I3986" s="1" t="s">
        <x:v>5044</x:v>
      </x:c>
      <x:c r="J3986" s="1" t="n">
        <x:v>3</x:v>
      </x:c>
      <x:c r="K3986" s="1" t="n">
        <x:v>10.1</x:v>
      </x:c>
      <x:c r="L3986" s="15" t="n">
        <x:v>501.81</x:v>
      </x:c>
      <x:c r="M3986" s="11" t="b">
        <x:f aca="0">FALSE()</x:f>
        <x:v>0</x:v>
      </x:c>
      <x:c r="N3986" s="11" t="b">
        <x:f aca="0">FALSE()</x:f>
        <x:v>0</x:v>
      </x:c>
      <x:c r="O3986" s="1" t="s">
        <x:v>5078</x:v>
      </x:c>
      <x:c r="P3986" s="11" t="b">
        <x:f aca="0">FALSE()</x:f>
        <x:v>0</x:v>
      </x:c>
    </x:row>
    <x:row r="3987" ht="15" hidden="0" customHeight="1">
      <x:c r="A3987" s="1" t="s">
        <x:v>9159</x:v>
      </x:c>
      <x:c r="B3987" s="1" t="s">
        <x:v>1707</x:v>
      </x:c>
      <x:c r="C3987" s="14" t="n">
        <x:v>45654</x:v>
      </x:c>
      <x:c r="D3987" s="1" t="s">
        <x:v>5010</x:v>
      </x:c>
      <x:c r="E3987" s="1" t="s">
        <x:v>5011</x:v>
      </x:c>
      <x:c r="F3987" s="1" t="s">
        <x:v>5012</x:v>
      </x:c>
      <x:c r="G3987" s="1" t="s">
        <x:v>5013</x:v>
      </x:c>
      <x:c r="H3987" s="1" t="s">
        <x:v>5014</x:v>
      </x:c>
      <x:c r="I3987" s="1" t="s">
        <x:v>5014</x:v>
      </x:c>
      <x:c r="J3987" s="1" t="n">
        <x:v>0.7</x:v>
      </x:c>
      <x:c r="K3987" s="1" t="n">
        <x:v>1.9</x:v>
      </x:c>
      <x:c r="L3987" s="15" t="n">
        <x:v>50.4</x:v>
      </x:c>
      <x:c r="M3987" s="11" t="b">
        <x:f aca="0">TRUE()</x:f>
        <x:v>1</x:v>
      </x:c>
      <x:c r="N3987" s="11" t="b">
        <x:f aca="0">FALSE()</x:f>
        <x:v>0</x:v>
      </x:c>
      <x:c r="O3987" s="1" t="s">
        <x:v>5015</x:v>
      </x:c>
      <x:c r="P3987" s="11" t="b">
        <x:f aca="0">FALSE()</x:f>
        <x:v>0</x:v>
      </x:c>
    </x:row>
    <x:row r="3988" ht="15" hidden="0" customHeight="1">
      <x:c r="A3988" s="1" t="s">
        <x:v>9160</x:v>
      </x:c>
      <x:c r="B3988" s="1" t="s">
        <x:v>1707</x:v>
      </x:c>
      <x:c r="C3988" s="14" t="n">
        <x:v>45727</x:v>
      </x:c>
      <x:c r="D3988" s="1" t="s">
        <x:v>5018</x:v>
      </x:c>
      <x:c r="E3988" s="1" t="s">
        <x:v>5035</x:v>
      </x:c>
      <x:c r="F3988" s="1" t="s">
        <x:v>5029</x:v>
      </x:c>
      <x:c r="G3988" s="1" t="s">
        <x:v>5030</x:v>
      </x:c>
      <x:c r="H3988" s="1" t="s">
        <x:v>5022</x:v>
      </x:c>
      <x:c r="I3988" s="1" t="s">
        <x:v>5014</x:v>
      </x:c>
      <x:c r="J3988" s="1" t="n">
        <x:v>2.2</x:v>
      </x:c>
      <x:c r="K3988" s="1" t="n">
        <x:v>9.8</x:v>
      </x:c>
      <x:c r="L3988" s="15" t="n">
        <x:v>158.4</x:v>
      </x:c>
      <x:c r="M3988" s="11" t="b">
        <x:f aca="0">FALSE()</x:f>
        <x:v>0</x:v>
      </x:c>
      <x:c r="N3988" s="11" t="b">
        <x:f aca="0">FALSE()</x:f>
        <x:v>0</x:v>
      </x:c>
      <x:c r="O3988" s="1" t="s">
        <x:v>5098</x:v>
      </x:c>
      <x:c r="P3988" s="11" t="b">
        <x:f aca="0">FALSE()</x:f>
        <x:v>0</x:v>
      </x:c>
    </x:row>
    <x:row r="3989" ht="15" hidden="0" customHeight="1">
      <x:c r="A3989" s="1" t="s">
        <x:v>9161</x:v>
      </x:c>
      <x:c r="B3989" s="1" t="s">
        <x:v>1707</x:v>
      </x:c>
      <x:c r="C3989" s="14" t="n">
        <x:v>46062</x:v>
      </x:c>
      <x:c r="D3989" s="1" t="s">
        <x:v>5010</x:v>
      </x:c>
      <x:c r="E3989" s="1" t="s">
        <x:v>5011</x:v>
      </x:c>
      <x:c r="F3989" s="1" t="s">
        <x:v>5012</x:v>
      </x:c>
      <x:c r="G3989" s="1" t="s">
        <x:v>5013</x:v>
      </x:c>
      <x:c r="H3989" s="1" t="s">
        <x:v>5014</x:v>
      </x:c>
      <x:c r="I3989" s="1" t="s">
        <x:v>5014</x:v>
      </x:c>
      <x:c r="J3989" s="1" t="n">
        <x:v>1.2</x:v>
      </x:c>
      <x:c r="K3989" s="1" t="n">
        <x:v>1.2</x:v>
      </x:c>
      <x:c r="L3989" s="15" t="n">
        <x:v>86.4</x:v>
      </x:c>
      <x:c r="M3989" s="11" t="b">
        <x:f aca="0">TRUE()</x:f>
        <x:v>1</x:v>
      </x:c>
      <x:c r="N3989" s="11" t="b">
        <x:f aca="0">FALSE()</x:f>
        <x:v>0</x:v>
      </x:c>
      <x:c r="O3989" s="1" t="s">
        <x:v>5015</x:v>
      </x:c>
      <x:c r="P3989" s="11" t="b">
        <x:f aca="0">FALSE()</x:f>
        <x:v>0</x:v>
      </x:c>
    </x:row>
    <x:row r="3990" ht="15" hidden="0" customHeight="1">
      <x:c r="A3990" s="1" t="s">
        <x:v>9162</x:v>
      </x:c>
      <x:c r="B3990" s="1" t="s">
        <x:v>1707</x:v>
      </x:c>
      <x:c r="C3990" s="14" t="n">
        <x:v>46139</x:v>
      </x:c>
      <x:c r="D3990" s="1" t="s">
        <x:v>5010</x:v>
      </x:c>
      <x:c r="E3990" s="1" t="s">
        <x:v>5011</x:v>
      </x:c>
      <x:c r="F3990" s="1" t="s">
        <x:v>5012</x:v>
      </x:c>
      <x:c r="G3990" s="1" t="s">
        <x:v>5013</x:v>
      </x:c>
      <x:c r="H3990" s="1" t="s">
        <x:v>5014</x:v>
      </x:c>
      <x:c r="I3990" s="1" t="s">
        <x:v>5014</x:v>
      </x:c>
      <x:c r="J3990" s="1" t="n">
        <x:v>0.8</x:v>
      </x:c>
      <x:c r="K3990" s="1" t="n">
        <x:v>2.8</x:v>
      </x:c>
      <x:c r="L3990" s="15" t="n">
        <x:v>57.6</x:v>
      </x:c>
      <x:c r="M3990" s="11" t="b">
        <x:f aca="0">TRUE()</x:f>
        <x:v>1</x:v>
      </x:c>
      <x:c r="N3990" s="11" t="b">
        <x:f aca="0">FALSE()</x:f>
        <x:v>0</x:v>
      </x:c>
      <x:c r="O3990" s="1" t="s">
        <x:v>5015</x:v>
      </x:c>
      <x:c r="P3990" s="11" t="b">
        <x:f aca="0">FALSE()</x:f>
        <x:v>0</x:v>
      </x:c>
    </x:row>
    <x:row r="3991" ht="15" hidden="0" customHeight="1">
      <x:c r="A3991" s="1" t="s">
        <x:v>9163</x:v>
      </x:c>
      <x:c r="B3991" s="1" t="s">
        <x:v>1708</x:v>
      </x:c>
      <x:c r="C3991" s="14" t="n">
        <x:v>45541</x:v>
      </x:c>
      <x:c r="D3991" s="1" t="s">
        <x:v>5010</x:v>
      </x:c>
      <x:c r="E3991" s="1" t="s">
        <x:v>5011</x:v>
      </x:c>
      <x:c r="F3991" s="1" t="s">
        <x:v>5012</x:v>
      </x:c>
      <x:c r="G3991" s="1" t="s">
        <x:v>5013</x:v>
      </x:c>
      <x:c r="H3991" s="1" t="s">
        <x:v>5014</x:v>
      </x:c>
      <x:c r="I3991" s="1" t="s">
        <x:v>5014</x:v>
      </x:c>
      <x:c r="J3991" s="1" t="n">
        <x:v>0.9</x:v>
      </x:c>
      <x:c r="K3991" s="1" t="n">
        <x:v>1.9</x:v>
      </x:c>
      <x:c r="L3991" s="15" t="n">
        <x:v>64.8</x:v>
      </x:c>
      <x:c r="M3991" s="11" t="b">
        <x:f aca="0">TRUE()</x:f>
        <x:v>1</x:v>
      </x:c>
      <x:c r="N3991" s="11" t="b">
        <x:f aca="0">FALSE()</x:f>
        <x:v>0</x:v>
      </x:c>
      <x:c r="O3991" s="1" t="s">
        <x:v>5015</x:v>
      </x:c>
      <x:c r="P3991" s="11" t="b">
        <x:f aca="0">FALSE()</x:f>
        <x:v>0</x:v>
      </x:c>
    </x:row>
    <x:row r="3992" ht="15" hidden="0" customHeight="1">
      <x:c r="A3992" s="1" t="s">
        <x:v>9164</x:v>
      </x:c>
      <x:c r="B3992" s="1" t="s">
        <x:v>1708</x:v>
      </x:c>
      <x:c r="C3992" s="14" t="n">
        <x:v>46060</x:v>
      </x:c>
      <x:c r="D3992" s="1" t="s">
        <x:v>5010</x:v>
      </x:c>
      <x:c r="E3992" s="1" t="s">
        <x:v>5011</x:v>
      </x:c>
      <x:c r="F3992" s="1" t="s">
        <x:v>5012</x:v>
      </x:c>
      <x:c r="G3992" s="1" t="s">
        <x:v>5013</x:v>
      </x:c>
      <x:c r="H3992" s="1" t="s">
        <x:v>5014</x:v>
      </x:c>
      <x:c r="I3992" s="1" t="s">
        <x:v>5014</x:v>
      </x:c>
      <x:c r="J3992" s="1" t="n">
        <x:v>0.3</x:v>
      </x:c>
      <x:c r="K3992" s="1" t="n">
        <x:v>1.9</x:v>
      </x:c>
      <x:c r="L3992" s="15" t="n">
        <x:v>21.6</x:v>
      </x:c>
      <x:c r="M3992" s="11" t="b">
        <x:f aca="0">TRUE()</x:f>
        <x:v>1</x:v>
      </x:c>
      <x:c r="N3992" s="11" t="b">
        <x:f aca="0">FALSE()</x:f>
        <x:v>0</x:v>
      </x:c>
      <x:c r="O3992" s="1" t="s">
        <x:v>5015</x:v>
      </x:c>
      <x:c r="P3992" s="11" t="b">
        <x:f aca="0">FALSE()</x:f>
        <x:v>0</x:v>
      </x:c>
    </x:row>
    <x:row r="3993" ht="15" hidden="0" customHeight="1">
      <x:c r="A3993" s="1" t="s">
        <x:v>9165</x:v>
      </x:c>
      <x:c r="B3993" s="1" t="s">
        <x:v>1708</x:v>
      </x:c>
      <x:c r="C3993" s="14" t="n">
        <x:v>46177</x:v>
      </x:c>
      <x:c r="D3993" s="1" t="s">
        <x:v>5010</x:v>
      </x:c>
      <x:c r="E3993" s="1" t="s">
        <x:v>5011</x:v>
      </x:c>
      <x:c r="F3993" s="1" t="s">
        <x:v>5012</x:v>
      </x:c>
      <x:c r="G3993" s="1" t="s">
        <x:v>5013</x:v>
      </x:c>
      <x:c r="H3993" s="1" t="s">
        <x:v>5014</x:v>
      </x:c>
      <x:c r="I3993" s="1" t="s">
        <x:v>5014</x:v>
      </x:c>
      <x:c r="J3993" s="1" t="n">
        <x:v>1.6</x:v>
      </x:c>
      <x:c r="K3993" s="1" t="n">
        <x:v>1.5</x:v>
      </x:c>
      <x:c r="L3993" s="15" t="n">
        <x:v>115.2</x:v>
      </x:c>
      <x:c r="M3993" s="11" t="b">
        <x:f aca="0">TRUE()</x:f>
        <x:v>1</x:v>
      </x:c>
      <x:c r="N3993" s="11" t="b">
        <x:f aca="0">FALSE()</x:f>
        <x:v>0</x:v>
      </x:c>
      <x:c r="O3993" s="1" t="s">
        <x:v>5015</x:v>
      </x:c>
      <x:c r="P3993" s="11" t="b">
        <x:f aca="0">FALSE()</x:f>
        <x:v>0</x:v>
      </x:c>
    </x:row>
    <x:row r="3994" ht="15" hidden="0" customHeight="1">
      <x:c r="A3994" s="1" t="s">
        <x:v>9166</x:v>
      </x:c>
      <x:c r="B3994" s="1" t="s">
        <x:v>4718</x:v>
      </x:c>
      <x:c r="C3994" s="14" t="n">
        <x:v>45347</x:v>
      </x:c>
      <x:c r="D3994" s="1" t="s">
        <x:v>5010</x:v>
      </x:c>
      <x:c r="E3994" s="1" t="s">
        <x:v>5011</x:v>
      </x:c>
      <x:c r="F3994" s="1" t="s">
        <x:v>5012</x:v>
      </x:c>
      <x:c r="G3994" s="1" t="s">
        <x:v>5013</x:v>
      </x:c>
      <x:c r="H3994" s="1" t="s">
        <x:v>5014</x:v>
      </x:c>
      <x:c r="I3994" s="1" t="s">
        <x:v>5014</x:v>
      </x:c>
      <x:c r="J3994" s="1" t="n">
        <x:v>0.9</x:v>
      </x:c>
      <x:c r="K3994" s="1" t="n">
        <x:v>2.3</x:v>
      </x:c>
      <x:c r="L3994" s="15" t="n">
        <x:v>64.8</x:v>
      </x:c>
      <x:c r="M3994" s="11" t="b">
        <x:f aca="0">TRUE()</x:f>
        <x:v>1</x:v>
      </x:c>
      <x:c r="N3994" s="11" t="b">
        <x:f aca="0">FALSE()</x:f>
        <x:v>0</x:v>
      </x:c>
      <x:c r="O3994" s="1" t="s">
        <x:v>5015</x:v>
      </x:c>
      <x:c r="P3994" s="11" t="b">
        <x:f aca="0">FALSE()</x:f>
        <x:v>0</x:v>
      </x:c>
    </x:row>
    <x:row r="3995" ht="15" hidden="0" customHeight="1">
      <x:c r="A3995" s="1" t="s">
        <x:v>9167</x:v>
      </x:c>
      <x:c r="B3995" s="1" t="s">
        <x:v>4718</x:v>
      </x:c>
      <x:c r="C3995" s="14" t="n">
        <x:v>45483</x:v>
      </x:c>
      <x:c r="D3995" s="1" t="s">
        <x:v>5010</x:v>
      </x:c>
      <x:c r="E3995" s="1" t="s">
        <x:v>5011</x:v>
      </x:c>
      <x:c r="F3995" s="1" t="s">
        <x:v>5012</x:v>
      </x:c>
      <x:c r="G3995" s="1" t="s">
        <x:v>5013</x:v>
      </x:c>
      <x:c r="H3995" s="1" t="s">
        <x:v>5014</x:v>
      </x:c>
      <x:c r="I3995" s="1" t="s">
        <x:v>5014</x:v>
      </x:c>
      <x:c r="J3995" s="1" t="n">
        <x:v>1.8</x:v>
      </x:c>
      <x:c r="K3995" s="1" t="n">
        <x:v>1.3</x:v>
      </x:c>
      <x:c r="L3995" s="15" t="n">
        <x:v>129.6</x:v>
      </x:c>
      <x:c r="M3995" s="11" t="b">
        <x:f aca="0">TRUE()</x:f>
        <x:v>1</x:v>
      </x:c>
      <x:c r="N3995" s="11" t="b">
        <x:f aca="0">FALSE()</x:f>
        <x:v>0</x:v>
      </x:c>
      <x:c r="O3995" s="1" t="s">
        <x:v>5015</x:v>
      </x:c>
      <x:c r="P3995" s="11" t="b">
        <x:f aca="0">FALSE()</x:f>
        <x:v>0</x:v>
      </x:c>
    </x:row>
    <x:row r="3996" ht="15" hidden="0" customHeight="1">
      <x:c r="A3996" s="1" t="s">
        <x:v>9168</x:v>
      </x:c>
      <x:c r="B3996" s="1" t="s">
        <x:v>4721</x:v>
      </x:c>
      <x:c r="C3996" s="14" t="n">
        <x:v>45694</x:v>
      </x:c>
      <x:c r="D3996" s="1" t="s">
        <x:v>5010</x:v>
      </x:c>
      <x:c r="E3996" s="1" t="s">
        <x:v>5011</x:v>
      </x:c>
      <x:c r="F3996" s="1" t="s">
        <x:v>5012</x:v>
      </x:c>
      <x:c r="G3996" s="1" t="s">
        <x:v>5013</x:v>
      </x:c>
      <x:c r="H3996" s="1" t="s">
        <x:v>5014</x:v>
      </x:c>
      <x:c r="I3996" s="1" t="s">
        <x:v>5014</x:v>
      </x:c>
      <x:c r="J3996" s="1" t="n">
        <x:v>1.5</x:v>
      </x:c>
      <x:c r="K3996" s="1" t="n">
        <x:v>1</x:v>
      </x:c>
      <x:c r="L3996" s="15" t="n">
        <x:v>108</x:v>
      </x:c>
      <x:c r="M3996" s="11" t="b">
        <x:f aca="0">TRUE()</x:f>
        <x:v>1</x:v>
      </x:c>
      <x:c r="N3996" s="11" t="b">
        <x:f aca="0">FALSE()</x:f>
        <x:v>0</x:v>
      </x:c>
      <x:c r="O3996" s="1" t="s">
        <x:v>5015</x:v>
      </x:c>
      <x:c r="P3996" s="11" t="b">
        <x:f aca="0">FALSE()</x:f>
        <x:v>0</x:v>
      </x:c>
    </x:row>
    <x:row r="3997" ht="15" hidden="0" customHeight="1">
      <x:c r="A3997" s="1" t="s">
        <x:v>9169</x:v>
      </x:c>
      <x:c r="B3997" s="1" t="s">
        <x:v>4721</x:v>
      </x:c>
      <x:c r="C3997" s="14" t="n">
        <x:v>45726</x:v>
      </x:c>
      <x:c r="D3997" s="1" t="s">
        <x:v>5010</x:v>
      </x:c>
      <x:c r="E3997" s="1" t="s">
        <x:v>5011</x:v>
      </x:c>
      <x:c r="F3997" s="1" t="s">
        <x:v>5012</x:v>
      </x:c>
      <x:c r="G3997" s="1" t="s">
        <x:v>5013</x:v>
      </x:c>
      <x:c r="H3997" s="1" t="s">
        <x:v>5014</x:v>
      </x:c>
      <x:c r="I3997" s="1" t="s">
        <x:v>5014</x:v>
      </x:c>
      <x:c r="J3997" s="1" t="n">
        <x:v>0.4</x:v>
      </x:c>
      <x:c r="K3997" s="1" t="n">
        <x:v>1.7</x:v>
      </x:c>
      <x:c r="L3997" s="15" t="n">
        <x:v>28.8</x:v>
      </x:c>
      <x:c r="M3997" s="11" t="b">
        <x:f aca="0">TRUE()</x:f>
        <x:v>1</x:v>
      </x:c>
      <x:c r="N3997" s="11" t="b">
        <x:f aca="0">FALSE()</x:f>
        <x:v>0</x:v>
      </x:c>
      <x:c r="O3997" s="1" t="s">
        <x:v>5015</x:v>
      </x:c>
      <x:c r="P3997" s="11" t="b">
        <x:f aca="0">FALSE()</x:f>
        <x:v>0</x:v>
      </x:c>
    </x:row>
    <x:row r="3998" ht="15" hidden="0" customHeight="1">
      <x:c r="A3998" s="1" t="s">
        <x:v>9170</x:v>
      </x:c>
      <x:c r="B3998" s="1" t="s">
        <x:v>4721</x:v>
      </x:c>
      <x:c r="C3998" s="14" t="n">
        <x:v>45814</x:v>
      </x:c>
      <x:c r="D3998" s="1" t="s">
        <x:v>5010</x:v>
      </x:c>
      <x:c r="E3998" s="1" t="s">
        <x:v>5011</x:v>
      </x:c>
      <x:c r="F3998" s="1" t="s">
        <x:v>5012</x:v>
      </x:c>
      <x:c r="G3998" s="1" t="s">
        <x:v>5013</x:v>
      </x:c>
      <x:c r="H3998" s="1" t="s">
        <x:v>5014</x:v>
      </x:c>
      <x:c r="I3998" s="1" t="s">
        <x:v>5014</x:v>
      </x:c>
      <x:c r="J3998" s="1" t="n">
        <x:v>1.4</x:v>
      </x:c>
      <x:c r="K3998" s="1" t="n">
        <x:v>1.2</x:v>
      </x:c>
      <x:c r="L3998" s="15" t="n">
        <x:v>100.8</x:v>
      </x:c>
      <x:c r="M3998" s="11" t="b">
        <x:f aca="0">TRUE()</x:f>
        <x:v>1</x:v>
      </x:c>
      <x:c r="N3998" s="11" t="b">
        <x:f aca="0">FALSE()</x:f>
        <x:v>0</x:v>
      </x:c>
      <x:c r="O3998" s="1" t="s">
        <x:v>5015</x:v>
      </x:c>
      <x:c r="P3998" s="11" t="b">
        <x:f aca="0">FALSE()</x:f>
        <x:v>0</x:v>
      </x:c>
    </x:row>
    <x:row r="3999" ht="15" hidden="0" customHeight="1">
      <x:c r="A3999" s="1" t="s">
        <x:v>9171</x:v>
      </x:c>
      <x:c r="B3999" s="1" t="s">
        <x:v>4724</x:v>
      </x:c>
      <x:c r="C3999" s="14" t="n">
        <x:v>45890</x:v>
      </x:c>
      <x:c r="D3999" s="1" t="s">
        <x:v>5010</x:v>
      </x:c>
      <x:c r="E3999" s="1" t="s">
        <x:v>5011</x:v>
      </x:c>
      <x:c r="F3999" s="1" t="s">
        <x:v>5012</x:v>
      </x:c>
      <x:c r="G3999" s="1" t="s">
        <x:v>5013</x:v>
      </x:c>
      <x:c r="H3999" s="1" t="s">
        <x:v>5014</x:v>
      </x:c>
      <x:c r="I3999" s="1" t="s">
        <x:v>5014</x:v>
      </x:c>
      <x:c r="J3999" s="1" t="n">
        <x:v>0.5</x:v>
      </x:c>
      <x:c r="K3999" s="1" t="n">
        <x:v>0.6</x:v>
      </x:c>
      <x:c r="L3999" s="15" t="n">
        <x:v>36</x:v>
      </x:c>
      <x:c r="M3999" s="11" t="b">
        <x:f aca="0">TRUE()</x:f>
        <x:v>1</x:v>
      </x:c>
      <x:c r="N3999" s="11" t="b">
        <x:f aca="0">FALSE()</x:f>
        <x:v>0</x:v>
      </x:c>
      <x:c r="O3999" s="1" t="s">
        <x:v>5015</x:v>
      </x:c>
      <x:c r="P3999" s="11" t="b">
        <x:f aca="0">FALSE()</x:f>
        <x:v>0</x:v>
      </x:c>
    </x:row>
    <x:row r="4000" ht="15" hidden="0" customHeight="1">
      <x:c r="A4000" s="1" t="s">
        <x:v>9172</x:v>
      </x:c>
      <x:c r="B4000" s="1" t="s">
        <x:v>4724</x:v>
      </x:c>
      <x:c r="C4000" s="14" t="n">
        <x:v>45973</x:v>
      </x:c>
      <x:c r="D4000" s="1" t="s">
        <x:v>5010</x:v>
      </x:c>
      <x:c r="E4000" s="1" t="s">
        <x:v>5011</x:v>
      </x:c>
      <x:c r="F4000" s="1" t="s">
        <x:v>5012</x:v>
      </x:c>
      <x:c r="G4000" s="1" t="s">
        <x:v>5013</x:v>
      </x:c>
      <x:c r="H4000" s="1" t="s">
        <x:v>5014</x:v>
      </x:c>
      <x:c r="I4000" s="1" t="s">
        <x:v>5014</x:v>
      </x:c>
      <x:c r="J4000" s="1" t="n">
        <x:v>1.2</x:v>
      </x:c>
      <x:c r="K4000" s="1" t="n">
        <x:v>1.8</x:v>
      </x:c>
      <x:c r="L4000" s="15" t="n">
        <x:v>86.4</x:v>
      </x:c>
      <x:c r="M4000" s="11" t="b">
        <x:f aca="0">TRUE()</x:f>
        <x:v>1</x:v>
      </x:c>
      <x:c r="N4000" s="11" t="b">
        <x:f aca="0">FALSE()</x:f>
        <x:v>0</x:v>
      </x:c>
      <x:c r="O4000" s="1" t="s">
        <x:v>5015</x:v>
      </x:c>
      <x:c r="P4000" s="11" t="b">
        <x:f aca="0">FALSE()</x:f>
        <x:v>0</x:v>
      </x:c>
    </x:row>
    <x:row r="4001" ht="15" hidden="0" customHeight="1">
      <x:c r="A4001" s="1" t="s">
        <x:v>9173</x:v>
      </x:c>
      <x:c r="B4001" s="1" t="s">
        <x:v>4727</x:v>
      </x:c>
      <x:c r="C4001" s="14" t="n">
        <x:v>45420</x:v>
      </x:c>
      <x:c r="D4001" s="1" t="s">
        <x:v>5010</x:v>
      </x:c>
      <x:c r="E4001" s="1" t="s">
        <x:v>5011</x:v>
      </x:c>
      <x:c r="F4001" s="1" t="s">
        <x:v>5012</x:v>
      </x:c>
      <x:c r="G4001" s="1" t="s">
        <x:v>5013</x:v>
      </x:c>
      <x:c r="H4001" s="1" t="s">
        <x:v>5014</x:v>
      </x:c>
      <x:c r="I4001" s="1" t="s">
        <x:v>5014</x:v>
      </x:c>
      <x:c r="J4001" s="1" t="n">
        <x:v>1.5</x:v>
      </x:c>
      <x:c r="K4001" s="1" t="n">
        <x:v>1.8</x:v>
      </x:c>
      <x:c r="L4001" s="15" t="n">
        <x:v>108</x:v>
      </x:c>
      <x:c r="M4001" s="11" t="b">
        <x:f aca="0">FALSE()</x:f>
        <x:v>0</x:v>
      </x:c>
      <x:c r="N4001" s="11" t="b">
        <x:f aca="0">FALSE()</x:f>
        <x:v>0</x:v>
      </x:c>
      <x:c r="O4001" s="1" t="s">
        <x:v>5015</x:v>
      </x:c>
      <x:c r="P4001" s="11" t="b">
        <x:f aca="0">FALSE()</x:f>
        <x:v>0</x:v>
      </x:c>
    </x:row>
    <x:row r="4002" ht="15" hidden="0" customHeight="1">
      <x:c r="A4002" s="1" t="s">
        <x:v>9174</x:v>
      </x:c>
      <x:c r="B4002" s="1" t="s">
        <x:v>4727</x:v>
      </x:c>
      <x:c r="C4002" s="14" t="n">
        <x:v>45547</x:v>
      </x:c>
      <x:c r="D4002" s="1" t="s">
        <x:v>5018</x:v>
      </x:c>
      <x:c r="E4002" s="1" t="s">
        <x:v>5091</x:v>
      </x:c>
      <x:c r="F4002" s="1" t="s">
        <x:v>5020</x:v>
      </x:c>
      <x:c r="G4002" s="1" t="s">
        <x:v>5021</x:v>
      </x:c>
      <x:c r="H4002" s="1" t="s">
        <x:v>5022</x:v>
      </x:c>
      <x:c r="I4002" s="1" t="s">
        <x:v>5039</x:v>
      </x:c>
      <x:c r="J4002" s="1" t="n">
        <x:v>0.3</x:v>
      </x:c>
      <x:c r="K4002" s="1" t="n">
        <x:v>7.5</x:v>
      </x:c>
      <x:c r="L4002" s="15" t="n">
        <x:v>666.14</x:v>
      </x:c>
      <x:c r="M4002" s="11" t="b">
        <x:f aca="0">TRUE()</x:f>
        <x:v>1</x:v>
      </x:c>
      <x:c r="N4002" s="11" t="b">
        <x:f aca="0">FALSE()</x:f>
        <x:v>0</x:v>
      </x:c>
      <x:c r="O4002" s="1" t="s">
        <x:v>5078</x:v>
      </x:c>
      <x:c r="P4002" s="11" t="b">
        <x:f aca="0">TRUE()</x:f>
        <x:v>1</x:v>
      </x:c>
      <x:c r="Q4002" s="1" t="s">
        <x:v>9175</x:v>
      </x:c>
    </x:row>
    <x:row r="4003" ht="15" hidden="0" customHeight="1">
      <x:c r="A4003" s="1" t="s">
        <x:v>9176</x:v>
      </x:c>
      <x:c r="B4003" s="1" t="s">
        <x:v>4727</x:v>
      </x:c>
      <x:c r="C4003" s="14" t="n">
        <x:v>45606</x:v>
      </x:c>
      <x:c r="D4003" s="1" t="s">
        <x:v>5010</x:v>
      </x:c>
      <x:c r="E4003" s="1" t="s">
        <x:v>5011</x:v>
      </x:c>
      <x:c r="F4003" s="1" t="s">
        <x:v>5012</x:v>
      </x:c>
      <x:c r="G4003" s="1" t="s">
        <x:v>5013</x:v>
      </x:c>
      <x:c r="H4003" s="1" t="s">
        <x:v>5014</x:v>
      </x:c>
      <x:c r="I4003" s="1" t="s">
        <x:v>5014</x:v>
      </x:c>
      <x:c r="J4003" s="1" t="n">
        <x:v>1.2</x:v>
      </x:c>
      <x:c r="K4003" s="1" t="n">
        <x:v>1.8</x:v>
      </x:c>
      <x:c r="L4003" s="15" t="n">
        <x:v>86.4</x:v>
      </x:c>
      <x:c r="M4003" s="11" t="b">
        <x:f aca="0">TRUE()</x:f>
        <x:v>1</x:v>
      </x:c>
      <x:c r="N4003" s="11" t="b">
        <x:f aca="0">FALSE()</x:f>
        <x:v>0</x:v>
      </x:c>
      <x:c r="O4003" s="1" t="s">
        <x:v>5015</x:v>
      </x:c>
      <x:c r="P4003" s="11" t="b">
        <x:f aca="0">FALSE()</x:f>
        <x:v>0</x:v>
      </x:c>
    </x:row>
    <x:row r="4004" ht="15" hidden="0" customHeight="1">
      <x:c r="A4004" s="1" t="s">
        <x:v>9177</x:v>
      </x:c>
      <x:c r="B4004" s="1" t="s">
        <x:v>4730</x:v>
      </x:c>
      <x:c r="C4004" s="14" t="n">
        <x:v>45395</x:v>
      </x:c>
      <x:c r="D4004" s="1" t="s">
        <x:v>5010</x:v>
      </x:c>
      <x:c r="E4004" s="1" t="s">
        <x:v>5011</x:v>
      </x:c>
      <x:c r="F4004" s="1" t="s">
        <x:v>5012</x:v>
      </x:c>
      <x:c r="G4004" s="1" t="s">
        <x:v>5013</x:v>
      </x:c>
      <x:c r="H4004" s="1" t="s">
        <x:v>5014</x:v>
      </x:c>
      <x:c r="I4004" s="1" t="s">
        <x:v>5014</x:v>
      </x:c>
      <x:c r="J4004" s="1" t="n">
        <x:v>1.4</x:v>
      </x:c>
      <x:c r="K4004" s="1" t="n">
        <x:v>2.8</x:v>
      </x:c>
      <x:c r="L4004" s="15" t="n">
        <x:v>100.8</x:v>
      </x:c>
      <x:c r="M4004" s="11" t="b">
        <x:f aca="0">FALSE()</x:f>
        <x:v>0</x:v>
      </x:c>
      <x:c r="N4004" s="11" t="b">
        <x:f aca="0">FALSE()</x:f>
        <x:v>0</x:v>
      </x:c>
      <x:c r="O4004" s="1" t="s">
        <x:v>5015</x:v>
      </x:c>
      <x:c r="P4004" s="11" t="b">
        <x:f aca="0">FALSE()</x:f>
        <x:v>0</x:v>
      </x:c>
    </x:row>
    <x:row r="4005" ht="15" hidden="0" customHeight="1">
      <x:c r="A4005" s="1" t="s">
        <x:v>9178</x:v>
      </x:c>
      <x:c r="B4005" s="1" t="s">
        <x:v>4730</x:v>
      </x:c>
      <x:c r="C4005" s="14" t="n">
        <x:v>45619</x:v>
      </x:c>
      <x:c r="D4005" s="1" t="s">
        <x:v>5010</x:v>
      </x:c>
      <x:c r="E4005" s="1" t="s">
        <x:v>5011</x:v>
      </x:c>
      <x:c r="F4005" s="1" t="s">
        <x:v>5012</x:v>
      </x:c>
      <x:c r="G4005" s="1" t="s">
        <x:v>5013</x:v>
      </x:c>
      <x:c r="H4005" s="1" t="s">
        <x:v>5014</x:v>
      </x:c>
      <x:c r="I4005" s="1" t="s">
        <x:v>5014</x:v>
      </x:c>
      <x:c r="J4005" s="1" t="n">
        <x:v>0.9</x:v>
      </x:c>
      <x:c r="K4005" s="1" t="n">
        <x:v>1.5</x:v>
      </x:c>
      <x:c r="L4005" s="15" t="n">
        <x:v>64.8</x:v>
      </x:c>
      <x:c r="M4005" s="11" t="b">
        <x:f aca="0">TRUE()</x:f>
        <x:v>1</x:v>
      </x:c>
      <x:c r="N4005" s="11" t="b">
        <x:f aca="0">FALSE()</x:f>
        <x:v>0</x:v>
      </x:c>
      <x:c r="O4005" s="1" t="s">
        <x:v>5015</x:v>
      </x:c>
      <x:c r="P4005" s="11" t="b">
        <x:f aca="0">FALSE()</x:f>
        <x:v>0</x:v>
      </x:c>
    </x:row>
    <x:row r="4006" ht="15" hidden="0" customHeight="1">
      <x:c r="A4006" s="1" t="s">
        <x:v>9179</x:v>
      </x:c>
      <x:c r="B4006" s="1" t="s">
        <x:v>4730</x:v>
      </x:c>
      <x:c r="C4006" s="14" t="n">
        <x:v>45621</x:v>
      </x:c>
      <x:c r="D4006" s="1" t="s">
        <x:v>5018</x:v>
      </x:c>
      <x:c r="E4006" s="1" t="s">
        <x:v>5136</x:v>
      </x:c>
      <x:c r="F4006" s="1" t="s">
        <x:v>5137</x:v>
      </x:c>
      <x:c r="G4006" s="1" t="s">
        <x:v>5138</x:v>
      </x:c>
      <x:c r="H4006" s="1" t="s">
        <x:v>5031</x:v>
      </x:c>
      <x:c r="I4006" s="1" t="s">
        <x:v>5014</x:v>
      </x:c>
      <x:c r="J4006" s="1" t="n">
        <x:v>2</x:v>
      </x:c>
      <x:c r="K4006" s="1" t="n">
        <x:v>13.2</x:v>
      </x:c>
      <x:c r="L4006" s="15" t="n">
        <x:v>144</x:v>
      </x:c>
      <x:c r="M4006" s="11" t="b">
        <x:f aca="0">FALSE()</x:f>
        <x:v>0</x:v>
      </x:c>
      <x:c r="N4006" s="11" t="b">
        <x:f aca="0">TRUE()</x:f>
        <x:v>1</x:v>
      </x:c>
      <x:c r="O4006" s="1" t="s">
        <x:v>5139</x:v>
      </x:c>
      <x:c r="P4006" s="11" t="b">
        <x:f aca="0">FALSE()</x:f>
        <x:v>0</x:v>
      </x:c>
    </x:row>
    <x:row r="4007" ht="15" hidden="0" customHeight="1">
      <x:c r="A4007" s="1" t="s">
        <x:v>9180</x:v>
      </x:c>
      <x:c r="B4007" s="1" t="s">
        <x:v>4730</x:v>
      </x:c>
      <x:c r="C4007" s="14" t="n">
        <x:v>45765</x:v>
      </x:c>
      <x:c r="D4007" s="1" t="s">
        <x:v>5018</x:v>
      </x:c>
      <x:c r="E4007" s="1" t="s">
        <x:v>5035</x:v>
      </x:c>
      <x:c r="F4007" s="1" t="s">
        <x:v>5029</x:v>
      </x:c>
      <x:c r="G4007" s="1" t="s">
        <x:v>5030</x:v>
      </x:c>
      <x:c r="H4007" s="1" t="s">
        <x:v>5022</x:v>
      </x:c>
      <x:c r="I4007" s="1" t="s">
        <x:v>5059</x:v>
      </x:c>
      <x:c r="J4007" s="1" t="n">
        <x:v>1.6</x:v>
      </x:c>
      <x:c r="K4007" s="1" t="n">
        <x:v>18.9</x:v>
      </x:c>
      <x:c r="L4007" s="15" t="n">
        <x:v>352.32</x:v>
      </x:c>
      <x:c r="M4007" s="11" t="b">
        <x:f aca="0">TRUE()</x:f>
        <x:v>1</x:v>
      </x:c>
      <x:c r="N4007" s="11" t="b">
        <x:f aca="0">FALSE()</x:f>
        <x:v>0</x:v>
      </x:c>
      <x:c r="O4007" s="1" t="s">
        <x:v>5068</x:v>
      </x:c>
      <x:c r="P4007" s="11" t="b">
        <x:f aca="0">FALSE()</x:f>
        <x:v>0</x:v>
      </x:c>
    </x:row>
    <x:row r="4008" ht="15" hidden="0" customHeight="1">
      <x:c r="A4008" s="1" t="s">
        <x:v>9181</x:v>
      </x:c>
      <x:c r="B4008" s="1" t="s">
        <x:v>1709</x:v>
      </x:c>
      <x:c r="C4008" s="14" t="n">
        <x:v>45374</x:v>
      </x:c>
      <x:c r="D4008" s="1" t="s">
        <x:v>5018</x:v>
      </x:c>
      <x:c r="E4008" s="1" t="s">
        <x:v>5125</x:v>
      </x:c>
      <x:c r="F4008" s="1" t="s">
        <x:v>5111</x:v>
      </x:c>
      <x:c r="G4008" s="1" t="s">
        <x:v>5112</x:v>
      </x:c>
      <x:c r="H4008" s="1" t="s">
        <x:v>5022</x:v>
      </x:c>
      <x:c r="I4008" s="1" t="s">
        <x:v>5131</x:v>
      </x:c>
      <x:c r="J4008" s="1" t="n">
        <x:v>2.3</x:v>
      </x:c>
      <x:c r="K4008" s="1" t="n">
        <x:v>12.8</x:v>
      </x:c>
      <x:c r="L4008" s="15" t="n">
        <x:v>431.84</x:v>
      </x:c>
      <x:c r="M4008" s="11" t="b">
        <x:f aca="0">TRUE()</x:f>
        <x:v>1</x:v>
      </x:c>
      <x:c r="N4008" s="11" t="b">
        <x:f aca="0">FALSE()</x:f>
        <x:v>0</x:v>
      </x:c>
      <x:c r="O4008" s="1" t="s">
        <x:v>5024</x:v>
      </x:c>
      <x:c r="P4008" s="11" t="b">
        <x:f aca="0">FALSE()</x:f>
        <x:v>0</x:v>
      </x:c>
    </x:row>
    <x:row r="4009" ht="15" hidden="0" customHeight="1">
      <x:c r="A4009" s="1" t="s">
        <x:v>9182</x:v>
      </x:c>
      <x:c r="B4009" s="1" t="s">
        <x:v>1709</x:v>
      </x:c>
      <x:c r="C4009" s="14" t="n">
        <x:v>45619</x:v>
      </x:c>
      <x:c r="D4009" s="1" t="s">
        <x:v>5010</x:v>
      </x:c>
      <x:c r="E4009" s="1" t="s">
        <x:v>5011</x:v>
      </x:c>
      <x:c r="F4009" s="1" t="s">
        <x:v>5012</x:v>
      </x:c>
      <x:c r="G4009" s="1" t="s">
        <x:v>5013</x:v>
      </x:c>
      <x:c r="H4009" s="1" t="s">
        <x:v>5014</x:v>
      </x:c>
      <x:c r="I4009" s="1" t="s">
        <x:v>5014</x:v>
      </x:c>
      <x:c r="J4009" s="1" t="n">
        <x:v>1.6</x:v>
      </x:c>
      <x:c r="K4009" s="1" t="n">
        <x:v>1.7</x:v>
      </x:c>
      <x:c r="L4009" s="15" t="n">
        <x:v>115.2</x:v>
      </x:c>
      <x:c r="M4009" s="11" t="b">
        <x:f aca="0">TRUE()</x:f>
        <x:v>1</x:v>
      </x:c>
      <x:c r="N4009" s="11" t="b">
        <x:f aca="0">FALSE()</x:f>
        <x:v>0</x:v>
      </x:c>
      <x:c r="O4009" s="1" t="s">
        <x:v>5015</x:v>
      </x:c>
      <x:c r="P4009" s="11" t="b">
        <x:f aca="0">FALSE()</x:f>
        <x:v>0</x:v>
      </x:c>
    </x:row>
    <x:row r="4010" ht="15" hidden="0" customHeight="1">
      <x:c r="A4010" s="1" t="s">
        <x:v>9183</x:v>
      </x:c>
      <x:c r="B4010" s="1" t="s">
        <x:v>1709</x:v>
      </x:c>
      <x:c r="C4010" s="14" t="n">
        <x:v>45751</x:v>
      </x:c>
      <x:c r="D4010" s="1" t="s">
        <x:v>5018</x:v>
      </x:c>
      <x:c r="E4010" s="1" t="s">
        <x:v>5035</x:v>
      </x:c>
      <x:c r="F4010" s="1" t="s">
        <x:v>5029</x:v>
      </x:c>
      <x:c r="G4010" s="1" t="s">
        <x:v>5030</x:v>
      </x:c>
      <x:c r="H4010" s="1" t="s">
        <x:v>5022</x:v>
      </x:c>
      <x:c r="I4010" s="1" t="s">
        <x:v>5059</x:v>
      </x:c>
      <x:c r="J4010" s="1" t="n">
        <x:v>1.9</x:v>
      </x:c>
      <x:c r="K4010" s="1" t="n">
        <x:v>6.7</x:v>
      </x:c>
      <x:c r="L4010" s="15" t="n">
        <x:v>708.79</x:v>
      </x:c>
      <x:c r="M4010" s="11" t="b">
        <x:f aca="0">TRUE()</x:f>
        <x:v>1</x:v>
      </x:c>
      <x:c r="N4010" s="11" t="b">
        <x:f aca="0">FALSE()</x:f>
        <x:v>0</x:v>
      </x:c>
      <x:c r="O4010" s="1" t="s">
        <x:v>5068</x:v>
      </x:c>
      <x:c r="P4010" s="11" t="b">
        <x:f aca="0">FALSE()</x:f>
        <x:v>0</x:v>
      </x:c>
    </x:row>
    <x:row r="4011" ht="15" hidden="0" customHeight="1">
      <x:c r="A4011" s="1" t="s">
        <x:v>9184</x:v>
      </x:c>
      <x:c r="B4011" s="1" t="s">
        <x:v>1709</x:v>
      </x:c>
      <x:c r="C4011" s="14" t="n">
        <x:v>45981</x:v>
      </x:c>
      <x:c r="D4011" s="1" t="s">
        <x:v>5054</x:v>
      </x:c>
      <x:c r="E4011" s="1" t="s">
        <x:v>5055</x:v>
      </x:c>
      <x:c r="F4011" s="1" t="s">
        <x:v>5012</x:v>
      </x:c>
      <x:c r="G4011" s="1" t="s">
        <x:v>5013</x:v>
      </x:c>
      <x:c r="H4011" s="1" t="s">
        <x:v>5014</x:v>
      </x:c>
      <x:c r="I4011" s="1" t="s">
        <x:v>5014</x:v>
      </x:c>
      <x:c r="J4011" s="1" t="n">
        <x:v>1</x:v>
      </x:c>
      <x:c r="K4011" s="1" t="n">
        <x:v>0.4</x:v>
      </x:c>
      <x:c r="L4011" s="15" t="n">
        <x:v>72</x:v>
      </x:c>
      <x:c r="M4011" s="11" t="b">
        <x:f aca="0">FALSE()</x:f>
        <x:v>0</x:v>
      </x:c>
      <x:c r="N4011" s="11" t="b">
        <x:f aca="0">FALSE()</x:f>
        <x:v>0</x:v>
      </x:c>
      <x:c r="O4011" s="1" t="s">
        <x:v>5015</x:v>
      </x:c>
      <x:c r="P4011" s="11" t="b">
        <x:f aca="0">FALSE()</x:f>
        <x:v>0</x:v>
      </x:c>
    </x:row>
    <x:row r="4012" ht="15" hidden="0" customHeight="1">
      <x:c r="A4012" s="1" t="s">
        <x:v>9185</x:v>
      </x:c>
      <x:c r="B4012" s="1" t="s">
        <x:v>1709</x:v>
      </x:c>
      <x:c r="C4012" s="14" t="n">
        <x:v>46011</x:v>
      </x:c>
      <x:c r="D4012" s="1" t="s">
        <x:v>5010</x:v>
      </x:c>
      <x:c r="E4012" s="1" t="s">
        <x:v>5011</x:v>
      </x:c>
      <x:c r="F4012" s="1" t="s">
        <x:v>5012</x:v>
      </x:c>
      <x:c r="G4012" s="1" t="s">
        <x:v>5013</x:v>
      </x:c>
      <x:c r="H4012" s="1" t="s">
        <x:v>5014</x:v>
      </x:c>
      <x:c r="I4012" s="1" t="s">
        <x:v>5014</x:v>
      </x:c>
      <x:c r="J4012" s="1" t="n">
        <x:v>1.4</x:v>
      </x:c>
      <x:c r="K4012" s="1" t="n">
        <x:v>2.8</x:v>
      </x:c>
      <x:c r="L4012" s="15" t="n">
        <x:v>100.8</x:v>
      </x:c>
      <x:c r="M4012" s="11" t="b">
        <x:f aca="0">TRUE()</x:f>
        <x:v>1</x:v>
      </x:c>
      <x:c r="N4012" s="11" t="b">
        <x:f aca="0">FALSE()</x:f>
        <x:v>0</x:v>
      </x:c>
      <x:c r="O4012" s="1" t="s">
        <x:v>5015</x:v>
      </x:c>
      <x:c r="P4012" s="11" t="b">
        <x:f aca="0">FALSE()</x:f>
        <x:v>0</x:v>
      </x:c>
    </x:row>
    <x:row r="4013" ht="15" hidden="0" customHeight="1">
      <x:c r="A4013" s="1" t="s">
        <x:v>9186</x:v>
      </x:c>
      <x:c r="B4013" s="1" t="s">
        <x:v>1710</x:v>
      </x:c>
      <x:c r="C4013" s="14" t="n">
        <x:v>45296</x:v>
      </x:c>
      <x:c r="D4013" s="1" t="s">
        <x:v>5010</x:v>
      </x:c>
      <x:c r="E4013" s="1" t="s">
        <x:v>5011</x:v>
      </x:c>
      <x:c r="F4013" s="1" t="s">
        <x:v>5012</x:v>
      </x:c>
      <x:c r="G4013" s="1" t="s">
        <x:v>5013</x:v>
      </x:c>
      <x:c r="H4013" s="1" t="s">
        <x:v>5014</x:v>
      </x:c>
      <x:c r="I4013" s="1" t="s">
        <x:v>5014</x:v>
      </x:c>
      <x:c r="J4013" s="1" t="n">
        <x:v>1</x:v>
      </x:c>
      <x:c r="K4013" s="1" t="n">
        <x:v>1.2</x:v>
      </x:c>
      <x:c r="L4013" s="15" t="n">
        <x:v>72</x:v>
      </x:c>
      <x:c r="M4013" s="11" t="b">
        <x:f aca="0">TRUE()</x:f>
        <x:v>1</x:v>
      </x:c>
      <x:c r="N4013" s="11" t="b">
        <x:f aca="0">FALSE()</x:f>
        <x:v>0</x:v>
      </x:c>
      <x:c r="O4013" s="1" t="s">
        <x:v>5015</x:v>
      </x:c>
      <x:c r="P4013" s="11" t="b">
        <x:f aca="0">FALSE()</x:f>
        <x:v>0</x:v>
      </x:c>
    </x:row>
    <x:row r="4014" ht="15" hidden="0" customHeight="1">
      <x:c r="A4014" s="1" t="s">
        <x:v>9187</x:v>
      </x:c>
      <x:c r="B4014" s="1" t="s">
        <x:v>1710</x:v>
      </x:c>
      <x:c r="C4014" s="14" t="n">
        <x:v>45769</x:v>
      </x:c>
      <x:c r="D4014" s="1" t="s">
        <x:v>5010</x:v>
      </x:c>
      <x:c r="E4014" s="1" t="s">
        <x:v>5011</x:v>
      </x:c>
      <x:c r="F4014" s="1" t="s">
        <x:v>5012</x:v>
      </x:c>
      <x:c r="G4014" s="1" t="s">
        <x:v>5013</x:v>
      </x:c>
      <x:c r="H4014" s="1" t="s">
        <x:v>5014</x:v>
      </x:c>
      <x:c r="I4014" s="1" t="s">
        <x:v>5014</x:v>
      </x:c>
      <x:c r="J4014" s="1" t="n">
        <x:v>0.9</x:v>
      </x:c>
      <x:c r="K4014" s="1" t="n">
        <x:v>3.4</x:v>
      </x:c>
      <x:c r="L4014" s="15" t="n">
        <x:v>64.8</x:v>
      </x:c>
      <x:c r="M4014" s="11" t="b">
        <x:f aca="0">TRUE()</x:f>
        <x:v>1</x:v>
      </x:c>
      <x:c r="N4014" s="11" t="b">
        <x:f aca="0">FALSE()</x:f>
        <x:v>0</x:v>
      </x:c>
      <x:c r="O4014" s="1" t="s">
        <x:v>5015</x:v>
      </x:c>
      <x:c r="P4014" s="11" t="b">
        <x:f aca="0">FALSE()</x:f>
        <x:v>0</x:v>
      </x:c>
    </x:row>
    <x:row r="4015" ht="15" hidden="0" customHeight="1">
      <x:c r="A4015" s="1" t="s">
        <x:v>9188</x:v>
      </x:c>
      <x:c r="B4015" s="1" t="s">
        <x:v>1710</x:v>
      </x:c>
      <x:c r="C4015" s="14" t="n">
        <x:v>46136</x:v>
      </x:c>
      <x:c r="D4015" s="1" t="s">
        <x:v>5010</x:v>
      </x:c>
      <x:c r="E4015" s="1" t="s">
        <x:v>5011</x:v>
      </x:c>
      <x:c r="F4015" s="1" t="s">
        <x:v>5012</x:v>
      </x:c>
      <x:c r="G4015" s="1" t="s">
        <x:v>5013</x:v>
      </x:c>
      <x:c r="H4015" s="1" t="s">
        <x:v>5014</x:v>
      </x:c>
      <x:c r="I4015" s="1" t="s">
        <x:v>5014</x:v>
      </x:c>
      <x:c r="J4015" s="1" t="n">
        <x:v>1.8</x:v>
      </x:c>
      <x:c r="K4015" s="1" t="n">
        <x:v>1.3</x:v>
      </x:c>
      <x:c r="L4015" s="15" t="n">
        <x:v>129.6</x:v>
      </x:c>
      <x:c r="M4015" s="11" t="b">
        <x:f aca="0">TRUE()</x:f>
        <x:v>1</x:v>
      </x:c>
      <x:c r="N4015" s="11" t="b">
        <x:f aca="0">FALSE()</x:f>
        <x:v>0</x:v>
      </x:c>
      <x:c r="O4015" s="1" t="s">
        <x:v>5015</x:v>
      </x:c>
      <x:c r="P4015" s="11" t="b">
        <x:f aca="0">FALSE()</x:f>
        <x:v>0</x:v>
      </x:c>
    </x:row>
    <x:row r="4016" ht="15" hidden="0" customHeight="1">
      <x:c r="A4016" s="1" t="s">
        <x:v>9189</x:v>
      </x:c>
      <x:c r="B4016" s="1" t="s">
        <x:v>1710</x:v>
      </x:c>
      <x:c r="C4016" s="14" t="n">
        <x:v>46156</x:v>
      </x:c>
      <x:c r="D4016" s="1" t="s">
        <x:v>5018</x:v>
      </x:c>
      <x:c r="E4016" s="1" t="s">
        <x:v>5035</x:v>
      </x:c>
      <x:c r="F4016" s="1" t="s">
        <x:v>5029</x:v>
      </x:c>
      <x:c r="G4016" s="1" t="s">
        <x:v>5030</x:v>
      </x:c>
      <x:c r="H4016" s="1" t="s">
        <x:v>5031</x:v>
      </x:c>
      <x:c r="I4016" s="1" t="s">
        <x:v>5014</x:v>
      </x:c>
      <x:c r="J4016" s="1" t="n">
        <x:v>3.8</x:v>
      </x:c>
      <x:c r="K4016" s="1" t="n">
        <x:v>21.8</x:v>
      </x:c>
      <x:c r="L4016" s="15" t="n">
        <x:v>273.6</x:v>
      </x:c>
      <x:c r="M4016" s="11" t="b">
        <x:f aca="0">TRUE()</x:f>
        <x:v>1</x:v>
      </x:c>
      <x:c r="N4016" s="11" t="b">
        <x:f aca="0">FALSE()</x:f>
        <x:v>0</x:v>
      </x:c>
      <x:c r="O4016" s="1" t="s">
        <x:v>5098</x:v>
      </x:c>
      <x:c r="P4016" s="11" t="b">
        <x:f aca="0">FALSE()</x:f>
        <x:v>0</x:v>
      </x:c>
    </x:row>
    <x:row r="4017" ht="15" hidden="0" customHeight="1">
      <x:c r="A4017" s="1" t="s">
        <x:v>9190</x:v>
      </x:c>
      <x:c r="B4017" s="1" t="s">
        <x:v>4737</x:v>
      </x:c>
      <x:c r="C4017" s="14" t="n">
        <x:v>45713</x:v>
      </x:c>
      <x:c r="D4017" s="1" t="s">
        <x:v>5018</x:v>
      </x:c>
      <x:c r="E4017" s="1" t="s">
        <x:v>5075</x:v>
      </x:c>
      <x:c r="F4017" s="1" t="s">
        <x:v>5076</x:v>
      </x:c>
      <x:c r="G4017" s="1" t="s">
        <x:v>5077</x:v>
      </x:c>
      <x:c r="H4017" s="1" t="s">
        <x:v>5031</x:v>
      </x:c>
      <x:c r="I4017" s="1" t="s">
        <x:v>5131</x:v>
      </x:c>
      <x:c r="J4017" s="1" t="n">
        <x:v>3.5</x:v>
      </x:c>
      <x:c r="K4017" s="1" t="n">
        <x:v>15.6</x:v>
      </x:c>
      <x:c r="L4017" s="15" t="n">
        <x:v>731.16</x:v>
      </x:c>
      <x:c r="M4017" s="11" t="b">
        <x:f aca="0">TRUE()</x:f>
        <x:v>1</x:v>
      </x:c>
      <x:c r="N4017" s="11" t="b">
        <x:f aca="0">FALSE()</x:f>
        <x:v>0</x:v>
      </x:c>
      <x:c r="O4017" s="1" t="s">
        <x:v>5037</x:v>
      </x:c>
      <x:c r="P4017" s="11" t="b">
        <x:f aca="0">FALSE()</x:f>
        <x:v>0</x:v>
      </x:c>
    </x:row>
    <x:row r="4018" ht="15" hidden="0" customHeight="1">
      <x:c r="A4018" s="1" t="s">
        <x:v>9191</x:v>
      </x:c>
      <x:c r="B4018" s="1" t="s">
        <x:v>4737</x:v>
      </x:c>
      <x:c r="C4018" s="14" t="n">
        <x:v>45907</x:v>
      </x:c>
      <x:c r="D4018" s="1" t="s">
        <x:v>5010</x:v>
      </x:c>
      <x:c r="E4018" s="1" t="s">
        <x:v>5011</x:v>
      </x:c>
      <x:c r="F4018" s="1" t="s">
        <x:v>5012</x:v>
      </x:c>
      <x:c r="G4018" s="1" t="s">
        <x:v>5013</x:v>
      </x:c>
      <x:c r="H4018" s="1" t="s">
        <x:v>5014</x:v>
      </x:c>
      <x:c r="I4018" s="1" t="s">
        <x:v>5014</x:v>
      </x:c>
      <x:c r="J4018" s="1" t="n">
        <x:v>1.9</x:v>
      </x:c>
      <x:c r="K4018" s="1" t="n">
        <x:v>0.6</x:v>
      </x:c>
      <x:c r="L4018" s="15" t="n">
        <x:v>136.8</x:v>
      </x:c>
      <x:c r="M4018" s="11" t="b">
        <x:f aca="0">TRUE()</x:f>
        <x:v>1</x:v>
      </x:c>
      <x:c r="N4018" s="11" t="b">
        <x:f aca="0">FALSE()</x:f>
        <x:v>0</x:v>
      </x:c>
      <x:c r="O4018" s="1" t="s">
        <x:v>5015</x:v>
      </x:c>
      <x:c r="P4018" s="11" t="b">
        <x:f aca="0">FALSE()</x:f>
        <x:v>0</x:v>
      </x:c>
    </x:row>
    <x:row r="4019" ht="15" hidden="0" customHeight="1">
      <x:c r="A4019" s="1" t="s">
        <x:v>9192</x:v>
      </x:c>
      <x:c r="B4019" s="1" t="s">
        <x:v>4737</x:v>
      </x:c>
      <x:c r="C4019" s="14" t="n">
        <x:v>46022</x:v>
      </x:c>
      <x:c r="D4019" s="1" t="s">
        <x:v>5018</x:v>
      </x:c>
      <x:c r="E4019" s="1" t="s">
        <x:v>5189</x:v>
      </x:c>
      <x:c r="F4019" s="1" t="s">
        <x:v>5071</x:v>
      </x:c>
      <x:c r="G4019" s="1" t="s">
        <x:v>5072</x:v>
      </x:c>
      <x:c r="H4019" s="1" t="s">
        <x:v>5022</x:v>
      </x:c>
      <x:c r="I4019" s="1" t="s">
        <x:v>5131</x:v>
      </x:c>
      <x:c r="J4019" s="1" t="n">
        <x:v>3.3</x:v>
      </x:c>
      <x:c r="K4019" s="1" t="n">
        <x:v>13.7</x:v>
      </x:c>
      <x:c r="L4019" s="15" t="n">
        <x:v>845.65</x:v>
      </x:c>
      <x:c r="M4019" s="11" t="b">
        <x:f aca="0">FALSE()</x:f>
        <x:v>0</x:v>
      </x:c>
      <x:c r="N4019" s="11" t="b">
        <x:f aca="0">FALSE()</x:f>
        <x:v>0</x:v>
      </x:c>
      <x:c r="O4019" s="1" t="s">
        <x:v>5073</x:v>
      </x:c>
      <x:c r="P4019" s="11" t="b">
        <x:f aca="0">FALSE()</x:f>
        <x:v>0</x:v>
      </x:c>
    </x:row>
    <x:row r="4020" ht="15" hidden="0" customHeight="1">
      <x:c r="A4020" s="1" t="s">
        <x:v>9193</x:v>
      </x:c>
      <x:c r="B4020" s="1" t="s">
        <x:v>4737</x:v>
      </x:c>
      <x:c r="C4020" s="14" t="n">
        <x:v>46154</x:v>
      </x:c>
      <x:c r="D4020" s="1" t="s">
        <x:v>5054</x:v>
      </x:c>
      <x:c r="E4020" s="1" t="s">
        <x:v>5055</x:v>
      </x:c>
      <x:c r="F4020" s="1" t="s">
        <x:v>5012</x:v>
      </x:c>
      <x:c r="G4020" s="1" t="s">
        <x:v>5013</x:v>
      </x:c>
      <x:c r="H4020" s="1" t="s">
        <x:v>5014</x:v>
      </x:c>
      <x:c r="I4020" s="1" t="s">
        <x:v>5014</x:v>
      </x:c>
      <x:c r="J4020" s="1" t="n">
        <x:v>1.3</x:v>
      </x:c>
      <x:c r="K4020" s="1" t="n">
        <x:v>1.1</x:v>
      </x:c>
      <x:c r="L4020" s="15" t="n">
        <x:v>93.6</x:v>
      </x:c>
      <x:c r="M4020" s="11" t="b">
        <x:f aca="0">TRUE()</x:f>
        <x:v>1</x:v>
      </x:c>
      <x:c r="N4020" s="11" t="b">
        <x:f aca="0">FALSE()</x:f>
        <x:v>0</x:v>
      </x:c>
      <x:c r="O4020" s="1" t="s">
        <x:v>5015</x:v>
      </x:c>
      <x:c r="P4020" s="11" t="b">
        <x:f aca="0">FALSE()</x:f>
        <x:v>0</x:v>
      </x:c>
    </x:row>
    <x:row r="4021" ht="15" hidden="0" customHeight="1">
      <x:c r="A4021" s="1" t="s">
        <x:v>9194</x:v>
      </x:c>
      <x:c r="B4021" s="1" t="s">
        <x:v>4740</x:v>
      </x:c>
      <x:c r="C4021" s="14" t="n">
        <x:v>45645</x:v>
      </x:c>
      <x:c r="D4021" s="1" t="s">
        <x:v>5018</x:v>
      </x:c>
      <x:c r="E4021" s="1" t="s">
        <x:v>5035</x:v>
      </x:c>
      <x:c r="F4021" s="1" t="s">
        <x:v>5029</x:v>
      </x:c>
      <x:c r="G4021" s="1" t="s">
        <x:v>5030</x:v>
      </x:c>
      <x:c r="H4021" s="1" t="s">
        <x:v>5031</x:v>
      </x:c>
      <x:c r="I4021" s="1" t="s">
        <x:v>5014</x:v>
      </x:c>
      <x:c r="J4021" s="1" t="n">
        <x:v>1.4</x:v>
      </x:c>
      <x:c r="K4021" s="1" t="n">
        <x:v>14.5</x:v>
      </x:c>
      <x:c r="L4021" s="15" t="n">
        <x:v>100.8</x:v>
      </x:c>
      <x:c r="M4021" s="11" t="b">
        <x:f aca="0">TRUE()</x:f>
        <x:v>1</x:v>
      </x:c>
      <x:c r="N4021" s="11" t="b">
        <x:f aca="0">FALSE()</x:f>
        <x:v>0</x:v>
      </x:c>
      <x:c r="O4021" s="1" t="s">
        <x:v>5098</x:v>
      </x:c>
      <x:c r="P4021" s="11" t="b">
        <x:f aca="0">FALSE()</x:f>
        <x:v>0</x:v>
      </x:c>
    </x:row>
    <x:row r="4022" ht="15" hidden="0" customHeight="1">
      <x:c r="A4022" s="1" t="s">
        <x:v>9195</x:v>
      </x:c>
      <x:c r="B4022" s="1" t="s">
        <x:v>4740</x:v>
      </x:c>
      <x:c r="C4022" s="14" t="n">
        <x:v>45778</x:v>
      </x:c>
      <x:c r="D4022" s="1" t="s">
        <x:v>5010</x:v>
      </x:c>
      <x:c r="E4022" s="1" t="s">
        <x:v>5011</x:v>
      </x:c>
      <x:c r="F4022" s="1" t="s">
        <x:v>5012</x:v>
      </x:c>
      <x:c r="G4022" s="1" t="s">
        <x:v>5013</x:v>
      </x:c>
      <x:c r="H4022" s="1" t="s">
        <x:v>5014</x:v>
      </x:c>
      <x:c r="I4022" s="1" t="s">
        <x:v>5014</x:v>
      </x:c>
      <x:c r="J4022" s="1" t="n">
        <x:v>1.3</x:v>
      </x:c>
      <x:c r="K4022" s="1" t="n">
        <x:v>0.7</x:v>
      </x:c>
      <x:c r="L4022" s="15" t="n">
        <x:v>93.6</x:v>
      </x:c>
      <x:c r="M4022" s="11" t="b">
        <x:f aca="0">TRUE()</x:f>
        <x:v>1</x:v>
      </x:c>
      <x:c r="N4022" s="11" t="b">
        <x:f aca="0">FALSE()</x:f>
        <x:v>0</x:v>
      </x:c>
      <x:c r="O4022" s="1" t="s">
        <x:v>5015</x:v>
      </x:c>
      <x:c r="P4022" s="11" t="b">
        <x:f aca="0">FALSE()</x:f>
        <x:v>0</x:v>
      </x:c>
    </x:row>
    <x:row r="4023" ht="15" hidden="0" customHeight="1">
      <x:c r="A4023" s="1" t="s">
        <x:v>9196</x:v>
      </x:c>
      <x:c r="B4023" s="1" t="s">
        <x:v>4740</x:v>
      </x:c>
      <x:c r="C4023" s="14" t="n">
        <x:v>45812</x:v>
      </x:c>
      <x:c r="D4023" s="1" t="s">
        <x:v>5010</x:v>
      </x:c>
      <x:c r="E4023" s="1" t="s">
        <x:v>5011</x:v>
      </x:c>
      <x:c r="F4023" s="1" t="s">
        <x:v>5012</x:v>
      </x:c>
      <x:c r="G4023" s="1" t="s">
        <x:v>5013</x:v>
      </x:c>
      <x:c r="H4023" s="1" t="s">
        <x:v>5014</x:v>
      </x:c>
      <x:c r="I4023" s="1" t="s">
        <x:v>5014</x:v>
      </x:c>
      <x:c r="J4023" s="1" t="n">
        <x:v>1</x:v>
      </x:c>
      <x:c r="K4023" s="1" t="n">
        <x:v>1.4</x:v>
      </x:c>
      <x:c r="L4023" s="15" t="n">
        <x:v>72</x:v>
      </x:c>
      <x:c r="M4023" s="11" t="b">
        <x:f aca="0">TRUE()</x:f>
        <x:v>1</x:v>
      </x:c>
      <x:c r="N4023" s="11" t="b">
        <x:f aca="0">FALSE()</x:f>
        <x:v>0</x:v>
      </x:c>
      <x:c r="O4023" s="1" t="s">
        <x:v>5015</x:v>
      </x:c>
      <x:c r="P4023" s="11" t="b">
        <x:f aca="0">FALSE()</x:f>
        <x:v>0</x:v>
      </x:c>
    </x:row>
    <x:row r="4024" ht="15" hidden="0" customHeight="1">
      <x:c r="A4024" s="1" t="s">
        <x:v>9197</x:v>
      </x:c>
      <x:c r="B4024" s="1" t="s">
        <x:v>4740</x:v>
      </x:c>
      <x:c r="C4024" s="14" t="n">
        <x:v>45832</x:v>
      </x:c>
      <x:c r="D4024" s="1" t="s">
        <x:v>5010</x:v>
      </x:c>
      <x:c r="E4024" s="1" t="s">
        <x:v>5011</x:v>
      </x:c>
      <x:c r="F4024" s="1" t="s">
        <x:v>5012</x:v>
      </x:c>
      <x:c r="G4024" s="1" t="s">
        <x:v>5013</x:v>
      </x:c>
      <x:c r="H4024" s="1" t="s">
        <x:v>5014</x:v>
      </x:c>
      <x:c r="I4024" s="1" t="s">
        <x:v>5014</x:v>
      </x:c>
      <x:c r="J4024" s="1" t="n">
        <x:v>2.1</x:v>
      </x:c>
      <x:c r="K4024" s="1" t="n">
        <x:v>1</x:v>
      </x:c>
      <x:c r="L4024" s="15" t="n">
        <x:v>151.2</x:v>
      </x:c>
      <x:c r="M4024" s="11" t="b">
        <x:f aca="0">FALSE()</x:f>
        <x:v>0</x:v>
      </x:c>
      <x:c r="N4024" s="11" t="b">
        <x:f aca="0">FALSE()</x:f>
        <x:v>0</x:v>
      </x:c>
      <x:c r="O4024" s="1" t="s">
        <x:v>5015</x:v>
      </x:c>
      <x:c r="P4024" s="11" t="b">
        <x:f aca="0">FALSE()</x:f>
        <x:v>0</x:v>
      </x:c>
    </x:row>
    <x:row r="4025" ht="15" hidden="0" customHeight="1">
      <x:c r="A4025" s="1" t="s">
        <x:v>9198</x:v>
      </x:c>
      <x:c r="B4025" s="1" t="s">
        <x:v>1711</x:v>
      </x:c>
      <x:c r="C4025" s="14" t="n">
        <x:v>45302</x:v>
      </x:c>
      <x:c r="D4025" s="1" t="s">
        <x:v>5018</x:v>
      </x:c>
      <x:c r="E4025" s="1" t="s">
        <x:v>5065</x:v>
      </x:c>
      <x:c r="F4025" s="1" t="s">
        <x:v>5066</x:v>
      </x:c>
      <x:c r="G4025" s="1" t="s">
        <x:v>5067</x:v>
      </x:c>
      <x:c r="H4025" s="1" t="s">
        <x:v>5036</x:v>
      </x:c>
      <x:c r="I4025" s="1" t="s">
        <x:v>5131</x:v>
      </x:c>
      <x:c r="J4025" s="1" t="n">
        <x:v>4.1</x:v>
      </x:c>
      <x:c r="K4025" s="1" t="n">
        <x:v>21.4</x:v>
      </x:c>
      <x:c r="L4025" s="15" t="n">
        <x:v>365.84</x:v>
      </x:c>
      <x:c r="M4025" s="11" t="b">
        <x:f aca="0">TRUE()</x:f>
        <x:v>1</x:v>
      </x:c>
      <x:c r="N4025" s="11" t="b">
        <x:f aca="0">FALSE()</x:f>
        <x:v>0</x:v>
      </x:c>
      <x:c r="O4025" s="1" t="s">
        <x:v>5073</x:v>
      </x:c>
      <x:c r="P4025" s="11" t="b">
        <x:f aca="0">FALSE()</x:f>
        <x:v>0</x:v>
      </x:c>
    </x:row>
    <x:row r="4026" ht="15" hidden="0" customHeight="1">
      <x:c r="A4026" s="1" t="s">
        <x:v>9199</x:v>
      </x:c>
      <x:c r="B4026" s="1" t="s">
        <x:v>1711</x:v>
      </x:c>
      <x:c r="C4026" s="14" t="n">
        <x:v>45774</x:v>
      </x:c>
      <x:c r="D4026" s="1" t="s">
        <x:v>5010</x:v>
      </x:c>
      <x:c r="E4026" s="1" t="s">
        <x:v>5011</x:v>
      </x:c>
      <x:c r="F4026" s="1" t="s">
        <x:v>5012</x:v>
      </x:c>
      <x:c r="G4026" s="1" t="s">
        <x:v>5013</x:v>
      </x:c>
      <x:c r="H4026" s="1" t="s">
        <x:v>5014</x:v>
      </x:c>
      <x:c r="I4026" s="1" t="s">
        <x:v>5014</x:v>
      </x:c>
      <x:c r="J4026" s="1" t="n">
        <x:v>1.2</x:v>
      </x:c>
      <x:c r="K4026" s="1" t="n">
        <x:v>0.9</x:v>
      </x:c>
      <x:c r="L4026" s="15" t="n">
        <x:v>86.4</x:v>
      </x:c>
      <x:c r="M4026" s="11" t="b">
        <x:f aca="0">TRUE()</x:f>
        <x:v>1</x:v>
      </x:c>
      <x:c r="N4026" s="11" t="b">
        <x:f aca="0">FALSE()</x:f>
        <x:v>0</x:v>
      </x:c>
      <x:c r="O4026" s="1" t="s">
        <x:v>5015</x:v>
      </x:c>
      <x:c r="P4026" s="11" t="b">
        <x:f aca="0">FALSE()</x:f>
        <x:v>0</x:v>
      </x:c>
    </x:row>
    <x:row r="4027" ht="15" hidden="0" customHeight="1">
      <x:c r="A4027" s="1" t="s">
        <x:v>9200</x:v>
      </x:c>
      <x:c r="B4027" s="1" t="s">
        <x:v>1711</x:v>
      </x:c>
      <x:c r="C4027" s="14" t="n">
        <x:v>45785</x:v>
      </x:c>
      <x:c r="D4027" s="1" t="s">
        <x:v>5018</x:v>
      </x:c>
      <x:c r="E4027" s="1" t="s">
        <x:v>5125</x:v>
      </x:c>
      <x:c r="F4027" s="1" t="s">
        <x:v>5111</x:v>
      </x:c>
      <x:c r="G4027" s="1" t="s">
        <x:v>5112</x:v>
      </x:c>
      <x:c r="H4027" s="1" t="s">
        <x:v>5036</x:v>
      </x:c>
      <x:c r="I4027" s="1" t="s">
        <x:v>5152</x:v>
      </x:c>
      <x:c r="J4027" s="1" t="n">
        <x:v>3.8</x:v>
      </x:c>
      <x:c r="K4027" s="1" t="n">
        <x:v>24.2</x:v>
      </x:c>
      <x:c r="L4027" s="15" t="n">
        <x:v>552.26</x:v>
      </x:c>
      <x:c r="M4027" s="11" t="b">
        <x:f aca="0">FALSE()</x:f>
        <x:v>0</x:v>
      </x:c>
      <x:c r="N4027" s="11" t="b">
        <x:f aca="0">FALSE()</x:f>
        <x:v>0</x:v>
      </x:c>
      <x:c r="O4027" s="1" t="s">
        <x:v>5033</x:v>
      </x:c>
      <x:c r="P4027" s="11" t="b">
        <x:f aca="0">FALSE()</x:f>
        <x:v>0</x:v>
      </x:c>
    </x:row>
    <x:row r="4028" ht="15" hidden="0" customHeight="1">
      <x:c r="A4028" s="1" t="s">
        <x:v>9201</x:v>
      </x:c>
      <x:c r="B4028" s="1" t="s">
        <x:v>1711</x:v>
      </x:c>
      <x:c r="C4028" s="14" t="n">
        <x:v>45981</x:v>
      </x:c>
      <x:c r="D4028" s="1" t="s">
        <x:v>5010</x:v>
      </x:c>
      <x:c r="E4028" s="1" t="s">
        <x:v>5011</x:v>
      </x:c>
      <x:c r="F4028" s="1" t="s">
        <x:v>5012</x:v>
      </x:c>
      <x:c r="G4028" s="1" t="s">
        <x:v>5013</x:v>
      </x:c>
      <x:c r="H4028" s="1" t="s">
        <x:v>5014</x:v>
      </x:c>
      <x:c r="I4028" s="1" t="s">
        <x:v>5014</x:v>
      </x:c>
      <x:c r="J4028" s="1" t="n">
        <x:v>1.1</x:v>
      </x:c>
      <x:c r="K4028" s="1" t="n">
        <x:v>0.8</x:v>
      </x:c>
      <x:c r="L4028" s="15" t="n">
        <x:v>79.2</x:v>
      </x:c>
      <x:c r="M4028" s="11" t="b">
        <x:f aca="0">TRUE()</x:f>
        <x:v>1</x:v>
      </x:c>
      <x:c r="N4028" s="11" t="b">
        <x:f aca="0">FALSE()</x:f>
        <x:v>0</x:v>
      </x:c>
      <x:c r="O4028" s="1" t="s">
        <x:v>5015</x:v>
      </x:c>
      <x:c r="P4028" s="11" t="b">
        <x:f aca="0">FALSE()</x:f>
        <x:v>0</x:v>
      </x:c>
    </x:row>
    <x:row r="4029" ht="15" hidden="0" customHeight="1">
      <x:c r="A4029" s="1" t="s">
        <x:v>9202</x:v>
      </x:c>
      <x:c r="B4029" s="1" t="s">
        <x:v>1711</x:v>
      </x:c>
      <x:c r="C4029" s="14" t="n">
        <x:v>46156</x:v>
      </x:c>
      <x:c r="D4029" s="1" t="s">
        <x:v>5018</x:v>
      </x:c>
      <x:c r="E4029" s="1" t="s">
        <x:v>5130</x:v>
      </x:c>
      <x:c r="F4029" s="1" t="s">
        <x:v>5111</x:v>
      </x:c>
      <x:c r="G4029" s="1" t="s">
        <x:v>5112</x:v>
      </x:c>
      <x:c r="H4029" s="1" t="s">
        <x:v>5022</x:v>
      </x:c>
      <x:c r="I4029" s="1" t="s">
        <x:v>5014</x:v>
      </x:c>
      <x:c r="J4029" s="1" t="n">
        <x:v>1.2</x:v>
      </x:c>
      <x:c r="K4029" s="1" t="n">
        <x:v>13.7</x:v>
      </x:c>
      <x:c r="L4029" s="15" t="n">
        <x:v>86.4</x:v>
      </x:c>
      <x:c r="M4029" s="11" t="b">
        <x:f aca="0">TRUE()</x:f>
        <x:v>1</x:v>
      </x:c>
      <x:c r="N4029" s="11" t="b">
        <x:f aca="0">FALSE()</x:f>
        <x:v>0</x:v>
      </x:c>
      <x:c r="O4029" s="1" t="s">
        <x:v>5098</x:v>
      </x:c>
      <x:c r="P4029" s="11" t="b">
        <x:f aca="0">FALSE()</x:f>
        <x:v>0</x:v>
      </x:c>
    </x:row>
    <x:row r="4030" ht="15" hidden="0" customHeight="1">
      <x:c r="A4030" s="1" t="s">
        <x:v>9203</x:v>
      </x:c>
      <x:c r="B4030" s="1" t="s">
        <x:v>1711</x:v>
      </x:c>
      <x:c r="C4030" s="14" t="n">
        <x:v>46180</x:v>
      </x:c>
      <x:c r="D4030" s="1" t="s">
        <x:v>5018</x:v>
      </x:c>
      <x:c r="E4030" s="1" t="s">
        <x:v>5091</x:v>
      </x:c>
      <x:c r="F4030" s="1" t="s">
        <x:v>5020</x:v>
      </x:c>
      <x:c r="G4030" s="1" t="s">
        <x:v>5021</x:v>
      </x:c>
      <x:c r="H4030" s="1" t="s">
        <x:v>5031</x:v>
      </x:c>
      <x:c r="I4030" s="1" t="s">
        <x:v>5014</x:v>
      </x:c>
      <x:c r="J4030" s="1" t="n">
        <x:v>2.2</x:v>
      </x:c>
      <x:c r="K4030" s="1" t="n">
        <x:v>13.8</x:v>
      </x:c>
      <x:c r="L4030" s="15" t="n">
        <x:v>158.4</x:v>
      </x:c>
      <x:c r="M4030" s="11" t="b">
        <x:f aca="0">TRUE()</x:f>
        <x:v>1</x:v>
      </x:c>
      <x:c r="N4030" s="11" t="b">
        <x:f aca="0">FALSE()</x:f>
        <x:v>0</x:v>
      </x:c>
      <x:c r="O4030" s="1" t="s">
        <x:v>5098</x:v>
      </x:c>
      <x:c r="P4030" s="11" t="b">
        <x:f aca="0">FALSE()</x:f>
        <x:v>0</x:v>
      </x:c>
    </x:row>
    <x:row r="4031" ht="15" hidden="0" customHeight="1">
      <x:c r="A4031" s="1" t="s">
        <x:v>9204</x:v>
      </x:c>
      <x:c r="B4031" s="1" t="s">
        <x:v>4745</x:v>
      </x:c>
      <x:c r="C4031" s="14" t="n">
        <x:v>45419</x:v>
      </x:c>
      <x:c r="D4031" s="1" t="s">
        <x:v>5010</x:v>
      </x:c>
      <x:c r="E4031" s="1" t="s">
        <x:v>5011</x:v>
      </x:c>
      <x:c r="F4031" s="1" t="s">
        <x:v>5012</x:v>
      </x:c>
      <x:c r="G4031" s="1" t="s">
        <x:v>5013</x:v>
      </x:c>
      <x:c r="H4031" s="1" t="s">
        <x:v>5014</x:v>
      </x:c>
      <x:c r="I4031" s="1" t="s">
        <x:v>5014</x:v>
      </x:c>
      <x:c r="J4031" s="1" t="n">
        <x:v>1.4</x:v>
      </x:c>
      <x:c r="K4031" s="1" t="n">
        <x:v>2.4</x:v>
      </x:c>
      <x:c r="L4031" s="15" t="n">
        <x:v>100.8</x:v>
      </x:c>
      <x:c r="M4031" s="11" t="b">
        <x:f aca="0">TRUE()</x:f>
        <x:v>1</x:v>
      </x:c>
      <x:c r="N4031" s="11" t="b">
        <x:f aca="0">FALSE()</x:f>
        <x:v>0</x:v>
      </x:c>
      <x:c r="O4031" s="1" t="s">
        <x:v>5015</x:v>
      </x:c>
      <x:c r="P4031" s="11" t="b">
        <x:f aca="0">FALSE()</x:f>
        <x:v>0</x:v>
      </x:c>
    </x:row>
    <x:row r="4032" ht="15" hidden="0" customHeight="1">
      <x:c r="A4032" s="1" t="s">
        <x:v>9205</x:v>
      </x:c>
      <x:c r="B4032" s="1" t="s">
        <x:v>4745</x:v>
      </x:c>
      <x:c r="C4032" s="14" t="n">
        <x:v>45686</x:v>
      </x:c>
      <x:c r="D4032" s="1" t="s">
        <x:v>5054</x:v>
      </x:c>
      <x:c r="E4032" s="1" t="s">
        <x:v>5055</x:v>
      </x:c>
      <x:c r="F4032" s="1" t="s">
        <x:v>5012</x:v>
      </x:c>
      <x:c r="G4032" s="1" t="s">
        <x:v>5013</x:v>
      </x:c>
      <x:c r="H4032" s="1" t="s">
        <x:v>5014</x:v>
      </x:c>
      <x:c r="I4032" s="1" t="s">
        <x:v>5014</x:v>
      </x:c>
      <x:c r="J4032" s="1" t="n">
        <x:v>1.1</x:v>
      </x:c>
      <x:c r="K4032" s="1" t="n">
        <x:v>1.5</x:v>
      </x:c>
      <x:c r="L4032" s="15" t="n">
        <x:v>79.2</x:v>
      </x:c>
      <x:c r="M4032" s="11" t="b">
        <x:f aca="0">TRUE()</x:f>
        <x:v>1</x:v>
      </x:c>
      <x:c r="N4032" s="11" t="b">
        <x:f aca="0">FALSE()</x:f>
        <x:v>0</x:v>
      </x:c>
      <x:c r="O4032" s="1" t="s">
        <x:v>5015</x:v>
      </x:c>
      <x:c r="P4032" s="11" t="b">
        <x:f aca="0">FALSE()</x:f>
        <x:v>0</x:v>
      </x:c>
    </x:row>
    <x:row r="4033" ht="15" hidden="0" customHeight="1">
      <x:c r="A4033" s="1" t="s">
        <x:v>9206</x:v>
      </x:c>
      <x:c r="B4033" s="1" t="s">
        <x:v>4745</x:v>
      </x:c>
      <x:c r="C4033" s="14" t="n">
        <x:v>45900</x:v>
      </x:c>
      <x:c r="D4033" s="1" t="s">
        <x:v>5010</x:v>
      </x:c>
      <x:c r="E4033" s="1" t="s">
        <x:v>5011</x:v>
      </x:c>
      <x:c r="F4033" s="1" t="s">
        <x:v>5012</x:v>
      </x:c>
      <x:c r="G4033" s="1" t="s">
        <x:v>5013</x:v>
      </x:c>
      <x:c r="H4033" s="1" t="s">
        <x:v>5014</x:v>
      </x:c>
      <x:c r="I4033" s="1" t="s">
        <x:v>5014</x:v>
      </x:c>
      <x:c r="J4033" s="1" t="n">
        <x:v>1.7</x:v>
      </x:c>
      <x:c r="K4033" s="1" t="n">
        <x:v>1.9</x:v>
      </x:c>
      <x:c r="L4033" s="15" t="n">
        <x:v>122.4</x:v>
      </x:c>
      <x:c r="M4033" s="11" t="b">
        <x:f aca="0">TRUE()</x:f>
        <x:v>1</x:v>
      </x:c>
      <x:c r="N4033" s="11" t="b">
        <x:f aca="0">FALSE()</x:f>
        <x:v>0</x:v>
      </x:c>
      <x:c r="O4033" s="1" t="s">
        <x:v>5015</x:v>
      </x:c>
      <x:c r="P4033" s="11" t="b">
        <x:f aca="0">FALSE()</x:f>
        <x:v>0</x:v>
      </x:c>
    </x:row>
    <x:row r="4034" ht="15" hidden="0" customHeight="1">
      <x:c r="A4034" s="1" t="s">
        <x:v>9207</x:v>
      </x:c>
      <x:c r="B4034" s="1" t="s">
        <x:v>1713</x:v>
      </x:c>
      <x:c r="C4034" s="14" t="n">
        <x:v>45352</x:v>
      </x:c>
      <x:c r="D4034" s="1" t="s">
        <x:v>5010</x:v>
      </x:c>
      <x:c r="E4034" s="1" t="s">
        <x:v>5011</x:v>
      </x:c>
      <x:c r="F4034" s="1" t="s">
        <x:v>5012</x:v>
      </x:c>
      <x:c r="G4034" s="1" t="s">
        <x:v>5013</x:v>
      </x:c>
      <x:c r="H4034" s="1" t="s">
        <x:v>5014</x:v>
      </x:c>
      <x:c r="I4034" s="1" t="s">
        <x:v>5014</x:v>
      </x:c>
      <x:c r="J4034" s="1" t="n">
        <x:v>1.4</x:v>
      </x:c>
      <x:c r="K4034" s="1" t="n">
        <x:v>1.1</x:v>
      </x:c>
      <x:c r="L4034" s="15" t="n">
        <x:v>100.8</x:v>
      </x:c>
      <x:c r="M4034" s="11" t="b">
        <x:f aca="0">FALSE()</x:f>
        <x:v>0</x:v>
      </x:c>
      <x:c r="N4034" s="11" t="b">
        <x:f aca="0">FALSE()</x:f>
        <x:v>0</x:v>
      </x:c>
      <x:c r="O4034" s="1" t="s">
        <x:v>5015</x:v>
      </x:c>
      <x:c r="P4034" s="11" t="b">
        <x:f aca="0">FALSE()</x:f>
        <x:v>0</x:v>
      </x:c>
    </x:row>
    <x:row r="4035" ht="15" hidden="0" customHeight="1">
      <x:c r="A4035" s="1" t="s">
        <x:v>9208</x:v>
      </x:c>
      <x:c r="B4035" s="1" t="s">
        <x:v>1713</x:v>
      </x:c>
      <x:c r="C4035" s="14" t="n">
        <x:v>45537</x:v>
      </x:c>
      <x:c r="D4035" s="1" t="s">
        <x:v>5010</x:v>
      </x:c>
      <x:c r="E4035" s="1" t="s">
        <x:v>5011</x:v>
      </x:c>
      <x:c r="F4035" s="1" t="s">
        <x:v>5012</x:v>
      </x:c>
      <x:c r="G4035" s="1" t="s">
        <x:v>5013</x:v>
      </x:c>
      <x:c r="H4035" s="1" t="s">
        <x:v>5014</x:v>
      </x:c>
      <x:c r="I4035" s="1" t="s">
        <x:v>5014</x:v>
      </x:c>
      <x:c r="J4035" s="1" t="n">
        <x:v>1</x:v>
      </x:c>
      <x:c r="K4035" s="1" t="n">
        <x:v>0.8</x:v>
      </x:c>
      <x:c r="L4035" s="15" t="n">
        <x:v>72</x:v>
      </x:c>
      <x:c r="M4035" s="11" t="b">
        <x:f aca="0">TRUE()</x:f>
        <x:v>1</x:v>
      </x:c>
      <x:c r="N4035" s="11" t="b">
        <x:f aca="0">FALSE()</x:f>
        <x:v>0</x:v>
      </x:c>
      <x:c r="O4035" s="1" t="s">
        <x:v>5015</x:v>
      </x:c>
      <x:c r="P4035" s="11" t="b">
        <x:f aca="0">FALSE()</x:f>
        <x:v>0</x:v>
      </x:c>
    </x:row>
    <x:row r="4036" ht="15" hidden="0" customHeight="1">
      <x:c r="A4036" s="1" t="s">
        <x:v>9209</x:v>
      </x:c>
      <x:c r="B4036" s="1" t="s">
        <x:v>1713</x:v>
      </x:c>
      <x:c r="C4036" s="14" t="n">
        <x:v>45691</x:v>
      </x:c>
      <x:c r="D4036" s="1" t="s">
        <x:v>5018</x:v>
      </x:c>
      <x:c r="E4036" s="1" t="s">
        <x:v>5189</x:v>
      </x:c>
      <x:c r="F4036" s="1" t="s">
        <x:v>5071</x:v>
      </x:c>
      <x:c r="G4036" s="1" t="s">
        <x:v>5072</x:v>
      </x:c>
      <x:c r="H4036" s="1" t="s">
        <x:v>5022</x:v>
      </x:c>
      <x:c r="I4036" s="1" t="s">
        <x:v>5014</x:v>
      </x:c>
      <x:c r="J4036" s="1" t="n">
        <x:v>1.1</x:v>
      </x:c>
      <x:c r="K4036" s="1" t="n">
        <x:v>3.5</x:v>
      </x:c>
      <x:c r="L4036" s="15" t="n">
        <x:v>79.2</x:v>
      </x:c>
      <x:c r="M4036" s="11" t="b">
        <x:f aca="0">TRUE()</x:f>
        <x:v>1</x:v>
      </x:c>
      <x:c r="N4036" s="11" t="b">
        <x:f aca="0">FALSE()</x:f>
        <x:v>0</x:v>
      </x:c>
      <x:c r="O4036" s="1" t="s">
        <x:v>5033</x:v>
      </x:c>
      <x:c r="P4036" s="11" t="b">
        <x:f aca="0">FALSE()</x:f>
        <x:v>0</x:v>
      </x:c>
    </x:row>
    <x:row r="4037" ht="15" hidden="0" customHeight="1">
      <x:c r="A4037" s="1" t="s">
        <x:v>9210</x:v>
      </x:c>
      <x:c r="B4037" s="1" t="s">
        <x:v>1713</x:v>
      </x:c>
      <x:c r="C4037" s="14" t="n">
        <x:v>46072</x:v>
      </x:c>
      <x:c r="D4037" s="1" t="s">
        <x:v>5010</x:v>
      </x:c>
      <x:c r="E4037" s="1" t="s">
        <x:v>5011</x:v>
      </x:c>
      <x:c r="F4037" s="1" t="s">
        <x:v>5012</x:v>
      </x:c>
      <x:c r="G4037" s="1" t="s">
        <x:v>5013</x:v>
      </x:c>
      <x:c r="H4037" s="1" t="s">
        <x:v>5014</x:v>
      </x:c>
      <x:c r="I4037" s="1" t="s">
        <x:v>5014</x:v>
      </x:c>
      <x:c r="J4037" s="1" t="n">
        <x:v>1.1</x:v>
      </x:c>
      <x:c r="K4037" s="1" t="n">
        <x:v>1.9</x:v>
      </x:c>
      <x:c r="L4037" s="15" t="n">
        <x:v>79.2</x:v>
      </x:c>
      <x:c r="M4037" s="11" t="b">
        <x:f aca="0">TRUE()</x:f>
        <x:v>1</x:v>
      </x:c>
      <x:c r="N4037" s="11" t="b">
        <x:f aca="0">FALSE()</x:f>
        <x:v>0</x:v>
      </x:c>
      <x:c r="O4037" s="1" t="s">
        <x:v>5015</x:v>
      </x:c>
      <x:c r="P4037" s="11" t="b">
        <x:f aca="0">FALSE()</x:f>
        <x:v>0</x:v>
      </x:c>
    </x:row>
    <x:row r="4038" ht="15" hidden="0" customHeight="1">
      <x:c r="A4038" s="1" t="s">
        <x:v>9211</x:v>
      </x:c>
      <x:c r="B4038" s="1" t="s">
        <x:v>4750</x:v>
      </x:c>
      <x:c r="C4038" s="14" t="n">
        <x:v>45541</x:v>
      </x:c>
      <x:c r="D4038" s="1" t="s">
        <x:v>5010</x:v>
      </x:c>
      <x:c r="E4038" s="1" t="s">
        <x:v>5011</x:v>
      </x:c>
      <x:c r="F4038" s="1" t="s">
        <x:v>5012</x:v>
      </x:c>
      <x:c r="G4038" s="1" t="s">
        <x:v>5013</x:v>
      </x:c>
      <x:c r="H4038" s="1" t="s">
        <x:v>5014</x:v>
      </x:c>
      <x:c r="I4038" s="1" t="s">
        <x:v>5014</x:v>
      </x:c>
      <x:c r="J4038" s="1" t="n">
        <x:v>1.6</x:v>
      </x:c>
      <x:c r="K4038" s="1" t="n">
        <x:v>0.6</x:v>
      </x:c>
      <x:c r="L4038" s="15" t="n">
        <x:v>115.2</x:v>
      </x:c>
      <x:c r="M4038" s="11" t="b">
        <x:f aca="0">TRUE()</x:f>
        <x:v>1</x:v>
      </x:c>
      <x:c r="N4038" s="11" t="b">
        <x:f aca="0">FALSE()</x:f>
        <x:v>0</x:v>
      </x:c>
      <x:c r="O4038" s="1" t="s">
        <x:v>5015</x:v>
      </x:c>
      <x:c r="P4038" s="11" t="b">
        <x:f aca="0">FALSE()</x:f>
        <x:v>0</x:v>
      </x:c>
    </x:row>
    <x:row r="4039" ht="15" hidden="0" customHeight="1">
      <x:c r="A4039" s="1" t="s">
        <x:v>9212</x:v>
      </x:c>
      <x:c r="B4039" s="1" t="s">
        <x:v>4750</x:v>
      </x:c>
      <x:c r="C4039" s="14" t="n">
        <x:v>45901</x:v>
      </x:c>
      <x:c r="D4039" s="1" t="s">
        <x:v>5010</x:v>
      </x:c>
      <x:c r="E4039" s="1" t="s">
        <x:v>5011</x:v>
      </x:c>
      <x:c r="F4039" s="1" t="s">
        <x:v>5012</x:v>
      </x:c>
      <x:c r="G4039" s="1" t="s">
        <x:v>5013</x:v>
      </x:c>
      <x:c r="H4039" s="1" t="s">
        <x:v>5014</x:v>
      </x:c>
      <x:c r="I4039" s="1" t="s">
        <x:v>5014</x:v>
      </x:c>
      <x:c r="J4039" s="1" t="n">
        <x:v>0.9</x:v>
      </x:c>
      <x:c r="K4039" s="1" t="n">
        <x:v>0.4</x:v>
      </x:c>
      <x:c r="L4039" s="15" t="n">
        <x:v>64.8</x:v>
      </x:c>
      <x:c r="M4039" s="11" t="b">
        <x:f aca="0">TRUE()</x:f>
        <x:v>1</x:v>
      </x:c>
      <x:c r="N4039" s="11" t="b">
        <x:f aca="0">FALSE()</x:f>
        <x:v>0</x:v>
      </x:c>
      <x:c r="O4039" s="1" t="s">
        <x:v>5015</x:v>
      </x:c>
      <x:c r="P4039" s="11" t="b">
        <x:f aca="0">FALSE()</x:f>
        <x:v>0</x:v>
      </x:c>
    </x:row>
    <x:row r="4040" ht="15" hidden="0" customHeight="1">
      <x:c r="A4040" s="1" t="s">
        <x:v>9213</x:v>
      </x:c>
      <x:c r="B4040" s="1" t="s">
        <x:v>4750</x:v>
      </x:c>
      <x:c r="C4040" s="14" t="n">
        <x:v>46062</x:v>
      </x:c>
      <x:c r="D4040" s="1" t="s">
        <x:v>5018</x:v>
      </x:c>
      <x:c r="E4040" s="1" t="s">
        <x:v>5176</x:v>
      </x:c>
      <x:c r="F4040" s="1" t="s">
        <x:v>5066</x:v>
      </x:c>
      <x:c r="G4040" s="1" t="s">
        <x:v>5067</x:v>
      </x:c>
      <x:c r="H4040" s="1" t="s">
        <x:v>5022</x:v>
      </x:c>
      <x:c r="I4040" s="1" t="s">
        <x:v>5014</x:v>
      </x:c>
      <x:c r="J4040" s="1" t="n">
        <x:v>3.1</x:v>
      </x:c>
      <x:c r="K4040" s="1" t="n">
        <x:v>15.8</x:v>
      </x:c>
      <x:c r="L4040" s="15" t="n">
        <x:v>223.2</x:v>
      </x:c>
      <x:c r="M4040" s="11" t="b">
        <x:f aca="0">TRUE()</x:f>
        <x:v>1</x:v>
      </x:c>
      <x:c r="N4040" s="11" t="b">
        <x:f aca="0">FALSE()</x:f>
        <x:v>0</x:v>
      </x:c>
      <x:c r="O4040" s="1" t="s">
        <x:v>5024</x:v>
      </x:c>
      <x:c r="P4040" s="11" t="b">
        <x:f aca="0">FALSE()</x:f>
        <x:v>0</x:v>
      </x:c>
    </x:row>
    <x:row r="4041" ht="15" hidden="0" customHeight="1">
      <x:c r="A4041" s="1" t="s">
        <x:v>9214</x:v>
      </x:c>
      <x:c r="B4041" s="1" t="s">
        <x:v>1714</x:v>
      </x:c>
      <x:c r="C4041" s="14" t="n">
        <x:v>45353</x:v>
      </x:c>
      <x:c r="D4041" s="1" t="s">
        <x:v>5010</x:v>
      </x:c>
      <x:c r="E4041" s="1" t="s">
        <x:v>5011</x:v>
      </x:c>
      <x:c r="F4041" s="1" t="s">
        <x:v>5012</x:v>
      </x:c>
      <x:c r="G4041" s="1" t="s">
        <x:v>5013</x:v>
      </x:c>
      <x:c r="H4041" s="1" t="s">
        <x:v>5014</x:v>
      </x:c>
      <x:c r="I4041" s="1" t="s">
        <x:v>5014</x:v>
      </x:c>
      <x:c r="J4041" s="1" t="n">
        <x:v>2.2</x:v>
      </x:c>
      <x:c r="K4041" s="1" t="n">
        <x:v>1.3</x:v>
      </x:c>
      <x:c r="L4041" s="15" t="n">
        <x:v>158.4</x:v>
      </x:c>
      <x:c r="M4041" s="11" t="b">
        <x:f aca="0">TRUE()</x:f>
        <x:v>1</x:v>
      </x:c>
      <x:c r="N4041" s="11" t="b">
        <x:f aca="0">FALSE()</x:f>
        <x:v>0</x:v>
      </x:c>
      <x:c r="O4041" s="1" t="s">
        <x:v>5015</x:v>
      </x:c>
      <x:c r="P4041" s="11" t="b">
        <x:f aca="0">FALSE()</x:f>
        <x:v>0</x:v>
      </x:c>
    </x:row>
    <x:row r="4042" ht="15" hidden="0" customHeight="1">
      <x:c r="A4042" s="1" t="s">
        <x:v>9215</x:v>
      </x:c>
      <x:c r="B4042" s="1" t="s">
        <x:v>1714</x:v>
      </x:c>
      <x:c r="C4042" s="14" t="n">
        <x:v>45818</x:v>
      </x:c>
      <x:c r="D4042" s="1" t="s">
        <x:v>5018</x:v>
      </x:c>
      <x:c r="E4042" s="1" t="s">
        <x:v>5097</x:v>
      </x:c>
      <x:c r="F4042" s="1" t="s">
        <x:v>5042</x:v>
      </x:c>
      <x:c r="G4042" s="1" t="s">
        <x:v>5043</x:v>
      </x:c>
      <x:c r="H4042" s="1" t="s">
        <x:v>5022</x:v>
      </x:c>
      <x:c r="I4042" s="1" t="s">
        <x:v>5014</x:v>
      </x:c>
      <x:c r="J4042" s="1" t="n">
        <x:v>1.8</x:v>
      </x:c>
      <x:c r="K4042" s="1" t="n">
        <x:v>12.2</x:v>
      </x:c>
      <x:c r="L4042" s="15" t="n">
        <x:v>129.6</x:v>
      </x:c>
      <x:c r="M4042" s="11" t="b">
        <x:f aca="0">FALSE()</x:f>
        <x:v>0</x:v>
      </x:c>
      <x:c r="N4042" s="11" t="b">
        <x:f aca="0">FALSE()</x:f>
        <x:v>0</x:v>
      </x:c>
      <x:c r="O4042" s="1" t="s">
        <x:v>5073</x:v>
      </x:c>
      <x:c r="P4042" s="11" t="b">
        <x:f aca="0">FALSE()</x:f>
        <x:v>0</x:v>
      </x:c>
    </x:row>
    <x:row r="4043" ht="15" hidden="0" customHeight="1">
      <x:c r="A4043" s="1" t="s">
        <x:v>9216</x:v>
      </x:c>
      <x:c r="B4043" s="1" t="s">
        <x:v>1714</x:v>
      </x:c>
      <x:c r="C4043" s="14" t="n">
        <x:v>46063</x:v>
      </x:c>
      <x:c r="D4043" s="1" t="s">
        <x:v>5018</x:v>
      </x:c>
      <x:c r="E4043" s="1" t="s">
        <x:v>5133</x:v>
      </x:c>
      <x:c r="F4043" s="1" t="s">
        <x:v>5071</x:v>
      </x:c>
      <x:c r="G4043" s="1" t="s">
        <x:v>5072</x:v>
      </x:c>
      <x:c r="H4043" s="1" t="s">
        <x:v>5022</x:v>
      </x:c>
      <x:c r="I4043" s="1" t="s">
        <x:v>5014</x:v>
      </x:c>
      <x:c r="J4043" s="1" t="n">
        <x:v>1</x:v>
      </x:c>
      <x:c r="K4043" s="1" t="n">
        <x:v>0.5</x:v>
      </x:c>
      <x:c r="L4043" s="15" t="n">
        <x:v>72</x:v>
      </x:c>
      <x:c r="M4043" s="11" t="b">
        <x:f aca="0">TRUE()</x:f>
        <x:v>1</x:v>
      </x:c>
      <x:c r="N4043" s="11" t="b">
        <x:f aca="0">FALSE()</x:f>
        <x:v>0</x:v>
      </x:c>
      <x:c r="O4043" s="1" t="s">
        <x:v>5078</x:v>
      </x:c>
      <x:c r="P4043" s="11" t="b">
        <x:f aca="0">FALSE()</x:f>
        <x:v>0</x:v>
      </x:c>
    </x:row>
    <x:row r="4044" ht="15" hidden="0" customHeight="1">
      <x:c r="A4044" s="1" t="s">
        <x:v>9217</x:v>
      </x:c>
      <x:c r="B4044" s="1" t="s">
        <x:v>1714</x:v>
      </x:c>
      <x:c r="C4044" s="14" t="n">
        <x:v>46069</x:v>
      </x:c>
      <x:c r="D4044" s="1" t="s">
        <x:v>5010</x:v>
      </x:c>
      <x:c r="E4044" s="1" t="s">
        <x:v>5011</x:v>
      </x:c>
      <x:c r="F4044" s="1" t="s">
        <x:v>5012</x:v>
      </x:c>
      <x:c r="G4044" s="1" t="s">
        <x:v>5013</x:v>
      </x:c>
      <x:c r="H4044" s="1" t="s">
        <x:v>5014</x:v>
      </x:c>
      <x:c r="I4044" s="1" t="s">
        <x:v>5014</x:v>
      </x:c>
      <x:c r="J4044" s="1" t="n">
        <x:v>1.4</x:v>
      </x:c>
      <x:c r="K4044" s="1" t="n">
        <x:v>1.1</x:v>
      </x:c>
      <x:c r="L4044" s="15" t="n">
        <x:v>100.8</x:v>
      </x:c>
      <x:c r="M4044" s="11" t="b">
        <x:f aca="0">TRUE()</x:f>
        <x:v>1</x:v>
      </x:c>
      <x:c r="N4044" s="11" t="b">
        <x:f aca="0">FALSE()</x:f>
        <x:v>0</x:v>
      </x:c>
      <x:c r="O4044" s="1" t="s">
        <x:v>5015</x:v>
      </x:c>
      <x:c r="P4044" s="11" t="b">
        <x:f aca="0">FALSE()</x:f>
        <x:v>0</x:v>
      </x:c>
    </x:row>
    <x:row r="4045" ht="15" hidden="0" customHeight="1">
      <x:c r="A4045" s="1" t="s">
        <x:v>9218</x:v>
      </x:c>
      <x:c r="B4045" s="1" t="s">
        <x:v>1715</x:v>
      </x:c>
      <x:c r="C4045" s="14" t="n">
        <x:v>45512</x:v>
      </x:c>
      <x:c r="D4045" s="1" t="s">
        <x:v>5010</x:v>
      </x:c>
      <x:c r="E4045" s="1" t="s">
        <x:v>5011</x:v>
      </x:c>
      <x:c r="F4045" s="1" t="s">
        <x:v>5012</x:v>
      </x:c>
      <x:c r="G4045" s="1" t="s">
        <x:v>5013</x:v>
      </x:c>
      <x:c r="H4045" s="1" t="s">
        <x:v>5014</x:v>
      </x:c>
      <x:c r="I4045" s="1" t="s">
        <x:v>5014</x:v>
      </x:c>
      <x:c r="J4045" s="1" t="n">
        <x:v>2.1</x:v>
      </x:c>
      <x:c r="K4045" s="1" t="n">
        <x:v>2.9</x:v>
      </x:c>
      <x:c r="L4045" s="15" t="n">
        <x:v>151.2</x:v>
      </x:c>
      <x:c r="M4045" s="11" t="b">
        <x:f aca="0">FALSE()</x:f>
        <x:v>0</x:v>
      </x:c>
      <x:c r="N4045" s="11" t="b">
        <x:f aca="0">FALSE()</x:f>
        <x:v>0</x:v>
      </x:c>
      <x:c r="O4045" s="1" t="s">
        <x:v>5015</x:v>
      </x:c>
      <x:c r="P4045" s="11" t="b">
        <x:f aca="0">FALSE()</x:f>
        <x:v>0</x:v>
      </x:c>
    </x:row>
    <x:row r="4046" ht="15" hidden="0" customHeight="1">
      <x:c r="A4046" s="1" t="s">
        <x:v>9219</x:v>
      </x:c>
      <x:c r="B4046" s="1" t="s">
        <x:v>1715</x:v>
      </x:c>
      <x:c r="C4046" s="14" t="n">
        <x:v>45791</x:v>
      </x:c>
      <x:c r="D4046" s="1" t="s">
        <x:v>5010</x:v>
      </x:c>
      <x:c r="E4046" s="1" t="s">
        <x:v>5011</x:v>
      </x:c>
      <x:c r="F4046" s="1" t="s">
        <x:v>5012</x:v>
      </x:c>
      <x:c r="G4046" s="1" t="s">
        <x:v>5013</x:v>
      </x:c>
      <x:c r="H4046" s="1" t="s">
        <x:v>5014</x:v>
      </x:c>
      <x:c r="I4046" s="1" t="s">
        <x:v>5014</x:v>
      </x:c>
      <x:c r="J4046" s="1" t="n">
        <x:v>1.9</x:v>
      </x:c>
      <x:c r="K4046" s="1" t="n">
        <x:v>0.4</x:v>
      </x:c>
      <x:c r="L4046" s="15" t="n">
        <x:v>136.8</x:v>
      </x:c>
      <x:c r="M4046" s="11" t="b">
        <x:f aca="0">FALSE()</x:f>
        <x:v>0</x:v>
      </x:c>
      <x:c r="N4046" s="11" t="b">
        <x:f aca="0">FALSE()</x:f>
        <x:v>0</x:v>
      </x:c>
      <x:c r="O4046" s="1" t="s">
        <x:v>5015</x:v>
      </x:c>
      <x:c r="P4046" s="11" t="b">
        <x:f aca="0">FALSE()</x:f>
        <x:v>0</x:v>
      </x:c>
    </x:row>
    <x:row r="4047" ht="15" hidden="0" customHeight="1">
      <x:c r="A4047" s="1" t="s">
        <x:v>9220</x:v>
      </x:c>
      <x:c r="B4047" s="1" t="s">
        <x:v>1715</x:v>
      </x:c>
      <x:c r="C4047" s="14" t="n">
        <x:v>45939</x:v>
      </x:c>
      <x:c r="D4047" s="1" t="s">
        <x:v>5010</x:v>
      </x:c>
      <x:c r="E4047" s="1" t="s">
        <x:v>5011</x:v>
      </x:c>
      <x:c r="F4047" s="1" t="s">
        <x:v>5012</x:v>
      </x:c>
      <x:c r="G4047" s="1" t="s">
        <x:v>5013</x:v>
      </x:c>
      <x:c r="H4047" s="1" t="s">
        <x:v>5014</x:v>
      </x:c>
      <x:c r="I4047" s="1" t="s">
        <x:v>5014</x:v>
      </x:c>
      <x:c r="J4047" s="1" t="n">
        <x:v>1.6</x:v>
      </x:c>
      <x:c r="K4047" s="1" t="n">
        <x:v>1.7</x:v>
      </x:c>
      <x:c r="L4047" s="15" t="n">
        <x:v>115.2</x:v>
      </x:c>
      <x:c r="M4047" s="11" t="b">
        <x:f aca="0">TRUE()</x:f>
        <x:v>1</x:v>
      </x:c>
      <x:c r="N4047" s="11" t="b">
        <x:f aca="0">FALSE()</x:f>
        <x:v>0</x:v>
      </x:c>
      <x:c r="O4047" s="1" t="s">
        <x:v>5015</x:v>
      </x:c>
      <x:c r="P4047" s="11" t="b">
        <x:f aca="0">FALSE()</x:f>
        <x:v>0</x:v>
      </x:c>
    </x:row>
    <x:row r="4048" ht="15" hidden="0" customHeight="1">
      <x:c r="A4048" s="1" t="s">
        <x:v>9221</x:v>
      </x:c>
      <x:c r="B4048" s="1" t="s">
        <x:v>1716</x:v>
      </x:c>
      <x:c r="C4048" s="14" t="n">
        <x:v>45458</x:v>
      </x:c>
      <x:c r="D4048" s="1" t="s">
        <x:v>5010</x:v>
      </x:c>
      <x:c r="E4048" s="1" t="s">
        <x:v>5011</x:v>
      </x:c>
      <x:c r="F4048" s="1" t="s">
        <x:v>5012</x:v>
      </x:c>
      <x:c r="G4048" s="1" t="s">
        <x:v>5013</x:v>
      </x:c>
      <x:c r="H4048" s="1" t="s">
        <x:v>5014</x:v>
      </x:c>
      <x:c r="I4048" s="1" t="s">
        <x:v>5014</x:v>
      </x:c>
      <x:c r="J4048" s="1" t="n">
        <x:v>1.6</x:v>
      </x:c>
      <x:c r="K4048" s="1" t="n">
        <x:v>1.8</x:v>
      </x:c>
      <x:c r="L4048" s="15" t="n">
        <x:v>115.2</x:v>
      </x:c>
      <x:c r="M4048" s="11" t="b">
        <x:f aca="0">TRUE()</x:f>
        <x:v>1</x:v>
      </x:c>
      <x:c r="N4048" s="11" t="b">
        <x:f aca="0">FALSE()</x:f>
        <x:v>0</x:v>
      </x:c>
      <x:c r="O4048" s="1" t="s">
        <x:v>5015</x:v>
      </x:c>
      <x:c r="P4048" s="11" t="b">
        <x:f aca="0">FALSE()</x:f>
        <x:v>0</x:v>
      </x:c>
    </x:row>
    <x:row r="4049" ht="15" hidden="0" customHeight="1">
      <x:c r="A4049" s="1" t="s">
        <x:v>9222</x:v>
      </x:c>
      <x:c r="B4049" s="1" t="s">
        <x:v>1716</x:v>
      </x:c>
      <x:c r="C4049" s="14" t="n">
        <x:v>45642</x:v>
      </x:c>
      <x:c r="D4049" s="1" t="s">
        <x:v>5018</x:v>
      </x:c>
      <x:c r="E4049" s="1" t="s">
        <x:v>5019</x:v>
      </x:c>
      <x:c r="F4049" s="1" t="s">
        <x:v>5020</x:v>
      </x:c>
      <x:c r="G4049" s="1" t="s">
        <x:v>5021</x:v>
      </x:c>
      <x:c r="H4049" s="1" t="s">
        <x:v>5031</x:v>
      </x:c>
      <x:c r="I4049" s="1" t="s">
        <x:v>5023</x:v>
      </x:c>
      <x:c r="J4049" s="1" t="n">
        <x:v>1.8</x:v>
      </x:c>
      <x:c r="K4049" s="1" t="n">
        <x:v>1.2</x:v>
      </x:c>
      <x:c r="L4049" s="15" t="n">
        <x:v>455.31</x:v>
      </x:c>
      <x:c r="M4049" s="11" t="b">
        <x:f aca="0">TRUE()</x:f>
        <x:v>1</x:v>
      </x:c>
      <x:c r="N4049" s="11" t="b">
        <x:f aca="0">FALSE()</x:f>
        <x:v>0</x:v>
      </x:c>
      <x:c r="O4049" s="1" t="s">
        <x:v>5078</x:v>
      </x:c>
      <x:c r="P4049" s="11" t="b">
        <x:f aca="0">FALSE()</x:f>
        <x:v>0</x:v>
      </x:c>
    </x:row>
    <x:row r="4050" ht="15" hidden="0" customHeight="1">
      <x:c r="A4050" s="1" t="s">
        <x:v>9223</x:v>
      </x:c>
      <x:c r="B4050" s="1" t="s">
        <x:v>1716</x:v>
      </x:c>
      <x:c r="C4050" s="14" t="n">
        <x:v>45758</x:v>
      </x:c>
      <x:c r="D4050" s="1" t="s">
        <x:v>5018</x:v>
      </x:c>
      <x:c r="E4050" s="1" t="s">
        <x:v>5176</x:v>
      </x:c>
      <x:c r="F4050" s="1" t="s">
        <x:v>5066</x:v>
      </x:c>
      <x:c r="G4050" s="1" t="s">
        <x:v>5067</x:v>
      </x:c>
      <x:c r="H4050" s="1" t="s">
        <x:v>5036</x:v>
      </x:c>
      <x:c r="I4050" s="1" t="s">
        <x:v>5152</x:v>
      </x:c>
      <x:c r="J4050" s="1" t="n">
        <x:v>2.6</x:v>
      </x:c>
      <x:c r="K4050" s="1" t="n">
        <x:v>25.7</x:v>
      </x:c>
      <x:c r="L4050" s="15" t="n">
        <x:v>870.09</x:v>
      </x:c>
      <x:c r="M4050" s="11" t="b">
        <x:f aca="0">TRUE()</x:f>
        <x:v>1</x:v>
      </x:c>
      <x:c r="N4050" s="11" t="b">
        <x:f aca="0">FALSE()</x:f>
        <x:v>0</x:v>
      </x:c>
      <x:c r="O4050" s="1" t="s">
        <x:v>5078</x:v>
      </x:c>
      <x:c r="P4050" s="11" t="b">
        <x:f aca="0">FALSE()</x:f>
        <x:v>0</x:v>
      </x:c>
    </x:row>
    <x:row r="4051" ht="15" hidden="0" customHeight="1">
      <x:c r="A4051" s="1" t="s">
        <x:v>9224</x:v>
      </x:c>
      <x:c r="B4051" s="1" t="s">
        <x:v>1716</x:v>
      </x:c>
      <x:c r="C4051" s="14" t="n">
        <x:v>46199</x:v>
      </x:c>
      <x:c r="D4051" s="1" t="s">
        <x:v>5010</x:v>
      </x:c>
      <x:c r="E4051" s="1" t="s">
        <x:v>5011</x:v>
      </x:c>
      <x:c r="F4051" s="1" t="s">
        <x:v>5012</x:v>
      </x:c>
      <x:c r="G4051" s="1" t="s">
        <x:v>5013</x:v>
      </x:c>
      <x:c r="H4051" s="1" t="s">
        <x:v>5014</x:v>
      </x:c>
      <x:c r="I4051" s="1" t="s">
        <x:v>5014</x:v>
      </x:c>
      <x:c r="J4051" s="1" t="n">
        <x:v>0.8</x:v>
      </x:c>
      <x:c r="K4051" s="1" t="n">
        <x:v>1</x:v>
      </x:c>
      <x:c r="L4051" s="15" t="n">
        <x:v>57.6</x:v>
      </x:c>
      <x:c r="M4051" s="11" t="b">
        <x:f aca="0">TRUE()</x:f>
        <x:v>1</x:v>
      </x:c>
      <x:c r="N4051" s="11" t="b">
        <x:f aca="0">FALSE()</x:f>
        <x:v>0</x:v>
      </x:c>
      <x:c r="O4051" s="1" t="s">
        <x:v>5015</x:v>
      </x:c>
      <x:c r="P4051" s="11" t="b">
        <x:f aca="0">FALSE()</x:f>
        <x:v>0</x:v>
      </x:c>
    </x:row>
    <x:row r="4052" ht="15" hidden="0" customHeight="1">
      <x:c r="A4052" s="1" t="s">
        <x:v>9225</x:v>
      </x:c>
      <x:c r="B4052" s="1" t="s">
        <x:v>4759</x:v>
      </x:c>
      <x:c r="C4052" s="14" t="n">
        <x:v>45533</x:v>
      </x:c>
      <x:c r="D4052" s="1" t="s">
        <x:v>5018</x:v>
      </x:c>
      <x:c r="E4052" s="1" t="s">
        <x:v>5390</x:v>
      </x:c>
      <x:c r="F4052" s="1" t="s">
        <x:v>5042</x:v>
      </x:c>
      <x:c r="G4052" s="1" t="s">
        <x:v>5043</x:v>
      </x:c>
      <x:c r="H4052" s="1" t="s">
        <x:v>5031</x:v>
      </x:c>
      <x:c r="I4052" s="1" t="s">
        <x:v>5059</x:v>
      </x:c>
      <x:c r="J4052" s="1" t="n">
        <x:v>1.7</x:v>
      </x:c>
      <x:c r="K4052" s="1" t="n">
        <x:v>1.6</x:v>
      </x:c>
      <x:c r="L4052" s="15" t="n">
        <x:v>591.26</x:v>
      </x:c>
      <x:c r="M4052" s="11" t="b">
        <x:f aca="0">TRUE()</x:f>
        <x:v>1</x:v>
      </x:c>
      <x:c r="N4052" s="11" t="b">
        <x:f aca="0">FALSE()</x:f>
        <x:v>0</x:v>
      </x:c>
      <x:c r="O4052" s="1" t="s">
        <x:v>5078</x:v>
      </x:c>
      <x:c r="P4052" s="11" t="b">
        <x:f aca="0">FALSE()</x:f>
        <x:v>0</x:v>
      </x:c>
    </x:row>
    <x:row r="4053" ht="15" hidden="0" customHeight="1">
      <x:c r="A4053" s="1" t="s">
        <x:v>9226</x:v>
      </x:c>
      <x:c r="B4053" s="1" t="s">
        <x:v>4759</x:v>
      </x:c>
      <x:c r="C4053" s="14" t="n">
        <x:v>45601</x:v>
      </x:c>
      <x:c r="D4053" s="1" t="s">
        <x:v>5018</x:v>
      </x:c>
      <x:c r="E4053" s="1" t="s">
        <x:v>5028</x:v>
      </x:c>
      <x:c r="F4053" s="1" t="s">
        <x:v>5029</x:v>
      </x:c>
      <x:c r="G4053" s="1" t="s">
        <x:v>5030</x:v>
      </x:c>
      <x:c r="H4053" s="1" t="s">
        <x:v>5031</x:v>
      </x:c>
      <x:c r="I4053" s="1" t="s">
        <x:v>5032</x:v>
      </x:c>
      <x:c r="J4053" s="1" t="n">
        <x:v>1.7</x:v>
      </x:c>
      <x:c r="K4053" s="1" t="n">
        <x:v>6.9</x:v>
      </x:c>
      <x:c r="L4053" s="15" t="n">
        <x:v>709.35</x:v>
      </x:c>
      <x:c r="M4053" s="11" t="b">
        <x:f aca="0">TRUE()</x:f>
        <x:v>1</x:v>
      </x:c>
      <x:c r="N4053" s="11" t="b">
        <x:f aca="0">FALSE()</x:f>
        <x:v>0</x:v>
      </x:c>
      <x:c r="O4053" s="1" t="s">
        <x:v>5068</x:v>
      </x:c>
      <x:c r="P4053" s="11" t="b">
        <x:f aca="0">FALSE()</x:f>
        <x:v>0</x:v>
      </x:c>
    </x:row>
    <x:row r="4054" ht="15" hidden="0" customHeight="1">
      <x:c r="A4054" s="1" t="s">
        <x:v>9227</x:v>
      </x:c>
      <x:c r="B4054" s="1" t="s">
        <x:v>4759</x:v>
      </x:c>
      <x:c r="C4054" s="14" t="n">
        <x:v>45677</x:v>
      </x:c>
      <x:c r="D4054" s="1" t="s">
        <x:v>5010</x:v>
      </x:c>
      <x:c r="E4054" s="1" t="s">
        <x:v>5011</x:v>
      </x:c>
      <x:c r="F4054" s="1" t="s">
        <x:v>5012</x:v>
      </x:c>
      <x:c r="G4054" s="1" t="s">
        <x:v>5013</x:v>
      </x:c>
      <x:c r="H4054" s="1" t="s">
        <x:v>5014</x:v>
      </x:c>
      <x:c r="I4054" s="1" t="s">
        <x:v>5014</x:v>
      </x:c>
      <x:c r="J4054" s="1" t="n">
        <x:v>1.1</x:v>
      </x:c>
      <x:c r="K4054" s="1" t="n">
        <x:v>1</x:v>
      </x:c>
      <x:c r="L4054" s="15" t="n">
        <x:v>79.2</x:v>
      </x:c>
      <x:c r="M4054" s="11" t="b">
        <x:f aca="0">TRUE()</x:f>
        <x:v>1</x:v>
      </x:c>
      <x:c r="N4054" s="11" t="b">
        <x:f aca="0">FALSE()</x:f>
        <x:v>0</x:v>
      </x:c>
      <x:c r="O4054" s="1" t="s">
        <x:v>5015</x:v>
      </x:c>
      <x:c r="P4054" s="11" t="b">
        <x:f aca="0">FALSE()</x:f>
        <x:v>0</x:v>
      </x:c>
    </x:row>
    <x:row r="4055" ht="15" hidden="0" customHeight="1">
      <x:c r="A4055" s="1" t="s">
        <x:v>9228</x:v>
      </x:c>
      <x:c r="B4055" s="1" t="s">
        <x:v>4759</x:v>
      </x:c>
      <x:c r="C4055" s="14" t="n">
        <x:v>46169</x:v>
      </x:c>
      <x:c r="D4055" s="1" t="s">
        <x:v>5010</x:v>
      </x:c>
      <x:c r="E4055" s="1" t="s">
        <x:v>5011</x:v>
      </x:c>
      <x:c r="F4055" s="1" t="s">
        <x:v>5012</x:v>
      </x:c>
      <x:c r="G4055" s="1" t="s">
        <x:v>5013</x:v>
      </x:c>
      <x:c r="H4055" s="1" t="s">
        <x:v>5014</x:v>
      </x:c>
      <x:c r="I4055" s="1" t="s">
        <x:v>5014</x:v>
      </x:c>
      <x:c r="J4055" s="1" t="n">
        <x:v>0.9</x:v>
      </x:c>
      <x:c r="K4055" s="1" t="n">
        <x:v>0.2</x:v>
      </x:c>
      <x:c r="L4055" s="15" t="n">
        <x:v>64.8</x:v>
      </x:c>
      <x:c r="M4055" s="11" t="b">
        <x:f aca="0">FALSE()</x:f>
        <x:v>0</x:v>
      </x:c>
      <x:c r="N4055" s="11" t="b">
        <x:f aca="0">FALSE()</x:f>
        <x:v>0</x:v>
      </x:c>
      <x:c r="O4055" s="1" t="s">
        <x:v>5015</x:v>
      </x:c>
      <x:c r="P4055" s="11" t="b">
        <x:f aca="0">FALSE()</x:f>
        <x:v>0</x:v>
      </x:c>
    </x:row>
    <x:row r="4056" ht="15" hidden="0" customHeight="1">
      <x:c r="A4056" s="1" t="s">
        <x:v>9229</x:v>
      </x:c>
      <x:c r="B4056" s="1" t="s">
        <x:v>1717</x:v>
      </x:c>
      <x:c r="C4056" s="14" t="n">
        <x:v>45510</x:v>
      </x:c>
      <x:c r="D4056" s="1" t="s">
        <x:v>5010</x:v>
      </x:c>
      <x:c r="E4056" s="1" t="s">
        <x:v>5011</x:v>
      </x:c>
      <x:c r="F4056" s="1" t="s">
        <x:v>5012</x:v>
      </x:c>
      <x:c r="G4056" s="1" t="s">
        <x:v>5013</x:v>
      </x:c>
      <x:c r="H4056" s="1" t="s">
        <x:v>5014</x:v>
      </x:c>
      <x:c r="I4056" s="1" t="s">
        <x:v>5014</x:v>
      </x:c>
      <x:c r="J4056" s="1" t="n">
        <x:v>1.5</x:v>
      </x:c>
      <x:c r="K4056" s="1" t="n">
        <x:v>1.8</x:v>
      </x:c>
      <x:c r="L4056" s="15" t="n">
        <x:v>108</x:v>
      </x:c>
      <x:c r="M4056" s="11" t="b">
        <x:f aca="0">TRUE()</x:f>
        <x:v>1</x:v>
      </x:c>
      <x:c r="N4056" s="11" t="b">
        <x:f aca="0">FALSE()</x:f>
        <x:v>0</x:v>
      </x:c>
      <x:c r="O4056" s="1" t="s">
        <x:v>5015</x:v>
      </x:c>
      <x:c r="P4056" s="11" t="b">
        <x:f aca="0">FALSE()</x:f>
        <x:v>0</x:v>
      </x:c>
    </x:row>
    <x:row r="4057" ht="15" hidden="0" customHeight="1">
      <x:c r="A4057" s="1" t="s">
        <x:v>9230</x:v>
      </x:c>
      <x:c r="B4057" s="1" t="s">
        <x:v>1717</x:v>
      </x:c>
      <x:c r="C4057" s="14" t="n">
        <x:v>45816</x:v>
      </x:c>
      <x:c r="D4057" s="1" t="s">
        <x:v>5010</x:v>
      </x:c>
      <x:c r="E4057" s="1" t="s">
        <x:v>5011</x:v>
      </x:c>
      <x:c r="F4057" s="1" t="s">
        <x:v>5012</x:v>
      </x:c>
      <x:c r="G4057" s="1" t="s">
        <x:v>5013</x:v>
      </x:c>
      <x:c r="H4057" s="1" t="s">
        <x:v>5014</x:v>
      </x:c>
      <x:c r="I4057" s="1" t="s">
        <x:v>5014</x:v>
      </x:c>
      <x:c r="J4057" s="1" t="n">
        <x:v>1.4</x:v>
      </x:c>
      <x:c r="K4057" s="1" t="n">
        <x:v>2.1</x:v>
      </x:c>
      <x:c r="L4057" s="15" t="n">
        <x:v>100.8</x:v>
      </x:c>
      <x:c r="M4057" s="11" t="b">
        <x:f aca="0">FALSE()</x:f>
        <x:v>0</x:v>
      </x:c>
      <x:c r="N4057" s="11" t="b">
        <x:f aca="0">FALSE()</x:f>
        <x:v>0</x:v>
      </x:c>
      <x:c r="O4057" s="1" t="s">
        <x:v>5015</x:v>
      </x:c>
      <x:c r="P4057" s="11" t="b">
        <x:f aca="0">FALSE()</x:f>
        <x:v>0</x:v>
      </x:c>
    </x:row>
    <x:row r="4058" ht="15" hidden="0" customHeight="1">
      <x:c r="A4058" s="1" t="s">
        <x:v>9231</x:v>
      </x:c>
      <x:c r="B4058" s="1" t="s">
        <x:v>1717</x:v>
      </x:c>
      <x:c r="C4058" s="14" t="n">
        <x:v>46169</x:v>
      </x:c>
      <x:c r="D4058" s="1" t="s">
        <x:v>5010</x:v>
      </x:c>
      <x:c r="E4058" s="1" t="s">
        <x:v>5011</x:v>
      </x:c>
      <x:c r="F4058" s="1" t="s">
        <x:v>5012</x:v>
      </x:c>
      <x:c r="G4058" s="1" t="s">
        <x:v>5013</x:v>
      </x:c>
      <x:c r="H4058" s="1" t="s">
        <x:v>5014</x:v>
      </x:c>
      <x:c r="I4058" s="1" t="s">
        <x:v>5014</x:v>
      </x:c>
      <x:c r="J4058" s="1" t="n">
        <x:v>0.6</x:v>
      </x:c>
      <x:c r="K4058" s="1" t="n">
        <x:v>2.2</x:v>
      </x:c>
      <x:c r="L4058" s="15" t="n">
        <x:v>43.2</x:v>
      </x:c>
      <x:c r="M4058" s="11" t="b">
        <x:f aca="0">FALSE()</x:f>
        <x:v>0</x:v>
      </x:c>
      <x:c r="N4058" s="11" t="b">
        <x:f aca="0">FALSE()</x:f>
        <x:v>0</x:v>
      </x:c>
      <x:c r="O4058" s="1" t="s">
        <x:v>5015</x:v>
      </x:c>
      <x:c r="P4058" s="11" t="b">
        <x:f aca="0">FALSE()</x:f>
        <x:v>0</x:v>
      </x:c>
    </x:row>
    <x:row r="4059" ht="15" hidden="0" customHeight="1">
      <x:c r="A4059" s="1" t="s">
        <x:v>9232</x:v>
      </x:c>
      <x:c r="B4059" s="1" t="s">
        <x:v>1719</x:v>
      </x:c>
      <x:c r="C4059" s="14" t="n">
        <x:v>45417</x:v>
      </x:c>
      <x:c r="D4059" s="1" t="s">
        <x:v>5018</x:v>
      </x:c>
      <x:c r="E4059" s="1" t="s">
        <x:v>5189</x:v>
      </x:c>
      <x:c r="F4059" s="1" t="s">
        <x:v>5071</x:v>
      </x:c>
      <x:c r="G4059" s="1" t="s">
        <x:v>5072</x:v>
      </x:c>
      <x:c r="H4059" s="1" t="s">
        <x:v>5031</x:v>
      </x:c>
      <x:c r="I4059" s="1" t="s">
        <x:v>5014</x:v>
      </x:c>
      <x:c r="J4059" s="1" t="n">
        <x:v>1.4</x:v>
      </x:c>
      <x:c r="K4059" s="1" t="n">
        <x:v>0.5</x:v>
      </x:c>
      <x:c r="L4059" s="15" t="n">
        <x:v>100.8</x:v>
      </x:c>
      <x:c r="M4059" s="11" t="b">
        <x:f aca="0">FALSE()</x:f>
        <x:v>0</x:v>
      </x:c>
      <x:c r="N4059" s="11" t="b">
        <x:f aca="0">FALSE()</x:f>
        <x:v>0</x:v>
      </x:c>
      <x:c r="O4059" s="1" t="s">
        <x:v>5078</x:v>
      </x:c>
      <x:c r="P4059" s="11" t="b">
        <x:f aca="0">FALSE()</x:f>
        <x:v>0</x:v>
      </x:c>
    </x:row>
    <x:row r="4060" ht="15" hidden="0" customHeight="1">
      <x:c r="A4060" s="1" t="s">
        <x:v>9233</x:v>
      </x:c>
      <x:c r="B4060" s="1" t="s">
        <x:v>1719</x:v>
      </x:c>
      <x:c r="C4060" s="14" t="n">
        <x:v>45449</x:v>
      </x:c>
      <x:c r="D4060" s="1" t="s">
        <x:v>5010</x:v>
      </x:c>
      <x:c r="E4060" s="1" t="s">
        <x:v>5011</x:v>
      </x:c>
      <x:c r="F4060" s="1" t="s">
        <x:v>5012</x:v>
      </x:c>
      <x:c r="G4060" s="1" t="s">
        <x:v>5013</x:v>
      </x:c>
      <x:c r="H4060" s="1" t="s">
        <x:v>5014</x:v>
      </x:c>
      <x:c r="I4060" s="1" t="s">
        <x:v>5014</x:v>
      </x:c>
      <x:c r="J4060" s="1" t="n">
        <x:v>0.8</x:v>
      </x:c>
      <x:c r="K4060" s="1" t="n">
        <x:v>0.9</x:v>
      </x:c>
      <x:c r="L4060" s="15" t="n">
        <x:v>57.6</x:v>
      </x:c>
      <x:c r="M4060" s="11" t="b">
        <x:f aca="0">TRUE()</x:f>
        <x:v>1</x:v>
      </x:c>
      <x:c r="N4060" s="11" t="b">
        <x:f aca="0">FALSE()</x:f>
        <x:v>0</x:v>
      </x:c>
      <x:c r="O4060" s="1" t="s">
        <x:v>5015</x:v>
      </x:c>
      <x:c r="P4060" s="11" t="b">
        <x:f aca="0">FALSE()</x:f>
        <x:v>0</x:v>
      </x:c>
    </x:row>
    <x:row r="4061" ht="15" hidden="0" customHeight="1">
      <x:c r="A4061" s="1" t="s">
        <x:v>9234</x:v>
      </x:c>
      <x:c r="B4061" s="1" t="s">
        <x:v>1719</x:v>
      </x:c>
      <x:c r="C4061" s="14" t="n">
        <x:v>45582</x:v>
      </x:c>
      <x:c r="D4061" s="1" t="s">
        <x:v>5018</x:v>
      </x:c>
      <x:c r="E4061" s="1" t="s">
        <x:v>5133</x:v>
      </x:c>
      <x:c r="F4061" s="1" t="s">
        <x:v>5071</x:v>
      </x:c>
      <x:c r="G4061" s="1" t="s">
        <x:v>5072</x:v>
      </x:c>
      <x:c r="H4061" s="1" t="s">
        <x:v>5022</x:v>
      </x:c>
      <x:c r="I4061" s="1" t="s">
        <x:v>5023</x:v>
      </x:c>
      <x:c r="J4061" s="1" t="n">
        <x:v>1.2</x:v>
      </x:c>
      <x:c r="K4061" s="1" t="n">
        <x:v>4</x:v>
      </x:c>
      <x:c r="L4061" s="15" t="n">
        <x:v>819.28</x:v>
      </x:c>
      <x:c r="M4061" s="11" t="b">
        <x:f aca="0">FALSE()</x:f>
        <x:v>0</x:v>
      </x:c>
      <x:c r="N4061" s="11" t="b">
        <x:f aca="0">FALSE()</x:f>
        <x:v>0</x:v>
      </x:c>
      <x:c r="O4061" s="1" t="s">
        <x:v>5024</x:v>
      </x:c>
      <x:c r="P4061" s="11" t="b">
        <x:f aca="0">FALSE()</x:f>
        <x:v>0</x:v>
      </x:c>
    </x:row>
    <x:row r="4062" ht="15" hidden="0" customHeight="1">
      <x:c r="A4062" s="1" t="s">
        <x:v>9235</x:v>
      </x:c>
      <x:c r="B4062" s="1" t="s">
        <x:v>1719</x:v>
      </x:c>
      <x:c r="C4062" s="14" t="n">
        <x:v>45718</x:v>
      </x:c>
      <x:c r="D4062" s="1" t="s">
        <x:v>5054</x:v>
      </x:c>
      <x:c r="E4062" s="1" t="s">
        <x:v>5055</x:v>
      </x:c>
      <x:c r="F4062" s="1" t="s">
        <x:v>5012</x:v>
      </x:c>
      <x:c r="G4062" s="1" t="s">
        <x:v>5013</x:v>
      </x:c>
      <x:c r="H4062" s="1" t="s">
        <x:v>5014</x:v>
      </x:c>
      <x:c r="I4062" s="1" t="s">
        <x:v>5014</x:v>
      </x:c>
      <x:c r="J4062" s="1" t="n">
        <x:v>1.2</x:v>
      </x:c>
      <x:c r="K4062" s="1" t="n">
        <x:v>1.3</x:v>
      </x:c>
      <x:c r="L4062" s="15" t="n">
        <x:v>86.4</x:v>
      </x:c>
      <x:c r="M4062" s="11" t="b">
        <x:f aca="0">TRUE()</x:f>
        <x:v>1</x:v>
      </x:c>
      <x:c r="N4062" s="11" t="b">
        <x:f aca="0">FALSE()</x:f>
        <x:v>0</x:v>
      </x:c>
      <x:c r="O4062" s="1" t="s">
        <x:v>5015</x:v>
      </x:c>
      <x:c r="P4062" s="11" t="b">
        <x:f aca="0">FALSE()</x:f>
        <x:v>0</x:v>
      </x:c>
    </x:row>
    <x:row r="4063" ht="15" hidden="0" customHeight="1">
      <x:c r="A4063" s="1" t="s">
        <x:v>9236</x:v>
      </x:c>
      <x:c r="B4063" s="1" t="s">
        <x:v>1719</x:v>
      </x:c>
      <x:c r="C4063" s="14" t="n">
        <x:v>46034</x:v>
      </x:c>
      <x:c r="D4063" s="1" t="s">
        <x:v>5010</x:v>
      </x:c>
      <x:c r="E4063" s="1" t="s">
        <x:v>5011</x:v>
      </x:c>
      <x:c r="F4063" s="1" t="s">
        <x:v>5012</x:v>
      </x:c>
      <x:c r="G4063" s="1" t="s">
        <x:v>5013</x:v>
      </x:c>
      <x:c r="H4063" s="1" t="s">
        <x:v>5014</x:v>
      </x:c>
      <x:c r="I4063" s="1" t="s">
        <x:v>5014</x:v>
      </x:c>
      <x:c r="J4063" s="1" t="n">
        <x:v>0.8</x:v>
      </x:c>
      <x:c r="K4063" s="1" t="n">
        <x:v>1.4</x:v>
      </x:c>
      <x:c r="L4063" s="15" t="n">
        <x:v>57.6</x:v>
      </x:c>
      <x:c r="M4063" s="11" t="b">
        <x:f aca="0">FALSE()</x:f>
        <x:v>0</x:v>
      </x:c>
      <x:c r="N4063" s="11" t="b">
        <x:f aca="0">FALSE()</x:f>
        <x:v>0</x:v>
      </x:c>
      <x:c r="O4063" s="1" t="s">
        <x:v>5015</x:v>
      </x:c>
      <x:c r="P4063" s="11" t="b">
        <x:f aca="0">FALSE()</x:f>
        <x:v>0</x:v>
      </x:c>
    </x:row>
    <x:row r="4064" ht="15" hidden="0" customHeight="1">
      <x:c r="A4064" s="1" t="s">
        <x:v>9237</x:v>
      </x:c>
      <x:c r="B4064" s="1" t="s">
        <x:v>1720</x:v>
      </x:c>
      <x:c r="C4064" s="14" t="n">
        <x:v>45504</x:v>
      </x:c>
      <x:c r="D4064" s="1" t="s">
        <x:v>5010</x:v>
      </x:c>
      <x:c r="E4064" s="1" t="s">
        <x:v>5011</x:v>
      </x:c>
      <x:c r="F4064" s="1" t="s">
        <x:v>5012</x:v>
      </x:c>
      <x:c r="G4064" s="1" t="s">
        <x:v>5013</x:v>
      </x:c>
      <x:c r="H4064" s="1" t="s">
        <x:v>5014</x:v>
      </x:c>
      <x:c r="I4064" s="1" t="s">
        <x:v>5014</x:v>
      </x:c>
      <x:c r="J4064" s="1" t="n">
        <x:v>1.4</x:v>
      </x:c>
      <x:c r="K4064" s="1" t="n">
        <x:v>1.1</x:v>
      </x:c>
      <x:c r="L4064" s="15" t="n">
        <x:v>100.8</x:v>
      </x:c>
      <x:c r="M4064" s="11" t="b">
        <x:f aca="0">TRUE()</x:f>
        <x:v>1</x:v>
      </x:c>
      <x:c r="N4064" s="11" t="b">
        <x:f aca="0">FALSE()</x:f>
        <x:v>0</x:v>
      </x:c>
      <x:c r="O4064" s="1" t="s">
        <x:v>5015</x:v>
      </x:c>
      <x:c r="P4064" s="11" t="b">
        <x:f aca="0">FALSE()</x:f>
        <x:v>0</x:v>
      </x:c>
    </x:row>
    <x:row r="4065" ht="15" hidden="0" customHeight="1">
      <x:c r="A4065" s="1" t="s">
        <x:v>9238</x:v>
      </x:c>
      <x:c r="B4065" s="1" t="s">
        <x:v>1720</x:v>
      </x:c>
      <x:c r="C4065" s="14" t="n">
        <x:v>45720</x:v>
      </x:c>
      <x:c r="D4065" s="1" t="s">
        <x:v>5010</x:v>
      </x:c>
      <x:c r="E4065" s="1" t="s">
        <x:v>5011</x:v>
      </x:c>
      <x:c r="F4065" s="1" t="s">
        <x:v>5012</x:v>
      </x:c>
      <x:c r="G4065" s="1" t="s">
        <x:v>5013</x:v>
      </x:c>
      <x:c r="H4065" s="1" t="s">
        <x:v>5014</x:v>
      </x:c>
      <x:c r="I4065" s="1" t="s">
        <x:v>5014</x:v>
      </x:c>
      <x:c r="J4065" s="1" t="n">
        <x:v>1.4</x:v>
      </x:c>
      <x:c r="K4065" s="1" t="n">
        <x:v>1.2</x:v>
      </x:c>
      <x:c r="L4065" s="15" t="n">
        <x:v>100.8</x:v>
      </x:c>
      <x:c r="M4065" s="11" t="b">
        <x:f aca="0">TRUE()</x:f>
        <x:v>1</x:v>
      </x:c>
      <x:c r="N4065" s="11" t="b">
        <x:f aca="0">FALSE()</x:f>
        <x:v>0</x:v>
      </x:c>
      <x:c r="O4065" s="1" t="s">
        <x:v>5015</x:v>
      </x:c>
      <x:c r="P4065" s="11" t="b">
        <x:f aca="0">FALSE()</x:f>
        <x:v>0</x:v>
      </x:c>
    </x:row>
    <x:row r="4066" ht="15" hidden="0" customHeight="1">
      <x:c r="A4066" s="1" t="s">
        <x:v>9239</x:v>
      </x:c>
      <x:c r="B4066" s="1" t="s">
        <x:v>1720</x:v>
      </x:c>
      <x:c r="C4066" s="14" t="n">
        <x:v>45798</x:v>
      </x:c>
      <x:c r="D4066" s="1" t="s">
        <x:v>5018</x:v>
      </x:c>
      <x:c r="E4066" s="1" t="s">
        <x:v>5130</x:v>
      </x:c>
      <x:c r="F4066" s="1" t="s">
        <x:v>5111</x:v>
      </x:c>
      <x:c r="G4066" s="1" t="s">
        <x:v>5112</x:v>
      </x:c>
      <x:c r="H4066" s="1" t="s">
        <x:v>5022</x:v>
      </x:c>
      <x:c r="I4066" s="1" t="s">
        <x:v>5014</x:v>
      </x:c>
      <x:c r="J4066" s="1" t="n">
        <x:v>1</x:v>
      </x:c>
      <x:c r="K4066" s="1" t="n">
        <x:v>10</x:v>
      </x:c>
      <x:c r="L4066" s="15" t="n">
        <x:v>72</x:v>
      </x:c>
      <x:c r="M4066" s="11" t="b">
        <x:f aca="0">TRUE()</x:f>
        <x:v>1</x:v>
      </x:c>
      <x:c r="N4066" s="11" t="b">
        <x:f aca="0">FALSE()</x:f>
        <x:v>0</x:v>
      </x:c>
      <x:c r="O4066" s="1" t="s">
        <x:v>5037</x:v>
      </x:c>
      <x:c r="P4066" s="11" t="b">
        <x:f aca="0">FALSE()</x:f>
        <x:v>0</x:v>
      </x:c>
    </x:row>
    <x:row r="4067" ht="15" hidden="0" customHeight="1">
      <x:c r="A4067" s="1" t="s">
        <x:v>9240</x:v>
      </x:c>
      <x:c r="B4067" s="1" t="s">
        <x:v>1720</x:v>
      </x:c>
      <x:c r="C4067" s="14" t="n">
        <x:v>45922</x:v>
      </x:c>
      <x:c r="D4067" s="1" t="s">
        <x:v>5010</x:v>
      </x:c>
      <x:c r="E4067" s="1" t="s">
        <x:v>5011</x:v>
      </x:c>
      <x:c r="F4067" s="1" t="s">
        <x:v>5012</x:v>
      </x:c>
      <x:c r="G4067" s="1" t="s">
        <x:v>5013</x:v>
      </x:c>
      <x:c r="H4067" s="1" t="s">
        <x:v>5014</x:v>
      </x:c>
      <x:c r="I4067" s="1" t="s">
        <x:v>5014</x:v>
      </x:c>
      <x:c r="J4067" s="1" t="n">
        <x:v>1.3</x:v>
      </x:c>
      <x:c r="K4067" s="1" t="n">
        <x:v>1.5</x:v>
      </x:c>
      <x:c r="L4067" s="15" t="n">
        <x:v>93.6</x:v>
      </x:c>
      <x:c r="M4067" s="11" t="b">
        <x:f aca="0">TRUE()</x:f>
        <x:v>1</x:v>
      </x:c>
      <x:c r="N4067" s="11" t="b">
        <x:f aca="0">FALSE()</x:f>
        <x:v>0</x:v>
      </x:c>
      <x:c r="O4067" s="1" t="s">
        <x:v>5015</x:v>
      </x:c>
      <x:c r="P4067" s="11" t="b">
        <x:f aca="0">FALSE()</x:f>
        <x:v>0</x:v>
      </x:c>
    </x:row>
    <x:row r="4068" ht="15" hidden="0" customHeight="1">
      <x:c r="A4068" s="1" t="s">
        <x:v>9241</x:v>
      </x:c>
      <x:c r="B4068" s="1" t="s">
        <x:v>1720</x:v>
      </x:c>
      <x:c r="C4068" s="14" t="n">
        <x:v>45961</x:v>
      </x:c>
      <x:c r="D4068" s="1" t="s">
        <x:v>5054</x:v>
      </x:c>
      <x:c r="E4068" s="1" t="s">
        <x:v>5055</x:v>
      </x:c>
      <x:c r="F4068" s="1" t="s">
        <x:v>5012</x:v>
      </x:c>
      <x:c r="G4068" s="1" t="s">
        <x:v>5013</x:v>
      </x:c>
      <x:c r="H4068" s="1" t="s">
        <x:v>5014</x:v>
      </x:c>
      <x:c r="I4068" s="1" t="s">
        <x:v>5014</x:v>
      </x:c>
      <x:c r="J4068" s="1" t="n">
        <x:v>0.7</x:v>
      </x:c>
      <x:c r="K4068" s="1" t="n">
        <x:v>1.9</x:v>
      </x:c>
      <x:c r="L4068" s="15" t="n">
        <x:v>50.4</x:v>
      </x:c>
      <x:c r="M4068" s="11" t="b">
        <x:f aca="0">TRUE()</x:f>
        <x:v>1</x:v>
      </x:c>
      <x:c r="N4068" s="11" t="b">
        <x:f aca="0">FALSE()</x:f>
        <x:v>0</x:v>
      </x:c>
      <x:c r="O4068" s="1" t="s">
        <x:v>5015</x:v>
      </x:c>
      <x:c r="P4068" s="11" t="b">
        <x:f aca="0">FALSE()</x:f>
        <x:v>0</x:v>
      </x:c>
    </x:row>
    <x:row r="4069" ht="15" hidden="0" customHeight="1">
      <x:c r="A4069" s="1" t="s">
        <x:v>9242</x:v>
      </x:c>
      <x:c r="B4069" s="1" t="s">
        <x:v>4768</x:v>
      </x:c>
      <x:c r="C4069" s="14" t="n">
        <x:v>45516</x:v>
      </x:c>
      <x:c r="D4069" s="1" t="s">
        <x:v>5018</x:v>
      </x:c>
      <x:c r="E4069" s="1" t="s">
        <x:v>5075</x:v>
      </x:c>
      <x:c r="F4069" s="1" t="s">
        <x:v>5076</x:v>
      </x:c>
      <x:c r="G4069" s="1" t="s">
        <x:v>5077</x:v>
      </x:c>
      <x:c r="H4069" s="1" t="s">
        <x:v>5031</x:v>
      </x:c>
      <x:c r="I4069" s="1" t="s">
        <x:v>5014</x:v>
      </x:c>
      <x:c r="J4069" s="1" t="n">
        <x:v>0.8</x:v>
      </x:c>
      <x:c r="K4069" s="1" t="n">
        <x:v>9.9</x:v>
      </x:c>
      <x:c r="L4069" s="15" t="n">
        <x:v>57.6</x:v>
      </x:c>
      <x:c r="M4069" s="11" t="b">
        <x:f aca="0">TRUE()</x:f>
        <x:v>1</x:v>
      </x:c>
      <x:c r="N4069" s="11" t="b">
        <x:f aca="0">FALSE()</x:f>
        <x:v>0</x:v>
      </x:c>
      <x:c r="O4069" s="1" t="s">
        <x:v>5073</x:v>
      </x:c>
      <x:c r="P4069" s="11" t="b">
        <x:f aca="0">FALSE()</x:f>
        <x:v>0</x:v>
      </x:c>
    </x:row>
    <x:row r="4070" ht="15" hidden="0" customHeight="1">
      <x:c r="A4070" s="1" t="s">
        <x:v>9243</x:v>
      </x:c>
      <x:c r="B4070" s="1" t="s">
        <x:v>4768</x:v>
      </x:c>
      <x:c r="C4070" s="14" t="n">
        <x:v>45538</x:v>
      </x:c>
      <x:c r="D4070" s="1" t="s">
        <x:v>5010</x:v>
      </x:c>
      <x:c r="E4070" s="1" t="s">
        <x:v>5011</x:v>
      </x:c>
      <x:c r="F4070" s="1" t="s">
        <x:v>5012</x:v>
      </x:c>
      <x:c r="G4070" s="1" t="s">
        <x:v>5013</x:v>
      </x:c>
      <x:c r="H4070" s="1" t="s">
        <x:v>5014</x:v>
      </x:c>
      <x:c r="I4070" s="1" t="s">
        <x:v>5014</x:v>
      </x:c>
      <x:c r="J4070" s="1" t="n">
        <x:v>1.1</x:v>
      </x:c>
      <x:c r="K4070" s="1" t="n">
        <x:v>1.7</x:v>
      </x:c>
      <x:c r="L4070" s="15" t="n">
        <x:v>79.2</x:v>
      </x:c>
      <x:c r="M4070" s="11" t="b">
        <x:f aca="0">TRUE()</x:f>
        <x:v>1</x:v>
      </x:c>
      <x:c r="N4070" s="11" t="b">
        <x:f aca="0">FALSE()</x:f>
        <x:v>0</x:v>
      </x:c>
      <x:c r="O4070" s="1" t="s">
        <x:v>5015</x:v>
      </x:c>
      <x:c r="P4070" s="11" t="b">
        <x:f aca="0">FALSE()</x:f>
        <x:v>0</x:v>
      </x:c>
    </x:row>
    <x:row r="4071" ht="15" hidden="0" customHeight="1">
      <x:c r="A4071" s="1" t="s">
        <x:v>9244</x:v>
      </x:c>
      <x:c r="B4071" s="1" t="s">
        <x:v>4768</x:v>
      </x:c>
      <x:c r="C4071" s="14" t="n">
        <x:v>45643</x:v>
      </x:c>
      <x:c r="D4071" s="1" t="s">
        <x:v>5010</x:v>
      </x:c>
      <x:c r="E4071" s="1" t="s">
        <x:v>5011</x:v>
      </x:c>
      <x:c r="F4071" s="1" t="s">
        <x:v>5012</x:v>
      </x:c>
      <x:c r="G4071" s="1" t="s">
        <x:v>5013</x:v>
      </x:c>
      <x:c r="H4071" s="1" t="s">
        <x:v>5014</x:v>
      </x:c>
      <x:c r="I4071" s="1" t="s">
        <x:v>5014</x:v>
      </x:c>
      <x:c r="J4071" s="1" t="n">
        <x:v>0.3</x:v>
      </x:c>
      <x:c r="K4071" s="1" t="n">
        <x:v>1.1</x:v>
      </x:c>
      <x:c r="L4071" s="15" t="n">
        <x:v>21.6</x:v>
      </x:c>
      <x:c r="M4071" s="11" t="b">
        <x:f aca="0">FALSE()</x:f>
        <x:v>0</x:v>
      </x:c>
      <x:c r="N4071" s="11" t="b">
        <x:f aca="0">FALSE()</x:f>
        <x:v>0</x:v>
      </x:c>
      <x:c r="O4071" s="1" t="s">
        <x:v>5015</x:v>
      </x:c>
      <x:c r="P4071" s="11" t="b">
        <x:f aca="0">FALSE()</x:f>
        <x:v>0</x:v>
      </x:c>
    </x:row>
    <x:row r="4072" ht="15" hidden="0" customHeight="1">
      <x:c r="A4072" s="1" t="s">
        <x:v>9245</x:v>
      </x:c>
      <x:c r="B4072" s="1" t="s">
        <x:v>4768</x:v>
      </x:c>
      <x:c r="C4072" s="14" t="n">
        <x:v>45764</x:v>
      </x:c>
      <x:c r="D4072" s="1" t="s">
        <x:v>5018</x:v>
      </x:c>
      <x:c r="E4072" s="1" t="s">
        <x:v>5125</x:v>
      </x:c>
      <x:c r="F4072" s="1" t="s">
        <x:v>5111</x:v>
      </x:c>
      <x:c r="G4072" s="1" t="s">
        <x:v>5112</x:v>
      </x:c>
      <x:c r="H4072" s="1" t="s">
        <x:v>5031</x:v>
      </x:c>
      <x:c r="I4072" s="1" t="s">
        <x:v>5152</x:v>
      </x:c>
      <x:c r="J4072" s="1" t="n">
        <x:v>0.7</x:v>
      </x:c>
      <x:c r="K4072" s="1" t="n">
        <x:v>13.4</x:v>
      </x:c>
      <x:c r="L4072" s="15" t="n">
        <x:v>141.65</x:v>
      </x:c>
      <x:c r="M4072" s="11" t="b">
        <x:f aca="0">TRUE()</x:f>
        <x:v>1</x:v>
      </x:c>
      <x:c r="N4072" s="11" t="b">
        <x:f aca="0">FALSE()</x:f>
        <x:v>0</x:v>
      </x:c>
      <x:c r="O4072" s="1" t="s">
        <x:v>5098</x:v>
      </x:c>
      <x:c r="P4072" s="11" t="b">
        <x:f aca="0">TRUE()</x:f>
        <x:v>1</x:v>
      </x:c>
    </x:row>
    <x:row r="4073" ht="15" hidden="0" customHeight="1">
      <x:c r="A4073" s="1" t="s">
        <x:v>9246</x:v>
      </x:c>
      <x:c r="B4073" s="1" t="s">
        <x:v>1721</x:v>
      </x:c>
      <x:c r="C4073" s="14" t="n">
        <x:v>46071</x:v>
      </x:c>
      <x:c r="D4073" s="1" t="s">
        <x:v>5010</x:v>
      </x:c>
      <x:c r="E4073" s="1" t="s">
        <x:v>5011</x:v>
      </x:c>
      <x:c r="F4073" s="1" t="s">
        <x:v>5012</x:v>
      </x:c>
      <x:c r="G4073" s="1" t="s">
        <x:v>5013</x:v>
      </x:c>
      <x:c r="H4073" s="1" t="s">
        <x:v>5014</x:v>
      </x:c>
      <x:c r="I4073" s="1" t="s">
        <x:v>5014</x:v>
      </x:c>
      <x:c r="J4073" s="1" t="n">
        <x:v>1</x:v>
      </x:c>
      <x:c r="K4073" s="1" t="n">
        <x:v>2.9</x:v>
      </x:c>
      <x:c r="L4073" s="15" t="n">
        <x:v>72</x:v>
      </x:c>
      <x:c r="M4073" s="11" t="b">
        <x:f aca="0">FALSE()</x:f>
        <x:v>0</x:v>
      </x:c>
      <x:c r="N4073" s="11" t="b">
        <x:f aca="0">FALSE()</x:f>
        <x:v>0</x:v>
      </x:c>
      <x:c r="O4073" s="1" t="s">
        <x:v>5015</x:v>
      </x:c>
      <x:c r="P4073" s="11" t="b">
        <x:f aca="0">FALSE()</x:f>
        <x:v>0</x:v>
      </x:c>
    </x:row>
    <x:row r="4074" ht="15" hidden="0" customHeight="1">
      <x:c r="A4074" s="1" t="s">
        <x:v>9247</x:v>
      </x:c>
      <x:c r="B4074" s="1" t="s">
        <x:v>1722</x:v>
      </x:c>
      <x:c r="C4074" s="14" t="n">
        <x:v>45528</x:v>
      </x:c>
      <x:c r="D4074" s="1" t="s">
        <x:v>5018</x:v>
      </x:c>
      <x:c r="E4074" s="1" t="s">
        <x:v>5133</x:v>
      </x:c>
      <x:c r="F4074" s="1" t="s">
        <x:v>5071</x:v>
      </x:c>
      <x:c r="G4074" s="1" t="s">
        <x:v>5072</x:v>
      </x:c>
      <x:c r="H4074" s="1" t="s">
        <x:v>5031</x:v>
      </x:c>
      <x:c r="I4074" s="1" t="s">
        <x:v>5014</x:v>
      </x:c>
      <x:c r="J4074" s="1" t="n">
        <x:v>2.8</x:v>
      </x:c>
      <x:c r="K4074" s="1" t="n">
        <x:v>19.6</x:v>
      </x:c>
      <x:c r="L4074" s="15" t="n">
        <x:v>201.6</x:v>
      </x:c>
      <x:c r="M4074" s="11" t="b">
        <x:f aca="0">TRUE()</x:f>
        <x:v>1</x:v>
      </x:c>
      <x:c r="N4074" s="11" t="b">
        <x:f aca="0">FALSE()</x:f>
        <x:v>0</x:v>
      </x:c>
      <x:c r="O4074" s="1" t="s">
        <x:v>5098</x:v>
      </x:c>
      <x:c r="P4074" s="11" t="b">
        <x:f aca="0">FALSE()</x:f>
        <x:v>0</x:v>
      </x:c>
    </x:row>
    <x:row r="4075" ht="15" hidden="0" customHeight="1">
      <x:c r="A4075" s="1" t="s">
        <x:v>9248</x:v>
      </x:c>
      <x:c r="B4075" s="1" t="s">
        <x:v>1722</x:v>
      </x:c>
      <x:c r="C4075" s="14" t="n">
        <x:v>45988</x:v>
      </x:c>
      <x:c r="D4075" s="1" t="s">
        <x:v>5018</x:v>
      </x:c>
      <x:c r="E4075" s="1" t="s">
        <x:v>5125</x:v>
      </x:c>
      <x:c r="F4075" s="1" t="s">
        <x:v>5111</x:v>
      </x:c>
      <x:c r="G4075" s="1" t="s">
        <x:v>5112</x:v>
      </x:c>
      <x:c r="H4075" s="1" t="s">
        <x:v>5022</x:v>
      </x:c>
      <x:c r="I4075" s="1" t="s">
        <x:v>5032</x:v>
      </x:c>
      <x:c r="J4075" s="1" t="n">
        <x:v>1.7</x:v>
      </x:c>
      <x:c r="K4075" s="1" t="n">
        <x:v>6.8</x:v>
      </x:c>
      <x:c r="L4075" s="15" t="n">
        <x:v>635.02</x:v>
      </x:c>
      <x:c r="M4075" s="11" t="b">
        <x:f aca="0">FALSE()</x:f>
        <x:v>0</x:v>
      </x:c>
      <x:c r="N4075" s="11" t="b">
        <x:f aca="0">FALSE()</x:f>
        <x:v>0</x:v>
      </x:c>
      <x:c r="O4075" s="1" t="s">
        <x:v>5037</x:v>
      </x:c>
      <x:c r="P4075" s="11" t="b">
        <x:f aca="0">FALSE()</x:f>
        <x:v>0</x:v>
      </x:c>
    </x:row>
    <x:row r="4076" ht="15" hidden="0" customHeight="1">
      <x:c r="A4076" s="1" t="s">
        <x:v>9249</x:v>
      </x:c>
      <x:c r="B4076" s="1" t="s">
        <x:v>1722</x:v>
      </x:c>
      <x:c r="C4076" s="14" t="n">
        <x:v>46020</x:v>
      </x:c>
      <x:c r="D4076" s="1" t="s">
        <x:v>5010</x:v>
      </x:c>
      <x:c r="E4076" s="1" t="s">
        <x:v>5011</x:v>
      </x:c>
      <x:c r="F4076" s="1" t="s">
        <x:v>5012</x:v>
      </x:c>
      <x:c r="G4076" s="1" t="s">
        <x:v>5013</x:v>
      </x:c>
      <x:c r="H4076" s="1" t="s">
        <x:v>5014</x:v>
      </x:c>
      <x:c r="I4076" s="1" t="s">
        <x:v>5014</x:v>
      </x:c>
      <x:c r="J4076" s="1" t="n">
        <x:v>1.5</x:v>
      </x:c>
      <x:c r="K4076" s="1" t="n">
        <x:v>0.9</x:v>
      </x:c>
      <x:c r="L4076" s="15" t="n">
        <x:v>108</x:v>
      </x:c>
      <x:c r="M4076" s="11" t="b">
        <x:f aca="0">FALSE()</x:f>
        <x:v>0</x:v>
      </x:c>
      <x:c r="N4076" s="11" t="b">
        <x:f aca="0">FALSE()</x:f>
        <x:v>0</x:v>
      </x:c>
      <x:c r="O4076" s="1" t="s">
        <x:v>5015</x:v>
      </x:c>
      <x:c r="P4076" s="11" t="b">
        <x:f aca="0">FALSE()</x:f>
        <x:v>0</x:v>
      </x:c>
    </x:row>
    <x:row r="4077" ht="15" hidden="0" customHeight="1">
      <x:c r="A4077" s="1" t="s">
        <x:v>9250</x:v>
      </x:c>
      <x:c r="B4077" s="1" t="s">
        <x:v>1722</x:v>
      </x:c>
      <x:c r="C4077" s="14" t="n">
        <x:v>46128</x:v>
      </x:c>
      <x:c r="D4077" s="1" t="s">
        <x:v>5010</x:v>
      </x:c>
      <x:c r="E4077" s="1" t="s">
        <x:v>5011</x:v>
      </x:c>
      <x:c r="F4077" s="1" t="s">
        <x:v>5012</x:v>
      </x:c>
      <x:c r="G4077" s="1" t="s">
        <x:v>5013</x:v>
      </x:c>
      <x:c r="H4077" s="1" t="s">
        <x:v>5014</x:v>
      </x:c>
      <x:c r="I4077" s="1" t="s">
        <x:v>5014</x:v>
      </x:c>
      <x:c r="J4077" s="1" t="n">
        <x:v>0.3</x:v>
      </x:c>
      <x:c r="K4077" s="1" t="n">
        <x:v>2.6</x:v>
      </x:c>
      <x:c r="L4077" s="15" t="n">
        <x:v>21.6</x:v>
      </x:c>
      <x:c r="M4077" s="11" t="b">
        <x:f aca="0">TRUE()</x:f>
        <x:v>1</x:v>
      </x:c>
      <x:c r="N4077" s="11" t="b">
        <x:f aca="0">FALSE()</x:f>
        <x:v>0</x:v>
      </x:c>
      <x:c r="O4077" s="1" t="s">
        <x:v>5015</x:v>
      </x:c>
      <x:c r="P4077" s="11" t="b">
        <x:f aca="0">FALSE()</x:f>
        <x:v>0</x:v>
      </x:c>
    </x:row>
    <x:row r="4078" ht="15" hidden="0" customHeight="1">
      <x:c r="A4078" s="1" t="s">
        <x:v>9251</x:v>
      </x:c>
      <x:c r="B4078" s="1" t="s">
        <x:v>4775</x:v>
      </x:c>
      <x:c r="C4078" s="14" t="n">
        <x:v>45325</x:v>
      </x:c>
      <x:c r="D4078" s="1" t="s">
        <x:v>5010</x:v>
      </x:c>
      <x:c r="E4078" s="1" t="s">
        <x:v>5011</x:v>
      </x:c>
      <x:c r="F4078" s="1" t="s">
        <x:v>5012</x:v>
      </x:c>
      <x:c r="G4078" s="1" t="s">
        <x:v>5013</x:v>
      </x:c>
      <x:c r="H4078" s="1" t="s">
        <x:v>5014</x:v>
      </x:c>
      <x:c r="I4078" s="1" t="s">
        <x:v>5014</x:v>
      </x:c>
      <x:c r="J4078" s="1" t="n">
        <x:v>0.8</x:v>
      </x:c>
      <x:c r="K4078" s="1" t="n">
        <x:v>1.9</x:v>
      </x:c>
      <x:c r="L4078" s="15" t="n">
        <x:v>57.6</x:v>
      </x:c>
      <x:c r="M4078" s="11" t="b">
        <x:f aca="0">FALSE()</x:f>
        <x:v>0</x:v>
      </x:c>
      <x:c r="N4078" s="11" t="b">
        <x:f aca="0">FALSE()</x:f>
        <x:v>0</x:v>
      </x:c>
      <x:c r="O4078" s="1" t="s">
        <x:v>5015</x:v>
      </x:c>
      <x:c r="P4078" s="11" t="b">
        <x:f aca="0">FALSE()</x:f>
        <x:v>0</x:v>
      </x:c>
    </x:row>
    <x:row r="4079" ht="15" hidden="0" customHeight="1">
      <x:c r="A4079" s="1" t="s">
        <x:v>9252</x:v>
      </x:c>
      <x:c r="B4079" s="1" t="s">
        <x:v>4775</x:v>
      </x:c>
      <x:c r="C4079" s="14" t="n">
        <x:v>45514</x:v>
      </x:c>
      <x:c r="D4079" s="1" t="s">
        <x:v>5010</x:v>
      </x:c>
      <x:c r="E4079" s="1" t="s">
        <x:v>5011</x:v>
      </x:c>
      <x:c r="F4079" s="1" t="s">
        <x:v>5012</x:v>
      </x:c>
      <x:c r="G4079" s="1" t="s">
        <x:v>5013</x:v>
      </x:c>
      <x:c r="H4079" s="1" t="s">
        <x:v>5014</x:v>
      </x:c>
      <x:c r="I4079" s="1" t="s">
        <x:v>5014</x:v>
      </x:c>
      <x:c r="J4079" s="1" t="n">
        <x:v>0.6</x:v>
      </x:c>
      <x:c r="K4079" s="1" t="n">
        <x:v>1.8</x:v>
      </x:c>
      <x:c r="L4079" s="15" t="n">
        <x:v>43.2</x:v>
      </x:c>
      <x:c r="M4079" s="11" t="b">
        <x:f aca="0">TRUE()</x:f>
        <x:v>1</x:v>
      </x:c>
      <x:c r="N4079" s="11" t="b">
        <x:f aca="0">FALSE()</x:f>
        <x:v>0</x:v>
      </x:c>
      <x:c r="O4079" s="1" t="s">
        <x:v>5015</x:v>
      </x:c>
      <x:c r="P4079" s="11" t="b">
        <x:f aca="0">FALSE()</x:f>
        <x:v>0</x:v>
      </x:c>
    </x:row>
    <x:row r="4080" ht="15" hidden="0" customHeight="1">
      <x:c r="A4080" s="1" t="s">
        <x:v>9253</x:v>
      </x:c>
      <x:c r="B4080" s="1" t="s">
        <x:v>4775</x:v>
      </x:c>
      <x:c r="C4080" s="14" t="n">
        <x:v>45592</x:v>
      </x:c>
      <x:c r="D4080" s="1" t="s">
        <x:v>5010</x:v>
      </x:c>
      <x:c r="E4080" s="1" t="s">
        <x:v>5011</x:v>
      </x:c>
      <x:c r="F4080" s="1" t="s">
        <x:v>5012</x:v>
      </x:c>
      <x:c r="G4080" s="1" t="s">
        <x:v>5013</x:v>
      </x:c>
      <x:c r="H4080" s="1" t="s">
        <x:v>5014</x:v>
      </x:c>
      <x:c r="I4080" s="1" t="s">
        <x:v>5014</x:v>
      </x:c>
      <x:c r="J4080" s="1" t="n">
        <x:v>0.7</x:v>
      </x:c>
      <x:c r="K4080" s="1" t="n">
        <x:v>1.6</x:v>
      </x:c>
      <x:c r="L4080" s="15" t="n">
        <x:v>50.4</x:v>
      </x:c>
      <x:c r="M4080" s="11" t="b">
        <x:f aca="0">FALSE()</x:f>
        <x:v>0</x:v>
      </x:c>
      <x:c r="N4080" s="11" t="b">
        <x:f aca="0">FALSE()</x:f>
        <x:v>0</x:v>
      </x:c>
      <x:c r="O4080" s="1" t="s">
        <x:v>5015</x:v>
      </x:c>
      <x:c r="P4080" s="11" t="b">
        <x:f aca="0">FALSE()</x:f>
        <x:v>0</x:v>
      </x:c>
    </x:row>
    <x:row r="4081" ht="15" hidden="0" customHeight="1">
      <x:c r="A4081" s="1" t="s">
        <x:v>9254</x:v>
      </x:c>
      <x:c r="B4081" s="1" t="s">
        <x:v>4775</x:v>
      </x:c>
      <x:c r="C4081" s="14" t="n">
        <x:v>45674</x:v>
      </x:c>
      <x:c r="D4081" s="1" t="s">
        <x:v>5018</x:v>
      </x:c>
      <x:c r="E4081" s="1" t="s">
        <x:v>5028</x:v>
      </x:c>
      <x:c r="F4081" s="1" t="s">
        <x:v>5029</x:v>
      </x:c>
      <x:c r="G4081" s="1" t="s">
        <x:v>5030</x:v>
      </x:c>
      <x:c r="H4081" s="1" t="s">
        <x:v>5031</x:v>
      </x:c>
      <x:c r="I4081" s="1" t="s">
        <x:v>5059</x:v>
      </x:c>
      <x:c r="J4081" s="1" t="n">
        <x:v>1.6</x:v>
      </x:c>
      <x:c r="K4081" s="1" t="n">
        <x:v>5.4</x:v>
      </x:c>
      <x:c r="L4081" s="15" t="n">
        <x:v>859.97</x:v>
      </x:c>
      <x:c r="M4081" s="11" t="b">
        <x:f aca="0">TRUE()</x:f>
        <x:v>1</x:v>
      </x:c>
      <x:c r="N4081" s="11" t="b">
        <x:f aca="0">FALSE()</x:f>
        <x:v>0</x:v>
      </x:c>
      <x:c r="O4081" s="1" t="s">
        <x:v>5037</x:v>
      </x:c>
      <x:c r="P4081" s="11" t="b">
        <x:f aca="0">FALSE()</x:f>
        <x:v>0</x:v>
      </x:c>
    </x:row>
    <x:row r="4082" ht="15" hidden="0" customHeight="1">
      <x:c r="A4082" s="1" t="s">
        <x:v>9255</x:v>
      </x:c>
      <x:c r="B4082" s="1" t="s">
        <x:v>4775</x:v>
      </x:c>
      <x:c r="C4082" s="14" t="n">
        <x:v>45851</x:v>
      </x:c>
      <x:c r="D4082" s="1" t="s">
        <x:v>5018</x:v>
      </x:c>
      <x:c r="E4082" s="1" t="s">
        <x:v>5035</x:v>
      </x:c>
      <x:c r="F4082" s="1" t="s">
        <x:v>5029</x:v>
      </x:c>
      <x:c r="G4082" s="1" t="s">
        <x:v>5030</x:v>
      </x:c>
      <x:c r="H4082" s="1" t="s">
        <x:v>5022</x:v>
      </x:c>
      <x:c r="I4082" s="1" t="s">
        <x:v>5039</x:v>
      </x:c>
      <x:c r="J4082" s="1" t="n">
        <x:v>1.2</x:v>
      </x:c>
      <x:c r="K4082" s="1" t="n">
        <x:v>6.9</x:v>
      </x:c>
      <x:c r="L4082" s="15" t="n">
        <x:v>290.69</x:v>
      </x:c>
      <x:c r="M4082" s="11" t="b">
        <x:f aca="0">TRUE()</x:f>
        <x:v>1</x:v>
      </x:c>
      <x:c r="N4082" s="11" t="b">
        <x:f aca="0">FALSE()</x:f>
        <x:v>0</x:v>
      </x:c>
      <x:c r="O4082" s="1" t="s">
        <x:v>5024</x:v>
      </x:c>
      <x:c r="P4082" s="11" t="b">
        <x:f aca="0">FALSE()</x:f>
        <x:v>0</x:v>
      </x:c>
    </x:row>
    <x:row r="4083" ht="15" hidden="0" customHeight="1">
      <x:c r="A4083" s="1" t="s">
        <x:v>9256</x:v>
      </x:c>
      <x:c r="B4083" s="1" t="s">
        <x:v>4778</x:v>
      </x:c>
      <x:c r="C4083" s="14" t="n">
        <x:v>45500</x:v>
      </x:c>
      <x:c r="D4083" s="1" t="s">
        <x:v>5010</x:v>
      </x:c>
      <x:c r="E4083" s="1" t="s">
        <x:v>5011</x:v>
      </x:c>
      <x:c r="F4083" s="1" t="s">
        <x:v>5012</x:v>
      </x:c>
      <x:c r="G4083" s="1" t="s">
        <x:v>5013</x:v>
      </x:c>
      <x:c r="H4083" s="1" t="s">
        <x:v>5014</x:v>
      </x:c>
      <x:c r="I4083" s="1" t="s">
        <x:v>5014</x:v>
      </x:c>
      <x:c r="J4083" s="1" t="n">
        <x:v>0.5</x:v>
      </x:c>
      <x:c r="K4083" s="1" t="n">
        <x:v>1.1</x:v>
      </x:c>
      <x:c r="L4083" s="15" t="n">
        <x:v>36</x:v>
      </x:c>
      <x:c r="M4083" s="11" t="b">
        <x:f aca="0">TRUE()</x:f>
        <x:v>1</x:v>
      </x:c>
      <x:c r="N4083" s="11" t="b">
        <x:f aca="0">FALSE()</x:f>
        <x:v>0</x:v>
      </x:c>
      <x:c r="O4083" s="1" t="s">
        <x:v>5015</x:v>
      </x:c>
      <x:c r="P4083" s="11" t="b">
        <x:f aca="0">FALSE()</x:f>
        <x:v>0</x:v>
      </x:c>
    </x:row>
    <x:row r="4084" ht="15" hidden="0" customHeight="1">
      <x:c r="A4084" s="1" t="s">
        <x:v>9257</x:v>
      </x:c>
      <x:c r="B4084" s="1" t="s">
        <x:v>4778</x:v>
      </x:c>
      <x:c r="C4084" s="14" t="n">
        <x:v>45682</x:v>
      </x:c>
      <x:c r="D4084" s="1" t="s">
        <x:v>5010</x:v>
      </x:c>
      <x:c r="E4084" s="1" t="s">
        <x:v>5011</x:v>
      </x:c>
      <x:c r="F4084" s="1" t="s">
        <x:v>5012</x:v>
      </x:c>
      <x:c r="G4084" s="1" t="s">
        <x:v>5013</x:v>
      </x:c>
      <x:c r="H4084" s="1" t="s">
        <x:v>5014</x:v>
      </x:c>
      <x:c r="I4084" s="1" t="s">
        <x:v>5014</x:v>
      </x:c>
      <x:c r="J4084" s="1" t="n">
        <x:v>1</x:v>
      </x:c>
      <x:c r="K4084" s="1" t="n">
        <x:v>2.2</x:v>
      </x:c>
      <x:c r="L4084" s="15" t="n">
        <x:v>72</x:v>
      </x:c>
      <x:c r="M4084" s="11" t="b">
        <x:f aca="0">FALSE()</x:f>
        <x:v>0</x:v>
      </x:c>
      <x:c r="N4084" s="11" t="b">
        <x:f aca="0">FALSE()</x:f>
        <x:v>0</x:v>
      </x:c>
      <x:c r="O4084" s="1" t="s">
        <x:v>5015</x:v>
      </x:c>
      <x:c r="P4084" s="11" t="b">
        <x:f aca="0">FALSE()</x:f>
        <x:v>0</x:v>
      </x:c>
    </x:row>
    <x:row r="4085" ht="15" hidden="0" customHeight="1">
      <x:c r="A4085" s="1" t="s">
        <x:v>9258</x:v>
      </x:c>
      <x:c r="B4085" s="1" t="s">
        <x:v>4781</x:v>
      </x:c>
      <x:c r="C4085" s="14" t="n">
        <x:v>45404</x:v>
      </x:c>
      <x:c r="D4085" s="1" t="s">
        <x:v>5018</x:v>
      </x:c>
      <x:c r="E4085" s="1" t="s">
        <x:v>5189</x:v>
      </x:c>
      <x:c r="F4085" s="1" t="s">
        <x:v>5071</x:v>
      </x:c>
      <x:c r="G4085" s="1" t="s">
        <x:v>5072</x:v>
      </x:c>
      <x:c r="H4085" s="1" t="s">
        <x:v>5022</x:v>
      </x:c>
      <x:c r="I4085" s="1" t="s">
        <x:v>5131</x:v>
      </x:c>
      <x:c r="J4085" s="1" t="n">
        <x:v>2.6</x:v>
      </x:c>
      <x:c r="K4085" s="1" t="n">
        <x:v>5.8</x:v>
      </x:c>
      <x:c r="L4085" s="15" t="n">
        <x:v>496.07</x:v>
      </x:c>
      <x:c r="M4085" s="11" t="b">
        <x:f aca="0">TRUE()</x:f>
        <x:v>1</x:v>
      </x:c>
      <x:c r="N4085" s="11" t="b">
        <x:f aca="0">FALSE()</x:f>
        <x:v>0</x:v>
      </x:c>
      <x:c r="O4085" s="1" t="s">
        <x:v>5073</x:v>
      </x:c>
      <x:c r="P4085" s="11" t="b">
        <x:f aca="0">FALSE()</x:f>
        <x:v>0</x:v>
      </x:c>
    </x:row>
    <x:row r="4086" ht="15" hidden="0" customHeight="1">
      <x:c r="A4086" s="1" t="s">
        <x:v>9259</x:v>
      </x:c>
      <x:c r="B4086" s="1" t="s">
        <x:v>4781</x:v>
      </x:c>
      <x:c r="C4086" s="14" t="n">
        <x:v>45592</x:v>
      </x:c>
      <x:c r="D4086" s="1" t="s">
        <x:v>5010</x:v>
      </x:c>
      <x:c r="E4086" s="1" t="s">
        <x:v>5011</x:v>
      </x:c>
      <x:c r="F4086" s="1" t="s">
        <x:v>5012</x:v>
      </x:c>
      <x:c r="G4086" s="1" t="s">
        <x:v>5013</x:v>
      </x:c>
      <x:c r="H4086" s="1" t="s">
        <x:v>5014</x:v>
      </x:c>
      <x:c r="I4086" s="1" t="s">
        <x:v>5014</x:v>
      </x:c>
      <x:c r="J4086" s="1" t="n">
        <x:v>0.8</x:v>
      </x:c>
      <x:c r="K4086" s="1" t="n">
        <x:v>2.5</x:v>
      </x:c>
      <x:c r="L4086" s="15" t="n">
        <x:v>57.6</x:v>
      </x:c>
      <x:c r="M4086" s="11" t="b">
        <x:f aca="0">TRUE()</x:f>
        <x:v>1</x:v>
      </x:c>
      <x:c r="N4086" s="11" t="b">
        <x:f aca="0">FALSE()</x:f>
        <x:v>0</x:v>
      </x:c>
      <x:c r="O4086" s="1" t="s">
        <x:v>5015</x:v>
      </x:c>
      <x:c r="P4086" s="11" t="b">
        <x:f aca="0">FALSE()</x:f>
        <x:v>0</x:v>
      </x:c>
    </x:row>
    <x:row r="4087" ht="15" hidden="0" customHeight="1">
      <x:c r="A4087" s="1" t="s">
        <x:v>9260</x:v>
      </x:c>
      <x:c r="B4087" s="1" t="s">
        <x:v>4781</x:v>
      </x:c>
      <x:c r="C4087" s="14" t="n">
        <x:v>45874</x:v>
      </x:c>
      <x:c r="D4087" s="1" t="s">
        <x:v>5054</x:v>
      </x:c>
      <x:c r="E4087" s="1" t="s">
        <x:v>5055</x:v>
      </x:c>
      <x:c r="F4087" s="1" t="s">
        <x:v>5012</x:v>
      </x:c>
      <x:c r="G4087" s="1" t="s">
        <x:v>5013</x:v>
      </x:c>
      <x:c r="H4087" s="1" t="s">
        <x:v>5014</x:v>
      </x:c>
      <x:c r="I4087" s="1" t="s">
        <x:v>5014</x:v>
      </x:c>
      <x:c r="J4087" s="1" t="n">
        <x:v>1.7</x:v>
      </x:c>
      <x:c r="K4087" s="1" t="n">
        <x:v>1.6</x:v>
      </x:c>
      <x:c r="L4087" s="15" t="n">
        <x:v>122.4</x:v>
      </x:c>
      <x:c r="M4087" s="11" t="b">
        <x:f aca="0">TRUE()</x:f>
        <x:v>1</x:v>
      </x:c>
      <x:c r="N4087" s="11" t="b">
        <x:f aca="0">FALSE()</x:f>
        <x:v>0</x:v>
      </x:c>
      <x:c r="O4087" s="1" t="s">
        <x:v>5015</x:v>
      </x:c>
      <x:c r="P4087" s="11" t="b">
        <x:f aca="0">FALSE()</x:f>
        <x:v>0</x:v>
      </x:c>
    </x:row>
    <x:row r="4088" ht="15" hidden="0" customHeight="1">
      <x:c r="A4088" s="1" t="s">
        <x:v>9261</x:v>
      </x:c>
      <x:c r="B4088" s="1" t="s">
        <x:v>4781</x:v>
      </x:c>
      <x:c r="C4088" s="14" t="n">
        <x:v>45885</x:v>
      </x:c>
      <x:c r="D4088" s="1" t="s">
        <x:v>5010</x:v>
      </x:c>
      <x:c r="E4088" s="1" t="s">
        <x:v>5011</x:v>
      </x:c>
      <x:c r="F4088" s="1" t="s">
        <x:v>5012</x:v>
      </x:c>
      <x:c r="G4088" s="1" t="s">
        <x:v>5013</x:v>
      </x:c>
      <x:c r="H4088" s="1" t="s">
        <x:v>5014</x:v>
      </x:c>
      <x:c r="I4088" s="1" t="s">
        <x:v>5014</x:v>
      </x:c>
      <x:c r="J4088" s="1" t="n">
        <x:v>0.4</x:v>
      </x:c>
      <x:c r="K4088" s="1" t="n">
        <x:v>0.6</x:v>
      </x:c>
      <x:c r="L4088" s="15" t="n">
        <x:v>28.8</x:v>
      </x:c>
      <x:c r="M4088" s="11" t="b">
        <x:f aca="0">TRUE()</x:f>
        <x:v>1</x:v>
      </x:c>
      <x:c r="N4088" s="11" t="b">
        <x:f aca="0">FALSE()</x:f>
        <x:v>0</x:v>
      </x:c>
      <x:c r="O4088" s="1" t="s">
        <x:v>5015</x:v>
      </x:c>
      <x:c r="P4088" s="11" t="b">
        <x:f aca="0">FALSE()</x:f>
        <x:v>0</x:v>
      </x:c>
    </x:row>
    <x:row r="4089" ht="15" hidden="0" customHeight="1">
      <x:c r="A4089" s="1" t="s">
        <x:v>9262</x:v>
      </x:c>
      <x:c r="B4089" s="1" t="s">
        <x:v>4781</x:v>
      </x:c>
      <x:c r="C4089" s="14" t="n">
        <x:v>46058</x:v>
      </x:c>
      <x:c r="D4089" s="1" t="s">
        <x:v>5010</x:v>
      </x:c>
      <x:c r="E4089" s="1" t="s">
        <x:v>5011</x:v>
      </x:c>
      <x:c r="F4089" s="1" t="s">
        <x:v>5012</x:v>
      </x:c>
      <x:c r="G4089" s="1" t="s">
        <x:v>5013</x:v>
      </x:c>
      <x:c r="H4089" s="1" t="s">
        <x:v>5014</x:v>
      </x:c>
      <x:c r="I4089" s="1" t="s">
        <x:v>5014</x:v>
      </x:c>
      <x:c r="J4089" s="1" t="n">
        <x:v>0.9</x:v>
      </x:c>
      <x:c r="K4089" s="1" t="n">
        <x:v>1.4</x:v>
      </x:c>
      <x:c r="L4089" s="15" t="n">
        <x:v>64.8</x:v>
      </x:c>
      <x:c r="M4089" s="11" t="b">
        <x:f aca="0">TRUE()</x:f>
        <x:v>1</x:v>
      </x:c>
      <x:c r="N4089" s="11" t="b">
        <x:f aca="0">FALSE()</x:f>
        <x:v>0</x:v>
      </x:c>
      <x:c r="O4089" s="1" t="s">
        <x:v>5015</x:v>
      </x:c>
      <x:c r="P4089" s="11" t="b">
        <x:f aca="0">FALSE()</x:f>
        <x:v>0</x:v>
      </x:c>
    </x:row>
    <x:row r="4090" ht="15" hidden="0" customHeight="1">
      <x:c r="A4090" s="1" t="s">
        <x:v>9263</x:v>
      </x:c>
      <x:c r="B4090" s="1" t="s">
        <x:v>4781</x:v>
      </x:c>
      <x:c r="C4090" s="14" t="n">
        <x:v>46174</x:v>
      </x:c>
      <x:c r="D4090" s="1" t="s">
        <x:v>5018</x:v>
      </x:c>
      <x:c r="E4090" s="1" t="s">
        <x:v>5035</x:v>
      </x:c>
      <x:c r="F4090" s="1" t="s">
        <x:v>5029</x:v>
      </x:c>
      <x:c r="G4090" s="1" t="s">
        <x:v>5030</x:v>
      </x:c>
      <x:c r="H4090" s="1" t="s">
        <x:v>5036</x:v>
      </x:c>
      <x:c r="I4090" s="1" t="s">
        <x:v>5131</x:v>
      </x:c>
      <x:c r="J4090" s="1" t="n">
        <x:v>3.5</x:v>
      </x:c>
      <x:c r="K4090" s="1" t="n">
        <x:v>26.2</x:v>
      </x:c>
      <x:c r="L4090" s="15" t="n">
        <x:v>388.96</x:v>
      </x:c>
      <x:c r="M4090" s="11" t="b">
        <x:f aca="0">TRUE()</x:f>
        <x:v>1</x:v>
      </x:c>
      <x:c r="N4090" s="11" t="b">
        <x:f aca="0">FALSE()</x:f>
        <x:v>0</x:v>
      </x:c>
      <x:c r="O4090" s="1" t="s">
        <x:v>5033</x:v>
      </x:c>
      <x:c r="P4090" s="11" t="b">
        <x:f aca="0">TRUE()</x:f>
        <x:v>1</x:v>
      </x:c>
      <x:c r="Q4090" s="1" t="s">
        <x:v>9264</x:v>
      </x:c>
    </x:row>
    <x:row r="4091" ht="15" hidden="0" customHeight="1">
      <x:c r="A4091" s="1" t="s">
        <x:v>9265</x:v>
      </x:c>
      <x:c r="B4091" s="1" t="s">
        <x:v>1723</x:v>
      </x:c>
      <x:c r="C4091" s="14" t="n">
        <x:v>46093</x:v>
      </x:c>
      <x:c r="D4091" s="1" t="s">
        <x:v>5010</x:v>
      </x:c>
      <x:c r="E4091" s="1" t="s">
        <x:v>5011</x:v>
      </x:c>
      <x:c r="F4091" s="1" t="s">
        <x:v>5012</x:v>
      </x:c>
      <x:c r="G4091" s="1" t="s">
        <x:v>5013</x:v>
      </x:c>
      <x:c r="H4091" s="1" t="s">
        <x:v>5014</x:v>
      </x:c>
      <x:c r="I4091" s="1" t="s">
        <x:v>5014</x:v>
      </x:c>
      <x:c r="J4091" s="1" t="n">
        <x:v>0.8</x:v>
      </x:c>
      <x:c r="K4091" s="1" t="n">
        <x:v>1.3</x:v>
      </x:c>
      <x:c r="L4091" s="15" t="n">
        <x:v>57.6</x:v>
      </x:c>
      <x:c r="M4091" s="11" t="b">
        <x:f aca="0">FALSE()</x:f>
        <x:v>0</x:v>
      </x:c>
      <x:c r="N4091" s="11" t="b">
        <x:f aca="0">FALSE()</x:f>
        <x:v>0</x:v>
      </x:c>
      <x:c r="O4091" s="1" t="s">
        <x:v>5015</x:v>
      </x:c>
      <x:c r="P4091" s="11" t="b">
        <x:f aca="0">FALSE()</x:f>
        <x:v>0</x:v>
      </x:c>
    </x:row>
    <x:row r="4092" ht="15" hidden="0" customHeight="1">
      <x:c r="A4092" s="1" t="s">
        <x:v>9266</x:v>
      </x:c>
      <x:c r="B4092" s="1" t="s">
        <x:v>1723</x:v>
      </x:c>
      <x:c r="C4092" s="14" t="n">
        <x:v>46207</x:v>
      </x:c>
      <x:c r="D4092" s="1" t="s">
        <x:v>5010</x:v>
      </x:c>
      <x:c r="E4092" s="1" t="s">
        <x:v>5011</x:v>
      </x:c>
      <x:c r="F4092" s="1" t="s">
        <x:v>5012</x:v>
      </x:c>
      <x:c r="G4092" s="1" t="s">
        <x:v>5013</x:v>
      </x:c>
      <x:c r="H4092" s="1" t="s">
        <x:v>5014</x:v>
      </x:c>
      <x:c r="I4092" s="1" t="s">
        <x:v>5014</x:v>
      </x:c>
      <x:c r="J4092" s="1" t="n">
        <x:v>1.2</x:v>
      </x:c>
      <x:c r="K4092" s="1" t="n">
        <x:v>1.3</x:v>
      </x:c>
      <x:c r="L4092" s="15" t="n">
        <x:v>86.4</x:v>
      </x:c>
      <x:c r="M4092" s="11" t="b">
        <x:f aca="0">FALSE()</x:f>
        <x:v>0</x:v>
      </x:c>
      <x:c r="N4092" s="11" t="b">
        <x:f aca="0">FALSE()</x:f>
        <x:v>0</x:v>
      </x:c>
      <x:c r="O4092" s="1" t="s">
        <x:v>5015</x:v>
      </x:c>
      <x:c r="P4092" s="11" t="b">
        <x:f aca="0">FALSE()</x:f>
        <x:v>0</x:v>
      </x:c>
    </x:row>
    <x:row r="4093" ht="15" hidden="0" customHeight="1">
      <x:c r="A4093" s="1" t="s">
        <x:v>9267</x:v>
      </x:c>
      <x:c r="B4093" s="1" t="s">
        <x:v>4786</x:v>
      </x:c>
      <x:c r="C4093" s="14" t="n">
        <x:v>45469</x:v>
      </x:c>
      <x:c r="D4093" s="1" t="s">
        <x:v>5010</x:v>
      </x:c>
      <x:c r="E4093" s="1" t="s">
        <x:v>5011</x:v>
      </x:c>
      <x:c r="F4093" s="1" t="s">
        <x:v>5012</x:v>
      </x:c>
      <x:c r="G4093" s="1" t="s">
        <x:v>5013</x:v>
      </x:c>
      <x:c r="H4093" s="1" t="s">
        <x:v>5014</x:v>
      </x:c>
      <x:c r="I4093" s="1" t="s">
        <x:v>5014</x:v>
      </x:c>
      <x:c r="J4093" s="1" t="n">
        <x:v>0.5</x:v>
      </x:c>
      <x:c r="K4093" s="1" t="n">
        <x:v>1.1</x:v>
      </x:c>
      <x:c r="L4093" s="15" t="n">
        <x:v>36</x:v>
      </x:c>
      <x:c r="M4093" s="11" t="b">
        <x:f aca="0">TRUE()</x:f>
        <x:v>1</x:v>
      </x:c>
      <x:c r="N4093" s="11" t="b">
        <x:f aca="0">FALSE()</x:f>
        <x:v>0</x:v>
      </x:c>
      <x:c r="O4093" s="1" t="s">
        <x:v>5015</x:v>
      </x:c>
      <x:c r="P4093" s="11" t="b">
        <x:f aca="0">FALSE()</x:f>
        <x:v>0</x:v>
      </x:c>
    </x:row>
    <x:row r="4094" ht="15" hidden="0" customHeight="1">
      <x:c r="A4094" s="1" t="s">
        <x:v>9268</x:v>
      </x:c>
      <x:c r="B4094" s="1" t="s">
        <x:v>4786</x:v>
      </x:c>
      <x:c r="C4094" s="14" t="n">
        <x:v>45586</x:v>
      </x:c>
      <x:c r="D4094" s="1" t="s">
        <x:v>5010</x:v>
      </x:c>
      <x:c r="E4094" s="1" t="s">
        <x:v>5011</x:v>
      </x:c>
      <x:c r="F4094" s="1" t="s">
        <x:v>5012</x:v>
      </x:c>
      <x:c r="G4094" s="1" t="s">
        <x:v>5013</x:v>
      </x:c>
      <x:c r="H4094" s="1" t="s">
        <x:v>5014</x:v>
      </x:c>
      <x:c r="I4094" s="1" t="s">
        <x:v>5014</x:v>
      </x:c>
      <x:c r="J4094" s="1" t="n">
        <x:v>1.3</x:v>
      </x:c>
      <x:c r="K4094" s="1" t="n">
        <x:v>2.6</x:v>
      </x:c>
      <x:c r="L4094" s="15" t="n">
        <x:v>93.6</x:v>
      </x:c>
      <x:c r="M4094" s="11" t="b">
        <x:f aca="0">TRUE()</x:f>
        <x:v>1</x:v>
      </x:c>
      <x:c r="N4094" s="11" t="b">
        <x:f aca="0">FALSE()</x:f>
        <x:v>0</x:v>
      </x:c>
      <x:c r="O4094" s="1" t="s">
        <x:v>5015</x:v>
      </x:c>
      <x:c r="P4094" s="11" t="b">
        <x:f aca="0">FALSE()</x:f>
        <x:v>0</x:v>
      </x:c>
    </x:row>
    <x:row r="4095" ht="15" hidden="0" customHeight="1">
      <x:c r="A4095" s="1" t="s">
        <x:v>9269</x:v>
      </x:c>
      <x:c r="B4095" s="1" t="s">
        <x:v>4786</x:v>
      </x:c>
      <x:c r="C4095" s="14" t="n">
        <x:v>45994</x:v>
      </x:c>
      <x:c r="D4095" s="1" t="s">
        <x:v>5010</x:v>
      </x:c>
      <x:c r="E4095" s="1" t="s">
        <x:v>5011</x:v>
      </x:c>
      <x:c r="F4095" s="1" t="s">
        <x:v>5012</x:v>
      </x:c>
      <x:c r="G4095" s="1" t="s">
        <x:v>5013</x:v>
      </x:c>
      <x:c r="H4095" s="1" t="s">
        <x:v>5014</x:v>
      </x:c>
      <x:c r="I4095" s="1" t="s">
        <x:v>5014</x:v>
      </x:c>
      <x:c r="J4095" s="1" t="n">
        <x:v>1.2</x:v>
      </x:c>
      <x:c r="K4095" s="1" t="n">
        <x:v>2.3</x:v>
      </x:c>
      <x:c r="L4095" s="15" t="n">
        <x:v>86.4</x:v>
      </x:c>
      <x:c r="M4095" s="11" t="b">
        <x:f aca="0">TRUE()</x:f>
        <x:v>1</x:v>
      </x:c>
      <x:c r="N4095" s="11" t="b">
        <x:f aca="0">FALSE()</x:f>
        <x:v>0</x:v>
      </x:c>
      <x:c r="O4095" s="1" t="s">
        <x:v>5015</x:v>
      </x:c>
      <x:c r="P4095" s="11" t="b">
        <x:f aca="0">FALSE()</x:f>
        <x:v>0</x:v>
      </x:c>
    </x:row>
    <x:row r="4096" ht="15" hidden="0" customHeight="1">
      <x:c r="A4096" s="1" t="s">
        <x:v>9270</x:v>
      </x:c>
      <x:c r="B4096" s="1" t="s">
        <x:v>4789</x:v>
      </x:c>
      <x:c r="C4096" s="14" t="n">
        <x:v>45367</x:v>
      </x:c>
      <x:c r="D4096" s="1" t="s">
        <x:v>5018</x:v>
      </x:c>
      <x:c r="E4096" s="1" t="s">
        <x:v>5041</x:v>
      </x:c>
      <x:c r="F4096" s="1" t="s">
        <x:v>5042</x:v>
      </x:c>
      <x:c r="G4096" s="1" t="s">
        <x:v>5043</x:v>
      </x:c>
      <x:c r="H4096" s="1" t="s">
        <x:v>5031</x:v>
      </x:c>
      <x:c r="I4096" s="1" t="s">
        <x:v>5014</x:v>
      </x:c>
      <x:c r="J4096" s="1" t="n">
        <x:v>1.7</x:v>
      </x:c>
      <x:c r="K4096" s="1" t="n">
        <x:v>17.3</x:v>
      </x:c>
      <x:c r="L4096" s="15" t="n">
        <x:v>122.4</x:v>
      </x:c>
      <x:c r="M4096" s="11" t="b">
        <x:f aca="0">TRUE()</x:f>
        <x:v>1</x:v>
      </x:c>
      <x:c r="N4096" s="11" t="b">
        <x:f aca="0">FALSE()</x:f>
        <x:v>0</x:v>
      </x:c>
      <x:c r="O4096" s="1" t="s">
        <x:v>5078</x:v>
      </x:c>
      <x:c r="P4096" s="11" t="b">
        <x:f aca="0">FALSE()</x:f>
        <x:v>0</x:v>
      </x:c>
    </x:row>
    <x:row r="4097" ht="15" hidden="0" customHeight="1">
      <x:c r="A4097" s="1" t="s">
        <x:v>9271</x:v>
      </x:c>
      <x:c r="B4097" s="1" t="s">
        <x:v>4789</x:v>
      </x:c>
      <x:c r="C4097" s="14" t="n">
        <x:v>45436</x:v>
      </x:c>
      <x:c r="D4097" s="1" t="s">
        <x:v>5010</x:v>
      </x:c>
      <x:c r="E4097" s="1" t="s">
        <x:v>5011</x:v>
      </x:c>
      <x:c r="F4097" s="1" t="s">
        <x:v>5012</x:v>
      </x:c>
      <x:c r="G4097" s="1" t="s">
        <x:v>5013</x:v>
      </x:c>
      <x:c r="H4097" s="1" t="s">
        <x:v>5014</x:v>
      </x:c>
      <x:c r="I4097" s="1" t="s">
        <x:v>5014</x:v>
      </x:c>
      <x:c r="J4097" s="1" t="n">
        <x:v>1.1</x:v>
      </x:c>
      <x:c r="K4097" s="1" t="n">
        <x:v>2.6</x:v>
      </x:c>
      <x:c r="L4097" s="15" t="n">
        <x:v>79.2</x:v>
      </x:c>
      <x:c r="M4097" s="11" t="b">
        <x:f aca="0">TRUE()</x:f>
        <x:v>1</x:v>
      </x:c>
      <x:c r="N4097" s="11" t="b">
        <x:f aca="0">FALSE()</x:f>
        <x:v>0</x:v>
      </x:c>
      <x:c r="O4097" s="1" t="s">
        <x:v>5015</x:v>
      </x:c>
      <x:c r="P4097" s="11" t="b">
        <x:f aca="0">FALSE()</x:f>
        <x:v>0</x:v>
      </x:c>
    </x:row>
    <x:row r="4098" ht="15" hidden="0" customHeight="1">
      <x:c r="A4098" s="1" t="s">
        <x:v>9272</x:v>
      </x:c>
      <x:c r="B4098" s="1" t="s">
        <x:v>4789</x:v>
      </x:c>
      <x:c r="C4098" s="14" t="n">
        <x:v>45479</x:v>
      </x:c>
      <x:c r="D4098" s="1" t="s">
        <x:v>5018</x:v>
      </x:c>
      <x:c r="E4098" s="1" t="s">
        <x:v>5097</x:v>
      </x:c>
      <x:c r="F4098" s="1" t="s">
        <x:v>5042</x:v>
      </x:c>
      <x:c r="G4098" s="1" t="s">
        <x:v>5043</x:v>
      </x:c>
      <x:c r="H4098" s="1" t="s">
        <x:v>5022</x:v>
      </x:c>
      <x:c r="I4098" s="1" t="s">
        <x:v>5131</x:v>
      </x:c>
      <x:c r="J4098" s="1" t="n">
        <x:v>2</x:v>
      </x:c>
      <x:c r="K4098" s="1" t="n">
        <x:v>10.3</x:v>
      </x:c>
      <x:c r="L4098" s="15" t="n">
        <x:v>649.94</x:v>
      </x:c>
      <x:c r="M4098" s="11" t="b">
        <x:f aca="0">TRUE()</x:f>
        <x:v>1</x:v>
      </x:c>
      <x:c r="N4098" s="11" t="b">
        <x:f aca="0">FALSE()</x:f>
        <x:v>0</x:v>
      </x:c>
      <x:c r="O4098" s="1" t="s">
        <x:v>5024</x:v>
      </x:c>
      <x:c r="P4098" s="11" t="b">
        <x:f aca="0">FALSE()</x:f>
        <x:v>0</x:v>
      </x:c>
    </x:row>
    <x:row r="4099" ht="15" hidden="0" customHeight="1">
      <x:c r="A4099" s="1" t="s">
        <x:v>9273</x:v>
      </x:c>
      <x:c r="B4099" s="1" t="s">
        <x:v>4789</x:v>
      </x:c>
      <x:c r="C4099" s="14" t="n">
        <x:v>45948</x:v>
      </x:c>
      <x:c r="D4099" s="1" t="s">
        <x:v>5010</x:v>
      </x:c>
      <x:c r="E4099" s="1" t="s">
        <x:v>5011</x:v>
      </x:c>
      <x:c r="F4099" s="1" t="s">
        <x:v>5012</x:v>
      </x:c>
      <x:c r="G4099" s="1" t="s">
        <x:v>5013</x:v>
      </x:c>
      <x:c r="H4099" s="1" t="s">
        <x:v>5014</x:v>
      </x:c>
      <x:c r="I4099" s="1" t="s">
        <x:v>5014</x:v>
      </x:c>
      <x:c r="J4099" s="1" t="n">
        <x:v>1.6</x:v>
      </x:c>
      <x:c r="K4099" s="1" t="n">
        <x:v>2</x:v>
      </x:c>
      <x:c r="L4099" s="15" t="n">
        <x:v>115.2</x:v>
      </x:c>
      <x:c r="M4099" s="11" t="b">
        <x:f aca="0">TRUE()</x:f>
        <x:v>1</x:v>
      </x:c>
      <x:c r="N4099" s="11" t="b">
        <x:f aca="0">FALSE()</x:f>
        <x:v>0</x:v>
      </x:c>
      <x:c r="O4099" s="1" t="s">
        <x:v>5015</x:v>
      </x:c>
      <x:c r="P4099" s="11" t="b">
        <x:f aca="0">FALSE()</x:f>
        <x:v>0</x:v>
      </x:c>
    </x:row>
    <x:row r="4100" ht="15" hidden="0" customHeight="1">
      <x:c r="A4100" s="1" t="s">
        <x:v>9274</x:v>
      </x:c>
      <x:c r="B4100" s="1" t="s">
        <x:v>4792</x:v>
      </x:c>
      <x:c r="C4100" s="14" t="n">
        <x:v>45296</x:v>
      </x:c>
      <x:c r="D4100" s="1" t="s">
        <x:v>5010</x:v>
      </x:c>
      <x:c r="E4100" s="1" t="s">
        <x:v>5011</x:v>
      </x:c>
      <x:c r="F4100" s="1" t="s">
        <x:v>5012</x:v>
      </x:c>
      <x:c r="G4100" s="1" t="s">
        <x:v>5013</x:v>
      </x:c>
      <x:c r="H4100" s="1" t="s">
        <x:v>5014</x:v>
      </x:c>
      <x:c r="I4100" s="1" t="s">
        <x:v>5014</x:v>
      </x:c>
      <x:c r="J4100" s="1" t="n">
        <x:v>1.6</x:v>
      </x:c>
      <x:c r="K4100" s="1" t="n">
        <x:v>2.2</x:v>
      </x:c>
      <x:c r="L4100" s="15" t="n">
        <x:v>115.2</x:v>
      </x:c>
      <x:c r="M4100" s="11" t="b">
        <x:f aca="0">TRUE()</x:f>
        <x:v>1</x:v>
      </x:c>
      <x:c r="N4100" s="11" t="b">
        <x:f aca="0">FALSE()</x:f>
        <x:v>0</x:v>
      </x:c>
      <x:c r="O4100" s="1" t="s">
        <x:v>5015</x:v>
      </x:c>
      <x:c r="P4100" s="11" t="b">
        <x:f aca="0">FALSE()</x:f>
        <x:v>0</x:v>
      </x:c>
    </x:row>
    <x:row r="4101" ht="15" hidden="0" customHeight="1">
      <x:c r="A4101" s="1" t="s">
        <x:v>9275</x:v>
      </x:c>
      <x:c r="B4101" s="1" t="s">
        <x:v>4792</x:v>
      </x:c>
      <x:c r="C4101" s="14" t="n">
        <x:v>45888</x:v>
      </x:c>
      <x:c r="D4101" s="1" t="s">
        <x:v>5010</x:v>
      </x:c>
      <x:c r="E4101" s="1" t="s">
        <x:v>5011</x:v>
      </x:c>
      <x:c r="F4101" s="1" t="s">
        <x:v>5012</x:v>
      </x:c>
      <x:c r="G4101" s="1" t="s">
        <x:v>5013</x:v>
      </x:c>
      <x:c r="H4101" s="1" t="s">
        <x:v>5014</x:v>
      </x:c>
      <x:c r="I4101" s="1" t="s">
        <x:v>5014</x:v>
      </x:c>
      <x:c r="J4101" s="1" t="n">
        <x:v>1.6</x:v>
      </x:c>
      <x:c r="K4101" s="1" t="n">
        <x:v>1.6</x:v>
      </x:c>
      <x:c r="L4101" s="15" t="n">
        <x:v>115.2</x:v>
      </x:c>
      <x:c r="M4101" s="11" t="b">
        <x:f aca="0">TRUE()</x:f>
        <x:v>1</x:v>
      </x:c>
      <x:c r="N4101" s="11" t="b">
        <x:f aca="0">FALSE()</x:f>
        <x:v>0</x:v>
      </x:c>
      <x:c r="O4101" s="1" t="s">
        <x:v>5015</x:v>
      </x:c>
      <x:c r="P4101" s="11" t="b">
        <x:f aca="0">FALSE()</x:f>
        <x:v>0</x:v>
      </x:c>
    </x:row>
    <x:row r="4102" ht="15" hidden="0" customHeight="1">
      <x:c r="A4102" s="1" t="s">
        <x:v>9276</x:v>
      </x:c>
      <x:c r="B4102" s="1" t="s">
        <x:v>1724</x:v>
      </x:c>
      <x:c r="C4102" s="14" t="n">
        <x:v>45433</x:v>
      </x:c>
      <x:c r="D4102" s="1" t="s">
        <x:v>5010</x:v>
      </x:c>
      <x:c r="E4102" s="1" t="s">
        <x:v>5011</x:v>
      </x:c>
      <x:c r="F4102" s="1" t="s">
        <x:v>5012</x:v>
      </x:c>
      <x:c r="G4102" s="1" t="s">
        <x:v>5013</x:v>
      </x:c>
      <x:c r="H4102" s="1" t="s">
        <x:v>5014</x:v>
      </x:c>
      <x:c r="I4102" s="1" t="s">
        <x:v>5014</x:v>
      </x:c>
      <x:c r="J4102" s="1" t="n">
        <x:v>1.7</x:v>
      </x:c>
      <x:c r="K4102" s="1" t="n">
        <x:v>0.2</x:v>
      </x:c>
      <x:c r="L4102" s="15" t="n">
        <x:v>122.4</x:v>
      </x:c>
      <x:c r="M4102" s="11" t="b">
        <x:f aca="0">TRUE()</x:f>
        <x:v>1</x:v>
      </x:c>
      <x:c r="N4102" s="11" t="b">
        <x:f aca="0">FALSE()</x:f>
        <x:v>0</x:v>
      </x:c>
      <x:c r="O4102" s="1" t="s">
        <x:v>5015</x:v>
      </x:c>
      <x:c r="P4102" s="11" t="b">
        <x:f aca="0">FALSE()</x:f>
        <x:v>0</x:v>
      </x:c>
    </x:row>
    <x:row r="4103" ht="15" hidden="0" customHeight="1">
      <x:c r="A4103" s="1" t="s">
        <x:v>9277</x:v>
      </x:c>
      <x:c r="B4103" s="1" t="s">
        <x:v>1724</x:v>
      </x:c>
      <x:c r="C4103" s="14" t="n">
        <x:v>46053</x:v>
      </x:c>
      <x:c r="D4103" s="1" t="s">
        <x:v>5010</x:v>
      </x:c>
      <x:c r="E4103" s="1" t="s">
        <x:v>5011</x:v>
      </x:c>
      <x:c r="F4103" s="1" t="s">
        <x:v>5012</x:v>
      </x:c>
      <x:c r="G4103" s="1" t="s">
        <x:v>5013</x:v>
      </x:c>
      <x:c r="H4103" s="1" t="s">
        <x:v>5014</x:v>
      </x:c>
      <x:c r="I4103" s="1" t="s">
        <x:v>5014</x:v>
      </x:c>
      <x:c r="J4103" s="1" t="n">
        <x:v>1.2</x:v>
      </x:c>
      <x:c r="K4103" s="1" t="n">
        <x:v>0.8</x:v>
      </x:c>
      <x:c r="L4103" s="15" t="n">
        <x:v>86.4</x:v>
      </x:c>
      <x:c r="M4103" s="11" t="b">
        <x:f aca="0">TRUE()</x:f>
        <x:v>1</x:v>
      </x:c>
      <x:c r="N4103" s="11" t="b">
        <x:f aca="0">FALSE()</x:f>
        <x:v>0</x:v>
      </x:c>
      <x:c r="O4103" s="1" t="s">
        <x:v>5015</x:v>
      </x:c>
      <x:c r="P4103" s="11" t="b">
        <x:f aca="0">FALSE()</x:f>
        <x:v>0</x:v>
      </x:c>
    </x:row>
    <x:row r="4104" ht="15" hidden="0" customHeight="1">
      <x:c r="A4104" s="1" t="s">
        <x:v>9278</x:v>
      </x:c>
      <x:c r="B4104" s="1" t="s">
        <x:v>1725</x:v>
      </x:c>
      <x:c r="C4104" s="14" t="n">
        <x:v>46096</x:v>
      </x:c>
      <x:c r="D4104" s="1" t="s">
        <x:v>5018</x:v>
      </x:c>
      <x:c r="E4104" s="1" t="s">
        <x:v>5035</x:v>
      </x:c>
      <x:c r="F4104" s="1" t="s">
        <x:v>5029</x:v>
      </x:c>
      <x:c r="G4104" s="1" t="s">
        <x:v>5030</x:v>
      </x:c>
      <x:c r="H4104" s="1" t="s">
        <x:v>5031</x:v>
      </x:c>
      <x:c r="I4104" s="1" t="s">
        <x:v>5059</x:v>
      </x:c>
      <x:c r="J4104" s="1" t="n">
        <x:v>0.5</x:v>
      </x:c>
      <x:c r="K4104" s="1" t="n">
        <x:v>9.1</x:v>
      </x:c>
      <x:c r="L4104" s="15" t="n">
        <x:v>134.6</x:v>
      </x:c>
      <x:c r="M4104" s="11" t="b">
        <x:f aca="0">TRUE()</x:f>
        <x:v>1</x:v>
      </x:c>
      <x:c r="N4104" s="11" t="b">
        <x:f aca="0">FALSE()</x:f>
        <x:v>0</x:v>
      </x:c>
      <x:c r="O4104" s="1" t="s">
        <x:v>5037</x:v>
      </x:c>
      <x:c r="P4104" s="11" t="b">
        <x:f aca="0">FALSE()</x:f>
        <x:v>0</x:v>
      </x:c>
    </x:row>
    <x:row r="4105" ht="15" hidden="0" customHeight="1">
      <x:c r="A4105" s="1" t="s">
        <x:v>9279</x:v>
      </x:c>
      <x:c r="B4105" s="1" t="s">
        <x:v>4799</x:v>
      </x:c>
      <x:c r="C4105" s="14" t="n">
        <x:v>45440</x:v>
      </x:c>
      <x:c r="D4105" s="1" t="s">
        <x:v>5010</x:v>
      </x:c>
      <x:c r="E4105" s="1" t="s">
        <x:v>5011</x:v>
      </x:c>
      <x:c r="F4105" s="1" t="s">
        <x:v>5012</x:v>
      </x:c>
      <x:c r="G4105" s="1" t="s">
        <x:v>5013</x:v>
      </x:c>
      <x:c r="H4105" s="1" t="s">
        <x:v>5014</x:v>
      </x:c>
      <x:c r="I4105" s="1" t="s">
        <x:v>5014</x:v>
      </x:c>
      <x:c r="J4105" s="1" t="n">
        <x:v>1.4</x:v>
      </x:c>
      <x:c r="K4105" s="1" t="n">
        <x:v>1.2</x:v>
      </x:c>
      <x:c r="L4105" s="15" t="n">
        <x:v>100.8</x:v>
      </x:c>
      <x:c r="M4105" s="11" t="b">
        <x:f aca="0">FALSE()</x:f>
        <x:v>0</x:v>
      </x:c>
      <x:c r="N4105" s="11" t="b">
        <x:f aca="0">FALSE()</x:f>
        <x:v>0</x:v>
      </x:c>
      <x:c r="O4105" s="1" t="s">
        <x:v>5015</x:v>
      </x:c>
      <x:c r="P4105" s="11" t="b">
        <x:f aca="0">FALSE()</x:f>
        <x:v>0</x:v>
      </x:c>
    </x:row>
    <x:row r="4106" ht="15" hidden="0" customHeight="1">
      <x:c r="A4106" s="1" t="s">
        <x:v>9280</x:v>
      </x:c>
      <x:c r="B4106" s="1" t="s">
        <x:v>4799</x:v>
      </x:c>
      <x:c r="C4106" s="14" t="n">
        <x:v>45488</x:v>
      </x:c>
      <x:c r="D4106" s="1" t="s">
        <x:v>5018</x:v>
      </x:c>
      <x:c r="E4106" s="1" t="s">
        <x:v>5097</x:v>
      </x:c>
      <x:c r="F4106" s="1" t="s">
        <x:v>5042</x:v>
      </x:c>
      <x:c r="G4106" s="1" t="s">
        <x:v>5043</x:v>
      </x:c>
      <x:c r="H4106" s="1" t="s">
        <x:v>5031</x:v>
      </x:c>
      <x:c r="I4106" s="1" t="s">
        <x:v>5039</x:v>
      </x:c>
      <x:c r="J4106" s="1" t="n">
        <x:v>0.3</x:v>
      </x:c>
      <x:c r="K4106" s="1" t="n">
        <x:v>0.5</x:v>
      </x:c>
      <x:c r="L4106" s="15" t="n">
        <x:v>422.71</x:v>
      </x:c>
      <x:c r="M4106" s="11" t="b">
        <x:f aca="0">TRUE()</x:f>
        <x:v>1</x:v>
      </x:c>
      <x:c r="N4106" s="11" t="b">
        <x:f aca="0">FALSE()</x:f>
        <x:v>0</x:v>
      </x:c>
      <x:c r="O4106" s="1" t="s">
        <x:v>5024</x:v>
      </x:c>
      <x:c r="P4106" s="11" t="b">
        <x:f aca="0">FALSE()</x:f>
        <x:v>0</x:v>
      </x:c>
    </x:row>
    <x:row r="4107" ht="15" hidden="0" customHeight="1">
      <x:c r="A4107" s="1" t="s">
        <x:v>9281</x:v>
      </x:c>
      <x:c r="B4107" s="1" t="s">
        <x:v>4799</x:v>
      </x:c>
      <x:c r="C4107" s="14" t="n">
        <x:v>45499</x:v>
      </x:c>
      <x:c r="D4107" s="1" t="s">
        <x:v>5010</x:v>
      </x:c>
      <x:c r="E4107" s="1" t="s">
        <x:v>5011</x:v>
      </x:c>
      <x:c r="F4107" s="1" t="s">
        <x:v>5012</x:v>
      </x:c>
      <x:c r="G4107" s="1" t="s">
        <x:v>5013</x:v>
      </x:c>
      <x:c r="H4107" s="1" t="s">
        <x:v>5014</x:v>
      </x:c>
      <x:c r="I4107" s="1" t="s">
        <x:v>5014</x:v>
      </x:c>
      <x:c r="J4107" s="1" t="n">
        <x:v>1.5</x:v>
      </x:c>
      <x:c r="K4107" s="1" t="n">
        <x:v>1.9</x:v>
      </x:c>
      <x:c r="L4107" s="15" t="n">
        <x:v>108</x:v>
      </x:c>
      <x:c r="M4107" s="11" t="b">
        <x:f aca="0">TRUE()</x:f>
        <x:v>1</x:v>
      </x:c>
      <x:c r="N4107" s="11" t="b">
        <x:f aca="0">FALSE()</x:f>
        <x:v>0</x:v>
      </x:c>
      <x:c r="O4107" s="1" t="s">
        <x:v>5015</x:v>
      </x:c>
      <x:c r="P4107" s="11" t="b">
        <x:f aca="0">FALSE()</x:f>
        <x:v>0</x:v>
      </x:c>
    </x:row>
    <x:row r="4108" ht="15" hidden="0" customHeight="1">
      <x:c r="A4108" s="1" t="s">
        <x:v>9282</x:v>
      </x:c>
      <x:c r="B4108" s="1" t="s">
        <x:v>4799</x:v>
      </x:c>
      <x:c r="C4108" s="14" t="n">
        <x:v>45944</x:v>
      </x:c>
      <x:c r="D4108" s="1" t="s">
        <x:v>5054</x:v>
      </x:c>
      <x:c r="E4108" s="1" t="s">
        <x:v>5055</x:v>
      </x:c>
      <x:c r="F4108" s="1" t="s">
        <x:v>5012</x:v>
      </x:c>
      <x:c r="G4108" s="1" t="s">
        <x:v>5013</x:v>
      </x:c>
      <x:c r="H4108" s="1" t="s">
        <x:v>5014</x:v>
      </x:c>
      <x:c r="I4108" s="1" t="s">
        <x:v>5014</x:v>
      </x:c>
      <x:c r="J4108" s="1" t="n">
        <x:v>1.1</x:v>
      </x:c>
      <x:c r="K4108" s="1" t="n">
        <x:v>0.6</x:v>
      </x:c>
      <x:c r="L4108" s="15" t="n">
        <x:v>79.2</x:v>
      </x:c>
      <x:c r="M4108" s="11" t="b">
        <x:f aca="0">TRUE()</x:f>
        <x:v>1</x:v>
      </x:c>
      <x:c r="N4108" s="11" t="b">
        <x:f aca="0">FALSE()</x:f>
        <x:v>0</x:v>
      </x:c>
      <x:c r="O4108" s="1" t="s">
        <x:v>5015</x:v>
      </x:c>
      <x:c r="P4108" s="11" t="b">
        <x:f aca="0">FALSE()</x:f>
        <x:v>0</x:v>
      </x:c>
    </x:row>
    <x:row r="4109" ht="15" hidden="0" customHeight="1">
      <x:c r="A4109" s="1" t="s">
        <x:v>9283</x:v>
      </x:c>
      <x:c r="B4109" s="1" t="s">
        <x:v>4802</x:v>
      </x:c>
      <x:c r="C4109" s="14" t="n">
        <x:v>45352</x:v>
      </x:c>
      <x:c r="D4109" s="1" t="s">
        <x:v>5010</x:v>
      </x:c>
      <x:c r="E4109" s="1" t="s">
        <x:v>5011</x:v>
      </x:c>
      <x:c r="F4109" s="1" t="s">
        <x:v>5012</x:v>
      </x:c>
      <x:c r="G4109" s="1" t="s">
        <x:v>5013</x:v>
      </x:c>
      <x:c r="H4109" s="1" t="s">
        <x:v>5014</x:v>
      </x:c>
      <x:c r="I4109" s="1" t="s">
        <x:v>5014</x:v>
      </x:c>
      <x:c r="J4109" s="1" t="n">
        <x:v>1</x:v>
      </x:c>
      <x:c r="K4109" s="1" t="n">
        <x:v>0.6</x:v>
      </x:c>
      <x:c r="L4109" s="15" t="n">
        <x:v>72</x:v>
      </x:c>
      <x:c r="M4109" s="11" t="b">
        <x:f aca="0">TRUE()</x:f>
        <x:v>1</x:v>
      </x:c>
      <x:c r="N4109" s="11" t="b">
        <x:f aca="0">FALSE()</x:f>
        <x:v>0</x:v>
      </x:c>
      <x:c r="O4109" s="1" t="s">
        <x:v>5015</x:v>
      </x:c>
      <x:c r="P4109" s="11" t="b">
        <x:f aca="0">FALSE()</x:f>
        <x:v>0</x:v>
      </x:c>
    </x:row>
    <x:row r="4110" ht="15" hidden="0" customHeight="1">
      <x:c r="A4110" s="1" t="s">
        <x:v>9284</x:v>
      </x:c>
      <x:c r="B4110" s="1" t="s">
        <x:v>4802</x:v>
      </x:c>
      <x:c r="C4110" s="14" t="n">
        <x:v>45668</x:v>
      </x:c>
      <x:c r="D4110" s="1" t="s">
        <x:v>5010</x:v>
      </x:c>
      <x:c r="E4110" s="1" t="s">
        <x:v>5011</x:v>
      </x:c>
      <x:c r="F4110" s="1" t="s">
        <x:v>5012</x:v>
      </x:c>
      <x:c r="G4110" s="1" t="s">
        <x:v>5013</x:v>
      </x:c>
      <x:c r="H4110" s="1" t="s">
        <x:v>5014</x:v>
      </x:c>
      <x:c r="I4110" s="1" t="s">
        <x:v>5014</x:v>
      </x:c>
      <x:c r="J4110" s="1" t="n">
        <x:v>0.8</x:v>
      </x:c>
      <x:c r="K4110" s="1" t="n">
        <x:v>2.1</x:v>
      </x:c>
      <x:c r="L4110" s="15" t="n">
        <x:v>57.6</x:v>
      </x:c>
      <x:c r="M4110" s="11" t="b">
        <x:f aca="0">TRUE()</x:f>
        <x:v>1</x:v>
      </x:c>
      <x:c r="N4110" s="11" t="b">
        <x:f aca="0">FALSE()</x:f>
        <x:v>0</x:v>
      </x:c>
      <x:c r="O4110" s="1" t="s">
        <x:v>5015</x:v>
      </x:c>
      <x:c r="P4110" s="11" t="b">
        <x:f aca="0">FALSE()</x:f>
        <x:v>0</x:v>
      </x:c>
    </x:row>
    <x:row r="4111" ht="15" hidden="0" customHeight="1">
      <x:c r="A4111" s="1" t="s">
        <x:v>9285</x:v>
      </x:c>
      <x:c r="B4111" s="1" t="s">
        <x:v>4802</x:v>
      </x:c>
      <x:c r="C4111" s="14" t="n">
        <x:v>45931</x:v>
      </x:c>
      <x:c r="D4111" s="1" t="s">
        <x:v>5010</x:v>
      </x:c>
      <x:c r="E4111" s="1" t="s">
        <x:v>5011</x:v>
      </x:c>
      <x:c r="F4111" s="1" t="s">
        <x:v>5012</x:v>
      </x:c>
      <x:c r="G4111" s="1" t="s">
        <x:v>5013</x:v>
      </x:c>
      <x:c r="H4111" s="1" t="s">
        <x:v>5014</x:v>
      </x:c>
      <x:c r="I4111" s="1" t="s">
        <x:v>5014</x:v>
      </x:c>
      <x:c r="J4111" s="1" t="n">
        <x:v>1.1</x:v>
      </x:c>
      <x:c r="K4111" s="1" t="n">
        <x:v>2.4</x:v>
      </x:c>
      <x:c r="L4111" s="15" t="n">
        <x:v>79.2</x:v>
      </x:c>
      <x:c r="M4111" s="11" t="b">
        <x:f aca="0">TRUE()</x:f>
        <x:v>1</x:v>
      </x:c>
      <x:c r="N4111" s="11" t="b">
        <x:f aca="0">FALSE()</x:f>
        <x:v>0</x:v>
      </x:c>
      <x:c r="O4111" s="1" t="s">
        <x:v>5015</x:v>
      </x:c>
      <x:c r="P4111" s="11" t="b">
        <x:f aca="0">FALSE()</x:f>
        <x:v>0</x:v>
      </x:c>
    </x:row>
    <x:row r="4112" ht="15" hidden="0" customHeight="1">
      <x:c r="A4112" s="1" t="s">
        <x:v>9286</x:v>
      </x:c>
      <x:c r="B4112" s="1" t="s">
        <x:v>4805</x:v>
      </x:c>
      <x:c r="C4112" s="14" t="n">
        <x:v>45333</x:v>
      </x:c>
      <x:c r="D4112" s="1" t="s">
        <x:v>5018</x:v>
      </x:c>
      <x:c r="E4112" s="1" t="s">
        <x:v>5075</x:v>
      </x:c>
      <x:c r="F4112" s="1" t="s">
        <x:v>5076</x:v>
      </x:c>
      <x:c r="G4112" s="1" t="s">
        <x:v>5077</x:v>
      </x:c>
      <x:c r="H4112" s="1" t="s">
        <x:v>5031</x:v>
      </x:c>
      <x:c r="I4112" s="1" t="s">
        <x:v>5014</x:v>
      </x:c>
      <x:c r="J4112" s="1" t="n">
        <x:v>0.7</x:v>
      </x:c>
      <x:c r="K4112" s="1" t="n">
        <x:v>9.8</x:v>
      </x:c>
      <x:c r="L4112" s="15" t="n">
        <x:v>50.4</x:v>
      </x:c>
      <x:c r="M4112" s="11" t="b">
        <x:f aca="0">TRUE()</x:f>
        <x:v>1</x:v>
      </x:c>
      <x:c r="N4112" s="11" t="b">
        <x:f aca="0">FALSE()</x:f>
        <x:v>0</x:v>
      </x:c>
      <x:c r="O4112" s="1" t="s">
        <x:v>5037</x:v>
      </x:c>
      <x:c r="P4112" s="11" t="b">
        <x:f aca="0">FALSE()</x:f>
        <x:v>0</x:v>
      </x:c>
    </x:row>
    <x:row r="4113" ht="15" hidden="0" customHeight="1">
      <x:c r="A4113" s="1" t="s">
        <x:v>9287</x:v>
      </x:c>
      <x:c r="B4113" s="1" t="s">
        <x:v>4805</x:v>
      </x:c>
      <x:c r="C4113" s="14" t="n">
        <x:v>45433</x:v>
      </x:c>
      <x:c r="D4113" s="1" t="s">
        <x:v>5010</x:v>
      </x:c>
      <x:c r="E4113" s="1" t="s">
        <x:v>5011</x:v>
      </x:c>
      <x:c r="F4113" s="1" t="s">
        <x:v>5012</x:v>
      </x:c>
      <x:c r="G4113" s="1" t="s">
        <x:v>5013</x:v>
      </x:c>
      <x:c r="H4113" s="1" t="s">
        <x:v>5014</x:v>
      </x:c>
      <x:c r="I4113" s="1" t="s">
        <x:v>5014</x:v>
      </x:c>
      <x:c r="J4113" s="1" t="n">
        <x:v>1.3</x:v>
      </x:c>
      <x:c r="K4113" s="1" t="n">
        <x:v>0.4</x:v>
      </x:c>
      <x:c r="L4113" s="15" t="n">
        <x:v>93.6</x:v>
      </x:c>
      <x:c r="M4113" s="11" t="b">
        <x:f aca="0">TRUE()</x:f>
        <x:v>1</x:v>
      </x:c>
      <x:c r="N4113" s="11" t="b">
        <x:f aca="0">FALSE()</x:f>
        <x:v>0</x:v>
      </x:c>
      <x:c r="O4113" s="1" t="s">
        <x:v>5015</x:v>
      </x:c>
      <x:c r="P4113" s="11" t="b">
        <x:f aca="0">FALSE()</x:f>
        <x:v>0</x:v>
      </x:c>
    </x:row>
    <x:row r="4114" ht="15" hidden="0" customHeight="1">
      <x:c r="A4114" s="1" t="s">
        <x:v>9288</x:v>
      </x:c>
      <x:c r="B4114" s="1" t="s">
        <x:v>4805</x:v>
      </x:c>
      <x:c r="C4114" s="14" t="n">
        <x:v>45497</x:v>
      </x:c>
      <x:c r="D4114" s="1" t="s">
        <x:v>5010</x:v>
      </x:c>
      <x:c r="E4114" s="1" t="s">
        <x:v>5011</x:v>
      </x:c>
      <x:c r="F4114" s="1" t="s">
        <x:v>5012</x:v>
      </x:c>
      <x:c r="G4114" s="1" t="s">
        <x:v>5013</x:v>
      </x:c>
      <x:c r="H4114" s="1" t="s">
        <x:v>5014</x:v>
      </x:c>
      <x:c r="I4114" s="1" t="s">
        <x:v>5014</x:v>
      </x:c>
      <x:c r="J4114" s="1" t="n">
        <x:v>0.7</x:v>
      </x:c>
      <x:c r="K4114" s="1" t="n">
        <x:v>0.2</x:v>
      </x:c>
      <x:c r="L4114" s="15" t="n">
        <x:v>50.4</x:v>
      </x:c>
      <x:c r="M4114" s="11" t="b">
        <x:f aca="0">TRUE()</x:f>
        <x:v>1</x:v>
      </x:c>
      <x:c r="N4114" s="11" t="b">
        <x:f aca="0">FALSE()</x:f>
        <x:v>0</x:v>
      </x:c>
      <x:c r="O4114" s="1" t="s">
        <x:v>5015</x:v>
      </x:c>
      <x:c r="P4114" s="11" t="b">
        <x:f aca="0">FALSE()</x:f>
        <x:v>0</x:v>
      </x:c>
    </x:row>
    <x:row r="4115" ht="15" hidden="0" customHeight="1">
      <x:c r="A4115" s="1" t="s">
        <x:v>9289</x:v>
      </x:c>
      <x:c r="B4115" s="1" t="s">
        <x:v>4805</x:v>
      </x:c>
      <x:c r="C4115" s="14" t="n">
        <x:v>45611</x:v>
      </x:c>
      <x:c r="D4115" s="1" t="s">
        <x:v>5018</x:v>
      </x:c>
      <x:c r="E4115" s="1" t="s">
        <x:v>5085</x:v>
      </x:c>
      <x:c r="F4115" s="1" t="s">
        <x:v>5020</x:v>
      </x:c>
      <x:c r="G4115" s="1" t="s">
        <x:v>5021</x:v>
      </x:c>
      <x:c r="H4115" s="1" t="s">
        <x:v>5031</x:v>
      </x:c>
      <x:c r="I4115" s="1" t="s">
        <x:v>5023</x:v>
      </x:c>
      <x:c r="J4115" s="1" t="n">
        <x:v>1.4</x:v>
      </x:c>
      <x:c r="K4115" s="1" t="n">
        <x:v>5.2</x:v>
      </x:c>
      <x:c r="L4115" s="15" t="n">
        <x:v>172.14</x:v>
      </x:c>
      <x:c r="M4115" s="11" t="b">
        <x:f aca="0">TRUE()</x:f>
        <x:v>1</x:v>
      </x:c>
      <x:c r="N4115" s="11" t="b">
        <x:f aca="0">FALSE()</x:f>
        <x:v>0</x:v>
      </x:c>
      <x:c r="O4115" s="1" t="s">
        <x:v>5037</x:v>
      </x:c>
      <x:c r="P4115" s="11" t="b">
        <x:f aca="0">FALSE()</x:f>
        <x:v>0</x:v>
      </x:c>
    </x:row>
    <x:row r="4116" ht="15" hidden="0" customHeight="1">
      <x:c r="A4116" s="1" t="s">
        <x:v>9290</x:v>
      </x:c>
      <x:c r="B4116" s="1" t="s">
        <x:v>4805</x:v>
      </x:c>
      <x:c r="C4116" s="14" t="n">
        <x:v>45876</x:v>
      </x:c>
      <x:c r="D4116" s="1" t="s">
        <x:v>5018</x:v>
      </x:c>
      <x:c r="E4116" s="1" t="s">
        <x:v>5110</x:v>
      </x:c>
      <x:c r="F4116" s="1" t="s">
        <x:v>5111</x:v>
      </x:c>
      <x:c r="G4116" s="1" t="s">
        <x:v>5112</x:v>
      </x:c>
      <x:c r="H4116" s="1" t="s">
        <x:v>5036</x:v>
      </x:c>
      <x:c r="I4116" s="1" t="s">
        <x:v>5044</x:v>
      </x:c>
      <x:c r="J4116" s="1" t="n">
        <x:v>3.2</x:v>
      </x:c>
      <x:c r="K4116" s="1" t="n">
        <x:v>26.2</x:v>
      </x:c>
      <x:c r="L4116" s="15" t="n">
        <x:v>496.86</x:v>
      </x:c>
      <x:c r="M4116" s="11" t="b">
        <x:f aca="0">TRUE()</x:f>
        <x:v>1</x:v>
      </x:c>
      <x:c r="N4116" s="11" t="b">
        <x:f aca="0">FALSE()</x:f>
        <x:v>0</x:v>
      </x:c>
      <x:c r="O4116" s="1" t="s">
        <x:v>5037</x:v>
      </x:c>
      <x:c r="P4116" s="11" t="b">
        <x:f aca="0">FALSE()</x:f>
        <x:v>0</x:v>
      </x:c>
    </x:row>
    <x:row r="4117" ht="15" hidden="0" customHeight="1">
      <x:c r="A4117" s="1" t="s">
        <x:v>9291</x:v>
      </x:c>
      <x:c r="B4117" s="1" t="s">
        <x:v>4805</x:v>
      </x:c>
      <x:c r="C4117" s="14" t="n">
        <x:v>45991</x:v>
      </x:c>
      <x:c r="D4117" s="1" t="s">
        <x:v>5018</x:v>
      </x:c>
      <x:c r="E4117" s="1" t="s">
        <x:v>5125</x:v>
      </x:c>
      <x:c r="F4117" s="1" t="s">
        <x:v>5111</x:v>
      </x:c>
      <x:c r="G4117" s="1" t="s">
        <x:v>5112</x:v>
      </x:c>
      <x:c r="H4117" s="1" t="s">
        <x:v>5036</x:v>
      </x:c>
      <x:c r="I4117" s="1" t="s">
        <x:v>5059</x:v>
      </x:c>
      <x:c r="J4117" s="1" t="n">
        <x:v>2.5</x:v>
      </x:c>
      <x:c r="K4117" s="1" t="n">
        <x:v>30.9</x:v>
      </x:c>
      <x:c r="L4117" s="15" t="n">
        <x:v>946.97</x:v>
      </x:c>
      <x:c r="M4117" s="11" t="b">
        <x:f aca="0">TRUE()</x:f>
        <x:v>1</x:v>
      </x:c>
      <x:c r="N4117" s="11" t="b">
        <x:f aca="0">FALSE()</x:f>
        <x:v>0</x:v>
      </x:c>
      <x:c r="O4117" s="1" t="s">
        <x:v>5033</x:v>
      </x:c>
      <x:c r="P4117" s="11" t="b">
        <x:f aca="0">FALSE()</x:f>
        <x:v>0</x:v>
      </x:c>
    </x:row>
    <x:row r="4118" ht="15" hidden="0" customHeight="1">
      <x:c r="A4118" s="1" t="s">
        <x:v>9292</x:v>
      </x:c>
      <x:c r="B4118" s="1" t="s">
        <x:v>4805</x:v>
      </x:c>
      <x:c r="C4118" s="14" t="n">
        <x:v>46058</x:v>
      </x:c>
      <x:c r="D4118" s="1" t="s">
        <x:v>5018</x:v>
      </x:c>
      <x:c r="E4118" s="1" t="s">
        <x:v>5110</x:v>
      </x:c>
      <x:c r="F4118" s="1" t="s">
        <x:v>5111</x:v>
      </x:c>
      <x:c r="G4118" s="1" t="s">
        <x:v>5112</x:v>
      </x:c>
      <x:c r="H4118" s="1" t="s">
        <x:v>5022</x:v>
      </x:c>
      <x:c r="I4118" s="1" t="s">
        <x:v>5131</x:v>
      </x:c>
      <x:c r="J4118" s="1" t="n">
        <x:v>0.3</x:v>
      </x:c>
      <x:c r="K4118" s="1" t="n">
        <x:v>4.2</x:v>
      </x:c>
      <x:c r="L4118" s="15" t="n">
        <x:v>267.34</x:v>
      </x:c>
      <x:c r="M4118" s="11" t="b">
        <x:f aca="0">TRUE()</x:f>
        <x:v>1</x:v>
      </x:c>
      <x:c r="N4118" s="11" t="b">
        <x:f aca="0">FALSE()</x:f>
        <x:v>0</x:v>
      </x:c>
      <x:c r="O4118" s="1" t="s">
        <x:v>5068</x:v>
      </x:c>
      <x:c r="P4118" s="11" t="b">
        <x:f aca="0">FALSE()</x:f>
        <x:v>0</x:v>
      </x:c>
    </x:row>
    <x:row r="4119" ht="15" hidden="0" customHeight="1">
      <x:c r="A4119" s="1" t="s">
        <x:v>9293</x:v>
      </x:c>
      <x:c r="B4119" s="1" t="s">
        <x:v>4805</x:v>
      </x:c>
      <x:c r="C4119" s="14" t="n">
        <x:v>46107</x:v>
      </x:c>
      <x:c r="D4119" s="1" t="s">
        <x:v>5054</x:v>
      </x:c>
      <x:c r="E4119" s="1" t="s">
        <x:v>5055</x:v>
      </x:c>
      <x:c r="F4119" s="1" t="s">
        <x:v>5012</x:v>
      </x:c>
      <x:c r="G4119" s="1" t="s">
        <x:v>5013</x:v>
      </x:c>
      <x:c r="H4119" s="1" t="s">
        <x:v>5014</x:v>
      </x:c>
      <x:c r="I4119" s="1" t="s">
        <x:v>5014</x:v>
      </x:c>
      <x:c r="J4119" s="1" t="n">
        <x:v>0.3</x:v>
      </x:c>
      <x:c r="K4119" s="1" t="n">
        <x:v>2.7</x:v>
      </x:c>
      <x:c r="L4119" s="15" t="n">
        <x:v>21.6</x:v>
      </x:c>
      <x:c r="M4119" s="11" t="b">
        <x:f aca="0">TRUE()</x:f>
        <x:v>1</x:v>
      </x:c>
      <x:c r="N4119" s="11" t="b">
        <x:f aca="0">FALSE()</x:f>
        <x:v>0</x:v>
      </x:c>
      <x:c r="O4119" s="1" t="s">
        <x:v>5015</x:v>
      </x:c>
      <x:c r="P4119" s="11" t="b">
        <x:f aca="0">FALSE()</x:f>
        <x:v>0</x:v>
      </x:c>
    </x:row>
    <x:row r="4120" ht="15" hidden="0" customHeight="1">
      <x:c r="A4120" s="1" t="s">
        <x:v>9294</x:v>
      </x:c>
      <x:c r="B4120" s="1" t="s">
        <x:v>1726</x:v>
      </x:c>
      <x:c r="C4120" s="14" t="n">
        <x:v>45651</x:v>
      </x:c>
      <x:c r="D4120" s="1" t="s">
        <x:v>5010</x:v>
      </x:c>
      <x:c r="E4120" s="1" t="s">
        <x:v>5011</x:v>
      </x:c>
      <x:c r="F4120" s="1" t="s">
        <x:v>5012</x:v>
      </x:c>
      <x:c r="G4120" s="1" t="s">
        <x:v>5013</x:v>
      </x:c>
      <x:c r="H4120" s="1" t="s">
        <x:v>5014</x:v>
      </x:c>
      <x:c r="I4120" s="1" t="s">
        <x:v>5014</x:v>
      </x:c>
      <x:c r="J4120" s="1" t="n">
        <x:v>0.7</x:v>
      </x:c>
      <x:c r="K4120" s="1" t="n">
        <x:v>2.5</x:v>
      </x:c>
      <x:c r="L4120" s="15" t="n">
        <x:v>50.4</x:v>
      </x:c>
      <x:c r="M4120" s="11" t="b">
        <x:f aca="0">TRUE()</x:f>
        <x:v>1</x:v>
      </x:c>
      <x:c r="N4120" s="11" t="b">
        <x:f aca="0">FALSE()</x:f>
        <x:v>0</x:v>
      </x:c>
      <x:c r="O4120" s="1" t="s">
        <x:v>5015</x:v>
      </x:c>
      <x:c r="P4120" s="11" t="b">
        <x:f aca="0">FALSE()</x:f>
        <x:v>0</x:v>
      </x:c>
    </x:row>
    <x:row r="4121" ht="15" hidden="0" customHeight="1">
      <x:c r="A4121" s="1" t="s">
        <x:v>9295</x:v>
      </x:c>
      <x:c r="B4121" s="1" t="s">
        <x:v>1726</x:v>
      </x:c>
      <x:c r="C4121" s="14" t="n">
        <x:v>45761</x:v>
      </x:c>
      <x:c r="D4121" s="1" t="s">
        <x:v>5054</x:v>
      </x:c>
      <x:c r="E4121" s="1" t="s">
        <x:v>5055</x:v>
      </x:c>
      <x:c r="F4121" s="1" t="s">
        <x:v>5012</x:v>
      </x:c>
      <x:c r="G4121" s="1" t="s">
        <x:v>5013</x:v>
      </x:c>
      <x:c r="H4121" s="1" t="s">
        <x:v>5014</x:v>
      </x:c>
      <x:c r="I4121" s="1" t="s">
        <x:v>5014</x:v>
      </x:c>
      <x:c r="J4121" s="1" t="n">
        <x:v>1</x:v>
      </x:c>
      <x:c r="K4121" s="1" t="n">
        <x:v>2.3</x:v>
      </x:c>
      <x:c r="L4121" s="15" t="n">
        <x:v>72</x:v>
      </x:c>
      <x:c r="M4121" s="11" t="b">
        <x:f aca="0">TRUE()</x:f>
        <x:v>1</x:v>
      </x:c>
      <x:c r="N4121" s="11" t="b">
        <x:f aca="0">FALSE()</x:f>
        <x:v>0</x:v>
      </x:c>
      <x:c r="O4121" s="1" t="s">
        <x:v>5015</x:v>
      </x:c>
      <x:c r="P4121" s="11" t="b">
        <x:f aca="0">FALSE()</x:f>
        <x:v>0</x:v>
      </x:c>
    </x:row>
    <x:row r="4122" ht="15" hidden="0" customHeight="1">
      <x:c r="A4122" s="1" t="s">
        <x:v>9296</x:v>
      </x:c>
      <x:c r="B4122" s="1" t="s">
        <x:v>1726</x:v>
      </x:c>
      <x:c r="C4122" s="14" t="n">
        <x:v>46165</x:v>
      </x:c>
      <x:c r="D4122" s="1" t="s">
        <x:v>5018</x:v>
      </x:c>
      <x:c r="E4122" s="1" t="s">
        <x:v>5133</x:v>
      </x:c>
      <x:c r="F4122" s="1" t="s">
        <x:v>5071</x:v>
      </x:c>
      <x:c r="G4122" s="1" t="s">
        <x:v>5072</x:v>
      </x:c>
      <x:c r="H4122" s="1" t="s">
        <x:v>5022</x:v>
      </x:c>
      <x:c r="I4122" s="1" t="s">
        <x:v>5014</x:v>
      </x:c>
      <x:c r="J4122" s="1" t="n">
        <x:v>1.7</x:v>
      </x:c>
      <x:c r="K4122" s="1" t="n">
        <x:v>18</x:v>
      </x:c>
      <x:c r="L4122" s="15" t="n">
        <x:v>122.4</x:v>
      </x:c>
      <x:c r="M4122" s="11" t="b">
        <x:f aca="0">TRUE()</x:f>
        <x:v>1</x:v>
      </x:c>
      <x:c r="N4122" s="11" t="b">
        <x:f aca="0">FALSE()</x:f>
        <x:v>0</x:v>
      </x:c>
      <x:c r="O4122" s="1" t="s">
        <x:v>5037</x:v>
      </x:c>
      <x:c r="P4122" s="11" t="b">
        <x:f aca="0">FALSE()</x:f>
        <x:v>0</x:v>
      </x:c>
    </x:row>
    <x:row r="4123" ht="15" hidden="0" customHeight="1">
      <x:c r="A4123" s="1" t="s">
        <x:v>9297</x:v>
      </x:c>
      <x:c r="B4123" s="1" t="s">
        <x:v>1726</x:v>
      </x:c>
      <x:c r="C4123" s="14" t="n">
        <x:v>46181</x:v>
      </x:c>
      <x:c r="D4123" s="1" t="s">
        <x:v>5010</x:v>
      </x:c>
      <x:c r="E4123" s="1" t="s">
        <x:v>5011</x:v>
      </x:c>
      <x:c r="F4123" s="1" t="s">
        <x:v>5012</x:v>
      </x:c>
      <x:c r="G4123" s="1" t="s">
        <x:v>5013</x:v>
      </x:c>
      <x:c r="H4123" s="1" t="s">
        <x:v>5014</x:v>
      </x:c>
      <x:c r="I4123" s="1" t="s">
        <x:v>5014</x:v>
      </x:c>
      <x:c r="J4123" s="1" t="n">
        <x:v>1.3</x:v>
      </x:c>
      <x:c r="K4123" s="1" t="n">
        <x:v>0.4</x:v>
      </x:c>
      <x:c r="L4123" s="15" t="n">
        <x:v>93.6</x:v>
      </x:c>
      <x:c r="M4123" s="11" t="b">
        <x:f aca="0">TRUE()</x:f>
        <x:v>1</x:v>
      </x:c>
      <x:c r="N4123" s="11" t="b">
        <x:f aca="0">FALSE()</x:f>
        <x:v>0</x:v>
      </x:c>
      <x:c r="O4123" s="1" t="s">
        <x:v>5015</x:v>
      </x:c>
      <x:c r="P4123" s="11" t="b">
        <x:f aca="0">FALSE()</x:f>
        <x:v>0</x:v>
      </x:c>
    </x:row>
    <x:row r="4124" ht="15" hidden="0" customHeight="1">
      <x:c r="A4124" s="1" t="s">
        <x:v>9298</x:v>
      </x:c>
      <x:c r="B4124" s="1" t="s">
        <x:v>1726</x:v>
      </x:c>
      <x:c r="C4124" s="14" t="n">
        <x:v>46198</x:v>
      </x:c>
      <x:c r="D4124" s="1" t="s">
        <x:v>5010</x:v>
      </x:c>
      <x:c r="E4124" s="1" t="s">
        <x:v>5011</x:v>
      </x:c>
      <x:c r="F4124" s="1" t="s">
        <x:v>5012</x:v>
      </x:c>
      <x:c r="G4124" s="1" t="s">
        <x:v>5013</x:v>
      </x:c>
      <x:c r="H4124" s="1" t="s">
        <x:v>5014</x:v>
      </x:c>
      <x:c r="I4124" s="1" t="s">
        <x:v>5014</x:v>
      </x:c>
      <x:c r="J4124" s="1" t="n">
        <x:v>1.7</x:v>
      </x:c>
      <x:c r="K4124" s="1" t="n">
        <x:v>2.2</x:v>
      </x:c>
      <x:c r="L4124" s="15" t="n">
        <x:v>122.4</x:v>
      </x:c>
      <x:c r="M4124" s="11" t="b">
        <x:f aca="0">TRUE()</x:f>
        <x:v>1</x:v>
      </x:c>
      <x:c r="N4124" s="11" t="b">
        <x:f aca="0">FALSE()</x:f>
        <x:v>0</x:v>
      </x:c>
      <x:c r="O4124" s="1" t="s">
        <x:v>5015</x:v>
      </x:c>
      <x:c r="P4124" s="11" t="b">
        <x:f aca="0">FALSE()</x:f>
        <x:v>0</x:v>
      </x:c>
    </x:row>
    <x:row r="4125" ht="15" hidden="0" customHeight="1">
      <x:c r="A4125" s="1" t="s">
        <x:v>9299</x:v>
      </x:c>
      <x:c r="B4125" s="1" t="s">
        <x:v>4810</x:v>
      </x:c>
      <x:c r="C4125" s="14" t="n">
        <x:v>45693</x:v>
      </x:c>
      <x:c r="D4125" s="1" t="s">
        <x:v>5010</x:v>
      </x:c>
      <x:c r="E4125" s="1" t="s">
        <x:v>5011</x:v>
      </x:c>
      <x:c r="F4125" s="1" t="s">
        <x:v>5012</x:v>
      </x:c>
      <x:c r="G4125" s="1" t="s">
        <x:v>5013</x:v>
      </x:c>
      <x:c r="H4125" s="1" t="s">
        <x:v>5014</x:v>
      </x:c>
      <x:c r="I4125" s="1" t="s">
        <x:v>5014</x:v>
      </x:c>
      <x:c r="J4125" s="1" t="n">
        <x:v>0.7</x:v>
      </x:c>
      <x:c r="K4125" s="1" t="n">
        <x:v>1.6</x:v>
      </x:c>
      <x:c r="L4125" s="15" t="n">
        <x:v>50.4</x:v>
      </x:c>
      <x:c r="M4125" s="11" t="b">
        <x:f aca="0">TRUE()</x:f>
        <x:v>1</x:v>
      </x:c>
      <x:c r="N4125" s="11" t="b">
        <x:f aca="0">FALSE()</x:f>
        <x:v>0</x:v>
      </x:c>
      <x:c r="O4125" s="1" t="s">
        <x:v>5015</x:v>
      </x:c>
      <x:c r="P4125" s="11" t="b">
        <x:f aca="0">FALSE()</x:f>
        <x:v>0</x:v>
      </x:c>
    </x:row>
    <x:row r="4126" ht="15" hidden="0" customHeight="1">
      <x:c r="A4126" s="1" t="s">
        <x:v>9300</x:v>
      </x:c>
      <x:c r="B4126" s="1" t="s">
        <x:v>4810</x:v>
      </x:c>
      <x:c r="C4126" s="14" t="n">
        <x:v>45769</x:v>
      </x:c>
      <x:c r="D4126" s="1" t="s">
        <x:v>5010</x:v>
      </x:c>
      <x:c r="E4126" s="1" t="s">
        <x:v>5011</x:v>
      </x:c>
      <x:c r="F4126" s="1" t="s">
        <x:v>5012</x:v>
      </x:c>
      <x:c r="G4126" s="1" t="s">
        <x:v>5013</x:v>
      </x:c>
      <x:c r="H4126" s="1" t="s">
        <x:v>5014</x:v>
      </x:c>
      <x:c r="I4126" s="1" t="s">
        <x:v>5014</x:v>
      </x:c>
      <x:c r="J4126" s="1" t="n">
        <x:v>1.2</x:v>
      </x:c>
      <x:c r="K4126" s="1" t="n">
        <x:v>1.9</x:v>
      </x:c>
      <x:c r="L4126" s="15" t="n">
        <x:v>86.4</x:v>
      </x:c>
      <x:c r="M4126" s="11" t="b">
        <x:f aca="0">TRUE()</x:f>
        <x:v>1</x:v>
      </x:c>
      <x:c r="N4126" s="11" t="b">
        <x:f aca="0">FALSE()</x:f>
        <x:v>0</x:v>
      </x:c>
      <x:c r="O4126" s="1" t="s">
        <x:v>5015</x:v>
      </x:c>
      <x:c r="P4126" s="11" t="b">
        <x:f aca="0">FALSE()</x:f>
        <x:v>0</x:v>
      </x:c>
    </x:row>
    <x:row r="4127" ht="15" hidden="0" customHeight="1">
      <x:c r="A4127" s="1" t="s">
        <x:v>9301</x:v>
      </x:c>
      <x:c r="B4127" s="1" t="s">
        <x:v>1727</x:v>
      </x:c>
      <x:c r="C4127" s="14" t="n">
        <x:v>46006</x:v>
      </x:c>
      <x:c r="D4127" s="1" t="s">
        <x:v>5010</x:v>
      </x:c>
      <x:c r="E4127" s="1" t="s">
        <x:v>5011</x:v>
      </x:c>
      <x:c r="F4127" s="1" t="s">
        <x:v>5012</x:v>
      </x:c>
      <x:c r="G4127" s="1" t="s">
        <x:v>5013</x:v>
      </x:c>
      <x:c r="H4127" s="1" t="s">
        <x:v>5014</x:v>
      </x:c>
      <x:c r="I4127" s="1" t="s">
        <x:v>5014</x:v>
      </x:c>
      <x:c r="J4127" s="1" t="n">
        <x:v>0.8</x:v>
      </x:c>
      <x:c r="K4127" s="1" t="n">
        <x:v>1.9</x:v>
      </x:c>
      <x:c r="L4127" s="15" t="n">
        <x:v>57.6</x:v>
      </x:c>
      <x:c r="M4127" s="11" t="b">
        <x:f aca="0">TRUE()</x:f>
        <x:v>1</x:v>
      </x:c>
      <x:c r="N4127" s="11" t="b">
        <x:f aca="0">FALSE()</x:f>
        <x:v>0</x:v>
      </x:c>
      <x:c r="O4127" s="1" t="s">
        <x:v>5015</x:v>
      </x:c>
      <x:c r="P4127" s="11" t="b">
        <x:f aca="0">FALSE()</x:f>
        <x:v>0</x:v>
      </x:c>
    </x:row>
    <x:row r="4128" ht="15" hidden="0" customHeight="1">
      <x:c r="A4128" s="1" t="s">
        <x:v>9302</x:v>
      </x:c>
      <x:c r="B4128" s="1" t="s">
        <x:v>1727</x:v>
      </x:c>
      <x:c r="C4128" s="14" t="n">
        <x:v>46112</x:v>
      </x:c>
      <x:c r="D4128" s="1" t="s">
        <x:v>5010</x:v>
      </x:c>
      <x:c r="E4128" s="1" t="s">
        <x:v>5011</x:v>
      </x:c>
      <x:c r="F4128" s="1" t="s">
        <x:v>5012</x:v>
      </x:c>
      <x:c r="G4128" s="1" t="s">
        <x:v>5013</x:v>
      </x:c>
      <x:c r="H4128" s="1" t="s">
        <x:v>5014</x:v>
      </x:c>
      <x:c r="I4128" s="1" t="s">
        <x:v>5014</x:v>
      </x:c>
      <x:c r="J4128" s="1" t="n">
        <x:v>1</x:v>
      </x:c>
      <x:c r="K4128" s="1" t="n">
        <x:v>1.6</x:v>
      </x:c>
      <x:c r="L4128" s="15" t="n">
        <x:v>72</x:v>
      </x:c>
      <x:c r="M4128" s="11" t="b">
        <x:f aca="0">TRUE()</x:f>
        <x:v>1</x:v>
      </x:c>
      <x:c r="N4128" s="11" t="b">
        <x:f aca="0">FALSE()</x:f>
        <x:v>0</x:v>
      </x:c>
      <x:c r="O4128" s="1" t="s">
        <x:v>5015</x:v>
      </x:c>
      <x:c r="P4128" s="11" t="b">
        <x:f aca="0">FALSE()</x:f>
        <x:v>0</x:v>
      </x:c>
    </x:row>
    <x:row r="4129" ht="15" hidden="0" customHeight="1">
      <x:c r="A4129" s="1" t="s">
        <x:v>9303</x:v>
      </x:c>
      <x:c r="B4129" s="1" t="s">
        <x:v>1727</x:v>
      </x:c>
      <x:c r="C4129" s="14" t="n">
        <x:v>46181</x:v>
      </x:c>
      <x:c r="D4129" s="1" t="s">
        <x:v>5018</x:v>
      </x:c>
      <x:c r="E4129" s="1" t="s">
        <x:v>5019</x:v>
      </x:c>
      <x:c r="F4129" s="1" t="s">
        <x:v>5020</x:v>
      </x:c>
      <x:c r="G4129" s="1" t="s">
        <x:v>5021</x:v>
      </x:c>
      <x:c r="H4129" s="1" t="s">
        <x:v>5022</x:v>
      </x:c>
      <x:c r="I4129" s="1" t="s">
        <x:v>5014</x:v>
      </x:c>
      <x:c r="J4129" s="1" t="n">
        <x:v>0.3</x:v>
      </x:c>
      <x:c r="K4129" s="1" t="n">
        <x:v>7.3</x:v>
      </x:c>
      <x:c r="L4129" s="15" t="n">
        <x:v>21.6</x:v>
      </x:c>
      <x:c r="M4129" s="11" t="b">
        <x:f aca="0">TRUE()</x:f>
        <x:v>1</x:v>
      </x:c>
      <x:c r="N4129" s="11" t="b">
        <x:f aca="0">FALSE()</x:f>
        <x:v>0</x:v>
      </x:c>
      <x:c r="O4129" s="1" t="s">
        <x:v>5078</x:v>
      </x:c>
      <x:c r="P4129" s="11" t="b">
        <x:f aca="0">FALSE()</x:f>
        <x:v>0</x:v>
      </x:c>
    </x:row>
    <x:row r="4130" ht="15" hidden="0" customHeight="1">
      <x:c r="A4130" s="1" t="s">
        <x:v>9304</x:v>
      </x:c>
      <x:c r="B4130" s="1" t="s">
        <x:v>1801</x:v>
      </x:c>
      <x:c r="C4130" s="14" t="n">
        <x:v>45988</x:v>
      </x:c>
      <x:c r="D4130" s="1" t="s">
        <x:v>5018</x:v>
      </x:c>
      <x:c r="E4130" s="1" t="s">
        <x:v>5116</x:v>
      </x:c>
      <x:c r="F4130" s="1" t="s">
        <x:v>5029</x:v>
      </x:c>
      <x:c r="G4130" s="1" t="s">
        <x:v>5030</x:v>
      </x:c>
      <x:c r="H4130" s="1" t="s">
        <x:v>5036</x:v>
      </x:c>
      <x:c r="I4130" s="1" t="s">
        <x:v>5014</x:v>
      </x:c>
      <x:c r="J4130" s="1" t="n">
        <x:v>3</x:v>
      </x:c>
      <x:c r="K4130" s="1" t="n">
        <x:v>25.1</x:v>
      </x:c>
      <x:c r="L4130" s="15" t="n">
        <x:v>216</x:v>
      </x:c>
      <x:c r="M4130" s="11" t="b">
        <x:f aca="0">TRUE()</x:f>
        <x:v>1</x:v>
      </x:c>
      <x:c r="N4130" s="11" t="b">
        <x:f aca="0">FALSE()</x:f>
        <x:v>0</x:v>
      </x:c>
      <x:c r="O4130" s="1" t="s">
        <x:v>5073</x:v>
      </x:c>
      <x:c r="P4130" s="11" t="b">
        <x:f aca="0">FALSE()</x:f>
        <x:v>0</x:v>
      </x:c>
    </x:row>
    <x:row r="4131" ht="15" hidden="0" customHeight="1">
      <x:c r="A4131" s="1" t="s">
        <x:v>9305</x:v>
      </x:c>
      <x:c r="B4131" s="1" t="s">
        <x:v>1728</x:v>
      </x:c>
      <x:c r="C4131" s="14" t="n">
        <x:v>45919</x:v>
      </x:c>
      <x:c r="D4131" s="1" t="s">
        <x:v>5018</x:v>
      </x:c>
      <x:c r="E4131" s="1" t="s">
        <x:v>5356</x:v>
      </x:c>
      <x:c r="F4131" s="1" t="s">
        <x:v>5076</x:v>
      </x:c>
      <x:c r="G4131" s="1" t="s">
        <x:v>5077</x:v>
      </x:c>
      <x:c r="H4131" s="1" t="s">
        <x:v>5022</x:v>
      </x:c>
      <x:c r="I4131" s="1" t="s">
        <x:v>5044</x:v>
      </x:c>
      <x:c r="J4131" s="1" t="n">
        <x:v>1.3</x:v>
      </x:c>
      <x:c r="K4131" s="1" t="n">
        <x:v>7.9</x:v>
      </x:c>
      <x:c r="L4131" s="15" t="n">
        <x:v>356.64</x:v>
      </x:c>
      <x:c r="M4131" s="11" t="b">
        <x:f aca="0">TRUE()</x:f>
        <x:v>1</x:v>
      </x:c>
      <x:c r="N4131" s="11" t="b">
        <x:f aca="0">FALSE()</x:f>
        <x:v>0</x:v>
      </x:c>
      <x:c r="O4131" s="1" t="s">
        <x:v>5037</x:v>
      </x:c>
      <x:c r="P4131" s="11" t="b">
        <x:f aca="0">FALSE()</x:f>
        <x:v>0</x:v>
      </x:c>
    </x:row>
    <x:row r="4132" ht="15" hidden="0" customHeight="1">
      <x:c r="A4132" s="1" t="s">
        <x:v>9306</x:v>
      </x:c>
      <x:c r="B4132" s="1" t="s">
        <x:v>1728</x:v>
      </x:c>
      <x:c r="C4132" s="14" t="n">
        <x:v>45981</x:v>
      </x:c>
      <x:c r="D4132" s="1" t="s">
        <x:v>5018</x:v>
      </x:c>
      <x:c r="E4132" s="1" t="s">
        <x:v>5176</x:v>
      </x:c>
      <x:c r="F4132" s="1" t="s">
        <x:v>5066</x:v>
      </x:c>
      <x:c r="G4132" s="1" t="s">
        <x:v>5067</x:v>
      </x:c>
      <x:c r="H4132" s="1" t="s">
        <x:v>5058</x:v>
      </x:c>
      <x:c r="I4132" s="1" t="s">
        <x:v>5032</x:v>
      </x:c>
      <x:c r="J4132" s="1" t="n">
        <x:v>2.5</x:v>
      </x:c>
      <x:c r="K4132" s="1" t="n">
        <x:v>20.7</x:v>
      </x:c>
      <x:c r="L4132" s="15" t="n">
        <x:v>677.22</x:v>
      </x:c>
      <x:c r="M4132" s="11" t="b">
        <x:f aca="0">TRUE()</x:f>
        <x:v>1</x:v>
      </x:c>
      <x:c r="N4132" s="11" t="b">
        <x:f aca="0">FALSE()</x:f>
        <x:v>0</x:v>
      </x:c>
      <x:c r="O4132" s="1" t="s">
        <x:v>5024</x:v>
      </x:c>
      <x:c r="P4132" s="11" t="b">
        <x:f aca="0">TRUE()</x:f>
        <x:v>1</x:v>
      </x:c>
    </x:row>
    <x:row r="4133" ht="15" hidden="0" customHeight="1">
      <x:c r="A4133" s="1" t="s">
        <x:v>9307</x:v>
      </x:c>
      <x:c r="B4133" s="1" t="s">
        <x:v>1728</x:v>
      </x:c>
      <x:c r="C4133" s="14" t="n">
        <x:v>46178</x:v>
      </x:c>
      <x:c r="D4133" s="1" t="s">
        <x:v>5010</x:v>
      </x:c>
      <x:c r="E4133" s="1" t="s">
        <x:v>5011</x:v>
      </x:c>
      <x:c r="F4133" s="1" t="s">
        <x:v>5012</x:v>
      </x:c>
      <x:c r="G4133" s="1" t="s">
        <x:v>5013</x:v>
      </x:c>
      <x:c r="H4133" s="1" t="s">
        <x:v>5014</x:v>
      </x:c>
      <x:c r="I4133" s="1" t="s">
        <x:v>5014</x:v>
      </x:c>
      <x:c r="J4133" s="1" t="n">
        <x:v>1.2</x:v>
      </x:c>
      <x:c r="K4133" s="1" t="n">
        <x:v>2.4</x:v>
      </x:c>
      <x:c r="L4133" s="15" t="n">
        <x:v>86.4</x:v>
      </x:c>
      <x:c r="M4133" s="11" t="b">
        <x:f aca="0">TRUE()</x:f>
        <x:v>1</x:v>
      </x:c>
      <x:c r="N4133" s="11" t="b">
        <x:f aca="0">FALSE()</x:f>
        <x:v>0</x:v>
      </x:c>
      <x:c r="O4133" s="1" t="s">
        <x:v>5015</x:v>
      </x:c>
      <x:c r="P4133" s="11" t="b">
        <x:f aca="0">FALSE()</x:f>
        <x:v>0</x:v>
      </x:c>
    </x:row>
    <x:row r="4134" ht="15" hidden="0" customHeight="1">
      <x:c r="A4134" s="1" t="s">
        <x:v>9308</x:v>
      </x:c>
      <x:c r="B4134" s="1" t="s">
        <x:v>4821</x:v>
      </x:c>
      <x:c r="C4134" s="14" t="n">
        <x:v>45750</x:v>
      </x:c>
      <x:c r="D4134" s="1" t="s">
        <x:v>5018</x:v>
      </x:c>
      <x:c r="E4134" s="1" t="s">
        <x:v>5019</x:v>
      </x:c>
      <x:c r="F4134" s="1" t="s">
        <x:v>5020</x:v>
      </x:c>
      <x:c r="G4134" s="1" t="s">
        <x:v>5021</x:v>
      </x:c>
      <x:c r="H4134" s="1" t="s">
        <x:v>5031</x:v>
      </x:c>
      <x:c r="I4134" s="1" t="s">
        <x:v>5014</x:v>
      </x:c>
      <x:c r="J4134" s="1" t="n">
        <x:v>1</x:v>
      </x:c>
      <x:c r="K4134" s="1" t="n">
        <x:v>15.6</x:v>
      </x:c>
      <x:c r="L4134" s="15" t="n">
        <x:v>72</x:v>
      </x:c>
      <x:c r="M4134" s="11" t="b">
        <x:f aca="0">TRUE()</x:f>
        <x:v>1</x:v>
      </x:c>
      <x:c r="N4134" s="11" t="b">
        <x:f aca="0">FALSE()</x:f>
        <x:v>0</x:v>
      </x:c>
      <x:c r="O4134" s="1" t="s">
        <x:v>5024</x:v>
      </x:c>
      <x:c r="P4134" s="11" t="b">
        <x:f aca="0">FALSE()</x:f>
        <x:v>0</x:v>
      </x:c>
    </x:row>
    <x:row r="4135" ht="15" hidden="0" customHeight="1">
      <x:c r="A4135" s="1" t="s">
        <x:v>9309</x:v>
      </x:c>
      <x:c r="B4135" s="1" t="s">
        <x:v>4821</x:v>
      </x:c>
      <x:c r="C4135" s="14" t="n">
        <x:v>45921</x:v>
      </x:c>
      <x:c r="D4135" s="1" t="s">
        <x:v>5054</x:v>
      </x:c>
      <x:c r="E4135" s="1" t="s">
        <x:v>5055</x:v>
      </x:c>
      <x:c r="F4135" s="1" t="s">
        <x:v>5012</x:v>
      </x:c>
      <x:c r="G4135" s="1" t="s">
        <x:v>5013</x:v>
      </x:c>
      <x:c r="H4135" s="1" t="s">
        <x:v>5014</x:v>
      </x:c>
      <x:c r="I4135" s="1" t="s">
        <x:v>5014</x:v>
      </x:c>
      <x:c r="J4135" s="1" t="n">
        <x:v>0.7</x:v>
      </x:c>
      <x:c r="K4135" s="1" t="n">
        <x:v>1.9</x:v>
      </x:c>
      <x:c r="L4135" s="15" t="n">
        <x:v>50.4</x:v>
      </x:c>
      <x:c r="M4135" s="11" t="b">
        <x:f aca="0">TRUE()</x:f>
        <x:v>1</x:v>
      </x:c>
      <x:c r="N4135" s="11" t="b">
        <x:f aca="0">FALSE()</x:f>
        <x:v>0</x:v>
      </x:c>
      <x:c r="O4135" s="1" t="s">
        <x:v>5015</x:v>
      </x:c>
      <x:c r="P4135" s="11" t="b">
        <x:f aca="0">FALSE()</x:f>
        <x:v>0</x:v>
      </x:c>
    </x:row>
    <x:row r="4136" ht="15" hidden="0" customHeight="1">
      <x:c r="A4136" s="1" t="s">
        <x:v>9310</x:v>
      </x:c>
      <x:c r="B4136" s="1" t="s">
        <x:v>4821</x:v>
      </x:c>
      <x:c r="C4136" s="14" t="n">
        <x:v>46131</x:v>
      </x:c>
      <x:c r="D4136" s="1" t="s">
        <x:v>5018</x:v>
      </x:c>
      <x:c r="E4136" s="1" t="s">
        <x:v>5019</x:v>
      </x:c>
      <x:c r="F4136" s="1" t="s">
        <x:v>5020</x:v>
      </x:c>
      <x:c r="G4136" s="1" t="s">
        <x:v>5021</x:v>
      </x:c>
      <x:c r="H4136" s="1" t="s">
        <x:v>5022</x:v>
      </x:c>
      <x:c r="I4136" s="1" t="s">
        <x:v>5039</x:v>
      </x:c>
      <x:c r="J4136" s="1" t="n">
        <x:v>4.1</x:v>
      </x:c>
      <x:c r="K4136" s="1" t="n">
        <x:v>6.4</x:v>
      </x:c>
      <x:c r="L4136" s="15" t="n">
        <x:v>916.47</x:v>
      </x:c>
      <x:c r="M4136" s="11" t="b">
        <x:f aca="0">TRUE()</x:f>
        <x:v>1</x:v>
      </x:c>
      <x:c r="N4136" s="11" t="b">
        <x:f aca="0">FALSE()</x:f>
        <x:v>0</x:v>
      </x:c>
      <x:c r="O4136" s="1" t="s">
        <x:v>5098</x:v>
      </x:c>
      <x:c r="P4136" s="11" t="b">
        <x:f aca="0">TRUE()</x:f>
        <x:v>1</x:v>
      </x:c>
    </x:row>
    <x:row r="4137" ht="15" hidden="0" customHeight="1">
      <x:c r="A4137" s="1" t="s">
        <x:v>9311</x:v>
      </x:c>
      <x:c r="B4137" s="1" t="s">
        <x:v>1729</x:v>
      </x:c>
      <x:c r="C4137" s="14" t="n">
        <x:v>45820</x:v>
      </x:c>
      <x:c r="D4137" s="1" t="s">
        <x:v>5010</x:v>
      </x:c>
      <x:c r="E4137" s="1" t="s">
        <x:v>5011</x:v>
      </x:c>
      <x:c r="F4137" s="1" t="s">
        <x:v>5012</x:v>
      </x:c>
      <x:c r="G4137" s="1" t="s">
        <x:v>5013</x:v>
      </x:c>
      <x:c r="H4137" s="1" t="s">
        <x:v>5014</x:v>
      </x:c>
      <x:c r="I4137" s="1" t="s">
        <x:v>5014</x:v>
      </x:c>
      <x:c r="J4137" s="1" t="n">
        <x:v>1.4</x:v>
      </x:c>
      <x:c r="K4137" s="1" t="n">
        <x:v>2.4</x:v>
      </x:c>
      <x:c r="L4137" s="15" t="n">
        <x:v>100.8</x:v>
      </x:c>
      <x:c r="M4137" s="11" t="b">
        <x:f aca="0">TRUE()</x:f>
        <x:v>1</x:v>
      </x:c>
      <x:c r="N4137" s="11" t="b">
        <x:f aca="0">FALSE()</x:f>
        <x:v>0</x:v>
      </x:c>
      <x:c r="O4137" s="1" t="s">
        <x:v>5015</x:v>
      </x:c>
      <x:c r="P4137" s="11" t="b">
        <x:f aca="0">FALSE()</x:f>
        <x:v>0</x:v>
      </x:c>
    </x:row>
    <x:row r="4138" ht="15" hidden="0" customHeight="1">
      <x:c r="A4138" s="1" t="s">
        <x:v>9312</x:v>
      </x:c>
      <x:c r="B4138" s="1" t="s">
        <x:v>1729</x:v>
      </x:c>
      <x:c r="C4138" s="14" t="n">
        <x:v>45882</x:v>
      </x:c>
      <x:c r="D4138" s="1" t="s">
        <x:v>5010</x:v>
      </x:c>
      <x:c r="E4138" s="1" t="s">
        <x:v>5011</x:v>
      </x:c>
      <x:c r="F4138" s="1" t="s">
        <x:v>5012</x:v>
      </x:c>
      <x:c r="G4138" s="1" t="s">
        <x:v>5013</x:v>
      </x:c>
      <x:c r="H4138" s="1" t="s">
        <x:v>5014</x:v>
      </x:c>
      <x:c r="I4138" s="1" t="s">
        <x:v>5014</x:v>
      </x:c>
      <x:c r="J4138" s="1" t="n">
        <x:v>1.5</x:v>
      </x:c>
      <x:c r="K4138" s="1" t="n">
        <x:v>2.8</x:v>
      </x:c>
      <x:c r="L4138" s="15" t="n">
        <x:v>108</x:v>
      </x:c>
      <x:c r="M4138" s="11" t="b">
        <x:f aca="0">TRUE()</x:f>
        <x:v>1</x:v>
      </x:c>
      <x:c r="N4138" s="11" t="b">
        <x:f aca="0">FALSE()</x:f>
        <x:v>0</x:v>
      </x:c>
      <x:c r="O4138" s="1" t="s">
        <x:v>5015</x:v>
      </x:c>
      <x:c r="P4138" s="11" t="b">
        <x:f aca="0">FALSE()</x:f>
        <x:v>0</x:v>
      </x:c>
    </x:row>
    <x:row r="4139" ht="15" hidden="0" customHeight="1">
      <x:c r="A4139" s="1" t="s">
        <x:v>9313</x:v>
      </x:c>
      <x:c r="B4139" s="1" t="s">
        <x:v>1729</x:v>
      </x:c>
      <x:c r="C4139" s="14" t="n">
        <x:v>45979</x:v>
      </x:c>
      <x:c r="D4139" s="1" t="s">
        <x:v>5010</x:v>
      </x:c>
      <x:c r="E4139" s="1" t="s">
        <x:v>5011</x:v>
      </x:c>
      <x:c r="F4139" s="1" t="s">
        <x:v>5012</x:v>
      </x:c>
      <x:c r="G4139" s="1" t="s">
        <x:v>5013</x:v>
      </x:c>
      <x:c r="H4139" s="1" t="s">
        <x:v>5014</x:v>
      </x:c>
      <x:c r="I4139" s="1" t="s">
        <x:v>5014</x:v>
      </x:c>
      <x:c r="J4139" s="1" t="n">
        <x:v>1.4</x:v>
      </x:c>
      <x:c r="K4139" s="1" t="n">
        <x:v>1.5</x:v>
      </x:c>
      <x:c r="L4139" s="15" t="n">
        <x:v>100.8</x:v>
      </x:c>
      <x:c r="M4139" s="11" t="b">
        <x:f aca="0">FALSE()</x:f>
        <x:v>0</x:v>
      </x:c>
      <x:c r="N4139" s="11" t="b">
        <x:f aca="0">FALSE()</x:f>
        <x:v>0</x:v>
      </x:c>
      <x:c r="O4139" s="1" t="s">
        <x:v>5015</x:v>
      </x:c>
      <x:c r="P4139" s="11" t="b">
        <x:f aca="0">FALSE()</x:f>
        <x:v>0</x:v>
      </x:c>
    </x:row>
    <x:row r="4140" ht="15" hidden="0" customHeight="1">
      <x:c r="A4140" s="1" t="s">
        <x:v>9314</x:v>
      </x:c>
      <x:c r="B4140" s="1" t="s">
        <x:v>1732</x:v>
      </x:c>
      <x:c r="C4140" s="14" t="n">
        <x:v>45606</x:v>
      </x:c>
      <x:c r="D4140" s="1" t="s">
        <x:v>5010</x:v>
      </x:c>
      <x:c r="E4140" s="1" t="s">
        <x:v>5011</x:v>
      </x:c>
      <x:c r="F4140" s="1" t="s">
        <x:v>5012</x:v>
      </x:c>
      <x:c r="G4140" s="1" t="s">
        <x:v>5013</x:v>
      </x:c>
      <x:c r="H4140" s="1" t="s">
        <x:v>5014</x:v>
      </x:c>
      <x:c r="I4140" s="1" t="s">
        <x:v>5014</x:v>
      </x:c>
      <x:c r="J4140" s="1" t="n">
        <x:v>1.4</x:v>
      </x:c>
      <x:c r="K4140" s="1" t="n">
        <x:v>2.8</x:v>
      </x:c>
      <x:c r="L4140" s="15" t="n">
        <x:v>100.8</x:v>
      </x:c>
      <x:c r="M4140" s="11" t="b">
        <x:f aca="0">TRUE()</x:f>
        <x:v>1</x:v>
      </x:c>
      <x:c r="N4140" s="11" t="b">
        <x:f aca="0">FALSE()</x:f>
        <x:v>0</x:v>
      </x:c>
      <x:c r="O4140" s="1" t="s">
        <x:v>5015</x:v>
      </x:c>
      <x:c r="P4140" s="11" t="b">
        <x:f aca="0">FALSE()</x:f>
        <x:v>0</x:v>
      </x:c>
    </x:row>
    <x:row r="4141" ht="15" hidden="0" customHeight="1">
      <x:c r="A4141" s="1" t="s">
        <x:v>9315</x:v>
      </x:c>
      <x:c r="B4141" s="1" t="s">
        <x:v>1732</x:v>
      </x:c>
      <x:c r="C4141" s="14" t="n">
        <x:v>45760</x:v>
      </x:c>
      <x:c r="D4141" s="1" t="s">
        <x:v>5010</x:v>
      </x:c>
      <x:c r="E4141" s="1" t="s">
        <x:v>5011</x:v>
      </x:c>
      <x:c r="F4141" s="1" t="s">
        <x:v>5012</x:v>
      </x:c>
      <x:c r="G4141" s="1" t="s">
        <x:v>5013</x:v>
      </x:c>
      <x:c r="H4141" s="1" t="s">
        <x:v>5014</x:v>
      </x:c>
      <x:c r="I4141" s="1" t="s">
        <x:v>5014</x:v>
      </x:c>
      <x:c r="J4141" s="1" t="n">
        <x:v>1.5</x:v>
      </x:c>
      <x:c r="K4141" s="1" t="n">
        <x:v>2.6</x:v>
      </x:c>
      <x:c r="L4141" s="15" t="n">
        <x:v>108</x:v>
      </x:c>
      <x:c r="M4141" s="11" t="b">
        <x:f aca="0">FALSE()</x:f>
        <x:v>0</x:v>
      </x:c>
      <x:c r="N4141" s="11" t="b">
        <x:f aca="0">FALSE()</x:f>
        <x:v>0</x:v>
      </x:c>
      <x:c r="O4141" s="1" t="s">
        <x:v>5015</x:v>
      </x:c>
      <x:c r="P4141" s="11" t="b">
        <x:f aca="0">FALSE()</x:f>
        <x:v>0</x:v>
      </x:c>
    </x:row>
    <x:row r="4142" ht="15" hidden="0" customHeight="1">
      <x:c r="A4142" s="1" t="s">
        <x:v>9316</x:v>
      </x:c>
      <x:c r="B4142" s="1" t="s">
        <x:v>1732</x:v>
      </x:c>
      <x:c r="C4142" s="14" t="n">
        <x:v>45880</x:v>
      </x:c>
      <x:c r="D4142" s="1" t="s">
        <x:v>5054</x:v>
      </x:c>
      <x:c r="E4142" s="1" t="s">
        <x:v>5055</x:v>
      </x:c>
      <x:c r="F4142" s="1" t="s">
        <x:v>5012</x:v>
      </x:c>
      <x:c r="G4142" s="1" t="s">
        <x:v>5013</x:v>
      </x:c>
      <x:c r="H4142" s="1" t="s">
        <x:v>5014</x:v>
      </x:c>
      <x:c r="I4142" s="1" t="s">
        <x:v>5014</x:v>
      </x:c>
      <x:c r="J4142" s="1" t="n">
        <x:v>1.8</x:v>
      </x:c>
      <x:c r="K4142" s="1" t="n">
        <x:v>1.8</x:v>
      </x:c>
      <x:c r="L4142" s="15" t="n">
        <x:v>129.6</x:v>
      </x:c>
      <x:c r="M4142" s="11" t="b">
        <x:f aca="0">TRUE()</x:f>
        <x:v>1</x:v>
      </x:c>
      <x:c r="N4142" s="11" t="b">
        <x:f aca="0">FALSE()</x:f>
        <x:v>0</x:v>
      </x:c>
      <x:c r="O4142" s="1" t="s">
        <x:v>5015</x:v>
      </x:c>
      <x:c r="P4142" s="11" t="b">
        <x:f aca="0">FALSE()</x:f>
        <x:v>0</x:v>
      </x:c>
    </x:row>
    <x:row r="4143" ht="15" hidden="0" customHeight="1">
      <x:c r="A4143" s="1" t="s">
        <x:v>9317</x:v>
      </x:c>
      <x:c r="B4143" s="1" t="s">
        <x:v>1732</x:v>
      </x:c>
      <x:c r="C4143" s="14" t="n">
        <x:v>46197</x:v>
      </x:c>
      <x:c r="D4143" s="1" t="s">
        <x:v>5010</x:v>
      </x:c>
      <x:c r="E4143" s="1" t="s">
        <x:v>5011</x:v>
      </x:c>
      <x:c r="F4143" s="1" t="s">
        <x:v>5012</x:v>
      </x:c>
      <x:c r="G4143" s="1" t="s">
        <x:v>5013</x:v>
      </x:c>
      <x:c r="H4143" s="1" t="s">
        <x:v>5014</x:v>
      </x:c>
      <x:c r="I4143" s="1" t="s">
        <x:v>5014</x:v>
      </x:c>
      <x:c r="J4143" s="1" t="n">
        <x:v>1</x:v>
      </x:c>
      <x:c r="K4143" s="1" t="n">
        <x:v>2.3</x:v>
      </x:c>
      <x:c r="L4143" s="15" t="n">
        <x:v>72</x:v>
      </x:c>
      <x:c r="M4143" s="11" t="b">
        <x:f aca="0">TRUE()</x:f>
        <x:v>1</x:v>
      </x:c>
      <x:c r="N4143" s="11" t="b">
        <x:f aca="0">FALSE()</x:f>
        <x:v>0</x:v>
      </x:c>
      <x:c r="O4143" s="1" t="s">
        <x:v>5015</x:v>
      </x:c>
      <x:c r="P4143" s="11" t="b">
        <x:f aca="0">FALSE()</x:f>
        <x:v>0</x:v>
      </x:c>
    </x:row>
    <x:row r="4144" ht="15" hidden="0" customHeight="1">
      <x:c r="A4144" s="1" t="s">
        <x:v>9318</x:v>
      </x:c>
      <x:c r="B4144" s="1" t="s">
        <x:v>1733</x:v>
      </x:c>
      <x:c r="C4144" s="14" t="n">
        <x:v>45510</x:v>
      </x:c>
      <x:c r="D4144" s="1" t="s">
        <x:v>5010</x:v>
      </x:c>
      <x:c r="E4144" s="1" t="s">
        <x:v>5011</x:v>
      </x:c>
      <x:c r="F4144" s="1" t="s">
        <x:v>5012</x:v>
      </x:c>
      <x:c r="G4144" s="1" t="s">
        <x:v>5013</x:v>
      </x:c>
      <x:c r="H4144" s="1" t="s">
        <x:v>5014</x:v>
      </x:c>
      <x:c r="I4144" s="1" t="s">
        <x:v>5014</x:v>
      </x:c>
      <x:c r="J4144" s="1" t="n">
        <x:v>1.4</x:v>
      </x:c>
      <x:c r="K4144" s="1" t="n">
        <x:v>1.7</x:v>
      </x:c>
      <x:c r="L4144" s="15" t="n">
        <x:v>100.8</x:v>
      </x:c>
      <x:c r="M4144" s="11" t="b">
        <x:f aca="0">FALSE()</x:f>
        <x:v>0</x:v>
      </x:c>
      <x:c r="N4144" s="11" t="b">
        <x:f aca="0">FALSE()</x:f>
        <x:v>0</x:v>
      </x:c>
      <x:c r="O4144" s="1" t="s">
        <x:v>5015</x:v>
      </x:c>
      <x:c r="P4144" s="11" t="b">
        <x:f aca="0">FALSE()</x:f>
        <x:v>0</x:v>
      </x:c>
    </x:row>
    <x:row r="4145" ht="15" hidden="0" customHeight="1">
      <x:c r="A4145" s="1" t="s">
        <x:v>9319</x:v>
      </x:c>
      <x:c r="B4145" s="1" t="s">
        <x:v>1733</x:v>
      </x:c>
      <x:c r="C4145" s="14" t="n">
        <x:v>45632</x:v>
      </x:c>
      <x:c r="D4145" s="1" t="s">
        <x:v>5018</x:v>
      </x:c>
      <x:c r="E4145" s="1" t="s">
        <x:v>5133</x:v>
      </x:c>
      <x:c r="F4145" s="1" t="s">
        <x:v>5071</x:v>
      </x:c>
      <x:c r="G4145" s="1" t="s">
        <x:v>5072</x:v>
      </x:c>
      <x:c r="H4145" s="1" t="s">
        <x:v>5036</x:v>
      </x:c>
      <x:c r="I4145" s="1" t="s">
        <x:v>5032</x:v>
      </x:c>
      <x:c r="J4145" s="1" t="n">
        <x:v>2.8</x:v>
      </x:c>
      <x:c r="K4145" s="1" t="n">
        <x:v>15.1</x:v>
      </x:c>
      <x:c r="L4145" s="15" t="n">
        <x:v>318.56</x:v>
      </x:c>
      <x:c r="M4145" s="11" t="b">
        <x:f aca="0">TRUE()</x:f>
        <x:v>1</x:v>
      </x:c>
      <x:c r="N4145" s="11" t="b">
        <x:f aca="0">FALSE()</x:f>
        <x:v>0</x:v>
      </x:c>
      <x:c r="O4145" s="1" t="s">
        <x:v>5024</x:v>
      </x:c>
      <x:c r="P4145" s="11" t="b">
        <x:f aca="0">FALSE()</x:f>
        <x:v>0</x:v>
      </x:c>
    </x:row>
    <x:row r="4146" ht="15" hidden="0" customHeight="1">
      <x:c r="A4146" s="1" t="s">
        <x:v>9320</x:v>
      </x:c>
      <x:c r="B4146" s="1" t="s">
        <x:v>1733</x:v>
      </x:c>
      <x:c r="C4146" s="14" t="n">
        <x:v>45964</x:v>
      </x:c>
      <x:c r="D4146" s="1" t="s">
        <x:v>5010</x:v>
      </x:c>
      <x:c r="E4146" s="1" t="s">
        <x:v>5011</x:v>
      </x:c>
      <x:c r="F4146" s="1" t="s">
        <x:v>5012</x:v>
      </x:c>
      <x:c r="G4146" s="1" t="s">
        <x:v>5013</x:v>
      </x:c>
      <x:c r="H4146" s="1" t="s">
        <x:v>5014</x:v>
      </x:c>
      <x:c r="I4146" s="1" t="s">
        <x:v>5014</x:v>
      </x:c>
      <x:c r="J4146" s="1" t="n">
        <x:v>1.7</x:v>
      </x:c>
      <x:c r="K4146" s="1" t="n">
        <x:v>1.1</x:v>
      </x:c>
      <x:c r="L4146" s="15" t="n">
        <x:v>122.4</x:v>
      </x:c>
      <x:c r="M4146" s="11" t="b">
        <x:f aca="0">TRUE()</x:f>
        <x:v>1</x:v>
      </x:c>
      <x:c r="N4146" s="11" t="b">
        <x:f aca="0">FALSE()</x:f>
        <x:v>0</x:v>
      </x:c>
      <x:c r="O4146" s="1" t="s">
        <x:v>5015</x:v>
      </x:c>
      <x:c r="P4146" s="11" t="b">
        <x:f aca="0">FALSE()</x:f>
        <x:v>0</x:v>
      </x:c>
    </x:row>
    <x:row r="4147" ht="15" hidden="0" customHeight="1">
      <x:c r="A4147" s="1" t="s">
        <x:v>9321</x:v>
      </x:c>
      <x:c r="B4147" s="1" t="s">
        <x:v>1733</x:v>
      </x:c>
      <x:c r="C4147" s="14" t="n">
        <x:v>46015</x:v>
      </x:c>
      <x:c r="D4147" s="1" t="s">
        <x:v>5010</x:v>
      </x:c>
      <x:c r="E4147" s="1" t="s">
        <x:v>5011</x:v>
      </x:c>
      <x:c r="F4147" s="1" t="s">
        <x:v>5012</x:v>
      </x:c>
      <x:c r="G4147" s="1" t="s">
        <x:v>5013</x:v>
      </x:c>
      <x:c r="H4147" s="1" t="s">
        <x:v>5014</x:v>
      </x:c>
      <x:c r="I4147" s="1" t="s">
        <x:v>5014</x:v>
      </x:c>
      <x:c r="J4147" s="1" t="n">
        <x:v>0.9</x:v>
      </x:c>
      <x:c r="K4147" s="1" t="n">
        <x:v>1.5</x:v>
      </x:c>
      <x:c r="L4147" s="15" t="n">
        <x:v>64.8</x:v>
      </x:c>
      <x:c r="M4147" s="11" t="b">
        <x:f aca="0">TRUE()</x:f>
        <x:v>1</x:v>
      </x:c>
      <x:c r="N4147" s="11" t="b">
        <x:f aca="0">FALSE()</x:f>
        <x:v>0</x:v>
      </x:c>
      <x:c r="O4147" s="1" t="s">
        <x:v>5015</x:v>
      </x:c>
      <x:c r="P4147" s="11" t="b">
        <x:f aca="0">FALSE()</x:f>
        <x:v>0</x:v>
      </x:c>
    </x:row>
    <x:row r="4148" ht="15" hidden="0" customHeight="1">
      <x:c r="A4148" s="1" t="s">
        <x:v>9322</x:v>
      </x:c>
      <x:c r="B4148" s="1" t="s">
        <x:v>4832</x:v>
      </x:c>
      <x:c r="C4148" s="14" t="n">
        <x:v>45371</x:v>
      </x:c>
      <x:c r="D4148" s="1" t="s">
        <x:v>5018</x:v>
      </x:c>
      <x:c r="E4148" s="1" t="s">
        <x:v>5130</x:v>
      </x:c>
      <x:c r="F4148" s="1" t="s">
        <x:v>5111</x:v>
      </x:c>
      <x:c r="G4148" s="1" t="s">
        <x:v>5112</x:v>
      </x:c>
      <x:c r="H4148" s="1" t="s">
        <x:v>5036</x:v>
      </x:c>
      <x:c r="I4148" s="1" t="s">
        <x:v>5100</x:v>
      </x:c>
      <x:c r="J4148" s="1" t="n">
        <x:v>2</x:v>
      </x:c>
      <x:c r="K4148" s="1" t="n">
        <x:v>29.4</x:v>
      </x:c>
      <x:c r="L4148" s="15" t="n">
        <x:v>804.64</x:v>
      </x:c>
      <x:c r="M4148" s="11" t="b">
        <x:f aca="0">FALSE()</x:f>
        <x:v>0</x:v>
      </x:c>
      <x:c r="N4148" s="11" t="b">
        <x:f aca="0">FALSE()</x:f>
        <x:v>0</x:v>
      </x:c>
      <x:c r="O4148" s="1" t="s">
        <x:v>5068</x:v>
      </x:c>
      <x:c r="P4148" s="11" t="b">
        <x:f aca="0">FALSE()</x:f>
        <x:v>0</x:v>
      </x:c>
    </x:row>
    <x:row r="4149" ht="15" hidden="0" customHeight="1">
      <x:c r="A4149" s="1" t="s">
        <x:v>9323</x:v>
      </x:c>
      <x:c r="B4149" s="1" t="s">
        <x:v>4832</x:v>
      </x:c>
      <x:c r="C4149" s="14" t="n">
        <x:v>45747</x:v>
      </x:c>
      <x:c r="D4149" s="1" t="s">
        <x:v>5010</x:v>
      </x:c>
      <x:c r="E4149" s="1" t="s">
        <x:v>5011</x:v>
      </x:c>
      <x:c r="F4149" s="1" t="s">
        <x:v>5012</x:v>
      </x:c>
      <x:c r="G4149" s="1" t="s">
        <x:v>5013</x:v>
      </x:c>
      <x:c r="H4149" s="1" t="s">
        <x:v>5014</x:v>
      </x:c>
      <x:c r="I4149" s="1" t="s">
        <x:v>5014</x:v>
      </x:c>
      <x:c r="J4149" s="1" t="n">
        <x:v>1.2</x:v>
      </x:c>
      <x:c r="K4149" s="1" t="n">
        <x:v>2.9</x:v>
      </x:c>
      <x:c r="L4149" s="15" t="n">
        <x:v>86.4</x:v>
      </x:c>
      <x:c r="M4149" s="11" t="b">
        <x:f aca="0">TRUE()</x:f>
        <x:v>1</x:v>
      </x:c>
      <x:c r="N4149" s="11" t="b">
        <x:f aca="0">FALSE()</x:f>
        <x:v>0</x:v>
      </x:c>
      <x:c r="O4149" s="1" t="s">
        <x:v>5015</x:v>
      </x:c>
      <x:c r="P4149" s="11" t="b">
        <x:f aca="0">FALSE()</x:f>
        <x:v>0</x:v>
      </x:c>
    </x:row>
    <x:row r="4150" ht="15" hidden="0" customHeight="1">
      <x:c r="A4150" s="1" t="s">
        <x:v>9324</x:v>
      </x:c>
      <x:c r="B4150" s="1" t="s">
        <x:v>1734</x:v>
      </x:c>
      <x:c r="C4150" s="14" t="n">
        <x:v>45768</x:v>
      </x:c>
      <x:c r="D4150" s="1" t="s">
        <x:v>5010</x:v>
      </x:c>
      <x:c r="E4150" s="1" t="s">
        <x:v>5011</x:v>
      </x:c>
      <x:c r="F4150" s="1" t="s">
        <x:v>5012</x:v>
      </x:c>
      <x:c r="G4150" s="1" t="s">
        <x:v>5013</x:v>
      </x:c>
      <x:c r="H4150" s="1" t="s">
        <x:v>5014</x:v>
      </x:c>
      <x:c r="I4150" s="1" t="s">
        <x:v>5014</x:v>
      </x:c>
      <x:c r="J4150" s="1" t="n">
        <x:v>1.5</x:v>
      </x:c>
      <x:c r="K4150" s="1" t="n">
        <x:v>1.9</x:v>
      </x:c>
      <x:c r="L4150" s="15" t="n">
        <x:v>108</x:v>
      </x:c>
      <x:c r="M4150" s="11" t="b">
        <x:f aca="0">TRUE()</x:f>
        <x:v>1</x:v>
      </x:c>
      <x:c r="N4150" s="11" t="b">
        <x:f aca="0">FALSE()</x:f>
        <x:v>0</x:v>
      </x:c>
      <x:c r="O4150" s="1" t="s">
        <x:v>5015</x:v>
      </x:c>
      <x:c r="P4150" s="11" t="b">
        <x:f aca="0">FALSE()</x:f>
        <x:v>0</x:v>
      </x:c>
    </x:row>
    <x:row r="4151" ht="15" hidden="0" customHeight="1">
      <x:c r="A4151" s="1" t="s">
        <x:v>9325</x:v>
      </x:c>
      <x:c r="B4151" s="1" t="s">
        <x:v>1734</x:v>
      </x:c>
      <x:c r="C4151" s="14" t="n">
        <x:v>46147</x:v>
      </x:c>
      <x:c r="D4151" s="1" t="s">
        <x:v>5010</x:v>
      </x:c>
      <x:c r="E4151" s="1" t="s">
        <x:v>5011</x:v>
      </x:c>
      <x:c r="F4151" s="1" t="s">
        <x:v>5012</x:v>
      </x:c>
      <x:c r="G4151" s="1" t="s">
        <x:v>5013</x:v>
      </x:c>
      <x:c r="H4151" s="1" t="s">
        <x:v>5014</x:v>
      </x:c>
      <x:c r="I4151" s="1" t="s">
        <x:v>5014</x:v>
      </x:c>
      <x:c r="J4151" s="1" t="n">
        <x:v>1.1</x:v>
      </x:c>
      <x:c r="K4151" s="1" t="n">
        <x:v>1.3</x:v>
      </x:c>
      <x:c r="L4151" s="15" t="n">
        <x:v>79.2</x:v>
      </x:c>
      <x:c r="M4151" s="11" t="b">
        <x:f aca="0">TRUE()</x:f>
        <x:v>1</x:v>
      </x:c>
      <x:c r="N4151" s="11" t="b">
        <x:f aca="0">FALSE()</x:f>
        <x:v>0</x:v>
      </x:c>
      <x:c r="O4151" s="1" t="s">
        <x:v>5015</x:v>
      </x:c>
      <x:c r="P4151" s="11" t="b">
        <x:f aca="0">FALSE()</x:f>
        <x:v>0</x:v>
      </x:c>
    </x:row>
    <x:row r="4152" ht="15" hidden="0" customHeight="1">
      <x:c r="A4152" s="1" t="s">
        <x:v>9326</x:v>
      </x:c>
      <x:c r="B4152" s="1" t="s">
        <x:v>4837</x:v>
      </x:c>
      <x:c r="C4152" s="14" t="n">
        <x:v>45879</x:v>
      </x:c>
      <x:c r="D4152" s="1" t="s">
        <x:v>5010</x:v>
      </x:c>
      <x:c r="E4152" s="1" t="s">
        <x:v>5011</x:v>
      </x:c>
      <x:c r="F4152" s="1" t="s">
        <x:v>5012</x:v>
      </x:c>
      <x:c r="G4152" s="1" t="s">
        <x:v>5013</x:v>
      </x:c>
      <x:c r="H4152" s="1" t="s">
        <x:v>5014</x:v>
      </x:c>
      <x:c r="I4152" s="1" t="s">
        <x:v>5014</x:v>
      </x:c>
      <x:c r="J4152" s="1" t="n">
        <x:v>0.8</x:v>
      </x:c>
      <x:c r="K4152" s="1" t="n">
        <x:v>1.7</x:v>
      </x:c>
      <x:c r="L4152" s="15" t="n">
        <x:v>57.6</x:v>
      </x:c>
      <x:c r="M4152" s="11" t="b">
        <x:f aca="0">TRUE()</x:f>
        <x:v>1</x:v>
      </x:c>
      <x:c r="N4152" s="11" t="b">
        <x:f aca="0">FALSE()</x:f>
        <x:v>0</x:v>
      </x:c>
      <x:c r="O4152" s="1" t="s">
        <x:v>5015</x:v>
      </x:c>
      <x:c r="P4152" s="11" t="b">
        <x:f aca="0">FALSE()</x:f>
        <x:v>0</x:v>
      </x:c>
    </x:row>
    <x:row r="4153" ht="15" hidden="0" customHeight="1">
      <x:c r="A4153" s="1" t="s">
        <x:v>9327</x:v>
      </x:c>
      <x:c r="B4153" s="1" t="s">
        <x:v>4837</x:v>
      </x:c>
      <x:c r="C4153" s="14" t="n">
        <x:v>45998</x:v>
      </x:c>
      <x:c r="D4153" s="1" t="s">
        <x:v>5010</x:v>
      </x:c>
      <x:c r="E4153" s="1" t="s">
        <x:v>5011</x:v>
      </x:c>
      <x:c r="F4153" s="1" t="s">
        <x:v>5012</x:v>
      </x:c>
      <x:c r="G4153" s="1" t="s">
        <x:v>5013</x:v>
      </x:c>
      <x:c r="H4153" s="1" t="s">
        <x:v>5014</x:v>
      </x:c>
      <x:c r="I4153" s="1" t="s">
        <x:v>5014</x:v>
      </x:c>
      <x:c r="J4153" s="1" t="n">
        <x:v>1.1</x:v>
      </x:c>
      <x:c r="K4153" s="1" t="n">
        <x:v>0.8</x:v>
      </x:c>
      <x:c r="L4153" s="15" t="n">
        <x:v>79.2</x:v>
      </x:c>
      <x:c r="M4153" s="11" t="b">
        <x:f aca="0">TRUE()</x:f>
        <x:v>1</x:v>
      </x:c>
      <x:c r="N4153" s="11" t="b">
        <x:f aca="0">FALSE()</x:f>
        <x:v>0</x:v>
      </x:c>
      <x:c r="O4153" s="1" t="s">
        <x:v>5015</x:v>
      </x:c>
      <x:c r="P4153" s="11" t="b">
        <x:f aca="0">FALSE()</x:f>
        <x:v>0</x:v>
      </x:c>
    </x:row>
    <x:row r="4154" ht="15" hidden="0" customHeight="1">
      <x:c r="A4154" s="1" t="s">
        <x:v>9328</x:v>
      </x:c>
      <x:c r="B4154" s="1" t="s">
        <x:v>4840</x:v>
      </x:c>
      <x:c r="C4154" s="14" t="n">
        <x:v>46197</x:v>
      </x:c>
      <x:c r="D4154" s="1" t="s">
        <x:v>5010</x:v>
      </x:c>
      <x:c r="E4154" s="1" t="s">
        <x:v>5011</x:v>
      </x:c>
      <x:c r="F4154" s="1" t="s">
        <x:v>5012</x:v>
      </x:c>
      <x:c r="G4154" s="1" t="s">
        <x:v>5013</x:v>
      </x:c>
      <x:c r="H4154" s="1" t="s">
        <x:v>5014</x:v>
      </x:c>
      <x:c r="I4154" s="1" t="s">
        <x:v>5014</x:v>
      </x:c>
      <x:c r="J4154" s="1" t="n">
        <x:v>1.2</x:v>
      </x:c>
      <x:c r="K4154" s="1" t="n">
        <x:v>1.1</x:v>
      </x:c>
      <x:c r="L4154" s="15" t="n">
        <x:v>86.4</x:v>
      </x:c>
      <x:c r="M4154" s="11" t="b">
        <x:f aca="0">TRUE()</x:f>
        <x:v>1</x:v>
      </x:c>
      <x:c r="N4154" s="11" t="b">
        <x:f aca="0">FALSE()</x:f>
        <x:v>0</x:v>
      </x:c>
      <x:c r="O4154" s="1" t="s">
        <x:v>5015</x:v>
      </x:c>
      <x:c r="P4154" s="11" t="b">
        <x:f aca="0">FALSE()</x:f>
        <x:v>0</x:v>
      </x:c>
    </x:row>
    <x:row r="4155" ht="15" hidden="0" customHeight="1">
      <x:c r="A4155" s="1" t="s">
        <x:v>9329</x:v>
      </x:c>
      <x:c r="B4155" s="1" t="s">
        <x:v>1735</x:v>
      </x:c>
      <x:c r="C4155" s="14" t="n">
        <x:v>45813</x:v>
      </x:c>
      <x:c r="D4155" s="1" t="s">
        <x:v>5010</x:v>
      </x:c>
      <x:c r="E4155" s="1" t="s">
        <x:v>5011</x:v>
      </x:c>
      <x:c r="F4155" s="1" t="s">
        <x:v>5012</x:v>
      </x:c>
      <x:c r="G4155" s="1" t="s">
        <x:v>5013</x:v>
      </x:c>
      <x:c r="H4155" s="1" t="s">
        <x:v>5014</x:v>
      </x:c>
      <x:c r="I4155" s="1" t="s">
        <x:v>5014</x:v>
      </x:c>
      <x:c r="J4155" s="1" t="n">
        <x:v>1.5</x:v>
      </x:c>
      <x:c r="K4155" s="1" t="n">
        <x:v>1.8</x:v>
      </x:c>
      <x:c r="L4155" s="15" t="n">
        <x:v>108</x:v>
      </x:c>
      <x:c r="M4155" s="11" t="b">
        <x:f aca="0">TRUE()</x:f>
        <x:v>1</x:v>
      </x:c>
      <x:c r="N4155" s="11" t="b">
        <x:f aca="0">FALSE()</x:f>
        <x:v>0</x:v>
      </x:c>
      <x:c r="O4155" s="1" t="s">
        <x:v>5015</x:v>
      </x:c>
      <x:c r="P4155" s="11" t="b">
        <x:f aca="0">FALSE()</x:f>
        <x:v>0</x:v>
      </x:c>
    </x:row>
    <x:row r="4156" ht="15" hidden="0" customHeight="1">
      <x:c r="A4156" s="1" t="s">
        <x:v>9330</x:v>
      </x:c>
      <x:c r="B4156" s="1" t="s">
        <x:v>1735</x:v>
      </x:c>
      <x:c r="C4156" s="14" t="n">
        <x:v>46222</x:v>
      </x:c>
      <x:c r="D4156" s="1" t="s">
        <x:v>5010</x:v>
      </x:c>
      <x:c r="E4156" s="1" t="s">
        <x:v>5011</x:v>
      </x:c>
      <x:c r="F4156" s="1" t="s">
        <x:v>5012</x:v>
      </x:c>
      <x:c r="G4156" s="1" t="s">
        <x:v>5013</x:v>
      </x:c>
      <x:c r="H4156" s="1" t="s">
        <x:v>5014</x:v>
      </x:c>
      <x:c r="I4156" s="1" t="s">
        <x:v>5014</x:v>
      </x:c>
      <x:c r="J4156" s="1" t="n">
        <x:v>0.8</x:v>
      </x:c>
      <x:c r="K4156" s="1" t="n">
        <x:v>0.9</x:v>
      </x:c>
      <x:c r="L4156" s="15" t="n">
        <x:v>57.6</x:v>
      </x:c>
      <x:c r="M4156" s="11" t="b">
        <x:f aca="0">TRUE()</x:f>
        <x:v>1</x:v>
      </x:c>
      <x:c r="N4156" s="11" t="b">
        <x:f aca="0">FALSE()</x:f>
        <x:v>0</x:v>
      </x:c>
      <x:c r="O4156" s="1" t="s">
        <x:v>5015</x:v>
      </x:c>
      <x:c r="P4156" s="11" t="b">
        <x:f aca="0">FALSE()</x:f>
        <x:v>0</x:v>
      </x:c>
    </x:row>
    <x:row r="4157" ht="15" hidden="0" customHeight="1">
      <x:c r="A4157" s="1" t="s">
        <x:v>9331</x:v>
      </x:c>
      <x:c r="B4157" s="1" t="s">
        <x:v>1736</x:v>
      </x:c>
      <x:c r="C4157" s="14" t="n">
        <x:v>46090</x:v>
      </x:c>
      <x:c r="D4157" s="1" t="s">
        <x:v>5010</x:v>
      </x:c>
      <x:c r="E4157" s="1" t="s">
        <x:v>5011</x:v>
      </x:c>
      <x:c r="F4157" s="1" t="s">
        <x:v>5012</x:v>
      </x:c>
      <x:c r="G4157" s="1" t="s">
        <x:v>5013</x:v>
      </x:c>
      <x:c r="H4157" s="1" t="s">
        <x:v>5014</x:v>
      </x:c>
      <x:c r="I4157" s="1" t="s">
        <x:v>5014</x:v>
      </x:c>
      <x:c r="J4157" s="1" t="n">
        <x:v>0.6</x:v>
      </x:c>
      <x:c r="K4157" s="1" t="n">
        <x:v>2.7</x:v>
      </x:c>
      <x:c r="L4157" s="15" t="n">
        <x:v>43.2</x:v>
      </x:c>
      <x:c r="M4157" s="11" t="b">
        <x:f aca="0">FALSE()</x:f>
        <x:v>0</x:v>
      </x:c>
      <x:c r="N4157" s="11" t="b">
        <x:f aca="0">FALSE()</x:f>
        <x:v>0</x:v>
      </x:c>
      <x:c r="O4157" s="1" t="s">
        <x:v>5015</x:v>
      </x:c>
      <x:c r="P4157" s="11" t="b">
        <x:f aca="0">FALSE()</x:f>
        <x:v>0</x:v>
      </x:c>
    </x:row>
    <x:row r="4158" ht="15" hidden="0" customHeight="1">
      <x:c r="A4158" s="1" t="s">
        <x:v>9332</x:v>
      </x:c>
      <x:c r="B4158" s="1" t="s">
        <x:v>1736</x:v>
      </x:c>
      <x:c r="C4158" s="14" t="n">
        <x:v>46127</x:v>
      </x:c>
      <x:c r="D4158" s="1" t="s">
        <x:v>5010</x:v>
      </x:c>
      <x:c r="E4158" s="1" t="s">
        <x:v>5011</x:v>
      </x:c>
      <x:c r="F4158" s="1" t="s">
        <x:v>5012</x:v>
      </x:c>
      <x:c r="G4158" s="1" t="s">
        <x:v>5013</x:v>
      </x:c>
      <x:c r="H4158" s="1" t="s">
        <x:v>5014</x:v>
      </x:c>
      <x:c r="I4158" s="1" t="s">
        <x:v>5014</x:v>
      </x:c>
      <x:c r="J4158" s="1" t="n">
        <x:v>2</x:v>
      </x:c>
      <x:c r="K4158" s="1" t="n">
        <x:v>2</x:v>
      </x:c>
      <x:c r="L4158" s="15" t="n">
        <x:v>144</x:v>
      </x:c>
      <x:c r="M4158" s="11" t="b">
        <x:f aca="0">FALSE()</x:f>
        <x:v>0</x:v>
      </x:c>
      <x:c r="N4158" s="11" t="b">
        <x:f aca="0">FALSE()</x:f>
        <x:v>0</x:v>
      </x:c>
      <x:c r="O4158" s="1" t="s">
        <x:v>5015</x:v>
      </x:c>
      <x:c r="P4158" s="11" t="b">
        <x:f aca="0">FALSE()</x:f>
        <x:v>0</x:v>
      </x:c>
    </x:row>
    <x:row r="4159" ht="15" hidden="0" customHeight="1">
      <x:c r="A4159" s="1" t="s">
        <x:v>9333</x:v>
      </x:c>
      <x:c r="B4159" s="1" t="s">
        <x:v>4847</x:v>
      </x:c>
      <x:c r="C4159" s="14" t="n">
        <x:v>45625</x:v>
      </x:c>
      <x:c r="D4159" s="1" t="s">
        <x:v>5010</x:v>
      </x:c>
      <x:c r="E4159" s="1" t="s">
        <x:v>5011</x:v>
      </x:c>
      <x:c r="F4159" s="1" t="s">
        <x:v>5012</x:v>
      </x:c>
      <x:c r="G4159" s="1" t="s">
        <x:v>5013</x:v>
      </x:c>
      <x:c r="H4159" s="1" t="s">
        <x:v>5014</x:v>
      </x:c>
      <x:c r="I4159" s="1" t="s">
        <x:v>5014</x:v>
      </x:c>
      <x:c r="J4159" s="1" t="n">
        <x:v>0.7</x:v>
      </x:c>
      <x:c r="K4159" s="1" t="n">
        <x:v>1.5</x:v>
      </x:c>
      <x:c r="L4159" s="15" t="n">
        <x:v>50.4</x:v>
      </x:c>
      <x:c r="M4159" s="11" t="b">
        <x:f aca="0">FALSE()</x:f>
        <x:v>0</x:v>
      </x:c>
      <x:c r="N4159" s="11" t="b">
        <x:f aca="0">FALSE()</x:f>
        <x:v>0</x:v>
      </x:c>
      <x:c r="O4159" s="1" t="s">
        <x:v>5015</x:v>
      </x:c>
      <x:c r="P4159" s="11" t="b">
        <x:f aca="0">FALSE()</x:f>
        <x:v>0</x:v>
      </x:c>
    </x:row>
    <x:row r="4160" ht="15" hidden="0" customHeight="1">
      <x:c r="A4160" s="1" t="s">
        <x:v>9334</x:v>
      </x:c>
      <x:c r="B4160" s="1" t="s">
        <x:v>4847</x:v>
      </x:c>
      <x:c r="C4160" s="14" t="n">
        <x:v>45761</x:v>
      </x:c>
      <x:c r="D4160" s="1" t="s">
        <x:v>5018</x:v>
      </x:c>
      <x:c r="E4160" s="1" t="s">
        <x:v>5085</x:v>
      </x:c>
      <x:c r="F4160" s="1" t="s">
        <x:v>5020</x:v>
      </x:c>
      <x:c r="G4160" s="1" t="s">
        <x:v>5021</x:v>
      </x:c>
      <x:c r="H4160" s="1" t="s">
        <x:v>5031</x:v>
      </x:c>
      <x:c r="I4160" s="1" t="s">
        <x:v>5032</x:v>
      </x:c>
      <x:c r="J4160" s="1" t="n">
        <x:v>2.8</x:v>
      </x:c>
      <x:c r="K4160" s="1" t="n">
        <x:v>7.5</x:v>
      </x:c>
      <x:c r="L4160" s="15" t="n">
        <x:v>978.65</x:v>
      </x:c>
      <x:c r="M4160" s="11" t="b">
        <x:f aca="0">TRUE()</x:f>
        <x:v>1</x:v>
      </x:c>
      <x:c r="N4160" s="11" t="b">
        <x:f aca="0">FALSE()</x:f>
        <x:v>0</x:v>
      </x:c>
      <x:c r="O4160" s="1" t="s">
        <x:v>5037</x:v>
      </x:c>
      <x:c r="P4160" s="11" t="b">
        <x:f aca="0">FALSE()</x:f>
        <x:v>0</x:v>
      </x:c>
    </x:row>
    <x:row r="4161" ht="15" hidden="0" customHeight="1">
      <x:c r="A4161" s="1" t="s">
        <x:v>9335</x:v>
      </x:c>
      <x:c r="B4161" s="1" t="s">
        <x:v>4847</x:v>
      </x:c>
      <x:c r="C4161" s="14" t="n">
        <x:v>45856</x:v>
      </x:c>
      <x:c r="D4161" s="1" t="s">
        <x:v>5010</x:v>
      </x:c>
      <x:c r="E4161" s="1" t="s">
        <x:v>5011</x:v>
      </x:c>
      <x:c r="F4161" s="1" t="s">
        <x:v>5012</x:v>
      </x:c>
      <x:c r="G4161" s="1" t="s">
        <x:v>5013</x:v>
      </x:c>
      <x:c r="H4161" s="1" t="s">
        <x:v>5014</x:v>
      </x:c>
      <x:c r="I4161" s="1" t="s">
        <x:v>5014</x:v>
      </x:c>
      <x:c r="J4161" s="1" t="n">
        <x:v>0.8</x:v>
      </x:c>
      <x:c r="K4161" s="1" t="n">
        <x:v>1.8</x:v>
      </x:c>
      <x:c r="L4161" s="15" t="n">
        <x:v>57.6</x:v>
      </x:c>
      <x:c r="M4161" s="11" t="b">
        <x:f aca="0">TRUE()</x:f>
        <x:v>1</x:v>
      </x:c>
      <x:c r="N4161" s="11" t="b">
        <x:f aca="0">FALSE()</x:f>
        <x:v>0</x:v>
      </x:c>
      <x:c r="O4161" s="1" t="s">
        <x:v>5015</x:v>
      </x:c>
      <x:c r="P4161" s="11" t="b">
        <x:f aca="0">FALSE()</x:f>
        <x:v>0</x:v>
      </x:c>
    </x:row>
    <x:row r="4162" ht="15" hidden="0" customHeight="1">
      <x:c r="A4162" s="1" t="s">
        <x:v>9336</x:v>
      </x:c>
      <x:c r="B4162" s="1" t="s">
        <x:v>1737</x:v>
      </x:c>
      <x:c r="C4162" s="14" t="n">
        <x:v>45738</x:v>
      </x:c>
      <x:c r="D4162" s="1" t="s">
        <x:v>5010</x:v>
      </x:c>
      <x:c r="E4162" s="1" t="s">
        <x:v>5011</x:v>
      </x:c>
      <x:c r="F4162" s="1" t="s">
        <x:v>5012</x:v>
      </x:c>
      <x:c r="G4162" s="1" t="s">
        <x:v>5013</x:v>
      </x:c>
      <x:c r="H4162" s="1" t="s">
        <x:v>5014</x:v>
      </x:c>
      <x:c r="I4162" s="1" t="s">
        <x:v>5014</x:v>
      </x:c>
      <x:c r="J4162" s="1" t="n">
        <x:v>1.4</x:v>
      </x:c>
      <x:c r="K4162" s="1" t="n">
        <x:v>1.8</x:v>
      </x:c>
      <x:c r="L4162" s="15" t="n">
        <x:v>100.8</x:v>
      </x:c>
      <x:c r="M4162" s="11" t="b">
        <x:f aca="0">TRUE()</x:f>
        <x:v>1</x:v>
      </x:c>
      <x:c r="N4162" s="11" t="b">
        <x:f aca="0">FALSE()</x:f>
        <x:v>0</x:v>
      </x:c>
      <x:c r="O4162" s="1" t="s">
        <x:v>5015</x:v>
      </x:c>
      <x:c r="P4162" s="11" t="b">
        <x:f aca="0">FALSE()</x:f>
        <x:v>0</x:v>
      </x:c>
    </x:row>
    <x:row r="4163" ht="15" hidden="0" customHeight="1">
      <x:c r="A4163" s="1" t="s">
        <x:v>9337</x:v>
      </x:c>
      <x:c r="B4163" s="1" t="s">
        <x:v>1737</x:v>
      </x:c>
      <x:c r="C4163" s="14" t="n">
        <x:v>45817</x:v>
      </x:c>
      <x:c r="D4163" s="1" t="s">
        <x:v>5018</x:v>
      </x:c>
      <x:c r="E4163" s="1" t="s">
        <x:v>5065</x:v>
      </x:c>
      <x:c r="F4163" s="1" t="s">
        <x:v>5066</x:v>
      </x:c>
      <x:c r="G4163" s="1" t="s">
        <x:v>5067</x:v>
      </x:c>
      <x:c r="H4163" s="1" t="s">
        <x:v>5031</x:v>
      </x:c>
      <x:c r="I4163" s="1" t="s">
        <x:v>5014</x:v>
      </x:c>
      <x:c r="J4163" s="1" t="n">
        <x:v>1.9</x:v>
      </x:c>
      <x:c r="K4163" s="1" t="n">
        <x:v>7.5</x:v>
      </x:c>
      <x:c r="L4163" s="15" t="n">
        <x:v>136.8</x:v>
      </x:c>
      <x:c r="M4163" s="11" t="b">
        <x:f aca="0">TRUE()</x:f>
        <x:v>1</x:v>
      </x:c>
      <x:c r="N4163" s="11" t="b">
        <x:f aca="0">FALSE()</x:f>
        <x:v>0</x:v>
      </x:c>
      <x:c r="O4163" s="1" t="s">
        <x:v>5024</x:v>
      </x:c>
      <x:c r="P4163" s="11" t="b">
        <x:f aca="0">FALSE()</x:f>
        <x:v>0</x:v>
      </x:c>
    </x:row>
    <x:row r="4164" ht="15" hidden="0" customHeight="1">
      <x:c r="A4164" s="1" t="s">
        <x:v>9338</x:v>
      </x:c>
      <x:c r="B4164" s="1" t="s">
        <x:v>1737</x:v>
      </x:c>
      <x:c r="C4164" s="14" t="n">
        <x:v>46199</x:v>
      </x:c>
      <x:c r="D4164" s="1" t="s">
        <x:v>5010</x:v>
      </x:c>
      <x:c r="E4164" s="1" t="s">
        <x:v>5011</x:v>
      </x:c>
      <x:c r="F4164" s="1" t="s">
        <x:v>5012</x:v>
      </x:c>
      <x:c r="G4164" s="1" t="s">
        <x:v>5013</x:v>
      </x:c>
      <x:c r="H4164" s="1" t="s">
        <x:v>5014</x:v>
      </x:c>
      <x:c r="I4164" s="1" t="s">
        <x:v>5014</x:v>
      </x:c>
      <x:c r="J4164" s="1" t="n">
        <x:v>1.5</x:v>
      </x:c>
      <x:c r="K4164" s="1" t="n">
        <x:v>0.4</x:v>
      </x:c>
      <x:c r="L4164" s="15" t="n">
        <x:v>108</x:v>
      </x:c>
      <x:c r="M4164" s="11" t="b">
        <x:f aca="0">TRUE()</x:f>
        <x:v>1</x:v>
      </x:c>
      <x:c r="N4164" s="11" t="b">
        <x:f aca="0">FALSE()</x:f>
        <x:v>0</x:v>
      </x:c>
      <x:c r="O4164" s="1" t="s">
        <x:v>5015</x:v>
      </x:c>
      <x:c r="P4164" s="11" t="b">
        <x:f aca="0">FALSE()</x:f>
        <x:v>0</x:v>
      </x:c>
    </x:row>
    <x:row r="4165" ht="15" hidden="0" customHeight="1">
      <x:c r="A4165" s="1" t="s">
        <x:v>9339</x:v>
      </x:c>
      <x:c r="B4165" s="1" t="s">
        <x:v>1737</x:v>
      </x:c>
      <x:c r="C4165" s="14" t="n">
        <x:v>46221</x:v>
      </x:c>
      <x:c r="D4165" s="1" t="s">
        <x:v>5018</x:v>
      </x:c>
      <x:c r="E4165" s="1" t="s">
        <x:v>5085</x:v>
      </x:c>
      <x:c r="F4165" s="1" t="s">
        <x:v>5020</x:v>
      </x:c>
      <x:c r="G4165" s="1" t="s">
        <x:v>5021</x:v>
      </x:c>
      <x:c r="H4165" s="1" t="s">
        <x:v>5036</x:v>
      </x:c>
      <x:c r="I4165" s="1" t="s">
        <x:v>5131</x:v>
      </x:c>
      <x:c r="J4165" s="1" t="n">
        <x:v>3.2</x:v>
      </x:c>
      <x:c r="K4165" s="1" t="n">
        <x:v>17.7</x:v>
      </x:c>
      <x:c r="L4165" s="15" t="n">
        <x:v>293.96</x:v>
      </x:c>
      <x:c r="M4165" s="11" t="b">
        <x:f aca="0">TRUE()</x:f>
        <x:v>1</x:v>
      </x:c>
      <x:c r="N4165" s="11" t="b">
        <x:f aca="0">FALSE()</x:f>
        <x:v>0</x:v>
      </x:c>
      <x:c r="O4165" s="1" t="s">
        <x:v>5068</x:v>
      </x:c>
      <x:c r="P4165" s="11" t="b">
        <x:f aca="0">FALSE()</x:f>
        <x:v>0</x:v>
      </x:c>
    </x:row>
    <x:row r="4166" ht="15" hidden="0" customHeight="1">
      <x:c r="A4166" s="1" t="s">
        <x:v>9340</x:v>
      </x:c>
      <x:c r="B4166" s="1" t="s">
        <x:v>4852</x:v>
      </x:c>
      <x:c r="C4166" s="14" t="n">
        <x:v>45473</x:v>
      </x:c>
      <x:c r="D4166" s="1" t="s">
        <x:v>5018</x:v>
      </x:c>
      <x:c r="E4166" s="1" t="s">
        <x:v>5232</x:v>
      </x:c>
      <x:c r="F4166" s="1" t="s">
        <x:v>5066</x:v>
      </x:c>
      <x:c r="G4166" s="1" t="s">
        <x:v>5067</x:v>
      </x:c>
      <x:c r="H4166" s="1" t="s">
        <x:v>5022</x:v>
      </x:c>
      <x:c r="I4166" s="1" t="s">
        <x:v>5023</x:v>
      </x:c>
      <x:c r="J4166" s="1" t="n">
        <x:v>2.6</x:v>
      </x:c>
      <x:c r="K4166" s="1" t="n">
        <x:v>9.3</x:v>
      </x:c>
      <x:c r="L4166" s="15" t="n">
        <x:v>720.54</x:v>
      </x:c>
      <x:c r="M4166" s="11" t="b">
        <x:f aca="0">TRUE()</x:f>
        <x:v>1</x:v>
      </x:c>
      <x:c r="N4166" s="11" t="b">
        <x:f aca="0">FALSE()</x:f>
        <x:v>0</x:v>
      </x:c>
      <x:c r="O4166" s="1" t="s">
        <x:v>5098</x:v>
      </x:c>
      <x:c r="P4166" s="11" t="b">
        <x:f aca="0">FALSE()</x:f>
        <x:v>0</x:v>
      </x:c>
    </x:row>
    <x:row r="4167" ht="15" hidden="0" customHeight="1">
      <x:c r="A4167" s="1" t="s">
        <x:v>9341</x:v>
      </x:c>
      <x:c r="B4167" s="1" t="s">
        <x:v>4852</x:v>
      </x:c>
      <x:c r="C4167" s="14" t="n">
        <x:v>45526</x:v>
      </x:c>
      <x:c r="D4167" s="1" t="s">
        <x:v>5010</x:v>
      </x:c>
      <x:c r="E4167" s="1" t="s">
        <x:v>5011</x:v>
      </x:c>
      <x:c r="F4167" s="1" t="s">
        <x:v>5012</x:v>
      </x:c>
      <x:c r="G4167" s="1" t="s">
        <x:v>5013</x:v>
      </x:c>
      <x:c r="H4167" s="1" t="s">
        <x:v>5014</x:v>
      </x:c>
      <x:c r="I4167" s="1" t="s">
        <x:v>5014</x:v>
      </x:c>
      <x:c r="J4167" s="1" t="n">
        <x:v>1.4</x:v>
      </x:c>
      <x:c r="K4167" s="1" t="n">
        <x:v>1.6</x:v>
      </x:c>
      <x:c r="L4167" s="15" t="n">
        <x:v>100.8</x:v>
      </x:c>
      <x:c r="M4167" s="11" t="b">
        <x:f aca="0">TRUE()</x:f>
        <x:v>1</x:v>
      </x:c>
      <x:c r="N4167" s="11" t="b">
        <x:f aca="0">FALSE()</x:f>
        <x:v>0</x:v>
      </x:c>
      <x:c r="O4167" s="1" t="s">
        <x:v>5015</x:v>
      </x:c>
      <x:c r="P4167" s="11" t="b">
        <x:f aca="0">FALSE()</x:f>
        <x:v>0</x:v>
      </x:c>
    </x:row>
    <x:row r="4168" ht="15" hidden="0" customHeight="1">
      <x:c r="A4168" s="1" t="s">
        <x:v>9342</x:v>
      </x:c>
      <x:c r="B4168" s="1" t="s">
        <x:v>4852</x:v>
      </x:c>
      <x:c r="C4168" s="14" t="n">
        <x:v>45744</x:v>
      </x:c>
      <x:c r="D4168" s="1" t="s">
        <x:v>5010</x:v>
      </x:c>
      <x:c r="E4168" s="1" t="s">
        <x:v>5011</x:v>
      </x:c>
      <x:c r="F4168" s="1" t="s">
        <x:v>5012</x:v>
      </x:c>
      <x:c r="G4168" s="1" t="s">
        <x:v>5013</x:v>
      </x:c>
      <x:c r="H4168" s="1" t="s">
        <x:v>5014</x:v>
      </x:c>
      <x:c r="I4168" s="1" t="s">
        <x:v>5014</x:v>
      </x:c>
      <x:c r="J4168" s="1" t="n">
        <x:v>1.2</x:v>
      </x:c>
      <x:c r="K4168" s="1" t="n">
        <x:v>1.5</x:v>
      </x:c>
      <x:c r="L4168" s="15" t="n">
        <x:v>86.4</x:v>
      </x:c>
      <x:c r="M4168" s="11" t="b">
        <x:f aca="0">TRUE()</x:f>
        <x:v>1</x:v>
      </x:c>
      <x:c r="N4168" s="11" t="b">
        <x:f aca="0">FALSE()</x:f>
        <x:v>0</x:v>
      </x:c>
      <x:c r="O4168" s="1" t="s">
        <x:v>5015</x:v>
      </x:c>
      <x:c r="P4168" s="11" t="b">
        <x:f aca="0">FALSE()</x:f>
        <x:v>0</x:v>
      </x:c>
    </x:row>
    <x:row r="4169" ht="15" hidden="0" customHeight="1">
      <x:c r="A4169" s="1" t="s">
        <x:v>9343</x:v>
      </x:c>
      <x:c r="B4169" s="1" t="s">
        <x:v>4852</x:v>
      </x:c>
      <x:c r="C4169" s="14" t="n">
        <x:v>45877</x:v>
      </x:c>
      <x:c r="D4169" s="1" t="s">
        <x:v>5018</x:v>
      </x:c>
      <x:c r="E4169" s="1" t="s">
        <x:v>5116</x:v>
      </x:c>
      <x:c r="F4169" s="1" t="s">
        <x:v>5029</x:v>
      </x:c>
      <x:c r="G4169" s="1" t="s">
        <x:v>5030</x:v>
      </x:c>
      <x:c r="H4169" s="1" t="s">
        <x:v>5022</x:v>
      </x:c>
      <x:c r="I4169" s="1" t="s">
        <x:v>5039</x:v>
      </x:c>
      <x:c r="J4169" s="1" t="n">
        <x:v>1.9</x:v>
      </x:c>
      <x:c r="K4169" s="1" t="n">
        <x:v>6.8</x:v>
      </x:c>
      <x:c r="L4169" s="15" t="n">
        <x:v>955.48</x:v>
      </x:c>
      <x:c r="M4169" s="11" t="b">
        <x:f aca="0">TRUE()</x:f>
        <x:v>1</x:v>
      </x:c>
      <x:c r="N4169" s="11" t="b">
        <x:f aca="0">FALSE()</x:f>
        <x:v>0</x:v>
      </x:c>
      <x:c r="O4169" s="1" t="s">
        <x:v>5033</x:v>
      </x:c>
      <x:c r="P4169" s="11" t="b">
        <x:f aca="0">FALSE()</x:f>
        <x:v>0</x:v>
      </x:c>
    </x:row>
    <x:row r="4170" ht="15" hidden="0" customHeight="1">
      <x:c r="A4170" s="1" t="s">
        <x:v>9344</x:v>
      </x:c>
      <x:c r="B4170" s="1" t="s">
        <x:v>4852</x:v>
      </x:c>
      <x:c r="C4170" s="14" t="n">
        <x:v>46092</x:v>
      </x:c>
      <x:c r="D4170" s="1" t="s">
        <x:v>5010</x:v>
      </x:c>
      <x:c r="E4170" s="1" t="s">
        <x:v>5011</x:v>
      </x:c>
      <x:c r="F4170" s="1" t="s">
        <x:v>5012</x:v>
      </x:c>
      <x:c r="G4170" s="1" t="s">
        <x:v>5013</x:v>
      </x:c>
      <x:c r="H4170" s="1" t="s">
        <x:v>5014</x:v>
      </x:c>
      <x:c r="I4170" s="1" t="s">
        <x:v>5014</x:v>
      </x:c>
      <x:c r="J4170" s="1" t="n">
        <x:v>1.1</x:v>
      </x:c>
      <x:c r="K4170" s="1" t="n">
        <x:v>1.8</x:v>
      </x:c>
      <x:c r="L4170" s="15" t="n">
        <x:v>79.2</x:v>
      </x:c>
      <x:c r="M4170" s="11" t="b">
        <x:f aca="0">TRUE()</x:f>
        <x:v>1</x:v>
      </x:c>
      <x:c r="N4170" s="11" t="b">
        <x:f aca="0">FALSE()</x:f>
        <x:v>0</x:v>
      </x:c>
      <x:c r="O4170" s="1" t="s">
        <x:v>5015</x:v>
      </x:c>
      <x:c r="P4170" s="11" t="b">
        <x:f aca="0">FALSE()</x:f>
        <x:v>0</x:v>
      </x:c>
    </x:row>
    <x:row r="4171" ht="15" hidden="0" customHeight="1">
      <x:c r="A4171" s="1" t="s">
        <x:v>9345</x:v>
      </x:c>
      <x:c r="B4171" s="1" t="s">
        <x:v>4852</x:v>
      </x:c>
      <x:c r="C4171" s="14" t="n">
        <x:v>46152</x:v>
      </x:c>
      <x:c r="D4171" s="1" t="s">
        <x:v>5054</x:v>
      </x:c>
      <x:c r="E4171" s="1" t="s">
        <x:v>5055</x:v>
      </x:c>
      <x:c r="F4171" s="1" t="s">
        <x:v>5012</x:v>
      </x:c>
      <x:c r="G4171" s="1" t="s">
        <x:v>5013</x:v>
      </x:c>
      <x:c r="H4171" s="1" t="s">
        <x:v>5014</x:v>
      </x:c>
      <x:c r="I4171" s="1" t="s">
        <x:v>5014</x:v>
      </x:c>
      <x:c r="J4171" s="1" t="n">
        <x:v>1.6</x:v>
      </x:c>
      <x:c r="K4171" s="1" t="n">
        <x:v>2.4</x:v>
      </x:c>
      <x:c r="L4171" s="15" t="n">
        <x:v>115.2</x:v>
      </x:c>
      <x:c r="M4171" s="11" t="b">
        <x:f aca="0">TRUE()</x:f>
        <x:v>1</x:v>
      </x:c>
      <x:c r="N4171" s="11" t="b">
        <x:f aca="0">FALSE()</x:f>
        <x:v>0</x:v>
      </x:c>
      <x:c r="O4171" s="1" t="s">
        <x:v>5015</x:v>
      </x:c>
      <x:c r="P4171" s="11" t="b">
        <x:f aca="0">FALSE()</x:f>
        <x:v>0</x:v>
      </x:c>
    </x:row>
    <x:row r="4172" ht="15" hidden="0" customHeight="1">
      <x:c r="A4172" s="1" t="s">
        <x:v>9346</x:v>
      </x:c>
      <x:c r="B4172" s="1" t="s">
        <x:v>1738</x:v>
      </x:c>
      <x:c r="C4172" s="14" t="n">
        <x:v>45692</x:v>
      </x:c>
      <x:c r="D4172" s="1" t="s">
        <x:v>5054</x:v>
      </x:c>
      <x:c r="E4172" s="1" t="s">
        <x:v>5055</x:v>
      </x:c>
      <x:c r="F4172" s="1" t="s">
        <x:v>5012</x:v>
      </x:c>
      <x:c r="G4172" s="1" t="s">
        <x:v>5013</x:v>
      </x:c>
      <x:c r="H4172" s="1" t="s">
        <x:v>5014</x:v>
      </x:c>
      <x:c r="I4172" s="1" t="s">
        <x:v>5014</x:v>
      </x:c>
      <x:c r="J4172" s="1" t="n">
        <x:v>1.1</x:v>
      </x:c>
      <x:c r="K4172" s="1" t="n">
        <x:v>2.5</x:v>
      </x:c>
      <x:c r="L4172" s="15" t="n">
        <x:v>79.2</x:v>
      </x:c>
      <x:c r="M4172" s="11" t="b">
        <x:f aca="0">FALSE()</x:f>
        <x:v>0</x:v>
      </x:c>
      <x:c r="N4172" s="11" t="b">
        <x:f aca="0">FALSE()</x:f>
        <x:v>0</x:v>
      </x:c>
      <x:c r="O4172" s="1" t="s">
        <x:v>5015</x:v>
      </x:c>
      <x:c r="P4172" s="11" t="b">
        <x:f aca="0">FALSE()</x:f>
        <x:v>0</x:v>
      </x:c>
    </x:row>
    <x:row r="4173" ht="15" hidden="0" customHeight="1">
      <x:c r="A4173" s="1" t="s">
        <x:v>9347</x:v>
      </x:c>
      <x:c r="B4173" s="1" t="s">
        <x:v>1738</x:v>
      </x:c>
      <x:c r="C4173" s="14" t="n">
        <x:v>46068</x:v>
      </x:c>
      <x:c r="D4173" s="1" t="s">
        <x:v>5010</x:v>
      </x:c>
      <x:c r="E4173" s="1" t="s">
        <x:v>5011</x:v>
      </x:c>
      <x:c r="F4173" s="1" t="s">
        <x:v>5012</x:v>
      </x:c>
      <x:c r="G4173" s="1" t="s">
        <x:v>5013</x:v>
      </x:c>
      <x:c r="H4173" s="1" t="s">
        <x:v>5014</x:v>
      </x:c>
      <x:c r="I4173" s="1" t="s">
        <x:v>5014</x:v>
      </x:c>
      <x:c r="J4173" s="1" t="n">
        <x:v>1.6</x:v>
      </x:c>
      <x:c r="K4173" s="1" t="n">
        <x:v>0.6</x:v>
      </x:c>
      <x:c r="L4173" s="15" t="n">
        <x:v>115.2</x:v>
      </x:c>
      <x:c r="M4173" s="11" t="b">
        <x:f aca="0">TRUE()</x:f>
        <x:v>1</x:v>
      </x:c>
      <x:c r="N4173" s="11" t="b">
        <x:f aca="0">FALSE()</x:f>
        <x:v>0</x:v>
      </x:c>
      <x:c r="O4173" s="1" t="s">
        <x:v>5015</x:v>
      </x:c>
      <x:c r="P4173" s="11" t="b">
        <x:f aca="0">FALSE()</x:f>
        <x:v>0</x:v>
      </x:c>
    </x:row>
    <x:row r="4174" ht="15" hidden="0" customHeight="1">
      <x:c r="A4174" s="1" t="s">
        <x:v>9348</x:v>
      </x:c>
      <x:c r="B4174" s="1" t="s">
        <x:v>1739</x:v>
      </x:c>
      <x:c r="C4174" s="14" t="n">
        <x:v>45955</x:v>
      </x:c>
      <x:c r="D4174" s="1" t="s">
        <x:v>5010</x:v>
      </x:c>
      <x:c r="E4174" s="1" t="s">
        <x:v>5011</x:v>
      </x:c>
      <x:c r="F4174" s="1" t="s">
        <x:v>5012</x:v>
      </x:c>
      <x:c r="G4174" s="1" t="s">
        <x:v>5013</x:v>
      </x:c>
      <x:c r="H4174" s="1" t="s">
        <x:v>5014</x:v>
      </x:c>
      <x:c r="I4174" s="1" t="s">
        <x:v>5014</x:v>
      </x:c>
      <x:c r="J4174" s="1" t="n">
        <x:v>1.6</x:v>
      </x:c>
      <x:c r="K4174" s="1" t="n">
        <x:v>1</x:v>
      </x:c>
      <x:c r="L4174" s="15" t="n">
        <x:v>115.2</x:v>
      </x:c>
      <x:c r="M4174" s="11" t="b">
        <x:f aca="0">TRUE()</x:f>
        <x:v>1</x:v>
      </x:c>
      <x:c r="N4174" s="11" t="b">
        <x:f aca="0">FALSE()</x:f>
        <x:v>0</x:v>
      </x:c>
      <x:c r="O4174" s="1" t="s">
        <x:v>5015</x:v>
      </x:c>
      <x:c r="P4174" s="11" t="b">
        <x:f aca="0">FALSE()</x:f>
        <x:v>0</x:v>
      </x:c>
    </x:row>
    <x:row r="4175" ht="15" hidden="0" customHeight="1">
      <x:c r="A4175" s="1" t="s">
        <x:v>9349</x:v>
      </x:c>
      <x:c r="B4175" s="1" t="s">
        <x:v>1739</x:v>
      </x:c>
      <x:c r="C4175" s="14" t="n">
        <x:v>46079</x:v>
      </x:c>
      <x:c r="D4175" s="1" t="s">
        <x:v>5010</x:v>
      </x:c>
      <x:c r="E4175" s="1" t="s">
        <x:v>5011</x:v>
      </x:c>
      <x:c r="F4175" s="1" t="s">
        <x:v>5012</x:v>
      </x:c>
      <x:c r="G4175" s="1" t="s">
        <x:v>5013</x:v>
      </x:c>
      <x:c r="H4175" s="1" t="s">
        <x:v>5014</x:v>
      </x:c>
      <x:c r="I4175" s="1" t="s">
        <x:v>5014</x:v>
      </x:c>
      <x:c r="J4175" s="1" t="n">
        <x:v>1.2</x:v>
      </x:c>
      <x:c r="K4175" s="1" t="n">
        <x:v>1.3</x:v>
      </x:c>
      <x:c r="L4175" s="15" t="n">
        <x:v>86.4</x:v>
      </x:c>
      <x:c r="M4175" s="11" t="b">
        <x:f aca="0">TRUE()</x:f>
        <x:v>1</x:v>
      </x:c>
      <x:c r="N4175" s="11" t="b">
        <x:f aca="0">FALSE()</x:f>
        <x:v>0</x:v>
      </x:c>
      <x:c r="O4175" s="1" t="s">
        <x:v>5015</x:v>
      </x:c>
      <x:c r="P4175" s="11" t="b">
        <x:f aca="0">FALSE()</x:f>
        <x:v>0</x:v>
      </x:c>
    </x:row>
    <x:row r="4176" ht="15" hidden="0" customHeight="1">
      <x:c r="A4176" s="1" t="s">
        <x:v>9350</x:v>
      </x:c>
      <x:c r="B4176" s="1" t="s">
        <x:v>1739</x:v>
      </x:c>
      <x:c r="C4176" s="14" t="n">
        <x:v>46106</x:v>
      </x:c>
      <x:c r="D4176" s="1" t="s">
        <x:v>5010</x:v>
      </x:c>
      <x:c r="E4176" s="1" t="s">
        <x:v>5011</x:v>
      </x:c>
      <x:c r="F4176" s="1" t="s">
        <x:v>5012</x:v>
      </x:c>
      <x:c r="G4176" s="1" t="s">
        <x:v>5013</x:v>
      </x:c>
      <x:c r="H4176" s="1" t="s">
        <x:v>5014</x:v>
      </x:c>
      <x:c r="I4176" s="1" t="s">
        <x:v>5014</x:v>
      </x:c>
      <x:c r="J4176" s="1" t="n">
        <x:v>0.4</x:v>
      </x:c>
      <x:c r="K4176" s="1" t="n">
        <x:v>1.1</x:v>
      </x:c>
      <x:c r="L4176" s="15" t="n">
        <x:v>28.8</x:v>
      </x:c>
      <x:c r="M4176" s="11" t="b">
        <x:f aca="0">TRUE()</x:f>
        <x:v>1</x:v>
      </x:c>
      <x:c r="N4176" s="11" t="b">
        <x:f aca="0">FALSE()</x:f>
        <x:v>0</x:v>
      </x:c>
      <x:c r="O4176" s="1" t="s">
        <x:v>5015</x:v>
      </x:c>
      <x:c r="P4176" s="11" t="b">
        <x:f aca="0">FALSE()</x:f>
        <x:v>0</x:v>
      </x:c>
    </x:row>
    <x:row r="4177" ht="15" hidden="0" customHeight="1">
      <x:c r="A4177" s="1" t="s">
        <x:v>9351</x:v>
      </x:c>
      <x:c r="B4177" s="1" t="s">
        <x:v>1741</x:v>
      </x:c>
      <x:c r="C4177" s="14" t="n">
        <x:v>45434</x:v>
      </x:c>
      <x:c r="D4177" s="1" t="s">
        <x:v>5010</x:v>
      </x:c>
      <x:c r="E4177" s="1" t="s">
        <x:v>5011</x:v>
      </x:c>
      <x:c r="F4177" s="1" t="s">
        <x:v>5012</x:v>
      </x:c>
      <x:c r="G4177" s="1" t="s">
        <x:v>5013</x:v>
      </x:c>
      <x:c r="H4177" s="1" t="s">
        <x:v>5014</x:v>
      </x:c>
      <x:c r="I4177" s="1" t="s">
        <x:v>5014</x:v>
      </x:c>
      <x:c r="J4177" s="1" t="n">
        <x:v>2.1</x:v>
      </x:c>
      <x:c r="K4177" s="1" t="n">
        <x:v>1.2</x:v>
      </x:c>
      <x:c r="L4177" s="15" t="n">
        <x:v>151.2</x:v>
      </x:c>
      <x:c r="M4177" s="11" t="b">
        <x:f aca="0">TRUE()</x:f>
        <x:v>1</x:v>
      </x:c>
      <x:c r="N4177" s="11" t="b">
        <x:f aca="0">FALSE()</x:f>
        <x:v>0</x:v>
      </x:c>
      <x:c r="O4177" s="1" t="s">
        <x:v>5015</x:v>
      </x:c>
      <x:c r="P4177" s="11" t="b">
        <x:f aca="0">FALSE()</x:f>
        <x:v>0</x:v>
      </x:c>
    </x:row>
    <x:row r="4178" ht="15" hidden="0" customHeight="1">
      <x:c r="A4178" s="1" t="s">
        <x:v>9352</x:v>
      </x:c>
      <x:c r="B4178" s="1" t="s">
        <x:v>1741</x:v>
      </x:c>
      <x:c r="C4178" s="14" t="n">
        <x:v>45911</x:v>
      </x:c>
      <x:c r="D4178" s="1" t="s">
        <x:v>5010</x:v>
      </x:c>
      <x:c r="E4178" s="1" t="s">
        <x:v>5011</x:v>
      </x:c>
      <x:c r="F4178" s="1" t="s">
        <x:v>5012</x:v>
      </x:c>
      <x:c r="G4178" s="1" t="s">
        <x:v>5013</x:v>
      </x:c>
      <x:c r="H4178" s="1" t="s">
        <x:v>5014</x:v>
      </x:c>
      <x:c r="I4178" s="1" t="s">
        <x:v>5014</x:v>
      </x:c>
      <x:c r="J4178" s="1" t="n">
        <x:v>0.5</x:v>
      </x:c>
      <x:c r="K4178" s="1" t="n">
        <x:v>1.9</x:v>
      </x:c>
      <x:c r="L4178" s="15" t="n">
        <x:v>36</x:v>
      </x:c>
      <x:c r="M4178" s="11" t="b">
        <x:f aca="0">TRUE()</x:f>
        <x:v>1</x:v>
      </x:c>
      <x:c r="N4178" s="11" t="b">
        <x:f aca="0">FALSE()</x:f>
        <x:v>0</x:v>
      </x:c>
      <x:c r="O4178" s="1" t="s">
        <x:v>5015</x:v>
      </x:c>
      <x:c r="P4178" s="11" t="b">
        <x:f aca="0">FALSE()</x:f>
        <x:v>0</x:v>
      </x:c>
    </x:row>
    <x:row r="4179" ht="15" hidden="0" customHeight="1">
      <x:c r="A4179" s="1" t="s">
        <x:v>9353</x:v>
      </x:c>
      <x:c r="B4179" s="1" t="s">
        <x:v>1741</x:v>
      </x:c>
      <x:c r="C4179" s="14" t="n">
        <x:v>46116</x:v>
      </x:c>
      <x:c r="D4179" s="1" t="s">
        <x:v>5010</x:v>
      </x:c>
      <x:c r="E4179" s="1" t="s">
        <x:v>5011</x:v>
      </x:c>
      <x:c r="F4179" s="1" t="s">
        <x:v>5012</x:v>
      </x:c>
      <x:c r="G4179" s="1" t="s">
        <x:v>5013</x:v>
      </x:c>
      <x:c r="H4179" s="1" t="s">
        <x:v>5014</x:v>
      </x:c>
      <x:c r="I4179" s="1" t="s">
        <x:v>5014</x:v>
      </x:c>
      <x:c r="J4179" s="1" t="n">
        <x:v>0.9</x:v>
      </x:c>
      <x:c r="K4179" s="1" t="n">
        <x:v>1.7</x:v>
      </x:c>
      <x:c r="L4179" s="15" t="n">
        <x:v>64.8</x:v>
      </x:c>
      <x:c r="M4179" s="11" t="b">
        <x:f aca="0">FALSE()</x:f>
        <x:v>0</x:v>
      </x:c>
      <x:c r="N4179" s="11" t="b">
        <x:f aca="0">FALSE()</x:f>
        <x:v>0</x:v>
      </x:c>
      <x:c r="O4179" s="1" t="s">
        <x:v>5015</x:v>
      </x:c>
      <x:c r="P4179" s="11" t="b">
        <x:f aca="0">FALSE()</x:f>
        <x:v>0</x:v>
      </x:c>
    </x:row>
    <x:row r="4180" ht="15" hidden="0" customHeight="1">
      <x:c r="A4180" s="1" t="s">
        <x:v>9354</x:v>
      </x:c>
      <x:c r="B4180" s="1" t="s">
        <x:v>1741</x:v>
      </x:c>
      <x:c r="C4180" s="14" t="n">
        <x:v>46120</x:v>
      </x:c>
      <x:c r="D4180" s="1" t="s">
        <x:v>5018</x:v>
      </x:c>
      <x:c r="E4180" s="1" t="s">
        <x:v>5390</x:v>
      </x:c>
      <x:c r="F4180" s="1" t="s">
        <x:v>5042</x:v>
      </x:c>
      <x:c r="G4180" s="1" t="s">
        <x:v>5043</x:v>
      </x:c>
      <x:c r="H4180" s="1" t="s">
        <x:v>5022</x:v>
      </x:c>
      <x:c r="I4180" s="1" t="s">
        <x:v>5014</x:v>
      </x:c>
      <x:c r="J4180" s="1" t="n">
        <x:v>1.9</x:v>
      </x:c>
      <x:c r="K4180" s="1" t="n">
        <x:v>0.8</x:v>
      </x:c>
      <x:c r="L4180" s="15" t="n">
        <x:v>136.8</x:v>
      </x:c>
      <x:c r="M4180" s="11" t="b">
        <x:f aca="0">FALSE()</x:f>
        <x:v>0</x:v>
      </x:c>
      <x:c r="N4180" s="11" t="b">
        <x:f aca="0">FALSE()</x:f>
        <x:v>0</x:v>
      </x:c>
      <x:c r="O4180" s="1" t="s">
        <x:v>5033</x:v>
      </x:c>
      <x:c r="P4180" s="11" t="b">
        <x:f aca="0">FALSE()</x:f>
        <x:v>0</x:v>
      </x:c>
    </x:row>
    <x:row r="4181" ht="15" hidden="0" customHeight="1">
      <x:c r="A4181" s="1" t="s">
        <x:v>9355</x:v>
      </x:c>
      <x:c r="B4181" s="1" t="s">
        <x:v>4861</x:v>
      </x:c>
      <x:c r="C4181" s="14" t="n">
        <x:v>45660</x:v>
      </x:c>
      <x:c r="D4181" s="1" t="s">
        <x:v>5010</x:v>
      </x:c>
      <x:c r="E4181" s="1" t="s">
        <x:v>5011</x:v>
      </x:c>
      <x:c r="F4181" s="1" t="s">
        <x:v>5012</x:v>
      </x:c>
      <x:c r="G4181" s="1" t="s">
        <x:v>5013</x:v>
      </x:c>
      <x:c r="H4181" s="1" t="s">
        <x:v>5014</x:v>
      </x:c>
      <x:c r="I4181" s="1" t="s">
        <x:v>5014</x:v>
      </x:c>
      <x:c r="J4181" s="1" t="n">
        <x:v>1.4</x:v>
      </x:c>
      <x:c r="K4181" s="1" t="n">
        <x:v>1.1</x:v>
      </x:c>
      <x:c r="L4181" s="15" t="n">
        <x:v>100.8</x:v>
      </x:c>
      <x:c r="M4181" s="11" t="b">
        <x:f aca="0">FALSE()</x:f>
        <x:v>0</x:v>
      </x:c>
      <x:c r="N4181" s="11" t="b">
        <x:f aca="0">FALSE()</x:f>
        <x:v>0</x:v>
      </x:c>
      <x:c r="O4181" s="1" t="s">
        <x:v>5015</x:v>
      </x:c>
      <x:c r="P4181" s="11" t="b">
        <x:f aca="0">FALSE()</x:f>
        <x:v>0</x:v>
      </x:c>
    </x:row>
    <x:row r="4182" ht="15" hidden="0" customHeight="1">
      <x:c r="A4182" s="1" t="s">
        <x:v>9356</x:v>
      </x:c>
      <x:c r="B4182" s="1" t="s">
        <x:v>4861</x:v>
      </x:c>
      <x:c r="C4182" s="14" t="n">
        <x:v>45732</x:v>
      </x:c>
      <x:c r="D4182" s="1" t="s">
        <x:v>5018</x:v>
      </x:c>
      <x:c r="E4182" s="1" t="s">
        <x:v>5110</x:v>
      </x:c>
      <x:c r="F4182" s="1" t="s">
        <x:v>5111</x:v>
      </x:c>
      <x:c r="G4182" s="1" t="s">
        <x:v>5112</x:v>
      </x:c>
      <x:c r="H4182" s="1" t="s">
        <x:v>5031</x:v>
      </x:c>
      <x:c r="I4182" s="1" t="s">
        <x:v>5131</x:v>
      </x:c>
      <x:c r="J4182" s="1" t="n">
        <x:v>2</x:v>
      </x:c>
      <x:c r="K4182" s="1" t="n">
        <x:v>9</x:v>
      </x:c>
      <x:c r="L4182" s="15" t="n">
        <x:v>359.77</x:v>
      </x:c>
      <x:c r="M4182" s="11" t="b">
        <x:f aca="0">FALSE()</x:f>
        <x:v>0</x:v>
      </x:c>
      <x:c r="N4182" s="11" t="b">
        <x:f aca="0">FALSE()</x:f>
        <x:v>0</x:v>
      </x:c>
      <x:c r="O4182" s="1" t="s">
        <x:v>5024</x:v>
      </x:c>
      <x:c r="P4182" s="11" t="b">
        <x:f aca="0">FALSE()</x:f>
        <x:v>0</x:v>
      </x:c>
    </x:row>
    <x:row r="4183" ht="15" hidden="0" customHeight="1">
      <x:c r="A4183" s="1" t="s">
        <x:v>9357</x:v>
      </x:c>
      <x:c r="B4183" s="1" t="s">
        <x:v>4861</x:v>
      </x:c>
      <x:c r="C4183" s="14" t="n">
        <x:v>45886</x:v>
      </x:c>
      <x:c r="D4183" s="1" t="s">
        <x:v>5010</x:v>
      </x:c>
      <x:c r="E4183" s="1" t="s">
        <x:v>5011</x:v>
      </x:c>
      <x:c r="F4183" s="1" t="s">
        <x:v>5012</x:v>
      </x:c>
      <x:c r="G4183" s="1" t="s">
        <x:v>5013</x:v>
      </x:c>
      <x:c r="H4183" s="1" t="s">
        <x:v>5014</x:v>
      </x:c>
      <x:c r="I4183" s="1" t="s">
        <x:v>5014</x:v>
      </x:c>
      <x:c r="J4183" s="1" t="n">
        <x:v>1.4</x:v>
      </x:c>
      <x:c r="K4183" s="1" t="n">
        <x:v>2.1</x:v>
      </x:c>
      <x:c r="L4183" s="15" t="n">
        <x:v>100.8</x:v>
      </x:c>
      <x:c r="M4183" s="11" t="b">
        <x:f aca="0">TRUE()</x:f>
        <x:v>1</x:v>
      </x:c>
      <x:c r="N4183" s="11" t="b">
        <x:f aca="0">FALSE()</x:f>
        <x:v>0</x:v>
      </x:c>
      <x:c r="O4183" s="1" t="s">
        <x:v>5015</x:v>
      </x:c>
      <x:c r="P4183" s="11" t="b">
        <x:f aca="0">FALSE()</x:f>
        <x:v>0</x:v>
      </x:c>
    </x:row>
    <x:row r="4184" ht="15" hidden="0" customHeight="1">
      <x:c r="A4184" s="1" t="s">
        <x:v>9358</x:v>
      </x:c>
      <x:c r="B4184" s="1" t="s">
        <x:v>4861</x:v>
      </x:c>
      <x:c r="C4184" s="14" t="n">
        <x:v>46020</x:v>
      </x:c>
      <x:c r="D4184" s="1" t="s">
        <x:v>5010</x:v>
      </x:c>
      <x:c r="E4184" s="1" t="s">
        <x:v>5011</x:v>
      </x:c>
      <x:c r="F4184" s="1" t="s">
        <x:v>5012</x:v>
      </x:c>
      <x:c r="G4184" s="1" t="s">
        <x:v>5013</x:v>
      </x:c>
      <x:c r="H4184" s="1" t="s">
        <x:v>5014</x:v>
      </x:c>
      <x:c r="I4184" s="1" t="s">
        <x:v>5014</x:v>
      </x:c>
      <x:c r="J4184" s="1" t="n">
        <x:v>1.1</x:v>
      </x:c>
      <x:c r="K4184" s="1" t="n">
        <x:v>1.3</x:v>
      </x:c>
      <x:c r="L4184" s="15" t="n">
        <x:v>79.2</x:v>
      </x:c>
      <x:c r="M4184" s="11" t="b">
        <x:f aca="0">TRUE()</x:f>
        <x:v>1</x:v>
      </x:c>
      <x:c r="N4184" s="11" t="b">
        <x:f aca="0">FALSE()</x:f>
        <x:v>0</x:v>
      </x:c>
      <x:c r="O4184" s="1" t="s">
        <x:v>5015</x:v>
      </x:c>
      <x:c r="P4184" s="11" t="b">
        <x:f aca="0">FALSE()</x:f>
        <x:v>0</x:v>
      </x:c>
    </x:row>
    <x:row r="4185" ht="15" hidden="0" customHeight="1">
      <x:c r="A4185" s="1" t="s">
        <x:v>9359</x:v>
      </x:c>
      <x:c r="B4185" s="1" t="s">
        <x:v>4861</x:v>
      </x:c>
      <x:c r="C4185" s="14" t="n">
        <x:v>46029</x:v>
      </x:c>
      <x:c r="D4185" s="1" t="s">
        <x:v>5018</x:v>
      </x:c>
      <x:c r="E4185" s="1" t="s">
        <x:v>5075</x:v>
      </x:c>
      <x:c r="F4185" s="1" t="s">
        <x:v>5076</x:v>
      </x:c>
      <x:c r="G4185" s="1" t="s">
        <x:v>5077</x:v>
      </x:c>
      <x:c r="H4185" s="1" t="s">
        <x:v>5031</x:v>
      </x:c>
      <x:c r="I4185" s="1" t="s">
        <x:v>5152</x:v>
      </x:c>
      <x:c r="J4185" s="1" t="n">
        <x:v>3.6</x:v>
      </x:c>
      <x:c r="K4185" s="1" t="n">
        <x:v>12</x:v>
      </x:c>
      <x:c r="L4185" s="15" t="n">
        <x:v>1080.69</x:v>
      </x:c>
      <x:c r="M4185" s="11" t="b">
        <x:f aca="0">TRUE()</x:f>
        <x:v>1</x:v>
      </x:c>
      <x:c r="N4185" s="11" t="b">
        <x:f aca="0">FALSE()</x:f>
        <x:v>0</x:v>
      </x:c>
      <x:c r="O4185" s="1" t="s">
        <x:v>5033</x:v>
      </x:c>
      <x:c r="P4185" s="11" t="b">
        <x:f aca="0">FALSE()</x:f>
        <x:v>0</x:v>
      </x:c>
    </x:row>
    <x:row r="4186" ht="15" hidden="0" customHeight="1">
      <x:c r="A4186" s="1" t="s">
        <x:v>9360</x:v>
      </x:c>
      <x:c r="B4186" s="1" t="s">
        <x:v>1742</x:v>
      </x:c>
      <x:c r="C4186" s="14" t="n">
        <x:v>45624</x:v>
      </x:c>
      <x:c r="D4186" s="1" t="s">
        <x:v>5010</x:v>
      </x:c>
      <x:c r="E4186" s="1" t="s">
        <x:v>5011</x:v>
      </x:c>
      <x:c r="F4186" s="1" t="s">
        <x:v>5012</x:v>
      </x:c>
      <x:c r="G4186" s="1" t="s">
        <x:v>5013</x:v>
      </x:c>
      <x:c r="H4186" s="1" t="s">
        <x:v>5014</x:v>
      </x:c>
      <x:c r="I4186" s="1" t="s">
        <x:v>5014</x:v>
      </x:c>
      <x:c r="J4186" s="1" t="n">
        <x:v>2</x:v>
      </x:c>
      <x:c r="K4186" s="1" t="n">
        <x:v>1.3</x:v>
      </x:c>
      <x:c r="L4186" s="15" t="n">
        <x:v>144</x:v>
      </x:c>
      <x:c r="M4186" s="11" t="b">
        <x:f aca="0">TRUE()</x:f>
        <x:v>1</x:v>
      </x:c>
      <x:c r="N4186" s="11" t="b">
        <x:f aca="0">FALSE()</x:f>
        <x:v>0</x:v>
      </x:c>
      <x:c r="O4186" s="1" t="s">
        <x:v>5015</x:v>
      </x:c>
      <x:c r="P4186" s="11" t="b">
        <x:f aca="0">FALSE()</x:f>
        <x:v>0</x:v>
      </x:c>
    </x:row>
    <x:row r="4187" ht="15" hidden="0" customHeight="1">
      <x:c r="A4187" s="1" t="s">
        <x:v>9361</x:v>
      </x:c>
      <x:c r="B4187" s="1" t="s">
        <x:v>1742</x:v>
      </x:c>
      <x:c r="C4187" s="14" t="n">
        <x:v>45782</x:v>
      </x:c>
      <x:c r="D4187" s="1" t="s">
        <x:v>5018</x:v>
      </x:c>
      <x:c r="E4187" s="1" t="s">
        <x:v>5110</x:v>
      </x:c>
      <x:c r="F4187" s="1" t="s">
        <x:v>5111</x:v>
      </x:c>
      <x:c r="G4187" s="1" t="s">
        <x:v>5112</x:v>
      </x:c>
      <x:c r="H4187" s="1" t="s">
        <x:v>5031</x:v>
      </x:c>
      <x:c r="I4187" s="1" t="s">
        <x:v>5023</x:v>
      </x:c>
      <x:c r="J4187" s="1" t="n">
        <x:v>2.4</x:v>
      </x:c>
      <x:c r="K4187" s="1" t="n">
        <x:v>4.3</x:v>
      </x:c>
      <x:c r="L4187" s="15" t="n">
        <x:v>773.2</x:v>
      </x:c>
      <x:c r="M4187" s="11" t="b">
        <x:f aca="0">TRUE()</x:f>
        <x:v>1</x:v>
      </x:c>
      <x:c r="N4187" s="11" t="b">
        <x:f aca="0">FALSE()</x:f>
        <x:v>0</x:v>
      </x:c>
      <x:c r="O4187" s="1" t="s">
        <x:v>5037</x:v>
      </x:c>
      <x:c r="P4187" s="11" t="b">
        <x:f aca="0">FALSE()</x:f>
        <x:v>0</x:v>
      </x:c>
    </x:row>
    <x:row r="4188" ht="15" hidden="0" customHeight="1">
      <x:c r="A4188" s="1" t="s">
        <x:v>9362</x:v>
      </x:c>
      <x:c r="B4188" s="1" t="s">
        <x:v>1742</x:v>
      </x:c>
      <x:c r="C4188" s="14" t="n">
        <x:v>46187</x:v>
      </x:c>
      <x:c r="D4188" s="1" t="s">
        <x:v>5010</x:v>
      </x:c>
      <x:c r="E4188" s="1" t="s">
        <x:v>5011</x:v>
      </x:c>
      <x:c r="F4188" s="1" t="s">
        <x:v>5012</x:v>
      </x:c>
      <x:c r="G4188" s="1" t="s">
        <x:v>5013</x:v>
      </x:c>
      <x:c r="H4188" s="1" t="s">
        <x:v>5014</x:v>
      </x:c>
      <x:c r="I4188" s="1" t="s">
        <x:v>5014</x:v>
      </x:c>
      <x:c r="J4188" s="1" t="n">
        <x:v>1.5</x:v>
      </x:c>
      <x:c r="K4188" s="1" t="n">
        <x:v>1.4</x:v>
      </x:c>
      <x:c r="L4188" s="15" t="n">
        <x:v>108</x:v>
      </x:c>
      <x:c r="M4188" s="11" t="b">
        <x:f aca="0">TRUE()</x:f>
        <x:v>1</x:v>
      </x:c>
      <x:c r="N4188" s="11" t="b">
        <x:f aca="0">FALSE()</x:f>
        <x:v>0</x:v>
      </x:c>
      <x:c r="O4188" s="1" t="s">
        <x:v>5015</x:v>
      </x:c>
      <x:c r="P4188" s="11" t="b">
        <x:f aca="0">FALSE()</x:f>
        <x:v>0</x:v>
      </x:c>
    </x:row>
    <x:row r="4189" ht="15" hidden="0" customHeight="1">
      <x:c r="A4189" s="1" t="s">
        <x:v>9363</x:v>
      </x:c>
      <x:c r="B4189" s="1" t="s">
        <x:v>4866</x:v>
      </x:c>
      <x:c r="C4189" s="14" t="n">
        <x:v>45806</x:v>
      </x:c>
      <x:c r="D4189" s="1" t="s">
        <x:v>5010</x:v>
      </x:c>
      <x:c r="E4189" s="1" t="s">
        <x:v>5011</x:v>
      </x:c>
      <x:c r="F4189" s="1" t="s">
        <x:v>5012</x:v>
      </x:c>
      <x:c r="G4189" s="1" t="s">
        <x:v>5013</x:v>
      </x:c>
      <x:c r="H4189" s="1" t="s">
        <x:v>5014</x:v>
      </x:c>
      <x:c r="I4189" s="1" t="s">
        <x:v>5014</x:v>
      </x:c>
      <x:c r="J4189" s="1" t="n">
        <x:v>1</x:v>
      </x:c>
      <x:c r="K4189" s="1" t="n">
        <x:v>0.5</x:v>
      </x:c>
      <x:c r="L4189" s="15" t="n">
        <x:v>72</x:v>
      </x:c>
      <x:c r="M4189" s="11" t="b">
        <x:f aca="0">TRUE()</x:f>
        <x:v>1</x:v>
      </x:c>
      <x:c r="N4189" s="11" t="b">
        <x:f aca="0">FALSE()</x:f>
        <x:v>0</x:v>
      </x:c>
      <x:c r="O4189" s="1" t="s">
        <x:v>5015</x:v>
      </x:c>
      <x:c r="P4189" s="11" t="b">
        <x:f aca="0">FALSE()</x:f>
        <x:v>0</x:v>
      </x:c>
    </x:row>
    <x:row r="4190" ht="15" hidden="0" customHeight="1">
      <x:c r="A4190" s="1" t="s">
        <x:v>9364</x:v>
      </x:c>
      <x:c r="B4190" s="1" t="s">
        <x:v>4866</x:v>
      </x:c>
      <x:c r="C4190" s="14" t="n">
        <x:v>45819</x:v>
      </x:c>
      <x:c r="D4190" s="1" t="s">
        <x:v>5010</x:v>
      </x:c>
      <x:c r="E4190" s="1" t="s">
        <x:v>5011</x:v>
      </x:c>
      <x:c r="F4190" s="1" t="s">
        <x:v>5012</x:v>
      </x:c>
      <x:c r="G4190" s="1" t="s">
        <x:v>5013</x:v>
      </x:c>
      <x:c r="H4190" s="1" t="s">
        <x:v>5014</x:v>
      </x:c>
      <x:c r="I4190" s="1" t="s">
        <x:v>5014</x:v>
      </x:c>
      <x:c r="J4190" s="1" t="n">
        <x:v>1.6</x:v>
      </x:c>
      <x:c r="K4190" s="1" t="n">
        <x:v>3</x:v>
      </x:c>
      <x:c r="L4190" s="15" t="n">
        <x:v>115.2</x:v>
      </x:c>
      <x:c r="M4190" s="11" t="b">
        <x:f aca="0">TRUE()</x:f>
        <x:v>1</x:v>
      </x:c>
      <x:c r="N4190" s="11" t="b">
        <x:f aca="0">FALSE()</x:f>
        <x:v>0</x:v>
      </x:c>
      <x:c r="O4190" s="1" t="s">
        <x:v>5015</x:v>
      </x:c>
      <x:c r="P4190" s="11" t="b">
        <x:f aca="0">FALSE()</x:f>
        <x:v>0</x:v>
      </x:c>
    </x:row>
    <x:row r="4191" ht="15" hidden="0" customHeight="1">
      <x:c r="A4191" s="1" t="s">
        <x:v>9365</x:v>
      </x:c>
      <x:c r="B4191" s="1" t="s">
        <x:v>1743</x:v>
      </x:c>
      <x:c r="C4191" s="14" t="n">
        <x:v>45605</x:v>
      </x:c>
      <x:c r="D4191" s="1" t="s">
        <x:v>5018</x:v>
      </x:c>
      <x:c r="E4191" s="1" t="s">
        <x:v>5116</x:v>
      </x:c>
      <x:c r="F4191" s="1" t="s">
        <x:v>5029</x:v>
      </x:c>
      <x:c r="G4191" s="1" t="s">
        <x:v>5030</x:v>
      </x:c>
      <x:c r="H4191" s="1" t="s">
        <x:v>5036</x:v>
      </x:c>
      <x:c r="I4191" s="1" t="s">
        <x:v>5014</x:v>
      </x:c>
      <x:c r="J4191" s="1" t="n">
        <x:v>3.9</x:v>
      </x:c>
      <x:c r="K4191" s="1" t="n">
        <x:v>11.7</x:v>
      </x:c>
      <x:c r="L4191" s="15" t="n">
        <x:v>280.8</x:v>
      </x:c>
      <x:c r="M4191" s="11" t="b">
        <x:f aca="0">TRUE()</x:f>
        <x:v>1</x:v>
      </x:c>
      <x:c r="N4191" s="11" t="b">
        <x:f aca="0">FALSE()</x:f>
        <x:v>0</x:v>
      </x:c>
      <x:c r="O4191" s="1" t="s">
        <x:v>5068</x:v>
      </x:c>
      <x:c r="P4191" s="11" t="b">
        <x:f aca="0">FALSE()</x:f>
        <x:v>0</x:v>
      </x:c>
    </x:row>
    <x:row r="4192" ht="15" hidden="0" customHeight="1">
      <x:c r="A4192" s="1" t="s">
        <x:v>9366</x:v>
      </x:c>
      <x:c r="B4192" s="1" t="s">
        <x:v>1743</x:v>
      </x:c>
      <x:c r="C4192" s="14" t="n">
        <x:v>45904</x:v>
      </x:c>
      <x:c r="D4192" s="1" t="s">
        <x:v>5010</x:v>
      </x:c>
      <x:c r="E4192" s="1" t="s">
        <x:v>5011</x:v>
      </x:c>
      <x:c r="F4192" s="1" t="s">
        <x:v>5012</x:v>
      </x:c>
      <x:c r="G4192" s="1" t="s">
        <x:v>5013</x:v>
      </x:c>
      <x:c r="H4192" s="1" t="s">
        <x:v>5014</x:v>
      </x:c>
      <x:c r="I4192" s="1" t="s">
        <x:v>5014</x:v>
      </x:c>
      <x:c r="J4192" s="1" t="n">
        <x:v>1.6</x:v>
      </x:c>
      <x:c r="K4192" s="1" t="n">
        <x:v>2</x:v>
      </x:c>
      <x:c r="L4192" s="15" t="n">
        <x:v>115.2</x:v>
      </x:c>
      <x:c r="M4192" s="11" t="b">
        <x:f aca="0">TRUE()</x:f>
        <x:v>1</x:v>
      </x:c>
      <x:c r="N4192" s="11" t="b">
        <x:f aca="0">FALSE()</x:f>
        <x:v>0</x:v>
      </x:c>
      <x:c r="O4192" s="1" t="s">
        <x:v>5015</x:v>
      </x:c>
      <x:c r="P4192" s="11" t="b">
        <x:f aca="0">FALSE()</x:f>
        <x:v>0</x:v>
      </x:c>
    </x:row>
    <x:row r="4193" ht="15" hidden="0" customHeight="1">
      <x:c r="A4193" s="1" t="s">
        <x:v>9367</x:v>
      </x:c>
      <x:c r="B4193" s="1" t="s">
        <x:v>1743</x:v>
      </x:c>
      <x:c r="C4193" s="14" t="n">
        <x:v>46124</x:v>
      </x:c>
      <x:c r="D4193" s="1" t="s">
        <x:v>5010</x:v>
      </x:c>
      <x:c r="E4193" s="1" t="s">
        <x:v>5011</x:v>
      </x:c>
      <x:c r="F4193" s="1" t="s">
        <x:v>5012</x:v>
      </x:c>
      <x:c r="G4193" s="1" t="s">
        <x:v>5013</x:v>
      </x:c>
      <x:c r="H4193" s="1" t="s">
        <x:v>5014</x:v>
      </x:c>
      <x:c r="I4193" s="1" t="s">
        <x:v>5014</x:v>
      </x:c>
      <x:c r="J4193" s="1" t="n">
        <x:v>1.7</x:v>
      </x:c>
      <x:c r="K4193" s="1" t="n">
        <x:v>0.8</x:v>
      </x:c>
      <x:c r="L4193" s="15" t="n">
        <x:v>122.4</x:v>
      </x:c>
      <x:c r="M4193" s="11" t="b">
        <x:f aca="0">TRUE()</x:f>
        <x:v>1</x:v>
      </x:c>
      <x:c r="N4193" s="11" t="b">
        <x:f aca="0">FALSE()</x:f>
        <x:v>0</x:v>
      </x:c>
      <x:c r="O4193" s="1" t="s">
        <x:v>5015</x:v>
      </x:c>
      <x:c r="P4193" s="11" t="b">
        <x:f aca="0">FALSE()</x:f>
        <x:v>0</x:v>
      </x:c>
    </x:row>
    <x:row r="4194" ht="15" hidden="0" customHeight="1">
      <x:c r="A4194" s="1" t="s">
        <x:v>9368</x:v>
      </x:c>
      <x:c r="B4194" s="1" t="s">
        <x:v>4871</x:v>
      </x:c>
      <x:c r="C4194" s="14" t="n">
        <x:v>45595</x:v>
      </x:c>
      <x:c r="D4194" s="1" t="s">
        <x:v>5010</x:v>
      </x:c>
      <x:c r="E4194" s="1" t="s">
        <x:v>5011</x:v>
      </x:c>
      <x:c r="F4194" s="1" t="s">
        <x:v>5012</x:v>
      </x:c>
      <x:c r="G4194" s="1" t="s">
        <x:v>5013</x:v>
      </x:c>
      <x:c r="H4194" s="1" t="s">
        <x:v>5014</x:v>
      </x:c>
      <x:c r="I4194" s="1" t="s">
        <x:v>5014</x:v>
      </x:c>
      <x:c r="J4194" s="1" t="n">
        <x:v>1</x:v>
      </x:c>
      <x:c r="K4194" s="1" t="n">
        <x:v>1.6</x:v>
      </x:c>
      <x:c r="L4194" s="15" t="n">
        <x:v>72</x:v>
      </x:c>
      <x:c r="M4194" s="11" t="b">
        <x:f aca="0">TRUE()</x:f>
        <x:v>1</x:v>
      </x:c>
      <x:c r="N4194" s="11" t="b">
        <x:f aca="0">FALSE()</x:f>
        <x:v>0</x:v>
      </x:c>
      <x:c r="O4194" s="1" t="s">
        <x:v>5015</x:v>
      </x:c>
      <x:c r="P4194" s="11" t="b">
        <x:f aca="0">FALSE()</x:f>
        <x:v>0</x:v>
      </x:c>
    </x:row>
    <x:row r="4195" ht="15" hidden="0" customHeight="1">
      <x:c r="A4195" s="1" t="s">
        <x:v>9369</x:v>
      </x:c>
      <x:c r="B4195" s="1" t="s">
        <x:v>4871</x:v>
      </x:c>
      <x:c r="C4195" s="14" t="n">
        <x:v>45662</x:v>
      </x:c>
      <x:c r="D4195" s="1" t="s">
        <x:v>5010</x:v>
      </x:c>
      <x:c r="E4195" s="1" t="s">
        <x:v>5011</x:v>
      </x:c>
      <x:c r="F4195" s="1" t="s">
        <x:v>5012</x:v>
      </x:c>
      <x:c r="G4195" s="1" t="s">
        <x:v>5013</x:v>
      </x:c>
      <x:c r="H4195" s="1" t="s">
        <x:v>5014</x:v>
      </x:c>
      <x:c r="I4195" s="1" t="s">
        <x:v>5014</x:v>
      </x:c>
      <x:c r="J4195" s="1" t="n">
        <x:v>1.5</x:v>
      </x:c>
      <x:c r="K4195" s="1" t="n">
        <x:v>1.4</x:v>
      </x:c>
      <x:c r="L4195" s="15" t="n">
        <x:v>108</x:v>
      </x:c>
      <x:c r="M4195" s="11" t="b">
        <x:f aca="0">TRUE()</x:f>
        <x:v>1</x:v>
      </x:c>
      <x:c r="N4195" s="11" t="b">
        <x:f aca="0">FALSE()</x:f>
        <x:v>0</x:v>
      </x:c>
      <x:c r="O4195" s="1" t="s">
        <x:v>5015</x:v>
      </x:c>
      <x:c r="P4195" s="11" t="b">
        <x:f aca="0">FALSE()</x:f>
        <x:v>0</x:v>
      </x:c>
    </x:row>
    <x:row r="4196" ht="15" hidden="0" customHeight="1">
      <x:c r="A4196" s="1" t="s">
        <x:v>9370</x:v>
      </x:c>
      <x:c r="B4196" s="1" t="s">
        <x:v>4871</x:v>
      </x:c>
      <x:c r="C4196" s="14" t="n">
        <x:v>45795</x:v>
      </x:c>
      <x:c r="D4196" s="1" t="s">
        <x:v>5018</x:v>
      </x:c>
      <x:c r="E4196" s="1" t="s">
        <x:v>5125</x:v>
      </x:c>
      <x:c r="F4196" s="1" t="s">
        <x:v>5111</x:v>
      </x:c>
      <x:c r="G4196" s="1" t="s">
        <x:v>5112</x:v>
      </x:c>
      <x:c r="H4196" s="1" t="s">
        <x:v>5022</x:v>
      </x:c>
      <x:c r="I4196" s="1" t="s">
        <x:v>5014</x:v>
      </x:c>
      <x:c r="J4196" s="1" t="n">
        <x:v>2</x:v>
      </x:c>
      <x:c r="K4196" s="1" t="n">
        <x:v>13.5</x:v>
      </x:c>
      <x:c r="L4196" s="15" t="n">
        <x:v>144</x:v>
      </x:c>
      <x:c r="M4196" s="11" t="b">
        <x:f aca="0">TRUE()</x:f>
        <x:v>1</x:v>
      </x:c>
      <x:c r="N4196" s="11" t="b">
        <x:f aca="0">FALSE()</x:f>
        <x:v>0</x:v>
      </x:c>
      <x:c r="O4196" s="1" t="s">
        <x:v>5073</x:v>
      </x:c>
      <x:c r="P4196" s="11" t="b">
        <x:f aca="0">TRUE()</x:f>
        <x:v>1</x:v>
      </x:c>
      <x:c r="Q4196" s="1" t="s">
        <x:v>9371</x:v>
      </x:c>
    </x:row>
    <x:row r="4197" ht="15" hidden="0" customHeight="1">
      <x:c r="A4197" s="1" t="s">
        <x:v>9372</x:v>
      </x:c>
      <x:c r="B4197" s="1" t="s">
        <x:v>4871</x:v>
      </x:c>
      <x:c r="C4197" s="14" t="n">
        <x:v>45898</x:v>
      </x:c>
      <x:c r="D4197" s="1" t="s">
        <x:v>5054</x:v>
      </x:c>
      <x:c r="E4197" s="1" t="s">
        <x:v>5055</x:v>
      </x:c>
      <x:c r="F4197" s="1" t="s">
        <x:v>5012</x:v>
      </x:c>
      <x:c r="G4197" s="1" t="s">
        <x:v>5013</x:v>
      </x:c>
      <x:c r="H4197" s="1" t="s">
        <x:v>5014</x:v>
      </x:c>
      <x:c r="I4197" s="1" t="s">
        <x:v>5014</x:v>
      </x:c>
      <x:c r="J4197" s="1" t="n">
        <x:v>1.1</x:v>
      </x:c>
      <x:c r="K4197" s="1" t="n">
        <x:v>2.1</x:v>
      </x:c>
      <x:c r="L4197" s="15" t="n">
        <x:v>79.2</x:v>
      </x:c>
      <x:c r="M4197" s="11" t="b">
        <x:f aca="0">TRUE()</x:f>
        <x:v>1</x:v>
      </x:c>
      <x:c r="N4197" s="11" t="b">
        <x:f aca="0">FALSE()</x:f>
        <x:v>0</x:v>
      </x:c>
      <x:c r="O4197" s="1" t="s">
        <x:v>5015</x:v>
      </x:c>
      <x:c r="P4197" s="11" t="b">
        <x:f aca="0">FALSE()</x:f>
        <x:v>0</x:v>
      </x:c>
    </x:row>
    <x:row r="4198" ht="15" hidden="0" customHeight="1">
      <x:c r="A4198" s="1" t="s">
        <x:v>9373</x:v>
      </x:c>
      <x:c r="B4198" s="1" t="s">
        <x:v>4871</x:v>
      </x:c>
      <x:c r="C4198" s="14" t="n">
        <x:v>46091</x:v>
      </x:c>
      <x:c r="D4198" s="1" t="s">
        <x:v>5010</x:v>
      </x:c>
      <x:c r="E4198" s="1" t="s">
        <x:v>5011</x:v>
      </x:c>
      <x:c r="F4198" s="1" t="s">
        <x:v>5012</x:v>
      </x:c>
      <x:c r="G4198" s="1" t="s">
        <x:v>5013</x:v>
      </x:c>
      <x:c r="H4198" s="1" t="s">
        <x:v>5014</x:v>
      </x:c>
      <x:c r="I4198" s="1" t="s">
        <x:v>5014</x:v>
      </x:c>
      <x:c r="J4198" s="1" t="n">
        <x:v>0.6</x:v>
      </x:c>
      <x:c r="K4198" s="1" t="n">
        <x:v>1.1</x:v>
      </x:c>
      <x:c r="L4198" s="15" t="n">
        <x:v>43.2</x:v>
      </x:c>
      <x:c r="M4198" s="11" t="b">
        <x:f aca="0">TRUE()</x:f>
        <x:v>1</x:v>
      </x:c>
      <x:c r="N4198" s="11" t="b">
        <x:f aca="0">FALSE()</x:f>
        <x:v>0</x:v>
      </x:c>
      <x:c r="O4198" s="1" t="s">
        <x:v>5015</x:v>
      </x:c>
      <x:c r="P4198" s="11" t="b">
        <x:f aca="0">FALSE()</x:f>
        <x:v>0</x:v>
      </x:c>
    </x:row>
    <x:row r="4199" ht="15" hidden="0" customHeight="1">
      <x:c r="A4199" s="1" t="s">
        <x:v>9374</x:v>
      </x:c>
      <x:c r="B4199" s="1" t="s">
        <x:v>1744</x:v>
      </x:c>
      <x:c r="C4199" s="14" t="n">
        <x:v>45638</x:v>
      </x:c>
      <x:c r="D4199" s="1" t="s">
        <x:v>5010</x:v>
      </x:c>
      <x:c r="E4199" s="1" t="s">
        <x:v>5011</x:v>
      </x:c>
      <x:c r="F4199" s="1" t="s">
        <x:v>5012</x:v>
      </x:c>
      <x:c r="G4199" s="1" t="s">
        <x:v>5013</x:v>
      </x:c>
      <x:c r="H4199" s="1" t="s">
        <x:v>5014</x:v>
      </x:c>
      <x:c r="I4199" s="1" t="s">
        <x:v>5014</x:v>
      </x:c>
      <x:c r="J4199" s="1" t="n">
        <x:v>1.3</x:v>
      </x:c>
      <x:c r="K4199" s="1" t="n">
        <x:v>1</x:v>
      </x:c>
      <x:c r="L4199" s="15" t="n">
        <x:v>93.6</x:v>
      </x:c>
      <x:c r="M4199" s="11" t="b">
        <x:f aca="0">TRUE()</x:f>
        <x:v>1</x:v>
      </x:c>
      <x:c r="N4199" s="11" t="b">
        <x:f aca="0">FALSE()</x:f>
        <x:v>0</x:v>
      </x:c>
      <x:c r="O4199" s="1" t="s">
        <x:v>5015</x:v>
      </x:c>
      <x:c r="P4199" s="11" t="b">
        <x:f aca="0">FALSE()</x:f>
        <x:v>0</x:v>
      </x:c>
    </x:row>
    <x:row r="4200" ht="15" hidden="0" customHeight="1">
      <x:c r="A4200" s="1" t="s">
        <x:v>9375</x:v>
      </x:c>
      <x:c r="B4200" s="1" t="s">
        <x:v>1744</x:v>
      </x:c>
      <x:c r="C4200" s="14" t="n">
        <x:v>45983</x:v>
      </x:c>
      <x:c r="D4200" s="1" t="s">
        <x:v>5010</x:v>
      </x:c>
      <x:c r="E4200" s="1" t="s">
        <x:v>5011</x:v>
      </x:c>
      <x:c r="F4200" s="1" t="s">
        <x:v>5012</x:v>
      </x:c>
      <x:c r="G4200" s="1" t="s">
        <x:v>5013</x:v>
      </x:c>
      <x:c r="H4200" s="1" t="s">
        <x:v>5014</x:v>
      </x:c>
      <x:c r="I4200" s="1" t="s">
        <x:v>5014</x:v>
      </x:c>
      <x:c r="J4200" s="1" t="n">
        <x:v>0.7</x:v>
      </x:c>
      <x:c r="K4200" s="1" t="n">
        <x:v>2.9</x:v>
      </x:c>
      <x:c r="L4200" s="15" t="n">
        <x:v>50.4</x:v>
      </x:c>
      <x:c r="M4200" s="11" t="b">
        <x:f aca="0">FALSE()</x:f>
        <x:v>0</x:v>
      </x:c>
      <x:c r="N4200" s="11" t="b">
        <x:f aca="0">FALSE()</x:f>
        <x:v>0</x:v>
      </x:c>
      <x:c r="O4200" s="1" t="s">
        <x:v>5015</x:v>
      </x:c>
      <x:c r="P4200" s="11" t="b">
        <x:f aca="0">FALSE()</x:f>
        <x:v>0</x:v>
      </x:c>
    </x:row>
    <x:row r="4201" ht="15" hidden="0" customHeight="1">
      <x:c r="A4201" s="1" t="s">
        <x:v>9376</x:v>
      </x:c>
      <x:c r="B4201" s="1" t="s">
        <x:v>1744</x:v>
      </x:c>
      <x:c r="C4201" s="14" t="n">
        <x:v>46044</x:v>
      </x:c>
      <x:c r="D4201" s="1" t="s">
        <x:v>5018</x:v>
      </x:c>
      <x:c r="E4201" s="1" t="s">
        <x:v>5028</x:v>
      </x:c>
      <x:c r="F4201" s="1" t="s">
        <x:v>5029</x:v>
      </x:c>
      <x:c r="G4201" s="1" t="s">
        <x:v>5030</x:v>
      </x:c>
      <x:c r="H4201" s="1" t="s">
        <x:v>5031</x:v>
      </x:c>
      <x:c r="I4201" s="1" t="s">
        <x:v>5152</x:v>
      </x:c>
      <x:c r="J4201" s="1" t="n">
        <x:v>1</x:v>
      </x:c>
      <x:c r="K4201" s="1" t="n">
        <x:v>4.7</x:v>
      </x:c>
      <x:c r="L4201" s="15" t="n">
        <x:v>445.35</x:v>
      </x:c>
      <x:c r="M4201" s="11" t="b">
        <x:f aca="0">TRUE()</x:f>
        <x:v>1</x:v>
      </x:c>
      <x:c r="N4201" s="11" t="b">
        <x:f aca="0">FALSE()</x:f>
        <x:v>0</x:v>
      </x:c>
      <x:c r="O4201" s="1" t="s">
        <x:v>5073</x:v>
      </x:c>
      <x:c r="P4201" s="11" t="b">
        <x:f aca="0">FALSE()</x:f>
        <x:v>0</x:v>
      </x:c>
    </x:row>
    <x:row r="4202" ht="15" hidden="0" customHeight="1">
      <x:c r="A4202" s="1" t="s">
        <x:v>9377</x:v>
      </x:c>
      <x:c r="B4202" s="1" t="s">
        <x:v>4876</x:v>
      </x:c>
      <x:c r="C4202" s="14" t="n">
        <x:v>45398</x:v>
      </x:c>
      <x:c r="D4202" s="1" t="s">
        <x:v>5018</x:v>
      </x:c>
      <x:c r="E4202" s="1" t="s">
        <x:v>5189</x:v>
      </x:c>
      <x:c r="F4202" s="1" t="s">
        <x:v>5071</x:v>
      </x:c>
      <x:c r="G4202" s="1" t="s">
        <x:v>5072</x:v>
      </x:c>
      <x:c r="H4202" s="1" t="s">
        <x:v>5022</x:v>
      </x:c>
      <x:c r="I4202" s="1" t="s">
        <x:v>5014</x:v>
      </x:c>
      <x:c r="J4202" s="1" t="n">
        <x:v>0.3</x:v>
      </x:c>
      <x:c r="K4202" s="1" t="n">
        <x:v>4.1</x:v>
      </x:c>
      <x:c r="L4202" s="15" t="n">
        <x:v>21.6</x:v>
      </x:c>
      <x:c r="M4202" s="11" t="b">
        <x:f aca="0">TRUE()</x:f>
        <x:v>1</x:v>
      </x:c>
      <x:c r="N4202" s="11" t="b">
        <x:f aca="0">FALSE()</x:f>
        <x:v>0</x:v>
      </x:c>
      <x:c r="O4202" s="1" t="s">
        <x:v>5033</x:v>
      </x:c>
      <x:c r="P4202" s="11" t="b">
        <x:f aca="0">FALSE()</x:f>
        <x:v>0</x:v>
      </x:c>
    </x:row>
    <x:row r="4203" ht="15" hidden="0" customHeight="1">
      <x:c r="A4203" s="1" t="s">
        <x:v>9378</x:v>
      </x:c>
      <x:c r="B4203" s="1" t="s">
        <x:v>4876</x:v>
      </x:c>
      <x:c r="C4203" s="14" t="n">
        <x:v>45538</x:v>
      </x:c>
      <x:c r="D4203" s="1" t="s">
        <x:v>5010</x:v>
      </x:c>
      <x:c r="E4203" s="1" t="s">
        <x:v>5011</x:v>
      </x:c>
      <x:c r="F4203" s="1" t="s">
        <x:v>5012</x:v>
      </x:c>
      <x:c r="G4203" s="1" t="s">
        <x:v>5013</x:v>
      </x:c>
      <x:c r="H4203" s="1" t="s">
        <x:v>5014</x:v>
      </x:c>
      <x:c r="I4203" s="1" t="s">
        <x:v>5014</x:v>
      </x:c>
      <x:c r="J4203" s="1" t="n">
        <x:v>1.2</x:v>
      </x:c>
      <x:c r="K4203" s="1" t="n">
        <x:v>2.6</x:v>
      </x:c>
      <x:c r="L4203" s="15" t="n">
        <x:v>86.4</x:v>
      </x:c>
      <x:c r="M4203" s="11" t="b">
        <x:f aca="0">TRUE()</x:f>
        <x:v>1</x:v>
      </x:c>
      <x:c r="N4203" s="11" t="b">
        <x:f aca="0">FALSE()</x:f>
        <x:v>0</x:v>
      </x:c>
      <x:c r="O4203" s="1" t="s">
        <x:v>5015</x:v>
      </x:c>
      <x:c r="P4203" s="11" t="b">
        <x:f aca="0">FALSE()</x:f>
        <x:v>0</x:v>
      </x:c>
    </x:row>
    <x:row r="4204" ht="15" hidden="0" customHeight="1">
      <x:c r="A4204" s="1" t="s">
        <x:v>9379</x:v>
      </x:c>
      <x:c r="B4204" s="1" t="s">
        <x:v>4876</x:v>
      </x:c>
      <x:c r="C4204" s="14" t="n">
        <x:v>45696</x:v>
      </x:c>
      <x:c r="D4204" s="1" t="s">
        <x:v>5010</x:v>
      </x:c>
      <x:c r="E4204" s="1" t="s">
        <x:v>5011</x:v>
      </x:c>
      <x:c r="F4204" s="1" t="s">
        <x:v>5012</x:v>
      </x:c>
      <x:c r="G4204" s="1" t="s">
        <x:v>5013</x:v>
      </x:c>
      <x:c r="H4204" s="1" t="s">
        <x:v>5014</x:v>
      </x:c>
      <x:c r="I4204" s="1" t="s">
        <x:v>5014</x:v>
      </x:c>
      <x:c r="J4204" s="1" t="n">
        <x:v>1.2</x:v>
      </x:c>
      <x:c r="K4204" s="1" t="n">
        <x:v>2.4</x:v>
      </x:c>
      <x:c r="L4204" s="15" t="n">
        <x:v>86.4</x:v>
      </x:c>
      <x:c r="M4204" s="11" t="b">
        <x:f aca="0">TRUE()</x:f>
        <x:v>1</x:v>
      </x:c>
      <x:c r="N4204" s="11" t="b">
        <x:f aca="0">FALSE()</x:f>
        <x:v>0</x:v>
      </x:c>
      <x:c r="O4204" s="1" t="s">
        <x:v>5015</x:v>
      </x:c>
      <x:c r="P4204" s="11" t="b">
        <x:f aca="0">FALSE()</x:f>
        <x:v>0</x:v>
      </x:c>
    </x:row>
    <x:row r="4205" ht="15" hidden="0" customHeight="1">
      <x:c r="A4205" s="1" t="s">
        <x:v>9380</x:v>
      </x:c>
      <x:c r="B4205" s="1" t="s">
        <x:v>4876</x:v>
      </x:c>
      <x:c r="C4205" s="14" t="n">
        <x:v>46046</x:v>
      </x:c>
      <x:c r="D4205" s="1" t="s">
        <x:v>5018</x:v>
      </x:c>
      <x:c r="E4205" s="1" t="s">
        <x:v>5133</x:v>
      </x:c>
      <x:c r="F4205" s="1" t="s">
        <x:v>5071</x:v>
      </x:c>
      <x:c r="G4205" s="1" t="s">
        <x:v>5072</x:v>
      </x:c>
      <x:c r="H4205" s="1" t="s">
        <x:v>5036</x:v>
      </x:c>
      <x:c r="I4205" s="1" t="s">
        <x:v>5023</x:v>
      </x:c>
      <x:c r="J4205" s="1" t="n">
        <x:v>2.7</x:v>
      </x:c>
      <x:c r="K4205" s="1" t="n">
        <x:v>24.6</x:v>
      </x:c>
      <x:c r="L4205" s="15" t="n">
        <x:v>858.08</x:v>
      </x:c>
      <x:c r="M4205" s="11" t="b">
        <x:f aca="0">TRUE()</x:f>
        <x:v>1</x:v>
      </x:c>
      <x:c r="N4205" s="11" t="b">
        <x:f aca="0">FALSE()</x:f>
        <x:v>0</x:v>
      </x:c>
      <x:c r="O4205" s="1" t="s">
        <x:v>5073</x:v>
      </x:c>
      <x:c r="P4205" s="11" t="b">
        <x:f aca="0">FALSE()</x:f>
        <x:v>0</x:v>
      </x:c>
    </x:row>
    <x:row r="4206" ht="15" hidden="0" customHeight="1">
      <x:c r="A4206" s="1" t="s">
        <x:v>9381</x:v>
      </x:c>
      <x:c r="B4206" s="1" t="s">
        <x:v>4876</x:v>
      </x:c>
      <x:c r="C4206" s="14" t="n">
        <x:v>46065</x:v>
      </x:c>
      <x:c r="D4206" s="1" t="s">
        <x:v>5018</x:v>
      </x:c>
      <x:c r="E4206" s="1" t="s">
        <x:v>5133</x:v>
      </x:c>
      <x:c r="F4206" s="1" t="s">
        <x:v>5071</x:v>
      </x:c>
      <x:c r="G4206" s="1" t="s">
        <x:v>5072</x:v>
      </x:c>
      <x:c r="H4206" s="1" t="s">
        <x:v>5031</x:v>
      </x:c>
      <x:c r="I4206" s="1" t="s">
        <x:v>5059</x:v>
      </x:c>
      <x:c r="J4206" s="1" t="n">
        <x:v>2</x:v>
      </x:c>
      <x:c r="K4206" s="1" t="n">
        <x:v>5.4</x:v>
      </x:c>
      <x:c r="L4206" s="15" t="n">
        <x:v>636.35</x:v>
      </x:c>
      <x:c r="M4206" s="11" t="b">
        <x:f aca="0">TRUE()</x:f>
        <x:v>1</x:v>
      </x:c>
      <x:c r="N4206" s="11" t="b">
        <x:f aca="0">FALSE()</x:f>
        <x:v>0</x:v>
      </x:c>
      <x:c r="O4206" s="1" t="s">
        <x:v>5073</x:v>
      </x:c>
      <x:c r="P4206" s="11" t="b">
        <x:f aca="0">FALSE()</x:f>
        <x:v>0</x:v>
      </x:c>
    </x:row>
    <x:row r="4207" ht="15" hidden="0" customHeight="1">
      <x:c r="A4207" s="1" t="s">
        <x:v>9382</x:v>
      </x:c>
      <x:c r="B4207" s="1" t="s">
        <x:v>4876</x:v>
      </x:c>
      <x:c r="C4207" s="14" t="n">
        <x:v>46180</x:v>
      </x:c>
      <x:c r="D4207" s="1" t="s">
        <x:v>5018</x:v>
      </x:c>
      <x:c r="E4207" s="1" t="s">
        <x:v>5070</x:v>
      </x:c>
      <x:c r="F4207" s="1" t="s">
        <x:v>5071</x:v>
      </x:c>
      <x:c r="G4207" s="1" t="s">
        <x:v>5072</x:v>
      </x:c>
      <x:c r="H4207" s="1" t="s">
        <x:v>5022</x:v>
      </x:c>
      <x:c r="I4207" s="1" t="s">
        <x:v>5014</x:v>
      </x:c>
      <x:c r="J4207" s="1" t="n">
        <x:v>4.3</x:v>
      </x:c>
      <x:c r="K4207" s="1" t="n">
        <x:v>8.5</x:v>
      </x:c>
      <x:c r="L4207" s="15" t="n">
        <x:v>309.6</x:v>
      </x:c>
      <x:c r="M4207" s="11" t="b">
        <x:f aca="0">FALSE()</x:f>
        <x:v>0</x:v>
      </x:c>
      <x:c r="N4207" s="11" t="b">
        <x:f aca="0">FALSE()</x:f>
        <x:v>0</x:v>
      </x:c>
      <x:c r="O4207" s="1" t="s">
        <x:v>5033</x:v>
      </x:c>
      <x:c r="P4207" s="11" t="b">
        <x:f aca="0">FALSE()</x:f>
        <x:v>0</x:v>
      </x:c>
    </x:row>
    <x:row r="4208" ht="15" hidden="0" customHeight="1">
      <x:c r="A4208" s="1" t="s">
        <x:v>9383</x:v>
      </x:c>
      <x:c r="B4208" s="1" t="s">
        <x:v>4879</x:v>
      </x:c>
      <x:c r="C4208" s="14" t="n">
        <x:v>45652</x:v>
      </x:c>
      <x:c r="D4208" s="1" t="s">
        <x:v>5010</x:v>
      </x:c>
      <x:c r="E4208" s="1" t="s">
        <x:v>5011</x:v>
      </x:c>
      <x:c r="F4208" s="1" t="s">
        <x:v>5012</x:v>
      </x:c>
      <x:c r="G4208" s="1" t="s">
        <x:v>5013</x:v>
      </x:c>
      <x:c r="H4208" s="1" t="s">
        <x:v>5014</x:v>
      </x:c>
      <x:c r="I4208" s="1" t="s">
        <x:v>5014</x:v>
      </x:c>
      <x:c r="J4208" s="1" t="n">
        <x:v>0.4</x:v>
      </x:c>
      <x:c r="K4208" s="1" t="n">
        <x:v>1.7</x:v>
      </x:c>
      <x:c r="L4208" s="15" t="n">
        <x:v>28.8</x:v>
      </x:c>
      <x:c r="M4208" s="11" t="b">
        <x:f aca="0">TRUE()</x:f>
        <x:v>1</x:v>
      </x:c>
      <x:c r="N4208" s="11" t="b">
        <x:f aca="0">FALSE()</x:f>
        <x:v>0</x:v>
      </x:c>
      <x:c r="O4208" s="1" t="s">
        <x:v>5015</x:v>
      </x:c>
      <x:c r="P4208" s="11" t="b">
        <x:f aca="0">FALSE()</x:f>
        <x:v>0</x:v>
      </x:c>
    </x:row>
    <x:row r="4209" ht="15" hidden="0" customHeight="1">
      <x:c r="A4209" s="1" t="s">
        <x:v>9384</x:v>
      </x:c>
      <x:c r="B4209" s="1" t="s">
        <x:v>4879</x:v>
      </x:c>
      <x:c r="C4209" s="14" t="n">
        <x:v>45730</x:v>
      </x:c>
      <x:c r="D4209" s="1" t="s">
        <x:v>5010</x:v>
      </x:c>
      <x:c r="E4209" s="1" t="s">
        <x:v>5011</x:v>
      </x:c>
      <x:c r="F4209" s="1" t="s">
        <x:v>5012</x:v>
      </x:c>
      <x:c r="G4209" s="1" t="s">
        <x:v>5013</x:v>
      </x:c>
      <x:c r="H4209" s="1" t="s">
        <x:v>5014</x:v>
      </x:c>
      <x:c r="I4209" s="1" t="s">
        <x:v>5014</x:v>
      </x:c>
      <x:c r="J4209" s="1" t="n">
        <x:v>1.7</x:v>
      </x:c>
      <x:c r="K4209" s="1" t="n">
        <x:v>1.5</x:v>
      </x:c>
      <x:c r="L4209" s="15" t="n">
        <x:v>122.4</x:v>
      </x:c>
      <x:c r="M4209" s="11" t="b">
        <x:f aca="0">TRUE()</x:f>
        <x:v>1</x:v>
      </x:c>
      <x:c r="N4209" s="11" t="b">
        <x:f aca="0">FALSE()</x:f>
        <x:v>0</x:v>
      </x:c>
      <x:c r="O4209" s="1" t="s">
        <x:v>5015</x:v>
      </x:c>
      <x:c r="P4209" s="11" t="b">
        <x:f aca="0">FALSE()</x:f>
        <x:v>0</x:v>
      </x:c>
    </x:row>
    <x:row r="4210" ht="15" hidden="0" customHeight="1">
      <x:c r="A4210" s="1" t="s">
        <x:v>9385</x:v>
      </x:c>
      <x:c r="B4210" s="1" t="s">
        <x:v>4879</x:v>
      </x:c>
      <x:c r="C4210" s="14" t="n">
        <x:v>45997</x:v>
      </x:c>
      <x:c r="D4210" s="1" t="s">
        <x:v>5010</x:v>
      </x:c>
      <x:c r="E4210" s="1" t="s">
        <x:v>5011</x:v>
      </x:c>
      <x:c r="F4210" s="1" t="s">
        <x:v>5012</x:v>
      </x:c>
      <x:c r="G4210" s="1" t="s">
        <x:v>5013</x:v>
      </x:c>
      <x:c r="H4210" s="1" t="s">
        <x:v>5014</x:v>
      </x:c>
      <x:c r="I4210" s="1" t="s">
        <x:v>5014</x:v>
      </x:c>
      <x:c r="J4210" s="1" t="n">
        <x:v>1.5</x:v>
      </x:c>
      <x:c r="K4210" s="1" t="n">
        <x:v>1.9</x:v>
      </x:c>
      <x:c r="L4210" s="15" t="n">
        <x:v>108</x:v>
      </x:c>
      <x:c r="M4210" s="11" t="b">
        <x:f aca="0">TRUE()</x:f>
        <x:v>1</x:v>
      </x:c>
      <x:c r="N4210" s="11" t="b">
        <x:f aca="0">FALSE()</x:f>
        <x:v>0</x:v>
      </x:c>
      <x:c r="O4210" s="1" t="s">
        <x:v>5015</x:v>
      </x:c>
      <x:c r="P4210" s="11" t="b">
        <x:f aca="0">FALSE()</x:f>
        <x:v>0</x:v>
      </x:c>
    </x:row>
    <x:row r="4211" ht="15" hidden="0" customHeight="1">
      <x:c r="A4211" s="1" t="s">
        <x:v>9386</x:v>
      </x:c>
      <x:c r="B4211" s="1" t="s">
        <x:v>1746</x:v>
      </x:c>
      <x:c r="C4211" s="14" t="n">
        <x:v>45832</x:v>
      </x:c>
      <x:c r="D4211" s="1" t="s">
        <x:v>5010</x:v>
      </x:c>
      <x:c r="E4211" s="1" t="s">
        <x:v>5011</x:v>
      </x:c>
      <x:c r="F4211" s="1" t="s">
        <x:v>5012</x:v>
      </x:c>
      <x:c r="G4211" s="1" t="s">
        <x:v>5013</x:v>
      </x:c>
      <x:c r="H4211" s="1" t="s">
        <x:v>5014</x:v>
      </x:c>
      <x:c r="I4211" s="1" t="s">
        <x:v>5014</x:v>
      </x:c>
      <x:c r="J4211" s="1" t="n">
        <x:v>1.8</x:v>
      </x:c>
      <x:c r="K4211" s="1" t="n">
        <x:v>0.5</x:v>
      </x:c>
      <x:c r="L4211" s="15" t="n">
        <x:v>129.6</x:v>
      </x:c>
      <x:c r="M4211" s="11" t="b">
        <x:f aca="0">TRUE()</x:f>
        <x:v>1</x:v>
      </x:c>
      <x:c r="N4211" s="11" t="b">
        <x:f aca="0">FALSE()</x:f>
        <x:v>0</x:v>
      </x:c>
      <x:c r="O4211" s="1" t="s">
        <x:v>5015</x:v>
      </x:c>
      <x:c r="P4211" s="11" t="b">
        <x:f aca="0">FALSE()</x:f>
        <x:v>0</x:v>
      </x:c>
    </x:row>
    <x:row r="4212" ht="15" hidden="0" customHeight="1">
      <x:c r="A4212" s="1" t="s">
        <x:v>9387</x:v>
      </x:c>
      <x:c r="B4212" s="1" t="s">
        <x:v>1746</x:v>
      </x:c>
      <x:c r="C4212" s="14" t="n">
        <x:v>45859</x:v>
      </x:c>
      <x:c r="D4212" s="1" t="s">
        <x:v>5018</x:v>
      </x:c>
      <x:c r="E4212" s="1" t="s">
        <x:v>5041</x:v>
      </x:c>
      <x:c r="F4212" s="1" t="s">
        <x:v>5042</x:v>
      </x:c>
      <x:c r="G4212" s="1" t="s">
        <x:v>5043</x:v>
      </x:c>
      <x:c r="H4212" s="1" t="s">
        <x:v>5022</x:v>
      </x:c>
      <x:c r="I4212" s="1" t="s">
        <x:v>5014</x:v>
      </x:c>
      <x:c r="J4212" s="1" t="n">
        <x:v>0.5</x:v>
      </x:c>
      <x:c r="K4212" s="1" t="n">
        <x:v>4.6</x:v>
      </x:c>
      <x:c r="L4212" s="15" t="n">
        <x:v>36</x:v>
      </x:c>
      <x:c r="M4212" s="11" t="b">
        <x:f aca="0">FALSE()</x:f>
        <x:v>0</x:v>
      </x:c>
      <x:c r="N4212" s="11" t="b">
        <x:f aca="0">FALSE()</x:f>
        <x:v>0</x:v>
      </x:c>
      <x:c r="O4212" s="1" t="s">
        <x:v>5068</x:v>
      </x:c>
      <x:c r="P4212" s="11" t="b">
        <x:f aca="0">FALSE()</x:f>
        <x:v>0</x:v>
      </x:c>
    </x:row>
    <x:row r="4213" ht="15" hidden="0" customHeight="1">
      <x:c r="A4213" s="1" t="s">
        <x:v>9388</x:v>
      </x:c>
      <x:c r="B4213" s="1" t="s">
        <x:v>1746</x:v>
      </x:c>
      <x:c r="C4213" s="14" t="n">
        <x:v>45899</x:v>
      </x:c>
      <x:c r="D4213" s="1" t="s">
        <x:v>5010</x:v>
      </x:c>
      <x:c r="E4213" s="1" t="s">
        <x:v>5011</x:v>
      </x:c>
      <x:c r="F4213" s="1" t="s">
        <x:v>5012</x:v>
      </x:c>
      <x:c r="G4213" s="1" t="s">
        <x:v>5013</x:v>
      </x:c>
      <x:c r="H4213" s="1" t="s">
        <x:v>5014</x:v>
      </x:c>
      <x:c r="I4213" s="1" t="s">
        <x:v>5014</x:v>
      </x:c>
      <x:c r="J4213" s="1" t="n">
        <x:v>1.2</x:v>
      </x:c>
      <x:c r="K4213" s="1" t="n">
        <x:v>0.9</x:v>
      </x:c>
      <x:c r="L4213" s="15" t="n">
        <x:v>86.4</x:v>
      </x:c>
      <x:c r="M4213" s="11" t="b">
        <x:f aca="0">FALSE()</x:f>
        <x:v>0</x:v>
      </x:c>
      <x:c r="N4213" s="11" t="b">
        <x:f aca="0">FALSE()</x:f>
        <x:v>0</x:v>
      </x:c>
      <x:c r="O4213" s="1" t="s">
        <x:v>5015</x:v>
      </x:c>
      <x:c r="P4213" s="11" t="b">
        <x:f aca="0">FALSE()</x:f>
        <x:v>0</x:v>
      </x:c>
    </x:row>
    <x:row r="4214" ht="15" hidden="0" customHeight="1">
      <x:c r="A4214" s="1" t="s">
        <x:v>9389</x:v>
      </x:c>
      <x:c r="B4214" s="1" t="s">
        <x:v>1746</x:v>
      </x:c>
      <x:c r="C4214" s="14" t="n">
        <x:v>46028</x:v>
      </x:c>
      <x:c r="D4214" s="1" t="s">
        <x:v>5010</x:v>
      </x:c>
      <x:c r="E4214" s="1" t="s">
        <x:v>5011</x:v>
      </x:c>
      <x:c r="F4214" s="1" t="s">
        <x:v>5012</x:v>
      </x:c>
      <x:c r="G4214" s="1" t="s">
        <x:v>5013</x:v>
      </x:c>
      <x:c r="H4214" s="1" t="s">
        <x:v>5014</x:v>
      </x:c>
      <x:c r="I4214" s="1" t="s">
        <x:v>5014</x:v>
      </x:c>
      <x:c r="J4214" s="1" t="n">
        <x:v>0.3</x:v>
      </x:c>
      <x:c r="K4214" s="1" t="n">
        <x:v>1.7</x:v>
      </x:c>
      <x:c r="L4214" s="15" t="n">
        <x:v>21.6</x:v>
      </x:c>
      <x:c r="M4214" s="11" t="b">
        <x:f aca="0">TRUE()</x:f>
        <x:v>1</x:v>
      </x:c>
      <x:c r="N4214" s="11" t="b">
        <x:f aca="0">FALSE()</x:f>
        <x:v>0</x:v>
      </x:c>
      <x:c r="O4214" s="1" t="s">
        <x:v>5015</x:v>
      </x:c>
      <x:c r="P4214" s="11" t="b">
        <x:f aca="0">FALSE()</x:f>
        <x:v>0</x:v>
      </x:c>
    </x:row>
    <x:row r="4215" ht="15" hidden="0" customHeight="1">
      <x:c r="A4215" s="1" t="s">
        <x:v>9390</x:v>
      </x:c>
      <x:c r="B4215" s="1" t="s">
        <x:v>1746</x:v>
      </x:c>
      <x:c r="C4215" s="14" t="n">
        <x:v>46179</x:v>
      </x:c>
      <x:c r="D4215" s="1" t="s">
        <x:v>5018</x:v>
      </x:c>
      <x:c r="E4215" s="1" t="s">
        <x:v>5041</x:v>
      </x:c>
      <x:c r="F4215" s="1" t="s">
        <x:v>5042</x:v>
      </x:c>
      <x:c r="G4215" s="1" t="s">
        <x:v>5043</x:v>
      </x:c>
      <x:c r="H4215" s="1" t="s">
        <x:v>5031</x:v>
      </x:c>
      <x:c r="I4215" s="1" t="s">
        <x:v>5059</x:v>
      </x:c>
      <x:c r="J4215" s="1" t="n">
        <x:v>0.8</x:v>
      </x:c>
      <x:c r="K4215" s="1" t="n">
        <x:v>2.9</x:v>
      </x:c>
      <x:c r="L4215" s="15" t="n">
        <x:v>211.01</x:v>
      </x:c>
      <x:c r="M4215" s="11" t="b">
        <x:f aca="0">TRUE()</x:f>
        <x:v>1</x:v>
      </x:c>
      <x:c r="N4215" s="11" t="b">
        <x:f aca="0">FALSE()</x:f>
        <x:v>0</x:v>
      </x:c>
      <x:c r="O4215" s="1" t="s">
        <x:v>5068</x:v>
      </x:c>
      <x:c r="P4215" s="11" t="b">
        <x:f aca="0">FALSE()</x:f>
        <x:v>0</x:v>
      </x:c>
    </x:row>
    <x:row r="4216" ht="15" hidden="0" customHeight="1">
      <x:c r="A4216" s="1" t="s">
        <x:v>9391</x:v>
      </x:c>
      <x:c r="B4216" s="1" t="s">
        <x:v>4887</x:v>
      </x:c>
      <x:c r="C4216" s="14" t="n">
        <x:v>45603</x:v>
      </x:c>
      <x:c r="D4216" s="1" t="s">
        <x:v>5010</x:v>
      </x:c>
      <x:c r="E4216" s="1" t="s">
        <x:v>5011</x:v>
      </x:c>
      <x:c r="F4216" s="1" t="s">
        <x:v>5012</x:v>
      </x:c>
      <x:c r="G4216" s="1" t="s">
        <x:v>5013</x:v>
      </x:c>
      <x:c r="H4216" s="1" t="s">
        <x:v>5014</x:v>
      </x:c>
      <x:c r="I4216" s="1" t="s">
        <x:v>5014</x:v>
      </x:c>
      <x:c r="J4216" s="1" t="n">
        <x:v>1.2</x:v>
      </x:c>
      <x:c r="K4216" s="1" t="n">
        <x:v>1</x:v>
      </x:c>
      <x:c r="L4216" s="15" t="n">
        <x:v>86.4</x:v>
      </x:c>
      <x:c r="M4216" s="11" t="b">
        <x:f aca="0">TRUE()</x:f>
        <x:v>1</x:v>
      </x:c>
      <x:c r="N4216" s="11" t="b">
        <x:f aca="0">FALSE()</x:f>
        <x:v>0</x:v>
      </x:c>
      <x:c r="O4216" s="1" t="s">
        <x:v>5015</x:v>
      </x:c>
      <x:c r="P4216" s="11" t="b">
        <x:f aca="0">FALSE()</x:f>
        <x:v>0</x:v>
      </x:c>
    </x:row>
    <x:row r="4217" ht="15" hidden="0" customHeight="1">
      <x:c r="A4217" s="1" t="s">
        <x:v>9392</x:v>
      </x:c>
      <x:c r="B4217" s="1" t="s">
        <x:v>4887</x:v>
      </x:c>
      <x:c r="C4217" s="14" t="n">
        <x:v>45605</x:v>
      </x:c>
      <x:c r="D4217" s="1" t="s">
        <x:v>5018</x:v>
      </x:c>
      <x:c r="E4217" s="1" t="s">
        <x:v>5136</x:v>
      </x:c>
      <x:c r="F4217" s="1" t="s">
        <x:v>5137</x:v>
      </x:c>
      <x:c r="G4217" s="1" t="s">
        <x:v>5138</x:v>
      </x:c>
      <x:c r="H4217" s="1" t="s">
        <x:v>5031</x:v>
      </x:c>
      <x:c r="I4217" s="1" t="s">
        <x:v>5014</x:v>
      </x:c>
      <x:c r="J4217" s="1" t="n">
        <x:v>1.9</x:v>
      </x:c>
      <x:c r="K4217" s="1" t="n">
        <x:v>8.2</x:v>
      </x:c>
      <x:c r="L4217" s="15" t="n">
        <x:v>136.8</x:v>
      </x:c>
      <x:c r="M4217" s="11" t="b">
        <x:f aca="0">TRUE()</x:f>
        <x:v>1</x:v>
      </x:c>
      <x:c r="N4217" s="11" t="b">
        <x:f aca="0">TRUE()</x:f>
        <x:v>1</x:v>
      </x:c>
      <x:c r="O4217" s="1" t="s">
        <x:v>5139</x:v>
      </x:c>
      <x:c r="P4217" s="11" t="b">
        <x:f aca="0">FALSE()</x:f>
        <x:v>0</x:v>
      </x:c>
    </x:row>
    <x:row r="4218" ht="15" hidden="0" customHeight="1">
      <x:c r="A4218" s="1" t="s">
        <x:v>9393</x:v>
      </x:c>
      <x:c r="B4218" s="1" t="s">
        <x:v>4887</x:v>
      </x:c>
      <x:c r="C4218" s="14" t="n">
        <x:v>45659</x:v>
      </x:c>
      <x:c r="D4218" s="1" t="s">
        <x:v>5010</x:v>
      </x:c>
      <x:c r="E4218" s="1" t="s">
        <x:v>5011</x:v>
      </x:c>
      <x:c r="F4218" s="1" t="s">
        <x:v>5012</x:v>
      </x:c>
      <x:c r="G4218" s="1" t="s">
        <x:v>5013</x:v>
      </x:c>
      <x:c r="H4218" s="1" t="s">
        <x:v>5014</x:v>
      </x:c>
      <x:c r="I4218" s="1" t="s">
        <x:v>5014</x:v>
      </x:c>
      <x:c r="J4218" s="1" t="n">
        <x:v>1.1</x:v>
      </x:c>
      <x:c r="K4218" s="1" t="n">
        <x:v>0.7</x:v>
      </x:c>
      <x:c r="L4218" s="15" t="n">
        <x:v>79.2</x:v>
      </x:c>
      <x:c r="M4218" s="11" t="b">
        <x:f aca="0">TRUE()</x:f>
        <x:v>1</x:v>
      </x:c>
      <x:c r="N4218" s="11" t="b">
        <x:f aca="0">FALSE()</x:f>
        <x:v>0</x:v>
      </x:c>
      <x:c r="O4218" s="1" t="s">
        <x:v>5015</x:v>
      </x:c>
      <x:c r="P4218" s="11" t="b">
        <x:f aca="0">FALSE()</x:f>
        <x:v>0</x:v>
      </x:c>
    </x:row>
    <x:row r="4219" ht="15" hidden="0" customHeight="1">
      <x:c r="A4219" s="1" t="s">
        <x:v>9394</x:v>
      </x:c>
      <x:c r="B4219" s="1" t="s">
        <x:v>4887</x:v>
      </x:c>
      <x:c r="C4219" s="14" t="n">
        <x:v>45720</x:v>
      </x:c>
      <x:c r="D4219" s="1" t="s">
        <x:v>5018</x:v>
      </x:c>
      <x:c r="E4219" s="1" t="s">
        <x:v>5035</x:v>
      </x:c>
      <x:c r="F4219" s="1" t="s">
        <x:v>5029</x:v>
      </x:c>
      <x:c r="G4219" s="1" t="s">
        <x:v>5030</x:v>
      </x:c>
      <x:c r="H4219" s="1" t="s">
        <x:v>5031</x:v>
      </x:c>
      <x:c r="I4219" s="1" t="s">
        <x:v>5014</x:v>
      </x:c>
      <x:c r="J4219" s="1" t="n">
        <x:v>1.8</x:v>
      </x:c>
      <x:c r="K4219" s="1" t="n">
        <x:v>5.5</x:v>
      </x:c>
      <x:c r="L4219" s="15" t="n">
        <x:v>129.6</x:v>
      </x:c>
      <x:c r="M4219" s="11" t="b">
        <x:f aca="0">TRUE()</x:f>
        <x:v>1</x:v>
      </x:c>
      <x:c r="N4219" s="11" t="b">
        <x:f aca="0">FALSE()</x:f>
        <x:v>0</x:v>
      </x:c>
      <x:c r="O4219" s="1" t="s">
        <x:v>5033</x:v>
      </x:c>
      <x:c r="P4219" s="11" t="b">
        <x:f aca="0">FALSE()</x:f>
        <x:v>0</x:v>
      </x:c>
    </x:row>
    <x:row r="4220" ht="15" hidden="0" customHeight="1">
      <x:c r="A4220" s="1" t="s">
        <x:v>9395</x:v>
      </x:c>
      <x:c r="B4220" s="1" t="s">
        <x:v>4890</x:v>
      </x:c>
      <x:c r="C4220" s="14" t="n">
        <x:v>45437</x:v>
      </x:c>
      <x:c r="D4220" s="1" t="s">
        <x:v>5010</x:v>
      </x:c>
      <x:c r="E4220" s="1" t="s">
        <x:v>5011</x:v>
      </x:c>
      <x:c r="F4220" s="1" t="s">
        <x:v>5012</x:v>
      </x:c>
      <x:c r="G4220" s="1" t="s">
        <x:v>5013</x:v>
      </x:c>
      <x:c r="H4220" s="1" t="s">
        <x:v>5014</x:v>
      </x:c>
      <x:c r="I4220" s="1" t="s">
        <x:v>5014</x:v>
      </x:c>
      <x:c r="J4220" s="1" t="n">
        <x:v>1.8</x:v>
      </x:c>
      <x:c r="K4220" s="1" t="n">
        <x:v>0.8</x:v>
      </x:c>
      <x:c r="L4220" s="15" t="n">
        <x:v>129.6</x:v>
      </x:c>
      <x:c r="M4220" s="11" t="b">
        <x:f aca="0">TRUE()</x:f>
        <x:v>1</x:v>
      </x:c>
      <x:c r="N4220" s="11" t="b">
        <x:f aca="0">FALSE()</x:f>
        <x:v>0</x:v>
      </x:c>
      <x:c r="O4220" s="1" t="s">
        <x:v>5015</x:v>
      </x:c>
      <x:c r="P4220" s="11" t="b">
        <x:f aca="0">FALSE()</x:f>
        <x:v>0</x:v>
      </x:c>
    </x:row>
    <x:row r="4221" ht="15" hidden="0" customHeight="1">
      <x:c r="A4221" s="1" t="s">
        <x:v>9396</x:v>
      </x:c>
      <x:c r="B4221" s="1" t="s">
        <x:v>4890</x:v>
      </x:c>
      <x:c r="C4221" s="14" t="n">
        <x:v>45876</x:v>
      </x:c>
      <x:c r="D4221" s="1" t="s">
        <x:v>5010</x:v>
      </x:c>
      <x:c r="E4221" s="1" t="s">
        <x:v>5011</x:v>
      </x:c>
      <x:c r="F4221" s="1" t="s">
        <x:v>5012</x:v>
      </x:c>
      <x:c r="G4221" s="1" t="s">
        <x:v>5013</x:v>
      </x:c>
      <x:c r="H4221" s="1" t="s">
        <x:v>5014</x:v>
      </x:c>
      <x:c r="I4221" s="1" t="s">
        <x:v>5014</x:v>
      </x:c>
      <x:c r="J4221" s="1" t="n">
        <x:v>1.6</x:v>
      </x:c>
      <x:c r="K4221" s="1" t="n">
        <x:v>2.2</x:v>
      </x:c>
      <x:c r="L4221" s="15" t="n">
        <x:v>115.2</x:v>
      </x:c>
      <x:c r="M4221" s="11" t="b">
        <x:f aca="0">TRUE()</x:f>
        <x:v>1</x:v>
      </x:c>
      <x:c r="N4221" s="11" t="b">
        <x:f aca="0">FALSE()</x:f>
        <x:v>0</x:v>
      </x:c>
      <x:c r="O4221" s="1" t="s">
        <x:v>5015</x:v>
      </x:c>
      <x:c r="P4221" s="11" t="b">
        <x:f aca="0">FALSE()</x:f>
        <x:v>0</x:v>
      </x:c>
    </x:row>
    <x:row r="4222" ht="15" hidden="0" customHeight="1">
      <x:c r="A4222" s="1" t="s">
        <x:v>9397</x:v>
      </x:c>
      <x:c r="B4222" s="1" t="s">
        <x:v>4890</x:v>
      </x:c>
      <x:c r="C4222" s="14" t="n">
        <x:v>46063</x:v>
      </x:c>
      <x:c r="D4222" s="1" t="s">
        <x:v>5010</x:v>
      </x:c>
      <x:c r="E4222" s="1" t="s">
        <x:v>5011</x:v>
      </x:c>
      <x:c r="F4222" s="1" t="s">
        <x:v>5012</x:v>
      </x:c>
      <x:c r="G4222" s="1" t="s">
        <x:v>5013</x:v>
      </x:c>
      <x:c r="H4222" s="1" t="s">
        <x:v>5014</x:v>
      </x:c>
      <x:c r="I4222" s="1" t="s">
        <x:v>5014</x:v>
      </x:c>
      <x:c r="J4222" s="1" t="n">
        <x:v>1.4</x:v>
      </x:c>
      <x:c r="K4222" s="1" t="n">
        <x:v>1.1</x:v>
      </x:c>
      <x:c r="L4222" s="15" t="n">
        <x:v>100.8</x:v>
      </x:c>
      <x:c r="M4222" s="11" t="b">
        <x:f aca="0">TRUE()</x:f>
        <x:v>1</x:v>
      </x:c>
      <x:c r="N4222" s="11" t="b">
        <x:f aca="0">FALSE()</x:f>
        <x:v>0</x:v>
      </x:c>
      <x:c r="O4222" s="1" t="s">
        <x:v>5015</x:v>
      </x:c>
      <x:c r="P4222" s="11" t="b">
        <x:f aca="0">FALSE()</x:f>
        <x:v>0</x:v>
      </x:c>
    </x:row>
    <x:row r="4223" ht="15" hidden="0" customHeight="1">
      <x:c r="A4223" s="1" t="s">
        <x:v>9398</x:v>
      </x:c>
      <x:c r="B4223" s="1" t="s">
        <x:v>4890</x:v>
      </x:c>
      <x:c r="C4223" s="14" t="n">
        <x:v>46149</x:v>
      </x:c>
      <x:c r="D4223" s="1" t="s">
        <x:v>5054</x:v>
      </x:c>
      <x:c r="E4223" s="1" t="s">
        <x:v>5055</x:v>
      </x:c>
      <x:c r="F4223" s="1" t="s">
        <x:v>5012</x:v>
      </x:c>
      <x:c r="G4223" s="1" t="s">
        <x:v>5013</x:v>
      </x:c>
      <x:c r="H4223" s="1" t="s">
        <x:v>5014</x:v>
      </x:c>
      <x:c r="I4223" s="1" t="s">
        <x:v>5014</x:v>
      </x:c>
      <x:c r="J4223" s="1" t="n">
        <x:v>1.3</x:v>
      </x:c>
      <x:c r="K4223" s="1" t="n">
        <x:v>1.7</x:v>
      </x:c>
      <x:c r="L4223" s="15" t="n">
        <x:v>93.6</x:v>
      </x:c>
      <x:c r="M4223" s="11" t="b">
        <x:f aca="0">TRUE()</x:f>
        <x:v>1</x:v>
      </x:c>
      <x:c r="N4223" s="11" t="b">
        <x:f aca="0">FALSE()</x:f>
        <x:v>0</x:v>
      </x:c>
      <x:c r="O4223" s="1" t="s">
        <x:v>5015</x:v>
      </x:c>
      <x:c r="P4223" s="11" t="b">
        <x:f aca="0">FALSE()</x:f>
        <x:v>0</x:v>
      </x:c>
    </x:row>
    <x:row r="4224" ht="15" hidden="0" customHeight="1">
      <x:c r="A4224" s="1" t="s">
        <x:v>9399</x:v>
      </x:c>
      <x:c r="B4224" s="1" t="s">
        <x:v>4893</x:v>
      </x:c>
      <x:c r="C4224" s="14" t="n">
        <x:v>45726</x:v>
      </x:c>
      <x:c r="D4224" s="1" t="s">
        <x:v>5018</x:v>
      </x:c>
      <x:c r="E4224" s="1" t="s">
        <x:v>5136</x:v>
      </x:c>
      <x:c r="F4224" s="1" t="s">
        <x:v>5137</x:v>
      </x:c>
      <x:c r="G4224" s="1" t="s">
        <x:v>5138</x:v>
      </x:c>
      <x:c r="H4224" s="1" t="s">
        <x:v>5036</x:v>
      </x:c>
      <x:c r="I4224" s="1" t="s">
        <x:v>5014</x:v>
      </x:c>
      <x:c r="J4224" s="1" t="n">
        <x:v>2.4</x:v>
      </x:c>
      <x:c r="K4224" s="1" t="n">
        <x:v>25.4</x:v>
      </x:c>
      <x:c r="L4224" s="15" t="n">
        <x:v>172.8</x:v>
      </x:c>
      <x:c r="M4224" s="11" t="b">
        <x:f aca="0">FALSE()</x:f>
        <x:v>0</x:v>
      </x:c>
      <x:c r="N4224" s="11" t="b">
        <x:f aca="0">TRUE()</x:f>
        <x:v>1</x:v>
      </x:c>
      <x:c r="O4224" s="1" t="s">
        <x:v>5139</x:v>
      </x:c>
      <x:c r="P4224" s="11" t="b">
        <x:f aca="0">FALSE()</x:f>
        <x:v>0</x:v>
      </x:c>
    </x:row>
    <x:row r="4225" ht="15" hidden="0" customHeight="1">
      <x:c r="A4225" s="1" t="s">
        <x:v>9400</x:v>
      </x:c>
      <x:c r="B4225" s="1" t="s">
        <x:v>4893</x:v>
      </x:c>
      <x:c r="C4225" s="14" t="n">
        <x:v>45742</x:v>
      </x:c>
      <x:c r="D4225" s="1" t="s">
        <x:v>5010</x:v>
      </x:c>
      <x:c r="E4225" s="1" t="s">
        <x:v>5011</x:v>
      </x:c>
      <x:c r="F4225" s="1" t="s">
        <x:v>5012</x:v>
      </x:c>
      <x:c r="G4225" s="1" t="s">
        <x:v>5013</x:v>
      </x:c>
      <x:c r="H4225" s="1" t="s">
        <x:v>5014</x:v>
      </x:c>
      <x:c r="I4225" s="1" t="s">
        <x:v>5014</x:v>
      </x:c>
      <x:c r="J4225" s="1" t="n">
        <x:v>1</x:v>
      </x:c>
      <x:c r="K4225" s="1" t="n">
        <x:v>1.5</x:v>
      </x:c>
      <x:c r="L4225" s="15" t="n">
        <x:v>72</x:v>
      </x:c>
      <x:c r="M4225" s="11" t="b">
        <x:f aca="0">TRUE()</x:f>
        <x:v>1</x:v>
      </x:c>
      <x:c r="N4225" s="11" t="b">
        <x:f aca="0">FALSE()</x:f>
        <x:v>0</x:v>
      </x:c>
      <x:c r="O4225" s="1" t="s">
        <x:v>5015</x:v>
      </x:c>
      <x:c r="P4225" s="11" t="b">
        <x:f aca="0">FALSE()</x:f>
        <x:v>0</x:v>
      </x:c>
    </x:row>
    <x:row r="4226" ht="15" hidden="0" customHeight="1">
      <x:c r="A4226" s="1" t="s">
        <x:v>9401</x:v>
      </x:c>
      <x:c r="B4226" s="1" t="s">
        <x:v>4893</x:v>
      </x:c>
      <x:c r="C4226" s="14" t="n">
        <x:v>46008</x:v>
      </x:c>
      <x:c r="D4226" s="1" t="s">
        <x:v>5010</x:v>
      </x:c>
      <x:c r="E4226" s="1" t="s">
        <x:v>5011</x:v>
      </x:c>
      <x:c r="F4226" s="1" t="s">
        <x:v>5012</x:v>
      </x:c>
      <x:c r="G4226" s="1" t="s">
        <x:v>5013</x:v>
      </x:c>
      <x:c r="H4226" s="1" t="s">
        <x:v>5014</x:v>
      </x:c>
      <x:c r="I4226" s="1" t="s">
        <x:v>5014</x:v>
      </x:c>
      <x:c r="J4226" s="1" t="n">
        <x:v>1.5</x:v>
      </x:c>
      <x:c r="K4226" s="1" t="n">
        <x:v>1.1</x:v>
      </x:c>
      <x:c r="L4226" s="15" t="n">
        <x:v>108</x:v>
      </x:c>
      <x:c r="M4226" s="11" t="b">
        <x:f aca="0">TRUE()</x:f>
        <x:v>1</x:v>
      </x:c>
      <x:c r="N4226" s="11" t="b">
        <x:f aca="0">FALSE()</x:f>
        <x:v>0</x:v>
      </x:c>
      <x:c r="O4226" s="1" t="s">
        <x:v>5015</x:v>
      </x:c>
      <x:c r="P4226" s="11" t="b">
        <x:f aca="0">FALSE()</x:f>
        <x:v>0</x:v>
      </x:c>
    </x:row>
    <x:row r="4227" ht="15" hidden="0" customHeight="1">
      <x:c r="A4227" s="1" t="s">
        <x:v>9402</x:v>
      </x:c>
      <x:c r="B4227" s="1" t="s">
        <x:v>4893</x:v>
      </x:c>
      <x:c r="C4227" s="14" t="n">
        <x:v>46089</x:v>
      </x:c>
      <x:c r="D4227" s="1" t="s">
        <x:v>5010</x:v>
      </x:c>
      <x:c r="E4227" s="1" t="s">
        <x:v>5011</x:v>
      </x:c>
      <x:c r="F4227" s="1" t="s">
        <x:v>5012</x:v>
      </x:c>
      <x:c r="G4227" s="1" t="s">
        <x:v>5013</x:v>
      </x:c>
      <x:c r="H4227" s="1" t="s">
        <x:v>5014</x:v>
      </x:c>
      <x:c r="I4227" s="1" t="s">
        <x:v>5014</x:v>
      </x:c>
      <x:c r="J4227" s="1" t="n">
        <x:v>1.2</x:v>
      </x:c>
      <x:c r="K4227" s="1" t="n">
        <x:v>2.4</x:v>
      </x:c>
      <x:c r="L4227" s="15" t="n">
        <x:v>86.4</x:v>
      </x:c>
      <x:c r="M4227" s="11" t="b">
        <x:f aca="0">FALSE()</x:f>
        <x:v>0</x:v>
      </x:c>
      <x:c r="N4227" s="11" t="b">
        <x:f aca="0">FALSE()</x:f>
        <x:v>0</x:v>
      </x:c>
      <x:c r="O4227" s="1" t="s">
        <x:v>5015</x:v>
      </x:c>
      <x:c r="P4227" s="11" t="b">
        <x:f aca="0">FALSE()</x:f>
        <x:v>0</x:v>
      </x:c>
    </x:row>
    <x:row r="4228" ht="15" hidden="0" customHeight="1">
      <x:c r="A4228" s="1" t="s">
        <x:v>9403</x:v>
      </x:c>
      <x:c r="B4228" s="1" t="s">
        <x:v>1747</x:v>
      </x:c>
      <x:c r="C4228" s="14" t="n">
        <x:v>45470</x:v>
      </x:c>
      <x:c r="D4228" s="1" t="s">
        <x:v>5010</x:v>
      </x:c>
      <x:c r="E4228" s="1" t="s">
        <x:v>5011</x:v>
      </x:c>
      <x:c r="F4228" s="1" t="s">
        <x:v>5012</x:v>
      </x:c>
      <x:c r="G4228" s="1" t="s">
        <x:v>5013</x:v>
      </x:c>
      <x:c r="H4228" s="1" t="s">
        <x:v>5014</x:v>
      </x:c>
      <x:c r="I4228" s="1" t="s">
        <x:v>5014</x:v>
      </x:c>
      <x:c r="J4228" s="1" t="n">
        <x:v>0.8</x:v>
      </x:c>
      <x:c r="K4228" s="1" t="n">
        <x:v>2.4</x:v>
      </x:c>
      <x:c r="L4228" s="15" t="n">
        <x:v>57.6</x:v>
      </x:c>
      <x:c r="M4228" s="11" t="b">
        <x:f aca="0">TRUE()</x:f>
        <x:v>1</x:v>
      </x:c>
      <x:c r="N4228" s="11" t="b">
        <x:f aca="0">FALSE()</x:f>
        <x:v>0</x:v>
      </x:c>
      <x:c r="O4228" s="1" t="s">
        <x:v>5015</x:v>
      </x:c>
      <x:c r="P4228" s="11" t="b">
        <x:f aca="0">FALSE()</x:f>
        <x:v>0</x:v>
      </x:c>
    </x:row>
    <x:row r="4229" ht="15" hidden="0" customHeight="1">
      <x:c r="A4229" s="1" t="s">
        <x:v>9404</x:v>
      </x:c>
      <x:c r="B4229" s="1" t="s">
        <x:v>1747</x:v>
      </x:c>
      <x:c r="C4229" s="14" t="n">
        <x:v>45789</x:v>
      </x:c>
      <x:c r="D4229" s="1" t="s">
        <x:v>5018</x:v>
      </x:c>
      <x:c r="E4229" s="1" t="s">
        <x:v>5028</x:v>
      </x:c>
      <x:c r="F4229" s="1" t="s">
        <x:v>5029</x:v>
      </x:c>
      <x:c r="G4229" s="1" t="s">
        <x:v>5030</x:v>
      </x:c>
      <x:c r="H4229" s="1" t="s">
        <x:v>5058</x:v>
      </x:c>
      <x:c r="I4229" s="1" t="s">
        <x:v>5014</x:v>
      </x:c>
      <x:c r="J4229" s="1" t="n">
        <x:v>4.6</x:v>
      </x:c>
      <x:c r="K4229" s="1" t="n">
        <x:v>22.3</x:v>
      </x:c>
      <x:c r="L4229" s="15" t="n">
        <x:v>331.2</x:v>
      </x:c>
      <x:c r="M4229" s="11" t="b">
        <x:f aca="0">TRUE()</x:f>
        <x:v>1</x:v>
      </x:c>
      <x:c r="N4229" s="11" t="b">
        <x:f aca="0">FALSE()</x:f>
        <x:v>0</x:v>
      </x:c>
      <x:c r="O4229" s="1" t="s">
        <x:v>5098</x:v>
      </x:c>
      <x:c r="P4229" s="11" t="b">
        <x:f aca="0">TRUE()</x:f>
        <x:v>1</x:v>
      </x:c>
      <x:c r="Q4229" s="1" t="s">
        <x:v>9405</x:v>
      </x:c>
    </x:row>
    <x:row r="4230" ht="15" hidden="0" customHeight="1">
      <x:c r="A4230" s="1" t="s">
        <x:v>9406</x:v>
      </x:c>
      <x:c r="B4230" s="1" t="s">
        <x:v>1747</x:v>
      </x:c>
      <x:c r="C4230" s="14" t="n">
        <x:v>45892</x:v>
      </x:c>
      <x:c r="D4230" s="1" t="s">
        <x:v>5018</x:v>
      </x:c>
      <x:c r="E4230" s="1" t="s">
        <x:v>5125</x:v>
      </x:c>
      <x:c r="F4230" s="1" t="s">
        <x:v>5111</x:v>
      </x:c>
      <x:c r="G4230" s="1" t="s">
        <x:v>5112</x:v>
      </x:c>
      <x:c r="H4230" s="1" t="s">
        <x:v>5031</x:v>
      </x:c>
      <x:c r="I4230" s="1" t="s">
        <x:v>5014</x:v>
      </x:c>
      <x:c r="J4230" s="1" t="n">
        <x:v>2.9</x:v>
      </x:c>
      <x:c r="K4230" s="1" t="n">
        <x:v>5.6</x:v>
      </x:c>
      <x:c r="L4230" s="15" t="n">
        <x:v>208.8</x:v>
      </x:c>
      <x:c r="M4230" s="11" t="b">
        <x:f aca="0">TRUE()</x:f>
        <x:v>1</x:v>
      </x:c>
      <x:c r="N4230" s="11" t="b">
        <x:f aca="0">FALSE()</x:f>
        <x:v>0</x:v>
      </x:c>
      <x:c r="O4230" s="1" t="s">
        <x:v>5068</x:v>
      </x:c>
      <x:c r="P4230" s="11" t="b">
        <x:f aca="0">FALSE()</x:f>
        <x:v>0</x:v>
      </x:c>
    </x:row>
    <x:row r="4231" ht="15" hidden="0" customHeight="1">
      <x:c r="A4231" s="1" t="s">
        <x:v>9407</x:v>
      </x:c>
      <x:c r="B4231" s="1" t="s">
        <x:v>1747</x:v>
      </x:c>
      <x:c r="C4231" s="14" t="n">
        <x:v>46164</x:v>
      </x:c>
      <x:c r="D4231" s="1" t="s">
        <x:v>5010</x:v>
      </x:c>
      <x:c r="E4231" s="1" t="s">
        <x:v>5011</x:v>
      </x:c>
      <x:c r="F4231" s="1" t="s">
        <x:v>5012</x:v>
      </x:c>
      <x:c r="G4231" s="1" t="s">
        <x:v>5013</x:v>
      </x:c>
      <x:c r="H4231" s="1" t="s">
        <x:v>5014</x:v>
      </x:c>
      <x:c r="I4231" s="1" t="s">
        <x:v>5014</x:v>
      </x:c>
      <x:c r="J4231" s="1" t="n">
        <x:v>1.3</x:v>
      </x:c>
      <x:c r="K4231" s="1" t="n">
        <x:v>1.9</x:v>
      </x:c>
      <x:c r="L4231" s="15" t="n">
        <x:v>93.6</x:v>
      </x:c>
      <x:c r="M4231" s="11" t="b">
        <x:f aca="0">TRUE()</x:f>
        <x:v>1</x:v>
      </x:c>
      <x:c r="N4231" s="11" t="b">
        <x:f aca="0">FALSE()</x:f>
        <x:v>0</x:v>
      </x:c>
      <x:c r="O4231" s="1" t="s">
        <x:v>5015</x:v>
      </x:c>
      <x:c r="P4231" s="11" t="b">
        <x:f aca="0">FALSE()</x:f>
        <x:v>0</x:v>
      </x:c>
    </x:row>
    <x:row r="4232" ht="15" hidden="0" customHeight="1">
      <x:c r="A4232" s="1" t="s">
        <x:v>9408</x:v>
      </x:c>
      <x:c r="B4232" s="1" t="s">
        <x:v>1748</x:v>
      </x:c>
      <x:c r="C4232" s="14" t="n">
        <x:v>45882</x:v>
      </x:c>
      <x:c r="D4232" s="1" t="s">
        <x:v>5010</x:v>
      </x:c>
      <x:c r="E4232" s="1" t="s">
        <x:v>5011</x:v>
      </x:c>
      <x:c r="F4232" s="1" t="s">
        <x:v>5012</x:v>
      </x:c>
      <x:c r="G4232" s="1" t="s">
        <x:v>5013</x:v>
      </x:c>
      <x:c r="H4232" s="1" t="s">
        <x:v>5014</x:v>
      </x:c>
      <x:c r="I4232" s="1" t="s">
        <x:v>5014</x:v>
      </x:c>
      <x:c r="J4232" s="1" t="n">
        <x:v>0.4</x:v>
      </x:c>
      <x:c r="K4232" s="1" t="n">
        <x:v>1.5</x:v>
      </x:c>
      <x:c r="L4232" s="15" t="n">
        <x:v>28.8</x:v>
      </x:c>
      <x:c r="M4232" s="11" t="b">
        <x:f aca="0">TRUE()</x:f>
        <x:v>1</x:v>
      </x:c>
      <x:c r="N4232" s="11" t="b">
        <x:f aca="0">FALSE()</x:f>
        <x:v>0</x:v>
      </x:c>
      <x:c r="O4232" s="1" t="s">
        <x:v>5015</x:v>
      </x:c>
      <x:c r="P4232" s="11" t="b">
        <x:f aca="0">FALSE()</x:f>
        <x:v>0</x:v>
      </x:c>
    </x:row>
    <x:row r="4233" ht="15" hidden="0" customHeight="1">
      <x:c r="A4233" s="1" t="s">
        <x:v>9409</x:v>
      </x:c>
      <x:c r="B4233" s="1" t="s">
        <x:v>4900</x:v>
      </x:c>
      <x:c r="C4233" s="14" t="n">
        <x:v>45554</x:v>
      </x:c>
      <x:c r="D4233" s="1" t="s">
        <x:v>5010</x:v>
      </x:c>
      <x:c r="E4233" s="1" t="s">
        <x:v>5011</x:v>
      </x:c>
      <x:c r="F4233" s="1" t="s">
        <x:v>5012</x:v>
      </x:c>
      <x:c r="G4233" s="1" t="s">
        <x:v>5013</x:v>
      </x:c>
      <x:c r="H4233" s="1" t="s">
        <x:v>5014</x:v>
      </x:c>
      <x:c r="I4233" s="1" t="s">
        <x:v>5014</x:v>
      </x:c>
      <x:c r="J4233" s="1" t="n">
        <x:v>0.8</x:v>
      </x:c>
      <x:c r="K4233" s="1" t="n">
        <x:v>1.3</x:v>
      </x:c>
      <x:c r="L4233" s="15" t="n">
        <x:v>57.6</x:v>
      </x:c>
      <x:c r="M4233" s="11" t="b">
        <x:f aca="0">TRUE()</x:f>
        <x:v>1</x:v>
      </x:c>
      <x:c r="N4233" s="11" t="b">
        <x:f aca="0">FALSE()</x:f>
        <x:v>0</x:v>
      </x:c>
      <x:c r="O4233" s="1" t="s">
        <x:v>5015</x:v>
      </x:c>
      <x:c r="P4233" s="11" t="b">
        <x:f aca="0">FALSE()</x:f>
        <x:v>0</x:v>
      </x:c>
    </x:row>
    <x:row r="4234" ht="15" hidden="0" customHeight="1">
      <x:c r="A4234" s="1" t="s">
        <x:v>9410</x:v>
      </x:c>
      <x:c r="B4234" s="1" t="s">
        <x:v>4900</x:v>
      </x:c>
      <x:c r="C4234" s="14" t="n">
        <x:v>45720</x:v>
      </x:c>
      <x:c r="D4234" s="1" t="s">
        <x:v>5010</x:v>
      </x:c>
      <x:c r="E4234" s="1" t="s">
        <x:v>5011</x:v>
      </x:c>
      <x:c r="F4234" s="1" t="s">
        <x:v>5012</x:v>
      </x:c>
      <x:c r="G4234" s="1" t="s">
        <x:v>5013</x:v>
      </x:c>
      <x:c r="H4234" s="1" t="s">
        <x:v>5014</x:v>
      </x:c>
      <x:c r="I4234" s="1" t="s">
        <x:v>5014</x:v>
      </x:c>
      <x:c r="J4234" s="1" t="n">
        <x:v>0.7</x:v>
      </x:c>
      <x:c r="K4234" s="1" t="n">
        <x:v>0.8</x:v>
      </x:c>
      <x:c r="L4234" s="15" t="n">
        <x:v>50.4</x:v>
      </x:c>
      <x:c r="M4234" s="11" t="b">
        <x:f aca="0">TRUE()</x:f>
        <x:v>1</x:v>
      </x:c>
      <x:c r="N4234" s="11" t="b">
        <x:f aca="0">FALSE()</x:f>
        <x:v>0</x:v>
      </x:c>
      <x:c r="O4234" s="1" t="s">
        <x:v>5015</x:v>
      </x:c>
      <x:c r="P4234" s="11" t="b">
        <x:f aca="0">FALSE()</x:f>
        <x:v>0</x:v>
      </x:c>
    </x:row>
    <x:row r="4235" ht="15" hidden="0" customHeight="1">
      <x:c r="A4235" s="1" t="s">
        <x:v>9411</x:v>
      </x:c>
      <x:c r="B4235" s="1" t="s">
        <x:v>4900</x:v>
      </x:c>
      <x:c r="C4235" s="14" t="n">
        <x:v>45840</x:v>
      </x:c>
      <x:c r="D4235" s="1" t="s">
        <x:v>5010</x:v>
      </x:c>
      <x:c r="E4235" s="1" t="s">
        <x:v>5011</x:v>
      </x:c>
      <x:c r="F4235" s="1" t="s">
        <x:v>5012</x:v>
      </x:c>
      <x:c r="G4235" s="1" t="s">
        <x:v>5013</x:v>
      </x:c>
      <x:c r="H4235" s="1" t="s">
        <x:v>5014</x:v>
      </x:c>
      <x:c r="I4235" s="1" t="s">
        <x:v>5014</x:v>
      </x:c>
      <x:c r="J4235" s="1" t="n">
        <x:v>0.9</x:v>
      </x:c>
      <x:c r="K4235" s="1" t="n">
        <x:v>1.4</x:v>
      </x:c>
      <x:c r="L4235" s="15" t="n">
        <x:v>64.8</x:v>
      </x:c>
      <x:c r="M4235" s="11" t="b">
        <x:f aca="0">TRUE()</x:f>
        <x:v>1</x:v>
      </x:c>
      <x:c r="N4235" s="11" t="b">
        <x:f aca="0">FALSE()</x:f>
        <x:v>0</x:v>
      </x:c>
      <x:c r="O4235" s="1" t="s">
        <x:v>5015</x:v>
      </x:c>
      <x:c r="P4235" s="11" t="b">
        <x:f aca="0">FALSE()</x:f>
        <x:v>0</x:v>
      </x:c>
    </x:row>
    <x:row r="4236" ht="15" hidden="0" customHeight="1">
      <x:c r="A4236" s="1" t="s">
        <x:v>9412</x:v>
      </x:c>
      <x:c r="B4236" s="1" t="s">
        <x:v>4903</x:v>
      </x:c>
      <x:c r="C4236" s="14" t="n">
        <x:v>45502</x:v>
      </x:c>
      <x:c r="D4236" s="1" t="s">
        <x:v>5010</x:v>
      </x:c>
      <x:c r="E4236" s="1" t="s">
        <x:v>5011</x:v>
      </x:c>
      <x:c r="F4236" s="1" t="s">
        <x:v>5012</x:v>
      </x:c>
      <x:c r="G4236" s="1" t="s">
        <x:v>5013</x:v>
      </x:c>
      <x:c r="H4236" s="1" t="s">
        <x:v>5014</x:v>
      </x:c>
      <x:c r="I4236" s="1" t="s">
        <x:v>5014</x:v>
      </x:c>
      <x:c r="J4236" s="1" t="n">
        <x:v>0.8</x:v>
      </x:c>
      <x:c r="K4236" s="1" t="n">
        <x:v>1.8</x:v>
      </x:c>
      <x:c r="L4236" s="15" t="n">
        <x:v>57.6</x:v>
      </x:c>
      <x:c r="M4236" s="11" t="b">
        <x:f aca="0">TRUE()</x:f>
        <x:v>1</x:v>
      </x:c>
      <x:c r="N4236" s="11" t="b">
        <x:f aca="0">FALSE()</x:f>
        <x:v>0</x:v>
      </x:c>
      <x:c r="O4236" s="1" t="s">
        <x:v>5015</x:v>
      </x:c>
      <x:c r="P4236" s="11" t="b">
        <x:f aca="0">FALSE()</x:f>
        <x:v>0</x:v>
      </x:c>
    </x:row>
    <x:row r="4237" ht="15" hidden="0" customHeight="1">
      <x:c r="A4237" s="1" t="s">
        <x:v>9413</x:v>
      </x:c>
      <x:c r="B4237" s="1" t="s">
        <x:v>4903</x:v>
      </x:c>
      <x:c r="C4237" s="14" t="n">
        <x:v>45560</x:v>
      </x:c>
      <x:c r="D4237" s="1" t="s">
        <x:v>5010</x:v>
      </x:c>
      <x:c r="E4237" s="1" t="s">
        <x:v>5011</x:v>
      </x:c>
      <x:c r="F4237" s="1" t="s">
        <x:v>5012</x:v>
      </x:c>
      <x:c r="G4237" s="1" t="s">
        <x:v>5013</x:v>
      </x:c>
      <x:c r="H4237" s="1" t="s">
        <x:v>5014</x:v>
      </x:c>
      <x:c r="I4237" s="1" t="s">
        <x:v>5014</x:v>
      </x:c>
      <x:c r="J4237" s="1" t="n">
        <x:v>1.2</x:v>
      </x:c>
      <x:c r="K4237" s="1" t="n">
        <x:v>0.9</x:v>
      </x:c>
      <x:c r="L4237" s="15" t="n">
        <x:v>86.4</x:v>
      </x:c>
      <x:c r="M4237" s="11" t="b">
        <x:f aca="0">TRUE()</x:f>
        <x:v>1</x:v>
      </x:c>
      <x:c r="N4237" s="11" t="b">
        <x:f aca="0">FALSE()</x:f>
        <x:v>0</x:v>
      </x:c>
      <x:c r="O4237" s="1" t="s">
        <x:v>5015</x:v>
      </x:c>
      <x:c r="P4237" s="11" t="b">
        <x:f aca="0">FALSE()</x:f>
        <x:v>0</x:v>
      </x:c>
    </x:row>
    <x:row r="4238" ht="15" hidden="0" customHeight="1">
      <x:c r="A4238" s="1" t="s">
        <x:v>9414</x:v>
      </x:c>
      <x:c r="B4238" s="1" t="s">
        <x:v>4903</x:v>
      </x:c>
      <x:c r="C4238" s="14" t="n">
        <x:v>45673</x:v>
      </x:c>
      <x:c r="D4238" s="1" t="s">
        <x:v>5010</x:v>
      </x:c>
      <x:c r="E4238" s="1" t="s">
        <x:v>5011</x:v>
      </x:c>
      <x:c r="F4238" s="1" t="s">
        <x:v>5012</x:v>
      </x:c>
      <x:c r="G4238" s="1" t="s">
        <x:v>5013</x:v>
      </x:c>
      <x:c r="H4238" s="1" t="s">
        <x:v>5014</x:v>
      </x:c>
      <x:c r="I4238" s="1" t="s">
        <x:v>5014</x:v>
      </x:c>
      <x:c r="J4238" s="1" t="n">
        <x:v>2.4</x:v>
      </x:c>
      <x:c r="K4238" s="1" t="n">
        <x:v>0.2</x:v>
      </x:c>
      <x:c r="L4238" s="15" t="n">
        <x:v>172.8</x:v>
      </x:c>
      <x:c r="M4238" s="11" t="b">
        <x:f aca="0">TRUE()</x:f>
        <x:v>1</x:v>
      </x:c>
      <x:c r="N4238" s="11" t="b">
        <x:f aca="0">FALSE()</x:f>
        <x:v>0</x:v>
      </x:c>
      <x:c r="O4238" s="1" t="s">
        <x:v>5015</x:v>
      </x:c>
      <x:c r="P4238" s="11" t="b">
        <x:f aca="0">FALSE()</x:f>
        <x:v>0</x:v>
      </x:c>
    </x:row>
    <x:row r="4239" ht="15" hidden="0" customHeight="1">
      <x:c r="A4239" s="1" t="s">
        <x:v>9415</x:v>
      </x:c>
      <x:c r="B4239" s="1" t="s">
        <x:v>4903</x:v>
      </x:c>
      <x:c r="C4239" s="14" t="n">
        <x:v>45737</x:v>
      </x:c>
      <x:c r="D4239" s="1" t="s">
        <x:v>5018</x:v>
      </x:c>
      <x:c r="E4239" s="1" t="s">
        <x:v>5133</x:v>
      </x:c>
      <x:c r="F4239" s="1" t="s">
        <x:v>5071</x:v>
      </x:c>
      <x:c r="G4239" s="1" t="s">
        <x:v>5072</x:v>
      </x:c>
      <x:c r="H4239" s="1" t="s">
        <x:v>5036</x:v>
      </x:c>
      <x:c r="I4239" s="1" t="s">
        <x:v>5059</x:v>
      </x:c>
      <x:c r="J4239" s="1" t="n">
        <x:v>3.2</x:v>
      </x:c>
      <x:c r="K4239" s="1" t="n">
        <x:v>19.1</x:v>
      </x:c>
      <x:c r="L4239" s="15" t="n">
        <x:v>804.37</x:v>
      </x:c>
      <x:c r="M4239" s="11" t="b">
        <x:f aca="0">TRUE()</x:f>
        <x:v>1</x:v>
      </x:c>
      <x:c r="N4239" s="11" t="b">
        <x:f aca="0">FALSE()</x:f>
        <x:v>0</x:v>
      </x:c>
      <x:c r="O4239" s="1" t="s">
        <x:v>5068</x:v>
      </x:c>
      <x:c r="P4239" s="11" t="b">
        <x:f aca="0">TRUE()</x:f>
        <x:v>1</x:v>
      </x:c>
      <x:c r="Q4239" s="1" t="s">
        <x:v>9416</x:v>
      </x:c>
    </x:row>
    <x:row r="4240" ht="15" hidden="0" customHeight="1">
      <x:c r="A4240" s="1" t="s">
        <x:v>9417</x:v>
      </x:c>
      <x:c r="B4240" s="1" t="s">
        <x:v>1749</x:v>
      </x:c>
      <x:c r="C4240" s="14" t="n">
        <x:v>45622</x:v>
      </x:c>
      <x:c r="D4240" s="1" t="s">
        <x:v>5010</x:v>
      </x:c>
      <x:c r="E4240" s="1" t="s">
        <x:v>5011</x:v>
      </x:c>
      <x:c r="F4240" s="1" t="s">
        <x:v>5012</x:v>
      </x:c>
      <x:c r="G4240" s="1" t="s">
        <x:v>5013</x:v>
      </x:c>
      <x:c r="H4240" s="1" t="s">
        <x:v>5014</x:v>
      </x:c>
      <x:c r="I4240" s="1" t="s">
        <x:v>5014</x:v>
      </x:c>
      <x:c r="J4240" s="1" t="n">
        <x:v>1</x:v>
      </x:c>
      <x:c r="K4240" s="1" t="n">
        <x:v>0.5</x:v>
      </x:c>
      <x:c r="L4240" s="15" t="n">
        <x:v>72</x:v>
      </x:c>
      <x:c r="M4240" s="11" t="b">
        <x:f aca="0">TRUE()</x:f>
        <x:v>1</x:v>
      </x:c>
      <x:c r="N4240" s="11" t="b">
        <x:f aca="0">FALSE()</x:f>
        <x:v>0</x:v>
      </x:c>
      <x:c r="O4240" s="1" t="s">
        <x:v>5015</x:v>
      </x:c>
      <x:c r="P4240" s="11" t="b">
        <x:f aca="0">FALSE()</x:f>
        <x:v>0</x:v>
      </x:c>
    </x:row>
    <x:row r="4241" ht="15" hidden="0" customHeight="1">
      <x:c r="A4241" s="1" t="s">
        <x:v>9418</x:v>
      </x:c>
      <x:c r="B4241" s="1" t="s">
        <x:v>1749</x:v>
      </x:c>
      <x:c r="C4241" s="14" t="n">
        <x:v>45633</x:v>
      </x:c>
      <x:c r="D4241" s="1" t="s">
        <x:v>5018</x:v>
      </x:c>
      <x:c r="E4241" s="1" t="s">
        <x:v>5232</x:v>
      </x:c>
      <x:c r="F4241" s="1" t="s">
        <x:v>5066</x:v>
      </x:c>
      <x:c r="G4241" s="1" t="s">
        <x:v>5067</x:v>
      </x:c>
      <x:c r="H4241" s="1" t="s">
        <x:v>5036</x:v>
      </x:c>
      <x:c r="I4241" s="1" t="s">
        <x:v>5044</x:v>
      </x:c>
      <x:c r="J4241" s="1" t="n">
        <x:v>2.7</x:v>
      </x:c>
      <x:c r="K4241" s="1" t="n">
        <x:v>21.1</x:v>
      </x:c>
      <x:c r="L4241" s="15" t="n">
        <x:v>612.91</x:v>
      </x:c>
      <x:c r="M4241" s="11" t="b">
        <x:f aca="0">FALSE()</x:f>
        <x:v>0</x:v>
      </x:c>
      <x:c r="N4241" s="11" t="b">
        <x:f aca="0">FALSE()</x:f>
        <x:v>0</x:v>
      </x:c>
      <x:c r="O4241" s="1" t="s">
        <x:v>5068</x:v>
      </x:c>
      <x:c r="P4241" s="11" t="b">
        <x:f aca="0">FALSE()</x:f>
        <x:v>0</x:v>
      </x:c>
    </x:row>
    <x:row r="4242" ht="15" hidden="0" customHeight="1">
      <x:c r="A4242" s="1" t="s">
        <x:v>9419</x:v>
      </x:c>
      <x:c r="B4242" s="1" t="s">
        <x:v>1749</x:v>
      </x:c>
      <x:c r="C4242" s="14" t="n">
        <x:v>45961</x:v>
      </x:c>
      <x:c r="D4242" s="1" t="s">
        <x:v>5010</x:v>
      </x:c>
      <x:c r="E4242" s="1" t="s">
        <x:v>5011</x:v>
      </x:c>
      <x:c r="F4242" s="1" t="s">
        <x:v>5012</x:v>
      </x:c>
      <x:c r="G4242" s="1" t="s">
        <x:v>5013</x:v>
      </x:c>
      <x:c r="H4242" s="1" t="s">
        <x:v>5014</x:v>
      </x:c>
      <x:c r="I4242" s="1" t="s">
        <x:v>5014</x:v>
      </x:c>
      <x:c r="J4242" s="1" t="n">
        <x:v>1.4</x:v>
      </x:c>
      <x:c r="K4242" s="1" t="n">
        <x:v>1.3</x:v>
      </x:c>
      <x:c r="L4242" s="15" t="n">
        <x:v>100.8</x:v>
      </x:c>
      <x:c r="M4242" s="11" t="b">
        <x:f aca="0">TRUE()</x:f>
        <x:v>1</x:v>
      </x:c>
      <x:c r="N4242" s="11" t="b">
        <x:f aca="0">FALSE()</x:f>
        <x:v>0</x:v>
      </x:c>
      <x:c r="O4242" s="1" t="s">
        <x:v>5015</x:v>
      </x:c>
      <x:c r="P4242" s="11" t="b">
        <x:f aca="0">FALSE()</x:f>
        <x:v>0</x:v>
      </x:c>
    </x:row>
    <x:row r="4243" ht="15" hidden="0" customHeight="1">
      <x:c r="A4243" s="1" t="s">
        <x:v>9420</x:v>
      </x:c>
      <x:c r="B4243" s="1" t="s">
        <x:v>1749</x:v>
      </x:c>
      <x:c r="C4243" s="14" t="n">
        <x:v>46150</x:v>
      </x:c>
      <x:c r="D4243" s="1" t="s">
        <x:v>5010</x:v>
      </x:c>
      <x:c r="E4243" s="1" t="s">
        <x:v>5011</x:v>
      </x:c>
      <x:c r="F4243" s="1" t="s">
        <x:v>5012</x:v>
      </x:c>
      <x:c r="G4243" s="1" t="s">
        <x:v>5013</x:v>
      </x:c>
      <x:c r="H4243" s="1" t="s">
        <x:v>5014</x:v>
      </x:c>
      <x:c r="I4243" s="1" t="s">
        <x:v>5014</x:v>
      </x:c>
      <x:c r="J4243" s="1" t="n">
        <x:v>1</x:v>
      </x:c>
      <x:c r="K4243" s="1" t="n">
        <x:v>1.1</x:v>
      </x:c>
      <x:c r="L4243" s="15" t="n">
        <x:v>72</x:v>
      </x:c>
      <x:c r="M4243" s="11" t="b">
        <x:f aca="0">FALSE()</x:f>
        <x:v>0</x:v>
      </x:c>
      <x:c r="N4243" s="11" t="b">
        <x:f aca="0">FALSE()</x:f>
        <x:v>0</x:v>
      </x:c>
      <x:c r="O4243" s="1" t="s">
        <x:v>5015</x:v>
      </x:c>
      <x:c r="P4243" s="11" t="b">
        <x:f aca="0">FALSE()</x:f>
        <x:v>0</x:v>
      </x:c>
    </x:row>
    <x:row r="4244" ht="15" hidden="0" customHeight="1">
      <x:c r="A4244" s="1" t="s">
        <x:v>9421</x:v>
      </x:c>
      <x:c r="B4244" s="1" t="s">
        <x:v>1749</x:v>
      </x:c>
      <x:c r="C4244" s="14" t="n">
        <x:v>46199</x:v>
      </x:c>
      <x:c r="D4244" s="1" t="s">
        <x:v>5018</x:v>
      </x:c>
      <x:c r="E4244" s="1" t="s">
        <x:v>5133</x:v>
      </x:c>
      <x:c r="F4244" s="1" t="s">
        <x:v>5071</x:v>
      </x:c>
      <x:c r="G4244" s="1" t="s">
        <x:v>5072</x:v>
      </x:c>
      <x:c r="H4244" s="1" t="s">
        <x:v>5031</x:v>
      </x:c>
      <x:c r="I4244" s="1" t="s">
        <x:v>5039</x:v>
      </x:c>
      <x:c r="J4244" s="1" t="n">
        <x:v>0.3</x:v>
      </x:c>
      <x:c r="K4244" s="1" t="n">
        <x:v>6</x:v>
      </x:c>
      <x:c r="L4244" s="15" t="n">
        <x:v>694.24</x:v>
      </x:c>
      <x:c r="M4244" s="11" t="b">
        <x:f aca="0">TRUE()</x:f>
        <x:v>1</x:v>
      </x:c>
      <x:c r="N4244" s="11" t="b">
        <x:f aca="0">FALSE()</x:f>
        <x:v>0</x:v>
      </x:c>
      <x:c r="O4244" s="1" t="s">
        <x:v>5033</x:v>
      </x:c>
      <x:c r="P4244" s="11" t="b">
        <x:f aca="0">FALSE()</x:f>
        <x:v>0</x:v>
      </x:c>
    </x:row>
    <x:row r="4245" ht="15" hidden="0" customHeight="1">
      <x:c r="A4245" s="1" t="s">
        <x:v>9422</x:v>
      </x:c>
      <x:c r="B4245" s="1" t="s">
        <x:v>4908</x:v>
      </x:c>
      <x:c r="C4245" s="14" t="n">
        <x:v>45322</x:v>
      </x:c>
      <x:c r="D4245" s="1" t="s">
        <x:v>5010</x:v>
      </x:c>
      <x:c r="E4245" s="1" t="s">
        <x:v>5011</x:v>
      </x:c>
      <x:c r="F4245" s="1" t="s">
        <x:v>5012</x:v>
      </x:c>
      <x:c r="G4245" s="1" t="s">
        <x:v>5013</x:v>
      </x:c>
      <x:c r="H4245" s="1" t="s">
        <x:v>5014</x:v>
      </x:c>
      <x:c r="I4245" s="1" t="s">
        <x:v>5014</x:v>
      </x:c>
      <x:c r="J4245" s="1" t="n">
        <x:v>0.8</x:v>
      </x:c>
      <x:c r="K4245" s="1" t="n">
        <x:v>1.9</x:v>
      </x:c>
      <x:c r="L4245" s="15" t="n">
        <x:v>57.6</x:v>
      </x:c>
      <x:c r="M4245" s="11" t="b">
        <x:f aca="0">TRUE()</x:f>
        <x:v>1</x:v>
      </x:c>
      <x:c r="N4245" s="11" t="b">
        <x:f aca="0">FALSE()</x:f>
        <x:v>0</x:v>
      </x:c>
      <x:c r="O4245" s="1" t="s">
        <x:v>5015</x:v>
      </x:c>
      <x:c r="P4245" s="11" t="b">
        <x:f aca="0">FALSE()</x:f>
        <x:v>0</x:v>
      </x:c>
    </x:row>
    <x:row r="4246" ht="15" hidden="0" customHeight="1">
      <x:c r="A4246" s="1" t="s">
        <x:v>9423</x:v>
      </x:c>
      <x:c r="B4246" s="1" t="s">
        <x:v>4908</x:v>
      </x:c>
      <x:c r="C4246" s="14" t="n">
        <x:v>45599</x:v>
      </x:c>
      <x:c r="D4246" s="1" t="s">
        <x:v>5010</x:v>
      </x:c>
      <x:c r="E4246" s="1" t="s">
        <x:v>5011</x:v>
      </x:c>
      <x:c r="F4246" s="1" t="s">
        <x:v>5012</x:v>
      </x:c>
      <x:c r="G4246" s="1" t="s">
        <x:v>5013</x:v>
      </x:c>
      <x:c r="H4246" s="1" t="s">
        <x:v>5014</x:v>
      </x:c>
      <x:c r="I4246" s="1" t="s">
        <x:v>5014</x:v>
      </x:c>
      <x:c r="J4246" s="1" t="n">
        <x:v>1.2</x:v>
      </x:c>
      <x:c r="K4246" s="1" t="n">
        <x:v>2.7</x:v>
      </x:c>
      <x:c r="L4246" s="15" t="n">
        <x:v>86.4</x:v>
      </x:c>
      <x:c r="M4246" s="11" t="b">
        <x:f aca="0">TRUE()</x:f>
        <x:v>1</x:v>
      </x:c>
      <x:c r="N4246" s="11" t="b">
        <x:f aca="0">FALSE()</x:f>
        <x:v>0</x:v>
      </x:c>
      <x:c r="O4246" s="1" t="s">
        <x:v>5015</x:v>
      </x:c>
      <x:c r="P4246" s="11" t="b">
        <x:f aca="0">FALSE()</x:f>
        <x:v>0</x:v>
      </x:c>
    </x:row>
    <x:row r="4247" ht="15" hidden="0" customHeight="1">
      <x:c r="A4247" s="1" t="s">
        <x:v>9424</x:v>
      </x:c>
      <x:c r="B4247" s="1" t="s">
        <x:v>4908</x:v>
      </x:c>
      <x:c r="C4247" s="14" t="n">
        <x:v>45623</x:v>
      </x:c>
      <x:c r="D4247" s="1" t="s">
        <x:v>5010</x:v>
      </x:c>
      <x:c r="E4247" s="1" t="s">
        <x:v>5011</x:v>
      </x:c>
      <x:c r="F4247" s="1" t="s">
        <x:v>5012</x:v>
      </x:c>
      <x:c r="G4247" s="1" t="s">
        <x:v>5013</x:v>
      </x:c>
      <x:c r="H4247" s="1" t="s">
        <x:v>5014</x:v>
      </x:c>
      <x:c r="I4247" s="1" t="s">
        <x:v>5014</x:v>
      </x:c>
      <x:c r="J4247" s="1" t="n">
        <x:v>1.1</x:v>
      </x:c>
      <x:c r="K4247" s="1" t="n">
        <x:v>3.1</x:v>
      </x:c>
      <x:c r="L4247" s="15" t="n">
        <x:v>79.2</x:v>
      </x:c>
      <x:c r="M4247" s="11" t="b">
        <x:f aca="0">FALSE()</x:f>
        <x:v>0</x:v>
      </x:c>
      <x:c r="N4247" s="11" t="b">
        <x:f aca="0">FALSE()</x:f>
        <x:v>0</x:v>
      </x:c>
      <x:c r="O4247" s="1" t="s">
        <x:v>5015</x:v>
      </x:c>
      <x:c r="P4247" s="11" t="b">
        <x:f aca="0">FALSE()</x:f>
        <x:v>0</x:v>
      </x:c>
    </x:row>
    <x:row r="4248" ht="15" hidden="0" customHeight="1">
      <x:c r="A4248" s="1" t="s">
        <x:v>9425</x:v>
      </x:c>
      <x:c r="B4248" s="1" t="s">
        <x:v>4911</x:v>
      </x:c>
      <x:c r="C4248" s="14" t="n">
        <x:v>45376</x:v>
      </x:c>
      <x:c r="D4248" s="1" t="s">
        <x:v>5010</x:v>
      </x:c>
      <x:c r="E4248" s="1" t="s">
        <x:v>5011</x:v>
      </x:c>
      <x:c r="F4248" s="1" t="s">
        <x:v>5012</x:v>
      </x:c>
      <x:c r="G4248" s="1" t="s">
        <x:v>5013</x:v>
      </x:c>
      <x:c r="H4248" s="1" t="s">
        <x:v>5014</x:v>
      </x:c>
      <x:c r="I4248" s="1" t="s">
        <x:v>5014</x:v>
      </x:c>
      <x:c r="J4248" s="1" t="n">
        <x:v>1.3</x:v>
      </x:c>
      <x:c r="K4248" s="1" t="n">
        <x:v>2.2</x:v>
      </x:c>
      <x:c r="L4248" s="15" t="n">
        <x:v>93.6</x:v>
      </x:c>
      <x:c r="M4248" s="11" t="b">
        <x:f aca="0">TRUE()</x:f>
        <x:v>1</x:v>
      </x:c>
      <x:c r="N4248" s="11" t="b">
        <x:f aca="0">FALSE()</x:f>
        <x:v>0</x:v>
      </x:c>
      <x:c r="O4248" s="1" t="s">
        <x:v>5015</x:v>
      </x:c>
      <x:c r="P4248" s="11" t="b">
        <x:f aca="0">FALSE()</x:f>
        <x:v>0</x:v>
      </x:c>
    </x:row>
    <x:row r="4249" ht="15" hidden="0" customHeight="1">
      <x:c r="A4249" s="1" t="s">
        <x:v>9426</x:v>
      </x:c>
      <x:c r="B4249" s="1" t="s">
        <x:v>4911</x:v>
      </x:c>
      <x:c r="C4249" s="14" t="n">
        <x:v>45676</x:v>
      </x:c>
      <x:c r="D4249" s="1" t="s">
        <x:v>5010</x:v>
      </x:c>
      <x:c r="E4249" s="1" t="s">
        <x:v>5011</x:v>
      </x:c>
      <x:c r="F4249" s="1" t="s">
        <x:v>5012</x:v>
      </x:c>
      <x:c r="G4249" s="1" t="s">
        <x:v>5013</x:v>
      </x:c>
      <x:c r="H4249" s="1" t="s">
        <x:v>5014</x:v>
      </x:c>
      <x:c r="I4249" s="1" t="s">
        <x:v>5014</x:v>
      </x:c>
      <x:c r="J4249" s="1" t="n">
        <x:v>1.2</x:v>
      </x:c>
      <x:c r="K4249" s="1" t="n">
        <x:v>2</x:v>
      </x:c>
      <x:c r="L4249" s="15" t="n">
        <x:v>86.4</x:v>
      </x:c>
      <x:c r="M4249" s="11" t="b">
        <x:f aca="0">TRUE()</x:f>
        <x:v>1</x:v>
      </x:c>
      <x:c r="N4249" s="11" t="b">
        <x:f aca="0">FALSE()</x:f>
        <x:v>0</x:v>
      </x:c>
      <x:c r="O4249" s="1" t="s">
        <x:v>5015</x:v>
      </x:c>
      <x:c r="P4249" s="11" t="b">
        <x:f aca="0">FALSE()</x:f>
        <x:v>0</x:v>
      </x:c>
    </x:row>
    <x:row r="4250" ht="15" hidden="0" customHeight="1">
      <x:c r="A4250" s="1" t="s">
        <x:v>9427</x:v>
      </x:c>
      <x:c r="B4250" s="1" t="s">
        <x:v>4917</x:v>
      </x:c>
      <x:c r="C4250" s="14" t="n">
        <x:v>45442</x:v>
      </x:c>
      <x:c r="D4250" s="1" t="s">
        <x:v>5018</x:v>
      </x:c>
      <x:c r="E4250" s="1" t="s">
        <x:v>5019</x:v>
      </x:c>
      <x:c r="F4250" s="1" t="s">
        <x:v>5020</x:v>
      </x:c>
      <x:c r="G4250" s="1" t="s">
        <x:v>5021</x:v>
      </x:c>
      <x:c r="H4250" s="1" t="s">
        <x:v>5022</x:v>
      </x:c>
      <x:c r="I4250" s="1" t="s">
        <x:v>5100</x:v>
      </x:c>
      <x:c r="J4250" s="1" t="n">
        <x:v>0.3</x:v>
      </x:c>
      <x:c r="K4250" s="1" t="n">
        <x:v>8.3</x:v>
      </x:c>
      <x:c r="L4250" s="15" t="n">
        <x:v>635.9</x:v>
      </x:c>
      <x:c r="M4250" s="11" t="b">
        <x:f aca="0">TRUE()</x:f>
        <x:v>1</x:v>
      </x:c>
      <x:c r="N4250" s="11" t="b">
        <x:f aca="0">FALSE()</x:f>
        <x:v>0</x:v>
      </x:c>
      <x:c r="O4250" s="1" t="s">
        <x:v>5024</x:v>
      </x:c>
      <x:c r="P4250" s="11" t="b">
        <x:f aca="0">FALSE()</x:f>
        <x:v>0</x:v>
      </x:c>
    </x:row>
    <x:row r="4251" ht="15" hidden="0" customHeight="1">
      <x:c r="A4251" s="1" t="s">
        <x:v>9428</x:v>
      </x:c>
      <x:c r="B4251" s="1" t="s">
        <x:v>4917</x:v>
      </x:c>
      <x:c r="C4251" s="14" t="n">
        <x:v>45576</x:v>
      </x:c>
      <x:c r="D4251" s="1" t="s">
        <x:v>5010</x:v>
      </x:c>
      <x:c r="E4251" s="1" t="s">
        <x:v>5011</x:v>
      </x:c>
      <x:c r="F4251" s="1" t="s">
        <x:v>5012</x:v>
      </x:c>
      <x:c r="G4251" s="1" t="s">
        <x:v>5013</x:v>
      </x:c>
      <x:c r="H4251" s="1" t="s">
        <x:v>5014</x:v>
      </x:c>
      <x:c r="I4251" s="1" t="s">
        <x:v>5014</x:v>
      </x:c>
      <x:c r="J4251" s="1" t="n">
        <x:v>1.3</x:v>
      </x:c>
      <x:c r="K4251" s="1" t="n">
        <x:v>2.3</x:v>
      </x:c>
      <x:c r="L4251" s="15" t="n">
        <x:v>93.6</x:v>
      </x:c>
      <x:c r="M4251" s="11" t="b">
        <x:f aca="0">TRUE()</x:f>
        <x:v>1</x:v>
      </x:c>
      <x:c r="N4251" s="11" t="b">
        <x:f aca="0">FALSE()</x:f>
        <x:v>0</x:v>
      </x:c>
      <x:c r="O4251" s="1" t="s">
        <x:v>5015</x:v>
      </x:c>
      <x:c r="P4251" s="11" t="b">
        <x:f aca="0">FALSE()</x:f>
        <x:v>0</x:v>
      </x:c>
    </x:row>
    <x:row r="4252" ht="15" hidden="0" customHeight="1">
      <x:c r="A4252" s="1" t="s">
        <x:v>9429</x:v>
      </x:c>
      <x:c r="B4252" s="1" t="s">
        <x:v>4917</x:v>
      </x:c>
      <x:c r="C4252" s="14" t="n">
        <x:v>45644</x:v>
      </x:c>
      <x:c r="D4252" s="1" t="s">
        <x:v>5010</x:v>
      </x:c>
      <x:c r="E4252" s="1" t="s">
        <x:v>5011</x:v>
      </x:c>
      <x:c r="F4252" s="1" t="s">
        <x:v>5012</x:v>
      </x:c>
      <x:c r="G4252" s="1" t="s">
        <x:v>5013</x:v>
      </x:c>
      <x:c r="H4252" s="1" t="s">
        <x:v>5014</x:v>
      </x:c>
      <x:c r="I4252" s="1" t="s">
        <x:v>5014</x:v>
      </x:c>
      <x:c r="J4252" s="1" t="n">
        <x:v>0.8</x:v>
      </x:c>
      <x:c r="K4252" s="1" t="n">
        <x:v>0.2</x:v>
      </x:c>
      <x:c r="L4252" s="15" t="n">
        <x:v>57.6</x:v>
      </x:c>
      <x:c r="M4252" s="11" t="b">
        <x:f aca="0">TRUE()</x:f>
        <x:v>1</x:v>
      </x:c>
      <x:c r="N4252" s="11" t="b">
        <x:f aca="0">FALSE()</x:f>
        <x:v>0</x:v>
      </x:c>
      <x:c r="O4252" s="1" t="s">
        <x:v>5015</x:v>
      </x:c>
      <x:c r="P4252" s="11" t="b">
        <x:f aca="0">FALSE()</x:f>
        <x:v>0</x:v>
      </x:c>
    </x:row>
    <x:row r="4253" ht="15" hidden="0" customHeight="1">
      <x:c r="A4253" s="1" t="s">
        <x:v>9430</x:v>
      </x:c>
      <x:c r="B4253" s="1" t="s">
        <x:v>4917</x:v>
      </x:c>
      <x:c r="C4253" s="14" t="n">
        <x:v>45853</x:v>
      </x:c>
      <x:c r="D4253" s="1" t="s">
        <x:v>5010</x:v>
      </x:c>
      <x:c r="E4253" s="1" t="s">
        <x:v>5011</x:v>
      </x:c>
      <x:c r="F4253" s="1" t="s">
        <x:v>5012</x:v>
      </x:c>
      <x:c r="G4253" s="1" t="s">
        <x:v>5013</x:v>
      </x:c>
      <x:c r="H4253" s="1" t="s">
        <x:v>5014</x:v>
      </x:c>
      <x:c r="I4253" s="1" t="s">
        <x:v>5014</x:v>
      </x:c>
      <x:c r="J4253" s="1" t="n">
        <x:v>0.9</x:v>
      </x:c>
      <x:c r="K4253" s="1" t="n">
        <x:v>0.6</x:v>
      </x:c>
      <x:c r="L4253" s="15" t="n">
        <x:v>64.8</x:v>
      </x:c>
      <x:c r="M4253" s="11" t="b">
        <x:f aca="0">TRUE()</x:f>
        <x:v>1</x:v>
      </x:c>
      <x:c r="N4253" s="11" t="b">
        <x:f aca="0">FALSE()</x:f>
        <x:v>0</x:v>
      </x:c>
      <x:c r="O4253" s="1" t="s">
        <x:v>5015</x:v>
      </x:c>
      <x:c r="P4253" s="11" t="b">
        <x:f aca="0">FALSE()</x:f>
        <x:v>0</x:v>
      </x:c>
    </x:row>
    <x:row r="4254" ht="15" hidden="0" customHeight="1">
      <x:c r="A4254" s="1" t="s">
        <x:v>9431</x:v>
      </x:c>
      <x:c r="B4254" s="1" t="s">
        <x:v>4917</x:v>
      </x:c>
      <x:c r="C4254" s="14" t="n">
        <x:v>45881</x:v>
      </x:c>
      <x:c r="D4254" s="1" t="s">
        <x:v>5018</x:v>
      </x:c>
      <x:c r="E4254" s="1" t="s">
        <x:v>5097</x:v>
      </x:c>
      <x:c r="F4254" s="1" t="s">
        <x:v>5042</x:v>
      </x:c>
      <x:c r="G4254" s="1" t="s">
        <x:v>5043</x:v>
      </x:c>
      <x:c r="H4254" s="1" t="s">
        <x:v>5022</x:v>
      </x:c>
      <x:c r="I4254" s="1" t="s">
        <x:v>5152</x:v>
      </x:c>
      <x:c r="J4254" s="1" t="n">
        <x:v>1.8</x:v>
      </x:c>
      <x:c r="K4254" s="1" t="n">
        <x:v>18.1</x:v>
      </x:c>
      <x:c r="L4254" s="15" t="n">
        <x:v>870.73</x:v>
      </x:c>
      <x:c r="M4254" s="11" t="b">
        <x:f aca="0">TRUE()</x:f>
        <x:v>1</x:v>
      </x:c>
      <x:c r="N4254" s="11" t="b">
        <x:f aca="0">FALSE()</x:f>
        <x:v>0</x:v>
      </x:c>
      <x:c r="O4254" s="1" t="s">
        <x:v>5078</x:v>
      </x:c>
      <x:c r="P4254" s="11" t="b">
        <x:f aca="0">FALSE()</x:f>
        <x:v>0</x:v>
      </x:c>
    </x:row>
    <x:row r="4255" ht="15" hidden="0" customHeight="1">
      <x:c r="A4255" s="1" t="s">
        <x:v>9432</x:v>
      </x:c>
      <x:c r="B4255" s="1" t="s">
        <x:v>1751</x:v>
      </x:c>
      <x:c r="C4255" s="14" t="n">
        <x:v>45401</x:v>
      </x:c>
      <x:c r="D4255" s="1" t="s">
        <x:v>5054</x:v>
      </x:c>
      <x:c r="E4255" s="1" t="s">
        <x:v>5055</x:v>
      </x:c>
      <x:c r="F4255" s="1" t="s">
        <x:v>5012</x:v>
      </x:c>
      <x:c r="G4255" s="1" t="s">
        <x:v>5013</x:v>
      </x:c>
      <x:c r="H4255" s="1" t="s">
        <x:v>5014</x:v>
      </x:c>
      <x:c r="I4255" s="1" t="s">
        <x:v>5014</x:v>
      </x:c>
      <x:c r="J4255" s="1" t="n">
        <x:v>0.6</x:v>
      </x:c>
      <x:c r="K4255" s="1" t="n">
        <x:v>0.9</x:v>
      </x:c>
      <x:c r="L4255" s="15" t="n">
        <x:v>43.2</x:v>
      </x:c>
      <x:c r="M4255" s="11" t="b">
        <x:f aca="0">TRUE()</x:f>
        <x:v>1</x:v>
      </x:c>
      <x:c r="N4255" s="11" t="b">
        <x:f aca="0">FALSE()</x:f>
        <x:v>0</x:v>
      </x:c>
      <x:c r="O4255" s="1" t="s">
        <x:v>5015</x:v>
      </x:c>
      <x:c r="P4255" s="11" t="b">
        <x:f aca="0">FALSE()</x:f>
        <x:v>0</x:v>
      </x:c>
    </x:row>
    <x:row r="4256" ht="15" hidden="0" customHeight="1">
      <x:c r="A4256" s="1" t="s">
        <x:v>9433</x:v>
      </x:c>
      <x:c r="B4256" s="1" t="s">
        <x:v>1751</x:v>
      </x:c>
      <x:c r="C4256" s="14" t="n">
        <x:v>45522</x:v>
      </x:c>
      <x:c r="D4256" s="1" t="s">
        <x:v>5010</x:v>
      </x:c>
      <x:c r="E4256" s="1" t="s">
        <x:v>5011</x:v>
      </x:c>
      <x:c r="F4256" s="1" t="s">
        <x:v>5012</x:v>
      </x:c>
      <x:c r="G4256" s="1" t="s">
        <x:v>5013</x:v>
      </x:c>
      <x:c r="H4256" s="1" t="s">
        <x:v>5014</x:v>
      </x:c>
      <x:c r="I4256" s="1" t="s">
        <x:v>5014</x:v>
      </x:c>
      <x:c r="J4256" s="1" t="n">
        <x:v>1.4</x:v>
      </x:c>
      <x:c r="K4256" s="1" t="n">
        <x:v>1.9</x:v>
      </x:c>
      <x:c r="L4256" s="15" t="n">
        <x:v>100.8</x:v>
      </x:c>
      <x:c r="M4256" s="11" t="b">
        <x:f aca="0">TRUE()</x:f>
        <x:v>1</x:v>
      </x:c>
      <x:c r="N4256" s="11" t="b">
        <x:f aca="0">FALSE()</x:f>
        <x:v>0</x:v>
      </x:c>
      <x:c r="O4256" s="1" t="s">
        <x:v>5015</x:v>
      </x:c>
      <x:c r="P4256" s="11" t="b">
        <x:f aca="0">FALSE()</x:f>
        <x:v>0</x:v>
      </x:c>
    </x:row>
    <x:row r="4257" ht="15" hidden="0" customHeight="1">
      <x:c r="A4257" s="1" t="s">
        <x:v>9434</x:v>
      </x:c>
      <x:c r="B4257" s="1" t="s">
        <x:v>1751</x:v>
      </x:c>
      <x:c r="C4257" s="14" t="n">
        <x:v>46213</x:v>
      </x:c>
      <x:c r="D4257" s="1" t="s">
        <x:v>5010</x:v>
      </x:c>
      <x:c r="E4257" s="1" t="s">
        <x:v>5011</x:v>
      </x:c>
      <x:c r="F4257" s="1" t="s">
        <x:v>5012</x:v>
      </x:c>
      <x:c r="G4257" s="1" t="s">
        <x:v>5013</x:v>
      </x:c>
      <x:c r="H4257" s="1" t="s">
        <x:v>5014</x:v>
      </x:c>
      <x:c r="I4257" s="1" t="s">
        <x:v>5014</x:v>
      </x:c>
      <x:c r="J4257" s="1" t="n">
        <x:v>0.7</x:v>
      </x:c>
      <x:c r="K4257" s="1" t="n">
        <x:v>1.8</x:v>
      </x:c>
      <x:c r="L4257" s="15" t="n">
        <x:v>50.4</x:v>
      </x:c>
      <x:c r="M4257" s="11" t="b">
        <x:f aca="0">TRUE()</x:f>
        <x:v>1</x:v>
      </x:c>
      <x:c r="N4257" s="11" t="b">
        <x:f aca="0">FALSE()</x:f>
        <x:v>0</x:v>
      </x:c>
      <x:c r="O4257" s="1" t="s">
        <x:v>5015</x:v>
      </x:c>
      <x:c r="P4257" s="11" t="b">
        <x:f aca="0">FALSE()</x:f>
        <x:v>0</x:v>
      </x:c>
    </x:row>
    <x:row r="4258" ht="15" hidden="0" customHeight="1">
      <x:c r="A4258" s="1" t="s">
        <x:v>9435</x:v>
      </x:c>
      <x:c r="B4258" s="1" t="s">
        <x:v>1752</x:v>
      </x:c>
      <x:c r="C4258" s="14" t="n">
        <x:v>45420</x:v>
      </x:c>
      <x:c r="D4258" s="1" t="s">
        <x:v>5018</x:v>
      </x:c>
      <x:c r="E4258" s="1" t="s">
        <x:v>5125</x:v>
      </x:c>
      <x:c r="F4258" s="1" t="s">
        <x:v>5111</x:v>
      </x:c>
      <x:c r="G4258" s="1" t="s">
        <x:v>5112</x:v>
      </x:c>
      <x:c r="H4258" s="1" t="s">
        <x:v>5031</x:v>
      </x:c>
      <x:c r="I4258" s="1" t="s">
        <x:v>5059</x:v>
      </x:c>
      <x:c r="J4258" s="1" t="n">
        <x:v>0.8</x:v>
      </x:c>
      <x:c r="K4258" s="1" t="n">
        <x:v>6</x:v>
      </x:c>
      <x:c r="L4258" s="15" t="n">
        <x:v>886.65</x:v>
      </x:c>
      <x:c r="M4258" s="11" t="b">
        <x:f aca="0">FALSE()</x:f>
        <x:v>0</x:v>
      </x:c>
      <x:c r="N4258" s="11" t="b">
        <x:f aca="0">FALSE()</x:f>
        <x:v>0</x:v>
      </x:c>
      <x:c r="O4258" s="1" t="s">
        <x:v>5037</x:v>
      </x:c>
      <x:c r="P4258" s="11" t="b">
        <x:f aca="0">FALSE()</x:f>
        <x:v>0</x:v>
      </x:c>
    </x:row>
    <x:row r="4259" ht="15" hidden="0" customHeight="1">
      <x:c r="A4259" s="1" t="s">
        <x:v>9436</x:v>
      </x:c>
      <x:c r="B4259" s="1" t="s">
        <x:v>1752</x:v>
      </x:c>
      <x:c r="C4259" s="14" t="n">
        <x:v>45526</x:v>
      </x:c>
      <x:c r="D4259" s="1" t="s">
        <x:v>5010</x:v>
      </x:c>
      <x:c r="E4259" s="1" t="s">
        <x:v>5011</x:v>
      </x:c>
      <x:c r="F4259" s="1" t="s">
        <x:v>5012</x:v>
      </x:c>
      <x:c r="G4259" s="1" t="s">
        <x:v>5013</x:v>
      </x:c>
      <x:c r="H4259" s="1" t="s">
        <x:v>5014</x:v>
      </x:c>
      <x:c r="I4259" s="1" t="s">
        <x:v>5014</x:v>
      </x:c>
      <x:c r="J4259" s="1" t="n">
        <x:v>0.3</x:v>
      </x:c>
      <x:c r="K4259" s="1" t="n">
        <x:v>2.5</x:v>
      </x:c>
      <x:c r="L4259" s="15" t="n">
        <x:v>21.6</x:v>
      </x:c>
      <x:c r="M4259" s="11" t="b">
        <x:f aca="0">TRUE()</x:f>
        <x:v>1</x:v>
      </x:c>
      <x:c r="N4259" s="11" t="b">
        <x:f aca="0">FALSE()</x:f>
        <x:v>0</x:v>
      </x:c>
      <x:c r="O4259" s="1" t="s">
        <x:v>5015</x:v>
      </x:c>
      <x:c r="P4259" s="11" t="b">
        <x:f aca="0">FALSE()</x:f>
        <x:v>0</x:v>
      </x:c>
    </x:row>
    <x:row r="4260" ht="15" hidden="0" customHeight="1">
      <x:c r="A4260" s="1" t="s">
        <x:v>9437</x:v>
      </x:c>
      <x:c r="B4260" s="1" t="s">
        <x:v>1752</x:v>
      </x:c>
      <x:c r="C4260" s="14" t="n">
        <x:v>45891</x:v>
      </x:c>
      <x:c r="D4260" s="1" t="s">
        <x:v>5010</x:v>
      </x:c>
      <x:c r="E4260" s="1" t="s">
        <x:v>5011</x:v>
      </x:c>
      <x:c r="F4260" s="1" t="s">
        <x:v>5012</x:v>
      </x:c>
      <x:c r="G4260" s="1" t="s">
        <x:v>5013</x:v>
      </x:c>
      <x:c r="H4260" s="1" t="s">
        <x:v>5014</x:v>
      </x:c>
      <x:c r="I4260" s="1" t="s">
        <x:v>5014</x:v>
      </x:c>
      <x:c r="J4260" s="1" t="n">
        <x:v>1.1</x:v>
      </x:c>
      <x:c r="K4260" s="1" t="n">
        <x:v>0.4</x:v>
      </x:c>
      <x:c r="L4260" s="15" t="n">
        <x:v>79.2</x:v>
      </x:c>
      <x:c r="M4260" s="11" t="b">
        <x:f aca="0">FALSE()</x:f>
        <x:v>0</x:v>
      </x:c>
      <x:c r="N4260" s="11" t="b">
        <x:f aca="0">FALSE()</x:f>
        <x:v>0</x:v>
      </x:c>
      <x:c r="O4260" s="1" t="s">
        <x:v>5015</x:v>
      </x:c>
      <x:c r="P4260" s="11" t="b">
        <x:f aca="0">FALSE()</x:f>
        <x:v>0</x:v>
      </x:c>
    </x:row>
    <x:row r="4261" ht="15" hidden="0" customHeight="1">
      <x:c r="A4261" s="1" t="s">
        <x:v>9438</x:v>
      </x:c>
      <x:c r="B4261" s="1" t="s">
        <x:v>1752</x:v>
      </x:c>
      <x:c r="C4261" s="14" t="n">
        <x:v>46056</x:v>
      </x:c>
      <x:c r="D4261" s="1" t="s">
        <x:v>5010</x:v>
      </x:c>
      <x:c r="E4261" s="1" t="s">
        <x:v>5011</x:v>
      </x:c>
      <x:c r="F4261" s="1" t="s">
        <x:v>5012</x:v>
      </x:c>
      <x:c r="G4261" s="1" t="s">
        <x:v>5013</x:v>
      </x:c>
      <x:c r="H4261" s="1" t="s">
        <x:v>5014</x:v>
      </x:c>
      <x:c r="I4261" s="1" t="s">
        <x:v>5014</x:v>
      </x:c>
      <x:c r="J4261" s="1" t="n">
        <x:v>1.4</x:v>
      </x:c>
      <x:c r="K4261" s="1" t="n">
        <x:v>1.8</x:v>
      </x:c>
      <x:c r="L4261" s="15" t="n">
        <x:v>100.8</x:v>
      </x:c>
      <x:c r="M4261" s="11" t="b">
        <x:f aca="0">TRUE()</x:f>
        <x:v>1</x:v>
      </x:c>
      <x:c r="N4261" s="11" t="b">
        <x:f aca="0">FALSE()</x:f>
        <x:v>0</x:v>
      </x:c>
      <x:c r="O4261" s="1" t="s">
        <x:v>5015</x:v>
      </x:c>
      <x:c r="P4261" s="11" t="b">
        <x:f aca="0">FALSE()</x:f>
        <x:v>0</x:v>
      </x:c>
    </x:row>
    <x:row r="4262" ht="15" hidden="0" customHeight="1">
      <x:c r="A4262" s="1" t="s">
        <x:v>9439</x:v>
      </x:c>
      <x:c r="B4262" s="1" t="s">
        <x:v>4924</x:v>
      </x:c>
      <x:c r="C4262" s="14" t="n">
        <x:v>45333</x:v>
      </x:c>
      <x:c r="D4262" s="1" t="s">
        <x:v>5010</x:v>
      </x:c>
      <x:c r="E4262" s="1" t="s">
        <x:v>5011</x:v>
      </x:c>
      <x:c r="F4262" s="1" t="s">
        <x:v>5012</x:v>
      </x:c>
      <x:c r="G4262" s="1" t="s">
        <x:v>5013</x:v>
      </x:c>
      <x:c r="H4262" s="1" t="s">
        <x:v>5014</x:v>
      </x:c>
      <x:c r="I4262" s="1" t="s">
        <x:v>5014</x:v>
      </x:c>
      <x:c r="J4262" s="1" t="n">
        <x:v>1.8</x:v>
      </x:c>
      <x:c r="K4262" s="1" t="n">
        <x:v>1.4</x:v>
      </x:c>
      <x:c r="L4262" s="15" t="n">
        <x:v>129.6</x:v>
      </x:c>
      <x:c r="M4262" s="11" t="b">
        <x:f aca="0">TRUE()</x:f>
        <x:v>1</x:v>
      </x:c>
      <x:c r="N4262" s="11" t="b">
        <x:f aca="0">FALSE()</x:f>
        <x:v>0</x:v>
      </x:c>
      <x:c r="O4262" s="1" t="s">
        <x:v>5015</x:v>
      </x:c>
      <x:c r="P4262" s="11" t="b">
        <x:f aca="0">FALSE()</x:f>
        <x:v>0</x:v>
      </x:c>
    </x:row>
    <x:row r="4263" ht="15" hidden="0" customHeight="1">
      <x:c r="A4263" s="1" t="s">
        <x:v>9440</x:v>
      </x:c>
      <x:c r="B4263" s="1" t="s">
        <x:v>4924</x:v>
      </x:c>
      <x:c r="C4263" s="14" t="n">
        <x:v>45693</x:v>
      </x:c>
      <x:c r="D4263" s="1" t="s">
        <x:v>5010</x:v>
      </x:c>
      <x:c r="E4263" s="1" t="s">
        <x:v>5011</x:v>
      </x:c>
      <x:c r="F4263" s="1" t="s">
        <x:v>5012</x:v>
      </x:c>
      <x:c r="G4263" s="1" t="s">
        <x:v>5013</x:v>
      </x:c>
      <x:c r="H4263" s="1" t="s">
        <x:v>5014</x:v>
      </x:c>
      <x:c r="I4263" s="1" t="s">
        <x:v>5014</x:v>
      </x:c>
      <x:c r="J4263" s="1" t="n">
        <x:v>0.6</x:v>
      </x:c>
      <x:c r="K4263" s="1" t="n">
        <x:v>1.1</x:v>
      </x:c>
      <x:c r="L4263" s="15" t="n">
        <x:v>43.2</x:v>
      </x:c>
      <x:c r="M4263" s="11" t="b">
        <x:f aca="0">TRUE()</x:f>
        <x:v>1</x:v>
      </x:c>
      <x:c r="N4263" s="11" t="b">
        <x:f aca="0">FALSE()</x:f>
        <x:v>0</x:v>
      </x:c>
      <x:c r="O4263" s="1" t="s">
        <x:v>5015</x:v>
      </x:c>
      <x:c r="P4263" s="11" t="b">
        <x:f aca="0">FALSE()</x:f>
        <x:v>0</x:v>
      </x:c>
    </x:row>
    <x:row r="4264" ht="15" hidden="0" customHeight="1">
      <x:c r="A4264" s="1" t="s">
        <x:v>9441</x:v>
      </x:c>
      <x:c r="B4264" s="1" t="s">
        <x:v>4924</x:v>
      </x:c>
      <x:c r="C4264" s="14" t="n">
        <x:v>45981</x:v>
      </x:c>
      <x:c r="D4264" s="1" t="s">
        <x:v>5010</x:v>
      </x:c>
      <x:c r="E4264" s="1" t="s">
        <x:v>5011</x:v>
      </x:c>
      <x:c r="F4264" s="1" t="s">
        <x:v>5012</x:v>
      </x:c>
      <x:c r="G4264" s="1" t="s">
        <x:v>5013</x:v>
      </x:c>
      <x:c r="H4264" s="1" t="s">
        <x:v>5014</x:v>
      </x:c>
      <x:c r="I4264" s="1" t="s">
        <x:v>5014</x:v>
      </x:c>
      <x:c r="J4264" s="1" t="n">
        <x:v>1.3</x:v>
      </x:c>
      <x:c r="K4264" s="1" t="n">
        <x:v>3.2</x:v>
      </x:c>
      <x:c r="L4264" s="15" t="n">
        <x:v>93.6</x:v>
      </x:c>
      <x:c r="M4264" s="11" t="b">
        <x:f aca="0">TRUE()</x:f>
        <x:v>1</x:v>
      </x:c>
      <x:c r="N4264" s="11" t="b">
        <x:f aca="0">FALSE()</x:f>
        <x:v>0</x:v>
      </x:c>
      <x:c r="O4264" s="1" t="s">
        <x:v>5015</x:v>
      </x:c>
      <x:c r="P4264" s="11" t="b">
        <x:f aca="0">FALSE()</x:f>
        <x:v>0</x:v>
      </x:c>
    </x:row>
    <x:row r="4265" ht="15" hidden="0" customHeight="1">
      <x:c r="A4265" s="1" t="s">
        <x:v>9442</x:v>
      </x:c>
      <x:c r="B4265" s="1" t="s">
        <x:v>4924</x:v>
      </x:c>
      <x:c r="C4265" s="14" t="n">
        <x:v>46134</x:v>
      </x:c>
      <x:c r="D4265" s="1" t="s">
        <x:v>5018</x:v>
      </x:c>
      <x:c r="E4265" s="1" t="s">
        <x:v>5176</x:v>
      </x:c>
      <x:c r="F4265" s="1" t="s">
        <x:v>5066</x:v>
      </x:c>
      <x:c r="G4265" s="1" t="s">
        <x:v>5067</x:v>
      </x:c>
      <x:c r="H4265" s="1" t="s">
        <x:v>5058</x:v>
      </x:c>
      <x:c r="I4265" s="1" t="s">
        <x:v>5044</x:v>
      </x:c>
      <x:c r="J4265" s="1" t="n">
        <x:v>3</x:v>
      </x:c>
      <x:c r="K4265" s="1" t="n">
        <x:v>24</x:v>
      </x:c>
      <x:c r="L4265" s="15" t="n">
        <x:v>554.06</x:v>
      </x:c>
      <x:c r="M4265" s="11" t="b">
        <x:f aca="0">TRUE()</x:f>
        <x:v>1</x:v>
      </x:c>
      <x:c r="N4265" s="11" t="b">
        <x:f aca="0">FALSE()</x:f>
        <x:v>0</x:v>
      </x:c>
      <x:c r="O4265" s="1" t="s">
        <x:v>5033</x:v>
      </x:c>
      <x:c r="P4265" s="11" t="b">
        <x:f aca="0">TRUE()</x:f>
        <x:v>1</x:v>
      </x:c>
      <x:c r="Q4265" s="1" t="s">
        <x:v>9443</x:v>
      </x:c>
    </x:row>
    <x:row r="4266" ht="15" hidden="0" customHeight="1">
      <x:c r="A4266" s="1" t="s">
        <x:v>9444</x:v>
      </x:c>
      <x:c r="B4266" s="1" t="s">
        <x:v>1754</x:v>
      </x:c>
      <x:c r="C4266" s="14" t="n">
        <x:v>45428</x:v>
      </x:c>
      <x:c r="D4266" s="1" t="s">
        <x:v>5010</x:v>
      </x:c>
      <x:c r="E4266" s="1" t="s">
        <x:v>5011</x:v>
      </x:c>
      <x:c r="F4266" s="1" t="s">
        <x:v>5012</x:v>
      </x:c>
      <x:c r="G4266" s="1" t="s">
        <x:v>5013</x:v>
      </x:c>
      <x:c r="H4266" s="1" t="s">
        <x:v>5014</x:v>
      </x:c>
      <x:c r="I4266" s="1" t="s">
        <x:v>5014</x:v>
      </x:c>
      <x:c r="J4266" s="1" t="n">
        <x:v>1.4</x:v>
      </x:c>
      <x:c r="K4266" s="1" t="n">
        <x:v>1.2</x:v>
      </x:c>
      <x:c r="L4266" s="15" t="n">
        <x:v>100.8</x:v>
      </x:c>
      <x:c r="M4266" s="11" t="b">
        <x:f aca="0">TRUE()</x:f>
        <x:v>1</x:v>
      </x:c>
      <x:c r="N4266" s="11" t="b">
        <x:f aca="0">FALSE()</x:f>
        <x:v>0</x:v>
      </x:c>
      <x:c r="O4266" s="1" t="s">
        <x:v>5015</x:v>
      </x:c>
      <x:c r="P4266" s="11" t="b">
        <x:f aca="0">FALSE()</x:f>
        <x:v>0</x:v>
      </x:c>
    </x:row>
    <x:row r="4267" ht="15" hidden="0" customHeight="1">
      <x:c r="A4267" s="1" t="s">
        <x:v>9445</x:v>
      </x:c>
      <x:c r="B4267" s="1" t="s">
        <x:v>1754</x:v>
      </x:c>
      <x:c r="C4267" s="14" t="n">
        <x:v>45910</x:v>
      </x:c>
      <x:c r="D4267" s="1" t="s">
        <x:v>5010</x:v>
      </x:c>
      <x:c r="E4267" s="1" t="s">
        <x:v>5011</x:v>
      </x:c>
      <x:c r="F4267" s="1" t="s">
        <x:v>5012</x:v>
      </x:c>
      <x:c r="G4267" s="1" t="s">
        <x:v>5013</x:v>
      </x:c>
      <x:c r="H4267" s="1" t="s">
        <x:v>5014</x:v>
      </x:c>
      <x:c r="I4267" s="1" t="s">
        <x:v>5014</x:v>
      </x:c>
      <x:c r="J4267" s="1" t="n">
        <x:v>1</x:v>
      </x:c>
      <x:c r="K4267" s="1" t="n">
        <x:v>1.9</x:v>
      </x:c>
      <x:c r="L4267" s="15" t="n">
        <x:v>72</x:v>
      </x:c>
      <x:c r="M4267" s="11" t="b">
        <x:f aca="0">TRUE()</x:f>
        <x:v>1</x:v>
      </x:c>
      <x:c r="N4267" s="11" t="b">
        <x:f aca="0">FALSE()</x:f>
        <x:v>0</x:v>
      </x:c>
      <x:c r="O4267" s="1" t="s">
        <x:v>5015</x:v>
      </x:c>
      <x:c r="P4267" s="11" t="b">
        <x:f aca="0">FALSE()</x:f>
        <x:v>0</x:v>
      </x:c>
    </x:row>
    <x:row r="4268" ht="15" hidden="0" customHeight="1">
      <x:c r="A4268" s="1" t="s">
        <x:v>9446</x:v>
      </x:c>
      <x:c r="B4268" s="1" t="s">
        <x:v>1754</x:v>
      </x:c>
      <x:c r="C4268" s="14" t="n">
        <x:v>45930</x:v>
      </x:c>
      <x:c r="D4268" s="1" t="s">
        <x:v>5010</x:v>
      </x:c>
      <x:c r="E4268" s="1" t="s">
        <x:v>5011</x:v>
      </x:c>
      <x:c r="F4268" s="1" t="s">
        <x:v>5012</x:v>
      </x:c>
      <x:c r="G4268" s="1" t="s">
        <x:v>5013</x:v>
      </x:c>
      <x:c r="H4268" s="1" t="s">
        <x:v>5014</x:v>
      </x:c>
      <x:c r="I4268" s="1" t="s">
        <x:v>5014</x:v>
      </x:c>
      <x:c r="J4268" s="1" t="n">
        <x:v>1.6</x:v>
      </x:c>
      <x:c r="K4268" s="1" t="n">
        <x:v>2.3</x:v>
      </x:c>
      <x:c r="L4268" s="15" t="n">
        <x:v>115.2</x:v>
      </x:c>
      <x:c r="M4268" s="11" t="b">
        <x:f aca="0">TRUE()</x:f>
        <x:v>1</x:v>
      </x:c>
      <x:c r="N4268" s="11" t="b">
        <x:f aca="0">FALSE()</x:f>
        <x:v>0</x:v>
      </x:c>
      <x:c r="O4268" s="1" t="s">
        <x:v>5015</x:v>
      </x:c>
      <x:c r="P4268" s="11" t="b">
        <x:f aca="0">FALSE()</x:f>
        <x:v>0</x:v>
      </x:c>
    </x:row>
    <x:row r="4269" ht="15" hidden="0" customHeight="1">
      <x:c r="A4269" s="1" t="s">
        <x:v>9447</x:v>
      </x:c>
      <x:c r="B4269" s="1" t="s">
        <x:v>4929</x:v>
      </x:c>
      <x:c r="C4269" s="14" t="n">
        <x:v>45565</x:v>
      </x:c>
      <x:c r="D4269" s="1" t="s">
        <x:v>5010</x:v>
      </x:c>
      <x:c r="E4269" s="1" t="s">
        <x:v>5011</x:v>
      </x:c>
      <x:c r="F4269" s="1" t="s">
        <x:v>5012</x:v>
      </x:c>
      <x:c r="G4269" s="1" t="s">
        <x:v>5013</x:v>
      </x:c>
      <x:c r="H4269" s="1" t="s">
        <x:v>5014</x:v>
      </x:c>
      <x:c r="I4269" s="1" t="s">
        <x:v>5014</x:v>
      </x:c>
      <x:c r="J4269" s="1" t="n">
        <x:v>1.4</x:v>
      </x:c>
      <x:c r="K4269" s="1" t="n">
        <x:v>1.5</x:v>
      </x:c>
      <x:c r="L4269" s="15" t="n">
        <x:v>100.8</x:v>
      </x:c>
      <x:c r="M4269" s="11" t="b">
        <x:f aca="0">FALSE()</x:f>
        <x:v>0</x:v>
      </x:c>
      <x:c r="N4269" s="11" t="b">
        <x:f aca="0">FALSE()</x:f>
        <x:v>0</x:v>
      </x:c>
      <x:c r="O4269" s="1" t="s">
        <x:v>5015</x:v>
      </x:c>
      <x:c r="P4269" s="11" t="b">
        <x:f aca="0">FALSE()</x:f>
        <x:v>0</x:v>
      </x:c>
    </x:row>
    <x:row r="4270" ht="15" hidden="0" customHeight="1">
      <x:c r="A4270" s="1" t="s">
        <x:v>9448</x:v>
      </x:c>
      <x:c r="B4270" s="1" t="s">
        <x:v>4929</x:v>
      </x:c>
      <x:c r="C4270" s="14" t="n">
        <x:v>45688</x:v>
      </x:c>
      <x:c r="D4270" s="1" t="s">
        <x:v>5010</x:v>
      </x:c>
      <x:c r="E4270" s="1" t="s">
        <x:v>5011</x:v>
      </x:c>
      <x:c r="F4270" s="1" t="s">
        <x:v>5012</x:v>
      </x:c>
      <x:c r="G4270" s="1" t="s">
        <x:v>5013</x:v>
      </x:c>
      <x:c r="H4270" s="1" t="s">
        <x:v>5014</x:v>
      </x:c>
      <x:c r="I4270" s="1" t="s">
        <x:v>5014</x:v>
      </x:c>
      <x:c r="J4270" s="1" t="n">
        <x:v>1.7</x:v>
      </x:c>
      <x:c r="K4270" s="1" t="n">
        <x:v>1.2</x:v>
      </x:c>
      <x:c r="L4270" s="15" t="n">
        <x:v>122.4</x:v>
      </x:c>
      <x:c r="M4270" s="11" t="b">
        <x:f aca="0">FALSE()</x:f>
        <x:v>0</x:v>
      </x:c>
      <x:c r="N4270" s="11" t="b">
        <x:f aca="0">FALSE()</x:f>
        <x:v>0</x:v>
      </x:c>
      <x:c r="O4270" s="1" t="s">
        <x:v>5015</x:v>
      </x:c>
      <x:c r="P4270" s="11" t="b">
        <x:f aca="0">FALSE()</x:f>
        <x:v>0</x:v>
      </x:c>
    </x:row>
    <x:row r="4271" ht="15" hidden="0" customHeight="1">
      <x:c r="A4271" s="1" t="s">
        <x:v>9449</x:v>
      </x:c>
      <x:c r="B4271" s="1" t="s">
        <x:v>4929</x:v>
      </x:c>
      <x:c r="C4271" s="14" t="n">
        <x:v>46039</x:v>
      </x:c>
      <x:c r="D4271" s="1" t="s">
        <x:v>5010</x:v>
      </x:c>
      <x:c r="E4271" s="1" t="s">
        <x:v>5011</x:v>
      </x:c>
      <x:c r="F4271" s="1" t="s">
        <x:v>5012</x:v>
      </x:c>
      <x:c r="G4271" s="1" t="s">
        <x:v>5013</x:v>
      </x:c>
      <x:c r="H4271" s="1" t="s">
        <x:v>5014</x:v>
      </x:c>
      <x:c r="I4271" s="1" t="s">
        <x:v>5014</x:v>
      </x:c>
      <x:c r="J4271" s="1" t="n">
        <x:v>1</x:v>
      </x:c>
      <x:c r="K4271" s="1" t="n">
        <x:v>1</x:v>
      </x:c>
      <x:c r="L4271" s="15" t="n">
        <x:v>72</x:v>
      </x:c>
      <x:c r="M4271" s="11" t="b">
        <x:f aca="0">FALSE()</x:f>
        <x:v>0</x:v>
      </x:c>
      <x:c r="N4271" s="11" t="b">
        <x:f aca="0">FALSE()</x:f>
        <x:v>0</x:v>
      </x:c>
      <x:c r="O4271" s="1" t="s">
        <x:v>5015</x:v>
      </x:c>
      <x:c r="P4271" s="11" t="b">
        <x:f aca="0">FALSE()</x:f>
        <x:v>0</x:v>
      </x:c>
    </x:row>
    <x:row r="4272" ht="15" hidden="0" customHeight="1">
      <x:c r="A4272" s="1" t="s">
        <x:v>9450</x:v>
      </x:c>
      <x:c r="B4272" s="1" t="s">
        <x:v>4932</x:v>
      </x:c>
      <x:c r="C4272" s="14" t="n">
        <x:v>45329</x:v>
      </x:c>
      <x:c r="D4272" s="1" t="s">
        <x:v>5054</x:v>
      </x:c>
      <x:c r="E4272" s="1" t="s">
        <x:v>5055</x:v>
      </x:c>
      <x:c r="F4272" s="1" t="s">
        <x:v>5012</x:v>
      </x:c>
      <x:c r="G4272" s="1" t="s">
        <x:v>5013</x:v>
      </x:c>
      <x:c r="H4272" s="1" t="s">
        <x:v>5014</x:v>
      </x:c>
      <x:c r="I4272" s="1" t="s">
        <x:v>5014</x:v>
      </x:c>
      <x:c r="J4272" s="1" t="n">
        <x:v>1.2</x:v>
      </x:c>
      <x:c r="K4272" s="1" t="n">
        <x:v>0.4</x:v>
      </x:c>
      <x:c r="L4272" s="15" t="n">
        <x:v>86.4</x:v>
      </x:c>
      <x:c r="M4272" s="11" t="b">
        <x:f aca="0">TRUE()</x:f>
        <x:v>1</x:v>
      </x:c>
      <x:c r="N4272" s="11" t="b">
        <x:f aca="0">FALSE()</x:f>
        <x:v>0</x:v>
      </x:c>
      <x:c r="O4272" s="1" t="s">
        <x:v>5015</x:v>
      </x:c>
      <x:c r="P4272" s="11" t="b">
        <x:f aca="0">FALSE()</x:f>
        <x:v>0</x:v>
      </x:c>
    </x:row>
    <x:row r="4273" ht="15" hidden="0" customHeight="1">
      <x:c r="A4273" s="1" t="s">
        <x:v>9451</x:v>
      </x:c>
      <x:c r="B4273" s="1" t="s">
        <x:v>4932</x:v>
      </x:c>
      <x:c r="C4273" s="14" t="n">
        <x:v>45386</x:v>
      </x:c>
      <x:c r="D4273" s="1" t="s">
        <x:v>5018</x:v>
      </x:c>
      <x:c r="E4273" s="1" t="s">
        <x:v>5133</x:v>
      </x:c>
      <x:c r="F4273" s="1" t="s">
        <x:v>5071</x:v>
      </x:c>
      <x:c r="G4273" s="1" t="s">
        <x:v>5072</x:v>
      </x:c>
      <x:c r="H4273" s="1" t="s">
        <x:v>5031</x:v>
      </x:c>
      <x:c r="I4273" s="1" t="s">
        <x:v>5044</x:v>
      </x:c>
      <x:c r="J4273" s="1" t="n">
        <x:v>1.2</x:v>
      </x:c>
      <x:c r="K4273" s="1" t="n">
        <x:v>4.8</x:v>
      </x:c>
      <x:c r="L4273" s="15" t="n">
        <x:v>249.1</x:v>
      </x:c>
      <x:c r="M4273" s="11" t="b">
        <x:f aca="0">TRUE()</x:f>
        <x:v>1</x:v>
      </x:c>
      <x:c r="N4273" s="11" t="b">
        <x:f aca="0">FALSE()</x:f>
        <x:v>0</x:v>
      </x:c>
      <x:c r="O4273" s="1" t="s">
        <x:v>5068</x:v>
      </x:c>
      <x:c r="P4273" s="11" t="b">
        <x:f aca="0">FALSE()</x:f>
        <x:v>0</x:v>
      </x:c>
    </x:row>
    <x:row r="4274" ht="15" hidden="0" customHeight="1">
      <x:c r="A4274" s="1" t="s">
        <x:v>9452</x:v>
      </x:c>
      <x:c r="B4274" s="1" t="s">
        <x:v>4932</x:v>
      </x:c>
      <x:c r="C4274" s="14" t="n">
        <x:v>45550</x:v>
      </x:c>
      <x:c r="D4274" s="1" t="s">
        <x:v>5010</x:v>
      </x:c>
      <x:c r="E4274" s="1" t="s">
        <x:v>5011</x:v>
      </x:c>
      <x:c r="F4274" s="1" t="s">
        <x:v>5012</x:v>
      </x:c>
      <x:c r="G4274" s="1" t="s">
        <x:v>5013</x:v>
      </x:c>
      <x:c r="H4274" s="1" t="s">
        <x:v>5014</x:v>
      </x:c>
      <x:c r="I4274" s="1" t="s">
        <x:v>5014</x:v>
      </x:c>
      <x:c r="J4274" s="1" t="n">
        <x:v>1</x:v>
      </x:c>
      <x:c r="K4274" s="1" t="n">
        <x:v>1.1</x:v>
      </x:c>
      <x:c r="L4274" s="15" t="n">
        <x:v>72</x:v>
      </x:c>
      <x:c r="M4274" s="11" t="b">
        <x:f aca="0">TRUE()</x:f>
        <x:v>1</x:v>
      </x:c>
      <x:c r="N4274" s="11" t="b">
        <x:f aca="0">FALSE()</x:f>
        <x:v>0</x:v>
      </x:c>
      <x:c r="O4274" s="1" t="s">
        <x:v>5015</x:v>
      </x:c>
      <x:c r="P4274" s="11" t="b">
        <x:f aca="0">FALSE()</x:f>
        <x:v>0</x:v>
      </x:c>
    </x:row>
    <x:row r="4275" ht="15" hidden="0" customHeight="1">
      <x:c r="A4275" s="1" t="s">
        <x:v>9453</x:v>
      </x:c>
      <x:c r="B4275" s="1" t="s">
        <x:v>4932</x:v>
      </x:c>
      <x:c r="C4275" s="14" t="n">
        <x:v>45830</x:v>
      </x:c>
      <x:c r="D4275" s="1" t="s">
        <x:v>5010</x:v>
      </x:c>
      <x:c r="E4275" s="1" t="s">
        <x:v>5011</x:v>
      </x:c>
      <x:c r="F4275" s="1" t="s">
        <x:v>5012</x:v>
      </x:c>
      <x:c r="G4275" s="1" t="s">
        <x:v>5013</x:v>
      </x:c>
      <x:c r="H4275" s="1" t="s">
        <x:v>5014</x:v>
      </x:c>
      <x:c r="I4275" s="1" t="s">
        <x:v>5014</x:v>
      </x:c>
      <x:c r="J4275" s="1" t="n">
        <x:v>1.2</x:v>
      </x:c>
      <x:c r="K4275" s="1" t="n">
        <x:v>1.7</x:v>
      </x:c>
      <x:c r="L4275" s="15" t="n">
        <x:v>86.4</x:v>
      </x:c>
      <x:c r="M4275" s="11" t="b">
        <x:f aca="0">FALSE()</x:f>
        <x:v>0</x:v>
      </x:c>
      <x:c r="N4275" s="11" t="b">
        <x:f aca="0">FALSE()</x:f>
        <x:v>0</x:v>
      </x:c>
      <x:c r="O4275" s="1" t="s">
        <x:v>5015</x:v>
      </x:c>
      <x:c r="P4275" s="11" t="b">
        <x:f aca="0">FALSE()</x:f>
        <x:v>0</x:v>
      </x:c>
    </x:row>
    <x:row r="4276" ht="15" hidden="0" customHeight="1">
      <x:c r="A4276" s="1" t="s">
        <x:v>9454</x:v>
      </x:c>
      <x:c r="B4276" s="1" t="s">
        <x:v>4932</x:v>
      </x:c>
      <x:c r="C4276" s="14" t="n">
        <x:v>45966</x:v>
      </x:c>
      <x:c r="D4276" s="1" t="s">
        <x:v>5010</x:v>
      </x:c>
      <x:c r="E4276" s="1" t="s">
        <x:v>5011</x:v>
      </x:c>
      <x:c r="F4276" s="1" t="s">
        <x:v>5012</x:v>
      </x:c>
      <x:c r="G4276" s="1" t="s">
        <x:v>5013</x:v>
      </x:c>
      <x:c r="H4276" s="1" t="s">
        <x:v>5014</x:v>
      </x:c>
      <x:c r="I4276" s="1" t="s">
        <x:v>5014</x:v>
      </x:c>
      <x:c r="J4276" s="1" t="n">
        <x:v>1.2</x:v>
      </x:c>
      <x:c r="K4276" s="1" t="n">
        <x:v>1.5</x:v>
      </x:c>
      <x:c r="L4276" s="15" t="n">
        <x:v>86.4</x:v>
      </x:c>
      <x:c r="M4276" s="11" t="b">
        <x:f aca="0">TRUE()</x:f>
        <x:v>1</x:v>
      </x:c>
      <x:c r="N4276" s="11" t="b">
        <x:f aca="0">FALSE()</x:f>
        <x:v>0</x:v>
      </x:c>
      <x:c r="O4276" s="1" t="s">
        <x:v>5015</x:v>
      </x:c>
      <x:c r="P4276" s="11" t="b">
        <x:f aca="0">FALSE()</x:f>
        <x:v>0</x:v>
      </x:c>
    </x:row>
    <x:row r="4277" ht="15" hidden="0" customHeight="1">
      <x:c r="A4277" s="1" t="s">
        <x:v>9455</x:v>
      </x:c>
      <x:c r="B4277" s="1" t="s">
        <x:v>1755</x:v>
      </x:c>
      <x:c r="C4277" s="14" t="n">
        <x:v>45633</x:v>
      </x:c>
      <x:c r="D4277" s="1" t="s">
        <x:v>5018</x:v>
      </x:c>
      <x:c r="E4277" s="1" t="s">
        <x:v>5019</x:v>
      </x:c>
      <x:c r="F4277" s="1" t="s">
        <x:v>5020</x:v>
      </x:c>
      <x:c r="G4277" s="1" t="s">
        <x:v>5021</x:v>
      </x:c>
      <x:c r="H4277" s="1" t="s">
        <x:v>5036</x:v>
      </x:c>
      <x:c r="I4277" s="1" t="s">
        <x:v>5014</x:v>
      </x:c>
      <x:c r="J4277" s="1" t="n">
        <x:v>4.9</x:v>
      </x:c>
      <x:c r="K4277" s="1" t="n">
        <x:v>19.2</x:v>
      </x:c>
      <x:c r="L4277" s="15" t="n">
        <x:v>352.8</x:v>
      </x:c>
      <x:c r="M4277" s="11" t="b">
        <x:f aca="0">TRUE()</x:f>
        <x:v>1</x:v>
      </x:c>
      <x:c r="N4277" s="11" t="b">
        <x:f aca="0">FALSE()</x:f>
        <x:v>0</x:v>
      </x:c>
      <x:c r="O4277" s="1" t="s">
        <x:v>5098</x:v>
      </x:c>
      <x:c r="P4277" s="11" t="b">
        <x:f aca="0">FALSE()</x:f>
        <x:v>0</x:v>
      </x:c>
    </x:row>
    <x:row r="4278" ht="15" hidden="0" customHeight="1">
      <x:c r="A4278" s="1" t="s">
        <x:v>9456</x:v>
      </x:c>
      <x:c r="B4278" s="1" t="s">
        <x:v>1755</x:v>
      </x:c>
      <x:c r="C4278" s="14" t="n">
        <x:v>45689</x:v>
      </x:c>
      <x:c r="D4278" s="1" t="s">
        <x:v>5018</x:v>
      </x:c>
      <x:c r="E4278" s="1" t="s">
        <x:v>5133</x:v>
      </x:c>
      <x:c r="F4278" s="1" t="s">
        <x:v>5071</x:v>
      </x:c>
      <x:c r="G4278" s="1" t="s">
        <x:v>5072</x:v>
      </x:c>
      <x:c r="H4278" s="1" t="s">
        <x:v>5022</x:v>
      </x:c>
      <x:c r="I4278" s="1" t="s">
        <x:v>5044</x:v>
      </x:c>
      <x:c r="J4278" s="1" t="n">
        <x:v>0.3</x:v>
      </x:c>
      <x:c r="K4278" s="1" t="n">
        <x:v>5.2</x:v>
      </x:c>
      <x:c r="L4278" s="15" t="n">
        <x:v>389.97</x:v>
      </x:c>
      <x:c r="M4278" s="11" t="b">
        <x:f aca="0">TRUE()</x:f>
        <x:v>1</x:v>
      </x:c>
      <x:c r="N4278" s="11" t="b">
        <x:f aca="0">FALSE()</x:f>
        <x:v>0</x:v>
      </x:c>
      <x:c r="O4278" s="1" t="s">
        <x:v>5024</x:v>
      </x:c>
      <x:c r="P4278" s="11" t="b">
        <x:f aca="0">FALSE()</x:f>
        <x:v>0</x:v>
      </x:c>
    </x:row>
    <x:row r="4279" ht="15" hidden="0" customHeight="1">
      <x:c r="A4279" s="1" t="s">
        <x:v>9457</x:v>
      </x:c>
      <x:c r="B4279" s="1" t="s">
        <x:v>1755</x:v>
      </x:c>
      <x:c r="C4279" s="14" t="n">
        <x:v>45736</x:v>
      </x:c>
      <x:c r="D4279" s="1" t="s">
        <x:v>5018</x:v>
      </x:c>
      <x:c r="E4279" s="1" t="s">
        <x:v>5189</x:v>
      </x:c>
      <x:c r="F4279" s="1" t="s">
        <x:v>5071</x:v>
      </x:c>
      <x:c r="G4279" s="1" t="s">
        <x:v>5072</x:v>
      </x:c>
      <x:c r="H4279" s="1" t="s">
        <x:v>5031</x:v>
      </x:c>
      <x:c r="I4279" s="1" t="s">
        <x:v>5023</x:v>
      </x:c>
      <x:c r="J4279" s="1" t="n">
        <x:v>1.3</x:v>
      </x:c>
      <x:c r="K4279" s="1" t="n">
        <x:v>0.5</x:v>
      </x:c>
      <x:c r="L4279" s="15" t="n">
        <x:v>189.97</x:v>
      </x:c>
      <x:c r="M4279" s="11" t="b">
        <x:f aca="0">FALSE()</x:f>
        <x:v>0</x:v>
      </x:c>
      <x:c r="N4279" s="11" t="b">
        <x:f aca="0">FALSE()</x:f>
        <x:v>0</x:v>
      </x:c>
      <x:c r="O4279" s="1" t="s">
        <x:v>5068</x:v>
      </x:c>
      <x:c r="P4279" s="11" t="b">
        <x:f aca="0">TRUE()</x:f>
        <x:v>1</x:v>
      </x:c>
      <x:c r="Q4279" s="1" t="s">
        <x:v>9458</x:v>
      </x:c>
    </x:row>
    <x:row r="4280" ht="15" hidden="0" customHeight="1">
      <x:c r="A4280" s="1" t="s">
        <x:v>9459</x:v>
      </x:c>
      <x:c r="B4280" s="1" t="s">
        <x:v>1755</x:v>
      </x:c>
      <x:c r="C4280" s="14" t="n">
        <x:v>45740</x:v>
      </x:c>
      <x:c r="D4280" s="1" t="s">
        <x:v>5010</x:v>
      </x:c>
      <x:c r="E4280" s="1" t="s">
        <x:v>5011</x:v>
      </x:c>
      <x:c r="F4280" s="1" t="s">
        <x:v>5012</x:v>
      </x:c>
      <x:c r="G4280" s="1" t="s">
        <x:v>5013</x:v>
      </x:c>
      <x:c r="H4280" s="1" t="s">
        <x:v>5014</x:v>
      </x:c>
      <x:c r="I4280" s="1" t="s">
        <x:v>5014</x:v>
      </x:c>
      <x:c r="J4280" s="1" t="n">
        <x:v>0.9</x:v>
      </x:c>
      <x:c r="K4280" s="1" t="n">
        <x:v>1.4</x:v>
      </x:c>
      <x:c r="L4280" s="15" t="n">
        <x:v>64.8</x:v>
      </x:c>
      <x:c r="M4280" s="11" t="b">
        <x:f aca="0">TRUE()</x:f>
        <x:v>1</x:v>
      </x:c>
      <x:c r="N4280" s="11" t="b">
        <x:f aca="0">FALSE()</x:f>
        <x:v>0</x:v>
      </x:c>
      <x:c r="O4280" s="1" t="s">
        <x:v>5015</x:v>
      </x:c>
      <x:c r="P4280" s="11" t="b">
        <x:f aca="0">FALSE()</x:f>
        <x:v>0</x:v>
      </x:c>
    </x:row>
    <x:row r="4281" ht="15" hidden="0" customHeight="1">
      <x:c r="A4281" s="1" t="s">
        <x:v>9460</x:v>
      </x:c>
      <x:c r="B4281" s="1" t="s">
        <x:v>1755</x:v>
      </x:c>
      <x:c r="C4281" s="14" t="n">
        <x:v>45841</x:v>
      </x:c>
      <x:c r="D4281" s="1" t="s">
        <x:v>5010</x:v>
      </x:c>
      <x:c r="E4281" s="1" t="s">
        <x:v>5011</x:v>
      </x:c>
      <x:c r="F4281" s="1" t="s">
        <x:v>5012</x:v>
      </x:c>
      <x:c r="G4281" s="1" t="s">
        <x:v>5013</x:v>
      </x:c>
      <x:c r="H4281" s="1" t="s">
        <x:v>5014</x:v>
      </x:c>
      <x:c r="I4281" s="1" t="s">
        <x:v>5014</x:v>
      </x:c>
      <x:c r="J4281" s="1" t="n">
        <x:v>1.3</x:v>
      </x:c>
      <x:c r="K4281" s="1" t="n">
        <x:v>1.1</x:v>
      </x:c>
      <x:c r="L4281" s="15" t="n">
        <x:v>93.6</x:v>
      </x:c>
      <x:c r="M4281" s="11" t="b">
        <x:f aca="0">TRUE()</x:f>
        <x:v>1</x:v>
      </x:c>
      <x:c r="N4281" s="11" t="b">
        <x:f aca="0">FALSE()</x:f>
        <x:v>0</x:v>
      </x:c>
      <x:c r="O4281" s="1" t="s">
        <x:v>5015</x:v>
      </x:c>
      <x:c r="P4281" s="11" t="b">
        <x:f aca="0">FALSE()</x:f>
        <x:v>0</x:v>
      </x:c>
    </x:row>
    <x:row r="4282" ht="15" hidden="0" customHeight="1">
      <x:c r="A4282" s="1" t="s">
        <x:v>9461</x:v>
      </x:c>
      <x:c r="B4282" s="1" t="s">
        <x:v>1755</x:v>
      </x:c>
      <x:c r="C4282" s="14" t="n">
        <x:v>46017</x:v>
      </x:c>
      <x:c r="D4282" s="1" t="s">
        <x:v>5010</x:v>
      </x:c>
      <x:c r="E4282" s="1" t="s">
        <x:v>5011</x:v>
      </x:c>
      <x:c r="F4282" s="1" t="s">
        <x:v>5012</x:v>
      </x:c>
      <x:c r="G4282" s="1" t="s">
        <x:v>5013</x:v>
      </x:c>
      <x:c r="H4282" s="1" t="s">
        <x:v>5014</x:v>
      </x:c>
      <x:c r="I4282" s="1" t="s">
        <x:v>5014</x:v>
      </x:c>
      <x:c r="J4282" s="1" t="n">
        <x:v>0.4</x:v>
      </x:c>
      <x:c r="K4282" s="1" t="n">
        <x:v>1.6</x:v>
      </x:c>
      <x:c r="L4282" s="15" t="n">
        <x:v>28.8</x:v>
      </x:c>
      <x:c r="M4282" s="11" t="b">
        <x:f aca="0">TRUE()</x:f>
        <x:v>1</x:v>
      </x:c>
      <x:c r="N4282" s="11" t="b">
        <x:f aca="0">FALSE()</x:f>
        <x:v>0</x:v>
      </x:c>
      <x:c r="O4282" s="1" t="s">
        <x:v>5015</x:v>
      </x:c>
      <x:c r="P4282" s="11" t="b">
        <x:f aca="0">FALSE()</x:f>
        <x:v>0</x:v>
      </x:c>
    </x:row>
    <x:row r="4283" ht="15" hidden="0" customHeight="1">
      <x:c r="A4283" s="1" t="s">
        <x:v>9462</x:v>
      </x:c>
      <x:c r="B4283" s="1" t="s">
        <x:v>4937</x:v>
      </x:c>
      <x:c r="C4283" s="14" t="n">
        <x:v>45786</x:v>
      </x:c>
      <x:c r="D4283" s="1" t="s">
        <x:v>5054</x:v>
      </x:c>
      <x:c r="E4283" s="1" t="s">
        <x:v>5055</x:v>
      </x:c>
      <x:c r="F4283" s="1" t="s">
        <x:v>5012</x:v>
      </x:c>
      <x:c r="G4283" s="1" t="s">
        <x:v>5013</x:v>
      </x:c>
      <x:c r="H4283" s="1" t="s">
        <x:v>5014</x:v>
      </x:c>
      <x:c r="I4283" s="1" t="s">
        <x:v>5014</x:v>
      </x:c>
      <x:c r="J4283" s="1" t="n">
        <x:v>0.9</x:v>
      </x:c>
      <x:c r="K4283" s="1" t="n">
        <x:v>1.3</x:v>
      </x:c>
      <x:c r="L4283" s="15" t="n">
        <x:v>64.8</x:v>
      </x:c>
      <x:c r="M4283" s="11" t="b">
        <x:f aca="0">TRUE()</x:f>
        <x:v>1</x:v>
      </x:c>
      <x:c r="N4283" s="11" t="b">
        <x:f aca="0">FALSE()</x:f>
        <x:v>0</x:v>
      </x:c>
      <x:c r="O4283" s="1" t="s">
        <x:v>5015</x:v>
      </x:c>
      <x:c r="P4283" s="11" t="b">
        <x:f aca="0">FALSE()</x:f>
        <x:v>0</x:v>
      </x:c>
    </x:row>
    <x:row r="4284" ht="15" hidden="0" customHeight="1">
      <x:c r="A4284" s="1" t="s">
        <x:v>9463</x:v>
      </x:c>
      <x:c r="B4284" s="1" t="s">
        <x:v>4937</x:v>
      </x:c>
      <x:c r="C4284" s="14" t="n">
        <x:v>45838</x:v>
      </x:c>
      <x:c r="D4284" s="1" t="s">
        <x:v>5010</x:v>
      </x:c>
      <x:c r="E4284" s="1" t="s">
        <x:v>5011</x:v>
      </x:c>
      <x:c r="F4284" s="1" t="s">
        <x:v>5012</x:v>
      </x:c>
      <x:c r="G4284" s="1" t="s">
        <x:v>5013</x:v>
      </x:c>
      <x:c r="H4284" s="1" t="s">
        <x:v>5014</x:v>
      </x:c>
      <x:c r="I4284" s="1" t="s">
        <x:v>5014</x:v>
      </x:c>
      <x:c r="J4284" s="1" t="n">
        <x:v>1</x:v>
      </x:c>
      <x:c r="K4284" s="1" t="n">
        <x:v>1.4</x:v>
      </x:c>
      <x:c r="L4284" s="15" t="n">
        <x:v>72</x:v>
      </x:c>
      <x:c r="M4284" s="11" t="b">
        <x:f aca="0">TRUE()</x:f>
        <x:v>1</x:v>
      </x:c>
      <x:c r="N4284" s="11" t="b">
        <x:f aca="0">FALSE()</x:f>
        <x:v>0</x:v>
      </x:c>
      <x:c r="O4284" s="1" t="s">
        <x:v>5015</x:v>
      </x:c>
      <x:c r="P4284" s="11" t="b">
        <x:f aca="0">FALSE()</x:f>
        <x:v>0</x:v>
      </x:c>
    </x:row>
    <x:row r="4285" ht="15" hidden="0" customHeight="1">
      <x:c r="A4285" s="1" t="s">
        <x:v>9464</x:v>
      </x:c>
      <x:c r="B4285" s="1" t="s">
        <x:v>4937</x:v>
      </x:c>
      <x:c r="C4285" s="14" t="n">
        <x:v>45973</x:v>
      </x:c>
      <x:c r="D4285" s="1" t="s">
        <x:v>5010</x:v>
      </x:c>
      <x:c r="E4285" s="1" t="s">
        <x:v>5011</x:v>
      </x:c>
      <x:c r="F4285" s="1" t="s">
        <x:v>5012</x:v>
      </x:c>
      <x:c r="G4285" s="1" t="s">
        <x:v>5013</x:v>
      </x:c>
      <x:c r="H4285" s="1" t="s">
        <x:v>5014</x:v>
      </x:c>
      <x:c r="I4285" s="1" t="s">
        <x:v>5014</x:v>
      </x:c>
      <x:c r="J4285" s="1" t="n">
        <x:v>0.3</x:v>
      </x:c>
      <x:c r="K4285" s="1" t="n">
        <x:v>0.8</x:v>
      </x:c>
      <x:c r="L4285" s="15" t="n">
        <x:v>21.6</x:v>
      </x:c>
      <x:c r="M4285" s="11" t="b">
        <x:f aca="0">FALSE()</x:f>
        <x:v>0</x:v>
      </x:c>
      <x:c r="N4285" s="11" t="b">
        <x:f aca="0">FALSE()</x:f>
        <x:v>0</x:v>
      </x:c>
      <x:c r="O4285" s="1" t="s">
        <x:v>5015</x:v>
      </x:c>
      <x:c r="P4285" s="11" t="b">
        <x:f aca="0">FALSE()</x:f>
        <x:v>0</x:v>
      </x:c>
    </x:row>
    <x:row r="4286" ht="15" hidden="0" customHeight="1">
      <x:c r="A4286" s="1" t="s">
        <x:v>9465</x:v>
      </x:c>
      <x:c r="B4286" s="1" t="s">
        <x:v>1756</x:v>
      </x:c>
      <x:c r="C4286" s="14" t="n">
        <x:v>45528</x:v>
      </x:c>
      <x:c r="D4286" s="1" t="s">
        <x:v>5010</x:v>
      </x:c>
      <x:c r="E4286" s="1" t="s">
        <x:v>5011</x:v>
      </x:c>
      <x:c r="F4286" s="1" t="s">
        <x:v>5012</x:v>
      </x:c>
      <x:c r="G4286" s="1" t="s">
        <x:v>5013</x:v>
      </x:c>
      <x:c r="H4286" s="1" t="s">
        <x:v>5014</x:v>
      </x:c>
      <x:c r="I4286" s="1" t="s">
        <x:v>5014</x:v>
      </x:c>
      <x:c r="J4286" s="1" t="n">
        <x:v>1.2</x:v>
      </x:c>
      <x:c r="K4286" s="1" t="n">
        <x:v>1.8</x:v>
      </x:c>
      <x:c r="L4286" s="15" t="n">
        <x:v>86.4</x:v>
      </x:c>
      <x:c r="M4286" s="11" t="b">
        <x:f aca="0">TRUE()</x:f>
        <x:v>1</x:v>
      </x:c>
      <x:c r="N4286" s="11" t="b">
        <x:f aca="0">FALSE()</x:f>
        <x:v>0</x:v>
      </x:c>
      <x:c r="O4286" s="1" t="s">
        <x:v>5015</x:v>
      </x:c>
      <x:c r="P4286" s="11" t="b">
        <x:f aca="0">FALSE()</x:f>
        <x:v>0</x:v>
      </x:c>
    </x:row>
    <x:row r="4287" ht="15" hidden="0" customHeight="1">
      <x:c r="A4287" s="1" t="s">
        <x:v>9466</x:v>
      </x:c>
      <x:c r="B4287" s="1" t="s">
        <x:v>1756</x:v>
      </x:c>
      <x:c r="C4287" s="14" t="n">
        <x:v>45920</x:v>
      </x:c>
      <x:c r="D4287" s="1" t="s">
        <x:v>5010</x:v>
      </x:c>
      <x:c r="E4287" s="1" t="s">
        <x:v>5011</x:v>
      </x:c>
      <x:c r="F4287" s="1" t="s">
        <x:v>5012</x:v>
      </x:c>
      <x:c r="G4287" s="1" t="s">
        <x:v>5013</x:v>
      </x:c>
      <x:c r="H4287" s="1" t="s">
        <x:v>5014</x:v>
      </x:c>
      <x:c r="I4287" s="1" t="s">
        <x:v>5014</x:v>
      </x:c>
      <x:c r="J4287" s="1" t="n">
        <x:v>1.3</x:v>
      </x:c>
      <x:c r="K4287" s="1" t="n">
        <x:v>2.4</x:v>
      </x:c>
      <x:c r="L4287" s="15" t="n">
        <x:v>93.6</x:v>
      </x:c>
      <x:c r="M4287" s="11" t="b">
        <x:f aca="0">TRUE()</x:f>
        <x:v>1</x:v>
      </x:c>
      <x:c r="N4287" s="11" t="b">
        <x:f aca="0">FALSE()</x:f>
        <x:v>0</x:v>
      </x:c>
      <x:c r="O4287" s="1" t="s">
        <x:v>5015</x:v>
      </x:c>
      <x:c r="P4287" s="11" t="b">
        <x:f aca="0">FALSE()</x:f>
        <x:v>0</x:v>
      </x:c>
    </x:row>
    <x:row r="4288" ht="15" hidden="0" customHeight="1">
      <x:c r="A4288" s="1" t="s">
        <x:v>9467</x:v>
      </x:c>
      <x:c r="B4288" s="1" t="s">
        <x:v>1756</x:v>
      </x:c>
      <x:c r="C4288" s="14" t="n">
        <x:v>46145</x:v>
      </x:c>
      <x:c r="D4288" s="1" t="s">
        <x:v>5010</x:v>
      </x:c>
      <x:c r="E4288" s="1" t="s">
        <x:v>5011</x:v>
      </x:c>
      <x:c r="F4288" s="1" t="s">
        <x:v>5012</x:v>
      </x:c>
      <x:c r="G4288" s="1" t="s">
        <x:v>5013</x:v>
      </x:c>
      <x:c r="H4288" s="1" t="s">
        <x:v>5014</x:v>
      </x:c>
      <x:c r="I4288" s="1" t="s">
        <x:v>5014</x:v>
      </x:c>
      <x:c r="J4288" s="1" t="n">
        <x:v>1.2</x:v>
      </x:c>
      <x:c r="K4288" s="1" t="n">
        <x:v>1.4</x:v>
      </x:c>
      <x:c r="L4288" s="15" t="n">
        <x:v>86.4</x:v>
      </x:c>
      <x:c r="M4288" s="11" t="b">
        <x:f aca="0">TRUE()</x:f>
        <x:v>1</x:v>
      </x:c>
      <x:c r="N4288" s="11" t="b">
        <x:f aca="0">FALSE()</x:f>
        <x:v>0</x:v>
      </x:c>
      <x:c r="O4288" s="1" t="s">
        <x:v>5015</x:v>
      </x:c>
      <x:c r="P4288" s="11" t="b">
        <x:f aca="0">FALSE()</x:f>
        <x:v>0</x:v>
      </x:c>
    </x:row>
    <x:row r="4289" ht="15" hidden="0" customHeight="1">
      <x:c r="A4289" s="1" t="s">
        <x:v>9468</x:v>
      </x:c>
      <x:c r="B4289" s="1" t="s">
        <x:v>1756</x:v>
      </x:c>
      <x:c r="C4289" s="14" t="n">
        <x:v>46153</x:v>
      </x:c>
      <x:c r="D4289" s="1" t="s">
        <x:v>5054</x:v>
      </x:c>
      <x:c r="E4289" s="1" t="s">
        <x:v>5055</x:v>
      </x:c>
      <x:c r="F4289" s="1" t="s">
        <x:v>5012</x:v>
      </x:c>
      <x:c r="G4289" s="1" t="s">
        <x:v>5013</x:v>
      </x:c>
      <x:c r="H4289" s="1" t="s">
        <x:v>5014</x:v>
      </x:c>
      <x:c r="I4289" s="1" t="s">
        <x:v>5014</x:v>
      </x:c>
      <x:c r="J4289" s="1" t="n">
        <x:v>1</x:v>
      </x:c>
      <x:c r="K4289" s="1" t="n">
        <x:v>1.5</x:v>
      </x:c>
      <x:c r="L4289" s="15" t="n">
        <x:v>72</x:v>
      </x:c>
      <x:c r="M4289" s="11" t="b">
        <x:f aca="0">FALSE()</x:f>
        <x:v>0</x:v>
      </x:c>
      <x:c r="N4289" s="11" t="b">
        <x:f aca="0">FALSE()</x:f>
        <x:v>0</x:v>
      </x:c>
      <x:c r="O4289" s="1" t="s">
        <x:v>5015</x:v>
      </x:c>
      <x:c r="P4289" s="11" t="b">
        <x:f aca="0">FALSE()</x:f>
        <x:v>0</x:v>
      </x:c>
    </x:row>
    <x:row r="4290" ht="15" hidden="0" customHeight="1">
      <x:c r="A4290" s="1" t="s">
        <x:v>9469</x:v>
      </x:c>
      <x:c r="B4290" s="1" t="s">
        <x:v>4942</x:v>
      </x:c>
      <x:c r="C4290" s="14" t="n">
        <x:v>45332</x:v>
      </x:c>
      <x:c r="D4290" s="1" t="s">
        <x:v>5010</x:v>
      </x:c>
      <x:c r="E4290" s="1" t="s">
        <x:v>5011</x:v>
      </x:c>
      <x:c r="F4290" s="1" t="s">
        <x:v>5012</x:v>
      </x:c>
      <x:c r="G4290" s="1" t="s">
        <x:v>5013</x:v>
      </x:c>
      <x:c r="H4290" s="1" t="s">
        <x:v>5014</x:v>
      </x:c>
      <x:c r="I4290" s="1" t="s">
        <x:v>5014</x:v>
      </x:c>
      <x:c r="J4290" s="1" t="n">
        <x:v>1.1</x:v>
      </x:c>
      <x:c r="K4290" s="1" t="n">
        <x:v>0.6</x:v>
      </x:c>
      <x:c r="L4290" s="15" t="n">
        <x:v>79.2</x:v>
      </x:c>
      <x:c r="M4290" s="11" t="b">
        <x:f aca="0">TRUE()</x:f>
        <x:v>1</x:v>
      </x:c>
      <x:c r="N4290" s="11" t="b">
        <x:f aca="0">FALSE()</x:f>
        <x:v>0</x:v>
      </x:c>
      <x:c r="O4290" s="1" t="s">
        <x:v>5015</x:v>
      </x:c>
      <x:c r="P4290" s="11" t="b">
        <x:f aca="0">FALSE()</x:f>
        <x:v>0</x:v>
      </x:c>
    </x:row>
    <x:row r="4291" ht="15" hidden="0" customHeight="1">
      <x:c r="A4291" s="1" t="s">
        <x:v>9470</x:v>
      </x:c>
      <x:c r="B4291" s="1" t="s">
        <x:v>4942</x:v>
      </x:c>
      <x:c r="C4291" s="14" t="n">
        <x:v>45688</x:v>
      </x:c>
      <x:c r="D4291" s="1" t="s">
        <x:v>5018</x:v>
      </x:c>
      <x:c r="E4291" s="1" t="s">
        <x:v>5125</x:v>
      </x:c>
      <x:c r="F4291" s="1" t="s">
        <x:v>5111</x:v>
      </x:c>
      <x:c r="G4291" s="1" t="s">
        <x:v>5112</x:v>
      </x:c>
      <x:c r="H4291" s="1" t="s">
        <x:v>5031</x:v>
      </x:c>
      <x:c r="I4291" s="1" t="s">
        <x:v>5014</x:v>
      </x:c>
      <x:c r="J4291" s="1" t="n">
        <x:v>1.6</x:v>
      </x:c>
      <x:c r="K4291" s="1" t="n">
        <x:v>3.2</x:v>
      </x:c>
      <x:c r="L4291" s="15" t="n">
        <x:v>115.2</x:v>
      </x:c>
      <x:c r="M4291" s="11" t="b">
        <x:f aca="0">TRUE()</x:f>
        <x:v>1</x:v>
      </x:c>
      <x:c r="N4291" s="11" t="b">
        <x:f aca="0">FALSE()</x:f>
        <x:v>0</x:v>
      </x:c>
      <x:c r="O4291" s="1" t="s">
        <x:v>5098</x:v>
      </x:c>
      <x:c r="P4291" s="11" t="b">
        <x:f aca="0">FALSE()</x:f>
        <x:v>0</x:v>
      </x:c>
    </x:row>
    <x:row r="4292" ht="15" hidden="0" customHeight="1">
      <x:c r="A4292" s="1" t="s">
        <x:v>9471</x:v>
      </x:c>
      <x:c r="B4292" s="1" t="s">
        <x:v>4942</x:v>
      </x:c>
      <x:c r="C4292" s="14" t="n">
        <x:v>45698</x:v>
      </x:c>
      <x:c r="D4292" s="1" t="s">
        <x:v>5010</x:v>
      </x:c>
      <x:c r="E4292" s="1" t="s">
        <x:v>5011</x:v>
      </x:c>
      <x:c r="F4292" s="1" t="s">
        <x:v>5012</x:v>
      </x:c>
      <x:c r="G4292" s="1" t="s">
        <x:v>5013</x:v>
      </x:c>
      <x:c r="H4292" s="1" t="s">
        <x:v>5014</x:v>
      </x:c>
      <x:c r="I4292" s="1" t="s">
        <x:v>5014</x:v>
      </x:c>
      <x:c r="J4292" s="1" t="n">
        <x:v>1.7</x:v>
      </x:c>
      <x:c r="K4292" s="1" t="n">
        <x:v>1.9</x:v>
      </x:c>
      <x:c r="L4292" s="15" t="n">
        <x:v>122.4</x:v>
      </x:c>
      <x:c r="M4292" s="11" t="b">
        <x:f aca="0">TRUE()</x:f>
        <x:v>1</x:v>
      </x:c>
      <x:c r="N4292" s="11" t="b">
        <x:f aca="0">FALSE()</x:f>
        <x:v>0</x:v>
      </x:c>
      <x:c r="O4292" s="1" t="s">
        <x:v>5015</x:v>
      </x:c>
      <x:c r="P4292" s="11" t="b">
        <x:f aca="0">FALSE()</x:f>
        <x:v>0</x:v>
      </x:c>
    </x:row>
    <x:row r="4293" ht="15" hidden="0" customHeight="1">
      <x:c r="A4293" s="1" t="s">
        <x:v>9472</x:v>
      </x:c>
      <x:c r="B4293" s="1" t="s">
        <x:v>4942</x:v>
      </x:c>
      <x:c r="C4293" s="14" t="n">
        <x:v>45790</x:v>
      </x:c>
      <x:c r="D4293" s="1" t="s">
        <x:v>5054</x:v>
      </x:c>
      <x:c r="E4293" s="1" t="s">
        <x:v>5055</x:v>
      </x:c>
      <x:c r="F4293" s="1" t="s">
        <x:v>5012</x:v>
      </x:c>
      <x:c r="G4293" s="1" t="s">
        <x:v>5013</x:v>
      </x:c>
      <x:c r="H4293" s="1" t="s">
        <x:v>5014</x:v>
      </x:c>
      <x:c r="I4293" s="1" t="s">
        <x:v>5014</x:v>
      </x:c>
      <x:c r="J4293" s="1" t="n">
        <x:v>0.9</x:v>
      </x:c>
      <x:c r="K4293" s="1" t="n">
        <x:v>1.5</x:v>
      </x:c>
      <x:c r="L4293" s="15" t="n">
        <x:v>64.8</x:v>
      </x:c>
      <x:c r="M4293" s="11" t="b">
        <x:f aca="0">TRUE()</x:f>
        <x:v>1</x:v>
      </x:c>
      <x:c r="N4293" s="11" t="b">
        <x:f aca="0">FALSE()</x:f>
        <x:v>0</x:v>
      </x:c>
      <x:c r="O4293" s="1" t="s">
        <x:v>5015</x:v>
      </x:c>
      <x:c r="P4293" s="11" t="b">
        <x:f aca="0">FALSE()</x:f>
        <x:v>0</x:v>
      </x:c>
    </x:row>
    <x:row r="4294" ht="15" hidden="0" customHeight="1">
      <x:c r="A4294" s="1" t="s">
        <x:v>9473</x:v>
      </x:c>
      <x:c r="B4294" s="1" t="s">
        <x:v>4942</x:v>
      </x:c>
      <x:c r="C4294" s="14" t="n">
        <x:v>45921</x:v>
      </x:c>
      <x:c r="D4294" s="1" t="s">
        <x:v>5010</x:v>
      </x:c>
      <x:c r="E4294" s="1" t="s">
        <x:v>5011</x:v>
      </x:c>
      <x:c r="F4294" s="1" t="s">
        <x:v>5012</x:v>
      </x:c>
      <x:c r="G4294" s="1" t="s">
        <x:v>5013</x:v>
      </x:c>
      <x:c r="H4294" s="1" t="s">
        <x:v>5014</x:v>
      </x:c>
      <x:c r="I4294" s="1" t="s">
        <x:v>5014</x:v>
      </x:c>
      <x:c r="J4294" s="1" t="n">
        <x:v>2</x:v>
      </x:c>
      <x:c r="K4294" s="1" t="n">
        <x:v>1.2</x:v>
      </x:c>
      <x:c r="L4294" s="15" t="n">
        <x:v>144</x:v>
      </x:c>
      <x:c r="M4294" s="11" t="b">
        <x:f aca="0">TRUE()</x:f>
        <x:v>1</x:v>
      </x:c>
      <x:c r="N4294" s="11" t="b">
        <x:f aca="0">FALSE()</x:f>
        <x:v>0</x:v>
      </x:c>
      <x:c r="O4294" s="1" t="s">
        <x:v>5015</x:v>
      </x:c>
      <x:c r="P4294" s="11" t="b">
        <x:f aca="0">FALSE()</x:f>
        <x:v>0</x:v>
      </x:c>
    </x:row>
    <x:row r="4295" ht="15" hidden="0" customHeight="1">
      <x:c r="A4295" s="1" t="s">
        <x:v>9474</x:v>
      </x:c>
      <x:c r="B4295" s="1" t="s">
        <x:v>4945</x:v>
      </x:c>
      <x:c r="C4295" s="14" t="n">
        <x:v>45420</x:v>
      </x:c>
      <x:c r="D4295" s="1" t="s">
        <x:v>5010</x:v>
      </x:c>
      <x:c r="E4295" s="1" t="s">
        <x:v>5011</x:v>
      </x:c>
      <x:c r="F4295" s="1" t="s">
        <x:v>5012</x:v>
      </x:c>
      <x:c r="G4295" s="1" t="s">
        <x:v>5013</x:v>
      </x:c>
      <x:c r="H4295" s="1" t="s">
        <x:v>5014</x:v>
      </x:c>
      <x:c r="I4295" s="1" t="s">
        <x:v>5014</x:v>
      </x:c>
      <x:c r="J4295" s="1" t="n">
        <x:v>1.1</x:v>
      </x:c>
      <x:c r="K4295" s="1" t="n">
        <x:v>2.2</x:v>
      </x:c>
      <x:c r="L4295" s="15" t="n">
        <x:v>79.2</x:v>
      </x:c>
      <x:c r="M4295" s="11" t="b">
        <x:f aca="0">TRUE()</x:f>
        <x:v>1</x:v>
      </x:c>
      <x:c r="N4295" s="11" t="b">
        <x:f aca="0">FALSE()</x:f>
        <x:v>0</x:v>
      </x:c>
      <x:c r="O4295" s="1" t="s">
        <x:v>5015</x:v>
      </x:c>
      <x:c r="P4295" s="11" t="b">
        <x:f aca="0">FALSE()</x:f>
        <x:v>0</x:v>
      </x:c>
    </x:row>
    <x:row r="4296" ht="15" hidden="0" customHeight="1">
      <x:c r="A4296" s="1" t="s">
        <x:v>9475</x:v>
      </x:c>
      <x:c r="B4296" s="1" t="s">
        <x:v>4945</x:v>
      </x:c>
      <x:c r="C4296" s="14" t="n">
        <x:v>45444</x:v>
      </x:c>
      <x:c r="D4296" s="1" t="s">
        <x:v>5018</x:v>
      </x:c>
      <x:c r="E4296" s="1" t="s">
        <x:v>5136</x:v>
      </x:c>
      <x:c r="F4296" s="1" t="s">
        <x:v>5137</x:v>
      </x:c>
      <x:c r="G4296" s="1" t="s">
        <x:v>5138</x:v>
      </x:c>
      <x:c r="H4296" s="1" t="s">
        <x:v>5031</x:v>
      </x:c>
      <x:c r="I4296" s="1" t="s">
        <x:v>5014</x:v>
      </x:c>
      <x:c r="J4296" s="1" t="n">
        <x:v>1.9</x:v>
      </x:c>
      <x:c r="K4296" s="1" t="n">
        <x:v>22.8</x:v>
      </x:c>
      <x:c r="L4296" s="15" t="n">
        <x:v>136.8</x:v>
      </x:c>
      <x:c r="M4296" s="11" t="b">
        <x:f aca="0">TRUE()</x:f>
        <x:v>1</x:v>
      </x:c>
      <x:c r="N4296" s="11" t="b">
        <x:f aca="0">TRUE()</x:f>
        <x:v>1</x:v>
      </x:c>
      <x:c r="O4296" s="1" t="s">
        <x:v>5139</x:v>
      </x:c>
      <x:c r="P4296" s="11" t="b">
        <x:f aca="0">FALSE()</x:f>
        <x:v>0</x:v>
      </x:c>
    </x:row>
    <x:row r="4297" ht="15" hidden="0" customHeight="1">
      <x:c r="A4297" s="1" t="s">
        <x:v>9476</x:v>
      </x:c>
      <x:c r="B4297" s="1" t="s">
        <x:v>4945</x:v>
      </x:c>
      <x:c r="C4297" s="14" t="n">
        <x:v>45832</x:v>
      </x:c>
      <x:c r="D4297" s="1" t="s">
        <x:v>5018</x:v>
      </x:c>
      <x:c r="E4297" s="1" t="s">
        <x:v>5070</x:v>
      </x:c>
      <x:c r="F4297" s="1" t="s">
        <x:v>5071</x:v>
      </x:c>
      <x:c r="G4297" s="1" t="s">
        <x:v>5072</x:v>
      </x:c>
      <x:c r="H4297" s="1" t="s">
        <x:v>5058</x:v>
      </x:c>
      <x:c r="I4297" s="1" t="s">
        <x:v>5152</x:v>
      </x:c>
      <x:c r="J4297" s="1" t="n">
        <x:v>3.9</x:v>
      </x:c>
      <x:c r="K4297" s="1" t="n">
        <x:v>26.6</x:v>
      </x:c>
      <x:c r="L4297" s="15" t="n">
        <x:v>824.31</x:v>
      </x:c>
      <x:c r="M4297" s="11" t="b">
        <x:f aca="0">TRUE()</x:f>
        <x:v>1</x:v>
      </x:c>
      <x:c r="N4297" s="11" t="b">
        <x:f aca="0">FALSE()</x:f>
        <x:v>0</x:v>
      </x:c>
      <x:c r="O4297" s="1" t="s">
        <x:v>5068</x:v>
      </x:c>
      <x:c r="P4297" s="11" t="b">
        <x:f aca="0">FALSE()</x:f>
        <x:v>0</x:v>
      </x:c>
    </x:row>
    <x:row r="4298" ht="15" hidden="0" customHeight="1">
      <x:c r="A4298" s="1" t="s">
        <x:v>9477</x:v>
      </x:c>
      <x:c r="B4298" s="1" t="s">
        <x:v>4945</x:v>
      </x:c>
      <x:c r="C4298" s="14" t="n">
        <x:v>45835</x:v>
      </x:c>
      <x:c r="D4298" s="1" t="s">
        <x:v>5010</x:v>
      </x:c>
      <x:c r="E4298" s="1" t="s">
        <x:v>5011</x:v>
      </x:c>
      <x:c r="F4298" s="1" t="s">
        <x:v>5012</x:v>
      </x:c>
      <x:c r="G4298" s="1" t="s">
        <x:v>5013</x:v>
      </x:c>
      <x:c r="H4298" s="1" t="s">
        <x:v>5014</x:v>
      </x:c>
      <x:c r="I4298" s="1" t="s">
        <x:v>5014</x:v>
      </x:c>
      <x:c r="J4298" s="1" t="n">
        <x:v>1.3</x:v>
      </x:c>
      <x:c r="K4298" s="1" t="n">
        <x:v>1.3</x:v>
      </x:c>
      <x:c r="L4298" s="15" t="n">
        <x:v>93.6</x:v>
      </x:c>
      <x:c r="M4298" s="11" t="b">
        <x:f aca="0">TRUE()</x:f>
        <x:v>1</x:v>
      </x:c>
      <x:c r="N4298" s="11" t="b">
        <x:f aca="0">FALSE()</x:f>
        <x:v>0</x:v>
      </x:c>
      <x:c r="O4298" s="1" t="s">
        <x:v>5015</x:v>
      </x:c>
      <x:c r="P4298" s="11" t="b">
        <x:f aca="0">FALSE()</x:f>
        <x:v>0</x:v>
      </x:c>
    </x:row>
    <x:row r="4299" ht="15" hidden="0" customHeight="1">
      <x:c r="A4299" s="1" t="s">
        <x:v>9478</x:v>
      </x:c>
      <x:c r="B4299" s="1" t="s">
        <x:v>4945</x:v>
      </x:c>
      <x:c r="C4299" s="14" t="n">
        <x:v>45882</x:v>
      </x:c>
      <x:c r="D4299" s="1" t="s">
        <x:v>5018</x:v>
      </x:c>
      <x:c r="E4299" s="1" t="s">
        <x:v>5075</x:v>
      </x:c>
      <x:c r="F4299" s="1" t="s">
        <x:v>5076</x:v>
      </x:c>
      <x:c r="G4299" s="1" t="s">
        <x:v>5077</x:v>
      </x:c>
      <x:c r="H4299" s="1" t="s">
        <x:v>5036</x:v>
      </x:c>
      <x:c r="I4299" s="1" t="s">
        <x:v>5023</x:v>
      </x:c>
      <x:c r="J4299" s="1" t="n">
        <x:v>4</x:v>
      </x:c>
      <x:c r="K4299" s="1" t="n">
        <x:v>24.5</x:v>
      </x:c>
      <x:c r="L4299" s="15" t="n">
        <x:v>473.67</x:v>
      </x:c>
      <x:c r="M4299" s="11" t="b">
        <x:f aca="0">FALSE()</x:f>
        <x:v>0</x:v>
      </x:c>
      <x:c r="N4299" s="11" t="b">
        <x:f aca="0">FALSE()</x:f>
        <x:v>0</x:v>
      </x:c>
      <x:c r="O4299" s="1" t="s">
        <x:v>5033</x:v>
      </x:c>
      <x:c r="P4299" s="11" t="b">
        <x:f aca="0">FALSE()</x:f>
        <x:v>0</x:v>
      </x:c>
    </x:row>
    <x:row r="4300" ht="15" hidden="0" customHeight="1">
      <x:c r="A4300" s="1" t="s">
        <x:v>9479</x:v>
      </x:c>
      <x:c r="B4300" s="1" t="s">
        <x:v>4945</x:v>
      </x:c>
      <x:c r="C4300" s="14" t="n">
        <x:v>45903</x:v>
      </x:c>
      <x:c r="D4300" s="1" t="s">
        <x:v>5010</x:v>
      </x:c>
      <x:c r="E4300" s="1" t="s">
        <x:v>5011</x:v>
      </x:c>
      <x:c r="F4300" s="1" t="s">
        <x:v>5012</x:v>
      </x:c>
      <x:c r="G4300" s="1" t="s">
        <x:v>5013</x:v>
      </x:c>
      <x:c r="H4300" s="1" t="s">
        <x:v>5014</x:v>
      </x:c>
      <x:c r="I4300" s="1" t="s">
        <x:v>5014</x:v>
      </x:c>
      <x:c r="J4300" s="1" t="n">
        <x:v>1.6</x:v>
      </x:c>
      <x:c r="K4300" s="1" t="n">
        <x:v>0.4</x:v>
      </x:c>
      <x:c r="L4300" s="15" t="n">
        <x:v>115.2</x:v>
      </x:c>
      <x:c r="M4300" s="11" t="b">
        <x:f aca="0">TRUE()</x:f>
        <x:v>1</x:v>
      </x:c>
      <x:c r="N4300" s="11" t="b">
        <x:f aca="0">FALSE()</x:f>
        <x:v>0</x:v>
      </x:c>
      <x:c r="O4300" s="1" t="s">
        <x:v>5015</x:v>
      </x:c>
      <x:c r="P4300" s="11" t="b">
        <x:f aca="0">FALSE()</x:f>
        <x:v>0</x:v>
      </x:c>
    </x:row>
    <x:row r="4301" ht="15" hidden="0" customHeight="1">
      <x:c r="A4301" s="1" t="s">
        <x:v>9480</x:v>
      </x:c>
      <x:c r="B4301" s="1" t="s">
        <x:v>4948</x:v>
      </x:c>
      <x:c r="C4301" s="14" t="n">
        <x:v>45428</x:v>
      </x:c>
      <x:c r="D4301" s="1" t="s">
        <x:v>5018</x:v>
      </x:c>
      <x:c r="E4301" s="1" t="s">
        <x:v>5019</x:v>
      </x:c>
      <x:c r="F4301" s="1" t="s">
        <x:v>5020</x:v>
      </x:c>
      <x:c r="G4301" s="1" t="s">
        <x:v>5021</x:v>
      </x:c>
      <x:c r="H4301" s="1" t="s">
        <x:v>5031</x:v>
      </x:c>
      <x:c r="I4301" s="1" t="s">
        <x:v>5032</x:v>
      </x:c>
      <x:c r="J4301" s="1" t="n">
        <x:v>1.7</x:v>
      </x:c>
      <x:c r="K4301" s="1" t="n">
        <x:v>4.9</x:v>
      </x:c>
      <x:c r="L4301" s="15" t="n">
        <x:v>773.59</x:v>
      </x:c>
      <x:c r="M4301" s="11" t="b">
        <x:f aca="0">TRUE()</x:f>
        <x:v>1</x:v>
      </x:c>
      <x:c r="N4301" s="11" t="b">
        <x:f aca="0">FALSE()</x:f>
        <x:v>0</x:v>
      </x:c>
      <x:c r="O4301" s="1" t="s">
        <x:v>5073</x:v>
      </x:c>
      <x:c r="P4301" s="11" t="b">
        <x:f aca="0">FALSE()</x:f>
        <x:v>0</x:v>
      </x:c>
    </x:row>
    <x:row r="4302" ht="15" hidden="0" customHeight="1">
      <x:c r="A4302" s="1" t="s">
        <x:v>9481</x:v>
      </x:c>
      <x:c r="B4302" s="1" t="s">
        <x:v>4948</x:v>
      </x:c>
      <x:c r="C4302" s="14" t="n">
        <x:v>45641</x:v>
      </x:c>
      <x:c r="D4302" s="1" t="s">
        <x:v>5010</x:v>
      </x:c>
      <x:c r="E4302" s="1" t="s">
        <x:v>5011</x:v>
      </x:c>
      <x:c r="F4302" s="1" t="s">
        <x:v>5012</x:v>
      </x:c>
      <x:c r="G4302" s="1" t="s">
        <x:v>5013</x:v>
      </x:c>
      <x:c r="H4302" s="1" t="s">
        <x:v>5014</x:v>
      </x:c>
      <x:c r="I4302" s="1" t="s">
        <x:v>5014</x:v>
      </x:c>
      <x:c r="J4302" s="1" t="n">
        <x:v>1.9</x:v>
      </x:c>
      <x:c r="K4302" s="1" t="n">
        <x:v>0.2</x:v>
      </x:c>
      <x:c r="L4302" s="15" t="n">
        <x:v>136.8</x:v>
      </x:c>
      <x:c r="M4302" s="11" t="b">
        <x:f aca="0">TRUE()</x:f>
        <x:v>1</x:v>
      </x:c>
      <x:c r="N4302" s="11" t="b">
        <x:f aca="0">FALSE()</x:f>
        <x:v>0</x:v>
      </x:c>
      <x:c r="O4302" s="1" t="s">
        <x:v>5015</x:v>
      </x:c>
      <x:c r="P4302" s="11" t="b">
        <x:f aca="0">FALSE()</x:f>
        <x:v>0</x:v>
      </x:c>
    </x:row>
    <x:row r="4303" ht="15" hidden="0" customHeight="1">
      <x:c r="A4303" s="1" t="s">
        <x:v>9482</x:v>
      </x:c>
      <x:c r="B4303" s="1" t="s">
        <x:v>4948</x:v>
      </x:c>
      <x:c r="C4303" s="14" t="n">
        <x:v>45778</x:v>
      </x:c>
      <x:c r="D4303" s="1" t="s">
        <x:v>5010</x:v>
      </x:c>
      <x:c r="E4303" s="1" t="s">
        <x:v>5011</x:v>
      </x:c>
      <x:c r="F4303" s="1" t="s">
        <x:v>5012</x:v>
      </x:c>
      <x:c r="G4303" s="1" t="s">
        <x:v>5013</x:v>
      </x:c>
      <x:c r="H4303" s="1" t="s">
        <x:v>5014</x:v>
      </x:c>
      <x:c r="I4303" s="1" t="s">
        <x:v>5014</x:v>
      </x:c>
      <x:c r="J4303" s="1" t="n">
        <x:v>1.6</x:v>
      </x:c>
      <x:c r="K4303" s="1" t="n">
        <x:v>2</x:v>
      </x:c>
      <x:c r="L4303" s="15" t="n">
        <x:v>115.2</x:v>
      </x:c>
      <x:c r="M4303" s="11" t="b">
        <x:f aca="0">FALSE()</x:f>
        <x:v>0</x:v>
      </x:c>
      <x:c r="N4303" s="11" t="b">
        <x:f aca="0">FALSE()</x:f>
        <x:v>0</x:v>
      </x:c>
      <x:c r="O4303" s="1" t="s">
        <x:v>5015</x:v>
      </x:c>
      <x:c r="P4303" s="11" t="b">
        <x:f aca="0">FALSE()</x:f>
        <x:v>0</x:v>
      </x:c>
    </x:row>
    <x:row r="4304" ht="15" hidden="0" customHeight="1">
      <x:c r="A4304" s="1" t="s">
        <x:v>9483</x:v>
      </x:c>
      <x:c r="B4304" s="1" t="s">
        <x:v>4948</x:v>
      </x:c>
      <x:c r="C4304" s="14" t="n">
        <x:v>46228</x:v>
      </x:c>
      <x:c r="D4304" s="1" t="s">
        <x:v>5018</x:v>
      </x:c>
      <x:c r="E4304" s="1" t="s">
        <x:v>5085</x:v>
      </x:c>
      <x:c r="F4304" s="1" t="s">
        <x:v>5020</x:v>
      </x:c>
      <x:c r="G4304" s="1" t="s">
        <x:v>5021</x:v>
      </x:c>
      <x:c r="H4304" s="1" t="s">
        <x:v>5031</x:v>
      </x:c>
      <x:c r="I4304" s="1" t="s">
        <x:v>5100</x:v>
      </x:c>
      <x:c r="J4304" s="1" t="n">
        <x:v>1.2</x:v>
      </x:c>
      <x:c r="K4304" s="1" t="n">
        <x:v>13</x:v>
      </x:c>
      <x:c r="L4304" s="15" t="n">
        <x:v>245.68</x:v>
      </x:c>
      <x:c r="M4304" s="11" t="b">
        <x:f aca="0">FALSE()</x:f>
        <x:v>0</x:v>
      </x:c>
      <x:c r="N4304" s="11" t="b">
        <x:f aca="0">FALSE()</x:f>
        <x:v>0</x:v>
      </x:c>
      <x:c r="O4304" s="1" t="s">
        <x:v>5068</x:v>
      </x:c>
      <x:c r="P4304" s="11" t="b">
        <x:f aca="0">FALSE()</x:f>
        <x:v>0</x:v>
      </x:c>
    </x:row>
    <x:row r="4305" ht="15" hidden="0" customHeight="1">
      <x:c r="A4305" s="1" t="s">
        <x:v>9484</x:v>
      </x:c>
      <x:c r="B4305" s="1" t="s">
        <x:v>4951</x:v>
      </x:c>
      <x:c r="C4305" s="14" t="n">
        <x:v>45307</x:v>
      </x:c>
      <x:c r="D4305" s="1" t="s">
        <x:v>5010</x:v>
      </x:c>
      <x:c r="E4305" s="1" t="s">
        <x:v>5011</x:v>
      </x:c>
      <x:c r="F4305" s="1" t="s">
        <x:v>5012</x:v>
      </x:c>
      <x:c r="G4305" s="1" t="s">
        <x:v>5013</x:v>
      </x:c>
      <x:c r="H4305" s="1" t="s">
        <x:v>5014</x:v>
      </x:c>
      <x:c r="I4305" s="1" t="s">
        <x:v>5014</x:v>
      </x:c>
      <x:c r="J4305" s="1" t="n">
        <x:v>1.8</x:v>
      </x:c>
      <x:c r="K4305" s="1" t="n">
        <x:v>2.2</x:v>
      </x:c>
      <x:c r="L4305" s="15" t="n">
        <x:v>129.6</x:v>
      </x:c>
      <x:c r="M4305" s="11" t="b">
        <x:f aca="0">TRUE()</x:f>
        <x:v>1</x:v>
      </x:c>
      <x:c r="N4305" s="11" t="b">
        <x:f aca="0">FALSE()</x:f>
        <x:v>0</x:v>
      </x:c>
      <x:c r="O4305" s="1" t="s">
        <x:v>5015</x:v>
      </x:c>
      <x:c r="P4305" s="11" t="b">
        <x:f aca="0">FALSE()</x:f>
        <x:v>0</x:v>
      </x:c>
    </x:row>
    <x:row r="4306" ht="15" hidden="0" customHeight="1">
      <x:c r="A4306" s="1" t="s">
        <x:v>9485</x:v>
      </x:c>
      <x:c r="B4306" s="1" t="s">
        <x:v>4951</x:v>
      </x:c>
      <x:c r="C4306" s="14" t="n">
        <x:v>45531</x:v>
      </x:c>
      <x:c r="D4306" s="1" t="s">
        <x:v>5018</x:v>
      </x:c>
      <x:c r="E4306" s="1" t="s">
        <x:v>5133</x:v>
      </x:c>
      <x:c r="F4306" s="1" t="s">
        <x:v>5071</x:v>
      </x:c>
      <x:c r="G4306" s="1" t="s">
        <x:v>5072</x:v>
      </x:c>
      <x:c r="H4306" s="1" t="s">
        <x:v>5022</x:v>
      </x:c>
      <x:c r="I4306" s="1" t="s">
        <x:v>5014</x:v>
      </x:c>
      <x:c r="J4306" s="1" t="n">
        <x:v>1.8</x:v>
      </x:c>
      <x:c r="K4306" s="1" t="n">
        <x:v>3</x:v>
      </x:c>
      <x:c r="L4306" s="15" t="n">
        <x:v>129.6</x:v>
      </x:c>
      <x:c r="M4306" s="11" t="b">
        <x:f aca="0">TRUE()</x:f>
        <x:v>1</x:v>
      </x:c>
      <x:c r="N4306" s="11" t="b">
        <x:f aca="0">FALSE()</x:f>
        <x:v>0</x:v>
      </x:c>
      <x:c r="O4306" s="1" t="s">
        <x:v>5078</x:v>
      </x:c>
      <x:c r="P4306" s="11" t="b">
        <x:f aca="0">FALSE()</x:f>
        <x:v>0</x:v>
      </x:c>
    </x:row>
    <x:row r="4307" ht="15" hidden="0" customHeight="1">
      <x:c r="A4307" s="1" t="s">
        <x:v>9486</x:v>
      </x:c>
      <x:c r="B4307" s="1" t="s">
        <x:v>4951</x:v>
      </x:c>
      <x:c r="C4307" s="14" t="n">
        <x:v>45937</x:v>
      </x:c>
      <x:c r="D4307" s="1" t="s">
        <x:v>5010</x:v>
      </x:c>
      <x:c r="E4307" s="1" t="s">
        <x:v>5011</x:v>
      </x:c>
      <x:c r="F4307" s="1" t="s">
        <x:v>5012</x:v>
      </x:c>
      <x:c r="G4307" s="1" t="s">
        <x:v>5013</x:v>
      </x:c>
      <x:c r="H4307" s="1" t="s">
        <x:v>5014</x:v>
      </x:c>
      <x:c r="I4307" s="1" t="s">
        <x:v>5014</x:v>
      </x:c>
      <x:c r="J4307" s="1" t="n">
        <x:v>1.2</x:v>
      </x:c>
      <x:c r="K4307" s="1" t="n">
        <x:v>1.2</x:v>
      </x:c>
      <x:c r="L4307" s="15" t="n">
        <x:v>86.4</x:v>
      </x:c>
      <x:c r="M4307" s="11" t="b">
        <x:f aca="0">FALSE()</x:f>
        <x:v>0</x:v>
      </x:c>
      <x:c r="N4307" s="11" t="b">
        <x:f aca="0">FALSE()</x:f>
        <x:v>0</x:v>
      </x:c>
      <x:c r="O4307" s="1" t="s">
        <x:v>5015</x:v>
      </x:c>
      <x:c r="P4307" s="11" t="b">
        <x:f aca="0">FALSE()</x:f>
        <x:v>0</x:v>
      </x:c>
    </x:row>
    <x:row r="4308" ht="15" hidden="0" customHeight="1">
      <x:c r="A4308" s="1" t="s">
        <x:v>9487</x:v>
      </x:c>
      <x:c r="B4308" s="1" t="s">
        <x:v>4954</x:v>
      </x:c>
      <x:c r="C4308" s="14" t="n">
        <x:v>45551</x:v>
      </x:c>
      <x:c r="D4308" s="1" t="s">
        <x:v>5018</x:v>
      </x:c>
      <x:c r="E4308" s="1" t="s">
        <x:v>5028</x:v>
      </x:c>
      <x:c r="F4308" s="1" t="s">
        <x:v>5029</x:v>
      </x:c>
      <x:c r="G4308" s="1" t="s">
        <x:v>5030</x:v>
      </x:c>
      <x:c r="H4308" s="1" t="s">
        <x:v>5031</x:v>
      </x:c>
      <x:c r="I4308" s="1" t="s">
        <x:v>5131</x:v>
      </x:c>
      <x:c r="J4308" s="1" t="n">
        <x:v>0.3</x:v>
      </x:c>
      <x:c r="K4308" s="1" t="n">
        <x:v>3.6</x:v>
      </x:c>
      <x:c r="L4308" s="15" t="n">
        <x:v>651.89</x:v>
      </x:c>
      <x:c r="M4308" s="11" t="b">
        <x:f aca="0">TRUE()</x:f>
        <x:v>1</x:v>
      </x:c>
      <x:c r="N4308" s="11" t="b">
        <x:f aca="0">FALSE()</x:f>
        <x:v>0</x:v>
      </x:c>
      <x:c r="O4308" s="1" t="s">
        <x:v>5068</x:v>
      </x:c>
      <x:c r="P4308" s="11" t="b">
        <x:f aca="0">FALSE()</x:f>
        <x:v>0</x:v>
      </x:c>
    </x:row>
    <x:row r="4309" ht="15" hidden="0" customHeight="1">
      <x:c r="A4309" s="1" t="s">
        <x:v>9488</x:v>
      </x:c>
      <x:c r="B4309" s="1" t="s">
        <x:v>4954</x:v>
      </x:c>
      <x:c r="C4309" s="14" t="n">
        <x:v>45639</x:v>
      </x:c>
      <x:c r="D4309" s="1" t="s">
        <x:v>5018</x:v>
      </x:c>
      <x:c r="E4309" s="1" t="s">
        <x:v>5136</x:v>
      </x:c>
      <x:c r="F4309" s="1" t="s">
        <x:v>5137</x:v>
      </x:c>
      <x:c r="G4309" s="1" t="s">
        <x:v>5138</x:v>
      </x:c>
      <x:c r="H4309" s="1" t="s">
        <x:v>5031</x:v>
      </x:c>
      <x:c r="I4309" s="1" t="s">
        <x:v>5014</x:v>
      </x:c>
      <x:c r="J4309" s="1" t="n">
        <x:v>1.4</x:v>
      </x:c>
      <x:c r="K4309" s="1" t="n">
        <x:v>8</x:v>
      </x:c>
      <x:c r="L4309" s="15" t="n">
        <x:v>100.8</x:v>
      </x:c>
      <x:c r="M4309" s="11" t="b">
        <x:f aca="0">TRUE()</x:f>
        <x:v>1</x:v>
      </x:c>
      <x:c r="N4309" s="11" t="b">
        <x:f aca="0">TRUE()</x:f>
        <x:v>1</x:v>
      </x:c>
      <x:c r="O4309" s="1" t="s">
        <x:v>5139</x:v>
      </x:c>
      <x:c r="P4309" s="11" t="b">
        <x:f aca="0">FALSE()</x:f>
        <x:v>0</x:v>
      </x:c>
    </x:row>
    <x:row r="4310" ht="15" hidden="0" customHeight="1">
      <x:c r="A4310" s="1" t="s">
        <x:v>9489</x:v>
      </x:c>
      <x:c r="B4310" s="1" t="s">
        <x:v>4954</x:v>
      </x:c>
      <x:c r="C4310" s="14" t="n">
        <x:v>45640</x:v>
      </x:c>
      <x:c r="D4310" s="1" t="s">
        <x:v>5018</x:v>
      </x:c>
      <x:c r="E4310" s="1" t="s">
        <x:v>5133</x:v>
      </x:c>
      <x:c r="F4310" s="1" t="s">
        <x:v>5071</x:v>
      </x:c>
      <x:c r="G4310" s="1" t="s">
        <x:v>5072</x:v>
      </x:c>
      <x:c r="H4310" s="1" t="s">
        <x:v>5022</x:v>
      </x:c>
      <x:c r="I4310" s="1" t="s">
        <x:v>5014</x:v>
      </x:c>
      <x:c r="J4310" s="1" t="n">
        <x:v>2.1</x:v>
      </x:c>
      <x:c r="K4310" s="1" t="n">
        <x:v>14.8</x:v>
      </x:c>
      <x:c r="L4310" s="15" t="n">
        <x:v>151.2</x:v>
      </x:c>
      <x:c r="M4310" s="11" t="b">
        <x:f aca="0">TRUE()</x:f>
        <x:v>1</x:v>
      </x:c>
      <x:c r="N4310" s="11" t="b">
        <x:f aca="0">FALSE()</x:f>
        <x:v>0</x:v>
      </x:c>
      <x:c r="O4310" s="1" t="s">
        <x:v>5024</x:v>
      </x:c>
      <x:c r="P4310" s="11" t="b">
        <x:f aca="0">FALSE()</x:f>
        <x:v>0</x:v>
      </x:c>
    </x:row>
    <x:row r="4311" ht="15" hidden="0" customHeight="1">
      <x:c r="A4311" s="1" t="s">
        <x:v>9490</x:v>
      </x:c>
      <x:c r="B4311" s="1" t="s">
        <x:v>4954</x:v>
      </x:c>
      <x:c r="C4311" s="14" t="n">
        <x:v>45854</x:v>
      </x:c>
      <x:c r="D4311" s="1" t="s">
        <x:v>5018</x:v>
      </x:c>
      <x:c r="E4311" s="1" t="s">
        <x:v>5133</x:v>
      </x:c>
      <x:c r="F4311" s="1" t="s">
        <x:v>5071</x:v>
      </x:c>
      <x:c r="G4311" s="1" t="s">
        <x:v>5072</x:v>
      </x:c>
      <x:c r="H4311" s="1" t="s">
        <x:v>5036</x:v>
      </x:c>
      <x:c r="I4311" s="1" t="s">
        <x:v>5100</x:v>
      </x:c>
      <x:c r="J4311" s="1" t="n">
        <x:v>2.2</x:v>
      </x:c>
      <x:c r="K4311" s="1" t="n">
        <x:v>20.6</x:v>
      </x:c>
      <x:c r="L4311" s="15" t="n">
        <x:v>979.21</x:v>
      </x:c>
      <x:c r="M4311" s="11" t="b">
        <x:f aca="0">TRUE()</x:f>
        <x:v>1</x:v>
      </x:c>
      <x:c r="N4311" s="11" t="b">
        <x:f aca="0">FALSE()</x:f>
        <x:v>0</x:v>
      </x:c>
      <x:c r="O4311" s="1" t="s">
        <x:v>5078</x:v>
      </x:c>
      <x:c r="P4311" s="11" t="b">
        <x:f aca="0">FALSE()</x:f>
        <x:v>0</x:v>
      </x:c>
    </x:row>
    <x:row r="4312" ht="15" hidden="0" customHeight="1">
      <x:c r="A4312" s="1" t="s">
        <x:v>9491</x:v>
      </x:c>
      <x:c r="B4312" s="1" t="s">
        <x:v>4954</x:v>
      </x:c>
      <x:c r="C4312" s="14" t="n">
        <x:v>45864</x:v>
      </x:c>
      <x:c r="D4312" s="1" t="s">
        <x:v>5010</x:v>
      </x:c>
      <x:c r="E4312" s="1" t="s">
        <x:v>5011</x:v>
      </x:c>
      <x:c r="F4312" s="1" t="s">
        <x:v>5012</x:v>
      </x:c>
      <x:c r="G4312" s="1" t="s">
        <x:v>5013</x:v>
      </x:c>
      <x:c r="H4312" s="1" t="s">
        <x:v>5014</x:v>
      </x:c>
      <x:c r="I4312" s="1" t="s">
        <x:v>5014</x:v>
      </x:c>
      <x:c r="J4312" s="1" t="n">
        <x:v>0.9</x:v>
      </x:c>
      <x:c r="K4312" s="1" t="n">
        <x:v>2.2</x:v>
      </x:c>
      <x:c r="L4312" s="15" t="n">
        <x:v>64.8</x:v>
      </x:c>
      <x:c r="M4312" s="11" t="b">
        <x:f aca="0">FALSE()</x:f>
        <x:v>0</x:v>
      </x:c>
      <x:c r="N4312" s="11" t="b">
        <x:f aca="0">FALSE()</x:f>
        <x:v>0</x:v>
      </x:c>
      <x:c r="O4312" s="1" t="s">
        <x:v>5015</x:v>
      </x:c>
      <x:c r="P4312" s="11" t="b">
        <x:f aca="0">FALSE()</x:f>
        <x:v>0</x:v>
      </x:c>
    </x:row>
    <x:row r="4313" ht="15" hidden="0" customHeight="1">
      <x:c r="A4313" s="1" t="s">
        <x:v>9492</x:v>
      </x:c>
      <x:c r="B4313" s="1" t="s">
        <x:v>4954</x:v>
      </x:c>
      <x:c r="C4313" s="14" t="n">
        <x:v>45920</x:v>
      </x:c>
      <x:c r="D4313" s="1" t="s">
        <x:v>5010</x:v>
      </x:c>
      <x:c r="E4313" s="1" t="s">
        <x:v>5011</x:v>
      </x:c>
      <x:c r="F4313" s="1" t="s">
        <x:v>5012</x:v>
      </x:c>
      <x:c r="G4313" s="1" t="s">
        <x:v>5013</x:v>
      </x:c>
      <x:c r="H4313" s="1" t="s">
        <x:v>5014</x:v>
      </x:c>
      <x:c r="I4313" s="1" t="s">
        <x:v>5014</x:v>
      </x:c>
      <x:c r="J4313" s="1" t="n">
        <x:v>0.8</x:v>
      </x:c>
      <x:c r="K4313" s="1" t="n">
        <x:v>1.7</x:v>
      </x:c>
      <x:c r="L4313" s="15" t="n">
        <x:v>57.6</x:v>
      </x:c>
      <x:c r="M4313" s="11" t="b">
        <x:f aca="0">TRUE()</x:f>
        <x:v>1</x:v>
      </x:c>
      <x:c r="N4313" s="11" t="b">
        <x:f aca="0">FALSE()</x:f>
        <x:v>0</x:v>
      </x:c>
      <x:c r="O4313" s="1" t="s">
        <x:v>5015</x:v>
      </x:c>
      <x:c r="P4313" s="11" t="b">
        <x:f aca="0">FALSE()</x:f>
        <x:v>0</x:v>
      </x:c>
    </x:row>
    <x:row r="4314" ht="15" hidden="0" customHeight="1">
      <x:c r="A4314" s="1" t="s">
        <x:v>9493</x:v>
      </x:c>
      <x:c r="B4314" s="1" t="s">
        <x:v>4954</x:v>
      </x:c>
      <x:c r="C4314" s="14" t="n">
        <x:v>45986</x:v>
      </x:c>
      <x:c r="D4314" s="1" t="s">
        <x:v>5010</x:v>
      </x:c>
      <x:c r="E4314" s="1" t="s">
        <x:v>5011</x:v>
      </x:c>
      <x:c r="F4314" s="1" t="s">
        <x:v>5012</x:v>
      </x:c>
      <x:c r="G4314" s="1" t="s">
        <x:v>5013</x:v>
      </x:c>
      <x:c r="H4314" s="1" t="s">
        <x:v>5014</x:v>
      </x:c>
      <x:c r="I4314" s="1" t="s">
        <x:v>5014</x:v>
      </x:c>
      <x:c r="J4314" s="1" t="n">
        <x:v>1.2</x:v>
      </x:c>
      <x:c r="K4314" s="1" t="n">
        <x:v>1.4</x:v>
      </x:c>
      <x:c r="L4314" s="15" t="n">
        <x:v>86.4</x:v>
      </x:c>
      <x:c r="M4314" s="11" t="b">
        <x:f aca="0">TRUE()</x:f>
        <x:v>1</x:v>
      </x:c>
      <x:c r="N4314" s="11" t="b">
        <x:f aca="0">FALSE()</x:f>
        <x:v>0</x:v>
      </x:c>
      <x:c r="O4314" s="1" t="s">
        <x:v>5015</x:v>
      </x:c>
      <x:c r="P4314" s="11" t="b">
        <x:f aca="0">FALSE()</x:f>
        <x:v>0</x:v>
      </x:c>
    </x:row>
    <x:row r="4315" ht="15" hidden="0" customHeight="1">
      <x:c r="A4315" s="1" t="s">
        <x:v>9494</x:v>
      </x:c>
      <x:c r="B4315" s="1" t="s">
        <x:v>4957</x:v>
      </x:c>
      <x:c r="C4315" s="14" t="n">
        <x:v>45874</x:v>
      </x:c>
      <x:c r="D4315" s="1" t="s">
        <x:v>5010</x:v>
      </x:c>
      <x:c r="E4315" s="1" t="s">
        <x:v>5011</x:v>
      </x:c>
      <x:c r="F4315" s="1" t="s">
        <x:v>5012</x:v>
      </x:c>
      <x:c r="G4315" s="1" t="s">
        <x:v>5013</x:v>
      </x:c>
      <x:c r="H4315" s="1" t="s">
        <x:v>5014</x:v>
      </x:c>
      <x:c r="I4315" s="1" t="s">
        <x:v>5014</x:v>
      </x:c>
      <x:c r="J4315" s="1" t="n">
        <x:v>1</x:v>
      </x:c>
      <x:c r="K4315" s="1" t="n">
        <x:v>3.1</x:v>
      </x:c>
      <x:c r="L4315" s="15" t="n">
        <x:v>72</x:v>
      </x:c>
      <x:c r="M4315" s="11" t="b">
        <x:f aca="0">TRUE()</x:f>
        <x:v>1</x:v>
      </x:c>
      <x:c r="N4315" s="11" t="b">
        <x:f aca="0">FALSE()</x:f>
        <x:v>0</x:v>
      </x:c>
      <x:c r="O4315" s="1" t="s">
        <x:v>5015</x:v>
      </x:c>
      <x:c r="P4315" s="11" t="b">
        <x:f aca="0">FALSE()</x:f>
        <x:v>0</x:v>
      </x:c>
    </x:row>
    <x:row r="4316" ht="15" hidden="0" customHeight="1">
      <x:c r="A4316" s="1" t="s">
        <x:v>9495</x:v>
      </x:c>
      <x:c r="B4316" s="1" t="s">
        <x:v>4960</x:v>
      </x:c>
      <x:c r="C4316" s="14" t="n">
        <x:v>45462</x:v>
      </x:c>
      <x:c r="D4316" s="1" t="s">
        <x:v>5010</x:v>
      </x:c>
      <x:c r="E4316" s="1" t="s">
        <x:v>5011</x:v>
      </x:c>
      <x:c r="F4316" s="1" t="s">
        <x:v>5012</x:v>
      </x:c>
      <x:c r="G4316" s="1" t="s">
        <x:v>5013</x:v>
      </x:c>
      <x:c r="H4316" s="1" t="s">
        <x:v>5014</x:v>
      </x:c>
      <x:c r="I4316" s="1" t="s">
        <x:v>5014</x:v>
      </x:c>
      <x:c r="J4316" s="1" t="n">
        <x:v>1.5</x:v>
      </x:c>
      <x:c r="K4316" s="1" t="n">
        <x:v>1.1</x:v>
      </x:c>
      <x:c r="L4316" s="15" t="n">
        <x:v>108</x:v>
      </x:c>
      <x:c r="M4316" s="11" t="b">
        <x:f aca="0">TRUE()</x:f>
        <x:v>1</x:v>
      </x:c>
      <x:c r="N4316" s="11" t="b">
        <x:f aca="0">FALSE()</x:f>
        <x:v>0</x:v>
      </x:c>
      <x:c r="O4316" s="1" t="s">
        <x:v>5015</x:v>
      </x:c>
      <x:c r="P4316" s="11" t="b">
        <x:f aca="0">FALSE()</x:f>
        <x:v>0</x:v>
      </x:c>
    </x:row>
    <x:row r="4317" ht="15" hidden="0" customHeight="1">
      <x:c r="A4317" s="1" t="s">
        <x:v>9496</x:v>
      </x:c>
      <x:c r="B4317" s="1" t="s">
        <x:v>4960</x:v>
      </x:c>
      <x:c r="C4317" s="14" t="n">
        <x:v>45517</x:v>
      </x:c>
      <x:c r="D4317" s="1" t="s">
        <x:v>5018</x:v>
      </x:c>
      <x:c r="E4317" s="1" t="s">
        <x:v>5105</x:v>
      </x:c>
      <x:c r="F4317" s="1" t="s">
        <x:v>5076</x:v>
      </x:c>
      <x:c r="G4317" s="1" t="s">
        <x:v>5077</x:v>
      </x:c>
      <x:c r="H4317" s="1" t="s">
        <x:v>5022</x:v>
      </x:c>
      <x:c r="I4317" s="1" t="s">
        <x:v>5014</x:v>
      </x:c>
      <x:c r="J4317" s="1" t="n">
        <x:v>2.1</x:v>
      </x:c>
      <x:c r="K4317" s="1" t="n">
        <x:v>16.5</x:v>
      </x:c>
      <x:c r="L4317" s="15" t="n">
        <x:v>151.2</x:v>
      </x:c>
      <x:c r="M4317" s="11" t="b">
        <x:f aca="0">TRUE()</x:f>
        <x:v>1</x:v>
      </x:c>
      <x:c r="N4317" s="11" t="b">
        <x:f aca="0">FALSE()</x:f>
        <x:v>0</x:v>
      </x:c>
      <x:c r="O4317" s="1" t="s">
        <x:v>5033</x:v>
      </x:c>
      <x:c r="P4317" s="11" t="b">
        <x:f aca="0">FALSE()</x:f>
        <x:v>0</x:v>
      </x:c>
    </x:row>
    <x:row r="4318" ht="15" hidden="0" customHeight="1">
      <x:c r="A4318" s="1" t="s">
        <x:v>9497</x:v>
      </x:c>
      <x:c r="B4318" s="1" t="s">
        <x:v>4960</x:v>
      </x:c>
      <x:c r="C4318" s="14" t="n">
        <x:v>45537</x:v>
      </x:c>
      <x:c r="D4318" s="1" t="s">
        <x:v>5010</x:v>
      </x:c>
      <x:c r="E4318" s="1" t="s">
        <x:v>5011</x:v>
      </x:c>
      <x:c r="F4318" s="1" t="s">
        <x:v>5012</x:v>
      </x:c>
      <x:c r="G4318" s="1" t="s">
        <x:v>5013</x:v>
      </x:c>
      <x:c r="H4318" s="1" t="s">
        <x:v>5014</x:v>
      </x:c>
      <x:c r="I4318" s="1" t="s">
        <x:v>5014</x:v>
      </x:c>
      <x:c r="J4318" s="1" t="n">
        <x:v>0.7</x:v>
      </x:c>
      <x:c r="K4318" s="1" t="n">
        <x:v>1</x:v>
      </x:c>
      <x:c r="L4318" s="15" t="n">
        <x:v>50.4</x:v>
      </x:c>
      <x:c r="M4318" s="11" t="b">
        <x:f aca="0">TRUE()</x:f>
        <x:v>1</x:v>
      </x:c>
      <x:c r="N4318" s="11" t="b">
        <x:f aca="0">FALSE()</x:f>
        <x:v>0</x:v>
      </x:c>
      <x:c r="O4318" s="1" t="s">
        <x:v>5015</x:v>
      </x:c>
      <x:c r="P4318" s="11" t="b">
        <x:f aca="0">FALSE()</x:f>
        <x:v>0</x:v>
      </x:c>
    </x:row>
    <x:row r="4319" ht="15" hidden="0" customHeight="1">
      <x:c r="A4319" s="1" t="s">
        <x:v>9498</x:v>
      </x:c>
      <x:c r="B4319" s="1" t="s">
        <x:v>4960</x:v>
      </x:c>
      <x:c r="C4319" s="14" t="n">
        <x:v>45577</x:v>
      </x:c>
      <x:c r="D4319" s="1" t="s">
        <x:v>5010</x:v>
      </x:c>
      <x:c r="E4319" s="1" t="s">
        <x:v>5011</x:v>
      </x:c>
      <x:c r="F4319" s="1" t="s">
        <x:v>5012</x:v>
      </x:c>
      <x:c r="G4319" s="1" t="s">
        <x:v>5013</x:v>
      </x:c>
      <x:c r="H4319" s="1" t="s">
        <x:v>5014</x:v>
      </x:c>
      <x:c r="I4319" s="1" t="s">
        <x:v>5014</x:v>
      </x:c>
      <x:c r="J4319" s="1" t="n">
        <x:v>1.2</x:v>
      </x:c>
      <x:c r="K4319" s="1" t="n">
        <x:v>1.9</x:v>
      </x:c>
      <x:c r="L4319" s="15" t="n">
        <x:v>86.4</x:v>
      </x:c>
      <x:c r="M4319" s="11" t="b">
        <x:f aca="0">TRUE()</x:f>
        <x:v>1</x:v>
      </x:c>
      <x:c r="N4319" s="11" t="b">
        <x:f aca="0">FALSE()</x:f>
        <x:v>0</x:v>
      </x:c>
      <x:c r="O4319" s="1" t="s">
        <x:v>5015</x:v>
      </x:c>
      <x:c r="P4319" s="11" t="b">
        <x:f aca="0">FALSE()</x:f>
        <x:v>0</x:v>
      </x:c>
    </x:row>
    <x:row r="4320" ht="15" hidden="0" customHeight="1">
      <x:c r="A4320" s="1" t="s">
        <x:v>9499</x:v>
      </x:c>
      <x:c r="B4320" s="1" t="s">
        <x:v>4960</x:v>
      </x:c>
      <x:c r="C4320" s="14" t="n">
        <x:v>46064</x:v>
      </x:c>
      <x:c r="D4320" s="1" t="s">
        <x:v>5054</x:v>
      </x:c>
      <x:c r="E4320" s="1" t="s">
        <x:v>5055</x:v>
      </x:c>
      <x:c r="F4320" s="1" t="s">
        <x:v>5012</x:v>
      </x:c>
      <x:c r="G4320" s="1" t="s">
        <x:v>5013</x:v>
      </x:c>
      <x:c r="H4320" s="1" t="s">
        <x:v>5014</x:v>
      </x:c>
      <x:c r="I4320" s="1" t="s">
        <x:v>5014</x:v>
      </x:c>
      <x:c r="J4320" s="1" t="n">
        <x:v>1.3</x:v>
      </x:c>
      <x:c r="K4320" s="1" t="n">
        <x:v>1.9</x:v>
      </x:c>
      <x:c r="L4320" s="15" t="n">
        <x:v>93.6</x:v>
      </x:c>
      <x:c r="M4320" s="11" t="b">
        <x:f aca="0">FALSE()</x:f>
        <x:v>0</x:v>
      </x:c>
      <x:c r="N4320" s="11" t="b">
        <x:f aca="0">FALSE()</x:f>
        <x:v>0</x:v>
      </x:c>
      <x:c r="O4320" s="1" t="s">
        <x:v>5015</x:v>
      </x:c>
      <x:c r="P4320" s="11" t="b">
        <x:f aca="0">FALSE()</x:f>
        <x:v>0</x:v>
      </x:c>
    </x:row>
    <x:row r="4321" ht="15" hidden="0" customHeight="1">
      <x:c r="A4321" s="1" t="s">
        <x:v>9500</x:v>
      </x:c>
      <x:c r="B4321" s="1" t="s">
        <x:v>4963</x:v>
      </x:c>
      <x:c r="C4321" s="14" t="n">
        <x:v>45440</x:v>
      </x:c>
      <x:c r="D4321" s="1" t="s">
        <x:v>5010</x:v>
      </x:c>
      <x:c r="E4321" s="1" t="s">
        <x:v>5011</x:v>
      </x:c>
      <x:c r="F4321" s="1" t="s">
        <x:v>5012</x:v>
      </x:c>
      <x:c r="G4321" s="1" t="s">
        <x:v>5013</x:v>
      </x:c>
      <x:c r="H4321" s="1" t="s">
        <x:v>5014</x:v>
      </x:c>
      <x:c r="I4321" s="1" t="s">
        <x:v>5014</x:v>
      </x:c>
      <x:c r="J4321" s="1" t="n">
        <x:v>1.5</x:v>
      </x:c>
      <x:c r="K4321" s="1" t="n">
        <x:v>0.9</x:v>
      </x:c>
      <x:c r="L4321" s="15" t="n">
        <x:v>108</x:v>
      </x:c>
      <x:c r="M4321" s="11" t="b">
        <x:f aca="0">TRUE()</x:f>
        <x:v>1</x:v>
      </x:c>
      <x:c r="N4321" s="11" t="b">
        <x:f aca="0">FALSE()</x:f>
        <x:v>0</x:v>
      </x:c>
      <x:c r="O4321" s="1" t="s">
        <x:v>5015</x:v>
      </x:c>
      <x:c r="P4321" s="11" t="b">
        <x:f aca="0">FALSE()</x:f>
        <x:v>0</x:v>
      </x:c>
    </x:row>
    <x:row r="4322" ht="15" hidden="0" customHeight="1">
      <x:c r="A4322" s="1" t="s">
        <x:v>9501</x:v>
      </x:c>
      <x:c r="B4322" s="1" t="s">
        <x:v>4963</x:v>
      </x:c>
      <x:c r="C4322" s="14" t="n">
        <x:v>45441</x:v>
      </x:c>
      <x:c r="D4322" s="1" t="s">
        <x:v>5018</x:v>
      </x:c>
      <x:c r="E4322" s="1" t="s">
        <x:v>5232</x:v>
      </x:c>
      <x:c r="F4322" s="1" t="s">
        <x:v>5066</x:v>
      </x:c>
      <x:c r="G4322" s="1" t="s">
        <x:v>5067</x:v>
      </x:c>
      <x:c r="H4322" s="1" t="s">
        <x:v>5036</x:v>
      </x:c>
      <x:c r="I4322" s="1" t="s">
        <x:v>5014</x:v>
      </x:c>
      <x:c r="J4322" s="1" t="n">
        <x:v>4</x:v>
      </x:c>
      <x:c r="K4322" s="1" t="n">
        <x:v>22.9</x:v>
      </x:c>
      <x:c r="L4322" s="15" t="n">
        <x:v>288</x:v>
      </x:c>
      <x:c r="M4322" s="11" t="b">
        <x:f aca="0">TRUE()</x:f>
        <x:v>1</x:v>
      </x:c>
      <x:c r="N4322" s="11" t="b">
        <x:f aca="0">FALSE()</x:f>
        <x:v>0</x:v>
      </x:c>
      <x:c r="O4322" s="1" t="s">
        <x:v>5068</x:v>
      </x:c>
      <x:c r="P4322" s="11" t="b">
        <x:f aca="0">TRUE()</x:f>
        <x:v>1</x:v>
      </x:c>
    </x:row>
    <x:row r="4323" ht="15" hidden="0" customHeight="1">
      <x:c r="A4323" s="1" t="s">
        <x:v>9502</x:v>
      </x:c>
      <x:c r="B4323" s="1" t="s">
        <x:v>4963</x:v>
      </x:c>
      <x:c r="C4323" s="14" t="n">
        <x:v>45568</x:v>
      </x:c>
      <x:c r="D4323" s="1" t="s">
        <x:v>5010</x:v>
      </x:c>
      <x:c r="E4323" s="1" t="s">
        <x:v>5011</x:v>
      </x:c>
      <x:c r="F4323" s="1" t="s">
        <x:v>5012</x:v>
      </x:c>
      <x:c r="G4323" s="1" t="s">
        <x:v>5013</x:v>
      </x:c>
      <x:c r="H4323" s="1" t="s">
        <x:v>5014</x:v>
      </x:c>
      <x:c r="I4323" s="1" t="s">
        <x:v>5014</x:v>
      </x:c>
      <x:c r="J4323" s="1" t="n">
        <x:v>1.1</x:v>
      </x:c>
      <x:c r="K4323" s="1" t="n">
        <x:v>1.1</x:v>
      </x:c>
      <x:c r="L4323" s="15" t="n">
        <x:v>79.2</x:v>
      </x:c>
      <x:c r="M4323" s="11" t="b">
        <x:f aca="0">TRUE()</x:f>
        <x:v>1</x:v>
      </x:c>
      <x:c r="N4323" s="11" t="b">
        <x:f aca="0">FALSE()</x:f>
        <x:v>0</x:v>
      </x:c>
      <x:c r="O4323" s="1" t="s">
        <x:v>5015</x:v>
      </x:c>
      <x:c r="P4323" s="11" t="b">
        <x:f aca="0">FALSE()</x:f>
        <x:v>0</x:v>
      </x:c>
    </x:row>
    <x:row r="4324" ht="15" hidden="0" customHeight="1">
      <x:c r="A4324" s="1" t="s">
        <x:v>9503</x:v>
      </x:c>
      <x:c r="B4324" s="1" t="s">
        <x:v>4963</x:v>
      </x:c>
      <x:c r="C4324" s="14" t="n">
        <x:v>46003</x:v>
      </x:c>
      <x:c r="D4324" s="1" t="s">
        <x:v>5010</x:v>
      </x:c>
      <x:c r="E4324" s="1" t="s">
        <x:v>5011</x:v>
      </x:c>
      <x:c r="F4324" s="1" t="s">
        <x:v>5012</x:v>
      </x:c>
      <x:c r="G4324" s="1" t="s">
        <x:v>5013</x:v>
      </x:c>
      <x:c r="H4324" s="1" t="s">
        <x:v>5014</x:v>
      </x:c>
      <x:c r="I4324" s="1" t="s">
        <x:v>5014</x:v>
      </x:c>
      <x:c r="J4324" s="1" t="n">
        <x:v>1.8</x:v>
      </x:c>
      <x:c r="K4324" s="1" t="n">
        <x:v>2.5</x:v>
      </x:c>
      <x:c r="L4324" s="15" t="n">
        <x:v>129.6</x:v>
      </x:c>
      <x:c r="M4324" s="11" t="b">
        <x:f aca="0">TRUE()</x:f>
        <x:v>1</x:v>
      </x:c>
      <x:c r="N4324" s="11" t="b">
        <x:f aca="0">FALSE()</x:f>
        <x:v>0</x:v>
      </x:c>
      <x:c r="O4324" s="1" t="s">
        <x:v>5015</x:v>
      </x:c>
      <x:c r="P4324" s="11" t="b">
        <x:f aca="0">FALSE()</x:f>
        <x:v>0</x:v>
      </x:c>
    </x:row>
    <x:row r="4325" ht="15" hidden="0" customHeight="1">
      <x:c r="A4325" s="1" t="s">
        <x:v>9504</x:v>
      </x:c>
      <x:c r="B4325" s="1" t="s">
        <x:v>4966</x:v>
      </x:c>
      <x:c r="C4325" s="14" t="n">
        <x:v>45483</x:v>
      </x:c>
      <x:c r="D4325" s="1" t="s">
        <x:v>5018</x:v>
      </x:c>
      <x:c r="E4325" s="1" t="s">
        <x:v>5105</x:v>
      </x:c>
      <x:c r="F4325" s="1" t="s">
        <x:v>5076</x:v>
      </x:c>
      <x:c r="G4325" s="1" t="s">
        <x:v>5077</x:v>
      </x:c>
      <x:c r="H4325" s="1" t="s">
        <x:v>5031</x:v>
      </x:c>
      <x:c r="I4325" s="1" t="s">
        <x:v>5023</x:v>
      </x:c>
      <x:c r="J4325" s="1" t="n">
        <x:v>2.8</x:v>
      </x:c>
      <x:c r="K4325" s="1" t="n">
        <x:v>19</x:v>
      </x:c>
      <x:c r="L4325" s="15" t="n">
        <x:v>383.72</x:v>
      </x:c>
      <x:c r="M4325" s="11" t="b">
        <x:f aca="0">TRUE()</x:f>
        <x:v>1</x:v>
      </x:c>
      <x:c r="N4325" s="11" t="b">
        <x:f aca="0">FALSE()</x:f>
        <x:v>0</x:v>
      </x:c>
      <x:c r="O4325" s="1" t="s">
        <x:v>5098</x:v>
      </x:c>
      <x:c r="P4325" s="11" t="b">
        <x:f aca="0">FALSE()</x:f>
        <x:v>0</x:v>
      </x:c>
    </x:row>
    <x:row r="4326" ht="15" hidden="0" customHeight="1">
      <x:c r="A4326" s="1" t="s">
        <x:v>9505</x:v>
      </x:c>
      <x:c r="B4326" s="1" t="s">
        <x:v>4966</x:v>
      </x:c>
      <x:c r="C4326" s="14" t="n">
        <x:v>45561</x:v>
      </x:c>
      <x:c r="D4326" s="1" t="s">
        <x:v>5018</x:v>
      </x:c>
      <x:c r="E4326" s="1" t="s">
        <x:v>5091</x:v>
      </x:c>
      <x:c r="F4326" s="1" t="s">
        <x:v>5020</x:v>
      </x:c>
      <x:c r="G4326" s="1" t="s">
        <x:v>5021</x:v>
      </x:c>
      <x:c r="H4326" s="1" t="s">
        <x:v>5022</x:v>
      </x:c>
      <x:c r="I4326" s="1" t="s">
        <x:v>5014</x:v>
      </x:c>
      <x:c r="J4326" s="1" t="n">
        <x:v>1.1</x:v>
      </x:c>
      <x:c r="K4326" s="1" t="n">
        <x:v>14.8</x:v>
      </x:c>
      <x:c r="L4326" s="15" t="n">
        <x:v>79.2</x:v>
      </x:c>
      <x:c r="M4326" s="11" t="b">
        <x:f aca="0">FALSE()</x:f>
        <x:v>0</x:v>
      </x:c>
      <x:c r="N4326" s="11" t="b">
        <x:f aca="0">FALSE()</x:f>
        <x:v>0</x:v>
      </x:c>
      <x:c r="O4326" s="1" t="s">
        <x:v>5073</x:v>
      </x:c>
      <x:c r="P4326" s="11" t="b">
        <x:f aca="0">FALSE()</x:f>
        <x:v>0</x:v>
      </x:c>
    </x:row>
    <x:row r="4327" ht="15" hidden="0" customHeight="1">
      <x:c r="A4327" s="1" t="s">
        <x:v>9506</x:v>
      </x:c>
      <x:c r="B4327" s="1" t="s">
        <x:v>4966</x:v>
      </x:c>
      <x:c r="C4327" s="14" t="n">
        <x:v>45656</x:v>
      </x:c>
      <x:c r="D4327" s="1" t="s">
        <x:v>5010</x:v>
      </x:c>
      <x:c r="E4327" s="1" t="s">
        <x:v>5011</x:v>
      </x:c>
      <x:c r="F4327" s="1" t="s">
        <x:v>5012</x:v>
      </x:c>
      <x:c r="G4327" s="1" t="s">
        <x:v>5013</x:v>
      </x:c>
      <x:c r="H4327" s="1" t="s">
        <x:v>5014</x:v>
      </x:c>
      <x:c r="I4327" s="1" t="s">
        <x:v>5014</x:v>
      </x:c>
      <x:c r="J4327" s="1" t="n">
        <x:v>1.2</x:v>
      </x:c>
      <x:c r="K4327" s="1" t="n">
        <x:v>1.1</x:v>
      </x:c>
      <x:c r="L4327" s="15" t="n">
        <x:v>86.4</x:v>
      </x:c>
      <x:c r="M4327" s="11" t="b">
        <x:f aca="0">FALSE()</x:f>
        <x:v>0</x:v>
      </x:c>
      <x:c r="N4327" s="11" t="b">
        <x:f aca="0">FALSE()</x:f>
        <x:v>0</x:v>
      </x:c>
      <x:c r="O4327" s="1" t="s">
        <x:v>5015</x:v>
      </x:c>
      <x:c r="P4327" s="11" t="b">
        <x:f aca="0">FALSE()</x:f>
        <x:v>0</x:v>
      </x:c>
    </x:row>
    <x:row r="4328" ht="15" hidden="0" customHeight="1">
      <x:c r="A4328" s="1" t="s">
        <x:v>9507</x:v>
      </x:c>
      <x:c r="B4328" s="1" t="s">
        <x:v>4966</x:v>
      </x:c>
      <x:c r="C4328" s="14" t="n">
        <x:v>45804</x:v>
      </x:c>
      <x:c r="D4328" s="1" t="s">
        <x:v>5010</x:v>
      </x:c>
      <x:c r="E4328" s="1" t="s">
        <x:v>5011</x:v>
      </x:c>
      <x:c r="F4328" s="1" t="s">
        <x:v>5012</x:v>
      </x:c>
      <x:c r="G4328" s="1" t="s">
        <x:v>5013</x:v>
      </x:c>
      <x:c r="H4328" s="1" t="s">
        <x:v>5014</x:v>
      </x:c>
      <x:c r="I4328" s="1" t="s">
        <x:v>5014</x:v>
      </x:c>
      <x:c r="J4328" s="1" t="n">
        <x:v>1.6</x:v>
      </x:c>
      <x:c r="K4328" s="1" t="n">
        <x:v>1.3</x:v>
      </x:c>
      <x:c r="L4328" s="15" t="n">
        <x:v>115.2</x:v>
      </x:c>
      <x:c r="M4328" s="11" t="b">
        <x:f aca="0">TRUE()</x:f>
        <x:v>1</x:v>
      </x:c>
      <x:c r="N4328" s="11" t="b">
        <x:f aca="0">FALSE()</x:f>
        <x:v>0</x:v>
      </x:c>
      <x:c r="O4328" s="1" t="s">
        <x:v>5015</x:v>
      </x:c>
      <x:c r="P4328" s="11" t="b">
        <x:f aca="0">FALSE()</x:f>
        <x:v>0</x:v>
      </x:c>
    </x:row>
    <x:row r="4329" ht="15" hidden="0" customHeight="1">
      <x:c r="A4329" s="1" t="s">
        <x:v>9508</x:v>
      </x:c>
      <x:c r="B4329" s="1" t="s">
        <x:v>1757</x:v>
      </x:c>
      <x:c r="C4329" s="14" t="n">
        <x:v>45622</x:v>
      </x:c>
      <x:c r="D4329" s="1" t="s">
        <x:v>5010</x:v>
      </x:c>
      <x:c r="E4329" s="1" t="s">
        <x:v>5011</x:v>
      </x:c>
      <x:c r="F4329" s="1" t="s">
        <x:v>5012</x:v>
      </x:c>
      <x:c r="G4329" s="1" t="s">
        <x:v>5013</x:v>
      </x:c>
      <x:c r="H4329" s="1" t="s">
        <x:v>5014</x:v>
      </x:c>
      <x:c r="I4329" s="1" t="s">
        <x:v>5014</x:v>
      </x:c>
      <x:c r="J4329" s="1" t="n">
        <x:v>0.7</x:v>
      </x:c>
      <x:c r="K4329" s="1" t="n">
        <x:v>1.7</x:v>
      </x:c>
      <x:c r="L4329" s="15" t="n">
        <x:v>50.4</x:v>
      </x:c>
      <x:c r="M4329" s="11" t="b">
        <x:f aca="0">TRUE()</x:f>
        <x:v>1</x:v>
      </x:c>
      <x:c r="N4329" s="11" t="b">
        <x:f aca="0">FALSE()</x:f>
        <x:v>0</x:v>
      </x:c>
      <x:c r="O4329" s="1" t="s">
        <x:v>5015</x:v>
      </x:c>
      <x:c r="P4329" s="11" t="b">
        <x:f aca="0">FALSE()</x:f>
        <x:v>0</x:v>
      </x:c>
    </x:row>
    <x:row r="4330" ht="15" hidden="0" customHeight="1">
      <x:c r="A4330" s="1" t="s">
        <x:v>9509</x:v>
      </x:c>
      <x:c r="B4330" s="1" t="s">
        <x:v>1757</x:v>
      </x:c>
      <x:c r="C4330" s="14" t="n">
        <x:v>45746</x:v>
      </x:c>
      <x:c r="D4330" s="1" t="s">
        <x:v>5010</x:v>
      </x:c>
      <x:c r="E4330" s="1" t="s">
        <x:v>5011</x:v>
      </x:c>
      <x:c r="F4330" s="1" t="s">
        <x:v>5012</x:v>
      </x:c>
      <x:c r="G4330" s="1" t="s">
        <x:v>5013</x:v>
      </x:c>
      <x:c r="H4330" s="1" t="s">
        <x:v>5014</x:v>
      </x:c>
      <x:c r="I4330" s="1" t="s">
        <x:v>5014</x:v>
      </x:c>
      <x:c r="J4330" s="1" t="n">
        <x:v>1.4</x:v>
      </x:c>
      <x:c r="K4330" s="1" t="n">
        <x:v>1.3</x:v>
      </x:c>
      <x:c r="L4330" s="15" t="n">
        <x:v>100.8</x:v>
      </x:c>
      <x:c r="M4330" s="11" t="b">
        <x:f aca="0">FALSE()</x:f>
        <x:v>0</x:v>
      </x:c>
      <x:c r="N4330" s="11" t="b">
        <x:f aca="0">FALSE()</x:f>
        <x:v>0</x:v>
      </x:c>
      <x:c r="O4330" s="1" t="s">
        <x:v>5015</x:v>
      </x:c>
      <x:c r="P4330" s="11" t="b">
        <x:f aca="0">FALSE()</x:f>
        <x:v>0</x:v>
      </x:c>
    </x:row>
    <x:row r="4331" ht="15" hidden="0" customHeight="1">
      <x:c r="A4331" s="1" t="s">
        <x:v>9510</x:v>
      </x:c>
      <x:c r="B4331" s="1" t="s">
        <x:v>1757</x:v>
      </x:c>
      <x:c r="C4331" s="14" t="n">
        <x:v>45758</x:v>
      </x:c>
      <x:c r="D4331" s="1" t="s">
        <x:v>5018</x:v>
      </x:c>
      <x:c r="E4331" s="1" t="s">
        <x:v>5097</x:v>
      </x:c>
      <x:c r="F4331" s="1" t="s">
        <x:v>5042</x:v>
      </x:c>
      <x:c r="G4331" s="1" t="s">
        <x:v>5043</x:v>
      </x:c>
      <x:c r="H4331" s="1" t="s">
        <x:v>5022</x:v>
      </x:c>
      <x:c r="I4331" s="1" t="s">
        <x:v>5014</x:v>
      </x:c>
      <x:c r="J4331" s="1" t="n">
        <x:v>0.9</x:v>
      </x:c>
      <x:c r="K4331" s="1" t="n">
        <x:v>11.5</x:v>
      </x:c>
      <x:c r="L4331" s="15" t="n">
        <x:v>64.8</x:v>
      </x:c>
      <x:c r="M4331" s="11" t="b">
        <x:f aca="0">TRUE()</x:f>
        <x:v>1</x:v>
      </x:c>
      <x:c r="N4331" s="11" t="b">
        <x:f aca="0">FALSE()</x:f>
        <x:v>0</x:v>
      </x:c>
      <x:c r="O4331" s="1" t="s">
        <x:v>5073</x:v>
      </x:c>
      <x:c r="P4331" s="11" t="b">
        <x:f aca="0">FALSE()</x:f>
        <x:v>0</x:v>
      </x:c>
    </x:row>
    <x:row r="4332" ht="15" hidden="0" customHeight="1">
      <x:c r="A4332" s="1" t="s">
        <x:v>9511</x:v>
      </x:c>
      <x:c r="B4332" s="1" t="s">
        <x:v>1757</x:v>
      </x:c>
      <x:c r="C4332" s="14" t="n">
        <x:v>45892</x:v>
      </x:c>
      <x:c r="D4332" s="1" t="s">
        <x:v>5018</x:v>
      </x:c>
      <x:c r="E4332" s="1" t="s">
        <x:v>5390</x:v>
      </x:c>
      <x:c r="F4332" s="1" t="s">
        <x:v>5042</x:v>
      </x:c>
      <x:c r="G4332" s="1" t="s">
        <x:v>5043</x:v>
      </x:c>
      <x:c r="H4332" s="1" t="s">
        <x:v>5022</x:v>
      </x:c>
      <x:c r="I4332" s="1" t="s">
        <x:v>5014</x:v>
      </x:c>
      <x:c r="J4332" s="1" t="n">
        <x:v>0.7</x:v>
      </x:c>
      <x:c r="K4332" s="1" t="n">
        <x:v>0.5</x:v>
      </x:c>
      <x:c r="L4332" s="15" t="n">
        <x:v>50.4</x:v>
      </x:c>
      <x:c r="M4332" s="11" t="b">
        <x:f aca="0">TRUE()</x:f>
        <x:v>1</x:v>
      </x:c>
      <x:c r="N4332" s="11" t="b">
        <x:f aca="0">FALSE()</x:f>
        <x:v>0</x:v>
      </x:c>
      <x:c r="O4332" s="1" t="s">
        <x:v>5037</x:v>
      </x:c>
      <x:c r="P4332" s="11" t="b">
        <x:f aca="0">FALSE()</x:f>
        <x:v>0</x:v>
      </x:c>
    </x:row>
    <x:row r="4333" ht="15" hidden="0" customHeight="1">
      <x:c r="A4333" s="1" t="s">
        <x:v>9512</x:v>
      </x:c>
      <x:c r="B4333" s="1" t="s">
        <x:v>1757</x:v>
      </x:c>
      <x:c r="C4333" s="14" t="n">
        <x:v>46171</x:v>
      </x:c>
      <x:c r="D4333" s="1" t="s">
        <x:v>5010</x:v>
      </x:c>
      <x:c r="E4333" s="1" t="s">
        <x:v>5011</x:v>
      </x:c>
      <x:c r="F4333" s="1" t="s">
        <x:v>5012</x:v>
      </x:c>
      <x:c r="G4333" s="1" t="s">
        <x:v>5013</x:v>
      </x:c>
      <x:c r="H4333" s="1" t="s">
        <x:v>5014</x:v>
      </x:c>
      <x:c r="I4333" s="1" t="s">
        <x:v>5014</x:v>
      </x:c>
      <x:c r="J4333" s="1" t="n">
        <x:v>0.6</x:v>
      </x:c>
      <x:c r="K4333" s="1" t="n">
        <x:v>1</x:v>
      </x:c>
      <x:c r="L4333" s="15" t="n">
        <x:v>43.2</x:v>
      </x:c>
      <x:c r="M4333" s="11" t="b">
        <x:f aca="0">TRUE()</x:f>
        <x:v>1</x:v>
      </x:c>
      <x:c r="N4333" s="11" t="b">
        <x:f aca="0">FALSE()</x:f>
        <x:v>0</x:v>
      </x:c>
      <x:c r="O4333" s="1" t="s">
        <x:v>5015</x:v>
      </x:c>
      <x:c r="P4333" s="11" t="b">
        <x:f aca="0">FALSE()</x:f>
        <x:v>0</x:v>
      </x:c>
    </x:row>
    <x:row r="4334" ht="15" hidden="0" customHeight="1">
      <x:c r="A4334" s="1" t="s">
        <x:v>9513</x:v>
      </x:c>
      <x:c r="B4334" s="1" t="s">
        <x:v>1758</x:v>
      </x:c>
      <x:c r="C4334" s="14" t="n">
        <x:v>45472</x:v>
      </x:c>
      <x:c r="D4334" s="1" t="s">
        <x:v>5010</x:v>
      </x:c>
      <x:c r="E4334" s="1" t="s">
        <x:v>5011</x:v>
      </x:c>
      <x:c r="F4334" s="1" t="s">
        <x:v>5012</x:v>
      </x:c>
      <x:c r="G4334" s="1" t="s">
        <x:v>5013</x:v>
      </x:c>
      <x:c r="H4334" s="1" t="s">
        <x:v>5014</x:v>
      </x:c>
      <x:c r="I4334" s="1" t="s">
        <x:v>5014</x:v>
      </x:c>
      <x:c r="J4334" s="1" t="n">
        <x:v>0.5</x:v>
      </x:c>
      <x:c r="K4334" s="1" t="n">
        <x:v>2.2</x:v>
      </x:c>
      <x:c r="L4334" s="15" t="n">
        <x:v>36</x:v>
      </x:c>
      <x:c r="M4334" s="11" t="b">
        <x:f aca="0">TRUE()</x:f>
        <x:v>1</x:v>
      </x:c>
      <x:c r="N4334" s="11" t="b">
        <x:f aca="0">FALSE()</x:f>
        <x:v>0</x:v>
      </x:c>
      <x:c r="O4334" s="1" t="s">
        <x:v>5015</x:v>
      </x:c>
      <x:c r="P4334" s="11" t="b">
        <x:f aca="0">FALSE()</x:f>
        <x:v>0</x:v>
      </x:c>
    </x:row>
    <x:row r="4335" ht="15" hidden="0" customHeight="1">
      <x:c r="A4335" s="1" t="s">
        <x:v>9514</x:v>
      </x:c>
      <x:c r="B4335" s="1" t="s">
        <x:v>1758</x:v>
      </x:c>
      <x:c r="C4335" s="14" t="n">
        <x:v>45498</x:v>
      </x:c>
      <x:c r="D4335" s="1" t="s">
        <x:v>5010</x:v>
      </x:c>
      <x:c r="E4335" s="1" t="s">
        <x:v>5011</x:v>
      </x:c>
      <x:c r="F4335" s="1" t="s">
        <x:v>5012</x:v>
      </x:c>
      <x:c r="G4335" s="1" t="s">
        <x:v>5013</x:v>
      </x:c>
      <x:c r="H4335" s="1" t="s">
        <x:v>5014</x:v>
      </x:c>
      <x:c r="I4335" s="1" t="s">
        <x:v>5014</x:v>
      </x:c>
      <x:c r="J4335" s="1" t="n">
        <x:v>1.6</x:v>
      </x:c>
      <x:c r="K4335" s="1" t="n">
        <x:v>2.3</x:v>
      </x:c>
      <x:c r="L4335" s="15" t="n">
        <x:v>115.2</x:v>
      </x:c>
      <x:c r="M4335" s="11" t="b">
        <x:f aca="0">TRUE()</x:f>
        <x:v>1</x:v>
      </x:c>
      <x:c r="N4335" s="11" t="b">
        <x:f aca="0">FALSE()</x:f>
        <x:v>0</x:v>
      </x:c>
      <x:c r="O4335" s="1" t="s">
        <x:v>5015</x:v>
      </x:c>
      <x:c r="P4335" s="11" t="b">
        <x:f aca="0">FALSE()</x:f>
        <x:v>0</x:v>
      </x:c>
    </x:row>
    <x:row r="4336" ht="15" hidden="0" customHeight="1">
      <x:c r="A4336" s="1" t="s">
        <x:v>9515</x:v>
      </x:c>
      <x:c r="B4336" s="1" t="s">
        <x:v>1758</x:v>
      </x:c>
      <x:c r="C4336" s="14" t="n">
        <x:v>45723</x:v>
      </x:c>
      <x:c r="D4336" s="1" t="s">
        <x:v>5054</x:v>
      </x:c>
      <x:c r="E4336" s="1" t="s">
        <x:v>5055</x:v>
      </x:c>
      <x:c r="F4336" s="1" t="s">
        <x:v>5012</x:v>
      </x:c>
      <x:c r="G4336" s="1" t="s">
        <x:v>5013</x:v>
      </x:c>
      <x:c r="H4336" s="1" t="s">
        <x:v>5014</x:v>
      </x:c>
      <x:c r="I4336" s="1" t="s">
        <x:v>5014</x:v>
      </x:c>
      <x:c r="J4336" s="1" t="n">
        <x:v>1.4</x:v>
      </x:c>
      <x:c r="K4336" s="1" t="n">
        <x:v>2.1</x:v>
      </x:c>
      <x:c r="L4336" s="15" t="n">
        <x:v>100.8</x:v>
      </x:c>
      <x:c r="M4336" s="11" t="b">
        <x:f aca="0">TRUE()</x:f>
        <x:v>1</x:v>
      </x:c>
      <x:c r="N4336" s="11" t="b">
        <x:f aca="0">FALSE()</x:f>
        <x:v>0</x:v>
      </x:c>
      <x:c r="O4336" s="1" t="s">
        <x:v>5015</x:v>
      </x:c>
      <x:c r="P4336" s="11" t="b">
        <x:f aca="0">FALSE()</x:f>
        <x:v>0</x:v>
      </x:c>
    </x:row>
    <x:row r="4337" ht="15" hidden="0" customHeight="1">
      <x:c r="A4337" s="1" t="s">
        <x:v>9516</x:v>
      </x:c>
      <x:c r="B4337" s="1" t="s">
        <x:v>1758</x:v>
      </x:c>
      <x:c r="C4337" s="14" t="n">
        <x:v>45793</x:v>
      </x:c>
      <x:c r="D4337" s="1" t="s">
        <x:v>5018</x:v>
      </x:c>
      <x:c r="E4337" s="1" t="s">
        <x:v>5356</x:v>
      </x:c>
      <x:c r="F4337" s="1" t="s">
        <x:v>5076</x:v>
      </x:c>
      <x:c r="G4337" s="1" t="s">
        <x:v>5077</x:v>
      </x:c>
      <x:c r="H4337" s="1" t="s">
        <x:v>5031</x:v>
      </x:c>
      <x:c r="I4337" s="1" t="s">
        <x:v>5039</x:v>
      </x:c>
      <x:c r="J4337" s="1" t="n">
        <x:v>2</x:v>
      </x:c>
      <x:c r="K4337" s="1" t="n">
        <x:v>8.6</x:v>
      </x:c>
      <x:c r="L4337" s="15" t="n">
        <x:v>473.94</x:v>
      </x:c>
      <x:c r="M4337" s="11" t="b">
        <x:f aca="0">TRUE()</x:f>
        <x:v>1</x:v>
      </x:c>
      <x:c r="N4337" s="11" t="b">
        <x:f aca="0">FALSE()</x:f>
        <x:v>0</x:v>
      </x:c>
      <x:c r="O4337" s="1" t="s">
        <x:v>5068</x:v>
      </x:c>
      <x:c r="P4337" s="11" t="b">
        <x:f aca="0">FALSE()</x:f>
        <x:v>0</x:v>
      </x:c>
    </x:row>
    <x:row r="4338" ht="15" hidden="0" customHeight="1">
      <x:c r="A4338" s="1" t="s">
        <x:v>9517</x:v>
      </x:c>
      <x:c r="B4338" s="1" t="s">
        <x:v>1758</x:v>
      </x:c>
      <x:c r="C4338" s="14" t="n">
        <x:v>46184</x:v>
      </x:c>
      <x:c r="D4338" s="1" t="s">
        <x:v>5010</x:v>
      </x:c>
      <x:c r="E4338" s="1" t="s">
        <x:v>5011</x:v>
      </x:c>
      <x:c r="F4338" s="1" t="s">
        <x:v>5012</x:v>
      </x:c>
      <x:c r="G4338" s="1" t="s">
        <x:v>5013</x:v>
      </x:c>
      <x:c r="H4338" s="1" t="s">
        <x:v>5014</x:v>
      </x:c>
      <x:c r="I4338" s="1" t="s">
        <x:v>5014</x:v>
      </x:c>
      <x:c r="J4338" s="1" t="n">
        <x:v>0.8</x:v>
      </x:c>
      <x:c r="K4338" s="1" t="n">
        <x:v>1.6</x:v>
      </x:c>
      <x:c r="L4338" s="15" t="n">
        <x:v>57.6</x:v>
      </x:c>
      <x:c r="M4338" s="11" t="b">
        <x:f aca="0">FALSE()</x:f>
        <x:v>0</x:v>
      </x:c>
      <x:c r="N4338" s="11" t="b">
        <x:f aca="0">FALSE()</x:f>
        <x:v>0</x:v>
      </x:c>
      <x:c r="O4338" s="1" t="s">
        <x:v>5015</x:v>
      </x:c>
      <x:c r="P4338" s="11" t="b">
        <x:f aca="0">FALSE()</x:f>
        <x:v>0</x:v>
      </x:c>
    </x:row>
    <x:row r="4339" ht="15" hidden="0" customHeight="1">
      <x:c r="A4339" s="1" t="s">
        <x:v>9518</x:v>
      </x:c>
      <x:c r="B4339" s="1" t="s">
        <x:v>1759</x:v>
      </x:c>
      <x:c r="C4339" s="14" t="n">
        <x:v>45635</x:v>
      </x:c>
      <x:c r="D4339" s="1" t="s">
        <x:v>5018</x:v>
      </x:c>
      <x:c r="E4339" s="1" t="s">
        <x:v>5075</x:v>
      </x:c>
      <x:c r="F4339" s="1" t="s">
        <x:v>5076</x:v>
      </x:c>
      <x:c r="G4339" s="1" t="s">
        <x:v>5077</x:v>
      </x:c>
      <x:c r="H4339" s="1" t="s">
        <x:v>5036</x:v>
      </x:c>
      <x:c r="I4339" s="1" t="s">
        <x:v>5014</x:v>
      </x:c>
      <x:c r="J4339" s="1" t="n">
        <x:v>3.5</x:v>
      </x:c>
      <x:c r="K4339" s="1" t="n">
        <x:v>27.2</x:v>
      </x:c>
      <x:c r="L4339" s="15" t="n">
        <x:v>252</x:v>
      </x:c>
      <x:c r="M4339" s="11" t="b">
        <x:f aca="0">TRUE()</x:f>
        <x:v>1</x:v>
      </x:c>
      <x:c r="N4339" s="11" t="b">
        <x:f aca="0">FALSE()</x:f>
        <x:v>0</x:v>
      </x:c>
      <x:c r="O4339" s="1" t="s">
        <x:v>5024</x:v>
      </x:c>
      <x:c r="P4339" s="11" t="b">
        <x:f aca="0">FALSE()</x:f>
        <x:v>0</x:v>
      </x:c>
    </x:row>
    <x:row r="4340" ht="15" hidden="0" customHeight="1">
      <x:c r="A4340" s="1" t="s">
        <x:v>9519</x:v>
      </x:c>
      <x:c r="B4340" s="1" t="s">
        <x:v>1759</x:v>
      </x:c>
      <x:c r="C4340" s="14" t="n">
        <x:v>45717</x:v>
      </x:c>
      <x:c r="D4340" s="1" t="s">
        <x:v>5018</x:v>
      </x:c>
      <x:c r="E4340" s="1" t="s">
        <x:v>5075</x:v>
      </x:c>
      <x:c r="F4340" s="1" t="s">
        <x:v>5076</x:v>
      </x:c>
      <x:c r="G4340" s="1" t="s">
        <x:v>5077</x:v>
      </x:c>
      <x:c r="H4340" s="1" t="s">
        <x:v>5031</x:v>
      </x:c>
      <x:c r="I4340" s="1" t="s">
        <x:v>5014</x:v>
      </x:c>
      <x:c r="J4340" s="1" t="n">
        <x:v>1.9</x:v>
      </x:c>
      <x:c r="K4340" s="1" t="n">
        <x:v>4.9</x:v>
      </x:c>
      <x:c r="L4340" s="15" t="n">
        <x:v>136.8</x:v>
      </x:c>
      <x:c r="M4340" s="11" t="b">
        <x:f aca="0">TRUE()</x:f>
        <x:v>1</x:v>
      </x:c>
      <x:c r="N4340" s="11" t="b">
        <x:f aca="0">FALSE()</x:f>
        <x:v>0</x:v>
      </x:c>
      <x:c r="O4340" s="1" t="s">
        <x:v>5033</x:v>
      </x:c>
      <x:c r="P4340" s="11" t="b">
        <x:f aca="0">FALSE()</x:f>
        <x:v>0</x:v>
      </x:c>
    </x:row>
    <x:row r="4341" ht="15" hidden="0" customHeight="1">
      <x:c r="A4341" s="1" t="s">
        <x:v>9520</x:v>
      </x:c>
      <x:c r="B4341" s="1" t="s">
        <x:v>1759</x:v>
      </x:c>
      <x:c r="C4341" s="14" t="n">
        <x:v>45817</x:v>
      </x:c>
      <x:c r="D4341" s="1" t="s">
        <x:v>5054</x:v>
      </x:c>
      <x:c r="E4341" s="1" t="s">
        <x:v>5055</x:v>
      </x:c>
      <x:c r="F4341" s="1" t="s">
        <x:v>5012</x:v>
      </x:c>
      <x:c r="G4341" s="1" t="s">
        <x:v>5013</x:v>
      </x:c>
      <x:c r="H4341" s="1" t="s">
        <x:v>5014</x:v>
      </x:c>
      <x:c r="I4341" s="1" t="s">
        <x:v>5014</x:v>
      </x:c>
      <x:c r="J4341" s="1" t="n">
        <x:v>2.2</x:v>
      </x:c>
      <x:c r="K4341" s="1" t="n">
        <x:v>2.4</x:v>
      </x:c>
      <x:c r="L4341" s="15" t="n">
        <x:v>158.4</x:v>
      </x:c>
      <x:c r="M4341" s="11" t="b">
        <x:f aca="0">TRUE()</x:f>
        <x:v>1</x:v>
      </x:c>
      <x:c r="N4341" s="11" t="b">
        <x:f aca="0">FALSE()</x:f>
        <x:v>0</x:v>
      </x:c>
      <x:c r="O4341" s="1" t="s">
        <x:v>5015</x:v>
      </x:c>
      <x:c r="P4341" s="11" t="b">
        <x:f aca="0">FALSE()</x:f>
        <x:v>0</x:v>
      </x:c>
    </x:row>
    <x:row r="4342" ht="15" hidden="0" customHeight="1">
      <x:c r="A4342" s="1" t="s">
        <x:v>9521</x:v>
      </x:c>
      <x:c r="B4342" s="1" t="s">
        <x:v>1759</x:v>
      </x:c>
      <x:c r="C4342" s="14" t="n">
        <x:v>45994</x:v>
      </x:c>
      <x:c r="D4342" s="1" t="s">
        <x:v>5010</x:v>
      </x:c>
      <x:c r="E4342" s="1" t="s">
        <x:v>5011</x:v>
      </x:c>
      <x:c r="F4342" s="1" t="s">
        <x:v>5012</x:v>
      </x:c>
      <x:c r="G4342" s="1" t="s">
        <x:v>5013</x:v>
      </x:c>
      <x:c r="H4342" s="1" t="s">
        <x:v>5014</x:v>
      </x:c>
      <x:c r="I4342" s="1" t="s">
        <x:v>5014</x:v>
      </x:c>
      <x:c r="J4342" s="1" t="n">
        <x:v>0.9</x:v>
      </x:c>
      <x:c r="K4342" s="1" t="n">
        <x:v>1.3</x:v>
      </x:c>
      <x:c r="L4342" s="15" t="n">
        <x:v>64.8</x:v>
      </x:c>
      <x:c r="M4342" s="11" t="b">
        <x:f aca="0">TRUE()</x:f>
        <x:v>1</x:v>
      </x:c>
      <x:c r="N4342" s="11" t="b">
        <x:f aca="0">FALSE()</x:f>
        <x:v>0</x:v>
      </x:c>
      <x:c r="O4342" s="1" t="s">
        <x:v>5015</x:v>
      </x:c>
      <x:c r="P4342" s="11" t="b">
        <x:f aca="0">FALSE()</x:f>
        <x:v>0</x:v>
      </x:c>
    </x:row>
    <x:row r="4343" ht="15" hidden="0" customHeight="1">
      <x:c r="A4343" s="1" t="s">
        <x:v>9522</x:v>
      </x:c>
      <x:c r="B4343" s="1" t="s">
        <x:v>1759</x:v>
      </x:c>
      <x:c r="C4343" s="14" t="n">
        <x:v>46160</x:v>
      </x:c>
      <x:c r="D4343" s="1" t="s">
        <x:v>5010</x:v>
      </x:c>
      <x:c r="E4343" s="1" t="s">
        <x:v>5011</x:v>
      </x:c>
      <x:c r="F4343" s="1" t="s">
        <x:v>5012</x:v>
      </x:c>
      <x:c r="G4343" s="1" t="s">
        <x:v>5013</x:v>
      </x:c>
      <x:c r="H4343" s="1" t="s">
        <x:v>5014</x:v>
      </x:c>
      <x:c r="I4343" s="1" t="s">
        <x:v>5014</x:v>
      </x:c>
      <x:c r="J4343" s="1" t="n">
        <x:v>0.7</x:v>
      </x:c>
      <x:c r="K4343" s="1" t="n">
        <x:v>2.6</x:v>
      </x:c>
      <x:c r="L4343" s="15" t="n">
        <x:v>50.4</x:v>
      </x:c>
      <x:c r="M4343" s="11" t="b">
        <x:f aca="0">FALSE()</x:f>
        <x:v>0</x:v>
      </x:c>
      <x:c r="N4343" s="11" t="b">
        <x:f aca="0">FALSE()</x:f>
        <x:v>0</x:v>
      </x:c>
      <x:c r="O4343" s="1" t="s">
        <x:v>5015</x:v>
      </x:c>
      <x:c r="P4343" s="11" t="b">
        <x:f aca="0">FALSE()</x:f>
        <x:v>0</x:v>
      </x:c>
    </x:row>
    <x:row r="4344" ht="15" hidden="0" customHeight="1">
      <x:c r="A4344" s="1" t="s">
        <x:v>9523</x:v>
      </x:c>
      <x:c r="B4344" s="1" t="s">
        <x:v>4975</x:v>
      </x:c>
      <x:c r="C4344" s="14" t="n">
        <x:v>45806</x:v>
      </x:c>
      <x:c r="D4344" s="1" t="s">
        <x:v>5018</x:v>
      </x:c>
      <x:c r="E4344" s="1" t="s">
        <x:v>5035</x:v>
      </x:c>
      <x:c r="F4344" s="1" t="s">
        <x:v>5029</x:v>
      </x:c>
      <x:c r="G4344" s="1" t="s">
        <x:v>5030</x:v>
      </x:c>
      <x:c r="H4344" s="1" t="s">
        <x:v>5031</x:v>
      </x:c>
      <x:c r="I4344" s="1" t="s">
        <x:v>5039</x:v>
      </x:c>
      <x:c r="J4344" s="1" t="n">
        <x:v>1.7</x:v>
      </x:c>
      <x:c r="K4344" s="1" t="n">
        <x:v>5.6</x:v>
      </x:c>
      <x:c r="L4344" s="15" t="n">
        <x:v>820.03</x:v>
      </x:c>
      <x:c r="M4344" s="11" t="b">
        <x:f aca="0">TRUE()</x:f>
        <x:v>1</x:v>
      </x:c>
      <x:c r="N4344" s="11" t="b">
        <x:f aca="0">FALSE()</x:f>
        <x:v>0</x:v>
      </x:c>
      <x:c r="O4344" s="1" t="s">
        <x:v>5037</x:v>
      </x:c>
      <x:c r="P4344" s="11" t="b">
        <x:f aca="0">FALSE()</x:f>
        <x:v>0</x:v>
      </x:c>
    </x:row>
    <x:row r="4345" ht="15" hidden="0" customHeight="1">
      <x:c r="A4345" s="1" t="s">
        <x:v>9524</x:v>
      </x:c>
      <x:c r="B4345" s="1" t="s">
        <x:v>4975</x:v>
      </x:c>
      <x:c r="C4345" s="14" t="n">
        <x:v>45828</x:v>
      </x:c>
      <x:c r="D4345" s="1" t="s">
        <x:v>5010</x:v>
      </x:c>
      <x:c r="E4345" s="1" t="s">
        <x:v>5011</x:v>
      </x:c>
      <x:c r="F4345" s="1" t="s">
        <x:v>5012</x:v>
      </x:c>
      <x:c r="G4345" s="1" t="s">
        <x:v>5013</x:v>
      </x:c>
      <x:c r="H4345" s="1" t="s">
        <x:v>5014</x:v>
      </x:c>
      <x:c r="I4345" s="1" t="s">
        <x:v>5014</x:v>
      </x:c>
      <x:c r="J4345" s="1" t="n">
        <x:v>1.5</x:v>
      </x:c>
      <x:c r="K4345" s="1" t="n">
        <x:v>1.5</x:v>
      </x:c>
      <x:c r="L4345" s="15" t="n">
        <x:v>108</x:v>
      </x:c>
      <x:c r="M4345" s="11" t="b">
        <x:f aca="0">TRUE()</x:f>
        <x:v>1</x:v>
      </x:c>
      <x:c r="N4345" s="11" t="b">
        <x:f aca="0">FALSE()</x:f>
        <x:v>0</x:v>
      </x:c>
      <x:c r="O4345" s="1" t="s">
        <x:v>5015</x:v>
      </x:c>
      <x:c r="P4345" s="11" t="b">
        <x:f aca="0">FALSE()</x:f>
        <x:v>0</x:v>
      </x:c>
    </x:row>
    <x:row r="4346" ht="15" hidden="0" customHeight="1">
      <x:c r="A4346" s="1" t="s">
        <x:v>9525</x:v>
      </x:c>
      <x:c r="B4346" s="1" t="s">
        <x:v>4975</x:v>
      </x:c>
      <x:c r="C4346" s="14" t="n">
        <x:v>45871</x:v>
      </x:c>
      <x:c r="D4346" s="1" t="s">
        <x:v>5010</x:v>
      </x:c>
      <x:c r="E4346" s="1" t="s">
        <x:v>5011</x:v>
      </x:c>
      <x:c r="F4346" s="1" t="s">
        <x:v>5012</x:v>
      </x:c>
      <x:c r="G4346" s="1" t="s">
        <x:v>5013</x:v>
      </x:c>
      <x:c r="H4346" s="1" t="s">
        <x:v>5014</x:v>
      </x:c>
      <x:c r="I4346" s="1" t="s">
        <x:v>5014</x:v>
      </x:c>
      <x:c r="J4346" s="1" t="n">
        <x:v>0.9</x:v>
      </x:c>
      <x:c r="K4346" s="1" t="n">
        <x:v>1.9</x:v>
      </x:c>
      <x:c r="L4346" s="15" t="n">
        <x:v>64.8</x:v>
      </x:c>
      <x:c r="M4346" s="11" t="b">
        <x:f aca="0">TRUE()</x:f>
        <x:v>1</x:v>
      </x:c>
      <x:c r="N4346" s="11" t="b">
        <x:f aca="0">FALSE()</x:f>
        <x:v>0</x:v>
      </x:c>
      <x:c r="O4346" s="1" t="s">
        <x:v>5015</x:v>
      </x:c>
      <x:c r="P4346" s="11" t="b">
        <x:f aca="0">FALSE()</x:f>
        <x:v>0</x:v>
      </x:c>
    </x:row>
    <x:row r="4347" ht="15" hidden="0" customHeight="1">
      <x:c r="A4347" s="1" t="s">
        <x:v>9526</x:v>
      </x:c>
      <x:c r="B4347" s="1" t="s">
        <x:v>4975</x:v>
      </x:c>
      <x:c r="C4347" s="14" t="n">
        <x:v>46085</x:v>
      </x:c>
      <x:c r="D4347" s="1" t="s">
        <x:v>5018</x:v>
      </x:c>
      <x:c r="E4347" s="1" t="s">
        <x:v>5130</x:v>
      </x:c>
      <x:c r="F4347" s="1" t="s">
        <x:v>5111</x:v>
      </x:c>
      <x:c r="G4347" s="1" t="s">
        <x:v>5112</x:v>
      </x:c>
      <x:c r="H4347" s="1" t="s">
        <x:v>5036</x:v>
      </x:c>
      <x:c r="I4347" s="1" t="s">
        <x:v>5014</x:v>
      </x:c>
      <x:c r="J4347" s="1" t="n">
        <x:v>5.1</x:v>
      </x:c>
      <x:c r="K4347" s="1" t="n">
        <x:v>18.9</x:v>
      </x:c>
      <x:c r="L4347" s="15" t="n">
        <x:v>367.2</x:v>
      </x:c>
      <x:c r="M4347" s="11" t="b">
        <x:f aca="0">TRUE()</x:f>
        <x:v>1</x:v>
      </x:c>
      <x:c r="N4347" s="11" t="b">
        <x:f aca="0">FALSE()</x:f>
        <x:v>0</x:v>
      </x:c>
      <x:c r="O4347" s="1" t="s">
        <x:v>5068</x:v>
      </x:c>
      <x:c r="P4347" s="11" t="b">
        <x:f aca="0">FALSE()</x:f>
        <x:v>0</x:v>
      </x:c>
    </x:row>
    <x:row r="4348" ht="15" hidden="0" customHeight="1">
      <x:c r="A4348" s="1" t="s">
        <x:v>9527</x:v>
      </x:c>
      <x:c r="B4348" s="1" t="s">
        <x:v>4975</x:v>
      </x:c>
      <x:c r="C4348" s="14" t="n">
        <x:v>46118</x:v>
      </x:c>
      <x:c r="D4348" s="1" t="s">
        <x:v>5010</x:v>
      </x:c>
      <x:c r="E4348" s="1" t="s">
        <x:v>5011</x:v>
      </x:c>
      <x:c r="F4348" s="1" t="s">
        <x:v>5012</x:v>
      </x:c>
      <x:c r="G4348" s="1" t="s">
        <x:v>5013</x:v>
      </x:c>
      <x:c r="H4348" s="1" t="s">
        <x:v>5014</x:v>
      </x:c>
      <x:c r="I4348" s="1" t="s">
        <x:v>5014</x:v>
      </x:c>
      <x:c r="J4348" s="1" t="n">
        <x:v>1.7</x:v>
      </x:c>
      <x:c r="K4348" s="1" t="n">
        <x:v>1.1</x:v>
      </x:c>
      <x:c r="L4348" s="15" t="n">
        <x:v>122.4</x:v>
      </x:c>
      <x:c r="M4348" s="11" t="b">
        <x:f aca="0">FALSE()</x:f>
        <x:v>0</x:v>
      </x:c>
      <x:c r="N4348" s="11" t="b">
        <x:f aca="0">FALSE()</x:f>
        <x:v>0</x:v>
      </x:c>
      <x:c r="O4348" s="1" t="s">
        <x:v>5015</x:v>
      </x:c>
      <x:c r="P4348" s="11" t="b">
        <x:f aca="0">FALSE()</x:f>
        <x:v>0</x:v>
      </x:c>
    </x:row>
    <x:row r="4349" ht="15" hidden="0" customHeight="1">
      <x:c r="A4349" s="1" t="s">
        <x:v>9528</x:v>
      </x:c>
      <x:c r="B4349" s="1" t="s">
        <x:v>4978</x:v>
      </x:c>
      <x:c r="C4349" s="14" t="n">
        <x:v>45328</x:v>
      </x:c>
      <x:c r="D4349" s="1" t="s">
        <x:v>5010</x:v>
      </x:c>
      <x:c r="E4349" s="1" t="s">
        <x:v>5011</x:v>
      </x:c>
      <x:c r="F4349" s="1" t="s">
        <x:v>5012</x:v>
      </x:c>
      <x:c r="G4349" s="1" t="s">
        <x:v>5013</x:v>
      </x:c>
      <x:c r="H4349" s="1" t="s">
        <x:v>5014</x:v>
      </x:c>
      <x:c r="I4349" s="1" t="s">
        <x:v>5014</x:v>
      </x:c>
      <x:c r="J4349" s="1" t="n">
        <x:v>1</x:v>
      </x:c>
      <x:c r="K4349" s="1" t="n">
        <x:v>1.6</x:v>
      </x:c>
      <x:c r="L4349" s="15" t="n">
        <x:v>72</x:v>
      </x:c>
      <x:c r="M4349" s="11" t="b">
        <x:f aca="0">TRUE()</x:f>
        <x:v>1</x:v>
      </x:c>
      <x:c r="N4349" s="11" t="b">
        <x:f aca="0">FALSE()</x:f>
        <x:v>0</x:v>
      </x:c>
      <x:c r="O4349" s="1" t="s">
        <x:v>5015</x:v>
      </x:c>
      <x:c r="P4349" s="11" t="b">
        <x:f aca="0">FALSE()</x:f>
        <x:v>0</x:v>
      </x:c>
    </x:row>
    <x:row r="4350" ht="15" hidden="0" customHeight="1">
      <x:c r="A4350" s="1" t="s">
        <x:v>9529</x:v>
      </x:c>
      <x:c r="B4350" s="1" t="s">
        <x:v>4978</x:v>
      </x:c>
      <x:c r="C4350" s="14" t="n">
        <x:v>45331</x:v>
      </x:c>
      <x:c r="D4350" s="1" t="s">
        <x:v>5010</x:v>
      </x:c>
      <x:c r="E4350" s="1" t="s">
        <x:v>5011</x:v>
      </x:c>
      <x:c r="F4350" s="1" t="s">
        <x:v>5012</x:v>
      </x:c>
      <x:c r="G4350" s="1" t="s">
        <x:v>5013</x:v>
      </x:c>
      <x:c r="H4350" s="1" t="s">
        <x:v>5014</x:v>
      </x:c>
      <x:c r="I4350" s="1" t="s">
        <x:v>5014</x:v>
      </x:c>
      <x:c r="J4350" s="1" t="n">
        <x:v>1.5</x:v>
      </x:c>
      <x:c r="K4350" s="1" t="n">
        <x:v>1.9</x:v>
      </x:c>
      <x:c r="L4350" s="15" t="n">
        <x:v>108</x:v>
      </x:c>
      <x:c r="M4350" s="11" t="b">
        <x:f aca="0">TRUE()</x:f>
        <x:v>1</x:v>
      </x:c>
      <x:c r="N4350" s="11" t="b">
        <x:f aca="0">FALSE()</x:f>
        <x:v>0</x:v>
      </x:c>
      <x:c r="O4350" s="1" t="s">
        <x:v>5015</x:v>
      </x:c>
      <x:c r="P4350" s="11" t="b">
        <x:f aca="0">FALSE()</x:f>
        <x:v>0</x:v>
      </x:c>
    </x:row>
    <x:row r="4351" ht="15" hidden="0" customHeight="1">
      <x:c r="A4351" s="1" t="s">
        <x:v>9530</x:v>
      </x:c>
      <x:c r="B4351" s="1" t="s">
        <x:v>4978</x:v>
      </x:c>
      <x:c r="C4351" s="14" t="n">
        <x:v>45685</x:v>
      </x:c>
      <x:c r="D4351" s="1" t="s">
        <x:v>5010</x:v>
      </x:c>
      <x:c r="E4351" s="1" t="s">
        <x:v>5011</x:v>
      </x:c>
      <x:c r="F4351" s="1" t="s">
        <x:v>5012</x:v>
      </x:c>
      <x:c r="G4351" s="1" t="s">
        <x:v>5013</x:v>
      </x:c>
      <x:c r="H4351" s="1" t="s">
        <x:v>5014</x:v>
      </x:c>
      <x:c r="I4351" s="1" t="s">
        <x:v>5014</x:v>
      </x:c>
      <x:c r="J4351" s="1" t="n">
        <x:v>0.6</x:v>
      </x:c>
      <x:c r="K4351" s="1" t="n">
        <x:v>3.1</x:v>
      </x:c>
      <x:c r="L4351" s="15" t="n">
        <x:v>43.2</x:v>
      </x:c>
      <x:c r="M4351" s="11" t="b">
        <x:f aca="0">TRUE()</x:f>
        <x:v>1</x:v>
      </x:c>
      <x:c r="N4351" s="11" t="b">
        <x:f aca="0">FALSE()</x:f>
        <x:v>0</x:v>
      </x:c>
      <x:c r="O4351" s="1" t="s">
        <x:v>5015</x:v>
      </x:c>
      <x:c r="P4351" s="11" t="b">
        <x:f aca="0">FALSE()</x:f>
        <x:v>0</x:v>
      </x:c>
    </x:row>
    <x:row r="4352" ht="15" hidden="0" customHeight="1">
      <x:c r="A4352" s="1" t="s">
        <x:v>9531</x:v>
      </x:c>
      <x:c r="B4352" s="1" t="s">
        <x:v>4981</x:v>
      </x:c>
      <x:c r="C4352" s="14" t="n">
        <x:v>46088</x:v>
      </x:c>
      <x:c r="D4352" s="1" t="s">
        <x:v>5010</x:v>
      </x:c>
      <x:c r="E4352" s="1" t="s">
        <x:v>5011</x:v>
      </x:c>
      <x:c r="F4352" s="1" t="s">
        <x:v>5012</x:v>
      </x:c>
      <x:c r="G4352" s="1" t="s">
        <x:v>5013</x:v>
      </x:c>
      <x:c r="H4352" s="1" t="s">
        <x:v>5014</x:v>
      </x:c>
      <x:c r="I4352" s="1" t="s">
        <x:v>5014</x:v>
      </x:c>
      <x:c r="J4352" s="1" t="n">
        <x:v>1.1</x:v>
      </x:c>
      <x:c r="K4352" s="1" t="n">
        <x:v>1.2</x:v>
      </x:c>
      <x:c r="L4352" s="15" t="n">
        <x:v>79.2</x:v>
      </x:c>
      <x:c r="M4352" s="11" t="b">
        <x:f aca="0">TRUE()</x:f>
        <x:v>1</x:v>
      </x:c>
      <x:c r="N4352" s="11" t="b">
        <x:f aca="0">FALSE()</x:f>
        <x:v>0</x:v>
      </x:c>
      <x:c r="O4352" s="1" t="s">
        <x:v>5015</x:v>
      </x:c>
      <x:c r="P4352" s="11" t="b">
        <x:f aca="0">FALSE()</x:f>
        <x:v>0</x:v>
      </x:c>
    </x:row>
    <x:row r="4353" ht="15" hidden="0" customHeight="1">
      <x:c r="A4353" s="1" t="s">
        <x:v>9532</x:v>
      </x:c>
      <x:c r="B4353" s="1" t="s">
        <x:v>4981</x:v>
      </x:c>
      <x:c r="C4353" s="14" t="n">
        <x:v>46172</x:v>
      </x:c>
      <x:c r="D4353" s="1" t="s">
        <x:v>5010</x:v>
      </x:c>
      <x:c r="E4353" s="1" t="s">
        <x:v>5011</x:v>
      </x:c>
      <x:c r="F4353" s="1" t="s">
        <x:v>5012</x:v>
      </x:c>
      <x:c r="G4353" s="1" t="s">
        <x:v>5013</x:v>
      </x:c>
      <x:c r="H4353" s="1" t="s">
        <x:v>5014</x:v>
      </x:c>
      <x:c r="I4353" s="1" t="s">
        <x:v>5014</x:v>
      </x:c>
      <x:c r="J4353" s="1" t="n">
        <x:v>1.7</x:v>
      </x:c>
      <x:c r="K4353" s="1" t="n">
        <x:v>0.8</x:v>
      </x:c>
      <x:c r="L4353" s="15" t="n">
        <x:v>122.4</x:v>
      </x:c>
      <x:c r="M4353" s="11" t="b">
        <x:f aca="0">TRUE()</x:f>
        <x:v>1</x:v>
      </x:c>
      <x:c r="N4353" s="11" t="b">
        <x:f aca="0">FALSE()</x:f>
        <x:v>0</x:v>
      </x:c>
      <x:c r="O4353" s="1" t="s">
        <x:v>5015</x:v>
      </x:c>
      <x:c r="P4353" s="11" t="b">
        <x:f aca="0">FALSE()</x:f>
        <x:v>0</x:v>
      </x:c>
    </x:row>
    <x:row r="4354" ht="15" hidden="0" customHeight="1">
      <x:c r="A4354" s="1" t="s">
        <x:v>9533</x:v>
      </x:c>
      <x:c r="B4354" s="1" t="s">
        <x:v>4984</x:v>
      </x:c>
      <x:c r="C4354" s="14" t="n">
        <x:v>45472</x:v>
      </x:c>
      <x:c r="D4354" s="1" t="s">
        <x:v>5010</x:v>
      </x:c>
      <x:c r="E4354" s="1" t="s">
        <x:v>5011</x:v>
      </x:c>
      <x:c r="F4354" s="1" t="s">
        <x:v>5012</x:v>
      </x:c>
      <x:c r="G4354" s="1" t="s">
        <x:v>5013</x:v>
      </x:c>
      <x:c r="H4354" s="1" t="s">
        <x:v>5014</x:v>
      </x:c>
      <x:c r="I4354" s="1" t="s">
        <x:v>5014</x:v>
      </x:c>
      <x:c r="J4354" s="1" t="n">
        <x:v>1.4</x:v>
      </x:c>
      <x:c r="K4354" s="1" t="n">
        <x:v>1</x:v>
      </x:c>
      <x:c r="L4354" s="15" t="n">
        <x:v>100.8</x:v>
      </x:c>
      <x:c r="M4354" s="11" t="b">
        <x:f aca="0">TRUE()</x:f>
        <x:v>1</x:v>
      </x:c>
      <x:c r="N4354" s="11" t="b">
        <x:f aca="0">FALSE()</x:f>
        <x:v>0</x:v>
      </x:c>
      <x:c r="O4354" s="1" t="s">
        <x:v>5015</x:v>
      </x:c>
      <x:c r="P4354" s="11" t="b">
        <x:f aca="0">FALSE()</x:f>
        <x:v>0</x:v>
      </x:c>
    </x:row>
    <x:row r="4355" ht="15" hidden="0" customHeight="1">
      <x:c r="A4355" s="1" t="s">
        <x:v>9534</x:v>
      </x:c>
      <x:c r="B4355" s="1" t="s">
        <x:v>4984</x:v>
      </x:c>
      <x:c r="C4355" s="14" t="n">
        <x:v>45945</x:v>
      </x:c>
      <x:c r="D4355" s="1" t="s">
        <x:v>5010</x:v>
      </x:c>
      <x:c r="E4355" s="1" t="s">
        <x:v>5011</x:v>
      </x:c>
      <x:c r="F4355" s="1" t="s">
        <x:v>5012</x:v>
      </x:c>
      <x:c r="G4355" s="1" t="s">
        <x:v>5013</x:v>
      </x:c>
      <x:c r="H4355" s="1" t="s">
        <x:v>5014</x:v>
      </x:c>
      <x:c r="I4355" s="1" t="s">
        <x:v>5014</x:v>
      </x:c>
      <x:c r="J4355" s="1" t="n">
        <x:v>0.8</x:v>
      </x:c>
      <x:c r="K4355" s="1" t="n">
        <x:v>1.4</x:v>
      </x:c>
      <x:c r="L4355" s="15" t="n">
        <x:v>57.6</x:v>
      </x:c>
      <x:c r="M4355" s="11" t="b">
        <x:f aca="0">TRUE()</x:f>
        <x:v>1</x:v>
      </x:c>
      <x:c r="N4355" s="11" t="b">
        <x:f aca="0">FALSE()</x:f>
        <x:v>0</x:v>
      </x:c>
      <x:c r="O4355" s="1" t="s">
        <x:v>5015</x:v>
      </x:c>
      <x:c r="P4355" s="11" t="b">
        <x:f aca="0">FALSE()</x:f>
        <x:v>0</x:v>
      </x:c>
    </x:row>
    <x:row r="4356" ht="15" hidden="0" customHeight="1">
      <x:c r="A4356" s="1" t="s">
        <x:v>9535</x:v>
      </x:c>
      <x:c r="B4356" s="1" t="s">
        <x:v>4987</x:v>
      </x:c>
      <x:c r="C4356" s="14" t="n">
        <x:v>45588</x:v>
      </x:c>
      <x:c r="D4356" s="1" t="s">
        <x:v>5010</x:v>
      </x:c>
      <x:c r="E4356" s="1" t="s">
        <x:v>5011</x:v>
      </x:c>
      <x:c r="F4356" s="1" t="s">
        <x:v>5012</x:v>
      </x:c>
      <x:c r="G4356" s="1" t="s">
        <x:v>5013</x:v>
      </x:c>
      <x:c r="H4356" s="1" t="s">
        <x:v>5014</x:v>
      </x:c>
      <x:c r="I4356" s="1" t="s">
        <x:v>5014</x:v>
      </x:c>
      <x:c r="J4356" s="1" t="n">
        <x:v>1.5</x:v>
      </x:c>
      <x:c r="K4356" s="1" t="n">
        <x:v>0.7</x:v>
      </x:c>
      <x:c r="L4356" s="15" t="n">
        <x:v>108</x:v>
      </x:c>
      <x:c r="M4356" s="11" t="b">
        <x:f aca="0">TRUE()</x:f>
        <x:v>1</x:v>
      </x:c>
      <x:c r="N4356" s="11" t="b">
        <x:f aca="0">FALSE()</x:f>
        <x:v>0</x:v>
      </x:c>
      <x:c r="O4356" s="1" t="s">
        <x:v>5015</x:v>
      </x:c>
      <x:c r="P4356" s="11" t="b">
        <x:f aca="0">FALSE()</x:f>
        <x:v>0</x:v>
      </x:c>
    </x:row>
    <x:row r="4357" ht="15" hidden="0" customHeight="1">
      <x:c r="A4357" s="1" t="s">
        <x:v>9536</x:v>
      </x:c>
      <x:c r="B4357" s="1" t="s">
        <x:v>4987</x:v>
      </x:c>
      <x:c r="C4357" s="14" t="n">
        <x:v>45626</x:v>
      </x:c>
      <x:c r="D4357" s="1" t="s">
        <x:v>5010</x:v>
      </x:c>
      <x:c r="E4357" s="1" t="s">
        <x:v>5011</x:v>
      </x:c>
      <x:c r="F4357" s="1" t="s">
        <x:v>5012</x:v>
      </x:c>
      <x:c r="G4357" s="1" t="s">
        <x:v>5013</x:v>
      </x:c>
      <x:c r="H4357" s="1" t="s">
        <x:v>5014</x:v>
      </x:c>
      <x:c r="I4357" s="1" t="s">
        <x:v>5014</x:v>
      </x:c>
      <x:c r="J4357" s="1" t="n">
        <x:v>0.5</x:v>
      </x:c>
      <x:c r="K4357" s="1" t="n">
        <x:v>2.2</x:v>
      </x:c>
      <x:c r="L4357" s="15" t="n">
        <x:v>36</x:v>
      </x:c>
      <x:c r="M4357" s="11" t="b">
        <x:f aca="0">TRUE()</x:f>
        <x:v>1</x:v>
      </x:c>
      <x:c r="N4357" s="11" t="b">
        <x:f aca="0">FALSE()</x:f>
        <x:v>0</x:v>
      </x:c>
      <x:c r="O4357" s="1" t="s">
        <x:v>5015</x:v>
      </x:c>
      <x:c r="P4357" s="11" t="b">
        <x:f aca="0">FALSE()</x:f>
        <x:v>0</x:v>
      </x:c>
    </x:row>
    <x:row r="4358" ht="15" hidden="0" customHeight="1">
      <x:c r="A4358" s="1" t="s">
        <x:v>9537</x:v>
      </x:c>
      <x:c r="B4358" s="1" t="s">
        <x:v>4987</x:v>
      </x:c>
      <x:c r="C4358" s="14" t="n">
        <x:v>45783</x:v>
      </x:c>
      <x:c r="D4358" s="1" t="s">
        <x:v>5010</x:v>
      </x:c>
      <x:c r="E4358" s="1" t="s">
        <x:v>5011</x:v>
      </x:c>
      <x:c r="F4358" s="1" t="s">
        <x:v>5012</x:v>
      </x:c>
      <x:c r="G4358" s="1" t="s">
        <x:v>5013</x:v>
      </x:c>
      <x:c r="H4358" s="1" t="s">
        <x:v>5014</x:v>
      </x:c>
      <x:c r="I4358" s="1" t="s">
        <x:v>5014</x:v>
      </x:c>
      <x:c r="J4358" s="1" t="n">
        <x:v>1.4</x:v>
      </x:c>
      <x:c r="K4358" s="1" t="n">
        <x:v>0.7</x:v>
      </x:c>
      <x:c r="L4358" s="15" t="n">
        <x:v>100.8</x:v>
      </x:c>
      <x:c r="M4358" s="11" t="b">
        <x:f aca="0">TRUE()</x:f>
        <x:v>1</x:v>
      </x:c>
      <x:c r="N4358" s="11" t="b">
        <x:f aca="0">FALSE()</x:f>
        <x:v>0</x:v>
      </x:c>
      <x:c r="O4358" s="1" t="s">
        <x:v>5015</x:v>
      </x:c>
      <x:c r="P4358" s="11" t="b">
        <x:f aca="0">FALSE()</x:f>
        <x:v>0</x:v>
      </x:c>
    </x:row>
    <x:row r="4359" ht="15" hidden="0" customHeight="1">
      <x:c r="A4359" s="1" t="s">
        <x:v>9538</x:v>
      </x:c>
      <x:c r="B4359" s="1" t="s">
        <x:v>1760</x:v>
      </x:c>
      <x:c r="C4359" s="14" t="n">
        <x:v>45675</x:v>
      </x:c>
      <x:c r="D4359" s="1" t="s">
        <x:v>5010</x:v>
      </x:c>
      <x:c r="E4359" s="1" t="s">
        <x:v>5011</x:v>
      </x:c>
      <x:c r="F4359" s="1" t="s">
        <x:v>5012</x:v>
      </x:c>
      <x:c r="G4359" s="1" t="s">
        <x:v>5013</x:v>
      </x:c>
      <x:c r="H4359" s="1" t="s">
        <x:v>5014</x:v>
      </x:c>
      <x:c r="I4359" s="1" t="s">
        <x:v>5014</x:v>
      </x:c>
      <x:c r="J4359" s="1" t="n">
        <x:v>1.2</x:v>
      </x:c>
      <x:c r="K4359" s="1" t="n">
        <x:v>2.2</x:v>
      </x:c>
      <x:c r="L4359" s="15" t="n">
        <x:v>86.4</x:v>
      </x:c>
      <x:c r="M4359" s="11" t="b">
        <x:f aca="0">TRUE()</x:f>
        <x:v>1</x:v>
      </x:c>
      <x:c r="N4359" s="11" t="b">
        <x:f aca="0">FALSE()</x:f>
        <x:v>0</x:v>
      </x:c>
      <x:c r="O4359" s="1" t="s">
        <x:v>5015</x:v>
      </x:c>
      <x:c r="P4359" s="11" t="b">
        <x:f aca="0">FALSE()</x:f>
        <x:v>0</x:v>
      </x:c>
    </x:row>
    <x:row r="4360" ht="15" hidden="0" customHeight="1">
      <x:c r="A4360" s="1" t="s">
        <x:v>9539</x:v>
      </x:c>
      <x:c r="B4360" s="1" t="s">
        <x:v>1760</x:v>
      </x:c>
      <x:c r="C4360" s="14" t="n">
        <x:v>45868</x:v>
      </x:c>
      <x:c r="D4360" s="1" t="s">
        <x:v>5010</x:v>
      </x:c>
      <x:c r="E4360" s="1" t="s">
        <x:v>5011</x:v>
      </x:c>
      <x:c r="F4360" s="1" t="s">
        <x:v>5012</x:v>
      </x:c>
      <x:c r="G4360" s="1" t="s">
        <x:v>5013</x:v>
      </x:c>
      <x:c r="H4360" s="1" t="s">
        <x:v>5014</x:v>
      </x:c>
      <x:c r="I4360" s="1" t="s">
        <x:v>5014</x:v>
      </x:c>
      <x:c r="J4360" s="1" t="n">
        <x:v>1.8</x:v>
      </x:c>
      <x:c r="K4360" s="1" t="n">
        <x:v>2.8</x:v>
      </x:c>
      <x:c r="L4360" s="15" t="n">
        <x:v>129.6</x:v>
      </x:c>
      <x:c r="M4360" s="11" t="b">
        <x:f aca="0">TRUE()</x:f>
        <x:v>1</x:v>
      </x:c>
      <x:c r="N4360" s="11" t="b">
        <x:f aca="0">FALSE()</x:f>
        <x:v>0</x:v>
      </x:c>
      <x:c r="O4360" s="1" t="s">
        <x:v>5015</x:v>
      </x:c>
      <x:c r="P4360" s="11" t="b">
        <x:f aca="0">FALSE()</x:f>
        <x:v>0</x:v>
      </x:c>
    </x:row>
    <x:row r="4361" ht="15" hidden="0" customHeight="1">
      <x:c r="A4361" s="1" t="s">
        <x:v>9540</x:v>
      </x:c>
      <x:c r="B4361" s="1" t="s">
        <x:v>1760</x:v>
      </x:c>
      <x:c r="C4361" s="14" t="n">
        <x:v>46000</x:v>
      </x:c>
      <x:c r="D4361" s="1" t="s">
        <x:v>5010</x:v>
      </x:c>
      <x:c r="E4361" s="1" t="s">
        <x:v>5011</x:v>
      </x:c>
      <x:c r="F4361" s="1" t="s">
        <x:v>5012</x:v>
      </x:c>
      <x:c r="G4361" s="1" t="s">
        <x:v>5013</x:v>
      </x:c>
      <x:c r="H4361" s="1" t="s">
        <x:v>5014</x:v>
      </x:c>
      <x:c r="I4361" s="1" t="s">
        <x:v>5014</x:v>
      </x:c>
      <x:c r="J4361" s="1" t="n">
        <x:v>1.3</x:v>
      </x:c>
      <x:c r="K4361" s="1" t="n">
        <x:v>2.2</x:v>
      </x:c>
      <x:c r="L4361" s="15" t="n">
        <x:v>93.6</x:v>
      </x:c>
      <x:c r="M4361" s="11" t="b">
        <x:f aca="0">TRUE()</x:f>
        <x:v>1</x:v>
      </x:c>
      <x:c r="N4361" s="11" t="b">
        <x:f aca="0">FALSE()</x:f>
        <x:v>0</x:v>
      </x:c>
      <x:c r="O4361" s="1" t="s">
        <x:v>5015</x:v>
      </x:c>
      <x:c r="P4361" s="11" t="b">
        <x:f aca="0">FALSE()</x:f>
        <x:v>0</x:v>
      </x:c>
    </x:row>
    <x:row r="4362" ht="15" hidden="0" customHeight="1">
      <x:c r="A4362" s="1" t="s">
        <x:v>9541</x:v>
      </x:c>
      <x:c r="B4362" s="1" t="s">
        <x:v>1762</x:v>
      </x:c>
      <x:c r="C4362" s="14" t="n">
        <x:v>45297</x:v>
      </x:c>
      <x:c r="D4362" s="1" t="s">
        <x:v>5010</x:v>
      </x:c>
      <x:c r="E4362" s="1" t="s">
        <x:v>5011</x:v>
      </x:c>
      <x:c r="F4362" s="1" t="s">
        <x:v>5012</x:v>
      </x:c>
      <x:c r="G4362" s="1" t="s">
        <x:v>5013</x:v>
      </x:c>
      <x:c r="H4362" s="1" t="s">
        <x:v>5014</x:v>
      </x:c>
      <x:c r="I4362" s="1" t="s">
        <x:v>5014</x:v>
      </x:c>
      <x:c r="J4362" s="1" t="n">
        <x:v>1.3</x:v>
      </x:c>
      <x:c r="K4362" s="1" t="n">
        <x:v>2</x:v>
      </x:c>
      <x:c r="L4362" s="15" t="n">
        <x:v>93.6</x:v>
      </x:c>
      <x:c r="M4362" s="11" t="b">
        <x:f aca="0">TRUE()</x:f>
        <x:v>1</x:v>
      </x:c>
      <x:c r="N4362" s="11" t="b">
        <x:f aca="0">FALSE()</x:f>
        <x:v>0</x:v>
      </x:c>
      <x:c r="O4362" s="1" t="s">
        <x:v>5015</x:v>
      </x:c>
      <x:c r="P4362" s="11" t="b">
        <x:f aca="0">FALSE()</x:f>
        <x:v>0</x:v>
      </x:c>
    </x:row>
    <x:row r="4363" ht="15" hidden="0" customHeight="1">
      <x:c r="A4363" s="1" t="s">
        <x:v>9542</x:v>
      </x:c>
      <x:c r="B4363" s="1" t="s">
        <x:v>1762</x:v>
      </x:c>
      <x:c r="C4363" s="14" t="n">
        <x:v>45435</x:v>
      </x:c>
      <x:c r="D4363" s="1" t="s">
        <x:v>5054</x:v>
      </x:c>
      <x:c r="E4363" s="1" t="s">
        <x:v>5055</x:v>
      </x:c>
      <x:c r="F4363" s="1" t="s">
        <x:v>5012</x:v>
      </x:c>
      <x:c r="G4363" s="1" t="s">
        <x:v>5013</x:v>
      </x:c>
      <x:c r="H4363" s="1" t="s">
        <x:v>5014</x:v>
      </x:c>
      <x:c r="I4363" s="1" t="s">
        <x:v>5014</x:v>
      </x:c>
      <x:c r="J4363" s="1" t="n">
        <x:v>1</x:v>
      </x:c>
      <x:c r="K4363" s="1" t="n">
        <x:v>2</x:v>
      </x:c>
      <x:c r="L4363" s="15" t="n">
        <x:v>72</x:v>
      </x:c>
      <x:c r="M4363" s="11" t="b">
        <x:f aca="0">FALSE()</x:f>
        <x:v>0</x:v>
      </x:c>
      <x:c r="N4363" s="11" t="b">
        <x:f aca="0">FALSE()</x:f>
        <x:v>0</x:v>
      </x:c>
      <x:c r="O4363" s="1" t="s">
        <x:v>5015</x:v>
      </x:c>
      <x:c r="P4363" s="11" t="b">
        <x:f aca="0">FALSE()</x:f>
        <x:v>0</x:v>
      </x:c>
    </x:row>
    <x:row r="4364" ht="15" hidden="0" customHeight="1">
      <x:c r="A4364" s="1" t="s">
        <x:v>9543</x:v>
      </x:c>
      <x:c r="B4364" s="1" t="s">
        <x:v>1762</x:v>
      </x:c>
      <x:c r="C4364" s="14" t="n">
        <x:v>45530</x:v>
      </x:c>
      <x:c r="D4364" s="1" t="s">
        <x:v>5010</x:v>
      </x:c>
      <x:c r="E4364" s="1" t="s">
        <x:v>5011</x:v>
      </x:c>
      <x:c r="F4364" s="1" t="s">
        <x:v>5012</x:v>
      </x:c>
      <x:c r="G4364" s="1" t="s">
        <x:v>5013</x:v>
      </x:c>
      <x:c r="H4364" s="1" t="s">
        <x:v>5014</x:v>
      </x:c>
      <x:c r="I4364" s="1" t="s">
        <x:v>5014</x:v>
      </x:c>
      <x:c r="J4364" s="1" t="n">
        <x:v>1.5</x:v>
      </x:c>
      <x:c r="K4364" s="1" t="n">
        <x:v>1.3</x:v>
      </x:c>
      <x:c r="L4364" s="15" t="n">
        <x:v>108</x:v>
      </x:c>
      <x:c r="M4364" s="11" t="b">
        <x:f aca="0">TRUE()</x:f>
        <x:v>1</x:v>
      </x:c>
      <x:c r="N4364" s="11" t="b">
        <x:f aca="0">FALSE()</x:f>
        <x:v>0</x:v>
      </x:c>
      <x:c r="O4364" s="1" t="s">
        <x:v>5015</x:v>
      </x:c>
      <x:c r="P4364" s="11" t="b">
        <x:f aca="0">FALSE()</x:f>
        <x:v>0</x:v>
      </x:c>
    </x:row>
    <x:row r="4365" ht="15" hidden="0" customHeight="1">
      <x:c r="A4365" s="1" t="s">
        <x:v>9544</x:v>
      </x:c>
      <x:c r="B4365" s="1" t="s">
        <x:v>1762</x:v>
      </x:c>
      <x:c r="C4365" s="14" t="n">
        <x:v>45768</x:v>
      </x:c>
      <x:c r="D4365" s="1" t="s">
        <x:v>5018</x:v>
      </x:c>
      <x:c r="E4365" s="1" t="s">
        <x:v>5028</x:v>
      </x:c>
      <x:c r="F4365" s="1" t="s">
        <x:v>5029</x:v>
      </x:c>
      <x:c r="G4365" s="1" t="s">
        <x:v>5030</x:v>
      </x:c>
      <x:c r="H4365" s="1" t="s">
        <x:v>5031</x:v>
      </x:c>
      <x:c r="I4365" s="1" t="s">
        <x:v>5044</x:v>
      </x:c>
      <x:c r="J4365" s="1" t="n">
        <x:v>0.9</x:v>
      </x:c>
      <x:c r="K4365" s="1" t="n">
        <x:v>6.3</x:v>
      </x:c>
      <x:c r="L4365" s="15" t="n">
        <x:v>437.05</x:v>
      </x:c>
      <x:c r="M4365" s="11" t="b">
        <x:f aca="0">TRUE()</x:f>
        <x:v>1</x:v>
      </x:c>
      <x:c r="N4365" s="11" t="b">
        <x:f aca="0">FALSE()</x:f>
        <x:v>0</x:v>
      </x:c>
      <x:c r="O4365" s="1" t="s">
        <x:v>5037</x:v>
      </x:c>
      <x:c r="P4365" s="11" t="b">
        <x:f aca="0">TRUE()</x:f>
        <x:v>1</x:v>
      </x:c>
      <x:c r="Q4365" s="1" t="s">
        <x:v>9545</x:v>
      </x:c>
    </x:row>
    <x:row r="4366" ht="15" hidden="0" customHeight="1">
      <x:c r="A4366" s="1" t="s">
        <x:v>9546</x:v>
      </x:c>
      <x:c r="B4366" s="1" t="s">
        <x:v>1762</x:v>
      </x:c>
      <x:c r="C4366" s="14" t="n">
        <x:v>45773</x:v>
      </x:c>
      <x:c r="D4366" s="1" t="s">
        <x:v>5018</x:v>
      </x:c>
      <x:c r="E4366" s="1" t="s">
        <x:v>5125</x:v>
      </x:c>
      <x:c r="F4366" s="1" t="s">
        <x:v>5111</x:v>
      </x:c>
      <x:c r="G4366" s="1" t="s">
        <x:v>5112</x:v>
      </x:c>
      <x:c r="H4366" s="1" t="s">
        <x:v>5031</x:v>
      </x:c>
      <x:c r="I4366" s="1" t="s">
        <x:v>5032</x:v>
      </x:c>
      <x:c r="J4366" s="1" t="n">
        <x:v>2.3</x:v>
      </x:c>
      <x:c r="K4366" s="1" t="n">
        <x:v>6.5</x:v>
      </x:c>
      <x:c r="L4366" s="15" t="n">
        <x:v>498.72</x:v>
      </x:c>
      <x:c r="M4366" s="11" t="b">
        <x:f aca="0">TRUE()</x:f>
        <x:v>1</x:v>
      </x:c>
      <x:c r="N4366" s="11" t="b">
        <x:f aca="0">FALSE()</x:f>
        <x:v>0</x:v>
      </x:c>
      <x:c r="O4366" s="1" t="s">
        <x:v>5068</x:v>
      </x:c>
      <x:c r="P4366" s="11" t="b">
        <x:f aca="0">FALSE()</x:f>
        <x:v>0</x:v>
      </x:c>
    </x:row>
    <x:row r="4367" ht="15" hidden="0" customHeight="1">
      <x:c r="A4367" s="1" t="s">
        <x:v>9547</x:v>
      </x:c>
      <x:c r="B4367" s="1" t="s">
        <x:v>1762</x:v>
      </x:c>
      <x:c r="C4367" s="14" t="n">
        <x:v>46183</x:v>
      </x:c>
      <x:c r="D4367" s="1" t="s">
        <x:v>5010</x:v>
      </x:c>
      <x:c r="E4367" s="1" t="s">
        <x:v>5011</x:v>
      </x:c>
      <x:c r="F4367" s="1" t="s">
        <x:v>5012</x:v>
      </x:c>
      <x:c r="G4367" s="1" t="s">
        <x:v>5013</x:v>
      </x:c>
      <x:c r="H4367" s="1" t="s">
        <x:v>5014</x:v>
      </x:c>
      <x:c r="I4367" s="1" t="s">
        <x:v>5014</x:v>
      </x:c>
      <x:c r="J4367" s="1" t="n">
        <x:v>0.6</x:v>
      </x:c>
      <x:c r="K4367" s="1" t="n">
        <x:v>0.8</x:v>
      </x:c>
      <x:c r="L4367" s="15" t="n">
        <x:v>43.2</x:v>
      </x:c>
      <x:c r="M4367" s="11" t="b">
        <x:f aca="0">FALSE()</x:f>
        <x:v>0</x:v>
      </x:c>
      <x:c r="N4367" s="11" t="b">
        <x:f aca="0">FALSE()</x:f>
        <x:v>0</x:v>
      </x:c>
      <x:c r="O4367" s="1" t="s">
        <x:v>5015</x:v>
      </x:c>
      <x:c r="P4367" s="11" t="b">
        <x:f aca="0">FALSE()</x:f>
        <x:v>0</x:v>
      </x:c>
    </x:row>
  </x:sheetData>
  <x:pageMargins left="0.7" right="0.7" top="0.75" bottom="0.75" header="0.3" footer="0.3"/>
</x:worksheet>
</file>

<file path=xl/worksheets/sheet5.xml><?xml version="1.0" encoding="utf-8"?>
<x:worksheet xmlns:x="http://schemas.openxmlformats.org/spreadsheetml/2006/main">
  <x:sheetViews>
    <x:sheetView showGridLines="1" workbookViewId="0"/>
  </x:sheetViews>
  <x:sheetFormatPr defaultColWidth="8.6796875" defaultRowHeight="15"/>
  <x:cols>
    <x:col min="1" max="28" width="15" style="1" hidden="0" customWidth="1"/>
  </x:cols>
  <x:sheetData>
    <x:row r="1" ht="27.75" hidden="0" customHeight="1">
      <x:c r="A1" s="13" t="s">
        <x:v>1843</x:v>
      </x:c>
      <x:c r="B1" s="13" t="s">
        <x:v>9548</x:v>
      </x:c>
      <x:c r="C1" s="13" t="s">
        <x:v>9549</x:v>
      </x:c>
      <x:c r="D1" s="13" t="s">
        <x:v>9550</x:v>
      </x:c>
      <x:c r="E1" s="13" t="s">
        <x:v>9551</x:v>
      </x:c>
      <x:c r="F1" s="13" t="s">
        <x:v>9552</x:v>
      </x:c>
      <x:c r="G1" s="13" t="s">
        <x:v>9553</x:v>
      </x:c>
      <x:c r="H1" s="13" t="s">
        <x:v>9554</x:v>
      </x:c>
      <x:c r="I1" s="13" t="s">
        <x:v>9555</x:v>
      </x:c>
      <x:c r="J1" s="13" t="s">
        <x:v>9556</x:v>
      </x:c>
      <x:c r="K1" s="13" t="s">
        <x:v>9557</x:v>
      </x:c>
      <x:c r="L1" s="13" t="s">
        <x:v>9558</x:v>
      </x:c>
      <x:c r="M1" s="13" t="s">
        <x:v>9559</x:v>
      </x:c>
      <x:c r="N1" s="13" t="s">
        <x:v>9560</x:v>
      </x:c>
      <x:c r="O1" s="10" t="s">
        <x:v>9561</x:v>
      </x:c>
      <x:c r="P1" s="10" t="s">
        <x:v>9562</x:v>
      </x:c>
      <x:c r="Q1" s="10" t="s">
        <x:v>9563</x:v>
      </x:c>
    </x:row>
    <x:row r="2" ht="15" hidden="0" customHeight="1">
      <x:c r="A2" s="1" t="s">
        <x:v>482</x:v>
      </x:c>
      <x:c r="B2" s="14" t="n">
        <x:v>46054</x:v>
      </x:c>
      <x:c r="C2" s="1" t="n">
        <x:v>76.2</x:v>
      </x:c>
      <x:c r="D2" s="1" t="n">
        <x:v>534.1</x:v>
      </x:c>
      <x:c r="E2" s="1" t="n">
        <x:v>21</x:v>
      </x:c>
      <x:c r="F2" s="1" t="n">
        <x:v>3</x:v>
      </x:c>
      <x:c r="G2" s="1" t="n">
        <x:v>25</x:v>
      </x:c>
      <x:c r="H2" s="1" t="n">
        <x:v>0</x:v>
      </x:c>
      <x:c r="I2" s="1" t="n">
        <x:v>0</x:v>
      </x:c>
      <x:c r="J2" s="1" t="n">
        <x:v>0.5</x:v>
      </x:c>
      <x:c r="K2" s="1" t="n">
        <x:v>1</x:v>
      </x:c>
      <x:c r="L2" s="1" t="n">
        <x:v>97.8</x:v>
      </x:c>
      <x:c r="M2" s="1" t="n">
        <x:v>0.3</x:v>
      </x:c>
      <x:c r="N2" s="1" t="n">
        <x:v>15.6</x:v>
      </x:c>
      <x:c r="O2" s="1" t="n">
        <x:f aca="0">24*MAX(0,EOMONTH(B2,0)-MAX(B2,INDEX(Device_Inventory!$K$2:$K$1201,MATCH(A2,Device_Inventory!$A$2:$A$1201,0)))+1)</x:f>
        <x:v>672</x:v>
      </x:c>
      <x:c r="P2" s="11" t="b">
        <x:f aca="0">INDEX(Device_Inventory!$K$2:$K$1201,MATCH(A2,Device_Inventory!$A$2:$A$1201,0))&gt;B2</x:f>
        <x:v>0</x:v>
      </x:c>
      <x:c r="Q2" s="1" t="str">
        <x:f aca="0">IF(D2&gt;O2,"Fail: operating hours exceed in-service hours",IF(D2+M2&gt;O2,"Fail: operating + unavailable hours exceed in-service hours",IF(P2,"Partial month: within in-service hours","OK")))</x:f>
        <x:v>OK</x:v>
      </x:c>
    </x:row>
    <x:row r="3" ht="15" hidden="0" customHeight="1">
      <x:c r="A3" s="1" t="s">
        <x:v>482</x:v>
      </x:c>
      <x:c r="B3" s="14" t="n">
        <x:v>46082</x:v>
      </x:c>
      <x:c r="C3" s="1" t="n">
        <x:v>78.4</x:v>
      </x:c>
      <x:c r="D3" s="1" t="n">
        <x:v>508.1</x:v>
      </x:c>
      <x:c r="E3" s="1" t="n">
        <x:v>24</x:v>
      </x:c>
      <x:c r="F3" s="1" t="n">
        <x:v>2</x:v>
      </x:c>
      <x:c r="G3" s="1" t="n">
        <x:v>34</x:v>
      </x:c>
      <x:c r="H3" s="1" t="n">
        <x:v>1</x:v>
      </x:c>
      <x:c r="I3" s="1" t="n">
        <x:v>3</x:v>
      </x:c>
      <x:c r="J3" s="1" t="n">
        <x:v>0.33</x:v>
      </x:c>
      <x:c r="K3" s="1" t="n">
        <x:v>1</x:v>
      </x:c>
      <x:c r="L3" s="1" t="n">
        <x:v>92.8</x:v>
      </x:c>
      <x:c r="M3" s="1" t="n">
        <x:v>8.8</x:v>
      </x:c>
      <x:c r="N3" s="1" t="n">
        <x:v>21.7</x:v>
      </x:c>
      <x:c r="O3" s="1" t="n">
        <x:f aca="0">24*MAX(0,EOMONTH(B3,0)-MAX(B3,INDEX(Device_Inventory!$K$2:$K$1201,MATCH(A3,Device_Inventory!$A$2:$A$1201,0)))+1)</x:f>
        <x:v>744</x:v>
      </x:c>
      <x:c r="P3" s="11" t="b">
        <x:f aca="0">INDEX(Device_Inventory!$K$2:$K$1201,MATCH(A3,Device_Inventory!$A$2:$A$1201,0))&gt;B3</x:f>
        <x:v>0</x:v>
      </x:c>
      <x:c r="Q3" s="1" t="str">
        <x:f aca="0">IF(D3&gt;O3,"Fail: operating hours exceed in-service hours",IF(D3+M3&gt;O3,"Fail: operating + unavailable hours exceed in-service hours",IF(P3,"Partial month: within in-service hours","OK")))</x:f>
        <x:v>OK</x:v>
      </x:c>
    </x:row>
    <x:row r="4" ht="15" hidden="0" customHeight="1">
      <x:c r="A4" s="1" t="s">
        <x:v>482</x:v>
      </x:c>
      <x:c r="B4" s="14" t="n">
        <x:v>46113</x:v>
      </x:c>
      <x:c r="C4" s="1" t="n">
        <x:v>34.9</x:v>
      </x:c>
      <x:c r="D4" s="1" t="n">
        <x:v>201.8</x:v>
      </x:c>
      <x:c r="E4" s="1" t="n">
        <x:v>22</x:v>
      </x:c>
      <x:c r="F4" s="1" t="n">
        <x:v>4</x:v>
      </x:c>
      <x:c r="G4" s="1" t="n">
        <x:v>37</x:v>
      </x:c>
      <x:c r="H4" s="1" t="n">
        <x:v>0</x:v>
      </x:c>
      <x:c r="I4" s="1" t="n">
        <x:v>4</x:v>
      </x:c>
      <x:c r="J4" s="1" t="n">
        <x:v>0.94</x:v>
      </x:c>
      <x:c r="K4" s="1" t="n">
        <x:v>0</x:v>
      </x:c>
      <x:c r="L4" s="1" t="n">
        <x:v>95.1</x:v>
      </x:c>
      <x:c r="M4" s="1" t="n">
        <x:v>1.9</x:v>
      </x:c>
      <x:c r="N4" s="1" t="n">
        <x:v>9.6</x:v>
      </x:c>
      <x:c r="O4" s="1" t="n">
        <x:f aca="0">24*MAX(0,EOMONTH(B4,0)-MAX(B4,INDEX(Device_Inventory!$K$2:$K$1201,MATCH(A4,Device_Inventory!$A$2:$A$1201,0)))+1)</x:f>
        <x:v>720</x:v>
      </x:c>
      <x:c r="P4" s="11" t="b">
        <x:f aca="0">INDEX(Device_Inventory!$K$2:$K$1201,MATCH(A4,Device_Inventory!$A$2:$A$1201,0))&gt;B4</x:f>
        <x:v>0</x:v>
      </x:c>
      <x:c r="Q4" s="1" t="str">
        <x:f aca="0">IF(D4&gt;O4,"Fail: operating hours exceed in-service hours",IF(D4+M4&gt;O4,"Fail: operating + unavailable hours exceed in-service hours",IF(P4,"Partial month: within in-service hours","OK")))</x:f>
        <x:v>OK</x:v>
      </x:c>
    </x:row>
    <x:row r="5" ht="15" hidden="0" customHeight="1">
      <x:c r="A5" s="1" t="s">
        <x:v>482</x:v>
      </x:c>
      <x:c r="B5" s="14" t="n">
        <x:v>46143</x:v>
      </x:c>
      <x:c r="C5" s="1" t="n">
        <x:v>62</x:v>
      </x:c>
      <x:c r="D5" s="1" t="n">
        <x:v>422.2</x:v>
      </x:c>
      <x:c r="E5" s="1" t="n">
        <x:v>29</x:v>
      </x:c>
      <x:c r="F5" s="1" t="n">
        <x:v>6</x:v>
      </x:c>
      <x:c r="G5" s="1" t="n">
        <x:v>31</x:v>
      </x:c>
      <x:c r="H5" s="1" t="n">
        <x:v>1</x:v>
      </x:c>
      <x:c r="I5" s="1" t="n">
        <x:v>0</x:v>
      </x:c>
      <x:c r="J5" s="1" t="n">
        <x:v>0.54</x:v>
      </x:c>
      <x:c r="K5" s="1" t="n">
        <x:v>1</x:v>
      </x:c>
      <x:c r="L5" s="1" t="n">
        <x:v>96.8</x:v>
      </x:c>
      <x:c r="M5" s="1" t="n">
        <x:v>10</x:v>
      </x:c>
      <x:c r="N5" s="1" t="n">
        <x:v>14.1</x:v>
      </x:c>
      <x:c r="O5" s="1" t="n">
        <x:f aca="0">24*MAX(0,EOMONTH(B5,0)-MAX(B5,INDEX(Device_Inventory!$K$2:$K$1201,MATCH(A5,Device_Inventory!$A$2:$A$1201,0)))+1)</x:f>
        <x:v>744</x:v>
      </x:c>
      <x:c r="P5" s="11" t="b">
        <x:f aca="0">INDEX(Device_Inventory!$K$2:$K$1201,MATCH(A5,Device_Inventory!$A$2:$A$1201,0))&gt;B5</x:f>
        <x:v>0</x:v>
      </x:c>
      <x:c r="Q5" s="1" t="str">
        <x:f aca="0">IF(D5&gt;O5,"Fail: operating hours exceed in-service hours",IF(D5+M5&gt;O5,"Fail: operating + unavailable hours exceed in-service hours",IF(P5,"Partial month: within in-service hours","OK")))</x:f>
        <x:v>OK</x:v>
      </x:c>
    </x:row>
    <x:row r="6" ht="15" hidden="0" customHeight="1">
      <x:c r="A6" s="1" t="s">
        <x:v>482</x:v>
      </x:c>
      <x:c r="B6" s="14" t="n">
        <x:v>46174</x:v>
      </x:c>
      <x:c r="C6" s="1" t="n">
        <x:v>32.9</x:v>
      </x:c>
      <x:c r="D6" s="1" t="n">
        <x:v>209.8</x:v>
      </x:c>
      <x:c r="E6" s="1" t="n">
        <x:v>12</x:v>
      </x:c>
      <x:c r="F6" s="1" t="n">
        <x:v>2</x:v>
      </x:c>
      <x:c r="G6" s="1" t="n">
        <x:v>28</x:v>
      </x:c>
      <x:c r="H6" s="1" t="n">
        <x:v>1</x:v>
      </x:c>
      <x:c r="I6" s="1" t="n">
        <x:v>3</x:v>
      </x:c>
      <x:c r="J6" s="1" t="n">
        <x:v>1</x:v>
      </x:c>
      <x:c r="K6" s="1" t="n">
        <x:v>1</x:v>
      </x:c>
      <x:c r="L6" s="1" t="n">
        <x:v>94.4</x:v>
      </x:c>
      <x:c r="M6" s="1" t="n">
        <x:v>9.7</x:v>
      </x:c>
      <x:c r="N6" s="1" t="n">
        <x:v>6</x:v>
      </x:c>
      <x:c r="O6" s="1" t="n">
        <x:f aca="0">24*MAX(0,EOMONTH(B6,0)-MAX(B6,INDEX(Device_Inventory!$K$2:$K$1201,MATCH(A6,Device_Inventory!$A$2:$A$1201,0)))+1)</x:f>
        <x:v>720</x:v>
      </x:c>
      <x:c r="P6" s="11" t="b">
        <x:f aca="0">INDEX(Device_Inventory!$K$2:$K$1201,MATCH(A6,Device_Inventory!$A$2:$A$1201,0))&gt;B6</x:f>
        <x:v>0</x:v>
      </x:c>
      <x:c r="Q6" s="1" t="str">
        <x:f aca="0">IF(D6&gt;O6,"Fail: operating hours exceed in-service hours",IF(D6+M6&gt;O6,"Fail: operating + unavailable hours exceed in-service hours",IF(P6,"Partial month: within in-service hours","OK")))</x:f>
        <x:v>OK</x:v>
      </x:c>
    </x:row>
    <x:row r="7" ht="15" hidden="0" customHeight="1">
      <x:c r="A7" s="1" t="s">
        <x:v>482</x:v>
      </x:c>
      <x:c r="B7" s="14" t="n">
        <x:v>46204</x:v>
      </x:c>
      <x:c r="C7" s="1" t="n">
        <x:v>46.1</x:v>
      </x:c>
      <x:c r="D7" s="1" t="n">
        <x:v>309.2</x:v>
      </x:c>
      <x:c r="E7" s="1" t="n">
        <x:v>19</x:v>
      </x:c>
      <x:c r="F7" s="1" t="n">
        <x:v>5</x:v>
      </x:c>
      <x:c r="G7" s="1" t="n">
        <x:v>25</x:v>
      </x:c>
      <x:c r="H7" s="1" t="n">
        <x:v>1</x:v>
      </x:c>
      <x:c r="I7" s="1" t="n">
        <x:v>4</x:v>
      </x:c>
      <x:c r="J7" s="1" t="n">
        <x:v>0.33</x:v>
      </x:c>
      <x:c r="K7" s="1" t="n">
        <x:v>0</x:v>
      </x:c>
      <x:c r="L7" s="1" t="n">
        <x:v>94.8</x:v>
      </x:c>
      <x:c r="M7" s="1" t="n">
        <x:v>11.4</x:v>
      </x:c>
      <x:c r="N7" s="1" t="n">
        <x:v>10.2</x:v>
      </x:c>
      <x:c r="O7" s="1" t="n">
        <x:f aca="0">24*MAX(0,EOMONTH(B7,0)-MAX(B7,INDEX(Device_Inventory!$K$2:$K$1201,MATCH(A7,Device_Inventory!$A$2:$A$1201,0)))+1)</x:f>
        <x:v>744</x:v>
      </x:c>
      <x:c r="P7" s="11" t="b">
        <x:f aca="0">INDEX(Device_Inventory!$K$2:$K$1201,MATCH(A7,Device_Inventory!$A$2:$A$1201,0))&gt;B7</x:f>
        <x:v>0</x:v>
      </x:c>
      <x:c r="Q7" s="1" t="str">
        <x:f aca="0">IF(D7&gt;O7,"Fail: operating hours exceed in-service hours",IF(D7+M7&gt;O7,"Fail: operating + unavailable hours exceed in-service hours",IF(P7,"Partial month: within in-service hours","OK")))</x:f>
        <x:v>OK</x:v>
      </x:c>
    </x:row>
    <x:row r="8" ht="15" hidden="0" customHeight="1">
      <x:c r="A8" s="1" t="s">
        <x:v>1876</x:v>
      </x:c>
      <x:c r="B8" s="14" t="n">
        <x:v>46054</x:v>
      </x:c>
      <x:c r="C8" s="1" t="n">
        <x:v>58.7</x:v>
      </x:c>
      <x:c r="D8" s="1" t="n">
        <x:v>381.1</x:v>
      </x:c>
      <x:c r="E8" s="1" t="n">
        <x:v>20</x:v>
      </x:c>
      <x:c r="F8" s="1" t="n">
        <x:v>2</x:v>
      </x:c>
      <x:c r="G8" s="1" t="n">
        <x:v>25</x:v>
      </x:c>
      <x:c r="H8" s="1" t="n">
        <x:v>0</x:v>
      </x:c>
      <x:c r="I8" s="1" t="n">
        <x:v>1</x:v>
      </x:c>
      <x:c r="J8" s="1" t="n">
        <x:v>0.69</x:v>
      </x:c>
      <x:c r="K8" s="1" t="n">
        <x:v>1</x:v>
      </x:c>
      <x:c r="L8" s="1" t="n">
        <x:v>91.6</x:v>
      </x:c>
      <x:c r="M8" s="1" t="n">
        <x:v>5.1</x:v>
      </x:c>
      <x:c r="N8" s="1" t="n">
        <x:v>10.9</x:v>
      </x:c>
      <x:c r="O8" s="1" t="n">
        <x:f aca="0">24*MAX(0,EOMONTH(B8,0)-MAX(B8,INDEX(Device_Inventory!$K$2:$K$1201,MATCH(A8,Device_Inventory!$A$2:$A$1201,0)))+1)</x:f>
        <x:v>672</x:v>
      </x:c>
      <x:c r="P8" s="11" t="b">
        <x:f aca="0">INDEX(Device_Inventory!$K$2:$K$1201,MATCH(A8,Device_Inventory!$A$2:$A$1201,0))&gt;B8</x:f>
        <x:v>0</x:v>
      </x:c>
      <x:c r="Q8" s="1" t="str">
        <x:f aca="0">IF(D8&gt;O8,"Fail: operating hours exceed in-service hours",IF(D8+M8&gt;O8,"Fail: operating + unavailable hours exceed in-service hours",IF(P8,"Partial month: within in-service hours","OK")))</x:f>
        <x:v>OK</x:v>
      </x:c>
    </x:row>
    <x:row r="9" ht="15" hidden="0" customHeight="1">
      <x:c r="A9" s="1" t="s">
        <x:v>1876</x:v>
      </x:c>
      <x:c r="B9" s="14" t="n">
        <x:v>46082</x:v>
      </x:c>
      <x:c r="C9" s="1" t="n">
        <x:v>77.7</x:v>
      </x:c>
      <x:c r="D9" s="1" t="n">
        <x:v>562.6</x:v>
      </x:c>
      <x:c r="E9" s="1" t="n">
        <x:v>27</x:v>
      </x:c>
      <x:c r="F9" s="1" t="n">
        <x:v>5</x:v>
      </x:c>
      <x:c r="G9" s="1" t="n">
        <x:v>56</x:v>
      </x:c>
      <x:c r="H9" s="1" t="n">
        <x:v>0</x:v>
      </x:c>
      <x:c r="I9" s="1" t="n">
        <x:v>2</x:v>
      </x:c>
      <x:c r="J9" s="1" t="n">
        <x:v>1.3</x:v>
      </x:c>
      <x:c r="K9" s="1" t="n">
        <x:v>0</x:v>
      </x:c>
      <x:c r="L9" s="1" t="n">
        <x:v>95.6</x:v>
      </x:c>
      <x:c r="M9" s="1" t="n">
        <x:v>7.5</x:v>
      </x:c>
      <x:c r="N9" s="1" t="n">
        <x:v>24.6</x:v>
      </x:c>
      <x:c r="O9" s="1" t="n">
        <x:f aca="0">24*MAX(0,EOMONTH(B9,0)-MAX(B9,INDEX(Device_Inventory!$K$2:$K$1201,MATCH(A9,Device_Inventory!$A$2:$A$1201,0)))+1)</x:f>
        <x:v>744</x:v>
      </x:c>
      <x:c r="P9" s="11" t="b">
        <x:f aca="0">INDEX(Device_Inventory!$K$2:$K$1201,MATCH(A9,Device_Inventory!$A$2:$A$1201,0))&gt;B9</x:f>
        <x:v>0</x:v>
      </x:c>
      <x:c r="Q9" s="1" t="str">
        <x:f aca="0">IF(D9&gt;O9,"Fail: operating hours exceed in-service hours",IF(D9+M9&gt;O9,"Fail: operating + unavailable hours exceed in-service hours",IF(P9,"Partial month: within in-service hours","OK")))</x:f>
        <x:v>OK</x:v>
      </x:c>
    </x:row>
    <x:row r="10" ht="15" hidden="0" customHeight="1">
      <x:c r="A10" s="1" t="s">
        <x:v>1876</x:v>
      </x:c>
      <x:c r="B10" s="14" t="n">
        <x:v>46113</x:v>
      </x:c>
      <x:c r="C10" s="1" t="n">
        <x:v>56.3</x:v>
      </x:c>
      <x:c r="D10" s="1" t="n">
        <x:v>357.8</x:v>
      </x:c>
      <x:c r="E10" s="1" t="n">
        <x:v>22</x:v>
      </x:c>
      <x:c r="F10" s="1" t="n">
        <x:v>2</x:v>
      </x:c>
      <x:c r="G10" s="1" t="n">
        <x:v>37</x:v>
      </x:c>
      <x:c r="H10" s="1" t="n">
        <x:v>1</x:v>
      </x:c>
      <x:c r="I10" s="1" t="n">
        <x:v>1</x:v>
      </x:c>
      <x:c r="J10" s="1" t="n">
        <x:v>1.18</x:v>
      </x:c>
      <x:c r="K10" s="1" t="n">
        <x:v>0</x:v>
      </x:c>
      <x:c r="L10" s="1" t="n">
        <x:v>94</x:v>
      </x:c>
      <x:c r="M10" s="1" t="n">
        <x:v>12.2</x:v>
      </x:c>
      <x:c r="N10" s="1" t="n">
        <x:v>12.8</x:v>
      </x:c>
      <x:c r="O10" s="1" t="n">
        <x:f aca="0">24*MAX(0,EOMONTH(B10,0)-MAX(B10,INDEX(Device_Inventory!$K$2:$K$1201,MATCH(A10,Device_Inventory!$A$2:$A$1201,0)))+1)</x:f>
        <x:v>720</x:v>
      </x:c>
      <x:c r="P10" s="11" t="b">
        <x:f aca="0">INDEX(Device_Inventory!$K$2:$K$1201,MATCH(A10,Device_Inventory!$A$2:$A$1201,0))&gt;B10</x:f>
        <x:v>0</x:v>
      </x:c>
      <x:c r="Q10" s="1" t="str">
        <x:f aca="0">IF(D10&gt;O10,"Fail: operating hours exceed in-service hours",IF(D10+M10&gt;O10,"Fail: operating + unavailable hours exceed in-service hours",IF(P10,"Partial month: within in-service hours","OK")))</x:f>
        <x:v>OK</x:v>
      </x:c>
    </x:row>
    <x:row r="11" ht="15" hidden="0" customHeight="1">
      <x:c r="A11" s="1" t="s">
        <x:v>1876</x:v>
      </x:c>
      <x:c r="B11" s="14" t="n">
        <x:v>46143</x:v>
      </x:c>
      <x:c r="C11" s="1" t="n">
        <x:v>41.3</x:v>
      </x:c>
      <x:c r="D11" s="1" t="n">
        <x:v>227.6</x:v>
      </x:c>
      <x:c r="E11" s="1" t="n">
        <x:v>20</x:v>
      </x:c>
      <x:c r="F11" s="1" t="n">
        <x:v>2</x:v>
      </x:c>
      <x:c r="G11" s="1" t="n">
        <x:v>28</x:v>
      </x:c>
      <x:c r="H11" s="1" t="n">
        <x:v>0</x:v>
      </x:c>
      <x:c r="I11" s="1" t="n">
        <x:v>1</x:v>
      </x:c>
      <x:c r="J11" s="1" t="n">
        <x:v>1.42</x:v>
      </x:c>
      <x:c r="K11" s="1" t="n">
        <x:v>1</x:v>
      </x:c>
      <x:c r="L11" s="1" t="n">
        <x:v>91.2</x:v>
      </x:c>
      <x:c r="M11" s="1" t="n">
        <x:v>7.3</x:v>
      </x:c>
      <x:c r="N11" s="1" t="n">
        <x:v>9.5</x:v>
      </x:c>
      <x:c r="O11" s="1" t="n">
        <x:f aca="0">24*MAX(0,EOMONTH(B11,0)-MAX(B11,INDEX(Device_Inventory!$K$2:$K$1201,MATCH(A11,Device_Inventory!$A$2:$A$1201,0)))+1)</x:f>
        <x:v>744</x:v>
      </x:c>
      <x:c r="P11" s="11" t="b">
        <x:f aca="0">INDEX(Device_Inventory!$K$2:$K$1201,MATCH(A11,Device_Inventory!$A$2:$A$1201,0))&gt;B11</x:f>
        <x:v>0</x:v>
      </x:c>
      <x:c r="Q11" s="1" t="str">
        <x:f aca="0">IF(D11&gt;O11,"Fail: operating hours exceed in-service hours",IF(D11+M11&gt;O11,"Fail: operating + unavailable hours exceed in-service hours",IF(P11,"Partial month: within in-service hours","OK")))</x:f>
        <x:v>OK</x:v>
      </x:c>
    </x:row>
    <x:row r="12" ht="15" hidden="0" customHeight="1">
      <x:c r="A12" s="1" t="s">
        <x:v>1876</x:v>
      </x:c>
      <x:c r="B12" s="14" t="n">
        <x:v>46174</x:v>
      </x:c>
      <x:c r="C12" s="1" t="n">
        <x:v>45.1</x:v>
      </x:c>
      <x:c r="D12" s="1" t="n">
        <x:v>283.2</x:v>
      </x:c>
      <x:c r="E12" s="1" t="n">
        <x:v>22</x:v>
      </x:c>
      <x:c r="F12" s="1" t="n">
        <x:v>1</x:v>
      </x:c>
      <x:c r="G12" s="1" t="n">
        <x:v>18</x:v>
      </x:c>
      <x:c r="H12" s="1" t="n">
        <x:v>1</x:v>
      </x:c>
      <x:c r="I12" s="1" t="n">
        <x:v>1</x:v>
      </x:c>
      <x:c r="J12" s="1" t="n">
        <x:v>0.93</x:v>
      </x:c>
      <x:c r="K12" s="1" t="n">
        <x:v>1</x:v>
      </x:c>
      <x:c r="L12" s="1" t="n">
        <x:v>98</x:v>
      </x:c>
      <x:c r="M12" s="1" t="n">
        <x:v>10.5</x:v>
      </x:c>
      <x:c r="N12" s="1" t="n">
        <x:v>12.6</x:v>
      </x:c>
      <x:c r="O12" s="1" t="n">
        <x:f aca="0">24*MAX(0,EOMONTH(B12,0)-MAX(B12,INDEX(Device_Inventory!$K$2:$K$1201,MATCH(A12,Device_Inventory!$A$2:$A$1201,0)))+1)</x:f>
        <x:v>720</x:v>
      </x:c>
      <x:c r="P12" s="11" t="b">
        <x:f aca="0">INDEX(Device_Inventory!$K$2:$K$1201,MATCH(A12,Device_Inventory!$A$2:$A$1201,0))&gt;B12</x:f>
        <x:v>0</x:v>
      </x:c>
      <x:c r="Q12" s="1" t="str">
        <x:f aca="0">IF(D12&gt;O12,"Fail: operating hours exceed in-service hours",IF(D12+M12&gt;O12,"Fail: operating + unavailable hours exceed in-service hours",IF(P12,"Partial month: within in-service hours","OK")))</x:f>
        <x:v>OK</x:v>
      </x:c>
    </x:row>
    <x:row r="13" ht="15" hidden="0" customHeight="1">
      <x:c r="A13" s="1" t="s">
        <x:v>1876</x:v>
      </x:c>
      <x:c r="B13" s="14" t="n">
        <x:v>46204</x:v>
      </x:c>
      <x:c r="C13" s="1" t="n">
        <x:v>47.6</x:v>
      </x:c>
      <x:c r="D13" s="1" t="n">
        <x:v>262.2</x:v>
      </x:c>
      <x:c r="E13" s="1" t="n">
        <x:v>19</x:v>
      </x:c>
      <x:c r="F13" s="1" t="n">
        <x:v>3</x:v>
      </x:c>
      <x:c r="G13" s="1" t="n">
        <x:v>30</x:v>
      </x:c>
      <x:c r="H13" s="1" t="n">
        <x:v>2</x:v>
      </x:c>
      <x:c r="I13" s="1" t="n">
        <x:v>4</x:v>
      </x:c>
      <x:c r="J13" s="1" t="n">
        <x:v>0.82</x:v>
      </x:c>
      <x:c r="K13" s="1" t="n">
        <x:v>0</x:v>
      </x:c>
      <x:c r="L13" s="1" t="n">
        <x:v>95.3</x:v>
      </x:c>
      <x:c r="M13" s="1" t="n">
        <x:v>10.3</x:v>
      </x:c>
      <x:c r="N13" s="1" t="n">
        <x:v>7</x:v>
      </x:c>
      <x:c r="O13" s="1" t="n">
        <x:f aca="0">24*MAX(0,EOMONTH(B13,0)-MAX(B13,INDEX(Device_Inventory!$K$2:$K$1201,MATCH(A13,Device_Inventory!$A$2:$A$1201,0)))+1)</x:f>
        <x:v>744</x:v>
      </x:c>
      <x:c r="P13" s="11" t="b">
        <x:f aca="0">INDEX(Device_Inventory!$K$2:$K$1201,MATCH(A13,Device_Inventory!$A$2:$A$1201,0))&gt;B13</x:f>
        <x:v>0</x:v>
      </x:c>
      <x:c r="Q13" s="1" t="str">
        <x:f aca="0">IF(D13&gt;O13,"Fail: operating hours exceed in-service hours",IF(D13+M13&gt;O13,"Fail: operating + unavailable hours exceed in-service hours",IF(P13,"Partial month: within in-service hours","OK")))</x:f>
        <x:v>OK</x:v>
      </x:c>
    </x:row>
    <x:row r="14" ht="15" hidden="0" customHeight="1">
      <x:c r="A14" s="1" t="s">
        <x:v>491</x:v>
      </x:c>
      <x:c r="B14" s="14" t="n">
        <x:v>46054</x:v>
      </x:c>
      <x:c r="C14" s="1" t="n">
        <x:v>75.5</x:v>
      </x:c>
      <x:c r="D14" s="1" t="n">
        <x:v>547.8</x:v>
      </x:c>
      <x:c r="E14" s="1" t="n">
        <x:v>10</x:v>
      </x:c>
      <x:c r="F14" s="1" t="n">
        <x:v>0</x:v>
      </x:c>
      <x:c r="G14" s="1" t="n">
        <x:v>27</x:v>
      </x:c>
      <x:c r="H14" s="1" t="n">
        <x:v>0</x:v>
      </x:c>
      <x:c r="I14" s="1" t="n">
        <x:v>2</x:v>
      </x:c>
      <x:c r="J14" s="1" t="n">
        <x:v>0.38</x:v>
      </x:c>
      <x:c r="K14" s="1" t="n">
        <x:v>0</x:v>
      </x:c>
      <x:c r="L14" s="1" t="n">
        <x:v>98</x:v>
      </x:c>
      <x:c r="M14" s="1" t="n">
        <x:v>12.8</x:v>
      </x:c>
      <x:c r="N14" s="1" t="n">
        <x:v>15.3</x:v>
      </x:c>
      <x:c r="O14" s="1" t="n">
        <x:f aca="0">24*MAX(0,EOMONTH(B14,0)-MAX(B14,INDEX(Device_Inventory!$K$2:$K$1201,MATCH(A14,Device_Inventory!$A$2:$A$1201,0)))+1)</x:f>
        <x:v>672</x:v>
      </x:c>
      <x:c r="P14" s="11" t="b">
        <x:f aca="0">INDEX(Device_Inventory!$K$2:$K$1201,MATCH(A14,Device_Inventory!$A$2:$A$1201,0))&gt;B14</x:f>
        <x:v>0</x:v>
      </x:c>
      <x:c r="Q14" s="1" t="str">
        <x:f aca="0">IF(D14&gt;O14,"Fail: operating hours exceed in-service hours",IF(D14+M14&gt;O14,"Fail: operating + unavailable hours exceed in-service hours",IF(P14,"Partial month: within in-service hours","OK")))</x:f>
        <x:v>OK</x:v>
      </x:c>
    </x:row>
    <x:row r="15" ht="15" hidden="0" customHeight="1">
      <x:c r="A15" s="1" t="s">
        <x:v>491</x:v>
      </x:c>
      <x:c r="B15" s="14" t="n">
        <x:v>46082</x:v>
      </x:c>
      <x:c r="C15" s="1" t="n">
        <x:v>55.3</x:v>
      </x:c>
      <x:c r="D15" s="1" t="n">
        <x:v>352.3</x:v>
      </x:c>
      <x:c r="E15" s="1" t="n">
        <x:v>18</x:v>
      </x:c>
      <x:c r="F15" s="1" t="n">
        <x:v>1</x:v>
      </x:c>
      <x:c r="G15" s="1" t="n">
        <x:v>32</x:v>
      </x:c>
      <x:c r="H15" s="1" t="n">
        <x:v>0</x:v>
      </x:c>
      <x:c r="I15" s="1" t="n">
        <x:v>1</x:v>
      </x:c>
      <x:c r="J15" s="1" t="n">
        <x:v>0.2</x:v>
      </x:c>
      <x:c r="K15" s="1" t="n">
        <x:v>0</x:v>
      </x:c>
      <x:c r="L15" s="1" t="n">
        <x:v>95.8</x:v>
      </x:c>
      <x:c r="M15" s="1" t="n">
        <x:v>0.3</x:v>
      </x:c>
      <x:c r="N15" s="1" t="n">
        <x:v>14.9</x:v>
      </x:c>
      <x:c r="O15" s="1" t="n">
        <x:f aca="0">24*MAX(0,EOMONTH(B15,0)-MAX(B15,INDEX(Device_Inventory!$K$2:$K$1201,MATCH(A15,Device_Inventory!$A$2:$A$1201,0)))+1)</x:f>
        <x:v>744</x:v>
      </x:c>
      <x:c r="P15" s="11" t="b">
        <x:f aca="0">INDEX(Device_Inventory!$K$2:$K$1201,MATCH(A15,Device_Inventory!$A$2:$A$1201,0))&gt;B15</x:f>
        <x:v>0</x:v>
      </x:c>
      <x:c r="Q15" s="1" t="str">
        <x:f aca="0">IF(D15&gt;O15,"Fail: operating hours exceed in-service hours",IF(D15+M15&gt;O15,"Fail: operating + unavailable hours exceed in-service hours",IF(P15,"Partial month: within in-service hours","OK")))</x:f>
        <x:v>OK</x:v>
      </x:c>
    </x:row>
    <x:row r="16" ht="15" hidden="0" customHeight="1">
      <x:c r="A16" s="1" t="s">
        <x:v>491</x:v>
      </x:c>
      <x:c r="B16" s="14" t="n">
        <x:v>46113</x:v>
      </x:c>
      <x:c r="C16" s="1" t="n">
        <x:v>58.5</x:v>
      </x:c>
      <x:c r="D16" s="1" t="n">
        <x:v>408.2</x:v>
      </x:c>
      <x:c r="E16" s="1" t="n">
        <x:v>9</x:v>
      </x:c>
      <x:c r="F16" s="1" t="n">
        <x:v>0</x:v>
      </x:c>
      <x:c r="G16" s="1" t="n">
        <x:v>43</x:v>
      </x:c>
      <x:c r="H16" s="1" t="n">
        <x:v>0</x:v>
      </x:c>
      <x:c r="I16" s="1" t="n">
        <x:v>3</x:v>
      </x:c>
      <x:c r="J16" s="1" t="n">
        <x:v>0.54</x:v>
      </x:c>
      <x:c r="K16" s="1" t="n">
        <x:v>0</x:v>
      </x:c>
      <x:c r="L16" s="1" t="n">
        <x:v>94.2</x:v>
      </x:c>
      <x:c r="M16" s="1" t="n">
        <x:v>1.2</x:v>
      </x:c>
      <x:c r="N16" s="1" t="n">
        <x:v>17.6</x:v>
      </x:c>
      <x:c r="O16" s="1" t="n">
        <x:f aca="0">24*MAX(0,EOMONTH(B16,0)-MAX(B16,INDEX(Device_Inventory!$K$2:$K$1201,MATCH(A16,Device_Inventory!$A$2:$A$1201,0)))+1)</x:f>
        <x:v>720</x:v>
      </x:c>
      <x:c r="P16" s="11" t="b">
        <x:f aca="0">INDEX(Device_Inventory!$K$2:$K$1201,MATCH(A16,Device_Inventory!$A$2:$A$1201,0))&gt;B16</x:f>
        <x:v>0</x:v>
      </x:c>
      <x:c r="Q16" s="1" t="str">
        <x:f aca="0">IF(D16&gt;O16,"Fail: operating hours exceed in-service hours",IF(D16+M16&gt;O16,"Fail: operating + unavailable hours exceed in-service hours",IF(P16,"Partial month: within in-service hours","OK")))</x:f>
        <x:v>OK</x:v>
      </x:c>
    </x:row>
    <x:row r="17" ht="15" hidden="0" customHeight="1">
      <x:c r="A17" s="1" t="s">
        <x:v>491</x:v>
      </x:c>
      <x:c r="B17" s="14" t="n">
        <x:v>46143</x:v>
      </x:c>
      <x:c r="C17" s="1" t="n">
        <x:v>70.1</x:v>
      </x:c>
      <x:c r="D17" s="1" t="n">
        <x:v>454.1</x:v>
      </x:c>
      <x:c r="E17" s="1" t="n">
        <x:v>16</x:v>
      </x:c>
      <x:c r="F17" s="1" t="n">
        <x:v>0</x:v>
      </x:c>
      <x:c r="G17" s="1" t="n">
        <x:v>34</x:v>
      </x:c>
      <x:c r="H17" s="1" t="n">
        <x:v>0</x:v>
      </x:c>
      <x:c r="I17" s="1" t="n">
        <x:v>4</x:v>
      </x:c>
      <x:c r="J17" s="1" t="n">
        <x:v>1.12</x:v>
      </x:c>
      <x:c r="K17" s="1" t="n">
        <x:v>1</x:v>
      </x:c>
      <x:c r="L17" s="1" t="n">
        <x:v>97.5</x:v>
      </x:c>
      <x:c r="M17" s="1" t="n">
        <x:v>5.1</x:v>
      </x:c>
      <x:c r="N17" s="1" t="n">
        <x:v>18.6</x:v>
      </x:c>
      <x:c r="O17" s="1" t="n">
        <x:f aca="0">24*MAX(0,EOMONTH(B17,0)-MAX(B17,INDEX(Device_Inventory!$K$2:$K$1201,MATCH(A17,Device_Inventory!$A$2:$A$1201,0)))+1)</x:f>
        <x:v>744</x:v>
      </x:c>
      <x:c r="P17" s="11" t="b">
        <x:f aca="0">INDEX(Device_Inventory!$K$2:$K$1201,MATCH(A17,Device_Inventory!$A$2:$A$1201,0))&gt;B17</x:f>
        <x:v>0</x:v>
      </x:c>
      <x:c r="Q17" s="1" t="str">
        <x:f aca="0">IF(D17&gt;O17,"Fail: operating hours exceed in-service hours",IF(D17+M17&gt;O17,"Fail: operating + unavailable hours exceed in-service hours",IF(P17,"Partial month: within in-service hours","OK")))</x:f>
        <x:v>OK</x:v>
      </x:c>
    </x:row>
    <x:row r="18" ht="15" hidden="0" customHeight="1">
      <x:c r="A18" s="1" t="s">
        <x:v>491</x:v>
      </x:c>
      <x:c r="B18" s="14" t="n">
        <x:v>46174</x:v>
      </x:c>
      <x:c r="C18" s="1" t="n">
        <x:v>84.4</x:v>
      </x:c>
      <x:c r="D18" s="1" t="n">
        <x:v>611.6</x:v>
      </x:c>
      <x:c r="E18" s="1" t="n">
        <x:v>14</x:v>
      </x:c>
      <x:c r="F18" s="1" t="n">
        <x:v>2</x:v>
      </x:c>
      <x:c r="G18" s="1" t="n">
        <x:v>39</x:v>
      </x:c>
      <x:c r="H18" s="1" t="n">
        <x:v>0</x:v>
      </x:c>
      <x:c r="I18" s="1" t="n">
        <x:v>1</x:v>
      </x:c>
      <x:c r="J18" s="1" t="n">
        <x:v>0.62</x:v>
      </x:c>
      <x:c r="K18" s="1" t="n">
        <x:v>0</x:v>
      </x:c>
      <x:c r="L18" s="1" t="n">
        <x:v>90.4</x:v>
      </x:c>
      <x:c r="M18" s="1" t="n">
        <x:v>4.7</x:v>
      </x:c>
      <x:c r="N18" s="1" t="n">
        <x:v>13</x:v>
      </x:c>
      <x:c r="O18" s="1" t="n">
        <x:f aca="0">24*MAX(0,EOMONTH(B18,0)-MAX(B18,INDEX(Device_Inventory!$K$2:$K$1201,MATCH(A18,Device_Inventory!$A$2:$A$1201,0)))+1)</x:f>
        <x:v>720</x:v>
      </x:c>
      <x:c r="P18" s="11" t="b">
        <x:f aca="0">INDEX(Device_Inventory!$K$2:$K$1201,MATCH(A18,Device_Inventory!$A$2:$A$1201,0))&gt;B18</x:f>
        <x:v>0</x:v>
      </x:c>
      <x:c r="Q18" s="1" t="str">
        <x:f aca="0">IF(D18&gt;O18,"Fail: operating hours exceed in-service hours",IF(D18+M18&gt;O18,"Fail: operating + unavailable hours exceed in-service hours",IF(P18,"Partial month: within in-service hours","OK")))</x:f>
        <x:v>OK</x:v>
      </x:c>
    </x:row>
    <x:row r="19" ht="15" hidden="0" customHeight="1">
      <x:c r="A19" s="1" t="s">
        <x:v>491</x:v>
      </x:c>
      <x:c r="B19" s="14" t="n">
        <x:v>46204</x:v>
      </x:c>
      <x:c r="C19" s="1" t="n">
        <x:v>75.9</x:v>
      </x:c>
      <x:c r="D19" s="1" t="n">
        <x:v>452.5</x:v>
      </x:c>
      <x:c r="E19" s="1" t="n">
        <x:v>23</x:v>
      </x:c>
      <x:c r="F19" s="1" t="n">
        <x:v>0</x:v>
      </x:c>
      <x:c r="G19" s="1" t="n">
        <x:v>39</x:v>
      </x:c>
      <x:c r="H19" s="1" t="n">
        <x:v>0</x:v>
      </x:c>
      <x:c r="I19" s="1" t="n">
        <x:v>3</x:v>
      </x:c>
      <x:c r="J19" s="1" t="n">
        <x:v>0.77</x:v>
      </x:c>
      <x:c r="K19" s="1" t="n">
        <x:v>0</x:v>
      </x:c>
      <x:c r="L19" s="1" t="n">
        <x:v>95.4</x:v>
      </x:c>
      <x:c r="M19" s="1" t="n">
        <x:v>14.6</x:v>
      </x:c>
      <x:c r="N19" s="1" t="n">
        <x:v>8.7</x:v>
      </x:c>
      <x:c r="O19" s="1" t="n">
        <x:f aca="0">24*MAX(0,EOMONTH(B19,0)-MAX(B19,INDEX(Device_Inventory!$K$2:$K$1201,MATCH(A19,Device_Inventory!$A$2:$A$1201,0)))+1)</x:f>
        <x:v>744</x:v>
      </x:c>
      <x:c r="P19" s="11" t="b">
        <x:f aca="0">INDEX(Device_Inventory!$K$2:$K$1201,MATCH(A19,Device_Inventory!$A$2:$A$1201,0))&gt;B19</x:f>
        <x:v>0</x:v>
      </x:c>
      <x:c r="Q19" s="1" t="str">
        <x:f aca="0">IF(D19&gt;O19,"Fail: operating hours exceed in-service hours",IF(D19+M19&gt;O19,"Fail: operating + unavailable hours exceed in-service hours",IF(P19,"Partial month: within in-service hours","OK")))</x:f>
        <x:v>OK</x:v>
      </x:c>
    </x:row>
    <x:row r="20" ht="15" hidden="0" customHeight="1">
      <x:c r="A20" s="1" t="s">
        <x:v>1894</x:v>
      </x:c>
      <x:c r="B20" s="14" t="n">
        <x:v>46054</x:v>
      </x:c>
      <x:c r="C20" s="1" t="n">
        <x:v>39.8</x:v>
      </x:c>
      <x:c r="D20" s="1" t="n">
        <x:v>226.8</x:v>
      </x:c>
      <x:c r="E20" s="1" t="n">
        <x:v>17</x:v>
      </x:c>
      <x:c r="F20" s="1" t="n">
        <x:v>0</x:v>
      </x:c>
      <x:c r="G20" s="1" t="n">
        <x:v>36</x:v>
      </x:c>
      <x:c r="H20" s="1" t="n">
        <x:v>0</x:v>
      </x:c>
      <x:c r="I20" s="1" t="n">
        <x:v>2</x:v>
      </x:c>
      <x:c r="J20" s="1" t="n">
        <x:v>0.15</x:v>
      </x:c>
      <x:c r="K20" s="1" t="n">
        <x:v>0</x:v>
      </x:c>
      <x:c r="L20" s="1" t="n">
        <x:v>95.1</x:v>
      </x:c>
      <x:c r="M20" s="1" t="n">
        <x:v>7.6</x:v>
      </x:c>
      <x:c r="N20" s="1" t="n">
        <x:v>4.7</x:v>
      </x:c>
      <x:c r="O20" s="1" t="n">
        <x:f aca="0">24*MAX(0,EOMONTH(B20,0)-MAX(B20,INDEX(Device_Inventory!$K$2:$K$1201,MATCH(A20,Device_Inventory!$A$2:$A$1201,0)))+1)</x:f>
        <x:v>672</x:v>
      </x:c>
      <x:c r="P20" s="11" t="b">
        <x:f aca="0">INDEX(Device_Inventory!$K$2:$K$1201,MATCH(A20,Device_Inventory!$A$2:$A$1201,0))&gt;B20</x:f>
        <x:v>0</x:v>
      </x:c>
      <x:c r="Q20" s="1" t="str">
        <x:f aca="0">IF(D20&gt;O20,"Fail: operating hours exceed in-service hours",IF(D20+M20&gt;O20,"Fail: operating + unavailable hours exceed in-service hours",IF(P20,"Partial month: within in-service hours","OK")))</x:f>
        <x:v>OK</x:v>
      </x:c>
    </x:row>
    <x:row r="21" ht="15" hidden="0" customHeight="1">
      <x:c r="A21" s="1" t="s">
        <x:v>1894</x:v>
      </x:c>
      <x:c r="B21" s="14" t="n">
        <x:v>46082</x:v>
      </x:c>
      <x:c r="C21" s="1" t="n">
        <x:v>10.8</x:v>
      </x:c>
      <x:c r="D21" s="1" t="n">
        <x:v>63.2</x:v>
      </x:c>
      <x:c r="E21" s="1" t="n">
        <x:v>9</x:v>
      </x:c>
      <x:c r="F21" s="1" t="n">
        <x:v>0</x:v>
      </x:c>
      <x:c r="G21" s="1" t="n">
        <x:v>28</x:v>
      </x:c>
      <x:c r="H21" s="1" t="n">
        <x:v>1</x:v>
      </x:c>
      <x:c r="I21" s="1" t="n">
        <x:v>1</x:v>
      </x:c>
      <x:c r="J21" s="1" t="n">
        <x:v>0.61</x:v>
      </x:c>
      <x:c r="K21" s="1" t="n">
        <x:v>2</x:v>
      </x:c>
      <x:c r="L21" s="1" t="n">
        <x:v>93.4</x:v>
      </x:c>
      <x:c r="M21" s="1" t="n">
        <x:v>1.9</x:v>
      </x:c>
      <x:c r="N21" s="1" t="n">
        <x:v>2.5</x:v>
      </x:c>
      <x:c r="O21" s="1" t="n">
        <x:f aca="0">24*MAX(0,EOMONTH(B21,0)-MAX(B21,INDEX(Device_Inventory!$K$2:$K$1201,MATCH(A21,Device_Inventory!$A$2:$A$1201,0)))+1)</x:f>
        <x:v>744</x:v>
      </x:c>
      <x:c r="P21" s="11" t="b">
        <x:f aca="0">INDEX(Device_Inventory!$K$2:$K$1201,MATCH(A21,Device_Inventory!$A$2:$A$1201,0))&gt;B21</x:f>
        <x:v>0</x:v>
      </x:c>
      <x:c r="Q21" s="1" t="str">
        <x:f aca="0">IF(D21&gt;O21,"Fail: operating hours exceed in-service hours",IF(D21+M21&gt;O21,"Fail: operating + unavailable hours exceed in-service hours",IF(P21,"Partial month: within in-service hours","OK")))</x:f>
        <x:v>OK</x:v>
      </x:c>
    </x:row>
    <x:row r="22" ht="15" hidden="0" customHeight="1">
      <x:c r="A22" s="1" t="s">
        <x:v>1894</x:v>
      </x:c>
      <x:c r="B22" s="14" t="n">
        <x:v>46113</x:v>
      </x:c>
      <x:c r="C22" s="1" t="n">
        <x:v>20.6</x:v>
      </x:c>
      <x:c r="D22" s="1" t="n">
        <x:v>128</x:v>
      </x:c>
      <x:c r="E22" s="1" t="n">
        <x:v>22</x:v>
      </x:c>
      <x:c r="F22" s="1" t="n">
        <x:v>0</x:v>
      </x:c>
      <x:c r="G22" s="1" t="n">
        <x:v>42</x:v>
      </x:c>
      <x:c r="H22" s="1" t="n">
        <x:v>0</x:v>
      </x:c>
      <x:c r="I22" s="1" t="n">
        <x:v>2</x:v>
      </x:c>
      <x:c r="J22" s="1" t="n">
        <x:v>0.58</x:v>
      </x:c>
      <x:c r="K22" s="1" t="n">
        <x:v>0</x:v>
      </x:c>
      <x:c r="L22" s="1" t="n">
        <x:v>99.5</x:v>
      </x:c>
      <x:c r="M22" s="1" t="n">
        <x:v>0.6</x:v>
      </x:c>
      <x:c r="N22" s="1" t="n">
        <x:v>2.4</x:v>
      </x:c>
      <x:c r="O22" s="1" t="n">
        <x:f aca="0">24*MAX(0,EOMONTH(B22,0)-MAX(B22,INDEX(Device_Inventory!$K$2:$K$1201,MATCH(A22,Device_Inventory!$A$2:$A$1201,0)))+1)</x:f>
        <x:v>720</x:v>
      </x:c>
      <x:c r="P22" s="11" t="b">
        <x:f aca="0">INDEX(Device_Inventory!$K$2:$K$1201,MATCH(A22,Device_Inventory!$A$2:$A$1201,0))&gt;B22</x:f>
        <x:v>0</x:v>
      </x:c>
      <x:c r="Q22" s="1" t="str">
        <x:f aca="0">IF(D22&gt;O22,"Fail: operating hours exceed in-service hours",IF(D22+M22&gt;O22,"Fail: operating + unavailable hours exceed in-service hours",IF(P22,"Partial month: within in-service hours","OK")))</x:f>
        <x:v>OK</x:v>
      </x:c>
    </x:row>
    <x:row r="23" ht="15" hidden="0" customHeight="1">
      <x:c r="A23" s="1" t="s">
        <x:v>1894</x:v>
      </x:c>
      <x:c r="B23" s="14" t="n">
        <x:v>46143</x:v>
      </x:c>
      <x:c r="C23" s="1" t="n">
        <x:v>34.6</x:v>
      </x:c>
      <x:c r="D23" s="1" t="n">
        <x:v>207</x:v>
      </x:c>
      <x:c r="E23" s="1" t="n">
        <x:v>8</x:v>
      </x:c>
      <x:c r="F23" s="1" t="n">
        <x:v>1</x:v>
      </x:c>
      <x:c r="G23" s="1" t="n">
        <x:v>32</x:v>
      </x:c>
      <x:c r="H23" s="1" t="n">
        <x:v>0</x:v>
      </x:c>
      <x:c r="I23" s="1" t="n">
        <x:v>3</x:v>
      </x:c>
      <x:c r="J23" s="1" t="n">
        <x:v>0.49</x:v>
      </x:c>
      <x:c r="K23" s="1" t="n">
        <x:v>0</x:v>
      </x:c>
      <x:c r="L23" s="1" t="n">
        <x:v>95.3</x:v>
      </x:c>
      <x:c r="M23" s="1" t="n">
        <x:v>3.7</x:v>
      </x:c>
      <x:c r="N23" s="1" t="n">
        <x:v>4.1</x:v>
      </x:c>
      <x:c r="O23" s="1" t="n">
        <x:f aca="0">24*MAX(0,EOMONTH(B23,0)-MAX(B23,INDEX(Device_Inventory!$K$2:$K$1201,MATCH(A23,Device_Inventory!$A$2:$A$1201,0)))+1)</x:f>
        <x:v>744</x:v>
      </x:c>
      <x:c r="P23" s="11" t="b">
        <x:f aca="0">INDEX(Device_Inventory!$K$2:$K$1201,MATCH(A23,Device_Inventory!$A$2:$A$1201,0))&gt;B23</x:f>
        <x:v>0</x:v>
      </x:c>
      <x:c r="Q23" s="1" t="str">
        <x:f aca="0">IF(D23&gt;O23,"Fail: operating hours exceed in-service hours",IF(D23+M23&gt;O23,"Fail: operating + unavailable hours exceed in-service hours",IF(P23,"Partial month: within in-service hours","OK")))</x:f>
        <x:v>OK</x:v>
      </x:c>
    </x:row>
    <x:row r="24" ht="15" hidden="0" customHeight="1">
      <x:c r="A24" s="1" t="s">
        <x:v>1894</x:v>
      </x:c>
      <x:c r="B24" s="14" t="n">
        <x:v>46174</x:v>
      </x:c>
      <x:c r="C24" s="1" t="n">
        <x:v>10.5</x:v>
      </x:c>
      <x:c r="D24" s="1" t="n">
        <x:v>70.5</x:v>
      </x:c>
      <x:c r="E24" s="1" t="n">
        <x:v>18</x:v>
      </x:c>
      <x:c r="F24" s="1" t="n">
        <x:v>0</x:v>
      </x:c>
      <x:c r="G24" s="1" t="n">
        <x:v>20</x:v>
      </x:c>
      <x:c r="H24" s="1" t="n">
        <x:v>2</x:v>
      </x:c>
      <x:c r="I24" s="1" t="n">
        <x:v>4</x:v>
      </x:c>
      <x:c r="J24" s="1" t="n">
        <x:v>0.52</x:v>
      </x:c>
      <x:c r="K24" s="1" t="n">
        <x:v>0</x:v>
      </x:c>
      <x:c r="L24" s="1" t="n">
        <x:v>93.5</x:v>
      </x:c>
      <x:c r="M24" s="1" t="n">
        <x:v>5.3</x:v>
      </x:c>
      <x:c r="N24" s="1" t="n">
        <x:v>1.3</x:v>
      </x:c>
      <x:c r="O24" s="1" t="n">
        <x:f aca="0">24*MAX(0,EOMONTH(B24,0)-MAX(B24,INDEX(Device_Inventory!$K$2:$K$1201,MATCH(A24,Device_Inventory!$A$2:$A$1201,0)))+1)</x:f>
        <x:v>720</x:v>
      </x:c>
      <x:c r="P24" s="11" t="b">
        <x:f aca="0">INDEX(Device_Inventory!$K$2:$K$1201,MATCH(A24,Device_Inventory!$A$2:$A$1201,0))&gt;B24</x:f>
        <x:v>0</x:v>
      </x:c>
      <x:c r="Q24" s="1" t="str">
        <x:f aca="0">IF(D24&gt;O24,"Fail: operating hours exceed in-service hours",IF(D24+M24&gt;O24,"Fail: operating + unavailable hours exceed in-service hours",IF(P24,"Partial month: within in-service hours","OK")))</x:f>
        <x:v>OK</x:v>
      </x:c>
    </x:row>
    <x:row r="25" ht="15" hidden="0" customHeight="1">
      <x:c r="A25" s="1" t="s">
        <x:v>1894</x:v>
      </x:c>
      <x:c r="B25" s="14" t="n">
        <x:v>46204</x:v>
      </x:c>
      <x:c r="C25" s="1" t="n">
        <x:v>27.2</x:v>
      </x:c>
      <x:c r="D25" s="1" t="n">
        <x:v>161.1</x:v>
      </x:c>
      <x:c r="E25" s="1" t="n">
        <x:v>8</x:v>
      </x:c>
      <x:c r="F25" s="1" t="n">
        <x:v>3</x:v>
      </x:c>
      <x:c r="G25" s="1" t="n">
        <x:v>31</x:v>
      </x:c>
      <x:c r="H25" s="1" t="n">
        <x:v>1</x:v>
      </x:c>
      <x:c r="I25" s="1" t="n">
        <x:v>0</x:v>
      </x:c>
      <x:c r="J25" s="1" t="n">
        <x:v>1.15</x:v>
      </x:c>
      <x:c r="K25" s="1" t="n">
        <x:v>0</x:v>
      </x:c>
      <x:c r="L25" s="1" t="n">
        <x:v>95</x:v>
      </x:c>
      <x:c r="M25" s="1" t="n">
        <x:v>5.7</x:v>
      </x:c>
      <x:c r="N25" s="1" t="n">
        <x:v>6.9</x:v>
      </x:c>
      <x:c r="O25" s="1" t="n">
        <x:f aca="0">24*MAX(0,EOMONTH(B25,0)-MAX(B25,INDEX(Device_Inventory!$K$2:$K$1201,MATCH(A25,Device_Inventory!$A$2:$A$1201,0)))+1)</x:f>
        <x:v>744</x:v>
      </x:c>
      <x:c r="P25" s="11" t="b">
        <x:f aca="0">INDEX(Device_Inventory!$K$2:$K$1201,MATCH(A25,Device_Inventory!$A$2:$A$1201,0))&gt;B25</x:f>
        <x:v>0</x:v>
      </x:c>
      <x:c r="Q25" s="1" t="str">
        <x:f aca="0">IF(D25&gt;O25,"Fail: operating hours exceed in-service hours",IF(D25+M25&gt;O25,"Fail: operating + unavailable hours exceed in-service hours",IF(P25,"Partial month: within in-service hours","OK")))</x:f>
        <x:v>OK</x:v>
      </x:c>
    </x:row>
    <x:row r="26" ht="15" hidden="0" customHeight="1">
      <x:c r="A26" s="1" t="s">
        <x:v>1903</x:v>
      </x:c>
      <x:c r="B26" s="14" t="n">
        <x:v>46054</x:v>
      </x:c>
      <x:c r="C26" s="1" t="n">
        <x:v>67.9</x:v>
      </x:c>
      <x:c r="D26" s="1" t="n">
        <x:v>453.6</x:v>
      </x:c>
      <x:c r="E26" s="1" t="n">
        <x:v>28</x:v>
      </x:c>
      <x:c r="F26" s="1" t="n">
        <x:v>3</x:v>
      </x:c>
      <x:c r="G26" s="1" t="n">
        <x:v>32</x:v>
      </x:c>
      <x:c r="H26" s="1" t="n">
        <x:v>0</x:v>
      </x:c>
      <x:c r="I26" s="1" t="n">
        <x:v>1</x:v>
      </x:c>
      <x:c r="J26" s="1" t="n">
        <x:v>0.88</x:v>
      </x:c>
      <x:c r="K26" s="1" t="n">
        <x:v>2</x:v>
      </x:c>
      <x:c r="L26" s="1" t="n">
        <x:v>94.3</x:v>
      </x:c>
      <x:c r="M26" s="1" t="n">
        <x:v>8.3</x:v>
      </x:c>
      <x:c r="N26" s="1" t="n">
        <x:v>17.9</x:v>
      </x:c>
      <x:c r="O26" s="1" t="n">
        <x:f aca="0">24*MAX(0,EOMONTH(B26,0)-MAX(B26,INDEX(Device_Inventory!$K$2:$K$1201,MATCH(A26,Device_Inventory!$A$2:$A$1201,0)))+1)</x:f>
        <x:v>672</x:v>
      </x:c>
      <x:c r="P26" s="11" t="b">
        <x:f aca="0">INDEX(Device_Inventory!$K$2:$K$1201,MATCH(A26,Device_Inventory!$A$2:$A$1201,0))&gt;B26</x:f>
        <x:v>0</x:v>
      </x:c>
      <x:c r="Q26" s="1" t="str">
        <x:f aca="0">IF(D26&gt;O26,"Fail: operating hours exceed in-service hours",IF(D26+M26&gt;O26,"Fail: operating + unavailable hours exceed in-service hours",IF(P26,"Partial month: within in-service hours","OK")))</x:f>
        <x:v>OK</x:v>
      </x:c>
    </x:row>
    <x:row r="27" ht="15" hidden="0" customHeight="1">
      <x:c r="A27" s="1" t="s">
        <x:v>1903</x:v>
      </x:c>
      <x:c r="B27" s="14" t="n">
        <x:v>46082</x:v>
      </x:c>
      <x:c r="C27" s="1" t="n">
        <x:v>90.7</x:v>
      </x:c>
      <x:c r="D27" s="1" t="n">
        <x:v>522.3</x:v>
      </x:c>
      <x:c r="E27" s="1" t="n">
        <x:v>16</x:v>
      </x:c>
      <x:c r="F27" s="1" t="n">
        <x:v>2</x:v>
      </x:c>
      <x:c r="G27" s="1" t="n">
        <x:v>17</x:v>
      </x:c>
      <x:c r="H27" s="1" t="n">
        <x:v>2</x:v>
      </x:c>
      <x:c r="I27" s="1" t="n">
        <x:v>5</x:v>
      </x:c>
      <x:c r="J27" s="1" t="n">
        <x:v>1</x:v>
      </x:c>
      <x:c r="K27" s="1" t="n">
        <x:v>1</x:v>
      </x:c>
      <x:c r="L27" s="1" t="n">
        <x:v>95.6</x:v>
      </x:c>
      <x:c r="M27" s="1" t="n">
        <x:v>14.2</x:v>
      </x:c>
      <x:c r="N27" s="1" t="n">
        <x:v>17.3</x:v>
      </x:c>
      <x:c r="O27" s="1" t="n">
        <x:f aca="0">24*MAX(0,EOMONTH(B27,0)-MAX(B27,INDEX(Device_Inventory!$K$2:$K$1201,MATCH(A27,Device_Inventory!$A$2:$A$1201,0)))+1)</x:f>
        <x:v>744</x:v>
      </x:c>
      <x:c r="P27" s="11" t="b">
        <x:f aca="0">INDEX(Device_Inventory!$K$2:$K$1201,MATCH(A27,Device_Inventory!$A$2:$A$1201,0))&gt;B27</x:f>
        <x:v>0</x:v>
      </x:c>
      <x:c r="Q27" s="1" t="str">
        <x:f aca="0">IF(D27&gt;O27,"Fail: operating hours exceed in-service hours",IF(D27+M27&gt;O27,"Fail: operating + unavailable hours exceed in-service hours",IF(P27,"Partial month: within in-service hours","OK")))</x:f>
        <x:v>OK</x:v>
      </x:c>
    </x:row>
    <x:row r="28" ht="15" hidden="0" customHeight="1">
      <x:c r="A28" s="1" t="s">
        <x:v>1903</x:v>
      </x:c>
      <x:c r="B28" s="14" t="n">
        <x:v>46113</x:v>
      </x:c>
      <x:c r="C28" s="1" t="n">
        <x:v>74.4</x:v>
      </x:c>
      <x:c r="D28" s="1" t="n">
        <x:v>529.4</x:v>
      </x:c>
      <x:c r="E28" s="1" t="n">
        <x:v>21</x:v>
      </x:c>
      <x:c r="F28" s="1" t="n">
        <x:v>3</x:v>
      </x:c>
      <x:c r="G28" s="1" t="n">
        <x:v>35</x:v>
      </x:c>
      <x:c r="H28" s="1" t="n">
        <x:v>1</x:v>
      </x:c>
      <x:c r="I28" s="1" t="n">
        <x:v>4</x:v>
      </x:c>
      <x:c r="J28" s="1" t="n">
        <x:v>1.76</x:v>
      </x:c>
      <x:c r="K28" s="1" t="n">
        <x:v>0</x:v>
      </x:c>
      <x:c r="L28" s="1" t="n">
        <x:v>95.8</x:v>
      </x:c>
      <x:c r="M28" s="1" t="n">
        <x:v>0</x:v>
      </x:c>
      <x:c r="N28" s="1" t="n">
        <x:v>20.7</x:v>
      </x:c>
      <x:c r="O28" s="1" t="n">
        <x:f aca="0">24*MAX(0,EOMONTH(B28,0)-MAX(B28,INDEX(Device_Inventory!$K$2:$K$1201,MATCH(A28,Device_Inventory!$A$2:$A$1201,0)))+1)</x:f>
        <x:v>720</x:v>
      </x:c>
      <x:c r="P28" s="11" t="b">
        <x:f aca="0">INDEX(Device_Inventory!$K$2:$K$1201,MATCH(A28,Device_Inventory!$A$2:$A$1201,0))&gt;B28</x:f>
        <x:v>0</x:v>
      </x:c>
      <x:c r="Q28" s="1" t="str">
        <x:f aca="0">IF(D28&gt;O28,"Fail: operating hours exceed in-service hours",IF(D28+M28&gt;O28,"Fail: operating + unavailable hours exceed in-service hours",IF(P28,"Partial month: within in-service hours","OK")))</x:f>
        <x:v>OK</x:v>
      </x:c>
    </x:row>
    <x:row r="29" ht="15" hidden="0" customHeight="1">
      <x:c r="A29" s="1" t="s">
        <x:v>1903</x:v>
      </x:c>
      <x:c r="B29" s="14" t="n">
        <x:v>46143</x:v>
      </x:c>
      <x:c r="C29" s="1" t="n">
        <x:v>83.1</x:v>
      </x:c>
      <x:c r="D29" s="1" t="n">
        <x:v>482.7</x:v>
      </x:c>
      <x:c r="E29" s="1" t="n">
        <x:v>26</x:v>
      </x:c>
      <x:c r="F29" s="1" t="n">
        <x:v>7</x:v>
      </x:c>
      <x:c r="G29" s="1" t="n">
        <x:v>43</x:v>
      </x:c>
      <x:c r="H29" s="1" t="n">
        <x:v>0</x:v>
      </x:c>
      <x:c r="I29" s="1" t="n">
        <x:v>4</x:v>
      </x:c>
      <x:c r="J29" s="1" t="n">
        <x:v>1.01</x:v>
      </x:c>
      <x:c r="K29" s="1" t="n">
        <x:v>0</x:v>
      </x:c>
      <x:c r="L29" s="1" t="n">
        <x:v>96.1</x:v>
      </x:c>
      <x:c r="M29" s="1" t="n">
        <x:v>13.8</x:v>
      </x:c>
      <x:c r="N29" s="1" t="n">
        <x:v>23.8</x:v>
      </x:c>
      <x:c r="O29" s="1" t="n">
        <x:f aca="0">24*MAX(0,EOMONTH(B29,0)-MAX(B29,INDEX(Device_Inventory!$K$2:$K$1201,MATCH(A29,Device_Inventory!$A$2:$A$1201,0)))+1)</x:f>
        <x:v>744</x:v>
      </x:c>
      <x:c r="P29" s="11" t="b">
        <x:f aca="0">INDEX(Device_Inventory!$K$2:$K$1201,MATCH(A29,Device_Inventory!$A$2:$A$1201,0))&gt;B29</x:f>
        <x:v>0</x:v>
      </x:c>
      <x:c r="Q29" s="1" t="str">
        <x:f aca="0">IF(D29&gt;O29,"Fail: operating hours exceed in-service hours",IF(D29+M29&gt;O29,"Fail: operating + unavailable hours exceed in-service hours",IF(P29,"Partial month: within in-service hours","OK")))</x:f>
        <x:v>OK</x:v>
      </x:c>
    </x:row>
    <x:row r="30" ht="15" hidden="0" customHeight="1">
      <x:c r="A30" s="1" t="s">
        <x:v>1903</x:v>
      </x:c>
      <x:c r="B30" s="14" t="n">
        <x:v>46174</x:v>
      </x:c>
      <x:c r="C30" s="1" t="n">
        <x:v>61.8</x:v>
      </x:c>
      <x:c r="D30" s="1" t="n">
        <x:v>429.4</x:v>
      </x:c>
      <x:c r="E30" s="1" t="n">
        <x:v>15</x:v>
      </x:c>
      <x:c r="F30" s="1" t="n">
        <x:v>2</x:v>
      </x:c>
      <x:c r="G30" s="1" t="n">
        <x:v>32</x:v>
      </x:c>
      <x:c r="H30" s="1" t="n">
        <x:v>0</x:v>
      </x:c>
      <x:c r="I30" s="1" t="n">
        <x:v>6</x:v>
      </x:c>
      <x:c r="J30" s="1" t="n">
        <x:v>0.81</x:v>
      </x:c>
      <x:c r="K30" s="1" t="n">
        <x:v>2</x:v>
      </x:c>
      <x:c r="L30" s="1" t="n">
        <x:v>90.3</x:v>
      </x:c>
      <x:c r="M30" s="1" t="n">
        <x:v>9.1</x:v>
      </x:c>
      <x:c r="N30" s="1" t="n">
        <x:v>7.9</x:v>
      </x:c>
      <x:c r="O30" s="1" t="n">
        <x:f aca="0">24*MAX(0,EOMONTH(B30,0)-MAX(B30,INDEX(Device_Inventory!$K$2:$K$1201,MATCH(A30,Device_Inventory!$A$2:$A$1201,0)))+1)</x:f>
        <x:v>720</x:v>
      </x:c>
      <x:c r="P30" s="11" t="b">
        <x:f aca="0">INDEX(Device_Inventory!$K$2:$K$1201,MATCH(A30,Device_Inventory!$A$2:$A$1201,0))&gt;B30</x:f>
        <x:v>0</x:v>
      </x:c>
      <x:c r="Q30" s="1" t="str">
        <x:f aca="0">IF(D30&gt;O30,"Fail: operating hours exceed in-service hours",IF(D30+M30&gt;O30,"Fail: operating + unavailable hours exceed in-service hours",IF(P30,"Partial month: within in-service hours","OK")))</x:f>
        <x:v>OK</x:v>
      </x:c>
    </x:row>
    <x:row r="31" ht="15" hidden="0" customHeight="1">
      <x:c r="A31" s="1" t="s">
        <x:v>1903</x:v>
      </x:c>
      <x:c r="B31" s="14" t="n">
        <x:v>46204</x:v>
      </x:c>
      <x:c r="C31" s="1" t="n">
        <x:v>56.9</x:v>
      </x:c>
      <x:c r="D31" s="1" t="n">
        <x:v>365.2</x:v>
      </x:c>
      <x:c r="E31" s="1" t="n">
        <x:v>18</x:v>
      </x:c>
      <x:c r="F31" s="1" t="n">
        <x:v>3</x:v>
      </x:c>
      <x:c r="G31" s="1" t="n">
        <x:v>34</x:v>
      </x:c>
      <x:c r="H31" s="1" t="n">
        <x:v>1</x:v>
      </x:c>
      <x:c r="I31" s="1" t="n">
        <x:v>1</x:v>
      </x:c>
      <x:c r="J31" s="1" t="n">
        <x:v>0</x:v>
      </x:c>
      <x:c r="K31" s="1" t="n">
        <x:v>0</x:v>
      </x:c>
      <x:c r="L31" s="1" t="n">
        <x:v>99.8</x:v>
      </x:c>
      <x:c r="M31" s="1" t="n">
        <x:v>3</x:v>
      </x:c>
      <x:c r="N31" s="1" t="n">
        <x:v>10</x:v>
      </x:c>
      <x:c r="O31" s="1" t="n">
        <x:f aca="0">24*MAX(0,EOMONTH(B31,0)-MAX(B31,INDEX(Device_Inventory!$K$2:$K$1201,MATCH(A31,Device_Inventory!$A$2:$A$1201,0)))+1)</x:f>
        <x:v>744</x:v>
      </x:c>
      <x:c r="P31" s="11" t="b">
        <x:f aca="0">INDEX(Device_Inventory!$K$2:$K$1201,MATCH(A31,Device_Inventory!$A$2:$A$1201,0))&gt;B31</x:f>
        <x:v>0</x:v>
      </x:c>
      <x:c r="Q31" s="1" t="str">
        <x:f aca="0">IF(D31&gt;O31,"Fail: operating hours exceed in-service hours",IF(D31+M31&gt;O31,"Fail: operating + unavailable hours exceed in-service hours",IF(P31,"Partial month: within in-service hours","OK")))</x:f>
        <x:v>OK</x:v>
      </x:c>
    </x:row>
    <x:row r="32" ht="15" hidden="0" customHeight="1">
      <x:c r="A32" s="1" t="s">
        <x:v>496</x:v>
      </x:c>
      <x:c r="B32" s="14" t="n">
        <x:v>46054</x:v>
      </x:c>
      <x:c r="C32" s="1" t="n">
        <x:v>52.1</x:v>
      </x:c>
      <x:c r="D32" s="1" t="n">
        <x:v>335.8</x:v>
      </x:c>
      <x:c r="E32" s="1" t="n">
        <x:v>11</x:v>
      </x:c>
      <x:c r="F32" s="1" t="n">
        <x:v>2</x:v>
      </x:c>
      <x:c r="G32" s="1" t="n">
        <x:v>36</x:v>
      </x:c>
      <x:c r="H32" s="1" t="n">
        <x:v>1</x:v>
      </x:c>
      <x:c r="I32" s="1" t="n">
        <x:v>3</x:v>
      </x:c>
      <x:c r="J32" s="1" t="n">
        <x:v>0.23</x:v>
      </x:c>
      <x:c r="K32" s="1" t="n">
        <x:v>0</x:v>
      </x:c>
      <x:c r="L32" s="1" t="n">
        <x:v>94.4</x:v>
      </x:c>
      <x:c r="M32" s="1" t="n">
        <x:v>0</x:v>
      </x:c>
      <x:c r="N32" s="1" t="n">
        <x:v>12.6</x:v>
      </x:c>
      <x:c r="O32" s="1" t="n">
        <x:f aca="0">24*MAX(0,EOMONTH(B32,0)-MAX(B32,INDEX(Device_Inventory!$K$2:$K$1201,MATCH(A32,Device_Inventory!$A$2:$A$1201,0)))+1)</x:f>
        <x:v>672</x:v>
      </x:c>
      <x:c r="P32" s="11" t="b">
        <x:f aca="0">INDEX(Device_Inventory!$K$2:$K$1201,MATCH(A32,Device_Inventory!$A$2:$A$1201,0))&gt;B32</x:f>
        <x:v>0</x:v>
      </x:c>
      <x:c r="Q32" s="1" t="str">
        <x:f aca="0">IF(D32&gt;O32,"Fail: operating hours exceed in-service hours",IF(D32+M32&gt;O32,"Fail: operating + unavailable hours exceed in-service hours",IF(P32,"Partial month: within in-service hours","OK")))</x:f>
        <x:v>OK</x:v>
      </x:c>
    </x:row>
    <x:row r="33" ht="15" hidden="0" customHeight="1">
      <x:c r="A33" s="1" t="s">
        <x:v>496</x:v>
      </x:c>
      <x:c r="B33" s="14" t="n">
        <x:v>46082</x:v>
      </x:c>
      <x:c r="C33" s="1" t="n">
        <x:v>56.4</x:v>
      </x:c>
      <x:c r="D33" s="1" t="n">
        <x:v>344.4</x:v>
      </x:c>
      <x:c r="E33" s="1" t="n">
        <x:v>7</x:v>
      </x:c>
      <x:c r="F33" s="1" t="n">
        <x:v>2</x:v>
      </x:c>
      <x:c r="G33" s="1" t="n">
        <x:v>56</x:v>
      </x:c>
      <x:c r="H33" s="1" t="n">
        <x:v>0</x:v>
      </x:c>
      <x:c r="I33" s="1" t="n">
        <x:v>0</x:v>
      </x:c>
      <x:c r="J33" s="1" t="n">
        <x:v>0.09</x:v>
      </x:c>
      <x:c r="K33" s="1" t="n">
        <x:v>0</x:v>
      </x:c>
      <x:c r="L33" s="1" t="n">
        <x:v>92.5</x:v>
      </x:c>
      <x:c r="M33" s="1" t="n">
        <x:v>1</x:v>
      </x:c>
      <x:c r="N33" s="1" t="n">
        <x:v>9.6</x:v>
      </x:c>
      <x:c r="O33" s="1" t="n">
        <x:f aca="0">24*MAX(0,EOMONTH(B33,0)-MAX(B33,INDEX(Device_Inventory!$K$2:$K$1201,MATCH(A33,Device_Inventory!$A$2:$A$1201,0)))+1)</x:f>
        <x:v>744</x:v>
      </x:c>
      <x:c r="P33" s="11" t="b">
        <x:f aca="0">INDEX(Device_Inventory!$K$2:$K$1201,MATCH(A33,Device_Inventory!$A$2:$A$1201,0))&gt;B33</x:f>
        <x:v>0</x:v>
      </x:c>
      <x:c r="Q33" s="1" t="str">
        <x:f aca="0">IF(D33&gt;O33,"Fail: operating hours exceed in-service hours",IF(D33+M33&gt;O33,"Fail: operating + unavailable hours exceed in-service hours",IF(P33,"Partial month: within in-service hours","OK")))</x:f>
        <x:v>OK</x:v>
      </x:c>
    </x:row>
    <x:row r="34" ht="15" hidden="0" customHeight="1">
      <x:c r="A34" s="1" t="s">
        <x:v>496</x:v>
      </x:c>
      <x:c r="B34" s="14" t="n">
        <x:v>46113</x:v>
      </x:c>
      <x:c r="C34" s="1" t="n">
        <x:v>81.6</x:v>
      </x:c>
      <x:c r="D34" s="1" t="n">
        <x:v>532.5</x:v>
      </x:c>
      <x:c r="E34" s="1" t="n">
        <x:v>18</x:v>
      </x:c>
      <x:c r="F34" s="1" t="n">
        <x:v>1</x:v>
      </x:c>
      <x:c r="G34" s="1" t="n">
        <x:v>17</x:v>
      </x:c>
      <x:c r="H34" s="1" t="n">
        <x:v>0</x:v>
      </x:c>
      <x:c r="I34" s="1" t="n">
        <x:v>2</x:v>
      </x:c>
      <x:c r="J34" s="1" t="n">
        <x:v>0.48</x:v>
      </x:c>
      <x:c r="K34" s="1" t="n">
        <x:v>0</x:v>
      </x:c>
      <x:c r="L34" s="1" t="n">
        <x:v>96.7</x:v>
      </x:c>
      <x:c r="M34" s="1" t="n">
        <x:v>0</x:v>
      </x:c>
      <x:c r="N34" s="1" t="n">
        <x:v>24.3</x:v>
      </x:c>
      <x:c r="O34" s="1" t="n">
        <x:f aca="0">24*MAX(0,EOMONTH(B34,0)-MAX(B34,INDEX(Device_Inventory!$K$2:$K$1201,MATCH(A34,Device_Inventory!$A$2:$A$1201,0)))+1)</x:f>
        <x:v>720</x:v>
      </x:c>
      <x:c r="P34" s="11" t="b">
        <x:f aca="0">INDEX(Device_Inventory!$K$2:$K$1201,MATCH(A34,Device_Inventory!$A$2:$A$1201,0))&gt;B34</x:f>
        <x:v>0</x:v>
      </x:c>
      <x:c r="Q34" s="1" t="str">
        <x:f aca="0">IF(D34&gt;O34,"Fail: operating hours exceed in-service hours",IF(D34+M34&gt;O34,"Fail: operating + unavailable hours exceed in-service hours",IF(P34,"Partial month: within in-service hours","OK")))</x:f>
        <x:v>OK</x:v>
      </x:c>
    </x:row>
    <x:row r="35" ht="15" hidden="0" customHeight="1">
      <x:c r="A35" s="1" t="s">
        <x:v>496</x:v>
      </x:c>
      <x:c r="B35" s="14" t="n">
        <x:v>46143</x:v>
      </x:c>
      <x:c r="C35" s="1" t="n">
        <x:v>51.6</x:v>
      </x:c>
      <x:c r="D35" s="1" t="n">
        <x:v>333.3</x:v>
      </x:c>
      <x:c r="E35" s="1" t="n">
        <x:v>21</x:v>
      </x:c>
      <x:c r="F35" s="1" t="n">
        <x:v>0</x:v>
      </x:c>
      <x:c r="G35" s="1" t="n">
        <x:v>34</x:v>
      </x:c>
      <x:c r="H35" s="1" t="n">
        <x:v>1</x:v>
      </x:c>
      <x:c r="I35" s="1" t="n">
        <x:v>0</x:v>
      </x:c>
      <x:c r="J35" s="1" t="n">
        <x:v>1.32</x:v>
      </x:c>
      <x:c r="K35" s="1" t="n">
        <x:v>0</x:v>
      </x:c>
      <x:c r="L35" s="1" t="n">
        <x:v>100</x:v>
      </x:c>
      <x:c r="M35" s="1" t="n">
        <x:v>3.7</x:v>
      </x:c>
      <x:c r="N35" s="1" t="n">
        <x:v>8</x:v>
      </x:c>
      <x:c r="O35" s="1" t="n">
        <x:f aca="0">24*MAX(0,EOMONTH(B35,0)-MAX(B35,INDEX(Device_Inventory!$K$2:$K$1201,MATCH(A35,Device_Inventory!$A$2:$A$1201,0)))+1)</x:f>
        <x:v>744</x:v>
      </x:c>
      <x:c r="P35" s="11" t="b">
        <x:f aca="0">INDEX(Device_Inventory!$K$2:$K$1201,MATCH(A35,Device_Inventory!$A$2:$A$1201,0))&gt;B35</x:f>
        <x:v>0</x:v>
      </x:c>
      <x:c r="Q35" s="1" t="str">
        <x:f aca="0">IF(D35&gt;O35,"Fail: operating hours exceed in-service hours",IF(D35+M35&gt;O35,"Fail: operating + unavailable hours exceed in-service hours",IF(P35,"Partial month: within in-service hours","OK")))</x:f>
        <x:v>OK</x:v>
      </x:c>
    </x:row>
    <x:row r="36" ht="15" hidden="0" customHeight="1">
      <x:c r="A36" s="1" t="s">
        <x:v>496</x:v>
      </x:c>
      <x:c r="B36" s="14" t="n">
        <x:v>46174</x:v>
      </x:c>
      <x:c r="C36" s="1" t="n">
        <x:v>61.5</x:v>
      </x:c>
      <x:c r="D36" s="1" t="n">
        <x:v>408.4</x:v>
      </x:c>
      <x:c r="E36" s="1" t="n">
        <x:v>15</x:v>
      </x:c>
      <x:c r="F36" s="1" t="n">
        <x:v>4</x:v>
      </x:c>
      <x:c r="G36" s="1" t="n">
        <x:v>36</x:v>
      </x:c>
      <x:c r="H36" s="1" t="n">
        <x:v>0</x:v>
      </x:c>
      <x:c r="I36" s="1" t="n">
        <x:v>3</x:v>
      </x:c>
      <x:c r="J36" s="1" t="n">
        <x:v>1.52</x:v>
      </x:c>
      <x:c r="K36" s="1" t="n">
        <x:v>1</x:v>
      </x:c>
      <x:c r="L36" s="1" t="n">
        <x:v>95.4</x:v>
      </x:c>
      <x:c r="M36" s="1" t="n">
        <x:v>9.1</x:v>
      </x:c>
      <x:c r="N36" s="1" t="n">
        <x:v>5.7</x:v>
      </x:c>
      <x:c r="O36" s="1" t="n">
        <x:f aca="0">24*MAX(0,EOMONTH(B36,0)-MAX(B36,INDEX(Device_Inventory!$K$2:$K$1201,MATCH(A36,Device_Inventory!$A$2:$A$1201,0)))+1)</x:f>
        <x:v>720</x:v>
      </x:c>
      <x:c r="P36" s="11" t="b">
        <x:f aca="0">INDEX(Device_Inventory!$K$2:$K$1201,MATCH(A36,Device_Inventory!$A$2:$A$1201,0))&gt;B36</x:f>
        <x:v>0</x:v>
      </x:c>
      <x:c r="Q36" s="1" t="str">
        <x:f aca="0">IF(D36&gt;O36,"Fail: operating hours exceed in-service hours",IF(D36+M36&gt;O36,"Fail: operating + unavailable hours exceed in-service hours",IF(P36,"Partial month: within in-service hours","OK")))</x:f>
        <x:v>OK</x:v>
      </x:c>
    </x:row>
    <x:row r="37" ht="15" hidden="0" customHeight="1">
      <x:c r="A37" s="1" t="s">
        <x:v>496</x:v>
      </x:c>
      <x:c r="B37" s="14" t="n">
        <x:v>46204</x:v>
      </x:c>
      <x:c r="C37" s="1" t="n">
        <x:v>60.7</x:v>
      </x:c>
      <x:c r="D37" s="1" t="n">
        <x:v>360.9</x:v>
      </x:c>
      <x:c r="E37" s="1" t="n">
        <x:v>15</x:v>
      </x:c>
      <x:c r="F37" s="1" t="n">
        <x:v>1</x:v>
      </x:c>
      <x:c r="G37" s="1" t="n">
        <x:v>39</x:v>
      </x:c>
      <x:c r="H37" s="1" t="n">
        <x:v>0</x:v>
      </x:c>
      <x:c r="I37" s="1" t="n">
        <x:v>3</x:v>
      </x:c>
      <x:c r="J37" s="1" t="n">
        <x:v>0</x:v>
      </x:c>
      <x:c r="K37" s="1" t="n">
        <x:v>0</x:v>
      </x:c>
      <x:c r="L37" s="1" t="n">
        <x:v>95.3</x:v>
      </x:c>
      <x:c r="M37" s="1" t="n">
        <x:v>9.7</x:v>
      </x:c>
      <x:c r="N37" s="1" t="n">
        <x:v>17.1</x:v>
      </x:c>
      <x:c r="O37" s="1" t="n">
        <x:f aca="0">24*MAX(0,EOMONTH(B37,0)-MAX(B37,INDEX(Device_Inventory!$K$2:$K$1201,MATCH(A37,Device_Inventory!$A$2:$A$1201,0)))+1)</x:f>
        <x:v>744</x:v>
      </x:c>
      <x:c r="P37" s="11" t="b">
        <x:f aca="0">INDEX(Device_Inventory!$K$2:$K$1201,MATCH(A37,Device_Inventory!$A$2:$A$1201,0))&gt;B37</x:f>
        <x:v>0</x:v>
      </x:c>
      <x:c r="Q37" s="1" t="str">
        <x:f aca="0">IF(D37&gt;O37,"Fail: operating hours exceed in-service hours",IF(D37+M37&gt;O37,"Fail: operating + unavailable hours exceed in-service hours",IF(P37,"Partial month: within in-service hours","OK")))</x:f>
        <x:v>OK</x:v>
      </x:c>
    </x:row>
    <x:row r="38" ht="15" hidden="0" customHeight="1">
      <x:c r="A38" s="1" t="s">
        <x:v>1912</x:v>
      </x:c>
      <x:c r="B38" s="14" t="n">
        <x:v>46054</x:v>
      </x:c>
      <x:c r="C38" s="1" t="n">
        <x:v>40.2</x:v>
      </x:c>
      <x:c r="D38" s="1" t="n">
        <x:v>254.2</x:v>
      </x:c>
      <x:c r="E38" s="1" t="n">
        <x:v>18</x:v>
      </x:c>
      <x:c r="F38" s="1" t="n">
        <x:v>1</x:v>
      </x:c>
      <x:c r="G38" s="1" t="n">
        <x:v>31</x:v>
      </x:c>
      <x:c r="H38" s="1" t="n">
        <x:v>0</x:v>
      </x:c>
      <x:c r="I38" s="1" t="n">
        <x:v>1</x:v>
      </x:c>
      <x:c r="J38" s="1" t="n">
        <x:v>0.58</x:v>
      </x:c>
      <x:c r="K38" s="1" t="n">
        <x:v>0</x:v>
      </x:c>
      <x:c r="L38" s="1" t="n">
        <x:v>98.3</x:v>
      </x:c>
      <x:c r="M38" s="1" t="n">
        <x:v>1.3</x:v>
      </x:c>
      <x:c r="N38" s="1" t="n">
        <x:v>6.8</x:v>
      </x:c>
      <x:c r="O38" s="1" t="n">
        <x:f aca="0">24*MAX(0,EOMONTH(B38,0)-MAX(B38,INDEX(Device_Inventory!$K$2:$K$1201,MATCH(A38,Device_Inventory!$A$2:$A$1201,0)))+1)</x:f>
        <x:v>672</x:v>
      </x:c>
      <x:c r="P38" s="11" t="b">
        <x:f aca="0">INDEX(Device_Inventory!$K$2:$K$1201,MATCH(A38,Device_Inventory!$A$2:$A$1201,0))&gt;B38</x:f>
        <x:v>0</x:v>
      </x:c>
      <x:c r="Q38" s="1" t="str">
        <x:f aca="0">IF(D38&gt;O38,"Fail: operating hours exceed in-service hours",IF(D38+M38&gt;O38,"Fail: operating + unavailable hours exceed in-service hours",IF(P38,"Partial month: within in-service hours","OK")))</x:f>
        <x:v>OK</x:v>
      </x:c>
    </x:row>
    <x:row r="39" ht="15" hidden="0" customHeight="1">
      <x:c r="A39" s="1" t="s">
        <x:v>1912</x:v>
      </x:c>
      <x:c r="B39" s="14" t="n">
        <x:v>46082</x:v>
      </x:c>
      <x:c r="C39" s="1" t="n">
        <x:v>39.1</x:v>
      </x:c>
      <x:c r="D39" s="1" t="n">
        <x:v>228.4</x:v>
      </x:c>
      <x:c r="E39" s="1" t="n">
        <x:v>22</x:v>
      </x:c>
      <x:c r="F39" s="1" t="n">
        <x:v>2</x:v>
      </x:c>
      <x:c r="G39" s="1" t="n">
        <x:v>39</x:v>
      </x:c>
      <x:c r="H39" s="1" t="n">
        <x:v>0</x:v>
      </x:c>
      <x:c r="I39" s="1" t="n">
        <x:v>0</x:v>
      </x:c>
      <x:c r="J39" s="1" t="n">
        <x:v>0.15</x:v>
      </x:c>
      <x:c r="K39" s="1" t="n">
        <x:v>0</x:v>
      </x:c>
      <x:c r="L39" s="1" t="n">
        <x:v>96</x:v>
      </x:c>
      <x:c r="M39" s="1" t="n">
        <x:v>2.9</x:v>
      </x:c>
      <x:c r="N39" s="1" t="n">
        <x:v>7.7</x:v>
      </x:c>
      <x:c r="O39" s="1" t="n">
        <x:f aca="0">24*MAX(0,EOMONTH(B39,0)-MAX(B39,INDEX(Device_Inventory!$K$2:$K$1201,MATCH(A39,Device_Inventory!$A$2:$A$1201,0)))+1)</x:f>
        <x:v>744</x:v>
      </x:c>
      <x:c r="P39" s="11" t="b">
        <x:f aca="0">INDEX(Device_Inventory!$K$2:$K$1201,MATCH(A39,Device_Inventory!$A$2:$A$1201,0))&gt;B39</x:f>
        <x:v>0</x:v>
      </x:c>
      <x:c r="Q39" s="1" t="str">
        <x:f aca="0">IF(D39&gt;O39,"Fail: operating hours exceed in-service hours",IF(D39+M39&gt;O39,"Fail: operating + unavailable hours exceed in-service hours",IF(P39,"Partial month: within in-service hours","OK")))</x:f>
        <x:v>OK</x:v>
      </x:c>
    </x:row>
    <x:row r="40" ht="15" hidden="0" customHeight="1">
      <x:c r="A40" s="1" t="s">
        <x:v>1912</x:v>
      </x:c>
      <x:c r="B40" s="14" t="n">
        <x:v>46113</x:v>
      </x:c>
      <x:c r="C40" s="1" t="n">
        <x:v>79.2</x:v>
      </x:c>
      <x:c r="D40" s="1" t="n">
        <x:v>468.3</x:v>
      </x:c>
      <x:c r="E40" s="1" t="n">
        <x:v>24</x:v>
      </x:c>
      <x:c r="F40" s="1" t="n">
        <x:v>3</x:v>
      </x:c>
      <x:c r="G40" s="1" t="n">
        <x:v>55</x:v>
      </x:c>
      <x:c r="H40" s="1" t="n">
        <x:v>1</x:v>
      </x:c>
      <x:c r="I40" s="1" t="n">
        <x:v>0</x:v>
      </x:c>
      <x:c r="J40" s="1" t="n">
        <x:v>0</x:v>
      </x:c>
      <x:c r="K40" s="1" t="n">
        <x:v>2</x:v>
      </x:c>
      <x:c r="L40" s="1" t="n">
        <x:v>94.4</x:v>
      </x:c>
      <x:c r="M40" s="1" t="n">
        <x:v>4.7</x:v>
      </x:c>
      <x:c r="N40" s="1" t="n">
        <x:v>8.5</x:v>
      </x:c>
      <x:c r="O40" s="1" t="n">
        <x:f aca="0">24*MAX(0,EOMONTH(B40,0)-MAX(B40,INDEX(Device_Inventory!$K$2:$K$1201,MATCH(A40,Device_Inventory!$A$2:$A$1201,0)))+1)</x:f>
        <x:v>720</x:v>
      </x:c>
      <x:c r="P40" s="11" t="b">
        <x:f aca="0">INDEX(Device_Inventory!$K$2:$K$1201,MATCH(A40,Device_Inventory!$A$2:$A$1201,0))&gt;B40</x:f>
        <x:v>0</x:v>
      </x:c>
      <x:c r="Q40" s="1" t="str">
        <x:f aca="0">IF(D40&gt;O40,"Fail: operating hours exceed in-service hours",IF(D40+M40&gt;O40,"Fail: operating + unavailable hours exceed in-service hours",IF(P40,"Partial month: within in-service hours","OK")))</x:f>
        <x:v>OK</x:v>
      </x:c>
    </x:row>
    <x:row r="41" ht="15" hidden="0" customHeight="1">
      <x:c r="A41" s="1" t="s">
        <x:v>1912</x:v>
      </x:c>
      <x:c r="B41" s="14" t="n">
        <x:v>46143</x:v>
      </x:c>
      <x:c r="C41" s="1" t="n">
        <x:v>64.5</x:v>
      </x:c>
      <x:c r="D41" s="1" t="n">
        <x:v>425.7</x:v>
      </x:c>
      <x:c r="E41" s="1" t="n">
        <x:v>15</x:v>
      </x:c>
      <x:c r="F41" s="1" t="n">
        <x:v>2</x:v>
      </x:c>
      <x:c r="G41" s="1" t="n">
        <x:v>43</x:v>
      </x:c>
      <x:c r="H41" s="1" t="n">
        <x:v>0</x:v>
      </x:c>
      <x:c r="I41" s="1" t="n">
        <x:v>3</x:v>
      </x:c>
      <x:c r="J41" s="1" t="n">
        <x:v>1.25</x:v>
      </x:c>
      <x:c r="K41" s="1" t="n">
        <x:v>1</x:v>
      </x:c>
      <x:c r="L41" s="1" t="n">
        <x:v>92.2</x:v>
      </x:c>
      <x:c r="M41" s="1" t="n">
        <x:v>0</x:v>
      </x:c>
      <x:c r="N41" s="1" t="n">
        <x:v>16</x:v>
      </x:c>
      <x:c r="O41" s="1" t="n">
        <x:f aca="0">24*MAX(0,EOMONTH(B41,0)-MAX(B41,INDEX(Device_Inventory!$K$2:$K$1201,MATCH(A41,Device_Inventory!$A$2:$A$1201,0)))+1)</x:f>
        <x:v>744</x:v>
      </x:c>
      <x:c r="P41" s="11" t="b">
        <x:f aca="0">INDEX(Device_Inventory!$K$2:$K$1201,MATCH(A41,Device_Inventory!$A$2:$A$1201,0))&gt;B41</x:f>
        <x:v>0</x:v>
      </x:c>
      <x:c r="Q41" s="1" t="str">
        <x:f aca="0">IF(D41&gt;O41,"Fail: operating hours exceed in-service hours",IF(D41+M41&gt;O41,"Fail: operating + unavailable hours exceed in-service hours",IF(P41,"Partial month: within in-service hours","OK")))</x:f>
        <x:v>OK</x:v>
      </x:c>
    </x:row>
    <x:row r="42" ht="15" hidden="0" customHeight="1">
      <x:c r="A42" s="1" t="s">
        <x:v>1912</x:v>
      </x:c>
      <x:c r="B42" s="14" t="n">
        <x:v>46174</x:v>
      </x:c>
      <x:c r="C42" s="1" t="n">
        <x:v>76.7</x:v>
      </x:c>
      <x:c r="D42" s="1" t="n">
        <x:v>442.3</x:v>
      </x:c>
      <x:c r="E42" s="1" t="n">
        <x:v>16</x:v>
      </x:c>
      <x:c r="F42" s="1" t="n">
        <x:v>3</x:v>
      </x:c>
      <x:c r="G42" s="1" t="n">
        <x:v>24</x:v>
      </x:c>
      <x:c r="H42" s="1" t="n">
        <x:v>0</x:v>
      </x:c>
      <x:c r="I42" s="1" t="n">
        <x:v>1</x:v>
      </x:c>
      <x:c r="J42" s="1" t="n">
        <x:v>0.43</x:v>
      </x:c>
      <x:c r="K42" s="1" t="n">
        <x:v>0</x:v>
      </x:c>
      <x:c r="L42" s="1" t="n">
        <x:v>96.3</x:v>
      </x:c>
      <x:c r="M42" s="1" t="n">
        <x:v>3.5</x:v>
      </x:c>
      <x:c r="N42" s="1" t="n">
        <x:v>19.9</x:v>
      </x:c>
      <x:c r="O42" s="1" t="n">
        <x:f aca="0">24*MAX(0,EOMONTH(B42,0)-MAX(B42,INDEX(Device_Inventory!$K$2:$K$1201,MATCH(A42,Device_Inventory!$A$2:$A$1201,0)))+1)</x:f>
        <x:v>720</x:v>
      </x:c>
      <x:c r="P42" s="11" t="b">
        <x:f aca="0">INDEX(Device_Inventory!$K$2:$K$1201,MATCH(A42,Device_Inventory!$A$2:$A$1201,0))&gt;B42</x:f>
        <x:v>0</x:v>
      </x:c>
      <x:c r="Q42" s="1" t="str">
        <x:f aca="0">IF(D42&gt;O42,"Fail: operating hours exceed in-service hours",IF(D42+M42&gt;O42,"Fail: operating + unavailable hours exceed in-service hours",IF(P42,"Partial month: within in-service hours","OK")))</x:f>
        <x:v>OK</x:v>
      </x:c>
    </x:row>
    <x:row r="43" ht="15" hidden="0" customHeight="1">
      <x:c r="A43" s="1" t="s">
        <x:v>1912</x:v>
      </x:c>
      <x:c r="B43" s="14" t="n">
        <x:v>46204</x:v>
      </x:c>
      <x:c r="C43" s="1" t="n">
        <x:v>51.2</x:v>
      </x:c>
      <x:c r="D43" s="1" t="n">
        <x:v>318</x:v>
      </x:c>
      <x:c r="E43" s="1" t="n">
        <x:v>20</x:v>
      </x:c>
      <x:c r="F43" s="1" t="n">
        <x:v>3</x:v>
      </x:c>
      <x:c r="G43" s="1" t="n">
        <x:v>22</x:v>
      </x:c>
      <x:c r="H43" s="1" t="n">
        <x:v>0</x:v>
      </x:c>
      <x:c r="I43" s="1" t="n">
        <x:v>4</x:v>
      </x:c>
      <x:c r="J43" s="1" t="n">
        <x:v>0.42</x:v>
      </x:c>
      <x:c r="K43" s="1" t="n">
        <x:v>0</x:v>
      </x:c>
      <x:c r="L43" s="1" t="n">
        <x:v>94.5</x:v>
      </x:c>
      <x:c r="M43" s="1" t="n">
        <x:v>5.8</x:v>
      </x:c>
      <x:c r="N43" s="1" t="n">
        <x:v>10.4</x:v>
      </x:c>
      <x:c r="O43" s="1" t="n">
        <x:f aca="0">24*MAX(0,EOMONTH(B43,0)-MAX(B43,INDEX(Device_Inventory!$K$2:$K$1201,MATCH(A43,Device_Inventory!$A$2:$A$1201,0)))+1)</x:f>
        <x:v>744</x:v>
      </x:c>
      <x:c r="P43" s="11" t="b">
        <x:f aca="0">INDEX(Device_Inventory!$K$2:$K$1201,MATCH(A43,Device_Inventory!$A$2:$A$1201,0))&gt;B43</x:f>
        <x:v>0</x:v>
      </x:c>
      <x:c r="Q43" s="1" t="str">
        <x:f aca="0">IF(D43&gt;O43,"Fail: operating hours exceed in-service hours",IF(D43+M43&gt;O43,"Fail: operating + unavailable hours exceed in-service hours",IF(P43,"Partial month: within in-service hours","OK")))</x:f>
        <x:v>OK</x:v>
      </x:c>
    </x:row>
    <x:row r="44" ht="15" hidden="0" customHeight="1">
      <x:c r="A44" s="1" t="s">
        <x:v>501</x:v>
      </x:c>
      <x:c r="B44" s="14" t="n">
        <x:v>46054</x:v>
      </x:c>
      <x:c r="C44" s="1" t="n">
        <x:v>78.6</x:v>
      </x:c>
      <x:c r="D44" s="1" t="n">
        <x:v>437.4</x:v>
      </x:c>
      <x:c r="E44" s="1" t="n">
        <x:v>28</x:v>
      </x:c>
      <x:c r="F44" s="1" t="n">
        <x:v>1</x:v>
      </x:c>
      <x:c r="G44" s="1" t="n">
        <x:v>39</x:v>
      </x:c>
      <x:c r="H44" s="1" t="n">
        <x:v>0</x:v>
      </x:c>
      <x:c r="I44" s="1" t="n">
        <x:v>0</x:v>
      </x:c>
      <x:c r="J44" s="1" t="n">
        <x:v>0.24</x:v>
      </x:c>
      <x:c r="K44" s="1" t="n">
        <x:v>0</x:v>
      </x:c>
      <x:c r="L44" s="1" t="n">
        <x:v>93.4</x:v>
      </x:c>
      <x:c r="M44" s="1" t="n">
        <x:v>10.1</x:v>
      </x:c>
      <x:c r="N44" s="1" t="n">
        <x:v>18.7</x:v>
      </x:c>
      <x:c r="O44" s="1" t="n">
        <x:f aca="0">24*MAX(0,EOMONTH(B44,0)-MAX(B44,INDEX(Device_Inventory!$K$2:$K$1201,MATCH(A44,Device_Inventory!$A$2:$A$1201,0)))+1)</x:f>
        <x:v>672</x:v>
      </x:c>
      <x:c r="P44" s="11" t="b">
        <x:f aca="0">INDEX(Device_Inventory!$K$2:$K$1201,MATCH(A44,Device_Inventory!$A$2:$A$1201,0))&gt;B44</x:f>
        <x:v>0</x:v>
      </x:c>
      <x:c r="Q44" s="1" t="str">
        <x:f aca="0">IF(D44&gt;O44,"Fail: operating hours exceed in-service hours",IF(D44+M44&gt;O44,"Fail: operating + unavailable hours exceed in-service hours",IF(P44,"Partial month: within in-service hours","OK")))</x:f>
        <x:v>OK</x:v>
      </x:c>
    </x:row>
    <x:row r="45" ht="15" hidden="0" customHeight="1">
      <x:c r="A45" s="1" t="s">
        <x:v>501</x:v>
      </x:c>
      <x:c r="B45" s="14" t="n">
        <x:v>46082</x:v>
      </x:c>
      <x:c r="C45" s="1" t="n">
        <x:v>69.7</x:v>
      </x:c>
      <x:c r="D45" s="1" t="n">
        <x:v>474.2</x:v>
      </x:c>
      <x:c r="E45" s="1" t="n">
        <x:v>22</x:v>
      </x:c>
      <x:c r="F45" s="1" t="n">
        <x:v>2</x:v>
      </x:c>
      <x:c r="G45" s="1" t="n">
        <x:v>36</x:v>
      </x:c>
      <x:c r="H45" s="1" t="n">
        <x:v>1</x:v>
      </x:c>
      <x:c r="I45" s="1" t="n">
        <x:v>4</x:v>
      </x:c>
      <x:c r="J45" s="1" t="n">
        <x:v>0.36</x:v>
      </x:c>
      <x:c r="K45" s="1" t="n">
        <x:v>0</x:v>
      </x:c>
      <x:c r="L45" s="1" t="n">
        <x:v>94</x:v>
      </x:c>
      <x:c r="M45" s="1" t="n">
        <x:v>6.2</x:v>
      </x:c>
      <x:c r="N45" s="1" t="n">
        <x:v>20.1</x:v>
      </x:c>
      <x:c r="O45" s="1" t="n">
        <x:f aca="0">24*MAX(0,EOMONTH(B45,0)-MAX(B45,INDEX(Device_Inventory!$K$2:$K$1201,MATCH(A45,Device_Inventory!$A$2:$A$1201,0)))+1)</x:f>
        <x:v>744</x:v>
      </x:c>
      <x:c r="P45" s="11" t="b">
        <x:f aca="0">INDEX(Device_Inventory!$K$2:$K$1201,MATCH(A45,Device_Inventory!$A$2:$A$1201,0))&gt;B45</x:f>
        <x:v>0</x:v>
      </x:c>
      <x:c r="Q45" s="1" t="str">
        <x:f aca="0">IF(D45&gt;O45,"Fail: operating hours exceed in-service hours",IF(D45+M45&gt;O45,"Fail: operating + unavailable hours exceed in-service hours",IF(P45,"Partial month: within in-service hours","OK")))</x:f>
        <x:v>OK</x:v>
      </x:c>
    </x:row>
    <x:row r="46" ht="15" hidden="0" customHeight="1">
      <x:c r="A46" s="1" t="s">
        <x:v>501</x:v>
      </x:c>
      <x:c r="B46" s="14" t="n">
        <x:v>46113</x:v>
      </x:c>
      <x:c r="C46" s="1" t="n">
        <x:v>76.7</x:v>
      </x:c>
      <x:c r="D46" s="1" t="n">
        <x:v>532.1</x:v>
      </x:c>
      <x:c r="E46" s="1" t="n">
        <x:v>26</x:v>
      </x:c>
      <x:c r="F46" s="1" t="n">
        <x:v>1</x:v>
      </x:c>
      <x:c r="G46" s="1" t="n">
        <x:v>33</x:v>
      </x:c>
      <x:c r="H46" s="1" t="n">
        <x:v>0</x:v>
      </x:c>
      <x:c r="I46" s="1" t="n">
        <x:v>4</x:v>
      </x:c>
      <x:c r="J46" s="1" t="n">
        <x:v>0.22</x:v>
      </x:c>
      <x:c r="K46" s="1" t="n">
        <x:v>1</x:v>
      </x:c>
      <x:c r="L46" s="1" t="n">
        <x:v>95.6</x:v>
      </x:c>
      <x:c r="M46" s="1" t="n">
        <x:v>11</x:v>
      </x:c>
      <x:c r="N46" s="1" t="n">
        <x:v>18.7</x:v>
      </x:c>
      <x:c r="O46" s="1" t="n">
        <x:f aca="0">24*MAX(0,EOMONTH(B46,0)-MAX(B46,INDEX(Device_Inventory!$K$2:$K$1201,MATCH(A46,Device_Inventory!$A$2:$A$1201,0)))+1)</x:f>
        <x:v>720</x:v>
      </x:c>
      <x:c r="P46" s="11" t="b">
        <x:f aca="0">INDEX(Device_Inventory!$K$2:$K$1201,MATCH(A46,Device_Inventory!$A$2:$A$1201,0))&gt;B46</x:f>
        <x:v>0</x:v>
      </x:c>
      <x:c r="Q46" s="1" t="str">
        <x:f aca="0">IF(D46&gt;O46,"Fail: operating hours exceed in-service hours",IF(D46+M46&gt;O46,"Fail: operating + unavailable hours exceed in-service hours",IF(P46,"Partial month: within in-service hours","OK")))</x:f>
        <x:v>OK</x:v>
      </x:c>
    </x:row>
    <x:row r="47" ht="15" hidden="0" customHeight="1">
      <x:c r="A47" s="1" t="s">
        <x:v>501</x:v>
      </x:c>
      <x:c r="B47" s="14" t="n">
        <x:v>46143</x:v>
      </x:c>
      <x:c r="C47" s="1" t="n">
        <x:v>67.7</x:v>
      </x:c>
      <x:c r="D47" s="1" t="n">
        <x:v>374.8</x:v>
      </x:c>
      <x:c r="E47" s="1" t="n">
        <x:v>19</x:v>
      </x:c>
      <x:c r="F47" s="1" t="n">
        <x:v>0</x:v>
      </x:c>
      <x:c r="G47" s="1" t="n">
        <x:v>33</x:v>
      </x:c>
      <x:c r="H47" s="1" t="n">
        <x:v>0</x:v>
      </x:c>
      <x:c r="I47" s="1" t="n">
        <x:v>3</x:v>
      </x:c>
      <x:c r="J47" s="1" t="n">
        <x:v>0</x:v>
      </x:c>
      <x:c r="K47" s="1" t="n">
        <x:v>0</x:v>
      </x:c>
      <x:c r="L47" s="1" t="n">
        <x:v>94.9</x:v>
      </x:c>
      <x:c r="M47" s="1" t="n">
        <x:v>0.4</x:v>
      </x:c>
      <x:c r="N47" s="1" t="n">
        <x:v>10.9</x:v>
      </x:c>
      <x:c r="O47" s="1" t="n">
        <x:f aca="0">24*MAX(0,EOMONTH(B47,0)-MAX(B47,INDEX(Device_Inventory!$K$2:$K$1201,MATCH(A47,Device_Inventory!$A$2:$A$1201,0)))+1)</x:f>
        <x:v>744</x:v>
      </x:c>
      <x:c r="P47" s="11" t="b">
        <x:f aca="0">INDEX(Device_Inventory!$K$2:$K$1201,MATCH(A47,Device_Inventory!$A$2:$A$1201,0))&gt;B47</x:f>
        <x:v>0</x:v>
      </x:c>
      <x:c r="Q47" s="1" t="str">
        <x:f aca="0">IF(D47&gt;O47,"Fail: operating hours exceed in-service hours",IF(D47+M47&gt;O47,"Fail: operating + unavailable hours exceed in-service hours",IF(P47,"Partial month: within in-service hours","OK")))</x:f>
        <x:v>OK</x:v>
      </x:c>
    </x:row>
    <x:row r="48" ht="15" hidden="0" customHeight="1">
      <x:c r="A48" s="1" t="s">
        <x:v>501</x:v>
      </x:c>
      <x:c r="B48" s="14" t="n">
        <x:v>46174</x:v>
      </x:c>
      <x:c r="C48" s="1" t="n">
        <x:v>86.5</x:v>
      </x:c>
      <x:c r="D48" s="1" t="n">
        <x:v>614.7</x:v>
      </x:c>
      <x:c r="E48" s="1" t="n">
        <x:v>22</x:v>
      </x:c>
      <x:c r="F48" s="1" t="n">
        <x:v>2</x:v>
      </x:c>
      <x:c r="G48" s="1" t="n">
        <x:v>45</x:v>
      </x:c>
      <x:c r="H48" s="1" t="n">
        <x:v>0</x:v>
      </x:c>
      <x:c r="I48" s="1" t="n">
        <x:v>3</x:v>
      </x:c>
      <x:c r="J48" s="1" t="n">
        <x:v>0.08</x:v>
      </x:c>
      <x:c r="K48" s="1" t="n">
        <x:v>0</x:v>
      </x:c>
      <x:c r="L48" s="1" t="n">
        <x:v>92.9</x:v>
      </x:c>
      <x:c r="M48" s="1" t="n">
        <x:v>5.5</x:v>
      </x:c>
      <x:c r="N48" s="1" t="n">
        <x:v>23.2</x:v>
      </x:c>
      <x:c r="O48" s="1" t="n">
        <x:f aca="0">24*MAX(0,EOMONTH(B48,0)-MAX(B48,INDEX(Device_Inventory!$K$2:$K$1201,MATCH(A48,Device_Inventory!$A$2:$A$1201,0)))+1)</x:f>
        <x:v>720</x:v>
      </x:c>
      <x:c r="P48" s="11" t="b">
        <x:f aca="0">INDEX(Device_Inventory!$K$2:$K$1201,MATCH(A48,Device_Inventory!$A$2:$A$1201,0))&gt;B48</x:f>
        <x:v>0</x:v>
      </x:c>
      <x:c r="Q48" s="1" t="str">
        <x:f aca="0">IF(D48&gt;O48,"Fail: operating hours exceed in-service hours",IF(D48+M48&gt;O48,"Fail: operating + unavailable hours exceed in-service hours",IF(P48,"Partial month: within in-service hours","OK")))</x:f>
        <x:v>OK</x:v>
      </x:c>
    </x:row>
    <x:row r="49" ht="15" hidden="0" customHeight="1">
      <x:c r="A49" s="1" t="s">
        <x:v>501</x:v>
      </x:c>
      <x:c r="B49" s="14" t="n">
        <x:v>46204</x:v>
      </x:c>
      <x:c r="C49" s="1" t="n">
        <x:v>56.4</x:v>
      </x:c>
      <x:c r="D49" s="1" t="n">
        <x:v>389.8</x:v>
      </x:c>
      <x:c r="E49" s="1" t="n">
        <x:v>22</x:v>
      </x:c>
      <x:c r="F49" s="1" t="n">
        <x:v>0</x:v>
      </x:c>
      <x:c r="G49" s="1" t="n">
        <x:v>43</x:v>
      </x:c>
      <x:c r="H49" s="1" t="n">
        <x:v>0</x:v>
      </x:c>
      <x:c r="I49" s="1" t="n">
        <x:v>1</x:v>
      </x:c>
      <x:c r="J49" s="1" t="n">
        <x:v>0</x:v>
      </x:c>
      <x:c r="K49" s="1" t="n">
        <x:v>0</x:v>
      </x:c>
      <x:c r="L49" s="1" t="n">
        <x:v>96.1</x:v>
      </x:c>
      <x:c r="M49" s="1" t="n">
        <x:v>1.1</x:v>
      </x:c>
      <x:c r="N49" s="1" t="n">
        <x:v>15.2</x:v>
      </x:c>
      <x:c r="O49" s="1" t="n">
        <x:f aca="0">24*MAX(0,EOMONTH(B49,0)-MAX(B49,INDEX(Device_Inventory!$K$2:$K$1201,MATCH(A49,Device_Inventory!$A$2:$A$1201,0)))+1)</x:f>
        <x:v>744</x:v>
      </x:c>
      <x:c r="P49" s="11" t="b">
        <x:f aca="0">INDEX(Device_Inventory!$K$2:$K$1201,MATCH(A49,Device_Inventory!$A$2:$A$1201,0))&gt;B49</x:f>
        <x:v>0</x:v>
      </x:c>
      <x:c r="Q49" s="1" t="str">
        <x:f aca="0">IF(D49&gt;O49,"Fail: operating hours exceed in-service hours",IF(D49+M49&gt;O49,"Fail: operating + unavailable hours exceed in-service hours",IF(P49,"Partial month: within in-service hours","OK")))</x:f>
        <x:v>OK</x:v>
      </x:c>
    </x:row>
    <x:row r="50" ht="15" hidden="0" customHeight="1">
      <x:c r="A50" s="1" t="s">
        <x:v>1924</x:v>
      </x:c>
      <x:c r="B50" s="14" t="n">
        <x:v>46054</x:v>
      </x:c>
      <x:c r="C50" s="1" t="n">
        <x:v>79.6</x:v>
      </x:c>
      <x:c r="D50" s="1" t="n">
        <x:v>451.6</x:v>
      </x:c>
      <x:c r="E50" s="1" t="n">
        <x:v>35</x:v>
      </x:c>
      <x:c r="F50" s="1" t="n">
        <x:v>7</x:v>
      </x:c>
      <x:c r="G50" s="1" t="n">
        <x:v>44</x:v>
      </x:c>
      <x:c r="H50" s="1" t="n">
        <x:v>3</x:v>
      </x:c>
      <x:c r="I50" s="1" t="n">
        <x:v>5</x:v>
      </x:c>
      <x:c r="J50" s="1" t="n">
        <x:v>2.33</x:v>
      </x:c>
      <x:c r="K50" s="1" t="n">
        <x:v>3</x:v>
      </x:c>
      <x:c r="L50" s="1" t="n">
        <x:v>91.7</x:v>
      </x:c>
      <x:c r="M50" s="1" t="n">
        <x:v>17.7</x:v>
      </x:c>
      <x:c r="N50" s="1" t="n">
        <x:v>22.4</x:v>
      </x:c>
      <x:c r="O50" s="1" t="n">
        <x:f aca="0">24*MAX(0,EOMONTH(B50,0)-MAX(B50,INDEX(Device_Inventory!$K$2:$K$1201,MATCH(A50,Device_Inventory!$A$2:$A$1201,0)))+1)</x:f>
        <x:v>672</x:v>
      </x:c>
      <x:c r="P50" s="11" t="b">
        <x:f aca="0">INDEX(Device_Inventory!$K$2:$K$1201,MATCH(A50,Device_Inventory!$A$2:$A$1201,0))&gt;B50</x:f>
        <x:v>0</x:v>
      </x:c>
      <x:c r="Q50" s="1" t="str">
        <x:f aca="0">IF(D50&gt;O50,"Fail: operating hours exceed in-service hours",IF(D50+M50&gt;O50,"Fail: operating + unavailable hours exceed in-service hours",IF(P50,"Partial month: within in-service hours","OK")))</x:f>
        <x:v>OK</x:v>
      </x:c>
    </x:row>
    <x:row r="51" ht="15" hidden="0" customHeight="1">
      <x:c r="A51" s="1" t="s">
        <x:v>1924</x:v>
      </x:c>
      <x:c r="B51" s="14" t="n">
        <x:v>46082</x:v>
      </x:c>
      <x:c r="C51" s="1" t="n">
        <x:v>80.8</x:v>
      </x:c>
      <x:c r="D51" s="1" t="n">
        <x:v>497.9</x:v>
      </x:c>
      <x:c r="E51" s="1" t="n">
        <x:v>47</x:v>
      </x:c>
      <x:c r="F51" s="1" t="n">
        <x:v>8</x:v>
      </x:c>
      <x:c r="G51" s="1" t="n">
        <x:v>47</x:v>
      </x:c>
      <x:c r="H51" s="1" t="n">
        <x:v>3</x:v>
      </x:c>
      <x:c r="I51" s="1" t="n">
        <x:v>4</x:v>
      </x:c>
      <x:c r="J51" s="1" t="n">
        <x:v>2.57</x:v>
      </x:c>
      <x:c r="K51" s="1" t="n">
        <x:v>3</x:v>
      </x:c>
      <x:c r="L51" s="1" t="n">
        <x:v>97.5</x:v>
      </x:c>
      <x:c r="M51" s="1" t="n">
        <x:v>14</x:v>
      </x:c>
      <x:c r="N51" s="1" t="n">
        <x:v>9.7</x:v>
      </x:c>
      <x:c r="O51" s="1" t="n">
        <x:f aca="0">24*MAX(0,EOMONTH(B51,0)-MAX(B51,INDEX(Device_Inventory!$K$2:$K$1201,MATCH(A51,Device_Inventory!$A$2:$A$1201,0)))+1)</x:f>
        <x:v>744</x:v>
      </x:c>
      <x:c r="P51" s="11" t="b">
        <x:f aca="0">INDEX(Device_Inventory!$K$2:$K$1201,MATCH(A51,Device_Inventory!$A$2:$A$1201,0))&gt;B51</x:f>
        <x:v>0</x:v>
      </x:c>
      <x:c r="Q51" s="1" t="str">
        <x:f aca="0">IF(D51&gt;O51,"Fail: operating hours exceed in-service hours",IF(D51+M51&gt;O51,"Fail: operating + unavailable hours exceed in-service hours",IF(P51,"Partial month: within in-service hours","OK")))</x:f>
        <x:v>OK</x:v>
      </x:c>
    </x:row>
    <x:row r="52" ht="15" hidden="0" customHeight="1">
      <x:c r="A52" s="1" t="s">
        <x:v>1924</x:v>
      </x:c>
      <x:c r="B52" s="14" t="n">
        <x:v>46113</x:v>
      </x:c>
      <x:c r="C52" s="1" t="n">
        <x:v>77.7</x:v>
      </x:c>
      <x:c r="D52" s="1" t="n">
        <x:v>543.1</x:v>
      </x:c>
      <x:c r="E52" s="1" t="n">
        <x:v>44</x:v>
      </x:c>
      <x:c r="F52" s="1" t="n">
        <x:v>3</x:v>
      </x:c>
      <x:c r="G52" s="1" t="n">
        <x:v>33</x:v>
      </x:c>
      <x:c r="H52" s="1" t="n">
        <x:v>3</x:v>
      </x:c>
      <x:c r="I52" s="1" t="n">
        <x:v>3</x:v>
      </x:c>
      <x:c r="J52" s="1" t="n">
        <x:v>2.94</x:v>
      </x:c>
      <x:c r="K52" s="1" t="n">
        <x:v>2</x:v>
      </x:c>
      <x:c r="L52" s="1" t="n">
        <x:v>95.3</x:v>
      </x:c>
      <x:c r="M52" s="1" t="n">
        <x:v>10.9</x:v>
      </x:c>
      <x:c r="N52" s="1" t="n">
        <x:v>8.6</x:v>
      </x:c>
      <x:c r="O52" s="1" t="n">
        <x:f aca="0">24*MAX(0,EOMONTH(B52,0)-MAX(B52,INDEX(Device_Inventory!$K$2:$K$1201,MATCH(A52,Device_Inventory!$A$2:$A$1201,0)))+1)</x:f>
        <x:v>720</x:v>
      </x:c>
      <x:c r="P52" s="11" t="b">
        <x:f aca="0">INDEX(Device_Inventory!$K$2:$K$1201,MATCH(A52,Device_Inventory!$A$2:$A$1201,0))&gt;B52</x:f>
        <x:v>0</x:v>
      </x:c>
      <x:c r="Q52" s="1" t="str">
        <x:f aca="0">IF(D52&gt;O52,"Fail: operating hours exceed in-service hours",IF(D52+M52&gt;O52,"Fail: operating + unavailable hours exceed in-service hours",IF(P52,"Partial month: within in-service hours","OK")))</x:f>
        <x:v>OK</x:v>
      </x:c>
    </x:row>
    <x:row r="53" ht="15" hidden="0" customHeight="1">
      <x:c r="A53" s="1" t="s">
        <x:v>1924</x:v>
      </x:c>
      <x:c r="B53" s="14" t="n">
        <x:v>46143</x:v>
      </x:c>
      <x:c r="C53" s="1" t="n">
        <x:v>62.1</x:v>
      </x:c>
      <x:c r="D53" s="1" t="n">
        <x:v>381.9</x:v>
      </x:c>
      <x:c r="E53" s="1" t="n">
        <x:v>41</x:v>
      </x:c>
      <x:c r="F53" s="1" t="n">
        <x:v>5</x:v>
      </x:c>
      <x:c r="G53" s="1" t="n">
        <x:v>19</x:v>
      </x:c>
      <x:c r="H53" s="1" t="n">
        <x:v>2</x:v>
      </x:c>
      <x:c r="I53" s="1" t="n">
        <x:v>6</x:v>
      </x:c>
      <x:c r="J53" s="1" t="n">
        <x:v>3.32</x:v>
      </x:c>
      <x:c r="K53" s="1" t="n">
        <x:v>2</x:v>
      </x:c>
      <x:c r="L53" s="1" t="n">
        <x:v>93.1</x:v>
      </x:c>
      <x:c r="M53" s="1" t="n">
        <x:v>18.7</x:v>
      </x:c>
      <x:c r="N53" s="1" t="n">
        <x:v>6.3</x:v>
      </x:c>
      <x:c r="O53" s="1" t="n">
        <x:f aca="0">24*MAX(0,EOMONTH(B53,0)-MAX(B53,INDEX(Device_Inventory!$K$2:$K$1201,MATCH(A53,Device_Inventory!$A$2:$A$1201,0)))+1)</x:f>
        <x:v>744</x:v>
      </x:c>
      <x:c r="P53" s="11" t="b">
        <x:f aca="0">INDEX(Device_Inventory!$K$2:$K$1201,MATCH(A53,Device_Inventory!$A$2:$A$1201,0))&gt;B53</x:f>
        <x:v>0</x:v>
      </x:c>
      <x:c r="Q53" s="1" t="str">
        <x:f aca="0">IF(D53&gt;O53,"Fail: operating hours exceed in-service hours",IF(D53+M53&gt;O53,"Fail: operating + unavailable hours exceed in-service hours",IF(P53,"Partial month: within in-service hours","OK")))</x:f>
        <x:v>OK</x:v>
      </x:c>
    </x:row>
    <x:row r="54" ht="15" hidden="0" customHeight="1">
      <x:c r="A54" s="1" t="s">
        <x:v>1924</x:v>
      </x:c>
      <x:c r="B54" s="14" t="n">
        <x:v>46174</x:v>
      </x:c>
      <x:c r="C54" s="1" t="n">
        <x:v>85.1</x:v>
      </x:c>
      <x:c r="D54" s="1" t="n">
        <x:v>470.9</x:v>
      </x:c>
      <x:c r="E54" s="1" t="n">
        <x:v>43</x:v>
      </x:c>
      <x:c r="F54" s="1" t="n">
        <x:v>4</x:v>
      </x:c>
      <x:c r="G54" s="1" t="n">
        <x:v>48</x:v>
      </x:c>
      <x:c r="H54" s="1" t="n">
        <x:v>3</x:v>
      </x:c>
      <x:c r="I54" s="1" t="n">
        <x:v>7</x:v>
      </x:c>
      <x:c r="J54" s="1" t="n">
        <x:v>3.01</x:v>
      </x:c>
      <x:c r="K54" s="1" t="n">
        <x:v>2</x:v>
      </x:c>
      <x:c r="L54" s="1" t="n">
        <x:v>94.4</x:v>
      </x:c>
      <x:c r="M54" s="1" t="n">
        <x:v>7.2</x:v>
      </x:c>
      <x:c r="N54" s="1" t="n">
        <x:v>8.7</x:v>
      </x:c>
      <x:c r="O54" s="1" t="n">
        <x:f aca="0">24*MAX(0,EOMONTH(B54,0)-MAX(B54,INDEX(Device_Inventory!$K$2:$K$1201,MATCH(A54,Device_Inventory!$A$2:$A$1201,0)))+1)</x:f>
        <x:v>720</x:v>
      </x:c>
      <x:c r="P54" s="11" t="b">
        <x:f aca="0">INDEX(Device_Inventory!$K$2:$K$1201,MATCH(A54,Device_Inventory!$A$2:$A$1201,0))&gt;B54</x:f>
        <x:v>0</x:v>
      </x:c>
      <x:c r="Q54" s="1" t="str">
        <x:f aca="0">IF(D54&gt;O54,"Fail: operating hours exceed in-service hours",IF(D54+M54&gt;O54,"Fail: operating + unavailable hours exceed in-service hours",IF(P54,"Partial month: within in-service hours","OK")))</x:f>
        <x:v>OK</x:v>
      </x:c>
    </x:row>
    <x:row r="55" ht="15" hidden="0" customHeight="1">
      <x:c r="A55" s="1" t="s">
        <x:v>1924</x:v>
      </x:c>
      <x:c r="B55" s="14" t="n">
        <x:v>46204</x:v>
      </x:c>
      <x:c r="C55" s="1" t="n">
        <x:v>69.2</x:v>
      </x:c>
      <x:c r="D55" s="1" t="n">
        <x:v>436.6</x:v>
      </x:c>
      <x:c r="E55" s="1" t="n">
        <x:v>48</x:v>
      </x:c>
      <x:c r="F55" s="1" t="n">
        <x:v>5</x:v>
      </x:c>
      <x:c r="G55" s="1" t="n">
        <x:v>40</x:v>
      </x:c>
      <x:c r="H55" s="1" t="n">
        <x:v>3</x:v>
      </x:c>
      <x:c r="I55" s="1" t="n">
        <x:v>3</x:v>
      </x:c>
      <x:c r="J55" s="1" t="n">
        <x:v>2.82</x:v>
      </x:c>
      <x:c r="K55" s="1" t="n">
        <x:v>2</x:v>
      </x:c>
      <x:c r="L55" s="1" t="n">
        <x:v>94</x:v>
      </x:c>
      <x:c r="M55" s="1" t="n">
        <x:v>16.7</x:v>
      </x:c>
      <x:c r="N55" s="1" t="n">
        <x:v>5.7</x:v>
      </x:c>
      <x:c r="O55" s="1" t="n">
        <x:f aca="0">24*MAX(0,EOMONTH(B55,0)-MAX(B55,INDEX(Device_Inventory!$K$2:$K$1201,MATCH(A55,Device_Inventory!$A$2:$A$1201,0)))+1)</x:f>
        <x:v>744</x:v>
      </x:c>
      <x:c r="P55" s="11" t="b">
        <x:f aca="0">INDEX(Device_Inventory!$K$2:$K$1201,MATCH(A55,Device_Inventory!$A$2:$A$1201,0))&gt;B55</x:f>
        <x:v>0</x:v>
      </x:c>
      <x:c r="Q55" s="1" t="str">
        <x:f aca="0">IF(D55&gt;O55,"Fail: operating hours exceed in-service hours",IF(D55+M55&gt;O55,"Fail: operating + unavailable hours exceed in-service hours",IF(P55,"Partial month: within in-service hours","OK")))</x:f>
        <x:v>OK</x:v>
      </x:c>
    </x:row>
    <x:row r="56" ht="15" hidden="0" customHeight="1">
      <x:c r="A56" s="1" t="s">
        <x:v>1930</x:v>
      </x:c>
      <x:c r="B56" s="14" t="n">
        <x:v>46054</x:v>
      </x:c>
      <x:c r="C56" s="1" t="n">
        <x:v>43.5</x:v>
      </x:c>
      <x:c r="D56" s="1" t="n">
        <x:v>263</x:v>
      </x:c>
      <x:c r="E56" s="1" t="n">
        <x:v>17</x:v>
      </x:c>
      <x:c r="F56" s="1" t="n">
        <x:v>4</x:v>
      </x:c>
      <x:c r="G56" s="1" t="n">
        <x:v>29</x:v>
      </x:c>
      <x:c r="H56" s="1" t="n">
        <x:v>2</x:v>
      </x:c>
      <x:c r="I56" s="1" t="n">
        <x:v>4</x:v>
      </x:c>
      <x:c r="J56" s="1" t="n">
        <x:v>1.75</x:v>
      </x:c>
      <x:c r="K56" s="1" t="n">
        <x:v>1</x:v>
      </x:c>
      <x:c r="L56" s="1" t="n">
        <x:v>96.5</x:v>
      </x:c>
      <x:c r="M56" s="1" t="n">
        <x:v>6.8</x:v>
      </x:c>
      <x:c r="N56" s="1" t="n">
        <x:v>6.9</x:v>
      </x:c>
      <x:c r="O56" s="1" t="n">
        <x:f aca="0">24*MAX(0,EOMONTH(B56,0)-MAX(B56,INDEX(Device_Inventory!$K$2:$K$1201,MATCH(A56,Device_Inventory!$A$2:$A$1201,0)))+1)</x:f>
        <x:v>672</x:v>
      </x:c>
      <x:c r="P56" s="11" t="b">
        <x:f aca="0">INDEX(Device_Inventory!$K$2:$K$1201,MATCH(A56,Device_Inventory!$A$2:$A$1201,0))&gt;B56</x:f>
        <x:v>0</x:v>
      </x:c>
      <x:c r="Q56" s="1" t="str">
        <x:f aca="0">IF(D56&gt;O56,"Fail: operating hours exceed in-service hours",IF(D56+M56&gt;O56,"Fail: operating + unavailable hours exceed in-service hours",IF(P56,"Partial month: within in-service hours","OK")))</x:f>
        <x:v>OK</x:v>
      </x:c>
    </x:row>
    <x:row r="57" ht="15" hidden="0" customHeight="1">
      <x:c r="A57" s="1" t="s">
        <x:v>1930</x:v>
      </x:c>
      <x:c r="B57" s="14" t="n">
        <x:v>46082</x:v>
      </x:c>
      <x:c r="C57" s="1" t="n">
        <x:v>42.3</x:v>
      </x:c>
      <x:c r="D57" s="1" t="n">
        <x:v>273</x:v>
      </x:c>
      <x:c r="E57" s="1" t="n">
        <x:v>24</x:v>
      </x:c>
      <x:c r="F57" s="1" t="n">
        <x:v>2</x:v>
      </x:c>
      <x:c r="G57" s="1" t="n">
        <x:v>17</x:v>
      </x:c>
      <x:c r="H57" s="1" t="n">
        <x:v>2</x:v>
      </x:c>
      <x:c r="I57" s="1" t="n">
        <x:v>1</x:v>
      </x:c>
      <x:c r="J57" s="1" t="n">
        <x:v>1.91</x:v>
      </x:c>
      <x:c r="K57" s="1" t="n">
        <x:v>1</x:v>
      </x:c>
      <x:c r="L57" s="1" t="n">
        <x:v>100</x:v>
      </x:c>
      <x:c r="M57" s="1" t="n">
        <x:v>0</x:v>
      </x:c>
      <x:c r="N57" s="1" t="n">
        <x:v>7.2</x:v>
      </x:c>
      <x:c r="O57" s="1" t="n">
        <x:f aca="0">24*MAX(0,EOMONTH(B57,0)-MAX(B57,INDEX(Device_Inventory!$K$2:$K$1201,MATCH(A57,Device_Inventory!$A$2:$A$1201,0)))+1)</x:f>
        <x:v>744</x:v>
      </x:c>
      <x:c r="P57" s="11" t="b">
        <x:f aca="0">INDEX(Device_Inventory!$K$2:$K$1201,MATCH(A57,Device_Inventory!$A$2:$A$1201,0))&gt;B57</x:f>
        <x:v>0</x:v>
      </x:c>
      <x:c r="Q57" s="1" t="str">
        <x:f aca="0">IF(D57&gt;O57,"Fail: operating hours exceed in-service hours",IF(D57+M57&gt;O57,"Fail: operating + unavailable hours exceed in-service hours",IF(P57,"Partial month: within in-service hours","OK")))</x:f>
        <x:v>OK</x:v>
      </x:c>
    </x:row>
    <x:row r="58" ht="15" hidden="0" customHeight="1">
      <x:c r="A58" s="1" t="s">
        <x:v>1930</x:v>
      </x:c>
      <x:c r="B58" s="14" t="n">
        <x:v>46113</x:v>
      </x:c>
      <x:c r="C58" s="1" t="n">
        <x:v>37.7</x:v>
      </x:c>
      <x:c r="D58" s="1" t="n">
        <x:v>257.5</x:v>
      </x:c>
      <x:c r="E58" s="1" t="n">
        <x:v>21</x:v>
      </x:c>
      <x:c r="F58" s="1" t="n">
        <x:v>6</x:v>
      </x:c>
      <x:c r="G58" s="1" t="n">
        <x:v>49</x:v>
      </x:c>
      <x:c r="H58" s="1" t="n">
        <x:v>0</x:v>
      </x:c>
      <x:c r="I58" s="1" t="n">
        <x:v>1</x:v>
      </x:c>
      <x:c r="J58" s="1" t="n">
        <x:v>1.11</x:v>
      </x:c>
      <x:c r="K58" s="1" t="n">
        <x:v>3</x:v>
      </x:c>
      <x:c r="L58" s="1" t="n">
        <x:v>98.9</x:v>
      </x:c>
      <x:c r="M58" s="1" t="n">
        <x:v>10.4</x:v>
      </x:c>
      <x:c r="N58" s="1" t="n">
        <x:v>10.3</x:v>
      </x:c>
      <x:c r="O58" s="1" t="n">
        <x:f aca="0">24*MAX(0,EOMONTH(B58,0)-MAX(B58,INDEX(Device_Inventory!$K$2:$K$1201,MATCH(A58,Device_Inventory!$A$2:$A$1201,0)))+1)</x:f>
        <x:v>720</x:v>
      </x:c>
      <x:c r="P58" s="11" t="b">
        <x:f aca="0">INDEX(Device_Inventory!$K$2:$K$1201,MATCH(A58,Device_Inventory!$A$2:$A$1201,0))&gt;B58</x:f>
        <x:v>0</x:v>
      </x:c>
      <x:c r="Q58" s="1" t="str">
        <x:f aca="0">IF(D58&gt;O58,"Fail: operating hours exceed in-service hours",IF(D58+M58&gt;O58,"Fail: operating + unavailable hours exceed in-service hours",IF(P58,"Partial month: within in-service hours","OK")))</x:f>
        <x:v>OK</x:v>
      </x:c>
    </x:row>
    <x:row r="59" ht="15" hidden="0" customHeight="1">
      <x:c r="A59" s="1" t="s">
        <x:v>1930</x:v>
      </x:c>
      <x:c r="B59" s="14" t="n">
        <x:v>46143</x:v>
      </x:c>
      <x:c r="C59" s="1" t="n">
        <x:v>78.4</x:v>
      </x:c>
      <x:c r="D59" s="1" t="n">
        <x:v>534.7</x:v>
      </x:c>
      <x:c r="E59" s="1" t="n">
        <x:v>22</x:v>
      </x:c>
      <x:c r="F59" s="1" t="n">
        <x:v>6</x:v>
      </x:c>
      <x:c r="G59" s="1" t="n">
        <x:v>47</x:v>
      </x:c>
      <x:c r="H59" s="1" t="n">
        <x:v>0</x:v>
      </x:c>
      <x:c r="I59" s="1" t="n">
        <x:v>3</x:v>
      </x:c>
      <x:c r="J59" s="1" t="n">
        <x:v>1.47</x:v>
      </x:c>
      <x:c r="K59" s="1" t="n">
        <x:v>2</x:v>
      </x:c>
      <x:c r="L59" s="1" t="n">
        <x:v>97.7</x:v>
      </x:c>
      <x:c r="M59" s="1" t="n">
        <x:v>8.5</x:v>
      </x:c>
      <x:c r="N59" s="1" t="n">
        <x:v>21.7</x:v>
      </x:c>
      <x:c r="O59" s="1" t="n">
        <x:f aca="0">24*MAX(0,EOMONTH(B59,0)-MAX(B59,INDEX(Device_Inventory!$K$2:$K$1201,MATCH(A59,Device_Inventory!$A$2:$A$1201,0)))+1)</x:f>
        <x:v>744</x:v>
      </x:c>
      <x:c r="P59" s="11" t="b">
        <x:f aca="0">INDEX(Device_Inventory!$K$2:$K$1201,MATCH(A59,Device_Inventory!$A$2:$A$1201,0))&gt;B59</x:f>
        <x:v>0</x:v>
      </x:c>
      <x:c r="Q59" s="1" t="str">
        <x:f aca="0">IF(D59&gt;O59,"Fail: operating hours exceed in-service hours",IF(D59+M59&gt;O59,"Fail: operating + unavailable hours exceed in-service hours",IF(P59,"Partial month: within in-service hours","OK")))</x:f>
        <x:v>OK</x:v>
      </x:c>
    </x:row>
    <x:row r="60" ht="15" hidden="0" customHeight="1">
      <x:c r="A60" s="1" t="s">
        <x:v>1930</x:v>
      </x:c>
      <x:c r="B60" s="14" t="n">
        <x:v>46174</x:v>
      </x:c>
      <x:c r="C60" s="1" t="n">
        <x:v>32.4</x:v>
      </x:c>
      <x:c r="D60" s="1" t="n">
        <x:v>191.7</x:v>
      </x:c>
      <x:c r="E60" s="1" t="n">
        <x:v>21</x:v>
      </x:c>
      <x:c r="F60" s="1" t="n">
        <x:v>3</x:v>
      </x:c>
      <x:c r="G60" s="1" t="n">
        <x:v>24</x:v>
      </x:c>
      <x:c r="H60" s="1" t="n">
        <x:v>1</x:v>
      </x:c>
      <x:c r="I60" s="1" t="n">
        <x:v>1</x:v>
      </x:c>
      <x:c r="J60" s="1" t="n">
        <x:v>1.14</x:v>
      </x:c>
      <x:c r="K60" s="1" t="n">
        <x:v>1</x:v>
      </x:c>
      <x:c r="L60" s="1" t="n">
        <x:v>94.3</x:v>
      </x:c>
      <x:c r="M60" s="1" t="n">
        <x:v>9.2</x:v>
      </x:c>
      <x:c r="N60" s="1" t="n">
        <x:v>3.8</x:v>
      </x:c>
      <x:c r="O60" s="1" t="n">
        <x:f aca="0">24*MAX(0,EOMONTH(B60,0)-MAX(B60,INDEX(Device_Inventory!$K$2:$K$1201,MATCH(A60,Device_Inventory!$A$2:$A$1201,0)))+1)</x:f>
        <x:v>720</x:v>
      </x:c>
      <x:c r="P60" s="11" t="b">
        <x:f aca="0">INDEX(Device_Inventory!$K$2:$K$1201,MATCH(A60,Device_Inventory!$A$2:$A$1201,0))&gt;B60</x:f>
        <x:v>0</x:v>
      </x:c>
      <x:c r="Q60" s="1" t="str">
        <x:f aca="0">IF(D60&gt;O60,"Fail: operating hours exceed in-service hours",IF(D60+M60&gt;O60,"Fail: operating + unavailable hours exceed in-service hours",IF(P60,"Partial month: within in-service hours","OK")))</x:f>
        <x:v>OK</x:v>
      </x:c>
    </x:row>
    <x:row r="61" ht="15" hidden="0" customHeight="1">
      <x:c r="A61" s="1" t="s">
        <x:v>1930</x:v>
      </x:c>
      <x:c r="B61" s="14" t="n">
        <x:v>46204</x:v>
      </x:c>
      <x:c r="C61" s="1" t="n">
        <x:v>55.3</x:v>
      </x:c>
      <x:c r="D61" s="1" t="n">
        <x:v>303.1</x:v>
      </x:c>
      <x:c r="E61" s="1" t="n">
        <x:v>24</x:v>
      </x:c>
      <x:c r="F61" s="1" t="n">
        <x:v>3</x:v>
      </x:c>
      <x:c r="G61" s="1" t="n">
        <x:v>35</x:v>
      </x:c>
      <x:c r="H61" s="1" t="n">
        <x:v>1</x:v>
      </x:c>
      <x:c r="I61" s="1" t="n">
        <x:v>2</x:v>
      </x:c>
      <x:c r="J61" s="1" t="n">
        <x:v>1.77</x:v>
      </x:c>
      <x:c r="K61" s="1" t="n">
        <x:v>1</x:v>
      </x:c>
      <x:c r="L61" s="1" t="n">
        <x:v>94.7</x:v>
      </x:c>
      <x:c r="M61" s="1" t="n">
        <x:v>15.1</x:v>
      </x:c>
      <x:c r="N61" s="1" t="n">
        <x:v>11.8</x:v>
      </x:c>
      <x:c r="O61" s="1" t="n">
        <x:f aca="0">24*MAX(0,EOMONTH(B61,0)-MAX(B61,INDEX(Device_Inventory!$K$2:$K$1201,MATCH(A61,Device_Inventory!$A$2:$A$1201,0)))+1)</x:f>
        <x:v>744</x:v>
      </x:c>
      <x:c r="P61" s="11" t="b">
        <x:f aca="0">INDEX(Device_Inventory!$K$2:$K$1201,MATCH(A61,Device_Inventory!$A$2:$A$1201,0))&gt;B61</x:f>
        <x:v>0</x:v>
      </x:c>
      <x:c r="Q61" s="1" t="str">
        <x:f aca="0">IF(D61&gt;O61,"Fail: operating hours exceed in-service hours",IF(D61+M61&gt;O61,"Fail: operating + unavailable hours exceed in-service hours",IF(P61,"Partial month: within in-service hours","OK")))</x:f>
        <x:v>OK</x:v>
      </x:c>
    </x:row>
    <x:row r="62" ht="15" hidden="0" customHeight="1">
      <x:c r="A62" s="1" t="s">
        <x:v>506</x:v>
      </x:c>
      <x:c r="B62" s="14" t="n">
        <x:v>46054</x:v>
      </x:c>
      <x:c r="C62" s="1" t="n">
        <x:v>72.3</x:v>
      </x:c>
      <x:c r="D62" s="1" t="n">
        <x:v>421.6</x:v>
      </x:c>
      <x:c r="E62" s="1" t="n">
        <x:v>12</x:v>
      </x:c>
      <x:c r="F62" s="1" t="n">
        <x:v>0</x:v>
      </x:c>
      <x:c r="G62" s="1" t="n">
        <x:v>35</x:v>
      </x:c>
      <x:c r="H62" s="1" t="n">
        <x:v>1</x:v>
      </x:c>
      <x:c r="I62" s="1" t="n">
        <x:v>3</x:v>
      </x:c>
      <x:c r="J62" s="1" t="n">
        <x:v>0.5</x:v>
      </x:c>
      <x:c r="K62" s="1" t="n">
        <x:v>0</x:v>
      </x:c>
      <x:c r="L62" s="1" t="n">
        <x:v>93.1</x:v>
      </x:c>
      <x:c r="M62" s="1" t="n">
        <x:v>0</x:v>
      </x:c>
      <x:c r="N62" s="1" t="n">
        <x:v>13.5</x:v>
      </x:c>
      <x:c r="O62" s="1" t="n">
        <x:f aca="0">24*MAX(0,EOMONTH(B62,0)-MAX(B62,INDEX(Device_Inventory!$K$2:$K$1201,MATCH(A62,Device_Inventory!$A$2:$A$1201,0)))+1)</x:f>
        <x:v>672</x:v>
      </x:c>
      <x:c r="P62" s="11" t="b">
        <x:f aca="0">INDEX(Device_Inventory!$K$2:$K$1201,MATCH(A62,Device_Inventory!$A$2:$A$1201,0))&gt;B62</x:f>
        <x:v>0</x:v>
      </x:c>
      <x:c r="Q62" s="1" t="str">
        <x:f aca="0">IF(D62&gt;O62,"Fail: operating hours exceed in-service hours",IF(D62+M62&gt;O62,"Fail: operating + unavailable hours exceed in-service hours",IF(P62,"Partial month: within in-service hours","OK")))</x:f>
        <x:v>OK</x:v>
      </x:c>
    </x:row>
    <x:row r="63" ht="15" hidden="0" customHeight="1">
      <x:c r="A63" s="1" t="s">
        <x:v>506</x:v>
      </x:c>
      <x:c r="B63" s="14" t="n">
        <x:v>46082</x:v>
      </x:c>
      <x:c r="C63" s="1" t="n">
        <x:v>30.2</x:v>
      </x:c>
      <x:c r="D63" s="1" t="n">
        <x:v>181.6</x:v>
      </x:c>
      <x:c r="E63" s="1" t="n">
        <x:v>6</x:v>
      </x:c>
      <x:c r="F63" s="1" t="n">
        <x:v>2</x:v>
      </x:c>
      <x:c r="G63" s="1" t="n">
        <x:v>29</x:v>
      </x:c>
      <x:c r="H63" s="1" t="n">
        <x:v>0</x:v>
      </x:c>
      <x:c r="I63" s="1" t="n">
        <x:v>0</x:v>
      </x:c>
      <x:c r="J63" s="1" t="n">
        <x:v>0.3</x:v>
      </x:c>
      <x:c r="K63" s="1" t="n">
        <x:v>0</x:v>
      </x:c>
      <x:c r="L63" s="1" t="n">
        <x:v>96.5</x:v>
      </x:c>
      <x:c r="M63" s="1" t="n">
        <x:v>5.1</x:v>
      </x:c>
      <x:c r="N63" s="1" t="n">
        <x:v>9.6</x:v>
      </x:c>
      <x:c r="O63" s="1" t="n">
        <x:f aca="0">24*MAX(0,EOMONTH(B63,0)-MAX(B63,INDEX(Device_Inventory!$K$2:$K$1201,MATCH(A63,Device_Inventory!$A$2:$A$1201,0)))+1)</x:f>
        <x:v>744</x:v>
      </x:c>
      <x:c r="P63" s="11" t="b">
        <x:f aca="0">INDEX(Device_Inventory!$K$2:$K$1201,MATCH(A63,Device_Inventory!$A$2:$A$1201,0))&gt;B63</x:f>
        <x:v>0</x:v>
      </x:c>
      <x:c r="Q63" s="1" t="str">
        <x:f aca="0">IF(D63&gt;O63,"Fail: operating hours exceed in-service hours",IF(D63+M63&gt;O63,"Fail: operating + unavailable hours exceed in-service hours",IF(P63,"Partial month: within in-service hours","OK")))</x:f>
        <x:v>OK</x:v>
      </x:c>
    </x:row>
    <x:row r="64" ht="15" hidden="0" customHeight="1">
      <x:c r="A64" s="1" t="s">
        <x:v>506</x:v>
      </x:c>
      <x:c r="B64" s="14" t="n">
        <x:v>46113</x:v>
      </x:c>
      <x:c r="C64" s="1" t="n">
        <x:v>61.1</x:v>
      </x:c>
      <x:c r="D64" s="1" t="n">
        <x:v>398.4</x:v>
      </x:c>
      <x:c r="E64" s="1" t="n">
        <x:v>13</x:v>
      </x:c>
      <x:c r="F64" s="1" t="n">
        <x:v>0</x:v>
      </x:c>
      <x:c r="G64" s="1" t="n">
        <x:v>27</x:v>
      </x:c>
      <x:c r="H64" s="1" t="n">
        <x:v>1</x:v>
      </x:c>
      <x:c r="I64" s="1" t="n">
        <x:v>2</x:v>
      </x:c>
      <x:c r="J64" s="1" t="n">
        <x:v>0.63</x:v>
      </x:c>
      <x:c r="K64" s="1" t="n">
        <x:v>0</x:v>
      </x:c>
      <x:c r="L64" s="1" t="n">
        <x:v>94.3</x:v>
      </x:c>
      <x:c r="M64" s="1" t="n">
        <x:v>6.5</x:v>
      </x:c>
      <x:c r="N64" s="1" t="n">
        <x:v>7.1</x:v>
      </x:c>
      <x:c r="O64" s="1" t="n">
        <x:f aca="0">24*MAX(0,EOMONTH(B64,0)-MAX(B64,INDEX(Device_Inventory!$K$2:$K$1201,MATCH(A64,Device_Inventory!$A$2:$A$1201,0)))+1)</x:f>
        <x:v>720</x:v>
      </x:c>
      <x:c r="P64" s="11" t="b">
        <x:f aca="0">INDEX(Device_Inventory!$K$2:$K$1201,MATCH(A64,Device_Inventory!$A$2:$A$1201,0))&gt;B64</x:f>
        <x:v>0</x:v>
      </x:c>
      <x:c r="Q64" s="1" t="str">
        <x:f aca="0">IF(D64&gt;O64,"Fail: operating hours exceed in-service hours",IF(D64+M64&gt;O64,"Fail: operating + unavailable hours exceed in-service hours",IF(P64,"Partial month: within in-service hours","OK")))</x:f>
        <x:v>OK</x:v>
      </x:c>
    </x:row>
    <x:row r="65" ht="15" hidden="0" customHeight="1">
      <x:c r="A65" s="1" t="s">
        <x:v>506</x:v>
      </x:c>
      <x:c r="B65" s="14" t="n">
        <x:v>46143</x:v>
      </x:c>
      <x:c r="C65" s="1" t="n">
        <x:v>58.5</x:v>
      </x:c>
      <x:c r="D65" s="1" t="n">
        <x:v>381.1</x:v>
      </x:c>
      <x:c r="E65" s="1" t="n">
        <x:v>15</x:v>
      </x:c>
      <x:c r="F65" s="1" t="n">
        <x:v>1</x:v>
      </x:c>
      <x:c r="G65" s="1" t="n">
        <x:v>41</x:v>
      </x:c>
      <x:c r="H65" s="1" t="n">
        <x:v>0</x:v>
      </x:c>
      <x:c r="I65" s="1" t="n">
        <x:v>4</x:v>
      </x:c>
      <x:c r="J65" s="1" t="n">
        <x:v>0.9</x:v>
      </x:c>
      <x:c r="K65" s="1" t="n">
        <x:v>1</x:v>
      </x:c>
      <x:c r="L65" s="1" t="n">
        <x:v>93.4</x:v>
      </x:c>
      <x:c r="M65" s="1" t="n">
        <x:v>1.9</x:v>
      </x:c>
      <x:c r="N65" s="1" t="n">
        <x:v>12</x:v>
      </x:c>
      <x:c r="O65" s="1" t="n">
        <x:f aca="0">24*MAX(0,EOMONTH(B65,0)-MAX(B65,INDEX(Device_Inventory!$K$2:$K$1201,MATCH(A65,Device_Inventory!$A$2:$A$1201,0)))+1)</x:f>
        <x:v>744</x:v>
      </x:c>
      <x:c r="P65" s="11" t="b">
        <x:f aca="0">INDEX(Device_Inventory!$K$2:$K$1201,MATCH(A65,Device_Inventory!$A$2:$A$1201,0))&gt;B65</x:f>
        <x:v>0</x:v>
      </x:c>
      <x:c r="Q65" s="1" t="str">
        <x:f aca="0">IF(D65&gt;O65,"Fail: operating hours exceed in-service hours",IF(D65+M65&gt;O65,"Fail: operating + unavailable hours exceed in-service hours",IF(P65,"Partial month: within in-service hours","OK")))</x:f>
        <x:v>OK</x:v>
      </x:c>
    </x:row>
    <x:row r="66" ht="15" hidden="0" customHeight="1">
      <x:c r="A66" s="1" t="s">
        <x:v>506</x:v>
      </x:c>
      <x:c r="B66" s="14" t="n">
        <x:v>46174</x:v>
      </x:c>
      <x:c r="C66" s="1" t="n">
        <x:v>39.4</x:v>
      </x:c>
      <x:c r="D66" s="1" t="n">
        <x:v>236.9</x:v>
      </x:c>
      <x:c r="E66" s="1" t="n">
        <x:v>26</x:v>
      </x:c>
      <x:c r="F66" s="1" t="n">
        <x:v>1</x:v>
      </x:c>
      <x:c r="G66" s="1" t="n">
        <x:v>29</x:v>
      </x:c>
      <x:c r="H66" s="1" t="n">
        <x:v>0</x:v>
      </x:c>
      <x:c r="I66" s="1" t="n">
        <x:v>3</x:v>
      </x:c>
      <x:c r="J66" s="1" t="n">
        <x:v>0.5</x:v>
      </x:c>
      <x:c r="K66" s="1" t="n">
        <x:v>0</x:v>
      </x:c>
      <x:c r="L66" s="1" t="n">
        <x:v>95.4</x:v>
      </x:c>
      <x:c r="M66" s="1" t="n">
        <x:v>7.2</x:v>
      </x:c>
      <x:c r="N66" s="1" t="n">
        <x:v>6.3</x:v>
      </x:c>
      <x:c r="O66" s="1" t="n">
        <x:f aca="0">24*MAX(0,EOMONTH(B66,0)-MAX(B66,INDEX(Device_Inventory!$K$2:$K$1201,MATCH(A66,Device_Inventory!$A$2:$A$1201,0)))+1)</x:f>
        <x:v>720</x:v>
      </x:c>
      <x:c r="P66" s="11" t="b">
        <x:f aca="0">INDEX(Device_Inventory!$K$2:$K$1201,MATCH(A66,Device_Inventory!$A$2:$A$1201,0))&gt;B66</x:f>
        <x:v>0</x:v>
      </x:c>
      <x:c r="Q66" s="1" t="str">
        <x:f aca="0">IF(D66&gt;O66,"Fail: operating hours exceed in-service hours",IF(D66+M66&gt;O66,"Fail: operating + unavailable hours exceed in-service hours",IF(P66,"Partial month: within in-service hours","OK")))</x:f>
        <x:v>OK</x:v>
      </x:c>
    </x:row>
    <x:row r="67" ht="15" hidden="0" customHeight="1">
      <x:c r="A67" s="1" t="s">
        <x:v>506</x:v>
      </x:c>
      <x:c r="B67" s="14" t="n">
        <x:v>46204</x:v>
      </x:c>
      <x:c r="C67" s="1" t="n">
        <x:v>73.9</x:v>
      </x:c>
      <x:c r="D67" s="1" t="n">
        <x:v>496.6</x:v>
      </x:c>
      <x:c r="E67" s="1" t="n">
        <x:v>23</x:v>
      </x:c>
      <x:c r="F67" s="1" t="n">
        <x:v>0</x:v>
      </x:c>
      <x:c r="G67" s="1" t="n">
        <x:v>55</x:v>
      </x:c>
      <x:c r="H67" s="1" t="n">
        <x:v>0</x:v>
      </x:c>
      <x:c r="I67" s="1" t="n">
        <x:v>0</x:v>
      </x:c>
      <x:c r="J67" s="1" t="n">
        <x:v>0.98</x:v>
      </x:c>
      <x:c r="K67" s="1" t="n">
        <x:v>2</x:v>
      </x:c>
      <x:c r="L67" s="1" t="n">
        <x:v>92.5</x:v>
      </x:c>
      <x:c r="M67" s="1" t="n">
        <x:v>0.4</x:v>
      </x:c>
      <x:c r="N67" s="1" t="n">
        <x:v>23</x:v>
      </x:c>
      <x:c r="O67" s="1" t="n">
        <x:f aca="0">24*MAX(0,EOMONTH(B67,0)-MAX(B67,INDEX(Device_Inventory!$K$2:$K$1201,MATCH(A67,Device_Inventory!$A$2:$A$1201,0)))+1)</x:f>
        <x:v>744</x:v>
      </x:c>
      <x:c r="P67" s="11" t="b">
        <x:f aca="0">INDEX(Device_Inventory!$K$2:$K$1201,MATCH(A67,Device_Inventory!$A$2:$A$1201,0))&gt;B67</x:f>
        <x:v>0</x:v>
      </x:c>
      <x:c r="Q67" s="1" t="str">
        <x:f aca="0">IF(D67&gt;O67,"Fail: operating hours exceed in-service hours",IF(D67+M67&gt;O67,"Fail: operating + unavailable hours exceed in-service hours",IF(P67,"Partial month: within in-service hours","OK")))</x:f>
        <x:v>OK</x:v>
      </x:c>
    </x:row>
    <x:row r="68" ht="15" hidden="0" customHeight="1">
      <x:c r="A68" s="1" t="s">
        <x:v>511</x:v>
      </x:c>
      <x:c r="B68" s="14" t="n">
        <x:v>46054</x:v>
      </x:c>
      <x:c r="C68" s="1" t="n">
        <x:v>58.9</x:v>
      </x:c>
      <x:c r="D68" s="1" t="n">
        <x:v>338.7</x:v>
      </x:c>
      <x:c r="E68" s="1" t="n">
        <x:v>18</x:v>
      </x:c>
      <x:c r="F68" s="1" t="n">
        <x:v>0</x:v>
      </x:c>
      <x:c r="G68" s="1" t="n">
        <x:v>18</x:v>
      </x:c>
      <x:c r="H68" s="1" t="n">
        <x:v>1</x:v>
      </x:c>
      <x:c r="I68" s="1" t="n">
        <x:v>6</x:v>
      </x:c>
      <x:c r="J68" s="1" t="n">
        <x:v>0.97</x:v>
      </x:c>
      <x:c r="K68" s="1" t="n">
        <x:v>0</x:v>
      </x:c>
      <x:c r="L68" s="1" t="n">
        <x:v>96.3</x:v>
      </x:c>
      <x:c r="M68" s="1" t="n">
        <x:v>2.9</x:v>
      </x:c>
      <x:c r="N68" s="1" t="n">
        <x:v>14.6</x:v>
      </x:c>
      <x:c r="O68" s="1" t="n">
        <x:f aca="0">24*MAX(0,EOMONTH(B68,0)-MAX(B68,INDEX(Device_Inventory!$K$2:$K$1201,MATCH(A68,Device_Inventory!$A$2:$A$1201,0)))+1)</x:f>
        <x:v>672</x:v>
      </x:c>
      <x:c r="P68" s="11" t="b">
        <x:f aca="0">INDEX(Device_Inventory!$K$2:$K$1201,MATCH(A68,Device_Inventory!$A$2:$A$1201,0))&gt;B68</x:f>
        <x:v>0</x:v>
      </x:c>
      <x:c r="Q68" s="1" t="str">
        <x:f aca="0">IF(D68&gt;O68,"Fail: operating hours exceed in-service hours",IF(D68+M68&gt;O68,"Fail: operating + unavailable hours exceed in-service hours",IF(P68,"Partial month: within in-service hours","OK")))</x:f>
        <x:v>OK</x:v>
      </x:c>
    </x:row>
    <x:row r="69" ht="15" hidden="0" customHeight="1">
      <x:c r="A69" s="1" t="s">
        <x:v>511</x:v>
      </x:c>
      <x:c r="B69" s="14" t="n">
        <x:v>46082</x:v>
      </x:c>
      <x:c r="C69" s="1" t="n">
        <x:v>40.9</x:v>
      </x:c>
      <x:c r="D69" s="1" t="n">
        <x:v>287.7</x:v>
      </x:c>
      <x:c r="E69" s="1" t="n">
        <x:v>13</x:v>
      </x:c>
      <x:c r="F69" s="1" t="n">
        <x:v>3</x:v>
      </x:c>
      <x:c r="G69" s="1" t="n">
        <x:v>21</x:v>
      </x:c>
      <x:c r="H69" s="1" t="n">
        <x:v>0</x:v>
      </x:c>
      <x:c r="I69" s="1" t="n">
        <x:v>1</x:v>
      </x:c>
      <x:c r="J69" s="1" t="n">
        <x:v>0.29</x:v>
      </x:c>
      <x:c r="K69" s="1" t="n">
        <x:v>0</x:v>
      </x:c>
      <x:c r="L69" s="1" t="n">
        <x:v>95.3</x:v>
      </x:c>
      <x:c r="M69" s="1" t="n">
        <x:v>4.9</x:v>
      </x:c>
      <x:c r="N69" s="1" t="n">
        <x:v>12.8</x:v>
      </x:c>
      <x:c r="O69" s="1" t="n">
        <x:f aca="0">24*MAX(0,EOMONTH(B69,0)-MAX(B69,INDEX(Device_Inventory!$K$2:$K$1201,MATCH(A69,Device_Inventory!$A$2:$A$1201,0)))+1)</x:f>
        <x:v>744</x:v>
      </x:c>
      <x:c r="P69" s="11" t="b">
        <x:f aca="0">INDEX(Device_Inventory!$K$2:$K$1201,MATCH(A69,Device_Inventory!$A$2:$A$1201,0))&gt;B69</x:f>
        <x:v>0</x:v>
      </x:c>
      <x:c r="Q69" s="1" t="str">
        <x:f aca="0">IF(D69&gt;O69,"Fail: operating hours exceed in-service hours",IF(D69+M69&gt;O69,"Fail: operating + unavailable hours exceed in-service hours",IF(P69,"Partial month: within in-service hours","OK")))</x:f>
        <x:v>OK</x:v>
      </x:c>
    </x:row>
    <x:row r="70" ht="15" hidden="0" customHeight="1">
      <x:c r="A70" s="1" t="s">
        <x:v>511</x:v>
      </x:c>
      <x:c r="B70" s="14" t="n">
        <x:v>46113</x:v>
      </x:c>
      <x:c r="C70" s="1" t="n">
        <x:v>53.9</x:v>
      </x:c>
      <x:c r="D70" s="1" t="n">
        <x:v>313.2</x:v>
      </x:c>
      <x:c r="E70" s="1" t="n">
        <x:v>11</x:v>
      </x:c>
      <x:c r="F70" s="1" t="n">
        <x:v>4</x:v>
      </x:c>
      <x:c r="G70" s="1" t="n">
        <x:v>40</x:v>
      </x:c>
      <x:c r="H70" s="1" t="n">
        <x:v>0</x:v>
      </x:c>
      <x:c r="I70" s="1" t="n">
        <x:v>3</x:v>
      </x:c>
      <x:c r="J70" s="1" t="n">
        <x:v>0.95</x:v>
      </x:c>
      <x:c r="K70" s="1" t="n">
        <x:v>0</x:v>
      </x:c>
      <x:c r="L70" s="1" t="n">
        <x:v>93.1</x:v>
      </x:c>
      <x:c r="M70" s="1" t="n">
        <x:v>0.9</x:v>
      </x:c>
      <x:c r="N70" s="1" t="n">
        <x:v>5.8</x:v>
      </x:c>
      <x:c r="O70" s="1" t="n">
        <x:f aca="0">24*MAX(0,EOMONTH(B70,0)-MAX(B70,INDEX(Device_Inventory!$K$2:$K$1201,MATCH(A70,Device_Inventory!$A$2:$A$1201,0)))+1)</x:f>
        <x:v>720</x:v>
      </x:c>
      <x:c r="P70" s="11" t="b">
        <x:f aca="0">INDEX(Device_Inventory!$K$2:$K$1201,MATCH(A70,Device_Inventory!$A$2:$A$1201,0))&gt;B70</x:f>
        <x:v>0</x:v>
      </x:c>
      <x:c r="Q70" s="1" t="str">
        <x:f aca="0">IF(D70&gt;O70,"Fail: operating hours exceed in-service hours",IF(D70+M70&gt;O70,"Fail: operating + unavailable hours exceed in-service hours",IF(P70,"Partial month: within in-service hours","OK")))</x:f>
        <x:v>OK</x:v>
      </x:c>
    </x:row>
    <x:row r="71" ht="15" hidden="0" customHeight="1">
      <x:c r="A71" s="1" t="s">
        <x:v>511</x:v>
      </x:c>
      <x:c r="B71" s="14" t="n">
        <x:v>46143</x:v>
      </x:c>
      <x:c r="C71" s="1" t="n">
        <x:v>64.9</x:v>
      </x:c>
      <x:c r="D71" s="1" t="n">
        <x:v>467.5</x:v>
      </x:c>
      <x:c r="E71" s="1" t="n">
        <x:v>12</x:v>
      </x:c>
      <x:c r="F71" s="1" t="n">
        <x:v>2</x:v>
      </x:c>
      <x:c r="G71" s="1" t="n">
        <x:v>30</x:v>
      </x:c>
      <x:c r="H71" s="1" t="n">
        <x:v>0</x:v>
      </x:c>
      <x:c r="I71" s="1" t="n">
        <x:v>1</x:v>
      </x:c>
      <x:c r="J71" s="1" t="n">
        <x:v>0.07</x:v>
      </x:c>
      <x:c r="K71" s="1" t="n">
        <x:v>1</x:v>
      </x:c>
      <x:c r="L71" s="1" t="n">
        <x:v>92.8</x:v>
      </x:c>
      <x:c r="M71" s="1" t="n">
        <x:v>0</x:v>
      </x:c>
      <x:c r="N71" s="1" t="n">
        <x:v>7.3</x:v>
      </x:c>
      <x:c r="O71" s="1" t="n">
        <x:f aca="0">24*MAX(0,EOMONTH(B71,0)-MAX(B71,INDEX(Device_Inventory!$K$2:$K$1201,MATCH(A71,Device_Inventory!$A$2:$A$1201,0)))+1)</x:f>
        <x:v>744</x:v>
      </x:c>
      <x:c r="P71" s="11" t="b">
        <x:f aca="0">INDEX(Device_Inventory!$K$2:$K$1201,MATCH(A71,Device_Inventory!$A$2:$A$1201,0))&gt;B71</x:f>
        <x:v>0</x:v>
      </x:c>
      <x:c r="Q71" s="1" t="str">
        <x:f aca="0">IF(D71&gt;O71,"Fail: operating hours exceed in-service hours",IF(D71+M71&gt;O71,"Fail: operating + unavailable hours exceed in-service hours",IF(P71,"Partial month: within in-service hours","OK")))</x:f>
        <x:v>OK</x:v>
      </x:c>
    </x:row>
    <x:row r="72" ht="15" hidden="0" customHeight="1">
      <x:c r="A72" s="1" t="s">
        <x:v>511</x:v>
      </x:c>
      <x:c r="B72" s="14" t="n">
        <x:v>46174</x:v>
      </x:c>
      <x:c r="C72" s="1" t="n">
        <x:v>48</x:v>
      </x:c>
      <x:c r="D72" s="1" t="n">
        <x:v>340.4</x:v>
      </x:c>
      <x:c r="E72" s="1" t="n">
        <x:v>14</x:v>
      </x:c>
      <x:c r="F72" s="1" t="n">
        <x:v>1</x:v>
      </x:c>
      <x:c r="G72" s="1" t="n">
        <x:v>25</x:v>
      </x:c>
      <x:c r="H72" s="1" t="n">
        <x:v>0</x:v>
      </x:c>
      <x:c r="I72" s="1" t="n">
        <x:v>0</x:v>
      </x:c>
      <x:c r="J72" s="1" t="n">
        <x:v>0.28</x:v>
      </x:c>
      <x:c r="K72" s="1" t="n">
        <x:v>0</x:v>
      </x:c>
      <x:c r="L72" s="1" t="n">
        <x:v>92.3</x:v>
      </x:c>
      <x:c r="M72" s="1" t="n">
        <x:v>10.1</x:v>
      </x:c>
      <x:c r="N72" s="1" t="n">
        <x:v>14.4</x:v>
      </x:c>
      <x:c r="O72" s="1" t="n">
        <x:f aca="0">24*MAX(0,EOMONTH(B72,0)-MAX(B72,INDEX(Device_Inventory!$K$2:$K$1201,MATCH(A72,Device_Inventory!$A$2:$A$1201,0)))+1)</x:f>
        <x:v>720</x:v>
      </x:c>
      <x:c r="P72" s="11" t="b">
        <x:f aca="0">INDEX(Device_Inventory!$K$2:$K$1201,MATCH(A72,Device_Inventory!$A$2:$A$1201,0))&gt;B72</x:f>
        <x:v>0</x:v>
      </x:c>
      <x:c r="Q72" s="1" t="str">
        <x:f aca="0">IF(D72&gt;O72,"Fail: operating hours exceed in-service hours",IF(D72+M72&gt;O72,"Fail: operating + unavailable hours exceed in-service hours",IF(P72,"Partial month: within in-service hours","OK")))</x:f>
        <x:v>OK</x:v>
      </x:c>
    </x:row>
    <x:row r="73" ht="15" hidden="0" customHeight="1">
      <x:c r="A73" s="1" t="s">
        <x:v>511</x:v>
      </x:c>
      <x:c r="B73" s="14" t="n">
        <x:v>46204</x:v>
      </x:c>
      <x:c r="C73" s="1" t="n">
        <x:v>56.9</x:v>
      </x:c>
      <x:c r="D73" s="1" t="n">
        <x:v>410.9</x:v>
      </x:c>
      <x:c r="E73" s="1" t="n">
        <x:v>16</x:v>
      </x:c>
      <x:c r="F73" s="1" t="n">
        <x:v>0</x:v>
      </x:c>
      <x:c r="G73" s="1" t="n">
        <x:v>31</x:v>
      </x:c>
      <x:c r="H73" s="1" t="n">
        <x:v>0</x:v>
      </x:c>
      <x:c r="I73" s="1" t="n">
        <x:v>0</x:v>
      </x:c>
      <x:c r="J73" s="1" t="n">
        <x:v>0.91</x:v>
      </x:c>
      <x:c r="K73" s="1" t="n">
        <x:v>0</x:v>
      </x:c>
      <x:c r="L73" s="1" t="n">
        <x:v>98.4</x:v>
      </x:c>
      <x:c r="M73" s="1" t="n">
        <x:v>0</x:v>
      </x:c>
      <x:c r="N73" s="1" t="n">
        <x:v>17.6</x:v>
      </x:c>
      <x:c r="O73" s="1" t="n">
        <x:f aca="0">24*MAX(0,EOMONTH(B73,0)-MAX(B73,INDEX(Device_Inventory!$K$2:$K$1201,MATCH(A73,Device_Inventory!$A$2:$A$1201,0)))+1)</x:f>
        <x:v>744</x:v>
      </x:c>
      <x:c r="P73" s="11" t="b">
        <x:f aca="0">INDEX(Device_Inventory!$K$2:$K$1201,MATCH(A73,Device_Inventory!$A$2:$A$1201,0))&gt;B73</x:f>
        <x:v>0</x:v>
      </x:c>
      <x:c r="Q73" s="1" t="str">
        <x:f aca="0">IF(D73&gt;O73,"Fail: operating hours exceed in-service hours",IF(D73+M73&gt;O73,"Fail: operating + unavailable hours exceed in-service hours",IF(P73,"Partial month: within in-service hours","OK")))</x:f>
        <x:v>OK</x:v>
      </x:c>
    </x:row>
    <x:row r="74" ht="15" hidden="0" customHeight="1">
      <x:c r="A74" s="1" t="s">
        <x:v>1942</x:v>
      </x:c>
      <x:c r="B74" s="14" t="n">
        <x:v>46054</x:v>
      </x:c>
      <x:c r="C74" s="1" t="n">
        <x:v>65.3</x:v>
      </x:c>
      <x:c r="D74" s="1" t="n">
        <x:v>368.9</x:v>
      </x:c>
      <x:c r="E74" s="1" t="n">
        <x:v>15</x:v>
      </x:c>
      <x:c r="F74" s="1" t="n">
        <x:v>0</x:v>
      </x:c>
      <x:c r="G74" s="1" t="n">
        <x:v>42</x:v>
      </x:c>
      <x:c r="H74" s="1" t="n">
        <x:v>0</x:v>
      </x:c>
      <x:c r="I74" s="1" t="n">
        <x:v>2</x:v>
      </x:c>
      <x:c r="J74" s="1" t="n">
        <x:v>0.65</x:v>
      </x:c>
      <x:c r="K74" s="1" t="n">
        <x:v>1</x:v>
      </x:c>
      <x:c r="L74" s="1" t="n">
        <x:v>96.2</x:v>
      </x:c>
      <x:c r="M74" s="1" t="n">
        <x:v>1.3</x:v>
      </x:c>
      <x:c r="N74" s="1" t="n">
        <x:v>19.7</x:v>
      </x:c>
      <x:c r="O74" s="1" t="n">
        <x:f aca="0">24*MAX(0,EOMONTH(B74,0)-MAX(B74,INDEX(Device_Inventory!$K$2:$K$1201,MATCH(A74,Device_Inventory!$A$2:$A$1201,0)))+1)</x:f>
        <x:v>672</x:v>
      </x:c>
      <x:c r="P74" s="11" t="b">
        <x:f aca="0">INDEX(Device_Inventory!$K$2:$K$1201,MATCH(A74,Device_Inventory!$A$2:$A$1201,0))&gt;B74</x:f>
        <x:v>0</x:v>
      </x:c>
      <x:c r="Q74" s="1" t="str">
        <x:f aca="0">IF(D74&gt;O74,"Fail: operating hours exceed in-service hours",IF(D74+M74&gt;O74,"Fail: operating + unavailable hours exceed in-service hours",IF(P74,"Partial month: within in-service hours","OK")))</x:f>
        <x:v>OK</x:v>
      </x:c>
    </x:row>
    <x:row r="75" ht="15" hidden="0" customHeight="1">
      <x:c r="A75" s="1" t="s">
        <x:v>1942</x:v>
      </x:c>
      <x:c r="B75" s="14" t="n">
        <x:v>46082</x:v>
      </x:c>
      <x:c r="C75" s="1" t="n">
        <x:v>66.2</x:v>
      </x:c>
      <x:c r="D75" s="1" t="n">
        <x:v>457.6</x:v>
      </x:c>
      <x:c r="E75" s="1" t="n">
        <x:v>24</x:v>
      </x:c>
      <x:c r="F75" s="1" t="n">
        <x:v>2</x:v>
      </x:c>
      <x:c r="G75" s="1" t="n">
        <x:v>37</x:v>
      </x:c>
      <x:c r="H75" s="1" t="n">
        <x:v>1</x:v>
      </x:c>
      <x:c r="I75" s="1" t="n">
        <x:v>2</x:v>
      </x:c>
      <x:c r="J75" s="1" t="n">
        <x:v>0</x:v>
      </x:c>
      <x:c r="K75" s="1" t="n">
        <x:v>2</x:v>
      </x:c>
      <x:c r="L75" s="1" t="n">
        <x:v>92</x:v>
      </x:c>
      <x:c r="M75" s="1" t="n">
        <x:v>0</x:v>
      </x:c>
      <x:c r="N75" s="1" t="n">
        <x:v>17.2</x:v>
      </x:c>
      <x:c r="O75" s="1" t="n">
        <x:f aca="0">24*MAX(0,EOMONTH(B75,0)-MAX(B75,INDEX(Device_Inventory!$K$2:$K$1201,MATCH(A75,Device_Inventory!$A$2:$A$1201,0)))+1)</x:f>
        <x:v>744</x:v>
      </x:c>
      <x:c r="P75" s="11" t="b">
        <x:f aca="0">INDEX(Device_Inventory!$K$2:$K$1201,MATCH(A75,Device_Inventory!$A$2:$A$1201,0))&gt;B75</x:f>
        <x:v>0</x:v>
      </x:c>
      <x:c r="Q75" s="1" t="str">
        <x:f aca="0">IF(D75&gt;O75,"Fail: operating hours exceed in-service hours",IF(D75+M75&gt;O75,"Fail: operating + unavailable hours exceed in-service hours",IF(P75,"Partial month: within in-service hours","OK")))</x:f>
        <x:v>OK</x:v>
      </x:c>
    </x:row>
    <x:row r="76" ht="15" hidden="0" customHeight="1">
      <x:c r="A76" s="1" t="s">
        <x:v>1942</x:v>
      </x:c>
      <x:c r="B76" s="14" t="n">
        <x:v>46113</x:v>
      </x:c>
      <x:c r="C76" s="1" t="n">
        <x:v>69.1</x:v>
      </x:c>
      <x:c r="D76" s="1" t="n">
        <x:v>503.8</x:v>
      </x:c>
      <x:c r="E76" s="1" t="n">
        <x:v>17</x:v>
      </x:c>
      <x:c r="F76" s="1" t="n">
        <x:v>1</x:v>
      </x:c>
      <x:c r="G76" s="1" t="n">
        <x:v>40</x:v>
      </x:c>
      <x:c r="H76" s="1" t="n">
        <x:v>1</x:v>
      </x:c>
      <x:c r="I76" s="1" t="n">
        <x:v>2</x:v>
      </x:c>
      <x:c r="J76" s="1" t="n">
        <x:v>0.69</x:v>
      </x:c>
      <x:c r="K76" s="1" t="n">
        <x:v>0</x:v>
      </x:c>
      <x:c r="L76" s="1" t="n">
        <x:v>100</x:v>
      </x:c>
      <x:c r="M76" s="1" t="n">
        <x:v>0</x:v>
      </x:c>
      <x:c r="N76" s="1" t="n">
        <x:v>12.5</x:v>
      </x:c>
      <x:c r="O76" s="1" t="n">
        <x:f aca="0">24*MAX(0,EOMONTH(B76,0)-MAX(B76,INDEX(Device_Inventory!$K$2:$K$1201,MATCH(A76,Device_Inventory!$A$2:$A$1201,0)))+1)</x:f>
        <x:v>720</x:v>
      </x:c>
      <x:c r="P76" s="11" t="b">
        <x:f aca="0">INDEX(Device_Inventory!$K$2:$K$1201,MATCH(A76,Device_Inventory!$A$2:$A$1201,0))&gt;B76</x:f>
        <x:v>0</x:v>
      </x:c>
      <x:c r="Q76" s="1" t="str">
        <x:f aca="0">IF(D76&gt;O76,"Fail: operating hours exceed in-service hours",IF(D76+M76&gt;O76,"Fail: operating + unavailable hours exceed in-service hours",IF(P76,"Partial month: within in-service hours","OK")))</x:f>
        <x:v>OK</x:v>
      </x:c>
    </x:row>
    <x:row r="77" ht="15" hidden="0" customHeight="1">
      <x:c r="A77" s="1" t="s">
        <x:v>1942</x:v>
      </x:c>
      <x:c r="B77" s="14" t="n">
        <x:v>46143</x:v>
      </x:c>
      <x:c r="C77" s="1" t="n">
        <x:v>58.4</x:v>
      </x:c>
      <x:c r="D77" s="1" t="n">
        <x:v>423.1</x:v>
      </x:c>
      <x:c r="E77" s="1" t="n">
        <x:v>17</x:v>
      </x:c>
      <x:c r="F77" s="1" t="n">
        <x:v>1</x:v>
      </x:c>
      <x:c r="G77" s="1" t="n">
        <x:v>38</x:v>
      </x:c>
      <x:c r="H77" s="1" t="n">
        <x:v>0</x:v>
      </x:c>
      <x:c r="I77" s="1" t="n">
        <x:v>1</x:v>
      </x:c>
      <x:c r="J77" s="1" t="n">
        <x:v>0.9</x:v>
      </x:c>
      <x:c r="K77" s="1" t="n">
        <x:v>0</x:v>
      </x:c>
      <x:c r="L77" s="1" t="n">
        <x:v>97.9</x:v>
      </x:c>
      <x:c r="M77" s="1" t="n">
        <x:v>1.7</x:v>
      </x:c>
      <x:c r="N77" s="1" t="n">
        <x:v>17.3</x:v>
      </x:c>
      <x:c r="O77" s="1" t="n">
        <x:f aca="0">24*MAX(0,EOMONTH(B77,0)-MAX(B77,INDEX(Device_Inventory!$K$2:$K$1201,MATCH(A77,Device_Inventory!$A$2:$A$1201,0)))+1)</x:f>
        <x:v>744</x:v>
      </x:c>
      <x:c r="P77" s="11" t="b">
        <x:f aca="0">INDEX(Device_Inventory!$K$2:$K$1201,MATCH(A77,Device_Inventory!$A$2:$A$1201,0))&gt;B77</x:f>
        <x:v>0</x:v>
      </x:c>
      <x:c r="Q77" s="1" t="str">
        <x:f aca="0">IF(D77&gt;O77,"Fail: operating hours exceed in-service hours",IF(D77+M77&gt;O77,"Fail: operating + unavailable hours exceed in-service hours",IF(P77,"Partial month: within in-service hours","OK")))</x:f>
        <x:v>OK</x:v>
      </x:c>
    </x:row>
    <x:row r="78" ht="15" hidden="0" customHeight="1">
      <x:c r="A78" s="1" t="s">
        <x:v>1942</x:v>
      </x:c>
      <x:c r="B78" s="14" t="n">
        <x:v>46174</x:v>
      </x:c>
      <x:c r="C78" s="1" t="n">
        <x:v>69.1</x:v>
      </x:c>
      <x:c r="D78" s="1" t="n">
        <x:v>448.1</x:v>
      </x:c>
      <x:c r="E78" s="1" t="n">
        <x:v>20</x:v>
      </x:c>
      <x:c r="F78" s="1" t="n">
        <x:v>3</x:v>
      </x:c>
      <x:c r="G78" s="1" t="n">
        <x:v>42</x:v>
      </x:c>
      <x:c r="H78" s="1" t="n">
        <x:v>0</x:v>
      </x:c>
      <x:c r="I78" s="1" t="n">
        <x:v>5</x:v>
      </x:c>
      <x:c r="J78" s="1" t="n">
        <x:v>0.32</x:v>
      </x:c>
      <x:c r="K78" s="1" t="n">
        <x:v>0</x:v>
      </x:c>
      <x:c r="L78" s="1" t="n">
        <x:v>95.2</x:v>
      </x:c>
      <x:c r="M78" s="1" t="n">
        <x:v>4</x:v>
      </x:c>
      <x:c r="N78" s="1" t="n">
        <x:v>7</x:v>
      </x:c>
      <x:c r="O78" s="1" t="n">
        <x:f aca="0">24*MAX(0,EOMONTH(B78,0)-MAX(B78,INDEX(Device_Inventory!$K$2:$K$1201,MATCH(A78,Device_Inventory!$A$2:$A$1201,0)))+1)</x:f>
        <x:v>720</x:v>
      </x:c>
      <x:c r="P78" s="11" t="b">
        <x:f aca="0">INDEX(Device_Inventory!$K$2:$K$1201,MATCH(A78,Device_Inventory!$A$2:$A$1201,0))&gt;B78</x:f>
        <x:v>0</x:v>
      </x:c>
      <x:c r="Q78" s="1" t="str">
        <x:f aca="0">IF(D78&gt;O78,"Fail: operating hours exceed in-service hours",IF(D78+M78&gt;O78,"Fail: operating + unavailable hours exceed in-service hours",IF(P78,"Partial month: within in-service hours","OK")))</x:f>
        <x:v>OK</x:v>
      </x:c>
    </x:row>
    <x:row r="79" ht="15" hidden="0" customHeight="1">
      <x:c r="A79" s="1" t="s">
        <x:v>1942</x:v>
      </x:c>
      <x:c r="B79" s="14" t="n">
        <x:v>46204</x:v>
      </x:c>
      <x:c r="C79" s="1" t="n">
        <x:v>78.6</x:v>
      </x:c>
      <x:c r="D79" s="1" t="n">
        <x:v>565.4</x:v>
      </x:c>
      <x:c r="E79" s="1" t="n">
        <x:v>28</x:v>
      </x:c>
      <x:c r="F79" s="1" t="n">
        <x:v>2</x:v>
      </x:c>
      <x:c r="G79" s="1" t="n">
        <x:v>47</x:v>
      </x:c>
      <x:c r="H79" s="1" t="n">
        <x:v>0</x:v>
      </x:c>
      <x:c r="I79" s="1" t="n">
        <x:v>2</x:v>
      </x:c>
      <x:c r="J79" s="1" t="n">
        <x:v>0</x:v>
      </x:c>
      <x:c r="K79" s="1" t="n">
        <x:v>0</x:v>
      </x:c>
      <x:c r="L79" s="1" t="n">
        <x:v>95.5</x:v>
      </x:c>
      <x:c r="M79" s="1" t="n">
        <x:v>0</x:v>
      </x:c>
      <x:c r="N79" s="1" t="n">
        <x:v>13.6</x:v>
      </x:c>
      <x:c r="O79" s="1" t="n">
        <x:f aca="0">24*MAX(0,EOMONTH(B79,0)-MAX(B79,INDEX(Device_Inventory!$K$2:$K$1201,MATCH(A79,Device_Inventory!$A$2:$A$1201,0)))+1)</x:f>
        <x:v>744</x:v>
      </x:c>
      <x:c r="P79" s="11" t="b">
        <x:f aca="0">INDEX(Device_Inventory!$K$2:$K$1201,MATCH(A79,Device_Inventory!$A$2:$A$1201,0))&gt;B79</x:f>
        <x:v>0</x:v>
      </x:c>
      <x:c r="Q79" s="1" t="str">
        <x:f aca="0">IF(D79&gt;O79,"Fail: operating hours exceed in-service hours",IF(D79+M79&gt;O79,"Fail: operating + unavailable hours exceed in-service hours",IF(P79,"Partial month: within in-service hours","OK")))</x:f>
        <x:v>OK</x:v>
      </x:c>
    </x:row>
    <x:row r="80" ht="15" hidden="0" customHeight="1">
      <x:c r="A80" s="1" t="s">
        <x:v>1946</x:v>
      </x:c>
      <x:c r="B80" s="14" t="n">
        <x:v>46054</x:v>
      </x:c>
      <x:c r="C80" s="1" t="n">
        <x:v>45.4</x:v>
      </x:c>
      <x:c r="D80" s="1" t="n">
        <x:v>285.4</x:v>
      </x:c>
      <x:c r="E80" s="1" t="n">
        <x:v>11</x:v>
      </x:c>
      <x:c r="F80" s="1" t="n">
        <x:v>2</x:v>
      </x:c>
      <x:c r="G80" s="1" t="n">
        <x:v>36</x:v>
      </x:c>
      <x:c r="H80" s="1" t="n">
        <x:v>0</x:v>
      </x:c>
      <x:c r="I80" s="1" t="n">
        <x:v>2</x:v>
      </x:c>
      <x:c r="J80" s="1" t="n">
        <x:v>0</x:v>
      </x:c>
      <x:c r="K80" s="1" t="n">
        <x:v>0</x:v>
      </x:c>
      <x:c r="L80" s="1" t="n">
        <x:v>95.9</x:v>
      </x:c>
      <x:c r="M80" s="1" t="n">
        <x:v>8.9</x:v>
      </x:c>
      <x:c r="N80" s="1" t="n">
        <x:v>4.2</x:v>
      </x:c>
      <x:c r="O80" s="1" t="n">
        <x:f aca="0">24*MAX(0,EOMONTH(B80,0)-MAX(B80,INDEX(Device_Inventory!$K$2:$K$1201,MATCH(A80,Device_Inventory!$A$2:$A$1201,0)))+1)</x:f>
        <x:v>672</x:v>
      </x:c>
      <x:c r="P80" s="11" t="b">
        <x:f aca="0">INDEX(Device_Inventory!$K$2:$K$1201,MATCH(A80,Device_Inventory!$A$2:$A$1201,0))&gt;B80</x:f>
        <x:v>0</x:v>
      </x:c>
      <x:c r="Q80" s="1" t="str">
        <x:f aca="0">IF(D80&gt;O80,"Fail: operating hours exceed in-service hours",IF(D80+M80&gt;O80,"Fail: operating + unavailable hours exceed in-service hours",IF(P80,"Partial month: within in-service hours","OK")))</x:f>
        <x:v>OK</x:v>
      </x:c>
    </x:row>
    <x:row r="81" ht="15" hidden="0" customHeight="1">
      <x:c r="A81" s="1" t="s">
        <x:v>1946</x:v>
      </x:c>
      <x:c r="B81" s="14" t="n">
        <x:v>46082</x:v>
      </x:c>
      <x:c r="C81" s="1" t="n">
        <x:v>42.6</x:v>
      </x:c>
      <x:c r="D81" s="1" t="n">
        <x:v>290.9</x:v>
      </x:c>
      <x:c r="E81" s="1" t="n">
        <x:v>18</x:v>
      </x:c>
      <x:c r="F81" s="1" t="n">
        <x:v>1</x:v>
      </x:c>
      <x:c r="G81" s="1" t="n">
        <x:v>29</x:v>
      </x:c>
      <x:c r="H81" s="1" t="n">
        <x:v>0</x:v>
      </x:c>
      <x:c r="I81" s="1" t="n">
        <x:v>0</x:v>
      </x:c>
      <x:c r="J81" s="1" t="n">
        <x:v>0</x:v>
      </x:c>
      <x:c r="K81" s="1" t="n">
        <x:v>1</x:v>
      </x:c>
      <x:c r="L81" s="1" t="n">
        <x:v>98.7</x:v>
      </x:c>
      <x:c r="M81" s="1" t="n">
        <x:v>1.3</x:v>
      </x:c>
      <x:c r="N81" s="1" t="n">
        <x:v>10.7</x:v>
      </x:c>
      <x:c r="O81" s="1" t="n">
        <x:f aca="0">24*MAX(0,EOMONTH(B81,0)-MAX(B81,INDEX(Device_Inventory!$K$2:$K$1201,MATCH(A81,Device_Inventory!$A$2:$A$1201,0)))+1)</x:f>
        <x:v>744</x:v>
      </x:c>
      <x:c r="P81" s="11" t="b">
        <x:f aca="0">INDEX(Device_Inventory!$K$2:$K$1201,MATCH(A81,Device_Inventory!$A$2:$A$1201,0))&gt;B81</x:f>
        <x:v>0</x:v>
      </x:c>
      <x:c r="Q81" s="1" t="str">
        <x:f aca="0">IF(D81&gt;O81,"Fail: operating hours exceed in-service hours",IF(D81+M81&gt;O81,"Fail: operating + unavailable hours exceed in-service hours",IF(P81,"Partial month: within in-service hours","OK")))</x:f>
        <x:v>OK</x:v>
      </x:c>
    </x:row>
    <x:row r="82" ht="15" hidden="0" customHeight="1">
      <x:c r="A82" s="1" t="s">
        <x:v>1946</x:v>
      </x:c>
      <x:c r="B82" s="14" t="n">
        <x:v>46113</x:v>
      </x:c>
      <x:c r="C82" s="1" t="n">
        <x:v>60.9</x:v>
      </x:c>
      <x:c r="D82" s="1" t="n">
        <x:v>368.2</x:v>
      </x:c>
      <x:c r="E82" s="1" t="n">
        <x:v>12</x:v>
      </x:c>
      <x:c r="F82" s="1" t="n">
        <x:v>2</x:v>
      </x:c>
      <x:c r="G82" s="1" t="n">
        <x:v>29</x:v>
      </x:c>
      <x:c r="H82" s="1" t="n">
        <x:v>0</x:v>
      </x:c>
      <x:c r="I82" s="1" t="n">
        <x:v>4</x:v>
      </x:c>
      <x:c r="J82" s="1" t="n">
        <x:v>0</x:v>
      </x:c>
      <x:c r="K82" s="1" t="n">
        <x:v>0</x:v>
      </x:c>
      <x:c r="L82" s="1" t="n">
        <x:v>95.5</x:v>
      </x:c>
      <x:c r="M82" s="1" t="n">
        <x:v>0</x:v>
      </x:c>
      <x:c r="N82" s="1" t="n">
        <x:v>7.5</x:v>
      </x:c>
      <x:c r="O82" s="1" t="n">
        <x:f aca="0">24*MAX(0,EOMONTH(B82,0)-MAX(B82,INDEX(Device_Inventory!$K$2:$K$1201,MATCH(A82,Device_Inventory!$A$2:$A$1201,0)))+1)</x:f>
        <x:v>720</x:v>
      </x:c>
      <x:c r="P82" s="11" t="b">
        <x:f aca="0">INDEX(Device_Inventory!$K$2:$K$1201,MATCH(A82,Device_Inventory!$A$2:$A$1201,0))&gt;B82</x:f>
        <x:v>0</x:v>
      </x:c>
      <x:c r="Q82" s="1" t="str">
        <x:f aca="0">IF(D82&gt;O82,"Fail: operating hours exceed in-service hours",IF(D82+M82&gt;O82,"Fail: operating + unavailable hours exceed in-service hours",IF(P82,"Partial month: within in-service hours","OK")))</x:f>
        <x:v>OK</x:v>
      </x:c>
    </x:row>
    <x:row r="83" ht="15" hidden="0" customHeight="1">
      <x:c r="A83" s="1" t="s">
        <x:v>1946</x:v>
      </x:c>
      <x:c r="B83" s="14" t="n">
        <x:v>46143</x:v>
      </x:c>
      <x:c r="C83" s="1" t="n">
        <x:v>38</x:v>
      </x:c>
      <x:c r="D83" s="1" t="n">
        <x:v>270.2</x:v>
      </x:c>
      <x:c r="E83" s="1" t="n">
        <x:v>18</x:v>
      </x:c>
      <x:c r="F83" s="1" t="n">
        <x:v>2</x:v>
      </x:c>
      <x:c r="G83" s="1" t="n">
        <x:v>31</x:v>
      </x:c>
      <x:c r="H83" s="1" t="n">
        <x:v>0</x:v>
      </x:c>
      <x:c r="I83" s="1" t="n">
        <x:v>0</x:v>
      </x:c>
      <x:c r="J83" s="1" t="n">
        <x:v>0.16</x:v>
      </x:c>
      <x:c r="K83" s="1" t="n">
        <x:v>0</x:v>
      </x:c>
      <x:c r="L83" s="1" t="n">
        <x:v>94.6</x:v>
      </x:c>
      <x:c r="M83" s="1" t="n">
        <x:v>7.6</x:v>
      </x:c>
      <x:c r="N83" s="1" t="n">
        <x:v>4</x:v>
      </x:c>
      <x:c r="O83" s="1" t="n">
        <x:f aca="0">24*MAX(0,EOMONTH(B83,0)-MAX(B83,INDEX(Device_Inventory!$K$2:$K$1201,MATCH(A83,Device_Inventory!$A$2:$A$1201,0)))+1)</x:f>
        <x:v>744</x:v>
      </x:c>
      <x:c r="P83" s="11" t="b">
        <x:f aca="0">INDEX(Device_Inventory!$K$2:$K$1201,MATCH(A83,Device_Inventory!$A$2:$A$1201,0))&gt;B83</x:f>
        <x:v>0</x:v>
      </x:c>
      <x:c r="Q83" s="1" t="str">
        <x:f aca="0">IF(D83&gt;O83,"Fail: operating hours exceed in-service hours",IF(D83+M83&gt;O83,"Fail: operating + unavailable hours exceed in-service hours",IF(P83,"Partial month: within in-service hours","OK")))</x:f>
        <x:v>OK</x:v>
      </x:c>
    </x:row>
    <x:row r="84" ht="15" hidden="0" customHeight="1">
      <x:c r="A84" s="1" t="s">
        <x:v>1946</x:v>
      </x:c>
      <x:c r="B84" s="14" t="n">
        <x:v>46174</x:v>
      </x:c>
      <x:c r="C84" s="1" t="n">
        <x:v>64.3</x:v>
      </x:c>
      <x:c r="D84" s="1" t="n">
        <x:v>393</x:v>
      </x:c>
      <x:c r="E84" s="1" t="n">
        <x:v>15</x:v>
      </x:c>
      <x:c r="F84" s="1" t="n">
        <x:v>1</x:v>
      </x:c>
      <x:c r="G84" s="1" t="n">
        <x:v>34</x:v>
      </x:c>
      <x:c r="H84" s="1" t="n">
        <x:v>0</x:v>
      </x:c>
      <x:c r="I84" s="1" t="n">
        <x:v>2</x:v>
      </x:c>
      <x:c r="J84" s="1" t="n">
        <x:v>0.75</x:v>
      </x:c>
      <x:c r="K84" s="1" t="n">
        <x:v>0</x:v>
      </x:c>
      <x:c r="L84" s="1" t="n">
        <x:v>96.2</x:v>
      </x:c>
      <x:c r="M84" s="1" t="n">
        <x:v>1.4</x:v>
      </x:c>
      <x:c r="N84" s="1" t="n">
        <x:v>19.9</x:v>
      </x:c>
      <x:c r="O84" s="1" t="n">
        <x:f aca="0">24*MAX(0,EOMONTH(B84,0)-MAX(B84,INDEX(Device_Inventory!$K$2:$K$1201,MATCH(A84,Device_Inventory!$A$2:$A$1201,0)))+1)</x:f>
        <x:v>720</x:v>
      </x:c>
      <x:c r="P84" s="11" t="b">
        <x:f aca="0">INDEX(Device_Inventory!$K$2:$K$1201,MATCH(A84,Device_Inventory!$A$2:$A$1201,0))&gt;B84</x:f>
        <x:v>0</x:v>
      </x:c>
      <x:c r="Q84" s="1" t="str">
        <x:f aca="0">IF(D84&gt;O84,"Fail: operating hours exceed in-service hours",IF(D84+M84&gt;O84,"Fail: operating + unavailable hours exceed in-service hours",IF(P84,"Partial month: within in-service hours","OK")))</x:f>
        <x:v>OK</x:v>
      </x:c>
    </x:row>
    <x:row r="85" ht="15" hidden="0" customHeight="1">
      <x:c r="A85" s="1" t="s">
        <x:v>1946</x:v>
      </x:c>
      <x:c r="B85" s="14" t="n">
        <x:v>46204</x:v>
      </x:c>
      <x:c r="C85" s="1" t="n">
        <x:v>34.1</x:v>
      </x:c>
      <x:c r="D85" s="1" t="n">
        <x:v>207.6</x:v>
      </x:c>
      <x:c r="E85" s="1" t="n">
        <x:v>2</x:v>
      </x:c>
      <x:c r="F85" s="1" t="n">
        <x:v>3</x:v>
      </x:c>
      <x:c r="G85" s="1" t="n">
        <x:v>43</x:v>
      </x:c>
      <x:c r="H85" s="1" t="n">
        <x:v>1</x:v>
      </x:c>
      <x:c r="I85" s="1" t="n">
        <x:v>1</x:v>
      </x:c>
      <x:c r="J85" s="1" t="n">
        <x:v>0.25</x:v>
      </x:c>
      <x:c r="K85" s="1" t="n">
        <x:v>1</x:v>
      </x:c>
      <x:c r="L85" s="1" t="n">
        <x:v>95.1</x:v>
      </x:c>
      <x:c r="M85" s="1" t="n">
        <x:v>9.9</x:v>
      </x:c>
      <x:c r="N85" s="1" t="n">
        <x:v>3.7</x:v>
      </x:c>
      <x:c r="O85" s="1" t="n">
        <x:f aca="0">24*MAX(0,EOMONTH(B85,0)-MAX(B85,INDEX(Device_Inventory!$K$2:$K$1201,MATCH(A85,Device_Inventory!$A$2:$A$1201,0)))+1)</x:f>
        <x:v>744</x:v>
      </x:c>
      <x:c r="P85" s="11" t="b">
        <x:f aca="0">INDEX(Device_Inventory!$K$2:$K$1201,MATCH(A85,Device_Inventory!$A$2:$A$1201,0))&gt;B85</x:f>
        <x:v>0</x:v>
      </x:c>
      <x:c r="Q85" s="1" t="str">
        <x:f aca="0">IF(D85&gt;O85,"Fail: operating hours exceed in-service hours",IF(D85+M85&gt;O85,"Fail: operating + unavailable hours exceed in-service hours",IF(P85,"Partial month: within in-service hours","OK")))</x:f>
        <x:v>OK</x:v>
      </x:c>
    </x:row>
    <x:row r="86" ht="15" hidden="0" customHeight="1">
      <x:c r="A86" s="1" t="s">
        <x:v>516</x:v>
      </x:c>
      <x:c r="B86" s="14" t="n">
        <x:v>46054</x:v>
      </x:c>
      <x:c r="C86" s="1" t="n">
        <x:v>51.5</x:v>
      </x:c>
      <x:c r="D86" s="1" t="n">
        <x:v>306.4</x:v>
      </x:c>
      <x:c r="E86" s="1" t="n">
        <x:v>14</x:v>
      </x:c>
      <x:c r="F86" s="1" t="n">
        <x:v>2</x:v>
      </x:c>
      <x:c r="G86" s="1" t="n">
        <x:v>38</x:v>
      </x:c>
      <x:c r="H86" s="1" t="n">
        <x:v>1</x:v>
      </x:c>
      <x:c r="I86" s="1" t="n">
        <x:v>1</x:v>
      </x:c>
      <x:c r="J86" s="1" t="n">
        <x:v>0.72</x:v>
      </x:c>
      <x:c r="K86" s="1" t="n">
        <x:v>0</x:v>
      </x:c>
      <x:c r="L86" s="1" t="n">
        <x:v>94.2</x:v>
      </x:c>
      <x:c r="M86" s="1" t="n">
        <x:v>3.1</x:v>
      </x:c>
      <x:c r="N86" s="1" t="n">
        <x:v>11.7</x:v>
      </x:c>
      <x:c r="O86" s="1" t="n">
        <x:f aca="0">24*MAX(0,EOMONTH(B86,0)-MAX(B86,INDEX(Device_Inventory!$K$2:$K$1201,MATCH(A86,Device_Inventory!$A$2:$A$1201,0)))+1)</x:f>
        <x:v>672</x:v>
      </x:c>
      <x:c r="P86" s="11" t="b">
        <x:f aca="0">INDEX(Device_Inventory!$K$2:$K$1201,MATCH(A86,Device_Inventory!$A$2:$A$1201,0))&gt;B86</x:f>
        <x:v>0</x:v>
      </x:c>
      <x:c r="Q86" s="1" t="str">
        <x:f aca="0">IF(D86&gt;O86,"Fail: operating hours exceed in-service hours",IF(D86+M86&gt;O86,"Fail: operating + unavailable hours exceed in-service hours",IF(P86,"Partial month: within in-service hours","OK")))</x:f>
        <x:v>OK</x:v>
      </x:c>
    </x:row>
    <x:row r="87" ht="15" hidden="0" customHeight="1">
      <x:c r="A87" s="1" t="s">
        <x:v>516</x:v>
      </x:c>
      <x:c r="B87" s="14" t="n">
        <x:v>46082</x:v>
      </x:c>
      <x:c r="C87" s="1" t="n">
        <x:v>68.8</x:v>
      </x:c>
      <x:c r="D87" s="1" t="n">
        <x:v>406.7</x:v>
      </x:c>
      <x:c r="E87" s="1" t="n">
        <x:v>17</x:v>
      </x:c>
      <x:c r="F87" s="1" t="n">
        <x:v>0</x:v>
      </x:c>
      <x:c r="G87" s="1" t="n">
        <x:v>36</x:v>
      </x:c>
      <x:c r="H87" s="1" t="n">
        <x:v>0</x:v>
      </x:c>
      <x:c r="I87" s="1" t="n">
        <x:v>6</x:v>
      </x:c>
      <x:c r="J87" s="1" t="n">
        <x:v>0</x:v>
      </x:c>
      <x:c r="K87" s="1" t="n">
        <x:v>0</x:v>
      </x:c>
      <x:c r="L87" s="1" t="n">
        <x:v>96</x:v>
      </x:c>
      <x:c r="M87" s="1" t="n">
        <x:v>0</x:v>
      </x:c>
      <x:c r="N87" s="1" t="n">
        <x:v>19</x:v>
      </x:c>
      <x:c r="O87" s="1" t="n">
        <x:f aca="0">24*MAX(0,EOMONTH(B87,0)-MAX(B87,INDEX(Device_Inventory!$K$2:$K$1201,MATCH(A87,Device_Inventory!$A$2:$A$1201,0)))+1)</x:f>
        <x:v>744</x:v>
      </x:c>
      <x:c r="P87" s="11" t="b">
        <x:f aca="0">INDEX(Device_Inventory!$K$2:$K$1201,MATCH(A87,Device_Inventory!$A$2:$A$1201,0))&gt;B87</x:f>
        <x:v>0</x:v>
      </x:c>
      <x:c r="Q87" s="1" t="str">
        <x:f aca="0">IF(D87&gt;O87,"Fail: operating hours exceed in-service hours",IF(D87+M87&gt;O87,"Fail: operating + unavailable hours exceed in-service hours",IF(P87,"Partial month: within in-service hours","OK")))</x:f>
        <x:v>OK</x:v>
      </x:c>
    </x:row>
    <x:row r="88" ht="15" hidden="0" customHeight="1">
      <x:c r="A88" s="1" t="s">
        <x:v>516</x:v>
      </x:c>
      <x:c r="B88" s="14" t="n">
        <x:v>46113</x:v>
      </x:c>
      <x:c r="C88" s="1" t="n">
        <x:v>59.7</x:v>
      </x:c>
      <x:c r="D88" s="1" t="n">
        <x:v>430.1</x:v>
      </x:c>
      <x:c r="E88" s="1" t="n">
        <x:v>17</x:v>
      </x:c>
      <x:c r="F88" s="1" t="n">
        <x:v>0</x:v>
      </x:c>
      <x:c r="G88" s="1" t="n">
        <x:v>33</x:v>
      </x:c>
      <x:c r="H88" s="1" t="n">
        <x:v>0</x:v>
      </x:c>
      <x:c r="I88" s="1" t="n">
        <x:v>2</x:v>
      </x:c>
      <x:c r="J88" s="1" t="n">
        <x:v>0.65</x:v>
      </x:c>
      <x:c r="K88" s="1" t="n">
        <x:v>0</x:v>
      </x:c>
      <x:c r="L88" s="1" t="n">
        <x:v>94.8</x:v>
      </x:c>
      <x:c r="M88" s="1" t="n">
        <x:v>0</x:v>
      </x:c>
      <x:c r="N88" s="1" t="n">
        <x:v>9.9</x:v>
      </x:c>
      <x:c r="O88" s="1" t="n">
        <x:f aca="0">24*MAX(0,EOMONTH(B88,0)-MAX(B88,INDEX(Device_Inventory!$K$2:$K$1201,MATCH(A88,Device_Inventory!$A$2:$A$1201,0)))+1)</x:f>
        <x:v>720</x:v>
      </x:c>
      <x:c r="P88" s="11" t="b">
        <x:f aca="0">INDEX(Device_Inventory!$K$2:$K$1201,MATCH(A88,Device_Inventory!$A$2:$A$1201,0))&gt;B88</x:f>
        <x:v>0</x:v>
      </x:c>
      <x:c r="Q88" s="1" t="str">
        <x:f aca="0">IF(D88&gt;O88,"Fail: operating hours exceed in-service hours",IF(D88+M88&gt;O88,"Fail: operating + unavailable hours exceed in-service hours",IF(P88,"Partial month: within in-service hours","OK")))</x:f>
        <x:v>OK</x:v>
      </x:c>
    </x:row>
    <x:row r="89" ht="15" hidden="0" customHeight="1">
      <x:c r="A89" s="1" t="s">
        <x:v>516</x:v>
      </x:c>
      <x:c r="B89" s="14" t="n">
        <x:v>46143</x:v>
      </x:c>
      <x:c r="C89" s="1" t="n">
        <x:v>66.4</x:v>
      </x:c>
      <x:c r="D89" s="1" t="n">
        <x:v>397.4</x:v>
      </x:c>
      <x:c r="E89" s="1" t="n">
        <x:v>20</x:v>
      </x:c>
      <x:c r="F89" s="1" t="n">
        <x:v>0</x:v>
      </x:c>
      <x:c r="G89" s="1" t="n">
        <x:v>29</x:v>
      </x:c>
      <x:c r="H89" s="1" t="n">
        <x:v>1</x:v>
      </x:c>
      <x:c r="I89" s="1" t="n">
        <x:v>2</x:v>
      </x:c>
      <x:c r="J89" s="1" t="n">
        <x:v>0.76</x:v>
      </x:c>
      <x:c r="K89" s="1" t="n">
        <x:v>1</x:v>
      </x:c>
      <x:c r="L89" s="1" t="n">
        <x:v>95.7</x:v>
      </x:c>
      <x:c r="M89" s="1" t="n">
        <x:v>8.7</x:v>
      </x:c>
      <x:c r="N89" s="1" t="n">
        <x:v>14.5</x:v>
      </x:c>
      <x:c r="O89" s="1" t="n">
        <x:f aca="0">24*MAX(0,EOMONTH(B89,0)-MAX(B89,INDEX(Device_Inventory!$K$2:$K$1201,MATCH(A89,Device_Inventory!$A$2:$A$1201,0)))+1)</x:f>
        <x:v>744</x:v>
      </x:c>
      <x:c r="P89" s="11" t="b">
        <x:f aca="0">INDEX(Device_Inventory!$K$2:$K$1201,MATCH(A89,Device_Inventory!$A$2:$A$1201,0))&gt;B89</x:f>
        <x:v>0</x:v>
      </x:c>
      <x:c r="Q89" s="1" t="str">
        <x:f aca="0">IF(D89&gt;O89,"Fail: operating hours exceed in-service hours",IF(D89+M89&gt;O89,"Fail: operating + unavailable hours exceed in-service hours",IF(P89,"Partial month: within in-service hours","OK")))</x:f>
        <x:v>OK</x:v>
      </x:c>
    </x:row>
    <x:row r="90" ht="15" hidden="0" customHeight="1">
      <x:c r="A90" s="1" t="s">
        <x:v>516</x:v>
      </x:c>
      <x:c r="B90" s="14" t="n">
        <x:v>46174</x:v>
      </x:c>
      <x:c r="C90" s="1" t="n">
        <x:v>67.2</x:v>
      </x:c>
      <x:c r="D90" s="1" t="n">
        <x:v>459.3</x:v>
      </x:c>
      <x:c r="E90" s="1" t="n">
        <x:v>19</x:v>
      </x:c>
      <x:c r="F90" s="1" t="n">
        <x:v>0</x:v>
      </x:c>
      <x:c r="G90" s="1" t="n">
        <x:v>40</x:v>
      </x:c>
      <x:c r="H90" s="1" t="n">
        <x:v>0</x:v>
      </x:c>
      <x:c r="I90" s="1" t="n">
        <x:v>4</x:v>
      </x:c>
      <x:c r="J90" s="1" t="n">
        <x:v>0.16</x:v>
      </x:c>
      <x:c r="K90" s="1" t="n">
        <x:v>0</x:v>
      </x:c>
      <x:c r="L90" s="1" t="n">
        <x:v>96.1</x:v>
      </x:c>
      <x:c r="M90" s="1" t="n">
        <x:v>0</x:v>
      </x:c>
      <x:c r="N90" s="1" t="n">
        <x:v>7.2</x:v>
      </x:c>
      <x:c r="O90" s="1" t="n">
        <x:f aca="0">24*MAX(0,EOMONTH(B90,0)-MAX(B90,INDEX(Device_Inventory!$K$2:$K$1201,MATCH(A90,Device_Inventory!$A$2:$A$1201,0)))+1)</x:f>
        <x:v>720</x:v>
      </x:c>
      <x:c r="P90" s="11" t="b">
        <x:f aca="0">INDEX(Device_Inventory!$K$2:$K$1201,MATCH(A90,Device_Inventory!$A$2:$A$1201,0))&gt;B90</x:f>
        <x:v>0</x:v>
      </x:c>
      <x:c r="Q90" s="1" t="str">
        <x:f aca="0">IF(D90&gt;O90,"Fail: operating hours exceed in-service hours",IF(D90+M90&gt;O90,"Fail: operating + unavailable hours exceed in-service hours",IF(P90,"Partial month: within in-service hours","OK")))</x:f>
        <x:v>OK</x:v>
      </x:c>
    </x:row>
    <x:row r="91" ht="15" hidden="0" customHeight="1">
      <x:c r="A91" s="1" t="s">
        <x:v>516</x:v>
      </x:c>
      <x:c r="B91" s="14" t="n">
        <x:v>46204</x:v>
      </x:c>
      <x:c r="C91" s="1" t="n">
        <x:v>64.2</x:v>
      </x:c>
      <x:c r="D91" s="1" t="n">
        <x:v>372.1</x:v>
      </x:c>
      <x:c r="E91" s="1" t="n">
        <x:v>12</x:v>
      </x:c>
      <x:c r="F91" s="1" t="n">
        <x:v>1</x:v>
      </x:c>
      <x:c r="G91" s="1" t="n">
        <x:v>48</x:v>
      </x:c>
      <x:c r="H91" s="1" t="n">
        <x:v>0</x:v>
      </x:c>
      <x:c r="I91" s="1" t="n">
        <x:v>3</x:v>
      </x:c>
      <x:c r="J91" s="1" t="n">
        <x:v>0.48</x:v>
      </x:c>
      <x:c r="K91" s="1" t="n">
        <x:v>0</x:v>
      </x:c>
      <x:c r="L91" s="1" t="n">
        <x:v>97.4</x:v>
      </x:c>
      <x:c r="M91" s="1" t="n">
        <x:v>8.5</x:v>
      </x:c>
      <x:c r="N91" s="1" t="n">
        <x:v>13.2</x:v>
      </x:c>
      <x:c r="O91" s="1" t="n">
        <x:f aca="0">24*MAX(0,EOMONTH(B91,0)-MAX(B91,INDEX(Device_Inventory!$K$2:$K$1201,MATCH(A91,Device_Inventory!$A$2:$A$1201,0)))+1)</x:f>
        <x:v>744</x:v>
      </x:c>
      <x:c r="P91" s="11" t="b">
        <x:f aca="0">INDEX(Device_Inventory!$K$2:$K$1201,MATCH(A91,Device_Inventory!$A$2:$A$1201,0))&gt;B91</x:f>
        <x:v>0</x:v>
      </x:c>
      <x:c r="Q91" s="1" t="str">
        <x:f aca="0">IF(D91&gt;O91,"Fail: operating hours exceed in-service hours",IF(D91+M91&gt;O91,"Fail: operating + unavailable hours exceed in-service hours",IF(P91,"Partial month: within in-service hours","OK")))</x:f>
        <x:v>OK</x:v>
      </x:c>
    </x:row>
    <x:row r="92" ht="15" hidden="0" customHeight="1">
      <x:c r="A92" s="1" t="s">
        <x:v>521</x:v>
      </x:c>
      <x:c r="B92" s="14" t="n">
        <x:v>46054</x:v>
      </x:c>
      <x:c r="C92" s="1" t="n">
        <x:v>52.7</x:v>
      </x:c>
      <x:c r="D92" s="1" t="n">
        <x:v>359.9</x:v>
      </x:c>
      <x:c r="E92" s="1" t="n">
        <x:v>18</x:v>
      </x:c>
      <x:c r="F92" s="1" t="n">
        <x:v>4</x:v>
      </x:c>
      <x:c r="G92" s="1" t="n">
        <x:v>30</x:v>
      </x:c>
      <x:c r="H92" s="1" t="n">
        <x:v>0</x:v>
      </x:c>
      <x:c r="I92" s="1" t="n">
        <x:v>2</x:v>
      </x:c>
      <x:c r="J92" s="1" t="n">
        <x:v>1.22</x:v>
      </x:c>
      <x:c r="K92" s="1" t="n">
        <x:v>1</x:v>
      </x:c>
      <x:c r="L92" s="1" t="n">
        <x:v>96.2</x:v>
      </x:c>
      <x:c r="M92" s="1" t="n">
        <x:v>6.6</x:v>
      </x:c>
      <x:c r="N92" s="1" t="n">
        <x:v>16.5</x:v>
      </x:c>
      <x:c r="O92" s="1" t="n">
        <x:f aca="0">24*MAX(0,EOMONTH(B92,0)-MAX(B92,INDEX(Device_Inventory!$K$2:$K$1201,MATCH(A92,Device_Inventory!$A$2:$A$1201,0)))+1)</x:f>
        <x:v>672</x:v>
      </x:c>
      <x:c r="P92" s="11" t="b">
        <x:f aca="0">INDEX(Device_Inventory!$K$2:$K$1201,MATCH(A92,Device_Inventory!$A$2:$A$1201,0))&gt;B92</x:f>
        <x:v>0</x:v>
      </x:c>
      <x:c r="Q92" s="1" t="str">
        <x:f aca="0">IF(D92&gt;O92,"Fail: operating hours exceed in-service hours",IF(D92+M92&gt;O92,"Fail: operating + unavailable hours exceed in-service hours",IF(P92,"Partial month: within in-service hours","OK")))</x:f>
        <x:v>OK</x:v>
      </x:c>
    </x:row>
    <x:row r="93" ht="15" hidden="0" customHeight="1">
      <x:c r="A93" s="1" t="s">
        <x:v>521</x:v>
      </x:c>
      <x:c r="B93" s="14" t="n">
        <x:v>46082</x:v>
      </x:c>
      <x:c r="C93" s="1" t="n">
        <x:v>78.3</x:v>
      </x:c>
      <x:c r="D93" s="1" t="n">
        <x:v>537.2</x:v>
      </x:c>
      <x:c r="E93" s="1" t="n">
        <x:v>25</x:v>
      </x:c>
      <x:c r="F93" s="1" t="n">
        <x:v>1</x:v>
      </x:c>
      <x:c r="G93" s="1" t="n">
        <x:v>50</x:v>
      </x:c>
      <x:c r="H93" s="1" t="n">
        <x:v>0</x:v>
      </x:c>
      <x:c r="I93" s="1" t="n">
        <x:v>3</x:v>
      </x:c>
      <x:c r="J93" s="1" t="n">
        <x:v>1.22</x:v>
      </x:c>
      <x:c r="K93" s="1" t="n">
        <x:v>1</x:v>
      </x:c>
      <x:c r="L93" s="1" t="n">
        <x:v>92.9</x:v>
      </x:c>
      <x:c r="M93" s="1" t="n">
        <x:v>10.1</x:v>
      </x:c>
      <x:c r="N93" s="1" t="n">
        <x:v>12.3</x:v>
      </x:c>
      <x:c r="O93" s="1" t="n">
        <x:f aca="0">24*MAX(0,EOMONTH(B93,0)-MAX(B93,INDEX(Device_Inventory!$K$2:$K$1201,MATCH(A93,Device_Inventory!$A$2:$A$1201,0)))+1)</x:f>
        <x:v>744</x:v>
      </x:c>
      <x:c r="P93" s="11" t="b">
        <x:f aca="0">INDEX(Device_Inventory!$K$2:$K$1201,MATCH(A93,Device_Inventory!$A$2:$A$1201,0))&gt;B93</x:f>
        <x:v>0</x:v>
      </x:c>
      <x:c r="Q93" s="1" t="str">
        <x:f aca="0">IF(D93&gt;O93,"Fail: operating hours exceed in-service hours",IF(D93+M93&gt;O93,"Fail: operating + unavailable hours exceed in-service hours",IF(P93,"Partial month: within in-service hours","OK")))</x:f>
        <x:v>OK</x:v>
      </x:c>
    </x:row>
    <x:row r="94" ht="15" hidden="0" customHeight="1">
      <x:c r="A94" s="1" t="s">
        <x:v>521</x:v>
      </x:c>
      <x:c r="B94" s="14" t="n">
        <x:v>46113</x:v>
      </x:c>
      <x:c r="C94" s="1" t="n">
        <x:v>98</x:v>
      </x:c>
      <x:c r="D94" s="1" t="n">
        <x:v>560</x:v>
      </x:c>
      <x:c r="E94" s="1" t="n">
        <x:v>32</x:v>
      </x:c>
      <x:c r="F94" s="1" t="n">
        <x:v>2</x:v>
      </x:c>
      <x:c r="G94" s="1" t="n">
        <x:v>56</x:v>
      </x:c>
      <x:c r="H94" s="1" t="n">
        <x:v>3</x:v>
      </x:c>
      <x:c r="I94" s="1" t="n">
        <x:v>3</x:v>
      </x:c>
      <x:c r="J94" s="1" t="n">
        <x:v>1.25</x:v>
      </x:c>
      <x:c r="K94" s="1" t="n">
        <x:v>0</x:v>
      </x:c>
      <x:c r="L94" s="1" t="n">
        <x:v>93</x:v>
      </x:c>
      <x:c r="M94" s="1" t="n">
        <x:v>7.9</x:v>
      </x:c>
      <x:c r="N94" s="1" t="n">
        <x:v>9.8</x:v>
      </x:c>
      <x:c r="O94" s="1" t="n">
        <x:f aca="0">24*MAX(0,EOMONTH(B94,0)-MAX(B94,INDEX(Device_Inventory!$K$2:$K$1201,MATCH(A94,Device_Inventory!$A$2:$A$1201,0)))+1)</x:f>
        <x:v>720</x:v>
      </x:c>
      <x:c r="P94" s="11" t="b">
        <x:f aca="0">INDEX(Device_Inventory!$K$2:$K$1201,MATCH(A94,Device_Inventory!$A$2:$A$1201,0))&gt;B94</x:f>
        <x:v>0</x:v>
      </x:c>
      <x:c r="Q94" s="1" t="str">
        <x:f aca="0">IF(D94&gt;O94,"Fail: operating hours exceed in-service hours",IF(D94+M94&gt;O94,"Fail: operating + unavailable hours exceed in-service hours",IF(P94,"Partial month: within in-service hours","OK")))</x:f>
        <x:v>OK</x:v>
      </x:c>
    </x:row>
    <x:row r="95" ht="15" hidden="0" customHeight="1">
      <x:c r="A95" s="1" t="s">
        <x:v>521</x:v>
      </x:c>
      <x:c r="B95" s="14" t="n">
        <x:v>46143</x:v>
      </x:c>
      <x:c r="C95" s="1" t="n">
        <x:v>70.6</x:v>
      </x:c>
      <x:c r="D95" s="1" t="n">
        <x:v>432.4</x:v>
      </x:c>
      <x:c r="E95" s="1" t="n">
        <x:v>15</x:v>
      </x:c>
      <x:c r="F95" s="1" t="n">
        <x:v>4</x:v>
      </x:c>
      <x:c r="G95" s="1" t="n">
        <x:v>46</x:v>
      </x:c>
      <x:c r="H95" s="1" t="n">
        <x:v>1</x:v>
      </x:c>
      <x:c r="I95" s="1" t="n">
        <x:v>3</x:v>
      </x:c>
      <x:c r="J95" s="1" t="n">
        <x:v>1.31</x:v>
      </x:c>
      <x:c r="K95" s="1" t="n">
        <x:v>0</x:v>
      </x:c>
      <x:c r="L95" s="1" t="n">
        <x:v>95</x:v>
      </x:c>
      <x:c r="M95" s="1" t="n">
        <x:v>6.4</x:v>
      </x:c>
      <x:c r="N95" s="1" t="n">
        <x:v>17.3</x:v>
      </x:c>
      <x:c r="O95" s="1" t="n">
        <x:f aca="0">24*MAX(0,EOMONTH(B95,0)-MAX(B95,INDEX(Device_Inventory!$K$2:$K$1201,MATCH(A95,Device_Inventory!$A$2:$A$1201,0)))+1)</x:f>
        <x:v>744</x:v>
      </x:c>
      <x:c r="P95" s="11" t="b">
        <x:f aca="0">INDEX(Device_Inventory!$K$2:$K$1201,MATCH(A95,Device_Inventory!$A$2:$A$1201,0))&gt;B95</x:f>
        <x:v>0</x:v>
      </x:c>
      <x:c r="Q95" s="1" t="str">
        <x:f aca="0">IF(D95&gt;O95,"Fail: operating hours exceed in-service hours",IF(D95+M95&gt;O95,"Fail: operating + unavailable hours exceed in-service hours",IF(P95,"Partial month: within in-service hours","OK")))</x:f>
        <x:v>OK</x:v>
      </x:c>
    </x:row>
    <x:row r="96" ht="15" hidden="0" customHeight="1">
      <x:c r="A96" s="1" t="s">
        <x:v>521</x:v>
      </x:c>
      <x:c r="B96" s="14" t="n">
        <x:v>46174</x:v>
      </x:c>
      <x:c r="C96" s="1" t="n">
        <x:v>62.8</x:v>
      </x:c>
      <x:c r="D96" s="1" t="n">
        <x:v>420.1</x:v>
      </x:c>
      <x:c r="E96" s="1" t="n">
        <x:v>20</x:v>
      </x:c>
      <x:c r="F96" s="1" t="n">
        <x:v>4</x:v>
      </x:c>
      <x:c r="G96" s="1" t="n">
        <x:v>50</x:v>
      </x:c>
      <x:c r="H96" s="1" t="n">
        <x:v>0</x:v>
      </x:c>
      <x:c r="I96" s="1" t="n">
        <x:v>2</x:v>
      </x:c>
      <x:c r="J96" s="1" t="n">
        <x:v>1.06</x:v>
      </x:c>
      <x:c r="K96" s="1" t="n">
        <x:v>2</x:v>
      </x:c>
      <x:c r="L96" s="1" t="n">
        <x:v>94.7</x:v>
      </x:c>
      <x:c r="M96" s="1" t="n">
        <x:v>11</x:v>
      </x:c>
      <x:c r="N96" s="1" t="n">
        <x:v>14.3</x:v>
      </x:c>
      <x:c r="O96" s="1" t="n">
        <x:f aca="0">24*MAX(0,EOMONTH(B96,0)-MAX(B96,INDEX(Device_Inventory!$K$2:$K$1201,MATCH(A96,Device_Inventory!$A$2:$A$1201,0)))+1)</x:f>
        <x:v>720</x:v>
      </x:c>
      <x:c r="P96" s="11" t="b">
        <x:f aca="0">INDEX(Device_Inventory!$K$2:$K$1201,MATCH(A96,Device_Inventory!$A$2:$A$1201,0))&gt;B96</x:f>
        <x:v>0</x:v>
      </x:c>
      <x:c r="Q96" s="1" t="str">
        <x:f aca="0">IF(D96&gt;O96,"Fail: operating hours exceed in-service hours",IF(D96+M96&gt;O96,"Fail: operating + unavailable hours exceed in-service hours",IF(P96,"Partial month: within in-service hours","OK")))</x:f>
        <x:v>OK</x:v>
      </x:c>
    </x:row>
    <x:row r="97" ht="15" hidden="0" customHeight="1">
      <x:c r="A97" s="1" t="s">
        <x:v>521</x:v>
      </x:c>
      <x:c r="B97" s="14" t="n">
        <x:v>46204</x:v>
      </x:c>
      <x:c r="C97" s="1" t="n">
        <x:v>89.6</x:v>
      </x:c>
      <x:c r="D97" s="1" t="n">
        <x:v>577.8</x:v>
      </x:c>
      <x:c r="E97" s="1" t="n">
        <x:v>30</x:v>
      </x:c>
      <x:c r="F97" s="1" t="n">
        <x:v>5</x:v>
      </x:c>
      <x:c r="G97" s="1" t="n">
        <x:v>45</x:v>
      </x:c>
      <x:c r="H97" s="1" t="n">
        <x:v>1</x:v>
      </x:c>
      <x:c r="I97" s="1" t="n">
        <x:v>2</x:v>
      </x:c>
      <x:c r="J97" s="1" t="n">
        <x:v>1.1</x:v>
      </x:c>
      <x:c r="K97" s="1" t="n">
        <x:v>3</x:v>
      </x:c>
      <x:c r="L97" s="1" t="n">
        <x:v>94.6</x:v>
      </x:c>
      <x:c r="M97" s="1" t="n">
        <x:v>17.2</x:v>
      </x:c>
      <x:c r="N97" s="1" t="n">
        <x:v>10.2</x:v>
      </x:c>
      <x:c r="O97" s="1" t="n">
        <x:f aca="0">24*MAX(0,EOMONTH(B97,0)-MAX(B97,INDEX(Device_Inventory!$K$2:$K$1201,MATCH(A97,Device_Inventory!$A$2:$A$1201,0)))+1)</x:f>
        <x:v>744</x:v>
      </x:c>
      <x:c r="P97" s="11" t="b">
        <x:f aca="0">INDEX(Device_Inventory!$K$2:$K$1201,MATCH(A97,Device_Inventory!$A$2:$A$1201,0))&gt;B97</x:f>
        <x:v>0</x:v>
      </x:c>
      <x:c r="Q97" s="1" t="str">
        <x:f aca="0">IF(D97&gt;O97,"Fail: operating hours exceed in-service hours",IF(D97+M97&gt;O97,"Fail: operating + unavailable hours exceed in-service hours",IF(P97,"Partial month: within in-service hours","OK")))</x:f>
        <x:v>OK</x:v>
      </x:c>
    </x:row>
    <x:row r="98" ht="15" hidden="0" customHeight="1">
      <x:c r="A98" s="1" t="s">
        <x:v>1955</x:v>
      </x:c>
      <x:c r="B98" s="14" t="n">
        <x:v>46054</x:v>
      </x:c>
      <x:c r="C98" s="1" t="n">
        <x:v>25.4</x:v>
      </x:c>
      <x:c r="D98" s="1" t="n">
        <x:v>184.3</x:v>
      </x:c>
      <x:c r="E98" s="1" t="n">
        <x:v>8</x:v>
      </x:c>
      <x:c r="F98" s="1" t="n">
        <x:v>3</x:v>
      </x:c>
      <x:c r="G98" s="1" t="n">
        <x:v>30</x:v>
      </x:c>
      <x:c r="H98" s="1" t="n">
        <x:v>0</x:v>
      </x:c>
      <x:c r="I98" s="1" t="n">
        <x:v>2</x:v>
      </x:c>
      <x:c r="J98" s="1" t="n">
        <x:v>0.51</x:v>
      </x:c>
      <x:c r="K98" s="1" t="n">
        <x:v>0</x:v>
      </x:c>
      <x:c r="L98" s="1" t="n">
        <x:v>93.2</x:v>
      </x:c>
      <x:c r="M98" s="1" t="n">
        <x:v>1</x:v>
      </x:c>
      <x:c r="N98" s="1" t="n">
        <x:v>4.5</x:v>
      </x:c>
      <x:c r="O98" s="1" t="n">
        <x:f aca="0">24*MAX(0,EOMONTH(B98,0)-MAX(B98,INDEX(Device_Inventory!$K$2:$K$1201,MATCH(A98,Device_Inventory!$A$2:$A$1201,0)))+1)</x:f>
        <x:v>672</x:v>
      </x:c>
      <x:c r="P98" s="11" t="b">
        <x:f aca="0">INDEX(Device_Inventory!$K$2:$K$1201,MATCH(A98,Device_Inventory!$A$2:$A$1201,0))&gt;B98</x:f>
        <x:v>0</x:v>
      </x:c>
      <x:c r="Q98" s="1" t="str">
        <x:f aca="0">IF(D98&gt;O98,"Fail: operating hours exceed in-service hours",IF(D98+M98&gt;O98,"Fail: operating + unavailable hours exceed in-service hours",IF(P98,"Partial month: within in-service hours","OK")))</x:f>
        <x:v>OK</x:v>
      </x:c>
    </x:row>
    <x:row r="99" ht="15" hidden="0" customHeight="1">
      <x:c r="A99" s="1" t="s">
        <x:v>1955</x:v>
      </x:c>
      <x:c r="B99" s="14" t="n">
        <x:v>46082</x:v>
      </x:c>
      <x:c r="C99" s="1" t="n">
        <x:v>21.3</x:v>
      </x:c>
      <x:c r="D99" s="1" t="n">
        <x:v>121.7</x:v>
      </x:c>
      <x:c r="E99" s="1" t="n">
        <x:v>20</x:v>
      </x:c>
      <x:c r="F99" s="1" t="n">
        <x:v>0</x:v>
      </x:c>
      <x:c r="G99" s="1" t="n">
        <x:v>40</x:v>
      </x:c>
      <x:c r="H99" s="1" t="n">
        <x:v>0</x:v>
      </x:c>
      <x:c r="I99" s="1" t="n">
        <x:v>1</x:v>
      </x:c>
      <x:c r="J99" s="1" t="n">
        <x:v>0.96</x:v>
      </x:c>
      <x:c r="K99" s="1" t="n">
        <x:v>0</x:v>
      </x:c>
      <x:c r="L99" s="1" t="n">
        <x:v>97.3</x:v>
      </x:c>
      <x:c r="M99" s="1" t="n">
        <x:v>4.6</x:v>
      </x:c>
      <x:c r="N99" s="1" t="n">
        <x:v>5.1</x:v>
      </x:c>
      <x:c r="O99" s="1" t="n">
        <x:f aca="0">24*MAX(0,EOMONTH(B99,0)-MAX(B99,INDEX(Device_Inventory!$K$2:$K$1201,MATCH(A99,Device_Inventory!$A$2:$A$1201,0)))+1)</x:f>
        <x:v>744</x:v>
      </x:c>
      <x:c r="P99" s="11" t="b">
        <x:f aca="0">INDEX(Device_Inventory!$K$2:$K$1201,MATCH(A99,Device_Inventory!$A$2:$A$1201,0))&gt;B99</x:f>
        <x:v>0</x:v>
      </x:c>
      <x:c r="Q99" s="1" t="str">
        <x:f aca="0">IF(D99&gt;O99,"Fail: operating hours exceed in-service hours",IF(D99+M99&gt;O99,"Fail: operating + unavailable hours exceed in-service hours",IF(P99,"Partial month: within in-service hours","OK")))</x:f>
        <x:v>OK</x:v>
      </x:c>
    </x:row>
    <x:row r="100" ht="15" hidden="0" customHeight="1">
      <x:c r="A100" s="1" t="s">
        <x:v>1955</x:v>
      </x:c>
      <x:c r="B100" s="14" t="n">
        <x:v>46113</x:v>
      </x:c>
      <x:c r="C100" s="1" t="n">
        <x:v>25.1</x:v>
      </x:c>
      <x:c r="D100" s="1" t="n">
        <x:v>178.5</x:v>
      </x:c>
      <x:c r="E100" s="1" t="n">
        <x:v>8</x:v>
      </x:c>
      <x:c r="F100" s="1" t="n">
        <x:v>0</x:v>
      </x:c>
      <x:c r="G100" s="1" t="n">
        <x:v>37</x:v>
      </x:c>
      <x:c r="H100" s="1" t="n">
        <x:v>0</x:v>
      </x:c>
      <x:c r="I100" s="1" t="n">
        <x:v>0</x:v>
      </x:c>
      <x:c r="J100" s="1" t="n">
        <x:v>0.94</x:v>
      </x:c>
      <x:c r="K100" s="1" t="n">
        <x:v>2</x:v>
      </x:c>
      <x:c r="L100" s="1" t="n">
        <x:v>98.8</x:v>
      </x:c>
      <x:c r="M100" s="1" t="n">
        <x:v>1.3</x:v>
      </x:c>
      <x:c r="N100" s="1" t="n">
        <x:v>3.9</x:v>
      </x:c>
      <x:c r="O100" s="1" t="n">
        <x:f aca="0">24*MAX(0,EOMONTH(B100,0)-MAX(B100,INDEX(Device_Inventory!$K$2:$K$1201,MATCH(A100,Device_Inventory!$A$2:$A$1201,0)))+1)</x:f>
        <x:v>720</x:v>
      </x:c>
      <x:c r="P100" s="11" t="b">
        <x:f aca="0">INDEX(Device_Inventory!$K$2:$K$1201,MATCH(A100,Device_Inventory!$A$2:$A$1201,0))&gt;B100</x:f>
        <x:v>0</x:v>
      </x:c>
      <x:c r="Q100" s="1" t="str">
        <x:f aca="0">IF(D100&gt;O100,"Fail: operating hours exceed in-service hours",IF(D100+M100&gt;O100,"Fail: operating + unavailable hours exceed in-service hours",IF(P100,"Partial month: within in-service hours","OK")))</x:f>
        <x:v>OK</x:v>
      </x:c>
    </x:row>
    <x:row r="101" ht="15" hidden="0" customHeight="1">
      <x:c r="A101" s="1" t="s">
        <x:v>1955</x:v>
      </x:c>
      <x:c r="B101" s="14" t="n">
        <x:v>46143</x:v>
      </x:c>
      <x:c r="C101" s="1" t="n">
        <x:v>29</x:v>
      </x:c>
      <x:c r="D101" s="1" t="n">
        <x:v>188.6</x:v>
      </x:c>
      <x:c r="E101" s="1" t="n">
        <x:v>4</x:v>
      </x:c>
      <x:c r="F101" s="1" t="n">
        <x:v>0</x:v>
      </x:c>
      <x:c r="G101" s="1" t="n">
        <x:v>17</x:v>
      </x:c>
      <x:c r="H101" s="1" t="n">
        <x:v>1</x:v>
      </x:c>
      <x:c r="I101" s="1" t="n">
        <x:v>1</x:v>
      </x:c>
      <x:c r="J101" s="1" t="n">
        <x:v>0.1</x:v>
      </x:c>
      <x:c r="K101" s="1" t="n">
        <x:v>0</x:v>
      </x:c>
      <x:c r="L101" s="1" t="n">
        <x:v>97.9</x:v>
      </x:c>
      <x:c r="M101" s="1" t="n">
        <x:v>0.7</x:v>
      </x:c>
      <x:c r="N101" s="1" t="n">
        <x:v>7.2</x:v>
      </x:c>
      <x:c r="O101" s="1" t="n">
        <x:f aca="0">24*MAX(0,EOMONTH(B101,0)-MAX(B101,INDEX(Device_Inventory!$K$2:$K$1201,MATCH(A101,Device_Inventory!$A$2:$A$1201,0)))+1)</x:f>
        <x:v>744</x:v>
      </x:c>
      <x:c r="P101" s="11" t="b">
        <x:f aca="0">INDEX(Device_Inventory!$K$2:$K$1201,MATCH(A101,Device_Inventory!$A$2:$A$1201,0))&gt;B101</x:f>
        <x:v>0</x:v>
      </x:c>
      <x:c r="Q101" s="1" t="str">
        <x:f aca="0">IF(D101&gt;O101,"Fail: operating hours exceed in-service hours",IF(D101+M101&gt;O101,"Fail: operating + unavailable hours exceed in-service hours",IF(P101,"Partial month: within in-service hours","OK")))</x:f>
        <x:v>OK</x:v>
      </x:c>
    </x:row>
    <x:row r="102" ht="15" hidden="0" customHeight="1">
      <x:c r="A102" s="1" t="s">
        <x:v>1955</x:v>
      </x:c>
      <x:c r="B102" s="14" t="n">
        <x:v>46174</x:v>
      </x:c>
      <x:c r="C102" s="1" t="n">
        <x:v>50.9</x:v>
      </x:c>
      <x:c r="D102" s="1" t="n">
        <x:v>319.5</x:v>
      </x:c>
      <x:c r="E102" s="1" t="n">
        <x:v>17</x:v>
      </x:c>
      <x:c r="F102" s="1" t="n">
        <x:v>4</x:v>
      </x:c>
      <x:c r="G102" s="1" t="n">
        <x:v>45</x:v>
      </x:c>
      <x:c r="H102" s="1" t="n">
        <x:v>0</x:v>
      </x:c>
      <x:c r="I102" s="1" t="n">
        <x:v>3</x:v>
      </x:c>
      <x:c r="J102" s="1" t="n">
        <x:v>0</x:v>
      </x:c>
      <x:c r="K102" s="1" t="n">
        <x:v>0</x:v>
      </x:c>
      <x:c r="L102" s="1" t="n">
        <x:v>93.7</x:v>
      </x:c>
      <x:c r="M102" s="1" t="n">
        <x:v>0.1</x:v>
      </x:c>
      <x:c r="N102" s="1" t="n">
        <x:v>9.8</x:v>
      </x:c>
      <x:c r="O102" s="1" t="n">
        <x:f aca="0">24*MAX(0,EOMONTH(B102,0)-MAX(B102,INDEX(Device_Inventory!$K$2:$K$1201,MATCH(A102,Device_Inventory!$A$2:$A$1201,0)))+1)</x:f>
        <x:v>720</x:v>
      </x:c>
      <x:c r="P102" s="11" t="b">
        <x:f aca="0">INDEX(Device_Inventory!$K$2:$K$1201,MATCH(A102,Device_Inventory!$A$2:$A$1201,0))&gt;B102</x:f>
        <x:v>0</x:v>
      </x:c>
      <x:c r="Q102" s="1" t="str">
        <x:f aca="0">IF(D102&gt;O102,"Fail: operating hours exceed in-service hours",IF(D102+M102&gt;O102,"Fail: operating + unavailable hours exceed in-service hours",IF(P102,"Partial month: within in-service hours","OK")))</x:f>
        <x:v>OK</x:v>
      </x:c>
    </x:row>
    <x:row r="103" ht="15" hidden="0" customHeight="1">
      <x:c r="A103" s="1" t="s">
        <x:v>1955</x:v>
      </x:c>
      <x:c r="B103" s="14" t="n">
        <x:v>46204</x:v>
      </x:c>
      <x:c r="C103" s="1" t="n">
        <x:v>38.6</x:v>
      </x:c>
      <x:c r="D103" s="1" t="n">
        <x:v>232.9</x:v>
      </x:c>
      <x:c r="E103" s="1" t="n">
        <x:v>16</x:v>
      </x:c>
      <x:c r="F103" s="1" t="n">
        <x:v>3</x:v>
      </x:c>
      <x:c r="G103" s="1" t="n">
        <x:v>30</x:v>
      </x:c>
      <x:c r="H103" s="1" t="n">
        <x:v>1</x:v>
      </x:c>
      <x:c r="I103" s="1" t="n">
        <x:v>1</x:v>
      </x:c>
      <x:c r="J103" s="1" t="n">
        <x:v>0.78</x:v>
      </x:c>
      <x:c r="K103" s="1" t="n">
        <x:v>0</x:v>
      </x:c>
      <x:c r="L103" s="1" t="n">
        <x:v>100</x:v>
      </x:c>
      <x:c r="M103" s="1" t="n">
        <x:v>2</x:v>
      </x:c>
      <x:c r="N103" s="1" t="n">
        <x:v>9.4</x:v>
      </x:c>
      <x:c r="O103" s="1" t="n">
        <x:f aca="0">24*MAX(0,EOMONTH(B103,0)-MAX(B103,INDEX(Device_Inventory!$K$2:$K$1201,MATCH(A103,Device_Inventory!$A$2:$A$1201,0)))+1)</x:f>
        <x:v>744</x:v>
      </x:c>
      <x:c r="P103" s="11" t="b">
        <x:f aca="0">INDEX(Device_Inventory!$K$2:$K$1201,MATCH(A103,Device_Inventory!$A$2:$A$1201,0))&gt;B103</x:f>
        <x:v>0</x:v>
      </x:c>
      <x:c r="Q103" s="1" t="str">
        <x:f aca="0">IF(D103&gt;O103,"Fail: operating hours exceed in-service hours",IF(D103+M103&gt;O103,"Fail: operating + unavailable hours exceed in-service hours",IF(P103,"Partial month: within in-service hours","OK")))</x:f>
        <x:v>OK</x:v>
      </x:c>
    </x:row>
    <x:row r="104" ht="15" hidden="0" customHeight="1">
      <x:c r="A104" s="1" t="s">
        <x:v>1960</x:v>
      </x:c>
      <x:c r="B104" s="14" t="n">
        <x:v>46054</x:v>
      </x:c>
      <x:c r="C104" s="1" t="n">
        <x:v>89</x:v>
      </x:c>
      <x:c r="D104" s="1" t="n">
        <x:v>562.4</x:v>
      </x:c>
      <x:c r="E104" s="1" t="n">
        <x:v>23</x:v>
      </x:c>
      <x:c r="F104" s="1" t="n">
        <x:v>0</x:v>
      </x:c>
      <x:c r="G104" s="1" t="n">
        <x:v>38</x:v>
      </x:c>
      <x:c r="H104" s="1" t="n">
        <x:v>0</x:v>
      </x:c>
      <x:c r="I104" s="1" t="n">
        <x:v>0</x:v>
      </x:c>
      <x:c r="J104" s="1" t="n">
        <x:v>0</x:v>
      </x:c>
      <x:c r="K104" s="1" t="n">
        <x:v>0</x:v>
      </x:c>
      <x:c r="L104" s="1" t="n">
        <x:v>94</x:v>
      </x:c>
      <x:c r="M104" s="1" t="n">
        <x:v>10.7</x:v>
      </x:c>
      <x:c r="N104" s="1" t="n">
        <x:v>19.1</x:v>
      </x:c>
      <x:c r="O104" s="1" t="n">
        <x:f aca="0">24*MAX(0,EOMONTH(B104,0)-MAX(B104,INDEX(Device_Inventory!$K$2:$K$1201,MATCH(A104,Device_Inventory!$A$2:$A$1201,0)))+1)</x:f>
        <x:v>672</x:v>
      </x:c>
      <x:c r="P104" s="11" t="b">
        <x:f aca="0">INDEX(Device_Inventory!$K$2:$K$1201,MATCH(A104,Device_Inventory!$A$2:$A$1201,0))&gt;B104</x:f>
        <x:v>0</x:v>
      </x:c>
      <x:c r="Q104" s="1" t="str">
        <x:f aca="0">IF(D104&gt;O104,"Fail: operating hours exceed in-service hours",IF(D104+M104&gt;O104,"Fail: operating + unavailable hours exceed in-service hours",IF(P104,"Partial month: within in-service hours","OK")))</x:f>
        <x:v>OK</x:v>
      </x:c>
    </x:row>
    <x:row r="105" ht="15" hidden="0" customHeight="1">
      <x:c r="A105" s="1" t="s">
        <x:v>1960</x:v>
      </x:c>
      <x:c r="B105" s="14" t="n">
        <x:v>46082</x:v>
      </x:c>
      <x:c r="C105" s="1" t="n">
        <x:v>62.7</x:v>
      </x:c>
      <x:c r="D105" s="1" t="n">
        <x:v>379.3</x:v>
      </x:c>
      <x:c r="E105" s="1" t="n">
        <x:v>25</x:v>
      </x:c>
      <x:c r="F105" s="1" t="n">
        <x:v>0</x:v>
      </x:c>
      <x:c r="G105" s="1" t="n">
        <x:v>40</x:v>
      </x:c>
      <x:c r="H105" s="1" t="n">
        <x:v>0</x:v>
      </x:c>
      <x:c r="I105" s="1" t="n">
        <x:v>2</x:v>
      </x:c>
      <x:c r="J105" s="1" t="n">
        <x:v>0.56</x:v>
      </x:c>
      <x:c r="K105" s="1" t="n">
        <x:v>0</x:v>
      </x:c>
      <x:c r="L105" s="1" t="n">
        <x:v>95</x:v>
      </x:c>
      <x:c r="M105" s="1" t="n">
        <x:v>4.2</x:v>
      </x:c>
      <x:c r="N105" s="1" t="n">
        <x:v>11</x:v>
      </x:c>
      <x:c r="O105" s="1" t="n">
        <x:f aca="0">24*MAX(0,EOMONTH(B105,0)-MAX(B105,INDEX(Device_Inventory!$K$2:$K$1201,MATCH(A105,Device_Inventory!$A$2:$A$1201,0)))+1)</x:f>
        <x:v>744</x:v>
      </x:c>
      <x:c r="P105" s="11" t="b">
        <x:f aca="0">INDEX(Device_Inventory!$K$2:$K$1201,MATCH(A105,Device_Inventory!$A$2:$A$1201,0))&gt;B105</x:f>
        <x:v>0</x:v>
      </x:c>
      <x:c r="Q105" s="1" t="str">
        <x:f aca="0">IF(D105&gt;O105,"Fail: operating hours exceed in-service hours",IF(D105+M105&gt;O105,"Fail: operating + unavailable hours exceed in-service hours",IF(P105,"Partial month: within in-service hours","OK")))</x:f>
        <x:v>OK</x:v>
      </x:c>
    </x:row>
    <x:row r="106" ht="15" hidden="0" customHeight="1">
      <x:c r="A106" s="1" t="s">
        <x:v>1960</x:v>
      </x:c>
      <x:c r="B106" s="14" t="n">
        <x:v>46113</x:v>
      </x:c>
      <x:c r="C106" s="1" t="n">
        <x:v>67.6</x:v>
      </x:c>
      <x:c r="D106" s="1" t="n">
        <x:v>414.7</x:v>
      </x:c>
      <x:c r="E106" s="1" t="n">
        <x:v>15</x:v>
      </x:c>
      <x:c r="F106" s="1" t="n">
        <x:v>2</x:v>
      </x:c>
      <x:c r="G106" s="1" t="n">
        <x:v>34</x:v>
      </x:c>
      <x:c r="H106" s="1" t="n">
        <x:v>1</x:v>
      </x:c>
      <x:c r="I106" s="1" t="n">
        <x:v>4</x:v>
      </x:c>
      <x:c r="J106" s="1" t="n">
        <x:v>0.36</x:v>
      </x:c>
      <x:c r="K106" s="1" t="n">
        <x:v>1</x:v>
      </x:c>
      <x:c r="L106" s="1" t="n">
        <x:v>91.8</x:v>
      </x:c>
      <x:c r="M106" s="1" t="n">
        <x:v>4.8</x:v>
      </x:c>
      <x:c r="N106" s="1" t="n">
        <x:v>21.4</x:v>
      </x:c>
      <x:c r="O106" s="1" t="n">
        <x:f aca="0">24*MAX(0,EOMONTH(B106,0)-MAX(B106,INDEX(Device_Inventory!$K$2:$K$1201,MATCH(A106,Device_Inventory!$A$2:$A$1201,0)))+1)</x:f>
        <x:v>720</x:v>
      </x:c>
      <x:c r="P106" s="11" t="b">
        <x:f aca="0">INDEX(Device_Inventory!$K$2:$K$1201,MATCH(A106,Device_Inventory!$A$2:$A$1201,0))&gt;B106</x:f>
        <x:v>0</x:v>
      </x:c>
      <x:c r="Q106" s="1" t="str">
        <x:f aca="0">IF(D106&gt;O106,"Fail: operating hours exceed in-service hours",IF(D106+M106&gt;O106,"Fail: operating + unavailable hours exceed in-service hours",IF(P106,"Partial month: within in-service hours","OK")))</x:f>
        <x:v>OK</x:v>
      </x:c>
    </x:row>
    <x:row r="107" ht="15" hidden="0" customHeight="1">
      <x:c r="A107" s="1" t="s">
        <x:v>1960</x:v>
      </x:c>
      <x:c r="B107" s="14" t="n">
        <x:v>46143</x:v>
      </x:c>
      <x:c r="C107" s="1" t="n">
        <x:v>60.9</x:v>
      </x:c>
      <x:c r="D107" s="1" t="n">
        <x:v>347</x:v>
      </x:c>
      <x:c r="E107" s="1" t="n">
        <x:v>18</x:v>
      </x:c>
      <x:c r="F107" s="1" t="n">
        <x:v>0</x:v>
      </x:c>
      <x:c r="G107" s="1" t="n">
        <x:v>50</x:v>
      </x:c>
      <x:c r="H107" s="1" t="n">
        <x:v>0</x:v>
      </x:c>
      <x:c r="I107" s="1" t="n">
        <x:v>2</x:v>
      </x:c>
      <x:c r="J107" s="1" t="n">
        <x:v>0.48</x:v>
      </x:c>
      <x:c r="K107" s="1" t="n">
        <x:v>0</x:v>
      </x:c>
      <x:c r="L107" s="1" t="n">
        <x:v>94</x:v>
      </x:c>
      <x:c r="M107" s="1" t="n">
        <x:v>7.7</x:v>
      </x:c>
      <x:c r="N107" s="1" t="n">
        <x:v>19</x:v>
      </x:c>
      <x:c r="O107" s="1" t="n">
        <x:f aca="0">24*MAX(0,EOMONTH(B107,0)-MAX(B107,INDEX(Device_Inventory!$K$2:$K$1201,MATCH(A107,Device_Inventory!$A$2:$A$1201,0)))+1)</x:f>
        <x:v>744</x:v>
      </x:c>
      <x:c r="P107" s="11" t="b">
        <x:f aca="0">INDEX(Device_Inventory!$K$2:$K$1201,MATCH(A107,Device_Inventory!$A$2:$A$1201,0))&gt;B107</x:f>
        <x:v>0</x:v>
      </x:c>
      <x:c r="Q107" s="1" t="str">
        <x:f aca="0">IF(D107&gt;O107,"Fail: operating hours exceed in-service hours",IF(D107+M107&gt;O107,"Fail: operating + unavailable hours exceed in-service hours",IF(P107,"Partial month: within in-service hours","OK")))</x:f>
        <x:v>OK</x:v>
      </x:c>
    </x:row>
    <x:row r="108" ht="15" hidden="0" customHeight="1">
      <x:c r="A108" s="1" t="s">
        <x:v>1960</x:v>
      </x:c>
      <x:c r="B108" s="14" t="n">
        <x:v>46174</x:v>
      </x:c>
      <x:c r="C108" s="1" t="n">
        <x:v>47.1</x:v>
      </x:c>
      <x:c r="D108" s="1" t="n">
        <x:v>312.2</x:v>
      </x:c>
      <x:c r="E108" s="1" t="n">
        <x:v>13</x:v>
      </x:c>
      <x:c r="F108" s="1" t="n">
        <x:v>0</x:v>
      </x:c>
      <x:c r="G108" s="1" t="n">
        <x:v>44</x:v>
      </x:c>
      <x:c r="H108" s="1" t="n">
        <x:v>0</x:v>
      </x:c>
      <x:c r="I108" s="1" t="n">
        <x:v>0</x:v>
      </x:c>
      <x:c r="J108" s="1" t="n">
        <x:v>0.68</x:v>
      </x:c>
      <x:c r="K108" s="1" t="n">
        <x:v>0</x:v>
      </x:c>
      <x:c r="L108" s="1" t="n">
        <x:v>100</x:v>
      </x:c>
      <x:c r="M108" s="1" t="n">
        <x:v>3.6</x:v>
      </x:c>
      <x:c r="N108" s="1" t="n">
        <x:v>9.9</x:v>
      </x:c>
      <x:c r="O108" s="1" t="n">
        <x:f aca="0">24*MAX(0,EOMONTH(B108,0)-MAX(B108,INDEX(Device_Inventory!$K$2:$K$1201,MATCH(A108,Device_Inventory!$A$2:$A$1201,0)))+1)</x:f>
        <x:v>720</x:v>
      </x:c>
      <x:c r="P108" s="11" t="b">
        <x:f aca="0">INDEX(Device_Inventory!$K$2:$K$1201,MATCH(A108,Device_Inventory!$A$2:$A$1201,0))&gt;B108</x:f>
        <x:v>0</x:v>
      </x:c>
      <x:c r="Q108" s="1" t="str">
        <x:f aca="0">IF(D108&gt;O108,"Fail: operating hours exceed in-service hours",IF(D108+M108&gt;O108,"Fail: operating + unavailable hours exceed in-service hours",IF(P108,"Partial month: within in-service hours","OK")))</x:f>
        <x:v>OK</x:v>
      </x:c>
    </x:row>
    <x:row r="109" ht="15" hidden="0" customHeight="1">
      <x:c r="A109" s="1" t="s">
        <x:v>1960</x:v>
      </x:c>
      <x:c r="B109" s="14" t="n">
        <x:v>46204</x:v>
      </x:c>
      <x:c r="C109" s="1" t="n">
        <x:v>72.8</x:v>
      </x:c>
      <x:c r="D109" s="1" t="n">
        <x:v>512.7</x:v>
      </x:c>
      <x:c r="E109" s="1" t="n">
        <x:v>19</x:v>
      </x:c>
      <x:c r="F109" s="1" t="n">
        <x:v>1</x:v>
      </x:c>
      <x:c r="G109" s="1" t="n">
        <x:v>25</x:v>
      </x:c>
      <x:c r="H109" s="1" t="n">
        <x:v>0</x:v>
      </x:c>
      <x:c r="I109" s="1" t="n">
        <x:v>3</x:v>
      </x:c>
      <x:c r="J109" s="1" t="n">
        <x:v>0.32</x:v>
      </x:c>
      <x:c r="K109" s="1" t="n">
        <x:v>0</x:v>
      </x:c>
      <x:c r="L109" s="1" t="n">
        <x:v>97.7</x:v>
      </x:c>
      <x:c r="M109" s="1" t="n">
        <x:v>6.5</x:v>
      </x:c>
      <x:c r="N109" s="1" t="n">
        <x:v>23.1</x:v>
      </x:c>
      <x:c r="O109" s="1" t="n">
        <x:f aca="0">24*MAX(0,EOMONTH(B109,0)-MAX(B109,INDEX(Device_Inventory!$K$2:$K$1201,MATCH(A109,Device_Inventory!$A$2:$A$1201,0)))+1)</x:f>
        <x:v>744</x:v>
      </x:c>
      <x:c r="P109" s="11" t="b">
        <x:f aca="0">INDEX(Device_Inventory!$K$2:$K$1201,MATCH(A109,Device_Inventory!$A$2:$A$1201,0))&gt;B109</x:f>
        <x:v>0</x:v>
      </x:c>
      <x:c r="Q109" s="1" t="str">
        <x:f aca="0">IF(D109&gt;O109,"Fail: operating hours exceed in-service hours",IF(D109+M109&gt;O109,"Fail: operating + unavailable hours exceed in-service hours",IF(P109,"Partial month: within in-service hours","OK")))</x:f>
        <x:v>OK</x:v>
      </x:c>
    </x:row>
    <x:row r="110" ht="15" hidden="0" customHeight="1">
      <x:c r="A110" s="1" t="s">
        <x:v>526</x:v>
      </x:c>
      <x:c r="B110" s="14" t="n">
        <x:v>46054</x:v>
      </x:c>
      <x:c r="C110" s="1" t="n">
        <x:v>76</x:v>
      </x:c>
      <x:c r="D110" s="1" t="n">
        <x:v>495.2</x:v>
      </x:c>
      <x:c r="E110" s="1" t="n">
        <x:v>21</x:v>
      </x:c>
      <x:c r="F110" s="1" t="n">
        <x:v>1</x:v>
      </x:c>
      <x:c r="G110" s="1" t="n">
        <x:v>42</x:v>
      </x:c>
      <x:c r="H110" s="1" t="n">
        <x:v>2</x:v>
      </x:c>
      <x:c r="I110" s="1" t="n">
        <x:v>3</x:v>
      </x:c>
      <x:c r="J110" s="1" t="n">
        <x:v>0.86</x:v>
      </x:c>
      <x:c r="K110" s="1" t="n">
        <x:v>0</x:v>
      </x:c>
      <x:c r="L110" s="1" t="n">
        <x:v>93.5</x:v>
      </x:c>
      <x:c r="M110" s="1" t="n">
        <x:v>9.9</x:v>
      </x:c>
      <x:c r="N110" s="1" t="n">
        <x:v>18.8</x:v>
      </x:c>
      <x:c r="O110" s="1" t="n">
        <x:f aca="0">24*MAX(0,EOMONTH(B110,0)-MAX(B110,INDEX(Device_Inventory!$K$2:$K$1201,MATCH(A110,Device_Inventory!$A$2:$A$1201,0)))+1)</x:f>
        <x:v>672</x:v>
      </x:c>
      <x:c r="P110" s="11" t="b">
        <x:f aca="0">INDEX(Device_Inventory!$K$2:$K$1201,MATCH(A110,Device_Inventory!$A$2:$A$1201,0))&gt;B110</x:f>
        <x:v>0</x:v>
      </x:c>
      <x:c r="Q110" s="1" t="str">
        <x:f aca="0">IF(D110&gt;O110,"Fail: operating hours exceed in-service hours",IF(D110+M110&gt;O110,"Fail: operating + unavailable hours exceed in-service hours",IF(P110,"Partial month: within in-service hours","OK")))</x:f>
        <x:v>OK</x:v>
      </x:c>
    </x:row>
    <x:row r="111" ht="15" hidden="0" customHeight="1">
      <x:c r="A111" s="1" t="s">
        <x:v>526</x:v>
      </x:c>
      <x:c r="B111" s="14" t="n">
        <x:v>46082</x:v>
      </x:c>
      <x:c r="C111" s="1" t="n">
        <x:v>87.1</x:v>
      </x:c>
      <x:c r="D111" s="1" t="n">
        <x:v>602.8</x:v>
      </x:c>
      <x:c r="E111" s="1" t="n">
        <x:v>24</x:v>
      </x:c>
      <x:c r="F111" s="1" t="n">
        <x:v>2</x:v>
      </x:c>
      <x:c r="G111" s="1" t="n">
        <x:v>34</x:v>
      </x:c>
      <x:c r="H111" s="1" t="n">
        <x:v>0</x:v>
      </x:c>
      <x:c r="I111" s="1" t="n">
        <x:v>3</x:v>
      </x:c>
      <x:c r="J111" s="1" t="n">
        <x:v>0.53</x:v>
      </x:c>
      <x:c r="K111" s="1" t="n">
        <x:v>1</x:v>
      </x:c>
      <x:c r="L111" s="1" t="n">
        <x:v>95.2</x:v>
      </x:c>
      <x:c r="M111" s="1" t="n">
        <x:v>11.6</x:v>
      </x:c>
      <x:c r="N111" s="1" t="n">
        <x:v>19</x:v>
      </x:c>
      <x:c r="O111" s="1" t="n">
        <x:f aca="0">24*MAX(0,EOMONTH(B111,0)-MAX(B111,INDEX(Device_Inventory!$K$2:$K$1201,MATCH(A111,Device_Inventory!$A$2:$A$1201,0)))+1)</x:f>
        <x:v>744</x:v>
      </x:c>
      <x:c r="P111" s="11" t="b">
        <x:f aca="0">INDEX(Device_Inventory!$K$2:$K$1201,MATCH(A111,Device_Inventory!$A$2:$A$1201,0))&gt;B111</x:f>
        <x:v>0</x:v>
      </x:c>
      <x:c r="Q111" s="1" t="str">
        <x:f aca="0">IF(D111&gt;O111,"Fail: operating hours exceed in-service hours",IF(D111+M111&gt;O111,"Fail: operating + unavailable hours exceed in-service hours",IF(P111,"Partial month: within in-service hours","OK")))</x:f>
        <x:v>OK</x:v>
      </x:c>
    </x:row>
    <x:row r="112" ht="15" hidden="0" customHeight="1">
      <x:c r="A112" s="1" t="s">
        <x:v>526</x:v>
      </x:c>
      <x:c r="B112" s="14" t="n">
        <x:v>46113</x:v>
      </x:c>
      <x:c r="C112" s="1" t="n">
        <x:v>83.9</x:v>
      </x:c>
      <x:c r="D112" s="1" t="n">
        <x:v>585.7</x:v>
      </x:c>
      <x:c r="E112" s="1" t="n">
        <x:v>25</x:v>
      </x:c>
      <x:c r="F112" s="1" t="n">
        <x:v>3</x:v>
      </x:c>
      <x:c r="G112" s="1" t="n">
        <x:v>27</x:v>
      </x:c>
      <x:c r="H112" s="1" t="n">
        <x:v>2</x:v>
      </x:c>
      <x:c r="I112" s="1" t="n">
        <x:v>1</x:v>
      </x:c>
      <x:c r="J112" s="1" t="n">
        <x:v>1.27</x:v>
      </x:c>
      <x:c r="K112" s="1" t="n">
        <x:v>2</x:v>
      </x:c>
      <x:c r="L112" s="1" t="n">
        <x:v>98.1</x:v>
      </x:c>
      <x:c r="M112" s="1" t="n">
        <x:v>7.2</x:v>
      </x:c>
      <x:c r="N112" s="1" t="n">
        <x:v>18.7</x:v>
      </x:c>
      <x:c r="O112" s="1" t="n">
        <x:f aca="0">24*MAX(0,EOMONTH(B112,0)-MAX(B112,INDEX(Device_Inventory!$K$2:$K$1201,MATCH(A112,Device_Inventory!$A$2:$A$1201,0)))+1)</x:f>
        <x:v>720</x:v>
      </x:c>
      <x:c r="P112" s="11" t="b">
        <x:f aca="0">INDEX(Device_Inventory!$K$2:$K$1201,MATCH(A112,Device_Inventory!$A$2:$A$1201,0))&gt;B112</x:f>
        <x:v>0</x:v>
      </x:c>
      <x:c r="Q112" s="1" t="str">
        <x:f aca="0">IF(D112&gt;O112,"Fail: operating hours exceed in-service hours",IF(D112+M112&gt;O112,"Fail: operating + unavailable hours exceed in-service hours",IF(P112,"Partial month: within in-service hours","OK")))</x:f>
        <x:v>OK</x:v>
      </x:c>
    </x:row>
    <x:row r="113" ht="15" hidden="0" customHeight="1">
      <x:c r="A113" s="1" t="s">
        <x:v>526</x:v>
      </x:c>
      <x:c r="B113" s="14" t="n">
        <x:v>46143</x:v>
      </x:c>
      <x:c r="C113" s="1" t="n">
        <x:v>71.5</x:v>
      </x:c>
      <x:c r="D113" s="1" t="n">
        <x:v>431.5</x:v>
      </x:c>
      <x:c r="E113" s="1" t="n">
        <x:v>21</x:v>
      </x:c>
      <x:c r="F113" s="1" t="n">
        <x:v>0</x:v>
      </x:c>
      <x:c r="G113" s="1" t="n">
        <x:v>34</x:v>
      </x:c>
      <x:c r="H113" s="1" t="n">
        <x:v>2</x:v>
      </x:c>
      <x:c r="I113" s="1" t="n">
        <x:v>5</x:v>
      </x:c>
      <x:c r="J113" s="1" t="n">
        <x:v>0.11</x:v>
      </x:c>
      <x:c r="K113" s="1" t="n">
        <x:v>1</x:v>
      </x:c>
      <x:c r="L113" s="1" t="n">
        <x:v>90.6</x:v>
      </x:c>
      <x:c r="M113" s="1" t="n">
        <x:v>13.6</x:v>
      </x:c>
      <x:c r="N113" s="1" t="n">
        <x:v>13</x:v>
      </x:c>
      <x:c r="O113" s="1" t="n">
        <x:f aca="0">24*MAX(0,EOMONTH(B113,0)-MAX(B113,INDEX(Device_Inventory!$K$2:$K$1201,MATCH(A113,Device_Inventory!$A$2:$A$1201,0)))+1)</x:f>
        <x:v>744</x:v>
      </x:c>
      <x:c r="P113" s="11" t="b">
        <x:f aca="0">INDEX(Device_Inventory!$K$2:$K$1201,MATCH(A113,Device_Inventory!$A$2:$A$1201,0))&gt;B113</x:f>
        <x:v>0</x:v>
      </x:c>
      <x:c r="Q113" s="1" t="str">
        <x:f aca="0">IF(D113&gt;O113,"Fail: operating hours exceed in-service hours",IF(D113+M113&gt;O113,"Fail: operating + unavailable hours exceed in-service hours",IF(P113,"Partial month: within in-service hours","OK")))</x:f>
        <x:v>OK</x:v>
      </x:c>
    </x:row>
    <x:row r="114" ht="15" hidden="0" customHeight="1">
      <x:c r="A114" s="1" t="s">
        <x:v>526</x:v>
      </x:c>
      <x:c r="B114" s="14" t="n">
        <x:v>46174</x:v>
      </x:c>
      <x:c r="C114" s="1" t="n">
        <x:v>83.1</x:v>
      </x:c>
      <x:c r="D114" s="1" t="n">
        <x:v>489.7</x:v>
      </x:c>
      <x:c r="E114" s="1" t="n">
        <x:v>22</x:v>
      </x:c>
      <x:c r="F114" s="1" t="n">
        <x:v>1</x:v>
      </x:c>
      <x:c r="G114" s="1" t="n">
        <x:v>46</x:v>
      </x:c>
      <x:c r="H114" s="1" t="n">
        <x:v>1</x:v>
      </x:c>
      <x:c r="I114" s="1" t="n">
        <x:v>5</x:v>
      </x:c>
      <x:c r="J114" s="1" t="n">
        <x:v>0.79</x:v>
      </x:c>
      <x:c r="K114" s="1" t="n">
        <x:v>1</x:v>
      </x:c>
      <x:c r="L114" s="1" t="n">
        <x:v>92</x:v>
      </x:c>
      <x:c r="M114" s="1" t="n">
        <x:v>5.1</x:v>
      </x:c>
      <x:c r="N114" s="1" t="n">
        <x:v>13</x:v>
      </x:c>
      <x:c r="O114" s="1" t="n">
        <x:f aca="0">24*MAX(0,EOMONTH(B114,0)-MAX(B114,INDEX(Device_Inventory!$K$2:$K$1201,MATCH(A114,Device_Inventory!$A$2:$A$1201,0)))+1)</x:f>
        <x:v>720</x:v>
      </x:c>
      <x:c r="P114" s="11" t="b">
        <x:f aca="0">INDEX(Device_Inventory!$K$2:$K$1201,MATCH(A114,Device_Inventory!$A$2:$A$1201,0))&gt;B114</x:f>
        <x:v>0</x:v>
      </x:c>
      <x:c r="Q114" s="1" t="str">
        <x:f aca="0">IF(D114&gt;O114,"Fail: operating hours exceed in-service hours",IF(D114+M114&gt;O114,"Fail: operating + unavailable hours exceed in-service hours",IF(P114,"Partial month: within in-service hours","OK")))</x:f>
        <x:v>OK</x:v>
      </x:c>
    </x:row>
    <x:row r="115" ht="15" hidden="0" customHeight="1">
      <x:c r="A115" s="1" t="s">
        <x:v>526</x:v>
      </x:c>
      <x:c r="B115" s="14" t="n">
        <x:v>46204</x:v>
      </x:c>
      <x:c r="C115" s="1" t="n">
        <x:v>74.8</x:v>
      </x:c>
      <x:c r="D115" s="1" t="n">
        <x:v>537.1</x:v>
      </x:c>
      <x:c r="E115" s="1" t="n">
        <x:v>18</x:v>
      </x:c>
      <x:c r="F115" s="1" t="n">
        <x:v>3</x:v>
      </x:c>
      <x:c r="G115" s="1" t="n">
        <x:v>56</x:v>
      </x:c>
      <x:c r="H115" s="1" t="n">
        <x:v>0</x:v>
      </x:c>
      <x:c r="I115" s="1" t="n">
        <x:v>3</x:v>
      </x:c>
      <x:c r="J115" s="1" t="n">
        <x:v>1.34</x:v>
      </x:c>
      <x:c r="K115" s="1" t="n">
        <x:v>2</x:v>
      </x:c>
      <x:c r="L115" s="1" t="n">
        <x:v>95.3</x:v>
      </x:c>
      <x:c r="M115" s="1" t="n">
        <x:v>4.5</x:v>
      </x:c>
      <x:c r="N115" s="1" t="n">
        <x:v>16.2</x:v>
      </x:c>
      <x:c r="O115" s="1" t="n">
        <x:f aca="0">24*MAX(0,EOMONTH(B115,0)-MAX(B115,INDEX(Device_Inventory!$K$2:$K$1201,MATCH(A115,Device_Inventory!$A$2:$A$1201,0)))+1)</x:f>
        <x:v>744</x:v>
      </x:c>
      <x:c r="P115" s="11" t="b">
        <x:f aca="0">INDEX(Device_Inventory!$K$2:$K$1201,MATCH(A115,Device_Inventory!$A$2:$A$1201,0))&gt;B115</x:f>
        <x:v>0</x:v>
      </x:c>
      <x:c r="Q115" s="1" t="str">
        <x:f aca="0">IF(D115&gt;O115,"Fail: operating hours exceed in-service hours",IF(D115+M115&gt;O115,"Fail: operating + unavailable hours exceed in-service hours",IF(P115,"Partial month: within in-service hours","OK")))</x:f>
        <x:v>OK</x:v>
      </x:c>
    </x:row>
    <x:row r="116" ht="15" hidden="0" customHeight="1">
      <x:c r="A116" s="1" t="s">
        <x:v>531</x:v>
      </x:c>
      <x:c r="B116" s="14" t="n">
        <x:v>46054</x:v>
      </x:c>
      <x:c r="C116" s="1" t="n">
        <x:v>70.9</x:v>
      </x:c>
      <x:c r="D116" s="1" t="n">
        <x:v>453.9</x:v>
      </x:c>
      <x:c r="E116" s="1" t="n">
        <x:v>16</x:v>
      </x:c>
      <x:c r="F116" s="1" t="n">
        <x:v>0</x:v>
      </x:c>
      <x:c r="G116" s="1" t="n">
        <x:v>40</x:v>
      </x:c>
      <x:c r="H116" s="1" t="n">
        <x:v>0</x:v>
      </x:c>
      <x:c r="I116" s="1" t="n">
        <x:v>0</x:v>
      </x:c>
      <x:c r="J116" s="1" t="n">
        <x:v>0.19</x:v>
      </x:c>
      <x:c r="K116" s="1" t="n">
        <x:v>0</x:v>
      </x:c>
      <x:c r="L116" s="1" t="n">
        <x:v>100</x:v>
      </x:c>
      <x:c r="M116" s="1" t="n">
        <x:v>4.6</x:v>
      </x:c>
      <x:c r="N116" s="1" t="n">
        <x:v>9</x:v>
      </x:c>
      <x:c r="O116" s="1" t="n">
        <x:f aca="0">24*MAX(0,EOMONTH(B116,0)-MAX(B116,INDEX(Device_Inventory!$K$2:$K$1201,MATCH(A116,Device_Inventory!$A$2:$A$1201,0)))+1)</x:f>
        <x:v>672</x:v>
      </x:c>
      <x:c r="P116" s="11" t="b">
        <x:f aca="0">INDEX(Device_Inventory!$K$2:$K$1201,MATCH(A116,Device_Inventory!$A$2:$A$1201,0))&gt;B116</x:f>
        <x:v>0</x:v>
      </x:c>
      <x:c r="Q116" s="1" t="str">
        <x:f aca="0">IF(D116&gt;O116,"Fail: operating hours exceed in-service hours",IF(D116+M116&gt;O116,"Fail: operating + unavailable hours exceed in-service hours",IF(P116,"Partial month: within in-service hours","OK")))</x:f>
        <x:v>OK</x:v>
      </x:c>
    </x:row>
    <x:row r="117" ht="15" hidden="0" customHeight="1">
      <x:c r="A117" s="1" t="s">
        <x:v>531</x:v>
      </x:c>
      <x:c r="B117" s="14" t="n">
        <x:v>46082</x:v>
      </x:c>
      <x:c r="C117" s="1" t="n">
        <x:v>52.8</x:v>
      </x:c>
      <x:c r="D117" s="1" t="n">
        <x:v>353.1</x:v>
      </x:c>
      <x:c r="E117" s="1" t="n">
        <x:v>17</x:v>
      </x:c>
      <x:c r="F117" s="1" t="n">
        <x:v>1</x:v>
      </x:c>
      <x:c r="G117" s="1" t="n">
        <x:v>43</x:v>
      </x:c>
      <x:c r="H117" s="1" t="n">
        <x:v>0</x:v>
      </x:c>
      <x:c r="I117" s="1" t="n">
        <x:v>2</x:v>
      </x:c>
      <x:c r="J117" s="1" t="n">
        <x:v>0</x:v>
      </x:c>
      <x:c r="K117" s="1" t="n">
        <x:v>0</x:v>
      </x:c>
      <x:c r="L117" s="1" t="n">
        <x:v>95.7</x:v>
      </x:c>
      <x:c r="M117" s="1" t="n">
        <x:v>9.8</x:v>
      </x:c>
      <x:c r="N117" s="1" t="n">
        <x:v>11.4</x:v>
      </x:c>
      <x:c r="O117" s="1" t="n">
        <x:f aca="0">24*MAX(0,EOMONTH(B117,0)-MAX(B117,INDEX(Device_Inventory!$K$2:$K$1201,MATCH(A117,Device_Inventory!$A$2:$A$1201,0)))+1)</x:f>
        <x:v>744</x:v>
      </x:c>
      <x:c r="P117" s="11" t="b">
        <x:f aca="0">INDEX(Device_Inventory!$K$2:$K$1201,MATCH(A117,Device_Inventory!$A$2:$A$1201,0))&gt;B117</x:f>
        <x:v>0</x:v>
      </x:c>
      <x:c r="Q117" s="1" t="str">
        <x:f aca="0">IF(D117&gt;O117,"Fail: operating hours exceed in-service hours",IF(D117+M117&gt;O117,"Fail: operating + unavailable hours exceed in-service hours",IF(P117,"Partial month: within in-service hours","OK")))</x:f>
        <x:v>OK</x:v>
      </x:c>
    </x:row>
    <x:row r="118" ht="15" hidden="0" customHeight="1">
      <x:c r="A118" s="1" t="s">
        <x:v>531</x:v>
      </x:c>
      <x:c r="B118" s="14" t="n">
        <x:v>46113</x:v>
      </x:c>
      <x:c r="C118" s="1" t="n">
        <x:v>69.5</x:v>
      </x:c>
      <x:c r="D118" s="1" t="n">
        <x:v>490.9</x:v>
      </x:c>
      <x:c r="E118" s="1" t="n">
        <x:v>15</x:v>
      </x:c>
      <x:c r="F118" s="1" t="n">
        <x:v>4</x:v>
      </x:c>
      <x:c r="G118" s="1" t="n">
        <x:v>35</x:v>
      </x:c>
      <x:c r="H118" s="1" t="n">
        <x:v>2</x:v>
      </x:c>
      <x:c r="I118" s="1" t="n">
        <x:v>1</x:v>
      </x:c>
      <x:c r="J118" s="1" t="n">
        <x:v>0.37</x:v>
      </x:c>
      <x:c r="K118" s="1" t="n">
        <x:v>1</x:v>
      </x:c>
      <x:c r="L118" s="1" t="n">
        <x:v>95.6</x:v>
      </x:c>
      <x:c r="M118" s="1" t="n">
        <x:v>2.2</x:v>
      </x:c>
      <x:c r="N118" s="1" t="n">
        <x:v>14.2</x:v>
      </x:c>
      <x:c r="O118" s="1" t="n">
        <x:f aca="0">24*MAX(0,EOMONTH(B118,0)-MAX(B118,INDEX(Device_Inventory!$K$2:$K$1201,MATCH(A118,Device_Inventory!$A$2:$A$1201,0)))+1)</x:f>
        <x:v>720</x:v>
      </x:c>
      <x:c r="P118" s="11" t="b">
        <x:f aca="0">INDEX(Device_Inventory!$K$2:$K$1201,MATCH(A118,Device_Inventory!$A$2:$A$1201,0))&gt;B118</x:f>
        <x:v>0</x:v>
      </x:c>
      <x:c r="Q118" s="1" t="str">
        <x:f aca="0">IF(D118&gt;O118,"Fail: operating hours exceed in-service hours",IF(D118+M118&gt;O118,"Fail: operating + unavailable hours exceed in-service hours",IF(P118,"Partial month: within in-service hours","OK")))</x:f>
        <x:v>OK</x:v>
      </x:c>
    </x:row>
    <x:row r="119" ht="15" hidden="0" customHeight="1">
      <x:c r="A119" s="1" t="s">
        <x:v>531</x:v>
      </x:c>
      <x:c r="B119" s="14" t="n">
        <x:v>46143</x:v>
      </x:c>
      <x:c r="C119" s="1" t="n">
        <x:v>83.1</x:v>
      </x:c>
      <x:c r="D119" s="1" t="n">
        <x:v>590</x:v>
      </x:c>
      <x:c r="E119" s="1" t="n">
        <x:v>25</x:v>
      </x:c>
      <x:c r="F119" s="1" t="n">
        <x:v>2</x:v>
      </x:c>
      <x:c r="G119" s="1" t="n">
        <x:v>51</x:v>
      </x:c>
      <x:c r="H119" s="1" t="n">
        <x:v>0</x:v>
      </x:c>
      <x:c r="I119" s="1" t="n">
        <x:v>5</x:v>
      </x:c>
      <x:c r="J119" s="1" t="n">
        <x:v>0.96</x:v>
      </x:c>
      <x:c r="K119" s="1" t="n">
        <x:v>0</x:v>
      </x:c>
      <x:c r="L119" s="1" t="n">
        <x:v>93</x:v>
      </x:c>
      <x:c r="M119" s="1" t="n">
        <x:v>7.9</x:v>
      </x:c>
      <x:c r="N119" s="1" t="n">
        <x:v>23.2</x:v>
      </x:c>
      <x:c r="O119" s="1" t="n">
        <x:f aca="0">24*MAX(0,EOMONTH(B119,0)-MAX(B119,INDEX(Device_Inventory!$K$2:$K$1201,MATCH(A119,Device_Inventory!$A$2:$A$1201,0)))+1)</x:f>
        <x:v>744</x:v>
      </x:c>
      <x:c r="P119" s="11" t="b">
        <x:f aca="0">INDEX(Device_Inventory!$K$2:$K$1201,MATCH(A119,Device_Inventory!$A$2:$A$1201,0))&gt;B119</x:f>
        <x:v>0</x:v>
      </x:c>
      <x:c r="Q119" s="1" t="str">
        <x:f aca="0">IF(D119&gt;O119,"Fail: operating hours exceed in-service hours",IF(D119+M119&gt;O119,"Fail: operating + unavailable hours exceed in-service hours",IF(P119,"Partial month: within in-service hours","OK")))</x:f>
        <x:v>OK</x:v>
      </x:c>
    </x:row>
    <x:row r="120" ht="15" hidden="0" customHeight="1">
      <x:c r="A120" s="1" t="s">
        <x:v>531</x:v>
      </x:c>
      <x:c r="B120" s="14" t="n">
        <x:v>46174</x:v>
      </x:c>
      <x:c r="C120" s="1" t="n">
        <x:v>44.2</x:v>
      </x:c>
      <x:c r="D120" s="1" t="n">
        <x:v>265.9</x:v>
      </x:c>
      <x:c r="E120" s="1" t="n">
        <x:v>14</x:v>
      </x:c>
      <x:c r="F120" s="1" t="n">
        <x:v>1</x:v>
      </x:c>
      <x:c r="G120" s="1" t="n">
        <x:v>29</x:v>
      </x:c>
      <x:c r="H120" s="1" t="n">
        <x:v>0</x:v>
      </x:c>
      <x:c r="I120" s="1" t="n">
        <x:v>0</x:v>
      </x:c>
      <x:c r="J120" s="1" t="n">
        <x:v>0.85</x:v>
      </x:c>
      <x:c r="K120" s="1" t="n">
        <x:v>0</x:v>
      </x:c>
      <x:c r="L120" s="1" t="n">
        <x:v>96.1</x:v>
      </x:c>
      <x:c r="M120" s="1" t="n">
        <x:v>7.8</x:v>
      </x:c>
      <x:c r="N120" s="1" t="n">
        <x:v>11.5</x:v>
      </x:c>
      <x:c r="O120" s="1" t="n">
        <x:f aca="0">24*MAX(0,EOMONTH(B120,0)-MAX(B120,INDEX(Device_Inventory!$K$2:$K$1201,MATCH(A120,Device_Inventory!$A$2:$A$1201,0)))+1)</x:f>
        <x:v>720</x:v>
      </x:c>
      <x:c r="P120" s="11" t="b">
        <x:f aca="0">INDEX(Device_Inventory!$K$2:$K$1201,MATCH(A120,Device_Inventory!$A$2:$A$1201,0))&gt;B120</x:f>
        <x:v>0</x:v>
      </x:c>
      <x:c r="Q120" s="1" t="str">
        <x:f aca="0">IF(D120&gt;O120,"Fail: operating hours exceed in-service hours",IF(D120+M120&gt;O120,"Fail: operating + unavailable hours exceed in-service hours",IF(P120,"Partial month: within in-service hours","OK")))</x:f>
        <x:v>OK</x:v>
      </x:c>
    </x:row>
    <x:row r="121" ht="15" hidden="0" customHeight="1">
      <x:c r="A121" s="1" t="s">
        <x:v>531</x:v>
      </x:c>
      <x:c r="B121" s="14" t="n">
        <x:v>46204</x:v>
      </x:c>
      <x:c r="C121" s="1" t="n">
        <x:v>76</x:v>
      </x:c>
      <x:c r="D121" s="1" t="n">
        <x:v>433.6</x:v>
      </x:c>
      <x:c r="E121" s="1" t="n">
        <x:v>18</x:v>
      </x:c>
      <x:c r="F121" s="1" t="n">
        <x:v>0</x:v>
      </x:c>
      <x:c r="G121" s="1" t="n">
        <x:v>30</x:v>
      </x:c>
      <x:c r="H121" s="1" t="n">
        <x:v>0</x:v>
      </x:c>
      <x:c r="I121" s="1" t="n">
        <x:v>2</x:v>
      </x:c>
      <x:c r="J121" s="1" t="n">
        <x:v>0</x:v>
      </x:c>
      <x:c r="K121" s="1" t="n">
        <x:v>0</x:v>
      </x:c>
      <x:c r="L121" s="1" t="n">
        <x:v>98.3</x:v>
      </x:c>
      <x:c r="M121" s="1" t="n">
        <x:v>6.2</x:v>
      </x:c>
      <x:c r="N121" s="1" t="n">
        <x:v>23.6</x:v>
      </x:c>
      <x:c r="O121" s="1" t="n">
        <x:f aca="0">24*MAX(0,EOMONTH(B121,0)-MAX(B121,INDEX(Device_Inventory!$K$2:$K$1201,MATCH(A121,Device_Inventory!$A$2:$A$1201,0)))+1)</x:f>
        <x:v>744</x:v>
      </x:c>
      <x:c r="P121" s="11" t="b">
        <x:f aca="0">INDEX(Device_Inventory!$K$2:$K$1201,MATCH(A121,Device_Inventory!$A$2:$A$1201,0))&gt;B121</x:f>
        <x:v>0</x:v>
      </x:c>
      <x:c r="Q121" s="1" t="str">
        <x:f aca="0">IF(D121&gt;O121,"Fail: operating hours exceed in-service hours",IF(D121+M121&gt;O121,"Fail: operating + unavailable hours exceed in-service hours",IF(P121,"Partial month: within in-service hours","OK")))</x:f>
        <x:v>OK</x:v>
      </x:c>
    </x:row>
    <x:row r="122" ht="15" hidden="0" customHeight="1">
      <x:c r="A122" s="1" t="s">
        <x:v>1972</x:v>
      </x:c>
      <x:c r="B122" s="14" t="n">
        <x:v>46054</x:v>
      </x:c>
      <x:c r="C122" s="1" t="n">
        <x:v>76.6</x:v>
      </x:c>
      <x:c r="D122" s="1" t="n">
        <x:v>494</x:v>
      </x:c>
      <x:c r="E122" s="1" t="n">
        <x:v>25</x:v>
      </x:c>
      <x:c r="F122" s="1" t="n">
        <x:v>1</x:v>
      </x:c>
      <x:c r="G122" s="1" t="n">
        <x:v>36</x:v>
      </x:c>
      <x:c r="H122" s="1" t="n">
        <x:v>0</x:v>
      </x:c>
      <x:c r="I122" s="1" t="n">
        <x:v>5</x:v>
      </x:c>
      <x:c r="J122" s="1" t="n">
        <x:v>0</x:v>
      </x:c>
      <x:c r="K122" s="1" t="n">
        <x:v>0</x:v>
      </x:c>
      <x:c r="L122" s="1" t="n">
        <x:v>91.4</x:v>
      </x:c>
      <x:c r="M122" s="1" t="n">
        <x:v>4.4</x:v>
      </x:c>
      <x:c r="N122" s="1" t="n">
        <x:v>9.9</x:v>
      </x:c>
      <x:c r="O122" s="1" t="n">
        <x:f aca="0">24*MAX(0,EOMONTH(B122,0)-MAX(B122,INDEX(Device_Inventory!$K$2:$K$1201,MATCH(A122,Device_Inventory!$A$2:$A$1201,0)))+1)</x:f>
        <x:v>672</x:v>
      </x:c>
      <x:c r="P122" s="11" t="b">
        <x:f aca="0">INDEX(Device_Inventory!$K$2:$K$1201,MATCH(A122,Device_Inventory!$A$2:$A$1201,0))&gt;B122</x:f>
        <x:v>0</x:v>
      </x:c>
      <x:c r="Q122" s="1" t="str">
        <x:f aca="0">IF(D122&gt;O122,"Fail: operating hours exceed in-service hours",IF(D122+M122&gt;O122,"Fail: operating + unavailable hours exceed in-service hours",IF(P122,"Partial month: within in-service hours","OK")))</x:f>
        <x:v>OK</x:v>
      </x:c>
    </x:row>
    <x:row r="123" ht="15" hidden="0" customHeight="1">
      <x:c r="A123" s="1" t="s">
        <x:v>1972</x:v>
      </x:c>
      <x:c r="B123" s="14" t="n">
        <x:v>46082</x:v>
      </x:c>
      <x:c r="C123" s="1" t="n">
        <x:v>70.4</x:v>
      </x:c>
      <x:c r="D123" s="1" t="n">
        <x:v>437.9</x:v>
      </x:c>
      <x:c r="E123" s="1" t="n">
        <x:v>16</x:v>
      </x:c>
      <x:c r="F123" s="1" t="n">
        <x:v>0</x:v>
      </x:c>
      <x:c r="G123" s="1" t="n">
        <x:v>29</x:v>
      </x:c>
      <x:c r="H123" s="1" t="n">
        <x:v>0</x:v>
      </x:c>
      <x:c r="I123" s="1" t="n">
        <x:v>5</x:v>
      </x:c>
      <x:c r="J123" s="1" t="n">
        <x:v>0</x:v>
      </x:c>
      <x:c r="K123" s="1" t="n">
        <x:v>0</x:v>
      </x:c>
      <x:c r="L123" s="1" t="n">
        <x:v>94.6</x:v>
      </x:c>
      <x:c r="M123" s="1" t="n">
        <x:v>0</x:v>
      </x:c>
      <x:c r="N123" s="1" t="n">
        <x:v>17.9</x:v>
      </x:c>
      <x:c r="O123" s="1" t="n">
        <x:f aca="0">24*MAX(0,EOMONTH(B123,0)-MAX(B123,INDEX(Device_Inventory!$K$2:$K$1201,MATCH(A123,Device_Inventory!$A$2:$A$1201,0)))+1)</x:f>
        <x:v>744</x:v>
      </x:c>
      <x:c r="P123" s="11" t="b">
        <x:f aca="0">INDEX(Device_Inventory!$K$2:$K$1201,MATCH(A123,Device_Inventory!$A$2:$A$1201,0))&gt;B123</x:f>
        <x:v>0</x:v>
      </x:c>
      <x:c r="Q123" s="1" t="str">
        <x:f aca="0">IF(D123&gt;O123,"Fail: operating hours exceed in-service hours",IF(D123+M123&gt;O123,"Fail: operating + unavailable hours exceed in-service hours",IF(P123,"Partial month: within in-service hours","OK")))</x:f>
        <x:v>OK</x:v>
      </x:c>
    </x:row>
    <x:row r="124" ht="15" hidden="0" customHeight="1">
      <x:c r="A124" s="1" t="s">
        <x:v>1972</x:v>
      </x:c>
      <x:c r="B124" s="14" t="n">
        <x:v>46113</x:v>
      </x:c>
      <x:c r="C124" s="1" t="n">
        <x:v>56.3</x:v>
      </x:c>
      <x:c r="D124" s="1" t="n">
        <x:v>355.2</x:v>
      </x:c>
      <x:c r="E124" s="1" t="n">
        <x:v>26</x:v>
      </x:c>
      <x:c r="F124" s="1" t="n">
        <x:v>1</x:v>
      </x:c>
      <x:c r="G124" s="1" t="n">
        <x:v>12</x:v>
      </x:c>
      <x:c r="H124" s="1" t="n">
        <x:v>0</x:v>
      </x:c>
      <x:c r="I124" s="1" t="n">
        <x:v>4</x:v>
      </x:c>
      <x:c r="J124" s="1" t="n">
        <x:v>0.79</x:v>
      </x:c>
      <x:c r="K124" s="1" t="n">
        <x:v>0</x:v>
      </x:c>
      <x:c r="L124" s="1" t="n">
        <x:v>91.9</x:v>
      </x:c>
      <x:c r="M124" s="1" t="n">
        <x:v>5.2</x:v>
      </x:c>
      <x:c r="N124" s="1" t="n">
        <x:v>13.2</x:v>
      </x:c>
      <x:c r="O124" s="1" t="n">
        <x:f aca="0">24*MAX(0,EOMONTH(B124,0)-MAX(B124,INDEX(Device_Inventory!$K$2:$K$1201,MATCH(A124,Device_Inventory!$A$2:$A$1201,0)))+1)</x:f>
        <x:v>720</x:v>
      </x:c>
      <x:c r="P124" s="11" t="b">
        <x:f aca="0">INDEX(Device_Inventory!$K$2:$K$1201,MATCH(A124,Device_Inventory!$A$2:$A$1201,0))&gt;B124</x:f>
        <x:v>0</x:v>
      </x:c>
      <x:c r="Q124" s="1" t="str">
        <x:f aca="0">IF(D124&gt;O124,"Fail: operating hours exceed in-service hours",IF(D124+M124&gt;O124,"Fail: operating + unavailable hours exceed in-service hours",IF(P124,"Partial month: within in-service hours","OK")))</x:f>
        <x:v>OK</x:v>
      </x:c>
    </x:row>
    <x:row r="125" ht="15" hidden="0" customHeight="1">
      <x:c r="A125" s="1" t="s">
        <x:v>1972</x:v>
      </x:c>
      <x:c r="B125" s="14" t="n">
        <x:v>46143</x:v>
      </x:c>
      <x:c r="C125" s="1" t="n">
        <x:v>90.8</x:v>
      </x:c>
      <x:c r="D125" s="1" t="n">
        <x:v>537.1</x:v>
      </x:c>
      <x:c r="E125" s="1" t="n">
        <x:v>26</x:v>
      </x:c>
      <x:c r="F125" s="1" t="n">
        <x:v>2</x:v>
      </x:c>
      <x:c r="G125" s="1" t="n">
        <x:v>25</x:v>
      </x:c>
      <x:c r="H125" s="1" t="n">
        <x:v>1</x:v>
      </x:c>
      <x:c r="I125" s="1" t="n">
        <x:v>4</x:v>
      </x:c>
      <x:c r="J125" s="1" t="n">
        <x:v>0</x:v>
      </x:c>
      <x:c r="K125" s="1" t="n">
        <x:v>0</x:v>
      </x:c>
      <x:c r="L125" s="1" t="n">
        <x:v>93.1</x:v>
      </x:c>
      <x:c r="M125" s="1" t="n">
        <x:v>4.7</x:v>
      </x:c>
      <x:c r="N125" s="1" t="n">
        <x:v>12.5</x:v>
      </x:c>
      <x:c r="O125" s="1" t="n">
        <x:f aca="0">24*MAX(0,EOMONTH(B125,0)-MAX(B125,INDEX(Device_Inventory!$K$2:$K$1201,MATCH(A125,Device_Inventory!$A$2:$A$1201,0)))+1)</x:f>
        <x:v>744</x:v>
      </x:c>
      <x:c r="P125" s="11" t="b">
        <x:f aca="0">INDEX(Device_Inventory!$K$2:$K$1201,MATCH(A125,Device_Inventory!$A$2:$A$1201,0))&gt;B125</x:f>
        <x:v>0</x:v>
      </x:c>
      <x:c r="Q125" s="1" t="str">
        <x:f aca="0">IF(D125&gt;O125,"Fail: operating hours exceed in-service hours",IF(D125+M125&gt;O125,"Fail: operating + unavailable hours exceed in-service hours",IF(P125,"Partial month: within in-service hours","OK")))</x:f>
        <x:v>OK</x:v>
      </x:c>
    </x:row>
    <x:row r="126" ht="15" hidden="0" customHeight="1">
      <x:c r="A126" s="1" t="s">
        <x:v>1972</x:v>
      </x:c>
      <x:c r="B126" s="14" t="n">
        <x:v>46174</x:v>
      </x:c>
      <x:c r="C126" s="1" t="n">
        <x:v>75</x:v>
      </x:c>
      <x:c r="D126" s="1" t="n">
        <x:v>414.5</x:v>
      </x:c>
      <x:c r="E126" s="1" t="n">
        <x:v>28</x:v>
      </x:c>
      <x:c r="F126" s="1" t="n">
        <x:v>0</x:v>
      </x:c>
      <x:c r="G126" s="1" t="n">
        <x:v>42</x:v>
      </x:c>
      <x:c r="H126" s="1" t="n">
        <x:v>0</x:v>
      </x:c>
      <x:c r="I126" s="1" t="n">
        <x:v>6</x:v>
      </x:c>
      <x:c r="J126" s="1" t="n">
        <x:v>0</x:v>
      </x:c>
      <x:c r="K126" s="1" t="n">
        <x:v>0</x:v>
      </x:c>
      <x:c r="L126" s="1" t="n">
        <x:v>92</x:v>
      </x:c>
      <x:c r="M126" s="1" t="n">
        <x:v>2.5</x:v>
      </x:c>
      <x:c r="N126" s="1" t="n">
        <x:v>15.4</x:v>
      </x:c>
      <x:c r="O126" s="1" t="n">
        <x:f aca="0">24*MAX(0,EOMONTH(B126,0)-MAX(B126,INDEX(Device_Inventory!$K$2:$K$1201,MATCH(A126,Device_Inventory!$A$2:$A$1201,0)))+1)</x:f>
        <x:v>720</x:v>
      </x:c>
      <x:c r="P126" s="11" t="b">
        <x:f aca="0">INDEX(Device_Inventory!$K$2:$K$1201,MATCH(A126,Device_Inventory!$A$2:$A$1201,0))&gt;B126</x:f>
        <x:v>0</x:v>
      </x:c>
      <x:c r="Q126" s="1" t="str">
        <x:f aca="0">IF(D126&gt;O126,"Fail: operating hours exceed in-service hours",IF(D126+M126&gt;O126,"Fail: operating + unavailable hours exceed in-service hours",IF(P126,"Partial month: within in-service hours","OK")))</x:f>
        <x:v>OK</x:v>
      </x:c>
    </x:row>
    <x:row r="127" ht="15" hidden="0" customHeight="1">
      <x:c r="A127" s="1" t="s">
        <x:v>1972</x:v>
      </x:c>
      <x:c r="B127" s="14" t="n">
        <x:v>46204</x:v>
      </x:c>
      <x:c r="C127" s="1" t="n">
        <x:v>43.9</x:v>
      </x:c>
      <x:c r="D127" s="1" t="n">
        <x:v>284.4</x:v>
      </x:c>
      <x:c r="E127" s="1" t="n">
        <x:v>16</x:v>
      </x:c>
      <x:c r="F127" s="1" t="n">
        <x:v>0</x:v>
      </x:c>
      <x:c r="G127" s="1" t="n">
        <x:v>30</x:v>
      </x:c>
      <x:c r="H127" s="1" t="n">
        <x:v>0</x:v>
      </x:c>
      <x:c r="I127" s="1" t="n">
        <x:v>2</x:v>
      </x:c>
      <x:c r="J127" s="1" t="n">
        <x:v>0.11</x:v>
      </x:c>
      <x:c r="K127" s="1" t="n">
        <x:v>0</x:v>
      </x:c>
      <x:c r="L127" s="1" t="n">
        <x:v>96.8</x:v>
      </x:c>
      <x:c r="M127" s="1" t="n">
        <x:v>6.8</x:v>
      </x:c>
      <x:c r="N127" s="1" t="n">
        <x:v>9.9</x:v>
      </x:c>
      <x:c r="O127" s="1" t="n">
        <x:f aca="0">24*MAX(0,EOMONTH(B127,0)-MAX(B127,INDEX(Device_Inventory!$K$2:$K$1201,MATCH(A127,Device_Inventory!$A$2:$A$1201,0)))+1)</x:f>
        <x:v>744</x:v>
      </x:c>
      <x:c r="P127" s="11" t="b">
        <x:f aca="0">INDEX(Device_Inventory!$K$2:$K$1201,MATCH(A127,Device_Inventory!$A$2:$A$1201,0))&gt;B127</x:f>
        <x:v>0</x:v>
      </x:c>
      <x:c r="Q127" s="1" t="str">
        <x:f aca="0">IF(D127&gt;O127,"Fail: operating hours exceed in-service hours",IF(D127+M127&gt;O127,"Fail: operating + unavailable hours exceed in-service hours",IF(P127,"Partial month: within in-service hours","OK")))</x:f>
        <x:v>OK</x:v>
      </x:c>
    </x:row>
    <x:row r="128" ht="15" hidden="0" customHeight="1">
      <x:c r="A128" s="1" t="s">
        <x:v>536</x:v>
      </x:c>
      <x:c r="B128" s="14" t="n">
        <x:v>46054</x:v>
      </x:c>
      <x:c r="C128" s="1" t="n">
        <x:v>73.9</x:v>
      </x:c>
      <x:c r="D128" s="1" t="n">
        <x:v>518.6</x:v>
      </x:c>
      <x:c r="E128" s="1" t="n">
        <x:v>8</x:v>
      </x:c>
      <x:c r="F128" s="1" t="n">
        <x:v>0</x:v>
      </x:c>
      <x:c r="G128" s="1" t="n">
        <x:v>36</x:v>
      </x:c>
      <x:c r="H128" s="1" t="n">
        <x:v>2</x:v>
      </x:c>
      <x:c r="I128" s="1" t="n">
        <x:v>2</x:v>
      </x:c>
      <x:c r="J128" s="1" t="n">
        <x:v>0.43</x:v>
      </x:c>
      <x:c r="K128" s="1" t="n">
        <x:v>0</x:v>
      </x:c>
      <x:c r="L128" s="1" t="n">
        <x:v>93.3</x:v>
      </x:c>
      <x:c r="M128" s="1" t="n">
        <x:v>4.1</x:v>
      </x:c>
      <x:c r="N128" s="1" t="n">
        <x:v>6.2</x:v>
      </x:c>
      <x:c r="O128" s="1" t="n">
        <x:f aca="0">24*MAX(0,EOMONTH(B128,0)-MAX(B128,INDEX(Device_Inventory!$K$2:$K$1201,MATCH(A128,Device_Inventory!$A$2:$A$1201,0)))+1)</x:f>
        <x:v>672</x:v>
      </x:c>
      <x:c r="P128" s="11" t="b">
        <x:f aca="0">INDEX(Device_Inventory!$K$2:$K$1201,MATCH(A128,Device_Inventory!$A$2:$A$1201,0))&gt;B128</x:f>
        <x:v>0</x:v>
      </x:c>
      <x:c r="Q128" s="1" t="str">
        <x:f aca="0">IF(D128&gt;O128,"Fail: operating hours exceed in-service hours",IF(D128+M128&gt;O128,"Fail: operating + unavailable hours exceed in-service hours",IF(P128,"Partial month: within in-service hours","OK")))</x:f>
        <x:v>OK</x:v>
      </x:c>
    </x:row>
    <x:row r="129" ht="15" hidden="0" customHeight="1">
      <x:c r="A129" s="1" t="s">
        <x:v>536</x:v>
      </x:c>
      <x:c r="B129" s="14" t="n">
        <x:v>46082</x:v>
      </x:c>
      <x:c r="C129" s="1" t="n">
        <x:v>89.4</x:v>
      </x:c>
      <x:c r="D129" s="1" t="n">
        <x:v>597.5</x:v>
      </x:c>
      <x:c r="E129" s="1" t="n">
        <x:v>21</x:v>
      </x:c>
      <x:c r="F129" s="1" t="n">
        <x:v>2</x:v>
      </x:c>
      <x:c r="G129" s="1" t="n">
        <x:v>51</x:v>
      </x:c>
      <x:c r="H129" s="1" t="n">
        <x:v>0</x:v>
      </x:c>
      <x:c r="I129" s="1" t="n">
        <x:v>1</x:v>
      </x:c>
      <x:c r="J129" s="1" t="n">
        <x:v>0.11</x:v>
      </x:c>
      <x:c r="K129" s="1" t="n">
        <x:v>0</x:v>
      </x:c>
      <x:c r="L129" s="1" t="n">
        <x:v>94.8</x:v>
      </x:c>
      <x:c r="M129" s="1" t="n">
        <x:v>3.9</x:v>
      </x:c>
      <x:c r="N129" s="1" t="n">
        <x:v>26.8</x:v>
      </x:c>
      <x:c r="O129" s="1" t="n">
        <x:f aca="0">24*MAX(0,EOMONTH(B129,0)-MAX(B129,INDEX(Device_Inventory!$K$2:$K$1201,MATCH(A129,Device_Inventory!$A$2:$A$1201,0)))+1)</x:f>
        <x:v>744</x:v>
      </x:c>
      <x:c r="P129" s="11" t="b">
        <x:f aca="0">INDEX(Device_Inventory!$K$2:$K$1201,MATCH(A129,Device_Inventory!$A$2:$A$1201,0))&gt;B129</x:f>
        <x:v>0</x:v>
      </x:c>
      <x:c r="Q129" s="1" t="str">
        <x:f aca="0">IF(D129&gt;O129,"Fail: operating hours exceed in-service hours",IF(D129+M129&gt;O129,"Fail: operating + unavailable hours exceed in-service hours",IF(P129,"Partial month: within in-service hours","OK")))</x:f>
        <x:v>OK</x:v>
      </x:c>
    </x:row>
    <x:row r="130" ht="15" hidden="0" customHeight="1">
      <x:c r="A130" s="1" t="s">
        <x:v>536</x:v>
      </x:c>
      <x:c r="B130" s="14" t="n">
        <x:v>46113</x:v>
      </x:c>
      <x:c r="C130" s="1" t="n">
        <x:v>48.1</x:v>
      </x:c>
      <x:c r="D130" s="1" t="n">
        <x:v>300.2</x:v>
      </x:c>
      <x:c r="E130" s="1" t="n">
        <x:v>17</x:v>
      </x:c>
      <x:c r="F130" s="1" t="n">
        <x:v>1</x:v>
      </x:c>
      <x:c r="G130" s="1" t="n">
        <x:v>28</x:v>
      </x:c>
      <x:c r="H130" s="1" t="n">
        <x:v>0</x:v>
      </x:c>
      <x:c r="I130" s="1" t="n">
        <x:v>0</x:v>
      </x:c>
      <x:c r="J130" s="1" t="n">
        <x:v>0.21</x:v>
      </x:c>
      <x:c r="K130" s="1" t="n">
        <x:v>1</x:v>
      </x:c>
      <x:c r="L130" s="1" t="n">
        <x:v>94.9</x:v>
      </x:c>
      <x:c r="M130" s="1" t="n">
        <x:v>1.3</x:v>
      </x:c>
      <x:c r="N130" s="1" t="n">
        <x:v>7.4</x:v>
      </x:c>
      <x:c r="O130" s="1" t="n">
        <x:f aca="0">24*MAX(0,EOMONTH(B130,0)-MAX(B130,INDEX(Device_Inventory!$K$2:$K$1201,MATCH(A130,Device_Inventory!$A$2:$A$1201,0)))+1)</x:f>
        <x:v>720</x:v>
      </x:c>
      <x:c r="P130" s="11" t="b">
        <x:f aca="0">INDEX(Device_Inventory!$K$2:$K$1201,MATCH(A130,Device_Inventory!$A$2:$A$1201,0))&gt;B130</x:f>
        <x:v>0</x:v>
      </x:c>
      <x:c r="Q130" s="1" t="str">
        <x:f aca="0">IF(D130&gt;O130,"Fail: operating hours exceed in-service hours",IF(D130+M130&gt;O130,"Fail: operating + unavailable hours exceed in-service hours",IF(P130,"Partial month: within in-service hours","OK")))</x:f>
        <x:v>OK</x:v>
      </x:c>
    </x:row>
    <x:row r="131" ht="15" hidden="0" customHeight="1">
      <x:c r="A131" s="1" t="s">
        <x:v>536</x:v>
      </x:c>
      <x:c r="B131" s="14" t="n">
        <x:v>46143</x:v>
      </x:c>
      <x:c r="C131" s="1" t="n">
        <x:v>69.9</x:v>
      </x:c>
      <x:c r="D131" s="1" t="n">
        <x:v>492.4</x:v>
      </x:c>
      <x:c r="E131" s="1" t="n">
        <x:v>15</x:v>
      </x:c>
      <x:c r="F131" s="1" t="n">
        <x:v>3</x:v>
      </x:c>
      <x:c r="G131" s="1" t="n">
        <x:v>30</x:v>
      </x:c>
      <x:c r="H131" s="1" t="n">
        <x:v>0</x:v>
      </x:c>
      <x:c r="I131" s="1" t="n">
        <x:v>1</x:v>
      </x:c>
      <x:c r="J131" s="1" t="n">
        <x:v>0</x:v>
      </x:c>
      <x:c r="K131" s="1" t="n">
        <x:v>0</x:v>
      </x:c>
      <x:c r="L131" s="1" t="n">
        <x:v>95.1</x:v>
      </x:c>
      <x:c r="M131" s="1" t="n">
        <x:v>9.3</x:v>
      </x:c>
      <x:c r="N131" s="1" t="n">
        <x:v>9.3</x:v>
      </x:c>
      <x:c r="O131" s="1" t="n">
        <x:f aca="0">24*MAX(0,EOMONTH(B131,0)-MAX(B131,INDEX(Device_Inventory!$K$2:$K$1201,MATCH(A131,Device_Inventory!$A$2:$A$1201,0)))+1)</x:f>
        <x:v>744</x:v>
      </x:c>
      <x:c r="P131" s="11" t="b">
        <x:f aca="0">INDEX(Device_Inventory!$K$2:$K$1201,MATCH(A131,Device_Inventory!$A$2:$A$1201,0))&gt;B131</x:f>
        <x:v>0</x:v>
      </x:c>
      <x:c r="Q131" s="1" t="str">
        <x:f aca="0">IF(D131&gt;O131,"Fail: operating hours exceed in-service hours",IF(D131+M131&gt;O131,"Fail: operating + unavailable hours exceed in-service hours",IF(P131,"Partial month: within in-service hours","OK")))</x:f>
        <x:v>OK</x:v>
      </x:c>
    </x:row>
    <x:row r="132" ht="15" hidden="0" customHeight="1">
      <x:c r="A132" s="1" t="s">
        <x:v>536</x:v>
      </x:c>
      <x:c r="B132" s="14" t="n">
        <x:v>46174</x:v>
      </x:c>
      <x:c r="C132" s="1" t="n">
        <x:v>65</x:v>
      </x:c>
      <x:c r="D132" s="1" t="n">
        <x:v>442.9</x:v>
      </x:c>
      <x:c r="E132" s="1" t="n">
        <x:v>22</x:v>
      </x:c>
      <x:c r="F132" s="1" t="n">
        <x:v>2</x:v>
      </x:c>
      <x:c r="G132" s="1" t="n">
        <x:v>36</x:v>
      </x:c>
      <x:c r="H132" s="1" t="n">
        <x:v>0</x:v>
      </x:c>
      <x:c r="I132" s="1" t="n">
        <x:v>1</x:v>
      </x:c>
      <x:c r="J132" s="1" t="n">
        <x:v>0.74</x:v>
      </x:c>
      <x:c r="K132" s="1" t="n">
        <x:v>0</x:v>
      </x:c>
      <x:c r="L132" s="1" t="n">
        <x:v>93.2</x:v>
      </x:c>
      <x:c r="M132" s="1" t="n">
        <x:v>8.5</x:v>
      </x:c>
      <x:c r="N132" s="1" t="n">
        <x:v>13.6</x:v>
      </x:c>
      <x:c r="O132" s="1" t="n">
        <x:f aca="0">24*MAX(0,EOMONTH(B132,0)-MAX(B132,INDEX(Device_Inventory!$K$2:$K$1201,MATCH(A132,Device_Inventory!$A$2:$A$1201,0)))+1)</x:f>
        <x:v>720</x:v>
      </x:c>
      <x:c r="P132" s="11" t="b">
        <x:f aca="0">INDEX(Device_Inventory!$K$2:$K$1201,MATCH(A132,Device_Inventory!$A$2:$A$1201,0))&gt;B132</x:f>
        <x:v>0</x:v>
      </x:c>
      <x:c r="Q132" s="1" t="str">
        <x:f aca="0">IF(D132&gt;O132,"Fail: operating hours exceed in-service hours",IF(D132+M132&gt;O132,"Fail: operating + unavailable hours exceed in-service hours",IF(P132,"Partial month: within in-service hours","OK")))</x:f>
        <x:v>OK</x:v>
      </x:c>
    </x:row>
    <x:row r="133" ht="15" hidden="0" customHeight="1">
      <x:c r="A133" s="1" t="s">
        <x:v>536</x:v>
      </x:c>
      <x:c r="B133" s="14" t="n">
        <x:v>46204</x:v>
      </x:c>
      <x:c r="C133" s="1" t="n">
        <x:v>74.6</x:v>
      </x:c>
      <x:c r="D133" s="1" t="n">
        <x:v>458.5</x:v>
      </x:c>
      <x:c r="E133" s="1" t="n">
        <x:v>22</x:v>
      </x:c>
      <x:c r="F133" s="1" t="n">
        <x:v>4</x:v>
      </x:c>
      <x:c r="G133" s="1" t="n">
        <x:v>40</x:v>
      </x:c>
      <x:c r="H133" s="1" t="n">
        <x:v>0</x:v>
      </x:c>
      <x:c r="I133" s="1" t="n">
        <x:v>3</x:v>
      </x:c>
      <x:c r="J133" s="1" t="n">
        <x:v>1.28</x:v>
      </x:c>
      <x:c r="K133" s="1" t="n">
        <x:v>0</x:v>
      </x:c>
      <x:c r="L133" s="1" t="n">
        <x:v>93</x:v>
      </x:c>
      <x:c r="M133" s="1" t="n">
        <x:v>2</x:v>
      </x:c>
      <x:c r="N133" s="1" t="n">
        <x:v>14</x:v>
      </x:c>
      <x:c r="O133" s="1" t="n">
        <x:f aca="0">24*MAX(0,EOMONTH(B133,0)-MAX(B133,INDEX(Device_Inventory!$K$2:$K$1201,MATCH(A133,Device_Inventory!$A$2:$A$1201,0)))+1)</x:f>
        <x:v>744</x:v>
      </x:c>
      <x:c r="P133" s="11" t="b">
        <x:f aca="0">INDEX(Device_Inventory!$K$2:$K$1201,MATCH(A133,Device_Inventory!$A$2:$A$1201,0))&gt;B133</x:f>
        <x:v>0</x:v>
      </x:c>
      <x:c r="Q133" s="1" t="str">
        <x:f aca="0">IF(D133&gt;O133,"Fail: operating hours exceed in-service hours",IF(D133+M133&gt;O133,"Fail: operating + unavailable hours exceed in-service hours",IF(P133,"Partial month: within in-service hours","OK")))</x:f>
        <x:v>OK</x:v>
      </x:c>
    </x:row>
    <x:row r="134" ht="15" hidden="0" customHeight="1">
      <x:c r="A134" s="1" t="s">
        <x:v>1979</x:v>
      </x:c>
      <x:c r="B134" s="14" t="n">
        <x:v>46054</x:v>
      </x:c>
      <x:c r="C134" s="1" t="n">
        <x:v>77.8</x:v>
      </x:c>
      <x:c r="D134" s="1" t="n">
        <x:v>548.5</x:v>
      </x:c>
      <x:c r="E134" s="1" t="n">
        <x:v>17</x:v>
      </x:c>
      <x:c r="F134" s="1" t="n">
        <x:v>2</x:v>
      </x:c>
      <x:c r="G134" s="1" t="n">
        <x:v>42</x:v>
      </x:c>
      <x:c r="H134" s="1" t="n">
        <x:v>0</x:v>
      </x:c>
      <x:c r="I134" s="1" t="n">
        <x:v>3</x:v>
      </x:c>
      <x:c r="J134" s="1" t="n">
        <x:v>0.45</x:v>
      </x:c>
      <x:c r="K134" s="1" t="n">
        <x:v>0</x:v>
      </x:c>
      <x:c r="L134" s="1" t="n">
        <x:v>99.8</x:v>
      </x:c>
      <x:c r="M134" s="1" t="n">
        <x:v>3.2</x:v>
      </x:c>
      <x:c r="N134" s="1" t="n">
        <x:v>10.4</x:v>
      </x:c>
      <x:c r="O134" s="1" t="n">
        <x:f aca="0">24*MAX(0,EOMONTH(B134,0)-MAX(B134,INDEX(Device_Inventory!$K$2:$K$1201,MATCH(A134,Device_Inventory!$A$2:$A$1201,0)))+1)</x:f>
        <x:v>672</x:v>
      </x:c>
      <x:c r="P134" s="11" t="b">
        <x:f aca="0">INDEX(Device_Inventory!$K$2:$K$1201,MATCH(A134,Device_Inventory!$A$2:$A$1201,0))&gt;B134</x:f>
        <x:v>0</x:v>
      </x:c>
      <x:c r="Q134" s="1" t="str">
        <x:f aca="0">IF(D134&gt;O134,"Fail: operating hours exceed in-service hours",IF(D134+M134&gt;O134,"Fail: operating + unavailable hours exceed in-service hours",IF(P134,"Partial month: within in-service hours","OK")))</x:f>
        <x:v>OK</x:v>
      </x:c>
    </x:row>
    <x:row r="135" ht="15" hidden="0" customHeight="1">
      <x:c r="A135" s="1" t="s">
        <x:v>1979</x:v>
      </x:c>
      <x:c r="B135" s="14" t="n">
        <x:v>46082</x:v>
      </x:c>
      <x:c r="C135" s="1" t="n">
        <x:v>87.9</x:v>
      </x:c>
      <x:c r="D135" s="1" t="n">
        <x:v>552.4</x:v>
      </x:c>
      <x:c r="E135" s="1" t="n">
        <x:v>16</x:v>
      </x:c>
      <x:c r="F135" s="1" t="n">
        <x:v>3</x:v>
      </x:c>
      <x:c r="G135" s="1" t="n">
        <x:v>30</x:v>
      </x:c>
      <x:c r="H135" s="1" t="n">
        <x:v>0</x:v>
      </x:c>
      <x:c r="I135" s="1" t="n">
        <x:v>3</x:v>
      </x:c>
      <x:c r="J135" s="1" t="n">
        <x:v>0.47</x:v>
      </x:c>
      <x:c r="K135" s="1" t="n">
        <x:v>2</x:v>
      </x:c>
      <x:c r="L135" s="1" t="n">
        <x:v>93</x:v>
      </x:c>
      <x:c r="M135" s="1" t="n">
        <x:v>1.2</x:v>
      </x:c>
      <x:c r="N135" s="1" t="n">
        <x:v>12.3</x:v>
      </x:c>
      <x:c r="O135" s="1" t="n">
        <x:f aca="0">24*MAX(0,EOMONTH(B135,0)-MAX(B135,INDEX(Device_Inventory!$K$2:$K$1201,MATCH(A135,Device_Inventory!$A$2:$A$1201,0)))+1)</x:f>
        <x:v>744</x:v>
      </x:c>
      <x:c r="P135" s="11" t="b">
        <x:f aca="0">INDEX(Device_Inventory!$K$2:$K$1201,MATCH(A135,Device_Inventory!$A$2:$A$1201,0))&gt;B135</x:f>
        <x:v>0</x:v>
      </x:c>
      <x:c r="Q135" s="1" t="str">
        <x:f aca="0">IF(D135&gt;O135,"Fail: operating hours exceed in-service hours",IF(D135+M135&gt;O135,"Fail: operating + unavailable hours exceed in-service hours",IF(P135,"Partial month: within in-service hours","OK")))</x:f>
        <x:v>OK</x:v>
      </x:c>
    </x:row>
    <x:row r="136" ht="15" hidden="0" customHeight="1">
      <x:c r="A136" s="1" t="s">
        <x:v>1979</x:v>
      </x:c>
      <x:c r="B136" s="14" t="n">
        <x:v>46113</x:v>
      </x:c>
      <x:c r="C136" s="1" t="n">
        <x:v>59.4</x:v>
      </x:c>
      <x:c r="D136" s="1" t="n">
        <x:v>344.9</x:v>
      </x:c>
      <x:c r="E136" s="1" t="n">
        <x:v>15</x:v>
      </x:c>
      <x:c r="F136" s="1" t="n">
        <x:v>0</x:v>
      </x:c>
      <x:c r="G136" s="1" t="n">
        <x:v>35</x:v>
      </x:c>
      <x:c r="H136" s="1" t="n">
        <x:v>1</x:v>
      </x:c>
      <x:c r="I136" s="1" t="n">
        <x:v>3</x:v>
      </x:c>
      <x:c r="J136" s="1" t="n">
        <x:v>0.4</x:v>
      </x:c>
      <x:c r="K136" s="1" t="n">
        <x:v>1</x:v>
      </x:c>
      <x:c r="L136" s="1" t="n">
        <x:v>94.3</x:v>
      </x:c>
      <x:c r="M136" s="1" t="n">
        <x:v>11.3</x:v>
      </x:c>
      <x:c r="N136" s="1" t="n">
        <x:v>5.9</x:v>
      </x:c>
      <x:c r="O136" s="1" t="n">
        <x:f aca="0">24*MAX(0,EOMONTH(B136,0)-MAX(B136,INDEX(Device_Inventory!$K$2:$K$1201,MATCH(A136,Device_Inventory!$A$2:$A$1201,0)))+1)</x:f>
        <x:v>720</x:v>
      </x:c>
      <x:c r="P136" s="11" t="b">
        <x:f aca="0">INDEX(Device_Inventory!$K$2:$K$1201,MATCH(A136,Device_Inventory!$A$2:$A$1201,0))&gt;B136</x:f>
        <x:v>0</x:v>
      </x:c>
      <x:c r="Q136" s="1" t="str">
        <x:f aca="0">IF(D136&gt;O136,"Fail: operating hours exceed in-service hours",IF(D136+M136&gt;O136,"Fail: operating + unavailable hours exceed in-service hours",IF(P136,"Partial month: within in-service hours","OK")))</x:f>
        <x:v>OK</x:v>
      </x:c>
    </x:row>
    <x:row r="137" ht="15" hidden="0" customHeight="1">
      <x:c r="A137" s="1" t="s">
        <x:v>1979</x:v>
      </x:c>
      <x:c r="B137" s="14" t="n">
        <x:v>46143</x:v>
      </x:c>
      <x:c r="C137" s="1" t="n">
        <x:v>68.8</x:v>
      </x:c>
      <x:c r="D137" s="1" t="n">
        <x:v>478.5</x:v>
      </x:c>
      <x:c r="E137" s="1" t="n">
        <x:v>15</x:v>
      </x:c>
      <x:c r="F137" s="1" t="n">
        <x:v>1</x:v>
      </x:c>
      <x:c r="G137" s="1" t="n">
        <x:v>25</x:v>
      </x:c>
      <x:c r="H137" s="1" t="n">
        <x:v>0</x:v>
      </x:c>
      <x:c r="I137" s="1" t="n">
        <x:v>2</x:v>
      </x:c>
      <x:c r="J137" s="1" t="n">
        <x:v>0.47</x:v>
      </x:c>
      <x:c r="K137" s="1" t="n">
        <x:v>0</x:v>
      </x:c>
      <x:c r="L137" s="1" t="n">
        <x:v>94.4</x:v>
      </x:c>
      <x:c r="M137" s="1" t="n">
        <x:v>6.2</x:v>
      </x:c>
      <x:c r="N137" s="1" t="n">
        <x:v>13</x:v>
      </x:c>
      <x:c r="O137" s="1" t="n">
        <x:f aca="0">24*MAX(0,EOMONTH(B137,0)-MAX(B137,INDEX(Device_Inventory!$K$2:$K$1201,MATCH(A137,Device_Inventory!$A$2:$A$1201,0)))+1)</x:f>
        <x:v>744</x:v>
      </x:c>
      <x:c r="P137" s="11" t="b">
        <x:f aca="0">INDEX(Device_Inventory!$K$2:$K$1201,MATCH(A137,Device_Inventory!$A$2:$A$1201,0))&gt;B137</x:f>
        <x:v>0</x:v>
      </x:c>
      <x:c r="Q137" s="1" t="str">
        <x:f aca="0">IF(D137&gt;O137,"Fail: operating hours exceed in-service hours",IF(D137+M137&gt;O137,"Fail: operating + unavailable hours exceed in-service hours",IF(P137,"Partial month: within in-service hours","OK")))</x:f>
        <x:v>OK</x:v>
      </x:c>
    </x:row>
    <x:row r="138" ht="15" hidden="0" customHeight="1">
      <x:c r="A138" s="1" t="s">
        <x:v>1979</x:v>
      </x:c>
      <x:c r="B138" s="14" t="n">
        <x:v>46174</x:v>
      </x:c>
      <x:c r="C138" s="1" t="n">
        <x:v>72</x:v>
      </x:c>
      <x:c r="D138" s="1" t="n">
        <x:v>488.5</x:v>
      </x:c>
      <x:c r="E138" s="1" t="n">
        <x:v>19</x:v>
      </x:c>
      <x:c r="F138" s="1" t="n">
        <x:v>1</x:v>
      </x:c>
      <x:c r="G138" s="1" t="n">
        <x:v>47</x:v>
      </x:c>
      <x:c r="H138" s="1" t="n">
        <x:v>0</x:v>
      </x:c>
      <x:c r="I138" s="1" t="n">
        <x:v>4</x:v>
      </x:c>
      <x:c r="J138" s="1" t="n">
        <x:v>0.16</x:v>
      </x:c>
      <x:c r="K138" s="1" t="n">
        <x:v>0</x:v>
      </x:c>
      <x:c r="L138" s="1" t="n">
        <x:v>95.4</x:v>
      </x:c>
      <x:c r="M138" s="1" t="n">
        <x:v>10.2</x:v>
      </x:c>
      <x:c r="N138" s="1" t="n">
        <x:v>20.7</x:v>
      </x:c>
      <x:c r="O138" s="1" t="n">
        <x:f aca="0">24*MAX(0,EOMONTH(B138,0)-MAX(B138,INDEX(Device_Inventory!$K$2:$K$1201,MATCH(A138,Device_Inventory!$A$2:$A$1201,0)))+1)</x:f>
        <x:v>720</x:v>
      </x:c>
      <x:c r="P138" s="11" t="b">
        <x:f aca="0">INDEX(Device_Inventory!$K$2:$K$1201,MATCH(A138,Device_Inventory!$A$2:$A$1201,0))&gt;B138</x:f>
        <x:v>0</x:v>
      </x:c>
      <x:c r="Q138" s="1" t="str">
        <x:f aca="0">IF(D138&gt;O138,"Fail: operating hours exceed in-service hours",IF(D138+M138&gt;O138,"Fail: operating + unavailable hours exceed in-service hours",IF(P138,"Partial month: within in-service hours","OK")))</x:f>
        <x:v>OK</x:v>
      </x:c>
    </x:row>
    <x:row r="139" ht="15" hidden="0" customHeight="1">
      <x:c r="A139" s="1" t="s">
        <x:v>1979</x:v>
      </x:c>
      <x:c r="B139" s="14" t="n">
        <x:v>46204</x:v>
      </x:c>
      <x:c r="C139" s="1" t="n">
        <x:v>78.5</x:v>
      </x:c>
      <x:c r="D139" s="1" t="n">
        <x:v>477.7</x:v>
      </x:c>
      <x:c r="E139" s="1" t="n">
        <x:v>20</x:v>
      </x:c>
      <x:c r="F139" s="1" t="n">
        <x:v>1</x:v>
      </x:c>
      <x:c r="G139" s="1" t="n">
        <x:v>52</x:v>
      </x:c>
      <x:c r="H139" s="1" t="n">
        <x:v>0</x:v>
      </x:c>
      <x:c r="I139" s="1" t="n">
        <x:v>1</x:v>
      </x:c>
      <x:c r="J139" s="1" t="n">
        <x:v>0.48</x:v>
      </x:c>
      <x:c r="K139" s="1" t="n">
        <x:v>0</x:v>
      </x:c>
      <x:c r="L139" s="1" t="n">
        <x:v>88.1</x:v>
      </x:c>
      <x:c r="M139" s="1" t="n">
        <x:v>7.2</x:v>
      </x:c>
      <x:c r="N139" s="1" t="n">
        <x:v>19.3</x:v>
      </x:c>
      <x:c r="O139" s="1" t="n">
        <x:f aca="0">24*MAX(0,EOMONTH(B139,0)-MAX(B139,INDEX(Device_Inventory!$K$2:$K$1201,MATCH(A139,Device_Inventory!$A$2:$A$1201,0)))+1)</x:f>
        <x:v>744</x:v>
      </x:c>
      <x:c r="P139" s="11" t="b">
        <x:f aca="0">INDEX(Device_Inventory!$K$2:$K$1201,MATCH(A139,Device_Inventory!$A$2:$A$1201,0))&gt;B139</x:f>
        <x:v>0</x:v>
      </x:c>
      <x:c r="Q139" s="1" t="str">
        <x:f aca="0">IF(D139&gt;O139,"Fail: operating hours exceed in-service hours",IF(D139+M139&gt;O139,"Fail: operating + unavailable hours exceed in-service hours",IF(P139,"Partial month: within in-service hours","OK")))</x:f>
        <x:v>OK</x:v>
      </x:c>
    </x:row>
    <x:row r="140" ht="15" hidden="0" customHeight="1">
      <x:c r="A140" s="1" t="s">
        <x:v>541</x:v>
      </x:c>
      <x:c r="B140" s="14" t="n">
        <x:v>46054</x:v>
      </x:c>
      <x:c r="C140" s="1" t="n">
        <x:v>65.9</x:v>
      </x:c>
      <x:c r="D140" s="1" t="n">
        <x:v>430.3</x:v>
      </x:c>
      <x:c r="E140" s="1" t="n">
        <x:v>15</x:v>
      </x:c>
      <x:c r="F140" s="1" t="n">
        <x:v>0</x:v>
      </x:c>
      <x:c r="G140" s="1" t="n">
        <x:v>31</x:v>
      </x:c>
      <x:c r="H140" s="1" t="n">
        <x:v>0</x:v>
      </x:c>
      <x:c r="I140" s="1" t="n">
        <x:v>0</x:v>
      </x:c>
      <x:c r="J140" s="1" t="n">
        <x:v>1.01</x:v>
      </x:c>
      <x:c r="K140" s="1" t="n">
        <x:v>0</x:v>
      </x:c>
      <x:c r="L140" s="1" t="n">
        <x:v>95.7</x:v>
      </x:c>
      <x:c r="M140" s="1" t="n">
        <x:v>7.4</x:v>
      </x:c>
      <x:c r="N140" s="1" t="n">
        <x:v>19.5</x:v>
      </x:c>
      <x:c r="O140" s="1" t="n">
        <x:f aca="0">24*MAX(0,EOMONTH(B140,0)-MAX(B140,INDEX(Device_Inventory!$K$2:$K$1201,MATCH(A140,Device_Inventory!$A$2:$A$1201,0)))+1)</x:f>
        <x:v>672</x:v>
      </x:c>
      <x:c r="P140" s="11" t="b">
        <x:f aca="0">INDEX(Device_Inventory!$K$2:$K$1201,MATCH(A140,Device_Inventory!$A$2:$A$1201,0))&gt;B140</x:f>
        <x:v>0</x:v>
      </x:c>
      <x:c r="Q140" s="1" t="str">
        <x:f aca="0">IF(D140&gt;O140,"Fail: operating hours exceed in-service hours",IF(D140+M140&gt;O140,"Fail: operating + unavailable hours exceed in-service hours",IF(P140,"Partial month: within in-service hours","OK")))</x:f>
        <x:v>OK</x:v>
      </x:c>
    </x:row>
    <x:row r="141" ht="15" hidden="0" customHeight="1">
      <x:c r="A141" s="1" t="s">
        <x:v>541</x:v>
      </x:c>
      <x:c r="B141" s="14" t="n">
        <x:v>46082</x:v>
      </x:c>
      <x:c r="C141" s="1" t="n">
        <x:v>62.6</x:v>
      </x:c>
      <x:c r="D141" s="1" t="n">
        <x:v>443.9</x:v>
      </x:c>
      <x:c r="E141" s="1" t="n">
        <x:v>19</x:v>
      </x:c>
      <x:c r="F141" s="1" t="n">
        <x:v>1</x:v>
      </x:c>
      <x:c r="G141" s="1" t="n">
        <x:v>42</x:v>
      </x:c>
      <x:c r="H141" s="1" t="n">
        <x:v>1</x:v>
      </x:c>
      <x:c r="I141" s="1" t="n">
        <x:v>4</x:v>
      </x:c>
      <x:c r="J141" s="1" t="n">
        <x:v>0.47</x:v>
      </x:c>
      <x:c r="K141" s="1" t="n">
        <x:v>0</x:v>
      </x:c>
      <x:c r="L141" s="1" t="n">
        <x:v>97.1</x:v>
      </x:c>
      <x:c r="M141" s="1" t="n">
        <x:v>7.7</x:v>
      </x:c>
      <x:c r="N141" s="1" t="n">
        <x:v>17.6</x:v>
      </x:c>
      <x:c r="O141" s="1" t="n">
        <x:f aca="0">24*MAX(0,EOMONTH(B141,0)-MAX(B141,INDEX(Device_Inventory!$K$2:$K$1201,MATCH(A141,Device_Inventory!$A$2:$A$1201,0)))+1)</x:f>
        <x:v>744</x:v>
      </x:c>
      <x:c r="P141" s="11" t="b">
        <x:f aca="0">INDEX(Device_Inventory!$K$2:$K$1201,MATCH(A141,Device_Inventory!$A$2:$A$1201,0))&gt;B141</x:f>
        <x:v>0</x:v>
      </x:c>
      <x:c r="Q141" s="1" t="str">
        <x:f aca="0">IF(D141&gt;O141,"Fail: operating hours exceed in-service hours",IF(D141+M141&gt;O141,"Fail: operating + unavailable hours exceed in-service hours",IF(P141,"Partial month: within in-service hours","OK")))</x:f>
        <x:v>OK</x:v>
      </x:c>
    </x:row>
    <x:row r="142" ht="15" hidden="0" customHeight="1">
      <x:c r="A142" s="1" t="s">
        <x:v>541</x:v>
      </x:c>
      <x:c r="B142" s="14" t="n">
        <x:v>46113</x:v>
      </x:c>
      <x:c r="C142" s="1" t="n">
        <x:v>94.8</x:v>
      </x:c>
      <x:c r="D142" s="1" t="n">
        <x:v>614.9</x:v>
      </x:c>
      <x:c r="E142" s="1" t="n">
        <x:v>25</x:v>
      </x:c>
      <x:c r="F142" s="1" t="n">
        <x:v>1</x:v>
      </x:c>
      <x:c r="G142" s="1" t="n">
        <x:v>50</x:v>
      </x:c>
      <x:c r="H142" s="1" t="n">
        <x:v>0</x:v>
      </x:c>
      <x:c r="I142" s="1" t="n">
        <x:v>2</x:v>
      </x:c>
      <x:c r="J142" s="1" t="n">
        <x:v>0</x:v>
      </x:c>
      <x:c r="K142" s="1" t="n">
        <x:v>0</x:v>
      </x:c>
      <x:c r="L142" s="1" t="n">
        <x:v>94.9</x:v>
      </x:c>
      <x:c r="M142" s="1" t="n">
        <x:v>0</x:v>
      </x:c>
      <x:c r="N142" s="1" t="n">
        <x:v>29.2</x:v>
      </x:c>
      <x:c r="O142" s="1" t="n">
        <x:f aca="0">24*MAX(0,EOMONTH(B142,0)-MAX(B142,INDEX(Device_Inventory!$K$2:$K$1201,MATCH(A142,Device_Inventory!$A$2:$A$1201,0)))+1)</x:f>
        <x:v>720</x:v>
      </x:c>
      <x:c r="P142" s="11" t="b">
        <x:f aca="0">INDEX(Device_Inventory!$K$2:$K$1201,MATCH(A142,Device_Inventory!$A$2:$A$1201,0))&gt;B142</x:f>
        <x:v>0</x:v>
      </x:c>
      <x:c r="Q142" s="1" t="str">
        <x:f aca="0">IF(D142&gt;O142,"Fail: operating hours exceed in-service hours",IF(D142+M142&gt;O142,"Fail: operating + unavailable hours exceed in-service hours",IF(P142,"Partial month: within in-service hours","OK")))</x:f>
        <x:v>OK</x:v>
      </x:c>
    </x:row>
    <x:row r="143" ht="15" hidden="0" customHeight="1">
      <x:c r="A143" s="1" t="s">
        <x:v>541</x:v>
      </x:c>
      <x:c r="B143" s="14" t="n">
        <x:v>46143</x:v>
      </x:c>
      <x:c r="C143" s="1" t="n">
        <x:v>72.8</x:v>
      </x:c>
      <x:c r="D143" s="1" t="n">
        <x:v>460</x:v>
      </x:c>
      <x:c r="E143" s="1" t="n">
        <x:v>20</x:v>
      </x:c>
      <x:c r="F143" s="1" t="n">
        <x:v>1</x:v>
      </x:c>
      <x:c r="G143" s="1" t="n">
        <x:v>35</x:v>
      </x:c>
      <x:c r="H143" s="1" t="n">
        <x:v>0</x:v>
      </x:c>
      <x:c r="I143" s="1" t="n">
        <x:v>1</x:v>
      </x:c>
      <x:c r="J143" s="1" t="n">
        <x:v>0.2</x:v>
      </x:c>
      <x:c r="K143" s="1" t="n">
        <x:v>0</x:v>
      </x:c>
      <x:c r="L143" s="1" t="n">
        <x:v>93.1</x:v>
      </x:c>
      <x:c r="M143" s="1" t="n">
        <x:v>8.9</x:v>
      </x:c>
      <x:c r="N143" s="1" t="n">
        <x:v>12.7</x:v>
      </x:c>
      <x:c r="O143" s="1" t="n">
        <x:f aca="0">24*MAX(0,EOMONTH(B143,0)-MAX(B143,INDEX(Device_Inventory!$K$2:$K$1201,MATCH(A143,Device_Inventory!$A$2:$A$1201,0)))+1)</x:f>
        <x:v>744</x:v>
      </x:c>
      <x:c r="P143" s="11" t="b">
        <x:f aca="0">INDEX(Device_Inventory!$K$2:$K$1201,MATCH(A143,Device_Inventory!$A$2:$A$1201,0))&gt;B143</x:f>
        <x:v>0</x:v>
      </x:c>
      <x:c r="Q143" s="1" t="str">
        <x:f aca="0">IF(D143&gt;O143,"Fail: operating hours exceed in-service hours",IF(D143+M143&gt;O143,"Fail: operating + unavailable hours exceed in-service hours",IF(P143,"Partial month: within in-service hours","OK")))</x:f>
        <x:v>OK</x:v>
      </x:c>
    </x:row>
    <x:row r="144" ht="15" hidden="0" customHeight="1">
      <x:c r="A144" s="1" t="s">
        <x:v>541</x:v>
      </x:c>
      <x:c r="B144" s="14" t="n">
        <x:v>46174</x:v>
      </x:c>
      <x:c r="C144" s="1" t="n">
        <x:v>79.9</x:v>
      </x:c>
      <x:c r="D144" s="1" t="n">
        <x:v>479.6</x:v>
      </x:c>
      <x:c r="E144" s="1" t="n">
        <x:v>21</x:v>
      </x:c>
      <x:c r="F144" s="1" t="n">
        <x:v>2</x:v>
      </x:c>
      <x:c r="G144" s="1" t="n">
        <x:v>31</x:v>
      </x:c>
      <x:c r="H144" s="1" t="n">
        <x:v>0</x:v>
      </x:c>
      <x:c r="I144" s="1" t="n">
        <x:v>3</x:v>
      </x:c>
      <x:c r="J144" s="1" t="n">
        <x:v>0</x:v>
      </x:c>
      <x:c r="K144" s="1" t="n">
        <x:v>1</x:v>
      </x:c>
      <x:c r="L144" s="1" t="n">
        <x:v>94.9</x:v>
      </x:c>
      <x:c r="M144" s="1" t="n">
        <x:v>4</x:v>
      </x:c>
      <x:c r="N144" s="1" t="n">
        <x:v>19.9</x:v>
      </x:c>
      <x:c r="O144" s="1" t="n">
        <x:f aca="0">24*MAX(0,EOMONTH(B144,0)-MAX(B144,INDEX(Device_Inventory!$K$2:$K$1201,MATCH(A144,Device_Inventory!$A$2:$A$1201,0)))+1)</x:f>
        <x:v>720</x:v>
      </x:c>
      <x:c r="P144" s="11" t="b">
        <x:f aca="0">INDEX(Device_Inventory!$K$2:$K$1201,MATCH(A144,Device_Inventory!$A$2:$A$1201,0))&gt;B144</x:f>
        <x:v>0</x:v>
      </x:c>
      <x:c r="Q144" s="1" t="str">
        <x:f aca="0">IF(D144&gt;O144,"Fail: operating hours exceed in-service hours",IF(D144+M144&gt;O144,"Fail: operating + unavailable hours exceed in-service hours",IF(P144,"Partial month: within in-service hours","OK")))</x:f>
        <x:v>OK</x:v>
      </x:c>
    </x:row>
    <x:row r="145" ht="15" hidden="0" customHeight="1">
      <x:c r="A145" s="1" t="s">
        <x:v>541</x:v>
      </x:c>
      <x:c r="B145" s="14" t="n">
        <x:v>46204</x:v>
      </x:c>
      <x:c r="C145" s="1" t="n">
        <x:v>81.9</x:v>
      </x:c>
      <x:c r="D145" s="1" t="n">
        <x:v>524.8</x:v>
      </x:c>
      <x:c r="E145" s="1" t="n">
        <x:v>24</x:v>
      </x:c>
      <x:c r="F145" s="1" t="n">
        <x:v>1</x:v>
      </x:c>
      <x:c r="G145" s="1" t="n">
        <x:v>41</x:v>
      </x:c>
      <x:c r="H145" s="1" t="n">
        <x:v>0</x:v>
      </x:c>
      <x:c r="I145" s="1" t="n">
        <x:v>0</x:v>
      </x:c>
      <x:c r="J145" s="1" t="n">
        <x:v>0.75</x:v>
      </x:c>
      <x:c r="K145" s="1" t="n">
        <x:v>0</x:v>
      </x:c>
      <x:c r="L145" s="1" t="n">
        <x:v>98.7</x:v>
      </x:c>
      <x:c r="M145" s="1" t="n">
        <x:v>4.9</x:v>
      </x:c>
      <x:c r="N145" s="1" t="n">
        <x:v>19.3</x:v>
      </x:c>
      <x:c r="O145" s="1" t="n">
        <x:f aca="0">24*MAX(0,EOMONTH(B145,0)-MAX(B145,INDEX(Device_Inventory!$K$2:$K$1201,MATCH(A145,Device_Inventory!$A$2:$A$1201,0)))+1)</x:f>
        <x:v>744</x:v>
      </x:c>
      <x:c r="P145" s="11" t="b">
        <x:f aca="0">INDEX(Device_Inventory!$K$2:$K$1201,MATCH(A145,Device_Inventory!$A$2:$A$1201,0))&gt;B145</x:f>
        <x:v>0</x:v>
      </x:c>
      <x:c r="Q145" s="1" t="str">
        <x:f aca="0">IF(D145&gt;O145,"Fail: operating hours exceed in-service hours",IF(D145+M145&gt;O145,"Fail: operating + unavailable hours exceed in-service hours",IF(P145,"Partial month: within in-service hours","OK")))</x:f>
        <x:v>OK</x:v>
      </x:c>
    </x:row>
    <x:row r="146" ht="15" hidden="0" customHeight="1">
      <x:c r="A146" s="1" t="s">
        <x:v>1986</x:v>
      </x:c>
      <x:c r="B146" s="14" t="n">
        <x:v>46054</x:v>
      </x:c>
      <x:c r="C146" s="1" t="n">
        <x:v>49</x:v>
      </x:c>
      <x:c r="D146" s="1" t="n">
        <x:v>317.5</x:v>
      </x:c>
      <x:c r="E146" s="1" t="n">
        <x:v>13</x:v>
      </x:c>
      <x:c r="F146" s="1" t="n">
        <x:v>1</x:v>
      </x:c>
      <x:c r="G146" s="1" t="n">
        <x:v>54</x:v>
      </x:c>
      <x:c r="H146" s="1" t="n">
        <x:v>0</x:v>
      </x:c>
      <x:c r="I146" s="1" t="n">
        <x:v>2</x:v>
      </x:c>
      <x:c r="J146" s="1" t="n">
        <x:v>0</x:v>
      </x:c>
      <x:c r="K146" s="1" t="n">
        <x:v>0</x:v>
      </x:c>
      <x:c r="L146" s="1" t="n">
        <x:v>95.6</x:v>
      </x:c>
      <x:c r="M146" s="1" t="n">
        <x:v>6.8</x:v>
      </x:c>
      <x:c r="N146" s="1" t="n">
        <x:v>8.3</x:v>
      </x:c>
      <x:c r="O146" s="1" t="n">
        <x:f aca="0">24*MAX(0,EOMONTH(B146,0)-MAX(B146,INDEX(Device_Inventory!$K$2:$K$1201,MATCH(A146,Device_Inventory!$A$2:$A$1201,0)))+1)</x:f>
        <x:v>672</x:v>
      </x:c>
      <x:c r="P146" s="11" t="b">
        <x:f aca="0">INDEX(Device_Inventory!$K$2:$K$1201,MATCH(A146,Device_Inventory!$A$2:$A$1201,0))&gt;B146</x:f>
        <x:v>0</x:v>
      </x:c>
      <x:c r="Q146" s="1" t="str">
        <x:f aca="0">IF(D146&gt;O146,"Fail: operating hours exceed in-service hours",IF(D146+M146&gt;O146,"Fail: operating + unavailable hours exceed in-service hours",IF(P146,"Partial month: within in-service hours","OK")))</x:f>
        <x:v>OK</x:v>
      </x:c>
    </x:row>
    <x:row r="147" ht="15" hidden="0" customHeight="1">
      <x:c r="A147" s="1" t="s">
        <x:v>1986</x:v>
      </x:c>
      <x:c r="B147" s="14" t="n">
        <x:v>46082</x:v>
      </x:c>
      <x:c r="C147" s="1" t="n">
        <x:v>30.5</x:v>
      </x:c>
      <x:c r="D147" s="1" t="n">
        <x:v>220.8</x:v>
      </x:c>
      <x:c r="E147" s="1" t="n">
        <x:v>3</x:v>
      </x:c>
      <x:c r="F147" s="1" t="n">
        <x:v>0</x:v>
      </x:c>
      <x:c r="G147" s="1" t="n">
        <x:v>8</x:v>
      </x:c>
      <x:c r="H147" s="1" t="n">
        <x:v>1</x:v>
      </x:c>
      <x:c r="I147" s="1" t="n">
        <x:v>3</x:v>
      </x:c>
      <x:c r="J147" s="1" t="n">
        <x:v>0.14</x:v>
      </x:c>
      <x:c r="K147" s="1" t="n">
        <x:v>0</x:v>
      </x:c>
      <x:c r="L147" s="1" t="n">
        <x:v>98.4</x:v>
      </x:c>
      <x:c r="M147" s="1" t="n">
        <x:v>0.5</x:v>
      </x:c>
      <x:c r="N147" s="1" t="n">
        <x:v>5.5</x:v>
      </x:c>
      <x:c r="O147" s="1" t="n">
        <x:f aca="0">24*MAX(0,EOMONTH(B147,0)-MAX(B147,INDEX(Device_Inventory!$K$2:$K$1201,MATCH(A147,Device_Inventory!$A$2:$A$1201,0)))+1)</x:f>
        <x:v>744</x:v>
      </x:c>
      <x:c r="P147" s="11" t="b">
        <x:f aca="0">INDEX(Device_Inventory!$K$2:$K$1201,MATCH(A147,Device_Inventory!$A$2:$A$1201,0))&gt;B147</x:f>
        <x:v>0</x:v>
      </x:c>
      <x:c r="Q147" s="1" t="str">
        <x:f aca="0">IF(D147&gt;O147,"Fail: operating hours exceed in-service hours",IF(D147+M147&gt;O147,"Fail: operating + unavailable hours exceed in-service hours",IF(P147,"Partial month: within in-service hours","OK")))</x:f>
        <x:v>OK</x:v>
      </x:c>
    </x:row>
    <x:row r="148" ht="15" hidden="0" customHeight="1">
      <x:c r="A148" s="1" t="s">
        <x:v>1986</x:v>
      </x:c>
      <x:c r="B148" s="14" t="n">
        <x:v>46113</x:v>
      </x:c>
      <x:c r="C148" s="1" t="n">
        <x:v>53.3</x:v>
      </x:c>
      <x:c r="D148" s="1" t="n">
        <x:v>337.4</x:v>
      </x:c>
      <x:c r="E148" s="1" t="n">
        <x:v>14</x:v>
      </x:c>
      <x:c r="F148" s="1" t="n">
        <x:v>2</x:v>
      </x:c>
      <x:c r="G148" s="1" t="n">
        <x:v>20</x:v>
      </x:c>
      <x:c r="H148" s="1" t="n">
        <x:v>0</x:v>
      </x:c>
      <x:c r="I148" s="1" t="n">
        <x:v>5</x:v>
      </x:c>
      <x:c r="J148" s="1" t="n">
        <x:v>0.48</x:v>
      </x:c>
      <x:c r="K148" s="1" t="n">
        <x:v>0</x:v>
      </x:c>
      <x:c r="L148" s="1" t="n">
        <x:v>93.4</x:v>
      </x:c>
      <x:c r="M148" s="1" t="n">
        <x:v>1.3</x:v>
      </x:c>
      <x:c r="N148" s="1" t="n">
        <x:v>11.1</x:v>
      </x:c>
      <x:c r="O148" s="1" t="n">
        <x:f aca="0">24*MAX(0,EOMONTH(B148,0)-MAX(B148,INDEX(Device_Inventory!$K$2:$K$1201,MATCH(A148,Device_Inventory!$A$2:$A$1201,0)))+1)</x:f>
        <x:v>720</x:v>
      </x:c>
      <x:c r="P148" s="11" t="b">
        <x:f aca="0">INDEX(Device_Inventory!$K$2:$K$1201,MATCH(A148,Device_Inventory!$A$2:$A$1201,0))&gt;B148</x:f>
        <x:v>0</x:v>
      </x:c>
      <x:c r="Q148" s="1" t="str">
        <x:f aca="0">IF(D148&gt;O148,"Fail: operating hours exceed in-service hours",IF(D148+M148&gt;O148,"Fail: operating + unavailable hours exceed in-service hours",IF(P148,"Partial month: within in-service hours","OK")))</x:f>
        <x:v>OK</x:v>
      </x:c>
    </x:row>
    <x:row r="149" ht="15" hidden="0" customHeight="1">
      <x:c r="A149" s="1" t="s">
        <x:v>1986</x:v>
      </x:c>
      <x:c r="B149" s="14" t="n">
        <x:v>46143</x:v>
      </x:c>
      <x:c r="C149" s="1" t="n">
        <x:v>51.7</x:v>
      </x:c>
      <x:c r="D149" s="1" t="n">
        <x:v>350.5</x:v>
      </x:c>
      <x:c r="E149" s="1" t="n">
        <x:v>14</x:v>
      </x:c>
      <x:c r="F149" s="1" t="n">
        <x:v>0</x:v>
      </x:c>
      <x:c r="G149" s="1" t="n">
        <x:v>38</x:v>
      </x:c>
      <x:c r="H149" s="1" t="n">
        <x:v>0</x:v>
      </x:c>
      <x:c r="I149" s="1" t="n">
        <x:v>4</x:v>
      </x:c>
      <x:c r="J149" s="1" t="n">
        <x:v>0</x:v>
      </x:c>
      <x:c r="K149" s="1" t="n">
        <x:v>2</x:v>
      </x:c>
      <x:c r="L149" s="1" t="n">
        <x:v>92.7</x:v>
      </x:c>
      <x:c r="M149" s="1" t="n">
        <x:v>2.6</x:v>
      </x:c>
      <x:c r="N149" s="1" t="n">
        <x:v>15.5</x:v>
      </x:c>
      <x:c r="O149" s="1" t="n">
        <x:f aca="0">24*MAX(0,EOMONTH(B149,0)-MAX(B149,INDEX(Device_Inventory!$K$2:$K$1201,MATCH(A149,Device_Inventory!$A$2:$A$1201,0)))+1)</x:f>
        <x:v>744</x:v>
      </x:c>
      <x:c r="P149" s="11" t="b">
        <x:f aca="0">INDEX(Device_Inventory!$K$2:$K$1201,MATCH(A149,Device_Inventory!$A$2:$A$1201,0))&gt;B149</x:f>
        <x:v>0</x:v>
      </x:c>
      <x:c r="Q149" s="1" t="str">
        <x:f aca="0">IF(D149&gt;O149,"Fail: operating hours exceed in-service hours",IF(D149+M149&gt;O149,"Fail: operating + unavailable hours exceed in-service hours",IF(P149,"Partial month: within in-service hours","OK")))</x:f>
        <x:v>OK</x:v>
      </x:c>
    </x:row>
    <x:row r="150" ht="15" hidden="0" customHeight="1">
      <x:c r="A150" s="1" t="s">
        <x:v>1986</x:v>
      </x:c>
      <x:c r="B150" s="14" t="n">
        <x:v>46174</x:v>
      </x:c>
      <x:c r="C150" s="1" t="n">
        <x:v>52.2</x:v>
      </x:c>
      <x:c r="D150" s="1" t="n">
        <x:v>313.9</x:v>
      </x:c>
      <x:c r="E150" s="1" t="n">
        <x:v>24</x:v>
      </x:c>
      <x:c r="F150" s="1" t="n">
        <x:v>0</x:v>
      </x:c>
      <x:c r="G150" s="1" t="n">
        <x:v>35</x:v>
      </x:c>
      <x:c r="H150" s="1" t="n">
        <x:v>0</x:v>
      </x:c>
      <x:c r="I150" s="1" t="n">
        <x:v>4</x:v>
      </x:c>
      <x:c r="J150" s="1" t="n">
        <x:v>0.34</x:v>
      </x:c>
      <x:c r="K150" s="1" t="n">
        <x:v>0</x:v>
      </x:c>
      <x:c r="L150" s="1" t="n">
        <x:v>97.4</x:v>
      </x:c>
      <x:c r="M150" s="1" t="n">
        <x:v>3.5</x:v>
      </x:c>
      <x:c r="N150" s="1" t="n">
        <x:v>8.9</x:v>
      </x:c>
      <x:c r="O150" s="1" t="n">
        <x:f aca="0">24*MAX(0,EOMONTH(B150,0)-MAX(B150,INDEX(Device_Inventory!$K$2:$K$1201,MATCH(A150,Device_Inventory!$A$2:$A$1201,0)))+1)</x:f>
        <x:v>720</x:v>
      </x:c>
      <x:c r="P150" s="11" t="b">
        <x:f aca="0">INDEX(Device_Inventory!$K$2:$K$1201,MATCH(A150,Device_Inventory!$A$2:$A$1201,0))&gt;B150</x:f>
        <x:v>0</x:v>
      </x:c>
      <x:c r="Q150" s="1" t="str">
        <x:f aca="0">IF(D150&gt;O150,"Fail: operating hours exceed in-service hours",IF(D150+M150&gt;O150,"Fail: operating + unavailable hours exceed in-service hours",IF(P150,"Partial month: within in-service hours","OK")))</x:f>
        <x:v>OK</x:v>
      </x:c>
    </x:row>
    <x:row r="151" ht="15" hidden="0" customHeight="1">
      <x:c r="A151" s="1" t="s">
        <x:v>1986</x:v>
      </x:c>
      <x:c r="B151" s="14" t="n">
        <x:v>46204</x:v>
      </x:c>
      <x:c r="C151" s="1" t="n">
        <x:v>58.1</x:v>
      </x:c>
      <x:c r="D151" s="1" t="n">
        <x:v>391.5</x:v>
      </x:c>
      <x:c r="E151" s="1" t="n">
        <x:v>23</x:v>
      </x:c>
      <x:c r="F151" s="1" t="n">
        <x:v>0</x:v>
      </x:c>
      <x:c r="G151" s="1" t="n">
        <x:v>27</x:v>
      </x:c>
      <x:c r="H151" s="1" t="n">
        <x:v>1</x:v>
      </x:c>
      <x:c r="I151" s="1" t="n">
        <x:v>2</x:v>
      </x:c>
      <x:c r="J151" s="1" t="n">
        <x:v>0.68</x:v>
      </x:c>
      <x:c r="K151" s="1" t="n">
        <x:v>0</x:v>
      </x:c>
      <x:c r="L151" s="1" t="n">
        <x:v>94.9</x:v>
      </x:c>
      <x:c r="M151" s="1" t="n">
        <x:v>9.5</x:v>
      </x:c>
      <x:c r="N151" s="1" t="n">
        <x:v>13.7</x:v>
      </x:c>
      <x:c r="O151" s="1" t="n">
        <x:f aca="0">24*MAX(0,EOMONTH(B151,0)-MAX(B151,INDEX(Device_Inventory!$K$2:$K$1201,MATCH(A151,Device_Inventory!$A$2:$A$1201,0)))+1)</x:f>
        <x:v>744</x:v>
      </x:c>
      <x:c r="P151" s="11" t="b">
        <x:f aca="0">INDEX(Device_Inventory!$K$2:$K$1201,MATCH(A151,Device_Inventory!$A$2:$A$1201,0))&gt;B151</x:f>
        <x:v>0</x:v>
      </x:c>
      <x:c r="Q151" s="1" t="str">
        <x:f aca="0">IF(D151&gt;O151,"Fail: operating hours exceed in-service hours",IF(D151+M151&gt;O151,"Fail: operating + unavailable hours exceed in-service hours",IF(P151,"Partial month: within in-service hours","OK")))</x:f>
        <x:v>OK</x:v>
      </x:c>
    </x:row>
    <x:row r="152" ht="15" hidden="0" customHeight="1">
      <x:c r="A152" s="1" t="s">
        <x:v>546</x:v>
      </x:c>
      <x:c r="B152" s="14" t="n">
        <x:v>46054</x:v>
      </x:c>
      <x:c r="C152" s="1" t="n">
        <x:v>52.6</x:v>
      </x:c>
      <x:c r="D152" s="1" t="n">
        <x:v>382.6</x:v>
      </x:c>
      <x:c r="E152" s="1" t="n">
        <x:v>12</x:v>
      </x:c>
      <x:c r="F152" s="1" t="n">
        <x:v>0</x:v>
      </x:c>
      <x:c r="G152" s="1" t="n">
        <x:v>39</x:v>
      </x:c>
      <x:c r="H152" s="1" t="n">
        <x:v>0</x:v>
      </x:c>
      <x:c r="I152" s="1" t="n">
        <x:v>3</x:v>
      </x:c>
      <x:c r="J152" s="1" t="n">
        <x:v>0.16</x:v>
      </x:c>
      <x:c r="K152" s="1" t="n">
        <x:v>1</x:v>
      </x:c>
      <x:c r="L152" s="1" t="n">
        <x:v>98.4</x:v>
      </x:c>
      <x:c r="M152" s="1" t="n">
        <x:v>9.7</x:v>
      </x:c>
      <x:c r="N152" s="1" t="n">
        <x:v>16.6</x:v>
      </x:c>
      <x:c r="O152" s="1" t="n">
        <x:f aca="0">24*MAX(0,EOMONTH(B152,0)-MAX(B152,INDEX(Device_Inventory!$K$2:$K$1201,MATCH(A152,Device_Inventory!$A$2:$A$1201,0)))+1)</x:f>
        <x:v>672</x:v>
      </x:c>
      <x:c r="P152" s="11" t="b">
        <x:f aca="0">INDEX(Device_Inventory!$K$2:$K$1201,MATCH(A152,Device_Inventory!$A$2:$A$1201,0))&gt;B152</x:f>
        <x:v>0</x:v>
      </x:c>
      <x:c r="Q152" s="1" t="str">
        <x:f aca="0">IF(D152&gt;O152,"Fail: operating hours exceed in-service hours",IF(D152+M152&gt;O152,"Fail: operating + unavailable hours exceed in-service hours",IF(P152,"Partial month: within in-service hours","OK")))</x:f>
        <x:v>OK</x:v>
      </x:c>
    </x:row>
    <x:row r="153" ht="15" hidden="0" customHeight="1">
      <x:c r="A153" s="1" t="s">
        <x:v>546</x:v>
      </x:c>
      <x:c r="B153" s="14" t="n">
        <x:v>46082</x:v>
      </x:c>
      <x:c r="C153" s="1" t="n">
        <x:v>74</x:v>
      </x:c>
      <x:c r="D153" s="1" t="n">
        <x:v>411.9</x:v>
      </x:c>
      <x:c r="E153" s="1" t="n">
        <x:v>21</x:v>
      </x:c>
      <x:c r="F153" s="1" t="n">
        <x:v>0</x:v>
      </x:c>
      <x:c r="G153" s="1" t="n">
        <x:v>46</x:v>
      </x:c>
      <x:c r="H153" s="1" t="n">
        <x:v>0</x:v>
      </x:c>
      <x:c r="I153" s="1" t="n">
        <x:v>0</x:v>
      </x:c>
      <x:c r="J153" s="1" t="n">
        <x:v>0</x:v>
      </x:c>
      <x:c r="K153" s="1" t="n">
        <x:v>1</x:v>
      </x:c>
      <x:c r="L153" s="1" t="n">
        <x:v>97.8</x:v>
      </x:c>
      <x:c r="M153" s="1" t="n">
        <x:v>6</x:v>
      </x:c>
      <x:c r="N153" s="1" t="n">
        <x:v>6.5</x:v>
      </x:c>
      <x:c r="O153" s="1" t="n">
        <x:f aca="0">24*MAX(0,EOMONTH(B153,0)-MAX(B153,INDEX(Device_Inventory!$K$2:$K$1201,MATCH(A153,Device_Inventory!$A$2:$A$1201,0)))+1)</x:f>
        <x:v>744</x:v>
      </x:c>
      <x:c r="P153" s="11" t="b">
        <x:f aca="0">INDEX(Device_Inventory!$K$2:$K$1201,MATCH(A153,Device_Inventory!$A$2:$A$1201,0))&gt;B153</x:f>
        <x:v>0</x:v>
      </x:c>
      <x:c r="Q153" s="1" t="str">
        <x:f aca="0">IF(D153&gt;O153,"Fail: operating hours exceed in-service hours",IF(D153+M153&gt;O153,"Fail: operating + unavailable hours exceed in-service hours",IF(P153,"Partial month: within in-service hours","OK")))</x:f>
        <x:v>OK</x:v>
      </x:c>
    </x:row>
    <x:row r="154" ht="15" hidden="0" customHeight="1">
      <x:c r="A154" s="1" t="s">
        <x:v>546</x:v>
      </x:c>
      <x:c r="B154" s="14" t="n">
        <x:v>46113</x:v>
      </x:c>
      <x:c r="C154" s="1" t="n">
        <x:v>67.8</x:v>
      </x:c>
      <x:c r="D154" s="1" t="n">
        <x:v>434.4</x:v>
      </x:c>
      <x:c r="E154" s="1" t="n">
        <x:v>10</x:v>
      </x:c>
      <x:c r="F154" s="1" t="n">
        <x:v>1</x:v>
      </x:c>
      <x:c r="G154" s="1" t="n">
        <x:v>40</x:v>
      </x:c>
      <x:c r="H154" s="1" t="n">
        <x:v>1</x:v>
      </x:c>
      <x:c r="I154" s="1" t="n">
        <x:v>3</x:v>
      </x:c>
      <x:c r="J154" s="1" t="n">
        <x:v>0.25</x:v>
      </x:c>
      <x:c r="K154" s="1" t="n">
        <x:v>1</x:v>
      </x:c>
      <x:c r="L154" s="1" t="n">
        <x:v>94.4</x:v>
      </x:c>
      <x:c r="M154" s="1" t="n">
        <x:v>2.5</x:v>
      </x:c>
      <x:c r="N154" s="1" t="n">
        <x:v>17.3</x:v>
      </x:c>
      <x:c r="O154" s="1" t="n">
        <x:f aca="0">24*MAX(0,EOMONTH(B154,0)-MAX(B154,INDEX(Device_Inventory!$K$2:$K$1201,MATCH(A154,Device_Inventory!$A$2:$A$1201,0)))+1)</x:f>
        <x:v>720</x:v>
      </x:c>
      <x:c r="P154" s="11" t="b">
        <x:f aca="0">INDEX(Device_Inventory!$K$2:$K$1201,MATCH(A154,Device_Inventory!$A$2:$A$1201,0))&gt;B154</x:f>
        <x:v>0</x:v>
      </x:c>
      <x:c r="Q154" s="1" t="str">
        <x:f aca="0">IF(D154&gt;O154,"Fail: operating hours exceed in-service hours",IF(D154+M154&gt;O154,"Fail: operating + unavailable hours exceed in-service hours",IF(P154,"Partial month: within in-service hours","OK")))</x:f>
        <x:v>OK</x:v>
      </x:c>
    </x:row>
    <x:row r="155" ht="15" hidden="0" customHeight="1">
      <x:c r="A155" s="1" t="s">
        <x:v>546</x:v>
      </x:c>
      <x:c r="B155" s="14" t="n">
        <x:v>46143</x:v>
      </x:c>
      <x:c r="C155" s="1" t="n">
        <x:v>43.2</x:v>
      </x:c>
      <x:c r="D155" s="1" t="n">
        <x:v>239.4</x:v>
      </x:c>
      <x:c r="E155" s="1" t="n">
        <x:v>19</x:v>
      </x:c>
      <x:c r="F155" s="1" t="n">
        <x:v>0</x:v>
      </x:c>
      <x:c r="G155" s="1" t="n">
        <x:v>29</x:v>
      </x:c>
      <x:c r="H155" s="1" t="n">
        <x:v>0</x:v>
      </x:c>
      <x:c r="I155" s="1" t="n">
        <x:v>2</x:v>
      </x:c>
      <x:c r="J155" s="1" t="n">
        <x:v>0</x:v>
      </x:c>
      <x:c r="K155" s="1" t="n">
        <x:v>0</x:v>
      </x:c>
      <x:c r="L155" s="1" t="n">
        <x:v>95.7</x:v>
      </x:c>
      <x:c r="M155" s="1" t="n">
        <x:v>7.1</x:v>
      </x:c>
      <x:c r="N155" s="1" t="n">
        <x:v>11.1</x:v>
      </x:c>
      <x:c r="O155" s="1" t="n">
        <x:f aca="0">24*MAX(0,EOMONTH(B155,0)-MAX(B155,INDEX(Device_Inventory!$K$2:$K$1201,MATCH(A155,Device_Inventory!$A$2:$A$1201,0)))+1)</x:f>
        <x:v>744</x:v>
      </x:c>
      <x:c r="P155" s="11" t="b">
        <x:f aca="0">INDEX(Device_Inventory!$K$2:$K$1201,MATCH(A155,Device_Inventory!$A$2:$A$1201,0))&gt;B155</x:f>
        <x:v>0</x:v>
      </x:c>
      <x:c r="Q155" s="1" t="str">
        <x:f aca="0">IF(D155&gt;O155,"Fail: operating hours exceed in-service hours",IF(D155+M155&gt;O155,"Fail: operating + unavailable hours exceed in-service hours",IF(P155,"Partial month: within in-service hours","OK")))</x:f>
        <x:v>OK</x:v>
      </x:c>
    </x:row>
    <x:row r="156" ht="15" hidden="0" customHeight="1">
      <x:c r="A156" s="1" t="s">
        <x:v>546</x:v>
      </x:c>
      <x:c r="B156" s="14" t="n">
        <x:v>46174</x:v>
      </x:c>
      <x:c r="C156" s="1" t="n">
        <x:v>69.3</x:v>
      </x:c>
      <x:c r="D156" s="1" t="n">
        <x:v>409.4</x:v>
      </x:c>
      <x:c r="E156" s="1" t="n">
        <x:v>21</x:v>
      </x:c>
      <x:c r="F156" s="1" t="n">
        <x:v>0</x:v>
      </x:c>
      <x:c r="G156" s="1" t="n">
        <x:v>30</x:v>
      </x:c>
      <x:c r="H156" s="1" t="n">
        <x:v>0</x:v>
      </x:c>
      <x:c r="I156" s="1" t="n">
        <x:v>3</x:v>
      </x:c>
      <x:c r="J156" s="1" t="n">
        <x:v>0.63</x:v>
      </x:c>
      <x:c r="K156" s="1" t="n">
        <x:v>0</x:v>
      </x:c>
      <x:c r="L156" s="1" t="n">
        <x:v>95.1</x:v>
      </x:c>
      <x:c r="M156" s="1" t="n">
        <x:v>5.3</x:v>
      </x:c>
      <x:c r="N156" s="1" t="n">
        <x:v>22</x:v>
      </x:c>
      <x:c r="O156" s="1" t="n">
        <x:f aca="0">24*MAX(0,EOMONTH(B156,0)-MAX(B156,INDEX(Device_Inventory!$K$2:$K$1201,MATCH(A156,Device_Inventory!$A$2:$A$1201,0)))+1)</x:f>
        <x:v>720</x:v>
      </x:c>
      <x:c r="P156" s="11" t="b">
        <x:f aca="0">INDEX(Device_Inventory!$K$2:$K$1201,MATCH(A156,Device_Inventory!$A$2:$A$1201,0))&gt;B156</x:f>
        <x:v>0</x:v>
      </x:c>
      <x:c r="Q156" s="1" t="str">
        <x:f aca="0">IF(D156&gt;O156,"Fail: operating hours exceed in-service hours",IF(D156+M156&gt;O156,"Fail: operating + unavailable hours exceed in-service hours",IF(P156,"Partial month: within in-service hours","OK")))</x:f>
        <x:v>OK</x:v>
      </x:c>
    </x:row>
    <x:row r="157" ht="15" hidden="0" customHeight="1">
      <x:c r="A157" s="1" t="s">
        <x:v>546</x:v>
      </x:c>
      <x:c r="B157" s="14" t="n">
        <x:v>46204</x:v>
      </x:c>
      <x:c r="C157" s="1" t="n">
        <x:v>43.5</x:v>
      </x:c>
      <x:c r="D157" s="1" t="n">
        <x:v>271.8</x:v>
      </x:c>
      <x:c r="E157" s="1" t="n">
        <x:v>10</x:v>
      </x:c>
      <x:c r="F157" s="1" t="n">
        <x:v>1</x:v>
      </x:c>
      <x:c r="G157" s="1" t="n">
        <x:v>40</x:v>
      </x:c>
      <x:c r="H157" s="1" t="n">
        <x:v>1</x:v>
      </x:c>
      <x:c r="I157" s="1" t="n">
        <x:v>0</x:v>
      </x:c>
      <x:c r="J157" s="1" t="n">
        <x:v>0</x:v>
      </x:c>
      <x:c r="K157" s="1" t="n">
        <x:v>1</x:v>
      </x:c>
      <x:c r="L157" s="1" t="n">
        <x:v>96.8</x:v>
      </x:c>
      <x:c r="M157" s="1" t="n">
        <x:v>0</x:v>
      </x:c>
      <x:c r="N157" s="1" t="n">
        <x:v>6.5</x:v>
      </x:c>
      <x:c r="O157" s="1" t="n">
        <x:f aca="0">24*MAX(0,EOMONTH(B157,0)-MAX(B157,INDEX(Device_Inventory!$K$2:$K$1201,MATCH(A157,Device_Inventory!$A$2:$A$1201,0)))+1)</x:f>
        <x:v>744</x:v>
      </x:c>
      <x:c r="P157" s="11" t="b">
        <x:f aca="0">INDEX(Device_Inventory!$K$2:$K$1201,MATCH(A157,Device_Inventory!$A$2:$A$1201,0))&gt;B157</x:f>
        <x:v>0</x:v>
      </x:c>
      <x:c r="Q157" s="1" t="str">
        <x:f aca="0">IF(D157&gt;O157,"Fail: operating hours exceed in-service hours",IF(D157+M157&gt;O157,"Fail: operating + unavailable hours exceed in-service hours",IF(P157,"Partial month: within in-service hours","OK")))</x:f>
        <x:v>OK</x:v>
      </x:c>
    </x:row>
    <x:row r="158" ht="15" hidden="0" customHeight="1">
      <x:c r="A158" s="1" t="s">
        <x:v>551</x:v>
      </x:c>
      <x:c r="B158" s="14" t="n">
        <x:v>46054</x:v>
      </x:c>
      <x:c r="C158" s="1" t="n">
        <x:v>54.8</x:v>
      </x:c>
      <x:c r="D158" s="1" t="n">
        <x:v>361.5</x:v>
      </x:c>
      <x:c r="E158" s="1" t="n">
        <x:v>10</x:v>
      </x:c>
      <x:c r="F158" s="1" t="n">
        <x:v>0</x:v>
      </x:c>
      <x:c r="G158" s="1" t="n">
        <x:v>24</x:v>
      </x:c>
      <x:c r="H158" s="1" t="n">
        <x:v>0</x:v>
      </x:c>
      <x:c r="I158" s="1" t="n">
        <x:v>1</x:v>
      </x:c>
      <x:c r="J158" s="1" t="n">
        <x:v>1.18</x:v>
      </x:c>
      <x:c r="K158" s="1" t="n">
        <x:v>0</x:v>
      </x:c>
      <x:c r="L158" s="1" t="n">
        <x:v>96.6</x:v>
      </x:c>
      <x:c r="M158" s="1" t="n">
        <x:v>6.9</x:v>
      </x:c>
      <x:c r="N158" s="1" t="n">
        <x:v>5.7</x:v>
      </x:c>
      <x:c r="O158" s="1" t="n">
        <x:f aca="0">24*MAX(0,EOMONTH(B158,0)-MAX(B158,INDEX(Device_Inventory!$K$2:$K$1201,MATCH(A158,Device_Inventory!$A$2:$A$1201,0)))+1)</x:f>
        <x:v>672</x:v>
      </x:c>
      <x:c r="P158" s="11" t="b">
        <x:f aca="0">INDEX(Device_Inventory!$K$2:$K$1201,MATCH(A158,Device_Inventory!$A$2:$A$1201,0))&gt;B158</x:f>
        <x:v>0</x:v>
      </x:c>
      <x:c r="Q158" s="1" t="str">
        <x:f aca="0">IF(D158&gt;O158,"Fail: operating hours exceed in-service hours",IF(D158+M158&gt;O158,"Fail: operating + unavailable hours exceed in-service hours",IF(P158,"Partial month: within in-service hours","OK")))</x:f>
        <x:v>OK</x:v>
      </x:c>
    </x:row>
    <x:row r="159" ht="15" hidden="0" customHeight="1">
      <x:c r="A159" s="1" t="s">
        <x:v>551</x:v>
      </x:c>
      <x:c r="B159" s="14" t="n">
        <x:v>46082</x:v>
      </x:c>
      <x:c r="C159" s="1" t="n">
        <x:v>39.6</x:v>
      </x:c>
      <x:c r="D159" s="1" t="n">
        <x:v>241.7</x:v>
      </x:c>
      <x:c r="E159" s="1" t="n">
        <x:v>16</x:v>
      </x:c>
      <x:c r="F159" s="1" t="n">
        <x:v>0</x:v>
      </x:c>
      <x:c r="G159" s="1" t="n">
        <x:v>18</x:v>
      </x:c>
      <x:c r="H159" s="1" t="n">
        <x:v>0</x:v>
      </x:c>
      <x:c r="I159" s="1" t="n">
        <x:v>5</x:v>
      </x:c>
      <x:c r="J159" s="1" t="n">
        <x:v>0.18</x:v>
      </x:c>
      <x:c r="K159" s="1" t="n">
        <x:v>0</x:v>
      </x:c>
      <x:c r="L159" s="1" t="n">
        <x:v>91.3</x:v>
      </x:c>
      <x:c r="M159" s="1" t="n">
        <x:v>3.4</x:v>
      </x:c>
      <x:c r="N159" s="1" t="n">
        <x:v>7.7</x:v>
      </x:c>
      <x:c r="O159" s="1" t="n">
        <x:f aca="0">24*MAX(0,EOMONTH(B159,0)-MAX(B159,INDEX(Device_Inventory!$K$2:$K$1201,MATCH(A159,Device_Inventory!$A$2:$A$1201,0)))+1)</x:f>
        <x:v>744</x:v>
      </x:c>
      <x:c r="P159" s="11" t="b">
        <x:f aca="0">INDEX(Device_Inventory!$K$2:$K$1201,MATCH(A159,Device_Inventory!$A$2:$A$1201,0))&gt;B159</x:f>
        <x:v>0</x:v>
      </x:c>
      <x:c r="Q159" s="1" t="str">
        <x:f aca="0">IF(D159&gt;O159,"Fail: operating hours exceed in-service hours",IF(D159+M159&gt;O159,"Fail: operating + unavailable hours exceed in-service hours",IF(P159,"Partial month: within in-service hours","OK")))</x:f>
        <x:v>OK</x:v>
      </x:c>
    </x:row>
    <x:row r="160" ht="15" hidden="0" customHeight="1">
      <x:c r="A160" s="1" t="s">
        <x:v>551</x:v>
      </x:c>
      <x:c r="B160" s="14" t="n">
        <x:v>46113</x:v>
      </x:c>
      <x:c r="C160" s="1" t="n">
        <x:v>41.5</x:v>
      </x:c>
      <x:c r="D160" s="1" t="n">
        <x:v>250.3</x:v>
      </x:c>
      <x:c r="E160" s="1" t="n">
        <x:v>11</x:v>
      </x:c>
      <x:c r="F160" s="1" t="n">
        <x:v>0</x:v>
      </x:c>
      <x:c r="G160" s="1" t="n">
        <x:v>41</x:v>
      </x:c>
      <x:c r="H160" s="1" t="n">
        <x:v>0</x:v>
      </x:c>
      <x:c r="I160" s="1" t="n">
        <x:v>1</x:v>
      </x:c>
      <x:c r="J160" s="1" t="n">
        <x:v>0.55</x:v>
      </x:c>
      <x:c r="K160" s="1" t="n">
        <x:v>0</x:v>
      </x:c>
      <x:c r="L160" s="1" t="n">
        <x:v>92.8</x:v>
      </x:c>
      <x:c r="M160" s="1" t="n">
        <x:v>3.2</x:v>
      </x:c>
      <x:c r="N160" s="1" t="n">
        <x:v>8.3</x:v>
      </x:c>
      <x:c r="O160" s="1" t="n">
        <x:f aca="0">24*MAX(0,EOMONTH(B160,0)-MAX(B160,INDEX(Device_Inventory!$K$2:$K$1201,MATCH(A160,Device_Inventory!$A$2:$A$1201,0)))+1)</x:f>
        <x:v>720</x:v>
      </x:c>
      <x:c r="P160" s="11" t="b">
        <x:f aca="0">INDEX(Device_Inventory!$K$2:$K$1201,MATCH(A160,Device_Inventory!$A$2:$A$1201,0))&gt;B160</x:f>
        <x:v>0</x:v>
      </x:c>
      <x:c r="Q160" s="1" t="str">
        <x:f aca="0">IF(D160&gt;O160,"Fail: operating hours exceed in-service hours",IF(D160+M160&gt;O160,"Fail: operating + unavailable hours exceed in-service hours",IF(P160,"Partial month: within in-service hours","OK")))</x:f>
        <x:v>OK</x:v>
      </x:c>
    </x:row>
    <x:row r="161" ht="15" hidden="0" customHeight="1">
      <x:c r="A161" s="1" t="s">
        <x:v>551</x:v>
      </x:c>
      <x:c r="B161" s="14" t="n">
        <x:v>46143</x:v>
      </x:c>
      <x:c r="C161" s="1" t="n">
        <x:v>47.2</x:v>
      </x:c>
      <x:c r="D161" s="1" t="n">
        <x:v>298.9</x:v>
      </x:c>
      <x:c r="E161" s="1" t="n">
        <x:v>16</x:v>
      </x:c>
      <x:c r="F161" s="1" t="n">
        <x:v>0</x:v>
      </x:c>
      <x:c r="G161" s="1" t="n">
        <x:v>36</x:v>
      </x:c>
      <x:c r="H161" s="1" t="n">
        <x:v>0</x:v>
      </x:c>
      <x:c r="I161" s="1" t="n">
        <x:v>0</x:v>
      </x:c>
      <x:c r="J161" s="1" t="n">
        <x:v>0</x:v>
      </x:c>
      <x:c r="K161" s="1" t="n">
        <x:v>0</x:v>
      </x:c>
      <x:c r="L161" s="1" t="n">
        <x:v>95.1</x:v>
      </x:c>
      <x:c r="M161" s="1" t="n">
        <x:v>8.6</x:v>
      </x:c>
      <x:c r="N161" s="1" t="n">
        <x:v>5.5</x:v>
      </x:c>
      <x:c r="O161" s="1" t="n">
        <x:f aca="0">24*MAX(0,EOMONTH(B161,0)-MAX(B161,INDEX(Device_Inventory!$K$2:$K$1201,MATCH(A161,Device_Inventory!$A$2:$A$1201,0)))+1)</x:f>
        <x:v>744</x:v>
      </x:c>
      <x:c r="P161" s="11" t="b">
        <x:f aca="0">INDEX(Device_Inventory!$K$2:$K$1201,MATCH(A161,Device_Inventory!$A$2:$A$1201,0))&gt;B161</x:f>
        <x:v>0</x:v>
      </x:c>
      <x:c r="Q161" s="1" t="str">
        <x:f aca="0">IF(D161&gt;O161,"Fail: operating hours exceed in-service hours",IF(D161+M161&gt;O161,"Fail: operating + unavailable hours exceed in-service hours",IF(P161,"Partial month: within in-service hours","OK")))</x:f>
        <x:v>OK</x:v>
      </x:c>
    </x:row>
    <x:row r="162" ht="15" hidden="0" customHeight="1">
      <x:c r="A162" s="1" t="s">
        <x:v>551</x:v>
      </x:c>
      <x:c r="B162" s="14" t="n">
        <x:v>46174</x:v>
      </x:c>
      <x:c r="C162" s="1" t="n">
        <x:v>53</x:v>
      </x:c>
      <x:c r="D162" s="1" t="n">
        <x:v>302.7</x:v>
      </x:c>
      <x:c r="E162" s="1" t="n">
        <x:v>16</x:v>
      </x:c>
      <x:c r="F162" s="1" t="n">
        <x:v>1</x:v>
      </x:c>
      <x:c r="G162" s="1" t="n">
        <x:v>31</x:v>
      </x:c>
      <x:c r="H162" s="1" t="n">
        <x:v>0</x:v>
      </x:c>
      <x:c r="I162" s="1" t="n">
        <x:v>1</x:v>
      </x:c>
      <x:c r="J162" s="1" t="n">
        <x:v>0.27</x:v>
      </x:c>
      <x:c r="K162" s="1" t="n">
        <x:v>0</x:v>
      </x:c>
      <x:c r="L162" s="1" t="n">
        <x:v>95.6</x:v>
      </x:c>
      <x:c r="M162" s="1" t="n">
        <x:v>8.1</x:v>
      </x:c>
      <x:c r="N162" s="1" t="n">
        <x:v>16.4</x:v>
      </x:c>
      <x:c r="O162" s="1" t="n">
        <x:f aca="0">24*MAX(0,EOMONTH(B162,0)-MAX(B162,INDEX(Device_Inventory!$K$2:$K$1201,MATCH(A162,Device_Inventory!$A$2:$A$1201,0)))+1)</x:f>
        <x:v>720</x:v>
      </x:c>
      <x:c r="P162" s="11" t="b">
        <x:f aca="0">INDEX(Device_Inventory!$K$2:$K$1201,MATCH(A162,Device_Inventory!$A$2:$A$1201,0))&gt;B162</x:f>
        <x:v>0</x:v>
      </x:c>
      <x:c r="Q162" s="1" t="str">
        <x:f aca="0">IF(D162&gt;O162,"Fail: operating hours exceed in-service hours",IF(D162+M162&gt;O162,"Fail: operating + unavailable hours exceed in-service hours",IF(P162,"Partial month: within in-service hours","OK")))</x:f>
        <x:v>OK</x:v>
      </x:c>
    </x:row>
    <x:row r="163" ht="15" hidden="0" customHeight="1">
      <x:c r="A163" s="1" t="s">
        <x:v>551</x:v>
      </x:c>
      <x:c r="B163" s="14" t="n">
        <x:v>46204</x:v>
      </x:c>
      <x:c r="C163" s="1" t="n">
        <x:v>51.3</x:v>
      </x:c>
      <x:c r="D163" s="1" t="n">
        <x:v>313.2</x:v>
      </x:c>
      <x:c r="E163" s="1" t="n">
        <x:v>22</x:v>
      </x:c>
      <x:c r="F163" s="1" t="n">
        <x:v>0</x:v>
      </x:c>
      <x:c r="G163" s="1" t="n">
        <x:v>29</x:v>
      </x:c>
      <x:c r="H163" s="1" t="n">
        <x:v>0</x:v>
      </x:c>
      <x:c r="I163" s="1" t="n">
        <x:v>3</x:v>
      </x:c>
      <x:c r="J163" s="1" t="n">
        <x:v>0.2</x:v>
      </x:c>
      <x:c r="K163" s="1" t="n">
        <x:v>0</x:v>
      </x:c>
      <x:c r="L163" s="1" t="n">
        <x:v>89.8</x:v>
      </x:c>
      <x:c r="M163" s="1" t="n">
        <x:v>5.8</x:v>
      </x:c>
      <x:c r="N163" s="1" t="n">
        <x:v>15.1</x:v>
      </x:c>
      <x:c r="O163" s="1" t="n">
        <x:f aca="0">24*MAX(0,EOMONTH(B163,0)-MAX(B163,INDEX(Device_Inventory!$K$2:$K$1201,MATCH(A163,Device_Inventory!$A$2:$A$1201,0)))+1)</x:f>
        <x:v>744</x:v>
      </x:c>
      <x:c r="P163" s="11" t="b">
        <x:f aca="0">INDEX(Device_Inventory!$K$2:$K$1201,MATCH(A163,Device_Inventory!$A$2:$A$1201,0))&gt;B163</x:f>
        <x:v>0</x:v>
      </x:c>
      <x:c r="Q163" s="1" t="str">
        <x:f aca="0">IF(D163&gt;O163,"Fail: operating hours exceed in-service hours",IF(D163+M163&gt;O163,"Fail: operating + unavailable hours exceed in-service hours",IF(P163,"Partial month: within in-service hours","OK")))</x:f>
        <x:v>OK</x:v>
      </x:c>
    </x:row>
    <x:row r="164" ht="15" hidden="0" customHeight="1">
      <x:c r="A164" s="1" t="s">
        <x:v>2000</x:v>
      </x:c>
      <x:c r="B164" s="14" t="n">
        <x:v>46054</x:v>
      </x:c>
      <x:c r="C164" s="1" t="n">
        <x:v>79.3</x:v>
      </x:c>
      <x:c r="D164" s="1" t="n">
        <x:v>552.4</x:v>
      </x:c>
      <x:c r="E164" s="1" t="n">
        <x:v>18</x:v>
      </x:c>
      <x:c r="F164" s="1" t="n">
        <x:v>4</x:v>
      </x:c>
      <x:c r="G164" s="1" t="n">
        <x:v>46</x:v>
      </x:c>
      <x:c r="H164" s="1" t="n">
        <x:v>2</x:v>
      </x:c>
      <x:c r="I164" s="1" t="n">
        <x:v>0</x:v>
      </x:c>
      <x:c r="J164" s="1" t="n">
        <x:v>1.31</x:v>
      </x:c>
      <x:c r="K164" s="1" t="n">
        <x:v>0</x:v>
      </x:c>
      <x:c r="L164" s="1" t="n">
        <x:v>94.7</x:v>
      </x:c>
      <x:c r="M164" s="1" t="n">
        <x:v>8.9</x:v>
      </x:c>
      <x:c r="N164" s="1" t="n">
        <x:v>17.8</x:v>
      </x:c>
      <x:c r="O164" s="1" t="n">
        <x:f aca="0">24*MAX(0,EOMONTH(B164,0)-MAX(B164,INDEX(Device_Inventory!$K$2:$K$1201,MATCH(A164,Device_Inventory!$A$2:$A$1201,0)))+1)</x:f>
        <x:v>672</x:v>
      </x:c>
      <x:c r="P164" s="11" t="b">
        <x:f aca="0">INDEX(Device_Inventory!$K$2:$K$1201,MATCH(A164,Device_Inventory!$A$2:$A$1201,0))&gt;B164</x:f>
        <x:v>0</x:v>
      </x:c>
      <x:c r="Q164" s="1" t="str">
        <x:f aca="0">IF(D164&gt;O164,"Fail: operating hours exceed in-service hours",IF(D164+M164&gt;O164,"Fail: operating + unavailable hours exceed in-service hours",IF(P164,"Partial month: within in-service hours","OK")))</x:f>
        <x:v>OK</x:v>
      </x:c>
    </x:row>
    <x:row r="165" ht="15" hidden="0" customHeight="1">
      <x:c r="A165" s="1" t="s">
        <x:v>2000</x:v>
      </x:c>
      <x:c r="B165" s="14" t="n">
        <x:v>46082</x:v>
      </x:c>
      <x:c r="C165" s="1" t="n">
        <x:v>65.5</x:v>
      </x:c>
      <x:c r="D165" s="1" t="n">
        <x:v>477.3</x:v>
      </x:c>
      <x:c r="E165" s="1" t="n">
        <x:v>21</x:v>
      </x:c>
      <x:c r="F165" s="1" t="n">
        <x:v>2</x:v>
      </x:c>
      <x:c r="G165" s="1" t="n">
        <x:v>34</x:v>
      </x:c>
      <x:c r="H165" s="1" t="n">
        <x:v>0</x:v>
      </x:c>
      <x:c r="I165" s="1" t="n">
        <x:v>3</x:v>
      </x:c>
      <x:c r="J165" s="1" t="n">
        <x:v>0.39</x:v>
      </x:c>
      <x:c r="K165" s="1" t="n">
        <x:v>0</x:v>
      </x:c>
      <x:c r="L165" s="1" t="n">
        <x:v>96.8</x:v>
      </x:c>
      <x:c r="M165" s="1" t="n">
        <x:v>6.6</x:v>
      </x:c>
      <x:c r="N165" s="1" t="n">
        <x:v>12.2</x:v>
      </x:c>
      <x:c r="O165" s="1" t="n">
        <x:f aca="0">24*MAX(0,EOMONTH(B165,0)-MAX(B165,INDEX(Device_Inventory!$K$2:$K$1201,MATCH(A165,Device_Inventory!$A$2:$A$1201,0)))+1)</x:f>
        <x:v>744</x:v>
      </x:c>
      <x:c r="P165" s="11" t="b">
        <x:f aca="0">INDEX(Device_Inventory!$K$2:$K$1201,MATCH(A165,Device_Inventory!$A$2:$A$1201,0))&gt;B165</x:f>
        <x:v>0</x:v>
      </x:c>
      <x:c r="Q165" s="1" t="str">
        <x:f aca="0">IF(D165&gt;O165,"Fail: operating hours exceed in-service hours",IF(D165+M165&gt;O165,"Fail: operating + unavailable hours exceed in-service hours",IF(P165,"Partial month: within in-service hours","OK")))</x:f>
        <x:v>OK</x:v>
      </x:c>
    </x:row>
    <x:row r="166" ht="15" hidden="0" customHeight="1">
      <x:c r="A166" s="1" t="s">
        <x:v>2000</x:v>
      </x:c>
      <x:c r="B166" s="14" t="n">
        <x:v>46113</x:v>
      </x:c>
      <x:c r="C166" s="1" t="n">
        <x:v>65.5</x:v>
      </x:c>
      <x:c r="D166" s="1" t="n">
        <x:v>371.8</x:v>
      </x:c>
      <x:c r="E166" s="1" t="n">
        <x:v>12</x:v>
      </x:c>
      <x:c r="F166" s="1" t="n">
        <x:v>2</x:v>
      </x:c>
      <x:c r="G166" s="1" t="n">
        <x:v>23</x:v>
      </x:c>
      <x:c r="H166" s="1" t="n">
        <x:v>0</x:v>
      </x:c>
      <x:c r="I166" s="1" t="n">
        <x:v>1</x:v>
      </x:c>
      <x:c r="J166" s="1" t="n">
        <x:v>0.77</x:v>
      </x:c>
      <x:c r="K166" s="1" t="n">
        <x:v>1</x:v>
      </x:c>
      <x:c r="L166" s="1" t="n">
        <x:v>98.6</x:v>
      </x:c>
      <x:c r="M166" s="1" t="n">
        <x:v>7.6</x:v>
      </x:c>
      <x:c r="N166" s="1" t="n">
        <x:v>18.7</x:v>
      </x:c>
      <x:c r="O166" s="1" t="n">
        <x:f aca="0">24*MAX(0,EOMONTH(B166,0)-MAX(B166,INDEX(Device_Inventory!$K$2:$K$1201,MATCH(A166,Device_Inventory!$A$2:$A$1201,0)))+1)</x:f>
        <x:v>720</x:v>
      </x:c>
      <x:c r="P166" s="11" t="b">
        <x:f aca="0">INDEX(Device_Inventory!$K$2:$K$1201,MATCH(A166,Device_Inventory!$A$2:$A$1201,0))&gt;B166</x:f>
        <x:v>0</x:v>
      </x:c>
      <x:c r="Q166" s="1" t="str">
        <x:f aca="0">IF(D166&gt;O166,"Fail: operating hours exceed in-service hours",IF(D166+M166&gt;O166,"Fail: operating + unavailable hours exceed in-service hours",IF(P166,"Partial month: within in-service hours","OK")))</x:f>
        <x:v>OK</x:v>
      </x:c>
    </x:row>
    <x:row r="167" ht="15" hidden="0" customHeight="1">
      <x:c r="A167" s="1" t="s">
        <x:v>2000</x:v>
      </x:c>
      <x:c r="B167" s="14" t="n">
        <x:v>46143</x:v>
      </x:c>
      <x:c r="C167" s="1" t="n">
        <x:v>92.6</x:v>
      </x:c>
      <x:c r="D167" s="1" t="n">
        <x:v>568.2</x:v>
      </x:c>
      <x:c r="E167" s="1" t="n">
        <x:v>20</x:v>
      </x:c>
      <x:c r="F167" s="1" t="n">
        <x:v>0</x:v>
      </x:c>
      <x:c r="G167" s="1" t="n">
        <x:v>61</x:v>
      </x:c>
      <x:c r="H167" s="1" t="n">
        <x:v>0</x:v>
      </x:c>
      <x:c r="I167" s="1" t="n">
        <x:v>4</x:v>
      </x:c>
      <x:c r="J167" s="1" t="n">
        <x:v>0.27</x:v>
      </x:c>
      <x:c r="K167" s="1" t="n">
        <x:v>0</x:v>
      </x:c>
      <x:c r="L167" s="1" t="n">
        <x:v>92.6</x:v>
      </x:c>
      <x:c r="M167" s="1" t="n">
        <x:v>9.3</x:v>
      </x:c>
      <x:c r="N167" s="1" t="n">
        <x:v>26.9</x:v>
      </x:c>
      <x:c r="O167" s="1" t="n">
        <x:f aca="0">24*MAX(0,EOMONTH(B167,0)-MAX(B167,INDEX(Device_Inventory!$K$2:$K$1201,MATCH(A167,Device_Inventory!$A$2:$A$1201,0)))+1)</x:f>
        <x:v>744</x:v>
      </x:c>
      <x:c r="P167" s="11" t="b">
        <x:f aca="0">INDEX(Device_Inventory!$K$2:$K$1201,MATCH(A167,Device_Inventory!$A$2:$A$1201,0))&gt;B167</x:f>
        <x:v>0</x:v>
      </x:c>
      <x:c r="Q167" s="1" t="str">
        <x:f aca="0">IF(D167&gt;O167,"Fail: operating hours exceed in-service hours",IF(D167+M167&gt;O167,"Fail: operating + unavailable hours exceed in-service hours",IF(P167,"Partial month: within in-service hours","OK")))</x:f>
        <x:v>OK</x:v>
      </x:c>
    </x:row>
    <x:row r="168" ht="15" hidden="0" customHeight="1">
      <x:c r="A168" s="1" t="s">
        <x:v>2000</x:v>
      </x:c>
      <x:c r="B168" s="14" t="n">
        <x:v>46174</x:v>
      </x:c>
      <x:c r="C168" s="1" t="n">
        <x:v>63.5</x:v>
      </x:c>
      <x:c r="D168" s="1" t="n">
        <x:v>363.3</x:v>
      </x:c>
      <x:c r="E168" s="1" t="n">
        <x:v>21</x:v>
      </x:c>
      <x:c r="F168" s="1" t="n">
        <x:v>4</x:v>
      </x:c>
      <x:c r="G168" s="1" t="n">
        <x:v>45</x:v>
      </x:c>
      <x:c r="H168" s="1" t="n">
        <x:v>1</x:v>
      </x:c>
      <x:c r="I168" s="1" t="n">
        <x:v>1</x:v>
      </x:c>
      <x:c r="J168" s="1" t="n">
        <x:v>0.56</x:v>
      </x:c>
      <x:c r="K168" s="1" t="n">
        <x:v>0</x:v>
      </x:c>
      <x:c r="L168" s="1" t="n">
        <x:v>93.4</x:v>
      </x:c>
      <x:c r="M168" s="1" t="n">
        <x:v>12.4</x:v>
      </x:c>
      <x:c r="N168" s="1" t="n">
        <x:v>13.2</x:v>
      </x:c>
      <x:c r="O168" s="1" t="n">
        <x:f aca="0">24*MAX(0,EOMONTH(B168,0)-MAX(B168,INDEX(Device_Inventory!$K$2:$K$1201,MATCH(A168,Device_Inventory!$A$2:$A$1201,0)))+1)</x:f>
        <x:v>720</x:v>
      </x:c>
      <x:c r="P168" s="11" t="b">
        <x:f aca="0">INDEX(Device_Inventory!$K$2:$K$1201,MATCH(A168,Device_Inventory!$A$2:$A$1201,0))&gt;B168</x:f>
        <x:v>0</x:v>
      </x:c>
      <x:c r="Q168" s="1" t="str">
        <x:f aca="0">IF(D168&gt;O168,"Fail: operating hours exceed in-service hours",IF(D168+M168&gt;O168,"Fail: operating + unavailable hours exceed in-service hours",IF(P168,"Partial month: within in-service hours","OK")))</x:f>
        <x:v>OK</x:v>
      </x:c>
    </x:row>
    <x:row r="169" ht="15" hidden="0" customHeight="1">
      <x:c r="A169" s="1" t="s">
        <x:v>2000</x:v>
      </x:c>
      <x:c r="B169" s="14" t="n">
        <x:v>46204</x:v>
      </x:c>
      <x:c r="C169" s="1" t="n">
        <x:v>63.3</x:v>
      </x:c>
      <x:c r="D169" s="1" t="n">
        <x:v>433.6</x:v>
      </x:c>
      <x:c r="E169" s="1" t="n">
        <x:v>17</x:v>
      </x:c>
      <x:c r="F169" s="1" t="n">
        <x:v>1</x:v>
      </x:c>
      <x:c r="G169" s="1" t="n">
        <x:v>41</x:v>
      </x:c>
      <x:c r="H169" s="1" t="n">
        <x:v>0</x:v>
      </x:c>
      <x:c r="I169" s="1" t="n">
        <x:v>1</x:v>
      </x:c>
      <x:c r="J169" s="1" t="n">
        <x:v>0.78</x:v>
      </x:c>
      <x:c r="K169" s="1" t="n">
        <x:v>1</x:v>
      </x:c>
      <x:c r="L169" s="1" t="n">
        <x:v>97</x:v>
      </x:c>
      <x:c r="M169" s="1" t="n">
        <x:v>9.3</x:v>
      </x:c>
      <x:c r="N169" s="1" t="n">
        <x:v>18.2</x:v>
      </x:c>
      <x:c r="O169" s="1" t="n">
        <x:f aca="0">24*MAX(0,EOMONTH(B169,0)-MAX(B169,INDEX(Device_Inventory!$K$2:$K$1201,MATCH(A169,Device_Inventory!$A$2:$A$1201,0)))+1)</x:f>
        <x:v>744</x:v>
      </x:c>
      <x:c r="P169" s="11" t="b">
        <x:f aca="0">INDEX(Device_Inventory!$K$2:$K$1201,MATCH(A169,Device_Inventory!$A$2:$A$1201,0))&gt;B169</x:f>
        <x:v>0</x:v>
      </x:c>
      <x:c r="Q169" s="1" t="str">
        <x:f aca="0">IF(D169&gt;O169,"Fail: operating hours exceed in-service hours",IF(D169+M169&gt;O169,"Fail: operating + unavailable hours exceed in-service hours",IF(P169,"Partial month: within in-service hours","OK")))</x:f>
        <x:v>OK</x:v>
      </x:c>
    </x:row>
    <x:row r="170" ht="15" hidden="0" customHeight="1">
      <x:c r="A170" s="1" t="s">
        <x:v>2004</x:v>
      </x:c>
      <x:c r="B170" s="14" t="n">
        <x:v>46054</x:v>
      </x:c>
      <x:c r="C170" s="1" t="n">
        <x:v>16.6</x:v>
      </x:c>
      <x:c r="D170" s="1" t="n">
        <x:v>109.6</x:v>
      </x:c>
      <x:c r="E170" s="1" t="n">
        <x:v>17</x:v>
      </x:c>
      <x:c r="F170" s="1" t="n">
        <x:v>0</x:v>
      </x:c>
      <x:c r="G170" s="1" t="n">
        <x:v>21</x:v>
      </x:c>
      <x:c r="H170" s="1" t="n">
        <x:v>2</x:v>
      </x:c>
      <x:c r="I170" s="1" t="n">
        <x:v>3</x:v>
      </x:c>
      <x:c r="J170" s="1" t="n">
        <x:v>0</x:v>
      </x:c>
      <x:c r="K170" s="1" t="n">
        <x:v>0</x:v>
      </x:c>
      <x:c r="L170" s="1" t="n">
        <x:v>91.3</x:v>
      </x:c>
      <x:c r="M170" s="1" t="n">
        <x:v>9.4</x:v>
      </x:c>
      <x:c r="N170" s="1" t="n">
        <x:v>4</x:v>
      </x:c>
      <x:c r="O170" s="1" t="n">
        <x:f aca="0">24*MAX(0,EOMONTH(B170,0)-MAX(B170,INDEX(Device_Inventory!$K$2:$K$1201,MATCH(A170,Device_Inventory!$A$2:$A$1201,0)))+1)</x:f>
        <x:v>672</x:v>
      </x:c>
      <x:c r="P170" s="11" t="b">
        <x:f aca="0">INDEX(Device_Inventory!$K$2:$K$1201,MATCH(A170,Device_Inventory!$A$2:$A$1201,0))&gt;B170</x:f>
        <x:v>0</x:v>
      </x:c>
      <x:c r="Q170" s="1" t="str">
        <x:f aca="0">IF(D170&gt;O170,"Fail: operating hours exceed in-service hours",IF(D170+M170&gt;O170,"Fail: operating + unavailable hours exceed in-service hours",IF(P170,"Partial month: within in-service hours","OK")))</x:f>
        <x:v>OK</x:v>
      </x:c>
    </x:row>
    <x:row r="171" ht="15" hidden="0" customHeight="1">
      <x:c r="A171" s="1" t="s">
        <x:v>2004</x:v>
      </x:c>
      <x:c r="B171" s="14" t="n">
        <x:v>46082</x:v>
      </x:c>
      <x:c r="C171" s="1" t="n">
        <x:v>7.2</x:v>
      </x:c>
      <x:c r="D171" s="1" t="n">
        <x:v>39.9</x:v>
      </x:c>
      <x:c r="E171" s="1" t="n">
        <x:v>6</x:v>
      </x:c>
      <x:c r="F171" s="1" t="n">
        <x:v>1</x:v>
      </x:c>
      <x:c r="G171" s="1" t="n">
        <x:v>16</x:v>
      </x:c>
      <x:c r="H171" s="1" t="n">
        <x:v>0</x:v>
      </x:c>
      <x:c r="I171" s="1" t="n">
        <x:v>3</x:v>
      </x:c>
      <x:c r="J171" s="1" t="n">
        <x:v>0.66</x:v>
      </x:c>
      <x:c r="K171" s="1" t="n">
        <x:v>0</x:v>
      </x:c>
      <x:c r="L171" s="1" t="n">
        <x:v>95.2</x:v>
      </x:c>
      <x:c r="M171" s="1" t="n">
        <x:v>5.1</x:v>
      </x:c>
      <x:c r="N171" s="1" t="n">
        <x:v>1.3</x:v>
      </x:c>
      <x:c r="O171" s="1" t="n">
        <x:f aca="0">24*MAX(0,EOMONTH(B171,0)-MAX(B171,INDEX(Device_Inventory!$K$2:$K$1201,MATCH(A171,Device_Inventory!$A$2:$A$1201,0)))+1)</x:f>
        <x:v>744</x:v>
      </x:c>
      <x:c r="P171" s="11" t="b">
        <x:f aca="0">INDEX(Device_Inventory!$K$2:$K$1201,MATCH(A171,Device_Inventory!$A$2:$A$1201,0))&gt;B171</x:f>
        <x:v>0</x:v>
      </x:c>
      <x:c r="Q171" s="1" t="str">
        <x:f aca="0">IF(D171&gt;O171,"Fail: operating hours exceed in-service hours",IF(D171+M171&gt;O171,"Fail: operating + unavailable hours exceed in-service hours",IF(P171,"Partial month: within in-service hours","OK")))</x:f>
        <x:v>OK</x:v>
      </x:c>
    </x:row>
    <x:row r="172" ht="15" hidden="0" customHeight="1">
      <x:c r="A172" s="1" t="s">
        <x:v>2004</x:v>
      </x:c>
      <x:c r="B172" s="14" t="n">
        <x:v>46113</x:v>
      </x:c>
      <x:c r="C172" s="1" t="n">
        <x:v>25.6</x:v>
      </x:c>
      <x:c r="D172" s="1" t="n">
        <x:v>146.8</x:v>
      </x:c>
      <x:c r="E172" s="1" t="n">
        <x:v>1</x:v>
      </x:c>
      <x:c r="F172" s="1" t="n">
        <x:v>0</x:v>
      </x:c>
      <x:c r="G172" s="1" t="n">
        <x:v>20</x:v>
      </x:c>
      <x:c r="H172" s="1" t="n">
        <x:v>0</x:v>
      </x:c>
      <x:c r="I172" s="1" t="n">
        <x:v>2</x:v>
      </x:c>
      <x:c r="J172" s="1" t="n">
        <x:v>1.64</x:v>
      </x:c>
      <x:c r="K172" s="1" t="n">
        <x:v>0</x:v>
      </x:c>
      <x:c r="L172" s="1" t="n">
        <x:v>95.3</x:v>
      </x:c>
      <x:c r="M172" s="1" t="n">
        <x:v>9.6</x:v>
      </x:c>
      <x:c r="N172" s="1" t="n">
        <x:v>4.7</x:v>
      </x:c>
      <x:c r="O172" s="1" t="n">
        <x:f aca="0">24*MAX(0,EOMONTH(B172,0)-MAX(B172,INDEX(Device_Inventory!$K$2:$K$1201,MATCH(A172,Device_Inventory!$A$2:$A$1201,0)))+1)</x:f>
        <x:v>720</x:v>
      </x:c>
      <x:c r="P172" s="11" t="b">
        <x:f aca="0">INDEX(Device_Inventory!$K$2:$K$1201,MATCH(A172,Device_Inventory!$A$2:$A$1201,0))&gt;B172</x:f>
        <x:v>0</x:v>
      </x:c>
      <x:c r="Q172" s="1" t="str">
        <x:f aca="0">IF(D172&gt;O172,"Fail: operating hours exceed in-service hours",IF(D172+M172&gt;O172,"Fail: operating + unavailable hours exceed in-service hours",IF(P172,"Partial month: within in-service hours","OK")))</x:f>
        <x:v>OK</x:v>
      </x:c>
    </x:row>
    <x:row r="173" ht="15" hidden="0" customHeight="1">
      <x:c r="A173" s="1" t="s">
        <x:v>2004</x:v>
      </x:c>
      <x:c r="B173" s="14" t="n">
        <x:v>46143</x:v>
      </x:c>
      <x:c r="C173" s="1" t="n">
        <x:v>33.5</x:v>
      </x:c>
      <x:c r="D173" s="1" t="n">
        <x:v>208.5</x:v>
      </x:c>
      <x:c r="E173" s="1" t="n">
        <x:v>21</x:v>
      </x:c>
      <x:c r="F173" s="1" t="n">
        <x:v>0</x:v>
      </x:c>
      <x:c r="G173" s="1" t="n">
        <x:v>33</x:v>
      </x:c>
      <x:c r="H173" s="1" t="n">
        <x:v>1</x:v>
      </x:c>
      <x:c r="I173" s="1" t="n">
        <x:v>3</x:v>
      </x:c>
      <x:c r="J173" s="1" t="n">
        <x:v>0.2</x:v>
      </x:c>
      <x:c r="K173" s="1" t="n">
        <x:v>0</x:v>
      </x:c>
      <x:c r="L173" s="1" t="n">
        <x:v>96.9</x:v>
      </x:c>
      <x:c r="M173" s="1" t="n">
        <x:v>11.5</x:v>
      </x:c>
      <x:c r="N173" s="1" t="n">
        <x:v>8.4</x:v>
      </x:c>
      <x:c r="O173" s="1" t="n">
        <x:f aca="0">24*MAX(0,EOMONTH(B173,0)-MAX(B173,INDEX(Device_Inventory!$K$2:$K$1201,MATCH(A173,Device_Inventory!$A$2:$A$1201,0)))+1)</x:f>
        <x:v>744</x:v>
      </x:c>
      <x:c r="P173" s="11" t="b">
        <x:f aca="0">INDEX(Device_Inventory!$K$2:$K$1201,MATCH(A173,Device_Inventory!$A$2:$A$1201,0))&gt;B173</x:f>
        <x:v>0</x:v>
      </x:c>
      <x:c r="Q173" s="1" t="str">
        <x:f aca="0">IF(D173&gt;O173,"Fail: operating hours exceed in-service hours",IF(D173+M173&gt;O173,"Fail: operating + unavailable hours exceed in-service hours",IF(P173,"Partial month: within in-service hours","OK")))</x:f>
        <x:v>OK</x:v>
      </x:c>
    </x:row>
    <x:row r="174" ht="15" hidden="0" customHeight="1">
      <x:c r="A174" s="1" t="s">
        <x:v>2004</x:v>
      </x:c>
      <x:c r="B174" s="14" t="n">
        <x:v>46174</x:v>
      </x:c>
      <x:c r="C174" s="1" t="n">
        <x:v>12</x:v>
      </x:c>
      <x:c r="D174" s="1" t="n">
        <x:v>72.1</x:v>
      </x:c>
      <x:c r="E174" s="1" t="n">
        <x:v>4</x:v>
      </x:c>
      <x:c r="F174" s="1" t="n">
        <x:v>2</x:v>
      </x:c>
      <x:c r="G174" s="1" t="n">
        <x:v>30</x:v>
      </x:c>
      <x:c r="H174" s="1" t="n">
        <x:v>1</x:v>
      </x:c>
      <x:c r="I174" s="1" t="n">
        <x:v>0</x:v>
      </x:c>
      <x:c r="J174" s="1" t="n">
        <x:v>1.65</x:v>
      </x:c>
      <x:c r="K174" s="1" t="n">
        <x:v>0</x:v>
      </x:c>
      <x:c r="L174" s="1" t="n">
        <x:v>95.4</x:v>
      </x:c>
      <x:c r="M174" s="1" t="n">
        <x:v>1.8</x:v>
      </x:c>
      <x:c r="N174" s="1" t="n">
        <x:v>2.4</x:v>
      </x:c>
      <x:c r="O174" s="1" t="n">
        <x:f aca="0">24*MAX(0,EOMONTH(B174,0)-MAX(B174,INDEX(Device_Inventory!$K$2:$K$1201,MATCH(A174,Device_Inventory!$A$2:$A$1201,0)))+1)</x:f>
        <x:v>720</x:v>
      </x:c>
      <x:c r="P174" s="11" t="b">
        <x:f aca="0">INDEX(Device_Inventory!$K$2:$K$1201,MATCH(A174,Device_Inventory!$A$2:$A$1201,0))&gt;B174</x:f>
        <x:v>0</x:v>
      </x:c>
      <x:c r="Q174" s="1" t="str">
        <x:f aca="0">IF(D174&gt;O174,"Fail: operating hours exceed in-service hours",IF(D174+M174&gt;O174,"Fail: operating + unavailable hours exceed in-service hours",IF(P174,"Partial month: within in-service hours","OK")))</x:f>
        <x:v>OK</x:v>
      </x:c>
    </x:row>
    <x:row r="175" ht="15" hidden="0" customHeight="1">
      <x:c r="A175" s="1" t="s">
        <x:v>2004</x:v>
      </x:c>
      <x:c r="B175" s="14" t="n">
        <x:v>46204</x:v>
      </x:c>
      <x:c r="C175" s="1" t="n">
        <x:v>25.1</x:v>
      </x:c>
      <x:c r="D175" s="1" t="n">
        <x:v>165.6</x:v>
      </x:c>
      <x:c r="E175" s="1" t="n">
        <x:v>16</x:v>
      </x:c>
      <x:c r="F175" s="1" t="n">
        <x:v>1</x:v>
      </x:c>
      <x:c r="G175" s="1" t="n">
        <x:v>23</x:v>
      </x:c>
      <x:c r="H175" s="1" t="n">
        <x:v>1</x:v>
      </x:c>
      <x:c r="I175" s="1" t="n">
        <x:v>3</x:v>
      </x:c>
      <x:c r="J175" s="1" t="n">
        <x:v>1.1</x:v>
      </x:c>
      <x:c r="K175" s="1" t="n">
        <x:v>0</x:v>
      </x:c>
      <x:c r="L175" s="1" t="n">
        <x:v>91.3</x:v>
      </x:c>
      <x:c r="M175" s="1" t="n">
        <x:v>5.7</x:v>
      </x:c>
      <x:c r="N175" s="1" t="n">
        <x:v>5.9</x:v>
      </x:c>
      <x:c r="O175" s="1" t="n">
        <x:f aca="0">24*MAX(0,EOMONTH(B175,0)-MAX(B175,INDEX(Device_Inventory!$K$2:$K$1201,MATCH(A175,Device_Inventory!$A$2:$A$1201,0)))+1)</x:f>
        <x:v>744</x:v>
      </x:c>
      <x:c r="P175" s="11" t="b">
        <x:f aca="0">INDEX(Device_Inventory!$K$2:$K$1201,MATCH(A175,Device_Inventory!$A$2:$A$1201,0))&gt;B175</x:f>
        <x:v>0</x:v>
      </x:c>
      <x:c r="Q175" s="1" t="str">
        <x:f aca="0">IF(D175&gt;O175,"Fail: operating hours exceed in-service hours",IF(D175+M175&gt;O175,"Fail: operating + unavailable hours exceed in-service hours",IF(P175,"Partial month: within in-service hours","OK")))</x:f>
        <x:v>OK</x:v>
      </x:c>
    </x:row>
    <x:row r="176" ht="15" hidden="0" customHeight="1">
      <x:c r="A176" s="1" t="s">
        <x:v>556</x:v>
      </x:c>
      <x:c r="B176" s="14" t="n">
        <x:v>46054</x:v>
      </x:c>
      <x:c r="C176" s="1" t="n">
        <x:v>52</x:v>
      </x:c>
      <x:c r="D176" s="1" t="n">
        <x:v>355.6</x:v>
      </x:c>
      <x:c r="E176" s="1" t="n">
        <x:v>30</x:v>
      </x:c>
      <x:c r="F176" s="1" t="n">
        <x:v>2</x:v>
      </x:c>
      <x:c r="G176" s="1" t="n">
        <x:v>38</x:v>
      </x:c>
      <x:c r="H176" s="1" t="n">
        <x:v>0</x:v>
      </x:c>
      <x:c r="I176" s="1" t="n">
        <x:v>4</x:v>
      </x:c>
      <x:c r="J176" s="1" t="n">
        <x:v>0.41</x:v>
      </x:c>
      <x:c r="K176" s="1" t="n">
        <x:v>0</x:v>
      </x:c>
      <x:c r="L176" s="1" t="n">
        <x:v>94.6</x:v>
      </x:c>
      <x:c r="M176" s="1" t="n">
        <x:v>7.3</x:v>
      </x:c>
      <x:c r="N176" s="1" t="n">
        <x:v>4.5</x:v>
      </x:c>
      <x:c r="O176" s="1" t="n">
        <x:f aca="0">24*MAX(0,EOMONTH(B176,0)-MAX(B176,INDEX(Device_Inventory!$K$2:$K$1201,MATCH(A176,Device_Inventory!$A$2:$A$1201,0)))+1)</x:f>
        <x:v>672</x:v>
      </x:c>
      <x:c r="P176" s="11" t="b">
        <x:f aca="0">INDEX(Device_Inventory!$K$2:$K$1201,MATCH(A176,Device_Inventory!$A$2:$A$1201,0))&gt;B176</x:f>
        <x:v>0</x:v>
      </x:c>
      <x:c r="Q176" s="1" t="str">
        <x:f aca="0">IF(D176&gt;O176,"Fail: operating hours exceed in-service hours",IF(D176+M176&gt;O176,"Fail: operating + unavailable hours exceed in-service hours",IF(P176,"Partial month: within in-service hours","OK")))</x:f>
        <x:v>OK</x:v>
      </x:c>
    </x:row>
    <x:row r="177" ht="15" hidden="0" customHeight="1">
      <x:c r="A177" s="1" t="s">
        <x:v>556</x:v>
      </x:c>
      <x:c r="B177" s="14" t="n">
        <x:v>46082</x:v>
      </x:c>
      <x:c r="C177" s="1" t="n">
        <x:v>56.1</x:v>
      </x:c>
      <x:c r="D177" s="1" t="n">
        <x:v>313.2</x:v>
      </x:c>
      <x:c r="E177" s="1" t="n">
        <x:v>25</x:v>
      </x:c>
      <x:c r="F177" s="1" t="n">
        <x:v>1</x:v>
      </x:c>
      <x:c r="G177" s="1" t="n">
        <x:v>36</x:v>
      </x:c>
      <x:c r="H177" s="1" t="n">
        <x:v>0</x:v>
      </x:c>
      <x:c r="I177" s="1" t="n">
        <x:v>5</x:v>
      </x:c>
      <x:c r="J177" s="1" t="n">
        <x:v>0.5</x:v>
      </x:c>
      <x:c r="K177" s="1" t="n">
        <x:v>0</x:v>
      </x:c>
      <x:c r="L177" s="1" t="n">
        <x:v>97.3</x:v>
      </x:c>
      <x:c r="M177" s="1" t="n">
        <x:v>0.1</x:v>
      </x:c>
      <x:c r="N177" s="1" t="n">
        <x:v>9</x:v>
      </x:c>
      <x:c r="O177" s="1" t="n">
        <x:f aca="0">24*MAX(0,EOMONTH(B177,0)-MAX(B177,INDEX(Device_Inventory!$K$2:$K$1201,MATCH(A177,Device_Inventory!$A$2:$A$1201,0)))+1)</x:f>
        <x:v>744</x:v>
      </x:c>
      <x:c r="P177" s="11" t="b">
        <x:f aca="0">INDEX(Device_Inventory!$K$2:$K$1201,MATCH(A177,Device_Inventory!$A$2:$A$1201,0))&gt;B177</x:f>
        <x:v>0</x:v>
      </x:c>
      <x:c r="Q177" s="1" t="str">
        <x:f aca="0">IF(D177&gt;O177,"Fail: operating hours exceed in-service hours",IF(D177+M177&gt;O177,"Fail: operating + unavailable hours exceed in-service hours",IF(P177,"Partial month: within in-service hours","OK")))</x:f>
        <x:v>OK</x:v>
      </x:c>
    </x:row>
    <x:row r="178" ht="15" hidden="0" customHeight="1">
      <x:c r="A178" s="1" t="s">
        <x:v>556</x:v>
      </x:c>
      <x:c r="B178" s="14" t="n">
        <x:v>46113</x:v>
      </x:c>
      <x:c r="C178" s="1" t="n">
        <x:v>63.7</x:v>
      </x:c>
      <x:c r="D178" s="1" t="n">
        <x:v>381.3</x:v>
      </x:c>
      <x:c r="E178" s="1" t="n">
        <x:v>27</x:v>
      </x:c>
      <x:c r="F178" s="1" t="n">
        <x:v>0</x:v>
      </x:c>
      <x:c r="G178" s="1" t="n">
        <x:v>50</x:v>
      </x:c>
      <x:c r="H178" s="1" t="n">
        <x:v>0</x:v>
      </x:c>
      <x:c r="I178" s="1" t="n">
        <x:v>3</x:v>
      </x:c>
      <x:c r="J178" s="1" t="n">
        <x:v>0.21</x:v>
      </x:c>
      <x:c r="K178" s="1" t="n">
        <x:v>0</x:v>
      </x:c>
      <x:c r="L178" s="1" t="n">
        <x:v>93.3</x:v>
      </x:c>
      <x:c r="M178" s="1" t="n">
        <x:v>0</x:v>
      </x:c>
      <x:c r="N178" s="1" t="n">
        <x:v>6.9</x:v>
      </x:c>
      <x:c r="O178" s="1" t="n">
        <x:f aca="0">24*MAX(0,EOMONTH(B178,0)-MAX(B178,INDEX(Device_Inventory!$K$2:$K$1201,MATCH(A178,Device_Inventory!$A$2:$A$1201,0)))+1)</x:f>
        <x:v>720</x:v>
      </x:c>
      <x:c r="P178" s="11" t="b">
        <x:f aca="0">INDEX(Device_Inventory!$K$2:$K$1201,MATCH(A178,Device_Inventory!$A$2:$A$1201,0))&gt;B178</x:f>
        <x:v>0</x:v>
      </x:c>
      <x:c r="Q178" s="1" t="str">
        <x:f aca="0">IF(D178&gt;O178,"Fail: operating hours exceed in-service hours",IF(D178+M178&gt;O178,"Fail: operating + unavailable hours exceed in-service hours",IF(P178,"Partial month: within in-service hours","OK")))</x:f>
        <x:v>OK</x:v>
      </x:c>
    </x:row>
    <x:row r="179" ht="15" hidden="0" customHeight="1">
      <x:c r="A179" s="1" t="s">
        <x:v>556</x:v>
      </x:c>
      <x:c r="B179" s="14" t="n">
        <x:v>46143</x:v>
      </x:c>
      <x:c r="C179" s="1" t="n">
        <x:v>46.7</x:v>
      </x:c>
      <x:c r="D179" s="1" t="n">
        <x:v>328.4</x:v>
      </x:c>
      <x:c r="E179" s="1" t="n">
        <x:v>15</x:v>
      </x:c>
      <x:c r="F179" s="1" t="n">
        <x:v>0</x:v>
      </x:c>
      <x:c r="G179" s="1" t="n">
        <x:v>49</x:v>
      </x:c>
      <x:c r="H179" s="1" t="n">
        <x:v>0</x:v>
      </x:c>
      <x:c r="I179" s="1" t="n">
        <x:v>1</x:v>
      </x:c>
      <x:c r="J179" s="1" t="n">
        <x:v>0</x:v>
      </x:c>
      <x:c r="K179" s="1" t="n">
        <x:v>1</x:v>
      </x:c>
      <x:c r="L179" s="1" t="n">
        <x:v>98.3</x:v>
      </x:c>
      <x:c r="M179" s="1" t="n">
        <x:v>1.7</x:v>
      </x:c>
      <x:c r="N179" s="1" t="n">
        <x:v>6.2</x:v>
      </x:c>
      <x:c r="O179" s="1" t="n">
        <x:f aca="0">24*MAX(0,EOMONTH(B179,0)-MAX(B179,INDEX(Device_Inventory!$K$2:$K$1201,MATCH(A179,Device_Inventory!$A$2:$A$1201,0)))+1)</x:f>
        <x:v>744</x:v>
      </x:c>
      <x:c r="P179" s="11" t="b">
        <x:f aca="0">INDEX(Device_Inventory!$K$2:$K$1201,MATCH(A179,Device_Inventory!$A$2:$A$1201,0))&gt;B179</x:f>
        <x:v>0</x:v>
      </x:c>
      <x:c r="Q179" s="1" t="str">
        <x:f aca="0">IF(D179&gt;O179,"Fail: operating hours exceed in-service hours",IF(D179+M179&gt;O179,"Fail: operating + unavailable hours exceed in-service hours",IF(P179,"Partial month: within in-service hours","OK")))</x:f>
        <x:v>OK</x:v>
      </x:c>
    </x:row>
    <x:row r="180" ht="15" hidden="0" customHeight="1">
      <x:c r="A180" s="1" t="s">
        <x:v>556</x:v>
      </x:c>
      <x:c r="B180" s="14" t="n">
        <x:v>46174</x:v>
      </x:c>
      <x:c r="C180" s="1" t="n">
        <x:v>60.6</x:v>
      </x:c>
      <x:c r="D180" s="1" t="n">
        <x:v>359.6</x:v>
      </x:c>
      <x:c r="E180" s="1" t="n">
        <x:v>19</x:v>
      </x:c>
      <x:c r="F180" s="1" t="n">
        <x:v>0</x:v>
      </x:c>
      <x:c r="G180" s="1" t="n">
        <x:v>49</x:v>
      </x:c>
      <x:c r="H180" s="1" t="n">
        <x:v>0</x:v>
      </x:c>
      <x:c r="I180" s="1" t="n">
        <x:v>2</x:v>
      </x:c>
      <x:c r="J180" s="1" t="n">
        <x:v>0.6</x:v>
      </x:c>
      <x:c r="K180" s="1" t="n">
        <x:v>1</x:v>
      </x:c>
      <x:c r="L180" s="1" t="n">
        <x:v>96</x:v>
      </x:c>
      <x:c r="M180" s="1" t="n">
        <x:v>6.4</x:v>
      </x:c>
      <x:c r="N180" s="1" t="n">
        <x:v>13.9</x:v>
      </x:c>
      <x:c r="O180" s="1" t="n">
        <x:f aca="0">24*MAX(0,EOMONTH(B180,0)-MAX(B180,INDEX(Device_Inventory!$K$2:$K$1201,MATCH(A180,Device_Inventory!$A$2:$A$1201,0)))+1)</x:f>
        <x:v>720</x:v>
      </x:c>
      <x:c r="P180" s="11" t="b">
        <x:f aca="0">INDEX(Device_Inventory!$K$2:$K$1201,MATCH(A180,Device_Inventory!$A$2:$A$1201,0))&gt;B180</x:f>
        <x:v>0</x:v>
      </x:c>
      <x:c r="Q180" s="1" t="str">
        <x:f aca="0">IF(D180&gt;O180,"Fail: operating hours exceed in-service hours",IF(D180+M180&gt;O180,"Fail: operating + unavailable hours exceed in-service hours",IF(P180,"Partial month: within in-service hours","OK")))</x:f>
        <x:v>OK</x:v>
      </x:c>
    </x:row>
    <x:row r="181" ht="15" hidden="0" customHeight="1">
      <x:c r="A181" s="1" t="s">
        <x:v>556</x:v>
      </x:c>
      <x:c r="B181" s="14" t="n">
        <x:v>46204</x:v>
      </x:c>
      <x:c r="C181" s="1" t="n">
        <x:v>88.8</x:v>
      </x:c>
      <x:c r="D181" s="1" t="n">
        <x:v>618.1</x:v>
      </x:c>
      <x:c r="E181" s="1" t="n">
        <x:v>35</x:v>
      </x:c>
      <x:c r="F181" s="1" t="n">
        <x:v>1</x:v>
      </x:c>
      <x:c r="G181" s="1" t="n">
        <x:v>46</x:v>
      </x:c>
      <x:c r="H181" s="1" t="n">
        <x:v>2</x:v>
      </x:c>
      <x:c r="I181" s="1" t="n">
        <x:v>5</x:v>
      </x:c>
      <x:c r="J181" s="1" t="n">
        <x:v>0</x:v>
      </x:c>
      <x:c r="K181" s="1" t="n">
        <x:v>1</x:v>
      </x:c>
      <x:c r="L181" s="1" t="n">
        <x:v>96.4</x:v>
      </x:c>
      <x:c r="M181" s="1" t="n">
        <x:v>9.2</x:v>
      </x:c>
      <x:c r="N181" s="1" t="n">
        <x:v>12.2</x:v>
      </x:c>
      <x:c r="O181" s="1" t="n">
        <x:f aca="0">24*MAX(0,EOMONTH(B181,0)-MAX(B181,INDEX(Device_Inventory!$K$2:$K$1201,MATCH(A181,Device_Inventory!$A$2:$A$1201,0)))+1)</x:f>
        <x:v>744</x:v>
      </x:c>
      <x:c r="P181" s="11" t="b">
        <x:f aca="0">INDEX(Device_Inventory!$K$2:$K$1201,MATCH(A181,Device_Inventory!$A$2:$A$1201,0))&gt;B181</x:f>
        <x:v>0</x:v>
      </x:c>
      <x:c r="Q181" s="1" t="str">
        <x:f aca="0">IF(D181&gt;O181,"Fail: operating hours exceed in-service hours",IF(D181+M181&gt;O181,"Fail: operating + unavailable hours exceed in-service hours",IF(P181,"Partial month: within in-service hours","OK")))</x:f>
        <x:v>OK</x:v>
      </x:c>
    </x:row>
    <x:row r="182" ht="15" hidden="0" customHeight="1">
      <x:c r="A182" s="1" t="s">
        <x:v>2012</x:v>
      </x:c>
      <x:c r="B182" s="14" t="n">
        <x:v>46054</x:v>
      </x:c>
      <x:c r="C182" s="1" t="n">
        <x:v>64.9</x:v>
      </x:c>
      <x:c r="D182" s="1" t="n">
        <x:v>462.9</x:v>
      </x:c>
      <x:c r="E182" s="1" t="n">
        <x:v>2</x:v>
      </x:c>
      <x:c r="F182" s="1" t="n">
        <x:v>0</x:v>
      </x:c>
      <x:c r="G182" s="1" t="n">
        <x:v>42</x:v>
      </x:c>
      <x:c r="H182" s="1" t="n">
        <x:v>1</x:v>
      </x:c>
      <x:c r="I182" s="1" t="n">
        <x:v>3</x:v>
      </x:c>
      <x:c r="J182" s="1" t="n">
        <x:v>0</x:v>
      </x:c>
      <x:c r="K182" s="1" t="n">
        <x:v>0</x:v>
      </x:c>
      <x:c r="L182" s="1" t="n">
        <x:v>97.1</x:v>
      </x:c>
      <x:c r="M182" s="1" t="n">
        <x:v>7.5</x:v>
      </x:c>
      <x:c r="N182" s="1" t="n">
        <x:v>12.8</x:v>
      </x:c>
      <x:c r="O182" s="1" t="n">
        <x:f aca="0">24*MAX(0,EOMONTH(B182,0)-MAX(B182,INDEX(Device_Inventory!$K$2:$K$1201,MATCH(A182,Device_Inventory!$A$2:$A$1201,0)))+1)</x:f>
        <x:v>672</x:v>
      </x:c>
      <x:c r="P182" s="11" t="b">
        <x:f aca="0">INDEX(Device_Inventory!$K$2:$K$1201,MATCH(A182,Device_Inventory!$A$2:$A$1201,0))&gt;B182</x:f>
        <x:v>0</x:v>
      </x:c>
      <x:c r="Q182" s="1" t="str">
        <x:f aca="0">IF(D182&gt;O182,"Fail: operating hours exceed in-service hours",IF(D182+M182&gt;O182,"Fail: operating + unavailable hours exceed in-service hours",IF(P182,"Partial month: within in-service hours","OK")))</x:f>
        <x:v>OK</x:v>
      </x:c>
    </x:row>
    <x:row r="183" ht="15" hidden="0" customHeight="1">
      <x:c r="A183" s="1" t="s">
        <x:v>2012</x:v>
      </x:c>
      <x:c r="B183" s="14" t="n">
        <x:v>46082</x:v>
      </x:c>
      <x:c r="C183" s="1" t="n">
        <x:v>48.3</x:v>
      </x:c>
      <x:c r="D183" s="1" t="n">
        <x:v>291.7</x:v>
      </x:c>
      <x:c r="E183" s="1" t="n">
        <x:v>11</x:v>
      </x:c>
      <x:c r="F183" s="1" t="n">
        <x:v>1</x:v>
      </x:c>
      <x:c r="G183" s="1" t="n">
        <x:v>22</x:v>
      </x:c>
      <x:c r="H183" s="1" t="n">
        <x:v>0</x:v>
      </x:c>
      <x:c r="I183" s="1" t="n">
        <x:v>0</x:v>
      </x:c>
      <x:c r="J183" s="1" t="n">
        <x:v>0.89</x:v>
      </x:c>
      <x:c r="K183" s="1" t="n">
        <x:v>0</x:v>
      </x:c>
      <x:c r="L183" s="1" t="n">
        <x:v>94.4</x:v>
      </x:c>
      <x:c r="M183" s="1" t="n">
        <x:v>7.8</x:v>
      </x:c>
      <x:c r="N183" s="1" t="n">
        <x:v>6.3</x:v>
      </x:c>
      <x:c r="O183" s="1" t="n">
        <x:f aca="0">24*MAX(0,EOMONTH(B183,0)-MAX(B183,INDEX(Device_Inventory!$K$2:$K$1201,MATCH(A183,Device_Inventory!$A$2:$A$1201,0)))+1)</x:f>
        <x:v>744</x:v>
      </x:c>
      <x:c r="P183" s="11" t="b">
        <x:f aca="0">INDEX(Device_Inventory!$K$2:$K$1201,MATCH(A183,Device_Inventory!$A$2:$A$1201,0))&gt;B183</x:f>
        <x:v>0</x:v>
      </x:c>
      <x:c r="Q183" s="1" t="str">
        <x:f aca="0">IF(D183&gt;O183,"Fail: operating hours exceed in-service hours",IF(D183+M183&gt;O183,"Fail: operating + unavailable hours exceed in-service hours",IF(P183,"Partial month: within in-service hours","OK")))</x:f>
        <x:v>OK</x:v>
      </x:c>
    </x:row>
    <x:row r="184" ht="15" hidden="0" customHeight="1">
      <x:c r="A184" s="1" t="s">
        <x:v>2012</x:v>
      </x:c>
      <x:c r="B184" s="14" t="n">
        <x:v>46113</x:v>
      </x:c>
      <x:c r="C184" s="1" t="n">
        <x:v>87.1</x:v>
      </x:c>
      <x:c r="D184" s="1" t="n">
        <x:v>540.8</x:v>
      </x:c>
      <x:c r="E184" s="1" t="n">
        <x:v>28</x:v>
      </x:c>
      <x:c r="F184" s="1" t="n">
        <x:v>3</x:v>
      </x:c>
      <x:c r="G184" s="1" t="n">
        <x:v>36</x:v>
      </x:c>
      <x:c r="H184" s="1" t="n">
        <x:v>1</x:v>
      </x:c>
      <x:c r="I184" s="1" t="n">
        <x:v>4</x:v>
      </x:c>
      <x:c r="J184" s="1" t="n">
        <x:v>0.43</x:v>
      </x:c>
      <x:c r="K184" s="1" t="n">
        <x:v>0</x:v>
      </x:c>
      <x:c r="L184" s="1" t="n">
        <x:v>94.4</x:v>
      </x:c>
      <x:c r="M184" s="1" t="n">
        <x:v>6.8</x:v>
      </x:c>
      <x:c r="N184" s="1" t="n">
        <x:v>15</x:v>
      </x:c>
      <x:c r="O184" s="1" t="n">
        <x:f aca="0">24*MAX(0,EOMONTH(B184,0)-MAX(B184,INDEX(Device_Inventory!$K$2:$K$1201,MATCH(A184,Device_Inventory!$A$2:$A$1201,0)))+1)</x:f>
        <x:v>720</x:v>
      </x:c>
      <x:c r="P184" s="11" t="b">
        <x:f aca="0">INDEX(Device_Inventory!$K$2:$K$1201,MATCH(A184,Device_Inventory!$A$2:$A$1201,0))&gt;B184</x:f>
        <x:v>0</x:v>
      </x:c>
      <x:c r="Q184" s="1" t="str">
        <x:f aca="0">IF(D184&gt;O184,"Fail: operating hours exceed in-service hours",IF(D184+M184&gt;O184,"Fail: operating + unavailable hours exceed in-service hours",IF(P184,"Partial month: within in-service hours","OK")))</x:f>
        <x:v>OK</x:v>
      </x:c>
    </x:row>
    <x:row r="185" ht="15" hidden="0" customHeight="1">
      <x:c r="A185" s="1" t="s">
        <x:v>2012</x:v>
      </x:c>
      <x:c r="B185" s="14" t="n">
        <x:v>46143</x:v>
      </x:c>
      <x:c r="C185" s="1" t="n">
        <x:v>78.1</x:v>
      </x:c>
      <x:c r="D185" s="1" t="n">
        <x:v>455.1</x:v>
      </x:c>
      <x:c r="E185" s="1" t="n">
        <x:v>24</x:v>
      </x:c>
      <x:c r="F185" s="1" t="n">
        <x:v>4</x:v>
      </x:c>
      <x:c r="G185" s="1" t="n">
        <x:v>24</x:v>
      </x:c>
      <x:c r="H185" s="1" t="n">
        <x:v>0</x:v>
      </x:c>
      <x:c r="I185" s="1" t="n">
        <x:v>2</x:v>
      </x:c>
      <x:c r="J185" s="1" t="n">
        <x:v>0.9</x:v>
      </x:c>
      <x:c r="K185" s="1" t="n">
        <x:v>0</x:v>
      </x:c>
      <x:c r="L185" s="1" t="n">
        <x:v>94.9</x:v>
      </x:c>
      <x:c r="M185" s="1" t="n">
        <x:v>2.3</x:v>
      </x:c>
      <x:c r="N185" s="1" t="n">
        <x:v>19.9</x:v>
      </x:c>
      <x:c r="O185" s="1" t="n">
        <x:f aca="0">24*MAX(0,EOMONTH(B185,0)-MAX(B185,INDEX(Device_Inventory!$K$2:$K$1201,MATCH(A185,Device_Inventory!$A$2:$A$1201,0)))+1)</x:f>
        <x:v>744</x:v>
      </x:c>
      <x:c r="P185" s="11" t="b">
        <x:f aca="0">INDEX(Device_Inventory!$K$2:$K$1201,MATCH(A185,Device_Inventory!$A$2:$A$1201,0))&gt;B185</x:f>
        <x:v>0</x:v>
      </x:c>
      <x:c r="Q185" s="1" t="str">
        <x:f aca="0">IF(D185&gt;O185,"Fail: operating hours exceed in-service hours",IF(D185+M185&gt;O185,"Fail: operating + unavailable hours exceed in-service hours",IF(P185,"Partial month: within in-service hours","OK")))</x:f>
        <x:v>OK</x:v>
      </x:c>
    </x:row>
    <x:row r="186" ht="15" hidden="0" customHeight="1">
      <x:c r="A186" s="1" t="s">
        <x:v>2012</x:v>
      </x:c>
      <x:c r="B186" s="14" t="n">
        <x:v>46174</x:v>
      </x:c>
      <x:c r="C186" s="1" t="n">
        <x:v>41</x:v>
      </x:c>
      <x:c r="D186" s="1" t="n">
        <x:v>260.1</x:v>
      </x:c>
      <x:c r="E186" s="1" t="n">
        <x:v>18</x:v>
      </x:c>
      <x:c r="F186" s="1" t="n">
        <x:v>2</x:v>
      </x:c>
      <x:c r="G186" s="1" t="n">
        <x:v>28</x:v>
      </x:c>
      <x:c r="H186" s="1" t="n">
        <x:v>0</x:v>
      </x:c>
      <x:c r="I186" s="1" t="n">
        <x:v>3</x:v>
      </x:c>
      <x:c r="J186" s="1" t="n">
        <x:v>0.85</x:v>
      </x:c>
      <x:c r="K186" s="1" t="n">
        <x:v>0</x:v>
      </x:c>
      <x:c r="L186" s="1" t="n">
        <x:v>96.9</x:v>
      </x:c>
      <x:c r="M186" s="1" t="n">
        <x:v>2.2</x:v>
      </x:c>
      <x:c r="N186" s="1" t="n">
        <x:v>6.5</x:v>
      </x:c>
      <x:c r="O186" s="1" t="n">
        <x:f aca="0">24*MAX(0,EOMONTH(B186,0)-MAX(B186,INDEX(Device_Inventory!$K$2:$K$1201,MATCH(A186,Device_Inventory!$A$2:$A$1201,0)))+1)</x:f>
        <x:v>720</x:v>
      </x:c>
      <x:c r="P186" s="11" t="b">
        <x:f aca="0">INDEX(Device_Inventory!$K$2:$K$1201,MATCH(A186,Device_Inventory!$A$2:$A$1201,0))&gt;B186</x:f>
        <x:v>0</x:v>
      </x:c>
      <x:c r="Q186" s="1" t="str">
        <x:f aca="0">IF(D186&gt;O186,"Fail: operating hours exceed in-service hours",IF(D186+M186&gt;O186,"Fail: operating + unavailable hours exceed in-service hours",IF(P186,"Partial month: within in-service hours","OK")))</x:f>
        <x:v>OK</x:v>
      </x:c>
    </x:row>
    <x:row r="187" ht="15" hidden="0" customHeight="1">
      <x:c r="A187" s="1" t="s">
        <x:v>2012</x:v>
      </x:c>
      <x:c r="B187" s="14" t="n">
        <x:v>46204</x:v>
      </x:c>
      <x:c r="C187" s="1" t="n">
        <x:v>62.1</x:v>
      </x:c>
      <x:c r="D187" s="1" t="n">
        <x:v>354.3</x:v>
      </x:c>
      <x:c r="E187" s="1" t="n">
        <x:v>10</x:v>
      </x:c>
      <x:c r="F187" s="1" t="n">
        <x:v>1</x:v>
      </x:c>
      <x:c r="G187" s="1" t="n">
        <x:v>32</x:v>
      </x:c>
      <x:c r="H187" s="1" t="n">
        <x:v>0</x:v>
      </x:c>
      <x:c r="I187" s="1" t="n">
        <x:v>1</x:v>
      </x:c>
      <x:c r="J187" s="1" t="n">
        <x:v>0.26</x:v>
      </x:c>
      <x:c r="K187" s="1" t="n">
        <x:v>1</x:v>
      </x:c>
      <x:c r="L187" s="1" t="n">
        <x:v>92.5</x:v>
      </x:c>
      <x:c r="M187" s="1" t="n">
        <x:v>7.2</x:v>
      </x:c>
      <x:c r="N187" s="1" t="n">
        <x:v>17.1</x:v>
      </x:c>
      <x:c r="O187" s="1" t="n">
        <x:f aca="0">24*MAX(0,EOMONTH(B187,0)-MAX(B187,INDEX(Device_Inventory!$K$2:$K$1201,MATCH(A187,Device_Inventory!$A$2:$A$1201,0)))+1)</x:f>
        <x:v>744</x:v>
      </x:c>
      <x:c r="P187" s="11" t="b">
        <x:f aca="0">INDEX(Device_Inventory!$K$2:$K$1201,MATCH(A187,Device_Inventory!$A$2:$A$1201,0))&gt;B187</x:f>
        <x:v>0</x:v>
      </x:c>
      <x:c r="Q187" s="1" t="str">
        <x:f aca="0">IF(D187&gt;O187,"Fail: operating hours exceed in-service hours",IF(D187+M187&gt;O187,"Fail: operating + unavailable hours exceed in-service hours",IF(P187,"Partial month: within in-service hours","OK")))</x:f>
        <x:v>OK</x:v>
      </x:c>
    </x:row>
    <x:row r="188" ht="15" hidden="0" customHeight="1">
      <x:c r="A188" s="1" t="s">
        <x:v>2016</x:v>
      </x:c>
      <x:c r="B188" s="14" t="n">
        <x:v>46054</x:v>
      </x:c>
      <x:c r="C188" s="1" t="n">
        <x:v>74.1</x:v>
      </x:c>
      <x:c r="D188" s="1" t="n">
        <x:v>523.2</x:v>
      </x:c>
      <x:c r="E188" s="1" t="n">
        <x:v>32</x:v>
      </x:c>
      <x:c r="F188" s="1" t="n">
        <x:v>4</x:v>
      </x:c>
      <x:c r="G188" s="1" t="n">
        <x:v>23</x:v>
      </x:c>
      <x:c r="H188" s="1" t="n">
        <x:v>1</x:v>
      </x:c>
      <x:c r="I188" s="1" t="n">
        <x:v>3</x:v>
      </x:c>
      <x:c r="J188" s="1" t="n">
        <x:v>1.39</x:v>
      </x:c>
      <x:c r="K188" s="1" t="n">
        <x:v>3</x:v>
      </x:c>
      <x:c r="L188" s="1" t="n">
        <x:v>93.9</x:v>
      </x:c>
      <x:c r="M188" s="1" t="n">
        <x:v>3.6</x:v>
      </x:c>
      <x:c r="N188" s="1" t="n">
        <x:v>17.8</x:v>
      </x:c>
      <x:c r="O188" s="1" t="n">
        <x:f aca="0">24*MAX(0,EOMONTH(B188,0)-MAX(B188,INDEX(Device_Inventory!$K$2:$K$1201,MATCH(A188,Device_Inventory!$A$2:$A$1201,0)))+1)</x:f>
        <x:v>672</x:v>
      </x:c>
      <x:c r="P188" s="11" t="b">
        <x:f aca="0">INDEX(Device_Inventory!$K$2:$K$1201,MATCH(A188,Device_Inventory!$A$2:$A$1201,0))&gt;B188</x:f>
        <x:v>0</x:v>
      </x:c>
      <x:c r="Q188" s="1" t="str">
        <x:f aca="0">IF(D188&gt;O188,"Fail: operating hours exceed in-service hours",IF(D188+M188&gt;O188,"Fail: operating + unavailable hours exceed in-service hours",IF(P188,"Partial month: within in-service hours","OK")))</x:f>
        <x:v>OK</x:v>
      </x:c>
    </x:row>
    <x:row r="189" ht="15" hidden="0" customHeight="1">
      <x:c r="A189" s="1" t="s">
        <x:v>2016</x:v>
      </x:c>
      <x:c r="B189" s="14" t="n">
        <x:v>46082</x:v>
      </x:c>
      <x:c r="C189" s="1" t="n">
        <x:v>62.8</x:v>
      </x:c>
      <x:c r="D189" s="1" t="n">
        <x:v>391.9</x:v>
      </x:c>
      <x:c r="E189" s="1" t="n">
        <x:v>26</x:v>
      </x:c>
      <x:c r="F189" s="1" t="n">
        <x:v>2</x:v>
      </x:c>
      <x:c r="G189" s="1" t="n">
        <x:v>65</x:v>
      </x:c>
      <x:c r="H189" s="1" t="n">
        <x:v>1</x:v>
      </x:c>
      <x:c r="I189" s="1" t="n">
        <x:v>0</x:v>
      </x:c>
      <x:c r="J189" s="1" t="n">
        <x:v>0.92</x:v>
      </x:c>
      <x:c r="K189" s="1" t="n">
        <x:v>1</x:v>
      </x:c>
      <x:c r="L189" s="1" t="n">
        <x:v>100</x:v>
      </x:c>
      <x:c r="M189" s="1" t="n">
        <x:v>2.8</x:v>
      </x:c>
      <x:c r="N189" s="1" t="n">
        <x:v>6.5</x:v>
      </x:c>
      <x:c r="O189" s="1" t="n">
        <x:f aca="0">24*MAX(0,EOMONTH(B189,0)-MAX(B189,INDEX(Device_Inventory!$K$2:$K$1201,MATCH(A189,Device_Inventory!$A$2:$A$1201,0)))+1)</x:f>
        <x:v>744</x:v>
      </x:c>
      <x:c r="P189" s="11" t="b">
        <x:f aca="0">INDEX(Device_Inventory!$K$2:$K$1201,MATCH(A189,Device_Inventory!$A$2:$A$1201,0))&gt;B189</x:f>
        <x:v>0</x:v>
      </x:c>
      <x:c r="Q189" s="1" t="str">
        <x:f aca="0">IF(D189&gt;O189,"Fail: operating hours exceed in-service hours",IF(D189+M189&gt;O189,"Fail: operating + unavailable hours exceed in-service hours",IF(P189,"Partial month: within in-service hours","OK")))</x:f>
        <x:v>OK</x:v>
      </x:c>
    </x:row>
    <x:row r="190" ht="15" hidden="0" customHeight="1">
      <x:c r="A190" s="1" t="s">
        <x:v>2016</x:v>
      </x:c>
      <x:c r="B190" s="14" t="n">
        <x:v>46113</x:v>
      </x:c>
      <x:c r="C190" s="1" t="n">
        <x:v>48</x:v>
      </x:c>
      <x:c r="D190" s="1" t="n">
        <x:v>332</x:v>
      </x:c>
      <x:c r="E190" s="1" t="n">
        <x:v>26</x:v>
      </x:c>
      <x:c r="F190" s="1" t="n">
        <x:v>3</x:v>
      </x:c>
      <x:c r="G190" s="1" t="n">
        <x:v>37</x:v>
      </x:c>
      <x:c r="H190" s="1" t="n">
        <x:v>2</x:v>
      </x:c>
      <x:c r="I190" s="1" t="n">
        <x:v>0</x:v>
      </x:c>
      <x:c r="J190" s="1" t="n">
        <x:v>1.99</x:v>
      </x:c>
      <x:c r="K190" s="1" t="n">
        <x:v>1</x:v>
      </x:c>
      <x:c r="L190" s="1" t="n">
        <x:v>98.6</x:v>
      </x:c>
      <x:c r="M190" s="1" t="n">
        <x:v>6.6</x:v>
      </x:c>
      <x:c r="N190" s="1" t="n">
        <x:v>15.3</x:v>
      </x:c>
      <x:c r="O190" s="1" t="n">
        <x:f aca="0">24*MAX(0,EOMONTH(B190,0)-MAX(B190,INDEX(Device_Inventory!$K$2:$K$1201,MATCH(A190,Device_Inventory!$A$2:$A$1201,0)))+1)</x:f>
        <x:v>720</x:v>
      </x:c>
      <x:c r="P190" s="11" t="b">
        <x:f aca="0">INDEX(Device_Inventory!$K$2:$K$1201,MATCH(A190,Device_Inventory!$A$2:$A$1201,0))&gt;B190</x:f>
        <x:v>0</x:v>
      </x:c>
      <x:c r="Q190" s="1" t="str">
        <x:f aca="0">IF(D190&gt;O190,"Fail: operating hours exceed in-service hours",IF(D190+M190&gt;O190,"Fail: operating + unavailable hours exceed in-service hours",IF(P190,"Partial month: within in-service hours","OK")))</x:f>
        <x:v>OK</x:v>
      </x:c>
    </x:row>
    <x:row r="191" ht="15" hidden="0" customHeight="1">
      <x:c r="A191" s="1" t="s">
        <x:v>2016</x:v>
      </x:c>
      <x:c r="B191" s="14" t="n">
        <x:v>46143</x:v>
      </x:c>
      <x:c r="C191" s="1" t="n">
        <x:v>37.4</x:v>
      </x:c>
      <x:c r="D191" s="1" t="n">
        <x:v>224.1</x:v>
      </x:c>
      <x:c r="E191" s="1" t="n">
        <x:v>15</x:v>
      </x:c>
      <x:c r="F191" s="1" t="n">
        <x:v>2</x:v>
      </x:c>
      <x:c r="G191" s="1" t="n">
        <x:v>10</x:v>
      </x:c>
      <x:c r="H191" s="1" t="n">
        <x:v>1</x:v>
      </x:c>
      <x:c r="I191" s="1" t="n">
        <x:v>2</x:v>
      </x:c>
      <x:c r="J191" s="1" t="n">
        <x:v>1.9</x:v>
      </x:c>
      <x:c r="K191" s="1" t="n">
        <x:v>2</x:v>
      </x:c>
      <x:c r="L191" s="1" t="n">
        <x:v>91.8</x:v>
      </x:c>
      <x:c r="M191" s="1" t="n">
        <x:v>7.5</x:v>
      </x:c>
      <x:c r="N191" s="1" t="n">
        <x:v>6.3</x:v>
      </x:c>
      <x:c r="O191" s="1" t="n">
        <x:f aca="0">24*MAX(0,EOMONTH(B191,0)-MAX(B191,INDEX(Device_Inventory!$K$2:$K$1201,MATCH(A191,Device_Inventory!$A$2:$A$1201,0)))+1)</x:f>
        <x:v>744</x:v>
      </x:c>
      <x:c r="P191" s="11" t="b">
        <x:f aca="0">INDEX(Device_Inventory!$K$2:$K$1201,MATCH(A191,Device_Inventory!$A$2:$A$1201,0))&gt;B191</x:f>
        <x:v>0</x:v>
      </x:c>
      <x:c r="Q191" s="1" t="str">
        <x:f aca="0">IF(D191&gt;O191,"Fail: operating hours exceed in-service hours",IF(D191+M191&gt;O191,"Fail: operating + unavailable hours exceed in-service hours",IF(P191,"Partial month: within in-service hours","OK")))</x:f>
        <x:v>OK</x:v>
      </x:c>
    </x:row>
    <x:row r="192" ht="15" hidden="0" customHeight="1">
      <x:c r="A192" s="1" t="s">
        <x:v>2016</x:v>
      </x:c>
      <x:c r="B192" s="14" t="n">
        <x:v>46174</x:v>
      </x:c>
      <x:c r="C192" s="1" t="n">
        <x:v>51.7</x:v>
      </x:c>
      <x:c r="D192" s="1" t="n">
        <x:v>352.2</x:v>
      </x:c>
      <x:c r="E192" s="1" t="n">
        <x:v>28</x:v>
      </x:c>
      <x:c r="F192" s="1" t="n">
        <x:v>3</x:v>
      </x:c>
      <x:c r="G192" s="1" t="n">
        <x:v>26</x:v>
      </x:c>
      <x:c r="H192" s="1" t="n">
        <x:v>1</x:v>
      </x:c>
      <x:c r="I192" s="1" t="n">
        <x:v>2</x:v>
      </x:c>
      <x:c r="J192" s="1" t="n">
        <x:v>1.18</x:v>
      </x:c>
      <x:c r="K192" s="1" t="n">
        <x:v>1</x:v>
      </x:c>
      <x:c r="L192" s="1" t="n">
        <x:v>94.9</x:v>
      </x:c>
      <x:c r="M192" s="1" t="n">
        <x:v>8.4</x:v>
      </x:c>
      <x:c r="N192" s="1" t="n">
        <x:v>11.5</x:v>
      </x:c>
      <x:c r="O192" s="1" t="n">
        <x:f aca="0">24*MAX(0,EOMONTH(B192,0)-MAX(B192,INDEX(Device_Inventory!$K$2:$K$1201,MATCH(A192,Device_Inventory!$A$2:$A$1201,0)))+1)</x:f>
        <x:v>720</x:v>
      </x:c>
      <x:c r="P192" s="11" t="b">
        <x:f aca="0">INDEX(Device_Inventory!$K$2:$K$1201,MATCH(A192,Device_Inventory!$A$2:$A$1201,0))&gt;B192</x:f>
        <x:v>0</x:v>
      </x:c>
      <x:c r="Q192" s="1" t="str">
        <x:f aca="0">IF(D192&gt;O192,"Fail: operating hours exceed in-service hours",IF(D192+M192&gt;O192,"Fail: operating + unavailable hours exceed in-service hours",IF(P192,"Partial month: within in-service hours","OK")))</x:f>
        <x:v>OK</x:v>
      </x:c>
    </x:row>
    <x:row r="193" ht="15" hidden="0" customHeight="1">
      <x:c r="A193" s="1" t="s">
        <x:v>2016</x:v>
      </x:c>
      <x:c r="B193" s="14" t="n">
        <x:v>46204</x:v>
      </x:c>
      <x:c r="C193" s="1" t="n">
        <x:v>53.3</x:v>
      </x:c>
      <x:c r="D193" s="1" t="n">
        <x:v>369.2</x:v>
      </x:c>
      <x:c r="E193" s="1" t="n">
        <x:v>27</x:v>
      </x:c>
      <x:c r="F193" s="1" t="n">
        <x:v>3</x:v>
      </x:c>
      <x:c r="G193" s="1" t="n">
        <x:v>38</x:v>
      </x:c>
      <x:c r="H193" s="1" t="n">
        <x:v>0</x:v>
      </x:c>
      <x:c r="I193" s="1" t="n">
        <x:v>0</x:v>
      </x:c>
      <x:c r="J193" s="1" t="n">
        <x:v>1.87</x:v>
      </x:c>
      <x:c r="K193" s="1" t="n">
        <x:v>0</x:v>
      </x:c>
      <x:c r="L193" s="1" t="n">
        <x:v>96.4</x:v>
      </x:c>
      <x:c r="M193" s="1" t="n">
        <x:v>19.8</x:v>
      </x:c>
      <x:c r="N193" s="1" t="n">
        <x:v>14.8</x:v>
      </x:c>
      <x:c r="O193" s="1" t="n">
        <x:f aca="0">24*MAX(0,EOMONTH(B193,0)-MAX(B193,INDEX(Device_Inventory!$K$2:$K$1201,MATCH(A193,Device_Inventory!$A$2:$A$1201,0)))+1)</x:f>
        <x:v>744</x:v>
      </x:c>
      <x:c r="P193" s="11" t="b">
        <x:f aca="0">INDEX(Device_Inventory!$K$2:$K$1201,MATCH(A193,Device_Inventory!$A$2:$A$1201,0))&gt;B193</x:f>
        <x:v>0</x:v>
      </x:c>
      <x:c r="Q193" s="1" t="str">
        <x:f aca="0">IF(D193&gt;O193,"Fail: operating hours exceed in-service hours",IF(D193+M193&gt;O193,"Fail: operating + unavailable hours exceed in-service hours",IF(P193,"Partial month: within in-service hours","OK")))</x:f>
        <x:v>OK</x:v>
      </x:c>
    </x:row>
    <x:row r="194" ht="15" hidden="0" customHeight="1">
      <x:c r="A194" s="1" t="s">
        <x:v>2019</x:v>
      </x:c>
      <x:c r="B194" s="14" t="n">
        <x:v>46054</x:v>
      </x:c>
      <x:c r="C194" s="1" t="n">
        <x:v>77.6</x:v>
      </x:c>
      <x:c r="D194" s="1" t="n">
        <x:v>426.7</x:v>
      </x:c>
      <x:c r="E194" s="1" t="n">
        <x:v>24</x:v>
      </x:c>
      <x:c r="F194" s="1" t="n">
        <x:v>0</x:v>
      </x:c>
      <x:c r="G194" s="1" t="n">
        <x:v>36</x:v>
      </x:c>
      <x:c r="H194" s="1" t="n">
        <x:v>0</x:v>
      </x:c>
      <x:c r="I194" s="1" t="n">
        <x:v>4</x:v>
      </x:c>
      <x:c r="J194" s="1" t="n">
        <x:v>1.07</x:v>
      </x:c>
      <x:c r="K194" s="1" t="n">
        <x:v>0</x:v>
      </x:c>
      <x:c r="L194" s="1" t="n">
        <x:v>95.2</x:v>
      </x:c>
      <x:c r="M194" s="1" t="n">
        <x:v>0</x:v>
      </x:c>
      <x:c r="N194" s="1" t="n">
        <x:v>12.4</x:v>
      </x:c>
      <x:c r="O194" s="1" t="n">
        <x:f aca="0">24*MAX(0,EOMONTH(B194,0)-MAX(B194,INDEX(Device_Inventory!$K$2:$K$1201,MATCH(A194,Device_Inventory!$A$2:$A$1201,0)))+1)</x:f>
        <x:v>672</x:v>
      </x:c>
      <x:c r="P194" s="11" t="b">
        <x:f aca="0">INDEX(Device_Inventory!$K$2:$K$1201,MATCH(A194,Device_Inventory!$A$2:$A$1201,0))&gt;B194</x:f>
        <x:v>0</x:v>
      </x:c>
      <x:c r="Q194" s="1" t="str">
        <x:f aca="0">IF(D194&gt;O194,"Fail: operating hours exceed in-service hours",IF(D194+M194&gt;O194,"Fail: operating + unavailable hours exceed in-service hours",IF(P194,"Partial month: within in-service hours","OK")))</x:f>
        <x:v>OK</x:v>
      </x:c>
    </x:row>
    <x:row r="195" ht="15" hidden="0" customHeight="1">
      <x:c r="A195" s="1" t="s">
        <x:v>2019</x:v>
      </x:c>
      <x:c r="B195" s="14" t="n">
        <x:v>46082</x:v>
      </x:c>
      <x:c r="C195" s="1" t="n">
        <x:v>80.2</x:v>
      </x:c>
      <x:c r="D195" s="1" t="n">
        <x:v>486.4</x:v>
      </x:c>
      <x:c r="E195" s="1" t="n">
        <x:v>19</x:v>
      </x:c>
      <x:c r="F195" s="1" t="n">
        <x:v>0</x:v>
      </x:c>
      <x:c r="G195" s="1" t="n">
        <x:v>32</x:v>
      </x:c>
      <x:c r="H195" s="1" t="n">
        <x:v>0</x:v>
      </x:c>
      <x:c r="I195" s="1" t="n">
        <x:v>5</x:v>
      </x:c>
      <x:c r="J195" s="1" t="n">
        <x:v>0.37</x:v>
      </x:c>
      <x:c r="K195" s="1" t="n">
        <x:v>1</x:v>
      </x:c>
      <x:c r="L195" s="1" t="n">
        <x:v>95.2</x:v>
      </x:c>
      <x:c r="M195" s="1" t="n">
        <x:v>0</x:v>
      </x:c>
      <x:c r="N195" s="1" t="n">
        <x:v>18.3</x:v>
      </x:c>
      <x:c r="O195" s="1" t="n">
        <x:f aca="0">24*MAX(0,EOMONTH(B195,0)-MAX(B195,INDEX(Device_Inventory!$K$2:$K$1201,MATCH(A195,Device_Inventory!$A$2:$A$1201,0)))+1)</x:f>
        <x:v>744</x:v>
      </x:c>
      <x:c r="P195" s="11" t="b">
        <x:f aca="0">INDEX(Device_Inventory!$K$2:$K$1201,MATCH(A195,Device_Inventory!$A$2:$A$1201,0))&gt;B195</x:f>
        <x:v>0</x:v>
      </x:c>
      <x:c r="Q195" s="1" t="str">
        <x:f aca="0">IF(D195&gt;O195,"Fail: operating hours exceed in-service hours",IF(D195+M195&gt;O195,"Fail: operating + unavailable hours exceed in-service hours",IF(P195,"Partial month: within in-service hours","OK")))</x:f>
        <x:v>OK</x:v>
      </x:c>
    </x:row>
    <x:row r="196" ht="15" hidden="0" customHeight="1">
      <x:c r="A196" s="1" t="s">
        <x:v>2019</x:v>
      </x:c>
      <x:c r="B196" s="14" t="n">
        <x:v>46113</x:v>
      </x:c>
      <x:c r="C196" s="1" t="n">
        <x:v>84.7</x:v>
      </x:c>
      <x:c r="D196" s="1" t="n">
        <x:v>553.9</x:v>
      </x:c>
      <x:c r="E196" s="1" t="n">
        <x:v>22</x:v>
      </x:c>
      <x:c r="F196" s="1" t="n">
        <x:v>1</x:v>
      </x:c>
      <x:c r="G196" s="1" t="n">
        <x:v>48</x:v>
      </x:c>
      <x:c r="H196" s="1" t="n">
        <x:v>0</x:v>
      </x:c>
      <x:c r="I196" s="1" t="n">
        <x:v>4</x:v>
      </x:c>
      <x:c r="J196" s="1" t="n">
        <x:v>0.04</x:v>
      </x:c>
      <x:c r="K196" s="1" t="n">
        <x:v>1</x:v>
      </x:c>
      <x:c r="L196" s="1" t="n">
        <x:v>95</x:v>
      </x:c>
      <x:c r="M196" s="1" t="n">
        <x:v>0</x:v>
      </x:c>
      <x:c r="N196" s="1" t="n">
        <x:v>24.4</x:v>
      </x:c>
      <x:c r="O196" s="1" t="n">
        <x:f aca="0">24*MAX(0,EOMONTH(B196,0)-MAX(B196,INDEX(Device_Inventory!$K$2:$K$1201,MATCH(A196,Device_Inventory!$A$2:$A$1201,0)))+1)</x:f>
        <x:v>720</x:v>
      </x:c>
      <x:c r="P196" s="11" t="b">
        <x:f aca="0">INDEX(Device_Inventory!$K$2:$K$1201,MATCH(A196,Device_Inventory!$A$2:$A$1201,0))&gt;B196</x:f>
        <x:v>0</x:v>
      </x:c>
      <x:c r="Q196" s="1" t="str">
        <x:f aca="0">IF(D196&gt;O196,"Fail: operating hours exceed in-service hours",IF(D196+M196&gt;O196,"Fail: operating + unavailable hours exceed in-service hours",IF(P196,"Partial month: within in-service hours","OK")))</x:f>
        <x:v>OK</x:v>
      </x:c>
    </x:row>
    <x:row r="197" ht="15" hidden="0" customHeight="1">
      <x:c r="A197" s="1" t="s">
        <x:v>2019</x:v>
      </x:c>
      <x:c r="B197" s="14" t="n">
        <x:v>46143</x:v>
      </x:c>
      <x:c r="C197" s="1" t="n">
        <x:v>92.3</x:v>
      </x:c>
      <x:c r="D197" s="1" t="n">
        <x:v>656.3</x:v>
      </x:c>
      <x:c r="E197" s="1" t="n">
        <x:v>16</x:v>
      </x:c>
      <x:c r="F197" s="1" t="n">
        <x:v>1</x:v>
      </x:c>
      <x:c r="G197" s="1" t="n">
        <x:v>55</x:v>
      </x:c>
      <x:c r="H197" s="1" t="n">
        <x:v>1</x:v>
      </x:c>
      <x:c r="I197" s="1" t="n">
        <x:v>3</x:v>
      </x:c>
      <x:c r="J197" s="1" t="n">
        <x:v>0.5</x:v>
      </x:c>
      <x:c r="K197" s="1" t="n">
        <x:v>0</x:v>
      </x:c>
      <x:c r="L197" s="1" t="n">
        <x:v>98.2</x:v>
      </x:c>
      <x:c r="M197" s="1" t="n">
        <x:v>5.2</x:v>
      </x:c>
      <x:c r="N197" s="1" t="n">
        <x:v>16.7</x:v>
      </x:c>
      <x:c r="O197" s="1" t="n">
        <x:f aca="0">24*MAX(0,EOMONTH(B197,0)-MAX(B197,INDEX(Device_Inventory!$K$2:$K$1201,MATCH(A197,Device_Inventory!$A$2:$A$1201,0)))+1)</x:f>
        <x:v>744</x:v>
      </x:c>
      <x:c r="P197" s="11" t="b">
        <x:f aca="0">INDEX(Device_Inventory!$K$2:$K$1201,MATCH(A197,Device_Inventory!$A$2:$A$1201,0))&gt;B197</x:f>
        <x:v>0</x:v>
      </x:c>
      <x:c r="Q197" s="1" t="str">
        <x:f aca="0">IF(D197&gt;O197,"Fail: operating hours exceed in-service hours",IF(D197+M197&gt;O197,"Fail: operating + unavailable hours exceed in-service hours",IF(P197,"Partial month: within in-service hours","OK")))</x:f>
        <x:v>OK</x:v>
      </x:c>
    </x:row>
    <x:row r="198" ht="15" hidden="0" customHeight="1">
      <x:c r="A198" s="1" t="s">
        <x:v>2019</x:v>
      </x:c>
      <x:c r="B198" s="14" t="n">
        <x:v>46174</x:v>
      </x:c>
      <x:c r="C198" s="1" t="n">
        <x:v>76.9</x:v>
      </x:c>
      <x:c r="D198" s="1" t="n">
        <x:v>556.6</x:v>
      </x:c>
      <x:c r="E198" s="1" t="n">
        <x:v>26</x:v>
      </x:c>
      <x:c r="F198" s="1" t="n">
        <x:v>1</x:v>
      </x:c>
      <x:c r="G198" s="1" t="n">
        <x:v>49</x:v>
      </x:c>
      <x:c r="H198" s="1" t="n">
        <x:v>0</x:v>
      </x:c>
      <x:c r="I198" s="1" t="n">
        <x:v>4</x:v>
      </x:c>
      <x:c r="J198" s="1" t="n">
        <x:v>0.52</x:v>
      </x:c>
      <x:c r="K198" s="1" t="n">
        <x:v>0</x:v>
      </x:c>
      <x:c r="L198" s="1" t="n">
        <x:v>92.2</x:v>
      </x:c>
      <x:c r="M198" s="1" t="n">
        <x:v>5.2</x:v>
      </x:c>
      <x:c r="N198" s="1" t="n">
        <x:v>10.5</x:v>
      </x:c>
      <x:c r="O198" s="1" t="n">
        <x:f aca="0">24*MAX(0,EOMONTH(B198,0)-MAX(B198,INDEX(Device_Inventory!$K$2:$K$1201,MATCH(A198,Device_Inventory!$A$2:$A$1201,0)))+1)</x:f>
        <x:v>720</x:v>
      </x:c>
      <x:c r="P198" s="11" t="b">
        <x:f aca="0">INDEX(Device_Inventory!$K$2:$K$1201,MATCH(A198,Device_Inventory!$A$2:$A$1201,0))&gt;B198</x:f>
        <x:v>0</x:v>
      </x:c>
      <x:c r="Q198" s="1" t="str">
        <x:f aca="0">IF(D198&gt;O198,"Fail: operating hours exceed in-service hours",IF(D198+M198&gt;O198,"Fail: operating + unavailable hours exceed in-service hours",IF(P198,"Partial month: within in-service hours","OK")))</x:f>
        <x:v>OK</x:v>
      </x:c>
    </x:row>
    <x:row r="199" ht="15" hidden="0" customHeight="1">
      <x:c r="A199" s="1" t="s">
        <x:v>2019</x:v>
      </x:c>
      <x:c r="B199" s="14" t="n">
        <x:v>46204</x:v>
      </x:c>
      <x:c r="C199" s="1" t="n">
        <x:v>68.3</x:v>
      </x:c>
      <x:c r="D199" s="1" t="n">
        <x:v>412</x:v>
      </x:c>
      <x:c r="E199" s="1" t="n">
        <x:v>27</x:v>
      </x:c>
      <x:c r="F199" s="1" t="n">
        <x:v>0</x:v>
      </x:c>
      <x:c r="G199" s="1" t="n">
        <x:v>41</x:v>
      </x:c>
      <x:c r="H199" s="1" t="n">
        <x:v>0</x:v>
      </x:c>
      <x:c r="I199" s="1" t="n">
        <x:v>4</x:v>
      </x:c>
      <x:c r="J199" s="1" t="n">
        <x:v>0.62</x:v>
      </x:c>
      <x:c r="K199" s="1" t="n">
        <x:v>1</x:v>
      </x:c>
      <x:c r="L199" s="1" t="n">
        <x:v>95.6</x:v>
      </x:c>
      <x:c r="M199" s="1" t="n">
        <x:v>4.2</x:v>
      </x:c>
      <x:c r="N199" s="1" t="n">
        <x:v>11.5</x:v>
      </x:c>
      <x:c r="O199" s="1" t="n">
        <x:f aca="0">24*MAX(0,EOMONTH(B199,0)-MAX(B199,INDEX(Device_Inventory!$K$2:$K$1201,MATCH(A199,Device_Inventory!$A$2:$A$1201,0)))+1)</x:f>
        <x:v>744</x:v>
      </x:c>
      <x:c r="P199" s="11" t="b">
        <x:f aca="0">INDEX(Device_Inventory!$K$2:$K$1201,MATCH(A199,Device_Inventory!$A$2:$A$1201,0))&gt;B199</x:f>
        <x:v>0</x:v>
      </x:c>
      <x:c r="Q199" s="1" t="str">
        <x:f aca="0">IF(D199&gt;O199,"Fail: operating hours exceed in-service hours",IF(D199+M199&gt;O199,"Fail: operating + unavailable hours exceed in-service hours",IF(P199,"Partial month: within in-service hours","OK")))</x:f>
        <x:v>OK</x:v>
      </x:c>
    </x:row>
    <x:row r="200" ht="15" hidden="0" customHeight="1">
      <x:c r="A200" s="1" t="s">
        <x:v>2022</x:v>
      </x:c>
      <x:c r="B200" s="14" t="n">
        <x:v>46054</x:v>
      </x:c>
      <x:c r="C200" s="1" t="n">
        <x:v>48.6</x:v>
      </x:c>
      <x:c r="D200" s="1" t="n">
        <x:v>325.9</x:v>
      </x:c>
      <x:c r="E200" s="1" t="n">
        <x:v>15</x:v>
      </x:c>
      <x:c r="F200" s="1" t="n">
        <x:v>4</x:v>
      </x:c>
      <x:c r="G200" s="1" t="n">
        <x:v>26</x:v>
      </x:c>
      <x:c r="H200" s="1" t="n">
        <x:v>2</x:v>
      </x:c>
      <x:c r="I200" s="1" t="n">
        <x:v>1</x:v>
      </x:c>
      <x:c r="J200" s="1" t="n">
        <x:v>0.16</x:v>
      </x:c>
      <x:c r="K200" s="1" t="n">
        <x:v>0</x:v>
      </x:c>
      <x:c r="L200" s="1" t="n">
        <x:v>95.6</x:v>
      </x:c>
      <x:c r="M200" s="1" t="n">
        <x:v>0</x:v>
      </x:c>
      <x:c r="N200" s="1" t="n">
        <x:v>12.2</x:v>
      </x:c>
      <x:c r="O200" s="1" t="n">
        <x:f aca="0">24*MAX(0,EOMONTH(B200,0)-MAX(B200,INDEX(Device_Inventory!$K$2:$K$1201,MATCH(A200,Device_Inventory!$A$2:$A$1201,0)))+1)</x:f>
        <x:v>672</x:v>
      </x:c>
      <x:c r="P200" s="11" t="b">
        <x:f aca="0">INDEX(Device_Inventory!$K$2:$K$1201,MATCH(A200,Device_Inventory!$A$2:$A$1201,0))&gt;B200</x:f>
        <x:v>0</x:v>
      </x:c>
      <x:c r="Q200" s="1" t="str">
        <x:f aca="0">IF(D200&gt;O200,"Fail: operating hours exceed in-service hours",IF(D200+M200&gt;O200,"Fail: operating + unavailable hours exceed in-service hours",IF(P200,"Partial month: within in-service hours","OK")))</x:f>
        <x:v>OK</x:v>
      </x:c>
    </x:row>
    <x:row r="201" ht="15" hidden="0" customHeight="1">
      <x:c r="A201" s="1" t="s">
        <x:v>2022</x:v>
      </x:c>
      <x:c r="B201" s="14" t="n">
        <x:v>46082</x:v>
      </x:c>
      <x:c r="C201" s="1" t="n">
        <x:v>77.9</x:v>
      </x:c>
      <x:c r="D201" s="1" t="n">
        <x:v>546.8</x:v>
      </x:c>
      <x:c r="E201" s="1" t="n">
        <x:v>21</x:v>
      </x:c>
      <x:c r="F201" s="1" t="n">
        <x:v>0</x:v>
      </x:c>
      <x:c r="G201" s="1" t="n">
        <x:v>50</x:v>
      </x:c>
      <x:c r="H201" s="1" t="n">
        <x:v>0</x:v>
      </x:c>
      <x:c r="I201" s="1" t="n">
        <x:v>2</x:v>
      </x:c>
      <x:c r="J201" s="1" t="n">
        <x:v>0</x:v>
      </x:c>
      <x:c r="K201" s="1" t="n">
        <x:v>0</x:v>
      </x:c>
      <x:c r="L201" s="1" t="n">
        <x:v>95.4</x:v>
      </x:c>
      <x:c r="M201" s="1" t="n">
        <x:v>7.6</x:v>
      </x:c>
      <x:c r="N201" s="1" t="n">
        <x:v>24</x:v>
      </x:c>
      <x:c r="O201" s="1" t="n">
        <x:f aca="0">24*MAX(0,EOMONTH(B201,0)-MAX(B201,INDEX(Device_Inventory!$K$2:$K$1201,MATCH(A201,Device_Inventory!$A$2:$A$1201,0)))+1)</x:f>
        <x:v>744</x:v>
      </x:c>
      <x:c r="P201" s="11" t="b">
        <x:f aca="0">INDEX(Device_Inventory!$K$2:$K$1201,MATCH(A201,Device_Inventory!$A$2:$A$1201,0))&gt;B201</x:f>
        <x:v>0</x:v>
      </x:c>
      <x:c r="Q201" s="1" t="str">
        <x:f aca="0">IF(D201&gt;O201,"Fail: operating hours exceed in-service hours",IF(D201+M201&gt;O201,"Fail: operating + unavailable hours exceed in-service hours",IF(P201,"Partial month: within in-service hours","OK")))</x:f>
        <x:v>OK</x:v>
      </x:c>
    </x:row>
    <x:row r="202" ht="15" hidden="0" customHeight="1">
      <x:c r="A202" s="1" t="s">
        <x:v>2022</x:v>
      </x:c>
      <x:c r="B202" s="14" t="n">
        <x:v>46113</x:v>
      </x:c>
      <x:c r="C202" s="1" t="n">
        <x:v>71.5</x:v>
      </x:c>
      <x:c r="D202" s="1" t="n">
        <x:v>498</x:v>
      </x:c>
      <x:c r="E202" s="1" t="n">
        <x:v>26</x:v>
      </x:c>
      <x:c r="F202" s="1" t="n">
        <x:v>0</x:v>
      </x:c>
      <x:c r="G202" s="1" t="n">
        <x:v>38</x:v>
      </x:c>
      <x:c r="H202" s="1" t="n">
        <x:v>0</x:v>
      </x:c>
      <x:c r="I202" s="1" t="n">
        <x:v>2</x:v>
      </x:c>
      <x:c r="J202" s="1" t="n">
        <x:v>1.27</x:v>
      </x:c>
      <x:c r="K202" s="1" t="n">
        <x:v>0</x:v>
      </x:c>
      <x:c r="L202" s="1" t="n">
        <x:v>97.1</x:v>
      </x:c>
      <x:c r="M202" s="1" t="n">
        <x:v>0.6</x:v>
      </x:c>
      <x:c r="N202" s="1" t="n">
        <x:v>20</x:v>
      </x:c>
      <x:c r="O202" s="1" t="n">
        <x:f aca="0">24*MAX(0,EOMONTH(B202,0)-MAX(B202,INDEX(Device_Inventory!$K$2:$K$1201,MATCH(A202,Device_Inventory!$A$2:$A$1201,0)))+1)</x:f>
        <x:v>720</x:v>
      </x:c>
      <x:c r="P202" s="11" t="b">
        <x:f aca="0">INDEX(Device_Inventory!$K$2:$K$1201,MATCH(A202,Device_Inventory!$A$2:$A$1201,0))&gt;B202</x:f>
        <x:v>0</x:v>
      </x:c>
      <x:c r="Q202" s="1" t="str">
        <x:f aca="0">IF(D202&gt;O202,"Fail: operating hours exceed in-service hours",IF(D202+M202&gt;O202,"Fail: operating + unavailable hours exceed in-service hours",IF(P202,"Partial month: within in-service hours","OK")))</x:f>
        <x:v>OK</x:v>
      </x:c>
    </x:row>
    <x:row r="203" ht="15" hidden="0" customHeight="1">
      <x:c r="A203" s="1" t="s">
        <x:v>2022</x:v>
      </x:c>
      <x:c r="B203" s="14" t="n">
        <x:v>46143</x:v>
      </x:c>
      <x:c r="C203" s="1" t="n">
        <x:v>15.4</x:v>
      </x:c>
      <x:c r="D203" s="1" t="n">
        <x:v>97.3</x:v>
      </x:c>
      <x:c r="E203" s="1" t="n">
        <x:v>6</x:v>
      </x:c>
      <x:c r="F203" s="1" t="n">
        <x:v>0</x:v>
      </x:c>
      <x:c r="G203" s="1" t="n">
        <x:v>10</x:v>
      </x:c>
      <x:c r="H203" s="1" t="n">
        <x:v>0</x:v>
      </x:c>
      <x:c r="I203" s="1" t="n">
        <x:v>0</x:v>
      </x:c>
      <x:c r="J203" s="1" t="n">
        <x:v>0.77</x:v>
      </x:c>
      <x:c r="K203" s="1" t="n">
        <x:v>0</x:v>
      </x:c>
      <x:c r="L203" s="1" t="n">
        <x:v>98.8</x:v>
      </x:c>
      <x:c r="M203" s="1" t="n">
        <x:v>6.8</x:v>
      </x:c>
      <x:c r="N203" s="1" t="n">
        <x:v>3.6</x:v>
      </x:c>
      <x:c r="O203" s="1" t="n">
        <x:f aca="0">24*MAX(0,EOMONTH(B203,0)-MAX(B203,INDEX(Device_Inventory!$K$2:$K$1201,MATCH(A203,Device_Inventory!$A$2:$A$1201,0)))+1)</x:f>
        <x:v>744</x:v>
      </x:c>
      <x:c r="P203" s="11" t="b">
        <x:f aca="0">INDEX(Device_Inventory!$K$2:$K$1201,MATCH(A203,Device_Inventory!$A$2:$A$1201,0))&gt;B203</x:f>
        <x:v>0</x:v>
      </x:c>
      <x:c r="Q203" s="1" t="str">
        <x:f aca="0">IF(D203&gt;O203,"Fail: operating hours exceed in-service hours",IF(D203+M203&gt;O203,"Fail: operating + unavailable hours exceed in-service hours",IF(P203,"Partial month: within in-service hours","OK")))</x:f>
        <x:v>OK</x:v>
      </x:c>
    </x:row>
    <x:row r="204" ht="15" hidden="0" customHeight="1">
      <x:c r="A204" s="1" t="s">
        <x:v>2022</x:v>
      </x:c>
      <x:c r="B204" s="14" t="n">
        <x:v>46174</x:v>
      </x:c>
      <x:c r="C204" s="1" t="n">
        <x:v>55.8</x:v>
      </x:c>
      <x:c r="D204" s="1" t="n">
        <x:v>322.4</x:v>
      </x:c>
      <x:c r="E204" s="1" t="n">
        <x:v>15</x:v>
      </x:c>
      <x:c r="F204" s="1" t="n">
        <x:v>0</x:v>
      </x:c>
      <x:c r="G204" s="1" t="n">
        <x:v>16</x:v>
      </x:c>
      <x:c r="H204" s="1" t="n">
        <x:v>0</x:v>
      </x:c>
      <x:c r="I204" s="1" t="n">
        <x:v>5</x:v>
      </x:c>
      <x:c r="J204" s="1" t="n">
        <x:v>1.06</x:v>
      </x:c>
      <x:c r="K204" s="1" t="n">
        <x:v>0</x:v>
      </x:c>
      <x:c r="L204" s="1" t="n">
        <x:v>94.9</x:v>
      </x:c>
      <x:c r="M204" s="1" t="n">
        <x:v>0</x:v>
      </x:c>
      <x:c r="N204" s="1" t="n">
        <x:v>11.1</x:v>
      </x:c>
      <x:c r="O204" s="1" t="n">
        <x:f aca="0">24*MAX(0,EOMONTH(B204,0)-MAX(B204,INDEX(Device_Inventory!$K$2:$K$1201,MATCH(A204,Device_Inventory!$A$2:$A$1201,0)))+1)</x:f>
        <x:v>720</x:v>
      </x:c>
      <x:c r="P204" s="11" t="b">
        <x:f aca="0">INDEX(Device_Inventory!$K$2:$K$1201,MATCH(A204,Device_Inventory!$A$2:$A$1201,0))&gt;B204</x:f>
        <x:v>0</x:v>
      </x:c>
      <x:c r="Q204" s="1" t="str">
        <x:f aca="0">IF(D204&gt;O204,"Fail: operating hours exceed in-service hours",IF(D204+M204&gt;O204,"Fail: operating + unavailable hours exceed in-service hours",IF(P204,"Partial month: within in-service hours","OK")))</x:f>
        <x:v>OK</x:v>
      </x:c>
    </x:row>
    <x:row r="205" ht="15" hidden="0" customHeight="1">
      <x:c r="A205" s="1" t="s">
        <x:v>2022</x:v>
      </x:c>
      <x:c r="B205" s="14" t="n">
        <x:v>46204</x:v>
      </x:c>
      <x:c r="C205" s="1" t="n">
        <x:v>49.8</x:v>
      </x:c>
      <x:c r="D205" s="1" t="n">
        <x:v>355.1</x:v>
      </x:c>
      <x:c r="E205" s="1" t="n">
        <x:v>15</x:v>
      </x:c>
      <x:c r="F205" s="1" t="n">
        <x:v>0</x:v>
      </x:c>
      <x:c r="G205" s="1" t="n">
        <x:v>36</x:v>
      </x:c>
      <x:c r="H205" s="1" t="n">
        <x:v>1</x:v>
      </x:c>
      <x:c r="I205" s="1" t="n">
        <x:v>0</x:v>
      </x:c>
      <x:c r="J205" s="1" t="n">
        <x:v>0</x:v>
      </x:c>
      <x:c r="K205" s="1" t="n">
        <x:v>1</x:v>
      </x:c>
      <x:c r="L205" s="1" t="n">
        <x:v>98.7</x:v>
      </x:c>
      <x:c r="M205" s="1" t="n">
        <x:v>1.4</x:v>
      </x:c>
      <x:c r="N205" s="1" t="n">
        <x:v>11.4</x:v>
      </x:c>
      <x:c r="O205" s="1" t="n">
        <x:f aca="0">24*MAX(0,EOMONTH(B205,0)-MAX(B205,INDEX(Device_Inventory!$K$2:$K$1201,MATCH(A205,Device_Inventory!$A$2:$A$1201,0)))+1)</x:f>
        <x:v>744</x:v>
      </x:c>
      <x:c r="P205" s="11" t="b">
        <x:f aca="0">INDEX(Device_Inventory!$K$2:$K$1201,MATCH(A205,Device_Inventory!$A$2:$A$1201,0))&gt;B205</x:f>
        <x:v>0</x:v>
      </x:c>
      <x:c r="Q205" s="1" t="str">
        <x:f aca="0">IF(D205&gt;O205,"Fail: operating hours exceed in-service hours",IF(D205+M205&gt;O205,"Fail: operating + unavailable hours exceed in-service hours",IF(P205,"Partial month: within in-service hours","OK")))</x:f>
        <x:v>OK</x:v>
      </x:c>
    </x:row>
    <x:row r="206" ht="15" hidden="0" customHeight="1">
      <x:c r="A206" s="1" t="s">
        <x:v>2026</x:v>
      </x:c>
      <x:c r="B206" s="14" t="n">
        <x:v>46054</x:v>
      </x:c>
      <x:c r="C206" s="1" t="n">
        <x:v>40.1</x:v>
      </x:c>
      <x:c r="D206" s="1" t="n">
        <x:v>280</x:v>
      </x:c>
      <x:c r="E206" s="1" t="n">
        <x:v>8</x:v>
      </x:c>
      <x:c r="F206" s="1" t="n">
        <x:v>4</x:v>
      </x:c>
      <x:c r="G206" s="1" t="n">
        <x:v>30</x:v>
      </x:c>
      <x:c r="H206" s="1" t="n">
        <x:v>0</x:v>
      </x:c>
      <x:c r="I206" s="1" t="n">
        <x:v>2</x:v>
      </x:c>
      <x:c r="J206" s="1" t="n">
        <x:v>1.2</x:v>
      </x:c>
      <x:c r="K206" s="1" t="n">
        <x:v>2</x:v>
      </x:c>
      <x:c r="L206" s="1" t="n">
        <x:v>90.7</x:v>
      </x:c>
      <x:c r="M206" s="1" t="n">
        <x:v>6.5</x:v>
      </x:c>
      <x:c r="N206" s="1" t="n">
        <x:v>12.3</x:v>
      </x:c>
      <x:c r="O206" s="1" t="n">
        <x:f aca="0">24*MAX(0,EOMONTH(B206,0)-MAX(B206,INDEX(Device_Inventory!$K$2:$K$1201,MATCH(A206,Device_Inventory!$A$2:$A$1201,0)))+1)</x:f>
        <x:v>672</x:v>
      </x:c>
      <x:c r="P206" s="11" t="b">
        <x:f aca="0">INDEX(Device_Inventory!$K$2:$K$1201,MATCH(A206,Device_Inventory!$A$2:$A$1201,0))&gt;B206</x:f>
        <x:v>0</x:v>
      </x:c>
      <x:c r="Q206" s="1" t="str">
        <x:f aca="0">IF(D206&gt;O206,"Fail: operating hours exceed in-service hours",IF(D206+M206&gt;O206,"Fail: operating + unavailable hours exceed in-service hours",IF(P206,"Partial month: within in-service hours","OK")))</x:f>
        <x:v>OK</x:v>
      </x:c>
    </x:row>
    <x:row r="207" ht="15" hidden="0" customHeight="1">
      <x:c r="A207" s="1" t="s">
        <x:v>2026</x:v>
      </x:c>
      <x:c r="B207" s="14" t="n">
        <x:v>46082</x:v>
      </x:c>
      <x:c r="C207" s="1" t="n">
        <x:v>66.6</x:v>
      </x:c>
      <x:c r="D207" s="1" t="n">
        <x:v>431</x:v>
      </x:c>
      <x:c r="E207" s="1" t="n">
        <x:v>22</x:v>
      </x:c>
      <x:c r="F207" s="1" t="n">
        <x:v>3</x:v>
      </x:c>
      <x:c r="G207" s="1" t="n">
        <x:v>44</x:v>
      </x:c>
      <x:c r="H207" s="1" t="n">
        <x:v>1</x:v>
      </x:c>
      <x:c r="I207" s="1" t="n">
        <x:v>1</x:v>
      </x:c>
      <x:c r="J207" s="1" t="n">
        <x:v>0.76</x:v>
      </x:c>
      <x:c r="K207" s="1" t="n">
        <x:v>1</x:v>
      </x:c>
      <x:c r="L207" s="1" t="n">
        <x:v>98.4</x:v>
      </x:c>
      <x:c r="M207" s="1" t="n">
        <x:v>5.5</x:v>
      </x:c>
      <x:c r="N207" s="1" t="n">
        <x:v>19</x:v>
      </x:c>
      <x:c r="O207" s="1" t="n">
        <x:f aca="0">24*MAX(0,EOMONTH(B207,0)-MAX(B207,INDEX(Device_Inventory!$K$2:$K$1201,MATCH(A207,Device_Inventory!$A$2:$A$1201,0)))+1)</x:f>
        <x:v>744</x:v>
      </x:c>
      <x:c r="P207" s="11" t="b">
        <x:f aca="0">INDEX(Device_Inventory!$K$2:$K$1201,MATCH(A207,Device_Inventory!$A$2:$A$1201,0))&gt;B207</x:f>
        <x:v>0</x:v>
      </x:c>
      <x:c r="Q207" s="1" t="str">
        <x:f aca="0">IF(D207&gt;O207,"Fail: operating hours exceed in-service hours",IF(D207+M207&gt;O207,"Fail: operating + unavailable hours exceed in-service hours",IF(P207,"Partial month: within in-service hours","OK")))</x:f>
        <x:v>OK</x:v>
      </x:c>
    </x:row>
    <x:row r="208" ht="15" hidden="0" customHeight="1">
      <x:c r="A208" s="1" t="s">
        <x:v>2026</x:v>
      </x:c>
      <x:c r="B208" s="14" t="n">
        <x:v>46113</x:v>
      </x:c>
      <x:c r="C208" s="1" t="n">
        <x:v>32.5</x:v>
      </x:c>
      <x:c r="D208" s="1" t="n">
        <x:v>177.8</x:v>
      </x:c>
      <x:c r="E208" s="1" t="n">
        <x:v>17</x:v>
      </x:c>
      <x:c r="F208" s="1" t="n">
        <x:v>3</x:v>
      </x:c>
      <x:c r="G208" s="1" t="n">
        <x:v>53</x:v>
      </x:c>
      <x:c r="H208" s="1" t="n">
        <x:v>1</x:v>
      </x:c>
      <x:c r="I208" s="1" t="n">
        <x:v>3</x:v>
      </x:c>
      <x:c r="J208" s="1" t="n">
        <x:v>1.09</x:v>
      </x:c>
      <x:c r="K208" s="1" t="n">
        <x:v>0</x:v>
      </x:c>
      <x:c r="L208" s="1" t="n">
        <x:v>94.9</x:v>
      </x:c>
      <x:c r="M208" s="1" t="n">
        <x:v>7.4</x:v>
      </x:c>
      <x:c r="N208" s="1" t="n">
        <x:v>8.5</x:v>
      </x:c>
      <x:c r="O208" s="1" t="n">
        <x:f aca="0">24*MAX(0,EOMONTH(B208,0)-MAX(B208,INDEX(Device_Inventory!$K$2:$K$1201,MATCH(A208,Device_Inventory!$A$2:$A$1201,0)))+1)</x:f>
        <x:v>720</x:v>
      </x:c>
      <x:c r="P208" s="11" t="b">
        <x:f aca="0">INDEX(Device_Inventory!$K$2:$K$1201,MATCH(A208,Device_Inventory!$A$2:$A$1201,0))&gt;B208</x:f>
        <x:v>0</x:v>
      </x:c>
      <x:c r="Q208" s="1" t="str">
        <x:f aca="0">IF(D208&gt;O208,"Fail: operating hours exceed in-service hours",IF(D208+M208&gt;O208,"Fail: operating + unavailable hours exceed in-service hours",IF(P208,"Partial month: within in-service hours","OK")))</x:f>
        <x:v>OK</x:v>
      </x:c>
    </x:row>
    <x:row r="209" ht="15" hidden="0" customHeight="1">
      <x:c r="A209" s="1" t="s">
        <x:v>2026</x:v>
      </x:c>
      <x:c r="B209" s="14" t="n">
        <x:v>46143</x:v>
      </x:c>
      <x:c r="C209" s="1" t="n">
        <x:v>42.1</x:v>
      </x:c>
      <x:c r="D209" s="1" t="n">
        <x:v>288.6</x:v>
      </x:c>
      <x:c r="E209" s="1" t="n">
        <x:v>17</x:v>
      </x:c>
      <x:c r="F209" s="1" t="n">
        <x:v>1</x:v>
      </x:c>
      <x:c r="G209" s="1" t="n">
        <x:v>27</x:v>
      </x:c>
      <x:c r="H209" s="1" t="n">
        <x:v>2</x:v>
      </x:c>
      <x:c r="I209" s="1" t="n">
        <x:v>1</x:v>
      </x:c>
      <x:c r="J209" s="1" t="n">
        <x:v>0.95</x:v>
      </x:c>
      <x:c r="K209" s="1" t="n">
        <x:v>3</x:v>
      </x:c>
      <x:c r="L209" s="1" t="n">
        <x:v>95.1</x:v>
      </x:c>
      <x:c r="M209" s="1" t="n">
        <x:v>3.2</x:v>
      </x:c>
      <x:c r="N209" s="1" t="n">
        <x:v>13.5</x:v>
      </x:c>
      <x:c r="O209" s="1" t="n">
        <x:f aca="0">24*MAX(0,EOMONTH(B209,0)-MAX(B209,INDEX(Device_Inventory!$K$2:$K$1201,MATCH(A209,Device_Inventory!$A$2:$A$1201,0)))+1)</x:f>
        <x:v>744</x:v>
      </x:c>
      <x:c r="P209" s="11" t="b">
        <x:f aca="0">INDEX(Device_Inventory!$K$2:$K$1201,MATCH(A209,Device_Inventory!$A$2:$A$1201,0))&gt;B209</x:f>
        <x:v>0</x:v>
      </x:c>
      <x:c r="Q209" s="1" t="str">
        <x:f aca="0">IF(D209&gt;O209,"Fail: operating hours exceed in-service hours",IF(D209+M209&gt;O209,"Fail: operating + unavailable hours exceed in-service hours",IF(P209,"Partial month: within in-service hours","OK")))</x:f>
        <x:v>OK</x:v>
      </x:c>
    </x:row>
    <x:row r="210" ht="15" hidden="0" customHeight="1">
      <x:c r="A210" s="1" t="s">
        <x:v>2026</x:v>
      </x:c>
      <x:c r="B210" s="14" t="n">
        <x:v>46174</x:v>
      </x:c>
      <x:c r="C210" s="1" t="n">
        <x:v>43.6</x:v>
      </x:c>
      <x:c r="D210" s="1" t="n">
        <x:v>299.6</x:v>
      </x:c>
      <x:c r="E210" s="1" t="n">
        <x:v>5</x:v>
      </x:c>
      <x:c r="F210" s="1" t="n">
        <x:v>2</x:v>
      </x:c>
      <x:c r="G210" s="1" t="n">
        <x:v>38</x:v>
      </x:c>
      <x:c r="H210" s="1" t="n">
        <x:v>0</x:v>
      </x:c>
      <x:c r="I210" s="1" t="n">
        <x:v>1</x:v>
      </x:c>
      <x:c r="J210" s="1" t="n">
        <x:v>0.41</x:v>
      </x:c>
      <x:c r="K210" s="1" t="n">
        <x:v>0</x:v>
      </x:c>
      <x:c r="L210" s="1" t="n">
        <x:v>94.6</x:v>
      </x:c>
      <x:c r="M210" s="1" t="n">
        <x:v>5.2</x:v>
      </x:c>
      <x:c r="N210" s="1" t="n">
        <x:v>5.5</x:v>
      </x:c>
      <x:c r="O210" s="1" t="n">
        <x:f aca="0">24*MAX(0,EOMONTH(B210,0)-MAX(B210,INDEX(Device_Inventory!$K$2:$K$1201,MATCH(A210,Device_Inventory!$A$2:$A$1201,0)))+1)</x:f>
        <x:v>720</x:v>
      </x:c>
      <x:c r="P210" s="11" t="b">
        <x:f aca="0">INDEX(Device_Inventory!$K$2:$K$1201,MATCH(A210,Device_Inventory!$A$2:$A$1201,0))&gt;B210</x:f>
        <x:v>0</x:v>
      </x:c>
      <x:c r="Q210" s="1" t="str">
        <x:f aca="0">IF(D210&gt;O210,"Fail: operating hours exceed in-service hours",IF(D210+M210&gt;O210,"Fail: operating + unavailable hours exceed in-service hours",IF(P210,"Partial month: within in-service hours","OK")))</x:f>
        <x:v>OK</x:v>
      </x:c>
    </x:row>
    <x:row r="211" ht="15" hidden="0" customHeight="1">
      <x:c r="A211" s="1" t="s">
        <x:v>2026</x:v>
      </x:c>
      <x:c r="B211" s="14" t="n">
        <x:v>46204</x:v>
      </x:c>
      <x:c r="C211" s="1" t="n">
        <x:v>54.7</x:v>
      </x:c>
      <x:c r="D211" s="1" t="n">
        <x:v>345.8</x:v>
      </x:c>
      <x:c r="E211" s="1" t="n">
        <x:v>24</x:v>
      </x:c>
      <x:c r="F211" s="1" t="n">
        <x:v>1</x:v>
      </x:c>
      <x:c r="G211" s="1" t="n">
        <x:v>24</x:v>
      </x:c>
      <x:c r="H211" s="1" t="n">
        <x:v>0</x:v>
      </x:c>
      <x:c r="I211" s="1" t="n">
        <x:v>0</x:v>
      </x:c>
      <x:c r="J211" s="1" t="n">
        <x:v>0.72</x:v>
      </x:c>
      <x:c r="K211" s="1" t="n">
        <x:v>0</x:v>
      </x:c>
      <x:c r="L211" s="1" t="n">
        <x:v>95.7</x:v>
      </x:c>
      <x:c r="M211" s="1" t="n">
        <x:v>7.1</x:v>
      </x:c>
      <x:c r="N211" s="1" t="n">
        <x:v>14.2</x:v>
      </x:c>
      <x:c r="O211" s="1" t="n">
        <x:f aca="0">24*MAX(0,EOMONTH(B211,0)-MAX(B211,INDEX(Device_Inventory!$K$2:$K$1201,MATCH(A211,Device_Inventory!$A$2:$A$1201,0)))+1)</x:f>
        <x:v>744</x:v>
      </x:c>
      <x:c r="P211" s="11" t="b">
        <x:f aca="0">INDEX(Device_Inventory!$K$2:$K$1201,MATCH(A211,Device_Inventory!$A$2:$A$1201,0))&gt;B211</x:f>
        <x:v>0</x:v>
      </x:c>
      <x:c r="Q211" s="1" t="str">
        <x:f aca="0">IF(D211&gt;O211,"Fail: operating hours exceed in-service hours",IF(D211+M211&gt;O211,"Fail: operating + unavailable hours exceed in-service hours",IF(P211,"Partial month: within in-service hours","OK")))</x:f>
        <x:v>OK</x:v>
      </x:c>
    </x:row>
    <x:row r="212" ht="15" hidden="0" customHeight="1">
      <x:c r="A212" s="1" t="s">
        <x:v>2030</x:v>
      </x:c>
      <x:c r="B212" s="14" t="n">
        <x:v>46054</x:v>
      </x:c>
      <x:c r="C212" s="1" t="n">
        <x:v>10</x:v>
      </x:c>
      <x:c r="D212" s="1" t="n">
        <x:v>61.8</x:v>
      </x:c>
      <x:c r="E212" s="1" t="n">
        <x:v>16</x:v>
      </x:c>
      <x:c r="F212" s="1" t="n">
        <x:v>2</x:v>
      </x:c>
      <x:c r="G212" s="1" t="n">
        <x:v>16</x:v>
      </x:c>
      <x:c r="H212" s="1" t="n">
        <x:v>3</x:v>
      </x:c>
      <x:c r="I212" s="1" t="n">
        <x:v>0</x:v>
      </x:c>
      <x:c r="J212" s="1" t="n">
        <x:v>0.94</x:v>
      </x:c>
      <x:c r="K212" s="1" t="n">
        <x:v>2</x:v>
      </x:c>
      <x:c r="L212" s="1" t="n">
        <x:v>94.5</x:v>
      </x:c>
      <x:c r="M212" s="1" t="n">
        <x:v>0</x:v>
      </x:c>
      <x:c r="N212" s="1" t="n">
        <x:v>2.3</x:v>
      </x:c>
      <x:c r="O212" s="1" t="n">
        <x:f aca="0">24*MAX(0,EOMONTH(B212,0)-MAX(B212,INDEX(Device_Inventory!$K$2:$K$1201,MATCH(A212,Device_Inventory!$A$2:$A$1201,0)))+1)</x:f>
        <x:v>672</x:v>
      </x:c>
      <x:c r="P212" s="11" t="b">
        <x:f aca="0">INDEX(Device_Inventory!$K$2:$K$1201,MATCH(A212,Device_Inventory!$A$2:$A$1201,0))&gt;B212</x:f>
        <x:v>0</x:v>
      </x:c>
      <x:c r="Q212" s="1" t="str">
        <x:f aca="0">IF(D212&gt;O212,"Fail: operating hours exceed in-service hours",IF(D212+M212&gt;O212,"Fail: operating + unavailable hours exceed in-service hours",IF(P212,"Partial month: within in-service hours","OK")))</x:f>
        <x:v>OK</x:v>
      </x:c>
    </x:row>
    <x:row r="213" ht="15" hidden="0" customHeight="1">
      <x:c r="A213" s="1" t="s">
        <x:v>2030</x:v>
      </x:c>
      <x:c r="B213" s="14" t="n">
        <x:v>46082</x:v>
      </x:c>
      <x:c r="C213" s="1" t="n">
        <x:v>26.9</x:v>
      </x:c>
      <x:c r="D213" s="1" t="n">
        <x:v>180.6</x:v>
      </x:c>
      <x:c r="E213" s="1" t="n">
        <x:v>22</x:v>
      </x:c>
      <x:c r="F213" s="1" t="n">
        <x:v>2</x:v>
      </x:c>
      <x:c r="G213" s="1" t="n">
        <x:v>25</x:v>
      </x:c>
      <x:c r="H213" s="1" t="n">
        <x:v>2</x:v>
      </x:c>
      <x:c r="I213" s="1" t="n">
        <x:v>0</x:v>
      </x:c>
      <x:c r="J213" s="1" t="n">
        <x:v>1.42</x:v>
      </x:c>
      <x:c r="K213" s="1" t="n">
        <x:v>0</x:v>
      </x:c>
      <x:c r="L213" s="1" t="n">
        <x:v>95.5</x:v>
      </x:c>
      <x:c r="M213" s="1" t="n">
        <x:v>1.9</x:v>
      </x:c>
      <x:c r="N213" s="1" t="n">
        <x:v>2.2</x:v>
      </x:c>
      <x:c r="O213" s="1" t="n">
        <x:f aca="0">24*MAX(0,EOMONTH(B213,0)-MAX(B213,INDEX(Device_Inventory!$K$2:$K$1201,MATCH(A213,Device_Inventory!$A$2:$A$1201,0)))+1)</x:f>
        <x:v>744</x:v>
      </x:c>
      <x:c r="P213" s="11" t="b">
        <x:f aca="0">INDEX(Device_Inventory!$K$2:$K$1201,MATCH(A213,Device_Inventory!$A$2:$A$1201,0))&gt;B213</x:f>
        <x:v>0</x:v>
      </x:c>
      <x:c r="Q213" s="1" t="str">
        <x:f aca="0">IF(D213&gt;O213,"Fail: operating hours exceed in-service hours",IF(D213+M213&gt;O213,"Fail: operating + unavailable hours exceed in-service hours",IF(P213,"Partial month: within in-service hours","OK")))</x:f>
        <x:v>OK</x:v>
      </x:c>
    </x:row>
    <x:row r="214" ht="15" hidden="0" customHeight="1">
      <x:c r="A214" s="1" t="s">
        <x:v>2030</x:v>
      </x:c>
      <x:c r="B214" s="14" t="n">
        <x:v>46113</x:v>
      </x:c>
      <x:c r="C214" s="1" t="n">
        <x:v>20.4</x:v>
      </x:c>
      <x:c r="D214" s="1" t="n">
        <x:v>136.5</x:v>
      </x:c>
      <x:c r="E214" s="1" t="n">
        <x:v>14</x:v>
      </x:c>
      <x:c r="F214" s="1" t="n">
        <x:v>0</x:v>
      </x:c>
      <x:c r="G214" s="1" t="n">
        <x:v>9</x:v>
      </x:c>
      <x:c r="H214" s="1" t="n">
        <x:v>3</x:v>
      </x:c>
      <x:c r="I214" s="1" t="n">
        <x:v>1</x:v>
      </x:c>
      <x:c r="J214" s="1" t="n">
        <x:v>1.21</x:v>
      </x:c>
      <x:c r="K214" s="1" t="n">
        <x:v>1</x:v>
      </x:c>
      <x:c r="L214" s="1" t="n">
        <x:v>98.3</x:v>
      </x:c>
      <x:c r="M214" s="1" t="n">
        <x:v>13.5</x:v>
      </x:c>
      <x:c r="N214" s="1" t="n">
        <x:v>2.9</x:v>
      </x:c>
      <x:c r="O214" s="1" t="n">
        <x:f aca="0">24*MAX(0,EOMONTH(B214,0)-MAX(B214,INDEX(Device_Inventory!$K$2:$K$1201,MATCH(A214,Device_Inventory!$A$2:$A$1201,0)))+1)</x:f>
        <x:v>720</x:v>
      </x:c>
      <x:c r="P214" s="11" t="b">
        <x:f aca="0">INDEX(Device_Inventory!$K$2:$K$1201,MATCH(A214,Device_Inventory!$A$2:$A$1201,0))&gt;B214</x:f>
        <x:v>0</x:v>
      </x:c>
      <x:c r="Q214" s="1" t="str">
        <x:f aca="0">IF(D214&gt;O214,"Fail: operating hours exceed in-service hours",IF(D214+M214&gt;O214,"Fail: operating + unavailable hours exceed in-service hours",IF(P214,"Partial month: within in-service hours","OK")))</x:f>
        <x:v>OK</x:v>
      </x:c>
    </x:row>
    <x:row r="215" ht="15" hidden="0" customHeight="1">
      <x:c r="A215" s="1" t="s">
        <x:v>2030</x:v>
      </x:c>
      <x:c r="B215" s="14" t="n">
        <x:v>46143</x:v>
      </x:c>
      <x:c r="C215" s="1" t="n">
        <x:v>30.2</x:v>
      </x:c>
      <x:c r="D215" s="1" t="n">
        <x:v>180.4</x:v>
      </x:c>
      <x:c r="E215" s="1" t="n">
        <x:v>19</x:v>
      </x:c>
      <x:c r="F215" s="1" t="n">
        <x:v>2</x:v>
      </x:c>
      <x:c r="G215" s="1" t="n">
        <x:v>28</x:v>
      </x:c>
      <x:c r="H215" s="1" t="n">
        <x:v>0</x:v>
      </x:c>
      <x:c r="I215" s="1" t="n">
        <x:v>2</x:v>
      </x:c>
      <x:c r="J215" s="1" t="n">
        <x:v>0.9</x:v>
      </x:c>
      <x:c r="K215" s="1" t="n">
        <x:v>1</x:v>
      </x:c>
      <x:c r="L215" s="1" t="n">
        <x:v>98.8</x:v>
      </x:c>
      <x:c r="M215" s="1" t="n">
        <x:v>7</x:v>
      </x:c>
      <x:c r="N215" s="1" t="n">
        <x:v>4.3</x:v>
      </x:c>
      <x:c r="O215" s="1" t="n">
        <x:f aca="0">24*MAX(0,EOMONTH(B215,0)-MAX(B215,INDEX(Device_Inventory!$K$2:$K$1201,MATCH(A215,Device_Inventory!$A$2:$A$1201,0)))+1)</x:f>
        <x:v>744</x:v>
      </x:c>
      <x:c r="P215" s="11" t="b">
        <x:f aca="0">INDEX(Device_Inventory!$K$2:$K$1201,MATCH(A215,Device_Inventory!$A$2:$A$1201,0))&gt;B215</x:f>
        <x:v>0</x:v>
      </x:c>
      <x:c r="Q215" s="1" t="str">
        <x:f aca="0">IF(D215&gt;O215,"Fail: operating hours exceed in-service hours",IF(D215+M215&gt;O215,"Fail: operating + unavailable hours exceed in-service hours",IF(P215,"Partial month: within in-service hours","OK")))</x:f>
        <x:v>OK</x:v>
      </x:c>
    </x:row>
    <x:row r="216" ht="15" hidden="0" customHeight="1">
      <x:c r="A216" s="1" t="s">
        <x:v>2030</x:v>
      </x:c>
      <x:c r="B216" s="14" t="n">
        <x:v>46174</x:v>
      </x:c>
      <x:c r="C216" s="1" t="n">
        <x:v>31.1</x:v>
      </x:c>
      <x:c r="D216" s="1" t="n">
        <x:v>197.4</x:v>
      </x:c>
      <x:c r="E216" s="1" t="n">
        <x:v>22</x:v>
      </x:c>
      <x:c r="F216" s="1" t="n">
        <x:v>2</x:v>
      </x:c>
      <x:c r="G216" s="1" t="n">
        <x:v>29</x:v>
      </x:c>
      <x:c r="H216" s="1" t="n">
        <x:v>2</x:v>
      </x:c>
      <x:c r="I216" s="1" t="n">
        <x:v>3</x:v>
      </x:c>
      <x:c r="J216" s="1" t="n">
        <x:v>1.34</x:v>
      </x:c>
      <x:c r="K216" s="1" t="n">
        <x:v>0</x:v>
      </x:c>
      <x:c r="L216" s="1" t="n">
        <x:v>90</x:v>
      </x:c>
      <x:c r="M216" s="1" t="n">
        <x:v>6</x:v>
      </x:c>
      <x:c r="N216" s="1" t="n">
        <x:v>3.1</x:v>
      </x:c>
      <x:c r="O216" s="1" t="n">
        <x:f aca="0">24*MAX(0,EOMONTH(B216,0)-MAX(B216,INDEX(Device_Inventory!$K$2:$K$1201,MATCH(A216,Device_Inventory!$A$2:$A$1201,0)))+1)</x:f>
        <x:v>720</x:v>
      </x:c>
      <x:c r="P216" s="11" t="b">
        <x:f aca="0">INDEX(Device_Inventory!$K$2:$K$1201,MATCH(A216,Device_Inventory!$A$2:$A$1201,0))&gt;B216</x:f>
        <x:v>0</x:v>
      </x:c>
      <x:c r="Q216" s="1" t="str">
        <x:f aca="0">IF(D216&gt;O216,"Fail: operating hours exceed in-service hours",IF(D216+M216&gt;O216,"Fail: operating + unavailable hours exceed in-service hours",IF(P216,"Partial month: within in-service hours","OK")))</x:f>
        <x:v>OK</x:v>
      </x:c>
    </x:row>
    <x:row r="217" ht="15" hidden="0" customHeight="1">
      <x:c r="A217" s="1" t="s">
        <x:v>2030</x:v>
      </x:c>
      <x:c r="B217" s="14" t="n">
        <x:v>46204</x:v>
      </x:c>
      <x:c r="C217" s="1" t="n">
        <x:v>39.6</x:v>
      </x:c>
      <x:c r="D217" s="1" t="n">
        <x:v>226.8</x:v>
      </x:c>
      <x:c r="E217" s="1" t="n">
        <x:v>12</x:v>
      </x:c>
      <x:c r="F217" s="1" t="n">
        <x:v>4</x:v>
      </x:c>
      <x:c r="G217" s="1" t="n">
        <x:v>24</x:v>
      </x:c>
      <x:c r="H217" s="1" t="n">
        <x:v>1</x:v>
      </x:c>
      <x:c r="I217" s="1" t="n">
        <x:v>1</x:v>
      </x:c>
      <x:c r="J217" s="1" t="n">
        <x:v>1.64</x:v>
      </x:c>
      <x:c r="K217" s="1" t="n">
        <x:v>0</x:v>
      </x:c>
      <x:c r="L217" s="1" t="n">
        <x:v>94.5</x:v>
      </x:c>
      <x:c r="M217" s="1" t="n">
        <x:v>8.5</x:v>
      </x:c>
      <x:c r="N217" s="1" t="n">
        <x:v>5.3</x:v>
      </x:c>
      <x:c r="O217" s="1" t="n">
        <x:f aca="0">24*MAX(0,EOMONTH(B217,0)-MAX(B217,INDEX(Device_Inventory!$K$2:$K$1201,MATCH(A217,Device_Inventory!$A$2:$A$1201,0)))+1)</x:f>
        <x:v>744</x:v>
      </x:c>
      <x:c r="P217" s="11" t="b">
        <x:f aca="0">INDEX(Device_Inventory!$K$2:$K$1201,MATCH(A217,Device_Inventory!$A$2:$A$1201,0))&gt;B217</x:f>
        <x:v>0</x:v>
      </x:c>
      <x:c r="Q217" s="1" t="str">
        <x:f aca="0">IF(D217&gt;O217,"Fail: operating hours exceed in-service hours",IF(D217+M217&gt;O217,"Fail: operating + unavailable hours exceed in-service hours",IF(P217,"Partial month: within in-service hours","OK")))</x:f>
        <x:v>OK</x:v>
      </x:c>
    </x:row>
    <x:row r="218" ht="15" hidden="0" customHeight="1">
      <x:c r="A218" s="1" t="s">
        <x:v>2034</x:v>
      </x:c>
      <x:c r="B218" s="14" t="n">
        <x:v>46054</x:v>
      </x:c>
      <x:c r="C218" s="1" t="n">
        <x:v>31.7</x:v>
      </x:c>
      <x:c r="D218" s="1" t="n">
        <x:v>197.5</x:v>
      </x:c>
      <x:c r="E218" s="1" t="n">
        <x:v>10</x:v>
      </x:c>
      <x:c r="F218" s="1" t="n">
        <x:v>0</x:v>
      </x:c>
      <x:c r="G218" s="1" t="n">
        <x:v>31</x:v>
      </x:c>
      <x:c r="H218" s="1" t="n">
        <x:v>0</x:v>
      </x:c>
      <x:c r="I218" s="1" t="n">
        <x:v>3</x:v>
      </x:c>
      <x:c r="J218" s="1" t="n">
        <x:v>0.17</x:v>
      </x:c>
      <x:c r="K218" s="1" t="n">
        <x:v>2</x:v>
      </x:c>
      <x:c r="L218" s="1" t="n">
        <x:v>92.1</x:v>
      </x:c>
      <x:c r="M218" s="1" t="n">
        <x:v>4.5</x:v>
      </x:c>
      <x:c r="N218" s="1" t="n">
        <x:v>3.4</x:v>
      </x:c>
      <x:c r="O218" s="1" t="n">
        <x:f aca="0">24*MAX(0,EOMONTH(B218,0)-MAX(B218,INDEX(Device_Inventory!$K$2:$K$1201,MATCH(A218,Device_Inventory!$A$2:$A$1201,0)))+1)</x:f>
        <x:v>672</x:v>
      </x:c>
      <x:c r="P218" s="11" t="b">
        <x:f aca="0">INDEX(Device_Inventory!$K$2:$K$1201,MATCH(A218,Device_Inventory!$A$2:$A$1201,0))&gt;B218</x:f>
        <x:v>0</x:v>
      </x:c>
      <x:c r="Q218" s="1" t="str">
        <x:f aca="0">IF(D218&gt;O218,"Fail: operating hours exceed in-service hours",IF(D218+M218&gt;O218,"Fail: operating + unavailable hours exceed in-service hours",IF(P218,"Partial month: within in-service hours","OK")))</x:f>
        <x:v>OK</x:v>
      </x:c>
    </x:row>
    <x:row r="219" ht="15" hidden="0" customHeight="1">
      <x:c r="A219" s="1" t="s">
        <x:v>2034</x:v>
      </x:c>
      <x:c r="B219" s="14" t="n">
        <x:v>46082</x:v>
      </x:c>
      <x:c r="C219" s="1" t="n">
        <x:v>35.6</x:v>
      </x:c>
      <x:c r="D219" s="1" t="n">
        <x:v>221.8</x:v>
      </x:c>
      <x:c r="E219" s="1" t="n">
        <x:v>12</x:v>
      </x:c>
      <x:c r="F219" s="1" t="n">
        <x:v>2</x:v>
      </x:c>
      <x:c r="G219" s="1" t="n">
        <x:v>27</x:v>
      </x:c>
      <x:c r="H219" s="1" t="n">
        <x:v>0</x:v>
      </x:c>
      <x:c r="I219" s="1" t="n">
        <x:v>4</x:v>
      </x:c>
      <x:c r="J219" s="1" t="n">
        <x:v>0</x:v>
      </x:c>
      <x:c r="K219" s="1" t="n">
        <x:v>0</x:v>
      </x:c>
      <x:c r="L219" s="1" t="n">
        <x:v>94.2</x:v>
      </x:c>
      <x:c r="M219" s="1" t="n">
        <x:v>1.8</x:v>
      </x:c>
      <x:c r="N219" s="1" t="n">
        <x:v>3.2</x:v>
      </x:c>
      <x:c r="O219" s="1" t="n">
        <x:f aca="0">24*MAX(0,EOMONTH(B219,0)-MAX(B219,INDEX(Device_Inventory!$K$2:$K$1201,MATCH(A219,Device_Inventory!$A$2:$A$1201,0)))+1)</x:f>
        <x:v>744</x:v>
      </x:c>
      <x:c r="P219" s="11" t="b">
        <x:f aca="0">INDEX(Device_Inventory!$K$2:$K$1201,MATCH(A219,Device_Inventory!$A$2:$A$1201,0))&gt;B219</x:f>
        <x:v>0</x:v>
      </x:c>
      <x:c r="Q219" s="1" t="str">
        <x:f aca="0">IF(D219&gt;O219,"Fail: operating hours exceed in-service hours",IF(D219+M219&gt;O219,"Fail: operating + unavailable hours exceed in-service hours",IF(P219,"Partial month: within in-service hours","OK")))</x:f>
        <x:v>OK</x:v>
      </x:c>
    </x:row>
    <x:row r="220" ht="15" hidden="0" customHeight="1">
      <x:c r="A220" s="1" t="s">
        <x:v>2034</x:v>
      </x:c>
      <x:c r="B220" s="14" t="n">
        <x:v>46113</x:v>
      </x:c>
      <x:c r="C220" s="1" t="n">
        <x:v>45.8</x:v>
      </x:c>
      <x:c r="D220" s="1" t="n">
        <x:v>271.5</x:v>
      </x:c>
      <x:c r="E220" s="1" t="n">
        <x:v>27</x:v>
      </x:c>
      <x:c r="F220" s="1" t="n">
        <x:v>1</x:v>
      </x:c>
      <x:c r="G220" s="1" t="n">
        <x:v>43</x:v>
      </x:c>
      <x:c r="H220" s="1" t="n">
        <x:v>0</x:v>
      </x:c>
      <x:c r="I220" s="1" t="n">
        <x:v>2</x:v>
      </x:c>
      <x:c r="J220" s="1" t="n">
        <x:v>0.51</x:v>
      </x:c>
      <x:c r="K220" s="1" t="n">
        <x:v>0</x:v>
      </x:c>
      <x:c r="L220" s="1" t="n">
        <x:v>91.8</x:v>
      </x:c>
      <x:c r="M220" s="1" t="n">
        <x:v>0</x:v>
      </x:c>
      <x:c r="N220" s="1" t="n">
        <x:v>6.5</x:v>
      </x:c>
      <x:c r="O220" s="1" t="n">
        <x:f aca="0">24*MAX(0,EOMONTH(B220,0)-MAX(B220,INDEX(Device_Inventory!$K$2:$K$1201,MATCH(A220,Device_Inventory!$A$2:$A$1201,0)))+1)</x:f>
        <x:v>720</x:v>
      </x:c>
      <x:c r="P220" s="11" t="b">
        <x:f aca="0">INDEX(Device_Inventory!$K$2:$K$1201,MATCH(A220,Device_Inventory!$A$2:$A$1201,0))&gt;B220</x:f>
        <x:v>0</x:v>
      </x:c>
      <x:c r="Q220" s="1" t="str">
        <x:f aca="0">IF(D220&gt;O220,"Fail: operating hours exceed in-service hours",IF(D220+M220&gt;O220,"Fail: operating + unavailable hours exceed in-service hours",IF(P220,"Partial month: within in-service hours","OK")))</x:f>
        <x:v>OK</x:v>
      </x:c>
    </x:row>
    <x:row r="221" ht="15" hidden="0" customHeight="1">
      <x:c r="A221" s="1" t="s">
        <x:v>2034</x:v>
      </x:c>
      <x:c r="B221" s="14" t="n">
        <x:v>46143</x:v>
      </x:c>
      <x:c r="C221" s="1" t="n">
        <x:v>48.8</x:v>
      </x:c>
      <x:c r="D221" s="1" t="n">
        <x:v>304.9</x:v>
      </x:c>
      <x:c r="E221" s="1" t="n">
        <x:v>16</x:v>
      </x:c>
      <x:c r="F221" s="1" t="n">
        <x:v>2</x:v>
      </x:c>
      <x:c r="G221" s="1" t="n">
        <x:v>32</x:v>
      </x:c>
      <x:c r="H221" s="1" t="n">
        <x:v>0</x:v>
      </x:c>
      <x:c r="I221" s="1" t="n">
        <x:v>1</x:v>
      </x:c>
      <x:c r="J221" s="1" t="n">
        <x:v>0</x:v>
      </x:c>
      <x:c r="K221" s="1" t="n">
        <x:v>0</x:v>
      </x:c>
      <x:c r="L221" s="1" t="n">
        <x:v>95</x:v>
      </x:c>
      <x:c r="M221" s="1" t="n">
        <x:v>0</x:v>
      </x:c>
      <x:c r="N221" s="1" t="n">
        <x:v>4.7</x:v>
      </x:c>
      <x:c r="O221" s="1" t="n">
        <x:f aca="0">24*MAX(0,EOMONTH(B221,0)-MAX(B221,INDEX(Device_Inventory!$K$2:$K$1201,MATCH(A221,Device_Inventory!$A$2:$A$1201,0)))+1)</x:f>
        <x:v>744</x:v>
      </x:c>
      <x:c r="P221" s="11" t="b">
        <x:f aca="0">INDEX(Device_Inventory!$K$2:$K$1201,MATCH(A221,Device_Inventory!$A$2:$A$1201,0))&gt;B221</x:f>
        <x:v>0</x:v>
      </x:c>
      <x:c r="Q221" s="1" t="str">
        <x:f aca="0">IF(D221&gt;O221,"Fail: operating hours exceed in-service hours",IF(D221+M221&gt;O221,"Fail: operating + unavailable hours exceed in-service hours",IF(P221,"Partial month: within in-service hours","OK")))</x:f>
        <x:v>OK</x:v>
      </x:c>
    </x:row>
    <x:row r="222" ht="15" hidden="0" customHeight="1">
      <x:c r="A222" s="1" t="s">
        <x:v>2034</x:v>
      </x:c>
      <x:c r="B222" s="14" t="n">
        <x:v>46174</x:v>
      </x:c>
      <x:c r="C222" s="1" t="n">
        <x:v>44.5</x:v>
      </x:c>
      <x:c r="D222" s="1" t="n">
        <x:v>293.6</x:v>
      </x:c>
      <x:c r="E222" s="1" t="n">
        <x:v>21</x:v>
      </x:c>
      <x:c r="F222" s="1" t="n">
        <x:v>3</x:v>
      </x:c>
      <x:c r="G222" s="1" t="n">
        <x:v>18</x:v>
      </x:c>
      <x:c r="H222" s="1" t="n">
        <x:v>0</x:v>
      </x:c>
      <x:c r="I222" s="1" t="n">
        <x:v>2</x:v>
      </x:c>
      <x:c r="J222" s="1" t="n">
        <x:v>0</x:v>
      </x:c>
      <x:c r="K222" s="1" t="n">
        <x:v>2</x:v>
      </x:c>
      <x:c r="L222" s="1" t="n">
        <x:v>96.1</x:v>
      </x:c>
      <x:c r="M222" s="1" t="n">
        <x:v>10.4</x:v>
      </x:c>
      <x:c r="N222" s="1" t="n">
        <x:v>7.1</x:v>
      </x:c>
      <x:c r="O222" s="1" t="n">
        <x:f aca="0">24*MAX(0,EOMONTH(B222,0)-MAX(B222,INDEX(Device_Inventory!$K$2:$K$1201,MATCH(A222,Device_Inventory!$A$2:$A$1201,0)))+1)</x:f>
        <x:v>720</x:v>
      </x:c>
      <x:c r="P222" s="11" t="b">
        <x:f aca="0">INDEX(Device_Inventory!$K$2:$K$1201,MATCH(A222,Device_Inventory!$A$2:$A$1201,0))&gt;B222</x:f>
        <x:v>0</x:v>
      </x:c>
      <x:c r="Q222" s="1" t="str">
        <x:f aca="0">IF(D222&gt;O222,"Fail: operating hours exceed in-service hours",IF(D222+M222&gt;O222,"Fail: operating + unavailable hours exceed in-service hours",IF(P222,"Partial month: within in-service hours","OK")))</x:f>
        <x:v>OK</x:v>
      </x:c>
    </x:row>
    <x:row r="223" ht="15" hidden="0" customHeight="1">
      <x:c r="A223" s="1" t="s">
        <x:v>2034</x:v>
      </x:c>
      <x:c r="B223" s="14" t="n">
        <x:v>46204</x:v>
      </x:c>
      <x:c r="C223" s="1" t="n">
        <x:v>49</x:v>
      </x:c>
      <x:c r="D223" s="1" t="n">
        <x:v>310.8</x:v>
      </x:c>
      <x:c r="E223" s="1" t="n">
        <x:v>10</x:v>
      </x:c>
      <x:c r="F223" s="1" t="n">
        <x:v>3</x:v>
      </x:c>
      <x:c r="G223" s="1" t="n">
        <x:v>25</x:v>
      </x:c>
      <x:c r="H223" s="1" t="n">
        <x:v>0</x:v>
      </x:c>
      <x:c r="I223" s="1" t="n">
        <x:v>0</x:v>
      </x:c>
      <x:c r="J223" s="1" t="n">
        <x:v>0.16</x:v>
      </x:c>
      <x:c r="K223" s="1" t="n">
        <x:v>0</x:v>
      </x:c>
      <x:c r="L223" s="1" t="n">
        <x:v>96.3</x:v>
      </x:c>
      <x:c r="M223" s="1" t="n">
        <x:v>0</x:v>
      </x:c>
      <x:c r="N223" s="1" t="n">
        <x:v>14</x:v>
      </x:c>
      <x:c r="O223" s="1" t="n">
        <x:f aca="0">24*MAX(0,EOMONTH(B223,0)-MAX(B223,INDEX(Device_Inventory!$K$2:$K$1201,MATCH(A223,Device_Inventory!$A$2:$A$1201,0)))+1)</x:f>
        <x:v>744</x:v>
      </x:c>
      <x:c r="P223" s="11" t="b">
        <x:f aca="0">INDEX(Device_Inventory!$K$2:$K$1201,MATCH(A223,Device_Inventory!$A$2:$A$1201,0))&gt;B223</x:f>
        <x:v>0</x:v>
      </x:c>
      <x:c r="Q223" s="1" t="str">
        <x:f aca="0">IF(D223&gt;O223,"Fail: operating hours exceed in-service hours",IF(D223+M223&gt;O223,"Fail: operating + unavailable hours exceed in-service hours",IF(P223,"Partial month: within in-service hours","OK")))</x:f>
        <x:v>OK</x:v>
      </x:c>
    </x:row>
    <x:row r="224" ht="15" hidden="0" customHeight="1">
      <x:c r="A224" s="1" t="s">
        <x:v>561</x:v>
      </x:c>
      <x:c r="B224" s="14" t="n">
        <x:v>46054</x:v>
      </x:c>
      <x:c r="C224" s="1" t="n">
        <x:v>25.2</x:v>
      </x:c>
      <x:c r="D224" s="1" t="n">
        <x:v>158.9</x:v>
      </x:c>
      <x:c r="E224" s="1" t="n">
        <x:v>5</x:v>
      </x:c>
      <x:c r="F224" s="1" t="n">
        <x:v>0</x:v>
      </x:c>
      <x:c r="G224" s="1" t="n">
        <x:v>25</x:v>
      </x:c>
      <x:c r="H224" s="1" t="n">
        <x:v>0</x:v>
      </x:c>
      <x:c r="I224" s="1" t="n">
        <x:v>1</x:v>
      </x:c>
      <x:c r="J224" s="1" t="n">
        <x:v>0.43</x:v>
      </x:c>
      <x:c r="K224" s="1" t="n">
        <x:v>1</x:v>
      </x:c>
      <x:c r="L224" s="1" t="n">
        <x:v>97.4</x:v>
      </x:c>
      <x:c r="M224" s="1" t="n">
        <x:v>7.2</x:v>
      </x:c>
      <x:c r="N224" s="1" t="n">
        <x:v>2.7</x:v>
      </x:c>
      <x:c r="O224" s="1" t="n">
        <x:f aca="0">24*MAX(0,EOMONTH(B224,0)-MAX(B224,INDEX(Device_Inventory!$K$2:$K$1201,MATCH(A224,Device_Inventory!$A$2:$A$1201,0)))+1)</x:f>
        <x:v>672</x:v>
      </x:c>
      <x:c r="P224" s="11" t="b">
        <x:f aca="0">INDEX(Device_Inventory!$K$2:$K$1201,MATCH(A224,Device_Inventory!$A$2:$A$1201,0))&gt;B224</x:f>
        <x:v>0</x:v>
      </x:c>
      <x:c r="Q224" s="1" t="str">
        <x:f aca="0">IF(D224&gt;O224,"Fail: operating hours exceed in-service hours",IF(D224+M224&gt;O224,"Fail: operating + unavailable hours exceed in-service hours",IF(P224,"Partial month: within in-service hours","OK")))</x:f>
        <x:v>OK</x:v>
      </x:c>
    </x:row>
    <x:row r="225" ht="15" hidden="0" customHeight="1">
      <x:c r="A225" s="1" t="s">
        <x:v>561</x:v>
      </x:c>
      <x:c r="B225" s="14" t="n">
        <x:v>46082</x:v>
      </x:c>
      <x:c r="C225" s="1" t="n">
        <x:v>23.1</x:v>
      </x:c>
      <x:c r="D225" s="1" t="n">
        <x:v>142.4</x:v>
      </x:c>
      <x:c r="E225" s="1" t="n">
        <x:v>8</x:v>
      </x:c>
      <x:c r="F225" s="1" t="n">
        <x:v>0</x:v>
      </x:c>
      <x:c r="G225" s="1" t="n">
        <x:v>40</x:v>
      </x:c>
      <x:c r="H225" s="1" t="n">
        <x:v>0</x:v>
      </x:c>
      <x:c r="I225" s="1" t="n">
        <x:v>1</x:v>
      </x:c>
      <x:c r="J225" s="1" t="n">
        <x:v>0.74</x:v>
      </x:c>
      <x:c r="K225" s="1" t="n">
        <x:v>3</x:v>
      </x:c>
      <x:c r="L225" s="1" t="n">
        <x:v>94.4</x:v>
      </x:c>
      <x:c r="M225" s="1" t="n">
        <x:v>4.2</x:v>
      </x:c>
      <x:c r="N225" s="1" t="n">
        <x:v>4.1</x:v>
      </x:c>
      <x:c r="O225" s="1" t="n">
        <x:f aca="0">24*MAX(0,EOMONTH(B225,0)-MAX(B225,INDEX(Device_Inventory!$K$2:$K$1201,MATCH(A225,Device_Inventory!$A$2:$A$1201,0)))+1)</x:f>
        <x:v>744</x:v>
      </x:c>
      <x:c r="P225" s="11" t="b">
        <x:f aca="0">INDEX(Device_Inventory!$K$2:$K$1201,MATCH(A225,Device_Inventory!$A$2:$A$1201,0))&gt;B225</x:f>
        <x:v>0</x:v>
      </x:c>
      <x:c r="Q225" s="1" t="str">
        <x:f aca="0">IF(D225&gt;O225,"Fail: operating hours exceed in-service hours",IF(D225+M225&gt;O225,"Fail: operating + unavailable hours exceed in-service hours",IF(P225,"Partial month: within in-service hours","OK")))</x:f>
        <x:v>OK</x:v>
      </x:c>
    </x:row>
    <x:row r="226" ht="15" hidden="0" customHeight="1">
      <x:c r="A226" s="1" t="s">
        <x:v>561</x:v>
      </x:c>
      <x:c r="B226" s="14" t="n">
        <x:v>46113</x:v>
      </x:c>
      <x:c r="C226" s="1" t="n">
        <x:v>28.7</x:v>
      </x:c>
      <x:c r="D226" s="1" t="n">
        <x:v>158.6</x:v>
      </x:c>
      <x:c r="E226" s="1" t="n">
        <x:v>8</x:v>
      </x:c>
      <x:c r="F226" s="1" t="n">
        <x:v>0</x:v>
      </x:c>
      <x:c r="G226" s="1" t="n">
        <x:v>19</x:v>
      </x:c>
      <x:c r="H226" s="1" t="n">
        <x:v>0</x:v>
      </x:c>
      <x:c r="I226" s="1" t="n">
        <x:v>1</x:v>
      </x:c>
      <x:c r="J226" s="1" t="n">
        <x:v>1.06</x:v>
      </x:c>
      <x:c r="K226" s="1" t="n">
        <x:v>0</x:v>
      </x:c>
      <x:c r="L226" s="1" t="n">
        <x:v>100</x:v>
      </x:c>
      <x:c r="M226" s="1" t="n">
        <x:v>3.1</x:v>
      </x:c>
      <x:c r="N226" s="1" t="n">
        <x:v>8.2</x:v>
      </x:c>
      <x:c r="O226" s="1" t="n">
        <x:f aca="0">24*MAX(0,EOMONTH(B226,0)-MAX(B226,INDEX(Device_Inventory!$K$2:$K$1201,MATCH(A226,Device_Inventory!$A$2:$A$1201,0)))+1)</x:f>
        <x:v>720</x:v>
      </x:c>
      <x:c r="P226" s="11" t="b">
        <x:f aca="0">INDEX(Device_Inventory!$K$2:$K$1201,MATCH(A226,Device_Inventory!$A$2:$A$1201,0))&gt;B226</x:f>
        <x:v>0</x:v>
      </x:c>
      <x:c r="Q226" s="1" t="str">
        <x:f aca="0">IF(D226&gt;O226,"Fail: operating hours exceed in-service hours",IF(D226+M226&gt;O226,"Fail: operating + unavailable hours exceed in-service hours",IF(P226,"Partial month: within in-service hours","OK")))</x:f>
        <x:v>OK</x:v>
      </x:c>
    </x:row>
    <x:row r="227" ht="15" hidden="0" customHeight="1">
      <x:c r="A227" s="1" t="s">
        <x:v>561</x:v>
      </x:c>
      <x:c r="B227" s="14" t="n">
        <x:v>46143</x:v>
      </x:c>
      <x:c r="C227" s="1" t="n">
        <x:v>24.9</x:v>
      </x:c>
      <x:c r="D227" s="1" t="n">
        <x:v>138.4</x:v>
      </x:c>
      <x:c r="E227" s="1" t="n">
        <x:v>7</x:v>
      </x:c>
      <x:c r="F227" s="1" t="n">
        <x:v>2</x:v>
      </x:c>
      <x:c r="G227" s="1" t="n">
        <x:v>9</x:v>
      </x:c>
      <x:c r="H227" s="1" t="n">
        <x:v>1</x:v>
      </x:c>
      <x:c r="I227" s="1" t="n">
        <x:v>0</x:v>
      </x:c>
      <x:c r="J227" s="1" t="n">
        <x:v>0</x:v>
      </x:c>
      <x:c r="K227" s="1" t="n">
        <x:v>0</x:v>
      </x:c>
      <x:c r="L227" s="1" t="n">
        <x:v>95.4</x:v>
      </x:c>
      <x:c r="M227" s="1" t="n">
        <x:v>0</x:v>
      </x:c>
      <x:c r="N227" s="1" t="n">
        <x:v>2.8</x:v>
      </x:c>
      <x:c r="O227" s="1" t="n">
        <x:f aca="0">24*MAX(0,EOMONTH(B227,0)-MAX(B227,INDEX(Device_Inventory!$K$2:$K$1201,MATCH(A227,Device_Inventory!$A$2:$A$1201,0)))+1)</x:f>
        <x:v>744</x:v>
      </x:c>
      <x:c r="P227" s="11" t="b">
        <x:f aca="0">INDEX(Device_Inventory!$K$2:$K$1201,MATCH(A227,Device_Inventory!$A$2:$A$1201,0))&gt;B227</x:f>
        <x:v>0</x:v>
      </x:c>
      <x:c r="Q227" s="1" t="str">
        <x:f aca="0">IF(D227&gt;O227,"Fail: operating hours exceed in-service hours",IF(D227+M227&gt;O227,"Fail: operating + unavailable hours exceed in-service hours",IF(P227,"Partial month: within in-service hours","OK")))</x:f>
        <x:v>OK</x:v>
      </x:c>
    </x:row>
    <x:row r="228" ht="15" hidden="0" customHeight="1">
      <x:c r="A228" s="1" t="s">
        <x:v>561</x:v>
      </x:c>
      <x:c r="B228" s="14" t="n">
        <x:v>46174</x:v>
      </x:c>
      <x:c r="C228" s="1" t="n">
        <x:v>28.6</x:v>
      </x:c>
      <x:c r="D228" s="1" t="n">
        <x:v>207.9</x:v>
      </x:c>
      <x:c r="E228" s="1" t="n">
        <x:v>21</x:v>
      </x:c>
      <x:c r="F228" s="1" t="n">
        <x:v>0</x:v>
      </x:c>
      <x:c r="G228" s="1" t="n">
        <x:v>32</x:v>
      </x:c>
      <x:c r="H228" s="1" t="n">
        <x:v>1</x:v>
      </x:c>
      <x:c r="I228" s="1" t="n">
        <x:v>1</x:v>
      </x:c>
      <x:c r="J228" s="1" t="n">
        <x:v>0.95</x:v>
      </x:c>
      <x:c r="K228" s="1" t="n">
        <x:v>0</x:v>
      </x:c>
      <x:c r="L228" s="1" t="n">
        <x:v>97.1</x:v>
      </x:c>
      <x:c r="M228" s="1" t="n">
        <x:v>0</x:v>
      </x:c>
      <x:c r="N228" s="1" t="n">
        <x:v>3.4</x:v>
      </x:c>
      <x:c r="O228" s="1" t="n">
        <x:f aca="0">24*MAX(0,EOMONTH(B228,0)-MAX(B228,INDEX(Device_Inventory!$K$2:$K$1201,MATCH(A228,Device_Inventory!$A$2:$A$1201,0)))+1)</x:f>
        <x:v>720</x:v>
      </x:c>
      <x:c r="P228" s="11" t="b">
        <x:f aca="0">INDEX(Device_Inventory!$K$2:$K$1201,MATCH(A228,Device_Inventory!$A$2:$A$1201,0))&gt;B228</x:f>
        <x:v>0</x:v>
      </x:c>
      <x:c r="Q228" s="1" t="str">
        <x:f aca="0">IF(D228&gt;O228,"Fail: operating hours exceed in-service hours",IF(D228+M228&gt;O228,"Fail: operating + unavailable hours exceed in-service hours",IF(P228,"Partial month: within in-service hours","OK")))</x:f>
        <x:v>OK</x:v>
      </x:c>
    </x:row>
    <x:row r="229" ht="15" hidden="0" customHeight="1">
      <x:c r="A229" s="1" t="s">
        <x:v>561</x:v>
      </x:c>
      <x:c r="B229" s="14" t="n">
        <x:v>46204</x:v>
      </x:c>
      <x:c r="C229" s="1" t="n">
        <x:v>26.1</x:v>
      </x:c>
      <x:c r="D229" s="1" t="n">
        <x:v>178.7</x:v>
      </x:c>
      <x:c r="E229" s="1" t="n">
        <x:v>13</x:v>
      </x:c>
      <x:c r="F229" s="1" t="n">
        <x:v>0</x:v>
      </x:c>
      <x:c r="G229" s="1" t="n">
        <x:v>30</x:v>
      </x:c>
      <x:c r="H229" s="1" t="n">
        <x:v>1</x:v>
      </x:c>
      <x:c r="I229" s="1" t="n">
        <x:v>0</x:v>
      </x:c>
      <x:c r="J229" s="1" t="n">
        <x:v>0.35</x:v>
      </x:c>
      <x:c r="K229" s="1" t="n">
        <x:v>0</x:v>
      </x:c>
      <x:c r="L229" s="1" t="n">
        <x:v>97.3</x:v>
      </x:c>
      <x:c r="M229" s="1" t="n">
        <x:v>10.9</x:v>
      </x:c>
      <x:c r="N229" s="1" t="n">
        <x:v>8.3</x:v>
      </x:c>
      <x:c r="O229" s="1" t="n">
        <x:f aca="0">24*MAX(0,EOMONTH(B229,0)-MAX(B229,INDEX(Device_Inventory!$K$2:$K$1201,MATCH(A229,Device_Inventory!$A$2:$A$1201,0)))+1)</x:f>
        <x:v>744</x:v>
      </x:c>
      <x:c r="P229" s="11" t="b">
        <x:f aca="0">INDEX(Device_Inventory!$K$2:$K$1201,MATCH(A229,Device_Inventory!$A$2:$A$1201,0))&gt;B229</x:f>
        <x:v>0</x:v>
      </x:c>
      <x:c r="Q229" s="1" t="str">
        <x:f aca="0">IF(D229&gt;O229,"Fail: operating hours exceed in-service hours",IF(D229+M229&gt;O229,"Fail: operating + unavailable hours exceed in-service hours",IF(P229,"Partial month: within in-service hours","OK")))</x:f>
        <x:v>OK</x:v>
      </x:c>
    </x:row>
    <x:row r="230" ht="15" hidden="0" customHeight="1">
      <x:c r="A230" s="1" t="s">
        <x:v>2040</x:v>
      </x:c>
      <x:c r="B230" s="14" t="n">
        <x:v>46054</x:v>
      </x:c>
      <x:c r="C230" s="1" t="n">
        <x:v>57.8</x:v>
      </x:c>
      <x:c r="D230" s="1" t="n">
        <x:v>379.8</x:v>
      </x:c>
      <x:c r="E230" s="1" t="n">
        <x:v>32</x:v>
      </x:c>
      <x:c r="F230" s="1" t="n">
        <x:v>0</x:v>
      </x:c>
      <x:c r="G230" s="1" t="n">
        <x:v>40</x:v>
      </x:c>
      <x:c r="H230" s="1" t="n">
        <x:v>0</x:v>
      </x:c>
      <x:c r="I230" s="1" t="n">
        <x:v>1</x:v>
      </x:c>
      <x:c r="J230" s="1" t="n">
        <x:v>0</x:v>
      </x:c>
      <x:c r="K230" s="1" t="n">
        <x:v>1</x:v>
      </x:c>
      <x:c r="L230" s="1" t="n">
        <x:v>95.3</x:v>
      </x:c>
      <x:c r="M230" s="1" t="n">
        <x:v>0</x:v>
      </x:c>
      <x:c r="N230" s="1" t="n">
        <x:v>14.2</x:v>
      </x:c>
      <x:c r="O230" s="1" t="n">
        <x:f aca="0">24*MAX(0,EOMONTH(B230,0)-MAX(B230,INDEX(Device_Inventory!$K$2:$K$1201,MATCH(A230,Device_Inventory!$A$2:$A$1201,0)))+1)</x:f>
        <x:v>672</x:v>
      </x:c>
      <x:c r="P230" s="11" t="b">
        <x:f aca="0">INDEX(Device_Inventory!$K$2:$K$1201,MATCH(A230,Device_Inventory!$A$2:$A$1201,0))&gt;B230</x:f>
        <x:v>0</x:v>
      </x:c>
      <x:c r="Q230" s="1" t="str">
        <x:f aca="0">IF(D230&gt;O230,"Fail: operating hours exceed in-service hours",IF(D230+M230&gt;O230,"Fail: operating + unavailable hours exceed in-service hours",IF(P230,"Partial month: within in-service hours","OK")))</x:f>
        <x:v>OK</x:v>
      </x:c>
    </x:row>
    <x:row r="231" ht="15" hidden="0" customHeight="1">
      <x:c r="A231" s="1" t="s">
        <x:v>2040</x:v>
      </x:c>
      <x:c r="B231" s="14" t="n">
        <x:v>46082</x:v>
      </x:c>
      <x:c r="C231" s="1" t="n">
        <x:v>75.6</x:v>
      </x:c>
      <x:c r="D231" s="1" t="n">
        <x:v>505.6</x:v>
      </x:c>
      <x:c r="E231" s="1" t="n">
        <x:v>35</x:v>
      </x:c>
      <x:c r="F231" s="1" t="n">
        <x:v>3</x:v>
      </x:c>
      <x:c r="G231" s="1" t="n">
        <x:v>41</x:v>
      </x:c>
      <x:c r="H231" s="1" t="n">
        <x:v>1</x:v>
      </x:c>
      <x:c r="I231" s="1" t="n">
        <x:v>5</x:v>
      </x:c>
      <x:c r="J231" s="1" t="n">
        <x:v>0.64</x:v>
      </x:c>
      <x:c r="K231" s="1" t="n">
        <x:v>3</x:v>
      </x:c>
      <x:c r="L231" s="1" t="n">
        <x:v>93.2</x:v>
      </x:c>
      <x:c r="M231" s="1" t="n">
        <x:v>10.1</x:v>
      </x:c>
      <x:c r="N231" s="1" t="n">
        <x:v>15.5</x:v>
      </x:c>
      <x:c r="O231" s="1" t="n">
        <x:f aca="0">24*MAX(0,EOMONTH(B231,0)-MAX(B231,INDEX(Device_Inventory!$K$2:$K$1201,MATCH(A231,Device_Inventory!$A$2:$A$1201,0)))+1)</x:f>
        <x:v>744</x:v>
      </x:c>
      <x:c r="P231" s="11" t="b">
        <x:f aca="0">INDEX(Device_Inventory!$K$2:$K$1201,MATCH(A231,Device_Inventory!$A$2:$A$1201,0))&gt;B231</x:f>
        <x:v>0</x:v>
      </x:c>
      <x:c r="Q231" s="1" t="str">
        <x:f aca="0">IF(D231&gt;O231,"Fail: operating hours exceed in-service hours",IF(D231+M231&gt;O231,"Fail: operating + unavailable hours exceed in-service hours",IF(P231,"Partial month: within in-service hours","OK")))</x:f>
        <x:v>OK</x:v>
      </x:c>
    </x:row>
    <x:row r="232" ht="15" hidden="0" customHeight="1">
      <x:c r="A232" s="1" t="s">
        <x:v>2040</x:v>
      </x:c>
      <x:c r="B232" s="14" t="n">
        <x:v>46113</x:v>
      </x:c>
      <x:c r="C232" s="1" t="n">
        <x:v>80.9</x:v>
      </x:c>
      <x:c r="D232" s="1" t="n">
        <x:v>479.3</x:v>
      </x:c>
      <x:c r="E232" s="1" t="n">
        <x:v>20</x:v>
      </x:c>
      <x:c r="F232" s="1" t="n">
        <x:v>0</x:v>
      </x:c>
      <x:c r="G232" s="1" t="n">
        <x:v>51</x:v>
      </x:c>
      <x:c r="H232" s="1" t="n">
        <x:v>0</x:v>
      </x:c>
      <x:c r="I232" s="1" t="n">
        <x:v>5</x:v>
      </x:c>
      <x:c r="J232" s="1" t="n">
        <x:v>0.05</x:v>
      </x:c>
      <x:c r="K232" s="1" t="n">
        <x:v>0</x:v>
      </x:c>
      <x:c r="L232" s="1" t="n">
        <x:v>100</x:v>
      </x:c>
      <x:c r="M232" s="1" t="n">
        <x:v>3.8</x:v>
      </x:c>
      <x:c r="N232" s="1" t="n">
        <x:v>19.3</x:v>
      </x:c>
      <x:c r="O232" s="1" t="n">
        <x:f aca="0">24*MAX(0,EOMONTH(B232,0)-MAX(B232,INDEX(Device_Inventory!$K$2:$K$1201,MATCH(A232,Device_Inventory!$A$2:$A$1201,0)))+1)</x:f>
        <x:v>720</x:v>
      </x:c>
      <x:c r="P232" s="11" t="b">
        <x:f aca="0">INDEX(Device_Inventory!$K$2:$K$1201,MATCH(A232,Device_Inventory!$A$2:$A$1201,0))&gt;B232</x:f>
        <x:v>0</x:v>
      </x:c>
      <x:c r="Q232" s="1" t="str">
        <x:f aca="0">IF(D232&gt;O232,"Fail: operating hours exceed in-service hours",IF(D232+M232&gt;O232,"Fail: operating + unavailable hours exceed in-service hours",IF(P232,"Partial month: within in-service hours","OK")))</x:f>
        <x:v>OK</x:v>
      </x:c>
    </x:row>
    <x:row r="233" ht="15" hidden="0" customHeight="1">
      <x:c r="A233" s="1" t="s">
        <x:v>2040</x:v>
      </x:c>
      <x:c r="B233" s="14" t="n">
        <x:v>46143</x:v>
      </x:c>
      <x:c r="C233" s="1" t="n">
        <x:v>86.7</x:v>
      </x:c>
      <x:c r="D233" s="1" t="n">
        <x:v>498.9</x:v>
      </x:c>
      <x:c r="E233" s="1" t="n">
        <x:v>21</x:v>
      </x:c>
      <x:c r="F233" s="1" t="n">
        <x:v>0</x:v>
      </x:c>
      <x:c r="G233" s="1" t="n">
        <x:v>64</x:v>
      </x:c>
      <x:c r="H233" s="1" t="n">
        <x:v>0</x:v>
      </x:c>
      <x:c r="I233" s="1" t="n">
        <x:v>4</x:v>
      </x:c>
      <x:c r="J233" s="1" t="n">
        <x:v>0</x:v>
      </x:c>
      <x:c r="K233" s="1" t="n">
        <x:v>0</x:v>
      </x:c>
      <x:c r="L233" s="1" t="n">
        <x:v>95.7</x:v>
      </x:c>
      <x:c r="M233" s="1" t="n">
        <x:v>0.8</x:v>
      </x:c>
      <x:c r="N233" s="1" t="n">
        <x:v>27.1</x:v>
      </x:c>
      <x:c r="O233" s="1" t="n">
        <x:f aca="0">24*MAX(0,EOMONTH(B233,0)-MAX(B233,INDEX(Device_Inventory!$K$2:$K$1201,MATCH(A233,Device_Inventory!$A$2:$A$1201,0)))+1)</x:f>
        <x:v>744</x:v>
      </x:c>
      <x:c r="P233" s="11" t="b">
        <x:f aca="0">INDEX(Device_Inventory!$K$2:$K$1201,MATCH(A233,Device_Inventory!$A$2:$A$1201,0))&gt;B233</x:f>
        <x:v>0</x:v>
      </x:c>
      <x:c r="Q233" s="1" t="str">
        <x:f aca="0">IF(D233&gt;O233,"Fail: operating hours exceed in-service hours",IF(D233+M233&gt;O233,"Fail: operating + unavailable hours exceed in-service hours",IF(P233,"Partial month: within in-service hours","OK")))</x:f>
        <x:v>OK</x:v>
      </x:c>
    </x:row>
    <x:row r="234" ht="15" hidden="0" customHeight="1">
      <x:c r="A234" s="1" t="s">
        <x:v>2040</x:v>
      </x:c>
      <x:c r="B234" s="14" t="n">
        <x:v>46174</x:v>
      </x:c>
      <x:c r="C234" s="1" t="n">
        <x:v>81.7</x:v>
      </x:c>
      <x:c r="D234" s="1" t="n">
        <x:v>473.6</x:v>
      </x:c>
      <x:c r="E234" s="1" t="n">
        <x:v>33</x:v>
      </x:c>
      <x:c r="F234" s="1" t="n">
        <x:v>1</x:v>
      </x:c>
      <x:c r="G234" s="1" t="n">
        <x:v>41</x:v>
      </x:c>
      <x:c r="H234" s="1" t="n">
        <x:v>0</x:v>
      </x:c>
      <x:c r="I234" s="1" t="n">
        <x:v>2</x:v>
      </x:c>
      <x:c r="J234" s="1" t="n">
        <x:v>0</x:v>
      </x:c>
      <x:c r="K234" s="1" t="n">
        <x:v>0</x:v>
      </x:c>
      <x:c r="L234" s="1" t="n">
        <x:v>96.7</x:v>
      </x:c>
      <x:c r="M234" s="1" t="n">
        <x:v>0</x:v>
      </x:c>
      <x:c r="N234" s="1" t="n">
        <x:v>11.5</x:v>
      </x:c>
      <x:c r="O234" s="1" t="n">
        <x:f aca="0">24*MAX(0,EOMONTH(B234,0)-MAX(B234,INDEX(Device_Inventory!$K$2:$K$1201,MATCH(A234,Device_Inventory!$A$2:$A$1201,0)))+1)</x:f>
        <x:v>720</x:v>
      </x:c>
      <x:c r="P234" s="11" t="b">
        <x:f aca="0">INDEX(Device_Inventory!$K$2:$K$1201,MATCH(A234,Device_Inventory!$A$2:$A$1201,0))&gt;B234</x:f>
        <x:v>0</x:v>
      </x:c>
      <x:c r="Q234" s="1" t="str">
        <x:f aca="0">IF(D234&gt;O234,"Fail: operating hours exceed in-service hours",IF(D234+M234&gt;O234,"Fail: operating + unavailable hours exceed in-service hours",IF(P234,"Partial month: within in-service hours","OK")))</x:f>
        <x:v>OK</x:v>
      </x:c>
    </x:row>
    <x:row r="235" ht="15" hidden="0" customHeight="1">
      <x:c r="A235" s="1" t="s">
        <x:v>2040</x:v>
      </x:c>
      <x:c r="B235" s="14" t="n">
        <x:v>46204</x:v>
      </x:c>
      <x:c r="C235" s="1" t="n">
        <x:v>98</x:v>
      </x:c>
      <x:c r="D235" s="1" t="n">
        <x:v>627.7</x:v>
      </x:c>
      <x:c r="E235" s="1" t="n">
        <x:v>25</x:v>
      </x:c>
      <x:c r="F235" s="1" t="n">
        <x:v>2</x:v>
      </x:c>
      <x:c r="G235" s="1" t="n">
        <x:v>33</x:v>
      </x:c>
      <x:c r="H235" s="1" t="n">
        <x:v>0</x:v>
      </x:c>
      <x:c r="I235" s="1" t="n">
        <x:v>5</x:v>
      </x:c>
      <x:c r="J235" s="1" t="n">
        <x:v>0</x:v>
      </x:c>
      <x:c r="K235" s="1" t="n">
        <x:v>1</x:v>
      </x:c>
      <x:c r="L235" s="1" t="n">
        <x:v>92.6</x:v>
      </x:c>
      <x:c r="M235" s="1" t="n">
        <x:v>1.5</x:v>
      </x:c>
      <x:c r="N235" s="1" t="n">
        <x:v>13.6</x:v>
      </x:c>
      <x:c r="O235" s="1" t="n">
        <x:f aca="0">24*MAX(0,EOMONTH(B235,0)-MAX(B235,INDEX(Device_Inventory!$K$2:$K$1201,MATCH(A235,Device_Inventory!$A$2:$A$1201,0)))+1)</x:f>
        <x:v>744</x:v>
      </x:c>
      <x:c r="P235" s="11" t="b">
        <x:f aca="0">INDEX(Device_Inventory!$K$2:$K$1201,MATCH(A235,Device_Inventory!$A$2:$A$1201,0))&gt;B235</x:f>
        <x:v>0</x:v>
      </x:c>
      <x:c r="Q235" s="1" t="str">
        <x:f aca="0">IF(D235&gt;O235,"Fail: operating hours exceed in-service hours",IF(D235+M235&gt;O235,"Fail: operating + unavailable hours exceed in-service hours",IF(P235,"Partial month: within in-service hours","OK")))</x:f>
        <x:v>OK</x:v>
      </x:c>
    </x:row>
    <x:row r="236" ht="15" hidden="0" customHeight="1">
      <x:c r="A236" s="1" t="s">
        <x:v>2043</x:v>
      </x:c>
      <x:c r="B236" s="14" t="n">
        <x:v>46054</x:v>
      </x:c>
      <x:c r="C236" s="1" t="n">
        <x:v>40.7</x:v>
      </x:c>
      <x:c r="D236" s="1" t="n">
        <x:v>278.9</x:v>
      </x:c>
      <x:c r="E236" s="1" t="n">
        <x:v>19</x:v>
      </x:c>
      <x:c r="F236" s="1" t="n">
        <x:v>2</x:v>
      </x:c>
      <x:c r="G236" s="1" t="n">
        <x:v>28</x:v>
      </x:c>
      <x:c r="H236" s="1" t="n">
        <x:v>0</x:v>
      </x:c>
      <x:c r="I236" s="1" t="n">
        <x:v>0</x:v>
      </x:c>
      <x:c r="J236" s="1" t="n">
        <x:v>0.8</x:v>
      </x:c>
      <x:c r="K236" s="1" t="n">
        <x:v>1</x:v>
      </x:c>
      <x:c r="L236" s="1" t="n">
        <x:v>93.8</x:v>
      </x:c>
      <x:c r="M236" s="1" t="n">
        <x:v>8.7</x:v>
      </x:c>
      <x:c r="N236" s="1" t="n">
        <x:v>10</x:v>
      </x:c>
      <x:c r="O236" s="1" t="n">
        <x:f aca="0">24*MAX(0,EOMONTH(B236,0)-MAX(B236,INDEX(Device_Inventory!$K$2:$K$1201,MATCH(A236,Device_Inventory!$A$2:$A$1201,0)))+1)</x:f>
        <x:v>672</x:v>
      </x:c>
      <x:c r="P236" s="11" t="b">
        <x:f aca="0">INDEX(Device_Inventory!$K$2:$K$1201,MATCH(A236,Device_Inventory!$A$2:$A$1201,0))&gt;B236</x:f>
        <x:v>0</x:v>
      </x:c>
      <x:c r="Q236" s="1" t="str">
        <x:f aca="0">IF(D236&gt;O236,"Fail: operating hours exceed in-service hours",IF(D236+M236&gt;O236,"Fail: operating + unavailable hours exceed in-service hours",IF(P236,"Partial month: within in-service hours","OK")))</x:f>
        <x:v>OK</x:v>
      </x:c>
    </x:row>
    <x:row r="237" ht="15" hidden="0" customHeight="1">
      <x:c r="A237" s="1" t="s">
        <x:v>2043</x:v>
      </x:c>
      <x:c r="B237" s="14" t="n">
        <x:v>46082</x:v>
      </x:c>
      <x:c r="C237" s="1" t="n">
        <x:v>45.6</x:v>
      </x:c>
      <x:c r="D237" s="1" t="n">
        <x:v>329.3</x:v>
      </x:c>
      <x:c r="E237" s="1" t="n">
        <x:v>17</x:v>
      </x:c>
      <x:c r="F237" s="1" t="n">
        <x:v>1</x:v>
      </x:c>
      <x:c r="G237" s="1" t="n">
        <x:v>30</x:v>
      </x:c>
      <x:c r="H237" s="1" t="n">
        <x:v>0</x:v>
      </x:c>
      <x:c r="I237" s="1" t="n">
        <x:v>3</x:v>
      </x:c>
      <x:c r="J237" s="1" t="n">
        <x:v>0.39</x:v>
      </x:c>
      <x:c r="K237" s="1" t="n">
        <x:v>1</x:v>
      </x:c>
      <x:c r="L237" s="1" t="n">
        <x:v>95.4</x:v>
      </x:c>
      <x:c r="M237" s="1" t="n">
        <x:v>2.5</x:v>
      </x:c>
      <x:c r="N237" s="1" t="n">
        <x:v>4.6</x:v>
      </x:c>
      <x:c r="O237" s="1" t="n">
        <x:f aca="0">24*MAX(0,EOMONTH(B237,0)-MAX(B237,INDEX(Device_Inventory!$K$2:$K$1201,MATCH(A237,Device_Inventory!$A$2:$A$1201,0)))+1)</x:f>
        <x:v>744</x:v>
      </x:c>
      <x:c r="P237" s="11" t="b">
        <x:f aca="0">INDEX(Device_Inventory!$K$2:$K$1201,MATCH(A237,Device_Inventory!$A$2:$A$1201,0))&gt;B237</x:f>
        <x:v>0</x:v>
      </x:c>
      <x:c r="Q237" s="1" t="str">
        <x:f aca="0">IF(D237&gt;O237,"Fail: operating hours exceed in-service hours",IF(D237+M237&gt;O237,"Fail: operating + unavailable hours exceed in-service hours",IF(P237,"Partial month: within in-service hours","OK")))</x:f>
        <x:v>OK</x:v>
      </x:c>
    </x:row>
    <x:row r="238" ht="15" hidden="0" customHeight="1">
      <x:c r="A238" s="1" t="s">
        <x:v>2043</x:v>
      </x:c>
      <x:c r="B238" s="14" t="n">
        <x:v>46113</x:v>
      </x:c>
      <x:c r="C238" s="1" t="n">
        <x:v>42</x:v>
      </x:c>
      <x:c r="D238" s="1" t="n">
        <x:v>233.9</x:v>
      </x:c>
      <x:c r="E238" s="1" t="n">
        <x:v>9</x:v>
      </x:c>
      <x:c r="F238" s="1" t="n">
        <x:v>0</x:v>
      </x:c>
      <x:c r="G238" s="1" t="n">
        <x:v>22</x:v>
      </x:c>
      <x:c r="H238" s="1" t="n">
        <x:v>0</x:v>
      </x:c>
      <x:c r="I238" s="1" t="n">
        <x:v>2</x:v>
      </x:c>
      <x:c r="J238" s="1" t="n">
        <x:v>0.7</x:v>
      </x:c>
      <x:c r="K238" s="1" t="n">
        <x:v>0</x:v>
      </x:c>
      <x:c r="L238" s="1" t="n">
        <x:v>98.1</x:v>
      </x:c>
      <x:c r="M238" s="1" t="n">
        <x:v>0</x:v>
      </x:c>
      <x:c r="N238" s="1" t="n">
        <x:v>8.5</x:v>
      </x:c>
      <x:c r="O238" s="1" t="n">
        <x:f aca="0">24*MAX(0,EOMONTH(B238,0)-MAX(B238,INDEX(Device_Inventory!$K$2:$K$1201,MATCH(A238,Device_Inventory!$A$2:$A$1201,0)))+1)</x:f>
        <x:v>720</x:v>
      </x:c>
      <x:c r="P238" s="11" t="b">
        <x:f aca="0">INDEX(Device_Inventory!$K$2:$K$1201,MATCH(A238,Device_Inventory!$A$2:$A$1201,0))&gt;B238</x:f>
        <x:v>0</x:v>
      </x:c>
      <x:c r="Q238" s="1" t="str">
        <x:f aca="0">IF(D238&gt;O238,"Fail: operating hours exceed in-service hours",IF(D238+M238&gt;O238,"Fail: operating + unavailable hours exceed in-service hours",IF(P238,"Partial month: within in-service hours","OK")))</x:f>
        <x:v>OK</x:v>
      </x:c>
    </x:row>
    <x:row r="239" ht="15" hidden="0" customHeight="1">
      <x:c r="A239" s="1" t="s">
        <x:v>2043</x:v>
      </x:c>
      <x:c r="B239" s="14" t="n">
        <x:v>46143</x:v>
      </x:c>
      <x:c r="C239" s="1" t="n">
        <x:v>69.3</x:v>
      </x:c>
      <x:c r="D239" s="1" t="n">
        <x:v>494.6</x:v>
      </x:c>
      <x:c r="E239" s="1" t="n">
        <x:v>6</x:v>
      </x:c>
      <x:c r="F239" s="1" t="n">
        <x:v>2</x:v>
      </x:c>
      <x:c r="G239" s="1" t="n">
        <x:v>30</x:v>
      </x:c>
      <x:c r="H239" s="1" t="n">
        <x:v>0</x:v>
      </x:c>
      <x:c r="I239" s="1" t="n">
        <x:v>2</x:v>
      </x:c>
      <x:c r="J239" s="1" t="n">
        <x:v>0.76</x:v>
      </x:c>
      <x:c r="K239" s="1" t="n">
        <x:v>0</x:v>
      </x:c>
      <x:c r="L239" s="1" t="n">
        <x:v>98.9</x:v>
      </x:c>
      <x:c r="M239" s="1" t="n">
        <x:v>9.9</x:v>
      </x:c>
      <x:c r="N239" s="1" t="n">
        <x:v>6.4</x:v>
      </x:c>
      <x:c r="O239" s="1" t="n">
        <x:f aca="0">24*MAX(0,EOMONTH(B239,0)-MAX(B239,INDEX(Device_Inventory!$K$2:$K$1201,MATCH(A239,Device_Inventory!$A$2:$A$1201,0)))+1)</x:f>
        <x:v>744</x:v>
      </x:c>
      <x:c r="P239" s="11" t="b">
        <x:f aca="0">INDEX(Device_Inventory!$K$2:$K$1201,MATCH(A239,Device_Inventory!$A$2:$A$1201,0))&gt;B239</x:f>
        <x:v>0</x:v>
      </x:c>
      <x:c r="Q239" s="1" t="str">
        <x:f aca="0">IF(D239&gt;O239,"Fail: operating hours exceed in-service hours",IF(D239+M239&gt;O239,"Fail: operating + unavailable hours exceed in-service hours",IF(P239,"Partial month: within in-service hours","OK")))</x:f>
        <x:v>OK</x:v>
      </x:c>
    </x:row>
    <x:row r="240" ht="15" hidden="0" customHeight="1">
      <x:c r="A240" s="1" t="s">
        <x:v>2043</x:v>
      </x:c>
      <x:c r="B240" s="14" t="n">
        <x:v>46174</x:v>
      </x:c>
      <x:c r="C240" s="1" t="n">
        <x:v>38.6</x:v>
      </x:c>
      <x:c r="D240" s="1" t="n">
        <x:v>280.4</x:v>
      </x:c>
      <x:c r="E240" s="1" t="n">
        <x:v>9</x:v>
      </x:c>
      <x:c r="F240" s="1" t="n">
        <x:v>0</x:v>
      </x:c>
      <x:c r="G240" s="1" t="n">
        <x:v>17</x:v>
      </x:c>
      <x:c r="H240" s="1" t="n">
        <x:v>0</x:v>
      </x:c>
      <x:c r="I240" s="1" t="n">
        <x:v>0</x:v>
      </x:c>
      <x:c r="J240" s="1" t="n">
        <x:v>0</x:v>
      </x:c>
      <x:c r="K240" s="1" t="n">
        <x:v>0</x:v>
      </x:c>
      <x:c r="L240" s="1" t="n">
        <x:v>95.5</x:v>
      </x:c>
      <x:c r="M240" s="1" t="n">
        <x:v>3.1</x:v>
      </x:c>
      <x:c r="N240" s="1" t="n">
        <x:v>10.6</x:v>
      </x:c>
      <x:c r="O240" s="1" t="n">
        <x:f aca="0">24*MAX(0,EOMONTH(B240,0)-MAX(B240,INDEX(Device_Inventory!$K$2:$K$1201,MATCH(A240,Device_Inventory!$A$2:$A$1201,0)))+1)</x:f>
        <x:v>720</x:v>
      </x:c>
      <x:c r="P240" s="11" t="b">
        <x:f aca="0">INDEX(Device_Inventory!$K$2:$K$1201,MATCH(A240,Device_Inventory!$A$2:$A$1201,0))&gt;B240</x:f>
        <x:v>0</x:v>
      </x:c>
      <x:c r="Q240" s="1" t="str">
        <x:f aca="0">IF(D240&gt;O240,"Fail: operating hours exceed in-service hours",IF(D240+M240&gt;O240,"Fail: operating + unavailable hours exceed in-service hours",IF(P240,"Partial month: within in-service hours","OK")))</x:f>
        <x:v>OK</x:v>
      </x:c>
    </x:row>
    <x:row r="241" ht="15" hidden="0" customHeight="1">
      <x:c r="A241" s="1" t="s">
        <x:v>2043</x:v>
      </x:c>
      <x:c r="B241" s="14" t="n">
        <x:v>46204</x:v>
      </x:c>
      <x:c r="C241" s="1" t="n">
        <x:v>37.4</x:v>
      </x:c>
      <x:c r="D241" s="1" t="n">
        <x:v>205.4</x:v>
      </x:c>
      <x:c r="E241" s="1" t="n">
        <x:v>8</x:v>
      </x:c>
      <x:c r="F241" s="1" t="n">
        <x:v>0</x:v>
      </x:c>
      <x:c r="G241" s="1" t="n">
        <x:v>18</x:v>
      </x:c>
      <x:c r="H241" s="1" t="n">
        <x:v>0</x:v>
      </x:c>
      <x:c r="I241" s="1" t="n">
        <x:v>1</x:v>
      </x:c>
      <x:c r="J241" s="1" t="n">
        <x:v>0.88</x:v>
      </x:c>
      <x:c r="K241" s="1" t="n">
        <x:v>0</x:v>
      </x:c>
      <x:c r="L241" s="1" t="n">
        <x:v>100</x:v>
      </x:c>
      <x:c r="M241" s="1" t="n">
        <x:v>3.1</x:v>
      </x:c>
      <x:c r="N241" s="1" t="n">
        <x:v>6.4</x:v>
      </x:c>
      <x:c r="O241" s="1" t="n">
        <x:f aca="0">24*MAX(0,EOMONTH(B241,0)-MAX(B241,INDEX(Device_Inventory!$K$2:$K$1201,MATCH(A241,Device_Inventory!$A$2:$A$1201,0)))+1)</x:f>
        <x:v>744</x:v>
      </x:c>
      <x:c r="P241" s="11" t="b">
        <x:f aca="0">INDEX(Device_Inventory!$K$2:$K$1201,MATCH(A241,Device_Inventory!$A$2:$A$1201,0))&gt;B241</x:f>
        <x:v>0</x:v>
      </x:c>
      <x:c r="Q241" s="1" t="str">
        <x:f aca="0">IF(D241&gt;O241,"Fail: operating hours exceed in-service hours",IF(D241+M241&gt;O241,"Fail: operating + unavailable hours exceed in-service hours",IF(P241,"Partial month: within in-service hours","OK")))</x:f>
        <x:v>OK</x:v>
      </x:c>
    </x:row>
    <x:row r="242" ht="15" hidden="0" customHeight="1">
      <x:c r="A242" s="1" t="s">
        <x:v>2048</x:v>
      </x:c>
      <x:c r="B242" s="14" t="n">
        <x:v>46054</x:v>
      </x:c>
      <x:c r="C242" s="1" t="n">
        <x:v>48.4</x:v>
      </x:c>
      <x:c r="D242" s="1" t="n">
        <x:v>310.9</x:v>
      </x:c>
      <x:c r="E242" s="1" t="n">
        <x:v>12</x:v>
      </x:c>
      <x:c r="F242" s="1" t="n">
        <x:v>4</x:v>
      </x:c>
      <x:c r="G242" s="1" t="n">
        <x:v>32</x:v>
      </x:c>
      <x:c r="H242" s="1" t="n">
        <x:v>1</x:v>
      </x:c>
      <x:c r="I242" s="1" t="n">
        <x:v>2</x:v>
      </x:c>
      <x:c r="J242" s="1" t="n">
        <x:v>2.39</x:v>
      </x:c>
      <x:c r="K242" s="1" t="n">
        <x:v>2</x:v>
      </x:c>
      <x:c r="L242" s="1" t="n">
        <x:v>97.4</x:v>
      </x:c>
      <x:c r="M242" s="1" t="n">
        <x:v>7.5</x:v>
      </x:c>
      <x:c r="N242" s="1" t="n">
        <x:v>4.9</x:v>
      </x:c>
      <x:c r="O242" s="1" t="n">
        <x:f aca="0">24*MAX(0,EOMONTH(B242,0)-MAX(B242,INDEX(Device_Inventory!$K$2:$K$1201,MATCH(A242,Device_Inventory!$A$2:$A$1201,0)))+1)</x:f>
        <x:v>672</x:v>
      </x:c>
      <x:c r="P242" s="11" t="b">
        <x:f aca="0">INDEX(Device_Inventory!$K$2:$K$1201,MATCH(A242,Device_Inventory!$A$2:$A$1201,0))&gt;B242</x:f>
        <x:v>0</x:v>
      </x:c>
      <x:c r="Q242" s="1" t="str">
        <x:f aca="0">IF(D242&gt;O242,"Fail: operating hours exceed in-service hours",IF(D242+M242&gt;O242,"Fail: operating + unavailable hours exceed in-service hours",IF(P242,"Partial month: within in-service hours","OK")))</x:f>
        <x:v>OK</x:v>
      </x:c>
    </x:row>
    <x:row r="243" ht="15" hidden="0" customHeight="1">
      <x:c r="A243" s="1" t="s">
        <x:v>2048</x:v>
      </x:c>
      <x:c r="B243" s="14" t="n">
        <x:v>46082</x:v>
      </x:c>
      <x:c r="C243" s="1" t="n">
        <x:v>35.6</x:v>
      </x:c>
      <x:c r="D243" s="1" t="n">
        <x:v>238</x:v>
      </x:c>
      <x:c r="E243" s="1" t="n">
        <x:v>17</x:v>
      </x:c>
      <x:c r="F243" s="1" t="n">
        <x:v>4</x:v>
      </x:c>
      <x:c r="G243" s="1" t="n">
        <x:v>22</x:v>
      </x:c>
      <x:c r="H243" s="1" t="n">
        <x:v>0</x:v>
      </x:c>
      <x:c r="I243" s="1" t="n">
        <x:v>1</x:v>
      </x:c>
      <x:c r="J243" s="1" t="n">
        <x:v>1.86</x:v>
      </x:c>
      <x:c r="K243" s="1" t="n">
        <x:v>3</x:v>
      </x:c>
      <x:c r="L243" s="1" t="n">
        <x:v>93.9</x:v>
      </x:c>
      <x:c r="M243" s="1" t="n">
        <x:v>11</x:v>
      </x:c>
      <x:c r="N243" s="1" t="n">
        <x:v>6.2</x:v>
      </x:c>
      <x:c r="O243" s="1" t="n">
        <x:f aca="0">24*MAX(0,EOMONTH(B243,0)-MAX(B243,INDEX(Device_Inventory!$K$2:$K$1201,MATCH(A243,Device_Inventory!$A$2:$A$1201,0)))+1)</x:f>
        <x:v>744</x:v>
      </x:c>
      <x:c r="P243" s="11" t="b">
        <x:f aca="0">INDEX(Device_Inventory!$K$2:$K$1201,MATCH(A243,Device_Inventory!$A$2:$A$1201,0))&gt;B243</x:f>
        <x:v>0</x:v>
      </x:c>
      <x:c r="Q243" s="1" t="str">
        <x:f aca="0">IF(D243&gt;O243,"Fail: operating hours exceed in-service hours",IF(D243+M243&gt;O243,"Fail: operating + unavailable hours exceed in-service hours",IF(P243,"Partial month: within in-service hours","OK")))</x:f>
        <x:v>OK</x:v>
      </x:c>
    </x:row>
    <x:row r="244" ht="15" hidden="0" customHeight="1">
      <x:c r="A244" s="1" t="s">
        <x:v>2048</x:v>
      </x:c>
      <x:c r="B244" s="14" t="n">
        <x:v>46113</x:v>
      </x:c>
      <x:c r="C244" s="1" t="n">
        <x:v>60.5</x:v>
      </x:c>
      <x:c r="D244" s="1" t="n">
        <x:v>409.5</x:v>
      </x:c>
      <x:c r="E244" s="1" t="n">
        <x:v>23</x:v>
      </x:c>
      <x:c r="F244" s="1" t="n">
        <x:v>3</x:v>
      </x:c>
      <x:c r="G244" s="1" t="n">
        <x:v>20</x:v>
      </x:c>
      <x:c r="H244" s="1" t="n">
        <x:v>1</x:v>
      </x:c>
      <x:c r="I244" s="1" t="n">
        <x:v>3</x:v>
      </x:c>
      <x:c r="J244" s="1" t="n">
        <x:v>2.77</x:v>
      </x:c>
      <x:c r="K244" s="1" t="n">
        <x:v>2</x:v>
      </x:c>
      <x:c r="L244" s="1" t="n">
        <x:v>96.3</x:v>
      </x:c>
      <x:c r="M244" s="1" t="n">
        <x:v>6.3</x:v>
      </x:c>
      <x:c r="N244" s="1" t="n">
        <x:v>5.1</x:v>
      </x:c>
      <x:c r="O244" s="1" t="n">
        <x:f aca="0">24*MAX(0,EOMONTH(B244,0)-MAX(B244,INDEX(Device_Inventory!$K$2:$K$1201,MATCH(A244,Device_Inventory!$A$2:$A$1201,0)))+1)</x:f>
        <x:v>720</x:v>
      </x:c>
      <x:c r="P244" s="11" t="b">
        <x:f aca="0">INDEX(Device_Inventory!$K$2:$K$1201,MATCH(A244,Device_Inventory!$A$2:$A$1201,0))&gt;B244</x:f>
        <x:v>0</x:v>
      </x:c>
      <x:c r="Q244" s="1" t="str">
        <x:f aca="0">IF(D244&gt;O244,"Fail: operating hours exceed in-service hours",IF(D244+M244&gt;O244,"Fail: operating + unavailable hours exceed in-service hours",IF(P244,"Partial month: within in-service hours","OK")))</x:f>
        <x:v>OK</x:v>
      </x:c>
    </x:row>
    <x:row r="245" ht="15" hidden="0" customHeight="1">
      <x:c r="A245" s="1" t="s">
        <x:v>2048</x:v>
      </x:c>
      <x:c r="B245" s="14" t="n">
        <x:v>46143</x:v>
      </x:c>
      <x:c r="C245" s="1" t="n">
        <x:v>62</x:v>
      </x:c>
      <x:c r="D245" s="1" t="n">
        <x:v>430.2</x:v>
      </x:c>
      <x:c r="E245" s="1" t="n">
        <x:v>31</x:v>
      </x:c>
      <x:c r="F245" s="1" t="n">
        <x:v>3</x:v>
      </x:c>
      <x:c r="G245" s="1" t="n">
        <x:v>37</x:v>
      </x:c>
      <x:c r="H245" s="1" t="n">
        <x:v>1</x:v>
      </x:c>
      <x:c r="I245" s="1" t="n">
        <x:v>2</x:v>
      </x:c>
      <x:c r="J245" s="1" t="n">
        <x:v>1.95</x:v>
      </x:c>
      <x:c r="K245" s="1" t="n">
        <x:v>0</x:v>
      </x:c>
      <x:c r="L245" s="1" t="n">
        <x:v>96.8</x:v>
      </x:c>
      <x:c r="M245" s="1" t="n">
        <x:v>6</x:v>
      </x:c>
      <x:c r="N245" s="1" t="n">
        <x:v>16.4</x:v>
      </x:c>
      <x:c r="O245" s="1" t="n">
        <x:f aca="0">24*MAX(0,EOMONTH(B245,0)-MAX(B245,INDEX(Device_Inventory!$K$2:$K$1201,MATCH(A245,Device_Inventory!$A$2:$A$1201,0)))+1)</x:f>
        <x:v>744</x:v>
      </x:c>
      <x:c r="P245" s="11" t="b">
        <x:f aca="0">INDEX(Device_Inventory!$K$2:$K$1201,MATCH(A245,Device_Inventory!$A$2:$A$1201,0))&gt;B245</x:f>
        <x:v>0</x:v>
      </x:c>
      <x:c r="Q245" s="1" t="str">
        <x:f aca="0">IF(D245&gt;O245,"Fail: operating hours exceed in-service hours",IF(D245+M245&gt;O245,"Fail: operating + unavailable hours exceed in-service hours",IF(P245,"Partial month: within in-service hours","OK")))</x:f>
        <x:v>OK</x:v>
      </x:c>
    </x:row>
    <x:row r="246" ht="15" hidden="0" customHeight="1">
      <x:c r="A246" s="1" t="s">
        <x:v>2048</x:v>
      </x:c>
      <x:c r="B246" s="14" t="n">
        <x:v>46174</x:v>
      </x:c>
      <x:c r="C246" s="1" t="n">
        <x:v>53</x:v>
      </x:c>
      <x:c r="D246" s="1" t="n">
        <x:v>352.1</x:v>
      </x:c>
      <x:c r="E246" s="1" t="n">
        <x:v>22</x:v>
      </x:c>
      <x:c r="F246" s="1" t="n">
        <x:v>6</x:v>
      </x:c>
      <x:c r="G246" s="1" t="n">
        <x:v>27</x:v>
      </x:c>
      <x:c r="H246" s="1" t="n">
        <x:v>2</x:v>
      </x:c>
      <x:c r="I246" s="1" t="n">
        <x:v>0</x:v>
      </x:c>
      <x:c r="J246" s="1" t="n">
        <x:v>2.32</x:v>
      </x:c>
      <x:c r="K246" s="1" t="n">
        <x:v>3</x:v>
      </x:c>
      <x:c r="L246" s="1" t="n">
        <x:v>98.1</x:v>
      </x:c>
      <x:c r="M246" s="1" t="n">
        <x:v>15.1</x:v>
      </x:c>
      <x:c r="N246" s="1" t="n">
        <x:v>15.3</x:v>
      </x:c>
      <x:c r="O246" s="1" t="n">
        <x:f aca="0">24*MAX(0,EOMONTH(B246,0)-MAX(B246,INDEX(Device_Inventory!$K$2:$K$1201,MATCH(A246,Device_Inventory!$A$2:$A$1201,0)))+1)</x:f>
        <x:v>720</x:v>
      </x:c>
      <x:c r="P246" s="11" t="b">
        <x:f aca="0">INDEX(Device_Inventory!$K$2:$K$1201,MATCH(A246,Device_Inventory!$A$2:$A$1201,0))&gt;B246</x:f>
        <x:v>0</x:v>
      </x:c>
      <x:c r="Q246" s="1" t="str">
        <x:f aca="0">IF(D246&gt;O246,"Fail: operating hours exceed in-service hours",IF(D246+M246&gt;O246,"Fail: operating + unavailable hours exceed in-service hours",IF(P246,"Partial month: within in-service hours","OK")))</x:f>
        <x:v>OK</x:v>
      </x:c>
    </x:row>
    <x:row r="247" ht="15" hidden="0" customHeight="1">
      <x:c r="A247" s="1" t="s">
        <x:v>2048</x:v>
      </x:c>
      <x:c r="B247" s="14" t="n">
        <x:v>46204</x:v>
      </x:c>
      <x:c r="C247" s="1" t="n">
        <x:v>71.8</x:v>
      </x:c>
      <x:c r="D247" s="1" t="n">
        <x:v>403.6</x:v>
      </x:c>
      <x:c r="E247" s="1" t="n">
        <x:v>34</x:v>
      </x:c>
      <x:c r="F247" s="1" t="n">
        <x:v>1</x:v>
      </x:c>
      <x:c r="G247" s="1" t="n">
        <x:v>51</x:v>
      </x:c>
      <x:c r="H247" s="1" t="n">
        <x:v>1</x:v>
      </x:c>
      <x:c r="I247" s="1" t="n">
        <x:v>6</x:v>
      </x:c>
      <x:c r="J247" s="1" t="n">
        <x:v>1.98</x:v>
      </x:c>
      <x:c r="K247" s="1" t="n">
        <x:v>2</x:v>
      </x:c>
      <x:c r="L247" s="1" t="n">
        <x:v>89</x:v>
      </x:c>
      <x:c r="M247" s="1" t="n">
        <x:v>11.7</x:v>
      </x:c>
      <x:c r="N247" s="1" t="n">
        <x:v>12.3</x:v>
      </x:c>
      <x:c r="O247" s="1" t="n">
        <x:f aca="0">24*MAX(0,EOMONTH(B247,0)-MAX(B247,INDEX(Device_Inventory!$K$2:$K$1201,MATCH(A247,Device_Inventory!$A$2:$A$1201,0)))+1)</x:f>
        <x:v>744</x:v>
      </x:c>
      <x:c r="P247" s="11" t="b">
        <x:f aca="0">INDEX(Device_Inventory!$K$2:$K$1201,MATCH(A247,Device_Inventory!$A$2:$A$1201,0))&gt;B247</x:f>
        <x:v>0</x:v>
      </x:c>
      <x:c r="Q247" s="1" t="str">
        <x:f aca="0">IF(D247&gt;O247,"Fail: operating hours exceed in-service hours",IF(D247+M247&gt;O247,"Fail: operating + unavailable hours exceed in-service hours",IF(P247,"Partial month: within in-service hours","OK")))</x:f>
        <x:v>OK</x:v>
      </x:c>
    </x:row>
    <x:row r="248" ht="15" hidden="0" customHeight="1">
      <x:c r="A248" s="1" t="s">
        <x:v>566</x:v>
      </x:c>
      <x:c r="B248" s="14" t="n">
        <x:v>46054</x:v>
      </x:c>
      <x:c r="C248" s="1" t="n">
        <x:v>88.3</x:v>
      </x:c>
      <x:c r="D248" s="1" t="n">
        <x:v>526</x:v>
      </x:c>
      <x:c r="E248" s="1" t="n">
        <x:v>28</x:v>
      </x:c>
      <x:c r="F248" s="1" t="n">
        <x:v>2</x:v>
      </x:c>
      <x:c r="G248" s="1" t="n">
        <x:v>30</x:v>
      </x:c>
      <x:c r="H248" s="1" t="n">
        <x:v>0</x:v>
      </x:c>
      <x:c r="I248" s="1" t="n">
        <x:v>3</x:v>
      </x:c>
      <x:c r="J248" s="1" t="n">
        <x:v>0</x:v>
      </x:c>
      <x:c r="K248" s="1" t="n">
        <x:v>0</x:v>
      </x:c>
      <x:c r="L248" s="1" t="n">
        <x:v>93.7</x:v>
      </x:c>
      <x:c r="M248" s="1" t="n">
        <x:v>3.3</x:v>
      </x:c>
      <x:c r="N248" s="1" t="n">
        <x:v>23.9</x:v>
      </x:c>
      <x:c r="O248" s="1" t="n">
        <x:f aca="0">24*MAX(0,EOMONTH(B248,0)-MAX(B248,INDEX(Device_Inventory!$K$2:$K$1201,MATCH(A248,Device_Inventory!$A$2:$A$1201,0)))+1)</x:f>
        <x:v>672</x:v>
      </x:c>
      <x:c r="P248" s="11" t="b">
        <x:f aca="0">INDEX(Device_Inventory!$K$2:$K$1201,MATCH(A248,Device_Inventory!$A$2:$A$1201,0))&gt;B248</x:f>
        <x:v>0</x:v>
      </x:c>
      <x:c r="Q248" s="1" t="str">
        <x:f aca="0">IF(D248&gt;O248,"Fail: operating hours exceed in-service hours",IF(D248+M248&gt;O248,"Fail: operating + unavailable hours exceed in-service hours",IF(P248,"Partial month: within in-service hours","OK")))</x:f>
        <x:v>OK</x:v>
      </x:c>
    </x:row>
    <x:row r="249" ht="15" hidden="0" customHeight="1">
      <x:c r="A249" s="1" t="s">
        <x:v>566</x:v>
      </x:c>
      <x:c r="B249" s="14" t="n">
        <x:v>46082</x:v>
      </x:c>
      <x:c r="C249" s="1" t="n">
        <x:v>70.8</x:v>
      </x:c>
      <x:c r="D249" s="1" t="n">
        <x:v>490.9</x:v>
      </x:c>
      <x:c r="E249" s="1" t="n">
        <x:v>21</x:v>
      </x:c>
      <x:c r="F249" s="1" t="n">
        <x:v>0</x:v>
      </x:c>
      <x:c r="G249" s="1" t="n">
        <x:v>50</x:v>
      </x:c>
      <x:c r="H249" s="1" t="n">
        <x:v>0</x:v>
      </x:c>
      <x:c r="I249" s="1" t="n">
        <x:v>4</x:v>
      </x:c>
      <x:c r="J249" s="1" t="n">
        <x:v>0.98</x:v>
      </x:c>
      <x:c r="K249" s="1" t="n">
        <x:v>0</x:v>
      </x:c>
      <x:c r="L249" s="1" t="n">
        <x:v>97</x:v>
      </x:c>
      <x:c r="M249" s="1" t="n">
        <x:v>5.1</x:v>
      </x:c>
      <x:c r="N249" s="1" t="n">
        <x:v>11.1</x:v>
      </x:c>
      <x:c r="O249" s="1" t="n">
        <x:f aca="0">24*MAX(0,EOMONTH(B249,0)-MAX(B249,INDEX(Device_Inventory!$K$2:$K$1201,MATCH(A249,Device_Inventory!$A$2:$A$1201,0)))+1)</x:f>
        <x:v>744</x:v>
      </x:c>
      <x:c r="P249" s="11" t="b">
        <x:f aca="0">INDEX(Device_Inventory!$K$2:$K$1201,MATCH(A249,Device_Inventory!$A$2:$A$1201,0))&gt;B249</x:f>
        <x:v>0</x:v>
      </x:c>
      <x:c r="Q249" s="1" t="str">
        <x:f aca="0">IF(D249&gt;O249,"Fail: operating hours exceed in-service hours",IF(D249+M249&gt;O249,"Fail: operating + unavailable hours exceed in-service hours",IF(P249,"Partial month: within in-service hours","OK")))</x:f>
        <x:v>OK</x:v>
      </x:c>
    </x:row>
    <x:row r="250" ht="15" hidden="0" customHeight="1">
      <x:c r="A250" s="1" t="s">
        <x:v>566</x:v>
      </x:c>
      <x:c r="B250" s="14" t="n">
        <x:v>46113</x:v>
      </x:c>
      <x:c r="C250" s="1" t="n">
        <x:v>89.8</x:v>
      </x:c>
      <x:c r="D250" s="1" t="n">
        <x:v>651.6</x:v>
      </x:c>
      <x:c r="E250" s="1" t="n">
        <x:v>32</x:v>
      </x:c>
      <x:c r="F250" s="1" t="n">
        <x:v>1</x:v>
      </x:c>
      <x:c r="G250" s="1" t="n">
        <x:v>36</x:v>
      </x:c>
      <x:c r="H250" s="1" t="n">
        <x:v>0</x:v>
      </x:c>
      <x:c r="I250" s="1" t="n">
        <x:v>6</x:v>
      </x:c>
      <x:c r="J250" s="1" t="n">
        <x:v>0.84</x:v>
      </x:c>
      <x:c r="K250" s="1" t="n">
        <x:v>0</x:v>
      </x:c>
      <x:c r="L250" s="1" t="n">
        <x:v>96.8</x:v>
      </x:c>
      <x:c r="M250" s="1" t="n">
        <x:v>0</x:v>
      </x:c>
      <x:c r="N250" s="1" t="n">
        <x:v>19.9</x:v>
      </x:c>
      <x:c r="O250" s="1" t="n">
        <x:f aca="0">24*MAX(0,EOMONTH(B250,0)-MAX(B250,INDEX(Device_Inventory!$K$2:$K$1201,MATCH(A250,Device_Inventory!$A$2:$A$1201,0)))+1)</x:f>
        <x:v>720</x:v>
      </x:c>
      <x:c r="P250" s="11" t="b">
        <x:f aca="0">INDEX(Device_Inventory!$K$2:$K$1201,MATCH(A250,Device_Inventory!$A$2:$A$1201,0))&gt;B250</x:f>
        <x:v>0</x:v>
      </x:c>
      <x:c r="Q250" s="1" t="str">
        <x:f aca="0">IF(D250&gt;O250,"Fail: operating hours exceed in-service hours",IF(D250+M250&gt;O250,"Fail: operating + unavailable hours exceed in-service hours",IF(P250,"Partial month: within in-service hours","OK")))</x:f>
        <x:v>OK</x:v>
      </x:c>
    </x:row>
    <x:row r="251" ht="15" hidden="0" customHeight="1">
      <x:c r="A251" s="1" t="s">
        <x:v>566</x:v>
      </x:c>
      <x:c r="B251" s="14" t="n">
        <x:v>46143</x:v>
      </x:c>
      <x:c r="C251" s="1" t="n">
        <x:v>98</x:v>
      </x:c>
      <x:c r="D251" s="1" t="n">
        <x:v>680.8</x:v>
      </x:c>
      <x:c r="E251" s="1" t="n">
        <x:v>30</x:v>
      </x:c>
      <x:c r="F251" s="1" t="n">
        <x:v>1</x:v>
      </x:c>
      <x:c r="G251" s="1" t="n">
        <x:v>44</x:v>
      </x:c>
      <x:c r="H251" s="1" t="n">
        <x:v>0</x:v>
      </x:c>
      <x:c r="I251" s="1" t="n">
        <x:v>7</x:v>
      </x:c>
      <x:c r="J251" s="1" t="n">
        <x:v>0</x:v>
      </x:c>
      <x:c r="K251" s="1" t="n">
        <x:v>0</x:v>
      </x:c>
      <x:c r="L251" s="1" t="n">
        <x:v>88.7</x:v>
      </x:c>
      <x:c r="M251" s="1" t="n">
        <x:v>5.1</x:v>
      </x:c>
      <x:c r="N251" s="1" t="n">
        <x:v>8</x:v>
      </x:c>
      <x:c r="O251" s="1" t="n">
        <x:f aca="0">24*MAX(0,EOMONTH(B251,0)-MAX(B251,INDEX(Device_Inventory!$K$2:$K$1201,MATCH(A251,Device_Inventory!$A$2:$A$1201,0)))+1)</x:f>
        <x:v>744</x:v>
      </x:c>
      <x:c r="P251" s="11" t="b">
        <x:f aca="0">INDEX(Device_Inventory!$K$2:$K$1201,MATCH(A251,Device_Inventory!$A$2:$A$1201,0))&gt;B251</x:f>
        <x:v>0</x:v>
      </x:c>
      <x:c r="Q251" s="1" t="str">
        <x:f aca="0">IF(D251&gt;O251,"Fail: operating hours exceed in-service hours",IF(D251+M251&gt;O251,"Fail: operating + unavailable hours exceed in-service hours",IF(P251,"Partial month: within in-service hours","OK")))</x:f>
        <x:v>OK</x:v>
      </x:c>
    </x:row>
    <x:row r="252" ht="15" hidden="0" customHeight="1">
      <x:c r="A252" s="1" t="s">
        <x:v>566</x:v>
      </x:c>
      <x:c r="B252" s="14" t="n">
        <x:v>46174</x:v>
      </x:c>
      <x:c r="C252" s="1" t="n">
        <x:v>90.8</x:v>
      </x:c>
      <x:c r="D252" s="1" t="n">
        <x:v>598.1</x:v>
      </x:c>
      <x:c r="E252" s="1" t="n">
        <x:v>34</x:v>
      </x:c>
      <x:c r="F252" s="1" t="n">
        <x:v>1</x:v>
      </x:c>
      <x:c r="G252" s="1" t="n">
        <x:v>45</x:v>
      </x:c>
      <x:c r="H252" s="1" t="n">
        <x:v>0</x:v>
      </x:c>
      <x:c r="I252" s="1" t="n">
        <x:v>2</x:v>
      </x:c>
      <x:c r="J252" s="1" t="n">
        <x:v>1.09</x:v>
      </x:c>
      <x:c r="K252" s="1" t="n">
        <x:v>0</x:v>
      </x:c>
      <x:c r="L252" s="1" t="n">
        <x:v>96.9</x:v>
      </x:c>
      <x:c r="M252" s="1" t="n">
        <x:v>5.8</x:v>
      </x:c>
      <x:c r="N252" s="1" t="n">
        <x:v>20.2</x:v>
      </x:c>
      <x:c r="O252" s="1" t="n">
        <x:f aca="0">24*MAX(0,EOMONTH(B252,0)-MAX(B252,INDEX(Device_Inventory!$K$2:$K$1201,MATCH(A252,Device_Inventory!$A$2:$A$1201,0)))+1)</x:f>
        <x:v>720</x:v>
      </x:c>
      <x:c r="P252" s="11" t="b">
        <x:f aca="0">INDEX(Device_Inventory!$K$2:$K$1201,MATCH(A252,Device_Inventory!$A$2:$A$1201,0))&gt;B252</x:f>
        <x:v>0</x:v>
      </x:c>
      <x:c r="Q252" s="1" t="str">
        <x:f aca="0">IF(D252&gt;O252,"Fail: operating hours exceed in-service hours",IF(D252+M252&gt;O252,"Fail: operating + unavailable hours exceed in-service hours",IF(P252,"Partial month: within in-service hours","OK")))</x:f>
        <x:v>OK</x:v>
      </x:c>
    </x:row>
    <x:row r="253" ht="15" hidden="0" customHeight="1">
      <x:c r="A253" s="1" t="s">
        <x:v>566</x:v>
      </x:c>
      <x:c r="B253" s="14" t="n">
        <x:v>46204</x:v>
      </x:c>
      <x:c r="C253" s="1" t="n">
        <x:v>90.1</x:v>
      </x:c>
      <x:c r="D253" s="1" t="n">
        <x:v>652.1</x:v>
      </x:c>
      <x:c r="E253" s="1" t="n">
        <x:v>28</x:v>
      </x:c>
      <x:c r="F253" s="1" t="n">
        <x:v>2</x:v>
      </x:c>
      <x:c r="G253" s="1" t="n">
        <x:v>46</x:v>
      </x:c>
      <x:c r="H253" s="1" t="n">
        <x:v>0</x:v>
      </x:c>
      <x:c r="I253" s="1" t="n">
        <x:v>5</x:v>
      </x:c>
      <x:c r="J253" s="1" t="n">
        <x:v>0</x:v>
      </x:c>
      <x:c r="K253" s="1" t="n">
        <x:v>1</x:v>
      </x:c>
      <x:c r="L253" s="1" t="n">
        <x:v>94.4</x:v>
      </x:c>
      <x:c r="M253" s="1" t="n">
        <x:v>0.3</x:v>
      </x:c>
      <x:c r="N253" s="1" t="n">
        <x:v>11.5</x:v>
      </x:c>
      <x:c r="O253" s="1" t="n">
        <x:f aca="0">24*MAX(0,EOMONTH(B253,0)-MAX(B253,INDEX(Device_Inventory!$K$2:$K$1201,MATCH(A253,Device_Inventory!$A$2:$A$1201,0)))+1)</x:f>
        <x:v>744</x:v>
      </x:c>
      <x:c r="P253" s="11" t="b">
        <x:f aca="0">INDEX(Device_Inventory!$K$2:$K$1201,MATCH(A253,Device_Inventory!$A$2:$A$1201,0))&gt;B253</x:f>
        <x:v>0</x:v>
      </x:c>
      <x:c r="Q253" s="1" t="str">
        <x:f aca="0">IF(D253&gt;O253,"Fail: operating hours exceed in-service hours",IF(D253+M253&gt;O253,"Fail: operating + unavailable hours exceed in-service hours",IF(P253,"Partial month: within in-service hours","OK")))</x:f>
        <x:v>OK</x:v>
      </x:c>
    </x:row>
    <x:row r="254" ht="15" hidden="0" customHeight="1">
      <x:c r="A254" s="1" t="s">
        <x:v>571</x:v>
      </x:c>
      <x:c r="B254" s="14" t="n">
        <x:v>46054</x:v>
      </x:c>
      <x:c r="C254" s="1" t="n">
        <x:v>73.7</x:v>
      </x:c>
      <x:c r="D254" s="1" t="n">
        <x:v>481.5</x:v>
      </x:c>
      <x:c r="E254" s="1" t="n">
        <x:v>35</x:v>
      </x:c>
      <x:c r="F254" s="1" t="n">
        <x:v>0</x:v>
      </x:c>
      <x:c r="G254" s="1" t="n">
        <x:v>40</x:v>
      </x:c>
      <x:c r="H254" s="1" t="n">
        <x:v>1</x:v>
      </x:c>
      <x:c r="I254" s="1" t="n">
        <x:v>1</x:v>
      </x:c>
      <x:c r="J254" s="1" t="n">
        <x:v>0.47</x:v>
      </x:c>
      <x:c r="K254" s="1" t="n">
        <x:v>0</x:v>
      </x:c>
      <x:c r="L254" s="1" t="n">
        <x:v>95.8</x:v>
      </x:c>
      <x:c r="M254" s="1" t="n">
        <x:v>1.3</x:v>
      </x:c>
      <x:c r="N254" s="1" t="n">
        <x:v>15.6</x:v>
      </x:c>
      <x:c r="O254" s="1" t="n">
        <x:f aca="0">24*MAX(0,EOMONTH(B254,0)-MAX(B254,INDEX(Device_Inventory!$K$2:$K$1201,MATCH(A254,Device_Inventory!$A$2:$A$1201,0)))+1)</x:f>
        <x:v>672</x:v>
      </x:c>
      <x:c r="P254" s="11" t="b">
        <x:f aca="0">INDEX(Device_Inventory!$K$2:$K$1201,MATCH(A254,Device_Inventory!$A$2:$A$1201,0))&gt;B254</x:f>
        <x:v>0</x:v>
      </x:c>
      <x:c r="Q254" s="1" t="str">
        <x:f aca="0">IF(D254&gt;O254,"Fail: operating hours exceed in-service hours",IF(D254+M254&gt;O254,"Fail: operating + unavailable hours exceed in-service hours",IF(P254,"Partial month: within in-service hours","OK")))</x:f>
        <x:v>OK</x:v>
      </x:c>
    </x:row>
    <x:row r="255" ht="15" hidden="0" customHeight="1">
      <x:c r="A255" s="1" t="s">
        <x:v>571</x:v>
      </x:c>
      <x:c r="B255" s="14" t="n">
        <x:v>46082</x:v>
      </x:c>
      <x:c r="C255" s="1" t="n">
        <x:v>48</x:v>
      </x:c>
      <x:c r="D255" s="1" t="n">
        <x:v>273.2</x:v>
      </x:c>
      <x:c r="E255" s="1" t="n">
        <x:v>27</x:v>
      </x:c>
      <x:c r="F255" s="1" t="n">
        <x:v>5</x:v>
      </x:c>
      <x:c r="G255" s="1" t="n">
        <x:v>41</x:v>
      </x:c>
      <x:c r="H255" s="1" t="n">
        <x:v>1</x:v>
      </x:c>
      <x:c r="I255" s="1" t="n">
        <x:v>4</x:v>
      </x:c>
      <x:c r="J255" s="1" t="n">
        <x:v>0.14</x:v>
      </x:c>
      <x:c r="K255" s="1" t="n">
        <x:v>2</x:v>
      </x:c>
      <x:c r="L255" s="1" t="n">
        <x:v>94.6</x:v>
      </x:c>
      <x:c r="M255" s="1" t="n">
        <x:v>10.7</x:v>
      </x:c>
      <x:c r="N255" s="1" t="n">
        <x:v>12.8</x:v>
      </x:c>
      <x:c r="O255" s="1" t="n">
        <x:f aca="0">24*MAX(0,EOMONTH(B255,0)-MAX(B255,INDEX(Device_Inventory!$K$2:$K$1201,MATCH(A255,Device_Inventory!$A$2:$A$1201,0)))+1)</x:f>
        <x:v>744</x:v>
      </x:c>
      <x:c r="P255" s="11" t="b">
        <x:f aca="0">INDEX(Device_Inventory!$K$2:$K$1201,MATCH(A255,Device_Inventory!$A$2:$A$1201,0))&gt;B255</x:f>
        <x:v>0</x:v>
      </x:c>
      <x:c r="Q255" s="1" t="str">
        <x:f aca="0">IF(D255&gt;O255,"Fail: operating hours exceed in-service hours",IF(D255+M255&gt;O255,"Fail: operating + unavailable hours exceed in-service hours",IF(P255,"Partial month: within in-service hours","OK")))</x:f>
        <x:v>OK</x:v>
      </x:c>
    </x:row>
    <x:row r="256" ht="15" hidden="0" customHeight="1">
      <x:c r="A256" s="1" t="s">
        <x:v>571</x:v>
      </x:c>
      <x:c r="B256" s="14" t="n">
        <x:v>46113</x:v>
      </x:c>
      <x:c r="C256" s="1" t="n">
        <x:v>76.9</x:v>
      </x:c>
      <x:c r="D256" s="1" t="n">
        <x:v>427.2</x:v>
      </x:c>
      <x:c r="E256" s="1" t="n">
        <x:v>28</x:v>
      </x:c>
      <x:c r="F256" s="1" t="n">
        <x:v>2</x:v>
      </x:c>
      <x:c r="G256" s="1" t="n">
        <x:v>46</x:v>
      </x:c>
      <x:c r="H256" s="1" t="n">
        <x:v>1</x:v>
      </x:c>
      <x:c r="I256" s="1" t="n">
        <x:v>5</x:v>
      </x:c>
      <x:c r="J256" s="1" t="n">
        <x:v>0.25</x:v>
      </x:c>
      <x:c r="K256" s="1" t="n">
        <x:v>0</x:v>
      </x:c>
      <x:c r="L256" s="1" t="n">
        <x:v>94</x:v>
      </x:c>
      <x:c r="M256" s="1" t="n">
        <x:v>11.6</x:v>
      </x:c>
      <x:c r="N256" s="1" t="n">
        <x:v>22.7</x:v>
      </x:c>
      <x:c r="O256" s="1" t="n">
        <x:f aca="0">24*MAX(0,EOMONTH(B256,0)-MAX(B256,INDEX(Device_Inventory!$K$2:$K$1201,MATCH(A256,Device_Inventory!$A$2:$A$1201,0)))+1)</x:f>
        <x:v>720</x:v>
      </x:c>
      <x:c r="P256" s="11" t="b">
        <x:f aca="0">INDEX(Device_Inventory!$K$2:$K$1201,MATCH(A256,Device_Inventory!$A$2:$A$1201,0))&gt;B256</x:f>
        <x:v>0</x:v>
      </x:c>
      <x:c r="Q256" s="1" t="str">
        <x:f aca="0">IF(D256&gt;O256,"Fail: operating hours exceed in-service hours",IF(D256+M256&gt;O256,"Fail: operating + unavailable hours exceed in-service hours",IF(P256,"Partial month: within in-service hours","OK")))</x:f>
        <x:v>OK</x:v>
      </x:c>
    </x:row>
    <x:row r="257" ht="15" hidden="0" customHeight="1">
      <x:c r="A257" s="1" t="s">
        <x:v>571</x:v>
      </x:c>
      <x:c r="B257" s="14" t="n">
        <x:v>46143</x:v>
      </x:c>
      <x:c r="C257" s="1" t="n">
        <x:v>56.3</x:v>
      </x:c>
      <x:c r="D257" s="1" t="n">
        <x:v>384.9</x:v>
      </x:c>
      <x:c r="E257" s="1" t="n">
        <x:v>28</x:v>
      </x:c>
      <x:c r="F257" s="1" t="n">
        <x:v>1</x:v>
      </x:c>
      <x:c r="G257" s="1" t="n">
        <x:v>50</x:v>
      </x:c>
      <x:c r="H257" s="1" t="n">
        <x:v>1</x:v>
      </x:c>
      <x:c r="I257" s="1" t="n">
        <x:v>5</x:v>
      </x:c>
      <x:c r="J257" s="1" t="n">
        <x:v>0.4</x:v>
      </x:c>
      <x:c r="K257" s="1" t="n">
        <x:v>1</x:v>
      </x:c>
      <x:c r="L257" s="1" t="n">
        <x:v>97.3</x:v>
      </x:c>
      <x:c r="M257" s="1" t="n">
        <x:v>6.4</x:v>
      </x:c>
      <x:c r="N257" s="1" t="n">
        <x:v>13.5</x:v>
      </x:c>
      <x:c r="O257" s="1" t="n">
        <x:f aca="0">24*MAX(0,EOMONTH(B257,0)-MAX(B257,INDEX(Device_Inventory!$K$2:$K$1201,MATCH(A257,Device_Inventory!$A$2:$A$1201,0)))+1)</x:f>
        <x:v>744</x:v>
      </x:c>
      <x:c r="P257" s="11" t="b">
        <x:f aca="0">INDEX(Device_Inventory!$K$2:$K$1201,MATCH(A257,Device_Inventory!$A$2:$A$1201,0))&gt;B257</x:f>
        <x:v>0</x:v>
      </x:c>
      <x:c r="Q257" s="1" t="str">
        <x:f aca="0">IF(D257&gt;O257,"Fail: operating hours exceed in-service hours",IF(D257+M257&gt;O257,"Fail: operating + unavailable hours exceed in-service hours",IF(P257,"Partial month: within in-service hours","OK")))</x:f>
        <x:v>OK</x:v>
      </x:c>
    </x:row>
    <x:row r="258" ht="15" hidden="0" customHeight="1">
      <x:c r="A258" s="1" t="s">
        <x:v>571</x:v>
      </x:c>
      <x:c r="B258" s="14" t="n">
        <x:v>46174</x:v>
      </x:c>
      <x:c r="C258" s="1" t="n">
        <x:v>52</x:v>
      </x:c>
      <x:c r="D258" s="1" t="n">
        <x:v>335.1</x:v>
      </x:c>
      <x:c r="E258" s="1" t="n">
        <x:v>21</x:v>
      </x:c>
      <x:c r="F258" s="1" t="n">
        <x:v>1</x:v>
      </x:c>
      <x:c r="G258" s="1" t="n">
        <x:v>27</x:v>
      </x:c>
      <x:c r="H258" s="1" t="n">
        <x:v>2</x:v>
      </x:c>
      <x:c r="I258" s="1" t="n">
        <x:v>5</x:v>
      </x:c>
      <x:c r="J258" s="1" t="n">
        <x:v>0</x:v>
      </x:c>
      <x:c r="K258" s="1" t="n">
        <x:v>0</x:v>
      </x:c>
      <x:c r="L258" s="1" t="n">
        <x:v>91.3</x:v>
      </x:c>
      <x:c r="M258" s="1" t="n">
        <x:v>7.3</x:v>
      </x:c>
      <x:c r="N258" s="1" t="n">
        <x:v>13.1</x:v>
      </x:c>
      <x:c r="O258" s="1" t="n">
        <x:f aca="0">24*MAX(0,EOMONTH(B258,0)-MAX(B258,INDEX(Device_Inventory!$K$2:$K$1201,MATCH(A258,Device_Inventory!$A$2:$A$1201,0)))+1)</x:f>
        <x:v>720</x:v>
      </x:c>
      <x:c r="P258" s="11" t="b">
        <x:f aca="0">INDEX(Device_Inventory!$K$2:$K$1201,MATCH(A258,Device_Inventory!$A$2:$A$1201,0))&gt;B258</x:f>
        <x:v>0</x:v>
      </x:c>
      <x:c r="Q258" s="1" t="str">
        <x:f aca="0">IF(D258&gt;O258,"Fail: operating hours exceed in-service hours",IF(D258+M258&gt;O258,"Fail: operating + unavailable hours exceed in-service hours",IF(P258,"Partial month: within in-service hours","OK")))</x:f>
        <x:v>OK</x:v>
      </x:c>
    </x:row>
    <x:row r="259" ht="15" hidden="0" customHeight="1">
      <x:c r="A259" s="1" t="s">
        <x:v>571</x:v>
      </x:c>
      <x:c r="B259" s="14" t="n">
        <x:v>46204</x:v>
      </x:c>
      <x:c r="C259" s="1" t="n">
        <x:v>41.2</x:v>
      </x:c>
      <x:c r="D259" s="1" t="n">
        <x:v>228.6</x:v>
      </x:c>
      <x:c r="E259" s="1" t="n">
        <x:v>20</x:v>
      </x:c>
      <x:c r="F259" s="1" t="n">
        <x:v>0</x:v>
      </x:c>
      <x:c r="G259" s="1" t="n">
        <x:v>29</x:v>
      </x:c>
      <x:c r="H259" s="1" t="n">
        <x:v>0</x:v>
      </x:c>
      <x:c r="I259" s="1" t="n">
        <x:v>5</x:v>
      </x:c>
      <x:c r="J259" s="1" t="n">
        <x:v>1.07</x:v>
      </x:c>
      <x:c r="K259" s="1" t="n">
        <x:v>0</x:v>
      </x:c>
      <x:c r="L259" s="1" t="n">
        <x:v>93.7</x:v>
      </x:c>
      <x:c r="M259" s="1" t="n">
        <x:v>4.5</x:v>
      </x:c>
      <x:c r="N259" s="1" t="n">
        <x:v>4.9</x:v>
      </x:c>
      <x:c r="O259" s="1" t="n">
        <x:f aca="0">24*MAX(0,EOMONTH(B259,0)-MAX(B259,INDEX(Device_Inventory!$K$2:$K$1201,MATCH(A259,Device_Inventory!$A$2:$A$1201,0)))+1)</x:f>
        <x:v>744</x:v>
      </x:c>
      <x:c r="P259" s="11" t="b">
        <x:f aca="0">INDEX(Device_Inventory!$K$2:$K$1201,MATCH(A259,Device_Inventory!$A$2:$A$1201,0))&gt;B259</x:f>
        <x:v>0</x:v>
      </x:c>
      <x:c r="Q259" s="1" t="str">
        <x:f aca="0">IF(D259&gt;O259,"Fail: operating hours exceed in-service hours",IF(D259+M259&gt;O259,"Fail: operating + unavailable hours exceed in-service hours",IF(P259,"Partial month: within in-service hours","OK")))</x:f>
        <x:v>OK</x:v>
      </x:c>
    </x:row>
    <x:row r="260" ht="15" hidden="0" customHeight="1">
      <x:c r="A260" s="1" t="s">
        <x:v>2058</x:v>
      </x:c>
      <x:c r="B260" s="14" t="n">
        <x:v>46054</x:v>
      </x:c>
      <x:c r="C260" s="1" t="n">
        <x:v>88.2</x:v>
      </x:c>
      <x:c r="D260" s="1" t="n">
        <x:v>587</x:v>
      </x:c>
      <x:c r="E260" s="1" t="n">
        <x:v>34</x:v>
      </x:c>
      <x:c r="F260" s="1" t="n">
        <x:v>6</x:v>
      </x:c>
      <x:c r="G260" s="1" t="n">
        <x:v>33</x:v>
      </x:c>
      <x:c r="H260" s="1" t="n">
        <x:v>3</x:v>
      </x:c>
      <x:c r="I260" s="1" t="n">
        <x:v>4</x:v>
      </x:c>
      <x:c r="J260" s="1" t="n">
        <x:v>2.43</x:v>
      </x:c>
      <x:c r="K260" s="1" t="n">
        <x:v>2</x:v>
      </x:c>
      <x:c r="L260" s="1" t="n">
        <x:v>95.5</x:v>
      </x:c>
      <x:c r="M260" s="1" t="n">
        <x:v>11.7</x:v>
      </x:c>
      <x:c r="N260" s="1" t="n">
        <x:v>20.2</x:v>
      </x:c>
      <x:c r="O260" s="1" t="n">
        <x:f aca="0">24*MAX(0,EOMONTH(B260,0)-MAX(B260,INDEX(Device_Inventory!$K$2:$K$1201,MATCH(A260,Device_Inventory!$A$2:$A$1201,0)))+1)</x:f>
        <x:v>672</x:v>
      </x:c>
      <x:c r="P260" s="11" t="b">
        <x:f aca="0">INDEX(Device_Inventory!$K$2:$K$1201,MATCH(A260,Device_Inventory!$A$2:$A$1201,0))&gt;B260</x:f>
        <x:v>0</x:v>
      </x:c>
      <x:c r="Q260" s="1" t="str">
        <x:f aca="0">IF(D260&gt;O260,"Fail: operating hours exceed in-service hours",IF(D260+M260&gt;O260,"Fail: operating + unavailable hours exceed in-service hours",IF(P260,"Partial month: within in-service hours","OK")))</x:f>
        <x:v>OK</x:v>
      </x:c>
    </x:row>
    <x:row r="261" ht="15" hidden="0" customHeight="1">
      <x:c r="A261" s="1" t="s">
        <x:v>2058</x:v>
      </x:c>
      <x:c r="B261" s="14" t="n">
        <x:v>46082</x:v>
      </x:c>
      <x:c r="C261" s="1" t="n">
        <x:v>68.7</x:v>
      </x:c>
      <x:c r="D261" s="1" t="n">
        <x:v>424.5</x:v>
      </x:c>
      <x:c r="E261" s="1" t="n">
        <x:v>37</x:v>
      </x:c>
      <x:c r="F261" s="1" t="n">
        <x:v>4</x:v>
      </x:c>
      <x:c r="G261" s="1" t="n">
        <x:v>40</x:v>
      </x:c>
      <x:c r="H261" s="1" t="n">
        <x:v>4</x:v>
      </x:c>
      <x:c r="I261" s="1" t="n">
        <x:v>5</x:v>
      </x:c>
      <x:c r="J261" s="1" t="n">
        <x:v>2.23</x:v>
      </x:c>
      <x:c r="K261" s="1" t="n">
        <x:v>3</x:v>
      </x:c>
      <x:c r="L261" s="1" t="n">
        <x:v>98.2</x:v>
      </x:c>
      <x:c r="M261" s="1" t="n">
        <x:v>15.6</x:v>
      </x:c>
      <x:c r="N261" s="1" t="n">
        <x:v>17.3</x:v>
      </x:c>
      <x:c r="O261" s="1" t="n">
        <x:f aca="0">24*MAX(0,EOMONTH(B261,0)-MAX(B261,INDEX(Device_Inventory!$K$2:$K$1201,MATCH(A261,Device_Inventory!$A$2:$A$1201,0)))+1)</x:f>
        <x:v>744</x:v>
      </x:c>
      <x:c r="P261" s="11" t="b">
        <x:f aca="0">INDEX(Device_Inventory!$K$2:$K$1201,MATCH(A261,Device_Inventory!$A$2:$A$1201,0))&gt;B261</x:f>
        <x:v>0</x:v>
      </x:c>
      <x:c r="Q261" s="1" t="str">
        <x:f aca="0">IF(D261&gt;O261,"Fail: operating hours exceed in-service hours",IF(D261+M261&gt;O261,"Fail: operating + unavailable hours exceed in-service hours",IF(P261,"Partial month: within in-service hours","OK")))</x:f>
        <x:v>OK</x:v>
      </x:c>
    </x:row>
    <x:row r="262" ht="15" hidden="0" customHeight="1">
      <x:c r="A262" s="1" t="s">
        <x:v>2058</x:v>
      </x:c>
      <x:c r="B262" s="14" t="n">
        <x:v>46113</x:v>
      </x:c>
      <x:c r="C262" s="1" t="n">
        <x:v>81.2</x:v>
      </x:c>
      <x:c r="D262" s="1" t="n">
        <x:v>478.4</x:v>
      </x:c>
      <x:c r="E262" s="1" t="n">
        <x:v>38</x:v>
      </x:c>
      <x:c r="F262" s="1" t="n">
        <x:v>5</x:v>
      </x:c>
      <x:c r="G262" s="1" t="n">
        <x:v>29</x:v>
      </x:c>
      <x:c r="H262" s="1" t="n">
        <x:v>2</x:v>
      </x:c>
      <x:c r="I262" s="1" t="n">
        <x:v>6</x:v>
      </x:c>
      <x:c r="J262" s="1" t="n">
        <x:v>2.66</x:v>
      </x:c>
      <x:c r="K262" s="1" t="n">
        <x:v>2</x:v>
      </x:c>
      <x:c r="L262" s="1" t="n">
        <x:v>91.5</x:v>
      </x:c>
      <x:c r="M262" s="1" t="n">
        <x:v>9.7</x:v>
      </x:c>
      <x:c r="N262" s="1" t="n">
        <x:v>16.6</x:v>
      </x:c>
      <x:c r="O262" s="1" t="n">
        <x:f aca="0">24*MAX(0,EOMONTH(B262,0)-MAX(B262,INDEX(Device_Inventory!$K$2:$K$1201,MATCH(A262,Device_Inventory!$A$2:$A$1201,0)))+1)</x:f>
        <x:v>720</x:v>
      </x:c>
      <x:c r="P262" s="11" t="b">
        <x:f aca="0">INDEX(Device_Inventory!$K$2:$K$1201,MATCH(A262,Device_Inventory!$A$2:$A$1201,0))&gt;B262</x:f>
        <x:v>0</x:v>
      </x:c>
      <x:c r="Q262" s="1" t="str">
        <x:f aca="0">IF(D262&gt;O262,"Fail: operating hours exceed in-service hours",IF(D262+M262&gt;O262,"Fail: operating + unavailable hours exceed in-service hours",IF(P262,"Partial month: within in-service hours","OK")))</x:f>
        <x:v>OK</x:v>
      </x:c>
    </x:row>
    <x:row r="263" ht="15" hidden="0" customHeight="1">
      <x:c r="A263" s="1" t="s">
        <x:v>2058</x:v>
      </x:c>
      <x:c r="B263" s="14" t="n">
        <x:v>46143</x:v>
      </x:c>
      <x:c r="C263" s="1" t="n">
        <x:v>93.1</x:v>
      </x:c>
      <x:c r="D263" s="1" t="n">
        <x:v>610.8</x:v>
      </x:c>
      <x:c r="E263" s="1" t="n">
        <x:v>38</x:v>
      </x:c>
      <x:c r="F263" s="1" t="n">
        <x:v>4</x:v>
      </x:c>
      <x:c r="G263" s="1" t="n">
        <x:v>43</x:v>
      </x:c>
      <x:c r="H263" s="1" t="n">
        <x:v>3</x:v>
      </x:c>
      <x:c r="I263" s="1" t="n">
        <x:v>5</x:v>
      </x:c>
      <x:c r="J263" s="1" t="n">
        <x:v>1.97</x:v>
      </x:c>
      <x:c r="K263" s="1" t="n">
        <x:v>2</x:v>
      </x:c>
      <x:c r="L263" s="1" t="n">
        <x:v>94.4</x:v>
      </x:c>
      <x:c r="M263" s="1" t="n">
        <x:v>9.5</x:v>
      </x:c>
      <x:c r="N263" s="1" t="n">
        <x:v>28.4</x:v>
      </x:c>
      <x:c r="O263" s="1" t="n">
        <x:f aca="0">24*MAX(0,EOMONTH(B263,0)-MAX(B263,INDEX(Device_Inventory!$K$2:$K$1201,MATCH(A263,Device_Inventory!$A$2:$A$1201,0)))+1)</x:f>
        <x:v>744</x:v>
      </x:c>
      <x:c r="P263" s="11" t="b">
        <x:f aca="0">INDEX(Device_Inventory!$K$2:$K$1201,MATCH(A263,Device_Inventory!$A$2:$A$1201,0))&gt;B263</x:f>
        <x:v>0</x:v>
      </x:c>
      <x:c r="Q263" s="1" t="str">
        <x:f aca="0">IF(D263&gt;O263,"Fail: operating hours exceed in-service hours",IF(D263+M263&gt;O263,"Fail: operating + unavailable hours exceed in-service hours",IF(P263,"Partial month: within in-service hours","OK")))</x:f>
        <x:v>OK</x:v>
      </x:c>
    </x:row>
    <x:row r="264" ht="15" hidden="0" customHeight="1">
      <x:c r="A264" s="1" t="s">
        <x:v>2058</x:v>
      </x:c>
      <x:c r="B264" s="14" t="n">
        <x:v>46174</x:v>
      </x:c>
      <x:c r="C264" s="1" t="n">
        <x:v>63</x:v>
      </x:c>
      <x:c r="D264" s="1" t="n">
        <x:v>438.4</x:v>
      </x:c>
      <x:c r="E264" s="1" t="n">
        <x:v>46</x:v>
      </x:c>
      <x:c r="F264" s="1" t="n">
        <x:v>6</x:v>
      </x:c>
      <x:c r="G264" s="1" t="n">
        <x:v>35</x:v>
      </x:c>
      <x:c r="H264" s="1" t="n">
        <x:v>3</x:v>
      </x:c>
      <x:c r="I264" s="1" t="n">
        <x:v>3</x:v>
      </x:c>
      <x:c r="J264" s="1" t="n">
        <x:v>2.28</x:v>
      </x:c>
      <x:c r="K264" s="1" t="n">
        <x:v>3</x:v>
      </x:c>
      <x:c r="L264" s="1" t="n">
        <x:v>92.9</x:v>
      </x:c>
      <x:c r="M264" s="1" t="n">
        <x:v>13.7</x:v>
      </x:c>
      <x:c r="N264" s="1" t="n">
        <x:v>17.6</x:v>
      </x:c>
      <x:c r="O264" s="1" t="n">
        <x:f aca="0">24*MAX(0,EOMONTH(B264,0)-MAX(B264,INDEX(Device_Inventory!$K$2:$K$1201,MATCH(A264,Device_Inventory!$A$2:$A$1201,0)))+1)</x:f>
        <x:v>720</x:v>
      </x:c>
      <x:c r="P264" s="11" t="b">
        <x:f aca="0">INDEX(Device_Inventory!$K$2:$K$1201,MATCH(A264,Device_Inventory!$A$2:$A$1201,0))&gt;B264</x:f>
        <x:v>0</x:v>
      </x:c>
      <x:c r="Q264" s="1" t="str">
        <x:f aca="0">IF(D264&gt;O264,"Fail: operating hours exceed in-service hours",IF(D264+M264&gt;O264,"Fail: operating + unavailable hours exceed in-service hours",IF(P264,"Partial month: within in-service hours","OK")))</x:f>
        <x:v>OK</x:v>
      </x:c>
    </x:row>
    <x:row r="265" ht="15" hidden="0" customHeight="1">
      <x:c r="A265" s="1" t="s">
        <x:v>2058</x:v>
      </x:c>
      <x:c r="B265" s="14" t="n">
        <x:v>46204</x:v>
      </x:c>
      <x:c r="C265" s="1" t="n">
        <x:v>61.7</x:v>
      </x:c>
      <x:c r="D265" s="1" t="n">
        <x:v>437.4</x:v>
      </x:c>
      <x:c r="E265" s="1" t="n">
        <x:v>37</x:v>
      </x:c>
      <x:c r="F265" s="1" t="n">
        <x:v>5</x:v>
      </x:c>
      <x:c r="G265" s="1" t="n">
        <x:v>49</x:v>
      </x:c>
      <x:c r="H265" s="1" t="n">
        <x:v>4</x:v>
      </x:c>
      <x:c r="I265" s="1" t="n">
        <x:v>6</x:v>
      </x:c>
      <x:c r="J265" s="1" t="n">
        <x:v>2.62</x:v>
      </x:c>
      <x:c r="K265" s="1" t="n">
        <x:v>3</x:v>
      </x:c>
      <x:c r="L265" s="1" t="n">
        <x:v>95.4</x:v>
      </x:c>
      <x:c r="M265" s="1" t="n">
        <x:v>21.1</x:v>
      </x:c>
      <x:c r="N265" s="1" t="n">
        <x:v>6.8</x:v>
      </x:c>
      <x:c r="O265" s="1" t="n">
        <x:f aca="0">24*MAX(0,EOMONTH(B265,0)-MAX(B265,INDEX(Device_Inventory!$K$2:$K$1201,MATCH(A265,Device_Inventory!$A$2:$A$1201,0)))+1)</x:f>
        <x:v>744</x:v>
      </x:c>
      <x:c r="P265" s="11" t="b">
        <x:f aca="0">INDEX(Device_Inventory!$K$2:$K$1201,MATCH(A265,Device_Inventory!$A$2:$A$1201,0))&gt;B265</x:f>
        <x:v>0</x:v>
      </x:c>
      <x:c r="Q265" s="1" t="str">
        <x:f aca="0">IF(D265&gt;O265,"Fail: operating hours exceed in-service hours",IF(D265+M265&gt;O265,"Fail: operating + unavailable hours exceed in-service hours",IF(P265,"Partial month: within in-service hours","OK")))</x:f>
        <x:v>OK</x:v>
      </x:c>
    </x:row>
    <x:row r="266" ht="15" hidden="0" customHeight="1">
      <x:c r="A266" s="1" t="s">
        <x:v>576</x:v>
      </x:c>
      <x:c r="B266" s="14" t="n">
        <x:v>46054</x:v>
      </x:c>
      <x:c r="C266" s="1" t="n">
        <x:v>59</x:v>
      </x:c>
      <x:c r="D266" s="1" t="n">
        <x:v>372.8</x:v>
      </x:c>
      <x:c r="E266" s="1" t="n">
        <x:v>25</x:v>
      </x:c>
      <x:c r="F266" s="1" t="n">
        <x:v>1</x:v>
      </x:c>
      <x:c r="G266" s="1" t="n">
        <x:v>38</x:v>
      </x:c>
      <x:c r="H266" s="1" t="n">
        <x:v>1</x:v>
      </x:c>
      <x:c r="I266" s="1" t="n">
        <x:v>2</x:v>
      </x:c>
      <x:c r="J266" s="1" t="n">
        <x:v>1.14</x:v>
      </x:c>
      <x:c r="K266" s="1" t="n">
        <x:v>1</x:v>
      </x:c>
      <x:c r="L266" s="1" t="n">
        <x:v>97.6</x:v>
      </x:c>
      <x:c r="M266" s="1" t="n">
        <x:v>7</x:v>
      </x:c>
      <x:c r="N266" s="1" t="n">
        <x:v>5</x:v>
      </x:c>
      <x:c r="O266" s="1" t="n">
        <x:f aca="0">24*MAX(0,EOMONTH(B266,0)-MAX(B266,INDEX(Device_Inventory!$K$2:$K$1201,MATCH(A266,Device_Inventory!$A$2:$A$1201,0)))+1)</x:f>
        <x:v>672</x:v>
      </x:c>
      <x:c r="P266" s="11" t="b">
        <x:f aca="0">INDEX(Device_Inventory!$K$2:$K$1201,MATCH(A266,Device_Inventory!$A$2:$A$1201,0))&gt;B266</x:f>
        <x:v>0</x:v>
      </x:c>
      <x:c r="Q266" s="1" t="str">
        <x:f aca="0">IF(D266&gt;O266,"Fail: operating hours exceed in-service hours",IF(D266+M266&gt;O266,"Fail: operating + unavailable hours exceed in-service hours",IF(P266,"Partial month: within in-service hours","OK")))</x:f>
        <x:v>OK</x:v>
      </x:c>
    </x:row>
    <x:row r="267" ht="15" hidden="0" customHeight="1">
      <x:c r="A267" s="1" t="s">
        <x:v>576</x:v>
      </x:c>
      <x:c r="B267" s="14" t="n">
        <x:v>46082</x:v>
      </x:c>
      <x:c r="C267" s="1" t="n">
        <x:v>62.8</x:v>
      </x:c>
      <x:c r="D267" s="1" t="n">
        <x:v>442.7</x:v>
      </x:c>
      <x:c r="E267" s="1" t="n">
        <x:v>33</x:v>
      </x:c>
      <x:c r="F267" s="1" t="n">
        <x:v>6</x:v>
      </x:c>
      <x:c r="G267" s="1" t="n">
        <x:v>40</x:v>
      </x:c>
      <x:c r="H267" s="1" t="n">
        <x:v>0</x:v>
      </x:c>
      <x:c r="I267" s="1" t="n">
        <x:v>1</x:v>
      </x:c>
      <x:c r="J267" s="1" t="n">
        <x:v>1.13</x:v>
      </x:c>
      <x:c r="K267" s="1" t="n">
        <x:v>0</x:v>
      </x:c>
      <x:c r="L267" s="1" t="n">
        <x:v>88.8</x:v>
      </x:c>
      <x:c r="M267" s="1" t="n">
        <x:v>14</x:v>
      </x:c>
      <x:c r="N267" s="1" t="n">
        <x:v>13.5</x:v>
      </x:c>
      <x:c r="O267" s="1" t="n">
        <x:f aca="0">24*MAX(0,EOMONTH(B267,0)-MAX(B267,INDEX(Device_Inventory!$K$2:$K$1201,MATCH(A267,Device_Inventory!$A$2:$A$1201,0)))+1)</x:f>
        <x:v>744</x:v>
      </x:c>
      <x:c r="P267" s="11" t="b">
        <x:f aca="0">INDEX(Device_Inventory!$K$2:$K$1201,MATCH(A267,Device_Inventory!$A$2:$A$1201,0))&gt;B267</x:f>
        <x:v>0</x:v>
      </x:c>
      <x:c r="Q267" s="1" t="str">
        <x:f aca="0">IF(D267&gt;O267,"Fail: operating hours exceed in-service hours",IF(D267+M267&gt;O267,"Fail: operating + unavailable hours exceed in-service hours",IF(P267,"Partial month: within in-service hours","OK")))</x:f>
        <x:v>OK</x:v>
      </x:c>
    </x:row>
    <x:row r="268" ht="15" hidden="0" customHeight="1">
      <x:c r="A268" s="1" t="s">
        <x:v>576</x:v>
      </x:c>
      <x:c r="B268" s="14" t="n">
        <x:v>46113</x:v>
      </x:c>
      <x:c r="C268" s="1" t="n">
        <x:v>63.6</x:v>
      </x:c>
      <x:c r="D268" s="1" t="n">
        <x:v>357.1</x:v>
      </x:c>
      <x:c r="E268" s="1" t="n">
        <x:v>34</x:v>
      </x:c>
      <x:c r="F268" s="1" t="n">
        <x:v>4</x:v>
      </x:c>
      <x:c r="G268" s="1" t="n">
        <x:v>24</x:v>
      </x:c>
      <x:c r="H268" s="1" t="n">
        <x:v>0</x:v>
      </x:c>
      <x:c r="I268" s="1" t="n">
        <x:v>3</x:v>
      </x:c>
      <x:c r="J268" s="1" t="n">
        <x:v>1.31</x:v>
      </x:c>
      <x:c r="K268" s="1" t="n">
        <x:v>1</x:v>
      </x:c>
      <x:c r="L268" s="1" t="n">
        <x:v>98.3</x:v>
      </x:c>
      <x:c r="M268" s="1" t="n">
        <x:v>8</x:v>
      </x:c>
      <x:c r="N268" s="1" t="n">
        <x:v>15.2</x:v>
      </x:c>
      <x:c r="O268" s="1" t="n">
        <x:f aca="0">24*MAX(0,EOMONTH(B268,0)-MAX(B268,INDEX(Device_Inventory!$K$2:$K$1201,MATCH(A268,Device_Inventory!$A$2:$A$1201,0)))+1)</x:f>
        <x:v>720</x:v>
      </x:c>
      <x:c r="P268" s="11" t="b">
        <x:f aca="0">INDEX(Device_Inventory!$K$2:$K$1201,MATCH(A268,Device_Inventory!$A$2:$A$1201,0))&gt;B268</x:f>
        <x:v>0</x:v>
      </x:c>
      <x:c r="Q268" s="1" t="str">
        <x:f aca="0">IF(D268&gt;O268,"Fail: operating hours exceed in-service hours",IF(D268+M268&gt;O268,"Fail: operating + unavailable hours exceed in-service hours",IF(P268,"Partial month: within in-service hours","OK")))</x:f>
        <x:v>OK</x:v>
      </x:c>
    </x:row>
    <x:row r="269" ht="15" hidden="0" customHeight="1">
      <x:c r="A269" s="1" t="s">
        <x:v>576</x:v>
      </x:c>
      <x:c r="B269" s="14" t="n">
        <x:v>46143</x:v>
      </x:c>
      <x:c r="C269" s="1" t="n">
        <x:v>72.6</x:v>
      </x:c>
      <x:c r="D269" s="1" t="n">
        <x:v>473.4</x:v>
      </x:c>
      <x:c r="E269" s="1" t="n">
        <x:v>31</x:v>
      </x:c>
      <x:c r="F269" s="1" t="n">
        <x:v>3</x:v>
      </x:c>
      <x:c r="G269" s="1" t="n">
        <x:v>37</x:v>
      </x:c>
      <x:c r="H269" s="1" t="n">
        <x:v>0</x:v>
      </x:c>
      <x:c r="I269" s="1" t="n">
        <x:v>3</x:v>
      </x:c>
      <x:c r="J269" s="1" t="n">
        <x:v>1.36</x:v>
      </x:c>
      <x:c r="K269" s="1" t="n">
        <x:v>1</x:v>
      </x:c>
      <x:c r="L269" s="1" t="n">
        <x:v>90.6</x:v>
      </x:c>
      <x:c r="M269" s="1" t="n">
        <x:v>0.3</x:v>
      </x:c>
      <x:c r="N269" s="1" t="n">
        <x:v>9.3</x:v>
      </x:c>
      <x:c r="O269" s="1" t="n">
        <x:f aca="0">24*MAX(0,EOMONTH(B269,0)-MAX(B269,INDEX(Device_Inventory!$K$2:$K$1201,MATCH(A269,Device_Inventory!$A$2:$A$1201,0)))+1)</x:f>
        <x:v>744</x:v>
      </x:c>
      <x:c r="P269" s="11" t="b">
        <x:f aca="0">INDEX(Device_Inventory!$K$2:$K$1201,MATCH(A269,Device_Inventory!$A$2:$A$1201,0))&gt;B269</x:f>
        <x:v>0</x:v>
      </x:c>
      <x:c r="Q269" s="1" t="str">
        <x:f aca="0">IF(D269&gt;O269,"Fail: operating hours exceed in-service hours",IF(D269+M269&gt;O269,"Fail: operating + unavailable hours exceed in-service hours",IF(P269,"Partial month: within in-service hours","OK")))</x:f>
        <x:v>OK</x:v>
      </x:c>
    </x:row>
    <x:row r="270" ht="15" hidden="0" customHeight="1">
      <x:c r="A270" s="1" t="s">
        <x:v>576</x:v>
      </x:c>
      <x:c r="B270" s="14" t="n">
        <x:v>46174</x:v>
      </x:c>
      <x:c r="C270" s="1" t="n">
        <x:v>71.3</x:v>
      </x:c>
      <x:c r="D270" s="1" t="n">
        <x:v>469.3</x:v>
      </x:c>
      <x:c r="E270" s="1" t="n">
        <x:v>31</x:v>
      </x:c>
      <x:c r="F270" s="1" t="n">
        <x:v>2</x:v>
      </x:c>
      <x:c r="G270" s="1" t="n">
        <x:v>45</x:v>
      </x:c>
      <x:c r="H270" s="1" t="n">
        <x:v>2</x:v>
      </x:c>
      <x:c r="I270" s="1" t="n">
        <x:v>4</x:v>
      </x:c>
      <x:c r="J270" s="1" t="n">
        <x:v>2.13</x:v>
      </x:c>
      <x:c r="K270" s="1" t="n">
        <x:v>1</x:v>
      </x:c>
      <x:c r="L270" s="1" t="n">
        <x:v>91.9</x:v>
      </x:c>
      <x:c r="M270" s="1" t="n">
        <x:v>7.1</x:v>
      </x:c>
      <x:c r="N270" s="1" t="n">
        <x:v>17.9</x:v>
      </x:c>
      <x:c r="O270" s="1" t="n">
        <x:f aca="0">24*MAX(0,EOMONTH(B270,0)-MAX(B270,INDEX(Device_Inventory!$K$2:$K$1201,MATCH(A270,Device_Inventory!$A$2:$A$1201,0)))+1)</x:f>
        <x:v>720</x:v>
      </x:c>
      <x:c r="P270" s="11" t="b">
        <x:f aca="0">INDEX(Device_Inventory!$K$2:$K$1201,MATCH(A270,Device_Inventory!$A$2:$A$1201,0))&gt;B270</x:f>
        <x:v>0</x:v>
      </x:c>
      <x:c r="Q270" s="1" t="str">
        <x:f aca="0">IF(D270&gt;O270,"Fail: operating hours exceed in-service hours",IF(D270+M270&gt;O270,"Fail: operating + unavailable hours exceed in-service hours",IF(P270,"Partial month: within in-service hours","OK")))</x:f>
        <x:v>OK</x:v>
      </x:c>
    </x:row>
    <x:row r="271" ht="15" hidden="0" customHeight="1">
      <x:c r="A271" s="1" t="s">
        <x:v>576</x:v>
      </x:c>
      <x:c r="B271" s="14" t="n">
        <x:v>46204</x:v>
      </x:c>
      <x:c r="C271" s="1" t="n">
        <x:v>65</x:v>
      </x:c>
      <x:c r="D271" s="1" t="n">
        <x:v>428.5</x:v>
      </x:c>
      <x:c r="E271" s="1" t="n">
        <x:v>25</x:v>
      </x:c>
      <x:c r="F271" s="1" t="n">
        <x:v>0</x:v>
      </x:c>
      <x:c r="G271" s="1" t="n">
        <x:v>55</x:v>
      </x:c>
      <x:c r="H271" s="1" t="n">
        <x:v>2</x:v>
      </x:c>
      <x:c r="I271" s="1" t="n">
        <x:v>4</x:v>
      </x:c>
      <x:c r="J271" s="1" t="n">
        <x:v>1.37</x:v>
      </x:c>
      <x:c r="K271" s="1" t="n">
        <x:v>1</x:v>
      </x:c>
      <x:c r="L271" s="1" t="n">
        <x:v>93.3</x:v>
      </x:c>
      <x:c r="M271" s="1" t="n">
        <x:v>5.5</x:v>
      </x:c>
      <x:c r="N271" s="1" t="n">
        <x:v>10.1</x:v>
      </x:c>
      <x:c r="O271" s="1" t="n">
        <x:f aca="0">24*MAX(0,EOMONTH(B271,0)-MAX(B271,INDEX(Device_Inventory!$K$2:$K$1201,MATCH(A271,Device_Inventory!$A$2:$A$1201,0)))+1)</x:f>
        <x:v>744</x:v>
      </x:c>
      <x:c r="P271" s="11" t="b">
        <x:f aca="0">INDEX(Device_Inventory!$K$2:$K$1201,MATCH(A271,Device_Inventory!$A$2:$A$1201,0))&gt;B271</x:f>
        <x:v>0</x:v>
      </x:c>
      <x:c r="Q271" s="1" t="str">
        <x:f aca="0">IF(D271&gt;O271,"Fail: operating hours exceed in-service hours",IF(D271+M271&gt;O271,"Fail: operating + unavailable hours exceed in-service hours",IF(P271,"Partial month: within in-service hours","OK")))</x:f>
        <x:v>OK</x:v>
      </x:c>
    </x:row>
    <x:row r="272" ht="15" hidden="0" customHeight="1">
      <x:c r="A272" s="1" t="s">
        <x:v>2065</x:v>
      </x:c>
      <x:c r="B272" s="14" t="n">
        <x:v>46054</x:v>
      </x:c>
      <x:c r="C272" s="1" t="n">
        <x:v>79.6</x:v>
      </x:c>
      <x:c r="D272" s="1" t="n">
        <x:v>450.6</x:v>
      </x:c>
      <x:c r="E272" s="1" t="n">
        <x:v>30</x:v>
      </x:c>
      <x:c r="F272" s="1" t="n">
        <x:v>2</x:v>
      </x:c>
      <x:c r="G272" s="1" t="n">
        <x:v>41</x:v>
      </x:c>
      <x:c r="H272" s="1" t="n">
        <x:v>1</x:v>
      </x:c>
      <x:c r="I272" s="1" t="n">
        <x:v>4</x:v>
      </x:c>
      <x:c r="J272" s="1" t="n">
        <x:v>1.25</x:v>
      </x:c>
      <x:c r="K272" s="1" t="n">
        <x:v>0</x:v>
      </x:c>
      <x:c r="L272" s="1" t="n">
        <x:v>93.6</x:v>
      </x:c>
      <x:c r="M272" s="1" t="n">
        <x:v>4.8</x:v>
      </x:c>
      <x:c r="N272" s="1" t="n">
        <x:v>16.5</x:v>
      </x:c>
      <x:c r="O272" s="1" t="n">
        <x:f aca="0">24*MAX(0,EOMONTH(B272,0)-MAX(B272,INDEX(Device_Inventory!$K$2:$K$1201,MATCH(A272,Device_Inventory!$A$2:$A$1201,0)))+1)</x:f>
        <x:v>672</x:v>
      </x:c>
      <x:c r="P272" s="11" t="b">
        <x:f aca="0">INDEX(Device_Inventory!$K$2:$K$1201,MATCH(A272,Device_Inventory!$A$2:$A$1201,0))&gt;B272</x:f>
        <x:v>0</x:v>
      </x:c>
      <x:c r="Q272" s="1" t="str">
        <x:f aca="0">IF(D272&gt;O272,"Fail: operating hours exceed in-service hours",IF(D272+M272&gt;O272,"Fail: operating + unavailable hours exceed in-service hours",IF(P272,"Partial month: within in-service hours","OK")))</x:f>
        <x:v>OK</x:v>
      </x:c>
    </x:row>
    <x:row r="273" ht="15" hidden="0" customHeight="1">
      <x:c r="A273" s="1" t="s">
        <x:v>2065</x:v>
      </x:c>
      <x:c r="B273" s="14" t="n">
        <x:v>46082</x:v>
      </x:c>
      <x:c r="C273" s="1" t="n">
        <x:v>82.4</x:v>
      </x:c>
      <x:c r="D273" s="1" t="n">
        <x:v>471.2</x:v>
      </x:c>
      <x:c r="E273" s="1" t="n">
        <x:v>41</x:v>
      </x:c>
      <x:c r="F273" s="1" t="n">
        <x:v>2</x:v>
      </x:c>
      <x:c r="G273" s="1" t="n">
        <x:v>48</x:v>
      </x:c>
      <x:c r="H273" s="1" t="n">
        <x:v>2</x:v>
      </x:c>
      <x:c r="I273" s="1" t="n">
        <x:v>3</x:v>
      </x:c>
      <x:c r="J273" s="1" t="n">
        <x:v>1.25</x:v>
      </x:c>
      <x:c r="K273" s="1" t="n">
        <x:v>1</x:v>
      </x:c>
      <x:c r="L273" s="1" t="n">
        <x:v>91.6</x:v>
      </x:c>
      <x:c r="M273" s="1" t="n">
        <x:v>10.5</x:v>
      </x:c>
      <x:c r="N273" s="1" t="n">
        <x:v>13.4</x:v>
      </x:c>
      <x:c r="O273" s="1" t="n">
        <x:f aca="0">24*MAX(0,EOMONTH(B273,0)-MAX(B273,INDEX(Device_Inventory!$K$2:$K$1201,MATCH(A273,Device_Inventory!$A$2:$A$1201,0)))+1)</x:f>
        <x:v>744</x:v>
      </x:c>
      <x:c r="P273" s="11" t="b">
        <x:f aca="0">INDEX(Device_Inventory!$K$2:$K$1201,MATCH(A273,Device_Inventory!$A$2:$A$1201,0))&gt;B273</x:f>
        <x:v>0</x:v>
      </x:c>
      <x:c r="Q273" s="1" t="str">
        <x:f aca="0">IF(D273&gt;O273,"Fail: operating hours exceed in-service hours",IF(D273+M273&gt;O273,"Fail: operating + unavailable hours exceed in-service hours",IF(P273,"Partial month: within in-service hours","OK")))</x:f>
        <x:v>OK</x:v>
      </x:c>
    </x:row>
    <x:row r="274" ht="15" hidden="0" customHeight="1">
      <x:c r="A274" s="1" t="s">
        <x:v>2065</x:v>
      </x:c>
      <x:c r="B274" s="14" t="n">
        <x:v>46113</x:v>
      </x:c>
      <x:c r="C274" s="1" t="n">
        <x:v>67.8</x:v>
      </x:c>
      <x:c r="D274" s="1" t="n">
        <x:v>412.4</x:v>
      </x:c>
      <x:c r="E274" s="1" t="n">
        <x:v>33</x:v>
      </x:c>
      <x:c r="F274" s="1" t="n">
        <x:v>3</x:v>
      </x:c>
      <x:c r="G274" s="1" t="n">
        <x:v>34</x:v>
      </x:c>
      <x:c r="H274" s="1" t="n">
        <x:v>3</x:v>
      </x:c>
      <x:c r="I274" s="1" t="n">
        <x:v>3</x:v>
      </x:c>
      <x:c r="J274" s="1" t="n">
        <x:v>1.45</x:v>
      </x:c>
      <x:c r="K274" s="1" t="n">
        <x:v>1</x:v>
      </x:c>
      <x:c r="L274" s="1" t="n">
        <x:v>96.2</x:v>
      </x:c>
      <x:c r="M274" s="1" t="n">
        <x:v>10.6</x:v>
      </x:c>
      <x:c r="N274" s="1" t="n">
        <x:v>17.9</x:v>
      </x:c>
      <x:c r="O274" s="1" t="n">
        <x:f aca="0">24*MAX(0,EOMONTH(B274,0)-MAX(B274,INDEX(Device_Inventory!$K$2:$K$1201,MATCH(A274,Device_Inventory!$A$2:$A$1201,0)))+1)</x:f>
        <x:v>720</x:v>
      </x:c>
      <x:c r="P274" s="11" t="b">
        <x:f aca="0">INDEX(Device_Inventory!$K$2:$K$1201,MATCH(A274,Device_Inventory!$A$2:$A$1201,0))&gt;B274</x:f>
        <x:v>0</x:v>
      </x:c>
      <x:c r="Q274" s="1" t="str">
        <x:f aca="0">IF(D274&gt;O274,"Fail: operating hours exceed in-service hours",IF(D274+M274&gt;O274,"Fail: operating + unavailable hours exceed in-service hours",IF(P274,"Partial month: within in-service hours","OK")))</x:f>
        <x:v>OK</x:v>
      </x:c>
    </x:row>
    <x:row r="275" ht="15" hidden="0" customHeight="1">
      <x:c r="A275" s="1" t="s">
        <x:v>2065</x:v>
      </x:c>
      <x:c r="B275" s="14" t="n">
        <x:v>46143</x:v>
      </x:c>
      <x:c r="C275" s="1" t="n">
        <x:v>78.8</x:v>
      </x:c>
      <x:c r="D275" s="1" t="n">
        <x:v>431.5</x:v>
      </x:c>
      <x:c r="E275" s="1" t="n">
        <x:v>40</x:v>
      </x:c>
      <x:c r="F275" s="1" t="n">
        <x:v>4</x:v>
      </x:c>
      <x:c r="G275" s="1" t="n">
        <x:v>52</x:v>
      </x:c>
      <x:c r="H275" s="1" t="n">
        <x:v>2</x:v>
      </x:c>
      <x:c r="I275" s="1" t="n">
        <x:v>6</x:v>
      </x:c>
      <x:c r="J275" s="1" t="n">
        <x:v>1.83</x:v>
      </x:c>
      <x:c r="K275" s="1" t="n">
        <x:v>2</x:v>
      </x:c>
      <x:c r="L275" s="1" t="n">
        <x:v>94.4</x:v>
      </x:c>
      <x:c r="M275" s="1" t="n">
        <x:v>5.9</x:v>
      </x:c>
      <x:c r="N275" s="1" t="n">
        <x:v>22.5</x:v>
      </x:c>
      <x:c r="O275" s="1" t="n">
        <x:f aca="0">24*MAX(0,EOMONTH(B275,0)-MAX(B275,INDEX(Device_Inventory!$K$2:$K$1201,MATCH(A275,Device_Inventory!$A$2:$A$1201,0)))+1)</x:f>
        <x:v>744</x:v>
      </x:c>
      <x:c r="P275" s="11" t="b">
        <x:f aca="0">INDEX(Device_Inventory!$K$2:$K$1201,MATCH(A275,Device_Inventory!$A$2:$A$1201,0))&gt;B275</x:f>
        <x:v>0</x:v>
      </x:c>
      <x:c r="Q275" s="1" t="str">
        <x:f aca="0">IF(D275&gt;O275,"Fail: operating hours exceed in-service hours",IF(D275+M275&gt;O275,"Fail: operating + unavailable hours exceed in-service hours",IF(P275,"Partial month: within in-service hours","OK")))</x:f>
        <x:v>OK</x:v>
      </x:c>
    </x:row>
    <x:row r="276" ht="15" hidden="0" customHeight="1">
      <x:c r="A276" s="1" t="s">
        <x:v>2065</x:v>
      </x:c>
      <x:c r="B276" s="14" t="n">
        <x:v>46174</x:v>
      </x:c>
      <x:c r="C276" s="1" t="n">
        <x:v>79.1</x:v>
      </x:c>
      <x:c r="D276" s="1" t="n">
        <x:v>448.5</x:v>
      </x:c>
      <x:c r="E276" s="1" t="n">
        <x:v>45</x:v>
      </x:c>
      <x:c r="F276" s="1" t="n">
        <x:v>5</x:v>
      </x:c>
      <x:c r="G276" s="1" t="n">
        <x:v>34</x:v>
      </x:c>
      <x:c r="H276" s="1" t="n">
        <x:v>1</x:v>
      </x:c>
      <x:c r="I276" s="1" t="n">
        <x:v>4</x:v>
      </x:c>
      <x:c r="J276" s="1" t="n">
        <x:v>1.84</x:v>
      </x:c>
      <x:c r="K276" s="1" t="n">
        <x:v>0</x:v>
      </x:c>
      <x:c r="L276" s="1" t="n">
        <x:v>96.4</x:v>
      </x:c>
      <x:c r="M276" s="1" t="n">
        <x:v>8.6</x:v>
      </x:c>
      <x:c r="N276" s="1" t="n">
        <x:v>8.5</x:v>
      </x:c>
      <x:c r="O276" s="1" t="n">
        <x:f aca="0">24*MAX(0,EOMONTH(B276,0)-MAX(B276,INDEX(Device_Inventory!$K$2:$K$1201,MATCH(A276,Device_Inventory!$A$2:$A$1201,0)))+1)</x:f>
        <x:v>720</x:v>
      </x:c>
      <x:c r="P276" s="11" t="b">
        <x:f aca="0">INDEX(Device_Inventory!$K$2:$K$1201,MATCH(A276,Device_Inventory!$A$2:$A$1201,0))&gt;B276</x:f>
        <x:v>0</x:v>
      </x:c>
      <x:c r="Q276" s="1" t="str">
        <x:f aca="0">IF(D276&gt;O276,"Fail: operating hours exceed in-service hours",IF(D276+M276&gt;O276,"Fail: operating + unavailable hours exceed in-service hours",IF(P276,"Partial month: within in-service hours","OK")))</x:f>
        <x:v>OK</x:v>
      </x:c>
    </x:row>
    <x:row r="277" ht="15" hidden="0" customHeight="1">
      <x:c r="A277" s="1" t="s">
        <x:v>2065</x:v>
      </x:c>
      <x:c r="B277" s="14" t="n">
        <x:v>46204</x:v>
      </x:c>
      <x:c r="C277" s="1" t="n">
        <x:v>80.3</x:v>
      </x:c>
      <x:c r="D277" s="1" t="n">
        <x:v>539.6</x:v>
      </x:c>
      <x:c r="E277" s="1" t="n">
        <x:v>36</x:v>
      </x:c>
      <x:c r="F277" s="1" t="n">
        <x:v>2</x:v>
      </x:c>
      <x:c r="G277" s="1" t="n">
        <x:v>31</x:v>
      </x:c>
      <x:c r="H277" s="1" t="n">
        <x:v>1</x:v>
      </x:c>
      <x:c r="I277" s="1" t="n">
        <x:v>7</x:v>
      </x:c>
      <x:c r="J277" s="1" t="n">
        <x:v>1.62</x:v>
      </x:c>
      <x:c r="K277" s="1" t="n">
        <x:v>1</x:v>
      </x:c>
      <x:c r="L277" s="1" t="n">
        <x:v>99.9</x:v>
      </x:c>
      <x:c r="M277" s="1" t="n">
        <x:v>6.8</x:v>
      </x:c>
      <x:c r="N277" s="1" t="n">
        <x:v>11.2</x:v>
      </x:c>
      <x:c r="O277" s="1" t="n">
        <x:f aca="0">24*MAX(0,EOMONTH(B277,0)-MAX(B277,INDEX(Device_Inventory!$K$2:$K$1201,MATCH(A277,Device_Inventory!$A$2:$A$1201,0)))+1)</x:f>
        <x:v>744</x:v>
      </x:c>
      <x:c r="P277" s="11" t="b">
        <x:f aca="0">INDEX(Device_Inventory!$K$2:$K$1201,MATCH(A277,Device_Inventory!$A$2:$A$1201,0))&gt;B277</x:f>
        <x:v>0</x:v>
      </x:c>
      <x:c r="Q277" s="1" t="str">
        <x:f aca="0">IF(D277&gt;O277,"Fail: operating hours exceed in-service hours",IF(D277+M277&gt;O277,"Fail: operating + unavailable hours exceed in-service hours",IF(P277,"Partial month: within in-service hours","OK")))</x:f>
        <x:v>OK</x:v>
      </x:c>
    </x:row>
    <x:row r="278" ht="15" hidden="0" customHeight="1">
      <x:c r="A278" s="1" t="s">
        <x:v>1769</x:v>
      </x:c>
      <x:c r="B278" s="14" t="n">
        <x:v>46054</x:v>
      </x:c>
      <x:c r="C278" s="1" t="n">
        <x:v>66.6</x:v>
      </x:c>
      <x:c r="D278" s="1" t="n">
        <x:v>466.3</x:v>
      </x:c>
      <x:c r="E278" s="1" t="n">
        <x:v>28</x:v>
      </x:c>
      <x:c r="F278" s="1" t="n">
        <x:v>0</x:v>
      </x:c>
      <x:c r="G278" s="1" t="n">
        <x:v>32</x:v>
      </x:c>
      <x:c r="H278" s="1" t="n">
        <x:v>0</x:v>
      </x:c>
      <x:c r="I278" s="1" t="n">
        <x:v>6</x:v>
      </x:c>
      <x:c r="J278" s="1" t="n">
        <x:v>0.08</x:v>
      </x:c>
      <x:c r="K278" s="1" t="n">
        <x:v>0</x:v>
      </x:c>
      <x:c r="L278" s="1" t="n">
        <x:v>90.7</x:v>
      </x:c>
      <x:c r="M278" s="1" t="n">
        <x:v>3.8</x:v>
      </x:c>
      <x:c r="N278" s="1" t="n">
        <x:v>12.9</x:v>
      </x:c>
      <x:c r="O278" s="1" t="n">
        <x:f aca="0">24*MAX(0,EOMONTH(B278,0)-MAX(B278,INDEX(Device_Inventory!$K$2:$K$1201,MATCH(A278,Device_Inventory!$A$2:$A$1201,0)))+1)</x:f>
        <x:v>672</x:v>
      </x:c>
      <x:c r="P278" s="11" t="b">
        <x:f aca="0">INDEX(Device_Inventory!$K$2:$K$1201,MATCH(A278,Device_Inventory!$A$2:$A$1201,0))&gt;B278</x:f>
        <x:v>0</x:v>
      </x:c>
      <x:c r="Q278" s="1" t="str">
        <x:f aca="0">IF(D278&gt;O278,"Fail: operating hours exceed in-service hours",IF(D278+M278&gt;O278,"Fail: operating + unavailable hours exceed in-service hours",IF(P278,"Partial month: within in-service hours","OK")))</x:f>
        <x:v>OK</x:v>
      </x:c>
    </x:row>
    <x:row r="279" ht="15" hidden="0" customHeight="1">
      <x:c r="A279" s="1" t="s">
        <x:v>1769</x:v>
      </x:c>
      <x:c r="B279" s="14" t="n">
        <x:v>46082</x:v>
      </x:c>
      <x:c r="C279" s="1" t="n">
        <x:v>53.8</x:v>
      </x:c>
      <x:c r="D279" s="1" t="n">
        <x:v>325</x:v>
      </x:c>
      <x:c r="E279" s="1" t="n">
        <x:v>17</x:v>
      </x:c>
      <x:c r="F279" s="1" t="n">
        <x:v>1</x:v>
      </x:c>
      <x:c r="G279" s="1" t="n">
        <x:v>30</x:v>
      </x:c>
      <x:c r="H279" s="1" t="n">
        <x:v>1</x:v>
      </x:c>
      <x:c r="I279" s="1" t="n">
        <x:v>5</x:v>
      </x:c>
      <x:c r="J279" s="1" t="n">
        <x:v>0.44</x:v>
      </x:c>
      <x:c r="K279" s="1" t="n">
        <x:v>1</x:v>
      </x:c>
      <x:c r="L279" s="1" t="n">
        <x:v>92.7</x:v>
      </x:c>
      <x:c r="M279" s="1" t="n">
        <x:v>1.5</x:v>
      </x:c>
      <x:c r="N279" s="1" t="n">
        <x:v>7</x:v>
      </x:c>
      <x:c r="O279" s="1" t="n">
        <x:f aca="0">24*MAX(0,EOMONTH(B279,0)-MAX(B279,INDEX(Device_Inventory!$K$2:$K$1201,MATCH(A279,Device_Inventory!$A$2:$A$1201,0)))+1)</x:f>
        <x:v>744</x:v>
      </x:c>
      <x:c r="P279" s="11" t="b">
        <x:f aca="0">INDEX(Device_Inventory!$K$2:$K$1201,MATCH(A279,Device_Inventory!$A$2:$A$1201,0))&gt;B279</x:f>
        <x:v>0</x:v>
      </x:c>
      <x:c r="Q279" s="1" t="str">
        <x:f aca="0">IF(D279&gt;O279,"Fail: operating hours exceed in-service hours",IF(D279+M279&gt;O279,"Fail: operating + unavailable hours exceed in-service hours",IF(P279,"Partial month: within in-service hours","OK")))</x:f>
        <x:v>OK</x:v>
      </x:c>
    </x:row>
    <x:row r="280" ht="15" hidden="0" customHeight="1">
      <x:c r="A280" s="1" t="s">
        <x:v>1769</x:v>
      </x:c>
      <x:c r="B280" s="14" t="n">
        <x:v>46113</x:v>
      </x:c>
      <x:c r="C280" s="1" t="n">
        <x:v>50.9</x:v>
      </x:c>
      <x:c r="D280" s="1" t="n">
        <x:v>341.7</x:v>
      </x:c>
      <x:c r="E280" s="1" t="n">
        <x:v>13</x:v>
      </x:c>
      <x:c r="F280" s="1" t="n">
        <x:v>0</x:v>
      </x:c>
      <x:c r="G280" s="1" t="n">
        <x:v>25</x:v>
      </x:c>
      <x:c r="H280" s="1" t="n">
        <x:v>2</x:v>
      </x:c>
      <x:c r="I280" s="1" t="n">
        <x:v>5</x:v>
      </x:c>
      <x:c r="J280" s="1" t="n">
        <x:v>0</x:v>
      </x:c>
      <x:c r="K280" s="1" t="n">
        <x:v>1</x:v>
      </x:c>
      <x:c r="L280" s="1" t="n">
        <x:v>91.9</x:v>
      </x:c>
      <x:c r="M280" s="1" t="n">
        <x:v>6.8</x:v>
      </x:c>
      <x:c r="N280" s="1" t="n">
        <x:v>15.1</x:v>
      </x:c>
      <x:c r="O280" s="1" t="n">
        <x:f aca="0">24*MAX(0,EOMONTH(B280,0)-MAX(B280,INDEX(Device_Inventory!$K$2:$K$1201,MATCH(A280,Device_Inventory!$A$2:$A$1201,0)))+1)</x:f>
        <x:v>720</x:v>
      </x:c>
      <x:c r="P280" s="11" t="b">
        <x:f aca="0">INDEX(Device_Inventory!$K$2:$K$1201,MATCH(A280,Device_Inventory!$A$2:$A$1201,0))&gt;B280</x:f>
        <x:v>0</x:v>
      </x:c>
      <x:c r="Q280" s="1" t="str">
        <x:f aca="0">IF(D280&gt;O280,"Fail: operating hours exceed in-service hours",IF(D280+M280&gt;O280,"Fail: operating + unavailable hours exceed in-service hours",IF(P280,"Partial month: within in-service hours","OK")))</x:f>
        <x:v>OK</x:v>
      </x:c>
    </x:row>
    <x:row r="281" ht="15" hidden="0" customHeight="1">
      <x:c r="A281" s="1" t="s">
        <x:v>1769</x:v>
      </x:c>
      <x:c r="B281" s="14" t="n">
        <x:v>46143</x:v>
      </x:c>
      <x:c r="C281" s="1" t="n">
        <x:v>72.9</x:v>
      </x:c>
      <x:c r="D281" s="1" t="n">
        <x:v>415.1</x:v>
      </x:c>
      <x:c r="E281" s="1" t="n">
        <x:v>15</x:v>
      </x:c>
      <x:c r="F281" s="1" t="n">
        <x:v>0</x:v>
      </x:c>
      <x:c r="G281" s="1" t="n">
        <x:v>43</x:v>
      </x:c>
      <x:c r="H281" s="1" t="n">
        <x:v>0</x:v>
      </x:c>
      <x:c r="I281" s="1" t="n">
        <x:v>4</x:v>
      </x:c>
      <x:c r="J281" s="1" t="n">
        <x:v>0</x:v>
      </x:c>
      <x:c r="K281" s="1" t="n">
        <x:v>0</x:v>
      </x:c>
      <x:c r="L281" s="1" t="n">
        <x:v>98.3</x:v>
      </x:c>
      <x:c r="M281" s="1" t="n">
        <x:v>0</x:v>
      </x:c>
      <x:c r="N281" s="1" t="n">
        <x:v>21.7</x:v>
      </x:c>
      <x:c r="O281" s="1" t="n">
        <x:f aca="0">24*MAX(0,EOMONTH(B281,0)-MAX(B281,INDEX(Device_Inventory!$K$2:$K$1201,MATCH(A281,Device_Inventory!$A$2:$A$1201,0)))+1)</x:f>
        <x:v>744</x:v>
      </x:c>
      <x:c r="P281" s="11" t="b">
        <x:f aca="0">INDEX(Device_Inventory!$K$2:$K$1201,MATCH(A281,Device_Inventory!$A$2:$A$1201,0))&gt;B281</x:f>
        <x:v>0</x:v>
      </x:c>
      <x:c r="Q281" s="1" t="str">
        <x:f aca="0">IF(D281&gt;O281,"Fail: operating hours exceed in-service hours",IF(D281+M281&gt;O281,"Fail: operating + unavailable hours exceed in-service hours",IF(P281,"Partial month: within in-service hours","OK")))</x:f>
        <x:v>OK</x:v>
      </x:c>
    </x:row>
    <x:row r="282" ht="15" hidden="0" customHeight="1">
      <x:c r="A282" s="1" t="s">
        <x:v>1769</x:v>
      </x:c>
      <x:c r="B282" s="14" t="n">
        <x:v>46174</x:v>
      </x:c>
      <x:c r="C282" s="1" t="n">
        <x:v>51.9</x:v>
      </x:c>
      <x:c r="D282" s="1" t="n">
        <x:v>327.3</x:v>
      </x:c>
      <x:c r="E282" s="1" t="n">
        <x:v>31</x:v>
      </x:c>
      <x:c r="F282" s="1" t="n">
        <x:v>0</x:v>
      </x:c>
      <x:c r="G282" s="1" t="n">
        <x:v>35</x:v>
      </x:c>
      <x:c r="H282" s="1" t="n">
        <x:v>0</x:v>
      </x:c>
      <x:c r="I282" s="1" t="n">
        <x:v>3</x:v>
      </x:c>
      <x:c r="J282" s="1" t="n">
        <x:v>0.76</x:v>
      </x:c>
      <x:c r="K282" s="1" t="n">
        <x:v>2</x:v>
      </x:c>
      <x:c r="L282" s="1" t="n">
        <x:v>91.7</x:v>
      </x:c>
      <x:c r="M282" s="1" t="n">
        <x:v>0</x:v>
      </x:c>
      <x:c r="N282" s="1" t="n">
        <x:v>11</x:v>
      </x:c>
      <x:c r="O282" s="1" t="n">
        <x:f aca="0">24*MAX(0,EOMONTH(B282,0)-MAX(B282,INDEX(Device_Inventory!$K$2:$K$1201,MATCH(A282,Device_Inventory!$A$2:$A$1201,0)))+1)</x:f>
        <x:v>720</x:v>
      </x:c>
      <x:c r="P282" s="11" t="b">
        <x:f aca="0">INDEX(Device_Inventory!$K$2:$K$1201,MATCH(A282,Device_Inventory!$A$2:$A$1201,0))&gt;B282</x:f>
        <x:v>0</x:v>
      </x:c>
      <x:c r="Q282" s="1" t="str">
        <x:f aca="0">IF(D282&gt;O282,"Fail: operating hours exceed in-service hours",IF(D282+M282&gt;O282,"Fail: operating + unavailable hours exceed in-service hours",IF(P282,"Partial month: within in-service hours","OK")))</x:f>
        <x:v>OK</x:v>
      </x:c>
    </x:row>
    <x:row r="283" ht="15" hidden="0" customHeight="1">
      <x:c r="A283" s="1" t="s">
        <x:v>1769</x:v>
      </x:c>
      <x:c r="B283" s="14" t="n">
        <x:v>46204</x:v>
      </x:c>
      <x:c r="C283" s="1" t="n">
        <x:v>77.2</x:v>
      </x:c>
      <x:c r="D283" s="1" t="n">
        <x:v>440.6</x:v>
      </x:c>
      <x:c r="E283" s="1" t="n">
        <x:v>17</x:v>
      </x:c>
      <x:c r="F283" s="1" t="n">
        <x:v>1</x:v>
      </x:c>
      <x:c r="G283" s="1" t="n">
        <x:v>32</x:v>
      </x:c>
      <x:c r="H283" s="1" t="n">
        <x:v>0</x:v>
      </x:c>
      <x:c r="I283" s="1" t="n">
        <x:v>8</x:v>
      </x:c>
      <x:c r="J283" s="1" t="n">
        <x:v>0.68</x:v>
      </x:c>
      <x:c r="K283" s="1" t="n">
        <x:v>0</x:v>
      </x:c>
      <x:c r="L283" s="1" t="n">
        <x:v>91.7</x:v>
      </x:c>
      <x:c r="M283" s="1" t="n">
        <x:v>0</x:v>
      </x:c>
      <x:c r="N283" s="1" t="n">
        <x:v>12.6</x:v>
      </x:c>
      <x:c r="O283" s="1" t="n">
        <x:f aca="0">24*MAX(0,EOMONTH(B283,0)-MAX(B283,INDEX(Device_Inventory!$K$2:$K$1201,MATCH(A283,Device_Inventory!$A$2:$A$1201,0)))+1)</x:f>
        <x:v>744</x:v>
      </x:c>
      <x:c r="P283" s="11" t="b">
        <x:f aca="0">INDEX(Device_Inventory!$K$2:$K$1201,MATCH(A283,Device_Inventory!$A$2:$A$1201,0))&gt;B283</x:f>
        <x:v>0</x:v>
      </x:c>
      <x:c r="Q283" s="1" t="str">
        <x:f aca="0">IF(D283&gt;O283,"Fail: operating hours exceed in-service hours",IF(D283+M283&gt;O283,"Fail: operating + unavailable hours exceed in-service hours",IF(P283,"Partial month: within in-service hours","OK")))</x:f>
        <x:v>OK</x:v>
      </x:c>
    </x:row>
    <x:row r="284" ht="15" hidden="0" customHeight="1">
      <x:c r="A284" s="1" t="s">
        <x:v>581</x:v>
      </x:c>
      <x:c r="B284" s="14" t="n">
        <x:v>46054</x:v>
      </x:c>
      <x:c r="C284" s="1" t="n">
        <x:v>52.3</x:v>
      </x:c>
      <x:c r="D284" s="1" t="n">
        <x:v>354.7</x:v>
      </x:c>
      <x:c r="E284" s="1" t="n">
        <x:v>16</x:v>
      </x:c>
      <x:c r="F284" s="1" t="n">
        <x:v>2</x:v>
      </x:c>
      <x:c r="G284" s="1" t="n">
        <x:v>25</x:v>
      </x:c>
      <x:c r="H284" s="1" t="n">
        <x:v>0</x:v>
      </x:c>
      <x:c r="I284" s="1" t="n">
        <x:v>4</x:v>
      </x:c>
      <x:c r="J284" s="1" t="n">
        <x:v>0.46</x:v>
      </x:c>
      <x:c r="K284" s="1" t="n">
        <x:v>1</x:v>
      </x:c>
      <x:c r="L284" s="1" t="n">
        <x:v>96</x:v>
      </x:c>
      <x:c r="M284" s="1" t="n">
        <x:v>6.2</x:v>
      </x:c>
      <x:c r="N284" s="1" t="n">
        <x:v>5</x:v>
      </x:c>
      <x:c r="O284" s="1" t="n">
        <x:f aca="0">24*MAX(0,EOMONTH(B284,0)-MAX(B284,INDEX(Device_Inventory!$K$2:$K$1201,MATCH(A284,Device_Inventory!$A$2:$A$1201,0)))+1)</x:f>
        <x:v>672</x:v>
      </x:c>
      <x:c r="P284" s="11" t="b">
        <x:f aca="0">INDEX(Device_Inventory!$K$2:$K$1201,MATCH(A284,Device_Inventory!$A$2:$A$1201,0))&gt;B284</x:f>
        <x:v>0</x:v>
      </x:c>
      <x:c r="Q284" s="1" t="str">
        <x:f aca="0">IF(D284&gt;O284,"Fail: operating hours exceed in-service hours",IF(D284+M284&gt;O284,"Fail: operating + unavailable hours exceed in-service hours",IF(P284,"Partial month: within in-service hours","OK")))</x:f>
        <x:v>OK</x:v>
      </x:c>
    </x:row>
    <x:row r="285" ht="15" hidden="0" customHeight="1">
      <x:c r="A285" s="1" t="s">
        <x:v>581</x:v>
      </x:c>
      <x:c r="B285" s="14" t="n">
        <x:v>46082</x:v>
      </x:c>
      <x:c r="C285" s="1" t="n">
        <x:v>77</x:v>
      </x:c>
      <x:c r="D285" s="1" t="n">
        <x:v>452.5</x:v>
      </x:c>
      <x:c r="E285" s="1" t="n">
        <x:v>18</x:v>
      </x:c>
      <x:c r="F285" s="1" t="n">
        <x:v>2</x:v>
      </x:c>
      <x:c r="G285" s="1" t="n">
        <x:v>35</x:v>
      </x:c>
      <x:c r="H285" s="1" t="n">
        <x:v>0</x:v>
      </x:c>
      <x:c r="I285" s="1" t="n">
        <x:v>3</x:v>
      </x:c>
      <x:c r="J285" s="1" t="n">
        <x:v>0</x:v>
      </x:c>
      <x:c r="K285" s="1" t="n">
        <x:v>1</x:v>
      </x:c>
      <x:c r="L285" s="1" t="n">
        <x:v>99.5</x:v>
      </x:c>
      <x:c r="M285" s="1" t="n">
        <x:v>3.3</x:v>
      </x:c>
      <x:c r="N285" s="1" t="n">
        <x:v>8.4</x:v>
      </x:c>
      <x:c r="O285" s="1" t="n">
        <x:f aca="0">24*MAX(0,EOMONTH(B285,0)-MAX(B285,INDEX(Device_Inventory!$K$2:$K$1201,MATCH(A285,Device_Inventory!$A$2:$A$1201,0)))+1)</x:f>
        <x:v>744</x:v>
      </x:c>
      <x:c r="P285" s="11" t="b">
        <x:f aca="0">INDEX(Device_Inventory!$K$2:$K$1201,MATCH(A285,Device_Inventory!$A$2:$A$1201,0))&gt;B285</x:f>
        <x:v>0</x:v>
      </x:c>
      <x:c r="Q285" s="1" t="str">
        <x:f aca="0">IF(D285&gt;O285,"Fail: operating hours exceed in-service hours",IF(D285+M285&gt;O285,"Fail: operating + unavailable hours exceed in-service hours",IF(P285,"Partial month: within in-service hours","OK")))</x:f>
        <x:v>OK</x:v>
      </x:c>
    </x:row>
    <x:row r="286" ht="15" hidden="0" customHeight="1">
      <x:c r="A286" s="1" t="s">
        <x:v>581</x:v>
      </x:c>
      <x:c r="B286" s="14" t="n">
        <x:v>46113</x:v>
      </x:c>
      <x:c r="C286" s="1" t="n">
        <x:v>52.8</x:v>
      </x:c>
      <x:c r="D286" s="1" t="n">
        <x:v>297.1</x:v>
      </x:c>
      <x:c r="E286" s="1" t="n">
        <x:v>16</x:v>
      </x:c>
      <x:c r="F286" s="1" t="n">
        <x:v>2</x:v>
      </x:c>
      <x:c r="G286" s="1" t="n">
        <x:v>21</x:v>
      </x:c>
      <x:c r="H286" s="1" t="n">
        <x:v>0</x:v>
      </x:c>
      <x:c r="I286" s="1" t="n">
        <x:v>0</x:v>
      </x:c>
      <x:c r="J286" s="1" t="n">
        <x:v>0.36</x:v>
      </x:c>
      <x:c r="K286" s="1" t="n">
        <x:v>0</x:v>
      </x:c>
      <x:c r="L286" s="1" t="n">
        <x:v>94.1</x:v>
      </x:c>
      <x:c r="M286" s="1" t="n">
        <x:v>0</x:v>
      </x:c>
      <x:c r="N286" s="1" t="n">
        <x:v>15.9</x:v>
      </x:c>
      <x:c r="O286" s="1" t="n">
        <x:f aca="0">24*MAX(0,EOMONTH(B286,0)-MAX(B286,INDEX(Device_Inventory!$K$2:$K$1201,MATCH(A286,Device_Inventory!$A$2:$A$1201,0)))+1)</x:f>
        <x:v>720</x:v>
      </x:c>
      <x:c r="P286" s="11" t="b">
        <x:f aca="0">INDEX(Device_Inventory!$K$2:$K$1201,MATCH(A286,Device_Inventory!$A$2:$A$1201,0))&gt;B286</x:f>
        <x:v>0</x:v>
      </x:c>
      <x:c r="Q286" s="1" t="str">
        <x:f aca="0">IF(D286&gt;O286,"Fail: operating hours exceed in-service hours",IF(D286+M286&gt;O286,"Fail: operating + unavailable hours exceed in-service hours",IF(P286,"Partial month: within in-service hours","OK")))</x:f>
        <x:v>OK</x:v>
      </x:c>
    </x:row>
    <x:row r="287" ht="15" hidden="0" customHeight="1">
      <x:c r="A287" s="1" t="s">
        <x:v>581</x:v>
      </x:c>
      <x:c r="B287" s="14" t="n">
        <x:v>46143</x:v>
      </x:c>
      <x:c r="C287" s="1" t="n">
        <x:v>81.2</x:v>
      </x:c>
      <x:c r="D287" s="1" t="n">
        <x:v>586.5</x:v>
      </x:c>
      <x:c r="E287" s="1" t="n">
        <x:v>32</x:v>
      </x:c>
      <x:c r="F287" s="1" t="n">
        <x:v>0</x:v>
      </x:c>
      <x:c r="G287" s="1" t="n">
        <x:v>33</x:v>
      </x:c>
      <x:c r="H287" s="1" t="n">
        <x:v>0</x:v>
      </x:c>
      <x:c r="I287" s="1" t="n">
        <x:v>2</x:v>
      </x:c>
      <x:c r="J287" s="1" t="n">
        <x:v>0.31</x:v>
      </x:c>
      <x:c r="K287" s="1" t="n">
        <x:v>0</x:v>
      </x:c>
      <x:c r="L287" s="1" t="n">
        <x:v>95.4</x:v>
      </x:c>
      <x:c r="M287" s="1" t="n">
        <x:v>14.6</x:v>
      </x:c>
      <x:c r="N287" s="1" t="n">
        <x:v>15.9</x:v>
      </x:c>
      <x:c r="O287" s="1" t="n">
        <x:f aca="0">24*MAX(0,EOMONTH(B287,0)-MAX(B287,INDEX(Device_Inventory!$K$2:$K$1201,MATCH(A287,Device_Inventory!$A$2:$A$1201,0)))+1)</x:f>
        <x:v>744</x:v>
      </x:c>
      <x:c r="P287" s="11" t="b">
        <x:f aca="0">INDEX(Device_Inventory!$K$2:$K$1201,MATCH(A287,Device_Inventory!$A$2:$A$1201,0))&gt;B287</x:f>
        <x:v>0</x:v>
      </x:c>
      <x:c r="Q287" s="1" t="str">
        <x:f aca="0">IF(D287&gt;O287,"Fail: operating hours exceed in-service hours",IF(D287+M287&gt;O287,"Fail: operating + unavailable hours exceed in-service hours",IF(P287,"Partial month: within in-service hours","OK")))</x:f>
        <x:v>OK</x:v>
      </x:c>
    </x:row>
    <x:row r="288" ht="15" hidden="0" customHeight="1">
      <x:c r="A288" s="1" t="s">
        <x:v>581</x:v>
      </x:c>
      <x:c r="B288" s="14" t="n">
        <x:v>46174</x:v>
      </x:c>
      <x:c r="C288" s="1" t="n">
        <x:v>55.5</x:v>
      </x:c>
      <x:c r="D288" s="1" t="n">
        <x:v>377.3</x:v>
      </x:c>
      <x:c r="E288" s="1" t="n">
        <x:v>16</x:v>
      </x:c>
      <x:c r="F288" s="1" t="n">
        <x:v>0</x:v>
      </x:c>
      <x:c r="G288" s="1" t="n">
        <x:v>10</x:v>
      </x:c>
      <x:c r="H288" s="1" t="n">
        <x:v>0</x:v>
      </x:c>
      <x:c r="I288" s="1" t="n">
        <x:v>2</x:v>
      </x:c>
      <x:c r="J288" s="1" t="n">
        <x:v>0</x:v>
      </x:c>
      <x:c r="K288" s="1" t="n">
        <x:v>0</x:v>
      </x:c>
      <x:c r="L288" s="1" t="n">
        <x:v>94.1</x:v>
      </x:c>
      <x:c r="M288" s="1" t="n">
        <x:v>6.2</x:v>
      </x:c>
      <x:c r="N288" s="1" t="n">
        <x:v>16.2</x:v>
      </x:c>
      <x:c r="O288" s="1" t="n">
        <x:f aca="0">24*MAX(0,EOMONTH(B288,0)-MAX(B288,INDEX(Device_Inventory!$K$2:$K$1201,MATCH(A288,Device_Inventory!$A$2:$A$1201,0)))+1)</x:f>
        <x:v>720</x:v>
      </x:c>
      <x:c r="P288" s="11" t="b">
        <x:f aca="0">INDEX(Device_Inventory!$K$2:$K$1201,MATCH(A288,Device_Inventory!$A$2:$A$1201,0))&gt;B288</x:f>
        <x:v>0</x:v>
      </x:c>
      <x:c r="Q288" s="1" t="str">
        <x:f aca="0">IF(D288&gt;O288,"Fail: operating hours exceed in-service hours",IF(D288+M288&gt;O288,"Fail: operating + unavailable hours exceed in-service hours",IF(P288,"Partial month: within in-service hours","OK")))</x:f>
        <x:v>OK</x:v>
      </x:c>
    </x:row>
    <x:row r="289" ht="15" hidden="0" customHeight="1">
      <x:c r="A289" s="1" t="s">
        <x:v>581</x:v>
      </x:c>
      <x:c r="B289" s="14" t="n">
        <x:v>46204</x:v>
      </x:c>
      <x:c r="C289" s="1" t="n">
        <x:v>98</x:v>
      </x:c>
      <x:c r="D289" s="1" t="n">
        <x:v>565.7</x:v>
      </x:c>
      <x:c r="E289" s="1" t="n">
        <x:v>26</x:v>
      </x:c>
      <x:c r="F289" s="1" t="n">
        <x:v>0</x:v>
      </x:c>
      <x:c r="G289" s="1" t="n">
        <x:v>42</x:v>
      </x:c>
      <x:c r="H289" s="1" t="n">
        <x:v>0</x:v>
      </x:c>
      <x:c r="I289" s="1" t="n">
        <x:v>2</x:v>
      </x:c>
      <x:c r="J289" s="1" t="n">
        <x:v>0.49</x:v>
      </x:c>
      <x:c r="K289" s="1" t="n">
        <x:v>0</x:v>
      </x:c>
      <x:c r="L289" s="1" t="n">
        <x:v>89.1</x:v>
      </x:c>
      <x:c r="M289" s="1" t="n">
        <x:v>7.1</x:v>
      </x:c>
      <x:c r="N289" s="1" t="n">
        <x:v>20.4</x:v>
      </x:c>
      <x:c r="O289" s="1" t="n">
        <x:f aca="0">24*MAX(0,EOMONTH(B289,0)-MAX(B289,INDEX(Device_Inventory!$K$2:$K$1201,MATCH(A289,Device_Inventory!$A$2:$A$1201,0)))+1)</x:f>
        <x:v>744</x:v>
      </x:c>
      <x:c r="P289" s="11" t="b">
        <x:f aca="0">INDEX(Device_Inventory!$K$2:$K$1201,MATCH(A289,Device_Inventory!$A$2:$A$1201,0))&gt;B289</x:f>
        <x:v>0</x:v>
      </x:c>
      <x:c r="Q289" s="1" t="str">
        <x:f aca="0">IF(D289&gt;O289,"Fail: operating hours exceed in-service hours",IF(D289+M289&gt;O289,"Fail: operating + unavailable hours exceed in-service hours",IF(P289,"Partial month: within in-service hours","OK")))</x:f>
        <x:v>OK</x:v>
      </x:c>
    </x:row>
    <x:row r="290" ht="15" hidden="0" customHeight="1">
      <x:c r="A290" s="1" t="s">
        <x:v>586</x:v>
      </x:c>
      <x:c r="B290" s="14" t="n">
        <x:v>46054</x:v>
      </x:c>
      <x:c r="C290" s="1" t="n">
        <x:v>94.5</x:v>
      </x:c>
      <x:c r="D290" s="1" t="n">
        <x:v>584.7</x:v>
      </x:c>
      <x:c r="E290" s="1" t="n">
        <x:v>32</x:v>
      </x:c>
      <x:c r="F290" s="1" t="n">
        <x:v>3</x:v>
      </x:c>
      <x:c r="G290" s="1" t="n">
        <x:v>39</x:v>
      </x:c>
      <x:c r="H290" s="1" t="n">
        <x:v>1</x:v>
      </x:c>
      <x:c r="I290" s="1" t="n">
        <x:v>2</x:v>
      </x:c>
      <x:c r="J290" s="1" t="n">
        <x:v>0.49</x:v>
      </x:c>
      <x:c r="K290" s="1" t="n">
        <x:v>0</x:v>
      </x:c>
      <x:c r="L290" s="1" t="n">
        <x:v>95.8</x:v>
      </x:c>
      <x:c r="M290" s="1" t="n">
        <x:v>1</x:v>
      </x:c>
      <x:c r="N290" s="1" t="n">
        <x:v>18.3</x:v>
      </x:c>
      <x:c r="O290" s="1" t="n">
        <x:f aca="0">24*MAX(0,EOMONTH(B290,0)-MAX(B290,INDEX(Device_Inventory!$K$2:$K$1201,MATCH(A290,Device_Inventory!$A$2:$A$1201,0)))+1)</x:f>
        <x:v>672</x:v>
      </x:c>
      <x:c r="P290" s="11" t="b">
        <x:f aca="0">INDEX(Device_Inventory!$K$2:$K$1201,MATCH(A290,Device_Inventory!$A$2:$A$1201,0))&gt;B290</x:f>
        <x:v>0</x:v>
      </x:c>
      <x:c r="Q290" s="1" t="str">
        <x:f aca="0">IF(D290&gt;O290,"Fail: operating hours exceed in-service hours",IF(D290+M290&gt;O290,"Fail: operating + unavailable hours exceed in-service hours",IF(P290,"Partial month: within in-service hours","OK")))</x:f>
        <x:v>OK</x:v>
      </x:c>
    </x:row>
    <x:row r="291" ht="15" hidden="0" customHeight="1">
      <x:c r="A291" s="1" t="s">
        <x:v>586</x:v>
      </x:c>
      <x:c r="B291" s="14" t="n">
        <x:v>46082</x:v>
      </x:c>
      <x:c r="C291" s="1" t="n">
        <x:v>71.9</x:v>
      </x:c>
      <x:c r="D291" s="1" t="n">
        <x:v>432.6</x:v>
      </x:c>
      <x:c r="E291" s="1" t="n">
        <x:v>20</x:v>
      </x:c>
      <x:c r="F291" s="1" t="n">
        <x:v>2</x:v>
      </x:c>
      <x:c r="G291" s="1" t="n">
        <x:v>37</x:v>
      </x:c>
      <x:c r="H291" s="1" t="n">
        <x:v>1</x:v>
      </x:c>
      <x:c r="I291" s="1" t="n">
        <x:v>0</x:v>
      </x:c>
      <x:c r="J291" s="1" t="n">
        <x:v>1.16</x:v>
      </x:c>
      <x:c r="K291" s="1" t="n">
        <x:v>1</x:v>
      </x:c>
      <x:c r="L291" s="1" t="n">
        <x:v>97.3</x:v>
      </x:c>
      <x:c r="M291" s="1" t="n">
        <x:v>8.2</x:v>
      </x:c>
      <x:c r="N291" s="1" t="n">
        <x:v>15.7</x:v>
      </x:c>
      <x:c r="O291" s="1" t="n">
        <x:f aca="0">24*MAX(0,EOMONTH(B291,0)-MAX(B291,INDEX(Device_Inventory!$K$2:$K$1201,MATCH(A291,Device_Inventory!$A$2:$A$1201,0)))+1)</x:f>
        <x:v>744</x:v>
      </x:c>
      <x:c r="P291" s="11" t="b">
        <x:f aca="0">INDEX(Device_Inventory!$K$2:$K$1201,MATCH(A291,Device_Inventory!$A$2:$A$1201,0))&gt;B291</x:f>
        <x:v>0</x:v>
      </x:c>
      <x:c r="Q291" s="1" t="str">
        <x:f aca="0">IF(D291&gt;O291,"Fail: operating hours exceed in-service hours",IF(D291+M291&gt;O291,"Fail: operating + unavailable hours exceed in-service hours",IF(P291,"Partial month: within in-service hours","OK")))</x:f>
        <x:v>OK</x:v>
      </x:c>
    </x:row>
    <x:row r="292" ht="15" hidden="0" customHeight="1">
      <x:c r="A292" s="1" t="s">
        <x:v>586</x:v>
      </x:c>
      <x:c r="B292" s="14" t="n">
        <x:v>46113</x:v>
      </x:c>
      <x:c r="C292" s="1" t="n">
        <x:v>67.5</x:v>
      </x:c>
      <x:c r="D292" s="1" t="n">
        <x:v>482.9</x:v>
      </x:c>
      <x:c r="E292" s="1" t="n">
        <x:v>17</x:v>
      </x:c>
      <x:c r="F292" s="1" t="n">
        <x:v>2</x:v>
      </x:c>
      <x:c r="G292" s="1" t="n">
        <x:v>31</x:v>
      </x:c>
      <x:c r="H292" s="1" t="n">
        <x:v>0</x:v>
      </x:c>
      <x:c r="I292" s="1" t="n">
        <x:v>3</x:v>
      </x:c>
      <x:c r="J292" s="1" t="n">
        <x:v>1</x:v>
      </x:c>
      <x:c r="K292" s="1" t="n">
        <x:v>1</x:v>
      </x:c>
      <x:c r="L292" s="1" t="n">
        <x:v>93.4</x:v>
      </x:c>
      <x:c r="M292" s="1" t="n">
        <x:v>9</x:v>
      </x:c>
      <x:c r="N292" s="1" t="n">
        <x:v>19.5</x:v>
      </x:c>
      <x:c r="O292" s="1" t="n">
        <x:f aca="0">24*MAX(0,EOMONTH(B292,0)-MAX(B292,INDEX(Device_Inventory!$K$2:$K$1201,MATCH(A292,Device_Inventory!$A$2:$A$1201,0)))+1)</x:f>
        <x:v>720</x:v>
      </x:c>
      <x:c r="P292" s="11" t="b">
        <x:f aca="0">INDEX(Device_Inventory!$K$2:$K$1201,MATCH(A292,Device_Inventory!$A$2:$A$1201,0))&gt;B292</x:f>
        <x:v>0</x:v>
      </x:c>
      <x:c r="Q292" s="1" t="str">
        <x:f aca="0">IF(D292&gt;O292,"Fail: operating hours exceed in-service hours",IF(D292+M292&gt;O292,"Fail: operating + unavailable hours exceed in-service hours",IF(P292,"Partial month: within in-service hours","OK")))</x:f>
        <x:v>OK</x:v>
      </x:c>
    </x:row>
    <x:row r="293" ht="15" hidden="0" customHeight="1">
      <x:c r="A293" s="1" t="s">
        <x:v>586</x:v>
      </x:c>
      <x:c r="B293" s="14" t="n">
        <x:v>46143</x:v>
      </x:c>
      <x:c r="C293" s="1" t="n">
        <x:v>73.4</x:v>
      </x:c>
      <x:c r="D293" s="1" t="n">
        <x:v>429.6</x:v>
      </x:c>
      <x:c r="E293" s="1" t="n">
        <x:v>24</x:v>
      </x:c>
      <x:c r="F293" s="1" t="n">
        <x:v>2</x:v>
      </x:c>
      <x:c r="G293" s="1" t="n">
        <x:v>39</x:v>
      </x:c>
      <x:c r="H293" s="1" t="n">
        <x:v>1</x:v>
      </x:c>
      <x:c r="I293" s="1" t="n">
        <x:v>4</x:v>
      </x:c>
      <x:c r="J293" s="1" t="n">
        <x:v>1.11</x:v>
      </x:c>
      <x:c r="K293" s="1" t="n">
        <x:v>0</x:v>
      </x:c>
      <x:c r="L293" s="1" t="n">
        <x:v>94.5</x:v>
      </x:c>
      <x:c r="M293" s="1" t="n">
        <x:v>10.7</x:v>
      </x:c>
      <x:c r="N293" s="1" t="n">
        <x:v>9.9</x:v>
      </x:c>
      <x:c r="O293" s="1" t="n">
        <x:f aca="0">24*MAX(0,EOMONTH(B293,0)-MAX(B293,INDEX(Device_Inventory!$K$2:$K$1201,MATCH(A293,Device_Inventory!$A$2:$A$1201,0)))+1)</x:f>
        <x:v>744</x:v>
      </x:c>
      <x:c r="P293" s="11" t="b">
        <x:f aca="0">INDEX(Device_Inventory!$K$2:$K$1201,MATCH(A293,Device_Inventory!$A$2:$A$1201,0))&gt;B293</x:f>
        <x:v>0</x:v>
      </x:c>
      <x:c r="Q293" s="1" t="str">
        <x:f aca="0">IF(D293&gt;O293,"Fail: operating hours exceed in-service hours",IF(D293+M293&gt;O293,"Fail: operating + unavailable hours exceed in-service hours",IF(P293,"Partial month: within in-service hours","OK")))</x:f>
        <x:v>OK</x:v>
      </x:c>
    </x:row>
    <x:row r="294" ht="15" hidden="0" customHeight="1">
      <x:c r="A294" s="1" t="s">
        <x:v>586</x:v>
      </x:c>
      <x:c r="B294" s="14" t="n">
        <x:v>46174</x:v>
      </x:c>
      <x:c r="C294" s="1" t="n">
        <x:v>71.2</x:v>
      </x:c>
      <x:c r="D294" s="1" t="n">
        <x:v>448.9</x:v>
      </x:c>
      <x:c r="E294" s="1" t="n">
        <x:v>18</x:v>
      </x:c>
      <x:c r="F294" s="1" t="n">
        <x:v>3</x:v>
      </x:c>
      <x:c r="G294" s="1" t="n">
        <x:v>38</x:v>
      </x:c>
      <x:c r="H294" s="1" t="n">
        <x:v>0</x:v>
      </x:c>
      <x:c r="I294" s="1" t="n">
        <x:v>2</x:v>
      </x:c>
      <x:c r="J294" s="1" t="n">
        <x:v>0</x:v>
      </x:c>
      <x:c r="K294" s="1" t="n">
        <x:v>0</x:v>
      </x:c>
      <x:c r="L294" s="1" t="n">
        <x:v>98.4</x:v>
      </x:c>
      <x:c r="M294" s="1" t="n">
        <x:v>7.5</x:v>
      </x:c>
      <x:c r="N294" s="1" t="n">
        <x:v>8.6</x:v>
      </x:c>
      <x:c r="O294" s="1" t="n">
        <x:f aca="0">24*MAX(0,EOMONTH(B294,0)-MAX(B294,INDEX(Device_Inventory!$K$2:$K$1201,MATCH(A294,Device_Inventory!$A$2:$A$1201,0)))+1)</x:f>
        <x:v>720</x:v>
      </x:c>
      <x:c r="P294" s="11" t="b">
        <x:f aca="0">INDEX(Device_Inventory!$K$2:$K$1201,MATCH(A294,Device_Inventory!$A$2:$A$1201,0))&gt;B294</x:f>
        <x:v>0</x:v>
      </x:c>
      <x:c r="Q294" s="1" t="str">
        <x:f aca="0">IF(D294&gt;O294,"Fail: operating hours exceed in-service hours",IF(D294+M294&gt;O294,"Fail: operating + unavailable hours exceed in-service hours",IF(P294,"Partial month: within in-service hours","OK")))</x:f>
        <x:v>OK</x:v>
      </x:c>
    </x:row>
    <x:row r="295" ht="15" hidden="0" customHeight="1">
      <x:c r="A295" s="1" t="s">
        <x:v>586</x:v>
      </x:c>
      <x:c r="B295" s="14" t="n">
        <x:v>46204</x:v>
      </x:c>
      <x:c r="C295" s="1" t="n">
        <x:v>80.8</x:v>
      </x:c>
      <x:c r="D295" s="1" t="n">
        <x:v>546.4</x:v>
      </x:c>
      <x:c r="E295" s="1" t="n">
        <x:v>23</x:v>
      </x:c>
      <x:c r="F295" s="1" t="n">
        <x:v>1</x:v>
      </x:c>
      <x:c r="G295" s="1" t="n">
        <x:v>43</x:v>
      </x:c>
      <x:c r="H295" s="1" t="n">
        <x:v>0</x:v>
      </x:c>
      <x:c r="I295" s="1" t="n">
        <x:v>4</x:v>
      </x:c>
      <x:c r="J295" s="1" t="n">
        <x:v>0.32</x:v>
      </x:c>
      <x:c r="K295" s="1" t="n">
        <x:v>0</x:v>
      </x:c>
      <x:c r="L295" s="1" t="n">
        <x:v>99.4</x:v>
      </x:c>
      <x:c r="M295" s="1" t="n">
        <x:v>5.1</x:v>
      </x:c>
      <x:c r="N295" s="1" t="n">
        <x:v>24.8</x:v>
      </x:c>
      <x:c r="O295" s="1" t="n">
        <x:f aca="0">24*MAX(0,EOMONTH(B295,0)-MAX(B295,INDEX(Device_Inventory!$K$2:$K$1201,MATCH(A295,Device_Inventory!$A$2:$A$1201,0)))+1)</x:f>
        <x:v>744</x:v>
      </x:c>
      <x:c r="P295" s="11" t="b">
        <x:f aca="0">INDEX(Device_Inventory!$K$2:$K$1201,MATCH(A295,Device_Inventory!$A$2:$A$1201,0))&gt;B295</x:f>
        <x:v>0</x:v>
      </x:c>
      <x:c r="Q295" s="1" t="str">
        <x:f aca="0">IF(D295&gt;O295,"Fail: operating hours exceed in-service hours",IF(D295+M295&gt;O295,"Fail: operating + unavailable hours exceed in-service hours",IF(P295,"Partial month: within in-service hours","OK")))</x:f>
        <x:v>OK</x:v>
      </x:c>
    </x:row>
    <x:row r="296" ht="15" hidden="0" customHeight="1">
      <x:c r="A296" s="1" t="s">
        <x:v>2076</x:v>
      </x:c>
      <x:c r="B296" s="14" t="n">
        <x:v>46054</x:v>
      </x:c>
      <x:c r="C296" s="1" t="n">
        <x:v>59.2</x:v>
      </x:c>
      <x:c r="D296" s="1" t="n">
        <x:v>324.7</x:v>
      </x:c>
      <x:c r="E296" s="1" t="n">
        <x:v>15</x:v>
      </x:c>
      <x:c r="F296" s="1" t="n">
        <x:v>5</x:v>
      </x:c>
      <x:c r="G296" s="1" t="n">
        <x:v>40</x:v>
      </x:c>
      <x:c r="H296" s="1" t="n">
        <x:v>3</x:v>
      </x:c>
      <x:c r="I296" s="1" t="n">
        <x:v>1</x:v>
      </x:c>
      <x:c r="J296" s="1" t="n">
        <x:v>0.19</x:v>
      </x:c>
      <x:c r="K296" s="1" t="n">
        <x:v>0</x:v>
      </x:c>
      <x:c r="L296" s="1" t="n">
        <x:v>94.5</x:v>
      </x:c>
      <x:c r="M296" s="1" t="n">
        <x:v>9.2</x:v>
      </x:c>
      <x:c r="N296" s="1" t="n">
        <x:v>8</x:v>
      </x:c>
      <x:c r="O296" s="1" t="n">
        <x:f aca="0">24*MAX(0,EOMONTH(B296,0)-MAX(B296,INDEX(Device_Inventory!$K$2:$K$1201,MATCH(A296,Device_Inventory!$A$2:$A$1201,0)))+1)</x:f>
        <x:v>672</x:v>
      </x:c>
      <x:c r="P296" s="11" t="b">
        <x:f aca="0">INDEX(Device_Inventory!$K$2:$K$1201,MATCH(A296,Device_Inventory!$A$2:$A$1201,0))&gt;B296</x:f>
        <x:v>0</x:v>
      </x:c>
      <x:c r="Q296" s="1" t="str">
        <x:f aca="0">IF(D296&gt;O296,"Fail: operating hours exceed in-service hours",IF(D296+M296&gt;O296,"Fail: operating + unavailable hours exceed in-service hours",IF(P296,"Partial month: within in-service hours","OK")))</x:f>
        <x:v>OK</x:v>
      </x:c>
    </x:row>
    <x:row r="297" ht="15" hidden="0" customHeight="1">
      <x:c r="A297" s="1" t="s">
        <x:v>2076</x:v>
      </x:c>
      <x:c r="B297" s="14" t="n">
        <x:v>46082</x:v>
      </x:c>
      <x:c r="C297" s="1" t="n">
        <x:v>52.7</x:v>
      </x:c>
      <x:c r="D297" s="1" t="n">
        <x:v>375</x:v>
      </x:c>
      <x:c r="E297" s="1" t="n">
        <x:v>21</x:v>
      </x:c>
      <x:c r="F297" s="1" t="n">
        <x:v>2</x:v>
      </x:c>
      <x:c r="G297" s="1" t="n">
        <x:v>31</x:v>
      </x:c>
      <x:c r="H297" s="1" t="n">
        <x:v>0</x:v>
      </x:c>
      <x:c r="I297" s="1" t="n">
        <x:v>2</x:v>
      </x:c>
      <x:c r="J297" s="1" t="n">
        <x:v>1.27</x:v>
      </x:c>
      <x:c r="K297" s="1" t="n">
        <x:v>1</x:v>
      </x:c>
      <x:c r="L297" s="1" t="n">
        <x:v>94.6</x:v>
      </x:c>
      <x:c r="M297" s="1" t="n">
        <x:v>8.4</x:v>
      </x:c>
      <x:c r="N297" s="1" t="n">
        <x:v>14.3</x:v>
      </x:c>
      <x:c r="O297" s="1" t="n">
        <x:f aca="0">24*MAX(0,EOMONTH(B297,0)-MAX(B297,INDEX(Device_Inventory!$K$2:$K$1201,MATCH(A297,Device_Inventory!$A$2:$A$1201,0)))+1)</x:f>
        <x:v>744</x:v>
      </x:c>
      <x:c r="P297" s="11" t="b">
        <x:f aca="0">INDEX(Device_Inventory!$K$2:$K$1201,MATCH(A297,Device_Inventory!$A$2:$A$1201,0))&gt;B297</x:f>
        <x:v>0</x:v>
      </x:c>
      <x:c r="Q297" s="1" t="str">
        <x:f aca="0">IF(D297&gt;O297,"Fail: operating hours exceed in-service hours",IF(D297+M297&gt;O297,"Fail: operating + unavailable hours exceed in-service hours",IF(P297,"Partial month: within in-service hours","OK")))</x:f>
        <x:v>OK</x:v>
      </x:c>
    </x:row>
    <x:row r="298" ht="15" hidden="0" customHeight="1">
      <x:c r="A298" s="1" t="s">
        <x:v>2076</x:v>
      </x:c>
      <x:c r="B298" s="14" t="n">
        <x:v>46113</x:v>
      </x:c>
      <x:c r="C298" s="1" t="n">
        <x:v>59.5</x:v>
      </x:c>
      <x:c r="D298" s="1" t="n">
        <x:v>432.2</x:v>
      </x:c>
      <x:c r="E298" s="1" t="n">
        <x:v>15</x:v>
      </x:c>
      <x:c r="F298" s="1" t="n">
        <x:v>2</x:v>
      </x:c>
      <x:c r="G298" s="1" t="n">
        <x:v>49</x:v>
      </x:c>
      <x:c r="H298" s="1" t="n">
        <x:v>1</x:v>
      </x:c>
      <x:c r="I298" s="1" t="n">
        <x:v>2</x:v>
      </x:c>
      <x:c r="J298" s="1" t="n">
        <x:v>1.61</x:v>
      </x:c>
      <x:c r="K298" s="1" t="n">
        <x:v>1</x:v>
      </x:c>
      <x:c r="L298" s="1" t="n">
        <x:v>98.3</x:v>
      </x:c>
      <x:c r="M298" s="1" t="n">
        <x:v>10</x:v>
      </x:c>
      <x:c r="N298" s="1" t="n">
        <x:v>9.2</x:v>
      </x:c>
      <x:c r="O298" s="1" t="n">
        <x:f aca="0">24*MAX(0,EOMONTH(B298,0)-MAX(B298,INDEX(Device_Inventory!$K$2:$K$1201,MATCH(A298,Device_Inventory!$A$2:$A$1201,0)))+1)</x:f>
        <x:v>720</x:v>
      </x:c>
      <x:c r="P298" s="11" t="b">
        <x:f aca="0">INDEX(Device_Inventory!$K$2:$K$1201,MATCH(A298,Device_Inventory!$A$2:$A$1201,0))&gt;B298</x:f>
        <x:v>0</x:v>
      </x:c>
      <x:c r="Q298" s="1" t="str">
        <x:f aca="0">IF(D298&gt;O298,"Fail: operating hours exceed in-service hours",IF(D298+M298&gt;O298,"Fail: operating + unavailable hours exceed in-service hours",IF(P298,"Partial month: within in-service hours","OK")))</x:f>
        <x:v>OK</x:v>
      </x:c>
    </x:row>
    <x:row r="299" ht="15" hidden="0" customHeight="1">
      <x:c r="A299" s="1" t="s">
        <x:v>2076</x:v>
      </x:c>
      <x:c r="B299" s="14" t="n">
        <x:v>46143</x:v>
      </x:c>
      <x:c r="C299" s="1" t="n">
        <x:v>64.8</x:v>
      </x:c>
      <x:c r="D299" s="1" t="n">
        <x:v>383.6</x:v>
      </x:c>
      <x:c r="E299" s="1" t="n">
        <x:v>22</x:v>
      </x:c>
      <x:c r="F299" s="1" t="n">
        <x:v>2</x:v>
      </x:c>
      <x:c r="G299" s="1" t="n">
        <x:v>41</x:v>
      </x:c>
      <x:c r="H299" s="1" t="n">
        <x:v>2</x:v>
      </x:c>
      <x:c r="I299" s="1" t="n">
        <x:v>1</x:v>
      </x:c>
      <x:c r="J299" s="1" t="n">
        <x:v>0.39</x:v>
      </x:c>
      <x:c r="K299" s="1" t="n">
        <x:v>1</x:v>
      </x:c>
      <x:c r="L299" s="1" t="n">
        <x:v>93.5</x:v>
      </x:c>
      <x:c r="M299" s="1" t="n">
        <x:v>10.2</x:v>
      </x:c>
      <x:c r="N299" s="1" t="n">
        <x:v>11.9</x:v>
      </x:c>
      <x:c r="O299" s="1" t="n">
        <x:f aca="0">24*MAX(0,EOMONTH(B299,0)-MAX(B299,INDEX(Device_Inventory!$K$2:$K$1201,MATCH(A299,Device_Inventory!$A$2:$A$1201,0)))+1)</x:f>
        <x:v>744</x:v>
      </x:c>
      <x:c r="P299" s="11" t="b">
        <x:f aca="0">INDEX(Device_Inventory!$K$2:$K$1201,MATCH(A299,Device_Inventory!$A$2:$A$1201,0))&gt;B299</x:f>
        <x:v>0</x:v>
      </x:c>
      <x:c r="Q299" s="1" t="str">
        <x:f aca="0">IF(D299&gt;O299,"Fail: operating hours exceed in-service hours",IF(D299+M299&gt;O299,"Fail: operating + unavailable hours exceed in-service hours",IF(P299,"Partial month: within in-service hours","OK")))</x:f>
        <x:v>OK</x:v>
      </x:c>
    </x:row>
    <x:row r="300" ht="15" hidden="0" customHeight="1">
      <x:c r="A300" s="1" t="s">
        <x:v>2076</x:v>
      </x:c>
      <x:c r="B300" s="14" t="n">
        <x:v>46174</x:v>
      </x:c>
      <x:c r="C300" s="1" t="n">
        <x:v>74.9</x:v>
      </x:c>
      <x:c r="D300" s="1" t="n">
        <x:v>424</x:v>
      </x:c>
      <x:c r="E300" s="1" t="n">
        <x:v>21</x:v>
      </x:c>
      <x:c r="F300" s="1" t="n">
        <x:v>4</x:v>
      </x:c>
      <x:c r="G300" s="1" t="n">
        <x:v>31</x:v>
      </x:c>
      <x:c r="H300" s="1" t="n">
        <x:v>0</x:v>
      </x:c>
      <x:c r="I300" s="1" t="n">
        <x:v>6</x:v>
      </x:c>
      <x:c r="J300" s="1" t="n">
        <x:v>1.69</x:v>
      </x:c>
      <x:c r="K300" s="1" t="n">
        <x:v>1</x:v>
      </x:c>
      <x:c r="L300" s="1" t="n">
        <x:v>91.5</x:v>
      </x:c>
      <x:c r="M300" s="1" t="n">
        <x:v>13.7</x:v>
      </x:c>
      <x:c r="N300" s="1" t="n">
        <x:v>6.8</x:v>
      </x:c>
      <x:c r="O300" s="1" t="n">
        <x:f aca="0">24*MAX(0,EOMONTH(B300,0)-MAX(B300,INDEX(Device_Inventory!$K$2:$K$1201,MATCH(A300,Device_Inventory!$A$2:$A$1201,0)))+1)</x:f>
        <x:v>720</x:v>
      </x:c>
      <x:c r="P300" s="11" t="b">
        <x:f aca="0">INDEX(Device_Inventory!$K$2:$K$1201,MATCH(A300,Device_Inventory!$A$2:$A$1201,0))&gt;B300</x:f>
        <x:v>0</x:v>
      </x:c>
      <x:c r="Q300" s="1" t="str">
        <x:f aca="0">IF(D300&gt;O300,"Fail: operating hours exceed in-service hours",IF(D300+M300&gt;O300,"Fail: operating + unavailable hours exceed in-service hours",IF(P300,"Partial month: within in-service hours","OK")))</x:f>
        <x:v>OK</x:v>
      </x:c>
    </x:row>
    <x:row r="301" ht="15" hidden="0" customHeight="1">
      <x:c r="A301" s="1" t="s">
        <x:v>2076</x:v>
      </x:c>
      <x:c r="B301" s="14" t="n">
        <x:v>46204</x:v>
      </x:c>
      <x:c r="C301" s="1" t="n">
        <x:v>88.9</x:v>
      </x:c>
      <x:c r="D301" s="1" t="n">
        <x:v>497.9</x:v>
      </x:c>
      <x:c r="E301" s="1" t="n">
        <x:v>20</x:v>
      </x:c>
      <x:c r="F301" s="1" t="n">
        <x:v>1</x:v>
      </x:c>
      <x:c r="G301" s="1" t="n">
        <x:v>49</x:v>
      </x:c>
      <x:c r="H301" s="1" t="n">
        <x:v>0</x:v>
      </x:c>
      <x:c r="I301" s="1" t="n">
        <x:v>3</x:v>
      </x:c>
      <x:c r="J301" s="1" t="n">
        <x:v>0.6</x:v>
      </x:c>
      <x:c r="K301" s="1" t="n">
        <x:v>1</x:v>
      </x:c>
      <x:c r="L301" s="1" t="n">
        <x:v>97.5</x:v>
      </x:c>
      <x:c r="M301" s="1" t="n">
        <x:v>8</x:v>
      </x:c>
      <x:c r="N301" s="1" t="n">
        <x:v>26.6</x:v>
      </x:c>
      <x:c r="O301" s="1" t="n">
        <x:f aca="0">24*MAX(0,EOMONTH(B301,0)-MAX(B301,INDEX(Device_Inventory!$K$2:$K$1201,MATCH(A301,Device_Inventory!$A$2:$A$1201,0)))+1)</x:f>
        <x:v>744</x:v>
      </x:c>
      <x:c r="P301" s="11" t="b">
        <x:f aca="0">INDEX(Device_Inventory!$K$2:$K$1201,MATCH(A301,Device_Inventory!$A$2:$A$1201,0))&gt;B301</x:f>
        <x:v>0</x:v>
      </x:c>
      <x:c r="Q301" s="1" t="str">
        <x:f aca="0">IF(D301&gt;O301,"Fail: operating hours exceed in-service hours",IF(D301+M301&gt;O301,"Fail: operating + unavailable hours exceed in-service hours",IF(P301,"Partial month: within in-service hours","OK")))</x:f>
        <x:v>OK</x:v>
      </x:c>
    </x:row>
    <x:row r="302" ht="15" hidden="0" customHeight="1">
      <x:c r="A302" s="1" t="s">
        <x:v>2080</x:v>
      </x:c>
      <x:c r="B302" s="14" t="n">
        <x:v>46054</x:v>
      </x:c>
      <x:c r="C302" s="1" t="n">
        <x:v>61.6</x:v>
      </x:c>
      <x:c r="D302" s="1" t="n">
        <x:v>345.6</x:v>
      </x:c>
      <x:c r="E302" s="1" t="n">
        <x:v>19</x:v>
      </x:c>
      <x:c r="F302" s="1" t="n">
        <x:v>4</x:v>
      </x:c>
      <x:c r="G302" s="1" t="n">
        <x:v>33</x:v>
      </x:c>
      <x:c r="H302" s="1" t="n">
        <x:v>0</x:v>
      </x:c>
      <x:c r="I302" s="1" t="n">
        <x:v>1</x:v>
      </x:c>
      <x:c r="J302" s="1" t="n">
        <x:v>0.79</x:v>
      </x:c>
      <x:c r="K302" s="1" t="n">
        <x:v>0</x:v>
      </x:c>
      <x:c r="L302" s="1" t="n">
        <x:v>94.9</x:v>
      </x:c>
      <x:c r="M302" s="1" t="n">
        <x:v>4.6</x:v>
      </x:c>
      <x:c r="N302" s="1" t="n">
        <x:v>15.1</x:v>
      </x:c>
      <x:c r="O302" s="1" t="n">
        <x:f aca="0">24*MAX(0,EOMONTH(B302,0)-MAX(B302,INDEX(Device_Inventory!$K$2:$K$1201,MATCH(A302,Device_Inventory!$A$2:$A$1201,0)))+1)</x:f>
        <x:v>672</x:v>
      </x:c>
      <x:c r="P302" s="11" t="b">
        <x:f aca="0">INDEX(Device_Inventory!$K$2:$K$1201,MATCH(A302,Device_Inventory!$A$2:$A$1201,0))&gt;B302</x:f>
        <x:v>0</x:v>
      </x:c>
      <x:c r="Q302" s="1" t="str">
        <x:f aca="0">IF(D302&gt;O302,"Fail: operating hours exceed in-service hours",IF(D302+M302&gt;O302,"Fail: operating + unavailable hours exceed in-service hours",IF(P302,"Partial month: within in-service hours","OK")))</x:f>
        <x:v>OK</x:v>
      </x:c>
    </x:row>
    <x:row r="303" ht="15" hidden="0" customHeight="1">
      <x:c r="A303" s="1" t="s">
        <x:v>2080</x:v>
      </x:c>
      <x:c r="B303" s="14" t="n">
        <x:v>46082</x:v>
      </x:c>
      <x:c r="C303" s="1" t="n">
        <x:v>65.5</x:v>
      </x:c>
      <x:c r="D303" s="1" t="n">
        <x:v>430.3</x:v>
      </x:c>
      <x:c r="E303" s="1" t="n">
        <x:v>27</x:v>
      </x:c>
      <x:c r="F303" s="1" t="n">
        <x:v>0</x:v>
      </x:c>
      <x:c r="G303" s="1" t="n">
        <x:v>36</x:v>
      </x:c>
      <x:c r="H303" s="1" t="n">
        <x:v>1</x:v>
      </x:c>
      <x:c r="I303" s="1" t="n">
        <x:v>2</x:v>
      </x:c>
      <x:c r="J303" s="1" t="n">
        <x:v>1.4</x:v>
      </x:c>
      <x:c r="K303" s="1" t="n">
        <x:v>0</x:v>
      </x:c>
      <x:c r="L303" s="1" t="n">
        <x:v>100</x:v>
      </x:c>
      <x:c r="M303" s="1" t="n">
        <x:v>6.6</x:v>
      </x:c>
      <x:c r="N303" s="1" t="n">
        <x:v>5.8</x:v>
      </x:c>
      <x:c r="O303" s="1" t="n">
        <x:f aca="0">24*MAX(0,EOMONTH(B303,0)-MAX(B303,INDEX(Device_Inventory!$K$2:$K$1201,MATCH(A303,Device_Inventory!$A$2:$A$1201,0)))+1)</x:f>
        <x:v>744</x:v>
      </x:c>
      <x:c r="P303" s="11" t="b">
        <x:f aca="0">INDEX(Device_Inventory!$K$2:$K$1201,MATCH(A303,Device_Inventory!$A$2:$A$1201,0))&gt;B303</x:f>
        <x:v>0</x:v>
      </x:c>
      <x:c r="Q303" s="1" t="str">
        <x:f aca="0">IF(D303&gt;O303,"Fail: operating hours exceed in-service hours",IF(D303+M303&gt;O303,"Fail: operating + unavailable hours exceed in-service hours",IF(P303,"Partial month: within in-service hours","OK")))</x:f>
        <x:v>OK</x:v>
      </x:c>
    </x:row>
    <x:row r="304" ht="15" hidden="0" customHeight="1">
      <x:c r="A304" s="1" t="s">
        <x:v>2080</x:v>
      </x:c>
      <x:c r="B304" s="14" t="n">
        <x:v>46113</x:v>
      </x:c>
      <x:c r="C304" s="1" t="n">
        <x:v>57.7</x:v>
      </x:c>
      <x:c r="D304" s="1" t="n">
        <x:v>346.2</x:v>
      </x:c>
      <x:c r="E304" s="1" t="n">
        <x:v>25</x:v>
      </x:c>
      <x:c r="F304" s="1" t="n">
        <x:v>4</x:v>
      </x:c>
      <x:c r="G304" s="1" t="n">
        <x:v>51</x:v>
      </x:c>
      <x:c r="H304" s="1" t="n">
        <x:v>0</x:v>
      </x:c>
      <x:c r="I304" s="1" t="n">
        <x:v>0</x:v>
      </x:c>
      <x:c r="J304" s="1" t="n">
        <x:v>0.8</x:v>
      </x:c>
      <x:c r="K304" s="1" t="n">
        <x:v>1</x:v>
      </x:c>
      <x:c r="L304" s="1" t="n">
        <x:v>94.9</x:v>
      </x:c>
      <x:c r="M304" s="1" t="n">
        <x:v>0</x:v>
      </x:c>
      <x:c r="N304" s="1" t="n">
        <x:v>8.7</x:v>
      </x:c>
      <x:c r="O304" s="1" t="n">
        <x:f aca="0">24*MAX(0,EOMONTH(B304,0)-MAX(B304,INDEX(Device_Inventory!$K$2:$K$1201,MATCH(A304,Device_Inventory!$A$2:$A$1201,0)))+1)</x:f>
        <x:v>720</x:v>
      </x:c>
      <x:c r="P304" s="11" t="b">
        <x:f aca="0">INDEX(Device_Inventory!$K$2:$K$1201,MATCH(A304,Device_Inventory!$A$2:$A$1201,0))&gt;B304</x:f>
        <x:v>0</x:v>
      </x:c>
      <x:c r="Q304" s="1" t="str">
        <x:f aca="0">IF(D304&gt;O304,"Fail: operating hours exceed in-service hours",IF(D304+M304&gt;O304,"Fail: operating + unavailable hours exceed in-service hours",IF(P304,"Partial month: within in-service hours","OK")))</x:f>
        <x:v>OK</x:v>
      </x:c>
    </x:row>
    <x:row r="305" ht="15" hidden="0" customHeight="1">
      <x:c r="A305" s="1" t="s">
        <x:v>2080</x:v>
      </x:c>
      <x:c r="B305" s="14" t="n">
        <x:v>46143</x:v>
      </x:c>
      <x:c r="C305" s="1" t="n">
        <x:v>87.3</x:v>
      </x:c>
      <x:c r="D305" s="1" t="n">
        <x:v>519</x:v>
      </x:c>
      <x:c r="E305" s="1" t="n">
        <x:v>27</x:v>
      </x:c>
      <x:c r="F305" s="1" t="n">
        <x:v>2</x:v>
      </x:c>
      <x:c r="G305" s="1" t="n">
        <x:v>50</x:v>
      </x:c>
      <x:c r="H305" s="1" t="n">
        <x:v>0</x:v>
      </x:c>
      <x:c r="I305" s="1" t="n">
        <x:v>2</x:v>
      </x:c>
      <x:c r="J305" s="1" t="n">
        <x:v>0.51</x:v>
      </x:c>
      <x:c r="K305" s="1" t="n">
        <x:v>1</x:v>
      </x:c>
      <x:c r="L305" s="1" t="n">
        <x:v>96.7</x:v>
      </x:c>
      <x:c r="M305" s="1" t="n">
        <x:v>15.5</x:v>
      </x:c>
      <x:c r="N305" s="1" t="n">
        <x:v>12.9</x:v>
      </x:c>
      <x:c r="O305" s="1" t="n">
        <x:f aca="0">24*MAX(0,EOMONTH(B305,0)-MAX(B305,INDEX(Device_Inventory!$K$2:$K$1201,MATCH(A305,Device_Inventory!$A$2:$A$1201,0)))+1)</x:f>
        <x:v>744</x:v>
      </x:c>
      <x:c r="P305" s="11" t="b">
        <x:f aca="0">INDEX(Device_Inventory!$K$2:$K$1201,MATCH(A305,Device_Inventory!$A$2:$A$1201,0))&gt;B305</x:f>
        <x:v>0</x:v>
      </x:c>
      <x:c r="Q305" s="1" t="str">
        <x:f aca="0">IF(D305&gt;O305,"Fail: operating hours exceed in-service hours",IF(D305+M305&gt;O305,"Fail: operating + unavailable hours exceed in-service hours",IF(P305,"Partial month: within in-service hours","OK")))</x:f>
        <x:v>OK</x:v>
      </x:c>
    </x:row>
    <x:row r="306" ht="15" hidden="0" customHeight="1">
      <x:c r="A306" s="1" t="s">
        <x:v>2080</x:v>
      </x:c>
      <x:c r="B306" s="14" t="n">
        <x:v>46174</x:v>
      </x:c>
      <x:c r="C306" s="1" t="n">
        <x:v>70.3</x:v>
      </x:c>
      <x:c r="D306" s="1" t="n">
        <x:v>461.8</x:v>
      </x:c>
      <x:c r="E306" s="1" t="n">
        <x:v>25</x:v>
      </x:c>
      <x:c r="F306" s="1" t="n">
        <x:v>3</x:v>
      </x:c>
      <x:c r="G306" s="1" t="n">
        <x:v>30</x:v>
      </x:c>
      <x:c r="H306" s="1" t="n">
        <x:v>1</x:v>
      </x:c>
      <x:c r="I306" s="1" t="n">
        <x:v>2</x:v>
      </x:c>
      <x:c r="J306" s="1" t="n">
        <x:v>0.85</x:v>
      </x:c>
      <x:c r="K306" s="1" t="n">
        <x:v>1</x:v>
      </x:c>
      <x:c r="L306" s="1" t="n">
        <x:v>96</x:v>
      </x:c>
      <x:c r="M306" s="1" t="n">
        <x:v>7.3</x:v>
      </x:c>
      <x:c r="N306" s="1" t="n">
        <x:v>18</x:v>
      </x:c>
      <x:c r="O306" s="1" t="n">
        <x:f aca="0">24*MAX(0,EOMONTH(B306,0)-MAX(B306,INDEX(Device_Inventory!$K$2:$K$1201,MATCH(A306,Device_Inventory!$A$2:$A$1201,0)))+1)</x:f>
        <x:v>720</x:v>
      </x:c>
      <x:c r="P306" s="11" t="b">
        <x:f aca="0">INDEX(Device_Inventory!$K$2:$K$1201,MATCH(A306,Device_Inventory!$A$2:$A$1201,0))&gt;B306</x:f>
        <x:v>0</x:v>
      </x:c>
      <x:c r="Q306" s="1" t="str">
        <x:f aca="0">IF(D306&gt;O306,"Fail: operating hours exceed in-service hours",IF(D306+M306&gt;O306,"Fail: operating + unavailable hours exceed in-service hours",IF(P306,"Partial month: within in-service hours","OK")))</x:f>
        <x:v>OK</x:v>
      </x:c>
    </x:row>
    <x:row r="307" ht="15" hidden="0" customHeight="1">
      <x:c r="A307" s="1" t="s">
        <x:v>2080</x:v>
      </x:c>
      <x:c r="B307" s="14" t="n">
        <x:v>46204</x:v>
      </x:c>
      <x:c r="C307" s="1" t="n">
        <x:v>44.6</x:v>
      </x:c>
      <x:c r="D307" s="1" t="n">
        <x:v>304.4</x:v>
      </x:c>
      <x:c r="E307" s="1" t="n">
        <x:v>23</x:v>
      </x:c>
      <x:c r="F307" s="1" t="n">
        <x:v>6</x:v>
      </x:c>
      <x:c r="G307" s="1" t="n">
        <x:v>39</x:v>
      </x:c>
      <x:c r="H307" s="1" t="n">
        <x:v>1</x:v>
      </x:c>
      <x:c r="I307" s="1" t="n">
        <x:v>2</x:v>
      </x:c>
      <x:c r="J307" s="1" t="n">
        <x:v>0.76</x:v>
      </x:c>
      <x:c r="K307" s="1" t="n">
        <x:v>0</x:v>
      </x:c>
      <x:c r="L307" s="1" t="n">
        <x:v>93.6</x:v>
      </x:c>
      <x:c r="M307" s="1" t="n">
        <x:v>7.7</x:v>
      </x:c>
      <x:c r="N307" s="1" t="n">
        <x:v>9</x:v>
      </x:c>
      <x:c r="O307" s="1" t="n">
        <x:f aca="0">24*MAX(0,EOMONTH(B307,0)-MAX(B307,INDEX(Device_Inventory!$K$2:$K$1201,MATCH(A307,Device_Inventory!$A$2:$A$1201,0)))+1)</x:f>
        <x:v>744</x:v>
      </x:c>
      <x:c r="P307" s="11" t="b">
        <x:f aca="0">INDEX(Device_Inventory!$K$2:$K$1201,MATCH(A307,Device_Inventory!$A$2:$A$1201,0))&gt;B307</x:f>
        <x:v>0</x:v>
      </x:c>
      <x:c r="Q307" s="1" t="str">
        <x:f aca="0">IF(D307&gt;O307,"Fail: operating hours exceed in-service hours",IF(D307+M307&gt;O307,"Fail: operating + unavailable hours exceed in-service hours",IF(P307,"Partial month: within in-service hours","OK")))</x:f>
        <x:v>OK</x:v>
      </x:c>
    </x:row>
    <x:row r="308" ht="15" hidden="0" customHeight="1">
      <x:c r="A308" s="1" t="s">
        <x:v>2083</x:v>
      </x:c>
      <x:c r="B308" s="14" t="n">
        <x:v>46054</x:v>
      </x:c>
      <x:c r="C308" s="1" t="n">
        <x:v>82.1</x:v>
      </x:c>
      <x:c r="D308" s="1" t="n">
        <x:v>531.9</x:v>
      </x:c>
      <x:c r="E308" s="1" t="n">
        <x:v>41</x:v>
      </x:c>
      <x:c r="F308" s="1" t="n">
        <x:v>4</x:v>
      </x:c>
      <x:c r="G308" s="1" t="n">
        <x:v>28</x:v>
      </x:c>
      <x:c r="H308" s="1" t="n">
        <x:v>1</x:v>
      </x:c>
      <x:c r="I308" s="1" t="n">
        <x:v>4</x:v>
      </x:c>
      <x:c r="J308" s="1" t="n">
        <x:v>0.84</x:v>
      </x:c>
      <x:c r="K308" s="1" t="n">
        <x:v>1</x:v>
      </x:c>
      <x:c r="L308" s="1" t="n">
        <x:v>92.7</x:v>
      </x:c>
      <x:c r="M308" s="1" t="n">
        <x:v>5.5</x:v>
      </x:c>
      <x:c r="N308" s="1" t="n">
        <x:v>11.5</x:v>
      </x:c>
      <x:c r="O308" s="1" t="n">
        <x:f aca="0">24*MAX(0,EOMONTH(B308,0)-MAX(B308,INDEX(Device_Inventory!$K$2:$K$1201,MATCH(A308,Device_Inventory!$A$2:$A$1201,0)))+1)</x:f>
        <x:v>672</x:v>
      </x:c>
      <x:c r="P308" s="11" t="b">
        <x:f aca="0">INDEX(Device_Inventory!$K$2:$K$1201,MATCH(A308,Device_Inventory!$A$2:$A$1201,0))&gt;B308</x:f>
        <x:v>0</x:v>
      </x:c>
      <x:c r="Q308" s="1" t="str">
        <x:f aca="0">IF(D308&gt;O308,"Fail: operating hours exceed in-service hours",IF(D308+M308&gt;O308,"Fail: operating + unavailable hours exceed in-service hours",IF(P308,"Partial month: within in-service hours","OK")))</x:f>
        <x:v>OK</x:v>
      </x:c>
    </x:row>
    <x:row r="309" ht="15" hidden="0" customHeight="1">
      <x:c r="A309" s="1" t="s">
        <x:v>2083</x:v>
      </x:c>
      <x:c r="B309" s="14" t="n">
        <x:v>46082</x:v>
      </x:c>
      <x:c r="C309" s="1" t="n">
        <x:v>70.6</x:v>
      </x:c>
      <x:c r="D309" s="1" t="n">
        <x:v>473.5</x:v>
      </x:c>
      <x:c r="E309" s="1" t="n">
        <x:v>32</x:v>
      </x:c>
      <x:c r="F309" s="1" t="n">
        <x:v>2</x:v>
      </x:c>
      <x:c r="G309" s="1" t="n">
        <x:v>45</x:v>
      </x:c>
      <x:c r="H309" s="1" t="n">
        <x:v>1</x:v>
      </x:c>
      <x:c r="I309" s="1" t="n">
        <x:v>3</x:v>
      </x:c>
      <x:c r="J309" s="1" t="n">
        <x:v>1.25</x:v>
      </x:c>
      <x:c r="K309" s="1" t="n">
        <x:v>0</x:v>
      </x:c>
      <x:c r="L309" s="1" t="n">
        <x:v>92.3</x:v>
      </x:c>
      <x:c r="M309" s="1" t="n">
        <x:v>0</x:v>
      </x:c>
      <x:c r="N309" s="1" t="n">
        <x:v>10.8</x:v>
      </x:c>
      <x:c r="O309" s="1" t="n">
        <x:f aca="0">24*MAX(0,EOMONTH(B309,0)-MAX(B309,INDEX(Device_Inventory!$K$2:$K$1201,MATCH(A309,Device_Inventory!$A$2:$A$1201,0)))+1)</x:f>
        <x:v>744</x:v>
      </x:c>
      <x:c r="P309" s="11" t="b">
        <x:f aca="0">INDEX(Device_Inventory!$K$2:$K$1201,MATCH(A309,Device_Inventory!$A$2:$A$1201,0))&gt;B309</x:f>
        <x:v>0</x:v>
      </x:c>
      <x:c r="Q309" s="1" t="str">
        <x:f aca="0">IF(D309&gt;O309,"Fail: operating hours exceed in-service hours",IF(D309+M309&gt;O309,"Fail: operating + unavailable hours exceed in-service hours",IF(P309,"Partial month: within in-service hours","OK")))</x:f>
        <x:v>OK</x:v>
      </x:c>
    </x:row>
    <x:row r="310" ht="15" hidden="0" customHeight="1">
      <x:c r="A310" s="1" t="s">
        <x:v>2083</x:v>
      </x:c>
      <x:c r="B310" s="14" t="n">
        <x:v>46113</x:v>
      </x:c>
      <x:c r="C310" s="1" t="n">
        <x:v>72.7</x:v>
      </x:c>
      <x:c r="D310" s="1" t="n">
        <x:v>453.5</x:v>
      </x:c>
      <x:c r="E310" s="1" t="n">
        <x:v>25</x:v>
      </x:c>
      <x:c r="F310" s="1" t="n">
        <x:v>2</x:v>
      </x:c>
      <x:c r="G310" s="1" t="n">
        <x:v>38</x:v>
      </x:c>
      <x:c r="H310" s="1" t="n">
        <x:v>0</x:v>
      </x:c>
      <x:c r="I310" s="1" t="n">
        <x:v>4</x:v>
      </x:c>
      <x:c r="J310" s="1" t="n">
        <x:v>0.96</x:v>
      </x:c>
      <x:c r="K310" s="1" t="n">
        <x:v>0</x:v>
      </x:c>
      <x:c r="L310" s="1" t="n">
        <x:v>91.9</x:v>
      </x:c>
      <x:c r="M310" s="1" t="n">
        <x:v>5.7</x:v>
      </x:c>
      <x:c r="N310" s="1" t="n">
        <x:v>18.5</x:v>
      </x:c>
      <x:c r="O310" s="1" t="n">
        <x:f aca="0">24*MAX(0,EOMONTH(B310,0)-MAX(B310,INDEX(Device_Inventory!$K$2:$K$1201,MATCH(A310,Device_Inventory!$A$2:$A$1201,0)))+1)</x:f>
        <x:v>720</x:v>
      </x:c>
      <x:c r="P310" s="11" t="b">
        <x:f aca="0">INDEX(Device_Inventory!$K$2:$K$1201,MATCH(A310,Device_Inventory!$A$2:$A$1201,0))&gt;B310</x:f>
        <x:v>0</x:v>
      </x:c>
      <x:c r="Q310" s="1" t="str">
        <x:f aca="0">IF(D310&gt;O310,"Fail: operating hours exceed in-service hours",IF(D310+M310&gt;O310,"Fail: operating + unavailable hours exceed in-service hours",IF(P310,"Partial month: within in-service hours","OK")))</x:f>
        <x:v>OK</x:v>
      </x:c>
    </x:row>
    <x:row r="311" ht="15" hidden="0" customHeight="1">
      <x:c r="A311" s="1" t="s">
        <x:v>2083</x:v>
      </x:c>
      <x:c r="B311" s="14" t="n">
        <x:v>46143</x:v>
      </x:c>
      <x:c r="C311" s="1" t="n">
        <x:v>89.9</x:v>
      </x:c>
      <x:c r="D311" s="1" t="n">
        <x:v>565.5</x:v>
      </x:c>
      <x:c r="E311" s="1" t="n">
        <x:v>33</x:v>
      </x:c>
      <x:c r="F311" s="1" t="n">
        <x:v>3</x:v>
      </x:c>
      <x:c r="G311" s="1" t="n">
        <x:v>45</x:v>
      </x:c>
      <x:c r="H311" s="1" t="n">
        <x:v>0</x:v>
      </x:c>
      <x:c r="I311" s="1" t="n">
        <x:v>6</x:v>
      </x:c>
      <x:c r="J311" s="1" t="n">
        <x:v>0.21</x:v>
      </x:c>
      <x:c r="K311" s="1" t="n">
        <x:v>0</x:v>
      </x:c>
      <x:c r="L311" s="1" t="n">
        <x:v>92.6</x:v>
      </x:c>
      <x:c r="M311" s="1" t="n">
        <x:v>4.9</x:v>
      </x:c>
      <x:c r="N311" s="1" t="n">
        <x:v>17.5</x:v>
      </x:c>
      <x:c r="O311" s="1" t="n">
        <x:f aca="0">24*MAX(0,EOMONTH(B311,0)-MAX(B311,INDEX(Device_Inventory!$K$2:$K$1201,MATCH(A311,Device_Inventory!$A$2:$A$1201,0)))+1)</x:f>
        <x:v>744</x:v>
      </x:c>
      <x:c r="P311" s="11" t="b">
        <x:f aca="0">INDEX(Device_Inventory!$K$2:$K$1201,MATCH(A311,Device_Inventory!$A$2:$A$1201,0))&gt;B311</x:f>
        <x:v>0</x:v>
      </x:c>
      <x:c r="Q311" s="1" t="str">
        <x:f aca="0">IF(D311&gt;O311,"Fail: operating hours exceed in-service hours",IF(D311+M311&gt;O311,"Fail: operating + unavailable hours exceed in-service hours",IF(P311,"Partial month: within in-service hours","OK")))</x:f>
        <x:v>OK</x:v>
      </x:c>
    </x:row>
    <x:row r="312" ht="15" hidden="0" customHeight="1">
      <x:c r="A312" s="1" t="s">
        <x:v>2083</x:v>
      </x:c>
      <x:c r="B312" s="14" t="n">
        <x:v>46174</x:v>
      </x:c>
      <x:c r="C312" s="1" t="n">
        <x:v>60</x:v>
      </x:c>
      <x:c r="D312" s="1" t="n">
        <x:v>370</x:v>
      </x:c>
      <x:c r="E312" s="1" t="n">
        <x:v>25</x:v>
      </x:c>
      <x:c r="F312" s="1" t="n">
        <x:v>2</x:v>
      </x:c>
      <x:c r="G312" s="1" t="n">
        <x:v>45</x:v>
      </x:c>
      <x:c r="H312" s="1" t="n">
        <x:v>1</x:v>
      </x:c>
      <x:c r="I312" s="1" t="n">
        <x:v>5</x:v>
      </x:c>
      <x:c r="J312" s="1" t="n">
        <x:v>0.74</x:v>
      </x:c>
      <x:c r="K312" s="1" t="n">
        <x:v>3</x:v>
      </x:c>
      <x:c r="L312" s="1" t="n">
        <x:v>96.1</x:v>
      </x:c>
      <x:c r="M312" s="1" t="n">
        <x:v>10.1</x:v>
      </x:c>
      <x:c r="N312" s="1" t="n">
        <x:v>9.3</x:v>
      </x:c>
      <x:c r="O312" s="1" t="n">
        <x:f aca="0">24*MAX(0,EOMONTH(B312,0)-MAX(B312,INDEX(Device_Inventory!$K$2:$K$1201,MATCH(A312,Device_Inventory!$A$2:$A$1201,0)))+1)</x:f>
        <x:v>720</x:v>
      </x:c>
      <x:c r="P312" s="11" t="b">
        <x:f aca="0">INDEX(Device_Inventory!$K$2:$K$1201,MATCH(A312,Device_Inventory!$A$2:$A$1201,0))&gt;B312</x:f>
        <x:v>0</x:v>
      </x:c>
      <x:c r="Q312" s="1" t="str">
        <x:f aca="0">IF(D312&gt;O312,"Fail: operating hours exceed in-service hours",IF(D312+M312&gt;O312,"Fail: operating + unavailable hours exceed in-service hours",IF(P312,"Partial month: within in-service hours","OK")))</x:f>
        <x:v>OK</x:v>
      </x:c>
    </x:row>
    <x:row r="313" ht="15" hidden="0" customHeight="1">
      <x:c r="A313" s="1" t="s">
        <x:v>2083</x:v>
      </x:c>
      <x:c r="B313" s="14" t="n">
        <x:v>46204</x:v>
      </x:c>
      <x:c r="C313" s="1" t="n">
        <x:v>83.5</x:v>
      </x:c>
      <x:c r="D313" s="1" t="n">
        <x:v>489</x:v>
      </x:c>
      <x:c r="E313" s="1" t="n">
        <x:v>39</x:v>
      </x:c>
      <x:c r="F313" s="1" t="n">
        <x:v>4</x:v>
      </x:c>
      <x:c r="G313" s="1" t="n">
        <x:v>61</x:v>
      </x:c>
      <x:c r="H313" s="1" t="n">
        <x:v>0</x:v>
      </x:c>
      <x:c r="I313" s="1" t="n">
        <x:v>4</x:v>
      </x:c>
      <x:c r="J313" s="1" t="n">
        <x:v>0.28</x:v>
      </x:c>
      <x:c r="K313" s="1" t="n">
        <x:v>2</x:v>
      </x:c>
      <x:c r="L313" s="1" t="n">
        <x:v>92.6</x:v>
      </x:c>
      <x:c r="M313" s="1" t="n">
        <x:v>9.6</x:v>
      </x:c>
      <x:c r="N313" s="1" t="n">
        <x:v>8.2</x:v>
      </x:c>
      <x:c r="O313" s="1" t="n">
        <x:f aca="0">24*MAX(0,EOMONTH(B313,0)-MAX(B313,INDEX(Device_Inventory!$K$2:$K$1201,MATCH(A313,Device_Inventory!$A$2:$A$1201,0)))+1)</x:f>
        <x:v>744</x:v>
      </x:c>
      <x:c r="P313" s="11" t="b">
        <x:f aca="0">INDEX(Device_Inventory!$K$2:$K$1201,MATCH(A313,Device_Inventory!$A$2:$A$1201,0))&gt;B313</x:f>
        <x:v>0</x:v>
      </x:c>
      <x:c r="Q313" s="1" t="str">
        <x:f aca="0">IF(D313&gt;O313,"Fail: operating hours exceed in-service hours",IF(D313+M313&gt;O313,"Fail: operating + unavailable hours exceed in-service hours",IF(P313,"Partial month: within in-service hours","OK")))</x:f>
        <x:v>OK</x:v>
      </x:c>
    </x:row>
    <x:row r="314" ht="15" hidden="0" customHeight="1">
      <x:c r="A314" s="1" t="s">
        <x:v>2086</x:v>
      </x:c>
      <x:c r="B314" s="14" t="n">
        <x:v>46054</x:v>
      </x:c>
      <x:c r="C314" s="1" t="n">
        <x:v>87.5</x:v>
      </x:c>
      <x:c r="D314" s="1" t="n">
        <x:v>615.4</x:v>
      </x:c>
      <x:c r="E314" s="1" t="n">
        <x:v>33</x:v>
      </x:c>
      <x:c r="F314" s="1" t="n">
        <x:v>5</x:v>
      </x:c>
      <x:c r="G314" s="1" t="n">
        <x:v>44</x:v>
      </x:c>
      <x:c r="H314" s="1" t="n">
        <x:v>1</x:v>
      </x:c>
      <x:c r="I314" s="1" t="n">
        <x:v>5</x:v>
      </x:c>
      <x:c r="J314" s="1" t="n">
        <x:v>1.33</x:v>
      </x:c>
      <x:c r="K314" s="1" t="n">
        <x:v>0</x:v>
      </x:c>
      <x:c r="L314" s="1" t="n">
        <x:v>96.1</x:v>
      </x:c>
      <x:c r="M314" s="1" t="n">
        <x:v>19.1</x:v>
      </x:c>
      <x:c r="N314" s="1" t="n">
        <x:v>27.8</x:v>
      </x:c>
      <x:c r="O314" s="1" t="n">
        <x:f aca="0">24*MAX(0,EOMONTH(B314,0)-MAX(B314,INDEX(Device_Inventory!$K$2:$K$1201,MATCH(A314,Device_Inventory!$A$2:$A$1201,0)))+1)</x:f>
        <x:v>672</x:v>
      </x:c>
      <x:c r="P314" s="11" t="b">
        <x:f aca="0">INDEX(Device_Inventory!$K$2:$K$1201,MATCH(A314,Device_Inventory!$A$2:$A$1201,0))&gt;B314</x:f>
        <x:v>0</x:v>
      </x:c>
      <x:c r="Q314" s="1" t="str">
        <x:f aca="0">IF(D314&gt;O314,"Fail: operating hours exceed in-service hours",IF(D314+M314&gt;O314,"Fail: operating + unavailable hours exceed in-service hours",IF(P314,"Partial month: within in-service hours","OK")))</x:f>
        <x:v>OK</x:v>
      </x:c>
    </x:row>
    <x:row r="315" ht="15" hidden="0" customHeight="1">
      <x:c r="A315" s="1" t="s">
        <x:v>2086</x:v>
      </x:c>
      <x:c r="B315" s="14" t="n">
        <x:v>46082</x:v>
      </x:c>
      <x:c r="C315" s="1" t="n">
        <x:v>72.9</x:v>
      </x:c>
      <x:c r="D315" s="1" t="n">
        <x:v>524.8</x:v>
      </x:c>
      <x:c r="E315" s="1" t="n">
        <x:v>30</x:v>
      </x:c>
      <x:c r="F315" s="1" t="n">
        <x:v>1</x:v>
      </x:c>
      <x:c r="G315" s="1" t="n">
        <x:v>31</x:v>
      </x:c>
      <x:c r="H315" s="1" t="n">
        <x:v>0</x:v>
      </x:c>
      <x:c r="I315" s="1" t="n">
        <x:v>4</x:v>
      </x:c>
      <x:c r="J315" s="1" t="n">
        <x:v>1.45</x:v>
      </x:c>
      <x:c r="K315" s="1" t="n">
        <x:v>1</x:v>
      </x:c>
      <x:c r="L315" s="1" t="n">
        <x:v>93.6</x:v>
      </x:c>
      <x:c r="M315" s="1" t="n">
        <x:v>2.5</x:v>
      </x:c>
      <x:c r="N315" s="1" t="n">
        <x:v>21.9</x:v>
      </x:c>
      <x:c r="O315" s="1" t="n">
        <x:f aca="0">24*MAX(0,EOMONTH(B315,0)-MAX(B315,INDEX(Device_Inventory!$K$2:$K$1201,MATCH(A315,Device_Inventory!$A$2:$A$1201,0)))+1)</x:f>
        <x:v>744</x:v>
      </x:c>
      <x:c r="P315" s="11" t="b">
        <x:f aca="0">INDEX(Device_Inventory!$K$2:$K$1201,MATCH(A315,Device_Inventory!$A$2:$A$1201,0))&gt;B315</x:f>
        <x:v>0</x:v>
      </x:c>
      <x:c r="Q315" s="1" t="str">
        <x:f aca="0">IF(D315&gt;O315,"Fail: operating hours exceed in-service hours",IF(D315+M315&gt;O315,"Fail: operating + unavailable hours exceed in-service hours",IF(P315,"Partial month: within in-service hours","OK")))</x:f>
        <x:v>OK</x:v>
      </x:c>
    </x:row>
    <x:row r="316" ht="15" hidden="0" customHeight="1">
      <x:c r="A316" s="1" t="s">
        <x:v>2086</x:v>
      </x:c>
      <x:c r="B316" s="14" t="n">
        <x:v>46113</x:v>
      </x:c>
      <x:c r="C316" s="1" t="n">
        <x:v>53.5</x:v>
      </x:c>
      <x:c r="D316" s="1" t="n">
        <x:v>315.3</x:v>
      </x:c>
      <x:c r="E316" s="1" t="n">
        <x:v>33</x:v>
      </x:c>
      <x:c r="F316" s="1" t="n">
        <x:v>3</x:v>
      </x:c>
      <x:c r="G316" s="1" t="n">
        <x:v>22</x:v>
      </x:c>
      <x:c r="H316" s="1" t="n">
        <x:v>1</x:v>
      </x:c>
      <x:c r="I316" s="1" t="n">
        <x:v>4</x:v>
      </x:c>
      <x:c r="J316" s="1" t="n">
        <x:v>1.01</x:v>
      </x:c>
      <x:c r="K316" s="1" t="n">
        <x:v>0</x:v>
      </x:c>
      <x:c r="L316" s="1" t="n">
        <x:v>93.8</x:v>
      </x:c>
      <x:c r="M316" s="1" t="n">
        <x:v>16</x:v>
      </x:c>
      <x:c r="N316" s="1" t="n">
        <x:v>11</x:v>
      </x:c>
      <x:c r="O316" s="1" t="n">
        <x:f aca="0">24*MAX(0,EOMONTH(B316,0)-MAX(B316,INDEX(Device_Inventory!$K$2:$K$1201,MATCH(A316,Device_Inventory!$A$2:$A$1201,0)))+1)</x:f>
        <x:v>720</x:v>
      </x:c>
      <x:c r="P316" s="11" t="b">
        <x:f aca="0">INDEX(Device_Inventory!$K$2:$K$1201,MATCH(A316,Device_Inventory!$A$2:$A$1201,0))&gt;B316</x:f>
        <x:v>0</x:v>
      </x:c>
      <x:c r="Q316" s="1" t="str">
        <x:f aca="0">IF(D316&gt;O316,"Fail: operating hours exceed in-service hours",IF(D316+M316&gt;O316,"Fail: operating + unavailable hours exceed in-service hours",IF(P316,"Partial month: within in-service hours","OK")))</x:f>
        <x:v>OK</x:v>
      </x:c>
    </x:row>
    <x:row r="317" ht="15" hidden="0" customHeight="1">
      <x:c r="A317" s="1" t="s">
        <x:v>2086</x:v>
      </x:c>
      <x:c r="B317" s="14" t="n">
        <x:v>46143</x:v>
      </x:c>
      <x:c r="C317" s="1" t="n">
        <x:v>69.9</x:v>
      </x:c>
      <x:c r="D317" s="1" t="n">
        <x:v>426.4</x:v>
      </x:c>
      <x:c r="E317" s="1" t="n">
        <x:v>32</x:v>
      </x:c>
      <x:c r="F317" s="1" t="n">
        <x:v>3</x:v>
      </x:c>
      <x:c r="G317" s="1" t="n">
        <x:v>50</x:v>
      </x:c>
      <x:c r="H317" s="1" t="n">
        <x:v>2</x:v>
      </x:c>
      <x:c r="I317" s="1" t="n">
        <x:v>2</x:v>
      </x:c>
      <x:c r="J317" s="1" t="n">
        <x:v>1.65</x:v>
      </x:c>
      <x:c r="K317" s="1" t="n">
        <x:v>2</x:v>
      </x:c>
      <x:c r="L317" s="1" t="n">
        <x:v>95</x:v>
      </x:c>
      <x:c r="M317" s="1" t="n">
        <x:v>8.6</x:v>
      </x:c>
      <x:c r="N317" s="1" t="n">
        <x:v>12.2</x:v>
      </x:c>
      <x:c r="O317" s="1" t="n">
        <x:f aca="0">24*MAX(0,EOMONTH(B317,0)-MAX(B317,INDEX(Device_Inventory!$K$2:$K$1201,MATCH(A317,Device_Inventory!$A$2:$A$1201,0)))+1)</x:f>
        <x:v>744</x:v>
      </x:c>
      <x:c r="P317" s="11" t="b">
        <x:f aca="0">INDEX(Device_Inventory!$K$2:$K$1201,MATCH(A317,Device_Inventory!$A$2:$A$1201,0))&gt;B317</x:f>
        <x:v>0</x:v>
      </x:c>
      <x:c r="Q317" s="1" t="str">
        <x:f aca="0">IF(D317&gt;O317,"Fail: operating hours exceed in-service hours",IF(D317+M317&gt;O317,"Fail: operating + unavailable hours exceed in-service hours",IF(P317,"Partial month: within in-service hours","OK")))</x:f>
        <x:v>OK</x:v>
      </x:c>
    </x:row>
    <x:row r="318" ht="15" hidden="0" customHeight="1">
      <x:c r="A318" s="1" t="s">
        <x:v>2086</x:v>
      </x:c>
      <x:c r="B318" s="14" t="n">
        <x:v>46174</x:v>
      </x:c>
      <x:c r="C318" s="1" t="n">
        <x:v>69.4</x:v>
      </x:c>
      <x:c r="D318" s="1" t="n">
        <x:v>386.6</x:v>
      </x:c>
      <x:c r="E318" s="1" t="n">
        <x:v>37</x:v>
      </x:c>
      <x:c r="F318" s="1" t="n">
        <x:v>1</x:v>
      </x:c>
      <x:c r="G318" s="1" t="n">
        <x:v>27</x:v>
      </x:c>
      <x:c r="H318" s="1" t="n">
        <x:v>0</x:v>
      </x:c>
      <x:c r="I318" s="1" t="n">
        <x:v>2</x:v>
      </x:c>
      <x:c r="J318" s="1" t="n">
        <x:v>0.87</x:v>
      </x:c>
      <x:c r="K318" s="1" t="n">
        <x:v>2</x:v>
      </x:c>
      <x:c r="L318" s="1" t="n">
        <x:v>96</x:v>
      </x:c>
      <x:c r="M318" s="1" t="n">
        <x:v>2.4</x:v>
      </x:c>
      <x:c r="N318" s="1" t="n">
        <x:v>21.5</x:v>
      </x:c>
      <x:c r="O318" s="1" t="n">
        <x:f aca="0">24*MAX(0,EOMONTH(B318,0)-MAX(B318,INDEX(Device_Inventory!$K$2:$K$1201,MATCH(A318,Device_Inventory!$A$2:$A$1201,0)))+1)</x:f>
        <x:v>720</x:v>
      </x:c>
      <x:c r="P318" s="11" t="b">
        <x:f aca="0">INDEX(Device_Inventory!$K$2:$K$1201,MATCH(A318,Device_Inventory!$A$2:$A$1201,0))&gt;B318</x:f>
        <x:v>0</x:v>
      </x:c>
      <x:c r="Q318" s="1" t="str">
        <x:f aca="0">IF(D318&gt;O318,"Fail: operating hours exceed in-service hours",IF(D318+M318&gt;O318,"Fail: operating + unavailable hours exceed in-service hours",IF(P318,"Partial month: within in-service hours","OK")))</x:f>
        <x:v>OK</x:v>
      </x:c>
    </x:row>
    <x:row r="319" ht="15" hidden="0" customHeight="1">
      <x:c r="A319" s="1" t="s">
        <x:v>2086</x:v>
      </x:c>
      <x:c r="B319" s="14" t="n">
        <x:v>46204</x:v>
      </x:c>
      <x:c r="C319" s="1" t="n">
        <x:v>91.9</x:v>
      </x:c>
      <x:c r="D319" s="1" t="n">
        <x:v>588.2</x:v>
      </x:c>
      <x:c r="E319" s="1" t="n">
        <x:v>29</x:v>
      </x:c>
      <x:c r="F319" s="1" t="n">
        <x:v>2</x:v>
      </x:c>
      <x:c r="G319" s="1" t="n">
        <x:v>44</x:v>
      </x:c>
      <x:c r="H319" s="1" t="n">
        <x:v>2</x:v>
      </x:c>
      <x:c r="I319" s="1" t="n">
        <x:v>5</x:v>
      </x:c>
      <x:c r="J319" s="1" t="n">
        <x:v>1.25</x:v>
      </x:c>
      <x:c r="K319" s="1" t="n">
        <x:v>0</x:v>
      </x:c>
      <x:c r="L319" s="1" t="n">
        <x:v>93.8</x:v>
      </x:c>
      <x:c r="M319" s="1" t="n">
        <x:v>9.6</x:v>
      </x:c>
      <x:c r="N319" s="1" t="n">
        <x:v>29.3</x:v>
      </x:c>
      <x:c r="O319" s="1" t="n">
        <x:f aca="0">24*MAX(0,EOMONTH(B319,0)-MAX(B319,INDEX(Device_Inventory!$K$2:$K$1201,MATCH(A319,Device_Inventory!$A$2:$A$1201,0)))+1)</x:f>
        <x:v>744</x:v>
      </x:c>
      <x:c r="P319" s="11" t="b">
        <x:f aca="0">INDEX(Device_Inventory!$K$2:$K$1201,MATCH(A319,Device_Inventory!$A$2:$A$1201,0))&gt;B319</x:f>
        <x:v>0</x:v>
      </x:c>
      <x:c r="Q319" s="1" t="str">
        <x:f aca="0">IF(D319&gt;O319,"Fail: operating hours exceed in-service hours",IF(D319+M319&gt;O319,"Fail: operating + unavailable hours exceed in-service hours",IF(P319,"Partial month: within in-service hours","OK")))</x:f>
        <x:v>OK</x:v>
      </x:c>
    </x:row>
    <x:row r="320" ht="15" hidden="0" customHeight="1">
      <x:c r="A320" s="1" t="s">
        <x:v>2089</x:v>
      </x:c>
      <x:c r="B320" s="14" t="n">
        <x:v>46054</x:v>
      </x:c>
      <x:c r="C320" s="1" t="n">
        <x:v>55.5</x:v>
      </x:c>
      <x:c r="D320" s="1" t="n">
        <x:v>320.8</x:v>
      </x:c>
      <x:c r="E320" s="1" t="n">
        <x:v>17</x:v>
      </x:c>
      <x:c r="F320" s="1" t="n">
        <x:v>0</x:v>
      </x:c>
      <x:c r="G320" s="1" t="n">
        <x:v>36</x:v>
      </x:c>
      <x:c r="H320" s="1" t="n">
        <x:v>1</x:v>
      </x:c>
      <x:c r="I320" s="1" t="n">
        <x:v>2</x:v>
      </x:c>
      <x:c r="J320" s="1" t="n">
        <x:v>0.9</x:v>
      </x:c>
      <x:c r="K320" s="1" t="n">
        <x:v>1</x:v>
      </x:c>
      <x:c r="L320" s="1" t="n">
        <x:v>93.5</x:v>
      </x:c>
      <x:c r="M320" s="1" t="n">
        <x:v>0</x:v>
      </x:c>
      <x:c r="N320" s="1" t="n">
        <x:v>10</x:v>
      </x:c>
      <x:c r="O320" s="1" t="n">
        <x:f aca="0">24*MAX(0,EOMONTH(B320,0)-MAX(B320,INDEX(Device_Inventory!$K$2:$K$1201,MATCH(A320,Device_Inventory!$A$2:$A$1201,0)))+1)</x:f>
        <x:v>672</x:v>
      </x:c>
      <x:c r="P320" s="11" t="b">
        <x:f aca="0">INDEX(Device_Inventory!$K$2:$K$1201,MATCH(A320,Device_Inventory!$A$2:$A$1201,0))&gt;B320</x:f>
        <x:v>0</x:v>
      </x:c>
      <x:c r="Q320" s="1" t="str">
        <x:f aca="0">IF(D320&gt;O320,"Fail: operating hours exceed in-service hours",IF(D320+M320&gt;O320,"Fail: operating + unavailable hours exceed in-service hours",IF(P320,"Partial month: within in-service hours","OK")))</x:f>
        <x:v>OK</x:v>
      </x:c>
    </x:row>
    <x:row r="321" ht="15" hidden="0" customHeight="1">
      <x:c r="A321" s="1" t="s">
        <x:v>2089</x:v>
      </x:c>
      <x:c r="B321" s="14" t="n">
        <x:v>46082</x:v>
      </x:c>
      <x:c r="C321" s="1" t="n">
        <x:v>52.2</x:v>
      </x:c>
      <x:c r="D321" s="1" t="n">
        <x:v>373.3</x:v>
      </x:c>
      <x:c r="E321" s="1" t="n">
        <x:v>15</x:v>
      </x:c>
      <x:c r="F321" s="1" t="n">
        <x:v>1</x:v>
      </x:c>
      <x:c r="G321" s="1" t="n">
        <x:v>31</x:v>
      </x:c>
      <x:c r="H321" s="1" t="n">
        <x:v>0</x:v>
      </x:c>
      <x:c r="I321" s="1" t="n">
        <x:v>0</x:v>
      </x:c>
      <x:c r="J321" s="1" t="n">
        <x:v>0.06</x:v>
      </x:c>
      <x:c r="K321" s="1" t="n">
        <x:v>1</x:v>
      </x:c>
      <x:c r="L321" s="1" t="n">
        <x:v>95.4</x:v>
      </x:c>
      <x:c r="M321" s="1" t="n">
        <x:v>3.6</x:v>
      </x:c>
      <x:c r="N321" s="1" t="n">
        <x:v>15.3</x:v>
      </x:c>
      <x:c r="O321" s="1" t="n">
        <x:f aca="0">24*MAX(0,EOMONTH(B321,0)-MAX(B321,INDEX(Device_Inventory!$K$2:$K$1201,MATCH(A321,Device_Inventory!$A$2:$A$1201,0)))+1)</x:f>
        <x:v>744</x:v>
      </x:c>
      <x:c r="P321" s="11" t="b">
        <x:f aca="0">INDEX(Device_Inventory!$K$2:$K$1201,MATCH(A321,Device_Inventory!$A$2:$A$1201,0))&gt;B321</x:f>
        <x:v>0</x:v>
      </x:c>
      <x:c r="Q321" s="1" t="str">
        <x:f aca="0">IF(D321&gt;O321,"Fail: operating hours exceed in-service hours",IF(D321+M321&gt;O321,"Fail: operating + unavailable hours exceed in-service hours",IF(P321,"Partial month: within in-service hours","OK")))</x:f>
        <x:v>OK</x:v>
      </x:c>
    </x:row>
    <x:row r="322" ht="15" hidden="0" customHeight="1">
      <x:c r="A322" s="1" t="s">
        <x:v>2089</x:v>
      </x:c>
      <x:c r="B322" s="14" t="n">
        <x:v>46113</x:v>
      </x:c>
      <x:c r="C322" s="1" t="n">
        <x:v>72.8</x:v>
      </x:c>
      <x:c r="D322" s="1" t="n">
        <x:v>475.8</x:v>
      </x:c>
      <x:c r="E322" s="1" t="n">
        <x:v>20</x:v>
      </x:c>
      <x:c r="F322" s="1" t="n">
        <x:v>2</x:v>
      </x:c>
      <x:c r="G322" s="1" t="n">
        <x:v>49</x:v>
      </x:c>
      <x:c r="H322" s="1" t="n">
        <x:v>1</x:v>
      </x:c>
      <x:c r="I322" s="1" t="n">
        <x:v>2</x:v>
      </x:c>
      <x:c r="J322" s="1" t="n">
        <x:v>1.4</x:v>
      </x:c>
      <x:c r="K322" s="1" t="n">
        <x:v>0</x:v>
      </x:c>
      <x:c r="L322" s="1" t="n">
        <x:v>94.3</x:v>
      </x:c>
      <x:c r="M322" s="1" t="n">
        <x:v>5.9</x:v>
      </x:c>
      <x:c r="N322" s="1" t="n">
        <x:v>13.3</x:v>
      </x:c>
      <x:c r="O322" s="1" t="n">
        <x:f aca="0">24*MAX(0,EOMONTH(B322,0)-MAX(B322,INDEX(Device_Inventory!$K$2:$K$1201,MATCH(A322,Device_Inventory!$A$2:$A$1201,0)))+1)</x:f>
        <x:v>720</x:v>
      </x:c>
      <x:c r="P322" s="11" t="b">
        <x:f aca="0">INDEX(Device_Inventory!$K$2:$K$1201,MATCH(A322,Device_Inventory!$A$2:$A$1201,0))&gt;B322</x:f>
        <x:v>0</x:v>
      </x:c>
      <x:c r="Q322" s="1" t="str">
        <x:f aca="0">IF(D322&gt;O322,"Fail: operating hours exceed in-service hours",IF(D322+M322&gt;O322,"Fail: operating + unavailable hours exceed in-service hours",IF(P322,"Partial month: within in-service hours","OK")))</x:f>
        <x:v>OK</x:v>
      </x:c>
    </x:row>
    <x:row r="323" ht="15" hidden="0" customHeight="1">
      <x:c r="A323" s="1" t="s">
        <x:v>2089</x:v>
      </x:c>
      <x:c r="B323" s="14" t="n">
        <x:v>46143</x:v>
      </x:c>
      <x:c r="C323" s="1" t="n">
        <x:v>54.4</x:v>
      </x:c>
      <x:c r="D323" s="1" t="n">
        <x:v>319.1</x:v>
      </x:c>
      <x:c r="E323" s="1" t="n">
        <x:v>20</x:v>
      </x:c>
      <x:c r="F323" s="1" t="n">
        <x:v>0</x:v>
      </x:c>
      <x:c r="G323" s="1" t="n">
        <x:v>60</x:v>
      </x:c>
      <x:c r="H323" s="1" t="n">
        <x:v>0</x:v>
      </x:c>
      <x:c r="I323" s="1" t="n">
        <x:v>2</x:v>
      </x:c>
      <x:c r="J323" s="1" t="n">
        <x:v>0.71</x:v>
      </x:c>
      <x:c r="K323" s="1" t="n">
        <x:v>1</x:v>
      </x:c>
      <x:c r="L323" s="1" t="n">
        <x:v>98.4</x:v>
      </x:c>
      <x:c r="M323" s="1" t="n">
        <x:v>6.7</x:v>
      </x:c>
      <x:c r="N323" s="1" t="n">
        <x:v>5.5</x:v>
      </x:c>
      <x:c r="O323" s="1" t="n">
        <x:f aca="0">24*MAX(0,EOMONTH(B323,0)-MAX(B323,INDEX(Device_Inventory!$K$2:$K$1201,MATCH(A323,Device_Inventory!$A$2:$A$1201,0)))+1)</x:f>
        <x:v>744</x:v>
      </x:c>
      <x:c r="P323" s="11" t="b">
        <x:f aca="0">INDEX(Device_Inventory!$K$2:$K$1201,MATCH(A323,Device_Inventory!$A$2:$A$1201,0))&gt;B323</x:f>
        <x:v>0</x:v>
      </x:c>
      <x:c r="Q323" s="1" t="str">
        <x:f aca="0">IF(D323&gt;O323,"Fail: operating hours exceed in-service hours",IF(D323+M323&gt;O323,"Fail: operating + unavailable hours exceed in-service hours",IF(P323,"Partial month: within in-service hours","OK")))</x:f>
        <x:v>OK</x:v>
      </x:c>
    </x:row>
    <x:row r="324" ht="15" hidden="0" customHeight="1">
      <x:c r="A324" s="1" t="s">
        <x:v>2089</x:v>
      </x:c>
      <x:c r="B324" s="14" t="n">
        <x:v>46174</x:v>
      </x:c>
      <x:c r="C324" s="1" t="n">
        <x:v>52.2</x:v>
      </x:c>
      <x:c r="D324" s="1" t="n">
        <x:v>303.9</x:v>
      </x:c>
      <x:c r="E324" s="1" t="n">
        <x:v>12</x:v>
      </x:c>
      <x:c r="F324" s="1" t="n">
        <x:v>1</x:v>
      </x:c>
      <x:c r="G324" s="1" t="n">
        <x:v>38</x:v>
      </x:c>
      <x:c r="H324" s="1" t="n">
        <x:v>0</x:v>
      </x:c>
      <x:c r="I324" s="1" t="n">
        <x:v>0</x:v>
      </x:c>
      <x:c r="J324" s="1" t="n">
        <x:v>0.85</x:v>
      </x:c>
      <x:c r="K324" s="1" t="n">
        <x:v>1</x:v>
      </x:c>
      <x:c r="L324" s="1" t="n">
        <x:v>97.3</x:v>
      </x:c>
      <x:c r="M324" s="1" t="n">
        <x:v>4.1</x:v>
      </x:c>
      <x:c r="N324" s="1" t="n">
        <x:v>15.9</x:v>
      </x:c>
      <x:c r="O324" s="1" t="n">
        <x:f aca="0">24*MAX(0,EOMONTH(B324,0)-MAX(B324,INDEX(Device_Inventory!$K$2:$K$1201,MATCH(A324,Device_Inventory!$A$2:$A$1201,0)))+1)</x:f>
        <x:v>720</x:v>
      </x:c>
      <x:c r="P324" s="11" t="b">
        <x:f aca="0">INDEX(Device_Inventory!$K$2:$K$1201,MATCH(A324,Device_Inventory!$A$2:$A$1201,0))&gt;B324</x:f>
        <x:v>0</x:v>
      </x:c>
      <x:c r="Q324" s="1" t="str">
        <x:f aca="0">IF(D324&gt;O324,"Fail: operating hours exceed in-service hours",IF(D324+M324&gt;O324,"Fail: operating + unavailable hours exceed in-service hours",IF(P324,"Partial month: within in-service hours","OK")))</x:f>
        <x:v>OK</x:v>
      </x:c>
    </x:row>
    <x:row r="325" ht="15" hidden="0" customHeight="1">
      <x:c r="A325" s="1" t="s">
        <x:v>2089</x:v>
      </x:c>
      <x:c r="B325" s="14" t="n">
        <x:v>46204</x:v>
      </x:c>
      <x:c r="C325" s="1" t="n">
        <x:v>79.3</x:v>
      </x:c>
      <x:c r="D325" s="1" t="n">
        <x:v>445.3</x:v>
      </x:c>
      <x:c r="E325" s="1" t="n">
        <x:v>21</x:v>
      </x:c>
      <x:c r="F325" s="1" t="n">
        <x:v>0</x:v>
      </x:c>
      <x:c r="G325" s="1" t="n">
        <x:v>47</x:v>
      </x:c>
      <x:c r="H325" s="1" t="n">
        <x:v>0</x:v>
      </x:c>
      <x:c r="I325" s="1" t="n">
        <x:v>4</x:v>
      </x:c>
      <x:c r="J325" s="1" t="n">
        <x:v>0.17</x:v>
      </x:c>
      <x:c r="K325" s="1" t="n">
        <x:v>0</x:v>
      </x:c>
      <x:c r="L325" s="1" t="n">
        <x:v>91.4</x:v>
      </x:c>
      <x:c r="M325" s="1" t="n">
        <x:v>0.7</x:v>
      </x:c>
      <x:c r="N325" s="1" t="n">
        <x:v>18.3</x:v>
      </x:c>
      <x:c r="O325" s="1" t="n">
        <x:f aca="0">24*MAX(0,EOMONTH(B325,0)-MAX(B325,INDEX(Device_Inventory!$K$2:$K$1201,MATCH(A325,Device_Inventory!$A$2:$A$1201,0)))+1)</x:f>
        <x:v>744</x:v>
      </x:c>
      <x:c r="P325" s="11" t="b">
        <x:f aca="0">INDEX(Device_Inventory!$K$2:$K$1201,MATCH(A325,Device_Inventory!$A$2:$A$1201,0))&gt;B325</x:f>
        <x:v>0</x:v>
      </x:c>
      <x:c r="Q325" s="1" t="str">
        <x:f aca="0">IF(D325&gt;O325,"Fail: operating hours exceed in-service hours",IF(D325+M325&gt;O325,"Fail: operating + unavailable hours exceed in-service hours",IF(P325,"Partial month: within in-service hours","OK")))</x:f>
        <x:v>OK</x:v>
      </x:c>
    </x:row>
    <x:row r="326" ht="15" hidden="0" customHeight="1">
      <x:c r="A326" s="1" t="s">
        <x:v>591</x:v>
      </x:c>
      <x:c r="B326" s="14" t="n">
        <x:v>46054</x:v>
      </x:c>
      <x:c r="C326" s="1" t="n">
        <x:v>48.9</x:v>
      </x:c>
      <x:c r="D326" s="1" t="n">
        <x:v>333.3</x:v>
      </x:c>
      <x:c r="E326" s="1" t="n">
        <x:v>20</x:v>
      </x:c>
      <x:c r="F326" s="1" t="n">
        <x:v>9</x:v>
      </x:c>
      <x:c r="G326" s="1" t="n">
        <x:v>37</x:v>
      </x:c>
      <x:c r="H326" s="1" t="n">
        <x:v>3</x:v>
      </x:c>
      <x:c r="I326" s="1" t="n">
        <x:v>3</x:v>
      </x:c>
      <x:c r="J326" s="1" t="n">
        <x:v>2.91</x:v>
      </x:c>
      <x:c r="K326" s="1" t="n">
        <x:v>3</x:v>
      </x:c>
      <x:c r="L326" s="1" t="n">
        <x:v>93.9</x:v>
      </x:c>
      <x:c r="M326" s="1" t="n">
        <x:v>15.3</x:v>
      </x:c>
      <x:c r="N326" s="1" t="n">
        <x:v>11</x:v>
      </x:c>
      <x:c r="O326" s="1" t="n">
        <x:f aca="0">24*MAX(0,EOMONTH(B326,0)-MAX(B326,INDEX(Device_Inventory!$K$2:$K$1201,MATCH(A326,Device_Inventory!$A$2:$A$1201,0)))+1)</x:f>
        <x:v>672</x:v>
      </x:c>
      <x:c r="P326" s="11" t="b">
        <x:f aca="0">INDEX(Device_Inventory!$K$2:$K$1201,MATCH(A326,Device_Inventory!$A$2:$A$1201,0))&gt;B326</x:f>
        <x:v>0</x:v>
      </x:c>
      <x:c r="Q326" s="1" t="str">
        <x:f aca="0">IF(D326&gt;O326,"Fail: operating hours exceed in-service hours",IF(D326+M326&gt;O326,"Fail: operating + unavailable hours exceed in-service hours",IF(P326,"Partial month: within in-service hours","OK")))</x:f>
        <x:v>OK</x:v>
      </x:c>
    </x:row>
    <x:row r="327" ht="15" hidden="0" customHeight="1">
      <x:c r="A327" s="1" t="s">
        <x:v>591</x:v>
      </x:c>
      <x:c r="B327" s="14" t="n">
        <x:v>46082</x:v>
      </x:c>
      <x:c r="C327" s="1" t="n">
        <x:v>85.1</x:v>
      </x:c>
      <x:c r="D327" s="1" t="n">
        <x:v>608.2</x:v>
      </x:c>
      <x:c r="E327" s="1" t="n">
        <x:v>40</x:v>
      </x:c>
      <x:c r="F327" s="1" t="n">
        <x:v>5</x:v>
      </x:c>
      <x:c r="G327" s="1" t="n">
        <x:v>56</x:v>
      </x:c>
      <x:c r="H327" s="1" t="n">
        <x:v>2</x:v>
      </x:c>
      <x:c r="I327" s="1" t="n">
        <x:v>4</x:v>
      </x:c>
      <x:c r="J327" s="1" t="n">
        <x:v>1.94</x:v>
      </x:c>
      <x:c r="K327" s="1" t="n">
        <x:v>3</x:v>
      </x:c>
      <x:c r="L327" s="1" t="n">
        <x:v>96.7</x:v>
      </x:c>
      <x:c r="M327" s="1" t="n">
        <x:v>22.3</x:v>
      </x:c>
      <x:c r="N327" s="1" t="n">
        <x:v>8.6</x:v>
      </x:c>
      <x:c r="O327" s="1" t="n">
        <x:f aca="0">24*MAX(0,EOMONTH(B327,0)-MAX(B327,INDEX(Device_Inventory!$K$2:$K$1201,MATCH(A327,Device_Inventory!$A$2:$A$1201,0)))+1)</x:f>
        <x:v>744</x:v>
      </x:c>
      <x:c r="P327" s="11" t="b">
        <x:f aca="0">INDEX(Device_Inventory!$K$2:$K$1201,MATCH(A327,Device_Inventory!$A$2:$A$1201,0))&gt;B327</x:f>
        <x:v>0</x:v>
      </x:c>
      <x:c r="Q327" s="1" t="str">
        <x:f aca="0">IF(D327&gt;O327,"Fail: operating hours exceed in-service hours",IF(D327+M327&gt;O327,"Fail: operating + unavailable hours exceed in-service hours",IF(P327,"Partial month: within in-service hours","OK")))</x:f>
        <x:v>OK</x:v>
      </x:c>
    </x:row>
    <x:row r="328" ht="15" hidden="0" customHeight="1">
      <x:c r="A328" s="1" t="s">
        <x:v>591</x:v>
      </x:c>
      <x:c r="B328" s="14" t="n">
        <x:v>46113</x:v>
      </x:c>
      <x:c r="C328" s="1" t="n">
        <x:v>50.8</x:v>
      </x:c>
      <x:c r="D328" s="1" t="n">
        <x:v>349.8</x:v>
      </x:c>
      <x:c r="E328" s="1" t="n">
        <x:v>36</x:v>
      </x:c>
      <x:c r="F328" s="1" t="n">
        <x:v>7</x:v>
      </x:c>
      <x:c r="G328" s="1" t="n">
        <x:v>23</x:v>
      </x:c>
      <x:c r="H328" s="1" t="n">
        <x:v>2</x:v>
      </x:c>
      <x:c r="I328" s="1" t="n">
        <x:v>0</x:v>
      </x:c>
      <x:c r="J328" s="1" t="n">
        <x:v>1.79</x:v>
      </x:c>
      <x:c r="K328" s="1" t="n">
        <x:v>3</x:v>
      </x:c>
      <x:c r="L328" s="1" t="n">
        <x:v>97</x:v>
      </x:c>
      <x:c r="M328" s="1" t="n">
        <x:v>17.8</x:v>
      </x:c>
      <x:c r="N328" s="1" t="n">
        <x:v>4.6</x:v>
      </x:c>
      <x:c r="O328" s="1" t="n">
        <x:f aca="0">24*MAX(0,EOMONTH(B328,0)-MAX(B328,INDEX(Device_Inventory!$K$2:$K$1201,MATCH(A328,Device_Inventory!$A$2:$A$1201,0)))+1)</x:f>
        <x:v>720</x:v>
      </x:c>
      <x:c r="P328" s="11" t="b">
        <x:f aca="0">INDEX(Device_Inventory!$K$2:$K$1201,MATCH(A328,Device_Inventory!$A$2:$A$1201,0))&gt;B328</x:f>
        <x:v>0</x:v>
      </x:c>
      <x:c r="Q328" s="1" t="str">
        <x:f aca="0">IF(D328&gt;O328,"Fail: operating hours exceed in-service hours",IF(D328+M328&gt;O328,"Fail: operating + unavailable hours exceed in-service hours",IF(P328,"Partial month: within in-service hours","OK")))</x:f>
        <x:v>OK</x:v>
      </x:c>
    </x:row>
    <x:row r="329" ht="15" hidden="0" customHeight="1">
      <x:c r="A329" s="1" t="s">
        <x:v>591</x:v>
      </x:c>
      <x:c r="B329" s="14" t="n">
        <x:v>46143</x:v>
      </x:c>
      <x:c r="C329" s="1" t="n">
        <x:v>67.2</x:v>
      </x:c>
      <x:c r="D329" s="1" t="n">
        <x:v>371.3</x:v>
      </x:c>
      <x:c r="E329" s="1" t="n">
        <x:v>29</x:v>
      </x:c>
      <x:c r="F329" s="1" t="n">
        <x:v>8</x:v>
      </x:c>
      <x:c r="G329" s="1" t="n">
        <x:v>38</x:v>
      </x:c>
      <x:c r="H329" s="1" t="n">
        <x:v>2</x:v>
      </x:c>
      <x:c r="I329" s="1" t="n">
        <x:v>1</x:v>
      </x:c>
      <x:c r="J329" s="1" t="n">
        <x:v>2.6</x:v>
      </x:c>
      <x:c r="K329" s="1" t="n">
        <x:v>2</x:v>
      </x:c>
      <x:c r="L329" s="1" t="n">
        <x:v>94.5</x:v>
      </x:c>
      <x:c r="M329" s="1" t="n">
        <x:v>15.5</x:v>
      </x:c>
      <x:c r="N329" s="1" t="n">
        <x:v>9.9</x:v>
      </x:c>
      <x:c r="O329" s="1" t="n">
        <x:f aca="0">24*MAX(0,EOMONTH(B329,0)-MAX(B329,INDEX(Device_Inventory!$K$2:$K$1201,MATCH(A329,Device_Inventory!$A$2:$A$1201,0)))+1)</x:f>
        <x:v>744</x:v>
      </x:c>
      <x:c r="P329" s="11" t="b">
        <x:f aca="0">INDEX(Device_Inventory!$K$2:$K$1201,MATCH(A329,Device_Inventory!$A$2:$A$1201,0))&gt;B329</x:f>
        <x:v>0</x:v>
      </x:c>
      <x:c r="Q329" s="1" t="str">
        <x:f aca="0">IF(D329&gt;O329,"Fail: operating hours exceed in-service hours",IF(D329+M329&gt;O329,"Fail: operating + unavailable hours exceed in-service hours",IF(P329,"Partial month: within in-service hours","OK")))</x:f>
        <x:v>OK</x:v>
      </x:c>
    </x:row>
    <x:row r="330" ht="15" hidden="0" customHeight="1">
      <x:c r="A330" s="1" t="s">
        <x:v>591</x:v>
      </x:c>
      <x:c r="B330" s="14" t="n">
        <x:v>46174</x:v>
      </x:c>
      <x:c r="C330" s="1" t="n">
        <x:v>88</x:v>
      </x:c>
      <x:c r="D330" s="1" t="n">
        <x:v>581.4</x:v>
      </x:c>
      <x:c r="E330" s="1" t="n">
        <x:v>39</x:v>
      </x:c>
      <x:c r="F330" s="1" t="n">
        <x:v>8</x:v>
      </x:c>
      <x:c r="G330" s="1" t="n">
        <x:v>37</x:v>
      </x:c>
      <x:c r="H330" s="1" t="n">
        <x:v>2</x:v>
      </x:c>
      <x:c r="I330" s="1" t="n">
        <x:v>4</x:v>
      </x:c>
      <x:c r="J330" s="1" t="n">
        <x:v>1.67</x:v>
      </x:c>
      <x:c r="K330" s="1" t="n">
        <x:v>0</x:v>
      </x:c>
      <x:c r="L330" s="1" t="n">
        <x:v>94.2</x:v>
      </x:c>
      <x:c r="M330" s="1" t="n">
        <x:v>15.2</x:v>
      </x:c>
      <x:c r="N330" s="1" t="n">
        <x:v>12</x:v>
      </x:c>
      <x:c r="O330" s="1" t="n">
        <x:f aca="0">24*MAX(0,EOMONTH(B330,0)-MAX(B330,INDEX(Device_Inventory!$K$2:$K$1201,MATCH(A330,Device_Inventory!$A$2:$A$1201,0)))+1)</x:f>
        <x:v>720</x:v>
      </x:c>
      <x:c r="P330" s="11" t="b">
        <x:f aca="0">INDEX(Device_Inventory!$K$2:$K$1201,MATCH(A330,Device_Inventory!$A$2:$A$1201,0))&gt;B330</x:f>
        <x:v>0</x:v>
      </x:c>
      <x:c r="Q330" s="1" t="str">
        <x:f aca="0">IF(D330&gt;O330,"Fail: operating hours exceed in-service hours",IF(D330+M330&gt;O330,"Fail: operating + unavailable hours exceed in-service hours",IF(P330,"Partial month: within in-service hours","OK")))</x:f>
        <x:v>OK</x:v>
      </x:c>
    </x:row>
    <x:row r="331" ht="15" hidden="0" customHeight="1">
      <x:c r="A331" s="1" t="s">
        <x:v>591</x:v>
      </x:c>
      <x:c r="B331" s="14" t="n">
        <x:v>46204</x:v>
      </x:c>
      <x:c r="C331" s="1" t="n">
        <x:v>92.9</x:v>
      </x:c>
      <x:c r="D331" s="1" t="n">
        <x:v>572.6</x:v>
      </x:c>
      <x:c r="E331" s="1" t="n">
        <x:v>41</x:v>
      </x:c>
      <x:c r="F331" s="1" t="n">
        <x:v>7</x:v>
      </x:c>
      <x:c r="G331" s="1" t="n">
        <x:v>29</x:v>
      </x:c>
      <x:c r="H331" s="1" t="n">
        <x:v>2</x:v>
      </x:c>
      <x:c r="I331" s="1" t="n">
        <x:v>3</x:v>
      </x:c>
      <x:c r="J331" s="1" t="n">
        <x:v>2.25</x:v>
      </x:c>
      <x:c r="K331" s="1" t="n">
        <x:v>1</x:v>
      </x:c>
      <x:c r="L331" s="1" t="n">
        <x:v>97.9</x:v>
      </x:c>
      <x:c r="M331" s="1" t="n">
        <x:v>10.1</x:v>
      </x:c>
      <x:c r="N331" s="1" t="n">
        <x:v>15.4</x:v>
      </x:c>
      <x:c r="O331" s="1" t="n">
        <x:f aca="0">24*MAX(0,EOMONTH(B331,0)-MAX(B331,INDEX(Device_Inventory!$K$2:$K$1201,MATCH(A331,Device_Inventory!$A$2:$A$1201,0)))+1)</x:f>
        <x:v>744</x:v>
      </x:c>
      <x:c r="P331" s="11" t="b">
        <x:f aca="0">INDEX(Device_Inventory!$K$2:$K$1201,MATCH(A331,Device_Inventory!$A$2:$A$1201,0))&gt;B331</x:f>
        <x:v>0</x:v>
      </x:c>
      <x:c r="Q331" s="1" t="str">
        <x:f aca="0">IF(D331&gt;O331,"Fail: operating hours exceed in-service hours",IF(D331+M331&gt;O331,"Fail: operating + unavailable hours exceed in-service hours",IF(P331,"Partial month: within in-service hours","OK")))</x:f>
        <x:v>OK</x:v>
      </x:c>
    </x:row>
    <x:row r="332" ht="15" hidden="0" customHeight="1">
      <x:c r="A332" s="1" t="s">
        <x:v>596</x:v>
      </x:c>
      <x:c r="B332" s="14" t="n">
        <x:v>46054</x:v>
      </x:c>
      <x:c r="C332" s="1" t="n">
        <x:v>54.4</x:v>
      </x:c>
      <x:c r="D332" s="1" t="n">
        <x:v>335</x:v>
      </x:c>
      <x:c r="E332" s="1" t="n">
        <x:v>23</x:v>
      </x:c>
      <x:c r="F332" s="1" t="n">
        <x:v>1</x:v>
      </x:c>
      <x:c r="G332" s="1" t="n">
        <x:v>28</x:v>
      </x:c>
      <x:c r="H332" s="1" t="n">
        <x:v>0</x:v>
      </x:c>
      <x:c r="I332" s="1" t="n">
        <x:v>0</x:v>
      </x:c>
      <x:c r="J332" s="1" t="n">
        <x:v>0.52</x:v>
      </x:c>
      <x:c r="K332" s="1" t="n">
        <x:v>0</x:v>
      </x:c>
      <x:c r="L332" s="1" t="n">
        <x:v>96.2</x:v>
      </x:c>
      <x:c r="M332" s="1" t="n">
        <x:v>0</x:v>
      </x:c>
      <x:c r="N332" s="1" t="n">
        <x:v>9.9</x:v>
      </x:c>
      <x:c r="O332" s="1" t="n">
        <x:f aca="0">24*MAX(0,EOMONTH(B332,0)-MAX(B332,INDEX(Device_Inventory!$K$2:$K$1201,MATCH(A332,Device_Inventory!$A$2:$A$1201,0)))+1)</x:f>
        <x:v>672</x:v>
      </x:c>
      <x:c r="P332" s="11" t="b">
        <x:f aca="0">INDEX(Device_Inventory!$K$2:$K$1201,MATCH(A332,Device_Inventory!$A$2:$A$1201,0))&gt;B332</x:f>
        <x:v>0</x:v>
      </x:c>
      <x:c r="Q332" s="1" t="str">
        <x:f aca="0">IF(D332&gt;O332,"Fail: operating hours exceed in-service hours",IF(D332+M332&gt;O332,"Fail: operating + unavailable hours exceed in-service hours",IF(P332,"Partial month: within in-service hours","OK")))</x:f>
        <x:v>OK</x:v>
      </x:c>
    </x:row>
    <x:row r="333" ht="15" hidden="0" customHeight="1">
      <x:c r="A333" s="1" t="s">
        <x:v>596</x:v>
      </x:c>
      <x:c r="B333" s="14" t="n">
        <x:v>46082</x:v>
      </x:c>
      <x:c r="C333" s="1" t="n">
        <x:v>34.6</x:v>
      </x:c>
      <x:c r="D333" s="1" t="n">
        <x:v>234.8</x:v>
      </x:c>
      <x:c r="E333" s="1" t="n">
        <x:v>6</x:v>
      </x:c>
      <x:c r="F333" s="1" t="n">
        <x:v>0</x:v>
      </x:c>
      <x:c r="G333" s="1" t="n">
        <x:v>22</x:v>
      </x:c>
      <x:c r="H333" s="1" t="n">
        <x:v>0</x:v>
      </x:c>
      <x:c r="I333" s="1" t="n">
        <x:v>3</x:v>
      </x:c>
      <x:c r="J333" s="1" t="n">
        <x:v>0</x:v>
      </x:c>
      <x:c r="K333" s="1" t="n">
        <x:v>1</x:v>
      </x:c>
      <x:c r="L333" s="1" t="n">
        <x:v>94.9</x:v>
      </x:c>
      <x:c r="M333" s="1" t="n">
        <x:v>1.4</x:v>
      </x:c>
      <x:c r="N333" s="1" t="n">
        <x:v>6.3</x:v>
      </x:c>
      <x:c r="O333" s="1" t="n">
        <x:f aca="0">24*MAX(0,EOMONTH(B333,0)-MAX(B333,INDEX(Device_Inventory!$K$2:$K$1201,MATCH(A333,Device_Inventory!$A$2:$A$1201,0)))+1)</x:f>
        <x:v>744</x:v>
      </x:c>
      <x:c r="P333" s="11" t="b">
        <x:f aca="0">INDEX(Device_Inventory!$K$2:$K$1201,MATCH(A333,Device_Inventory!$A$2:$A$1201,0))&gt;B333</x:f>
        <x:v>0</x:v>
      </x:c>
      <x:c r="Q333" s="1" t="str">
        <x:f aca="0">IF(D333&gt;O333,"Fail: operating hours exceed in-service hours",IF(D333+M333&gt;O333,"Fail: operating + unavailable hours exceed in-service hours",IF(P333,"Partial month: within in-service hours","OK")))</x:f>
        <x:v>OK</x:v>
      </x:c>
    </x:row>
    <x:row r="334" ht="15" hidden="0" customHeight="1">
      <x:c r="A334" s="1" t="s">
        <x:v>596</x:v>
      </x:c>
      <x:c r="B334" s="14" t="n">
        <x:v>46113</x:v>
      </x:c>
      <x:c r="C334" s="1" t="n">
        <x:v>55.4</x:v>
      </x:c>
      <x:c r="D334" s="1" t="n">
        <x:v>361.1</x:v>
      </x:c>
      <x:c r="E334" s="1" t="n">
        <x:v>18</x:v>
      </x:c>
      <x:c r="F334" s="1" t="n">
        <x:v>0</x:v>
      </x:c>
      <x:c r="G334" s="1" t="n">
        <x:v>34</x:v>
      </x:c>
      <x:c r="H334" s="1" t="n">
        <x:v>0</x:v>
      </x:c>
      <x:c r="I334" s="1" t="n">
        <x:v>3</x:v>
      </x:c>
      <x:c r="J334" s="1" t="n">
        <x:v>0.03</x:v>
      </x:c>
      <x:c r="K334" s="1" t="n">
        <x:v>1</x:v>
      </x:c>
      <x:c r="L334" s="1" t="n">
        <x:v>97.2</x:v>
      </x:c>
      <x:c r="M334" s="1" t="n">
        <x:v>0.2</x:v>
      </x:c>
      <x:c r="N334" s="1" t="n">
        <x:v>11.7</x:v>
      </x:c>
      <x:c r="O334" s="1" t="n">
        <x:f aca="0">24*MAX(0,EOMONTH(B334,0)-MAX(B334,INDEX(Device_Inventory!$K$2:$K$1201,MATCH(A334,Device_Inventory!$A$2:$A$1201,0)))+1)</x:f>
        <x:v>720</x:v>
      </x:c>
      <x:c r="P334" s="11" t="b">
        <x:f aca="0">INDEX(Device_Inventory!$K$2:$K$1201,MATCH(A334,Device_Inventory!$A$2:$A$1201,0))&gt;B334</x:f>
        <x:v>0</x:v>
      </x:c>
      <x:c r="Q334" s="1" t="str">
        <x:f aca="0">IF(D334&gt;O334,"Fail: operating hours exceed in-service hours",IF(D334+M334&gt;O334,"Fail: operating + unavailable hours exceed in-service hours",IF(P334,"Partial month: within in-service hours","OK")))</x:f>
        <x:v>OK</x:v>
      </x:c>
    </x:row>
    <x:row r="335" ht="15" hidden="0" customHeight="1">
      <x:c r="A335" s="1" t="s">
        <x:v>596</x:v>
      </x:c>
      <x:c r="B335" s="14" t="n">
        <x:v>46143</x:v>
      </x:c>
      <x:c r="C335" s="1" t="n">
        <x:v>50.7</x:v>
      </x:c>
      <x:c r="D335" s="1" t="n">
        <x:v>365.8</x:v>
      </x:c>
      <x:c r="E335" s="1" t="n">
        <x:v>16</x:v>
      </x:c>
      <x:c r="F335" s="1" t="n">
        <x:v>1</x:v>
      </x:c>
      <x:c r="G335" s="1" t="n">
        <x:v>36</x:v>
      </x:c>
      <x:c r="H335" s="1" t="n">
        <x:v>0</x:v>
      </x:c>
      <x:c r="I335" s="1" t="n">
        <x:v>3</x:v>
      </x:c>
      <x:c r="J335" s="1" t="n">
        <x:v>0.93</x:v>
      </x:c>
      <x:c r="K335" s="1" t="n">
        <x:v>1</x:v>
      </x:c>
      <x:c r="L335" s="1" t="n">
        <x:v>91.7</x:v>
      </x:c>
      <x:c r="M335" s="1" t="n">
        <x:v>5.2</x:v>
      </x:c>
      <x:c r="N335" s="1" t="n">
        <x:v>9.1</x:v>
      </x:c>
      <x:c r="O335" s="1" t="n">
        <x:f aca="0">24*MAX(0,EOMONTH(B335,0)-MAX(B335,INDEX(Device_Inventory!$K$2:$K$1201,MATCH(A335,Device_Inventory!$A$2:$A$1201,0)))+1)</x:f>
        <x:v>744</x:v>
      </x:c>
      <x:c r="P335" s="11" t="b">
        <x:f aca="0">INDEX(Device_Inventory!$K$2:$K$1201,MATCH(A335,Device_Inventory!$A$2:$A$1201,0))&gt;B335</x:f>
        <x:v>0</x:v>
      </x:c>
      <x:c r="Q335" s="1" t="str">
        <x:f aca="0">IF(D335&gt;O335,"Fail: operating hours exceed in-service hours",IF(D335+M335&gt;O335,"Fail: operating + unavailable hours exceed in-service hours",IF(P335,"Partial month: within in-service hours","OK")))</x:f>
        <x:v>OK</x:v>
      </x:c>
    </x:row>
    <x:row r="336" ht="15" hidden="0" customHeight="1">
      <x:c r="A336" s="1" t="s">
        <x:v>596</x:v>
      </x:c>
      <x:c r="B336" s="14" t="n">
        <x:v>46174</x:v>
      </x:c>
      <x:c r="C336" s="1" t="n">
        <x:v>55.3</x:v>
      </x:c>
      <x:c r="D336" s="1" t="n">
        <x:v>339.2</x:v>
      </x:c>
      <x:c r="E336" s="1" t="n">
        <x:v>21</x:v>
      </x:c>
      <x:c r="F336" s="1" t="n">
        <x:v>0</x:v>
      </x:c>
      <x:c r="G336" s="1" t="n">
        <x:v>44</x:v>
      </x:c>
      <x:c r="H336" s="1" t="n">
        <x:v>0</x:v>
      </x:c>
      <x:c r="I336" s="1" t="n">
        <x:v>0</x:v>
      </x:c>
      <x:c r="J336" s="1" t="n">
        <x:v>0.64</x:v>
      </x:c>
      <x:c r="K336" s="1" t="n">
        <x:v>1</x:v>
      </x:c>
      <x:c r="L336" s="1" t="n">
        <x:v>100</x:v>
      </x:c>
      <x:c r="M336" s="1" t="n">
        <x:v>0</x:v>
      </x:c>
      <x:c r="N336" s="1" t="n">
        <x:v>5.4</x:v>
      </x:c>
      <x:c r="O336" s="1" t="n">
        <x:f aca="0">24*MAX(0,EOMONTH(B336,0)-MAX(B336,INDEX(Device_Inventory!$K$2:$K$1201,MATCH(A336,Device_Inventory!$A$2:$A$1201,0)))+1)</x:f>
        <x:v>720</x:v>
      </x:c>
      <x:c r="P336" s="11" t="b">
        <x:f aca="0">INDEX(Device_Inventory!$K$2:$K$1201,MATCH(A336,Device_Inventory!$A$2:$A$1201,0))&gt;B336</x:f>
        <x:v>0</x:v>
      </x:c>
      <x:c r="Q336" s="1" t="str">
        <x:f aca="0">IF(D336&gt;O336,"Fail: operating hours exceed in-service hours",IF(D336+M336&gt;O336,"Fail: operating + unavailable hours exceed in-service hours",IF(P336,"Partial month: within in-service hours","OK")))</x:f>
        <x:v>OK</x:v>
      </x:c>
    </x:row>
    <x:row r="337" ht="15" hidden="0" customHeight="1">
      <x:c r="A337" s="1" t="s">
        <x:v>596</x:v>
      </x:c>
      <x:c r="B337" s="14" t="n">
        <x:v>46204</x:v>
      </x:c>
      <x:c r="C337" s="1" t="n">
        <x:v>66.2</x:v>
      </x:c>
      <x:c r="D337" s="1" t="n">
        <x:v>374.1</x:v>
      </x:c>
      <x:c r="E337" s="1" t="n">
        <x:v>23</x:v>
      </x:c>
      <x:c r="F337" s="1" t="n">
        <x:v>1</x:v>
      </x:c>
      <x:c r="G337" s="1" t="n">
        <x:v>41</x:v>
      </x:c>
      <x:c r="H337" s="1" t="n">
        <x:v>0</x:v>
      </x:c>
      <x:c r="I337" s="1" t="n">
        <x:v>1</x:v>
      </x:c>
      <x:c r="J337" s="1" t="n">
        <x:v>0.43</x:v>
      </x:c>
      <x:c r="K337" s="1" t="n">
        <x:v>0</x:v>
      </x:c>
      <x:c r="L337" s="1" t="n">
        <x:v>96.1</x:v>
      </x:c>
      <x:c r="M337" s="1" t="n">
        <x:v>3.6</x:v>
      </x:c>
      <x:c r="N337" s="1" t="n">
        <x:v>19.8</x:v>
      </x:c>
      <x:c r="O337" s="1" t="n">
        <x:f aca="0">24*MAX(0,EOMONTH(B337,0)-MAX(B337,INDEX(Device_Inventory!$K$2:$K$1201,MATCH(A337,Device_Inventory!$A$2:$A$1201,0)))+1)</x:f>
        <x:v>744</x:v>
      </x:c>
      <x:c r="P337" s="11" t="b">
        <x:f aca="0">INDEX(Device_Inventory!$K$2:$K$1201,MATCH(A337,Device_Inventory!$A$2:$A$1201,0))&gt;B337</x:f>
        <x:v>0</x:v>
      </x:c>
      <x:c r="Q337" s="1" t="str">
        <x:f aca="0">IF(D337&gt;O337,"Fail: operating hours exceed in-service hours",IF(D337+M337&gt;O337,"Fail: operating + unavailable hours exceed in-service hours",IF(P337,"Partial month: within in-service hours","OK")))</x:f>
        <x:v>OK</x:v>
      </x:c>
    </x:row>
    <x:row r="338" ht="15" hidden="0" customHeight="1">
      <x:c r="A338" s="1" t="s">
        <x:v>599</x:v>
      </x:c>
      <x:c r="B338" s="14" t="n">
        <x:v>46054</x:v>
      </x:c>
      <x:c r="C338" s="1" t="n">
        <x:v>39.1</x:v>
      </x:c>
      <x:c r="D338" s="1" t="n">
        <x:v>243</x:v>
      </x:c>
      <x:c r="E338" s="1" t="n">
        <x:v>11</x:v>
      </x:c>
      <x:c r="F338" s="1" t="n">
        <x:v>2</x:v>
      </x:c>
      <x:c r="G338" s="1" t="n">
        <x:v>27</x:v>
      </x:c>
      <x:c r="H338" s="1" t="n">
        <x:v>0</x:v>
      </x:c>
      <x:c r="I338" s="1" t="n">
        <x:v>1</x:v>
      </x:c>
      <x:c r="J338" s="1" t="n">
        <x:v>0</x:v>
      </x:c>
      <x:c r="K338" s="1" t="n">
        <x:v>0</x:v>
      </x:c>
      <x:c r="L338" s="1" t="n">
        <x:v>97.4</x:v>
      </x:c>
      <x:c r="M338" s="1" t="n">
        <x:v>2.4</x:v>
      </x:c>
      <x:c r="N338" s="1" t="n">
        <x:v>6.8</x:v>
      </x:c>
      <x:c r="O338" s="1" t="n">
        <x:f aca="0">24*MAX(0,EOMONTH(B338,0)-MAX(B338,INDEX(Device_Inventory!$K$2:$K$1201,MATCH(A338,Device_Inventory!$A$2:$A$1201,0)))+1)</x:f>
        <x:v>672</x:v>
      </x:c>
      <x:c r="P338" s="11" t="b">
        <x:f aca="0">INDEX(Device_Inventory!$K$2:$K$1201,MATCH(A338,Device_Inventory!$A$2:$A$1201,0))&gt;B338</x:f>
        <x:v>0</x:v>
      </x:c>
      <x:c r="Q338" s="1" t="str">
        <x:f aca="0">IF(D338&gt;O338,"Fail: operating hours exceed in-service hours",IF(D338+M338&gt;O338,"Fail: operating + unavailable hours exceed in-service hours",IF(P338,"Partial month: within in-service hours","OK")))</x:f>
        <x:v>OK</x:v>
      </x:c>
    </x:row>
    <x:row r="339" ht="15" hidden="0" customHeight="1">
      <x:c r="A339" s="1" t="s">
        <x:v>599</x:v>
      </x:c>
      <x:c r="B339" s="14" t="n">
        <x:v>46082</x:v>
      </x:c>
      <x:c r="C339" s="1" t="n">
        <x:v>44.9</x:v>
      </x:c>
      <x:c r="D339" s="1" t="n">
        <x:v>277.4</x:v>
      </x:c>
      <x:c r="E339" s="1" t="n">
        <x:v>17</x:v>
      </x:c>
      <x:c r="F339" s="1" t="n">
        <x:v>3</x:v>
      </x:c>
      <x:c r="G339" s="1" t="n">
        <x:v>27</x:v>
      </x:c>
      <x:c r="H339" s="1" t="n">
        <x:v>0</x:v>
      </x:c>
      <x:c r="I339" s="1" t="n">
        <x:v>1</x:v>
      </x:c>
      <x:c r="J339" s="1" t="n">
        <x:v>0</x:v>
      </x:c>
      <x:c r="K339" s="1" t="n">
        <x:v>2</x:v>
      </x:c>
      <x:c r="L339" s="1" t="n">
        <x:v>96.7</x:v>
      </x:c>
      <x:c r="M339" s="1" t="n">
        <x:v>5</x:v>
      </x:c>
      <x:c r="N339" s="1" t="n">
        <x:v>7.5</x:v>
      </x:c>
      <x:c r="O339" s="1" t="n">
        <x:f aca="0">24*MAX(0,EOMONTH(B339,0)-MAX(B339,INDEX(Device_Inventory!$K$2:$K$1201,MATCH(A339,Device_Inventory!$A$2:$A$1201,0)))+1)</x:f>
        <x:v>744</x:v>
      </x:c>
      <x:c r="P339" s="11" t="b">
        <x:f aca="0">INDEX(Device_Inventory!$K$2:$K$1201,MATCH(A339,Device_Inventory!$A$2:$A$1201,0))&gt;B339</x:f>
        <x:v>0</x:v>
      </x:c>
      <x:c r="Q339" s="1" t="str">
        <x:f aca="0">IF(D339&gt;O339,"Fail: operating hours exceed in-service hours",IF(D339+M339&gt;O339,"Fail: operating + unavailable hours exceed in-service hours",IF(P339,"Partial month: within in-service hours","OK")))</x:f>
        <x:v>OK</x:v>
      </x:c>
    </x:row>
    <x:row r="340" ht="15" hidden="0" customHeight="1">
      <x:c r="A340" s="1" t="s">
        <x:v>599</x:v>
      </x:c>
      <x:c r="B340" s="14" t="n">
        <x:v>46113</x:v>
      </x:c>
      <x:c r="C340" s="1" t="n">
        <x:v>37.7</x:v>
      </x:c>
      <x:c r="D340" s="1" t="n">
        <x:v>215.6</x:v>
      </x:c>
      <x:c r="E340" s="1" t="n">
        <x:v>13</x:v>
      </x:c>
      <x:c r="F340" s="1" t="n">
        <x:v>1</x:v>
      </x:c>
      <x:c r="G340" s="1" t="n">
        <x:v>22</x:v>
      </x:c>
      <x:c r="H340" s="1" t="n">
        <x:v>0</x:v>
      </x:c>
      <x:c r="I340" s="1" t="n">
        <x:v>2</x:v>
      </x:c>
      <x:c r="J340" s="1" t="n">
        <x:v>0.53</x:v>
      </x:c>
      <x:c r="K340" s="1" t="n">
        <x:v>0</x:v>
      </x:c>
      <x:c r="L340" s="1" t="n">
        <x:v>91</x:v>
      </x:c>
      <x:c r="M340" s="1" t="n">
        <x:v>4.5</x:v>
      </x:c>
      <x:c r="N340" s="1" t="n">
        <x:v>9.9</x:v>
      </x:c>
      <x:c r="O340" s="1" t="n">
        <x:f aca="0">24*MAX(0,EOMONTH(B340,0)-MAX(B340,INDEX(Device_Inventory!$K$2:$K$1201,MATCH(A340,Device_Inventory!$A$2:$A$1201,0)))+1)</x:f>
        <x:v>720</x:v>
      </x:c>
      <x:c r="P340" s="11" t="b">
        <x:f aca="0">INDEX(Device_Inventory!$K$2:$K$1201,MATCH(A340,Device_Inventory!$A$2:$A$1201,0))&gt;B340</x:f>
        <x:v>0</x:v>
      </x:c>
      <x:c r="Q340" s="1" t="str">
        <x:f aca="0">IF(D340&gt;O340,"Fail: operating hours exceed in-service hours",IF(D340+M340&gt;O340,"Fail: operating + unavailable hours exceed in-service hours",IF(P340,"Partial month: within in-service hours","OK")))</x:f>
        <x:v>OK</x:v>
      </x:c>
    </x:row>
    <x:row r="341" ht="15" hidden="0" customHeight="1">
      <x:c r="A341" s="1" t="s">
        <x:v>599</x:v>
      </x:c>
      <x:c r="B341" s="14" t="n">
        <x:v>46143</x:v>
      </x:c>
      <x:c r="C341" s="1" t="n">
        <x:v>44.4</x:v>
      </x:c>
      <x:c r="D341" s="1" t="n">
        <x:v>276.7</x:v>
      </x:c>
      <x:c r="E341" s="1" t="n">
        <x:v>13</x:v>
      </x:c>
      <x:c r="F341" s="1" t="n">
        <x:v>1</x:v>
      </x:c>
      <x:c r="G341" s="1" t="n">
        <x:v>32</x:v>
      </x:c>
      <x:c r="H341" s="1" t="n">
        <x:v>0</x:v>
      </x:c>
      <x:c r="I341" s="1" t="n">
        <x:v>4</x:v>
      </x:c>
      <x:c r="J341" s="1" t="n">
        <x:v>0.54</x:v>
      </x:c>
      <x:c r="K341" s="1" t="n">
        <x:v>0</x:v>
      </x:c>
      <x:c r="L341" s="1" t="n">
        <x:v>95.9</x:v>
      </x:c>
      <x:c r="M341" s="1" t="n">
        <x:v>2.3</x:v>
      </x:c>
      <x:c r="N341" s="1" t="n">
        <x:v>8.9</x:v>
      </x:c>
      <x:c r="O341" s="1" t="n">
        <x:f aca="0">24*MAX(0,EOMONTH(B341,0)-MAX(B341,INDEX(Device_Inventory!$K$2:$K$1201,MATCH(A341,Device_Inventory!$A$2:$A$1201,0)))+1)</x:f>
        <x:v>744</x:v>
      </x:c>
      <x:c r="P341" s="11" t="b">
        <x:f aca="0">INDEX(Device_Inventory!$K$2:$K$1201,MATCH(A341,Device_Inventory!$A$2:$A$1201,0))&gt;B341</x:f>
        <x:v>0</x:v>
      </x:c>
      <x:c r="Q341" s="1" t="str">
        <x:f aca="0">IF(D341&gt;O341,"Fail: operating hours exceed in-service hours",IF(D341+M341&gt;O341,"Fail: operating + unavailable hours exceed in-service hours",IF(P341,"Partial month: within in-service hours","OK")))</x:f>
        <x:v>OK</x:v>
      </x:c>
    </x:row>
    <x:row r="342" ht="15" hidden="0" customHeight="1">
      <x:c r="A342" s="1" t="s">
        <x:v>599</x:v>
      </x:c>
      <x:c r="B342" s="14" t="n">
        <x:v>46174</x:v>
      </x:c>
      <x:c r="C342" s="1" t="n">
        <x:v>63.9</x:v>
      </x:c>
      <x:c r="D342" s="1" t="n">
        <x:v>360.7</x:v>
      </x:c>
      <x:c r="E342" s="1" t="n">
        <x:v>30</x:v>
      </x:c>
      <x:c r="F342" s="1" t="n">
        <x:v>2</x:v>
      </x:c>
      <x:c r="G342" s="1" t="n">
        <x:v>34</x:v>
      </x:c>
      <x:c r="H342" s="1" t="n">
        <x:v>0</x:v>
      </x:c>
      <x:c r="I342" s="1" t="n">
        <x:v>3</x:v>
      </x:c>
      <x:c r="J342" s="1" t="n">
        <x:v>0.02</x:v>
      </x:c>
      <x:c r="K342" s="1" t="n">
        <x:v>0</x:v>
      </x:c>
      <x:c r="L342" s="1" t="n">
        <x:v>91</x:v>
      </x:c>
      <x:c r="M342" s="1" t="n">
        <x:v>3.2</x:v>
      </x:c>
      <x:c r="N342" s="1" t="n">
        <x:v>16.8</x:v>
      </x:c>
      <x:c r="O342" s="1" t="n">
        <x:f aca="0">24*MAX(0,EOMONTH(B342,0)-MAX(B342,INDEX(Device_Inventory!$K$2:$K$1201,MATCH(A342,Device_Inventory!$A$2:$A$1201,0)))+1)</x:f>
        <x:v>720</x:v>
      </x:c>
      <x:c r="P342" s="11" t="b">
        <x:f aca="0">INDEX(Device_Inventory!$K$2:$K$1201,MATCH(A342,Device_Inventory!$A$2:$A$1201,0))&gt;B342</x:f>
        <x:v>0</x:v>
      </x:c>
      <x:c r="Q342" s="1" t="str">
        <x:f aca="0">IF(D342&gt;O342,"Fail: operating hours exceed in-service hours",IF(D342+M342&gt;O342,"Fail: operating + unavailable hours exceed in-service hours",IF(P342,"Partial month: within in-service hours","OK")))</x:f>
        <x:v>OK</x:v>
      </x:c>
    </x:row>
    <x:row r="343" ht="15" hidden="0" customHeight="1">
      <x:c r="A343" s="1" t="s">
        <x:v>599</x:v>
      </x:c>
      <x:c r="B343" s="14" t="n">
        <x:v>46204</x:v>
      </x:c>
      <x:c r="C343" s="1" t="n">
        <x:v>56.6</x:v>
      </x:c>
      <x:c r="D343" s="1" t="n">
        <x:v>324.5</x:v>
      </x:c>
      <x:c r="E343" s="1" t="n">
        <x:v>8</x:v>
      </x:c>
      <x:c r="F343" s="1" t="n">
        <x:v>4</x:v>
      </x:c>
      <x:c r="G343" s="1" t="n">
        <x:v>34</x:v>
      </x:c>
      <x:c r="H343" s="1" t="n">
        <x:v>0</x:v>
      </x:c>
      <x:c r="I343" s="1" t="n">
        <x:v>2</x:v>
      </x:c>
      <x:c r="J343" s="1" t="n">
        <x:v>0.5</x:v>
      </x:c>
      <x:c r="K343" s="1" t="n">
        <x:v>0</x:v>
      </x:c>
      <x:c r="L343" s="1" t="n">
        <x:v>97</x:v>
      </x:c>
      <x:c r="M343" s="1" t="n">
        <x:v>5.2</x:v>
      </x:c>
      <x:c r="N343" s="1" t="n">
        <x:v>12.7</x:v>
      </x:c>
      <x:c r="O343" s="1" t="n">
        <x:f aca="0">24*MAX(0,EOMONTH(B343,0)-MAX(B343,INDEX(Device_Inventory!$K$2:$K$1201,MATCH(A343,Device_Inventory!$A$2:$A$1201,0)))+1)</x:f>
        <x:v>744</x:v>
      </x:c>
      <x:c r="P343" s="11" t="b">
        <x:f aca="0">INDEX(Device_Inventory!$K$2:$K$1201,MATCH(A343,Device_Inventory!$A$2:$A$1201,0))&gt;B343</x:f>
        <x:v>0</x:v>
      </x:c>
      <x:c r="Q343" s="1" t="str">
        <x:f aca="0">IF(D343&gt;O343,"Fail: operating hours exceed in-service hours",IF(D343+M343&gt;O343,"Fail: operating + unavailable hours exceed in-service hours",IF(P343,"Partial month: within in-service hours","OK")))</x:f>
        <x:v>OK</x:v>
      </x:c>
    </x:row>
    <x:row r="344" ht="15" hidden="0" customHeight="1">
      <x:c r="A344" s="1" t="s">
        <x:v>604</x:v>
      </x:c>
      <x:c r="B344" s="14" t="n">
        <x:v>46054</x:v>
      </x:c>
      <x:c r="C344" s="1" t="n">
        <x:v>67.9</x:v>
      </x:c>
      <x:c r="D344" s="1" t="n">
        <x:v>388.3</x:v>
      </x:c>
      <x:c r="E344" s="1" t="n">
        <x:v>28</x:v>
      </x:c>
      <x:c r="F344" s="1" t="n">
        <x:v>0</x:v>
      </x:c>
      <x:c r="G344" s="1" t="n">
        <x:v>34</x:v>
      </x:c>
      <x:c r="H344" s="1" t="n">
        <x:v>1</x:v>
      </x:c>
      <x:c r="I344" s="1" t="n">
        <x:v>6</x:v>
      </x:c>
      <x:c r="J344" s="1" t="n">
        <x:v>0.95</x:v>
      </x:c>
      <x:c r="K344" s="1" t="n">
        <x:v>1</x:v>
      </x:c>
      <x:c r="L344" s="1" t="n">
        <x:v>94</x:v>
      </x:c>
      <x:c r="M344" s="1" t="n">
        <x:v>1.7</x:v>
      </x:c>
      <x:c r="N344" s="1" t="n">
        <x:v>16</x:v>
      </x:c>
      <x:c r="O344" s="1" t="n">
        <x:f aca="0">24*MAX(0,EOMONTH(B344,0)-MAX(B344,INDEX(Device_Inventory!$K$2:$K$1201,MATCH(A344,Device_Inventory!$A$2:$A$1201,0)))+1)</x:f>
        <x:v>672</x:v>
      </x:c>
      <x:c r="P344" s="11" t="b">
        <x:f aca="0">INDEX(Device_Inventory!$K$2:$K$1201,MATCH(A344,Device_Inventory!$A$2:$A$1201,0))&gt;B344</x:f>
        <x:v>0</x:v>
      </x:c>
      <x:c r="Q344" s="1" t="str">
        <x:f aca="0">IF(D344&gt;O344,"Fail: operating hours exceed in-service hours",IF(D344+M344&gt;O344,"Fail: operating + unavailable hours exceed in-service hours",IF(P344,"Partial month: within in-service hours","OK")))</x:f>
        <x:v>OK</x:v>
      </x:c>
    </x:row>
    <x:row r="345" ht="15" hidden="0" customHeight="1">
      <x:c r="A345" s="1" t="s">
        <x:v>604</x:v>
      </x:c>
      <x:c r="B345" s="14" t="n">
        <x:v>46082</x:v>
      </x:c>
      <x:c r="C345" s="1" t="n">
        <x:v>52.5</x:v>
      </x:c>
      <x:c r="D345" s="1" t="n">
        <x:v>325.3</x:v>
      </x:c>
      <x:c r="E345" s="1" t="n">
        <x:v>19</x:v>
      </x:c>
      <x:c r="F345" s="1" t="n">
        <x:v>2</x:v>
      </x:c>
      <x:c r="G345" s="1" t="n">
        <x:v>34</x:v>
      </x:c>
      <x:c r="H345" s="1" t="n">
        <x:v>1</x:v>
      </x:c>
      <x:c r="I345" s="1" t="n">
        <x:v>2</x:v>
      </x:c>
      <x:c r="J345" s="1" t="n">
        <x:v>0.68</x:v>
      </x:c>
      <x:c r="K345" s="1" t="n">
        <x:v>1</x:v>
      </x:c>
      <x:c r="L345" s="1" t="n">
        <x:v>92.2</x:v>
      </x:c>
      <x:c r="M345" s="1" t="n">
        <x:v>7</x:v>
      </x:c>
      <x:c r="N345" s="1" t="n">
        <x:v>16.6</x:v>
      </x:c>
      <x:c r="O345" s="1" t="n">
        <x:f aca="0">24*MAX(0,EOMONTH(B345,0)-MAX(B345,INDEX(Device_Inventory!$K$2:$K$1201,MATCH(A345,Device_Inventory!$A$2:$A$1201,0)))+1)</x:f>
        <x:v>744</x:v>
      </x:c>
      <x:c r="P345" s="11" t="b">
        <x:f aca="0">INDEX(Device_Inventory!$K$2:$K$1201,MATCH(A345,Device_Inventory!$A$2:$A$1201,0))&gt;B345</x:f>
        <x:v>0</x:v>
      </x:c>
      <x:c r="Q345" s="1" t="str">
        <x:f aca="0">IF(D345&gt;O345,"Fail: operating hours exceed in-service hours",IF(D345+M345&gt;O345,"Fail: operating + unavailable hours exceed in-service hours",IF(P345,"Partial month: within in-service hours","OK")))</x:f>
        <x:v>OK</x:v>
      </x:c>
    </x:row>
    <x:row r="346" ht="15" hidden="0" customHeight="1">
      <x:c r="A346" s="1" t="s">
        <x:v>604</x:v>
      </x:c>
      <x:c r="B346" s="14" t="n">
        <x:v>46113</x:v>
      </x:c>
      <x:c r="C346" s="1" t="n">
        <x:v>60.7</x:v>
      </x:c>
      <x:c r="D346" s="1" t="n">
        <x:v>353.2</x:v>
      </x:c>
      <x:c r="E346" s="1" t="n">
        <x:v>22</x:v>
      </x:c>
      <x:c r="F346" s="1" t="n">
        <x:v>2</x:v>
      </x:c>
      <x:c r="G346" s="1" t="n">
        <x:v>37</x:v>
      </x:c>
      <x:c r="H346" s="1" t="n">
        <x:v>1</x:v>
      </x:c>
      <x:c r="I346" s="1" t="n">
        <x:v>5</x:v>
      </x:c>
      <x:c r="J346" s="1" t="n">
        <x:v>1.64</x:v>
      </x:c>
      <x:c r="K346" s="1" t="n">
        <x:v>0</x:v>
      </x:c>
      <x:c r="L346" s="1" t="n">
        <x:v>93.6</x:v>
      </x:c>
      <x:c r="M346" s="1" t="n">
        <x:v>0</x:v>
      </x:c>
      <x:c r="N346" s="1" t="n">
        <x:v>15.7</x:v>
      </x:c>
      <x:c r="O346" s="1" t="n">
        <x:f aca="0">24*MAX(0,EOMONTH(B346,0)-MAX(B346,INDEX(Device_Inventory!$K$2:$K$1201,MATCH(A346,Device_Inventory!$A$2:$A$1201,0)))+1)</x:f>
        <x:v>720</x:v>
      </x:c>
      <x:c r="P346" s="11" t="b">
        <x:f aca="0">INDEX(Device_Inventory!$K$2:$K$1201,MATCH(A346,Device_Inventory!$A$2:$A$1201,0))&gt;B346</x:f>
        <x:v>0</x:v>
      </x:c>
      <x:c r="Q346" s="1" t="str">
        <x:f aca="0">IF(D346&gt;O346,"Fail: operating hours exceed in-service hours",IF(D346+M346&gt;O346,"Fail: operating + unavailable hours exceed in-service hours",IF(P346,"Partial month: within in-service hours","OK")))</x:f>
        <x:v>OK</x:v>
      </x:c>
    </x:row>
    <x:row r="347" ht="15" hidden="0" customHeight="1">
      <x:c r="A347" s="1" t="s">
        <x:v>604</x:v>
      </x:c>
      <x:c r="B347" s="14" t="n">
        <x:v>46143</x:v>
      </x:c>
      <x:c r="C347" s="1" t="n">
        <x:v>66.6</x:v>
      </x:c>
      <x:c r="D347" s="1" t="n">
        <x:v>461.6</x:v>
      </x:c>
      <x:c r="E347" s="1" t="n">
        <x:v>32</x:v>
      </x:c>
      <x:c r="F347" s="1" t="n">
        <x:v>1</x:v>
      </x:c>
      <x:c r="G347" s="1" t="n">
        <x:v>32</x:v>
      </x:c>
      <x:c r="H347" s="1" t="n">
        <x:v>1</x:v>
      </x:c>
      <x:c r="I347" s="1" t="n">
        <x:v>2</x:v>
      </x:c>
      <x:c r="J347" s="1" t="n">
        <x:v>0.92</x:v>
      </x:c>
      <x:c r="K347" s="1" t="n">
        <x:v>0</x:v>
      </x:c>
      <x:c r="L347" s="1" t="n">
        <x:v>95.9</x:v>
      </x:c>
      <x:c r="M347" s="1" t="n">
        <x:v>3.7</x:v>
      </x:c>
      <x:c r="N347" s="1" t="n">
        <x:v>17.2</x:v>
      </x:c>
      <x:c r="O347" s="1" t="n">
        <x:f aca="0">24*MAX(0,EOMONTH(B347,0)-MAX(B347,INDEX(Device_Inventory!$K$2:$K$1201,MATCH(A347,Device_Inventory!$A$2:$A$1201,0)))+1)</x:f>
        <x:v>744</x:v>
      </x:c>
      <x:c r="P347" s="11" t="b">
        <x:f aca="0">INDEX(Device_Inventory!$K$2:$K$1201,MATCH(A347,Device_Inventory!$A$2:$A$1201,0))&gt;B347</x:f>
        <x:v>0</x:v>
      </x:c>
      <x:c r="Q347" s="1" t="str">
        <x:f aca="0">IF(D347&gt;O347,"Fail: operating hours exceed in-service hours",IF(D347+M347&gt;O347,"Fail: operating + unavailable hours exceed in-service hours",IF(P347,"Partial month: within in-service hours","OK")))</x:f>
        <x:v>OK</x:v>
      </x:c>
    </x:row>
    <x:row r="348" ht="15" hidden="0" customHeight="1">
      <x:c r="A348" s="1" t="s">
        <x:v>604</x:v>
      </x:c>
      <x:c r="B348" s="14" t="n">
        <x:v>46174</x:v>
      </x:c>
      <x:c r="C348" s="1" t="n">
        <x:v>88.1</x:v>
      </x:c>
      <x:c r="D348" s="1" t="n">
        <x:v>483.1</x:v>
      </x:c>
      <x:c r="E348" s="1" t="n">
        <x:v>31</x:v>
      </x:c>
      <x:c r="F348" s="1" t="n">
        <x:v>3</x:v>
      </x:c>
      <x:c r="G348" s="1" t="n">
        <x:v>52</x:v>
      </x:c>
      <x:c r="H348" s="1" t="n">
        <x:v>1</x:v>
      </x:c>
      <x:c r="I348" s="1" t="n">
        <x:v>6</x:v>
      </x:c>
      <x:c r="J348" s="1" t="n">
        <x:v>0.24</x:v>
      </x:c>
      <x:c r="K348" s="1" t="n">
        <x:v>0</x:v>
      </x:c>
      <x:c r="L348" s="1" t="n">
        <x:v>95.2</x:v>
      </x:c>
      <x:c r="M348" s="1" t="n">
        <x:v>0</x:v>
      </x:c>
      <x:c r="N348" s="1" t="n">
        <x:v>7.5</x:v>
      </x:c>
      <x:c r="O348" s="1" t="n">
        <x:f aca="0">24*MAX(0,EOMONTH(B348,0)-MAX(B348,INDEX(Device_Inventory!$K$2:$K$1201,MATCH(A348,Device_Inventory!$A$2:$A$1201,0)))+1)</x:f>
        <x:v>720</x:v>
      </x:c>
      <x:c r="P348" s="11" t="b">
        <x:f aca="0">INDEX(Device_Inventory!$K$2:$K$1201,MATCH(A348,Device_Inventory!$A$2:$A$1201,0))&gt;B348</x:f>
        <x:v>0</x:v>
      </x:c>
      <x:c r="Q348" s="1" t="str">
        <x:f aca="0">IF(D348&gt;O348,"Fail: operating hours exceed in-service hours",IF(D348+M348&gt;O348,"Fail: operating + unavailable hours exceed in-service hours",IF(P348,"Partial month: within in-service hours","OK")))</x:f>
        <x:v>OK</x:v>
      </x:c>
    </x:row>
    <x:row r="349" ht="15" hidden="0" customHeight="1">
      <x:c r="A349" s="1" t="s">
        <x:v>604</x:v>
      </x:c>
      <x:c r="B349" s="14" t="n">
        <x:v>46204</x:v>
      </x:c>
      <x:c r="C349" s="1" t="n">
        <x:v>65.9</x:v>
      </x:c>
      <x:c r="D349" s="1" t="n">
        <x:v>393.5</x:v>
      </x:c>
      <x:c r="E349" s="1" t="n">
        <x:v>30</x:v>
      </x:c>
      <x:c r="F349" s="1" t="n">
        <x:v>3</x:v>
      </x:c>
      <x:c r="G349" s="1" t="n">
        <x:v>45</x:v>
      </x:c>
      <x:c r="H349" s="1" t="n">
        <x:v>0</x:v>
      </x:c>
      <x:c r="I349" s="1" t="n">
        <x:v>1</x:v>
      </x:c>
      <x:c r="J349" s="1" t="n">
        <x:v>1.53</x:v>
      </x:c>
      <x:c r="K349" s="1" t="n">
        <x:v>0</x:v>
      </x:c>
      <x:c r="L349" s="1" t="n">
        <x:v>99.6</x:v>
      </x:c>
      <x:c r="M349" s="1" t="n">
        <x:v>4.7</x:v>
      </x:c>
      <x:c r="N349" s="1" t="n">
        <x:v>9.3</x:v>
      </x:c>
      <x:c r="O349" s="1" t="n">
        <x:f aca="0">24*MAX(0,EOMONTH(B349,0)-MAX(B349,INDEX(Device_Inventory!$K$2:$K$1201,MATCH(A349,Device_Inventory!$A$2:$A$1201,0)))+1)</x:f>
        <x:v>744</x:v>
      </x:c>
      <x:c r="P349" s="11" t="b">
        <x:f aca="0">INDEX(Device_Inventory!$K$2:$K$1201,MATCH(A349,Device_Inventory!$A$2:$A$1201,0))&gt;B349</x:f>
        <x:v>0</x:v>
      </x:c>
      <x:c r="Q349" s="1" t="str">
        <x:f aca="0">IF(D349&gt;O349,"Fail: operating hours exceed in-service hours",IF(D349+M349&gt;O349,"Fail: operating + unavailable hours exceed in-service hours",IF(P349,"Partial month: within in-service hours","OK")))</x:f>
        <x:v>OK</x:v>
      </x:c>
    </x:row>
    <x:row r="350" ht="15" hidden="0" customHeight="1">
      <x:c r="A350" s="1" t="s">
        <x:v>2104</x:v>
      </x:c>
      <x:c r="B350" s="14" t="n">
        <x:v>46054</x:v>
      </x:c>
      <x:c r="C350" s="1" t="n">
        <x:v>70.9</x:v>
      </x:c>
      <x:c r="D350" s="1" t="n">
        <x:v>411.8</x:v>
      </x:c>
      <x:c r="E350" s="1" t="n">
        <x:v>27</x:v>
      </x:c>
      <x:c r="F350" s="1" t="n">
        <x:v>1</x:v>
      </x:c>
      <x:c r="G350" s="1" t="n">
        <x:v>33</x:v>
      </x:c>
      <x:c r="H350" s="1" t="n">
        <x:v>0</x:v>
      </x:c>
      <x:c r="I350" s="1" t="n">
        <x:v>4</x:v>
      </x:c>
      <x:c r="J350" s="1" t="n">
        <x:v>0.92</x:v>
      </x:c>
      <x:c r="K350" s="1" t="n">
        <x:v>1</x:v>
      </x:c>
      <x:c r="L350" s="1" t="n">
        <x:v>95.7</x:v>
      </x:c>
      <x:c r="M350" s="1" t="n">
        <x:v>3.7</x:v>
      </x:c>
      <x:c r="N350" s="1" t="n">
        <x:v>11.9</x:v>
      </x:c>
      <x:c r="O350" s="1" t="n">
        <x:f aca="0">24*MAX(0,EOMONTH(B350,0)-MAX(B350,INDEX(Device_Inventory!$K$2:$K$1201,MATCH(A350,Device_Inventory!$A$2:$A$1201,0)))+1)</x:f>
        <x:v>672</x:v>
      </x:c>
      <x:c r="P350" s="11" t="b">
        <x:f aca="0">INDEX(Device_Inventory!$K$2:$K$1201,MATCH(A350,Device_Inventory!$A$2:$A$1201,0))&gt;B350</x:f>
        <x:v>0</x:v>
      </x:c>
      <x:c r="Q350" s="1" t="str">
        <x:f aca="0">IF(D350&gt;O350,"Fail: operating hours exceed in-service hours",IF(D350+M350&gt;O350,"Fail: operating + unavailable hours exceed in-service hours",IF(P350,"Partial month: within in-service hours","OK")))</x:f>
        <x:v>OK</x:v>
      </x:c>
    </x:row>
    <x:row r="351" ht="15" hidden="0" customHeight="1">
      <x:c r="A351" s="1" t="s">
        <x:v>2104</x:v>
      </x:c>
      <x:c r="B351" s="14" t="n">
        <x:v>46082</x:v>
      </x:c>
      <x:c r="C351" s="1" t="n">
        <x:v>72.2</x:v>
      </x:c>
      <x:c r="D351" s="1" t="n">
        <x:v>396.2</x:v>
      </x:c>
      <x:c r="E351" s="1" t="n">
        <x:v>20</x:v>
      </x:c>
      <x:c r="F351" s="1" t="n">
        <x:v>0</x:v>
      </x:c>
      <x:c r="G351" s="1" t="n">
        <x:v>47</x:v>
      </x:c>
      <x:c r="H351" s="1" t="n">
        <x:v>0</x:v>
      </x:c>
      <x:c r="I351" s="1" t="n">
        <x:v>5</x:v>
      </x:c>
      <x:c r="J351" s="1" t="n">
        <x:v>1.59</x:v>
      </x:c>
      <x:c r="K351" s="1" t="n">
        <x:v>1</x:v>
      </x:c>
      <x:c r="L351" s="1" t="n">
        <x:v>95.7</x:v>
      </x:c>
      <x:c r="M351" s="1" t="n">
        <x:v>2.6</x:v>
      </x:c>
      <x:c r="N351" s="1" t="n">
        <x:v>17.3</x:v>
      </x:c>
      <x:c r="O351" s="1" t="n">
        <x:f aca="0">24*MAX(0,EOMONTH(B351,0)-MAX(B351,INDEX(Device_Inventory!$K$2:$K$1201,MATCH(A351,Device_Inventory!$A$2:$A$1201,0)))+1)</x:f>
        <x:v>744</x:v>
      </x:c>
      <x:c r="P351" s="11" t="b">
        <x:f aca="0">INDEX(Device_Inventory!$K$2:$K$1201,MATCH(A351,Device_Inventory!$A$2:$A$1201,0))&gt;B351</x:f>
        <x:v>0</x:v>
      </x:c>
      <x:c r="Q351" s="1" t="str">
        <x:f aca="0">IF(D351&gt;O351,"Fail: operating hours exceed in-service hours",IF(D351+M351&gt;O351,"Fail: operating + unavailable hours exceed in-service hours",IF(P351,"Partial month: within in-service hours","OK")))</x:f>
        <x:v>OK</x:v>
      </x:c>
    </x:row>
    <x:row r="352" ht="15" hidden="0" customHeight="1">
      <x:c r="A352" s="1" t="s">
        <x:v>2104</x:v>
      </x:c>
      <x:c r="B352" s="14" t="n">
        <x:v>46113</x:v>
      </x:c>
      <x:c r="C352" s="1" t="n">
        <x:v>68.7</x:v>
      </x:c>
      <x:c r="D352" s="1" t="n">
        <x:v>451.2</x:v>
      </x:c>
      <x:c r="E352" s="1" t="n">
        <x:v>26</x:v>
      </x:c>
      <x:c r="F352" s="1" t="n">
        <x:v>4</x:v>
      </x:c>
      <x:c r="G352" s="1" t="n">
        <x:v>36</x:v>
      </x:c>
      <x:c r="H352" s="1" t="n">
        <x:v>1</x:v>
      </x:c>
      <x:c r="I352" s="1" t="n">
        <x:v>3</x:v>
      </x:c>
      <x:c r="J352" s="1" t="n">
        <x:v>0.71</x:v>
      </x:c>
      <x:c r="K352" s="1" t="n">
        <x:v>0</x:v>
      </x:c>
      <x:c r="L352" s="1" t="n">
        <x:v>94.2</x:v>
      </x:c>
      <x:c r="M352" s="1" t="n">
        <x:v>4.1</x:v>
      </x:c>
      <x:c r="N352" s="1" t="n">
        <x:v>13.3</x:v>
      </x:c>
      <x:c r="O352" s="1" t="n">
        <x:f aca="0">24*MAX(0,EOMONTH(B352,0)-MAX(B352,INDEX(Device_Inventory!$K$2:$K$1201,MATCH(A352,Device_Inventory!$A$2:$A$1201,0)))+1)</x:f>
        <x:v>720</x:v>
      </x:c>
      <x:c r="P352" s="11" t="b">
        <x:f aca="0">INDEX(Device_Inventory!$K$2:$K$1201,MATCH(A352,Device_Inventory!$A$2:$A$1201,0))&gt;B352</x:f>
        <x:v>0</x:v>
      </x:c>
      <x:c r="Q352" s="1" t="str">
        <x:f aca="0">IF(D352&gt;O352,"Fail: operating hours exceed in-service hours",IF(D352+M352&gt;O352,"Fail: operating + unavailable hours exceed in-service hours",IF(P352,"Partial month: within in-service hours","OK")))</x:f>
        <x:v>OK</x:v>
      </x:c>
    </x:row>
    <x:row r="353" ht="15" hidden="0" customHeight="1">
      <x:c r="A353" s="1" t="s">
        <x:v>2104</x:v>
      </x:c>
      <x:c r="B353" s="14" t="n">
        <x:v>46143</x:v>
      </x:c>
      <x:c r="C353" s="1" t="n">
        <x:v>79.4</x:v>
      </x:c>
      <x:c r="D353" s="1" t="n">
        <x:v>566.5</x:v>
      </x:c>
      <x:c r="E353" s="1" t="n">
        <x:v>11</x:v>
      </x:c>
      <x:c r="F353" s="1" t="n">
        <x:v>4</x:v>
      </x:c>
      <x:c r="G353" s="1" t="n">
        <x:v>42</x:v>
      </x:c>
      <x:c r="H353" s="1" t="n">
        <x:v>0</x:v>
      </x:c>
      <x:c r="I353" s="1" t="n">
        <x:v>4</x:v>
      </x:c>
      <x:c r="J353" s="1" t="n">
        <x:v>1.08</x:v>
      </x:c>
      <x:c r="K353" s="1" t="n">
        <x:v>0</x:v>
      </x:c>
      <x:c r="L353" s="1" t="n">
        <x:v>95.2</x:v>
      </x:c>
      <x:c r="M353" s="1" t="n">
        <x:v>6.3</x:v>
      </x:c>
      <x:c r="N353" s="1" t="n">
        <x:v>18.8</x:v>
      </x:c>
      <x:c r="O353" s="1" t="n">
        <x:f aca="0">24*MAX(0,EOMONTH(B353,0)-MAX(B353,INDEX(Device_Inventory!$K$2:$K$1201,MATCH(A353,Device_Inventory!$A$2:$A$1201,0)))+1)</x:f>
        <x:v>744</x:v>
      </x:c>
      <x:c r="P353" s="11" t="b">
        <x:f aca="0">INDEX(Device_Inventory!$K$2:$K$1201,MATCH(A353,Device_Inventory!$A$2:$A$1201,0))&gt;B353</x:f>
        <x:v>0</x:v>
      </x:c>
      <x:c r="Q353" s="1" t="str">
        <x:f aca="0">IF(D353&gt;O353,"Fail: operating hours exceed in-service hours",IF(D353+M353&gt;O353,"Fail: operating + unavailable hours exceed in-service hours",IF(P353,"Partial month: within in-service hours","OK")))</x:f>
        <x:v>OK</x:v>
      </x:c>
    </x:row>
    <x:row r="354" ht="15" hidden="0" customHeight="1">
      <x:c r="A354" s="1" t="s">
        <x:v>2104</x:v>
      </x:c>
      <x:c r="B354" s="14" t="n">
        <x:v>46174</x:v>
      </x:c>
      <x:c r="C354" s="1" t="n">
        <x:v>66.3</x:v>
      </x:c>
      <x:c r="D354" s="1" t="n">
        <x:v>435.8</x:v>
      </x:c>
      <x:c r="E354" s="1" t="n">
        <x:v>39</x:v>
      </x:c>
      <x:c r="F354" s="1" t="n">
        <x:v>0</x:v>
      </x:c>
      <x:c r="G354" s="1" t="n">
        <x:v>9</x:v>
      </x:c>
      <x:c r="H354" s="1" t="n">
        <x:v>1</x:v>
      </x:c>
      <x:c r="I354" s="1" t="n">
        <x:v>4</x:v>
      </x:c>
      <x:c r="J354" s="1" t="n">
        <x:v>1.36</x:v>
      </x:c>
      <x:c r="K354" s="1" t="n">
        <x:v>0</x:v>
      </x:c>
      <x:c r="L354" s="1" t="n">
        <x:v>93.5</x:v>
      </x:c>
      <x:c r="M354" s="1" t="n">
        <x:v>7</x:v>
      </x:c>
      <x:c r="N354" s="1" t="n">
        <x:v>9.1</x:v>
      </x:c>
      <x:c r="O354" s="1" t="n">
        <x:f aca="0">24*MAX(0,EOMONTH(B354,0)-MAX(B354,INDEX(Device_Inventory!$K$2:$K$1201,MATCH(A354,Device_Inventory!$A$2:$A$1201,0)))+1)</x:f>
        <x:v>720</x:v>
      </x:c>
      <x:c r="P354" s="11" t="b">
        <x:f aca="0">INDEX(Device_Inventory!$K$2:$K$1201,MATCH(A354,Device_Inventory!$A$2:$A$1201,0))&gt;B354</x:f>
        <x:v>0</x:v>
      </x:c>
      <x:c r="Q354" s="1" t="str">
        <x:f aca="0">IF(D354&gt;O354,"Fail: operating hours exceed in-service hours",IF(D354+M354&gt;O354,"Fail: operating + unavailable hours exceed in-service hours",IF(P354,"Partial month: within in-service hours","OK")))</x:f>
        <x:v>OK</x:v>
      </x:c>
    </x:row>
    <x:row r="355" ht="15" hidden="0" customHeight="1">
      <x:c r="A355" s="1" t="s">
        <x:v>2104</x:v>
      </x:c>
      <x:c r="B355" s="14" t="n">
        <x:v>46204</x:v>
      </x:c>
      <x:c r="C355" s="1" t="n">
        <x:v>71.3</x:v>
      </x:c>
      <x:c r="D355" s="1" t="n">
        <x:v>480.2</x:v>
      </x:c>
      <x:c r="E355" s="1" t="n">
        <x:v>19</x:v>
      </x:c>
      <x:c r="F355" s="1" t="n">
        <x:v>2</x:v>
      </x:c>
      <x:c r="G355" s="1" t="n">
        <x:v>60</x:v>
      </x:c>
      <x:c r="H355" s="1" t="n">
        <x:v>1</x:v>
      </x:c>
      <x:c r="I355" s="1" t="n">
        <x:v>4</x:v>
      </x:c>
      <x:c r="J355" s="1" t="n">
        <x:v>0.76</x:v>
      </x:c>
      <x:c r="K355" s="1" t="n">
        <x:v>1</x:v>
      </x:c>
      <x:c r="L355" s="1" t="n">
        <x:v>94.6</x:v>
      </x:c>
      <x:c r="M355" s="1" t="n">
        <x:v>0.8</x:v>
      </x:c>
      <x:c r="N355" s="1" t="n">
        <x:v>14.4</x:v>
      </x:c>
      <x:c r="O355" s="1" t="n">
        <x:f aca="0">24*MAX(0,EOMONTH(B355,0)-MAX(B355,INDEX(Device_Inventory!$K$2:$K$1201,MATCH(A355,Device_Inventory!$A$2:$A$1201,0)))+1)</x:f>
        <x:v>744</x:v>
      </x:c>
      <x:c r="P355" s="11" t="b">
        <x:f aca="0">INDEX(Device_Inventory!$K$2:$K$1201,MATCH(A355,Device_Inventory!$A$2:$A$1201,0))&gt;B355</x:f>
        <x:v>0</x:v>
      </x:c>
      <x:c r="Q355" s="1" t="str">
        <x:f aca="0">IF(D355&gt;O355,"Fail: operating hours exceed in-service hours",IF(D355+M355&gt;O355,"Fail: operating + unavailable hours exceed in-service hours",IF(P355,"Partial month: within in-service hours","OK")))</x:f>
        <x:v>OK</x:v>
      </x:c>
    </x:row>
    <x:row r="356" ht="15" hidden="0" customHeight="1">
      <x:c r="A356" s="1" t="s">
        <x:v>2108</x:v>
      </x:c>
      <x:c r="B356" s="14" t="n">
        <x:v>46054</x:v>
      </x:c>
      <x:c r="C356" s="1" t="n">
        <x:v>83.1</x:v>
      </x:c>
      <x:c r="D356" s="1" t="n">
        <x:v>532</x:v>
      </x:c>
      <x:c r="E356" s="1" t="n">
        <x:v>38</x:v>
      </x:c>
      <x:c r="F356" s="1" t="n">
        <x:v>6</x:v>
      </x:c>
      <x:c r="G356" s="1" t="n">
        <x:v>43</x:v>
      </x:c>
      <x:c r="H356" s="1" t="n">
        <x:v>2</x:v>
      </x:c>
      <x:c r="I356" s="1" t="n">
        <x:v>4</x:v>
      </x:c>
      <x:c r="J356" s="1" t="n">
        <x:v>1.92</x:v>
      </x:c>
      <x:c r="K356" s="1" t="n">
        <x:v>2</x:v>
      </x:c>
      <x:c r="L356" s="1" t="n">
        <x:v>94.2</x:v>
      </x:c>
      <x:c r="M356" s="1" t="n">
        <x:v>14.5</x:v>
      </x:c>
      <x:c r="N356" s="1" t="n">
        <x:v>24.4</x:v>
      </x:c>
      <x:c r="O356" s="1" t="n">
        <x:f aca="0">24*MAX(0,EOMONTH(B356,0)-MAX(B356,INDEX(Device_Inventory!$K$2:$K$1201,MATCH(A356,Device_Inventory!$A$2:$A$1201,0)))+1)</x:f>
        <x:v>672</x:v>
      </x:c>
      <x:c r="P356" s="11" t="b">
        <x:f aca="0">INDEX(Device_Inventory!$K$2:$K$1201,MATCH(A356,Device_Inventory!$A$2:$A$1201,0))&gt;B356</x:f>
        <x:v>0</x:v>
      </x:c>
      <x:c r="Q356" s="1" t="str">
        <x:f aca="0">IF(D356&gt;O356,"Fail: operating hours exceed in-service hours",IF(D356+M356&gt;O356,"Fail: operating + unavailable hours exceed in-service hours",IF(P356,"Partial month: within in-service hours","OK")))</x:f>
        <x:v>OK</x:v>
      </x:c>
    </x:row>
    <x:row r="357" ht="15" hidden="0" customHeight="1">
      <x:c r="A357" s="1" t="s">
        <x:v>2108</x:v>
      </x:c>
      <x:c r="B357" s="14" t="n">
        <x:v>46082</x:v>
      </x:c>
      <x:c r="C357" s="1" t="n">
        <x:v>73.6</x:v>
      </x:c>
      <x:c r="D357" s="1" t="n">
        <x:v>437.7</x:v>
      </x:c>
      <x:c r="E357" s="1" t="n">
        <x:v>38</x:v>
      </x:c>
      <x:c r="F357" s="1" t="n">
        <x:v>1</x:v>
      </x:c>
      <x:c r="G357" s="1" t="n">
        <x:v>31</x:v>
      </x:c>
      <x:c r="H357" s="1" t="n">
        <x:v>2</x:v>
      </x:c>
      <x:c r="I357" s="1" t="n">
        <x:v>3</x:v>
      </x:c>
      <x:c r="J357" s="1" t="n">
        <x:v>2.5</x:v>
      </x:c>
      <x:c r="K357" s="1" t="n">
        <x:v>2</x:v>
      </x:c>
      <x:c r="L357" s="1" t="n">
        <x:v>96.6</x:v>
      </x:c>
      <x:c r="M357" s="1" t="n">
        <x:v>14.6</x:v>
      </x:c>
      <x:c r="N357" s="1" t="n">
        <x:v>9</x:v>
      </x:c>
      <x:c r="O357" s="1" t="n">
        <x:f aca="0">24*MAX(0,EOMONTH(B357,0)-MAX(B357,INDEX(Device_Inventory!$K$2:$K$1201,MATCH(A357,Device_Inventory!$A$2:$A$1201,0)))+1)</x:f>
        <x:v>744</x:v>
      </x:c>
      <x:c r="P357" s="11" t="b">
        <x:f aca="0">INDEX(Device_Inventory!$K$2:$K$1201,MATCH(A357,Device_Inventory!$A$2:$A$1201,0))&gt;B357</x:f>
        <x:v>0</x:v>
      </x:c>
      <x:c r="Q357" s="1" t="str">
        <x:f aca="0">IF(D357&gt;O357,"Fail: operating hours exceed in-service hours",IF(D357+M357&gt;O357,"Fail: operating + unavailable hours exceed in-service hours",IF(P357,"Partial month: within in-service hours","OK")))</x:f>
        <x:v>OK</x:v>
      </x:c>
    </x:row>
    <x:row r="358" ht="15" hidden="0" customHeight="1">
      <x:c r="A358" s="1" t="s">
        <x:v>2108</x:v>
      </x:c>
      <x:c r="B358" s="14" t="n">
        <x:v>46113</x:v>
      </x:c>
      <x:c r="C358" s="1" t="n">
        <x:v>70</x:v>
      </x:c>
      <x:c r="D358" s="1" t="n">
        <x:v>478.8</x:v>
      </x:c>
      <x:c r="E358" s="1" t="n">
        <x:v>35</x:v>
      </x:c>
      <x:c r="F358" s="1" t="n">
        <x:v>3</x:v>
      </x:c>
      <x:c r="G358" s="1" t="n">
        <x:v>43</x:v>
      </x:c>
      <x:c r="H358" s="1" t="n">
        <x:v>2</x:v>
      </x:c>
      <x:c r="I358" s="1" t="n">
        <x:v>5</x:v>
      </x:c>
      <x:c r="J358" s="1" t="n">
        <x:v>2.44</x:v>
      </x:c>
      <x:c r="K358" s="1" t="n">
        <x:v>2</x:v>
      </x:c>
      <x:c r="L358" s="1" t="n">
        <x:v>91.7</x:v>
      </x:c>
      <x:c r="M358" s="1" t="n">
        <x:v>4.6</x:v>
      </x:c>
      <x:c r="N358" s="1" t="n">
        <x:v>9.4</x:v>
      </x:c>
      <x:c r="O358" s="1" t="n">
        <x:f aca="0">24*MAX(0,EOMONTH(B358,0)-MAX(B358,INDEX(Device_Inventory!$K$2:$K$1201,MATCH(A358,Device_Inventory!$A$2:$A$1201,0)))+1)</x:f>
        <x:v>720</x:v>
      </x:c>
      <x:c r="P358" s="11" t="b">
        <x:f aca="0">INDEX(Device_Inventory!$K$2:$K$1201,MATCH(A358,Device_Inventory!$A$2:$A$1201,0))&gt;B358</x:f>
        <x:v>0</x:v>
      </x:c>
      <x:c r="Q358" s="1" t="str">
        <x:f aca="0">IF(D358&gt;O358,"Fail: operating hours exceed in-service hours",IF(D358+M358&gt;O358,"Fail: operating + unavailable hours exceed in-service hours",IF(P358,"Partial month: within in-service hours","OK")))</x:f>
        <x:v>OK</x:v>
      </x:c>
    </x:row>
    <x:row r="359" ht="15" hidden="0" customHeight="1">
      <x:c r="A359" s="1" t="s">
        <x:v>2108</x:v>
      </x:c>
      <x:c r="B359" s="14" t="n">
        <x:v>46143</x:v>
      </x:c>
      <x:c r="C359" s="1" t="n">
        <x:v>76</x:v>
      </x:c>
      <x:c r="D359" s="1" t="n">
        <x:v>449.1</x:v>
      </x:c>
      <x:c r="E359" s="1" t="n">
        <x:v>40</x:v>
      </x:c>
      <x:c r="F359" s="1" t="n">
        <x:v>3</x:v>
      </x:c>
      <x:c r="G359" s="1" t="n">
        <x:v>14</x:v>
      </x:c>
      <x:c r="H359" s="1" t="n">
        <x:v>1</x:v>
      </x:c>
      <x:c r="I359" s="1" t="n">
        <x:v>5</x:v>
      </x:c>
      <x:c r="J359" s="1" t="n">
        <x:v>2.99</x:v>
      </x:c>
      <x:c r="K359" s="1" t="n">
        <x:v>1</x:v>
      </x:c>
      <x:c r="L359" s="1" t="n">
        <x:v>90.9</x:v>
      </x:c>
      <x:c r="M359" s="1" t="n">
        <x:v>18.9</x:v>
      </x:c>
      <x:c r="N359" s="1" t="n">
        <x:v>15.9</x:v>
      </x:c>
      <x:c r="O359" s="1" t="n">
        <x:f aca="0">24*MAX(0,EOMONTH(B359,0)-MAX(B359,INDEX(Device_Inventory!$K$2:$K$1201,MATCH(A359,Device_Inventory!$A$2:$A$1201,0)))+1)</x:f>
        <x:v>744</x:v>
      </x:c>
      <x:c r="P359" s="11" t="b">
        <x:f aca="0">INDEX(Device_Inventory!$K$2:$K$1201,MATCH(A359,Device_Inventory!$A$2:$A$1201,0))&gt;B359</x:f>
        <x:v>0</x:v>
      </x:c>
      <x:c r="Q359" s="1" t="str">
        <x:f aca="0">IF(D359&gt;O359,"Fail: operating hours exceed in-service hours",IF(D359+M359&gt;O359,"Fail: operating + unavailable hours exceed in-service hours",IF(P359,"Partial month: within in-service hours","OK")))</x:f>
        <x:v>OK</x:v>
      </x:c>
    </x:row>
    <x:row r="360" ht="15" hidden="0" customHeight="1">
      <x:c r="A360" s="1" t="s">
        <x:v>2108</x:v>
      </x:c>
      <x:c r="B360" s="14" t="n">
        <x:v>46174</x:v>
      </x:c>
      <x:c r="C360" s="1" t="n">
        <x:v>82.7</x:v>
      </x:c>
      <x:c r="D360" s="1" t="n">
        <x:v>469.4</x:v>
      </x:c>
      <x:c r="E360" s="1" t="n">
        <x:v>38</x:v>
      </x:c>
      <x:c r="F360" s="1" t="n">
        <x:v>3</x:v>
      </x:c>
      <x:c r="G360" s="1" t="n">
        <x:v>35</x:v>
      </x:c>
      <x:c r="H360" s="1" t="n">
        <x:v>3</x:v>
      </x:c>
      <x:c r="I360" s="1" t="n">
        <x:v>3</x:v>
      </x:c>
      <x:c r="J360" s="1" t="n">
        <x:v>2.1</x:v>
      </x:c>
      <x:c r="K360" s="1" t="n">
        <x:v>1</x:v>
      </x:c>
      <x:c r="L360" s="1" t="n">
        <x:v>91.2</x:v>
      </x:c>
      <x:c r="M360" s="1" t="n">
        <x:v>11.8</x:v>
      </x:c>
      <x:c r="N360" s="1" t="n">
        <x:v>14.5</x:v>
      </x:c>
      <x:c r="O360" s="1" t="n">
        <x:f aca="0">24*MAX(0,EOMONTH(B360,0)-MAX(B360,INDEX(Device_Inventory!$K$2:$K$1201,MATCH(A360,Device_Inventory!$A$2:$A$1201,0)))+1)</x:f>
        <x:v>720</x:v>
      </x:c>
      <x:c r="P360" s="11" t="b">
        <x:f aca="0">INDEX(Device_Inventory!$K$2:$K$1201,MATCH(A360,Device_Inventory!$A$2:$A$1201,0))&gt;B360</x:f>
        <x:v>0</x:v>
      </x:c>
      <x:c r="Q360" s="1" t="str">
        <x:f aca="0">IF(D360&gt;O360,"Fail: operating hours exceed in-service hours",IF(D360+M360&gt;O360,"Fail: operating + unavailable hours exceed in-service hours",IF(P360,"Partial month: within in-service hours","OK")))</x:f>
        <x:v>OK</x:v>
      </x:c>
    </x:row>
    <x:row r="361" ht="15" hidden="0" customHeight="1">
      <x:c r="A361" s="1" t="s">
        <x:v>2108</x:v>
      </x:c>
      <x:c r="B361" s="14" t="n">
        <x:v>46204</x:v>
      </x:c>
      <x:c r="C361" s="1" t="n">
        <x:v>79.2</x:v>
      </x:c>
      <x:c r="D361" s="1" t="n">
        <x:v>548.9</x:v>
      </x:c>
      <x:c r="E361" s="1" t="n">
        <x:v>29</x:v>
      </x:c>
      <x:c r="F361" s="1" t="n">
        <x:v>4</x:v>
      </x:c>
      <x:c r="G361" s="1" t="n">
        <x:v>38</x:v>
      </x:c>
      <x:c r="H361" s="1" t="n">
        <x:v>2</x:v>
      </x:c>
      <x:c r="I361" s="1" t="n">
        <x:v>2</x:v>
      </x:c>
      <x:c r="J361" s="1" t="n">
        <x:v>1.49</x:v>
      </x:c>
      <x:c r="K361" s="1" t="n">
        <x:v>1</x:v>
      </x:c>
      <x:c r="L361" s="1" t="n">
        <x:v>94.1</x:v>
      </x:c>
      <x:c r="M361" s="1" t="n">
        <x:v>16.3</x:v>
      </x:c>
      <x:c r="N361" s="1" t="n">
        <x:v>9.6</x:v>
      </x:c>
      <x:c r="O361" s="1" t="n">
        <x:f aca="0">24*MAX(0,EOMONTH(B361,0)-MAX(B361,INDEX(Device_Inventory!$K$2:$K$1201,MATCH(A361,Device_Inventory!$A$2:$A$1201,0)))+1)</x:f>
        <x:v>744</x:v>
      </x:c>
      <x:c r="P361" s="11" t="b">
        <x:f aca="0">INDEX(Device_Inventory!$K$2:$K$1201,MATCH(A361,Device_Inventory!$A$2:$A$1201,0))&gt;B361</x:f>
        <x:v>0</x:v>
      </x:c>
      <x:c r="Q361" s="1" t="str">
        <x:f aca="0">IF(D361&gt;O361,"Fail: operating hours exceed in-service hours",IF(D361+M361&gt;O361,"Fail: operating + unavailable hours exceed in-service hours",IF(P361,"Partial month: within in-service hours","OK")))</x:f>
        <x:v>OK</x:v>
      </x:c>
    </x:row>
    <x:row r="362" ht="15" hidden="0" customHeight="1">
      <x:c r="A362" s="1" t="s">
        <x:v>2111</x:v>
      </x:c>
      <x:c r="B362" s="14" t="n">
        <x:v>46054</x:v>
      </x:c>
      <x:c r="C362" s="1" t="n">
        <x:v>55.1</x:v>
      </x:c>
      <x:c r="D362" s="1" t="n">
        <x:v>303.9</x:v>
      </x:c>
      <x:c r="E362" s="1" t="n">
        <x:v>18</x:v>
      </x:c>
      <x:c r="F362" s="1" t="n">
        <x:v>0</x:v>
      </x:c>
      <x:c r="G362" s="1" t="n">
        <x:v>20</x:v>
      </x:c>
      <x:c r="H362" s="1" t="n">
        <x:v>0</x:v>
      </x:c>
      <x:c r="I362" s="1" t="n">
        <x:v>1</x:v>
      </x:c>
      <x:c r="J362" s="1" t="n">
        <x:v>0</x:v>
      </x:c>
      <x:c r="K362" s="1" t="n">
        <x:v>0</x:v>
      </x:c>
      <x:c r="L362" s="1" t="n">
        <x:v>94</x:v>
      </x:c>
      <x:c r="M362" s="1" t="n">
        <x:v>4.6</x:v>
      </x:c>
      <x:c r="N362" s="1" t="n">
        <x:v>7.3</x:v>
      </x:c>
      <x:c r="O362" s="1" t="n">
        <x:f aca="0">24*MAX(0,EOMONTH(B362,0)-MAX(B362,INDEX(Device_Inventory!$K$2:$K$1201,MATCH(A362,Device_Inventory!$A$2:$A$1201,0)))+1)</x:f>
        <x:v>672</x:v>
      </x:c>
      <x:c r="P362" s="11" t="b">
        <x:f aca="0">INDEX(Device_Inventory!$K$2:$K$1201,MATCH(A362,Device_Inventory!$A$2:$A$1201,0))&gt;B362</x:f>
        <x:v>0</x:v>
      </x:c>
      <x:c r="Q362" s="1" t="str">
        <x:f aca="0">IF(D362&gt;O362,"Fail: operating hours exceed in-service hours",IF(D362+M362&gt;O362,"Fail: operating + unavailable hours exceed in-service hours",IF(P362,"Partial month: within in-service hours","OK")))</x:f>
        <x:v>OK</x:v>
      </x:c>
    </x:row>
    <x:row r="363" ht="15" hidden="0" customHeight="1">
      <x:c r="A363" s="1" t="s">
        <x:v>2111</x:v>
      </x:c>
      <x:c r="B363" s="14" t="n">
        <x:v>46082</x:v>
      </x:c>
      <x:c r="C363" s="1" t="n">
        <x:v>25.8</x:v>
      </x:c>
      <x:c r="D363" s="1" t="n">
        <x:v>181.3</x:v>
      </x:c>
      <x:c r="E363" s="1" t="n">
        <x:v>9</x:v>
      </x:c>
      <x:c r="F363" s="1" t="n">
        <x:v>0</x:v>
      </x:c>
      <x:c r="G363" s="1" t="n">
        <x:v>34</x:v>
      </x:c>
      <x:c r="H363" s="1" t="n">
        <x:v>0</x:v>
      </x:c>
      <x:c r="I363" s="1" t="n">
        <x:v>0</x:v>
      </x:c>
      <x:c r="J363" s="1" t="n">
        <x:v>0.83</x:v>
      </x:c>
      <x:c r="K363" s="1" t="n">
        <x:v>0</x:v>
      </x:c>
      <x:c r="L363" s="1" t="n">
        <x:v>92.8</x:v>
      </x:c>
      <x:c r="M363" s="1" t="n">
        <x:v>0</x:v>
      </x:c>
      <x:c r="N363" s="1" t="n">
        <x:v>5.3</x:v>
      </x:c>
      <x:c r="O363" s="1" t="n">
        <x:f aca="0">24*MAX(0,EOMONTH(B363,0)-MAX(B363,INDEX(Device_Inventory!$K$2:$K$1201,MATCH(A363,Device_Inventory!$A$2:$A$1201,0)))+1)</x:f>
        <x:v>744</x:v>
      </x:c>
      <x:c r="P363" s="11" t="b">
        <x:f aca="0">INDEX(Device_Inventory!$K$2:$K$1201,MATCH(A363,Device_Inventory!$A$2:$A$1201,0))&gt;B363</x:f>
        <x:v>0</x:v>
      </x:c>
      <x:c r="Q363" s="1" t="str">
        <x:f aca="0">IF(D363&gt;O363,"Fail: operating hours exceed in-service hours",IF(D363+M363&gt;O363,"Fail: operating + unavailable hours exceed in-service hours",IF(P363,"Partial month: within in-service hours","OK")))</x:f>
        <x:v>OK</x:v>
      </x:c>
    </x:row>
    <x:row r="364" ht="15" hidden="0" customHeight="1">
      <x:c r="A364" s="1" t="s">
        <x:v>2111</x:v>
      </x:c>
      <x:c r="B364" s="14" t="n">
        <x:v>46113</x:v>
      </x:c>
      <x:c r="C364" s="1" t="n">
        <x:v>60.2</x:v>
      </x:c>
      <x:c r="D364" s="1" t="n">
        <x:v>376.7</x:v>
      </x:c>
      <x:c r="E364" s="1" t="n">
        <x:v>12</x:v>
      </x:c>
      <x:c r="F364" s="1" t="n">
        <x:v>0</x:v>
      </x:c>
      <x:c r="G364" s="1" t="n">
        <x:v>51</x:v>
      </x:c>
      <x:c r="H364" s="1" t="n">
        <x:v>0</x:v>
      </x:c>
      <x:c r="I364" s="1" t="n">
        <x:v>1</x:v>
      </x:c>
      <x:c r="J364" s="1" t="n">
        <x:v>0.36</x:v>
      </x:c>
      <x:c r="K364" s="1" t="n">
        <x:v>0</x:v>
      </x:c>
      <x:c r="L364" s="1" t="n">
        <x:v>94.9</x:v>
      </x:c>
      <x:c r="M364" s="1" t="n">
        <x:v>10.8</x:v>
      </x:c>
      <x:c r="N364" s="1" t="n">
        <x:v>18</x:v>
      </x:c>
      <x:c r="O364" s="1" t="n">
        <x:f aca="0">24*MAX(0,EOMONTH(B364,0)-MAX(B364,INDEX(Device_Inventory!$K$2:$K$1201,MATCH(A364,Device_Inventory!$A$2:$A$1201,0)))+1)</x:f>
        <x:v>720</x:v>
      </x:c>
      <x:c r="P364" s="11" t="b">
        <x:f aca="0">INDEX(Device_Inventory!$K$2:$K$1201,MATCH(A364,Device_Inventory!$A$2:$A$1201,0))&gt;B364</x:f>
        <x:v>0</x:v>
      </x:c>
      <x:c r="Q364" s="1" t="str">
        <x:f aca="0">IF(D364&gt;O364,"Fail: operating hours exceed in-service hours",IF(D364+M364&gt;O364,"Fail: operating + unavailable hours exceed in-service hours",IF(P364,"Partial month: within in-service hours","OK")))</x:f>
        <x:v>OK</x:v>
      </x:c>
    </x:row>
    <x:row r="365" ht="15" hidden="0" customHeight="1">
      <x:c r="A365" s="1" t="s">
        <x:v>2111</x:v>
      </x:c>
      <x:c r="B365" s="14" t="n">
        <x:v>46143</x:v>
      </x:c>
      <x:c r="C365" s="1" t="n">
        <x:v>51.1</x:v>
      </x:c>
      <x:c r="D365" s="1" t="n">
        <x:v>337.8</x:v>
      </x:c>
      <x:c r="E365" s="1" t="n">
        <x:v>17</x:v>
      </x:c>
      <x:c r="F365" s="1" t="n">
        <x:v>3</x:v>
      </x:c>
      <x:c r="G365" s="1" t="n">
        <x:v>29</x:v>
      </x:c>
      <x:c r="H365" s="1" t="n">
        <x:v>0</x:v>
      </x:c>
      <x:c r="I365" s="1" t="n">
        <x:v>3</x:v>
      </x:c>
      <x:c r="J365" s="1" t="n">
        <x:v>0.17</x:v>
      </x:c>
      <x:c r="K365" s="1" t="n">
        <x:v>0</x:v>
      </x:c>
      <x:c r="L365" s="1" t="n">
        <x:v>95.5</x:v>
      </x:c>
      <x:c r="M365" s="1" t="n">
        <x:v>7.4</x:v>
      </x:c>
      <x:c r="N365" s="1" t="n">
        <x:v>9.7</x:v>
      </x:c>
      <x:c r="O365" s="1" t="n">
        <x:f aca="0">24*MAX(0,EOMONTH(B365,0)-MAX(B365,INDEX(Device_Inventory!$K$2:$K$1201,MATCH(A365,Device_Inventory!$A$2:$A$1201,0)))+1)</x:f>
        <x:v>744</x:v>
      </x:c>
      <x:c r="P365" s="11" t="b">
        <x:f aca="0">INDEX(Device_Inventory!$K$2:$K$1201,MATCH(A365,Device_Inventory!$A$2:$A$1201,0))&gt;B365</x:f>
        <x:v>0</x:v>
      </x:c>
      <x:c r="Q365" s="1" t="str">
        <x:f aca="0">IF(D365&gt;O365,"Fail: operating hours exceed in-service hours",IF(D365+M365&gt;O365,"Fail: operating + unavailable hours exceed in-service hours",IF(P365,"Partial month: within in-service hours","OK")))</x:f>
        <x:v>OK</x:v>
      </x:c>
    </x:row>
    <x:row r="366" ht="15" hidden="0" customHeight="1">
      <x:c r="A366" s="1" t="s">
        <x:v>2111</x:v>
      </x:c>
      <x:c r="B366" s="14" t="n">
        <x:v>46174</x:v>
      </x:c>
      <x:c r="C366" s="1" t="n">
        <x:v>36.9</x:v>
      </x:c>
      <x:c r="D366" s="1" t="n">
        <x:v>223.9</x:v>
      </x:c>
      <x:c r="E366" s="1" t="n">
        <x:v>21</x:v>
      </x:c>
      <x:c r="F366" s="1" t="n">
        <x:v>0</x:v>
      </x:c>
      <x:c r="G366" s="1" t="n">
        <x:v>31</x:v>
      </x:c>
      <x:c r="H366" s="1" t="n">
        <x:v>0</x:v>
      </x:c>
      <x:c r="I366" s="1" t="n">
        <x:v>2</x:v>
      </x:c>
      <x:c r="J366" s="1" t="n">
        <x:v>0.78</x:v>
      </x:c>
      <x:c r="K366" s="1" t="n">
        <x:v>2</x:v>
      </x:c>
      <x:c r="L366" s="1" t="n">
        <x:v>98.6</x:v>
      </x:c>
      <x:c r="M366" s="1" t="n">
        <x:v>0.7</x:v>
      </x:c>
      <x:c r="N366" s="1" t="n">
        <x:v>4.2</x:v>
      </x:c>
      <x:c r="O366" s="1" t="n">
        <x:f aca="0">24*MAX(0,EOMONTH(B366,0)-MAX(B366,INDEX(Device_Inventory!$K$2:$K$1201,MATCH(A366,Device_Inventory!$A$2:$A$1201,0)))+1)</x:f>
        <x:v>720</x:v>
      </x:c>
      <x:c r="P366" s="11" t="b">
        <x:f aca="0">INDEX(Device_Inventory!$K$2:$K$1201,MATCH(A366,Device_Inventory!$A$2:$A$1201,0))&gt;B366</x:f>
        <x:v>0</x:v>
      </x:c>
      <x:c r="Q366" s="1" t="str">
        <x:f aca="0">IF(D366&gt;O366,"Fail: operating hours exceed in-service hours",IF(D366+M366&gt;O366,"Fail: operating + unavailable hours exceed in-service hours",IF(P366,"Partial month: within in-service hours","OK")))</x:f>
        <x:v>OK</x:v>
      </x:c>
    </x:row>
    <x:row r="367" ht="15" hidden="0" customHeight="1">
      <x:c r="A367" s="1" t="s">
        <x:v>2111</x:v>
      </x:c>
      <x:c r="B367" s="14" t="n">
        <x:v>46204</x:v>
      </x:c>
      <x:c r="C367" s="1" t="n">
        <x:v>64.1</x:v>
      </x:c>
      <x:c r="D367" s="1" t="n">
        <x:v>451.1</x:v>
      </x:c>
      <x:c r="E367" s="1" t="n">
        <x:v>16</x:v>
      </x:c>
      <x:c r="F367" s="1" t="n">
        <x:v>0</x:v>
      </x:c>
      <x:c r="G367" s="1" t="n">
        <x:v>37</x:v>
      </x:c>
      <x:c r="H367" s="1" t="n">
        <x:v>0</x:v>
      </x:c>
      <x:c r="I367" s="1" t="n">
        <x:v>0</x:v>
      </x:c>
      <x:c r="J367" s="1" t="n">
        <x:v>0</x:v>
      </x:c>
      <x:c r="K367" s="1" t="n">
        <x:v>0</x:v>
      </x:c>
      <x:c r="L367" s="1" t="n">
        <x:v>96.1</x:v>
      </x:c>
      <x:c r="M367" s="1" t="n">
        <x:v>4.4</x:v>
      </x:c>
      <x:c r="N367" s="1" t="n">
        <x:v>18.6</x:v>
      </x:c>
      <x:c r="O367" s="1" t="n">
        <x:f aca="0">24*MAX(0,EOMONTH(B367,0)-MAX(B367,INDEX(Device_Inventory!$K$2:$K$1201,MATCH(A367,Device_Inventory!$A$2:$A$1201,0)))+1)</x:f>
        <x:v>744</x:v>
      </x:c>
      <x:c r="P367" s="11" t="b">
        <x:f aca="0">INDEX(Device_Inventory!$K$2:$K$1201,MATCH(A367,Device_Inventory!$A$2:$A$1201,0))&gt;B367</x:f>
        <x:v>0</x:v>
      </x:c>
      <x:c r="Q367" s="1" t="str">
        <x:f aca="0">IF(D367&gt;O367,"Fail: operating hours exceed in-service hours",IF(D367+M367&gt;O367,"Fail: operating + unavailable hours exceed in-service hours",IF(P367,"Partial month: within in-service hours","OK")))</x:f>
        <x:v>OK</x:v>
      </x:c>
    </x:row>
    <x:row r="368" ht="15" hidden="0" customHeight="1">
      <x:c r="A368" s="1" t="s">
        <x:v>608</x:v>
      </x:c>
      <x:c r="B368" s="14" t="n">
        <x:v>46054</x:v>
      </x:c>
      <x:c r="C368" s="1" t="n">
        <x:v>72.8</x:v>
      </x:c>
      <x:c r="D368" s="1" t="n">
        <x:v>466.8</x:v>
      </x:c>
      <x:c r="E368" s="1" t="n">
        <x:v>20</x:v>
      </x:c>
      <x:c r="F368" s="1" t="n">
        <x:v>0</x:v>
      </x:c>
      <x:c r="G368" s="1" t="n">
        <x:v>56</x:v>
      </x:c>
      <x:c r="H368" s="1" t="n">
        <x:v>0</x:v>
      </x:c>
      <x:c r="I368" s="1" t="n">
        <x:v>4</x:v>
      </x:c>
      <x:c r="J368" s="1" t="n">
        <x:v>0.18</x:v>
      </x:c>
      <x:c r="K368" s="1" t="n">
        <x:v>0</x:v>
      </x:c>
      <x:c r="L368" s="1" t="n">
        <x:v>94.6</x:v>
      </x:c>
      <x:c r="M368" s="1" t="n">
        <x:v>0.7</x:v>
      </x:c>
      <x:c r="N368" s="1" t="n">
        <x:v>20.4</x:v>
      </x:c>
      <x:c r="O368" s="1" t="n">
        <x:f aca="0">24*MAX(0,EOMONTH(B368,0)-MAX(B368,INDEX(Device_Inventory!$K$2:$K$1201,MATCH(A368,Device_Inventory!$A$2:$A$1201,0)))+1)</x:f>
        <x:v>672</x:v>
      </x:c>
      <x:c r="P368" s="11" t="b">
        <x:f aca="0">INDEX(Device_Inventory!$K$2:$K$1201,MATCH(A368,Device_Inventory!$A$2:$A$1201,0))&gt;B368</x:f>
        <x:v>0</x:v>
      </x:c>
      <x:c r="Q368" s="1" t="str">
        <x:f aca="0">IF(D368&gt;O368,"Fail: operating hours exceed in-service hours",IF(D368+M368&gt;O368,"Fail: operating + unavailable hours exceed in-service hours",IF(P368,"Partial month: within in-service hours","OK")))</x:f>
        <x:v>OK</x:v>
      </x:c>
    </x:row>
    <x:row r="369" ht="15" hidden="0" customHeight="1">
      <x:c r="A369" s="1" t="s">
        <x:v>608</x:v>
      </x:c>
      <x:c r="B369" s="14" t="n">
        <x:v>46082</x:v>
      </x:c>
      <x:c r="C369" s="1" t="n">
        <x:v>69.7</x:v>
      </x:c>
      <x:c r="D369" s="1" t="n">
        <x:v>389.3</x:v>
      </x:c>
      <x:c r="E369" s="1" t="n">
        <x:v>21</x:v>
      </x:c>
      <x:c r="F369" s="1" t="n">
        <x:v>0</x:v>
      </x:c>
      <x:c r="G369" s="1" t="n">
        <x:v>34</x:v>
      </x:c>
      <x:c r="H369" s="1" t="n">
        <x:v>0</x:v>
      </x:c>
      <x:c r="I369" s="1" t="n">
        <x:v>1</x:v>
      </x:c>
      <x:c r="J369" s="1" t="n">
        <x:v>0.2</x:v>
      </x:c>
      <x:c r="K369" s="1" t="n">
        <x:v>0</x:v>
      </x:c>
      <x:c r="L369" s="1" t="n">
        <x:v>98.5</x:v>
      </x:c>
      <x:c r="M369" s="1" t="n">
        <x:v>9.8</x:v>
      </x:c>
      <x:c r="N369" s="1" t="n">
        <x:v>9</x:v>
      </x:c>
      <x:c r="O369" s="1" t="n">
        <x:f aca="0">24*MAX(0,EOMONTH(B369,0)-MAX(B369,INDEX(Device_Inventory!$K$2:$K$1201,MATCH(A369,Device_Inventory!$A$2:$A$1201,0)))+1)</x:f>
        <x:v>744</x:v>
      </x:c>
      <x:c r="P369" s="11" t="b">
        <x:f aca="0">INDEX(Device_Inventory!$K$2:$K$1201,MATCH(A369,Device_Inventory!$A$2:$A$1201,0))&gt;B369</x:f>
        <x:v>0</x:v>
      </x:c>
      <x:c r="Q369" s="1" t="str">
        <x:f aca="0">IF(D369&gt;O369,"Fail: operating hours exceed in-service hours",IF(D369+M369&gt;O369,"Fail: operating + unavailable hours exceed in-service hours",IF(P369,"Partial month: within in-service hours","OK")))</x:f>
        <x:v>OK</x:v>
      </x:c>
    </x:row>
    <x:row r="370" ht="15" hidden="0" customHeight="1">
      <x:c r="A370" s="1" t="s">
        <x:v>608</x:v>
      </x:c>
      <x:c r="B370" s="14" t="n">
        <x:v>46113</x:v>
      </x:c>
      <x:c r="C370" s="1" t="n">
        <x:v>78.6</x:v>
      </x:c>
      <x:c r="D370" s="1" t="n">
        <x:v>517.2</x:v>
      </x:c>
      <x:c r="E370" s="1" t="n">
        <x:v>20</x:v>
      </x:c>
      <x:c r="F370" s="1" t="n">
        <x:v>2</x:v>
      </x:c>
      <x:c r="G370" s="1" t="n">
        <x:v>26</x:v>
      </x:c>
      <x:c r="H370" s="1" t="n">
        <x:v>0</x:v>
      </x:c>
      <x:c r="I370" s="1" t="n">
        <x:v>2</x:v>
      </x:c>
      <x:c r="J370" s="1" t="n">
        <x:v>1.14</x:v>
      </x:c>
      <x:c r="K370" s="1" t="n">
        <x:v>1</x:v>
      </x:c>
      <x:c r="L370" s="1" t="n">
        <x:v>94.3</x:v>
      </x:c>
      <x:c r="M370" s="1" t="n">
        <x:v>0.9</x:v>
      </x:c>
      <x:c r="N370" s="1" t="n">
        <x:v>15</x:v>
      </x:c>
      <x:c r="O370" s="1" t="n">
        <x:f aca="0">24*MAX(0,EOMONTH(B370,0)-MAX(B370,INDEX(Device_Inventory!$K$2:$K$1201,MATCH(A370,Device_Inventory!$A$2:$A$1201,0)))+1)</x:f>
        <x:v>720</x:v>
      </x:c>
      <x:c r="P370" s="11" t="b">
        <x:f aca="0">INDEX(Device_Inventory!$K$2:$K$1201,MATCH(A370,Device_Inventory!$A$2:$A$1201,0))&gt;B370</x:f>
        <x:v>0</x:v>
      </x:c>
      <x:c r="Q370" s="1" t="str">
        <x:f aca="0">IF(D370&gt;O370,"Fail: operating hours exceed in-service hours",IF(D370+M370&gt;O370,"Fail: operating + unavailable hours exceed in-service hours",IF(P370,"Partial month: within in-service hours","OK")))</x:f>
        <x:v>OK</x:v>
      </x:c>
    </x:row>
    <x:row r="371" ht="15" hidden="0" customHeight="1">
      <x:c r="A371" s="1" t="s">
        <x:v>608</x:v>
      </x:c>
      <x:c r="B371" s="14" t="n">
        <x:v>46143</x:v>
      </x:c>
      <x:c r="C371" s="1" t="n">
        <x:v>68.8</x:v>
      </x:c>
      <x:c r="D371" s="1" t="n">
        <x:v>441.8</x:v>
      </x:c>
      <x:c r="E371" s="1" t="n">
        <x:v>21</x:v>
      </x:c>
      <x:c r="F371" s="1" t="n">
        <x:v>0</x:v>
      </x:c>
      <x:c r="G371" s="1" t="n">
        <x:v>32</x:v>
      </x:c>
      <x:c r="H371" s="1" t="n">
        <x:v>0</x:v>
      </x:c>
      <x:c r="I371" s="1" t="n">
        <x:v>3</x:v>
      </x:c>
      <x:c r="J371" s="1" t="n">
        <x:v>0.75</x:v>
      </x:c>
      <x:c r="K371" s="1" t="n">
        <x:v>0</x:v>
      </x:c>
      <x:c r="L371" s="1" t="n">
        <x:v>95.2</x:v>
      </x:c>
      <x:c r="M371" s="1" t="n">
        <x:v>15.6</x:v>
      </x:c>
      <x:c r="N371" s="1" t="n">
        <x:v>10.7</x:v>
      </x:c>
      <x:c r="O371" s="1" t="n">
        <x:f aca="0">24*MAX(0,EOMONTH(B371,0)-MAX(B371,INDEX(Device_Inventory!$K$2:$K$1201,MATCH(A371,Device_Inventory!$A$2:$A$1201,0)))+1)</x:f>
        <x:v>744</x:v>
      </x:c>
      <x:c r="P371" s="11" t="b">
        <x:f aca="0">INDEX(Device_Inventory!$K$2:$K$1201,MATCH(A371,Device_Inventory!$A$2:$A$1201,0))&gt;B371</x:f>
        <x:v>0</x:v>
      </x:c>
      <x:c r="Q371" s="1" t="str">
        <x:f aca="0">IF(D371&gt;O371,"Fail: operating hours exceed in-service hours",IF(D371+M371&gt;O371,"Fail: operating + unavailable hours exceed in-service hours",IF(P371,"Partial month: within in-service hours","OK")))</x:f>
        <x:v>OK</x:v>
      </x:c>
    </x:row>
    <x:row r="372" ht="15" hidden="0" customHeight="1">
      <x:c r="A372" s="1" t="s">
        <x:v>608</x:v>
      </x:c>
      <x:c r="B372" s="14" t="n">
        <x:v>46174</x:v>
      </x:c>
      <x:c r="C372" s="1" t="n">
        <x:v>68.5</x:v>
      </x:c>
      <x:c r="D372" s="1" t="n">
        <x:v>466.4</x:v>
      </x:c>
      <x:c r="E372" s="1" t="n">
        <x:v>16</x:v>
      </x:c>
      <x:c r="F372" s="1" t="n">
        <x:v>2</x:v>
      </x:c>
      <x:c r="G372" s="1" t="n">
        <x:v>42</x:v>
      </x:c>
      <x:c r="H372" s="1" t="n">
        <x:v>0</x:v>
      </x:c>
      <x:c r="I372" s="1" t="n">
        <x:v>2</x:v>
      </x:c>
      <x:c r="J372" s="1" t="n">
        <x:v>0</x:v>
      </x:c>
      <x:c r="K372" s="1" t="n">
        <x:v>0</x:v>
      </x:c>
      <x:c r="L372" s="1" t="n">
        <x:v>94.9</x:v>
      </x:c>
      <x:c r="M372" s="1" t="n">
        <x:v>4</x:v>
      </x:c>
      <x:c r="N372" s="1" t="n">
        <x:v>10.4</x:v>
      </x:c>
      <x:c r="O372" s="1" t="n">
        <x:f aca="0">24*MAX(0,EOMONTH(B372,0)-MAX(B372,INDEX(Device_Inventory!$K$2:$K$1201,MATCH(A372,Device_Inventory!$A$2:$A$1201,0)))+1)</x:f>
        <x:v>720</x:v>
      </x:c>
      <x:c r="P372" s="11" t="b">
        <x:f aca="0">INDEX(Device_Inventory!$K$2:$K$1201,MATCH(A372,Device_Inventory!$A$2:$A$1201,0))&gt;B372</x:f>
        <x:v>0</x:v>
      </x:c>
      <x:c r="Q372" s="1" t="str">
        <x:f aca="0">IF(D372&gt;O372,"Fail: operating hours exceed in-service hours",IF(D372+M372&gt;O372,"Fail: operating + unavailable hours exceed in-service hours",IF(P372,"Partial month: within in-service hours","OK")))</x:f>
        <x:v>OK</x:v>
      </x:c>
    </x:row>
    <x:row r="373" ht="15" hidden="0" customHeight="1">
      <x:c r="A373" s="1" t="s">
        <x:v>608</x:v>
      </x:c>
      <x:c r="B373" s="14" t="n">
        <x:v>46204</x:v>
      </x:c>
      <x:c r="C373" s="1" t="n">
        <x:v>74.9</x:v>
      </x:c>
      <x:c r="D373" s="1" t="n">
        <x:v>462.8</x:v>
      </x:c>
      <x:c r="E373" s="1" t="n">
        <x:v>19</x:v>
      </x:c>
      <x:c r="F373" s="1" t="n">
        <x:v>2</x:v>
      </x:c>
      <x:c r="G373" s="1" t="n">
        <x:v>28</x:v>
      </x:c>
      <x:c r="H373" s="1" t="n">
        <x:v>1</x:v>
      </x:c>
      <x:c r="I373" s="1" t="n">
        <x:v>2</x:v>
      </x:c>
      <x:c r="J373" s="1" t="n">
        <x:v>0.89</x:v>
      </x:c>
      <x:c r="K373" s="1" t="n">
        <x:v>0</x:v>
      </x:c>
      <x:c r="L373" s="1" t="n">
        <x:v>99.6</x:v>
      </x:c>
      <x:c r="M373" s="1" t="n">
        <x:v>8.6</x:v>
      </x:c>
      <x:c r="N373" s="1" t="n">
        <x:v>11.1</x:v>
      </x:c>
      <x:c r="O373" s="1" t="n">
        <x:f aca="0">24*MAX(0,EOMONTH(B373,0)-MAX(B373,INDEX(Device_Inventory!$K$2:$K$1201,MATCH(A373,Device_Inventory!$A$2:$A$1201,0)))+1)</x:f>
        <x:v>744</x:v>
      </x:c>
      <x:c r="P373" s="11" t="b">
        <x:f aca="0">INDEX(Device_Inventory!$K$2:$K$1201,MATCH(A373,Device_Inventory!$A$2:$A$1201,0))&gt;B373</x:f>
        <x:v>0</x:v>
      </x:c>
      <x:c r="Q373" s="1" t="str">
        <x:f aca="0">IF(D373&gt;O373,"Fail: operating hours exceed in-service hours",IF(D373+M373&gt;O373,"Fail: operating + unavailable hours exceed in-service hours",IF(P373,"Partial month: within in-service hours","OK")))</x:f>
        <x:v>OK</x:v>
      </x:c>
    </x:row>
    <x:row r="374" ht="15" hidden="0" customHeight="1">
      <x:c r="A374" s="1" t="s">
        <x:v>2117</x:v>
      </x:c>
      <x:c r="B374" s="14" t="n">
        <x:v>46054</x:v>
      </x:c>
      <x:c r="C374" s="1" t="n">
        <x:v>70.4</x:v>
      </x:c>
      <x:c r="D374" s="1" t="n">
        <x:v>448.8</x:v>
      </x:c>
      <x:c r="E374" s="1" t="n">
        <x:v>38</x:v>
      </x:c>
      <x:c r="F374" s="1" t="n">
        <x:v>5</x:v>
      </x:c>
      <x:c r="G374" s="1" t="n">
        <x:v>33</x:v>
      </x:c>
      <x:c r="H374" s="1" t="n">
        <x:v>3</x:v>
      </x:c>
      <x:c r="I374" s="1" t="n">
        <x:v>4</x:v>
      </x:c>
      <x:c r="J374" s="1" t="n">
        <x:v>0.95</x:v>
      </x:c>
      <x:c r="K374" s="1" t="n">
        <x:v>2</x:v>
      </x:c>
      <x:c r="L374" s="1" t="n">
        <x:v>94.4</x:v>
      </x:c>
      <x:c r="M374" s="1" t="n">
        <x:v>9.2</x:v>
      </x:c>
      <x:c r="N374" s="1" t="n">
        <x:v>12.9</x:v>
      </x:c>
      <x:c r="O374" s="1" t="n">
        <x:f aca="0">24*MAX(0,EOMONTH(B374,0)-MAX(B374,INDEX(Device_Inventory!$K$2:$K$1201,MATCH(A374,Device_Inventory!$A$2:$A$1201,0)))+1)</x:f>
        <x:v>672</x:v>
      </x:c>
      <x:c r="P374" s="11" t="b">
        <x:f aca="0">INDEX(Device_Inventory!$K$2:$K$1201,MATCH(A374,Device_Inventory!$A$2:$A$1201,0))&gt;B374</x:f>
        <x:v>0</x:v>
      </x:c>
      <x:c r="Q374" s="1" t="str">
        <x:f aca="0">IF(D374&gt;O374,"Fail: operating hours exceed in-service hours",IF(D374+M374&gt;O374,"Fail: operating + unavailable hours exceed in-service hours",IF(P374,"Partial month: within in-service hours","OK")))</x:f>
        <x:v>OK</x:v>
      </x:c>
    </x:row>
    <x:row r="375" ht="15" hidden="0" customHeight="1">
      <x:c r="A375" s="1" t="s">
        <x:v>2117</x:v>
      </x:c>
      <x:c r="B375" s="14" t="n">
        <x:v>46082</x:v>
      </x:c>
      <x:c r="C375" s="1" t="n">
        <x:v>69</x:v>
      </x:c>
      <x:c r="D375" s="1" t="n">
        <x:v>433.4</x:v>
      </x:c>
      <x:c r="E375" s="1" t="n">
        <x:v>33</x:v>
      </x:c>
      <x:c r="F375" s="1" t="n">
        <x:v>1</x:v>
      </x:c>
      <x:c r="G375" s="1" t="n">
        <x:v>35</x:v>
      </x:c>
      <x:c r="H375" s="1" t="n">
        <x:v>2</x:v>
      </x:c>
      <x:c r="I375" s="1" t="n">
        <x:v>4</x:v>
      </x:c>
      <x:c r="J375" s="1" t="n">
        <x:v>1.07</x:v>
      </x:c>
      <x:c r="K375" s="1" t="n">
        <x:v>2</x:v>
      </x:c>
      <x:c r="L375" s="1" t="n">
        <x:v>94.7</x:v>
      </x:c>
      <x:c r="M375" s="1" t="n">
        <x:v>14.1</x:v>
      </x:c>
      <x:c r="N375" s="1" t="n">
        <x:v>9.6</x:v>
      </x:c>
      <x:c r="O375" s="1" t="n">
        <x:f aca="0">24*MAX(0,EOMONTH(B375,0)-MAX(B375,INDEX(Device_Inventory!$K$2:$K$1201,MATCH(A375,Device_Inventory!$A$2:$A$1201,0)))+1)</x:f>
        <x:v>744</x:v>
      </x:c>
      <x:c r="P375" s="11" t="b">
        <x:f aca="0">INDEX(Device_Inventory!$K$2:$K$1201,MATCH(A375,Device_Inventory!$A$2:$A$1201,0))&gt;B375</x:f>
        <x:v>0</x:v>
      </x:c>
      <x:c r="Q375" s="1" t="str">
        <x:f aca="0">IF(D375&gt;O375,"Fail: operating hours exceed in-service hours",IF(D375+M375&gt;O375,"Fail: operating + unavailable hours exceed in-service hours",IF(P375,"Partial month: within in-service hours","OK")))</x:f>
        <x:v>OK</x:v>
      </x:c>
    </x:row>
    <x:row r="376" ht="15" hidden="0" customHeight="1">
      <x:c r="A376" s="1" t="s">
        <x:v>2117</x:v>
      </x:c>
      <x:c r="B376" s="14" t="n">
        <x:v>46113</x:v>
      </x:c>
      <x:c r="C376" s="1" t="n">
        <x:v>98</x:v>
      </x:c>
      <x:c r="D376" s="1" t="n">
        <x:v>663.5</x:v>
      </x:c>
      <x:c r="E376" s="1" t="n">
        <x:v>44</x:v>
      </x:c>
      <x:c r="F376" s="1" t="n">
        <x:v>6</x:v>
      </x:c>
      <x:c r="G376" s="1" t="n">
        <x:v>50</x:v>
      </x:c>
      <x:c r="H376" s="1" t="n">
        <x:v>1</x:v>
      </x:c>
      <x:c r="I376" s="1" t="n">
        <x:v>7</x:v>
      </x:c>
      <x:c r="J376" s="1" t="n">
        <x:v>1.8</x:v>
      </x:c>
      <x:c r="K376" s="1" t="n">
        <x:v>2</x:v>
      </x:c>
      <x:c r="L376" s="1" t="n">
        <x:v>90.9</x:v>
      </x:c>
      <x:c r="M376" s="1" t="n">
        <x:v>11.5</x:v>
      </x:c>
      <x:c r="N376" s="1" t="n">
        <x:v>30.6</x:v>
      </x:c>
      <x:c r="O376" s="1" t="n">
        <x:f aca="0">24*MAX(0,EOMONTH(B376,0)-MAX(B376,INDEX(Device_Inventory!$K$2:$K$1201,MATCH(A376,Device_Inventory!$A$2:$A$1201,0)))+1)</x:f>
        <x:v>720</x:v>
      </x:c>
      <x:c r="P376" s="11" t="b">
        <x:f aca="0">INDEX(Device_Inventory!$K$2:$K$1201,MATCH(A376,Device_Inventory!$A$2:$A$1201,0))&gt;B376</x:f>
        <x:v>0</x:v>
      </x:c>
      <x:c r="Q376" s="1" t="str">
        <x:f aca="0">IF(D376&gt;O376,"Fail: operating hours exceed in-service hours",IF(D376+M376&gt;O376,"Fail: operating + unavailable hours exceed in-service hours",IF(P376,"Partial month: within in-service hours","OK")))</x:f>
        <x:v>OK</x:v>
      </x:c>
    </x:row>
    <x:row r="377" ht="15" hidden="0" customHeight="1">
      <x:c r="A377" s="1" t="s">
        <x:v>2117</x:v>
      </x:c>
      <x:c r="B377" s="14" t="n">
        <x:v>46143</x:v>
      </x:c>
      <x:c r="C377" s="1" t="n">
        <x:v>41.5</x:v>
      </x:c>
      <x:c r="D377" s="1" t="n">
        <x:v>235.1</x:v>
      </x:c>
      <x:c r="E377" s="1" t="n">
        <x:v>28</x:v>
      </x:c>
      <x:c r="F377" s="1" t="n">
        <x:v>4</x:v>
      </x:c>
      <x:c r="G377" s="1" t="n">
        <x:v>22</x:v>
      </x:c>
      <x:c r="H377" s="1" t="n">
        <x:v>0</x:v>
      </x:c>
      <x:c r="I377" s="1" t="n">
        <x:v>4</x:v>
      </x:c>
      <x:c r="J377" s="1" t="n">
        <x:v>1.57</x:v>
      </x:c>
      <x:c r="K377" s="1" t="n">
        <x:v>1</x:v>
      </x:c>
      <x:c r="L377" s="1" t="n">
        <x:v>93.2</x:v>
      </x:c>
      <x:c r="M377" s="1" t="n">
        <x:v>11.5</x:v>
      </x:c>
      <x:c r="N377" s="1" t="n">
        <x:v>11.8</x:v>
      </x:c>
      <x:c r="O377" s="1" t="n">
        <x:f aca="0">24*MAX(0,EOMONTH(B377,0)-MAX(B377,INDEX(Device_Inventory!$K$2:$K$1201,MATCH(A377,Device_Inventory!$A$2:$A$1201,0)))+1)</x:f>
        <x:v>744</x:v>
      </x:c>
      <x:c r="P377" s="11" t="b">
        <x:f aca="0">INDEX(Device_Inventory!$K$2:$K$1201,MATCH(A377,Device_Inventory!$A$2:$A$1201,0))&gt;B377</x:f>
        <x:v>0</x:v>
      </x:c>
      <x:c r="Q377" s="1" t="str">
        <x:f aca="0">IF(D377&gt;O377,"Fail: operating hours exceed in-service hours",IF(D377+M377&gt;O377,"Fail: operating + unavailable hours exceed in-service hours",IF(P377,"Partial month: within in-service hours","OK")))</x:f>
        <x:v>OK</x:v>
      </x:c>
    </x:row>
    <x:row r="378" ht="15" hidden="0" customHeight="1">
      <x:c r="A378" s="1" t="s">
        <x:v>2117</x:v>
      </x:c>
      <x:c r="B378" s="14" t="n">
        <x:v>46174</x:v>
      </x:c>
      <x:c r="C378" s="1" t="n">
        <x:v>50.3</x:v>
      </x:c>
      <x:c r="D378" s="1" t="n">
        <x:v>302.5</x:v>
      </x:c>
      <x:c r="E378" s="1" t="n">
        <x:v>32</x:v>
      </x:c>
      <x:c r="F378" s="1" t="n">
        <x:v>5</x:v>
      </x:c>
      <x:c r="G378" s="1" t="n">
        <x:v>30</x:v>
      </x:c>
      <x:c r="H378" s="1" t="n">
        <x:v>1</x:v>
      </x:c>
      <x:c r="I378" s="1" t="n">
        <x:v>4</x:v>
      </x:c>
      <x:c r="J378" s="1" t="n">
        <x:v>0.88</x:v>
      </x:c>
      <x:c r="K378" s="1" t="n">
        <x:v>2</x:v>
      </x:c>
      <x:c r="L378" s="1" t="n">
        <x:v>94.1</x:v>
      </x:c>
      <x:c r="M378" s="1" t="n">
        <x:v>14.3</x:v>
      </x:c>
      <x:c r="N378" s="1" t="n">
        <x:v>15.3</x:v>
      </x:c>
      <x:c r="O378" s="1" t="n">
        <x:f aca="0">24*MAX(0,EOMONTH(B378,0)-MAX(B378,INDEX(Device_Inventory!$K$2:$K$1201,MATCH(A378,Device_Inventory!$A$2:$A$1201,0)))+1)</x:f>
        <x:v>720</x:v>
      </x:c>
      <x:c r="P378" s="11" t="b">
        <x:f aca="0">INDEX(Device_Inventory!$K$2:$K$1201,MATCH(A378,Device_Inventory!$A$2:$A$1201,0))&gt;B378</x:f>
        <x:v>0</x:v>
      </x:c>
      <x:c r="Q378" s="1" t="str">
        <x:f aca="0">IF(D378&gt;O378,"Fail: operating hours exceed in-service hours",IF(D378+M378&gt;O378,"Fail: operating + unavailable hours exceed in-service hours",IF(P378,"Partial month: within in-service hours","OK")))</x:f>
        <x:v>OK</x:v>
      </x:c>
    </x:row>
    <x:row r="379" ht="15" hidden="0" customHeight="1">
      <x:c r="A379" s="1" t="s">
        <x:v>2117</x:v>
      </x:c>
      <x:c r="B379" s="14" t="n">
        <x:v>46204</x:v>
      </x:c>
      <x:c r="C379" s="1" t="n">
        <x:v>57.5</x:v>
      </x:c>
      <x:c r="D379" s="1" t="n">
        <x:v>417</x:v>
      </x:c>
      <x:c r="E379" s="1" t="n">
        <x:v>34</x:v>
      </x:c>
      <x:c r="F379" s="1" t="n">
        <x:v>4</x:v>
      </x:c>
      <x:c r="G379" s="1" t="n">
        <x:v>25</x:v>
      </x:c>
      <x:c r="H379" s="1" t="n">
        <x:v>2</x:v>
      </x:c>
      <x:c r="I379" s="1" t="n">
        <x:v>5</x:v>
      </x:c>
      <x:c r="J379" s="1" t="n">
        <x:v>2.05</x:v>
      </x:c>
      <x:c r="K379" s="1" t="n">
        <x:v>2</x:v>
      </x:c>
      <x:c r="L379" s="1" t="n">
        <x:v>96.8</x:v>
      </x:c>
      <x:c r="M379" s="1" t="n">
        <x:v>1.8</x:v>
      </x:c>
      <x:c r="N379" s="1" t="n">
        <x:v>10.6</x:v>
      </x:c>
      <x:c r="O379" s="1" t="n">
        <x:f aca="0">24*MAX(0,EOMONTH(B379,0)-MAX(B379,INDEX(Device_Inventory!$K$2:$K$1201,MATCH(A379,Device_Inventory!$A$2:$A$1201,0)))+1)</x:f>
        <x:v>744</x:v>
      </x:c>
      <x:c r="P379" s="11" t="b">
        <x:f aca="0">INDEX(Device_Inventory!$K$2:$K$1201,MATCH(A379,Device_Inventory!$A$2:$A$1201,0))&gt;B379</x:f>
        <x:v>0</x:v>
      </x:c>
      <x:c r="Q379" s="1" t="str">
        <x:f aca="0">IF(D379&gt;O379,"Fail: operating hours exceed in-service hours",IF(D379+M379&gt;O379,"Fail: operating + unavailable hours exceed in-service hours",IF(P379,"Partial month: within in-service hours","OK")))</x:f>
        <x:v>OK</x:v>
      </x:c>
    </x:row>
    <x:row r="380" ht="15" hidden="0" customHeight="1">
      <x:c r="A380" s="1" t="s">
        <x:v>2120</x:v>
      </x:c>
      <x:c r="B380" s="14" t="n">
        <x:v>46054</x:v>
      </x:c>
      <x:c r="C380" s="1" t="n">
        <x:v>65.8</x:v>
      </x:c>
      <x:c r="D380" s="1" t="n">
        <x:v>402.2</x:v>
      </x:c>
      <x:c r="E380" s="1" t="n">
        <x:v>17</x:v>
      </x:c>
      <x:c r="F380" s="1" t="n">
        <x:v>0</x:v>
      </x:c>
      <x:c r="G380" s="1" t="n">
        <x:v>37</x:v>
      </x:c>
      <x:c r="H380" s="1" t="n">
        <x:v>0</x:v>
      </x:c>
      <x:c r="I380" s="1" t="n">
        <x:v>2</x:v>
      </x:c>
      <x:c r="J380" s="1" t="n">
        <x:v>1.21</x:v>
      </x:c>
      <x:c r="K380" s="1" t="n">
        <x:v>1</x:v>
      </x:c>
      <x:c r="L380" s="1" t="n">
        <x:v>96.9</x:v>
      </x:c>
      <x:c r="M380" s="1" t="n">
        <x:v>0</x:v>
      </x:c>
      <x:c r="N380" s="1" t="n">
        <x:v>18.7</x:v>
      </x:c>
      <x:c r="O380" s="1" t="n">
        <x:f aca="0">24*MAX(0,EOMONTH(B380,0)-MAX(B380,INDEX(Device_Inventory!$K$2:$K$1201,MATCH(A380,Device_Inventory!$A$2:$A$1201,0)))+1)</x:f>
        <x:v>672</x:v>
      </x:c>
      <x:c r="P380" s="11" t="b">
        <x:f aca="0">INDEX(Device_Inventory!$K$2:$K$1201,MATCH(A380,Device_Inventory!$A$2:$A$1201,0))&gt;B380</x:f>
        <x:v>0</x:v>
      </x:c>
      <x:c r="Q380" s="1" t="str">
        <x:f aca="0">IF(D380&gt;O380,"Fail: operating hours exceed in-service hours",IF(D380+M380&gt;O380,"Fail: operating + unavailable hours exceed in-service hours",IF(P380,"Partial month: within in-service hours","OK")))</x:f>
        <x:v>OK</x:v>
      </x:c>
    </x:row>
    <x:row r="381" ht="15" hidden="0" customHeight="1">
      <x:c r="A381" s="1" t="s">
        <x:v>2120</x:v>
      </x:c>
      <x:c r="B381" s="14" t="n">
        <x:v>46082</x:v>
      </x:c>
      <x:c r="C381" s="1" t="n">
        <x:v>56.8</x:v>
      </x:c>
      <x:c r="D381" s="1" t="n">
        <x:v>407.6</x:v>
      </x:c>
      <x:c r="E381" s="1" t="n">
        <x:v>13</x:v>
      </x:c>
      <x:c r="F381" s="1" t="n">
        <x:v>2</x:v>
      </x:c>
      <x:c r="G381" s="1" t="n">
        <x:v>12</x:v>
      </x:c>
      <x:c r="H381" s="1" t="n">
        <x:v>0</x:v>
      </x:c>
      <x:c r="I381" s="1" t="n">
        <x:v>2</x:v>
      </x:c>
      <x:c r="J381" s="1" t="n">
        <x:v>0.19</x:v>
      </x:c>
      <x:c r="K381" s="1" t="n">
        <x:v>0</x:v>
      </x:c>
      <x:c r="L381" s="1" t="n">
        <x:v>92.5</x:v>
      </x:c>
      <x:c r="M381" s="1" t="n">
        <x:v>3.7</x:v>
      </x:c>
      <x:c r="N381" s="1" t="n">
        <x:v>16</x:v>
      </x:c>
      <x:c r="O381" s="1" t="n">
        <x:f aca="0">24*MAX(0,EOMONTH(B381,0)-MAX(B381,INDEX(Device_Inventory!$K$2:$K$1201,MATCH(A381,Device_Inventory!$A$2:$A$1201,0)))+1)</x:f>
        <x:v>744</x:v>
      </x:c>
      <x:c r="P381" s="11" t="b">
        <x:f aca="0">INDEX(Device_Inventory!$K$2:$K$1201,MATCH(A381,Device_Inventory!$A$2:$A$1201,0))&gt;B381</x:f>
        <x:v>0</x:v>
      </x:c>
      <x:c r="Q381" s="1" t="str">
        <x:f aca="0">IF(D381&gt;O381,"Fail: operating hours exceed in-service hours",IF(D381+M381&gt;O381,"Fail: operating + unavailable hours exceed in-service hours",IF(P381,"Partial month: within in-service hours","OK")))</x:f>
        <x:v>OK</x:v>
      </x:c>
    </x:row>
    <x:row r="382" ht="15" hidden="0" customHeight="1">
      <x:c r="A382" s="1" t="s">
        <x:v>2120</x:v>
      </x:c>
      <x:c r="B382" s="14" t="n">
        <x:v>46113</x:v>
      </x:c>
      <x:c r="C382" s="1" t="n">
        <x:v>59.4</x:v>
      </x:c>
      <x:c r="D382" s="1" t="n">
        <x:v>415.3</x:v>
      </x:c>
      <x:c r="E382" s="1" t="n">
        <x:v>20</x:v>
      </x:c>
      <x:c r="F382" s="1" t="n">
        <x:v>0</x:v>
      </x:c>
      <x:c r="G382" s="1" t="n">
        <x:v>47</x:v>
      </x:c>
      <x:c r="H382" s="1" t="n">
        <x:v>0</x:v>
      </x:c>
      <x:c r="I382" s="1" t="n">
        <x:v>3</x:v>
      </x:c>
      <x:c r="J382" s="1" t="n">
        <x:v>0.48</x:v>
      </x:c>
      <x:c r="K382" s="1" t="n">
        <x:v>0</x:v>
      </x:c>
      <x:c r="L382" s="1" t="n">
        <x:v>92.4</x:v>
      </x:c>
      <x:c r="M382" s="1" t="n">
        <x:v>2.4</x:v>
      </x:c>
      <x:c r="N382" s="1" t="n">
        <x:v>11.2</x:v>
      </x:c>
      <x:c r="O382" s="1" t="n">
        <x:f aca="0">24*MAX(0,EOMONTH(B382,0)-MAX(B382,INDEX(Device_Inventory!$K$2:$K$1201,MATCH(A382,Device_Inventory!$A$2:$A$1201,0)))+1)</x:f>
        <x:v>720</x:v>
      </x:c>
      <x:c r="P382" s="11" t="b">
        <x:f aca="0">INDEX(Device_Inventory!$K$2:$K$1201,MATCH(A382,Device_Inventory!$A$2:$A$1201,0))&gt;B382</x:f>
        <x:v>0</x:v>
      </x:c>
      <x:c r="Q382" s="1" t="str">
        <x:f aca="0">IF(D382&gt;O382,"Fail: operating hours exceed in-service hours",IF(D382+M382&gt;O382,"Fail: operating + unavailable hours exceed in-service hours",IF(P382,"Partial month: within in-service hours","OK")))</x:f>
        <x:v>OK</x:v>
      </x:c>
    </x:row>
    <x:row r="383" ht="15" hidden="0" customHeight="1">
      <x:c r="A383" s="1" t="s">
        <x:v>2120</x:v>
      </x:c>
      <x:c r="B383" s="14" t="n">
        <x:v>46143</x:v>
      </x:c>
      <x:c r="C383" s="1" t="n">
        <x:v>62.7</x:v>
      </x:c>
      <x:c r="D383" s="1" t="n">
        <x:v>369.7</x:v>
      </x:c>
      <x:c r="E383" s="1" t="n">
        <x:v>8</x:v>
      </x:c>
      <x:c r="F383" s="1" t="n">
        <x:v>2</x:v>
      </x:c>
      <x:c r="G383" s="1" t="n">
        <x:v>38</x:v>
      </x:c>
      <x:c r="H383" s="1" t="n">
        <x:v>1</x:v>
      </x:c>
      <x:c r="I383" s="1" t="n">
        <x:v>2</x:v>
      </x:c>
      <x:c r="J383" s="1" t="n">
        <x:v>0.14</x:v>
      </x:c>
      <x:c r="K383" s="1" t="n">
        <x:v>1</x:v>
      </x:c>
      <x:c r="L383" s="1" t="n">
        <x:v>92.8</x:v>
      </x:c>
      <x:c r="M383" s="1" t="n">
        <x:v>4.7</x:v>
      </x:c>
      <x:c r="N383" s="1" t="n">
        <x:v>16.3</x:v>
      </x:c>
      <x:c r="O383" s="1" t="n">
        <x:f aca="0">24*MAX(0,EOMONTH(B383,0)-MAX(B383,INDEX(Device_Inventory!$K$2:$K$1201,MATCH(A383,Device_Inventory!$A$2:$A$1201,0)))+1)</x:f>
        <x:v>744</x:v>
      </x:c>
      <x:c r="P383" s="11" t="b">
        <x:f aca="0">INDEX(Device_Inventory!$K$2:$K$1201,MATCH(A383,Device_Inventory!$A$2:$A$1201,0))&gt;B383</x:f>
        <x:v>0</x:v>
      </x:c>
      <x:c r="Q383" s="1" t="str">
        <x:f aca="0">IF(D383&gt;O383,"Fail: operating hours exceed in-service hours",IF(D383+M383&gt;O383,"Fail: operating + unavailable hours exceed in-service hours",IF(P383,"Partial month: within in-service hours","OK")))</x:f>
        <x:v>OK</x:v>
      </x:c>
    </x:row>
    <x:row r="384" ht="15" hidden="0" customHeight="1">
      <x:c r="A384" s="1" t="s">
        <x:v>2120</x:v>
      </x:c>
      <x:c r="B384" s="14" t="n">
        <x:v>46174</x:v>
      </x:c>
      <x:c r="C384" s="1" t="n">
        <x:v>69.9</x:v>
      </x:c>
      <x:c r="D384" s="1" t="n">
        <x:v>399.7</x:v>
      </x:c>
      <x:c r="E384" s="1" t="n">
        <x:v>15</x:v>
      </x:c>
      <x:c r="F384" s="1" t="n">
        <x:v>0</x:v>
      </x:c>
      <x:c r="G384" s="1" t="n">
        <x:v>33</x:v>
      </x:c>
      <x:c r="H384" s="1" t="n">
        <x:v>1</x:v>
      </x:c>
      <x:c r="I384" s="1" t="n">
        <x:v>5</x:v>
      </x:c>
      <x:c r="J384" s="1" t="n">
        <x:v>0.43</x:v>
      </x:c>
      <x:c r="K384" s="1" t="n">
        <x:v>0</x:v>
      </x:c>
      <x:c r="L384" s="1" t="n">
        <x:v>90.3</x:v>
      </x:c>
      <x:c r="M384" s="1" t="n">
        <x:v>2.6</x:v>
      </x:c>
      <x:c r="N384" s="1" t="n">
        <x:v>17.2</x:v>
      </x:c>
      <x:c r="O384" s="1" t="n">
        <x:f aca="0">24*MAX(0,EOMONTH(B384,0)-MAX(B384,INDEX(Device_Inventory!$K$2:$K$1201,MATCH(A384,Device_Inventory!$A$2:$A$1201,0)))+1)</x:f>
        <x:v>720</x:v>
      </x:c>
      <x:c r="P384" s="11" t="b">
        <x:f aca="0">INDEX(Device_Inventory!$K$2:$K$1201,MATCH(A384,Device_Inventory!$A$2:$A$1201,0))&gt;B384</x:f>
        <x:v>0</x:v>
      </x:c>
      <x:c r="Q384" s="1" t="str">
        <x:f aca="0">IF(D384&gt;O384,"Fail: operating hours exceed in-service hours",IF(D384+M384&gt;O384,"Fail: operating + unavailable hours exceed in-service hours",IF(P384,"Partial month: within in-service hours","OK")))</x:f>
        <x:v>OK</x:v>
      </x:c>
    </x:row>
    <x:row r="385" ht="15" hidden="0" customHeight="1">
      <x:c r="A385" s="1" t="s">
        <x:v>2120</x:v>
      </x:c>
      <x:c r="B385" s="14" t="n">
        <x:v>46204</x:v>
      </x:c>
      <x:c r="C385" s="1" t="n">
        <x:v>54.3</x:v>
      </x:c>
      <x:c r="D385" s="1" t="n">
        <x:v>301.6</x:v>
      </x:c>
      <x:c r="E385" s="1" t="n">
        <x:v>17</x:v>
      </x:c>
      <x:c r="F385" s="1" t="n">
        <x:v>3</x:v>
      </x:c>
      <x:c r="G385" s="1" t="n">
        <x:v>29</x:v>
      </x:c>
      <x:c r="H385" s="1" t="n">
        <x:v>0</x:v>
      </x:c>
      <x:c r="I385" s="1" t="n">
        <x:v>3</x:v>
      </x:c>
      <x:c r="J385" s="1" t="n">
        <x:v>0.67</x:v>
      </x:c>
      <x:c r="K385" s="1" t="n">
        <x:v>0</x:v>
      </x:c>
      <x:c r="L385" s="1" t="n">
        <x:v>95.5</x:v>
      </x:c>
      <x:c r="M385" s="1" t="n">
        <x:v>1.5</x:v>
      </x:c>
      <x:c r="N385" s="1" t="n">
        <x:v>16.5</x:v>
      </x:c>
      <x:c r="O385" s="1" t="n">
        <x:f aca="0">24*MAX(0,EOMONTH(B385,0)-MAX(B385,INDEX(Device_Inventory!$K$2:$K$1201,MATCH(A385,Device_Inventory!$A$2:$A$1201,0)))+1)</x:f>
        <x:v>744</x:v>
      </x:c>
      <x:c r="P385" s="11" t="b">
        <x:f aca="0">INDEX(Device_Inventory!$K$2:$K$1201,MATCH(A385,Device_Inventory!$A$2:$A$1201,0))&gt;B385</x:f>
        <x:v>0</x:v>
      </x:c>
      <x:c r="Q385" s="1" t="str">
        <x:f aca="0">IF(D385&gt;O385,"Fail: operating hours exceed in-service hours",IF(D385+M385&gt;O385,"Fail: operating + unavailable hours exceed in-service hours",IF(P385,"Partial month: within in-service hours","OK")))</x:f>
        <x:v>OK</x:v>
      </x:c>
    </x:row>
    <x:row r="386" ht="15" hidden="0" customHeight="1">
      <x:c r="A386" s="1" t="s">
        <x:v>612</x:v>
      </x:c>
      <x:c r="B386" s="14" t="n">
        <x:v>46054</x:v>
      </x:c>
      <x:c r="C386" s="1" t="n">
        <x:v>76</x:v>
      </x:c>
      <x:c r="D386" s="1" t="n">
        <x:v>439.8</x:v>
      </x:c>
      <x:c r="E386" s="1" t="n">
        <x:v>27</x:v>
      </x:c>
      <x:c r="F386" s="1" t="n">
        <x:v>1</x:v>
      </x:c>
      <x:c r="G386" s="1" t="n">
        <x:v>42</x:v>
      </x:c>
      <x:c r="H386" s="1" t="n">
        <x:v>1</x:v>
      </x:c>
      <x:c r="I386" s="1" t="n">
        <x:v>3</x:v>
      </x:c>
      <x:c r="J386" s="1" t="n">
        <x:v>0</x:v>
      </x:c>
      <x:c r="K386" s="1" t="n">
        <x:v>0</x:v>
      </x:c>
      <x:c r="L386" s="1" t="n">
        <x:v>96.8</x:v>
      </x:c>
      <x:c r="M386" s="1" t="n">
        <x:v>3.8</x:v>
      </x:c>
      <x:c r="N386" s="1" t="n">
        <x:v>14.9</x:v>
      </x:c>
      <x:c r="O386" s="1" t="n">
        <x:f aca="0">24*MAX(0,EOMONTH(B386,0)-MAX(B386,INDEX(Device_Inventory!$K$2:$K$1201,MATCH(A386,Device_Inventory!$A$2:$A$1201,0)))+1)</x:f>
        <x:v>672</x:v>
      </x:c>
      <x:c r="P386" s="11" t="b">
        <x:f aca="0">INDEX(Device_Inventory!$K$2:$K$1201,MATCH(A386,Device_Inventory!$A$2:$A$1201,0))&gt;B386</x:f>
        <x:v>0</x:v>
      </x:c>
      <x:c r="Q386" s="1" t="str">
        <x:f aca="0">IF(D386&gt;O386,"Fail: operating hours exceed in-service hours",IF(D386+M386&gt;O386,"Fail: operating + unavailable hours exceed in-service hours",IF(P386,"Partial month: within in-service hours","OK")))</x:f>
        <x:v>OK</x:v>
      </x:c>
    </x:row>
    <x:row r="387" ht="15" hidden="0" customHeight="1">
      <x:c r="A387" s="1" t="s">
        <x:v>612</x:v>
      </x:c>
      <x:c r="B387" s="14" t="n">
        <x:v>46082</x:v>
      </x:c>
      <x:c r="C387" s="1" t="n">
        <x:v>76.5</x:v>
      </x:c>
      <x:c r="D387" s="1" t="n">
        <x:v>426.8</x:v>
      </x:c>
      <x:c r="E387" s="1" t="n">
        <x:v>15</x:v>
      </x:c>
      <x:c r="F387" s="1" t="n">
        <x:v>0</x:v>
      </x:c>
      <x:c r="G387" s="1" t="n">
        <x:v>27</x:v>
      </x:c>
      <x:c r="H387" s="1" t="n">
        <x:v>0</x:v>
      </x:c>
      <x:c r="I387" s="1" t="n">
        <x:v>1</x:v>
      </x:c>
      <x:c r="J387" s="1" t="n">
        <x:v>0.65</x:v>
      </x:c>
      <x:c r="K387" s="1" t="n">
        <x:v>0</x:v>
      </x:c>
      <x:c r="L387" s="1" t="n">
        <x:v>97.3</x:v>
      </x:c>
      <x:c r="M387" s="1" t="n">
        <x:v>3.8</x:v>
      </x:c>
      <x:c r="N387" s="1" t="n">
        <x:v>20.2</x:v>
      </x:c>
      <x:c r="O387" s="1" t="n">
        <x:f aca="0">24*MAX(0,EOMONTH(B387,0)-MAX(B387,INDEX(Device_Inventory!$K$2:$K$1201,MATCH(A387,Device_Inventory!$A$2:$A$1201,0)))+1)</x:f>
        <x:v>744</x:v>
      </x:c>
      <x:c r="P387" s="11" t="b">
        <x:f aca="0">INDEX(Device_Inventory!$K$2:$K$1201,MATCH(A387,Device_Inventory!$A$2:$A$1201,0))&gt;B387</x:f>
        <x:v>0</x:v>
      </x:c>
      <x:c r="Q387" s="1" t="str">
        <x:f aca="0">IF(D387&gt;O387,"Fail: operating hours exceed in-service hours",IF(D387+M387&gt;O387,"Fail: operating + unavailable hours exceed in-service hours",IF(P387,"Partial month: within in-service hours","OK")))</x:f>
        <x:v>OK</x:v>
      </x:c>
    </x:row>
    <x:row r="388" ht="15" hidden="0" customHeight="1">
      <x:c r="A388" s="1" t="s">
        <x:v>612</x:v>
      </x:c>
      <x:c r="B388" s="14" t="n">
        <x:v>46113</x:v>
      </x:c>
      <x:c r="C388" s="1" t="n">
        <x:v>61.4</x:v>
      </x:c>
      <x:c r="D388" s="1" t="n">
        <x:v>425.3</x:v>
      </x:c>
      <x:c r="E388" s="1" t="n">
        <x:v>22</x:v>
      </x:c>
      <x:c r="F388" s="1" t="n">
        <x:v>3</x:v>
      </x:c>
      <x:c r="G388" s="1" t="n">
        <x:v>45</x:v>
      </x:c>
      <x:c r="H388" s="1" t="n">
        <x:v>0</x:v>
      </x:c>
      <x:c r="I388" s="1" t="n">
        <x:v>2</x:v>
      </x:c>
      <x:c r="J388" s="1" t="n">
        <x:v>0.77</x:v>
      </x:c>
      <x:c r="K388" s="1" t="n">
        <x:v>0</x:v>
      </x:c>
      <x:c r="L388" s="1" t="n">
        <x:v>97.9</x:v>
      </x:c>
      <x:c r="M388" s="1" t="n">
        <x:v>6.7</x:v>
      </x:c>
      <x:c r="N388" s="1" t="n">
        <x:v>18.2</x:v>
      </x:c>
      <x:c r="O388" s="1" t="n">
        <x:f aca="0">24*MAX(0,EOMONTH(B388,0)-MAX(B388,INDEX(Device_Inventory!$K$2:$K$1201,MATCH(A388,Device_Inventory!$A$2:$A$1201,0)))+1)</x:f>
        <x:v>720</x:v>
      </x:c>
      <x:c r="P388" s="11" t="b">
        <x:f aca="0">INDEX(Device_Inventory!$K$2:$K$1201,MATCH(A388,Device_Inventory!$A$2:$A$1201,0))&gt;B388</x:f>
        <x:v>0</x:v>
      </x:c>
      <x:c r="Q388" s="1" t="str">
        <x:f aca="0">IF(D388&gt;O388,"Fail: operating hours exceed in-service hours",IF(D388+M388&gt;O388,"Fail: operating + unavailable hours exceed in-service hours",IF(P388,"Partial month: within in-service hours","OK")))</x:f>
        <x:v>OK</x:v>
      </x:c>
    </x:row>
    <x:row r="389" ht="15" hidden="0" customHeight="1">
      <x:c r="A389" s="1" t="s">
        <x:v>612</x:v>
      </x:c>
      <x:c r="B389" s="14" t="n">
        <x:v>46143</x:v>
      </x:c>
      <x:c r="C389" s="1" t="n">
        <x:v>55.6</x:v>
      </x:c>
      <x:c r="D389" s="1" t="n">
        <x:v>334.6</x:v>
      </x:c>
      <x:c r="E389" s="1" t="n">
        <x:v>22</x:v>
      </x:c>
      <x:c r="F389" s="1" t="n">
        <x:v>0</x:v>
      </x:c>
      <x:c r="G389" s="1" t="n">
        <x:v>50</x:v>
      </x:c>
      <x:c r="H389" s="1" t="n">
        <x:v>0</x:v>
      </x:c>
      <x:c r="I389" s="1" t="n">
        <x:v>0</x:v>
      </x:c>
      <x:c r="J389" s="1" t="n">
        <x:v>1.21</x:v>
      </x:c>
      <x:c r="K389" s="1" t="n">
        <x:v>0</x:v>
      </x:c>
      <x:c r="L389" s="1" t="n">
        <x:v>97.9</x:v>
      </x:c>
      <x:c r="M389" s="1" t="n">
        <x:v>0</x:v>
      </x:c>
      <x:c r="N389" s="1" t="n">
        <x:v>13</x:v>
      </x:c>
      <x:c r="O389" s="1" t="n">
        <x:f aca="0">24*MAX(0,EOMONTH(B389,0)-MAX(B389,INDEX(Device_Inventory!$K$2:$K$1201,MATCH(A389,Device_Inventory!$A$2:$A$1201,0)))+1)</x:f>
        <x:v>744</x:v>
      </x:c>
      <x:c r="P389" s="11" t="b">
        <x:f aca="0">INDEX(Device_Inventory!$K$2:$K$1201,MATCH(A389,Device_Inventory!$A$2:$A$1201,0))&gt;B389</x:f>
        <x:v>0</x:v>
      </x:c>
      <x:c r="Q389" s="1" t="str">
        <x:f aca="0">IF(D389&gt;O389,"Fail: operating hours exceed in-service hours",IF(D389+M389&gt;O389,"Fail: operating + unavailable hours exceed in-service hours",IF(P389,"Partial month: within in-service hours","OK")))</x:f>
        <x:v>OK</x:v>
      </x:c>
    </x:row>
    <x:row r="390" ht="15" hidden="0" customHeight="1">
      <x:c r="A390" s="1" t="s">
        <x:v>612</x:v>
      </x:c>
      <x:c r="B390" s="14" t="n">
        <x:v>46174</x:v>
      </x:c>
      <x:c r="C390" s="1" t="n">
        <x:v>68.6</x:v>
      </x:c>
      <x:c r="D390" s="1" t="n">
        <x:v>401.5</x:v>
      </x:c>
      <x:c r="E390" s="1" t="n">
        <x:v>22</x:v>
      </x:c>
      <x:c r="F390" s="1" t="n">
        <x:v>6</x:v>
      </x:c>
      <x:c r="G390" s="1" t="n">
        <x:v>38</x:v>
      </x:c>
      <x:c r="H390" s="1" t="n">
        <x:v>0</x:v>
      </x:c>
      <x:c r="I390" s="1" t="n">
        <x:v>2</x:v>
      </x:c>
      <x:c r="J390" s="1" t="n">
        <x:v>0.54</x:v>
      </x:c>
      <x:c r="K390" s="1" t="n">
        <x:v>0</x:v>
      </x:c>
      <x:c r="L390" s="1" t="n">
        <x:v>98.3</x:v>
      </x:c>
      <x:c r="M390" s="1" t="n">
        <x:v>11.2</x:v>
      </x:c>
      <x:c r="N390" s="1" t="n">
        <x:v>12.5</x:v>
      </x:c>
      <x:c r="O390" s="1" t="n">
        <x:f aca="0">24*MAX(0,EOMONTH(B390,0)-MAX(B390,INDEX(Device_Inventory!$K$2:$K$1201,MATCH(A390,Device_Inventory!$A$2:$A$1201,0)))+1)</x:f>
        <x:v>720</x:v>
      </x:c>
      <x:c r="P390" s="11" t="b">
        <x:f aca="0">INDEX(Device_Inventory!$K$2:$K$1201,MATCH(A390,Device_Inventory!$A$2:$A$1201,0))&gt;B390</x:f>
        <x:v>0</x:v>
      </x:c>
      <x:c r="Q390" s="1" t="str">
        <x:f aca="0">IF(D390&gt;O390,"Fail: operating hours exceed in-service hours",IF(D390+M390&gt;O390,"Fail: operating + unavailable hours exceed in-service hours",IF(P390,"Partial month: within in-service hours","OK")))</x:f>
        <x:v>OK</x:v>
      </x:c>
    </x:row>
    <x:row r="391" ht="15" hidden="0" customHeight="1">
      <x:c r="A391" s="1" t="s">
        <x:v>612</x:v>
      </x:c>
      <x:c r="B391" s="14" t="n">
        <x:v>46204</x:v>
      </x:c>
      <x:c r="C391" s="1" t="n">
        <x:v>58.5</x:v>
      </x:c>
      <x:c r="D391" s="1" t="n">
        <x:v>407.9</x:v>
      </x:c>
      <x:c r="E391" s="1" t="n">
        <x:v>20</x:v>
      </x:c>
      <x:c r="F391" s="1" t="n">
        <x:v>2</x:v>
      </x:c>
      <x:c r="G391" s="1" t="n">
        <x:v>44</x:v>
      </x:c>
      <x:c r="H391" s="1" t="n">
        <x:v>1</x:v>
      </x:c>
      <x:c r="I391" s="1" t="n">
        <x:v>2</x:v>
      </x:c>
      <x:c r="J391" s="1" t="n">
        <x:v>0</x:v>
      </x:c>
      <x:c r="K391" s="1" t="n">
        <x:v>0</x:v>
      </x:c>
      <x:c r="L391" s="1" t="n">
        <x:v>97.3</x:v>
      </x:c>
      <x:c r="M391" s="1" t="n">
        <x:v>12.9</x:v>
      </x:c>
      <x:c r="N391" s="1" t="n">
        <x:v>16.6</x:v>
      </x:c>
      <x:c r="O391" s="1" t="n">
        <x:f aca="0">24*MAX(0,EOMONTH(B391,0)-MAX(B391,INDEX(Device_Inventory!$K$2:$K$1201,MATCH(A391,Device_Inventory!$A$2:$A$1201,0)))+1)</x:f>
        <x:v>744</x:v>
      </x:c>
      <x:c r="P391" s="11" t="b">
        <x:f aca="0">INDEX(Device_Inventory!$K$2:$K$1201,MATCH(A391,Device_Inventory!$A$2:$A$1201,0))&gt;B391</x:f>
        <x:v>0</x:v>
      </x:c>
      <x:c r="Q391" s="1" t="str">
        <x:f aca="0">IF(D391&gt;O391,"Fail: operating hours exceed in-service hours",IF(D391+M391&gt;O391,"Fail: operating + unavailable hours exceed in-service hours",IF(P391,"Partial month: within in-service hours","OK")))</x:f>
        <x:v>OK</x:v>
      </x:c>
    </x:row>
    <x:row r="392" ht="15" hidden="0" customHeight="1">
      <x:c r="A392" s="1" t="s">
        <x:v>617</x:v>
      </x:c>
      <x:c r="B392" s="14" t="n">
        <x:v>46054</x:v>
      </x:c>
      <x:c r="C392" s="1" t="n">
        <x:v>57.5</x:v>
      </x:c>
      <x:c r="D392" s="1" t="n">
        <x:v>324</x:v>
      </x:c>
      <x:c r="E392" s="1" t="n">
        <x:v>21</x:v>
      </x:c>
      <x:c r="F392" s="1" t="n">
        <x:v>2</x:v>
      </x:c>
      <x:c r="G392" s="1" t="n">
        <x:v>29</x:v>
      </x:c>
      <x:c r="H392" s="1" t="n">
        <x:v>0</x:v>
      </x:c>
      <x:c r="I392" s="1" t="n">
        <x:v>2</x:v>
      </x:c>
      <x:c r="J392" s="1" t="n">
        <x:v>0.99</x:v>
      </x:c>
      <x:c r="K392" s="1" t="n">
        <x:v>0</x:v>
      </x:c>
      <x:c r="L392" s="1" t="n">
        <x:v>95.3</x:v>
      </x:c>
      <x:c r="M392" s="1" t="n">
        <x:v>2.7</x:v>
      </x:c>
      <x:c r="N392" s="1" t="n">
        <x:v>6.8</x:v>
      </x:c>
      <x:c r="O392" s="1" t="n">
        <x:f aca="0">24*MAX(0,EOMONTH(B392,0)-MAX(B392,INDEX(Device_Inventory!$K$2:$K$1201,MATCH(A392,Device_Inventory!$A$2:$A$1201,0)))+1)</x:f>
        <x:v>672</x:v>
      </x:c>
      <x:c r="P392" s="11" t="b">
        <x:f aca="0">INDEX(Device_Inventory!$K$2:$K$1201,MATCH(A392,Device_Inventory!$A$2:$A$1201,0))&gt;B392</x:f>
        <x:v>0</x:v>
      </x:c>
      <x:c r="Q392" s="1" t="str">
        <x:f aca="0">IF(D392&gt;O392,"Fail: operating hours exceed in-service hours",IF(D392+M392&gt;O392,"Fail: operating + unavailable hours exceed in-service hours",IF(P392,"Partial month: within in-service hours","OK")))</x:f>
        <x:v>OK</x:v>
      </x:c>
    </x:row>
    <x:row r="393" ht="15" hidden="0" customHeight="1">
      <x:c r="A393" s="1" t="s">
        <x:v>617</x:v>
      </x:c>
      <x:c r="B393" s="14" t="n">
        <x:v>46082</x:v>
      </x:c>
      <x:c r="C393" s="1" t="n">
        <x:v>88.7</x:v>
      </x:c>
      <x:c r="D393" s="1" t="n">
        <x:v>537.7</x:v>
      </x:c>
      <x:c r="E393" s="1" t="n">
        <x:v>23</x:v>
      </x:c>
      <x:c r="F393" s="1" t="n">
        <x:v>0</x:v>
      </x:c>
      <x:c r="G393" s="1" t="n">
        <x:v>57</x:v>
      </x:c>
      <x:c r="H393" s="1" t="n">
        <x:v>0</x:v>
      </x:c>
      <x:c r="I393" s="1" t="n">
        <x:v>2</x:v>
      </x:c>
      <x:c r="J393" s="1" t="n">
        <x:v>0.48</x:v>
      </x:c>
      <x:c r="K393" s="1" t="n">
        <x:v>0</x:v>
      </x:c>
      <x:c r="L393" s="1" t="n">
        <x:v>93.2</x:v>
      </x:c>
      <x:c r="M393" s="1" t="n">
        <x:v>7.7</x:v>
      </x:c>
      <x:c r="N393" s="1" t="n">
        <x:v>22.4</x:v>
      </x:c>
      <x:c r="O393" s="1" t="n">
        <x:f aca="0">24*MAX(0,EOMONTH(B393,0)-MAX(B393,INDEX(Device_Inventory!$K$2:$K$1201,MATCH(A393,Device_Inventory!$A$2:$A$1201,0)))+1)</x:f>
        <x:v>744</x:v>
      </x:c>
      <x:c r="P393" s="11" t="b">
        <x:f aca="0">INDEX(Device_Inventory!$K$2:$K$1201,MATCH(A393,Device_Inventory!$A$2:$A$1201,0))&gt;B393</x:f>
        <x:v>0</x:v>
      </x:c>
      <x:c r="Q393" s="1" t="str">
        <x:f aca="0">IF(D393&gt;O393,"Fail: operating hours exceed in-service hours",IF(D393+M393&gt;O393,"Fail: operating + unavailable hours exceed in-service hours",IF(P393,"Partial month: within in-service hours","OK")))</x:f>
        <x:v>OK</x:v>
      </x:c>
    </x:row>
    <x:row r="394" ht="15" hidden="0" customHeight="1">
      <x:c r="A394" s="1" t="s">
        <x:v>617</x:v>
      </x:c>
      <x:c r="B394" s="14" t="n">
        <x:v>46113</x:v>
      </x:c>
      <x:c r="C394" s="1" t="n">
        <x:v>78.8</x:v>
      </x:c>
      <x:c r="D394" s="1" t="n">
        <x:v>492.1</x:v>
      </x:c>
      <x:c r="E394" s="1" t="n">
        <x:v>24</x:v>
      </x:c>
      <x:c r="F394" s="1" t="n">
        <x:v>2</x:v>
      </x:c>
      <x:c r="G394" s="1" t="n">
        <x:v>17</x:v>
      </x:c>
      <x:c r="H394" s="1" t="n">
        <x:v>0</x:v>
      </x:c>
      <x:c r="I394" s="1" t="n">
        <x:v>2</x:v>
      </x:c>
      <x:c r="J394" s="1" t="n">
        <x:v>0.16</x:v>
      </x:c>
      <x:c r="K394" s="1" t="n">
        <x:v>1</x:v>
      </x:c>
      <x:c r="L394" s="1" t="n">
        <x:v>100</x:v>
      </x:c>
      <x:c r="M394" s="1" t="n">
        <x:v>0</x:v>
      </x:c>
      <x:c r="N394" s="1" t="n">
        <x:v>18.1</x:v>
      </x:c>
      <x:c r="O394" s="1" t="n">
        <x:f aca="0">24*MAX(0,EOMONTH(B394,0)-MAX(B394,INDEX(Device_Inventory!$K$2:$K$1201,MATCH(A394,Device_Inventory!$A$2:$A$1201,0)))+1)</x:f>
        <x:v>720</x:v>
      </x:c>
      <x:c r="P394" s="11" t="b">
        <x:f aca="0">INDEX(Device_Inventory!$K$2:$K$1201,MATCH(A394,Device_Inventory!$A$2:$A$1201,0))&gt;B394</x:f>
        <x:v>0</x:v>
      </x:c>
      <x:c r="Q394" s="1" t="str">
        <x:f aca="0">IF(D394&gt;O394,"Fail: operating hours exceed in-service hours",IF(D394+M394&gt;O394,"Fail: operating + unavailable hours exceed in-service hours",IF(P394,"Partial month: within in-service hours","OK")))</x:f>
        <x:v>OK</x:v>
      </x:c>
    </x:row>
    <x:row r="395" ht="15" hidden="0" customHeight="1">
      <x:c r="A395" s="1" t="s">
        <x:v>617</x:v>
      </x:c>
      <x:c r="B395" s="14" t="n">
        <x:v>46143</x:v>
      </x:c>
      <x:c r="C395" s="1" t="n">
        <x:v>72</x:v>
      </x:c>
      <x:c r="D395" s="1" t="n">
        <x:v>507.3</x:v>
      </x:c>
      <x:c r="E395" s="1" t="n">
        <x:v>7</x:v>
      </x:c>
      <x:c r="F395" s="1" t="n">
        <x:v>3</x:v>
      </x:c>
      <x:c r="G395" s="1" t="n">
        <x:v>40</x:v>
      </x:c>
      <x:c r="H395" s="1" t="n">
        <x:v>1</x:v>
      </x:c>
      <x:c r="I395" s="1" t="n">
        <x:v>2</x:v>
      </x:c>
      <x:c r="J395" s="1" t="n">
        <x:v>0.67</x:v>
      </x:c>
      <x:c r="K395" s="1" t="n">
        <x:v>2</x:v>
      </x:c>
      <x:c r="L395" s="1" t="n">
        <x:v>90.6</x:v>
      </x:c>
      <x:c r="M395" s="1" t="n">
        <x:v>0.4</x:v>
      </x:c>
      <x:c r="N395" s="1" t="n">
        <x:v>17.6</x:v>
      </x:c>
      <x:c r="O395" s="1" t="n">
        <x:f aca="0">24*MAX(0,EOMONTH(B395,0)-MAX(B395,INDEX(Device_Inventory!$K$2:$K$1201,MATCH(A395,Device_Inventory!$A$2:$A$1201,0)))+1)</x:f>
        <x:v>744</x:v>
      </x:c>
      <x:c r="P395" s="11" t="b">
        <x:f aca="0">INDEX(Device_Inventory!$K$2:$K$1201,MATCH(A395,Device_Inventory!$A$2:$A$1201,0))&gt;B395</x:f>
        <x:v>0</x:v>
      </x:c>
      <x:c r="Q395" s="1" t="str">
        <x:f aca="0">IF(D395&gt;O395,"Fail: operating hours exceed in-service hours",IF(D395+M395&gt;O395,"Fail: operating + unavailable hours exceed in-service hours",IF(P395,"Partial month: within in-service hours","OK")))</x:f>
        <x:v>OK</x:v>
      </x:c>
    </x:row>
    <x:row r="396" ht="15" hidden="0" customHeight="1">
      <x:c r="A396" s="1" t="s">
        <x:v>617</x:v>
      </x:c>
      <x:c r="B396" s="14" t="n">
        <x:v>46174</x:v>
      </x:c>
      <x:c r="C396" s="1" t="n">
        <x:v>55.9</x:v>
      </x:c>
      <x:c r="D396" s="1" t="n">
        <x:v>362.4</x:v>
      </x:c>
      <x:c r="E396" s="1" t="n">
        <x:v>14</x:v>
      </x:c>
      <x:c r="F396" s="1" t="n">
        <x:v>2</x:v>
      </x:c>
      <x:c r="G396" s="1" t="n">
        <x:v>44</x:v>
      </x:c>
      <x:c r="H396" s="1" t="n">
        <x:v>0</x:v>
      </x:c>
      <x:c r="I396" s="1" t="n">
        <x:v>0</x:v>
      </x:c>
      <x:c r="J396" s="1" t="n">
        <x:v>0.2</x:v>
      </x:c>
      <x:c r="K396" s="1" t="n">
        <x:v>0</x:v>
      </x:c>
      <x:c r="L396" s="1" t="n">
        <x:v>96.8</x:v>
      </x:c>
      <x:c r="M396" s="1" t="n">
        <x:v>7.6</x:v>
      </x:c>
      <x:c r="N396" s="1" t="n">
        <x:v>6.2</x:v>
      </x:c>
      <x:c r="O396" s="1" t="n">
        <x:f aca="0">24*MAX(0,EOMONTH(B396,0)-MAX(B396,INDEX(Device_Inventory!$K$2:$K$1201,MATCH(A396,Device_Inventory!$A$2:$A$1201,0)))+1)</x:f>
        <x:v>720</x:v>
      </x:c>
      <x:c r="P396" s="11" t="b">
        <x:f aca="0">INDEX(Device_Inventory!$K$2:$K$1201,MATCH(A396,Device_Inventory!$A$2:$A$1201,0))&gt;B396</x:f>
        <x:v>0</x:v>
      </x:c>
      <x:c r="Q396" s="1" t="str">
        <x:f aca="0">IF(D396&gt;O396,"Fail: operating hours exceed in-service hours",IF(D396+M396&gt;O396,"Fail: operating + unavailable hours exceed in-service hours",IF(P396,"Partial month: within in-service hours","OK")))</x:f>
        <x:v>OK</x:v>
      </x:c>
    </x:row>
    <x:row r="397" ht="15" hidden="0" customHeight="1">
      <x:c r="A397" s="1" t="s">
        <x:v>617</x:v>
      </x:c>
      <x:c r="B397" s="14" t="n">
        <x:v>46204</x:v>
      </x:c>
      <x:c r="C397" s="1" t="n">
        <x:v>64.3</x:v>
      </x:c>
      <x:c r="D397" s="1" t="n">
        <x:v>374.6</x:v>
      </x:c>
      <x:c r="E397" s="1" t="n">
        <x:v>22</x:v>
      </x:c>
      <x:c r="F397" s="1" t="n">
        <x:v>1</x:v>
      </x:c>
      <x:c r="G397" s="1" t="n">
        <x:v>44</x:v>
      </x:c>
      <x:c r="H397" s="1" t="n">
        <x:v>1</x:v>
      </x:c>
      <x:c r="I397" s="1" t="n">
        <x:v>2</x:v>
      </x:c>
      <x:c r="J397" s="1" t="n">
        <x:v>0</x:v>
      </x:c>
      <x:c r="K397" s="1" t="n">
        <x:v>1</x:v>
      </x:c>
      <x:c r="L397" s="1" t="n">
        <x:v>95.1</x:v>
      </x:c>
      <x:c r="M397" s="1" t="n">
        <x:v>4.8</x:v>
      </x:c>
      <x:c r="N397" s="1" t="n">
        <x:v>20.3</x:v>
      </x:c>
      <x:c r="O397" s="1" t="n">
        <x:f aca="0">24*MAX(0,EOMONTH(B397,0)-MAX(B397,INDEX(Device_Inventory!$K$2:$K$1201,MATCH(A397,Device_Inventory!$A$2:$A$1201,0)))+1)</x:f>
        <x:v>744</x:v>
      </x:c>
      <x:c r="P397" s="11" t="b">
        <x:f aca="0">INDEX(Device_Inventory!$K$2:$K$1201,MATCH(A397,Device_Inventory!$A$2:$A$1201,0))&gt;B397</x:f>
        <x:v>0</x:v>
      </x:c>
      <x:c r="Q397" s="1" t="str">
        <x:f aca="0">IF(D397&gt;O397,"Fail: operating hours exceed in-service hours",IF(D397+M397&gt;O397,"Fail: operating + unavailable hours exceed in-service hours",IF(P397,"Partial month: within in-service hours","OK")))</x:f>
        <x:v>OK</x:v>
      </x:c>
    </x:row>
    <x:row r="398" ht="15" hidden="0" customHeight="1">
      <x:c r="A398" s="1" t="s">
        <x:v>2127</x:v>
      </x:c>
      <x:c r="B398" s="14" t="n">
        <x:v>46054</x:v>
      </x:c>
      <x:c r="C398" s="1" t="n">
        <x:v>45.6</x:v>
      </x:c>
      <x:c r="D398" s="1" t="n">
        <x:v>251.7</x:v>
      </x:c>
      <x:c r="E398" s="1" t="n">
        <x:v>19</x:v>
      </x:c>
      <x:c r="F398" s="1" t="n">
        <x:v>2</x:v>
      </x:c>
      <x:c r="G398" s="1" t="n">
        <x:v>20</x:v>
      </x:c>
      <x:c r="H398" s="1" t="n">
        <x:v>1</x:v>
      </x:c>
      <x:c r="I398" s="1" t="n">
        <x:v>3</x:v>
      </x:c>
      <x:c r="J398" s="1" t="n">
        <x:v>1.27</x:v>
      </x:c>
      <x:c r="K398" s="1" t="n">
        <x:v>1</x:v>
      </x:c>
      <x:c r="L398" s="1" t="n">
        <x:v>95.3</x:v>
      </x:c>
      <x:c r="M398" s="1" t="n">
        <x:v>14</x:v>
      </x:c>
      <x:c r="N398" s="1" t="n">
        <x:v>9</x:v>
      </x:c>
      <x:c r="O398" s="1" t="n">
        <x:f aca="0">24*MAX(0,EOMONTH(B398,0)-MAX(B398,INDEX(Device_Inventory!$K$2:$K$1201,MATCH(A398,Device_Inventory!$A$2:$A$1201,0)))+1)</x:f>
        <x:v>672</x:v>
      </x:c>
      <x:c r="P398" s="11" t="b">
        <x:f aca="0">INDEX(Device_Inventory!$K$2:$K$1201,MATCH(A398,Device_Inventory!$A$2:$A$1201,0))&gt;B398</x:f>
        <x:v>0</x:v>
      </x:c>
      <x:c r="Q398" s="1" t="str">
        <x:f aca="0">IF(D398&gt;O398,"Fail: operating hours exceed in-service hours",IF(D398+M398&gt;O398,"Fail: operating + unavailable hours exceed in-service hours",IF(P398,"Partial month: within in-service hours","OK")))</x:f>
        <x:v>OK</x:v>
      </x:c>
    </x:row>
    <x:row r="399" ht="15" hidden="0" customHeight="1">
      <x:c r="A399" s="1" t="s">
        <x:v>2127</x:v>
      </x:c>
      <x:c r="B399" s="14" t="n">
        <x:v>46082</x:v>
      </x:c>
      <x:c r="C399" s="1" t="n">
        <x:v>77.3</x:v>
      </x:c>
      <x:c r="D399" s="1" t="n">
        <x:v>442.7</x:v>
      </x:c>
      <x:c r="E399" s="1" t="n">
        <x:v>22</x:v>
      </x:c>
      <x:c r="F399" s="1" t="n">
        <x:v>2</x:v>
      </x:c>
      <x:c r="G399" s="1" t="n">
        <x:v>40</x:v>
      </x:c>
      <x:c r="H399" s="1" t="n">
        <x:v>1</x:v>
      </x:c>
      <x:c r="I399" s="1" t="n">
        <x:v>3</x:v>
      </x:c>
      <x:c r="J399" s="1" t="n">
        <x:v>0.87</x:v>
      </x:c>
      <x:c r="K399" s="1" t="n">
        <x:v>1</x:v>
      </x:c>
      <x:c r="L399" s="1" t="n">
        <x:v>96.5</x:v>
      </x:c>
      <x:c r="M399" s="1" t="n">
        <x:v>2.4</x:v>
      </x:c>
      <x:c r="N399" s="1" t="n">
        <x:v>10.2</x:v>
      </x:c>
      <x:c r="O399" s="1" t="n">
        <x:f aca="0">24*MAX(0,EOMONTH(B399,0)-MAX(B399,INDEX(Device_Inventory!$K$2:$K$1201,MATCH(A399,Device_Inventory!$A$2:$A$1201,0)))+1)</x:f>
        <x:v>744</x:v>
      </x:c>
      <x:c r="P399" s="11" t="b">
        <x:f aca="0">INDEX(Device_Inventory!$K$2:$K$1201,MATCH(A399,Device_Inventory!$A$2:$A$1201,0))&gt;B399</x:f>
        <x:v>0</x:v>
      </x:c>
      <x:c r="Q399" s="1" t="str">
        <x:f aca="0">IF(D399&gt;O399,"Fail: operating hours exceed in-service hours",IF(D399+M399&gt;O399,"Fail: operating + unavailable hours exceed in-service hours",IF(P399,"Partial month: within in-service hours","OK")))</x:f>
        <x:v>OK</x:v>
      </x:c>
    </x:row>
    <x:row r="400" ht="15" hidden="0" customHeight="1">
      <x:c r="A400" s="1" t="s">
        <x:v>2127</x:v>
      </x:c>
      <x:c r="B400" s="14" t="n">
        <x:v>46113</x:v>
      </x:c>
      <x:c r="C400" s="1" t="n">
        <x:v>48.5</x:v>
      </x:c>
      <x:c r="D400" s="1" t="n">
        <x:v>289.1</x:v>
      </x:c>
      <x:c r="E400" s="1" t="n">
        <x:v>20</x:v>
      </x:c>
      <x:c r="F400" s="1" t="n">
        <x:v>4</x:v>
      </x:c>
      <x:c r="G400" s="1" t="n">
        <x:v>44</x:v>
      </x:c>
      <x:c r="H400" s="1" t="n">
        <x:v>0</x:v>
      </x:c>
      <x:c r="I400" s="1" t="n">
        <x:v>1</x:v>
      </x:c>
      <x:c r="J400" s="1" t="n">
        <x:v>1.45</x:v>
      </x:c>
      <x:c r="K400" s="1" t="n">
        <x:v>1</x:v>
      </x:c>
      <x:c r="L400" s="1" t="n">
        <x:v>96.5</x:v>
      </x:c>
      <x:c r="M400" s="1" t="n">
        <x:v>8.7</x:v>
      </x:c>
      <x:c r="N400" s="1" t="n">
        <x:v>13.9</x:v>
      </x:c>
      <x:c r="O400" s="1" t="n">
        <x:f aca="0">24*MAX(0,EOMONTH(B400,0)-MAX(B400,INDEX(Device_Inventory!$K$2:$K$1201,MATCH(A400,Device_Inventory!$A$2:$A$1201,0)))+1)</x:f>
        <x:v>720</x:v>
      </x:c>
      <x:c r="P400" s="11" t="b">
        <x:f aca="0">INDEX(Device_Inventory!$K$2:$K$1201,MATCH(A400,Device_Inventory!$A$2:$A$1201,0))&gt;B400</x:f>
        <x:v>0</x:v>
      </x:c>
      <x:c r="Q400" s="1" t="str">
        <x:f aca="0">IF(D400&gt;O400,"Fail: operating hours exceed in-service hours",IF(D400+M400&gt;O400,"Fail: operating + unavailable hours exceed in-service hours",IF(P400,"Partial month: within in-service hours","OK")))</x:f>
        <x:v>OK</x:v>
      </x:c>
    </x:row>
    <x:row r="401" ht="15" hidden="0" customHeight="1">
      <x:c r="A401" s="1" t="s">
        <x:v>2127</x:v>
      </x:c>
      <x:c r="B401" s="14" t="n">
        <x:v>46143</x:v>
      </x:c>
      <x:c r="C401" s="1" t="n">
        <x:v>72</x:v>
      </x:c>
      <x:c r="D401" s="1" t="n">
        <x:v>426.6</x:v>
      </x:c>
      <x:c r="E401" s="1" t="n">
        <x:v>24</x:v>
      </x:c>
      <x:c r="F401" s="1" t="n">
        <x:v>3</x:v>
      </x:c>
      <x:c r="G401" s="1" t="n">
        <x:v>29</x:v>
      </x:c>
      <x:c r="H401" s="1" t="n">
        <x:v>0</x:v>
      </x:c>
      <x:c r="I401" s="1" t="n">
        <x:v>2</x:v>
      </x:c>
      <x:c r="J401" s="1" t="n">
        <x:v>1.48</x:v>
      </x:c>
      <x:c r="K401" s="1" t="n">
        <x:v>0</x:v>
      </x:c>
      <x:c r="L401" s="1" t="n">
        <x:v>95.2</x:v>
      </x:c>
      <x:c r="M401" s="1" t="n">
        <x:v>10.7</x:v>
      </x:c>
      <x:c r="N401" s="1" t="n">
        <x:v>15.5</x:v>
      </x:c>
      <x:c r="O401" s="1" t="n">
        <x:f aca="0">24*MAX(0,EOMONTH(B401,0)-MAX(B401,INDEX(Device_Inventory!$K$2:$K$1201,MATCH(A401,Device_Inventory!$A$2:$A$1201,0)))+1)</x:f>
        <x:v>744</x:v>
      </x:c>
      <x:c r="P401" s="11" t="b">
        <x:f aca="0">INDEX(Device_Inventory!$K$2:$K$1201,MATCH(A401,Device_Inventory!$A$2:$A$1201,0))&gt;B401</x:f>
        <x:v>0</x:v>
      </x:c>
      <x:c r="Q401" s="1" t="str">
        <x:f aca="0">IF(D401&gt;O401,"Fail: operating hours exceed in-service hours",IF(D401+M401&gt;O401,"Fail: operating + unavailable hours exceed in-service hours",IF(P401,"Partial month: within in-service hours","OK")))</x:f>
        <x:v>OK</x:v>
      </x:c>
    </x:row>
    <x:row r="402" ht="15" hidden="0" customHeight="1">
      <x:c r="A402" s="1" t="s">
        <x:v>2127</x:v>
      </x:c>
      <x:c r="B402" s="14" t="n">
        <x:v>46174</x:v>
      </x:c>
      <x:c r="C402" s="1" t="n">
        <x:v>66.6</x:v>
      </x:c>
      <x:c r="D402" s="1" t="n">
        <x:v>390.3</x:v>
      </x:c>
      <x:c r="E402" s="1" t="n">
        <x:v>29</x:v>
      </x:c>
      <x:c r="F402" s="1" t="n">
        <x:v>2</x:v>
      </x:c>
      <x:c r="G402" s="1" t="n">
        <x:v>25</x:v>
      </x:c>
      <x:c r="H402" s="1" t="n">
        <x:v>1</x:v>
      </x:c>
      <x:c r="I402" s="1" t="n">
        <x:v>0</x:v>
      </x:c>
      <x:c r="J402" s="1" t="n">
        <x:v>1.39</x:v>
      </x:c>
      <x:c r="K402" s="1" t="n">
        <x:v>2</x:v>
      </x:c>
      <x:c r="L402" s="1" t="n">
        <x:v>96.1</x:v>
      </x:c>
      <x:c r="M402" s="1" t="n">
        <x:v>2.8</x:v>
      </x:c>
      <x:c r="N402" s="1" t="n">
        <x:v>11.6</x:v>
      </x:c>
      <x:c r="O402" s="1" t="n">
        <x:f aca="0">24*MAX(0,EOMONTH(B402,0)-MAX(B402,INDEX(Device_Inventory!$K$2:$K$1201,MATCH(A402,Device_Inventory!$A$2:$A$1201,0)))+1)</x:f>
        <x:v>720</x:v>
      </x:c>
      <x:c r="P402" s="11" t="b">
        <x:f aca="0">INDEX(Device_Inventory!$K$2:$K$1201,MATCH(A402,Device_Inventory!$A$2:$A$1201,0))&gt;B402</x:f>
        <x:v>0</x:v>
      </x:c>
      <x:c r="Q402" s="1" t="str">
        <x:f aca="0">IF(D402&gt;O402,"Fail: operating hours exceed in-service hours",IF(D402+M402&gt;O402,"Fail: operating + unavailable hours exceed in-service hours",IF(P402,"Partial month: within in-service hours","OK")))</x:f>
        <x:v>OK</x:v>
      </x:c>
    </x:row>
    <x:row r="403" ht="15" hidden="0" customHeight="1">
      <x:c r="A403" s="1" t="s">
        <x:v>2127</x:v>
      </x:c>
      <x:c r="B403" s="14" t="n">
        <x:v>46204</x:v>
      </x:c>
      <x:c r="C403" s="1" t="n">
        <x:v>56</x:v>
      </x:c>
      <x:c r="D403" s="1" t="n">
        <x:v>338.7</x:v>
      </x:c>
      <x:c r="E403" s="1" t="n">
        <x:v>21</x:v>
      </x:c>
      <x:c r="F403" s="1" t="n">
        <x:v>0</x:v>
      </x:c>
      <x:c r="G403" s="1" t="n">
        <x:v>24</x:v>
      </x:c>
      <x:c r="H403" s="1" t="n">
        <x:v>1</x:v>
      </x:c>
      <x:c r="I403" s="1" t="n">
        <x:v>1</x:v>
      </x:c>
      <x:c r="J403" s="1" t="n">
        <x:v>1</x:v>
      </x:c>
      <x:c r="K403" s="1" t="n">
        <x:v>1</x:v>
      </x:c>
      <x:c r="L403" s="1" t="n">
        <x:v>97.7</x:v>
      </x:c>
      <x:c r="M403" s="1" t="n">
        <x:v>5.5</x:v>
      </x:c>
      <x:c r="N403" s="1" t="n">
        <x:v>10.5</x:v>
      </x:c>
      <x:c r="O403" s="1" t="n">
        <x:f aca="0">24*MAX(0,EOMONTH(B403,0)-MAX(B403,INDEX(Device_Inventory!$K$2:$K$1201,MATCH(A403,Device_Inventory!$A$2:$A$1201,0)))+1)</x:f>
        <x:v>744</x:v>
      </x:c>
      <x:c r="P403" s="11" t="b">
        <x:f aca="0">INDEX(Device_Inventory!$K$2:$K$1201,MATCH(A403,Device_Inventory!$A$2:$A$1201,0))&gt;B403</x:f>
        <x:v>0</x:v>
      </x:c>
      <x:c r="Q403" s="1" t="str">
        <x:f aca="0">IF(D403&gt;O403,"Fail: operating hours exceed in-service hours",IF(D403+M403&gt;O403,"Fail: operating + unavailable hours exceed in-service hours",IF(P403,"Partial month: within in-service hours","OK")))</x:f>
        <x:v>OK</x:v>
      </x:c>
    </x:row>
    <x:row r="404" ht="15" hidden="0" customHeight="1">
      <x:c r="A404" s="1" t="s">
        <x:v>621</x:v>
      </x:c>
      <x:c r="B404" s="14" t="n">
        <x:v>46054</x:v>
      </x:c>
      <x:c r="C404" s="1" t="n">
        <x:v>69.1</x:v>
      </x:c>
      <x:c r="D404" s="1" t="n">
        <x:v>449.3</x:v>
      </x:c>
      <x:c r="E404" s="1" t="n">
        <x:v>24</x:v>
      </x:c>
      <x:c r="F404" s="1" t="n">
        <x:v>3</x:v>
      </x:c>
      <x:c r="G404" s="1" t="n">
        <x:v>41</x:v>
      </x:c>
      <x:c r="H404" s="1" t="n">
        <x:v>0</x:v>
      </x:c>
      <x:c r="I404" s="1" t="n">
        <x:v>0</x:v>
      </x:c>
      <x:c r="J404" s="1" t="n">
        <x:v>0.64</x:v>
      </x:c>
      <x:c r="K404" s="1" t="n">
        <x:v>0</x:v>
      </x:c>
      <x:c r="L404" s="1" t="n">
        <x:v>99.1</x:v>
      </x:c>
      <x:c r="M404" s="1" t="n">
        <x:v>7.4</x:v>
      </x:c>
      <x:c r="N404" s="1" t="n">
        <x:v>7.9</x:v>
      </x:c>
      <x:c r="O404" s="1" t="n">
        <x:f aca="0">24*MAX(0,EOMONTH(B404,0)-MAX(B404,INDEX(Device_Inventory!$K$2:$K$1201,MATCH(A404,Device_Inventory!$A$2:$A$1201,0)))+1)</x:f>
        <x:v>672</x:v>
      </x:c>
      <x:c r="P404" s="11" t="b">
        <x:f aca="0">INDEX(Device_Inventory!$K$2:$K$1201,MATCH(A404,Device_Inventory!$A$2:$A$1201,0))&gt;B404</x:f>
        <x:v>0</x:v>
      </x:c>
      <x:c r="Q404" s="1" t="str">
        <x:f aca="0">IF(D404&gt;O404,"Fail: operating hours exceed in-service hours",IF(D404+M404&gt;O404,"Fail: operating + unavailable hours exceed in-service hours",IF(P404,"Partial month: within in-service hours","OK")))</x:f>
        <x:v>OK</x:v>
      </x:c>
    </x:row>
    <x:row r="405" ht="15" hidden="0" customHeight="1">
      <x:c r="A405" s="1" t="s">
        <x:v>621</x:v>
      </x:c>
      <x:c r="B405" s="14" t="n">
        <x:v>46082</x:v>
      </x:c>
      <x:c r="C405" s="1" t="n">
        <x:v>50.5</x:v>
      </x:c>
      <x:c r="D405" s="1" t="n">
        <x:v>358.4</x:v>
      </x:c>
      <x:c r="E405" s="1" t="n">
        <x:v>32</x:v>
      </x:c>
      <x:c r="F405" s="1" t="n">
        <x:v>1</x:v>
      </x:c>
      <x:c r="G405" s="1" t="n">
        <x:v>52</x:v>
      </x:c>
      <x:c r="H405" s="1" t="n">
        <x:v>1</x:v>
      </x:c>
      <x:c r="I405" s="1" t="n">
        <x:v>2</x:v>
      </x:c>
      <x:c r="J405" s="1" t="n">
        <x:v>1.65</x:v>
      </x:c>
      <x:c r="K405" s="1" t="n">
        <x:v>1</x:v>
      </x:c>
      <x:c r="L405" s="1" t="n">
        <x:v>93.5</x:v>
      </x:c>
      <x:c r="M405" s="1" t="n">
        <x:v>10.1</x:v>
      </x:c>
      <x:c r="N405" s="1" t="n">
        <x:v>15.2</x:v>
      </x:c>
      <x:c r="O405" s="1" t="n">
        <x:f aca="0">24*MAX(0,EOMONTH(B405,0)-MAX(B405,INDEX(Device_Inventory!$K$2:$K$1201,MATCH(A405,Device_Inventory!$A$2:$A$1201,0)))+1)</x:f>
        <x:v>744</x:v>
      </x:c>
      <x:c r="P405" s="11" t="b">
        <x:f aca="0">INDEX(Device_Inventory!$K$2:$K$1201,MATCH(A405,Device_Inventory!$A$2:$A$1201,0))&gt;B405</x:f>
        <x:v>0</x:v>
      </x:c>
      <x:c r="Q405" s="1" t="str">
        <x:f aca="0">IF(D405&gt;O405,"Fail: operating hours exceed in-service hours",IF(D405+M405&gt;O405,"Fail: operating + unavailable hours exceed in-service hours",IF(P405,"Partial month: within in-service hours","OK")))</x:f>
        <x:v>OK</x:v>
      </x:c>
    </x:row>
    <x:row r="406" ht="15" hidden="0" customHeight="1">
      <x:c r="A406" s="1" t="s">
        <x:v>621</x:v>
      </x:c>
      <x:c r="B406" s="14" t="n">
        <x:v>46113</x:v>
      </x:c>
      <x:c r="C406" s="1" t="n">
        <x:v>75.4</x:v>
      </x:c>
      <x:c r="D406" s="1" t="n">
        <x:v>494</x:v>
      </x:c>
      <x:c r="E406" s="1" t="n">
        <x:v>19</x:v>
      </x:c>
      <x:c r="F406" s="1" t="n">
        <x:v>5</x:v>
      </x:c>
      <x:c r="G406" s="1" t="n">
        <x:v>40</x:v>
      </x:c>
      <x:c r="H406" s="1" t="n">
        <x:v>0</x:v>
      </x:c>
      <x:c r="I406" s="1" t="n">
        <x:v>1</x:v>
      </x:c>
      <x:c r="J406" s="1" t="n">
        <x:v>0.92</x:v>
      </x:c>
      <x:c r="K406" s="1" t="n">
        <x:v>0</x:v>
      </x:c>
      <x:c r="L406" s="1" t="n">
        <x:v>97.2</x:v>
      </x:c>
      <x:c r="M406" s="1" t="n">
        <x:v>1.9</x:v>
      </x:c>
      <x:c r="N406" s="1" t="n">
        <x:v>11.4</x:v>
      </x:c>
      <x:c r="O406" s="1" t="n">
        <x:f aca="0">24*MAX(0,EOMONTH(B406,0)-MAX(B406,INDEX(Device_Inventory!$K$2:$K$1201,MATCH(A406,Device_Inventory!$A$2:$A$1201,0)))+1)</x:f>
        <x:v>720</x:v>
      </x:c>
      <x:c r="P406" s="11" t="b">
        <x:f aca="0">INDEX(Device_Inventory!$K$2:$K$1201,MATCH(A406,Device_Inventory!$A$2:$A$1201,0))&gt;B406</x:f>
        <x:v>0</x:v>
      </x:c>
      <x:c r="Q406" s="1" t="str">
        <x:f aca="0">IF(D406&gt;O406,"Fail: operating hours exceed in-service hours",IF(D406+M406&gt;O406,"Fail: operating + unavailable hours exceed in-service hours",IF(P406,"Partial month: within in-service hours","OK")))</x:f>
        <x:v>OK</x:v>
      </x:c>
    </x:row>
    <x:row r="407" ht="15" hidden="0" customHeight="1">
      <x:c r="A407" s="1" t="s">
        <x:v>621</x:v>
      </x:c>
      <x:c r="B407" s="14" t="n">
        <x:v>46143</x:v>
      </x:c>
      <x:c r="C407" s="1" t="n">
        <x:v>78.5</x:v>
      </x:c>
      <x:c r="D407" s="1" t="n">
        <x:v>542.6</x:v>
      </x:c>
      <x:c r="E407" s="1" t="n">
        <x:v>21</x:v>
      </x:c>
      <x:c r="F407" s="1" t="n">
        <x:v>0</x:v>
      </x:c>
      <x:c r="G407" s="1" t="n">
        <x:v>30</x:v>
      </x:c>
      <x:c r="H407" s="1" t="n">
        <x:v>1</x:v>
      </x:c>
      <x:c r="I407" s="1" t="n">
        <x:v>1</x:v>
      </x:c>
      <x:c r="J407" s="1" t="n">
        <x:v>1.05</x:v>
      </x:c>
      <x:c r="K407" s="1" t="n">
        <x:v>2</x:v>
      </x:c>
      <x:c r="L407" s="1" t="n">
        <x:v>96.3</x:v>
      </x:c>
      <x:c r="M407" s="1" t="n">
        <x:v>10.1</x:v>
      </x:c>
      <x:c r="N407" s="1" t="n">
        <x:v>15.3</x:v>
      </x:c>
      <x:c r="O407" s="1" t="n">
        <x:f aca="0">24*MAX(0,EOMONTH(B407,0)-MAX(B407,INDEX(Device_Inventory!$K$2:$K$1201,MATCH(A407,Device_Inventory!$A$2:$A$1201,0)))+1)</x:f>
        <x:v>744</x:v>
      </x:c>
      <x:c r="P407" s="11" t="b">
        <x:f aca="0">INDEX(Device_Inventory!$K$2:$K$1201,MATCH(A407,Device_Inventory!$A$2:$A$1201,0))&gt;B407</x:f>
        <x:v>0</x:v>
      </x:c>
      <x:c r="Q407" s="1" t="str">
        <x:f aca="0">IF(D407&gt;O407,"Fail: operating hours exceed in-service hours",IF(D407+M407&gt;O407,"Fail: operating + unavailable hours exceed in-service hours",IF(P407,"Partial month: within in-service hours","OK")))</x:f>
        <x:v>OK</x:v>
      </x:c>
    </x:row>
    <x:row r="408" ht="15" hidden="0" customHeight="1">
      <x:c r="A408" s="1" t="s">
        <x:v>621</x:v>
      </x:c>
      <x:c r="B408" s="14" t="n">
        <x:v>46174</x:v>
      </x:c>
      <x:c r="C408" s="1" t="n">
        <x:v>67.8</x:v>
      </x:c>
      <x:c r="D408" s="1" t="n">
        <x:v>467.8</x:v>
      </x:c>
      <x:c r="E408" s="1" t="n">
        <x:v>19</x:v>
      </x:c>
      <x:c r="F408" s="1" t="n">
        <x:v>1</x:v>
      </x:c>
      <x:c r="G408" s="1" t="n">
        <x:v>36</x:v>
      </x:c>
      <x:c r="H408" s="1" t="n">
        <x:v>2</x:v>
      </x:c>
      <x:c r="I408" s="1" t="n">
        <x:v>1</x:v>
      </x:c>
      <x:c r="J408" s="1" t="n">
        <x:v>1.73</x:v>
      </x:c>
      <x:c r="K408" s="1" t="n">
        <x:v>0</x:v>
      </x:c>
      <x:c r="L408" s="1" t="n">
        <x:v>95.4</x:v>
      </x:c>
      <x:c r="M408" s="1" t="n">
        <x:v>4.7</x:v>
      </x:c>
      <x:c r="N408" s="1" t="n">
        <x:v>17.3</x:v>
      </x:c>
      <x:c r="O408" s="1" t="n">
        <x:f aca="0">24*MAX(0,EOMONTH(B408,0)-MAX(B408,INDEX(Device_Inventory!$K$2:$K$1201,MATCH(A408,Device_Inventory!$A$2:$A$1201,0)))+1)</x:f>
        <x:v>720</x:v>
      </x:c>
      <x:c r="P408" s="11" t="b">
        <x:f aca="0">INDEX(Device_Inventory!$K$2:$K$1201,MATCH(A408,Device_Inventory!$A$2:$A$1201,0))&gt;B408</x:f>
        <x:v>0</x:v>
      </x:c>
      <x:c r="Q408" s="1" t="str">
        <x:f aca="0">IF(D408&gt;O408,"Fail: operating hours exceed in-service hours",IF(D408+M408&gt;O408,"Fail: operating + unavailable hours exceed in-service hours",IF(P408,"Partial month: within in-service hours","OK")))</x:f>
        <x:v>OK</x:v>
      </x:c>
    </x:row>
    <x:row r="409" ht="15" hidden="0" customHeight="1">
      <x:c r="A409" s="1" t="s">
        <x:v>621</x:v>
      </x:c>
      <x:c r="B409" s="14" t="n">
        <x:v>46204</x:v>
      </x:c>
      <x:c r="C409" s="1" t="n">
        <x:v>56.4</x:v>
      </x:c>
      <x:c r="D409" s="1" t="n">
        <x:v>374.2</x:v>
      </x:c>
      <x:c r="E409" s="1" t="n">
        <x:v>15</x:v>
      </x:c>
      <x:c r="F409" s="1" t="n">
        <x:v>2</x:v>
      </x:c>
      <x:c r="G409" s="1" t="n">
        <x:v>34</x:v>
      </x:c>
      <x:c r="H409" s="1" t="n">
        <x:v>2</x:v>
      </x:c>
      <x:c r="I409" s="1" t="n">
        <x:v>0</x:v>
      </x:c>
      <x:c r="J409" s="1" t="n">
        <x:v>0.79</x:v>
      </x:c>
      <x:c r="K409" s="1" t="n">
        <x:v>1</x:v>
      </x:c>
      <x:c r="L409" s="1" t="n">
        <x:v>94.9</x:v>
      </x:c>
      <x:c r="M409" s="1" t="n">
        <x:v>4.5</x:v>
      </x:c>
      <x:c r="N409" s="1" t="n">
        <x:v>4.9</x:v>
      </x:c>
      <x:c r="O409" s="1" t="n">
        <x:f aca="0">24*MAX(0,EOMONTH(B409,0)-MAX(B409,INDEX(Device_Inventory!$K$2:$K$1201,MATCH(A409,Device_Inventory!$A$2:$A$1201,0)))+1)</x:f>
        <x:v>744</x:v>
      </x:c>
      <x:c r="P409" s="11" t="b">
        <x:f aca="0">INDEX(Device_Inventory!$K$2:$K$1201,MATCH(A409,Device_Inventory!$A$2:$A$1201,0))&gt;B409</x:f>
        <x:v>0</x:v>
      </x:c>
      <x:c r="Q409" s="1" t="str">
        <x:f aca="0">IF(D409&gt;O409,"Fail: operating hours exceed in-service hours",IF(D409+M409&gt;O409,"Fail: operating + unavailable hours exceed in-service hours",IF(P409,"Partial month: within in-service hours","OK")))</x:f>
        <x:v>OK</x:v>
      </x:c>
    </x:row>
    <x:row r="410" ht="15" hidden="0" customHeight="1">
      <x:c r="A410" s="1" t="s">
        <x:v>2133</x:v>
      </x:c>
      <x:c r="B410" s="14" t="n">
        <x:v>46054</x:v>
      </x:c>
      <x:c r="C410" s="1" t="n">
        <x:v>35.5</x:v>
      </x:c>
      <x:c r="D410" s="1" t="n">
        <x:v>230.9</x:v>
      </x:c>
      <x:c r="E410" s="1" t="n">
        <x:v>20</x:v>
      </x:c>
      <x:c r="F410" s="1" t="n">
        <x:v>3</x:v>
      </x:c>
      <x:c r="G410" s="1" t="n">
        <x:v>55</x:v>
      </x:c>
      <x:c r="H410" s="1" t="n">
        <x:v>0</x:v>
      </x:c>
      <x:c r="I410" s="1" t="n">
        <x:v>2</x:v>
      </x:c>
      <x:c r="J410" s="1" t="n">
        <x:v>2.1</x:v>
      </x:c>
      <x:c r="K410" s="1" t="n">
        <x:v>1</x:v>
      </x:c>
      <x:c r="L410" s="1" t="n">
        <x:v>95.2</x:v>
      </x:c>
      <x:c r="M410" s="1" t="n">
        <x:v>8.7</x:v>
      </x:c>
      <x:c r="N410" s="1" t="n">
        <x:v>7.8</x:v>
      </x:c>
      <x:c r="O410" s="1" t="n">
        <x:f aca="0">24*MAX(0,EOMONTH(B410,0)-MAX(B410,INDEX(Device_Inventory!$K$2:$K$1201,MATCH(A410,Device_Inventory!$A$2:$A$1201,0)))+1)</x:f>
        <x:v>672</x:v>
      </x:c>
      <x:c r="P410" s="11" t="b">
        <x:f aca="0">INDEX(Device_Inventory!$K$2:$K$1201,MATCH(A410,Device_Inventory!$A$2:$A$1201,0))&gt;B410</x:f>
        <x:v>0</x:v>
      </x:c>
      <x:c r="Q410" s="1" t="str">
        <x:f aca="0">IF(D410&gt;O410,"Fail: operating hours exceed in-service hours",IF(D410+M410&gt;O410,"Fail: operating + unavailable hours exceed in-service hours",IF(P410,"Partial month: within in-service hours","OK")))</x:f>
        <x:v>OK</x:v>
      </x:c>
    </x:row>
    <x:row r="411" ht="15" hidden="0" customHeight="1">
      <x:c r="A411" s="1" t="s">
        <x:v>2133</x:v>
      </x:c>
      <x:c r="B411" s="14" t="n">
        <x:v>46082</x:v>
      </x:c>
      <x:c r="C411" s="1" t="n">
        <x:v>28.8</x:v>
      </x:c>
      <x:c r="D411" s="1" t="n">
        <x:v>159.5</x:v>
      </x:c>
      <x:c r="E411" s="1" t="n">
        <x:v>16</x:v>
      </x:c>
      <x:c r="F411" s="1" t="n">
        <x:v>0</x:v>
      </x:c>
      <x:c r="G411" s="1" t="n">
        <x:v>15</x:v>
      </x:c>
      <x:c r="H411" s="1" t="n">
        <x:v>0</x:v>
      </x:c>
      <x:c r="I411" s="1" t="n">
        <x:v>2</x:v>
      </x:c>
      <x:c r="J411" s="1" t="n">
        <x:v>0.9</x:v>
      </x:c>
      <x:c r="K411" s="1" t="n">
        <x:v>1</x:v>
      </x:c>
      <x:c r="L411" s="1" t="n">
        <x:v>99.5</x:v>
      </x:c>
      <x:c r="M411" s="1" t="n">
        <x:v>10.6</x:v>
      </x:c>
      <x:c r="N411" s="1" t="n">
        <x:v>4.4</x:v>
      </x:c>
      <x:c r="O411" s="1" t="n">
        <x:f aca="0">24*MAX(0,EOMONTH(B411,0)-MAX(B411,INDEX(Device_Inventory!$K$2:$K$1201,MATCH(A411,Device_Inventory!$A$2:$A$1201,0)))+1)</x:f>
        <x:v>744</x:v>
      </x:c>
      <x:c r="P411" s="11" t="b">
        <x:f aca="0">INDEX(Device_Inventory!$K$2:$K$1201,MATCH(A411,Device_Inventory!$A$2:$A$1201,0))&gt;B411</x:f>
        <x:v>0</x:v>
      </x:c>
      <x:c r="Q411" s="1" t="str">
        <x:f aca="0">IF(D411&gt;O411,"Fail: operating hours exceed in-service hours",IF(D411+M411&gt;O411,"Fail: operating + unavailable hours exceed in-service hours",IF(P411,"Partial month: within in-service hours","OK")))</x:f>
        <x:v>OK</x:v>
      </x:c>
    </x:row>
    <x:row r="412" ht="15" hidden="0" customHeight="1">
      <x:c r="A412" s="1" t="s">
        <x:v>2133</x:v>
      </x:c>
      <x:c r="B412" s="14" t="n">
        <x:v>46113</x:v>
      </x:c>
      <x:c r="C412" s="1" t="n">
        <x:v>17.5</x:v>
      </x:c>
      <x:c r="D412" s="1" t="n">
        <x:v>109.5</x:v>
      </x:c>
      <x:c r="E412" s="1" t="n">
        <x:v>12</x:v>
      </x:c>
      <x:c r="F412" s="1" t="n">
        <x:v>2</x:v>
      </x:c>
      <x:c r="G412" s="1" t="n">
        <x:v>29</x:v>
      </x:c>
      <x:c r="H412" s="1" t="n">
        <x:v>0</x:v>
      </x:c>
      <x:c r="I412" s="1" t="n">
        <x:v>2</x:v>
      </x:c>
      <x:c r="J412" s="1" t="n">
        <x:v>1.35</x:v>
      </x:c>
      <x:c r="K412" s="1" t="n">
        <x:v>2</x:v>
      </x:c>
      <x:c r="L412" s="1" t="n">
        <x:v>97</x:v>
      </x:c>
      <x:c r="M412" s="1" t="n">
        <x:v>14</x:v>
      </x:c>
      <x:c r="N412" s="1" t="n">
        <x:v>4.1</x:v>
      </x:c>
      <x:c r="O412" s="1" t="n">
        <x:f aca="0">24*MAX(0,EOMONTH(B412,0)-MAX(B412,INDEX(Device_Inventory!$K$2:$K$1201,MATCH(A412,Device_Inventory!$A$2:$A$1201,0)))+1)</x:f>
        <x:v>720</x:v>
      </x:c>
      <x:c r="P412" s="11" t="b">
        <x:f aca="0">INDEX(Device_Inventory!$K$2:$K$1201,MATCH(A412,Device_Inventory!$A$2:$A$1201,0))&gt;B412</x:f>
        <x:v>0</x:v>
      </x:c>
      <x:c r="Q412" s="1" t="str">
        <x:f aca="0">IF(D412&gt;O412,"Fail: operating hours exceed in-service hours",IF(D412+M412&gt;O412,"Fail: operating + unavailable hours exceed in-service hours",IF(P412,"Partial month: within in-service hours","OK")))</x:f>
        <x:v>OK</x:v>
      </x:c>
    </x:row>
    <x:row r="413" ht="15" hidden="0" customHeight="1">
      <x:c r="A413" s="1" t="s">
        <x:v>2133</x:v>
      </x:c>
      <x:c r="B413" s="14" t="n">
        <x:v>46143</x:v>
      </x:c>
      <x:c r="C413" s="1" t="n">
        <x:v>37.4</x:v>
      </x:c>
      <x:c r="D413" s="1" t="n">
        <x:v>249.8</x:v>
      </x:c>
      <x:c r="E413" s="1" t="n">
        <x:v>15</x:v>
      </x:c>
      <x:c r="F413" s="1" t="n">
        <x:v>2</x:v>
      </x:c>
      <x:c r="G413" s="1" t="n">
        <x:v>34</x:v>
      </x:c>
      <x:c r="H413" s="1" t="n">
        <x:v>0</x:v>
      </x:c>
      <x:c r="I413" s="1" t="n">
        <x:v>3</x:v>
      </x:c>
      <x:c r="J413" s="1" t="n">
        <x:v>1.69</x:v>
      </x:c>
      <x:c r="K413" s="1" t="n">
        <x:v>1</x:v>
      </x:c>
      <x:c r="L413" s="1" t="n">
        <x:v>93.9</x:v>
      </x:c>
      <x:c r="M413" s="1" t="n">
        <x:v>8</x:v>
      </x:c>
      <x:c r="N413" s="1" t="n">
        <x:v>8.2</x:v>
      </x:c>
      <x:c r="O413" s="1" t="n">
        <x:f aca="0">24*MAX(0,EOMONTH(B413,0)-MAX(B413,INDEX(Device_Inventory!$K$2:$K$1201,MATCH(A413,Device_Inventory!$A$2:$A$1201,0)))+1)</x:f>
        <x:v>744</x:v>
      </x:c>
      <x:c r="P413" s="11" t="b">
        <x:f aca="0">INDEX(Device_Inventory!$K$2:$K$1201,MATCH(A413,Device_Inventory!$A$2:$A$1201,0))&gt;B413</x:f>
        <x:v>0</x:v>
      </x:c>
      <x:c r="Q413" s="1" t="str">
        <x:f aca="0">IF(D413&gt;O413,"Fail: operating hours exceed in-service hours",IF(D413+M413&gt;O413,"Fail: operating + unavailable hours exceed in-service hours",IF(P413,"Partial month: within in-service hours","OK")))</x:f>
        <x:v>OK</x:v>
      </x:c>
    </x:row>
    <x:row r="414" ht="15" hidden="0" customHeight="1">
      <x:c r="A414" s="1" t="s">
        <x:v>2133</x:v>
      </x:c>
      <x:c r="B414" s="14" t="n">
        <x:v>46174</x:v>
      </x:c>
      <x:c r="C414" s="1" t="n">
        <x:v>18.8</x:v>
      </x:c>
      <x:c r="D414" s="1" t="n">
        <x:v>124.9</x:v>
      </x:c>
      <x:c r="E414" s="1" t="n">
        <x:v>15</x:v>
      </x:c>
      <x:c r="F414" s="1" t="n">
        <x:v>1</x:v>
      </x:c>
      <x:c r="G414" s="1" t="n">
        <x:v>23</x:v>
      </x:c>
      <x:c r="H414" s="1" t="n">
        <x:v>1</x:v>
      </x:c>
      <x:c r="I414" s="1" t="n">
        <x:v>0</x:v>
      </x:c>
      <x:c r="J414" s="1" t="n">
        <x:v>1.55</x:v>
      </x:c>
      <x:c r="K414" s="1" t="n">
        <x:v>0</x:v>
      </x:c>
      <x:c r="L414" s="1" t="n">
        <x:v>93.6</x:v>
      </x:c>
      <x:c r="M414" s="1" t="n">
        <x:v>7.5</x:v>
      </x:c>
      <x:c r="N414" s="1" t="n">
        <x:v>2.6</x:v>
      </x:c>
      <x:c r="O414" s="1" t="n">
        <x:f aca="0">24*MAX(0,EOMONTH(B414,0)-MAX(B414,INDEX(Device_Inventory!$K$2:$K$1201,MATCH(A414,Device_Inventory!$A$2:$A$1201,0)))+1)</x:f>
        <x:v>720</x:v>
      </x:c>
      <x:c r="P414" s="11" t="b">
        <x:f aca="0">INDEX(Device_Inventory!$K$2:$K$1201,MATCH(A414,Device_Inventory!$A$2:$A$1201,0))&gt;B414</x:f>
        <x:v>0</x:v>
      </x:c>
      <x:c r="Q414" s="1" t="str">
        <x:f aca="0">IF(D414&gt;O414,"Fail: operating hours exceed in-service hours",IF(D414+M414&gt;O414,"Fail: operating + unavailable hours exceed in-service hours",IF(P414,"Partial month: within in-service hours","OK")))</x:f>
        <x:v>OK</x:v>
      </x:c>
    </x:row>
    <x:row r="415" ht="15" hidden="0" customHeight="1">
      <x:c r="A415" s="1" t="s">
        <x:v>2133</x:v>
      </x:c>
      <x:c r="B415" s="14" t="n">
        <x:v>46204</x:v>
      </x:c>
      <x:c r="C415" s="1" t="n">
        <x:v>47.5</x:v>
      </x:c>
      <x:c r="D415" s="1" t="n">
        <x:v>274.2</x:v>
      </x:c>
      <x:c r="E415" s="1" t="n">
        <x:v>17</x:v>
      </x:c>
      <x:c r="F415" s="1" t="n">
        <x:v>2</x:v>
      </x:c>
      <x:c r="G415" s="1" t="n">
        <x:v>34</x:v>
      </x:c>
      <x:c r="H415" s="1" t="n">
        <x:v>1</x:v>
      </x:c>
      <x:c r="I415" s="1" t="n">
        <x:v>0</x:v>
      </x:c>
      <x:c r="J415" s="1" t="n">
        <x:v>1.65</x:v>
      </x:c>
      <x:c r="K415" s="1" t="n">
        <x:v>0</x:v>
      </x:c>
      <x:c r="L415" s="1" t="n">
        <x:v>97.7</x:v>
      </x:c>
      <x:c r="M415" s="1" t="n">
        <x:v>5.4</x:v>
      </x:c>
      <x:c r="N415" s="1" t="n">
        <x:v>8.9</x:v>
      </x:c>
      <x:c r="O415" s="1" t="n">
        <x:f aca="0">24*MAX(0,EOMONTH(B415,0)-MAX(B415,INDEX(Device_Inventory!$K$2:$K$1201,MATCH(A415,Device_Inventory!$A$2:$A$1201,0)))+1)</x:f>
        <x:v>744</x:v>
      </x:c>
      <x:c r="P415" s="11" t="b">
        <x:f aca="0">INDEX(Device_Inventory!$K$2:$K$1201,MATCH(A415,Device_Inventory!$A$2:$A$1201,0))&gt;B415</x:f>
        <x:v>0</x:v>
      </x:c>
      <x:c r="Q415" s="1" t="str">
        <x:f aca="0">IF(D415&gt;O415,"Fail: operating hours exceed in-service hours",IF(D415+M415&gt;O415,"Fail: operating + unavailable hours exceed in-service hours",IF(P415,"Partial month: within in-service hours","OK")))</x:f>
        <x:v>OK</x:v>
      </x:c>
    </x:row>
    <x:row r="416" ht="15" hidden="0" customHeight="1">
      <x:c r="A416" s="1" t="s">
        <x:v>624</x:v>
      </x:c>
      <x:c r="B416" s="14" t="n">
        <x:v>46054</x:v>
      </x:c>
      <x:c r="C416" s="1" t="n">
        <x:v>72.9</x:v>
      </x:c>
      <x:c r="D416" s="1" t="n">
        <x:v>468.3</x:v>
      </x:c>
      <x:c r="E416" s="1" t="n">
        <x:v>25</x:v>
      </x:c>
      <x:c r="F416" s="1" t="n">
        <x:v>2</x:v>
      </x:c>
      <x:c r="G416" s="1" t="n">
        <x:v>36</x:v>
      </x:c>
      <x:c r="H416" s="1" t="n">
        <x:v>0</x:v>
      </x:c>
      <x:c r="I416" s="1" t="n">
        <x:v>4</x:v>
      </x:c>
      <x:c r="J416" s="1" t="n">
        <x:v>0.22</x:v>
      </x:c>
      <x:c r="K416" s="1" t="n">
        <x:v>1</x:v>
      </x:c>
      <x:c r="L416" s="1" t="n">
        <x:v>91.2</x:v>
      </x:c>
      <x:c r="M416" s="1" t="n">
        <x:v>1.2</x:v>
      </x:c>
      <x:c r="N416" s="1" t="n">
        <x:v>7.8</x:v>
      </x:c>
      <x:c r="O416" s="1" t="n">
        <x:f aca="0">24*MAX(0,EOMONTH(B416,0)-MAX(B416,INDEX(Device_Inventory!$K$2:$K$1201,MATCH(A416,Device_Inventory!$A$2:$A$1201,0)))+1)</x:f>
        <x:v>672</x:v>
      </x:c>
      <x:c r="P416" s="11" t="b">
        <x:f aca="0">INDEX(Device_Inventory!$K$2:$K$1201,MATCH(A416,Device_Inventory!$A$2:$A$1201,0))&gt;B416</x:f>
        <x:v>0</x:v>
      </x:c>
      <x:c r="Q416" s="1" t="str">
        <x:f aca="0">IF(D416&gt;O416,"Fail: operating hours exceed in-service hours",IF(D416+M416&gt;O416,"Fail: operating + unavailable hours exceed in-service hours",IF(P416,"Partial month: within in-service hours","OK")))</x:f>
        <x:v>OK</x:v>
      </x:c>
    </x:row>
    <x:row r="417" ht="15" hidden="0" customHeight="1">
      <x:c r="A417" s="1" t="s">
        <x:v>624</x:v>
      </x:c>
      <x:c r="B417" s="14" t="n">
        <x:v>46082</x:v>
      </x:c>
      <x:c r="C417" s="1" t="n">
        <x:v>98</x:v>
      </x:c>
      <x:c r="D417" s="1" t="n">
        <x:v>570.9</x:v>
      </x:c>
      <x:c r="E417" s="1" t="n">
        <x:v>24</x:v>
      </x:c>
      <x:c r="F417" s="1" t="n">
        <x:v>1</x:v>
      </x:c>
      <x:c r="G417" s="1" t="n">
        <x:v>36</x:v>
      </x:c>
      <x:c r="H417" s="1" t="n">
        <x:v>0</x:v>
      </x:c>
      <x:c r="I417" s="1" t="n">
        <x:v>5</x:v>
      </x:c>
      <x:c r="J417" s="1" t="n">
        <x:v>0.47</x:v>
      </x:c>
      <x:c r="K417" s="1" t="n">
        <x:v>0</x:v>
      </x:c>
      <x:c r="L417" s="1" t="n">
        <x:v>96</x:v>
      </x:c>
      <x:c r="M417" s="1" t="n">
        <x:v>0</x:v>
      </x:c>
      <x:c r="N417" s="1" t="n">
        <x:v>20.9</x:v>
      </x:c>
      <x:c r="O417" s="1" t="n">
        <x:f aca="0">24*MAX(0,EOMONTH(B417,0)-MAX(B417,INDEX(Device_Inventory!$K$2:$K$1201,MATCH(A417,Device_Inventory!$A$2:$A$1201,0)))+1)</x:f>
        <x:v>744</x:v>
      </x:c>
      <x:c r="P417" s="11" t="b">
        <x:f aca="0">INDEX(Device_Inventory!$K$2:$K$1201,MATCH(A417,Device_Inventory!$A$2:$A$1201,0))&gt;B417</x:f>
        <x:v>0</x:v>
      </x:c>
      <x:c r="Q417" s="1" t="str">
        <x:f aca="0">IF(D417&gt;O417,"Fail: operating hours exceed in-service hours",IF(D417+M417&gt;O417,"Fail: operating + unavailable hours exceed in-service hours",IF(P417,"Partial month: within in-service hours","OK")))</x:f>
        <x:v>OK</x:v>
      </x:c>
    </x:row>
    <x:row r="418" ht="15" hidden="0" customHeight="1">
      <x:c r="A418" s="1" t="s">
        <x:v>624</x:v>
      </x:c>
      <x:c r="B418" s="14" t="n">
        <x:v>46113</x:v>
      </x:c>
      <x:c r="C418" s="1" t="n">
        <x:v>98</x:v>
      </x:c>
      <x:c r="D418" s="1" t="n">
        <x:v>681.3</x:v>
      </x:c>
      <x:c r="E418" s="1" t="n">
        <x:v>32</x:v>
      </x:c>
      <x:c r="F418" s="1" t="n">
        <x:v>1</x:v>
      </x:c>
      <x:c r="G418" s="1" t="n">
        <x:v>52</x:v>
      </x:c>
      <x:c r="H418" s="1" t="n">
        <x:v>0</x:v>
      </x:c>
      <x:c r="I418" s="1" t="n">
        <x:v>2</x:v>
      </x:c>
      <x:c r="J418" s="1" t="n">
        <x:v>1.06</x:v>
      </x:c>
      <x:c r="K418" s="1" t="n">
        <x:v>0</x:v>
      </x:c>
      <x:c r="L418" s="1" t="n">
        <x:v>91.5</x:v>
      </x:c>
      <x:c r="M418" s="1" t="n">
        <x:v>4.7</x:v>
      </x:c>
      <x:c r="N418" s="1" t="n">
        <x:v>29.4</x:v>
      </x:c>
      <x:c r="O418" s="1" t="n">
        <x:f aca="0">24*MAX(0,EOMONTH(B418,0)-MAX(B418,INDEX(Device_Inventory!$K$2:$K$1201,MATCH(A418,Device_Inventory!$A$2:$A$1201,0)))+1)</x:f>
        <x:v>720</x:v>
      </x:c>
      <x:c r="P418" s="11" t="b">
        <x:f aca="0">INDEX(Device_Inventory!$K$2:$K$1201,MATCH(A418,Device_Inventory!$A$2:$A$1201,0))&gt;B418</x:f>
        <x:v>0</x:v>
      </x:c>
      <x:c r="Q418" s="1" t="str">
        <x:f aca="0">IF(D418&gt;O418,"Fail: operating hours exceed in-service hours",IF(D418+M418&gt;O418,"Fail: operating + unavailable hours exceed in-service hours",IF(P418,"Partial month: within in-service hours","OK")))</x:f>
        <x:v>OK</x:v>
      </x:c>
    </x:row>
    <x:row r="419" ht="15" hidden="0" customHeight="1">
      <x:c r="A419" s="1" t="s">
        <x:v>624</x:v>
      </x:c>
      <x:c r="B419" s="14" t="n">
        <x:v>46143</x:v>
      </x:c>
      <x:c r="C419" s="1" t="n">
        <x:v>68.4</x:v>
      </x:c>
      <x:c r="D419" s="1" t="n">
        <x:v>473.9</x:v>
      </x:c>
      <x:c r="E419" s="1" t="n">
        <x:v>25</x:v>
      </x:c>
      <x:c r="F419" s="1" t="n">
        <x:v>1</x:v>
      </x:c>
      <x:c r="G419" s="1" t="n">
        <x:v>23</x:v>
      </x:c>
      <x:c r="H419" s="1" t="n">
        <x:v>0</x:v>
      </x:c>
      <x:c r="I419" s="1" t="n">
        <x:v>3</x:v>
      </x:c>
      <x:c r="J419" s="1" t="n">
        <x:v>0.35</x:v>
      </x:c>
      <x:c r="K419" s="1" t="n">
        <x:v>0</x:v>
      </x:c>
      <x:c r="L419" s="1" t="n">
        <x:v>96</x:v>
      </x:c>
      <x:c r="M419" s="1" t="n">
        <x:v>7.9</x:v>
      </x:c>
      <x:c r="N419" s="1" t="n">
        <x:v>12.5</x:v>
      </x:c>
      <x:c r="O419" s="1" t="n">
        <x:f aca="0">24*MAX(0,EOMONTH(B419,0)-MAX(B419,INDEX(Device_Inventory!$K$2:$K$1201,MATCH(A419,Device_Inventory!$A$2:$A$1201,0)))+1)</x:f>
        <x:v>744</x:v>
      </x:c>
      <x:c r="P419" s="11" t="b">
        <x:f aca="0">INDEX(Device_Inventory!$K$2:$K$1201,MATCH(A419,Device_Inventory!$A$2:$A$1201,0))&gt;B419</x:f>
        <x:v>0</x:v>
      </x:c>
      <x:c r="Q419" s="1" t="str">
        <x:f aca="0">IF(D419&gt;O419,"Fail: operating hours exceed in-service hours",IF(D419+M419&gt;O419,"Fail: operating + unavailable hours exceed in-service hours",IF(P419,"Partial month: within in-service hours","OK")))</x:f>
        <x:v>OK</x:v>
      </x:c>
    </x:row>
    <x:row r="420" ht="15" hidden="0" customHeight="1">
      <x:c r="A420" s="1" t="s">
        <x:v>624</x:v>
      </x:c>
      <x:c r="B420" s="14" t="n">
        <x:v>46174</x:v>
      </x:c>
      <x:c r="C420" s="1" t="n">
        <x:v>74.1</x:v>
      </x:c>
      <x:c r="D420" s="1" t="n">
        <x:v>521.2</x:v>
      </x:c>
      <x:c r="E420" s="1" t="n">
        <x:v>28</x:v>
      </x:c>
      <x:c r="F420" s="1" t="n">
        <x:v>1</x:v>
      </x:c>
      <x:c r="G420" s="1" t="n">
        <x:v>41</x:v>
      </x:c>
      <x:c r="H420" s="1" t="n">
        <x:v>0</x:v>
      </x:c>
      <x:c r="I420" s="1" t="n">
        <x:v>6</x:v>
      </x:c>
      <x:c r="J420" s="1" t="n">
        <x:v>0.81</x:v>
      </x:c>
      <x:c r="K420" s="1" t="n">
        <x:v>0</x:v>
      </x:c>
      <x:c r="L420" s="1" t="n">
        <x:v>95.1</x:v>
      </x:c>
      <x:c r="M420" s="1" t="n">
        <x:v>1.9</x:v>
      </x:c>
      <x:c r="N420" s="1" t="n">
        <x:v>10.9</x:v>
      </x:c>
      <x:c r="O420" s="1" t="n">
        <x:f aca="0">24*MAX(0,EOMONTH(B420,0)-MAX(B420,INDEX(Device_Inventory!$K$2:$K$1201,MATCH(A420,Device_Inventory!$A$2:$A$1201,0)))+1)</x:f>
        <x:v>720</x:v>
      </x:c>
      <x:c r="P420" s="11" t="b">
        <x:f aca="0">INDEX(Device_Inventory!$K$2:$K$1201,MATCH(A420,Device_Inventory!$A$2:$A$1201,0))&gt;B420</x:f>
        <x:v>0</x:v>
      </x:c>
      <x:c r="Q420" s="1" t="str">
        <x:f aca="0">IF(D420&gt;O420,"Fail: operating hours exceed in-service hours",IF(D420+M420&gt;O420,"Fail: operating + unavailable hours exceed in-service hours",IF(P420,"Partial month: within in-service hours","OK")))</x:f>
        <x:v>OK</x:v>
      </x:c>
    </x:row>
    <x:row r="421" ht="15" hidden="0" customHeight="1">
      <x:c r="A421" s="1" t="s">
        <x:v>624</x:v>
      </x:c>
      <x:c r="B421" s="14" t="n">
        <x:v>46204</x:v>
      </x:c>
      <x:c r="C421" s="1" t="n">
        <x:v>77.6</x:v>
      </x:c>
      <x:c r="D421" s="1" t="n">
        <x:v>477.4</x:v>
      </x:c>
      <x:c r="E421" s="1" t="n">
        <x:v>38</x:v>
      </x:c>
      <x:c r="F421" s="1" t="n">
        <x:v>0</x:v>
      </x:c>
      <x:c r="G421" s="1" t="n">
        <x:v>29</x:v>
      </x:c>
      <x:c r="H421" s="1" t="n">
        <x:v>0</x:v>
      </x:c>
      <x:c r="I421" s="1" t="n">
        <x:v>5</x:v>
      </x:c>
      <x:c r="J421" s="1" t="n">
        <x:v>0.93</x:v>
      </x:c>
      <x:c r="K421" s="1" t="n">
        <x:v>1</x:v>
      </x:c>
      <x:c r="L421" s="1" t="n">
        <x:v>96.4</x:v>
      </x:c>
      <x:c r="M421" s="1" t="n">
        <x:v>5.4</x:v>
      </x:c>
      <x:c r="N421" s="1" t="n">
        <x:v>7.6</x:v>
      </x:c>
      <x:c r="O421" s="1" t="n">
        <x:f aca="0">24*MAX(0,EOMONTH(B421,0)-MAX(B421,INDEX(Device_Inventory!$K$2:$K$1201,MATCH(A421,Device_Inventory!$A$2:$A$1201,0)))+1)</x:f>
        <x:v>744</x:v>
      </x:c>
      <x:c r="P421" s="11" t="b">
        <x:f aca="0">INDEX(Device_Inventory!$K$2:$K$1201,MATCH(A421,Device_Inventory!$A$2:$A$1201,0))&gt;B421</x:f>
        <x:v>0</x:v>
      </x:c>
      <x:c r="Q421" s="1" t="str">
        <x:f aca="0">IF(D421&gt;O421,"Fail: operating hours exceed in-service hours",IF(D421+M421&gt;O421,"Fail: operating + unavailable hours exceed in-service hours",IF(P421,"Partial month: within in-service hours","OK")))</x:f>
        <x:v>OK</x:v>
      </x:c>
    </x:row>
    <x:row r="422" ht="15" hidden="0" customHeight="1">
      <x:c r="A422" s="1" t="s">
        <x:v>2138</x:v>
      </x:c>
      <x:c r="B422" s="14" t="n">
        <x:v>46054</x:v>
      </x:c>
      <x:c r="C422" s="1" t="n">
        <x:v>31.8</x:v>
      </x:c>
      <x:c r="D422" s="1" t="n">
        <x:v>187.6</x:v>
      </x:c>
      <x:c r="E422" s="1" t="n">
        <x:v>12</x:v>
      </x:c>
      <x:c r="F422" s="1" t="n">
        <x:v>1</x:v>
      </x:c>
      <x:c r="G422" s="1" t="n">
        <x:v>25</x:v>
      </x:c>
      <x:c r="H422" s="1" t="n">
        <x:v>0</x:v>
      </x:c>
      <x:c r="I422" s="1" t="n">
        <x:v>2</x:v>
      </x:c>
      <x:c r="J422" s="1" t="n">
        <x:v>0.62</x:v>
      </x:c>
      <x:c r="K422" s="1" t="n">
        <x:v>1</x:v>
      </x:c>
      <x:c r="L422" s="1" t="n">
        <x:v>97.3</x:v>
      </x:c>
      <x:c r="M422" s="1" t="n">
        <x:v>5.5</x:v>
      </x:c>
      <x:c r="N422" s="1" t="n">
        <x:v>10.1</x:v>
      </x:c>
      <x:c r="O422" s="1" t="n">
        <x:f aca="0">24*MAX(0,EOMONTH(B422,0)-MAX(B422,INDEX(Device_Inventory!$K$2:$K$1201,MATCH(A422,Device_Inventory!$A$2:$A$1201,0)))+1)</x:f>
        <x:v>672</x:v>
      </x:c>
      <x:c r="P422" s="11" t="b">
        <x:f aca="0">INDEX(Device_Inventory!$K$2:$K$1201,MATCH(A422,Device_Inventory!$A$2:$A$1201,0))&gt;B422</x:f>
        <x:v>0</x:v>
      </x:c>
      <x:c r="Q422" s="1" t="str">
        <x:f aca="0">IF(D422&gt;O422,"Fail: operating hours exceed in-service hours",IF(D422+M422&gt;O422,"Fail: operating + unavailable hours exceed in-service hours",IF(P422,"Partial month: within in-service hours","OK")))</x:f>
        <x:v>OK</x:v>
      </x:c>
    </x:row>
    <x:row r="423" ht="15" hidden="0" customHeight="1">
      <x:c r="A423" s="1" t="s">
        <x:v>2138</x:v>
      </x:c>
      <x:c r="B423" s="14" t="n">
        <x:v>46082</x:v>
      </x:c>
      <x:c r="C423" s="1" t="n">
        <x:v>53.6</x:v>
      </x:c>
      <x:c r="D423" s="1" t="n">
        <x:v>325.5</x:v>
      </x:c>
      <x:c r="E423" s="1" t="n">
        <x:v>18</x:v>
      </x:c>
      <x:c r="F423" s="1" t="n">
        <x:v>0</x:v>
      </x:c>
      <x:c r="G423" s="1" t="n">
        <x:v>38</x:v>
      </x:c>
      <x:c r="H423" s="1" t="n">
        <x:v>0</x:v>
      </x:c>
      <x:c r="I423" s="1" t="n">
        <x:v>3</x:v>
      </x:c>
      <x:c r="J423" s="1" t="n">
        <x:v>0</x:v>
      </x:c>
      <x:c r="K423" s="1" t="n">
        <x:v>0</x:v>
      </x:c>
      <x:c r="L423" s="1" t="n">
        <x:v>98.1</x:v>
      </x:c>
      <x:c r="M423" s="1" t="n">
        <x:v>3.8</x:v>
      </x:c>
      <x:c r="N423" s="1" t="n">
        <x:v>7.1</x:v>
      </x:c>
      <x:c r="O423" s="1" t="n">
        <x:f aca="0">24*MAX(0,EOMONTH(B423,0)-MAX(B423,INDEX(Device_Inventory!$K$2:$K$1201,MATCH(A423,Device_Inventory!$A$2:$A$1201,0)))+1)</x:f>
        <x:v>744</x:v>
      </x:c>
      <x:c r="P423" s="11" t="b">
        <x:f aca="0">INDEX(Device_Inventory!$K$2:$K$1201,MATCH(A423,Device_Inventory!$A$2:$A$1201,0))&gt;B423</x:f>
        <x:v>0</x:v>
      </x:c>
      <x:c r="Q423" s="1" t="str">
        <x:f aca="0">IF(D423&gt;O423,"Fail: operating hours exceed in-service hours",IF(D423+M423&gt;O423,"Fail: operating + unavailable hours exceed in-service hours",IF(P423,"Partial month: within in-service hours","OK")))</x:f>
        <x:v>OK</x:v>
      </x:c>
    </x:row>
    <x:row r="424" ht="15" hidden="0" customHeight="1">
      <x:c r="A424" s="1" t="s">
        <x:v>2138</x:v>
      </x:c>
      <x:c r="B424" s="14" t="n">
        <x:v>46113</x:v>
      </x:c>
      <x:c r="C424" s="1" t="n">
        <x:v>18.7</x:v>
      </x:c>
      <x:c r="D424" s="1" t="n">
        <x:v>121.1</x:v>
      </x:c>
      <x:c r="E424" s="1" t="n">
        <x:v>4</x:v>
      </x:c>
      <x:c r="F424" s="1" t="n">
        <x:v>3</x:v>
      </x:c>
      <x:c r="G424" s="1" t="n">
        <x:v>12</x:v>
      </x:c>
      <x:c r="H424" s="1" t="n">
        <x:v>0</x:v>
      </x:c>
      <x:c r="I424" s="1" t="n">
        <x:v>0</x:v>
      </x:c>
      <x:c r="J424" s="1" t="n">
        <x:v>0.6</x:v>
      </x:c>
      <x:c r="K424" s="1" t="n">
        <x:v>0</x:v>
      </x:c>
      <x:c r="L424" s="1" t="n">
        <x:v>97.8</x:v>
      </x:c>
      <x:c r="M424" s="1" t="n">
        <x:v>0.8</x:v>
      </x:c>
      <x:c r="N424" s="1" t="n">
        <x:v>4.8</x:v>
      </x:c>
      <x:c r="O424" s="1" t="n">
        <x:f aca="0">24*MAX(0,EOMONTH(B424,0)-MAX(B424,INDEX(Device_Inventory!$K$2:$K$1201,MATCH(A424,Device_Inventory!$A$2:$A$1201,0)))+1)</x:f>
        <x:v>720</x:v>
      </x:c>
      <x:c r="P424" s="11" t="b">
        <x:f aca="0">INDEX(Device_Inventory!$K$2:$K$1201,MATCH(A424,Device_Inventory!$A$2:$A$1201,0))&gt;B424</x:f>
        <x:v>0</x:v>
      </x:c>
      <x:c r="Q424" s="1" t="str">
        <x:f aca="0">IF(D424&gt;O424,"Fail: operating hours exceed in-service hours",IF(D424+M424&gt;O424,"Fail: operating + unavailable hours exceed in-service hours",IF(P424,"Partial month: within in-service hours","OK")))</x:f>
        <x:v>OK</x:v>
      </x:c>
    </x:row>
    <x:row r="425" ht="15" hidden="0" customHeight="1">
      <x:c r="A425" s="1" t="s">
        <x:v>2138</x:v>
      </x:c>
      <x:c r="B425" s="14" t="n">
        <x:v>46143</x:v>
      </x:c>
      <x:c r="C425" s="1" t="n">
        <x:v>41.9</x:v>
      </x:c>
      <x:c r="D425" s="1" t="n">
        <x:v>288.7</x:v>
      </x:c>
      <x:c r="E425" s="1" t="n">
        <x:v>12</x:v>
      </x:c>
      <x:c r="F425" s="1" t="n">
        <x:v>0</x:v>
      </x:c>
      <x:c r="G425" s="1" t="n">
        <x:v>24</x:v>
      </x:c>
      <x:c r="H425" s="1" t="n">
        <x:v>1</x:v>
      </x:c>
      <x:c r="I425" s="1" t="n">
        <x:v>2</x:v>
      </x:c>
      <x:c r="J425" s="1" t="n">
        <x:v>0.48</x:v>
      </x:c>
      <x:c r="K425" s="1" t="n">
        <x:v>1</x:v>
      </x:c>
      <x:c r="L425" s="1" t="n">
        <x:v>92.7</x:v>
      </x:c>
      <x:c r="M425" s="1" t="n">
        <x:v>7.7</x:v>
      </x:c>
      <x:c r="N425" s="1" t="n">
        <x:v>8.3</x:v>
      </x:c>
      <x:c r="O425" s="1" t="n">
        <x:f aca="0">24*MAX(0,EOMONTH(B425,0)-MAX(B425,INDEX(Device_Inventory!$K$2:$K$1201,MATCH(A425,Device_Inventory!$A$2:$A$1201,0)))+1)</x:f>
        <x:v>744</x:v>
      </x:c>
      <x:c r="P425" s="11" t="b">
        <x:f aca="0">INDEX(Device_Inventory!$K$2:$K$1201,MATCH(A425,Device_Inventory!$A$2:$A$1201,0))&gt;B425</x:f>
        <x:v>0</x:v>
      </x:c>
      <x:c r="Q425" s="1" t="str">
        <x:f aca="0">IF(D425&gt;O425,"Fail: operating hours exceed in-service hours",IF(D425+M425&gt;O425,"Fail: operating + unavailable hours exceed in-service hours",IF(P425,"Partial month: within in-service hours","OK")))</x:f>
        <x:v>OK</x:v>
      </x:c>
    </x:row>
    <x:row r="426" ht="15" hidden="0" customHeight="1">
      <x:c r="A426" s="1" t="s">
        <x:v>2138</x:v>
      </x:c>
      <x:c r="B426" s="14" t="n">
        <x:v>46174</x:v>
      </x:c>
      <x:c r="C426" s="1" t="n">
        <x:v>59.7</x:v>
      </x:c>
      <x:c r="D426" s="1" t="n">
        <x:v>361.2</x:v>
      </x:c>
      <x:c r="E426" s="1" t="n">
        <x:v>19</x:v>
      </x:c>
      <x:c r="F426" s="1" t="n">
        <x:v>2</x:v>
      </x:c>
      <x:c r="G426" s="1" t="n">
        <x:v>36</x:v>
      </x:c>
      <x:c r="H426" s="1" t="n">
        <x:v>0</x:v>
      </x:c>
      <x:c r="I426" s="1" t="n">
        <x:v>2</x:v>
      </x:c>
      <x:c r="J426" s="1" t="n">
        <x:v>0.56</x:v>
      </x:c>
      <x:c r="K426" s="1" t="n">
        <x:v>0</x:v>
      </x:c>
      <x:c r="L426" s="1" t="n">
        <x:v>95.3</x:v>
      </x:c>
      <x:c r="M426" s="1" t="n">
        <x:v>7.7</x:v>
      </x:c>
      <x:c r="N426" s="1" t="n">
        <x:v>17.1</x:v>
      </x:c>
      <x:c r="O426" s="1" t="n">
        <x:f aca="0">24*MAX(0,EOMONTH(B426,0)-MAX(B426,INDEX(Device_Inventory!$K$2:$K$1201,MATCH(A426,Device_Inventory!$A$2:$A$1201,0)))+1)</x:f>
        <x:v>720</x:v>
      </x:c>
      <x:c r="P426" s="11" t="b">
        <x:f aca="0">INDEX(Device_Inventory!$K$2:$K$1201,MATCH(A426,Device_Inventory!$A$2:$A$1201,0))&gt;B426</x:f>
        <x:v>0</x:v>
      </x:c>
      <x:c r="Q426" s="1" t="str">
        <x:f aca="0">IF(D426&gt;O426,"Fail: operating hours exceed in-service hours",IF(D426+M426&gt;O426,"Fail: operating + unavailable hours exceed in-service hours",IF(P426,"Partial month: within in-service hours","OK")))</x:f>
        <x:v>OK</x:v>
      </x:c>
    </x:row>
    <x:row r="427" ht="15" hidden="0" customHeight="1">
      <x:c r="A427" s="1" t="s">
        <x:v>2138</x:v>
      </x:c>
      <x:c r="B427" s="14" t="n">
        <x:v>46204</x:v>
      </x:c>
      <x:c r="C427" s="1" t="n">
        <x:v>30.6</x:v>
      </x:c>
      <x:c r="D427" s="1" t="n">
        <x:v>189</x:v>
      </x:c>
      <x:c r="E427" s="1" t="n">
        <x:v>7</x:v>
      </x:c>
      <x:c r="F427" s="1" t="n">
        <x:v>1</x:v>
      </x:c>
      <x:c r="G427" s="1" t="n">
        <x:v>11</x:v>
      </x:c>
      <x:c r="H427" s="1" t="n">
        <x:v>0</x:v>
      </x:c>
      <x:c r="I427" s="1" t="n">
        <x:v>0</x:v>
      </x:c>
      <x:c r="J427" s="1" t="n">
        <x:v>0</x:v>
      </x:c>
      <x:c r="K427" s="1" t="n">
        <x:v>0</x:v>
      </x:c>
      <x:c r="L427" s="1" t="n">
        <x:v>98.5</x:v>
      </x:c>
      <x:c r="M427" s="1" t="n">
        <x:v>6.6</x:v>
      </x:c>
      <x:c r="N427" s="1" t="n">
        <x:v>8.3</x:v>
      </x:c>
      <x:c r="O427" s="1" t="n">
        <x:f aca="0">24*MAX(0,EOMONTH(B427,0)-MAX(B427,INDEX(Device_Inventory!$K$2:$K$1201,MATCH(A427,Device_Inventory!$A$2:$A$1201,0)))+1)</x:f>
        <x:v>744</x:v>
      </x:c>
      <x:c r="P427" s="11" t="b">
        <x:f aca="0">INDEX(Device_Inventory!$K$2:$K$1201,MATCH(A427,Device_Inventory!$A$2:$A$1201,0))&gt;B427</x:f>
        <x:v>0</x:v>
      </x:c>
      <x:c r="Q427" s="1" t="str">
        <x:f aca="0">IF(D427&gt;O427,"Fail: operating hours exceed in-service hours",IF(D427+M427&gt;O427,"Fail: operating + unavailable hours exceed in-service hours",IF(P427,"Partial month: within in-service hours","OK")))</x:f>
        <x:v>OK</x:v>
      </x:c>
    </x:row>
    <x:row r="428" ht="15" hidden="0" customHeight="1">
      <x:c r="A428" s="1" t="s">
        <x:v>629</x:v>
      </x:c>
      <x:c r="B428" s="14" t="n">
        <x:v>46054</x:v>
      </x:c>
      <x:c r="C428" s="1" t="n">
        <x:v>76.3</x:v>
      </x:c>
      <x:c r="D428" s="1" t="n">
        <x:v>449.4</x:v>
      </x:c>
      <x:c r="E428" s="1" t="n">
        <x:v>19</x:v>
      </x:c>
      <x:c r="F428" s="1" t="n">
        <x:v>0</x:v>
      </x:c>
      <x:c r="G428" s="1" t="n">
        <x:v>42</x:v>
      </x:c>
      <x:c r="H428" s="1" t="n">
        <x:v>0</x:v>
      </x:c>
      <x:c r="I428" s="1" t="n">
        <x:v>2</x:v>
      </x:c>
      <x:c r="J428" s="1" t="n">
        <x:v>0.24</x:v>
      </x:c>
      <x:c r="K428" s="1" t="n">
        <x:v>0</x:v>
      </x:c>
      <x:c r="L428" s="1" t="n">
        <x:v>94.8</x:v>
      </x:c>
      <x:c r="M428" s="1" t="n">
        <x:v>8.6</x:v>
      </x:c>
      <x:c r="N428" s="1" t="n">
        <x:v>24</x:v>
      </x:c>
      <x:c r="O428" s="1" t="n">
        <x:f aca="0">24*MAX(0,EOMONTH(B428,0)-MAX(B428,INDEX(Device_Inventory!$K$2:$K$1201,MATCH(A428,Device_Inventory!$A$2:$A$1201,0)))+1)</x:f>
        <x:v>672</x:v>
      </x:c>
      <x:c r="P428" s="11" t="b">
        <x:f aca="0">INDEX(Device_Inventory!$K$2:$K$1201,MATCH(A428,Device_Inventory!$A$2:$A$1201,0))&gt;B428</x:f>
        <x:v>0</x:v>
      </x:c>
      <x:c r="Q428" s="1" t="str">
        <x:f aca="0">IF(D428&gt;O428,"Fail: operating hours exceed in-service hours",IF(D428+M428&gt;O428,"Fail: operating + unavailable hours exceed in-service hours",IF(P428,"Partial month: within in-service hours","OK")))</x:f>
        <x:v>OK</x:v>
      </x:c>
    </x:row>
    <x:row r="429" ht="15" hidden="0" customHeight="1">
      <x:c r="A429" s="1" t="s">
        <x:v>629</x:v>
      </x:c>
      <x:c r="B429" s="14" t="n">
        <x:v>46082</x:v>
      </x:c>
      <x:c r="C429" s="1" t="n">
        <x:v>63.7</x:v>
      </x:c>
      <x:c r="D429" s="1" t="n">
        <x:v>377.8</x:v>
      </x:c>
      <x:c r="E429" s="1" t="n">
        <x:v>24</x:v>
      </x:c>
      <x:c r="F429" s="1" t="n">
        <x:v>0</x:v>
      </x:c>
      <x:c r="G429" s="1" t="n">
        <x:v>33</x:v>
      </x:c>
      <x:c r="H429" s="1" t="n">
        <x:v>0</x:v>
      </x:c>
      <x:c r="I429" s="1" t="n">
        <x:v>3</x:v>
      </x:c>
      <x:c r="J429" s="1" t="n">
        <x:v>0</x:v>
      </x:c>
      <x:c r="K429" s="1" t="n">
        <x:v>1</x:v>
      </x:c>
      <x:c r="L429" s="1" t="n">
        <x:v>94.5</x:v>
      </x:c>
      <x:c r="M429" s="1" t="n">
        <x:v>1.4</x:v>
      </x:c>
      <x:c r="N429" s="1" t="n">
        <x:v>15.8</x:v>
      </x:c>
      <x:c r="O429" s="1" t="n">
        <x:f aca="0">24*MAX(0,EOMONTH(B429,0)-MAX(B429,INDEX(Device_Inventory!$K$2:$K$1201,MATCH(A429,Device_Inventory!$A$2:$A$1201,0)))+1)</x:f>
        <x:v>744</x:v>
      </x:c>
      <x:c r="P429" s="11" t="b">
        <x:f aca="0">INDEX(Device_Inventory!$K$2:$K$1201,MATCH(A429,Device_Inventory!$A$2:$A$1201,0))&gt;B429</x:f>
        <x:v>0</x:v>
      </x:c>
      <x:c r="Q429" s="1" t="str">
        <x:f aca="0">IF(D429&gt;O429,"Fail: operating hours exceed in-service hours",IF(D429+M429&gt;O429,"Fail: operating + unavailable hours exceed in-service hours",IF(P429,"Partial month: within in-service hours","OK")))</x:f>
        <x:v>OK</x:v>
      </x:c>
    </x:row>
    <x:row r="430" ht="15" hidden="0" customHeight="1">
      <x:c r="A430" s="1" t="s">
        <x:v>629</x:v>
      </x:c>
      <x:c r="B430" s="14" t="n">
        <x:v>46113</x:v>
      </x:c>
      <x:c r="C430" s="1" t="n">
        <x:v>66</x:v>
      </x:c>
      <x:c r="D430" s="1" t="n">
        <x:v>390.3</x:v>
      </x:c>
      <x:c r="E430" s="1" t="n">
        <x:v>22</x:v>
      </x:c>
      <x:c r="F430" s="1" t="n">
        <x:v>0</x:v>
      </x:c>
      <x:c r="G430" s="1" t="n">
        <x:v>27</x:v>
      </x:c>
      <x:c r="H430" s="1" t="n">
        <x:v>1</x:v>
      </x:c>
      <x:c r="I430" s="1" t="n">
        <x:v>1</x:v>
      </x:c>
      <x:c r="J430" s="1" t="n">
        <x:v>0.73</x:v>
      </x:c>
      <x:c r="K430" s="1" t="n">
        <x:v>0</x:v>
      </x:c>
      <x:c r="L430" s="1" t="n">
        <x:v>92.7</x:v>
      </x:c>
      <x:c r="M430" s="1" t="n">
        <x:v>7.6</x:v>
      </x:c>
      <x:c r="N430" s="1" t="n">
        <x:v>20</x:v>
      </x:c>
      <x:c r="O430" s="1" t="n">
        <x:f aca="0">24*MAX(0,EOMONTH(B430,0)-MAX(B430,INDEX(Device_Inventory!$K$2:$K$1201,MATCH(A430,Device_Inventory!$A$2:$A$1201,0)))+1)</x:f>
        <x:v>720</x:v>
      </x:c>
      <x:c r="P430" s="11" t="b">
        <x:f aca="0">INDEX(Device_Inventory!$K$2:$K$1201,MATCH(A430,Device_Inventory!$A$2:$A$1201,0))&gt;B430</x:f>
        <x:v>0</x:v>
      </x:c>
      <x:c r="Q430" s="1" t="str">
        <x:f aca="0">IF(D430&gt;O430,"Fail: operating hours exceed in-service hours",IF(D430+M430&gt;O430,"Fail: operating + unavailable hours exceed in-service hours",IF(P430,"Partial month: within in-service hours","OK")))</x:f>
        <x:v>OK</x:v>
      </x:c>
    </x:row>
    <x:row r="431" ht="15" hidden="0" customHeight="1">
      <x:c r="A431" s="1" t="s">
        <x:v>629</x:v>
      </x:c>
      <x:c r="B431" s="14" t="n">
        <x:v>46143</x:v>
      </x:c>
      <x:c r="C431" s="1" t="n">
        <x:v>69.4</x:v>
      </x:c>
      <x:c r="D431" s="1" t="n">
        <x:v>385.2</x:v>
      </x:c>
      <x:c r="E431" s="1" t="n">
        <x:v>14</x:v>
      </x:c>
      <x:c r="F431" s="1" t="n">
        <x:v>0</x:v>
      </x:c>
      <x:c r="G431" s="1" t="n">
        <x:v>34</x:v>
      </x:c>
      <x:c r="H431" s="1" t="n">
        <x:v>0</x:v>
      </x:c>
      <x:c r="I431" s="1" t="n">
        <x:v>0</x:v>
      </x:c>
      <x:c r="J431" s="1" t="n">
        <x:v>0</x:v>
      </x:c>
      <x:c r="K431" s="1" t="n">
        <x:v>0</x:v>
      </x:c>
      <x:c r="L431" s="1" t="n">
        <x:v>97.5</x:v>
      </x:c>
      <x:c r="M431" s="1" t="n">
        <x:v>8.8</x:v>
      </x:c>
      <x:c r="N431" s="1" t="n">
        <x:v>16.2</x:v>
      </x:c>
      <x:c r="O431" s="1" t="n">
        <x:f aca="0">24*MAX(0,EOMONTH(B431,0)-MAX(B431,INDEX(Device_Inventory!$K$2:$K$1201,MATCH(A431,Device_Inventory!$A$2:$A$1201,0)))+1)</x:f>
        <x:v>744</x:v>
      </x:c>
      <x:c r="P431" s="11" t="b">
        <x:f aca="0">INDEX(Device_Inventory!$K$2:$K$1201,MATCH(A431,Device_Inventory!$A$2:$A$1201,0))&gt;B431</x:f>
        <x:v>0</x:v>
      </x:c>
      <x:c r="Q431" s="1" t="str">
        <x:f aca="0">IF(D431&gt;O431,"Fail: operating hours exceed in-service hours",IF(D431+M431&gt;O431,"Fail: operating + unavailable hours exceed in-service hours",IF(P431,"Partial month: within in-service hours","OK")))</x:f>
        <x:v>OK</x:v>
      </x:c>
    </x:row>
    <x:row r="432" ht="15" hidden="0" customHeight="1">
      <x:c r="A432" s="1" t="s">
        <x:v>629</x:v>
      </x:c>
      <x:c r="B432" s="14" t="n">
        <x:v>46174</x:v>
      </x:c>
      <x:c r="C432" s="1" t="n">
        <x:v>70.7</x:v>
      </x:c>
      <x:c r="D432" s="1" t="n">
        <x:v>474.6</x:v>
      </x:c>
      <x:c r="E432" s="1" t="n">
        <x:v>4</x:v>
      </x:c>
      <x:c r="F432" s="1" t="n">
        <x:v>2</x:v>
      </x:c>
      <x:c r="G432" s="1" t="n">
        <x:v>37</x:v>
      </x:c>
      <x:c r="H432" s="1" t="n">
        <x:v>0</x:v>
      </x:c>
      <x:c r="I432" s="1" t="n">
        <x:v>3</x:v>
      </x:c>
      <x:c r="J432" s="1" t="n">
        <x:v>0.67</x:v>
      </x:c>
      <x:c r="K432" s="1" t="n">
        <x:v>0</x:v>
      </x:c>
      <x:c r="L432" s="1" t="n">
        <x:v>96.3</x:v>
      </x:c>
      <x:c r="M432" s="1" t="n">
        <x:v>3.5</x:v>
      </x:c>
      <x:c r="N432" s="1" t="n">
        <x:v>21.4</x:v>
      </x:c>
      <x:c r="O432" s="1" t="n">
        <x:f aca="0">24*MAX(0,EOMONTH(B432,0)-MAX(B432,INDEX(Device_Inventory!$K$2:$K$1201,MATCH(A432,Device_Inventory!$A$2:$A$1201,0)))+1)</x:f>
        <x:v>720</x:v>
      </x:c>
      <x:c r="P432" s="11" t="b">
        <x:f aca="0">INDEX(Device_Inventory!$K$2:$K$1201,MATCH(A432,Device_Inventory!$A$2:$A$1201,0))&gt;B432</x:f>
        <x:v>0</x:v>
      </x:c>
      <x:c r="Q432" s="1" t="str">
        <x:f aca="0">IF(D432&gt;O432,"Fail: operating hours exceed in-service hours",IF(D432+M432&gt;O432,"Fail: operating + unavailable hours exceed in-service hours",IF(P432,"Partial month: within in-service hours","OK")))</x:f>
        <x:v>OK</x:v>
      </x:c>
    </x:row>
    <x:row r="433" ht="15" hidden="0" customHeight="1">
      <x:c r="A433" s="1" t="s">
        <x:v>629</x:v>
      </x:c>
      <x:c r="B433" s="14" t="n">
        <x:v>46204</x:v>
      </x:c>
      <x:c r="C433" s="1" t="n">
        <x:v>70.4</x:v>
      </x:c>
      <x:c r="D433" s="1" t="n">
        <x:v>419.6</x:v>
      </x:c>
      <x:c r="E433" s="1" t="n">
        <x:v>8</x:v>
      </x:c>
      <x:c r="F433" s="1" t="n">
        <x:v>2</x:v>
      </x:c>
      <x:c r="G433" s="1" t="n">
        <x:v>31</x:v>
      </x:c>
      <x:c r="H433" s="1" t="n">
        <x:v>1</x:v>
      </x:c>
      <x:c r="I433" s="1" t="n">
        <x:v>3</x:v>
      </x:c>
      <x:c r="J433" s="1" t="n">
        <x:v>1.28</x:v>
      </x:c>
      <x:c r="K433" s="1" t="n">
        <x:v>0</x:v>
      </x:c>
      <x:c r="L433" s="1" t="n">
        <x:v>95.6</x:v>
      </x:c>
      <x:c r="M433" s="1" t="n">
        <x:v>0</x:v>
      </x:c>
      <x:c r="N433" s="1" t="n">
        <x:v>12.5</x:v>
      </x:c>
      <x:c r="O433" s="1" t="n">
        <x:f aca="0">24*MAX(0,EOMONTH(B433,0)-MAX(B433,INDEX(Device_Inventory!$K$2:$K$1201,MATCH(A433,Device_Inventory!$A$2:$A$1201,0)))+1)</x:f>
        <x:v>744</x:v>
      </x:c>
      <x:c r="P433" s="11" t="b">
        <x:f aca="0">INDEX(Device_Inventory!$K$2:$K$1201,MATCH(A433,Device_Inventory!$A$2:$A$1201,0))&gt;B433</x:f>
        <x:v>0</x:v>
      </x:c>
      <x:c r="Q433" s="1" t="str">
        <x:f aca="0">IF(D433&gt;O433,"Fail: operating hours exceed in-service hours",IF(D433+M433&gt;O433,"Fail: operating + unavailable hours exceed in-service hours",IF(P433,"Partial month: within in-service hours","OK")))</x:f>
        <x:v>OK</x:v>
      </x:c>
    </x:row>
    <x:row r="434" ht="15" hidden="0" customHeight="1">
      <x:c r="A434" s="1" t="s">
        <x:v>634</x:v>
      </x:c>
      <x:c r="B434" s="14" t="n">
        <x:v>46054</x:v>
      </x:c>
      <x:c r="C434" s="1" t="n">
        <x:v>67.4</x:v>
      </x:c>
      <x:c r="D434" s="1" t="n">
        <x:v>417.4</x:v>
      </x:c>
      <x:c r="E434" s="1" t="n">
        <x:v>11</x:v>
      </x:c>
      <x:c r="F434" s="1" t="n">
        <x:v>0</x:v>
      </x:c>
      <x:c r="G434" s="1" t="n">
        <x:v>34</x:v>
      </x:c>
      <x:c r="H434" s="1" t="n">
        <x:v>0</x:v>
      </x:c>
      <x:c r="I434" s="1" t="n">
        <x:v>4</x:v>
      </x:c>
      <x:c r="J434" s="1" t="n">
        <x:v>0.12</x:v>
      </x:c>
      <x:c r="K434" s="1" t="n">
        <x:v>0</x:v>
      </x:c>
      <x:c r="L434" s="1" t="n">
        <x:v>94.5</x:v>
      </x:c>
      <x:c r="M434" s="1" t="n">
        <x:v>7.6</x:v>
      </x:c>
      <x:c r="N434" s="1" t="n">
        <x:v>10.3</x:v>
      </x:c>
      <x:c r="O434" s="1" t="n">
        <x:f aca="0">24*MAX(0,EOMONTH(B434,0)-MAX(B434,INDEX(Device_Inventory!$K$2:$K$1201,MATCH(A434,Device_Inventory!$A$2:$A$1201,0)))+1)</x:f>
        <x:v>672</x:v>
      </x:c>
      <x:c r="P434" s="11" t="b">
        <x:f aca="0">INDEX(Device_Inventory!$K$2:$K$1201,MATCH(A434,Device_Inventory!$A$2:$A$1201,0))&gt;B434</x:f>
        <x:v>0</x:v>
      </x:c>
      <x:c r="Q434" s="1" t="str">
        <x:f aca="0">IF(D434&gt;O434,"Fail: operating hours exceed in-service hours",IF(D434+M434&gt;O434,"Fail: operating + unavailable hours exceed in-service hours",IF(P434,"Partial month: within in-service hours","OK")))</x:f>
        <x:v>OK</x:v>
      </x:c>
    </x:row>
    <x:row r="435" ht="15" hidden="0" customHeight="1">
      <x:c r="A435" s="1" t="s">
        <x:v>634</x:v>
      </x:c>
      <x:c r="B435" s="14" t="n">
        <x:v>46082</x:v>
      </x:c>
      <x:c r="C435" s="1" t="n">
        <x:v>58.4</x:v>
      </x:c>
      <x:c r="D435" s="1" t="n">
        <x:v>385.9</x:v>
      </x:c>
      <x:c r="E435" s="1" t="n">
        <x:v>14</x:v>
      </x:c>
      <x:c r="F435" s="1" t="n">
        <x:v>0</x:v>
      </x:c>
      <x:c r="G435" s="1" t="n">
        <x:v>49</x:v>
      </x:c>
      <x:c r="H435" s="1" t="n">
        <x:v>0</x:v>
      </x:c>
      <x:c r="I435" s="1" t="n">
        <x:v>3</x:v>
      </x:c>
      <x:c r="J435" s="1" t="n">
        <x:v>0.4</x:v>
      </x:c>
      <x:c r="K435" s="1" t="n">
        <x:v>0</x:v>
      </x:c>
      <x:c r="L435" s="1" t="n">
        <x:v>98.9</x:v>
      </x:c>
      <x:c r="M435" s="1" t="n">
        <x:v>9</x:v>
      </x:c>
      <x:c r="N435" s="1" t="n">
        <x:v>16</x:v>
      </x:c>
      <x:c r="O435" s="1" t="n">
        <x:f aca="0">24*MAX(0,EOMONTH(B435,0)-MAX(B435,INDEX(Device_Inventory!$K$2:$K$1201,MATCH(A435,Device_Inventory!$A$2:$A$1201,0)))+1)</x:f>
        <x:v>744</x:v>
      </x:c>
      <x:c r="P435" s="11" t="b">
        <x:f aca="0">INDEX(Device_Inventory!$K$2:$K$1201,MATCH(A435,Device_Inventory!$A$2:$A$1201,0))&gt;B435</x:f>
        <x:v>0</x:v>
      </x:c>
      <x:c r="Q435" s="1" t="str">
        <x:f aca="0">IF(D435&gt;O435,"Fail: operating hours exceed in-service hours",IF(D435+M435&gt;O435,"Fail: operating + unavailable hours exceed in-service hours",IF(P435,"Partial month: within in-service hours","OK")))</x:f>
        <x:v>OK</x:v>
      </x:c>
    </x:row>
    <x:row r="436" ht="15" hidden="0" customHeight="1">
      <x:c r="A436" s="1" t="s">
        <x:v>634</x:v>
      </x:c>
      <x:c r="B436" s="14" t="n">
        <x:v>46113</x:v>
      </x:c>
      <x:c r="C436" s="1" t="n">
        <x:v>64</x:v>
      </x:c>
      <x:c r="D436" s="1" t="n">
        <x:v>384.4</x:v>
      </x:c>
      <x:c r="E436" s="1" t="n">
        <x:v>11</x:v>
      </x:c>
      <x:c r="F436" s="1" t="n">
        <x:v>1</x:v>
      </x:c>
      <x:c r="G436" s="1" t="n">
        <x:v>45</x:v>
      </x:c>
      <x:c r="H436" s="1" t="n">
        <x:v>1</x:v>
      </x:c>
      <x:c r="I436" s="1" t="n">
        <x:v>1</x:v>
      </x:c>
      <x:c r="J436" s="1" t="n">
        <x:v>0</x:v>
      </x:c>
      <x:c r="K436" s="1" t="n">
        <x:v>0</x:v>
      </x:c>
      <x:c r="L436" s="1" t="n">
        <x:v>96.5</x:v>
      </x:c>
      <x:c r="M436" s="1" t="n">
        <x:v>7.1</x:v>
      </x:c>
      <x:c r="N436" s="1" t="n">
        <x:v>12.1</x:v>
      </x:c>
      <x:c r="O436" s="1" t="n">
        <x:f aca="0">24*MAX(0,EOMONTH(B436,0)-MAX(B436,INDEX(Device_Inventory!$K$2:$K$1201,MATCH(A436,Device_Inventory!$A$2:$A$1201,0)))+1)</x:f>
        <x:v>720</x:v>
      </x:c>
      <x:c r="P436" s="11" t="b">
        <x:f aca="0">INDEX(Device_Inventory!$K$2:$K$1201,MATCH(A436,Device_Inventory!$A$2:$A$1201,0))&gt;B436</x:f>
        <x:v>0</x:v>
      </x:c>
      <x:c r="Q436" s="1" t="str">
        <x:f aca="0">IF(D436&gt;O436,"Fail: operating hours exceed in-service hours",IF(D436+M436&gt;O436,"Fail: operating + unavailable hours exceed in-service hours",IF(P436,"Partial month: within in-service hours","OK")))</x:f>
        <x:v>OK</x:v>
      </x:c>
    </x:row>
    <x:row r="437" ht="15" hidden="0" customHeight="1">
      <x:c r="A437" s="1" t="s">
        <x:v>634</x:v>
      </x:c>
      <x:c r="B437" s="14" t="n">
        <x:v>46143</x:v>
      </x:c>
      <x:c r="C437" s="1" t="n">
        <x:v>52.5</x:v>
      </x:c>
      <x:c r="D437" s="1" t="n">
        <x:v>378.8</x:v>
      </x:c>
      <x:c r="E437" s="1" t="n">
        <x:v>19</x:v>
      </x:c>
      <x:c r="F437" s="1" t="n">
        <x:v>0</x:v>
      </x:c>
      <x:c r="G437" s="1" t="n">
        <x:v>31</x:v>
      </x:c>
      <x:c r="H437" s="1" t="n">
        <x:v>0</x:v>
      </x:c>
      <x:c r="I437" s="1" t="n">
        <x:v>1</x:v>
      </x:c>
      <x:c r="J437" s="1" t="n">
        <x:v>0</x:v>
      </x:c>
      <x:c r="K437" s="1" t="n">
        <x:v>0</x:v>
      </x:c>
      <x:c r="L437" s="1" t="n">
        <x:v>95.1</x:v>
      </x:c>
      <x:c r="M437" s="1" t="n">
        <x:v>11.2</x:v>
      </x:c>
      <x:c r="N437" s="1" t="n">
        <x:v>5.2</x:v>
      </x:c>
      <x:c r="O437" s="1" t="n">
        <x:f aca="0">24*MAX(0,EOMONTH(B437,0)-MAX(B437,INDEX(Device_Inventory!$K$2:$K$1201,MATCH(A437,Device_Inventory!$A$2:$A$1201,0)))+1)</x:f>
        <x:v>744</x:v>
      </x:c>
      <x:c r="P437" s="11" t="b">
        <x:f aca="0">INDEX(Device_Inventory!$K$2:$K$1201,MATCH(A437,Device_Inventory!$A$2:$A$1201,0))&gt;B437</x:f>
        <x:v>0</x:v>
      </x:c>
      <x:c r="Q437" s="1" t="str">
        <x:f aca="0">IF(D437&gt;O437,"Fail: operating hours exceed in-service hours",IF(D437+M437&gt;O437,"Fail: operating + unavailable hours exceed in-service hours",IF(P437,"Partial month: within in-service hours","OK")))</x:f>
        <x:v>OK</x:v>
      </x:c>
    </x:row>
    <x:row r="438" ht="15" hidden="0" customHeight="1">
      <x:c r="A438" s="1" t="s">
        <x:v>634</x:v>
      </x:c>
      <x:c r="B438" s="14" t="n">
        <x:v>46174</x:v>
      </x:c>
      <x:c r="C438" s="1" t="n">
        <x:v>48.4</x:v>
      </x:c>
      <x:c r="D438" s="1" t="n">
        <x:v>339.6</x:v>
      </x:c>
      <x:c r="E438" s="1" t="n">
        <x:v>6</x:v>
      </x:c>
      <x:c r="F438" s="1" t="n">
        <x:v>0</x:v>
      </x:c>
      <x:c r="G438" s="1" t="n">
        <x:v>41</x:v>
      </x:c>
      <x:c r="H438" s="1" t="n">
        <x:v>0</x:v>
      </x:c>
      <x:c r="I438" s="1" t="n">
        <x:v>2</x:v>
      </x:c>
      <x:c r="J438" s="1" t="n">
        <x:v>0</x:v>
      </x:c>
      <x:c r="K438" s="1" t="n">
        <x:v>0</x:v>
      </x:c>
      <x:c r="L438" s="1" t="n">
        <x:v>93.1</x:v>
      </x:c>
      <x:c r="M438" s="1" t="n">
        <x:v>6.9</x:v>
      </x:c>
      <x:c r="N438" s="1" t="n">
        <x:v>8.6</x:v>
      </x:c>
      <x:c r="O438" s="1" t="n">
        <x:f aca="0">24*MAX(0,EOMONTH(B438,0)-MAX(B438,INDEX(Device_Inventory!$K$2:$K$1201,MATCH(A438,Device_Inventory!$A$2:$A$1201,0)))+1)</x:f>
        <x:v>720</x:v>
      </x:c>
      <x:c r="P438" s="11" t="b">
        <x:f aca="0">INDEX(Device_Inventory!$K$2:$K$1201,MATCH(A438,Device_Inventory!$A$2:$A$1201,0))&gt;B438</x:f>
        <x:v>0</x:v>
      </x:c>
      <x:c r="Q438" s="1" t="str">
        <x:f aca="0">IF(D438&gt;O438,"Fail: operating hours exceed in-service hours",IF(D438+M438&gt;O438,"Fail: operating + unavailable hours exceed in-service hours",IF(P438,"Partial month: within in-service hours","OK")))</x:f>
        <x:v>OK</x:v>
      </x:c>
    </x:row>
    <x:row r="439" ht="15" hidden="0" customHeight="1">
      <x:c r="A439" s="1" t="s">
        <x:v>634</x:v>
      </x:c>
      <x:c r="B439" s="14" t="n">
        <x:v>46204</x:v>
      </x:c>
      <x:c r="C439" s="1" t="n">
        <x:v>62.5</x:v>
      </x:c>
      <x:c r="D439" s="1" t="n">
        <x:v>348</x:v>
      </x:c>
      <x:c r="E439" s="1" t="n">
        <x:v>15</x:v>
      </x:c>
      <x:c r="F439" s="1" t="n">
        <x:v>2</x:v>
      </x:c>
      <x:c r="G439" s="1" t="n">
        <x:v>31</x:v>
      </x:c>
      <x:c r="H439" s="1" t="n">
        <x:v>0</x:v>
      </x:c>
      <x:c r="I439" s="1" t="n">
        <x:v>1</x:v>
      </x:c>
      <x:c r="J439" s="1" t="n">
        <x:v>0.53</x:v>
      </x:c>
      <x:c r="K439" s="1" t="n">
        <x:v>0</x:v>
      </x:c>
      <x:c r="L439" s="1" t="n">
        <x:v>93.7</x:v>
      </x:c>
      <x:c r="M439" s="1" t="n">
        <x:v>3.7</x:v>
      </x:c>
      <x:c r="N439" s="1" t="n">
        <x:v>13.5</x:v>
      </x:c>
      <x:c r="O439" s="1" t="n">
        <x:f aca="0">24*MAX(0,EOMONTH(B439,0)-MAX(B439,INDEX(Device_Inventory!$K$2:$K$1201,MATCH(A439,Device_Inventory!$A$2:$A$1201,0)))+1)</x:f>
        <x:v>744</x:v>
      </x:c>
      <x:c r="P439" s="11" t="b">
        <x:f aca="0">INDEX(Device_Inventory!$K$2:$K$1201,MATCH(A439,Device_Inventory!$A$2:$A$1201,0))&gt;B439</x:f>
        <x:v>0</x:v>
      </x:c>
      <x:c r="Q439" s="1" t="str">
        <x:f aca="0">IF(D439&gt;O439,"Fail: operating hours exceed in-service hours",IF(D439+M439&gt;O439,"Fail: operating + unavailable hours exceed in-service hours",IF(P439,"Partial month: within in-service hours","OK")))</x:f>
        <x:v>OK</x:v>
      </x:c>
    </x:row>
    <x:row r="440" ht="15" hidden="0" customHeight="1">
      <x:c r="A440" s="1" t="s">
        <x:v>2146</x:v>
      </x:c>
      <x:c r="B440" s="14" t="n">
        <x:v>46054</x:v>
      </x:c>
      <x:c r="C440" s="1" t="n">
        <x:v>75.1</x:v>
      </x:c>
      <x:c r="D440" s="1" t="n">
        <x:v>510</x:v>
      </x:c>
      <x:c r="E440" s="1" t="n">
        <x:v>25</x:v>
      </x:c>
      <x:c r="F440" s="1" t="n">
        <x:v>2</x:v>
      </x:c>
      <x:c r="G440" s="1" t="n">
        <x:v>42</x:v>
      </x:c>
      <x:c r="H440" s="1" t="n">
        <x:v>1</x:v>
      </x:c>
      <x:c r="I440" s="1" t="n">
        <x:v>1</x:v>
      </x:c>
      <x:c r="J440" s="1" t="n">
        <x:v>0.99</x:v>
      </x:c>
      <x:c r="K440" s="1" t="n">
        <x:v>1</x:v>
      </x:c>
      <x:c r="L440" s="1" t="n">
        <x:v>99.4</x:v>
      </x:c>
      <x:c r="M440" s="1" t="n">
        <x:v>4.3</x:v>
      </x:c>
      <x:c r="N440" s="1" t="n">
        <x:v>8.5</x:v>
      </x:c>
      <x:c r="O440" s="1" t="n">
        <x:f aca="0">24*MAX(0,EOMONTH(B440,0)-MAX(B440,INDEX(Device_Inventory!$K$2:$K$1201,MATCH(A440,Device_Inventory!$A$2:$A$1201,0)))+1)</x:f>
        <x:v>672</x:v>
      </x:c>
      <x:c r="P440" s="11" t="b">
        <x:f aca="0">INDEX(Device_Inventory!$K$2:$K$1201,MATCH(A440,Device_Inventory!$A$2:$A$1201,0))&gt;B440</x:f>
        <x:v>0</x:v>
      </x:c>
      <x:c r="Q440" s="1" t="str">
        <x:f aca="0">IF(D440&gt;O440,"Fail: operating hours exceed in-service hours",IF(D440+M440&gt;O440,"Fail: operating + unavailable hours exceed in-service hours",IF(P440,"Partial month: within in-service hours","OK")))</x:f>
        <x:v>OK</x:v>
      </x:c>
    </x:row>
    <x:row r="441" ht="15" hidden="0" customHeight="1">
      <x:c r="A441" s="1" t="s">
        <x:v>2146</x:v>
      </x:c>
      <x:c r="B441" s="14" t="n">
        <x:v>46082</x:v>
      </x:c>
      <x:c r="C441" s="1" t="n">
        <x:v>41.9</x:v>
      </x:c>
      <x:c r="D441" s="1" t="n">
        <x:v>302.5</x:v>
      </x:c>
      <x:c r="E441" s="1" t="n">
        <x:v>19</x:v>
      </x:c>
      <x:c r="F441" s="1" t="n">
        <x:v>1</x:v>
      </x:c>
      <x:c r="G441" s="1" t="n">
        <x:v>23</x:v>
      </x:c>
      <x:c r="H441" s="1" t="n">
        <x:v>1</x:v>
      </x:c>
      <x:c r="I441" s="1" t="n">
        <x:v>3</x:v>
      </x:c>
      <x:c r="J441" s="1" t="n">
        <x:v>0.5</x:v>
      </x:c>
      <x:c r="K441" s="1" t="n">
        <x:v>0</x:v>
      </x:c>
      <x:c r="L441" s="1" t="n">
        <x:v>94.1</x:v>
      </x:c>
      <x:c r="M441" s="1" t="n">
        <x:v>10.3</x:v>
      </x:c>
      <x:c r="N441" s="1" t="n">
        <x:v>12.8</x:v>
      </x:c>
      <x:c r="O441" s="1" t="n">
        <x:f aca="0">24*MAX(0,EOMONTH(B441,0)-MAX(B441,INDEX(Device_Inventory!$K$2:$K$1201,MATCH(A441,Device_Inventory!$A$2:$A$1201,0)))+1)</x:f>
        <x:v>744</x:v>
      </x:c>
      <x:c r="P441" s="11" t="b">
        <x:f aca="0">INDEX(Device_Inventory!$K$2:$K$1201,MATCH(A441,Device_Inventory!$A$2:$A$1201,0))&gt;B441</x:f>
        <x:v>0</x:v>
      </x:c>
      <x:c r="Q441" s="1" t="str">
        <x:f aca="0">IF(D441&gt;O441,"Fail: operating hours exceed in-service hours",IF(D441+M441&gt;O441,"Fail: operating + unavailable hours exceed in-service hours",IF(P441,"Partial month: within in-service hours","OK")))</x:f>
        <x:v>OK</x:v>
      </x:c>
    </x:row>
    <x:row r="442" ht="15" hidden="0" customHeight="1">
      <x:c r="A442" s="1" t="s">
        <x:v>2146</x:v>
      </x:c>
      <x:c r="B442" s="14" t="n">
        <x:v>46113</x:v>
      </x:c>
      <x:c r="C442" s="1" t="n">
        <x:v>35</x:v>
      </x:c>
      <x:c r="D442" s="1" t="n">
        <x:v>255</x:v>
      </x:c>
      <x:c r="E442" s="1" t="n">
        <x:v>10</x:v>
      </x:c>
      <x:c r="F442" s="1" t="n">
        <x:v>2</x:v>
      </x:c>
      <x:c r="G442" s="1" t="n">
        <x:v>29</x:v>
      </x:c>
      <x:c r="H442" s="1" t="n">
        <x:v>1</x:v>
      </x:c>
      <x:c r="I442" s="1" t="n">
        <x:v>0</x:v>
      </x:c>
      <x:c r="J442" s="1" t="n">
        <x:v>1.9</x:v>
      </x:c>
      <x:c r="K442" s="1" t="n">
        <x:v>0</x:v>
      </x:c>
      <x:c r="L442" s="1" t="n">
        <x:v>99.8</x:v>
      </x:c>
      <x:c r="M442" s="1" t="n">
        <x:v>0</x:v>
      </x:c>
      <x:c r="N442" s="1" t="n">
        <x:v>6.5</x:v>
      </x:c>
      <x:c r="O442" s="1" t="n">
        <x:f aca="0">24*MAX(0,EOMONTH(B442,0)-MAX(B442,INDEX(Device_Inventory!$K$2:$K$1201,MATCH(A442,Device_Inventory!$A$2:$A$1201,0)))+1)</x:f>
        <x:v>720</x:v>
      </x:c>
      <x:c r="P442" s="11" t="b">
        <x:f aca="0">INDEX(Device_Inventory!$K$2:$K$1201,MATCH(A442,Device_Inventory!$A$2:$A$1201,0))&gt;B442</x:f>
        <x:v>0</x:v>
      </x:c>
      <x:c r="Q442" s="1" t="str">
        <x:f aca="0">IF(D442&gt;O442,"Fail: operating hours exceed in-service hours",IF(D442+M442&gt;O442,"Fail: operating + unavailable hours exceed in-service hours",IF(P442,"Partial month: within in-service hours","OK")))</x:f>
        <x:v>OK</x:v>
      </x:c>
    </x:row>
    <x:row r="443" ht="15" hidden="0" customHeight="1">
      <x:c r="A443" s="1" t="s">
        <x:v>2146</x:v>
      </x:c>
      <x:c r="B443" s="14" t="n">
        <x:v>46143</x:v>
      </x:c>
      <x:c r="C443" s="1" t="n">
        <x:v>30.7</x:v>
      </x:c>
      <x:c r="D443" s="1" t="n">
        <x:v>199.1</x:v>
      </x:c>
      <x:c r="E443" s="1" t="n">
        <x:v>24</x:v>
      </x:c>
      <x:c r="F443" s="1" t="n">
        <x:v>4</x:v>
      </x:c>
      <x:c r="G443" s="1" t="n">
        <x:v>34</x:v>
      </x:c>
      <x:c r="H443" s="1" t="n">
        <x:v>1</x:v>
      </x:c>
      <x:c r="I443" s="1" t="n">
        <x:v>1</x:v>
      </x:c>
      <x:c r="J443" s="1" t="n">
        <x:v>0</x:v>
      </x:c>
      <x:c r="K443" s="1" t="n">
        <x:v>0</x:v>
      </x:c>
      <x:c r="L443" s="1" t="n">
        <x:v>95</x:v>
      </x:c>
      <x:c r="M443" s="1" t="n">
        <x:v>0</x:v>
      </x:c>
      <x:c r="N443" s="1" t="n">
        <x:v>7.6</x:v>
      </x:c>
      <x:c r="O443" s="1" t="n">
        <x:f aca="0">24*MAX(0,EOMONTH(B443,0)-MAX(B443,INDEX(Device_Inventory!$K$2:$K$1201,MATCH(A443,Device_Inventory!$A$2:$A$1201,0)))+1)</x:f>
        <x:v>744</x:v>
      </x:c>
      <x:c r="P443" s="11" t="b">
        <x:f aca="0">INDEX(Device_Inventory!$K$2:$K$1201,MATCH(A443,Device_Inventory!$A$2:$A$1201,0))&gt;B443</x:f>
        <x:v>0</x:v>
      </x:c>
      <x:c r="Q443" s="1" t="str">
        <x:f aca="0">IF(D443&gt;O443,"Fail: operating hours exceed in-service hours",IF(D443+M443&gt;O443,"Fail: operating + unavailable hours exceed in-service hours",IF(P443,"Partial month: within in-service hours","OK")))</x:f>
        <x:v>OK</x:v>
      </x:c>
    </x:row>
    <x:row r="444" ht="15" hidden="0" customHeight="1">
      <x:c r="A444" s="1" t="s">
        <x:v>2146</x:v>
      </x:c>
      <x:c r="B444" s="14" t="n">
        <x:v>46174</x:v>
      </x:c>
      <x:c r="C444" s="1" t="n">
        <x:v>46.6</x:v>
      </x:c>
      <x:c r="D444" s="1" t="n">
        <x:v>290.8</x:v>
      </x:c>
      <x:c r="E444" s="1" t="n">
        <x:v>24</x:v>
      </x:c>
      <x:c r="F444" s="1" t="n">
        <x:v>0</x:v>
      </x:c>
      <x:c r="G444" s="1" t="n">
        <x:v>30</x:v>
      </x:c>
      <x:c r="H444" s="1" t="n">
        <x:v>0</x:v>
      </x:c>
      <x:c r="I444" s="1" t="n">
        <x:v>3</x:v>
      </x:c>
      <x:c r="J444" s="1" t="n">
        <x:v>0.52</x:v>
      </x:c>
      <x:c r="K444" s="1" t="n">
        <x:v>0</x:v>
      </x:c>
      <x:c r="L444" s="1" t="n">
        <x:v>95.5</x:v>
      </x:c>
      <x:c r="M444" s="1" t="n">
        <x:v>4</x:v>
      </x:c>
      <x:c r="N444" s="1" t="n">
        <x:v>13.1</x:v>
      </x:c>
      <x:c r="O444" s="1" t="n">
        <x:f aca="0">24*MAX(0,EOMONTH(B444,0)-MAX(B444,INDEX(Device_Inventory!$K$2:$K$1201,MATCH(A444,Device_Inventory!$A$2:$A$1201,0)))+1)</x:f>
        <x:v>720</x:v>
      </x:c>
      <x:c r="P444" s="11" t="b">
        <x:f aca="0">INDEX(Device_Inventory!$K$2:$K$1201,MATCH(A444,Device_Inventory!$A$2:$A$1201,0))&gt;B444</x:f>
        <x:v>0</x:v>
      </x:c>
      <x:c r="Q444" s="1" t="str">
        <x:f aca="0">IF(D444&gt;O444,"Fail: operating hours exceed in-service hours",IF(D444+M444&gt;O444,"Fail: operating + unavailable hours exceed in-service hours",IF(P444,"Partial month: within in-service hours","OK")))</x:f>
        <x:v>OK</x:v>
      </x:c>
    </x:row>
    <x:row r="445" ht="15" hidden="0" customHeight="1">
      <x:c r="A445" s="1" t="s">
        <x:v>2146</x:v>
      </x:c>
      <x:c r="B445" s="14" t="n">
        <x:v>46204</x:v>
      </x:c>
      <x:c r="C445" s="1" t="n">
        <x:v>79.5</x:v>
      </x:c>
      <x:c r="D445" s="1" t="n">
        <x:v>467.4</x:v>
      </x:c>
      <x:c r="E445" s="1" t="n">
        <x:v>29</x:v>
      </x:c>
      <x:c r="F445" s="1" t="n">
        <x:v>1</x:v>
      </x:c>
      <x:c r="G445" s="1" t="n">
        <x:v>48</x:v>
      </x:c>
      <x:c r="H445" s="1" t="n">
        <x:v>0</x:v>
      </x:c>
      <x:c r="I445" s="1" t="n">
        <x:v>3</x:v>
      </x:c>
      <x:c r="J445" s="1" t="n">
        <x:v>2.06</x:v>
      </x:c>
      <x:c r="K445" s="1" t="n">
        <x:v>0</x:v>
      </x:c>
      <x:c r="L445" s="1" t="n">
        <x:v>95.1</x:v>
      </x:c>
      <x:c r="M445" s="1" t="n">
        <x:v>2.4</x:v>
      </x:c>
      <x:c r="N445" s="1" t="n">
        <x:v>17.8</x:v>
      </x:c>
      <x:c r="O445" s="1" t="n">
        <x:f aca="0">24*MAX(0,EOMONTH(B445,0)-MAX(B445,INDEX(Device_Inventory!$K$2:$K$1201,MATCH(A445,Device_Inventory!$A$2:$A$1201,0)))+1)</x:f>
        <x:v>744</x:v>
      </x:c>
      <x:c r="P445" s="11" t="b">
        <x:f aca="0">INDEX(Device_Inventory!$K$2:$K$1201,MATCH(A445,Device_Inventory!$A$2:$A$1201,0))&gt;B445</x:f>
        <x:v>0</x:v>
      </x:c>
      <x:c r="Q445" s="1" t="str">
        <x:f aca="0">IF(D445&gt;O445,"Fail: operating hours exceed in-service hours",IF(D445+M445&gt;O445,"Fail: operating + unavailable hours exceed in-service hours",IF(P445,"Partial month: within in-service hours","OK")))</x:f>
        <x:v>OK</x:v>
      </x:c>
    </x:row>
    <x:row r="446" ht="15" hidden="0" customHeight="1">
      <x:c r="A446" s="1" t="s">
        <x:v>638</x:v>
      </x:c>
      <x:c r="B446" s="14" t="n">
        <x:v>46054</x:v>
      </x:c>
      <x:c r="C446" s="1" t="n">
        <x:v>46.1</x:v>
      </x:c>
      <x:c r="D446" s="1" t="n">
        <x:v>321.8</x:v>
      </x:c>
      <x:c r="E446" s="1" t="n">
        <x:v>10</x:v>
      </x:c>
      <x:c r="F446" s="1" t="n">
        <x:v>1</x:v>
      </x:c>
      <x:c r="G446" s="1" t="n">
        <x:v>23</x:v>
      </x:c>
      <x:c r="H446" s="1" t="n">
        <x:v>1</x:v>
      </x:c>
      <x:c r="I446" s="1" t="n">
        <x:v>0</x:v>
      </x:c>
      <x:c r="J446" s="1" t="n">
        <x:v>0.31</x:v>
      </x:c>
      <x:c r="K446" s="1" t="n">
        <x:v>1</x:v>
      </x:c>
      <x:c r="L446" s="1" t="n">
        <x:v>93.4</x:v>
      </x:c>
      <x:c r="M446" s="1" t="n">
        <x:v>12.4</x:v>
      </x:c>
      <x:c r="N446" s="1" t="n">
        <x:v>3.8</x:v>
      </x:c>
      <x:c r="O446" s="1" t="n">
        <x:f aca="0">24*MAX(0,EOMONTH(B446,0)-MAX(B446,INDEX(Device_Inventory!$K$2:$K$1201,MATCH(A446,Device_Inventory!$A$2:$A$1201,0)))+1)</x:f>
        <x:v>672</x:v>
      </x:c>
      <x:c r="P446" s="11" t="b">
        <x:f aca="0">INDEX(Device_Inventory!$K$2:$K$1201,MATCH(A446,Device_Inventory!$A$2:$A$1201,0))&gt;B446</x:f>
        <x:v>0</x:v>
      </x:c>
      <x:c r="Q446" s="1" t="str">
        <x:f aca="0">IF(D446&gt;O446,"Fail: operating hours exceed in-service hours",IF(D446+M446&gt;O446,"Fail: operating + unavailable hours exceed in-service hours",IF(P446,"Partial month: within in-service hours","OK")))</x:f>
        <x:v>OK</x:v>
      </x:c>
    </x:row>
    <x:row r="447" ht="15" hidden="0" customHeight="1">
      <x:c r="A447" s="1" t="s">
        <x:v>638</x:v>
      </x:c>
      <x:c r="B447" s="14" t="n">
        <x:v>46082</x:v>
      </x:c>
      <x:c r="C447" s="1" t="n">
        <x:v>72.2</x:v>
      </x:c>
      <x:c r="D447" s="1" t="n">
        <x:v>492.3</x:v>
      </x:c>
      <x:c r="E447" s="1" t="n">
        <x:v>16</x:v>
      </x:c>
      <x:c r="F447" s="1" t="n">
        <x:v>0</x:v>
      </x:c>
      <x:c r="G447" s="1" t="n">
        <x:v>45</x:v>
      </x:c>
      <x:c r="H447" s="1" t="n">
        <x:v>0</x:v>
      </x:c>
      <x:c r="I447" s="1" t="n">
        <x:v>4</x:v>
      </x:c>
      <x:c r="J447" s="1" t="n">
        <x:v>0.37</x:v>
      </x:c>
      <x:c r="K447" s="1" t="n">
        <x:v>0</x:v>
      </x:c>
      <x:c r="L447" s="1" t="n">
        <x:v>92.4</x:v>
      </x:c>
      <x:c r="M447" s="1" t="n">
        <x:v>0</x:v>
      </x:c>
      <x:c r="N447" s="1" t="n">
        <x:v>12.1</x:v>
      </x:c>
      <x:c r="O447" s="1" t="n">
        <x:f aca="0">24*MAX(0,EOMONTH(B447,0)-MAX(B447,INDEX(Device_Inventory!$K$2:$K$1201,MATCH(A447,Device_Inventory!$A$2:$A$1201,0)))+1)</x:f>
        <x:v>744</x:v>
      </x:c>
      <x:c r="P447" s="11" t="b">
        <x:f aca="0">INDEX(Device_Inventory!$K$2:$K$1201,MATCH(A447,Device_Inventory!$A$2:$A$1201,0))&gt;B447</x:f>
        <x:v>0</x:v>
      </x:c>
      <x:c r="Q447" s="1" t="str">
        <x:f aca="0">IF(D447&gt;O447,"Fail: operating hours exceed in-service hours",IF(D447+M447&gt;O447,"Fail: operating + unavailable hours exceed in-service hours",IF(P447,"Partial month: within in-service hours","OK")))</x:f>
        <x:v>OK</x:v>
      </x:c>
    </x:row>
    <x:row r="448" ht="15" hidden="0" customHeight="1">
      <x:c r="A448" s="1" t="s">
        <x:v>638</x:v>
      </x:c>
      <x:c r="B448" s="14" t="n">
        <x:v>46113</x:v>
      </x:c>
      <x:c r="C448" s="1" t="n">
        <x:v>35.7</x:v>
      </x:c>
      <x:c r="D448" s="1" t="n">
        <x:v>246.6</x:v>
      </x:c>
      <x:c r="E448" s="1" t="n">
        <x:v>11</x:v>
      </x:c>
      <x:c r="F448" s="1" t="n">
        <x:v>1</x:v>
      </x:c>
      <x:c r="G448" s="1" t="n">
        <x:v>26</x:v>
      </x:c>
      <x:c r="H448" s="1" t="n">
        <x:v>0</x:v>
      </x:c>
      <x:c r="I448" s="1" t="n">
        <x:v>0</x:v>
      </x:c>
      <x:c r="J448" s="1" t="n">
        <x:v>0</x:v>
      </x:c>
      <x:c r="K448" s="1" t="n">
        <x:v>0</x:v>
      </x:c>
      <x:c r="L448" s="1" t="n">
        <x:v>97.8</x:v>
      </x:c>
      <x:c r="M448" s="1" t="n">
        <x:v>2.6</x:v>
      </x:c>
      <x:c r="N448" s="1" t="n">
        <x:v>9.1</x:v>
      </x:c>
      <x:c r="O448" s="1" t="n">
        <x:f aca="0">24*MAX(0,EOMONTH(B448,0)-MAX(B448,INDEX(Device_Inventory!$K$2:$K$1201,MATCH(A448,Device_Inventory!$A$2:$A$1201,0)))+1)</x:f>
        <x:v>720</x:v>
      </x:c>
      <x:c r="P448" s="11" t="b">
        <x:f aca="0">INDEX(Device_Inventory!$K$2:$K$1201,MATCH(A448,Device_Inventory!$A$2:$A$1201,0))&gt;B448</x:f>
        <x:v>0</x:v>
      </x:c>
      <x:c r="Q448" s="1" t="str">
        <x:f aca="0">IF(D448&gt;O448,"Fail: operating hours exceed in-service hours",IF(D448+M448&gt;O448,"Fail: operating + unavailable hours exceed in-service hours",IF(P448,"Partial month: within in-service hours","OK")))</x:f>
        <x:v>OK</x:v>
      </x:c>
    </x:row>
    <x:row r="449" ht="15" hidden="0" customHeight="1">
      <x:c r="A449" s="1" t="s">
        <x:v>638</x:v>
      </x:c>
      <x:c r="B449" s="14" t="n">
        <x:v>46143</x:v>
      </x:c>
      <x:c r="C449" s="1" t="n">
        <x:v>39.8</x:v>
      </x:c>
      <x:c r="D449" s="1" t="n">
        <x:v>282.7</x:v>
      </x:c>
      <x:c r="E449" s="1" t="n">
        <x:v>14</x:v>
      </x:c>
      <x:c r="F449" s="1" t="n">
        <x:v>1</x:v>
      </x:c>
      <x:c r="G449" s="1" t="n">
        <x:v>14</x:v>
      </x:c>
      <x:c r="H449" s="1" t="n">
        <x:v>1</x:v>
      </x:c>
      <x:c r="I449" s="1" t="n">
        <x:v>4</x:v>
      </x:c>
      <x:c r="J449" s="1" t="n">
        <x:v>0.22</x:v>
      </x:c>
      <x:c r="K449" s="1" t="n">
        <x:v>0</x:v>
      </x:c>
      <x:c r="L449" s="1" t="n">
        <x:v>96.1</x:v>
      </x:c>
      <x:c r="M449" s="1" t="n">
        <x:v>4.4</x:v>
      </x:c>
      <x:c r="N449" s="1" t="n">
        <x:v>4.4</x:v>
      </x:c>
      <x:c r="O449" s="1" t="n">
        <x:f aca="0">24*MAX(0,EOMONTH(B449,0)-MAX(B449,INDEX(Device_Inventory!$K$2:$K$1201,MATCH(A449,Device_Inventory!$A$2:$A$1201,0)))+1)</x:f>
        <x:v>744</x:v>
      </x:c>
      <x:c r="P449" s="11" t="b">
        <x:f aca="0">INDEX(Device_Inventory!$K$2:$K$1201,MATCH(A449,Device_Inventory!$A$2:$A$1201,0))&gt;B449</x:f>
        <x:v>0</x:v>
      </x:c>
      <x:c r="Q449" s="1" t="str">
        <x:f aca="0">IF(D449&gt;O449,"Fail: operating hours exceed in-service hours",IF(D449+M449&gt;O449,"Fail: operating + unavailable hours exceed in-service hours",IF(P449,"Partial month: within in-service hours","OK")))</x:f>
        <x:v>OK</x:v>
      </x:c>
    </x:row>
    <x:row r="450" ht="15" hidden="0" customHeight="1">
      <x:c r="A450" s="1" t="s">
        <x:v>638</x:v>
      </x:c>
      <x:c r="B450" s="14" t="n">
        <x:v>46174</x:v>
      </x:c>
      <x:c r="C450" s="1" t="n">
        <x:v>35.7</x:v>
      </x:c>
      <x:c r="D450" s="1" t="n">
        <x:v>232.6</x:v>
      </x:c>
      <x:c r="E450" s="1" t="n">
        <x:v>4</x:v>
      </x:c>
      <x:c r="F450" s="1" t="n">
        <x:v>0</x:v>
      </x:c>
      <x:c r="G450" s="1" t="n">
        <x:v>20</x:v>
      </x:c>
      <x:c r="H450" s="1" t="n">
        <x:v>0</x:v>
      </x:c>
      <x:c r="I450" s="1" t="n">
        <x:v>2</x:v>
      </x:c>
      <x:c r="J450" s="1" t="n">
        <x:v>0.44</x:v>
      </x:c>
      <x:c r="K450" s="1" t="n">
        <x:v>1</x:v>
      </x:c>
      <x:c r="L450" s="1" t="n">
        <x:v>93.2</x:v>
      </x:c>
      <x:c r="M450" s="1" t="n">
        <x:v>5.9</x:v>
      </x:c>
      <x:c r="N450" s="1" t="n">
        <x:v>5.3</x:v>
      </x:c>
      <x:c r="O450" s="1" t="n">
        <x:f aca="0">24*MAX(0,EOMONTH(B450,0)-MAX(B450,INDEX(Device_Inventory!$K$2:$K$1201,MATCH(A450,Device_Inventory!$A$2:$A$1201,0)))+1)</x:f>
        <x:v>720</x:v>
      </x:c>
      <x:c r="P450" s="11" t="b">
        <x:f aca="0">INDEX(Device_Inventory!$K$2:$K$1201,MATCH(A450,Device_Inventory!$A$2:$A$1201,0))&gt;B450</x:f>
        <x:v>0</x:v>
      </x:c>
      <x:c r="Q450" s="1" t="str">
        <x:f aca="0">IF(D450&gt;O450,"Fail: operating hours exceed in-service hours",IF(D450+M450&gt;O450,"Fail: operating + unavailable hours exceed in-service hours",IF(P450,"Partial month: within in-service hours","OK")))</x:f>
        <x:v>OK</x:v>
      </x:c>
    </x:row>
    <x:row r="451" ht="15" hidden="0" customHeight="1">
      <x:c r="A451" s="1" t="s">
        <x:v>638</x:v>
      </x:c>
      <x:c r="B451" s="14" t="n">
        <x:v>46204</x:v>
      </x:c>
      <x:c r="C451" s="1" t="n">
        <x:v>28.5</x:v>
      </x:c>
      <x:c r="D451" s="1" t="n">
        <x:v>195.9</x:v>
      </x:c>
      <x:c r="E451" s="1" t="n">
        <x:v>14</x:v>
      </x:c>
      <x:c r="F451" s="1" t="n">
        <x:v>0</x:v>
      </x:c>
      <x:c r="G451" s="1" t="n">
        <x:v>17</x:v>
      </x:c>
      <x:c r="H451" s="1" t="n">
        <x:v>1</x:v>
      </x:c>
      <x:c r="I451" s="1" t="n">
        <x:v>1</x:v>
      </x:c>
      <x:c r="J451" s="1" t="n">
        <x:v>0.52</x:v>
      </x:c>
      <x:c r="K451" s="1" t="n">
        <x:v>0</x:v>
      </x:c>
      <x:c r="L451" s="1" t="n">
        <x:v>92.9</x:v>
      </x:c>
      <x:c r="M451" s="1" t="n">
        <x:v>9.6</x:v>
      </x:c>
      <x:c r="N451" s="1" t="n">
        <x:v>8.9</x:v>
      </x:c>
      <x:c r="O451" s="1" t="n">
        <x:f aca="0">24*MAX(0,EOMONTH(B451,0)-MAX(B451,INDEX(Device_Inventory!$K$2:$K$1201,MATCH(A451,Device_Inventory!$A$2:$A$1201,0)))+1)</x:f>
        <x:v>744</x:v>
      </x:c>
      <x:c r="P451" s="11" t="b">
        <x:f aca="0">INDEX(Device_Inventory!$K$2:$K$1201,MATCH(A451,Device_Inventory!$A$2:$A$1201,0))&gt;B451</x:f>
        <x:v>0</x:v>
      </x:c>
      <x:c r="Q451" s="1" t="str">
        <x:f aca="0">IF(D451&gt;O451,"Fail: operating hours exceed in-service hours",IF(D451+M451&gt;O451,"Fail: operating + unavailable hours exceed in-service hours",IF(P451,"Partial month: within in-service hours","OK")))</x:f>
        <x:v>OK</x:v>
      </x:c>
    </x:row>
    <x:row r="452" ht="15" hidden="0" customHeight="1">
      <x:c r="A452" s="1" t="s">
        <x:v>643</x:v>
      </x:c>
      <x:c r="B452" s="14" t="n">
        <x:v>46054</x:v>
      </x:c>
      <x:c r="C452" s="1" t="n">
        <x:v>45.1</x:v>
      </x:c>
      <x:c r="D452" s="1" t="n">
        <x:v>273.1</x:v>
      </x:c>
      <x:c r="E452" s="1" t="n">
        <x:v>14</x:v>
      </x:c>
      <x:c r="F452" s="1" t="n">
        <x:v>1</x:v>
      </x:c>
      <x:c r="G452" s="1" t="n">
        <x:v>35</x:v>
      </x:c>
      <x:c r="H452" s="1" t="n">
        <x:v>0</x:v>
      </x:c>
      <x:c r="I452" s="1" t="n">
        <x:v>4</x:v>
      </x:c>
      <x:c r="J452" s="1" t="n">
        <x:v>0</x:v>
      </x:c>
      <x:c r="K452" s="1" t="n">
        <x:v>1</x:v>
      </x:c>
      <x:c r="L452" s="1" t="n">
        <x:v>95</x:v>
      </x:c>
      <x:c r="M452" s="1" t="n">
        <x:v>12.4</x:v>
      </x:c>
      <x:c r="N452" s="1" t="n">
        <x:v>13</x:v>
      </x:c>
      <x:c r="O452" s="1" t="n">
        <x:f aca="0">24*MAX(0,EOMONTH(B452,0)-MAX(B452,INDEX(Device_Inventory!$K$2:$K$1201,MATCH(A452,Device_Inventory!$A$2:$A$1201,0)))+1)</x:f>
        <x:v>672</x:v>
      </x:c>
      <x:c r="P452" s="11" t="b">
        <x:f aca="0">INDEX(Device_Inventory!$K$2:$K$1201,MATCH(A452,Device_Inventory!$A$2:$A$1201,0))&gt;B452</x:f>
        <x:v>0</x:v>
      </x:c>
      <x:c r="Q452" s="1" t="str">
        <x:f aca="0">IF(D452&gt;O452,"Fail: operating hours exceed in-service hours",IF(D452+M452&gt;O452,"Fail: operating + unavailable hours exceed in-service hours",IF(P452,"Partial month: within in-service hours","OK")))</x:f>
        <x:v>OK</x:v>
      </x:c>
    </x:row>
    <x:row r="453" ht="15" hidden="0" customHeight="1">
      <x:c r="A453" s="1" t="s">
        <x:v>643</x:v>
      </x:c>
      <x:c r="B453" s="14" t="n">
        <x:v>46082</x:v>
      </x:c>
      <x:c r="C453" s="1" t="n">
        <x:v>45.9</x:v>
      </x:c>
      <x:c r="D453" s="1" t="n">
        <x:v>301.9</x:v>
      </x:c>
      <x:c r="E453" s="1" t="n">
        <x:v>12</x:v>
      </x:c>
      <x:c r="F453" s="1" t="n">
        <x:v>0</x:v>
      </x:c>
      <x:c r="G453" s="1" t="n">
        <x:v>19</x:v>
      </x:c>
      <x:c r="H453" s="1" t="n">
        <x:v>0</x:v>
      </x:c>
      <x:c r="I453" s="1" t="n">
        <x:v>1</x:v>
      </x:c>
      <x:c r="J453" s="1" t="n">
        <x:v>0.33</x:v>
      </x:c>
      <x:c r="K453" s="1" t="n">
        <x:v>0</x:v>
      </x:c>
      <x:c r="L453" s="1" t="n">
        <x:v>99.4</x:v>
      </x:c>
      <x:c r="M453" s="1" t="n">
        <x:v>5.1</x:v>
      </x:c>
      <x:c r="N453" s="1" t="n">
        <x:v>10.5</x:v>
      </x:c>
      <x:c r="O453" s="1" t="n">
        <x:f aca="0">24*MAX(0,EOMONTH(B453,0)-MAX(B453,INDEX(Device_Inventory!$K$2:$K$1201,MATCH(A453,Device_Inventory!$A$2:$A$1201,0)))+1)</x:f>
        <x:v>744</x:v>
      </x:c>
      <x:c r="P453" s="11" t="b">
        <x:f aca="0">INDEX(Device_Inventory!$K$2:$K$1201,MATCH(A453,Device_Inventory!$A$2:$A$1201,0))&gt;B453</x:f>
        <x:v>0</x:v>
      </x:c>
      <x:c r="Q453" s="1" t="str">
        <x:f aca="0">IF(D453&gt;O453,"Fail: operating hours exceed in-service hours",IF(D453+M453&gt;O453,"Fail: operating + unavailable hours exceed in-service hours",IF(P453,"Partial month: within in-service hours","OK")))</x:f>
        <x:v>OK</x:v>
      </x:c>
    </x:row>
    <x:row r="454" ht="15" hidden="0" customHeight="1">
      <x:c r="A454" s="1" t="s">
        <x:v>643</x:v>
      </x:c>
      <x:c r="B454" s="14" t="n">
        <x:v>46113</x:v>
      </x:c>
      <x:c r="C454" s="1" t="n">
        <x:v>55.4</x:v>
      </x:c>
      <x:c r="D454" s="1" t="n">
        <x:v>377.6</x:v>
      </x:c>
      <x:c r="E454" s="1" t="n">
        <x:v>12</x:v>
      </x:c>
      <x:c r="F454" s="1" t="n">
        <x:v>0</x:v>
      </x:c>
      <x:c r="G454" s="1" t="n">
        <x:v>37</x:v>
      </x:c>
      <x:c r="H454" s="1" t="n">
        <x:v>0</x:v>
      </x:c>
      <x:c r="I454" s="1" t="n">
        <x:v>2</x:v>
      </x:c>
      <x:c r="J454" s="1" t="n">
        <x:v>0.99</x:v>
      </x:c>
      <x:c r="K454" s="1" t="n">
        <x:v>1</x:v>
      </x:c>
      <x:c r="L454" s="1" t="n">
        <x:v>99.3</x:v>
      </x:c>
      <x:c r="M454" s="1" t="n">
        <x:v>1.9</x:v>
      </x:c>
      <x:c r="N454" s="1" t="n">
        <x:v>7.9</x:v>
      </x:c>
      <x:c r="O454" s="1" t="n">
        <x:f aca="0">24*MAX(0,EOMONTH(B454,0)-MAX(B454,INDEX(Device_Inventory!$K$2:$K$1201,MATCH(A454,Device_Inventory!$A$2:$A$1201,0)))+1)</x:f>
        <x:v>720</x:v>
      </x:c>
      <x:c r="P454" s="11" t="b">
        <x:f aca="0">INDEX(Device_Inventory!$K$2:$K$1201,MATCH(A454,Device_Inventory!$A$2:$A$1201,0))&gt;B454</x:f>
        <x:v>0</x:v>
      </x:c>
      <x:c r="Q454" s="1" t="str">
        <x:f aca="0">IF(D454&gt;O454,"Fail: operating hours exceed in-service hours",IF(D454+M454&gt;O454,"Fail: operating + unavailable hours exceed in-service hours",IF(P454,"Partial month: within in-service hours","OK")))</x:f>
        <x:v>OK</x:v>
      </x:c>
    </x:row>
    <x:row r="455" ht="15" hidden="0" customHeight="1">
      <x:c r="A455" s="1" t="s">
        <x:v>643</x:v>
      </x:c>
      <x:c r="B455" s="14" t="n">
        <x:v>46143</x:v>
      </x:c>
      <x:c r="C455" s="1" t="n">
        <x:v>38.6</x:v>
      </x:c>
      <x:c r="D455" s="1" t="n">
        <x:v>270</x:v>
      </x:c>
      <x:c r="E455" s="1" t="n">
        <x:v>7</x:v>
      </x:c>
      <x:c r="F455" s="1" t="n">
        <x:v>0</x:v>
      </x:c>
      <x:c r="G455" s="1" t="n">
        <x:v>31</x:v>
      </x:c>
      <x:c r="H455" s="1" t="n">
        <x:v>0</x:v>
      </x:c>
      <x:c r="I455" s="1" t="n">
        <x:v>2</x:v>
      </x:c>
      <x:c r="J455" s="1" t="n">
        <x:v>1.21</x:v>
      </x:c>
      <x:c r="K455" s="1" t="n">
        <x:v>1</x:v>
      </x:c>
      <x:c r="L455" s="1" t="n">
        <x:v>97</x:v>
      </x:c>
      <x:c r="M455" s="1" t="n">
        <x:v>9</x:v>
      </x:c>
      <x:c r="N455" s="1" t="n">
        <x:v>9.8</x:v>
      </x:c>
      <x:c r="O455" s="1" t="n">
        <x:f aca="0">24*MAX(0,EOMONTH(B455,0)-MAX(B455,INDEX(Device_Inventory!$K$2:$K$1201,MATCH(A455,Device_Inventory!$A$2:$A$1201,0)))+1)</x:f>
        <x:v>744</x:v>
      </x:c>
      <x:c r="P455" s="11" t="b">
        <x:f aca="0">INDEX(Device_Inventory!$K$2:$K$1201,MATCH(A455,Device_Inventory!$A$2:$A$1201,0))&gt;B455</x:f>
        <x:v>0</x:v>
      </x:c>
      <x:c r="Q455" s="1" t="str">
        <x:f aca="0">IF(D455&gt;O455,"Fail: operating hours exceed in-service hours",IF(D455+M455&gt;O455,"Fail: operating + unavailable hours exceed in-service hours",IF(P455,"Partial month: within in-service hours","OK")))</x:f>
        <x:v>OK</x:v>
      </x:c>
    </x:row>
    <x:row r="456" ht="15" hidden="0" customHeight="1">
      <x:c r="A456" s="1" t="s">
        <x:v>643</x:v>
      </x:c>
      <x:c r="B456" s="14" t="n">
        <x:v>46174</x:v>
      </x:c>
      <x:c r="C456" s="1" t="n">
        <x:v>54.7</x:v>
      </x:c>
      <x:c r="D456" s="1" t="n">
        <x:v>351.5</x:v>
      </x:c>
      <x:c r="E456" s="1" t="n">
        <x:v>19</x:v>
      </x:c>
      <x:c r="F456" s="1" t="n">
        <x:v>0</x:v>
      </x:c>
      <x:c r="G456" s="1" t="n">
        <x:v>33</x:v>
      </x:c>
      <x:c r="H456" s="1" t="n">
        <x:v>0</x:v>
      </x:c>
      <x:c r="I456" s="1" t="n">
        <x:v>3</x:v>
      </x:c>
      <x:c r="J456" s="1" t="n">
        <x:v>0.41</x:v>
      </x:c>
      <x:c r="K456" s="1" t="n">
        <x:v>0</x:v>
      </x:c>
      <x:c r="L456" s="1" t="n">
        <x:v>94.2</x:v>
      </x:c>
      <x:c r="M456" s="1" t="n">
        <x:v>4.3</x:v>
      </x:c>
      <x:c r="N456" s="1" t="n">
        <x:v>12.3</x:v>
      </x:c>
      <x:c r="O456" s="1" t="n">
        <x:f aca="0">24*MAX(0,EOMONTH(B456,0)-MAX(B456,INDEX(Device_Inventory!$K$2:$K$1201,MATCH(A456,Device_Inventory!$A$2:$A$1201,0)))+1)</x:f>
        <x:v>720</x:v>
      </x:c>
      <x:c r="P456" s="11" t="b">
        <x:f aca="0">INDEX(Device_Inventory!$K$2:$K$1201,MATCH(A456,Device_Inventory!$A$2:$A$1201,0))&gt;B456</x:f>
        <x:v>0</x:v>
      </x:c>
      <x:c r="Q456" s="1" t="str">
        <x:f aca="0">IF(D456&gt;O456,"Fail: operating hours exceed in-service hours",IF(D456+M456&gt;O456,"Fail: operating + unavailable hours exceed in-service hours",IF(P456,"Partial month: within in-service hours","OK")))</x:f>
        <x:v>OK</x:v>
      </x:c>
    </x:row>
    <x:row r="457" ht="15" hidden="0" customHeight="1">
      <x:c r="A457" s="1" t="s">
        <x:v>643</x:v>
      </x:c>
      <x:c r="B457" s="14" t="n">
        <x:v>46204</x:v>
      </x:c>
      <x:c r="C457" s="1" t="n">
        <x:v>25.8</x:v>
      </x:c>
      <x:c r="D457" s="1" t="n">
        <x:v>159.9</x:v>
      </x:c>
      <x:c r="E457" s="1" t="n">
        <x:v>4</x:v>
      </x:c>
      <x:c r="F457" s="1" t="n">
        <x:v>2</x:v>
      </x:c>
      <x:c r="G457" s="1" t="n">
        <x:v>19</x:v>
      </x:c>
      <x:c r="H457" s="1" t="n">
        <x:v>0</x:v>
      </x:c>
      <x:c r="I457" s="1" t="n">
        <x:v>0</x:v>
      </x:c>
      <x:c r="J457" s="1" t="n">
        <x:v>0.24</x:v>
      </x:c>
      <x:c r="K457" s="1" t="n">
        <x:v>0</x:v>
      </x:c>
      <x:c r="L457" s="1" t="n">
        <x:v>96.1</x:v>
      </x:c>
      <x:c r="M457" s="1" t="n">
        <x:v>3.2</x:v>
      </x:c>
      <x:c r="N457" s="1" t="n">
        <x:v>2.1</x:v>
      </x:c>
      <x:c r="O457" s="1" t="n">
        <x:f aca="0">24*MAX(0,EOMONTH(B457,0)-MAX(B457,INDEX(Device_Inventory!$K$2:$K$1201,MATCH(A457,Device_Inventory!$A$2:$A$1201,0)))+1)</x:f>
        <x:v>744</x:v>
      </x:c>
      <x:c r="P457" s="11" t="b">
        <x:f aca="0">INDEX(Device_Inventory!$K$2:$K$1201,MATCH(A457,Device_Inventory!$A$2:$A$1201,0))&gt;B457</x:f>
        <x:v>0</x:v>
      </x:c>
      <x:c r="Q457" s="1" t="str">
        <x:f aca="0">IF(D457&gt;O457,"Fail: operating hours exceed in-service hours",IF(D457+M457&gt;O457,"Fail: operating + unavailable hours exceed in-service hours",IF(P457,"Partial month: within in-service hours","OK")))</x:f>
        <x:v>OK</x:v>
      </x:c>
    </x:row>
    <x:row r="458" ht="15" hidden="0" customHeight="1">
      <x:c r="A458" s="1" t="s">
        <x:v>2154</x:v>
      </x:c>
      <x:c r="B458" s="14" t="n">
        <x:v>46054</x:v>
      </x:c>
      <x:c r="C458" s="1" t="n">
        <x:v>66.3</x:v>
      </x:c>
      <x:c r="D458" s="1" t="n">
        <x:v>380.8</x:v>
      </x:c>
      <x:c r="E458" s="1" t="n">
        <x:v>28</x:v>
      </x:c>
      <x:c r="F458" s="1" t="n">
        <x:v>3</x:v>
      </x:c>
      <x:c r="G458" s="1" t="n">
        <x:v>32</x:v>
      </x:c>
      <x:c r="H458" s="1" t="n">
        <x:v>0</x:v>
      </x:c>
      <x:c r="I458" s="1" t="n">
        <x:v>0</x:v>
      </x:c>
      <x:c r="J458" s="1" t="n">
        <x:v>1.38</x:v>
      </x:c>
      <x:c r="K458" s="1" t="n">
        <x:v>2</x:v>
      </x:c>
      <x:c r="L458" s="1" t="n">
        <x:v>93.1</x:v>
      </x:c>
      <x:c r="M458" s="1" t="n">
        <x:v>9.4</x:v>
      </x:c>
      <x:c r="N458" s="1" t="n">
        <x:v>21</x:v>
      </x:c>
      <x:c r="O458" s="1" t="n">
        <x:f aca="0">24*MAX(0,EOMONTH(B458,0)-MAX(B458,INDEX(Device_Inventory!$K$2:$K$1201,MATCH(A458,Device_Inventory!$A$2:$A$1201,0)))+1)</x:f>
        <x:v>672</x:v>
      </x:c>
      <x:c r="P458" s="11" t="b">
        <x:f aca="0">INDEX(Device_Inventory!$K$2:$K$1201,MATCH(A458,Device_Inventory!$A$2:$A$1201,0))&gt;B458</x:f>
        <x:v>0</x:v>
      </x:c>
      <x:c r="Q458" s="1" t="str">
        <x:f aca="0">IF(D458&gt;O458,"Fail: operating hours exceed in-service hours",IF(D458+M458&gt;O458,"Fail: operating + unavailable hours exceed in-service hours",IF(P458,"Partial month: within in-service hours","OK")))</x:f>
        <x:v>OK</x:v>
      </x:c>
    </x:row>
    <x:row r="459" ht="15" hidden="0" customHeight="1">
      <x:c r="A459" s="1" t="s">
        <x:v>2154</x:v>
      </x:c>
      <x:c r="B459" s="14" t="n">
        <x:v>46082</x:v>
      </x:c>
      <x:c r="C459" s="1" t="n">
        <x:v>55.4</x:v>
      </x:c>
      <x:c r="D459" s="1" t="n">
        <x:v>312.6</x:v>
      </x:c>
      <x:c r="E459" s="1" t="n">
        <x:v>23</x:v>
      </x:c>
      <x:c r="F459" s="1" t="n">
        <x:v>3</x:v>
      </x:c>
      <x:c r="G459" s="1" t="n">
        <x:v>26</x:v>
      </x:c>
      <x:c r="H459" s="1" t="n">
        <x:v>3</x:v>
      </x:c>
      <x:c r="I459" s="1" t="n">
        <x:v>1</x:v>
      </x:c>
      <x:c r="J459" s="1" t="n">
        <x:v>1.66</x:v>
      </x:c>
      <x:c r="K459" s="1" t="n">
        <x:v>1</x:v>
      </x:c>
      <x:c r="L459" s="1" t="n">
        <x:v>96.3</x:v>
      </x:c>
      <x:c r="M459" s="1" t="n">
        <x:v>9.3</x:v>
      </x:c>
      <x:c r="N459" s="1" t="n">
        <x:v>9.3</x:v>
      </x:c>
      <x:c r="O459" s="1" t="n">
        <x:f aca="0">24*MAX(0,EOMONTH(B459,0)-MAX(B459,INDEX(Device_Inventory!$K$2:$K$1201,MATCH(A459,Device_Inventory!$A$2:$A$1201,0)))+1)</x:f>
        <x:v>744</x:v>
      </x:c>
      <x:c r="P459" s="11" t="b">
        <x:f aca="0">INDEX(Device_Inventory!$K$2:$K$1201,MATCH(A459,Device_Inventory!$A$2:$A$1201,0))&gt;B459</x:f>
        <x:v>0</x:v>
      </x:c>
      <x:c r="Q459" s="1" t="str">
        <x:f aca="0">IF(D459&gt;O459,"Fail: operating hours exceed in-service hours",IF(D459+M459&gt;O459,"Fail: operating + unavailable hours exceed in-service hours",IF(P459,"Partial month: within in-service hours","OK")))</x:f>
        <x:v>OK</x:v>
      </x:c>
    </x:row>
    <x:row r="460" ht="15" hidden="0" customHeight="1">
      <x:c r="A460" s="1" t="s">
        <x:v>2154</x:v>
      </x:c>
      <x:c r="B460" s="14" t="n">
        <x:v>46113</x:v>
      </x:c>
      <x:c r="C460" s="1" t="n">
        <x:v>61.4</x:v>
      </x:c>
      <x:c r="D460" s="1" t="n">
        <x:v>391.1</x:v>
      </x:c>
      <x:c r="E460" s="1" t="n">
        <x:v>19</x:v>
      </x:c>
      <x:c r="F460" s="1" t="n">
        <x:v>5</x:v>
      </x:c>
      <x:c r="G460" s="1" t="n">
        <x:v>30</x:v>
      </x:c>
      <x:c r="H460" s="1" t="n">
        <x:v>1</x:v>
      </x:c>
      <x:c r="I460" s="1" t="n">
        <x:v>1</x:v>
      </x:c>
      <x:c r="J460" s="1" t="n">
        <x:v>2.55</x:v>
      </x:c>
      <x:c r="K460" s="1" t="n">
        <x:v>3</x:v>
      </x:c>
      <x:c r="L460" s="1" t="n">
        <x:v>94.4</x:v>
      </x:c>
      <x:c r="M460" s="1" t="n">
        <x:v>8.7</x:v>
      </x:c>
      <x:c r="N460" s="1" t="n">
        <x:v>7.4</x:v>
      </x:c>
      <x:c r="O460" s="1" t="n">
        <x:f aca="0">24*MAX(0,EOMONTH(B460,0)-MAX(B460,INDEX(Device_Inventory!$K$2:$K$1201,MATCH(A460,Device_Inventory!$A$2:$A$1201,0)))+1)</x:f>
        <x:v>720</x:v>
      </x:c>
      <x:c r="P460" s="11" t="b">
        <x:f aca="0">INDEX(Device_Inventory!$K$2:$K$1201,MATCH(A460,Device_Inventory!$A$2:$A$1201,0))&gt;B460</x:f>
        <x:v>0</x:v>
      </x:c>
      <x:c r="Q460" s="1" t="str">
        <x:f aca="0">IF(D460&gt;O460,"Fail: operating hours exceed in-service hours",IF(D460+M460&gt;O460,"Fail: operating + unavailable hours exceed in-service hours",IF(P460,"Partial month: within in-service hours","OK")))</x:f>
        <x:v>OK</x:v>
      </x:c>
    </x:row>
    <x:row r="461" ht="15" hidden="0" customHeight="1">
      <x:c r="A461" s="1" t="s">
        <x:v>2154</x:v>
      </x:c>
      <x:c r="B461" s="14" t="n">
        <x:v>46143</x:v>
      </x:c>
      <x:c r="C461" s="1" t="n">
        <x:v>69.2</x:v>
      </x:c>
      <x:c r="D461" s="1" t="n">
        <x:v>460.3</x:v>
      </x:c>
      <x:c r="E461" s="1" t="n">
        <x:v>20</x:v>
      </x:c>
      <x:c r="F461" s="1" t="n">
        <x:v>5</x:v>
      </x:c>
      <x:c r="G461" s="1" t="n">
        <x:v>38</x:v>
      </x:c>
      <x:c r="H461" s="1" t="n">
        <x:v>1</x:v>
      </x:c>
      <x:c r="I461" s="1" t="n">
        <x:v>2</x:v>
      </x:c>
      <x:c r="J461" s="1" t="n">
        <x:v>1.12</x:v>
      </x:c>
      <x:c r="K461" s="1" t="n">
        <x:v>1</x:v>
      </x:c>
      <x:c r="L461" s="1" t="n">
        <x:v>92.3</x:v>
      </x:c>
      <x:c r="M461" s="1" t="n">
        <x:v>12.3</x:v>
      </x:c>
      <x:c r="N461" s="1" t="n">
        <x:v>11.2</x:v>
      </x:c>
      <x:c r="O461" s="1" t="n">
        <x:f aca="0">24*MAX(0,EOMONTH(B461,0)-MAX(B461,INDEX(Device_Inventory!$K$2:$K$1201,MATCH(A461,Device_Inventory!$A$2:$A$1201,0)))+1)</x:f>
        <x:v>744</x:v>
      </x:c>
      <x:c r="P461" s="11" t="b">
        <x:f aca="0">INDEX(Device_Inventory!$K$2:$K$1201,MATCH(A461,Device_Inventory!$A$2:$A$1201,0))&gt;B461</x:f>
        <x:v>0</x:v>
      </x:c>
      <x:c r="Q461" s="1" t="str">
        <x:f aca="0">IF(D461&gt;O461,"Fail: operating hours exceed in-service hours",IF(D461+M461&gt;O461,"Fail: operating + unavailable hours exceed in-service hours",IF(P461,"Partial month: within in-service hours","OK")))</x:f>
        <x:v>OK</x:v>
      </x:c>
    </x:row>
    <x:row r="462" ht="15" hidden="0" customHeight="1">
      <x:c r="A462" s="1" t="s">
        <x:v>2154</x:v>
      </x:c>
      <x:c r="B462" s="14" t="n">
        <x:v>46174</x:v>
      </x:c>
      <x:c r="C462" s="1" t="n">
        <x:v>59.2</x:v>
      </x:c>
      <x:c r="D462" s="1" t="n">
        <x:v>395.4</x:v>
      </x:c>
      <x:c r="E462" s="1" t="n">
        <x:v>23</x:v>
      </x:c>
      <x:c r="F462" s="1" t="n">
        <x:v>2</x:v>
      </x:c>
      <x:c r="G462" s="1" t="n">
        <x:v>32</x:v>
      </x:c>
      <x:c r="H462" s="1" t="n">
        <x:v>1</x:v>
      </x:c>
      <x:c r="I462" s="1" t="n">
        <x:v>2</x:v>
      </x:c>
      <x:c r="J462" s="1" t="n">
        <x:v>2.01</x:v>
      </x:c>
      <x:c r="K462" s="1" t="n">
        <x:v>0</x:v>
      </x:c>
      <x:c r="L462" s="1" t="n">
        <x:v>95.4</x:v>
      </x:c>
      <x:c r="M462" s="1" t="n">
        <x:v>8.5</x:v>
      </x:c>
      <x:c r="N462" s="1" t="n">
        <x:v>13.6</x:v>
      </x:c>
      <x:c r="O462" s="1" t="n">
        <x:f aca="0">24*MAX(0,EOMONTH(B462,0)-MAX(B462,INDEX(Device_Inventory!$K$2:$K$1201,MATCH(A462,Device_Inventory!$A$2:$A$1201,0)))+1)</x:f>
        <x:v>720</x:v>
      </x:c>
      <x:c r="P462" s="11" t="b">
        <x:f aca="0">INDEX(Device_Inventory!$K$2:$K$1201,MATCH(A462,Device_Inventory!$A$2:$A$1201,0))&gt;B462</x:f>
        <x:v>0</x:v>
      </x:c>
      <x:c r="Q462" s="1" t="str">
        <x:f aca="0">IF(D462&gt;O462,"Fail: operating hours exceed in-service hours",IF(D462+M462&gt;O462,"Fail: operating + unavailable hours exceed in-service hours",IF(P462,"Partial month: within in-service hours","OK")))</x:f>
        <x:v>OK</x:v>
      </x:c>
    </x:row>
    <x:row r="463" ht="15" hidden="0" customHeight="1">
      <x:c r="A463" s="1" t="s">
        <x:v>2154</x:v>
      </x:c>
      <x:c r="B463" s="14" t="n">
        <x:v>46204</x:v>
      </x:c>
      <x:c r="C463" s="1" t="n">
        <x:v>95.7</x:v>
      </x:c>
      <x:c r="D463" s="1" t="n">
        <x:v>557.9</x:v>
      </x:c>
      <x:c r="E463" s="1" t="n">
        <x:v>35</x:v>
      </x:c>
      <x:c r="F463" s="1" t="n">
        <x:v>4</x:v>
      </x:c>
      <x:c r="G463" s="1" t="n">
        <x:v>44</x:v>
      </x:c>
      <x:c r="H463" s="1" t="n">
        <x:v>0</x:v>
      </x:c>
      <x:c r="I463" s="1" t="n">
        <x:v>4</x:v>
      </x:c>
      <x:c r="J463" s="1" t="n">
        <x:v>1.1</x:v>
      </x:c>
      <x:c r="K463" s="1" t="n">
        <x:v>0</x:v>
      </x:c>
      <x:c r="L463" s="1" t="n">
        <x:v>92.8</x:v>
      </x:c>
      <x:c r="M463" s="1" t="n">
        <x:v>10.6</x:v>
      </x:c>
      <x:c r="N463" s="1" t="n">
        <x:v>21.9</x:v>
      </x:c>
      <x:c r="O463" s="1" t="n">
        <x:f aca="0">24*MAX(0,EOMONTH(B463,0)-MAX(B463,INDEX(Device_Inventory!$K$2:$K$1201,MATCH(A463,Device_Inventory!$A$2:$A$1201,0)))+1)</x:f>
        <x:v>744</x:v>
      </x:c>
      <x:c r="P463" s="11" t="b">
        <x:f aca="0">INDEX(Device_Inventory!$K$2:$K$1201,MATCH(A463,Device_Inventory!$A$2:$A$1201,0))&gt;B463</x:f>
        <x:v>0</x:v>
      </x:c>
      <x:c r="Q463" s="1" t="str">
        <x:f aca="0">IF(D463&gt;O463,"Fail: operating hours exceed in-service hours",IF(D463+M463&gt;O463,"Fail: operating + unavailable hours exceed in-service hours",IF(P463,"Partial month: within in-service hours","OK")))</x:f>
        <x:v>OK</x:v>
      </x:c>
    </x:row>
    <x:row r="464" ht="15" hidden="0" customHeight="1">
      <x:c r="A464" s="1" t="s">
        <x:v>648</x:v>
      </x:c>
      <x:c r="B464" s="14" t="n">
        <x:v>46054</x:v>
      </x:c>
      <x:c r="C464" s="1" t="n">
        <x:v>45.1</x:v>
      </x:c>
      <x:c r="D464" s="1" t="n">
        <x:v>267.5</x:v>
      </x:c>
      <x:c r="E464" s="1" t="n">
        <x:v>9</x:v>
      </x:c>
      <x:c r="F464" s="1" t="n">
        <x:v>4</x:v>
      </x:c>
      <x:c r="G464" s="1" t="n">
        <x:v>19</x:v>
      </x:c>
      <x:c r="H464" s="1" t="n">
        <x:v>0</x:v>
      </x:c>
      <x:c r="I464" s="1" t="n">
        <x:v>1</x:v>
      </x:c>
      <x:c r="J464" s="1" t="n">
        <x:v>0</x:v>
      </x:c>
      <x:c r="K464" s="1" t="n">
        <x:v>0</x:v>
      </x:c>
      <x:c r="L464" s="1" t="n">
        <x:v>93.6</x:v>
      </x:c>
      <x:c r="M464" s="1" t="n">
        <x:v>2.6</x:v>
      </x:c>
      <x:c r="N464" s="1" t="n">
        <x:v>4.1</x:v>
      </x:c>
      <x:c r="O464" s="1" t="n">
        <x:f aca="0">24*MAX(0,EOMONTH(B464,0)-MAX(B464,INDEX(Device_Inventory!$K$2:$K$1201,MATCH(A464,Device_Inventory!$A$2:$A$1201,0)))+1)</x:f>
        <x:v>672</x:v>
      </x:c>
      <x:c r="P464" s="11" t="b">
        <x:f aca="0">INDEX(Device_Inventory!$K$2:$K$1201,MATCH(A464,Device_Inventory!$A$2:$A$1201,0))&gt;B464</x:f>
        <x:v>0</x:v>
      </x:c>
      <x:c r="Q464" s="1" t="str">
        <x:f aca="0">IF(D464&gt;O464,"Fail: operating hours exceed in-service hours",IF(D464+M464&gt;O464,"Fail: operating + unavailable hours exceed in-service hours",IF(P464,"Partial month: within in-service hours","OK")))</x:f>
        <x:v>OK</x:v>
      </x:c>
    </x:row>
    <x:row r="465" ht="15" hidden="0" customHeight="1">
      <x:c r="A465" s="1" t="s">
        <x:v>648</x:v>
      </x:c>
      <x:c r="B465" s="14" t="n">
        <x:v>46082</x:v>
      </x:c>
      <x:c r="C465" s="1" t="n">
        <x:v>74.4</x:v>
      </x:c>
      <x:c r="D465" s="1" t="n">
        <x:v>517.1</x:v>
      </x:c>
      <x:c r="E465" s="1" t="n">
        <x:v>17</x:v>
      </x:c>
      <x:c r="F465" s="1" t="n">
        <x:v>2</x:v>
      </x:c>
      <x:c r="G465" s="1" t="n">
        <x:v>26</x:v>
      </x:c>
      <x:c r="H465" s="1" t="n">
        <x:v>0</x:v>
      </x:c>
      <x:c r="I465" s="1" t="n">
        <x:v>2</x:v>
      </x:c>
      <x:c r="J465" s="1" t="n">
        <x:v>0.92</x:v>
      </x:c>
      <x:c r="K465" s="1" t="n">
        <x:v>0</x:v>
      </x:c>
      <x:c r="L465" s="1" t="n">
        <x:v>94</x:v>
      </x:c>
      <x:c r="M465" s="1" t="n">
        <x:v>1.4</x:v>
      </x:c>
      <x:c r="N465" s="1" t="n">
        <x:v>17.2</x:v>
      </x:c>
      <x:c r="O465" s="1" t="n">
        <x:f aca="0">24*MAX(0,EOMONTH(B465,0)-MAX(B465,INDEX(Device_Inventory!$K$2:$K$1201,MATCH(A465,Device_Inventory!$A$2:$A$1201,0)))+1)</x:f>
        <x:v>744</x:v>
      </x:c>
      <x:c r="P465" s="11" t="b">
        <x:f aca="0">INDEX(Device_Inventory!$K$2:$K$1201,MATCH(A465,Device_Inventory!$A$2:$A$1201,0))&gt;B465</x:f>
        <x:v>0</x:v>
      </x:c>
      <x:c r="Q465" s="1" t="str">
        <x:f aca="0">IF(D465&gt;O465,"Fail: operating hours exceed in-service hours",IF(D465+M465&gt;O465,"Fail: operating + unavailable hours exceed in-service hours",IF(P465,"Partial month: within in-service hours","OK")))</x:f>
        <x:v>OK</x:v>
      </x:c>
    </x:row>
    <x:row r="466" ht="15" hidden="0" customHeight="1">
      <x:c r="A466" s="1" t="s">
        <x:v>648</x:v>
      </x:c>
      <x:c r="B466" s="14" t="n">
        <x:v>46113</x:v>
      </x:c>
      <x:c r="C466" s="1" t="n">
        <x:v>65.7</x:v>
      </x:c>
      <x:c r="D466" s="1" t="n">
        <x:v>399.5</x:v>
      </x:c>
      <x:c r="E466" s="1" t="n">
        <x:v>14</x:v>
      </x:c>
      <x:c r="F466" s="1" t="n">
        <x:v>3</x:v>
      </x:c>
      <x:c r="G466" s="1" t="n">
        <x:v>35</x:v>
      </x:c>
      <x:c r="H466" s="1" t="n">
        <x:v>1</x:v>
      </x:c>
      <x:c r="I466" s="1" t="n">
        <x:v>0</x:v>
      </x:c>
      <x:c r="J466" s="1" t="n">
        <x:v>0.65</x:v>
      </x:c>
      <x:c r="K466" s="1" t="n">
        <x:v>0</x:v>
      </x:c>
      <x:c r="L466" s="1" t="n">
        <x:v>97.4</x:v>
      </x:c>
      <x:c r="M466" s="1" t="n">
        <x:v>5.9</x:v>
      </x:c>
      <x:c r="N466" s="1" t="n">
        <x:v>12.9</x:v>
      </x:c>
      <x:c r="O466" s="1" t="n">
        <x:f aca="0">24*MAX(0,EOMONTH(B466,0)-MAX(B466,INDEX(Device_Inventory!$K$2:$K$1201,MATCH(A466,Device_Inventory!$A$2:$A$1201,0)))+1)</x:f>
        <x:v>720</x:v>
      </x:c>
      <x:c r="P466" s="11" t="b">
        <x:f aca="0">INDEX(Device_Inventory!$K$2:$K$1201,MATCH(A466,Device_Inventory!$A$2:$A$1201,0))&gt;B466</x:f>
        <x:v>0</x:v>
      </x:c>
      <x:c r="Q466" s="1" t="str">
        <x:f aca="0">IF(D466&gt;O466,"Fail: operating hours exceed in-service hours",IF(D466+M466&gt;O466,"Fail: operating + unavailable hours exceed in-service hours",IF(P466,"Partial month: within in-service hours","OK")))</x:f>
        <x:v>OK</x:v>
      </x:c>
    </x:row>
    <x:row r="467" ht="15" hidden="0" customHeight="1">
      <x:c r="A467" s="1" t="s">
        <x:v>648</x:v>
      </x:c>
      <x:c r="B467" s="14" t="n">
        <x:v>46143</x:v>
      </x:c>
      <x:c r="C467" s="1" t="n">
        <x:v>17.4</x:v>
      </x:c>
      <x:c r="D467" s="1" t="n">
        <x:v>107</x:v>
      </x:c>
      <x:c r="E467" s="1" t="n">
        <x:v>3</x:v>
      </x:c>
      <x:c r="F467" s="1" t="n">
        <x:v>2</x:v>
      </x:c>
      <x:c r="G467" s="1" t="n">
        <x:v>24</x:v>
      </x:c>
      <x:c r="H467" s="1" t="n">
        <x:v>0</x:v>
      </x:c>
      <x:c r="I467" s="1" t="n">
        <x:v>3</x:v>
      </x:c>
      <x:c r="J467" s="1" t="n">
        <x:v>0.63</x:v>
      </x:c>
      <x:c r="K467" s="1" t="n">
        <x:v>0</x:v>
      </x:c>
      <x:c r="L467" s="1" t="n">
        <x:v>94.3</x:v>
      </x:c>
      <x:c r="M467" s="1" t="n">
        <x:v>3.1</x:v>
      </x:c>
      <x:c r="N467" s="1" t="n">
        <x:v>4.4</x:v>
      </x:c>
      <x:c r="O467" s="1" t="n">
        <x:f aca="0">24*MAX(0,EOMONTH(B467,0)-MAX(B467,INDEX(Device_Inventory!$K$2:$K$1201,MATCH(A467,Device_Inventory!$A$2:$A$1201,0)))+1)</x:f>
        <x:v>744</x:v>
      </x:c>
      <x:c r="P467" s="11" t="b">
        <x:f aca="0">INDEX(Device_Inventory!$K$2:$K$1201,MATCH(A467,Device_Inventory!$A$2:$A$1201,0))&gt;B467</x:f>
        <x:v>0</x:v>
      </x:c>
      <x:c r="Q467" s="1" t="str">
        <x:f aca="0">IF(D467&gt;O467,"Fail: operating hours exceed in-service hours",IF(D467+M467&gt;O467,"Fail: operating + unavailable hours exceed in-service hours",IF(P467,"Partial month: within in-service hours","OK")))</x:f>
        <x:v>OK</x:v>
      </x:c>
    </x:row>
    <x:row r="468" ht="15" hidden="0" customHeight="1">
      <x:c r="A468" s="1" t="s">
        <x:v>648</x:v>
      </x:c>
      <x:c r="B468" s="14" t="n">
        <x:v>46174</x:v>
      </x:c>
      <x:c r="C468" s="1" t="n">
        <x:v>61.7</x:v>
      </x:c>
      <x:c r="D468" s="1" t="n">
        <x:v>425.8</x:v>
      </x:c>
      <x:c r="E468" s="1" t="n">
        <x:v>17</x:v>
      </x:c>
      <x:c r="F468" s="1" t="n">
        <x:v>4</x:v>
      </x:c>
      <x:c r="G468" s="1" t="n">
        <x:v>29</x:v>
      </x:c>
      <x:c r="H468" s="1" t="n">
        <x:v>0</x:v>
      </x:c>
      <x:c r="I468" s="1" t="n">
        <x:v>2</x:v>
      </x:c>
      <x:c r="J468" s="1" t="n">
        <x:v>0.23</x:v>
      </x:c>
      <x:c r="K468" s="1" t="n">
        <x:v>0</x:v>
      </x:c>
      <x:c r="L468" s="1" t="n">
        <x:v>91.1</x:v>
      </x:c>
      <x:c r="M468" s="1" t="n">
        <x:v>3.9</x:v>
      </x:c>
      <x:c r="N468" s="1" t="n">
        <x:v>7.6</x:v>
      </x:c>
      <x:c r="O468" s="1" t="n">
        <x:f aca="0">24*MAX(0,EOMONTH(B468,0)-MAX(B468,INDEX(Device_Inventory!$K$2:$K$1201,MATCH(A468,Device_Inventory!$A$2:$A$1201,0)))+1)</x:f>
        <x:v>720</x:v>
      </x:c>
      <x:c r="P468" s="11" t="b">
        <x:f aca="0">INDEX(Device_Inventory!$K$2:$K$1201,MATCH(A468,Device_Inventory!$A$2:$A$1201,0))&gt;B468</x:f>
        <x:v>0</x:v>
      </x:c>
      <x:c r="Q468" s="1" t="str">
        <x:f aca="0">IF(D468&gt;O468,"Fail: operating hours exceed in-service hours",IF(D468+M468&gt;O468,"Fail: operating + unavailable hours exceed in-service hours",IF(P468,"Partial month: within in-service hours","OK")))</x:f>
        <x:v>OK</x:v>
      </x:c>
    </x:row>
    <x:row r="469" ht="15" hidden="0" customHeight="1">
      <x:c r="A469" s="1" t="s">
        <x:v>648</x:v>
      </x:c>
      <x:c r="B469" s="14" t="n">
        <x:v>46204</x:v>
      </x:c>
      <x:c r="C469" s="1" t="n">
        <x:v>68</x:v>
      </x:c>
      <x:c r="D469" s="1" t="n">
        <x:v>391.6</x:v>
      </x:c>
      <x:c r="E469" s="1" t="n">
        <x:v>20</x:v>
      </x:c>
      <x:c r="F469" s="1" t="n">
        <x:v>3</x:v>
      </x:c>
      <x:c r="G469" s="1" t="n">
        <x:v>47</x:v>
      </x:c>
      <x:c r="H469" s="1" t="n">
        <x:v>0</x:v>
      </x:c>
      <x:c r="I469" s="1" t="n">
        <x:v>3</x:v>
      </x:c>
      <x:c r="J469" s="1" t="n">
        <x:v>0.46</x:v>
      </x:c>
      <x:c r="K469" s="1" t="n">
        <x:v>0</x:v>
      </x:c>
      <x:c r="L469" s="1" t="n">
        <x:v>95.3</x:v>
      </x:c>
      <x:c r="M469" s="1" t="n">
        <x:v>8.7</x:v>
      </x:c>
      <x:c r="N469" s="1" t="n">
        <x:v>16.7</x:v>
      </x:c>
      <x:c r="O469" s="1" t="n">
        <x:f aca="0">24*MAX(0,EOMONTH(B469,0)-MAX(B469,INDEX(Device_Inventory!$K$2:$K$1201,MATCH(A469,Device_Inventory!$A$2:$A$1201,0)))+1)</x:f>
        <x:v>744</x:v>
      </x:c>
      <x:c r="P469" s="11" t="b">
        <x:f aca="0">INDEX(Device_Inventory!$K$2:$K$1201,MATCH(A469,Device_Inventory!$A$2:$A$1201,0))&gt;B469</x:f>
        <x:v>0</x:v>
      </x:c>
      <x:c r="Q469" s="1" t="str">
        <x:f aca="0">IF(D469&gt;O469,"Fail: operating hours exceed in-service hours",IF(D469+M469&gt;O469,"Fail: operating + unavailable hours exceed in-service hours",IF(P469,"Partial month: within in-service hours","OK")))</x:f>
        <x:v>OK</x:v>
      </x:c>
    </x:row>
    <x:row r="470" ht="15" hidden="0" customHeight="1">
      <x:c r="A470" s="1" t="s">
        <x:v>2159</x:v>
      </x:c>
      <x:c r="B470" s="14" t="n">
        <x:v>46054</x:v>
      </x:c>
      <x:c r="C470" s="1" t="n">
        <x:v>63.3</x:v>
      </x:c>
      <x:c r="D470" s="1" t="n">
        <x:v>353.1</x:v>
      </x:c>
      <x:c r="E470" s="1" t="n">
        <x:v>15</x:v>
      </x:c>
      <x:c r="F470" s="1" t="n">
        <x:v>2</x:v>
      </x:c>
      <x:c r="G470" s="1" t="n">
        <x:v>35</x:v>
      </x:c>
      <x:c r="H470" s="1" t="n">
        <x:v>0</x:v>
      </x:c>
      <x:c r="I470" s="1" t="n">
        <x:v>3</x:v>
      </x:c>
      <x:c r="J470" s="1" t="n">
        <x:v>0.67</x:v>
      </x:c>
      <x:c r="K470" s="1" t="n">
        <x:v>1</x:v>
      </x:c>
      <x:c r="L470" s="1" t="n">
        <x:v>94.8</x:v>
      </x:c>
      <x:c r="M470" s="1" t="n">
        <x:v>5.2</x:v>
      </x:c>
      <x:c r="N470" s="1" t="n">
        <x:v>17</x:v>
      </x:c>
      <x:c r="O470" s="1" t="n">
        <x:f aca="0">24*MAX(0,EOMONTH(B470,0)-MAX(B470,INDEX(Device_Inventory!$K$2:$K$1201,MATCH(A470,Device_Inventory!$A$2:$A$1201,0)))+1)</x:f>
        <x:v>672</x:v>
      </x:c>
      <x:c r="P470" s="11" t="b">
        <x:f aca="0">INDEX(Device_Inventory!$K$2:$K$1201,MATCH(A470,Device_Inventory!$A$2:$A$1201,0))&gt;B470</x:f>
        <x:v>0</x:v>
      </x:c>
      <x:c r="Q470" s="1" t="str">
        <x:f aca="0">IF(D470&gt;O470,"Fail: operating hours exceed in-service hours",IF(D470+M470&gt;O470,"Fail: operating + unavailable hours exceed in-service hours",IF(P470,"Partial month: within in-service hours","OK")))</x:f>
        <x:v>OK</x:v>
      </x:c>
    </x:row>
    <x:row r="471" ht="15" hidden="0" customHeight="1">
      <x:c r="A471" s="1" t="s">
        <x:v>2159</x:v>
      </x:c>
      <x:c r="B471" s="14" t="n">
        <x:v>46082</x:v>
      </x:c>
      <x:c r="C471" s="1" t="n">
        <x:v>78.9</x:v>
      </x:c>
      <x:c r="D471" s="1" t="n">
        <x:v>453</x:v>
      </x:c>
      <x:c r="E471" s="1" t="n">
        <x:v>38</x:v>
      </x:c>
      <x:c r="F471" s="1" t="n">
        <x:v>0</x:v>
      </x:c>
      <x:c r="G471" s="1" t="n">
        <x:v>37</x:v>
      </x:c>
      <x:c r="H471" s="1" t="n">
        <x:v>0</x:v>
      </x:c>
      <x:c r="I471" s="1" t="n">
        <x:v>2</x:v>
      </x:c>
      <x:c r="J471" s="1" t="n">
        <x:v>0.7</x:v>
      </x:c>
      <x:c r="K471" s="1" t="n">
        <x:v>2</x:v>
      </x:c>
      <x:c r="L471" s="1" t="n">
        <x:v>97.2</x:v>
      </x:c>
      <x:c r="M471" s="1" t="n">
        <x:v>10</x:v>
      </x:c>
      <x:c r="N471" s="1" t="n">
        <x:v>8.2</x:v>
      </x:c>
      <x:c r="O471" s="1" t="n">
        <x:f aca="0">24*MAX(0,EOMONTH(B471,0)-MAX(B471,INDEX(Device_Inventory!$K$2:$K$1201,MATCH(A471,Device_Inventory!$A$2:$A$1201,0)))+1)</x:f>
        <x:v>744</x:v>
      </x:c>
      <x:c r="P471" s="11" t="b">
        <x:f aca="0">INDEX(Device_Inventory!$K$2:$K$1201,MATCH(A471,Device_Inventory!$A$2:$A$1201,0))&gt;B471</x:f>
        <x:v>0</x:v>
      </x:c>
      <x:c r="Q471" s="1" t="str">
        <x:f aca="0">IF(D471&gt;O471,"Fail: operating hours exceed in-service hours",IF(D471+M471&gt;O471,"Fail: operating + unavailable hours exceed in-service hours",IF(P471,"Partial month: within in-service hours","OK")))</x:f>
        <x:v>OK</x:v>
      </x:c>
    </x:row>
    <x:row r="472" ht="15" hidden="0" customHeight="1">
      <x:c r="A472" s="1" t="s">
        <x:v>2159</x:v>
      </x:c>
      <x:c r="B472" s="14" t="n">
        <x:v>46113</x:v>
      </x:c>
      <x:c r="C472" s="1" t="n">
        <x:v>95.5</x:v>
      </x:c>
      <x:c r="D472" s="1" t="n">
        <x:v>681.1</x:v>
      </x:c>
      <x:c r="E472" s="1" t="n">
        <x:v>22</x:v>
      </x:c>
      <x:c r="F472" s="1" t="n">
        <x:v>3</x:v>
      </x:c>
      <x:c r="G472" s="1" t="n">
        <x:v>50</x:v>
      </x:c>
      <x:c r="H472" s="1" t="n">
        <x:v>1</x:v>
      </x:c>
      <x:c r="I472" s="1" t="n">
        <x:v>5</x:v>
      </x:c>
      <x:c r="J472" s="1" t="n">
        <x:v>0.37</x:v>
      </x:c>
      <x:c r="K472" s="1" t="n">
        <x:v>1</x:v>
      </x:c>
      <x:c r="L472" s="1" t="n">
        <x:v>97.7</x:v>
      </x:c>
      <x:c r="M472" s="1" t="n">
        <x:v>3.8</x:v>
      </x:c>
      <x:c r="N472" s="1" t="n">
        <x:v>18.6</x:v>
      </x:c>
      <x:c r="O472" s="1" t="n">
        <x:f aca="0">24*MAX(0,EOMONTH(B472,0)-MAX(B472,INDEX(Device_Inventory!$K$2:$K$1201,MATCH(A472,Device_Inventory!$A$2:$A$1201,0)))+1)</x:f>
        <x:v>720</x:v>
      </x:c>
      <x:c r="P472" s="11" t="b">
        <x:f aca="0">INDEX(Device_Inventory!$K$2:$K$1201,MATCH(A472,Device_Inventory!$A$2:$A$1201,0))&gt;B472</x:f>
        <x:v>0</x:v>
      </x:c>
      <x:c r="Q472" s="1" t="str">
        <x:f aca="0">IF(D472&gt;O472,"Fail: operating hours exceed in-service hours",IF(D472+M472&gt;O472,"Fail: operating + unavailable hours exceed in-service hours",IF(P472,"Partial month: within in-service hours","OK")))</x:f>
        <x:v>OK</x:v>
      </x:c>
    </x:row>
    <x:row r="473" ht="15" hidden="0" customHeight="1">
      <x:c r="A473" s="1" t="s">
        <x:v>2159</x:v>
      </x:c>
      <x:c r="B473" s="14" t="n">
        <x:v>46143</x:v>
      </x:c>
      <x:c r="C473" s="1" t="n">
        <x:v>75.7</x:v>
      </x:c>
      <x:c r="D473" s="1" t="n">
        <x:v>489.7</x:v>
      </x:c>
      <x:c r="E473" s="1" t="n">
        <x:v>10</x:v>
      </x:c>
      <x:c r="F473" s="1" t="n">
        <x:v>0</x:v>
      </x:c>
      <x:c r="G473" s="1" t="n">
        <x:v>26</x:v>
      </x:c>
      <x:c r="H473" s="1" t="n">
        <x:v>0</x:v>
      </x:c>
      <x:c r="I473" s="1" t="n">
        <x:v>3</x:v>
      </x:c>
      <x:c r="J473" s="1" t="n">
        <x:v>1.75</x:v>
      </x:c>
      <x:c r="K473" s="1" t="n">
        <x:v>0</x:v>
      </x:c>
      <x:c r="L473" s="1" t="n">
        <x:v>93.5</x:v>
      </x:c>
      <x:c r="M473" s="1" t="n">
        <x:v>3.2</x:v>
      </x:c>
      <x:c r="N473" s="1" t="n">
        <x:v>17.3</x:v>
      </x:c>
      <x:c r="O473" s="1" t="n">
        <x:f aca="0">24*MAX(0,EOMONTH(B473,0)-MAX(B473,INDEX(Device_Inventory!$K$2:$K$1201,MATCH(A473,Device_Inventory!$A$2:$A$1201,0)))+1)</x:f>
        <x:v>744</x:v>
      </x:c>
      <x:c r="P473" s="11" t="b">
        <x:f aca="0">INDEX(Device_Inventory!$K$2:$K$1201,MATCH(A473,Device_Inventory!$A$2:$A$1201,0))&gt;B473</x:f>
        <x:v>0</x:v>
      </x:c>
      <x:c r="Q473" s="1" t="str">
        <x:f aca="0">IF(D473&gt;O473,"Fail: operating hours exceed in-service hours",IF(D473+M473&gt;O473,"Fail: operating + unavailable hours exceed in-service hours",IF(P473,"Partial month: within in-service hours","OK")))</x:f>
        <x:v>OK</x:v>
      </x:c>
    </x:row>
    <x:row r="474" ht="15" hidden="0" customHeight="1">
      <x:c r="A474" s="1" t="s">
        <x:v>2159</x:v>
      </x:c>
      <x:c r="B474" s="14" t="n">
        <x:v>46174</x:v>
      </x:c>
      <x:c r="C474" s="1" t="n">
        <x:v>54.7</x:v>
      </x:c>
      <x:c r="D474" s="1" t="n">
        <x:v>331.9</x:v>
      </x:c>
      <x:c r="E474" s="1" t="n">
        <x:v>11</x:v>
      </x:c>
      <x:c r="F474" s="1" t="n">
        <x:v>0</x:v>
      </x:c>
      <x:c r="G474" s="1" t="n">
        <x:v>20</x:v>
      </x:c>
      <x:c r="H474" s="1" t="n">
        <x:v>1</x:v>
      </x:c>
      <x:c r="I474" s="1" t="n">
        <x:v>2</x:v>
      </x:c>
      <x:c r="J474" s="1" t="n">
        <x:v>0.21</x:v>
      </x:c>
      <x:c r="K474" s="1" t="n">
        <x:v>1</x:v>
      </x:c>
      <x:c r="L474" s="1" t="n">
        <x:v>94.4</x:v>
      </x:c>
      <x:c r="M474" s="1" t="n">
        <x:v>0</x:v>
      </x:c>
      <x:c r="N474" s="1" t="n">
        <x:v>11.2</x:v>
      </x:c>
      <x:c r="O474" s="1" t="n">
        <x:f aca="0">24*MAX(0,EOMONTH(B474,0)-MAX(B474,INDEX(Device_Inventory!$K$2:$K$1201,MATCH(A474,Device_Inventory!$A$2:$A$1201,0)))+1)</x:f>
        <x:v>720</x:v>
      </x:c>
      <x:c r="P474" s="11" t="b">
        <x:f aca="0">INDEX(Device_Inventory!$K$2:$K$1201,MATCH(A474,Device_Inventory!$A$2:$A$1201,0))&gt;B474</x:f>
        <x:v>0</x:v>
      </x:c>
      <x:c r="Q474" s="1" t="str">
        <x:f aca="0">IF(D474&gt;O474,"Fail: operating hours exceed in-service hours",IF(D474+M474&gt;O474,"Fail: operating + unavailable hours exceed in-service hours",IF(P474,"Partial month: within in-service hours","OK")))</x:f>
        <x:v>OK</x:v>
      </x:c>
    </x:row>
    <x:row r="475" ht="15" hidden="0" customHeight="1">
      <x:c r="A475" s="1" t="s">
        <x:v>2159</x:v>
      </x:c>
      <x:c r="B475" s="14" t="n">
        <x:v>46204</x:v>
      </x:c>
      <x:c r="C475" s="1" t="n">
        <x:v>59.7</x:v>
      </x:c>
      <x:c r="D475" s="1" t="n">
        <x:v>339.6</x:v>
      </x:c>
      <x:c r="E475" s="1" t="n">
        <x:v>22</x:v>
      </x:c>
      <x:c r="F475" s="1" t="n">
        <x:v>0</x:v>
      </x:c>
      <x:c r="G475" s="1" t="n">
        <x:v>35</x:v>
      </x:c>
      <x:c r="H475" s="1" t="n">
        <x:v>0</x:v>
      </x:c>
      <x:c r="I475" s="1" t="n">
        <x:v>0</x:v>
      </x:c>
      <x:c r="J475" s="1" t="n">
        <x:v>0.11</x:v>
      </x:c>
      <x:c r="K475" s="1" t="n">
        <x:v>1</x:v>
      </x:c>
      <x:c r="L475" s="1" t="n">
        <x:v>100</x:v>
      </x:c>
      <x:c r="M475" s="1" t="n">
        <x:v>13.4</x:v>
      </x:c>
      <x:c r="N475" s="1" t="n">
        <x:v>8.3</x:v>
      </x:c>
      <x:c r="O475" s="1" t="n">
        <x:f aca="0">24*MAX(0,EOMONTH(B475,0)-MAX(B475,INDEX(Device_Inventory!$K$2:$K$1201,MATCH(A475,Device_Inventory!$A$2:$A$1201,0)))+1)</x:f>
        <x:v>744</x:v>
      </x:c>
      <x:c r="P475" s="11" t="b">
        <x:f aca="0">INDEX(Device_Inventory!$K$2:$K$1201,MATCH(A475,Device_Inventory!$A$2:$A$1201,0))&gt;B475</x:f>
        <x:v>0</x:v>
      </x:c>
      <x:c r="Q475" s="1" t="str">
        <x:f aca="0">IF(D475&gt;O475,"Fail: operating hours exceed in-service hours",IF(D475+M475&gt;O475,"Fail: operating + unavailable hours exceed in-service hours",IF(P475,"Partial month: within in-service hours","OK")))</x:f>
        <x:v>OK</x:v>
      </x:c>
    </x:row>
    <x:row r="476" ht="15" hidden="0" customHeight="1">
      <x:c r="A476" s="1" t="s">
        <x:v>652</x:v>
      </x:c>
      <x:c r="B476" s="14" t="n">
        <x:v>46054</x:v>
      </x:c>
      <x:c r="C476" s="1" t="n">
        <x:v>58.1</x:v>
      </x:c>
      <x:c r="D476" s="1" t="n">
        <x:v>407.6</x:v>
      </x:c>
      <x:c r="E476" s="1" t="n">
        <x:v>30</x:v>
      </x:c>
      <x:c r="F476" s="1" t="n">
        <x:v>3</x:v>
      </x:c>
      <x:c r="G476" s="1" t="n">
        <x:v>41</x:v>
      </x:c>
      <x:c r="H476" s="1" t="n">
        <x:v>0</x:v>
      </x:c>
      <x:c r="I476" s="1" t="n">
        <x:v>3</x:v>
      </x:c>
      <x:c r="J476" s="1" t="n">
        <x:v>1.62</x:v>
      </x:c>
      <x:c r="K476" s="1" t="n">
        <x:v>0</x:v>
      </x:c>
      <x:c r="L476" s="1" t="n">
        <x:v>89.2</x:v>
      </x:c>
      <x:c r="M476" s="1" t="n">
        <x:v>1.3</x:v>
      </x:c>
      <x:c r="N476" s="1" t="n">
        <x:v>8.5</x:v>
      </x:c>
      <x:c r="O476" s="1" t="n">
        <x:f aca="0">24*MAX(0,EOMONTH(B476,0)-MAX(B476,INDEX(Device_Inventory!$K$2:$K$1201,MATCH(A476,Device_Inventory!$A$2:$A$1201,0)))+1)</x:f>
        <x:v>672</x:v>
      </x:c>
      <x:c r="P476" s="11" t="b">
        <x:f aca="0">INDEX(Device_Inventory!$K$2:$K$1201,MATCH(A476,Device_Inventory!$A$2:$A$1201,0))&gt;B476</x:f>
        <x:v>0</x:v>
      </x:c>
      <x:c r="Q476" s="1" t="str">
        <x:f aca="0">IF(D476&gt;O476,"Fail: operating hours exceed in-service hours",IF(D476+M476&gt;O476,"Fail: operating + unavailable hours exceed in-service hours",IF(P476,"Partial month: within in-service hours","OK")))</x:f>
        <x:v>OK</x:v>
      </x:c>
    </x:row>
    <x:row r="477" ht="15" hidden="0" customHeight="1">
      <x:c r="A477" s="1" t="s">
        <x:v>652</x:v>
      </x:c>
      <x:c r="B477" s="14" t="n">
        <x:v>46082</x:v>
      </x:c>
      <x:c r="C477" s="1" t="n">
        <x:v>79.4</x:v>
      </x:c>
      <x:c r="D477" s="1" t="n">
        <x:v>568.1</x:v>
      </x:c>
      <x:c r="E477" s="1" t="n">
        <x:v>26</x:v>
      </x:c>
      <x:c r="F477" s="1" t="n">
        <x:v>3</x:v>
      </x:c>
      <x:c r="G477" s="1" t="n">
        <x:v>55</x:v>
      </x:c>
      <x:c r="H477" s="1" t="n">
        <x:v>1</x:v>
      </x:c>
      <x:c r="I477" s="1" t="n">
        <x:v>5</x:v>
      </x:c>
      <x:c r="J477" s="1" t="n">
        <x:v>1.38</x:v>
      </x:c>
      <x:c r="K477" s="1" t="n">
        <x:v>1</x:v>
      </x:c>
      <x:c r="L477" s="1" t="n">
        <x:v>91</x:v>
      </x:c>
      <x:c r="M477" s="1" t="n">
        <x:v>8.4</x:v>
      </x:c>
      <x:c r="N477" s="1" t="n">
        <x:v>11.5</x:v>
      </x:c>
      <x:c r="O477" s="1" t="n">
        <x:f aca="0">24*MAX(0,EOMONTH(B477,0)-MAX(B477,INDEX(Device_Inventory!$K$2:$K$1201,MATCH(A477,Device_Inventory!$A$2:$A$1201,0)))+1)</x:f>
        <x:v>744</x:v>
      </x:c>
      <x:c r="P477" s="11" t="b">
        <x:f aca="0">INDEX(Device_Inventory!$K$2:$K$1201,MATCH(A477,Device_Inventory!$A$2:$A$1201,0))&gt;B477</x:f>
        <x:v>0</x:v>
      </x:c>
      <x:c r="Q477" s="1" t="str">
        <x:f aca="0">IF(D477&gt;O477,"Fail: operating hours exceed in-service hours",IF(D477+M477&gt;O477,"Fail: operating + unavailable hours exceed in-service hours",IF(P477,"Partial month: within in-service hours","OK")))</x:f>
        <x:v>OK</x:v>
      </x:c>
    </x:row>
    <x:row r="478" ht="15" hidden="0" customHeight="1">
      <x:c r="A478" s="1" t="s">
        <x:v>652</x:v>
      </x:c>
      <x:c r="B478" s="14" t="n">
        <x:v>46113</x:v>
      </x:c>
      <x:c r="C478" s="1" t="n">
        <x:v>66.1</x:v>
      </x:c>
      <x:c r="D478" s="1" t="n">
        <x:v>418</x:v>
      </x:c>
      <x:c r="E478" s="1" t="n">
        <x:v>22</x:v>
      </x:c>
      <x:c r="F478" s="1" t="n">
        <x:v>2</x:v>
      </x:c>
      <x:c r="G478" s="1" t="n">
        <x:v>43</x:v>
      </x:c>
      <x:c r="H478" s="1" t="n">
        <x:v>0</x:v>
      </x:c>
      <x:c r="I478" s="1" t="n">
        <x:v>4</x:v>
      </x:c>
      <x:c r="J478" s="1" t="n">
        <x:v>1.5</x:v>
      </x:c>
      <x:c r="K478" s="1" t="n">
        <x:v>0</x:v>
      </x:c>
      <x:c r="L478" s="1" t="n">
        <x:v>94.2</x:v>
      </x:c>
      <x:c r="M478" s="1" t="n">
        <x:v>10.5</x:v>
      </x:c>
      <x:c r="N478" s="1" t="n">
        <x:v>20.4</x:v>
      </x:c>
      <x:c r="O478" s="1" t="n">
        <x:f aca="0">24*MAX(0,EOMONTH(B478,0)-MAX(B478,INDEX(Device_Inventory!$K$2:$K$1201,MATCH(A478,Device_Inventory!$A$2:$A$1201,0)))+1)</x:f>
        <x:v>720</x:v>
      </x:c>
      <x:c r="P478" s="11" t="b">
        <x:f aca="0">INDEX(Device_Inventory!$K$2:$K$1201,MATCH(A478,Device_Inventory!$A$2:$A$1201,0))&gt;B478</x:f>
        <x:v>0</x:v>
      </x:c>
      <x:c r="Q478" s="1" t="str">
        <x:f aca="0">IF(D478&gt;O478,"Fail: operating hours exceed in-service hours",IF(D478+M478&gt;O478,"Fail: operating + unavailable hours exceed in-service hours",IF(P478,"Partial month: within in-service hours","OK")))</x:f>
        <x:v>OK</x:v>
      </x:c>
    </x:row>
    <x:row r="479" ht="15" hidden="0" customHeight="1">
      <x:c r="A479" s="1" t="s">
        <x:v>652</x:v>
      </x:c>
      <x:c r="B479" s="14" t="n">
        <x:v>46143</x:v>
      </x:c>
      <x:c r="C479" s="1" t="n">
        <x:v>62.5</x:v>
      </x:c>
      <x:c r="D479" s="1" t="n">
        <x:v>353.8</x:v>
      </x:c>
      <x:c r="E479" s="1" t="n">
        <x:v>21</x:v>
      </x:c>
      <x:c r="F479" s="1" t="n">
        <x:v>3</x:v>
      </x:c>
      <x:c r="G479" s="1" t="n">
        <x:v>50</x:v>
      </x:c>
      <x:c r="H479" s="1" t="n">
        <x:v>1</x:v>
      </x:c>
      <x:c r="I479" s="1" t="n">
        <x:v>6</x:v>
      </x:c>
      <x:c r="J479" s="1" t="n">
        <x:v>1.51</x:v>
      </x:c>
      <x:c r="K479" s="1" t="n">
        <x:v>0</x:v>
      </x:c>
      <x:c r="L479" s="1" t="n">
        <x:v>94.2</x:v>
      </x:c>
      <x:c r="M479" s="1" t="n">
        <x:v>13.6</x:v>
      </x:c>
      <x:c r="N479" s="1" t="n">
        <x:v>16.9</x:v>
      </x:c>
      <x:c r="O479" s="1" t="n">
        <x:f aca="0">24*MAX(0,EOMONTH(B479,0)-MAX(B479,INDEX(Device_Inventory!$K$2:$K$1201,MATCH(A479,Device_Inventory!$A$2:$A$1201,0)))+1)</x:f>
        <x:v>744</x:v>
      </x:c>
      <x:c r="P479" s="11" t="b">
        <x:f aca="0">INDEX(Device_Inventory!$K$2:$K$1201,MATCH(A479,Device_Inventory!$A$2:$A$1201,0))&gt;B479</x:f>
        <x:v>0</x:v>
      </x:c>
      <x:c r="Q479" s="1" t="str">
        <x:f aca="0">IF(D479&gt;O479,"Fail: operating hours exceed in-service hours",IF(D479+M479&gt;O479,"Fail: operating + unavailable hours exceed in-service hours",IF(P479,"Partial month: within in-service hours","OK")))</x:f>
        <x:v>OK</x:v>
      </x:c>
    </x:row>
    <x:row r="480" ht="15" hidden="0" customHeight="1">
      <x:c r="A480" s="1" t="s">
        <x:v>652</x:v>
      </x:c>
      <x:c r="B480" s="14" t="n">
        <x:v>46174</x:v>
      </x:c>
      <x:c r="C480" s="1" t="n">
        <x:v>75.1</x:v>
      </x:c>
      <x:c r="D480" s="1" t="n">
        <x:v>426.2</x:v>
      </x:c>
      <x:c r="E480" s="1" t="n">
        <x:v>14</x:v>
      </x:c>
      <x:c r="F480" s="1" t="n">
        <x:v>2</x:v>
      </x:c>
      <x:c r="G480" s="1" t="n">
        <x:v>43</x:v>
      </x:c>
      <x:c r="H480" s="1" t="n">
        <x:v>2</x:v>
      </x:c>
      <x:c r="I480" s="1" t="n">
        <x:v>2</x:v>
      </x:c>
      <x:c r="J480" s="1" t="n">
        <x:v>0.5</x:v>
      </x:c>
      <x:c r="K480" s="1" t="n">
        <x:v>0</x:v>
      </x:c>
      <x:c r="L480" s="1" t="n">
        <x:v>95.3</x:v>
      </x:c>
      <x:c r="M480" s="1" t="n">
        <x:v>6.3</x:v>
      </x:c>
      <x:c r="N480" s="1" t="n">
        <x:v>22.9</x:v>
      </x:c>
      <x:c r="O480" s="1" t="n">
        <x:f aca="0">24*MAX(0,EOMONTH(B480,0)-MAX(B480,INDEX(Device_Inventory!$K$2:$K$1201,MATCH(A480,Device_Inventory!$A$2:$A$1201,0)))+1)</x:f>
        <x:v>720</x:v>
      </x:c>
      <x:c r="P480" s="11" t="b">
        <x:f aca="0">INDEX(Device_Inventory!$K$2:$K$1201,MATCH(A480,Device_Inventory!$A$2:$A$1201,0))&gt;B480</x:f>
        <x:v>0</x:v>
      </x:c>
      <x:c r="Q480" s="1" t="str">
        <x:f aca="0">IF(D480&gt;O480,"Fail: operating hours exceed in-service hours",IF(D480+M480&gt;O480,"Fail: operating + unavailable hours exceed in-service hours",IF(P480,"Partial month: within in-service hours","OK")))</x:f>
        <x:v>OK</x:v>
      </x:c>
    </x:row>
    <x:row r="481" ht="15" hidden="0" customHeight="1">
      <x:c r="A481" s="1" t="s">
        <x:v>652</x:v>
      </x:c>
      <x:c r="B481" s="14" t="n">
        <x:v>46204</x:v>
      </x:c>
      <x:c r="C481" s="1" t="n">
        <x:v>91.6</x:v>
      </x:c>
      <x:c r="D481" s="1" t="n">
        <x:v>572.8</x:v>
      </x:c>
      <x:c r="E481" s="1" t="n">
        <x:v>22</x:v>
      </x:c>
      <x:c r="F481" s="1" t="n">
        <x:v>3</x:v>
      </x:c>
      <x:c r="G481" s="1" t="n">
        <x:v>41</x:v>
      </x:c>
      <x:c r="H481" s="1" t="n">
        <x:v>1</x:v>
      </x:c>
      <x:c r="I481" s="1" t="n">
        <x:v>4</x:v>
      </x:c>
      <x:c r="J481" s="1" t="n">
        <x:v>0.74</x:v>
      </x:c>
      <x:c r="K481" s="1" t="n">
        <x:v>0</x:v>
      </x:c>
      <x:c r="L481" s="1" t="n">
        <x:v>98.2</x:v>
      </x:c>
      <x:c r="M481" s="1" t="n">
        <x:v>9.8</x:v>
      </x:c>
      <x:c r="N481" s="1" t="n">
        <x:v>10.1</x:v>
      </x:c>
      <x:c r="O481" s="1" t="n">
        <x:f aca="0">24*MAX(0,EOMONTH(B481,0)-MAX(B481,INDEX(Device_Inventory!$K$2:$K$1201,MATCH(A481,Device_Inventory!$A$2:$A$1201,0)))+1)</x:f>
        <x:v>744</x:v>
      </x:c>
      <x:c r="P481" s="11" t="b">
        <x:f aca="0">INDEX(Device_Inventory!$K$2:$K$1201,MATCH(A481,Device_Inventory!$A$2:$A$1201,0))&gt;B481</x:f>
        <x:v>0</x:v>
      </x:c>
      <x:c r="Q481" s="1" t="str">
        <x:f aca="0">IF(D481&gt;O481,"Fail: operating hours exceed in-service hours",IF(D481+M481&gt;O481,"Fail: operating + unavailable hours exceed in-service hours",IF(P481,"Partial month: within in-service hours","OK")))</x:f>
        <x:v>OK</x:v>
      </x:c>
    </x:row>
    <x:row r="482" ht="15" hidden="0" customHeight="1">
      <x:c r="A482" s="1" t="s">
        <x:v>655</x:v>
      </x:c>
      <x:c r="B482" s="14" t="n">
        <x:v>46054</x:v>
      </x:c>
      <x:c r="C482" s="1" t="n">
        <x:v>54.6</x:v>
      </x:c>
      <x:c r="D482" s="1" t="n">
        <x:v>318.1</x:v>
      </x:c>
      <x:c r="E482" s="1" t="n">
        <x:v>21</x:v>
      </x:c>
      <x:c r="F482" s="1" t="n">
        <x:v>3</x:v>
      </x:c>
      <x:c r="G482" s="1" t="n">
        <x:v>26</x:v>
      </x:c>
      <x:c r="H482" s="1" t="n">
        <x:v>0</x:v>
      </x:c>
      <x:c r="I482" s="1" t="n">
        <x:v>1</x:v>
      </x:c>
      <x:c r="J482" s="1" t="n">
        <x:v>0.7</x:v>
      </x:c>
      <x:c r="K482" s="1" t="n">
        <x:v>1</x:v>
      </x:c>
      <x:c r="L482" s="1" t="n">
        <x:v>98.6</x:v>
      </x:c>
      <x:c r="M482" s="1" t="n">
        <x:v>12.4</x:v>
      </x:c>
      <x:c r="N482" s="1" t="n">
        <x:v>11</x:v>
      </x:c>
      <x:c r="O482" s="1" t="n">
        <x:f aca="0">24*MAX(0,EOMONTH(B482,0)-MAX(B482,INDEX(Device_Inventory!$K$2:$K$1201,MATCH(A482,Device_Inventory!$A$2:$A$1201,0)))+1)</x:f>
        <x:v>672</x:v>
      </x:c>
      <x:c r="P482" s="11" t="b">
        <x:f aca="0">INDEX(Device_Inventory!$K$2:$K$1201,MATCH(A482,Device_Inventory!$A$2:$A$1201,0))&gt;B482</x:f>
        <x:v>0</x:v>
      </x:c>
      <x:c r="Q482" s="1" t="str">
        <x:f aca="0">IF(D482&gt;O482,"Fail: operating hours exceed in-service hours",IF(D482+M482&gt;O482,"Fail: operating + unavailable hours exceed in-service hours",IF(P482,"Partial month: within in-service hours","OK")))</x:f>
        <x:v>OK</x:v>
      </x:c>
    </x:row>
    <x:row r="483" ht="15" hidden="0" customHeight="1">
      <x:c r="A483" s="1" t="s">
        <x:v>655</x:v>
      </x:c>
      <x:c r="B483" s="14" t="n">
        <x:v>46082</x:v>
      </x:c>
      <x:c r="C483" s="1" t="n">
        <x:v>48.1</x:v>
      </x:c>
      <x:c r="D483" s="1" t="n">
        <x:v>335.5</x:v>
      </x:c>
      <x:c r="E483" s="1" t="n">
        <x:v>15</x:v>
      </x:c>
      <x:c r="F483" s="1" t="n">
        <x:v>2</x:v>
      </x:c>
      <x:c r="G483" s="1" t="n">
        <x:v>39</x:v>
      </x:c>
      <x:c r="H483" s="1" t="n">
        <x:v>1</x:v>
      </x:c>
      <x:c r="I483" s="1" t="n">
        <x:v>1</x:v>
      </x:c>
      <x:c r="J483" s="1" t="n">
        <x:v>1.18</x:v>
      </x:c>
      <x:c r="K483" s="1" t="n">
        <x:v>1</x:v>
      </x:c>
      <x:c r="L483" s="1" t="n">
        <x:v>94.6</x:v>
      </x:c>
      <x:c r="M483" s="1" t="n">
        <x:v>11.5</x:v>
      </x:c>
      <x:c r="N483" s="1" t="n">
        <x:v>14.9</x:v>
      </x:c>
      <x:c r="O483" s="1" t="n">
        <x:f aca="0">24*MAX(0,EOMONTH(B483,0)-MAX(B483,INDEX(Device_Inventory!$K$2:$K$1201,MATCH(A483,Device_Inventory!$A$2:$A$1201,0)))+1)</x:f>
        <x:v>744</x:v>
      </x:c>
      <x:c r="P483" s="11" t="b">
        <x:f aca="0">INDEX(Device_Inventory!$K$2:$K$1201,MATCH(A483,Device_Inventory!$A$2:$A$1201,0))&gt;B483</x:f>
        <x:v>0</x:v>
      </x:c>
      <x:c r="Q483" s="1" t="str">
        <x:f aca="0">IF(D483&gt;O483,"Fail: operating hours exceed in-service hours",IF(D483+M483&gt;O483,"Fail: operating + unavailable hours exceed in-service hours",IF(P483,"Partial month: within in-service hours","OK")))</x:f>
        <x:v>OK</x:v>
      </x:c>
    </x:row>
    <x:row r="484" ht="15" hidden="0" customHeight="1">
      <x:c r="A484" s="1" t="s">
        <x:v>655</x:v>
      </x:c>
      <x:c r="B484" s="14" t="n">
        <x:v>46113</x:v>
      </x:c>
      <x:c r="C484" s="1" t="n">
        <x:v>64.5</x:v>
      </x:c>
      <x:c r="D484" s="1" t="n">
        <x:v>422.8</x:v>
      </x:c>
      <x:c r="E484" s="1" t="n">
        <x:v>30</x:v>
      </x:c>
      <x:c r="F484" s="1" t="n">
        <x:v>1</x:v>
      </x:c>
      <x:c r="G484" s="1" t="n">
        <x:v>22</x:v>
      </x:c>
      <x:c r="H484" s="1" t="n">
        <x:v>3</x:v>
      </x:c>
      <x:c r="I484" s="1" t="n">
        <x:v>2</x:v>
      </x:c>
      <x:c r="J484" s="1" t="n">
        <x:v>1.4</x:v>
      </x:c>
      <x:c r="K484" s="1" t="n">
        <x:v>0</x:v>
      </x:c>
      <x:c r="L484" s="1" t="n">
        <x:v>95.4</x:v>
      </x:c>
      <x:c r="M484" s="1" t="n">
        <x:v>11.6</x:v>
      </x:c>
      <x:c r="N484" s="1" t="n">
        <x:v>10</x:v>
      </x:c>
      <x:c r="O484" s="1" t="n">
        <x:f aca="0">24*MAX(0,EOMONTH(B484,0)-MAX(B484,INDEX(Device_Inventory!$K$2:$K$1201,MATCH(A484,Device_Inventory!$A$2:$A$1201,0)))+1)</x:f>
        <x:v>720</x:v>
      </x:c>
      <x:c r="P484" s="11" t="b">
        <x:f aca="0">INDEX(Device_Inventory!$K$2:$K$1201,MATCH(A484,Device_Inventory!$A$2:$A$1201,0))&gt;B484</x:f>
        <x:v>0</x:v>
      </x:c>
      <x:c r="Q484" s="1" t="str">
        <x:f aca="0">IF(D484&gt;O484,"Fail: operating hours exceed in-service hours",IF(D484+M484&gt;O484,"Fail: operating + unavailable hours exceed in-service hours",IF(P484,"Partial month: within in-service hours","OK")))</x:f>
        <x:v>OK</x:v>
      </x:c>
    </x:row>
    <x:row r="485" ht="15" hidden="0" customHeight="1">
      <x:c r="A485" s="1" t="s">
        <x:v>655</x:v>
      </x:c>
      <x:c r="B485" s="14" t="n">
        <x:v>46143</x:v>
      </x:c>
      <x:c r="C485" s="1" t="n">
        <x:v>55.2</x:v>
      </x:c>
      <x:c r="D485" s="1" t="n">
        <x:v>324.9</x:v>
      </x:c>
      <x:c r="E485" s="1" t="n">
        <x:v>16</x:v>
      </x:c>
      <x:c r="F485" s="1" t="n">
        <x:v>1</x:v>
      </x:c>
      <x:c r="G485" s="1" t="n">
        <x:v>22</x:v>
      </x:c>
      <x:c r="H485" s="1" t="n">
        <x:v>2</x:v>
      </x:c>
      <x:c r="I485" s="1" t="n">
        <x:v>2</x:v>
      </x:c>
      <x:c r="J485" s="1" t="n">
        <x:v>0.8</x:v>
      </x:c>
      <x:c r="K485" s="1" t="n">
        <x:v>2</x:v>
      </x:c>
      <x:c r="L485" s="1" t="n">
        <x:v>97.4</x:v>
      </x:c>
      <x:c r="M485" s="1" t="n">
        <x:v>8.8</x:v>
      </x:c>
      <x:c r="N485" s="1" t="n">
        <x:v>5.8</x:v>
      </x:c>
      <x:c r="O485" s="1" t="n">
        <x:f aca="0">24*MAX(0,EOMONTH(B485,0)-MAX(B485,INDEX(Device_Inventory!$K$2:$K$1201,MATCH(A485,Device_Inventory!$A$2:$A$1201,0)))+1)</x:f>
        <x:v>744</x:v>
      </x:c>
      <x:c r="P485" s="11" t="b">
        <x:f aca="0">INDEX(Device_Inventory!$K$2:$K$1201,MATCH(A485,Device_Inventory!$A$2:$A$1201,0))&gt;B485</x:f>
        <x:v>0</x:v>
      </x:c>
      <x:c r="Q485" s="1" t="str">
        <x:f aca="0">IF(D485&gt;O485,"Fail: operating hours exceed in-service hours",IF(D485+M485&gt;O485,"Fail: operating + unavailable hours exceed in-service hours",IF(P485,"Partial month: within in-service hours","OK")))</x:f>
        <x:v>OK</x:v>
      </x:c>
    </x:row>
    <x:row r="486" ht="15" hidden="0" customHeight="1">
      <x:c r="A486" s="1" t="s">
        <x:v>655</x:v>
      </x:c>
      <x:c r="B486" s="14" t="n">
        <x:v>46174</x:v>
      </x:c>
      <x:c r="C486" s="1" t="n">
        <x:v>54.1</x:v>
      </x:c>
      <x:c r="D486" s="1" t="n">
        <x:v>341.2</x:v>
      </x:c>
      <x:c r="E486" s="1" t="n">
        <x:v>26</x:v>
      </x:c>
      <x:c r="F486" s="1" t="n">
        <x:v>1</x:v>
      </x:c>
      <x:c r="G486" s="1" t="n">
        <x:v>39</x:v>
      </x:c>
      <x:c r="H486" s="1" t="n">
        <x:v>1</x:v>
      </x:c>
      <x:c r="I486" s="1" t="n">
        <x:v>2</x:v>
      </x:c>
      <x:c r="J486" s="1" t="n">
        <x:v>1.41</x:v>
      </x:c>
      <x:c r="K486" s="1" t="n">
        <x:v>0</x:v>
      </x:c>
      <x:c r="L486" s="1" t="n">
        <x:v>100</x:v>
      </x:c>
      <x:c r="M486" s="1" t="n">
        <x:v>11.1</x:v>
      </x:c>
      <x:c r="N486" s="1" t="n">
        <x:v>17.1</x:v>
      </x:c>
      <x:c r="O486" s="1" t="n">
        <x:f aca="0">24*MAX(0,EOMONTH(B486,0)-MAX(B486,INDEX(Device_Inventory!$K$2:$K$1201,MATCH(A486,Device_Inventory!$A$2:$A$1201,0)))+1)</x:f>
        <x:v>720</x:v>
      </x:c>
      <x:c r="P486" s="11" t="b">
        <x:f aca="0">INDEX(Device_Inventory!$K$2:$K$1201,MATCH(A486,Device_Inventory!$A$2:$A$1201,0))&gt;B486</x:f>
        <x:v>0</x:v>
      </x:c>
      <x:c r="Q486" s="1" t="str">
        <x:f aca="0">IF(D486&gt;O486,"Fail: operating hours exceed in-service hours",IF(D486+M486&gt;O486,"Fail: operating + unavailable hours exceed in-service hours",IF(P486,"Partial month: within in-service hours","OK")))</x:f>
        <x:v>OK</x:v>
      </x:c>
    </x:row>
    <x:row r="487" ht="15" hidden="0" customHeight="1">
      <x:c r="A487" s="1" t="s">
        <x:v>655</x:v>
      </x:c>
      <x:c r="B487" s="14" t="n">
        <x:v>46204</x:v>
      </x:c>
      <x:c r="C487" s="1" t="n">
        <x:v>48.9</x:v>
      </x:c>
      <x:c r="D487" s="1" t="n">
        <x:v>297</x:v>
      </x:c>
      <x:c r="E487" s="1" t="n">
        <x:v>25</x:v>
      </x:c>
      <x:c r="F487" s="1" t="n">
        <x:v>1</x:v>
      </x:c>
      <x:c r="G487" s="1" t="n">
        <x:v>25</x:v>
      </x:c>
      <x:c r="H487" s="1" t="n">
        <x:v>2</x:v>
      </x:c>
      <x:c r="I487" s="1" t="n">
        <x:v>1</x:v>
      </x:c>
      <x:c r="J487" s="1" t="n">
        <x:v>1.64</x:v>
      </x:c>
      <x:c r="K487" s="1" t="n">
        <x:v>2</x:v>
      </x:c>
      <x:c r="L487" s="1" t="n">
        <x:v>91.5</x:v>
      </x:c>
      <x:c r="M487" s="1" t="n">
        <x:v>4.3</x:v>
      </x:c>
      <x:c r="N487" s="1" t="n">
        <x:v>6.1</x:v>
      </x:c>
      <x:c r="O487" s="1" t="n">
        <x:f aca="0">24*MAX(0,EOMONTH(B487,0)-MAX(B487,INDEX(Device_Inventory!$K$2:$K$1201,MATCH(A487,Device_Inventory!$A$2:$A$1201,0)))+1)</x:f>
        <x:v>744</x:v>
      </x:c>
      <x:c r="P487" s="11" t="b">
        <x:f aca="0">INDEX(Device_Inventory!$K$2:$K$1201,MATCH(A487,Device_Inventory!$A$2:$A$1201,0))&gt;B487</x:f>
        <x:v>0</x:v>
      </x:c>
      <x:c r="Q487" s="1" t="str">
        <x:f aca="0">IF(D487&gt;O487,"Fail: operating hours exceed in-service hours",IF(D487+M487&gt;O487,"Fail: operating + unavailable hours exceed in-service hours",IF(P487,"Partial month: within in-service hours","OK")))</x:f>
        <x:v>OK</x:v>
      </x:c>
    </x:row>
    <x:row r="488" ht="15" hidden="0" customHeight="1">
      <x:c r="A488" s="1" t="s">
        <x:v>2168</x:v>
      </x:c>
      <x:c r="B488" s="14" t="n">
        <x:v>46054</x:v>
      </x:c>
      <x:c r="C488" s="1" t="n">
        <x:v>37.8</x:v>
      </x:c>
      <x:c r="D488" s="1" t="n">
        <x:v>240.6</x:v>
      </x:c>
      <x:c r="E488" s="1" t="n">
        <x:v>21</x:v>
      </x:c>
      <x:c r="F488" s="1" t="n">
        <x:v>3</x:v>
      </x:c>
      <x:c r="G488" s="1" t="n">
        <x:v>38</x:v>
      </x:c>
      <x:c r="H488" s="1" t="n">
        <x:v>2</x:v>
      </x:c>
      <x:c r="I488" s="1" t="n">
        <x:v>2</x:v>
      </x:c>
      <x:c r="J488" s="1" t="n">
        <x:v>1.74</x:v>
      </x:c>
      <x:c r="K488" s="1" t="n">
        <x:v>4</x:v>
      </x:c>
      <x:c r="L488" s="1" t="n">
        <x:v>96.1</x:v>
      </x:c>
      <x:c r="M488" s="1" t="n">
        <x:v>9.4</x:v>
      </x:c>
      <x:c r="N488" s="1" t="n">
        <x:v>5.2</x:v>
      </x:c>
      <x:c r="O488" s="1" t="n">
        <x:f aca="0">24*MAX(0,EOMONTH(B488,0)-MAX(B488,INDEX(Device_Inventory!$K$2:$K$1201,MATCH(A488,Device_Inventory!$A$2:$A$1201,0)))+1)</x:f>
        <x:v>672</x:v>
      </x:c>
      <x:c r="P488" s="11" t="b">
        <x:f aca="0">INDEX(Device_Inventory!$K$2:$K$1201,MATCH(A488,Device_Inventory!$A$2:$A$1201,0))&gt;B488</x:f>
        <x:v>0</x:v>
      </x:c>
      <x:c r="Q488" s="1" t="str">
        <x:f aca="0">IF(D488&gt;O488,"Fail: operating hours exceed in-service hours",IF(D488+M488&gt;O488,"Fail: operating + unavailable hours exceed in-service hours",IF(P488,"Partial month: within in-service hours","OK")))</x:f>
        <x:v>OK</x:v>
      </x:c>
    </x:row>
    <x:row r="489" ht="15" hidden="0" customHeight="1">
      <x:c r="A489" s="1" t="s">
        <x:v>2168</x:v>
      </x:c>
      <x:c r="B489" s="14" t="n">
        <x:v>46082</x:v>
      </x:c>
      <x:c r="C489" s="1" t="n">
        <x:v>48.5</x:v>
      </x:c>
      <x:c r="D489" s="1" t="n">
        <x:v>348.1</x:v>
      </x:c>
      <x:c r="E489" s="1" t="n">
        <x:v>30</x:v>
      </x:c>
      <x:c r="F489" s="1" t="n">
        <x:v>3</x:v>
      </x:c>
      <x:c r="G489" s="1" t="n">
        <x:v>39</x:v>
      </x:c>
      <x:c r="H489" s="1" t="n">
        <x:v>0</x:v>
      </x:c>
      <x:c r="I489" s="1" t="n">
        <x:v>2</x:v>
      </x:c>
      <x:c r="J489" s="1" t="n">
        <x:v>1.83</x:v>
      </x:c>
      <x:c r="K489" s="1" t="n">
        <x:v>0</x:v>
      </x:c>
      <x:c r="L489" s="1" t="n">
        <x:v>94.3</x:v>
      </x:c>
      <x:c r="M489" s="1" t="n">
        <x:v>13.4</x:v>
      </x:c>
      <x:c r="N489" s="1" t="n">
        <x:v>5.5</x:v>
      </x:c>
      <x:c r="O489" s="1" t="n">
        <x:f aca="0">24*MAX(0,EOMONTH(B489,0)-MAX(B489,INDEX(Device_Inventory!$K$2:$K$1201,MATCH(A489,Device_Inventory!$A$2:$A$1201,0)))+1)</x:f>
        <x:v>744</x:v>
      </x:c>
      <x:c r="P489" s="11" t="b">
        <x:f aca="0">INDEX(Device_Inventory!$K$2:$K$1201,MATCH(A489,Device_Inventory!$A$2:$A$1201,0))&gt;B489</x:f>
        <x:v>0</x:v>
      </x:c>
      <x:c r="Q489" s="1" t="str">
        <x:f aca="0">IF(D489&gt;O489,"Fail: operating hours exceed in-service hours",IF(D489+M489&gt;O489,"Fail: operating + unavailable hours exceed in-service hours",IF(P489,"Partial month: within in-service hours","OK")))</x:f>
        <x:v>OK</x:v>
      </x:c>
    </x:row>
    <x:row r="490" ht="15" hidden="0" customHeight="1">
      <x:c r="A490" s="1" t="s">
        <x:v>2168</x:v>
      </x:c>
      <x:c r="B490" s="14" t="n">
        <x:v>46113</x:v>
      </x:c>
      <x:c r="C490" s="1" t="n">
        <x:v>64.2</x:v>
      </x:c>
      <x:c r="D490" s="1" t="n">
        <x:v>357.2</x:v>
      </x:c>
      <x:c r="E490" s="1" t="n">
        <x:v>28</x:v>
      </x:c>
      <x:c r="F490" s="1" t="n">
        <x:v>3</x:v>
      </x:c>
      <x:c r="G490" s="1" t="n">
        <x:v>33</x:v>
      </x:c>
      <x:c r="H490" s="1" t="n">
        <x:v>2</x:v>
      </x:c>
      <x:c r="I490" s="1" t="n">
        <x:v>2</x:v>
      </x:c>
      <x:c r="J490" s="1" t="n">
        <x:v>2.68</x:v>
      </x:c>
      <x:c r="K490" s="1" t="n">
        <x:v>3</x:v>
      </x:c>
      <x:c r="L490" s="1" t="n">
        <x:v>97.3</x:v>
      </x:c>
      <x:c r="M490" s="1" t="n">
        <x:v>6.5</x:v>
      </x:c>
      <x:c r="N490" s="1" t="n">
        <x:v>15.4</x:v>
      </x:c>
      <x:c r="O490" s="1" t="n">
        <x:f aca="0">24*MAX(0,EOMONTH(B490,0)-MAX(B490,INDEX(Device_Inventory!$K$2:$K$1201,MATCH(A490,Device_Inventory!$A$2:$A$1201,0)))+1)</x:f>
        <x:v>720</x:v>
      </x:c>
      <x:c r="P490" s="11" t="b">
        <x:f aca="0">INDEX(Device_Inventory!$K$2:$K$1201,MATCH(A490,Device_Inventory!$A$2:$A$1201,0))&gt;B490</x:f>
        <x:v>0</x:v>
      </x:c>
      <x:c r="Q490" s="1" t="str">
        <x:f aca="0">IF(D490&gt;O490,"Fail: operating hours exceed in-service hours",IF(D490+M490&gt;O490,"Fail: operating + unavailable hours exceed in-service hours",IF(P490,"Partial month: within in-service hours","OK")))</x:f>
        <x:v>OK</x:v>
      </x:c>
    </x:row>
    <x:row r="491" ht="15" hidden="0" customHeight="1">
      <x:c r="A491" s="1" t="s">
        <x:v>2168</x:v>
      </x:c>
      <x:c r="B491" s="14" t="n">
        <x:v>46143</x:v>
      </x:c>
      <x:c r="C491" s="1" t="n">
        <x:v>45.3</x:v>
      </x:c>
      <x:c r="D491" s="1" t="n">
        <x:v>302</x:v>
      </x:c>
      <x:c r="E491" s="1" t="n">
        <x:v>23</x:v>
      </x:c>
      <x:c r="F491" s="1" t="n">
        <x:v>4</x:v>
      </x:c>
      <x:c r="G491" s="1" t="n">
        <x:v>27</x:v>
      </x:c>
      <x:c r="H491" s="1" t="n">
        <x:v>2</x:v>
      </x:c>
      <x:c r="I491" s="1" t="n">
        <x:v>0</x:v>
      </x:c>
      <x:c r="J491" s="1" t="n">
        <x:v>1.69</x:v>
      </x:c>
      <x:c r="K491" s="1" t="n">
        <x:v>1</x:v>
      </x:c>
      <x:c r="L491" s="1" t="n">
        <x:v>94</x:v>
      </x:c>
      <x:c r="M491" s="1" t="n">
        <x:v>15.9</x:v>
      </x:c>
      <x:c r="N491" s="1" t="n">
        <x:v>9.9</x:v>
      </x:c>
      <x:c r="O491" s="1" t="n">
        <x:f aca="0">24*MAX(0,EOMONTH(B491,0)-MAX(B491,INDEX(Device_Inventory!$K$2:$K$1201,MATCH(A491,Device_Inventory!$A$2:$A$1201,0)))+1)</x:f>
        <x:v>744</x:v>
      </x:c>
      <x:c r="P491" s="11" t="b">
        <x:f aca="0">INDEX(Device_Inventory!$K$2:$K$1201,MATCH(A491,Device_Inventory!$A$2:$A$1201,0))&gt;B491</x:f>
        <x:v>0</x:v>
      </x:c>
      <x:c r="Q491" s="1" t="str">
        <x:f aca="0">IF(D491&gt;O491,"Fail: operating hours exceed in-service hours",IF(D491+M491&gt;O491,"Fail: operating + unavailable hours exceed in-service hours",IF(P491,"Partial month: within in-service hours","OK")))</x:f>
        <x:v>OK</x:v>
      </x:c>
    </x:row>
    <x:row r="492" ht="15" hidden="0" customHeight="1">
      <x:c r="A492" s="1" t="s">
        <x:v>2168</x:v>
      </x:c>
      <x:c r="B492" s="14" t="n">
        <x:v>46174</x:v>
      </x:c>
      <x:c r="C492" s="1" t="n">
        <x:v>57.2</x:v>
      </x:c>
      <x:c r="D492" s="1" t="n">
        <x:v>409</x:v>
      </x:c>
      <x:c r="E492" s="1" t="n">
        <x:v>35</x:v>
      </x:c>
      <x:c r="F492" s="1" t="n">
        <x:v>3</x:v>
      </x:c>
      <x:c r="G492" s="1" t="n">
        <x:v>35</x:v>
      </x:c>
      <x:c r="H492" s="1" t="n">
        <x:v>3</x:v>
      </x:c>
      <x:c r="I492" s="1" t="n">
        <x:v>3</x:v>
      </x:c>
      <x:c r="J492" s="1" t="n">
        <x:v>2.07</x:v>
      </x:c>
      <x:c r="K492" s="1" t="n">
        <x:v>0</x:v>
      </x:c>
      <x:c r="L492" s="1" t="n">
        <x:v>98.5</x:v>
      </x:c>
      <x:c r="M492" s="1" t="n">
        <x:v>3.4</x:v>
      </x:c>
      <x:c r="N492" s="1" t="n">
        <x:v>9.9</x:v>
      </x:c>
      <x:c r="O492" s="1" t="n">
        <x:f aca="0">24*MAX(0,EOMONTH(B492,0)-MAX(B492,INDEX(Device_Inventory!$K$2:$K$1201,MATCH(A492,Device_Inventory!$A$2:$A$1201,0)))+1)</x:f>
        <x:v>720</x:v>
      </x:c>
      <x:c r="P492" s="11" t="b">
        <x:f aca="0">INDEX(Device_Inventory!$K$2:$K$1201,MATCH(A492,Device_Inventory!$A$2:$A$1201,0))&gt;B492</x:f>
        <x:v>0</x:v>
      </x:c>
      <x:c r="Q492" s="1" t="str">
        <x:f aca="0">IF(D492&gt;O492,"Fail: operating hours exceed in-service hours",IF(D492+M492&gt;O492,"Fail: operating + unavailable hours exceed in-service hours",IF(P492,"Partial month: within in-service hours","OK")))</x:f>
        <x:v>OK</x:v>
      </x:c>
    </x:row>
    <x:row r="493" ht="15" hidden="0" customHeight="1">
      <x:c r="A493" s="1" t="s">
        <x:v>2168</x:v>
      </x:c>
      <x:c r="B493" s="14" t="n">
        <x:v>46204</x:v>
      </x:c>
      <x:c r="C493" s="1" t="n">
        <x:v>52.4</x:v>
      </x:c>
      <x:c r="D493" s="1" t="n">
        <x:v>297.4</x:v>
      </x:c>
      <x:c r="E493" s="1" t="n">
        <x:v>21</x:v>
      </x:c>
      <x:c r="F493" s="1" t="n">
        <x:v>2</x:v>
      </x:c>
      <x:c r="G493" s="1" t="n">
        <x:v>22</x:v>
      </x:c>
      <x:c r="H493" s="1" t="n">
        <x:v>1</x:v>
      </x:c>
      <x:c r="I493" s="1" t="n">
        <x:v>7</x:v>
      </x:c>
      <x:c r="J493" s="1" t="n">
        <x:v>1.46</x:v>
      </x:c>
      <x:c r="K493" s="1" t="n">
        <x:v>0</x:v>
      </x:c>
      <x:c r="L493" s="1" t="n">
        <x:v>94.2</x:v>
      </x:c>
      <x:c r="M493" s="1" t="n">
        <x:v>7.8</x:v>
      </x:c>
      <x:c r="N493" s="1" t="n">
        <x:v>15.7</x:v>
      </x:c>
      <x:c r="O493" s="1" t="n">
        <x:f aca="0">24*MAX(0,EOMONTH(B493,0)-MAX(B493,INDEX(Device_Inventory!$K$2:$K$1201,MATCH(A493,Device_Inventory!$A$2:$A$1201,0)))+1)</x:f>
        <x:v>744</x:v>
      </x:c>
      <x:c r="P493" s="11" t="b">
        <x:f aca="0">INDEX(Device_Inventory!$K$2:$K$1201,MATCH(A493,Device_Inventory!$A$2:$A$1201,0))&gt;B493</x:f>
        <x:v>0</x:v>
      </x:c>
      <x:c r="Q493" s="1" t="str">
        <x:f aca="0">IF(D493&gt;O493,"Fail: operating hours exceed in-service hours",IF(D493+M493&gt;O493,"Fail: operating + unavailable hours exceed in-service hours",IF(P493,"Partial month: within in-service hours","OK")))</x:f>
        <x:v>OK</x:v>
      </x:c>
    </x:row>
    <x:row r="494" ht="15" hidden="0" customHeight="1">
      <x:c r="A494" s="1" t="s">
        <x:v>1770</x:v>
      </x:c>
      <x:c r="B494" s="14" t="n">
        <x:v>46054</x:v>
      </x:c>
      <x:c r="C494" s="1" t="n">
        <x:v>67.4</x:v>
      </x:c>
      <x:c r="D494" s="1" t="n">
        <x:v>429.9</x:v>
      </x:c>
      <x:c r="E494" s="1" t="n">
        <x:v>24</x:v>
      </x:c>
      <x:c r="F494" s="1" t="n">
        <x:v>0</x:v>
      </x:c>
      <x:c r="G494" s="1" t="n">
        <x:v>49</x:v>
      </x:c>
      <x:c r="H494" s="1" t="n">
        <x:v>0</x:v>
      </x:c>
      <x:c r="I494" s="1" t="n">
        <x:v>3</x:v>
      </x:c>
      <x:c r="J494" s="1" t="n">
        <x:v>0.26</x:v>
      </x:c>
      <x:c r="K494" s="1" t="n">
        <x:v>0</x:v>
      </x:c>
      <x:c r="L494" s="1" t="n">
        <x:v>96.9</x:v>
      </x:c>
      <x:c r="M494" s="1" t="n">
        <x:v>0.1</x:v>
      </x:c>
      <x:c r="N494" s="1" t="n">
        <x:v>12</x:v>
      </x:c>
      <x:c r="O494" s="1" t="n">
        <x:f aca="0">24*MAX(0,EOMONTH(B494,0)-MAX(B494,INDEX(Device_Inventory!$K$2:$K$1201,MATCH(A494,Device_Inventory!$A$2:$A$1201,0)))+1)</x:f>
        <x:v>672</x:v>
      </x:c>
      <x:c r="P494" s="11" t="b">
        <x:f aca="0">INDEX(Device_Inventory!$K$2:$K$1201,MATCH(A494,Device_Inventory!$A$2:$A$1201,0))&gt;B494</x:f>
        <x:v>0</x:v>
      </x:c>
      <x:c r="Q494" s="1" t="str">
        <x:f aca="0">IF(D494&gt;O494,"Fail: operating hours exceed in-service hours",IF(D494+M494&gt;O494,"Fail: operating + unavailable hours exceed in-service hours",IF(P494,"Partial month: within in-service hours","OK")))</x:f>
        <x:v>OK</x:v>
      </x:c>
    </x:row>
    <x:row r="495" ht="15" hidden="0" customHeight="1">
      <x:c r="A495" s="1" t="s">
        <x:v>1770</x:v>
      </x:c>
      <x:c r="B495" s="14" t="n">
        <x:v>46082</x:v>
      </x:c>
      <x:c r="C495" s="1" t="n">
        <x:v>63.7</x:v>
      </x:c>
      <x:c r="D495" s="1" t="n">
        <x:v>427.7</x:v>
      </x:c>
      <x:c r="E495" s="1" t="n">
        <x:v>17</x:v>
      </x:c>
      <x:c r="F495" s="1" t="n">
        <x:v>1</x:v>
      </x:c>
      <x:c r="G495" s="1" t="n">
        <x:v>36</x:v>
      </x:c>
      <x:c r="H495" s="1" t="n">
        <x:v>1</x:v>
      </x:c>
      <x:c r="I495" s="1" t="n">
        <x:v>2</x:v>
      </x:c>
      <x:c r="J495" s="1" t="n">
        <x:v>0.02</x:v>
      </x:c>
      <x:c r="K495" s="1" t="n">
        <x:v>1</x:v>
      </x:c>
      <x:c r="L495" s="1" t="n">
        <x:v>91.9</x:v>
      </x:c>
      <x:c r="M495" s="1" t="n">
        <x:v>9.1</x:v>
      </x:c>
      <x:c r="N495" s="1" t="n">
        <x:v>18.6</x:v>
      </x:c>
      <x:c r="O495" s="1" t="n">
        <x:f aca="0">24*MAX(0,EOMONTH(B495,0)-MAX(B495,INDEX(Device_Inventory!$K$2:$K$1201,MATCH(A495,Device_Inventory!$A$2:$A$1201,0)))+1)</x:f>
        <x:v>744</x:v>
      </x:c>
      <x:c r="P495" s="11" t="b">
        <x:f aca="0">INDEX(Device_Inventory!$K$2:$K$1201,MATCH(A495,Device_Inventory!$A$2:$A$1201,0))&gt;B495</x:f>
        <x:v>0</x:v>
      </x:c>
      <x:c r="Q495" s="1" t="str">
        <x:f aca="0">IF(D495&gt;O495,"Fail: operating hours exceed in-service hours",IF(D495+M495&gt;O495,"Fail: operating + unavailable hours exceed in-service hours",IF(P495,"Partial month: within in-service hours","OK")))</x:f>
        <x:v>OK</x:v>
      </x:c>
    </x:row>
    <x:row r="496" ht="15" hidden="0" customHeight="1">
      <x:c r="A496" s="1" t="s">
        <x:v>1770</x:v>
      </x:c>
      <x:c r="B496" s="14" t="n">
        <x:v>46113</x:v>
      </x:c>
      <x:c r="C496" s="1" t="n">
        <x:v>60.9</x:v>
      </x:c>
      <x:c r="D496" s="1" t="n">
        <x:v>422.3</x:v>
      </x:c>
      <x:c r="E496" s="1" t="n">
        <x:v>13</x:v>
      </x:c>
      <x:c r="F496" s="1" t="n">
        <x:v>0</x:v>
      </x:c>
      <x:c r="G496" s="1" t="n">
        <x:v>21</x:v>
      </x:c>
      <x:c r="H496" s="1" t="n">
        <x:v>0</x:v>
      </x:c>
      <x:c r="I496" s="1" t="n">
        <x:v>2</x:v>
      </x:c>
      <x:c r="J496" s="1" t="n">
        <x:v>0.09</x:v>
      </x:c>
      <x:c r="K496" s="1" t="n">
        <x:v>0</x:v>
      </x:c>
      <x:c r="L496" s="1" t="n">
        <x:v>97</x:v>
      </x:c>
      <x:c r="M496" s="1" t="n">
        <x:v>5.8</x:v>
      </x:c>
      <x:c r="N496" s="1" t="n">
        <x:v>13.7</x:v>
      </x:c>
      <x:c r="O496" s="1" t="n">
        <x:f aca="0">24*MAX(0,EOMONTH(B496,0)-MAX(B496,INDEX(Device_Inventory!$K$2:$K$1201,MATCH(A496,Device_Inventory!$A$2:$A$1201,0)))+1)</x:f>
        <x:v>720</x:v>
      </x:c>
      <x:c r="P496" s="11" t="b">
        <x:f aca="0">INDEX(Device_Inventory!$K$2:$K$1201,MATCH(A496,Device_Inventory!$A$2:$A$1201,0))&gt;B496</x:f>
        <x:v>0</x:v>
      </x:c>
      <x:c r="Q496" s="1" t="str">
        <x:f aca="0">IF(D496&gt;O496,"Fail: operating hours exceed in-service hours",IF(D496+M496&gt;O496,"Fail: operating + unavailable hours exceed in-service hours",IF(P496,"Partial month: within in-service hours","OK")))</x:f>
        <x:v>OK</x:v>
      </x:c>
    </x:row>
    <x:row r="497" ht="15" hidden="0" customHeight="1">
      <x:c r="A497" s="1" t="s">
        <x:v>1770</x:v>
      </x:c>
      <x:c r="B497" s="14" t="n">
        <x:v>46143</x:v>
      </x:c>
      <x:c r="C497" s="1" t="n">
        <x:v>80.7</x:v>
      </x:c>
      <x:c r="D497" s="1" t="n">
        <x:v>463.8</x:v>
      </x:c>
      <x:c r="E497" s="1" t="n">
        <x:v>24</x:v>
      </x:c>
      <x:c r="F497" s="1" t="n">
        <x:v>3</x:v>
      </x:c>
      <x:c r="G497" s="1" t="n">
        <x:v>39</x:v>
      </x:c>
      <x:c r="H497" s="1" t="n">
        <x:v>0</x:v>
      </x:c>
      <x:c r="I497" s="1" t="n">
        <x:v>1</x:v>
      </x:c>
      <x:c r="J497" s="1" t="n">
        <x:v>0.69</x:v>
      </x:c>
      <x:c r="K497" s="1" t="n">
        <x:v>1</x:v>
      </x:c>
      <x:c r="L497" s="1" t="n">
        <x:v>93.5</x:v>
      </x:c>
      <x:c r="M497" s="1" t="n">
        <x:v>6.6</x:v>
      </x:c>
      <x:c r="N497" s="1" t="n">
        <x:v>14.6</x:v>
      </x:c>
      <x:c r="O497" s="1" t="n">
        <x:f aca="0">24*MAX(0,EOMONTH(B497,0)-MAX(B497,INDEX(Device_Inventory!$K$2:$K$1201,MATCH(A497,Device_Inventory!$A$2:$A$1201,0)))+1)</x:f>
        <x:v>744</x:v>
      </x:c>
      <x:c r="P497" s="11" t="b">
        <x:f aca="0">INDEX(Device_Inventory!$K$2:$K$1201,MATCH(A497,Device_Inventory!$A$2:$A$1201,0))&gt;B497</x:f>
        <x:v>0</x:v>
      </x:c>
      <x:c r="Q497" s="1" t="str">
        <x:f aca="0">IF(D497&gt;O497,"Fail: operating hours exceed in-service hours",IF(D497+M497&gt;O497,"Fail: operating + unavailable hours exceed in-service hours",IF(P497,"Partial month: within in-service hours","OK")))</x:f>
        <x:v>OK</x:v>
      </x:c>
    </x:row>
    <x:row r="498" ht="15" hidden="0" customHeight="1">
      <x:c r="A498" s="1" t="s">
        <x:v>1770</x:v>
      </x:c>
      <x:c r="B498" s="14" t="n">
        <x:v>46174</x:v>
      </x:c>
      <x:c r="C498" s="1" t="n">
        <x:v>77.7</x:v>
      </x:c>
      <x:c r="D498" s="1" t="n">
        <x:v>481</x:v>
      </x:c>
      <x:c r="E498" s="1" t="n">
        <x:v>14</x:v>
      </x:c>
      <x:c r="F498" s="1" t="n">
        <x:v>0</x:v>
      </x:c>
      <x:c r="G498" s="1" t="n">
        <x:v>51</x:v>
      </x:c>
      <x:c r="H498" s="1" t="n">
        <x:v>0</x:v>
      </x:c>
      <x:c r="I498" s="1" t="n">
        <x:v>5</x:v>
      </x:c>
      <x:c r="J498" s="1" t="n">
        <x:v>0</x:v>
      </x:c>
      <x:c r="K498" s="1" t="n">
        <x:v>2</x:v>
      </x:c>
      <x:c r="L498" s="1" t="n">
        <x:v>93.5</x:v>
      </x:c>
      <x:c r="M498" s="1" t="n">
        <x:v>4.2</x:v>
      </x:c>
      <x:c r="N498" s="1" t="n">
        <x:v>11.3</x:v>
      </x:c>
      <x:c r="O498" s="1" t="n">
        <x:f aca="0">24*MAX(0,EOMONTH(B498,0)-MAX(B498,INDEX(Device_Inventory!$K$2:$K$1201,MATCH(A498,Device_Inventory!$A$2:$A$1201,0)))+1)</x:f>
        <x:v>720</x:v>
      </x:c>
      <x:c r="P498" s="11" t="b">
        <x:f aca="0">INDEX(Device_Inventory!$K$2:$K$1201,MATCH(A498,Device_Inventory!$A$2:$A$1201,0))&gt;B498</x:f>
        <x:v>0</x:v>
      </x:c>
      <x:c r="Q498" s="1" t="str">
        <x:f aca="0">IF(D498&gt;O498,"Fail: operating hours exceed in-service hours",IF(D498+M498&gt;O498,"Fail: operating + unavailable hours exceed in-service hours",IF(P498,"Partial month: within in-service hours","OK")))</x:f>
        <x:v>OK</x:v>
      </x:c>
    </x:row>
    <x:row r="499" ht="15" hidden="0" customHeight="1">
      <x:c r="A499" s="1" t="s">
        <x:v>1770</x:v>
      </x:c>
      <x:c r="B499" s="14" t="n">
        <x:v>46204</x:v>
      </x:c>
      <x:c r="C499" s="1" t="n">
        <x:v>90.8</x:v>
      </x:c>
      <x:c r="D499" s="1" t="n">
        <x:v>580.5</x:v>
      </x:c>
      <x:c r="E499" s="1" t="n">
        <x:v>29</x:v>
      </x:c>
      <x:c r="F499" s="1" t="n">
        <x:v>3</x:v>
      </x:c>
      <x:c r="G499" s="1" t="n">
        <x:v>37</x:v>
      </x:c>
      <x:c r="H499" s="1" t="n">
        <x:v>0</x:v>
      </x:c>
      <x:c r="I499" s="1" t="n">
        <x:v>2</x:v>
      </x:c>
      <x:c r="J499" s="1" t="n">
        <x:v>0.27</x:v>
      </x:c>
      <x:c r="K499" s="1" t="n">
        <x:v>0</x:v>
      </x:c>
      <x:c r="L499" s="1" t="n">
        <x:v>92.5</x:v>
      </x:c>
      <x:c r="M499" s="1" t="n">
        <x:v>6.7</x:v>
      </x:c>
      <x:c r="N499" s="1" t="n">
        <x:v>15.3</x:v>
      </x:c>
      <x:c r="O499" s="1" t="n">
        <x:f aca="0">24*MAX(0,EOMONTH(B499,0)-MAX(B499,INDEX(Device_Inventory!$K$2:$K$1201,MATCH(A499,Device_Inventory!$A$2:$A$1201,0)))+1)</x:f>
        <x:v>744</x:v>
      </x:c>
      <x:c r="P499" s="11" t="b">
        <x:f aca="0">INDEX(Device_Inventory!$K$2:$K$1201,MATCH(A499,Device_Inventory!$A$2:$A$1201,0))&gt;B499</x:f>
        <x:v>0</x:v>
      </x:c>
      <x:c r="Q499" s="1" t="str">
        <x:f aca="0">IF(D499&gt;O499,"Fail: operating hours exceed in-service hours",IF(D499+M499&gt;O499,"Fail: operating + unavailable hours exceed in-service hours",IF(P499,"Partial month: within in-service hours","OK")))</x:f>
        <x:v>OK</x:v>
      </x:c>
    </x:row>
    <x:row r="500" ht="15" hidden="0" customHeight="1">
      <x:c r="A500" s="1" t="s">
        <x:v>660</x:v>
      </x:c>
      <x:c r="B500" s="14" t="n">
        <x:v>46054</x:v>
      </x:c>
      <x:c r="C500" s="1" t="n">
        <x:v>62.2</x:v>
      </x:c>
      <x:c r="D500" s="1" t="n">
        <x:v>376.9</x:v>
      </x:c>
      <x:c r="E500" s="1" t="n">
        <x:v>37</x:v>
      </x:c>
      <x:c r="F500" s="1" t="n">
        <x:v>1</x:v>
      </x:c>
      <x:c r="G500" s="1" t="n">
        <x:v>25</x:v>
      </x:c>
      <x:c r="H500" s="1" t="n">
        <x:v>1</x:v>
      </x:c>
      <x:c r="I500" s="1" t="n">
        <x:v>6</x:v>
      </x:c>
      <x:c r="J500" s="1" t="n">
        <x:v>1.2</x:v>
      </x:c>
      <x:c r="K500" s="1" t="n">
        <x:v>0</x:v>
      </x:c>
      <x:c r="L500" s="1" t="n">
        <x:v>92.8</x:v>
      </x:c>
      <x:c r="M500" s="1" t="n">
        <x:v>9.4</x:v>
      </x:c>
      <x:c r="N500" s="1" t="n">
        <x:v>10.8</x:v>
      </x:c>
      <x:c r="O500" s="1" t="n">
        <x:f aca="0">24*MAX(0,EOMONTH(B500,0)-MAX(B500,INDEX(Device_Inventory!$K$2:$K$1201,MATCH(A500,Device_Inventory!$A$2:$A$1201,0)))+1)</x:f>
        <x:v>672</x:v>
      </x:c>
      <x:c r="P500" s="11" t="b">
        <x:f aca="0">INDEX(Device_Inventory!$K$2:$K$1201,MATCH(A500,Device_Inventory!$A$2:$A$1201,0))&gt;B500</x:f>
        <x:v>0</x:v>
      </x:c>
      <x:c r="Q500" s="1" t="str">
        <x:f aca="0">IF(D500&gt;O500,"Fail: operating hours exceed in-service hours",IF(D500+M500&gt;O500,"Fail: operating + unavailable hours exceed in-service hours",IF(P500,"Partial month: within in-service hours","OK")))</x:f>
        <x:v>OK</x:v>
      </x:c>
    </x:row>
    <x:row r="501" ht="15" hidden="0" customHeight="1">
      <x:c r="A501" s="1" t="s">
        <x:v>660</x:v>
      </x:c>
      <x:c r="B501" s="14" t="n">
        <x:v>46082</x:v>
      </x:c>
      <x:c r="C501" s="1" t="n">
        <x:v>61.2</x:v>
      </x:c>
      <x:c r="D501" s="1" t="n">
        <x:v>420</x:v>
      </x:c>
      <x:c r="E501" s="1" t="n">
        <x:v>23</x:v>
      </x:c>
      <x:c r="F501" s="1" t="n">
        <x:v>1</x:v>
      </x:c>
      <x:c r="G501" s="1" t="n">
        <x:v>42</x:v>
      </x:c>
      <x:c r="H501" s="1" t="n">
        <x:v>0</x:v>
      </x:c>
      <x:c r="I501" s="1" t="n">
        <x:v>3</x:v>
      </x:c>
      <x:c r="J501" s="1" t="n">
        <x:v>0</x:v>
      </x:c>
      <x:c r="K501" s="1" t="n">
        <x:v>0</x:v>
      </x:c>
      <x:c r="L501" s="1" t="n">
        <x:v>89.2</x:v>
      </x:c>
      <x:c r="M501" s="1" t="n">
        <x:v>3.5</x:v>
      </x:c>
      <x:c r="N501" s="1" t="n">
        <x:v>18.8</x:v>
      </x:c>
      <x:c r="O501" s="1" t="n">
        <x:f aca="0">24*MAX(0,EOMONTH(B501,0)-MAX(B501,INDEX(Device_Inventory!$K$2:$K$1201,MATCH(A501,Device_Inventory!$A$2:$A$1201,0)))+1)</x:f>
        <x:v>744</x:v>
      </x:c>
      <x:c r="P501" s="11" t="b">
        <x:f aca="0">INDEX(Device_Inventory!$K$2:$K$1201,MATCH(A501,Device_Inventory!$A$2:$A$1201,0))&gt;B501</x:f>
        <x:v>0</x:v>
      </x:c>
      <x:c r="Q501" s="1" t="str">
        <x:f aca="0">IF(D501&gt;O501,"Fail: operating hours exceed in-service hours",IF(D501+M501&gt;O501,"Fail: operating + unavailable hours exceed in-service hours",IF(P501,"Partial month: within in-service hours","OK")))</x:f>
        <x:v>OK</x:v>
      </x:c>
    </x:row>
    <x:row r="502" ht="15" hidden="0" customHeight="1">
      <x:c r="A502" s="1" t="s">
        <x:v>660</x:v>
      </x:c>
      <x:c r="B502" s="14" t="n">
        <x:v>46113</x:v>
      </x:c>
      <x:c r="C502" s="1" t="n">
        <x:v>50.7</x:v>
      </x:c>
      <x:c r="D502" s="1" t="n">
        <x:v>369.9</x:v>
      </x:c>
      <x:c r="E502" s="1" t="n">
        <x:v>33</x:v>
      </x:c>
      <x:c r="F502" s="1" t="n">
        <x:v>3</x:v>
      </x:c>
      <x:c r="G502" s="1" t="n">
        <x:v>28</x:v>
      </x:c>
      <x:c r="H502" s="1" t="n">
        <x:v>0</x:v>
      </x:c>
      <x:c r="I502" s="1" t="n">
        <x:v>3</x:v>
      </x:c>
      <x:c r="J502" s="1" t="n">
        <x:v>0.51</x:v>
      </x:c>
      <x:c r="K502" s="1" t="n">
        <x:v>1</x:v>
      </x:c>
      <x:c r="L502" s="1" t="n">
        <x:v>97.5</x:v>
      </x:c>
      <x:c r="M502" s="1" t="n">
        <x:v>0.4</x:v>
      </x:c>
      <x:c r="N502" s="1" t="n">
        <x:v>6.1</x:v>
      </x:c>
      <x:c r="O502" s="1" t="n">
        <x:f aca="0">24*MAX(0,EOMONTH(B502,0)-MAX(B502,INDEX(Device_Inventory!$K$2:$K$1201,MATCH(A502,Device_Inventory!$A$2:$A$1201,0)))+1)</x:f>
        <x:v>720</x:v>
      </x:c>
      <x:c r="P502" s="11" t="b">
        <x:f aca="0">INDEX(Device_Inventory!$K$2:$K$1201,MATCH(A502,Device_Inventory!$A$2:$A$1201,0))&gt;B502</x:f>
        <x:v>0</x:v>
      </x:c>
      <x:c r="Q502" s="1" t="str">
        <x:f aca="0">IF(D502&gt;O502,"Fail: operating hours exceed in-service hours",IF(D502+M502&gt;O502,"Fail: operating + unavailable hours exceed in-service hours",IF(P502,"Partial month: within in-service hours","OK")))</x:f>
        <x:v>OK</x:v>
      </x:c>
    </x:row>
    <x:row r="503" ht="15" hidden="0" customHeight="1">
      <x:c r="A503" s="1" t="s">
        <x:v>660</x:v>
      </x:c>
      <x:c r="B503" s="14" t="n">
        <x:v>46143</x:v>
      </x:c>
      <x:c r="C503" s="1" t="n">
        <x:v>69.9</x:v>
      </x:c>
      <x:c r="D503" s="1" t="n">
        <x:v>441</x:v>
      </x:c>
      <x:c r="E503" s="1" t="n">
        <x:v>33</x:v>
      </x:c>
      <x:c r="F503" s="1" t="n">
        <x:v>0</x:v>
      </x:c>
      <x:c r="G503" s="1" t="n">
        <x:v>36</x:v>
      </x:c>
      <x:c r="H503" s="1" t="n">
        <x:v>0</x:v>
      </x:c>
      <x:c r="I503" s="1" t="n">
        <x:v>9</x:v>
      </x:c>
      <x:c r="J503" s="1" t="n">
        <x:v>1.51</x:v>
      </x:c>
      <x:c r="K503" s="1" t="n">
        <x:v>1</x:v>
      </x:c>
      <x:c r="L503" s="1" t="n">
        <x:v>91.5</x:v>
      </x:c>
      <x:c r="M503" s="1" t="n">
        <x:v>13.2</x:v>
      </x:c>
      <x:c r="N503" s="1" t="n">
        <x:v>8.9</x:v>
      </x:c>
      <x:c r="O503" s="1" t="n">
        <x:f aca="0">24*MAX(0,EOMONTH(B503,0)-MAX(B503,INDEX(Device_Inventory!$K$2:$K$1201,MATCH(A503,Device_Inventory!$A$2:$A$1201,0)))+1)</x:f>
        <x:v>744</x:v>
      </x:c>
      <x:c r="P503" s="11" t="b">
        <x:f aca="0">INDEX(Device_Inventory!$K$2:$K$1201,MATCH(A503,Device_Inventory!$A$2:$A$1201,0))&gt;B503</x:f>
        <x:v>0</x:v>
      </x:c>
      <x:c r="Q503" s="1" t="str">
        <x:f aca="0">IF(D503&gt;O503,"Fail: operating hours exceed in-service hours",IF(D503+M503&gt;O503,"Fail: operating + unavailable hours exceed in-service hours",IF(P503,"Partial month: within in-service hours","OK")))</x:f>
        <x:v>OK</x:v>
      </x:c>
    </x:row>
    <x:row r="504" ht="15" hidden="0" customHeight="1">
      <x:c r="A504" s="1" t="s">
        <x:v>660</x:v>
      </x:c>
      <x:c r="B504" s="14" t="n">
        <x:v>46174</x:v>
      </x:c>
      <x:c r="C504" s="1" t="n">
        <x:v>64.3</x:v>
      </x:c>
      <x:c r="D504" s="1" t="n">
        <x:v>414.1</x:v>
      </x:c>
      <x:c r="E504" s="1" t="n">
        <x:v>28</x:v>
      </x:c>
      <x:c r="F504" s="1" t="n">
        <x:v>1</x:v>
      </x:c>
      <x:c r="G504" s="1" t="n">
        <x:v>34</x:v>
      </x:c>
      <x:c r="H504" s="1" t="n">
        <x:v>0</x:v>
      </x:c>
      <x:c r="I504" s="1" t="n">
        <x:v>4</x:v>
      </x:c>
      <x:c r="J504" s="1" t="n">
        <x:v>0.42</x:v>
      </x:c>
      <x:c r="K504" s="1" t="n">
        <x:v>1</x:v>
      </x:c>
      <x:c r="L504" s="1" t="n">
        <x:v>94.8</x:v>
      </x:c>
      <x:c r="M504" s="1" t="n">
        <x:v>6.9</x:v>
      </x:c>
      <x:c r="N504" s="1" t="n">
        <x:v>6.9</x:v>
      </x:c>
      <x:c r="O504" s="1" t="n">
        <x:f aca="0">24*MAX(0,EOMONTH(B504,0)-MAX(B504,INDEX(Device_Inventory!$K$2:$K$1201,MATCH(A504,Device_Inventory!$A$2:$A$1201,0)))+1)</x:f>
        <x:v>720</x:v>
      </x:c>
      <x:c r="P504" s="11" t="b">
        <x:f aca="0">INDEX(Device_Inventory!$K$2:$K$1201,MATCH(A504,Device_Inventory!$A$2:$A$1201,0))&gt;B504</x:f>
        <x:v>0</x:v>
      </x:c>
      <x:c r="Q504" s="1" t="str">
        <x:f aca="0">IF(D504&gt;O504,"Fail: operating hours exceed in-service hours",IF(D504+M504&gt;O504,"Fail: operating + unavailable hours exceed in-service hours",IF(P504,"Partial month: within in-service hours","OK")))</x:f>
        <x:v>OK</x:v>
      </x:c>
    </x:row>
    <x:row r="505" ht="15" hidden="0" customHeight="1">
      <x:c r="A505" s="1" t="s">
        <x:v>660</x:v>
      </x:c>
      <x:c r="B505" s="14" t="n">
        <x:v>46204</x:v>
      </x:c>
      <x:c r="C505" s="1" t="n">
        <x:v>76.4</x:v>
      </x:c>
      <x:c r="D505" s="1" t="n">
        <x:v>551.1</x:v>
      </x:c>
      <x:c r="E505" s="1" t="n">
        <x:v>38</x:v>
      </x:c>
      <x:c r="F505" s="1" t="n">
        <x:v>0</x:v>
      </x:c>
      <x:c r="G505" s="1" t="n">
        <x:v>43</x:v>
      </x:c>
      <x:c r="H505" s="1" t="n">
        <x:v>0</x:v>
      </x:c>
      <x:c r="I505" s="1" t="n">
        <x:v>4</x:v>
      </x:c>
      <x:c r="J505" s="1" t="n">
        <x:v>0.4</x:v>
      </x:c>
      <x:c r="K505" s="1" t="n">
        <x:v>1</x:v>
      </x:c>
      <x:c r="L505" s="1" t="n">
        <x:v>90.6</x:v>
      </x:c>
      <x:c r="M505" s="1" t="n">
        <x:v>3.8</x:v>
      </x:c>
      <x:c r="N505" s="1" t="n">
        <x:v>17.6</x:v>
      </x:c>
      <x:c r="O505" s="1" t="n">
        <x:f aca="0">24*MAX(0,EOMONTH(B505,0)-MAX(B505,INDEX(Device_Inventory!$K$2:$K$1201,MATCH(A505,Device_Inventory!$A$2:$A$1201,0)))+1)</x:f>
        <x:v>744</x:v>
      </x:c>
      <x:c r="P505" s="11" t="b">
        <x:f aca="0">INDEX(Device_Inventory!$K$2:$K$1201,MATCH(A505,Device_Inventory!$A$2:$A$1201,0))&gt;B505</x:f>
        <x:v>0</x:v>
      </x:c>
      <x:c r="Q505" s="1" t="str">
        <x:f aca="0">IF(D505&gt;O505,"Fail: operating hours exceed in-service hours",IF(D505+M505&gt;O505,"Fail: operating + unavailable hours exceed in-service hours",IF(P505,"Partial month: within in-service hours","OK")))</x:f>
        <x:v>OK</x:v>
      </x:c>
    </x:row>
    <x:row r="506" ht="15" hidden="0" customHeight="1">
      <x:c r="A506" s="1" t="s">
        <x:v>2176</x:v>
      </x:c>
      <x:c r="B506" s="14" t="n">
        <x:v>46054</x:v>
      </x:c>
      <x:c r="C506" s="1" t="n">
        <x:v>79</x:v>
      </x:c>
      <x:c r="D506" s="1" t="n">
        <x:v>477.4</x:v>
      </x:c>
      <x:c r="E506" s="1" t="n">
        <x:v>21</x:v>
      </x:c>
      <x:c r="F506" s="1" t="n">
        <x:v>0</x:v>
      </x:c>
      <x:c r="G506" s="1" t="n">
        <x:v>38</x:v>
      </x:c>
      <x:c r="H506" s="1" t="n">
        <x:v>0</x:v>
      </x:c>
      <x:c r="I506" s="1" t="n">
        <x:v>4</x:v>
      </x:c>
      <x:c r="J506" s="1" t="n">
        <x:v>0.63</x:v>
      </x:c>
      <x:c r="K506" s="1" t="n">
        <x:v>1</x:v>
      </x:c>
      <x:c r="L506" s="1" t="n">
        <x:v>92.8</x:v>
      </x:c>
      <x:c r="M506" s="1" t="n">
        <x:v>3.6</x:v>
      </x:c>
      <x:c r="N506" s="1" t="n">
        <x:v>11.1</x:v>
      </x:c>
      <x:c r="O506" s="1" t="n">
        <x:f aca="0">24*MAX(0,EOMONTH(B506,0)-MAX(B506,INDEX(Device_Inventory!$K$2:$K$1201,MATCH(A506,Device_Inventory!$A$2:$A$1201,0)))+1)</x:f>
        <x:v>672</x:v>
      </x:c>
      <x:c r="P506" s="11" t="b">
        <x:f aca="0">INDEX(Device_Inventory!$K$2:$K$1201,MATCH(A506,Device_Inventory!$A$2:$A$1201,0))&gt;B506</x:f>
        <x:v>0</x:v>
      </x:c>
      <x:c r="Q506" s="1" t="str">
        <x:f aca="0">IF(D506&gt;O506,"Fail: operating hours exceed in-service hours",IF(D506+M506&gt;O506,"Fail: operating + unavailable hours exceed in-service hours",IF(P506,"Partial month: within in-service hours","OK")))</x:f>
        <x:v>OK</x:v>
      </x:c>
    </x:row>
    <x:row r="507" ht="15" hidden="0" customHeight="1">
      <x:c r="A507" s="1" t="s">
        <x:v>2176</x:v>
      </x:c>
      <x:c r="B507" s="14" t="n">
        <x:v>46082</x:v>
      </x:c>
      <x:c r="C507" s="1" t="n">
        <x:v>85.7</x:v>
      </x:c>
      <x:c r="D507" s="1" t="n">
        <x:v>624.5</x:v>
      </x:c>
      <x:c r="E507" s="1" t="n">
        <x:v>19</x:v>
      </x:c>
      <x:c r="F507" s="1" t="n">
        <x:v>0</x:v>
      </x:c>
      <x:c r="G507" s="1" t="n">
        <x:v>58</x:v>
      </x:c>
      <x:c r="H507" s="1" t="n">
        <x:v>0</x:v>
      </x:c>
      <x:c r="I507" s="1" t="n">
        <x:v>4</x:v>
      </x:c>
      <x:c r="J507" s="1" t="n">
        <x:v>0.68</x:v>
      </x:c>
      <x:c r="K507" s="1" t="n">
        <x:v>0</x:v>
      </x:c>
      <x:c r="L507" s="1" t="n">
        <x:v>93.4</x:v>
      </x:c>
      <x:c r="M507" s="1" t="n">
        <x:v>6.9</x:v>
      </x:c>
      <x:c r="N507" s="1" t="n">
        <x:v>12</x:v>
      </x:c>
      <x:c r="O507" s="1" t="n">
        <x:f aca="0">24*MAX(0,EOMONTH(B507,0)-MAX(B507,INDEX(Device_Inventory!$K$2:$K$1201,MATCH(A507,Device_Inventory!$A$2:$A$1201,0)))+1)</x:f>
        <x:v>744</x:v>
      </x:c>
      <x:c r="P507" s="11" t="b">
        <x:f aca="0">INDEX(Device_Inventory!$K$2:$K$1201,MATCH(A507,Device_Inventory!$A$2:$A$1201,0))&gt;B507</x:f>
        <x:v>0</x:v>
      </x:c>
      <x:c r="Q507" s="1" t="str">
        <x:f aca="0">IF(D507&gt;O507,"Fail: operating hours exceed in-service hours",IF(D507+M507&gt;O507,"Fail: operating + unavailable hours exceed in-service hours",IF(P507,"Partial month: within in-service hours","OK")))</x:f>
        <x:v>OK</x:v>
      </x:c>
    </x:row>
    <x:row r="508" ht="15" hidden="0" customHeight="1">
      <x:c r="A508" s="1" t="s">
        <x:v>2176</x:v>
      </x:c>
      <x:c r="B508" s="14" t="n">
        <x:v>46113</x:v>
      </x:c>
      <x:c r="C508" s="1" t="n">
        <x:v>59.7</x:v>
      </x:c>
      <x:c r="D508" s="1" t="n">
        <x:v>334.6</x:v>
      </x:c>
      <x:c r="E508" s="1" t="n">
        <x:v>13</x:v>
      </x:c>
      <x:c r="F508" s="1" t="n">
        <x:v>2</x:v>
      </x:c>
      <x:c r="G508" s="1" t="n">
        <x:v>32</x:v>
      </x:c>
      <x:c r="H508" s="1" t="n">
        <x:v>0</x:v>
      </x:c>
      <x:c r="I508" s="1" t="n">
        <x:v>1</x:v>
      </x:c>
      <x:c r="J508" s="1" t="n">
        <x:v>0</x:v>
      </x:c>
      <x:c r="K508" s="1" t="n">
        <x:v>0</x:v>
      </x:c>
      <x:c r="L508" s="1" t="n">
        <x:v>94.6</x:v>
      </x:c>
      <x:c r="M508" s="1" t="n">
        <x:v>2.2</x:v>
      </x:c>
      <x:c r="N508" s="1" t="n">
        <x:v>6.2</x:v>
      </x:c>
      <x:c r="O508" s="1" t="n">
        <x:f aca="0">24*MAX(0,EOMONTH(B508,0)-MAX(B508,INDEX(Device_Inventory!$K$2:$K$1201,MATCH(A508,Device_Inventory!$A$2:$A$1201,0)))+1)</x:f>
        <x:v>720</x:v>
      </x:c>
      <x:c r="P508" s="11" t="b">
        <x:f aca="0">INDEX(Device_Inventory!$K$2:$K$1201,MATCH(A508,Device_Inventory!$A$2:$A$1201,0))&gt;B508</x:f>
        <x:v>0</x:v>
      </x:c>
      <x:c r="Q508" s="1" t="str">
        <x:f aca="0">IF(D508&gt;O508,"Fail: operating hours exceed in-service hours",IF(D508+M508&gt;O508,"Fail: operating + unavailable hours exceed in-service hours",IF(P508,"Partial month: within in-service hours","OK")))</x:f>
        <x:v>OK</x:v>
      </x:c>
    </x:row>
    <x:row r="509" ht="15" hidden="0" customHeight="1">
      <x:c r="A509" s="1" t="s">
        <x:v>2176</x:v>
      </x:c>
      <x:c r="B509" s="14" t="n">
        <x:v>46143</x:v>
      </x:c>
      <x:c r="C509" s="1" t="n">
        <x:v>87</x:v>
      </x:c>
      <x:c r="D509" s="1" t="n">
        <x:v>598.3</x:v>
      </x:c>
      <x:c r="E509" s="1" t="n">
        <x:v>15</x:v>
      </x:c>
      <x:c r="F509" s="1" t="n">
        <x:v>2</x:v>
      </x:c>
      <x:c r="G509" s="1" t="n">
        <x:v>44</x:v>
      </x:c>
      <x:c r="H509" s="1" t="n">
        <x:v>0</x:v>
      </x:c>
      <x:c r="I509" s="1" t="n">
        <x:v>1</x:v>
      </x:c>
      <x:c r="J509" s="1" t="n">
        <x:v>1.13</x:v>
      </x:c>
      <x:c r="K509" s="1" t="n">
        <x:v>0</x:v>
      </x:c>
      <x:c r="L509" s="1" t="n">
        <x:v>93.2</x:v>
      </x:c>
      <x:c r="M509" s="1" t="n">
        <x:v>9.9</x:v>
      </x:c>
      <x:c r="N509" s="1" t="n">
        <x:v>25.2</x:v>
      </x:c>
      <x:c r="O509" s="1" t="n">
        <x:f aca="0">24*MAX(0,EOMONTH(B509,0)-MAX(B509,INDEX(Device_Inventory!$K$2:$K$1201,MATCH(A509,Device_Inventory!$A$2:$A$1201,0)))+1)</x:f>
        <x:v>744</x:v>
      </x:c>
      <x:c r="P509" s="11" t="b">
        <x:f aca="0">INDEX(Device_Inventory!$K$2:$K$1201,MATCH(A509,Device_Inventory!$A$2:$A$1201,0))&gt;B509</x:f>
        <x:v>0</x:v>
      </x:c>
      <x:c r="Q509" s="1" t="str">
        <x:f aca="0">IF(D509&gt;O509,"Fail: operating hours exceed in-service hours",IF(D509+M509&gt;O509,"Fail: operating + unavailable hours exceed in-service hours",IF(P509,"Partial month: within in-service hours","OK")))</x:f>
        <x:v>OK</x:v>
      </x:c>
    </x:row>
    <x:row r="510" ht="15" hidden="0" customHeight="1">
      <x:c r="A510" s="1" t="s">
        <x:v>2176</x:v>
      </x:c>
      <x:c r="B510" s="14" t="n">
        <x:v>46174</x:v>
      </x:c>
      <x:c r="C510" s="1" t="n">
        <x:v>71.5</x:v>
      </x:c>
      <x:c r="D510" s="1" t="n">
        <x:v>508.1</x:v>
      </x:c>
      <x:c r="E510" s="1" t="n">
        <x:v>27</x:v>
      </x:c>
      <x:c r="F510" s="1" t="n">
        <x:v>2</x:v>
      </x:c>
      <x:c r="G510" s="1" t="n">
        <x:v>43</x:v>
      </x:c>
      <x:c r="H510" s="1" t="n">
        <x:v>0</x:v>
      </x:c>
      <x:c r="I510" s="1" t="n">
        <x:v>3</x:v>
      </x:c>
      <x:c r="J510" s="1" t="n">
        <x:v>0.32</x:v>
      </x:c>
      <x:c r="K510" s="1" t="n">
        <x:v>1</x:v>
      </x:c>
      <x:c r="L510" s="1" t="n">
        <x:v>91.6</x:v>
      </x:c>
      <x:c r="M510" s="1" t="n">
        <x:v>5.5</x:v>
      </x:c>
      <x:c r="N510" s="1" t="n">
        <x:v>17.1</x:v>
      </x:c>
      <x:c r="O510" s="1" t="n">
        <x:f aca="0">24*MAX(0,EOMONTH(B510,0)-MAX(B510,INDEX(Device_Inventory!$K$2:$K$1201,MATCH(A510,Device_Inventory!$A$2:$A$1201,0)))+1)</x:f>
        <x:v>720</x:v>
      </x:c>
      <x:c r="P510" s="11" t="b">
        <x:f aca="0">INDEX(Device_Inventory!$K$2:$K$1201,MATCH(A510,Device_Inventory!$A$2:$A$1201,0))&gt;B510</x:f>
        <x:v>0</x:v>
      </x:c>
      <x:c r="Q510" s="1" t="str">
        <x:f aca="0">IF(D510&gt;O510,"Fail: operating hours exceed in-service hours",IF(D510+M510&gt;O510,"Fail: operating + unavailable hours exceed in-service hours",IF(P510,"Partial month: within in-service hours","OK")))</x:f>
        <x:v>OK</x:v>
      </x:c>
    </x:row>
    <x:row r="511" ht="15" hidden="0" customHeight="1">
      <x:c r="A511" s="1" t="s">
        <x:v>2176</x:v>
      </x:c>
      <x:c r="B511" s="14" t="n">
        <x:v>46204</x:v>
      </x:c>
      <x:c r="C511" s="1" t="n">
        <x:v>79.2</x:v>
      </x:c>
      <x:c r="D511" s="1" t="n">
        <x:v>464.7</x:v>
      </x:c>
      <x:c r="E511" s="1" t="n">
        <x:v>23</x:v>
      </x:c>
      <x:c r="F511" s="1" t="n">
        <x:v>0</x:v>
      </x:c>
      <x:c r="G511" s="1" t="n">
        <x:v>49</x:v>
      </x:c>
      <x:c r="H511" s="1" t="n">
        <x:v>0</x:v>
      </x:c>
      <x:c r="I511" s="1" t="n">
        <x:v>2</x:v>
      </x:c>
      <x:c r="J511" s="1" t="n">
        <x:v>0.82</x:v>
      </x:c>
      <x:c r="K511" s="1" t="n">
        <x:v>1</x:v>
      </x:c>
      <x:c r="L511" s="1" t="n">
        <x:v>91</x:v>
      </x:c>
      <x:c r="M511" s="1" t="n">
        <x:v>0.5</x:v>
      </x:c>
      <x:c r="N511" s="1" t="n">
        <x:v>19.1</x:v>
      </x:c>
      <x:c r="O511" s="1" t="n">
        <x:f aca="0">24*MAX(0,EOMONTH(B511,0)-MAX(B511,INDEX(Device_Inventory!$K$2:$K$1201,MATCH(A511,Device_Inventory!$A$2:$A$1201,0)))+1)</x:f>
        <x:v>744</x:v>
      </x:c>
      <x:c r="P511" s="11" t="b">
        <x:f aca="0">INDEX(Device_Inventory!$K$2:$K$1201,MATCH(A511,Device_Inventory!$A$2:$A$1201,0))&gt;B511</x:f>
        <x:v>0</x:v>
      </x:c>
      <x:c r="Q511" s="1" t="str">
        <x:f aca="0">IF(D511&gt;O511,"Fail: operating hours exceed in-service hours",IF(D511+M511&gt;O511,"Fail: operating + unavailable hours exceed in-service hours",IF(P511,"Partial month: within in-service hours","OK")))</x:f>
        <x:v>OK</x:v>
      </x:c>
    </x:row>
    <x:row r="512" ht="15" hidden="0" customHeight="1">
      <x:c r="A512" s="1" t="s">
        <x:v>663</x:v>
      </x:c>
      <x:c r="B512" s="14" t="n">
        <x:v>46054</x:v>
      </x:c>
      <x:c r="C512" s="1" t="n">
        <x:v>66.4</x:v>
      </x:c>
      <x:c r="D512" s="1" t="n">
        <x:v>372.8</x:v>
      </x:c>
      <x:c r="E512" s="1" t="n">
        <x:v>13</x:v>
      </x:c>
      <x:c r="F512" s="1" t="n">
        <x:v>1</x:v>
      </x:c>
      <x:c r="G512" s="1" t="n">
        <x:v>34</x:v>
      </x:c>
      <x:c r="H512" s="1" t="n">
        <x:v>0</x:v>
      </x:c>
      <x:c r="I512" s="1" t="n">
        <x:v>5</x:v>
      </x:c>
      <x:c r="J512" s="1" t="n">
        <x:v>0.5</x:v>
      </x:c>
      <x:c r="K512" s="1" t="n">
        <x:v>0</x:v>
      </x:c>
      <x:c r="L512" s="1" t="n">
        <x:v>94.3</x:v>
      </x:c>
      <x:c r="M512" s="1" t="n">
        <x:v>0.5</x:v>
      </x:c>
      <x:c r="N512" s="1" t="n">
        <x:v>10.6</x:v>
      </x:c>
      <x:c r="O512" s="1" t="n">
        <x:f aca="0">24*MAX(0,EOMONTH(B512,0)-MAX(B512,INDEX(Device_Inventory!$K$2:$K$1201,MATCH(A512,Device_Inventory!$A$2:$A$1201,0)))+1)</x:f>
        <x:v>672</x:v>
      </x:c>
      <x:c r="P512" s="11" t="b">
        <x:f aca="0">INDEX(Device_Inventory!$K$2:$K$1201,MATCH(A512,Device_Inventory!$A$2:$A$1201,0))&gt;B512</x:f>
        <x:v>0</x:v>
      </x:c>
      <x:c r="Q512" s="1" t="str">
        <x:f aca="0">IF(D512&gt;O512,"Fail: operating hours exceed in-service hours",IF(D512+M512&gt;O512,"Fail: operating + unavailable hours exceed in-service hours",IF(P512,"Partial month: within in-service hours","OK")))</x:f>
        <x:v>OK</x:v>
      </x:c>
    </x:row>
    <x:row r="513" ht="15" hidden="0" customHeight="1">
      <x:c r="A513" s="1" t="s">
        <x:v>663</x:v>
      </x:c>
      <x:c r="B513" s="14" t="n">
        <x:v>46082</x:v>
      </x:c>
      <x:c r="C513" s="1" t="n">
        <x:v>68.6</x:v>
      </x:c>
      <x:c r="D513" s="1" t="n">
        <x:v>451.6</x:v>
      </x:c>
      <x:c r="E513" s="1" t="n">
        <x:v>16</x:v>
      </x:c>
      <x:c r="F513" s="1" t="n">
        <x:v>1</x:v>
      </x:c>
      <x:c r="G513" s="1" t="n">
        <x:v>32</x:v>
      </x:c>
      <x:c r="H513" s="1" t="n">
        <x:v>0</x:v>
      </x:c>
      <x:c r="I513" s="1" t="n">
        <x:v>2</x:v>
      </x:c>
      <x:c r="J513" s="1" t="n">
        <x:v>0</x:v>
      </x:c>
      <x:c r="K513" s="1" t="n">
        <x:v>2</x:v>
      </x:c>
      <x:c r="L513" s="1" t="n">
        <x:v>94.4</x:v>
      </x:c>
      <x:c r="M513" s="1" t="n">
        <x:v>4.4</x:v>
      </x:c>
      <x:c r="N513" s="1" t="n">
        <x:v>10.5</x:v>
      </x:c>
      <x:c r="O513" s="1" t="n">
        <x:f aca="0">24*MAX(0,EOMONTH(B513,0)-MAX(B513,INDEX(Device_Inventory!$K$2:$K$1201,MATCH(A513,Device_Inventory!$A$2:$A$1201,0)))+1)</x:f>
        <x:v>744</x:v>
      </x:c>
      <x:c r="P513" s="11" t="b">
        <x:f aca="0">INDEX(Device_Inventory!$K$2:$K$1201,MATCH(A513,Device_Inventory!$A$2:$A$1201,0))&gt;B513</x:f>
        <x:v>0</x:v>
      </x:c>
      <x:c r="Q513" s="1" t="str">
        <x:f aca="0">IF(D513&gt;O513,"Fail: operating hours exceed in-service hours",IF(D513+M513&gt;O513,"Fail: operating + unavailable hours exceed in-service hours",IF(P513,"Partial month: within in-service hours","OK")))</x:f>
        <x:v>OK</x:v>
      </x:c>
    </x:row>
    <x:row r="514" ht="15" hidden="0" customHeight="1">
      <x:c r="A514" s="1" t="s">
        <x:v>663</x:v>
      </x:c>
      <x:c r="B514" s="14" t="n">
        <x:v>46113</x:v>
      </x:c>
      <x:c r="C514" s="1" t="n">
        <x:v>61.6</x:v>
      </x:c>
      <x:c r="D514" s="1" t="n">
        <x:v>376</x:v>
      </x:c>
      <x:c r="E514" s="1" t="n">
        <x:v>13</x:v>
      </x:c>
      <x:c r="F514" s="1" t="n">
        <x:v>0</x:v>
      </x:c>
      <x:c r="G514" s="1" t="n">
        <x:v>31</x:v>
      </x:c>
      <x:c r="H514" s="1" t="n">
        <x:v>0</x:v>
      </x:c>
      <x:c r="I514" s="1" t="n">
        <x:v>3</x:v>
      </x:c>
      <x:c r="J514" s="1" t="n">
        <x:v>1.02</x:v>
      </x:c>
      <x:c r="K514" s="1" t="n">
        <x:v>0</x:v>
      </x:c>
      <x:c r="L514" s="1" t="n">
        <x:v>93.5</x:v>
      </x:c>
      <x:c r="M514" s="1" t="n">
        <x:v>0</x:v>
      </x:c>
      <x:c r="N514" s="1" t="n">
        <x:v>5.6</x:v>
      </x:c>
      <x:c r="O514" s="1" t="n">
        <x:f aca="0">24*MAX(0,EOMONTH(B514,0)-MAX(B514,INDEX(Device_Inventory!$K$2:$K$1201,MATCH(A514,Device_Inventory!$A$2:$A$1201,0)))+1)</x:f>
        <x:v>720</x:v>
      </x:c>
      <x:c r="P514" s="11" t="b">
        <x:f aca="0">INDEX(Device_Inventory!$K$2:$K$1201,MATCH(A514,Device_Inventory!$A$2:$A$1201,0))&gt;B514</x:f>
        <x:v>0</x:v>
      </x:c>
      <x:c r="Q514" s="1" t="str">
        <x:f aca="0">IF(D514&gt;O514,"Fail: operating hours exceed in-service hours",IF(D514+M514&gt;O514,"Fail: operating + unavailable hours exceed in-service hours",IF(P514,"Partial month: within in-service hours","OK")))</x:f>
        <x:v>OK</x:v>
      </x:c>
    </x:row>
    <x:row r="515" ht="15" hidden="0" customHeight="1">
      <x:c r="A515" s="1" t="s">
        <x:v>663</x:v>
      </x:c>
      <x:c r="B515" s="14" t="n">
        <x:v>46143</x:v>
      </x:c>
      <x:c r="C515" s="1" t="n">
        <x:v>82.3</x:v>
      </x:c>
      <x:c r="D515" s="1" t="n">
        <x:v>497.4</x:v>
      </x:c>
      <x:c r="E515" s="1" t="n">
        <x:v>31</x:v>
      </x:c>
      <x:c r="F515" s="1" t="n">
        <x:v>1</x:v>
      </x:c>
      <x:c r="G515" s="1" t="n">
        <x:v>41</x:v>
      </x:c>
      <x:c r="H515" s="1" t="n">
        <x:v>0</x:v>
      </x:c>
      <x:c r="I515" s="1" t="n">
        <x:v>2</x:v>
      </x:c>
      <x:c r="J515" s="1" t="n">
        <x:v>0</x:v>
      </x:c>
      <x:c r="K515" s="1" t="n">
        <x:v>1</x:v>
      </x:c>
      <x:c r="L515" s="1" t="n">
        <x:v>94.8</x:v>
      </x:c>
      <x:c r="M515" s="1" t="n">
        <x:v>4.4</x:v>
      </x:c>
      <x:c r="N515" s="1" t="n">
        <x:v>9.5</x:v>
      </x:c>
      <x:c r="O515" s="1" t="n">
        <x:f aca="0">24*MAX(0,EOMONTH(B515,0)-MAX(B515,INDEX(Device_Inventory!$K$2:$K$1201,MATCH(A515,Device_Inventory!$A$2:$A$1201,0)))+1)</x:f>
        <x:v>744</x:v>
      </x:c>
      <x:c r="P515" s="11" t="b">
        <x:f aca="0">INDEX(Device_Inventory!$K$2:$K$1201,MATCH(A515,Device_Inventory!$A$2:$A$1201,0))&gt;B515</x:f>
        <x:v>0</x:v>
      </x:c>
      <x:c r="Q515" s="1" t="str">
        <x:f aca="0">IF(D515&gt;O515,"Fail: operating hours exceed in-service hours",IF(D515+M515&gt;O515,"Fail: operating + unavailable hours exceed in-service hours",IF(P515,"Partial month: within in-service hours","OK")))</x:f>
        <x:v>OK</x:v>
      </x:c>
    </x:row>
    <x:row r="516" ht="15" hidden="0" customHeight="1">
      <x:c r="A516" s="1" t="s">
        <x:v>663</x:v>
      </x:c>
      <x:c r="B516" s="14" t="n">
        <x:v>46174</x:v>
      </x:c>
      <x:c r="C516" s="1" t="n">
        <x:v>81.7</x:v>
      </x:c>
      <x:c r="D516" s="1" t="n">
        <x:v>553.6</x:v>
      </x:c>
      <x:c r="E516" s="1" t="n">
        <x:v>22</x:v>
      </x:c>
      <x:c r="F516" s="1" t="n">
        <x:v>1</x:v>
      </x:c>
      <x:c r="G516" s="1" t="n">
        <x:v>13</x:v>
      </x:c>
      <x:c r="H516" s="1" t="n">
        <x:v>0</x:v>
      </x:c>
      <x:c r="I516" s="1" t="n">
        <x:v>2</x:v>
      </x:c>
      <x:c r="J516" s="1" t="n">
        <x:v>0.77</x:v>
      </x:c>
      <x:c r="K516" s="1" t="n">
        <x:v>1</x:v>
      </x:c>
      <x:c r="L516" s="1" t="n">
        <x:v>97.6</x:v>
      </x:c>
      <x:c r="M516" s="1" t="n">
        <x:v>7.8</x:v>
      </x:c>
      <x:c r="N516" s="1" t="n">
        <x:v>10.8</x:v>
      </x:c>
      <x:c r="O516" s="1" t="n">
        <x:f aca="0">24*MAX(0,EOMONTH(B516,0)-MAX(B516,INDEX(Device_Inventory!$K$2:$K$1201,MATCH(A516,Device_Inventory!$A$2:$A$1201,0)))+1)</x:f>
        <x:v>720</x:v>
      </x:c>
      <x:c r="P516" s="11" t="b">
        <x:f aca="0">INDEX(Device_Inventory!$K$2:$K$1201,MATCH(A516,Device_Inventory!$A$2:$A$1201,0))&gt;B516</x:f>
        <x:v>0</x:v>
      </x:c>
      <x:c r="Q516" s="1" t="str">
        <x:f aca="0">IF(D516&gt;O516,"Fail: operating hours exceed in-service hours",IF(D516+M516&gt;O516,"Fail: operating + unavailable hours exceed in-service hours",IF(P516,"Partial month: within in-service hours","OK")))</x:f>
        <x:v>OK</x:v>
      </x:c>
    </x:row>
    <x:row r="517" ht="15" hidden="0" customHeight="1">
      <x:c r="A517" s="1" t="s">
        <x:v>663</x:v>
      </x:c>
      <x:c r="B517" s="14" t="n">
        <x:v>46204</x:v>
      </x:c>
      <x:c r="C517" s="1" t="n">
        <x:v>72.3</x:v>
      </x:c>
      <x:c r="D517" s="1" t="n">
        <x:v>473.4</x:v>
      </x:c>
      <x:c r="E517" s="1" t="n">
        <x:v>22</x:v>
      </x:c>
      <x:c r="F517" s="1" t="n">
        <x:v>3</x:v>
      </x:c>
      <x:c r="G517" s="1" t="n">
        <x:v>35</x:v>
      </x:c>
      <x:c r="H517" s="1" t="n">
        <x:v>0</x:v>
      </x:c>
      <x:c r="I517" s="1" t="n">
        <x:v>5</x:v>
      </x:c>
      <x:c r="J517" s="1" t="n">
        <x:v>0.56</x:v>
      </x:c>
      <x:c r="K517" s="1" t="n">
        <x:v>0</x:v>
      </x:c>
      <x:c r="L517" s="1" t="n">
        <x:v>97.3</x:v>
      </x:c>
      <x:c r="M517" s="1" t="n">
        <x:v>9</x:v>
      </x:c>
      <x:c r="N517" s="1" t="n">
        <x:v>11.4</x:v>
      </x:c>
      <x:c r="O517" s="1" t="n">
        <x:f aca="0">24*MAX(0,EOMONTH(B517,0)-MAX(B517,INDEX(Device_Inventory!$K$2:$K$1201,MATCH(A517,Device_Inventory!$A$2:$A$1201,0)))+1)</x:f>
        <x:v>744</x:v>
      </x:c>
      <x:c r="P517" s="11" t="b">
        <x:f aca="0">INDEX(Device_Inventory!$K$2:$K$1201,MATCH(A517,Device_Inventory!$A$2:$A$1201,0))&gt;B517</x:f>
        <x:v>0</x:v>
      </x:c>
      <x:c r="Q517" s="1" t="str">
        <x:f aca="0">IF(D517&gt;O517,"Fail: operating hours exceed in-service hours",IF(D517+M517&gt;O517,"Fail: operating + unavailable hours exceed in-service hours",IF(P517,"Partial month: within in-service hours","OK")))</x:f>
        <x:v>OK</x:v>
      </x:c>
    </x:row>
    <x:row r="518" ht="15" hidden="0" customHeight="1">
      <x:c r="A518" s="1" t="s">
        <x:v>2181</x:v>
      </x:c>
      <x:c r="B518" s="14" t="n">
        <x:v>46054</x:v>
      </x:c>
      <x:c r="C518" s="1" t="n">
        <x:v>41</x:v>
      </x:c>
      <x:c r="D518" s="1" t="n">
        <x:v>279.8</x:v>
      </x:c>
      <x:c r="E518" s="1" t="n">
        <x:v>16</x:v>
      </x:c>
      <x:c r="F518" s="1" t="n">
        <x:v>3</x:v>
      </x:c>
      <x:c r="G518" s="1" t="n">
        <x:v>31</x:v>
      </x:c>
      <x:c r="H518" s="1" t="n">
        <x:v>1</x:v>
      </x:c>
      <x:c r="I518" s="1" t="n">
        <x:v>1</x:v>
      </x:c>
      <x:c r="J518" s="1" t="n">
        <x:v>0.21</x:v>
      </x:c>
      <x:c r="K518" s="1" t="n">
        <x:v>0</x:v>
      </x:c>
      <x:c r="L518" s="1" t="n">
        <x:v>99.2</x:v>
      </x:c>
      <x:c r="M518" s="1" t="n">
        <x:v>7</x:v>
      </x:c>
      <x:c r="N518" s="1" t="n">
        <x:v>3.8</x:v>
      </x:c>
      <x:c r="O518" s="1" t="n">
        <x:f aca="0">24*MAX(0,EOMONTH(B518,0)-MAX(B518,INDEX(Device_Inventory!$K$2:$K$1201,MATCH(A518,Device_Inventory!$A$2:$A$1201,0)))+1)</x:f>
        <x:v>672</x:v>
      </x:c>
      <x:c r="P518" s="11" t="b">
        <x:f aca="0">INDEX(Device_Inventory!$K$2:$K$1201,MATCH(A518,Device_Inventory!$A$2:$A$1201,0))&gt;B518</x:f>
        <x:v>0</x:v>
      </x:c>
      <x:c r="Q518" s="1" t="str">
        <x:f aca="0">IF(D518&gt;O518,"Fail: operating hours exceed in-service hours",IF(D518+M518&gt;O518,"Fail: operating + unavailable hours exceed in-service hours",IF(P518,"Partial month: within in-service hours","OK")))</x:f>
        <x:v>OK</x:v>
      </x:c>
    </x:row>
    <x:row r="519" ht="15" hidden="0" customHeight="1">
      <x:c r="A519" s="1" t="s">
        <x:v>2181</x:v>
      </x:c>
      <x:c r="B519" s="14" t="n">
        <x:v>46082</x:v>
      </x:c>
      <x:c r="C519" s="1" t="n">
        <x:v>56.9</x:v>
      </x:c>
      <x:c r="D519" s="1" t="n">
        <x:v>351</x:v>
      </x:c>
      <x:c r="E519" s="1" t="n">
        <x:v>14</x:v>
      </x:c>
      <x:c r="F519" s="1" t="n">
        <x:v>0</x:v>
      </x:c>
      <x:c r="G519" s="1" t="n">
        <x:v>29</x:v>
      </x:c>
      <x:c r="H519" s="1" t="n">
        <x:v>0</x:v>
      </x:c>
      <x:c r="I519" s="1" t="n">
        <x:v>1</x:v>
      </x:c>
      <x:c r="J519" s="1" t="n">
        <x:v>0.26</x:v>
      </x:c>
      <x:c r="K519" s="1" t="n">
        <x:v>0</x:v>
      </x:c>
      <x:c r="L519" s="1" t="n">
        <x:v>95.2</x:v>
      </x:c>
      <x:c r="M519" s="1" t="n">
        <x:v>5</x:v>
      </x:c>
      <x:c r="N519" s="1" t="n">
        <x:v>14.1</x:v>
      </x:c>
      <x:c r="O519" s="1" t="n">
        <x:f aca="0">24*MAX(0,EOMONTH(B519,0)-MAX(B519,INDEX(Device_Inventory!$K$2:$K$1201,MATCH(A519,Device_Inventory!$A$2:$A$1201,0)))+1)</x:f>
        <x:v>744</x:v>
      </x:c>
      <x:c r="P519" s="11" t="b">
        <x:f aca="0">INDEX(Device_Inventory!$K$2:$K$1201,MATCH(A519,Device_Inventory!$A$2:$A$1201,0))&gt;B519</x:f>
        <x:v>0</x:v>
      </x:c>
      <x:c r="Q519" s="1" t="str">
        <x:f aca="0">IF(D519&gt;O519,"Fail: operating hours exceed in-service hours",IF(D519+M519&gt;O519,"Fail: operating + unavailable hours exceed in-service hours",IF(P519,"Partial month: within in-service hours","OK")))</x:f>
        <x:v>OK</x:v>
      </x:c>
    </x:row>
    <x:row r="520" ht="15" hidden="0" customHeight="1">
      <x:c r="A520" s="1" t="s">
        <x:v>2181</x:v>
      </x:c>
      <x:c r="B520" s="14" t="n">
        <x:v>46113</x:v>
      </x:c>
      <x:c r="C520" s="1" t="n">
        <x:v>61.6</x:v>
      </x:c>
      <x:c r="D520" s="1" t="n">
        <x:v>435.2</x:v>
      </x:c>
      <x:c r="E520" s="1" t="n">
        <x:v>14</x:v>
      </x:c>
      <x:c r="F520" s="1" t="n">
        <x:v>0</x:v>
      </x:c>
      <x:c r="G520" s="1" t="n">
        <x:v>56</x:v>
      </x:c>
      <x:c r="H520" s="1" t="n">
        <x:v>0</x:v>
      </x:c>
      <x:c r="I520" s="1" t="n">
        <x:v>0</x:v>
      </x:c>
      <x:c r="J520" s="1" t="n">
        <x:v>0</x:v>
      </x:c>
      <x:c r="K520" s="1" t="n">
        <x:v>0</x:v>
      </x:c>
      <x:c r="L520" s="1" t="n">
        <x:v>97.4</x:v>
      </x:c>
      <x:c r="M520" s="1" t="n">
        <x:v>8.7</x:v>
      </x:c>
      <x:c r="N520" s="1" t="n">
        <x:v>6.9</x:v>
      </x:c>
      <x:c r="O520" s="1" t="n">
        <x:f aca="0">24*MAX(0,EOMONTH(B520,0)-MAX(B520,INDEX(Device_Inventory!$K$2:$K$1201,MATCH(A520,Device_Inventory!$A$2:$A$1201,0)))+1)</x:f>
        <x:v>720</x:v>
      </x:c>
      <x:c r="P520" s="11" t="b">
        <x:f aca="0">INDEX(Device_Inventory!$K$2:$K$1201,MATCH(A520,Device_Inventory!$A$2:$A$1201,0))&gt;B520</x:f>
        <x:v>0</x:v>
      </x:c>
      <x:c r="Q520" s="1" t="str">
        <x:f aca="0">IF(D520&gt;O520,"Fail: operating hours exceed in-service hours",IF(D520+M520&gt;O520,"Fail: operating + unavailable hours exceed in-service hours",IF(P520,"Partial month: within in-service hours","OK")))</x:f>
        <x:v>OK</x:v>
      </x:c>
    </x:row>
    <x:row r="521" ht="15" hidden="0" customHeight="1">
      <x:c r="A521" s="1" t="s">
        <x:v>2181</x:v>
      </x:c>
      <x:c r="B521" s="14" t="n">
        <x:v>46143</x:v>
      </x:c>
      <x:c r="C521" s="1" t="n">
        <x:v>33.4</x:v>
      </x:c>
      <x:c r="D521" s="1" t="n">
        <x:v>205.4</x:v>
      </x:c>
      <x:c r="E521" s="1" t="n">
        <x:v>3</x:v>
      </x:c>
      <x:c r="F521" s="1" t="n">
        <x:v>0</x:v>
      </x:c>
      <x:c r="G521" s="1" t="n">
        <x:v>26</x:v>
      </x:c>
      <x:c r="H521" s="1" t="n">
        <x:v>0</x:v>
      </x:c>
      <x:c r="I521" s="1" t="n">
        <x:v>1</x:v>
      </x:c>
      <x:c r="J521" s="1" t="n">
        <x:v>0.54</x:v>
      </x:c>
      <x:c r="K521" s="1" t="n">
        <x:v>0</x:v>
      </x:c>
      <x:c r="L521" s="1" t="n">
        <x:v>100</x:v>
      </x:c>
      <x:c r="M521" s="1" t="n">
        <x:v>6.2</x:v>
      </x:c>
      <x:c r="N521" s="1" t="n">
        <x:v>9</x:v>
      </x:c>
      <x:c r="O521" s="1" t="n">
        <x:f aca="0">24*MAX(0,EOMONTH(B521,0)-MAX(B521,INDEX(Device_Inventory!$K$2:$K$1201,MATCH(A521,Device_Inventory!$A$2:$A$1201,0)))+1)</x:f>
        <x:v>744</x:v>
      </x:c>
      <x:c r="P521" s="11" t="b">
        <x:f aca="0">INDEX(Device_Inventory!$K$2:$K$1201,MATCH(A521,Device_Inventory!$A$2:$A$1201,0))&gt;B521</x:f>
        <x:v>0</x:v>
      </x:c>
      <x:c r="Q521" s="1" t="str">
        <x:f aca="0">IF(D521&gt;O521,"Fail: operating hours exceed in-service hours",IF(D521+M521&gt;O521,"Fail: operating + unavailable hours exceed in-service hours",IF(P521,"Partial month: within in-service hours","OK")))</x:f>
        <x:v>OK</x:v>
      </x:c>
    </x:row>
    <x:row r="522" ht="15" hidden="0" customHeight="1">
      <x:c r="A522" s="1" t="s">
        <x:v>2181</x:v>
      </x:c>
      <x:c r="B522" s="14" t="n">
        <x:v>46174</x:v>
      </x:c>
      <x:c r="C522" s="1" t="n">
        <x:v>42.5</x:v>
      </x:c>
      <x:c r="D522" s="1" t="n">
        <x:v>304.5</x:v>
      </x:c>
      <x:c r="E522" s="1" t="n">
        <x:v>13</x:v>
      </x:c>
      <x:c r="F522" s="1" t="n">
        <x:v>0</x:v>
      </x:c>
      <x:c r="G522" s="1" t="n">
        <x:v>16</x:v>
      </x:c>
      <x:c r="H522" s="1" t="n">
        <x:v>0</x:v>
      </x:c>
      <x:c r="I522" s="1" t="n">
        <x:v>2</x:v>
      </x:c>
      <x:c r="J522" s="1" t="n">
        <x:v>0.75</x:v>
      </x:c>
      <x:c r="K522" s="1" t="n">
        <x:v>0</x:v>
      </x:c>
      <x:c r="L522" s="1" t="n">
        <x:v>92.6</x:v>
      </x:c>
      <x:c r="M522" s="1" t="n">
        <x:v>6.5</x:v>
      </x:c>
      <x:c r="N522" s="1" t="n">
        <x:v>12.2</x:v>
      </x:c>
      <x:c r="O522" s="1" t="n">
        <x:f aca="0">24*MAX(0,EOMONTH(B522,0)-MAX(B522,INDEX(Device_Inventory!$K$2:$K$1201,MATCH(A522,Device_Inventory!$A$2:$A$1201,0)))+1)</x:f>
        <x:v>720</x:v>
      </x:c>
      <x:c r="P522" s="11" t="b">
        <x:f aca="0">INDEX(Device_Inventory!$K$2:$K$1201,MATCH(A522,Device_Inventory!$A$2:$A$1201,0))&gt;B522</x:f>
        <x:v>0</x:v>
      </x:c>
      <x:c r="Q522" s="1" t="str">
        <x:f aca="0">IF(D522&gt;O522,"Fail: operating hours exceed in-service hours",IF(D522+M522&gt;O522,"Fail: operating + unavailable hours exceed in-service hours",IF(P522,"Partial month: within in-service hours","OK")))</x:f>
        <x:v>OK</x:v>
      </x:c>
    </x:row>
    <x:row r="523" ht="15" hidden="0" customHeight="1">
      <x:c r="A523" s="1" t="s">
        <x:v>2181</x:v>
      </x:c>
      <x:c r="B523" s="14" t="n">
        <x:v>46204</x:v>
      </x:c>
      <x:c r="C523" s="1" t="n">
        <x:v>47</x:v>
      </x:c>
      <x:c r="D523" s="1" t="n">
        <x:v>287.6</x:v>
      </x:c>
      <x:c r="E523" s="1" t="n">
        <x:v>11</x:v>
      </x:c>
      <x:c r="F523" s="1" t="n">
        <x:v>0</x:v>
      </x:c>
      <x:c r="G523" s="1" t="n">
        <x:v>41</x:v>
      </x:c>
      <x:c r="H523" s="1" t="n">
        <x:v>1</x:v>
      </x:c>
      <x:c r="I523" s="1" t="n">
        <x:v>4</x:v>
      </x:c>
      <x:c r="J523" s="1" t="n">
        <x:v>0.12</x:v>
      </x:c>
      <x:c r="K523" s="1" t="n">
        <x:v>0</x:v>
      </x:c>
      <x:c r="L523" s="1" t="n">
        <x:v>94.2</x:v>
      </x:c>
      <x:c r="M523" s="1" t="n">
        <x:v>1.6</x:v>
      </x:c>
      <x:c r="N523" s="1" t="n">
        <x:v>13.4</x:v>
      </x:c>
      <x:c r="O523" s="1" t="n">
        <x:f aca="0">24*MAX(0,EOMONTH(B523,0)-MAX(B523,INDEX(Device_Inventory!$K$2:$K$1201,MATCH(A523,Device_Inventory!$A$2:$A$1201,0)))+1)</x:f>
        <x:v>744</x:v>
      </x:c>
      <x:c r="P523" s="11" t="b">
        <x:f aca="0">INDEX(Device_Inventory!$K$2:$K$1201,MATCH(A523,Device_Inventory!$A$2:$A$1201,0))&gt;B523</x:f>
        <x:v>0</x:v>
      </x:c>
      <x:c r="Q523" s="1" t="str">
        <x:f aca="0">IF(D523&gt;O523,"Fail: operating hours exceed in-service hours",IF(D523+M523&gt;O523,"Fail: operating + unavailable hours exceed in-service hours",IF(P523,"Partial month: within in-service hours","OK")))</x:f>
        <x:v>OK</x:v>
      </x:c>
    </x:row>
    <x:row r="524" ht="15" hidden="0" customHeight="1">
      <x:c r="A524" s="1" t="s">
        <x:v>664</x:v>
      </x:c>
      <x:c r="B524" s="14" t="n">
        <x:v>46054</x:v>
      </x:c>
      <x:c r="C524" s="1" t="n">
        <x:v>59.4</x:v>
      </x:c>
      <x:c r="D524" s="1" t="n">
        <x:v>365.6</x:v>
      </x:c>
      <x:c r="E524" s="1" t="n">
        <x:v>16</x:v>
      </x:c>
      <x:c r="F524" s="1" t="n">
        <x:v>0</x:v>
      </x:c>
      <x:c r="G524" s="1" t="n">
        <x:v>40</x:v>
      </x:c>
      <x:c r="H524" s="1" t="n">
        <x:v>0</x:v>
      </x:c>
      <x:c r="I524" s="1" t="n">
        <x:v>2</x:v>
      </x:c>
      <x:c r="J524" s="1" t="n">
        <x:v>0</x:v>
      </x:c>
      <x:c r="K524" s="1" t="n">
        <x:v>0</x:v>
      </x:c>
      <x:c r="L524" s="1" t="n">
        <x:v>98.8</x:v>
      </x:c>
      <x:c r="M524" s="1" t="n">
        <x:v>0</x:v>
      </x:c>
      <x:c r="N524" s="1" t="n">
        <x:v>13.6</x:v>
      </x:c>
      <x:c r="O524" s="1" t="n">
        <x:f aca="0">24*MAX(0,EOMONTH(B524,0)-MAX(B524,INDEX(Device_Inventory!$K$2:$K$1201,MATCH(A524,Device_Inventory!$A$2:$A$1201,0)))+1)</x:f>
        <x:v>672</x:v>
      </x:c>
      <x:c r="P524" s="11" t="b">
        <x:f aca="0">INDEX(Device_Inventory!$K$2:$K$1201,MATCH(A524,Device_Inventory!$A$2:$A$1201,0))&gt;B524</x:f>
        <x:v>0</x:v>
      </x:c>
      <x:c r="Q524" s="1" t="str">
        <x:f aca="0">IF(D524&gt;O524,"Fail: operating hours exceed in-service hours",IF(D524+M524&gt;O524,"Fail: operating + unavailable hours exceed in-service hours",IF(P524,"Partial month: within in-service hours","OK")))</x:f>
        <x:v>OK</x:v>
      </x:c>
    </x:row>
    <x:row r="525" ht="15" hidden="0" customHeight="1">
      <x:c r="A525" s="1" t="s">
        <x:v>664</x:v>
      </x:c>
      <x:c r="B525" s="14" t="n">
        <x:v>46082</x:v>
      </x:c>
      <x:c r="C525" s="1" t="n">
        <x:v>64.3</x:v>
      </x:c>
      <x:c r="D525" s="1" t="n">
        <x:v>388.8</x:v>
      </x:c>
      <x:c r="E525" s="1" t="n">
        <x:v>19</x:v>
      </x:c>
      <x:c r="F525" s="1" t="n">
        <x:v>3</x:v>
      </x:c>
      <x:c r="G525" s="1" t="n">
        <x:v>38</x:v>
      </x:c>
      <x:c r="H525" s="1" t="n">
        <x:v>0</x:v>
      </x:c>
      <x:c r="I525" s="1" t="n">
        <x:v>2</x:v>
      </x:c>
      <x:c r="J525" s="1" t="n">
        <x:v>0.84</x:v>
      </x:c>
      <x:c r="K525" s="1" t="n">
        <x:v>0</x:v>
      </x:c>
      <x:c r="L525" s="1" t="n">
        <x:v>97</x:v>
      </x:c>
      <x:c r="M525" s="1" t="n">
        <x:v>6.7</x:v>
      </x:c>
      <x:c r="N525" s="1" t="n">
        <x:v>7.8</x:v>
      </x:c>
      <x:c r="O525" s="1" t="n">
        <x:f aca="0">24*MAX(0,EOMONTH(B525,0)-MAX(B525,INDEX(Device_Inventory!$K$2:$K$1201,MATCH(A525,Device_Inventory!$A$2:$A$1201,0)))+1)</x:f>
        <x:v>744</x:v>
      </x:c>
      <x:c r="P525" s="11" t="b">
        <x:f aca="0">INDEX(Device_Inventory!$K$2:$K$1201,MATCH(A525,Device_Inventory!$A$2:$A$1201,0))&gt;B525</x:f>
        <x:v>0</x:v>
      </x:c>
      <x:c r="Q525" s="1" t="str">
        <x:f aca="0">IF(D525&gt;O525,"Fail: operating hours exceed in-service hours",IF(D525+M525&gt;O525,"Fail: operating + unavailable hours exceed in-service hours",IF(P525,"Partial month: within in-service hours","OK")))</x:f>
        <x:v>OK</x:v>
      </x:c>
    </x:row>
    <x:row r="526" ht="15" hidden="0" customHeight="1">
      <x:c r="A526" s="1" t="s">
        <x:v>664</x:v>
      </x:c>
      <x:c r="B526" s="14" t="n">
        <x:v>46113</x:v>
      </x:c>
      <x:c r="C526" s="1" t="n">
        <x:v>39.9</x:v>
      </x:c>
      <x:c r="D526" s="1" t="n">
        <x:v>219.4</x:v>
      </x:c>
      <x:c r="E526" s="1" t="n">
        <x:v>12</x:v>
      </x:c>
      <x:c r="F526" s="1" t="n">
        <x:v>0</x:v>
      </x:c>
      <x:c r="G526" s="1" t="n">
        <x:v>17</x:v>
      </x:c>
      <x:c r="H526" s="1" t="n">
        <x:v>1</x:v>
      </x:c>
      <x:c r="I526" s="1" t="n">
        <x:v>2</x:v>
      </x:c>
      <x:c r="J526" s="1" t="n">
        <x:v>0</x:v>
      </x:c>
      <x:c r="K526" s="1" t="n">
        <x:v>0</x:v>
      </x:c>
      <x:c r="L526" s="1" t="n">
        <x:v>90.2</x:v>
      </x:c>
      <x:c r="M526" s="1" t="n">
        <x:v>0.8</x:v>
      </x:c>
      <x:c r="N526" s="1" t="n">
        <x:v>9.9</x:v>
      </x:c>
      <x:c r="O526" s="1" t="n">
        <x:f aca="0">24*MAX(0,EOMONTH(B526,0)-MAX(B526,INDEX(Device_Inventory!$K$2:$K$1201,MATCH(A526,Device_Inventory!$A$2:$A$1201,0)))+1)</x:f>
        <x:v>720</x:v>
      </x:c>
      <x:c r="P526" s="11" t="b">
        <x:f aca="0">INDEX(Device_Inventory!$K$2:$K$1201,MATCH(A526,Device_Inventory!$A$2:$A$1201,0))&gt;B526</x:f>
        <x:v>0</x:v>
      </x:c>
      <x:c r="Q526" s="1" t="str">
        <x:f aca="0">IF(D526&gt;O526,"Fail: operating hours exceed in-service hours",IF(D526+M526&gt;O526,"Fail: operating + unavailable hours exceed in-service hours",IF(P526,"Partial month: within in-service hours","OK")))</x:f>
        <x:v>OK</x:v>
      </x:c>
    </x:row>
    <x:row r="527" ht="15" hidden="0" customHeight="1">
      <x:c r="A527" s="1" t="s">
        <x:v>664</x:v>
      </x:c>
      <x:c r="B527" s="14" t="n">
        <x:v>46143</x:v>
      </x:c>
      <x:c r="C527" s="1" t="n">
        <x:v>51.8</x:v>
      </x:c>
      <x:c r="D527" s="1" t="n">
        <x:v>286.7</x:v>
      </x:c>
      <x:c r="E527" s="1" t="n">
        <x:v>14</x:v>
      </x:c>
      <x:c r="F527" s="1" t="n">
        <x:v>2</x:v>
      </x:c>
      <x:c r="G527" s="1" t="n">
        <x:v>37</x:v>
      </x:c>
      <x:c r="H527" s="1" t="n">
        <x:v>0</x:v>
      </x:c>
      <x:c r="I527" s="1" t="n">
        <x:v>1</x:v>
      </x:c>
      <x:c r="J527" s="1" t="n">
        <x:v>0</x:v>
      </x:c>
      <x:c r="K527" s="1" t="n">
        <x:v>2</x:v>
      </x:c>
      <x:c r="L527" s="1" t="n">
        <x:v>96</x:v>
      </x:c>
      <x:c r="M527" s="1" t="n">
        <x:v>2.3</x:v>
      </x:c>
      <x:c r="N527" s="1" t="n">
        <x:v>12.7</x:v>
      </x:c>
      <x:c r="O527" s="1" t="n">
        <x:f aca="0">24*MAX(0,EOMONTH(B527,0)-MAX(B527,INDEX(Device_Inventory!$K$2:$K$1201,MATCH(A527,Device_Inventory!$A$2:$A$1201,0)))+1)</x:f>
        <x:v>744</x:v>
      </x:c>
      <x:c r="P527" s="11" t="b">
        <x:f aca="0">INDEX(Device_Inventory!$K$2:$K$1201,MATCH(A527,Device_Inventory!$A$2:$A$1201,0))&gt;B527</x:f>
        <x:v>0</x:v>
      </x:c>
      <x:c r="Q527" s="1" t="str">
        <x:f aca="0">IF(D527&gt;O527,"Fail: operating hours exceed in-service hours",IF(D527+M527&gt;O527,"Fail: operating + unavailable hours exceed in-service hours",IF(P527,"Partial month: within in-service hours","OK")))</x:f>
        <x:v>OK</x:v>
      </x:c>
    </x:row>
    <x:row r="528" ht="15" hidden="0" customHeight="1">
      <x:c r="A528" s="1" t="s">
        <x:v>664</x:v>
      </x:c>
      <x:c r="B528" s="14" t="n">
        <x:v>46174</x:v>
      </x:c>
      <x:c r="C528" s="1" t="n">
        <x:v>48.6</x:v>
      </x:c>
      <x:c r="D528" s="1" t="n">
        <x:v>342.7</x:v>
      </x:c>
      <x:c r="E528" s="1" t="n">
        <x:v>15</x:v>
      </x:c>
      <x:c r="F528" s="1" t="n">
        <x:v>0</x:v>
      </x:c>
      <x:c r="G528" s="1" t="n">
        <x:v>35</x:v>
      </x:c>
      <x:c r="H528" s="1" t="n">
        <x:v>0</x:v>
      </x:c>
      <x:c r="I528" s="1" t="n">
        <x:v>0</x:v>
      </x:c>
      <x:c r="J528" s="1" t="n">
        <x:v>0.57</x:v>
      </x:c>
      <x:c r="K528" s="1" t="n">
        <x:v>0</x:v>
      </x:c>
      <x:c r="L528" s="1" t="n">
        <x:v>98.7</x:v>
      </x:c>
      <x:c r="M528" s="1" t="n">
        <x:v>6.2</x:v>
      </x:c>
      <x:c r="N528" s="1" t="n">
        <x:v>5.8</x:v>
      </x:c>
      <x:c r="O528" s="1" t="n">
        <x:f aca="0">24*MAX(0,EOMONTH(B528,0)-MAX(B528,INDEX(Device_Inventory!$K$2:$K$1201,MATCH(A528,Device_Inventory!$A$2:$A$1201,0)))+1)</x:f>
        <x:v>720</x:v>
      </x:c>
      <x:c r="P528" s="11" t="b">
        <x:f aca="0">INDEX(Device_Inventory!$K$2:$K$1201,MATCH(A528,Device_Inventory!$A$2:$A$1201,0))&gt;B528</x:f>
        <x:v>0</x:v>
      </x:c>
      <x:c r="Q528" s="1" t="str">
        <x:f aca="0">IF(D528&gt;O528,"Fail: operating hours exceed in-service hours",IF(D528+M528&gt;O528,"Fail: operating + unavailable hours exceed in-service hours",IF(P528,"Partial month: within in-service hours","OK")))</x:f>
        <x:v>OK</x:v>
      </x:c>
    </x:row>
    <x:row r="529" ht="15" hidden="0" customHeight="1">
      <x:c r="A529" s="1" t="s">
        <x:v>664</x:v>
      </x:c>
      <x:c r="B529" s="14" t="n">
        <x:v>46204</x:v>
      </x:c>
      <x:c r="C529" s="1" t="n">
        <x:v>34.9</x:v>
      </x:c>
      <x:c r="D529" s="1" t="n">
        <x:v>243.7</x:v>
      </x:c>
      <x:c r="E529" s="1" t="n">
        <x:v>4</x:v>
      </x:c>
      <x:c r="F529" s="1" t="n">
        <x:v>1</x:v>
      </x:c>
      <x:c r="G529" s="1" t="n">
        <x:v>38</x:v>
      </x:c>
      <x:c r="H529" s="1" t="n">
        <x:v>0</x:v>
      </x:c>
      <x:c r="I529" s="1" t="n">
        <x:v>4</x:v>
      </x:c>
      <x:c r="J529" s="1" t="n">
        <x:v>0</x:v>
      </x:c>
      <x:c r="K529" s="1" t="n">
        <x:v>0</x:v>
      </x:c>
      <x:c r="L529" s="1" t="n">
        <x:v>94.2</x:v>
      </x:c>
      <x:c r="M529" s="1" t="n">
        <x:v>4.8</x:v>
      </x:c>
      <x:c r="N529" s="1" t="n">
        <x:v>6.8</x:v>
      </x:c>
      <x:c r="O529" s="1" t="n">
        <x:f aca="0">24*MAX(0,EOMONTH(B529,0)-MAX(B529,INDEX(Device_Inventory!$K$2:$K$1201,MATCH(A529,Device_Inventory!$A$2:$A$1201,0)))+1)</x:f>
        <x:v>744</x:v>
      </x:c>
      <x:c r="P529" s="11" t="b">
        <x:f aca="0">INDEX(Device_Inventory!$K$2:$K$1201,MATCH(A529,Device_Inventory!$A$2:$A$1201,0))&gt;B529</x:f>
        <x:v>0</x:v>
      </x:c>
      <x:c r="Q529" s="1" t="str">
        <x:f aca="0">IF(D529&gt;O529,"Fail: operating hours exceed in-service hours",IF(D529+M529&gt;O529,"Fail: operating + unavailable hours exceed in-service hours",IF(P529,"Partial month: within in-service hours","OK")))</x:f>
        <x:v>OK</x:v>
      </x:c>
    </x:row>
    <x:row r="530" ht="15" hidden="0" customHeight="1">
      <x:c r="A530" s="1" t="s">
        <x:v>669</x:v>
      </x:c>
      <x:c r="B530" s="14" t="n">
        <x:v>46054</x:v>
      </x:c>
      <x:c r="C530" s="1" t="n">
        <x:v>67.3</x:v>
      </x:c>
      <x:c r="D530" s="1" t="n">
        <x:v>399.9</x:v>
      </x:c>
      <x:c r="E530" s="1" t="n">
        <x:v>11</x:v>
      </x:c>
      <x:c r="F530" s="1" t="n">
        <x:v>1</x:v>
      </x:c>
      <x:c r="G530" s="1" t="n">
        <x:v>36</x:v>
      </x:c>
      <x:c r="H530" s="1" t="n">
        <x:v>0</x:v>
      </x:c>
      <x:c r="I530" s="1" t="n">
        <x:v>4</x:v>
      </x:c>
      <x:c r="J530" s="1" t="n">
        <x:v>1.07</x:v>
      </x:c>
      <x:c r="K530" s="1" t="n">
        <x:v>1</x:v>
      </x:c>
      <x:c r="L530" s="1" t="n">
        <x:v>94.3</x:v>
      </x:c>
      <x:c r="M530" s="1" t="n">
        <x:v>9.2</x:v>
      </x:c>
      <x:c r="N530" s="1" t="n">
        <x:v>7.5</x:v>
      </x:c>
      <x:c r="O530" s="1" t="n">
        <x:f aca="0">24*MAX(0,EOMONTH(B530,0)-MAX(B530,INDEX(Device_Inventory!$K$2:$K$1201,MATCH(A530,Device_Inventory!$A$2:$A$1201,0)))+1)</x:f>
        <x:v>672</x:v>
      </x:c>
      <x:c r="P530" s="11" t="b">
        <x:f aca="0">INDEX(Device_Inventory!$K$2:$K$1201,MATCH(A530,Device_Inventory!$A$2:$A$1201,0))&gt;B530</x:f>
        <x:v>0</x:v>
      </x:c>
      <x:c r="Q530" s="1" t="str">
        <x:f aca="0">IF(D530&gt;O530,"Fail: operating hours exceed in-service hours",IF(D530+M530&gt;O530,"Fail: operating + unavailable hours exceed in-service hours",IF(P530,"Partial month: within in-service hours","OK")))</x:f>
        <x:v>OK</x:v>
      </x:c>
    </x:row>
    <x:row r="531" ht="15" hidden="0" customHeight="1">
      <x:c r="A531" s="1" t="s">
        <x:v>669</x:v>
      </x:c>
      <x:c r="B531" s="14" t="n">
        <x:v>46082</x:v>
      </x:c>
      <x:c r="C531" s="1" t="n">
        <x:v>81.4</x:v>
      </x:c>
      <x:c r="D531" s="1" t="n">
        <x:v>570.5</x:v>
      </x:c>
      <x:c r="E531" s="1" t="n">
        <x:v>24</x:v>
      </x:c>
      <x:c r="F531" s="1" t="n">
        <x:v>0</x:v>
      </x:c>
      <x:c r="G531" s="1" t="n">
        <x:v>49</x:v>
      </x:c>
      <x:c r="H531" s="1" t="n">
        <x:v>0</x:v>
      </x:c>
      <x:c r="I531" s="1" t="n">
        <x:v>3</x:v>
      </x:c>
      <x:c r="J531" s="1" t="n">
        <x:v>1.65</x:v>
      </x:c>
      <x:c r="K531" s="1" t="n">
        <x:v>0</x:v>
      </x:c>
      <x:c r="L531" s="1" t="n">
        <x:v>96.1</x:v>
      </x:c>
      <x:c r="M531" s="1" t="n">
        <x:v>5.9</x:v>
      </x:c>
      <x:c r="N531" s="1" t="n">
        <x:v>13.3</x:v>
      </x:c>
      <x:c r="O531" s="1" t="n">
        <x:f aca="0">24*MAX(0,EOMONTH(B531,0)-MAX(B531,INDEX(Device_Inventory!$K$2:$K$1201,MATCH(A531,Device_Inventory!$A$2:$A$1201,0)))+1)</x:f>
        <x:v>744</x:v>
      </x:c>
      <x:c r="P531" s="11" t="b">
        <x:f aca="0">INDEX(Device_Inventory!$K$2:$K$1201,MATCH(A531,Device_Inventory!$A$2:$A$1201,0))&gt;B531</x:f>
        <x:v>0</x:v>
      </x:c>
      <x:c r="Q531" s="1" t="str">
        <x:f aca="0">IF(D531&gt;O531,"Fail: operating hours exceed in-service hours",IF(D531+M531&gt;O531,"Fail: operating + unavailable hours exceed in-service hours",IF(P531,"Partial month: within in-service hours","OK")))</x:f>
        <x:v>OK</x:v>
      </x:c>
    </x:row>
    <x:row r="532" ht="15" hidden="0" customHeight="1">
      <x:c r="A532" s="1" t="s">
        <x:v>669</x:v>
      </x:c>
      <x:c r="B532" s="14" t="n">
        <x:v>46113</x:v>
      </x:c>
      <x:c r="C532" s="1" t="n">
        <x:v>83.6</x:v>
      </x:c>
      <x:c r="D532" s="1" t="n">
        <x:v>473.4</x:v>
      </x:c>
      <x:c r="E532" s="1" t="n">
        <x:v>26</x:v>
      </x:c>
      <x:c r="F532" s="1" t="n">
        <x:v>2</x:v>
      </x:c>
      <x:c r="G532" s="1" t="n">
        <x:v>60</x:v>
      </x:c>
      <x:c r="H532" s="1" t="n">
        <x:v>1</x:v>
      </x:c>
      <x:c r="I532" s="1" t="n">
        <x:v>2</x:v>
      </x:c>
      <x:c r="J532" s="1" t="n">
        <x:v>0</x:v>
      </x:c>
      <x:c r="K532" s="1" t="n">
        <x:v>1</x:v>
      </x:c>
      <x:c r="L532" s="1" t="n">
        <x:v>97.8</x:v>
      </x:c>
      <x:c r="M532" s="1" t="n">
        <x:v>10.4</x:v>
      </x:c>
      <x:c r="N532" s="1" t="n">
        <x:v>10.1</x:v>
      </x:c>
      <x:c r="O532" s="1" t="n">
        <x:f aca="0">24*MAX(0,EOMONTH(B532,0)-MAX(B532,INDEX(Device_Inventory!$K$2:$K$1201,MATCH(A532,Device_Inventory!$A$2:$A$1201,0)))+1)</x:f>
        <x:v>720</x:v>
      </x:c>
      <x:c r="P532" s="11" t="b">
        <x:f aca="0">INDEX(Device_Inventory!$K$2:$K$1201,MATCH(A532,Device_Inventory!$A$2:$A$1201,0))&gt;B532</x:f>
        <x:v>0</x:v>
      </x:c>
      <x:c r="Q532" s="1" t="str">
        <x:f aca="0">IF(D532&gt;O532,"Fail: operating hours exceed in-service hours",IF(D532+M532&gt;O532,"Fail: operating + unavailable hours exceed in-service hours",IF(P532,"Partial month: within in-service hours","OK")))</x:f>
        <x:v>OK</x:v>
      </x:c>
    </x:row>
    <x:row r="533" ht="15" hidden="0" customHeight="1">
      <x:c r="A533" s="1" t="s">
        <x:v>669</x:v>
      </x:c>
      <x:c r="B533" s="14" t="n">
        <x:v>46143</x:v>
      </x:c>
      <x:c r="C533" s="1" t="n">
        <x:v>78.5</x:v>
      </x:c>
      <x:c r="D533" s="1" t="n">
        <x:v>538.9</x:v>
      </x:c>
      <x:c r="E533" s="1" t="n">
        <x:v>20</x:v>
      </x:c>
      <x:c r="F533" s="1" t="n">
        <x:v>0</x:v>
      </x:c>
      <x:c r="G533" s="1" t="n">
        <x:v>53</x:v>
      </x:c>
      <x:c r="H533" s="1" t="n">
        <x:v>1</x:v>
      </x:c>
      <x:c r="I533" s="1" t="n">
        <x:v>3</x:v>
      </x:c>
      <x:c r="J533" s="1" t="n">
        <x:v>0.27</x:v>
      </x:c>
      <x:c r="K533" s="1" t="n">
        <x:v>0</x:v>
      </x:c>
      <x:c r="L533" s="1" t="n">
        <x:v>92.6</x:v>
      </x:c>
      <x:c r="M533" s="1" t="n">
        <x:v>3</x:v>
      </x:c>
      <x:c r="N533" s="1" t="n">
        <x:v>22.1</x:v>
      </x:c>
      <x:c r="O533" s="1" t="n">
        <x:f aca="0">24*MAX(0,EOMONTH(B533,0)-MAX(B533,INDEX(Device_Inventory!$K$2:$K$1201,MATCH(A533,Device_Inventory!$A$2:$A$1201,0)))+1)</x:f>
        <x:v>744</x:v>
      </x:c>
      <x:c r="P533" s="11" t="b">
        <x:f aca="0">INDEX(Device_Inventory!$K$2:$K$1201,MATCH(A533,Device_Inventory!$A$2:$A$1201,0))&gt;B533</x:f>
        <x:v>0</x:v>
      </x:c>
      <x:c r="Q533" s="1" t="str">
        <x:f aca="0">IF(D533&gt;O533,"Fail: operating hours exceed in-service hours",IF(D533+M533&gt;O533,"Fail: operating + unavailable hours exceed in-service hours",IF(P533,"Partial month: within in-service hours","OK")))</x:f>
        <x:v>OK</x:v>
      </x:c>
    </x:row>
    <x:row r="534" ht="15" hidden="0" customHeight="1">
      <x:c r="A534" s="1" t="s">
        <x:v>669</x:v>
      </x:c>
      <x:c r="B534" s="14" t="n">
        <x:v>46174</x:v>
      </x:c>
      <x:c r="C534" s="1" t="n">
        <x:v>75.4</x:v>
      </x:c>
      <x:c r="D534" s="1" t="n">
        <x:v>509</x:v>
      </x:c>
      <x:c r="E534" s="1" t="n">
        <x:v>21</x:v>
      </x:c>
      <x:c r="F534" s="1" t="n">
        <x:v>1</x:v>
      </x:c>
      <x:c r="G534" s="1" t="n">
        <x:v>35</x:v>
      </x:c>
      <x:c r="H534" s="1" t="n">
        <x:v>0</x:v>
      </x:c>
      <x:c r="I534" s="1" t="n">
        <x:v>0</x:v>
      </x:c>
      <x:c r="J534" s="1" t="n">
        <x:v>0.28</x:v>
      </x:c>
      <x:c r="K534" s="1" t="n">
        <x:v>0</x:v>
      </x:c>
      <x:c r="L534" s="1" t="n">
        <x:v>96.8</x:v>
      </x:c>
      <x:c r="M534" s="1" t="n">
        <x:v>1.1</x:v>
      </x:c>
      <x:c r="N534" s="1" t="n">
        <x:v>10.4</x:v>
      </x:c>
      <x:c r="O534" s="1" t="n">
        <x:f aca="0">24*MAX(0,EOMONTH(B534,0)-MAX(B534,INDEX(Device_Inventory!$K$2:$K$1201,MATCH(A534,Device_Inventory!$A$2:$A$1201,0)))+1)</x:f>
        <x:v>720</x:v>
      </x:c>
      <x:c r="P534" s="11" t="b">
        <x:f aca="0">INDEX(Device_Inventory!$K$2:$K$1201,MATCH(A534,Device_Inventory!$A$2:$A$1201,0))&gt;B534</x:f>
        <x:v>0</x:v>
      </x:c>
      <x:c r="Q534" s="1" t="str">
        <x:f aca="0">IF(D534&gt;O534,"Fail: operating hours exceed in-service hours",IF(D534+M534&gt;O534,"Fail: operating + unavailable hours exceed in-service hours",IF(P534,"Partial month: within in-service hours","OK")))</x:f>
        <x:v>OK</x:v>
      </x:c>
    </x:row>
    <x:row r="535" ht="15" hidden="0" customHeight="1">
      <x:c r="A535" s="1" t="s">
        <x:v>669</x:v>
      </x:c>
      <x:c r="B535" s="14" t="n">
        <x:v>46204</x:v>
      </x:c>
      <x:c r="C535" s="1" t="n">
        <x:v>70.3</x:v>
      </x:c>
      <x:c r="D535" s="1" t="n">
        <x:v>419.1</x:v>
      </x:c>
      <x:c r="E535" s="1" t="n">
        <x:v>19</x:v>
      </x:c>
      <x:c r="F535" s="1" t="n">
        <x:v>0</x:v>
      </x:c>
      <x:c r="G535" s="1" t="n">
        <x:v>46</x:v>
      </x:c>
      <x:c r="H535" s="1" t="n">
        <x:v>0</x:v>
      </x:c>
      <x:c r="I535" s="1" t="n">
        <x:v>1</x:v>
      </x:c>
      <x:c r="J535" s="1" t="n">
        <x:v>0.55</x:v>
      </x:c>
      <x:c r="K535" s="1" t="n">
        <x:v>1</x:v>
      </x:c>
      <x:c r="L535" s="1" t="n">
        <x:v>94</x:v>
      </x:c>
      <x:c r="M535" s="1" t="n">
        <x:v>6</x:v>
      </x:c>
      <x:c r="N535" s="1" t="n">
        <x:v>19.7</x:v>
      </x:c>
      <x:c r="O535" s="1" t="n">
        <x:f aca="0">24*MAX(0,EOMONTH(B535,0)-MAX(B535,INDEX(Device_Inventory!$K$2:$K$1201,MATCH(A535,Device_Inventory!$A$2:$A$1201,0)))+1)</x:f>
        <x:v>744</x:v>
      </x:c>
      <x:c r="P535" s="11" t="b">
        <x:f aca="0">INDEX(Device_Inventory!$K$2:$K$1201,MATCH(A535,Device_Inventory!$A$2:$A$1201,0))&gt;B535</x:f>
        <x:v>0</x:v>
      </x:c>
      <x:c r="Q535" s="1" t="str">
        <x:f aca="0">IF(D535&gt;O535,"Fail: operating hours exceed in-service hours",IF(D535+M535&gt;O535,"Fail: operating + unavailable hours exceed in-service hours",IF(P535,"Partial month: within in-service hours","OK")))</x:f>
        <x:v>OK</x:v>
      </x:c>
    </x:row>
    <x:row r="536" ht="15" hidden="0" customHeight="1">
      <x:c r="A536" s="1" t="s">
        <x:v>2189</x:v>
      </x:c>
      <x:c r="B536" s="14" t="n">
        <x:v>46054</x:v>
      </x:c>
      <x:c r="C536" s="1" t="n">
        <x:v>71.4</x:v>
      </x:c>
      <x:c r="D536" s="1" t="n">
        <x:v>434.1</x:v>
      </x:c>
      <x:c r="E536" s="1" t="n">
        <x:v>24</x:v>
      </x:c>
      <x:c r="F536" s="1" t="n">
        <x:v>0</x:v>
      </x:c>
      <x:c r="G536" s="1" t="n">
        <x:v>30</x:v>
      </x:c>
      <x:c r="H536" s="1" t="n">
        <x:v>0</x:v>
      </x:c>
      <x:c r="I536" s="1" t="n">
        <x:v>0</x:v>
      </x:c>
      <x:c r="J536" s="1" t="n">
        <x:v>0.65</x:v>
      </x:c>
      <x:c r="K536" s="1" t="n">
        <x:v>0</x:v>
      </x:c>
      <x:c r="L536" s="1" t="n">
        <x:v>98.6</x:v>
      </x:c>
      <x:c r="M536" s="1" t="n">
        <x:v>5.3</x:v>
      </x:c>
      <x:c r="N536" s="1" t="n">
        <x:v>17.1</x:v>
      </x:c>
      <x:c r="O536" s="1" t="n">
        <x:f aca="0">24*MAX(0,EOMONTH(B536,0)-MAX(B536,INDEX(Device_Inventory!$K$2:$K$1201,MATCH(A536,Device_Inventory!$A$2:$A$1201,0)))+1)</x:f>
        <x:v>672</x:v>
      </x:c>
      <x:c r="P536" s="11" t="b">
        <x:f aca="0">INDEX(Device_Inventory!$K$2:$K$1201,MATCH(A536,Device_Inventory!$A$2:$A$1201,0))&gt;B536</x:f>
        <x:v>0</x:v>
      </x:c>
      <x:c r="Q536" s="1" t="str">
        <x:f aca="0">IF(D536&gt;O536,"Fail: operating hours exceed in-service hours",IF(D536+M536&gt;O536,"Fail: operating + unavailable hours exceed in-service hours",IF(P536,"Partial month: within in-service hours","OK")))</x:f>
        <x:v>OK</x:v>
      </x:c>
    </x:row>
    <x:row r="537" ht="15" hidden="0" customHeight="1">
      <x:c r="A537" s="1" t="s">
        <x:v>2189</x:v>
      </x:c>
      <x:c r="B537" s="14" t="n">
        <x:v>46082</x:v>
      </x:c>
      <x:c r="C537" s="1" t="n">
        <x:v>73.5</x:v>
      </x:c>
      <x:c r="D537" s="1" t="n">
        <x:v>471</x:v>
      </x:c>
      <x:c r="E537" s="1" t="n">
        <x:v>16</x:v>
      </x:c>
      <x:c r="F537" s="1" t="n">
        <x:v>0</x:v>
      </x:c>
      <x:c r="G537" s="1" t="n">
        <x:v>27</x:v>
      </x:c>
      <x:c r="H537" s="1" t="n">
        <x:v>0</x:v>
      </x:c>
      <x:c r="I537" s="1" t="n">
        <x:v>0</x:v>
      </x:c>
      <x:c r="J537" s="1" t="n">
        <x:v>0.89</x:v>
      </x:c>
      <x:c r="K537" s="1" t="n">
        <x:v>0</x:v>
      </x:c>
      <x:c r="L537" s="1" t="n">
        <x:v>97.2</x:v>
      </x:c>
      <x:c r="M537" s="1" t="n">
        <x:v>4.5</x:v>
      </x:c>
      <x:c r="N537" s="1" t="n">
        <x:v>20.1</x:v>
      </x:c>
      <x:c r="O537" s="1" t="n">
        <x:f aca="0">24*MAX(0,EOMONTH(B537,0)-MAX(B537,INDEX(Device_Inventory!$K$2:$K$1201,MATCH(A537,Device_Inventory!$A$2:$A$1201,0)))+1)</x:f>
        <x:v>744</x:v>
      </x:c>
      <x:c r="P537" s="11" t="b">
        <x:f aca="0">INDEX(Device_Inventory!$K$2:$K$1201,MATCH(A537,Device_Inventory!$A$2:$A$1201,0))&gt;B537</x:f>
        <x:v>0</x:v>
      </x:c>
      <x:c r="Q537" s="1" t="str">
        <x:f aca="0">IF(D537&gt;O537,"Fail: operating hours exceed in-service hours",IF(D537+M537&gt;O537,"Fail: operating + unavailable hours exceed in-service hours",IF(P537,"Partial month: within in-service hours","OK")))</x:f>
        <x:v>OK</x:v>
      </x:c>
    </x:row>
    <x:row r="538" ht="15" hidden="0" customHeight="1">
      <x:c r="A538" s="1" t="s">
        <x:v>2189</x:v>
      </x:c>
      <x:c r="B538" s="14" t="n">
        <x:v>46113</x:v>
      </x:c>
      <x:c r="C538" s="1" t="n">
        <x:v>69</x:v>
      </x:c>
      <x:c r="D538" s="1" t="n">
        <x:v>431.5</x:v>
      </x:c>
      <x:c r="E538" s="1" t="n">
        <x:v>27</x:v>
      </x:c>
      <x:c r="F538" s="1" t="n">
        <x:v>0</x:v>
      </x:c>
      <x:c r="G538" s="1" t="n">
        <x:v>42</x:v>
      </x:c>
      <x:c r="H538" s="1" t="n">
        <x:v>0</x:v>
      </x:c>
      <x:c r="I538" s="1" t="n">
        <x:v>2</x:v>
      </x:c>
      <x:c r="J538" s="1" t="n">
        <x:v>0.28</x:v>
      </x:c>
      <x:c r="K538" s="1" t="n">
        <x:v>0</x:v>
      </x:c>
      <x:c r="L538" s="1" t="n">
        <x:v>95.2</x:v>
      </x:c>
      <x:c r="M538" s="1" t="n">
        <x:v>6.9</x:v>
      </x:c>
      <x:c r="N538" s="1" t="n">
        <x:v>13.4</x:v>
      </x:c>
      <x:c r="O538" s="1" t="n">
        <x:f aca="0">24*MAX(0,EOMONTH(B538,0)-MAX(B538,INDEX(Device_Inventory!$K$2:$K$1201,MATCH(A538,Device_Inventory!$A$2:$A$1201,0)))+1)</x:f>
        <x:v>720</x:v>
      </x:c>
      <x:c r="P538" s="11" t="b">
        <x:f aca="0">INDEX(Device_Inventory!$K$2:$K$1201,MATCH(A538,Device_Inventory!$A$2:$A$1201,0))&gt;B538</x:f>
        <x:v>0</x:v>
      </x:c>
      <x:c r="Q538" s="1" t="str">
        <x:f aca="0">IF(D538&gt;O538,"Fail: operating hours exceed in-service hours",IF(D538+M538&gt;O538,"Fail: operating + unavailable hours exceed in-service hours",IF(P538,"Partial month: within in-service hours","OK")))</x:f>
        <x:v>OK</x:v>
      </x:c>
    </x:row>
    <x:row r="539" ht="15" hidden="0" customHeight="1">
      <x:c r="A539" s="1" t="s">
        <x:v>2189</x:v>
      </x:c>
      <x:c r="B539" s="14" t="n">
        <x:v>46143</x:v>
      </x:c>
      <x:c r="C539" s="1" t="n">
        <x:v>83.4</x:v>
      </x:c>
      <x:c r="D539" s="1" t="n">
        <x:v>469.4</x:v>
      </x:c>
      <x:c r="E539" s="1" t="n">
        <x:v>26</x:v>
      </x:c>
      <x:c r="F539" s="1" t="n">
        <x:v>2</x:v>
      </x:c>
      <x:c r="G539" s="1" t="n">
        <x:v>46</x:v>
      </x:c>
      <x:c r="H539" s="1" t="n">
        <x:v>0</x:v>
      </x:c>
      <x:c r="I539" s="1" t="n">
        <x:v>2</x:v>
      </x:c>
      <x:c r="J539" s="1" t="n">
        <x:v>1.4</x:v>
      </x:c>
      <x:c r="K539" s="1" t="n">
        <x:v>1</x:v>
      </x:c>
      <x:c r="L539" s="1" t="n">
        <x:v>96</x:v>
      </x:c>
      <x:c r="M539" s="1" t="n">
        <x:v>3.9</x:v>
      </x:c>
      <x:c r="N539" s="1" t="n">
        <x:v>13.4</x:v>
      </x:c>
      <x:c r="O539" s="1" t="n">
        <x:f aca="0">24*MAX(0,EOMONTH(B539,0)-MAX(B539,INDEX(Device_Inventory!$K$2:$K$1201,MATCH(A539,Device_Inventory!$A$2:$A$1201,0)))+1)</x:f>
        <x:v>744</x:v>
      </x:c>
      <x:c r="P539" s="11" t="b">
        <x:f aca="0">INDEX(Device_Inventory!$K$2:$K$1201,MATCH(A539,Device_Inventory!$A$2:$A$1201,0))&gt;B539</x:f>
        <x:v>0</x:v>
      </x:c>
      <x:c r="Q539" s="1" t="str">
        <x:f aca="0">IF(D539&gt;O539,"Fail: operating hours exceed in-service hours",IF(D539+M539&gt;O539,"Fail: operating + unavailable hours exceed in-service hours",IF(P539,"Partial month: within in-service hours","OK")))</x:f>
        <x:v>OK</x:v>
      </x:c>
    </x:row>
    <x:row r="540" ht="15" hidden="0" customHeight="1">
      <x:c r="A540" s="1" t="s">
        <x:v>2189</x:v>
      </x:c>
      <x:c r="B540" s="14" t="n">
        <x:v>46174</x:v>
      </x:c>
      <x:c r="C540" s="1" t="n">
        <x:v>67.7</x:v>
      </x:c>
      <x:c r="D540" s="1" t="n">
        <x:v>371.6</x:v>
      </x:c>
      <x:c r="E540" s="1" t="n">
        <x:v>16</x:v>
      </x:c>
      <x:c r="F540" s="1" t="n">
        <x:v>1</x:v>
      </x:c>
      <x:c r="G540" s="1" t="n">
        <x:v>43</x:v>
      </x:c>
      <x:c r="H540" s="1" t="n">
        <x:v>0</x:v>
      </x:c>
      <x:c r="I540" s="1" t="n">
        <x:v>2</x:v>
      </x:c>
      <x:c r="J540" s="1" t="n">
        <x:v>0.29</x:v>
      </x:c>
      <x:c r="K540" s="1" t="n">
        <x:v>0</x:v>
      </x:c>
      <x:c r="L540" s="1" t="n">
        <x:v>94.7</x:v>
      </x:c>
      <x:c r="M540" s="1" t="n">
        <x:v>10.8</x:v>
      </x:c>
      <x:c r="N540" s="1" t="n">
        <x:v>10.6</x:v>
      </x:c>
      <x:c r="O540" s="1" t="n">
        <x:f aca="0">24*MAX(0,EOMONTH(B540,0)-MAX(B540,INDEX(Device_Inventory!$K$2:$K$1201,MATCH(A540,Device_Inventory!$A$2:$A$1201,0)))+1)</x:f>
        <x:v>720</x:v>
      </x:c>
      <x:c r="P540" s="11" t="b">
        <x:f aca="0">INDEX(Device_Inventory!$K$2:$K$1201,MATCH(A540,Device_Inventory!$A$2:$A$1201,0))&gt;B540</x:f>
        <x:v>0</x:v>
      </x:c>
      <x:c r="Q540" s="1" t="str">
        <x:f aca="0">IF(D540&gt;O540,"Fail: operating hours exceed in-service hours",IF(D540+M540&gt;O540,"Fail: operating + unavailable hours exceed in-service hours",IF(P540,"Partial month: within in-service hours","OK")))</x:f>
        <x:v>OK</x:v>
      </x:c>
    </x:row>
    <x:row r="541" ht="15" hidden="0" customHeight="1">
      <x:c r="A541" s="1" t="s">
        <x:v>2189</x:v>
      </x:c>
      <x:c r="B541" s="14" t="n">
        <x:v>46204</x:v>
      </x:c>
      <x:c r="C541" s="1" t="n">
        <x:v>70.9</x:v>
      </x:c>
      <x:c r="D541" s="1" t="n">
        <x:v>403</x:v>
      </x:c>
      <x:c r="E541" s="1" t="n">
        <x:v>18</x:v>
      </x:c>
      <x:c r="F541" s="1" t="n">
        <x:v>3</x:v>
      </x:c>
      <x:c r="G541" s="1" t="n">
        <x:v>46</x:v>
      </x:c>
      <x:c r="H541" s="1" t="n">
        <x:v>0</x:v>
      </x:c>
      <x:c r="I541" s="1" t="n">
        <x:v>4</x:v>
      </x:c>
      <x:c r="J541" s="1" t="n">
        <x:v>0.5</x:v>
      </x:c>
      <x:c r="K541" s="1" t="n">
        <x:v>2</x:v>
      </x:c>
      <x:c r="L541" s="1" t="n">
        <x:v>92</x:v>
      </x:c>
      <x:c r="M541" s="1" t="n">
        <x:v>0</x:v>
      </x:c>
      <x:c r="N541" s="1" t="n">
        <x:v>15.6</x:v>
      </x:c>
      <x:c r="O541" s="1" t="n">
        <x:f aca="0">24*MAX(0,EOMONTH(B541,0)-MAX(B541,INDEX(Device_Inventory!$K$2:$K$1201,MATCH(A541,Device_Inventory!$A$2:$A$1201,0)))+1)</x:f>
        <x:v>744</x:v>
      </x:c>
      <x:c r="P541" s="11" t="b">
        <x:f aca="0">INDEX(Device_Inventory!$K$2:$K$1201,MATCH(A541,Device_Inventory!$A$2:$A$1201,0))&gt;B541</x:f>
        <x:v>0</x:v>
      </x:c>
      <x:c r="Q541" s="1" t="str">
        <x:f aca="0">IF(D541&gt;O541,"Fail: operating hours exceed in-service hours",IF(D541+M541&gt;O541,"Fail: operating + unavailable hours exceed in-service hours",IF(P541,"Partial month: within in-service hours","OK")))</x:f>
        <x:v>OK</x:v>
      </x:c>
    </x:row>
    <x:row r="542" ht="15" hidden="0" customHeight="1">
      <x:c r="A542" s="1" t="s">
        <x:v>672</x:v>
      </x:c>
      <x:c r="B542" s="14" t="n">
        <x:v>46054</x:v>
      </x:c>
      <x:c r="C542" s="1" t="n">
        <x:v>80.9</x:v>
      </x:c>
      <x:c r="D542" s="1" t="n">
        <x:v>472</x:v>
      </x:c>
      <x:c r="E542" s="1" t="n">
        <x:v>23</x:v>
      </x:c>
      <x:c r="F542" s="1" t="n">
        <x:v>1</x:v>
      </x:c>
      <x:c r="G542" s="1" t="n">
        <x:v>37</x:v>
      </x:c>
      <x:c r="H542" s="1" t="n">
        <x:v>0</x:v>
      </x:c>
      <x:c r="I542" s="1" t="n">
        <x:v>1</x:v>
      </x:c>
      <x:c r="J542" s="1" t="n">
        <x:v>0.36</x:v>
      </x:c>
      <x:c r="K542" s="1" t="n">
        <x:v>1</x:v>
      </x:c>
      <x:c r="L542" s="1" t="n">
        <x:v>95.9</x:v>
      </x:c>
      <x:c r="M542" s="1" t="n">
        <x:v>0</x:v>
      </x:c>
      <x:c r="N542" s="1" t="n">
        <x:v>25.6</x:v>
      </x:c>
      <x:c r="O542" s="1" t="n">
        <x:f aca="0">24*MAX(0,EOMONTH(B542,0)-MAX(B542,INDEX(Device_Inventory!$K$2:$K$1201,MATCH(A542,Device_Inventory!$A$2:$A$1201,0)))+1)</x:f>
        <x:v>672</x:v>
      </x:c>
      <x:c r="P542" s="11" t="b">
        <x:f aca="0">INDEX(Device_Inventory!$K$2:$K$1201,MATCH(A542,Device_Inventory!$A$2:$A$1201,0))&gt;B542</x:f>
        <x:v>0</x:v>
      </x:c>
      <x:c r="Q542" s="1" t="str">
        <x:f aca="0">IF(D542&gt;O542,"Fail: operating hours exceed in-service hours",IF(D542+M542&gt;O542,"Fail: operating + unavailable hours exceed in-service hours",IF(P542,"Partial month: within in-service hours","OK")))</x:f>
        <x:v>OK</x:v>
      </x:c>
    </x:row>
    <x:row r="543" ht="15" hidden="0" customHeight="1">
      <x:c r="A543" s="1" t="s">
        <x:v>672</x:v>
      </x:c>
      <x:c r="B543" s="14" t="n">
        <x:v>46082</x:v>
      </x:c>
      <x:c r="C543" s="1" t="n">
        <x:v>68.7</x:v>
      </x:c>
      <x:c r="D543" s="1" t="n">
        <x:v>388.5</x:v>
      </x:c>
      <x:c r="E543" s="1" t="n">
        <x:v>18</x:v>
      </x:c>
      <x:c r="F543" s="1" t="n">
        <x:v>1</x:v>
      </x:c>
      <x:c r="G543" s="1" t="n">
        <x:v>32</x:v>
      </x:c>
      <x:c r="H543" s="1" t="n">
        <x:v>0</x:v>
      </x:c>
      <x:c r="I543" s="1" t="n">
        <x:v>4</x:v>
      </x:c>
      <x:c r="J543" s="1" t="n">
        <x:v>0.3</x:v>
      </x:c>
      <x:c r="K543" s="1" t="n">
        <x:v>0</x:v>
      </x:c>
      <x:c r="L543" s="1" t="n">
        <x:v>96.4</x:v>
      </x:c>
      <x:c r="M543" s="1" t="n">
        <x:v>0.4</x:v>
      </x:c>
      <x:c r="N543" s="1" t="n">
        <x:v>20.7</x:v>
      </x:c>
      <x:c r="O543" s="1" t="n">
        <x:f aca="0">24*MAX(0,EOMONTH(B543,0)-MAX(B543,INDEX(Device_Inventory!$K$2:$K$1201,MATCH(A543,Device_Inventory!$A$2:$A$1201,0)))+1)</x:f>
        <x:v>744</x:v>
      </x:c>
      <x:c r="P543" s="11" t="b">
        <x:f aca="0">INDEX(Device_Inventory!$K$2:$K$1201,MATCH(A543,Device_Inventory!$A$2:$A$1201,0))&gt;B543</x:f>
        <x:v>0</x:v>
      </x:c>
      <x:c r="Q543" s="1" t="str">
        <x:f aca="0">IF(D543&gt;O543,"Fail: operating hours exceed in-service hours",IF(D543+M543&gt;O543,"Fail: operating + unavailable hours exceed in-service hours",IF(P543,"Partial month: within in-service hours","OK")))</x:f>
        <x:v>OK</x:v>
      </x:c>
    </x:row>
    <x:row r="544" ht="15" hidden="0" customHeight="1">
      <x:c r="A544" s="1" t="s">
        <x:v>672</x:v>
      </x:c>
      <x:c r="B544" s="14" t="n">
        <x:v>46113</x:v>
      </x:c>
      <x:c r="C544" s="1" t="n">
        <x:v>65.3</x:v>
      </x:c>
      <x:c r="D544" s="1" t="n">
        <x:v>459.5</x:v>
      </x:c>
      <x:c r="E544" s="1" t="n">
        <x:v>18</x:v>
      </x:c>
      <x:c r="F544" s="1" t="n">
        <x:v>3</x:v>
      </x:c>
      <x:c r="G544" s="1" t="n">
        <x:v>35</x:v>
      </x:c>
      <x:c r="H544" s="1" t="n">
        <x:v>0</x:v>
      </x:c>
      <x:c r="I544" s="1" t="n">
        <x:v>2</x:v>
      </x:c>
      <x:c r="J544" s="1" t="n">
        <x:v>0.59</x:v>
      </x:c>
      <x:c r="K544" s="1" t="n">
        <x:v>0</x:v>
      </x:c>
      <x:c r="L544" s="1" t="n">
        <x:v>97.6</x:v>
      </x:c>
      <x:c r="M544" s="1" t="n">
        <x:v>0</x:v>
      </x:c>
      <x:c r="N544" s="1" t="n">
        <x:v>20.5</x:v>
      </x:c>
      <x:c r="O544" s="1" t="n">
        <x:f aca="0">24*MAX(0,EOMONTH(B544,0)-MAX(B544,INDEX(Device_Inventory!$K$2:$K$1201,MATCH(A544,Device_Inventory!$A$2:$A$1201,0)))+1)</x:f>
        <x:v>720</x:v>
      </x:c>
      <x:c r="P544" s="11" t="b">
        <x:f aca="0">INDEX(Device_Inventory!$K$2:$K$1201,MATCH(A544,Device_Inventory!$A$2:$A$1201,0))&gt;B544</x:f>
        <x:v>0</x:v>
      </x:c>
      <x:c r="Q544" s="1" t="str">
        <x:f aca="0">IF(D544&gt;O544,"Fail: operating hours exceed in-service hours",IF(D544+M544&gt;O544,"Fail: operating + unavailable hours exceed in-service hours",IF(P544,"Partial month: within in-service hours","OK")))</x:f>
        <x:v>OK</x:v>
      </x:c>
    </x:row>
    <x:row r="545" ht="15" hidden="0" customHeight="1">
      <x:c r="A545" s="1" t="s">
        <x:v>672</x:v>
      </x:c>
      <x:c r="B545" s="14" t="n">
        <x:v>46143</x:v>
      </x:c>
      <x:c r="C545" s="1" t="n">
        <x:v>98</x:v>
      </x:c>
      <x:c r="D545" s="1" t="n">
        <x:v>565.8</x:v>
      </x:c>
      <x:c r="E545" s="1" t="n">
        <x:v>33</x:v>
      </x:c>
      <x:c r="F545" s="1" t="n">
        <x:v>1</x:v>
      </x:c>
      <x:c r="G545" s="1" t="n">
        <x:v>37</x:v>
      </x:c>
      <x:c r="H545" s="1" t="n">
        <x:v>0</x:v>
      </x:c>
      <x:c r="I545" s="1" t="n">
        <x:v>4</x:v>
      </x:c>
      <x:c r="J545" s="1" t="n">
        <x:v>0.29</x:v>
      </x:c>
      <x:c r="K545" s="1" t="n">
        <x:v>0</x:v>
      </x:c>
      <x:c r="L545" s="1" t="n">
        <x:v>95.4</x:v>
      </x:c>
      <x:c r="M545" s="1" t="n">
        <x:v>0</x:v>
      </x:c>
      <x:c r="N545" s="1" t="n">
        <x:v>12</x:v>
      </x:c>
      <x:c r="O545" s="1" t="n">
        <x:f aca="0">24*MAX(0,EOMONTH(B545,0)-MAX(B545,INDEX(Device_Inventory!$K$2:$K$1201,MATCH(A545,Device_Inventory!$A$2:$A$1201,0)))+1)</x:f>
        <x:v>744</x:v>
      </x:c>
      <x:c r="P545" s="11" t="b">
        <x:f aca="0">INDEX(Device_Inventory!$K$2:$K$1201,MATCH(A545,Device_Inventory!$A$2:$A$1201,0))&gt;B545</x:f>
        <x:v>0</x:v>
      </x:c>
      <x:c r="Q545" s="1" t="str">
        <x:f aca="0">IF(D545&gt;O545,"Fail: operating hours exceed in-service hours",IF(D545+M545&gt;O545,"Fail: operating + unavailable hours exceed in-service hours",IF(P545,"Partial month: within in-service hours","OK")))</x:f>
        <x:v>OK</x:v>
      </x:c>
    </x:row>
    <x:row r="546" ht="15" hidden="0" customHeight="1">
      <x:c r="A546" s="1" t="s">
        <x:v>672</x:v>
      </x:c>
      <x:c r="B546" s="14" t="n">
        <x:v>46174</x:v>
      </x:c>
      <x:c r="C546" s="1" t="n">
        <x:v>89.8</x:v>
      </x:c>
      <x:c r="D546" s="1" t="n">
        <x:v>620.9</x:v>
      </x:c>
      <x:c r="E546" s="1" t="n">
        <x:v>27</x:v>
      </x:c>
      <x:c r="F546" s="1" t="n">
        <x:v>1</x:v>
      </x:c>
      <x:c r="G546" s="1" t="n">
        <x:v>50</x:v>
      </x:c>
      <x:c r="H546" s="1" t="n">
        <x:v>0</x:v>
      </x:c>
      <x:c r="I546" s="1" t="n">
        <x:v>4</x:v>
      </x:c>
      <x:c r="J546" s="1" t="n">
        <x:v>0</x:v>
      </x:c>
      <x:c r="K546" s="1" t="n">
        <x:v>0</x:v>
      </x:c>
      <x:c r="L546" s="1" t="n">
        <x:v>95.6</x:v>
      </x:c>
      <x:c r="M546" s="1" t="n">
        <x:v>3</x:v>
      </x:c>
      <x:c r="N546" s="1" t="n">
        <x:v>16.8</x:v>
      </x:c>
      <x:c r="O546" s="1" t="n">
        <x:f aca="0">24*MAX(0,EOMONTH(B546,0)-MAX(B546,INDEX(Device_Inventory!$K$2:$K$1201,MATCH(A546,Device_Inventory!$A$2:$A$1201,0)))+1)</x:f>
        <x:v>720</x:v>
      </x:c>
      <x:c r="P546" s="11" t="b">
        <x:f aca="0">INDEX(Device_Inventory!$K$2:$K$1201,MATCH(A546,Device_Inventory!$A$2:$A$1201,0))&gt;B546</x:f>
        <x:v>0</x:v>
      </x:c>
      <x:c r="Q546" s="1" t="str">
        <x:f aca="0">IF(D546&gt;O546,"Fail: operating hours exceed in-service hours",IF(D546+M546&gt;O546,"Fail: operating + unavailable hours exceed in-service hours",IF(P546,"Partial month: within in-service hours","OK")))</x:f>
        <x:v>OK</x:v>
      </x:c>
    </x:row>
    <x:row r="547" ht="15" hidden="0" customHeight="1">
      <x:c r="A547" s="1" t="s">
        <x:v>672</x:v>
      </x:c>
      <x:c r="B547" s="14" t="n">
        <x:v>46204</x:v>
      </x:c>
      <x:c r="C547" s="1" t="n">
        <x:v>70.6</x:v>
      </x:c>
      <x:c r="D547" s="1" t="n">
        <x:v>392.2</x:v>
      </x:c>
      <x:c r="E547" s="1" t="n">
        <x:v>11</x:v>
      </x:c>
      <x:c r="F547" s="1" t="n">
        <x:v>1</x:v>
      </x:c>
      <x:c r="G547" s="1" t="n">
        <x:v>38</x:v>
      </x:c>
      <x:c r="H547" s="1" t="n">
        <x:v>0</x:v>
      </x:c>
      <x:c r="I547" s="1" t="n">
        <x:v>2</x:v>
      </x:c>
      <x:c r="J547" s="1" t="n">
        <x:v>1.22</x:v>
      </x:c>
      <x:c r="K547" s="1" t="n">
        <x:v>0</x:v>
      </x:c>
      <x:c r="L547" s="1" t="n">
        <x:v>95.9</x:v>
      </x:c>
      <x:c r="M547" s="1" t="n">
        <x:v>8</x:v>
      </x:c>
      <x:c r="N547" s="1" t="n">
        <x:v>7.4</x:v>
      </x:c>
      <x:c r="O547" s="1" t="n">
        <x:f aca="0">24*MAX(0,EOMONTH(B547,0)-MAX(B547,INDEX(Device_Inventory!$K$2:$K$1201,MATCH(A547,Device_Inventory!$A$2:$A$1201,0)))+1)</x:f>
        <x:v>744</x:v>
      </x:c>
      <x:c r="P547" s="11" t="b">
        <x:f aca="0">INDEX(Device_Inventory!$K$2:$K$1201,MATCH(A547,Device_Inventory!$A$2:$A$1201,0))&gt;B547</x:f>
        <x:v>0</x:v>
      </x:c>
      <x:c r="Q547" s="1" t="str">
        <x:f aca="0">IF(D547&gt;O547,"Fail: operating hours exceed in-service hours",IF(D547+M547&gt;O547,"Fail: operating + unavailable hours exceed in-service hours",IF(P547,"Partial month: within in-service hours","OK")))</x:f>
        <x:v>OK</x:v>
      </x:c>
    </x:row>
    <x:row r="548" ht="15" hidden="0" customHeight="1">
      <x:c r="A548" s="1" t="s">
        <x:v>2194</x:v>
      </x:c>
      <x:c r="B548" s="14" t="n">
        <x:v>46054</x:v>
      </x:c>
      <x:c r="C548" s="1" t="n">
        <x:v>33.4</x:v>
      </x:c>
      <x:c r="D548" s="1" t="n">
        <x:v>212.7</x:v>
      </x:c>
      <x:c r="E548" s="1" t="n">
        <x:v>26</x:v>
      </x:c>
      <x:c r="F548" s="1" t="n">
        <x:v>4</x:v>
      </x:c>
      <x:c r="G548" s="1" t="n">
        <x:v>21</x:v>
      </x:c>
      <x:c r="H548" s="1" t="n">
        <x:v>2</x:v>
      </x:c>
      <x:c r="I548" s="1" t="n">
        <x:v>2</x:v>
      </x:c>
      <x:c r="J548" s="1" t="n">
        <x:v>2.54</x:v>
      </x:c>
      <x:c r="K548" s="1" t="n">
        <x:v>1</x:v>
      </x:c>
      <x:c r="L548" s="1" t="n">
        <x:v>92.4</x:v>
      </x:c>
      <x:c r="M548" s="1" t="n">
        <x:v>5.7</x:v>
      </x:c>
      <x:c r="N548" s="1" t="n">
        <x:v>3.1</x:v>
      </x:c>
      <x:c r="O548" s="1" t="n">
        <x:f aca="0">24*MAX(0,EOMONTH(B548,0)-MAX(B548,INDEX(Device_Inventory!$K$2:$K$1201,MATCH(A548,Device_Inventory!$A$2:$A$1201,0)))+1)</x:f>
        <x:v>672</x:v>
      </x:c>
      <x:c r="P548" s="11" t="b">
        <x:f aca="0">INDEX(Device_Inventory!$K$2:$K$1201,MATCH(A548,Device_Inventory!$A$2:$A$1201,0))&gt;B548</x:f>
        <x:v>0</x:v>
      </x:c>
      <x:c r="Q548" s="1" t="str">
        <x:f aca="0">IF(D548&gt;O548,"Fail: operating hours exceed in-service hours",IF(D548+M548&gt;O548,"Fail: operating + unavailable hours exceed in-service hours",IF(P548,"Partial month: within in-service hours","OK")))</x:f>
        <x:v>OK</x:v>
      </x:c>
    </x:row>
    <x:row r="549" ht="15" hidden="0" customHeight="1">
      <x:c r="A549" s="1" t="s">
        <x:v>2194</x:v>
      </x:c>
      <x:c r="B549" s="14" t="n">
        <x:v>46082</x:v>
      </x:c>
      <x:c r="C549" s="1" t="n">
        <x:v>50.3</x:v>
      </x:c>
      <x:c r="D549" s="1" t="n">
        <x:v>281.1</x:v>
      </x:c>
      <x:c r="E549" s="1" t="n">
        <x:v>33</x:v>
      </x:c>
      <x:c r="F549" s="1" t="n">
        <x:v>5</x:v>
      </x:c>
      <x:c r="G549" s="1" t="n">
        <x:v>31</x:v>
      </x:c>
      <x:c r="H549" s="1" t="n">
        <x:v>1</x:v>
      </x:c>
      <x:c r="I549" s="1" t="n">
        <x:v>3</x:v>
      </x:c>
      <x:c r="J549" s="1" t="n">
        <x:v>2</x:v>
      </x:c>
      <x:c r="K549" s="1" t="n">
        <x:v>2</x:v>
      </x:c>
      <x:c r="L549" s="1" t="n">
        <x:v>97.3</x:v>
      </x:c>
      <x:c r="M549" s="1" t="n">
        <x:v>16.2</x:v>
      </x:c>
      <x:c r="N549" s="1" t="n">
        <x:v>13</x:v>
      </x:c>
      <x:c r="O549" s="1" t="n">
        <x:f aca="0">24*MAX(0,EOMONTH(B549,0)-MAX(B549,INDEX(Device_Inventory!$K$2:$K$1201,MATCH(A549,Device_Inventory!$A$2:$A$1201,0)))+1)</x:f>
        <x:v>744</x:v>
      </x:c>
      <x:c r="P549" s="11" t="b">
        <x:f aca="0">INDEX(Device_Inventory!$K$2:$K$1201,MATCH(A549,Device_Inventory!$A$2:$A$1201,0))&gt;B549</x:f>
        <x:v>0</x:v>
      </x:c>
      <x:c r="Q549" s="1" t="str">
        <x:f aca="0">IF(D549&gt;O549,"Fail: operating hours exceed in-service hours",IF(D549+M549&gt;O549,"Fail: operating + unavailable hours exceed in-service hours",IF(P549,"Partial month: within in-service hours","OK")))</x:f>
        <x:v>OK</x:v>
      </x:c>
    </x:row>
    <x:row r="550" ht="15" hidden="0" customHeight="1">
      <x:c r="A550" s="1" t="s">
        <x:v>2194</x:v>
      </x:c>
      <x:c r="B550" s="14" t="n">
        <x:v>46113</x:v>
      </x:c>
      <x:c r="C550" s="1" t="n">
        <x:v>43.8</x:v>
      </x:c>
      <x:c r="D550" s="1" t="n">
        <x:v>317</x:v>
      </x:c>
      <x:c r="E550" s="1" t="n">
        <x:v>30</x:v>
      </x:c>
      <x:c r="F550" s="1" t="n">
        <x:v>3</x:v>
      </x:c>
      <x:c r="G550" s="1" t="n">
        <x:v>34</x:v>
      </x:c>
      <x:c r="H550" s="1" t="n">
        <x:v>1</x:v>
      </x:c>
      <x:c r="I550" s="1" t="n">
        <x:v>1</x:v>
      </x:c>
      <x:c r="J550" s="1" t="n">
        <x:v>2</x:v>
      </x:c>
      <x:c r="K550" s="1" t="n">
        <x:v>1</x:v>
      </x:c>
      <x:c r="L550" s="1" t="n">
        <x:v>96.6</x:v>
      </x:c>
      <x:c r="M550" s="1" t="n">
        <x:v>5.9</x:v>
      </x:c>
      <x:c r="N550" s="1" t="n">
        <x:v>3.6</x:v>
      </x:c>
      <x:c r="O550" s="1" t="n">
        <x:f aca="0">24*MAX(0,EOMONTH(B550,0)-MAX(B550,INDEX(Device_Inventory!$K$2:$K$1201,MATCH(A550,Device_Inventory!$A$2:$A$1201,0)))+1)</x:f>
        <x:v>720</x:v>
      </x:c>
      <x:c r="P550" s="11" t="b">
        <x:f aca="0">INDEX(Device_Inventory!$K$2:$K$1201,MATCH(A550,Device_Inventory!$A$2:$A$1201,0))&gt;B550</x:f>
        <x:v>0</x:v>
      </x:c>
      <x:c r="Q550" s="1" t="str">
        <x:f aca="0">IF(D550&gt;O550,"Fail: operating hours exceed in-service hours",IF(D550+M550&gt;O550,"Fail: operating + unavailable hours exceed in-service hours",IF(P550,"Partial month: within in-service hours","OK")))</x:f>
        <x:v>OK</x:v>
      </x:c>
    </x:row>
    <x:row r="551" ht="15" hidden="0" customHeight="1">
      <x:c r="A551" s="1" t="s">
        <x:v>2194</x:v>
      </x:c>
      <x:c r="B551" s="14" t="n">
        <x:v>46143</x:v>
      </x:c>
      <x:c r="C551" s="1" t="n">
        <x:v>55.1</x:v>
      </x:c>
      <x:c r="D551" s="1" t="n">
        <x:v>354</x:v>
      </x:c>
      <x:c r="E551" s="1" t="n">
        <x:v>37</x:v>
      </x:c>
      <x:c r="F551" s="1" t="n">
        <x:v>5</x:v>
      </x:c>
      <x:c r="G551" s="1" t="n">
        <x:v>45</x:v>
      </x:c>
      <x:c r="H551" s="1" t="n">
        <x:v>3</x:v>
      </x:c>
      <x:c r="I551" s="1" t="n">
        <x:v>0</x:v>
      </x:c>
      <x:c r="J551" s="1" t="n">
        <x:v>2.99</x:v>
      </x:c>
      <x:c r="K551" s="1" t="n">
        <x:v>1</x:v>
      </x:c>
      <x:c r="L551" s="1" t="n">
        <x:v>99.9</x:v>
      </x:c>
      <x:c r="M551" s="1" t="n">
        <x:v>16.7</x:v>
      </x:c>
      <x:c r="N551" s="1" t="n">
        <x:v>7.4</x:v>
      </x:c>
      <x:c r="O551" s="1" t="n">
        <x:f aca="0">24*MAX(0,EOMONTH(B551,0)-MAX(B551,INDEX(Device_Inventory!$K$2:$K$1201,MATCH(A551,Device_Inventory!$A$2:$A$1201,0)))+1)</x:f>
        <x:v>744</x:v>
      </x:c>
      <x:c r="P551" s="11" t="b">
        <x:f aca="0">INDEX(Device_Inventory!$K$2:$K$1201,MATCH(A551,Device_Inventory!$A$2:$A$1201,0))&gt;B551</x:f>
        <x:v>0</x:v>
      </x:c>
      <x:c r="Q551" s="1" t="str">
        <x:f aca="0">IF(D551&gt;O551,"Fail: operating hours exceed in-service hours",IF(D551+M551&gt;O551,"Fail: operating + unavailable hours exceed in-service hours",IF(P551,"Partial month: within in-service hours","OK")))</x:f>
        <x:v>OK</x:v>
      </x:c>
    </x:row>
    <x:row r="552" ht="15" hidden="0" customHeight="1">
      <x:c r="A552" s="1" t="s">
        <x:v>2194</x:v>
      </x:c>
      <x:c r="B552" s="14" t="n">
        <x:v>46174</x:v>
      </x:c>
      <x:c r="C552" s="1" t="n">
        <x:v>54.2</x:v>
      </x:c>
      <x:c r="D552" s="1" t="n">
        <x:v>300.6</x:v>
      </x:c>
      <x:c r="E552" s="1" t="n">
        <x:v>35</x:v>
      </x:c>
      <x:c r="F552" s="1" t="n">
        <x:v>6</x:v>
      </x:c>
      <x:c r="G552" s="1" t="n">
        <x:v>50</x:v>
      </x:c>
      <x:c r="H552" s="1" t="n">
        <x:v>3</x:v>
      </x:c>
      <x:c r="I552" s="1" t="n">
        <x:v>0</x:v>
      </x:c>
      <x:c r="J552" s="1" t="n">
        <x:v>2.71</x:v>
      </x:c>
      <x:c r="K552" s="1" t="n">
        <x:v>2</x:v>
      </x:c>
      <x:c r="L552" s="1" t="n">
        <x:v>97.8</x:v>
      </x:c>
      <x:c r="M552" s="1" t="n">
        <x:v>19.3</x:v>
      </x:c>
      <x:c r="N552" s="1" t="n">
        <x:v>6.2</x:v>
      </x:c>
      <x:c r="O552" s="1" t="n">
        <x:f aca="0">24*MAX(0,EOMONTH(B552,0)-MAX(B552,INDEX(Device_Inventory!$K$2:$K$1201,MATCH(A552,Device_Inventory!$A$2:$A$1201,0)))+1)</x:f>
        <x:v>720</x:v>
      </x:c>
      <x:c r="P552" s="11" t="b">
        <x:f aca="0">INDEX(Device_Inventory!$K$2:$K$1201,MATCH(A552,Device_Inventory!$A$2:$A$1201,0))&gt;B552</x:f>
        <x:v>0</x:v>
      </x:c>
      <x:c r="Q552" s="1" t="str">
        <x:f aca="0">IF(D552&gt;O552,"Fail: operating hours exceed in-service hours",IF(D552+M552&gt;O552,"Fail: operating + unavailable hours exceed in-service hours",IF(P552,"Partial month: within in-service hours","OK")))</x:f>
        <x:v>OK</x:v>
      </x:c>
    </x:row>
    <x:row r="553" ht="15" hidden="0" customHeight="1">
      <x:c r="A553" s="1" t="s">
        <x:v>2194</x:v>
      </x:c>
      <x:c r="B553" s="14" t="n">
        <x:v>46204</x:v>
      </x:c>
      <x:c r="C553" s="1" t="n">
        <x:v>38.1</x:v>
      </x:c>
      <x:c r="D553" s="1" t="n">
        <x:v>219</x:v>
      </x:c>
      <x:c r="E553" s="1" t="n">
        <x:v>29</x:v>
      </x:c>
      <x:c r="F553" s="1" t="n">
        <x:v>2</x:v>
      </x:c>
      <x:c r="G553" s="1" t="n">
        <x:v>26</x:v>
      </x:c>
      <x:c r="H553" s="1" t="n">
        <x:v>5</x:v>
      </x:c>
      <x:c r="I553" s="1" t="n">
        <x:v>1</x:v>
      </x:c>
      <x:c r="J553" s="1" t="n">
        <x:v>2.46</x:v>
      </x:c>
      <x:c r="K553" s="1" t="n">
        <x:v>3</x:v>
      </x:c>
      <x:c r="L553" s="1" t="n">
        <x:v>96.2</x:v>
      </x:c>
      <x:c r="M553" s="1" t="n">
        <x:v>10.1</x:v>
      </x:c>
      <x:c r="N553" s="1" t="n">
        <x:v>4</x:v>
      </x:c>
      <x:c r="O553" s="1" t="n">
        <x:f aca="0">24*MAX(0,EOMONTH(B553,0)-MAX(B553,INDEX(Device_Inventory!$K$2:$K$1201,MATCH(A553,Device_Inventory!$A$2:$A$1201,0)))+1)</x:f>
        <x:v>744</x:v>
      </x:c>
      <x:c r="P553" s="11" t="b">
        <x:f aca="0">INDEX(Device_Inventory!$K$2:$K$1201,MATCH(A553,Device_Inventory!$A$2:$A$1201,0))&gt;B553</x:f>
        <x:v>0</x:v>
      </x:c>
      <x:c r="Q553" s="1" t="str">
        <x:f aca="0">IF(D553&gt;O553,"Fail: operating hours exceed in-service hours",IF(D553+M553&gt;O553,"Fail: operating + unavailable hours exceed in-service hours",IF(P553,"Partial month: within in-service hours","OK")))</x:f>
        <x:v>OK</x:v>
      </x:c>
    </x:row>
    <x:row r="554" ht="15" hidden="0" customHeight="1">
      <x:c r="A554" s="1" t="s">
        <x:v>676</x:v>
      </x:c>
      <x:c r="B554" s="14" t="n">
        <x:v>46054</x:v>
      </x:c>
      <x:c r="C554" s="1" t="n">
        <x:v>68.6</x:v>
      </x:c>
      <x:c r="D554" s="1" t="n">
        <x:v>389.9</x:v>
      </x:c>
      <x:c r="E554" s="1" t="n">
        <x:v>22</x:v>
      </x:c>
      <x:c r="F554" s="1" t="n">
        <x:v>1</x:v>
      </x:c>
      <x:c r="G554" s="1" t="n">
        <x:v>13</x:v>
      </x:c>
      <x:c r="H554" s="1" t="n">
        <x:v>0</x:v>
      </x:c>
      <x:c r="I554" s="1" t="n">
        <x:v>0</x:v>
      </x:c>
      <x:c r="J554" s="1" t="n">
        <x:v>1.68</x:v>
      </x:c>
      <x:c r="K554" s="1" t="n">
        <x:v>0</x:v>
      </x:c>
      <x:c r="L554" s="1" t="n">
        <x:v>96.1</x:v>
      </x:c>
      <x:c r="M554" s="1" t="n">
        <x:v>0</x:v>
      </x:c>
      <x:c r="N554" s="1" t="n">
        <x:v>18.3</x:v>
      </x:c>
      <x:c r="O554" s="1" t="n">
        <x:f aca="0">24*MAX(0,EOMONTH(B554,0)-MAX(B554,INDEX(Device_Inventory!$K$2:$K$1201,MATCH(A554,Device_Inventory!$A$2:$A$1201,0)))+1)</x:f>
        <x:v>672</x:v>
      </x:c>
      <x:c r="P554" s="11" t="b">
        <x:f aca="0">INDEX(Device_Inventory!$K$2:$K$1201,MATCH(A554,Device_Inventory!$A$2:$A$1201,0))&gt;B554</x:f>
        <x:v>0</x:v>
      </x:c>
      <x:c r="Q554" s="1" t="str">
        <x:f aca="0">IF(D554&gt;O554,"Fail: operating hours exceed in-service hours",IF(D554+M554&gt;O554,"Fail: operating + unavailable hours exceed in-service hours",IF(P554,"Partial month: within in-service hours","OK")))</x:f>
        <x:v>OK</x:v>
      </x:c>
    </x:row>
    <x:row r="555" ht="15" hidden="0" customHeight="1">
      <x:c r="A555" s="1" t="s">
        <x:v>676</x:v>
      </x:c>
      <x:c r="B555" s="14" t="n">
        <x:v>46082</x:v>
      </x:c>
      <x:c r="C555" s="1" t="n">
        <x:v>59.4</x:v>
      </x:c>
      <x:c r="D555" s="1" t="n">
        <x:v>346.1</x:v>
      </x:c>
      <x:c r="E555" s="1" t="n">
        <x:v>17</x:v>
      </x:c>
      <x:c r="F555" s="1" t="n">
        <x:v>0</x:v>
      </x:c>
      <x:c r="G555" s="1" t="n">
        <x:v>39</x:v>
      </x:c>
      <x:c r="H555" s="1" t="n">
        <x:v>0</x:v>
      </x:c>
      <x:c r="I555" s="1" t="n">
        <x:v>2</x:v>
      </x:c>
      <x:c r="J555" s="1" t="n">
        <x:v>0.48</x:v>
      </x:c>
      <x:c r="K555" s="1" t="n">
        <x:v>1</x:v>
      </x:c>
      <x:c r="L555" s="1" t="n">
        <x:v>94.3</x:v>
      </x:c>
      <x:c r="M555" s="1" t="n">
        <x:v>6.2</x:v>
      </x:c>
      <x:c r="N555" s="1" t="n">
        <x:v>12.2</x:v>
      </x:c>
      <x:c r="O555" s="1" t="n">
        <x:f aca="0">24*MAX(0,EOMONTH(B555,0)-MAX(B555,INDEX(Device_Inventory!$K$2:$K$1201,MATCH(A555,Device_Inventory!$A$2:$A$1201,0)))+1)</x:f>
        <x:v>744</x:v>
      </x:c>
      <x:c r="P555" s="11" t="b">
        <x:f aca="0">INDEX(Device_Inventory!$K$2:$K$1201,MATCH(A555,Device_Inventory!$A$2:$A$1201,0))&gt;B555</x:f>
        <x:v>0</x:v>
      </x:c>
      <x:c r="Q555" s="1" t="str">
        <x:f aca="0">IF(D555&gt;O555,"Fail: operating hours exceed in-service hours",IF(D555+M555&gt;O555,"Fail: operating + unavailable hours exceed in-service hours",IF(P555,"Partial month: within in-service hours","OK")))</x:f>
        <x:v>OK</x:v>
      </x:c>
    </x:row>
    <x:row r="556" ht="15" hidden="0" customHeight="1">
      <x:c r="A556" s="1" t="s">
        <x:v>676</x:v>
      </x:c>
      <x:c r="B556" s="14" t="n">
        <x:v>46113</x:v>
      </x:c>
      <x:c r="C556" s="1" t="n">
        <x:v>64.4</x:v>
      </x:c>
      <x:c r="D556" s="1" t="n">
        <x:v>353.9</x:v>
      </x:c>
      <x:c r="E556" s="1" t="n">
        <x:v>21</x:v>
      </x:c>
      <x:c r="F556" s="1" t="n">
        <x:v>3</x:v>
      </x:c>
      <x:c r="G556" s="1" t="n">
        <x:v>41</x:v>
      </x:c>
      <x:c r="H556" s="1" t="n">
        <x:v>1</x:v>
      </x:c>
      <x:c r="I556" s="1" t="n">
        <x:v>0</x:v>
      </x:c>
      <x:c r="J556" s="1" t="n">
        <x:v>0.62</x:v>
      </x:c>
      <x:c r="K556" s="1" t="n">
        <x:v>1</x:v>
      </x:c>
      <x:c r="L556" s="1" t="n">
        <x:v>97.5</x:v>
      </x:c>
      <x:c r="M556" s="1" t="n">
        <x:v>1.4</x:v>
      </x:c>
      <x:c r="N556" s="1" t="n">
        <x:v>7.3</x:v>
      </x:c>
      <x:c r="O556" s="1" t="n">
        <x:f aca="0">24*MAX(0,EOMONTH(B556,0)-MAX(B556,INDEX(Device_Inventory!$K$2:$K$1201,MATCH(A556,Device_Inventory!$A$2:$A$1201,0)))+1)</x:f>
        <x:v>720</x:v>
      </x:c>
      <x:c r="P556" s="11" t="b">
        <x:f aca="0">INDEX(Device_Inventory!$K$2:$K$1201,MATCH(A556,Device_Inventory!$A$2:$A$1201,0))&gt;B556</x:f>
        <x:v>0</x:v>
      </x:c>
      <x:c r="Q556" s="1" t="str">
        <x:f aca="0">IF(D556&gt;O556,"Fail: operating hours exceed in-service hours",IF(D556+M556&gt;O556,"Fail: operating + unavailable hours exceed in-service hours",IF(P556,"Partial month: within in-service hours","OK")))</x:f>
        <x:v>OK</x:v>
      </x:c>
    </x:row>
    <x:row r="557" ht="15" hidden="0" customHeight="1">
      <x:c r="A557" s="1" t="s">
        <x:v>676</x:v>
      </x:c>
      <x:c r="B557" s="14" t="n">
        <x:v>46143</x:v>
      </x:c>
      <x:c r="C557" s="1" t="n">
        <x:v>58.4</x:v>
      </x:c>
      <x:c r="D557" s="1" t="n">
        <x:v>344.4</x:v>
      </x:c>
      <x:c r="E557" s="1" t="n">
        <x:v>14</x:v>
      </x:c>
      <x:c r="F557" s="1" t="n">
        <x:v>1</x:v>
      </x:c>
      <x:c r="G557" s="1" t="n">
        <x:v>28</x:v>
      </x:c>
      <x:c r="H557" s="1" t="n">
        <x:v>3</x:v>
      </x:c>
      <x:c r="I557" s="1" t="n">
        <x:v>2</x:v>
      </x:c>
      <x:c r="J557" s="1" t="n">
        <x:v>0.17</x:v>
      </x:c>
      <x:c r="K557" s="1" t="n">
        <x:v>3</x:v>
      </x:c>
      <x:c r="L557" s="1" t="n">
        <x:v>94.6</x:v>
      </x:c>
      <x:c r="M557" s="1" t="n">
        <x:v>1.4</x:v>
      </x:c>
      <x:c r="N557" s="1" t="n">
        <x:v>10.8</x:v>
      </x:c>
      <x:c r="O557" s="1" t="n">
        <x:f aca="0">24*MAX(0,EOMONTH(B557,0)-MAX(B557,INDEX(Device_Inventory!$K$2:$K$1201,MATCH(A557,Device_Inventory!$A$2:$A$1201,0)))+1)</x:f>
        <x:v>744</x:v>
      </x:c>
      <x:c r="P557" s="11" t="b">
        <x:f aca="0">INDEX(Device_Inventory!$K$2:$K$1201,MATCH(A557,Device_Inventory!$A$2:$A$1201,0))&gt;B557</x:f>
        <x:v>0</x:v>
      </x:c>
      <x:c r="Q557" s="1" t="str">
        <x:f aca="0">IF(D557&gt;O557,"Fail: operating hours exceed in-service hours",IF(D557+M557&gt;O557,"Fail: operating + unavailable hours exceed in-service hours",IF(P557,"Partial month: within in-service hours","OK")))</x:f>
        <x:v>OK</x:v>
      </x:c>
    </x:row>
    <x:row r="558" ht="15" hidden="0" customHeight="1">
      <x:c r="A558" s="1" t="s">
        <x:v>676</x:v>
      </x:c>
      <x:c r="B558" s="14" t="n">
        <x:v>46174</x:v>
      </x:c>
      <x:c r="C558" s="1" t="n">
        <x:v>41.3</x:v>
      </x:c>
      <x:c r="D558" s="1" t="n">
        <x:v>251.1</x:v>
      </x:c>
      <x:c r="E558" s="1" t="n">
        <x:v>16</x:v>
      </x:c>
      <x:c r="F558" s="1" t="n">
        <x:v>1</x:v>
      </x:c>
      <x:c r="G558" s="1" t="n">
        <x:v>18</x:v>
      </x:c>
      <x:c r="H558" s="1" t="n">
        <x:v>0</x:v>
      </x:c>
      <x:c r="I558" s="1" t="n">
        <x:v>1</x:v>
      </x:c>
      <x:c r="J558" s="1" t="n">
        <x:v>0.99</x:v>
      </x:c>
      <x:c r="K558" s="1" t="n">
        <x:v>1</x:v>
      </x:c>
      <x:c r="L558" s="1" t="n">
        <x:v>97</x:v>
      </x:c>
      <x:c r="M558" s="1" t="n">
        <x:v>11</x:v>
      </x:c>
      <x:c r="N558" s="1" t="n">
        <x:v>6.5</x:v>
      </x:c>
      <x:c r="O558" s="1" t="n">
        <x:f aca="0">24*MAX(0,EOMONTH(B558,0)-MAX(B558,INDEX(Device_Inventory!$K$2:$K$1201,MATCH(A558,Device_Inventory!$A$2:$A$1201,0)))+1)</x:f>
        <x:v>720</x:v>
      </x:c>
      <x:c r="P558" s="11" t="b">
        <x:f aca="0">INDEX(Device_Inventory!$K$2:$K$1201,MATCH(A558,Device_Inventory!$A$2:$A$1201,0))&gt;B558</x:f>
        <x:v>0</x:v>
      </x:c>
      <x:c r="Q558" s="1" t="str">
        <x:f aca="0">IF(D558&gt;O558,"Fail: operating hours exceed in-service hours",IF(D558+M558&gt;O558,"Fail: operating + unavailable hours exceed in-service hours",IF(P558,"Partial month: within in-service hours","OK")))</x:f>
        <x:v>OK</x:v>
      </x:c>
    </x:row>
    <x:row r="559" ht="15" hidden="0" customHeight="1">
      <x:c r="A559" s="1" t="s">
        <x:v>676</x:v>
      </x:c>
      <x:c r="B559" s="14" t="n">
        <x:v>46204</x:v>
      </x:c>
      <x:c r="C559" s="1" t="n">
        <x:v>58.4</x:v>
      </x:c>
      <x:c r="D559" s="1" t="n">
        <x:v>353.8</x:v>
      </x:c>
      <x:c r="E559" s="1" t="n">
        <x:v>12</x:v>
      </x:c>
      <x:c r="F559" s="1" t="n">
        <x:v>2</x:v>
      </x:c>
      <x:c r="G559" s="1" t="n">
        <x:v>17</x:v>
      </x:c>
      <x:c r="H559" s="1" t="n">
        <x:v>0</x:v>
      </x:c>
      <x:c r="I559" s="1" t="n">
        <x:v>3</x:v>
      </x:c>
      <x:c r="J559" s="1" t="n">
        <x:v>0.83</x:v>
      </x:c>
      <x:c r="K559" s="1" t="n">
        <x:v>0</x:v>
      </x:c>
      <x:c r="L559" s="1" t="n">
        <x:v>93.4</x:v>
      </x:c>
      <x:c r="M559" s="1" t="n">
        <x:v>5.9</x:v>
      </x:c>
      <x:c r="N559" s="1" t="n">
        <x:v>4.9</x:v>
      </x:c>
      <x:c r="O559" s="1" t="n">
        <x:f aca="0">24*MAX(0,EOMONTH(B559,0)-MAX(B559,INDEX(Device_Inventory!$K$2:$K$1201,MATCH(A559,Device_Inventory!$A$2:$A$1201,0)))+1)</x:f>
        <x:v>744</x:v>
      </x:c>
      <x:c r="P559" s="11" t="b">
        <x:f aca="0">INDEX(Device_Inventory!$K$2:$K$1201,MATCH(A559,Device_Inventory!$A$2:$A$1201,0))&gt;B559</x:f>
        <x:v>0</x:v>
      </x:c>
      <x:c r="Q559" s="1" t="str">
        <x:f aca="0">IF(D559&gt;O559,"Fail: operating hours exceed in-service hours",IF(D559+M559&gt;O559,"Fail: operating + unavailable hours exceed in-service hours",IF(P559,"Partial month: within in-service hours","OK")))</x:f>
        <x:v>OK</x:v>
      </x:c>
    </x:row>
    <x:row r="560" ht="15" hidden="0" customHeight="1">
      <x:c r="A560" s="1" t="s">
        <x:v>2199</x:v>
      </x:c>
      <x:c r="B560" s="14" t="n">
        <x:v>46054</x:v>
      </x:c>
      <x:c r="C560" s="1" t="n">
        <x:v>51.6</x:v>
      </x:c>
      <x:c r="D560" s="1" t="n">
        <x:v>349.7</x:v>
      </x:c>
      <x:c r="E560" s="1" t="n">
        <x:v>32</x:v>
      </x:c>
      <x:c r="F560" s="1" t="n">
        <x:v>3</x:v>
      </x:c>
      <x:c r="G560" s="1" t="n">
        <x:v>29</x:v>
      </x:c>
      <x:c r="H560" s="1" t="n">
        <x:v>1</x:v>
      </x:c>
      <x:c r="I560" s="1" t="n">
        <x:v>2</x:v>
      </x:c>
      <x:c r="J560" s="1" t="n">
        <x:v>1.91</x:v>
      </x:c>
      <x:c r="K560" s="1" t="n">
        <x:v>1</x:v>
      </x:c>
      <x:c r="L560" s="1" t="n">
        <x:v>95.4</x:v>
      </x:c>
      <x:c r="M560" s="1" t="n">
        <x:v>10.2</x:v>
      </x:c>
      <x:c r="N560" s="1" t="n">
        <x:v>5</x:v>
      </x:c>
      <x:c r="O560" s="1" t="n">
        <x:f aca="0">24*MAX(0,EOMONTH(B560,0)-MAX(B560,INDEX(Device_Inventory!$K$2:$K$1201,MATCH(A560,Device_Inventory!$A$2:$A$1201,0)))+1)</x:f>
        <x:v>672</x:v>
      </x:c>
      <x:c r="P560" s="11" t="b">
        <x:f aca="0">INDEX(Device_Inventory!$K$2:$K$1201,MATCH(A560,Device_Inventory!$A$2:$A$1201,0))&gt;B560</x:f>
        <x:v>0</x:v>
      </x:c>
      <x:c r="Q560" s="1" t="str">
        <x:f aca="0">IF(D560&gt;O560,"Fail: operating hours exceed in-service hours",IF(D560+M560&gt;O560,"Fail: operating + unavailable hours exceed in-service hours",IF(P560,"Partial month: within in-service hours","OK")))</x:f>
        <x:v>OK</x:v>
      </x:c>
    </x:row>
    <x:row r="561" ht="15" hidden="0" customHeight="1">
      <x:c r="A561" s="1" t="s">
        <x:v>2199</x:v>
      </x:c>
      <x:c r="B561" s="14" t="n">
        <x:v>46082</x:v>
      </x:c>
      <x:c r="C561" s="1" t="n">
        <x:v>77.4</x:v>
      </x:c>
      <x:c r="D561" s="1" t="n">
        <x:v>512.4</x:v>
      </x:c>
      <x:c r="E561" s="1" t="n">
        <x:v>35</x:v>
      </x:c>
      <x:c r="F561" s="1" t="n">
        <x:v>1</x:v>
      </x:c>
      <x:c r="G561" s="1" t="n">
        <x:v>46</x:v>
      </x:c>
      <x:c r="H561" s="1" t="n">
        <x:v>2</x:v>
      </x:c>
      <x:c r="I561" s="1" t="n">
        <x:v>5</x:v>
      </x:c>
      <x:c r="J561" s="1" t="n">
        <x:v>1.52</x:v>
      </x:c>
      <x:c r="K561" s="1" t="n">
        <x:v>1</x:v>
      </x:c>
      <x:c r="L561" s="1" t="n">
        <x:v>90.7</x:v>
      </x:c>
      <x:c r="M561" s="1" t="n">
        <x:v>15.1</x:v>
      </x:c>
      <x:c r="N561" s="1" t="n">
        <x:v>16.5</x:v>
      </x:c>
      <x:c r="O561" s="1" t="n">
        <x:f aca="0">24*MAX(0,EOMONTH(B561,0)-MAX(B561,INDEX(Device_Inventory!$K$2:$K$1201,MATCH(A561,Device_Inventory!$A$2:$A$1201,0)))+1)</x:f>
        <x:v>744</x:v>
      </x:c>
      <x:c r="P561" s="11" t="b">
        <x:f aca="0">INDEX(Device_Inventory!$K$2:$K$1201,MATCH(A561,Device_Inventory!$A$2:$A$1201,0))&gt;B561</x:f>
        <x:v>0</x:v>
      </x:c>
      <x:c r="Q561" s="1" t="str">
        <x:f aca="0">IF(D561&gt;O561,"Fail: operating hours exceed in-service hours",IF(D561+M561&gt;O561,"Fail: operating + unavailable hours exceed in-service hours",IF(P561,"Partial month: within in-service hours","OK")))</x:f>
        <x:v>OK</x:v>
      </x:c>
    </x:row>
    <x:row r="562" ht="15" hidden="0" customHeight="1">
      <x:c r="A562" s="1" t="s">
        <x:v>2199</x:v>
      </x:c>
      <x:c r="B562" s="14" t="n">
        <x:v>46113</x:v>
      </x:c>
      <x:c r="C562" s="1" t="n">
        <x:v>60.2</x:v>
      </x:c>
      <x:c r="D562" s="1" t="n">
        <x:v>383</x:v>
      </x:c>
      <x:c r="E562" s="1" t="n">
        <x:v>33</x:v>
      </x:c>
      <x:c r="F562" s="1" t="n">
        <x:v>3</x:v>
      </x:c>
      <x:c r="G562" s="1" t="n">
        <x:v>44</x:v>
      </x:c>
      <x:c r="H562" s="1" t="n">
        <x:v>1</x:v>
      </x:c>
      <x:c r="I562" s="1" t="n">
        <x:v>4</x:v>
      </x:c>
      <x:c r="J562" s="1" t="n">
        <x:v>1.17</x:v>
      </x:c>
      <x:c r="K562" s="1" t="n">
        <x:v>0</x:v>
      </x:c>
      <x:c r="L562" s="1" t="n">
        <x:v>95.9</x:v>
      </x:c>
      <x:c r="M562" s="1" t="n">
        <x:v>12.3</x:v>
      </x:c>
      <x:c r="N562" s="1" t="n">
        <x:v>16.8</x:v>
      </x:c>
      <x:c r="O562" s="1" t="n">
        <x:f aca="0">24*MAX(0,EOMONTH(B562,0)-MAX(B562,INDEX(Device_Inventory!$K$2:$K$1201,MATCH(A562,Device_Inventory!$A$2:$A$1201,0)))+1)</x:f>
        <x:v>720</x:v>
      </x:c>
      <x:c r="P562" s="11" t="b">
        <x:f aca="0">INDEX(Device_Inventory!$K$2:$K$1201,MATCH(A562,Device_Inventory!$A$2:$A$1201,0))&gt;B562</x:f>
        <x:v>0</x:v>
      </x:c>
      <x:c r="Q562" s="1" t="str">
        <x:f aca="0">IF(D562&gt;O562,"Fail: operating hours exceed in-service hours",IF(D562+M562&gt;O562,"Fail: operating + unavailable hours exceed in-service hours",IF(P562,"Partial month: within in-service hours","OK")))</x:f>
        <x:v>OK</x:v>
      </x:c>
    </x:row>
    <x:row r="563" ht="15" hidden="0" customHeight="1">
      <x:c r="A563" s="1" t="s">
        <x:v>2199</x:v>
      </x:c>
      <x:c r="B563" s="14" t="n">
        <x:v>46143</x:v>
      </x:c>
      <x:c r="C563" s="1" t="n">
        <x:v>64.6</x:v>
      </x:c>
      <x:c r="D563" s="1" t="n">
        <x:v>399</x:v>
      </x:c>
      <x:c r="E563" s="1" t="n">
        <x:v>34</x:v>
      </x:c>
      <x:c r="F563" s="1" t="n">
        <x:v>3</x:v>
      </x:c>
      <x:c r="G563" s="1" t="n">
        <x:v>51</x:v>
      </x:c>
      <x:c r="H563" s="1" t="n">
        <x:v>1</x:v>
      </x:c>
      <x:c r="I563" s="1" t="n">
        <x:v>5</x:v>
      </x:c>
      <x:c r="J563" s="1" t="n">
        <x:v>2.2</x:v>
      </x:c>
      <x:c r="K563" s="1" t="n">
        <x:v>0</x:v>
      </x:c>
      <x:c r="L563" s="1" t="n">
        <x:v>93.3</x:v>
      </x:c>
      <x:c r="M563" s="1" t="n">
        <x:v>9</x:v>
      </x:c>
      <x:c r="N563" s="1" t="n">
        <x:v>10.4</x:v>
      </x:c>
      <x:c r="O563" s="1" t="n">
        <x:f aca="0">24*MAX(0,EOMONTH(B563,0)-MAX(B563,INDEX(Device_Inventory!$K$2:$K$1201,MATCH(A563,Device_Inventory!$A$2:$A$1201,0)))+1)</x:f>
        <x:v>744</x:v>
      </x:c>
      <x:c r="P563" s="11" t="b">
        <x:f aca="0">INDEX(Device_Inventory!$K$2:$K$1201,MATCH(A563,Device_Inventory!$A$2:$A$1201,0))&gt;B563</x:f>
        <x:v>0</x:v>
      </x:c>
      <x:c r="Q563" s="1" t="str">
        <x:f aca="0">IF(D563&gt;O563,"Fail: operating hours exceed in-service hours",IF(D563+M563&gt;O563,"Fail: operating + unavailable hours exceed in-service hours",IF(P563,"Partial month: within in-service hours","OK")))</x:f>
        <x:v>OK</x:v>
      </x:c>
    </x:row>
    <x:row r="564" ht="15" hidden="0" customHeight="1">
      <x:c r="A564" s="1" t="s">
        <x:v>2199</x:v>
      </x:c>
      <x:c r="B564" s="14" t="n">
        <x:v>46174</x:v>
      </x:c>
      <x:c r="C564" s="1" t="n">
        <x:v>38.7</x:v>
      </x:c>
      <x:c r="D564" s="1" t="n">
        <x:v>280.4</x:v>
      </x:c>
      <x:c r="E564" s="1" t="n">
        <x:v>28</x:v>
      </x:c>
      <x:c r="F564" s="1" t="n">
        <x:v>3</x:v>
      </x:c>
      <x:c r="G564" s="1" t="n">
        <x:v>39</x:v>
      </x:c>
      <x:c r="H564" s="1" t="n">
        <x:v>2</x:v>
      </x:c>
      <x:c r="I564" s="1" t="n">
        <x:v>4</x:v>
      </x:c>
      <x:c r="J564" s="1" t="n">
        <x:v>1.76</x:v>
      </x:c>
      <x:c r="K564" s="1" t="n">
        <x:v>0</x:v>
      </x:c>
      <x:c r="L564" s="1" t="n">
        <x:v>95.3</x:v>
      </x:c>
      <x:c r="M564" s="1" t="n">
        <x:v>8</x:v>
      </x:c>
      <x:c r="N564" s="1" t="n">
        <x:v>3.2</x:v>
      </x:c>
      <x:c r="O564" s="1" t="n">
        <x:f aca="0">24*MAX(0,EOMONTH(B564,0)-MAX(B564,INDEX(Device_Inventory!$K$2:$K$1201,MATCH(A564,Device_Inventory!$A$2:$A$1201,0)))+1)</x:f>
        <x:v>720</x:v>
      </x:c>
      <x:c r="P564" s="11" t="b">
        <x:f aca="0">INDEX(Device_Inventory!$K$2:$K$1201,MATCH(A564,Device_Inventory!$A$2:$A$1201,0))&gt;B564</x:f>
        <x:v>0</x:v>
      </x:c>
      <x:c r="Q564" s="1" t="str">
        <x:f aca="0">IF(D564&gt;O564,"Fail: operating hours exceed in-service hours",IF(D564+M564&gt;O564,"Fail: operating + unavailable hours exceed in-service hours",IF(P564,"Partial month: within in-service hours","OK")))</x:f>
        <x:v>OK</x:v>
      </x:c>
    </x:row>
    <x:row r="565" ht="15" hidden="0" customHeight="1">
      <x:c r="A565" s="1" t="s">
        <x:v>2199</x:v>
      </x:c>
      <x:c r="B565" s="14" t="n">
        <x:v>46204</x:v>
      </x:c>
      <x:c r="C565" s="1" t="n">
        <x:v>73.6</x:v>
      </x:c>
      <x:c r="D565" s="1" t="n">
        <x:v>523.6</x:v>
      </x:c>
      <x:c r="E565" s="1" t="n">
        <x:v>27</x:v>
      </x:c>
      <x:c r="F565" s="1" t="n">
        <x:v>3</x:v>
      </x:c>
      <x:c r="G565" s="1" t="n">
        <x:v>52</x:v>
      </x:c>
      <x:c r="H565" s="1" t="n">
        <x:v>2</x:v>
      </x:c>
      <x:c r="I565" s="1" t="n">
        <x:v>7</x:v>
      </x:c>
      <x:c r="J565" s="1" t="n">
        <x:v>2.5</x:v>
      </x:c>
      <x:c r="K565" s="1" t="n">
        <x:v>2</x:v>
      </x:c>
      <x:c r="L565" s="1" t="n">
        <x:v>92.1</x:v>
      </x:c>
      <x:c r="M565" s="1" t="n">
        <x:v>13.1</x:v>
      </x:c>
      <x:c r="N565" s="1" t="n">
        <x:v>11.4</x:v>
      </x:c>
      <x:c r="O565" s="1" t="n">
        <x:f aca="0">24*MAX(0,EOMONTH(B565,0)-MAX(B565,INDEX(Device_Inventory!$K$2:$K$1201,MATCH(A565,Device_Inventory!$A$2:$A$1201,0)))+1)</x:f>
        <x:v>744</x:v>
      </x:c>
      <x:c r="P565" s="11" t="b">
        <x:f aca="0">INDEX(Device_Inventory!$K$2:$K$1201,MATCH(A565,Device_Inventory!$A$2:$A$1201,0))&gt;B565</x:f>
        <x:v>0</x:v>
      </x:c>
      <x:c r="Q565" s="1" t="str">
        <x:f aca="0">IF(D565&gt;O565,"Fail: operating hours exceed in-service hours",IF(D565+M565&gt;O565,"Fail: operating + unavailable hours exceed in-service hours",IF(P565,"Partial month: within in-service hours","OK")))</x:f>
        <x:v>OK</x:v>
      </x:c>
    </x:row>
    <x:row r="566" ht="15" hidden="0" customHeight="1">
      <x:c r="A566" s="1" t="s">
        <x:v>681</x:v>
      </x:c>
      <x:c r="B566" s="14" t="n">
        <x:v>46054</x:v>
      </x:c>
      <x:c r="C566" s="1" t="n">
        <x:v>66.7</x:v>
      </x:c>
      <x:c r="D566" s="1" t="n">
        <x:v>448.1</x:v>
      </x:c>
      <x:c r="E566" s="1" t="n">
        <x:v>13</x:v>
      </x:c>
      <x:c r="F566" s="1" t="n">
        <x:v>0</x:v>
      </x:c>
      <x:c r="G566" s="1" t="n">
        <x:v>57</x:v>
      </x:c>
      <x:c r="H566" s="1" t="n">
        <x:v>1</x:v>
      </x:c>
      <x:c r="I566" s="1" t="n">
        <x:v>3</x:v>
      </x:c>
      <x:c r="J566" s="1" t="n">
        <x:v>0</x:v>
      </x:c>
      <x:c r="K566" s="1" t="n">
        <x:v>1</x:v>
      </x:c>
      <x:c r="L566" s="1" t="n">
        <x:v>95.8</x:v>
      </x:c>
      <x:c r="M566" s="1" t="n">
        <x:v>13.9</x:v>
      </x:c>
      <x:c r="N566" s="1" t="n">
        <x:v>9</x:v>
      </x:c>
      <x:c r="O566" s="1" t="n">
        <x:f aca="0">24*MAX(0,EOMONTH(B566,0)-MAX(B566,INDEX(Device_Inventory!$K$2:$K$1201,MATCH(A566,Device_Inventory!$A$2:$A$1201,0)))+1)</x:f>
        <x:v>672</x:v>
      </x:c>
      <x:c r="P566" s="11" t="b">
        <x:f aca="0">INDEX(Device_Inventory!$K$2:$K$1201,MATCH(A566,Device_Inventory!$A$2:$A$1201,0))&gt;B566</x:f>
        <x:v>0</x:v>
      </x:c>
      <x:c r="Q566" s="1" t="str">
        <x:f aca="0">IF(D566&gt;O566,"Fail: operating hours exceed in-service hours",IF(D566+M566&gt;O566,"Fail: operating + unavailable hours exceed in-service hours",IF(P566,"Partial month: within in-service hours","OK")))</x:f>
        <x:v>OK</x:v>
      </x:c>
    </x:row>
    <x:row r="567" ht="15" hidden="0" customHeight="1">
      <x:c r="A567" s="1" t="s">
        <x:v>681</x:v>
      </x:c>
      <x:c r="B567" s="14" t="n">
        <x:v>46082</x:v>
      </x:c>
      <x:c r="C567" s="1" t="n">
        <x:v>87.8</x:v>
      </x:c>
      <x:c r="D567" s="1" t="n">
        <x:v>536</x:v>
      </x:c>
      <x:c r="E567" s="1" t="n">
        <x:v>21</x:v>
      </x:c>
      <x:c r="F567" s="1" t="n">
        <x:v>1</x:v>
      </x:c>
      <x:c r="G567" s="1" t="n">
        <x:v>51</x:v>
      </x:c>
      <x:c r="H567" s="1" t="n">
        <x:v>1</x:v>
      </x:c>
      <x:c r="I567" s="1" t="n">
        <x:v>5</x:v>
      </x:c>
      <x:c r="J567" s="1" t="n">
        <x:v>0.41</x:v>
      </x:c>
      <x:c r="K567" s="1" t="n">
        <x:v>0</x:v>
      </x:c>
      <x:c r="L567" s="1" t="n">
        <x:v>95.3</x:v>
      </x:c>
      <x:c r="M567" s="1" t="n">
        <x:v>2.9</x:v>
      </x:c>
      <x:c r="N567" s="1" t="n">
        <x:v>14.3</x:v>
      </x:c>
      <x:c r="O567" s="1" t="n">
        <x:f aca="0">24*MAX(0,EOMONTH(B567,0)-MAX(B567,INDEX(Device_Inventory!$K$2:$K$1201,MATCH(A567,Device_Inventory!$A$2:$A$1201,0)))+1)</x:f>
        <x:v>744</x:v>
      </x:c>
      <x:c r="P567" s="11" t="b">
        <x:f aca="0">INDEX(Device_Inventory!$K$2:$K$1201,MATCH(A567,Device_Inventory!$A$2:$A$1201,0))&gt;B567</x:f>
        <x:v>0</x:v>
      </x:c>
      <x:c r="Q567" s="1" t="str">
        <x:f aca="0">IF(D567&gt;O567,"Fail: operating hours exceed in-service hours",IF(D567+M567&gt;O567,"Fail: operating + unavailable hours exceed in-service hours",IF(P567,"Partial month: within in-service hours","OK")))</x:f>
        <x:v>OK</x:v>
      </x:c>
    </x:row>
    <x:row r="568" ht="15" hidden="0" customHeight="1">
      <x:c r="A568" s="1" t="s">
        <x:v>681</x:v>
      </x:c>
      <x:c r="B568" s="14" t="n">
        <x:v>46113</x:v>
      </x:c>
      <x:c r="C568" s="1" t="n">
        <x:v>45.9</x:v>
      </x:c>
      <x:c r="D568" s="1" t="n">
        <x:v>320.9</x:v>
      </x:c>
      <x:c r="E568" s="1" t="n">
        <x:v>20</x:v>
      </x:c>
      <x:c r="F568" s="1" t="n">
        <x:v>0</x:v>
      </x:c>
      <x:c r="G568" s="1" t="n">
        <x:v>35</x:v>
      </x:c>
      <x:c r="H568" s="1" t="n">
        <x:v>0</x:v>
      </x:c>
      <x:c r="I568" s="1" t="n">
        <x:v>1</x:v>
      </x:c>
      <x:c r="J568" s="1" t="n">
        <x:v>0.27</x:v>
      </x:c>
      <x:c r="K568" s="1" t="n">
        <x:v>0</x:v>
      </x:c>
      <x:c r="L568" s="1" t="n">
        <x:v>94.9</x:v>
      </x:c>
      <x:c r="M568" s="1" t="n">
        <x:v>8.2</x:v>
      </x:c>
      <x:c r="N568" s="1" t="n">
        <x:v>11.5</x:v>
      </x:c>
      <x:c r="O568" s="1" t="n">
        <x:f aca="0">24*MAX(0,EOMONTH(B568,0)-MAX(B568,INDEX(Device_Inventory!$K$2:$K$1201,MATCH(A568,Device_Inventory!$A$2:$A$1201,0)))+1)</x:f>
        <x:v>720</x:v>
      </x:c>
      <x:c r="P568" s="11" t="b">
        <x:f aca="0">INDEX(Device_Inventory!$K$2:$K$1201,MATCH(A568,Device_Inventory!$A$2:$A$1201,0))&gt;B568</x:f>
        <x:v>0</x:v>
      </x:c>
      <x:c r="Q568" s="1" t="str">
        <x:f aca="0">IF(D568&gt;O568,"Fail: operating hours exceed in-service hours",IF(D568+M568&gt;O568,"Fail: operating + unavailable hours exceed in-service hours",IF(P568,"Partial month: within in-service hours","OK")))</x:f>
        <x:v>OK</x:v>
      </x:c>
    </x:row>
    <x:row r="569" ht="15" hidden="0" customHeight="1">
      <x:c r="A569" s="1" t="s">
        <x:v>681</x:v>
      </x:c>
      <x:c r="B569" s="14" t="n">
        <x:v>46143</x:v>
      </x:c>
      <x:c r="C569" s="1" t="n">
        <x:v>51.1</x:v>
      </x:c>
      <x:c r="D569" s="1" t="n">
        <x:v>337.4</x:v>
      </x:c>
      <x:c r="E569" s="1" t="n">
        <x:v>16</x:v>
      </x:c>
      <x:c r="F569" s="1" t="n">
        <x:v>0</x:v>
      </x:c>
      <x:c r="G569" s="1" t="n">
        <x:v>27</x:v>
      </x:c>
      <x:c r="H569" s="1" t="n">
        <x:v>0</x:v>
      </x:c>
      <x:c r="I569" s="1" t="n">
        <x:v>0</x:v>
      </x:c>
      <x:c r="J569" s="1" t="n">
        <x:v>0.48</x:v>
      </x:c>
      <x:c r="K569" s="1" t="n">
        <x:v>1</x:v>
      </x:c>
      <x:c r="L569" s="1" t="n">
        <x:v>94.6</x:v>
      </x:c>
      <x:c r="M569" s="1" t="n">
        <x:v>4</x:v>
      </x:c>
      <x:c r="N569" s="1" t="n">
        <x:v>6</x:v>
      </x:c>
      <x:c r="O569" s="1" t="n">
        <x:f aca="0">24*MAX(0,EOMONTH(B569,0)-MAX(B569,INDEX(Device_Inventory!$K$2:$K$1201,MATCH(A569,Device_Inventory!$A$2:$A$1201,0)))+1)</x:f>
        <x:v>744</x:v>
      </x:c>
      <x:c r="P569" s="11" t="b">
        <x:f aca="0">INDEX(Device_Inventory!$K$2:$K$1201,MATCH(A569,Device_Inventory!$A$2:$A$1201,0))&gt;B569</x:f>
        <x:v>0</x:v>
      </x:c>
      <x:c r="Q569" s="1" t="str">
        <x:f aca="0">IF(D569&gt;O569,"Fail: operating hours exceed in-service hours",IF(D569+M569&gt;O569,"Fail: operating + unavailable hours exceed in-service hours",IF(P569,"Partial month: within in-service hours","OK")))</x:f>
        <x:v>OK</x:v>
      </x:c>
    </x:row>
    <x:row r="570" ht="15" hidden="0" customHeight="1">
      <x:c r="A570" s="1" t="s">
        <x:v>681</x:v>
      </x:c>
      <x:c r="B570" s="14" t="n">
        <x:v>46174</x:v>
      </x:c>
      <x:c r="C570" s="1" t="n">
        <x:v>69.3</x:v>
      </x:c>
      <x:c r="D570" s="1" t="n">
        <x:v>487.5</x:v>
      </x:c>
      <x:c r="E570" s="1" t="n">
        <x:v>19</x:v>
      </x:c>
      <x:c r="F570" s="1" t="n">
        <x:v>0</x:v>
      </x:c>
      <x:c r="G570" s="1" t="n">
        <x:v>43</x:v>
      </x:c>
      <x:c r="H570" s="1" t="n">
        <x:v>0</x:v>
      </x:c>
      <x:c r="I570" s="1" t="n">
        <x:v>3</x:v>
      </x:c>
      <x:c r="J570" s="1" t="n">
        <x:v>1.28</x:v>
      </x:c>
      <x:c r="K570" s="1" t="n">
        <x:v>0</x:v>
      </x:c>
      <x:c r="L570" s="1" t="n">
        <x:v>92.2</x:v>
      </x:c>
      <x:c r="M570" s="1" t="n">
        <x:v>8.6</x:v>
      </x:c>
      <x:c r="N570" s="1" t="n">
        <x:v>9</x:v>
      </x:c>
      <x:c r="O570" s="1" t="n">
        <x:f aca="0">24*MAX(0,EOMONTH(B570,0)-MAX(B570,INDEX(Device_Inventory!$K$2:$K$1201,MATCH(A570,Device_Inventory!$A$2:$A$1201,0)))+1)</x:f>
        <x:v>720</x:v>
      </x:c>
      <x:c r="P570" s="11" t="b">
        <x:f aca="0">INDEX(Device_Inventory!$K$2:$K$1201,MATCH(A570,Device_Inventory!$A$2:$A$1201,0))&gt;B570</x:f>
        <x:v>0</x:v>
      </x:c>
      <x:c r="Q570" s="1" t="str">
        <x:f aca="0">IF(D570&gt;O570,"Fail: operating hours exceed in-service hours",IF(D570+M570&gt;O570,"Fail: operating + unavailable hours exceed in-service hours",IF(P570,"Partial month: within in-service hours","OK")))</x:f>
        <x:v>OK</x:v>
      </x:c>
    </x:row>
    <x:row r="571" ht="15" hidden="0" customHeight="1">
      <x:c r="A571" s="1" t="s">
        <x:v>681</x:v>
      </x:c>
      <x:c r="B571" s="14" t="n">
        <x:v>46204</x:v>
      </x:c>
      <x:c r="C571" s="1" t="n">
        <x:v>38.9</x:v>
      </x:c>
      <x:c r="D571" s="1" t="n">
        <x:v>250.8</x:v>
      </x:c>
      <x:c r="E571" s="1" t="n">
        <x:v>18</x:v>
      </x:c>
      <x:c r="F571" s="1" t="n">
        <x:v>2</x:v>
      </x:c>
      <x:c r="G571" s="1" t="n">
        <x:v>31</x:v>
      </x:c>
      <x:c r="H571" s="1" t="n">
        <x:v>0</x:v>
      </x:c>
      <x:c r="I571" s="1" t="n">
        <x:v>2</x:v>
      </x:c>
      <x:c r="J571" s="1" t="n">
        <x:v>0</x:v>
      </x:c>
      <x:c r="K571" s="1" t="n">
        <x:v>0</x:v>
      </x:c>
      <x:c r="L571" s="1" t="n">
        <x:v>94.8</x:v>
      </x:c>
      <x:c r="M571" s="1" t="n">
        <x:v>4</x:v>
      </x:c>
      <x:c r="N571" s="1" t="n">
        <x:v>7.4</x:v>
      </x:c>
      <x:c r="O571" s="1" t="n">
        <x:f aca="0">24*MAX(0,EOMONTH(B571,0)-MAX(B571,INDEX(Device_Inventory!$K$2:$K$1201,MATCH(A571,Device_Inventory!$A$2:$A$1201,0)))+1)</x:f>
        <x:v>744</x:v>
      </x:c>
      <x:c r="P571" s="11" t="b">
        <x:f aca="0">INDEX(Device_Inventory!$K$2:$K$1201,MATCH(A571,Device_Inventory!$A$2:$A$1201,0))&gt;B571</x:f>
        <x:v>0</x:v>
      </x:c>
      <x:c r="Q571" s="1" t="str">
        <x:f aca="0">IF(D571&gt;O571,"Fail: operating hours exceed in-service hours",IF(D571+M571&gt;O571,"Fail: operating + unavailable hours exceed in-service hours",IF(P571,"Partial month: within in-service hours","OK")))</x:f>
        <x:v>OK</x:v>
      </x:c>
    </x:row>
    <x:row r="572" ht="15" hidden="0" customHeight="1">
      <x:c r="A572" s="1" t="s">
        <x:v>2204</x:v>
      </x:c>
      <x:c r="B572" s="14" t="n">
        <x:v>46054</x:v>
      </x:c>
      <x:c r="C572" s="1" t="n">
        <x:v>62.5</x:v>
      </x:c>
      <x:c r="D572" s="1" t="n">
        <x:v>405.5</x:v>
      </x:c>
      <x:c r="E572" s="1" t="n">
        <x:v>17</x:v>
      </x:c>
      <x:c r="F572" s="1" t="n">
        <x:v>1</x:v>
      </x:c>
      <x:c r="G572" s="1" t="n">
        <x:v>46</x:v>
      </x:c>
      <x:c r="H572" s="1" t="n">
        <x:v>0</x:v>
      </x:c>
      <x:c r="I572" s="1" t="n">
        <x:v>3</x:v>
      </x:c>
      <x:c r="J572" s="1" t="n">
        <x:v>1.2</x:v>
      </x:c>
      <x:c r="K572" s="1" t="n">
        <x:v>0</x:v>
      </x:c>
      <x:c r="L572" s="1" t="n">
        <x:v>95.4</x:v>
      </x:c>
      <x:c r="M572" s="1" t="n">
        <x:v>6.8</x:v>
      </x:c>
      <x:c r="N572" s="1" t="n">
        <x:v>10.6</x:v>
      </x:c>
      <x:c r="O572" s="1" t="n">
        <x:f aca="0">24*MAX(0,EOMONTH(B572,0)-MAX(B572,INDEX(Device_Inventory!$K$2:$K$1201,MATCH(A572,Device_Inventory!$A$2:$A$1201,0)))+1)</x:f>
        <x:v>672</x:v>
      </x:c>
      <x:c r="P572" s="11" t="b">
        <x:f aca="0">INDEX(Device_Inventory!$K$2:$K$1201,MATCH(A572,Device_Inventory!$A$2:$A$1201,0))&gt;B572</x:f>
        <x:v>0</x:v>
      </x:c>
      <x:c r="Q572" s="1" t="str">
        <x:f aca="0">IF(D572&gt;O572,"Fail: operating hours exceed in-service hours",IF(D572+M572&gt;O572,"Fail: operating + unavailable hours exceed in-service hours",IF(P572,"Partial month: within in-service hours","OK")))</x:f>
        <x:v>OK</x:v>
      </x:c>
    </x:row>
    <x:row r="573" ht="15" hidden="0" customHeight="1">
      <x:c r="A573" s="1" t="s">
        <x:v>2204</x:v>
      </x:c>
      <x:c r="B573" s="14" t="n">
        <x:v>46082</x:v>
      </x:c>
      <x:c r="C573" s="1" t="n">
        <x:v>50.6</x:v>
      </x:c>
      <x:c r="D573" s="1" t="n">
        <x:v>368.7</x:v>
      </x:c>
      <x:c r="E573" s="1" t="n">
        <x:v>11</x:v>
      </x:c>
      <x:c r="F573" s="1" t="n">
        <x:v>4</x:v>
      </x:c>
      <x:c r="G573" s="1" t="n">
        <x:v>32</x:v>
      </x:c>
      <x:c r="H573" s="1" t="n">
        <x:v>2</x:v>
      </x:c>
      <x:c r="I573" s="1" t="n">
        <x:v>1</x:v>
      </x:c>
      <x:c r="J573" s="1" t="n">
        <x:v>0.72</x:v>
      </x:c>
      <x:c r="K573" s="1" t="n">
        <x:v>0</x:v>
      </x:c>
      <x:c r="L573" s="1" t="n">
        <x:v>96.6</x:v>
      </x:c>
      <x:c r="M573" s="1" t="n">
        <x:v>4.6</x:v>
      </x:c>
      <x:c r="N573" s="1" t="n">
        <x:v>10</x:v>
      </x:c>
      <x:c r="O573" s="1" t="n">
        <x:f aca="0">24*MAX(0,EOMONTH(B573,0)-MAX(B573,INDEX(Device_Inventory!$K$2:$K$1201,MATCH(A573,Device_Inventory!$A$2:$A$1201,0)))+1)</x:f>
        <x:v>744</x:v>
      </x:c>
      <x:c r="P573" s="11" t="b">
        <x:f aca="0">INDEX(Device_Inventory!$K$2:$K$1201,MATCH(A573,Device_Inventory!$A$2:$A$1201,0))&gt;B573</x:f>
        <x:v>0</x:v>
      </x:c>
      <x:c r="Q573" s="1" t="str">
        <x:f aca="0">IF(D573&gt;O573,"Fail: operating hours exceed in-service hours",IF(D573+M573&gt;O573,"Fail: operating + unavailable hours exceed in-service hours",IF(P573,"Partial month: within in-service hours","OK")))</x:f>
        <x:v>OK</x:v>
      </x:c>
    </x:row>
    <x:row r="574" ht="15" hidden="0" customHeight="1">
      <x:c r="A574" s="1" t="s">
        <x:v>2204</x:v>
      </x:c>
      <x:c r="B574" s="14" t="n">
        <x:v>46113</x:v>
      </x:c>
      <x:c r="C574" s="1" t="n">
        <x:v>55</x:v>
      </x:c>
      <x:c r="D574" s="1" t="n">
        <x:v>332.4</x:v>
      </x:c>
      <x:c r="E574" s="1" t="n">
        <x:v>22</x:v>
      </x:c>
      <x:c r="F574" s="1" t="n">
        <x:v>3</x:v>
      </x:c>
      <x:c r="G574" s="1" t="n">
        <x:v>24</x:v>
      </x:c>
      <x:c r="H574" s="1" t="n">
        <x:v>0</x:v>
      </x:c>
      <x:c r="I574" s="1" t="n">
        <x:v>3</x:v>
      </x:c>
      <x:c r="J574" s="1" t="n">
        <x:v>1.45</x:v>
      </x:c>
      <x:c r="K574" s="1" t="n">
        <x:v>3</x:v>
      </x:c>
      <x:c r="L574" s="1" t="n">
        <x:v>93.1</x:v>
      </x:c>
      <x:c r="M574" s="1" t="n">
        <x:v>5.9</x:v>
      </x:c>
      <x:c r="N574" s="1" t="n">
        <x:v>12.4</x:v>
      </x:c>
      <x:c r="O574" s="1" t="n">
        <x:f aca="0">24*MAX(0,EOMONTH(B574,0)-MAX(B574,INDEX(Device_Inventory!$K$2:$K$1201,MATCH(A574,Device_Inventory!$A$2:$A$1201,0)))+1)</x:f>
        <x:v>720</x:v>
      </x:c>
      <x:c r="P574" s="11" t="b">
        <x:f aca="0">INDEX(Device_Inventory!$K$2:$K$1201,MATCH(A574,Device_Inventory!$A$2:$A$1201,0))&gt;B574</x:f>
        <x:v>0</x:v>
      </x:c>
      <x:c r="Q574" s="1" t="str">
        <x:f aca="0">IF(D574&gt;O574,"Fail: operating hours exceed in-service hours",IF(D574+M574&gt;O574,"Fail: operating + unavailable hours exceed in-service hours",IF(P574,"Partial month: within in-service hours","OK")))</x:f>
        <x:v>OK</x:v>
      </x:c>
    </x:row>
    <x:row r="575" ht="15" hidden="0" customHeight="1">
      <x:c r="A575" s="1" t="s">
        <x:v>2204</x:v>
      </x:c>
      <x:c r="B575" s="14" t="n">
        <x:v>46143</x:v>
      </x:c>
      <x:c r="C575" s="1" t="n">
        <x:v>79.7</x:v>
      </x:c>
      <x:c r="D575" s="1" t="n">
        <x:v>541</x:v>
      </x:c>
      <x:c r="E575" s="1" t="n">
        <x:v>24</x:v>
      </x:c>
      <x:c r="F575" s="1" t="n">
        <x:v>3</x:v>
      </x:c>
      <x:c r="G575" s="1" t="n">
        <x:v>40</x:v>
      </x:c>
      <x:c r="H575" s="1" t="n">
        <x:v>1</x:v>
      </x:c>
      <x:c r="I575" s="1" t="n">
        <x:v>4</x:v>
      </x:c>
      <x:c r="J575" s="1" t="n">
        <x:v>1.72</x:v>
      </x:c>
      <x:c r="K575" s="1" t="n">
        <x:v>1</x:v>
      </x:c>
      <x:c r="L575" s="1" t="n">
        <x:v>91.1</x:v>
      </x:c>
      <x:c r="M575" s="1" t="n">
        <x:v>4.7</x:v>
      </x:c>
      <x:c r="N575" s="1" t="n">
        <x:v>23.1</x:v>
      </x:c>
      <x:c r="O575" s="1" t="n">
        <x:f aca="0">24*MAX(0,EOMONTH(B575,0)-MAX(B575,INDEX(Device_Inventory!$K$2:$K$1201,MATCH(A575,Device_Inventory!$A$2:$A$1201,0)))+1)</x:f>
        <x:v>744</x:v>
      </x:c>
      <x:c r="P575" s="11" t="b">
        <x:f aca="0">INDEX(Device_Inventory!$K$2:$K$1201,MATCH(A575,Device_Inventory!$A$2:$A$1201,0))&gt;B575</x:f>
        <x:v>0</x:v>
      </x:c>
      <x:c r="Q575" s="1" t="str">
        <x:f aca="0">IF(D575&gt;O575,"Fail: operating hours exceed in-service hours",IF(D575+M575&gt;O575,"Fail: operating + unavailable hours exceed in-service hours",IF(P575,"Partial month: within in-service hours","OK")))</x:f>
        <x:v>OK</x:v>
      </x:c>
    </x:row>
    <x:row r="576" ht="15" hidden="0" customHeight="1">
      <x:c r="A576" s="1" t="s">
        <x:v>2204</x:v>
      </x:c>
      <x:c r="B576" s="14" t="n">
        <x:v>46174</x:v>
      </x:c>
      <x:c r="C576" s="1" t="n">
        <x:v>62.1</x:v>
      </x:c>
      <x:c r="D576" s="1" t="n">
        <x:v>350.4</x:v>
      </x:c>
      <x:c r="E576" s="1" t="n">
        <x:v>20</x:v>
      </x:c>
      <x:c r="F576" s="1" t="n">
        <x:v>2</x:v>
      </x:c>
      <x:c r="G576" s="1" t="n">
        <x:v>38</x:v>
      </x:c>
      <x:c r="H576" s="1" t="n">
        <x:v>1</x:v>
      </x:c>
      <x:c r="I576" s="1" t="n">
        <x:v>1</x:v>
      </x:c>
      <x:c r="J576" s="1" t="n">
        <x:v>0.92</x:v>
      </x:c>
      <x:c r="K576" s="1" t="n">
        <x:v>0</x:v>
      </x:c>
      <x:c r="L576" s="1" t="n">
        <x:v>97.2</x:v>
      </x:c>
      <x:c r="M576" s="1" t="n">
        <x:v>12.2</x:v>
      </x:c>
      <x:c r="N576" s="1" t="n">
        <x:v>10.1</x:v>
      </x:c>
      <x:c r="O576" s="1" t="n">
        <x:f aca="0">24*MAX(0,EOMONTH(B576,0)-MAX(B576,INDEX(Device_Inventory!$K$2:$K$1201,MATCH(A576,Device_Inventory!$A$2:$A$1201,0)))+1)</x:f>
        <x:v>720</x:v>
      </x:c>
      <x:c r="P576" s="11" t="b">
        <x:f aca="0">INDEX(Device_Inventory!$K$2:$K$1201,MATCH(A576,Device_Inventory!$A$2:$A$1201,0))&gt;B576</x:f>
        <x:v>0</x:v>
      </x:c>
      <x:c r="Q576" s="1" t="str">
        <x:f aca="0">IF(D576&gt;O576,"Fail: operating hours exceed in-service hours",IF(D576+M576&gt;O576,"Fail: operating + unavailable hours exceed in-service hours",IF(P576,"Partial month: within in-service hours","OK")))</x:f>
        <x:v>OK</x:v>
      </x:c>
    </x:row>
    <x:row r="577" ht="15" hidden="0" customHeight="1">
      <x:c r="A577" s="1" t="s">
        <x:v>2204</x:v>
      </x:c>
      <x:c r="B577" s="14" t="n">
        <x:v>46204</x:v>
      </x:c>
      <x:c r="C577" s="1" t="n">
        <x:v>84.6</x:v>
      </x:c>
      <x:c r="D577" s="1" t="n">
        <x:v>468.4</x:v>
      </x:c>
      <x:c r="E577" s="1" t="n">
        <x:v>29</x:v>
      </x:c>
      <x:c r="F577" s="1" t="n">
        <x:v>4</x:v>
      </x:c>
      <x:c r="G577" s="1" t="n">
        <x:v>31</x:v>
      </x:c>
      <x:c r="H577" s="1" t="n">
        <x:v>0</x:v>
      </x:c>
      <x:c r="I577" s="1" t="n">
        <x:v>0</x:v>
      </x:c>
      <x:c r="J577" s="1" t="n">
        <x:v>0.8</x:v>
      </x:c>
      <x:c r="K577" s="1" t="n">
        <x:v>0</x:v>
      </x:c>
      <x:c r="L577" s="1" t="n">
        <x:v>94.8</x:v>
      </x:c>
      <x:c r="M577" s="1" t="n">
        <x:v>7.4</x:v>
      </x:c>
      <x:c r="N577" s="1" t="n">
        <x:v>22.2</x:v>
      </x:c>
      <x:c r="O577" s="1" t="n">
        <x:f aca="0">24*MAX(0,EOMONTH(B577,0)-MAX(B577,INDEX(Device_Inventory!$K$2:$K$1201,MATCH(A577,Device_Inventory!$A$2:$A$1201,0)))+1)</x:f>
        <x:v>744</x:v>
      </x:c>
      <x:c r="P577" s="11" t="b">
        <x:f aca="0">INDEX(Device_Inventory!$K$2:$K$1201,MATCH(A577,Device_Inventory!$A$2:$A$1201,0))&gt;B577</x:f>
        <x:v>0</x:v>
      </x:c>
      <x:c r="Q577" s="1" t="str">
        <x:f aca="0">IF(D577&gt;O577,"Fail: operating hours exceed in-service hours",IF(D577+M577&gt;O577,"Fail: operating + unavailable hours exceed in-service hours",IF(P577,"Partial month: within in-service hours","OK")))</x:f>
        <x:v>OK</x:v>
      </x:c>
    </x:row>
    <x:row r="578" ht="15" hidden="0" customHeight="1">
      <x:c r="A578" s="1" t="s">
        <x:v>686</x:v>
      </x:c>
      <x:c r="B578" s="14" t="n">
        <x:v>46054</x:v>
      </x:c>
      <x:c r="C578" s="1" t="n">
        <x:v>52.1</x:v>
      </x:c>
      <x:c r="D578" s="1" t="n">
        <x:v>325.8</x:v>
      </x:c>
      <x:c r="E578" s="1" t="n">
        <x:v>18</x:v>
      </x:c>
      <x:c r="F578" s="1" t="n">
        <x:v>6</x:v>
      </x:c>
      <x:c r="G578" s="1" t="n">
        <x:v>57</x:v>
      </x:c>
      <x:c r="H578" s="1" t="n">
        <x:v>0</x:v>
      </x:c>
      <x:c r="I578" s="1" t="n">
        <x:v>2</x:v>
      </x:c>
      <x:c r="J578" s="1" t="n">
        <x:v>2.13</x:v>
      </x:c>
      <x:c r="K578" s="1" t="n">
        <x:v>1</x:v>
      </x:c>
      <x:c r="L578" s="1" t="n">
        <x:v>96</x:v>
      </x:c>
      <x:c r="M578" s="1" t="n">
        <x:v>7.5</x:v>
      </x:c>
      <x:c r="N578" s="1" t="n">
        <x:v>4.4</x:v>
      </x:c>
      <x:c r="O578" s="1" t="n">
        <x:f aca="0">24*MAX(0,EOMONTH(B578,0)-MAX(B578,INDEX(Device_Inventory!$K$2:$K$1201,MATCH(A578,Device_Inventory!$A$2:$A$1201,0)))+1)</x:f>
        <x:v>672</x:v>
      </x:c>
      <x:c r="P578" s="11" t="b">
        <x:f aca="0">INDEX(Device_Inventory!$K$2:$K$1201,MATCH(A578,Device_Inventory!$A$2:$A$1201,0))&gt;B578</x:f>
        <x:v>0</x:v>
      </x:c>
      <x:c r="Q578" s="1" t="str">
        <x:f aca="0">IF(D578&gt;O578,"Fail: operating hours exceed in-service hours",IF(D578+M578&gt;O578,"Fail: operating + unavailable hours exceed in-service hours",IF(P578,"Partial month: within in-service hours","OK")))</x:f>
        <x:v>OK</x:v>
      </x:c>
    </x:row>
    <x:row r="579" ht="15" hidden="0" customHeight="1">
      <x:c r="A579" s="1" t="s">
        <x:v>686</x:v>
      </x:c>
      <x:c r="B579" s="14" t="n">
        <x:v>46082</x:v>
      </x:c>
      <x:c r="C579" s="1" t="n">
        <x:v>42.8</x:v>
      </x:c>
      <x:c r="D579" s="1" t="n">
        <x:v>311.3</x:v>
      </x:c>
      <x:c r="E579" s="1" t="n">
        <x:v>19</x:v>
      </x:c>
      <x:c r="F579" s="1" t="n">
        <x:v>4</x:v>
      </x:c>
      <x:c r="G579" s="1" t="n">
        <x:v>36</x:v>
      </x:c>
      <x:c r="H579" s="1" t="n">
        <x:v>1</x:v>
      </x:c>
      <x:c r="I579" s="1" t="n">
        <x:v>2</x:v>
      </x:c>
      <x:c r="J579" s="1" t="n">
        <x:v>0.93</x:v>
      </x:c>
      <x:c r="K579" s="1" t="n">
        <x:v>1</x:v>
      </x:c>
      <x:c r="L579" s="1" t="n">
        <x:v>93.9</x:v>
      </x:c>
      <x:c r="M579" s="1" t="n">
        <x:v>8.4</x:v>
      </x:c>
      <x:c r="N579" s="1" t="n">
        <x:v>8.7</x:v>
      </x:c>
      <x:c r="O579" s="1" t="n">
        <x:f aca="0">24*MAX(0,EOMONTH(B579,0)-MAX(B579,INDEX(Device_Inventory!$K$2:$K$1201,MATCH(A579,Device_Inventory!$A$2:$A$1201,0)))+1)</x:f>
        <x:v>744</x:v>
      </x:c>
      <x:c r="P579" s="11" t="b">
        <x:f aca="0">INDEX(Device_Inventory!$K$2:$K$1201,MATCH(A579,Device_Inventory!$A$2:$A$1201,0))&gt;B579</x:f>
        <x:v>0</x:v>
      </x:c>
      <x:c r="Q579" s="1" t="str">
        <x:f aca="0">IF(D579&gt;O579,"Fail: operating hours exceed in-service hours",IF(D579+M579&gt;O579,"Fail: operating + unavailable hours exceed in-service hours",IF(P579,"Partial month: within in-service hours","OK")))</x:f>
        <x:v>OK</x:v>
      </x:c>
    </x:row>
    <x:row r="580" ht="15" hidden="0" customHeight="1">
      <x:c r="A580" s="1" t="s">
        <x:v>686</x:v>
      </x:c>
      <x:c r="B580" s="14" t="n">
        <x:v>46113</x:v>
      </x:c>
      <x:c r="C580" s="1" t="n">
        <x:v>39.7</x:v>
      </x:c>
      <x:c r="D580" s="1" t="n">
        <x:v>285.4</x:v>
      </x:c>
      <x:c r="E580" s="1" t="n">
        <x:v>23</x:v>
      </x:c>
      <x:c r="F580" s="1" t="n">
        <x:v>7</x:v>
      </x:c>
      <x:c r="G580" s="1" t="n">
        <x:v>47</x:v>
      </x:c>
      <x:c r="H580" s="1" t="n">
        <x:v>1</x:v>
      </x:c>
      <x:c r="I580" s="1" t="n">
        <x:v>0</x:v>
      </x:c>
      <x:c r="J580" s="1" t="n">
        <x:v>0.58</x:v>
      </x:c>
      <x:c r="K580" s="1" t="n">
        <x:v>0</x:v>
      </x:c>
      <x:c r="L580" s="1" t="n">
        <x:v>96.3</x:v>
      </x:c>
      <x:c r="M580" s="1" t="n">
        <x:v>6.5</x:v>
      </x:c>
      <x:c r="N580" s="1" t="n">
        <x:v>11</x:v>
      </x:c>
      <x:c r="O580" s="1" t="n">
        <x:f aca="0">24*MAX(0,EOMONTH(B580,0)-MAX(B580,INDEX(Device_Inventory!$K$2:$K$1201,MATCH(A580,Device_Inventory!$A$2:$A$1201,0)))+1)</x:f>
        <x:v>720</x:v>
      </x:c>
      <x:c r="P580" s="11" t="b">
        <x:f aca="0">INDEX(Device_Inventory!$K$2:$K$1201,MATCH(A580,Device_Inventory!$A$2:$A$1201,0))&gt;B580</x:f>
        <x:v>0</x:v>
      </x:c>
      <x:c r="Q580" s="1" t="str">
        <x:f aca="0">IF(D580&gt;O580,"Fail: operating hours exceed in-service hours",IF(D580+M580&gt;O580,"Fail: operating + unavailable hours exceed in-service hours",IF(P580,"Partial month: within in-service hours","OK")))</x:f>
        <x:v>OK</x:v>
      </x:c>
    </x:row>
    <x:row r="581" ht="15" hidden="0" customHeight="1">
      <x:c r="A581" s="1" t="s">
        <x:v>686</x:v>
      </x:c>
      <x:c r="B581" s="14" t="n">
        <x:v>46143</x:v>
      </x:c>
      <x:c r="C581" s="1" t="n">
        <x:v>46.9</x:v>
      </x:c>
      <x:c r="D581" s="1" t="n">
        <x:v>320.6</x:v>
      </x:c>
      <x:c r="E581" s="1" t="n">
        <x:v>25</x:v>
      </x:c>
      <x:c r="F581" s="1" t="n">
        <x:v>4</x:v>
      </x:c>
      <x:c r="G581" s="1" t="n">
        <x:v>9</x:v>
      </x:c>
      <x:c r="H581" s="1" t="n">
        <x:v>1</x:v>
      </x:c>
      <x:c r="I581" s="1" t="n">
        <x:v>1</x:v>
      </x:c>
      <x:c r="J581" s="1" t="n">
        <x:v>0.97</x:v>
      </x:c>
      <x:c r="K581" s="1" t="n">
        <x:v>2</x:v>
      </x:c>
      <x:c r="L581" s="1" t="n">
        <x:v>94.4</x:v>
      </x:c>
      <x:c r="M581" s="1" t="n">
        <x:v>14.5</x:v>
      </x:c>
      <x:c r="N581" s="1" t="n">
        <x:v>7.3</x:v>
      </x:c>
      <x:c r="O581" s="1" t="n">
        <x:f aca="0">24*MAX(0,EOMONTH(B581,0)-MAX(B581,INDEX(Device_Inventory!$K$2:$K$1201,MATCH(A581,Device_Inventory!$A$2:$A$1201,0)))+1)</x:f>
        <x:v>744</x:v>
      </x:c>
      <x:c r="P581" s="11" t="b">
        <x:f aca="0">INDEX(Device_Inventory!$K$2:$K$1201,MATCH(A581,Device_Inventory!$A$2:$A$1201,0))&gt;B581</x:f>
        <x:v>0</x:v>
      </x:c>
      <x:c r="Q581" s="1" t="str">
        <x:f aca="0">IF(D581&gt;O581,"Fail: operating hours exceed in-service hours",IF(D581+M581&gt;O581,"Fail: operating + unavailable hours exceed in-service hours",IF(P581,"Partial month: within in-service hours","OK")))</x:f>
        <x:v>OK</x:v>
      </x:c>
    </x:row>
    <x:row r="582" ht="15" hidden="0" customHeight="1">
      <x:c r="A582" s="1" t="s">
        <x:v>686</x:v>
      </x:c>
      <x:c r="B582" s="14" t="n">
        <x:v>46174</x:v>
      </x:c>
      <x:c r="C582" s="1" t="n">
        <x:v>18.8</x:v>
      </x:c>
      <x:c r="D582" s="1" t="n">
        <x:v>110.4</x:v>
      </x:c>
      <x:c r="E582" s="1" t="n">
        <x:v>15</x:v>
      </x:c>
      <x:c r="F582" s="1" t="n">
        <x:v>2</x:v>
      </x:c>
      <x:c r="G582" s="1" t="n">
        <x:v>29</x:v>
      </x:c>
      <x:c r="H582" s="1" t="n">
        <x:v>0</x:v>
      </x:c>
      <x:c r="I582" s="1" t="n">
        <x:v>4</x:v>
      </x:c>
      <x:c r="J582" s="1" t="n">
        <x:v>0.51</x:v>
      </x:c>
      <x:c r="K582" s="1" t="n">
        <x:v>2</x:v>
      </x:c>
      <x:c r="L582" s="1" t="n">
        <x:v>93.7</x:v>
      </x:c>
      <x:c r="M582" s="1" t="n">
        <x:v>11.6</x:v>
      </x:c>
      <x:c r="N582" s="1" t="n">
        <x:v>4</x:v>
      </x:c>
      <x:c r="O582" s="1" t="n">
        <x:f aca="0">24*MAX(0,EOMONTH(B582,0)-MAX(B582,INDEX(Device_Inventory!$K$2:$K$1201,MATCH(A582,Device_Inventory!$A$2:$A$1201,0)))+1)</x:f>
        <x:v>720</x:v>
      </x:c>
      <x:c r="P582" s="11" t="b">
        <x:f aca="0">INDEX(Device_Inventory!$K$2:$K$1201,MATCH(A582,Device_Inventory!$A$2:$A$1201,0))&gt;B582</x:f>
        <x:v>0</x:v>
      </x:c>
      <x:c r="Q582" s="1" t="str">
        <x:f aca="0">IF(D582&gt;O582,"Fail: operating hours exceed in-service hours",IF(D582+M582&gt;O582,"Fail: operating + unavailable hours exceed in-service hours",IF(P582,"Partial month: within in-service hours","OK")))</x:f>
        <x:v>OK</x:v>
      </x:c>
    </x:row>
    <x:row r="583" ht="15" hidden="0" customHeight="1">
      <x:c r="A583" s="1" t="s">
        <x:v>686</x:v>
      </x:c>
      <x:c r="B583" s="14" t="n">
        <x:v>46204</x:v>
      </x:c>
      <x:c r="C583" s="1" t="n">
        <x:v>43</x:v>
      </x:c>
      <x:c r="D583" s="1" t="n">
        <x:v>258.8</x:v>
      </x:c>
      <x:c r="E583" s="1" t="n">
        <x:v>21</x:v>
      </x:c>
      <x:c r="F583" s="1" t="n">
        <x:v>4</x:v>
      </x:c>
      <x:c r="G583" s="1" t="n">
        <x:v>35</x:v>
      </x:c>
      <x:c r="H583" s="1" t="n">
        <x:v>1</x:v>
      </x:c>
      <x:c r="I583" s="1" t="n">
        <x:v>2</x:v>
      </x:c>
      <x:c r="J583" s="1" t="n">
        <x:v>1.56</x:v>
      </x:c>
      <x:c r="K583" s="1" t="n">
        <x:v>0</x:v>
      </x:c>
      <x:c r="L583" s="1" t="n">
        <x:v>93.5</x:v>
      </x:c>
      <x:c r="M583" s="1" t="n">
        <x:v>9.5</x:v>
      </x:c>
      <x:c r="N583" s="1" t="n">
        <x:v>3.8</x:v>
      </x:c>
      <x:c r="O583" s="1" t="n">
        <x:f aca="0">24*MAX(0,EOMONTH(B583,0)-MAX(B583,INDEX(Device_Inventory!$K$2:$K$1201,MATCH(A583,Device_Inventory!$A$2:$A$1201,0)))+1)</x:f>
        <x:v>744</x:v>
      </x:c>
      <x:c r="P583" s="11" t="b">
        <x:f aca="0">INDEX(Device_Inventory!$K$2:$K$1201,MATCH(A583,Device_Inventory!$A$2:$A$1201,0))&gt;B583</x:f>
        <x:v>0</x:v>
      </x:c>
      <x:c r="Q583" s="1" t="str">
        <x:f aca="0">IF(D583&gt;O583,"Fail: operating hours exceed in-service hours",IF(D583+M583&gt;O583,"Fail: operating + unavailable hours exceed in-service hours",IF(P583,"Partial month: within in-service hours","OK")))</x:f>
        <x:v>OK</x:v>
      </x:c>
    </x:row>
    <x:row r="584" ht="15" hidden="0" customHeight="1">
      <x:c r="A584" s="1" t="s">
        <x:v>1771</x:v>
      </x:c>
      <x:c r="B584" s="14" t="n">
        <x:v>46054</x:v>
      </x:c>
      <x:c r="C584" s="1" t="n">
        <x:v>46</x:v>
      </x:c>
      <x:c r="D584" s="1" t="n">
        <x:v>326.6</x:v>
      </x:c>
      <x:c r="E584" s="1" t="n">
        <x:v>15</x:v>
      </x:c>
      <x:c r="F584" s="1" t="n">
        <x:v>2</x:v>
      </x:c>
      <x:c r="G584" s="1" t="n">
        <x:v>18</x:v>
      </x:c>
      <x:c r="H584" s="1" t="n">
        <x:v>0</x:v>
      </x:c>
      <x:c r="I584" s="1" t="n">
        <x:v>3</x:v>
      </x:c>
      <x:c r="J584" s="1" t="n">
        <x:v>0.9</x:v>
      </x:c>
      <x:c r="K584" s="1" t="n">
        <x:v>0</x:v>
      </x:c>
      <x:c r="L584" s="1" t="n">
        <x:v>92.3</x:v>
      </x:c>
      <x:c r="M584" s="1" t="n">
        <x:v>0</x:v>
      </x:c>
      <x:c r="N584" s="1" t="n">
        <x:v>12.6</x:v>
      </x:c>
      <x:c r="O584" s="1" t="n">
        <x:f aca="0">24*MAX(0,EOMONTH(B584,0)-MAX(B584,INDEX(Device_Inventory!$K$2:$K$1201,MATCH(A584,Device_Inventory!$A$2:$A$1201,0)))+1)</x:f>
        <x:v>672</x:v>
      </x:c>
      <x:c r="P584" s="11" t="b">
        <x:f aca="0">INDEX(Device_Inventory!$K$2:$K$1201,MATCH(A584,Device_Inventory!$A$2:$A$1201,0))&gt;B584</x:f>
        <x:v>0</x:v>
      </x:c>
      <x:c r="Q584" s="1" t="str">
        <x:f aca="0">IF(D584&gt;O584,"Fail: operating hours exceed in-service hours",IF(D584+M584&gt;O584,"Fail: operating + unavailable hours exceed in-service hours",IF(P584,"Partial month: within in-service hours","OK")))</x:f>
        <x:v>OK</x:v>
      </x:c>
    </x:row>
    <x:row r="585" ht="15" hidden="0" customHeight="1">
      <x:c r="A585" s="1" t="s">
        <x:v>1771</x:v>
      </x:c>
      <x:c r="B585" s="14" t="n">
        <x:v>46082</x:v>
      </x:c>
      <x:c r="C585" s="1" t="n">
        <x:v>53.3</x:v>
      </x:c>
      <x:c r="D585" s="1" t="n">
        <x:v>338.1</x:v>
      </x:c>
      <x:c r="E585" s="1" t="n">
        <x:v>13</x:v>
      </x:c>
      <x:c r="F585" s="1" t="n">
        <x:v>0</x:v>
      </x:c>
      <x:c r="G585" s="1" t="n">
        <x:v>36</x:v>
      </x:c>
      <x:c r="H585" s="1" t="n">
        <x:v>0</x:v>
      </x:c>
      <x:c r="I585" s="1" t="n">
        <x:v>1</x:v>
      </x:c>
      <x:c r="J585" s="1" t="n">
        <x:v>0</x:v>
      </x:c>
      <x:c r="K585" s="1" t="n">
        <x:v>1</x:v>
      </x:c>
      <x:c r="L585" s="1" t="n">
        <x:v>98.2</x:v>
      </x:c>
      <x:c r="M585" s="1" t="n">
        <x:v>0</x:v>
      </x:c>
      <x:c r="N585" s="1" t="n">
        <x:v>4.7</x:v>
      </x:c>
      <x:c r="O585" s="1" t="n">
        <x:f aca="0">24*MAX(0,EOMONTH(B585,0)-MAX(B585,INDEX(Device_Inventory!$K$2:$K$1201,MATCH(A585,Device_Inventory!$A$2:$A$1201,0)))+1)</x:f>
        <x:v>744</x:v>
      </x:c>
      <x:c r="P585" s="11" t="b">
        <x:f aca="0">INDEX(Device_Inventory!$K$2:$K$1201,MATCH(A585,Device_Inventory!$A$2:$A$1201,0))&gt;B585</x:f>
        <x:v>0</x:v>
      </x:c>
      <x:c r="Q585" s="1" t="str">
        <x:f aca="0">IF(D585&gt;O585,"Fail: operating hours exceed in-service hours",IF(D585+M585&gt;O585,"Fail: operating + unavailable hours exceed in-service hours",IF(P585,"Partial month: within in-service hours","OK")))</x:f>
        <x:v>OK</x:v>
      </x:c>
    </x:row>
    <x:row r="586" ht="15" hidden="0" customHeight="1">
      <x:c r="A586" s="1" t="s">
        <x:v>1771</x:v>
      </x:c>
      <x:c r="B586" s="14" t="n">
        <x:v>46113</x:v>
      </x:c>
      <x:c r="C586" s="1" t="n">
        <x:v>64.6</x:v>
      </x:c>
      <x:c r="D586" s="1" t="n">
        <x:v>429.3</x:v>
      </x:c>
      <x:c r="E586" s="1" t="n">
        <x:v>21</x:v>
      </x:c>
      <x:c r="F586" s="1" t="n">
        <x:v>0</x:v>
      </x:c>
      <x:c r="G586" s="1" t="n">
        <x:v>29</x:v>
      </x:c>
      <x:c r="H586" s="1" t="n">
        <x:v>0</x:v>
      </x:c>
      <x:c r="I586" s="1" t="n">
        <x:v>1</x:v>
      </x:c>
      <x:c r="J586" s="1" t="n">
        <x:v>0.8</x:v>
      </x:c>
      <x:c r="K586" s="1" t="n">
        <x:v>0</x:v>
      </x:c>
      <x:c r="L586" s="1" t="n">
        <x:v>100</x:v>
      </x:c>
      <x:c r="M586" s="1" t="n">
        <x:v>4.9</x:v>
      </x:c>
      <x:c r="N586" s="1" t="n">
        <x:v>10</x:v>
      </x:c>
      <x:c r="O586" s="1" t="n">
        <x:f aca="0">24*MAX(0,EOMONTH(B586,0)-MAX(B586,INDEX(Device_Inventory!$K$2:$K$1201,MATCH(A586,Device_Inventory!$A$2:$A$1201,0)))+1)</x:f>
        <x:v>720</x:v>
      </x:c>
      <x:c r="P586" s="11" t="b">
        <x:f aca="0">INDEX(Device_Inventory!$K$2:$K$1201,MATCH(A586,Device_Inventory!$A$2:$A$1201,0))&gt;B586</x:f>
        <x:v>0</x:v>
      </x:c>
      <x:c r="Q586" s="1" t="str">
        <x:f aca="0">IF(D586&gt;O586,"Fail: operating hours exceed in-service hours",IF(D586+M586&gt;O586,"Fail: operating + unavailable hours exceed in-service hours",IF(P586,"Partial month: within in-service hours","OK")))</x:f>
        <x:v>OK</x:v>
      </x:c>
    </x:row>
    <x:row r="587" ht="15" hidden="0" customHeight="1">
      <x:c r="A587" s="1" t="s">
        <x:v>1771</x:v>
      </x:c>
      <x:c r="B587" s="14" t="n">
        <x:v>46143</x:v>
      </x:c>
      <x:c r="C587" s="1" t="n">
        <x:v>35.7</x:v>
      </x:c>
      <x:c r="D587" s="1" t="n">
        <x:v>198.5</x:v>
      </x:c>
      <x:c r="E587" s="1" t="n">
        <x:v>20</x:v>
      </x:c>
      <x:c r="F587" s="1" t="n">
        <x:v>0</x:v>
      </x:c>
      <x:c r="G587" s="1" t="n">
        <x:v>25</x:v>
      </x:c>
      <x:c r="H587" s="1" t="n">
        <x:v>1</x:v>
      </x:c>
      <x:c r="I587" s="1" t="n">
        <x:v>0</x:v>
      </x:c>
      <x:c r="J587" s="1" t="n">
        <x:v>0.28</x:v>
      </x:c>
      <x:c r="K587" s="1" t="n">
        <x:v>0</x:v>
      </x:c>
      <x:c r="L587" s="1" t="n">
        <x:v>96.1</x:v>
      </x:c>
      <x:c r="M587" s="1" t="n">
        <x:v>0.2</x:v>
      </x:c>
      <x:c r="N587" s="1" t="n">
        <x:v>6.9</x:v>
      </x:c>
      <x:c r="O587" s="1" t="n">
        <x:f aca="0">24*MAX(0,EOMONTH(B587,0)-MAX(B587,INDEX(Device_Inventory!$K$2:$K$1201,MATCH(A587,Device_Inventory!$A$2:$A$1201,0)))+1)</x:f>
        <x:v>744</x:v>
      </x:c>
      <x:c r="P587" s="11" t="b">
        <x:f aca="0">INDEX(Device_Inventory!$K$2:$K$1201,MATCH(A587,Device_Inventory!$A$2:$A$1201,0))&gt;B587</x:f>
        <x:v>0</x:v>
      </x:c>
      <x:c r="Q587" s="1" t="str">
        <x:f aca="0">IF(D587&gt;O587,"Fail: operating hours exceed in-service hours",IF(D587+M587&gt;O587,"Fail: operating + unavailable hours exceed in-service hours",IF(P587,"Partial month: within in-service hours","OK")))</x:f>
        <x:v>OK</x:v>
      </x:c>
    </x:row>
    <x:row r="588" ht="15" hidden="0" customHeight="1">
      <x:c r="A588" s="1" t="s">
        <x:v>1771</x:v>
      </x:c>
      <x:c r="B588" s="14" t="n">
        <x:v>46174</x:v>
      </x:c>
      <x:c r="C588" s="1" t="n">
        <x:v>39.5</x:v>
      </x:c>
      <x:c r="D588" s="1" t="n">
        <x:v>257.5</x:v>
      </x:c>
      <x:c r="E588" s="1" t="n">
        <x:v>17</x:v>
      </x:c>
      <x:c r="F588" s="1" t="n">
        <x:v>1</x:v>
      </x:c>
      <x:c r="G588" s="1" t="n">
        <x:v>26</x:v>
      </x:c>
      <x:c r="H588" s="1" t="n">
        <x:v>0</x:v>
      </x:c>
      <x:c r="I588" s="1" t="n">
        <x:v>0</x:v>
      </x:c>
      <x:c r="J588" s="1" t="n">
        <x:v>0.69</x:v>
      </x:c>
      <x:c r="K588" s="1" t="n">
        <x:v>0</x:v>
      </x:c>
      <x:c r="L588" s="1" t="n">
        <x:v>94.3</x:v>
      </x:c>
      <x:c r="M588" s="1" t="n">
        <x:v>6.1</x:v>
      </x:c>
      <x:c r="N588" s="1" t="n">
        <x:v>4.8</x:v>
      </x:c>
      <x:c r="O588" s="1" t="n">
        <x:f aca="0">24*MAX(0,EOMONTH(B588,0)-MAX(B588,INDEX(Device_Inventory!$K$2:$K$1201,MATCH(A588,Device_Inventory!$A$2:$A$1201,0)))+1)</x:f>
        <x:v>720</x:v>
      </x:c>
      <x:c r="P588" s="11" t="b">
        <x:f aca="0">INDEX(Device_Inventory!$K$2:$K$1201,MATCH(A588,Device_Inventory!$A$2:$A$1201,0))&gt;B588</x:f>
        <x:v>0</x:v>
      </x:c>
      <x:c r="Q588" s="1" t="str">
        <x:f aca="0">IF(D588&gt;O588,"Fail: operating hours exceed in-service hours",IF(D588+M588&gt;O588,"Fail: operating + unavailable hours exceed in-service hours",IF(P588,"Partial month: within in-service hours","OK")))</x:f>
        <x:v>OK</x:v>
      </x:c>
    </x:row>
    <x:row r="589" ht="15" hidden="0" customHeight="1">
      <x:c r="A589" s="1" t="s">
        <x:v>1771</x:v>
      </x:c>
      <x:c r="B589" s="14" t="n">
        <x:v>46204</x:v>
      </x:c>
      <x:c r="C589" s="1" t="n">
        <x:v>44.9</x:v>
      </x:c>
      <x:c r="D589" s="1" t="n">
        <x:v>264.4</x:v>
      </x:c>
      <x:c r="E589" s="1" t="n">
        <x:v>12</x:v>
      </x:c>
      <x:c r="F589" s="1" t="n">
        <x:v>1</x:v>
      </x:c>
      <x:c r="G589" s="1" t="n">
        <x:v>46</x:v>
      </x:c>
      <x:c r="H589" s="1" t="n">
        <x:v>0</x:v>
      </x:c>
      <x:c r="I589" s="1" t="n">
        <x:v>0</x:v>
      </x:c>
      <x:c r="J589" s="1" t="n">
        <x:v>0.76</x:v>
      </x:c>
      <x:c r="K589" s="1" t="n">
        <x:v>0</x:v>
      </x:c>
      <x:c r="L589" s="1" t="n">
        <x:v>94.2</x:v>
      </x:c>
      <x:c r="M589" s="1" t="n">
        <x:v>11.1</x:v>
      </x:c>
      <x:c r="N589" s="1" t="n">
        <x:v>5</x:v>
      </x:c>
      <x:c r="O589" s="1" t="n">
        <x:f aca="0">24*MAX(0,EOMONTH(B589,0)-MAX(B589,INDEX(Device_Inventory!$K$2:$K$1201,MATCH(A589,Device_Inventory!$A$2:$A$1201,0)))+1)</x:f>
        <x:v>744</x:v>
      </x:c>
      <x:c r="P589" s="11" t="b">
        <x:f aca="0">INDEX(Device_Inventory!$K$2:$K$1201,MATCH(A589,Device_Inventory!$A$2:$A$1201,0))&gt;B589</x:f>
        <x:v>0</x:v>
      </x:c>
      <x:c r="Q589" s="1" t="str">
        <x:f aca="0">IF(D589&gt;O589,"Fail: operating hours exceed in-service hours",IF(D589+M589&gt;O589,"Fail: operating + unavailable hours exceed in-service hours",IF(P589,"Partial month: within in-service hours","OK")))</x:f>
        <x:v>OK</x:v>
      </x:c>
    </x:row>
    <x:row r="590" ht="15" hidden="0" customHeight="1">
      <x:c r="A590" s="1" t="s">
        <x:v>690</x:v>
      </x:c>
      <x:c r="B590" s="14" t="n">
        <x:v>46054</x:v>
      </x:c>
      <x:c r="C590" s="1" t="n">
        <x:v>59.9</x:v>
      </x:c>
      <x:c r="D590" s="1" t="n">
        <x:v>370.1</x:v>
      </x:c>
      <x:c r="E590" s="1" t="n">
        <x:v>17</x:v>
      </x:c>
      <x:c r="F590" s="1" t="n">
        <x:v>3</x:v>
      </x:c>
      <x:c r="G590" s="1" t="n">
        <x:v>40</x:v>
      </x:c>
      <x:c r="H590" s="1" t="n">
        <x:v>0</x:v>
      </x:c>
      <x:c r="I590" s="1" t="n">
        <x:v>0</x:v>
      </x:c>
      <x:c r="J590" s="1" t="n">
        <x:v>0.84</x:v>
      </x:c>
      <x:c r="K590" s="1" t="n">
        <x:v>0</x:v>
      </x:c>
      <x:c r="L590" s="1" t="n">
        <x:v>100</x:v>
      </x:c>
      <x:c r="M590" s="1" t="n">
        <x:v>2.9</x:v>
      </x:c>
      <x:c r="N590" s="1" t="n">
        <x:v>13.4</x:v>
      </x:c>
      <x:c r="O590" s="1" t="n">
        <x:f aca="0">24*MAX(0,EOMONTH(B590,0)-MAX(B590,INDEX(Device_Inventory!$K$2:$K$1201,MATCH(A590,Device_Inventory!$A$2:$A$1201,0)))+1)</x:f>
        <x:v>672</x:v>
      </x:c>
      <x:c r="P590" s="11" t="b">
        <x:f aca="0">INDEX(Device_Inventory!$K$2:$K$1201,MATCH(A590,Device_Inventory!$A$2:$A$1201,0))&gt;B590</x:f>
        <x:v>0</x:v>
      </x:c>
      <x:c r="Q590" s="1" t="str">
        <x:f aca="0">IF(D590&gt;O590,"Fail: operating hours exceed in-service hours",IF(D590+M590&gt;O590,"Fail: operating + unavailable hours exceed in-service hours",IF(P590,"Partial month: within in-service hours","OK")))</x:f>
        <x:v>OK</x:v>
      </x:c>
    </x:row>
    <x:row r="591" ht="15" hidden="0" customHeight="1">
      <x:c r="A591" s="1" t="s">
        <x:v>690</x:v>
      </x:c>
      <x:c r="B591" s="14" t="n">
        <x:v>46082</x:v>
      </x:c>
      <x:c r="C591" s="1" t="n">
        <x:v>42.1</x:v>
      </x:c>
      <x:c r="D591" s="1" t="n">
        <x:v>248.9</x:v>
      </x:c>
      <x:c r="E591" s="1" t="n">
        <x:v>14</x:v>
      </x:c>
      <x:c r="F591" s="1" t="n">
        <x:v>0</x:v>
      </x:c>
      <x:c r="G591" s="1" t="n">
        <x:v>36</x:v>
      </x:c>
      <x:c r="H591" s="1" t="n">
        <x:v>0</x:v>
      </x:c>
      <x:c r="I591" s="1" t="n">
        <x:v>3</x:v>
      </x:c>
      <x:c r="J591" s="1" t="n">
        <x:v>0.29</x:v>
      </x:c>
      <x:c r="K591" s="1" t="n">
        <x:v>0</x:v>
      </x:c>
      <x:c r="L591" s="1" t="n">
        <x:v>93.8</x:v>
      </x:c>
      <x:c r="M591" s="1" t="n">
        <x:v>5.7</x:v>
      </x:c>
      <x:c r="N591" s="1" t="n">
        <x:v>6.7</x:v>
      </x:c>
      <x:c r="O591" s="1" t="n">
        <x:f aca="0">24*MAX(0,EOMONTH(B591,0)-MAX(B591,INDEX(Device_Inventory!$K$2:$K$1201,MATCH(A591,Device_Inventory!$A$2:$A$1201,0)))+1)</x:f>
        <x:v>744</x:v>
      </x:c>
      <x:c r="P591" s="11" t="b">
        <x:f aca="0">INDEX(Device_Inventory!$K$2:$K$1201,MATCH(A591,Device_Inventory!$A$2:$A$1201,0))&gt;B591</x:f>
        <x:v>0</x:v>
      </x:c>
      <x:c r="Q591" s="1" t="str">
        <x:f aca="0">IF(D591&gt;O591,"Fail: operating hours exceed in-service hours",IF(D591+M591&gt;O591,"Fail: operating + unavailable hours exceed in-service hours",IF(P591,"Partial month: within in-service hours","OK")))</x:f>
        <x:v>OK</x:v>
      </x:c>
    </x:row>
    <x:row r="592" ht="15" hidden="0" customHeight="1">
      <x:c r="A592" s="1" t="s">
        <x:v>690</x:v>
      </x:c>
      <x:c r="B592" s="14" t="n">
        <x:v>46113</x:v>
      </x:c>
      <x:c r="C592" s="1" t="n">
        <x:v>67.8</x:v>
      </x:c>
      <x:c r="D592" s="1" t="n">
        <x:v>425.2</x:v>
      </x:c>
      <x:c r="E592" s="1" t="n">
        <x:v>15</x:v>
      </x:c>
      <x:c r="F592" s="1" t="n">
        <x:v>2</x:v>
      </x:c>
      <x:c r="G592" s="1" t="n">
        <x:v>46</x:v>
      </x:c>
      <x:c r="H592" s="1" t="n">
        <x:v>0</x:v>
      </x:c>
      <x:c r="I592" s="1" t="n">
        <x:v>2</x:v>
      </x:c>
      <x:c r="J592" s="1" t="n">
        <x:v>0.51</x:v>
      </x:c>
      <x:c r="K592" s="1" t="n">
        <x:v>0</x:v>
      </x:c>
      <x:c r="L592" s="1" t="n">
        <x:v>95.5</x:v>
      </x:c>
      <x:c r="M592" s="1" t="n">
        <x:v>4.4</x:v>
      </x:c>
      <x:c r="N592" s="1" t="n">
        <x:v>9.1</x:v>
      </x:c>
      <x:c r="O592" s="1" t="n">
        <x:f aca="0">24*MAX(0,EOMONTH(B592,0)-MAX(B592,INDEX(Device_Inventory!$K$2:$K$1201,MATCH(A592,Device_Inventory!$A$2:$A$1201,0)))+1)</x:f>
        <x:v>720</x:v>
      </x:c>
      <x:c r="P592" s="11" t="b">
        <x:f aca="0">INDEX(Device_Inventory!$K$2:$K$1201,MATCH(A592,Device_Inventory!$A$2:$A$1201,0))&gt;B592</x:f>
        <x:v>0</x:v>
      </x:c>
      <x:c r="Q592" s="1" t="str">
        <x:f aca="0">IF(D592&gt;O592,"Fail: operating hours exceed in-service hours",IF(D592+M592&gt;O592,"Fail: operating + unavailable hours exceed in-service hours",IF(P592,"Partial month: within in-service hours","OK")))</x:f>
        <x:v>OK</x:v>
      </x:c>
    </x:row>
    <x:row r="593" ht="15" hidden="0" customHeight="1">
      <x:c r="A593" s="1" t="s">
        <x:v>690</x:v>
      </x:c>
      <x:c r="B593" s="14" t="n">
        <x:v>46143</x:v>
      </x:c>
      <x:c r="C593" s="1" t="n">
        <x:v>65.1</x:v>
      </x:c>
      <x:c r="D593" s="1" t="n">
        <x:v>457.5</x:v>
      </x:c>
      <x:c r="E593" s="1" t="n">
        <x:v>27</x:v>
      </x:c>
      <x:c r="F593" s="1" t="n">
        <x:v>0</x:v>
      </x:c>
      <x:c r="G593" s="1" t="n">
        <x:v>28</x:v>
      </x:c>
      <x:c r="H593" s="1" t="n">
        <x:v>0</x:v>
      </x:c>
      <x:c r="I593" s="1" t="n">
        <x:v>3</x:v>
      </x:c>
      <x:c r="J593" s="1" t="n">
        <x:v>0.49</x:v>
      </x:c>
      <x:c r="K593" s="1" t="n">
        <x:v>0</x:v>
      </x:c>
      <x:c r="L593" s="1" t="n">
        <x:v>93.2</x:v>
      </x:c>
      <x:c r="M593" s="1" t="n">
        <x:v>0</x:v>
      </x:c>
      <x:c r="N593" s="1" t="n">
        <x:v>14.1</x:v>
      </x:c>
      <x:c r="O593" s="1" t="n">
        <x:f aca="0">24*MAX(0,EOMONTH(B593,0)-MAX(B593,INDEX(Device_Inventory!$K$2:$K$1201,MATCH(A593,Device_Inventory!$A$2:$A$1201,0)))+1)</x:f>
        <x:v>744</x:v>
      </x:c>
      <x:c r="P593" s="11" t="b">
        <x:f aca="0">INDEX(Device_Inventory!$K$2:$K$1201,MATCH(A593,Device_Inventory!$A$2:$A$1201,0))&gt;B593</x:f>
        <x:v>0</x:v>
      </x:c>
      <x:c r="Q593" s="1" t="str">
        <x:f aca="0">IF(D593&gt;O593,"Fail: operating hours exceed in-service hours",IF(D593+M593&gt;O593,"Fail: operating + unavailable hours exceed in-service hours",IF(P593,"Partial month: within in-service hours","OK")))</x:f>
        <x:v>OK</x:v>
      </x:c>
    </x:row>
    <x:row r="594" ht="15" hidden="0" customHeight="1">
      <x:c r="A594" s="1" t="s">
        <x:v>690</x:v>
      </x:c>
      <x:c r="B594" s="14" t="n">
        <x:v>46174</x:v>
      </x:c>
      <x:c r="C594" s="1" t="n">
        <x:v>63.2</x:v>
      </x:c>
      <x:c r="D594" s="1" t="n">
        <x:v>404.5</x:v>
      </x:c>
      <x:c r="E594" s="1" t="n">
        <x:v>15</x:v>
      </x:c>
      <x:c r="F594" s="1" t="n">
        <x:v>2</x:v>
      </x:c>
      <x:c r="G594" s="1" t="n">
        <x:v>17</x:v>
      </x:c>
      <x:c r="H594" s="1" t="n">
        <x:v>0</x:v>
      </x:c>
      <x:c r="I594" s="1" t="n">
        <x:v>4</x:v>
      </x:c>
      <x:c r="J594" s="1" t="n">
        <x:v>0</x:v>
      </x:c>
      <x:c r="K594" s="1" t="n">
        <x:v>0</x:v>
      </x:c>
      <x:c r="L594" s="1" t="n">
        <x:v>90.7</x:v>
      </x:c>
      <x:c r="M594" s="1" t="n">
        <x:v>4.7</x:v>
      </x:c>
      <x:c r="N594" s="1" t="n">
        <x:v>18.9</x:v>
      </x:c>
      <x:c r="O594" s="1" t="n">
        <x:f aca="0">24*MAX(0,EOMONTH(B594,0)-MAX(B594,INDEX(Device_Inventory!$K$2:$K$1201,MATCH(A594,Device_Inventory!$A$2:$A$1201,0)))+1)</x:f>
        <x:v>720</x:v>
      </x:c>
      <x:c r="P594" s="11" t="b">
        <x:f aca="0">INDEX(Device_Inventory!$K$2:$K$1201,MATCH(A594,Device_Inventory!$A$2:$A$1201,0))&gt;B594</x:f>
        <x:v>0</x:v>
      </x:c>
      <x:c r="Q594" s="1" t="str">
        <x:f aca="0">IF(D594&gt;O594,"Fail: operating hours exceed in-service hours",IF(D594+M594&gt;O594,"Fail: operating + unavailable hours exceed in-service hours",IF(P594,"Partial month: within in-service hours","OK")))</x:f>
        <x:v>OK</x:v>
      </x:c>
    </x:row>
    <x:row r="595" ht="15" hidden="0" customHeight="1">
      <x:c r="A595" s="1" t="s">
        <x:v>690</x:v>
      </x:c>
      <x:c r="B595" s="14" t="n">
        <x:v>46204</x:v>
      </x:c>
      <x:c r="C595" s="1" t="n">
        <x:v>68.5</x:v>
      </x:c>
      <x:c r="D595" s="1" t="n">
        <x:v>491</x:v>
      </x:c>
      <x:c r="E595" s="1" t="n">
        <x:v>21</x:v>
      </x:c>
      <x:c r="F595" s="1" t="n">
        <x:v>0</x:v>
      </x:c>
      <x:c r="G595" s="1" t="n">
        <x:v>22</x:v>
      </x:c>
      <x:c r="H595" s="1" t="n">
        <x:v>0</x:v>
      </x:c>
      <x:c r="I595" s="1" t="n">
        <x:v>1</x:v>
      </x:c>
      <x:c r="J595" s="1" t="n">
        <x:v>0.76</x:v>
      </x:c>
      <x:c r="K595" s="1" t="n">
        <x:v>0</x:v>
      </x:c>
      <x:c r="L595" s="1" t="n">
        <x:v>94.4</x:v>
      </x:c>
      <x:c r="M595" s="1" t="n">
        <x:v>10.2</x:v>
      </x:c>
      <x:c r="N595" s="1" t="n">
        <x:v>16.1</x:v>
      </x:c>
      <x:c r="O595" s="1" t="n">
        <x:f aca="0">24*MAX(0,EOMONTH(B595,0)-MAX(B595,INDEX(Device_Inventory!$K$2:$K$1201,MATCH(A595,Device_Inventory!$A$2:$A$1201,0)))+1)</x:f>
        <x:v>744</x:v>
      </x:c>
      <x:c r="P595" s="11" t="b">
        <x:f aca="0">INDEX(Device_Inventory!$K$2:$K$1201,MATCH(A595,Device_Inventory!$A$2:$A$1201,0))&gt;B595</x:f>
        <x:v>0</x:v>
      </x:c>
      <x:c r="Q595" s="1" t="str">
        <x:f aca="0">IF(D595&gt;O595,"Fail: operating hours exceed in-service hours",IF(D595+M595&gt;O595,"Fail: operating + unavailable hours exceed in-service hours",IF(P595,"Partial month: within in-service hours","OK")))</x:f>
        <x:v>OK</x:v>
      </x:c>
    </x:row>
    <x:row r="596" ht="15" hidden="0" customHeight="1">
      <x:c r="A596" s="1" t="s">
        <x:v>2216</x:v>
      </x:c>
      <x:c r="B596" s="14" t="n">
        <x:v>46054</x:v>
      </x:c>
      <x:c r="C596" s="1" t="n">
        <x:v>63.5</x:v>
      </x:c>
      <x:c r="D596" s="1" t="n">
        <x:v>364.3</x:v>
      </x:c>
      <x:c r="E596" s="1" t="n">
        <x:v>22</x:v>
      </x:c>
      <x:c r="F596" s="1" t="n">
        <x:v>3</x:v>
      </x:c>
      <x:c r="G596" s="1" t="n">
        <x:v>48</x:v>
      </x:c>
      <x:c r="H596" s="1" t="n">
        <x:v>1</x:v>
      </x:c>
      <x:c r="I596" s="1" t="n">
        <x:v>0</x:v>
      </x:c>
      <x:c r="J596" s="1" t="n">
        <x:v>0</x:v>
      </x:c>
      <x:c r="K596" s="1" t="n">
        <x:v>0</x:v>
      </x:c>
      <x:c r="L596" s="1" t="n">
        <x:v>96.9</x:v>
      </x:c>
      <x:c r="M596" s="1" t="n">
        <x:v>3.5</x:v>
      </x:c>
      <x:c r="N596" s="1" t="n">
        <x:v>12.6</x:v>
      </x:c>
      <x:c r="O596" s="1" t="n">
        <x:f aca="0">24*MAX(0,EOMONTH(B596,0)-MAX(B596,INDEX(Device_Inventory!$K$2:$K$1201,MATCH(A596,Device_Inventory!$A$2:$A$1201,0)))+1)</x:f>
        <x:v>672</x:v>
      </x:c>
      <x:c r="P596" s="11" t="b">
        <x:f aca="0">INDEX(Device_Inventory!$K$2:$K$1201,MATCH(A596,Device_Inventory!$A$2:$A$1201,0))&gt;B596</x:f>
        <x:v>0</x:v>
      </x:c>
      <x:c r="Q596" s="1" t="str">
        <x:f aca="0">IF(D596&gt;O596,"Fail: operating hours exceed in-service hours",IF(D596+M596&gt;O596,"Fail: operating + unavailable hours exceed in-service hours",IF(P596,"Partial month: within in-service hours","OK")))</x:f>
        <x:v>OK</x:v>
      </x:c>
    </x:row>
    <x:row r="597" ht="15" hidden="0" customHeight="1">
      <x:c r="A597" s="1" t="s">
        <x:v>2216</x:v>
      </x:c>
      <x:c r="B597" s="14" t="n">
        <x:v>46082</x:v>
      </x:c>
      <x:c r="C597" s="1" t="n">
        <x:v>87.5</x:v>
      </x:c>
      <x:c r="D597" s="1" t="n">
        <x:v>605</x:v>
      </x:c>
      <x:c r="E597" s="1" t="n">
        <x:v>29</x:v>
      </x:c>
      <x:c r="F597" s="1" t="n">
        <x:v>2</x:v>
      </x:c>
      <x:c r="G597" s="1" t="n">
        <x:v>36</x:v>
      </x:c>
      <x:c r="H597" s="1" t="n">
        <x:v>1</x:v>
      </x:c>
      <x:c r="I597" s="1" t="n">
        <x:v>4</x:v>
      </x:c>
      <x:c r="J597" s="1" t="n">
        <x:v>0.06</x:v>
      </x:c>
      <x:c r="K597" s="1" t="n">
        <x:v>2</x:v>
      </x:c>
      <x:c r="L597" s="1" t="n">
        <x:v>95.1</x:v>
      </x:c>
      <x:c r="M597" s="1" t="n">
        <x:v>0</x:v>
      </x:c>
      <x:c r="N597" s="1" t="n">
        <x:v>23</x:v>
      </x:c>
      <x:c r="O597" s="1" t="n">
        <x:f aca="0">24*MAX(0,EOMONTH(B597,0)-MAX(B597,INDEX(Device_Inventory!$K$2:$K$1201,MATCH(A597,Device_Inventory!$A$2:$A$1201,0)))+1)</x:f>
        <x:v>744</x:v>
      </x:c>
      <x:c r="P597" s="11" t="b">
        <x:f aca="0">INDEX(Device_Inventory!$K$2:$K$1201,MATCH(A597,Device_Inventory!$A$2:$A$1201,0))&gt;B597</x:f>
        <x:v>0</x:v>
      </x:c>
      <x:c r="Q597" s="1" t="str">
        <x:f aca="0">IF(D597&gt;O597,"Fail: operating hours exceed in-service hours",IF(D597+M597&gt;O597,"Fail: operating + unavailable hours exceed in-service hours",IF(P597,"Partial month: within in-service hours","OK")))</x:f>
        <x:v>OK</x:v>
      </x:c>
    </x:row>
    <x:row r="598" ht="15" hidden="0" customHeight="1">
      <x:c r="A598" s="1" t="s">
        <x:v>2216</x:v>
      </x:c>
      <x:c r="B598" s="14" t="n">
        <x:v>46113</x:v>
      </x:c>
      <x:c r="C598" s="1" t="n">
        <x:v>67.4</x:v>
      </x:c>
      <x:c r="D598" s="1" t="n">
        <x:v>436.6</x:v>
      </x:c>
      <x:c r="E598" s="1" t="n">
        <x:v>12</x:v>
      </x:c>
      <x:c r="F598" s="1" t="n">
        <x:v>0</x:v>
      </x:c>
      <x:c r="G598" s="1" t="n">
        <x:v>37</x:v>
      </x:c>
      <x:c r="H598" s="1" t="n">
        <x:v>0</x:v>
      </x:c>
      <x:c r="I598" s="1" t="n">
        <x:v>4</x:v>
      </x:c>
      <x:c r="J598" s="1" t="n">
        <x:v>0.67</x:v>
      </x:c>
      <x:c r="K598" s="1" t="n">
        <x:v>0</x:v>
      </x:c>
      <x:c r="L598" s="1" t="n">
        <x:v>91.8</x:v>
      </x:c>
      <x:c r="M598" s="1" t="n">
        <x:v>7.3</x:v>
      </x:c>
      <x:c r="N598" s="1" t="n">
        <x:v>17.2</x:v>
      </x:c>
      <x:c r="O598" s="1" t="n">
        <x:f aca="0">24*MAX(0,EOMONTH(B598,0)-MAX(B598,INDEX(Device_Inventory!$K$2:$K$1201,MATCH(A598,Device_Inventory!$A$2:$A$1201,0)))+1)</x:f>
        <x:v>720</x:v>
      </x:c>
      <x:c r="P598" s="11" t="b">
        <x:f aca="0">INDEX(Device_Inventory!$K$2:$K$1201,MATCH(A598,Device_Inventory!$A$2:$A$1201,0))&gt;B598</x:f>
        <x:v>0</x:v>
      </x:c>
      <x:c r="Q598" s="1" t="str">
        <x:f aca="0">IF(D598&gt;O598,"Fail: operating hours exceed in-service hours",IF(D598+M598&gt;O598,"Fail: operating + unavailable hours exceed in-service hours",IF(P598,"Partial month: within in-service hours","OK")))</x:f>
        <x:v>OK</x:v>
      </x:c>
    </x:row>
    <x:row r="599" ht="15" hidden="0" customHeight="1">
      <x:c r="A599" s="1" t="s">
        <x:v>2216</x:v>
      </x:c>
      <x:c r="B599" s="14" t="n">
        <x:v>46143</x:v>
      </x:c>
      <x:c r="C599" s="1" t="n">
        <x:v>76.2</x:v>
      </x:c>
      <x:c r="D599" s="1" t="n">
        <x:v>509.2</x:v>
      </x:c>
      <x:c r="E599" s="1" t="n">
        <x:v>21</x:v>
      </x:c>
      <x:c r="F599" s="1" t="n">
        <x:v>0</x:v>
      </x:c>
      <x:c r="G599" s="1" t="n">
        <x:v>39</x:v>
      </x:c>
      <x:c r="H599" s="1" t="n">
        <x:v>0</x:v>
      </x:c>
      <x:c r="I599" s="1" t="n">
        <x:v>3</x:v>
      </x:c>
      <x:c r="J599" s="1" t="n">
        <x:v>0.13</x:v>
      </x:c>
      <x:c r="K599" s="1" t="n">
        <x:v>0</x:v>
      </x:c>
      <x:c r="L599" s="1" t="n">
        <x:v>93.4</x:v>
      </x:c>
      <x:c r="M599" s="1" t="n">
        <x:v>0.8</x:v>
      </x:c>
      <x:c r="N599" s="1" t="n">
        <x:v>11.7</x:v>
      </x:c>
      <x:c r="O599" s="1" t="n">
        <x:f aca="0">24*MAX(0,EOMONTH(B599,0)-MAX(B599,INDEX(Device_Inventory!$K$2:$K$1201,MATCH(A599,Device_Inventory!$A$2:$A$1201,0)))+1)</x:f>
        <x:v>744</x:v>
      </x:c>
      <x:c r="P599" s="11" t="b">
        <x:f aca="0">INDEX(Device_Inventory!$K$2:$K$1201,MATCH(A599,Device_Inventory!$A$2:$A$1201,0))&gt;B599</x:f>
        <x:v>0</x:v>
      </x:c>
      <x:c r="Q599" s="1" t="str">
        <x:f aca="0">IF(D599&gt;O599,"Fail: operating hours exceed in-service hours",IF(D599+M599&gt;O599,"Fail: operating + unavailable hours exceed in-service hours",IF(P599,"Partial month: within in-service hours","OK")))</x:f>
        <x:v>OK</x:v>
      </x:c>
    </x:row>
    <x:row r="600" ht="15" hidden="0" customHeight="1">
      <x:c r="A600" s="1" t="s">
        <x:v>2216</x:v>
      </x:c>
      <x:c r="B600" s="14" t="n">
        <x:v>46174</x:v>
      </x:c>
      <x:c r="C600" s="1" t="n">
        <x:v>82.6</x:v>
      </x:c>
      <x:c r="D600" s="1" t="n">
        <x:v>474.8</x:v>
      </x:c>
      <x:c r="E600" s="1" t="n">
        <x:v>21</x:v>
      </x:c>
      <x:c r="F600" s="1" t="n">
        <x:v>1</x:v>
      </x:c>
      <x:c r="G600" s="1" t="n">
        <x:v>35</x:v>
      </x:c>
      <x:c r="H600" s="1" t="n">
        <x:v>0</x:v>
      </x:c>
      <x:c r="I600" s="1" t="n">
        <x:v>2</x:v>
      </x:c>
      <x:c r="J600" s="1" t="n">
        <x:v>0.39</x:v>
      </x:c>
      <x:c r="K600" s="1" t="n">
        <x:v>0</x:v>
      </x:c>
      <x:c r="L600" s="1" t="n">
        <x:v>96.8</x:v>
      </x:c>
      <x:c r="M600" s="1" t="n">
        <x:v>6.8</x:v>
      </x:c>
      <x:c r="N600" s="1" t="n">
        <x:v>17.4</x:v>
      </x:c>
      <x:c r="O600" s="1" t="n">
        <x:f aca="0">24*MAX(0,EOMONTH(B600,0)-MAX(B600,INDEX(Device_Inventory!$K$2:$K$1201,MATCH(A600,Device_Inventory!$A$2:$A$1201,0)))+1)</x:f>
        <x:v>720</x:v>
      </x:c>
      <x:c r="P600" s="11" t="b">
        <x:f aca="0">INDEX(Device_Inventory!$K$2:$K$1201,MATCH(A600,Device_Inventory!$A$2:$A$1201,0))&gt;B600</x:f>
        <x:v>0</x:v>
      </x:c>
      <x:c r="Q600" s="1" t="str">
        <x:f aca="0">IF(D600&gt;O600,"Fail: operating hours exceed in-service hours",IF(D600+M600&gt;O600,"Fail: operating + unavailable hours exceed in-service hours",IF(P600,"Partial month: within in-service hours","OK")))</x:f>
        <x:v>OK</x:v>
      </x:c>
    </x:row>
    <x:row r="601" ht="15" hidden="0" customHeight="1">
      <x:c r="A601" s="1" t="s">
        <x:v>2216</x:v>
      </x:c>
      <x:c r="B601" s="14" t="n">
        <x:v>46204</x:v>
      </x:c>
      <x:c r="C601" s="1" t="n">
        <x:v>80.1</x:v>
      </x:c>
      <x:c r="D601" s="1" t="n">
        <x:v>498.4</x:v>
      </x:c>
      <x:c r="E601" s="1" t="n">
        <x:v>15</x:v>
      </x:c>
      <x:c r="F601" s="1" t="n">
        <x:v>0</x:v>
      </x:c>
      <x:c r="G601" s="1" t="n">
        <x:v>42</x:v>
      </x:c>
      <x:c r="H601" s="1" t="n">
        <x:v>0</x:v>
      </x:c>
      <x:c r="I601" s="1" t="n">
        <x:v>1</x:v>
      </x:c>
      <x:c r="J601" s="1" t="n">
        <x:v>0.03</x:v>
      </x:c>
      <x:c r="K601" s="1" t="n">
        <x:v>0</x:v>
      </x:c>
      <x:c r="L601" s="1" t="n">
        <x:v>98</x:v>
      </x:c>
      <x:c r="M601" s="1" t="n">
        <x:v>4.5</x:v>
      </x:c>
      <x:c r="N601" s="1" t="n">
        <x:v>21.9</x:v>
      </x:c>
      <x:c r="O601" s="1" t="n">
        <x:f aca="0">24*MAX(0,EOMONTH(B601,0)-MAX(B601,INDEX(Device_Inventory!$K$2:$K$1201,MATCH(A601,Device_Inventory!$A$2:$A$1201,0)))+1)</x:f>
        <x:v>744</x:v>
      </x:c>
      <x:c r="P601" s="11" t="b">
        <x:f aca="0">INDEX(Device_Inventory!$K$2:$K$1201,MATCH(A601,Device_Inventory!$A$2:$A$1201,0))&gt;B601</x:f>
        <x:v>0</x:v>
      </x:c>
      <x:c r="Q601" s="1" t="str">
        <x:f aca="0">IF(D601&gt;O601,"Fail: operating hours exceed in-service hours",IF(D601+M601&gt;O601,"Fail: operating + unavailable hours exceed in-service hours",IF(P601,"Partial month: within in-service hours","OK")))</x:f>
        <x:v>OK</x:v>
      </x:c>
    </x:row>
    <x:row r="602" ht="15" hidden="0" customHeight="1">
      <x:c r="A602" s="1" t="s">
        <x:v>694</x:v>
      </x:c>
      <x:c r="B602" s="14" t="n">
        <x:v>46054</x:v>
      </x:c>
      <x:c r="C602" s="1" t="n">
        <x:v>41.4</x:v>
      </x:c>
      <x:c r="D602" s="1" t="n">
        <x:v>240.6</x:v>
      </x:c>
      <x:c r="E602" s="1" t="n">
        <x:v>15</x:v>
      </x:c>
      <x:c r="F602" s="1" t="n">
        <x:v>0</x:v>
      </x:c>
      <x:c r="G602" s="1" t="n">
        <x:v>21</x:v>
      </x:c>
      <x:c r="H602" s="1" t="n">
        <x:v>0</x:v>
      </x:c>
      <x:c r="I602" s="1" t="n">
        <x:v>4</x:v>
      </x:c>
      <x:c r="J602" s="1" t="n">
        <x:v>0.5</x:v>
      </x:c>
      <x:c r="K602" s="1" t="n">
        <x:v>1</x:v>
      </x:c>
      <x:c r="L602" s="1" t="n">
        <x:v>93.2</x:v>
      </x:c>
      <x:c r="M602" s="1" t="n">
        <x:v>0</x:v>
      </x:c>
      <x:c r="N602" s="1" t="n">
        <x:v>12</x:v>
      </x:c>
      <x:c r="O602" s="1" t="n">
        <x:f aca="0">24*MAX(0,EOMONTH(B602,0)-MAX(B602,INDEX(Device_Inventory!$K$2:$K$1201,MATCH(A602,Device_Inventory!$A$2:$A$1201,0)))+1)</x:f>
        <x:v>672</x:v>
      </x:c>
      <x:c r="P602" s="11" t="b">
        <x:f aca="0">INDEX(Device_Inventory!$K$2:$K$1201,MATCH(A602,Device_Inventory!$A$2:$A$1201,0))&gt;B602</x:f>
        <x:v>0</x:v>
      </x:c>
      <x:c r="Q602" s="1" t="str">
        <x:f aca="0">IF(D602&gt;O602,"Fail: operating hours exceed in-service hours",IF(D602+M602&gt;O602,"Fail: operating + unavailable hours exceed in-service hours",IF(P602,"Partial month: within in-service hours","OK")))</x:f>
        <x:v>OK</x:v>
      </x:c>
    </x:row>
    <x:row r="603" ht="15" hidden="0" customHeight="1">
      <x:c r="A603" s="1" t="s">
        <x:v>694</x:v>
      </x:c>
      <x:c r="B603" s="14" t="n">
        <x:v>46082</x:v>
      </x:c>
      <x:c r="C603" s="1" t="n">
        <x:v>34</x:v>
      </x:c>
      <x:c r="D603" s="1" t="n">
        <x:v>244</x:v>
      </x:c>
      <x:c r="E603" s="1" t="n">
        <x:v>3</x:v>
      </x:c>
      <x:c r="F603" s="1" t="n">
        <x:v>0</x:v>
      </x:c>
      <x:c r="G603" s="1" t="n">
        <x:v>40</x:v>
      </x:c>
      <x:c r="H603" s="1" t="n">
        <x:v>0</x:v>
      </x:c>
      <x:c r="I603" s="1" t="n">
        <x:v>0</x:v>
      </x:c>
      <x:c r="J603" s="1" t="n">
        <x:v>0.09</x:v>
      </x:c>
      <x:c r="K603" s="1" t="n">
        <x:v>0</x:v>
      </x:c>
      <x:c r="L603" s="1" t="n">
        <x:v>92.6</x:v>
      </x:c>
      <x:c r="M603" s="1" t="n">
        <x:v>2.1</x:v>
      </x:c>
      <x:c r="N603" s="1" t="n">
        <x:v>5.6</x:v>
      </x:c>
      <x:c r="O603" s="1" t="n">
        <x:f aca="0">24*MAX(0,EOMONTH(B603,0)-MAX(B603,INDEX(Device_Inventory!$K$2:$K$1201,MATCH(A603,Device_Inventory!$A$2:$A$1201,0)))+1)</x:f>
        <x:v>744</x:v>
      </x:c>
      <x:c r="P603" s="11" t="b">
        <x:f aca="0">INDEX(Device_Inventory!$K$2:$K$1201,MATCH(A603,Device_Inventory!$A$2:$A$1201,0))&gt;B603</x:f>
        <x:v>0</x:v>
      </x:c>
      <x:c r="Q603" s="1" t="str">
        <x:f aca="0">IF(D603&gt;O603,"Fail: operating hours exceed in-service hours",IF(D603+M603&gt;O603,"Fail: operating + unavailable hours exceed in-service hours",IF(P603,"Partial month: within in-service hours","OK")))</x:f>
        <x:v>OK</x:v>
      </x:c>
    </x:row>
    <x:row r="604" ht="15" hidden="0" customHeight="1">
      <x:c r="A604" s="1" t="s">
        <x:v>694</x:v>
      </x:c>
      <x:c r="B604" s="14" t="n">
        <x:v>46113</x:v>
      </x:c>
      <x:c r="C604" s="1" t="n">
        <x:v>32.9</x:v>
      </x:c>
      <x:c r="D604" s="1" t="n">
        <x:v>216.5</x:v>
      </x:c>
      <x:c r="E604" s="1" t="n">
        <x:v>8</x:v>
      </x:c>
      <x:c r="F604" s="1" t="n">
        <x:v>1</x:v>
      </x:c>
      <x:c r="G604" s="1" t="n">
        <x:v>15</x:v>
      </x:c>
      <x:c r="H604" s="1" t="n">
        <x:v>1</x:v>
      </x:c>
      <x:c r="I604" s="1" t="n">
        <x:v>2</x:v>
      </x:c>
      <x:c r="J604" s="1" t="n">
        <x:v>0.03</x:v>
      </x:c>
      <x:c r="K604" s="1" t="n">
        <x:v>0</x:v>
      </x:c>
      <x:c r="L604" s="1" t="n">
        <x:v>96.1</x:v>
      </x:c>
      <x:c r="M604" s="1" t="n">
        <x:v>1.2</x:v>
      </x:c>
      <x:c r="N604" s="1" t="n">
        <x:v>6.4</x:v>
      </x:c>
      <x:c r="O604" s="1" t="n">
        <x:f aca="0">24*MAX(0,EOMONTH(B604,0)-MAX(B604,INDEX(Device_Inventory!$K$2:$K$1201,MATCH(A604,Device_Inventory!$A$2:$A$1201,0)))+1)</x:f>
        <x:v>720</x:v>
      </x:c>
      <x:c r="P604" s="11" t="b">
        <x:f aca="0">INDEX(Device_Inventory!$K$2:$K$1201,MATCH(A604,Device_Inventory!$A$2:$A$1201,0))&gt;B604</x:f>
        <x:v>0</x:v>
      </x:c>
      <x:c r="Q604" s="1" t="str">
        <x:f aca="0">IF(D604&gt;O604,"Fail: operating hours exceed in-service hours",IF(D604+M604&gt;O604,"Fail: operating + unavailable hours exceed in-service hours",IF(P604,"Partial month: within in-service hours","OK")))</x:f>
        <x:v>OK</x:v>
      </x:c>
    </x:row>
    <x:row r="605" ht="15" hidden="0" customHeight="1">
      <x:c r="A605" s="1" t="s">
        <x:v>694</x:v>
      </x:c>
      <x:c r="B605" s="14" t="n">
        <x:v>46143</x:v>
      </x:c>
      <x:c r="C605" s="1" t="n">
        <x:v>62.3</x:v>
      </x:c>
      <x:c r="D605" s="1" t="n">
        <x:v>444.4</x:v>
      </x:c>
      <x:c r="E605" s="1" t="n">
        <x:v>12</x:v>
      </x:c>
      <x:c r="F605" s="1" t="n">
        <x:v>1</x:v>
      </x:c>
      <x:c r="G605" s="1" t="n">
        <x:v>47</x:v>
      </x:c>
      <x:c r="H605" s="1" t="n">
        <x:v>0</x:v>
      </x:c>
      <x:c r="I605" s="1" t="n">
        <x:v>4</x:v>
      </x:c>
      <x:c r="J605" s="1" t="n">
        <x:v>0</x:v>
      </x:c>
      <x:c r="K605" s="1" t="n">
        <x:v>1</x:v>
      </x:c>
      <x:c r="L605" s="1" t="n">
        <x:v>93.9</x:v>
      </x:c>
      <x:c r="M605" s="1" t="n">
        <x:v>4.4</x:v>
      </x:c>
      <x:c r="N605" s="1" t="n">
        <x:v>7.5</x:v>
      </x:c>
      <x:c r="O605" s="1" t="n">
        <x:f aca="0">24*MAX(0,EOMONTH(B605,0)-MAX(B605,INDEX(Device_Inventory!$K$2:$K$1201,MATCH(A605,Device_Inventory!$A$2:$A$1201,0)))+1)</x:f>
        <x:v>744</x:v>
      </x:c>
      <x:c r="P605" s="11" t="b">
        <x:f aca="0">INDEX(Device_Inventory!$K$2:$K$1201,MATCH(A605,Device_Inventory!$A$2:$A$1201,0))&gt;B605</x:f>
        <x:v>0</x:v>
      </x:c>
      <x:c r="Q605" s="1" t="str">
        <x:f aca="0">IF(D605&gt;O605,"Fail: operating hours exceed in-service hours",IF(D605+M605&gt;O605,"Fail: operating + unavailable hours exceed in-service hours",IF(P605,"Partial month: within in-service hours","OK")))</x:f>
        <x:v>OK</x:v>
      </x:c>
    </x:row>
    <x:row r="606" ht="15" hidden="0" customHeight="1">
      <x:c r="A606" s="1" t="s">
        <x:v>694</x:v>
      </x:c>
      <x:c r="B606" s="14" t="n">
        <x:v>46174</x:v>
      </x:c>
      <x:c r="C606" s="1" t="n">
        <x:v>59.8</x:v>
      </x:c>
      <x:c r="D606" s="1" t="n">
        <x:v>352.5</x:v>
      </x:c>
      <x:c r="E606" s="1" t="n">
        <x:v>6</x:v>
      </x:c>
      <x:c r="F606" s="1" t="n">
        <x:v>0</x:v>
      </x:c>
      <x:c r="G606" s="1" t="n">
        <x:v>29</x:v>
      </x:c>
      <x:c r="H606" s="1" t="n">
        <x:v>0</x:v>
      </x:c>
      <x:c r="I606" s="1" t="n">
        <x:v>3</x:v>
      </x:c>
      <x:c r="J606" s="1" t="n">
        <x:v>1.39</x:v>
      </x:c>
      <x:c r="K606" s="1" t="n">
        <x:v>0</x:v>
      </x:c>
      <x:c r="L606" s="1" t="n">
        <x:v>91.1</x:v>
      </x:c>
      <x:c r="M606" s="1" t="n">
        <x:v>1.4</x:v>
      </x:c>
      <x:c r="N606" s="1" t="n">
        <x:v>14</x:v>
      </x:c>
      <x:c r="O606" s="1" t="n">
        <x:f aca="0">24*MAX(0,EOMONTH(B606,0)-MAX(B606,INDEX(Device_Inventory!$K$2:$K$1201,MATCH(A606,Device_Inventory!$A$2:$A$1201,0)))+1)</x:f>
        <x:v>720</x:v>
      </x:c>
      <x:c r="P606" s="11" t="b">
        <x:f aca="0">INDEX(Device_Inventory!$K$2:$K$1201,MATCH(A606,Device_Inventory!$A$2:$A$1201,0))&gt;B606</x:f>
        <x:v>0</x:v>
      </x:c>
      <x:c r="Q606" s="1" t="str">
        <x:f aca="0">IF(D606&gt;O606,"Fail: operating hours exceed in-service hours",IF(D606+M606&gt;O606,"Fail: operating + unavailable hours exceed in-service hours",IF(P606,"Partial month: within in-service hours","OK")))</x:f>
        <x:v>OK</x:v>
      </x:c>
    </x:row>
    <x:row r="607" ht="15" hidden="0" customHeight="1">
      <x:c r="A607" s="1" t="s">
        <x:v>694</x:v>
      </x:c>
      <x:c r="B607" s="14" t="n">
        <x:v>46204</x:v>
      </x:c>
      <x:c r="C607" s="1" t="n">
        <x:v>42.1</x:v>
      </x:c>
      <x:c r="D607" s="1" t="n">
        <x:v>267.9</x:v>
      </x:c>
      <x:c r="E607" s="1" t="n">
        <x:v>7</x:v>
      </x:c>
      <x:c r="F607" s="1" t="n">
        <x:v>1</x:v>
      </x:c>
      <x:c r="G607" s="1" t="n">
        <x:v>38</x:v>
      </x:c>
      <x:c r="H607" s="1" t="n">
        <x:v>0</x:v>
      </x:c>
      <x:c r="I607" s="1" t="n">
        <x:v>0</x:v>
      </x:c>
      <x:c r="J607" s="1" t="n">
        <x:v>0.69</x:v>
      </x:c>
      <x:c r="K607" s="1" t="n">
        <x:v>0</x:v>
      </x:c>
      <x:c r="L607" s="1" t="n">
        <x:v>97.2</x:v>
      </x:c>
      <x:c r="M607" s="1" t="n">
        <x:v>3.3</x:v>
      </x:c>
      <x:c r="N607" s="1" t="n">
        <x:v>4.3</x:v>
      </x:c>
      <x:c r="O607" s="1" t="n">
        <x:f aca="0">24*MAX(0,EOMONTH(B607,0)-MAX(B607,INDEX(Device_Inventory!$K$2:$K$1201,MATCH(A607,Device_Inventory!$A$2:$A$1201,0)))+1)</x:f>
        <x:v>744</x:v>
      </x:c>
      <x:c r="P607" s="11" t="b">
        <x:f aca="0">INDEX(Device_Inventory!$K$2:$K$1201,MATCH(A607,Device_Inventory!$A$2:$A$1201,0))&gt;B607</x:f>
        <x:v>0</x:v>
      </x:c>
      <x:c r="Q607" s="1" t="str">
        <x:f aca="0">IF(D607&gt;O607,"Fail: operating hours exceed in-service hours",IF(D607+M607&gt;O607,"Fail: operating + unavailable hours exceed in-service hours",IF(P607,"Partial month: within in-service hours","OK")))</x:f>
        <x:v>OK</x:v>
      </x:c>
    </x:row>
    <x:row r="608" ht="15" hidden="0" customHeight="1">
      <x:c r="A608" s="1" t="s">
        <x:v>2221</x:v>
      </x:c>
      <x:c r="B608" s="14" t="n">
        <x:v>46054</x:v>
      </x:c>
      <x:c r="C608" s="1" t="n">
        <x:v>76.7</x:v>
      </x:c>
      <x:c r="D608" s="1" t="n">
        <x:v>465.3</x:v>
      </x:c>
      <x:c r="E608" s="1" t="n">
        <x:v>21</x:v>
      </x:c>
      <x:c r="F608" s="1" t="n">
        <x:v>1</x:v>
      </x:c>
      <x:c r="G608" s="1" t="n">
        <x:v>44</x:v>
      </x:c>
      <x:c r="H608" s="1" t="n">
        <x:v>0</x:v>
      </x:c>
      <x:c r="I608" s="1" t="n">
        <x:v>2</x:v>
      </x:c>
      <x:c r="J608" s="1" t="n">
        <x:v>0.34</x:v>
      </x:c>
      <x:c r="K608" s="1" t="n">
        <x:v>1</x:v>
      </x:c>
      <x:c r="L608" s="1" t="n">
        <x:v>95.4</x:v>
      </x:c>
      <x:c r="M608" s="1" t="n">
        <x:v>16.4</x:v>
      </x:c>
      <x:c r="N608" s="1" t="n">
        <x:v>9.8</x:v>
      </x:c>
      <x:c r="O608" s="1" t="n">
        <x:f aca="0">24*MAX(0,EOMONTH(B608,0)-MAX(B608,INDEX(Device_Inventory!$K$2:$K$1201,MATCH(A608,Device_Inventory!$A$2:$A$1201,0)))+1)</x:f>
        <x:v>672</x:v>
      </x:c>
      <x:c r="P608" s="11" t="b">
        <x:f aca="0">INDEX(Device_Inventory!$K$2:$K$1201,MATCH(A608,Device_Inventory!$A$2:$A$1201,0))&gt;B608</x:f>
        <x:v>0</x:v>
      </x:c>
      <x:c r="Q608" s="1" t="str">
        <x:f aca="0">IF(D608&gt;O608,"Fail: operating hours exceed in-service hours",IF(D608+M608&gt;O608,"Fail: operating + unavailable hours exceed in-service hours",IF(P608,"Partial month: within in-service hours","OK")))</x:f>
        <x:v>OK</x:v>
      </x:c>
    </x:row>
    <x:row r="609" ht="15" hidden="0" customHeight="1">
      <x:c r="A609" s="1" t="s">
        <x:v>2221</x:v>
      </x:c>
      <x:c r="B609" s="14" t="n">
        <x:v>46082</x:v>
      </x:c>
      <x:c r="C609" s="1" t="n">
        <x:v>66.2</x:v>
      </x:c>
      <x:c r="D609" s="1" t="n">
        <x:v>384.3</x:v>
      </x:c>
      <x:c r="E609" s="1" t="n">
        <x:v>14</x:v>
      </x:c>
      <x:c r="F609" s="1" t="n">
        <x:v>0</x:v>
      </x:c>
      <x:c r="G609" s="1" t="n">
        <x:v>28</x:v>
      </x:c>
      <x:c r="H609" s="1" t="n">
        <x:v>1</x:v>
      </x:c>
      <x:c r="I609" s="1" t="n">
        <x:v>2</x:v>
      </x:c>
      <x:c r="J609" s="1" t="n">
        <x:v>0.62</x:v>
      </x:c>
      <x:c r="K609" s="1" t="n">
        <x:v>0</x:v>
      </x:c>
      <x:c r="L609" s="1" t="n">
        <x:v>93.8</x:v>
      </x:c>
      <x:c r="M609" s="1" t="n">
        <x:v>3.2</x:v>
      </x:c>
      <x:c r="N609" s="1" t="n">
        <x:v>15.4</x:v>
      </x:c>
      <x:c r="O609" s="1" t="n">
        <x:f aca="0">24*MAX(0,EOMONTH(B609,0)-MAX(B609,INDEX(Device_Inventory!$K$2:$K$1201,MATCH(A609,Device_Inventory!$A$2:$A$1201,0)))+1)</x:f>
        <x:v>744</x:v>
      </x:c>
      <x:c r="P609" s="11" t="b">
        <x:f aca="0">INDEX(Device_Inventory!$K$2:$K$1201,MATCH(A609,Device_Inventory!$A$2:$A$1201,0))&gt;B609</x:f>
        <x:v>0</x:v>
      </x:c>
      <x:c r="Q609" s="1" t="str">
        <x:f aca="0">IF(D609&gt;O609,"Fail: operating hours exceed in-service hours",IF(D609+M609&gt;O609,"Fail: operating + unavailable hours exceed in-service hours",IF(P609,"Partial month: within in-service hours","OK")))</x:f>
        <x:v>OK</x:v>
      </x:c>
    </x:row>
    <x:row r="610" ht="15" hidden="0" customHeight="1">
      <x:c r="A610" s="1" t="s">
        <x:v>2221</x:v>
      </x:c>
      <x:c r="B610" s="14" t="n">
        <x:v>46113</x:v>
      </x:c>
      <x:c r="C610" s="1" t="n">
        <x:v>59.6</x:v>
      </x:c>
      <x:c r="D610" s="1" t="n">
        <x:v>354.6</x:v>
      </x:c>
      <x:c r="E610" s="1" t="n">
        <x:v>19</x:v>
      </x:c>
      <x:c r="F610" s="1" t="n">
        <x:v>1</x:v>
      </x:c>
      <x:c r="G610" s="1" t="n">
        <x:v>22</x:v>
      </x:c>
      <x:c r="H610" s="1" t="n">
        <x:v>0</x:v>
      </x:c>
      <x:c r="I610" s="1" t="n">
        <x:v>4</x:v>
      </x:c>
      <x:c r="J610" s="1" t="n">
        <x:v>0</x:v>
      </x:c>
      <x:c r="K610" s="1" t="n">
        <x:v>1</x:v>
      </x:c>
      <x:c r="L610" s="1" t="n">
        <x:v>96.6</x:v>
      </x:c>
      <x:c r="M610" s="1" t="n">
        <x:v>0</x:v>
      </x:c>
      <x:c r="N610" s="1" t="n">
        <x:v>19</x:v>
      </x:c>
      <x:c r="O610" s="1" t="n">
        <x:f aca="0">24*MAX(0,EOMONTH(B610,0)-MAX(B610,INDEX(Device_Inventory!$K$2:$K$1201,MATCH(A610,Device_Inventory!$A$2:$A$1201,0)))+1)</x:f>
        <x:v>720</x:v>
      </x:c>
      <x:c r="P610" s="11" t="b">
        <x:f aca="0">INDEX(Device_Inventory!$K$2:$K$1201,MATCH(A610,Device_Inventory!$A$2:$A$1201,0))&gt;B610</x:f>
        <x:v>0</x:v>
      </x:c>
      <x:c r="Q610" s="1" t="str">
        <x:f aca="0">IF(D610&gt;O610,"Fail: operating hours exceed in-service hours",IF(D610+M610&gt;O610,"Fail: operating + unavailable hours exceed in-service hours",IF(P610,"Partial month: within in-service hours","OK")))</x:f>
        <x:v>OK</x:v>
      </x:c>
    </x:row>
    <x:row r="611" ht="15" hidden="0" customHeight="1">
      <x:c r="A611" s="1" t="s">
        <x:v>2221</x:v>
      </x:c>
      <x:c r="B611" s="14" t="n">
        <x:v>46143</x:v>
      </x:c>
      <x:c r="C611" s="1" t="n">
        <x:v>74.1</x:v>
      </x:c>
      <x:c r="D611" s="1" t="n">
        <x:v>413.2</x:v>
      </x:c>
      <x:c r="E611" s="1" t="n">
        <x:v>14</x:v>
      </x:c>
      <x:c r="F611" s="1" t="n">
        <x:v>0</x:v>
      </x:c>
      <x:c r="G611" s="1" t="n">
        <x:v>34</x:v>
      </x:c>
      <x:c r="H611" s="1" t="n">
        <x:v>0</x:v>
      </x:c>
      <x:c r="I611" s="1" t="n">
        <x:v>5</x:v>
      </x:c>
      <x:c r="J611" s="1" t="n">
        <x:v>0.66</x:v>
      </x:c>
      <x:c r="K611" s="1" t="n">
        <x:v>1</x:v>
      </x:c>
      <x:c r="L611" s="1" t="n">
        <x:v>93</x:v>
      </x:c>
      <x:c r="M611" s="1" t="n">
        <x:v>3.3</x:v>
      </x:c>
      <x:c r="N611" s="1" t="n">
        <x:v>6.6</x:v>
      </x:c>
      <x:c r="O611" s="1" t="n">
        <x:f aca="0">24*MAX(0,EOMONTH(B611,0)-MAX(B611,INDEX(Device_Inventory!$K$2:$K$1201,MATCH(A611,Device_Inventory!$A$2:$A$1201,0)))+1)</x:f>
        <x:v>744</x:v>
      </x:c>
      <x:c r="P611" s="11" t="b">
        <x:f aca="0">INDEX(Device_Inventory!$K$2:$K$1201,MATCH(A611,Device_Inventory!$A$2:$A$1201,0))&gt;B611</x:f>
        <x:v>0</x:v>
      </x:c>
      <x:c r="Q611" s="1" t="str">
        <x:f aca="0">IF(D611&gt;O611,"Fail: operating hours exceed in-service hours",IF(D611+M611&gt;O611,"Fail: operating + unavailable hours exceed in-service hours",IF(P611,"Partial month: within in-service hours","OK")))</x:f>
        <x:v>OK</x:v>
      </x:c>
    </x:row>
    <x:row r="612" ht="15" hidden="0" customHeight="1">
      <x:c r="A612" s="1" t="s">
        <x:v>2221</x:v>
      </x:c>
      <x:c r="B612" s="14" t="n">
        <x:v>46174</x:v>
      </x:c>
      <x:c r="C612" s="1" t="n">
        <x:v>61.7</x:v>
      </x:c>
      <x:c r="D612" s="1" t="n">
        <x:v>438.2</x:v>
      </x:c>
      <x:c r="E612" s="1" t="n">
        <x:v>19</x:v>
      </x:c>
      <x:c r="F612" s="1" t="n">
        <x:v>0</x:v>
      </x:c>
      <x:c r="G612" s="1" t="n">
        <x:v>18</x:v>
      </x:c>
      <x:c r="H612" s="1" t="n">
        <x:v>0</x:v>
      </x:c>
      <x:c r="I612" s="1" t="n">
        <x:v>0</x:v>
      </x:c>
      <x:c r="J612" s="1" t="n">
        <x:v>0</x:v>
      </x:c>
      <x:c r="K612" s="1" t="n">
        <x:v>0</x:v>
      </x:c>
      <x:c r="L612" s="1" t="n">
        <x:v>97.4</x:v>
      </x:c>
      <x:c r="M612" s="1" t="n">
        <x:v>0</x:v>
      </x:c>
      <x:c r="N612" s="1" t="n">
        <x:v>6.5</x:v>
      </x:c>
      <x:c r="O612" s="1" t="n">
        <x:f aca="0">24*MAX(0,EOMONTH(B612,0)-MAX(B612,INDEX(Device_Inventory!$K$2:$K$1201,MATCH(A612,Device_Inventory!$A$2:$A$1201,0)))+1)</x:f>
        <x:v>720</x:v>
      </x:c>
      <x:c r="P612" s="11" t="b">
        <x:f aca="0">INDEX(Device_Inventory!$K$2:$K$1201,MATCH(A612,Device_Inventory!$A$2:$A$1201,0))&gt;B612</x:f>
        <x:v>0</x:v>
      </x:c>
      <x:c r="Q612" s="1" t="str">
        <x:f aca="0">IF(D612&gt;O612,"Fail: operating hours exceed in-service hours",IF(D612+M612&gt;O612,"Fail: operating + unavailable hours exceed in-service hours",IF(P612,"Partial month: within in-service hours","OK")))</x:f>
        <x:v>OK</x:v>
      </x:c>
    </x:row>
    <x:row r="613" ht="15" hidden="0" customHeight="1">
      <x:c r="A613" s="1" t="s">
        <x:v>2221</x:v>
      </x:c>
      <x:c r="B613" s="14" t="n">
        <x:v>46204</x:v>
      </x:c>
      <x:c r="C613" s="1" t="n">
        <x:v>86.3</x:v>
      </x:c>
      <x:c r="D613" s="1" t="n">
        <x:v>507.6</x:v>
      </x:c>
      <x:c r="E613" s="1" t="n">
        <x:v>15</x:v>
      </x:c>
      <x:c r="F613" s="1" t="n">
        <x:v>0</x:v>
      </x:c>
      <x:c r="G613" s="1" t="n">
        <x:v>39</x:v>
      </x:c>
      <x:c r="H613" s="1" t="n">
        <x:v>1</x:v>
      </x:c>
      <x:c r="I613" s="1" t="n">
        <x:v>3</x:v>
      </x:c>
      <x:c r="J613" s="1" t="n">
        <x:v>0</x:v>
      </x:c>
      <x:c r="K613" s="1" t="n">
        <x:v>0</x:v>
      </x:c>
      <x:c r="L613" s="1" t="n">
        <x:v>98.8</x:v>
      </x:c>
      <x:c r="M613" s="1" t="n">
        <x:v>6</x:v>
      </x:c>
      <x:c r="N613" s="1" t="n">
        <x:v>12</x:v>
      </x:c>
      <x:c r="O613" s="1" t="n">
        <x:f aca="0">24*MAX(0,EOMONTH(B613,0)-MAX(B613,INDEX(Device_Inventory!$K$2:$K$1201,MATCH(A613,Device_Inventory!$A$2:$A$1201,0)))+1)</x:f>
        <x:v>744</x:v>
      </x:c>
      <x:c r="P613" s="11" t="b">
        <x:f aca="0">INDEX(Device_Inventory!$K$2:$K$1201,MATCH(A613,Device_Inventory!$A$2:$A$1201,0))&gt;B613</x:f>
        <x:v>0</x:v>
      </x:c>
      <x:c r="Q613" s="1" t="str">
        <x:f aca="0">IF(D613&gt;O613,"Fail: operating hours exceed in-service hours",IF(D613+M613&gt;O613,"Fail: operating + unavailable hours exceed in-service hours",IF(P613,"Partial month: within in-service hours","OK")))</x:f>
        <x:v>OK</x:v>
      </x:c>
    </x:row>
    <x:row r="614" ht="15" hidden="0" customHeight="1">
      <x:c r="A614" s="1" t="s">
        <x:v>2224</x:v>
      </x:c>
      <x:c r="B614" s="14" t="n">
        <x:v>46054</x:v>
      </x:c>
      <x:c r="C614" s="1" t="n">
        <x:v>43.7</x:v>
      </x:c>
      <x:c r="D614" s="1" t="n">
        <x:v>261.5</x:v>
      </x:c>
      <x:c r="E614" s="1" t="n">
        <x:v>18</x:v>
      </x:c>
      <x:c r="F614" s="1" t="n">
        <x:v>1</x:v>
      </x:c>
      <x:c r="G614" s="1" t="n">
        <x:v>52</x:v>
      </x:c>
      <x:c r="H614" s="1" t="n">
        <x:v>1</x:v>
      </x:c>
      <x:c r="I614" s="1" t="n">
        <x:v>0</x:v>
      </x:c>
      <x:c r="J614" s="1" t="n">
        <x:v>1.22</x:v>
      </x:c>
      <x:c r="K614" s="1" t="n">
        <x:v>0</x:v>
      </x:c>
      <x:c r="L614" s="1" t="n">
        <x:v>96.4</x:v>
      </x:c>
      <x:c r="M614" s="1" t="n">
        <x:v>8.8</x:v>
      </x:c>
      <x:c r="N614" s="1" t="n">
        <x:v>9.5</x:v>
      </x:c>
      <x:c r="O614" s="1" t="n">
        <x:f aca="0">24*MAX(0,EOMONTH(B614,0)-MAX(B614,INDEX(Device_Inventory!$K$2:$K$1201,MATCH(A614,Device_Inventory!$A$2:$A$1201,0)))+1)</x:f>
        <x:v>672</x:v>
      </x:c>
      <x:c r="P614" s="11" t="b">
        <x:f aca="0">INDEX(Device_Inventory!$K$2:$K$1201,MATCH(A614,Device_Inventory!$A$2:$A$1201,0))&gt;B614</x:f>
        <x:v>0</x:v>
      </x:c>
      <x:c r="Q614" s="1" t="str">
        <x:f aca="0">IF(D614&gt;O614,"Fail: operating hours exceed in-service hours",IF(D614+M614&gt;O614,"Fail: operating + unavailable hours exceed in-service hours",IF(P614,"Partial month: within in-service hours","OK")))</x:f>
        <x:v>OK</x:v>
      </x:c>
    </x:row>
    <x:row r="615" ht="15" hidden="0" customHeight="1">
      <x:c r="A615" s="1" t="s">
        <x:v>2224</x:v>
      </x:c>
      <x:c r="B615" s="14" t="n">
        <x:v>46082</x:v>
      </x:c>
      <x:c r="C615" s="1" t="n">
        <x:v>21.5</x:v>
      </x:c>
      <x:c r="D615" s="1" t="n">
        <x:v>122.8</x:v>
      </x:c>
      <x:c r="E615" s="1" t="n">
        <x:v>6</x:v>
      </x:c>
      <x:c r="F615" s="1" t="n">
        <x:v>2</x:v>
      </x:c>
      <x:c r="G615" s="1" t="n">
        <x:v>32</x:v>
      </x:c>
      <x:c r="H615" s="1" t="n">
        <x:v>0</x:v>
      </x:c>
      <x:c r="I615" s="1" t="n">
        <x:v>0</x:v>
      </x:c>
      <x:c r="J615" s="1" t="n">
        <x:v>0.33</x:v>
      </x:c>
      <x:c r="K615" s="1" t="n">
        <x:v>0</x:v>
      </x:c>
      <x:c r="L615" s="1" t="n">
        <x:v>100</x:v>
      </x:c>
      <x:c r="M615" s="1" t="n">
        <x:v>5.9</x:v>
      </x:c>
      <x:c r="N615" s="1" t="n">
        <x:v>2.3</x:v>
      </x:c>
      <x:c r="O615" s="1" t="n">
        <x:f aca="0">24*MAX(0,EOMONTH(B615,0)-MAX(B615,INDEX(Device_Inventory!$K$2:$K$1201,MATCH(A615,Device_Inventory!$A$2:$A$1201,0)))+1)</x:f>
        <x:v>744</x:v>
      </x:c>
      <x:c r="P615" s="11" t="b">
        <x:f aca="0">INDEX(Device_Inventory!$K$2:$K$1201,MATCH(A615,Device_Inventory!$A$2:$A$1201,0))&gt;B615</x:f>
        <x:v>0</x:v>
      </x:c>
      <x:c r="Q615" s="1" t="str">
        <x:f aca="0">IF(D615&gt;O615,"Fail: operating hours exceed in-service hours",IF(D615+M615&gt;O615,"Fail: operating + unavailable hours exceed in-service hours",IF(P615,"Partial month: within in-service hours","OK")))</x:f>
        <x:v>OK</x:v>
      </x:c>
    </x:row>
    <x:row r="616" ht="15" hidden="0" customHeight="1">
      <x:c r="A616" s="1" t="s">
        <x:v>2224</x:v>
      </x:c>
      <x:c r="B616" s="14" t="n">
        <x:v>46113</x:v>
      </x:c>
      <x:c r="C616" s="1" t="n">
        <x:v>5</x:v>
      </x:c>
      <x:c r="D616" s="1" t="n">
        <x:v>35.2</x:v>
      </x:c>
      <x:c r="E616" s="1" t="n">
        <x:v>8</x:v>
      </x:c>
      <x:c r="F616" s="1" t="n">
        <x:v>1</x:v>
      </x:c>
      <x:c r="G616" s="1" t="n">
        <x:v>20</x:v>
      </x:c>
      <x:c r="H616" s="1" t="n">
        <x:v>0</x:v>
      </x:c>
      <x:c r="I616" s="1" t="n">
        <x:v>1</x:v>
      </x:c>
      <x:c r="J616" s="1" t="n">
        <x:v>0.9</x:v>
      </x:c>
      <x:c r="K616" s="1" t="n">
        <x:v>0</x:v>
      </x:c>
      <x:c r="L616" s="1" t="n">
        <x:v>99.7</x:v>
      </x:c>
      <x:c r="M616" s="1" t="n">
        <x:v>9.3</x:v>
      </x:c>
      <x:c r="N616" s="1" t="n">
        <x:v>1.1</x:v>
      </x:c>
      <x:c r="O616" s="1" t="n">
        <x:f aca="0">24*MAX(0,EOMONTH(B616,0)-MAX(B616,INDEX(Device_Inventory!$K$2:$K$1201,MATCH(A616,Device_Inventory!$A$2:$A$1201,0)))+1)</x:f>
        <x:v>720</x:v>
      </x:c>
      <x:c r="P616" s="11" t="b">
        <x:f aca="0">INDEX(Device_Inventory!$K$2:$K$1201,MATCH(A616,Device_Inventory!$A$2:$A$1201,0))&gt;B616</x:f>
        <x:v>0</x:v>
      </x:c>
      <x:c r="Q616" s="1" t="str">
        <x:f aca="0">IF(D616&gt;O616,"Fail: operating hours exceed in-service hours",IF(D616+M616&gt;O616,"Fail: operating + unavailable hours exceed in-service hours",IF(P616,"Partial month: within in-service hours","OK")))</x:f>
        <x:v>OK</x:v>
      </x:c>
    </x:row>
    <x:row r="617" ht="15" hidden="0" customHeight="1">
      <x:c r="A617" s="1" t="s">
        <x:v>2224</x:v>
      </x:c>
      <x:c r="B617" s="14" t="n">
        <x:v>46143</x:v>
      </x:c>
      <x:c r="C617" s="1" t="n">
        <x:v>52</x:v>
      </x:c>
      <x:c r="D617" s="1" t="n">
        <x:v>297.3</x:v>
      </x:c>
      <x:c r="E617" s="1" t="n">
        <x:v>11</x:v>
      </x:c>
      <x:c r="F617" s="1" t="n">
        <x:v>0</x:v>
      </x:c>
      <x:c r="G617" s="1" t="n">
        <x:v>28</x:v>
      </x:c>
      <x:c r="H617" s="1" t="n">
        <x:v>0</x:v>
      </x:c>
      <x:c r="I617" s="1" t="n">
        <x:v>0</x:v>
      </x:c>
      <x:c r="J617" s="1" t="n">
        <x:v>0.59</x:v>
      </x:c>
      <x:c r="K617" s="1" t="n">
        <x:v>1</x:v>
      </x:c>
      <x:c r="L617" s="1" t="n">
        <x:v>96.5</x:v>
      </x:c>
      <x:c r="M617" s="1" t="n">
        <x:v>3.7</x:v>
      </x:c>
      <x:c r="N617" s="1" t="n">
        <x:v>10.6</x:v>
      </x:c>
      <x:c r="O617" s="1" t="n">
        <x:f aca="0">24*MAX(0,EOMONTH(B617,0)-MAX(B617,INDEX(Device_Inventory!$K$2:$K$1201,MATCH(A617,Device_Inventory!$A$2:$A$1201,0)))+1)</x:f>
        <x:v>744</x:v>
      </x:c>
      <x:c r="P617" s="11" t="b">
        <x:f aca="0">INDEX(Device_Inventory!$K$2:$K$1201,MATCH(A617,Device_Inventory!$A$2:$A$1201,0))&gt;B617</x:f>
        <x:v>0</x:v>
      </x:c>
      <x:c r="Q617" s="1" t="str">
        <x:f aca="0">IF(D617&gt;O617,"Fail: operating hours exceed in-service hours",IF(D617+M617&gt;O617,"Fail: operating + unavailable hours exceed in-service hours",IF(P617,"Partial month: within in-service hours","OK")))</x:f>
        <x:v>OK</x:v>
      </x:c>
    </x:row>
    <x:row r="618" ht="15" hidden="0" customHeight="1">
      <x:c r="A618" s="1" t="s">
        <x:v>2224</x:v>
      </x:c>
      <x:c r="B618" s="14" t="n">
        <x:v>46174</x:v>
      </x:c>
      <x:c r="C618" s="1" t="n">
        <x:v>28.4</x:v>
      </x:c>
      <x:c r="D618" s="1" t="n">
        <x:v>182.3</x:v>
      </x:c>
      <x:c r="E618" s="1" t="n">
        <x:v>14</x:v>
      </x:c>
      <x:c r="F618" s="1" t="n">
        <x:v>1</x:v>
      </x:c>
      <x:c r="G618" s="1" t="n">
        <x:v>24</x:v>
      </x:c>
      <x:c r="H618" s="1" t="n">
        <x:v>0</x:v>
      </x:c>
      <x:c r="I618" s="1" t="n">
        <x:v>0</x:v>
      </x:c>
      <x:c r="J618" s="1" t="n">
        <x:v>0.28</x:v>
      </x:c>
      <x:c r="K618" s="1" t="n">
        <x:v>2</x:v>
      </x:c>
      <x:c r="L618" s="1" t="n">
        <x:v>97.1</x:v>
      </x:c>
      <x:c r="M618" s="1" t="n">
        <x:v>5.3</x:v>
      </x:c>
      <x:c r="N618" s="1" t="n">
        <x:v>3.3</x:v>
      </x:c>
      <x:c r="O618" s="1" t="n">
        <x:f aca="0">24*MAX(0,EOMONTH(B618,0)-MAX(B618,INDEX(Device_Inventory!$K$2:$K$1201,MATCH(A618,Device_Inventory!$A$2:$A$1201,0)))+1)</x:f>
        <x:v>720</x:v>
      </x:c>
      <x:c r="P618" s="11" t="b">
        <x:f aca="0">INDEX(Device_Inventory!$K$2:$K$1201,MATCH(A618,Device_Inventory!$A$2:$A$1201,0))&gt;B618</x:f>
        <x:v>0</x:v>
      </x:c>
      <x:c r="Q618" s="1" t="str">
        <x:f aca="0">IF(D618&gt;O618,"Fail: operating hours exceed in-service hours",IF(D618+M618&gt;O618,"Fail: operating + unavailable hours exceed in-service hours",IF(P618,"Partial month: within in-service hours","OK")))</x:f>
        <x:v>OK</x:v>
      </x:c>
    </x:row>
    <x:row r="619" ht="15" hidden="0" customHeight="1">
      <x:c r="A619" s="1" t="s">
        <x:v>2224</x:v>
      </x:c>
      <x:c r="B619" s="14" t="n">
        <x:v>46204</x:v>
      </x:c>
      <x:c r="C619" s="1" t="n">
        <x:v>26</x:v>
      </x:c>
      <x:c r="D619" s="1" t="n">
        <x:v>146.8</x:v>
      </x:c>
      <x:c r="E619" s="1" t="n">
        <x:v>13</x:v>
      </x:c>
      <x:c r="F619" s="1" t="n">
        <x:v>0</x:v>
      </x:c>
      <x:c r="G619" s="1" t="n">
        <x:v>34</x:v>
      </x:c>
      <x:c r="H619" s="1" t="n">
        <x:v>0</x:v>
      </x:c>
      <x:c r="I619" s="1" t="n">
        <x:v>1</x:v>
      </x:c>
      <x:c r="J619" s="1" t="n">
        <x:v>0.45</x:v>
      </x:c>
      <x:c r="K619" s="1" t="n">
        <x:v>0</x:v>
      </x:c>
      <x:c r="L619" s="1" t="n">
        <x:v>99.1</x:v>
      </x:c>
      <x:c r="M619" s="1" t="n">
        <x:v>5.2</x:v>
      </x:c>
      <x:c r="N619" s="1" t="n">
        <x:v>3.6</x:v>
      </x:c>
      <x:c r="O619" s="1" t="n">
        <x:f aca="0">24*MAX(0,EOMONTH(B619,0)-MAX(B619,INDEX(Device_Inventory!$K$2:$K$1201,MATCH(A619,Device_Inventory!$A$2:$A$1201,0)))+1)</x:f>
        <x:v>744</x:v>
      </x:c>
      <x:c r="P619" s="11" t="b">
        <x:f aca="0">INDEX(Device_Inventory!$K$2:$K$1201,MATCH(A619,Device_Inventory!$A$2:$A$1201,0))&gt;B619</x:f>
        <x:v>0</x:v>
      </x:c>
      <x:c r="Q619" s="1" t="str">
        <x:f aca="0">IF(D619&gt;O619,"Fail: operating hours exceed in-service hours",IF(D619+M619&gt;O619,"Fail: operating + unavailable hours exceed in-service hours",IF(P619,"Partial month: within in-service hours","OK")))</x:f>
        <x:v>OK</x:v>
      </x:c>
    </x:row>
    <x:row r="620" ht="15" hidden="0" customHeight="1">
      <x:c r="A620" s="1" t="s">
        <x:v>699</x:v>
      </x:c>
      <x:c r="B620" s="14" t="n">
        <x:v>46054</x:v>
      </x:c>
      <x:c r="C620" s="1" t="n">
        <x:v>90.4</x:v>
      </x:c>
      <x:c r="D620" s="1" t="n">
        <x:v>524.7</x:v>
      </x:c>
      <x:c r="E620" s="1" t="n">
        <x:v>14</x:v>
      </x:c>
      <x:c r="F620" s="1" t="n">
        <x:v>0</x:v>
      </x:c>
      <x:c r="G620" s="1" t="n">
        <x:v>37</x:v>
      </x:c>
      <x:c r="H620" s="1" t="n">
        <x:v>0</x:v>
      </x:c>
      <x:c r="I620" s="1" t="n">
        <x:v>2</x:v>
      </x:c>
      <x:c r="J620" s="1" t="n">
        <x:v>0.01</x:v>
      </x:c>
      <x:c r="K620" s="1" t="n">
        <x:v>0</x:v>
      </x:c>
      <x:c r="L620" s="1" t="n">
        <x:v>95.5</x:v>
      </x:c>
      <x:c r="M620" s="1" t="n">
        <x:v>0.4</x:v>
      </x:c>
      <x:c r="N620" s="1" t="n">
        <x:v>14.5</x:v>
      </x:c>
      <x:c r="O620" s="1" t="n">
        <x:f aca="0">24*MAX(0,EOMONTH(B620,0)-MAX(B620,INDEX(Device_Inventory!$K$2:$K$1201,MATCH(A620,Device_Inventory!$A$2:$A$1201,0)))+1)</x:f>
        <x:v>672</x:v>
      </x:c>
      <x:c r="P620" s="11" t="b">
        <x:f aca="0">INDEX(Device_Inventory!$K$2:$K$1201,MATCH(A620,Device_Inventory!$A$2:$A$1201,0))&gt;B620</x:f>
        <x:v>0</x:v>
      </x:c>
      <x:c r="Q620" s="1" t="str">
        <x:f aca="0">IF(D620&gt;O620,"Fail: operating hours exceed in-service hours",IF(D620+M620&gt;O620,"Fail: operating + unavailable hours exceed in-service hours",IF(P620,"Partial month: within in-service hours","OK")))</x:f>
        <x:v>OK</x:v>
      </x:c>
    </x:row>
    <x:row r="621" ht="15" hidden="0" customHeight="1">
      <x:c r="A621" s="1" t="s">
        <x:v>699</x:v>
      </x:c>
      <x:c r="B621" s="14" t="n">
        <x:v>46082</x:v>
      </x:c>
      <x:c r="C621" s="1" t="n">
        <x:v>65.3</x:v>
      </x:c>
      <x:c r="D621" s="1" t="n">
        <x:v>367.1</x:v>
      </x:c>
      <x:c r="E621" s="1" t="n">
        <x:v>16</x:v>
      </x:c>
      <x:c r="F621" s="1" t="n">
        <x:v>2</x:v>
      </x:c>
      <x:c r="G621" s="1" t="n">
        <x:v>39</x:v>
      </x:c>
      <x:c r="H621" s="1" t="n">
        <x:v>0</x:v>
      </x:c>
      <x:c r="I621" s="1" t="n">
        <x:v>1</x:v>
      </x:c>
      <x:c r="J621" s="1" t="n">
        <x:v>0</x:v>
      </x:c>
      <x:c r="K621" s="1" t="n">
        <x:v>0</x:v>
      </x:c>
      <x:c r="L621" s="1" t="n">
        <x:v>99.5</x:v>
      </x:c>
      <x:c r="M621" s="1" t="n">
        <x:v>5.9</x:v>
      </x:c>
      <x:c r="N621" s="1" t="n">
        <x:v>7.4</x:v>
      </x:c>
      <x:c r="O621" s="1" t="n">
        <x:f aca="0">24*MAX(0,EOMONTH(B621,0)-MAX(B621,INDEX(Device_Inventory!$K$2:$K$1201,MATCH(A621,Device_Inventory!$A$2:$A$1201,0)))+1)</x:f>
        <x:v>744</x:v>
      </x:c>
      <x:c r="P621" s="11" t="b">
        <x:f aca="0">INDEX(Device_Inventory!$K$2:$K$1201,MATCH(A621,Device_Inventory!$A$2:$A$1201,0))&gt;B621</x:f>
        <x:v>0</x:v>
      </x:c>
      <x:c r="Q621" s="1" t="str">
        <x:f aca="0">IF(D621&gt;O621,"Fail: operating hours exceed in-service hours",IF(D621+M621&gt;O621,"Fail: operating + unavailable hours exceed in-service hours",IF(P621,"Partial month: within in-service hours","OK")))</x:f>
        <x:v>OK</x:v>
      </x:c>
    </x:row>
    <x:row r="622" ht="15" hidden="0" customHeight="1">
      <x:c r="A622" s="1" t="s">
        <x:v>699</x:v>
      </x:c>
      <x:c r="B622" s="14" t="n">
        <x:v>46113</x:v>
      </x:c>
      <x:c r="C622" s="1" t="n">
        <x:v>75.5</x:v>
      </x:c>
      <x:c r="D622" s="1" t="n">
        <x:v>438.3</x:v>
      </x:c>
      <x:c r="E622" s="1" t="n">
        <x:v>14</x:v>
      </x:c>
      <x:c r="F622" s="1" t="n">
        <x:v>1</x:v>
      </x:c>
      <x:c r="G622" s="1" t="n">
        <x:v>27</x:v>
      </x:c>
      <x:c r="H622" s="1" t="n">
        <x:v>1</x:v>
      </x:c>
      <x:c r="I622" s="1" t="n">
        <x:v>4</x:v>
      </x:c>
      <x:c r="J622" s="1" t="n">
        <x:v>0.51</x:v>
      </x:c>
      <x:c r="K622" s="1" t="n">
        <x:v>0</x:v>
      </x:c>
      <x:c r="L622" s="1" t="n">
        <x:v>91.6</x:v>
      </x:c>
      <x:c r="M622" s="1" t="n">
        <x:v>11.2</x:v>
      </x:c>
      <x:c r="N622" s="1" t="n">
        <x:v>13</x:v>
      </x:c>
      <x:c r="O622" s="1" t="n">
        <x:f aca="0">24*MAX(0,EOMONTH(B622,0)-MAX(B622,INDEX(Device_Inventory!$K$2:$K$1201,MATCH(A622,Device_Inventory!$A$2:$A$1201,0)))+1)</x:f>
        <x:v>720</x:v>
      </x:c>
      <x:c r="P622" s="11" t="b">
        <x:f aca="0">INDEX(Device_Inventory!$K$2:$K$1201,MATCH(A622,Device_Inventory!$A$2:$A$1201,0))&gt;B622</x:f>
        <x:v>0</x:v>
      </x:c>
      <x:c r="Q622" s="1" t="str">
        <x:f aca="0">IF(D622&gt;O622,"Fail: operating hours exceed in-service hours",IF(D622+M622&gt;O622,"Fail: operating + unavailable hours exceed in-service hours",IF(P622,"Partial month: within in-service hours","OK")))</x:f>
        <x:v>OK</x:v>
      </x:c>
    </x:row>
    <x:row r="623" ht="15" hidden="0" customHeight="1">
      <x:c r="A623" s="1" t="s">
        <x:v>699</x:v>
      </x:c>
      <x:c r="B623" s="14" t="n">
        <x:v>46143</x:v>
      </x:c>
      <x:c r="C623" s="1" t="n">
        <x:v>79.9</x:v>
      </x:c>
      <x:c r="D623" s="1" t="n">
        <x:v>463.3</x:v>
      </x:c>
      <x:c r="E623" s="1" t="n">
        <x:v>18</x:v>
      </x:c>
      <x:c r="F623" s="1" t="n">
        <x:v>0</x:v>
      </x:c>
      <x:c r="G623" s="1" t="n">
        <x:v>35</x:v>
      </x:c>
      <x:c r="H623" s="1" t="n">
        <x:v>0</x:v>
      </x:c>
      <x:c r="I623" s="1" t="n">
        <x:v>3</x:v>
      </x:c>
      <x:c r="J623" s="1" t="n">
        <x:v>1.02</x:v>
      </x:c>
      <x:c r="K623" s="1" t="n">
        <x:v>0</x:v>
      </x:c>
      <x:c r="L623" s="1" t="n">
        <x:v>95.5</x:v>
      </x:c>
      <x:c r="M623" s="1" t="n">
        <x:v>6.5</x:v>
      </x:c>
      <x:c r="N623" s="1" t="n">
        <x:v>9.8</x:v>
      </x:c>
      <x:c r="O623" s="1" t="n">
        <x:f aca="0">24*MAX(0,EOMONTH(B623,0)-MAX(B623,INDEX(Device_Inventory!$K$2:$K$1201,MATCH(A623,Device_Inventory!$A$2:$A$1201,0)))+1)</x:f>
        <x:v>744</x:v>
      </x:c>
      <x:c r="P623" s="11" t="b">
        <x:f aca="0">INDEX(Device_Inventory!$K$2:$K$1201,MATCH(A623,Device_Inventory!$A$2:$A$1201,0))&gt;B623</x:f>
        <x:v>0</x:v>
      </x:c>
      <x:c r="Q623" s="1" t="str">
        <x:f aca="0">IF(D623&gt;O623,"Fail: operating hours exceed in-service hours",IF(D623+M623&gt;O623,"Fail: operating + unavailable hours exceed in-service hours",IF(P623,"Partial month: within in-service hours","OK")))</x:f>
        <x:v>OK</x:v>
      </x:c>
    </x:row>
    <x:row r="624" ht="15" hidden="0" customHeight="1">
      <x:c r="A624" s="1" t="s">
        <x:v>699</x:v>
      </x:c>
      <x:c r="B624" s="14" t="n">
        <x:v>46174</x:v>
      </x:c>
      <x:c r="C624" s="1" t="n">
        <x:v>77.4</x:v>
      </x:c>
      <x:c r="D624" s="1" t="n">
        <x:v>429.6</x:v>
      </x:c>
      <x:c r="E624" s="1" t="n">
        <x:v>15</x:v>
      </x:c>
      <x:c r="F624" s="1" t="n">
        <x:v>0</x:v>
      </x:c>
      <x:c r="G624" s="1" t="n">
        <x:v>46</x:v>
      </x:c>
      <x:c r="H624" s="1" t="n">
        <x:v>0</x:v>
      </x:c>
      <x:c r="I624" s="1" t="n">
        <x:v>3</x:v>
      </x:c>
      <x:c r="J624" s="1" t="n">
        <x:v>0.21</x:v>
      </x:c>
      <x:c r="K624" s="1" t="n">
        <x:v>0</x:v>
      </x:c>
      <x:c r="L624" s="1" t="n">
        <x:v>91.9</x:v>
      </x:c>
      <x:c r="M624" s="1" t="n">
        <x:v>2</x:v>
      </x:c>
      <x:c r="N624" s="1" t="n">
        <x:v>13.1</x:v>
      </x:c>
      <x:c r="O624" s="1" t="n">
        <x:f aca="0">24*MAX(0,EOMONTH(B624,0)-MAX(B624,INDEX(Device_Inventory!$K$2:$K$1201,MATCH(A624,Device_Inventory!$A$2:$A$1201,0)))+1)</x:f>
        <x:v>720</x:v>
      </x:c>
      <x:c r="P624" s="11" t="b">
        <x:f aca="0">INDEX(Device_Inventory!$K$2:$K$1201,MATCH(A624,Device_Inventory!$A$2:$A$1201,0))&gt;B624</x:f>
        <x:v>0</x:v>
      </x:c>
      <x:c r="Q624" s="1" t="str">
        <x:f aca="0">IF(D624&gt;O624,"Fail: operating hours exceed in-service hours",IF(D624+M624&gt;O624,"Fail: operating + unavailable hours exceed in-service hours",IF(P624,"Partial month: within in-service hours","OK")))</x:f>
        <x:v>OK</x:v>
      </x:c>
    </x:row>
    <x:row r="625" ht="15" hidden="0" customHeight="1">
      <x:c r="A625" s="1" t="s">
        <x:v>699</x:v>
      </x:c>
      <x:c r="B625" s="14" t="n">
        <x:v>46204</x:v>
      </x:c>
      <x:c r="C625" s="1" t="n">
        <x:v>63.2</x:v>
      </x:c>
      <x:c r="D625" s="1" t="n">
        <x:v>396.7</x:v>
      </x:c>
      <x:c r="E625" s="1" t="n">
        <x:v>8</x:v>
      </x:c>
      <x:c r="F625" s="1" t="n">
        <x:v>0</x:v>
      </x:c>
      <x:c r="G625" s="1" t="n">
        <x:v>32</x:v>
      </x:c>
      <x:c r="H625" s="1" t="n">
        <x:v>1</x:v>
      </x:c>
      <x:c r="I625" s="1" t="n">
        <x:v>1</x:v>
      </x:c>
      <x:c r="J625" s="1" t="n">
        <x:v>0.91</x:v>
      </x:c>
      <x:c r="K625" s="1" t="n">
        <x:v>0</x:v>
      </x:c>
      <x:c r="L625" s="1" t="n">
        <x:v>91.1</x:v>
      </x:c>
      <x:c r="M625" s="1" t="n">
        <x:v>10.3</x:v>
      </x:c>
      <x:c r="N625" s="1" t="n">
        <x:v>17.4</x:v>
      </x:c>
      <x:c r="O625" s="1" t="n">
        <x:f aca="0">24*MAX(0,EOMONTH(B625,0)-MAX(B625,INDEX(Device_Inventory!$K$2:$K$1201,MATCH(A625,Device_Inventory!$A$2:$A$1201,0)))+1)</x:f>
        <x:v>744</x:v>
      </x:c>
      <x:c r="P625" s="11" t="b">
        <x:f aca="0">INDEX(Device_Inventory!$K$2:$K$1201,MATCH(A625,Device_Inventory!$A$2:$A$1201,0))&gt;B625</x:f>
        <x:v>0</x:v>
      </x:c>
      <x:c r="Q625" s="1" t="str">
        <x:f aca="0">IF(D625&gt;O625,"Fail: operating hours exceed in-service hours",IF(D625+M625&gt;O625,"Fail: operating + unavailable hours exceed in-service hours",IF(P625,"Partial month: within in-service hours","OK")))</x:f>
        <x:v>OK</x:v>
      </x:c>
    </x:row>
    <x:row r="626" ht="15" hidden="0" customHeight="1">
      <x:c r="A626" s="1" t="s">
        <x:v>2230</x:v>
      </x:c>
      <x:c r="B626" s="14" t="n">
        <x:v>46054</x:v>
      </x:c>
      <x:c r="C626" s="1" t="n">
        <x:v>69.6</x:v>
      </x:c>
      <x:c r="D626" s="1" t="n">
        <x:v>473.9</x:v>
      </x:c>
      <x:c r="E626" s="1" t="n">
        <x:v>34</x:v>
      </x:c>
      <x:c r="F626" s="1" t="n">
        <x:v>0</x:v>
      </x:c>
      <x:c r="G626" s="1" t="n">
        <x:v>42</x:v>
      </x:c>
      <x:c r="H626" s="1" t="n">
        <x:v>0</x:v>
      </x:c>
      <x:c r="I626" s="1" t="n">
        <x:v>3</x:v>
      </x:c>
      <x:c r="J626" s="1" t="n">
        <x:v>0.17</x:v>
      </x:c>
      <x:c r="K626" s="1" t="n">
        <x:v>0</x:v>
      </x:c>
      <x:c r="L626" s="1" t="n">
        <x:v>95.7</x:v>
      </x:c>
      <x:c r="M626" s="1" t="n">
        <x:v>1.6</x:v>
      </x:c>
      <x:c r="N626" s="1" t="n">
        <x:v>18.2</x:v>
      </x:c>
      <x:c r="O626" s="1" t="n">
        <x:f aca="0">24*MAX(0,EOMONTH(B626,0)-MAX(B626,INDEX(Device_Inventory!$K$2:$K$1201,MATCH(A626,Device_Inventory!$A$2:$A$1201,0)))+1)</x:f>
        <x:v>672</x:v>
      </x:c>
      <x:c r="P626" s="11" t="b">
        <x:f aca="0">INDEX(Device_Inventory!$K$2:$K$1201,MATCH(A626,Device_Inventory!$A$2:$A$1201,0))&gt;B626</x:f>
        <x:v>0</x:v>
      </x:c>
      <x:c r="Q626" s="1" t="str">
        <x:f aca="0">IF(D626&gt;O626,"Fail: operating hours exceed in-service hours",IF(D626+M626&gt;O626,"Fail: operating + unavailable hours exceed in-service hours",IF(P626,"Partial month: within in-service hours","OK")))</x:f>
        <x:v>OK</x:v>
      </x:c>
    </x:row>
    <x:row r="627" ht="15" hidden="0" customHeight="1">
      <x:c r="A627" s="1" t="s">
        <x:v>2230</x:v>
      </x:c>
      <x:c r="B627" s="14" t="n">
        <x:v>46082</x:v>
      </x:c>
      <x:c r="C627" s="1" t="n">
        <x:v>76</x:v>
      </x:c>
      <x:c r="D627" s="1" t="n">
        <x:v>421.4</x:v>
      </x:c>
      <x:c r="E627" s="1" t="n">
        <x:v>27</x:v>
      </x:c>
      <x:c r="F627" s="1" t="n">
        <x:v>1</x:v>
      </x:c>
      <x:c r="G627" s="1" t="n">
        <x:v>48</x:v>
      </x:c>
      <x:c r="H627" s="1" t="n">
        <x:v>0</x:v>
      </x:c>
      <x:c r="I627" s="1" t="n">
        <x:v>4</x:v>
      </x:c>
      <x:c r="J627" s="1" t="n">
        <x:v>0.25</x:v>
      </x:c>
      <x:c r="K627" s="1" t="n">
        <x:v>1</x:v>
      </x:c>
      <x:c r="L627" s="1" t="n">
        <x:v>91.9</x:v>
      </x:c>
      <x:c r="M627" s="1" t="n">
        <x:v>2.5</x:v>
      </x:c>
      <x:c r="N627" s="1" t="n">
        <x:v>11.9</x:v>
      </x:c>
      <x:c r="O627" s="1" t="n">
        <x:f aca="0">24*MAX(0,EOMONTH(B627,0)-MAX(B627,INDEX(Device_Inventory!$K$2:$K$1201,MATCH(A627,Device_Inventory!$A$2:$A$1201,0)))+1)</x:f>
        <x:v>744</x:v>
      </x:c>
      <x:c r="P627" s="11" t="b">
        <x:f aca="0">INDEX(Device_Inventory!$K$2:$K$1201,MATCH(A627,Device_Inventory!$A$2:$A$1201,0))&gt;B627</x:f>
        <x:v>0</x:v>
      </x:c>
      <x:c r="Q627" s="1" t="str">
        <x:f aca="0">IF(D627&gt;O627,"Fail: operating hours exceed in-service hours",IF(D627+M627&gt;O627,"Fail: operating + unavailable hours exceed in-service hours",IF(P627,"Partial month: within in-service hours","OK")))</x:f>
        <x:v>OK</x:v>
      </x:c>
    </x:row>
    <x:row r="628" ht="15" hidden="0" customHeight="1">
      <x:c r="A628" s="1" t="s">
        <x:v>2230</x:v>
      </x:c>
      <x:c r="B628" s="14" t="n">
        <x:v>46113</x:v>
      </x:c>
      <x:c r="C628" s="1" t="n">
        <x:v>77.5</x:v>
      </x:c>
      <x:c r="D628" s="1" t="n">
        <x:v>538</x:v>
      </x:c>
      <x:c r="E628" s="1" t="n">
        <x:v>29</x:v>
      </x:c>
      <x:c r="F628" s="1" t="n">
        <x:v>1</x:v>
      </x:c>
      <x:c r="G628" s="1" t="n">
        <x:v>51</x:v>
      </x:c>
      <x:c r="H628" s="1" t="n">
        <x:v>1</x:v>
      </x:c>
      <x:c r="I628" s="1" t="n">
        <x:v>3</x:v>
      </x:c>
      <x:c r="J628" s="1" t="n">
        <x:v>0.32</x:v>
      </x:c>
      <x:c r="K628" s="1" t="n">
        <x:v>0</x:v>
      </x:c>
      <x:c r="L628" s="1" t="n">
        <x:v>96.2</x:v>
      </x:c>
      <x:c r="M628" s="1" t="n">
        <x:v>4.8</x:v>
      </x:c>
      <x:c r="N628" s="1" t="n">
        <x:v>21.7</x:v>
      </x:c>
      <x:c r="O628" s="1" t="n">
        <x:f aca="0">24*MAX(0,EOMONTH(B628,0)-MAX(B628,INDEX(Device_Inventory!$K$2:$K$1201,MATCH(A628,Device_Inventory!$A$2:$A$1201,0)))+1)</x:f>
        <x:v>720</x:v>
      </x:c>
      <x:c r="P628" s="11" t="b">
        <x:f aca="0">INDEX(Device_Inventory!$K$2:$K$1201,MATCH(A628,Device_Inventory!$A$2:$A$1201,0))&gt;B628</x:f>
        <x:v>0</x:v>
      </x:c>
      <x:c r="Q628" s="1" t="str">
        <x:f aca="0">IF(D628&gt;O628,"Fail: operating hours exceed in-service hours",IF(D628+M628&gt;O628,"Fail: operating + unavailable hours exceed in-service hours",IF(P628,"Partial month: within in-service hours","OK")))</x:f>
        <x:v>OK</x:v>
      </x:c>
    </x:row>
    <x:row r="629" ht="15" hidden="0" customHeight="1">
      <x:c r="A629" s="1" t="s">
        <x:v>2230</x:v>
      </x:c>
      <x:c r="B629" s="14" t="n">
        <x:v>46143</x:v>
      </x:c>
      <x:c r="C629" s="1" t="n">
        <x:v>83.3</x:v>
      </x:c>
      <x:c r="D629" s="1" t="n">
        <x:v>528.4</x:v>
      </x:c>
      <x:c r="E629" s="1" t="n">
        <x:v>30</x:v>
      </x:c>
      <x:c r="F629" s="1" t="n">
        <x:v>0</x:v>
      </x:c>
      <x:c r="G629" s="1" t="n">
        <x:v>48</x:v>
      </x:c>
      <x:c r="H629" s="1" t="n">
        <x:v>0</x:v>
      </x:c>
      <x:c r="I629" s="1" t="n">
        <x:v>4</x:v>
      </x:c>
      <x:c r="J629" s="1" t="n">
        <x:v>0</x:v>
      </x:c>
      <x:c r="K629" s="1" t="n">
        <x:v>0</x:v>
      </x:c>
      <x:c r="L629" s="1" t="n">
        <x:v>97.1</x:v>
      </x:c>
      <x:c r="M629" s="1" t="n">
        <x:v>3.3</x:v>
      </x:c>
      <x:c r="N629" s="1" t="n">
        <x:v>6.8</x:v>
      </x:c>
      <x:c r="O629" s="1" t="n">
        <x:f aca="0">24*MAX(0,EOMONTH(B629,0)-MAX(B629,INDEX(Device_Inventory!$K$2:$K$1201,MATCH(A629,Device_Inventory!$A$2:$A$1201,0)))+1)</x:f>
        <x:v>744</x:v>
      </x:c>
      <x:c r="P629" s="11" t="b">
        <x:f aca="0">INDEX(Device_Inventory!$K$2:$K$1201,MATCH(A629,Device_Inventory!$A$2:$A$1201,0))&gt;B629</x:f>
        <x:v>0</x:v>
      </x:c>
      <x:c r="Q629" s="1" t="str">
        <x:f aca="0">IF(D629&gt;O629,"Fail: operating hours exceed in-service hours",IF(D629+M629&gt;O629,"Fail: operating + unavailable hours exceed in-service hours",IF(P629,"Partial month: within in-service hours","OK")))</x:f>
        <x:v>OK</x:v>
      </x:c>
    </x:row>
    <x:row r="630" ht="15" hidden="0" customHeight="1">
      <x:c r="A630" s="1" t="s">
        <x:v>2230</x:v>
      </x:c>
      <x:c r="B630" s="14" t="n">
        <x:v>46174</x:v>
      </x:c>
      <x:c r="C630" s="1" t="n">
        <x:v>78.7</x:v>
      </x:c>
      <x:c r="D630" s="1" t="n">
        <x:v>535.2</x:v>
      </x:c>
      <x:c r="E630" s="1" t="n">
        <x:v>31</x:v>
      </x:c>
      <x:c r="F630" s="1" t="n">
        <x:v>1</x:v>
      </x:c>
      <x:c r="G630" s="1" t="n">
        <x:v>37</x:v>
      </x:c>
      <x:c r="H630" s="1" t="n">
        <x:v>0</x:v>
      </x:c>
      <x:c r="I630" s="1" t="n">
        <x:v>0</x:v>
      </x:c>
      <x:c r="J630" s="1" t="n">
        <x:v>0.03</x:v>
      </x:c>
      <x:c r="K630" s="1" t="n">
        <x:v>1</x:v>
      </x:c>
      <x:c r="L630" s="1" t="n">
        <x:v>94.7</x:v>
      </x:c>
      <x:c r="M630" s="1" t="n">
        <x:v>8.2</x:v>
      </x:c>
      <x:c r="N630" s="1" t="n">
        <x:v>16.9</x:v>
      </x:c>
      <x:c r="O630" s="1" t="n">
        <x:f aca="0">24*MAX(0,EOMONTH(B630,0)-MAX(B630,INDEX(Device_Inventory!$K$2:$K$1201,MATCH(A630,Device_Inventory!$A$2:$A$1201,0)))+1)</x:f>
        <x:v>720</x:v>
      </x:c>
      <x:c r="P630" s="11" t="b">
        <x:f aca="0">INDEX(Device_Inventory!$K$2:$K$1201,MATCH(A630,Device_Inventory!$A$2:$A$1201,0))&gt;B630</x:f>
        <x:v>0</x:v>
      </x:c>
      <x:c r="Q630" s="1" t="str">
        <x:f aca="0">IF(D630&gt;O630,"Fail: operating hours exceed in-service hours",IF(D630+M630&gt;O630,"Fail: operating + unavailable hours exceed in-service hours",IF(P630,"Partial month: within in-service hours","OK")))</x:f>
        <x:v>OK</x:v>
      </x:c>
    </x:row>
    <x:row r="631" ht="15" hidden="0" customHeight="1">
      <x:c r="A631" s="1" t="s">
        <x:v>2230</x:v>
      </x:c>
      <x:c r="B631" s="14" t="n">
        <x:v>46204</x:v>
      </x:c>
      <x:c r="C631" s="1" t="n">
        <x:v>55.1</x:v>
      </x:c>
      <x:c r="D631" s="1" t="n">
        <x:v>338.5</x:v>
      </x:c>
      <x:c r="E631" s="1" t="n">
        <x:v>15</x:v>
      </x:c>
      <x:c r="F631" s="1" t="n">
        <x:v>2</x:v>
      </x:c>
      <x:c r="G631" s="1" t="n">
        <x:v>25</x:v>
      </x:c>
      <x:c r="H631" s="1" t="n">
        <x:v>0</x:v>
      </x:c>
      <x:c r="I631" s="1" t="n">
        <x:v>2</x:v>
      </x:c>
      <x:c r="J631" s="1" t="n">
        <x:v>0.22</x:v>
      </x:c>
      <x:c r="K631" s="1" t="n">
        <x:v>1</x:v>
      </x:c>
      <x:c r="L631" s="1" t="n">
        <x:v>93.5</x:v>
      </x:c>
      <x:c r="M631" s="1" t="n">
        <x:v>0</x:v>
      </x:c>
      <x:c r="N631" s="1" t="n">
        <x:v>16.9</x:v>
      </x:c>
      <x:c r="O631" s="1" t="n">
        <x:f aca="0">24*MAX(0,EOMONTH(B631,0)-MAX(B631,INDEX(Device_Inventory!$K$2:$K$1201,MATCH(A631,Device_Inventory!$A$2:$A$1201,0)))+1)</x:f>
        <x:v>744</x:v>
      </x:c>
      <x:c r="P631" s="11" t="b">
        <x:f aca="0">INDEX(Device_Inventory!$K$2:$K$1201,MATCH(A631,Device_Inventory!$A$2:$A$1201,0))&gt;B631</x:f>
        <x:v>0</x:v>
      </x:c>
      <x:c r="Q631" s="1" t="str">
        <x:f aca="0">IF(D631&gt;O631,"Fail: operating hours exceed in-service hours",IF(D631+M631&gt;O631,"Fail: operating + unavailable hours exceed in-service hours",IF(P631,"Partial month: within in-service hours","OK")))</x:f>
        <x:v>OK</x:v>
      </x:c>
    </x:row>
    <x:row r="632" ht="15" hidden="0" customHeight="1">
      <x:c r="A632" s="1" t="s">
        <x:v>704</x:v>
      </x:c>
      <x:c r="B632" s="14" t="n">
        <x:v>46054</x:v>
      </x:c>
      <x:c r="C632" s="1" t="n">
        <x:v>90.6</x:v>
      </x:c>
      <x:c r="D632" s="1" t="n">
        <x:v>564</x:v>
      </x:c>
      <x:c r="E632" s="1" t="n">
        <x:v>25</x:v>
      </x:c>
      <x:c r="F632" s="1" t="n">
        <x:v>0</x:v>
      </x:c>
      <x:c r="G632" s="1" t="n">
        <x:v>47</x:v>
      </x:c>
      <x:c r="H632" s="1" t="n">
        <x:v>1</x:v>
      </x:c>
      <x:c r="I632" s="1" t="n">
        <x:v>4</x:v>
      </x:c>
      <x:c r="J632" s="1" t="n">
        <x:v>0.11</x:v>
      </x:c>
      <x:c r="K632" s="1" t="n">
        <x:v>0</x:v>
      </x:c>
      <x:c r="L632" s="1" t="n">
        <x:v>92.3</x:v>
      </x:c>
      <x:c r="M632" s="1" t="n">
        <x:v>6</x:v>
      </x:c>
      <x:c r="N632" s="1" t="n">
        <x:v>28.7</x:v>
      </x:c>
      <x:c r="O632" s="1" t="n">
        <x:f aca="0">24*MAX(0,EOMONTH(B632,0)-MAX(B632,INDEX(Device_Inventory!$K$2:$K$1201,MATCH(A632,Device_Inventory!$A$2:$A$1201,0)))+1)</x:f>
        <x:v>672</x:v>
      </x:c>
      <x:c r="P632" s="11" t="b">
        <x:f aca="0">INDEX(Device_Inventory!$K$2:$K$1201,MATCH(A632,Device_Inventory!$A$2:$A$1201,0))&gt;B632</x:f>
        <x:v>0</x:v>
      </x:c>
      <x:c r="Q632" s="1" t="str">
        <x:f aca="0">IF(D632&gt;O632,"Fail: operating hours exceed in-service hours",IF(D632+M632&gt;O632,"Fail: operating + unavailable hours exceed in-service hours",IF(P632,"Partial month: within in-service hours","OK")))</x:f>
        <x:v>OK</x:v>
      </x:c>
    </x:row>
    <x:row r="633" ht="15" hidden="0" customHeight="1">
      <x:c r="A633" s="1" t="s">
        <x:v>704</x:v>
      </x:c>
      <x:c r="B633" s="14" t="n">
        <x:v>46082</x:v>
      </x:c>
      <x:c r="C633" s="1" t="n">
        <x:v>54.2</x:v>
      </x:c>
      <x:c r="D633" s="1" t="n">
        <x:v>379.6</x:v>
      </x:c>
      <x:c r="E633" s="1" t="n">
        <x:v>25</x:v>
      </x:c>
      <x:c r="F633" s="1" t="n">
        <x:v>0</x:v>
      </x:c>
      <x:c r="G633" s="1" t="n">
        <x:v>24</x:v>
      </x:c>
      <x:c r="H633" s="1" t="n">
        <x:v>0</x:v>
      </x:c>
      <x:c r="I633" s="1" t="n">
        <x:v>4</x:v>
      </x:c>
      <x:c r="J633" s="1" t="n">
        <x:v>0.4</x:v>
      </x:c>
      <x:c r="K633" s="1" t="n">
        <x:v>0</x:v>
      </x:c>
      <x:c r="L633" s="1" t="n">
        <x:v>92</x:v>
      </x:c>
      <x:c r="M633" s="1" t="n">
        <x:v>8.5</x:v>
      </x:c>
      <x:c r="N633" s="1" t="n">
        <x:v>8.6</x:v>
      </x:c>
      <x:c r="O633" s="1" t="n">
        <x:f aca="0">24*MAX(0,EOMONTH(B633,0)-MAX(B633,INDEX(Device_Inventory!$K$2:$K$1201,MATCH(A633,Device_Inventory!$A$2:$A$1201,0)))+1)</x:f>
        <x:v>744</x:v>
      </x:c>
      <x:c r="P633" s="11" t="b">
        <x:f aca="0">INDEX(Device_Inventory!$K$2:$K$1201,MATCH(A633,Device_Inventory!$A$2:$A$1201,0))&gt;B633</x:f>
        <x:v>0</x:v>
      </x:c>
      <x:c r="Q633" s="1" t="str">
        <x:f aca="0">IF(D633&gt;O633,"Fail: operating hours exceed in-service hours",IF(D633+M633&gt;O633,"Fail: operating + unavailable hours exceed in-service hours",IF(P633,"Partial month: within in-service hours","OK")))</x:f>
        <x:v>OK</x:v>
      </x:c>
    </x:row>
    <x:row r="634" ht="15" hidden="0" customHeight="1">
      <x:c r="A634" s="1" t="s">
        <x:v>704</x:v>
      </x:c>
      <x:c r="B634" s="14" t="n">
        <x:v>46113</x:v>
      </x:c>
      <x:c r="C634" s="1" t="n">
        <x:v>96.4</x:v>
      </x:c>
      <x:c r="D634" s="1" t="n">
        <x:v>622.1</x:v>
      </x:c>
      <x:c r="E634" s="1" t="n">
        <x:v>34</x:v>
      </x:c>
      <x:c r="F634" s="1" t="n">
        <x:v>2</x:v>
      </x:c>
      <x:c r="G634" s="1" t="n">
        <x:v>48</x:v>
      </x:c>
      <x:c r="H634" s="1" t="n">
        <x:v>0</x:v>
      </x:c>
      <x:c r="I634" s="1" t="n">
        <x:v>2</x:v>
      </x:c>
      <x:c r="J634" s="1" t="n">
        <x:v>0.54</x:v>
      </x:c>
      <x:c r="K634" s="1" t="n">
        <x:v>0</x:v>
      </x:c>
      <x:c r="L634" s="1" t="n">
        <x:v>92.7</x:v>
      </x:c>
      <x:c r="M634" s="1" t="n">
        <x:v>4.6</x:v>
      </x:c>
      <x:c r="N634" s="1" t="n">
        <x:v>30.2</x:v>
      </x:c>
      <x:c r="O634" s="1" t="n">
        <x:f aca="0">24*MAX(0,EOMONTH(B634,0)-MAX(B634,INDEX(Device_Inventory!$K$2:$K$1201,MATCH(A634,Device_Inventory!$A$2:$A$1201,0)))+1)</x:f>
        <x:v>720</x:v>
      </x:c>
      <x:c r="P634" s="11" t="b">
        <x:f aca="0">INDEX(Device_Inventory!$K$2:$K$1201,MATCH(A634,Device_Inventory!$A$2:$A$1201,0))&gt;B634</x:f>
        <x:v>0</x:v>
      </x:c>
      <x:c r="Q634" s="1" t="str">
        <x:f aca="0">IF(D634&gt;O634,"Fail: operating hours exceed in-service hours",IF(D634+M634&gt;O634,"Fail: operating + unavailable hours exceed in-service hours",IF(P634,"Partial month: within in-service hours","OK")))</x:f>
        <x:v>OK</x:v>
      </x:c>
    </x:row>
    <x:row r="635" ht="15" hidden="0" customHeight="1">
      <x:c r="A635" s="1" t="s">
        <x:v>704</x:v>
      </x:c>
      <x:c r="B635" s="14" t="n">
        <x:v>46143</x:v>
      </x:c>
      <x:c r="C635" s="1" t="n">
        <x:v>83.8</x:v>
      </x:c>
      <x:c r="D635" s="1" t="n">
        <x:v>567.4</x:v>
      </x:c>
      <x:c r="E635" s="1" t="n">
        <x:v>26</x:v>
      </x:c>
      <x:c r="F635" s="1" t="n">
        <x:v>1</x:v>
      </x:c>
      <x:c r="G635" s="1" t="n">
        <x:v>48</x:v>
      </x:c>
      <x:c r="H635" s="1" t="n">
        <x:v>0</x:v>
      </x:c>
      <x:c r="I635" s="1" t="n">
        <x:v>4</x:v>
      </x:c>
      <x:c r="J635" s="1" t="n">
        <x:v>1.19</x:v>
      </x:c>
      <x:c r="K635" s="1" t="n">
        <x:v>0</x:v>
      </x:c>
      <x:c r="L635" s="1" t="n">
        <x:v>95.1</x:v>
      </x:c>
      <x:c r="M635" s="1" t="n">
        <x:v>6.6</x:v>
      </x:c>
      <x:c r="N635" s="1" t="n">
        <x:v>26.2</x:v>
      </x:c>
      <x:c r="O635" s="1" t="n">
        <x:f aca="0">24*MAX(0,EOMONTH(B635,0)-MAX(B635,INDEX(Device_Inventory!$K$2:$K$1201,MATCH(A635,Device_Inventory!$A$2:$A$1201,0)))+1)</x:f>
        <x:v>744</x:v>
      </x:c>
      <x:c r="P635" s="11" t="b">
        <x:f aca="0">INDEX(Device_Inventory!$K$2:$K$1201,MATCH(A635,Device_Inventory!$A$2:$A$1201,0))&gt;B635</x:f>
        <x:v>0</x:v>
      </x:c>
      <x:c r="Q635" s="1" t="str">
        <x:f aca="0">IF(D635&gt;O635,"Fail: operating hours exceed in-service hours",IF(D635+M635&gt;O635,"Fail: operating + unavailable hours exceed in-service hours",IF(P635,"Partial month: within in-service hours","OK")))</x:f>
        <x:v>OK</x:v>
      </x:c>
    </x:row>
    <x:row r="636" ht="15" hidden="0" customHeight="1">
      <x:c r="A636" s="1" t="s">
        <x:v>704</x:v>
      </x:c>
      <x:c r="B636" s="14" t="n">
        <x:v>46174</x:v>
      </x:c>
      <x:c r="C636" s="1" t="n">
        <x:v>79.4</x:v>
      </x:c>
      <x:c r="D636" s="1" t="n">
        <x:v>556.6</x:v>
      </x:c>
      <x:c r="E636" s="1" t="n">
        <x:v>28</x:v>
      </x:c>
      <x:c r="F636" s="1" t="n">
        <x:v>3</x:v>
      </x:c>
      <x:c r="G636" s="1" t="n">
        <x:v>39</x:v>
      </x:c>
      <x:c r="H636" s="1" t="n">
        <x:v>1</x:v>
      </x:c>
      <x:c r="I636" s="1" t="n">
        <x:v>3</x:v>
      </x:c>
      <x:c r="J636" s="1" t="n">
        <x:v>1.29</x:v>
      </x:c>
      <x:c r="K636" s="1" t="n">
        <x:v>0</x:v>
      </x:c>
      <x:c r="L636" s="1" t="n">
        <x:v>94</x:v>
      </x:c>
      <x:c r="M636" s="1" t="n">
        <x:v>7.9</x:v>
      </x:c>
      <x:c r="N636" s="1" t="n">
        <x:v>23.9</x:v>
      </x:c>
      <x:c r="O636" s="1" t="n">
        <x:f aca="0">24*MAX(0,EOMONTH(B636,0)-MAX(B636,INDEX(Device_Inventory!$K$2:$K$1201,MATCH(A636,Device_Inventory!$A$2:$A$1201,0)))+1)</x:f>
        <x:v>720</x:v>
      </x:c>
      <x:c r="P636" s="11" t="b">
        <x:f aca="0">INDEX(Device_Inventory!$K$2:$K$1201,MATCH(A636,Device_Inventory!$A$2:$A$1201,0))&gt;B636</x:f>
        <x:v>0</x:v>
      </x:c>
      <x:c r="Q636" s="1" t="str">
        <x:f aca="0">IF(D636&gt;O636,"Fail: operating hours exceed in-service hours",IF(D636+M636&gt;O636,"Fail: operating + unavailable hours exceed in-service hours",IF(P636,"Partial month: within in-service hours","OK")))</x:f>
        <x:v>OK</x:v>
      </x:c>
    </x:row>
    <x:row r="637" ht="15" hidden="0" customHeight="1">
      <x:c r="A637" s="1" t="s">
        <x:v>704</x:v>
      </x:c>
      <x:c r="B637" s="14" t="n">
        <x:v>46204</x:v>
      </x:c>
      <x:c r="C637" s="1" t="n">
        <x:v>81.5</x:v>
      </x:c>
      <x:c r="D637" s="1" t="n">
        <x:v>491.7</x:v>
      </x:c>
      <x:c r="E637" s="1" t="n">
        <x:v>24</x:v>
      </x:c>
      <x:c r="F637" s="1" t="n">
        <x:v>2</x:v>
      </x:c>
      <x:c r="G637" s="1" t="n">
        <x:v>43</x:v>
      </x:c>
      <x:c r="H637" s="1" t="n">
        <x:v>0</x:v>
      </x:c>
      <x:c r="I637" s="1" t="n">
        <x:v>4</x:v>
      </x:c>
      <x:c r="J637" s="1" t="n">
        <x:v>1.95</x:v>
      </x:c>
      <x:c r="K637" s="1" t="n">
        <x:v>0</x:v>
      </x:c>
      <x:c r="L637" s="1" t="n">
        <x:v>97.8</x:v>
      </x:c>
      <x:c r="M637" s="1" t="n">
        <x:v>3.1</x:v>
      </x:c>
      <x:c r="N637" s="1" t="n">
        <x:v>15.9</x:v>
      </x:c>
      <x:c r="O637" s="1" t="n">
        <x:f aca="0">24*MAX(0,EOMONTH(B637,0)-MAX(B637,INDEX(Device_Inventory!$K$2:$K$1201,MATCH(A637,Device_Inventory!$A$2:$A$1201,0)))+1)</x:f>
        <x:v>744</x:v>
      </x:c>
      <x:c r="P637" s="11" t="b">
        <x:f aca="0">INDEX(Device_Inventory!$K$2:$K$1201,MATCH(A637,Device_Inventory!$A$2:$A$1201,0))&gt;B637</x:f>
        <x:v>0</x:v>
      </x:c>
      <x:c r="Q637" s="1" t="str">
        <x:f aca="0">IF(D637&gt;O637,"Fail: operating hours exceed in-service hours",IF(D637+M637&gt;O637,"Fail: operating + unavailable hours exceed in-service hours",IF(P637,"Partial month: within in-service hours","OK")))</x:f>
        <x:v>OK</x:v>
      </x:c>
    </x:row>
    <x:row r="638" ht="15" hidden="0" customHeight="1">
      <x:c r="A638" s="1" t="s">
        <x:v>2235</x:v>
      </x:c>
      <x:c r="B638" s="14" t="n">
        <x:v>46054</x:v>
      </x:c>
      <x:c r="C638" s="1" t="n">
        <x:v>41.5</x:v>
      </x:c>
      <x:c r="D638" s="1" t="n">
        <x:v>289.1</x:v>
      </x:c>
      <x:c r="E638" s="1" t="n">
        <x:v>12</x:v>
      </x:c>
      <x:c r="F638" s="1" t="n">
        <x:v>0</x:v>
      </x:c>
      <x:c r="G638" s="1" t="n">
        <x:v>24</x:v>
      </x:c>
      <x:c r="H638" s="1" t="n">
        <x:v>0</x:v>
      </x:c>
      <x:c r="I638" s="1" t="n">
        <x:v>1</x:v>
      </x:c>
      <x:c r="J638" s="1" t="n">
        <x:v>0.31</x:v>
      </x:c>
      <x:c r="K638" s="1" t="n">
        <x:v>0</x:v>
      </x:c>
      <x:c r="L638" s="1" t="n">
        <x:v>96.7</x:v>
      </x:c>
      <x:c r="M638" s="1" t="n">
        <x:v>0</x:v>
      </x:c>
      <x:c r="N638" s="1" t="n">
        <x:v>6.7</x:v>
      </x:c>
      <x:c r="O638" s="1" t="n">
        <x:f aca="0">24*MAX(0,EOMONTH(B638,0)-MAX(B638,INDEX(Device_Inventory!$K$2:$K$1201,MATCH(A638,Device_Inventory!$A$2:$A$1201,0)))+1)</x:f>
        <x:v>672</x:v>
      </x:c>
      <x:c r="P638" s="11" t="b">
        <x:f aca="0">INDEX(Device_Inventory!$K$2:$K$1201,MATCH(A638,Device_Inventory!$A$2:$A$1201,0))&gt;B638</x:f>
        <x:v>0</x:v>
      </x:c>
      <x:c r="Q638" s="1" t="str">
        <x:f aca="0">IF(D638&gt;O638,"Fail: operating hours exceed in-service hours",IF(D638+M638&gt;O638,"Fail: operating + unavailable hours exceed in-service hours",IF(P638,"Partial month: within in-service hours","OK")))</x:f>
        <x:v>OK</x:v>
      </x:c>
    </x:row>
    <x:row r="639" ht="15" hidden="0" customHeight="1">
      <x:c r="A639" s="1" t="s">
        <x:v>2235</x:v>
      </x:c>
      <x:c r="B639" s="14" t="n">
        <x:v>46082</x:v>
      </x:c>
      <x:c r="C639" s="1" t="n">
        <x:v>48.4</x:v>
      </x:c>
      <x:c r="D639" s="1" t="n">
        <x:v>295.4</x:v>
      </x:c>
      <x:c r="E639" s="1" t="n">
        <x:v>14</x:v>
      </x:c>
      <x:c r="F639" s="1" t="n">
        <x:v>0</x:v>
      </x:c>
      <x:c r="G639" s="1" t="n">
        <x:v>37</x:v>
      </x:c>
      <x:c r="H639" s="1" t="n">
        <x:v>1</x:v>
      </x:c>
      <x:c r="I639" s="1" t="n">
        <x:v>3</x:v>
      </x:c>
      <x:c r="J639" s="1" t="n">
        <x:v>0.63</x:v>
      </x:c>
      <x:c r="K639" s="1" t="n">
        <x:v>0</x:v>
      </x:c>
      <x:c r="L639" s="1" t="n">
        <x:v>95.3</x:v>
      </x:c>
      <x:c r="M639" s="1" t="n">
        <x:v>2.8</x:v>
      </x:c>
      <x:c r="N639" s="1" t="n">
        <x:v>10.8</x:v>
      </x:c>
      <x:c r="O639" s="1" t="n">
        <x:f aca="0">24*MAX(0,EOMONTH(B639,0)-MAX(B639,INDEX(Device_Inventory!$K$2:$K$1201,MATCH(A639,Device_Inventory!$A$2:$A$1201,0)))+1)</x:f>
        <x:v>744</x:v>
      </x:c>
      <x:c r="P639" s="11" t="b">
        <x:f aca="0">INDEX(Device_Inventory!$K$2:$K$1201,MATCH(A639,Device_Inventory!$A$2:$A$1201,0))&gt;B639</x:f>
        <x:v>0</x:v>
      </x:c>
      <x:c r="Q639" s="1" t="str">
        <x:f aca="0">IF(D639&gt;O639,"Fail: operating hours exceed in-service hours",IF(D639+M639&gt;O639,"Fail: operating + unavailable hours exceed in-service hours",IF(P639,"Partial month: within in-service hours","OK")))</x:f>
        <x:v>OK</x:v>
      </x:c>
    </x:row>
    <x:row r="640" ht="15" hidden="0" customHeight="1">
      <x:c r="A640" s="1" t="s">
        <x:v>2235</x:v>
      </x:c>
      <x:c r="B640" s="14" t="n">
        <x:v>46113</x:v>
      </x:c>
      <x:c r="C640" s="1" t="n">
        <x:v>56.9</x:v>
      </x:c>
      <x:c r="D640" s="1" t="n">
        <x:v>318.9</x:v>
      </x:c>
      <x:c r="E640" s="1" t="n">
        <x:v>18</x:v>
      </x:c>
      <x:c r="F640" s="1" t="n">
        <x:v>0</x:v>
      </x:c>
      <x:c r="G640" s="1" t="n">
        <x:v>41</x:v>
      </x:c>
      <x:c r="H640" s="1" t="n">
        <x:v>0</x:v>
      </x:c>
      <x:c r="I640" s="1" t="n">
        <x:v>3</x:v>
      </x:c>
      <x:c r="J640" s="1" t="n">
        <x:v>0.71</x:v>
      </x:c>
      <x:c r="K640" s="1" t="n">
        <x:v>0</x:v>
      </x:c>
      <x:c r="L640" s="1" t="n">
        <x:v>95</x:v>
      </x:c>
      <x:c r="M640" s="1" t="n">
        <x:v>0</x:v>
      </x:c>
      <x:c r="N640" s="1" t="n">
        <x:v>13</x:v>
      </x:c>
      <x:c r="O640" s="1" t="n">
        <x:f aca="0">24*MAX(0,EOMONTH(B640,0)-MAX(B640,INDEX(Device_Inventory!$K$2:$K$1201,MATCH(A640,Device_Inventory!$A$2:$A$1201,0)))+1)</x:f>
        <x:v>720</x:v>
      </x:c>
      <x:c r="P640" s="11" t="b">
        <x:f aca="0">INDEX(Device_Inventory!$K$2:$K$1201,MATCH(A640,Device_Inventory!$A$2:$A$1201,0))&gt;B640</x:f>
        <x:v>0</x:v>
      </x:c>
      <x:c r="Q640" s="1" t="str">
        <x:f aca="0">IF(D640&gt;O640,"Fail: operating hours exceed in-service hours",IF(D640+M640&gt;O640,"Fail: operating + unavailable hours exceed in-service hours",IF(P640,"Partial month: within in-service hours","OK")))</x:f>
        <x:v>OK</x:v>
      </x:c>
    </x:row>
    <x:row r="641" ht="15" hidden="0" customHeight="1">
      <x:c r="A641" s="1" t="s">
        <x:v>2235</x:v>
      </x:c>
      <x:c r="B641" s="14" t="n">
        <x:v>46143</x:v>
      </x:c>
      <x:c r="C641" s="1" t="n">
        <x:v>47.8</x:v>
      </x:c>
      <x:c r="D641" s="1" t="n">
        <x:v>304.4</x:v>
      </x:c>
      <x:c r="E641" s="1" t="n">
        <x:v>9</x:v>
      </x:c>
      <x:c r="F641" s="1" t="n">
        <x:v>0</x:v>
      </x:c>
      <x:c r="G641" s="1" t="n">
        <x:v>47</x:v>
      </x:c>
      <x:c r="H641" s="1" t="n">
        <x:v>0</x:v>
      </x:c>
      <x:c r="I641" s="1" t="n">
        <x:v>2</x:v>
      </x:c>
      <x:c r="J641" s="1" t="n">
        <x:v>0.34</x:v>
      </x:c>
      <x:c r="K641" s="1" t="n">
        <x:v>0</x:v>
      </x:c>
      <x:c r="L641" s="1" t="n">
        <x:v>98.5</x:v>
      </x:c>
      <x:c r="M641" s="1" t="n">
        <x:v>0</x:v>
      </x:c>
      <x:c r="N641" s="1" t="n">
        <x:v>8</x:v>
      </x:c>
      <x:c r="O641" s="1" t="n">
        <x:f aca="0">24*MAX(0,EOMONTH(B641,0)-MAX(B641,INDEX(Device_Inventory!$K$2:$K$1201,MATCH(A641,Device_Inventory!$A$2:$A$1201,0)))+1)</x:f>
        <x:v>744</x:v>
      </x:c>
      <x:c r="P641" s="11" t="b">
        <x:f aca="0">INDEX(Device_Inventory!$K$2:$K$1201,MATCH(A641,Device_Inventory!$A$2:$A$1201,0))&gt;B641</x:f>
        <x:v>0</x:v>
      </x:c>
      <x:c r="Q641" s="1" t="str">
        <x:f aca="0">IF(D641&gt;O641,"Fail: operating hours exceed in-service hours",IF(D641+M641&gt;O641,"Fail: operating + unavailable hours exceed in-service hours",IF(P641,"Partial month: within in-service hours","OK")))</x:f>
        <x:v>OK</x:v>
      </x:c>
    </x:row>
    <x:row r="642" ht="15" hidden="0" customHeight="1">
      <x:c r="A642" s="1" t="s">
        <x:v>2235</x:v>
      </x:c>
      <x:c r="B642" s="14" t="n">
        <x:v>46174</x:v>
      </x:c>
      <x:c r="C642" s="1" t="n">
        <x:v>60.4</x:v>
      </x:c>
      <x:c r="D642" s="1" t="n">
        <x:v>418.9</x:v>
      </x:c>
      <x:c r="E642" s="1" t="n">
        <x:v>9</x:v>
      </x:c>
      <x:c r="F642" s="1" t="n">
        <x:v>0</x:v>
      </x:c>
      <x:c r="G642" s="1" t="n">
        <x:v>22</x:v>
      </x:c>
      <x:c r="H642" s="1" t="n">
        <x:v>1</x:v>
      </x:c>
      <x:c r="I642" s="1" t="n">
        <x:v>0</x:v>
      </x:c>
      <x:c r="J642" s="1" t="n">
        <x:v>0.2</x:v>
      </x:c>
      <x:c r="K642" s="1" t="n">
        <x:v>1</x:v>
      </x:c>
      <x:c r="L642" s="1" t="n">
        <x:v>99.3</x:v>
      </x:c>
      <x:c r="M642" s="1" t="n">
        <x:v>7.3</x:v>
      </x:c>
      <x:c r="N642" s="1" t="n">
        <x:v>9</x:v>
      </x:c>
      <x:c r="O642" s="1" t="n">
        <x:f aca="0">24*MAX(0,EOMONTH(B642,0)-MAX(B642,INDEX(Device_Inventory!$K$2:$K$1201,MATCH(A642,Device_Inventory!$A$2:$A$1201,0)))+1)</x:f>
        <x:v>720</x:v>
      </x:c>
      <x:c r="P642" s="11" t="b">
        <x:f aca="0">INDEX(Device_Inventory!$K$2:$K$1201,MATCH(A642,Device_Inventory!$A$2:$A$1201,0))&gt;B642</x:f>
        <x:v>0</x:v>
      </x:c>
      <x:c r="Q642" s="1" t="str">
        <x:f aca="0">IF(D642&gt;O642,"Fail: operating hours exceed in-service hours",IF(D642+M642&gt;O642,"Fail: operating + unavailable hours exceed in-service hours",IF(P642,"Partial month: within in-service hours","OK")))</x:f>
        <x:v>OK</x:v>
      </x:c>
    </x:row>
    <x:row r="643" ht="15" hidden="0" customHeight="1">
      <x:c r="A643" s="1" t="s">
        <x:v>2235</x:v>
      </x:c>
      <x:c r="B643" s="14" t="n">
        <x:v>46204</x:v>
      </x:c>
      <x:c r="C643" s="1" t="n">
        <x:v>61.4</x:v>
      </x:c>
      <x:c r="D643" s="1" t="n">
        <x:v>386</x:v>
      </x:c>
      <x:c r="E643" s="1" t="n">
        <x:v>12</x:v>
      </x:c>
      <x:c r="F643" s="1" t="n">
        <x:v>0</x:v>
      </x:c>
      <x:c r="G643" s="1" t="n">
        <x:v>33</x:v>
      </x:c>
      <x:c r="H643" s="1" t="n">
        <x:v>0</x:v>
      </x:c>
      <x:c r="I643" s="1" t="n">
        <x:v>4</x:v>
      </x:c>
      <x:c r="J643" s="1" t="n">
        <x:v>0.34</x:v>
      </x:c>
      <x:c r="K643" s="1" t="n">
        <x:v>0</x:v>
      </x:c>
      <x:c r="L643" s="1" t="n">
        <x:v>91.9</x:v>
      </x:c>
      <x:c r="M643" s="1" t="n">
        <x:v>8.2</x:v>
      </x:c>
      <x:c r="N643" s="1" t="n">
        <x:v>17</x:v>
      </x:c>
      <x:c r="O643" s="1" t="n">
        <x:f aca="0">24*MAX(0,EOMONTH(B643,0)-MAX(B643,INDEX(Device_Inventory!$K$2:$K$1201,MATCH(A643,Device_Inventory!$A$2:$A$1201,0)))+1)</x:f>
        <x:v>744</x:v>
      </x:c>
      <x:c r="P643" s="11" t="b">
        <x:f aca="0">INDEX(Device_Inventory!$K$2:$K$1201,MATCH(A643,Device_Inventory!$A$2:$A$1201,0))&gt;B643</x:f>
        <x:v>0</x:v>
      </x:c>
      <x:c r="Q643" s="1" t="str">
        <x:f aca="0">IF(D643&gt;O643,"Fail: operating hours exceed in-service hours",IF(D643+M643&gt;O643,"Fail: operating + unavailable hours exceed in-service hours",IF(P643,"Partial month: within in-service hours","OK")))</x:f>
        <x:v>OK</x:v>
      </x:c>
    </x:row>
    <x:row r="644" ht="15" hidden="0" customHeight="1">
      <x:c r="A644" s="1" t="s">
        <x:v>708</x:v>
      </x:c>
      <x:c r="B644" s="14" t="n">
        <x:v>46054</x:v>
      </x:c>
      <x:c r="C644" s="1" t="n">
        <x:v>75.4</x:v>
      </x:c>
      <x:c r="D644" s="1" t="n">
        <x:v>445</x:v>
      </x:c>
      <x:c r="E644" s="1" t="n">
        <x:v>23</x:v>
      </x:c>
      <x:c r="F644" s="1" t="n">
        <x:v>0</x:v>
      </x:c>
      <x:c r="G644" s="1" t="n">
        <x:v>44</x:v>
      </x:c>
      <x:c r="H644" s="1" t="n">
        <x:v>1</x:v>
      </x:c>
      <x:c r="I644" s="1" t="n">
        <x:v>5</x:v>
      </x:c>
      <x:c r="J644" s="1" t="n">
        <x:v>0.01</x:v>
      </x:c>
      <x:c r="K644" s="1" t="n">
        <x:v>0</x:v>
      </x:c>
      <x:c r="L644" s="1" t="n">
        <x:v>90.9</x:v>
      </x:c>
      <x:c r="M644" s="1" t="n">
        <x:v>0</x:v>
      </x:c>
      <x:c r="N644" s="1" t="n">
        <x:v>6.4</x:v>
      </x:c>
      <x:c r="O644" s="1" t="n">
        <x:f aca="0">24*MAX(0,EOMONTH(B644,0)-MAX(B644,INDEX(Device_Inventory!$K$2:$K$1201,MATCH(A644,Device_Inventory!$A$2:$A$1201,0)))+1)</x:f>
        <x:v>672</x:v>
      </x:c>
      <x:c r="P644" s="11" t="b">
        <x:f aca="0">INDEX(Device_Inventory!$K$2:$K$1201,MATCH(A644,Device_Inventory!$A$2:$A$1201,0))&gt;B644</x:f>
        <x:v>0</x:v>
      </x:c>
      <x:c r="Q644" s="1" t="str">
        <x:f aca="0">IF(D644&gt;O644,"Fail: operating hours exceed in-service hours",IF(D644+M644&gt;O644,"Fail: operating + unavailable hours exceed in-service hours",IF(P644,"Partial month: within in-service hours","OK")))</x:f>
        <x:v>OK</x:v>
      </x:c>
    </x:row>
    <x:row r="645" ht="15" hidden="0" customHeight="1">
      <x:c r="A645" s="1" t="s">
        <x:v>708</x:v>
      </x:c>
      <x:c r="B645" s="14" t="n">
        <x:v>46082</x:v>
      </x:c>
      <x:c r="C645" s="1" t="n">
        <x:v>79.8</x:v>
      </x:c>
      <x:c r="D645" s="1" t="n">
        <x:v>479.3</x:v>
      </x:c>
      <x:c r="E645" s="1" t="n">
        <x:v>32</x:v>
      </x:c>
      <x:c r="F645" s="1" t="n">
        <x:v>2</x:v>
      </x:c>
      <x:c r="G645" s="1" t="n">
        <x:v>43</x:v>
      </x:c>
      <x:c r="H645" s="1" t="n">
        <x:v>0</x:v>
      </x:c>
      <x:c r="I645" s="1" t="n">
        <x:v>4</x:v>
      </x:c>
      <x:c r="J645" s="1" t="n">
        <x:v>0.11</x:v>
      </x:c>
      <x:c r="K645" s="1" t="n">
        <x:v>0</x:v>
      </x:c>
      <x:c r="L645" s="1" t="n">
        <x:v>96.9</x:v>
      </x:c>
      <x:c r="M645" s="1" t="n">
        <x:v>0</x:v>
      </x:c>
      <x:c r="N645" s="1" t="n">
        <x:v>21</x:v>
      </x:c>
      <x:c r="O645" s="1" t="n">
        <x:f aca="0">24*MAX(0,EOMONTH(B645,0)-MAX(B645,INDEX(Device_Inventory!$K$2:$K$1201,MATCH(A645,Device_Inventory!$A$2:$A$1201,0)))+1)</x:f>
        <x:v>744</x:v>
      </x:c>
      <x:c r="P645" s="11" t="b">
        <x:f aca="0">INDEX(Device_Inventory!$K$2:$K$1201,MATCH(A645,Device_Inventory!$A$2:$A$1201,0))&gt;B645</x:f>
        <x:v>0</x:v>
      </x:c>
      <x:c r="Q645" s="1" t="str">
        <x:f aca="0">IF(D645&gt;O645,"Fail: operating hours exceed in-service hours",IF(D645+M645&gt;O645,"Fail: operating + unavailable hours exceed in-service hours",IF(P645,"Partial month: within in-service hours","OK")))</x:f>
        <x:v>OK</x:v>
      </x:c>
    </x:row>
    <x:row r="646" ht="15" hidden="0" customHeight="1">
      <x:c r="A646" s="1" t="s">
        <x:v>708</x:v>
      </x:c>
      <x:c r="B646" s="14" t="n">
        <x:v>46113</x:v>
      </x:c>
      <x:c r="C646" s="1" t="n">
        <x:v>79.8</x:v>
      </x:c>
      <x:c r="D646" s="1" t="n">
        <x:v>576.5</x:v>
      </x:c>
      <x:c r="E646" s="1" t="n">
        <x:v>35</x:v>
      </x:c>
      <x:c r="F646" s="1" t="n">
        <x:v>0</x:v>
      </x:c>
      <x:c r="G646" s="1" t="n">
        <x:v>32</x:v>
      </x:c>
      <x:c r="H646" s="1" t="n">
        <x:v>0</x:v>
      </x:c>
      <x:c r="I646" s="1" t="n">
        <x:v>3</x:v>
      </x:c>
      <x:c r="J646" s="1" t="n">
        <x:v>0</x:v>
      </x:c>
      <x:c r="K646" s="1" t="n">
        <x:v>0</x:v>
      </x:c>
      <x:c r="L646" s="1" t="n">
        <x:v>97</x:v>
      </x:c>
      <x:c r="M646" s="1" t="n">
        <x:v>2</x:v>
      </x:c>
      <x:c r="N646" s="1" t="n">
        <x:v>18.9</x:v>
      </x:c>
      <x:c r="O646" s="1" t="n">
        <x:f aca="0">24*MAX(0,EOMONTH(B646,0)-MAX(B646,INDEX(Device_Inventory!$K$2:$K$1201,MATCH(A646,Device_Inventory!$A$2:$A$1201,0)))+1)</x:f>
        <x:v>720</x:v>
      </x:c>
      <x:c r="P646" s="11" t="b">
        <x:f aca="0">INDEX(Device_Inventory!$K$2:$K$1201,MATCH(A646,Device_Inventory!$A$2:$A$1201,0))&gt;B646</x:f>
        <x:v>0</x:v>
      </x:c>
      <x:c r="Q646" s="1" t="str">
        <x:f aca="0">IF(D646&gt;O646,"Fail: operating hours exceed in-service hours",IF(D646+M646&gt;O646,"Fail: operating + unavailable hours exceed in-service hours",IF(P646,"Partial month: within in-service hours","OK")))</x:f>
        <x:v>OK</x:v>
      </x:c>
    </x:row>
    <x:row r="647" ht="15" hidden="0" customHeight="1">
      <x:c r="A647" s="1" t="s">
        <x:v>708</x:v>
      </x:c>
      <x:c r="B647" s="14" t="n">
        <x:v>46143</x:v>
      </x:c>
      <x:c r="C647" s="1" t="n">
        <x:v>83.2</x:v>
      </x:c>
      <x:c r="D647" s="1" t="n">
        <x:v>567.2</x:v>
      </x:c>
      <x:c r="E647" s="1" t="n">
        <x:v>27</x:v>
      </x:c>
      <x:c r="F647" s="1" t="n">
        <x:v>0</x:v>
      </x:c>
      <x:c r="G647" s="1" t="n">
        <x:v>33</x:v>
      </x:c>
      <x:c r="H647" s="1" t="n">
        <x:v>1</x:v>
      </x:c>
      <x:c r="I647" s="1" t="n">
        <x:v>4</x:v>
      </x:c>
      <x:c r="J647" s="1" t="n">
        <x:v>0.32</x:v>
      </x:c>
      <x:c r="K647" s="1" t="n">
        <x:v>1</x:v>
      </x:c>
      <x:c r="L647" s="1" t="n">
        <x:v>96.3</x:v>
      </x:c>
      <x:c r="M647" s="1" t="n">
        <x:v>10.9</x:v>
      </x:c>
      <x:c r="N647" s="1" t="n">
        <x:v>9.6</x:v>
      </x:c>
      <x:c r="O647" s="1" t="n">
        <x:f aca="0">24*MAX(0,EOMONTH(B647,0)-MAX(B647,INDEX(Device_Inventory!$K$2:$K$1201,MATCH(A647,Device_Inventory!$A$2:$A$1201,0)))+1)</x:f>
        <x:v>744</x:v>
      </x:c>
      <x:c r="P647" s="11" t="b">
        <x:f aca="0">INDEX(Device_Inventory!$K$2:$K$1201,MATCH(A647,Device_Inventory!$A$2:$A$1201,0))&gt;B647</x:f>
        <x:v>0</x:v>
      </x:c>
      <x:c r="Q647" s="1" t="str">
        <x:f aca="0">IF(D647&gt;O647,"Fail: operating hours exceed in-service hours",IF(D647+M647&gt;O647,"Fail: operating + unavailable hours exceed in-service hours",IF(P647,"Partial month: within in-service hours","OK")))</x:f>
        <x:v>OK</x:v>
      </x:c>
    </x:row>
    <x:row r="648" ht="15" hidden="0" customHeight="1">
      <x:c r="A648" s="1" t="s">
        <x:v>708</x:v>
      </x:c>
      <x:c r="B648" s="14" t="n">
        <x:v>46174</x:v>
      </x:c>
      <x:c r="C648" s="1" t="n">
        <x:v>60.5</x:v>
      </x:c>
      <x:c r="D648" s="1" t="n">
        <x:v>384</x:v>
      </x:c>
      <x:c r="E648" s="1" t="n">
        <x:v>23</x:v>
      </x:c>
      <x:c r="F648" s="1" t="n">
        <x:v>0</x:v>
      </x:c>
      <x:c r="G648" s="1" t="n">
        <x:v>56</x:v>
      </x:c>
      <x:c r="H648" s="1" t="n">
        <x:v>0</x:v>
      </x:c>
      <x:c r="I648" s="1" t="n">
        <x:v>4</x:v>
      </x:c>
      <x:c r="J648" s="1" t="n">
        <x:v>0.41</x:v>
      </x:c>
      <x:c r="K648" s="1" t="n">
        <x:v>0</x:v>
      </x:c>
      <x:c r="L648" s="1" t="n">
        <x:v>94.1</x:v>
      </x:c>
      <x:c r="M648" s="1" t="n">
        <x:v>0</x:v>
      </x:c>
      <x:c r="N648" s="1" t="n">
        <x:v>14.4</x:v>
      </x:c>
      <x:c r="O648" s="1" t="n">
        <x:f aca="0">24*MAX(0,EOMONTH(B648,0)-MAX(B648,INDEX(Device_Inventory!$K$2:$K$1201,MATCH(A648,Device_Inventory!$A$2:$A$1201,0)))+1)</x:f>
        <x:v>720</x:v>
      </x:c>
      <x:c r="P648" s="11" t="b">
        <x:f aca="0">INDEX(Device_Inventory!$K$2:$K$1201,MATCH(A648,Device_Inventory!$A$2:$A$1201,0))&gt;B648</x:f>
        <x:v>0</x:v>
      </x:c>
      <x:c r="Q648" s="1" t="str">
        <x:f aca="0">IF(D648&gt;O648,"Fail: operating hours exceed in-service hours",IF(D648+M648&gt;O648,"Fail: operating + unavailable hours exceed in-service hours",IF(P648,"Partial month: within in-service hours","OK")))</x:f>
        <x:v>OK</x:v>
      </x:c>
    </x:row>
    <x:row r="649" ht="15" hidden="0" customHeight="1">
      <x:c r="A649" s="1" t="s">
        <x:v>708</x:v>
      </x:c>
      <x:c r="B649" s="14" t="n">
        <x:v>46204</x:v>
      </x:c>
      <x:c r="C649" s="1" t="n">
        <x:v>69.7</x:v>
      </x:c>
      <x:c r="D649" s="1" t="n">
        <x:v>394.7</x:v>
      </x:c>
      <x:c r="E649" s="1" t="n">
        <x:v>26</x:v>
      </x:c>
      <x:c r="F649" s="1" t="n">
        <x:v>0</x:v>
      </x:c>
      <x:c r="G649" s="1" t="n">
        <x:v>50</x:v>
      </x:c>
      <x:c r="H649" s="1" t="n">
        <x:v>0</x:v>
      </x:c>
      <x:c r="I649" s="1" t="n">
        <x:v>4</x:v>
      </x:c>
      <x:c r="J649" s="1" t="n">
        <x:v>0.45</x:v>
      </x:c>
      <x:c r="K649" s="1" t="n">
        <x:v>1</x:v>
      </x:c>
      <x:c r="L649" s="1" t="n">
        <x:v>96.2</x:v>
      </x:c>
      <x:c r="M649" s="1" t="n">
        <x:v>6.8</x:v>
      </x:c>
      <x:c r="N649" s="1" t="n">
        <x:v>7.4</x:v>
      </x:c>
      <x:c r="O649" s="1" t="n">
        <x:f aca="0">24*MAX(0,EOMONTH(B649,0)-MAX(B649,INDEX(Device_Inventory!$K$2:$K$1201,MATCH(A649,Device_Inventory!$A$2:$A$1201,0)))+1)</x:f>
        <x:v>744</x:v>
      </x:c>
      <x:c r="P649" s="11" t="b">
        <x:f aca="0">INDEX(Device_Inventory!$K$2:$K$1201,MATCH(A649,Device_Inventory!$A$2:$A$1201,0))&gt;B649</x:f>
        <x:v>0</x:v>
      </x:c>
      <x:c r="Q649" s="1" t="str">
        <x:f aca="0">IF(D649&gt;O649,"Fail: operating hours exceed in-service hours",IF(D649+M649&gt;O649,"Fail: operating + unavailable hours exceed in-service hours",IF(P649,"Partial month: within in-service hours","OK")))</x:f>
        <x:v>OK</x:v>
      </x:c>
    </x:row>
    <x:row r="650" ht="15" hidden="0" customHeight="1">
      <x:c r="A650" s="1" t="s">
        <x:v>2240</x:v>
      </x:c>
      <x:c r="B650" s="14" t="n">
        <x:v>46054</x:v>
      </x:c>
      <x:c r="C650" s="1" t="n">
        <x:v>26.5</x:v>
      </x:c>
      <x:c r="D650" s="1" t="n">
        <x:v>158.2</x:v>
      </x:c>
      <x:c r="E650" s="1" t="n">
        <x:v>15</x:v>
      </x:c>
      <x:c r="F650" s="1" t="n">
        <x:v>0</x:v>
      </x:c>
      <x:c r="G650" s="1" t="n">
        <x:v>33</x:v>
      </x:c>
      <x:c r="H650" s="1" t="n">
        <x:v>0</x:v>
      </x:c>
      <x:c r="I650" s="1" t="n">
        <x:v>2</x:v>
      </x:c>
      <x:c r="J650" s="1" t="n">
        <x:v>0.75</x:v>
      </x:c>
      <x:c r="K650" s="1" t="n">
        <x:v>0</x:v>
      </x:c>
      <x:c r="L650" s="1" t="n">
        <x:v>93.8</x:v>
      </x:c>
      <x:c r="M650" s="1" t="n">
        <x:v>3.1</x:v>
      </x:c>
      <x:c r="N650" s="1" t="n">
        <x:v>4.1</x:v>
      </x:c>
      <x:c r="O650" s="1" t="n">
        <x:f aca="0">24*MAX(0,EOMONTH(B650,0)-MAX(B650,INDEX(Device_Inventory!$K$2:$K$1201,MATCH(A650,Device_Inventory!$A$2:$A$1201,0)))+1)</x:f>
        <x:v>672</x:v>
      </x:c>
      <x:c r="P650" s="11" t="b">
        <x:f aca="0">INDEX(Device_Inventory!$K$2:$K$1201,MATCH(A650,Device_Inventory!$A$2:$A$1201,0))&gt;B650</x:f>
        <x:v>0</x:v>
      </x:c>
      <x:c r="Q650" s="1" t="str">
        <x:f aca="0">IF(D650&gt;O650,"Fail: operating hours exceed in-service hours",IF(D650+M650&gt;O650,"Fail: operating + unavailable hours exceed in-service hours",IF(P650,"Partial month: within in-service hours","OK")))</x:f>
        <x:v>OK</x:v>
      </x:c>
    </x:row>
    <x:row r="651" ht="15" hidden="0" customHeight="1">
      <x:c r="A651" s="1" t="s">
        <x:v>2240</x:v>
      </x:c>
      <x:c r="B651" s="14" t="n">
        <x:v>46082</x:v>
      </x:c>
      <x:c r="C651" s="1" t="n">
        <x:v>15.2</x:v>
      </x:c>
      <x:c r="D651" s="1" t="n">
        <x:v>85.4</x:v>
      </x:c>
      <x:c r="E651" s="1" t="n">
        <x:v>10</x:v>
      </x:c>
      <x:c r="F651" s="1" t="n">
        <x:v>1</x:v>
      </x:c>
      <x:c r="G651" s="1" t="n">
        <x:v>22</x:v>
      </x:c>
      <x:c r="H651" s="1" t="n">
        <x:v>0</x:v>
      </x:c>
      <x:c r="I651" s="1" t="n">
        <x:v>0</x:v>
      </x:c>
      <x:c r="J651" s="1" t="n">
        <x:v>0.38</x:v>
      </x:c>
      <x:c r="K651" s="1" t="n">
        <x:v>0</x:v>
      </x:c>
      <x:c r="L651" s="1" t="n">
        <x:v>95.8</x:v>
      </x:c>
      <x:c r="M651" s="1" t="n">
        <x:v>14.4</x:v>
      </x:c>
      <x:c r="N651" s="1" t="n">
        <x:v>3.6</x:v>
      </x:c>
      <x:c r="O651" s="1" t="n">
        <x:f aca="0">24*MAX(0,EOMONTH(B651,0)-MAX(B651,INDEX(Device_Inventory!$K$2:$K$1201,MATCH(A651,Device_Inventory!$A$2:$A$1201,0)))+1)</x:f>
        <x:v>744</x:v>
      </x:c>
      <x:c r="P651" s="11" t="b">
        <x:f aca="0">INDEX(Device_Inventory!$K$2:$K$1201,MATCH(A651,Device_Inventory!$A$2:$A$1201,0))&gt;B651</x:f>
        <x:v>0</x:v>
      </x:c>
      <x:c r="Q651" s="1" t="str">
        <x:f aca="0">IF(D651&gt;O651,"Fail: operating hours exceed in-service hours",IF(D651+M651&gt;O651,"Fail: operating + unavailable hours exceed in-service hours",IF(P651,"Partial month: within in-service hours","OK")))</x:f>
        <x:v>OK</x:v>
      </x:c>
    </x:row>
    <x:row r="652" ht="15" hidden="0" customHeight="1">
      <x:c r="A652" s="1" t="s">
        <x:v>2240</x:v>
      </x:c>
      <x:c r="B652" s="14" t="n">
        <x:v>46113</x:v>
      </x:c>
      <x:c r="C652" s="1" t="n">
        <x:v>7.1</x:v>
      </x:c>
      <x:c r="D652" s="1" t="n">
        <x:v>47.3</x:v>
      </x:c>
      <x:c r="E652" s="1" t="n">
        <x:v>10</x:v>
      </x:c>
      <x:c r="F652" s="1" t="n">
        <x:v>1</x:v>
      </x:c>
      <x:c r="G652" s="1" t="n">
        <x:v>18</x:v>
      </x:c>
      <x:c r="H652" s="1" t="n">
        <x:v>0</x:v>
      </x:c>
      <x:c r="I652" s="1" t="n">
        <x:v>4</x:v>
      </x:c>
      <x:c r="J652" s="1" t="n">
        <x:v>0.99</x:v>
      </x:c>
      <x:c r="K652" s="1" t="n">
        <x:v>0</x:v>
      </x:c>
      <x:c r="L652" s="1" t="n">
        <x:v>94.9</x:v>
      </x:c>
      <x:c r="M652" s="1" t="n">
        <x:v>2.5</x:v>
      </x:c>
      <x:c r="N652" s="1" t="n">
        <x:v>2.1</x:v>
      </x:c>
      <x:c r="O652" s="1" t="n">
        <x:f aca="0">24*MAX(0,EOMONTH(B652,0)-MAX(B652,INDEX(Device_Inventory!$K$2:$K$1201,MATCH(A652,Device_Inventory!$A$2:$A$1201,0)))+1)</x:f>
        <x:v>720</x:v>
      </x:c>
      <x:c r="P652" s="11" t="b">
        <x:f aca="0">INDEX(Device_Inventory!$K$2:$K$1201,MATCH(A652,Device_Inventory!$A$2:$A$1201,0))&gt;B652</x:f>
        <x:v>0</x:v>
      </x:c>
      <x:c r="Q652" s="1" t="str">
        <x:f aca="0">IF(D652&gt;O652,"Fail: operating hours exceed in-service hours",IF(D652+M652&gt;O652,"Fail: operating + unavailable hours exceed in-service hours",IF(P652,"Partial month: within in-service hours","OK")))</x:f>
        <x:v>OK</x:v>
      </x:c>
    </x:row>
    <x:row r="653" ht="15" hidden="0" customHeight="1">
      <x:c r="A653" s="1" t="s">
        <x:v>2240</x:v>
      </x:c>
      <x:c r="B653" s="14" t="n">
        <x:v>46143</x:v>
      </x:c>
      <x:c r="C653" s="1" t="n">
        <x:v>10.7</x:v>
      </x:c>
      <x:c r="D653" s="1" t="n">
        <x:v>72.2</x:v>
      </x:c>
      <x:c r="E653" s="1" t="n">
        <x:v>12</x:v>
      </x:c>
      <x:c r="F653" s="1" t="n">
        <x:v>3</x:v>
      </x:c>
      <x:c r="G653" s="1" t="n">
        <x:v>28</x:v>
      </x:c>
      <x:c r="H653" s="1" t="n">
        <x:v>2</x:v>
      </x:c>
      <x:c r="I653" s="1" t="n">
        <x:v>1</x:v>
      </x:c>
      <x:c r="J653" s="1" t="n">
        <x:v>1.08</x:v>
      </x:c>
      <x:c r="K653" s="1" t="n">
        <x:v>1</x:v>
      </x:c>
      <x:c r="L653" s="1" t="n">
        <x:v>96.5</x:v>
      </x:c>
      <x:c r="M653" s="1" t="n">
        <x:v>0</x:v>
      </x:c>
      <x:c r="N653" s="1" t="n">
        <x:v>1.6</x:v>
      </x:c>
      <x:c r="O653" s="1" t="n">
        <x:f aca="0">24*MAX(0,EOMONTH(B653,0)-MAX(B653,INDEX(Device_Inventory!$K$2:$K$1201,MATCH(A653,Device_Inventory!$A$2:$A$1201,0)))+1)</x:f>
        <x:v>744</x:v>
      </x:c>
      <x:c r="P653" s="11" t="b">
        <x:f aca="0">INDEX(Device_Inventory!$K$2:$K$1201,MATCH(A653,Device_Inventory!$A$2:$A$1201,0))&gt;B653</x:f>
        <x:v>0</x:v>
      </x:c>
      <x:c r="Q653" s="1" t="str">
        <x:f aca="0">IF(D653&gt;O653,"Fail: operating hours exceed in-service hours",IF(D653+M653&gt;O653,"Fail: operating + unavailable hours exceed in-service hours",IF(P653,"Partial month: within in-service hours","OK")))</x:f>
        <x:v>OK</x:v>
      </x:c>
    </x:row>
    <x:row r="654" ht="15" hidden="0" customHeight="1">
      <x:c r="A654" s="1" t="s">
        <x:v>2240</x:v>
      </x:c>
      <x:c r="B654" s="14" t="n">
        <x:v>46174</x:v>
      </x:c>
      <x:c r="C654" s="1" t="n">
        <x:v>40.7</x:v>
      </x:c>
      <x:c r="D654" s="1" t="n">
        <x:v>227</x:v>
      </x:c>
      <x:c r="E654" s="1" t="n">
        <x:v>12</x:v>
      </x:c>
      <x:c r="F654" s="1" t="n">
        <x:v>0</x:v>
      </x:c>
      <x:c r="G654" s="1" t="n">
        <x:v>36</x:v>
      </x:c>
      <x:c r="H654" s="1" t="n">
        <x:v>0</x:v>
      </x:c>
      <x:c r="I654" s="1" t="n">
        <x:v>0</x:v>
      </x:c>
      <x:c r="J654" s="1" t="n">
        <x:v>0.68</x:v>
      </x:c>
      <x:c r="K654" s="1" t="n">
        <x:v>2</x:v>
      </x:c>
      <x:c r="L654" s="1" t="n">
        <x:v>94.3</x:v>
      </x:c>
      <x:c r="M654" s="1" t="n">
        <x:v>3.6</x:v>
      </x:c>
      <x:c r="N654" s="1" t="n">
        <x:v>5.3</x:v>
      </x:c>
      <x:c r="O654" s="1" t="n">
        <x:f aca="0">24*MAX(0,EOMONTH(B654,0)-MAX(B654,INDEX(Device_Inventory!$K$2:$K$1201,MATCH(A654,Device_Inventory!$A$2:$A$1201,0)))+1)</x:f>
        <x:v>720</x:v>
      </x:c>
      <x:c r="P654" s="11" t="b">
        <x:f aca="0">INDEX(Device_Inventory!$K$2:$K$1201,MATCH(A654,Device_Inventory!$A$2:$A$1201,0))&gt;B654</x:f>
        <x:v>0</x:v>
      </x:c>
      <x:c r="Q654" s="1" t="str">
        <x:f aca="0">IF(D654&gt;O654,"Fail: operating hours exceed in-service hours",IF(D654+M654&gt;O654,"Fail: operating + unavailable hours exceed in-service hours",IF(P654,"Partial month: within in-service hours","OK")))</x:f>
        <x:v>OK</x:v>
      </x:c>
    </x:row>
    <x:row r="655" ht="15" hidden="0" customHeight="1">
      <x:c r="A655" s="1" t="s">
        <x:v>2240</x:v>
      </x:c>
      <x:c r="B655" s="14" t="n">
        <x:v>46204</x:v>
      </x:c>
      <x:c r="C655" s="1" t="n">
        <x:v>47.5</x:v>
      </x:c>
      <x:c r="D655" s="1" t="n">
        <x:v>267.4</x:v>
      </x:c>
      <x:c r="E655" s="1" t="n">
        <x:v>15</x:v>
      </x:c>
      <x:c r="F655" s="1" t="n">
        <x:v>1</x:v>
      </x:c>
      <x:c r="G655" s="1" t="n">
        <x:v>44</x:v>
      </x:c>
      <x:c r="H655" s="1" t="n">
        <x:v>0</x:v>
      </x:c>
      <x:c r="I655" s="1" t="n">
        <x:v>1</x:v>
      </x:c>
      <x:c r="J655" s="1" t="n">
        <x:v>0.64</x:v>
      </x:c>
      <x:c r="K655" s="1" t="n">
        <x:v>2</x:v>
      </x:c>
      <x:c r="L655" s="1" t="n">
        <x:v>95.4</x:v>
      </x:c>
      <x:c r="M655" s="1" t="n">
        <x:v>7.1</x:v>
      </x:c>
      <x:c r="N655" s="1" t="n">
        <x:v>5.8</x:v>
      </x:c>
      <x:c r="O655" s="1" t="n">
        <x:f aca="0">24*MAX(0,EOMONTH(B655,0)-MAX(B655,INDEX(Device_Inventory!$K$2:$K$1201,MATCH(A655,Device_Inventory!$A$2:$A$1201,0)))+1)</x:f>
        <x:v>744</x:v>
      </x:c>
      <x:c r="P655" s="11" t="b">
        <x:f aca="0">INDEX(Device_Inventory!$K$2:$K$1201,MATCH(A655,Device_Inventory!$A$2:$A$1201,0))&gt;B655</x:f>
        <x:v>0</x:v>
      </x:c>
      <x:c r="Q655" s="1" t="str">
        <x:f aca="0">IF(D655&gt;O655,"Fail: operating hours exceed in-service hours",IF(D655+M655&gt;O655,"Fail: operating + unavailable hours exceed in-service hours",IF(P655,"Partial month: within in-service hours","OK")))</x:f>
        <x:v>OK</x:v>
      </x:c>
    </x:row>
    <x:row r="656" ht="15" hidden="0" customHeight="1">
      <x:c r="A656" s="1" t="s">
        <x:v>713</x:v>
      </x:c>
      <x:c r="B656" s="14" t="n">
        <x:v>46054</x:v>
      </x:c>
      <x:c r="C656" s="1" t="n">
        <x:v>60.8</x:v>
      </x:c>
      <x:c r="D656" s="1" t="n">
        <x:v>405.3</x:v>
      </x:c>
      <x:c r="E656" s="1" t="n">
        <x:v>18</x:v>
      </x:c>
      <x:c r="F656" s="1" t="n">
        <x:v>0</x:v>
      </x:c>
      <x:c r="G656" s="1" t="n">
        <x:v>46</x:v>
      </x:c>
      <x:c r="H656" s="1" t="n">
        <x:v>0</x:v>
      </x:c>
      <x:c r="I656" s="1" t="n">
        <x:v>3</x:v>
      </x:c>
      <x:c r="J656" s="1" t="n">
        <x:v>0.36</x:v>
      </x:c>
      <x:c r="K656" s="1" t="n">
        <x:v>0</x:v>
      </x:c>
      <x:c r="L656" s="1" t="n">
        <x:v>92.6</x:v>
      </x:c>
      <x:c r="M656" s="1" t="n">
        <x:v>0</x:v>
      </x:c>
      <x:c r="N656" s="1" t="n">
        <x:v>19.4</x:v>
      </x:c>
      <x:c r="O656" s="1" t="n">
        <x:f aca="0">24*MAX(0,EOMONTH(B656,0)-MAX(B656,INDEX(Device_Inventory!$K$2:$K$1201,MATCH(A656,Device_Inventory!$A$2:$A$1201,0)))+1)</x:f>
        <x:v>672</x:v>
      </x:c>
      <x:c r="P656" s="11" t="b">
        <x:f aca="0">INDEX(Device_Inventory!$K$2:$K$1201,MATCH(A656,Device_Inventory!$A$2:$A$1201,0))&gt;B656</x:f>
        <x:v>0</x:v>
      </x:c>
      <x:c r="Q656" s="1" t="str">
        <x:f aca="0">IF(D656&gt;O656,"Fail: operating hours exceed in-service hours",IF(D656+M656&gt;O656,"Fail: operating + unavailable hours exceed in-service hours",IF(P656,"Partial month: within in-service hours","OK")))</x:f>
        <x:v>OK</x:v>
      </x:c>
    </x:row>
    <x:row r="657" ht="15" hidden="0" customHeight="1">
      <x:c r="A657" s="1" t="s">
        <x:v>713</x:v>
      </x:c>
      <x:c r="B657" s="14" t="n">
        <x:v>46082</x:v>
      </x:c>
      <x:c r="C657" s="1" t="n">
        <x:v>52.9</x:v>
      </x:c>
      <x:c r="D657" s="1" t="n">
        <x:v>371.9</x:v>
      </x:c>
      <x:c r="E657" s="1" t="n">
        <x:v>18</x:v>
      </x:c>
      <x:c r="F657" s="1" t="n">
        <x:v>1</x:v>
      </x:c>
      <x:c r="G657" s="1" t="n">
        <x:v>37</x:v>
      </x:c>
      <x:c r="H657" s="1" t="n">
        <x:v>1</x:v>
      </x:c>
      <x:c r="I657" s="1" t="n">
        <x:v>0</x:v>
      </x:c>
      <x:c r="J657" s="1" t="n">
        <x:v>0.76</x:v>
      </x:c>
      <x:c r="K657" s="1" t="n">
        <x:v>0</x:v>
      </x:c>
      <x:c r="L657" s="1" t="n">
        <x:v>96.8</x:v>
      </x:c>
      <x:c r="M657" s="1" t="n">
        <x:v>4</x:v>
      </x:c>
      <x:c r="N657" s="1" t="n">
        <x:v>16.3</x:v>
      </x:c>
      <x:c r="O657" s="1" t="n">
        <x:f aca="0">24*MAX(0,EOMONTH(B657,0)-MAX(B657,INDEX(Device_Inventory!$K$2:$K$1201,MATCH(A657,Device_Inventory!$A$2:$A$1201,0)))+1)</x:f>
        <x:v>744</x:v>
      </x:c>
      <x:c r="P657" s="11" t="b">
        <x:f aca="0">INDEX(Device_Inventory!$K$2:$K$1201,MATCH(A657,Device_Inventory!$A$2:$A$1201,0))&gt;B657</x:f>
        <x:v>0</x:v>
      </x:c>
      <x:c r="Q657" s="1" t="str">
        <x:f aca="0">IF(D657&gt;O657,"Fail: operating hours exceed in-service hours",IF(D657+M657&gt;O657,"Fail: operating + unavailable hours exceed in-service hours",IF(P657,"Partial month: within in-service hours","OK")))</x:f>
        <x:v>OK</x:v>
      </x:c>
    </x:row>
    <x:row r="658" ht="15" hidden="0" customHeight="1">
      <x:c r="A658" s="1" t="s">
        <x:v>713</x:v>
      </x:c>
      <x:c r="B658" s="14" t="n">
        <x:v>46113</x:v>
      </x:c>
      <x:c r="C658" s="1" t="n">
        <x:v>47.7</x:v>
      </x:c>
      <x:c r="D658" s="1" t="n">
        <x:v>298.9</x:v>
      </x:c>
      <x:c r="E658" s="1" t="n">
        <x:v>6</x:v>
      </x:c>
      <x:c r="F658" s="1" t="n">
        <x:v>0</x:v>
      </x:c>
      <x:c r="G658" s="1" t="n">
        <x:v>41</x:v>
      </x:c>
      <x:c r="H658" s="1" t="n">
        <x:v>0</x:v>
      </x:c>
      <x:c r="I658" s="1" t="n">
        <x:v>3</x:v>
      </x:c>
      <x:c r="J658" s="1" t="n">
        <x:v>0.35</x:v>
      </x:c>
      <x:c r="K658" s="1" t="n">
        <x:v>0</x:v>
      </x:c>
      <x:c r="L658" s="1" t="n">
        <x:v>97.5</x:v>
      </x:c>
      <x:c r="M658" s="1" t="n">
        <x:v>6</x:v>
      </x:c>
      <x:c r="N658" s="1" t="n">
        <x:v>8.3</x:v>
      </x:c>
      <x:c r="O658" s="1" t="n">
        <x:f aca="0">24*MAX(0,EOMONTH(B658,0)-MAX(B658,INDEX(Device_Inventory!$K$2:$K$1201,MATCH(A658,Device_Inventory!$A$2:$A$1201,0)))+1)</x:f>
        <x:v>720</x:v>
      </x:c>
      <x:c r="P658" s="11" t="b">
        <x:f aca="0">INDEX(Device_Inventory!$K$2:$K$1201,MATCH(A658,Device_Inventory!$A$2:$A$1201,0))&gt;B658</x:f>
        <x:v>0</x:v>
      </x:c>
      <x:c r="Q658" s="1" t="str">
        <x:f aca="0">IF(D658&gt;O658,"Fail: operating hours exceed in-service hours",IF(D658+M658&gt;O658,"Fail: operating + unavailable hours exceed in-service hours",IF(P658,"Partial month: within in-service hours","OK")))</x:f>
        <x:v>OK</x:v>
      </x:c>
    </x:row>
    <x:row r="659" ht="15" hidden="0" customHeight="1">
      <x:c r="A659" s="1" t="s">
        <x:v>713</x:v>
      </x:c>
      <x:c r="B659" s="14" t="n">
        <x:v>46143</x:v>
      </x:c>
      <x:c r="C659" s="1" t="n">
        <x:v>46.9</x:v>
      </x:c>
      <x:c r="D659" s="1" t="n">
        <x:v>262.2</x:v>
      </x:c>
      <x:c r="E659" s="1" t="n">
        <x:v>7</x:v>
      </x:c>
      <x:c r="F659" s="1" t="n">
        <x:v>1</x:v>
      </x:c>
      <x:c r="G659" s="1" t="n">
        <x:v>53</x:v>
      </x:c>
      <x:c r="H659" s="1" t="n">
        <x:v>0</x:v>
      </x:c>
      <x:c r="I659" s="1" t="n">
        <x:v>2</x:v>
      </x:c>
      <x:c r="J659" s="1" t="n">
        <x:v>0.95</x:v>
      </x:c>
      <x:c r="K659" s="1" t="n">
        <x:v>0</x:v>
      </x:c>
      <x:c r="L659" s="1" t="n">
        <x:v>97</x:v>
      </x:c>
      <x:c r="M659" s="1" t="n">
        <x:v>6.1</x:v>
      </x:c>
      <x:c r="N659" s="1" t="n">
        <x:v>8</x:v>
      </x:c>
      <x:c r="O659" s="1" t="n">
        <x:f aca="0">24*MAX(0,EOMONTH(B659,0)-MAX(B659,INDEX(Device_Inventory!$K$2:$K$1201,MATCH(A659,Device_Inventory!$A$2:$A$1201,0)))+1)</x:f>
        <x:v>744</x:v>
      </x:c>
      <x:c r="P659" s="11" t="b">
        <x:f aca="0">INDEX(Device_Inventory!$K$2:$K$1201,MATCH(A659,Device_Inventory!$A$2:$A$1201,0))&gt;B659</x:f>
        <x:v>0</x:v>
      </x:c>
      <x:c r="Q659" s="1" t="str">
        <x:f aca="0">IF(D659&gt;O659,"Fail: operating hours exceed in-service hours",IF(D659+M659&gt;O659,"Fail: operating + unavailable hours exceed in-service hours",IF(P659,"Partial month: within in-service hours","OK")))</x:f>
        <x:v>OK</x:v>
      </x:c>
    </x:row>
    <x:row r="660" ht="15" hidden="0" customHeight="1">
      <x:c r="A660" s="1" t="s">
        <x:v>713</x:v>
      </x:c>
      <x:c r="B660" s="14" t="n">
        <x:v>46174</x:v>
      </x:c>
      <x:c r="C660" s="1" t="n">
        <x:v>66.9</x:v>
      </x:c>
      <x:c r="D660" s="1" t="n">
        <x:v>415.8</x:v>
      </x:c>
      <x:c r="E660" s="1" t="n">
        <x:v>17</x:v>
      </x:c>
      <x:c r="F660" s="1" t="n">
        <x:v>0</x:v>
      </x:c>
      <x:c r="G660" s="1" t="n">
        <x:v>39</x:v>
      </x:c>
      <x:c r="H660" s="1" t="n">
        <x:v>0</x:v>
      </x:c>
      <x:c r="I660" s="1" t="n">
        <x:v>4</x:v>
      </x:c>
      <x:c r="J660" s="1" t="n">
        <x:v>0.59</x:v>
      </x:c>
      <x:c r="K660" s="1" t="n">
        <x:v>0</x:v>
      </x:c>
      <x:c r="L660" s="1" t="n">
        <x:v>96.3</x:v>
      </x:c>
      <x:c r="M660" s="1" t="n">
        <x:v>5.5</x:v>
      </x:c>
      <x:c r="N660" s="1" t="n">
        <x:v>20.5</x:v>
      </x:c>
      <x:c r="O660" s="1" t="n">
        <x:f aca="0">24*MAX(0,EOMONTH(B660,0)-MAX(B660,INDEX(Device_Inventory!$K$2:$K$1201,MATCH(A660,Device_Inventory!$A$2:$A$1201,0)))+1)</x:f>
        <x:v>720</x:v>
      </x:c>
      <x:c r="P660" s="11" t="b">
        <x:f aca="0">INDEX(Device_Inventory!$K$2:$K$1201,MATCH(A660,Device_Inventory!$A$2:$A$1201,0))&gt;B660</x:f>
        <x:v>0</x:v>
      </x:c>
      <x:c r="Q660" s="1" t="str">
        <x:f aca="0">IF(D660&gt;O660,"Fail: operating hours exceed in-service hours",IF(D660+M660&gt;O660,"Fail: operating + unavailable hours exceed in-service hours",IF(P660,"Partial month: within in-service hours","OK")))</x:f>
        <x:v>OK</x:v>
      </x:c>
    </x:row>
    <x:row r="661" ht="15" hidden="0" customHeight="1">
      <x:c r="A661" s="1" t="s">
        <x:v>713</x:v>
      </x:c>
      <x:c r="B661" s="14" t="n">
        <x:v>46204</x:v>
      </x:c>
      <x:c r="C661" s="1" t="n">
        <x:v>62.4</x:v>
      </x:c>
      <x:c r="D661" s="1" t="n">
        <x:v>442.6</x:v>
      </x:c>
      <x:c r="E661" s="1" t="n">
        <x:v>23</x:v>
      </x:c>
      <x:c r="F661" s="1" t="n">
        <x:v>0</x:v>
      </x:c>
      <x:c r="G661" s="1" t="n">
        <x:v>47</x:v>
      </x:c>
      <x:c r="H661" s="1" t="n">
        <x:v>0</x:v>
      </x:c>
      <x:c r="I661" s="1" t="n">
        <x:v>3</x:v>
      </x:c>
      <x:c r="J661" s="1" t="n">
        <x:v>0</x:v>
      </x:c>
      <x:c r="K661" s="1" t="n">
        <x:v>1</x:v>
      </x:c>
      <x:c r="L661" s="1" t="n">
        <x:v>95.6</x:v>
      </x:c>
      <x:c r="M661" s="1" t="n">
        <x:v>6.3</x:v>
      </x:c>
      <x:c r="N661" s="1" t="n">
        <x:v>19.8</x:v>
      </x:c>
      <x:c r="O661" s="1" t="n">
        <x:f aca="0">24*MAX(0,EOMONTH(B661,0)-MAX(B661,INDEX(Device_Inventory!$K$2:$K$1201,MATCH(A661,Device_Inventory!$A$2:$A$1201,0)))+1)</x:f>
        <x:v>744</x:v>
      </x:c>
      <x:c r="P661" s="11" t="b">
        <x:f aca="0">INDEX(Device_Inventory!$K$2:$K$1201,MATCH(A661,Device_Inventory!$A$2:$A$1201,0))&gt;B661</x:f>
        <x:v>0</x:v>
      </x:c>
      <x:c r="Q661" s="1" t="str">
        <x:f aca="0">IF(D661&gt;O661,"Fail: operating hours exceed in-service hours",IF(D661+M661&gt;O661,"Fail: operating + unavailable hours exceed in-service hours",IF(P661,"Partial month: within in-service hours","OK")))</x:f>
        <x:v>OK</x:v>
      </x:c>
    </x:row>
    <x:row r="662" ht="15" hidden="0" customHeight="1">
      <x:c r="A662" s="1" t="s">
        <x:v>715</x:v>
      </x:c>
      <x:c r="B662" s="14" t="n">
        <x:v>46054</x:v>
      </x:c>
      <x:c r="C662" s="1" t="n">
        <x:v>56.9</x:v>
      </x:c>
      <x:c r="D662" s="1" t="n">
        <x:v>341.5</x:v>
      </x:c>
      <x:c r="E662" s="1" t="n">
        <x:v>40</x:v>
      </x:c>
      <x:c r="F662" s="1" t="n">
        <x:v>5</x:v>
      </x:c>
      <x:c r="G662" s="1" t="n">
        <x:v>23</x:v>
      </x:c>
      <x:c r="H662" s="1" t="n">
        <x:v>1</x:v>
      </x:c>
      <x:c r="I662" s="1" t="n">
        <x:v>3</x:v>
      </x:c>
      <x:c r="J662" s="1" t="n">
        <x:v>1.02</x:v>
      </x:c>
      <x:c r="K662" s="1" t="n">
        <x:v>3</x:v>
      </x:c>
      <x:c r="L662" s="1" t="n">
        <x:v>93.6</x:v>
      </x:c>
      <x:c r="M662" s="1" t="n">
        <x:v>11.1</x:v>
      </x:c>
      <x:c r="N662" s="1" t="n">
        <x:v>6.9</x:v>
      </x:c>
      <x:c r="O662" s="1" t="n">
        <x:f aca="0">24*MAX(0,EOMONTH(B662,0)-MAX(B662,INDEX(Device_Inventory!$K$2:$K$1201,MATCH(A662,Device_Inventory!$A$2:$A$1201,0)))+1)</x:f>
        <x:v>672</x:v>
      </x:c>
      <x:c r="P662" s="11" t="b">
        <x:f aca="0">INDEX(Device_Inventory!$K$2:$K$1201,MATCH(A662,Device_Inventory!$A$2:$A$1201,0))&gt;B662</x:f>
        <x:v>0</x:v>
      </x:c>
      <x:c r="Q662" s="1" t="str">
        <x:f aca="0">IF(D662&gt;O662,"Fail: operating hours exceed in-service hours",IF(D662+M662&gt;O662,"Fail: operating + unavailable hours exceed in-service hours",IF(P662,"Partial month: within in-service hours","OK")))</x:f>
        <x:v>OK</x:v>
      </x:c>
    </x:row>
    <x:row r="663" ht="15" hidden="0" customHeight="1">
      <x:c r="A663" s="1" t="s">
        <x:v>715</x:v>
      </x:c>
      <x:c r="B663" s="14" t="n">
        <x:v>46082</x:v>
      </x:c>
      <x:c r="C663" s="1" t="n">
        <x:v>65.5</x:v>
      </x:c>
      <x:c r="D663" s="1" t="n">
        <x:v>451</x:v>
      </x:c>
      <x:c r="E663" s="1" t="n">
        <x:v>35</x:v>
      </x:c>
      <x:c r="F663" s="1" t="n">
        <x:v>3</x:v>
      </x:c>
      <x:c r="G663" s="1" t="n">
        <x:v>28</x:v>
      </x:c>
      <x:c r="H663" s="1" t="n">
        <x:v>1</x:v>
      </x:c>
      <x:c r="I663" s="1" t="n">
        <x:v>1</x:v>
      </x:c>
      <x:c r="J663" s="1" t="n">
        <x:v>1.22</x:v>
      </x:c>
      <x:c r="K663" s="1" t="n">
        <x:v>0</x:v>
      </x:c>
      <x:c r="L663" s="1" t="n">
        <x:v>95.1</x:v>
      </x:c>
      <x:c r="M663" s="1" t="n">
        <x:v>11.1</x:v>
      </x:c>
      <x:c r="N663" s="1" t="n">
        <x:v>9.9</x:v>
      </x:c>
      <x:c r="O663" s="1" t="n">
        <x:f aca="0">24*MAX(0,EOMONTH(B663,0)-MAX(B663,INDEX(Device_Inventory!$K$2:$K$1201,MATCH(A663,Device_Inventory!$A$2:$A$1201,0)))+1)</x:f>
        <x:v>744</x:v>
      </x:c>
      <x:c r="P663" s="11" t="b">
        <x:f aca="0">INDEX(Device_Inventory!$K$2:$K$1201,MATCH(A663,Device_Inventory!$A$2:$A$1201,0))&gt;B663</x:f>
        <x:v>0</x:v>
      </x:c>
      <x:c r="Q663" s="1" t="str">
        <x:f aca="0">IF(D663&gt;O663,"Fail: operating hours exceed in-service hours",IF(D663+M663&gt;O663,"Fail: operating + unavailable hours exceed in-service hours",IF(P663,"Partial month: within in-service hours","OK")))</x:f>
        <x:v>OK</x:v>
      </x:c>
    </x:row>
    <x:row r="664" ht="15" hidden="0" customHeight="1">
      <x:c r="A664" s="1" t="s">
        <x:v>715</x:v>
      </x:c>
      <x:c r="B664" s="14" t="n">
        <x:v>46113</x:v>
      </x:c>
      <x:c r="C664" s="1" t="n">
        <x:v>76.2</x:v>
      </x:c>
      <x:c r="D664" s="1" t="n">
        <x:v>444.4</x:v>
      </x:c>
      <x:c r="E664" s="1" t="n">
        <x:v>35</x:v>
      </x:c>
      <x:c r="F664" s="1" t="n">
        <x:v>3</x:v>
      </x:c>
      <x:c r="G664" s="1" t="n">
        <x:v>30</x:v>
      </x:c>
      <x:c r="H664" s="1" t="n">
        <x:v>1</x:v>
      </x:c>
      <x:c r="I664" s="1" t="n">
        <x:v>4</x:v>
      </x:c>
      <x:c r="J664" s="1" t="n">
        <x:v>2.28</x:v>
      </x:c>
      <x:c r="K664" s="1" t="n">
        <x:v>2</x:v>
      </x:c>
      <x:c r="L664" s="1" t="n">
        <x:v>95.7</x:v>
      </x:c>
      <x:c r="M664" s="1" t="n">
        <x:v>9.6</x:v>
      </x:c>
      <x:c r="N664" s="1" t="n">
        <x:v>7</x:v>
      </x:c>
      <x:c r="O664" s="1" t="n">
        <x:f aca="0">24*MAX(0,EOMONTH(B664,0)-MAX(B664,INDEX(Device_Inventory!$K$2:$K$1201,MATCH(A664,Device_Inventory!$A$2:$A$1201,0)))+1)</x:f>
        <x:v>720</x:v>
      </x:c>
      <x:c r="P664" s="11" t="b">
        <x:f aca="0">INDEX(Device_Inventory!$K$2:$K$1201,MATCH(A664,Device_Inventory!$A$2:$A$1201,0))&gt;B664</x:f>
        <x:v>0</x:v>
      </x:c>
      <x:c r="Q664" s="1" t="str">
        <x:f aca="0">IF(D664&gt;O664,"Fail: operating hours exceed in-service hours",IF(D664+M664&gt;O664,"Fail: operating + unavailable hours exceed in-service hours",IF(P664,"Partial month: within in-service hours","OK")))</x:f>
        <x:v>OK</x:v>
      </x:c>
    </x:row>
    <x:row r="665" ht="15" hidden="0" customHeight="1">
      <x:c r="A665" s="1" t="s">
        <x:v>715</x:v>
      </x:c>
      <x:c r="B665" s="14" t="n">
        <x:v>46143</x:v>
      </x:c>
      <x:c r="C665" s="1" t="n">
        <x:v>73.7</x:v>
      </x:c>
      <x:c r="D665" s="1" t="n">
        <x:v>493.6</x:v>
      </x:c>
      <x:c r="E665" s="1" t="n">
        <x:v>39</x:v>
      </x:c>
      <x:c r="F665" s="1" t="n">
        <x:v>4</x:v>
      </x:c>
      <x:c r="G665" s="1" t="n">
        <x:v>50</x:v>
      </x:c>
      <x:c r="H665" s="1" t="n">
        <x:v>3</x:v>
      </x:c>
      <x:c r="I665" s="1" t="n">
        <x:v>3</x:v>
      </x:c>
      <x:c r="J665" s="1" t="n">
        <x:v>1.41</x:v>
      </x:c>
      <x:c r="K665" s="1" t="n">
        <x:v>0</x:v>
      </x:c>
      <x:c r="L665" s="1" t="n">
        <x:v>97.1</x:v>
      </x:c>
      <x:c r="M665" s="1" t="n">
        <x:v>8.2</x:v>
      </x:c>
      <x:c r="N665" s="1" t="n">
        <x:v>14.8</x:v>
      </x:c>
      <x:c r="O665" s="1" t="n">
        <x:f aca="0">24*MAX(0,EOMONTH(B665,0)-MAX(B665,INDEX(Device_Inventory!$K$2:$K$1201,MATCH(A665,Device_Inventory!$A$2:$A$1201,0)))+1)</x:f>
        <x:v>744</x:v>
      </x:c>
      <x:c r="P665" s="11" t="b">
        <x:f aca="0">INDEX(Device_Inventory!$K$2:$K$1201,MATCH(A665,Device_Inventory!$A$2:$A$1201,0))&gt;B665</x:f>
        <x:v>0</x:v>
      </x:c>
      <x:c r="Q665" s="1" t="str">
        <x:f aca="0">IF(D665&gt;O665,"Fail: operating hours exceed in-service hours",IF(D665+M665&gt;O665,"Fail: operating + unavailable hours exceed in-service hours",IF(P665,"Partial month: within in-service hours","OK")))</x:f>
        <x:v>OK</x:v>
      </x:c>
    </x:row>
    <x:row r="666" ht="15" hidden="0" customHeight="1">
      <x:c r="A666" s="1" t="s">
        <x:v>715</x:v>
      </x:c>
      <x:c r="B666" s="14" t="n">
        <x:v>46174</x:v>
      </x:c>
      <x:c r="C666" s="1" t="n">
        <x:v>72.7</x:v>
      </x:c>
      <x:c r="D666" s="1" t="n">
        <x:v>437.5</x:v>
      </x:c>
      <x:c r="E666" s="1" t="n">
        <x:v>30</x:v>
      </x:c>
      <x:c r="F666" s="1" t="n">
        <x:v>4</x:v>
      </x:c>
      <x:c r="G666" s="1" t="n">
        <x:v>34</x:v>
      </x:c>
      <x:c r="H666" s="1" t="n">
        <x:v>3</x:v>
      </x:c>
      <x:c r="I666" s="1" t="n">
        <x:v>3</x:v>
      </x:c>
      <x:c r="J666" s="1" t="n">
        <x:v>1.35</x:v>
      </x:c>
      <x:c r="K666" s="1" t="n">
        <x:v>2</x:v>
      </x:c>
      <x:c r="L666" s="1" t="n">
        <x:v>96.6</x:v>
      </x:c>
      <x:c r="M666" s="1" t="n">
        <x:v>13.3</x:v>
      </x:c>
      <x:c r="N666" s="1" t="n">
        <x:v>20.9</x:v>
      </x:c>
      <x:c r="O666" s="1" t="n">
        <x:f aca="0">24*MAX(0,EOMONTH(B666,0)-MAX(B666,INDEX(Device_Inventory!$K$2:$K$1201,MATCH(A666,Device_Inventory!$A$2:$A$1201,0)))+1)</x:f>
        <x:v>720</x:v>
      </x:c>
      <x:c r="P666" s="11" t="b">
        <x:f aca="0">INDEX(Device_Inventory!$K$2:$K$1201,MATCH(A666,Device_Inventory!$A$2:$A$1201,0))&gt;B666</x:f>
        <x:v>0</x:v>
      </x:c>
      <x:c r="Q666" s="1" t="str">
        <x:f aca="0">IF(D666&gt;O666,"Fail: operating hours exceed in-service hours",IF(D666+M666&gt;O666,"Fail: operating + unavailable hours exceed in-service hours",IF(P666,"Partial month: within in-service hours","OK")))</x:f>
        <x:v>OK</x:v>
      </x:c>
    </x:row>
    <x:row r="667" ht="15" hidden="0" customHeight="1">
      <x:c r="A667" s="1" t="s">
        <x:v>715</x:v>
      </x:c>
      <x:c r="B667" s="14" t="n">
        <x:v>46204</x:v>
      </x:c>
      <x:c r="C667" s="1" t="n">
        <x:v>70.3</x:v>
      </x:c>
      <x:c r="D667" s="1" t="n">
        <x:v>439.6</x:v>
      </x:c>
      <x:c r="E667" s="1" t="n">
        <x:v>29</x:v>
      </x:c>
      <x:c r="F667" s="1" t="n">
        <x:v>3</x:v>
      </x:c>
      <x:c r="G667" s="1" t="n">
        <x:v>26</x:v>
      </x:c>
      <x:c r="H667" s="1" t="n">
        <x:v>3</x:v>
      </x:c>
      <x:c r="I667" s="1" t="n">
        <x:v>4</x:v>
      </x:c>
      <x:c r="J667" s="1" t="n">
        <x:v>1.34</x:v>
      </x:c>
      <x:c r="K667" s="1" t="n">
        <x:v>3</x:v>
      </x:c>
      <x:c r="L667" s="1" t="n">
        <x:v>99.4</x:v>
      </x:c>
      <x:c r="M667" s="1" t="n">
        <x:v>10</x:v>
      </x:c>
      <x:c r="N667" s="1" t="n">
        <x:v>21.1</x:v>
      </x:c>
      <x:c r="O667" s="1" t="n">
        <x:f aca="0">24*MAX(0,EOMONTH(B667,0)-MAX(B667,INDEX(Device_Inventory!$K$2:$K$1201,MATCH(A667,Device_Inventory!$A$2:$A$1201,0)))+1)</x:f>
        <x:v>744</x:v>
      </x:c>
      <x:c r="P667" s="11" t="b">
        <x:f aca="0">INDEX(Device_Inventory!$K$2:$K$1201,MATCH(A667,Device_Inventory!$A$2:$A$1201,0))&gt;B667</x:f>
        <x:v>0</x:v>
      </x:c>
      <x:c r="Q667" s="1" t="str">
        <x:f aca="0">IF(D667&gt;O667,"Fail: operating hours exceed in-service hours",IF(D667+M667&gt;O667,"Fail: operating + unavailable hours exceed in-service hours",IF(P667,"Partial month: within in-service hours","OK")))</x:f>
        <x:v>OK</x:v>
      </x:c>
    </x:row>
    <x:row r="668" ht="15" hidden="0" customHeight="1">
      <x:c r="A668" s="1" t="s">
        <x:v>2247</x:v>
      </x:c>
      <x:c r="B668" s="14" t="n">
        <x:v>46054</x:v>
      </x:c>
      <x:c r="C668" s="1" t="n">
        <x:v>69.4</x:v>
      </x:c>
      <x:c r="D668" s="1" t="n">
        <x:v>425.8</x:v>
      </x:c>
      <x:c r="E668" s="1" t="n">
        <x:v>21</x:v>
      </x:c>
      <x:c r="F668" s="1" t="n">
        <x:v>3</x:v>
      </x:c>
      <x:c r="G668" s="1" t="n">
        <x:v>34</x:v>
      </x:c>
      <x:c r="H668" s="1" t="n">
        <x:v>0</x:v>
      </x:c>
      <x:c r="I668" s="1" t="n">
        <x:v>2</x:v>
      </x:c>
      <x:c r="J668" s="1" t="n">
        <x:v>0.01</x:v>
      </x:c>
      <x:c r="K668" s="1" t="n">
        <x:v>0</x:v>
      </x:c>
      <x:c r="L668" s="1" t="n">
        <x:v>97.4</x:v>
      </x:c>
      <x:c r="M668" s="1" t="n">
        <x:v>3.8</x:v>
      </x:c>
      <x:c r="N668" s="1" t="n">
        <x:v>8.1</x:v>
      </x:c>
      <x:c r="O668" s="1" t="n">
        <x:f aca="0">24*MAX(0,EOMONTH(B668,0)-MAX(B668,INDEX(Device_Inventory!$K$2:$K$1201,MATCH(A668,Device_Inventory!$A$2:$A$1201,0)))+1)</x:f>
        <x:v>672</x:v>
      </x:c>
      <x:c r="P668" s="11" t="b">
        <x:f aca="0">INDEX(Device_Inventory!$K$2:$K$1201,MATCH(A668,Device_Inventory!$A$2:$A$1201,0))&gt;B668</x:f>
        <x:v>0</x:v>
      </x:c>
      <x:c r="Q668" s="1" t="str">
        <x:f aca="0">IF(D668&gt;O668,"Fail: operating hours exceed in-service hours",IF(D668+M668&gt;O668,"Fail: operating + unavailable hours exceed in-service hours",IF(P668,"Partial month: within in-service hours","OK")))</x:f>
        <x:v>OK</x:v>
      </x:c>
    </x:row>
    <x:row r="669" ht="15" hidden="0" customHeight="1">
      <x:c r="A669" s="1" t="s">
        <x:v>2247</x:v>
      </x:c>
      <x:c r="B669" s="14" t="n">
        <x:v>46082</x:v>
      </x:c>
      <x:c r="C669" s="1" t="n">
        <x:v>83.3</x:v>
      </x:c>
      <x:c r="D669" s="1" t="n">
        <x:v>572.2</x:v>
      </x:c>
      <x:c r="E669" s="1" t="n">
        <x:v>24</x:v>
      </x:c>
      <x:c r="F669" s="1" t="n">
        <x:v>1</x:v>
      </x:c>
      <x:c r="G669" s="1" t="n">
        <x:v>29</x:v>
      </x:c>
      <x:c r="H669" s="1" t="n">
        <x:v>0</x:v>
      </x:c>
      <x:c r="I669" s="1" t="n">
        <x:v>1</x:v>
      </x:c>
      <x:c r="J669" s="1" t="n">
        <x:v>0.69</x:v>
      </x:c>
      <x:c r="K669" s="1" t="n">
        <x:v>0</x:v>
      </x:c>
      <x:c r="L669" s="1" t="n">
        <x:v>94.9</x:v>
      </x:c>
      <x:c r="M669" s="1" t="n">
        <x:v>1.1</x:v>
      </x:c>
      <x:c r="N669" s="1" t="n">
        <x:v>24.2</x:v>
      </x:c>
      <x:c r="O669" s="1" t="n">
        <x:f aca="0">24*MAX(0,EOMONTH(B669,0)-MAX(B669,INDEX(Device_Inventory!$K$2:$K$1201,MATCH(A669,Device_Inventory!$A$2:$A$1201,0)))+1)</x:f>
        <x:v>744</x:v>
      </x:c>
      <x:c r="P669" s="11" t="b">
        <x:f aca="0">INDEX(Device_Inventory!$K$2:$K$1201,MATCH(A669,Device_Inventory!$A$2:$A$1201,0))&gt;B669</x:f>
        <x:v>0</x:v>
      </x:c>
      <x:c r="Q669" s="1" t="str">
        <x:f aca="0">IF(D669&gt;O669,"Fail: operating hours exceed in-service hours",IF(D669+M669&gt;O669,"Fail: operating + unavailable hours exceed in-service hours",IF(P669,"Partial month: within in-service hours","OK")))</x:f>
        <x:v>OK</x:v>
      </x:c>
    </x:row>
    <x:row r="670" ht="15" hidden="0" customHeight="1">
      <x:c r="A670" s="1" t="s">
        <x:v>2247</x:v>
      </x:c>
      <x:c r="B670" s="14" t="n">
        <x:v>46113</x:v>
      </x:c>
      <x:c r="C670" s="1" t="n">
        <x:v>68</x:v>
      </x:c>
      <x:c r="D670" s="1" t="n">
        <x:v>440.8</x:v>
      </x:c>
      <x:c r="E670" s="1" t="n">
        <x:v>16</x:v>
      </x:c>
      <x:c r="F670" s="1" t="n">
        <x:v>5</x:v>
      </x:c>
      <x:c r="G670" s="1" t="n">
        <x:v>31</x:v>
      </x:c>
      <x:c r="H670" s="1" t="n">
        <x:v>0</x:v>
      </x:c>
      <x:c r="I670" s="1" t="n">
        <x:v>1</x:v>
      </x:c>
      <x:c r="J670" s="1" t="n">
        <x:v>0.24</x:v>
      </x:c>
      <x:c r="K670" s="1" t="n">
        <x:v>0</x:v>
      </x:c>
      <x:c r="L670" s="1" t="n">
        <x:v>93.9</x:v>
      </x:c>
      <x:c r="M670" s="1" t="n">
        <x:v>1.1</x:v>
      </x:c>
      <x:c r="N670" s="1" t="n">
        <x:v>16.3</x:v>
      </x:c>
      <x:c r="O670" s="1" t="n">
        <x:f aca="0">24*MAX(0,EOMONTH(B670,0)-MAX(B670,INDEX(Device_Inventory!$K$2:$K$1201,MATCH(A670,Device_Inventory!$A$2:$A$1201,0)))+1)</x:f>
        <x:v>720</x:v>
      </x:c>
      <x:c r="P670" s="11" t="b">
        <x:f aca="0">INDEX(Device_Inventory!$K$2:$K$1201,MATCH(A670,Device_Inventory!$A$2:$A$1201,0))&gt;B670</x:f>
        <x:v>0</x:v>
      </x:c>
      <x:c r="Q670" s="1" t="str">
        <x:f aca="0">IF(D670&gt;O670,"Fail: operating hours exceed in-service hours",IF(D670+M670&gt;O670,"Fail: operating + unavailable hours exceed in-service hours",IF(P670,"Partial month: within in-service hours","OK")))</x:f>
        <x:v>OK</x:v>
      </x:c>
    </x:row>
    <x:row r="671" ht="15" hidden="0" customHeight="1">
      <x:c r="A671" s="1" t="s">
        <x:v>2247</x:v>
      </x:c>
      <x:c r="B671" s="14" t="n">
        <x:v>46143</x:v>
      </x:c>
      <x:c r="C671" s="1" t="n">
        <x:v>72.3</x:v>
      </x:c>
      <x:c r="D671" s="1" t="n">
        <x:v>444.9</x:v>
      </x:c>
      <x:c r="E671" s="1" t="n">
        <x:v>25</x:v>
      </x:c>
      <x:c r="F671" s="1" t="n">
        <x:v>3</x:v>
      </x:c>
      <x:c r="G671" s="1" t="n">
        <x:v>35</x:v>
      </x:c>
      <x:c r="H671" s="1" t="n">
        <x:v>1</x:v>
      </x:c>
      <x:c r="I671" s="1" t="n">
        <x:v>2</x:v>
      </x:c>
      <x:c r="J671" s="1" t="n">
        <x:v>0.94</x:v>
      </x:c>
      <x:c r="K671" s="1" t="n">
        <x:v>1</x:v>
      </x:c>
      <x:c r="L671" s="1" t="n">
        <x:v>91.4</x:v>
      </x:c>
      <x:c r="M671" s="1" t="n">
        <x:v>0</x:v>
      </x:c>
      <x:c r="N671" s="1" t="n">
        <x:v>13.2</x:v>
      </x:c>
      <x:c r="O671" s="1" t="n">
        <x:f aca="0">24*MAX(0,EOMONTH(B671,0)-MAX(B671,INDEX(Device_Inventory!$K$2:$K$1201,MATCH(A671,Device_Inventory!$A$2:$A$1201,0)))+1)</x:f>
        <x:v>744</x:v>
      </x:c>
      <x:c r="P671" s="11" t="b">
        <x:f aca="0">INDEX(Device_Inventory!$K$2:$K$1201,MATCH(A671,Device_Inventory!$A$2:$A$1201,0))&gt;B671</x:f>
        <x:v>0</x:v>
      </x:c>
      <x:c r="Q671" s="1" t="str">
        <x:f aca="0">IF(D671&gt;O671,"Fail: operating hours exceed in-service hours",IF(D671+M671&gt;O671,"Fail: operating + unavailable hours exceed in-service hours",IF(P671,"Partial month: within in-service hours","OK")))</x:f>
        <x:v>OK</x:v>
      </x:c>
    </x:row>
    <x:row r="672" ht="15" hidden="0" customHeight="1">
      <x:c r="A672" s="1" t="s">
        <x:v>2247</x:v>
      </x:c>
      <x:c r="B672" s="14" t="n">
        <x:v>46174</x:v>
      </x:c>
      <x:c r="C672" s="1" t="n">
        <x:v>64.3</x:v>
      </x:c>
      <x:c r="D672" s="1" t="n">
        <x:v>378.7</x:v>
      </x:c>
      <x:c r="E672" s="1" t="n">
        <x:v>14</x:v>
      </x:c>
      <x:c r="F672" s="1" t="n">
        <x:v>1</x:v>
      </x:c>
      <x:c r="G672" s="1" t="n">
        <x:v>41</x:v>
      </x:c>
      <x:c r="H672" s="1" t="n">
        <x:v>0</x:v>
      </x:c>
      <x:c r="I672" s="1" t="n">
        <x:v>5</x:v>
      </x:c>
      <x:c r="J672" s="1" t="n">
        <x:v>0.33</x:v>
      </x:c>
      <x:c r="K672" s="1" t="n">
        <x:v>0</x:v>
      </x:c>
      <x:c r="L672" s="1" t="n">
        <x:v>90</x:v>
      </x:c>
      <x:c r="M672" s="1" t="n">
        <x:v>1.3</x:v>
      </x:c>
      <x:c r="N672" s="1" t="n">
        <x:v>19.8</x:v>
      </x:c>
      <x:c r="O672" s="1" t="n">
        <x:f aca="0">24*MAX(0,EOMONTH(B672,0)-MAX(B672,INDEX(Device_Inventory!$K$2:$K$1201,MATCH(A672,Device_Inventory!$A$2:$A$1201,0)))+1)</x:f>
        <x:v>720</x:v>
      </x:c>
      <x:c r="P672" s="11" t="b">
        <x:f aca="0">INDEX(Device_Inventory!$K$2:$K$1201,MATCH(A672,Device_Inventory!$A$2:$A$1201,0))&gt;B672</x:f>
        <x:v>0</x:v>
      </x:c>
      <x:c r="Q672" s="1" t="str">
        <x:f aca="0">IF(D672&gt;O672,"Fail: operating hours exceed in-service hours",IF(D672+M672&gt;O672,"Fail: operating + unavailable hours exceed in-service hours",IF(P672,"Partial month: within in-service hours","OK")))</x:f>
        <x:v>OK</x:v>
      </x:c>
    </x:row>
    <x:row r="673" ht="15" hidden="0" customHeight="1">
      <x:c r="A673" s="1" t="s">
        <x:v>2247</x:v>
      </x:c>
      <x:c r="B673" s="14" t="n">
        <x:v>46204</x:v>
      </x:c>
      <x:c r="C673" s="1" t="n">
        <x:v>79.3</x:v>
      </x:c>
      <x:c r="D673" s="1" t="n">
        <x:v>450.2</x:v>
      </x:c>
      <x:c r="E673" s="1" t="n">
        <x:v>19</x:v>
      </x:c>
      <x:c r="F673" s="1" t="n">
        <x:v>1</x:v>
      </x:c>
      <x:c r="G673" s="1" t="n">
        <x:v>45</x:v>
      </x:c>
      <x:c r="H673" s="1" t="n">
        <x:v>0</x:v>
      </x:c>
      <x:c r="I673" s="1" t="n">
        <x:v>2</x:v>
      </x:c>
      <x:c r="J673" s="1" t="n">
        <x:v>0.38</x:v>
      </x:c>
      <x:c r="K673" s="1" t="n">
        <x:v>0</x:v>
      </x:c>
      <x:c r="L673" s="1" t="n">
        <x:v>95.3</x:v>
      </x:c>
      <x:c r="M673" s="1" t="n">
        <x:v>0</x:v>
      </x:c>
      <x:c r="N673" s="1" t="n">
        <x:v>16.6</x:v>
      </x:c>
      <x:c r="O673" s="1" t="n">
        <x:f aca="0">24*MAX(0,EOMONTH(B673,0)-MAX(B673,INDEX(Device_Inventory!$K$2:$K$1201,MATCH(A673,Device_Inventory!$A$2:$A$1201,0)))+1)</x:f>
        <x:v>744</x:v>
      </x:c>
      <x:c r="P673" s="11" t="b">
        <x:f aca="0">INDEX(Device_Inventory!$K$2:$K$1201,MATCH(A673,Device_Inventory!$A$2:$A$1201,0))&gt;B673</x:f>
        <x:v>0</x:v>
      </x:c>
      <x:c r="Q673" s="1" t="str">
        <x:f aca="0">IF(D673&gt;O673,"Fail: operating hours exceed in-service hours",IF(D673+M673&gt;O673,"Fail: operating + unavailable hours exceed in-service hours",IF(P673,"Partial month: within in-service hours","OK")))</x:f>
        <x:v>OK</x:v>
      </x:c>
    </x:row>
    <x:row r="674" ht="15" hidden="0" customHeight="1">
      <x:c r="A674" s="1" t="s">
        <x:v>2251</x:v>
      </x:c>
      <x:c r="B674" s="14" t="n">
        <x:v>46054</x:v>
      </x:c>
      <x:c r="C674" s="1" t="n">
        <x:v>63.5</x:v>
      </x:c>
      <x:c r="D674" s="1" t="n">
        <x:v>371.8</x:v>
      </x:c>
      <x:c r="E674" s="1" t="n">
        <x:v>12</x:v>
      </x:c>
      <x:c r="F674" s="1" t="n">
        <x:v>2</x:v>
      </x:c>
      <x:c r="G674" s="1" t="n">
        <x:v>52</x:v>
      </x:c>
      <x:c r="H674" s="1" t="n">
        <x:v>1</x:v>
      </x:c>
      <x:c r="I674" s="1" t="n">
        <x:v>4</x:v>
      </x:c>
      <x:c r="J674" s="1" t="n">
        <x:v>0.78</x:v>
      </x:c>
      <x:c r="K674" s="1" t="n">
        <x:v>1</x:v>
      </x:c>
      <x:c r="L674" s="1" t="n">
        <x:v>94.6</x:v>
      </x:c>
      <x:c r="M674" s="1" t="n">
        <x:v>4.4</x:v>
      </x:c>
      <x:c r="N674" s="1" t="n">
        <x:v>7</x:v>
      </x:c>
      <x:c r="O674" s="1" t="n">
        <x:f aca="0">24*MAX(0,EOMONTH(B674,0)-MAX(B674,INDEX(Device_Inventory!$K$2:$K$1201,MATCH(A674,Device_Inventory!$A$2:$A$1201,0)))+1)</x:f>
        <x:v>672</x:v>
      </x:c>
      <x:c r="P674" s="11" t="b">
        <x:f aca="0">INDEX(Device_Inventory!$K$2:$K$1201,MATCH(A674,Device_Inventory!$A$2:$A$1201,0))&gt;B674</x:f>
        <x:v>0</x:v>
      </x:c>
      <x:c r="Q674" s="1" t="str">
        <x:f aca="0">IF(D674&gt;O674,"Fail: operating hours exceed in-service hours",IF(D674+M674&gt;O674,"Fail: operating + unavailable hours exceed in-service hours",IF(P674,"Partial month: within in-service hours","OK")))</x:f>
        <x:v>OK</x:v>
      </x:c>
    </x:row>
    <x:row r="675" ht="15" hidden="0" customHeight="1">
      <x:c r="A675" s="1" t="s">
        <x:v>2251</x:v>
      </x:c>
      <x:c r="B675" s="14" t="n">
        <x:v>46082</x:v>
      </x:c>
      <x:c r="C675" s="1" t="n">
        <x:v>72.4</x:v>
      </x:c>
      <x:c r="D675" s="1" t="n">
        <x:v>506.3</x:v>
      </x:c>
      <x:c r="E675" s="1" t="n">
        <x:v>23</x:v>
      </x:c>
      <x:c r="F675" s="1" t="n">
        <x:v>1</x:v>
      </x:c>
      <x:c r="G675" s="1" t="n">
        <x:v>33</x:v>
      </x:c>
      <x:c r="H675" s="1" t="n">
        <x:v>1</x:v>
      </x:c>
      <x:c r="I675" s="1" t="n">
        <x:v>3</x:v>
      </x:c>
      <x:c r="J675" s="1" t="n">
        <x:v>0.47</x:v>
      </x:c>
      <x:c r="K675" s="1" t="n">
        <x:v>0</x:v>
      </x:c>
      <x:c r="L675" s="1" t="n">
        <x:v>91.4</x:v>
      </x:c>
      <x:c r="M675" s="1" t="n">
        <x:v>6.4</x:v>
      </x:c>
      <x:c r="N675" s="1" t="n">
        <x:v>20.1</x:v>
      </x:c>
      <x:c r="O675" s="1" t="n">
        <x:f aca="0">24*MAX(0,EOMONTH(B675,0)-MAX(B675,INDEX(Device_Inventory!$K$2:$K$1201,MATCH(A675,Device_Inventory!$A$2:$A$1201,0)))+1)</x:f>
        <x:v>744</x:v>
      </x:c>
      <x:c r="P675" s="11" t="b">
        <x:f aca="0">INDEX(Device_Inventory!$K$2:$K$1201,MATCH(A675,Device_Inventory!$A$2:$A$1201,0))&gt;B675</x:f>
        <x:v>0</x:v>
      </x:c>
      <x:c r="Q675" s="1" t="str">
        <x:f aca="0">IF(D675&gt;O675,"Fail: operating hours exceed in-service hours",IF(D675+M675&gt;O675,"Fail: operating + unavailable hours exceed in-service hours",IF(P675,"Partial month: within in-service hours","OK")))</x:f>
        <x:v>OK</x:v>
      </x:c>
    </x:row>
    <x:row r="676" ht="15" hidden="0" customHeight="1">
      <x:c r="A676" s="1" t="s">
        <x:v>2251</x:v>
      </x:c>
      <x:c r="B676" s="14" t="n">
        <x:v>46113</x:v>
      </x:c>
      <x:c r="C676" s="1" t="n">
        <x:v>87.2</x:v>
      </x:c>
      <x:c r="D676" s="1" t="n">
        <x:v>511.8</x:v>
      </x:c>
      <x:c r="E676" s="1" t="n">
        <x:v>19</x:v>
      </x:c>
      <x:c r="F676" s="1" t="n">
        <x:v>0</x:v>
      </x:c>
      <x:c r="G676" s="1" t="n">
        <x:v>47</x:v>
      </x:c>
      <x:c r="H676" s="1" t="n">
        <x:v>0</x:v>
      </x:c>
      <x:c r="I676" s="1" t="n">
        <x:v>3</x:v>
      </x:c>
      <x:c r="J676" s="1" t="n">
        <x:v>0.43</x:v>
      </x:c>
      <x:c r="K676" s="1" t="n">
        <x:v>0</x:v>
      </x:c>
      <x:c r="L676" s="1" t="n">
        <x:v>96.3</x:v>
      </x:c>
      <x:c r="M676" s="1" t="n">
        <x:v>3.2</x:v>
      </x:c>
      <x:c r="N676" s="1" t="n">
        <x:v>9.3</x:v>
      </x:c>
      <x:c r="O676" s="1" t="n">
        <x:f aca="0">24*MAX(0,EOMONTH(B676,0)-MAX(B676,INDEX(Device_Inventory!$K$2:$K$1201,MATCH(A676,Device_Inventory!$A$2:$A$1201,0)))+1)</x:f>
        <x:v>720</x:v>
      </x:c>
      <x:c r="P676" s="11" t="b">
        <x:f aca="0">INDEX(Device_Inventory!$K$2:$K$1201,MATCH(A676,Device_Inventory!$A$2:$A$1201,0))&gt;B676</x:f>
        <x:v>0</x:v>
      </x:c>
      <x:c r="Q676" s="1" t="str">
        <x:f aca="0">IF(D676&gt;O676,"Fail: operating hours exceed in-service hours",IF(D676+M676&gt;O676,"Fail: operating + unavailable hours exceed in-service hours",IF(P676,"Partial month: within in-service hours","OK")))</x:f>
        <x:v>OK</x:v>
      </x:c>
    </x:row>
    <x:row r="677" ht="15" hidden="0" customHeight="1">
      <x:c r="A677" s="1" t="s">
        <x:v>2251</x:v>
      </x:c>
      <x:c r="B677" s="14" t="n">
        <x:v>46143</x:v>
      </x:c>
      <x:c r="C677" s="1" t="n">
        <x:v>40.7</x:v>
      </x:c>
      <x:c r="D677" s="1" t="n">
        <x:v>243</x:v>
      </x:c>
      <x:c r="E677" s="1" t="n">
        <x:v>17</x:v>
      </x:c>
      <x:c r="F677" s="1" t="n">
        <x:v>1</x:v>
      </x:c>
      <x:c r="G677" s="1" t="n">
        <x:v>29</x:v>
      </x:c>
      <x:c r="H677" s="1" t="n">
        <x:v>0</x:v>
      </x:c>
      <x:c r="I677" s="1" t="n">
        <x:v>3</x:v>
      </x:c>
      <x:c r="J677" s="1" t="n">
        <x:v>0</x:v>
      </x:c>
      <x:c r="K677" s="1" t="n">
        <x:v>1</x:v>
      </x:c>
      <x:c r="L677" s="1" t="n">
        <x:v>95.9</x:v>
      </x:c>
      <x:c r="M677" s="1" t="n">
        <x:v>5</x:v>
      </x:c>
      <x:c r="N677" s="1" t="n">
        <x:v>9.2</x:v>
      </x:c>
      <x:c r="O677" s="1" t="n">
        <x:f aca="0">24*MAX(0,EOMONTH(B677,0)-MAX(B677,INDEX(Device_Inventory!$K$2:$K$1201,MATCH(A677,Device_Inventory!$A$2:$A$1201,0)))+1)</x:f>
        <x:v>744</x:v>
      </x:c>
      <x:c r="P677" s="11" t="b">
        <x:f aca="0">INDEX(Device_Inventory!$K$2:$K$1201,MATCH(A677,Device_Inventory!$A$2:$A$1201,0))&gt;B677</x:f>
        <x:v>0</x:v>
      </x:c>
      <x:c r="Q677" s="1" t="str">
        <x:f aca="0">IF(D677&gt;O677,"Fail: operating hours exceed in-service hours",IF(D677+M677&gt;O677,"Fail: operating + unavailable hours exceed in-service hours",IF(P677,"Partial month: within in-service hours","OK")))</x:f>
        <x:v>OK</x:v>
      </x:c>
    </x:row>
    <x:row r="678" ht="15" hidden="0" customHeight="1">
      <x:c r="A678" s="1" t="s">
        <x:v>2251</x:v>
      </x:c>
      <x:c r="B678" s="14" t="n">
        <x:v>46174</x:v>
      </x:c>
      <x:c r="C678" s="1" t="n">
        <x:v>72.8</x:v>
      </x:c>
      <x:c r="D678" s="1" t="n">
        <x:v>476.9</x:v>
      </x:c>
      <x:c r="E678" s="1" t="n">
        <x:v>12</x:v>
      </x:c>
      <x:c r="F678" s="1" t="n">
        <x:v>1</x:v>
      </x:c>
      <x:c r="G678" s="1" t="n">
        <x:v>39</x:v>
      </x:c>
      <x:c r="H678" s="1" t="n">
        <x:v>1</x:v>
      </x:c>
      <x:c r="I678" s="1" t="n">
        <x:v>4</x:v>
      </x:c>
      <x:c r="J678" s="1" t="n">
        <x:v>0.58</x:v>
      </x:c>
      <x:c r="K678" s="1" t="n">
        <x:v>0</x:v>
      </x:c>
      <x:c r="L678" s="1" t="n">
        <x:v>95.7</x:v>
      </x:c>
      <x:c r="M678" s="1" t="n">
        <x:v>7.7</x:v>
      </x:c>
      <x:c r="N678" s="1" t="n">
        <x:v>16.3</x:v>
      </x:c>
      <x:c r="O678" s="1" t="n">
        <x:f aca="0">24*MAX(0,EOMONTH(B678,0)-MAX(B678,INDEX(Device_Inventory!$K$2:$K$1201,MATCH(A678,Device_Inventory!$A$2:$A$1201,0)))+1)</x:f>
        <x:v>720</x:v>
      </x:c>
      <x:c r="P678" s="11" t="b">
        <x:f aca="0">INDEX(Device_Inventory!$K$2:$K$1201,MATCH(A678,Device_Inventory!$A$2:$A$1201,0))&gt;B678</x:f>
        <x:v>0</x:v>
      </x:c>
      <x:c r="Q678" s="1" t="str">
        <x:f aca="0">IF(D678&gt;O678,"Fail: operating hours exceed in-service hours",IF(D678+M678&gt;O678,"Fail: operating + unavailable hours exceed in-service hours",IF(P678,"Partial month: within in-service hours","OK")))</x:f>
        <x:v>OK</x:v>
      </x:c>
    </x:row>
    <x:row r="679" ht="15" hidden="0" customHeight="1">
      <x:c r="A679" s="1" t="s">
        <x:v>2251</x:v>
      </x:c>
      <x:c r="B679" s="14" t="n">
        <x:v>46204</x:v>
      </x:c>
      <x:c r="C679" s="1" t="n">
        <x:v>67.2</x:v>
      </x:c>
      <x:c r="D679" s="1" t="n">
        <x:v>369.2</x:v>
      </x:c>
      <x:c r="E679" s="1" t="n">
        <x:v>20</x:v>
      </x:c>
      <x:c r="F679" s="1" t="n">
        <x:v>0</x:v>
      </x:c>
      <x:c r="G679" s="1" t="n">
        <x:v>48</x:v>
      </x:c>
      <x:c r="H679" s="1" t="n">
        <x:v>1</x:v>
      </x:c>
      <x:c r="I679" s="1" t="n">
        <x:v>2</x:v>
      </x:c>
      <x:c r="J679" s="1" t="n">
        <x:v>0</x:v>
      </x:c>
      <x:c r="K679" s="1" t="n">
        <x:v>0</x:v>
      </x:c>
      <x:c r="L679" s="1" t="n">
        <x:v>95.8</x:v>
      </x:c>
      <x:c r="M679" s="1" t="n">
        <x:v>9.1</x:v>
      </x:c>
      <x:c r="N679" s="1" t="n">
        <x:v>9.9</x:v>
      </x:c>
      <x:c r="O679" s="1" t="n">
        <x:f aca="0">24*MAX(0,EOMONTH(B679,0)-MAX(B679,INDEX(Device_Inventory!$K$2:$K$1201,MATCH(A679,Device_Inventory!$A$2:$A$1201,0)))+1)</x:f>
        <x:v>744</x:v>
      </x:c>
      <x:c r="P679" s="11" t="b">
        <x:f aca="0">INDEX(Device_Inventory!$K$2:$K$1201,MATCH(A679,Device_Inventory!$A$2:$A$1201,0))&gt;B679</x:f>
        <x:v>0</x:v>
      </x:c>
      <x:c r="Q679" s="1" t="str">
        <x:f aca="0">IF(D679&gt;O679,"Fail: operating hours exceed in-service hours",IF(D679+M679&gt;O679,"Fail: operating + unavailable hours exceed in-service hours",IF(P679,"Partial month: within in-service hours","OK")))</x:f>
        <x:v>OK</x:v>
      </x:c>
    </x:row>
    <x:row r="680" ht="15" hidden="0" customHeight="1">
      <x:c r="A680" s="1" t="s">
        <x:v>2254</x:v>
      </x:c>
      <x:c r="B680" s="14" t="n">
        <x:v>46054</x:v>
      </x:c>
      <x:c r="C680" s="1" t="n">
        <x:v>88.8</x:v>
      </x:c>
      <x:c r="D680" s="1" t="n">
        <x:v>645.8</x:v>
      </x:c>
      <x:c r="E680" s="1" t="n">
        <x:v>18</x:v>
      </x:c>
      <x:c r="F680" s="1" t="n">
        <x:v>0</x:v>
      </x:c>
      <x:c r="G680" s="1" t="n">
        <x:v>45</x:v>
      </x:c>
      <x:c r="H680" s="1" t="n">
        <x:v>0</x:v>
      </x:c>
      <x:c r="I680" s="1" t="n">
        <x:v>1</x:v>
      </x:c>
      <x:c r="J680" s="1" t="n">
        <x:v>0.36</x:v>
      </x:c>
      <x:c r="K680" s="1" t="n">
        <x:v>0</x:v>
      </x:c>
      <x:c r="L680" s="1" t="n">
        <x:v>97.1</x:v>
      </x:c>
      <x:c r="M680" s="1" t="n">
        <x:v>1.5</x:v>
      </x:c>
      <x:c r="N680" s="1" t="n">
        <x:v>16.3</x:v>
      </x:c>
      <x:c r="O680" s="1" t="n">
        <x:f aca="0">24*MAX(0,EOMONTH(B680,0)-MAX(B680,INDEX(Device_Inventory!$K$2:$K$1201,MATCH(A680,Device_Inventory!$A$2:$A$1201,0)))+1)</x:f>
        <x:v>672</x:v>
      </x:c>
      <x:c r="P680" s="11" t="b">
        <x:f aca="0">INDEX(Device_Inventory!$K$2:$K$1201,MATCH(A680,Device_Inventory!$A$2:$A$1201,0))&gt;B680</x:f>
        <x:v>0</x:v>
      </x:c>
      <x:c r="Q680" s="1" t="str">
        <x:f aca="0">IF(D680&gt;O680,"Fail: operating hours exceed in-service hours",IF(D680+M680&gt;O680,"Fail: operating + unavailable hours exceed in-service hours",IF(P680,"Partial month: within in-service hours","OK")))</x:f>
        <x:v>OK</x:v>
      </x:c>
    </x:row>
    <x:row r="681" ht="15" hidden="0" customHeight="1">
      <x:c r="A681" s="1" t="s">
        <x:v>2254</x:v>
      </x:c>
      <x:c r="B681" s="14" t="n">
        <x:v>46082</x:v>
      </x:c>
      <x:c r="C681" s="1" t="n">
        <x:v>66.2</x:v>
      </x:c>
      <x:c r="D681" s="1" t="n">
        <x:v>476.7</x:v>
      </x:c>
      <x:c r="E681" s="1" t="n">
        <x:v>21</x:v>
      </x:c>
      <x:c r="F681" s="1" t="n">
        <x:v>0</x:v>
      </x:c>
      <x:c r="G681" s="1" t="n">
        <x:v>44</x:v>
      </x:c>
      <x:c r="H681" s="1" t="n">
        <x:v>1</x:v>
      </x:c>
      <x:c r="I681" s="1" t="n">
        <x:v>0</x:v>
      </x:c>
      <x:c r="J681" s="1" t="n">
        <x:v>0.18</x:v>
      </x:c>
      <x:c r="K681" s="1" t="n">
        <x:v>0</x:v>
      </x:c>
      <x:c r="L681" s="1" t="n">
        <x:v>98.3</x:v>
      </x:c>
      <x:c r="M681" s="1" t="n">
        <x:v>6</x:v>
      </x:c>
      <x:c r="N681" s="1" t="n">
        <x:v>16.1</x:v>
      </x:c>
      <x:c r="O681" s="1" t="n">
        <x:f aca="0">24*MAX(0,EOMONTH(B681,0)-MAX(B681,INDEX(Device_Inventory!$K$2:$K$1201,MATCH(A681,Device_Inventory!$A$2:$A$1201,0)))+1)</x:f>
        <x:v>744</x:v>
      </x:c>
      <x:c r="P681" s="11" t="b">
        <x:f aca="0">INDEX(Device_Inventory!$K$2:$K$1201,MATCH(A681,Device_Inventory!$A$2:$A$1201,0))&gt;B681</x:f>
        <x:v>0</x:v>
      </x:c>
      <x:c r="Q681" s="1" t="str">
        <x:f aca="0">IF(D681&gt;O681,"Fail: operating hours exceed in-service hours",IF(D681+M681&gt;O681,"Fail: operating + unavailable hours exceed in-service hours",IF(P681,"Partial month: within in-service hours","OK")))</x:f>
        <x:v>OK</x:v>
      </x:c>
    </x:row>
    <x:row r="682" ht="15" hidden="0" customHeight="1">
      <x:c r="A682" s="1" t="s">
        <x:v>2254</x:v>
      </x:c>
      <x:c r="B682" s="14" t="n">
        <x:v>46113</x:v>
      </x:c>
      <x:c r="C682" s="1" t="n">
        <x:v>77.9</x:v>
      </x:c>
      <x:c r="D682" s="1" t="n">
        <x:v>529.8</x:v>
      </x:c>
      <x:c r="E682" s="1" t="n">
        <x:v>23</x:v>
      </x:c>
      <x:c r="F682" s="1" t="n">
        <x:v>0</x:v>
      </x:c>
      <x:c r="G682" s="1" t="n">
        <x:v>39</x:v>
      </x:c>
      <x:c r="H682" s="1" t="n">
        <x:v>0</x:v>
      </x:c>
      <x:c r="I682" s="1" t="n">
        <x:v>2</x:v>
      </x:c>
      <x:c r="J682" s="1" t="n">
        <x:v>0.79</x:v>
      </x:c>
      <x:c r="K682" s="1" t="n">
        <x:v>0</x:v>
      </x:c>
      <x:c r="L682" s="1" t="n">
        <x:v>94.1</x:v>
      </x:c>
      <x:c r="M682" s="1" t="n">
        <x:v>0</x:v>
      </x:c>
      <x:c r="N682" s="1" t="n">
        <x:v>21.2</x:v>
      </x:c>
      <x:c r="O682" s="1" t="n">
        <x:f aca="0">24*MAX(0,EOMONTH(B682,0)-MAX(B682,INDEX(Device_Inventory!$K$2:$K$1201,MATCH(A682,Device_Inventory!$A$2:$A$1201,0)))+1)</x:f>
        <x:v>720</x:v>
      </x:c>
      <x:c r="P682" s="11" t="b">
        <x:f aca="0">INDEX(Device_Inventory!$K$2:$K$1201,MATCH(A682,Device_Inventory!$A$2:$A$1201,0))&gt;B682</x:f>
        <x:v>0</x:v>
      </x:c>
      <x:c r="Q682" s="1" t="str">
        <x:f aca="0">IF(D682&gt;O682,"Fail: operating hours exceed in-service hours",IF(D682+M682&gt;O682,"Fail: operating + unavailable hours exceed in-service hours",IF(P682,"Partial month: within in-service hours","OK")))</x:f>
        <x:v>OK</x:v>
      </x:c>
    </x:row>
    <x:row r="683" ht="15" hidden="0" customHeight="1">
      <x:c r="A683" s="1" t="s">
        <x:v>2254</x:v>
      </x:c>
      <x:c r="B683" s="14" t="n">
        <x:v>46143</x:v>
      </x:c>
      <x:c r="C683" s="1" t="n">
        <x:v>96.8</x:v>
      </x:c>
      <x:c r="D683" s="1" t="n">
        <x:v>642.9</x:v>
      </x:c>
      <x:c r="E683" s="1" t="n">
        <x:v>18</x:v>
      </x:c>
      <x:c r="F683" s="1" t="n">
        <x:v>1</x:v>
      </x:c>
      <x:c r="G683" s="1" t="n">
        <x:v>54</x:v>
      </x:c>
      <x:c r="H683" s="1" t="n">
        <x:v>0</x:v>
      </x:c>
      <x:c r="I683" s="1" t="n">
        <x:v>6</x:v>
      </x:c>
      <x:c r="J683" s="1" t="n">
        <x:v>0.23</x:v>
      </x:c>
      <x:c r="K683" s="1" t="n">
        <x:v>0</x:v>
      </x:c>
      <x:c r="L683" s="1" t="n">
        <x:v>92.9</x:v>
      </x:c>
      <x:c r="M683" s="1" t="n">
        <x:v>3.9</x:v>
      </x:c>
      <x:c r="N683" s="1" t="n">
        <x:v>10.4</x:v>
      </x:c>
      <x:c r="O683" s="1" t="n">
        <x:f aca="0">24*MAX(0,EOMONTH(B683,0)-MAX(B683,INDEX(Device_Inventory!$K$2:$K$1201,MATCH(A683,Device_Inventory!$A$2:$A$1201,0)))+1)</x:f>
        <x:v>744</x:v>
      </x:c>
      <x:c r="P683" s="11" t="b">
        <x:f aca="0">INDEX(Device_Inventory!$K$2:$K$1201,MATCH(A683,Device_Inventory!$A$2:$A$1201,0))&gt;B683</x:f>
        <x:v>0</x:v>
      </x:c>
      <x:c r="Q683" s="1" t="str">
        <x:f aca="0">IF(D683&gt;O683,"Fail: operating hours exceed in-service hours",IF(D683+M683&gt;O683,"Fail: operating + unavailable hours exceed in-service hours",IF(P683,"Partial month: within in-service hours","OK")))</x:f>
        <x:v>OK</x:v>
      </x:c>
    </x:row>
    <x:row r="684" ht="15" hidden="0" customHeight="1">
      <x:c r="A684" s="1" t="s">
        <x:v>2254</x:v>
      </x:c>
      <x:c r="B684" s="14" t="n">
        <x:v>46174</x:v>
      </x:c>
      <x:c r="C684" s="1" t="n">
        <x:v>98</x:v>
      </x:c>
      <x:c r="D684" s="1" t="n">
        <x:v>600.7</x:v>
      </x:c>
      <x:c r="E684" s="1" t="n">
        <x:v>23</x:v>
      </x:c>
      <x:c r="F684" s="1" t="n">
        <x:v>2</x:v>
      </x:c>
      <x:c r="G684" s="1" t="n">
        <x:v>46</x:v>
      </x:c>
      <x:c r="H684" s="1" t="n">
        <x:v>0</x:v>
      </x:c>
      <x:c r="I684" s="1" t="n">
        <x:v>2</x:v>
      </x:c>
      <x:c r="J684" s="1" t="n">
        <x:v>0.42</x:v>
      </x:c>
      <x:c r="K684" s="1" t="n">
        <x:v>0</x:v>
      </x:c>
      <x:c r="L684" s="1" t="n">
        <x:v>98.7</x:v>
      </x:c>
      <x:c r="M684" s="1" t="n">
        <x:v>4.1</x:v>
      </x:c>
      <x:c r="N684" s="1" t="n">
        <x:v>12.5</x:v>
      </x:c>
      <x:c r="O684" s="1" t="n">
        <x:f aca="0">24*MAX(0,EOMONTH(B684,0)-MAX(B684,INDEX(Device_Inventory!$K$2:$K$1201,MATCH(A684,Device_Inventory!$A$2:$A$1201,0)))+1)</x:f>
        <x:v>720</x:v>
      </x:c>
      <x:c r="P684" s="11" t="b">
        <x:f aca="0">INDEX(Device_Inventory!$K$2:$K$1201,MATCH(A684,Device_Inventory!$A$2:$A$1201,0))&gt;B684</x:f>
        <x:v>0</x:v>
      </x:c>
      <x:c r="Q684" s="1" t="str">
        <x:f aca="0">IF(D684&gt;O684,"Fail: operating hours exceed in-service hours",IF(D684+M684&gt;O684,"Fail: operating + unavailable hours exceed in-service hours",IF(P684,"Partial month: within in-service hours","OK")))</x:f>
        <x:v>OK</x:v>
      </x:c>
    </x:row>
    <x:row r="685" ht="15" hidden="0" customHeight="1">
      <x:c r="A685" s="1" t="s">
        <x:v>2254</x:v>
      </x:c>
      <x:c r="B685" s="14" t="n">
        <x:v>46204</x:v>
      </x:c>
      <x:c r="C685" s="1" t="n">
        <x:v>74.5</x:v>
      </x:c>
      <x:c r="D685" s="1" t="n">
        <x:v>415</x:v>
      </x:c>
      <x:c r="E685" s="1" t="n">
        <x:v>18</x:v>
      </x:c>
      <x:c r="F685" s="1" t="n">
        <x:v>1</x:v>
      </x:c>
      <x:c r="G685" s="1" t="n">
        <x:v>40</x:v>
      </x:c>
      <x:c r="H685" s="1" t="n">
        <x:v>0</x:v>
      </x:c>
      <x:c r="I685" s="1" t="n">
        <x:v>3</x:v>
      </x:c>
      <x:c r="J685" s="1" t="n">
        <x:v>0.25</x:v>
      </x:c>
      <x:c r="K685" s="1" t="n">
        <x:v>1</x:v>
      </x:c>
      <x:c r="L685" s="1" t="n">
        <x:v>92.8</x:v>
      </x:c>
      <x:c r="M685" s="1" t="n">
        <x:v>4.9</x:v>
      </x:c>
      <x:c r="N685" s="1" t="n">
        <x:v>7</x:v>
      </x:c>
      <x:c r="O685" s="1" t="n">
        <x:f aca="0">24*MAX(0,EOMONTH(B685,0)-MAX(B685,INDEX(Device_Inventory!$K$2:$K$1201,MATCH(A685,Device_Inventory!$A$2:$A$1201,0)))+1)</x:f>
        <x:v>744</x:v>
      </x:c>
      <x:c r="P685" s="11" t="b">
        <x:f aca="0">INDEX(Device_Inventory!$K$2:$K$1201,MATCH(A685,Device_Inventory!$A$2:$A$1201,0))&gt;B685</x:f>
        <x:v>0</x:v>
      </x:c>
      <x:c r="Q685" s="1" t="str">
        <x:f aca="0">IF(D685&gt;O685,"Fail: operating hours exceed in-service hours",IF(D685+M685&gt;O685,"Fail: operating + unavailable hours exceed in-service hours",IF(P685,"Partial month: within in-service hours","OK")))</x:f>
        <x:v>OK</x:v>
      </x:c>
    </x:row>
    <x:row r="686" ht="15" hidden="0" customHeight="1">
      <x:c r="A686" s="1" t="s">
        <x:v>2257</x:v>
      </x:c>
      <x:c r="B686" s="14" t="n">
        <x:v>46054</x:v>
      </x:c>
      <x:c r="C686" s="1" t="n">
        <x:v>50.9</x:v>
      </x:c>
      <x:c r="D686" s="1" t="n">
        <x:v>279.6</x:v>
      </x:c>
      <x:c r="E686" s="1" t="n">
        <x:v>18</x:v>
      </x:c>
      <x:c r="F686" s="1" t="n">
        <x:v>2</x:v>
      </x:c>
      <x:c r="G686" s="1" t="n">
        <x:v>21</x:v>
      </x:c>
      <x:c r="H686" s="1" t="n">
        <x:v>0</x:v>
      </x:c>
      <x:c r="I686" s="1" t="n">
        <x:v>6</x:v>
      </x:c>
      <x:c r="J686" s="1" t="n">
        <x:v>0.18</x:v>
      </x:c>
      <x:c r="K686" s="1" t="n">
        <x:v>0</x:v>
      </x:c>
      <x:c r="L686" s="1" t="n">
        <x:v>93.9</x:v>
      </x:c>
      <x:c r="M686" s="1" t="n">
        <x:v>1.5</x:v>
      </x:c>
      <x:c r="N686" s="1" t="n">
        <x:v>14.9</x:v>
      </x:c>
      <x:c r="O686" s="1" t="n">
        <x:f aca="0">24*MAX(0,EOMONTH(B686,0)-MAX(B686,INDEX(Device_Inventory!$K$2:$K$1201,MATCH(A686,Device_Inventory!$A$2:$A$1201,0)))+1)</x:f>
        <x:v>672</x:v>
      </x:c>
      <x:c r="P686" s="11" t="b">
        <x:f aca="0">INDEX(Device_Inventory!$K$2:$K$1201,MATCH(A686,Device_Inventory!$A$2:$A$1201,0))&gt;B686</x:f>
        <x:v>0</x:v>
      </x:c>
      <x:c r="Q686" s="1" t="str">
        <x:f aca="0">IF(D686&gt;O686,"Fail: operating hours exceed in-service hours",IF(D686+M686&gt;O686,"Fail: operating + unavailable hours exceed in-service hours",IF(P686,"Partial month: within in-service hours","OK")))</x:f>
        <x:v>OK</x:v>
      </x:c>
    </x:row>
    <x:row r="687" ht="15" hidden="0" customHeight="1">
      <x:c r="A687" s="1" t="s">
        <x:v>2257</x:v>
      </x:c>
      <x:c r="B687" s="14" t="n">
        <x:v>46082</x:v>
      </x:c>
      <x:c r="C687" s="1" t="n">
        <x:v>54.8</x:v>
      </x:c>
      <x:c r="D687" s="1" t="n">
        <x:v>389.4</x:v>
      </x:c>
      <x:c r="E687" s="1" t="n">
        <x:v>20</x:v>
      </x:c>
      <x:c r="F687" s="1" t="n">
        <x:v>2</x:v>
      </x:c>
      <x:c r="G687" s="1" t="n">
        <x:v>34</x:v>
      </x:c>
      <x:c r="H687" s="1" t="n">
        <x:v>0</x:v>
      </x:c>
      <x:c r="I687" s="1" t="n">
        <x:v>2</x:v>
      </x:c>
      <x:c r="J687" s="1" t="n">
        <x:v>0.07</x:v>
      </x:c>
      <x:c r="K687" s="1" t="n">
        <x:v>0</x:v>
      </x:c>
      <x:c r="L687" s="1" t="n">
        <x:v>95.6</x:v>
      </x:c>
      <x:c r="M687" s="1" t="n">
        <x:v>10.3</x:v>
      </x:c>
      <x:c r="N687" s="1" t="n">
        <x:v>6.6</x:v>
      </x:c>
      <x:c r="O687" s="1" t="n">
        <x:f aca="0">24*MAX(0,EOMONTH(B687,0)-MAX(B687,INDEX(Device_Inventory!$K$2:$K$1201,MATCH(A687,Device_Inventory!$A$2:$A$1201,0)))+1)</x:f>
        <x:v>744</x:v>
      </x:c>
      <x:c r="P687" s="11" t="b">
        <x:f aca="0">INDEX(Device_Inventory!$K$2:$K$1201,MATCH(A687,Device_Inventory!$A$2:$A$1201,0))&gt;B687</x:f>
        <x:v>0</x:v>
      </x:c>
      <x:c r="Q687" s="1" t="str">
        <x:f aca="0">IF(D687&gt;O687,"Fail: operating hours exceed in-service hours",IF(D687+M687&gt;O687,"Fail: operating + unavailable hours exceed in-service hours",IF(P687,"Partial month: within in-service hours","OK")))</x:f>
        <x:v>OK</x:v>
      </x:c>
    </x:row>
    <x:row r="688" ht="15" hidden="0" customHeight="1">
      <x:c r="A688" s="1" t="s">
        <x:v>2257</x:v>
      </x:c>
      <x:c r="B688" s="14" t="n">
        <x:v>46113</x:v>
      </x:c>
      <x:c r="C688" s="1" t="n">
        <x:v>74.7</x:v>
      </x:c>
      <x:c r="D688" s="1" t="n">
        <x:v>444.4</x:v>
      </x:c>
      <x:c r="E688" s="1" t="n">
        <x:v>30</x:v>
      </x:c>
      <x:c r="F688" s="1" t="n">
        <x:v>0</x:v>
      </x:c>
      <x:c r="G688" s="1" t="n">
        <x:v>53</x:v>
      </x:c>
      <x:c r="H688" s="1" t="n">
        <x:v>0</x:v>
      </x:c>
      <x:c r="I688" s="1" t="n">
        <x:v>2</x:v>
      </x:c>
      <x:c r="J688" s="1" t="n">
        <x:v>0</x:v>
      </x:c>
      <x:c r="K688" s="1" t="n">
        <x:v>1</x:v>
      </x:c>
      <x:c r="L688" s="1" t="n">
        <x:v>97.2</x:v>
      </x:c>
      <x:c r="M688" s="1" t="n">
        <x:v>1.6</x:v>
      </x:c>
      <x:c r="N688" s="1" t="n">
        <x:v>7.9</x:v>
      </x:c>
      <x:c r="O688" s="1" t="n">
        <x:f aca="0">24*MAX(0,EOMONTH(B688,0)-MAX(B688,INDEX(Device_Inventory!$K$2:$K$1201,MATCH(A688,Device_Inventory!$A$2:$A$1201,0)))+1)</x:f>
        <x:v>720</x:v>
      </x:c>
      <x:c r="P688" s="11" t="b">
        <x:f aca="0">INDEX(Device_Inventory!$K$2:$K$1201,MATCH(A688,Device_Inventory!$A$2:$A$1201,0))&gt;B688</x:f>
        <x:v>0</x:v>
      </x:c>
      <x:c r="Q688" s="1" t="str">
        <x:f aca="0">IF(D688&gt;O688,"Fail: operating hours exceed in-service hours",IF(D688+M688&gt;O688,"Fail: operating + unavailable hours exceed in-service hours",IF(P688,"Partial month: within in-service hours","OK")))</x:f>
        <x:v>OK</x:v>
      </x:c>
    </x:row>
    <x:row r="689" ht="15" hidden="0" customHeight="1">
      <x:c r="A689" s="1" t="s">
        <x:v>2257</x:v>
      </x:c>
      <x:c r="B689" s="14" t="n">
        <x:v>46143</x:v>
      </x:c>
      <x:c r="C689" s="1" t="n">
        <x:v>82.8</x:v>
      </x:c>
      <x:c r="D689" s="1" t="n">
        <x:v>494.6</x:v>
      </x:c>
      <x:c r="E689" s="1" t="n">
        <x:v>23</x:v>
      </x:c>
      <x:c r="F689" s="1" t="n">
        <x:v>2</x:v>
      </x:c>
      <x:c r="G689" s="1" t="n">
        <x:v>50</x:v>
      </x:c>
      <x:c r="H689" s="1" t="n">
        <x:v>0</x:v>
      </x:c>
      <x:c r="I689" s="1" t="n">
        <x:v>7</x:v>
      </x:c>
      <x:c r="J689" s="1" t="n">
        <x:v>0.69</x:v>
      </x:c>
      <x:c r="K689" s="1" t="n">
        <x:v>0</x:v>
      </x:c>
      <x:c r="L689" s="1" t="n">
        <x:v>91.6</x:v>
      </x:c>
      <x:c r="M689" s="1" t="n">
        <x:v>4.5</x:v>
      </x:c>
      <x:c r="N689" s="1" t="n">
        <x:v>8.8</x:v>
      </x:c>
      <x:c r="O689" s="1" t="n">
        <x:f aca="0">24*MAX(0,EOMONTH(B689,0)-MAX(B689,INDEX(Device_Inventory!$K$2:$K$1201,MATCH(A689,Device_Inventory!$A$2:$A$1201,0)))+1)</x:f>
        <x:v>744</x:v>
      </x:c>
      <x:c r="P689" s="11" t="b">
        <x:f aca="0">INDEX(Device_Inventory!$K$2:$K$1201,MATCH(A689,Device_Inventory!$A$2:$A$1201,0))&gt;B689</x:f>
        <x:v>0</x:v>
      </x:c>
      <x:c r="Q689" s="1" t="str">
        <x:f aca="0">IF(D689&gt;O689,"Fail: operating hours exceed in-service hours",IF(D689+M689&gt;O689,"Fail: operating + unavailable hours exceed in-service hours",IF(P689,"Partial month: within in-service hours","OK")))</x:f>
        <x:v>OK</x:v>
      </x:c>
    </x:row>
    <x:row r="690" ht="15" hidden="0" customHeight="1">
      <x:c r="A690" s="1" t="s">
        <x:v>2257</x:v>
      </x:c>
      <x:c r="B690" s="14" t="n">
        <x:v>46174</x:v>
      </x:c>
      <x:c r="C690" s="1" t="n">
        <x:v>73.6</x:v>
      </x:c>
      <x:c r="D690" s="1" t="n">
        <x:v>439.9</x:v>
      </x:c>
      <x:c r="E690" s="1" t="n">
        <x:v>25</x:v>
      </x:c>
      <x:c r="F690" s="1" t="n">
        <x:v>1</x:v>
      </x:c>
      <x:c r="G690" s="1" t="n">
        <x:v>43</x:v>
      </x:c>
      <x:c r="H690" s="1" t="n">
        <x:v>0</x:v>
      </x:c>
      <x:c r="I690" s="1" t="n">
        <x:v>6</x:v>
      </x:c>
      <x:c r="J690" s="1" t="n">
        <x:v>1.19</x:v>
      </x:c>
      <x:c r="K690" s="1" t="n">
        <x:v>0</x:v>
      </x:c>
      <x:c r="L690" s="1" t="n">
        <x:v>94.9</x:v>
      </x:c>
      <x:c r="M690" s="1" t="n">
        <x:v>8.9</x:v>
      </x:c>
      <x:c r="N690" s="1" t="n">
        <x:v>14.3</x:v>
      </x:c>
      <x:c r="O690" s="1" t="n">
        <x:f aca="0">24*MAX(0,EOMONTH(B690,0)-MAX(B690,INDEX(Device_Inventory!$K$2:$K$1201,MATCH(A690,Device_Inventory!$A$2:$A$1201,0)))+1)</x:f>
        <x:v>720</x:v>
      </x:c>
      <x:c r="P690" s="11" t="b">
        <x:f aca="0">INDEX(Device_Inventory!$K$2:$K$1201,MATCH(A690,Device_Inventory!$A$2:$A$1201,0))&gt;B690</x:f>
        <x:v>0</x:v>
      </x:c>
      <x:c r="Q690" s="1" t="str">
        <x:f aca="0">IF(D690&gt;O690,"Fail: operating hours exceed in-service hours",IF(D690+M690&gt;O690,"Fail: operating + unavailable hours exceed in-service hours",IF(P690,"Partial month: within in-service hours","OK")))</x:f>
        <x:v>OK</x:v>
      </x:c>
    </x:row>
    <x:row r="691" ht="15" hidden="0" customHeight="1">
      <x:c r="A691" s="1" t="s">
        <x:v>2257</x:v>
      </x:c>
      <x:c r="B691" s="14" t="n">
        <x:v>46204</x:v>
      </x:c>
      <x:c r="C691" s="1" t="n">
        <x:v>54.9</x:v>
      </x:c>
      <x:c r="D691" s="1" t="n">
        <x:v>330.2</x:v>
      </x:c>
      <x:c r="E691" s="1" t="n">
        <x:v>22</x:v>
      </x:c>
      <x:c r="F691" s="1" t="n">
        <x:v>0</x:v>
      </x:c>
      <x:c r="G691" s="1" t="n">
        <x:v>25</x:v>
      </x:c>
      <x:c r="H691" s="1" t="n">
        <x:v>0</x:v>
      </x:c>
      <x:c r="I691" s="1" t="n">
        <x:v>0</x:v>
      </x:c>
      <x:c r="J691" s="1" t="n">
        <x:v>1.14</x:v>
      </x:c>
      <x:c r="K691" s="1" t="n">
        <x:v>1</x:v>
      </x:c>
      <x:c r="L691" s="1" t="n">
        <x:v>95.1</x:v>
      </x:c>
      <x:c r="M691" s="1" t="n">
        <x:v>6.1</x:v>
      </x:c>
      <x:c r="N691" s="1" t="n">
        <x:v>5.9</x:v>
      </x:c>
      <x:c r="O691" s="1" t="n">
        <x:f aca="0">24*MAX(0,EOMONTH(B691,0)-MAX(B691,INDEX(Device_Inventory!$K$2:$K$1201,MATCH(A691,Device_Inventory!$A$2:$A$1201,0)))+1)</x:f>
        <x:v>744</x:v>
      </x:c>
      <x:c r="P691" s="11" t="b">
        <x:f aca="0">INDEX(Device_Inventory!$K$2:$K$1201,MATCH(A691,Device_Inventory!$A$2:$A$1201,0))&gt;B691</x:f>
        <x:v>0</x:v>
      </x:c>
      <x:c r="Q691" s="1" t="str">
        <x:f aca="0">IF(D691&gt;O691,"Fail: operating hours exceed in-service hours",IF(D691+M691&gt;O691,"Fail: operating + unavailable hours exceed in-service hours",IF(P691,"Partial month: within in-service hours","OK")))</x:f>
        <x:v>OK</x:v>
      </x:c>
    </x:row>
    <x:row r="692" ht="15" hidden="0" customHeight="1">
      <x:c r="A692" s="1" t="s">
        <x:v>2260</x:v>
      </x:c>
      <x:c r="B692" s="14" t="n">
        <x:v>46054</x:v>
      </x:c>
      <x:c r="C692" s="1" t="n">
        <x:v>53.1</x:v>
      </x:c>
      <x:c r="D692" s="1" t="n">
        <x:v>322.8</x:v>
      </x:c>
      <x:c r="E692" s="1" t="n">
        <x:v>24</x:v>
      </x:c>
      <x:c r="F692" s="1" t="n">
        <x:v>0</x:v>
      </x:c>
      <x:c r="G692" s="1" t="n">
        <x:v>40</x:v>
      </x:c>
      <x:c r="H692" s="1" t="n">
        <x:v>0</x:v>
      </x:c>
      <x:c r="I692" s="1" t="n">
        <x:v>2</x:v>
      </x:c>
      <x:c r="J692" s="1" t="n">
        <x:v>0.49</x:v>
      </x:c>
      <x:c r="K692" s="1" t="n">
        <x:v>0</x:v>
      </x:c>
      <x:c r="L692" s="1" t="n">
        <x:v>94.4</x:v>
      </x:c>
      <x:c r="M692" s="1" t="n">
        <x:v>0</x:v>
      </x:c>
      <x:c r="N692" s="1" t="n">
        <x:v>16.6</x:v>
      </x:c>
      <x:c r="O692" s="1" t="n">
        <x:f aca="0">24*MAX(0,EOMONTH(B692,0)-MAX(B692,INDEX(Device_Inventory!$K$2:$K$1201,MATCH(A692,Device_Inventory!$A$2:$A$1201,0)))+1)</x:f>
        <x:v>672</x:v>
      </x:c>
      <x:c r="P692" s="11" t="b">
        <x:f aca="0">INDEX(Device_Inventory!$K$2:$K$1201,MATCH(A692,Device_Inventory!$A$2:$A$1201,0))&gt;B692</x:f>
        <x:v>0</x:v>
      </x:c>
      <x:c r="Q692" s="1" t="str">
        <x:f aca="0">IF(D692&gt;O692,"Fail: operating hours exceed in-service hours",IF(D692+M692&gt;O692,"Fail: operating + unavailable hours exceed in-service hours",IF(P692,"Partial month: within in-service hours","OK")))</x:f>
        <x:v>OK</x:v>
      </x:c>
    </x:row>
    <x:row r="693" ht="15" hidden="0" customHeight="1">
      <x:c r="A693" s="1" t="s">
        <x:v>2260</x:v>
      </x:c>
      <x:c r="B693" s="14" t="n">
        <x:v>46082</x:v>
      </x:c>
      <x:c r="C693" s="1" t="n">
        <x:v>70.7</x:v>
      </x:c>
      <x:c r="D693" s="1" t="n">
        <x:v>440.6</x:v>
      </x:c>
      <x:c r="E693" s="1" t="n">
        <x:v>32</x:v>
      </x:c>
      <x:c r="F693" s="1" t="n">
        <x:v>0</x:v>
      </x:c>
      <x:c r="G693" s="1" t="n">
        <x:v>57</x:v>
      </x:c>
      <x:c r="H693" s="1" t="n">
        <x:v>0</x:v>
      </x:c>
      <x:c r="I693" s="1" t="n">
        <x:v>5</x:v>
      </x:c>
      <x:c r="J693" s="1" t="n">
        <x:v>0.28</x:v>
      </x:c>
      <x:c r="K693" s="1" t="n">
        <x:v>1</x:v>
      </x:c>
      <x:c r="L693" s="1" t="n">
        <x:v>89.1</x:v>
      </x:c>
      <x:c r="M693" s="1" t="n">
        <x:v>0</x:v>
      </x:c>
      <x:c r="N693" s="1" t="n">
        <x:v>8.7</x:v>
      </x:c>
      <x:c r="O693" s="1" t="n">
        <x:f aca="0">24*MAX(0,EOMONTH(B693,0)-MAX(B693,INDEX(Device_Inventory!$K$2:$K$1201,MATCH(A693,Device_Inventory!$A$2:$A$1201,0)))+1)</x:f>
        <x:v>744</x:v>
      </x:c>
      <x:c r="P693" s="11" t="b">
        <x:f aca="0">INDEX(Device_Inventory!$K$2:$K$1201,MATCH(A693,Device_Inventory!$A$2:$A$1201,0))&gt;B693</x:f>
        <x:v>0</x:v>
      </x:c>
      <x:c r="Q693" s="1" t="str">
        <x:f aca="0">IF(D693&gt;O693,"Fail: operating hours exceed in-service hours",IF(D693+M693&gt;O693,"Fail: operating + unavailable hours exceed in-service hours",IF(P693,"Partial month: within in-service hours","OK")))</x:f>
        <x:v>OK</x:v>
      </x:c>
    </x:row>
    <x:row r="694" ht="15" hidden="0" customHeight="1">
      <x:c r="A694" s="1" t="s">
        <x:v>2260</x:v>
      </x:c>
      <x:c r="B694" s="14" t="n">
        <x:v>46113</x:v>
      </x:c>
      <x:c r="C694" s="1" t="n">
        <x:v>68.6</x:v>
      </x:c>
      <x:c r="D694" s="1" t="n">
        <x:v>439</x:v>
      </x:c>
      <x:c r="E694" s="1" t="n">
        <x:v>29</x:v>
      </x:c>
      <x:c r="F694" s="1" t="n">
        <x:v>2</x:v>
      </x:c>
      <x:c r="G694" s="1" t="n">
        <x:v>32</x:v>
      </x:c>
      <x:c r="H694" s="1" t="n">
        <x:v>0</x:v>
      </x:c>
      <x:c r="I694" s="1" t="n">
        <x:v>5</x:v>
      </x:c>
      <x:c r="J694" s="1" t="n">
        <x:v>0.4</x:v>
      </x:c>
      <x:c r="K694" s="1" t="n">
        <x:v>2</x:v>
      </x:c>
      <x:c r="L694" s="1" t="n">
        <x:v>91.9</x:v>
      </x:c>
      <x:c r="M694" s="1" t="n">
        <x:v>10.9</x:v>
      </x:c>
      <x:c r="N694" s="1" t="n">
        <x:v>16.1</x:v>
      </x:c>
      <x:c r="O694" s="1" t="n">
        <x:f aca="0">24*MAX(0,EOMONTH(B694,0)-MAX(B694,INDEX(Device_Inventory!$K$2:$K$1201,MATCH(A694,Device_Inventory!$A$2:$A$1201,0)))+1)</x:f>
        <x:v>720</x:v>
      </x:c>
      <x:c r="P694" s="11" t="b">
        <x:f aca="0">INDEX(Device_Inventory!$K$2:$K$1201,MATCH(A694,Device_Inventory!$A$2:$A$1201,0))&gt;B694</x:f>
        <x:v>0</x:v>
      </x:c>
      <x:c r="Q694" s="1" t="str">
        <x:f aca="0">IF(D694&gt;O694,"Fail: operating hours exceed in-service hours",IF(D694+M694&gt;O694,"Fail: operating + unavailable hours exceed in-service hours",IF(P694,"Partial month: within in-service hours","OK")))</x:f>
        <x:v>OK</x:v>
      </x:c>
    </x:row>
    <x:row r="695" ht="15" hidden="0" customHeight="1">
      <x:c r="A695" s="1" t="s">
        <x:v>2260</x:v>
      </x:c>
      <x:c r="B695" s="14" t="n">
        <x:v>46143</x:v>
      </x:c>
      <x:c r="C695" s="1" t="n">
        <x:v>79.4</x:v>
      </x:c>
      <x:c r="D695" s="1" t="n">
        <x:v>543.8</x:v>
      </x:c>
      <x:c r="E695" s="1" t="n">
        <x:v>28</x:v>
      </x:c>
      <x:c r="F695" s="1" t="n">
        <x:v>0</x:v>
      </x:c>
      <x:c r="G695" s="1" t="n">
        <x:v>44</x:v>
      </x:c>
      <x:c r="H695" s="1" t="n">
        <x:v>0</x:v>
      </x:c>
      <x:c r="I695" s="1" t="n">
        <x:v>3</x:v>
      </x:c>
      <x:c r="J695" s="1" t="n">
        <x:v>0.29</x:v>
      </x:c>
      <x:c r="K695" s="1" t="n">
        <x:v>0</x:v>
      </x:c>
      <x:c r="L695" s="1" t="n">
        <x:v>90.7</x:v>
      </x:c>
      <x:c r="M695" s="1" t="n">
        <x:v>0</x:v>
      </x:c>
      <x:c r="N695" s="1" t="n">
        <x:v>19.5</x:v>
      </x:c>
      <x:c r="O695" s="1" t="n">
        <x:f aca="0">24*MAX(0,EOMONTH(B695,0)-MAX(B695,INDEX(Device_Inventory!$K$2:$K$1201,MATCH(A695,Device_Inventory!$A$2:$A$1201,0)))+1)</x:f>
        <x:v>744</x:v>
      </x:c>
      <x:c r="P695" s="11" t="b">
        <x:f aca="0">INDEX(Device_Inventory!$K$2:$K$1201,MATCH(A695,Device_Inventory!$A$2:$A$1201,0))&gt;B695</x:f>
        <x:v>0</x:v>
      </x:c>
      <x:c r="Q695" s="1" t="str">
        <x:f aca="0">IF(D695&gt;O695,"Fail: operating hours exceed in-service hours",IF(D695+M695&gt;O695,"Fail: operating + unavailable hours exceed in-service hours",IF(P695,"Partial month: within in-service hours","OK")))</x:f>
        <x:v>OK</x:v>
      </x:c>
    </x:row>
    <x:row r="696" ht="15" hidden="0" customHeight="1">
      <x:c r="A696" s="1" t="s">
        <x:v>2260</x:v>
      </x:c>
      <x:c r="B696" s="14" t="n">
        <x:v>46174</x:v>
      </x:c>
      <x:c r="C696" s="1" t="n">
        <x:v>59.3</x:v>
      </x:c>
      <x:c r="D696" s="1" t="n">
        <x:v>430.1</x:v>
      </x:c>
      <x:c r="E696" s="1" t="n">
        <x:v>28</x:v>
      </x:c>
      <x:c r="F696" s="1" t="n">
        <x:v>0</x:v>
      </x:c>
      <x:c r="G696" s="1" t="n">
        <x:v>27</x:v>
      </x:c>
      <x:c r="H696" s="1" t="n">
        <x:v>0</x:v>
      </x:c>
      <x:c r="I696" s="1" t="n">
        <x:v>3</x:v>
      </x:c>
      <x:c r="J696" s="1" t="n">
        <x:v>0.68</x:v>
      </x:c>
      <x:c r="K696" s="1" t="n">
        <x:v>0</x:v>
      </x:c>
      <x:c r="L696" s="1" t="n">
        <x:v>96.5</x:v>
      </x:c>
      <x:c r="M696" s="1" t="n">
        <x:v>2.5</x:v>
      </x:c>
      <x:c r="N696" s="1" t="n">
        <x:v>11.6</x:v>
      </x:c>
      <x:c r="O696" s="1" t="n">
        <x:f aca="0">24*MAX(0,EOMONTH(B696,0)-MAX(B696,INDEX(Device_Inventory!$K$2:$K$1201,MATCH(A696,Device_Inventory!$A$2:$A$1201,0)))+1)</x:f>
        <x:v>720</x:v>
      </x:c>
      <x:c r="P696" s="11" t="b">
        <x:f aca="0">INDEX(Device_Inventory!$K$2:$K$1201,MATCH(A696,Device_Inventory!$A$2:$A$1201,0))&gt;B696</x:f>
        <x:v>0</x:v>
      </x:c>
      <x:c r="Q696" s="1" t="str">
        <x:f aca="0">IF(D696&gt;O696,"Fail: operating hours exceed in-service hours",IF(D696+M696&gt;O696,"Fail: operating + unavailable hours exceed in-service hours",IF(P696,"Partial month: within in-service hours","OK")))</x:f>
        <x:v>OK</x:v>
      </x:c>
    </x:row>
    <x:row r="697" ht="15" hidden="0" customHeight="1">
      <x:c r="A697" s="1" t="s">
        <x:v>2260</x:v>
      </x:c>
      <x:c r="B697" s="14" t="n">
        <x:v>46204</x:v>
      </x:c>
      <x:c r="C697" s="1" t="n">
        <x:v>77.7</x:v>
      </x:c>
      <x:c r="D697" s="1" t="n">
        <x:v>448.9</x:v>
      </x:c>
      <x:c r="E697" s="1" t="n">
        <x:v>23</x:v>
      </x:c>
      <x:c r="F697" s="1" t="n">
        <x:v>0</x:v>
      </x:c>
      <x:c r="G697" s="1" t="n">
        <x:v>45</x:v>
      </x:c>
      <x:c r="H697" s="1" t="n">
        <x:v>0</x:v>
      </x:c>
      <x:c r="I697" s="1" t="n">
        <x:v>2</x:v>
      </x:c>
      <x:c r="J697" s="1" t="n">
        <x:v>0.25</x:v>
      </x:c>
      <x:c r="K697" s="1" t="n">
        <x:v>0</x:v>
      </x:c>
      <x:c r="L697" s="1" t="n">
        <x:v>94.3</x:v>
      </x:c>
      <x:c r="M697" s="1" t="n">
        <x:v>3</x:v>
      </x:c>
      <x:c r="N697" s="1" t="n">
        <x:v>10.3</x:v>
      </x:c>
      <x:c r="O697" s="1" t="n">
        <x:f aca="0">24*MAX(0,EOMONTH(B697,0)-MAX(B697,INDEX(Device_Inventory!$K$2:$K$1201,MATCH(A697,Device_Inventory!$A$2:$A$1201,0)))+1)</x:f>
        <x:v>744</x:v>
      </x:c>
      <x:c r="P697" s="11" t="b">
        <x:f aca="0">INDEX(Device_Inventory!$K$2:$K$1201,MATCH(A697,Device_Inventory!$A$2:$A$1201,0))&gt;B697</x:f>
        <x:v>0</x:v>
      </x:c>
      <x:c r="Q697" s="1" t="str">
        <x:f aca="0">IF(D697&gt;O697,"Fail: operating hours exceed in-service hours",IF(D697+M697&gt;O697,"Fail: operating + unavailable hours exceed in-service hours",IF(P697,"Partial month: within in-service hours","OK")))</x:f>
        <x:v>OK</x:v>
      </x:c>
    </x:row>
    <x:row r="698" ht="15" hidden="0" customHeight="1">
      <x:c r="A698" s="1" t="s">
        <x:v>2263</x:v>
      </x:c>
      <x:c r="B698" s="14" t="n">
        <x:v>46054</x:v>
      </x:c>
      <x:c r="C698" s="1" t="n">
        <x:v>12.9</x:v>
      </x:c>
      <x:c r="D698" s="1" t="n">
        <x:v>78.5</x:v>
      </x:c>
      <x:c r="E698" s="1" t="n">
        <x:v>12</x:v>
      </x:c>
      <x:c r="F698" s="1" t="n">
        <x:v>2</x:v>
      </x:c>
      <x:c r="G698" s="1" t="n">
        <x:v>23</x:v>
      </x:c>
      <x:c r="H698" s="1" t="n">
        <x:v>0</x:v>
      </x:c>
      <x:c r="I698" s="1" t="n">
        <x:v>2</x:v>
      </x:c>
      <x:c r="J698" s="1" t="n">
        <x:v>0.53</x:v>
      </x:c>
      <x:c r="K698" s="1" t="n">
        <x:v>0</x:v>
      </x:c>
      <x:c r="L698" s="1" t="n">
        <x:v>94.9</x:v>
      </x:c>
      <x:c r="M698" s="1" t="n">
        <x:v>0</x:v>
      </x:c>
      <x:c r="N698" s="1" t="n">
        <x:v>3.6</x:v>
      </x:c>
      <x:c r="O698" s="1" t="n">
        <x:f aca="0">24*MAX(0,EOMONTH(B698,0)-MAX(B698,INDEX(Device_Inventory!$K$2:$K$1201,MATCH(A698,Device_Inventory!$A$2:$A$1201,0)))+1)</x:f>
        <x:v>672</x:v>
      </x:c>
      <x:c r="P698" s="11" t="b">
        <x:f aca="0">INDEX(Device_Inventory!$K$2:$K$1201,MATCH(A698,Device_Inventory!$A$2:$A$1201,0))&gt;B698</x:f>
        <x:v>0</x:v>
      </x:c>
      <x:c r="Q698" s="1" t="str">
        <x:f aca="0">IF(D698&gt;O698,"Fail: operating hours exceed in-service hours",IF(D698+M698&gt;O698,"Fail: operating + unavailable hours exceed in-service hours",IF(P698,"Partial month: within in-service hours","OK")))</x:f>
        <x:v>OK</x:v>
      </x:c>
    </x:row>
    <x:row r="699" ht="15" hidden="0" customHeight="1">
      <x:c r="A699" s="1" t="s">
        <x:v>2263</x:v>
      </x:c>
      <x:c r="B699" s="14" t="n">
        <x:v>46082</x:v>
      </x:c>
      <x:c r="C699" s="1" t="n">
        <x:v>5</x:v>
      </x:c>
      <x:c r="D699" s="1" t="n">
        <x:v>30.5</x:v>
      </x:c>
      <x:c r="E699" s="1" t="n">
        <x:v>7</x:v>
      </x:c>
      <x:c r="F699" s="1" t="n">
        <x:v>0</x:v>
      </x:c>
      <x:c r="G699" s="1" t="n">
        <x:v>21</x:v>
      </x:c>
      <x:c r="H699" s="1" t="n">
        <x:v>0</x:v>
      </x:c>
      <x:c r="I699" s="1" t="n">
        <x:v>0</x:v>
      </x:c>
      <x:c r="J699" s="1" t="n">
        <x:v>0.51</x:v>
      </x:c>
      <x:c r="K699" s="1" t="n">
        <x:v>0</x:v>
      </x:c>
      <x:c r="L699" s="1" t="n">
        <x:v>94.9</x:v>
      </x:c>
      <x:c r="M699" s="1" t="n">
        <x:v>4.9</x:v>
      </x:c>
      <x:c r="N699" s="1" t="n">
        <x:v>1.3</x:v>
      </x:c>
      <x:c r="O699" s="1" t="n">
        <x:f aca="0">24*MAX(0,EOMONTH(B699,0)-MAX(B699,INDEX(Device_Inventory!$K$2:$K$1201,MATCH(A699,Device_Inventory!$A$2:$A$1201,0)))+1)</x:f>
        <x:v>744</x:v>
      </x:c>
      <x:c r="P699" s="11" t="b">
        <x:f aca="0">INDEX(Device_Inventory!$K$2:$K$1201,MATCH(A699,Device_Inventory!$A$2:$A$1201,0))&gt;B699</x:f>
        <x:v>0</x:v>
      </x:c>
      <x:c r="Q699" s="1" t="str">
        <x:f aca="0">IF(D699&gt;O699,"Fail: operating hours exceed in-service hours",IF(D699+M699&gt;O699,"Fail: operating + unavailable hours exceed in-service hours",IF(P699,"Partial month: within in-service hours","OK")))</x:f>
        <x:v>OK</x:v>
      </x:c>
    </x:row>
    <x:row r="700" ht="15" hidden="0" customHeight="1">
      <x:c r="A700" s="1" t="s">
        <x:v>2263</x:v>
      </x:c>
      <x:c r="B700" s="14" t="n">
        <x:v>46113</x:v>
      </x:c>
      <x:c r="C700" s="1" t="n">
        <x:v>29.1</x:v>
      </x:c>
      <x:c r="D700" s="1" t="n">
        <x:v>180.6</x:v>
      </x:c>
      <x:c r="E700" s="1" t="n">
        <x:v>10</x:v>
      </x:c>
      <x:c r="F700" s="1" t="n">
        <x:v>3</x:v>
      </x:c>
      <x:c r="G700" s="1" t="n">
        <x:v>16</x:v>
      </x:c>
      <x:c r="H700" s="1" t="n">
        <x:v>0</x:v>
      </x:c>
      <x:c r="I700" s="1" t="n">
        <x:v>1</x:v>
      </x:c>
      <x:c r="J700" s="1" t="n">
        <x:v>0.45</x:v>
      </x:c>
      <x:c r="K700" s="1" t="n">
        <x:v>1</x:v>
      </x:c>
      <x:c r="L700" s="1" t="n">
        <x:v>95.5</x:v>
      </x:c>
      <x:c r="M700" s="1" t="n">
        <x:v>3.6</x:v>
      </x:c>
      <x:c r="N700" s="1" t="n">
        <x:v>5</x:v>
      </x:c>
      <x:c r="O700" s="1" t="n">
        <x:f aca="0">24*MAX(0,EOMONTH(B700,0)-MAX(B700,INDEX(Device_Inventory!$K$2:$K$1201,MATCH(A700,Device_Inventory!$A$2:$A$1201,0)))+1)</x:f>
        <x:v>720</x:v>
      </x:c>
      <x:c r="P700" s="11" t="b">
        <x:f aca="0">INDEX(Device_Inventory!$K$2:$K$1201,MATCH(A700,Device_Inventory!$A$2:$A$1201,0))&gt;B700</x:f>
        <x:v>0</x:v>
      </x:c>
      <x:c r="Q700" s="1" t="str">
        <x:f aca="0">IF(D700&gt;O700,"Fail: operating hours exceed in-service hours",IF(D700+M700&gt;O700,"Fail: operating + unavailable hours exceed in-service hours",IF(P700,"Partial month: within in-service hours","OK")))</x:f>
        <x:v>OK</x:v>
      </x:c>
    </x:row>
    <x:row r="701" ht="15" hidden="0" customHeight="1">
      <x:c r="A701" s="1" t="s">
        <x:v>2263</x:v>
      </x:c>
      <x:c r="B701" s="14" t="n">
        <x:v>46143</x:v>
      </x:c>
      <x:c r="C701" s="1" t="n">
        <x:v>21.9</x:v>
      </x:c>
      <x:c r="D701" s="1" t="n">
        <x:v>138.8</x:v>
      </x:c>
      <x:c r="E701" s="1" t="n">
        <x:v>12</x:v>
      </x:c>
      <x:c r="F701" s="1" t="n">
        <x:v>2</x:v>
      </x:c>
      <x:c r="G701" s="1" t="n">
        <x:v>26</x:v>
      </x:c>
      <x:c r="H701" s="1" t="n">
        <x:v>0</x:v>
      </x:c>
      <x:c r="I701" s="1" t="n">
        <x:v>3</x:v>
      </x:c>
      <x:c r="J701" s="1" t="n">
        <x:v>0.26</x:v>
      </x:c>
      <x:c r="K701" s="1" t="n">
        <x:v>0</x:v>
      </x:c>
      <x:c r="L701" s="1" t="n">
        <x:v>93.3</x:v>
      </x:c>
      <x:c r="M701" s="1" t="n">
        <x:v>5.4</x:v>
      </x:c>
      <x:c r="N701" s="1" t="n">
        <x:v>4</x:v>
      </x:c>
      <x:c r="O701" s="1" t="n">
        <x:f aca="0">24*MAX(0,EOMONTH(B701,0)-MAX(B701,INDEX(Device_Inventory!$K$2:$K$1201,MATCH(A701,Device_Inventory!$A$2:$A$1201,0)))+1)</x:f>
        <x:v>744</x:v>
      </x:c>
      <x:c r="P701" s="11" t="b">
        <x:f aca="0">INDEX(Device_Inventory!$K$2:$K$1201,MATCH(A701,Device_Inventory!$A$2:$A$1201,0))&gt;B701</x:f>
        <x:v>0</x:v>
      </x:c>
      <x:c r="Q701" s="1" t="str">
        <x:f aca="0">IF(D701&gt;O701,"Fail: operating hours exceed in-service hours",IF(D701+M701&gt;O701,"Fail: operating + unavailable hours exceed in-service hours",IF(P701,"Partial month: within in-service hours","OK")))</x:f>
        <x:v>OK</x:v>
      </x:c>
    </x:row>
    <x:row r="702" ht="15" hidden="0" customHeight="1">
      <x:c r="A702" s="1" t="s">
        <x:v>2263</x:v>
      </x:c>
      <x:c r="B702" s="14" t="n">
        <x:v>46174</x:v>
      </x:c>
      <x:c r="C702" s="1" t="n">
        <x:v>7.4</x:v>
      </x:c>
      <x:c r="D702" s="1" t="n">
        <x:v>48.3</x:v>
      </x:c>
      <x:c r="E702" s="1" t="n">
        <x:v>0</x:v>
      </x:c>
      <x:c r="F702" s="1" t="n">
        <x:v>1</x:v>
      </x:c>
      <x:c r="G702" s="1" t="n">
        <x:v>11</x:v>
      </x:c>
      <x:c r="H702" s="1" t="n">
        <x:v>0</x:v>
      </x:c>
      <x:c r="I702" s="1" t="n">
        <x:v>3</x:v>
      </x:c>
      <x:c r="J702" s="1" t="n">
        <x:v>0.08</x:v>
      </x:c>
      <x:c r="K702" s="1" t="n">
        <x:v>0</x:v>
      </x:c>
      <x:c r="L702" s="1" t="n">
        <x:v>93.2</x:v>
      </x:c>
      <x:c r="M702" s="1" t="n">
        <x:v>8.2</x:v>
      </x:c>
      <x:c r="N702" s="1" t="n">
        <x:v>2.1</x:v>
      </x:c>
      <x:c r="O702" s="1" t="n">
        <x:f aca="0">24*MAX(0,EOMONTH(B702,0)-MAX(B702,INDEX(Device_Inventory!$K$2:$K$1201,MATCH(A702,Device_Inventory!$A$2:$A$1201,0)))+1)</x:f>
        <x:v>720</x:v>
      </x:c>
      <x:c r="P702" s="11" t="b">
        <x:f aca="0">INDEX(Device_Inventory!$K$2:$K$1201,MATCH(A702,Device_Inventory!$A$2:$A$1201,0))&gt;B702</x:f>
        <x:v>0</x:v>
      </x:c>
      <x:c r="Q702" s="1" t="str">
        <x:f aca="0">IF(D702&gt;O702,"Fail: operating hours exceed in-service hours",IF(D702+M702&gt;O702,"Fail: operating + unavailable hours exceed in-service hours",IF(P702,"Partial month: within in-service hours","OK")))</x:f>
        <x:v>OK</x:v>
      </x:c>
    </x:row>
    <x:row r="703" ht="15" hidden="0" customHeight="1">
      <x:c r="A703" s="1" t="s">
        <x:v>2263</x:v>
      </x:c>
      <x:c r="B703" s="14" t="n">
        <x:v>46204</x:v>
      </x:c>
      <x:c r="C703" s="1" t="n">
        <x:v>31.6</x:v>
      </x:c>
      <x:c r="D703" s="1" t="n">
        <x:v>207.1</x:v>
      </x:c>
      <x:c r="E703" s="1" t="n">
        <x:v>18</x:v>
      </x:c>
      <x:c r="F703" s="1" t="n">
        <x:v>1</x:v>
      </x:c>
      <x:c r="G703" s="1" t="n">
        <x:v>19</x:v>
      </x:c>
      <x:c r="H703" s="1" t="n">
        <x:v>1</x:v>
      </x:c>
      <x:c r="I703" s="1" t="n">
        <x:v>2</x:v>
      </x:c>
      <x:c r="J703" s="1" t="n">
        <x:v>0.07</x:v>
      </x:c>
      <x:c r="K703" s="1" t="n">
        <x:v>2</x:v>
      </x:c>
      <x:c r="L703" s="1" t="n">
        <x:v>98.1</x:v>
      </x:c>
      <x:c r="M703" s="1" t="n">
        <x:v>11.9</x:v>
      </x:c>
      <x:c r="N703" s="1" t="n">
        <x:v>8.2</x:v>
      </x:c>
      <x:c r="O703" s="1" t="n">
        <x:f aca="0">24*MAX(0,EOMONTH(B703,0)-MAX(B703,INDEX(Device_Inventory!$K$2:$K$1201,MATCH(A703,Device_Inventory!$A$2:$A$1201,0)))+1)</x:f>
        <x:v>744</x:v>
      </x:c>
      <x:c r="P703" s="11" t="b">
        <x:f aca="0">INDEX(Device_Inventory!$K$2:$K$1201,MATCH(A703,Device_Inventory!$A$2:$A$1201,0))&gt;B703</x:f>
        <x:v>0</x:v>
      </x:c>
      <x:c r="Q703" s="1" t="str">
        <x:f aca="0">IF(D703&gt;O703,"Fail: operating hours exceed in-service hours",IF(D703+M703&gt;O703,"Fail: operating + unavailable hours exceed in-service hours",IF(P703,"Partial month: within in-service hours","OK")))</x:f>
        <x:v>OK</x:v>
      </x:c>
    </x:row>
    <x:row r="704" ht="15" hidden="0" customHeight="1">
      <x:c r="A704" s="1" t="s">
        <x:v>719</x:v>
      </x:c>
      <x:c r="B704" s="14" t="n">
        <x:v>46054</x:v>
      </x:c>
      <x:c r="C704" s="1" t="n">
        <x:v>37.4</x:v>
      </x:c>
      <x:c r="D704" s="1" t="n">
        <x:v>270.9</x:v>
      </x:c>
      <x:c r="E704" s="1" t="n">
        <x:v>16</x:v>
      </x:c>
      <x:c r="F704" s="1" t="n">
        <x:v>0</x:v>
      </x:c>
      <x:c r="G704" s="1" t="n">
        <x:v>37</x:v>
      </x:c>
      <x:c r="H704" s="1" t="n">
        <x:v>0</x:v>
      </x:c>
      <x:c r="I704" s="1" t="n">
        <x:v>3</x:v>
      </x:c>
      <x:c r="J704" s="1" t="n">
        <x:v>1.05</x:v>
      </x:c>
      <x:c r="K704" s="1" t="n">
        <x:v>1</x:v>
      </x:c>
      <x:c r="L704" s="1" t="n">
        <x:v>92.6</x:v>
      </x:c>
      <x:c r="M704" s="1" t="n">
        <x:v>0</x:v>
      </x:c>
      <x:c r="N704" s="1" t="n">
        <x:v>9.9</x:v>
      </x:c>
      <x:c r="O704" s="1" t="n">
        <x:f aca="0">24*MAX(0,EOMONTH(B704,0)-MAX(B704,INDEX(Device_Inventory!$K$2:$K$1201,MATCH(A704,Device_Inventory!$A$2:$A$1201,0)))+1)</x:f>
        <x:v>672</x:v>
      </x:c>
      <x:c r="P704" s="11" t="b">
        <x:f aca="0">INDEX(Device_Inventory!$K$2:$K$1201,MATCH(A704,Device_Inventory!$A$2:$A$1201,0))&gt;B704</x:f>
        <x:v>0</x:v>
      </x:c>
      <x:c r="Q704" s="1" t="str">
        <x:f aca="0">IF(D704&gt;O704,"Fail: operating hours exceed in-service hours",IF(D704+M704&gt;O704,"Fail: operating + unavailable hours exceed in-service hours",IF(P704,"Partial month: within in-service hours","OK")))</x:f>
        <x:v>OK</x:v>
      </x:c>
    </x:row>
    <x:row r="705" ht="15" hidden="0" customHeight="1">
      <x:c r="A705" s="1" t="s">
        <x:v>719</x:v>
      </x:c>
      <x:c r="B705" s="14" t="n">
        <x:v>46082</x:v>
      </x:c>
      <x:c r="C705" s="1" t="n">
        <x:v>32.5</x:v>
      </x:c>
      <x:c r="D705" s="1" t="n">
        <x:v>214.7</x:v>
      </x:c>
      <x:c r="E705" s="1" t="n">
        <x:v>15</x:v>
      </x:c>
      <x:c r="F705" s="1" t="n">
        <x:v>1</x:v>
      </x:c>
      <x:c r="G705" s="1" t="n">
        <x:v>29</x:v>
      </x:c>
      <x:c r="H705" s="1" t="n">
        <x:v>0</x:v>
      </x:c>
      <x:c r="I705" s="1" t="n">
        <x:v>0</x:v>
      </x:c>
      <x:c r="J705" s="1" t="n">
        <x:v>0</x:v>
      </x:c>
      <x:c r="K705" s="1" t="n">
        <x:v>0</x:v>
      </x:c>
      <x:c r="L705" s="1" t="n">
        <x:v>96</x:v>
      </x:c>
      <x:c r="M705" s="1" t="n">
        <x:v>5.5</x:v>
      </x:c>
      <x:c r="N705" s="1" t="n">
        <x:v>3.8</x:v>
      </x:c>
      <x:c r="O705" s="1" t="n">
        <x:f aca="0">24*MAX(0,EOMONTH(B705,0)-MAX(B705,INDEX(Device_Inventory!$K$2:$K$1201,MATCH(A705,Device_Inventory!$A$2:$A$1201,0)))+1)</x:f>
        <x:v>744</x:v>
      </x:c>
      <x:c r="P705" s="11" t="b">
        <x:f aca="0">INDEX(Device_Inventory!$K$2:$K$1201,MATCH(A705,Device_Inventory!$A$2:$A$1201,0))&gt;B705</x:f>
        <x:v>0</x:v>
      </x:c>
      <x:c r="Q705" s="1" t="str">
        <x:f aca="0">IF(D705&gt;O705,"Fail: operating hours exceed in-service hours",IF(D705+M705&gt;O705,"Fail: operating + unavailable hours exceed in-service hours",IF(P705,"Partial month: within in-service hours","OK")))</x:f>
        <x:v>OK</x:v>
      </x:c>
    </x:row>
    <x:row r="706" ht="15" hidden="0" customHeight="1">
      <x:c r="A706" s="1" t="s">
        <x:v>719</x:v>
      </x:c>
      <x:c r="B706" s="14" t="n">
        <x:v>46113</x:v>
      </x:c>
      <x:c r="C706" s="1" t="n">
        <x:v>51.1</x:v>
      </x:c>
      <x:c r="D706" s="1" t="n">
        <x:v>300.5</x:v>
      </x:c>
      <x:c r="E706" s="1" t="n">
        <x:v>12</x:v>
      </x:c>
      <x:c r="F706" s="1" t="n">
        <x:v>3</x:v>
      </x:c>
      <x:c r="G706" s="1" t="n">
        <x:v>41</x:v>
      </x:c>
      <x:c r="H706" s="1" t="n">
        <x:v>0</x:v>
      </x:c>
      <x:c r="I706" s="1" t="n">
        <x:v>5</x:v>
      </x:c>
      <x:c r="J706" s="1" t="n">
        <x:v>0.59</x:v>
      </x:c>
      <x:c r="K706" s="1" t="n">
        <x:v>0</x:v>
      </x:c>
      <x:c r="L706" s="1" t="n">
        <x:v>93.3</x:v>
      </x:c>
      <x:c r="M706" s="1" t="n">
        <x:v>3.1</x:v>
      </x:c>
      <x:c r="N706" s="1" t="n">
        <x:v>15.8</x:v>
      </x:c>
      <x:c r="O706" s="1" t="n">
        <x:f aca="0">24*MAX(0,EOMONTH(B706,0)-MAX(B706,INDEX(Device_Inventory!$K$2:$K$1201,MATCH(A706,Device_Inventory!$A$2:$A$1201,0)))+1)</x:f>
        <x:v>720</x:v>
      </x:c>
      <x:c r="P706" s="11" t="b">
        <x:f aca="0">INDEX(Device_Inventory!$K$2:$K$1201,MATCH(A706,Device_Inventory!$A$2:$A$1201,0))&gt;B706</x:f>
        <x:v>0</x:v>
      </x:c>
      <x:c r="Q706" s="1" t="str">
        <x:f aca="0">IF(D706&gt;O706,"Fail: operating hours exceed in-service hours",IF(D706+M706&gt;O706,"Fail: operating + unavailable hours exceed in-service hours",IF(P706,"Partial month: within in-service hours","OK")))</x:f>
        <x:v>OK</x:v>
      </x:c>
    </x:row>
    <x:row r="707" ht="15" hidden="0" customHeight="1">
      <x:c r="A707" s="1" t="s">
        <x:v>719</x:v>
      </x:c>
      <x:c r="B707" s="14" t="n">
        <x:v>46143</x:v>
      </x:c>
      <x:c r="C707" s="1" t="n">
        <x:v>45.8</x:v>
      </x:c>
      <x:c r="D707" s="1" t="n">
        <x:v>285.6</x:v>
      </x:c>
      <x:c r="E707" s="1" t="n">
        <x:v>12</x:v>
      </x:c>
      <x:c r="F707" s="1" t="n">
        <x:v>0</x:v>
      </x:c>
      <x:c r="G707" s="1" t="n">
        <x:v>46</x:v>
      </x:c>
      <x:c r="H707" s="1" t="n">
        <x:v>1</x:v>
      </x:c>
      <x:c r="I707" s="1" t="n">
        <x:v>4</x:v>
      </x:c>
      <x:c r="J707" s="1" t="n">
        <x:v>0.17</x:v>
      </x:c>
      <x:c r="K707" s="1" t="n">
        <x:v>1</x:v>
      </x:c>
      <x:c r="L707" s="1" t="n">
        <x:v>95.7</x:v>
      </x:c>
      <x:c r="M707" s="1" t="n">
        <x:v>0</x:v>
      </x:c>
      <x:c r="N707" s="1" t="n">
        <x:v>4.8</x:v>
      </x:c>
      <x:c r="O707" s="1" t="n">
        <x:f aca="0">24*MAX(0,EOMONTH(B707,0)-MAX(B707,INDEX(Device_Inventory!$K$2:$K$1201,MATCH(A707,Device_Inventory!$A$2:$A$1201,0)))+1)</x:f>
        <x:v>744</x:v>
      </x:c>
      <x:c r="P707" s="11" t="b">
        <x:f aca="0">INDEX(Device_Inventory!$K$2:$K$1201,MATCH(A707,Device_Inventory!$A$2:$A$1201,0))&gt;B707</x:f>
        <x:v>0</x:v>
      </x:c>
      <x:c r="Q707" s="1" t="str">
        <x:f aca="0">IF(D707&gt;O707,"Fail: operating hours exceed in-service hours",IF(D707+M707&gt;O707,"Fail: operating + unavailable hours exceed in-service hours",IF(P707,"Partial month: within in-service hours","OK")))</x:f>
        <x:v>OK</x:v>
      </x:c>
    </x:row>
    <x:row r="708" ht="15" hidden="0" customHeight="1">
      <x:c r="A708" s="1" t="s">
        <x:v>719</x:v>
      </x:c>
      <x:c r="B708" s="14" t="n">
        <x:v>46174</x:v>
      </x:c>
      <x:c r="C708" s="1" t="n">
        <x:v>19.3</x:v>
      </x:c>
      <x:c r="D708" s="1" t="n">
        <x:v>135.2</x:v>
      </x:c>
      <x:c r="E708" s="1" t="n">
        <x:v>4</x:v>
      </x:c>
      <x:c r="F708" s="1" t="n">
        <x:v>1</x:v>
      </x:c>
      <x:c r="G708" s="1" t="n">
        <x:v>12</x:v>
      </x:c>
      <x:c r="H708" s="1" t="n">
        <x:v>1</x:v>
      </x:c>
      <x:c r="I708" s="1" t="n">
        <x:v>0</x:v>
      </x:c>
      <x:c r="J708" s="1" t="n">
        <x:v>0.38</x:v>
      </x:c>
      <x:c r="K708" s="1" t="n">
        <x:v>0</x:v>
      </x:c>
      <x:c r="L708" s="1" t="n">
        <x:v>93.8</x:v>
      </x:c>
      <x:c r="M708" s="1" t="n">
        <x:v>0.6</x:v>
      </x:c>
      <x:c r="N708" s="1" t="n">
        <x:v>5</x:v>
      </x:c>
      <x:c r="O708" s="1" t="n">
        <x:f aca="0">24*MAX(0,EOMONTH(B708,0)-MAX(B708,INDEX(Device_Inventory!$K$2:$K$1201,MATCH(A708,Device_Inventory!$A$2:$A$1201,0)))+1)</x:f>
        <x:v>720</x:v>
      </x:c>
      <x:c r="P708" s="11" t="b">
        <x:f aca="0">INDEX(Device_Inventory!$K$2:$K$1201,MATCH(A708,Device_Inventory!$A$2:$A$1201,0))&gt;B708</x:f>
        <x:v>0</x:v>
      </x:c>
      <x:c r="Q708" s="1" t="str">
        <x:f aca="0">IF(D708&gt;O708,"Fail: operating hours exceed in-service hours",IF(D708+M708&gt;O708,"Fail: operating + unavailable hours exceed in-service hours",IF(P708,"Partial month: within in-service hours","OK")))</x:f>
        <x:v>OK</x:v>
      </x:c>
    </x:row>
    <x:row r="709" ht="15" hidden="0" customHeight="1">
      <x:c r="A709" s="1" t="s">
        <x:v>719</x:v>
      </x:c>
      <x:c r="B709" s="14" t="n">
        <x:v>46204</x:v>
      </x:c>
      <x:c r="C709" s="1" t="n">
        <x:v>47</x:v>
      </x:c>
      <x:c r="D709" s="1" t="n">
        <x:v>332.4</x:v>
      </x:c>
      <x:c r="E709" s="1" t="n">
        <x:v>9</x:v>
      </x:c>
      <x:c r="F709" s="1" t="n">
        <x:v>0</x:v>
      </x:c>
      <x:c r="G709" s="1" t="n">
        <x:v>4</x:v>
      </x:c>
      <x:c r="H709" s="1" t="n">
        <x:v>0</x:v>
      </x:c>
      <x:c r="I709" s="1" t="n">
        <x:v>0</x:v>
      </x:c>
      <x:c r="J709" s="1" t="n">
        <x:v>0</x:v>
      </x:c>
      <x:c r="K709" s="1" t="n">
        <x:v>0</x:v>
      </x:c>
      <x:c r="L709" s="1" t="n">
        <x:v>91</x:v>
      </x:c>
      <x:c r="M709" s="1" t="n">
        <x:v>2.2</x:v>
      </x:c>
      <x:c r="N709" s="1" t="n">
        <x:v>12.9</x:v>
      </x:c>
      <x:c r="O709" s="1" t="n">
        <x:f aca="0">24*MAX(0,EOMONTH(B709,0)-MAX(B709,INDEX(Device_Inventory!$K$2:$K$1201,MATCH(A709,Device_Inventory!$A$2:$A$1201,0)))+1)</x:f>
        <x:v>744</x:v>
      </x:c>
      <x:c r="P709" s="11" t="b">
        <x:f aca="0">INDEX(Device_Inventory!$K$2:$K$1201,MATCH(A709,Device_Inventory!$A$2:$A$1201,0))&gt;B709</x:f>
        <x:v>0</x:v>
      </x:c>
      <x:c r="Q709" s="1" t="str">
        <x:f aca="0">IF(D709&gt;O709,"Fail: operating hours exceed in-service hours",IF(D709+M709&gt;O709,"Fail: operating + unavailable hours exceed in-service hours",IF(P709,"Partial month: within in-service hours","OK")))</x:f>
        <x:v>OK</x:v>
      </x:c>
    </x:row>
    <x:row r="710" ht="15" hidden="0" customHeight="1">
      <x:c r="A710" s="1" t="s">
        <x:v>723</x:v>
      </x:c>
      <x:c r="B710" s="14" t="n">
        <x:v>46054</x:v>
      </x:c>
      <x:c r="C710" s="1" t="n">
        <x:v>72.7</x:v>
      </x:c>
      <x:c r="D710" s="1" t="n">
        <x:v>467</x:v>
      </x:c>
      <x:c r="E710" s="1" t="n">
        <x:v>29</x:v>
      </x:c>
      <x:c r="F710" s="1" t="n">
        <x:v>0</x:v>
      </x:c>
      <x:c r="G710" s="1" t="n">
        <x:v>41</x:v>
      </x:c>
      <x:c r="H710" s="1" t="n">
        <x:v>0</x:v>
      </x:c>
      <x:c r="I710" s="1" t="n">
        <x:v>4</x:v>
      </x:c>
      <x:c r="J710" s="1" t="n">
        <x:v>0.31</x:v>
      </x:c>
      <x:c r="K710" s="1" t="n">
        <x:v>0</x:v>
      </x:c>
      <x:c r="L710" s="1" t="n">
        <x:v>95.9</x:v>
      </x:c>
      <x:c r="M710" s="1" t="n">
        <x:v>5.2</x:v>
      </x:c>
      <x:c r="N710" s="1" t="n">
        <x:v>6.7</x:v>
      </x:c>
      <x:c r="O710" s="1" t="n">
        <x:f aca="0">24*MAX(0,EOMONTH(B710,0)-MAX(B710,INDEX(Device_Inventory!$K$2:$K$1201,MATCH(A710,Device_Inventory!$A$2:$A$1201,0)))+1)</x:f>
        <x:v>672</x:v>
      </x:c>
      <x:c r="P710" s="11" t="b">
        <x:f aca="0">INDEX(Device_Inventory!$K$2:$K$1201,MATCH(A710,Device_Inventory!$A$2:$A$1201,0))&gt;B710</x:f>
        <x:v>0</x:v>
      </x:c>
      <x:c r="Q710" s="1" t="str">
        <x:f aca="0">IF(D710&gt;O710,"Fail: operating hours exceed in-service hours",IF(D710+M710&gt;O710,"Fail: operating + unavailable hours exceed in-service hours",IF(P710,"Partial month: within in-service hours","OK")))</x:f>
        <x:v>OK</x:v>
      </x:c>
    </x:row>
    <x:row r="711" ht="15" hidden="0" customHeight="1">
      <x:c r="A711" s="1" t="s">
        <x:v>723</x:v>
      </x:c>
      <x:c r="B711" s="14" t="n">
        <x:v>46082</x:v>
      </x:c>
      <x:c r="C711" s="1" t="n">
        <x:v>81.7</x:v>
      </x:c>
      <x:c r="D711" s="1" t="n">
        <x:v>585.4</x:v>
      </x:c>
      <x:c r="E711" s="1" t="n">
        <x:v>30</x:v>
      </x:c>
      <x:c r="F711" s="1" t="n">
        <x:v>0</x:v>
      </x:c>
      <x:c r="G711" s="1" t="n">
        <x:v>34</x:v>
      </x:c>
      <x:c r="H711" s="1" t="n">
        <x:v>1</x:v>
      </x:c>
      <x:c r="I711" s="1" t="n">
        <x:v>1</x:v>
      </x:c>
      <x:c r="J711" s="1" t="n">
        <x:v>0.83</x:v>
      </x:c>
      <x:c r="K711" s="1" t="n">
        <x:v>1</x:v>
      </x:c>
      <x:c r="L711" s="1" t="n">
        <x:v>94.3</x:v>
      </x:c>
      <x:c r="M711" s="1" t="n">
        <x:v>4.1</x:v>
      </x:c>
      <x:c r="N711" s="1" t="n">
        <x:v>18.4</x:v>
      </x:c>
      <x:c r="O711" s="1" t="n">
        <x:f aca="0">24*MAX(0,EOMONTH(B711,0)-MAX(B711,INDEX(Device_Inventory!$K$2:$K$1201,MATCH(A711,Device_Inventory!$A$2:$A$1201,0)))+1)</x:f>
        <x:v>744</x:v>
      </x:c>
      <x:c r="P711" s="11" t="b">
        <x:f aca="0">INDEX(Device_Inventory!$K$2:$K$1201,MATCH(A711,Device_Inventory!$A$2:$A$1201,0))&gt;B711</x:f>
        <x:v>0</x:v>
      </x:c>
      <x:c r="Q711" s="1" t="str">
        <x:f aca="0">IF(D711&gt;O711,"Fail: operating hours exceed in-service hours",IF(D711+M711&gt;O711,"Fail: operating + unavailable hours exceed in-service hours",IF(P711,"Partial month: within in-service hours","OK")))</x:f>
        <x:v>OK</x:v>
      </x:c>
    </x:row>
    <x:row r="712" ht="15" hidden="0" customHeight="1">
      <x:c r="A712" s="1" t="s">
        <x:v>723</x:v>
      </x:c>
      <x:c r="B712" s="14" t="n">
        <x:v>46113</x:v>
      </x:c>
      <x:c r="C712" s="1" t="n">
        <x:v>75</x:v>
      </x:c>
      <x:c r="D712" s="1" t="n">
        <x:v>540.5</x:v>
      </x:c>
      <x:c r="E712" s="1" t="n">
        <x:v>31</x:v>
      </x:c>
      <x:c r="F712" s="1" t="n">
        <x:v>3</x:v>
      </x:c>
      <x:c r="G712" s="1" t="n">
        <x:v>28</x:v>
      </x:c>
      <x:c r="H712" s="1" t="n">
        <x:v>1</x:v>
      </x:c>
      <x:c r="I712" s="1" t="n">
        <x:v>3</x:v>
      </x:c>
      <x:c r="J712" s="1" t="n">
        <x:v>0.28</x:v>
      </x:c>
      <x:c r="K712" s="1" t="n">
        <x:v>1</x:v>
      </x:c>
      <x:c r="L712" s="1" t="n">
        <x:v>100</x:v>
      </x:c>
      <x:c r="M712" s="1" t="n">
        <x:v>5</x:v>
      </x:c>
      <x:c r="N712" s="1" t="n">
        <x:v>22.1</x:v>
      </x:c>
      <x:c r="O712" s="1" t="n">
        <x:f aca="0">24*MAX(0,EOMONTH(B712,0)-MAX(B712,INDEX(Device_Inventory!$K$2:$K$1201,MATCH(A712,Device_Inventory!$A$2:$A$1201,0)))+1)</x:f>
        <x:v>720</x:v>
      </x:c>
      <x:c r="P712" s="11" t="b">
        <x:f aca="0">INDEX(Device_Inventory!$K$2:$K$1201,MATCH(A712,Device_Inventory!$A$2:$A$1201,0))&gt;B712</x:f>
        <x:v>0</x:v>
      </x:c>
      <x:c r="Q712" s="1" t="str">
        <x:f aca="0">IF(D712&gt;O712,"Fail: operating hours exceed in-service hours",IF(D712+M712&gt;O712,"Fail: operating + unavailable hours exceed in-service hours",IF(P712,"Partial month: within in-service hours","OK")))</x:f>
        <x:v>OK</x:v>
      </x:c>
    </x:row>
    <x:row r="713" ht="15" hidden="0" customHeight="1">
      <x:c r="A713" s="1" t="s">
        <x:v>723</x:v>
      </x:c>
      <x:c r="B713" s="14" t="n">
        <x:v>46143</x:v>
      </x:c>
      <x:c r="C713" s="1" t="n">
        <x:v>63.9</x:v>
      </x:c>
      <x:c r="D713" s="1" t="n">
        <x:v>382.4</x:v>
      </x:c>
      <x:c r="E713" s="1" t="n">
        <x:v>22</x:v>
      </x:c>
      <x:c r="F713" s="1" t="n">
        <x:v>0</x:v>
      </x:c>
      <x:c r="G713" s="1" t="n">
        <x:v>36</x:v>
      </x:c>
      <x:c r="H713" s="1" t="n">
        <x:v>0</x:v>
      </x:c>
      <x:c r="I713" s="1" t="n">
        <x:v>4</x:v>
      </x:c>
      <x:c r="J713" s="1" t="n">
        <x:v>0.09</x:v>
      </x:c>
      <x:c r="K713" s="1" t="n">
        <x:v>0</x:v>
      </x:c>
      <x:c r="L713" s="1" t="n">
        <x:v>93.9</x:v>
      </x:c>
      <x:c r="M713" s="1" t="n">
        <x:v>5.8</x:v>
      </x:c>
      <x:c r="N713" s="1" t="n">
        <x:v>12.9</x:v>
      </x:c>
      <x:c r="O713" s="1" t="n">
        <x:f aca="0">24*MAX(0,EOMONTH(B713,0)-MAX(B713,INDEX(Device_Inventory!$K$2:$K$1201,MATCH(A713,Device_Inventory!$A$2:$A$1201,0)))+1)</x:f>
        <x:v>744</x:v>
      </x:c>
      <x:c r="P713" s="11" t="b">
        <x:f aca="0">INDEX(Device_Inventory!$K$2:$K$1201,MATCH(A713,Device_Inventory!$A$2:$A$1201,0))&gt;B713</x:f>
        <x:v>0</x:v>
      </x:c>
      <x:c r="Q713" s="1" t="str">
        <x:f aca="0">IF(D713&gt;O713,"Fail: operating hours exceed in-service hours",IF(D713+M713&gt;O713,"Fail: operating + unavailable hours exceed in-service hours",IF(P713,"Partial month: within in-service hours","OK")))</x:f>
        <x:v>OK</x:v>
      </x:c>
    </x:row>
    <x:row r="714" ht="15" hidden="0" customHeight="1">
      <x:c r="A714" s="1" t="s">
        <x:v>723</x:v>
      </x:c>
      <x:c r="B714" s="14" t="n">
        <x:v>46174</x:v>
      </x:c>
      <x:c r="C714" s="1" t="n">
        <x:v>96.6</x:v>
      </x:c>
      <x:c r="D714" s="1" t="n">
        <x:v>702.5</x:v>
      </x:c>
      <x:c r="E714" s="1" t="n">
        <x:v>34</x:v>
      </x:c>
      <x:c r="F714" s="1" t="n">
        <x:v>3</x:v>
      </x:c>
      <x:c r="G714" s="1" t="n">
        <x:v>51</x:v>
      </x:c>
      <x:c r="H714" s="1" t="n">
        <x:v>0</x:v>
      </x:c>
      <x:c r="I714" s="1" t="n">
        <x:v>2</x:v>
      </x:c>
      <x:c r="J714" s="1" t="n">
        <x:v>0.23</x:v>
      </x:c>
      <x:c r="K714" s="1" t="n">
        <x:v>0</x:v>
      </x:c>
      <x:c r="L714" s="1" t="n">
        <x:v>94.8</x:v>
      </x:c>
      <x:c r="M714" s="1" t="n">
        <x:v>2.5</x:v>
      </x:c>
      <x:c r="N714" s="1" t="n">
        <x:v>17.8</x:v>
      </x:c>
      <x:c r="O714" s="1" t="n">
        <x:f aca="0">24*MAX(0,EOMONTH(B714,0)-MAX(B714,INDEX(Device_Inventory!$K$2:$K$1201,MATCH(A714,Device_Inventory!$A$2:$A$1201,0)))+1)</x:f>
        <x:v>720</x:v>
      </x:c>
      <x:c r="P714" s="11" t="b">
        <x:f aca="0">INDEX(Device_Inventory!$K$2:$K$1201,MATCH(A714,Device_Inventory!$A$2:$A$1201,0))&gt;B714</x:f>
        <x:v>0</x:v>
      </x:c>
      <x:c r="Q714" s="1" t="str">
        <x:f aca="0">IF(D714&gt;O714,"Fail: operating hours exceed in-service hours",IF(D714+M714&gt;O714,"Fail: operating + unavailable hours exceed in-service hours",IF(P714,"Partial month: within in-service hours","OK")))</x:f>
        <x:v>OK</x:v>
      </x:c>
    </x:row>
    <x:row r="715" ht="15" hidden="0" customHeight="1">
      <x:c r="A715" s="1" t="s">
        <x:v>723</x:v>
      </x:c>
      <x:c r="B715" s="14" t="n">
        <x:v>46204</x:v>
      </x:c>
      <x:c r="C715" s="1" t="n">
        <x:v>87.2</x:v>
      </x:c>
      <x:c r="D715" s="1" t="n">
        <x:v>601.8</x:v>
      </x:c>
      <x:c r="E715" s="1" t="n">
        <x:v>35</x:v>
      </x:c>
      <x:c r="F715" s="1" t="n">
        <x:v>4</x:v>
      </x:c>
      <x:c r="G715" s="1" t="n">
        <x:v>47</x:v>
      </x:c>
      <x:c r="H715" s="1" t="n">
        <x:v>0</x:v>
      </x:c>
      <x:c r="I715" s="1" t="n">
        <x:v>5</x:v>
      </x:c>
      <x:c r="J715" s="1" t="n">
        <x:v>0</x:v>
      </x:c>
      <x:c r="K715" s="1" t="n">
        <x:v>1</x:v>
      </x:c>
      <x:c r="L715" s="1" t="n">
        <x:v>95.9</x:v>
      </x:c>
      <x:c r="M715" s="1" t="n">
        <x:v>5.5</x:v>
      </x:c>
      <x:c r="N715" s="1" t="n">
        <x:v>26.8</x:v>
      </x:c>
      <x:c r="O715" s="1" t="n">
        <x:f aca="0">24*MAX(0,EOMONTH(B715,0)-MAX(B715,INDEX(Device_Inventory!$K$2:$K$1201,MATCH(A715,Device_Inventory!$A$2:$A$1201,0)))+1)</x:f>
        <x:v>744</x:v>
      </x:c>
      <x:c r="P715" s="11" t="b">
        <x:f aca="0">INDEX(Device_Inventory!$K$2:$K$1201,MATCH(A715,Device_Inventory!$A$2:$A$1201,0))&gt;B715</x:f>
        <x:v>0</x:v>
      </x:c>
      <x:c r="Q715" s="1" t="str">
        <x:f aca="0">IF(D715&gt;O715,"Fail: operating hours exceed in-service hours",IF(D715+M715&gt;O715,"Fail: operating + unavailable hours exceed in-service hours",IF(P715,"Partial month: within in-service hours","OK")))</x:f>
        <x:v>OK</x:v>
      </x:c>
    </x:row>
    <x:row r="716" ht="15" hidden="0" customHeight="1">
      <x:c r="A716" s="1" t="s">
        <x:v>2271</x:v>
      </x:c>
      <x:c r="B716" s="14" t="n">
        <x:v>46054</x:v>
      </x:c>
      <x:c r="C716" s="1" t="n">
        <x:v>54.1</x:v>
      </x:c>
      <x:c r="D716" s="1" t="n">
        <x:v>303.6</x:v>
      </x:c>
      <x:c r="E716" s="1" t="n">
        <x:v>33</x:v>
      </x:c>
      <x:c r="F716" s="1" t="n">
        <x:v>5</x:v>
      </x:c>
      <x:c r="G716" s="1" t="n">
        <x:v>34</x:v>
      </x:c>
      <x:c r="H716" s="1" t="n">
        <x:v>4</x:v>
      </x:c>
      <x:c r="I716" s="1" t="n">
        <x:v>3</x:v>
      </x:c>
      <x:c r="J716" s="1" t="n">
        <x:v>2.7</x:v>
      </x:c>
      <x:c r="K716" s="1" t="n">
        <x:v>2</x:v>
      </x:c>
      <x:c r="L716" s="1" t="n">
        <x:v>95.7</x:v>
      </x:c>
      <x:c r="M716" s="1" t="n">
        <x:v>13.7</x:v>
      </x:c>
      <x:c r="N716" s="1" t="n">
        <x:v>14.1</x:v>
      </x:c>
      <x:c r="O716" s="1" t="n">
        <x:f aca="0">24*MAX(0,EOMONTH(B716,0)-MAX(B716,INDEX(Device_Inventory!$K$2:$K$1201,MATCH(A716,Device_Inventory!$A$2:$A$1201,0)))+1)</x:f>
        <x:v>672</x:v>
      </x:c>
      <x:c r="P716" s="11" t="b">
        <x:f aca="0">INDEX(Device_Inventory!$K$2:$K$1201,MATCH(A716,Device_Inventory!$A$2:$A$1201,0))&gt;B716</x:f>
        <x:v>0</x:v>
      </x:c>
      <x:c r="Q716" s="1" t="str">
        <x:f aca="0">IF(D716&gt;O716,"Fail: operating hours exceed in-service hours",IF(D716+M716&gt;O716,"Fail: operating + unavailable hours exceed in-service hours",IF(P716,"Partial month: within in-service hours","OK")))</x:f>
        <x:v>OK</x:v>
      </x:c>
    </x:row>
    <x:row r="717" ht="15" hidden="0" customHeight="1">
      <x:c r="A717" s="1" t="s">
        <x:v>2271</x:v>
      </x:c>
      <x:c r="B717" s="14" t="n">
        <x:v>46082</x:v>
      </x:c>
      <x:c r="C717" s="1" t="n">
        <x:v>37.1</x:v>
      </x:c>
      <x:c r="D717" s="1" t="n">
        <x:v>214.8</x:v>
      </x:c>
      <x:c r="E717" s="1" t="n">
        <x:v>31</x:v>
      </x:c>
      <x:c r="F717" s="1" t="n">
        <x:v>6</x:v>
      </x:c>
      <x:c r="G717" s="1" t="n">
        <x:v>33</x:v>
      </x:c>
      <x:c r="H717" s="1" t="n">
        <x:v>4</x:v>
      </x:c>
      <x:c r="I717" s="1" t="n">
        <x:v>0</x:v>
      </x:c>
      <x:c r="J717" s="1" t="n">
        <x:v>3.12</x:v>
      </x:c>
      <x:c r="K717" s="1" t="n">
        <x:v>2</x:v>
      </x:c>
      <x:c r="L717" s="1" t="n">
        <x:v>95.7</x:v>
      </x:c>
      <x:c r="M717" s="1" t="n">
        <x:v>18.1</x:v>
      </x:c>
      <x:c r="N717" s="1" t="n">
        <x:v>7</x:v>
      </x:c>
      <x:c r="O717" s="1" t="n">
        <x:f aca="0">24*MAX(0,EOMONTH(B717,0)-MAX(B717,INDEX(Device_Inventory!$K$2:$K$1201,MATCH(A717,Device_Inventory!$A$2:$A$1201,0)))+1)</x:f>
        <x:v>744</x:v>
      </x:c>
      <x:c r="P717" s="11" t="b">
        <x:f aca="0">INDEX(Device_Inventory!$K$2:$K$1201,MATCH(A717,Device_Inventory!$A$2:$A$1201,0))&gt;B717</x:f>
        <x:v>0</x:v>
      </x:c>
      <x:c r="Q717" s="1" t="str">
        <x:f aca="0">IF(D717&gt;O717,"Fail: operating hours exceed in-service hours",IF(D717+M717&gt;O717,"Fail: operating + unavailable hours exceed in-service hours",IF(P717,"Partial month: within in-service hours","OK")))</x:f>
        <x:v>OK</x:v>
      </x:c>
    </x:row>
    <x:row r="718" ht="15" hidden="0" customHeight="1">
      <x:c r="A718" s="1" t="s">
        <x:v>2271</x:v>
      </x:c>
      <x:c r="B718" s="14" t="n">
        <x:v>46113</x:v>
      </x:c>
      <x:c r="C718" s="1" t="n">
        <x:v>63.8</x:v>
      </x:c>
      <x:c r="D718" s="1" t="n">
        <x:v>405</x:v>
      </x:c>
      <x:c r="E718" s="1" t="n">
        <x:v>32</x:v>
      </x:c>
      <x:c r="F718" s="1" t="n">
        <x:v>4</x:v>
      </x:c>
      <x:c r="G718" s="1" t="n">
        <x:v>45</x:v>
      </x:c>
      <x:c r="H718" s="1" t="n">
        <x:v>3</x:v>
      </x:c>
      <x:c r="I718" s="1" t="n">
        <x:v>3</x:v>
      </x:c>
      <x:c r="J718" s="1" t="n">
        <x:v>2.7</x:v>
      </x:c>
      <x:c r="K718" s="1" t="n">
        <x:v>2</x:v>
      </x:c>
      <x:c r="L718" s="1" t="n">
        <x:v>97.6</x:v>
      </x:c>
      <x:c r="M718" s="1" t="n">
        <x:v>19.7</x:v>
      </x:c>
      <x:c r="N718" s="1" t="n">
        <x:v>14.2</x:v>
      </x:c>
      <x:c r="O718" s="1" t="n">
        <x:f aca="0">24*MAX(0,EOMONTH(B718,0)-MAX(B718,INDEX(Device_Inventory!$K$2:$K$1201,MATCH(A718,Device_Inventory!$A$2:$A$1201,0)))+1)</x:f>
        <x:v>720</x:v>
      </x:c>
      <x:c r="P718" s="11" t="b">
        <x:f aca="0">INDEX(Device_Inventory!$K$2:$K$1201,MATCH(A718,Device_Inventory!$A$2:$A$1201,0))&gt;B718</x:f>
        <x:v>0</x:v>
      </x:c>
      <x:c r="Q718" s="1" t="str">
        <x:f aca="0">IF(D718&gt;O718,"Fail: operating hours exceed in-service hours",IF(D718+M718&gt;O718,"Fail: operating + unavailable hours exceed in-service hours",IF(P718,"Partial month: within in-service hours","OK")))</x:f>
        <x:v>OK</x:v>
      </x:c>
    </x:row>
    <x:row r="719" ht="15" hidden="0" customHeight="1">
      <x:c r="A719" s="1" t="s">
        <x:v>2271</x:v>
      </x:c>
      <x:c r="B719" s="14" t="n">
        <x:v>46143</x:v>
      </x:c>
      <x:c r="C719" s="1" t="n">
        <x:v>33.3</x:v>
      </x:c>
      <x:c r="D719" s="1" t="n">
        <x:v>189.1</x:v>
      </x:c>
      <x:c r="E719" s="1" t="n">
        <x:v>35</x:v>
      </x:c>
      <x:c r="F719" s="1" t="n">
        <x:v>6</x:v>
      </x:c>
      <x:c r="G719" s="1" t="n">
        <x:v>35</x:v>
      </x:c>
      <x:c r="H719" s="1" t="n">
        <x:v>3</x:v>
      </x:c>
      <x:c r="I719" s="1" t="n">
        <x:v>2</x:v>
      </x:c>
      <x:c r="J719" s="1" t="n">
        <x:v>2.79</x:v>
      </x:c>
      <x:c r="K719" s="1" t="n">
        <x:v>3</x:v>
      </x:c>
      <x:c r="L719" s="1" t="n">
        <x:v>91.5</x:v>
      </x:c>
      <x:c r="M719" s="1" t="n">
        <x:v>11</x:v>
      </x:c>
      <x:c r="N719" s="1" t="n">
        <x:v>3.9</x:v>
      </x:c>
      <x:c r="O719" s="1" t="n">
        <x:f aca="0">24*MAX(0,EOMONTH(B719,0)-MAX(B719,INDEX(Device_Inventory!$K$2:$K$1201,MATCH(A719,Device_Inventory!$A$2:$A$1201,0)))+1)</x:f>
        <x:v>744</x:v>
      </x:c>
      <x:c r="P719" s="11" t="b">
        <x:f aca="0">INDEX(Device_Inventory!$K$2:$K$1201,MATCH(A719,Device_Inventory!$A$2:$A$1201,0))&gt;B719</x:f>
        <x:v>0</x:v>
      </x:c>
      <x:c r="Q719" s="1" t="str">
        <x:f aca="0">IF(D719&gt;O719,"Fail: operating hours exceed in-service hours",IF(D719+M719&gt;O719,"Fail: operating + unavailable hours exceed in-service hours",IF(P719,"Partial month: within in-service hours","OK")))</x:f>
        <x:v>OK</x:v>
      </x:c>
    </x:row>
    <x:row r="720" ht="15" hidden="0" customHeight="1">
      <x:c r="A720" s="1" t="s">
        <x:v>2271</x:v>
      </x:c>
      <x:c r="B720" s="14" t="n">
        <x:v>46174</x:v>
      </x:c>
      <x:c r="C720" s="1" t="n">
        <x:v>80.6</x:v>
      </x:c>
      <x:c r="D720" s="1" t="n">
        <x:v>507.4</x:v>
      </x:c>
      <x:c r="E720" s="1" t="n">
        <x:v>38</x:v>
      </x:c>
      <x:c r="F720" s="1" t="n">
        <x:v>5</x:v>
      </x:c>
      <x:c r="G720" s="1" t="n">
        <x:v>42</x:v>
      </x:c>
      <x:c r="H720" s="1" t="n">
        <x:v>3</x:v>
      </x:c>
      <x:c r="I720" s="1" t="n">
        <x:v>2</x:v>
      </x:c>
      <x:c r="J720" s="1" t="n">
        <x:v>3.64</x:v>
      </x:c>
      <x:c r="K720" s="1" t="n">
        <x:v>2</x:v>
      </x:c>
      <x:c r="L720" s="1" t="n">
        <x:v>94.9</x:v>
      </x:c>
      <x:c r="M720" s="1" t="n">
        <x:v>13.5</x:v>
      </x:c>
      <x:c r="N720" s="1" t="n">
        <x:v>23.3</x:v>
      </x:c>
      <x:c r="O720" s="1" t="n">
        <x:f aca="0">24*MAX(0,EOMONTH(B720,0)-MAX(B720,INDEX(Device_Inventory!$K$2:$K$1201,MATCH(A720,Device_Inventory!$A$2:$A$1201,0)))+1)</x:f>
        <x:v>720</x:v>
      </x:c>
      <x:c r="P720" s="11" t="b">
        <x:f aca="0">INDEX(Device_Inventory!$K$2:$K$1201,MATCH(A720,Device_Inventory!$A$2:$A$1201,0))&gt;B720</x:f>
        <x:v>0</x:v>
      </x:c>
      <x:c r="Q720" s="1" t="str">
        <x:f aca="0">IF(D720&gt;O720,"Fail: operating hours exceed in-service hours",IF(D720+M720&gt;O720,"Fail: operating + unavailable hours exceed in-service hours",IF(P720,"Partial month: within in-service hours","OK")))</x:f>
        <x:v>OK</x:v>
      </x:c>
    </x:row>
    <x:row r="721" ht="15" hidden="0" customHeight="1">
      <x:c r="A721" s="1" t="s">
        <x:v>2271</x:v>
      </x:c>
      <x:c r="B721" s="14" t="n">
        <x:v>46204</x:v>
      </x:c>
      <x:c r="C721" s="1" t="n">
        <x:v>59.4</x:v>
      </x:c>
      <x:c r="D721" s="1" t="n">
        <x:v>418.5</x:v>
      </x:c>
      <x:c r="E721" s="1" t="n">
        <x:v>28</x:v>
      </x:c>
      <x:c r="F721" s="1" t="n">
        <x:v>7</x:v>
      </x:c>
      <x:c r="G721" s="1" t="n">
        <x:v>42</x:v>
      </x:c>
      <x:c r="H721" s="1" t="n">
        <x:v>2</x:v>
      </x:c>
      <x:c r="I721" s="1" t="n">
        <x:v>1</x:v>
      </x:c>
      <x:c r="J721" s="1" t="n">
        <x:v>2.65</x:v>
      </x:c>
      <x:c r="K721" s="1" t="n">
        <x:v>1</x:v>
      </x:c>
      <x:c r="L721" s="1" t="n">
        <x:v>97.5</x:v>
      </x:c>
      <x:c r="M721" s="1" t="n">
        <x:v>9.1</x:v>
      </x:c>
      <x:c r="N721" s="1" t="n">
        <x:v>11.1</x:v>
      </x:c>
      <x:c r="O721" s="1" t="n">
        <x:f aca="0">24*MAX(0,EOMONTH(B721,0)-MAX(B721,INDEX(Device_Inventory!$K$2:$K$1201,MATCH(A721,Device_Inventory!$A$2:$A$1201,0)))+1)</x:f>
        <x:v>744</x:v>
      </x:c>
      <x:c r="P721" s="11" t="b">
        <x:f aca="0">INDEX(Device_Inventory!$K$2:$K$1201,MATCH(A721,Device_Inventory!$A$2:$A$1201,0))&gt;B721</x:f>
        <x:v>0</x:v>
      </x:c>
      <x:c r="Q721" s="1" t="str">
        <x:f aca="0">IF(D721&gt;O721,"Fail: operating hours exceed in-service hours",IF(D721+M721&gt;O721,"Fail: operating + unavailable hours exceed in-service hours",IF(P721,"Partial month: within in-service hours","OK")))</x:f>
        <x:v>OK</x:v>
      </x:c>
    </x:row>
    <x:row r="722" ht="15" hidden="0" customHeight="1">
      <x:c r="A722" s="1" t="s">
        <x:v>726</x:v>
      </x:c>
      <x:c r="B722" s="14" t="n">
        <x:v>46054</x:v>
      </x:c>
      <x:c r="C722" s="1" t="n">
        <x:v>85.8</x:v>
      </x:c>
      <x:c r="D722" s="1" t="n">
        <x:v>476.6</x:v>
      </x:c>
      <x:c r="E722" s="1" t="n">
        <x:v>24</x:v>
      </x:c>
      <x:c r="F722" s="1" t="n">
        <x:v>0</x:v>
      </x:c>
      <x:c r="G722" s="1" t="n">
        <x:v>45</x:v>
      </x:c>
      <x:c r="H722" s="1" t="n">
        <x:v>0</x:v>
      </x:c>
      <x:c r="I722" s="1" t="n">
        <x:v>3</x:v>
      </x:c>
      <x:c r="J722" s="1" t="n">
        <x:v>0</x:v>
      </x:c>
      <x:c r="K722" s="1" t="n">
        <x:v>0</x:v>
      </x:c>
      <x:c r="L722" s="1" t="n">
        <x:v>93.6</x:v>
      </x:c>
      <x:c r="M722" s="1" t="n">
        <x:v>4.2</x:v>
      </x:c>
      <x:c r="N722" s="1" t="n">
        <x:v>15.2</x:v>
      </x:c>
      <x:c r="O722" s="1" t="n">
        <x:f aca="0">24*MAX(0,EOMONTH(B722,0)-MAX(B722,INDEX(Device_Inventory!$K$2:$K$1201,MATCH(A722,Device_Inventory!$A$2:$A$1201,0)))+1)</x:f>
        <x:v>672</x:v>
      </x:c>
      <x:c r="P722" s="11" t="b">
        <x:f aca="0">INDEX(Device_Inventory!$K$2:$K$1201,MATCH(A722,Device_Inventory!$A$2:$A$1201,0))&gt;B722</x:f>
        <x:v>0</x:v>
      </x:c>
      <x:c r="Q722" s="1" t="str">
        <x:f aca="0">IF(D722&gt;O722,"Fail: operating hours exceed in-service hours",IF(D722+M722&gt;O722,"Fail: operating + unavailable hours exceed in-service hours",IF(P722,"Partial month: within in-service hours","OK")))</x:f>
        <x:v>OK</x:v>
      </x:c>
    </x:row>
    <x:row r="723" ht="15" hidden="0" customHeight="1">
      <x:c r="A723" s="1" t="s">
        <x:v>726</x:v>
      </x:c>
      <x:c r="B723" s="14" t="n">
        <x:v>46082</x:v>
      </x:c>
      <x:c r="C723" s="1" t="n">
        <x:v>62.3</x:v>
      </x:c>
      <x:c r="D723" s="1" t="n">
        <x:v>450.2</x:v>
      </x:c>
      <x:c r="E723" s="1" t="n">
        <x:v>21</x:v>
      </x:c>
      <x:c r="F723" s="1" t="n">
        <x:v>1</x:v>
      </x:c>
      <x:c r="G723" s="1" t="n">
        <x:v>22</x:v>
      </x:c>
      <x:c r="H723" s="1" t="n">
        <x:v>0</x:v>
      </x:c>
      <x:c r="I723" s="1" t="n">
        <x:v>2</x:v>
      </x:c>
      <x:c r="J723" s="1" t="n">
        <x:v>0</x:v>
      </x:c>
      <x:c r="K723" s="1" t="n">
        <x:v>0</x:v>
      </x:c>
      <x:c r="L723" s="1" t="n">
        <x:v>96.7</x:v>
      </x:c>
      <x:c r="M723" s="1" t="n">
        <x:v>2</x:v>
      </x:c>
      <x:c r="N723" s="1" t="n">
        <x:v>5.2</x:v>
      </x:c>
      <x:c r="O723" s="1" t="n">
        <x:f aca="0">24*MAX(0,EOMONTH(B723,0)-MAX(B723,INDEX(Device_Inventory!$K$2:$K$1201,MATCH(A723,Device_Inventory!$A$2:$A$1201,0)))+1)</x:f>
        <x:v>744</x:v>
      </x:c>
      <x:c r="P723" s="11" t="b">
        <x:f aca="0">INDEX(Device_Inventory!$K$2:$K$1201,MATCH(A723,Device_Inventory!$A$2:$A$1201,0))&gt;B723</x:f>
        <x:v>0</x:v>
      </x:c>
      <x:c r="Q723" s="1" t="str">
        <x:f aca="0">IF(D723&gt;O723,"Fail: operating hours exceed in-service hours",IF(D723+M723&gt;O723,"Fail: operating + unavailable hours exceed in-service hours",IF(P723,"Partial month: within in-service hours","OK")))</x:f>
        <x:v>OK</x:v>
      </x:c>
    </x:row>
    <x:row r="724" ht="15" hidden="0" customHeight="1">
      <x:c r="A724" s="1" t="s">
        <x:v>726</x:v>
      </x:c>
      <x:c r="B724" s="14" t="n">
        <x:v>46113</x:v>
      </x:c>
      <x:c r="C724" s="1" t="n">
        <x:v>79.5</x:v>
      </x:c>
      <x:c r="D724" s="1" t="n">
        <x:v>532.9</x:v>
      </x:c>
      <x:c r="E724" s="1" t="n">
        <x:v>12</x:v>
      </x:c>
      <x:c r="F724" s="1" t="n">
        <x:v>0</x:v>
      </x:c>
      <x:c r="G724" s="1" t="n">
        <x:v>16</x:v>
      </x:c>
      <x:c r="H724" s="1" t="n">
        <x:v>0</x:v>
      </x:c>
      <x:c r="I724" s="1" t="n">
        <x:v>1</x:v>
      </x:c>
      <x:c r="J724" s="1" t="n">
        <x:v>0.18</x:v>
      </x:c>
      <x:c r="K724" s="1" t="n">
        <x:v>0</x:v>
      </x:c>
      <x:c r="L724" s="1" t="n">
        <x:v>98.9</x:v>
      </x:c>
      <x:c r="M724" s="1" t="n">
        <x:v>4.9</x:v>
      </x:c>
      <x:c r="N724" s="1" t="n">
        <x:v>24</x:v>
      </x:c>
      <x:c r="O724" s="1" t="n">
        <x:f aca="0">24*MAX(0,EOMONTH(B724,0)-MAX(B724,INDEX(Device_Inventory!$K$2:$K$1201,MATCH(A724,Device_Inventory!$A$2:$A$1201,0)))+1)</x:f>
        <x:v>720</x:v>
      </x:c>
      <x:c r="P724" s="11" t="b">
        <x:f aca="0">INDEX(Device_Inventory!$K$2:$K$1201,MATCH(A724,Device_Inventory!$A$2:$A$1201,0))&gt;B724</x:f>
        <x:v>0</x:v>
      </x:c>
      <x:c r="Q724" s="1" t="str">
        <x:f aca="0">IF(D724&gt;O724,"Fail: operating hours exceed in-service hours",IF(D724+M724&gt;O724,"Fail: operating + unavailable hours exceed in-service hours",IF(P724,"Partial month: within in-service hours","OK")))</x:f>
        <x:v>OK</x:v>
      </x:c>
    </x:row>
    <x:row r="725" ht="15" hidden="0" customHeight="1">
      <x:c r="A725" s="1" t="s">
        <x:v>726</x:v>
      </x:c>
      <x:c r="B725" s="14" t="n">
        <x:v>46143</x:v>
      </x:c>
      <x:c r="C725" s="1" t="n">
        <x:v>60.3</x:v>
      </x:c>
      <x:c r="D725" s="1" t="n">
        <x:v>357</x:v>
      </x:c>
      <x:c r="E725" s="1" t="n">
        <x:v>14</x:v>
      </x:c>
      <x:c r="F725" s="1" t="n">
        <x:v>0</x:v>
      </x:c>
      <x:c r="G725" s="1" t="n">
        <x:v>29</x:v>
      </x:c>
      <x:c r="H725" s="1" t="n">
        <x:v>0</x:v>
      </x:c>
      <x:c r="I725" s="1" t="n">
        <x:v>3</x:v>
      </x:c>
      <x:c r="J725" s="1" t="n">
        <x:v>0.46</x:v>
      </x:c>
      <x:c r="K725" s="1" t="n">
        <x:v>0</x:v>
      </x:c>
      <x:c r="L725" s="1" t="n">
        <x:v>93.7</x:v>
      </x:c>
      <x:c r="M725" s="1" t="n">
        <x:v>6.2</x:v>
      </x:c>
      <x:c r="N725" s="1" t="n">
        <x:v>6.4</x:v>
      </x:c>
      <x:c r="O725" s="1" t="n">
        <x:f aca="0">24*MAX(0,EOMONTH(B725,0)-MAX(B725,INDEX(Device_Inventory!$K$2:$K$1201,MATCH(A725,Device_Inventory!$A$2:$A$1201,0)))+1)</x:f>
        <x:v>744</x:v>
      </x:c>
      <x:c r="P725" s="11" t="b">
        <x:f aca="0">INDEX(Device_Inventory!$K$2:$K$1201,MATCH(A725,Device_Inventory!$A$2:$A$1201,0))&gt;B725</x:f>
        <x:v>0</x:v>
      </x:c>
      <x:c r="Q725" s="1" t="str">
        <x:f aca="0">IF(D725&gt;O725,"Fail: operating hours exceed in-service hours",IF(D725+M725&gt;O725,"Fail: operating + unavailable hours exceed in-service hours",IF(P725,"Partial month: within in-service hours","OK")))</x:f>
        <x:v>OK</x:v>
      </x:c>
    </x:row>
    <x:row r="726" ht="15" hidden="0" customHeight="1">
      <x:c r="A726" s="1" t="s">
        <x:v>726</x:v>
      </x:c>
      <x:c r="B726" s="14" t="n">
        <x:v>46174</x:v>
      </x:c>
      <x:c r="C726" s="1" t="n">
        <x:v>86.9</x:v>
      </x:c>
      <x:c r="D726" s="1" t="n">
        <x:v>601.1</x:v>
      </x:c>
      <x:c r="E726" s="1" t="n">
        <x:v>19</x:v>
      </x:c>
      <x:c r="F726" s="1" t="n">
        <x:v>3</x:v>
      </x:c>
      <x:c r="G726" s="1" t="n">
        <x:v>55</x:v>
      </x:c>
      <x:c r="H726" s="1" t="n">
        <x:v>0</x:v>
      </x:c>
      <x:c r="I726" s="1" t="n">
        <x:v>6</x:v>
      </x:c>
      <x:c r="J726" s="1" t="n">
        <x:v>1.27</x:v>
      </x:c>
      <x:c r="K726" s="1" t="n">
        <x:v>1</x:v>
      </x:c>
      <x:c r="L726" s="1" t="n">
        <x:v>94.8</x:v>
      </x:c>
      <x:c r="M726" s="1" t="n">
        <x:v>0</x:v>
      </x:c>
      <x:c r="N726" s="1" t="n">
        <x:v>26</x:v>
      </x:c>
      <x:c r="O726" s="1" t="n">
        <x:f aca="0">24*MAX(0,EOMONTH(B726,0)-MAX(B726,INDEX(Device_Inventory!$K$2:$K$1201,MATCH(A726,Device_Inventory!$A$2:$A$1201,0)))+1)</x:f>
        <x:v>720</x:v>
      </x:c>
      <x:c r="P726" s="11" t="b">
        <x:f aca="0">INDEX(Device_Inventory!$K$2:$K$1201,MATCH(A726,Device_Inventory!$A$2:$A$1201,0))&gt;B726</x:f>
        <x:v>0</x:v>
      </x:c>
      <x:c r="Q726" s="1" t="str">
        <x:f aca="0">IF(D726&gt;O726,"Fail: operating hours exceed in-service hours",IF(D726+M726&gt;O726,"Fail: operating + unavailable hours exceed in-service hours",IF(P726,"Partial month: within in-service hours","OK")))</x:f>
        <x:v>OK</x:v>
      </x:c>
    </x:row>
    <x:row r="727" ht="15" hidden="0" customHeight="1">
      <x:c r="A727" s="1" t="s">
        <x:v>726</x:v>
      </x:c>
      <x:c r="B727" s="14" t="n">
        <x:v>46204</x:v>
      </x:c>
      <x:c r="C727" s="1" t="n">
        <x:v>90.4</x:v>
      </x:c>
      <x:c r="D727" s="1" t="n">
        <x:v>548.8</x:v>
      </x:c>
      <x:c r="E727" s="1" t="n">
        <x:v>14</x:v>
      </x:c>
      <x:c r="F727" s="1" t="n">
        <x:v>1</x:v>
      </x:c>
      <x:c r="G727" s="1" t="n">
        <x:v>45</x:v>
      </x:c>
      <x:c r="H727" s="1" t="n">
        <x:v>0</x:v>
      </x:c>
      <x:c r="I727" s="1" t="n">
        <x:v>4</x:v>
      </x:c>
      <x:c r="J727" s="1" t="n">
        <x:v>0.36</x:v>
      </x:c>
      <x:c r="K727" s="1" t="n">
        <x:v>0</x:v>
      </x:c>
      <x:c r="L727" s="1" t="n">
        <x:v>94.3</x:v>
      </x:c>
      <x:c r="M727" s="1" t="n">
        <x:v>3.8</x:v>
      </x:c>
      <x:c r="N727" s="1" t="n">
        <x:v>24.9</x:v>
      </x:c>
      <x:c r="O727" s="1" t="n">
        <x:f aca="0">24*MAX(0,EOMONTH(B727,0)-MAX(B727,INDEX(Device_Inventory!$K$2:$K$1201,MATCH(A727,Device_Inventory!$A$2:$A$1201,0)))+1)</x:f>
        <x:v>744</x:v>
      </x:c>
      <x:c r="P727" s="11" t="b">
        <x:f aca="0">INDEX(Device_Inventory!$K$2:$K$1201,MATCH(A727,Device_Inventory!$A$2:$A$1201,0))&gt;B727</x:f>
        <x:v>0</x:v>
      </x:c>
      <x:c r="Q727" s="1" t="str">
        <x:f aca="0">IF(D727&gt;O727,"Fail: operating hours exceed in-service hours",IF(D727+M727&gt;O727,"Fail: operating + unavailable hours exceed in-service hours",IF(P727,"Partial month: within in-service hours","OK")))</x:f>
        <x:v>OK</x:v>
      </x:c>
    </x:row>
    <x:row r="728" ht="15" hidden="0" customHeight="1">
      <x:c r="A728" s="1" t="s">
        <x:v>2278</x:v>
      </x:c>
      <x:c r="B728" s="14" t="n">
        <x:v>46054</x:v>
      </x:c>
      <x:c r="C728" s="1" t="n">
        <x:v>54.2</x:v>
      </x:c>
      <x:c r="D728" s="1" t="n">
        <x:v>312.6</x:v>
      </x:c>
      <x:c r="E728" s="1" t="n">
        <x:v>8</x:v>
      </x:c>
      <x:c r="F728" s="1" t="n">
        <x:v>0</x:v>
      </x:c>
      <x:c r="G728" s="1" t="n">
        <x:v>40</x:v>
      </x:c>
      <x:c r="H728" s="1" t="n">
        <x:v>1</x:v>
      </x:c>
      <x:c r="I728" s="1" t="n">
        <x:v>2</x:v>
      </x:c>
      <x:c r="J728" s="1" t="n">
        <x:v>0.12</x:v>
      </x:c>
      <x:c r="K728" s="1" t="n">
        <x:v>0</x:v>
      </x:c>
      <x:c r="L728" s="1" t="n">
        <x:v>97.5</x:v>
      </x:c>
      <x:c r="M728" s="1" t="n">
        <x:v>4.7</x:v>
      </x:c>
      <x:c r="N728" s="1" t="n">
        <x:v>17.1</x:v>
      </x:c>
      <x:c r="O728" s="1" t="n">
        <x:f aca="0">24*MAX(0,EOMONTH(B728,0)-MAX(B728,INDEX(Device_Inventory!$K$2:$K$1201,MATCH(A728,Device_Inventory!$A$2:$A$1201,0)))+1)</x:f>
        <x:v>672</x:v>
      </x:c>
      <x:c r="P728" s="11" t="b">
        <x:f aca="0">INDEX(Device_Inventory!$K$2:$K$1201,MATCH(A728,Device_Inventory!$A$2:$A$1201,0))&gt;B728</x:f>
        <x:v>0</x:v>
      </x:c>
      <x:c r="Q728" s="1" t="str">
        <x:f aca="0">IF(D728&gt;O728,"Fail: operating hours exceed in-service hours",IF(D728+M728&gt;O728,"Fail: operating + unavailable hours exceed in-service hours",IF(P728,"Partial month: within in-service hours","OK")))</x:f>
        <x:v>OK</x:v>
      </x:c>
    </x:row>
    <x:row r="729" ht="15" hidden="0" customHeight="1">
      <x:c r="A729" s="1" t="s">
        <x:v>2278</x:v>
      </x:c>
      <x:c r="B729" s="14" t="n">
        <x:v>46082</x:v>
      </x:c>
      <x:c r="C729" s="1" t="n">
        <x:v>85.4</x:v>
      </x:c>
      <x:c r="D729" s="1" t="n">
        <x:v>586.5</x:v>
      </x:c>
      <x:c r="E729" s="1" t="n">
        <x:v>26</x:v>
      </x:c>
      <x:c r="F729" s="1" t="n">
        <x:v>2</x:v>
      </x:c>
      <x:c r="G729" s="1" t="n">
        <x:v>64</x:v>
      </x:c>
      <x:c r="H729" s="1" t="n">
        <x:v>0</x:v>
      </x:c>
      <x:c r="I729" s="1" t="n">
        <x:v>5</x:v>
      </x:c>
      <x:c r="J729" s="1" t="n">
        <x:v>0</x:v>
      </x:c>
      <x:c r="K729" s="1" t="n">
        <x:v>0</x:v>
      </x:c>
      <x:c r="L729" s="1" t="n">
        <x:v>94.2</x:v>
      </x:c>
      <x:c r="M729" s="1" t="n">
        <x:v>0</x:v>
      </x:c>
      <x:c r="N729" s="1" t="n">
        <x:v>23.5</x:v>
      </x:c>
      <x:c r="O729" s="1" t="n">
        <x:f aca="0">24*MAX(0,EOMONTH(B729,0)-MAX(B729,INDEX(Device_Inventory!$K$2:$K$1201,MATCH(A729,Device_Inventory!$A$2:$A$1201,0)))+1)</x:f>
        <x:v>744</x:v>
      </x:c>
      <x:c r="P729" s="11" t="b">
        <x:f aca="0">INDEX(Device_Inventory!$K$2:$K$1201,MATCH(A729,Device_Inventory!$A$2:$A$1201,0))&gt;B729</x:f>
        <x:v>0</x:v>
      </x:c>
      <x:c r="Q729" s="1" t="str">
        <x:f aca="0">IF(D729&gt;O729,"Fail: operating hours exceed in-service hours",IF(D729+M729&gt;O729,"Fail: operating + unavailable hours exceed in-service hours",IF(P729,"Partial month: within in-service hours","OK")))</x:f>
        <x:v>OK</x:v>
      </x:c>
    </x:row>
    <x:row r="730" ht="15" hidden="0" customHeight="1">
      <x:c r="A730" s="1" t="s">
        <x:v>2278</x:v>
      </x:c>
      <x:c r="B730" s="14" t="n">
        <x:v>46113</x:v>
      </x:c>
      <x:c r="C730" s="1" t="n">
        <x:v>65.9</x:v>
      </x:c>
      <x:c r="D730" s="1" t="n">
        <x:v>366.8</x:v>
      </x:c>
      <x:c r="E730" s="1" t="n">
        <x:v>11</x:v>
      </x:c>
      <x:c r="F730" s="1" t="n">
        <x:v>1</x:v>
      </x:c>
      <x:c r="G730" s="1" t="n">
        <x:v>37</x:v>
      </x:c>
      <x:c r="H730" s="1" t="n">
        <x:v>0</x:v>
      </x:c>
      <x:c r="I730" s="1" t="n">
        <x:v>0</x:v>
      </x:c>
      <x:c r="J730" s="1" t="n">
        <x:v>0.74</x:v>
      </x:c>
      <x:c r="K730" s="1" t="n">
        <x:v>1</x:v>
      </x:c>
      <x:c r="L730" s="1" t="n">
        <x:v>92.3</x:v>
      </x:c>
      <x:c r="M730" s="1" t="n">
        <x:v>0</x:v>
      </x:c>
      <x:c r="N730" s="1" t="n">
        <x:v>18.2</x:v>
      </x:c>
      <x:c r="O730" s="1" t="n">
        <x:f aca="0">24*MAX(0,EOMONTH(B730,0)-MAX(B730,INDEX(Device_Inventory!$K$2:$K$1201,MATCH(A730,Device_Inventory!$A$2:$A$1201,0)))+1)</x:f>
        <x:v>720</x:v>
      </x:c>
      <x:c r="P730" s="11" t="b">
        <x:f aca="0">INDEX(Device_Inventory!$K$2:$K$1201,MATCH(A730,Device_Inventory!$A$2:$A$1201,0))&gt;B730</x:f>
        <x:v>0</x:v>
      </x:c>
      <x:c r="Q730" s="1" t="str">
        <x:f aca="0">IF(D730&gt;O730,"Fail: operating hours exceed in-service hours",IF(D730+M730&gt;O730,"Fail: operating + unavailable hours exceed in-service hours",IF(P730,"Partial month: within in-service hours","OK")))</x:f>
        <x:v>OK</x:v>
      </x:c>
    </x:row>
    <x:row r="731" ht="15" hidden="0" customHeight="1">
      <x:c r="A731" s="1" t="s">
        <x:v>2278</x:v>
      </x:c>
      <x:c r="B731" s="14" t="n">
        <x:v>46143</x:v>
      </x:c>
      <x:c r="C731" s="1" t="n">
        <x:v>69.5</x:v>
      </x:c>
      <x:c r="D731" s="1" t="n">
        <x:v>439.1</x:v>
      </x:c>
      <x:c r="E731" s="1" t="n">
        <x:v>16</x:v>
      </x:c>
      <x:c r="F731" s="1" t="n">
        <x:v>4</x:v>
      </x:c>
      <x:c r="G731" s="1" t="n">
        <x:v>31</x:v>
      </x:c>
      <x:c r="H731" s="1" t="n">
        <x:v>0</x:v>
      </x:c>
      <x:c r="I731" s="1" t="n">
        <x:v>1</x:v>
      </x:c>
      <x:c r="J731" s="1" t="n">
        <x:v>0.34</x:v>
      </x:c>
      <x:c r="K731" s="1" t="n">
        <x:v>0</x:v>
      </x:c>
      <x:c r="L731" s="1" t="n">
        <x:v>97.2</x:v>
      </x:c>
      <x:c r="M731" s="1" t="n">
        <x:v>2.4</x:v>
      </x:c>
      <x:c r="N731" s="1" t="n">
        <x:v>7.4</x:v>
      </x:c>
      <x:c r="O731" s="1" t="n">
        <x:f aca="0">24*MAX(0,EOMONTH(B731,0)-MAX(B731,INDEX(Device_Inventory!$K$2:$K$1201,MATCH(A731,Device_Inventory!$A$2:$A$1201,0)))+1)</x:f>
        <x:v>744</x:v>
      </x:c>
      <x:c r="P731" s="11" t="b">
        <x:f aca="0">INDEX(Device_Inventory!$K$2:$K$1201,MATCH(A731,Device_Inventory!$A$2:$A$1201,0))&gt;B731</x:f>
        <x:v>0</x:v>
      </x:c>
      <x:c r="Q731" s="1" t="str">
        <x:f aca="0">IF(D731&gt;O731,"Fail: operating hours exceed in-service hours",IF(D731+M731&gt;O731,"Fail: operating + unavailable hours exceed in-service hours",IF(P731,"Partial month: within in-service hours","OK")))</x:f>
        <x:v>OK</x:v>
      </x:c>
    </x:row>
    <x:row r="732" ht="15" hidden="0" customHeight="1">
      <x:c r="A732" s="1" t="s">
        <x:v>2278</x:v>
      </x:c>
      <x:c r="B732" s="14" t="n">
        <x:v>46174</x:v>
      </x:c>
      <x:c r="C732" s="1" t="n">
        <x:v>59.5</x:v>
      </x:c>
      <x:c r="D732" s="1" t="n">
        <x:v>365.6</x:v>
      </x:c>
      <x:c r="E732" s="1" t="n">
        <x:v>17</x:v>
      </x:c>
      <x:c r="F732" s="1" t="n">
        <x:v>0</x:v>
      </x:c>
      <x:c r="G732" s="1" t="n">
        <x:v>36</x:v>
      </x:c>
      <x:c r="H732" s="1" t="n">
        <x:v>0</x:v>
      </x:c>
      <x:c r="I732" s="1" t="n">
        <x:v>3</x:v>
      </x:c>
      <x:c r="J732" s="1" t="n">
        <x:v>0.46</x:v>
      </x:c>
      <x:c r="K732" s="1" t="n">
        <x:v>0</x:v>
      </x:c>
      <x:c r="L732" s="1" t="n">
        <x:v>97.6</x:v>
      </x:c>
      <x:c r="M732" s="1" t="n">
        <x:v>9.5</x:v>
      </x:c>
      <x:c r="N732" s="1" t="n">
        <x:v>17.5</x:v>
      </x:c>
      <x:c r="O732" s="1" t="n">
        <x:f aca="0">24*MAX(0,EOMONTH(B732,0)-MAX(B732,INDEX(Device_Inventory!$K$2:$K$1201,MATCH(A732,Device_Inventory!$A$2:$A$1201,0)))+1)</x:f>
        <x:v>720</x:v>
      </x:c>
      <x:c r="P732" s="11" t="b">
        <x:f aca="0">INDEX(Device_Inventory!$K$2:$K$1201,MATCH(A732,Device_Inventory!$A$2:$A$1201,0))&gt;B732</x:f>
        <x:v>0</x:v>
      </x:c>
      <x:c r="Q732" s="1" t="str">
        <x:f aca="0">IF(D732&gt;O732,"Fail: operating hours exceed in-service hours",IF(D732+M732&gt;O732,"Fail: operating + unavailable hours exceed in-service hours",IF(P732,"Partial month: within in-service hours","OK")))</x:f>
        <x:v>OK</x:v>
      </x:c>
    </x:row>
    <x:row r="733" ht="15" hidden="0" customHeight="1">
      <x:c r="A733" s="1" t="s">
        <x:v>2278</x:v>
      </x:c>
      <x:c r="B733" s="14" t="n">
        <x:v>46204</x:v>
      </x:c>
      <x:c r="C733" s="1" t="n">
        <x:v>47.8</x:v>
      </x:c>
      <x:c r="D733" s="1" t="n">
        <x:v>321.4</x:v>
      </x:c>
      <x:c r="E733" s="1" t="n">
        <x:v>13</x:v>
      </x:c>
      <x:c r="F733" s="1" t="n">
        <x:v>0</x:v>
      </x:c>
      <x:c r="G733" s="1" t="n">
        <x:v>24</x:v>
      </x:c>
      <x:c r="H733" s="1" t="n">
        <x:v>0</x:v>
      </x:c>
      <x:c r="I733" s="1" t="n">
        <x:v>3</x:v>
      </x:c>
      <x:c r="J733" s="1" t="n">
        <x:v>0.48</x:v>
      </x:c>
      <x:c r="K733" s="1" t="n">
        <x:v>0</x:v>
      </x:c>
      <x:c r="L733" s="1" t="n">
        <x:v>99.9</x:v>
      </x:c>
      <x:c r="M733" s="1" t="n">
        <x:v>0.8</x:v>
      </x:c>
      <x:c r="N733" s="1" t="n">
        <x:v>10.8</x:v>
      </x:c>
      <x:c r="O733" s="1" t="n">
        <x:f aca="0">24*MAX(0,EOMONTH(B733,0)-MAX(B733,INDEX(Device_Inventory!$K$2:$K$1201,MATCH(A733,Device_Inventory!$A$2:$A$1201,0)))+1)</x:f>
        <x:v>744</x:v>
      </x:c>
      <x:c r="P733" s="11" t="b">
        <x:f aca="0">INDEX(Device_Inventory!$K$2:$K$1201,MATCH(A733,Device_Inventory!$A$2:$A$1201,0))&gt;B733</x:f>
        <x:v>0</x:v>
      </x:c>
      <x:c r="Q733" s="1" t="str">
        <x:f aca="0">IF(D733&gt;O733,"Fail: operating hours exceed in-service hours",IF(D733+M733&gt;O733,"Fail: operating + unavailable hours exceed in-service hours",IF(P733,"Partial month: within in-service hours","OK")))</x:f>
        <x:v>OK</x:v>
      </x:c>
    </x:row>
    <x:row r="734" ht="15" hidden="0" customHeight="1">
      <x:c r="A734" s="1" t="s">
        <x:v>730</x:v>
      </x:c>
      <x:c r="B734" s="14" t="n">
        <x:v>46054</x:v>
      </x:c>
      <x:c r="C734" s="1" t="n">
        <x:v>93.5</x:v>
      </x:c>
      <x:c r="D734" s="1" t="n">
        <x:v>639.1</x:v>
      </x:c>
      <x:c r="E734" s="1" t="n">
        <x:v>23</x:v>
      </x:c>
      <x:c r="F734" s="1" t="n">
        <x:v>0</x:v>
      </x:c>
      <x:c r="G734" s="1" t="n">
        <x:v>42</x:v>
      </x:c>
      <x:c r="H734" s="1" t="n">
        <x:v>0</x:v>
      </x:c>
      <x:c r="I734" s="1" t="n">
        <x:v>5</x:v>
      </x:c>
      <x:c r="J734" s="1" t="n">
        <x:v>0</x:v>
      </x:c>
      <x:c r="K734" s="1" t="n">
        <x:v>1</x:v>
      </x:c>
      <x:c r="L734" s="1" t="n">
        <x:v>94</x:v>
      </x:c>
      <x:c r="M734" s="1" t="n">
        <x:v>7.3</x:v>
      </x:c>
      <x:c r="N734" s="1" t="n">
        <x:v>26.6</x:v>
      </x:c>
      <x:c r="O734" s="1" t="n">
        <x:f aca="0">24*MAX(0,EOMONTH(B734,0)-MAX(B734,INDEX(Device_Inventory!$K$2:$K$1201,MATCH(A734,Device_Inventory!$A$2:$A$1201,0)))+1)</x:f>
        <x:v>672</x:v>
      </x:c>
      <x:c r="P734" s="11" t="b">
        <x:f aca="0">INDEX(Device_Inventory!$K$2:$K$1201,MATCH(A734,Device_Inventory!$A$2:$A$1201,0))&gt;B734</x:f>
        <x:v>0</x:v>
      </x:c>
      <x:c r="Q734" s="1" t="str">
        <x:f aca="0">IF(D734&gt;O734,"Fail: operating hours exceed in-service hours",IF(D734+M734&gt;O734,"Fail: operating + unavailable hours exceed in-service hours",IF(P734,"Partial month: within in-service hours","OK")))</x:f>
        <x:v>OK</x:v>
      </x:c>
    </x:row>
    <x:row r="735" ht="15" hidden="0" customHeight="1">
      <x:c r="A735" s="1" t="s">
        <x:v>730</x:v>
      </x:c>
      <x:c r="B735" s="14" t="n">
        <x:v>46082</x:v>
      </x:c>
      <x:c r="C735" s="1" t="n">
        <x:v>94.9</x:v>
      </x:c>
      <x:c r="D735" s="1" t="n">
        <x:v>601.5</x:v>
      </x:c>
      <x:c r="E735" s="1" t="n">
        <x:v>24</x:v>
      </x:c>
      <x:c r="F735" s="1" t="n">
        <x:v>0</x:v>
      </x:c>
      <x:c r="G735" s="1" t="n">
        <x:v>49</x:v>
      </x:c>
      <x:c r="H735" s="1" t="n">
        <x:v>0</x:v>
      </x:c>
      <x:c r="I735" s="1" t="n">
        <x:v>0</x:v>
      </x:c>
      <x:c r="J735" s="1" t="n">
        <x:v>0.78</x:v>
      </x:c>
      <x:c r="K735" s="1" t="n">
        <x:v>0</x:v>
      </x:c>
      <x:c r="L735" s="1" t="n">
        <x:v>94.9</x:v>
      </x:c>
      <x:c r="M735" s="1" t="n">
        <x:v>2.8</x:v>
      </x:c>
      <x:c r="N735" s="1" t="n">
        <x:v>8.9</x:v>
      </x:c>
      <x:c r="O735" s="1" t="n">
        <x:f aca="0">24*MAX(0,EOMONTH(B735,0)-MAX(B735,INDEX(Device_Inventory!$K$2:$K$1201,MATCH(A735,Device_Inventory!$A$2:$A$1201,0)))+1)</x:f>
        <x:v>744</x:v>
      </x:c>
      <x:c r="P735" s="11" t="b">
        <x:f aca="0">INDEX(Device_Inventory!$K$2:$K$1201,MATCH(A735,Device_Inventory!$A$2:$A$1201,0))&gt;B735</x:f>
        <x:v>0</x:v>
      </x:c>
      <x:c r="Q735" s="1" t="str">
        <x:f aca="0">IF(D735&gt;O735,"Fail: operating hours exceed in-service hours",IF(D735+M735&gt;O735,"Fail: operating + unavailable hours exceed in-service hours",IF(P735,"Partial month: within in-service hours","OK")))</x:f>
        <x:v>OK</x:v>
      </x:c>
    </x:row>
    <x:row r="736" ht="15" hidden="0" customHeight="1">
      <x:c r="A736" s="1" t="s">
        <x:v>730</x:v>
      </x:c>
      <x:c r="B736" s="14" t="n">
        <x:v>46113</x:v>
      </x:c>
      <x:c r="C736" s="1" t="n">
        <x:v>63.8</x:v>
      </x:c>
      <x:c r="D736" s="1" t="n">
        <x:v>385.7</x:v>
      </x:c>
      <x:c r="E736" s="1" t="n">
        <x:v>21</x:v>
      </x:c>
      <x:c r="F736" s="1" t="n">
        <x:v>2</x:v>
      </x:c>
      <x:c r="G736" s="1" t="n">
        <x:v>39</x:v>
      </x:c>
      <x:c r="H736" s="1" t="n">
        <x:v>1</x:v>
      </x:c>
      <x:c r="I736" s="1" t="n">
        <x:v>2</x:v>
      </x:c>
      <x:c r="J736" s="1" t="n">
        <x:v>0.32</x:v>
      </x:c>
      <x:c r="K736" s="1" t="n">
        <x:v>0</x:v>
      </x:c>
      <x:c r="L736" s="1" t="n">
        <x:v>97.9</x:v>
      </x:c>
      <x:c r="M736" s="1" t="n">
        <x:v>4.3</x:v>
      </x:c>
      <x:c r="N736" s="1" t="n">
        <x:v>16.6</x:v>
      </x:c>
      <x:c r="O736" s="1" t="n">
        <x:f aca="0">24*MAX(0,EOMONTH(B736,0)-MAX(B736,INDEX(Device_Inventory!$K$2:$K$1201,MATCH(A736,Device_Inventory!$A$2:$A$1201,0)))+1)</x:f>
        <x:v>720</x:v>
      </x:c>
      <x:c r="P736" s="11" t="b">
        <x:f aca="0">INDEX(Device_Inventory!$K$2:$K$1201,MATCH(A736,Device_Inventory!$A$2:$A$1201,0))&gt;B736</x:f>
        <x:v>0</x:v>
      </x:c>
      <x:c r="Q736" s="1" t="str">
        <x:f aca="0">IF(D736&gt;O736,"Fail: operating hours exceed in-service hours",IF(D736+M736&gt;O736,"Fail: operating + unavailable hours exceed in-service hours",IF(P736,"Partial month: within in-service hours","OK")))</x:f>
        <x:v>OK</x:v>
      </x:c>
    </x:row>
    <x:row r="737" ht="15" hidden="0" customHeight="1">
      <x:c r="A737" s="1" t="s">
        <x:v>730</x:v>
      </x:c>
      <x:c r="B737" s="14" t="n">
        <x:v>46143</x:v>
      </x:c>
      <x:c r="C737" s="1" t="n">
        <x:v>60.9</x:v>
      </x:c>
      <x:c r="D737" s="1" t="n">
        <x:v>363.4</x:v>
      </x:c>
      <x:c r="E737" s="1" t="n">
        <x:v>27</x:v>
      </x:c>
      <x:c r="F737" s="1" t="n">
        <x:v>2</x:v>
      </x:c>
      <x:c r="G737" s="1" t="n">
        <x:v>44</x:v>
      </x:c>
      <x:c r="H737" s="1" t="n">
        <x:v>0</x:v>
      </x:c>
      <x:c r="I737" s="1" t="n">
        <x:v>0</x:v>
      </x:c>
      <x:c r="J737" s="1" t="n">
        <x:v>1.23</x:v>
      </x:c>
      <x:c r="K737" s="1" t="n">
        <x:v>0</x:v>
      </x:c>
      <x:c r="L737" s="1" t="n">
        <x:v>93.5</x:v>
      </x:c>
      <x:c r="M737" s="1" t="n">
        <x:v>0</x:v>
      </x:c>
      <x:c r="N737" s="1" t="n">
        <x:v>7.9</x:v>
      </x:c>
      <x:c r="O737" s="1" t="n">
        <x:f aca="0">24*MAX(0,EOMONTH(B737,0)-MAX(B737,INDEX(Device_Inventory!$K$2:$K$1201,MATCH(A737,Device_Inventory!$A$2:$A$1201,0)))+1)</x:f>
        <x:v>744</x:v>
      </x:c>
      <x:c r="P737" s="11" t="b">
        <x:f aca="0">INDEX(Device_Inventory!$K$2:$K$1201,MATCH(A737,Device_Inventory!$A$2:$A$1201,0))&gt;B737</x:f>
        <x:v>0</x:v>
      </x:c>
      <x:c r="Q737" s="1" t="str">
        <x:f aca="0">IF(D737&gt;O737,"Fail: operating hours exceed in-service hours",IF(D737+M737&gt;O737,"Fail: operating + unavailable hours exceed in-service hours",IF(P737,"Partial month: within in-service hours","OK")))</x:f>
        <x:v>OK</x:v>
      </x:c>
    </x:row>
    <x:row r="738" ht="15" hidden="0" customHeight="1">
      <x:c r="A738" s="1" t="s">
        <x:v>730</x:v>
      </x:c>
      <x:c r="B738" s="14" t="n">
        <x:v>46174</x:v>
      </x:c>
      <x:c r="C738" s="1" t="n">
        <x:v>81.5</x:v>
      </x:c>
      <x:c r="D738" s="1" t="n">
        <x:v>515.6</x:v>
      </x:c>
      <x:c r="E738" s="1" t="n">
        <x:v>17</x:v>
      </x:c>
      <x:c r="F738" s="1" t="n">
        <x:v>2</x:v>
      </x:c>
      <x:c r="G738" s="1" t="n">
        <x:v>47</x:v>
      </x:c>
      <x:c r="H738" s="1" t="n">
        <x:v>1</x:v>
      </x:c>
      <x:c r="I738" s="1" t="n">
        <x:v>1</x:v>
      </x:c>
      <x:c r="J738" s="1" t="n">
        <x:v>1.2</x:v>
      </x:c>
      <x:c r="K738" s="1" t="n">
        <x:v>0</x:v>
      </x:c>
      <x:c r="L738" s="1" t="n">
        <x:v>96.5</x:v>
      </x:c>
      <x:c r="M738" s="1" t="n">
        <x:v>5.3</x:v>
      </x:c>
      <x:c r="N738" s="1" t="n">
        <x:v>17.9</x:v>
      </x:c>
      <x:c r="O738" s="1" t="n">
        <x:f aca="0">24*MAX(0,EOMONTH(B738,0)-MAX(B738,INDEX(Device_Inventory!$K$2:$K$1201,MATCH(A738,Device_Inventory!$A$2:$A$1201,0)))+1)</x:f>
        <x:v>720</x:v>
      </x:c>
      <x:c r="P738" s="11" t="b">
        <x:f aca="0">INDEX(Device_Inventory!$K$2:$K$1201,MATCH(A738,Device_Inventory!$A$2:$A$1201,0))&gt;B738</x:f>
        <x:v>0</x:v>
      </x:c>
      <x:c r="Q738" s="1" t="str">
        <x:f aca="0">IF(D738&gt;O738,"Fail: operating hours exceed in-service hours",IF(D738+M738&gt;O738,"Fail: operating + unavailable hours exceed in-service hours",IF(P738,"Partial month: within in-service hours","OK")))</x:f>
        <x:v>OK</x:v>
      </x:c>
    </x:row>
    <x:row r="739" ht="15" hidden="0" customHeight="1">
      <x:c r="A739" s="1" t="s">
        <x:v>730</x:v>
      </x:c>
      <x:c r="B739" s="14" t="n">
        <x:v>46204</x:v>
      </x:c>
      <x:c r="C739" s="1" t="n">
        <x:v>80.8</x:v>
      </x:c>
      <x:c r="D739" s="1" t="n">
        <x:v>543.1</x:v>
      </x:c>
      <x:c r="E739" s="1" t="n">
        <x:v>21</x:v>
      </x:c>
      <x:c r="F739" s="1" t="n">
        <x:v>0</x:v>
      </x:c>
      <x:c r="G739" s="1" t="n">
        <x:v>35</x:v>
      </x:c>
      <x:c r="H739" s="1" t="n">
        <x:v>0</x:v>
      </x:c>
      <x:c r="I739" s="1" t="n">
        <x:v>4</x:v>
      </x:c>
      <x:c r="J739" s="1" t="n">
        <x:v>0.9</x:v>
      </x:c>
      <x:c r="K739" s="1" t="n">
        <x:v>0</x:v>
      </x:c>
      <x:c r="L739" s="1" t="n">
        <x:v>91.7</x:v>
      </x:c>
      <x:c r="M739" s="1" t="n">
        <x:v>9.1</x:v>
      </x:c>
      <x:c r="N739" s="1" t="n">
        <x:v>10.7</x:v>
      </x:c>
      <x:c r="O739" s="1" t="n">
        <x:f aca="0">24*MAX(0,EOMONTH(B739,0)-MAX(B739,INDEX(Device_Inventory!$K$2:$K$1201,MATCH(A739,Device_Inventory!$A$2:$A$1201,0)))+1)</x:f>
        <x:v>744</x:v>
      </x:c>
      <x:c r="P739" s="11" t="b">
        <x:f aca="0">INDEX(Device_Inventory!$K$2:$K$1201,MATCH(A739,Device_Inventory!$A$2:$A$1201,0))&gt;B739</x:f>
        <x:v>0</x:v>
      </x:c>
      <x:c r="Q739" s="1" t="str">
        <x:f aca="0">IF(D739&gt;O739,"Fail: operating hours exceed in-service hours",IF(D739+M739&gt;O739,"Fail: operating + unavailable hours exceed in-service hours",IF(P739,"Partial month: within in-service hours","OK")))</x:f>
        <x:v>OK</x:v>
      </x:c>
    </x:row>
    <x:row r="740" ht="15" hidden="0" customHeight="1">
      <x:c r="A740" s="1" t="s">
        <x:v>732</x:v>
      </x:c>
      <x:c r="B740" s="14" t="n">
        <x:v>46054</x:v>
      </x:c>
      <x:c r="C740" s="1" t="n">
        <x:v>78.5</x:v>
      </x:c>
      <x:c r="D740" s="1" t="n">
        <x:v>562.1</x:v>
      </x:c>
      <x:c r="E740" s="1" t="n">
        <x:v>26</x:v>
      </x:c>
      <x:c r="F740" s="1" t="n">
        <x:v>0</x:v>
      </x:c>
      <x:c r="G740" s="1" t="n">
        <x:v>56</x:v>
      </x:c>
      <x:c r="H740" s="1" t="n">
        <x:v>0</x:v>
      </x:c>
      <x:c r="I740" s="1" t="n">
        <x:v>5</x:v>
      </x:c>
      <x:c r="J740" s="1" t="n">
        <x:v>0</x:v>
      </x:c>
      <x:c r="K740" s="1" t="n">
        <x:v>1</x:v>
      </x:c>
      <x:c r="L740" s="1" t="n">
        <x:v>88.9</x:v>
      </x:c>
      <x:c r="M740" s="1" t="n">
        <x:v>3.4</x:v>
      </x:c>
      <x:c r="N740" s="1" t="n">
        <x:v>14.2</x:v>
      </x:c>
      <x:c r="O740" s="1" t="n">
        <x:f aca="0">24*MAX(0,EOMONTH(B740,0)-MAX(B740,INDEX(Device_Inventory!$K$2:$K$1201,MATCH(A740,Device_Inventory!$A$2:$A$1201,0)))+1)</x:f>
        <x:v>672</x:v>
      </x:c>
      <x:c r="P740" s="11" t="b">
        <x:f aca="0">INDEX(Device_Inventory!$K$2:$K$1201,MATCH(A740,Device_Inventory!$A$2:$A$1201,0))&gt;B740</x:f>
        <x:v>0</x:v>
      </x:c>
      <x:c r="Q740" s="1" t="str">
        <x:f aca="0">IF(D740&gt;O740,"Fail: operating hours exceed in-service hours",IF(D740+M740&gt;O740,"Fail: operating + unavailable hours exceed in-service hours",IF(P740,"Partial month: within in-service hours","OK")))</x:f>
        <x:v>OK</x:v>
      </x:c>
    </x:row>
    <x:row r="741" ht="15" hidden="0" customHeight="1">
      <x:c r="A741" s="1" t="s">
        <x:v>732</x:v>
      </x:c>
      <x:c r="B741" s="14" t="n">
        <x:v>46082</x:v>
      </x:c>
      <x:c r="C741" s="1" t="n">
        <x:v>68.3</x:v>
      </x:c>
      <x:c r="D741" s="1" t="n">
        <x:v>471.3</x:v>
      </x:c>
      <x:c r="E741" s="1" t="n">
        <x:v>25</x:v>
      </x:c>
      <x:c r="F741" s="1" t="n">
        <x:v>0</x:v>
      </x:c>
      <x:c r="G741" s="1" t="n">
        <x:v>30</x:v>
      </x:c>
      <x:c r="H741" s="1" t="n">
        <x:v>0</x:v>
      </x:c>
      <x:c r="I741" s="1" t="n">
        <x:v>7</x:v>
      </x:c>
      <x:c r="J741" s="1" t="n">
        <x:v>0.28</x:v>
      </x:c>
      <x:c r="K741" s="1" t="n">
        <x:v>0</x:v>
      </x:c>
      <x:c r="L741" s="1" t="n">
        <x:v>94.5</x:v>
      </x:c>
      <x:c r="M741" s="1" t="n">
        <x:v>9.1</x:v>
      </x:c>
      <x:c r="N741" s="1" t="n">
        <x:v>14</x:v>
      </x:c>
      <x:c r="O741" s="1" t="n">
        <x:f aca="0">24*MAX(0,EOMONTH(B741,0)-MAX(B741,INDEX(Device_Inventory!$K$2:$K$1201,MATCH(A741,Device_Inventory!$A$2:$A$1201,0)))+1)</x:f>
        <x:v>744</x:v>
      </x:c>
      <x:c r="P741" s="11" t="b">
        <x:f aca="0">INDEX(Device_Inventory!$K$2:$K$1201,MATCH(A741,Device_Inventory!$A$2:$A$1201,0))&gt;B741</x:f>
        <x:v>0</x:v>
      </x:c>
      <x:c r="Q741" s="1" t="str">
        <x:f aca="0">IF(D741&gt;O741,"Fail: operating hours exceed in-service hours",IF(D741+M741&gt;O741,"Fail: operating + unavailable hours exceed in-service hours",IF(P741,"Partial month: within in-service hours","OK")))</x:f>
        <x:v>OK</x:v>
      </x:c>
    </x:row>
    <x:row r="742" ht="15" hidden="0" customHeight="1">
      <x:c r="A742" s="1" t="s">
        <x:v>732</x:v>
      </x:c>
      <x:c r="B742" s="14" t="n">
        <x:v>46113</x:v>
      </x:c>
      <x:c r="C742" s="1" t="n">
        <x:v>34.9</x:v>
      </x:c>
      <x:c r="D742" s="1" t="n">
        <x:v>204.4</x:v>
      </x:c>
      <x:c r="E742" s="1" t="n">
        <x:v>11</x:v>
      </x:c>
      <x:c r="F742" s="1" t="n">
        <x:v>1</x:v>
      </x:c>
      <x:c r="G742" s="1" t="n">
        <x:v>14</x:v>
      </x:c>
      <x:c r="H742" s="1" t="n">
        <x:v>0</x:v>
      </x:c>
      <x:c r="I742" s="1" t="n">
        <x:v>2</x:v>
      </x:c>
      <x:c r="J742" s="1" t="n">
        <x:v>0.93</x:v>
      </x:c>
      <x:c r="K742" s="1" t="n">
        <x:v>0</x:v>
      </x:c>
      <x:c r="L742" s="1" t="n">
        <x:v>91.3</x:v>
      </x:c>
      <x:c r="M742" s="1" t="n">
        <x:v>3.8</x:v>
      </x:c>
      <x:c r="N742" s="1" t="n">
        <x:v>6.1</x:v>
      </x:c>
      <x:c r="O742" s="1" t="n">
        <x:f aca="0">24*MAX(0,EOMONTH(B742,0)-MAX(B742,INDEX(Device_Inventory!$K$2:$K$1201,MATCH(A742,Device_Inventory!$A$2:$A$1201,0)))+1)</x:f>
        <x:v>720</x:v>
      </x:c>
      <x:c r="P742" s="11" t="b">
        <x:f aca="0">INDEX(Device_Inventory!$K$2:$K$1201,MATCH(A742,Device_Inventory!$A$2:$A$1201,0))&gt;B742</x:f>
        <x:v>0</x:v>
      </x:c>
      <x:c r="Q742" s="1" t="str">
        <x:f aca="0">IF(D742&gt;O742,"Fail: operating hours exceed in-service hours",IF(D742+M742&gt;O742,"Fail: operating + unavailable hours exceed in-service hours",IF(P742,"Partial month: within in-service hours","OK")))</x:f>
        <x:v>OK</x:v>
      </x:c>
    </x:row>
    <x:row r="743" ht="15" hidden="0" customHeight="1">
      <x:c r="A743" s="1" t="s">
        <x:v>732</x:v>
      </x:c>
      <x:c r="B743" s="14" t="n">
        <x:v>46143</x:v>
      </x:c>
      <x:c r="C743" s="1" t="n">
        <x:v>70.4</x:v>
      </x:c>
      <x:c r="D743" s="1" t="n">
        <x:v>459.4</x:v>
      </x:c>
      <x:c r="E743" s="1" t="n">
        <x:v>20</x:v>
      </x:c>
      <x:c r="F743" s="1" t="n">
        <x:v>0</x:v>
      </x:c>
      <x:c r="G743" s="1" t="n">
        <x:v>37</x:v>
      </x:c>
      <x:c r="H743" s="1" t="n">
        <x:v>0</x:v>
      </x:c>
      <x:c r="I743" s="1" t="n">
        <x:v>4</x:v>
      </x:c>
      <x:c r="J743" s="1" t="n">
        <x:v>0.35</x:v>
      </x:c>
      <x:c r="K743" s="1" t="n">
        <x:v>0</x:v>
      </x:c>
      <x:c r="L743" s="1" t="n">
        <x:v>95.8</x:v>
      </x:c>
      <x:c r="M743" s="1" t="n">
        <x:v>8.6</x:v>
      </x:c>
      <x:c r="N743" s="1" t="n">
        <x:v>13.3</x:v>
      </x:c>
      <x:c r="O743" s="1" t="n">
        <x:f aca="0">24*MAX(0,EOMONTH(B743,0)-MAX(B743,INDEX(Device_Inventory!$K$2:$K$1201,MATCH(A743,Device_Inventory!$A$2:$A$1201,0)))+1)</x:f>
        <x:v>744</x:v>
      </x:c>
      <x:c r="P743" s="11" t="b">
        <x:f aca="0">INDEX(Device_Inventory!$K$2:$K$1201,MATCH(A743,Device_Inventory!$A$2:$A$1201,0))&gt;B743</x:f>
        <x:v>0</x:v>
      </x:c>
      <x:c r="Q743" s="1" t="str">
        <x:f aca="0">IF(D743&gt;O743,"Fail: operating hours exceed in-service hours",IF(D743+M743&gt;O743,"Fail: operating + unavailable hours exceed in-service hours",IF(P743,"Partial month: within in-service hours","OK")))</x:f>
        <x:v>OK</x:v>
      </x:c>
    </x:row>
    <x:row r="744" ht="15" hidden="0" customHeight="1">
      <x:c r="A744" s="1" t="s">
        <x:v>732</x:v>
      </x:c>
      <x:c r="B744" s="14" t="n">
        <x:v>46174</x:v>
      </x:c>
      <x:c r="C744" s="1" t="n">
        <x:v>84.5</x:v>
      </x:c>
      <x:c r="D744" s="1" t="n">
        <x:v>562.5</x:v>
      </x:c>
      <x:c r="E744" s="1" t="n">
        <x:v>21</x:v>
      </x:c>
      <x:c r="F744" s="1" t="n">
        <x:v>1</x:v>
      </x:c>
      <x:c r="G744" s="1" t="n">
        <x:v>17</x:v>
      </x:c>
      <x:c r="H744" s="1" t="n">
        <x:v>0</x:v>
      </x:c>
      <x:c r="I744" s="1" t="n">
        <x:v>8</x:v>
      </x:c>
      <x:c r="J744" s="1" t="n">
        <x:v>0.5</x:v>
      </x:c>
      <x:c r="K744" s="1" t="n">
        <x:v>0</x:v>
      </x:c>
      <x:c r="L744" s="1" t="n">
        <x:v>93.3</x:v>
      </x:c>
      <x:c r="M744" s="1" t="n">
        <x:v>1.4</x:v>
      </x:c>
      <x:c r="N744" s="1" t="n">
        <x:v>11</x:v>
      </x:c>
      <x:c r="O744" s="1" t="n">
        <x:f aca="0">24*MAX(0,EOMONTH(B744,0)-MAX(B744,INDEX(Device_Inventory!$K$2:$K$1201,MATCH(A744,Device_Inventory!$A$2:$A$1201,0)))+1)</x:f>
        <x:v>720</x:v>
      </x:c>
      <x:c r="P744" s="11" t="b">
        <x:f aca="0">INDEX(Device_Inventory!$K$2:$K$1201,MATCH(A744,Device_Inventory!$A$2:$A$1201,0))&gt;B744</x:f>
        <x:v>0</x:v>
      </x:c>
      <x:c r="Q744" s="1" t="str">
        <x:f aca="0">IF(D744&gt;O744,"Fail: operating hours exceed in-service hours",IF(D744+M744&gt;O744,"Fail: operating + unavailable hours exceed in-service hours",IF(P744,"Partial month: within in-service hours","OK")))</x:f>
        <x:v>OK</x:v>
      </x:c>
    </x:row>
    <x:row r="745" ht="15" hidden="0" customHeight="1">
      <x:c r="A745" s="1" t="s">
        <x:v>732</x:v>
      </x:c>
      <x:c r="B745" s="14" t="n">
        <x:v>46204</x:v>
      </x:c>
      <x:c r="C745" s="1" t="n">
        <x:v>63.4</x:v>
      </x:c>
      <x:c r="D745" s="1" t="n">
        <x:v>440.2</x:v>
      </x:c>
      <x:c r="E745" s="1" t="n">
        <x:v>14</x:v>
      </x:c>
      <x:c r="F745" s="1" t="n">
        <x:v>0</x:v>
      </x:c>
      <x:c r="G745" s="1" t="n">
        <x:v>43</x:v>
      </x:c>
      <x:c r="H745" s="1" t="n">
        <x:v>0</x:v>
      </x:c>
      <x:c r="I745" s="1" t="n">
        <x:v>5</x:v>
      </x:c>
      <x:c r="J745" s="1" t="n">
        <x:v>0.65</x:v>
      </x:c>
      <x:c r="K745" s="1" t="n">
        <x:v>0</x:v>
      </x:c>
      <x:c r="L745" s="1" t="n">
        <x:v>94.9</x:v>
      </x:c>
      <x:c r="M745" s="1" t="n">
        <x:v>5.5</x:v>
      </x:c>
      <x:c r="N745" s="1" t="n">
        <x:v>12.7</x:v>
      </x:c>
      <x:c r="O745" s="1" t="n">
        <x:f aca="0">24*MAX(0,EOMONTH(B745,0)-MAX(B745,INDEX(Device_Inventory!$K$2:$K$1201,MATCH(A745,Device_Inventory!$A$2:$A$1201,0)))+1)</x:f>
        <x:v>744</x:v>
      </x:c>
      <x:c r="P745" s="11" t="b">
        <x:f aca="0">INDEX(Device_Inventory!$K$2:$K$1201,MATCH(A745,Device_Inventory!$A$2:$A$1201,0))&gt;B745</x:f>
        <x:v>0</x:v>
      </x:c>
      <x:c r="Q745" s="1" t="str">
        <x:f aca="0">IF(D745&gt;O745,"Fail: operating hours exceed in-service hours",IF(D745+M745&gt;O745,"Fail: operating + unavailable hours exceed in-service hours",IF(P745,"Partial month: within in-service hours","OK")))</x:f>
        <x:v>OK</x:v>
      </x:c>
    </x:row>
    <x:row r="746" ht="15" hidden="0" customHeight="1">
      <x:c r="A746" s="1" t="s">
        <x:v>735</x:v>
      </x:c>
      <x:c r="B746" s="14" t="n">
        <x:v>46054</x:v>
      </x:c>
      <x:c r="C746" s="1" t="n">
        <x:v>82.6</x:v>
      </x:c>
      <x:c r="D746" s="1" t="n">
        <x:v>542</x:v>
      </x:c>
      <x:c r="E746" s="1" t="n">
        <x:v>35</x:v>
      </x:c>
      <x:c r="F746" s="1" t="n">
        <x:v>7</x:v>
      </x:c>
      <x:c r="G746" s="1" t="n">
        <x:v>37</x:v>
      </x:c>
      <x:c r="H746" s="1" t="n">
        <x:v>2</x:v>
      </x:c>
      <x:c r="I746" s="1" t="n">
        <x:v>3</x:v>
      </x:c>
      <x:c r="J746" s="1" t="n">
        <x:v>2.32</x:v>
      </x:c>
      <x:c r="K746" s="1" t="n">
        <x:v>3</x:v>
      </x:c>
      <x:c r="L746" s="1" t="n">
        <x:v>92.6</x:v>
      </x:c>
      <x:c r="M746" s="1" t="n">
        <x:v>16</x:v>
      </x:c>
      <x:c r="N746" s="1" t="n">
        <x:v>25.2</x:v>
      </x:c>
      <x:c r="O746" s="1" t="n">
        <x:f aca="0">24*MAX(0,EOMONTH(B746,0)-MAX(B746,INDEX(Device_Inventory!$K$2:$K$1201,MATCH(A746,Device_Inventory!$A$2:$A$1201,0)))+1)</x:f>
        <x:v>672</x:v>
      </x:c>
      <x:c r="P746" s="11" t="b">
        <x:f aca="0">INDEX(Device_Inventory!$K$2:$K$1201,MATCH(A746,Device_Inventory!$A$2:$A$1201,0))&gt;B746</x:f>
        <x:v>0</x:v>
      </x:c>
      <x:c r="Q746" s="1" t="str">
        <x:f aca="0">IF(D746&gt;O746,"Fail: operating hours exceed in-service hours",IF(D746+M746&gt;O746,"Fail: operating + unavailable hours exceed in-service hours",IF(P746,"Partial month: within in-service hours","OK")))</x:f>
        <x:v>OK</x:v>
      </x:c>
    </x:row>
    <x:row r="747" ht="15" hidden="0" customHeight="1">
      <x:c r="A747" s="1" t="s">
        <x:v>735</x:v>
      </x:c>
      <x:c r="B747" s="14" t="n">
        <x:v>46082</x:v>
      </x:c>
      <x:c r="C747" s="1" t="n">
        <x:v>88.7</x:v>
      </x:c>
      <x:c r="D747" s="1" t="n">
        <x:v>560.8</x:v>
      </x:c>
      <x:c r="E747" s="1" t="n">
        <x:v>37</x:v>
      </x:c>
      <x:c r="F747" s="1" t="n">
        <x:v>6</x:v>
      </x:c>
      <x:c r="G747" s="1" t="n">
        <x:v>33</x:v>
      </x:c>
      <x:c r="H747" s="1" t="n">
        <x:v>3</x:v>
      </x:c>
      <x:c r="I747" s="1" t="n">
        <x:v>2</x:v>
      </x:c>
      <x:c r="J747" s="1" t="n">
        <x:v>2.46</x:v>
      </x:c>
      <x:c r="K747" s="1" t="n">
        <x:v>2</x:v>
      </x:c>
      <x:c r="L747" s="1" t="n">
        <x:v>94.1</x:v>
      </x:c>
      <x:c r="M747" s="1" t="n">
        <x:v>12.3</x:v>
      </x:c>
      <x:c r="N747" s="1" t="n">
        <x:v>28.1</x:v>
      </x:c>
      <x:c r="O747" s="1" t="n">
        <x:f aca="0">24*MAX(0,EOMONTH(B747,0)-MAX(B747,INDEX(Device_Inventory!$K$2:$K$1201,MATCH(A747,Device_Inventory!$A$2:$A$1201,0)))+1)</x:f>
        <x:v>744</x:v>
      </x:c>
      <x:c r="P747" s="11" t="b">
        <x:f aca="0">INDEX(Device_Inventory!$K$2:$K$1201,MATCH(A747,Device_Inventory!$A$2:$A$1201,0))&gt;B747</x:f>
        <x:v>0</x:v>
      </x:c>
      <x:c r="Q747" s="1" t="str">
        <x:f aca="0">IF(D747&gt;O747,"Fail: operating hours exceed in-service hours",IF(D747+M747&gt;O747,"Fail: operating + unavailable hours exceed in-service hours",IF(P747,"Partial month: within in-service hours","OK")))</x:f>
        <x:v>OK</x:v>
      </x:c>
    </x:row>
    <x:row r="748" ht="15" hidden="0" customHeight="1">
      <x:c r="A748" s="1" t="s">
        <x:v>735</x:v>
      </x:c>
      <x:c r="B748" s="14" t="n">
        <x:v>46113</x:v>
      </x:c>
      <x:c r="C748" s="1" t="n">
        <x:v>52.5</x:v>
      </x:c>
      <x:c r="D748" s="1" t="n">
        <x:v>289.9</x:v>
      </x:c>
      <x:c r="E748" s="1" t="n">
        <x:v>26</x:v>
      </x:c>
      <x:c r="F748" s="1" t="n">
        <x:v>6</x:v>
      </x:c>
      <x:c r="G748" s="1" t="n">
        <x:v>28</x:v>
      </x:c>
      <x:c r="H748" s="1" t="n">
        <x:v>3</x:v>
      </x:c>
      <x:c r="I748" s="1" t="n">
        <x:v>4</x:v>
      </x:c>
      <x:c r="J748" s="1" t="n">
        <x:v>1.79</x:v>
      </x:c>
      <x:c r="K748" s="1" t="n">
        <x:v>1</x:v>
      </x:c>
      <x:c r="L748" s="1" t="n">
        <x:v>93.3</x:v>
      </x:c>
      <x:c r="M748" s="1" t="n">
        <x:v>15.2</x:v>
      </x:c>
      <x:c r="N748" s="1" t="n">
        <x:v>6.1</x:v>
      </x:c>
      <x:c r="O748" s="1" t="n">
        <x:f aca="0">24*MAX(0,EOMONTH(B748,0)-MAX(B748,INDEX(Device_Inventory!$K$2:$K$1201,MATCH(A748,Device_Inventory!$A$2:$A$1201,0)))+1)</x:f>
        <x:v>720</x:v>
      </x:c>
      <x:c r="P748" s="11" t="b">
        <x:f aca="0">INDEX(Device_Inventory!$K$2:$K$1201,MATCH(A748,Device_Inventory!$A$2:$A$1201,0))&gt;B748</x:f>
        <x:v>0</x:v>
      </x:c>
      <x:c r="Q748" s="1" t="str">
        <x:f aca="0">IF(D748&gt;O748,"Fail: operating hours exceed in-service hours",IF(D748+M748&gt;O748,"Fail: operating + unavailable hours exceed in-service hours",IF(P748,"Partial month: within in-service hours","OK")))</x:f>
        <x:v>OK</x:v>
      </x:c>
    </x:row>
    <x:row r="749" ht="15" hidden="0" customHeight="1">
      <x:c r="A749" s="1" t="s">
        <x:v>735</x:v>
      </x:c>
      <x:c r="B749" s="14" t="n">
        <x:v>46143</x:v>
      </x:c>
      <x:c r="C749" s="1" t="n">
        <x:v>48.6</x:v>
      </x:c>
      <x:c r="D749" s="1" t="n">
        <x:v>296</x:v>
      </x:c>
      <x:c r="E749" s="1" t="n">
        <x:v>29</x:v>
      </x:c>
      <x:c r="F749" s="1" t="n">
        <x:v>7</x:v>
      </x:c>
      <x:c r="G749" s="1" t="n">
        <x:v>33</x:v>
      </x:c>
      <x:c r="H749" s="1" t="n">
        <x:v>1</x:v>
      </x:c>
      <x:c r="I749" s="1" t="n">
        <x:v>0</x:v>
      </x:c>
      <x:c r="J749" s="1" t="n">
        <x:v>2.01</x:v>
      </x:c>
      <x:c r="K749" s="1" t="n">
        <x:v>1</x:v>
      </x:c>
      <x:c r="L749" s="1" t="n">
        <x:v>92.9</x:v>
      </x:c>
      <x:c r="M749" s="1" t="n">
        <x:v>12.5</x:v>
      </x:c>
      <x:c r="N749" s="1" t="n">
        <x:v>4.5</x:v>
      </x:c>
      <x:c r="O749" s="1" t="n">
        <x:f aca="0">24*MAX(0,EOMONTH(B749,0)-MAX(B749,INDEX(Device_Inventory!$K$2:$K$1201,MATCH(A749,Device_Inventory!$A$2:$A$1201,0)))+1)</x:f>
        <x:v>744</x:v>
      </x:c>
      <x:c r="P749" s="11" t="b">
        <x:f aca="0">INDEX(Device_Inventory!$K$2:$K$1201,MATCH(A749,Device_Inventory!$A$2:$A$1201,0))&gt;B749</x:f>
        <x:v>0</x:v>
      </x:c>
      <x:c r="Q749" s="1" t="str">
        <x:f aca="0">IF(D749&gt;O749,"Fail: operating hours exceed in-service hours",IF(D749+M749&gt;O749,"Fail: operating + unavailable hours exceed in-service hours",IF(P749,"Partial month: within in-service hours","OK")))</x:f>
        <x:v>OK</x:v>
      </x:c>
    </x:row>
    <x:row r="750" ht="15" hidden="0" customHeight="1">
      <x:c r="A750" s="1" t="s">
        <x:v>735</x:v>
      </x:c>
      <x:c r="B750" s="14" t="n">
        <x:v>46174</x:v>
      </x:c>
      <x:c r="C750" s="1" t="n">
        <x:v>52.7</x:v>
      </x:c>
      <x:c r="D750" s="1" t="n">
        <x:v>379</x:v>
      </x:c>
      <x:c r="E750" s="1" t="n">
        <x:v>27</x:v>
      </x:c>
      <x:c r="F750" s="1" t="n">
        <x:v>9</x:v>
      </x:c>
      <x:c r="G750" s="1" t="n">
        <x:v>40</x:v>
      </x:c>
      <x:c r="H750" s="1" t="n">
        <x:v>3</x:v>
      </x:c>
      <x:c r="I750" s="1" t="n">
        <x:v>1</x:v>
      </x:c>
      <x:c r="J750" s="1" t="n">
        <x:v>1.77</x:v>
      </x:c>
      <x:c r="K750" s="1" t="n">
        <x:v>1</x:v>
      </x:c>
      <x:c r="L750" s="1" t="n">
        <x:v>94.6</x:v>
      </x:c>
      <x:c r="M750" s="1" t="n">
        <x:v>15.5</x:v>
      </x:c>
      <x:c r="N750" s="1" t="n">
        <x:v>10.4</x:v>
      </x:c>
      <x:c r="O750" s="1" t="n">
        <x:f aca="0">24*MAX(0,EOMONTH(B750,0)-MAX(B750,INDEX(Device_Inventory!$K$2:$K$1201,MATCH(A750,Device_Inventory!$A$2:$A$1201,0)))+1)</x:f>
        <x:v>720</x:v>
      </x:c>
      <x:c r="P750" s="11" t="b">
        <x:f aca="0">INDEX(Device_Inventory!$K$2:$K$1201,MATCH(A750,Device_Inventory!$A$2:$A$1201,0))&gt;B750</x:f>
        <x:v>0</x:v>
      </x:c>
      <x:c r="Q750" s="1" t="str">
        <x:f aca="0">IF(D750&gt;O750,"Fail: operating hours exceed in-service hours",IF(D750+M750&gt;O750,"Fail: operating + unavailable hours exceed in-service hours",IF(P750,"Partial month: within in-service hours","OK")))</x:f>
        <x:v>OK</x:v>
      </x:c>
    </x:row>
    <x:row r="751" ht="15" hidden="0" customHeight="1">
      <x:c r="A751" s="1" t="s">
        <x:v>735</x:v>
      </x:c>
      <x:c r="B751" s="14" t="n">
        <x:v>46204</x:v>
      </x:c>
      <x:c r="C751" s="1" t="n">
        <x:v>49.7</x:v>
      </x:c>
      <x:c r="D751" s="1" t="n">
        <x:v>317.8</x:v>
      </x:c>
      <x:c r="E751" s="1" t="n">
        <x:v>33</x:v>
      </x:c>
      <x:c r="F751" s="1" t="n">
        <x:v>7</x:v>
      </x:c>
      <x:c r="G751" s="1" t="n">
        <x:v>37</x:v>
      </x:c>
      <x:c r="H751" s="1" t="n">
        <x:v>2</x:v>
      </x:c>
      <x:c r="I751" s="1" t="n">
        <x:v>1</x:v>
      </x:c>
      <x:c r="J751" s="1" t="n">
        <x:v>2.93</x:v>
      </x:c>
      <x:c r="K751" s="1" t="n">
        <x:v>1</x:v>
      </x:c>
      <x:c r="L751" s="1" t="n">
        <x:v>98.2</x:v>
      </x:c>
      <x:c r="M751" s="1" t="n">
        <x:v>22.3</x:v>
      </x:c>
      <x:c r="N751" s="1" t="n">
        <x:v>6.9</x:v>
      </x:c>
      <x:c r="O751" s="1" t="n">
        <x:f aca="0">24*MAX(0,EOMONTH(B751,0)-MAX(B751,INDEX(Device_Inventory!$K$2:$K$1201,MATCH(A751,Device_Inventory!$A$2:$A$1201,0)))+1)</x:f>
        <x:v>744</x:v>
      </x:c>
      <x:c r="P751" s="11" t="b">
        <x:f aca="0">INDEX(Device_Inventory!$K$2:$K$1201,MATCH(A751,Device_Inventory!$A$2:$A$1201,0))&gt;B751</x:f>
        <x:v>0</x:v>
      </x:c>
      <x:c r="Q751" s="1" t="str">
        <x:f aca="0">IF(D751&gt;O751,"Fail: operating hours exceed in-service hours",IF(D751+M751&gt;O751,"Fail: operating + unavailable hours exceed in-service hours",IF(P751,"Partial month: within in-service hours","OK")))</x:f>
        <x:v>OK</x:v>
      </x:c>
    </x:row>
    <x:row r="752" ht="15" hidden="0" customHeight="1">
      <x:c r="A752" s="1" t="s">
        <x:v>2287</x:v>
      </x:c>
      <x:c r="B752" s="14" t="n">
        <x:v>46054</x:v>
      </x:c>
      <x:c r="C752" s="1" t="n">
        <x:v>62.3</x:v>
      </x:c>
      <x:c r="D752" s="1" t="n">
        <x:v>354</x:v>
      </x:c>
      <x:c r="E752" s="1" t="n">
        <x:v>21</x:v>
      </x:c>
      <x:c r="F752" s="1" t="n">
        <x:v>1</x:v>
      </x:c>
      <x:c r="G752" s="1" t="n">
        <x:v>43</x:v>
      </x:c>
      <x:c r="H752" s="1" t="n">
        <x:v>1</x:v>
      </x:c>
      <x:c r="I752" s="1" t="n">
        <x:v>3</x:v>
      </x:c>
      <x:c r="J752" s="1" t="n">
        <x:v>1.12</x:v>
      </x:c>
      <x:c r="K752" s="1" t="n">
        <x:v>0</x:v>
      </x:c>
      <x:c r="L752" s="1" t="n">
        <x:v>94</x:v>
      </x:c>
      <x:c r="M752" s="1" t="n">
        <x:v>6.3</x:v>
      </x:c>
      <x:c r="N752" s="1" t="n">
        <x:v>18.8</x:v>
      </x:c>
      <x:c r="O752" s="1" t="n">
        <x:f aca="0">24*MAX(0,EOMONTH(B752,0)-MAX(B752,INDEX(Device_Inventory!$K$2:$K$1201,MATCH(A752,Device_Inventory!$A$2:$A$1201,0)))+1)</x:f>
        <x:v>672</x:v>
      </x:c>
      <x:c r="P752" s="11" t="b">
        <x:f aca="0">INDEX(Device_Inventory!$K$2:$K$1201,MATCH(A752,Device_Inventory!$A$2:$A$1201,0))&gt;B752</x:f>
        <x:v>0</x:v>
      </x:c>
      <x:c r="Q752" s="1" t="str">
        <x:f aca="0">IF(D752&gt;O752,"Fail: operating hours exceed in-service hours",IF(D752+M752&gt;O752,"Fail: operating + unavailable hours exceed in-service hours",IF(P752,"Partial month: within in-service hours","OK")))</x:f>
        <x:v>OK</x:v>
      </x:c>
    </x:row>
    <x:row r="753" ht="15" hidden="0" customHeight="1">
      <x:c r="A753" s="1" t="s">
        <x:v>2287</x:v>
      </x:c>
      <x:c r="B753" s="14" t="n">
        <x:v>46082</x:v>
      </x:c>
      <x:c r="C753" s="1" t="n">
        <x:v>61</x:v>
      </x:c>
      <x:c r="D753" s="1" t="n">
        <x:v>348.1</x:v>
      </x:c>
      <x:c r="E753" s="1" t="n">
        <x:v>16</x:v>
      </x:c>
      <x:c r="F753" s="1" t="n">
        <x:v>3</x:v>
      </x:c>
      <x:c r="G753" s="1" t="n">
        <x:v>15</x:v>
      </x:c>
      <x:c r="H753" s="1" t="n">
        <x:v>0</x:v>
      </x:c>
      <x:c r="I753" s="1" t="n">
        <x:v>0</x:v>
      </x:c>
      <x:c r="J753" s="1" t="n">
        <x:v>0.53</x:v>
      </x:c>
      <x:c r="K753" s="1" t="n">
        <x:v>0</x:v>
      </x:c>
      <x:c r="L753" s="1" t="n">
        <x:v>96.3</x:v>
      </x:c>
      <x:c r="M753" s="1" t="n">
        <x:v>6.6</x:v>
      </x:c>
      <x:c r="N753" s="1" t="n">
        <x:v>8.2</x:v>
      </x:c>
      <x:c r="O753" s="1" t="n">
        <x:f aca="0">24*MAX(0,EOMONTH(B753,0)-MAX(B753,INDEX(Device_Inventory!$K$2:$K$1201,MATCH(A753,Device_Inventory!$A$2:$A$1201,0)))+1)</x:f>
        <x:v>744</x:v>
      </x:c>
      <x:c r="P753" s="11" t="b">
        <x:f aca="0">INDEX(Device_Inventory!$K$2:$K$1201,MATCH(A753,Device_Inventory!$A$2:$A$1201,0))&gt;B753</x:f>
        <x:v>0</x:v>
      </x:c>
      <x:c r="Q753" s="1" t="str">
        <x:f aca="0">IF(D753&gt;O753,"Fail: operating hours exceed in-service hours",IF(D753+M753&gt;O753,"Fail: operating + unavailable hours exceed in-service hours",IF(P753,"Partial month: within in-service hours","OK")))</x:f>
        <x:v>OK</x:v>
      </x:c>
    </x:row>
    <x:row r="754" ht="15" hidden="0" customHeight="1">
      <x:c r="A754" s="1" t="s">
        <x:v>2287</x:v>
      </x:c>
      <x:c r="B754" s="14" t="n">
        <x:v>46113</x:v>
      </x:c>
      <x:c r="C754" s="1" t="n">
        <x:v>58.1</x:v>
      </x:c>
      <x:c r="D754" s="1" t="n">
        <x:v>350.7</x:v>
      </x:c>
      <x:c r="E754" s="1" t="n">
        <x:v>15</x:v>
      </x:c>
      <x:c r="F754" s="1" t="n">
        <x:v>1</x:v>
      </x:c>
      <x:c r="G754" s="1" t="n">
        <x:v>42</x:v>
      </x:c>
      <x:c r="H754" s="1" t="n">
        <x:v>0</x:v>
      </x:c>
      <x:c r="I754" s="1" t="n">
        <x:v>1</x:v>
      </x:c>
      <x:c r="J754" s="1" t="n">
        <x:v>0.79</x:v>
      </x:c>
      <x:c r="K754" s="1" t="n">
        <x:v>0</x:v>
      </x:c>
      <x:c r="L754" s="1" t="n">
        <x:v>95.3</x:v>
      </x:c>
      <x:c r="M754" s="1" t="n">
        <x:v>6.2</x:v>
      </x:c>
      <x:c r="N754" s="1" t="n">
        <x:v>16.2</x:v>
      </x:c>
      <x:c r="O754" s="1" t="n">
        <x:f aca="0">24*MAX(0,EOMONTH(B754,0)-MAX(B754,INDEX(Device_Inventory!$K$2:$K$1201,MATCH(A754,Device_Inventory!$A$2:$A$1201,0)))+1)</x:f>
        <x:v>720</x:v>
      </x:c>
      <x:c r="P754" s="11" t="b">
        <x:f aca="0">INDEX(Device_Inventory!$K$2:$K$1201,MATCH(A754,Device_Inventory!$A$2:$A$1201,0))&gt;B754</x:f>
        <x:v>0</x:v>
      </x:c>
      <x:c r="Q754" s="1" t="str">
        <x:f aca="0">IF(D754&gt;O754,"Fail: operating hours exceed in-service hours",IF(D754+M754&gt;O754,"Fail: operating + unavailable hours exceed in-service hours",IF(P754,"Partial month: within in-service hours","OK")))</x:f>
        <x:v>OK</x:v>
      </x:c>
    </x:row>
    <x:row r="755" ht="15" hidden="0" customHeight="1">
      <x:c r="A755" s="1" t="s">
        <x:v>2287</x:v>
      </x:c>
      <x:c r="B755" s="14" t="n">
        <x:v>46143</x:v>
      </x:c>
      <x:c r="C755" s="1" t="n">
        <x:v>62.1</x:v>
      </x:c>
      <x:c r="D755" s="1" t="n">
        <x:v>444.3</x:v>
      </x:c>
      <x:c r="E755" s="1" t="n">
        <x:v>20</x:v>
      </x:c>
      <x:c r="F755" s="1" t="n">
        <x:v>3</x:v>
      </x:c>
      <x:c r="G755" s="1" t="n">
        <x:v>28</x:v>
      </x:c>
      <x:c r="H755" s="1" t="n">
        <x:v>1</x:v>
      </x:c>
      <x:c r="I755" s="1" t="n">
        <x:v>1</x:v>
      </x:c>
      <x:c r="J755" s="1" t="n">
        <x:v>1.32</x:v>
      </x:c>
      <x:c r="K755" s="1" t="n">
        <x:v>0</x:v>
      </x:c>
      <x:c r="L755" s="1" t="n">
        <x:v>96.1</x:v>
      </x:c>
      <x:c r="M755" s="1" t="n">
        <x:v>9.1</x:v>
      </x:c>
      <x:c r="N755" s="1" t="n">
        <x:v>18.3</x:v>
      </x:c>
      <x:c r="O755" s="1" t="n">
        <x:f aca="0">24*MAX(0,EOMONTH(B755,0)-MAX(B755,INDEX(Device_Inventory!$K$2:$K$1201,MATCH(A755,Device_Inventory!$A$2:$A$1201,0)))+1)</x:f>
        <x:v>744</x:v>
      </x:c>
      <x:c r="P755" s="11" t="b">
        <x:f aca="0">INDEX(Device_Inventory!$K$2:$K$1201,MATCH(A755,Device_Inventory!$A$2:$A$1201,0))&gt;B755</x:f>
        <x:v>0</x:v>
      </x:c>
      <x:c r="Q755" s="1" t="str">
        <x:f aca="0">IF(D755&gt;O755,"Fail: operating hours exceed in-service hours",IF(D755+M755&gt;O755,"Fail: operating + unavailable hours exceed in-service hours",IF(P755,"Partial month: within in-service hours","OK")))</x:f>
        <x:v>OK</x:v>
      </x:c>
    </x:row>
    <x:row r="756" ht="15" hidden="0" customHeight="1">
      <x:c r="A756" s="1" t="s">
        <x:v>2287</x:v>
      </x:c>
      <x:c r="B756" s="14" t="n">
        <x:v>46174</x:v>
      </x:c>
      <x:c r="C756" s="1" t="n">
        <x:v>55.3</x:v>
      </x:c>
      <x:c r="D756" s="1" t="n">
        <x:v>400.6</x:v>
      </x:c>
      <x:c r="E756" s="1" t="n">
        <x:v>15</x:v>
      </x:c>
      <x:c r="F756" s="1" t="n">
        <x:v>0</x:v>
      </x:c>
      <x:c r="G756" s="1" t="n">
        <x:v>46</x:v>
      </x:c>
      <x:c r="H756" s="1" t="n">
        <x:v>2</x:v>
      </x:c>
      <x:c r="I756" s="1" t="n">
        <x:v>2</x:v>
      </x:c>
      <x:c r="J756" s="1" t="n">
        <x:v>0.39</x:v>
      </x:c>
      <x:c r="K756" s="1" t="n">
        <x:v>0</x:v>
      </x:c>
      <x:c r="L756" s="1" t="n">
        <x:v>95.1</x:v>
      </x:c>
      <x:c r="M756" s="1" t="n">
        <x:v>11.3</x:v>
      </x:c>
      <x:c r="N756" s="1" t="n">
        <x:v>5.2</x:v>
      </x:c>
      <x:c r="O756" s="1" t="n">
        <x:f aca="0">24*MAX(0,EOMONTH(B756,0)-MAX(B756,INDEX(Device_Inventory!$K$2:$K$1201,MATCH(A756,Device_Inventory!$A$2:$A$1201,0)))+1)</x:f>
        <x:v>720</x:v>
      </x:c>
      <x:c r="P756" s="11" t="b">
        <x:f aca="0">INDEX(Device_Inventory!$K$2:$K$1201,MATCH(A756,Device_Inventory!$A$2:$A$1201,0))&gt;B756</x:f>
        <x:v>0</x:v>
      </x:c>
      <x:c r="Q756" s="1" t="str">
        <x:f aca="0">IF(D756&gt;O756,"Fail: operating hours exceed in-service hours",IF(D756+M756&gt;O756,"Fail: operating + unavailable hours exceed in-service hours",IF(P756,"Partial month: within in-service hours","OK")))</x:f>
        <x:v>OK</x:v>
      </x:c>
    </x:row>
    <x:row r="757" ht="15" hidden="0" customHeight="1">
      <x:c r="A757" s="1" t="s">
        <x:v>2287</x:v>
      </x:c>
      <x:c r="B757" s="14" t="n">
        <x:v>46204</x:v>
      </x:c>
      <x:c r="C757" s="1" t="n">
        <x:v>63</x:v>
      </x:c>
      <x:c r="D757" s="1" t="n">
        <x:v>436</x:v>
      </x:c>
      <x:c r="E757" s="1" t="n">
        <x:v>22</x:v>
      </x:c>
      <x:c r="F757" s="1" t="n">
        <x:v>1</x:v>
      </x:c>
      <x:c r="G757" s="1" t="n">
        <x:v>27</x:v>
      </x:c>
      <x:c r="H757" s="1" t="n">
        <x:v>0</x:v>
      </x:c>
      <x:c r="I757" s="1" t="n">
        <x:v>2</x:v>
      </x:c>
      <x:c r="J757" s="1" t="n">
        <x:v>0.94</x:v>
      </x:c>
      <x:c r="K757" s="1" t="n">
        <x:v>1</x:v>
      </x:c>
      <x:c r="L757" s="1" t="n">
        <x:v>95.2</x:v>
      </x:c>
      <x:c r="M757" s="1" t="n">
        <x:v>4.7</x:v>
      </x:c>
      <x:c r="N757" s="1" t="n">
        <x:v>15.7</x:v>
      </x:c>
      <x:c r="O757" s="1" t="n">
        <x:f aca="0">24*MAX(0,EOMONTH(B757,0)-MAX(B757,INDEX(Device_Inventory!$K$2:$K$1201,MATCH(A757,Device_Inventory!$A$2:$A$1201,0)))+1)</x:f>
        <x:v>744</x:v>
      </x:c>
      <x:c r="P757" s="11" t="b">
        <x:f aca="0">INDEX(Device_Inventory!$K$2:$K$1201,MATCH(A757,Device_Inventory!$A$2:$A$1201,0))&gt;B757</x:f>
        <x:v>0</x:v>
      </x:c>
      <x:c r="Q757" s="1" t="str">
        <x:f aca="0">IF(D757&gt;O757,"Fail: operating hours exceed in-service hours",IF(D757+M757&gt;O757,"Fail: operating + unavailable hours exceed in-service hours",IF(P757,"Partial month: within in-service hours","OK")))</x:f>
        <x:v>OK</x:v>
      </x:c>
    </x:row>
    <x:row r="758" ht="15" hidden="0" customHeight="1">
      <x:c r="A758" s="1" t="s">
        <x:v>2290</x:v>
      </x:c>
      <x:c r="B758" s="14" t="n">
        <x:v>46054</x:v>
      </x:c>
      <x:c r="C758" s="1" t="n">
        <x:v>52.4</x:v>
      </x:c>
      <x:c r="D758" s="1" t="n">
        <x:v>331.8</x:v>
      </x:c>
      <x:c r="E758" s="1" t="n">
        <x:v>17</x:v>
      </x:c>
      <x:c r="F758" s="1" t="n">
        <x:v>2</x:v>
      </x:c>
      <x:c r="G758" s="1" t="n">
        <x:v>29</x:v>
      </x:c>
      <x:c r="H758" s="1" t="n">
        <x:v>0</x:v>
      </x:c>
      <x:c r="I758" s="1" t="n">
        <x:v>0</x:v>
      </x:c>
      <x:c r="J758" s="1" t="n">
        <x:v>0.58</x:v>
      </x:c>
      <x:c r="K758" s="1" t="n">
        <x:v>0</x:v>
      </x:c>
      <x:c r="L758" s="1" t="n">
        <x:v>97.6</x:v>
      </x:c>
      <x:c r="M758" s="1" t="n">
        <x:v>15.8</x:v>
      </x:c>
      <x:c r="N758" s="1" t="n">
        <x:v>6.1</x:v>
      </x:c>
      <x:c r="O758" s="1" t="n">
        <x:f aca="0">24*MAX(0,EOMONTH(B758,0)-MAX(B758,INDEX(Device_Inventory!$K$2:$K$1201,MATCH(A758,Device_Inventory!$A$2:$A$1201,0)))+1)</x:f>
        <x:v>672</x:v>
      </x:c>
      <x:c r="P758" s="11" t="b">
        <x:f aca="0">INDEX(Device_Inventory!$K$2:$K$1201,MATCH(A758,Device_Inventory!$A$2:$A$1201,0))&gt;B758</x:f>
        <x:v>0</x:v>
      </x:c>
      <x:c r="Q758" s="1" t="str">
        <x:f aca="0">IF(D758&gt;O758,"Fail: operating hours exceed in-service hours",IF(D758+M758&gt;O758,"Fail: operating + unavailable hours exceed in-service hours",IF(P758,"Partial month: within in-service hours","OK")))</x:f>
        <x:v>OK</x:v>
      </x:c>
    </x:row>
    <x:row r="759" ht="15" hidden="0" customHeight="1">
      <x:c r="A759" s="1" t="s">
        <x:v>2290</x:v>
      </x:c>
      <x:c r="B759" s="14" t="n">
        <x:v>46082</x:v>
      </x:c>
      <x:c r="C759" s="1" t="n">
        <x:v>72.4</x:v>
      </x:c>
      <x:c r="D759" s="1" t="n">
        <x:v>441.3</x:v>
      </x:c>
      <x:c r="E759" s="1" t="n">
        <x:v>21</x:v>
      </x:c>
      <x:c r="F759" s="1" t="n">
        <x:v>3</x:v>
      </x:c>
      <x:c r="G759" s="1" t="n">
        <x:v>52</x:v>
      </x:c>
      <x:c r="H759" s="1" t="n">
        <x:v>0</x:v>
      </x:c>
      <x:c r="I759" s="1" t="n">
        <x:v>4</x:v>
      </x:c>
      <x:c r="J759" s="1" t="n">
        <x:v>1.74</x:v>
      </x:c>
      <x:c r="K759" s="1" t="n">
        <x:v>0</x:v>
      </x:c>
      <x:c r="L759" s="1" t="n">
        <x:v>94.2</x:v>
      </x:c>
      <x:c r="M759" s="1" t="n">
        <x:v>10.9</x:v>
      </x:c>
      <x:c r="N759" s="1" t="n">
        <x:v>13</x:v>
      </x:c>
      <x:c r="O759" s="1" t="n">
        <x:f aca="0">24*MAX(0,EOMONTH(B759,0)-MAX(B759,INDEX(Device_Inventory!$K$2:$K$1201,MATCH(A759,Device_Inventory!$A$2:$A$1201,0)))+1)</x:f>
        <x:v>744</x:v>
      </x:c>
      <x:c r="P759" s="11" t="b">
        <x:f aca="0">INDEX(Device_Inventory!$K$2:$K$1201,MATCH(A759,Device_Inventory!$A$2:$A$1201,0))&gt;B759</x:f>
        <x:v>0</x:v>
      </x:c>
      <x:c r="Q759" s="1" t="str">
        <x:f aca="0">IF(D759&gt;O759,"Fail: operating hours exceed in-service hours",IF(D759+M759&gt;O759,"Fail: operating + unavailable hours exceed in-service hours",IF(P759,"Partial month: within in-service hours","OK")))</x:f>
        <x:v>OK</x:v>
      </x:c>
    </x:row>
    <x:row r="760" ht="15" hidden="0" customHeight="1">
      <x:c r="A760" s="1" t="s">
        <x:v>2290</x:v>
      </x:c>
      <x:c r="B760" s="14" t="n">
        <x:v>46113</x:v>
      </x:c>
      <x:c r="C760" s="1" t="n">
        <x:v>66.7</x:v>
      </x:c>
      <x:c r="D760" s="1" t="n">
        <x:v>377</x:v>
      </x:c>
      <x:c r="E760" s="1" t="n">
        <x:v>24</x:v>
      </x:c>
      <x:c r="F760" s="1" t="n">
        <x:v>2</x:v>
      </x:c>
      <x:c r="G760" s="1" t="n">
        <x:v>36</x:v>
      </x:c>
      <x:c r="H760" s="1" t="n">
        <x:v>1</x:v>
      </x:c>
      <x:c r="I760" s="1" t="n">
        <x:v>1</x:v>
      </x:c>
      <x:c r="J760" s="1" t="n">
        <x:v>0.8</x:v>
      </x:c>
      <x:c r="K760" s="1" t="n">
        <x:v>0</x:v>
      </x:c>
      <x:c r="L760" s="1" t="n">
        <x:v>93.1</x:v>
      </x:c>
      <x:c r="M760" s="1" t="n">
        <x:v>13</x:v>
      </x:c>
      <x:c r="N760" s="1" t="n">
        <x:v>17.3</x:v>
      </x:c>
      <x:c r="O760" s="1" t="n">
        <x:f aca="0">24*MAX(0,EOMONTH(B760,0)-MAX(B760,INDEX(Device_Inventory!$K$2:$K$1201,MATCH(A760,Device_Inventory!$A$2:$A$1201,0)))+1)</x:f>
        <x:v>720</x:v>
      </x:c>
      <x:c r="P760" s="11" t="b">
        <x:f aca="0">INDEX(Device_Inventory!$K$2:$K$1201,MATCH(A760,Device_Inventory!$A$2:$A$1201,0))&gt;B760</x:f>
        <x:v>0</x:v>
      </x:c>
      <x:c r="Q760" s="1" t="str">
        <x:f aca="0">IF(D760&gt;O760,"Fail: operating hours exceed in-service hours",IF(D760+M760&gt;O760,"Fail: operating + unavailable hours exceed in-service hours",IF(P760,"Partial month: within in-service hours","OK")))</x:f>
        <x:v>OK</x:v>
      </x:c>
    </x:row>
    <x:row r="761" ht="15" hidden="0" customHeight="1">
      <x:c r="A761" s="1" t="s">
        <x:v>2290</x:v>
      </x:c>
      <x:c r="B761" s="14" t="n">
        <x:v>46143</x:v>
      </x:c>
      <x:c r="C761" s="1" t="n">
        <x:v>39.1</x:v>
      </x:c>
      <x:c r="D761" s="1" t="n">
        <x:v>276.8</x:v>
      </x:c>
      <x:c r="E761" s="1" t="n">
        <x:v>23</x:v>
      </x:c>
      <x:c r="F761" s="1" t="n">
        <x:v>4</x:v>
      </x:c>
      <x:c r="G761" s="1" t="n">
        <x:v>35</x:v>
      </x:c>
      <x:c r="H761" s="1" t="n">
        <x:v>1</x:v>
      </x:c>
      <x:c r="I761" s="1" t="n">
        <x:v>4</x:v>
      </x:c>
      <x:c r="J761" s="1" t="n">
        <x:v>1.84</x:v>
      </x:c>
      <x:c r="K761" s="1" t="n">
        <x:v>1</x:v>
      </x:c>
      <x:c r="L761" s="1" t="n">
        <x:v>92.8</x:v>
      </x:c>
      <x:c r="M761" s="1" t="n">
        <x:v>7.2</x:v>
      </x:c>
      <x:c r="N761" s="1" t="n">
        <x:v>6.8</x:v>
      </x:c>
      <x:c r="O761" s="1" t="n">
        <x:f aca="0">24*MAX(0,EOMONTH(B761,0)-MAX(B761,INDEX(Device_Inventory!$K$2:$K$1201,MATCH(A761,Device_Inventory!$A$2:$A$1201,0)))+1)</x:f>
        <x:v>744</x:v>
      </x:c>
      <x:c r="P761" s="11" t="b">
        <x:f aca="0">INDEX(Device_Inventory!$K$2:$K$1201,MATCH(A761,Device_Inventory!$A$2:$A$1201,0))&gt;B761</x:f>
        <x:v>0</x:v>
      </x:c>
      <x:c r="Q761" s="1" t="str">
        <x:f aca="0">IF(D761&gt;O761,"Fail: operating hours exceed in-service hours",IF(D761+M761&gt;O761,"Fail: operating + unavailable hours exceed in-service hours",IF(P761,"Partial month: within in-service hours","OK")))</x:f>
        <x:v>OK</x:v>
      </x:c>
    </x:row>
    <x:row r="762" ht="15" hidden="0" customHeight="1">
      <x:c r="A762" s="1" t="s">
        <x:v>2290</x:v>
      </x:c>
      <x:c r="B762" s="14" t="n">
        <x:v>46174</x:v>
      </x:c>
      <x:c r="C762" s="1" t="n">
        <x:v>50.8</x:v>
      </x:c>
      <x:c r="D762" s="1" t="n">
        <x:v>363.6</x:v>
      </x:c>
      <x:c r="E762" s="1" t="n">
        <x:v>12</x:v>
      </x:c>
      <x:c r="F762" s="1" t="n">
        <x:v>1</x:v>
      </x:c>
      <x:c r="G762" s="1" t="n">
        <x:v>62</x:v>
      </x:c>
      <x:c r="H762" s="1" t="n">
        <x:v>2</x:v>
      </x:c>
      <x:c r="I762" s="1" t="n">
        <x:v>2</x:v>
      </x:c>
      <x:c r="J762" s="1" t="n">
        <x:v>1.44</x:v>
      </x:c>
      <x:c r="K762" s="1" t="n">
        <x:v>2</x:v>
      </x:c>
      <x:c r="L762" s="1" t="n">
        <x:v>90.9</x:v>
      </x:c>
      <x:c r="M762" s="1" t="n">
        <x:v>1.8</x:v>
      </x:c>
      <x:c r="N762" s="1" t="n">
        <x:v>15.6</x:v>
      </x:c>
      <x:c r="O762" s="1" t="n">
        <x:f aca="0">24*MAX(0,EOMONTH(B762,0)-MAX(B762,INDEX(Device_Inventory!$K$2:$K$1201,MATCH(A762,Device_Inventory!$A$2:$A$1201,0)))+1)</x:f>
        <x:v>720</x:v>
      </x:c>
      <x:c r="P762" s="11" t="b">
        <x:f aca="0">INDEX(Device_Inventory!$K$2:$K$1201,MATCH(A762,Device_Inventory!$A$2:$A$1201,0))&gt;B762</x:f>
        <x:v>0</x:v>
      </x:c>
      <x:c r="Q762" s="1" t="str">
        <x:f aca="0">IF(D762&gt;O762,"Fail: operating hours exceed in-service hours",IF(D762+M762&gt;O762,"Fail: operating + unavailable hours exceed in-service hours",IF(P762,"Partial month: within in-service hours","OK")))</x:f>
        <x:v>OK</x:v>
      </x:c>
    </x:row>
    <x:row r="763" ht="15" hidden="0" customHeight="1">
      <x:c r="A763" s="1" t="s">
        <x:v>2290</x:v>
      </x:c>
      <x:c r="B763" s="14" t="n">
        <x:v>46204</x:v>
      </x:c>
      <x:c r="C763" s="1" t="n">
        <x:v>49.1</x:v>
      </x:c>
      <x:c r="D763" s="1" t="n">
        <x:v>272</x:v>
      </x:c>
      <x:c r="E763" s="1" t="n">
        <x:v>19</x:v>
      </x:c>
      <x:c r="F763" s="1" t="n">
        <x:v>1</x:v>
      </x:c>
      <x:c r="G763" s="1" t="n">
        <x:v>24</x:v>
      </x:c>
      <x:c r="H763" s="1" t="n">
        <x:v>1</x:v>
      </x:c>
      <x:c r="I763" s="1" t="n">
        <x:v>3</x:v>
      </x:c>
      <x:c r="J763" s="1" t="n">
        <x:v>1.27</x:v>
      </x:c>
      <x:c r="K763" s="1" t="n">
        <x:v>0</x:v>
      </x:c>
      <x:c r="L763" s="1" t="n">
        <x:v>93.3</x:v>
      </x:c>
      <x:c r="M763" s="1" t="n">
        <x:v>14.8</x:v>
      </x:c>
      <x:c r="N763" s="1" t="n">
        <x:v>15.2</x:v>
      </x:c>
      <x:c r="O763" s="1" t="n">
        <x:f aca="0">24*MAX(0,EOMONTH(B763,0)-MAX(B763,INDEX(Device_Inventory!$K$2:$K$1201,MATCH(A763,Device_Inventory!$A$2:$A$1201,0)))+1)</x:f>
        <x:v>744</x:v>
      </x:c>
      <x:c r="P763" s="11" t="b">
        <x:f aca="0">INDEX(Device_Inventory!$K$2:$K$1201,MATCH(A763,Device_Inventory!$A$2:$A$1201,0))&gt;B763</x:f>
        <x:v>0</x:v>
      </x:c>
      <x:c r="Q763" s="1" t="str">
        <x:f aca="0">IF(D763&gt;O763,"Fail: operating hours exceed in-service hours",IF(D763+M763&gt;O763,"Fail: operating + unavailable hours exceed in-service hours",IF(P763,"Partial month: within in-service hours","OK")))</x:f>
        <x:v>OK</x:v>
      </x:c>
    </x:row>
    <x:row r="764" ht="15" hidden="0" customHeight="1">
      <x:c r="A764" s="1" t="s">
        <x:v>2293</x:v>
      </x:c>
      <x:c r="B764" s="14" t="n">
        <x:v>46054</x:v>
      </x:c>
      <x:c r="C764" s="1" t="n">
        <x:v>51.3</x:v>
      </x:c>
      <x:c r="D764" s="1" t="n">
        <x:v>336.5</x:v>
      </x:c>
      <x:c r="E764" s="1" t="n">
        <x:v>26</x:v>
      </x:c>
      <x:c r="F764" s="1" t="n">
        <x:v>1</x:v>
      </x:c>
      <x:c r="G764" s="1" t="n">
        <x:v>32</x:v>
      </x:c>
      <x:c r="H764" s="1" t="n">
        <x:v>0</x:v>
      </x:c>
      <x:c r="I764" s="1" t="n">
        <x:v>1</x:v>
      </x:c>
      <x:c r="J764" s="1" t="n">
        <x:v>0.39</x:v>
      </x:c>
      <x:c r="K764" s="1" t="n">
        <x:v>0</x:v>
      </x:c>
      <x:c r="L764" s="1" t="n">
        <x:v>97.1</x:v>
      </x:c>
      <x:c r="M764" s="1" t="n">
        <x:v>8.9</x:v>
      </x:c>
      <x:c r="N764" s="1" t="n">
        <x:v>14.6</x:v>
      </x:c>
      <x:c r="O764" s="1" t="n">
        <x:f aca="0">24*MAX(0,EOMONTH(B764,0)-MAX(B764,INDEX(Device_Inventory!$K$2:$K$1201,MATCH(A764,Device_Inventory!$A$2:$A$1201,0)))+1)</x:f>
        <x:v>672</x:v>
      </x:c>
      <x:c r="P764" s="11" t="b">
        <x:f aca="0">INDEX(Device_Inventory!$K$2:$K$1201,MATCH(A764,Device_Inventory!$A$2:$A$1201,0))&gt;B764</x:f>
        <x:v>0</x:v>
      </x:c>
      <x:c r="Q764" s="1" t="str">
        <x:f aca="0">IF(D764&gt;O764,"Fail: operating hours exceed in-service hours",IF(D764+M764&gt;O764,"Fail: operating + unavailable hours exceed in-service hours",IF(P764,"Partial month: within in-service hours","OK")))</x:f>
        <x:v>OK</x:v>
      </x:c>
    </x:row>
    <x:row r="765" ht="15" hidden="0" customHeight="1">
      <x:c r="A765" s="1" t="s">
        <x:v>2293</x:v>
      </x:c>
      <x:c r="B765" s="14" t="n">
        <x:v>46082</x:v>
      </x:c>
      <x:c r="C765" s="1" t="n">
        <x:v>66.6</x:v>
      </x:c>
      <x:c r="D765" s="1" t="n">
        <x:v>436.4</x:v>
      </x:c>
      <x:c r="E765" s="1" t="n">
        <x:v>27</x:v>
      </x:c>
      <x:c r="F765" s="1" t="n">
        <x:v>3</x:v>
      </x:c>
      <x:c r="G765" s="1" t="n">
        <x:v>35</x:v>
      </x:c>
      <x:c r="H765" s="1" t="n">
        <x:v>2</x:v>
      </x:c>
      <x:c r="I765" s="1" t="n">
        <x:v>5</x:v>
      </x:c>
      <x:c r="J765" s="1" t="n">
        <x:v>1.11</x:v>
      </x:c>
      <x:c r="K765" s="1" t="n">
        <x:v>0</x:v>
      </x:c>
      <x:c r="L765" s="1" t="n">
        <x:v>94.9</x:v>
      </x:c>
      <x:c r="M765" s="1" t="n">
        <x:v>2.8</x:v>
      </x:c>
      <x:c r="N765" s="1" t="n">
        <x:v>16.6</x:v>
      </x:c>
      <x:c r="O765" s="1" t="n">
        <x:f aca="0">24*MAX(0,EOMONTH(B765,0)-MAX(B765,INDEX(Device_Inventory!$K$2:$K$1201,MATCH(A765,Device_Inventory!$A$2:$A$1201,0)))+1)</x:f>
        <x:v>744</x:v>
      </x:c>
      <x:c r="P765" s="11" t="b">
        <x:f aca="0">INDEX(Device_Inventory!$K$2:$K$1201,MATCH(A765,Device_Inventory!$A$2:$A$1201,0))&gt;B765</x:f>
        <x:v>0</x:v>
      </x:c>
      <x:c r="Q765" s="1" t="str">
        <x:f aca="0">IF(D765&gt;O765,"Fail: operating hours exceed in-service hours",IF(D765+M765&gt;O765,"Fail: operating + unavailable hours exceed in-service hours",IF(P765,"Partial month: within in-service hours","OK")))</x:f>
        <x:v>OK</x:v>
      </x:c>
    </x:row>
    <x:row r="766" ht="15" hidden="0" customHeight="1">
      <x:c r="A766" s="1" t="s">
        <x:v>2293</x:v>
      </x:c>
      <x:c r="B766" s="14" t="n">
        <x:v>46113</x:v>
      </x:c>
      <x:c r="C766" s="1" t="n">
        <x:v>70</x:v>
      </x:c>
      <x:c r="D766" s="1" t="n">
        <x:v>422.2</x:v>
      </x:c>
      <x:c r="E766" s="1" t="n">
        <x:v>35</x:v>
      </x:c>
      <x:c r="F766" s="1" t="n">
        <x:v>3</x:v>
      </x:c>
      <x:c r="G766" s="1" t="n">
        <x:v>39</x:v>
      </x:c>
      <x:c r="H766" s="1" t="n">
        <x:v>1</x:v>
      </x:c>
      <x:c r="I766" s="1" t="n">
        <x:v>3</x:v>
      </x:c>
      <x:c r="J766" s="1" t="n">
        <x:v>0.78</x:v>
      </x:c>
      <x:c r="K766" s="1" t="n">
        <x:v>2</x:v>
      </x:c>
      <x:c r="L766" s="1" t="n">
        <x:v>91.2</x:v>
      </x:c>
      <x:c r="M766" s="1" t="n">
        <x:v>15</x:v>
      </x:c>
      <x:c r="N766" s="1" t="n">
        <x:v>18</x:v>
      </x:c>
      <x:c r="O766" s="1" t="n">
        <x:f aca="0">24*MAX(0,EOMONTH(B766,0)-MAX(B766,INDEX(Device_Inventory!$K$2:$K$1201,MATCH(A766,Device_Inventory!$A$2:$A$1201,0)))+1)</x:f>
        <x:v>720</x:v>
      </x:c>
      <x:c r="P766" s="11" t="b">
        <x:f aca="0">INDEX(Device_Inventory!$K$2:$K$1201,MATCH(A766,Device_Inventory!$A$2:$A$1201,0))&gt;B766</x:f>
        <x:v>0</x:v>
      </x:c>
      <x:c r="Q766" s="1" t="str">
        <x:f aca="0">IF(D766&gt;O766,"Fail: operating hours exceed in-service hours",IF(D766+M766&gt;O766,"Fail: operating + unavailable hours exceed in-service hours",IF(P766,"Partial month: within in-service hours","OK")))</x:f>
        <x:v>OK</x:v>
      </x:c>
    </x:row>
    <x:row r="767" ht="15" hidden="0" customHeight="1">
      <x:c r="A767" s="1" t="s">
        <x:v>2293</x:v>
      </x:c>
      <x:c r="B767" s="14" t="n">
        <x:v>46143</x:v>
      </x:c>
      <x:c r="C767" s="1" t="n">
        <x:v>58.9</x:v>
      </x:c>
      <x:c r="D767" s="1" t="n">
        <x:v>398</x:v>
      </x:c>
      <x:c r="E767" s="1" t="n">
        <x:v>33</x:v>
      </x:c>
      <x:c r="F767" s="1" t="n">
        <x:v>2</x:v>
      </x:c>
      <x:c r="G767" s="1" t="n">
        <x:v>43</x:v>
      </x:c>
      <x:c r="H767" s="1" t="n">
        <x:v>1</x:v>
      </x:c>
      <x:c r="I767" s="1" t="n">
        <x:v>0</x:v>
      </x:c>
      <x:c r="J767" s="1" t="n">
        <x:v>1.44</x:v>
      </x:c>
      <x:c r="K767" s="1" t="n">
        <x:v>1</x:v>
      </x:c>
      <x:c r="L767" s="1" t="n">
        <x:v>90.1</x:v>
      </x:c>
      <x:c r="M767" s="1" t="n">
        <x:v>13.4</x:v>
      </x:c>
      <x:c r="N767" s="1" t="n">
        <x:v>6.2</x:v>
      </x:c>
      <x:c r="O767" s="1" t="n">
        <x:f aca="0">24*MAX(0,EOMONTH(B767,0)-MAX(B767,INDEX(Device_Inventory!$K$2:$K$1201,MATCH(A767,Device_Inventory!$A$2:$A$1201,0)))+1)</x:f>
        <x:v>744</x:v>
      </x:c>
      <x:c r="P767" s="11" t="b">
        <x:f aca="0">INDEX(Device_Inventory!$K$2:$K$1201,MATCH(A767,Device_Inventory!$A$2:$A$1201,0))&gt;B767</x:f>
        <x:v>0</x:v>
      </x:c>
      <x:c r="Q767" s="1" t="str">
        <x:f aca="0">IF(D767&gt;O767,"Fail: operating hours exceed in-service hours",IF(D767+M767&gt;O767,"Fail: operating + unavailable hours exceed in-service hours",IF(P767,"Partial month: within in-service hours","OK")))</x:f>
        <x:v>OK</x:v>
      </x:c>
    </x:row>
    <x:row r="768" ht="15" hidden="0" customHeight="1">
      <x:c r="A768" s="1" t="s">
        <x:v>2293</x:v>
      </x:c>
      <x:c r="B768" s="14" t="n">
        <x:v>46174</x:v>
      </x:c>
      <x:c r="C768" s="1" t="n">
        <x:v>63.1</x:v>
      </x:c>
      <x:c r="D768" s="1" t="n">
        <x:v>384.4</x:v>
      </x:c>
      <x:c r="E768" s="1" t="n">
        <x:v>27</x:v>
      </x:c>
      <x:c r="F768" s="1" t="n">
        <x:v>1</x:v>
      </x:c>
      <x:c r="G768" s="1" t="n">
        <x:v>43</x:v>
      </x:c>
      <x:c r="H768" s="1" t="n">
        <x:v>1</x:v>
      </x:c>
      <x:c r="I768" s="1" t="n">
        <x:v>0</x:v>
      </x:c>
      <x:c r="J768" s="1" t="n">
        <x:v>0.69</x:v>
      </x:c>
      <x:c r="K768" s="1" t="n">
        <x:v>1</x:v>
      </x:c>
      <x:c r="L768" s="1" t="n">
        <x:v>97.8</x:v>
      </x:c>
      <x:c r="M768" s="1" t="n">
        <x:v>6.3</x:v>
      </x:c>
      <x:c r="N768" s="1" t="n">
        <x:v>8.1</x:v>
      </x:c>
      <x:c r="O768" s="1" t="n">
        <x:f aca="0">24*MAX(0,EOMONTH(B768,0)-MAX(B768,INDEX(Device_Inventory!$K$2:$K$1201,MATCH(A768,Device_Inventory!$A$2:$A$1201,0)))+1)</x:f>
        <x:v>720</x:v>
      </x:c>
      <x:c r="P768" s="11" t="b">
        <x:f aca="0">INDEX(Device_Inventory!$K$2:$K$1201,MATCH(A768,Device_Inventory!$A$2:$A$1201,0))&gt;B768</x:f>
        <x:v>0</x:v>
      </x:c>
      <x:c r="Q768" s="1" t="str">
        <x:f aca="0">IF(D768&gt;O768,"Fail: operating hours exceed in-service hours",IF(D768+M768&gt;O768,"Fail: operating + unavailable hours exceed in-service hours",IF(P768,"Partial month: within in-service hours","OK")))</x:f>
        <x:v>OK</x:v>
      </x:c>
    </x:row>
    <x:row r="769" ht="15" hidden="0" customHeight="1">
      <x:c r="A769" s="1" t="s">
        <x:v>2293</x:v>
      </x:c>
      <x:c r="B769" s="14" t="n">
        <x:v>46204</x:v>
      </x:c>
      <x:c r="C769" s="1" t="n">
        <x:v>73.8</x:v>
      </x:c>
      <x:c r="D769" s="1" t="n">
        <x:v>536.4</x:v>
      </x:c>
      <x:c r="E769" s="1" t="n">
        <x:v>20</x:v>
      </x:c>
      <x:c r="F769" s="1" t="n">
        <x:v>3</x:v>
      </x:c>
      <x:c r="G769" s="1" t="n">
        <x:v>44</x:v>
      </x:c>
      <x:c r="H769" s="1" t="n">
        <x:v>2</x:v>
      </x:c>
      <x:c r="I769" s="1" t="n">
        <x:v>3</x:v>
      </x:c>
      <x:c r="J769" s="1" t="n">
        <x:v>1.3</x:v>
      </x:c>
      <x:c r="K769" s="1" t="n">
        <x:v>0</x:v>
      </x:c>
      <x:c r="L769" s="1" t="n">
        <x:v>93.9</x:v>
      </x:c>
      <x:c r="M769" s="1" t="n">
        <x:v>9.6</x:v>
      </x:c>
      <x:c r="N769" s="1" t="n">
        <x:v>13.1</x:v>
      </x:c>
      <x:c r="O769" s="1" t="n">
        <x:f aca="0">24*MAX(0,EOMONTH(B769,0)-MAX(B769,INDEX(Device_Inventory!$K$2:$K$1201,MATCH(A769,Device_Inventory!$A$2:$A$1201,0)))+1)</x:f>
        <x:v>744</x:v>
      </x:c>
      <x:c r="P769" s="11" t="b">
        <x:f aca="0">INDEX(Device_Inventory!$K$2:$K$1201,MATCH(A769,Device_Inventory!$A$2:$A$1201,0))&gt;B769</x:f>
        <x:v>0</x:v>
      </x:c>
      <x:c r="Q769" s="1" t="str">
        <x:f aca="0">IF(D769&gt;O769,"Fail: operating hours exceed in-service hours",IF(D769+M769&gt;O769,"Fail: operating + unavailable hours exceed in-service hours",IF(P769,"Partial month: within in-service hours","OK")))</x:f>
        <x:v>OK</x:v>
      </x:c>
    </x:row>
    <x:row r="770" ht="15" hidden="0" customHeight="1">
      <x:c r="A770" s="1" t="s">
        <x:v>740</x:v>
      </x:c>
      <x:c r="B770" s="14" t="n">
        <x:v>46054</x:v>
      </x:c>
      <x:c r="C770" s="1" t="n">
        <x:v>98</x:v>
      </x:c>
      <x:c r="D770" s="1" t="n">
        <x:v>644.5</x:v>
      </x:c>
      <x:c r="E770" s="1" t="n">
        <x:v>36</x:v>
      </x:c>
      <x:c r="F770" s="1" t="n">
        <x:v>6</x:v>
      </x:c>
      <x:c r="G770" s="1" t="n">
        <x:v>58</x:v>
      </x:c>
      <x:c r="H770" s="1" t="n">
        <x:v>1</x:v>
      </x:c>
      <x:c r="I770" s="1" t="n">
        <x:v>1</x:v>
      </x:c>
      <x:c r="J770" s="1" t="n">
        <x:v>1.92</x:v>
      </x:c>
      <x:c r="K770" s="1" t="n">
        <x:v>1</x:v>
      </x:c>
      <x:c r="L770" s="1" t="n">
        <x:v>97.4</x:v>
      </x:c>
      <x:c r="M770" s="1" t="n">
        <x:v>18.7</x:v>
      </x:c>
      <x:c r="N770" s="1" t="n">
        <x:v>16</x:v>
      </x:c>
      <x:c r="O770" s="1" t="n">
        <x:f aca="0">24*MAX(0,EOMONTH(B770,0)-MAX(B770,INDEX(Device_Inventory!$K$2:$K$1201,MATCH(A770,Device_Inventory!$A$2:$A$1201,0)))+1)</x:f>
        <x:v>672</x:v>
      </x:c>
      <x:c r="P770" s="11" t="b">
        <x:f aca="0">INDEX(Device_Inventory!$K$2:$K$1201,MATCH(A770,Device_Inventory!$A$2:$A$1201,0))&gt;B770</x:f>
        <x:v>0</x:v>
      </x:c>
      <x:c r="Q770" s="1" t="str">
        <x:f aca="0">IF(D770&gt;O770,"Fail: operating hours exceed in-service hours",IF(D770+M770&gt;O770,"Fail: operating + unavailable hours exceed in-service hours",IF(P770,"Partial month: within in-service hours","OK")))</x:f>
        <x:v>OK</x:v>
      </x:c>
    </x:row>
    <x:row r="771" ht="15" hidden="0" customHeight="1">
      <x:c r="A771" s="1" t="s">
        <x:v>740</x:v>
      </x:c>
      <x:c r="B771" s="14" t="n">
        <x:v>46082</x:v>
      </x:c>
      <x:c r="C771" s="1" t="n">
        <x:v>67</x:v>
      </x:c>
      <x:c r="D771" s="1" t="n">
        <x:v>423.6</x:v>
      </x:c>
      <x:c r="E771" s="1" t="n">
        <x:v>32</x:v>
      </x:c>
      <x:c r="F771" s="1" t="n">
        <x:v>6</x:v>
      </x:c>
      <x:c r="G771" s="1" t="n">
        <x:v>36</x:v>
      </x:c>
      <x:c r="H771" s="1" t="n">
        <x:v>4</x:v>
      </x:c>
      <x:c r="I771" s="1" t="n">
        <x:v>2</x:v>
      </x:c>
      <x:c r="J771" s="1" t="n">
        <x:v>2.91</x:v>
      </x:c>
      <x:c r="K771" s="1" t="n">
        <x:v>2</x:v>
      </x:c>
      <x:c r="L771" s="1" t="n">
        <x:v>96.1</x:v>
      </x:c>
      <x:c r="M771" s="1" t="n">
        <x:v>11.5</x:v>
      </x:c>
      <x:c r="N771" s="1" t="n">
        <x:v>6.6</x:v>
      </x:c>
      <x:c r="O771" s="1" t="n">
        <x:f aca="0">24*MAX(0,EOMONTH(B771,0)-MAX(B771,INDEX(Device_Inventory!$K$2:$K$1201,MATCH(A771,Device_Inventory!$A$2:$A$1201,0)))+1)</x:f>
        <x:v>744</x:v>
      </x:c>
      <x:c r="P771" s="11" t="b">
        <x:f aca="0">INDEX(Device_Inventory!$K$2:$K$1201,MATCH(A771,Device_Inventory!$A$2:$A$1201,0))&gt;B771</x:f>
        <x:v>0</x:v>
      </x:c>
      <x:c r="Q771" s="1" t="str">
        <x:f aca="0">IF(D771&gt;O771,"Fail: operating hours exceed in-service hours",IF(D771+M771&gt;O771,"Fail: operating + unavailable hours exceed in-service hours",IF(P771,"Partial month: within in-service hours","OK")))</x:f>
        <x:v>OK</x:v>
      </x:c>
    </x:row>
    <x:row r="772" ht="15" hidden="0" customHeight="1">
      <x:c r="A772" s="1" t="s">
        <x:v>740</x:v>
      </x:c>
      <x:c r="B772" s="14" t="n">
        <x:v>46113</x:v>
      </x:c>
      <x:c r="C772" s="1" t="n">
        <x:v>70</x:v>
      </x:c>
      <x:c r="D772" s="1" t="n">
        <x:v>490.9</x:v>
      </x:c>
      <x:c r="E772" s="1" t="n">
        <x:v>30</x:v>
      </x:c>
      <x:c r="F772" s="1" t="n">
        <x:v>2</x:v>
      </x:c>
      <x:c r="G772" s="1" t="n">
        <x:v>34</x:v>
      </x:c>
      <x:c r="H772" s="1" t="n">
        <x:v>4</x:v>
      </x:c>
      <x:c r="I772" s="1" t="n">
        <x:v>2</x:v>
      </x:c>
      <x:c r="J772" s="1" t="n">
        <x:v>2.09</x:v>
      </x:c>
      <x:c r="K772" s="1" t="n">
        <x:v>0</x:v>
      </x:c>
      <x:c r="L772" s="1" t="n">
        <x:v>97.5</x:v>
      </x:c>
      <x:c r="M772" s="1" t="n">
        <x:v>16.6</x:v>
      </x:c>
      <x:c r="N772" s="1" t="n">
        <x:v>10.7</x:v>
      </x:c>
      <x:c r="O772" s="1" t="n">
        <x:f aca="0">24*MAX(0,EOMONTH(B772,0)-MAX(B772,INDEX(Device_Inventory!$K$2:$K$1201,MATCH(A772,Device_Inventory!$A$2:$A$1201,0)))+1)</x:f>
        <x:v>720</x:v>
      </x:c>
      <x:c r="P772" s="11" t="b">
        <x:f aca="0">INDEX(Device_Inventory!$K$2:$K$1201,MATCH(A772,Device_Inventory!$A$2:$A$1201,0))&gt;B772</x:f>
        <x:v>0</x:v>
      </x:c>
      <x:c r="Q772" s="1" t="str">
        <x:f aca="0">IF(D772&gt;O772,"Fail: operating hours exceed in-service hours",IF(D772+M772&gt;O772,"Fail: operating + unavailable hours exceed in-service hours",IF(P772,"Partial month: within in-service hours","OK")))</x:f>
        <x:v>OK</x:v>
      </x:c>
    </x:row>
    <x:row r="773" ht="15" hidden="0" customHeight="1">
      <x:c r="A773" s="1" t="s">
        <x:v>740</x:v>
      </x:c>
      <x:c r="B773" s="14" t="n">
        <x:v>46143</x:v>
      </x:c>
      <x:c r="C773" s="1" t="n">
        <x:v>52.9</x:v>
      </x:c>
      <x:c r="D773" s="1" t="n">
        <x:v>311.4</x:v>
      </x:c>
      <x:c r="E773" s="1" t="n">
        <x:v>38</x:v>
      </x:c>
      <x:c r="F773" s="1" t="n">
        <x:v>7</x:v>
      </x:c>
      <x:c r="G773" s="1" t="n">
        <x:v>29</x:v>
      </x:c>
      <x:c r="H773" s="1" t="n">
        <x:v>3</x:v>
      </x:c>
      <x:c r="I773" s="1" t="n">
        <x:v>3</x:v>
      </x:c>
      <x:c r="J773" s="1" t="n">
        <x:v>2.97</x:v>
      </x:c>
      <x:c r="K773" s="1" t="n">
        <x:v>0</x:v>
      </x:c>
      <x:c r="L773" s="1" t="n">
        <x:v>99.2</x:v>
      </x:c>
      <x:c r="M773" s="1" t="n">
        <x:v>8.6</x:v>
      </x:c>
      <x:c r="N773" s="1" t="n">
        <x:v>6</x:v>
      </x:c>
      <x:c r="O773" s="1" t="n">
        <x:f aca="0">24*MAX(0,EOMONTH(B773,0)-MAX(B773,INDEX(Device_Inventory!$K$2:$K$1201,MATCH(A773,Device_Inventory!$A$2:$A$1201,0)))+1)</x:f>
        <x:v>744</x:v>
      </x:c>
      <x:c r="P773" s="11" t="b">
        <x:f aca="0">INDEX(Device_Inventory!$K$2:$K$1201,MATCH(A773,Device_Inventory!$A$2:$A$1201,0))&gt;B773</x:f>
        <x:v>0</x:v>
      </x:c>
      <x:c r="Q773" s="1" t="str">
        <x:f aca="0">IF(D773&gt;O773,"Fail: operating hours exceed in-service hours",IF(D773+M773&gt;O773,"Fail: operating + unavailable hours exceed in-service hours",IF(P773,"Partial month: within in-service hours","OK")))</x:f>
        <x:v>OK</x:v>
      </x:c>
    </x:row>
    <x:row r="774" ht="15" hidden="0" customHeight="1">
      <x:c r="A774" s="1" t="s">
        <x:v>740</x:v>
      </x:c>
      <x:c r="B774" s="14" t="n">
        <x:v>46174</x:v>
      </x:c>
      <x:c r="C774" s="1" t="n">
        <x:v>59.3</x:v>
      </x:c>
      <x:c r="D774" s="1" t="n">
        <x:v>371.8</x:v>
      </x:c>
      <x:c r="E774" s="1" t="n">
        <x:v>24</x:v>
      </x:c>
      <x:c r="F774" s="1" t="n">
        <x:v>9</x:v>
      </x:c>
      <x:c r="G774" s="1" t="n">
        <x:v>39</x:v>
      </x:c>
      <x:c r="H774" s="1" t="n">
        <x:v>3</x:v>
      </x:c>
      <x:c r="I774" s="1" t="n">
        <x:v>2</x:v>
      </x:c>
      <x:c r="J774" s="1" t="n">
        <x:v>1.72</x:v>
      </x:c>
      <x:c r="K774" s="1" t="n">
        <x:v>1</x:v>
      </x:c>
      <x:c r="L774" s="1" t="n">
        <x:v>97.5</x:v>
      </x:c>
      <x:c r="M774" s="1" t="n">
        <x:v>19.6</x:v>
      </x:c>
      <x:c r="N774" s="1" t="n">
        <x:v>8.8</x:v>
      </x:c>
      <x:c r="O774" s="1" t="n">
        <x:f aca="0">24*MAX(0,EOMONTH(B774,0)-MAX(B774,INDEX(Device_Inventory!$K$2:$K$1201,MATCH(A774,Device_Inventory!$A$2:$A$1201,0)))+1)</x:f>
        <x:v>720</x:v>
      </x:c>
      <x:c r="P774" s="11" t="b">
        <x:f aca="0">INDEX(Device_Inventory!$K$2:$K$1201,MATCH(A774,Device_Inventory!$A$2:$A$1201,0))&gt;B774</x:f>
        <x:v>0</x:v>
      </x:c>
      <x:c r="Q774" s="1" t="str">
        <x:f aca="0">IF(D774&gt;O774,"Fail: operating hours exceed in-service hours",IF(D774+M774&gt;O774,"Fail: operating + unavailable hours exceed in-service hours",IF(P774,"Partial month: within in-service hours","OK")))</x:f>
        <x:v>OK</x:v>
      </x:c>
    </x:row>
    <x:row r="775" ht="15" hidden="0" customHeight="1">
      <x:c r="A775" s="1" t="s">
        <x:v>740</x:v>
      </x:c>
      <x:c r="B775" s="14" t="n">
        <x:v>46204</x:v>
      </x:c>
      <x:c r="C775" s="1" t="n">
        <x:v>50.6</x:v>
      </x:c>
      <x:c r="D775" s="1" t="n">
        <x:v>318.6</x:v>
      </x:c>
      <x:c r="E775" s="1" t="n">
        <x:v>28</x:v>
      </x:c>
      <x:c r="F775" s="1" t="n">
        <x:v>6</x:v>
      </x:c>
      <x:c r="G775" s="1" t="n">
        <x:v>34</x:v>
      </x:c>
      <x:c r="H775" s="1" t="n">
        <x:v>2</x:v>
      </x:c>
      <x:c r="I775" s="1" t="n">
        <x:v>1</x:v>
      </x:c>
      <x:c r="J775" s="1" t="n">
        <x:v>1.87</x:v>
      </x:c>
      <x:c r="K775" s="1" t="n">
        <x:v>3</x:v>
      </x:c>
      <x:c r="L775" s="1" t="n">
        <x:v>93.7</x:v>
      </x:c>
      <x:c r="M775" s="1" t="n">
        <x:v>15.7</x:v>
      </x:c>
      <x:c r="N775" s="1" t="n">
        <x:v>5.3</x:v>
      </x:c>
      <x:c r="O775" s="1" t="n">
        <x:f aca="0">24*MAX(0,EOMONTH(B775,0)-MAX(B775,INDEX(Device_Inventory!$K$2:$K$1201,MATCH(A775,Device_Inventory!$A$2:$A$1201,0)))+1)</x:f>
        <x:v>744</x:v>
      </x:c>
      <x:c r="P775" s="11" t="b">
        <x:f aca="0">INDEX(Device_Inventory!$K$2:$K$1201,MATCH(A775,Device_Inventory!$A$2:$A$1201,0))&gt;B775</x:f>
        <x:v>0</x:v>
      </x:c>
      <x:c r="Q775" s="1" t="str">
        <x:f aca="0">IF(D775&gt;O775,"Fail: operating hours exceed in-service hours",IF(D775+M775&gt;O775,"Fail: operating + unavailable hours exceed in-service hours",IF(P775,"Partial month: within in-service hours","OK")))</x:f>
        <x:v>OK</x:v>
      </x:c>
    </x:row>
    <x:row r="776" ht="15" hidden="0" customHeight="1">
      <x:c r="A776" s="1" t="s">
        <x:v>742</x:v>
      </x:c>
      <x:c r="B776" s="14" t="n">
        <x:v>46054</x:v>
      </x:c>
      <x:c r="C776" s="1" t="n">
        <x:v>53.5</x:v>
      </x:c>
      <x:c r="D776" s="1" t="n">
        <x:v>353.4</x:v>
      </x:c>
      <x:c r="E776" s="1" t="n">
        <x:v>16</x:v>
      </x:c>
      <x:c r="F776" s="1" t="n">
        <x:v>0</x:v>
      </x:c>
      <x:c r="G776" s="1" t="n">
        <x:v>24</x:v>
      </x:c>
      <x:c r="H776" s="1" t="n">
        <x:v>0</x:v>
      </x:c>
      <x:c r="I776" s="1" t="n">
        <x:v>3</x:v>
      </x:c>
      <x:c r="J776" s="1" t="n">
        <x:v>0.08</x:v>
      </x:c>
      <x:c r="K776" s="1" t="n">
        <x:v>1</x:v>
      </x:c>
      <x:c r="L776" s="1" t="n">
        <x:v>98.2</x:v>
      </x:c>
      <x:c r="M776" s="1" t="n">
        <x:v>5.6</x:v>
      </x:c>
      <x:c r="N776" s="1" t="n">
        <x:v>9</x:v>
      </x:c>
      <x:c r="O776" s="1" t="n">
        <x:f aca="0">24*MAX(0,EOMONTH(B776,0)-MAX(B776,INDEX(Device_Inventory!$K$2:$K$1201,MATCH(A776,Device_Inventory!$A$2:$A$1201,0)))+1)</x:f>
        <x:v>672</x:v>
      </x:c>
      <x:c r="P776" s="11" t="b">
        <x:f aca="0">INDEX(Device_Inventory!$K$2:$K$1201,MATCH(A776,Device_Inventory!$A$2:$A$1201,0))&gt;B776</x:f>
        <x:v>0</x:v>
      </x:c>
      <x:c r="Q776" s="1" t="str">
        <x:f aca="0">IF(D776&gt;O776,"Fail: operating hours exceed in-service hours",IF(D776+M776&gt;O776,"Fail: operating + unavailable hours exceed in-service hours",IF(P776,"Partial month: within in-service hours","OK")))</x:f>
        <x:v>OK</x:v>
      </x:c>
    </x:row>
    <x:row r="777" ht="15" hidden="0" customHeight="1">
      <x:c r="A777" s="1" t="s">
        <x:v>742</x:v>
      </x:c>
      <x:c r="B777" s="14" t="n">
        <x:v>46082</x:v>
      </x:c>
      <x:c r="C777" s="1" t="n">
        <x:v>74.4</x:v>
      </x:c>
      <x:c r="D777" s="1" t="n">
        <x:v>501</x:v>
      </x:c>
      <x:c r="E777" s="1" t="n">
        <x:v>15</x:v>
      </x:c>
      <x:c r="F777" s="1" t="n">
        <x:v>2</x:v>
      </x:c>
      <x:c r="G777" s="1" t="n">
        <x:v>42</x:v>
      </x:c>
      <x:c r="H777" s="1" t="n">
        <x:v>0</x:v>
      </x:c>
      <x:c r="I777" s="1" t="n">
        <x:v>0</x:v>
      </x:c>
      <x:c r="J777" s="1" t="n">
        <x:v>0.06</x:v>
      </x:c>
      <x:c r="K777" s="1" t="n">
        <x:v>1</x:v>
      </x:c>
      <x:c r="L777" s="1" t="n">
        <x:v>95.7</x:v>
      </x:c>
      <x:c r="M777" s="1" t="n">
        <x:v>0</x:v>
      </x:c>
      <x:c r="N777" s="1" t="n">
        <x:v>17.4</x:v>
      </x:c>
      <x:c r="O777" s="1" t="n">
        <x:f aca="0">24*MAX(0,EOMONTH(B777,0)-MAX(B777,INDEX(Device_Inventory!$K$2:$K$1201,MATCH(A777,Device_Inventory!$A$2:$A$1201,0)))+1)</x:f>
        <x:v>744</x:v>
      </x:c>
      <x:c r="P777" s="11" t="b">
        <x:f aca="0">INDEX(Device_Inventory!$K$2:$K$1201,MATCH(A777,Device_Inventory!$A$2:$A$1201,0))&gt;B777</x:f>
        <x:v>0</x:v>
      </x:c>
      <x:c r="Q777" s="1" t="str">
        <x:f aca="0">IF(D777&gt;O777,"Fail: operating hours exceed in-service hours",IF(D777+M777&gt;O777,"Fail: operating + unavailable hours exceed in-service hours",IF(P777,"Partial month: within in-service hours","OK")))</x:f>
        <x:v>OK</x:v>
      </x:c>
    </x:row>
    <x:row r="778" ht="15" hidden="0" customHeight="1">
      <x:c r="A778" s="1" t="s">
        <x:v>742</x:v>
      </x:c>
      <x:c r="B778" s="14" t="n">
        <x:v>46113</x:v>
      </x:c>
      <x:c r="C778" s="1" t="n">
        <x:v>62.9</x:v>
      </x:c>
      <x:c r="D778" s="1" t="n">
        <x:v>447.1</x:v>
      </x:c>
      <x:c r="E778" s="1" t="n">
        <x:v>17</x:v>
      </x:c>
      <x:c r="F778" s="1" t="n">
        <x:v>0</x:v>
      </x:c>
      <x:c r="G778" s="1" t="n">
        <x:v>41</x:v>
      </x:c>
      <x:c r="H778" s="1" t="n">
        <x:v>0</x:v>
      </x:c>
      <x:c r="I778" s="1" t="n">
        <x:v>2</x:v>
      </x:c>
      <x:c r="J778" s="1" t="n">
        <x:v>0.45</x:v>
      </x:c>
      <x:c r="K778" s="1" t="n">
        <x:v>0</x:v>
      </x:c>
      <x:c r="L778" s="1" t="n">
        <x:v>94.8</x:v>
      </x:c>
      <x:c r="M778" s="1" t="n">
        <x:v>3.4</x:v>
      </x:c>
      <x:c r="N778" s="1" t="n">
        <x:v>20</x:v>
      </x:c>
      <x:c r="O778" s="1" t="n">
        <x:f aca="0">24*MAX(0,EOMONTH(B778,0)-MAX(B778,INDEX(Device_Inventory!$K$2:$K$1201,MATCH(A778,Device_Inventory!$A$2:$A$1201,0)))+1)</x:f>
        <x:v>720</x:v>
      </x:c>
      <x:c r="P778" s="11" t="b">
        <x:f aca="0">INDEX(Device_Inventory!$K$2:$K$1201,MATCH(A778,Device_Inventory!$A$2:$A$1201,0))&gt;B778</x:f>
        <x:v>0</x:v>
      </x:c>
      <x:c r="Q778" s="1" t="str">
        <x:f aca="0">IF(D778&gt;O778,"Fail: operating hours exceed in-service hours",IF(D778+M778&gt;O778,"Fail: operating + unavailable hours exceed in-service hours",IF(P778,"Partial month: within in-service hours","OK")))</x:f>
        <x:v>OK</x:v>
      </x:c>
    </x:row>
    <x:row r="779" ht="15" hidden="0" customHeight="1">
      <x:c r="A779" s="1" t="s">
        <x:v>742</x:v>
      </x:c>
      <x:c r="B779" s="14" t="n">
        <x:v>46143</x:v>
      </x:c>
      <x:c r="C779" s="1" t="n">
        <x:v>59.8</x:v>
      </x:c>
      <x:c r="D779" s="1" t="n">
        <x:v>383.3</x:v>
      </x:c>
      <x:c r="E779" s="1" t="n">
        <x:v>14</x:v>
      </x:c>
      <x:c r="F779" s="1" t="n">
        <x:v>1</x:v>
      </x:c>
      <x:c r="G779" s="1" t="n">
        <x:v>48</x:v>
      </x:c>
      <x:c r="H779" s="1" t="n">
        <x:v>0</x:v>
      </x:c>
      <x:c r="I779" s="1" t="n">
        <x:v>3</x:v>
      </x:c>
      <x:c r="J779" s="1" t="n">
        <x:v>0</x:v>
      </x:c>
      <x:c r="K779" s="1" t="n">
        <x:v>1</x:v>
      </x:c>
      <x:c r="L779" s="1" t="n">
        <x:v>96.7</x:v>
      </x:c>
      <x:c r="M779" s="1" t="n">
        <x:v>0</x:v>
      </x:c>
      <x:c r="N779" s="1" t="n">
        <x:v>9.8</x:v>
      </x:c>
      <x:c r="O779" s="1" t="n">
        <x:f aca="0">24*MAX(0,EOMONTH(B779,0)-MAX(B779,INDEX(Device_Inventory!$K$2:$K$1201,MATCH(A779,Device_Inventory!$A$2:$A$1201,0)))+1)</x:f>
        <x:v>744</x:v>
      </x:c>
      <x:c r="P779" s="11" t="b">
        <x:f aca="0">INDEX(Device_Inventory!$K$2:$K$1201,MATCH(A779,Device_Inventory!$A$2:$A$1201,0))&gt;B779</x:f>
        <x:v>0</x:v>
      </x:c>
      <x:c r="Q779" s="1" t="str">
        <x:f aca="0">IF(D779&gt;O779,"Fail: operating hours exceed in-service hours",IF(D779+M779&gt;O779,"Fail: operating + unavailable hours exceed in-service hours",IF(P779,"Partial month: within in-service hours","OK")))</x:f>
        <x:v>OK</x:v>
      </x:c>
    </x:row>
    <x:row r="780" ht="15" hidden="0" customHeight="1">
      <x:c r="A780" s="1" t="s">
        <x:v>742</x:v>
      </x:c>
      <x:c r="B780" s="14" t="n">
        <x:v>46174</x:v>
      </x:c>
      <x:c r="C780" s="1" t="n">
        <x:v>67.1</x:v>
      </x:c>
      <x:c r="D780" s="1" t="n">
        <x:v>474.7</x:v>
      </x:c>
      <x:c r="E780" s="1" t="n">
        <x:v>9</x:v>
      </x:c>
      <x:c r="F780" s="1" t="n">
        <x:v>0</x:v>
      </x:c>
      <x:c r="G780" s="1" t="n">
        <x:v>28</x:v>
      </x:c>
      <x:c r="H780" s="1" t="n">
        <x:v>0</x:v>
      </x:c>
      <x:c r="I780" s="1" t="n">
        <x:v>2</x:v>
      </x:c>
      <x:c r="J780" s="1" t="n">
        <x:v>1.1</x:v>
      </x:c>
      <x:c r="K780" s="1" t="n">
        <x:v>0</x:v>
      </x:c>
      <x:c r="L780" s="1" t="n">
        <x:v>94</x:v>
      </x:c>
      <x:c r="M780" s="1" t="n">
        <x:v>3.2</x:v>
      </x:c>
      <x:c r="N780" s="1" t="n">
        <x:v>11.8</x:v>
      </x:c>
      <x:c r="O780" s="1" t="n">
        <x:f aca="0">24*MAX(0,EOMONTH(B780,0)-MAX(B780,INDEX(Device_Inventory!$K$2:$K$1201,MATCH(A780,Device_Inventory!$A$2:$A$1201,0)))+1)</x:f>
        <x:v>720</x:v>
      </x:c>
      <x:c r="P780" s="11" t="b">
        <x:f aca="0">INDEX(Device_Inventory!$K$2:$K$1201,MATCH(A780,Device_Inventory!$A$2:$A$1201,0))&gt;B780</x:f>
        <x:v>0</x:v>
      </x:c>
      <x:c r="Q780" s="1" t="str">
        <x:f aca="0">IF(D780&gt;O780,"Fail: operating hours exceed in-service hours",IF(D780+M780&gt;O780,"Fail: operating + unavailable hours exceed in-service hours",IF(P780,"Partial month: within in-service hours","OK")))</x:f>
        <x:v>OK</x:v>
      </x:c>
    </x:row>
    <x:row r="781" ht="15" hidden="0" customHeight="1">
      <x:c r="A781" s="1" t="s">
        <x:v>742</x:v>
      </x:c>
      <x:c r="B781" s="14" t="n">
        <x:v>46204</x:v>
      </x:c>
      <x:c r="C781" s="1" t="n">
        <x:v>46.1</x:v>
      </x:c>
      <x:c r="D781" s="1" t="n">
        <x:v>263</x:v>
      </x:c>
      <x:c r="E781" s="1" t="n">
        <x:v>7</x:v>
      </x:c>
      <x:c r="F781" s="1" t="n">
        <x:v>0</x:v>
      </x:c>
      <x:c r="G781" s="1" t="n">
        <x:v>12</x:v>
      </x:c>
      <x:c r="H781" s="1" t="n">
        <x:v>0</x:v>
      </x:c>
      <x:c r="I781" s="1" t="n">
        <x:v>0</x:v>
      </x:c>
      <x:c r="J781" s="1" t="n">
        <x:v>0.17</x:v>
      </x:c>
      <x:c r="K781" s="1" t="n">
        <x:v>1</x:v>
      </x:c>
      <x:c r="L781" s="1" t="n">
        <x:v>94.9</x:v>
      </x:c>
      <x:c r="M781" s="1" t="n">
        <x:v>6.4</x:v>
      </x:c>
      <x:c r="N781" s="1" t="n">
        <x:v>10.6</x:v>
      </x:c>
      <x:c r="O781" s="1" t="n">
        <x:f aca="0">24*MAX(0,EOMONTH(B781,0)-MAX(B781,INDEX(Device_Inventory!$K$2:$K$1201,MATCH(A781,Device_Inventory!$A$2:$A$1201,0)))+1)</x:f>
        <x:v>744</x:v>
      </x:c>
      <x:c r="P781" s="11" t="b">
        <x:f aca="0">INDEX(Device_Inventory!$K$2:$K$1201,MATCH(A781,Device_Inventory!$A$2:$A$1201,0))&gt;B781</x:f>
        <x:v>0</x:v>
      </x:c>
      <x:c r="Q781" s="1" t="str">
        <x:f aca="0">IF(D781&gt;O781,"Fail: operating hours exceed in-service hours",IF(D781+M781&gt;O781,"Fail: operating + unavailable hours exceed in-service hours",IF(P781,"Partial month: within in-service hours","OK")))</x:f>
        <x:v>OK</x:v>
      </x:c>
    </x:row>
    <x:row r="782" ht="15" hidden="0" customHeight="1">
      <x:c r="A782" s="1" t="s">
        <x:v>745</x:v>
      </x:c>
      <x:c r="B782" s="14" t="n">
        <x:v>46054</x:v>
      </x:c>
      <x:c r="C782" s="1" t="n">
        <x:v>60.5</x:v>
      </x:c>
      <x:c r="D782" s="1" t="n">
        <x:v>410.1</x:v>
      </x:c>
      <x:c r="E782" s="1" t="n">
        <x:v>44</x:v>
      </x:c>
      <x:c r="F782" s="1" t="n">
        <x:v>4</x:v>
      </x:c>
      <x:c r="G782" s="1" t="n">
        <x:v>38</x:v>
      </x:c>
      <x:c r="H782" s="1" t="n">
        <x:v>0</x:v>
      </x:c>
      <x:c r="I782" s="1" t="n">
        <x:v>5</x:v>
      </x:c>
      <x:c r="J782" s="1" t="n">
        <x:v>1.71</x:v>
      </x:c>
      <x:c r="K782" s="1" t="n">
        <x:v>1</x:v>
      </x:c>
      <x:c r="L782" s="1" t="n">
        <x:v>92.8</x:v>
      </x:c>
      <x:c r="M782" s="1" t="n">
        <x:v>11.5</x:v>
      </x:c>
      <x:c r="N782" s="1" t="n">
        <x:v>12.9</x:v>
      </x:c>
      <x:c r="O782" s="1" t="n">
        <x:f aca="0">24*MAX(0,EOMONTH(B782,0)-MAX(B782,INDEX(Device_Inventory!$K$2:$K$1201,MATCH(A782,Device_Inventory!$A$2:$A$1201,0)))+1)</x:f>
        <x:v>672</x:v>
      </x:c>
      <x:c r="P782" s="11" t="b">
        <x:f aca="0">INDEX(Device_Inventory!$K$2:$K$1201,MATCH(A782,Device_Inventory!$A$2:$A$1201,0))&gt;B782</x:f>
        <x:v>0</x:v>
      </x:c>
      <x:c r="Q782" s="1" t="str">
        <x:f aca="0">IF(D782&gt;O782,"Fail: operating hours exceed in-service hours",IF(D782+M782&gt;O782,"Fail: operating + unavailable hours exceed in-service hours",IF(P782,"Partial month: within in-service hours","OK")))</x:f>
        <x:v>OK</x:v>
      </x:c>
    </x:row>
    <x:row r="783" ht="15" hidden="0" customHeight="1">
      <x:c r="A783" s="1" t="s">
        <x:v>745</x:v>
      </x:c>
      <x:c r="B783" s="14" t="n">
        <x:v>46082</x:v>
      </x:c>
      <x:c r="C783" s="1" t="n">
        <x:v>58.3</x:v>
      </x:c>
      <x:c r="D783" s="1" t="n">
        <x:v>407.6</x:v>
      </x:c>
      <x:c r="E783" s="1" t="n">
        <x:v>32</x:v>
      </x:c>
      <x:c r="F783" s="1" t="n">
        <x:v>5</x:v>
      </x:c>
      <x:c r="G783" s="1" t="n">
        <x:v>53</x:v>
      </x:c>
      <x:c r="H783" s="1" t="n">
        <x:v>2</x:v>
      </x:c>
      <x:c r="I783" s="1" t="n">
        <x:v>1</x:v>
      </x:c>
      <x:c r="J783" s="1" t="n">
        <x:v>2.06</x:v>
      </x:c>
      <x:c r="K783" s="1" t="n">
        <x:v>2</x:v>
      </x:c>
      <x:c r="L783" s="1" t="n">
        <x:v>96</x:v>
      </x:c>
      <x:c r="M783" s="1" t="n">
        <x:v>14</x:v>
      </x:c>
      <x:c r="N783" s="1" t="n">
        <x:v>5.5</x:v>
      </x:c>
      <x:c r="O783" s="1" t="n">
        <x:f aca="0">24*MAX(0,EOMONTH(B783,0)-MAX(B783,INDEX(Device_Inventory!$K$2:$K$1201,MATCH(A783,Device_Inventory!$A$2:$A$1201,0)))+1)</x:f>
        <x:v>744</x:v>
      </x:c>
      <x:c r="P783" s="11" t="b">
        <x:f aca="0">INDEX(Device_Inventory!$K$2:$K$1201,MATCH(A783,Device_Inventory!$A$2:$A$1201,0))&gt;B783</x:f>
        <x:v>0</x:v>
      </x:c>
      <x:c r="Q783" s="1" t="str">
        <x:f aca="0">IF(D783&gt;O783,"Fail: operating hours exceed in-service hours",IF(D783+M783&gt;O783,"Fail: operating + unavailable hours exceed in-service hours",IF(P783,"Partial month: within in-service hours","OK")))</x:f>
        <x:v>OK</x:v>
      </x:c>
    </x:row>
    <x:row r="784" ht="15" hidden="0" customHeight="1">
      <x:c r="A784" s="1" t="s">
        <x:v>745</x:v>
      </x:c>
      <x:c r="B784" s="14" t="n">
        <x:v>46113</x:v>
      </x:c>
      <x:c r="C784" s="1" t="n">
        <x:v>58.9</x:v>
      </x:c>
      <x:c r="D784" s="1" t="n">
        <x:v>405</x:v>
      </x:c>
      <x:c r="E784" s="1" t="n">
        <x:v>40</x:v>
      </x:c>
      <x:c r="F784" s="1" t="n">
        <x:v>5</x:v>
      </x:c>
      <x:c r="G784" s="1" t="n">
        <x:v>46</x:v>
      </x:c>
      <x:c r="H784" s="1" t="n">
        <x:v>1</x:v>
      </x:c>
      <x:c r="I784" s="1" t="n">
        <x:v>4</x:v>
      </x:c>
      <x:c r="J784" s="1" t="n">
        <x:v>1.5</x:v>
      </x:c>
      <x:c r="K784" s="1" t="n">
        <x:v>2</x:v>
      </x:c>
      <x:c r="L784" s="1" t="n">
        <x:v>94.5</x:v>
      </x:c>
      <x:c r="M784" s="1" t="n">
        <x:v>16.4</x:v>
      </x:c>
      <x:c r="N784" s="1" t="n">
        <x:v>11.2</x:v>
      </x:c>
      <x:c r="O784" s="1" t="n">
        <x:f aca="0">24*MAX(0,EOMONTH(B784,0)-MAX(B784,INDEX(Device_Inventory!$K$2:$K$1201,MATCH(A784,Device_Inventory!$A$2:$A$1201,0)))+1)</x:f>
        <x:v>720</x:v>
      </x:c>
      <x:c r="P784" s="11" t="b">
        <x:f aca="0">INDEX(Device_Inventory!$K$2:$K$1201,MATCH(A784,Device_Inventory!$A$2:$A$1201,0))&gt;B784</x:f>
        <x:v>0</x:v>
      </x:c>
      <x:c r="Q784" s="1" t="str">
        <x:f aca="0">IF(D784&gt;O784,"Fail: operating hours exceed in-service hours",IF(D784+M784&gt;O784,"Fail: operating + unavailable hours exceed in-service hours",IF(P784,"Partial month: within in-service hours","OK")))</x:f>
        <x:v>OK</x:v>
      </x:c>
    </x:row>
    <x:row r="785" ht="15" hidden="0" customHeight="1">
      <x:c r="A785" s="1" t="s">
        <x:v>745</x:v>
      </x:c>
      <x:c r="B785" s="14" t="n">
        <x:v>46143</x:v>
      </x:c>
      <x:c r="C785" s="1" t="n">
        <x:v>79.5</x:v>
      </x:c>
      <x:c r="D785" s="1" t="n">
        <x:v>438.5</x:v>
      </x:c>
      <x:c r="E785" s="1" t="n">
        <x:v>42</x:v>
      </x:c>
      <x:c r="F785" s="1" t="n">
        <x:v>3</x:v>
      </x:c>
      <x:c r="G785" s="1" t="n">
        <x:v>44</x:v>
      </x:c>
      <x:c r="H785" s="1" t="n">
        <x:v>1</x:v>
      </x:c>
      <x:c r="I785" s="1" t="n">
        <x:v>5</x:v>
      </x:c>
      <x:c r="J785" s="1" t="n">
        <x:v>2.3</x:v>
      </x:c>
      <x:c r="K785" s="1" t="n">
        <x:v>1</x:v>
      </x:c>
      <x:c r="L785" s="1" t="n">
        <x:v>100</x:v>
      </x:c>
      <x:c r="M785" s="1" t="n">
        <x:v>12.3</x:v>
      </x:c>
      <x:c r="N785" s="1" t="n">
        <x:v>12.8</x:v>
      </x:c>
      <x:c r="O785" s="1" t="n">
        <x:f aca="0">24*MAX(0,EOMONTH(B785,0)-MAX(B785,INDEX(Device_Inventory!$K$2:$K$1201,MATCH(A785,Device_Inventory!$A$2:$A$1201,0)))+1)</x:f>
        <x:v>744</x:v>
      </x:c>
      <x:c r="P785" s="11" t="b">
        <x:f aca="0">INDEX(Device_Inventory!$K$2:$K$1201,MATCH(A785,Device_Inventory!$A$2:$A$1201,0))&gt;B785</x:f>
        <x:v>0</x:v>
      </x:c>
      <x:c r="Q785" s="1" t="str">
        <x:f aca="0">IF(D785&gt;O785,"Fail: operating hours exceed in-service hours",IF(D785+M785&gt;O785,"Fail: operating + unavailable hours exceed in-service hours",IF(P785,"Partial month: within in-service hours","OK")))</x:f>
        <x:v>OK</x:v>
      </x:c>
    </x:row>
    <x:row r="786" ht="15" hidden="0" customHeight="1">
      <x:c r="A786" s="1" t="s">
        <x:v>745</x:v>
      </x:c>
      <x:c r="B786" s="14" t="n">
        <x:v>46174</x:v>
      </x:c>
      <x:c r="C786" s="1" t="n">
        <x:v>76.8</x:v>
      </x:c>
      <x:c r="D786" s="1" t="n">
        <x:v>531.2</x:v>
      </x:c>
      <x:c r="E786" s="1" t="n">
        <x:v>42</x:v>
      </x:c>
      <x:c r="F786" s="1" t="n">
        <x:v>7</x:v>
      </x:c>
      <x:c r="G786" s="1" t="n">
        <x:v>37</x:v>
      </x:c>
      <x:c r="H786" s="1" t="n">
        <x:v>2</x:v>
      </x:c>
      <x:c r="I786" s="1" t="n">
        <x:v>3</x:v>
      </x:c>
      <x:c r="J786" s="1" t="n">
        <x:v>2.56</x:v>
      </x:c>
      <x:c r="K786" s="1" t="n">
        <x:v>4</x:v>
      </x:c>
      <x:c r="L786" s="1" t="n">
        <x:v>97.2</x:v>
      </x:c>
      <x:c r="M786" s="1" t="n">
        <x:v>13.4</x:v>
      </x:c>
      <x:c r="N786" s="1" t="n">
        <x:v>14.7</x:v>
      </x:c>
      <x:c r="O786" s="1" t="n">
        <x:f aca="0">24*MAX(0,EOMONTH(B786,0)-MAX(B786,INDEX(Device_Inventory!$K$2:$K$1201,MATCH(A786,Device_Inventory!$A$2:$A$1201,0)))+1)</x:f>
        <x:v>720</x:v>
      </x:c>
      <x:c r="P786" s="11" t="b">
        <x:f aca="0">INDEX(Device_Inventory!$K$2:$K$1201,MATCH(A786,Device_Inventory!$A$2:$A$1201,0))&gt;B786</x:f>
        <x:v>0</x:v>
      </x:c>
      <x:c r="Q786" s="1" t="str">
        <x:f aca="0">IF(D786&gt;O786,"Fail: operating hours exceed in-service hours",IF(D786+M786&gt;O786,"Fail: operating + unavailable hours exceed in-service hours",IF(P786,"Partial month: within in-service hours","OK")))</x:f>
        <x:v>OK</x:v>
      </x:c>
    </x:row>
    <x:row r="787" ht="15" hidden="0" customHeight="1">
      <x:c r="A787" s="1" t="s">
        <x:v>745</x:v>
      </x:c>
      <x:c r="B787" s="14" t="n">
        <x:v>46204</x:v>
      </x:c>
      <x:c r="C787" s="1" t="n">
        <x:v>59.8</x:v>
      </x:c>
      <x:c r="D787" s="1" t="n">
        <x:v>378.4</x:v>
      </x:c>
      <x:c r="E787" s="1" t="n">
        <x:v>41</x:v>
      </x:c>
      <x:c r="F787" s="1" t="n">
        <x:v>3</x:v>
      </x:c>
      <x:c r="G787" s="1" t="n">
        <x:v>37</x:v>
      </x:c>
      <x:c r="H787" s="1" t="n">
        <x:v>1</x:v>
      </x:c>
      <x:c r="I787" s="1" t="n">
        <x:v>3</x:v>
      </x:c>
      <x:c r="J787" s="1" t="n">
        <x:v>2.19</x:v>
      </x:c>
      <x:c r="K787" s="1" t="n">
        <x:v>3</x:v>
      </x:c>
      <x:c r="L787" s="1" t="n">
        <x:v>97.2</x:v>
      </x:c>
      <x:c r="M787" s="1" t="n">
        <x:v>12.7</x:v>
      </x:c>
      <x:c r="N787" s="1" t="n">
        <x:v>17.9</x:v>
      </x:c>
      <x:c r="O787" s="1" t="n">
        <x:f aca="0">24*MAX(0,EOMONTH(B787,0)-MAX(B787,INDEX(Device_Inventory!$K$2:$K$1201,MATCH(A787,Device_Inventory!$A$2:$A$1201,0)))+1)</x:f>
        <x:v>744</x:v>
      </x:c>
      <x:c r="P787" s="11" t="b">
        <x:f aca="0">INDEX(Device_Inventory!$K$2:$K$1201,MATCH(A787,Device_Inventory!$A$2:$A$1201,0))&gt;B787</x:f>
        <x:v>0</x:v>
      </x:c>
      <x:c r="Q787" s="1" t="str">
        <x:f aca="0">IF(D787&gt;O787,"Fail: operating hours exceed in-service hours",IF(D787+M787&gt;O787,"Fail: operating + unavailable hours exceed in-service hours",IF(P787,"Partial month: within in-service hours","OK")))</x:f>
        <x:v>OK</x:v>
      </x:c>
    </x:row>
    <x:row r="788" ht="15" hidden="0" customHeight="1">
      <x:c r="A788" s="1" t="s">
        <x:v>2303</x:v>
      </x:c>
      <x:c r="B788" s="14" t="n">
        <x:v>46054</x:v>
      </x:c>
      <x:c r="C788" s="1" t="n">
        <x:v>58.6</x:v>
      </x:c>
      <x:c r="D788" s="1" t="n">
        <x:v>355</x:v>
      </x:c>
      <x:c r="E788" s="1" t="n">
        <x:v>29</x:v>
      </x:c>
      <x:c r="F788" s="1" t="n">
        <x:v>2</x:v>
      </x:c>
      <x:c r="G788" s="1" t="n">
        <x:v>40</x:v>
      </x:c>
      <x:c r="H788" s="1" t="n">
        <x:v>0</x:v>
      </x:c>
      <x:c r="I788" s="1" t="n">
        <x:v>3</x:v>
      </x:c>
      <x:c r="J788" s="1" t="n">
        <x:v>0.26</x:v>
      </x:c>
      <x:c r="K788" s="1" t="n">
        <x:v>0</x:v>
      </x:c>
      <x:c r="L788" s="1" t="n">
        <x:v>95.2</x:v>
      </x:c>
      <x:c r="M788" s="1" t="n">
        <x:v>13.1</x:v>
      </x:c>
      <x:c r="N788" s="1" t="n">
        <x:v>13.8</x:v>
      </x:c>
      <x:c r="O788" s="1" t="n">
        <x:f aca="0">24*MAX(0,EOMONTH(B788,0)-MAX(B788,INDEX(Device_Inventory!$K$2:$K$1201,MATCH(A788,Device_Inventory!$A$2:$A$1201,0)))+1)</x:f>
        <x:v>672</x:v>
      </x:c>
      <x:c r="P788" s="11" t="b">
        <x:f aca="0">INDEX(Device_Inventory!$K$2:$K$1201,MATCH(A788,Device_Inventory!$A$2:$A$1201,0))&gt;B788</x:f>
        <x:v>0</x:v>
      </x:c>
      <x:c r="Q788" s="1" t="str">
        <x:f aca="0">IF(D788&gt;O788,"Fail: operating hours exceed in-service hours",IF(D788+M788&gt;O788,"Fail: operating + unavailable hours exceed in-service hours",IF(P788,"Partial month: within in-service hours","OK")))</x:f>
        <x:v>OK</x:v>
      </x:c>
    </x:row>
    <x:row r="789" ht="15" hidden="0" customHeight="1">
      <x:c r="A789" s="1" t="s">
        <x:v>2303</x:v>
      </x:c>
      <x:c r="B789" s="14" t="n">
        <x:v>46082</x:v>
      </x:c>
      <x:c r="C789" s="1" t="n">
        <x:v>69</x:v>
      </x:c>
      <x:c r="D789" s="1" t="n">
        <x:v>396.4</x:v>
      </x:c>
      <x:c r="E789" s="1" t="n">
        <x:v>21</x:v>
      </x:c>
      <x:c r="F789" s="1" t="n">
        <x:v>3</x:v>
      </x:c>
      <x:c r="G789" s="1" t="n">
        <x:v>43</x:v>
      </x:c>
      <x:c r="H789" s="1" t="n">
        <x:v>0</x:v>
      </x:c>
      <x:c r="I789" s="1" t="n">
        <x:v>4</x:v>
      </x:c>
      <x:c r="J789" s="1" t="n">
        <x:v>0.62</x:v>
      </x:c>
      <x:c r="K789" s="1" t="n">
        <x:v>0</x:v>
      </x:c>
      <x:c r="L789" s="1" t="n">
        <x:v>100</x:v>
      </x:c>
      <x:c r="M789" s="1" t="n">
        <x:v>0</x:v>
      </x:c>
      <x:c r="N789" s="1" t="n">
        <x:v>6.6</x:v>
      </x:c>
      <x:c r="O789" s="1" t="n">
        <x:f aca="0">24*MAX(0,EOMONTH(B789,0)-MAX(B789,INDEX(Device_Inventory!$K$2:$K$1201,MATCH(A789,Device_Inventory!$A$2:$A$1201,0)))+1)</x:f>
        <x:v>744</x:v>
      </x:c>
      <x:c r="P789" s="11" t="b">
        <x:f aca="0">INDEX(Device_Inventory!$K$2:$K$1201,MATCH(A789,Device_Inventory!$A$2:$A$1201,0))&gt;B789</x:f>
        <x:v>0</x:v>
      </x:c>
      <x:c r="Q789" s="1" t="str">
        <x:f aca="0">IF(D789&gt;O789,"Fail: operating hours exceed in-service hours",IF(D789+M789&gt;O789,"Fail: operating + unavailable hours exceed in-service hours",IF(P789,"Partial month: within in-service hours","OK")))</x:f>
        <x:v>OK</x:v>
      </x:c>
    </x:row>
    <x:row r="790" ht="15" hidden="0" customHeight="1">
      <x:c r="A790" s="1" t="s">
        <x:v>2303</x:v>
      </x:c>
      <x:c r="B790" s="14" t="n">
        <x:v>46113</x:v>
      </x:c>
      <x:c r="C790" s="1" t="n">
        <x:v>51.7</x:v>
      </x:c>
      <x:c r="D790" s="1" t="n">
        <x:v>350.2</x:v>
      </x:c>
      <x:c r="E790" s="1" t="n">
        <x:v>16</x:v>
      </x:c>
      <x:c r="F790" s="1" t="n">
        <x:v>0</x:v>
      </x:c>
      <x:c r="G790" s="1" t="n">
        <x:v>51</x:v>
      </x:c>
      <x:c r="H790" s="1" t="n">
        <x:v>0</x:v>
      </x:c>
      <x:c r="I790" s="1" t="n">
        <x:v>5</x:v>
      </x:c>
      <x:c r="J790" s="1" t="n">
        <x:v>0.72</x:v>
      </x:c>
      <x:c r="K790" s="1" t="n">
        <x:v>1</x:v>
      </x:c>
      <x:c r="L790" s="1" t="n">
        <x:v>99.3</x:v>
      </x:c>
      <x:c r="M790" s="1" t="n">
        <x:v>4</x:v>
      </x:c>
      <x:c r="N790" s="1" t="n">
        <x:v>14.6</x:v>
      </x:c>
      <x:c r="O790" s="1" t="n">
        <x:f aca="0">24*MAX(0,EOMONTH(B790,0)-MAX(B790,INDEX(Device_Inventory!$K$2:$K$1201,MATCH(A790,Device_Inventory!$A$2:$A$1201,0)))+1)</x:f>
        <x:v>720</x:v>
      </x:c>
      <x:c r="P790" s="11" t="b">
        <x:f aca="0">INDEX(Device_Inventory!$K$2:$K$1201,MATCH(A790,Device_Inventory!$A$2:$A$1201,0))&gt;B790</x:f>
        <x:v>0</x:v>
      </x:c>
      <x:c r="Q790" s="1" t="str">
        <x:f aca="0">IF(D790&gt;O790,"Fail: operating hours exceed in-service hours",IF(D790+M790&gt;O790,"Fail: operating + unavailable hours exceed in-service hours",IF(P790,"Partial month: within in-service hours","OK")))</x:f>
        <x:v>OK</x:v>
      </x:c>
    </x:row>
    <x:row r="791" ht="15" hidden="0" customHeight="1">
      <x:c r="A791" s="1" t="s">
        <x:v>2303</x:v>
      </x:c>
      <x:c r="B791" s="14" t="n">
        <x:v>46143</x:v>
      </x:c>
      <x:c r="C791" s="1" t="n">
        <x:v>56.4</x:v>
      </x:c>
      <x:c r="D791" s="1" t="n">
        <x:v>405</x:v>
      </x:c>
      <x:c r="E791" s="1" t="n">
        <x:v>22</x:v>
      </x:c>
      <x:c r="F791" s="1" t="n">
        <x:v>1</x:v>
      </x:c>
      <x:c r="G791" s="1" t="n">
        <x:v>34</x:v>
      </x:c>
      <x:c r="H791" s="1" t="n">
        <x:v>0</x:v>
      </x:c>
      <x:c r="I791" s="1" t="n">
        <x:v>2</x:v>
      </x:c>
      <x:c r="J791" s="1" t="n">
        <x:v>1.24</x:v>
      </x:c>
      <x:c r="K791" s="1" t="n">
        <x:v>1</x:v>
      </x:c>
      <x:c r="L791" s="1" t="n">
        <x:v>92.1</x:v>
      </x:c>
      <x:c r="M791" s="1" t="n">
        <x:v>7.1</x:v>
      </x:c>
      <x:c r="N791" s="1" t="n">
        <x:v>10.2</x:v>
      </x:c>
      <x:c r="O791" s="1" t="n">
        <x:f aca="0">24*MAX(0,EOMONTH(B791,0)-MAX(B791,INDEX(Device_Inventory!$K$2:$K$1201,MATCH(A791,Device_Inventory!$A$2:$A$1201,0)))+1)</x:f>
        <x:v>744</x:v>
      </x:c>
      <x:c r="P791" s="11" t="b">
        <x:f aca="0">INDEX(Device_Inventory!$K$2:$K$1201,MATCH(A791,Device_Inventory!$A$2:$A$1201,0))&gt;B791</x:f>
        <x:v>0</x:v>
      </x:c>
      <x:c r="Q791" s="1" t="str">
        <x:f aca="0">IF(D791&gt;O791,"Fail: operating hours exceed in-service hours",IF(D791+M791&gt;O791,"Fail: operating + unavailable hours exceed in-service hours",IF(P791,"Partial month: within in-service hours","OK")))</x:f>
        <x:v>OK</x:v>
      </x:c>
    </x:row>
    <x:row r="792" ht="15" hidden="0" customHeight="1">
      <x:c r="A792" s="1" t="s">
        <x:v>2303</x:v>
      </x:c>
      <x:c r="B792" s="14" t="n">
        <x:v>46174</x:v>
      </x:c>
      <x:c r="C792" s="1" t="n">
        <x:v>67.1</x:v>
      </x:c>
      <x:c r="D792" s="1" t="n">
        <x:v>422.9</x:v>
      </x:c>
      <x:c r="E792" s="1" t="n">
        <x:v>13</x:v>
      </x:c>
      <x:c r="F792" s="1" t="n">
        <x:v>0</x:v>
      </x:c>
      <x:c r="G792" s="1" t="n">
        <x:v>42</x:v>
      </x:c>
      <x:c r="H792" s="1" t="n">
        <x:v>0</x:v>
      </x:c>
      <x:c r="I792" s="1" t="n">
        <x:v>1</x:v>
      </x:c>
      <x:c r="J792" s="1" t="n">
        <x:v>0.52</x:v>
      </x:c>
      <x:c r="K792" s="1" t="n">
        <x:v>0</x:v>
      </x:c>
      <x:c r="L792" s="1" t="n">
        <x:v>94.3</x:v>
      </x:c>
      <x:c r="M792" s="1" t="n">
        <x:v>3.3</x:v>
      </x:c>
      <x:c r="N792" s="1" t="n">
        <x:v>12.2</x:v>
      </x:c>
      <x:c r="O792" s="1" t="n">
        <x:f aca="0">24*MAX(0,EOMONTH(B792,0)-MAX(B792,INDEX(Device_Inventory!$K$2:$K$1201,MATCH(A792,Device_Inventory!$A$2:$A$1201,0)))+1)</x:f>
        <x:v>720</x:v>
      </x:c>
      <x:c r="P792" s="11" t="b">
        <x:f aca="0">INDEX(Device_Inventory!$K$2:$K$1201,MATCH(A792,Device_Inventory!$A$2:$A$1201,0))&gt;B792</x:f>
        <x:v>0</x:v>
      </x:c>
      <x:c r="Q792" s="1" t="str">
        <x:f aca="0">IF(D792&gt;O792,"Fail: operating hours exceed in-service hours",IF(D792+M792&gt;O792,"Fail: operating + unavailable hours exceed in-service hours",IF(P792,"Partial month: within in-service hours","OK")))</x:f>
        <x:v>OK</x:v>
      </x:c>
    </x:row>
    <x:row r="793" ht="15" hidden="0" customHeight="1">
      <x:c r="A793" s="1" t="s">
        <x:v>2303</x:v>
      </x:c>
      <x:c r="B793" s="14" t="n">
        <x:v>46204</x:v>
      </x:c>
      <x:c r="C793" s="1" t="n">
        <x:v>84.8</x:v>
      </x:c>
      <x:c r="D793" s="1" t="n">
        <x:v>465.9</x:v>
      </x:c>
      <x:c r="E793" s="1" t="n">
        <x:v>22</x:v>
      </x:c>
      <x:c r="F793" s="1" t="n">
        <x:v>2</x:v>
      </x:c>
      <x:c r="G793" s="1" t="n">
        <x:v>36</x:v>
      </x:c>
      <x:c r="H793" s="1" t="n">
        <x:v>0</x:v>
      </x:c>
      <x:c r="I793" s="1" t="n">
        <x:v>2</x:v>
      </x:c>
      <x:c r="J793" s="1" t="n">
        <x:v>0.15</x:v>
      </x:c>
      <x:c r="K793" s="1" t="n">
        <x:v>0</x:v>
      </x:c>
      <x:c r="L793" s="1" t="n">
        <x:v>99.3</x:v>
      </x:c>
      <x:c r="M793" s="1" t="n">
        <x:v>3.8</x:v>
      </x:c>
      <x:c r="N793" s="1" t="n">
        <x:v>24.2</x:v>
      </x:c>
      <x:c r="O793" s="1" t="n">
        <x:f aca="0">24*MAX(0,EOMONTH(B793,0)-MAX(B793,INDEX(Device_Inventory!$K$2:$K$1201,MATCH(A793,Device_Inventory!$A$2:$A$1201,0)))+1)</x:f>
        <x:v>744</x:v>
      </x:c>
      <x:c r="P793" s="11" t="b">
        <x:f aca="0">INDEX(Device_Inventory!$K$2:$K$1201,MATCH(A793,Device_Inventory!$A$2:$A$1201,0))&gt;B793</x:f>
        <x:v>0</x:v>
      </x:c>
      <x:c r="Q793" s="1" t="str">
        <x:f aca="0">IF(D793&gt;O793,"Fail: operating hours exceed in-service hours",IF(D793+M793&gt;O793,"Fail: operating + unavailable hours exceed in-service hours",IF(P793,"Partial month: within in-service hours","OK")))</x:f>
        <x:v>OK</x:v>
      </x:c>
    </x:row>
    <x:row r="794" ht="15" hidden="0" customHeight="1">
      <x:c r="A794" s="1" t="s">
        <x:v>750</x:v>
      </x:c>
      <x:c r="B794" s="14" t="n">
        <x:v>46054</x:v>
      </x:c>
      <x:c r="C794" s="1" t="n">
        <x:v>34.7</x:v>
      </x:c>
      <x:c r="D794" s="1" t="n">
        <x:v>238.2</x:v>
      </x:c>
      <x:c r="E794" s="1" t="n">
        <x:v>11</x:v>
      </x:c>
      <x:c r="F794" s="1" t="n">
        <x:v>0</x:v>
      </x:c>
      <x:c r="G794" s="1" t="n">
        <x:v>29</x:v>
      </x:c>
      <x:c r="H794" s="1" t="n">
        <x:v>0</x:v>
      </x:c>
      <x:c r="I794" s="1" t="n">
        <x:v>4</x:v>
      </x:c>
      <x:c r="J794" s="1" t="n">
        <x:v>0.02</x:v>
      </x:c>
      <x:c r="K794" s="1" t="n">
        <x:v>0</x:v>
      </x:c>
      <x:c r="L794" s="1" t="n">
        <x:v>91.4</x:v>
      </x:c>
      <x:c r="M794" s="1" t="n">
        <x:v>0</x:v>
      </x:c>
      <x:c r="N794" s="1" t="n">
        <x:v>4.3</x:v>
      </x:c>
      <x:c r="O794" s="1" t="n">
        <x:f aca="0">24*MAX(0,EOMONTH(B794,0)-MAX(B794,INDEX(Device_Inventory!$K$2:$K$1201,MATCH(A794,Device_Inventory!$A$2:$A$1201,0)))+1)</x:f>
        <x:v>672</x:v>
      </x:c>
      <x:c r="P794" s="11" t="b">
        <x:f aca="0">INDEX(Device_Inventory!$K$2:$K$1201,MATCH(A794,Device_Inventory!$A$2:$A$1201,0))&gt;B794</x:f>
        <x:v>0</x:v>
      </x:c>
      <x:c r="Q794" s="1" t="str">
        <x:f aca="0">IF(D794&gt;O794,"Fail: operating hours exceed in-service hours",IF(D794+M794&gt;O794,"Fail: operating + unavailable hours exceed in-service hours",IF(P794,"Partial month: within in-service hours","OK")))</x:f>
        <x:v>OK</x:v>
      </x:c>
    </x:row>
    <x:row r="795" ht="15" hidden="0" customHeight="1">
      <x:c r="A795" s="1" t="s">
        <x:v>750</x:v>
      </x:c>
      <x:c r="B795" s="14" t="n">
        <x:v>46082</x:v>
      </x:c>
      <x:c r="C795" s="1" t="n">
        <x:v>77</x:v>
      </x:c>
      <x:c r="D795" s="1" t="n">
        <x:v>529.8</x:v>
      </x:c>
      <x:c r="E795" s="1" t="n">
        <x:v>18</x:v>
      </x:c>
      <x:c r="F795" s="1" t="n">
        <x:v>2</x:v>
      </x:c>
      <x:c r="G795" s="1" t="n">
        <x:v>19</x:v>
      </x:c>
      <x:c r="H795" s="1" t="n">
        <x:v>1</x:v>
      </x:c>
      <x:c r="I795" s="1" t="n">
        <x:v>1</x:v>
      </x:c>
      <x:c r="J795" s="1" t="n">
        <x:v>0.76</x:v>
      </x:c>
      <x:c r="K795" s="1" t="n">
        <x:v>0</x:v>
      </x:c>
      <x:c r="L795" s="1" t="n">
        <x:v>96.2</x:v>
      </x:c>
      <x:c r="M795" s="1" t="n">
        <x:v>2</x:v>
      </x:c>
      <x:c r="N795" s="1" t="n">
        <x:v>21.2</x:v>
      </x:c>
      <x:c r="O795" s="1" t="n">
        <x:f aca="0">24*MAX(0,EOMONTH(B795,0)-MAX(B795,INDEX(Device_Inventory!$K$2:$K$1201,MATCH(A795,Device_Inventory!$A$2:$A$1201,0)))+1)</x:f>
        <x:v>744</x:v>
      </x:c>
      <x:c r="P795" s="11" t="b">
        <x:f aca="0">INDEX(Device_Inventory!$K$2:$K$1201,MATCH(A795,Device_Inventory!$A$2:$A$1201,0))&gt;B795</x:f>
        <x:v>0</x:v>
      </x:c>
      <x:c r="Q795" s="1" t="str">
        <x:f aca="0">IF(D795&gt;O795,"Fail: operating hours exceed in-service hours",IF(D795+M795&gt;O795,"Fail: operating + unavailable hours exceed in-service hours",IF(P795,"Partial month: within in-service hours","OK")))</x:f>
        <x:v>OK</x:v>
      </x:c>
    </x:row>
    <x:row r="796" ht="15" hidden="0" customHeight="1">
      <x:c r="A796" s="1" t="s">
        <x:v>750</x:v>
      </x:c>
      <x:c r="B796" s="14" t="n">
        <x:v>46113</x:v>
      </x:c>
      <x:c r="C796" s="1" t="n">
        <x:v>57.6</x:v>
      </x:c>
      <x:c r="D796" s="1" t="n">
        <x:v>420</x:v>
      </x:c>
      <x:c r="E796" s="1" t="n">
        <x:v>13</x:v>
      </x:c>
      <x:c r="F796" s="1" t="n">
        <x:v>1</x:v>
      </x:c>
      <x:c r="G796" s="1" t="n">
        <x:v>35</x:v>
      </x:c>
      <x:c r="H796" s="1" t="n">
        <x:v>0</x:v>
      </x:c>
      <x:c r="I796" s="1" t="n">
        <x:v>2</x:v>
      </x:c>
      <x:c r="J796" s="1" t="n">
        <x:v>0.54</x:v>
      </x:c>
      <x:c r="K796" s="1" t="n">
        <x:v>1</x:v>
      </x:c>
      <x:c r="L796" s="1" t="n">
        <x:v>92.8</x:v>
      </x:c>
      <x:c r="M796" s="1" t="n">
        <x:v>3.1</x:v>
      </x:c>
      <x:c r="N796" s="1" t="n">
        <x:v>14.2</x:v>
      </x:c>
      <x:c r="O796" s="1" t="n">
        <x:f aca="0">24*MAX(0,EOMONTH(B796,0)-MAX(B796,INDEX(Device_Inventory!$K$2:$K$1201,MATCH(A796,Device_Inventory!$A$2:$A$1201,0)))+1)</x:f>
        <x:v>720</x:v>
      </x:c>
      <x:c r="P796" s="11" t="b">
        <x:f aca="0">INDEX(Device_Inventory!$K$2:$K$1201,MATCH(A796,Device_Inventory!$A$2:$A$1201,0))&gt;B796</x:f>
        <x:v>0</x:v>
      </x:c>
      <x:c r="Q796" s="1" t="str">
        <x:f aca="0">IF(D796&gt;O796,"Fail: operating hours exceed in-service hours",IF(D796+M796&gt;O796,"Fail: operating + unavailable hours exceed in-service hours",IF(P796,"Partial month: within in-service hours","OK")))</x:f>
        <x:v>OK</x:v>
      </x:c>
    </x:row>
    <x:row r="797" ht="15" hidden="0" customHeight="1">
      <x:c r="A797" s="1" t="s">
        <x:v>750</x:v>
      </x:c>
      <x:c r="B797" s="14" t="n">
        <x:v>46143</x:v>
      </x:c>
      <x:c r="C797" s="1" t="n">
        <x:v>65.4</x:v>
      </x:c>
      <x:c r="D797" s="1" t="n">
        <x:v>374.8</x:v>
      </x:c>
      <x:c r="E797" s="1" t="n">
        <x:v>25</x:v>
      </x:c>
      <x:c r="F797" s="1" t="n">
        <x:v>1</x:v>
      </x:c>
      <x:c r="G797" s="1" t="n">
        <x:v>41</x:v>
      </x:c>
      <x:c r="H797" s="1" t="n">
        <x:v>0</x:v>
      </x:c>
      <x:c r="I797" s="1" t="n">
        <x:v>4</x:v>
      </x:c>
      <x:c r="J797" s="1" t="n">
        <x:v>0.82</x:v>
      </x:c>
      <x:c r="K797" s="1" t="n">
        <x:v>0</x:v>
      </x:c>
      <x:c r="L797" s="1" t="n">
        <x:v>93.1</x:v>
      </x:c>
      <x:c r="M797" s="1" t="n">
        <x:v>8</x:v>
      </x:c>
      <x:c r="N797" s="1" t="n">
        <x:v>19.4</x:v>
      </x:c>
      <x:c r="O797" s="1" t="n">
        <x:f aca="0">24*MAX(0,EOMONTH(B797,0)-MAX(B797,INDEX(Device_Inventory!$K$2:$K$1201,MATCH(A797,Device_Inventory!$A$2:$A$1201,0)))+1)</x:f>
        <x:v>744</x:v>
      </x:c>
      <x:c r="P797" s="11" t="b">
        <x:f aca="0">INDEX(Device_Inventory!$K$2:$K$1201,MATCH(A797,Device_Inventory!$A$2:$A$1201,0))&gt;B797</x:f>
        <x:v>0</x:v>
      </x:c>
      <x:c r="Q797" s="1" t="str">
        <x:f aca="0">IF(D797&gt;O797,"Fail: operating hours exceed in-service hours",IF(D797+M797&gt;O797,"Fail: operating + unavailable hours exceed in-service hours",IF(P797,"Partial month: within in-service hours","OK")))</x:f>
        <x:v>OK</x:v>
      </x:c>
    </x:row>
    <x:row r="798" ht="15" hidden="0" customHeight="1">
      <x:c r="A798" s="1" t="s">
        <x:v>750</x:v>
      </x:c>
      <x:c r="B798" s="14" t="n">
        <x:v>46174</x:v>
      </x:c>
      <x:c r="C798" s="1" t="n">
        <x:v>56</x:v>
      </x:c>
      <x:c r="D798" s="1" t="n">
        <x:v>335.2</x:v>
      </x:c>
      <x:c r="E798" s="1" t="n">
        <x:v>17</x:v>
      </x:c>
      <x:c r="F798" s="1" t="n">
        <x:v>2</x:v>
      </x:c>
      <x:c r="G798" s="1" t="n">
        <x:v>39</x:v>
      </x:c>
      <x:c r="H798" s="1" t="n">
        <x:v>0</x:v>
      </x:c>
      <x:c r="I798" s="1" t="n">
        <x:v>1</x:v>
      </x:c>
      <x:c r="J798" s="1" t="n">
        <x:v>0.55</x:v>
      </x:c>
      <x:c r="K798" s="1" t="n">
        <x:v>0</x:v>
      </x:c>
      <x:c r="L798" s="1" t="n">
        <x:v>97.8</x:v>
      </x:c>
      <x:c r="M798" s="1" t="n">
        <x:v>6.4</x:v>
      </x:c>
      <x:c r="N798" s="1" t="n">
        <x:v>12.2</x:v>
      </x:c>
      <x:c r="O798" s="1" t="n">
        <x:f aca="0">24*MAX(0,EOMONTH(B798,0)-MAX(B798,INDEX(Device_Inventory!$K$2:$K$1201,MATCH(A798,Device_Inventory!$A$2:$A$1201,0)))+1)</x:f>
        <x:v>720</x:v>
      </x:c>
      <x:c r="P798" s="11" t="b">
        <x:f aca="0">INDEX(Device_Inventory!$K$2:$K$1201,MATCH(A798,Device_Inventory!$A$2:$A$1201,0))&gt;B798</x:f>
        <x:v>0</x:v>
      </x:c>
      <x:c r="Q798" s="1" t="str">
        <x:f aca="0">IF(D798&gt;O798,"Fail: operating hours exceed in-service hours",IF(D798+M798&gt;O798,"Fail: operating + unavailable hours exceed in-service hours",IF(P798,"Partial month: within in-service hours","OK")))</x:f>
        <x:v>OK</x:v>
      </x:c>
    </x:row>
    <x:row r="799" ht="15" hidden="0" customHeight="1">
      <x:c r="A799" s="1" t="s">
        <x:v>750</x:v>
      </x:c>
      <x:c r="B799" s="14" t="n">
        <x:v>46204</x:v>
      </x:c>
      <x:c r="C799" s="1" t="n">
        <x:v>50.1</x:v>
      </x:c>
      <x:c r="D799" s="1" t="n">
        <x:v>360.4</x:v>
      </x:c>
      <x:c r="E799" s="1" t="n">
        <x:v>17</x:v>
      </x:c>
      <x:c r="F799" s="1" t="n">
        <x:v>0</x:v>
      </x:c>
      <x:c r="G799" s="1" t="n">
        <x:v>28</x:v>
      </x:c>
      <x:c r="H799" s="1" t="n">
        <x:v>0</x:v>
      </x:c>
      <x:c r="I799" s="1" t="n">
        <x:v>0</x:v>
      </x:c>
      <x:c r="J799" s="1" t="n">
        <x:v>0.27</x:v>
      </x:c>
      <x:c r="K799" s="1" t="n">
        <x:v>0</x:v>
      </x:c>
      <x:c r="L799" s="1" t="n">
        <x:v>96.1</x:v>
      </x:c>
      <x:c r="M799" s="1" t="n">
        <x:v>4.6</x:v>
      </x:c>
      <x:c r="N799" s="1" t="n">
        <x:v>5.1</x:v>
      </x:c>
      <x:c r="O799" s="1" t="n">
        <x:f aca="0">24*MAX(0,EOMONTH(B799,0)-MAX(B799,INDEX(Device_Inventory!$K$2:$K$1201,MATCH(A799,Device_Inventory!$A$2:$A$1201,0)))+1)</x:f>
        <x:v>744</x:v>
      </x:c>
      <x:c r="P799" s="11" t="b">
        <x:f aca="0">INDEX(Device_Inventory!$K$2:$K$1201,MATCH(A799,Device_Inventory!$A$2:$A$1201,0))&gt;B799</x:f>
        <x:v>0</x:v>
      </x:c>
      <x:c r="Q799" s="1" t="str">
        <x:f aca="0">IF(D799&gt;O799,"Fail: operating hours exceed in-service hours",IF(D799+M799&gt;O799,"Fail: operating + unavailable hours exceed in-service hours",IF(P799,"Partial month: within in-service hours","OK")))</x:f>
        <x:v>OK</x:v>
      </x:c>
    </x:row>
    <x:row r="800" ht="15" hidden="0" customHeight="1">
      <x:c r="A800" s="1" t="s">
        <x:v>2308</x:v>
      </x:c>
      <x:c r="B800" s="14" t="n">
        <x:v>46054</x:v>
      </x:c>
      <x:c r="C800" s="1" t="n">
        <x:v>81.3</x:v>
      </x:c>
      <x:c r="D800" s="1" t="n">
        <x:v>498.6</x:v>
      </x:c>
      <x:c r="E800" s="1" t="n">
        <x:v>25</x:v>
      </x:c>
      <x:c r="F800" s="1" t="n">
        <x:v>3</x:v>
      </x:c>
      <x:c r="G800" s="1" t="n">
        <x:v>41</x:v>
      </x:c>
      <x:c r="H800" s="1" t="n">
        <x:v>0</x:v>
      </x:c>
      <x:c r="I800" s="1" t="n">
        <x:v>5</x:v>
      </x:c>
      <x:c r="J800" s="1" t="n">
        <x:v>0.11</x:v>
      </x:c>
      <x:c r="K800" s="1" t="n">
        <x:v>0</x:v>
      </x:c>
      <x:c r="L800" s="1" t="n">
        <x:v>91.1</x:v>
      </x:c>
      <x:c r="M800" s="1" t="n">
        <x:v>6.1</x:v>
      </x:c>
      <x:c r="N800" s="1" t="n">
        <x:v>19.2</x:v>
      </x:c>
      <x:c r="O800" s="1" t="n">
        <x:f aca="0">24*MAX(0,EOMONTH(B800,0)-MAX(B800,INDEX(Device_Inventory!$K$2:$K$1201,MATCH(A800,Device_Inventory!$A$2:$A$1201,0)))+1)</x:f>
        <x:v>672</x:v>
      </x:c>
      <x:c r="P800" s="11" t="b">
        <x:f aca="0">INDEX(Device_Inventory!$K$2:$K$1201,MATCH(A800,Device_Inventory!$A$2:$A$1201,0))&gt;B800</x:f>
        <x:v>0</x:v>
      </x:c>
      <x:c r="Q800" s="1" t="str">
        <x:f aca="0">IF(D800&gt;O800,"Fail: operating hours exceed in-service hours",IF(D800+M800&gt;O800,"Fail: operating + unavailable hours exceed in-service hours",IF(P800,"Partial month: within in-service hours","OK")))</x:f>
        <x:v>OK</x:v>
      </x:c>
    </x:row>
    <x:row r="801" ht="15" hidden="0" customHeight="1">
      <x:c r="A801" s="1" t="s">
        <x:v>2308</x:v>
      </x:c>
      <x:c r="B801" s="14" t="n">
        <x:v>46082</x:v>
      </x:c>
      <x:c r="C801" s="1" t="n">
        <x:v>85</x:v>
      </x:c>
      <x:c r="D801" s="1" t="n">
        <x:v>528.5</x:v>
      </x:c>
      <x:c r="E801" s="1" t="n">
        <x:v>28</x:v>
      </x:c>
      <x:c r="F801" s="1" t="n">
        <x:v>2</x:v>
      </x:c>
      <x:c r="G801" s="1" t="n">
        <x:v>52</x:v>
      </x:c>
      <x:c r="H801" s="1" t="n">
        <x:v>0</x:v>
      </x:c>
      <x:c r="I801" s="1" t="n">
        <x:v>1</x:v>
      </x:c>
      <x:c r="J801" s="1" t="n">
        <x:v>0.45</x:v>
      </x:c>
      <x:c r="K801" s="1" t="n">
        <x:v>2</x:v>
      </x:c>
      <x:c r="L801" s="1" t="n">
        <x:v>98.7</x:v>
      </x:c>
      <x:c r="M801" s="1" t="n">
        <x:v>4.9</x:v>
      </x:c>
      <x:c r="N801" s="1" t="n">
        <x:v>21.1</x:v>
      </x:c>
      <x:c r="O801" s="1" t="n">
        <x:f aca="0">24*MAX(0,EOMONTH(B801,0)-MAX(B801,INDEX(Device_Inventory!$K$2:$K$1201,MATCH(A801,Device_Inventory!$A$2:$A$1201,0)))+1)</x:f>
        <x:v>744</x:v>
      </x:c>
      <x:c r="P801" s="11" t="b">
        <x:f aca="0">INDEX(Device_Inventory!$K$2:$K$1201,MATCH(A801,Device_Inventory!$A$2:$A$1201,0))&gt;B801</x:f>
        <x:v>0</x:v>
      </x:c>
      <x:c r="Q801" s="1" t="str">
        <x:f aca="0">IF(D801&gt;O801,"Fail: operating hours exceed in-service hours",IF(D801+M801&gt;O801,"Fail: operating + unavailable hours exceed in-service hours",IF(P801,"Partial month: within in-service hours","OK")))</x:f>
        <x:v>OK</x:v>
      </x:c>
    </x:row>
    <x:row r="802" ht="15" hidden="0" customHeight="1">
      <x:c r="A802" s="1" t="s">
        <x:v>2308</x:v>
      </x:c>
      <x:c r="B802" s="14" t="n">
        <x:v>46113</x:v>
      </x:c>
      <x:c r="C802" s="1" t="n">
        <x:v>86.1</x:v>
      </x:c>
      <x:c r="D802" s="1" t="n">
        <x:v>527.6</x:v>
      </x:c>
      <x:c r="E802" s="1" t="n">
        <x:v>26</x:v>
      </x:c>
      <x:c r="F802" s="1" t="n">
        <x:v>1</x:v>
      </x:c>
      <x:c r="G802" s="1" t="n">
        <x:v>48</x:v>
      </x:c>
      <x:c r="H802" s="1" t="n">
        <x:v>1</x:v>
      </x:c>
      <x:c r="I802" s="1" t="n">
        <x:v>5</x:v>
      </x:c>
      <x:c r="J802" s="1" t="n">
        <x:v>0.39</x:v>
      </x:c>
      <x:c r="K802" s="1" t="n">
        <x:v>0</x:v>
      </x:c>
      <x:c r="L802" s="1" t="n">
        <x:v>89.8</x:v>
      </x:c>
      <x:c r="M802" s="1" t="n">
        <x:v>3.7</x:v>
      </x:c>
      <x:c r="N802" s="1" t="n">
        <x:v>14.5</x:v>
      </x:c>
      <x:c r="O802" s="1" t="n">
        <x:f aca="0">24*MAX(0,EOMONTH(B802,0)-MAX(B802,INDEX(Device_Inventory!$K$2:$K$1201,MATCH(A802,Device_Inventory!$A$2:$A$1201,0)))+1)</x:f>
        <x:v>720</x:v>
      </x:c>
      <x:c r="P802" s="11" t="b">
        <x:f aca="0">INDEX(Device_Inventory!$K$2:$K$1201,MATCH(A802,Device_Inventory!$A$2:$A$1201,0))&gt;B802</x:f>
        <x:v>0</x:v>
      </x:c>
      <x:c r="Q802" s="1" t="str">
        <x:f aca="0">IF(D802&gt;O802,"Fail: operating hours exceed in-service hours",IF(D802+M802&gt;O802,"Fail: operating + unavailable hours exceed in-service hours",IF(P802,"Partial month: within in-service hours","OK")))</x:f>
        <x:v>OK</x:v>
      </x:c>
    </x:row>
    <x:row r="803" ht="15" hidden="0" customHeight="1">
      <x:c r="A803" s="1" t="s">
        <x:v>2308</x:v>
      </x:c>
      <x:c r="B803" s="14" t="n">
        <x:v>46143</x:v>
      </x:c>
      <x:c r="C803" s="1" t="n">
        <x:v>63.2</x:v>
      </x:c>
      <x:c r="D803" s="1" t="n">
        <x:v>351.4</x:v>
      </x:c>
      <x:c r="E803" s="1" t="n">
        <x:v>14</x:v>
      </x:c>
      <x:c r="F803" s="1" t="n">
        <x:v>1</x:v>
      </x:c>
      <x:c r="G803" s="1" t="n">
        <x:v>57</x:v>
      </x:c>
      <x:c r="H803" s="1" t="n">
        <x:v>0</x:v>
      </x:c>
      <x:c r="I803" s="1" t="n">
        <x:v>2</x:v>
      </x:c>
      <x:c r="J803" s="1" t="n">
        <x:v>0.92</x:v>
      </x:c>
      <x:c r="K803" s="1" t="n">
        <x:v>0</x:v>
      </x:c>
      <x:c r="L803" s="1" t="n">
        <x:v>92.3</x:v>
      </x:c>
      <x:c r="M803" s="1" t="n">
        <x:v>3.4</x:v>
      </x:c>
      <x:c r="N803" s="1" t="n">
        <x:v>13</x:v>
      </x:c>
      <x:c r="O803" s="1" t="n">
        <x:f aca="0">24*MAX(0,EOMONTH(B803,0)-MAX(B803,INDEX(Device_Inventory!$K$2:$K$1201,MATCH(A803,Device_Inventory!$A$2:$A$1201,0)))+1)</x:f>
        <x:v>744</x:v>
      </x:c>
      <x:c r="P803" s="11" t="b">
        <x:f aca="0">INDEX(Device_Inventory!$K$2:$K$1201,MATCH(A803,Device_Inventory!$A$2:$A$1201,0))&gt;B803</x:f>
        <x:v>0</x:v>
      </x:c>
      <x:c r="Q803" s="1" t="str">
        <x:f aca="0">IF(D803&gt;O803,"Fail: operating hours exceed in-service hours",IF(D803+M803&gt;O803,"Fail: operating + unavailable hours exceed in-service hours",IF(P803,"Partial month: within in-service hours","OK")))</x:f>
        <x:v>OK</x:v>
      </x:c>
    </x:row>
    <x:row r="804" ht="15" hidden="0" customHeight="1">
      <x:c r="A804" s="1" t="s">
        <x:v>2308</x:v>
      </x:c>
      <x:c r="B804" s="14" t="n">
        <x:v>46174</x:v>
      </x:c>
      <x:c r="C804" s="1" t="n">
        <x:v>86.8</x:v>
      </x:c>
      <x:c r="D804" s="1" t="n">
        <x:v>573</x:v>
      </x:c>
      <x:c r="E804" s="1" t="n">
        <x:v>35</x:v>
      </x:c>
      <x:c r="F804" s="1" t="n">
        <x:v>0</x:v>
      </x:c>
      <x:c r="G804" s="1" t="n">
        <x:v>41</x:v>
      </x:c>
      <x:c r="H804" s="1" t="n">
        <x:v>0</x:v>
      </x:c>
      <x:c r="I804" s="1" t="n">
        <x:v>7</x:v>
      </x:c>
      <x:c r="J804" s="1" t="n">
        <x:v>0.59</x:v>
      </x:c>
      <x:c r="K804" s="1" t="n">
        <x:v>0</x:v>
      </x:c>
      <x:c r="L804" s="1" t="n">
        <x:v>91.9</x:v>
      </x:c>
      <x:c r="M804" s="1" t="n">
        <x:v>2.7</x:v>
      </x:c>
      <x:c r="N804" s="1" t="n">
        <x:v>27.7</x:v>
      </x:c>
      <x:c r="O804" s="1" t="n">
        <x:f aca="0">24*MAX(0,EOMONTH(B804,0)-MAX(B804,INDEX(Device_Inventory!$K$2:$K$1201,MATCH(A804,Device_Inventory!$A$2:$A$1201,0)))+1)</x:f>
        <x:v>720</x:v>
      </x:c>
      <x:c r="P804" s="11" t="b">
        <x:f aca="0">INDEX(Device_Inventory!$K$2:$K$1201,MATCH(A804,Device_Inventory!$A$2:$A$1201,0))&gt;B804</x:f>
        <x:v>0</x:v>
      </x:c>
      <x:c r="Q804" s="1" t="str">
        <x:f aca="0">IF(D804&gt;O804,"Fail: operating hours exceed in-service hours",IF(D804+M804&gt;O804,"Fail: operating + unavailable hours exceed in-service hours",IF(P804,"Partial month: within in-service hours","OK")))</x:f>
        <x:v>OK</x:v>
      </x:c>
    </x:row>
    <x:row r="805" ht="15" hidden="0" customHeight="1">
      <x:c r="A805" s="1" t="s">
        <x:v>2308</x:v>
      </x:c>
      <x:c r="B805" s="14" t="n">
        <x:v>46204</x:v>
      </x:c>
      <x:c r="C805" s="1" t="n">
        <x:v>66.7</x:v>
      </x:c>
      <x:c r="D805" s="1" t="n">
        <x:v>472.6</x:v>
      </x:c>
      <x:c r="E805" s="1" t="n">
        <x:v>24</x:v>
      </x:c>
      <x:c r="F805" s="1" t="n">
        <x:v>4</x:v>
      </x:c>
      <x:c r="G805" s="1" t="n">
        <x:v>50</x:v>
      </x:c>
      <x:c r="H805" s="1" t="n">
        <x:v>2</x:v>
      </x:c>
      <x:c r="I805" s="1" t="n">
        <x:v>3</x:v>
      </x:c>
      <x:c r="J805" s="1" t="n">
        <x:v>0.4</x:v>
      </x:c>
      <x:c r="K805" s="1" t="n">
        <x:v>2</x:v>
      </x:c>
      <x:c r="L805" s="1" t="n">
        <x:v>89.8</x:v>
      </x:c>
      <x:c r="M805" s="1" t="n">
        <x:v>0</x:v>
      </x:c>
      <x:c r="N805" s="1" t="n">
        <x:v>7.6</x:v>
      </x:c>
      <x:c r="O805" s="1" t="n">
        <x:f aca="0">24*MAX(0,EOMONTH(B805,0)-MAX(B805,INDEX(Device_Inventory!$K$2:$K$1201,MATCH(A805,Device_Inventory!$A$2:$A$1201,0)))+1)</x:f>
        <x:v>744</x:v>
      </x:c>
      <x:c r="P805" s="11" t="b">
        <x:f aca="0">INDEX(Device_Inventory!$K$2:$K$1201,MATCH(A805,Device_Inventory!$A$2:$A$1201,0))&gt;B805</x:f>
        <x:v>0</x:v>
      </x:c>
      <x:c r="Q805" s="1" t="str">
        <x:f aca="0">IF(D805&gt;O805,"Fail: operating hours exceed in-service hours",IF(D805+M805&gt;O805,"Fail: operating + unavailable hours exceed in-service hours",IF(P805,"Partial month: within in-service hours","OK")))</x:f>
        <x:v>OK</x:v>
      </x:c>
    </x:row>
    <x:row r="806" ht="15" hidden="0" customHeight="1">
      <x:c r="A806" s="1" t="s">
        <x:v>1772</x:v>
      </x:c>
      <x:c r="B806" s="14" t="n">
        <x:v>46054</x:v>
      </x:c>
      <x:c r="C806" s="1" t="n">
        <x:v>70.8</x:v>
      </x:c>
      <x:c r="D806" s="1" t="n">
        <x:v>405.4</x:v>
      </x:c>
      <x:c r="E806" s="1" t="n">
        <x:v>17</x:v>
      </x:c>
      <x:c r="F806" s="1" t="n">
        <x:v>1</x:v>
      </x:c>
      <x:c r="G806" s="1" t="n">
        <x:v>45</x:v>
      </x:c>
      <x:c r="H806" s="1" t="n">
        <x:v>0</x:v>
      </x:c>
      <x:c r="I806" s="1" t="n">
        <x:v>3</x:v>
      </x:c>
      <x:c r="J806" s="1" t="n">
        <x:v>0.69</x:v>
      </x:c>
      <x:c r="K806" s="1" t="n">
        <x:v>0</x:v>
      </x:c>
      <x:c r="L806" s="1" t="n">
        <x:v>95.9</x:v>
      </x:c>
      <x:c r="M806" s="1" t="n">
        <x:v>3.9</x:v>
      </x:c>
      <x:c r="N806" s="1" t="n">
        <x:v>19.3</x:v>
      </x:c>
      <x:c r="O806" s="1" t="n">
        <x:f aca="0">24*MAX(0,EOMONTH(B806,0)-MAX(B806,INDEX(Device_Inventory!$K$2:$K$1201,MATCH(A806,Device_Inventory!$A$2:$A$1201,0)))+1)</x:f>
        <x:v>672</x:v>
      </x:c>
      <x:c r="P806" s="11" t="b">
        <x:f aca="0">INDEX(Device_Inventory!$K$2:$K$1201,MATCH(A806,Device_Inventory!$A$2:$A$1201,0))&gt;B806</x:f>
        <x:v>0</x:v>
      </x:c>
      <x:c r="Q806" s="1" t="str">
        <x:f aca="0">IF(D806&gt;O806,"Fail: operating hours exceed in-service hours",IF(D806+M806&gt;O806,"Fail: operating + unavailable hours exceed in-service hours",IF(P806,"Partial month: within in-service hours","OK")))</x:f>
        <x:v>OK</x:v>
      </x:c>
    </x:row>
    <x:row r="807" ht="15" hidden="0" customHeight="1">
      <x:c r="A807" s="1" t="s">
        <x:v>1772</x:v>
      </x:c>
      <x:c r="B807" s="14" t="n">
        <x:v>46082</x:v>
      </x:c>
      <x:c r="C807" s="1" t="n">
        <x:v>53.4</x:v>
      </x:c>
      <x:c r="D807" s="1" t="n">
        <x:v>359.2</x:v>
      </x:c>
      <x:c r="E807" s="1" t="n">
        <x:v>16</x:v>
      </x:c>
      <x:c r="F807" s="1" t="n">
        <x:v>0</x:v>
      </x:c>
      <x:c r="G807" s="1" t="n">
        <x:v>52</x:v>
      </x:c>
      <x:c r="H807" s="1" t="n">
        <x:v>1</x:v>
      </x:c>
      <x:c r="I807" s="1" t="n">
        <x:v>2</x:v>
      </x:c>
      <x:c r="J807" s="1" t="n">
        <x:v>0.53</x:v>
      </x:c>
      <x:c r="K807" s="1" t="n">
        <x:v>2</x:v>
      </x:c>
      <x:c r="L807" s="1" t="n">
        <x:v>92.7</x:v>
      </x:c>
      <x:c r="M807" s="1" t="n">
        <x:v>6</x:v>
      </x:c>
      <x:c r="N807" s="1" t="n">
        <x:v>15.6</x:v>
      </x:c>
      <x:c r="O807" s="1" t="n">
        <x:f aca="0">24*MAX(0,EOMONTH(B807,0)-MAX(B807,INDEX(Device_Inventory!$K$2:$K$1201,MATCH(A807,Device_Inventory!$A$2:$A$1201,0)))+1)</x:f>
        <x:v>744</x:v>
      </x:c>
      <x:c r="P807" s="11" t="b">
        <x:f aca="0">INDEX(Device_Inventory!$K$2:$K$1201,MATCH(A807,Device_Inventory!$A$2:$A$1201,0))&gt;B807</x:f>
        <x:v>0</x:v>
      </x:c>
      <x:c r="Q807" s="1" t="str">
        <x:f aca="0">IF(D807&gt;O807,"Fail: operating hours exceed in-service hours",IF(D807+M807&gt;O807,"Fail: operating + unavailable hours exceed in-service hours",IF(P807,"Partial month: within in-service hours","OK")))</x:f>
        <x:v>OK</x:v>
      </x:c>
    </x:row>
    <x:row r="808" ht="15" hidden="0" customHeight="1">
      <x:c r="A808" s="1" t="s">
        <x:v>1772</x:v>
      </x:c>
      <x:c r="B808" s="14" t="n">
        <x:v>46113</x:v>
      </x:c>
      <x:c r="C808" s="1" t="n">
        <x:v>69.3</x:v>
      </x:c>
      <x:c r="D808" s="1" t="n">
        <x:v>412.6</x:v>
      </x:c>
      <x:c r="E808" s="1" t="n">
        <x:v>17</x:v>
      </x:c>
      <x:c r="F808" s="1" t="n">
        <x:v>2</x:v>
      </x:c>
      <x:c r="G808" s="1" t="n">
        <x:v>45</x:v>
      </x:c>
      <x:c r="H808" s="1" t="n">
        <x:v>0</x:v>
      </x:c>
      <x:c r="I808" s="1" t="n">
        <x:v>4</x:v>
      </x:c>
      <x:c r="J808" s="1" t="n">
        <x:v>0.59</x:v>
      </x:c>
      <x:c r="K808" s="1" t="n">
        <x:v>0</x:v>
      </x:c>
      <x:c r="L808" s="1" t="n">
        <x:v>98.3</x:v>
      </x:c>
      <x:c r="M808" s="1" t="n">
        <x:v>5.1</x:v>
      </x:c>
      <x:c r="N808" s="1" t="n">
        <x:v>20.8</x:v>
      </x:c>
      <x:c r="O808" s="1" t="n">
        <x:f aca="0">24*MAX(0,EOMONTH(B808,0)-MAX(B808,INDEX(Device_Inventory!$K$2:$K$1201,MATCH(A808,Device_Inventory!$A$2:$A$1201,0)))+1)</x:f>
        <x:v>720</x:v>
      </x:c>
      <x:c r="P808" s="11" t="b">
        <x:f aca="0">INDEX(Device_Inventory!$K$2:$K$1201,MATCH(A808,Device_Inventory!$A$2:$A$1201,0))&gt;B808</x:f>
        <x:v>0</x:v>
      </x:c>
      <x:c r="Q808" s="1" t="str">
        <x:f aca="0">IF(D808&gt;O808,"Fail: operating hours exceed in-service hours",IF(D808+M808&gt;O808,"Fail: operating + unavailable hours exceed in-service hours",IF(P808,"Partial month: within in-service hours","OK")))</x:f>
        <x:v>OK</x:v>
      </x:c>
    </x:row>
    <x:row r="809" ht="15" hidden="0" customHeight="1">
      <x:c r="A809" s="1" t="s">
        <x:v>1772</x:v>
      </x:c>
      <x:c r="B809" s="14" t="n">
        <x:v>46143</x:v>
      </x:c>
      <x:c r="C809" s="1" t="n">
        <x:v>59.4</x:v>
      </x:c>
      <x:c r="D809" s="1" t="n">
        <x:v>420.5</x:v>
      </x:c>
      <x:c r="E809" s="1" t="n">
        <x:v>12</x:v>
      </x:c>
      <x:c r="F809" s="1" t="n">
        <x:v>2</x:v>
      </x:c>
      <x:c r="G809" s="1" t="n">
        <x:v>31</x:v>
      </x:c>
      <x:c r="H809" s="1" t="n">
        <x:v>0</x:v>
      </x:c>
      <x:c r="I809" s="1" t="n">
        <x:v>0</x:v>
      </x:c>
      <x:c r="J809" s="1" t="n">
        <x:v>0.27</x:v>
      </x:c>
      <x:c r="K809" s="1" t="n">
        <x:v>0</x:v>
      </x:c>
      <x:c r="L809" s="1" t="n">
        <x:v>95.5</x:v>
      </x:c>
      <x:c r="M809" s="1" t="n">
        <x:v>0</x:v>
      </x:c>
      <x:c r="N809" s="1" t="n">
        <x:v>11.4</x:v>
      </x:c>
      <x:c r="O809" s="1" t="n">
        <x:f aca="0">24*MAX(0,EOMONTH(B809,0)-MAX(B809,INDEX(Device_Inventory!$K$2:$K$1201,MATCH(A809,Device_Inventory!$A$2:$A$1201,0)))+1)</x:f>
        <x:v>744</x:v>
      </x:c>
      <x:c r="P809" s="11" t="b">
        <x:f aca="0">INDEX(Device_Inventory!$K$2:$K$1201,MATCH(A809,Device_Inventory!$A$2:$A$1201,0))&gt;B809</x:f>
        <x:v>0</x:v>
      </x:c>
      <x:c r="Q809" s="1" t="str">
        <x:f aca="0">IF(D809&gt;O809,"Fail: operating hours exceed in-service hours",IF(D809+M809&gt;O809,"Fail: operating + unavailable hours exceed in-service hours",IF(P809,"Partial month: within in-service hours","OK")))</x:f>
        <x:v>OK</x:v>
      </x:c>
    </x:row>
    <x:row r="810" ht="15" hidden="0" customHeight="1">
      <x:c r="A810" s="1" t="s">
        <x:v>1772</x:v>
      </x:c>
      <x:c r="B810" s="14" t="n">
        <x:v>46174</x:v>
      </x:c>
      <x:c r="C810" s="1" t="n">
        <x:v>79.1</x:v>
      </x:c>
      <x:c r="D810" s="1" t="n">
        <x:v>535.8</x:v>
      </x:c>
      <x:c r="E810" s="1" t="n">
        <x:v>13</x:v>
      </x:c>
      <x:c r="F810" s="1" t="n">
        <x:v>0</x:v>
      </x:c>
      <x:c r="G810" s="1" t="n">
        <x:v>39</x:v>
      </x:c>
      <x:c r="H810" s="1" t="n">
        <x:v>0</x:v>
      </x:c>
      <x:c r="I810" s="1" t="n">
        <x:v>3</x:v>
      </x:c>
      <x:c r="J810" s="1" t="n">
        <x:v>0.33</x:v>
      </x:c>
      <x:c r="K810" s="1" t="n">
        <x:v>0</x:v>
      </x:c>
      <x:c r="L810" s="1" t="n">
        <x:v>95.3</x:v>
      </x:c>
      <x:c r="M810" s="1" t="n">
        <x:v>0</x:v>
      </x:c>
      <x:c r="N810" s="1" t="n">
        <x:v>12.6</x:v>
      </x:c>
      <x:c r="O810" s="1" t="n">
        <x:f aca="0">24*MAX(0,EOMONTH(B810,0)-MAX(B810,INDEX(Device_Inventory!$K$2:$K$1201,MATCH(A810,Device_Inventory!$A$2:$A$1201,0)))+1)</x:f>
        <x:v>720</x:v>
      </x:c>
      <x:c r="P810" s="11" t="b">
        <x:f aca="0">INDEX(Device_Inventory!$K$2:$K$1201,MATCH(A810,Device_Inventory!$A$2:$A$1201,0))&gt;B810</x:f>
        <x:v>0</x:v>
      </x:c>
      <x:c r="Q810" s="1" t="str">
        <x:f aca="0">IF(D810&gt;O810,"Fail: operating hours exceed in-service hours",IF(D810+M810&gt;O810,"Fail: operating + unavailable hours exceed in-service hours",IF(P810,"Partial month: within in-service hours","OK")))</x:f>
        <x:v>OK</x:v>
      </x:c>
    </x:row>
    <x:row r="811" ht="15" hidden="0" customHeight="1">
      <x:c r="A811" s="1" t="s">
        <x:v>1772</x:v>
      </x:c>
      <x:c r="B811" s="14" t="n">
        <x:v>46204</x:v>
      </x:c>
      <x:c r="C811" s="1" t="n">
        <x:v>47.5</x:v>
      </x:c>
      <x:c r="D811" s="1" t="n">
        <x:v>278.4</x:v>
      </x:c>
      <x:c r="E811" s="1" t="n">
        <x:v>14</x:v>
      </x:c>
      <x:c r="F811" s="1" t="n">
        <x:v>3</x:v>
      </x:c>
      <x:c r="G811" s="1" t="n">
        <x:v>26</x:v>
      </x:c>
      <x:c r="H811" s="1" t="n">
        <x:v>0</x:v>
      </x:c>
      <x:c r="I811" s="1" t="n">
        <x:v>1</x:v>
      </x:c>
      <x:c r="J811" s="1" t="n">
        <x:v>0.56</x:v>
      </x:c>
      <x:c r="K811" s="1" t="n">
        <x:v>0</x:v>
      </x:c>
      <x:c r="L811" s="1" t="n">
        <x:v>95.5</x:v>
      </x:c>
      <x:c r="M811" s="1" t="n">
        <x:v>7.3</x:v>
      </x:c>
      <x:c r="N811" s="1" t="n">
        <x:v>6</x:v>
      </x:c>
      <x:c r="O811" s="1" t="n">
        <x:f aca="0">24*MAX(0,EOMONTH(B811,0)-MAX(B811,INDEX(Device_Inventory!$K$2:$K$1201,MATCH(A811,Device_Inventory!$A$2:$A$1201,0)))+1)</x:f>
        <x:v>744</x:v>
      </x:c>
      <x:c r="P811" s="11" t="b">
        <x:f aca="0">INDEX(Device_Inventory!$K$2:$K$1201,MATCH(A811,Device_Inventory!$A$2:$A$1201,0))&gt;B811</x:f>
        <x:v>0</x:v>
      </x:c>
      <x:c r="Q811" s="1" t="str">
        <x:f aca="0">IF(D811&gt;O811,"Fail: operating hours exceed in-service hours",IF(D811+M811&gt;O811,"Fail: operating + unavailable hours exceed in-service hours",IF(P811,"Partial month: within in-service hours","OK")))</x:f>
        <x:v>OK</x:v>
      </x:c>
    </x:row>
    <x:row r="812" ht="15" hidden="0" customHeight="1">
      <x:c r="A812" s="1" t="s">
        <x:v>755</x:v>
      </x:c>
      <x:c r="B812" s="14" t="n">
        <x:v>46054</x:v>
      </x:c>
      <x:c r="C812" s="1" t="n">
        <x:v>5</x:v>
      </x:c>
      <x:c r="D812" s="1" t="n">
        <x:v>35.6</x:v>
      </x:c>
      <x:c r="E812" s="1" t="n">
        <x:v>8</x:v>
      </x:c>
      <x:c r="F812" s="1" t="n">
        <x:v>0</x:v>
      </x:c>
      <x:c r="G812" s="1" t="n">
        <x:v>20</x:v>
      </x:c>
      <x:c r="H812" s="1" t="n">
        <x:v>0</x:v>
      </x:c>
      <x:c r="I812" s="1" t="n">
        <x:v>0</x:v>
      </x:c>
      <x:c r="J812" s="1" t="n">
        <x:v>0.59</x:v>
      </x:c>
      <x:c r="K812" s="1" t="n">
        <x:v>0</x:v>
      </x:c>
      <x:c r="L812" s="1" t="n">
        <x:v>98.8</x:v>
      </x:c>
      <x:c r="M812" s="1" t="n">
        <x:v>0</x:v>
      </x:c>
      <x:c r="N812" s="1" t="n">
        <x:v>1</x:v>
      </x:c>
      <x:c r="O812" s="1" t="n">
        <x:f aca="0">24*MAX(0,EOMONTH(B812,0)-MAX(B812,INDEX(Device_Inventory!$K$2:$K$1201,MATCH(A812,Device_Inventory!$A$2:$A$1201,0)))+1)</x:f>
        <x:v>672</x:v>
      </x:c>
      <x:c r="P812" s="11" t="b">
        <x:f aca="0">INDEX(Device_Inventory!$K$2:$K$1201,MATCH(A812,Device_Inventory!$A$2:$A$1201,0))&gt;B812</x:f>
        <x:v>0</x:v>
      </x:c>
      <x:c r="Q812" s="1" t="str">
        <x:f aca="0">IF(D812&gt;O812,"Fail: operating hours exceed in-service hours",IF(D812+M812&gt;O812,"Fail: operating + unavailable hours exceed in-service hours",IF(P812,"Partial month: within in-service hours","OK")))</x:f>
        <x:v>OK</x:v>
      </x:c>
    </x:row>
    <x:row r="813" ht="15" hidden="0" customHeight="1">
      <x:c r="A813" s="1" t="s">
        <x:v>755</x:v>
      </x:c>
      <x:c r="B813" s="14" t="n">
        <x:v>46082</x:v>
      </x:c>
      <x:c r="C813" s="1" t="n">
        <x:v>20.8</x:v>
      </x:c>
      <x:c r="D813" s="1" t="n">
        <x:v>124.4</x:v>
      </x:c>
      <x:c r="E813" s="1" t="n">
        <x:v>19</x:v>
      </x:c>
      <x:c r="F813" s="1" t="n">
        <x:v>2</x:v>
      </x:c>
      <x:c r="G813" s="1" t="n">
        <x:v>11</x:v>
      </x:c>
      <x:c r="H813" s="1" t="n">
        <x:v>0</x:v>
      </x:c>
      <x:c r="I813" s="1" t="n">
        <x:v>1</x:v>
      </x:c>
      <x:c r="J813" s="1" t="n">
        <x:v>0.3</x:v>
      </x:c>
      <x:c r="K813" s="1" t="n">
        <x:v>0</x:v>
      </x:c>
      <x:c r="L813" s="1" t="n">
        <x:v>99.6</x:v>
      </x:c>
      <x:c r="M813" s="1" t="n">
        <x:v>0</x:v>
      </x:c>
      <x:c r="N813" s="1" t="n">
        <x:v>3.3</x:v>
      </x:c>
      <x:c r="O813" s="1" t="n">
        <x:f aca="0">24*MAX(0,EOMONTH(B813,0)-MAX(B813,INDEX(Device_Inventory!$K$2:$K$1201,MATCH(A813,Device_Inventory!$A$2:$A$1201,0)))+1)</x:f>
        <x:v>744</x:v>
      </x:c>
      <x:c r="P813" s="11" t="b">
        <x:f aca="0">INDEX(Device_Inventory!$K$2:$K$1201,MATCH(A813,Device_Inventory!$A$2:$A$1201,0))&gt;B813</x:f>
        <x:v>0</x:v>
      </x:c>
      <x:c r="Q813" s="1" t="str">
        <x:f aca="0">IF(D813&gt;O813,"Fail: operating hours exceed in-service hours",IF(D813+M813&gt;O813,"Fail: operating + unavailable hours exceed in-service hours",IF(P813,"Partial month: within in-service hours","OK")))</x:f>
        <x:v>OK</x:v>
      </x:c>
    </x:row>
    <x:row r="814" ht="15" hidden="0" customHeight="1">
      <x:c r="A814" s="1" t="s">
        <x:v>755</x:v>
      </x:c>
      <x:c r="B814" s="14" t="n">
        <x:v>46113</x:v>
      </x:c>
      <x:c r="C814" s="1" t="n">
        <x:v>11.8</x:v>
      </x:c>
      <x:c r="D814" s="1" t="n">
        <x:v>71.6</x:v>
      </x:c>
      <x:c r="E814" s="1" t="n">
        <x:v>5</x:v>
      </x:c>
      <x:c r="F814" s="1" t="n">
        <x:v>2</x:v>
      </x:c>
      <x:c r="G814" s="1" t="n">
        <x:v>3</x:v>
      </x:c>
      <x:c r="H814" s="1" t="n">
        <x:v>0</x:v>
      </x:c>
      <x:c r="I814" s="1" t="n">
        <x:v>1</x:v>
      </x:c>
      <x:c r="J814" s="1" t="n">
        <x:v>0.58</x:v>
      </x:c>
      <x:c r="K814" s="1" t="n">
        <x:v>1</x:v>
      </x:c>
      <x:c r="L814" s="1" t="n">
        <x:v>99.7</x:v>
      </x:c>
      <x:c r="M814" s="1" t="n">
        <x:v>8</x:v>
      </x:c>
      <x:c r="N814" s="1" t="n">
        <x:v>3.7</x:v>
      </x:c>
      <x:c r="O814" s="1" t="n">
        <x:f aca="0">24*MAX(0,EOMONTH(B814,0)-MAX(B814,INDEX(Device_Inventory!$K$2:$K$1201,MATCH(A814,Device_Inventory!$A$2:$A$1201,0)))+1)</x:f>
        <x:v>720</x:v>
      </x:c>
      <x:c r="P814" s="11" t="b">
        <x:f aca="0">INDEX(Device_Inventory!$K$2:$K$1201,MATCH(A814,Device_Inventory!$A$2:$A$1201,0))&gt;B814</x:f>
        <x:v>0</x:v>
      </x:c>
      <x:c r="Q814" s="1" t="str">
        <x:f aca="0">IF(D814&gt;O814,"Fail: operating hours exceed in-service hours",IF(D814+M814&gt;O814,"Fail: operating + unavailable hours exceed in-service hours",IF(P814,"Partial month: within in-service hours","OK")))</x:f>
        <x:v>OK</x:v>
      </x:c>
    </x:row>
    <x:row r="815" ht="15" hidden="0" customHeight="1">
      <x:c r="A815" s="1" t="s">
        <x:v>755</x:v>
      </x:c>
      <x:c r="B815" s="14" t="n">
        <x:v>46143</x:v>
      </x:c>
      <x:c r="C815" s="1" t="n">
        <x:v>34.1</x:v>
      </x:c>
      <x:c r="D815" s="1" t="n">
        <x:v>232.4</x:v>
      </x:c>
      <x:c r="E815" s="1" t="n">
        <x:v>19</x:v>
      </x:c>
      <x:c r="F815" s="1" t="n">
        <x:v>0</x:v>
      </x:c>
      <x:c r="G815" s="1" t="n">
        <x:v>31</x:v>
      </x:c>
      <x:c r="H815" s="1" t="n">
        <x:v>0</x:v>
      </x:c>
      <x:c r="I815" s="1" t="n">
        <x:v>1</x:v>
      </x:c>
      <x:c r="J815" s="1" t="n">
        <x:v>0</x:v>
      </x:c>
      <x:c r="K815" s="1" t="n">
        <x:v>0</x:v>
      </x:c>
      <x:c r="L815" s="1" t="n">
        <x:v>95.5</x:v>
      </x:c>
      <x:c r="M815" s="1" t="n">
        <x:v>5.1</x:v>
      </x:c>
      <x:c r="N815" s="1" t="n">
        <x:v>5.2</x:v>
      </x:c>
      <x:c r="O815" s="1" t="n">
        <x:f aca="0">24*MAX(0,EOMONTH(B815,0)-MAX(B815,INDEX(Device_Inventory!$K$2:$K$1201,MATCH(A815,Device_Inventory!$A$2:$A$1201,0)))+1)</x:f>
        <x:v>744</x:v>
      </x:c>
      <x:c r="P815" s="11" t="b">
        <x:f aca="0">INDEX(Device_Inventory!$K$2:$K$1201,MATCH(A815,Device_Inventory!$A$2:$A$1201,0))&gt;B815</x:f>
        <x:v>0</x:v>
      </x:c>
      <x:c r="Q815" s="1" t="str">
        <x:f aca="0">IF(D815&gt;O815,"Fail: operating hours exceed in-service hours",IF(D815+M815&gt;O815,"Fail: operating + unavailable hours exceed in-service hours",IF(P815,"Partial month: within in-service hours","OK")))</x:f>
        <x:v>OK</x:v>
      </x:c>
    </x:row>
    <x:row r="816" ht="15" hidden="0" customHeight="1">
      <x:c r="A816" s="1" t="s">
        <x:v>755</x:v>
      </x:c>
      <x:c r="B816" s="14" t="n">
        <x:v>46174</x:v>
      </x:c>
      <x:c r="C816" s="1" t="n">
        <x:v>45.3</x:v>
      </x:c>
      <x:c r="D816" s="1" t="n">
        <x:v>289</x:v>
      </x:c>
      <x:c r="E816" s="1" t="n">
        <x:v>17</x:v>
      </x:c>
      <x:c r="F816" s="1" t="n">
        <x:v>0</x:v>
      </x:c>
      <x:c r="G816" s="1" t="n">
        <x:v>24</x:v>
      </x:c>
      <x:c r="H816" s="1" t="n">
        <x:v>1</x:v>
      </x:c>
      <x:c r="I816" s="1" t="n">
        <x:v>3</x:v>
      </x:c>
      <x:c r="J816" s="1" t="n">
        <x:v>0</x:v>
      </x:c>
      <x:c r="K816" s="1" t="n">
        <x:v>2</x:v>
      </x:c>
      <x:c r="L816" s="1" t="n">
        <x:v>93.6</x:v>
      </x:c>
      <x:c r="M816" s="1" t="n">
        <x:v>4.5</x:v>
      </x:c>
      <x:c r="N816" s="1" t="n">
        <x:v>11.8</x:v>
      </x:c>
      <x:c r="O816" s="1" t="n">
        <x:f aca="0">24*MAX(0,EOMONTH(B816,0)-MAX(B816,INDEX(Device_Inventory!$K$2:$K$1201,MATCH(A816,Device_Inventory!$A$2:$A$1201,0)))+1)</x:f>
        <x:v>720</x:v>
      </x:c>
      <x:c r="P816" s="11" t="b">
        <x:f aca="0">INDEX(Device_Inventory!$K$2:$K$1201,MATCH(A816,Device_Inventory!$A$2:$A$1201,0))&gt;B816</x:f>
        <x:v>0</x:v>
      </x:c>
      <x:c r="Q816" s="1" t="str">
        <x:f aca="0">IF(D816&gt;O816,"Fail: operating hours exceed in-service hours",IF(D816+M816&gt;O816,"Fail: operating + unavailable hours exceed in-service hours",IF(P816,"Partial month: within in-service hours","OK")))</x:f>
        <x:v>OK</x:v>
      </x:c>
    </x:row>
    <x:row r="817" ht="15" hidden="0" customHeight="1">
      <x:c r="A817" s="1" t="s">
        <x:v>755</x:v>
      </x:c>
      <x:c r="B817" s="14" t="n">
        <x:v>46204</x:v>
      </x:c>
      <x:c r="C817" s="1" t="n">
        <x:v>17.7</x:v>
      </x:c>
      <x:c r="D817" s="1" t="n">
        <x:v>102.8</x:v>
      </x:c>
      <x:c r="E817" s="1" t="n">
        <x:v>11</x:v>
      </x:c>
      <x:c r="F817" s="1" t="n">
        <x:v>1</x:v>
      </x:c>
      <x:c r="G817" s="1" t="n">
        <x:v>25</x:v>
      </x:c>
      <x:c r="H817" s="1" t="n">
        <x:v>0</x:v>
      </x:c>
      <x:c r="I817" s="1" t="n">
        <x:v>0</x:v>
      </x:c>
      <x:c r="J817" s="1" t="n">
        <x:v>0.37</x:v>
      </x:c>
      <x:c r="K817" s="1" t="n">
        <x:v>0</x:v>
      </x:c>
      <x:c r="L817" s="1" t="n">
        <x:v>100</x:v>
      </x:c>
      <x:c r="M817" s="1" t="n">
        <x:v>7</x:v>
      </x:c>
      <x:c r="N817" s="1" t="n">
        <x:v>1.5</x:v>
      </x:c>
      <x:c r="O817" s="1" t="n">
        <x:f aca="0">24*MAX(0,EOMONTH(B817,0)-MAX(B817,INDEX(Device_Inventory!$K$2:$K$1201,MATCH(A817,Device_Inventory!$A$2:$A$1201,0)))+1)</x:f>
        <x:v>744</x:v>
      </x:c>
      <x:c r="P817" s="11" t="b">
        <x:f aca="0">INDEX(Device_Inventory!$K$2:$K$1201,MATCH(A817,Device_Inventory!$A$2:$A$1201,0))&gt;B817</x:f>
        <x:v>0</x:v>
      </x:c>
      <x:c r="Q817" s="1" t="str">
        <x:f aca="0">IF(D817&gt;O817,"Fail: operating hours exceed in-service hours",IF(D817+M817&gt;O817,"Fail: operating + unavailable hours exceed in-service hours",IF(P817,"Partial month: within in-service hours","OK")))</x:f>
        <x:v>OK</x:v>
      </x:c>
    </x:row>
    <x:row r="818" ht="15" hidden="0" customHeight="1">
      <x:c r="A818" s="1" t="s">
        <x:v>760</x:v>
      </x:c>
      <x:c r="B818" s="14" t="n">
        <x:v>46054</x:v>
      </x:c>
      <x:c r="C818" s="1" t="n">
        <x:v>64.9</x:v>
      </x:c>
      <x:c r="D818" s="1" t="n">
        <x:v>439</x:v>
      </x:c>
      <x:c r="E818" s="1" t="n">
        <x:v>16</x:v>
      </x:c>
      <x:c r="F818" s="1" t="n">
        <x:v>1</x:v>
      </x:c>
      <x:c r="G818" s="1" t="n">
        <x:v>27</x:v>
      </x:c>
      <x:c r="H818" s="1" t="n">
        <x:v>1</x:v>
      </x:c>
      <x:c r="I818" s="1" t="n">
        <x:v>1</x:v>
      </x:c>
      <x:c r="J818" s="1" t="n">
        <x:v>0.29</x:v>
      </x:c>
      <x:c r="K818" s="1" t="n">
        <x:v>0</x:v>
      </x:c>
      <x:c r="L818" s="1" t="n">
        <x:v>100</x:v>
      </x:c>
      <x:c r="M818" s="1" t="n">
        <x:v>7.6</x:v>
      </x:c>
      <x:c r="N818" s="1" t="n">
        <x:v>6.7</x:v>
      </x:c>
      <x:c r="O818" s="1" t="n">
        <x:f aca="0">24*MAX(0,EOMONTH(B818,0)-MAX(B818,INDEX(Device_Inventory!$K$2:$K$1201,MATCH(A818,Device_Inventory!$A$2:$A$1201,0)))+1)</x:f>
        <x:v>672</x:v>
      </x:c>
      <x:c r="P818" s="11" t="b">
        <x:f aca="0">INDEX(Device_Inventory!$K$2:$K$1201,MATCH(A818,Device_Inventory!$A$2:$A$1201,0))&gt;B818</x:f>
        <x:v>0</x:v>
      </x:c>
      <x:c r="Q818" s="1" t="str">
        <x:f aca="0">IF(D818&gt;O818,"Fail: operating hours exceed in-service hours",IF(D818+M818&gt;O818,"Fail: operating + unavailable hours exceed in-service hours",IF(P818,"Partial month: within in-service hours","OK")))</x:f>
        <x:v>OK</x:v>
      </x:c>
    </x:row>
    <x:row r="819" ht="15" hidden="0" customHeight="1">
      <x:c r="A819" s="1" t="s">
        <x:v>760</x:v>
      </x:c>
      <x:c r="B819" s="14" t="n">
        <x:v>46082</x:v>
      </x:c>
      <x:c r="C819" s="1" t="n">
        <x:v>61.7</x:v>
      </x:c>
      <x:c r="D819" s="1" t="n">
        <x:v>397.5</x:v>
      </x:c>
      <x:c r="E819" s="1" t="n">
        <x:v>19</x:v>
      </x:c>
      <x:c r="F819" s="1" t="n">
        <x:v>1</x:v>
      </x:c>
      <x:c r="G819" s="1" t="n">
        <x:v>47</x:v>
      </x:c>
      <x:c r="H819" s="1" t="n">
        <x:v>1</x:v>
      </x:c>
      <x:c r="I819" s="1" t="n">
        <x:v>1</x:v>
      </x:c>
      <x:c r="J819" s="1" t="n">
        <x:v>0.44</x:v>
      </x:c>
      <x:c r="K819" s="1" t="n">
        <x:v>0</x:v>
      </x:c>
      <x:c r="L819" s="1" t="n">
        <x:v>93.5</x:v>
      </x:c>
      <x:c r="M819" s="1" t="n">
        <x:v>4.5</x:v>
      </x:c>
      <x:c r="N819" s="1" t="n">
        <x:v>11.3</x:v>
      </x:c>
      <x:c r="O819" s="1" t="n">
        <x:f aca="0">24*MAX(0,EOMONTH(B819,0)-MAX(B819,INDEX(Device_Inventory!$K$2:$K$1201,MATCH(A819,Device_Inventory!$A$2:$A$1201,0)))+1)</x:f>
        <x:v>744</x:v>
      </x:c>
      <x:c r="P819" s="11" t="b">
        <x:f aca="0">INDEX(Device_Inventory!$K$2:$K$1201,MATCH(A819,Device_Inventory!$A$2:$A$1201,0))&gt;B819</x:f>
        <x:v>0</x:v>
      </x:c>
      <x:c r="Q819" s="1" t="str">
        <x:f aca="0">IF(D819&gt;O819,"Fail: operating hours exceed in-service hours",IF(D819+M819&gt;O819,"Fail: operating + unavailable hours exceed in-service hours",IF(P819,"Partial month: within in-service hours","OK")))</x:f>
        <x:v>OK</x:v>
      </x:c>
    </x:row>
    <x:row r="820" ht="15" hidden="0" customHeight="1">
      <x:c r="A820" s="1" t="s">
        <x:v>760</x:v>
      </x:c>
      <x:c r="B820" s="14" t="n">
        <x:v>46113</x:v>
      </x:c>
      <x:c r="C820" s="1" t="n">
        <x:v>56.7</x:v>
      </x:c>
      <x:c r="D820" s="1" t="n">
        <x:v>403.9</x:v>
      </x:c>
      <x:c r="E820" s="1" t="n">
        <x:v>11</x:v>
      </x:c>
      <x:c r="F820" s="1" t="n">
        <x:v>2</x:v>
      </x:c>
      <x:c r="G820" s="1" t="n">
        <x:v>35</x:v>
      </x:c>
      <x:c r="H820" s="1" t="n">
        <x:v>0</x:v>
      </x:c>
      <x:c r="I820" s="1" t="n">
        <x:v>2</x:v>
      </x:c>
      <x:c r="J820" s="1" t="n">
        <x:v>0.06</x:v>
      </x:c>
      <x:c r="K820" s="1" t="n">
        <x:v>0</x:v>
      </x:c>
      <x:c r="L820" s="1" t="n">
        <x:v>97.5</x:v>
      </x:c>
      <x:c r="M820" s="1" t="n">
        <x:v>5.4</x:v>
      </x:c>
      <x:c r="N820" s="1" t="n">
        <x:v>15.9</x:v>
      </x:c>
      <x:c r="O820" s="1" t="n">
        <x:f aca="0">24*MAX(0,EOMONTH(B820,0)-MAX(B820,INDEX(Device_Inventory!$K$2:$K$1201,MATCH(A820,Device_Inventory!$A$2:$A$1201,0)))+1)</x:f>
        <x:v>720</x:v>
      </x:c>
      <x:c r="P820" s="11" t="b">
        <x:f aca="0">INDEX(Device_Inventory!$K$2:$K$1201,MATCH(A820,Device_Inventory!$A$2:$A$1201,0))&gt;B820</x:f>
        <x:v>0</x:v>
      </x:c>
      <x:c r="Q820" s="1" t="str">
        <x:f aca="0">IF(D820&gt;O820,"Fail: operating hours exceed in-service hours",IF(D820+M820&gt;O820,"Fail: operating + unavailable hours exceed in-service hours",IF(P820,"Partial month: within in-service hours","OK")))</x:f>
        <x:v>OK</x:v>
      </x:c>
    </x:row>
    <x:row r="821" ht="15" hidden="0" customHeight="1">
      <x:c r="A821" s="1" t="s">
        <x:v>760</x:v>
      </x:c>
      <x:c r="B821" s="14" t="n">
        <x:v>46143</x:v>
      </x:c>
      <x:c r="C821" s="1" t="n">
        <x:v>63</x:v>
      </x:c>
      <x:c r="D821" s="1" t="n">
        <x:v>449</x:v>
      </x:c>
      <x:c r="E821" s="1" t="n">
        <x:v>12</x:v>
      </x:c>
      <x:c r="F821" s="1" t="n">
        <x:v>1</x:v>
      </x:c>
      <x:c r="G821" s="1" t="n">
        <x:v>26</x:v>
      </x:c>
      <x:c r="H821" s="1" t="n">
        <x:v>0</x:v>
      </x:c>
      <x:c r="I821" s="1" t="n">
        <x:v>0</x:v>
      </x:c>
      <x:c r="J821" s="1" t="n">
        <x:v>0.82</x:v>
      </x:c>
      <x:c r="K821" s="1" t="n">
        <x:v>0</x:v>
      </x:c>
      <x:c r="L821" s="1" t="n">
        <x:v>94.6</x:v>
      </x:c>
      <x:c r="M821" s="1" t="n">
        <x:v>0</x:v>
      </x:c>
      <x:c r="N821" s="1" t="n">
        <x:v>17.3</x:v>
      </x:c>
      <x:c r="O821" s="1" t="n">
        <x:f aca="0">24*MAX(0,EOMONTH(B821,0)-MAX(B821,INDEX(Device_Inventory!$K$2:$K$1201,MATCH(A821,Device_Inventory!$A$2:$A$1201,0)))+1)</x:f>
        <x:v>744</x:v>
      </x:c>
      <x:c r="P821" s="11" t="b">
        <x:f aca="0">INDEX(Device_Inventory!$K$2:$K$1201,MATCH(A821,Device_Inventory!$A$2:$A$1201,0))&gt;B821</x:f>
        <x:v>0</x:v>
      </x:c>
      <x:c r="Q821" s="1" t="str">
        <x:f aca="0">IF(D821&gt;O821,"Fail: operating hours exceed in-service hours",IF(D821+M821&gt;O821,"Fail: operating + unavailable hours exceed in-service hours",IF(P821,"Partial month: within in-service hours","OK")))</x:f>
        <x:v>OK</x:v>
      </x:c>
    </x:row>
    <x:row r="822" ht="15" hidden="0" customHeight="1">
      <x:c r="A822" s="1" t="s">
        <x:v>760</x:v>
      </x:c>
      <x:c r="B822" s="14" t="n">
        <x:v>46174</x:v>
      </x:c>
      <x:c r="C822" s="1" t="n">
        <x:v>63.1</x:v>
      </x:c>
      <x:c r="D822" s="1" t="n">
        <x:v>359.9</x:v>
      </x:c>
      <x:c r="E822" s="1" t="n">
        <x:v>8</x:v>
      </x:c>
      <x:c r="F822" s="1" t="n">
        <x:v>4</x:v>
      </x:c>
      <x:c r="G822" s="1" t="n">
        <x:v>43</x:v>
      </x:c>
      <x:c r="H822" s="1" t="n">
        <x:v>0</x:v>
      </x:c>
      <x:c r="I822" s="1" t="n">
        <x:v>2</x:v>
      </x:c>
      <x:c r="J822" s="1" t="n">
        <x:v>0.24</x:v>
      </x:c>
      <x:c r="K822" s="1" t="n">
        <x:v>0</x:v>
      </x:c>
      <x:c r="L822" s="1" t="n">
        <x:v>94.1</x:v>
      </x:c>
      <x:c r="M822" s="1" t="n">
        <x:v>5.4</x:v>
      </x:c>
      <x:c r="N822" s="1" t="n">
        <x:v>15.7</x:v>
      </x:c>
      <x:c r="O822" s="1" t="n">
        <x:f aca="0">24*MAX(0,EOMONTH(B822,0)-MAX(B822,INDEX(Device_Inventory!$K$2:$K$1201,MATCH(A822,Device_Inventory!$A$2:$A$1201,0)))+1)</x:f>
        <x:v>720</x:v>
      </x:c>
      <x:c r="P822" s="11" t="b">
        <x:f aca="0">INDEX(Device_Inventory!$K$2:$K$1201,MATCH(A822,Device_Inventory!$A$2:$A$1201,0))&gt;B822</x:f>
        <x:v>0</x:v>
      </x:c>
      <x:c r="Q822" s="1" t="str">
        <x:f aca="0">IF(D822&gt;O822,"Fail: operating hours exceed in-service hours",IF(D822+M822&gt;O822,"Fail: operating + unavailable hours exceed in-service hours",IF(P822,"Partial month: within in-service hours","OK")))</x:f>
        <x:v>OK</x:v>
      </x:c>
    </x:row>
    <x:row r="823" ht="15" hidden="0" customHeight="1">
      <x:c r="A823" s="1" t="s">
        <x:v>760</x:v>
      </x:c>
      <x:c r="B823" s="14" t="n">
        <x:v>46204</x:v>
      </x:c>
      <x:c r="C823" s="1" t="n">
        <x:v>54.9</x:v>
      </x:c>
      <x:c r="D823" s="1" t="n">
        <x:v>356.6</x:v>
      </x:c>
      <x:c r="E823" s="1" t="n">
        <x:v>21</x:v>
      </x:c>
      <x:c r="F823" s="1" t="n">
        <x:v>0</x:v>
      </x:c>
      <x:c r="G823" s="1" t="n">
        <x:v>52</x:v>
      </x:c>
      <x:c r="H823" s="1" t="n">
        <x:v>0</x:v>
      </x:c>
      <x:c r="I823" s="1" t="n">
        <x:v>1</x:v>
      </x:c>
      <x:c r="J823" s="1" t="n">
        <x:v>0.01</x:v>
      </x:c>
      <x:c r="K823" s="1" t="n">
        <x:v>2</x:v>
      </x:c>
      <x:c r="L823" s="1" t="n">
        <x:v>100</x:v>
      </x:c>
      <x:c r="M823" s="1" t="n">
        <x:v>4</x:v>
      </x:c>
      <x:c r="N823" s="1" t="n">
        <x:v>5.5</x:v>
      </x:c>
      <x:c r="O823" s="1" t="n">
        <x:f aca="0">24*MAX(0,EOMONTH(B823,0)-MAX(B823,INDEX(Device_Inventory!$K$2:$K$1201,MATCH(A823,Device_Inventory!$A$2:$A$1201,0)))+1)</x:f>
        <x:v>744</x:v>
      </x:c>
      <x:c r="P823" s="11" t="b">
        <x:f aca="0">INDEX(Device_Inventory!$K$2:$K$1201,MATCH(A823,Device_Inventory!$A$2:$A$1201,0))&gt;B823</x:f>
        <x:v>0</x:v>
      </x:c>
      <x:c r="Q823" s="1" t="str">
        <x:f aca="0">IF(D823&gt;O823,"Fail: operating hours exceed in-service hours",IF(D823+M823&gt;O823,"Fail: operating + unavailable hours exceed in-service hours",IF(P823,"Partial month: within in-service hours","OK")))</x:f>
        <x:v>OK</x:v>
      </x:c>
    </x:row>
    <x:row r="824" ht="15" hidden="0" customHeight="1">
      <x:c r="A824" s="1" t="s">
        <x:v>763</x:v>
      </x:c>
      <x:c r="B824" s="14" t="n">
        <x:v>46054</x:v>
      </x:c>
      <x:c r="C824" s="1" t="n">
        <x:v>75.4</x:v>
      </x:c>
      <x:c r="D824" s="1" t="n">
        <x:v>466.5</x:v>
      </x:c>
      <x:c r="E824" s="1" t="n">
        <x:v>35</x:v>
      </x:c>
      <x:c r="F824" s="1" t="n">
        <x:v>3</x:v>
      </x:c>
      <x:c r="G824" s="1" t="n">
        <x:v>26</x:v>
      </x:c>
      <x:c r="H824" s="1" t="n">
        <x:v>1</x:v>
      </x:c>
      <x:c r="I824" s="1" t="n">
        <x:v>2</x:v>
      </x:c>
      <x:c r="J824" s="1" t="n">
        <x:v>2.01</x:v>
      </x:c>
      <x:c r="K824" s="1" t="n">
        <x:v>1</x:v>
      </x:c>
      <x:c r="L824" s="1" t="n">
        <x:v>96.6</x:v>
      </x:c>
      <x:c r="M824" s="1" t="n">
        <x:v>20.8</x:v>
      </x:c>
      <x:c r="N824" s="1" t="n">
        <x:v>7</x:v>
      </x:c>
      <x:c r="O824" s="1" t="n">
        <x:f aca="0">24*MAX(0,EOMONTH(B824,0)-MAX(B824,INDEX(Device_Inventory!$K$2:$K$1201,MATCH(A824,Device_Inventory!$A$2:$A$1201,0)))+1)</x:f>
        <x:v>672</x:v>
      </x:c>
      <x:c r="P824" s="11" t="b">
        <x:f aca="0">INDEX(Device_Inventory!$K$2:$K$1201,MATCH(A824,Device_Inventory!$A$2:$A$1201,0))&gt;B824</x:f>
        <x:v>0</x:v>
      </x:c>
      <x:c r="Q824" s="1" t="str">
        <x:f aca="0">IF(D824&gt;O824,"Fail: operating hours exceed in-service hours",IF(D824+M824&gt;O824,"Fail: operating + unavailable hours exceed in-service hours",IF(P824,"Partial month: within in-service hours","OK")))</x:f>
        <x:v>OK</x:v>
      </x:c>
    </x:row>
    <x:row r="825" ht="15" hidden="0" customHeight="1">
      <x:c r="A825" s="1" t="s">
        <x:v>763</x:v>
      </x:c>
      <x:c r="B825" s="14" t="n">
        <x:v>46082</x:v>
      </x:c>
      <x:c r="C825" s="1" t="n">
        <x:v>84.8</x:v>
      </x:c>
      <x:c r="D825" s="1" t="n">
        <x:v>481.9</x:v>
      </x:c>
      <x:c r="E825" s="1" t="n">
        <x:v>37</x:v>
      </x:c>
      <x:c r="F825" s="1" t="n">
        <x:v>4</x:v>
      </x:c>
      <x:c r="G825" s="1" t="n">
        <x:v>42</x:v>
      </x:c>
      <x:c r="H825" s="1" t="n">
        <x:v>3</x:v>
      </x:c>
      <x:c r="I825" s="1" t="n">
        <x:v>1</x:v>
      </x:c>
      <x:c r="J825" s="1" t="n">
        <x:v>1.79</x:v>
      </x:c>
      <x:c r="K825" s="1" t="n">
        <x:v>2</x:v>
      </x:c>
      <x:c r="L825" s="1" t="n">
        <x:v>93.7</x:v>
      </x:c>
      <x:c r="M825" s="1" t="n">
        <x:v>11.1</x:v>
      </x:c>
      <x:c r="N825" s="1" t="n">
        <x:v>23</x:v>
      </x:c>
      <x:c r="O825" s="1" t="n">
        <x:f aca="0">24*MAX(0,EOMONTH(B825,0)-MAX(B825,INDEX(Device_Inventory!$K$2:$K$1201,MATCH(A825,Device_Inventory!$A$2:$A$1201,0)))+1)</x:f>
        <x:v>744</x:v>
      </x:c>
      <x:c r="P825" s="11" t="b">
        <x:f aca="0">INDEX(Device_Inventory!$K$2:$K$1201,MATCH(A825,Device_Inventory!$A$2:$A$1201,0))&gt;B825</x:f>
        <x:v>0</x:v>
      </x:c>
      <x:c r="Q825" s="1" t="str">
        <x:f aca="0">IF(D825&gt;O825,"Fail: operating hours exceed in-service hours",IF(D825+M825&gt;O825,"Fail: operating + unavailable hours exceed in-service hours",IF(P825,"Partial month: within in-service hours","OK")))</x:f>
        <x:v>OK</x:v>
      </x:c>
    </x:row>
    <x:row r="826" ht="15" hidden="0" customHeight="1">
      <x:c r="A826" s="1" t="s">
        <x:v>763</x:v>
      </x:c>
      <x:c r="B826" s="14" t="n">
        <x:v>46113</x:v>
      </x:c>
      <x:c r="C826" s="1" t="n">
        <x:v>63.2</x:v>
      </x:c>
      <x:c r="D826" s="1" t="n">
        <x:v>351.2</x:v>
      </x:c>
      <x:c r="E826" s="1" t="n">
        <x:v>30</x:v>
      </x:c>
      <x:c r="F826" s="1" t="n">
        <x:v>5</x:v>
      </x:c>
      <x:c r="G826" s="1" t="n">
        <x:v>19</x:v>
      </x:c>
      <x:c r="H826" s="1" t="n">
        <x:v>2</x:v>
      </x:c>
      <x:c r="I826" s="1" t="n">
        <x:v>2</x:v>
      </x:c>
      <x:c r="J826" s="1" t="n">
        <x:v>3.19</x:v>
      </x:c>
      <x:c r="K826" s="1" t="n">
        <x:v>2</x:v>
      </x:c>
      <x:c r="L826" s="1" t="n">
        <x:v>97.7</x:v>
      </x:c>
      <x:c r="M826" s="1" t="n">
        <x:v>11.7</x:v>
      </x:c>
      <x:c r="N826" s="1" t="n">
        <x:v>13.1</x:v>
      </x:c>
      <x:c r="O826" s="1" t="n">
        <x:f aca="0">24*MAX(0,EOMONTH(B826,0)-MAX(B826,INDEX(Device_Inventory!$K$2:$K$1201,MATCH(A826,Device_Inventory!$A$2:$A$1201,0)))+1)</x:f>
        <x:v>720</x:v>
      </x:c>
      <x:c r="P826" s="11" t="b">
        <x:f aca="0">INDEX(Device_Inventory!$K$2:$K$1201,MATCH(A826,Device_Inventory!$A$2:$A$1201,0))&gt;B826</x:f>
        <x:v>0</x:v>
      </x:c>
      <x:c r="Q826" s="1" t="str">
        <x:f aca="0">IF(D826&gt;O826,"Fail: operating hours exceed in-service hours",IF(D826+M826&gt;O826,"Fail: operating + unavailable hours exceed in-service hours",IF(P826,"Partial month: within in-service hours","OK")))</x:f>
        <x:v>OK</x:v>
      </x:c>
    </x:row>
    <x:row r="827" ht="15" hidden="0" customHeight="1">
      <x:c r="A827" s="1" t="s">
        <x:v>763</x:v>
      </x:c>
      <x:c r="B827" s="14" t="n">
        <x:v>46143</x:v>
      </x:c>
      <x:c r="C827" s="1" t="n">
        <x:v>90.4</x:v>
      </x:c>
      <x:c r="D827" s="1" t="n">
        <x:v>528.5</x:v>
      </x:c>
      <x:c r="E827" s="1" t="n">
        <x:v>42</x:v>
      </x:c>
      <x:c r="F827" s="1" t="n">
        <x:v>4</x:v>
      </x:c>
      <x:c r="G827" s="1" t="n">
        <x:v>38</x:v>
      </x:c>
      <x:c r="H827" s="1" t="n">
        <x:v>2</x:v>
      </x:c>
      <x:c r="I827" s="1" t="n">
        <x:v>1</x:v>
      </x:c>
      <x:c r="J827" s="1" t="n">
        <x:v>2.56</x:v>
      </x:c>
      <x:c r="K827" s="1" t="n">
        <x:v>2</x:v>
      </x:c>
      <x:c r="L827" s="1" t="n">
        <x:v>95.6</x:v>
      </x:c>
      <x:c r="M827" s="1" t="n">
        <x:v>6.9</x:v>
      </x:c>
      <x:c r="N827" s="1" t="n">
        <x:v>27.5</x:v>
      </x:c>
      <x:c r="O827" s="1" t="n">
        <x:f aca="0">24*MAX(0,EOMONTH(B827,0)-MAX(B827,INDEX(Device_Inventory!$K$2:$K$1201,MATCH(A827,Device_Inventory!$A$2:$A$1201,0)))+1)</x:f>
        <x:v>744</x:v>
      </x:c>
      <x:c r="P827" s="11" t="b">
        <x:f aca="0">INDEX(Device_Inventory!$K$2:$K$1201,MATCH(A827,Device_Inventory!$A$2:$A$1201,0))&gt;B827</x:f>
        <x:v>0</x:v>
      </x:c>
      <x:c r="Q827" s="1" t="str">
        <x:f aca="0">IF(D827&gt;O827,"Fail: operating hours exceed in-service hours",IF(D827+M827&gt;O827,"Fail: operating + unavailable hours exceed in-service hours",IF(P827,"Partial month: within in-service hours","OK")))</x:f>
        <x:v>OK</x:v>
      </x:c>
    </x:row>
    <x:row r="828" ht="15" hidden="0" customHeight="1">
      <x:c r="A828" s="1" t="s">
        <x:v>763</x:v>
      </x:c>
      <x:c r="B828" s="14" t="n">
        <x:v>46174</x:v>
      </x:c>
      <x:c r="C828" s="1" t="n">
        <x:v>69.4</x:v>
      </x:c>
      <x:c r="D828" s="1" t="n">
        <x:v>506.4</x:v>
      </x:c>
      <x:c r="E828" s="1" t="n">
        <x:v>27</x:v>
      </x:c>
      <x:c r="F828" s="1" t="n">
        <x:v>4</x:v>
      </x:c>
      <x:c r="G828" s="1" t="n">
        <x:v>57</x:v>
      </x:c>
      <x:c r="H828" s="1" t="n">
        <x:v>3</x:v>
      </x:c>
      <x:c r="I828" s="1" t="n">
        <x:v>4</x:v>
      </x:c>
      <x:c r="J828" s="1" t="n">
        <x:v>2.46</x:v>
      </x:c>
      <x:c r="K828" s="1" t="n">
        <x:v>2</x:v>
      </x:c>
      <x:c r="L828" s="1" t="n">
        <x:v>96.1</x:v>
      </x:c>
      <x:c r="M828" s="1" t="n">
        <x:v>16</x:v>
      </x:c>
      <x:c r="N828" s="1" t="n">
        <x:v>17.6</x:v>
      </x:c>
      <x:c r="O828" s="1" t="n">
        <x:f aca="0">24*MAX(0,EOMONTH(B828,0)-MAX(B828,INDEX(Device_Inventory!$K$2:$K$1201,MATCH(A828,Device_Inventory!$A$2:$A$1201,0)))+1)</x:f>
        <x:v>720</x:v>
      </x:c>
      <x:c r="P828" s="11" t="b">
        <x:f aca="0">INDEX(Device_Inventory!$K$2:$K$1201,MATCH(A828,Device_Inventory!$A$2:$A$1201,0))&gt;B828</x:f>
        <x:v>0</x:v>
      </x:c>
      <x:c r="Q828" s="1" t="str">
        <x:f aca="0">IF(D828&gt;O828,"Fail: operating hours exceed in-service hours",IF(D828+M828&gt;O828,"Fail: operating + unavailable hours exceed in-service hours",IF(P828,"Partial month: within in-service hours","OK")))</x:f>
        <x:v>OK</x:v>
      </x:c>
    </x:row>
    <x:row r="829" ht="15" hidden="0" customHeight="1">
      <x:c r="A829" s="1" t="s">
        <x:v>763</x:v>
      </x:c>
      <x:c r="B829" s="14" t="n">
        <x:v>46204</x:v>
      </x:c>
      <x:c r="C829" s="1" t="n">
        <x:v>98</x:v>
      </x:c>
      <x:c r="D829" s="1" t="n">
        <x:v>557.9</x:v>
      </x:c>
      <x:c r="E829" s="1" t="n">
        <x:v>39</x:v>
      </x:c>
      <x:c r="F829" s="1" t="n">
        <x:v>5</x:v>
      </x:c>
      <x:c r="G829" s="1" t="n">
        <x:v>41</x:v>
      </x:c>
      <x:c r="H829" s="1" t="n">
        <x:v>2</x:v>
      </x:c>
      <x:c r="I829" s="1" t="n">
        <x:v>1</x:v>
      </x:c>
      <x:c r="J829" s="1" t="n">
        <x:v>1.65</x:v>
      </x:c>
      <x:c r="K829" s="1" t="n">
        <x:v>3</x:v>
      </x:c>
      <x:c r="L829" s="1" t="n">
        <x:v>95.3</x:v>
      </x:c>
      <x:c r="M829" s="1" t="n">
        <x:v>14</x:v>
      </x:c>
      <x:c r="N829" s="1" t="n">
        <x:v>27</x:v>
      </x:c>
      <x:c r="O829" s="1" t="n">
        <x:f aca="0">24*MAX(0,EOMONTH(B829,0)-MAX(B829,INDEX(Device_Inventory!$K$2:$K$1201,MATCH(A829,Device_Inventory!$A$2:$A$1201,0)))+1)</x:f>
        <x:v>744</x:v>
      </x:c>
      <x:c r="P829" s="11" t="b">
        <x:f aca="0">INDEX(Device_Inventory!$K$2:$K$1201,MATCH(A829,Device_Inventory!$A$2:$A$1201,0))&gt;B829</x:f>
        <x:v>0</x:v>
      </x:c>
      <x:c r="Q829" s="1" t="str">
        <x:f aca="0">IF(D829&gt;O829,"Fail: operating hours exceed in-service hours",IF(D829+M829&gt;O829,"Fail: operating + unavailable hours exceed in-service hours",IF(P829,"Partial month: within in-service hours","OK")))</x:f>
        <x:v>OK</x:v>
      </x:c>
    </x:row>
    <x:row r="830" ht="15" hidden="0" customHeight="1">
      <x:c r="A830" s="1" t="s">
        <x:v>2320</x:v>
      </x:c>
      <x:c r="B830" s="14" t="n">
        <x:v>46054</x:v>
      </x:c>
      <x:c r="C830" s="1" t="n">
        <x:v>48.1</x:v>
      </x:c>
      <x:c r="D830" s="1" t="n">
        <x:v>319.8</x:v>
      </x:c>
      <x:c r="E830" s="1" t="n">
        <x:v>18</x:v>
      </x:c>
      <x:c r="F830" s="1" t="n">
        <x:v>2</x:v>
      </x:c>
      <x:c r="G830" s="1" t="n">
        <x:v>13</x:v>
      </x:c>
      <x:c r="H830" s="1" t="n">
        <x:v>1</x:v>
      </x:c>
      <x:c r="I830" s="1" t="n">
        <x:v>3</x:v>
      </x:c>
      <x:c r="J830" s="1" t="n">
        <x:v>0</x:v>
      </x:c>
      <x:c r="K830" s="1" t="n">
        <x:v>0</x:v>
      </x:c>
      <x:c r="L830" s="1" t="n">
        <x:v>92.8</x:v>
      </x:c>
      <x:c r="M830" s="1" t="n">
        <x:v>3</x:v>
      </x:c>
      <x:c r="N830" s="1" t="n">
        <x:v>10.1</x:v>
      </x:c>
      <x:c r="O830" s="1" t="n">
        <x:f aca="0">24*MAX(0,EOMONTH(B830,0)-MAX(B830,INDEX(Device_Inventory!$K$2:$K$1201,MATCH(A830,Device_Inventory!$A$2:$A$1201,0)))+1)</x:f>
        <x:v>672</x:v>
      </x:c>
      <x:c r="P830" s="11" t="b">
        <x:f aca="0">INDEX(Device_Inventory!$K$2:$K$1201,MATCH(A830,Device_Inventory!$A$2:$A$1201,0))&gt;B830</x:f>
        <x:v>0</x:v>
      </x:c>
      <x:c r="Q830" s="1" t="str">
        <x:f aca="0">IF(D830&gt;O830,"Fail: operating hours exceed in-service hours",IF(D830+M830&gt;O830,"Fail: operating + unavailable hours exceed in-service hours",IF(P830,"Partial month: within in-service hours","OK")))</x:f>
        <x:v>OK</x:v>
      </x:c>
    </x:row>
    <x:row r="831" ht="15" hidden="0" customHeight="1">
      <x:c r="A831" s="1" t="s">
        <x:v>2320</x:v>
      </x:c>
      <x:c r="B831" s="14" t="n">
        <x:v>46082</x:v>
      </x:c>
      <x:c r="C831" s="1" t="n">
        <x:v>34.9</x:v>
      </x:c>
      <x:c r="D831" s="1" t="n">
        <x:v>210.7</x:v>
      </x:c>
      <x:c r="E831" s="1" t="n">
        <x:v>15</x:v>
      </x:c>
      <x:c r="F831" s="1" t="n">
        <x:v>0</x:v>
      </x:c>
      <x:c r="G831" s="1" t="n">
        <x:v>22</x:v>
      </x:c>
      <x:c r="H831" s="1" t="n">
        <x:v>1</x:v>
      </x:c>
      <x:c r="I831" s="1" t="n">
        <x:v>0</x:v>
      </x:c>
      <x:c r="J831" s="1" t="n">
        <x:v>0.74</x:v>
      </x:c>
      <x:c r="K831" s="1" t="n">
        <x:v>0</x:v>
      </x:c>
      <x:c r="L831" s="1" t="n">
        <x:v>96</x:v>
      </x:c>
      <x:c r="M831" s="1" t="n">
        <x:v>0</x:v>
      </x:c>
      <x:c r="N831" s="1" t="n">
        <x:v>3.3</x:v>
      </x:c>
      <x:c r="O831" s="1" t="n">
        <x:f aca="0">24*MAX(0,EOMONTH(B831,0)-MAX(B831,INDEX(Device_Inventory!$K$2:$K$1201,MATCH(A831,Device_Inventory!$A$2:$A$1201,0)))+1)</x:f>
        <x:v>744</x:v>
      </x:c>
      <x:c r="P831" s="11" t="b">
        <x:f aca="0">INDEX(Device_Inventory!$K$2:$K$1201,MATCH(A831,Device_Inventory!$A$2:$A$1201,0))&gt;B831</x:f>
        <x:v>0</x:v>
      </x:c>
      <x:c r="Q831" s="1" t="str">
        <x:f aca="0">IF(D831&gt;O831,"Fail: operating hours exceed in-service hours",IF(D831+M831&gt;O831,"Fail: operating + unavailable hours exceed in-service hours",IF(P831,"Partial month: within in-service hours","OK")))</x:f>
        <x:v>OK</x:v>
      </x:c>
    </x:row>
    <x:row r="832" ht="15" hidden="0" customHeight="1">
      <x:c r="A832" s="1" t="s">
        <x:v>2320</x:v>
      </x:c>
      <x:c r="B832" s="14" t="n">
        <x:v>46113</x:v>
      </x:c>
      <x:c r="C832" s="1" t="n">
        <x:v>47.6</x:v>
      </x:c>
      <x:c r="D832" s="1" t="n">
        <x:v>322.9</x:v>
      </x:c>
      <x:c r="E832" s="1" t="n">
        <x:v>16</x:v>
      </x:c>
      <x:c r="F832" s="1" t="n">
        <x:v>1</x:v>
      </x:c>
      <x:c r="G832" s="1" t="n">
        <x:v>39</x:v>
      </x:c>
      <x:c r="H832" s="1" t="n">
        <x:v>0</x:v>
      </x:c>
      <x:c r="I832" s="1" t="n">
        <x:v>0</x:v>
      </x:c>
      <x:c r="J832" s="1" t="n">
        <x:v>0.15</x:v>
      </x:c>
      <x:c r="K832" s="1" t="n">
        <x:v>0</x:v>
      </x:c>
      <x:c r="L832" s="1" t="n">
        <x:v>98.7</x:v>
      </x:c>
      <x:c r="M832" s="1" t="n">
        <x:v>10.3</x:v>
      </x:c>
      <x:c r="N832" s="1" t="n">
        <x:v>8.5</x:v>
      </x:c>
      <x:c r="O832" s="1" t="n">
        <x:f aca="0">24*MAX(0,EOMONTH(B832,0)-MAX(B832,INDEX(Device_Inventory!$K$2:$K$1201,MATCH(A832,Device_Inventory!$A$2:$A$1201,0)))+1)</x:f>
        <x:v>720</x:v>
      </x:c>
      <x:c r="P832" s="11" t="b">
        <x:f aca="0">INDEX(Device_Inventory!$K$2:$K$1201,MATCH(A832,Device_Inventory!$A$2:$A$1201,0))&gt;B832</x:f>
        <x:v>0</x:v>
      </x:c>
      <x:c r="Q832" s="1" t="str">
        <x:f aca="0">IF(D832&gt;O832,"Fail: operating hours exceed in-service hours",IF(D832+M832&gt;O832,"Fail: operating + unavailable hours exceed in-service hours",IF(P832,"Partial month: within in-service hours","OK")))</x:f>
        <x:v>OK</x:v>
      </x:c>
    </x:row>
    <x:row r="833" ht="15" hidden="0" customHeight="1">
      <x:c r="A833" s="1" t="s">
        <x:v>2320</x:v>
      </x:c>
      <x:c r="B833" s="14" t="n">
        <x:v>46143</x:v>
      </x:c>
      <x:c r="C833" s="1" t="n">
        <x:v>33.3</x:v>
      </x:c>
      <x:c r="D833" s="1" t="n">
        <x:v>218.6</x:v>
      </x:c>
      <x:c r="E833" s="1" t="n">
        <x:v>20</x:v>
      </x:c>
      <x:c r="F833" s="1" t="n">
        <x:v>0</x:v>
      </x:c>
      <x:c r="G833" s="1" t="n">
        <x:v>20</x:v>
      </x:c>
      <x:c r="H833" s="1" t="n">
        <x:v>0</x:v>
      </x:c>
      <x:c r="I833" s="1" t="n">
        <x:v>3</x:v>
      </x:c>
      <x:c r="J833" s="1" t="n">
        <x:v>0.07</x:v>
      </x:c>
      <x:c r="K833" s="1" t="n">
        <x:v>1</x:v>
      </x:c>
      <x:c r="L833" s="1" t="n">
        <x:v>96.7</x:v>
      </x:c>
      <x:c r="M833" s="1" t="n">
        <x:v>12.3</x:v>
      </x:c>
      <x:c r="N833" s="1" t="n">
        <x:v>10.5</x:v>
      </x:c>
      <x:c r="O833" s="1" t="n">
        <x:f aca="0">24*MAX(0,EOMONTH(B833,0)-MAX(B833,INDEX(Device_Inventory!$K$2:$K$1201,MATCH(A833,Device_Inventory!$A$2:$A$1201,0)))+1)</x:f>
        <x:v>744</x:v>
      </x:c>
      <x:c r="P833" s="11" t="b">
        <x:f aca="0">INDEX(Device_Inventory!$K$2:$K$1201,MATCH(A833,Device_Inventory!$A$2:$A$1201,0))&gt;B833</x:f>
        <x:v>0</x:v>
      </x:c>
      <x:c r="Q833" s="1" t="str">
        <x:f aca="0">IF(D833&gt;O833,"Fail: operating hours exceed in-service hours",IF(D833+M833&gt;O833,"Fail: operating + unavailable hours exceed in-service hours",IF(P833,"Partial month: within in-service hours","OK")))</x:f>
        <x:v>OK</x:v>
      </x:c>
    </x:row>
    <x:row r="834" ht="15" hidden="0" customHeight="1">
      <x:c r="A834" s="1" t="s">
        <x:v>2320</x:v>
      </x:c>
      <x:c r="B834" s="14" t="n">
        <x:v>46174</x:v>
      </x:c>
      <x:c r="C834" s="1" t="n">
        <x:v>58</x:v>
      </x:c>
      <x:c r="D834" s="1" t="n">
        <x:v>400.8</x:v>
      </x:c>
      <x:c r="E834" s="1" t="n">
        <x:v>26</x:v>
      </x:c>
      <x:c r="F834" s="1" t="n">
        <x:v>0</x:v>
      </x:c>
      <x:c r="G834" s="1" t="n">
        <x:v>49</x:v>
      </x:c>
      <x:c r="H834" s="1" t="n">
        <x:v>0</x:v>
      </x:c>
      <x:c r="I834" s="1" t="n">
        <x:v>4</x:v>
      </x:c>
      <x:c r="J834" s="1" t="n">
        <x:v>0.67</x:v>
      </x:c>
      <x:c r="K834" s="1" t="n">
        <x:v>0</x:v>
      </x:c>
      <x:c r="L834" s="1" t="n">
        <x:v>97.2</x:v>
      </x:c>
      <x:c r="M834" s="1" t="n">
        <x:v>0</x:v>
      </x:c>
      <x:c r="N834" s="1" t="n">
        <x:v>8.8</x:v>
      </x:c>
      <x:c r="O834" s="1" t="n">
        <x:f aca="0">24*MAX(0,EOMONTH(B834,0)-MAX(B834,INDEX(Device_Inventory!$K$2:$K$1201,MATCH(A834,Device_Inventory!$A$2:$A$1201,0)))+1)</x:f>
        <x:v>720</x:v>
      </x:c>
      <x:c r="P834" s="11" t="b">
        <x:f aca="0">INDEX(Device_Inventory!$K$2:$K$1201,MATCH(A834,Device_Inventory!$A$2:$A$1201,0))&gt;B834</x:f>
        <x:v>0</x:v>
      </x:c>
      <x:c r="Q834" s="1" t="str">
        <x:f aca="0">IF(D834&gt;O834,"Fail: operating hours exceed in-service hours",IF(D834+M834&gt;O834,"Fail: operating + unavailable hours exceed in-service hours",IF(P834,"Partial month: within in-service hours","OK")))</x:f>
        <x:v>OK</x:v>
      </x:c>
    </x:row>
    <x:row r="835" ht="15" hidden="0" customHeight="1">
      <x:c r="A835" s="1" t="s">
        <x:v>2320</x:v>
      </x:c>
      <x:c r="B835" s="14" t="n">
        <x:v>46204</x:v>
      </x:c>
      <x:c r="C835" s="1" t="n">
        <x:v>43.5</x:v>
      </x:c>
      <x:c r="D835" s="1" t="n">
        <x:v>300.5</x:v>
      </x:c>
      <x:c r="E835" s="1" t="n">
        <x:v>17</x:v>
      </x:c>
      <x:c r="F835" s="1" t="n">
        <x:v>0</x:v>
      </x:c>
      <x:c r="G835" s="1" t="n">
        <x:v>31</x:v>
      </x:c>
      <x:c r="H835" s="1" t="n">
        <x:v>0</x:v>
      </x:c>
      <x:c r="I835" s="1" t="n">
        <x:v>1</x:v>
      </x:c>
      <x:c r="J835" s="1" t="n">
        <x:v>0.69</x:v>
      </x:c>
      <x:c r="K835" s="1" t="n">
        <x:v>0</x:v>
      </x:c>
      <x:c r="L835" s="1" t="n">
        <x:v>94.2</x:v>
      </x:c>
      <x:c r="M835" s="1" t="n">
        <x:v>1.8</x:v>
      </x:c>
      <x:c r="N835" s="1" t="n">
        <x:v>6.4</x:v>
      </x:c>
      <x:c r="O835" s="1" t="n">
        <x:f aca="0">24*MAX(0,EOMONTH(B835,0)-MAX(B835,INDEX(Device_Inventory!$K$2:$K$1201,MATCH(A835,Device_Inventory!$A$2:$A$1201,0)))+1)</x:f>
        <x:v>744</x:v>
      </x:c>
      <x:c r="P835" s="11" t="b">
        <x:f aca="0">INDEX(Device_Inventory!$K$2:$K$1201,MATCH(A835,Device_Inventory!$A$2:$A$1201,0))&gt;B835</x:f>
        <x:v>0</x:v>
      </x:c>
      <x:c r="Q835" s="1" t="str">
        <x:f aca="0">IF(D835&gt;O835,"Fail: operating hours exceed in-service hours",IF(D835+M835&gt;O835,"Fail: operating + unavailable hours exceed in-service hours",IF(P835,"Partial month: within in-service hours","OK")))</x:f>
        <x:v>OK</x:v>
      </x:c>
    </x:row>
    <x:row r="836" ht="15" hidden="0" customHeight="1">
      <x:c r="A836" s="1" t="s">
        <x:v>2324</x:v>
      </x:c>
      <x:c r="B836" s="14" t="n">
        <x:v>46054</x:v>
      </x:c>
      <x:c r="C836" s="1" t="n">
        <x:v>43.5</x:v>
      </x:c>
      <x:c r="D836" s="1" t="n">
        <x:v>296</x:v>
      </x:c>
      <x:c r="E836" s="1" t="n">
        <x:v>12</x:v>
      </x:c>
      <x:c r="F836" s="1" t="n">
        <x:v>2</x:v>
      </x:c>
      <x:c r="G836" s="1" t="n">
        <x:v>23</x:v>
      </x:c>
      <x:c r="H836" s="1" t="n">
        <x:v>0</x:v>
      </x:c>
      <x:c r="I836" s="1" t="n">
        <x:v>2</x:v>
      </x:c>
      <x:c r="J836" s="1" t="n">
        <x:v>0.61</x:v>
      </x:c>
      <x:c r="K836" s="1" t="n">
        <x:v>2</x:v>
      </x:c>
      <x:c r="L836" s="1" t="n">
        <x:v>95.1</x:v>
      </x:c>
      <x:c r="M836" s="1" t="n">
        <x:v>0</x:v>
      </x:c>
      <x:c r="N836" s="1" t="n">
        <x:v>10.1</x:v>
      </x:c>
      <x:c r="O836" s="1" t="n">
        <x:f aca="0">24*MAX(0,EOMONTH(B836,0)-MAX(B836,INDEX(Device_Inventory!$K$2:$K$1201,MATCH(A836,Device_Inventory!$A$2:$A$1201,0)))+1)</x:f>
        <x:v>672</x:v>
      </x:c>
      <x:c r="P836" s="11" t="b">
        <x:f aca="0">INDEX(Device_Inventory!$K$2:$K$1201,MATCH(A836,Device_Inventory!$A$2:$A$1201,0))&gt;B836</x:f>
        <x:v>0</x:v>
      </x:c>
      <x:c r="Q836" s="1" t="str">
        <x:f aca="0">IF(D836&gt;O836,"Fail: operating hours exceed in-service hours",IF(D836+M836&gt;O836,"Fail: operating + unavailable hours exceed in-service hours",IF(P836,"Partial month: within in-service hours","OK")))</x:f>
        <x:v>OK</x:v>
      </x:c>
    </x:row>
    <x:row r="837" ht="15" hidden="0" customHeight="1">
      <x:c r="A837" s="1" t="s">
        <x:v>2324</x:v>
      </x:c>
      <x:c r="B837" s="14" t="n">
        <x:v>46082</x:v>
      </x:c>
      <x:c r="C837" s="1" t="n">
        <x:v>28.5</x:v>
      </x:c>
      <x:c r="D837" s="1" t="n">
        <x:v>205.2</x:v>
      </x:c>
      <x:c r="E837" s="1" t="n">
        <x:v>13</x:v>
      </x:c>
      <x:c r="F837" s="1" t="n">
        <x:v>2</x:v>
      </x:c>
      <x:c r="G837" s="1" t="n">
        <x:v>39</x:v>
      </x:c>
      <x:c r="H837" s="1" t="n">
        <x:v>0</x:v>
      </x:c>
      <x:c r="I837" s="1" t="n">
        <x:v>0</x:v>
      </x:c>
      <x:c r="J837" s="1" t="n">
        <x:v>0</x:v>
      </x:c>
      <x:c r="K837" s="1" t="n">
        <x:v>0</x:v>
      </x:c>
      <x:c r="L837" s="1" t="n">
        <x:v>96.4</x:v>
      </x:c>
      <x:c r="M837" s="1" t="n">
        <x:v>3.2</x:v>
      </x:c>
      <x:c r="N837" s="1" t="n">
        <x:v>2.7</x:v>
      </x:c>
      <x:c r="O837" s="1" t="n">
        <x:f aca="0">24*MAX(0,EOMONTH(B837,0)-MAX(B837,INDEX(Device_Inventory!$K$2:$K$1201,MATCH(A837,Device_Inventory!$A$2:$A$1201,0)))+1)</x:f>
        <x:v>744</x:v>
      </x:c>
      <x:c r="P837" s="11" t="b">
        <x:f aca="0">INDEX(Device_Inventory!$K$2:$K$1201,MATCH(A837,Device_Inventory!$A$2:$A$1201,0))&gt;B837</x:f>
        <x:v>0</x:v>
      </x:c>
      <x:c r="Q837" s="1" t="str">
        <x:f aca="0">IF(D837&gt;O837,"Fail: operating hours exceed in-service hours",IF(D837+M837&gt;O837,"Fail: operating + unavailable hours exceed in-service hours",IF(P837,"Partial month: within in-service hours","OK")))</x:f>
        <x:v>OK</x:v>
      </x:c>
    </x:row>
    <x:row r="838" ht="15" hidden="0" customHeight="1">
      <x:c r="A838" s="1" t="s">
        <x:v>2324</x:v>
      </x:c>
      <x:c r="B838" s="14" t="n">
        <x:v>46113</x:v>
      </x:c>
      <x:c r="C838" s="1" t="n">
        <x:v>48.7</x:v>
      </x:c>
      <x:c r="D838" s="1" t="n">
        <x:v>306.6</x:v>
      </x:c>
      <x:c r="E838" s="1" t="n">
        <x:v>19</x:v>
      </x:c>
      <x:c r="F838" s="1" t="n">
        <x:v>0</x:v>
      </x:c>
      <x:c r="G838" s="1" t="n">
        <x:v>21</x:v>
      </x:c>
      <x:c r="H838" s="1" t="n">
        <x:v>0</x:v>
      </x:c>
      <x:c r="I838" s="1" t="n">
        <x:v>3</x:v>
      </x:c>
      <x:c r="J838" s="1" t="n">
        <x:v>0.41</x:v>
      </x:c>
      <x:c r="K838" s="1" t="n">
        <x:v>1</x:v>
      </x:c>
      <x:c r="L838" s="1" t="n">
        <x:v>90.7</x:v>
      </x:c>
      <x:c r="M838" s="1" t="n">
        <x:v>6</x:v>
      </x:c>
      <x:c r="N838" s="1" t="n">
        <x:v>5.8</x:v>
      </x:c>
      <x:c r="O838" s="1" t="n">
        <x:f aca="0">24*MAX(0,EOMONTH(B838,0)-MAX(B838,INDEX(Device_Inventory!$K$2:$K$1201,MATCH(A838,Device_Inventory!$A$2:$A$1201,0)))+1)</x:f>
        <x:v>720</x:v>
      </x:c>
      <x:c r="P838" s="11" t="b">
        <x:f aca="0">INDEX(Device_Inventory!$K$2:$K$1201,MATCH(A838,Device_Inventory!$A$2:$A$1201,0))&gt;B838</x:f>
        <x:v>0</x:v>
      </x:c>
      <x:c r="Q838" s="1" t="str">
        <x:f aca="0">IF(D838&gt;O838,"Fail: operating hours exceed in-service hours",IF(D838+M838&gt;O838,"Fail: operating + unavailable hours exceed in-service hours",IF(P838,"Partial month: within in-service hours","OK")))</x:f>
        <x:v>OK</x:v>
      </x:c>
    </x:row>
    <x:row r="839" ht="15" hidden="0" customHeight="1">
      <x:c r="A839" s="1" t="s">
        <x:v>2324</x:v>
      </x:c>
      <x:c r="B839" s="14" t="n">
        <x:v>46143</x:v>
      </x:c>
      <x:c r="C839" s="1" t="n">
        <x:v>44.5</x:v>
      </x:c>
      <x:c r="D839" s="1" t="n">
        <x:v>244.1</x:v>
      </x:c>
      <x:c r="E839" s="1" t="n">
        <x:v>16</x:v>
      </x:c>
      <x:c r="F839" s="1" t="n">
        <x:v>1</x:v>
      </x:c>
      <x:c r="G839" s="1" t="n">
        <x:v>13</x:v>
      </x:c>
      <x:c r="H839" s="1" t="n">
        <x:v>0</x:v>
      </x:c>
      <x:c r="I839" s="1" t="n">
        <x:v>2</x:v>
      </x:c>
      <x:c r="J839" s="1" t="n">
        <x:v>0</x:v>
      </x:c>
      <x:c r="K839" s="1" t="n">
        <x:v>0</x:v>
      </x:c>
      <x:c r="L839" s="1" t="n">
        <x:v>95.6</x:v>
      </x:c>
      <x:c r="M839" s="1" t="n">
        <x:v>5</x:v>
      </x:c>
      <x:c r="N839" s="1" t="n">
        <x:v>6.3</x:v>
      </x:c>
      <x:c r="O839" s="1" t="n">
        <x:f aca="0">24*MAX(0,EOMONTH(B839,0)-MAX(B839,INDEX(Device_Inventory!$K$2:$K$1201,MATCH(A839,Device_Inventory!$A$2:$A$1201,0)))+1)</x:f>
        <x:v>744</x:v>
      </x:c>
      <x:c r="P839" s="11" t="b">
        <x:f aca="0">INDEX(Device_Inventory!$K$2:$K$1201,MATCH(A839,Device_Inventory!$A$2:$A$1201,0))&gt;B839</x:f>
        <x:v>0</x:v>
      </x:c>
      <x:c r="Q839" s="1" t="str">
        <x:f aca="0">IF(D839&gt;O839,"Fail: operating hours exceed in-service hours",IF(D839+M839&gt;O839,"Fail: operating + unavailable hours exceed in-service hours",IF(P839,"Partial month: within in-service hours","OK")))</x:f>
        <x:v>OK</x:v>
      </x:c>
    </x:row>
    <x:row r="840" ht="15" hidden="0" customHeight="1">
      <x:c r="A840" s="1" t="s">
        <x:v>2324</x:v>
      </x:c>
      <x:c r="B840" s="14" t="n">
        <x:v>46174</x:v>
      </x:c>
      <x:c r="C840" s="1" t="n">
        <x:v>36.6</x:v>
      </x:c>
      <x:c r="D840" s="1" t="n">
        <x:v>243.3</x:v>
      </x:c>
      <x:c r="E840" s="1" t="n">
        <x:v>10</x:v>
      </x:c>
      <x:c r="F840" s="1" t="n">
        <x:v>0</x:v>
      </x:c>
      <x:c r="G840" s="1" t="n">
        <x:v>29</x:v>
      </x:c>
      <x:c r="H840" s="1" t="n">
        <x:v>0</x:v>
      </x:c>
      <x:c r="I840" s="1" t="n">
        <x:v>3</x:v>
      </x:c>
      <x:c r="J840" s="1" t="n">
        <x:v>0.64</x:v>
      </x:c>
      <x:c r="K840" s="1" t="n">
        <x:v>0</x:v>
      </x:c>
      <x:c r="L840" s="1" t="n">
        <x:v>92.4</x:v>
      </x:c>
      <x:c r="M840" s="1" t="n">
        <x:v>10.2</x:v>
      </x:c>
      <x:c r="N840" s="1" t="n">
        <x:v>8.3</x:v>
      </x:c>
      <x:c r="O840" s="1" t="n">
        <x:f aca="0">24*MAX(0,EOMONTH(B840,0)-MAX(B840,INDEX(Device_Inventory!$K$2:$K$1201,MATCH(A840,Device_Inventory!$A$2:$A$1201,0)))+1)</x:f>
        <x:v>720</x:v>
      </x:c>
      <x:c r="P840" s="11" t="b">
        <x:f aca="0">INDEX(Device_Inventory!$K$2:$K$1201,MATCH(A840,Device_Inventory!$A$2:$A$1201,0))&gt;B840</x:f>
        <x:v>0</x:v>
      </x:c>
      <x:c r="Q840" s="1" t="str">
        <x:f aca="0">IF(D840&gt;O840,"Fail: operating hours exceed in-service hours",IF(D840+M840&gt;O840,"Fail: operating + unavailable hours exceed in-service hours",IF(P840,"Partial month: within in-service hours","OK")))</x:f>
        <x:v>OK</x:v>
      </x:c>
    </x:row>
    <x:row r="841" ht="15" hidden="0" customHeight="1">
      <x:c r="A841" s="1" t="s">
        <x:v>2324</x:v>
      </x:c>
      <x:c r="B841" s="14" t="n">
        <x:v>46204</x:v>
      </x:c>
      <x:c r="C841" s="1" t="n">
        <x:v>60.1</x:v>
      </x:c>
      <x:c r="D841" s="1" t="n">
        <x:v>338.9</x:v>
      </x:c>
      <x:c r="E841" s="1" t="n">
        <x:v>21</x:v>
      </x:c>
      <x:c r="F841" s="1" t="n">
        <x:v>0</x:v>
      </x:c>
      <x:c r="G841" s="1" t="n">
        <x:v>8</x:v>
      </x:c>
      <x:c r="H841" s="1" t="n">
        <x:v>0</x:v>
      </x:c>
      <x:c r="I841" s="1" t="n">
        <x:v>1</x:v>
      </x:c>
      <x:c r="J841" s="1" t="n">
        <x:v>0.44</x:v>
      </x:c>
      <x:c r="K841" s="1" t="n">
        <x:v>0</x:v>
      </x:c>
      <x:c r="L841" s="1" t="n">
        <x:v>96.2</x:v>
      </x:c>
      <x:c r="M841" s="1" t="n">
        <x:v>8.2</x:v>
      </x:c>
      <x:c r="N841" s="1" t="n">
        <x:v>17</x:v>
      </x:c>
      <x:c r="O841" s="1" t="n">
        <x:f aca="0">24*MAX(0,EOMONTH(B841,0)-MAX(B841,INDEX(Device_Inventory!$K$2:$K$1201,MATCH(A841,Device_Inventory!$A$2:$A$1201,0)))+1)</x:f>
        <x:v>744</x:v>
      </x:c>
      <x:c r="P841" s="11" t="b">
        <x:f aca="0">INDEX(Device_Inventory!$K$2:$K$1201,MATCH(A841,Device_Inventory!$A$2:$A$1201,0))&gt;B841</x:f>
        <x:v>0</x:v>
      </x:c>
      <x:c r="Q841" s="1" t="str">
        <x:f aca="0">IF(D841&gt;O841,"Fail: operating hours exceed in-service hours",IF(D841+M841&gt;O841,"Fail: operating + unavailable hours exceed in-service hours",IF(P841,"Partial month: within in-service hours","OK")))</x:f>
        <x:v>OK</x:v>
      </x:c>
    </x:row>
    <x:row r="842" ht="15" hidden="0" customHeight="1">
      <x:c r="A842" s="1" t="s">
        <x:v>2327</x:v>
      </x:c>
      <x:c r="B842" s="14" t="n">
        <x:v>46054</x:v>
      </x:c>
      <x:c r="C842" s="1" t="n">
        <x:v>80.5</x:v>
      </x:c>
      <x:c r="D842" s="1" t="n">
        <x:v>565.1</x:v>
      </x:c>
      <x:c r="E842" s="1" t="n">
        <x:v>26</x:v>
      </x:c>
      <x:c r="F842" s="1" t="n">
        <x:v>1</x:v>
      </x:c>
      <x:c r="G842" s="1" t="n">
        <x:v>22</x:v>
      </x:c>
      <x:c r="H842" s="1" t="n">
        <x:v>1</x:v>
      </x:c>
      <x:c r="I842" s="1" t="n">
        <x:v>4</x:v>
      </x:c>
      <x:c r="J842" s="1" t="n">
        <x:v>1.57</x:v>
      </x:c>
      <x:c r="K842" s="1" t="n">
        <x:v>0</x:v>
      </x:c>
      <x:c r="L842" s="1" t="n">
        <x:v>95.7</x:v>
      </x:c>
      <x:c r="M842" s="1" t="n">
        <x:v>8</x:v>
      </x:c>
      <x:c r="N842" s="1" t="n">
        <x:v>20.9</x:v>
      </x:c>
      <x:c r="O842" s="1" t="n">
        <x:f aca="0">24*MAX(0,EOMONTH(B842,0)-MAX(B842,INDEX(Device_Inventory!$K$2:$K$1201,MATCH(A842,Device_Inventory!$A$2:$A$1201,0)))+1)</x:f>
        <x:v>672</x:v>
      </x:c>
      <x:c r="P842" s="11" t="b">
        <x:f aca="0">INDEX(Device_Inventory!$K$2:$K$1201,MATCH(A842,Device_Inventory!$A$2:$A$1201,0))&gt;B842</x:f>
        <x:v>0</x:v>
      </x:c>
      <x:c r="Q842" s="1" t="str">
        <x:f aca="0">IF(D842&gt;O842,"Fail: operating hours exceed in-service hours",IF(D842+M842&gt;O842,"Fail: operating + unavailable hours exceed in-service hours",IF(P842,"Partial month: within in-service hours","OK")))</x:f>
        <x:v>OK</x:v>
      </x:c>
    </x:row>
    <x:row r="843" ht="15" hidden="0" customHeight="1">
      <x:c r="A843" s="1" t="s">
        <x:v>2327</x:v>
      </x:c>
      <x:c r="B843" s="14" t="n">
        <x:v>46082</x:v>
      </x:c>
      <x:c r="C843" s="1" t="n">
        <x:v>94.6</x:v>
      </x:c>
      <x:c r="D843" s="1" t="n">
        <x:v>610.6</x:v>
      </x:c>
      <x:c r="E843" s="1" t="n">
        <x:v>38</x:v>
      </x:c>
      <x:c r="F843" s="1" t="n">
        <x:v>3</x:v>
      </x:c>
      <x:c r="G843" s="1" t="n">
        <x:v>44</x:v>
      </x:c>
      <x:c r="H843" s="1" t="n">
        <x:v>0</x:v>
      </x:c>
      <x:c r="I843" s="1" t="n">
        <x:v>5</x:v>
      </x:c>
      <x:c r="J843" s="1" t="n">
        <x:v>0.79</x:v>
      </x:c>
      <x:c r="K843" s="1" t="n">
        <x:v>0</x:v>
      </x:c>
      <x:c r="L843" s="1" t="n">
        <x:v>92.9</x:v>
      </x:c>
      <x:c r="M843" s="1" t="n">
        <x:v>7.1</x:v>
      </x:c>
      <x:c r="N843" s="1" t="n">
        <x:v>10.9</x:v>
      </x:c>
      <x:c r="O843" s="1" t="n">
        <x:f aca="0">24*MAX(0,EOMONTH(B843,0)-MAX(B843,INDEX(Device_Inventory!$K$2:$K$1201,MATCH(A843,Device_Inventory!$A$2:$A$1201,0)))+1)</x:f>
        <x:v>744</x:v>
      </x:c>
      <x:c r="P843" s="11" t="b">
        <x:f aca="0">INDEX(Device_Inventory!$K$2:$K$1201,MATCH(A843,Device_Inventory!$A$2:$A$1201,0))&gt;B843</x:f>
        <x:v>0</x:v>
      </x:c>
      <x:c r="Q843" s="1" t="str">
        <x:f aca="0">IF(D843&gt;O843,"Fail: operating hours exceed in-service hours",IF(D843+M843&gt;O843,"Fail: operating + unavailable hours exceed in-service hours",IF(P843,"Partial month: within in-service hours","OK")))</x:f>
        <x:v>OK</x:v>
      </x:c>
    </x:row>
    <x:row r="844" ht="15" hidden="0" customHeight="1">
      <x:c r="A844" s="1" t="s">
        <x:v>2327</x:v>
      </x:c>
      <x:c r="B844" s="14" t="n">
        <x:v>46113</x:v>
      </x:c>
      <x:c r="C844" s="1" t="n">
        <x:v>73.7</x:v>
      </x:c>
      <x:c r="D844" s="1" t="n">
        <x:v>457.3</x:v>
      </x:c>
      <x:c r="E844" s="1" t="n">
        <x:v>34</x:v>
      </x:c>
      <x:c r="F844" s="1" t="n">
        <x:v>4</x:v>
      </x:c>
      <x:c r="G844" s="1" t="n">
        <x:v>41</x:v>
      </x:c>
      <x:c r="H844" s="1" t="n">
        <x:v>3</x:v>
      </x:c>
      <x:c r="I844" s="1" t="n">
        <x:v>3</x:v>
      </x:c>
      <x:c r="J844" s="1" t="n">
        <x:v>0.91</x:v>
      </x:c>
      <x:c r="K844" s="1" t="n">
        <x:v>1</x:v>
      </x:c>
      <x:c r="L844" s="1" t="n">
        <x:v>89.2</x:v>
      </x:c>
      <x:c r="M844" s="1" t="n">
        <x:v>5</x:v>
      </x:c>
      <x:c r="N844" s="1" t="n">
        <x:v>8.7</x:v>
      </x:c>
      <x:c r="O844" s="1" t="n">
        <x:f aca="0">24*MAX(0,EOMONTH(B844,0)-MAX(B844,INDEX(Device_Inventory!$K$2:$K$1201,MATCH(A844,Device_Inventory!$A$2:$A$1201,0)))+1)</x:f>
        <x:v>720</x:v>
      </x:c>
      <x:c r="P844" s="11" t="b">
        <x:f aca="0">INDEX(Device_Inventory!$K$2:$K$1201,MATCH(A844,Device_Inventory!$A$2:$A$1201,0))&gt;B844</x:f>
        <x:v>0</x:v>
      </x:c>
      <x:c r="Q844" s="1" t="str">
        <x:f aca="0">IF(D844&gt;O844,"Fail: operating hours exceed in-service hours",IF(D844+M844&gt;O844,"Fail: operating + unavailable hours exceed in-service hours",IF(P844,"Partial month: within in-service hours","OK")))</x:f>
        <x:v>OK</x:v>
      </x:c>
    </x:row>
    <x:row r="845" ht="15" hidden="0" customHeight="1">
      <x:c r="A845" s="1" t="s">
        <x:v>2327</x:v>
      </x:c>
      <x:c r="B845" s="14" t="n">
        <x:v>46143</x:v>
      </x:c>
      <x:c r="C845" s="1" t="n">
        <x:v>91.8</x:v>
      </x:c>
      <x:c r="D845" s="1" t="n">
        <x:v>600.1</x:v>
      </x:c>
      <x:c r="E845" s="1" t="n">
        <x:v>34</x:v>
      </x:c>
      <x:c r="F845" s="1" t="n">
        <x:v>6</x:v>
      </x:c>
      <x:c r="G845" s="1" t="n">
        <x:v>35</x:v>
      </x:c>
      <x:c r="H845" s="1" t="n">
        <x:v>1</x:v>
      </x:c>
      <x:c r="I845" s="1" t="n">
        <x:v>4</x:v>
      </x:c>
      <x:c r="J845" s="1" t="n">
        <x:v>1.1</x:v>
      </x:c>
      <x:c r="K845" s="1" t="n">
        <x:v>0</x:v>
      </x:c>
      <x:c r="L845" s="1" t="n">
        <x:v>97.8</x:v>
      </x:c>
      <x:c r="M845" s="1" t="n">
        <x:v>5.9</x:v>
      </x:c>
      <x:c r="N845" s="1" t="n">
        <x:v>14.3</x:v>
      </x:c>
      <x:c r="O845" s="1" t="n">
        <x:f aca="0">24*MAX(0,EOMONTH(B845,0)-MAX(B845,INDEX(Device_Inventory!$K$2:$K$1201,MATCH(A845,Device_Inventory!$A$2:$A$1201,0)))+1)</x:f>
        <x:v>744</x:v>
      </x:c>
      <x:c r="P845" s="11" t="b">
        <x:f aca="0">INDEX(Device_Inventory!$K$2:$K$1201,MATCH(A845,Device_Inventory!$A$2:$A$1201,0))&gt;B845</x:f>
        <x:v>0</x:v>
      </x:c>
      <x:c r="Q845" s="1" t="str">
        <x:f aca="0">IF(D845&gt;O845,"Fail: operating hours exceed in-service hours",IF(D845+M845&gt;O845,"Fail: operating + unavailable hours exceed in-service hours",IF(P845,"Partial month: within in-service hours","OK")))</x:f>
        <x:v>OK</x:v>
      </x:c>
    </x:row>
    <x:row r="846" ht="15" hidden="0" customHeight="1">
      <x:c r="A846" s="1" t="s">
        <x:v>2327</x:v>
      </x:c>
      <x:c r="B846" s="14" t="n">
        <x:v>46174</x:v>
      </x:c>
      <x:c r="C846" s="1" t="n">
        <x:v>84.4</x:v>
      </x:c>
      <x:c r="D846" s="1" t="n">
        <x:v>479</x:v>
      </x:c>
      <x:c r="E846" s="1" t="n">
        <x:v>36</x:v>
      </x:c>
      <x:c r="F846" s="1" t="n">
        <x:v>3</x:v>
      </x:c>
      <x:c r="G846" s="1" t="n">
        <x:v>43</x:v>
      </x:c>
      <x:c r="H846" s="1" t="n">
        <x:v>0</x:v>
      </x:c>
      <x:c r="I846" s="1" t="n">
        <x:v>5</x:v>
      </x:c>
      <x:c r="J846" s="1" t="n">
        <x:v>0.76</x:v>
      </x:c>
      <x:c r="K846" s="1" t="n">
        <x:v>1</x:v>
      </x:c>
      <x:c r="L846" s="1" t="n">
        <x:v>95.9</x:v>
      </x:c>
      <x:c r="M846" s="1" t="n">
        <x:v>6.5</x:v>
      </x:c>
      <x:c r="N846" s="1" t="n">
        <x:v>12.5</x:v>
      </x:c>
      <x:c r="O846" s="1" t="n">
        <x:f aca="0">24*MAX(0,EOMONTH(B846,0)-MAX(B846,INDEX(Device_Inventory!$K$2:$K$1201,MATCH(A846,Device_Inventory!$A$2:$A$1201,0)))+1)</x:f>
        <x:v>720</x:v>
      </x:c>
      <x:c r="P846" s="11" t="b">
        <x:f aca="0">INDEX(Device_Inventory!$K$2:$K$1201,MATCH(A846,Device_Inventory!$A$2:$A$1201,0))&gt;B846</x:f>
        <x:v>0</x:v>
      </x:c>
      <x:c r="Q846" s="1" t="str">
        <x:f aca="0">IF(D846&gt;O846,"Fail: operating hours exceed in-service hours",IF(D846+M846&gt;O846,"Fail: operating + unavailable hours exceed in-service hours",IF(P846,"Partial month: within in-service hours","OK")))</x:f>
        <x:v>OK</x:v>
      </x:c>
    </x:row>
    <x:row r="847" ht="15" hidden="0" customHeight="1">
      <x:c r="A847" s="1" t="s">
        <x:v>2327</x:v>
      </x:c>
      <x:c r="B847" s="14" t="n">
        <x:v>46204</x:v>
      </x:c>
      <x:c r="C847" s="1" t="n">
        <x:v>82.3</x:v>
      </x:c>
      <x:c r="D847" s="1" t="n">
        <x:v>467.2</x:v>
      </x:c>
      <x:c r="E847" s="1" t="n">
        <x:v>25</x:v>
      </x:c>
      <x:c r="F847" s="1" t="n">
        <x:v>3</x:v>
      </x:c>
      <x:c r="G847" s="1" t="n">
        <x:v>46</x:v>
      </x:c>
      <x:c r="H847" s="1" t="n">
        <x:v>1</x:v>
      </x:c>
      <x:c r="I847" s="1" t="n">
        <x:v>3</x:v>
      </x:c>
      <x:c r="J847" s="1" t="n">
        <x:v>1.48</x:v>
      </x:c>
      <x:c r="K847" s="1" t="n">
        <x:v>1</x:v>
      </x:c>
      <x:c r="L847" s="1" t="n">
        <x:v>98.7</x:v>
      </x:c>
      <x:c r="M847" s="1" t="n">
        <x:v>9.8</x:v>
      </x:c>
      <x:c r="N847" s="1" t="n">
        <x:v>19.3</x:v>
      </x:c>
      <x:c r="O847" s="1" t="n">
        <x:f aca="0">24*MAX(0,EOMONTH(B847,0)-MAX(B847,INDEX(Device_Inventory!$K$2:$K$1201,MATCH(A847,Device_Inventory!$A$2:$A$1201,0)))+1)</x:f>
        <x:v>744</x:v>
      </x:c>
      <x:c r="P847" s="11" t="b">
        <x:f aca="0">INDEX(Device_Inventory!$K$2:$K$1201,MATCH(A847,Device_Inventory!$A$2:$A$1201,0))&gt;B847</x:f>
        <x:v>0</x:v>
      </x:c>
      <x:c r="Q847" s="1" t="str">
        <x:f aca="0">IF(D847&gt;O847,"Fail: operating hours exceed in-service hours",IF(D847+M847&gt;O847,"Fail: operating + unavailable hours exceed in-service hours",IF(P847,"Partial month: within in-service hours","OK")))</x:f>
        <x:v>OK</x:v>
      </x:c>
    </x:row>
    <x:row r="848" ht="15" hidden="0" customHeight="1">
      <x:c r="A848" s="1" t="s">
        <x:v>768</x:v>
      </x:c>
      <x:c r="B848" s="14" t="n">
        <x:v>46054</x:v>
      </x:c>
      <x:c r="C848" s="1" t="n">
        <x:v>59.2</x:v>
      </x:c>
      <x:c r="D848" s="1" t="n">
        <x:v>394</x:v>
      </x:c>
      <x:c r="E848" s="1" t="n">
        <x:v>12</x:v>
      </x:c>
      <x:c r="F848" s="1" t="n">
        <x:v>0</x:v>
      </x:c>
      <x:c r="G848" s="1" t="n">
        <x:v>35</x:v>
      </x:c>
      <x:c r="H848" s="1" t="n">
        <x:v>0</x:v>
      </x:c>
      <x:c r="I848" s="1" t="n">
        <x:v>0</x:v>
      </x:c>
      <x:c r="J848" s="1" t="n">
        <x:v>0.86</x:v>
      </x:c>
      <x:c r="K848" s="1" t="n">
        <x:v>0</x:v>
      </x:c>
      <x:c r="L848" s="1" t="n">
        <x:v>96</x:v>
      </x:c>
      <x:c r="M848" s="1" t="n">
        <x:v>2</x:v>
      </x:c>
      <x:c r="N848" s="1" t="n">
        <x:v>16.9</x:v>
      </x:c>
      <x:c r="O848" s="1" t="n">
        <x:f aca="0">24*MAX(0,EOMONTH(B848,0)-MAX(B848,INDEX(Device_Inventory!$K$2:$K$1201,MATCH(A848,Device_Inventory!$A$2:$A$1201,0)))+1)</x:f>
        <x:v>672</x:v>
      </x:c>
      <x:c r="P848" s="11" t="b">
        <x:f aca="0">INDEX(Device_Inventory!$K$2:$K$1201,MATCH(A848,Device_Inventory!$A$2:$A$1201,0))&gt;B848</x:f>
        <x:v>0</x:v>
      </x:c>
      <x:c r="Q848" s="1" t="str">
        <x:f aca="0">IF(D848&gt;O848,"Fail: operating hours exceed in-service hours",IF(D848+M848&gt;O848,"Fail: operating + unavailable hours exceed in-service hours",IF(P848,"Partial month: within in-service hours","OK")))</x:f>
        <x:v>OK</x:v>
      </x:c>
    </x:row>
    <x:row r="849" ht="15" hidden="0" customHeight="1">
      <x:c r="A849" s="1" t="s">
        <x:v>768</x:v>
      </x:c>
      <x:c r="B849" s="14" t="n">
        <x:v>46082</x:v>
      </x:c>
      <x:c r="C849" s="1" t="n">
        <x:v>68.7</x:v>
      </x:c>
      <x:c r="D849" s="1" t="n">
        <x:v>467</x:v>
      </x:c>
      <x:c r="E849" s="1" t="n">
        <x:v>17</x:v>
      </x:c>
      <x:c r="F849" s="1" t="n">
        <x:v>1</x:v>
      </x:c>
      <x:c r="G849" s="1" t="n">
        <x:v>28</x:v>
      </x:c>
      <x:c r="H849" s="1" t="n">
        <x:v>1</x:v>
      </x:c>
      <x:c r="I849" s="1" t="n">
        <x:v>4</x:v>
      </x:c>
      <x:c r="J849" s="1" t="n">
        <x:v>0.86</x:v>
      </x:c>
      <x:c r="K849" s="1" t="n">
        <x:v>0</x:v>
      </x:c>
      <x:c r="L849" s="1" t="n">
        <x:v>96.8</x:v>
      </x:c>
      <x:c r="M849" s="1" t="n">
        <x:v>3.7</x:v>
      </x:c>
      <x:c r="N849" s="1" t="n">
        <x:v>6.8</x:v>
      </x:c>
      <x:c r="O849" s="1" t="n">
        <x:f aca="0">24*MAX(0,EOMONTH(B849,0)-MAX(B849,INDEX(Device_Inventory!$K$2:$K$1201,MATCH(A849,Device_Inventory!$A$2:$A$1201,0)))+1)</x:f>
        <x:v>744</x:v>
      </x:c>
      <x:c r="P849" s="11" t="b">
        <x:f aca="0">INDEX(Device_Inventory!$K$2:$K$1201,MATCH(A849,Device_Inventory!$A$2:$A$1201,0))&gt;B849</x:f>
        <x:v>0</x:v>
      </x:c>
      <x:c r="Q849" s="1" t="str">
        <x:f aca="0">IF(D849&gt;O849,"Fail: operating hours exceed in-service hours",IF(D849+M849&gt;O849,"Fail: operating + unavailable hours exceed in-service hours",IF(P849,"Partial month: within in-service hours","OK")))</x:f>
        <x:v>OK</x:v>
      </x:c>
    </x:row>
    <x:row r="850" ht="15" hidden="0" customHeight="1">
      <x:c r="A850" s="1" t="s">
        <x:v>768</x:v>
      </x:c>
      <x:c r="B850" s="14" t="n">
        <x:v>46113</x:v>
      </x:c>
      <x:c r="C850" s="1" t="n">
        <x:v>62.7</x:v>
      </x:c>
      <x:c r="D850" s="1" t="n">
        <x:v>426.1</x:v>
      </x:c>
      <x:c r="E850" s="1" t="n">
        <x:v>25</x:v>
      </x:c>
      <x:c r="F850" s="1" t="n">
        <x:v>1</x:v>
      </x:c>
      <x:c r="G850" s="1" t="n">
        <x:v>29</x:v>
      </x:c>
      <x:c r="H850" s="1" t="n">
        <x:v>0</x:v>
      </x:c>
      <x:c r="I850" s="1" t="n">
        <x:v>1</x:v>
      </x:c>
      <x:c r="J850" s="1" t="n">
        <x:v>0</x:v>
      </x:c>
      <x:c r="K850" s="1" t="n">
        <x:v>1</x:v>
      </x:c>
      <x:c r="L850" s="1" t="n">
        <x:v>95</x:v>
      </x:c>
      <x:c r="M850" s="1" t="n">
        <x:v>0.9</x:v>
      </x:c>
      <x:c r="N850" s="1" t="n">
        <x:v>14.7</x:v>
      </x:c>
      <x:c r="O850" s="1" t="n">
        <x:f aca="0">24*MAX(0,EOMONTH(B850,0)-MAX(B850,INDEX(Device_Inventory!$K$2:$K$1201,MATCH(A850,Device_Inventory!$A$2:$A$1201,0)))+1)</x:f>
        <x:v>720</x:v>
      </x:c>
      <x:c r="P850" s="11" t="b">
        <x:f aca="0">INDEX(Device_Inventory!$K$2:$K$1201,MATCH(A850,Device_Inventory!$A$2:$A$1201,0))&gt;B850</x:f>
        <x:v>0</x:v>
      </x:c>
      <x:c r="Q850" s="1" t="str">
        <x:f aca="0">IF(D850&gt;O850,"Fail: operating hours exceed in-service hours",IF(D850+M850&gt;O850,"Fail: operating + unavailable hours exceed in-service hours",IF(P850,"Partial month: within in-service hours","OK")))</x:f>
        <x:v>OK</x:v>
      </x:c>
    </x:row>
    <x:row r="851" ht="15" hidden="0" customHeight="1">
      <x:c r="A851" s="1" t="s">
        <x:v>768</x:v>
      </x:c>
      <x:c r="B851" s="14" t="n">
        <x:v>46143</x:v>
      </x:c>
      <x:c r="C851" s="1" t="n">
        <x:v>71.7</x:v>
      </x:c>
      <x:c r="D851" s="1" t="n">
        <x:v>515.7</x:v>
      </x:c>
      <x:c r="E851" s="1" t="n">
        <x:v>16</x:v>
      </x:c>
      <x:c r="F851" s="1" t="n">
        <x:v>0</x:v>
      </x:c>
      <x:c r="G851" s="1" t="n">
        <x:v>31</x:v>
      </x:c>
      <x:c r="H851" s="1" t="n">
        <x:v>0</x:v>
      </x:c>
      <x:c r="I851" s="1" t="n">
        <x:v>4</x:v>
      </x:c>
      <x:c r="J851" s="1" t="n">
        <x:v>0.73</x:v>
      </x:c>
      <x:c r="K851" s="1" t="n">
        <x:v>0</x:v>
      </x:c>
      <x:c r="L851" s="1" t="n">
        <x:v>97.3</x:v>
      </x:c>
      <x:c r="M851" s="1" t="n">
        <x:v>8.5</x:v>
      </x:c>
      <x:c r="N851" s="1" t="n">
        <x:v>20.9</x:v>
      </x:c>
      <x:c r="O851" s="1" t="n">
        <x:f aca="0">24*MAX(0,EOMONTH(B851,0)-MAX(B851,INDEX(Device_Inventory!$K$2:$K$1201,MATCH(A851,Device_Inventory!$A$2:$A$1201,0)))+1)</x:f>
        <x:v>744</x:v>
      </x:c>
      <x:c r="P851" s="11" t="b">
        <x:f aca="0">INDEX(Device_Inventory!$K$2:$K$1201,MATCH(A851,Device_Inventory!$A$2:$A$1201,0))&gt;B851</x:f>
        <x:v>0</x:v>
      </x:c>
      <x:c r="Q851" s="1" t="str">
        <x:f aca="0">IF(D851&gt;O851,"Fail: operating hours exceed in-service hours",IF(D851+M851&gt;O851,"Fail: operating + unavailable hours exceed in-service hours",IF(P851,"Partial month: within in-service hours","OK")))</x:f>
        <x:v>OK</x:v>
      </x:c>
    </x:row>
    <x:row r="852" ht="15" hidden="0" customHeight="1">
      <x:c r="A852" s="1" t="s">
        <x:v>768</x:v>
      </x:c>
      <x:c r="B852" s="14" t="n">
        <x:v>46174</x:v>
      </x:c>
      <x:c r="C852" s="1" t="n">
        <x:v>69.5</x:v>
      </x:c>
      <x:c r="D852" s="1" t="n">
        <x:v>431.6</x:v>
      </x:c>
      <x:c r="E852" s="1" t="n">
        <x:v>11</x:v>
      </x:c>
      <x:c r="F852" s="1" t="n">
        <x:v>0</x:v>
      </x:c>
      <x:c r="G852" s="1" t="n">
        <x:v>56</x:v>
      </x:c>
      <x:c r="H852" s="1" t="n">
        <x:v>0</x:v>
      </x:c>
      <x:c r="I852" s="1" t="n">
        <x:v>2</x:v>
      </x:c>
      <x:c r="J852" s="1" t="n">
        <x:v>0.05</x:v>
      </x:c>
      <x:c r="K852" s="1" t="n">
        <x:v>1</x:v>
      </x:c>
      <x:c r="L852" s="1" t="n">
        <x:v>93.6</x:v>
      </x:c>
      <x:c r="M852" s="1" t="n">
        <x:v>6.5</x:v>
      </x:c>
      <x:c r="N852" s="1" t="n">
        <x:v>7.2</x:v>
      </x:c>
      <x:c r="O852" s="1" t="n">
        <x:f aca="0">24*MAX(0,EOMONTH(B852,0)-MAX(B852,INDEX(Device_Inventory!$K$2:$K$1201,MATCH(A852,Device_Inventory!$A$2:$A$1201,0)))+1)</x:f>
        <x:v>720</x:v>
      </x:c>
      <x:c r="P852" s="11" t="b">
        <x:f aca="0">INDEX(Device_Inventory!$K$2:$K$1201,MATCH(A852,Device_Inventory!$A$2:$A$1201,0))&gt;B852</x:f>
        <x:v>0</x:v>
      </x:c>
      <x:c r="Q852" s="1" t="str">
        <x:f aca="0">IF(D852&gt;O852,"Fail: operating hours exceed in-service hours",IF(D852+M852&gt;O852,"Fail: operating + unavailable hours exceed in-service hours",IF(P852,"Partial month: within in-service hours","OK")))</x:f>
        <x:v>OK</x:v>
      </x:c>
    </x:row>
    <x:row r="853" ht="15" hidden="0" customHeight="1">
      <x:c r="A853" s="1" t="s">
        <x:v>768</x:v>
      </x:c>
      <x:c r="B853" s="14" t="n">
        <x:v>46204</x:v>
      </x:c>
      <x:c r="C853" s="1" t="n">
        <x:v>55</x:v>
      </x:c>
      <x:c r="D853" s="1" t="n">
        <x:v>391.9</x:v>
      </x:c>
      <x:c r="E853" s="1" t="n">
        <x:v>19</x:v>
      </x:c>
      <x:c r="F853" s="1" t="n">
        <x:v>1</x:v>
      </x:c>
      <x:c r="G853" s="1" t="n">
        <x:v>26</x:v>
      </x:c>
      <x:c r="H853" s="1" t="n">
        <x:v>1</x:v>
      </x:c>
      <x:c r="I853" s="1" t="n">
        <x:v>2</x:v>
      </x:c>
      <x:c r="J853" s="1" t="n">
        <x:v>0</x:v>
      </x:c>
      <x:c r="K853" s="1" t="n">
        <x:v>0</x:v>
      </x:c>
      <x:c r="L853" s="1" t="n">
        <x:v>89.2</x:v>
      </x:c>
      <x:c r="M853" s="1" t="n">
        <x:v>5.9</x:v>
      </x:c>
      <x:c r="N853" s="1" t="n">
        <x:v>6.8</x:v>
      </x:c>
      <x:c r="O853" s="1" t="n">
        <x:f aca="0">24*MAX(0,EOMONTH(B853,0)-MAX(B853,INDEX(Device_Inventory!$K$2:$K$1201,MATCH(A853,Device_Inventory!$A$2:$A$1201,0)))+1)</x:f>
        <x:v>744</x:v>
      </x:c>
      <x:c r="P853" s="11" t="b">
        <x:f aca="0">INDEX(Device_Inventory!$K$2:$K$1201,MATCH(A853,Device_Inventory!$A$2:$A$1201,0))&gt;B853</x:f>
        <x:v>0</x:v>
      </x:c>
      <x:c r="Q853" s="1" t="str">
        <x:f aca="0">IF(D853&gt;O853,"Fail: operating hours exceed in-service hours",IF(D853+M853&gt;O853,"Fail: operating + unavailable hours exceed in-service hours",IF(P853,"Partial month: within in-service hours","OK")))</x:f>
        <x:v>OK</x:v>
      </x:c>
    </x:row>
    <x:row r="854" ht="15" hidden="0" customHeight="1">
      <x:c r="A854" s="1" t="s">
        <x:v>2333</x:v>
      </x:c>
      <x:c r="B854" s="14" t="n">
        <x:v>46054</x:v>
      </x:c>
      <x:c r="C854" s="1" t="n">
        <x:v>10.9</x:v>
      </x:c>
      <x:c r="D854" s="1" t="n">
        <x:v>77.7</x:v>
      </x:c>
      <x:c r="E854" s="1" t="n">
        <x:v>8</x:v>
      </x:c>
      <x:c r="F854" s="1" t="n">
        <x:v>0</x:v>
      </x:c>
      <x:c r="G854" s="1" t="n">
        <x:v>12</x:v>
      </x:c>
      <x:c r="H854" s="1" t="n">
        <x:v>1</x:v>
      </x:c>
      <x:c r="I854" s="1" t="n">
        <x:v>0</x:v>
      </x:c>
      <x:c r="J854" s="1" t="n">
        <x:v>0</x:v>
      </x:c>
      <x:c r="K854" s="1" t="n">
        <x:v>1</x:v>
      </x:c>
      <x:c r="L854" s="1" t="n">
        <x:v>96.9</x:v>
      </x:c>
      <x:c r="M854" s="1" t="n">
        <x:v>4.7</x:v>
      </x:c>
      <x:c r="N854" s="1" t="n">
        <x:v>1.6</x:v>
      </x:c>
      <x:c r="O854" s="1" t="n">
        <x:f aca="0">24*MAX(0,EOMONTH(B854,0)-MAX(B854,INDEX(Device_Inventory!$K$2:$K$1201,MATCH(A854,Device_Inventory!$A$2:$A$1201,0)))+1)</x:f>
        <x:v>672</x:v>
      </x:c>
      <x:c r="P854" s="11" t="b">
        <x:f aca="0">INDEX(Device_Inventory!$K$2:$K$1201,MATCH(A854,Device_Inventory!$A$2:$A$1201,0))&gt;B854</x:f>
        <x:v>0</x:v>
      </x:c>
      <x:c r="Q854" s="1" t="str">
        <x:f aca="0">IF(D854&gt;O854,"Fail: operating hours exceed in-service hours",IF(D854+M854&gt;O854,"Fail: operating + unavailable hours exceed in-service hours",IF(P854,"Partial month: within in-service hours","OK")))</x:f>
        <x:v>OK</x:v>
      </x:c>
    </x:row>
    <x:row r="855" ht="15" hidden="0" customHeight="1">
      <x:c r="A855" s="1" t="s">
        <x:v>2333</x:v>
      </x:c>
      <x:c r="B855" s="14" t="n">
        <x:v>46082</x:v>
      </x:c>
      <x:c r="C855" s="1" t="n">
        <x:v>12.4</x:v>
      </x:c>
      <x:c r="D855" s="1" t="n">
        <x:v>71.6</x:v>
      </x:c>
      <x:c r="E855" s="1" t="n">
        <x:v>3</x:v>
      </x:c>
      <x:c r="F855" s="1" t="n">
        <x:v>0</x:v>
      </x:c>
      <x:c r="G855" s="1" t="n">
        <x:v>35</x:v>
      </x:c>
      <x:c r="H855" s="1" t="n">
        <x:v>1</x:v>
      </x:c>
      <x:c r="I855" s="1" t="n">
        <x:v>1</x:v>
      </x:c>
      <x:c r="J855" s="1" t="n">
        <x:v>0.44</x:v>
      </x:c>
      <x:c r="K855" s="1" t="n">
        <x:v>0</x:v>
      </x:c>
      <x:c r="L855" s="1" t="n">
        <x:v>93.9</x:v>
      </x:c>
      <x:c r="M855" s="1" t="n">
        <x:v>0</x:v>
      </x:c>
      <x:c r="N855" s="1" t="n">
        <x:v>2.7</x:v>
      </x:c>
      <x:c r="O855" s="1" t="n">
        <x:f aca="0">24*MAX(0,EOMONTH(B855,0)-MAX(B855,INDEX(Device_Inventory!$K$2:$K$1201,MATCH(A855,Device_Inventory!$A$2:$A$1201,0)))+1)</x:f>
        <x:v>744</x:v>
      </x:c>
      <x:c r="P855" s="11" t="b">
        <x:f aca="0">INDEX(Device_Inventory!$K$2:$K$1201,MATCH(A855,Device_Inventory!$A$2:$A$1201,0))&gt;B855</x:f>
        <x:v>0</x:v>
      </x:c>
      <x:c r="Q855" s="1" t="str">
        <x:f aca="0">IF(D855&gt;O855,"Fail: operating hours exceed in-service hours",IF(D855+M855&gt;O855,"Fail: operating + unavailable hours exceed in-service hours",IF(P855,"Partial month: within in-service hours","OK")))</x:f>
        <x:v>OK</x:v>
      </x:c>
    </x:row>
    <x:row r="856" ht="15" hidden="0" customHeight="1">
      <x:c r="A856" s="1" t="s">
        <x:v>2333</x:v>
      </x:c>
      <x:c r="B856" s="14" t="n">
        <x:v>46113</x:v>
      </x:c>
      <x:c r="C856" s="1" t="n">
        <x:v>38.1</x:v>
      </x:c>
      <x:c r="D856" s="1" t="n">
        <x:v>231.2</x:v>
      </x:c>
      <x:c r="E856" s="1" t="n">
        <x:v>15</x:v>
      </x:c>
      <x:c r="F856" s="1" t="n">
        <x:v>3</x:v>
      </x:c>
      <x:c r="G856" s="1" t="n">
        <x:v>27</x:v>
      </x:c>
      <x:c r="H856" s="1" t="n">
        <x:v>0</x:v>
      </x:c>
      <x:c r="I856" s="1" t="n">
        <x:v>0</x:v>
      </x:c>
      <x:c r="J856" s="1" t="n">
        <x:v>0</x:v>
      </x:c>
      <x:c r="K856" s="1" t="n">
        <x:v>0</x:v>
      </x:c>
      <x:c r="L856" s="1" t="n">
        <x:v>95.2</x:v>
      </x:c>
      <x:c r="M856" s="1" t="n">
        <x:v>8.4</x:v>
      </x:c>
      <x:c r="N856" s="1" t="n">
        <x:v>10.3</x:v>
      </x:c>
      <x:c r="O856" s="1" t="n">
        <x:f aca="0">24*MAX(0,EOMONTH(B856,0)-MAX(B856,INDEX(Device_Inventory!$K$2:$K$1201,MATCH(A856,Device_Inventory!$A$2:$A$1201,0)))+1)</x:f>
        <x:v>720</x:v>
      </x:c>
      <x:c r="P856" s="11" t="b">
        <x:f aca="0">INDEX(Device_Inventory!$K$2:$K$1201,MATCH(A856,Device_Inventory!$A$2:$A$1201,0))&gt;B856</x:f>
        <x:v>0</x:v>
      </x:c>
      <x:c r="Q856" s="1" t="str">
        <x:f aca="0">IF(D856&gt;O856,"Fail: operating hours exceed in-service hours",IF(D856+M856&gt;O856,"Fail: operating + unavailable hours exceed in-service hours",IF(P856,"Partial month: within in-service hours","OK")))</x:f>
        <x:v>OK</x:v>
      </x:c>
    </x:row>
    <x:row r="857" ht="15" hidden="0" customHeight="1">
      <x:c r="A857" s="1" t="s">
        <x:v>2333</x:v>
      </x:c>
      <x:c r="B857" s="14" t="n">
        <x:v>46143</x:v>
      </x:c>
      <x:c r="C857" s="1" t="n">
        <x:v>41.3</x:v>
      </x:c>
      <x:c r="D857" s="1" t="n">
        <x:v>237.4</x:v>
      </x:c>
      <x:c r="E857" s="1" t="n">
        <x:v>16</x:v>
      </x:c>
      <x:c r="F857" s="1" t="n">
        <x:v>0</x:v>
      </x:c>
      <x:c r="G857" s="1" t="n">
        <x:v>29</x:v>
      </x:c>
      <x:c r="H857" s="1" t="n">
        <x:v>0</x:v>
      </x:c>
      <x:c r="I857" s="1" t="n">
        <x:v>3</x:v>
      </x:c>
      <x:c r="J857" s="1" t="n">
        <x:v>0.94</x:v>
      </x:c>
      <x:c r="K857" s="1" t="n">
        <x:v>1</x:v>
      </x:c>
      <x:c r="L857" s="1" t="n">
        <x:v>95.9</x:v>
      </x:c>
      <x:c r="M857" s="1" t="n">
        <x:v>9</x:v>
      </x:c>
      <x:c r="N857" s="1" t="n">
        <x:v>6.9</x:v>
      </x:c>
      <x:c r="O857" s="1" t="n">
        <x:f aca="0">24*MAX(0,EOMONTH(B857,0)-MAX(B857,INDEX(Device_Inventory!$K$2:$K$1201,MATCH(A857,Device_Inventory!$A$2:$A$1201,0)))+1)</x:f>
        <x:v>744</x:v>
      </x:c>
      <x:c r="P857" s="11" t="b">
        <x:f aca="0">INDEX(Device_Inventory!$K$2:$K$1201,MATCH(A857,Device_Inventory!$A$2:$A$1201,0))&gt;B857</x:f>
        <x:v>0</x:v>
      </x:c>
      <x:c r="Q857" s="1" t="str">
        <x:f aca="0">IF(D857&gt;O857,"Fail: operating hours exceed in-service hours",IF(D857+M857&gt;O857,"Fail: operating + unavailable hours exceed in-service hours",IF(P857,"Partial month: within in-service hours","OK")))</x:f>
        <x:v>OK</x:v>
      </x:c>
    </x:row>
    <x:row r="858" ht="15" hidden="0" customHeight="1">
      <x:c r="A858" s="1" t="s">
        <x:v>2333</x:v>
      </x:c>
      <x:c r="B858" s="14" t="n">
        <x:v>46174</x:v>
      </x:c>
      <x:c r="C858" s="1" t="n">
        <x:v>11.9</x:v>
      </x:c>
      <x:c r="D858" s="1" t="n">
        <x:v>83.4</x:v>
      </x:c>
      <x:c r="E858" s="1" t="n">
        <x:v>0</x:v>
      </x:c>
      <x:c r="F858" s="1" t="n">
        <x:v>1</x:v>
      </x:c>
      <x:c r="G858" s="1" t="n">
        <x:v>9</x:v>
      </x:c>
      <x:c r="H858" s="1" t="n">
        <x:v>0</x:v>
      </x:c>
      <x:c r="I858" s="1" t="n">
        <x:v>0</x:v>
      </x:c>
      <x:c r="J858" s="1" t="n">
        <x:v>0.23</x:v>
      </x:c>
      <x:c r="K858" s="1" t="n">
        <x:v>1</x:v>
      </x:c>
      <x:c r="L858" s="1" t="n">
        <x:v>98.8</x:v>
      </x:c>
      <x:c r="M858" s="1" t="n">
        <x:v>2.9</x:v>
      </x:c>
      <x:c r="N858" s="1" t="n">
        <x:v>2</x:v>
      </x:c>
      <x:c r="O858" s="1" t="n">
        <x:f aca="0">24*MAX(0,EOMONTH(B858,0)-MAX(B858,INDEX(Device_Inventory!$K$2:$K$1201,MATCH(A858,Device_Inventory!$A$2:$A$1201,0)))+1)</x:f>
        <x:v>720</x:v>
      </x:c>
      <x:c r="P858" s="11" t="b">
        <x:f aca="0">INDEX(Device_Inventory!$K$2:$K$1201,MATCH(A858,Device_Inventory!$A$2:$A$1201,0))&gt;B858</x:f>
        <x:v>0</x:v>
      </x:c>
      <x:c r="Q858" s="1" t="str">
        <x:f aca="0">IF(D858&gt;O858,"Fail: operating hours exceed in-service hours",IF(D858+M858&gt;O858,"Fail: operating + unavailable hours exceed in-service hours",IF(P858,"Partial month: within in-service hours","OK")))</x:f>
        <x:v>OK</x:v>
      </x:c>
    </x:row>
    <x:row r="859" ht="15" hidden="0" customHeight="1">
      <x:c r="A859" s="1" t="s">
        <x:v>2333</x:v>
      </x:c>
      <x:c r="B859" s="14" t="n">
        <x:v>46204</x:v>
      </x:c>
      <x:c r="C859" s="1" t="n">
        <x:v>14.8</x:v>
      </x:c>
      <x:c r="D859" s="1" t="n">
        <x:v>94.6</x:v>
      </x:c>
      <x:c r="E859" s="1" t="n">
        <x:v>7</x:v>
      </x:c>
      <x:c r="F859" s="1" t="n">
        <x:v>0</x:v>
      </x:c>
      <x:c r="G859" s="1" t="n">
        <x:v>25</x:v>
      </x:c>
      <x:c r="H859" s="1" t="n">
        <x:v>0</x:v>
      </x:c>
      <x:c r="I859" s="1" t="n">
        <x:v>0</x:v>
      </x:c>
      <x:c r="J859" s="1" t="n">
        <x:v>0.02</x:v>
      </x:c>
      <x:c r="K859" s="1" t="n">
        <x:v>1</x:v>
      </x:c>
      <x:c r="L859" s="1" t="n">
        <x:v>98.1</x:v>
      </x:c>
      <x:c r="M859" s="1" t="n">
        <x:v>3.9</x:v>
      </x:c>
      <x:c r="N859" s="1" t="n">
        <x:v>3.8</x:v>
      </x:c>
      <x:c r="O859" s="1" t="n">
        <x:f aca="0">24*MAX(0,EOMONTH(B859,0)-MAX(B859,INDEX(Device_Inventory!$K$2:$K$1201,MATCH(A859,Device_Inventory!$A$2:$A$1201,0)))+1)</x:f>
        <x:v>744</x:v>
      </x:c>
      <x:c r="P859" s="11" t="b">
        <x:f aca="0">INDEX(Device_Inventory!$K$2:$K$1201,MATCH(A859,Device_Inventory!$A$2:$A$1201,0))&gt;B859</x:f>
        <x:v>0</x:v>
      </x:c>
      <x:c r="Q859" s="1" t="str">
        <x:f aca="0">IF(D859&gt;O859,"Fail: operating hours exceed in-service hours",IF(D859+M859&gt;O859,"Fail: operating + unavailable hours exceed in-service hours",IF(P859,"Partial month: within in-service hours","OK")))</x:f>
        <x:v>OK</x:v>
      </x:c>
    </x:row>
    <x:row r="860" ht="15" hidden="0" customHeight="1">
      <x:c r="A860" s="1" t="s">
        <x:v>771</x:v>
      </x:c>
      <x:c r="B860" s="14" t="n">
        <x:v>46054</x:v>
      </x:c>
      <x:c r="C860" s="1" t="n">
        <x:v>58.4</x:v>
      </x:c>
      <x:c r="D860" s="1" t="n">
        <x:v>416.6</x:v>
      </x:c>
      <x:c r="E860" s="1" t="n">
        <x:v>41</x:v>
      </x:c>
      <x:c r="F860" s="1" t="n">
        <x:v>4</x:v>
      </x:c>
      <x:c r="G860" s="1" t="n">
        <x:v>36</x:v>
      </x:c>
      <x:c r="H860" s="1" t="n">
        <x:v>1</x:v>
      </x:c>
      <x:c r="I860" s="1" t="n">
        <x:v>4</x:v>
      </x:c>
      <x:c r="J860" s="1" t="n">
        <x:v>2.22</x:v>
      </x:c>
      <x:c r="K860" s="1" t="n">
        <x:v>1</x:v>
      </x:c>
      <x:c r="L860" s="1" t="n">
        <x:v>94.9</x:v>
      </x:c>
      <x:c r="M860" s="1" t="n">
        <x:v>11.5</x:v>
      </x:c>
      <x:c r="N860" s="1" t="n">
        <x:v>18.2</x:v>
      </x:c>
      <x:c r="O860" s="1" t="n">
        <x:f aca="0">24*MAX(0,EOMONTH(B860,0)-MAX(B860,INDEX(Device_Inventory!$K$2:$K$1201,MATCH(A860,Device_Inventory!$A$2:$A$1201,0)))+1)</x:f>
        <x:v>672</x:v>
      </x:c>
      <x:c r="P860" s="11" t="b">
        <x:f aca="0">INDEX(Device_Inventory!$K$2:$K$1201,MATCH(A860,Device_Inventory!$A$2:$A$1201,0))&gt;B860</x:f>
        <x:v>0</x:v>
      </x:c>
      <x:c r="Q860" s="1" t="str">
        <x:f aca="0">IF(D860&gt;O860,"Fail: operating hours exceed in-service hours",IF(D860+M860&gt;O860,"Fail: operating + unavailable hours exceed in-service hours",IF(P860,"Partial month: within in-service hours","OK")))</x:f>
        <x:v>OK</x:v>
      </x:c>
    </x:row>
    <x:row r="861" ht="15" hidden="0" customHeight="1">
      <x:c r="A861" s="1" t="s">
        <x:v>771</x:v>
      </x:c>
      <x:c r="B861" s="14" t="n">
        <x:v>46082</x:v>
      </x:c>
      <x:c r="C861" s="1" t="n">
        <x:v>84.7</x:v>
      </x:c>
      <x:c r="D861" s="1" t="n">
        <x:v>585.1</x:v>
      </x:c>
      <x:c r="E861" s="1" t="n">
        <x:v>36</x:v>
      </x:c>
      <x:c r="F861" s="1" t="n">
        <x:v>4</x:v>
      </x:c>
      <x:c r="G861" s="1" t="n">
        <x:v>45</x:v>
      </x:c>
      <x:c r="H861" s="1" t="n">
        <x:v>2</x:v>
      </x:c>
      <x:c r="I861" s="1" t="n">
        <x:v>4</x:v>
      </x:c>
      <x:c r="J861" s="1" t="n">
        <x:v>1.84</x:v>
      </x:c>
      <x:c r="K861" s="1" t="n">
        <x:v>3</x:v>
      </x:c>
      <x:c r="L861" s="1" t="n">
        <x:v>95.7</x:v>
      </x:c>
      <x:c r="M861" s="1" t="n">
        <x:v>19.1</x:v>
      </x:c>
      <x:c r="N861" s="1" t="n">
        <x:v>13.6</x:v>
      </x:c>
      <x:c r="O861" s="1" t="n">
        <x:f aca="0">24*MAX(0,EOMONTH(B861,0)-MAX(B861,INDEX(Device_Inventory!$K$2:$K$1201,MATCH(A861,Device_Inventory!$A$2:$A$1201,0)))+1)</x:f>
        <x:v>744</x:v>
      </x:c>
      <x:c r="P861" s="11" t="b">
        <x:f aca="0">INDEX(Device_Inventory!$K$2:$K$1201,MATCH(A861,Device_Inventory!$A$2:$A$1201,0))&gt;B861</x:f>
        <x:v>0</x:v>
      </x:c>
      <x:c r="Q861" s="1" t="str">
        <x:f aca="0">IF(D861&gt;O861,"Fail: operating hours exceed in-service hours",IF(D861+M861&gt;O861,"Fail: operating + unavailable hours exceed in-service hours",IF(P861,"Partial month: within in-service hours","OK")))</x:f>
        <x:v>OK</x:v>
      </x:c>
    </x:row>
    <x:row r="862" ht="15" hidden="0" customHeight="1">
      <x:c r="A862" s="1" t="s">
        <x:v>771</x:v>
      </x:c>
      <x:c r="B862" s="14" t="n">
        <x:v>46113</x:v>
      </x:c>
      <x:c r="C862" s="1" t="n">
        <x:v>70.4</x:v>
      </x:c>
      <x:c r="D862" s="1" t="n">
        <x:v>513.8</x:v>
      </x:c>
      <x:c r="E862" s="1" t="n">
        <x:v>46</x:v>
      </x:c>
      <x:c r="F862" s="1" t="n">
        <x:v>4</x:v>
      </x:c>
      <x:c r="G862" s="1" t="n">
        <x:v>52</x:v>
      </x:c>
      <x:c r="H862" s="1" t="n">
        <x:v>3</x:v>
      </x:c>
      <x:c r="I862" s="1" t="n">
        <x:v>3</x:v>
      </x:c>
      <x:c r="J862" s="1" t="n">
        <x:v>1.87</x:v>
      </x:c>
      <x:c r="K862" s="1" t="n">
        <x:v>1</x:v>
      </x:c>
      <x:c r="L862" s="1" t="n">
        <x:v>97.8</x:v>
      </x:c>
      <x:c r="M862" s="1" t="n">
        <x:v>19.6</x:v>
      </x:c>
      <x:c r="N862" s="1" t="n">
        <x:v>18.6</x:v>
      </x:c>
      <x:c r="O862" s="1" t="n">
        <x:f aca="0">24*MAX(0,EOMONTH(B862,0)-MAX(B862,INDEX(Device_Inventory!$K$2:$K$1201,MATCH(A862,Device_Inventory!$A$2:$A$1201,0)))+1)</x:f>
        <x:v>720</x:v>
      </x:c>
      <x:c r="P862" s="11" t="b">
        <x:f aca="0">INDEX(Device_Inventory!$K$2:$K$1201,MATCH(A862,Device_Inventory!$A$2:$A$1201,0))&gt;B862</x:f>
        <x:v>0</x:v>
      </x:c>
      <x:c r="Q862" s="1" t="str">
        <x:f aca="0">IF(D862&gt;O862,"Fail: operating hours exceed in-service hours",IF(D862+M862&gt;O862,"Fail: operating + unavailable hours exceed in-service hours",IF(P862,"Partial month: within in-service hours","OK")))</x:f>
        <x:v>OK</x:v>
      </x:c>
    </x:row>
    <x:row r="863" ht="15" hidden="0" customHeight="1">
      <x:c r="A863" s="1" t="s">
        <x:v>771</x:v>
      </x:c>
      <x:c r="B863" s="14" t="n">
        <x:v>46143</x:v>
      </x:c>
      <x:c r="C863" s="1" t="n">
        <x:v>84.8</x:v>
      </x:c>
      <x:c r="D863" s="1" t="n">
        <x:v>477.8</x:v>
      </x:c>
      <x:c r="E863" s="1" t="n">
        <x:v>38</x:v>
      </x:c>
      <x:c r="F863" s="1" t="n">
        <x:v>4</x:v>
      </x:c>
      <x:c r="G863" s="1" t="n">
        <x:v>54</x:v>
      </x:c>
      <x:c r="H863" s="1" t="n">
        <x:v>2</x:v>
      </x:c>
      <x:c r="I863" s="1" t="n">
        <x:v>6</x:v>
      </x:c>
      <x:c r="J863" s="1" t="n">
        <x:v>2.43</x:v>
      </x:c>
      <x:c r="K863" s="1" t="n">
        <x:v>3</x:v>
      </x:c>
      <x:c r="L863" s="1" t="n">
        <x:v>94.2</x:v>
      </x:c>
      <x:c r="M863" s="1" t="n">
        <x:v>13.5</x:v>
      </x:c>
      <x:c r="N863" s="1" t="n">
        <x:v>10.8</x:v>
      </x:c>
      <x:c r="O863" s="1" t="n">
        <x:f aca="0">24*MAX(0,EOMONTH(B863,0)-MAX(B863,INDEX(Device_Inventory!$K$2:$K$1201,MATCH(A863,Device_Inventory!$A$2:$A$1201,0)))+1)</x:f>
        <x:v>744</x:v>
      </x:c>
      <x:c r="P863" s="11" t="b">
        <x:f aca="0">INDEX(Device_Inventory!$K$2:$K$1201,MATCH(A863,Device_Inventory!$A$2:$A$1201,0))&gt;B863</x:f>
        <x:v>0</x:v>
      </x:c>
      <x:c r="Q863" s="1" t="str">
        <x:f aca="0">IF(D863&gt;O863,"Fail: operating hours exceed in-service hours",IF(D863+M863&gt;O863,"Fail: operating + unavailable hours exceed in-service hours",IF(P863,"Partial month: within in-service hours","OK")))</x:f>
        <x:v>OK</x:v>
      </x:c>
    </x:row>
    <x:row r="864" ht="15" hidden="0" customHeight="1">
      <x:c r="A864" s="1" t="s">
        <x:v>771</x:v>
      </x:c>
      <x:c r="B864" s="14" t="n">
        <x:v>46174</x:v>
      </x:c>
      <x:c r="C864" s="1" t="n">
        <x:v>74.3</x:v>
      </x:c>
      <x:c r="D864" s="1" t="n">
        <x:v>520</x:v>
      </x:c>
      <x:c r="E864" s="1" t="n">
        <x:v>40</x:v>
      </x:c>
      <x:c r="F864" s="1" t="n">
        <x:v>7</x:v>
      </x:c>
      <x:c r="G864" s="1" t="n">
        <x:v>17</x:v>
      </x:c>
      <x:c r="H864" s="1" t="n">
        <x:v>2</x:v>
      </x:c>
      <x:c r="I864" s="1" t="n">
        <x:v>5</x:v>
      </x:c>
      <x:c r="J864" s="1" t="n">
        <x:v>2.25</x:v>
      </x:c>
      <x:c r="K864" s="1" t="n">
        <x:v>2</x:v>
      </x:c>
      <x:c r="L864" s="1" t="n">
        <x:v>93.5</x:v>
      </x:c>
      <x:c r="M864" s="1" t="n">
        <x:v>11.3</x:v>
      </x:c>
      <x:c r="N864" s="1" t="n">
        <x:v>19.2</x:v>
      </x:c>
      <x:c r="O864" s="1" t="n">
        <x:f aca="0">24*MAX(0,EOMONTH(B864,0)-MAX(B864,INDEX(Device_Inventory!$K$2:$K$1201,MATCH(A864,Device_Inventory!$A$2:$A$1201,0)))+1)</x:f>
        <x:v>720</x:v>
      </x:c>
      <x:c r="P864" s="11" t="b">
        <x:f aca="0">INDEX(Device_Inventory!$K$2:$K$1201,MATCH(A864,Device_Inventory!$A$2:$A$1201,0))&gt;B864</x:f>
        <x:v>0</x:v>
      </x:c>
      <x:c r="Q864" s="1" t="str">
        <x:f aca="0">IF(D864&gt;O864,"Fail: operating hours exceed in-service hours",IF(D864+M864&gt;O864,"Fail: operating + unavailable hours exceed in-service hours",IF(P864,"Partial month: within in-service hours","OK")))</x:f>
        <x:v>OK</x:v>
      </x:c>
    </x:row>
    <x:row r="865" ht="15" hidden="0" customHeight="1">
      <x:c r="A865" s="1" t="s">
        <x:v>771</x:v>
      </x:c>
      <x:c r="B865" s="14" t="n">
        <x:v>46204</x:v>
      </x:c>
      <x:c r="C865" s="1" t="n">
        <x:v>66.2</x:v>
      </x:c>
      <x:c r="D865" s="1" t="n">
        <x:v>452.3</x:v>
      </x:c>
      <x:c r="E865" s="1" t="n">
        <x:v>37</x:v>
      </x:c>
      <x:c r="F865" s="1" t="n">
        <x:v>5</x:v>
      </x:c>
      <x:c r="G865" s="1" t="n">
        <x:v>42</x:v>
      </x:c>
      <x:c r="H865" s="1" t="n">
        <x:v>3</x:v>
      </x:c>
      <x:c r="I865" s="1" t="n">
        <x:v>5</x:v>
      </x:c>
      <x:c r="J865" s="1" t="n">
        <x:v>1.73</x:v>
      </x:c>
      <x:c r="K865" s="1" t="n">
        <x:v>0</x:v>
      </x:c>
      <x:c r="L865" s="1" t="n">
        <x:v>94.2</x:v>
      </x:c>
      <x:c r="M865" s="1" t="n">
        <x:v>4.7</x:v>
      </x:c>
      <x:c r="N865" s="1" t="n">
        <x:v>16.8</x:v>
      </x:c>
      <x:c r="O865" s="1" t="n">
        <x:f aca="0">24*MAX(0,EOMONTH(B865,0)-MAX(B865,INDEX(Device_Inventory!$K$2:$K$1201,MATCH(A865,Device_Inventory!$A$2:$A$1201,0)))+1)</x:f>
        <x:v>744</x:v>
      </x:c>
      <x:c r="P865" s="11" t="b">
        <x:f aca="0">INDEX(Device_Inventory!$K$2:$K$1201,MATCH(A865,Device_Inventory!$A$2:$A$1201,0))&gt;B865</x:f>
        <x:v>0</x:v>
      </x:c>
      <x:c r="Q865" s="1" t="str">
        <x:f aca="0">IF(D865&gt;O865,"Fail: operating hours exceed in-service hours",IF(D865+M865&gt;O865,"Fail: operating + unavailable hours exceed in-service hours",IF(P865,"Partial month: within in-service hours","OK")))</x:f>
        <x:v>OK</x:v>
      </x:c>
    </x:row>
    <x:row r="866" ht="15" hidden="0" customHeight="1">
      <x:c r="A866" s="1" t="s">
        <x:v>2338</x:v>
      </x:c>
      <x:c r="B866" s="14" t="n">
        <x:v>46054</x:v>
      </x:c>
      <x:c r="C866" s="1" t="n">
        <x:v>67.8</x:v>
      </x:c>
      <x:c r="D866" s="1" t="n">
        <x:v>486.8</x:v>
      </x:c>
      <x:c r="E866" s="1" t="n">
        <x:v>18</x:v>
      </x:c>
      <x:c r="F866" s="1" t="n">
        <x:v>1</x:v>
      </x:c>
      <x:c r="G866" s="1" t="n">
        <x:v>53</x:v>
      </x:c>
      <x:c r="H866" s="1" t="n">
        <x:v>1</x:v>
      </x:c>
      <x:c r="I866" s="1" t="n">
        <x:v>1</x:v>
      </x:c>
      <x:c r="J866" s="1" t="n">
        <x:v>0.7</x:v>
      </x:c>
      <x:c r="K866" s="1" t="n">
        <x:v>0</x:v>
      </x:c>
      <x:c r="L866" s="1" t="n">
        <x:v>97.2</x:v>
      </x:c>
      <x:c r="M866" s="1" t="n">
        <x:v>0</x:v>
      </x:c>
      <x:c r="N866" s="1" t="n">
        <x:v>10.4</x:v>
      </x:c>
      <x:c r="O866" s="1" t="n">
        <x:f aca="0">24*MAX(0,EOMONTH(B866,0)-MAX(B866,INDEX(Device_Inventory!$K$2:$K$1201,MATCH(A866,Device_Inventory!$A$2:$A$1201,0)))+1)</x:f>
        <x:v>672</x:v>
      </x:c>
      <x:c r="P866" s="11" t="b">
        <x:f aca="0">INDEX(Device_Inventory!$K$2:$K$1201,MATCH(A866,Device_Inventory!$A$2:$A$1201,0))&gt;B866</x:f>
        <x:v>0</x:v>
      </x:c>
      <x:c r="Q866" s="1" t="str">
        <x:f aca="0">IF(D866&gt;O866,"Fail: operating hours exceed in-service hours",IF(D866+M866&gt;O866,"Fail: operating + unavailable hours exceed in-service hours",IF(P866,"Partial month: within in-service hours","OK")))</x:f>
        <x:v>OK</x:v>
      </x:c>
    </x:row>
    <x:row r="867" ht="15" hidden="0" customHeight="1">
      <x:c r="A867" s="1" t="s">
        <x:v>2338</x:v>
      </x:c>
      <x:c r="B867" s="14" t="n">
        <x:v>46082</x:v>
      </x:c>
      <x:c r="C867" s="1" t="n">
        <x:v>77.3</x:v>
      </x:c>
      <x:c r="D867" s="1" t="n">
        <x:v>552.3</x:v>
      </x:c>
      <x:c r="E867" s="1" t="n">
        <x:v>24</x:v>
      </x:c>
      <x:c r="F867" s="1" t="n">
        <x:v>0</x:v>
      </x:c>
      <x:c r="G867" s="1" t="n">
        <x:v>41</x:v>
      </x:c>
      <x:c r="H867" s="1" t="n">
        <x:v>0</x:v>
      </x:c>
      <x:c r="I867" s="1" t="n">
        <x:v>1</x:v>
      </x:c>
      <x:c r="J867" s="1" t="n">
        <x:v>0.42</x:v>
      </x:c>
      <x:c r="K867" s="1" t="n">
        <x:v>1</x:v>
      </x:c>
      <x:c r="L867" s="1" t="n">
        <x:v>96.6</x:v>
      </x:c>
      <x:c r="M867" s="1" t="n">
        <x:v>6.3</x:v>
      </x:c>
      <x:c r="N867" s="1" t="n">
        <x:v>21</x:v>
      </x:c>
      <x:c r="O867" s="1" t="n">
        <x:f aca="0">24*MAX(0,EOMONTH(B867,0)-MAX(B867,INDEX(Device_Inventory!$K$2:$K$1201,MATCH(A867,Device_Inventory!$A$2:$A$1201,0)))+1)</x:f>
        <x:v>744</x:v>
      </x:c>
      <x:c r="P867" s="11" t="b">
        <x:f aca="0">INDEX(Device_Inventory!$K$2:$K$1201,MATCH(A867,Device_Inventory!$A$2:$A$1201,0))&gt;B867</x:f>
        <x:v>0</x:v>
      </x:c>
      <x:c r="Q867" s="1" t="str">
        <x:f aca="0">IF(D867&gt;O867,"Fail: operating hours exceed in-service hours",IF(D867+M867&gt;O867,"Fail: operating + unavailable hours exceed in-service hours",IF(P867,"Partial month: within in-service hours","OK")))</x:f>
        <x:v>OK</x:v>
      </x:c>
    </x:row>
    <x:row r="868" ht="15" hidden="0" customHeight="1">
      <x:c r="A868" s="1" t="s">
        <x:v>2338</x:v>
      </x:c>
      <x:c r="B868" s="14" t="n">
        <x:v>46113</x:v>
      </x:c>
      <x:c r="C868" s="1" t="n">
        <x:v>64.2</x:v>
      </x:c>
      <x:c r="D868" s="1" t="n">
        <x:v>425.2</x:v>
      </x:c>
      <x:c r="E868" s="1" t="n">
        <x:v>14</x:v>
      </x:c>
      <x:c r="F868" s="1" t="n">
        <x:v>0</x:v>
      </x:c>
      <x:c r="G868" s="1" t="n">
        <x:v>44</x:v>
      </x:c>
      <x:c r="H868" s="1" t="n">
        <x:v>0</x:v>
      </x:c>
      <x:c r="I868" s="1" t="n">
        <x:v>1</x:v>
      </x:c>
      <x:c r="J868" s="1" t="n">
        <x:v>0.09</x:v>
      </x:c>
      <x:c r="K868" s="1" t="n">
        <x:v>1</x:v>
      </x:c>
      <x:c r="L868" s="1" t="n">
        <x:v>95.7</x:v>
      </x:c>
      <x:c r="M868" s="1" t="n">
        <x:v>0.1</x:v>
      </x:c>
      <x:c r="N868" s="1" t="n">
        <x:v>8.2</x:v>
      </x:c>
      <x:c r="O868" s="1" t="n">
        <x:f aca="0">24*MAX(0,EOMONTH(B868,0)-MAX(B868,INDEX(Device_Inventory!$K$2:$K$1201,MATCH(A868,Device_Inventory!$A$2:$A$1201,0)))+1)</x:f>
        <x:v>720</x:v>
      </x:c>
      <x:c r="P868" s="11" t="b">
        <x:f aca="0">INDEX(Device_Inventory!$K$2:$K$1201,MATCH(A868,Device_Inventory!$A$2:$A$1201,0))&gt;B868</x:f>
        <x:v>0</x:v>
      </x:c>
      <x:c r="Q868" s="1" t="str">
        <x:f aca="0">IF(D868&gt;O868,"Fail: operating hours exceed in-service hours",IF(D868+M868&gt;O868,"Fail: operating + unavailable hours exceed in-service hours",IF(P868,"Partial month: within in-service hours","OK")))</x:f>
        <x:v>OK</x:v>
      </x:c>
    </x:row>
    <x:row r="869" ht="15" hidden="0" customHeight="1">
      <x:c r="A869" s="1" t="s">
        <x:v>2338</x:v>
      </x:c>
      <x:c r="B869" s="14" t="n">
        <x:v>46143</x:v>
      </x:c>
      <x:c r="C869" s="1" t="n">
        <x:v>77.2</x:v>
      </x:c>
      <x:c r="D869" s="1" t="n">
        <x:v>522.1</x:v>
      </x:c>
      <x:c r="E869" s="1" t="n">
        <x:v>21</x:v>
      </x:c>
      <x:c r="F869" s="1" t="n">
        <x:v>0</x:v>
      </x:c>
      <x:c r="G869" s="1" t="n">
        <x:v>32</x:v>
      </x:c>
      <x:c r="H869" s="1" t="n">
        <x:v>0</x:v>
      </x:c>
      <x:c r="I869" s="1" t="n">
        <x:v>5</x:v>
      </x:c>
      <x:c r="J869" s="1" t="n">
        <x:v>0.12</x:v>
      </x:c>
      <x:c r="K869" s="1" t="n">
        <x:v>0</x:v>
      </x:c>
      <x:c r="L869" s="1" t="n">
        <x:v>91.2</x:v>
      </x:c>
      <x:c r="M869" s="1" t="n">
        <x:v>1.3</x:v>
      </x:c>
      <x:c r="N869" s="1" t="n">
        <x:v>18.9</x:v>
      </x:c>
      <x:c r="O869" s="1" t="n">
        <x:f aca="0">24*MAX(0,EOMONTH(B869,0)-MAX(B869,INDEX(Device_Inventory!$K$2:$K$1201,MATCH(A869,Device_Inventory!$A$2:$A$1201,0)))+1)</x:f>
        <x:v>744</x:v>
      </x:c>
      <x:c r="P869" s="11" t="b">
        <x:f aca="0">INDEX(Device_Inventory!$K$2:$K$1201,MATCH(A869,Device_Inventory!$A$2:$A$1201,0))&gt;B869</x:f>
        <x:v>0</x:v>
      </x:c>
      <x:c r="Q869" s="1" t="str">
        <x:f aca="0">IF(D869&gt;O869,"Fail: operating hours exceed in-service hours",IF(D869+M869&gt;O869,"Fail: operating + unavailable hours exceed in-service hours",IF(P869,"Partial month: within in-service hours","OK")))</x:f>
        <x:v>OK</x:v>
      </x:c>
    </x:row>
    <x:row r="870" ht="15" hidden="0" customHeight="1">
      <x:c r="A870" s="1" t="s">
        <x:v>2338</x:v>
      </x:c>
      <x:c r="B870" s="14" t="n">
        <x:v>46174</x:v>
      </x:c>
      <x:c r="C870" s="1" t="n">
        <x:v>77.4</x:v>
      </x:c>
      <x:c r="D870" s="1" t="n">
        <x:v>530.9</x:v>
      </x:c>
      <x:c r="E870" s="1" t="n">
        <x:v>18</x:v>
      </x:c>
      <x:c r="F870" s="1" t="n">
        <x:v>1</x:v>
      </x:c>
      <x:c r="G870" s="1" t="n">
        <x:v>39</x:v>
      </x:c>
      <x:c r="H870" s="1" t="n">
        <x:v>0</x:v>
      </x:c>
      <x:c r="I870" s="1" t="n">
        <x:v>4</x:v>
      </x:c>
      <x:c r="J870" s="1" t="n">
        <x:v>0.91</x:v>
      </x:c>
      <x:c r="K870" s="1" t="n">
        <x:v>0</x:v>
      </x:c>
      <x:c r="L870" s="1" t="n">
        <x:v>90.8</x:v>
      </x:c>
      <x:c r="M870" s="1" t="n">
        <x:v>14.8</x:v>
      </x:c>
      <x:c r="N870" s="1" t="n">
        <x:v>7.2</x:v>
      </x:c>
      <x:c r="O870" s="1" t="n">
        <x:f aca="0">24*MAX(0,EOMONTH(B870,0)-MAX(B870,INDEX(Device_Inventory!$K$2:$K$1201,MATCH(A870,Device_Inventory!$A$2:$A$1201,0)))+1)</x:f>
        <x:v>720</x:v>
      </x:c>
      <x:c r="P870" s="11" t="b">
        <x:f aca="0">INDEX(Device_Inventory!$K$2:$K$1201,MATCH(A870,Device_Inventory!$A$2:$A$1201,0))&gt;B870</x:f>
        <x:v>0</x:v>
      </x:c>
      <x:c r="Q870" s="1" t="str">
        <x:f aca="0">IF(D870&gt;O870,"Fail: operating hours exceed in-service hours",IF(D870+M870&gt;O870,"Fail: operating + unavailable hours exceed in-service hours",IF(P870,"Partial month: within in-service hours","OK")))</x:f>
        <x:v>OK</x:v>
      </x:c>
    </x:row>
    <x:row r="871" ht="15" hidden="0" customHeight="1">
      <x:c r="A871" s="1" t="s">
        <x:v>2338</x:v>
      </x:c>
      <x:c r="B871" s="14" t="n">
        <x:v>46204</x:v>
      </x:c>
      <x:c r="C871" s="1" t="n">
        <x:v>79.6</x:v>
      </x:c>
      <x:c r="D871" s="1" t="n">
        <x:v>467</x:v>
      </x:c>
      <x:c r="E871" s="1" t="n">
        <x:v>22</x:v>
      </x:c>
      <x:c r="F871" s="1" t="n">
        <x:v>0</x:v>
      </x:c>
      <x:c r="G871" s="1" t="n">
        <x:v>42</x:v>
      </x:c>
      <x:c r="H871" s="1" t="n">
        <x:v>0</x:v>
      </x:c>
      <x:c r="I871" s="1" t="n">
        <x:v>5</x:v>
      </x:c>
      <x:c r="J871" s="1" t="n">
        <x:v>0.7</x:v>
      </x:c>
      <x:c r="K871" s="1" t="n">
        <x:v>1</x:v>
      </x:c>
      <x:c r="L871" s="1" t="n">
        <x:v>90</x:v>
      </x:c>
      <x:c r="M871" s="1" t="n">
        <x:v>6.1</x:v>
      </x:c>
      <x:c r="N871" s="1" t="n">
        <x:v>15.5</x:v>
      </x:c>
      <x:c r="O871" s="1" t="n">
        <x:f aca="0">24*MAX(0,EOMONTH(B871,0)-MAX(B871,INDEX(Device_Inventory!$K$2:$K$1201,MATCH(A871,Device_Inventory!$A$2:$A$1201,0)))+1)</x:f>
        <x:v>744</x:v>
      </x:c>
      <x:c r="P871" s="11" t="b">
        <x:f aca="0">INDEX(Device_Inventory!$K$2:$K$1201,MATCH(A871,Device_Inventory!$A$2:$A$1201,0))&gt;B871</x:f>
        <x:v>0</x:v>
      </x:c>
      <x:c r="Q871" s="1" t="str">
        <x:f aca="0">IF(D871&gt;O871,"Fail: operating hours exceed in-service hours",IF(D871+M871&gt;O871,"Fail: operating + unavailable hours exceed in-service hours",IF(P871,"Partial month: within in-service hours","OK")))</x:f>
        <x:v>OK</x:v>
      </x:c>
    </x:row>
    <x:row r="872" ht="15" hidden="0" customHeight="1">
      <x:c r="A872" s="1" t="s">
        <x:v>2341</x:v>
      </x:c>
      <x:c r="B872" s="14" t="n">
        <x:v>46054</x:v>
      </x:c>
      <x:c r="C872" s="1" t="n">
        <x:v>50.6</x:v>
      </x:c>
      <x:c r="D872" s="1" t="n">
        <x:v>332</x:v>
      </x:c>
      <x:c r="E872" s="1" t="n">
        <x:v>22</x:v>
      </x:c>
      <x:c r="F872" s="1" t="n">
        <x:v>1</x:v>
      </x:c>
      <x:c r="G872" s="1" t="n">
        <x:v>4</x:v>
      </x:c>
      <x:c r="H872" s="1" t="n">
        <x:v>2</x:v>
      </x:c>
      <x:c r="I872" s="1" t="n">
        <x:v>2</x:v>
      </x:c>
      <x:c r="J872" s="1" t="n">
        <x:v>1.26</x:v>
      </x:c>
      <x:c r="K872" s="1" t="n">
        <x:v>1</x:v>
      </x:c>
      <x:c r="L872" s="1" t="n">
        <x:v>99.2</x:v>
      </x:c>
      <x:c r="M872" s="1" t="n">
        <x:v>11</x:v>
      </x:c>
      <x:c r="N872" s="1" t="n">
        <x:v>12.2</x:v>
      </x:c>
      <x:c r="O872" s="1" t="n">
        <x:f aca="0">24*MAX(0,EOMONTH(B872,0)-MAX(B872,INDEX(Device_Inventory!$K$2:$K$1201,MATCH(A872,Device_Inventory!$A$2:$A$1201,0)))+1)</x:f>
        <x:v>672</x:v>
      </x:c>
      <x:c r="P872" s="11" t="b">
        <x:f aca="0">INDEX(Device_Inventory!$K$2:$K$1201,MATCH(A872,Device_Inventory!$A$2:$A$1201,0))&gt;B872</x:f>
        <x:v>0</x:v>
      </x:c>
      <x:c r="Q872" s="1" t="str">
        <x:f aca="0">IF(D872&gt;O872,"Fail: operating hours exceed in-service hours",IF(D872+M872&gt;O872,"Fail: operating + unavailable hours exceed in-service hours",IF(P872,"Partial month: within in-service hours","OK")))</x:f>
        <x:v>OK</x:v>
      </x:c>
    </x:row>
    <x:row r="873" ht="15" hidden="0" customHeight="1">
      <x:c r="A873" s="1" t="s">
        <x:v>2341</x:v>
      </x:c>
      <x:c r="B873" s="14" t="n">
        <x:v>46082</x:v>
      </x:c>
      <x:c r="C873" s="1" t="n">
        <x:v>52.4</x:v>
      </x:c>
      <x:c r="D873" s="1" t="n">
        <x:v>353.9</x:v>
      </x:c>
      <x:c r="E873" s="1" t="n">
        <x:v>21</x:v>
      </x:c>
      <x:c r="F873" s="1" t="n">
        <x:v>2</x:v>
      </x:c>
      <x:c r="G873" s="1" t="n">
        <x:v>41</x:v>
      </x:c>
      <x:c r="H873" s="1" t="n">
        <x:v>1</x:v>
      </x:c>
      <x:c r="I873" s="1" t="n">
        <x:v>1</x:v>
      </x:c>
      <x:c r="J873" s="1" t="n">
        <x:v>1.1</x:v>
      </x:c>
      <x:c r="K873" s="1" t="n">
        <x:v>0</x:v>
      </x:c>
      <x:c r="L873" s="1" t="n">
        <x:v>96.2</x:v>
      </x:c>
      <x:c r="M873" s="1" t="n">
        <x:v>11.2</x:v>
      </x:c>
      <x:c r="N873" s="1" t="n">
        <x:v>6.7</x:v>
      </x:c>
      <x:c r="O873" s="1" t="n">
        <x:f aca="0">24*MAX(0,EOMONTH(B873,0)-MAX(B873,INDEX(Device_Inventory!$K$2:$K$1201,MATCH(A873,Device_Inventory!$A$2:$A$1201,0)))+1)</x:f>
        <x:v>744</x:v>
      </x:c>
      <x:c r="P873" s="11" t="b">
        <x:f aca="0">INDEX(Device_Inventory!$K$2:$K$1201,MATCH(A873,Device_Inventory!$A$2:$A$1201,0))&gt;B873</x:f>
        <x:v>0</x:v>
      </x:c>
      <x:c r="Q873" s="1" t="str">
        <x:f aca="0">IF(D873&gt;O873,"Fail: operating hours exceed in-service hours",IF(D873+M873&gt;O873,"Fail: operating + unavailable hours exceed in-service hours",IF(P873,"Partial month: within in-service hours","OK")))</x:f>
        <x:v>OK</x:v>
      </x:c>
    </x:row>
    <x:row r="874" ht="15" hidden="0" customHeight="1">
      <x:c r="A874" s="1" t="s">
        <x:v>2341</x:v>
      </x:c>
      <x:c r="B874" s="14" t="n">
        <x:v>46113</x:v>
      </x:c>
      <x:c r="C874" s="1" t="n">
        <x:v>53</x:v>
      </x:c>
      <x:c r="D874" s="1" t="n">
        <x:v>369.1</x:v>
      </x:c>
      <x:c r="E874" s="1" t="n">
        <x:v>24</x:v>
      </x:c>
      <x:c r="F874" s="1" t="n">
        <x:v>6</x:v>
      </x:c>
      <x:c r="G874" s="1" t="n">
        <x:v>26</x:v>
      </x:c>
      <x:c r="H874" s="1" t="n">
        <x:v>0</x:v>
      </x:c>
      <x:c r="I874" s="1" t="n">
        <x:v>2</x:v>
      </x:c>
      <x:c r="J874" s="1" t="n">
        <x:v>2.01</x:v>
      </x:c>
      <x:c r="K874" s="1" t="n">
        <x:v>2</x:v>
      </x:c>
      <x:c r="L874" s="1" t="n">
        <x:v>95.3</x:v>
      </x:c>
      <x:c r="M874" s="1" t="n">
        <x:v>13.7</x:v>
      </x:c>
      <x:c r="N874" s="1" t="n">
        <x:v>6.6</x:v>
      </x:c>
      <x:c r="O874" s="1" t="n">
        <x:f aca="0">24*MAX(0,EOMONTH(B874,0)-MAX(B874,INDEX(Device_Inventory!$K$2:$K$1201,MATCH(A874,Device_Inventory!$A$2:$A$1201,0)))+1)</x:f>
        <x:v>720</x:v>
      </x:c>
      <x:c r="P874" s="11" t="b">
        <x:f aca="0">INDEX(Device_Inventory!$K$2:$K$1201,MATCH(A874,Device_Inventory!$A$2:$A$1201,0))&gt;B874</x:f>
        <x:v>0</x:v>
      </x:c>
      <x:c r="Q874" s="1" t="str">
        <x:f aca="0">IF(D874&gt;O874,"Fail: operating hours exceed in-service hours",IF(D874+M874&gt;O874,"Fail: operating + unavailable hours exceed in-service hours",IF(P874,"Partial month: within in-service hours","OK")))</x:f>
        <x:v>OK</x:v>
      </x:c>
    </x:row>
    <x:row r="875" ht="15" hidden="0" customHeight="1">
      <x:c r="A875" s="1" t="s">
        <x:v>2341</x:v>
      </x:c>
      <x:c r="B875" s="14" t="n">
        <x:v>46143</x:v>
      </x:c>
      <x:c r="C875" s="1" t="n">
        <x:v>60.9</x:v>
      </x:c>
      <x:c r="D875" s="1" t="n">
        <x:v>358.3</x:v>
      </x:c>
      <x:c r="E875" s="1" t="n">
        <x:v>29</x:v>
      </x:c>
      <x:c r="F875" s="1" t="n">
        <x:v>7</x:v>
      </x:c>
      <x:c r="G875" s="1" t="n">
        <x:v>20</x:v>
      </x:c>
      <x:c r="H875" s="1" t="n">
        <x:v>1</x:v>
      </x:c>
      <x:c r="I875" s="1" t="n">
        <x:v>1</x:v>
      </x:c>
      <x:c r="J875" s="1" t="n">
        <x:v>1.55</x:v>
      </x:c>
      <x:c r="K875" s="1" t="n">
        <x:v>1</x:v>
      </x:c>
      <x:c r="L875" s="1" t="n">
        <x:v>99.2</x:v>
      </x:c>
      <x:c r="M875" s="1" t="n">
        <x:v>6.1</x:v>
      </x:c>
      <x:c r="N875" s="1" t="n">
        <x:v>17.9</x:v>
      </x:c>
      <x:c r="O875" s="1" t="n">
        <x:f aca="0">24*MAX(0,EOMONTH(B875,0)-MAX(B875,INDEX(Device_Inventory!$K$2:$K$1201,MATCH(A875,Device_Inventory!$A$2:$A$1201,0)))+1)</x:f>
        <x:v>744</x:v>
      </x:c>
      <x:c r="P875" s="11" t="b">
        <x:f aca="0">INDEX(Device_Inventory!$K$2:$K$1201,MATCH(A875,Device_Inventory!$A$2:$A$1201,0))&gt;B875</x:f>
        <x:v>0</x:v>
      </x:c>
      <x:c r="Q875" s="1" t="str">
        <x:f aca="0">IF(D875&gt;O875,"Fail: operating hours exceed in-service hours",IF(D875+M875&gt;O875,"Fail: operating + unavailable hours exceed in-service hours",IF(P875,"Partial month: within in-service hours","OK")))</x:f>
        <x:v>OK</x:v>
      </x:c>
    </x:row>
    <x:row r="876" ht="15" hidden="0" customHeight="1">
      <x:c r="A876" s="1" t="s">
        <x:v>2341</x:v>
      </x:c>
      <x:c r="B876" s="14" t="n">
        <x:v>46174</x:v>
      </x:c>
      <x:c r="C876" s="1" t="n">
        <x:v>69.2</x:v>
      </x:c>
      <x:c r="D876" s="1" t="n">
        <x:v>499.4</x:v>
      </x:c>
      <x:c r="E876" s="1" t="n">
        <x:v>31</x:v>
      </x:c>
      <x:c r="F876" s="1" t="n">
        <x:v>4</x:v>
      </x:c>
      <x:c r="G876" s="1" t="n">
        <x:v>27</x:v>
      </x:c>
      <x:c r="H876" s="1" t="n">
        <x:v>2</x:v>
      </x:c>
      <x:c r="I876" s="1" t="n">
        <x:v>3</x:v>
      </x:c>
      <x:c r="J876" s="1" t="n">
        <x:v>1.25</x:v>
      </x:c>
      <x:c r="K876" s="1" t="n">
        <x:v>1</x:v>
      </x:c>
      <x:c r="L876" s="1" t="n">
        <x:v>94.3</x:v>
      </x:c>
      <x:c r="M876" s="1" t="n">
        <x:v>15.6</x:v>
      </x:c>
      <x:c r="N876" s="1" t="n">
        <x:v>20.9</x:v>
      </x:c>
      <x:c r="O876" s="1" t="n">
        <x:f aca="0">24*MAX(0,EOMONTH(B876,0)-MAX(B876,INDEX(Device_Inventory!$K$2:$K$1201,MATCH(A876,Device_Inventory!$A$2:$A$1201,0)))+1)</x:f>
        <x:v>720</x:v>
      </x:c>
      <x:c r="P876" s="11" t="b">
        <x:f aca="0">INDEX(Device_Inventory!$K$2:$K$1201,MATCH(A876,Device_Inventory!$A$2:$A$1201,0))&gt;B876</x:f>
        <x:v>0</x:v>
      </x:c>
      <x:c r="Q876" s="1" t="str">
        <x:f aca="0">IF(D876&gt;O876,"Fail: operating hours exceed in-service hours",IF(D876+M876&gt;O876,"Fail: operating + unavailable hours exceed in-service hours",IF(P876,"Partial month: within in-service hours","OK")))</x:f>
        <x:v>OK</x:v>
      </x:c>
    </x:row>
    <x:row r="877" ht="15" hidden="0" customHeight="1">
      <x:c r="A877" s="1" t="s">
        <x:v>2341</x:v>
      </x:c>
      <x:c r="B877" s="14" t="n">
        <x:v>46204</x:v>
      </x:c>
      <x:c r="C877" s="1" t="n">
        <x:v>65.1</x:v>
      </x:c>
      <x:c r="D877" s="1" t="n">
        <x:v>371</x:v>
      </x:c>
      <x:c r="E877" s="1" t="n">
        <x:v>27</x:v>
      </x:c>
      <x:c r="F877" s="1" t="n">
        <x:v>5</x:v>
      </x:c>
      <x:c r="G877" s="1" t="n">
        <x:v>29</x:v>
      </x:c>
      <x:c r="H877" s="1" t="n">
        <x:v>1</x:v>
      </x:c>
      <x:c r="I877" s="1" t="n">
        <x:v>1</x:v>
      </x:c>
      <x:c r="J877" s="1" t="n">
        <x:v>1.46</x:v>
      </x:c>
      <x:c r="K877" s="1" t="n">
        <x:v>0</x:v>
      </x:c>
      <x:c r="L877" s="1" t="n">
        <x:v>99.4</x:v>
      </x:c>
      <x:c r="M877" s="1" t="n">
        <x:v>10.6</x:v>
      </x:c>
      <x:c r="N877" s="1" t="n">
        <x:v>5.3</x:v>
      </x:c>
      <x:c r="O877" s="1" t="n">
        <x:f aca="0">24*MAX(0,EOMONTH(B877,0)-MAX(B877,INDEX(Device_Inventory!$K$2:$K$1201,MATCH(A877,Device_Inventory!$A$2:$A$1201,0)))+1)</x:f>
        <x:v>744</x:v>
      </x:c>
      <x:c r="P877" s="11" t="b">
        <x:f aca="0">INDEX(Device_Inventory!$K$2:$K$1201,MATCH(A877,Device_Inventory!$A$2:$A$1201,0))&gt;B877</x:f>
        <x:v>0</x:v>
      </x:c>
      <x:c r="Q877" s="1" t="str">
        <x:f aca="0">IF(D877&gt;O877,"Fail: operating hours exceed in-service hours",IF(D877+M877&gt;O877,"Fail: operating + unavailable hours exceed in-service hours",IF(P877,"Partial month: within in-service hours","OK")))</x:f>
        <x:v>OK</x:v>
      </x:c>
    </x:row>
    <x:row r="878" ht="15" hidden="0" customHeight="1">
      <x:c r="A878" s="1" t="s">
        <x:v>2344</x:v>
      </x:c>
      <x:c r="B878" s="14" t="n">
        <x:v>46054</x:v>
      </x:c>
      <x:c r="C878" s="1" t="n">
        <x:v>48.1</x:v>
      </x:c>
      <x:c r="D878" s="1" t="n">
        <x:v>347.3</x:v>
      </x:c>
      <x:c r="E878" s="1" t="n">
        <x:v>12</x:v>
      </x:c>
      <x:c r="F878" s="1" t="n">
        <x:v>0</x:v>
      </x:c>
      <x:c r="G878" s="1" t="n">
        <x:v>22</x:v>
      </x:c>
      <x:c r="H878" s="1" t="n">
        <x:v>0</x:v>
      </x:c>
      <x:c r="I878" s="1" t="n">
        <x:v>3</x:v>
      </x:c>
      <x:c r="J878" s="1" t="n">
        <x:v>0.7</x:v>
      </x:c>
      <x:c r="K878" s="1" t="n">
        <x:v>0</x:v>
      </x:c>
      <x:c r="L878" s="1" t="n">
        <x:v>96.1</x:v>
      </x:c>
      <x:c r="M878" s="1" t="n">
        <x:v>1.8</x:v>
      </x:c>
      <x:c r="N878" s="1" t="n">
        <x:v>4.4</x:v>
      </x:c>
      <x:c r="O878" s="1" t="n">
        <x:f aca="0">24*MAX(0,EOMONTH(B878,0)-MAX(B878,INDEX(Device_Inventory!$K$2:$K$1201,MATCH(A878,Device_Inventory!$A$2:$A$1201,0)))+1)</x:f>
        <x:v>672</x:v>
      </x:c>
      <x:c r="P878" s="11" t="b">
        <x:f aca="0">INDEX(Device_Inventory!$K$2:$K$1201,MATCH(A878,Device_Inventory!$A$2:$A$1201,0))&gt;B878</x:f>
        <x:v>0</x:v>
      </x:c>
      <x:c r="Q878" s="1" t="str">
        <x:f aca="0">IF(D878&gt;O878,"Fail: operating hours exceed in-service hours",IF(D878+M878&gt;O878,"Fail: operating + unavailable hours exceed in-service hours",IF(P878,"Partial month: within in-service hours","OK")))</x:f>
        <x:v>OK</x:v>
      </x:c>
    </x:row>
    <x:row r="879" ht="15" hidden="0" customHeight="1">
      <x:c r="A879" s="1" t="s">
        <x:v>2344</x:v>
      </x:c>
      <x:c r="B879" s="14" t="n">
        <x:v>46082</x:v>
      </x:c>
      <x:c r="C879" s="1" t="n">
        <x:v>89.9</x:v>
      </x:c>
      <x:c r="D879" s="1" t="n">
        <x:v>629.6</x:v>
      </x:c>
      <x:c r="E879" s="1" t="n">
        <x:v>28</x:v>
      </x:c>
      <x:c r="F879" s="1" t="n">
        <x:v>1</x:v>
      </x:c>
      <x:c r="G879" s="1" t="n">
        <x:v>32</x:v>
      </x:c>
      <x:c r="H879" s="1" t="n">
        <x:v>0</x:v>
      </x:c>
      <x:c r="I879" s="1" t="n">
        <x:v>4</x:v>
      </x:c>
      <x:c r="J879" s="1" t="n">
        <x:v>0.76</x:v>
      </x:c>
      <x:c r="K879" s="1" t="n">
        <x:v>2</x:v>
      </x:c>
      <x:c r="L879" s="1" t="n">
        <x:v>96.7</x:v>
      </x:c>
      <x:c r="M879" s="1" t="n">
        <x:v>0.2</x:v>
      </x:c>
      <x:c r="N879" s="1" t="n">
        <x:v>7.7</x:v>
      </x:c>
      <x:c r="O879" s="1" t="n">
        <x:f aca="0">24*MAX(0,EOMONTH(B879,0)-MAX(B879,INDEX(Device_Inventory!$K$2:$K$1201,MATCH(A879,Device_Inventory!$A$2:$A$1201,0)))+1)</x:f>
        <x:v>744</x:v>
      </x:c>
      <x:c r="P879" s="11" t="b">
        <x:f aca="0">INDEX(Device_Inventory!$K$2:$K$1201,MATCH(A879,Device_Inventory!$A$2:$A$1201,0))&gt;B879</x:f>
        <x:v>0</x:v>
      </x:c>
      <x:c r="Q879" s="1" t="str">
        <x:f aca="0">IF(D879&gt;O879,"Fail: operating hours exceed in-service hours",IF(D879+M879&gt;O879,"Fail: operating + unavailable hours exceed in-service hours",IF(P879,"Partial month: within in-service hours","OK")))</x:f>
        <x:v>OK</x:v>
      </x:c>
    </x:row>
    <x:row r="880" ht="15" hidden="0" customHeight="1">
      <x:c r="A880" s="1" t="s">
        <x:v>2344</x:v>
      </x:c>
      <x:c r="B880" s="14" t="n">
        <x:v>46113</x:v>
      </x:c>
      <x:c r="C880" s="1" t="n">
        <x:v>54.4</x:v>
      </x:c>
      <x:c r="D880" s="1" t="n">
        <x:v>338.4</x:v>
      </x:c>
      <x:c r="E880" s="1" t="n">
        <x:v>14</x:v>
      </x:c>
      <x:c r="F880" s="1" t="n">
        <x:v>5</x:v>
      </x:c>
      <x:c r="G880" s="1" t="n">
        <x:v>41</x:v>
      </x:c>
      <x:c r="H880" s="1" t="n">
        <x:v>0</x:v>
      </x:c>
      <x:c r="I880" s="1" t="n">
        <x:v>0</x:v>
      </x:c>
      <x:c r="J880" s="1" t="n">
        <x:v>0.74</x:v>
      </x:c>
      <x:c r="K880" s="1" t="n">
        <x:v>0</x:v>
      </x:c>
      <x:c r="L880" s="1" t="n">
        <x:v>93.5</x:v>
      </x:c>
      <x:c r="M880" s="1" t="n">
        <x:v>7.4</x:v>
      </x:c>
      <x:c r="N880" s="1" t="n">
        <x:v>9.7</x:v>
      </x:c>
      <x:c r="O880" s="1" t="n">
        <x:f aca="0">24*MAX(0,EOMONTH(B880,0)-MAX(B880,INDEX(Device_Inventory!$K$2:$K$1201,MATCH(A880,Device_Inventory!$A$2:$A$1201,0)))+1)</x:f>
        <x:v>720</x:v>
      </x:c>
      <x:c r="P880" s="11" t="b">
        <x:f aca="0">INDEX(Device_Inventory!$K$2:$K$1201,MATCH(A880,Device_Inventory!$A$2:$A$1201,0))&gt;B880</x:f>
        <x:v>0</x:v>
      </x:c>
      <x:c r="Q880" s="1" t="str">
        <x:f aca="0">IF(D880&gt;O880,"Fail: operating hours exceed in-service hours",IF(D880+M880&gt;O880,"Fail: operating + unavailable hours exceed in-service hours",IF(P880,"Partial month: within in-service hours","OK")))</x:f>
        <x:v>OK</x:v>
      </x:c>
    </x:row>
    <x:row r="881" ht="15" hidden="0" customHeight="1">
      <x:c r="A881" s="1" t="s">
        <x:v>2344</x:v>
      </x:c>
      <x:c r="B881" s="14" t="n">
        <x:v>46143</x:v>
      </x:c>
      <x:c r="C881" s="1" t="n">
        <x:v>57.5</x:v>
      </x:c>
      <x:c r="D881" s="1" t="n">
        <x:v>341.4</x:v>
      </x:c>
      <x:c r="E881" s="1" t="n">
        <x:v>11</x:v>
      </x:c>
      <x:c r="F881" s="1" t="n">
        <x:v>1</x:v>
      </x:c>
      <x:c r="G881" s="1" t="n">
        <x:v>28</x:v>
      </x:c>
      <x:c r="H881" s="1" t="n">
        <x:v>0</x:v>
      </x:c>
      <x:c r="I881" s="1" t="n">
        <x:v>2</x:v>
      </x:c>
      <x:c r="J881" s="1" t="n">
        <x:v>0.27</x:v>
      </x:c>
      <x:c r="K881" s="1" t="n">
        <x:v>1</x:v>
      </x:c>
      <x:c r="L881" s="1" t="n">
        <x:v>98.5</x:v>
      </x:c>
      <x:c r="M881" s="1" t="n">
        <x:v>9.7</x:v>
      </x:c>
      <x:c r="N881" s="1" t="n">
        <x:v>12.4</x:v>
      </x:c>
      <x:c r="O881" s="1" t="n">
        <x:f aca="0">24*MAX(0,EOMONTH(B881,0)-MAX(B881,INDEX(Device_Inventory!$K$2:$K$1201,MATCH(A881,Device_Inventory!$A$2:$A$1201,0)))+1)</x:f>
        <x:v>744</x:v>
      </x:c>
      <x:c r="P881" s="11" t="b">
        <x:f aca="0">INDEX(Device_Inventory!$K$2:$K$1201,MATCH(A881,Device_Inventory!$A$2:$A$1201,0))&gt;B881</x:f>
        <x:v>0</x:v>
      </x:c>
      <x:c r="Q881" s="1" t="str">
        <x:f aca="0">IF(D881&gt;O881,"Fail: operating hours exceed in-service hours",IF(D881+M881&gt;O881,"Fail: operating + unavailable hours exceed in-service hours",IF(P881,"Partial month: within in-service hours","OK")))</x:f>
        <x:v>OK</x:v>
      </x:c>
    </x:row>
    <x:row r="882" ht="15" hidden="0" customHeight="1">
      <x:c r="A882" s="1" t="s">
        <x:v>2344</x:v>
      </x:c>
      <x:c r="B882" s="14" t="n">
        <x:v>46174</x:v>
      </x:c>
      <x:c r="C882" s="1" t="n">
        <x:v>65.7</x:v>
      </x:c>
      <x:c r="D882" s="1" t="n">
        <x:v>429.2</x:v>
      </x:c>
      <x:c r="E882" s="1" t="n">
        <x:v>21</x:v>
      </x:c>
      <x:c r="F882" s="1" t="n">
        <x:v>0</x:v>
      </x:c>
      <x:c r="G882" s="1" t="n">
        <x:v>35</x:v>
      </x:c>
      <x:c r="H882" s="1" t="n">
        <x:v>0</x:v>
      </x:c>
      <x:c r="I882" s="1" t="n">
        <x:v>2</x:v>
      </x:c>
      <x:c r="J882" s="1" t="n">
        <x:v>0</x:v>
      </x:c>
      <x:c r="K882" s="1" t="n">
        <x:v>1</x:v>
      </x:c>
      <x:c r="L882" s="1" t="n">
        <x:v>96.4</x:v>
      </x:c>
      <x:c r="M882" s="1" t="n">
        <x:v>3</x:v>
      </x:c>
      <x:c r="N882" s="1" t="n">
        <x:v>16</x:v>
      </x:c>
      <x:c r="O882" s="1" t="n">
        <x:f aca="0">24*MAX(0,EOMONTH(B882,0)-MAX(B882,INDEX(Device_Inventory!$K$2:$K$1201,MATCH(A882,Device_Inventory!$A$2:$A$1201,0)))+1)</x:f>
        <x:v>720</x:v>
      </x:c>
      <x:c r="P882" s="11" t="b">
        <x:f aca="0">INDEX(Device_Inventory!$K$2:$K$1201,MATCH(A882,Device_Inventory!$A$2:$A$1201,0))&gt;B882</x:f>
        <x:v>0</x:v>
      </x:c>
      <x:c r="Q882" s="1" t="str">
        <x:f aca="0">IF(D882&gt;O882,"Fail: operating hours exceed in-service hours",IF(D882+M882&gt;O882,"Fail: operating + unavailable hours exceed in-service hours",IF(P882,"Partial month: within in-service hours","OK")))</x:f>
        <x:v>OK</x:v>
      </x:c>
    </x:row>
    <x:row r="883" ht="15" hidden="0" customHeight="1">
      <x:c r="A883" s="1" t="s">
        <x:v>2344</x:v>
      </x:c>
      <x:c r="B883" s="14" t="n">
        <x:v>46204</x:v>
      </x:c>
      <x:c r="C883" s="1" t="n">
        <x:v>79.5</x:v>
      </x:c>
      <x:c r="D883" s="1" t="n">
        <x:v>465.2</x:v>
      </x:c>
      <x:c r="E883" s="1" t="n">
        <x:v>17</x:v>
      </x:c>
      <x:c r="F883" s="1" t="n">
        <x:v>2</x:v>
      </x:c>
      <x:c r="G883" s="1" t="n">
        <x:v>53</x:v>
      </x:c>
      <x:c r="H883" s="1" t="n">
        <x:v>1</x:v>
      </x:c>
      <x:c r="I883" s="1" t="n">
        <x:v>1</x:v>
      </x:c>
      <x:c r="J883" s="1" t="n">
        <x:v>0.16</x:v>
      </x:c>
      <x:c r="K883" s="1" t="n">
        <x:v>0</x:v>
      </x:c>
      <x:c r="L883" s="1" t="n">
        <x:v>94.4</x:v>
      </x:c>
      <x:c r="M883" s="1" t="n">
        <x:v>2.5</x:v>
      </x:c>
      <x:c r="N883" s="1" t="n">
        <x:v>22.4</x:v>
      </x:c>
      <x:c r="O883" s="1" t="n">
        <x:f aca="0">24*MAX(0,EOMONTH(B883,0)-MAX(B883,INDEX(Device_Inventory!$K$2:$K$1201,MATCH(A883,Device_Inventory!$A$2:$A$1201,0)))+1)</x:f>
        <x:v>744</x:v>
      </x:c>
      <x:c r="P883" s="11" t="b">
        <x:f aca="0">INDEX(Device_Inventory!$K$2:$K$1201,MATCH(A883,Device_Inventory!$A$2:$A$1201,0))&gt;B883</x:f>
        <x:v>0</x:v>
      </x:c>
      <x:c r="Q883" s="1" t="str">
        <x:f aca="0">IF(D883&gt;O883,"Fail: operating hours exceed in-service hours",IF(D883+M883&gt;O883,"Fail: operating + unavailable hours exceed in-service hours",IF(P883,"Partial month: within in-service hours","OK")))</x:f>
        <x:v>OK</x:v>
      </x:c>
    </x:row>
    <x:row r="884" ht="15" hidden="0" customHeight="1">
      <x:c r="A884" s="1" t="s">
        <x:v>2347</x:v>
      </x:c>
      <x:c r="B884" s="14" t="n">
        <x:v>46054</x:v>
      </x:c>
      <x:c r="C884" s="1" t="n">
        <x:v>69.4</x:v>
      </x:c>
      <x:c r="D884" s="1" t="n">
        <x:v>494.4</x:v>
      </x:c>
      <x:c r="E884" s="1" t="n">
        <x:v>20</x:v>
      </x:c>
      <x:c r="F884" s="1" t="n">
        <x:v>0</x:v>
      </x:c>
      <x:c r="G884" s="1" t="n">
        <x:v>42</x:v>
      </x:c>
      <x:c r="H884" s="1" t="n">
        <x:v>0</x:v>
      </x:c>
      <x:c r="I884" s="1" t="n">
        <x:v>2</x:v>
      </x:c>
      <x:c r="J884" s="1" t="n">
        <x:v>1.06</x:v>
      </x:c>
      <x:c r="K884" s="1" t="n">
        <x:v>2</x:v>
      </x:c>
      <x:c r="L884" s="1" t="n">
        <x:v>97.1</x:v>
      </x:c>
      <x:c r="M884" s="1" t="n">
        <x:v>6.9</x:v>
      </x:c>
      <x:c r="N884" s="1" t="n">
        <x:v>21</x:v>
      </x:c>
      <x:c r="O884" s="1" t="n">
        <x:f aca="0">24*MAX(0,EOMONTH(B884,0)-MAX(B884,INDEX(Device_Inventory!$K$2:$K$1201,MATCH(A884,Device_Inventory!$A$2:$A$1201,0)))+1)</x:f>
        <x:v>672</x:v>
      </x:c>
      <x:c r="P884" s="11" t="b">
        <x:f aca="0">INDEX(Device_Inventory!$K$2:$K$1201,MATCH(A884,Device_Inventory!$A$2:$A$1201,0))&gt;B884</x:f>
        <x:v>0</x:v>
      </x:c>
      <x:c r="Q884" s="1" t="str">
        <x:f aca="0">IF(D884&gt;O884,"Fail: operating hours exceed in-service hours",IF(D884+M884&gt;O884,"Fail: operating + unavailable hours exceed in-service hours",IF(P884,"Partial month: within in-service hours","OK")))</x:f>
        <x:v>OK</x:v>
      </x:c>
    </x:row>
    <x:row r="885" ht="15" hidden="0" customHeight="1">
      <x:c r="A885" s="1" t="s">
        <x:v>2347</x:v>
      </x:c>
      <x:c r="B885" s="14" t="n">
        <x:v>46082</x:v>
      </x:c>
      <x:c r="C885" s="1" t="n">
        <x:v>84.9</x:v>
      </x:c>
      <x:c r="D885" s="1" t="n">
        <x:v>496.6</x:v>
      </x:c>
      <x:c r="E885" s="1" t="n">
        <x:v>18</x:v>
      </x:c>
      <x:c r="F885" s="1" t="n">
        <x:v>3</x:v>
      </x:c>
      <x:c r="G885" s="1" t="n">
        <x:v>41</x:v>
      </x:c>
      <x:c r="H885" s="1" t="n">
        <x:v>0</x:v>
      </x:c>
      <x:c r="I885" s="1" t="n">
        <x:v>2</x:v>
      </x:c>
      <x:c r="J885" s="1" t="n">
        <x:v>1.37</x:v>
      </x:c>
      <x:c r="K885" s="1" t="n">
        <x:v>0</x:v>
      </x:c>
      <x:c r="L885" s="1" t="n">
        <x:v>96.2</x:v>
      </x:c>
      <x:c r="M885" s="1" t="n">
        <x:v>6.7</x:v>
      </x:c>
      <x:c r="N885" s="1" t="n">
        <x:v>18.7</x:v>
      </x:c>
      <x:c r="O885" s="1" t="n">
        <x:f aca="0">24*MAX(0,EOMONTH(B885,0)-MAX(B885,INDEX(Device_Inventory!$K$2:$K$1201,MATCH(A885,Device_Inventory!$A$2:$A$1201,0)))+1)</x:f>
        <x:v>744</x:v>
      </x:c>
      <x:c r="P885" s="11" t="b">
        <x:f aca="0">INDEX(Device_Inventory!$K$2:$K$1201,MATCH(A885,Device_Inventory!$A$2:$A$1201,0))&gt;B885</x:f>
        <x:v>0</x:v>
      </x:c>
      <x:c r="Q885" s="1" t="str">
        <x:f aca="0">IF(D885&gt;O885,"Fail: operating hours exceed in-service hours",IF(D885+M885&gt;O885,"Fail: operating + unavailable hours exceed in-service hours",IF(P885,"Partial month: within in-service hours","OK")))</x:f>
        <x:v>OK</x:v>
      </x:c>
    </x:row>
    <x:row r="886" ht="15" hidden="0" customHeight="1">
      <x:c r="A886" s="1" t="s">
        <x:v>2347</x:v>
      </x:c>
      <x:c r="B886" s="14" t="n">
        <x:v>46113</x:v>
      </x:c>
      <x:c r="C886" s="1" t="n">
        <x:v>77.7</x:v>
      </x:c>
      <x:c r="D886" s="1" t="n">
        <x:v>507.5</x:v>
      </x:c>
      <x:c r="E886" s="1" t="n">
        <x:v>18</x:v>
      </x:c>
      <x:c r="F886" s="1" t="n">
        <x:v>4</x:v>
      </x:c>
      <x:c r="G886" s="1" t="n">
        <x:v>42</x:v>
      </x:c>
      <x:c r="H886" s="1" t="n">
        <x:v>1</x:v>
      </x:c>
      <x:c r="I886" s="1" t="n">
        <x:v>2</x:v>
      </x:c>
      <x:c r="J886" s="1" t="n">
        <x:v>1.31</x:v>
      </x:c>
      <x:c r="K886" s="1" t="n">
        <x:v>2</x:v>
      </x:c>
      <x:c r="L886" s="1" t="n">
        <x:v>92.9</x:v>
      </x:c>
      <x:c r="M886" s="1" t="n">
        <x:v>10.6</x:v>
      </x:c>
      <x:c r="N886" s="1" t="n">
        <x:v>8.2</x:v>
      </x:c>
      <x:c r="O886" s="1" t="n">
        <x:f aca="0">24*MAX(0,EOMONTH(B886,0)-MAX(B886,INDEX(Device_Inventory!$K$2:$K$1201,MATCH(A886,Device_Inventory!$A$2:$A$1201,0)))+1)</x:f>
        <x:v>720</x:v>
      </x:c>
      <x:c r="P886" s="11" t="b">
        <x:f aca="0">INDEX(Device_Inventory!$K$2:$K$1201,MATCH(A886,Device_Inventory!$A$2:$A$1201,0))&gt;B886</x:f>
        <x:v>0</x:v>
      </x:c>
      <x:c r="Q886" s="1" t="str">
        <x:f aca="0">IF(D886&gt;O886,"Fail: operating hours exceed in-service hours",IF(D886+M886&gt;O886,"Fail: operating + unavailable hours exceed in-service hours",IF(P886,"Partial month: within in-service hours","OK")))</x:f>
        <x:v>OK</x:v>
      </x:c>
    </x:row>
    <x:row r="887" ht="15" hidden="0" customHeight="1">
      <x:c r="A887" s="1" t="s">
        <x:v>2347</x:v>
      </x:c>
      <x:c r="B887" s="14" t="n">
        <x:v>46143</x:v>
      </x:c>
      <x:c r="C887" s="1" t="n">
        <x:v>78.3</x:v>
      </x:c>
      <x:c r="D887" s="1" t="n">
        <x:v>531.3</x:v>
      </x:c>
      <x:c r="E887" s="1" t="n">
        <x:v>26</x:v>
      </x:c>
      <x:c r="F887" s="1" t="n">
        <x:v>1</x:v>
      </x:c>
      <x:c r="G887" s="1" t="n">
        <x:v>33</x:v>
      </x:c>
      <x:c r="H887" s="1" t="n">
        <x:v>0</x:v>
      </x:c>
      <x:c r="I887" s="1" t="n">
        <x:v>1</x:v>
      </x:c>
      <x:c r="J887" s="1" t="n">
        <x:v>0.79</x:v>
      </x:c>
      <x:c r="K887" s="1" t="n">
        <x:v>0</x:v>
      </x:c>
      <x:c r="L887" s="1" t="n">
        <x:v>93</x:v>
      </x:c>
      <x:c r="M887" s="1" t="n">
        <x:v>1.7</x:v>
      </x:c>
      <x:c r="N887" s="1" t="n">
        <x:v>16</x:v>
      </x:c>
      <x:c r="O887" s="1" t="n">
        <x:f aca="0">24*MAX(0,EOMONTH(B887,0)-MAX(B887,INDEX(Device_Inventory!$K$2:$K$1201,MATCH(A887,Device_Inventory!$A$2:$A$1201,0)))+1)</x:f>
        <x:v>744</x:v>
      </x:c>
      <x:c r="P887" s="11" t="b">
        <x:f aca="0">INDEX(Device_Inventory!$K$2:$K$1201,MATCH(A887,Device_Inventory!$A$2:$A$1201,0))&gt;B887</x:f>
        <x:v>0</x:v>
      </x:c>
      <x:c r="Q887" s="1" t="str">
        <x:f aca="0">IF(D887&gt;O887,"Fail: operating hours exceed in-service hours",IF(D887+M887&gt;O887,"Fail: operating + unavailable hours exceed in-service hours",IF(P887,"Partial month: within in-service hours","OK")))</x:f>
        <x:v>OK</x:v>
      </x:c>
    </x:row>
    <x:row r="888" ht="15" hidden="0" customHeight="1">
      <x:c r="A888" s="1" t="s">
        <x:v>2347</x:v>
      </x:c>
      <x:c r="B888" s="14" t="n">
        <x:v>46174</x:v>
      </x:c>
      <x:c r="C888" s="1" t="n">
        <x:v>56.3</x:v>
      </x:c>
      <x:c r="D888" s="1" t="n">
        <x:v>385.3</x:v>
      </x:c>
      <x:c r="E888" s="1" t="n">
        <x:v>16</x:v>
      </x:c>
      <x:c r="F888" s="1" t="n">
        <x:v>0</x:v>
      </x:c>
      <x:c r="G888" s="1" t="n">
        <x:v>27</x:v>
      </x:c>
      <x:c r="H888" s="1" t="n">
        <x:v>0</x:v>
      </x:c>
      <x:c r="I888" s="1" t="n">
        <x:v>2</x:v>
      </x:c>
      <x:c r="J888" s="1" t="n">
        <x:v>0.26</x:v>
      </x:c>
      <x:c r="K888" s="1" t="n">
        <x:v>0</x:v>
      </x:c>
      <x:c r="L888" s="1" t="n">
        <x:v>94.3</x:v>
      </x:c>
      <x:c r="M888" s="1" t="n">
        <x:v>7.3</x:v>
      </x:c>
      <x:c r="N888" s="1" t="n">
        <x:v>11.7</x:v>
      </x:c>
      <x:c r="O888" s="1" t="n">
        <x:f aca="0">24*MAX(0,EOMONTH(B888,0)-MAX(B888,INDEX(Device_Inventory!$K$2:$K$1201,MATCH(A888,Device_Inventory!$A$2:$A$1201,0)))+1)</x:f>
        <x:v>720</x:v>
      </x:c>
      <x:c r="P888" s="11" t="b">
        <x:f aca="0">INDEX(Device_Inventory!$K$2:$K$1201,MATCH(A888,Device_Inventory!$A$2:$A$1201,0))&gt;B888</x:f>
        <x:v>0</x:v>
      </x:c>
      <x:c r="Q888" s="1" t="str">
        <x:f aca="0">IF(D888&gt;O888,"Fail: operating hours exceed in-service hours",IF(D888+M888&gt;O888,"Fail: operating + unavailable hours exceed in-service hours",IF(P888,"Partial month: within in-service hours","OK")))</x:f>
        <x:v>OK</x:v>
      </x:c>
    </x:row>
    <x:row r="889" ht="15" hidden="0" customHeight="1">
      <x:c r="A889" s="1" t="s">
        <x:v>2347</x:v>
      </x:c>
      <x:c r="B889" s="14" t="n">
        <x:v>46204</x:v>
      </x:c>
      <x:c r="C889" s="1" t="n">
        <x:v>89.1</x:v>
      </x:c>
      <x:c r="D889" s="1" t="n">
        <x:v>569</x:v>
      </x:c>
      <x:c r="E889" s="1" t="n">
        <x:v>28</x:v>
      </x:c>
      <x:c r="F889" s="1" t="n">
        <x:v>2</x:v>
      </x:c>
      <x:c r="G889" s="1" t="n">
        <x:v>48</x:v>
      </x:c>
      <x:c r="H889" s="1" t="n">
        <x:v>0</x:v>
      </x:c>
      <x:c r="I889" s="1" t="n">
        <x:v>3</x:v>
      </x:c>
      <x:c r="J889" s="1" t="n">
        <x:v>0.92</x:v>
      </x:c>
      <x:c r="K889" s="1" t="n">
        <x:v>0</x:v>
      </x:c>
      <x:c r="L889" s="1" t="n">
        <x:v>91.8</x:v>
      </x:c>
      <x:c r="M889" s="1" t="n">
        <x:v>9.7</x:v>
      </x:c>
      <x:c r="N889" s="1" t="n">
        <x:v>26.9</x:v>
      </x:c>
      <x:c r="O889" s="1" t="n">
        <x:f aca="0">24*MAX(0,EOMONTH(B889,0)-MAX(B889,INDEX(Device_Inventory!$K$2:$K$1201,MATCH(A889,Device_Inventory!$A$2:$A$1201,0)))+1)</x:f>
        <x:v>744</x:v>
      </x:c>
      <x:c r="P889" s="11" t="b">
        <x:f aca="0">INDEX(Device_Inventory!$K$2:$K$1201,MATCH(A889,Device_Inventory!$A$2:$A$1201,0))&gt;B889</x:f>
        <x:v>0</x:v>
      </x:c>
      <x:c r="Q889" s="1" t="str">
        <x:f aca="0">IF(D889&gt;O889,"Fail: operating hours exceed in-service hours",IF(D889+M889&gt;O889,"Fail: operating + unavailable hours exceed in-service hours",IF(P889,"Partial month: within in-service hours","OK")))</x:f>
        <x:v>OK</x:v>
      </x:c>
    </x:row>
    <x:row r="890" ht="15" hidden="0" customHeight="1">
      <x:c r="A890" s="1" t="s">
        <x:v>2350</x:v>
      </x:c>
      <x:c r="B890" s="14" t="n">
        <x:v>46054</x:v>
      </x:c>
      <x:c r="C890" s="1" t="n">
        <x:v>44.1</x:v>
      </x:c>
      <x:c r="D890" s="1" t="n">
        <x:v>255.2</x:v>
      </x:c>
      <x:c r="E890" s="1" t="n">
        <x:v>16</x:v>
      </x:c>
      <x:c r="F890" s="1" t="n">
        <x:v>3</x:v>
      </x:c>
      <x:c r="G890" s="1" t="n">
        <x:v>22</x:v>
      </x:c>
      <x:c r="H890" s="1" t="n">
        <x:v>1</x:v>
      </x:c>
      <x:c r="I890" s="1" t="n">
        <x:v>2</x:v>
      </x:c>
      <x:c r="J890" s="1" t="n">
        <x:v>0.63</x:v>
      </x:c>
      <x:c r="K890" s="1" t="n">
        <x:v>0</x:v>
      </x:c>
      <x:c r="L890" s="1" t="n">
        <x:v>94.9</x:v>
      </x:c>
      <x:c r="M890" s="1" t="n">
        <x:v>0</x:v>
      </x:c>
      <x:c r="N890" s="1" t="n">
        <x:v>9.4</x:v>
      </x:c>
      <x:c r="O890" s="1" t="n">
        <x:f aca="0">24*MAX(0,EOMONTH(B890,0)-MAX(B890,INDEX(Device_Inventory!$K$2:$K$1201,MATCH(A890,Device_Inventory!$A$2:$A$1201,0)))+1)</x:f>
        <x:v>672</x:v>
      </x:c>
      <x:c r="P890" s="11" t="b">
        <x:f aca="0">INDEX(Device_Inventory!$K$2:$K$1201,MATCH(A890,Device_Inventory!$A$2:$A$1201,0))&gt;B890</x:f>
        <x:v>0</x:v>
      </x:c>
      <x:c r="Q890" s="1" t="str">
        <x:f aca="0">IF(D890&gt;O890,"Fail: operating hours exceed in-service hours",IF(D890+M890&gt;O890,"Fail: operating + unavailable hours exceed in-service hours",IF(P890,"Partial month: within in-service hours","OK")))</x:f>
        <x:v>OK</x:v>
      </x:c>
    </x:row>
    <x:row r="891" ht="15" hidden="0" customHeight="1">
      <x:c r="A891" s="1" t="s">
        <x:v>2350</x:v>
      </x:c>
      <x:c r="B891" s="14" t="n">
        <x:v>46082</x:v>
      </x:c>
      <x:c r="C891" s="1" t="n">
        <x:v>52.1</x:v>
      </x:c>
      <x:c r="D891" s="1" t="n">
        <x:v>363.2</x:v>
      </x:c>
      <x:c r="E891" s="1" t="n">
        <x:v>9</x:v>
      </x:c>
      <x:c r="F891" s="1" t="n">
        <x:v>1</x:v>
      </x:c>
      <x:c r="G891" s="1" t="n">
        <x:v>31</x:v>
      </x:c>
      <x:c r="H891" s="1" t="n">
        <x:v>1</x:v>
      </x:c>
      <x:c r="I891" s="1" t="n">
        <x:v>2</x:v>
      </x:c>
      <x:c r="J891" s="1" t="n">
        <x:v>0.03</x:v>
      </x:c>
      <x:c r="K891" s="1" t="n">
        <x:v>0</x:v>
      </x:c>
      <x:c r="L891" s="1" t="n">
        <x:v>97.7</x:v>
      </x:c>
      <x:c r="M891" s="1" t="n">
        <x:v>8.3</x:v>
      </x:c>
      <x:c r="N891" s="1" t="n">
        <x:v>12.3</x:v>
      </x:c>
      <x:c r="O891" s="1" t="n">
        <x:f aca="0">24*MAX(0,EOMONTH(B891,0)-MAX(B891,INDEX(Device_Inventory!$K$2:$K$1201,MATCH(A891,Device_Inventory!$A$2:$A$1201,0)))+1)</x:f>
        <x:v>744</x:v>
      </x:c>
      <x:c r="P891" s="11" t="b">
        <x:f aca="0">INDEX(Device_Inventory!$K$2:$K$1201,MATCH(A891,Device_Inventory!$A$2:$A$1201,0))&gt;B891</x:f>
        <x:v>0</x:v>
      </x:c>
      <x:c r="Q891" s="1" t="str">
        <x:f aca="0">IF(D891&gt;O891,"Fail: operating hours exceed in-service hours",IF(D891+M891&gt;O891,"Fail: operating + unavailable hours exceed in-service hours",IF(P891,"Partial month: within in-service hours","OK")))</x:f>
        <x:v>OK</x:v>
      </x:c>
    </x:row>
    <x:row r="892" ht="15" hidden="0" customHeight="1">
      <x:c r="A892" s="1" t="s">
        <x:v>2350</x:v>
      </x:c>
      <x:c r="B892" s="14" t="n">
        <x:v>46113</x:v>
      </x:c>
      <x:c r="C892" s="1" t="n">
        <x:v>27.5</x:v>
      </x:c>
      <x:c r="D892" s="1" t="n">
        <x:v>182.7</x:v>
      </x:c>
      <x:c r="E892" s="1" t="n">
        <x:v>13</x:v>
      </x:c>
      <x:c r="F892" s="1" t="n">
        <x:v>0</x:v>
      </x:c>
      <x:c r="G892" s="1" t="n">
        <x:v>27</x:v>
      </x:c>
      <x:c r="H892" s="1" t="n">
        <x:v>3</x:v>
      </x:c>
      <x:c r="I892" s="1" t="n">
        <x:v>0</x:v>
      </x:c>
      <x:c r="J892" s="1" t="n">
        <x:v>0.69</x:v>
      </x:c>
      <x:c r="K892" s="1" t="n">
        <x:v>0</x:v>
      </x:c>
      <x:c r="L892" s="1" t="n">
        <x:v>94.7</x:v>
      </x:c>
      <x:c r="M892" s="1" t="n">
        <x:v>8.3</x:v>
      </x:c>
      <x:c r="N892" s="1" t="n">
        <x:v>5.3</x:v>
      </x:c>
      <x:c r="O892" s="1" t="n">
        <x:f aca="0">24*MAX(0,EOMONTH(B892,0)-MAX(B892,INDEX(Device_Inventory!$K$2:$K$1201,MATCH(A892,Device_Inventory!$A$2:$A$1201,0)))+1)</x:f>
        <x:v>720</x:v>
      </x:c>
      <x:c r="P892" s="11" t="b">
        <x:f aca="0">INDEX(Device_Inventory!$K$2:$K$1201,MATCH(A892,Device_Inventory!$A$2:$A$1201,0))&gt;B892</x:f>
        <x:v>0</x:v>
      </x:c>
      <x:c r="Q892" s="1" t="str">
        <x:f aca="0">IF(D892&gt;O892,"Fail: operating hours exceed in-service hours",IF(D892+M892&gt;O892,"Fail: operating + unavailable hours exceed in-service hours",IF(P892,"Partial month: within in-service hours","OK")))</x:f>
        <x:v>OK</x:v>
      </x:c>
    </x:row>
    <x:row r="893" ht="15" hidden="0" customHeight="1">
      <x:c r="A893" s="1" t="s">
        <x:v>2350</x:v>
      </x:c>
      <x:c r="B893" s="14" t="n">
        <x:v>46143</x:v>
      </x:c>
      <x:c r="C893" s="1" t="n">
        <x:v>62.1</x:v>
      </x:c>
      <x:c r="D893" s="1" t="n">
        <x:v>429.5</x:v>
      </x:c>
      <x:c r="E893" s="1" t="n">
        <x:v>20</x:v>
      </x:c>
      <x:c r="F893" s="1" t="n">
        <x:v>1</x:v>
      </x:c>
      <x:c r="G893" s="1" t="n">
        <x:v>35</x:v>
      </x:c>
      <x:c r="H893" s="1" t="n">
        <x:v>0</x:v>
      </x:c>
      <x:c r="I893" s="1" t="n">
        <x:v>1</x:v>
      </x:c>
      <x:c r="J893" s="1" t="n">
        <x:v>0.44</x:v>
      </x:c>
      <x:c r="K893" s="1" t="n">
        <x:v>0</x:v>
      </x:c>
      <x:c r="L893" s="1" t="n">
        <x:v>96.7</x:v>
      </x:c>
      <x:c r="M893" s="1" t="n">
        <x:v>0</x:v>
      </x:c>
      <x:c r="N893" s="1" t="n">
        <x:v>15.1</x:v>
      </x:c>
      <x:c r="O893" s="1" t="n">
        <x:f aca="0">24*MAX(0,EOMONTH(B893,0)-MAX(B893,INDEX(Device_Inventory!$K$2:$K$1201,MATCH(A893,Device_Inventory!$A$2:$A$1201,0)))+1)</x:f>
        <x:v>744</x:v>
      </x:c>
      <x:c r="P893" s="11" t="b">
        <x:f aca="0">INDEX(Device_Inventory!$K$2:$K$1201,MATCH(A893,Device_Inventory!$A$2:$A$1201,0))&gt;B893</x:f>
        <x:v>0</x:v>
      </x:c>
      <x:c r="Q893" s="1" t="str">
        <x:f aca="0">IF(D893&gt;O893,"Fail: operating hours exceed in-service hours",IF(D893+M893&gt;O893,"Fail: operating + unavailable hours exceed in-service hours",IF(P893,"Partial month: within in-service hours","OK")))</x:f>
        <x:v>OK</x:v>
      </x:c>
    </x:row>
    <x:row r="894" ht="15" hidden="0" customHeight="1">
      <x:c r="A894" s="1" t="s">
        <x:v>2350</x:v>
      </x:c>
      <x:c r="B894" s="14" t="n">
        <x:v>46174</x:v>
      </x:c>
      <x:c r="C894" s="1" t="n">
        <x:v>63.8</x:v>
      </x:c>
      <x:c r="D894" s="1" t="n">
        <x:v>422.5</x:v>
      </x:c>
      <x:c r="E894" s="1" t="n">
        <x:v>18</x:v>
      </x:c>
      <x:c r="F894" s="1" t="n">
        <x:v>0</x:v>
      </x:c>
      <x:c r="G894" s="1" t="n">
        <x:v>36</x:v>
      </x:c>
      <x:c r="H894" s="1" t="n">
        <x:v>1</x:v>
      </x:c>
      <x:c r="I894" s="1" t="n">
        <x:v>1</x:v>
      </x:c>
      <x:c r="J894" s="1" t="n">
        <x:v>1.19</x:v>
      </x:c>
      <x:c r="K894" s="1" t="n">
        <x:v>0</x:v>
      </x:c>
      <x:c r="L894" s="1" t="n">
        <x:v>96.3</x:v>
      </x:c>
      <x:c r="M894" s="1" t="n">
        <x:v>0</x:v>
      </x:c>
      <x:c r="N894" s="1" t="n">
        <x:v>19.8</x:v>
      </x:c>
      <x:c r="O894" s="1" t="n">
        <x:f aca="0">24*MAX(0,EOMONTH(B894,0)-MAX(B894,INDEX(Device_Inventory!$K$2:$K$1201,MATCH(A894,Device_Inventory!$A$2:$A$1201,0)))+1)</x:f>
        <x:v>720</x:v>
      </x:c>
      <x:c r="P894" s="11" t="b">
        <x:f aca="0">INDEX(Device_Inventory!$K$2:$K$1201,MATCH(A894,Device_Inventory!$A$2:$A$1201,0))&gt;B894</x:f>
        <x:v>0</x:v>
      </x:c>
      <x:c r="Q894" s="1" t="str">
        <x:f aca="0">IF(D894&gt;O894,"Fail: operating hours exceed in-service hours",IF(D894+M894&gt;O894,"Fail: operating + unavailable hours exceed in-service hours",IF(P894,"Partial month: within in-service hours","OK")))</x:f>
        <x:v>OK</x:v>
      </x:c>
    </x:row>
    <x:row r="895" ht="15" hidden="0" customHeight="1">
      <x:c r="A895" s="1" t="s">
        <x:v>2350</x:v>
      </x:c>
      <x:c r="B895" s="14" t="n">
        <x:v>46204</x:v>
      </x:c>
      <x:c r="C895" s="1" t="n">
        <x:v>76.5</x:v>
      </x:c>
      <x:c r="D895" s="1" t="n">
        <x:v>540.6</x:v>
      </x:c>
      <x:c r="E895" s="1" t="n">
        <x:v>19</x:v>
      </x:c>
      <x:c r="F895" s="1" t="n">
        <x:v>0</x:v>
      </x:c>
      <x:c r="G895" s="1" t="n">
        <x:v>52</x:v>
      </x:c>
      <x:c r="H895" s="1" t="n">
        <x:v>0</x:v>
      </x:c>
      <x:c r="I895" s="1" t="n">
        <x:v>0</x:v>
      </x:c>
      <x:c r="J895" s="1" t="n">
        <x:v>0</x:v>
      </x:c>
      <x:c r="K895" s="1" t="n">
        <x:v>0</x:v>
      </x:c>
      <x:c r="L895" s="1" t="n">
        <x:v>97.2</x:v>
      </x:c>
      <x:c r="M895" s="1" t="n">
        <x:v>0.6</x:v>
      </x:c>
      <x:c r="N895" s="1" t="n">
        <x:v>22.9</x:v>
      </x:c>
      <x:c r="O895" s="1" t="n">
        <x:f aca="0">24*MAX(0,EOMONTH(B895,0)-MAX(B895,INDEX(Device_Inventory!$K$2:$K$1201,MATCH(A895,Device_Inventory!$A$2:$A$1201,0)))+1)</x:f>
        <x:v>744</x:v>
      </x:c>
      <x:c r="P895" s="11" t="b">
        <x:f aca="0">INDEX(Device_Inventory!$K$2:$K$1201,MATCH(A895,Device_Inventory!$A$2:$A$1201,0))&gt;B895</x:f>
        <x:v>0</x:v>
      </x:c>
      <x:c r="Q895" s="1" t="str">
        <x:f aca="0">IF(D895&gt;O895,"Fail: operating hours exceed in-service hours",IF(D895+M895&gt;O895,"Fail: operating + unavailable hours exceed in-service hours",IF(P895,"Partial month: within in-service hours","OK")))</x:f>
        <x:v>OK</x:v>
      </x:c>
    </x:row>
    <x:row r="896" ht="15" hidden="0" customHeight="1">
      <x:c r="A896" s="1" t="s">
        <x:v>775</x:v>
      </x:c>
      <x:c r="B896" s="14" t="n">
        <x:v>46054</x:v>
      </x:c>
      <x:c r="C896" s="1" t="n">
        <x:v>77.2</x:v>
      </x:c>
      <x:c r="D896" s="1" t="n">
        <x:v>426.4</x:v>
      </x:c>
      <x:c r="E896" s="1" t="n">
        <x:v>21</x:v>
      </x:c>
      <x:c r="F896" s="1" t="n">
        <x:v>0</x:v>
      </x:c>
      <x:c r="G896" s="1" t="n">
        <x:v>48</x:v>
      </x:c>
      <x:c r="H896" s="1" t="n">
        <x:v>0</x:v>
      </x:c>
      <x:c r="I896" s="1" t="n">
        <x:v>1</x:v>
      </x:c>
      <x:c r="J896" s="1" t="n">
        <x:v>0.41</x:v>
      </x:c>
      <x:c r="K896" s="1" t="n">
        <x:v>0</x:v>
      </x:c>
      <x:c r="L896" s="1" t="n">
        <x:v>96.3</x:v>
      </x:c>
      <x:c r="M896" s="1" t="n">
        <x:v>5.3</x:v>
      </x:c>
      <x:c r="N896" s="1" t="n">
        <x:v>11.4</x:v>
      </x:c>
      <x:c r="O896" s="1" t="n">
        <x:f aca="0">24*MAX(0,EOMONTH(B896,0)-MAX(B896,INDEX(Device_Inventory!$K$2:$K$1201,MATCH(A896,Device_Inventory!$A$2:$A$1201,0)))+1)</x:f>
        <x:v>672</x:v>
      </x:c>
      <x:c r="P896" s="11" t="b">
        <x:f aca="0">INDEX(Device_Inventory!$K$2:$K$1201,MATCH(A896,Device_Inventory!$A$2:$A$1201,0))&gt;B896</x:f>
        <x:v>0</x:v>
      </x:c>
      <x:c r="Q896" s="1" t="str">
        <x:f aca="0">IF(D896&gt;O896,"Fail: operating hours exceed in-service hours",IF(D896+M896&gt;O896,"Fail: operating + unavailable hours exceed in-service hours",IF(P896,"Partial month: within in-service hours","OK")))</x:f>
        <x:v>OK</x:v>
      </x:c>
    </x:row>
    <x:row r="897" ht="15" hidden="0" customHeight="1">
      <x:c r="A897" s="1" t="s">
        <x:v>775</x:v>
      </x:c>
      <x:c r="B897" s="14" t="n">
        <x:v>46082</x:v>
      </x:c>
      <x:c r="C897" s="1" t="n">
        <x:v>70</x:v>
      </x:c>
      <x:c r="D897" s="1" t="n">
        <x:v>418.2</x:v>
      </x:c>
      <x:c r="E897" s="1" t="n">
        <x:v>18</x:v>
      </x:c>
      <x:c r="F897" s="1" t="n">
        <x:v>0</x:v>
      </x:c>
      <x:c r="G897" s="1" t="n">
        <x:v>37</x:v>
      </x:c>
      <x:c r="H897" s="1" t="n">
        <x:v>0</x:v>
      </x:c>
      <x:c r="I897" s="1" t="n">
        <x:v>4</x:v>
      </x:c>
      <x:c r="J897" s="1" t="n">
        <x:v>0.72</x:v>
      </x:c>
      <x:c r="K897" s="1" t="n">
        <x:v>0</x:v>
      </x:c>
      <x:c r="L897" s="1" t="n">
        <x:v>94.8</x:v>
      </x:c>
      <x:c r="M897" s="1" t="n">
        <x:v>0</x:v>
      </x:c>
      <x:c r="N897" s="1" t="n">
        <x:v>13</x:v>
      </x:c>
      <x:c r="O897" s="1" t="n">
        <x:f aca="0">24*MAX(0,EOMONTH(B897,0)-MAX(B897,INDEX(Device_Inventory!$K$2:$K$1201,MATCH(A897,Device_Inventory!$A$2:$A$1201,0)))+1)</x:f>
        <x:v>744</x:v>
      </x:c>
      <x:c r="P897" s="11" t="b">
        <x:f aca="0">INDEX(Device_Inventory!$K$2:$K$1201,MATCH(A897,Device_Inventory!$A$2:$A$1201,0))&gt;B897</x:f>
        <x:v>0</x:v>
      </x:c>
      <x:c r="Q897" s="1" t="str">
        <x:f aca="0">IF(D897&gt;O897,"Fail: operating hours exceed in-service hours",IF(D897+M897&gt;O897,"Fail: operating + unavailable hours exceed in-service hours",IF(P897,"Partial month: within in-service hours","OK")))</x:f>
        <x:v>OK</x:v>
      </x:c>
    </x:row>
    <x:row r="898" ht="15" hidden="0" customHeight="1">
      <x:c r="A898" s="1" t="s">
        <x:v>775</x:v>
      </x:c>
      <x:c r="B898" s="14" t="n">
        <x:v>46113</x:v>
      </x:c>
      <x:c r="C898" s="1" t="n">
        <x:v>61.4</x:v>
      </x:c>
      <x:c r="D898" s="1" t="n">
        <x:v>371.8</x:v>
      </x:c>
      <x:c r="E898" s="1" t="n">
        <x:v>18</x:v>
      </x:c>
      <x:c r="F898" s="1" t="n">
        <x:v>1</x:v>
      </x:c>
      <x:c r="G898" s="1" t="n">
        <x:v>31</x:v>
      </x:c>
      <x:c r="H898" s="1" t="n">
        <x:v>0</x:v>
      </x:c>
      <x:c r="I898" s="1" t="n">
        <x:v>4</x:v>
      </x:c>
      <x:c r="J898" s="1" t="n">
        <x:v>0.66</x:v>
      </x:c>
      <x:c r="K898" s="1" t="n">
        <x:v>0</x:v>
      </x:c>
      <x:c r="L898" s="1" t="n">
        <x:v>91.7</x:v>
      </x:c>
      <x:c r="M898" s="1" t="n">
        <x:v>8.9</x:v>
      </x:c>
      <x:c r="N898" s="1" t="n">
        <x:v>11.8</x:v>
      </x:c>
      <x:c r="O898" s="1" t="n">
        <x:f aca="0">24*MAX(0,EOMONTH(B898,0)-MAX(B898,INDEX(Device_Inventory!$K$2:$K$1201,MATCH(A898,Device_Inventory!$A$2:$A$1201,0)))+1)</x:f>
        <x:v>720</x:v>
      </x:c>
      <x:c r="P898" s="11" t="b">
        <x:f aca="0">INDEX(Device_Inventory!$K$2:$K$1201,MATCH(A898,Device_Inventory!$A$2:$A$1201,0))&gt;B898</x:f>
        <x:v>0</x:v>
      </x:c>
      <x:c r="Q898" s="1" t="str">
        <x:f aca="0">IF(D898&gt;O898,"Fail: operating hours exceed in-service hours",IF(D898+M898&gt;O898,"Fail: operating + unavailable hours exceed in-service hours",IF(P898,"Partial month: within in-service hours","OK")))</x:f>
        <x:v>OK</x:v>
      </x:c>
    </x:row>
    <x:row r="899" ht="15" hidden="0" customHeight="1">
      <x:c r="A899" s="1" t="s">
        <x:v>775</x:v>
      </x:c>
      <x:c r="B899" s="14" t="n">
        <x:v>46143</x:v>
      </x:c>
      <x:c r="C899" s="1" t="n">
        <x:v>79.3</x:v>
      </x:c>
      <x:c r="D899" s="1" t="n">
        <x:v>575.4</x:v>
      </x:c>
      <x:c r="E899" s="1" t="n">
        <x:v>10</x:v>
      </x:c>
      <x:c r="F899" s="1" t="n">
        <x:v>1</x:v>
      </x:c>
      <x:c r="G899" s="1" t="n">
        <x:v>46</x:v>
      </x:c>
      <x:c r="H899" s="1" t="n">
        <x:v>0</x:v>
      </x:c>
      <x:c r="I899" s="1" t="n">
        <x:v>1</x:v>
      </x:c>
      <x:c r="J899" s="1" t="n">
        <x:v>0</x:v>
      </x:c>
      <x:c r="K899" s="1" t="n">
        <x:v>0</x:v>
      </x:c>
      <x:c r="L899" s="1" t="n">
        <x:v>89.8</x:v>
      </x:c>
      <x:c r="M899" s="1" t="n">
        <x:v>0</x:v>
      </x:c>
      <x:c r="N899" s="1" t="n">
        <x:v>24.2</x:v>
      </x:c>
      <x:c r="O899" s="1" t="n">
        <x:f aca="0">24*MAX(0,EOMONTH(B899,0)-MAX(B899,INDEX(Device_Inventory!$K$2:$K$1201,MATCH(A899,Device_Inventory!$A$2:$A$1201,0)))+1)</x:f>
        <x:v>744</x:v>
      </x:c>
      <x:c r="P899" s="11" t="b">
        <x:f aca="0">INDEX(Device_Inventory!$K$2:$K$1201,MATCH(A899,Device_Inventory!$A$2:$A$1201,0))&gt;B899</x:f>
        <x:v>0</x:v>
      </x:c>
      <x:c r="Q899" s="1" t="str">
        <x:f aca="0">IF(D899&gt;O899,"Fail: operating hours exceed in-service hours",IF(D899+M899&gt;O899,"Fail: operating + unavailable hours exceed in-service hours",IF(P899,"Partial month: within in-service hours","OK")))</x:f>
        <x:v>OK</x:v>
      </x:c>
    </x:row>
    <x:row r="900" ht="15" hidden="0" customHeight="1">
      <x:c r="A900" s="1" t="s">
        <x:v>775</x:v>
      </x:c>
      <x:c r="B900" s="14" t="n">
        <x:v>46174</x:v>
      </x:c>
      <x:c r="C900" s="1" t="n">
        <x:v>77.2</x:v>
      </x:c>
      <x:c r="D900" s="1" t="n">
        <x:v>519.6</x:v>
      </x:c>
      <x:c r="E900" s="1" t="n">
        <x:v>15</x:v>
      </x:c>
      <x:c r="F900" s="1" t="n">
        <x:v>3</x:v>
      </x:c>
      <x:c r="G900" s="1" t="n">
        <x:v>47</x:v>
      </x:c>
      <x:c r="H900" s="1" t="n">
        <x:v>0</x:v>
      </x:c>
      <x:c r="I900" s="1" t="n">
        <x:v>3</x:v>
      </x:c>
      <x:c r="J900" s="1" t="n">
        <x:v>0.3</x:v>
      </x:c>
      <x:c r="K900" s="1" t="n">
        <x:v>0</x:v>
      </x:c>
      <x:c r="L900" s="1" t="n">
        <x:v>95.4</x:v>
      </x:c>
      <x:c r="M900" s="1" t="n">
        <x:v>5.1</x:v>
      </x:c>
      <x:c r="N900" s="1" t="n">
        <x:v>21.1</x:v>
      </x:c>
      <x:c r="O900" s="1" t="n">
        <x:f aca="0">24*MAX(0,EOMONTH(B900,0)-MAX(B900,INDEX(Device_Inventory!$K$2:$K$1201,MATCH(A900,Device_Inventory!$A$2:$A$1201,0)))+1)</x:f>
        <x:v>720</x:v>
      </x:c>
      <x:c r="P900" s="11" t="b">
        <x:f aca="0">INDEX(Device_Inventory!$K$2:$K$1201,MATCH(A900,Device_Inventory!$A$2:$A$1201,0))&gt;B900</x:f>
        <x:v>0</x:v>
      </x:c>
      <x:c r="Q900" s="1" t="str">
        <x:f aca="0">IF(D900&gt;O900,"Fail: operating hours exceed in-service hours",IF(D900+M900&gt;O900,"Fail: operating + unavailable hours exceed in-service hours",IF(P900,"Partial month: within in-service hours","OK")))</x:f>
        <x:v>OK</x:v>
      </x:c>
    </x:row>
    <x:row r="901" ht="15" hidden="0" customHeight="1">
      <x:c r="A901" s="1" t="s">
        <x:v>775</x:v>
      </x:c>
      <x:c r="B901" s="14" t="n">
        <x:v>46204</x:v>
      </x:c>
      <x:c r="C901" s="1" t="n">
        <x:v>70.8</x:v>
      </x:c>
      <x:c r="D901" s="1" t="n">
        <x:v>457.7</x:v>
      </x:c>
      <x:c r="E901" s="1" t="n">
        <x:v>27</x:v>
      </x:c>
      <x:c r="F901" s="1" t="n">
        <x:v>0</x:v>
      </x:c>
      <x:c r="G901" s="1" t="n">
        <x:v>28</x:v>
      </x:c>
      <x:c r="H901" s="1" t="n">
        <x:v>2</x:v>
      </x:c>
      <x:c r="I901" s="1" t="n">
        <x:v>3</x:v>
      </x:c>
      <x:c r="J901" s="1" t="n">
        <x:v>0.71</x:v>
      </x:c>
      <x:c r="K901" s="1" t="n">
        <x:v>0</x:v>
      </x:c>
      <x:c r="L901" s="1" t="n">
        <x:v>95.7</x:v>
      </x:c>
      <x:c r="M901" s="1" t="n">
        <x:v>0</x:v>
      </x:c>
      <x:c r="N901" s="1" t="n">
        <x:v>20.4</x:v>
      </x:c>
      <x:c r="O901" s="1" t="n">
        <x:f aca="0">24*MAX(0,EOMONTH(B901,0)-MAX(B901,INDEX(Device_Inventory!$K$2:$K$1201,MATCH(A901,Device_Inventory!$A$2:$A$1201,0)))+1)</x:f>
        <x:v>744</x:v>
      </x:c>
      <x:c r="P901" s="11" t="b">
        <x:f aca="0">INDEX(Device_Inventory!$K$2:$K$1201,MATCH(A901,Device_Inventory!$A$2:$A$1201,0))&gt;B901</x:f>
        <x:v>0</x:v>
      </x:c>
      <x:c r="Q901" s="1" t="str">
        <x:f aca="0">IF(D901&gt;O901,"Fail: operating hours exceed in-service hours",IF(D901+M901&gt;O901,"Fail: operating + unavailable hours exceed in-service hours",IF(P901,"Partial month: within in-service hours","OK")))</x:f>
        <x:v>OK</x:v>
      </x:c>
    </x:row>
    <x:row r="902" ht="15" hidden="0" customHeight="1">
      <x:c r="A902" s="1" t="s">
        <x:v>2355</x:v>
      </x:c>
      <x:c r="B902" s="14" t="n">
        <x:v>46054</x:v>
      </x:c>
      <x:c r="C902" s="1" t="n">
        <x:v>32</x:v>
      </x:c>
      <x:c r="D902" s="1" t="n">
        <x:v>212.4</x:v>
      </x:c>
      <x:c r="E902" s="1" t="n">
        <x:v>9</x:v>
      </x:c>
      <x:c r="F902" s="1" t="n">
        <x:v>0</x:v>
      </x:c>
      <x:c r="G902" s="1" t="n">
        <x:v>44</x:v>
      </x:c>
      <x:c r="H902" s="1" t="n">
        <x:v>1</x:v>
      </x:c>
      <x:c r="I902" s="1" t="n">
        <x:v>0</x:v>
      </x:c>
      <x:c r="J902" s="1" t="n">
        <x:v>0</x:v>
      </x:c>
      <x:c r="K902" s="1" t="n">
        <x:v>0</x:v>
      </x:c>
      <x:c r="L902" s="1" t="n">
        <x:v>92.6</x:v>
      </x:c>
      <x:c r="M902" s="1" t="n">
        <x:v>1.7</x:v>
      </x:c>
      <x:c r="N902" s="1" t="n">
        <x:v>4.9</x:v>
      </x:c>
      <x:c r="O902" s="1" t="n">
        <x:f aca="0">24*MAX(0,EOMONTH(B902,0)-MAX(B902,INDEX(Device_Inventory!$K$2:$K$1201,MATCH(A902,Device_Inventory!$A$2:$A$1201,0)))+1)</x:f>
        <x:v>672</x:v>
      </x:c>
      <x:c r="P902" s="11" t="b">
        <x:f aca="0">INDEX(Device_Inventory!$K$2:$K$1201,MATCH(A902,Device_Inventory!$A$2:$A$1201,0))&gt;B902</x:f>
        <x:v>0</x:v>
      </x:c>
      <x:c r="Q902" s="1" t="str">
        <x:f aca="0">IF(D902&gt;O902,"Fail: operating hours exceed in-service hours",IF(D902+M902&gt;O902,"Fail: operating + unavailable hours exceed in-service hours",IF(P902,"Partial month: within in-service hours","OK")))</x:f>
        <x:v>OK</x:v>
      </x:c>
    </x:row>
    <x:row r="903" ht="15" hidden="0" customHeight="1">
      <x:c r="A903" s="1" t="s">
        <x:v>2355</x:v>
      </x:c>
      <x:c r="B903" s="14" t="n">
        <x:v>46082</x:v>
      </x:c>
      <x:c r="C903" s="1" t="n">
        <x:v>66.5</x:v>
      </x:c>
      <x:c r="D903" s="1" t="n">
        <x:v>427.8</x:v>
      </x:c>
      <x:c r="E903" s="1" t="n">
        <x:v>18</x:v>
      </x:c>
      <x:c r="F903" s="1" t="n">
        <x:v>1</x:v>
      </x:c>
      <x:c r="G903" s="1" t="n">
        <x:v>37</x:v>
      </x:c>
      <x:c r="H903" s="1" t="n">
        <x:v>0</x:v>
      </x:c>
      <x:c r="I903" s="1" t="n">
        <x:v>1</x:v>
      </x:c>
      <x:c r="J903" s="1" t="n">
        <x:v>0</x:v>
      </x:c>
      <x:c r="K903" s="1" t="n">
        <x:v>0</x:v>
      </x:c>
      <x:c r="L903" s="1" t="n">
        <x:v>96.8</x:v>
      </x:c>
      <x:c r="M903" s="1" t="n">
        <x:v>0.6</x:v>
      </x:c>
      <x:c r="N903" s="1" t="n">
        <x:v>8.7</x:v>
      </x:c>
      <x:c r="O903" s="1" t="n">
        <x:f aca="0">24*MAX(0,EOMONTH(B903,0)-MAX(B903,INDEX(Device_Inventory!$K$2:$K$1201,MATCH(A903,Device_Inventory!$A$2:$A$1201,0)))+1)</x:f>
        <x:v>744</x:v>
      </x:c>
      <x:c r="P903" s="11" t="b">
        <x:f aca="0">INDEX(Device_Inventory!$K$2:$K$1201,MATCH(A903,Device_Inventory!$A$2:$A$1201,0))&gt;B903</x:f>
        <x:v>0</x:v>
      </x:c>
      <x:c r="Q903" s="1" t="str">
        <x:f aca="0">IF(D903&gt;O903,"Fail: operating hours exceed in-service hours",IF(D903+M903&gt;O903,"Fail: operating + unavailable hours exceed in-service hours",IF(P903,"Partial month: within in-service hours","OK")))</x:f>
        <x:v>OK</x:v>
      </x:c>
    </x:row>
    <x:row r="904" ht="15" hidden="0" customHeight="1">
      <x:c r="A904" s="1" t="s">
        <x:v>2355</x:v>
      </x:c>
      <x:c r="B904" s="14" t="n">
        <x:v>46113</x:v>
      </x:c>
      <x:c r="C904" s="1" t="n">
        <x:v>54.6</x:v>
      </x:c>
      <x:c r="D904" s="1" t="n">
        <x:v>348.1</x:v>
      </x:c>
      <x:c r="E904" s="1" t="n">
        <x:v>23</x:v>
      </x:c>
      <x:c r="F904" s="1" t="n">
        <x:v>0</x:v>
      </x:c>
      <x:c r="G904" s="1" t="n">
        <x:v>36</x:v>
      </x:c>
      <x:c r="H904" s="1" t="n">
        <x:v>0</x:v>
      </x:c>
      <x:c r="I904" s="1" t="n">
        <x:v>3</x:v>
      </x:c>
      <x:c r="J904" s="1" t="n">
        <x:v>0</x:v>
      </x:c>
      <x:c r="K904" s="1" t="n">
        <x:v>0</x:v>
      </x:c>
      <x:c r="L904" s="1" t="n">
        <x:v>93</x:v>
      </x:c>
      <x:c r="M904" s="1" t="n">
        <x:v>5</x:v>
      </x:c>
      <x:c r="N904" s="1" t="n">
        <x:v>11.4</x:v>
      </x:c>
      <x:c r="O904" s="1" t="n">
        <x:f aca="0">24*MAX(0,EOMONTH(B904,0)-MAX(B904,INDEX(Device_Inventory!$K$2:$K$1201,MATCH(A904,Device_Inventory!$A$2:$A$1201,0)))+1)</x:f>
        <x:v>720</x:v>
      </x:c>
      <x:c r="P904" s="11" t="b">
        <x:f aca="0">INDEX(Device_Inventory!$K$2:$K$1201,MATCH(A904,Device_Inventory!$A$2:$A$1201,0))&gt;B904</x:f>
        <x:v>0</x:v>
      </x:c>
      <x:c r="Q904" s="1" t="str">
        <x:f aca="0">IF(D904&gt;O904,"Fail: operating hours exceed in-service hours",IF(D904+M904&gt;O904,"Fail: operating + unavailable hours exceed in-service hours",IF(P904,"Partial month: within in-service hours","OK")))</x:f>
        <x:v>OK</x:v>
      </x:c>
    </x:row>
    <x:row r="905" ht="15" hidden="0" customHeight="1">
      <x:c r="A905" s="1" t="s">
        <x:v>2355</x:v>
      </x:c>
      <x:c r="B905" s="14" t="n">
        <x:v>46143</x:v>
      </x:c>
      <x:c r="C905" s="1" t="n">
        <x:v>42</x:v>
      </x:c>
      <x:c r="D905" s="1" t="n">
        <x:v>231.9</x:v>
      </x:c>
      <x:c r="E905" s="1" t="n">
        <x:v>12</x:v>
      </x:c>
      <x:c r="F905" s="1" t="n">
        <x:v>2</x:v>
      </x:c>
      <x:c r="G905" s="1" t="n">
        <x:v>57</x:v>
      </x:c>
      <x:c r="H905" s="1" t="n">
        <x:v>0</x:v>
      </x:c>
      <x:c r="I905" s="1" t="n">
        <x:v>4</x:v>
      </x:c>
      <x:c r="J905" s="1" t="n">
        <x:v>0.25</x:v>
      </x:c>
      <x:c r="K905" s="1" t="n">
        <x:v>1</x:v>
      </x:c>
      <x:c r="L905" s="1" t="n">
        <x:v>95.5</x:v>
      </x:c>
      <x:c r="M905" s="1" t="n">
        <x:v>0</x:v>
      </x:c>
      <x:c r="N905" s="1" t="n">
        <x:v>4.2</x:v>
      </x:c>
      <x:c r="O905" s="1" t="n">
        <x:f aca="0">24*MAX(0,EOMONTH(B905,0)-MAX(B905,INDEX(Device_Inventory!$K$2:$K$1201,MATCH(A905,Device_Inventory!$A$2:$A$1201,0)))+1)</x:f>
        <x:v>744</x:v>
      </x:c>
      <x:c r="P905" s="11" t="b">
        <x:f aca="0">INDEX(Device_Inventory!$K$2:$K$1201,MATCH(A905,Device_Inventory!$A$2:$A$1201,0))&gt;B905</x:f>
        <x:v>0</x:v>
      </x:c>
      <x:c r="Q905" s="1" t="str">
        <x:f aca="0">IF(D905&gt;O905,"Fail: operating hours exceed in-service hours",IF(D905+M905&gt;O905,"Fail: operating + unavailable hours exceed in-service hours",IF(P905,"Partial month: within in-service hours","OK")))</x:f>
        <x:v>OK</x:v>
      </x:c>
    </x:row>
    <x:row r="906" ht="15" hidden="0" customHeight="1">
      <x:c r="A906" s="1" t="s">
        <x:v>2355</x:v>
      </x:c>
      <x:c r="B906" s="14" t="n">
        <x:v>46174</x:v>
      </x:c>
      <x:c r="C906" s="1" t="n">
        <x:v>33.9</x:v>
      </x:c>
      <x:c r="D906" s="1" t="n">
        <x:v>224.4</x:v>
      </x:c>
      <x:c r="E906" s="1" t="n">
        <x:v>9</x:v>
      </x:c>
      <x:c r="F906" s="1" t="n">
        <x:v>1</x:v>
      </x:c>
      <x:c r="G906" s="1" t="n">
        <x:v>14</x:v>
      </x:c>
      <x:c r="H906" s="1" t="n">
        <x:v>0</x:v>
      </x:c>
      <x:c r="I906" s="1" t="n">
        <x:v>1</x:v>
      </x:c>
      <x:c r="J906" s="1" t="n">
        <x:v>0.02</x:v>
      </x:c>
      <x:c r="K906" s="1" t="n">
        <x:v>0</x:v>
      </x:c>
      <x:c r="L906" s="1" t="n">
        <x:v>94.4</x:v>
      </x:c>
      <x:c r="M906" s="1" t="n">
        <x:v>8.2</x:v>
      </x:c>
      <x:c r="N906" s="1" t="n">
        <x:v>2.9</x:v>
      </x:c>
      <x:c r="O906" s="1" t="n">
        <x:f aca="0">24*MAX(0,EOMONTH(B906,0)-MAX(B906,INDEX(Device_Inventory!$K$2:$K$1201,MATCH(A906,Device_Inventory!$A$2:$A$1201,0)))+1)</x:f>
        <x:v>720</x:v>
      </x:c>
      <x:c r="P906" s="11" t="b">
        <x:f aca="0">INDEX(Device_Inventory!$K$2:$K$1201,MATCH(A906,Device_Inventory!$A$2:$A$1201,0))&gt;B906</x:f>
        <x:v>0</x:v>
      </x:c>
      <x:c r="Q906" s="1" t="str">
        <x:f aca="0">IF(D906&gt;O906,"Fail: operating hours exceed in-service hours",IF(D906+M906&gt;O906,"Fail: operating + unavailable hours exceed in-service hours",IF(P906,"Partial month: within in-service hours","OK")))</x:f>
        <x:v>OK</x:v>
      </x:c>
    </x:row>
    <x:row r="907" ht="15" hidden="0" customHeight="1">
      <x:c r="A907" s="1" t="s">
        <x:v>2355</x:v>
      </x:c>
      <x:c r="B907" s="14" t="n">
        <x:v>46204</x:v>
      </x:c>
      <x:c r="C907" s="1" t="n">
        <x:v>24.3</x:v>
      </x:c>
      <x:c r="D907" s="1" t="n">
        <x:v>162.9</x:v>
      </x:c>
      <x:c r="E907" s="1" t="n">
        <x:v>16</x:v>
      </x:c>
      <x:c r="F907" s="1" t="n">
        <x:v>1</x:v>
      </x:c>
      <x:c r="G907" s="1" t="n">
        <x:v>30</x:v>
      </x:c>
      <x:c r="H907" s="1" t="n">
        <x:v>1</x:v>
      </x:c>
      <x:c r="I907" s="1" t="n">
        <x:v>1</x:v>
      </x:c>
      <x:c r="J907" s="1" t="n">
        <x:v>0.12</x:v>
      </x:c>
      <x:c r="K907" s="1" t="n">
        <x:v>0</x:v>
      </x:c>
      <x:c r="L907" s="1" t="n">
        <x:v>97.2</x:v>
      </x:c>
      <x:c r="M907" s="1" t="n">
        <x:v>10.7</x:v>
      </x:c>
      <x:c r="N907" s="1" t="n">
        <x:v>2.1</x:v>
      </x:c>
      <x:c r="O907" s="1" t="n">
        <x:f aca="0">24*MAX(0,EOMONTH(B907,0)-MAX(B907,INDEX(Device_Inventory!$K$2:$K$1201,MATCH(A907,Device_Inventory!$A$2:$A$1201,0)))+1)</x:f>
        <x:v>744</x:v>
      </x:c>
      <x:c r="P907" s="11" t="b">
        <x:f aca="0">INDEX(Device_Inventory!$K$2:$K$1201,MATCH(A907,Device_Inventory!$A$2:$A$1201,0))&gt;B907</x:f>
        <x:v>0</x:v>
      </x:c>
      <x:c r="Q907" s="1" t="str">
        <x:f aca="0">IF(D907&gt;O907,"Fail: operating hours exceed in-service hours",IF(D907+M907&gt;O907,"Fail: operating + unavailable hours exceed in-service hours",IF(P907,"Partial month: within in-service hours","OK")))</x:f>
        <x:v>OK</x:v>
      </x:c>
    </x:row>
    <x:row r="908" ht="15" hidden="0" customHeight="1">
      <x:c r="A908" s="1" t="s">
        <x:v>2358</x:v>
      </x:c>
      <x:c r="B908" s="14" t="n">
        <x:v>46054</x:v>
      </x:c>
      <x:c r="C908" s="1" t="n">
        <x:v>68.4</x:v>
      </x:c>
      <x:c r="D908" s="1" t="n">
        <x:v>409.5</x:v>
      </x:c>
      <x:c r="E908" s="1" t="n">
        <x:v>38</x:v>
      </x:c>
      <x:c r="F908" s="1" t="n">
        <x:v>3</x:v>
      </x:c>
      <x:c r="G908" s="1" t="n">
        <x:v>30</x:v>
      </x:c>
      <x:c r="H908" s="1" t="n">
        <x:v>1</x:v>
      </x:c>
      <x:c r="I908" s="1" t="n">
        <x:v>5</x:v>
      </x:c>
      <x:c r="J908" s="1" t="n">
        <x:v>1.82</x:v>
      </x:c>
      <x:c r="K908" s="1" t="n">
        <x:v>0</x:v>
      </x:c>
      <x:c r="L908" s="1" t="n">
        <x:v>92.9</x:v>
      </x:c>
      <x:c r="M908" s="1" t="n">
        <x:v>11.8</x:v>
      </x:c>
      <x:c r="N908" s="1" t="n">
        <x:v>17</x:v>
      </x:c>
      <x:c r="O908" s="1" t="n">
        <x:f aca="0">24*MAX(0,EOMONTH(B908,0)-MAX(B908,INDEX(Device_Inventory!$K$2:$K$1201,MATCH(A908,Device_Inventory!$A$2:$A$1201,0)))+1)</x:f>
        <x:v>672</x:v>
      </x:c>
      <x:c r="P908" s="11" t="b">
        <x:f aca="0">INDEX(Device_Inventory!$K$2:$K$1201,MATCH(A908,Device_Inventory!$A$2:$A$1201,0))&gt;B908</x:f>
        <x:v>0</x:v>
      </x:c>
      <x:c r="Q908" s="1" t="str">
        <x:f aca="0">IF(D908&gt;O908,"Fail: operating hours exceed in-service hours",IF(D908+M908&gt;O908,"Fail: operating + unavailable hours exceed in-service hours",IF(P908,"Partial month: within in-service hours","OK")))</x:f>
        <x:v>OK</x:v>
      </x:c>
    </x:row>
    <x:row r="909" ht="15" hidden="0" customHeight="1">
      <x:c r="A909" s="1" t="s">
        <x:v>2358</x:v>
      </x:c>
      <x:c r="B909" s="14" t="n">
        <x:v>46082</x:v>
      </x:c>
      <x:c r="C909" s="1" t="n">
        <x:v>52.1</x:v>
      </x:c>
      <x:c r="D909" s="1" t="n">
        <x:v>347.7</x:v>
      </x:c>
      <x:c r="E909" s="1" t="n">
        <x:v>36</x:v>
      </x:c>
      <x:c r="F909" s="1" t="n">
        <x:v>6</x:v>
      </x:c>
      <x:c r="G909" s="1" t="n">
        <x:v>25</x:v>
      </x:c>
      <x:c r="H909" s="1" t="n">
        <x:v>2</x:v>
      </x:c>
      <x:c r="I909" s="1" t="n">
        <x:v>5</x:v>
      </x:c>
      <x:c r="J909" s="1" t="n">
        <x:v>2.36</x:v>
      </x:c>
      <x:c r="K909" s="1" t="n">
        <x:v>0</x:v>
      </x:c>
      <x:c r="L909" s="1" t="n">
        <x:v>94.9</x:v>
      </x:c>
      <x:c r="M909" s="1" t="n">
        <x:v>15.4</x:v>
      </x:c>
      <x:c r="N909" s="1" t="n">
        <x:v>8.1</x:v>
      </x:c>
      <x:c r="O909" s="1" t="n">
        <x:f aca="0">24*MAX(0,EOMONTH(B909,0)-MAX(B909,INDEX(Device_Inventory!$K$2:$K$1201,MATCH(A909,Device_Inventory!$A$2:$A$1201,0)))+1)</x:f>
        <x:v>744</x:v>
      </x:c>
      <x:c r="P909" s="11" t="b">
        <x:f aca="0">INDEX(Device_Inventory!$K$2:$K$1201,MATCH(A909,Device_Inventory!$A$2:$A$1201,0))&gt;B909</x:f>
        <x:v>0</x:v>
      </x:c>
      <x:c r="Q909" s="1" t="str">
        <x:f aca="0">IF(D909&gt;O909,"Fail: operating hours exceed in-service hours",IF(D909+M909&gt;O909,"Fail: operating + unavailable hours exceed in-service hours",IF(P909,"Partial month: within in-service hours","OK")))</x:f>
        <x:v>OK</x:v>
      </x:c>
    </x:row>
    <x:row r="910" ht="15" hidden="0" customHeight="1">
      <x:c r="A910" s="1" t="s">
        <x:v>2358</x:v>
      </x:c>
      <x:c r="B910" s="14" t="n">
        <x:v>46113</x:v>
      </x:c>
      <x:c r="C910" s="1" t="n">
        <x:v>66.4</x:v>
      </x:c>
      <x:c r="D910" s="1" t="n">
        <x:v>374.5</x:v>
      </x:c>
      <x:c r="E910" s="1" t="n">
        <x:v>32</x:v>
      </x:c>
      <x:c r="F910" s="1" t="n">
        <x:v>5</x:v>
      </x:c>
      <x:c r="G910" s="1" t="n">
        <x:v>38</x:v>
      </x:c>
      <x:c r="H910" s="1" t="n">
        <x:v>2</x:v>
      </x:c>
      <x:c r="I910" s="1" t="n">
        <x:v>2</x:v>
      </x:c>
      <x:c r="J910" s="1" t="n">
        <x:v>2.81</x:v>
      </x:c>
      <x:c r="K910" s="1" t="n">
        <x:v>2</x:v>
      </x:c>
      <x:c r="L910" s="1" t="n">
        <x:v>90.4</x:v>
      </x:c>
      <x:c r="M910" s="1" t="n">
        <x:v>15.6</x:v>
      </x:c>
      <x:c r="N910" s="1" t="n">
        <x:v>18</x:v>
      </x:c>
      <x:c r="O910" s="1" t="n">
        <x:f aca="0">24*MAX(0,EOMONTH(B910,0)-MAX(B910,INDEX(Device_Inventory!$K$2:$K$1201,MATCH(A910,Device_Inventory!$A$2:$A$1201,0)))+1)</x:f>
        <x:v>720</x:v>
      </x:c>
      <x:c r="P910" s="11" t="b">
        <x:f aca="0">INDEX(Device_Inventory!$K$2:$K$1201,MATCH(A910,Device_Inventory!$A$2:$A$1201,0))&gt;B910</x:f>
        <x:v>0</x:v>
      </x:c>
      <x:c r="Q910" s="1" t="str">
        <x:f aca="0">IF(D910&gt;O910,"Fail: operating hours exceed in-service hours",IF(D910+M910&gt;O910,"Fail: operating + unavailable hours exceed in-service hours",IF(P910,"Partial month: within in-service hours","OK")))</x:f>
        <x:v>OK</x:v>
      </x:c>
    </x:row>
    <x:row r="911" ht="15" hidden="0" customHeight="1">
      <x:c r="A911" s="1" t="s">
        <x:v>2358</x:v>
      </x:c>
      <x:c r="B911" s="14" t="n">
        <x:v>46143</x:v>
      </x:c>
      <x:c r="C911" s="1" t="n">
        <x:v>95.5</x:v>
      </x:c>
      <x:c r="D911" s="1" t="n">
        <x:v>528.7</x:v>
      </x:c>
      <x:c r="E911" s="1" t="n">
        <x:v>46</x:v>
      </x:c>
      <x:c r="F911" s="1" t="n">
        <x:v>4</x:v>
      </x:c>
      <x:c r="G911" s="1" t="n">
        <x:v>54</x:v>
      </x:c>
      <x:c r="H911" s="1" t="n">
        <x:v>3</x:v>
      </x:c>
      <x:c r="I911" s="1" t="n">
        <x:v>5</x:v>
      </x:c>
      <x:c r="J911" s="1" t="n">
        <x:v>1.54</x:v>
      </x:c>
      <x:c r="K911" s="1" t="n">
        <x:v>2</x:v>
      </x:c>
      <x:c r="L911" s="1" t="n">
        <x:v>92.3</x:v>
      </x:c>
      <x:c r="M911" s="1" t="n">
        <x:v>12.8</x:v>
      </x:c>
      <x:c r="N911" s="1" t="n">
        <x:v>9.4</x:v>
      </x:c>
      <x:c r="O911" s="1" t="n">
        <x:f aca="0">24*MAX(0,EOMONTH(B911,0)-MAX(B911,INDEX(Device_Inventory!$K$2:$K$1201,MATCH(A911,Device_Inventory!$A$2:$A$1201,0)))+1)</x:f>
        <x:v>744</x:v>
      </x:c>
      <x:c r="P911" s="11" t="b">
        <x:f aca="0">INDEX(Device_Inventory!$K$2:$K$1201,MATCH(A911,Device_Inventory!$A$2:$A$1201,0))&gt;B911</x:f>
        <x:v>0</x:v>
      </x:c>
      <x:c r="Q911" s="1" t="str">
        <x:f aca="0">IF(D911&gt;O911,"Fail: operating hours exceed in-service hours",IF(D911+M911&gt;O911,"Fail: operating + unavailable hours exceed in-service hours",IF(P911,"Partial month: within in-service hours","OK")))</x:f>
        <x:v>OK</x:v>
      </x:c>
    </x:row>
    <x:row r="912" ht="15" hidden="0" customHeight="1">
      <x:c r="A912" s="1" t="s">
        <x:v>2358</x:v>
      </x:c>
      <x:c r="B912" s="14" t="n">
        <x:v>46174</x:v>
      </x:c>
      <x:c r="C912" s="1" t="n">
        <x:v>67.1</x:v>
      </x:c>
      <x:c r="D912" s="1" t="n">
        <x:v>464.2</x:v>
      </x:c>
      <x:c r="E912" s="1" t="n">
        <x:v>35</x:v>
      </x:c>
      <x:c r="F912" s="1" t="n">
        <x:v>3</x:v>
      </x:c>
      <x:c r="G912" s="1" t="n">
        <x:v>41</x:v>
      </x:c>
      <x:c r="H912" s="1" t="n">
        <x:v>4</x:v>
      </x:c>
      <x:c r="I912" s="1" t="n">
        <x:v>5</x:v>
      </x:c>
      <x:c r="J912" s="1" t="n">
        <x:v>2.6</x:v>
      </x:c>
      <x:c r="K912" s="1" t="n">
        <x:v>1</x:v>
      </x:c>
      <x:c r="L912" s="1" t="n">
        <x:v>96</x:v>
      </x:c>
      <x:c r="M912" s="1" t="n">
        <x:v>18.9</x:v>
      </x:c>
      <x:c r="N912" s="1" t="n">
        <x:v>10.5</x:v>
      </x:c>
      <x:c r="O912" s="1" t="n">
        <x:f aca="0">24*MAX(0,EOMONTH(B912,0)-MAX(B912,INDEX(Device_Inventory!$K$2:$K$1201,MATCH(A912,Device_Inventory!$A$2:$A$1201,0)))+1)</x:f>
        <x:v>720</x:v>
      </x:c>
      <x:c r="P912" s="11" t="b">
        <x:f aca="0">INDEX(Device_Inventory!$K$2:$K$1201,MATCH(A912,Device_Inventory!$A$2:$A$1201,0))&gt;B912</x:f>
        <x:v>0</x:v>
      </x:c>
      <x:c r="Q912" s="1" t="str">
        <x:f aca="0">IF(D912&gt;O912,"Fail: operating hours exceed in-service hours",IF(D912+M912&gt;O912,"Fail: operating + unavailable hours exceed in-service hours",IF(P912,"Partial month: within in-service hours","OK")))</x:f>
        <x:v>OK</x:v>
      </x:c>
    </x:row>
    <x:row r="913" ht="15" hidden="0" customHeight="1">
      <x:c r="A913" s="1" t="s">
        <x:v>2358</x:v>
      </x:c>
      <x:c r="B913" s="14" t="n">
        <x:v>46204</x:v>
      </x:c>
      <x:c r="C913" s="1" t="n">
        <x:v>70.9</x:v>
      </x:c>
      <x:c r="D913" s="1" t="n">
        <x:v>502.7</x:v>
      </x:c>
      <x:c r="E913" s="1" t="n">
        <x:v>32</x:v>
      </x:c>
      <x:c r="F913" s="1" t="n">
        <x:v>3</x:v>
      </x:c>
      <x:c r="G913" s="1" t="n">
        <x:v>30</x:v>
      </x:c>
      <x:c r="H913" s="1" t="n">
        <x:v>2</x:v>
      </x:c>
      <x:c r="I913" s="1" t="n">
        <x:v>7</x:v>
      </x:c>
      <x:c r="J913" s="1" t="n">
        <x:v>2.19</x:v>
      </x:c>
      <x:c r="K913" s="1" t="n">
        <x:v>1</x:v>
      </x:c>
      <x:c r="L913" s="1" t="n">
        <x:v>91.1</x:v>
      </x:c>
      <x:c r="M913" s="1" t="n">
        <x:v>18.1</x:v>
      </x:c>
      <x:c r="N913" s="1" t="n">
        <x:v>11.9</x:v>
      </x:c>
      <x:c r="O913" s="1" t="n">
        <x:f aca="0">24*MAX(0,EOMONTH(B913,0)-MAX(B913,INDEX(Device_Inventory!$K$2:$K$1201,MATCH(A913,Device_Inventory!$A$2:$A$1201,0)))+1)</x:f>
        <x:v>744</x:v>
      </x:c>
      <x:c r="P913" s="11" t="b">
        <x:f aca="0">INDEX(Device_Inventory!$K$2:$K$1201,MATCH(A913,Device_Inventory!$A$2:$A$1201,0))&gt;B913</x:f>
        <x:v>0</x:v>
      </x:c>
      <x:c r="Q913" s="1" t="str">
        <x:f aca="0">IF(D913&gt;O913,"Fail: operating hours exceed in-service hours",IF(D913+M913&gt;O913,"Fail: operating + unavailable hours exceed in-service hours",IF(P913,"Partial month: within in-service hours","OK")))</x:f>
        <x:v>OK</x:v>
      </x:c>
    </x:row>
    <x:row r="914" ht="15" hidden="0" customHeight="1">
      <x:c r="A914" s="1" t="s">
        <x:v>778</x:v>
      </x:c>
      <x:c r="B914" s="14" t="n">
        <x:v>46054</x:v>
      </x:c>
      <x:c r="C914" s="1" t="n">
        <x:v>46.7</x:v>
      </x:c>
      <x:c r="D914" s="1" t="n">
        <x:v>266.7</x:v>
      </x:c>
      <x:c r="E914" s="1" t="n">
        <x:v>24</x:v>
      </x:c>
      <x:c r="F914" s="1" t="n">
        <x:v>5</x:v>
      </x:c>
      <x:c r="G914" s="1" t="n">
        <x:v>29</x:v>
      </x:c>
      <x:c r="H914" s="1" t="n">
        <x:v>0</x:v>
      </x:c>
      <x:c r="I914" s="1" t="n">
        <x:v>0</x:v>
      </x:c>
      <x:c r="J914" s="1" t="n">
        <x:v>0</x:v>
      </x:c>
      <x:c r="K914" s="1" t="n">
        <x:v>1</x:v>
      </x:c>
      <x:c r="L914" s="1" t="n">
        <x:v>95.2</x:v>
      </x:c>
      <x:c r="M914" s="1" t="n">
        <x:v>1.4</x:v>
      </x:c>
      <x:c r="N914" s="1" t="n">
        <x:v>10.4</x:v>
      </x:c>
      <x:c r="O914" s="1" t="n">
        <x:f aca="0">24*MAX(0,EOMONTH(B914,0)-MAX(B914,INDEX(Device_Inventory!$K$2:$K$1201,MATCH(A914,Device_Inventory!$A$2:$A$1201,0)))+1)</x:f>
        <x:v>672</x:v>
      </x:c>
      <x:c r="P914" s="11" t="b">
        <x:f aca="0">INDEX(Device_Inventory!$K$2:$K$1201,MATCH(A914,Device_Inventory!$A$2:$A$1201,0))&gt;B914</x:f>
        <x:v>0</x:v>
      </x:c>
      <x:c r="Q914" s="1" t="str">
        <x:f aca="0">IF(D914&gt;O914,"Fail: operating hours exceed in-service hours",IF(D914+M914&gt;O914,"Fail: operating + unavailable hours exceed in-service hours",IF(P914,"Partial month: within in-service hours","OK")))</x:f>
        <x:v>OK</x:v>
      </x:c>
    </x:row>
    <x:row r="915" ht="15" hidden="0" customHeight="1">
      <x:c r="A915" s="1" t="s">
        <x:v>778</x:v>
      </x:c>
      <x:c r="B915" s="14" t="n">
        <x:v>46082</x:v>
      </x:c>
      <x:c r="C915" s="1" t="n">
        <x:v>63</x:v>
      </x:c>
      <x:c r="D915" s="1" t="n">
        <x:v>405.2</x:v>
      </x:c>
      <x:c r="E915" s="1" t="n">
        <x:v>18</x:v>
      </x:c>
      <x:c r="F915" s="1" t="n">
        <x:v>0</x:v>
      </x:c>
      <x:c r="G915" s="1" t="n">
        <x:v>41</x:v>
      </x:c>
      <x:c r="H915" s="1" t="n">
        <x:v>0</x:v>
      </x:c>
      <x:c r="I915" s="1" t="n">
        <x:v>3</x:v>
      </x:c>
      <x:c r="J915" s="1" t="n">
        <x:v>0.7</x:v>
      </x:c>
      <x:c r="K915" s="1" t="n">
        <x:v>1</x:v>
      </x:c>
      <x:c r="L915" s="1" t="n">
        <x:v>97.2</x:v>
      </x:c>
      <x:c r="M915" s="1" t="n">
        <x:v>5.4</x:v>
      </x:c>
      <x:c r="N915" s="1" t="n">
        <x:v>17.9</x:v>
      </x:c>
      <x:c r="O915" s="1" t="n">
        <x:f aca="0">24*MAX(0,EOMONTH(B915,0)-MAX(B915,INDEX(Device_Inventory!$K$2:$K$1201,MATCH(A915,Device_Inventory!$A$2:$A$1201,0)))+1)</x:f>
        <x:v>744</x:v>
      </x:c>
      <x:c r="P915" s="11" t="b">
        <x:f aca="0">INDEX(Device_Inventory!$K$2:$K$1201,MATCH(A915,Device_Inventory!$A$2:$A$1201,0))&gt;B915</x:f>
        <x:v>0</x:v>
      </x:c>
      <x:c r="Q915" s="1" t="str">
        <x:f aca="0">IF(D915&gt;O915,"Fail: operating hours exceed in-service hours",IF(D915+M915&gt;O915,"Fail: operating + unavailable hours exceed in-service hours",IF(P915,"Partial month: within in-service hours","OK")))</x:f>
        <x:v>OK</x:v>
      </x:c>
    </x:row>
    <x:row r="916" ht="15" hidden="0" customHeight="1">
      <x:c r="A916" s="1" t="s">
        <x:v>778</x:v>
      </x:c>
      <x:c r="B916" s="14" t="n">
        <x:v>46113</x:v>
      </x:c>
      <x:c r="C916" s="1" t="n">
        <x:v>73.1</x:v>
      </x:c>
      <x:c r="D916" s="1" t="n">
        <x:v>403.7</x:v>
      </x:c>
      <x:c r="E916" s="1" t="n">
        <x:v>13</x:v>
      </x:c>
      <x:c r="F916" s="1" t="n">
        <x:v>0</x:v>
      </x:c>
      <x:c r="G916" s="1" t="n">
        <x:v>34</x:v>
      </x:c>
      <x:c r="H916" s="1" t="n">
        <x:v>0</x:v>
      </x:c>
      <x:c r="I916" s="1" t="n">
        <x:v>1</x:v>
      </x:c>
      <x:c r="J916" s="1" t="n">
        <x:v>0</x:v>
      </x:c>
      <x:c r="K916" s="1" t="n">
        <x:v>0</x:v>
      </x:c>
      <x:c r="L916" s="1" t="n">
        <x:v>100</x:v>
      </x:c>
      <x:c r="M916" s="1" t="n">
        <x:v>0.4</x:v>
      </x:c>
      <x:c r="N916" s="1" t="n">
        <x:v>22.3</x:v>
      </x:c>
      <x:c r="O916" s="1" t="n">
        <x:f aca="0">24*MAX(0,EOMONTH(B916,0)-MAX(B916,INDEX(Device_Inventory!$K$2:$K$1201,MATCH(A916,Device_Inventory!$A$2:$A$1201,0)))+1)</x:f>
        <x:v>720</x:v>
      </x:c>
      <x:c r="P916" s="11" t="b">
        <x:f aca="0">INDEX(Device_Inventory!$K$2:$K$1201,MATCH(A916,Device_Inventory!$A$2:$A$1201,0))&gt;B916</x:f>
        <x:v>0</x:v>
      </x:c>
      <x:c r="Q916" s="1" t="str">
        <x:f aca="0">IF(D916&gt;O916,"Fail: operating hours exceed in-service hours",IF(D916+M916&gt;O916,"Fail: operating + unavailable hours exceed in-service hours",IF(P916,"Partial month: within in-service hours","OK")))</x:f>
        <x:v>OK</x:v>
      </x:c>
    </x:row>
    <x:row r="917" ht="15" hidden="0" customHeight="1">
      <x:c r="A917" s="1" t="s">
        <x:v>778</x:v>
      </x:c>
      <x:c r="B917" s="14" t="n">
        <x:v>46143</x:v>
      </x:c>
      <x:c r="C917" s="1" t="n">
        <x:v>47.7</x:v>
      </x:c>
      <x:c r="D917" s="1" t="n">
        <x:v>270</x:v>
      </x:c>
      <x:c r="E917" s="1" t="n">
        <x:v>11</x:v>
      </x:c>
      <x:c r="F917" s="1" t="n">
        <x:v>1</x:v>
      </x:c>
      <x:c r="G917" s="1" t="n">
        <x:v>51</x:v>
      </x:c>
      <x:c r="H917" s="1" t="n">
        <x:v>0</x:v>
      </x:c>
      <x:c r="I917" s="1" t="n">
        <x:v>1</x:v>
      </x:c>
      <x:c r="J917" s="1" t="n">
        <x:v>0.13</x:v>
      </x:c>
      <x:c r="K917" s="1" t="n">
        <x:v>0</x:v>
      </x:c>
      <x:c r="L917" s="1" t="n">
        <x:v>97.9</x:v>
      </x:c>
      <x:c r="M917" s="1" t="n">
        <x:v>2.7</x:v>
      </x:c>
      <x:c r="N917" s="1" t="n">
        <x:v>10.6</x:v>
      </x:c>
      <x:c r="O917" s="1" t="n">
        <x:f aca="0">24*MAX(0,EOMONTH(B917,0)-MAX(B917,INDEX(Device_Inventory!$K$2:$K$1201,MATCH(A917,Device_Inventory!$A$2:$A$1201,0)))+1)</x:f>
        <x:v>744</x:v>
      </x:c>
      <x:c r="P917" s="11" t="b">
        <x:f aca="0">INDEX(Device_Inventory!$K$2:$K$1201,MATCH(A917,Device_Inventory!$A$2:$A$1201,0))&gt;B917</x:f>
        <x:v>0</x:v>
      </x:c>
      <x:c r="Q917" s="1" t="str">
        <x:f aca="0">IF(D917&gt;O917,"Fail: operating hours exceed in-service hours",IF(D917+M917&gt;O917,"Fail: operating + unavailable hours exceed in-service hours",IF(P917,"Partial month: within in-service hours","OK")))</x:f>
        <x:v>OK</x:v>
      </x:c>
    </x:row>
    <x:row r="918" ht="15" hidden="0" customHeight="1">
      <x:c r="A918" s="1" t="s">
        <x:v>778</x:v>
      </x:c>
      <x:c r="B918" s="14" t="n">
        <x:v>46174</x:v>
      </x:c>
      <x:c r="C918" s="1" t="n">
        <x:v>46.2</x:v>
      </x:c>
      <x:c r="D918" s="1" t="n">
        <x:v>310.2</x:v>
      </x:c>
      <x:c r="E918" s="1" t="n">
        <x:v>21</x:v>
      </x:c>
      <x:c r="F918" s="1" t="n">
        <x:v>0</x:v>
      </x:c>
      <x:c r="G918" s="1" t="n">
        <x:v>37</x:v>
      </x:c>
      <x:c r="H918" s="1" t="n">
        <x:v>0</x:v>
      </x:c>
      <x:c r="I918" s="1" t="n">
        <x:v>3</x:v>
      </x:c>
      <x:c r="J918" s="1" t="n">
        <x:v>0.28</x:v>
      </x:c>
      <x:c r="K918" s="1" t="n">
        <x:v>1</x:v>
      </x:c>
      <x:c r="L918" s="1" t="n">
        <x:v>89.8</x:v>
      </x:c>
      <x:c r="M918" s="1" t="n">
        <x:v>1.3</x:v>
      </x:c>
      <x:c r="N918" s="1" t="n">
        <x:v>7.6</x:v>
      </x:c>
      <x:c r="O918" s="1" t="n">
        <x:f aca="0">24*MAX(0,EOMONTH(B918,0)-MAX(B918,INDEX(Device_Inventory!$K$2:$K$1201,MATCH(A918,Device_Inventory!$A$2:$A$1201,0)))+1)</x:f>
        <x:v>720</x:v>
      </x:c>
      <x:c r="P918" s="11" t="b">
        <x:f aca="0">INDEX(Device_Inventory!$K$2:$K$1201,MATCH(A918,Device_Inventory!$A$2:$A$1201,0))&gt;B918</x:f>
        <x:v>0</x:v>
      </x:c>
      <x:c r="Q918" s="1" t="str">
        <x:f aca="0">IF(D918&gt;O918,"Fail: operating hours exceed in-service hours",IF(D918+M918&gt;O918,"Fail: operating + unavailable hours exceed in-service hours",IF(P918,"Partial month: within in-service hours","OK")))</x:f>
        <x:v>OK</x:v>
      </x:c>
    </x:row>
    <x:row r="919" ht="15" hidden="0" customHeight="1">
      <x:c r="A919" s="1" t="s">
        <x:v>778</x:v>
      </x:c>
      <x:c r="B919" s="14" t="n">
        <x:v>46204</x:v>
      </x:c>
      <x:c r="C919" s="1" t="n">
        <x:v>55.6</x:v>
      </x:c>
      <x:c r="D919" s="1" t="n">
        <x:v>400.2</x:v>
      </x:c>
      <x:c r="E919" s="1" t="n">
        <x:v>16</x:v>
      </x:c>
      <x:c r="F919" s="1" t="n">
        <x:v>0</x:v>
      </x:c>
      <x:c r="G919" s="1" t="n">
        <x:v>34</x:v>
      </x:c>
      <x:c r="H919" s="1" t="n">
        <x:v>0</x:v>
      </x:c>
      <x:c r="I919" s="1" t="n">
        <x:v>3</x:v>
      </x:c>
      <x:c r="J919" s="1" t="n">
        <x:v>0.14</x:v>
      </x:c>
      <x:c r="K919" s="1" t="n">
        <x:v>0</x:v>
      </x:c>
      <x:c r="L919" s="1" t="n">
        <x:v>90.9</x:v>
      </x:c>
      <x:c r="M919" s="1" t="n">
        <x:v>0</x:v>
      </x:c>
      <x:c r="N919" s="1" t="n">
        <x:v>5.1</x:v>
      </x:c>
      <x:c r="O919" s="1" t="n">
        <x:f aca="0">24*MAX(0,EOMONTH(B919,0)-MAX(B919,INDEX(Device_Inventory!$K$2:$K$1201,MATCH(A919,Device_Inventory!$A$2:$A$1201,0)))+1)</x:f>
        <x:v>744</x:v>
      </x:c>
      <x:c r="P919" s="11" t="b">
        <x:f aca="0">INDEX(Device_Inventory!$K$2:$K$1201,MATCH(A919,Device_Inventory!$A$2:$A$1201,0))&gt;B919</x:f>
        <x:v>0</x:v>
      </x:c>
      <x:c r="Q919" s="1" t="str">
        <x:f aca="0">IF(D919&gt;O919,"Fail: operating hours exceed in-service hours",IF(D919+M919&gt;O919,"Fail: operating + unavailable hours exceed in-service hours",IF(P919,"Partial month: within in-service hours","OK")))</x:f>
        <x:v>OK</x:v>
      </x:c>
    </x:row>
    <x:row r="920" ht="15" hidden="0" customHeight="1">
      <x:c r="A920" s="1" t="s">
        <x:v>2363</x:v>
      </x:c>
      <x:c r="B920" s="14" t="n">
        <x:v>46054</x:v>
      </x:c>
      <x:c r="C920" s="1" t="n">
        <x:v>60.5</x:v>
      </x:c>
      <x:c r="D920" s="1" t="n">
        <x:v>393.3</x:v>
      </x:c>
      <x:c r="E920" s="1" t="n">
        <x:v>15</x:v>
      </x:c>
      <x:c r="F920" s="1" t="n">
        <x:v>1</x:v>
      </x:c>
      <x:c r="G920" s="1" t="n">
        <x:v>36</x:v>
      </x:c>
      <x:c r="H920" s="1" t="n">
        <x:v>0</x:v>
      </x:c>
      <x:c r="I920" s="1" t="n">
        <x:v>2</x:v>
      </x:c>
      <x:c r="J920" s="1" t="n">
        <x:v>0.66</x:v>
      </x:c>
      <x:c r="K920" s="1" t="n">
        <x:v>0</x:v>
      </x:c>
      <x:c r="L920" s="1" t="n">
        <x:v>95.2</x:v>
      </x:c>
      <x:c r="M920" s="1" t="n">
        <x:v>0</x:v>
      </x:c>
      <x:c r="N920" s="1" t="n">
        <x:v>17.3</x:v>
      </x:c>
      <x:c r="O920" s="1" t="n">
        <x:f aca="0">24*MAX(0,EOMONTH(B920,0)-MAX(B920,INDEX(Device_Inventory!$K$2:$K$1201,MATCH(A920,Device_Inventory!$A$2:$A$1201,0)))+1)</x:f>
        <x:v>672</x:v>
      </x:c>
      <x:c r="P920" s="11" t="b">
        <x:f aca="0">INDEX(Device_Inventory!$K$2:$K$1201,MATCH(A920,Device_Inventory!$A$2:$A$1201,0))&gt;B920</x:f>
        <x:v>0</x:v>
      </x:c>
      <x:c r="Q920" s="1" t="str">
        <x:f aca="0">IF(D920&gt;O920,"Fail: operating hours exceed in-service hours",IF(D920+M920&gt;O920,"Fail: operating + unavailable hours exceed in-service hours",IF(P920,"Partial month: within in-service hours","OK")))</x:f>
        <x:v>OK</x:v>
      </x:c>
    </x:row>
    <x:row r="921" ht="15" hidden="0" customHeight="1">
      <x:c r="A921" s="1" t="s">
        <x:v>2363</x:v>
      </x:c>
      <x:c r="B921" s="14" t="n">
        <x:v>46082</x:v>
      </x:c>
      <x:c r="C921" s="1" t="n">
        <x:v>73.9</x:v>
      </x:c>
      <x:c r="D921" s="1" t="n">
        <x:v>421.1</x:v>
      </x:c>
      <x:c r="E921" s="1" t="n">
        <x:v>12</x:v>
      </x:c>
      <x:c r="F921" s="1" t="n">
        <x:v>1</x:v>
      </x:c>
      <x:c r="G921" s="1" t="n">
        <x:v>59</x:v>
      </x:c>
      <x:c r="H921" s="1" t="n">
        <x:v>1</x:v>
      </x:c>
      <x:c r="I921" s="1" t="n">
        <x:v>1</x:v>
      </x:c>
      <x:c r="J921" s="1" t="n">
        <x:v>0.77</x:v>
      </x:c>
      <x:c r="K921" s="1" t="n">
        <x:v>1</x:v>
      </x:c>
      <x:c r="L921" s="1" t="n">
        <x:v>96</x:v>
      </x:c>
      <x:c r="M921" s="1" t="n">
        <x:v>0</x:v>
      </x:c>
      <x:c r="N921" s="1" t="n">
        <x:v>12.8</x:v>
      </x:c>
      <x:c r="O921" s="1" t="n">
        <x:f aca="0">24*MAX(0,EOMONTH(B921,0)-MAX(B921,INDEX(Device_Inventory!$K$2:$K$1201,MATCH(A921,Device_Inventory!$A$2:$A$1201,0)))+1)</x:f>
        <x:v>744</x:v>
      </x:c>
      <x:c r="P921" s="11" t="b">
        <x:f aca="0">INDEX(Device_Inventory!$K$2:$K$1201,MATCH(A921,Device_Inventory!$A$2:$A$1201,0))&gt;B921</x:f>
        <x:v>0</x:v>
      </x:c>
      <x:c r="Q921" s="1" t="str">
        <x:f aca="0">IF(D921&gt;O921,"Fail: operating hours exceed in-service hours",IF(D921+M921&gt;O921,"Fail: operating + unavailable hours exceed in-service hours",IF(P921,"Partial month: within in-service hours","OK")))</x:f>
        <x:v>OK</x:v>
      </x:c>
    </x:row>
    <x:row r="922" ht="15" hidden="0" customHeight="1">
      <x:c r="A922" s="1" t="s">
        <x:v>2363</x:v>
      </x:c>
      <x:c r="B922" s="14" t="n">
        <x:v>46113</x:v>
      </x:c>
      <x:c r="C922" s="1" t="n">
        <x:v>57</x:v>
      </x:c>
      <x:c r="D922" s="1" t="n">
        <x:v>355.8</x:v>
      </x:c>
      <x:c r="E922" s="1" t="n">
        <x:v>11</x:v>
      </x:c>
      <x:c r="F922" s="1" t="n">
        <x:v>0</x:v>
      </x:c>
      <x:c r="G922" s="1" t="n">
        <x:v>36</x:v>
      </x:c>
      <x:c r="H922" s="1" t="n">
        <x:v>1</x:v>
      </x:c>
      <x:c r="I922" s="1" t="n">
        <x:v>1</x:v>
      </x:c>
      <x:c r="J922" s="1" t="n">
        <x:v>0.07</x:v>
      </x:c>
      <x:c r="K922" s="1" t="n">
        <x:v>0</x:v>
      </x:c>
      <x:c r="L922" s="1" t="n">
        <x:v>93.6</x:v>
      </x:c>
      <x:c r="M922" s="1" t="n">
        <x:v>0.3</x:v>
      </x:c>
      <x:c r="N922" s="1" t="n">
        <x:v>9.1</x:v>
      </x:c>
      <x:c r="O922" s="1" t="n">
        <x:f aca="0">24*MAX(0,EOMONTH(B922,0)-MAX(B922,INDEX(Device_Inventory!$K$2:$K$1201,MATCH(A922,Device_Inventory!$A$2:$A$1201,0)))+1)</x:f>
        <x:v>720</x:v>
      </x:c>
      <x:c r="P922" s="11" t="b">
        <x:f aca="0">INDEX(Device_Inventory!$K$2:$K$1201,MATCH(A922,Device_Inventory!$A$2:$A$1201,0))&gt;B922</x:f>
        <x:v>0</x:v>
      </x:c>
      <x:c r="Q922" s="1" t="str">
        <x:f aca="0">IF(D922&gt;O922,"Fail: operating hours exceed in-service hours",IF(D922+M922&gt;O922,"Fail: operating + unavailable hours exceed in-service hours",IF(P922,"Partial month: within in-service hours","OK")))</x:f>
        <x:v>OK</x:v>
      </x:c>
    </x:row>
    <x:row r="923" ht="15" hidden="0" customHeight="1">
      <x:c r="A923" s="1" t="s">
        <x:v>2363</x:v>
      </x:c>
      <x:c r="B923" s="14" t="n">
        <x:v>46143</x:v>
      </x:c>
      <x:c r="C923" s="1" t="n">
        <x:v>47.5</x:v>
      </x:c>
      <x:c r="D923" s="1" t="n">
        <x:v>320</x:v>
      </x:c>
      <x:c r="E923" s="1" t="n">
        <x:v>14</x:v>
      </x:c>
      <x:c r="F923" s="1" t="n">
        <x:v>0</x:v>
      </x:c>
      <x:c r="G923" s="1" t="n">
        <x:v>41</x:v>
      </x:c>
      <x:c r="H923" s="1" t="n">
        <x:v>0</x:v>
      </x:c>
      <x:c r="I923" s="1" t="n">
        <x:v>0</x:v>
      </x:c>
      <x:c r="J923" s="1" t="n">
        <x:v>1.1</x:v>
      </x:c>
      <x:c r="K923" s="1" t="n">
        <x:v>0</x:v>
      </x:c>
      <x:c r="L923" s="1" t="n">
        <x:v>95.8</x:v>
      </x:c>
      <x:c r="M923" s="1" t="n">
        <x:v>4.8</x:v>
      </x:c>
      <x:c r="N923" s="1" t="n">
        <x:v>8.4</x:v>
      </x:c>
      <x:c r="O923" s="1" t="n">
        <x:f aca="0">24*MAX(0,EOMONTH(B923,0)-MAX(B923,INDEX(Device_Inventory!$K$2:$K$1201,MATCH(A923,Device_Inventory!$A$2:$A$1201,0)))+1)</x:f>
        <x:v>744</x:v>
      </x:c>
      <x:c r="P923" s="11" t="b">
        <x:f aca="0">INDEX(Device_Inventory!$K$2:$K$1201,MATCH(A923,Device_Inventory!$A$2:$A$1201,0))&gt;B923</x:f>
        <x:v>0</x:v>
      </x:c>
      <x:c r="Q923" s="1" t="str">
        <x:f aca="0">IF(D923&gt;O923,"Fail: operating hours exceed in-service hours",IF(D923+M923&gt;O923,"Fail: operating + unavailable hours exceed in-service hours",IF(P923,"Partial month: within in-service hours","OK")))</x:f>
        <x:v>OK</x:v>
      </x:c>
    </x:row>
    <x:row r="924" ht="15" hidden="0" customHeight="1">
      <x:c r="A924" s="1" t="s">
        <x:v>2363</x:v>
      </x:c>
      <x:c r="B924" s="14" t="n">
        <x:v>46174</x:v>
      </x:c>
      <x:c r="C924" s="1" t="n">
        <x:v>29.5</x:v>
      </x:c>
      <x:c r="D924" s="1" t="n">
        <x:v>203.6</x:v>
      </x:c>
      <x:c r="E924" s="1" t="n">
        <x:v>13</x:v>
      </x:c>
      <x:c r="F924" s="1" t="n">
        <x:v>1</x:v>
      </x:c>
      <x:c r="G924" s="1" t="n">
        <x:v>13</x:v>
      </x:c>
      <x:c r="H924" s="1" t="n">
        <x:v>1</x:v>
      </x:c>
      <x:c r="I924" s="1" t="n">
        <x:v>1</x:v>
      </x:c>
      <x:c r="J924" s="1" t="n">
        <x:v>0.38</x:v>
      </x:c>
      <x:c r="K924" s="1" t="n">
        <x:v>1</x:v>
      </x:c>
      <x:c r="L924" s="1" t="n">
        <x:v>94.9</x:v>
      </x:c>
      <x:c r="M924" s="1" t="n">
        <x:v>3.5</x:v>
      </x:c>
      <x:c r="N924" s="1" t="n">
        <x:v>4</x:v>
      </x:c>
      <x:c r="O924" s="1" t="n">
        <x:f aca="0">24*MAX(0,EOMONTH(B924,0)-MAX(B924,INDEX(Device_Inventory!$K$2:$K$1201,MATCH(A924,Device_Inventory!$A$2:$A$1201,0)))+1)</x:f>
        <x:v>720</x:v>
      </x:c>
      <x:c r="P924" s="11" t="b">
        <x:f aca="0">INDEX(Device_Inventory!$K$2:$K$1201,MATCH(A924,Device_Inventory!$A$2:$A$1201,0))&gt;B924</x:f>
        <x:v>0</x:v>
      </x:c>
      <x:c r="Q924" s="1" t="str">
        <x:f aca="0">IF(D924&gt;O924,"Fail: operating hours exceed in-service hours",IF(D924+M924&gt;O924,"Fail: operating + unavailable hours exceed in-service hours",IF(P924,"Partial month: within in-service hours","OK")))</x:f>
        <x:v>OK</x:v>
      </x:c>
    </x:row>
    <x:row r="925" ht="15" hidden="0" customHeight="1">
      <x:c r="A925" s="1" t="s">
        <x:v>2363</x:v>
      </x:c>
      <x:c r="B925" s="14" t="n">
        <x:v>46204</x:v>
      </x:c>
      <x:c r="C925" s="1" t="n">
        <x:v>53.7</x:v>
      </x:c>
      <x:c r="D925" s="1" t="n">
        <x:v>322.1</x:v>
      </x:c>
      <x:c r="E925" s="1" t="n">
        <x:v>14</x:v>
      </x:c>
      <x:c r="F925" s="1" t="n">
        <x:v>2</x:v>
      </x:c>
      <x:c r="G925" s="1" t="n">
        <x:v>30</x:v>
      </x:c>
      <x:c r="H925" s="1" t="n">
        <x:v>0</x:v>
      </x:c>
      <x:c r="I925" s="1" t="n">
        <x:v>3</x:v>
      </x:c>
      <x:c r="J925" s="1" t="n">
        <x:v>0</x:v>
      </x:c>
      <x:c r="K925" s="1" t="n">
        <x:v>0</x:v>
      </x:c>
      <x:c r="L925" s="1" t="n">
        <x:v>95.2</x:v>
      </x:c>
      <x:c r="M925" s="1" t="n">
        <x:v>4.1</x:v>
      </x:c>
      <x:c r="N925" s="1" t="n">
        <x:v>6.3</x:v>
      </x:c>
      <x:c r="O925" s="1" t="n">
        <x:f aca="0">24*MAX(0,EOMONTH(B925,0)-MAX(B925,INDEX(Device_Inventory!$K$2:$K$1201,MATCH(A925,Device_Inventory!$A$2:$A$1201,0)))+1)</x:f>
        <x:v>744</x:v>
      </x:c>
      <x:c r="P925" s="11" t="b">
        <x:f aca="0">INDEX(Device_Inventory!$K$2:$K$1201,MATCH(A925,Device_Inventory!$A$2:$A$1201,0))&gt;B925</x:f>
        <x:v>0</x:v>
      </x:c>
      <x:c r="Q925" s="1" t="str">
        <x:f aca="0">IF(D925&gt;O925,"Fail: operating hours exceed in-service hours",IF(D925+M925&gt;O925,"Fail: operating + unavailable hours exceed in-service hours",IF(P925,"Partial month: within in-service hours","OK")))</x:f>
        <x:v>OK</x:v>
      </x:c>
    </x:row>
    <x:row r="926" ht="15" hidden="0" customHeight="1">
      <x:c r="A926" s="1" t="s">
        <x:v>2366</x:v>
      </x:c>
      <x:c r="B926" s="14" t="n">
        <x:v>46054</x:v>
      </x:c>
      <x:c r="C926" s="1" t="n">
        <x:v>75.8</x:v>
      </x:c>
      <x:c r="D926" s="1" t="n">
        <x:v>490.4</x:v>
      </x:c>
      <x:c r="E926" s="1" t="n">
        <x:v>24</x:v>
      </x:c>
      <x:c r="F926" s="1" t="n">
        <x:v>3</x:v>
      </x:c>
      <x:c r="G926" s="1" t="n">
        <x:v>30</x:v>
      </x:c>
      <x:c r="H926" s="1" t="n">
        <x:v>0</x:v>
      </x:c>
      <x:c r="I926" s="1" t="n">
        <x:v>3</x:v>
      </x:c>
      <x:c r="J926" s="1" t="n">
        <x:v>0.46</x:v>
      </x:c>
      <x:c r="K926" s="1" t="n">
        <x:v>1</x:v>
      </x:c>
      <x:c r="L926" s="1" t="n">
        <x:v>97.3</x:v>
      </x:c>
      <x:c r="M926" s="1" t="n">
        <x:v>9.8</x:v>
      </x:c>
      <x:c r="N926" s="1" t="n">
        <x:v>8.6</x:v>
      </x:c>
      <x:c r="O926" s="1" t="n">
        <x:f aca="0">24*MAX(0,EOMONTH(B926,0)-MAX(B926,INDEX(Device_Inventory!$K$2:$K$1201,MATCH(A926,Device_Inventory!$A$2:$A$1201,0)))+1)</x:f>
        <x:v>672</x:v>
      </x:c>
      <x:c r="P926" s="11" t="b">
        <x:f aca="0">INDEX(Device_Inventory!$K$2:$K$1201,MATCH(A926,Device_Inventory!$A$2:$A$1201,0))&gt;B926</x:f>
        <x:v>0</x:v>
      </x:c>
      <x:c r="Q926" s="1" t="str">
        <x:f aca="0">IF(D926&gt;O926,"Fail: operating hours exceed in-service hours",IF(D926+M926&gt;O926,"Fail: operating + unavailable hours exceed in-service hours",IF(P926,"Partial month: within in-service hours","OK")))</x:f>
        <x:v>OK</x:v>
      </x:c>
    </x:row>
    <x:row r="927" ht="15" hidden="0" customHeight="1">
      <x:c r="A927" s="1" t="s">
        <x:v>2366</x:v>
      </x:c>
      <x:c r="B927" s="14" t="n">
        <x:v>46082</x:v>
      </x:c>
      <x:c r="C927" s="1" t="n">
        <x:v>59.3</x:v>
      </x:c>
      <x:c r="D927" s="1" t="n">
        <x:v>359.7</x:v>
      </x:c>
      <x:c r="E927" s="1" t="n">
        <x:v>30</x:v>
      </x:c>
      <x:c r="F927" s="1" t="n">
        <x:v>1</x:v>
      </x:c>
      <x:c r="G927" s="1" t="n">
        <x:v>23</x:v>
      </x:c>
      <x:c r="H927" s="1" t="n">
        <x:v>0</x:v>
      </x:c>
      <x:c r="I927" s="1" t="n">
        <x:v>4</x:v>
      </x:c>
      <x:c r="J927" s="1" t="n">
        <x:v>1.18</x:v>
      </x:c>
      <x:c r="K927" s="1" t="n">
        <x:v>0</x:v>
      </x:c>
      <x:c r="L927" s="1" t="n">
        <x:v>89.9</x:v>
      </x:c>
      <x:c r="M927" s="1" t="n">
        <x:v>3</x:v>
      </x:c>
      <x:c r="N927" s="1" t="n">
        <x:v>10.5</x:v>
      </x:c>
      <x:c r="O927" s="1" t="n">
        <x:f aca="0">24*MAX(0,EOMONTH(B927,0)-MAX(B927,INDEX(Device_Inventory!$K$2:$K$1201,MATCH(A927,Device_Inventory!$A$2:$A$1201,0)))+1)</x:f>
        <x:v>744</x:v>
      </x:c>
      <x:c r="P927" s="11" t="b">
        <x:f aca="0">INDEX(Device_Inventory!$K$2:$K$1201,MATCH(A927,Device_Inventory!$A$2:$A$1201,0))&gt;B927</x:f>
        <x:v>0</x:v>
      </x:c>
      <x:c r="Q927" s="1" t="str">
        <x:f aca="0">IF(D927&gt;O927,"Fail: operating hours exceed in-service hours",IF(D927+M927&gt;O927,"Fail: operating + unavailable hours exceed in-service hours",IF(P927,"Partial month: within in-service hours","OK")))</x:f>
        <x:v>OK</x:v>
      </x:c>
    </x:row>
    <x:row r="928" ht="15" hidden="0" customHeight="1">
      <x:c r="A928" s="1" t="s">
        <x:v>2366</x:v>
      </x:c>
      <x:c r="B928" s="14" t="n">
        <x:v>46113</x:v>
      </x:c>
      <x:c r="C928" s="1" t="n">
        <x:v>66</x:v>
      </x:c>
      <x:c r="D928" s="1" t="n">
        <x:v>385.5</x:v>
      </x:c>
      <x:c r="E928" s="1" t="n">
        <x:v>17</x:v>
      </x:c>
      <x:c r="F928" s="1" t="n">
        <x:v>0</x:v>
      </x:c>
      <x:c r="G928" s="1" t="n">
        <x:v>36</x:v>
      </x:c>
      <x:c r="H928" s="1" t="n">
        <x:v>0</x:v>
      </x:c>
      <x:c r="I928" s="1" t="n">
        <x:v>3</x:v>
      </x:c>
      <x:c r="J928" s="1" t="n">
        <x:v>0.35</x:v>
      </x:c>
      <x:c r="K928" s="1" t="n">
        <x:v>0</x:v>
      </x:c>
      <x:c r="L928" s="1" t="n">
        <x:v>94.8</x:v>
      </x:c>
      <x:c r="M928" s="1" t="n">
        <x:v>3.5</x:v>
      </x:c>
      <x:c r="N928" s="1" t="n">
        <x:v>8.1</x:v>
      </x:c>
      <x:c r="O928" s="1" t="n">
        <x:f aca="0">24*MAX(0,EOMONTH(B928,0)-MAX(B928,INDEX(Device_Inventory!$K$2:$K$1201,MATCH(A928,Device_Inventory!$A$2:$A$1201,0)))+1)</x:f>
        <x:v>720</x:v>
      </x:c>
      <x:c r="P928" s="11" t="b">
        <x:f aca="0">INDEX(Device_Inventory!$K$2:$K$1201,MATCH(A928,Device_Inventory!$A$2:$A$1201,0))&gt;B928</x:f>
        <x:v>0</x:v>
      </x:c>
      <x:c r="Q928" s="1" t="str">
        <x:f aca="0">IF(D928&gt;O928,"Fail: operating hours exceed in-service hours",IF(D928+M928&gt;O928,"Fail: operating + unavailable hours exceed in-service hours",IF(P928,"Partial month: within in-service hours","OK")))</x:f>
        <x:v>OK</x:v>
      </x:c>
    </x:row>
    <x:row r="929" ht="15" hidden="0" customHeight="1">
      <x:c r="A929" s="1" t="s">
        <x:v>2366</x:v>
      </x:c>
      <x:c r="B929" s="14" t="n">
        <x:v>46143</x:v>
      </x:c>
      <x:c r="C929" s="1" t="n">
        <x:v>46.1</x:v>
      </x:c>
      <x:c r="D929" s="1" t="n">
        <x:v>259.9</x:v>
      </x:c>
      <x:c r="E929" s="1" t="n">
        <x:v>23</x:v>
      </x:c>
      <x:c r="F929" s="1" t="n">
        <x:v>1</x:v>
      </x:c>
      <x:c r="G929" s="1" t="n">
        <x:v>37</x:v>
      </x:c>
      <x:c r="H929" s="1" t="n">
        <x:v>0</x:v>
      </x:c>
      <x:c r="I929" s="1" t="n">
        <x:v>3</x:v>
      </x:c>
      <x:c r="J929" s="1" t="n">
        <x:v>0.28</x:v>
      </x:c>
      <x:c r="K929" s="1" t="n">
        <x:v>0</x:v>
      </x:c>
      <x:c r="L929" s="1" t="n">
        <x:v>95</x:v>
      </x:c>
      <x:c r="M929" s="1" t="n">
        <x:v>0</x:v>
      </x:c>
      <x:c r="N929" s="1" t="n">
        <x:v>12.3</x:v>
      </x:c>
      <x:c r="O929" s="1" t="n">
        <x:f aca="0">24*MAX(0,EOMONTH(B929,0)-MAX(B929,INDEX(Device_Inventory!$K$2:$K$1201,MATCH(A929,Device_Inventory!$A$2:$A$1201,0)))+1)</x:f>
        <x:v>744</x:v>
      </x:c>
      <x:c r="P929" s="11" t="b">
        <x:f aca="0">INDEX(Device_Inventory!$K$2:$K$1201,MATCH(A929,Device_Inventory!$A$2:$A$1201,0))&gt;B929</x:f>
        <x:v>0</x:v>
      </x:c>
      <x:c r="Q929" s="1" t="str">
        <x:f aca="0">IF(D929&gt;O929,"Fail: operating hours exceed in-service hours",IF(D929+M929&gt;O929,"Fail: operating + unavailable hours exceed in-service hours",IF(P929,"Partial month: within in-service hours","OK")))</x:f>
        <x:v>OK</x:v>
      </x:c>
    </x:row>
    <x:row r="930" ht="15" hidden="0" customHeight="1">
      <x:c r="A930" s="1" t="s">
        <x:v>2366</x:v>
      </x:c>
      <x:c r="B930" s="14" t="n">
        <x:v>46174</x:v>
      </x:c>
      <x:c r="C930" s="1" t="n">
        <x:v>75.9</x:v>
      </x:c>
      <x:c r="D930" s="1" t="n">
        <x:v>516.9</x:v>
      </x:c>
      <x:c r="E930" s="1" t="n">
        <x:v>28</x:v>
      </x:c>
      <x:c r="F930" s="1" t="n">
        <x:v>0</x:v>
      </x:c>
      <x:c r="G930" s="1" t="n">
        <x:v>41</x:v>
      </x:c>
      <x:c r="H930" s="1" t="n">
        <x:v>1</x:v>
      </x:c>
      <x:c r="I930" s="1" t="n">
        <x:v>3</x:v>
      </x:c>
      <x:c r="J930" s="1" t="n">
        <x:v>1</x:v>
      </x:c>
      <x:c r="K930" s="1" t="n">
        <x:v>0</x:v>
      </x:c>
      <x:c r="L930" s="1" t="n">
        <x:v>93.8</x:v>
      </x:c>
      <x:c r="M930" s="1" t="n">
        <x:v>0</x:v>
      </x:c>
      <x:c r="N930" s="1" t="n">
        <x:v>16</x:v>
      </x:c>
      <x:c r="O930" s="1" t="n">
        <x:f aca="0">24*MAX(0,EOMONTH(B930,0)-MAX(B930,INDEX(Device_Inventory!$K$2:$K$1201,MATCH(A930,Device_Inventory!$A$2:$A$1201,0)))+1)</x:f>
        <x:v>720</x:v>
      </x:c>
      <x:c r="P930" s="11" t="b">
        <x:f aca="0">INDEX(Device_Inventory!$K$2:$K$1201,MATCH(A930,Device_Inventory!$A$2:$A$1201,0))&gt;B930</x:f>
        <x:v>0</x:v>
      </x:c>
      <x:c r="Q930" s="1" t="str">
        <x:f aca="0">IF(D930&gt;O930,"Fail: operating hours exceed in-service hours",IF(D930+M930&gt;O930,"Fail: operating + unavailable hours exceed in-service hours",IF(P930,"Partial month: within in-service hours","OK")))</x:f>
        <x:v>OK</x:v>
      </x:c>
    </x:row>
    <x:row r="931" ht="15" hidden="0" customHeight="1">
      <x:c r="A931" s="1" t="s">
        <x:v>2366</x:v>
      </x:c>
      <x:c r="B931" s="14" t="n">
        <x:v>46204</x:v>
      </x:c>
      <x:c r="C931" s="1" t="n">
        <x:v>80.4</x:v>
      </x:c>
      <x:c r="D931" s="1" t="n">
        <x:v>579.7</x:v>
      </x:c>
      <x:c r="E931" s="1" t="n">
        <x:v>32</x:v>
      </x:c>
      <x:c r="F931" s="1" t="n">
        <x:v>1</x:v>
      </x:c>
      <x:c r="G931" s="1" t="n">
        <x:v>51</x:v>
      </x:c>
      <x:c r="H931" s="1" t="n">
        <x:v>1</x:v>
      </x:c>
      <x:c r="I931" s="1" t="n">
        <x:v>6</x:v>
      </x:c>
      <x:c r="J931" s="1" t="n">
        <x:v>1.12</x:v>
      </x:c>
      <x:c r="K931" s="1" t="n">
        <x:v>0</x:v>
      </x:c>
      <x:c r="L931" s="1" t="n">
        <x:v>94.1</x:v>
      </x:c>
      <x:c r="M931" s="1" t="n">
        <x:v>2.6</x:v>
      </x:c>
      <x:c r="N931" s="1" t="n">
        <x:v>18.1</x:v>
      </x:c>
      <x:c r="O931" s="1" t="n">
        <x:f aca="0">24*MAX(0,EOMONTH(B931,0)-MAX(B931,INDEX(Device_Inventory!$K$2:$K$1201,MATCH(A931,Device_Inventory!$A$2:$A$1201,0)))+1)</x:f>
        <x:v>744</x:v>
      </x:c>
      <x:c r="P931" s="11" t="b">
        <x:f aca="0">INDEX(Device_Inventory!$K$2:$K$1201,MATCH(A931,Device_Inventory!$A$2:$A$1201,0))&gt;B931</x:f>
        <x:v>0</x:v>
      </x:c>
      <x:c r="Q931" s="1" t="str">
        <x:f aca="0">IF(D931&gt;O931,"Fail: operating hours exceed in-service hours",IF(D931+M931&gt;O931,"Fail: operating + unavailable hours exceed in-service hours",IF(P931,"Partial month: within in-service hours","OK")))</x:f>
        <x:v>OK</x:v>
      </x:c>
    </x:row>
    <x:row r="932" ht="15" hidden="0" customHeight="1">
      <x:c r="A932" s="1" t="s">
        <x:v>2369</x:v>
      </x:c>
      <x:c r="B932" s="14" t="n">
        <x:v>46054</x:v>
      </x:c>
      <x:c r="C932" s="1" t="n">
        <x:v>73.5</x:v>
      </x:c>
      <x:c r="D932" s="1" t="n">
        <x:v>472.7</x:v>
      </x:c>
      <x:c r="E932" s="1" t="n">
        <x:v>29</x:v>
      </x:c>
      <x:c r="F932" s="1" t="n">
        <x:v>3</x:v>
      </x:c>
      <x:c r="G932" s="1" t="n">
        <x:v>33</x:v>
      </x:c>
      <x:c r="H932" s="1" t="n">
        <x:v>2</x:v>
      </x:c>
      <x:c r="I932" s="1" t="n">
        <x:v>3</x:v>
      </x:c>
      <x:c r="J932" s="1" t="n">
        <x:v>2.49</x:v>
      </x:c>
      <x:c r="K932" s="1" t="n">
        <x:v>0</x:v>
      </x:c>
      <x:c r="L932" s="1" t="n">
        <x:v>97.4</x:v>
      </x:c>
      <x:c r="M932" s="1" t="n">
        <x:v>13.5</x:v>
      </x:c>
      <x:c r="N932" s="1" t="n">
        <x:v>21.3</x:v>
      </x:c>
      <x:c r="O932" s="1" t="n">
        <x:f aca="0">24*MAX(0,EOMONTH(B932,0)-MAX(B932,INDEX(Device_Inventory!$K$2:$K$1201,MATCH(A932,Device_Inventory!$A$2:$A$1201,0)))+1)</x:f>
        <x:v>672</x:v>
      </x:c>
      <x:c r="P932" s="11" t="b">
        <x:f aca="0">INDEX(Device_Inventory!$K$2:$K$1201,MATCH(A932,Device_Inventory!$A$2:$A$1201,0))&gt;B932</x:f>
        <x:v>0</x:v>
      </x:c>
      <x:c r="Q932" s="1" t="str">
        <x:f aca="0">IF(D932&gt;O932,"Fail: operating hours exceed in-service hours",IF(D932+M932&gt;O932,"Fail: operating + unavailable hours exceed in-service hours",IF(P932,"Partial month: within in-service hours","OK")))</x:f>
        <x:v>OK</x:v>
      </x:c>
    </x:row>
    <x:row r="933" ht="15" hidden="0" customHeight="1">
      <x:c r="A933" s="1" t="s">
        <x:v>2369</x:v>
      </x:c>
      <x:c r="B933" s="14" t="n">
        <x:v>46082</x:v>
      </x:c>
      <x:c r="C933" s="1" t="n">
        <x:v>73.3</x:v>
      </x:c>
      <x:c r="D933" s="1" t="n">
        <x:v>501.5</x:v>
      </x:c>
      <x:c r="E933" s="1" t="n">
        <x:v>34</x:v>
      </x:c>
      <x:c r="F933" s="1" t="n">
        <x:v>5</x:v>
      </x:c>
      <x:c r="G933" s="1" t="n">
        <x:v>32</x:v>
      </x:c>
      <x:c r="H933" s="1" t="n">
        <x:v>3</x:v>
      </x:c>
      <x:c r="I933" s="1" t="n">
        <x:v>2</x:v>
      </x:c>
      <x:c r="J933" s="1" t="n">
        <x:v>2.06</x:v>
      </x:c>
      <x:c r="K933" s="1" t="n">
        <x:v>1</x:v>
      </x:c>
      <x:c r="L933" s="1" t="n">
        <x:v>96.9</x:v>
      </x:c>
      <x:c r="M933" s="1" t="n">
        <x:v>16.4</x:v>
      </x:c>
      <x:c r="N933" s="1" t="n">
        <x:v>7</x:v>
      </x:c>
      <x:c r="O933" s="1" t="n">
        <x:f aca="0">24*MAX(0,EOMONTH(B933,0)-MAX(B933,INDEX(Device_Inventory!$K$2:$K$1201,MATCH(A933,Device_Inventory!$A$2:$A$1201,0)))+1)</x:f>
        <x:v>744</x:v>
      </x:c>
      <x:c r="P933" s="11" t="b">
        <x:f aca="0">INDEX(Device_Inventory!$K$2:$K$1201,MATCH(A933,Device_Inventory!$A$2:$A$1201,0))&gt;B933</x:f>
        <x:v>0</x:v>
      </x:c>
      <x:c r="Q933" s="1" t="str">
        <x:f aca="0">IF(D933&gt;O933,"Fail: operating hours exceed in-service hours",IF(D933+M933&gt;O933,"Fail: operating + unavailable hours exceed in-service hours",IF(P933,"Partial month: within in-service hours","OK")))</x:f>
        <x:v>OK</x:v>
      </x:c>
    </x:row>
    <x:row r="934" ht="15" hidden="0" customHeight="1">
      <x:c r="A934" s="1" t="s">
        <x:v>2369</x:v>
      </x:c>
      <x:c r="B934" s="14" t="n">
        <x:v>46113</x:v>
      </x:c>
      <x:c r="C934" s="1" t="n">
        <x:v>43.2</x:v>
      </x:c>
      <x:c r="D934" s="1" t="n">
        <x:v>269.3</x:v>
      </x:c>
      <x:c r="E934" s="1" t="n">
        <x:v>21</x:v>
      </x:c>
      <x:c r="F934" s="1" t="n">
        <x:v>2</x:v>
      </x:c>
      <x:c r="G934" s="1" t="n">
        <x:v>44</x:v>
      </x:c>
      <x:c r="H934" s="1" t="n">
        <x:v>3</x:v>
      </x:c>
      <x:c r="I934" s="1" t="n">
        <x:v>0</x:v>
      </x:c>
      <x:c r="J934" s="1" t="n">
        <x:v>2.86</x:v>
      </x:c>
      <x:c r="K934" s="1" t="n">
        <x:v>1</x:v>
      </x:c>
      <x:c r="L934" s="1" t="n">
        <x:v>98</x:v>
      </x:c>
      <x:c r="M934" s="1" t="n">
        <x:v>9.5</x:v>
      </x:c>
      <x:c r="N934" s="1" t="n">
        <x:v>9.4</x:v>
      </x:c>
      <x:c r="O934" s="1" t="n">
        <x:f aca="0">24*MAX(0,EOMONTH(B934,0)-MAX(B934,INDEX(Device_Inventory!$K$2:$K$1201,MATCH(A934,Device_Inventory!$A$2:$A$1201,0)))+1)</x:f>
        <x:v>720</x:v>
      </x:c>
      <x:c r="P934" s="11" t="b">
        <x:f aca="0">INDEX(Device_Inventory!$K$2:$K$1201,MATCH(A934,Device_Inventory!$A$2:$A$1201,0))&gt;B934</x:f>
        <x:v>0</x:v>
      </x:c>
      <x:c r="Q934" s="1" t="str">
        <x:f aca="0">IF(D934&gt;O934,"Fail: operating hours exceed in-service hours",IF(D934+M934&gt;O934,"Fail: operating + unavailable hours exceed in-service hours",IF(P934,"Partial month: within in-service hours","OK")))</x:f>
        <x:v>OK</x:v>
      </x:c>
    </x:row>
    <x:row r="935" ht="15" hidden="0" customHeight="1">
      <x:c r="A935" s="1" t="s">
        <x:v>2369</x:v>
      </x:c>
      <x:c r="B935" s="14" t="n">
        <x:v>46143</x:v>
      </x:c>
      <x:c r="C935" s="1" t="n">
        <x:v>66.8</x:v>
      </x:c>
      <x:c r="D935" s="1" t="n">
        <x:v>407.4</x:v>
      </x:c>
      <x:c r="E935" s="1" t="n">
        <x:v>31</x:v>
      </x:c>
      <x:c r="F935" s="1" t="n">
        <x:v>4</x:v>
      </x:c>
      <x:c r="G935" s="1" t="n">
        <x:v>39</x:v>
      </x:c>
      <x:c r="H935" s="1" t="n">
        <x:v>3</x:v>
      </x:c>
      <x:c r="I935" s="1" t="n">
        <x:v>2</x:v>
      </x:c>
      <x:c r="J935" s="1" t="n">
        <x:v>1.12</x:v>
      </x:c>
      <x:c r="K935" s="1" t="n">
        <x:v>1</x:v>
      </x:c>
      <x:c r="L935" s="1" t="n">
        <x:v>94.3</x:v>
      </x:c>
      <x:c r="M935" s="1" t="n">
        <x:v>18.3</x:v>
      </x:c>
      <x:c r="N935" s="1" t="n">
        <x:v>17.2</x:v>
      </x:c>
      <x:c r="O935" s="1" t="n">
        <x:f aca="0">24*MAX(0,EOMONTH(B935,0)-MAX(B935,INDEX(Device_Inventory!$K$2:$K$1201,MATCH(A935,Device_Inventory!$A$2:$A$1201,0)))+1)</x:f>
        <x:v>744</x:v>
      </x:c>
      <x:c r="P935" s="11" t="b">
        <x:f aca="0">INDEX(Device_Inventory!$K$2:$K$1201,MATCH(A935,Device_Inventory!$A$2:$A$1201,0))&gt;B935</x:f>
        <x:v>0</x:v>
      </x:c>
      <x:c r="Q935" s="1" t="str">
        <x:f aca="0">IF(D935&gt;O935,"Fail: operating hours exceed in-service hours",IF(D935+M935&gt;O935,"Fail: operating + unavailable hours exceed in-service hours",IF(P935,"Partial month: within in-service hours","OK")))</x:f>
        <x:v>OK</x:v>
      </x:c>
    </x:row>
    <x:row r="936" ht="15" hidden="0" customHeight="1">
      <x:c r="A936" s="1" t="s">
        <x:v>2369</x:v>
      </x:c>
      <x:c r="B936" s="14" t="n">
        <x:v>46174</x:v>
      </x:c>
      <x:c r="C936" s="1" t="n">
        <x:v>57.8</x:v>
      </x:c>
      <x:c r="D936" s="1" t="n">
        <x:v>389.1</x:v>
      </x:c>
      <x:c r="E936" s="1" t="n">
        <x:v>25</x:v>
      </x:c>
      <x:c r="F936" s="1" t="n">
        <x:v>5</x:v>
      </x:c>
      <x:c r="G936" s="1" t="n">
        <x:v>49</x:v>
      </x:c>
      <x:c r="H936" s="1" t="n">
        <x:v>2</x:v>
      </x:c>
      <x:c r="I936" s="1" t="n">
        <x:v>0</x:v>
      </x:c>
      <x:c r="J936" s="1" t="n">
        <x:v>2.46</x:v>
      </x:c>
      <x:c r="K936" s="1" t="n">
        <x:v>3</x:v>
      </x:c>
      <x:c r="L936" s="1" t="n">
        <x:v>95.2</x:v>
      </x:c>
      <x:c r="M936" s="1" t="n">
        <x:v>6.8</x:v>
      </x:c>
      <x:c r="N936" s="1" t="n">
        <x:v>18</x:v>
      </x:c>
      <x:c r="O936" s="1" t="n">
        <x:f aca="0">24*MAX(0,EOMONTH(B936,0)-MAX(B936,INDEX(Device_Inventory!$K$2:$K$1201,MATCH(A936,Device_Inventory!$A$2:$A$1201,0)))+1)</x:f>
        <x:v>720</x:v>
      </x:c>
      <x:c r="P936" s="11" t="b">
        <x:f aca="0">INDEX(Device_Inventory!$K$2:$K$1201,MATCH(A936,Device_Inventory!$A$2:$A$1201,0))&gt;B936</x:f>
        <x:v>0</x:v>
      </x:c>
      <x:c r="Q936" s="1" t="str">
        <x:f aca="0">IF(D936&gt;O936,"Fail: operating hours exceed in-service hours",IF(D936+M936&gt;O936,"Fail: operating + unavailable hours exceed in-service hours",IF(P936,"Partial month: within in-service hours","OK")))</x:f>
        <x:v>OK</x:v>
      </x:c>
    </x:row>
    <x:row r="937" ht="15" hidden="0" customHeight="1">
      <x:c r="A937" s="1" t="s">
        <x:v>2369</x:v>
      </x:c>
      <x:c r="B937" s="14" t="n">
        <x:v>46204</x:v>
      </x:c>
      <x:c r="C937" s="1" t="n">
        <x:v>55.3</x:v>
      </x:c>
      <x:c r="D937" s="1" t="n">
        <x:v>314.8</x:v>
      </x:c>
      <x:c r="E937" s="1" t="n">
        <x:v>38</x:v>
      </x:c>
      <x:c r="F937" s="1" t="n">
        <x:v>4</x:v>
      </x:c>
      <x:c r="G937" s="1" t="n">
        <x:v>48</x:v>
      </x:c>
      <x:c r="H937" s="1" t="n">
        <x:v>2</x:v>
      </x:c>
      <x:c r="I937" s="1" t="n">
        <x:v>1</x:v>
      </x:c>
      <x:c r="J937" s="1" t="n">
        <x:v>1.74</x:v>
      </x:c>
      <x:c r="K937" s="1" t="n">
        <x:v>4</x:v>
      </x:c>
      <x:c r="L937" s="1" t="n">
        <x:v>94.5</x:v>
      </x:c>
      <x:c r="M937" s="1" t="n">
        <x:v>16</x:v>
      </x:c>
      <x:c r="N937" s="1" t="n">
        <x:v>5.5</x:v>
      </x:c>
      <x:c r="O937" s="1" t="n">
        <x:f aca="0">24*MAX(0,EOMONTH(B937,0)-MAX(B937,INDEX(Device_Inventory!$K$2:$K$1201,MATCH(A937,Device_Inventory!$A$2:$A$1201,0)))+1)</x:f>
        <x:v>744</x:v>
      </x:c>
      <x:c r="P937" s="11" t="b">
        <x:f aca="0">INDEX(Device_Inventory!$K$2:$K$1201,MATCH(A937,Device_Inventory!$A$2:$A$1201,0))&gt;B937</x:f>
        <x:v>0</x:v>
      </x:c>
      <x:c r="Q937" s="1" t="str">
        <x:f aca="0">IF(D937&gt;O937,"Fail: operating hours exceed in-service hours",IF(D937+M937&gt;O937,"Fail: operating + unavailable hours exceed in-service hours",IF(P937,"Partial month: within in-service hours","OK")))</x:f>
        <x:v>OK</x:v>
      </x:c>
    </x:row>
    <x:row r="938" ht="15" hidden="0" customHeight="1">
      <x:c r="A938" s="1" t="s">
        <x:v>783</x:v>
      </x:c>
      <x:c r="B938" s="14" t="n">
        <x:v>46054</x:v>
      </x:c>
      <x:c r="C938" s="1" t="n">
        <x:v>46.5</x:v>
      </x:c>
      <x:c r="D938" s="1" t="n">
        <x:v>264.3</x:v>
      </x:c>
      <x:c r="E938" s="1" t="n">
        <x:v>9</x:v>
      </x:c>
      <x:c r="F938" s="1" t="n">
        <x:v>2</x:v>
      </x:c>
      <x:c r="G938" s="1" t="n">
        <x:v>34</x:v>
      </x:c>
      <x:c r="H938" s="1" t="n">
        <x:v>2</x:v>
      </x:c>
      <x:c r="I938" s="1" t="n">
        <x:v>1</x:v>
      </x:c>
      <x:c r="J938" s="1" t="n">
        <x:v>0</x:v>
      </x:c>
      <x:c r="K938" s="1" t="n">
        <x:v>0</x:v>
      </x:c>
      <x:c r="L938" s="1" t="n">
        <x:v>95.8</x:v>
      </x:c>
      <x:c r="M938" s="1" t="n">
        <x:v>5.4</x:v>
      </x:c>
      <x:c r="N938" s="1" t="n">
        <x:v>6.9</x:v>
      </x:c>
      <x:c r="O938" s="1" t="n">
        <x:f aca="0">24*MAX(0,EOMONTH(B938,0)-MAX(B938,INDEX(Device_Inventory!$K$2:$K$1201,MATCH(A938,Device_Inventory!$A$2:$A$1201,0)))+1)</x:f>
        <x:v>672</x:v>
      </x:c>
      <x:c r="P938" s="11" t="b">
        <x:f aca="0">INDEX(Device_Inventory!$K$2:$K$1201,MATCH(A938,Device_Inventory!$A$2:$A$1201,0))&gt;B938</x:f>
        <x:v>0</x:v>
      </x:c>
      <x:c r="Q938" s="1" t="str">
        <x:f aca="0">IF(D938&gt;O938,"Fail: operating hours exceed in-service hours",IF(D938+M938&gt;O938,"Fail: operating + unavailable hours exceed in-service hours",IF(P938,"Partial month: within in-service hours","OK")))</x:f>
        <x:v>OK</x:v>
      </x:c>
    </x:row>
    <x:row r="939" ht="15" hidden="0" customHeight="1">
      <x:c r="A939" s="1" t="s">
        <x:v>783</x:v>
      </x:c>
      <x:c r="B939" s="14" t="n">
        <x:v>46082</x:v>
      </x:c>
      <x:c r="C939" s="1" t="n">
        <x:v>62.5</x:v>
      </x:c>
      <x:c r="D939" s="1" t="n">
        <x:v>415.7</x:v>
      </x:c>
      <x:c r="E939" s="1" t="n">
        <x:v>11</x:v>
      </x:c>
      <x:c r="F939" s="1" t="n">
        <x:v>0</x:v>
      </x:c>
      <x:c r="G939" s="1" t="n">
        <x:v>35</x:v>
      </x:c>
      <x:c r="H939" s="1" t="n">
        <x:v>0</x:v>
      </x:c>
      <x:c r="I939" s="1" t="n">
        <x:v>5</x:v>
      </x:c>
      <x:c r="J939" s="1" t="n">
        <x:v>0</x:v>
      </x:c>
      <x:c r="K939" s="1" t="n">
        <x:v>0</x:v>
      </x:c>
      <x:c r="L939" s="1" t="n">
        <x:v>96.4</x:v>
      </x:c>
      <x:c r="M939" s="1" t="n">
        <x:v>3.5</x:v>
      </x:c>
      <x:c r="N939" s="1" t="n">
        <x:v>6</x:v>
      </x:c>
      <x:c r="O939" s="1" t="n">
        <x:f aca="0">24*MAX(0,EOMONTH(B939,0)-MAX(B939,INDEX(Device_Inventory!$K$2:$K$1201,MATCH(A939,Device_Inventory!$A$2:$A$1201,0)))+1)</x:f>
        <x:v>744</x:v>
      </x:c>
      <x:c r="P939" s="11" t="b">
        <x:f aca="0">INDEX(Device_Inventory!$K$2:$K$1201,MATCH(A939,Device_Inventory!$A$2:$A$1201,0))&gt;B939</x:f>
        <x:v>0</x:v>
      </x:c>
      <x:c r="Q939" s="1" t="str">
        <x:f aca="0">IF(D939&gt;O939,"Fail: operating hours exceed in-service hours",IF(D939+M939&gt;O939,"Fail: operating + unavailable hours exceed in-service hours",IF(P939,"Partial month: within in-service hours","OK")))</x:f>
        <x:v>OK</x:v>
      </x:c>
    </x:row>
    <x:row r="940" ht="15" hidden="0" customHeight="1">
      <x:c r="A940" s="1" t="s">
        <x:v>783</x:v>
      </x:c>
      <x:c r="B940" s="14" t="n">
        <x:v>46113</x:v>
      </x:c>
      <x:c r="C940" s="1" t="n">
        <x:v>54.2</x:v>
      </x:c>
      <x:c r="D940" s="1" t="n">
        <x:v>361.3</x:v>
      </x:c>
      <x:c r="E940" s="1" t="n">
        <x:v>14</x:v>
      </x:c>
      <x:c r="F940" s="1" t="n">
        <x:v>1</x:v>
      </x:c>
      <x:c r="G940" s="1" t="n">
        <x:v>40</x:v>
      </x:c>
      <x:c r="H940" s="1" t="n">
        <x:v>0</x:v>
      </x:c>
      <x:c r="I940" s="1" t="n">
        <x:v>4</x:v>
      </x:c>
      <x:c r="J940" s="1" t="n">
        <x:v>0.4</x:v>
      </x:c>
      <x:c r="K940" s="1" t="n">
        <x:v>0</x:v>
      </x:c>
      <x:c r="L940" s="1" t="n">
        <x:v>94.6</x:v>
      </x:c>
      <x:c r="M940" s="1" t="n">
        <x:v>0</x:v>
      </x:c>
      <x:c r="N940" s="1" t="n">
        <x:v>5.8</x:v>
      </x:c>
      <x:c r="O940" s="1" t="n">
        <x:f aca="0">24*MAX(0,EOMONTH(B940,0)-MAX(B940,INDEX(Device_Inventory!$K$2:$K$1201,MATCH(A940,Device_Inventory!$A$2:$A$1201,0)))+1)</x:f>
        <x:v>720</x:v>
      </x:c>
      <x:c r="P940" s="11" t="b">
        <x:f aca="0">INDEX(Device_Inventory!$K$2:$K$1201,MATCH(A940,Device_Inventory!$A$2:$A$1201,0))&gt;B940</x:f>
        <x:v>0</x:v>
      </x:c>
      <x:c r="Q940" s="1" t="str">
        <x:f aca="0">IF(D940&gt;O940,"Fail: operating hours exceed in-service hours",IF(D940+M940&gt;O940,"Fail: operating + unavailable hours exceed in-service hours",IF(P940,"Partial month: within in-service hours","OK")))</x:f>
        <x:v>OK</x:v>
      </x:c>
    </x:row>
    <x:row r="941" ht="15" hidden="0" customHeight="1">
      <x:c r="A941" s="1" t="s">
        <x:v>783</x:v>
      </x:c>
      <x:c r="B941" s="14" t="n">
        <x:v>46143</x:v>
      </x:c>
      <x:c r="C941" s="1" t="n">
        <x:v>61.9</x:v>
      </x:c>
      <x:c r="D941" s="1" t="n">
        <x:v>367.9</x:v>
      </x:c>
      <x:c r="E941" s="1" t="n">
        <x:v>19</x:v>
      </x:c>
      <x:c r="F941" s="1" t="n">
        <x:v>2</x:v>
      </x:c>
      <x:c r="G941" s="1" t="n">
        <x:v>29</x:v>
      </x:c>
      <x:c r="H941" s="1" t="n">
        <x:v>0</x:v>
      </x:c>
      <x:c r="I941" s="1" t="n">
        <x:v>3</x:v>
      </x:c>
      <x:c r="J941" s="1" t="n">
        <x:v>0.56</x:v>
      </x:c>
      <x:c r="K941" s="1" t="n">
        <x:v>0</x:v>
      </x:c>
      <x:c r="L941" s="1" t="n">
        <x:v>96.2</x:v>
      </x:c>
      <x:c r="M941" s="1" t="n">
        <x:v>3.7</x:v>
      </x:c>
      <x:c r="N941" s="1" t="n">
        <x:v>17.1</x:v>
      </x:c>
      <x:c r="O941" s="1" t="n">
        <x:f aca="0">24*MAX(0,EOMONTH(B941,0)-MAX(B941,INDEX(Device_Inventory!$K$2:$K$1201,MATCH(A941,Device_Inventory!$A$2:$A$1201,0)))+1)</x:f>
        <x:v>744</x:v>
      </x:c>
      <x:c r="P941" s="11" t="b">
        <x:f aca="0">INDEX(Device_Inventory!$K$2:$K$1201,MATCH(A941,Device_Inventory!$A$2:$A$1201,0))&gt;B941</x:f>
        <x:v>0</x:v>
      </x:c>
      <x:c r="Q941" s="1" t="str">
        <x:f aca="0">IF(D941&gt;O941,"Fail: operating hours exceed in-service hours",IF(D941+M941&gt;O941,"Fail: operating + unavailable hours exceed in-service hours",IF(P941,"Partial month: within in-service hours","OK")))</x:f>
        <x:v>OK</x:v>
      </x:c>
    </x:row>
    <x:row r="942" ht="15" hidden="0" customHeight="1">
      <x:c r="A942" s="1" t="s">
        <x:v>783</x:v>
      </x:c>
      <x:c r="B942" s="14" t="n">
        <x:v>46174</x:v>
      </x:c>
      <x:c r="C942" s="1" t="n">
        <x:v>73.8</x:v>
      </x:c>
      <x:c r="D942" s="1" t="n">
        <x:v>481.1</x:v>
      </x:c>
      <x:c r="E942" s="1" t="n">
        <x:v>21</x:v>
      </x:c>
      <x:c r="F942" s="1" t="n">
        <x:v>2</x:v>
      </x:c>
      <x:c r="G942" s="1" t="n">
        <x:v>46</x:v>
      </x:c>
      <x:c r="H942" s="1" t="n">
        <x:v>0</x:v>
      </x:c>
      <x:c r="I942" s="1" t="n">
        <x:v>0</x:v>
      </x:c>
      <x:c r="J942" s="1" t="n">
        <x:v>1.4</x:v>
      </x:c>
      <x:c r="K942" s="1" t="n">
        <x:v>0</x:v>
      </x:c>
      <x:c r="L942" s="1" t="n">
        <x:v>93.7</x:v>
      </x:c>
      <x:c r="M942" s="1" t="n">
        <x:v>4.8</x:v>
      </x:c>
      <x:c r="N942" s="1" t="n">
        <x:v>6.4</x:v>
      </x:c>
      <x:c r="O942" s="1" t="n">
        <x:f aca="0">24*MAX(0,EOMONTH(B942,0)-MAX(B942,INDEX(Device_Inventory!$K$2:$K$1201,MATCH(A942,Device_Inventory!$A$2:$A$1201,0)))+1)</x:f>
        <x:v>720</x:v>
      </x:c>
      <x:c r="P942" s="11" t="b">
        <x:f aca="0">INDEX(Device_Inventory!$K$2:$K$1201,MATCH(A942,Device_Inventory!$A$2:$A$1201,0))&gt;B942</x:f>
        <x:v>0</x:v>
      </x:c>
      <x:c r="Q942" s="1" t="str">
        <x:f aca="0">IF(D942&gt;O942,"Fail: operating hours exceed in-service hours",IF(D942+M942&gt;O942,"Fail: operating + unavailable hours exceed in-service hours",IF(P942,"Partial month: within in-service hours","OK")))</x:f>
        <x:v>OK</x:v>
      </x:c>
    </x:row>
    <x:row r="943" ht="15" hidden="0" customHeight="1">
      <x:c r="A943" s="1" t="s">
        <x:v>783</x:v>
      </x:c>
      <x:c r="B943" s="14" t="n">
        <x:v>46204</x:v>
      </x:c>
      <x:c r="C943" s="1" t="n">
        <x:v>67.4</x:v>
      </x:c>
      <x:c r="D943" s="1" t="n">
        <x:v>451.5</x:v>
      </x:c>
      <x:c r="E943" s="1" t="n">
        <x:v>24</x:v>
      </x:c>
      <x:c r="F943" s="1" t="n">
        <x:v>3</x:v>
      </x:c>
      <x:c r="G943" s="1" t="n">
        <x:v>36</x:v>
      </x:c>
      <x:c r="H943" s="1" t="n">
        <x:v>1</x:v>
      </x:c>
      <x:c r="I943" s="1" t="n">
        <x:v>1</x:v>
      </x:c>
      <x:c r="J943" s="1" t="n">
        <x:v>0</x:v>
      </x:c>
      <x:c r="K943" s="1" t="n">
        <x:v>0</x:v>
      </x:c>
      <x:c r="L943" s="1" t="n">
        <x:v>91.8</x:v>
      </x:c>
      <x:c r="M943" s="1" t="n">
        <x:v>0.7</x:v>
      </x:c>
      <x:c r="N943" s="1" t="n">
        <x:v>20.8</x:v>
      </x:c>
      <x:c r="O943" s="1" t="n">
        <x:f aca="0">24*MAX(0,EOMONTH(B943,0)-MAX(B943,INDEX(Device_Inventory!$K$2:$K$1201,MATCH(A943,Device_Inventory!$A$2:$A$1201,0)))+1)</x:f>
        <x:v>744</x:v>
      </x:c>
      <x:c r="P943" s="11" t="b">
        <x:f aca="0">INDEX(Device_Inventory!$K$2:$K$1201,MATCH(A943,Device_Inventory!$A$2:$A$1201,0))&gt;B943</x:f>
        <x:v>0</x:v>
      </x:c>
      <x:c r="Q943" s="1" t="str">
        <x:f aca="0">IF(D943&gt;O943,"Fail: operating hours exceed in-service hours",IF(D943+M943&gt;O943,"Fail: operating + unavailable hours exceed in-service hours",IF(P943,"Partial month: within in-service hours","OK")))</x:f>
        <x:v>OK</x:v>
      </x:c>
    </x:row>
    <x:row r="944" ht="15" hidden="0" customHeight="1">
      <x:c r="A944" s="1" t="s">
        <x:v>2374</x:v>
      </x:c>
      <x:c r="B944" s="14" t="n">
        <x:v>46054</x:v>
      </x:c>
      <x:c r="C944" s="1" t="n">
        <x:v>67.1</x:v>
      </x:c>
      <x:c r="D944" s="1" t="n">
        <x:v>468.9</x:v>
      </x:c>
      <x:c r="E944" s="1" t="n">
        <x:v>25</x:v>
      </x:c>
      <x:c r="F944" s="1" t="n">
        <x:v>3</x:v>
      </x:c>
      <x:c r="G944" s="1" t="n">
        <x:v>35</x:v>
      </x:c>
      <x:c r="H944" s="1" t="n">
        <x:v>1</x:v>
      </x:c>
      <x:c r="I944" s="1" t="n">
        <x:v>2</x:v>
      </x:c>
      <x:c r="J944" s="1" t="n">
        <x:v>1.01</x:v>
      </x:c>
      <x:c r="K944" s="1" t="n">
        <x:v>0</x:v>
      </x:c>
      <x:c r="L944" s="1" t="n">
        <x:v>91.8</x:v>
      </x:c>
      <x:c r="M944" s="1" t="n">
        <x:v>7.7</x:v>
      </x:c>
      <x:c r="N944" s="1" t="n">
        <x:v>14.7</x:v>
      </x:c>
      <x:c r="O944" s="1" t="n">
        <x:f aca="0">24*MAX(0,EOMONTH(B944,0)-MAX(B944,INDEX(Device_Inventory!$K$2:$K$1201,MATCH(A944,Device_Inventory!$A$2:$A$1201,0)))+1)</x:f>
        <x:v>672</x:v>
      </x:c>
      <x:c r="P944" s="11" t="b">
        <x:f aca="0">INDEX(Device_Inventory!$K$2:$K$1201,MATCH(A944,Device_Inventory!$A$2:$A$1201,0))&gt;B944</x:f>
        <x:v>0</x:v>
      </x:c>
      <x:c r="Q944" s="1" t="str">
        <x:f aca="0">IF(D944&gt;O944,"Fail: operating hours exceed in-service hours",IF(D944+M944&gt;O944,"Fail: operating + unavailable hours exceed in-service hours",IF(P944,"Partial month: within in-service hours","OK")))</x:f>
        <x:v>OK</x:v>
      </x:c>
    </x:row>
    <x:row r="945" ht="15" hidden="0" customHeight="1">
      <x:c r="A945" s="1" t="s">
        <x:v>2374</x:v>
      </x:c>
      <x:c r="B945" s="14" t="n">
        <x:v>46082</x:v>
      </x:c>
      <x:c r="C945" s="1" t="n">
        <x:v>36.1</x:v>
      </x:c>
      <x:c r="D945" s="1" t="n">
        <x:v>242.2</x:v>
      </x:c>
      <x:c r="E945" s="1" t="n">
        <x:v>22</x:v>
      </x:c>
      <x:c r="F945" s="1" t="n">
        <x:v>0</x:v>
      </x:c>
      <x:c r="G945" s="1" t="n">
        <x:v>19</x:v>
      </x:c>
      <x:c r="H945" s="1" t="n">
        <x:v>0</x:v>
      </x:c>
      <x:c r="I945" s="1" t="n">
        <x:v>3</x:v>
      </x:c>
      <x:c r="J945" s="1" t="n">
        <x:v>0.59</x:v>
      </x:c>
      <x:c r="K945" s="1" t="n">
        <x:v>1</x:v>
      </x:c>
      <x:c r="L945" s="1" t="n">
        <x:v>94.3</x:v>
      </x:c>
      <x:c r="M945" s="1" t="n">
        <x:v>5</x:v>
      </x:c>
      <x:c r="N945" s="1" t="n">
        <x:v>9.4</x:v>
      </x:c>
      <x:c r="O945" s="1" t="n">
        <x:f aca="0">24*MAX(0,EOMONTH(B945,0)-MAX(B945,INDEX(Device_Inventory!$K$2:$K$1201,MATCH(A945,Device_Inventory!$A$2:$A$1201,0)))+1)</x:f>
        <x:v>744</x:v>
      </x:c>
      <x:c r="P945" s="11" t="b">
        <x:f aca="0">INDEX(Device_Inventory!$K$2:$K$1201,MATCH(A945,Device_Inventory!$A$2:$A$1201,0))&gt;B945</x:f>
        <x:v>0</x:v>
      </x:c>
      <x:c r="Q945" s="1" t="str">
        <x:f aca="0">IF(D945&gt;O945,"Fail: operating hours exceed in-service hours",IF(D945+M945&gt;O945,"Fail: operating + unavailable hours exceed in-service hours",IF(P945,"Partial month: within in-service hours","OK")))</x:f>
        <x:v>OK</x:v>
      </x:c>
    </x:row>
    <x:row r="946" ht="15" hidden="0" customHeight="1">
      <x:c r="A946" s="1" t="s">
        <x:v>2374</x:v>
      </x:c>
      <x:c r="B946" s="14" t="n">
        <x:v>46113</x:v>
      </x:c>
      <x:c r="C946" s="1" t="n">
        <x:v>60.9</x:v>
      </x:c>
      <x:c r="D946" s="1" t="n">
        <x:v>414.2</x:v>
      </x:c>
      <x:c r="E946" s="1" t="n">
        <x:v>14</x:v>
      </x:c>
      <x:c r="F946" s="1" t="n">
        <x:v>4</x:v>
      </x:c>
      <x:c r="G946" s="1" t="n">
        <x:v>49</x:v>
      </x:c>
      <x:c r="H946" s="1" t="n">
        <x:v>0</x:v>
      </x:c>
      <x:c r="I946" s="1" t="n">
        <x:v>5</x:v>
      </x:c>
      <x:c r="J946" s="1" t="n">
        <x:v>1.38</x:v>
      </x:c>
      <x:c r="K946" s="1" t="n">
        <x:v>1</x:v>
      </x:c>
      <x:c r="L946" s="1" t="n">
        <x:v>94.5</x:v>
      </x:c>
      <x:c r="M946" s="1" t="n">
        <x:v>7.5</x:v>
      </x:c>
      <x:c r="N946" s="1" t="n">
        <x:v>12.4</x:v>
      </x:c>
      <x:c r="O946" s="1" t="n">
        <x:f aca="0">24*MAX(0,EOMONTH(B946,0)-MAX(B946,INDEX(Device_Inventory!$K$2:$K$1201,MATCH(A946,Device_Inventory!$A$2:$A$1201,0)))+1)</x:f>
        <x:v>720</x:v>
      </x:c>
      <x:c r="P946" s="11" t="b">
        <x:f aca="0">INDEX(Device_Inventory!$K$2:$K$1201,MATCH(A946,Device_Inventory!$A$2:$A$1201,0))&gt;B946</x:f>
        <x:v>0</x:v>
      </x:c>
      <x:c r="Q946" s="1" t="str">
        <x:f aca="0">IF(D946&gt;O946,"Fail: operating hours exceed in-service hours",IF(D946+M946&gt;O946,"Fail: operating + unavailable hours exceed in-service hours",IF(P946,"Partial month: within in-service hours","OK")))</x:f>
        <x:v>OK</x:v>
      </x:c>
    </x:row>
    <x:row r="947" ht="15" hidden="0" customHeight="1">
      <x:c r="A947" s="1" t="s">
        <x:v>2374</x:v>
      </x:c>
      <x:c r="B947" s="14" t="n">
        <x:v>46143</x:v>
      </x:c>
      <x:c r="C947" s="1" t="n">
        <x:v>48.5</x:v>
      </x:c>
      <x:c r="D947" s="1" t="n">
        <x:v>350.4</x:v>
      </x:c>
      <x:c r="E947" s="1" t="n">
        <x:v>18</x:v>
      </x:c>
      <x:c r="F947" s="1" t="n">
        <x:v>1</x:v>
      </x:c>
      <x:c r="G947" s="1" t="n">
        <x:v>45</x:v>
      </x:c>
      <x:c r="H947" s="1" t="n">
        <x:v>1</x:v>
      </x:c>
      <x:c r="I947" s="1" t="n">
        <x:v>4</x:v>
      </x:c>
      <x:c r="J947" s="1" t="n">
        <x:v>1.47</x:v>
      </x:c>
      <x:c r="K947" s="1" t="n">
        <x:v>0</x:v>
      </x:c>
      <x:c r="L947" s="1" t="n">
        <x:v>95.7</x:v>
      </x:c>
      <x:c r="M947" s="1" t="n">
        <x:v>0</x:v>
      </x:c>
      <x:c r="N947" s="1" t="n">
        <x:v>6.1</x:v>
      </x:c>
      <x:c r="O947" s="1" t="n">
        <x:f aca="0">24*MAX(0,EOMONTH(B947,0)-MAX(B947,INDEX(Device_Inventory!$K$2:$K$1201,MATCH(A947,Device_Inventory!$A$2:$A$1201,0)))+1)</x:f>
        <x:v>744</x:v>
      </x:c>
      <x:c r="P947" s="11" t="b">
        <x:f aca="0">INDEX(Device_Inventory!$K$2:$K$1201,MATCH(A947,Device_Inventory!$A$2:$A$1201,0))&gt;B947</x:f>
        <x:v>0</x:v>
      </x:c>
      <x:c r="Q947" s="1" t="str">
        <x:f aca="0">IF(D947&gt;O947,"Fail: operating hours exceed in-service hours",IF(D947+M947&gt;O947,"Fail: operating + unavailable hours exceed in-service hours",IF(P947,"Partial month: within in-service hours","OK")))</x:f>
        <x:v>OK</x:v>
      </x:c>
    </x:row>
    <x:row r="948" ht="15" hidden="0" customHeight="1">
      <x:c r="A948" s="1" t="s">
        <x:v>2374</x:v>
      </x:c>
      <x:c r="B948" s="14" t="n">
        <x:v>46174</x:v>
      </x:c>
      <x:c r="C948" s="1" t="n">
        <x:v>61</x:v>
      </x:c>
      <x:c r="D948" s="1" t="n">
        <x:v>386.8</x:v>
      </x:c>
      <x:c r="E948" s="1" t="n">
        <x:v>19</x:v>
      </x:c>
      <x:c r="F948" s="1" t="n">
        <x:v>3</x:v>
      </x:c>
      <x:c r="G948" s="1" t="n">
        <x:v>37</x:v>
      </x:c>
      <x:c r="H948" s="1" t="n">
        <x:v>0</x:v>
      </x:c>
      <x:c r="I948" s="1" t="n">
        <x:v>2</x:v>
      </x:c>
      <x:c r="J948" s="1" t="n">
        <x:v>0.79</x:v>
      </x:c>
      <x:c r="K948" s="1" t="n">
        <x:v>0</x:v>
      </x:c>
      <x:c r="L948" s="1" t="n">
        <x:v>98.6</x:v>
      </x:c>
      <x:c r="M948" s="1" t="n">
        <x:v>0</x:v>
      </x:c>
      <x:c r="N948" s="1" t="n">
        <x:v>13.8</x:v>
      </x:c>
      <x:c r="O948" s="1" t="n">
        <x:f aca="0">24*MAX(0,EOMONTH(B948,0)-MAX(B948,INDEX(Device_Inventory!$K$2:$K$1201,MATCH(A948,Device_Inventory!$A$2:$A$1201,0)))+1)</x:f>
        <x:v>720</x:v>
      </x:c>
      <x:c r="P948" s="11" t="b">
        <x:f aca="0">INDEX(Device_Inventory!$K$2:$K$1201,MATCH(A948,Device_Inventory!$A$2:$A$1201,0))&gt;B948</x:f>
        <x:v>0</x:v>
      </x:c>
      <x:c r="Q948" s="1" t="str">
        <x:f aca="0">IF(D948&gt;O948,"Fail: operating hours exceed in-service hours",IF(D948+M948&gt;O948,"Fail: operating + unavailable hours exceed in-service hours",IF(P948,"Partial month: within in-service hours","OK")))</x:f>
        <x:v>OK</x:v>
      </x:c>
    </x:row>
    <x:row r="949" ht="15" hidden="0" customHeight="1">
      <x:c r="A949" s="1" t="s">
        <x:v>2374</x:v>
      </x:c>
      <x:c r="B949" s="14" t="n">
        <x:v>46204</x:v>
      </x:c>
      <x:c r="C949" s="1" t="n">
        <x:v>64.7</x:v>
      </x:c>
      <x:c r="D949" s="1" t="n">
        <x:v>403.5</x:v>
      </x:c>
      <x:c r="E949" s="1" t="n">
        <x:v>25</x:v>
      </x:c>
      <x:c r="F949" s="1" t="n">
        <x:v>0</x:v>
      </x:c>
      <x:c r="G949" s="1" t="n">
        <x:v>50</x:v>
      </x:c>
      <x:c r="H949" s="1" t="n">
        <x:v>0</x:v>
      </x:c>
      <x:c r="I949" s="1" t="n">
        <x:v>0</x:v>
      </x:c>
      <x:c r="J949" s="1" t="n">
        <x:v>1.19</x:v>
      </x:c>
      <x:c r="K949" s="1" t="n">
        <x:v>0</x:v>
      </x:c>
      <x:c r="L949" s="1" t="n">
        <x:v>97.6</x:v>
      </x:c>
      <x:c r="M949" s="1" t="n">
        <x:v>2.3</x:v>
      </x:c>
      <x:c r="N949" s="1" t="n">
        <x:v>19.4</x:v>
      </x:c>
      <x:c r="O949" s="1" t="n">
        <x:f aca="0">24*MAX(0,EOMONTH(B949,0)-MAX(B949,INDEX(Device_Inventory!$K$2:$K$1201,MATCH(A949,Device_Inventory!$A$2:$A$1201,0)))+1)</x:f>
        <x:v>744</x:v>
      </x:c>
      <x:c r="P949" s="11" t="b">
        <x:f aca="0">INDEX(Device_Inventory!$K$2:$K$1201,MATCH(A949,Device_Inventory!$A$2:$A$1201,0))&gt;B949</x:f>
        <x:v>0</x:v>
      </x:c>
      <x:c r="Q949" s="1" t="str">
        <x:f aca="0">IF(D949&gt;O949,"Fail: operating hours exceed in-service hours",IF(D949+M949&gt;O949,"Fail: operating + unavailable hours exceed in-service hours",IF(P949,"Partial month: within in-service hours","OK")))</x:f>
        <x:v>OK</x:v>
      </x:c>
    </x:row>
    <x:row r="950" ht="15" hidden="0" customHeight="1">
      <x:c r="A950" s="1" t="s">
        <x:v>787</x:v>
      </x:c>
      <x:c r="B950" s="14" t="n">
        <x:v>46054</x:v>
      </x:c>
      <x:c r="C950" s="1" t="n">
        <x:v>46.2</x:v>
      </x:c>
      <x:c r="D950" s="1" t="n">
        <x:v>331.3</x:v>
      </x:c>
      <x:c r="E950" s="1" t="n">
        <x:v>13</x:v>
      </x:c>
      <x:c r="F950" s="1" t="n">
        <x:v>1</x:v>
      </x:c>
      <x:c r="G950" s="1" t="n">
        <x:v>37</x:v>
      </x:c>
      <x:c r="H950" s="1" t="n">
        <x:v>0</x:v>
      </x:c>
      <x:c r="I950" s="1" t="n">
        <x:v>1</x:v>
      </x:c>
      <x:c r="J950" s="1" t="n">
        <x:v>0.68</x:v>
      </x:c>
      <x:c r="K950" s="1" t="n">
        <x:v>1</x:v>
      </x:c>
      <x:c r="L950" s="1" t="n">
        <x:v>91</x:v>
      </x:c>
      <x:c r="M950" s="1" t="n">
        <x:v>3.4</x:v>
      </x:c>
      <x:c r="N950" s="1" t="n">
        <x:v>11.3</x:v>
      </x:c>
      <x:c r="O950" s="1" t="n">
        <x:f aca="0">24*MAX(0,EOMONTH(B950,0)-MAX(B950,INDEX(Device_Inventory!$K$2:$K$1201,MATCH(A950,Device_Inventory!$A$2:$A$1201,0)))+1)</x:f>
        <x:v>672</x:v>
      </x:c>
      <x:c r="P950" s="11" t="b">
        <x:f aca="0">INDEX(Device_Inventory!$K$2:$K$1201,MATCH(A950,Device_Inventory!$A$2:$A$1201,0))&gt;B950</x:f>
        <x:v>0</x:v>
      </x:c>
      <x:c r="Q950" s="1" t="str">
        <x:f aca="0">IF(D950&gt;O950,"Fail: operating hours exceed in-service hours",IF(D950+M950&gt;O950,"Fail: operating + unavailable hours exceed in-service hours",IF(P950,"Partial month: within in-service hours","OK")))</x:f>
        <x:v>OK</x:v>
      </x:c>
    </x:row>
    <x:row r="951" ht="15" hidden="0" customHeight="1">
      <x:c r="A951" s="1" t="s">
        <x:v>787</x:v>
      </x:c>
      <x:c r="B951" s="14" t="n">
        <x:v>46082</x:v>
      </x:c>
      <x:c r="C951" s="1" t="n">
        <x:v>27.3</x:v>
      </x:c>
      <x:c r="D951" s="1" t="n">
        <x:v>153.9</x:v>
      </x:c>
      <x:c r="E951" s="1" t="n">
        <x:v>6</x:v>
      </x:c>
      <x:c r="F951" s="1" t="n">
        <x:v>0</x:v>
      </x:c>
      <x:c r="G951" s="1" t="n">
        <x:v>29</x:v>
      </x:c>
      <x:c r="H951" s="1" t="n">
        <x:v>0</x:v>
      </x:c>
      <x:c r="I951" s="1" t="n">
        <x:v>2</x:v>
      </x:c>
      <x:c r="J951" s="1" t="n">
        <x:v>0</x:v>
      </x:c>
      <x:c r="K951" s="1" t="n">
        <x:v>0</x:v>
      </x:c>
      <x:c r="L951" s="1" t="n">
        <x:v>100</x:v>
      </x:c>
      <x:c r="M951" s="1" t="n">
        <x:v>9.8</x:v>
      </x:c>
      <x:c r="N951" s="1" t="n">
        <x:v>8.4</x:v>
      </x:c>
      <x:c r="O951" s="1" t="n">
        <x:f aca="0">24*MAX(0,EOMONTH(B951,0)-MAX(B951,INDEX(Device_Inventory!$K$2:$K$1201,MATCH(A951,Device_Inventory!$A$2:$A$1201,0)))+1)</x:f>
        <x:v>744</x:v>
      </x:c>
      <x:c r="P951" s="11" t="b">
        <x:f aca="0">INDEX(Device_Inventory!$K$2:$K$1201,MATCH(A951,Device_Inventory!$A$2:$A$1201,0))&gt;B951</x:f>
        <x:v>0</x:v>
      </x:c>
      <x:c r="Q951" s="1" t="str">
        <x:f aca="0">IF(D951&gt;O951,"Fail: operating hours exceed in-service hours",IF(D951+M951&gt;O951,"Fail: operating + unavailable hours exceed in-service hours",IF(P951,"Partial month: within in-service hours","OK")))</x:f>
        <x:v>OK</x:v>
      </x:c>
    </x:row>
    <x:row r="952" ht="15" hidden="0" customHeight="1">
      <x:c r="A952" s="1" t="s">
        <x:v>787</x:v>
      </x:c>
      <x:c r="B952" s="14" t="n">
        <x:v>46113</x:v>
      </x:c>
      <x:c r="C952" s="1" t="n">
        <x:v>55.6</x:v>
      </x:c>
      <x:c r="D952" s="1" t="n">
        <x:v>397.4</x:v>
      </x:c>
      <x:c r="E952" s="1" t="n">
        <x:v>14</x:v>
      </x:c>
      <x:c r="F952" s="1" t="n">
        <x:v>0</x:v>
      </x:c>
      <x:c r="G952" s="1" t="n">
        <x:v>22</x:v>
      </x:c>
      <x:c r="H952" s="1" t="n">
        <x:v>2</x:v>
      </x:c>
      <x:c r="I952" s="1" t="n">
        <x:v>3</x:v>
      </x:c>
      <x:c r="J952" s="1" t="n">
        <x:v>0.61</x:v>
      </x:c>
      <x:c r="K952" s="1" t="n">
        <x:v>1</x:v>
      </x:c>
      <x:c r="L952" s="1" t="n">
        <x:v>90.5</x:v>
      </x:c>
      <x:c r="M952" s="1" t="n">
        <x:v>4.5</x:v>
      </x:c>
      <x:c r="N952" s="1" t="n">
        <x:v>17.5</x:v>
      </x:c>
      <x:c r="O952" s="1" t="n">
        <x:f aca="0">24*MAX(0,EOMONTH(B952,0)-MAX(B952,INDEX(Device_Inventory!$K$2:$K$1201,MATCH(A952,Device_Inventory!$A$2:$A$1201,0)))+1)</x:f>
        <x:v>720</x:v>
      </x:c>
      <x:c r="P952" s="11" t="b">
        <x:f aca="0">INDEX(Device_Inventory!$K$2:$K$1201,MATCH(A952,Device_Inventory!$A$2:$A$1201,0))&gt;B952</x:f>
        <x:v>0</x:v>
      </x:c>
      <x:c r="Q952" s="1" t="str">
        <x:f aca="0">IF(D952&gt;O952,"Fail: operating hours exceed in-service hours",IF(D952+M952&gt;O952,"Fail: operating + unavailable hours exceed in-service hours",IF(P952,"Partial month: within in-service hours","OK")))</x:f>
        <x:v>OK</x:v>
      </x:c>
    </x:row>
    <x:row r="953" ht="15" hidden="0" customHeight="1">
      <x:c r="A953" s="1" t="s">
        <x:v>787</x:v>
      </x:c>
      <x:c r="B953" s="14" t="n">
        <x:v>46143</x:v>
      </x:c>
      <x:c r="C953" s="1" t="n">
        <x:v>44.5</x:v>
      </x:c>
      <x:c r="D953" s="1" t="n">
        <x:v>292.2</x:v>
      </x:c>
      <x:c r="E953" s="1" t="n">
        <x:v>11</x:v>
      </x:c>
      <x:c r="F953" s="1" t="n">
        <x:v>2</x:v>
      </x:c>
      <x:c r="G953" s="1" t="n">
        <x:v>32</x:v>
      </x:c>
      <x:c r="H953" s="1" t="n">
        <x:v>0</x:v>
      </x:c>
      <x:c r="I953" s="1" t="n">
        <x:v>0</x:v>
      </x:c>
      <x:c r="J953" s="1" t="n">
        <x:v>0.78</x:v>
      </x:c>
      <x:c r="K953" s="1" t="n">
        <x:v>0</x:v>
      </x:c>
      <x:c r="L953" s="1" t="n">
        <x:v>97.1</x:v>
      </x:c>
      <x:c r="M953" s="1" t="n">
        <x:v>0</x:v>
      </x:c>
      <x:c r="N953" s="1" t="n">
        <x:v>11.4</x:v>
      </x:c>
      <x:c r="O953" s="1" t="n">
        <x:f aca="0">24*MAX(0,EOMONTH(B953,0)-MAX(B953,INDEX(Device_Inventory!$K$2:$K$1201,MATCH(A953,Device_Inventory!$A$2:$A$1201,0)))+1)</x:f>
        <x:v>744</x:v>
      </x:c>
      <x:c r="P953" s="11" t="b">
        <x:f aca="0">INDEX(Device_Inventory!$K$2:$K$1201,MATCH(A953,Device_Inventory!$A$2:$A$1201,0))&gt;B953</x:f>
        <x:v>0</x:v>
      </x:c>
      <x:c r="Q953" s="1" t="str">
        <x:f aca="0">IF(D953&gt;O953,"Fail: operating hours exceed in-service hours",IF(D953+M953&gt;O953,"Fail: operating + unavailable hours exceed in-service hours",IF(P953,"Partial month: within in-service hours","OK")))</x:f>
        <x:v>OK</x:v>
      </x:c>
    </x:row>
    <x:row r="954" ht="15" hidden="0" customHeight="1">
      <x:c r="A954" s="1" t="s">
        <x:v>787</x:v>
      </x:c>
      <x:c r="B954" s="14" t="n">
        <x:v>46174</x:v>
      </x:c>
      <x:c r="C954" s="1" t="n">
        <x:v>77.5</x:v>
      </x:c>
      <x:c r="D954" s="1" t="n">
        <x:v>524.3</x:v>
      </x:c>
      <x:c r="E954" s="1" t="n">
        <x:v>20</x:v>
      </x:c>
      <x:c r="F954" s="1" t="n">
        <x:v>1</x:v>
      </x:c>
      <x:c r="G954" s="1" t="n">
        <x:v>39</x:v>
      </x:c>
      <x:c r="H954" s="1" t="n">
        <x:v>0</x:v>
      </x:c>
      <x:c r="I954" s="1" t="n">
        <x:v>1</x:v>
      </x:c>
      <x:c r="J954" s="1" t="n">
        <x:v>0.38</x:v>
      </x:c>
      <x:c r="K954" s="1" t="n">
        <x:v>0</x:v>
      </x:c>
      <x:c r="L954" s="1" t="n">
        <x:v>99.4</x:v>
      </x:c>
      <x:c r="M954" s="1" t="n">
        <x:v>6.8</x:v>
      </x:c>
      <x:c r="N954" s="1" t="n">
        <x:v>14.1</x:v>
      </x:c>
      <x:c r="O954" s="1" t="n">
        <x:f aca="0">24*MAX(0,EOMONTH(B954,0)-MAX(B954,INDEX(Device_Inventory!$K$2:$K$1201,MATCH(A954,Device_Inventory!$A$2:$A$1201,0)))+1)</x:f>
        <x:v>720</x:v>
      </x:c>
      <x:c r="P954" s="11" t="b">
        <x:f aca="0">INDEX(Device_Inventory!$K$2:$K$1201,MATCH(A954,Device_Inventory!$A$2:$A$1201,0))&gt;B954</x:f>
        <x:v>0</x:v>
      </x:c>
      <x:c r="Q954" s="1" t="str">
        <x:f aca="0">IF(D954&gt;O954,"Fail: operating hours exceed in-service hours",IF(D954+M954&gt;O954,"Fail: operating + unavailable hours exceed in-service hours",IF(P954,"Partial month: within in-service hours","OK")))</x:f>
        <x:v>OK</x:v>
      </x:c>
    </x:row>
    <x:row r="955" ht="15" hidden="0" customHeight="1">
      <x:c r="A955" s="1" t="s">
        <x:v>787</x:v>
      </x:c>
      <x:c r="B955" s="14" t="n">
        <x:v>46204</x:v>
      </x:c>
      <x:c r="C955" s="1" t="n">
        <x:v>40</x:v>
      </x:c>
      <x:c r="D955" s="1" t="n">
        <x:v>256.5</x:v>
      </x:c>
      <x:c r="E955" s="1" t="n">
        <x:v>14</x:v>
      </x:c>
      <x:c r="F955" s="1" t="n">
        <x:v>2</x:v>
      </x:c>
      <x:c r="G955" s="1" t="n">
        <x:v>36</x:v>
      </x:c>
      <x:c r="H955" s="1" t="n">
        <x:v>0</x:v>
      </x:c>
      <x:c r="I955" s="1" t="n">
        <x:v>2</x:v>
      </x:c>
      <x:c r="J955" s="1" t="n">
        <x:v>0.1</x:v>
      </x:c>
      <x:c r="K955" s="1" t="n">
        <x:v>2</x:v>
      </x:c>
      <x:c r="L955" s="1" t="n">
        <x:v>94.6</x:v>
      </x:c>
      <x:c r="M955" s="1" t="n">
        <x:v>4.5</x:v>
      </x:c>
      <x:c r="N955" s="1" t="n">
        <x:v>6.5</x:v>
      </x:c>
      <x:c r="O955" s="1" t="n">
        <x:f aca="0">24*MAX(0,EOMONTH(B955,0)-MAX(B955,INDEX(Device_Inventory!$K$2:$K$1201,MATCH(A955,Device_Inventory!$A$2:$A$1201,0)))+1)</x:f>
        <x:v>744</x:v>
      </x:c>
      <x:c r="P955" s="11" t="b">
        <x:f aca="0">INDEX(Device_Inventory!$K$2:$K$1201,MATCH(A955,Device_Inventory!$A$2:$A$1201,0))&gt;B955</x:f>
        <x:v>0</x:v>
      </x:c>
      <x:c r="Q955" s="1" t="str">
        <x:f aca="0">IF(D955&gt;O955,"Fail: operating hours exceed in-service hours",IF(D955+M955&gt;O955,"Fail: operating + unavailable hours exceed in-service hours",IF(P955,"Partial month: within in-service hours","OK")))</x:f>
        <x:v>OK</x:v>
      </x:c>
    </x:row>
    <x:row r="956" ht="15" hidden="0" customHeight="1">
      <x:c r="A956" s="1" t="s">
        <x:v>2379</x:v>
      </x:c>
      <x:c r="B956" s="14" t="n">
        <x:v>46054</x:v>
      </x:c>
      <x:c r="C956" s="1" t="n">
        <x:v>24.3</x:v>
      </x:c>
      <x:c r="D956" s="1" t="n">
        <x:v>147.9</x:v>
      </x:c>
      <x:c r="E956" s="1" t="n">
        <x:v>5</x:v>
      </x:c>
      <x:c r="F956" s="1" t="n">
        <x:v>0</x:v>
      </x:c>
      <x:c r="G956" s="1" t="n">
        <x:v>25</x:v>
      </x:c>
      <x:c r="H956" s="1" t="n">
        <x:v>0</x:v>
      </x:c>
      <x:c r="I956" s="1" t="n">
        <x:v>1</x:v>
      </x:c>
      <x:c r="J956" s="1" t="n">
        <x:v>0.4</x:v>
      </x:c>
      <x:c r="K956" s="1" t="n">
        <x:v>0</x:v>
      </x:c>
      <x:c r="L956" s="1" t="n">
        <x:v>94.1</x:v>
      </x:c>
      <x:c r="M956" s="1" t="n">
        <x:v>0</x:v>
      </x:c>
      <x:c r="N956" s="1" t="n">
        <x:v>3.1</x:v>
      </x:c>
      <x:c r="O956" s="1" t="n">
        <x:f aca="0">24*MAX(0,EOMONTH(B956,0)-MAX(B956,INDEX(Device_Inventory!$K$2:$K$1201,MATCH(A956,Device_Inventory!$A$2:$A$1201,0)))+1)</x:f>
        <x:v>672</x:v>
      </x:c>
      <x:c r="P956" s="11" t="b">
        <x:f aca="0">INDEX(Device_Inventory!$K$2:$K$1201,MATCH(A956,Device_Inventory!$A$2:$A$1201,0))&gt;B956</x:f>
        <x:v>0</x:v>
      </x:c>
      <x:c r="Q956" s="1" t="str">
        <x:f aca="0">IF(D956&gt;O956,"Fail: operating hours exceed in-service hours",IF(D956+M956&gt;O956,"Fail: operating + unavailable hours exceed in-service hours",IF(P956,"Partial month: within in-service hours","OK")))</x:f>
        <x:v>OK</x:v>
      </x:c>
    </x:row>
    <x:row r="957" ht="15" hidden="0" customHeight="1">
      <x:c r="A957" s="1" t="s">
        <x:v>2379</x:v>
      </x:c>
      <x:c r="B957" s="14" t="n">
        <x:v>46082</x:v>
      </x:c>
      <x:c r="C957" s="1" t="n">
        <x:v>35.2</x:v>
      </x:c>
      <x:c r="D957" s="1" t="n">
        <x:v>192.6</x:v>
      </x:c>
      <x:c r="E957" s="1" t="n">
        <x:v>10</x:v>
      </x:c>
      <x:c r="F957" s="1" t="n">
        <x:v>1</x:v>
      </x:c>
      <x:c r="G957" s="1" t="n">
        <x:v>36</x:v>
      </x:c>
      <x:c r="H957" s="1" t="n">
        <x:v>1</x:v>
      </x:c>
      <x:c r="I957" s="1" t="n">
        <x:v>0</x:v>
      </x:c>
      <x:c r="J957" s="1" t="n">
        <x:v>0</x:v>
      </x:c>
      <x:c r="K957" s="1" t="n">
        <x:v>0</x:v>
      </x:c>
      <x:c r="L957" s="1" t="n">
        <x:v>93.8</x:v>
      </x:c>
      <x:c r="M957" s="1" t="n">
        <x:v>4.2</x:v>
      </x:c>
      <x:c r="N957" s="1" t="n">
        <x:v>5.5</x:v>
      </x:c>
      <x:c r="O957" s="1" t="n">
        <x:f aca="0">24*MAX(0,EOMONTH(B957,0)-MAX(B957,INDEX(Device_Inventory!$K$2:$K$1201,MATCH(A957,Device_Inventory!$A$2:$A$1201,0)))+1)</x:f>
        <x:v>744</x:v>
      </x:c>
      <x:c r="P957" s="11" t="b">
        <x:f aca="0">INDEX(Device_Inventory!$K$2:$K$1201,MATCH(A957,Device_Inventory!$A$2:$A$1201,0))&gt;B957</x:f>
        <x:v>0</x:v>
      </x:c>
      <x:c r="Q957" s="1" t="str">
        <x:f aca="0">IF(D957&gt;O957,"Fail: operating hours exceed in-service hours",IF(D957+M957&gt;O957,"Fail: operating + unavailable hours exceed in-service hours",IF(P957,"Partial month: within in-service hours","OK")))</x:f>
        <x:v>OK</x:v>
      </x:c>
    </x:row>
    <x:row r="958" ht="15" hidden="0" customHeight="1">
      <x:c r="A958" s="1" t="s">
        <x:v>2379</x:v>
      </x:c>
      <x:c r="B958" s="14" t="n">
        <x:v>46113</x:v>
      </x:c>
      <x:c r="C958" s="1" t="n">
        <x:v>54.1</x:v>
      </x:c>
      <x:c r="D958" s="1" t="n">
        <x:v>340.6</x:v>
      </x:c>
      <x:c r="E958" s="1" t="n">
        <x:v>19</x:v>
      </x:c>
      <x:c r="F958" s="1" t="n">
        <x:v>0</x:v>
      </x:c>
      <x:c r="G958" s="1" t="n">
        <x:v>44</x:v>
      </x:c>
      <x:c r="H958" s="1" t="n">
        <x:v>0</x:v>
      </x:c>
      <x:c r="I958" s="1" t="n">
        <x:v>1</x:v>
      </x:c>
      <x:c r="J958" s="1" t="n">
        <x:v>0.61</x:v>
      </x:c>
      <x:c r="K958" s="1" t="n">
        <x:v>0</x:v>
      </x:c>
      <x:c r="L958" s="1" t="n">
        <x:v>98.4</x:v>
      </x:c>
      <x:c r="M958" s="1" t="n">
        <x:v>0.1</x:v>
      </x:c>
      <x:c r="N958" s="1" t="n">
        <x:v>10.4</x:v>
      </x:c>
      <x:c r="O958" s="1" t="n">
        <x:f aca="0">24*MAX(0,EOMONTH(B958,0)-MAX(B958,INDEX(Device_Inventory!$K$2:$K$1201,MATCH(A958,Device_Inventory!$A$2:$A$1201,0)))+1)</x:f>
        <x:v>720</x:v>
      </x:c>
      <x:c r="P958" s="11" t="b">
        <x:f aca="0">INDEX(Device_Inventory!$K$2:$K$1201,MATCH(A958,Device_Inventory!$A$2:$A$1201,0))&gt;B958</x:f>
        <x:v>0</x:v>
      </x:c>
      <x:c r="Q958" s="1" t="str">
        <x:f aca="0">IF(D958&gt;O958,"Fail: operating hours exceed in-service hours",IF(D958+M958&gt;O958,"Fail: operating + unavailable hours exceed in-service hours",IF(P958,"Partial month: within in-service hours","OK")))</x:f>
        <x:v>OK</x:v>
      </x:c>
    </x:row>
    <x:row r="959" ht="15" hidden="0" customHeight="1">
      <x:c r="A959" s="1" t="s">
        <x:v>2379</x:v>
      </x:c>
      <x:c r="B959" s="14" t="n">
        <x:v>46143</x:v>
      </x:c>
      <x:c r="C959" s="1" t="n">
        <x:v>52.1</x:v>
      </x:c>
      <x:c r="D959" s="1" t="n">
        <x:v>299.7</x:v>
      </x:c>
      <x:c r="E959" s="1" t="n">
        <x:v>19</x:v>
      </x:c>
      <x:c r="F959" s="1" t="n">
        <x:v>0</x:v>
      </x:c>
      <x:c r="G959" s="1" t="n">
        <x:v>34</x:v>
      </x:c>
      <x:c r="H959" s="1" t="n">
        <x:v>1</x:v>
      </x:c>
      <x:c r="I959" s="1" t="n">
        <x:v>1</x:v>
      </x:c>
      <x:c r="J959" s="1" t="n">
        <x:v>0.84</x:v>
      </x:c>
      <x:c r="K959" s="1" t="n">
        <x:v>0</x:v>
      </x:c>
      <x:c r="L959" s="1" t="n">
        <x:v>93.5</x:v>
      </x:c>
      <x:c r="M959" s="1" t="n">
        <x:v>6</x:v>
      </x:c>
      <x:c r="N959" s="1" t="n">
        <x:v>10.8</x:v>
      </x:c>
      <x:c r="O959" s="1" t="n">
        <x:f aca="0">24*MAX(0,EOMONTH(B959,0)-MAX(B959,INDEX(Device_Inventory!$K$2:$K$1201,MATCH(A959,Device_Inventory!$A$2:$A$1201,0)))+1)</x:f>
        <x:v>744</x:v>
      </x:c>
      <x:c r="P959" s="11" t="b">
        <x:f aca="0">INDEX(Device_Inventory!$K$2:$K$1201,MATCH(A959,Device_Inventory!$A$2:$A$1201,0))&gt;B959</x:f>
        <x:v>0</x:v>
      </x:c>
      <x:c r="Q959" s="1" t="str">
        <x:f aca="0">IF(D959&gt;O959,"Fail: operating hours exceed in-service hours",IF(D959+M959&gt;O959,"Fail: operating + unavailable hours exceed in-service hours",IF(P959,"Partial month: within in-service hours","OK")))</x:f>
        <x:v>OK</x:v>
      </x:c>
    </x:row>
    <x:row r="960" ht="15" hidden="0" customHeight="1">
      <x:c r="A960" s="1" t="s">
        <x:v>2379</x:v>
      </x:c>
      <x:c r="B960" s="14" t="n">
        <x:v>46174</x:v>
      </x:c>
      <x:c r="C960" s="1" t="n">
        <x:v>47.3</x:v>
      </x:c>
      <x:c r="D960" s="1" t="n">
        <x:v>332.4</x:v>
      </x:c>
      <x:c r="E960" s="1" t="n">
        <x:v>8</x:v>
      </x:c>
      <x:c r="F960" s="1" t="n">
        <x:v>0</x:v>
      </x:c>
      <x:c r="G960" s="1" t="n">
        <x:v>28</x:v>
      </x:c>
      <x:c r="H960" s="1" t="n">
        <x:v>0</x:v>
      </x:c>
      <x:c r="I960" s="1" t="n">
        <x:v>1</x:v>
      </x:c>
      <x:c r="J960" s="1" t="n">
        <x:v>0.64</x:v>
      </x:c>
      <x:c r="K960" s="1" t="n">
        <x:v>0</x:v>
      </x:c>
      <x:c r="L960" s="1" t="n">
        <x:v>97.5</x:v>
      </x:c>
      <x:c r="M960" s="1" t="n">
        <x:v>0</x:v>
      </x:c>
      <x:c r="N960" s="1" t="n">
        <x:v>8</x:v>
      </x:c>
      <x:c r="O960" s="1" t="n">
        <x:f aca="0">24*MAX(0,EOMONTH(B960,0)-MAX(B960,INDEX(Device_Inventory!$K$2:$K$1201,MATCH(A960,Device_Inventory!$A$2:$A$1201,0)))+1)</x:f>
        <x:v>720</x:v>
      </x:c>
      <x:c r="P960" s="11" t="b">
        <x:f aca="0">INDEX(Device_Inventory!$K$2:$K$1201,MATCH(A960,Device_Inventory!$A$2:$A$1201,0))&gt;B960</x:f>
        <x:v>0</x:v>
      </x:c>
      <x:c r="Q960" s="1" t="str">
        <x:f aca="0">IF(D960&gt;O960,"Fail: operating hours exceed in-service hours",IF(D960+M960&gt;O960,"Fail: operating + unavailable hours exceed in-service hours",IF(P960,"Partial month: within in-service hours","OK")))</x:f>
        <x:v>OK</x:v>
      </x:c>
    </x:row>
    <x:row r="961" ht="15" hidden="0" customHeight="1">
      <x:c r="A961" s="1" t="s">
        <x:v>2379</x:v>
      </x:c>
      <x:c r="B961" s="14" t="n">
        <x:v>46204</x:v>
      </x:c>
      <x:c r="C961" s="1" t="n">
        <x:v>41</x:v>
      </x:c>
      <x:c r="D961" s="1" t="n">
        <x:v>265.2</x:v>
      </x:c>
      <x:c r="E961" s="1" t="n">
        <x:v>10</x:v>
      </x:c>
      <x:c r="F961" s="1" t="n">
        <x:v>0</x:v>
      </x:c>
      <x:c r="G961" s="1" t="n">
        <x:v>17</x:v>
      </x:c>
      <x:c r="H961" s="1" t="n">
        <x:v>0</x:v>
      </x:c>
      <x:c r="I961" s="1" t="n">
        <x:v>1</x:v>
      </x:c>
      <x:c r="J961" s="1" t="n">
        <x:v>0.94</x:v>
      </x:c>
      <x:c r="K961" s="1" t="n">
        <x:v>1</x:v>
      </x:c>
      <x:c r="L961" s="1" t="n">
        <x:v>95.2</x:v>
      </x:c>
      <x:c r="M961" s="1" t="n">
        <x:v>0</x:v>
      </x:c>
      <x:c r="N961" s="1" t="n">
        <x:v>9.3</x:v>
      </x:c>
      <x:c r="O961" s="1" t="n">
        <x:f aca="0">24*MAX(0,EOMONTH(B961,0)-MAX(B961,INDEX(Device_Inventory!$K$2:$K$1201,MATCH(A961,Device_Inventory!$A$2:$A$1201,0)))+1)</x:f>
        <x:v>744</x:v>
      </x:c>
      <x:c r="P961" s="11" t="b">
        <x:f aca="0">INDEX(Device_Inventory!$K$2:$K$1201,MATCH(A961,Device_Inventory!$A$2:$A$1201,0))&gt;B961</x:f>
        <x:v>0</x:v>
      </x:c>
      <x:c r="Q961" s="1" t="str">
        <x:f aca="0">IF(D961&gt;O961,"Fail: operating hours exceed in-service hours",IF(D961+M961&gt;O961,"Fail: operating + unavailable hours exceed in-service hours",IF(P961,"Partial month: within in-service hours","OK")))</x:f>
        <x:v>OK</x:v>
      </x:c>
    </x:row>
    <x:row r="962" ht="15" hidden="0" customHeight="1">
      <x:c r="A962" s="1" t="s">
        <x:v>2382</x:v>
      </x:c>
      <x:c r="B962" s="14" t="n">
        <x:v>46054</x:v>
      </x:c>
      <x:c r="C962" s="1" t="n">
        <x:v>80.7</x:v>
      </x:c>
      <x:c r="D962" s="1" t="n">
        <x:v>558.8</x:v>
      </x:c>
      <x:c r="E962" s="1" t="n">
        <x:v>10</x:v>
      </x:c>
      <x:c r="F962" s="1" t="n">
        <x:v>0</x:v>
      </x:c>
      <x:c r="G962" s="1" t="n">
        <x:v>26</x:v>
      </x:c>
      <x:c r="H962" s="1" t="n">
        <x:v>0</x:v>
      </x:c>
      <x:c r="I962" s="1" t="n">
        <x:v>2</x:v>
      </x:c>
      <x:c r="J962" s="1" t="n">
        <x:v>0.43</x:v>
      </x:c>
      <x:c r="K962" s="1" t="n">
        <x:v>0</x:v>
      </x:c>
      <x:c r="L962" s="1" t="n">
        <x:v>95.9</x:v>
      </x:c>
      <x:c r="M962" s="1" t="n">
        <x:v>8.1</x:v>
      </x:c>
      <x:c r="N962" s="1" t="n">
        <x:v>22.5</x:v>
      </x:c>
      <x:c r="O962" s="1" t="n">
        <x:f aca="0">24*MAX(0,EOMONTH(B962,0)-MAX(B962,INDEX(Device_Inventory!$K$2:$K$1201,MATCH(A962,Device_Inventory!$A$2:$A$1201,0)))+1)</x:f>
        <x:v>672</x:v>
      </x:c>
      <x:c r="P962" s="11" t="b">
        <x:f aca="0">INDEX(Device_Inventory!$K$2:$K$1201,MATCH(A962,Device_Inventory!$A$2:$A$1201,0))&gt;B962</x:f>
        <x:v>0</x:v>
      </x:c>
      <x:c r="Q962" s="1" t="str">
        <x:f aca="0">IF(D962&gt;O962,"Fail: operating hours exceed in-service hours",IF(D962+M962&gt;O962,"Fail: operating + unavailable hours exceed in-service hours",IF(P962,"Partial month: within in-service hours","OK")))</x:f>
        <x:v>OK</x:v>
      </x:c>
    </x:row>
    <x:row r="963" ht="15" hidden="0" customHeight="1">
      <x:c r="A963" s="1" t="s">
        <x:v>2382</x:v>
      </x:c>
      <x:c r="B963" s="14" t="n">
        <x:v>46082</x:v>
      </x:c>
      <x:c r="C963" s="1" t="n">
        <x:v>79.9</x:v>
      </x:c>
      <x:c r="D963" s="1" t="n">
        <x:v>463.2</x:v>
      </x:c>
      <x:c r="E963" s="1" t="n">
        <x:v>22</x:v>
      </x:c>
      <x:c r="F963" s="1" t="n">
        <x:v>2</x:v>
      </x:c>
      <x:c r="G963" s="1" t="n">
        <x:v>45</x:v>
      </x:c>
      <x:c r="H963" s="1" t="n">
        <x:v>0</x:v>
      </x:c>
      <x:c r="I963" s="1" t="n">
        <x:v>3</x:v>
      </x:c>
      <x:c r="J963" s="1" t="n">
        <x:v>0.78</x:v>
      </x:c>
      <x:c r="K963" s="1" t="n">
        <x:v>0</x:v>
      </x:c>
      <x:c r="L963" s="1" t="n">
        <x:v>95.7</x:v>
      </x:c>
      <x:c r="M963" s="1" t="n">
        <x:v>0</x:v>
      </x:c>
      <x:c r="N963" s="1" t="n">
        <x:v>18.2</x:v>
      </x:c>
      <x:c r="O963" s="1" t="n">
        <x:f aca="0">24*MAX(0,EOMONTH(B963,0)-MAX(B963,INDEX(Device_Inventory!$K$2:$K$1201,MATCH(A963,Device_Inventory!$A$2:$A$1201,0)))+1)</x:f>
        <x:v>744</x:v>
      </x:c>
      <x:c r="P963" s="11" t="b">
        <x:f aca="0">INDEX(Device_Inventory!$K$2:$K$1201,MATCH(A963,Device_Inventory!$A$2:$A$1201,0))&gt;B963</x:f>
        <x:v>0</x:v>
      </x:c>
      <x:c r="Q963" s="1" t="str">
        <x:f aca="0">IF(D963&gt;O963,"Fail: operating hours exceed in-service hours",IF(D963+M963&gt;O963,"Fail: operating + unavailable hours exceed in-service hours",IF(P963,"Partial month: within in-service hours","OK")))</x:f>
        <x:v>OK</x:v>
      </x:c>
    </x:row>
    <x:row r="964" ht="15" hidden="0" customHeight="1">
      <x:c r="A964" s="1" t="s">
        <x:v>2382</x:v>
      </x:c>
      <x:c r="B964" s="14" t="n">
        <x:v>46113</x:v>
      </x:c>
      <x:c r="C964" s="1" t="n">
        <x:v>83.5</x:v>
      </x:c>
      <x:c r="D964" s="1" t="n">
        <x:v>521</x:v>
      </x:c>
      <x:c r="E964" s="1" t="n">
        <x:v>17</x:v>
      </x:c>
      <x:c r="F964" s="1" t="n">
        <x:v>3</x:v>
      </x:c>
      <x:c r="G964" s="1" t="n">
        <x:v>61</x:v>
      </x:c>
      <x:c r="H964" s="1" t="n">
        <x:v>0</x:v>
      </x:c>
      <x:c r="I964" s="1" t="n">
        <x:v>1</x:v>
      </x:c>
      <x:c r="J964" s="1" t="n">
        <x:v>0.7</x:v>
      </x:c>
      <x:c r="K964" s="1" t="n">
        <x:v>0</x:v>
      </x:c>
      <x:c r="L964" s="1" t="n">
        <x:v>95.9</x:v>
      </x:c>
      <x:c r="M964" s="1" t="n">
        <x:v>2.2</x:v>
      </x:c>
      <x:c r="N964" s="1" t="n">
        <x:v>14</x:v>
      </x:c>
      <x:c r="O964" s="1" t="n">
        <x:f aca="0">24*MAX(0,EOMONTH(B964,0)-MAX(B964,INDEX(Device_Inventory!$K$2:$K$1201,MATCH(A964,Device_Inventory!$A$2:$A$1201,0)))+1)</x:f>
        <x:v>720</x:v>
      </x:c>
      <x:c r="P964" s="11" t="b">
        <x:f aca="0">INDEX(Device_Inventory!$K$2:$K$1201,MATCH(A964,Device_Inventory!$A$2:$A$1201,0))&gt;B964</x:f>
        <x:v>0</x:v>
      </x:c>
      <x:c r="Q964" s="1" t="str">
        <x:f aca="0">IF(D964&gt;O964,"Fail: operating hours exceed in-service hours",IF(D964+M964&gt;O964,"Fail: operating + unavailable hours exceed in-service hours",IF(P964,"Partial month: within in-service hours","OK")))</x:f>
        <x:v>OK</x:v>
      </x:c>
    </x:row>
    <x:row r="965" ht="15" hidden="0" customHeight="1">
      <x:c r="A965" s="1" t="s">
        <x:v>2382</x:v>
      </x:c>
      <x:c r="B965" s="14" t="n">
        <x:v>46143</x:v>
      </x:c>
      <x:c r="C965" s="1" t="n">
        <x:v>76.2</x:v>
      </x:c>
      <x:c r="D965" s="1" t="n">
        <x:v>492.3</x:v>
      </x:c>
      <x:c r="E965" s="1" t="n">
        <x:v>23</x:v>
      </x:c>
      <x:c r="F965" s="1" t="n">
        <x:v>2</x:v>
      </x:c>
      <x:c r="G965" s="1" t="n">
        <x:v>42</x:v>
      </x:c>
      <x:c r="H965" s="1" t="n">
        <x:v>0</x:v>
      </x:c>
      <x:c r="I965" s="1" t="n">
        <x:v>2</x:v>
      </x:c>
      <x:c r="J965" s="1" t="n">
        <x:v>0.11</x:v>
      </x:c>
      <x:c r="K965" s="1" t="n">
        <x:v>0</x:v>
      </x:c>
      <x:c r="L965" s="1" t="n">
        <x:v>94.1</x:v>
      </x:c>
      <x:c r="M965" s="1" t="n">
        <x:v>2</x:v>
      </x:c>
      <x:c r="N965" s="1" t="n">
        <x:v>18.8</x:v>
      </x:c>
      <x:c r="O965" s="1" t="n">
        <x:f aca="0">24*MAX(0,EOMONTH(B965,0)-MAX(B965,INDEX(Device_Inventory!$K$2:$K$1201,MATCH(A965,Device_Inventory!$A$2:$A$1201,0)))+1)</x:f>
        <x:v>744</x:v>
      </x:c>
      <x:c r="P965" s="11" t="b">
        <x:f aca="0">INDEX(Device_Inventory!$K$2:$K$1201,MATCH(A965,Device_Inventory!$A$2:$A$1201,0))&gt;B965</x:f>
        <x:v>0</x:v>
      </x:c>
      <x:c r="Q965" s="1" t="str">
        <x:f aca="0">IF(D965&gt;O965,"Fail: operating hours exceed in-service hours",IF(D965+M965&gt;O965,"Fail: operating + unavailable hours exceed in-service hours",IF(P965,"Partial month: within in-service hours","OK")))</x:f>
        <x:v>OK</x:v>
      </x:c>
    </x:row>
    <x:row r="966" ht="15" hidden="0" customHeight="1">
      <x:c r="A966" s="1" t="s">
        <x:v>2382</x:v>
      </x:c>
      <x:c r="B966" s="14" t="n">
        <x:v>46174</x:v>
      </x:c>
      <x:c r="C966" s="1" t="n">
        <x:v>74.7</x:v>
      </x:c>
      <x:c r="D966" s="1" t="n">
        <x:v>428.7</x:v>
      </x:c>
      <x:c r="E966" s="1" t="n">
        <x:v>22</x:v>
      </x:c>
      <x:c r="F966" s="1" t="n">
        <x:v>1</x:v>
      </x:c>
      <x:c r="G966" s="1" t="n">
        <x:v>43</x:v>
      </x:c>
      <x:c r="H966" s="1" t="n">
        <x:v>0</x:v>
      </x:c>
      <x:c r="I966" s="1" t="n">
        <x:v>2</x:v>
      </x:c>
      <x:c r="J966" s="1" t="n">
        <x:v>0.76</x:v>
      </x:c>
      <x:c r="K966" s="1" t="n">
        <x:v>1</x:v>
      </x:c>
      <x:c r="L966" s="1" t="n">
        <x:v>90.9</x:v>
      </x:c>
      <x:c r="M966" s="1" t="n">
        <x:v>4.5</x:v>
      </x:c>
      <x:c r="N966" s="1" t="n">
        <x:v>14.4</x:v>
      </x:c>
      <x:c r="O966" s="1" t="n">
        <x:f aca="0">24*MAX(0,EOMONTH(B966,0)-MAX(B966,INDEX(Device_Inventory!$K$2:$K$1201,MATCH(A966,Device_Inventory!$A$2:$A$1201,0)))+1)</x:f>
        <x:v>720</x:v>
      </x:c>
      <x:c r="P966" s="11" t="b">
        <x:f aca="0">INDEX(Device_Inventory!$K$2:$K$1201,MATCH(A966,Device_Inventory!$A$2:$A$1201,0))&gt;B966</x:f>
        <x:v>0</x:v>
      </x:c>
      <x:c r="Q966" s="1" t="str">
        <x:f aca="0">IF(D966&gt;O966,"Fail: operating hours exceed in-service hours",IF(D966+M966&gt;O966,"Fail: operating + unavailable hours exceed in-service hours",IF(P966,"Partial month: within in-service hours","OK")))</x:f>
        <x:v>OK</x:v>
      </x:c>
    </x:row>
    <x:row r="967" ht="15" hidden="0" customHeight="1">
      <x:c r="A967" s="1" t="s">
        <x:v>2382</x:v>
      </x:c>
      <x:c r="B967" s="14" t="n">
        <x:v>46204</x:v>
      </x:c>
      <x:c r="C967" s="1" t="n">
        <x:v>83.5</x:v>
      </x:c>
      <x:c r="D967" s="1" t="n">
        <x:v>603.8</x:v>
      </x:c>
      <x:c r="E967" s="1" t="n">
        <x:v>21</x:v>
      </x:c>
      <x:c r="F967" s="1" t="n">
        <x:v>1</x:v>
      </x:c>
      <x:c r="G967" s="1" t="n">
        <x:v>38</x:v>
      </x:c>
      <x:c r="H967" s="1" t="n">
        <x:v>0</x:v>
      </x:c>
      <x:c r="I967" s="1" t="n">
        <x:v>1</x:v>
      </x:c>
      <x:c r="J967" s="1" t="n">
        <x:v>0.59</x:v>
      </x:c>
      <x:c r="K967" s="1" t="n">
        <x:v>0</x:v>
      </x:c>
      <x:c r="L967" s="1" t="n">
        <x:v>96.5</x:v>
      </x:c>
      <x:c r="M967" s="1" t="n">
        <x:v>2.6</x:v>
      </x:c>
      <x:c r="N967" s="1" t="n">
        <x:v>10.6</x:v>
      </x:c>
      <x:c r="O967" s="1" t="n">
        <x:f aca="0">24*MAX(0,EOMONTH(B967,0)-MAX(B967,INDEX(Device_Inventory!$K$2:$K$1201,MATCH(A967,Device_Inventory!$A$2:$A$1201,0)))+1)</x:f>
        <x:v>744</x:v>
      </x:c>
      <x:c r="P967" s="11" t="b">
        <x:f aca="0">INDEX(Device_Inventory!$K$2:$K$1201,MATCH(A967,Device_Inventory!$A$2:$A$1201,0))&gt;B967</x:f>
        <x:v>0</x:v>
      </x:c>
      <x:c r="Q967" s="1" t="str">
        <x:f aca="0">IF(D967&gt;O967,"Fail: operating hours exceed in-service hours",IF(D967+M967&gt;O967,"Fail: operating + unavailable hours exceed in-service hours",IF(P967,"Partial month: within in-service hours","OK")))</x:f>
        <x:v>OK</x:v>
      </x:c>
    </x:row>
    <x:row r="968" ht="15" hidden="0" customHeight="1">
      <x:c r="A968" s="1" t="s">
        <x:v>790</x:v>
      </x:c>
      <x:c r="B968" s="14" t="n">
        <x:v>46054</x:v>
      </x:c>
      <x:c r="C968" s="1" t="n">
        <x:v>53.3</x:v>
      </x:c>
      <x:c r="D968" s="1" t="n">
        <x:v>387.2</x:v>
      </x:c>
      <x:c r="E968" s="1" t="n">
        <x:v>25</x:v>
      </x:c>
      <x:c r="F968" s="1" t="n">
        <x:v>1</x:v>
      </x:c>
      <x:c r="G968" s="1" t="n">
        <x:v>49</x:v>
      </x:c>
      <x:c r="H968" s="1" t="n">
        <x:v>0</x:v>
      </x:c>
      <x:c r="I968" s="1" t="n">
        <x:v>2</x:v>
      </x:c>
      <x:c r="J968" s="1" t="n">
        <x:v>0.67</x:v>
      </x:c>
      <x:c r="K968" s="1" t="n">
        <x:v>0</x:v>
      </x:c>
      <x:c r="L968" s="1" t="n">
        <x:v>100</x:v>
      </x:c>
      <x:c r="M968" s="1" t="n">
        <x:v>0</x:v>
      </x:c>
      <x:c r="N968" s="1" t="n">
        <x:v>8.4</x:v>
      </x:c>
      <x:c r="O968" s="1" t="n">
        <x:f aca="0">24*MAX(0,EOMONTH(B968,0)-MAX(B968,INDEX(Device_Inventory!$K$2:$K$1201,MATCH(A968,Device_Inventory!$A$2:$A$1201,0)))+1)</x:f>
        <x:v>672</x:v>
      </x:c>
      <x:c r="P968" s="11" t="b">
        <x:f aca="0">INDEX(Device_Inventory!$K$2:$K$1201,MATCH(A968,Device_Inventory!$A$2:$A$1201,0))&gt;B968</x:f>
        <x:v>0</x:v>
      </x:c>
      <x:c r="Q968" s="1" t="str">
        <x:f aca="0">IF(D968&gt;O968,"Fail: operating hours exceed in-service hours",IF(D968+M968&gt;O968,"Fail: operating + unavailable hours exceed in-service hours",IF(P968,"Partial month: within in-service hours","OK")))</x:f>
        <x:v>OK</x:v>
      </x:c>
    </x:row>
    <x:row r="969" ht="15" hidden="0" customHeight="1">
      <x:c r="A969" s="1" t="s">
        <x:v>790</x:v>
      </x:c>
      <x:c r="B969" s="14" t="n">
        <x:v>46082</x:v>
      </x:c>
      <x:c r="C969" s="1" t="n">
        <x:v>31.3</x:v>
      </x:c>
      <x:c r="D969" s="1" t="n">
        <x:v>200</x:v>
      </x:c>
      <x:c r="E969" s="1" t="n">
        <x:v>10</x:v>
      </x:c>
      <x:c r="F969" s="1" t="n">
        <x:v>0</x:v>
      </x:c>
      <x:c r="G969" s="1" t="n">
        <x:v>24</x:v>
      </x:c>
      <x:c r="H969" s="1" t="n">
        <x:v>0</x:v>
      </x:c>
      <x:c r="I969" s="1" t="n">
        <x:v>4</x:v>
      </x:c>
      <x:c r="J969" s="1" t="n">
        <x:v>0.72</x:v>
      </x:c>
      <x:c r="K969" s="1" t="n">
        <x:v>1</x:v>
      </x:c>
      <x:c r="L969" s="1" t="n">
        <x:v>95.4</x:v>
      </x:c>
      <x:c r="M969" s="1" t="n">
        <x:v>9.8</x:v>
      </x:c>
      <x:c r="N969" s="1" t="n">
        <x:v>7</x:v>
      </x:c>
      <x:c r="O969" s="1" t="n">
        <x:f aca="0">24*MAX(0,EOMONTH(B969,0)-MAX(B969,INDEX(Device_Inventory!$K$2:$K$1201,MATCH(A969,Device_Inventory!$A$2:$A$1201,0)))+1)</x:f>
        <x:v>744</x:v>
      </x:c>
      <x:c r="P969" s="11" t="b">
        <x:f aca="0">INDEX(Device_Inventory!$K$2:$K$1201,MATCH(A969,Device_Inventory!$A$2:$A$1201,0))&gt;B969</x:f>
        <x:v>0</x:v>
      </x:c>
      <x:c r="Q969" s="1" t="str">
        <x:f aca="0">IF(D969&gt;O969,"Fail: operating hours exceed in-service hours",IF(D969+M969&gt;O969,"Fail: operating + unavailable hours exceed in-service hours",IF(P969,"Partial month: within in-service hours","OK")))</x:f>
        <x:v>OK</x:v>
      </x:c>
    </x:row>
    <x:row r="970" ht="15" hidden="0" customHeight="1">
      <x:c r="A970" s="1" t="s">
        <x:v>790</x:v>
      </x:c>
      <x:c r="B970" s="14" t="n">
        <x:v>46113</x:v>
      </x:c>
      <x:c r="C970" s="1" t="n">
        <x:v>53</x:v>
      </x:c>
      <x:c r="D970" s="1" t="n">
        <x:v>332.2</x:v>
      </x:c>
      <x:c r="E970" s="1" t="n">
        <x:v>10</x:v>
      </x:c>
      <x:c r="F970" s="1" t="n">
        <x:v>1</x:v>
      </x:c>
      <x:c r="G970" s="1" t="n">
        <x:v>28</x:v>
      </x:c>
      <x:c r="H970" s="1" t="n">
        <x:v>0</x:v>
      </x:c>
      <x:c r="I970" s="1" t="n">
        <x:v>0</x:v>
      </x:c>
      <x:c r="J970" s="1" t="n">
        <x:v>0.58</x:v>
      </x:c>
      <x:c r="K970" s="1" t="n">
        <x:v>0</x:v>
      </x:c>
      <x:c r="L970" s="1" t="n">
        <x:v>94.1</x:v>
      </x:c>
      <x:c r="M970" s="1" t="n">
        <x:v>5.9</x:v>
      </x:c>
      <x:c r="N970" s="1" t="n">
        <x:v>6.9</x:v>
      </x:c>
      <x:c r="O970" s="1" t="n">
        <x:f aca="0">24*MAX(0,EOMONTH(B970,0)-MAX(B970,INDEX(Device_Inventory!$K$2:$K$1201,MATCH(A970,Device_Inventory!$A$2:$A$1201,0)))+1)</x:f>
        <x:v>720</x:v>
      </x:c>
      <x:c r="P970" s="11" t="b">
        <x:f aca="0">INDEX(Device_Inventory!$K$2:$K$1201,MATCH(A970,Device_Inventory!$A$2:$A$1201,0))&gt;B970</x:f>
        <x:v>0</x:v>
      </x:c>
      <x:c r="Q970" s="1" t="str">
        <x:f aca="0">IF(D970&gt;O970,"Fail: operating hours exceed in-service hours",IF(D970+M970&gt;O970,"Fail: operating + unavailable hours exceed in-service hours",IF(P970,"Partial month: within in-service hours","OK")))</x:f>
        <x:v>OK</x:v>
      </x:c>
    </x:row>
    <x:row r="971" ht="15" hidden="0" customHeight="1">
      <x:c r="A971" s="1" t="s">
        <x:v>790</x:v>
      </x:c>
      <x:c r="B971" s="14" t="n">
        <x:v>46143</x:v>
      </x:c>
      <x:c r="C971" s="1" t="n">
        <x:v>45.4</x:v>
      </x:c>
      <x:c r="D971" s="1" t="n">
        <x:v>260.3</x:v>
      </x:c>
      <x:c r="E971" s="1" t="n">
        <x:v>10</x:v>
      </x:c>
      <x:c r="F971" s="1" t="n">
        <x:v>1</x:v>
      </x:c>
      <x:c r="G971" s="1" t="n">
        <x:v>19</x:v>
      </x:c>
      <x:c r="H971" s="1" t="n">
        <x:v>0</x:v>
      </x:c>
      <x:c r="I971" s="1" t="n">
        <x:v>2</x:v>
      </x:c>
      <x:c r="J971" s="1" t="n">
        <x:v>0.35</x:v>
      </x:c>
      <x:c r="K971" s="1" t="n">
        <x:v>0</x:v>
      </x:c>
      <x:c r="L971" s="1" t="n">
        <x:v>91.2</x:v>
      </x:c>
      <x:c r="M971" s="1" t="n">
        <x:v>9</x:v>
      </x:c>
      <x:c r="N971" s="1" t="n">
        <x:v>10.9</x:v>
      </x:c>
      <x:c r="O971" s="1" t="n">
        <x:f aca="0">24*MAX(0,EOMONTH(B971,0)-MAX(B971,INDEX(Device_Inventory!$K$2:$K$1201,MATCH(A971,Device_Inventory!$A$2:$A$1201,0)))+1)</x:f>
        <x:v>744</x:v>
      </x:c>
      <x:c r="P971" s="11" t="b">
        <x:f aca="0">INDEX(Device_Inventory!$K$2:$K$1201,MATCH(A971,Device_Inventory!$A$2:$A$1201,0))&gt;B971</x:f>
        <x:v>0</x:v>
      </x:c>
      <x:c r="Q971" s="1" t="str">
        <x:f aca="0">IF(D971&gt;O971,"Fail: operating hours exceed in-service hours",IF(D971+M971&gt;O971,"Fail: operating + unavailable hours exceed in-service hours",IF(P971,"Partial month: within in-service hours","OK")))</x:f>
        <x:v>OK</x:v>
      </x:c>
    </x:row>
    <x:row r="972" ht="15" hidden="0" customHeight="1">
      <x:c r="A972" s="1" t="s">
        <x:v>790</x:v>
      </x:c>
      <x:c r="B972" s="14" t="n">
        <x:v>46174</x:v>
      </x:c>
      <x:c r="C972" s="1" t="n">
        <x:v>65.7</x:v>
      </x:c>
      <x:c r="D972" s="1" t="n">
        <x:v>435.6</x:v>
      </x:c>
      <x:c r="E972" s="1" t="n">
        <x:v>22</x:v>
      </x:c>
      <x:c r="F972" s="1" t="n">
        <x:v>4</x:v>
      </x:c>
      <x:c r="G972" s="1" t="n">
        <x:v>40</x:v>
      </x:c>
      <x:c r="H972" s="1" t="n">
        <x:v>0</x:v>
      </x:c>
      <x:c r="I972" s="1" t="n">
        <x:v>3</x:v>
      </x:c>
      <x:c r="J972" s="1" t="n">
        <x:v>0.07</x:v>
      </x:c>
      <x:c r="K972" s="1" t="n">
        <x:v>0</x:v>
      </x:c>
      <x:c r="L972" s="1" t="n">
        <x:v>96.4</x:v>
      </x:c>
      <x:c r="M972" s="1" t="n">
        <x:v>4.5</x:v>
      </x:c>
      <x:c r="N972" s="1" t="n">
        <x:v>14.2</x:v>
      </x:c>
      <x:c r="O972" s="1" t="n">
        <x:f aca="0">24*MAX(0,EOMONTH(B972,0)-MAX(B972,INDEX(Device_Inventory!$K$2:$K$1201,MATCH(A972,Device_Inventory!$A$2:$A$1201,0)))+1)</x:f>
        <x:v>720</x:v>
      </x:c>
      <x:c r="P972" s="11" t="b">
        <x:f aca="0">INDEX(Device_Inventory!$K$2:$K$1201,MATCH(A972,Device_Inventory!$A$2:$A$1201,0))&gt;B972</x:f>
        <x:v>0</x:v>
      </x:c>
      <x:c r="Q972" s="1" t="str">
        <x:f aca="0">IF(D972&gt;O972,"Fail: operating hours exceed in-service hours",IF(D972+M972&gt;O972,"Fail: operating + unavailable hours exceed in-service hours",IF(P972,"Partial month: within in-service hours","OK")))</x:f>
        <x:v>OK</x:v>
      </x:c>
    </x:row>
    <x:row r="973" ht="15" hidden="0" customHeight="1">
      <x:c r="A973" s="1" t="s">
        <x:v>790</x:v>
      </x:c>
      <x:c r="B973" s="14" t="n">
        <x:v>46204</x:v>
      </x:c>
      <x:c r="C973" s="1" t="n">
        <x:v>75.3</x:v>
      </x:c>
      <x:c r="D973" s="1" t="n">
        <x:v>441.5</x:v>
      </x:c>
      <x:c r="E973" s="1" t="n">
        <x:v>14</x:v>
      </x:c>
      <x:c r="F973" s="1" t="n">
        <x:v>1</x:v>
      </x:c>
      <x:c r="G973" s="1" t="n">
        <x:v>44</x:v>
      </x:c>
      <x:c r="H973" s="1" t="n">
        <x:v>0</x:v>
      </x:c>
      <x:c r="I973" s="1" t="n">
        <x:v>2</x:v>
      </x:c>
      <x:c r="J973" s="1" t="n">
        <x:v>0</x:v>
      </x:c>
      <x:c r="K973" s="1" t="n">
        <x:v>0</x:v>
      </x:c>
      <x:c r="L973" s="1" t="n">
        <x:v>92.9</x:v>
      </x:c>
      <x:c r="M973" s="1" t="n">
        <x:v>9.5</x:v>
      </x:c>
      <x:c r="N973" s="1" t="n">
        <x:v>16.4</x:v>
      </x:c>
      <x:c r="O973" s="1" t="n">
        <x:f aca="0">24*MAX(0,EOMONTH(B973,0)-MAX(B973,INDEX(Device_Inventory!$K$2:$K$1201,MATCH(A973,Device_Inventory!$A$2:$A$1201,0)))+1)</x:f>
        <x:v>744</x:v>
      </x:c>
      <x:c r="P973" s="11" t="b">
        <x:f aca="0">INDEX(Device_Inventory!$K$2:$K$1201,MATCH(A973,Device_Inventory!$A$2:$A$1201,0))&gt;B973</x:f>
        <x:v>0</x:v>
      </x:c>
      <x:c r="Q973" s="1" t="str">
        <x:f aca="0">IF(D973&gt;O973,"Fail: operating hours exceed in-service hours",IF(D973+M973&gt;O973,"Fail: operating + unavailable hours exceed in-service hours",IF(P973,"Partial month: within in-service hours","OK")))</x:f>
        <x:v>OK</x:v>
      </x:c>
    </x:row>
    <x:row r="974" ht="15" hidden="0" customHeight="1">
      <x:c r="A974" s="1" t="s">
        <x:v>793</x:v>
      </x:c>
      <x:c r="B974" s="14" t="n">
        <x:v>46054</x:v>
      </x:c>
      <x:c r="C974" s="1" t="n">
        <x:v>59.8</x:v>
      </x:c>
      <x:c r="D974" s="1" t="n">
        <x:v>333.3</x:v>
      </x:c>
      <x:c r="E974" s="1" t="n">
        <x:v>19</x:v>
      </x:c>
      <x:c r="F974" s="1" t="n">
        <x:v>0</x:v>
      </x:c>
      <x:c r="G974" s="1" t="n">
        <x:v>26</x:v>
      </x:c>
      <x:c r="H974" s="1" t="n">
        <x:v>1</x:v>
      </x:c>
      <x:c r="I974" s="1" t="n">
        <x:v>0</x:v>
      </x:c>
      <x:c r="J974" s="1" t="n">
        <x:v>0.09</x:v>
      </x:c>
      <x:c r="K974" s="1" t="n">
        <x:v>0</x:v>
      </x:c>
      <x:c r="L974" s="1" t="n">
        <x:v>95.4</x:v>
      </x:c>
      <x:c r="M974" s="1" t="n">
        <x:v>7.5</x:v>
      </x:c>
      <x:c r="N974" s="1" t="n">
        <x:v>17.2</x:v>
      </x:c>
      <x:c r="O974" s="1" t="n">
        <x:f aca="0">24*MAX(0,EOMONTH(B974,0)-MAX(B974,INDEX(Device_Inventory!$K$2:$K$1201,MATCH(A974,Device_Inventory!$A$2:$A$1201,0)))+1)</x:f>
        <x:v>672</x:v>
      </x:c>
      <x:c r="P974" s="11" t="b">
        <x:f aca="0">INDEX(Device_Inventory!$K$2:$K$1201,MATCH(A974,Device_Inventory!$A$2:$A$1201,0))&gt;B974</x:f>
        <x:v>0</x:v>
      </x:c>
      <x:c r="Q974" s="1" t="str">
        <x:f aca="0">IF(D974&gt;O974,"Fail: operating hours exceed in-service hours",IF(D974+M974&gt;O974,"Fail: operating + unavailable hours exceed in-service hours",IF(P974,"Partial month: within in-service hours","OK")))</x:f>
        <x:v>OK</x:v>
      </x:c>
    </x:row>
    <x:row r="975" ht="15" hidden="0" customHeight="1">
      <x:c r="A975" s="1" t="s">
        <x:v>793</x:v>
      </x:c>
      <x:c r="B975" s="14" t="n">
        <x:v>46082</x:v>
      </x:c>
      <x:c r="C975" s="1" t="n">
        <x:v>75.8</x:v>
      </x:c>
      <x:c r="D975" s="1" t="n">
        <x:v>481</x:v>
      </x:c>
      <x:c r="E975" s="1" t="n">
        <x:v>16</x:v>
      </x:c>
      <x:c r="F975" s="1" t="n">
        <x:v>0</x:v>
      </x:c>
      <x:c r="G975" s="1" t="n">
        <x:v>44</x:v>
      </x:c>
      <x:c r="H975" s="1" t="n">
        <x:v>0</x:v>
      </x:c>
      <x:c r="I975" s="1" t="n">
        <x:v>0</x:v>
      </x:c>
      <x:c r="J975" s="1" t="n">
        <x:v>0.46</x:v>
      </x:c>
      <x:c r="K975" s="1" t="n">
        <x:v>1</x:v>
      </x:c>
      <x:c r="L975" s="1" t="n">
        <x:v>94.2</x:v>
      </x:c>
      <x:c r="M975" s="1" t="n">
        <x:v>4.7</x:v>
      </x:c>
      <x:c r="N975" s="1" t="n">
        <x:v>18.5</x:v>
      </x:c>
      <x:c r="O975" s="1" t="n">
        <x:f aca="0">24*MAX(0,EOMONTH(B975,0)-MAX(B975,INDEX(Device_Inventory!$K$2:$K$1201,MATCH(A975,Device_Inventory!$A$2:$A$1201,0)))+1)</x:f>
        <x:v>744</x:v>
      </x:c>
      <x:c r="P975" s="11" t="b">
        <x:f aca="0">INDEX(Device_Inventory!$K$2:$K$1201,MATCH(A975,Device_Inventory!$A$2:$A$1201,0))&gt;B975</x:f>
        <x:v>0</x:v>
      </x:c>
      <x:c r="Q975" s="1" t="str">
        <x:f aca="0">IF(D975&gt;O975,"Fail: operating hours exceed in-service hours",IF(D975+M975&gt;O975,"Fail: operating + unavailable hours exceed in-service hours",IF(P975,"Partial month: within in-service hours","OK")))</x:f>
        <x:v>OK</x:v>
      </x:c>
    </x:row>
    <x:row r="976" ht="15" hidden="0" customHeight="1">
      <x:c r="A976" s="1" t="s">
        <x:v>793</x:v>
      </x:c>
      <x:c r="B976" s="14" t="n">
        <x:v>46113</x:v>
      </x:c>
      <x:c r="C976" s="1" t="n">
        <x:v>62.1</x:v>
      </x:c>
      <x:c r="D976" s="1" t="n">
        <x:v>419.2</x:v>
      </x:c>
      <x:c r="E976" s="1" t="n">
        <x:v>17</x:v>
      </x:c>
      <x:c r="F976" s="1" t="n">
        <x:v>4</x:v>
      </x:c>
      <x:c r="G976" s="1" t="n">
        <x:v>50</x:v>
      </x:c>
      <x:c r="H976" s="1" t="n">
        <x:v>1</x:v>
      </x:c>
      <x:c r="I976" s="1" t="n">
        <x:v>2</x:v>
      </x:c>
      <x:c r="J976" s="1" t="n">
        <x:v>0.34</x:v>
      </x:c>
      <x:c r="K976" s="1" t="n">
        <x:v>0</x:v>
      </x:c>
      <x:c r="L976" s="1" t="n">
        <x:v>96.2</x:v>
      </x:c>
      <x:c r="M976" s="1" t="n">
        <x:v>10.2</x:v>
      </x:c>
      <x:c r="N976" s="1" t="n">
        <x:v>6.6</x:v>
      </x:c>
      <x:c r="O976" s="1" t="n">
        <x:f aca="0">24*MAX(0,EOMONTH(B976,0)-MAX(B976,INDEX(Device_Inventory!$K$2:$K$1201,MATCH(A976,Device_Inventory!$A$2:$A$1201,0)))+1)</x:f>
        <x:v>720</x:v>
      </x:c>
      <x:c r="P976" s="11" t="b">
        <x:f aca="0">INDEX(Device_Inventory!$K$2:$K$1201,MATCH(A976,Device_Inventory!$A$2:$A$1201,0))&gt;B976</x:f>
        <x:v>0</x:v>
      </x:c>
      <x:c r="Q976" s="1" t="str">
        <x:f aca="0">IF(D976&gt;O976,"Fail: operating hours exceed in-service hours",IF(D976+M976&gt;O976,"Fail: operating + unavailable hours exceed in-service hours",IF(P976,"Partial month: within in-service hours","OK")))</x:f>
        <x:v>OK</x:v>
      </x:c>
    </x:row>
    <x:row r="977" ht="15" hidden="0" customHeight="1">
      <x:c r="A977" s="1" t="s">
        <x:v>793</x:v>
      </x:c>
      <x:c r="B977" s="14" t="n">
        <x:v>46143</x:v>
      </x:c>
      <x:c r="C977" s="1" t="n">
        <x:v>64.6</x:v>
      </x:c>
      <x:c r="D977" s="1" t="n">
        <x:v>419.7</x:v>
      </x:c>
      <x:c r="E977" s="1" t="n">
        <x:v>20</x:v>
      </x:c>
      <x:c r="F977" s="1" t="n">
        <x:v>3</x:v>
      </x:c>
      <x:c r="G977" s="1" t="n">
        <x:v>35</x:v>
      </x:c>
      <x:c r="H977" s="1" t="n">
        <x:v>0</x:v>
      </x:c>
      <x:c r="I977" s="1" t="n">
        <x:v>1</x:v>
      </x:c>
      <x:c r="J977" s="1" t="n">
        <x:v>0</x:v>
      </x:c>
      <x:c r="K977" s="1" t="n">
        <x:v>2</x:v>
      </x:c>
      <x:c r="L977" s="1" t="n">
        <x:v>97.8</x:v>
      </x:c>
      <x:c r="M977" s="1" t="n">
        <x:v>7.3</x:v>
      </x:c>
      <x:c r="N977" s="1" t="n">
        <x:v>19.7</x:v>
      </x:c>
      <x:c r="O977" s="1" t="n">
        <x:f aca="0">24*MAX(0,EOMONTH(B977,0)-MAX(B977,INDEX(Device_Inventory!$K$2:$K$1201,MATCH(A977,Device_Inventory!$A$2:$A$1201,0)))+1)</x:f>
        <x:v>744</x:v>
      </x:c>
      <x:c r="P977" s="11" t="b">
        <x:f aca="0">INDEX(Device_Inventory!$K$2:$K$1201,MATCH(A977,Device_Inventory!$A$2:$A$1201,0))&gt;B977</x:f>
        <x:v>0</x:v>
      </x:c>
      <x:c r="Q977" s="1" t="str">
        <x:f aca="0">IF(D977&gt;O977,"Fail: operating hours exceed in-service hours",IF(D977+M977&gt;O977,"Fail: operating + unavailable hours exceed in-service hours",IF(P977,"Partial month: within in-service hours","OK")))</x:f>
        <x:v>OK</x:v>
      </x:c>
    </x:row>
    <x:row r="978" ht="15" hidden="0" customHeight="1">
      <x:c r="A978" s="1" t="s">
        <x:v>793</x:v>
      </x:c>
      <x:c r="B978" s="14" t="n">
        <x:v>46174</x:v>
      </x:c>
      <x:c r="C978" s="1" t="n">
        <x:v>76.8</x:v>
      </x:c>
      <x:c r="D978" s="1" t="n">
        <x:v>432.4</x:v>
      </x:c>
      <x:c r="E978" s="1" t="n">
        <x:v>17</x:v>
      </x:c>
      <x:c r="F978" s="1" t="n">
        <x:v>2</x:v>
      </x:c>
      <x:c r="G978" s="1" t="n">
        <x:v>41</x:v>
      </x:c>
      <x:c r="H978" s="1" t="n">
        <x:v>1</x:v>
      </x:c>
      <x:c r="I978" s="1" t="n">
        <x:v>3</x:v>
      </x:c>
      <x:c r="J978" s="1" t="n">
        <x:v>0.22</x:v>
      </x:c>
      <x:c r="K978" s="1" t="n">
        <x:v>0</x:v>
      </x:c>
      <x:c r="L978" s="1" t="n">
        <x:v>96.9</x:v>
      </x:c>
      <x:c r="M978" s="1" t="n">
        <x:v>10.7</x:v>
      </x:c>
      <x:c r="N978" s="1" t="n">
        <x:v>7.1</x:v>
      </x:c>
      <x:c r="O978" s="1" t="n">
        <x:f aca="0">24*MAX(0,EOMONTH(B978,0)-MAX(B978,INDEX(Device_Inventory!$K$2:$K$1201,MATCH(A978,Device_Inventory!$A$2:$A$1201,0)))+1)</x:f>
        <x:v>720</x:v>
      </x:c>
      <x:c r="P978" s="11" t="b">
        <x:f aca="0">INDEX(Device_Inventory!$K$2:$K$1201,MATCH(A978,Device_Inventory!$A$2:$A$1201,0))&gt;B978</x:f>
        <x:v>0</x:v>
      </x:c>
      <x:c r="Q978" s="1" t="str">
        <x:f aca="0">IF(D978&gt;O978,"Fail: operating hours exceed in-service hours",IF(D978+M978&gt;O978,"Fail: operating + unavailable hours exceed in-service hours",IF(P978,"Partial month: within in-service hours","OK")))</x:f>
        <x:v>OK</x:v>
      </x:c>
    </x:row>
    <x:row r="979" ht="15" hidden="0" customHeight="1">
      <x:c r="A979" s="1" t="s">
        <x:v>793</x:v>
      </x:c>
      <x:c r="B979" s="14" t="n">
        <x:v>46204</x:v>
      </x:c>
      <x:c r="C979" s="1" t="n">
        <x:v>83.8</x:v>
      </x:c>
      <x:c r="D979" s="1" t="n">
        <x:v>579.7</x:v>
      </x:c>
      <x:c r="E979" s="1" t="n">
        <x:v>17</x:v>
      </x:c>
      <x:c r="F979" s="1" t="n">
        <x:v>0</x:v>
      </x:c>
      <x:c r="G979" s="1" t="n">
        <x:v>43</x:v>
      </x:c>
      <x:c r="H979" s="1" t="n">
        <x:v>0</x:v>
      </x:c>
      <x:c r="I979" s="1" t="n">
        <x:v>2</x:v>
      </x:c>
      <x:c r="J979" s="1" t="n">
        <x:v>0.72</x:v>
      </x:c>
      <x:c r="K979" s="1" t="n">
        <x:v>0</x:v>
      </x:c>
      <x:c r="L979" s="1" t="n">
        <x:v>99.1</x:v>
      </x:c>
      <x:c r="M979" s="1" t="n">
        <x:v>4.6</x:v>
      </x:c>
      <x:c r="N979" s="1" t="n">
        <x:v>16.5</x:v>
      </x:c>
      <x:c r="O979" s="1" t="n">
        <x:f aca="0">24*MAX(0,EOMONTH(B979,0)-MAX(B979,INDEX(Device_Inventory!$K$2:$K$1201,MATCH(A979,Device_Inventory!$A$2:$A$1201,0)))+1)</x:f>
        <x:v>744</x:v>
      </x:c>
      <x:c r="P979" s="11" t="b">
        <x:f aca="0">INDEX(Device_Inventory!$K$2:$K$1201,MATCH(A979,Device_Inventory!$A$2:$A$1201,0))&gt;B979</x:f>
        <x:v>0</x:v>
      </x:c>
      <x:c r="Q979" s="1" t="str">
        <x:f aca="0">IF(D979&gt;O979,"Fail: operating hours exceed in-service hours",IF(D979+M979&gt;O979,"Fail: operating + unavailable hours exceed in-service hours",IF(P979,"Partial month: within in-service hours","OK")))</x:f>
        <x:v>OK</x:v>
      </x:c>
    </x:row>
    <x:row r="980" ht="15" hidden="0" customHeight="1">
      <x:c r="A980" s="1" t="s">
        <x:v>2389</x:v>
      </x:c>
      <x:c r="B980" s="14" t="n">
        <x:v>46054</x:v>
      </x:c>
      <x:c r="C980" s="1" t="n">
        <x:v>59.4</x:v>
      </x:c>
      <x:c r="D980" s="1" t="n">
        <x:v>425.7</x:v>
      </x:c>
      <x:c r="E980" s="1" t="n">
        <x:v>23</x:v>
      </x:c>
      <x:c r="F980" s="1" t="n">
        <x:v>3</x:v>
      </x:c>
      <x:c r="G980" s="1" t="n">
        <x:v>32</x:v>
      </x:c>
      <x:c r="H980" s="1" t="n">
        <x:v>2</x:v>
      </x:c>
      <x:c r="I980" s="1" t="n">
        <x:v>1</x:v>
      </x:c>
      <x:c r="J980" s="1" t="n">
        <x:v>1.62</x:v>
      </x:c>
      <x:c r="K980" s="1" t="n">
        <x:v>0</x:v>
      </x:c>
      <x:c r="L980" s="1" t="n">
        <x:v>94.4</x:v>
      </x:c>
      <x:c r="M980" s="1" t="n">
        <x:v>10.2</x:v>
      </x:c>
      <x:c r="N980" s="1" t="n">
        <x:v>6.9</x:v>
      </x:c>
      <x:c r="O980" s="1" t="n">
        <x:f aca="0">24*MAX(0,EOMONTH(B980,0)-MAX(B980,INDEX(Device_Inventory!$K$2:$K$1201,MATCH(A980,Device_Inventory!$A$2:$A$1201,0)))+1)</x:f>
        <x:v>672</x:v>
      </x:c>
      <x:c r="P980" s="11" t="b">
        <x:f aca="0">INDEX(Device_Inventory!$K$2:$K$1201,MATCH(A980,Device_Inventory!$A$2:$A$1201,0))&gt;B980</x:f>
        <x:v>0</x:v>
      </x:c>
      <x:c r="Q980" s="1" t="str">
        <x:f aca="0">IF(D980&gt;O980,"Fail: operating hours exceed in-service hours",IF(D980+M980&gt;O980,"Fail: operating + unavailable hours exceed in-service hours",IF(P980,"Partial month: within in-service hours","OK")))</x:f>
        <x:v>OK</x:v>
      </x:c>
    </x:row>
    <x:row r="981" ht="15" hidden="0" customHeight="1">
      <x:c r="A981" s="1" t="s">
        <x:v>2389</x:v>
      </x:c>
      <x:c r="B981" s="14" t="n">
        <x:v>46082</x:v>
      </x:c>
      <x:c r="C981" s="1" t="n">
        <x:v>49.7</x:v>
      </x:c>
      <x:c r="D981" s="1" t="n">
        <x:v>283.4</x:v>
      </x:c>
      <x:c r="E981" s="1" t="n">
        <x:v>8</x:v>
      </x:c>
      <x:c r="F981" s="1" t="n">
        <x:v>4</x:v>
      </x:c>
      <x:c r="G981" s="1" t="n">
        <x:v>29</x:v>
      </x:c>
      <x:c r="H981" s="1" t="n">
        <x:v>1</x:v>
      </x:c>
      <x:c r="I981" s="1" t="n">
        <x:v>0</x:v>
      </x:c>
      <x:c r="J981" s="1" t="n">
        <x:v>1.33</x:v>
      </x:c>
      <x:c r="K981" s="1" t="n">
        <x:v>1</x:v>
      </x:c>
      <x:c r="L981" s="1" t="n">
        <x:v>96.8</x:v>
      </x:c>
      <x:c r="M981" s="1" t="n">
        <x:v>10.1</x:v>
      </x:c>
      <x:c r="N981" s="1" t="n">
        <x:v>14.1</x:v>
      </x:c>
      <x:c r="O981" s="1" t="n">
        <x:f aca="0">24*MAX(0,EOMONTH(B981,0)-MAX(B981,INDEX(Device_Inventory!$K$2:$K$1201,MATCH(A981,Device_Inventory!$A$2:$A$1201,0)))+1)</x:f>
        <x:v>744</x:v>
      </x:c>
      <x:c r="P981" s="11" t="b">
        <x:f aca="0">INDEX(Device_Inventory!$K$2:$K$1201,MATCH(A981,Device_Inventory!$A$2:$A$1201,0))&gt;B981</x:f>
        <x:v>0</x:v>
      </x:c>
      <x:c r="Q981" s="1" t="str">
        <x:f aca="0">IF(D981&gt;O981,"Fail: operating hours exceed in-service hours",IF(D981+M981&gt;O981,"Fail: operating + unavailable hours exceed in-service hours",IF(P981,"Partial month: within in-service hours","OK")))</x:f>
        <x:v>OK</x:v>
      </x:c>
    </x:row>
    <x:row r="982" ht="15" hidden="0" customHeight="1">
      <x:c r="A982" s="1" t="s">
        <x:v>2389</x:v>
      </x:c>
      <x:c r="B982" s="14" t="n">
        <x:v>46113</x:v>
      </x:c>
      <x:c r="C982" s="1" t="n">
        <x:v>47.6</x:v>
      </x:c>
      <x:c r="D982" s="1" t="n">
        <x:v>338.5</x:v>
      </x:c>
      <x:c r="E982" s="1" t="n">
        <x:v>6</x:v>
      </x:c>
      <x:c r="F982" s="1" t="n">
        <x:v>0</x:v>
      </x:c>
      <x:c r="G982" s="1" t="n">
        <x:v>6</x:v>
      </x:c>
      <x:c r="H982" s="1" t="n">
        <x:v>1</x:v>
      </x:c>
      <x:c r="I982" s="1" t="n">
        <x:v>1</x:v>
      </x:c>
      <x:c r="J982" s="1" t="n">
        <x:v>1.25</x:v>
      </x:c>
      <x:c r="K982" s="1" t="n">
        <x:v>0</x:v>
      </x:c>
      <x:c r="L982" s="1" t="n">
        <x:v>93.4</x:v>
      </x:c>
      <x:c r="M982" s="1" t="n">
        <x:v>13.6</x:v>
      </x:c>
      <x:c r="N982" s="1" t="n">
        <x:v>6.9</x:v>
      </x:c>
      <x:c r="O982" s="1" t="n">
        <x:f aca="0">24*MAX(0,EOMONTH(B982,0)-MAX(B982,INDEX(Device_Inventory!$K$2:$K$1201,MATCH(A982,Device_Inventory!$A$2:$A$1201,0)))+1)</x:f>
        <x:v>720</x:v>
      </x:c>
      <x:c r="P982" s="11" t="b">
        <x:f aca="0">INDEX(Device_Inventory!$K$2:$K$1201,MATCH(A982,Device_Inventory!$A$2:$A$1201,0))&gt;B982</x:f>
        <x:v>0</x:v>
      </x:c>
      <x:c r="Q982" s="1" t="str">
        <x:f aca="0">IF(D982&gt;O982,"Fail: operating hours exceed in-service hours",IF(D982+M982&gt;O982,"Fail: operating + unavailable hours exceed in-service hours",IF(P982,"Partial month: within in-service hours","OK")))</x:f>
        <x:v>OK</x:v>
      </x:c>
    </x:row>
    <x:row r="983" ht="15" hidden="0" customHeight="1">
      <x:c r="A983" s="1" t="s">
        <x:v>2389</x:v>
      </x:c>
      <x:c r="B983" s="14" t="n">
        <x:v>46143</x:v>
      </x:c>
      <x:c r="C983" s="1" t="n">
        <x:v>46.5</x:v>
      </x:c>
      <x:c r="D983" s="1" t="n">
        <x:v>319.7</x:v>
      </x:c>
      <x:c r="E983" s="1" t="n">
        <x:v>23</x:v>
      </x:c>
      <x:c r="F983" s="1" t="n">
        <x:v>2</x:v>
      </x:c>
      <x:c r="G983" s="1" t="n">
        <x:v>26</x:v>
      </x:c>
      <x:c r="H983" s="1" t="n">
        <x:v>2</x:v>
      </x:c>
      <x:c r="I983" s="1" t="n">
        <x:v>1</x:v>
      </x:c>
      <x:c r="J983" s="1" t="n">
        <x:v>1.4</x:v>
      </x:c>
      <x:c r="K983" s="1" t="n">
        <x:v>0</x:v>
      </x:c>
      <x:c r="L983" s="1" t="n">
        <x:v>97</x:v>
      </x:c>
      <x:c r="M983" s="1" t="n">
        <x:v>9.5</x:v>
      </x:c>
      <x:c r="N983" s="1" t="n">
        <x:v>11.8</x:v>
      </x:c>
      <x:c r="O983" s="1" t="n">
        <x:f aca="0">24*MAX(0,EOMONTH(B983,0)-MAX(B983,INDEX(Device_Inventory!$K$2:$K$1201,MATCH(A983,Device_Inventory!$A$2:$A$1201,0)))+1)</x:f>
        <x:v>744</x:v>
      </x:c>
      <x:c r="P983" s="11" t="b">
        <x:f aca="0">INDEX(Device_Inventory!$K$2:$K$1201,MATCH(A983,Device_Inventory!$A$2:$A$1201,0))&gt;B983</x:f>
        <x:v>0</x:v>
      </x:c>
      <x:c r="Q983" s="1" t="str">
        <x:f aca="0">IF(D983&gt;O983,"Fail: operating hours exceed in-service hours",IF(D983+M983&gt;O983,"Fail: operating + unavailable hours exceed in-service hours",IF(P983,"Partial month: within in-service hours","OK")))</x:f>
        <x:v>OK</x:v>
      </x:c>
    </x:row>
    <x:row r="984" ht="15" hidden="0" customHeight="1">
      <x:c r="A984" s="1" t="s">
        <x:v>2389</x:v>
      </x:c>
      <x:c r="B984" s="14" t="n">
        <x:v>46174</x:v>
      </x:c>
      <x:c r="C984" s="1" t="n">
        <x:v>38.3</x:v>
      </x:c>
      <x:c r="D984" s="1" t="n">
        <x:v>246.7</x:v>
      </x:c>
      <x:c r="E984" s="1" t="n">
        <x:v>16</x:v>
      </x:c>
      <x:c r="F984" s="1" t="n">
        <x:v>1</x:v>
      </x:c>
      <x:c r="G984" s="1" t="n">
        <x:v>26</x:v>
      </x:c>
      <x:c r="H984" s="1" t="n">
        <x:v>0</x:v>
      </x:c>
      <x:c r="I984" s="1" t="n">
        <x:v>2</x:v>
      </x:c>
      <x:c r="J984" s="1" t="n">
        <x:v>0.92</x:v>
      </x:c>
      <x:c r="K984" s="1" t="n">
        <x:v>0</x:v>
      </x:c>
      <x:c r="L984" s="1" t="n">
        <x:v>93.9</x:v>
      </x:c>
      <x:c r="M984" s="1" t="n">
        <x:v>10.3</x:v>
      </x:c>
      <x:c r="N984" s="1" t="n">
        <x:v>6.7</x:v>
      </x:c>
      <x:c r="O984" s="1" t="n">
        <x:f aca="0">24*MAX(0,EOMONTH(B984,0)-MAX(B984,INDEX(Device_Inventory!$K$2:$K$1201,MATCH(A984,Device_Inventory!$A$2:$A$1201,0)))+1)</x:f>
        <x:v>720</x:v>
      </x:c>
      <x:c r="P984" s="11" t="b">
        <x:f aca="0">INDEX(Device_Inventory!$K$2:$K$1201,MATCH(A984,Device_Inventory!$A$2:$A$1201,0))&gt;B984</x:f>
        <x:v>0</x:v>
      </x:c>
      <x:c r="Q984" s="1" t="str">
        <x:f aca="0">IF(D984&gt;O984,"Fail: operating hours exceed in-service hours",IF(D984+M984&gt;O984,"Fail: operating + unavailable hours exceed in-service hours",IF(P984,"Partial month: within in-service hours","OK")))</x:f>
        <x:v>OK</x:v>
      </x:c>
    </x:row>
    <x:row r="985" ht="15" hidden="0" customHeight="1">
      <x:c r="A985" s="1" t="s">
        <x:v>2389</x:v>
      </x:c>
      <x:c r="B985" s="14" t="n">
        <x:v>46204</x:v>
      </x:c>
      <x:c r="C985" s="1" t="n">
        <x:v>57.1</x:v>
      </x:c>
      <x:c r="D985" s="1" t="n">
        <x:v>315.2</x:v>
      </x:c>
      <x:c r="E985" s="1" t="n">
        <x:v>17</x:v>
      </x:c>
      <x:c r="F985" s="1" t="n">
        <x:v>3</x:v>
      </x:c>
      <x:c r="G985" s="1" t="n">
        <x:v>15</x:v>
      </x:c>
      <x:c r="H985" s="1" t="n">
        <x:v>2</x:v>
      </x:c>
      <x:c r="I985" s="1" t="n">
        <x:v>0</x:v>
      </x:c>
      <x:c r="J985" s="1" t="n">
        <x:v>0.71</x:v>
      </x:c>
      <x:c r="K985" s="1" t="n">
        <x:v>0</x:v>
      </x:c>
      <x:c r="L985" s="1" t="n">
        <x:v>95.4</x:v>
      </x:c>
      <x:c r="M985" s="1" t="n">
        <x:v>14.7</x:v>
      </x:c>
      <x:c r="N985" s="1" t="n">
        <x:v>17.3</x:v>
      </x:c>
      <x:c r="O985" s="1" t="n">
        <x:f aca="0">24*MAX(0,EOMONTH(B985,0)-MAX(B985,INDEX(Device_Inventory!$K$2:$K$1201,MATCH(A985,Device_Inventory!$A$2:$A$1201,0)))+1)</x:f>
        <x:v>744</x:v>
      </x:c>
      <x:c r="P985" s="11" t="b">
        <x:f aca="0">INDEX(Device_Inventory!$K$2:$K$1201,MATCH(A985,Device_Inventory!$A$2:$A$1201,0))&gt;B985</x:f>
        <x:v>0</x:v>
      </x:c>
      <x:c r="Q985" s="1" t="str">
        <x:f aca="0">IF(D985&gt;O985,"Fail: operating hours exceed in-service hours",IF(D985+M985&gt;O985,"Fail: operating + unavailable hours exceed in-service hours",IF(P985,"Partial month: within in-service hours","OK")))</x:f>
        <x:v>OK</x:v>
      </x:c>
    </x:row>
    <x:row r="986" ht="15" hidden="0" customHeight="1">
      <x:c r="A986" s="1" t="s">
        <x:v>2392</x:v>
      </x:c>
      <x:c r="B986" s="14" t="n">
        <x:v>46054</x:v>
      </x:c>
      <x:c r="C986" s="1" t="n">
        <x:v>49</x:v>
      </x:c>
      <x:c r="D986" s="1" t="n">
        <x:v>342.1</x:v>
      </x:c>
      <x:c r="E986" s="1" t="n">
        <x:v>23</x:v>
      </x:c>
      <x:c r="F986" s="1" t="n">
        <x:v>6</x:v>
      </x:c>
      <x:c r="G986" s="1" t="n">
        <x:v>28</x:v>
      </x:c>
      <x:c r="H986" s="1" t="n">
        <x:v>2</x:v>
      </x:c>
      <x:c r="I986" s="1" t="n">
        <x:v>0</x:v>
      </x:c>
      <x:c r="J986" s="1" t="n">
        <x:v>2.77</x:v>
      </x:c>
      <x:c r="K986" s="1" t="n">
        <x:v>0</x:v>
      </x:c>
      <x:c r="L986" s="1" t="n">
        <x:v>91.6</x:v>
      </x:c>
      <x:c r="M986" s="1" t="n">
        <x:v>8.9</x:v>
      </x:c>
      <x:c r="N986" s="1" t="n">
        <x:v>7.1</x:v>
      </x:c>
      <x:c r="O986" s="1" t="n">
        <x:f aca="0">24*MAX(0,EOMONTH(B986,0)-MAX(B986,INDEX(Device_Inventory!$K$2:$K$1201,MATCH(A986,Device_Inventory!$A$2:$A$1201,0)))+1)</x:f>
        <x:v>672</x:v>
      </x:c>
      <x:c r="P986" s="11" t="b">
        <x:f aca="0">INDEX(Device_Inventory!$K$2:$K$1201,MATCH(A986,Device_Inventory!$A$2:$A$1201,0))&gt;B986</x:f>
        <x:v>0</x:v>
      </x:c>
      <x:c r="Q986" s="1" t="str">
        <x:f aca="0">IF(D986&gt;O986,"Fail: operating hours exceed in-service hours",IF(D986+M986&gt;O986,"Fail: operating + unavailable hours exceed in-service hours",IF(P986,"Partial month: within in-service hours","OK")))</x:f>
        <x:v>OK</x:v>
      </x:c>
    </x:row>
    <x:row r="987" ht="15" hidden="0" customHeight="1">
      <x:c r="A987" s="1" t="s">
        <x:v>2392</x:v>
      </x:c>
      <x:c r="B987" s="14" t="n">
        <x:v>46082</x:v>
      </x:c>
      <x:c r="C987" s="1" t="n">
        <x:v>62.3</x:v>
      </x:c>
      <x:c r="D987" s="1" t="n">
        <x:v>389.7</x:v>
      </x:c>
      <x:c r="E987" s="1" t="n">
        <x:v>30</x:v>
      </x:c>
      <x:c r="F987" s="1" t="n">
        <x:v>5</x:v>
      </x:c>
      <x:c r="G987" s="1" t="n">
        <x:v>37</x:v>
      </x:c>
      <x:c r="H987" s="1" t="n">
        <x:v>4</x:v>
      </x:c>
      <x:c r="I987" s="1" t="n">
        <x:v>3</x:v>
      </x:c>
      <x:c r="J987" s="1" t="n">
        <x:v>2.67</x:v>
      </x:c>
      <x:c r="K987" s="1" t="n">
        <x:v>3</x:v>
      </x:c>
      <x:c r="L987" s="1" t="n">
        <x:v>98.5</x:v>
      </x:c>
      <x:c r="M987" s="1" t="n">
        <x:v>7.5</x:v>
      </x:c>
      <x:c r="N987" s="1" t="n">
        <x:v>5.9</x:v>
      </x:c>
      <x:c r="O987" s="1" t="n">
        <x:f aca="0">24*MAX(0,EOMONTH(B987,0)-MAX(B987,INDEX(Device_Inventory!$K$2:$K$1201,MATCH(A987,Device_Inventory!$A$2:$A$1201,0)))+1)</x:f>
        <x:v>744</x:v>
      </x:c>
      <x:c r="P987" s="11" t="b">
        <x:f aca="0">INDEX(Device_Inventory!$K$2:$K$1201,MATCH(A987,Device_Inventory!$A$2:$A$1201,0))&gt;B987</x:f>
        <x:v>0</x:v>
      </x:c>
      <x:c r="Q987" s="1" t="str">
        <x:f aca="0">IF(D987&gt;O987,"Fail: operating hours exceed in-service hours",IF(D987+M987&gt;O987,"Fail: operating + unavailable hours exceed in-service hours",IF(P987,"Partial month: within in-service hours","OK")))</x:f>
        <x:v>OK</x:v>
      </x:c>
    </x:row>
    <x:row r="988" ht="15" hidden="0" customHeight="1">
      <x:c r="A988" s="1" t="s">
        <x:v>2392</x:v>
      </x:c>
      <x:c r="B988" s="14" t="n">
        <x:v>46113</x:v>
      </x:c>
      <x:c r="C988" s="1" t="n">
        <x:v>65.2</x:v>
      </x:c>
      <x:c r="D988" s="1" t="n">
        <x:v>453.3</x:v>
      </x:c>
      <x:c r="E988" s="1" t="n">
        <x:v>36</x:v>
      </x:c>
      <x:c r="F988" s="1" t="n">
        <x:v>5</x:v>
      </x:c>
      <x:c r="G988" s="1" t="n">
        <x:v>27</x:v>
      </x:c>
      <x:c r="H988" s="1" t="n">
        <x:v>3</x:v>
      </x:c>
      <x:c r="I988" s="1" t="n">
        <x:v>1</x:v>
      </x:c>
      <x:c r="J988" s="1" t="n">
        <x:v>2.05</x:v>
      </x:c>
      <x:c r="K988" s="1" t="n">
        <x:v>2</x:v>
      </x:c>
      <x:c r="L988" s="1" t="n">
        <x:v>95.3</x:v>
      </x:c>
      <x:c r="M988" s="1" t="n">
        <x:v>15.9</x:v>
      </x:c>
      <x:c r="N988" s="1" t="n">
        <x:v>6.3</x:v>
      </x:c>
      <x:c r="O988" s="1" t="n">
        <x:f aca="0">24*MAX(0,EOMONTH(B988,0)-MAX(B988,INDEX(Device_Inventory!$K$2:$K$1201,MATCH(A988,Device_Inventory!$A$2:$A$1201,0)))+1)</x:f>
        <x:v>720</x:v>
      </x:c>
      <x:c r="P988" s="11" t="b">
        <x:f aca="0">INDEX(Device_Inventory!$K$2:$K$1201,MATCH(A988,Device_Inventory!$A$2:$A$1201,0))&gt;B988</x:f>
        <x:v>0</x:v>
      </x:c>
      <x:c r="Q988" s="1" t="str">
        <x:f aca="0">IF(D988&gt;O988,"Fail: operating hours exceed in-service hours",IF(D988+M988&gt;O988,"Fail: operating + unavailable hours exceed in-service hours",IF(P988,"Partial month: within in-service hours","OK")))</x:f>
        <x:v>OK</x:v>
      </x:c>
    </x:row>
    <x:row r="989" ht="15" hidden="0" customHeight="1">
      <x:c r="A989" s="1" t="s">
        <x:v>2392</x:v>
      </x:c>
      <x:c r="B989" s="14" t="n">
        <x:v>46143</x:v>
      </x:c>
      <x:c r="C989" s="1" t="n">
        <x:v>59.5</x:v>
      </x:c>
      <x:c r="D989" s="1" t="n">
        <x:v>399.6</x:v>
      </x:c>
      <x:c r="E989" s="1" t="n">
        <x:v>36</x:v>
      </x:c>
      <x:c r="F989" s="1" t="n">
        <x:v>4</x:v>
      </x:c>
      <x:c r="G989" s="1" t="n">
        <x:v>38</x:v>
      </x:c>
      <x:c r="H989" s="1" t="n">
        <x:v>3</x:v>
      </x:c>
      <x:c r="I989" s="1" t="n">
        <x:v>2</x:v>
      </x:c>
      <x:c r="J989" s="1" t="n">
        <x:v>2.44</x:v>
      </x:c>
      <x:c r="K989" s="1" t="n">
        <x:v>4</x:v>
      </x:c>
      <x:c r="L989" s="1" t="n">
        <x:v>95.6</x:v>
      </x:c>
      <x:c r="M989" s="1" t="n">
        <x:v>13.7</x:v>
      </x:c>
      <x:c r="N989" s="1" t="n">
        <x:v>8.4</x:v>
      </x:c>
      <x:c r="O989" s="1" t="n">
        <x:f aca="0">24*MAX(0,EOMONTH(B989,0)-MAX(B989,INDEX(Device_Inventory!$K$2:$K$1201,MATCH(A989,Device_Inventory!$A$2:$A$1201,0)))+1)</x:f>
        <x:v>744</x:v>
      </x:c>
      <x:c r="P989" s="11" t="b">
        <x:f aca="0">INDEX(Device_Inventory!$K$2:$K$1201,MATCH(A989,Device_Inventory!$A$2:$A$1201,0))&gt;B989</x:f>
        <x:v>0</x:v>
      </x:c>
      <x:c r="Q989" s="1" t="str">
        <x:f aca="0">IF(D989&gt;O989,"Fail: operating hours exceed in-service hours",IF(D989+M989&gt;O989,"Fail: operating + unavailable hours exceed in-service hours",IF(P989,"Partial month: within in-service hours","OK")))</x:f>
        <x:v>OK</x:v>
      </x:c>
    </x:row>
    <x:row r="990" ht="15" hidden="0" customHeight="1">
      <x:c r="A990" s="1" t="s">
        <x:v>2392</x:v>
      </x:c>
      <x:c r="B990" s="14" t="n">
        <x:v>46174</x:v>
      </x:c>
      <x:c r="C990" s="1" t="n">
        <x:v>42.3</x:v>
      </x:c>
      <x:c r="D990" s="1" t="n">
        <x:v>281.7</x:v>
      </x:c>
      <x:c r="E990" s="1" t="n">
        <x:v>32</x:v>
      </x:c>
      <x:c r="F990" s="1" t="n">
        <x:v>3</x:v>
      </x:c>
      <x:c r="G990" s="1" t="n">
        <x:v>24</x:v>
      </x:c>
      <x:c r="H990" s="1" t="n">
        <x:v>3</x:v>
      </x:c>
      <x:c r="I990" s="1" t="n">
        <x:v>0</x:v>
      </x:c>
      <x:c r="J990" s="1" t="n">
        <x:v>2.89</x:v>
      </x:c>
      <x:c r="K990" s="1" t="n">
        <x:v>1</x:v>
      </x:c>
      <x:c r="L990" s="1" t="n">
        <x:v>100</x:v>
      </x:c>
      <x:c r="M990" s="1" t="n">
        <x:v>10.3</x:v>
      </x:c>
      <x:c r="N990" s="1" t="n">
        <x:v>4.1</x:v>
      </x:c>
      <x:c r="O990" s="1" t="n">
        <x:f aca="0">24*MAX(0,EOMONTH(B990,0)-MAX(B990,INDEX(Device_Inventory!$K$2:$K$1201,MATCH(A990,Device_Inventory!$A$2:$A$1201,0)))+1)</x:f>
        <x:v>720</x:v>
      </x:c>
      <x:c r="P990" s="11" t="b">
        <x:f aca="0">INDEX(Device_Inventory!$K$2:$K$1201,MATCH(A990,Device_Inventory!$A$2:$A$1201,0))&gt;B990</x:f>
        <x:v>0</x:v>
      </x:c>
      <x:c r="Q990" s="1" t="str">
        <x:f aca="0">IF(D990&gt;O990,"Fail: operating hours exceed in-service hours",IF(D990+M990&gt;O990,"Fail: operating + unavailable hours exceed in-service hours",IF(P990,"Partial month: within in-service hours","OK")))</x:f>
        <x:v>OK</x:v>
      </x:c>
    </x:row>
    <x:row r="991" ht="15" hidden="0" customHeight="1">
      <x:c r="A991" s="1" t="s">
        <x:v>2392</x:v>
      </x:c>
      <x:c r="B991" s="14" t="n">
        <x:v>46204</x:v>
      </x:c>
      <x:c r="C991" s="1" t="n">
        <x:v>46.1</x:v>
      </x:c>
      <x:c r="D991" s="1" t="n">
        <x:v>256.5</x:v>
      </x:c>
      <x:c r="E991" s="1" t="n">
        <x:v>31</x:v>
      </x:c>
      <x:c r="F991" s="1" t="n">
        <x:v>5</x:v>
      </x:c>
      <x:c r="G991" s="1" t="n">
        <x:v>33</x:v>
      </x:c>
      <x:c r="H991" s="1" t="n">
        <x:v>4</x:v>
      </x:c>
      <x:c r="I991" s="1" t="n">
        <x:v>2</x:v>
      </x:c>
      <x:c r="J991" s="1" t="n">
        <x:v>2.53</x:v>
      </x:c>
      <x:c r="K991" s="1" t="n">
        <x:v>2</x:v>
      </x:c>
      <x:c r="L991" s="1" t="n">
        <x:v>90.2</x:v>
      </x:c>
      <x:c r="M991" s="1" t="n">
        <x:v>12.6</x:v>
      </x:c>
      <x:c r="N991" s="1" t="n">
        <x:v>8.9</x:v>
      </x:c>
      <x:c r="O991" s="1" t="n">
        <x:f aca="0">24*MAX(0,EOMONTH(B991,0)-MAX(B991,INDEX(Device_Inventory!$K$2:$K$1201,MATCH(A991,Device_Inventory!$A$2:$A$1201,0)))+1)</x:f>
        <x:v>744</x:v>
      </x:c>
      <x:c r="P991" s="11" t="b">
        <x:f aca="0">INDEX(Device_Inventory!$K$2:$K$1201,MATCH(A991,Device_Inventory!$A$2:$A$1201,0))&gt;B991</x:f>
        <x:v>0</x:v>
      </x:c>
      <x:c r="Q991" s="1" t="str">
        <x:f aca="0">IF(D991&gt;O991,"Fail: operating hours exceed in-service hours",IF(D991+M991&gt;O991,"Fail: operating + unavailable hours exceed in-service hours",IF(P991,"Partial month: within in-service hours","OK")))</x:f>
        <x:v>OK</x:v>
      </x:c>
    </x:row>
    <x:row r="992" ht="15" hidden="0" customHeight="1">
      <x:c r="A992" s="1" t="s">
        <x:v>2395</x:v>
      </x:c>
      <x:c r="B992" s="14" t="n">
        <x:v>46054</x:v>
      </x:c>
      <x:c r="C992" s="1" t="n">
        <x:v>66.1</x:v>
      </x:c>
      <x:c r="D992" s="1" t="n">
        <x:v>370.6</x:v>
      </x:c>
      <x:c r="E992" s="1" t="n">
        <x:v>22</x:v>
      </x:c>
      <x:c r="F992" s="1" t="n">
        <x:v>0</x:v>
      </x:c>
      <x:c r="G992" s="1" t="n">
        <x:v>33</x:v>
      </x:c>
      <x:c r="H992" s="1" t="n">
        <x:v>0</x:v>
      </x:c>
      <x:c r="I992" s="1" t="n">
        <x:v>1</x:v>
      </x:c>
      <x:c r="J992" s="1" t="n">
        <x:v>0.09</x:v>
      </x:c>
      <x:c r="K992" s="1" t="n">
        <x:v>1</x:v>
      </x:c>
      <x:c r="L992" s="1" t="n">
        <x:v>93.2</x:v>
      </x:c>
      <x:c r="M992" s="1" t="n">
        <x:v>1.5</x:v>
      </x:c>
      <x:c r="N992" s="1" t="n">
        <x:v>18</x:v>
      </x:c>
      <x:c r="O992" s="1" t="n">
        <x:f aca="0">24*MAX(0,EOMONTH(B992,0)-MAX(B992,INDEX(Device_Inventory!$K$2:$K$1201,MATCH(A992,Device_Inventory!$A$2:$A$1201,0)))+1)</x:f>
        <x:v>672</x:v>
      </x:c>
      <x:c r="P992" s="11" t="b">
        <x:f aca="0">INDEX(Device_Inventory!$K$2:$K$1201,MATCH(A992,Device_Inventory!$A$2:$A$1201,0))&gt;B992</x:f>
        <x:v>0</x:v>
      </x:c>
      <x:c r="Q992" s="1" t="str">
        <x:f aca="0">IF(D992&gt;O992,"Fail: operating hours exceed in-service hours",IF(D992+M992&gt;O992,"Fail: operating + unavailable hours exceed in-service hours",IF(P992,"Partial month: within in-service hours","OK")))</x:f>
        <x:v>OK</x:v>
      </x:c>
    </x:row>
    <x:row r="993" ht="15" hidden="0" customHeight="1">
      <x:c r="A993" s="1" t="s">
        <x:v>2395</x:v>
      </x:c>
      <x:c r="B993" s="14" t="n">
        <x:v>46082</x:v>
      </x:c>
      <x:c r="C993" s="1" t="n">
        <x:v>66.7</x:v>
      </x:c>
      <x:c r="D993" s="1" t="n">
        <x:v>473.3</x:v>
      </x:c>
      <x:c r="E993" s="1" t="n">
        <x:v>25</x:v>
      </x:c>
      <x:c r="F993" s="1" t="n">
        <x:v>2</x:v>
      </x:c>
      <x:c r="G993" s="1" t="n">
        <x:v>30</x:v>
      </x:c>
      <x:c r="H993" s="1" t="n">
        <x:v>0</x:v>
      </x:c>
      <x:c r="I993" s="1" t="n">
        <x:v>0</x:v>
      </x:c>
      <x:c r="J993" s="1" t="n">
        <x:v>0.47</x:v>
      </x:c>
      <x:c r="K993" s="1" t="n">
        <x:v>0</x:v>
      </x:c>
      <x:c r="L993" s="1" t="n">
        <x:v>98.7</x:v>
      </x:c>
      <x:c r="M993" s="1" t="n">
        <x:v>1.3</x:v>
      </x:c>
      <x:c r="N993" s="1" t="n">
        <x:v>17.8</x:v>
      </x:c>
      <x:c r="O993" s="1" t="n">
        <x:f aca="0">24*MAX(0,EOMONTH(B993,0)-MAX(B993,INDEX(Device_Inventory!$K$2:$K$1201,MATCH(A993,Device_Inventory!$A$2:$A$1201,0)))+1)</x:f>
        <x:v>744</x:v>
      </x:c>
      <x:c r="P993" s="11" t="b">
        <x:f aca="0">INDEX(Device_Inventory!$K$2:$K$1201,MATCH(A993,Device_Inventory!$A$2:$A$1201,0))&gt;B993</x:f>
        <x:v>0</x:v>
      </x:c>
      <x:c r="Q993" s="1" t="str">
        <x:f aca="0">IF(D993&gt;O993,"Fail: operating hours exceed in-service hours",IF(D993+M993&gt;O993,"Fail: operating + unavailable hours exceed in-service hours",IF(P993,"Partial month: within in-service hours","OK")))</x:f>
        <x:v>OK</x:v>
      </x:c>
    </x:row>
    <x:row r="994" ht="15" hidden="0" customHeight="1">
      <x:c r="A994" s="1" t="s">
        <x:v>2395</x:v>
      </x:c>
      <x:c r="B994" s="14" t="n">
        <x:v>46113</x:v>
      </x:c>
      <x:c r="C994" s="1" t="n">
        <x:v>51</x:v>
      </x:c>
      <x:c r="D994" s="1" t="n">
        <x:v>315.2</x:v>
      </x:c>
      <x:c r="E994" s="1" t="n">
        <x:v>12</x:v>
      </x:c>
      <x:c r="F994" s="1" t="n">
        <x:v>0</x:v>
      </x:c>
      <x:c r="G994" s="1" t="n">
        <x:v>37</x:v>
      </x:c>
      <x:c r="H994" s="1" t="n">
        <x:v>1</x:v>
      </x:c>
      <x:c r="I994" s="1" t="n">
        <x:v>4</x:v>
      </x:c>
      <x:c r="J994" s="1" t="n">
        <x:v>0.77</x:v>
      </x:c>
      <x:c r="K994" s="1" t="n">
        <x:v>0</x:v>
      </x:c>
      <x:c r="L994" s="1" t="n">
        <x:v>92.9</x:v>
      </x:c>
      <x:c r="M994" s="1" t="n">
        <x:v>8.9</x:v>
      </x:c>
      <x:c r="N994" s="1" t="n">
        <x:v>7.1</x:v>
      </x:c>
      <x:c r="O994" s="1" t="n">
        <x:f aca="0">24*MAX(0,EOMONTH(B994,0)-MAX(B994,INDEX(Device_Inventory!$K$2:$K$1201,MATCH(A994,Device_Inventory!$A$2:$A$1201,0)))+1)</x:f>
        <x:v>720</x:v>
      </x:c>
      <x:c r="P994" s="11" t="b">
        <x:f aca="0">INDEX(Device_Inventory!$K$2:$K$1201,MATCH(A994,Device_Inventory!$A$2:$A$1201,0))&gt;B994</x:f>
        <x:v>0</x:v>
      </x:c>
      <x:c r="Q994" s="1" t="str">
        <x:f aca="0">IF(D994&gt;O994,"Fail: operating hours exceed in-service hours",IF(D994+M994&gt;O994,"Fail: operating + unavailable hours exceed in-service hours",IF(P994,"Partial month: within in-service hours","OK")))</x:f>
        <x:v>OK</x:v>
      </x:c>
    </x:row>
    <x:row r="995" ht="15" hidden="0" customHeight="1">
      <x:c r="A995" s="1" t="s">
        <x:v>2395</x:v>
      </x:c>
      <x:c r="B995" s="14" t="n">
        <x:v>46143</x:v>
      </x:c>
      <x:c r="C995" s="1" t="n">
        <x:v>55.1</x:v>
      </x:c>
      <x:c r="D995" s="1" t="n">
        <x:v>384.8</x:v>
      </x:c>
      <x:c r="E995" s="1" t="n">
        <x:v>18</x:v>
      </x:c>
      <x:c r="F995" s="1" t="n">
        <x:v>1</x:v>
      </x:c>
      <x:c r="G995" s="1" t="n">
        <x:v>49</x:v>
      </x:c>
      <x:c r="H995" s="1" t="n">
        <x:v>0</x:v>
      </x:c>
      <x:c r="I995" s="1" t="n">
        <x:v>4</x:v>
      </x:c>
      <x:c r="J995" s="1" t="n">
        <x:v>0</x:v>
      </x:c>
      <x:c r="K995" s="1" t="n">
        <x:v>1</x:v>
      </x:c>
      <x:c r="L995" s="1" t="n">
        <x:v>90.1</x:v>
      </x:c>
      <x:c r="M995" s="1" t="n">
        <x:v>3.5</x:v>
      </x:c>
      <x:c r="N995" s="1" t="n">
        <x:v>13.4</x:v>
      </x:c>
      <x:c r="O995" s="1" t="n">
        <x:f aca="0">24*MAX(0,EOMONTH(B995,0)-MAX(B995,INDEX(Device_Inventory!$K$2:$K$1201,MATCH(A995,Device_Inventory!$A$2:$A$1201,0)))+1)</x:f>
        <x:v>744</x:v>
      </x:c>
      <x:c r="P995" s="11" t="b">
        <x:f aca="0">INDEX(Device_Inventory!$K$2:$K$1201,MATCH(A995,Device_Inventory!$A$2:$A$1201,0))&gt;B995</x:f>
        <x:v>0</x:v>
      </x:c>
      <x:c r="Q995" s="1" t="str">
        <x:f aca="0">IF(D995&gt;O995,"Fail: operating hours exceed in-service hours",IF(D995+M995&gt;O995,"Fail: operating + unavailable hours exceed in-service hours",IF(P995,"Partial month: within in-service hours","OK")))</x:f>
        <x:v>OK</x:v>
      </x:c>
    </x:row>
    <x:row r="996" ht="15" hidden="0" customHeight="1">
      <x:c r="A996" s="1" t="s">
        <x:v>2395</x:v>
      </x:c>
      <x:c r="B996" s="14" t="n">
        <x:v>46174</x:v>
      </x:c>
      <x:c r="C996" s="1" t="n">
        <x:v>57.3</x:v>
      </x:c>
      <x:c r="D996" s="1" t="n">
        <x:v>410.3</x:v>
      </x:c>
      <x:c r="E996" s="1" t="n">
        <x:v>11</x:v>
      </x:c>
      <x:c r="F996" s="1" t="n">
        <x:v>2</x:v>
      </x:c>
      <x:c r="G996" s="1" t="n">
        <x:v>26</x:v>
      </x:c>
      <x:c r="H996" s="1" t="n">
        <x:v>0</x:v>
      </x:c>
      <x:c r="I996" s="1" t="n">
        <x:v>0</x:v>
      </x:c>
      <x:c r="J996" s="1" t="n">
        <x:v>0.5</x:v>
      </x:c>
      <x:c r="K996" s="1" t="n">
        <x:v>1</x:v>
      </x:c>
      <x:c r="L996" s="1" t="n">
        <x:v>100</x:v>
      </x:c>
      <x:c r="M996" s="1" t="n">
        <x:v>0</x:v>
      </x:c>
      <x:c r="N996" s="1" t="n">
        <x:v>17.7</x:v>
      </x:c>
      <x:c r="O996" s="1" t="n">
        <x:f aca="0">24*MAX(0,EOMONTH(B996,0)-MAX(B996,INDEX(Device_Inventory!$K$2:$K$1201,MATCH(A996,Device_Inventory!$A$2:$A$1201,0)))+1)</x:f>
        <x:v>720</x:v>
      </x:c>
      <x:c r="P996" s="11" t="b">
        <x:f aca="0">INDEX(Device_Inventory!$K$2:$K$1201,MATCH(A996,Device_Inventory!$A$2:$A$1201,0))&gt;B996</x:f>
        <x:v>0</x:v>
      </x:c>
      <x:c r="Q996" s="1" t="str">
        <x:f aca="0">IF(D996&gt;O996,"Fail: operating hours exceed in-service hours",IF(D996+M996&gt;O996,"Fail: operating + unavailable hours exceed in-service hours",IF(P996,"Partial month: within in-service hours","OK")))</x:f>
        <x:v>OK</x:v>
      </x:c>
    </x:row>
    <x:row r="997" ht="15" hidden="0" customHeight="1">
      <x:c r="A997" s="1" t="s">
        <x:v>2395</x:v>
      </x:c>
      <x:c r="B997" s="14" t="n">
        <x:v>46204</x:v>
      </x:c>
      <x:c r="C997" s="1" t="n">
        <x:v>43.8</x:v>
      </x:c>
      <x:c r="D997" s="1" t="n">
        <x:v>318.8</x:v>
      </x:c>
      <x:c r="E997" s="1" t="n">
        <x:v>13</x:v>
      </x:c>
      <x:c r="F997" s="1" t="n">
        <x:v>0</x:v>
      </x:c>
      <x:c r="G997" s="1" t="n">
        <x:v>41</x:v>
      </x:c>
      <x:c r="H997" s="1" t="n">
        <x:v>3</x:v>
      </x:c>
      <x:c r="I997" s="1" t="n">
        <x:v>0</x:v>
      </x:c>
      <x:c r="J997" s="1" t="n">
        <x:v>0</x:v>
      </x:c>
      <x:c r="K997" s="1" t="n">
        <x:v>2</x:v>
      </x:c>
      <x:c r="L997" s="1" t="n">
        <x:v>97.4</x:v>
      </x:c>
      <x:c r="M997" s="1" t="n">
        <x:v>7.6</x:v>
      </x:c>
      <x:c r="N997" s="1" t="n">
        <x:v>12.3</x:v>
      </x:c>
      <x:c r="O997" s="1" t="n">
        <x:f aca="0">24*MAX(0,EOMONTH(B997,0)-MAX(B997,INDEX(Device_Inventory!$K$2:$K$1201,MATCH(A997,Device_Inventory!$A$2:$A$1201,0)))+1)</x:f>
        <x:v>744</x:v>
      </x:c>
      <x:c r="P997" s="11" t="b">
        <x:f aca="0">INDEX(Device_Inventory!$K$2:$K$1201,MATCH(A997,Device_Inventory!$A$2:$A$1201,0))&gt;B997</x:f>
        <x:v>0</x:v>
      </x:c>
      <x:c r="Q997" s="1" t="str">
        <x:f aca="0">IF(D997&gt;O997,"Fail: operating hours exceed in-service hours",IF(D997+M997&gt;O997,"Fail: operating + unavailable hours exceed in-service hours",IF(P997,"Partial month: within in-service hours","OK")))</x:f>
        <x:v>OK</x:v>
      </x:c>
    </x:row>
    <x:row r="998" ht="15" hidden="0" customHeight="1">
      <x:c r="A998" s="1" t="s">
        <x:v>796</x:v>
      </x:c>
      <x:c r="B998" s="14" t="n">
        <x:v>46054</x:v>
      </x:c>
      <x:c r="C998" s="1" t="n">
        <x:v>71.9</x:v>
      </x:c>
      <x:c r="D998" s="1" t="n">
        <x:v>437.8</x:v>
      </x:c>
      <x:c r="E998" s="1" t="n">
        <x:v>22</x:v>
      </x:c>
      <x:c r="F998" s="1" t="n">
        <x:v>1</x:v>
      </x:c>
      <x:c r="G998" s="1" t="n">
        <x:v>46</x:v>
      </x:c>
      <x:c r="H998" s="1" t="n">
        <x:v>0</x:v>
      </x:c>
      <x:c r="I998" s="1" t="n">
        <x:v>1</x:v>
      </x:c>
      <x:c r="J998" s="1" t="n">
        <x:v>0.62</x:v>
      </x:c>
      <x:c r="K998" s="1" t="n">
        <x:v>0</x:v>
      </x:c>
      <x:c r="L998" s="1" t="n">
        <x:v>95.1</x:v>
      </x:c>
      <x:c r="M998" s="1" t="n">
        <x:v>5.5</x:v>
      </x:c>
      <x:c r="N998" s="1" t="n">
        <x:v>19.8</x:v>
      </x:c>
      <x:c r="O998" s="1" t="n">
        <x:f aca="0">24*MAX(0,EOMONTH(B998,0)-MAX(B998,INDEX(Device_Inventory!$K$2:$K$1201,MATCH(A998,Device_Inventory!$A$2:$A$1201,0)))+1)</x:f>
        <x:v>672</x:v>
      </x:c>
      <x:c r="P998" s="11" t="b">
        <x:f aca="0">INDEX(Device_Inventory!$K$2:$K$1201,MATCH(A998,Device_Inventory!$A$2:$A$1201,0))&gt;B998</x:f>
        <x:v>0</x:v>
      </x:c>
      <x:c r="Q998" s="1" t="str">
        <x:f aca="0">IF(D998&gt;O998,"Fail: operating hours exceed in-service hours",IF(D998+M998&gt;O998,"Fail: operating + unavailable hours exceed in-service hours",IF(P998,"Partial month: within in-service hours","OK")))</x:f>
        <x:v>OK</x:v>
      </x:c>
    </x:row>
    <x:row r="999" ht="15" hidden="0" customHeight="1">
      <x:c r="A999" s="1" t="s">
        <x:v>796</x:v>
      </x:c>
      <x:c r="B999" s="14" t="n">
        <x:v>46082</x:v>
      </x:c>
      <x:c r="C999" s="1" t="n">
        <x:v>81.6</x:v>
      </x:c>
      <x:c r="D999" s="1" t="n">
        <x:v>512.5</x:v>
      </x:c>
      <x:c r="E999" s="1" t="n">
        <x:v>18</x:v>
      </x:c>
      <x:c r="F999" s="1" t="n">
        <x:v>2</x:v>
      </x:c>
      <x:c r="G999" s="1" t="n">
        <x:v>40</x:v>
      </x:c>
      <x:c r="H999" s="1" t="n">
        <x:v>0</x:v>
      </x:c>
      <x:c r="I999" s="1" t="n">
        <x:v>4</x:v>
      </x:c>
      <x:c r="J999" s="1" t="n">
        <x:v>0.19</x:v>
      </x:c>
      <x:c r="K999" s="1" t="n">
        <x:v>2</x:v>
      </x:c>
      <x:c r="L999" s="1" t="n">
        <x:v>94.3</x:v>
      </x:c>
      <x:c r="M999" s="1" t="n">
        <x:v>8.5</x:v>
      </x:c>
      <x:c r="N999" s="1" t="n">
        <x:v>14.9</x:v>
      </x:c>
      <x:c r="O999" s="1" t="n">
        <x:f aca="0">24*MAX(0,EOMONTH(B999,0)-MAX(B999,INDEX(Device_Inventory!$K$2:$K$1201,MATCH(A999,Device_Inventory!$A$2:$A$1201,0)))+1)</x:f>
        <x:v>744</x:v>
      </x:c>
      <x:c r="P999" s="11" t="b">
        <x:f aca="0">INDEX(Device_Inventory!$K$2:$K$1201,MATCH(A999,Device_Inventory!$A$2:$A$1201,0))&gt;B999</x:f>
        <x:v>0</x:v>
      </x:c>
      <x:c r="Q999" s="1" t="str">
        <x:f aca="0">IF(D999&gt;O999,"Fail: operating hours exceed in-service hours",IF(D999+M999&gt;O999,"Fail: operating + unavailable hours exceed in-service hours",IF(P999,"Partial month: within in-service hours","OK")))</x:f>
        <x:v>OK</x:v>
      </x:c>
    </x:row>
    <x:row r="1000" ht="15" hidden="0" customHeight="1">
      <x:c r="A1000" s="1" t="s">
        <x:v>796</x:v>
      </x:c>
      <x:c r="B1000" s="14" t="n">
        <x:v>46113</x:v>
      </x:c>
      <x:c r="C1000" s="1" t="n">
        <x:v>45.2</x:v>
      </x:c>
      <x:c r="D1000" s="1" t="n">
        <x:v>280.8</x:v>
      </x:c>
      <x:c r="E1000" s="1" t="n">
        <x:v>11</x:v>
      </x:c>
      <x:c r="F1000" s="1" t="n">
        <x:v>1</x:v>
      </x:c>
      <x:c r="G1000" s="1" t="n">
        <x:v>24</x:v>
      </x:c>
      <x:c r="H1000" s="1" t="n">
        <x:v>0</x:v>
      </x:c>
      <x:c r="I1000" s="1" t="n">
        <x:v>0</x:v>
      </x:c>
      <x:c r="J1000" s="1" t="n">
        <x:v>0.66</x:v>
      </x:c>
      <x:c r="K1000" s="1" t="n">
        <x:v>1</x:v>
      </x:c>
      <x:c r="L1000" s="1" t="n">
        <x:v>97.6</x:v>
      </x:c>
      <x:c r="M1000" s="1" t="n">
        <x:v>4.9</x:v>
      </x:c>
      <x:c r="N1000" s="1" t="n">
        <x:v>7.8</x:v>
      </x:c>
      <x:c r="O1000" s="1" t="n">
        <x:f aca="0">24*MAX(0,EOMONTH(B1000,0)-MAX(B1000,INDEX(Device_Inventory!$K$2:$K$1201,MATCH(A1000,Device_Inventory!$A$2:$A$1201,0)))+1)</x:f>
        <x:v>720</x:v>
      </x:c>
      <x:c r="P1000" s="11" t="b">
        <x:f aca="0">INDEX(Device_Inventory!$K$2:$K$1201,MATCH(A1000,Device_Inventory!$A$2:$A$1201,0))&gt;B1000</x:f>
        <x:v>0</x:v>
      </x:c>
      <x:c r="Q1000" s="1" t="str">
        <x:f aca="0">IF(D1000&gt;O1000,"Fail: operating hours exceed in-service hours",IF(D1000+M1000&gt;O1000,"Fail: operating + unavailable hours exceed in-service hours",IF(P1000,"Partial month: within in-service hours","OK")))</x:f>
        <x:v>OK</x:v>
      </x:c>
    </x:row>
    <x:row r="1001" ht="15" hidden="0" customHeight="1">
      <x:c r="A1001" s="1" t="s">
        <x:v>796</x:v>
      </x:c>
      <x:c r="B1001" s="14" t="n">
        <x:v>46143</x:v>
      </x:c>
      <x:c r="C1001" s="1" t="n">
        <x:v>62</x:v>
      </x:c>
      <x:c r="D1001" s="1" t="n">
        <x:v>378.5</x:v>
      </x:c>
      <x:c r="E1001" s="1" t="n">
        <x:v>21</x:v>
      </x:c>
      <x:c r="F1001" s="1" t="n">
        <x:v>2</x:v>
      </x:c>
      <x:c r="G1001" s="1" t="n">
        <x:v>35</x:v>
      </x:c>
      <x:c r="H1001" s="1" t="n">
        <x:v>0</x:v>
      </x:c>
      <x:c r="I1001" s="1" t="n">
        <x:v>2</x:v>
      </x:c>
      <x:c r="J1001" s="1" t="n">
        <x:v>1.62</x:v>
      </x:c>
      <x:c r="K1001" s="1" t="n">
        <x:v>0</x:v>
      </x:c>
      <x:c r="L1001" s="1" t="n">
        <x:v>92</x:v>
      </x:c>
      <x:c r="M1001" s="1" t="n">
        <x:v>12.9</x:v>
      </x:c>
      <x:c r="N1001" s="1" t="n">
        <x:v>14.4</x:v>
      </x:c>
      <x:c r="O1001" s="1" t="n">
        <x:f aca="0">24*MAX(0,EOMONTH(B1001,0)-MAX(B1001,INDEX(Device_Inventory!$K$2:$K$1201,MATCH(A1001,Device_Inventory!$A$2:$A$1201,0)))+1)</x:f>
        <x:v>744</x:v>
      </x:c>
      <x:c r="P1001" s="11" t="b">
        <x:f aca="0">INDEX(Device_Inventory!$K$2:$K$1201,MATCH(A1001,Device_Inventory!$A$2:$A$1201,0))&gt;B1001</x:f>
        <x:v>0</x:v>
      </x:c>
      <x:c r="Q1001" s="1" t="str">
        <x:f aca="0">IF(D1001&gt;O1001,"Fail: operating hours exceed in-service hours",IF(D1001+M1001&gt;O1001,"Fail: operating + unavailable hours exceed in-service hours",IF(P1001,"Partial month: within in-service hours","OK")))</x:f>
        <x:v>OK</x:v>
      </x:c>
    </x:row>
    <x:row r="1002" ht="15" hidden="0" customHeight="1">
      <x:c r="A1002" s="1" t="s">
        <x:v>796</x:v>
      </x:c>
      <x:c r="B1002" s="14" t="n">
        <x:v>46174</x:v>
      </x:c>
      <x:c r="C1002" s="1" t="n">
        <x:v>90</x:v>
      </x:c>
      <x:c r="D1002" s="1" t="n">
        <x:v>557.3</x:v>
      </x:c>
      <x:c r="E1002" s="1" t="n">
        <x:v>24</x:v>
      </x:c>
      <x:c r="F1002" s="1" t="n">
        <x:v>2</x:v>
      </x:c>
      <x:c r="G1002" s="1" t="n">
        <x:v>34</x:v>
      </x:c>
      <x:c r="H1002" s="1" t="n">
        <x:v>0</x:v>
      </x:c>
      <x:c r="I1002" s="1" t="n">
        <x:v>3</x:v>
      </x:c>
      <x:c r="J1002" s="1" t="n">
        <x:v>0.69</x:v>
      </x:c>
      <x:c r="K1002" s="1" t="n">
        <x:v>1</x:v>
      </x:c>
      <x:c r="L1002" s="1" t="n">
        <x:v>95.3</x:v>
      </x:c>
      <x:c r="M1002" s="1" t="n">
        <x:v>3.9</x:v>
      </x:c>
      <x:c r="N1002" s="1" t="n">
        <x:v>24</x:v>
      </x:c>
      <x:c r="O1002" s="1" t="n">
        <x:f aca="0">24*MAX(0,EOMONTH(B1002,0)-MAX(B1002,INDEX(Device_Inventory!$K$2:$K$1201,MATCH(A1002,Device_Inventory!$A$2:$A$1201,0)))+1)</x:f>
        <x:v>720</x:v>
      </x:c>
      <x:c r="P1002" s="11" t="b">
        <x:f aca="0">INDEX(Device_Inventory!$K$2:$K$1201,MATCH(A1002,Device_Inventory!$A$2:$A$1201,0))&gt;B1002</x:f>
        <x:v>0</x:v>
      </x:c>
      <x:c r="Q1002" s="1" t="str">
        <x:f aca="0">IF(D1002&gt;O1002,"Fail: operating hours exceed in-service hours",IF(D1002+M1002&gt;O1002,"Fail: operating + unavailable hours exceed in-service hours",IF(P1002,"Partial month: within in-service hours","OK")))</x:f>
        <x:v>OK</x:v>
      </x:c>
    </x:row>
    <x:row r="1003" ht="15" hidden="0" customHeight="1">
      <x:c r="A1003" s="1" t="s">
        <x:v>796</x:v>
      </x:c>
      <x:c r="B1003" s="14" t="n">
        <x:v>46204</x:v>
      </x:c>
      <x:c r="C1003" s="1" t="n">
        <x:v>76.2</x:v>
      </x:c>
      <x:c r="D1003" s="1" t="n">
        <x:v>531.1</x:v>
      </x:c>
      <x:c r="E1003" s="1" t="n">
        <x:v>23</x:v>
      </x:c>
      <x:c r="F1003" s="1" t="n">
        <x:v>0</x:v>
      </x:c>
      <x:c r="G1003" s="1" t="n">
        <x:v>41</x:v>
      </x:c>
      <x:c r="H1003" s="1" t="n">
        <x:v>1</x:v>
      </x:c>
      <x:c r="I1003" s="1" t="n">
        <x:v>4</x:v>
      </x:c>
      <x:c r="J1003" s="1" t="n">
        <x:v>0.82</x:v>
      </x:c>
      <x:c r="K1003" s="1" t="n">
        <x:v>0</x:v>
      </x:c>
      <x:c r="L1003" s="1" t="n">
        <x:v>93.9</x:v>
      </x:c>
      <x:c r="M1003" s="1" t="n">
        <x:v>6.5</x:v>
      </x:c>
      <x:c r="N1003" s="1" t="n">
        <x:v>12</x:v>
      </x:c>
      <x:c r="O1003" s="1" t="n">
        <x:f aca="0">24*MAX(0,EOMONTH(B1003,0)-MAX(B1003,INDEX(Device_Inventory!$K$2:$K$1201,MATCH(A1003,Device_Inventory!$A$2:$A$1201,0)))+1)</x:f>
        <x:v>744</x:v>
      </x:c>
      <x:c r="P1003" s="11" t="b">
        <x:f aca="0">INDEX(Device_Inventory!$K$2:$K$1201,MATCH(A1003,Device_Inventory!$A$2:$A$1201,0))&gt;B1003</x:f>
        <x:v>0</x:v>
      </x:c>
      <x:c r="Q1003" s="1" t="str">
        <x:f aca="0">IF(D1003&gt;O1003,"Fail: operating hours exceed in-service hours",IF(D1003+M1003&gt;O1003,"Fail: operating + unavailable hours exceed in-service hours",IF(P1003,"Partial month: within in-service hours","OK")))</x:f>
        <x:v>OK</x:v>
      </x:c>
    </x:row>
    <x:row r="1004" ht="15" hidden="0" customHeight="1">
      <x:c r="A1004" s="1" t="s">
        <x:v>799</x:v>
      </x:c>
      <x:c r="B1004" s="14" t="n">
        <x:v>46054</x:v>
      </x:c>
      <x:c r="C1004" s="1" t="n">
        <x:v>93.8</x:v>
      </x:c>
      <x:c r="D1004" s="1" t="n">
        <x:v>653.9</x:v>
      </x:c>
      <x:c r="E1004" s="1" t="n">
        <x:v>16</x:v>
      </x:c>
      <x:c r="F1004" s="1" t="n">
        <x:v>3</x:v>
      </x:c>
      <x:c r="G1004" s="1" t="n">
        <x:v>41</x:v>
      </x:c>
      <x:c r="H1004" s="1" t="n">
        <x:v>0</x:v>
      </x:c>
      <x:c r="I1004" s="1" t="n">
        <x:v>5</x:v>
      </x:c>
      <x:c r="J1004" s="1" t="n">
        <x:v>1.09</x:v>
      </x:c>
      <x:c r="K1004" s="1" t="n">
        <x:v>1</x:v>
      </x:c>
      <x:c r="L1004" s="1" t="n">
        <x:v>95.8</x:v>
      </x:c>
      <x:c r="M1004" s="1" t="n">
        <x:v>9.1</x:v>
      </x:c>
      <x:c r="N1004" s="1" t="n">
        <x:v>24.2</x:v>
      </x:c>
      <x:c r="O1004" s="1" t="n">
        <x:f aca="0">24*MAX(0,EOMONTH(B1004,0)-MAX(B1004,INDEX(Device_Inventory!$K$2:$K$1201,MATCH(A1004,Device_Inventory!$A$2:$A$1201,0)))+1)</x:f>
        <x:v>672</x:v>
      </x:c>
      <x:c r="P1004" s="11" t="b">
        <x:f aca="0">INDEX(Device_Inventory!$K$2:$K$1201,MATCH(A1004,Device_Inventory!$A$2:$A$1201,0))&gt;B1004</x:f>
        <x:v>0</x:v>
      </x:c>
      <x:c r="Q1004" s="1" t="str">
        <x:f aca="0">IF(D1004&gt;O1004,"Fail: operating hours exceed in-service hours",IF(D1004+M1004&gt;O1004,"Fail: operating + unavailable hours exceed in-service hours",IF(P1004,"Partial month: within in-service hours","OK")))</x:f>
        <x:v>OK</x:v>
      </x:c>
    </x:row>
    <x:row r="1005" ht="15" hidden="0" customHeight="1">
      <x:c r="A1005" s="1" t="s">
        <x:v>799</x:v>
      </x:c>
      <x:c r="B1005" s="14" t="n">
        <x:v>46082</x:v>
      </x:c>
      <x:c r="C1005" s="1" t="n">
        <x:v>52.7</x:v>
      </x:c>
      <x:c r="D1005" s="1" t="n">
        <x:v>377</x:v>
      </x:c>
      <x:c r="E1005" s="1" t="n">
        <x:v>17</x:v>
      </x:c>
      <x:c r="F1005" s="1" t="n">
        <x:v>2</x:v>
      </x:c>
      <x:c r="G1005" s="1" t="n">
        <x:v>26</x:v>
      </x:c>
      <x:c r="H1005" s="1" t="n">
        <x:v>0</x:v>
      </x:c>
      <x:c r="I1005" s="1" t="n">
        <x:v>1</x:v>
      </x:c>
      <x:c r="J1005" s="1" t="n">
        <x:v>0</x:v>
      </x:c>
      <x:c r="K1005" s="1" t="n">
        <x:v>0</x:v>
      </x:c>
      <x:c r="L1005" s="1" t="n">
        <x:v>99.2</x:v>
      </x:c>
      <x:c r="M1005" s="1" t="n">
        <x:v>2</x:v>
      </x:c>
      <x:c r="N1005" s="1" t="n">
        <x:v>7.3</x:v>
      </x:c>
      <x:c r="O1005" s="1" t="n">
        <x:f aca="0">24*MAX(0,EOMONTH(B1005,0)-MAX(B1005,INDEX(Device_Inventory!$K$2:$K$1201,MATCH(A1005,Device_Inventory!$A$2:$A$1201,0)))+1)</x:f>
        <x:v>744</x:v>
      </x:c>
      <x:c r="P1005" s="11" t="b">
        <x:f aca="0">INDEX(Device_Inventory!$K$2:$K$1201,MATCH(A1005,Device_Inventory!$A$2:$A$1201,0))&gt;B1005</x:f>
        <x:v>0</x:v>
      </x:c>
      <x:c r="Q1005" s="1" t="str">
        <x:f aca="0">IF(D1005&gt;O1005,"Fail: operating hours exceed in-service hours",IF(D1005+M1005&gt;O1005,"Fail: operating + unavailable hours exceed in-service hours",IF(P1005,"Partial month: within in-service hours","OK")))</x:f>
        <x:v>OK</x:v>
      </x:c>
    </x:row>
    <x:row r="1006" ht="15" hidden="0" customHeight="1">
      <x:c r="A1006" s="1" t="s">
        <x:v>799</x:v>
      </x:c>
      <x:c r="B1006" s="14" t="n">
        <x:v>46113</x:v>
      </x:c>
      <x:c r="C1006" s="1" t="n">
        <x:v>52.1</x:v>
      </x:c>
      <x:c r="D1006" s="1" t="n">
        <x:v>336.6</x:v>
      </x:c>
      <x:c r="E1006" s="1" t="n">
        <x:v>15</x:v>
      </x:c>
      <x:c r="F1006" s="1" t="n">
        <x:v>1</x:v>
      </x:c>
      <x:c r="G1006" s="1" t="n">
        <x:v>20</x:v>
      </x:c>
      <x:c r="H1006" s="1" t="n">
        <x:v>0</x:v>
      </x:c>
      <x:c r="I1006" s="1" t="n">
        <x:v>3</x:v>
      </x:c>
      <x:c r="J1006" s="1" t="n">
        <x:v>0</x:v>
      </x:c>
      <x:c r="K1006" s="1" t="n">
        <x:v>0</x:v>
      </x:c>
      <x:c r="L1006" s="1" t="n">
        <x:v>95.2</x:v>
      </x:c>
      <x:c r="M1006" s="1" t="n">
        <x:v>0</x:v>
      </x:c>
      <x:c r="N1006" s="1" t="n">
        <x:v>14.9</x:v>
      </x:c>
      <x:c r="O1006" s="1" t="n">
        <x:f aca="0">24*MAX(0,EOMONTH(B1006,0)-MAX(B1006,INDEX(Device_Inventory!$K$2:$K$1201,MATCH(A1006,Device_Inventory!$A$2:$A$1201,0)))+1)</x:f>
        <x:v>720</x:v>
      </x:c>
      <x:c r="P1006" s="11" t="b">
        <x:f aca="0">INDEX(Device_Inventory!$K$2:$K$1201,MATCH(A1006,Device_Inventory!$A$2:$A$1201,0))&gt;B1006</x:f>
        <x:v>0</x:v>
      </x:c>
      <x:c r="Q1006" s="1" t="str">
        <x:f aca="0">IF(D1006&gt;O1006,"Fail: operating hours exceed in-service hours",IF(D1006+M1006&gt;O1006,"Fail: operating + unavailable hours exceed in-service hours",IF(P1006,"Partial month: within in-service hours","OK")))</x:f>
        <x:v>OK</x:v>
      </x:c>
    </x:row>
    <x:row r="1007" ht="15" hidden="0" customHeight="1">
      <x:c r="A1007" s="1" t="s">
        <x:v>799</x:v>
      </x:c>
      <x:c r="B1007" s="14" t="n">
        <x:v>46143</x:v>
      </x:c>
      <x:c r="C1007" s="1" t="n">
        <x:v>69.6</x:v>
      </x:c>
      <x:c r="D1007" s="1" t="n">
        <x:v>446.1</x:v>
      </x:c>
      <x:c r="E1007" s="1" t="n">
        <x:v>16</x:v>
      </x:c>
      <x:c r="F1007" s="1" t="n">
        <x:v>4</x:v>
      </x:c>
      <x:c r="G1007" s="1" t="n">
        <x:v>18</x:v>
      </x:c>
      <x:c r="H1007" s="1" t="n">
        <x:v>0</x:v>
      </x:c>
      <x:c r="I1007" s="1" t="n">
        <x:v>3</x:v>
      </x:c>
      <x:c r="J1007" s="1" t="n">
        <x:v>0.32</x:v>
      </x:c>
      <x:c r="K1007" s="1" t="n">
        <x:v>2</x:v>
      </x:c>
      <x:c r="L1007" s="1" t="n">
        <x:v>96.4</x:v>
      </x:c>
      <x:c r="M1007" s="1" t="n">
        <x:v>9.6</x:v>
      </x:c>
      <x:c r="N1007" s="1" t="n">
        <x:v>11.5</x:v>
      </x:c>
      <x:c r="O1007" s="1" t="n">
        <x:f aca="0">24*MAX(0,EOMONTH(B1007,0)-MAX(B1007,INDEX(Device_Inventory!$K$2:$K$1201,MATCH(A1007,Device_Inventory!$A$2:$A$1201,0)))+1)</x:f>
        <x:v>744</x:v>
      </x:c>
      <x:c r="P1007" s="11" t="b">
        <x:f aca="0">INDEX(Device_Inventory!$K$2:$K$1201,MATCH(A1007,Device_Inventory!$A$2:$A$1201,0))&gt;B1007</x:f>
        <x:v>0</x:v>
      </x:c>
      <x:c r="Q1007" s="1" t="str">
        <x:f aca="0">IF(D1007&gt;O1007,"Fail: operating hours exceed in-service hours",IF(D1007+M1007&gt;O1007,"Fail: operating + unavailable hours exceed in-service hours",IF(P1007,"Partial month: within in-service hours","OK")))</x:f>
        <x:v>OK</x:v>
      </x:c>
    </x:row>
    <x:row r="1008" ht="15" hidden="0" customHeight="1">
      <x:c r="A1008" s="1" t="s">
        <x:v>799</x:v>
      </x:c>
      <x:c r="B1008" s="14" t="n">
        <x:v>46174</x:v>
      </x:c>
      <x:c r="C1008" s="1" t="n">
        <x:v>80.4</x:v>
      </x:c>
      <x:c r="D1008" s="1" t="n">
        <x:v>548.4</x:v>
      </x:c>
      <x:c r="E1008" s="1" t="n">
        <x:v>18</x:v>
      </x:c>
      <x:c r="F1008" s="1" t="n">
        <x:v>2</x:v>
      </x:c>
      <x:c r="G1008" s="1" t="n">
        <x:v>42</x:v>
      </x:c>
      <x:c r="H1008" s="1" t="n">
        <x:v>0</x:v>
      </x:c>
      <x:c r="I1008" s="1" t="n">
        <x:v>2</x:v>
      </x:c>
      <x:c r="J1008" s="1" t="n">
        <x:v>0.21</x:v>
      </x:c>
      <x:c r="K1008" s="1" t="n">
        <x:v>0</x:v>
      </x:c>
      <x:c r="L1008" s="1" t="n">
        <x:v>98.1</x:v>
      </x:c>
      <x:c r="M1008" s="1" t="n">
        <x:v>7.3</x:v>
      </x:c>
      <x:c r="N1008" s="1" t="n">
        <x:v>10.3</x:v>
      </x:c>
      <x:c r="O1008" s="1" t="n">
        <x:f aca="0">24*MAX(0,EOMONTH(B1008,0)-MAX(B1008,INDEX(Device_Inventory!$K$2:$K$1201,MATCH(A1008,Device_Inventory!$A$2:$A$1201,0)))+1)</x:f>
        <x:v>720</x:v>
      </x:c>
      <x:c r="P1008" s="11" t="b">
        <x:f aca="0">INDEX(Device_Inventory!$K$2:$K$1201,MATCH(A1008,Device_Inventory!$A$2:$A$1201,0))&gt;B1008</x:f>
        <x:v>0</x:v>
      </x:c>
      <x:c r="Q1008" s="1" t="str">
        <x:f aca="0">IF(D1008&gt;O1008,"Fail: operating hours exceed in-service hours",IF(D1008+M1008&gt;O1008,"Fail: operating + unavailable hours exceed in-service hours",IF(P1008,"Partial month: within in-service hours","OK")))</x:f>
        <x:v>OK</x:v>
      </x:c>
    </x:row>
    <x:row r="1009" ht="15" hidden="0" customHeight="1">
      <x:c r="A1009" s="1" t="s">
        <x:v>799</x:v>
      </x:c>
      <x:c r="B1009" s="14" t="n">
        <x:v>46204</x:v>
      </x:c>
      <x:c r="C1009" s="1" t="n">
        <x:v>69.8</x:v>
      </x:c>
      <x:c r="D1009" s="1" t="n">
        <x:v>464.2</x:v>
      </x:c>
      <x:c r="E1009" s="1" t="n">
        <x:v>12</x:v>
      </x:c>
      <x:c r="F1009" s="1" t="n">
        <x:v>0</x:v>
      </x:c>
      <x:c r="G1009" s="1" t="n">
        <x:v>26</x:v>
      </x:c>
      <x:c r="H1009" s="1" t="n">
        <x:v>0</x:v>
      </x:c>
      <x:c r="I1009" s="1" t="n">
        <x:v>2</x:v>
      </x:c>
      <x:c r="J1009" s="1" t="n">
        <x:v>0</x:v>
      </x:c>
      <x:c r="K1009" s="1" t="n">
        <x:v>2</x:v>
      </x:c>
      <x:c r="L1009" s="1" t="n">
        <x:v>91.9</x:v>
      </x:c>
      <x:c r="M1009" s="1" t="n">
        <x:v>6.4</x:v>
      </x:c>
      <x:c r="N1009" s="1" t="n">
        <x:v>14.2</x:v>
      </x:c>
      <x:c r="O1009" s="1" t="n">
        <x:f aca="0">24*MAX(0,EOMONTH(B1009,0)-MAX(B1009,INDEX(Device_Inventory!$K$2:$K$1201,MATCH(A1009,Device_Inventory!$A$2:$A$1201,0)))+1)</x:f>
        <x:v>744</x:v>
      </x:c>
      <x:c r="P1009" s="11" t="b">
        <x:f aca="0">INDEX(Device_Inventory!$K$2:$K$1201,MATCH(A1009,Device_Inventory!$A$2:$A$1201,0))&gt;B1009</x:f>
        <x:v>0</x:v>
      </x:c>
      <x:c r="Q1009" s="1" t="str">
        <x:f aca="0">IF(D1009&gt;O1009,"Fail: operating hours exceed in-service hours",IF(D1009+M1009&gt;O1009,"Fail: operating + unavailable hours exceed in-service hours",IF(P1009,"Partial month: within in-service hours","OK")))</x:f>
        <x:v>OK</x:v>
      </x:c>
    </x:row>
    <x:row r="1010" ht="15" hidden="0" customHeight="1">
      <x:c r="A1010" s="1" t="s">
        <x:v>2403</x:v>
      </x:c>
      <x:c r="B1010" s="14" t="n">
        <x:v>46054</x:v>
      </x:c>
      <x:c r="C1010" s="1" t="n">
        <x:v>52.6</x:v>
      </x:c>
      <x:c r="D1010" s="1" t="n">
        <x:v>361.8</x:v>
      </x:c>
      <x:c r="E1010" s="1" t="n">
        <x:v>18</x:v>
      </x:c>
      <x:c r="F1010" s="1" t="n">
        <x:v>1</x:v>
      </x:c>
      <x:c r="G1010" s="1" t="n">
        <x:v>38</x:v>
      </x:c>
      <x:c r="H1010" s="1" t="n">
        <x:v>1</x:v>
      </x:c>
      <x:c r="I1010" s="1" t="n">
        <x:v>1</x:v>
      </x:c>
      <x:c r="J1010" s="1" t="n">
        <x:v>1.79</x:v>
      </x:c>
      <x:c r="K1010" s="1" t="n">
        <x:v>0</x:v>
      </x:c>
      <x:c r="L1010" s="1" t="n">
        <x:v>95.6</x:v>
      </x:c>
      <x:c r="M1010" s="1" t="n">
        <x:v>7.2</x:v>
      </x:c>
      <x:c r="N1010" s="1" t="n">
        <x:v>6.9</x:v>
      </x:c>
      <x:c r="O1010" s="1" t="n">
        <x:f aca="0">24*MAX(0,EOMONTH(B1010,0)-MAX(B1010,INDEX(Device_Inventory!$K$2:$K$1201,MATCH(A1010,Device_Inventory!$A$2:$A$1201,0)))+1)</x:f>
        <x:v>672</x:v>
      </x:c>
      <x:c r="P1010" s="11" t="b">
        <x:f aca="0">INDEX(Device_Inventory!$K$2:$K$1201,MATCH(A1010,Device_Inventory!$A$2:$A$1201,0))&gt;B1010</x:f>
        <x:v>0</x:v>
      </x:c>
      <x:c r="Q1010" s="1" t="str">
        <x:f aca="0">IF(D1010&gt;O1010,"Fail: operating hours exceed in-service hours",IF(D1010+M1010&gt;O1010,"Fail: operating + unavailable hours exceed in-service hours",IF(P1010,"Partial month: within in-service hours","OK")))</x:f>
        <x:v>OK</x:v>
      </x:c>
    </x:row>
    <x:row r="1011" ht="15" hidden="0" customHeight="1">
      <x:c r="A1011" s="1" t="s">
        <x:v>2403</x:v>
      </x:c>
      <x:c r="B1011" s="14" t="n">
        <x:v>46082</x:v>
      </x:c>
      <x:c r="C1011" s="1" t="n">
        <x:v>54.3</x:v>
      </x:c>
      <x:c r="D1011" s="1" t="n">
        <x:v>357.4</x:v>
      </x:c>
      <x:c r="E1011" s="1" t="n">
        <x:v>19</x:v>
      </x:c>
      <x:c r="F1011" s="1" t="n">
        <x:v>1</x:v>
      </x:c>
      <x:c r="G1011" s="1" t="n">
        <x:v>29</x:v>
      </x:c>
      <x:c r="H1011" s="1" t="n">
        <x:v>2</x:v>
      </x:c>
      <x:c r="I1011" s="1" t="n">
        <x:v>2</x:v>
      </x:c>
      <x:c r="J1011" s="1" t="n">
        <x:v>0.98</x:v>
      </x:c>
      <x:c r="K1011" s="1" t="n">
        <x:v>2</x:v>
      </x:c>
      <x:c r="L1011" s="1" t="n">
        <x:v>99.9</x:v>
      </x:c>
      <x:c r="M1011" s="1" t="n">
        <x:v>7.5</x:v>
      </x:c>
      <x:c r="N1011" s="1" t="n">
        <x:v>9.5</x:v>
      </x:c>
      <x:c r="O1011" s="1" t="n">
        <x:f aca="0">24*MAX(0,EOMONTH(B1011,0)-MAX(B1011,INDEX(Device_Inventory!$K$2:$K$1201,MATCH(A1011,Device_Inventory!$A$2:$A$1201,0)))+1)</x:f>
        <x:v>744</x:v>
      </x:c>
      <x:c r="P1011" s="11" t="b">
        <x:f aca="0">INDEX(Device_Inventory!$K$2:$K$1201,MATCH(A1011,Device_Inventory!$A$2:$A$1201,0))&gt;B1011</x:f>
        <x:v>0</x:v>
      </x:c>
      <x:c r="Q1011" s="1" t="str">
        <x:f aca="0">IF(D1011&gt;O1011,"Fail: operating hours exceed in-service hours",IF(D1011+M1011&gt;O1011,"Fail: operating + unavailable hours exceed in-service hours",IF(P1011,"Partial month: within in-service hours","OK")))</x:f>
        <x:v>OK</x:v>
      </x:c>
    </x:row>
    <x:row r="1012" ht="15" hidden="0" customHeight="1">
      <x:c r="A1012" s="1" t="s">
        <x:v>2403</x:v>
      </x:c>
      <x:c r="B1012" s="14" t="n">
        <x:v>46113</x:v>
      </x:c>
      <x:c r="C1012" s="1" t="n">
        <x:v>41.7</x:v>
      </x:c>
      <x:c r="D1012" s="1" t="n">
        <x:v>247.5</x:v>
      </x:c>
      <x:c r="E1012" s="1" t="n">
        <x:v>32</x:v>
      </x:c>
      <x:c r="F1012" s="1" t="n">
        <x:v>0</x:v>
      </x:c>
      <x:c r="G1012" s="1" t="n">
        <x:v>29</x:v>
      </x:c>
      <x:c r="H1012" s="1" t="n">
        <x:v>1</x:v>
      </x:c>
      <x:c r="I1012" s="1" t="n">
        <x:v>2</x:v>
      </x:c>
      <x:c r="J1012" s="1" t="n">
        <x:v>1.79</x:v>
      </x:c>
      <x:c r="K1012" s="1" t="n">
        <x:v>1</x:v>
      </x:c>
      <x:c r="L1012" s="1" t="n">
        <x:v>93.3</x:v>
      </x:c>
      <x:c r="M1012" s="1" t="n">
        <x:v>0</x:v>
      </x:c>
      <x:c r="N1012" s="1" t="n">
        <x:v>8.6</x:v>
      </x:c>
      <x:c r="O1012" s="1" t="n">
        <x:f aca="0">24*MAX(0,EOMONTH(B1012,0)-MAX(B1012,INDEX(Device_Inventory!$K$2:$K$1201,MATCH(A1012,Device_Inventory!$A$2:$A$1201,0)))+1)</x:f>
        <x:v>720</x:v>
      </x:c>
      <x:c r="P1012" s="11" t="b">
        <x:f aca="0">INDEX(Device_Inventory!$K$2:$K$1201,MATCH(A1012,Device_Inventory!$A$2:$A$1201,0))&gt;B1012</x:f>
        <x:v>0</x:v>
      </x:c>
      <x:c r="Q1012" s="1" t="str">
        <x:f aca="0">IF(D1012&gt;O1012,"Fail: operating hours exceed in-service hours",IF(D1012+M1012&gt;O1012,"Fail: operating + unavailable hours exceed in-service hours",IF(P1012,"Partial month: within in-service hours","OK")))</x:f>
        <x:v>OK</x:v>
      </x:c>
    </x:row>
    <x:row r="1013" ht="15" hidden="0" customHeight="1">
      <x:c r="A1013" s="1" t="s">
        <x:v>2403</x:v>
      </x:c>
      <x:c r="B1013" s="14" t="n">
        <x:v>46143</x:v>
      </x:c>
      <x:c r="C1013" s="1" t="n">
        <x:v>48.1</x:v>
      </x:c>
      <x:c r="D1013" s="1" t="n">
        <x:v>272.1</x:v>
      </x:c>
      <x:c r="E1013" s="1" t="n">
        <x:v>17</x:v>
      </x:c>
      <x:c r="F1013" s="1" t="n">
        <x:v>1</x:v>
      </x:c>
      <x:c r="G1013" s="1" t="n">
        <x:v>38</x:v>
      </x:c>
      <x:c r="H1013" s="1" t="n">
        <x:v>1</x:v>
      </x:c>
      <x:c r="I1013" s="1" t="n">
        <x:v>1</x:v>
      </x:c>
      <x:c r="J1013" s="1" t="n">
        <x:v>1.16</x:v>
      </x:c>
      <x:c r="K1013" s="1" t="n">
        <x:v>2</x:v>
      </x:c>
      <x:c r="L1013" s="1" t="n">
        <x:v>95.8</x:v>
      </x:c>
      <x:c r="M1013" s="1" t="n">
        <x:v>2.7</x:v>
      </x:c>
      <x:c r="N1013" s="1" t="n">
        <x:v>14.1</x:v>
      </x:c>
      <x:c r="O1013" s="1" t="n">
        <x:f aca="0">24*MAX(0,EOMONTH(B1013,0)-MAX(B1013,INDEX(Device_Inventory!$K$2:$K$1201,MATCH(A1013,Device_Inventory!$A$2:$A$1201,0)))+1)</x:f>
        <x:v>744</x:v>
      </x:c>
      <x:c r="P1013" s="11" t="b">
        <x:f aca="0">INDEX(Device_Inventory!$K$2:$K$1201,MATCH(A1013,Device_Inventory!$A$2:$A$1201,0))&gt;B1013</x:f>
        <x:v>0</x:v>
      </x:c>
      <x:c r="Q1013" s="1" t="str">
        <x:f aca="0">IF(D1013&gt;O1013,"Fail: operating hours exceed in-service hours",IF(D1013+M1013&gt;O1013,"Fail: operating + unavailable hours exceed in-service hours",IF(P1013,"Partial month: within in-service hours","OK")))</x:f>
        <x:v>OK</x:v>
      </x:c>
    </x:row>
    <x:row r="1014" ht="15" hidden="0" customHeight="1">
      <x:c r="A1014" s="1" t="s">
        <x:v>2403</x:v>
      </x:c>
      <x:c r="B1014" s="14" t="n">
        <x:v>46174</x:v>
      </x:c>
      <x:c r="C1014" s="1" t="n">
        <x:v>65</x:v>
      </x:c>
      <x:c r="D1014" s="1" t="n">
        <x:v>395.1</x:v>
      </x:c>
      <x:c r="E1014" s="1" t="n">
        <x:v>30</x:v>
      </x:c>
      <x:c r="F1014" s="1" t="n">
        <x:v>2</x:v>
      </x:c>
      <x:c r="G1014" s="1" t="n">
        <x:v>28</x:v>
      </x:c>
      <x:c r="H1014" s="1" t="n">
        <x:v>1</x:v>
      </x:c>
      <x:c r="I1014" s="1" t="n">
        <x:v>2</x:v>
      </x:c>
      <x:c r="J1014" s="1" t="n">
        <x:v>1.48</x:v>
      </x:c>
      <x:c r="K1014" s="1" t="n">
        <x:v>1</x:v>
      </x:c>
      <x:c r="L1014" s="1" t="n">
        <x:v>96.6</x:v>
      </x:c>
      <x:c r="M1014" s="1" t="n">
        <x:v>11.9</x:v>
      </x:c>
      <x:c r="N1014" s="1" t="n">
        <x:v>15.5</x:v>
      </x:c>
      <x:c r="O1014" s="1" t="n">
        <x:f aca="0">24*MAX(0,EOMONTH(B1014,0)-MAX(B1014,INDEX(Device_Inventory!$K$2:$K$1201,MATCH(A1014,Device_Inventory!$A$2:$A$1201,0)))+1)</x:f>
        <x:v>720</x:v>
      </x:c>
      <x:c r="P1014" s="11" t="b">
        <x:f aca="0">INDEX(Device_Inventory!$K$2:$K$1201,MATCH(A1014,Device_Inventory!$A$2:$A$1201,0))&gt;B1014</x:f>
        <x:v>0</x:v>
      </x:c>
      <x:c r="Q1014" s="1" t="str">
        <x:f aca="0">IF(D1014&gt;O1014,"Fail: operating hours exceed in-service hours",IF(D1014+M1014&gt;O1014,"Fail: operating + unavailable hours exceed in-service hours",IF(P1014,"Partial month: within in-service hours","OK")))</x:f>
        <x:v>OK</x:v>
      </x:c>
    </x:row>
    <x:row r="1015" ht="15" hidden="0" customHeight="1">
      <x:c r="A1015" s="1" t="s">
        <x:v>2403</x:v>
      </x:c>
      <x:c r="B1015" s="14" t="n">
        <x:v>46204</x:v>
      </x:c>
      <x:c r="C1015" s="1" t="n">
        <x:v>46.7</x:v>
      </x:c>
      <x:c r="D1015" s="1" t="n">
        <x:v>259.1</x:v>
      </x:c>
      <x:c r="E1015" s="1" t="n">
        <x:v>33</x:v>
      </x:c>
      <x:c r="F1015" s="1" t="n">
        <x:v>4</x:v>
      </x:c>
      <x:c r="G1015" s="1" t="n">
        <x:v>24</x:v>
      </x:c>
      <x:c r="H1015" s="1" t="n">
        <x:v>2</x:v>
      </x:c>
      <x:c r="I1015" s="1" t="n">
        <x:v>1</x:v>
      </x:c>
      <x:c r="J1015" s="1" t="n">
        <x:v>2.09</x:v>
      </x:c>
      <x:c r="K1015" s="1" t="n">
        <x:v>1</x:v>
      </x:c>
      <x:c r="L1015" s="1" t="n">
        <x:v>92</x:v>
      </x:c>
      <x:c r="M1015" s="1" t="n">
        <x:v>6.6</x:v>
      </x:c>
      <x:c r="N1015" s="1" t="n">
        <x:v>5</x:v>
      </x:c>
      <x:c r="O1015" s="1" t="n">
        <x:f aca="0">24*MAX(0,EOMONTH(B1015,0)-MAX(B1015,INDEX(Device_Inventory!$K$2:$K$1201,MATCH(A1015,Device_Inventory!$A$2:$A$1201,0)))+1)</x:f>
        <x:v>744</x:v>
      </x:c>
      <x:c r="P1015" s="11" t="b">
        <x:f aca="0">INDEX(Device_Inventory!$K$2:$K$1201,MATCH(A1015,Device_Inventory!$A$2:$A$1201,0))&gt;B1015</x:f>
        <x:v>0</x:v>
      </x:c>
      <x:c r="Q1015" s="1" t="str">
        <x:f aca="0">IF(D1015&gt;O1015,"Fail: operating hours exceed in-service hours",IF(D1015+M1015&gt;O1015,"Fail: operating + unavailable hours exceed in-service hours",IF(P1015,"Partial month: within in-service hours","OK")))</x:f>
        <x:v>OK</x:v>
      </x:c>
    </x:row>
    <x:row r="1016" ht="15" hidden="0" customHeight="1">
      <x:c r="A1016" s="1" t="s">
        <x:v>804</x:v>
      </x:c>
      <x:c r="B1016" s="14" t="n">
        <x:v>46054</x:v>
      </x:c>
      <x:c r="C1016" s="1" t="n">
        <x:v>45</x:v>
      </x:c>
      <x:c r="D1016" s="1" t="n">
        <x:v>320.2</x:v>
      </x:c>
      <x:c r="E1016" s="1" t="n">
        <x:v>21</x:v>
      </x:c>
      <x:c r="F1016" s="1" t="n">
        <x:v>2</x:v>
      </x:c>
      <x:c r="G1016" s="1" t="n">
        <x:v>39</x:v>
      </x:c>
      <x:c r="H1016" s="1" t="n">
        <x:v>0</x:v>
      </x:c>
      <x:c r="I1016" s="1" t="n">
        <x:v>1</x:v>
      </x:c>
      <x:c r="J1016" s="1" t="n">
        <x:v>0.59</x:v>
      </x:c>
      <x:c r="K1016" s="1" t="n">
        <x:v>1</x:v>
      </x:c>
      <x:c r="L1016" s="1" t="n">
        <x:v>98.2</x:v>
      </x:c>
      <x:c r="M1016" s="1" t="n">
        <x:v>5.3</x:v>
      </x:c>
      <x:c r="N1016" s="1" t="n">
        <x:v>12.3</x:v>
      </x:c>
      <x:c r="O1016" s="1" t="n">
        <x:f aca="0">24*MAX(0,EOMONTH(B1016,0)-MAX(B1016,INDEX(Device_Inventory!$K$2:$K$1201,MATCH(A1016,Device_Inventory!$A$2:$A$1201,0)))+1)</x:f>
        <x:v>672</x:v>
      </x:c>
      <x:c r="P1016" s="11" t="b">
        <x:f aca="0">INDEX(Device_Inventory!$K$2:$K$1201,MATCH(A1016,Device_Inventory!$A$2:$A$1201,0))&gt;B1016</x:f>
        <x:v>0</x:v>
      </x:c>
      <x:c r="Q1016" s="1" t="str">
        <x:f aca="0">IF(D1016&gt;O1016,"Fail: operating hours exceed in-service hours",IF(D1016+M1016&gt;O1016,"Fail: operating + unavailable hours exceed in-service hours",IF(P1016,"Partial month: within in-service hours","OK")))</x:f>
        <x:v>OK</x:v>
      </x:c>
    </x:row>
    <x:row r="1017" ht="15" hidden="0" customHeight="1">
      <x:c r="A1017" s="1" t="s">
        <x:v>804</x:v>
      </x:c>
      <x:c r="B1017" s="14" t="n">
        <x:v>46082</x:v>
      </x:c>
      <x:c r="C1017" s="1" t="n">
        <x:v>57.3</x:v>
      </x:c>
      <x:c r="D1017" s="1" t="n">
        <x:v>387.2</x:v>
      </x:c>
      <x:c r="E1017" s="1" t="n">
        <x:v>25</x:v>
      </x:c>
      <x:c r="F1017" s="1" t="n">
        <x:v>2</x:v>
      </x:c>
      <x:c r="G1017" s="1" t="n">
        <x:v>37</x:v>
      </x:c>
      <x:c r="H1017" s="1" t="n">
        <x:v>0</x:v>
      </x:c>
      <x:c r="I1017" s="1" t="n">
        <x:v>0</x:v>
      </x:c>
      <x:c r="J1017" s="1" t="n">
        <x:v>0.59</x:v>
      </x:c>
      <x:c r="K1017" s="1" t="n">
        <x:v>0</x:v>
      </x:c>
      <x:c r="L1017" s="1" t="n">
        <x:v>94.5</x:v>
      </x:c>
      <x:c r="M1017" s="1" t="n">
        <x:v>12.1</x:v>
      </x:c>
      <x:c r="N1017" s="1" t="n">
        <x:v>17.3</x:v>
      </x:c>
      <x:c r="O1017" s="1" t="n">
        <x:f aca="0">24*MAX(0,EOMONTH(B1017,0)-MAX(B1017,INDEX(Device_Inventory!$K$2:$K$1201,MATCH(A1017,Device_Inventory!$A$2:$A$1201,0)))+1)</x:f>
        <x:v>744</x:v>
      </x:c>
      <x:c r="P1017" s="11" t="b">
        <x:f aca="0">INDEX(Device_Inventory!$K$2:$K$1201,MATCH(A1017,Device_Inventory!$A$2:$A$1201,0))&gt;B1017</x:f>
        <x:v>0</x:v>
      </x:c>
      <x:c r="Q1017" s="1" t="str">
        <x:f aca="0">IF(D1017&gt;O1017,"Fail: operating hours exceed in-service hours",IF(D1017+M1017&gt;O1017,"Fail: operating + unavailable hours exceed in-service hours",IF(P1017,"Partial month: within in-service hours","OK")))</x:f>
        <x:v>OK</x:v>
      </x:c>
    </x:row>
    <x:row r="1018" ht="15" hidden="0" customHeight="1">
      <x:c r="A1018" s="1" t="s">
        <x:v>804</x:v>
      </x:c>
      <x:c r="B1018" s="14" t="n">
        <x:v>46113</x:v>
      </x:c>
      <x:c r="C1018" s="1" t="n">
        <x:v>62.4</x:v>
      </x:c>
      <x:c r="D1018" s="1" t="n">
        <x:v>346.4</x:v>
      </x:c>
      <x:c r="E1018" s="1" t="n">
        <x:v>15</x:v>
      </x:c>
      <x:c r="F1018" s="1" t="n">
        <x:v>4</x:v>
      </x:c>
      <x:c r="G1018" s="1" t="n">
        <x:v>24</x:v>
      </x:c>
      <x:c r="H1018" s="1" t="n">
        <x:v>0</x:v>
      </x:c>
      <x:c r="I1018" s="1" t="n">
        <x:v>4</x:v>
      </x:c>
      <x:c r="J1018" s="1" t="n">
        <x:v>0.53</x:v>
      </x:c>
      <x:c r="K1018" s="1" t="n">
        <x:v>1</x:v>
      </x:c>
      <x:c r="L1018" s="1" t="n">
        <x:v>96.1</x:v>
      </x:c>
      <x:c r="M1018" s="1" t="n">
        <x:v>2.5</x:v>
      </x:c>
      <x:c r="N1018" s="1" t="n">
        <x:v>16.8</x:v>
      </x:c>
      <x:c r="O1018" s="1" t="n">
        <x:f aca="0">24*MAX(0,EOMONTH(B1018,0)-MAX(B1018,INDEX(Device_Inventory!$K$2:$K$1201,MATCH(A1018,Device_Inventory!$A$2:$A$1201,0)))+1)</x:f>
        <x:v>720</x:v>
      </x:c>
      <x:c r="P1018" s="11" t="b">
        <x:f aca="0">INDEX(Device_Inventory!$K$2:$K$1201,MATCH(A1018,Device_Inventory!$A$2:$A$1201,0))&gt;B1018</x:f>
        <x:v>0</x:v>
      </x:c>
      <x:c r="Q1018" s="1" t="str">
        <x:f aca="0">IF(D1018&gt;O1018,"Fail: operating hours exceed in-service hours",IF(D1018+M1018&gt;O1018,"Fail: operating + unavailable hours exceed in-service hours",IF(P1018,"Partial month: within in-service hours","OK")))</x:f>
        <x:v>OK</x:v>
      </x:c>
    </x:row>
    <x:row r="1019" ht="15" hidden="0" customHeight="1">
      <x:c r="A1019" s="1" t="s">
        <x:v>804</x:v>
      </x:c>
      <x:c r="B1019" s="14" t="n">
        <x:v>46143</x:v>
      </x:c>
      <x:c r="C1019" s="1" t="n">
        <x:v>46.2</x:v>
      </x:c>
      <x:c r="D1019" s="1" t="n">
        <x:v>332.9</x:v>
      </x:c>
      <x:c r="E1019" s="1" t="n">
        <x:v>27</x:v>
      </x:c>
      <x:c r="F1019" s="1" t="n">
        <x:v>1</x:v>
      </x:c>
      <x:c r="G1019" s="1" t="n">
        <x:v>23</x:v>
      </x:c>
      <x:c r="H1019" s="1" t="n">
        <x:v>1</x:v>
      </x:c>
      <x:c r="I1019" s="1" t="n">
        <x:v>3</x:v>
      </x:c>
      <x:c r="J1019" s="1" t="n">
        <x:v>0.67</x:v>
      </x:c>
      <x:c r="K1019" s="1" t="n">
        <x:v>1</x:v>
      </x:c>
      <x:c r="L1019" s="1" t="n">
        <x:v>90.5</x:v>
      </x:c>
      <x:c r="M1019" s="1" t="n">
        <x:v>7.4</x:v>
      </x:c>
      <x:c r="N1019" s="1" t="n">
        <x:v>6.8</x:v>
      </x:c>
      <x:c r="O1019" s="1" t="n">
        <x:f aca="0">24*MAX(0,EOMONTH(B1019,0)-MAX(B1019,INDEX(Device_Inventory!$K$2:$K$1201,MATCH(A1019,Device_Inventory!$A$2:$A$1201,0)))+1)</x:f>
        <x:v>744</x:v>
      </x:c>
      <x:c r="P1019" s="11" t="b">
        <x:f aca="0">INDEX(Device_Inventory!$K$2:$K$1201,MATCH(A1019,Device_Inventory!$A$2:$A$1201,0))&gt;B1019</x:f>
        <x:v>0</x:v>
      </x:c>
      <x:c r="Q1019" s="1" t="str">
        <x:f aca="0">IF(D1019&gt;O1019,"Fail: operating hours exceed in-service hours",IF(D1019+M1019&gt;O1019,"Fail: operating + unavailable hours exceed in-service hours",IF(P1019,"Partial month: within in-service hours","OK")))</x:f>
        <x:v>OK</x:v>
      </x:c>
    </x:row>
    <x:row r="1020" ht="15" hidden="0" customHeight="1">
      <x:c r="A1020" s="1" t="s">
        <x:v>804</x:v>
      </x:c>
      <x:c r="B1020" s="14" t="n">
        <x:v>46174</x:v>
      </x:c>
      <x:c r="C1020" s="1" t="n">
        <x:v>29.7</x:v>
      </x:c>
      <x:c r="D1020" s="1" t="n">
        <x:v>198.4</x:v>
      </x:c>
      <x:c r="E1020" s="1" t="n">
        <x:v>18</x:v>
      </x:c>
      <x:c r="F1020" s="1" t="n">
        <x:v>2</x:v>
      </x:c>
      <x:c r="G1020" s="1" t="n">
        <x:v>33</x:v>
      </x:c>
      <x:c r="H1020" s="1" t="n">
        <x:v>1</x:v>
      </x:c>
      <x:c r="I1020" s="1" t="n">
        <x:v>0</x:v>
      </x:c>
      <x:c r="J1020" s="1" t="n">
        <x:v>0.41</x:v>
      </x:c>
      <x:c r="K1020" s="1" t="n">
        <x:v>0</x:v>
      </x:c>
      <x:c r="L1020" s="1" t="n">
        <x:v>94.2</x:v>
      </x:c>
      <x:c r="M1020" s="1" t="n">
        <x:v>7.1</x:v>
      </x:c>
      <x:c r="N1020" s="1" t="n">
        <x:v>4.4</x:v>
      </x:c>
      <x:c r="O1020" s="1" t="n">
        <x:f aca="0">24*MAX(0,EOMONTH(B1020,0)-MAX(B1020,INDEX(Device_Inventory!$K$2:$K$1201,MATCH(A1020,Device_Inventory!$A$2:$A$1201,0)))+1)</x:f>
        <x:v>720</x:v>
      </x:c>
      <x:c r="P1020" s="11" t="b">
        <x:f aca="0">INDEX(Device_Inventory!$K$2:$K$1201,MATCH(A1020,Device_Inventory!$A$2:$A$1201,0))&gt;B1020</x:f>
        <x:v>0</x:v>
      </x:c>
      <x:c r="Q1020" s="1" t="str">
        <x:f aca="0">IF(D1020&gt;O1020,"Fail: operating hours exceed in-service hours",IF(D1020+M1020&gt;O1020,"Fail: operating + unavailable hours exceed in-service hours",IF(P1020,"Partial month: within in-service hours","OK")))</x:f>
        <x:v>OK</x:v>
      </x:c>
    </x:row>
    <x:row r="1021" ht="15" hidden="0" customHeight="1">
      <x:c r="A1021" s="1" t="s">
        <x:v>804</x:v>
      </x:c>
      <x:c r="B1021" s="14" t="n">
        <x:v>46204</x:v>
      </x:c>
      <x:c r="C1021" s="1" t="n">
        <x:v>37.6</x:v>
      </x:c>
      <x:c r="D1021" s="1" t="n">
        <x:v>240.1</x:v>
      </x:c>
      <x:c r="E1021" s="1" t="n">
        <x:v>14</x:v>
      </x:c>
      <x:c r="F1021" s="1" t="n">
        <x:v>3</x:v>
      </x:c>
      <x:c r="G1021" s="1" t="n">
        <x:v>17</x:v>
      </x:c>
      <x:c r="H1021" s="1" t="n">
        <x:v>0</x:v>
      </x:c>
      <x:c r="I1021" s="1" t="n">
        <x:v>0</x:v>
      </x:c>
      <x:c r="J1021" s="1" t="n">
        <x:v>0.48</x:v>
      </x:c>
      <x:c r="K1021" s="1" t="n">
        <x:v>0</x:v>
      </x:c>
      <x:c r="L1021" s="1" t="n">
        <x:v>94.2</x:v>
      </x:c>
      <x:c r="M1021" s="1" t="n">
        <x:v>6.4</x:v>
      </x:c>
      <x:c r="N1021" s="1" t="n">
        <x:v>6.7</x:v>
      </x:c>
      <x:c r="O1021" s="1" t="n">
        <x:f aca="0">24*MAX(0,EOMONTH(B1021,0)-MAX(B1021,INDEX(Device_Inventory!$K$2:$K$1201,MATCH(A1021,Device_Inventory!$A$2:$A$1201,0)))+1)</x:f>
        <x:v>744</x:v>
      </x:c>
      <x:c r="P1021" s="11" t="b">
        <x:f aca="0">INDEX(Device_Inventory!$K$2:$K$1201,MATCH(A1021,Device_Inventory!$A$2:$A$1201,0))&gt;B1021</x:f>
        <x:v>0</x:v>
      </x:c>
      <x:c r="Q1021" s="1" t="str">
        <x:f aca="0">IF(D1021&gt;O1021,"Fail: operating hours exceed in-service hours",IF(D1021+M1021&gt;O1021,"Fail: operating + unavailable hours exceed in-service hours",IF(P1021,"Partial month: within in-service hours","OK")))</x:f>
        <x:v>OK</x:v>
      </x:c>
    </x:row>
    <x:row r="1022" ht="15" hidden="0" customHeight="1">
      <x:c r="A1022" s="1" t="s">
        <x:v>2408</x:v>
      </x:c>
      <x:c r="B1022" s="14" t="n">
        <x:v>46054</x:v>
      </x:c>
      <x:c r="C1022" s="1" t="n">
        <x:v>60.2</x:v>
      </x:c>
      <x:c r="D1022" s="1" t="n">
        <x:v>395.9</x:v>
      </x:c>
      <x:c r="E1022" s="1" t="n">
        <x:v>14</x:v>
      </x:c>
      <x:c r="F1022" s="1" t="n">
        <x:v>0</x:v>
      </x:c>
      <x:c r="G1022" s="1" t="n">
        <x:v>43</x:v>
      </x:c>
      <x:c r="H1022" s="1" t="n">
        <x:v>0</x:v>
      </x:c>
      <x:c r="I1022" s="1" t="n">
        <x:v>0</x:v>
      </x:c>
      <x:c r="J1022" s="1" t="n">
        <x:v>0.63</x:v>
      </x:c>
      <x:c r="K1022" s="1" t="n">
        <x:v>1</x:v>
      </x:c>
      <x:c r="L1022" s="1" t="n">
        <x:v>93.8</x:v>
      </x:c>
      <x:c r="M1022" s="1" t="n">
        <x:v>2.3</x:v>
      </x:c>
      <x:c r="N1022" s="1" t="n">
        <x:v>15.7</x:v>
      </x:c>
      <x:c r="O1022" s="1" t="n">
        <x:f aca="0">24*MAX(0,EOMONTH(B1022,0)-MAX(B1022,INDEX(Device_Inventory!$K$2:$K$1201,MATCH(A1022,Device_Inventory!$A$2:$A$1201,0)))+1)</x:f>
        <x:v>672</x:v>
      </x:c>
      <x:c r="P1022" s="11" t="b">
        <x:f aca="0">INDEX(Device_Inventory!$K$2:$K$1201,MATCH(A1022,Device_Inventory!$A$2:$A$1201,0))&gt;B1022</x:f>
        <x:v>0</x:v>
      </x:c>
      <x:c r="Q1022" s="1" t="str">
        <x:f aca="0">IF(D1022&gt;O1022,"Fail: operating hours exceed in-service hours",IF(D1022+M1022&gt;O1022,"Fail: operating + unavailable hours exceed in-service hours",IF(P1022,"Partial month: within in-service hours","OK")))</x:f>
        <x:v>OK</x:v>
      </x:c>
    </x:row>
    <x:row r="1023" ht="15" hidden="0" customHeight="1">
      <x:c r="A1023" s="1" t="s">
        <x:v>2408</x:v>
      </x:c>
      <x:c r="B1023" s="14" t="n">
        <x:v>46082</x:v>
      </x:c>
      <x:c r="C1023" s="1" t="n">
        <x:v>46.1</x:v>
      </x:c>
      <x:c r="D1023" s="1" t="n">
        <x:v>308.1</x:v>
      </x:c>
      <x:c r="E1023" s="1" t="n">
        <x:v>16</x:v>
      </x:c>
      <x:c r="F1023" s="1" t="n">
        <x:v>0</x:v>
      </x:c>
      <x:c r="G1023" s="1" t="n">
        <x:v>35</x:v>
      </x:c>
      <x:c r="H1023" s="1" t="n">
        <x:v>0</x:v>
      </x:c>
      <x:c r="I1023" s="1" t="n">
        <x:v>1</x:v>
      </x:c>
      <x:c r="J1023" s="1" t="n">
        <x:v>0.77</x:v>
      </x:c>
      <x:c r="K1023" s="1" t="n">
        <x:v>0</x:v>
      </x:c>
      <x:c r="L1023" s="1" t="n">
        <x:v>93.8</x:v>
      </x:c>
      <x:c r="M1023" s="1" t="n">
        <x:v>3.3</x:v>
      </x:c>
      <x:c r="N1023" s="1" t="n">
        <x:v>6.7</x:v>
      </x:c>
      <x:c r="O1023" s="1" t="n">
        <x:f aca="0">24*MAX(0,EOMONTH(B1023,0)-MAX(B1023,INDEX(Device_Inventory!$K$2:$K$1201,MATCH(A1023,Device_Inventory!$A$2:$A$1201,0)))+1)</x:f>
        <x:v>744</x:v>
      </x:c>
      <x:c r="P1023" s="11" t="b">
        <x:f aca="0">INDEX(Device_Inventory!$K$2:$K$1201,MATCH(A1023,Device_Inventory!$A$2:$A$1201,0))&gt;B1023</x:f>
        <x:v>0</x:v>
      </x:c>
      <x:c r="Q1023" s="1" t="str">
        <x:f aca="0">IF(D1023&gt;O1023,"Fail: operating hours exceed in-service hours",IF(D1023+M1023&gt;O1023,"Fail: operating + unavailable hours exceed in-service hours",IF(P1023,"Partial month: within in-service hours","OK")))</x:f>
        <x:v>OK</x:v>
      </x:c>
    </x:row>
    <x:row r="1024" ht="15" hidden="0" customHeight="1">
      <x:c r="A1024" s="1" t="s">
        <x:v>2408</x:v>
      </x:c>
      <x:c r="B1024" s="14" t="n">
        <x:v>46113</x:v>
      </x:c>
      <x:c r="C1024" s="1" t="n">
        <x:v>49.9</x:v>
      </x:c>
      <x:c r="D1024" s="1" t="n">
        <x:v>279.6</x:v>
      </x:c>
      <x:c r="E1024" s="1" t="n">
        <x:v>2</x:v>
      </x:c>
      <x:c r="F1024" s="1" t="n">
        <x:v>2</x:v>
      </x:c>
      <x:c r="G1024" s="1" t="n">
        <x:v>34</x:v>
      </x:c>
      <x:c r="H1024" s="1" t="n">
        <x:v>0</x:v>
      </x:c>
      <x:c r="I1024" s="1" t="n">
        <x:v>2</x:v>
      </x:c>
      <x:c r="J1024" s="1" t="n">
        <x:v>0.25</x:v>
      </x:c>
      <x:c r="K1024" s="1" t="n">
        <x:v>0</x:v>
      </x:c>
      <x:c r="L1024" s="1" t="n">
        <x:v>98.8</x:v>
      </x:c>
      <x:c r="M1024" s="1" t="n">
        <x:v>5.5</x:v>
      </x:c>
      <x:c r="N1024" s="1" t="n">
        <x:v>10.6</x:v>
      </x:c>
      <x:c r="O1024" s="1" t="n">
        <x:f aca="0">24*MAX(0,EOMONTH(B1024,0)-MAX(B1024,INDEX(Device_Inventory!$K$2:$K$1201,MATCH(A1024,Device_Inventory!$A$2:$A$1201,0)))+1)</x:f>
        <x:v>720</x:v>
      </x:c>
      <x:c r="P1024" s="11" t="b">
        <x:f aca="0">INDEX(Device_Inventory!$K$2:$K$1201,MATCH(A1024,Device_Inventory!$A$2:$A$1201,0))&gt;B1024</x:f>
        <x:v>0</x:v>
      </x:c>
      <x:c r="Q1024" s="1" t="str">
        <x:f aca="0">IF(D1024&gt;O1024,"Fail: operating hours exceed in-service hours",IF(D1024+M1024&gt;O1024,"Fail: operating + unavailable hours exceed in-service hours",IF(P1024,"Partial month: within in-service hours","OK")))</x:f>
        <x:v>OK</x:v>
      </x:c>
    </x:row>
    <x:row r="1025" ht="15" hidden="0" customHeight="1">
      <x:c r="A1025" s="1" t="s">
        <x:v>2408</x:v>
      </x:c>
      <x:c r="B1025" s="14" t="n">
        <x:v>46143</x:v>
      </x:c>
      <x:c r="C1025" s="1" t="n">
        <x:v>45</x:v>
      </x:c>
      <x:c r="D1025" s="1" t="n">
        <x:v>325.9</x:v>
      </x:c>
      <x:c r="E1025" s="1" t="n">
        <x:v>14</x:v>
      </x:c>
      <x:c r="F1025" s="1" t="n">
        <x:v>0</x:v>
      </x:c>
      <x:c r="G1025" s="1" t="n">
        <x:v>34</x:v>
      </x:c>
      <x:c r="H1025" s="1" t="n">
        <x:v>0</x:v>
      </x:c>
      <x:c r="I1025" s="1" t="n">
        <x:v>3</x:v>
      </x:c>
      <x:c r="J1025" s="1" t="n">
        <x:v>0</x:v>
      </x:c>
      <x:c r="K1025" s="1" t="n">
        <x:v>3</x:v>
      </x:c>
      <x:c r="L1025" s="1" t="n">
        <x:v>95.2</x:v>
      </x:c>
      <x:c r="M1025" s="1" t="n">
        <x:v>4.4</x:v>
      </x:c>
      <x:c r="N1025" s="1" t="n">
        <x:v>6</x:v>
      </x:c>
      <x:c r="O1025" s="1" t="n">
        <x:f aca="0">24*MAX(0,EOMONTH(B1025,0)-MAX(B1025,INDEX(Device_Inventory!$K$2:$K$1201,MATCH(A1025,Device_Inventory!$A$2:$A$1201,0)))+1)</x:f>
        <x:v>744</x:v>
      </x:c>
      <x:c r="P1025" s="11" t="b">
        <x:f aca="0">INDEX(Device_Inventory!$K$2:$K$1201,MATCH(A1025,Device_Inventory!$A$2:$A$1201,0))&gt;B1025</x:f>
        <x:v>0</x:v>
      </x:c>
      <x:c r="Q1025" s="1" t="str">
        <x:f aca="0">IF(D1025&gt;O1025,"Fail: operating hours exceed in-service hours",IF(D1025+M1025&gt;O1025,"Fail: operating + unavailable hours exceed in-service hours",IF(P1025,"Partial month: within in-service hours","OK")))</x:f>
        <x:v>OK</x:v>
      </x:c>
    </x:row>
    <x:row r="1026" ht="15" hidden="0" customHeight="1">
      <x:c r="A1026" s="1" t="s">
        <x:v>2408</x:v>
      </x:c>
      <x:c r="B1026" s="14" t="n">
        <x:v>46174</x:v>
      </x:c>
      <x:c r="C1026" s="1" t="n">
        <x:v>63.6</x:v>
      </x:c>
      <x:c r="D1026" s="1" t="n">
        <x:v>350.1</x:v>
      </x:c>
      <x:c r="E1026" s="1" t="n">
        <x:v>13</x:v>
      </x:c>
      <x:c r="F1026" s="1" t="n">
        <x:v>2</x:v>
      </x:c>
      <x:c r="G1026" s="1" t="n">
        <x:v>27</x:v>
      </x:c>
      <x:c r="H1026" s="1" t="n">
        <x:v>0</x:v>
      </x:c>
      <x:c r="I1026" s="1" t="n">
        <x:v>0</x:v>
      </x:c>
      <x:c r="J1026" s="1" t="n">
        <x:v>0.47</x:v>
      </x:c>
      <x:c r="K1026" s="1" t="n">
        <x:v>1</x:v>
      </x:c>
      <x:c r="L1026" s="1" t="n">
        <x:v>97</x:v>
      </x:c>
      <x:c r="M1026" s="1" t="n">
        <x:v>4.8</x:v>
      </x:c>
      <x:c r="N1026" s="1" t="n">
        <x:v>17.6</x:v>
      </x:c>
      <x:c r="O1026" s="1" t="n">
        <x:f aca="0">24*MAX(0,EOMONTH(B1026,0)-MAX(B1026,INDEX(Device_Inventory!$K$2:$K$1201,MATCH(A1026,Device_Inventory!$A$2:$A$1201,0)))+1)</x:f>
        <x:v>720</x:v>
      </x:c>
      <x:c r="P1026" s="11" t="b">
        <x:f aca="0">INDEX(Device_Inventory!$K$2:$K$1201,MATCH(A1026,Device_Inventory!$A$2:$A$1201,0))&gt;B1026</x:f>
        <x:v>0</x:v>
      </x:c>
      <x:c r="Q1026" s="1" t="str">
        <x:f aca="0">IF(D1026&gt;O1026,"Fail: operating hours exceed in-service hours",IF(D1026+M1026&gt;O1026,"Fail: operating + unavailable hours exceed in-service hours",IF(P1026,"Partial month: within in-service hours","OK")))</x:f>
        <x:v>OK</x:v>
      </x:c>
    </x:row>
    <x:row r="1027" ht="15" hidden="0" customHeight="1">
      <x:c r="A1027" s="1" t="s">
        <x:v>2408</x:v>
      </x:c>
      <x:c r="B1027" s="14" t="n">
        <x:v>46204</x:v>
      </x:c>
      <x:c r="C1027" s="1" t="n">
        <x:v>44.4</x:v>
      </x:c>
      <x:c r="D1027" s="1" t="n">
        <x:v>319.6</x:v>
      </x:c>
      <x:c r="E1027" s="1" t="n">
        <x:v>14</x:v>
      </x:c>
      <x:c r="F1027" s="1" t="n">
        <x:v>0</x:v>
      </x:c>
      <x:c r="G1027" s="1" t="n">
        <x:v>29</x:v>
      </x:c>
      <x:c r="H1027" s="1" t="n">
        <x:v>0</x:v>
      </x:c>
      <x:c r="I1027" s="1" t="n">
        <x:v>2</x:v>
      </x:c>
      <x:c r="J1027" s="1" t="n">
        <x:v>1.09</x:v>
      </x:c>
      <x:c r="K1027" s="1" t="n">
        <x:v>0</x:v>
      </x:c>
      <x:c r="L1027" s="1" t="n">
        <x:v>98.2</x:v>
      </x:c>
      <x:c r="M1027" s="1" t="n">
        <x:v>3.3</x:v>
      </x:c>
      <x:c r="N1027" s="1" t="n">
        <x:v>7.4</x:v>
      </x:c>
      <x:c r="O1027" s="1" t="n">
        <x:f aca="0">24*MAX(0,EOMONTH(B1027,0)-MAX(B1027,INDEX(Device_Inventory!$K$2:$K$1201,MATCH(A1027,Device_Inventory!$A$2:$A$1201,0)))+1)</x:f>
        <x:v>744</x:v>
      </x:c>
      <x:c r="P1027" s="11" t="b">
        <x:f aca="0">INDEX(Device_Inventory!$K$2:$K$1201,MATCH(A1027,Device_Inventory!$A$2:$A$1201,0))&gt;B1027</x:f>
        <x:v>0</x:v>
      </x:c>
      <x:c r="Q1027" s="1" t="str">
        <x:f aca="0">IF(D1027&gt;O1027,"Fail: operating hours exceed in-service hours",IF(D1027+M1027&gt;O1027,"Fail: operating + unavailable hours exceed in-service hours",IF(P1027,"Partial month: within in-service hours","OK")))</x:f>
        <x:v>OK</x:v>
      </x:c>
    </x:row>
    <x:row r="1028" ht="15" hidden="0" customHeight="1">
      <x:c r="A1028" s="1" t="s">
        <x:v>809</x:v>
      </x:c>
      <x:c r="B1028" s="14" t="n">
        <x:v>46054</x:v>
      </x:c>
      <x:c r="C1028" s="1" t="n">
        <x:v>98</x:v>
      </x:c>
      <x:c r="D1028" s="1" t="n">
        <x:v>694</x:v>
      </x:c>
      <x:c r="E1028" s="1" t="n">
        <x:v>31</x:v>
      </x:c>
      <x:c r="F1028" s="1" t="n">
        <x:v>1</x:v>
      </x:c>
      <x:c r="G1028" s="1" t="n">
        <x:v>64</x:v>
      </x:c>
      <x:c r="H1028" s="1" t="n">
        <x:v>0</x:v>
      </x:c>
      <x:c r="I1028" s="1" t="n">
        <x:v>3</x:v>
      </x:c>
      <x:c r="J1028" s="1" t="n">
        <x:v>0.48</x:v>
      </x:c>
      <x:c r="K1028" s="1" t="n">
        <x:v>0</x:v>
      </x:c>
      <x:c r="L1028" s="1" t="n">
        <x:v>92.6</x:v>
      </x:c>
      <x:c r="M1028" s="1" t="n">
        <x:v>11.7</x:v>
      </x:c>
      <x:c r="N1028" s="1" t="n">
        <x:v>21.9</x:v>
      </x:c>
      <x:c r="O1028" s="1" t="n">
        <x:f aca="0">24*MAX(0,EOMONTH(B1028,0)-MAX(B1028,INDEX(Device_Inventory!$K$2:$K$1201,MATCH(A1028,Device_Inventory!$A$2:$A$1201,0)))+1)</x:f>
        <x:v>672</x:v>
      </x:c>
      <x:c r="P1028" s="11" t="b">
        <x:f aca="0">INDEX(Device_Inventory!$K$2:$K$1201,MATCH(A1028,Device_Inventory!$A$2:$A$1201,0))&gt;B1028</x:f>
        <x:v>0</x:v>
      </x:c>
      <x:c r="Q1028" s="1" t="str">
        <x:f aca="0">IF(D1028&gt;O1028,"Fail: operating hours exceed in-service hours",IF(D1028+M1028&gt;O1028,"Fail: operating + unavailable hours exceed in-service hours",IF(P1028,"Partial month: within in-service hours","OK")))</x:f>
        <x:v>Fail: operating hours exceed in-service hours</x:v>
      </x:c>
    </x:row>
    <x:row r="1029" ht="15" hidden="0" customHeight="1">
      <x:c r="A1029" s="1" t="s">
        <x:v>809</x:v>
      </x:c>
      <x:c r="B1029" s="14" t="n">
        <x:v>46082</x:v>
      </x:c>
      <x:c r="C1029" s="1" t="n">
        <x:v>77.7</x:v>
      </x:c>
      <x:c r="D1029" s="1" t="n">
        <x:v>472.7</x:v>
      </x:c>
      <x:c r="E1029" s="1" t="n">
        <x:v>23</x:v>
      </x:c>
      <x:c r="F1029" s="1" t="n">
        <x:v>2</x:v>
      </x:c>
      <x:c r="G1029" s="1" t="n">
        <x:v>41</x:v>
      </x:c>
      <x:c r="H1029" s="1" t="n">
        <x:v>1</x:v>
      </x:c>
      <x:c r="I1029" s="1" t="n">
        <x:v>2</x:v>
      </x:c>
      <x:c r="J1029" s="1" t="n">
        <x:v>0.1</x:v>
      </x:c>
      <x:c r="K1029" s="1" t="n">
        <x:v>0</x:v>
      </x:c>
      <x:c r="L1029" s="1" t="n">
        <x:v>93</x:v>
      </x:c>
      <x:c r="M1029" s="1" t="n">
        <x:v>2.4</x:v>
      </x:c>
      <x:c r="N1029" s="1" t="n">
        <x:v>11</x:v>
      </x:c>
      <x:c r="O1029" s="1" t="n">
        <x:f aca="0">24*MAX(0,EOMONTH(B1029,0)-MAX(B1029,INDEX(Device_Inventory!$K$2:$K$1201,MATCH(A1029,Device_Inventory!$A$2:$A$1201,0)))+1)</x:f>
        <x:v>744</x:v>
      </x:c>
      <x:c r="P1029" s="11" t="b">
        <x:f aca="0">INDEX(Device_Inventory!$K$2:$K$1201,MATCH(A1029,Device_Inventory!$A$2:$A$1201,0))&gt;B1029</x:f>
        <x:v>0</x:v>
      </x:c>
      <x:c r="Q1029" s="1" t="str">
        <x:f aca="0">IF(D1029&gt;O1029,"Fail: operating hours exceed in-service hours",IF(D1029+M1029&gt;O1029,"Fail: operating + unavailable hours exceed in-service hours",IF(P1029,"Partial month: within in-service hours","OK")))</x:f>
        <x:v>OK</x:v>
      </x:c>
    </x:row>
    <x:row r="1030" ht="15" hidden="0" customHeight="1">
      <x:c r="A1030" s="1" t="s">
        <x:v>809</x:v>
      </x:c>
      <x:c r="B1030" s="14" t="n">
        <x:v>46113</x:v>
      </x:c>
      <x:c r="C1030" s="1" t="n">
        <x:v>70.4</x:v>
      </x:c>
      <x:c r="D1030" s="1" t="n">
        <x:v>428.5</x:v>
      </x:c>
      <x:c r="E1030" s="1" t="n">
        <x:v>25</x:v>
      </x:c>
      <x:c r="F1030" s="1" t="n">
        <x:v>0</x:v>
      </x:c>
      <x:c r="G1030" s="1" t="n">
        <x:v>24</x:v>
      </x:c>
      <x:c r="H1030" s="1" t="n">
        <x:v>0</x:v>
      </x:c>
      <x:c r="I1030" s="1" t="n">
        <x:v>2</x:v>
      </x:c>
      <x:c r="J1030" s="1" t="n">
        <x:v>0</x:v>
      </x:c>
      <x:c r="K1030" s="1" t="n">
        <x:v>0</x:v>
      </x:c>
      <x:c r="L1030" s="1" t="n">
        <x:v>95.5</x:v>
      </x:c>
      <x:c r="M1030" s="1" t="n">
        <x:v>8.7</x:v>
      </x:c>
      <x:c r="N1030" s="1" t="n">
        <x:v>16.1</x:v>
      </x:c>
      <x:c r="O1030" s="1" t="n">
        <x:f aca="0">24*MAX(0,EOMONTH(B1030,0)-MAX(B1030,INDEX(Device_Inventory!$K$2:$K$1201,MATCH(A1030,Device_Inventory!$A$2:$A$1201,0)))+1)</x:f>
        <x:v>720</x:v>
      </x:c>
      <x:c r="P1030" s="11" t="b">
        <x:f aca="0">INDEX(Device_Inventory!$K$2:$K$1201,MATCH(A1030,Device_Inventory!$A$2:$A$1201,0))&gt;B1030</x:f>
        <x:v>0</x:v>
      </x:c>
      <x:c r="Q1030" s="1" t="str">
        <x:f aca="0">IF(D1030&gt;O1030,"Fail: operating hours exceed in-service hours",IF(D1030+M1030&gt;O1030,"Fail: operating + unavailable hours exceed in-service hours",IF(P1030,"Partial month: within in-service hours","OK")))</x:f>
        <x:v>OK</x:v>
      </x:c>
    </x:row>
    <x:row r="1031" ht="15" hidden="0" customHeight="1">
      <x:c r="A1031" s="1" t="s">
        <x:v>809</x:v>
      </x:c>
      <x:c r="B1031" s="14" t="n">
        <x:v>46143</x:v>
      </x:c>
      <x:c r="C1031" s="1" t="n">
        <x:v>74.6</x:v>
      </x:c>
      <x:c r="D1031" s="1" t="n">
        <x:v>413.8</x:v>
      </x:c>
      <x:c r="E1031" s="1" t="n">
        <x:v>20</x:v>
      </x:c>
      <x:c r="F1031" s="1" t="n">
        <x:v>0</x:v>
      </x:c>
      <x:c r="G1031" s="1" t="n">
        <x:v>29</x:v>
      </x:c>
      <x:c r="H1031" s="1" t="n">
        <x:v>2</x:v>
      </x:c>
      <x:c r="I1031" s="1" t="n">
        <x:v>3</x:v>
      </x:c>
      <x:c r="J1031" s="1" t="n">
        <x:v>0.86</x:v>
      </x:c>
      <x:c r="K1031" s="1" t="n">
        <x:v>0</x:v>
      </x:c>
      <x:c r="L1031" s="1" t="n">
        <x:v>96.5</x:v>
      </x:c>
      <x:c r="M1031" s="1" t="n">
        <x:v>0</x:v>
      </x:c>
      <x:c r="N1031" s="1" t="n">
        <x:v>7.8</x:v>
      </x:c>
      <x:c r="O1031" s="1" t="n">
        <x:f aca="0">24*MAX(0,EOMONTH(B1031,0)-MAX(B1031,INDEX(Device_Inventory!$K$2:$K$1201,MATCH(A1031,Device_Inventory!$A$2:$A$1201,0)))+1)</x:f>
        <x:v>744</x:v>
      </x:c>
      <x:c r="P1031" s="11" t="b">
        <x:f aca="0">INDEX(Device_Inventory!$K$2:$K$1201,MATCH(A1031,Device_Inventory!$A$2:$A$1201,0))&gt;B1031</x:f>
        <x:v>0</x:v>
      </x:c>
      <x:c r="Q1031" s="1" t="str">
        <x:f aca="0">IF(D1031&gt;O1031,"Fail: operating hours exceed in-service hours",IF(D1031+M1031&gt;O1031,"Fail: operating + unavailable hours exceed in-service hours",IF(P1031,"Partial month: within in-service hours","OK")))</x:f>
        <x:v>OK</x:v>
      </x:c>
    </x:row>
    <x:row r="1032" ht="15" hidden="0" customHeight="1">
      <x:c r="A1032" s="1" t="s">
        <x:v>809</x:v>
      </x:c>
      <x:c r="B1032" s="14" t="n">
        <x:v>46174</x:v>
      </x:c>
      <x:c r="C1032" s="1" t="n">
        <x:v>47.1</x:v>
      </x:c>
      <x:c r="D1032" s="1" t="n">
        <x:v>294.1</x:v>
      </x:c>
      <x:c r="E1032" s="1" t="n">
        <x:v>13</x:v>
      </x:c>
      <x:c r="F1032" s="1" t="n">
        <x:v>1</x:v>
      </x:c>
      <x:c r="G1032" s="1" t="n">
        <x:v>38</x:v>
      </x:c>
      <x:c r="H1032" s="1" t="n">
        <x:v>1</x:v>
      </x:c>
      <x:c r="I1032" s="1" t="n">
        <x:v>2</x:v>
      </x:c>
      <x:c r="J1032" s="1" t="n">
        <x:v>0.45</x:v>
      </x:c>
      <x:c r="K1032" s="1" t="n">
        <x:v>0</x:v>
      </x:c>
      <x:c r="L1032" s="1" t="n">
        <x:v>96.5</x:v>
      </x:c>
      <x:c r="M1032" s="1" t="n">
        <x:v>0.2</x:v>
      </x:c>
      <x:c r="N1032" s="1" t="n">
        <x:v>13.6</x:v>
      </x:c>
      <x:c r="O1032" s="1" t="n">
        <x:f aca="0">24*MAX(0,EOMONTH(B1032,0)-MAX(B1032,INDEX(Device_Inventory!$K$2:$K$1201,MATCH(A1032,Device_Inventory!$A$2:$A$1201,0)))+1)</x:f>
        <x:v>720</x:v>
      </x:c>
      <x:c r="P1032" s="11" t="b">
        <x:f aca="0">INDEX(Device_Inventory!$K$2:$K$1201,MATCH(A1032,Device_Inventory!$A$2:$A$1201,0))&gt;B1032</x:f>
        <x:v>0</x:v>
      </x:c>
      <x:c r="Q1032" s="1" t="str">
        <x:f aca="0">IF(D1032&gt;O1032,"Fail: operating hours exceed in-service hours",IF(D1032+M1032&gt;O1032,"Fail: operating + unavailable hours exceed in-service hours",IF(P1032,"Partial month: within in-service hours","OK")))</x:f>
        <x:v>OK</x:v>
      </x:c>
    </x:row>
    <x:row r="1033" ht="15" hidden="0" customHeight="1">
      <x:c r="A1033" s="1" t="s">
        <x:v>809</x:v>
      </x:c>
      <x:c r="B1033" s="14" t="n">
        <x:v>46204</x:v>
      </x:c>
      <x:c r="C1033" s="1" t="n">
        <x:v>66.6</x:v>
      </x:c>
      <x:c r="D1033" s="1" t="n">
        <x:v>387.2</x:v>
      </x:c>
      <x:c r="E1033" s="1" t="n">
        <x:v>19</x:v>
      </x:c>
      <x:c r="F1033" s="1" t="n">
        <x:v>1</x:v>
      </x:c>
      <x:c r="G1033" s="1" t="n">
        <x:v>35</x:v>
      </x:c>
      <x:c r="H1033" s="1" t="n">
        <x:v>0</x:v>
      </x:c>
      <x:c r="I1033" s="1" t="n">
        <x:v>4</x:v>
      </x:c>
      <x:c r="J1033" s="1" t="n">
        <x:v>0.54</x:v>
      </x:c>
      <x:c r="K1033" s="1" t="n">
        <x:v>1</x:v>
      </x:c>
      <x:c r="L1033" s="1" t="n">
        <x:v>94.9</x:v>
      </x:c>
      <x:c r="M1033" s="1" t="n">
        <x:v>9.2</x:v>
      </x:c>
      <x:c r="N1033" s="1" t="n">
        <x:v>17.8</x:v>
      </x:c>
      <x:c r="O1033" s="1" t="n">
        <x:f aca="0">24*MAX(0,EOMONTH(B1033,0)-MAX(B1033,INDEX(Device_Inventory!$K$2:$K$1201,MATCH(A1033,Device_Inventory!$A$2:$A$1201,0)))+1)</x:f>
        <x:v>744</x:v>
      </x:c>
      <x:c r="P1033" s="11" t="b">
        <x:f aca="0">INDEX(Device_Inventory!$K$2:$K$1201,MATCH(A1033,Device_Inventory!$A$2:$A$1201,0))&gt;B1033</x:f>
        <x:v>0</x:v>
      </x:c>
      <x:c r="Q1033" s="1" t="str">
        <x:f aca="0">IF(D1033&gt;O1033,"Fail: operating hours exceed in-service hours",IF(D1033+M1033&gt;O1033,"Fail: operating + unavailable hours exceed in-service hours",IF(P1033,"Partial month: within in-service hours","OK")))</x:f>
        <x:v>OK</x:v>
      </x:c>
    </x:row>
    <x:row r="1034" ht="15" hidden="0" customHeight="1">
      <x:c r="A1034" s="1" t="s">
        <x:v>2413</x:v>
      </x:c>
      <x:c r="B1034" s="14" t="n">
        <x:v>46054</x:v>
      </x:c>
      <x:c r="C1034" s="1" t="n">
        <x:v>64.6</x:v>
      </x:c>
      <x:c r="D1034" s="1" t="n">
        <x:v>422.1</x:v>
      </x:c>
      <x:c r="E1034" s="1" t="n">
        <x:v>24</x:v>
      </x:c>
      <x:c r="F1034" s="1" t="n">
        <x:v>3</x:v>
      </x:c>
      <x:c r="G1034" s="1" t="n">
        <x:v>33</x:v>
      </x:c>
      <x:c r="H1034" s="1" t="n">
        <x:v>0</x:v>
      </x:c>
      <x:c r="I1034" s="1" t="n">
        <x:v>4</x:v>
      </x:c>
      <x:c r="J1034" s="1" t="n">
        <x:v>0.47</x:v>
      </x:c>
      <x:c r="K1034" s="1" t="n">
        <x:v>1</x:v>
      </x:c>
      <x:c r="L1034" s="1" t="n">
        <x:v>96.3</x:v>
      </x:c>
      <x:c r="M1034" s="1" t="n">
        <x:v>2.8</x:v>
      </x:c>
      <x:c r="N1034" s="1" t="n">
        <x:v>8.1</x:v>
      </x:c>
      <x:c r="O1034" s="1" t="n">
        <x:f aca="0">24*MAX(0,EOMONTH(B1034,0)-MAX(B1034,INDEX(Device_Inventory!$K$2:$K$1201,MATCH(A1034,Device_Inventory!$A$2:$A$1201,0)))+1)</x:f>
        <x:v>672</x:v>
      </x:c>
      <x:c r="P1034" s="11" t="b">
        <x:f aca="0">INDEX(Device_Inventory!$K$2:$K$1201,MATCH(A1034,Device_Inventory!$A$2:$A$1201,0))&gt;B1034</x:f>
        <x:v>0</x:v>
      </x:c>
      <x:c r="Q1034" s="1" t="str">
        <x:f aca="0">IF(D1034&gt;O1034,"Fail: operating hours exceed in-service hours",IF(D1034+M1034&gt;O1034,"Fail: operating + unavailable hours exceed in-service hours",IF(P1034,"Partial month: within in-service hours","OK")))</x:f>
        <x:v>OK</x:v>
      </x:c>
    </x:row>
    <x:row r="1035" ht="15" hidden="0" customHeight="1">
      <x:c r="A1035" s="1" t="s">
        <x:v>2413</x:v>
      </x:c>
      <x:c r="B1035" s="14" t="n">
        <x:v>46082</x:v>
      </x:c>
      <x:c r="C1035" s="1" t="n">
        <x:v>84.9</x:v>
      </x:c>
      <x:c r="D1035" s="1" t="n">
        <x:v>504.6</x:v>
      </x:c>
      <x:c r="E1035" s="1" t="n">
        <x:v>26</x:v>
      </x:c>
      <x:c r="F1035" s="1" t="n">
        <x:v>1</x:v>
      </x:c>
      <x:c r="G1035" s="1" t="n">
        <x:v>44</x:v>
      </x:c>
      <x:c r="H1035" s="1" t="n">
        <x:v>0</x:v>
      </x:c>
      <x:c r="I1035" s="1" t="n">
        <x:v>4</x:v>
      </x:c>
      <x:c r="J1035" s="1" t="n">
        <x:v>0.91</x:v>
      </x:c>
      <x:c r="K1035" s="1" t="n">
        <x:v>0</x:v>
      </x:c>
      <x:c r="L1035" s="1" t="n">
        <x:v>91.5</x:v>
      </x:c>
      <x:c r="M1035" s="1" t="n">
        <x:v>17.4</x:v>
      </x:c>
      <x:c r="N1035" s="1" t="n">
        <x:v>11.8</x:v>
      </x:c>
      <x:c r="O1035" s="1" t="n">
        <x:f aca="0">24*MAX(0,EOMONTH(B1035,0)-MAX(B1035,INDEX(Device_Inventory!$K$2:$K$1201,MATCH(A1035,Device_Inventory!$A$2:$A$1201,0)))+1)</x:f>
        <x:v>744</x:v>
      </x:c>
      <x:c r="P1035" s="11" t="b">
        <x:f aca="0">INDEX(Device_Inventory!$K$2:$K$1201,MATCH(A1035,Device_Inventory!$A$2:$A$1201,0))&gt;B1035</x:f>
        <x:v>0</x:v>
      </x:c>
      <x:c r="Q1035" s="1" t="str">
        <x:f aca="0">IF(D1035&gt;O1035,"Fail: operating hours exceed in-service hours",IF(D1035+M1035&gt;O1035,"Fail: operating + unavailable hours exceed in-service hours",IF(P1035,"Partial month: within in-service hours","OK")))</x:f>
        <x:v>OK</x:v>
      </x:c>
    </x:row>
    <x:row r="1036" ht="15" hidden="0" customHeight="1">
      <x:c r="A1036" s="1" t="s">
        <x:v>2413</x:v>
      </x:c>
      <x:c r="B1036" s="14" t="n">
        <x:v>46113</x:v>
      </x:c>
      <x:c r="C1036" s="1" t="n">
        <x:v>67.6</x:v>
      </x:c>
      <x:c r="D1036" s="1" t="n">
        <x:v>375.3</x:v>
      </x:c>
      <x:c r="E1036" s="1" t="n">
        <x:v>30</x:v>
      </x:c>
      <x:c r="F1036" s="1" t="n">
        <x:v>1</x:v>
      </x:c>
      <x:c r="G1036" s="1" t="n">
        <x:v>60</x:v>
      </x:c>
      <x:c r="H1036" s="1" t="n">
        <x:v>0</x:v>
      </x:c>
      <x:c r="I1036" s="1" t="n">
        <x:v>3</x:v>
      </x:c>
      <x:c r="J1036" s="1" t="n">
        <x:v>1.24</x:v>
      </x:c>
      <x:c r="K1036" s="1" t="n">
        <x:v>1</x:v>
      </x:c>
      <x:c r="L1036" s="1" t="n">
        <x:v>97.2</x:v>
      </x:c>
      <x:c r="M1036" s="1" t="n">
        <x:v>4.6</x:v>
      </x:c>
      <x:c r="N1036" s="1" t="n">
        <x:v>6.3</x:v>
      </x:c>
      <x:c r="O1036" s="1" t="n">
        <x:f aca="0">24*MAX(0,EOMONTH(B1036,0)-MAX(B1036,INDEX(Device_Inventory!$K$2:$K$1201,MATCH(A1036,Device_Inventory!$A$2:$A$1201,0)))+1)</x:f>
        <x:v>720</x:v>
      </x:c>
      <x:c r="P1036" s="11" t="b">
        <x:f aca="0">INDEX(Device_Inventory!$K$2:$K$1201,MATCH(A1036,Device_Inventory!$A$2:$A$1201,0))&gt;B1036</x:f>
        <x:v>0</x:v>
      </x:c>
      <x:c r="Q1036" s="1" t="str">
        <x:f aca="0">IF(D1036&gt;O1036,"Fail: operating hours exceed in-service hours",IF(D1036+M1036&gt;O1036,"Fail: operating + unavailable hours exceed in-service hours",IF(P1036,"Partial month: within in-service hours","OK")))</x:f>
        <x:v>OK</x:v>
      </x:c>
    </x:row>
    <x:row r="1037" ht="15" hidden="0" customHeight="1">
      <x:c r="A1037" s="1" t="s">
        <x:v>2413</x:v>
      </x:c>
      <x:c r="B1037" s="14" t="n">
        <x:v>46143</x:v>
      </x:c>
      <x:c r="C1037" s="1" t="n">
        <x:v>75.8</x:v>
      </x:c>
      <x:c r="D1037" s="1" t="n">
        <x:v>494.1</x:v>
      </x:c>
      <x:c r="E1037" s="1" t="n">
        <x:v>20</x:v>
      </x:c>
      <x:c r="F1037" s="1" t="n">
        <x:v>1</x:v>
      </x:c>
      <x:c r="G1037" s="1" t="n">
        <x:v>35</x:v>
      </x:c>
      <x:c r="H1037" s="1" t="n">
        <x:v>0</x:v>
      </x:c>
      <x:c r="I1037" s="1" t="n">
        <x:v>5</x:v>
      </x:c>
      <x:c r="J1037" s="1" t="n">
        <x:v>0.73</x:v>
      </x:c>
      <x:c r="K1037" s="1" t="n">
        <x:v>1</x:v>
      </x:c>
      <x:c r="L1037" s="1" t="n">
        <x:v>96.7</x:v>
      </x:c>
      <x:c r="M1037" s="1" t="n">
        <x:v>5.2</x:v>
      </x:c>
      <x:c r="N1037" s="1" t="n">
        <x:v>16.1</x:v>
      </x:c>
      <x:c r="O1037" s="1" t="n">
        <x:f aca="0">24*MAX(0,EOMONTH(B1037,0)-MAX(B1037,INDEX(Device_Inventory!$K$2:$K$1201,MATCH(A1037,Device_Inventory!$A$2:$A$1201,0)))+1)</x:f>
        <x:v>744</x:v>
      </x:c>
      <x:c r="P1037" s="11" t="b">
        <x:f aca="0">INDEX(Device_Inventory!$K$2:$K$1201,MATCH(A1037,Device_Inventory!$A$2:$A$1201,0))&gt;B1037</x:f>
        <x:v>0</x:v>
      </x:c>
      <x:c r="Q1037" s="1" t="str">
        <x:f aca="0">IF(D1037&gt;O1037,"Fail: operating hours exceed in-service hours",IF(D1037+M1037&gt;O1037,"Fail: operating + unavailable hours exceed in-service hours",IF(P1037,"Partial month: within in-service hours","OK")))</x:f>
        <x:v>OK</x:v>
      </x:c>
    </x:row>
    <x:row r="1038" ht="15" hidden="0" customHeight="1">
      <x:c r="A1038" s="1" t="s">
        <x:v>2413</x:v>
      </x:c>
      <x:c r="B1038" s="14" t="n">
        <x:v>46174</x:v>
      </x:c>
      <x:c r="C1038" s="1" t="n">
        <x:v>61.9</x:v>
      </x:c>
      <x:c r="D1038" s="1" t="n">
        <x:v>433.4</x:v>
      </x:c>
      <x:c r="E1038" s="1" t="n">
        <x:v>26</x:v>
      </x:c>
      <x:c r="F1038" s="1" t="n">
        <x:v>4</x:v>
      </x:c>
      <x:c r="G1038" s="1" t="n">
        <x:v>30</x:v>
      </x:c>
      <x:c r="H1038" s="1" t="n">
        <x:v>0</x:v>
      </x:c>
      <x:c r="I1038" s="1" t="n">
        <x:v>2</x:v>
      </x:c>
      <x:c r="J1038" s="1" t="n">
        <x:v>0.37</x:v>
      </x:c>
      <x:c r="K1038" s="1" t="n">
        <x:v>1</x:v>
      </x:c>
      <x:c r="L1038" s="1" t="n">
        <x:v>98.1</x:v>
      </x:c>
      <x:c r="M1038" s="1" t="n">
        <x:v>0</x:v>
      </x:c>
      <x:c r="N1038" s="1" t="n">
        <x:v>5.4</x:v>
      </x:c>
      <x:c r="O1038" s="1" t="n">
        <x:f aca="0">24*MAX(0,EOMONTH(B1038,0)-MAX(B1038,INDEX(Device_Inventory!$K$2:$K$1201,MATCH(A1038,Device_Inventory!$A$2:$A$1201,0)))+1)</x:f>
        <x:v>720</x:v>
      </x:c>
      <x:c r="P1038" s="11" t="b">
        <x:f aca="0">INDEX(Device_Inventory!$K$2:$K$1201,MATCH(A1038,Device_Inventory!$A$2:$A$1201,0))&gt;B1038</x:f>
        <x:v>0</x:v>
      </x:c>
      <x:c r="Q1038" s="1" t="str">
        <x:f aca="0">IF(D1038&gt;O1038,"Fail: operating hours exceed in-service hours",IF(D1038+M1038&gt;O1038,"Fail: operating + unavailable hours exceed in-service hours",IF(P1038,"Partial month: within in-service hours","OK")))</x:f>
        <x:v>OK</x:v>
      </x:c>
    </x:row>
    <x:row r="1039" ht="15" hidden="0" customHeight="1">
      <x:c r="A1039" s="1" t="s">
        <x:v>2413</x:v>
      </x:c>
      <x:c r="B1039" s="14" t="n">
        <x:v>46204</x:v>
      </x:c>
      <x:c r="C1039" s="1" t="n">
        <x:v>61.6</x:v>
      </x:c>
      <x:c r="D1039" s="1" t="n">
        <x:v>421.7</x:v>
      </x:c>
      <x:c r="E1039" s="1" t="n">
        <x:v>27</x:v>
      </x:c>
      <x:c r="F1039" s="1" t="n">
        <x:v>4</x:v>
      </x:c>
      <x:c r="G1039" s="1" t="n">
        <x:v>42</x:v>
      </x:c>
      <x:c r="H1039" s="1" t="n">
        <x:v>0</x:v>
      </x:c>
      <x:c r="I1039" s="1" t="n">
        <x:v>2</x:v>
      </x:c>
      <x:c r="J1039" s="1" t="n">
        <x:v>0.83</x:v>
      </x:c>
      <x:c r="K1039" s="1" t="n">
        <x:v>0</x:v>
      </x:c>
      <x:c r="L1039" s="1" t="n">
        <x:v>97.3</x:v>
      </x:c>
      <x:c r="M1039" s="1" t="n">
        <x:v>1.6</x:v>
      </x:c>
      <x:c r="N1039" s="1" t="n">
        <x:v>8.1</x:v>
      </x:c>
      <x:c r="O1039" s="1" t="n">
        <x:f aca="0">24*MAX(0,EOMONTH(B1039,0)-MAX(B1039,INDEX(Device_Inventory!$K$2:$K$1201,MATCH(A1039,Device_Inventory!$A$2:$A$1201,0)))+1)</x:f>
        <x:v>744</x:v>
      </x:c>
      <x:c r="P1039" s="11" t="b">
        <x:f aca="0">INDEX(Device_Inventory!$K$2:$K$1201,MATCH(A1039,Device_Inventory!$A$2:$A$1201,0))&gt;B1039</x:f>
        <x:v>0</x:v>
      </x:c>
      <x:c r="Q1039" s="1" t="str">
        <x:f aca="0">IF(D1039&gt;O1039,"Fail: operating hours exceed in-service hours",IF(D1039+M1039&gt;O1039,"Fail: operating + unavailable hours exceed in-service hours",IF(P1039,"Partial month: within in-service hours","OK")))</x:f>
        <x:v>OK</x:v>
      </x:c>
    </x:row>
    <x:row r="1040" ht="15" hidden="0" customHeight="1">
      <x:c r="A1040" s="1" t="s">
        <x:v>2416</x:v>
      </x:c>
      <x:c r="B1040" s="14" t="n">
        <x:v>46054</x:v>
      </x:c>
      <x:c r="C1040" s="1" t="n">
        <x:v>93.9</x:v>
      </x:c>
      <x:c r="D1040" s="1" t="n">
        <x:v>685</x:v>
      </x:c>
      <x:c r="E1040" s="1" t="n">
        <x:v>21</x:v>
      </x:c>
      <x:c r="F1040" s="1" t="n">
        <x:v>0</x:v>
      </x:c>
      <x:c r="G1040" s="1" t="n">
        <x:v>55</x:v>
      </x:c>
      <x:c r="H1040" s="1" t="n">
        <x:v>0</x:v>
      </x:c>
      <x:c r="I1040" s="1" t="n">
        <x:v>4</x:v>
      </x:c>
      <x:c r="J1040" s="1" t="n">
        <x:v>0</x:v>
      </x:c>
      <x:c r="K1040" s="1" t="n">
        <x:v>0</x:v>
      </x:c>
      <x:c r="L1040" s="1" t="n">
        <x:v>99.1</x:v>
      </x:c>
      <x:c r="M1040" s="1" t="n">
        <x:v>1.5</x:v>
      </x:c>
      <x:c r="N1040" s="1" t="n">
        <x:v>29.4</x:v>
      </x:c>
      <x:c r="O1040" s="1" t="n">
        <x:f aca="0">24*MAX(0,EOMONTH(B1040,0)-MAX(B1040,INDEX(Device_Inventory!$K$2:$K$1201,MATCH(A1040,Device_Inventory!$A$2:$A$1201,0)))+1)</x:f>
        <x:v>672</x:v>
      </x:c>
      <x:c r="P1040" s="11" t="b">
        <x:f aca="0">INDEX(Device_Inventory!$K$2:$K$1201,MATCH(A1040,Device_Inventory!$A$2:$A$1201,0))&gt;B1040</x:f>
        <x:v>0</x:v>
      </x:c>
      <x:c r="Q1040" s="1" t="str">
        <x:f aca="0">IF(D1040&gt;O1040,"Fail: operating hours exceed in-service hours",IF(D1040+M1040&gt;O1040,"Fail: operating + unavailable hours exceed in-service hours",IF(P1040,"Partial month: within in-service hours","OK")))</x:f>
        <x:v>Fail: operating hours exceed in-service hours</x:v>
      </x:c>
    </x:row>
    <x:row r="1041" ht="15" hidden="0" customHeight="1">
      <x:c r="A1041" s="1" t="s">
        <x:v>2416</x:v>
      </x:c>
      <x:c r="B1041" s="14" t="n">
        <x:v>46082</x:v>
      </x:c>
      <x:c r="C1041" s="1" t="n">
        <x:v>43.1</x:v>
      </x:c>
      <x:c r="D1041" s="1" t="n">
        <x:v>236.9</x:v>
      </x:c>
      <x:c r="E1041" s="1" t="n">
        <x:v>15</x:v>
      </x:c>
      <x:c r="F1041" s="1" t="n">
        <x:v>1</x:v>
      </x:c>
      <x:c r="G1041" s="1" t="n">
        <x:v>34</x:v>
      </x:c>
      <x:c r="H1041" s="1" t="n">
        <x:v>0</x:v>
      </x:c>
      <x:c r="I1041" s="1" t="n">
        <x:v>0</x:v>
      </x:c>
      <x:c r="J1041" s="1" t="n">
        <x:v>0.54</x:v>
      </x:c>
      <x:c r="K1041" s="1" t="n">
        <x:v>0</x:v>
      </x:c>
      <x:c r="L1041" s="1" t="n">
        <x:v>96.4</x:v>
      </x:c>
      <x:c r="M1041" s="1" t="n">
        <x:v>5.1</x:v>
      </x:c>
      <x:c r="N1041" s="1" t="n">
        <x:v>8</x:v>
      </x:c>
      <x:c r="O1041" s="1" t="n">
        <x:f aca="0">24*MAX(0,EOMONTH(B1041,0)-MAX(B1041,INDEX(Device_Inventory!$K$2:$K$1201,MATCH(A1041,Device_Inventory!$A$2:$A$1201,0)))+1)</x:f>
        <x:v>744</x:v>
      </x:c>
      <x:c r="P1041" s="11" t="b">
        <x:f aca="0">INDEX(Device_Inventory!$K$2:$K$1201,MATCH(A1041,Device_Inventory!$A$2:$A$1201,0))&gt;B1041</x:f>
        <x:v>0</x:v>
      </x:c>
      <x:c r="Q1041" s="1" t="str">
        <x:f aca="0">IF(D1041&gt;O1041,"Fail: operating hours exceed in-service hours",IF(D1041+M1041&gt;O1041,"Fail: operating + unavailable hours exceed in-service hours",IF(P1041,"Partial month: within in-service hours","OK")))</x:f>
        <x:v>OK</x:v>
      </x:c>
    </x:row>
    <x:row r="1042" ht="15" hidden="0" customHeight="1">
      <x:c r="A1042" s="1" t="s">
        <x:v>2416</x:v>
      </x:c>
      <x:c r="B1042" s="14" t="n">
        <x:v>46113</x:v>
      </x:c>
      <x:c r="C1042" s="1" t="n">
        <x:v>66.2</x:v>
      </x:c>
      <x:c r="D1042" s="1" t="n">
        <x:v>417.2</x:v>
      </x:c>
      <x:c r="E1042" s="1" t="n">
        <x:v>10</x:v>
      </x:c>
      <x:c r="F1042" s="1" t="n">
        <x:v>0</x:v>
      </x:c>
      <x:c r="G1042" s="1" t="n">
        <x:v>36</x:v>
      </x:c>
      <x:c r="H1042" s="1" t="n">
        <x:v>0</x:v>
      </x:c>
      <x:c r="I1042" s="1" t="n">
        <x:v>4</x:v>
      </x:c>
      <x:c r="J1042" s="1" t="n">
        <x:v>0.69</x:v>
      </x:c>
      <x:c r="K1042" s="1" t="n">
        <x:v>0</x:v>
      </x:c>
      <x:c r="L1042" s="1" t="n">
        <x:v>91.6</x:v>
      </x:c>
      <x:c r="M1042" s="1" t="n">
        <x:v>4.7</x:v>
      </x:c>
      <x:c r="N1042" s="1" t="n">
        <x:v>8.6</x:v>
      </x:c>
      <x:c r="O1042" s="1" t="n">
        <x:f aca="0">24*MAX(0,EOMONTH(B1042,0)-MAX(B1042,INDEX(Device_Inventory!$K$2:$K$1201,MATCH(A1042,Device_Inventory!$A$2:$A$1201,0)))+1)</x:f>
        <x:v>720</x:v>
      </x:c>
      <x:c r="P1042" s="11" t="b">
        <x:f aca="0">INDEX(Device_Inventory!$K$2:$K$1201,MATCH(A1042,Device_Inventory!$A$2:$A$1201,0))&gt;B1042</x:f>
        <x:v>0</x:v>
      </x:c>
      <x:c r="Q1042" s="1" t="str">
        <x:f aca="0">IF(D1042&gt;O1042,"Fail: operating hours exceed in-service hours",IF(D1042+M1042&gt;O1042,"Fail: operating + unavailable hours exceed in-service hours",IF(P1042,"Partial month: within in-service hours","OK")))</x:f>
        <x:v>OK</x:v>
      </x:c>
    </x:row>
    <x:row r="1043" ht="15" hidden="0" customHeight="1">
      <x:c r="A1043" s="1" t="s">
        <x:v>2416</x:v>
      </x:c>
      <x:c r="B1043" s="14" t="n">
        <x:v>46143</x:v>
      </x:c>
      <x:c r="C1043" s="1" t="n">
        <x:v>47.7</x:v>
      </x:c>
      <x:c r="D1043" s="1" t="n">
        <x:v>261</x:v>
      </x:c>
      <x:c r="E1043" s="1" t="n">
        <x:v>8</x:v>
      </x:c>
      <x:c r="F1043" s="1" t="n">
        <x:v>0</x:v>
      </x:c>
      <x:c r="G1043" s="1" t="n">
        <x:v>21</x:v>
      </x:c>
      <x:c r="H1043" s="1" t="n">
        <x:v>0</x:v>
      </x:c>
      <x:c r="I1043" s="1" t="n">
        <x:v>3</x:v>
      </x:c>
      <x:c r="J1043" s="1" t="n">
        <x:v>0</x:v>
      </x:c>
      <x:c r="K1043" s="1" t="n">
        <x:v>1</x:v>
      </x:c>
      <x:c r="L1043" s="1" t="n">
        <x:v>95.2</x:v>
      </x:c>
      <x:c r="M1043" s="1" t="n">
        <x:v>3</x:v>
      </x:c>
      <x:c r="N1043" s="1" t="n">
        <x:v>7.5</x:v>
      </x:c>
      <x:c r="O1043" s="1" t="n">
        <x:f aca="0">24*MAX(0,EOMONTH(B1043,0)-MAX(B1043,INDEX(Device_Inventory!$K$2:$K$1201,MATCH(A1043,Device_Inventory!$A$2:$A$1201,0)))+1)</x:f>
        <x:v>744</x:v>
      </x:c>
      <x:c r="P1043" s="11" t="b">
        <x:f aca="0">INDEX(Device_Inventory!$K$2:$K$1201,MATCH(A1043,Device_Inventory!$A$2:$A$1201,0))&gt;B1043</x:f>
        <x:v>0</x:v>
      </x:c>
      <x:c r="Q1043" s="1" t="str">
        <x:f aca="0">IF(D1043&gt;O1043,"Fail: operating hours exceed in-service hours",IF(D1043+M1043&gt;O1043,"Fail: operating + unavailable hours exceed in-service hours",IF(P1043,"Partial month: within in-service hours","OK")))</x:f>
        <x:v>OK</x:v>
      </x:c>
    </x:row>
    <x:row r="1044" ht="15" hidden="0" customHeight="1">
      <x:c r="A1044" s="1" t="s">
        <x:v>2416</x:v>
      </x:c>
      <x:c r="B1044" s="14" t="n">
        <x:v>46174</x:v>
      </x:c>
      <x:c r="C1044" s="1" t="n">
        <x:v>55.1</x:v>
      </x:c>
      <x:c r="D1044" s="1" t="n">
        <x:v>373.4</x:v>
      </x:c>
      <x:c r="E1044" s="1" t="n">
        <x:v>18</x:v>
      </x:c>
      <x:c r="F1044" s="1" t="n">
        <x:v>2</x:v>
      </x:c>
      <x:c r="G1044" s="1" t="n">
        <x:v>20</x:v>
      </x:c>
      <x:c r="H1044" s="1" t="n">
        <x:v>0</x:v>
      </x:c>
      <x:c r="I1044" s="1" t="n">
        <x:v>3</x:v>
      </x:c>
      <x:c r="J1044" s="1" t="n">
        <x:v>0.22</x:v>
      </x:c>
      <x:c r="K1044" s="1" t="n">
        <x:v>1</x:v>
      </x:c>
      <x:c r="L1044" s="1" t="n">
        <x:v>99.5</x:v>
      </x:c>
      <x:c r="M1044" s="1" t="n">
        <x:v>4.6</x:v>
      </x:c>
      <x:c r="N1044" s="1" t="n">
        <x:v>10</x:v>
      </x:c>
      <x:c r="O1044" s="1" t="n">
        <x:f aca="0">24*MAX(0,EOMONTH(B1044,0)-MAX(B1044,INDEX(Device_Inventory!$K$2:$K$1201,MATCH(A1044,Device_Inventory!$A$2:$A$1201,0)))+1)</x:f>
        <x:v>720</x:v>
      </x:c>
      <x:c r="P1044" s="11" t="b">
        <x:f aca="0">INDEX(Device_Inventory!$K$2:$K$1201,MATCH(A1044,Device_Inventory!$A$2:$A$1201,0))&gt;B1044</x:f>
        <x:v>0</x:v>
      </x:c>
      <x:c r="Q1044" s="1" t="str">
        <x:f aca="0">IF(D1044&gt;O1044,"Fail: operating hours exceed in-service hours",IF(D1044+M1044&gt;O1044,"Fail: operating + unavailable hours exceed in-service hours",IF(P1044,"Partial month: within in-service hours","OK")))</x:f>
        <x:v>OK</x:v>
      </x:c>
    </x:row>
    <x:row r="1045" ht="15" hidden="0" customHeight="1">
      <x:c r="A1045" s="1" t="s">
        <x:v>2416</x:v>
      </x:c>
      <x:c r="B1045" s="14" t="n">
        <x:v>46204</x:v>
      </x:c>
      <x:c r="C1045" s="1" t="n">
        <x:v>56</x:v>
      </x:c>
      <x:c r="D1045" s="1" t="n">
        <x:v>362.7</x:v>
      </x:c>
      <x:c r="E1045" s="1" t="n">
        <x:v>12</x:v>
      </x:c>
      <x:c r="F1045" s="1" t="n">
        <x:v>0</x:v>
      </x:c>
      <x:c r="G1045" s="1" t="n">
        <x:v>41</x:v>
      </x:c>
      <x:c r="H1045" s="1" t="n">
        <x:v>1</x:v>
      </x:c>
      <x:c r="I1045" s="1" t="n">
        <x:v>2</x:v>
      </x:c>
      <x:c r="J1045" s="1" t="n">
        <x:v>0</x:v>
      </x:c>
      <x:c r="K1045" s="1" t="n">
        <x:v>0</x:v>
      </x:c>
      <x:c r="L1045" s="1" t="n">
        <x:v>94</x:v>
      </x:c>
      <x:c r="M1045" s="1" t="n">
        <x:v>7.3</x:v>
      </x:c>
      <x:c r="N1045" s="1" t="n">
        <x:v>13.1</x:v>
      </x:c>
      <x:c r="O1045" s="1" t="n">
        <x:f aca="0">24*MAX(0,EOMONTH(B1045,0)-MAX(B1045,INDEX(Device_Inventory!$K$2:$K$1201,MATCH(A1045,Device_Inventory!$A$2:$A$1201,0)))+1)</x:f>
        <x:v>744</x:v>
      </x:c>
      <x:c r="P1045" s="11" t="b">
        <x:f aca="0">INDEX(Device_Inventory!$K$2:$K$1201,MATCH(A1045,Device_Inventory!$A$2:$A$1201,0))&gt;B1045</x:f>
        <x:v>0</x:v>
      </x:c>
      <x:c r="Q1045" s="1" t="str">
        <x:f aca="0">IF(D1045&gt;O1045,"Fail: operating hours exceed in-service hours",IF(D1045+M1045&gt;O1045,"Fail: operating + unavailable hours exceed in-service hours",IF(P1045,"Partial month: within in-service hours","OK")))</x:f>
        <x:v>OK</x:v>
      </x:c>
    </x:row>
    <x:row r="1046" ht="15" hidden="0" customHeight="1">
      <x:c r="A1046" s="1" t="s">
        <x:v>811</x:v>
      </x:c>
      <x:c r="B1046" s="14" t="n">
        <x:v>46054</x:v>
      </x:c>
      <x:c r="C1046" s="1" t="n">
        <x:v>74.7</x:v>
      </x:c>
      <x:c r="D1046" s="1" t="n">
        <x:v>512.3</x:v>
      </x:c>
      <x:c r="E1046" s="1" t="n">
        <x:v>10</x:v>
      </x:c>
      <x:c r="F1046" s="1" t="n">
        <x:v>0</x:v>
      </x:c>
      <x:c r="G1046" s="1" t="n">
        <x:v>48</x:v>
      </x:c>
      <x:c r="H1046" s="1" t="n">
        <x:v>1</x:v>
      </x:c>
      <x:c r="I1046" s="1" t="n">
        <x:v>3</x:v>
      </x:c>
      <x:c r="J1046" s="1" t="n">
        <x:v>1.14</x:v>
      </x:c>
      <x:c r="K1046" s="1" t="n">
        <x:v>0</x:v>
      </x:c>
      <x:c r="L1046" s="1" t="n">
        <x:v>91</x:v>
      </x:c>
      <x:c r="M1046" s="1" t="n">
        <x:v>0.7</x:v>
      </x:c>
      <x:c r="N1046" s="1" t="n">
        <x:v>7</x:v>
      </x:c>
      <x:c r="O1046" s="1" t="n">
        <x:f aca="0">24*MAX(0,EOMONTH(B1046,0)-MAX(B1046,INDEX(Device_Inventory!$K$2:$K$1201,MATCH(A1046,Device_Inventory!$A$2:$A$1201,0)))+1)</x:f>
        <x:v>672</x:v>
      </x:c>
      <x:c r="P1046" s="11" t="b">
        <x:f aca="0">INDEX(Device_Inventory!$K$2:$K$1201,MATCH(A1046,Device_Inventory!$A$2:$A$1201,0))&gt;B1046</x:f>
        <x:v>0</x:v>
      </x:c>
      <x:c r="Q1046" s="1" t="str">
        <x:f aca="0">IF(D1046&gt;O1046,"Fail: operating hours exceed in-service hours",IF(D1046+M1046&gt;O1046,"Fail: operating + unavailable hours exceed in-service hours",IF(P1046,"Partial month: within in-service hours","OK")))</x:f>
        <x:v>OK</x:v>
      </x:c>
    </x:row>
    <x:row r="1047" ht="15" hidden="0" customHeight="1">
      <x:c r="A1047" s="1" t="s">
        <x:v>811</x:v>
      </x:c>
      <x:c r="B1047" s="14" t="n">
        <x:v>46082</x:v>
      </x:c>
      <x:c r="C1047" s="1" t="n">
        <x:v>67</x:v>
      </x:c>
      <x:c r="D1047" s="1" t="n">
        <x:v>445.7</x:v>
      </x:c>
      <x:c r="E1047" s="1" t="n">
        <x:v>9</x:v>
      </x:c>
      <x:c r="F1047" s="1" t="n">
        <x:v>3</x:v>
      </x:c>
      <x:c r="G1047" s="1" t="n">
        <x:v>35</x:v>
      </x:c>
      <x:c r="H1047" s="1" t="n">
        <x:v>0</x:v>
      </x:c>
      <x:c r="I1047" s="1" t="n">
        <x:v>5</x:v>
      </x:c>
      <x:c r="J1047" s="1" t="n">
        <x:v>0.16</x:v>
      </x:c>
      <x:c r="K1047" s="1" t="n">
        <x:v>0</x:v>
      </x:c>
      <x:c r="L1047" s="1" t="n">
        <x:v>92.6</x:v>
      </x:c>
      <x:c r="M1047" s="1" t="n">
        <x:v>6.7</x:v>
      </x:c>
      <x:c r="N1047" s="1" t="n">
        <x:v>12.3</x:v>
      </x:c>
      <x:c r="O1047" s="1" t="n">
        <x:f aca="0">24*MAX(0,EOMONTH(B1047,0)-MAX(B1047,INDEX(Device_Inventory!$K$2:$K$1201,MATCH(A1047,Device_Inventory!$A$2:$A$1201,0)))+1)</x:f>
        <x:v>744</x:v>
      </x:c>
      <x:c r="P1047" s="11" t="b">
        <x:f aca="0">INDEX(Device_Inventory!$K$2:$K$1201,MATCH(A1047,Device_Inventory!$A$2:$A$1201,0))&gt;B1047</x:f>
        <x:v>0</x:v>
      </x:c>
      <x:c r="Q1047" s="1" t="str">
        <x:f aca="0">IF(D1047&gt;O1047,"Fail: operating hours exceed in-service hours",IF(D1047+M1047&gt;O1047,"Fail: operating + unavailable hours exceed in-service hours",IF(P1047,"Partial month: within in-service hours","OK")))</x:f>
        <x:v>OK</x:v>
      </x:c>
    </x:row>
    <x:row r="1048" ht="15" hidden="0" customHeight="1">
      <x:c r="A1048" s="1" t="s">
        <x:v>811</x:v>
      </x:c>
      <x:c r="B1048" s="14" t="n">
        <x:v>46113</x:v>
      </x:c>
      <x:c r="C1048" s="1" t="n">
        <x:v>62.9</x:v>
      </x:c>
      <x:c r="D1048" s="1" t="n">
        <x:v>351.4</x:v>
      </x:c>
      <x:c r="E1048" s="1" t="n">
        <x:v>25</x:v>
      </x:c>
      <x:c r="F1048" s="1" t="n">
        <x:v>0</x:v>
      </x:c>
      <x:c r="G1048" s="1" t="n">
        <x:v>41</x:v>
      </x:c>
      <x:c r="H1048" s="1" t="n">
        <x:v>0</x:v>
      </x:c>
      <x:c r="I1048" s="1" t="n">
        <x:v>2</x:v>
      </x:c>
      <x:c r="J1048" s="1" t="n">
        <x:v>0.18</x:v>
      </x:c>
      <x:c r="K1048" s="1" t="n">
        <x:v>1</x:v>
      </x:c>
      <x:c r="L1048" s="1" t="n">
        <x:v>99</x:v>
      </x:c>
      <x:c r="M1048" s="1" t="n">
        <x:v>1.3</x:v>
      </x:c>
      <x:c r="N1048" s="1" t="n">
        <x:v>20.1</x:v>
      </x:c>
      <x:c r="O1048" s="1" t="n">
        <x:f aca="0">24*MAX(0,EOMONTH(B1048,0)-MAX(B1048,INDEX(Device_Inventory!$K$2:$K$1201,MATCH(A1048,Device_Inventory!$A$2:$A$1201,0)))+1)</x:f>
        <x:v>720</x:v>
      </x:c>
      <x:c r="P1048" s="11" t="b">
        <x:f aca="0">INDEX(Device_Inventory!$K$2:$K$1201,MATCH(A1048,Device_Inventory!$A$2:$A$1201,0))&gt;B1048</x:f>
        <x:v>0</x:v>
      </x:c>
      <x:c r="Q1048" s="1" t="str">
        <x:f aca="0">IF(D1048&gt;O1048,"Fail: operating hours exceed in-service hours",IF(D1048+M1048&gt;O1048,"Fail: operating + unavailable hours exceed in-service hours",IF(P1048,"Partial month: within in-service hours","OK")))</x:f>
        <x:v>OK</x:v>
      </x:c>
    </x:row>
    <x:row r="1049" ht="15" hidden="0" customHeight="1">
      <x:c r="A1049" s="1" t="s">
        <x:v>811</x:v>
      </x:c>
      <x:c r="B1049" s="14" t="n">
        <x:v>46143</x:v>
      </x:c>
      <x:c r="C1049" s="1" t="n">
        <x:v>69.3</x:v>
      </x:c>
      <x:c r="D1049" s="1" t="n">
        <x:v>468.6</x:v>
      </x:c>
      <x:c r="E1049" s="1" t="n">
        <x:v>19</x:v>
      </x:c>
      <x:c r="F1049" s="1" t="n">
        <x:v>0</x:v>
      </x:c>
      <x:c r="G1049" s="1" t="n">
        <x:v>39</x:v>
      </x:c>
      <x:c r="H1049" s="1" t="n">
        <x:v>0</x:v>
      </x:c>
      <x:c r="I1049" s="1" t="n">
        <x:v>4</x:v>
      </x:c>
      <x:c r="J1049" s="1" t="n">
        <x:v>1.07</x:v>
      </x:c>
      <x:c r="K1049" s="1" t="n">
        <x:v>0</x:v>
      </x:c>
      <x:c r="L1049" s="1" t="n">
        <x:v>96.5</x:v>
      </x:c>
      <x:c r="M1049" s="1" t="n">
        <x:v>5</x:v>
      </x:c>
      <x:c r="N1049" s="1" t="n">
        <x:v>18.5</x:v>
      </x:c>
      <x:c r="O1049" s="1" t="n">
        <x:f aca="0">24*MAX(0,EOMONTH(B1049,0)-MAX(B1049,INDEX(Device_Inventory!$K$2:$K$1201,MATCH(A1049,Device_Inventory!$A$2:$A$1201,0)))+1)</x:f>
        <x:v>744</x:v>
      </x:c>
      <x:c r="P1049" s="11" t="b">
        <x:f aca="0">INDEX(Device_Inventory!$K$2:$K$1201,MATCH(A1049,Device_Inventory!$A$2:$A$1201,0))&gt;B1049</x:f>
        <x:v>0</x:v>
      </x:c>
      <x:c r="Q1049" s="1" t="str">
        <x:f aca="0">IF(D1049&gt;O1049,"Fail: operating hours exceed in-service hours",IF(D1049+M1049&gt;O1049,"Fail: operating + unavailable hours exceed in-service hours",IF(P1049,"Partial month: within in-service hours","OK")))</x:f>
        <x:v>OK</x:v>
      </x:c>
    </x:row>
    <x:row r="1050" ht="15" hidden="0" customHeight="1">
      <x:c r="A1050" s="1" t="s">
        <x:v>811</x:v>
      </x:c>
      <x:c r="B1050" s="14" t="n">
        <x:v>46174</x:v>
      </x:c>
      <x:c r="C1050" s="1" t="n">
        <x:v>81.3</x:v>
      </x:c>
      <x:c r="D1050" s="1" t="n">
        <x:v>446.8</x:v>
      </x:c>
      <x:c r="E1050" s="1" t="n">
        <x:v>15</x:v>
      </x:c>
      <x:c r="F1050" s="1" t="n">
        <x:v>2</x:v>
      </x:c>
      <x:c r="G1050" s="1" t="n">
        <x:v>63</x:v>
      </x:c>
      <x:c r="H1050" s="1" t="n">
        <x:v>0</x:v>
      </x:c>
      <x:c r="I1050" s="1" t="n">
        <x:v>1</x:v>
      </x:c>
      <x:c r="J1050" s="1" t="n">
        <x:v>0.67</x:v>
      </x:c>
      <x:c r="K1050" s="1" t="n">
        <x:v>0</x:v>
      </x:c>
      <x:c r="L1050" s="1" t="n">
        <x:v>100</x:v>
      </x:c>
      <x:c r="M1050" s="1" t="n">
        <x:v>0</x:v>
      </x:c>
      <x:c r="N1050" s="1" t="n">
        <x:v>25.5</x:v>
      </x:c>
      <x:c r="O1050" s="1" t="n">
        <x:f aca="0">24*MAX(0,EOMONTH(B1050,0)-MAX(B1050,INDEX(Device_Inventory!$K$2:$K$1201,MATCH(A1050,Device_Inventory!$A$2:$A$1201,0)))+1)</x:f>
        <x:v>720</x:v>
      </x:c>
      <x:c r="P1050" s="11" t="b">
        <x:f aca="0">INDEX(Device_Inventory!$K$2:$K$1201,MATCH(A1050,Device_Inventory!$A$2:$A$1201,0))&gt;B1050</x:f>
        <x:v>0</x:v>
      </x:c>
      <x:c r="Q1050" s="1" t="str">
        <x:f aca="0">IF(D1050&gt;O1050,"Fail: operating hours exceed in-service hours",IF(D1050+M1050&gt;O1050,"Fail: operating + unavailable hours exceed in-service hours",IF(P1050,"Partial month: within in-service hours","OK")))</x:f>
        <x:v>OK</x:v>
      </x:c>
    </x:row>
    <x:row r="1051" ht="15" hidden="0" customHeight="1">
      <x:c r="A1051" s="1" t="s">
        <x:v>811</x:v>
      </x:c>
      <x:c r="B1051" s="14" t="n">
        <x:v>46204</x:v>
      </x:c>
      <x:c r="C1051" s="1" t="n">
        <x:v>85.2</x:v>
      </x:c>
      <x:c r="D1051" s="1" t="n">
        <x:v>582.9</x:v>
      </x:c>
      <x:c r="E1051" s="1" t="n">
        <x:v>15</x:v>
      </x:c>
      <x:c r="F1051" s="1" t="n">
        <x:v>0</x:v>
      </x:c>
      <x:c r="G1051" s="1" t="n">
        <x:v>44</x:v>
      </x:c>
      <x:c r="H1051" s="1" t="n">
        <x:v>0</x:v>
      </x:c>
      <x:c r="I1051" s="1" t="n">
        <x:v>4</x:v>
      </x:c>
      <x:c r="J1051" s="1" t="n">
        <x:v>0</x:v>
      </x:c>
      <x:c r="K1051" s="1" t="n">
        <x:v>0</x:v>
      </x:c>
      <x:c r="L1051" s="1" t="n">
        <x:v>96.5</x:v>
      </x:c>
      <x:c r="M1051" s="1" t="n">
        <x:v>0</x:v>
      </x:c>
      <x:c r="N1051" s="1" t="n">
        <x:v>23.5</x:v>
      </x:c>
      <x:c r="O1051" s="1" t="n">
        <x:f aca="0">24*MAX(0,EOMONTH(B1051,0)-MAX(B1051,INDEX(Device_Inventory!$K$2:$K$1201,MATCH(A1051,Device_Inventory!$A$2:$A$1201,0)))+1)</x:f>
        <x:v>744</x:v>
      </x:c>
      <x:c r="P1051" s="11" t="b">
        <x:f aca="0">INDEX(Device_Inventory!$K$2:$K$1201,MATCH(A1051,Device_Inventory!$A$2:$A$1201,0))&gt;B1051</x:f>
        <x:v>0</x:v>
      </x:c>
      <x:c r="Q1051" s="1" t="str">
        <x:f aca="0">IF(D1051&gt;O1051,"Fail: operating hours exceed in-service hours",IF(D1051+M1051&gt;O1051,"Fail: operating + unavailable hours exceed in-service hours",IF(P1051,"Partial month: within in-service hours","OK")))</x:f>
        <x:v>OK</x:v>
      </x:c>
    </x:row>
    <x:row r="1052" ht="15" hidden="0" customHeight="1">
      <x:c r="A1052" s="1" t="s">
        <x:v>816</x:v>
      </x:c>
      <x:c r="B1052" s="14" t="n">
        <x:v>46054</x:v>
      </x:c>
      <x:c r="C1052" s="1" t="n">
        <x:v>68.9</x:v>
      </x:c>
      <x:c r="D1052" s="1" t="n">
        <x:v>385.4</x:v>
      </x:c>
      <x:c r="E1052" s="1" t="n">
        <x:v>17</x:v>
      </x:c>
      <x:c r="F1052" s="1" t="n">
        <x:v>0</x:v>
      </x:c>
      <x:c r="G1052" s="1" t="n">
        <x:v>40</x:v>
      </x:c>
      <x:c r="H1052" s="1" t="n">
        <x:v>0</x:v>
      </x:c>
      <x:c r="I1052" s="1" t="n">
        <x:v>3</x:v>
      </x:c>
      <x:c r="J1052" s="1" t="n">
        <x:v>0</x:v>
      </x:c>
      <x:c r="K1052" s="1" t="n">
        <x:v>0</x:v>
      </x:c>
      <x:c r="L1052" s="1" t="n">
        <x:v>98.1</x:v>
      </x:c>
      <x:c r="M1052" s="1" t="n">
        <x:v>0.5</x:v>
      </x:c>
      <x:c r="N1052" s="1" t="n">
        <x:v>15.3</x:v>
      </x:c>
      <x:c r="O1052" s="1" t="n">
        <x:f aca="0">24*MAX(0,EOMONTH(B1052,0)-MAX(B1052,INDEX(Device_Inventory!$K$2:$K$1201,MATCH(A1052,Device_Inventory!$A$2:$A$1201,0)))+1)</x:f>
        <x:v>672</x:v>
      </x:c>
      <x:c r="P1052" s="11" t="b">
        <x:f aca="0">INDEX(Device_Inventory!$K$2:$K$1201,MATCH(A1052,Device_Inventory!$A$2:$A$1201,0))&gt;B1052</x:f>
        <x:v>0</x:v>
      </x:c>
      <x:c r="Q1052" s="1" t="str">
        <x:f aca="0">IF(D1052&gt;O1052,"Fail: operating hours exceed in-service hours",IF(D1052+M1052&gt;O1052,"Fail: operating + unavailable hours exceed in-service hours",IF(P1052,"Partial month: within in-service hours","OK")))</x:f>
        <x:v>OK</x:v>
      </x:c>
    </x:row>
    <x:row r="1053" ht="15" hidden="0" customHeight="1">
      <x:c r="A1053" s="1" t="s">
        <x:v>816</x:v>
      </x:c>
      <x:c r="B1053" s="14" t="n">
        <x:v>46082</x:v>
      </x:c>
      <x:c r="C1053" s="1" t="n">
        <x:v>47.2</x:v>
      </x:c>
      <x:c r="D1053" s="1" t="n">
        <x:v>339.1</x:v>
      </x:c>
      <x:c r="E1053" s="1" t="n">
        <x:v>18</x:v>
      </x:c>
      <x:c r="F1053" s="1" t="n">
        <x:v>0</x:v>
      </x:c>
      <x:c r="G1053" s="1" t="n">
        <x:v>25</x:v>
      </x:c>
      <x:c r="H1053" s="1" t="n">
        <x:v>0</x:v>
      </x:c>
      <x:c r="I1053" s="1" t="n">
        <x:v>3</x:v>
      </x:c>
      <x:c r="J1053" s="1" t="n">
        <x:v>0.86</x:v>
      </x:c>
      <x:c r="K1053" s="1" t="n">
        <x:v>0</x:v>
      </x:c>
      <x:c r="L1053" s="1" t="n">
        <x:v>94.8</x:v>
      </x:c>
      <x:c r="M1053" s="1" t="n">
        <x:v>8.7</x:v>
      </x:c>
      <x:c r="N1053" s="1" t="n">
        <x:v>11.1</x:v>
      </x:c>
      <x:c r="O1053" s="1" t="n">
        <x:f aca="0">24*MAX(0,EOMONTH(B1053,0)-MAX(B1053,INDEX(Device_Inventory!$K$2:$K$1201,MATCH(A1053,Device_Inventory!$A$2:$A$1201,0)))+1)</x:f>
        <x:v>744</x:v>
      </x:c>
      <x:c r="P1053" s="11" t="b">
        <x:f aca="0">INDEX(Device_Inventory!$K$2:$K$1201,MATCH(A1053,Device_Inventory!$A$2:$A$1201,0))&gt;B1053</x:f>
        <x:v>0</x:v>
      </x:c>
      <x:c r="Q1053" s="1" t="str">
        <x:f aca="0">IF(D1053&gt;O1053,"Fail: operating hours exceed in-service hours",IF(D1053+M1053&gt;O1053,"Fail: operating + unavailable hours exceed in-service hours",IF(P1053,"Partial month: within in-service hours","OK")))</x:f>
        <x:v>OK</x:v>
      </x:c>
    </x:row>
    <x:row r="1054" ht="15" hidden="0" customHeight="1">
      <x:c r="A1054" s="1" t="s">
        <x:v>816</x:v>
      </x:c>
      <x:c r="B1054" s="14" t="n">
        <x:v>46113</x:v>
      </x:c>
      <x:c r="C1054" s="1" t="n">
        <x:v>61.4</x:v>
      </x:c>
      <x:c r="D1054" s="1" t="n">
        <x:v>354</x:v>
      </x:c>
      <x:c r="E1054" s="1" t="n">
        <x:v>19</x:v>
      </x:c>
      <x:c r="F1054" s="1" t="n">
        <x:v>0</x:v>
      </x:c>
      <x:c r="G1054" s="1" t="n">
        <x:v>42</x:v>
      </x:c>
      <x:c r="H1054" s="1" t="n">
        <x:v>0</x:v>
      </x:c>
      <x:c r="I1054" s="1" t="n">
        <x:v>1</x:v>
      </x:c>
      <x:c r="J1054" s="1" t="n">
        <x:v>0.21</x:v>
      </x:c>
      <x:c r="K1054" s="1" t="n">
        <x:v>0</x:v>
      </x:c>
      <x:c r="L1054" s="1" t="n">
        <x:v>94.4</x:v>
      </x:c>
      <x:c r="M1054" s="1" t="n">
        <x:v>9.4</x:v>
      </x:c>
      <x:c r="N1054" s="1" t="n">
        <x:v>8.3</x:v>
      </x:c>
      <x:c r="O1054" s="1" t="n">
        <x:f aca="0">24*MAX(0,EOMONTH(B1054,0)-MAX(B1054,INDEX(Device_Inventory!$K$2:$K$1201,MATCH(A1054,Device_Inventory!$A$2:$A$1201,0)))+1)</x:f>
        <x:v>720</x:v>
      </x:c>
      <x:c r="P1054" s="11" t="b">
        <x:f aca="0">INDEX(Device_Inventory!$K$2:$K$1201,MATCH(A1054,Device_Inventory!$A$2:$A$1201,0))&gt;B1054</x:f>
        <x:v>0</x:v>
      </x:c>
      <x:c r="Q1054" s="1" t="str">
        <x:f aca="0">IF(D1054&gt;O1054,"Fail: operating hours exceed in-service hours",IF(D1054+M1054&gt;O1054,"Fail: operating + unavailable hours exceed in-service hours",IF(P1054,"Partial month: within in-service hours","OK")))</x:f>
        <x:v>OK</x:v>
      </x:c>
    </x:row>
    <x:row r="1055" ht="15" hidden="0" customHeight="1">
      <x:c r="A1055" s="1" t="s">
        <x:v>816</x:v>
      </x:c>
      <x:c r="B1055" s="14" t="n">
        <x:v>46143</x:v>
      </x:c>
      <x:c r="C1055" s="1" t="n">
        <x:v>39.7</x:v>
      </x:c>
      <x:c r="D1055" s="1" t="n">
        <x:v>253.2</x:v>
      </x:c>
      <x:c r="E1055" s="1" t="n">
        <x:v>13</x:v>
      </x:c>
      <x:c r="F1055" s="1" t="n">
        <x:v>2</x:v>
      </x:c>
      <x:c r="G1055" s="1" t="n">
        <x:v>35</x:v>
      </x:c>
      <x:c r="H1055" s="1" t="n">
        <x:v>0</x:v>
      </x:c>
      <x:c r="I1055" s="1" t="n">
        <x:v>2</x:v>
      </x:c>
      <x:c r="J1055" s="1" t="n">
        <x:v>0.46</x:v>
      </x:c>
      <x:c r="K1055" s="1" t="n">
        <x:v>0</x:v>
      </x:c>
      <x:c r="L1055" s="1" t="n">
        <x:v>96.6</x:v>
      </x:c>
      <x:c r="M1055" s="1" t="n">
        <x:v>10.4</x:v>
      </x:c>
      <x:c r="N1055" s="1" t="n">
        <x:v>4.4</x:v>
      </x:c>
      <x:c r="O1055" s="1" t="n">
        <x:f aca="0">24*MAX(0,EOMONTH(B1055,0)-MAX(B1055,INDEX(Device_Inventory!$K$2:$K$1201,MATCH(A1055,Device_Inventory!$A$2:$A$1201,0)))+1)</x:f>
        <x:v>744</x:v>
      </x:c>
      <x:c r="P1055" s="11" t="b">
        <x:f aca="0">INDEX(Device_Inventory!$K$2:$K$1201,MATCH(A1055,Device_Inventory!$A$2:$A$1201,0))&gt;B1055</x:f>
        <x:v>0</x:v>
      </x:c>
      <x:c r="Q1055" s="1" t="str">
        <x:f aca="0">IF(D1055&gt;O1055,"Fail: operating hours exceed in-service hours",IF(D1055+M1055&gt;O1055,"Fail: operating + unavailable hours exceed in-service hours",IF(P1055,"Partial month: within in-service hours","OK")))</x:f>
        <x:v>OK</x:v>
      </x:c>
    </x:row>
    <x:row r="1056" ht="15" hidden="0" customHeight="1">
      <x:c r="A1056" s="1" t="s">
        <x:v>816</x:v>
      </x:c>
      <x:c r="B1056" s="14" t="n">
        <x:v>46174</x:v>
      </x:c>
      <x:c r="C1056" s="1" t="n">
        <x:v>45.3</x:v>
      </x:c>
      <x:c r="D1056" s="1" t="n">
        <x:v>294.3</x:v>
      </x:c>
      <x:c r="E1056" s="1" t="n">
        <x:v>12</x:v>
      </x:c>
      <x:c r="F1056" s="1" t="n">
        <x:v>2</x:v>
      </x:c>
      <x:c r="G1056" s="1" t="n">
        <x:v>24</x:v>
      </x:c>
      <x:c r="H1056" s="1" t="n">
        <x:v>0</x:v>
      </x:c>
      <x:c r="I1056" s="1" t="n">
        <x:v>4</x:v>
      </x:c>
      <x:c r="J1056" s="1" t="n">
        <x:v>0</x:v>
      </x:c>
      <x:c r="K1056" s="1" t="n">
        <x:v>0</x:v>
      </x:c>
      <x:c r="L1056" s="1" t="n">
        <x:v>91.4</x:v>
      </x:c>
      <x:c r="M1056" s="1" t="n">
        <x:v>8.1</x:v>
      </x:c>
      <x:c r="N1056" s="1" t="n">
        <x:v>14.4</x:v>
      </x:c>
      <x:c r="O1056" s="1" t="n">
        <x:f aca="0">24*MAX(0,EOMONTH(B1056,0)-MAX(B1056,INDEX(Device_Inventory!$K$2:$K$1201,MATCH(A1056,Device_Inventory!$A$2:$A$1201,0)))+1)</x:f>
        <x:v>720</x:v>
      </x:c>
      <x:c r="P1056" s="11" t="b">
        <x:f aca="0">INDEX(Device_Inventory!$K$2:$K$1201,MATCH(A1056,Device_Inventory!$A$2:$A$1201,0))&gt;B1056</x:f>
        <x:v>0</x:v>
      </x:c>
      <x:c r="Q1056" s="1" t="str">
        <x:f aca="0">IF(D1056&gt;O1056,"Fail: operating hours exceed in-service hours",IF(D1056+M1056&gt;O1056,"Fail: operating + unavailable hours exceed in-service hours",IF(P1056,"Partial month: within in-service hours","OK")))</x:f>
        <x:v>OK</x:v>
      </x:c>
    </x:row>
    <x:row r="1057" ht="15" hidden="0" customHeight="1">
      <x:c r="A1057" s="1" t="s">
        <x:v>816</x:v>
      </x:c>
      <x:c r="B1057" s="14" t="n">
        <x:v>46204</x:v>
      </x:c>
      <x:c r="C1057" s="1" t="n">
        <x:v>60.2</x:v>
      </x:c>
      <x:c r="D1057" s="1" t="n">
        <x:v>343.7</x:v>
      </x:c>
      <x:c r="E1057" s="1" t="n">
        <x:v>17</x:v>
      </x:c>
      <x:c r="F1057" s="1" t="n">
        <x:v>1</x:v>
      </x:c>
      <x:c r="G1057" s="1" t="n">
        <x:v>32</x:v>
      </x:c>
      <x:c r="H1057" s="1" t="n">
        <x:v>0</x:v>
      </x:c>
      <x:c r="I1057" s="1" t="n">
        <x:v>0</x:v>
      </x:c>
      <x:c r="J1057" s="1" t="n">
        <x:v>0.51</x:v>
      </x:c>
      <x:c r="K1057" s="1" t="n">
        <x:v>1</x:v>
      </x:c>
      <x:c r="L1057" s="1" t="n">
        <x:v>91.8</x:v>
      </x:c>
      <x:c r="M1057" s="1" t="n">
        <x:v>6.8</x:v>
      </x:c>
      <x:c r="N1057" s="1" t="n">
        <x:v>17.5</x:v>
      </x:c>
      <x:c r="O1057" s="1" t="n">
        <x:f aca="0">24*MAX(0,EOMONTH(B1057,0)-MAX(B1057,INDEX(Device_Inventory!$K$2:$K$1201,MATCH(A1057,Device_Inventory!$A$2:$A$1201,0)))+1)</x:f>
        <x:v>744</x:v>
      </x:c>
      <x:c r="P1057" s="11" t="b">
        <x:f aca="0">INDEX(Device_Inventory!$K$2:$K$1201,MATCH(A1057,Device_Inventory!$A$2:$A$1201,0))&gt;B1057</x:f>
        <x:v>0</x:v>
      </x:c>
      <x:c r="Q1057" s="1" t="str">
        <x:f aca="0">IF(D1057&gt;O1057,"Fail: operating hours exceed in-service hours",IF(D1057+M1057&gt;O1057,"Fail: operating + unavailable hours exceed in-service hours",IF(P1057,"Partial month: within in-service hours","OK")))</x:f>
        <x:v>OK</x:v>
      </x:c>
    </x:row>
    <x:row r="1058" ht="15" hidden="0" customHeight="1">
      <x:c r="A1058" s="1" t="s">
        <x:v>821</x:v>
      </x:c>
      <x:c r="B1058" s="14" t="n">
        <x:v>46054</x:v>
      </x:c>
      <x:c r="C1058" s="1" t="n">
        <x:v>59.5</x:v>
      </x:c>
      <x:c r="D1058" s="1" t="n">
        <x:v>407.4</x:v>
      </x:c>
      <x:c r="E1058" s="1" t="n">
        <x:v>22</x:v>
      </x:c>
      <x:c r="F1058" s="1" t="n">
        <x:v>0</x:v>
      </x:c>
      <x:c r="G1058" s="1" t="n">
        <x:v>38</x:v>
      </x:c>
      <x:c r="H1058" s="1" t="n">
        <x:v>0</x:v>
      </x:c>
      <x:c r="I1058" s="1" t="n">
        <x:v>3</x:v>
      </x:c>
      <x:c r="J1058" s="1" t="n">
        <x:v>0.54</x:v>
      </x:c>
      <x:c r="K1058" s="1" t="n">
        <x:v>0</x:v>
      </x:c>
      <x:c r="L1058" s="1" t="n">
        <x:v>94.5</x:v>
      </x:c>
      <x:c r="M1058" s="1" t="n">
        <x:v>1.9</x:v>
      </x:c>
      <x:c r="N1058" s="1" t="n">
        <x:v>18.5</x:v>
      </x:c>
      <x:c r="O1058" s="1" t="n">
        <x:f aca="0">24*MAX(0,EOMONTH(B1058,0)-MAX(B1058,INDEX(Device_Inventory!$K$2:$K$1201,MATCH(A1058,Device_Inventory!$A$2:$A$1201,0)))+1)</x:f>
        <x:v>672</x:v>
      </x:c>
      <x:c r="P1058" s="11" t="b">
        <x:f aca="0">INDEX(Device_Inventory!$K$2:$K$1201,MATCH(A1058,Device_Inventory!$A$2:$A$1201,0))&gt;B1058</x:f>
        <x:v>0</x:v>
      </x:c>
      <x:c r="Q1058" s="1" t="str">
        <x:f aca="0">IF(D1058&gt;O1058,"Fail: operating hours exceed in-service hours",IF(D1058+M1058&gt;O1058,"Fail: operating + unavailable hours exceed in-service hours",IF(P1058,"Partial month: within in-service hours","OK")))</x:f>
        <x:v>OK</x:v>
      </x:c>
    </x:row>
    <x:row r="1059" ht="15" hidden="0" customHeight="1">
      <x:c r="A1059" s="1" t="s">
        <x:v>821</x:v>
      </x:c>
      <x:c r="B1059" s="14" t="n">
        <x:v>46082</x:v>
      </x:c>
      <x:c r="C1059" s="1" t="n">
        <x:v>70</x:v>
      </x:c>
      <x:c r="D1059" s="1" t="n">
        <x:v>480.8</x:v>
      </x:c>
      <x:c r="E1059" s="1" t="n">
        <x:v>15</x:v>
      </x:c>
      <x:c r="F1059" s="1" t="n">
        <x:v>3</x:v>
      </x:c>
      <x:c r="G1059" s="1" t="n">
        <x:v>33</x:v>
      </x:c>
      <x:c r="H1059" s="1" t="n">
        <x:v>0</x:v>
      </x:c>
      <x:c r="I1059" s="1" t="n">
        <x:v>5</x:v>
      </x:c>
      <x:c r="J1059" s="1" t="n">
        <x:v>0.12</x:v>
      </x:c>
      <x:c r="K1059" s="1" t="n">
        <x:v>1</x:v>
      </x:c>
      <x:c r="L1059" s="1" t="n">
        <x:v>93</x:v>
      </x:c>
      <x:c r="M1059" s="1" t="n">
        <x:v>3.3</x:v>
      </x:c>
      <x:c r="N1059" s="1" t="n">
        <x:v>14.6</x:v>
      </x:c>
      <x:c r="O1059" s="1" t="n">
        <x:f aca="0">24*MAX(0,EOMONTH(B1059,0)-MAX(B1059,INDEX(Device_Inventory!$K$2:$K$1201,MATCH(A1059,Device_Inventory!$A$2:$A$1201,0)))+1)</x:f>
        <x:v>744</x:v>
      </x:c>
      <x:c r="P1059" s="11" t="b">
        <x:f aca="0">INDEX(Device_Inventory!$K$2:$K$1201,MATCH(A1059,Device_Inventory!$A$2:$A$1201,0))&gt;B1059</x:f>
        <x:v>0</x:v>
      </x:c>
      <x:c r="Q1059" s="1" t="str">
        <x:f aca="0">IF(D1059&gt;O1059,"Fail: operating hours exceed in-service hours",IF(D1059+M1059&gt;O1059,"Fail: operating + unavailable hours exceed in-service hours",IF(P1059,"Partial month: within in-service hours","OK")))</x:f>
        <x:v>OK</x:v>
      </x:c>
    </x:row>
    <x:row r="1060" ht="15" hidden="0" customHeight="1">
      <x:c r="A1060" s="1" t="s">
        <x:v>821</x:v>
      </x:c>
      <x:c r="B1060" s="14" t="n">
        <x:v>46113</x:v>
      </x:c>
      <x:c r="C1060" s="1" t="n">
        <x:v>61.9</x:v>
      </x:c>
      <x:c r="D1060" s="1" t="n">
        <x:v>385.7</x:v>
      </x:c>
      <x:c r="E1060" s="1" t="n">
        <x:v>19</x:v>
      </x:c>
      <x:c r="F1060" s="1" t="n">
        <x:v>0</x:v>
      </x:c>
      <x:c r="G1060" s="1" t="n">
        <x:v>47</x:v>
      </x:c>
      <x:c r="H1060" s="1" t="n">
        <x:v>0</x:v>
      </x:c>
      <x:c r="I1060" s="1" t="n">
        <x:v>5</x:v>
      </x:c>
      <x:c r="J1060" s="1" t="n">
        <x:v>0</x:v>
      </x:c>
      <x:c r="K1060" s="1" t="n">
        <x:v>0</x:v>
      </x:c>
      <x:c r="L1060" s="1" t="n">
        <x:v>93.7</x:v>
      </x:c>
      <x:c r="M1060" s="1" t="n">
        <x:v>0</x:v>
      </x:c>
      <x:c r="N1060" s="1" t="n">
        <x:v>17.6</x:v>
      </x:c>
      <x:c r="O1060" s="1" t="n">
        <x:f aca="0">24*MAX(0,EOMONTH(B1060,0)-MAX(B1060,INDEX(Device_Inventory!$K$2:$K$1201,MATCH(A1060,Device_Inventory!$A$2:$A$1201,0)))+1)</x:f>
        <x:v>720</x:v>
      </x:c>
      <x:c r="P1060" s="11" t="b">
        <x:f aca="0">INDEX(Device_Inventory!$K$2:$K$1201,MATCH(A1060,Device_Inventory!$A$2:$A$1201,0))&gt;B1060</x:f>
        <x:v>0</x:v>
      </x:c>
      <x:c r="Q1060" s="1" t="str">
        <x:f aca="0">IF(D1060&gt;O1060,"Fail: operating hours exceed in-service hours",IF(D1060+M1060&gt;O1060,"Fail: operating + unavailable hours exceed in-service hours",IF(P1060,"Partial month: within in-service hours","OK")))</x:f>
        <x:v>OK</x:v>
      </x:c>
    </x:row>
    <x:row r="1061" ht="15" hidden="0" customHeight="1">
      <x:c r="A1061" s="1" t="s">
        <x:v>821</x:v>
      </x:c>
      <x:c r="B1061" s="14" t="n">
        <x:v>46143</x:v>
      </x:c>
      <x:c r="C1061" s="1" t="n">
        <x:v>51.3</x:v>
      </x:c>
      <x:c r="D1061" s="1" t="n">
        <x:v>287.8</x:v>
      </x:c>
      <x:c r="E1061" s="1" t="n">
        <x:v>13</x:v>
      </x:c>
      <x:c r="F1061" s="1" t="n">
        <x:v>0</x:v>
      </x:c>
      <x:c r="G1061" s="1" t="n">
        <x:v>41</x:v>
      </x:c>
      <x:c r="H1061" s="1" t="n">
        <x:v>0</x:v>
      </x:c>
      <x:c r="I1061" s="1" t="n">
        <x:v>2</x:v>
      </x:c>
      <x:c r="J1061" s="1" t="n">
        <x:v>0.06</x:v>
      </x:c>
      <x:c r="K1061" s="1" t="n">
        <x:v>0</x:v>
      </x:c>
      <x:c r="L1061" s="1" t="n">
        <x:v>96.2</x:v>
      </x:c>
      <x:c r="M1061" s="1" t="n">
        <x:v>2.7</x:v>
      </x:c>
      <x:c r="N1061" s="1" t="n">
        <x:v>11.1</x:v>
      </x:c>
      <x:c r="O1061" s="1" t="n">
        <x:f aca="0">24*MAX(0,EOMONTH(B1061,0)-MAX(B1061,INDEX(Device_Inventory!$K$2:$K$1201,MATCH(A1061,Device_Inventory!$A$2:$A$1201,0)))+1)</x:f>
        <x:v>744</x:v>
      </x:c>
      <x:c r="P1061" s="11" t="b">
        <x:f aca="0">INDEX(Device_Inventory!$K$2:$K$1201,MATCH(A1061,Device_Inventory!$A$2:$A$1201,0))&gt;B1061</x:f>
        <x:v>0</x:v>
      </x:c>
      <x:c r="Q1061" s="1" t="str">
        <x:f aca="0">IF(D1061&gt;O1061,"Fail: operating hours exceed in-service hours",IF(D1061+M1061&gt;O1061,"Fail: operating + unavailable hours exceed in-service hours",IF(P1061,"Partial month: within in-service hours","OK")))</x:f>
        <x:v>OK</x:v>
      </x:c>
    </x:row>
    <x:row r="1062" ht="15" hidden="0" customHeight="1">
      <x:c r="A1062" s="1" t="s">
        <x:v>821</x:v>
      </x:c>
      <x:c r="B1062" s="14" t="n">
        <x:v>46174</x:v>
      </x:c>
      <x:c r="C1062" s="1" t="n">
        <x:v>65.9</x:v>
      </x:c>
      <x:c r="D1062" s="1" t="n">
        <x:v>373</x:v>
      </x:c>
      <x:c r="E1062" s="1" t="n">
        <x:v>9</x:v>
      </x:c>
      <x:c r="F1062" s="1" t="n">
        <x:v>0</x:v>
      </x:c>
      <x:c r="G1062" s="1" t="n">
        <x:v>43</x:v>
      </x:c>
      <x:c r="H1062" s="1" t="n">
        <x:v>1</x:v>
      </x:c>
      <x:c r="I1062" s="1" t="n">
        <x:v>3</x:v>
      </x:c>
      <x:c r="J1062" s="1" t="n">
        <x:v>0.51</x:v>
      </x:c>
      <x:c r="K1062" s="1" t="n">
        <x:v>0</x:v>
      </x:c>
      <x:c r="L1062" s="1" t="n">
        <x:v>97.3</x:v>
      </x:c>
      <x:c r="M1062" s="1" t="n">
        <x:v>0</x:v>
      </x:c>
      <x:c r="N1062" s="1" t="n">
        <x:v>19.4</x:v>
      </x:c>
      <x:c r="O1062" s="1" t="n">
        <x:f aca="0">24*MAX(0,EOMONTH(B1062,0)-MAX(B1062,INDEX(Device_Inventory!$K$2:$K$1201,MATCH(A1062,Device_Inventory!$A$2:$A$1201,0)))+1)</x:f>
        <x:v>720</x:v>
      </x:c>
      <x:c r="P1062" s="11" t="b">
        <x:f aca="0">INDEX(Device_Inventory!$K$2:$K$1201,MATCH(A1062,Device_Inventory!$A$2:$A$1201,0))&gt;B1062</x:f>
        <x:v>0</x:v>
      </x:c>
      <x:c r="Q1062" s="1" t="str">
        <x:f aca="0">IF(D1062&gt;O1062,"Fail: operating hours exceed in-service hours",IF(D1062+M1062&gt;O1062,"Fail: operating + unavailable hours exceed in-service hours",IF(P1062,"Partial month: within in-service hours","OK")))</x:f>
        <x:v>OK</x:v>
      </x:c>
    </x:row>
    <x:row r="1063" ht="15" hidden="0" customHeight="1">
      <x:c r="A1063" s="1" t="s">
        <x:v>821</x:v>
      </x:c>
      <x:c r="B1063" s="14" t="n">
        <x:v>46204</x:v>
      </x:c>
      <x:c r="C1063" s="1" t="n">
        <x:v>55.4</x:v>
      </x:c>
      <x:c r="D1063" s="1" t="n">
        <x:v>383.6</x:v>
      </x:c>
      <x:c r="E1063" s="1" t="n">
        <x:v>11</x:v>
      </x:c>
      <x:c r="F1063" s="1" t="n">
        <x:v>1</x:v>
      </x:c>
      <x:c r="G1063" s="1" t="n">
        <x:v>25</x:v>
      </x:c>
      <x:c r="H1063" s="1" t="n">
        <x:v>0</x:v>
      </x:c>
      <x:c r="I1063" s="1" t="n">
        <x:v>0</x:v>
      </x:c>
      <x:c r="J1063" s="1" t="n">
        <x:v>0.18</x:v>
      </x:c>
      <x:c r="K1063" s="1" t="n">
        <x:v>0</x:v>
      </x:c>
      <x:c r="L1063" s="1" t="n">
        <x:v>97.4</x:v>
      </x:c>
      <x:c r="M1063" s="1" t="n">
        <x:v>7</x:v>
      </x:c>
      <x:c r="N1063" s="1" t="n">
        <x:v>9.9</x:v>
      </x:c>
      <x:c r="O1063" s="1" t="n">
        <x:f aca="0">24*MAX(0,EOMONTH(B1063,0)-MAX(B1063,INDEX(Device_Inventory!$K$2:$K$1201,MATCH(A1063,Device_Inventory!$A$2:$A$1201,0)))+1)</x:f>
        <x:v>744</x:v>
      </x:c>
      <x:c r="P1063" s="11" t="b">
        <x:f aca="0">INDEX(Device_Inventory!$K$2:$K$1201,MATCH(A1063,Device_Inventory!$A$2:$A$1201,0))&gt;B1063</x:f>
        <x:v>0</x:v>
      </x:c>
      <x:c r="Q1063" s="1" t="str">
        <x:f aca="0">IF(D1063&gt;O1063,"Fail: operating hours exceed in-service hours",IF(D1063+M1063&gt;O1063,"Fail: operating + unavailable hours exceed in-service hours",IF(P1063,"Partial month: within in-service hours","OK")))</x:f>
        <x:v>OK</x:v>
      </x:c>
    </x:row>
    <x:row r="1064" ht="15" hidden="0" customHeight="1">
      <x:c r="A1064" s="1" t="s">
        <x:v>824</x:v>
      </x:c>
      <x:c r="B1064" s="14" t="n">
        <x:v>46054</x:v>
      </x:c>
      <x:c r="C1064" s="1" t="n">
        <x:v>60.7</x:v>
      </x:c>
      <x:c r="D1064" s="1" t="n">
        <x:v>405.8</x:v>
      </x:c>
      <x:c r="E1064" s="1" t="n">
        <x:v>13</x:v>
      </x:c>
      <x:c r="F1064" s="1" t="n">
        <x:v>2</x:v>
      </x:c>
      <x:c r="G1064" s="1" t="n">
        <x:v>43</x:v>
      </x:c>
      <x:c r="H1064" s="1" t="n">
        <x:v>0</x:v>
      </x:c>
      <x:c r="I1064" s="1" t="n">
        <x:v>1</x:v>
      </x:c>
      <x:c r="J1064" s="1" t="n">
        <x:v>0.87</x:v>
      </x:c>
      <x:c r="K1064" s="1" t="n">
        <x:v>1</x:v>
      </x:c>
      <x:c r="L1064" s="1" t="n">
        <x:v>92.8</x:v>
      </x:c>
      <x:c r="M1064" s="1" t="n">
        <x:v>3.3</x:v>
      </x:c>
      <x:c r="N1064" s="1" t="n">
        <x:v>7.9</x:v>
      </x:c>
      <x:c r="O1064" s="1" t="n">
        <x:f aca="0">24*MAX(0,EOMONTH(B1064,0)-MAX(B1064,INDEX(Device_Inventory!$K$2:$K$1201,MATCH(A1064,Device_Inventory!$A$2:$A$1201,0)))+1)</x:f>
        <x:v>672</x:v>
      </x:c>
      <x:c r="P1064" s="11" t="b">
        <x:f aca="0">INDEX(Device_Inventory!$K$2:$K$1201,MATCH(A1064,Device_Inventory!$A$2:$A$1201,0))&gt;B1064</x:f>
        <x:v>0</x:v>
      </x:c>
      <x:c r="Q1064" s="1" t="str">
        <x:f aca="0">IF(D1064&gt;O1064,"Fail: operating hours exceed in-service hours",IF(D1064+M1064&gt;O1064,"Fail: operating + unavailable hours exceed in-service hours",IF(P1064,"Partial month: within in-service hours","OK")))</x:f>
        <x:v>OK</x:v>
      </x:c>
    </x:row>
    <x:row r="1065" ht="15" hidden="0" customHeight="1">
      <x:c r="A1065" s="1" t="s">
        <x:v>824</x:v>
      </x:c>
      <x:c r="B1065" s="14" t="n">
        <x:v>46082</x:v>
      </x:c>
      <x:c r="C1065" s="1" t="n">
        <x:v>66.6</x:v>
      </x:c>
      <x:c r="D1065" s="1" t="n">
        <x:v>395.7</x:v>
      </x:c>
      <x:c r="E1065" s="1" t="n">
        <x:v>13</x:v>
      </x:c>
      <x:c r="F1065" s="1" t="n">
        <x:v>3</x:v>
      </x:c>
      <x:c r="G1065" s="1" t="n">
        <x:v>36</x:v>
      </x:c>
      <x:c r="H1065" s="1" t="n">
        <x:v>0</x:v>
      </x:c>
      <x:c r="I1065" s="1" t="n">
        <x:v>0</x:v>
      </x:c>
      <x:c r="J1065" s="1" t="n">
        <x:v>0.19</x:v>
      </x:c>
      <x:c r="K1065" s="1" t="n">
        <x:v>0</x:v>
      </x:c>
      <x:c r="L1065" s="1" t="n">
        <x:v>97</x:v>
      </x:c>
      <x:c r="M1065" s="1" t="n">
        <x:v>0.4</x:v>
      </x:c>
      <x:c r="N1065" s="1" t="n">
        <x:v>10.3</x:v>
      </x:c>
      <x:c r="O1065" s="1" t="n">
        <x:f aca="0">24*MAX(0,EOMONTH(B1065,0)-MAX(B1065,INDEX(Device_Inventory!$K$2:$K$1201,MATCH(A1065,Device_Inventory!$A$2:$A$1201,0)))+1)</x:f>
        <x:v>744</x:v>
      </x:c>
      <x:c r="P1065" s="11" t="b">
        <x:f aca="0">INDEX(Device_Inventory!$K$2:$K$1201,MATCH(A1065,Device_Inventory!$A$2:$A$1201,0))&gt;B1065</x:f>
        <x:v>0</x:v>
      </x:c>
      <x:c r="Q1065" s="1" t="str">
        <x:f aca="0">IF(D1065&gt;O1065,"Fail: operating hours exceed in-service hours",IF(D1065+M1065&gt;O1065,"Fail: operating + unavailable hours exceed in-service hours",IF(P1065,"Partial month: within in-service hours","OK")))</x:f>
        <x:v>OK</x:v>
      </x:c>
    </x:row>
    <x:row r="1066" ht="15" hidden="0" customHeight="1">
      <x:c r="A1066" s="1" t="s">
        <x:v>824</x:v>
      </x:c>
      <x:c r="B1066" s="14" t="n">
        <x:v>46113</x:v>
      </x:c>
      <x:c r="C1066" s="1" t="n">
        <x:v>78.8</x:v>
      </x:c>
      <x:c r="D1066" s="1" t="n">
        <x:v>514.3</x:v>
      </x:c>
      <x:c r="E1066" s="1" t="n">
        <x:v>17</x:v>
      </x:c>
      <x:c r="F1066" s="1" t="n">
        <x:v>0</x:v>
      </x:c>
      <x:c r="G1066" s="1" t="n">
        <x:v>21</x:v>
      </x:c>
      <x:c r="H1066" s="1" t="n">
        <x:v>1</x:v>
      </x:c>
      <x:c r="I1066" s="1" t="n">
        <x:v>1</x:v>
      </x:c>
      <x:c r="J1066" s="1" t="n">
        <x:v>0</x:v>
      </x:c>
      <x:c r="K1066" s="1" t="n">
        <x:v>0</x:v>
      </x:c>
      <x:c r="L1066" s="1" t="n">
        <x:v>96.6</x:v>
      </x:c>
      <x:c r="M1066" s="1" t="n">
        <x:v>3.1</x:v>
      </x:c>
      <x:c r="N1066" s="1" t="n">
        <x:v>21.9</x:v>
      </x:c>
      <x:c r="O1066" s="1" t="n">
        <x:f aca="0">24*MAX(0,EOMONTH(B1066,0)-MAX(B1066,INDEX(Device_Inventory!$K$2:$K$1201,MATCH(A1066,Device_Inventory!$A$2:$A$1201,0)))+1)</x:f>
        <x:v>720</x:v>
      </x:c>
      <x:c r="P1066" s="11" t="b">
        <x:f aca="0">INDEX(Device_Inventory!$K$2:$K$1201,MATCH(A1066,Device_Inventory!$A$2:$A$1201,0))&gt;B1066</x:f>
        <x:v>0</x:v>
      </x:c>
      <x:c r="Q1066" s="1" t="str">
        <x:f aca="0">IF(D1066&gt;O1066,"Fail: operating hours exceed in-service hours",IF(D1066+M1066&gt;O1066,"Fail: operating + unavailable hours exceed in-service hours",IF(P1066,"Partial month: within in-service hours","OK")))</x:f>
        <x:v>OK</x:v>
      </x:c>
    </x:row>
    <x:row r="1067" ht="15" hidden="0" customHeight="1">
      <x:c r="A1067" s="1" t="s">
        <x:v>824</x:v>
      </x:c>
      <x:c r="B1067" s="14" t="n">
        <x:v>46143</x:v>
      </x:c>
      <x:c r="C1067" s="1" t="n">
        <x:v>65.3</x:v>
      </x:c>
      <x:c r="D1067" s="1" t="n">
        <x:v>430.3</x:v>
      </x:c>
      <x:c r="E1067" s="1" t="n">
        <x:v>21</x:v>
      </x:c>
      <x:c r="F1067" s="1" t="n">
        <x:v>4</x:v>
      </x:c>
      <x:c r="G1067" s="1" t="n">
        <x:v>46</x:v>
      </x:c>
      <x:c r="H1067" s="1" t="n">
        <x:v>0</x:v>
      </x:c>
      <x:c r="I1067" s="1" t="n">
        <x:v>2</x:v>
      </x:c>
      <x:c r="J1067" s="1" t="n">
        <x:v>0.17</x:v>
      </x:c>
      <x:c r="K1067" s="1" t="n">
        <x:v>0</x:v>
      </x:c>
      <x:c r="L1067" s="1" t="n">
        <x:v>94.4</x:v>
      </x:c>
      <x:c r="M1067" s="1" t="n">
        <x:v>8.3</x:v>
      </x:c>
      <x:c r="N1067" s="1" t="n">
        <x:v>18.2</x:v>
      </x:c>
      <x:c r="O1067" s="1" t="n">
        <x:f aca="0">24*MAX(0,EOMONTH(B1067,0)-MAX(B1067,INDEX(Device_Inventory!$K$2:$K$1201,MATCH(A1067,Device_Inventory!$A$2:$A$1201,0)))+1)</x:f>
        <x:v>744</x:v>
      </x:c>
      <x:c r="P1067" s="11" t="b">
        <x:f aca="0">INDEX(Device_Inventory!$K$2:$K$1201,MATCH(A1067,Device_Inventory!$A$2:$A$1201,0))&gt;B1067</x:f>
        <x:v>0</x:v>
      </x:c>
      <x:c r="Q1067" s="1" t="str">
        <x:f aca="0">IF(D1067&gt;O1067,"Fail: operating hours exceed in-service hours",IF(D1067+M1067&gt;O1067,"Fail: operating + unavailable hours exceed in-service hours",IF(P1067,"Partial month: within in-service hours","OK")))</x:f>
        <x:v>OK</x:v>
      </x:c>
    </x:row>
    <x:row r="1068" ht="15" hidden="0" customHeight="1">
      <x:c r="A1068" s="1" t="s">
        <x:v>824</x:v>
      </x:c>
      <x:c r="B1068" s="14" t="n">
        <x:v>46174</x:v>
      </x:c>
      <x:c r="C1068" s="1" t="n">
        <x:v>40.6</x:v>
      </x:c>
      <x:c r="D1068" s="1" t="n">
        <x:v>237.2</x:v>
      </x:c>
      <x:c r="E1068" s="1" t="n">
        <x:v>10</x:v>
      </x:c>
      <x:c r="F1068" s="1" t="n">
        <x:v>4</x:v>
      </x:c>
      <x:c r="G1068" s="1" t="n">
        <x:v>33</x:v>
      </x:c>
      <x:c r="H1068" s="1" t="n">
        <x:v>0</x:v>
      </x:c>
      <x:c r="I1068" s="1" t="n">
        <x:v>0</x:v>
      </x:c>
      <x:c r="J1068" s="1" t="n">
        <x:v>0</x:v>
      </x:c>
      <x:c r="K1068" s="1" t="n">
        <x:v>0</x:v>
      </x:c>
      <x:c r="L1068" s="1" t="n">
        <x:v>96.6</x:v>
      </x:c>
      <x:c r="M1068" s="1" t="n">
        <x:v>0.8</x:v>
      </x:c>
      <x:c r="N1068" s="1" t="n">
        <x:v>6.9</x:v>
      </x:c>
      <x:c r="O1068" s="1" t="n">
        <x:f aca="0">24*MAX(0,EOMONTH(B1068,0)-MAX(B1068,INDEX(Device_Inventory!$K$2:$K$1201,MATCH(A1068,Device_Inventory!$A$2:$A$1201,0)))+1)</x:f>
        <x:v>720</x:v>
      </x:c>
      <x:c r="P1068" s="11" t="b">
        <x:f aca="0">INDEX(Device_Inventory!$K$2:$K$1201,MATCH(A1068,Device_Inventory!$A$2:$A$1201,0))&gt;B1068</x:f>
        <x:v>0</x:v>
      </x:c>
      <x:c r="Q1068" s="1" t="str">
        <x:f aca="0">IF(D1068&gt;O1068,"Fail: operating hours exceed in-service hours",IF(D1068+M1068&gt;O1068,"Fail: operating + unavailable hours exceed in-service hours",IF(P1068,"Partial month: within in-service hours","OK")))</x:f>
        <x:v>OK</x:v>
      </x:c>
    </x:row>
    <x:row r="1069" ht="15" hidden="0" customHeight="1">
      <x:c r="A1069" s="1" t="s">
        <x:v>824</x:v>
      </x:c>
      <x:c r="B1069" s="14" t="n">
        <x:v>46204</x:v>
      </x:c>
      <x:c r="C1069" s="1" t="n">
        <x:v>68</x:v>
      </x:c>
      <x:c r="D1069" s="1" t="n">
        <x:v>425.3</x:v>
      </x:c>
      <x:c r="E1069" s="1" t="n">
        <x:v>10</x:v>
      </x:c>
      <x:c r="F1069" s="1" t="n">
        <x:v>1</x:v>
      </x:c>
      <x:c r="G1069" s="1" t="n">
        <x:v>28</x:v>
      </x:c>
      <x:c r="H1069" s="1" t="n">
        <x:v>0</x:v>
      </x:c>
      <x:c r="I1069" s="1" t="n">
        <x:v>1</x:v>
      </x:c>
      <x:c r="J1069" s="1" t="n">
        <x:v>0.11</x:v>
      </x:c>
      <x:c r="K1069" s="1" t="n">
        <x:v>0</x:v>
      </x:c>
      <x:c r="L1069" s="1" t="n">
        <x:v>95.5</x:v>
      </x:c>
      <x:c r="M1069" s="1" t="n">
        <x:v>4</x:v>
      </x:c>
      <x:c r="N1069" s="1" t="n">
        <x:v>20.3</x:v>
      </x:c>
      <x:c r="O1069" s="1" t="n">
        <x:f aca="0">24*MAX(0,EOMONTH(B1069,0)-MAX(B1069,INDEX(Device_Inventory!$K$2:$K$1201,MATCH(A1069,Device_Inventory!$A$2:$A$1201,0)))+1)</x:f>
        <x:v>744</x:v>
      </x:c>
      <x:c r="P1069" s="11" t="b">
        <x:f aca="0">INDEX(Device_Inventory!$K$2:$K$1201,MATCH(A1069,Device_Inventory!$A$2:$A$1201,0))&gt;B1069</x:f>
        <x:v>0</x:v>
      </x:c>
      <x:c r="Q1069" s="1" t="str">
        <x:f aca="0">IF(D1069&gt;O1069,"Fail: operating hours exceed in-service hours",IF(D1069+M1069&gt;O1069,"Fail: operating + unavailable hours exceed in-service hours",IF(P1069,"Partial month: within in-service hours","OK")))</x:f>
        <x:v>OK</x:v>
      </x:c>
    </x:row>
    <x:row r="1070" ht="15" hidden="0" customHeight="1">
      <x:c r="A1070" s="1" t="s">
        <x:v>2427</x:v>
      </x:c>
      <x:c r="B1070" s="14" t="n">
        <x:v>46054</x:v>
      </x:c>
      <x:c r="C1070" s="1" t="n">
        <x:v>30.3</x:v>
      </x:c>
      <x:c r="D1070" s="1" t="n">
        <x:v>209.8</x:v>
      </x:c>
      <x:c r="E1070" s="1" t="n">
        <x:v>26</x:v>
      </x:c>
      <x:c r="F1070" s="1" t="n">
        <x:v>6</x:v>
      </x:c>
      <x:c r="G1070" s="1" t="n">
        <x:v>35</x:v>
      </x:c>
      <x:c r="H1070" s="1" t="n">
        <x:v>1</x:v>
      </x:c>
      <x:c r="I1070" s="1" t="n">
        <x:v>2</x:v>
      </x:c>
      <x:c r="J1070" s="1" t="n">
        <x:v>1.61</x:v>
      </x:c>
      <x:c r="K1070" s="1" t="n">
        <x:v>2</x:v>
      </x:c>
      <x:c r="L1070" s="1" t="n">
        <x:v>94.5</x:v>
      </x:c>
      <x:c r="M1070" s="1" t="n">
        <x:v>14.4</x:v>
      </x:c>
      <x:c r="N1070" s="1" t="n">
        <x:v>6.2</x:v>
      </x:c>
      <x:c r="O1070" s="1" t="n">
        <x:f aca="0">24*MAX(0,EOMONTH(B1070,0)-MAX(B1070,INDEX(Device_Inventory!$K$2:$K$1201,MATCH(A1070,Device_Inventory!$A$2:$A$1201,0)))+1)</x:f>
        <x:v>672</x:v>
      </x:c>
      <x:c r="P1070" s="11" t="b">
        <x:f aca="0">INDEX(Device_Inventory!$K$2:$K$1201,MATCH(A1070,Device_Inventory!$A$2:$A$1201,0))&gt;B1070</x:f>
        <x:v>0</x:v>
      </x:c>
      <x:c r="Q1070" s="1" t="str">
        <x:f aca="0">IF(D1070&gt;O1070,"Fail: operating hours exceed in-service hours",IF(D1070+M1070&gt;O1070,"Fail: operating + unavailable hours exceed in-service hours",IF(P1070,"Partial month: within in-service hours","OK")))</x:f>
        <x:v>OK</x:v>
      </x:c>
    </x:row>
    <x:row r="1071" ht="15" hidden="0" customHeight="1">
      <x:c r="A1071" s="1" t="s">
        <x:v>2427</x:v>
      </x:c>
      <x:c r="B1071" s="14" t="n">
        <x:v>46082</x:v>
      </x:c>
      <x:c r="C1071" s="1" t="n">
        <x:v>80.6</x:v>
      </x:c>
      <x:c r="D1071" s="1" t="n">
        <x:v>560.6</x:v>
      </x:c>
      <x:c r="E1071" s="1" t="n">
        <x:v>35</x:v>
      </x:c>
      <x:c r="F1071" s="1" t="n">
        <x:v>4</x:v>
      </x:c>
      <x:c r="G1071" s="1" t="n">
        <x:v>38</x:v>
      </x:c>
      <x:c r="H1071" s="1" t="n">
        <x:v>2</x:v>
      </x:c>
      <x:c r="I1071" s="1" t="n">
        <x:v>2</x:v>
      </x:c>
      <x:c r="J1071" s="1" t="n">
        <x:v>2.03</x:v>
      </x:c>
      <x:c r="K1071" s="1" t="n">
        <x:v>1</x:v>
      </x:c>
      <x:c r="L1071" s="1" t="n">
        <x:v>96.1</x:v>
      </x:c>
      <x:c r="M1071" s="1" t="n">
        <x:v>9.1</x:v>
      </x:c>
      <x:c r="N1071" s="1" t="n">
        <x:v>22.8</x:v>
      </x:c>
      <x:c r="O1071" s="1" t="n">
        <x:f aca="0">24*MAX(0,EOMONTH(B1071,0)-MAX(B1071,INDEX(Device_Inventory!$K$2:$K$1201,MATCH(A1071,Device_Inventory!$A$2:$A$1201,0)))+1)</x:f>
        <x:v>744</x:v>
      </x:c>
      <x:c r="P1071" s="11" t="b">
        <x:f aca="0">INDEX(Device_Inventory!$K$2:$K$1201,MATCH(A1071,Device_Inventory!$A$2:$A$1201,0))&gt;B1071</x:f>
        <x:v>0</x:v>
      </x:c>
      <x:c r="Q1071" s="1" t="str">
        <x:f aca="0">IF(D1071&gt;O1071,"Fail: operating hours exceed in-service hours",IF(D1071+M1071&gt;O1071,"Fail: operating + unavailable hours exceed in-service hours",IF(P1071,"Partial month: within in-service hours","OK")))</x:f>
        <x:v>OK</x:v>
      </x:c>
    </x:row>
    <x:row r="1072" ht="15" hidden="0" customHeight="1">
      <x:c r="A1072" s="1" t="s">
        <x:v>2427</x:v>
      </x:c>
      <x:c r="B1072" s="14" t="n">
        <x:v>46113</x:v>
      </x:c>
      <x:c r="C1072" s="1" t="n">
        <x:v>38.6</x:v>
      </x:c>
      <x:c r="D1072" s="1" t="n">
        <x:v>265.6</x:v>
      </x:c>
      <x:c r="E1072" s="1" t="n">
        <x:v>25</x:v>
      </x:c>
      <x:c r="F1072" s="1" t="n">
        <x:v>2</x:v>
      </x:c>
      <x:c r="G1072" s="1" t="n">
        <x:v>39</x:v>
      </x:c>
      <x:c r="H1072" s="1" t="n">
        <x:v>1</x:v>
      </x:c>
      <x:c r="I1072" s="1" t="n">
        <x:v>1</x:v>
      </x:c>
      <x:c r="J1072" s="1" t="n">
        <x:v>1.57</x:v>
      </x:c>
      <x:c r="K1072" s="1" t="n">
        <x:v>1</x:v>
      </x:c>
      <x:c r="L1072" s="1" t="n">
        <x:v>91.7</x:v>
      </x:c>
      <x:c r="M1072" s="1" t="n">
        <x:v>3.4</x:v>
      </x:c>
      <x:c r="N1072" s="1" t="n">
        <x:v>8.5</x:v>
      </x:c>
      <x:c r="O1072" s="1" t="n">
        <x:f aca="0">24*MAX(0,EOMONTH(B1072,0)-MAX(B1072,INDEX(Device_Inventory!$K$2:$K$1201,MATCH(A1072,Device_Inventory!$A$2:$A$1201,0)))+1)</x:f>
        <x:v>720</x:v>
      </x:c>
      <x:c r="P1072" s="11" t="b">
        <x:f aca="0">INDEX(Device_Inventory!$K$2:$K$1201,MATCH(A1072,Device_Inventory!$A$2:$A$1201,0))&gt;B1072</x:f>
        <x:v>0</x:v>
      </x:c>
      <x:c r="Q1072" s="1" t="str">
        <x:f aca="0">IF(D1072&gt;O1072,"Fail: operating hours exceed in-service hours",IF(D1072+M1072&gt;O1072,"Fail: operating + unavailable hours exceed in-service hours",IF(P1072,"Partial month: within in-service hours","OK")))</x:f>
        <x:v>OK</x:v>
      </x:c>
    </x:row>
    <x:row r="1073" ht="15" hidden="0" customHeight="1">
      <x:c r="A1073" s="1" t="s">
        <x:v>2427</x:v>
      </x:c>
      <x:c r="B1073" s="14" t="n">
        <x:v>46143</x:v>
      </x:c>
      <x:c r="C1073" s="1" t="n">
        <x:v>14.2</x:v>
      </x:c>
      <x:c r="D1073" s="1" t="n">
        <x:v>90.1</x:v>
      </x:c>
      <x:c r="E1073" s="1" t="n">
        <x:v>27</x:v>
      </x:c>
      <x:c r="F1073" s="1" t="n">
        <x:v>3</x:v>
      </x:c>
      <x:c r="G1073" s="1" t="n">
        <x:v>25</x:v>
      </x:c>
      <x:c r="H1073" s="1" t="n">
        <x:v>1</x:v>
      </x:c>
      <x:c r="I1073" s="1" t="n">
        <x:v>2</x:v>
      </x:c>
      <x:c r="J1073" s="1" t="n">
        <x:v>1.21</x:v>
      </x:c>
      <x:c r="K1073" s="1" t="n">
        <x:v>1</x:v>
      </x:c>
      <x:c r="L1073" s="1" t="n">
        <x:v>92.1</x:v>
      </x:c>
      <x:c r="M1073" s="1" t="n">
        <x:v>5.5</x:v>
      </x:c>
      <x:c r="N1073" s="1" t="n">
        <x:v>3</x:v>
      </x:c>
      <x:c r="O1073" s="1" t="n">
        <x:f aca="0">24*MAX(0,EOMONTH(B1073,0)-MAX(B1073,INDEX(Device_Inventory!$K$2:$K$1201,MATCH(A1073,Device_Inventory!$A$2:$A$1201,0)))+1)</x:f>
        <x:v>744</x:v>
      </x:c>
      <x:c r="P1073" s="11" t="b">
        <x:f aca="0">INDEX(Device_Inventory!$K$2:$K$1201,MATCH(A1073,Device_Inventory!$A$2:$A$1201,0))&gt;B1073</x:f>
        <x:v>0</x:v>
      </x:c>
      <x:c r="Q1073" s="1" t="str">
        <x:f aca="0">IF(D1073&gt;O1073,"Fail: operating hours exceed in-service hours",IF(D1073+M1073&gt;O1073,"Fail: operating + unavailable hours exceed in-service hours",IF(P1073,"Partial month: within in-service hours","OK")))</x:f>
        <x:v>OK</x:v>
      </x:c>
    </x:row>
    <x:row r="1074" ht="15" hidden="0" customHeight="1">
      <x:c r="A1074" s="1" t="s">
        <x:v>2427</x:v>
      </x:c>
      <x:c r="B1074" s="14" t="n">
        <x:v>46174</x:v>
      </x:c>
      <x:c r="C1074" s="1" t="n">
        <x:v>37.8</x:v>
      </x:c>
      <x:c r="D1074" s="1" t="n">
        <x:v>215.4</x:v>
      </x:c>
      <x:c r="E1074" s="1" t="n">
        <x:v>25</x:v>
      </x:c>
      <x:c r="F1074" s="1" t="n">
        <x:v>3</x:v>
      </x:c>
      <x:c r="G1074" s="1" t="n">
        <x:v>30</x:v>
      </x:c>
      <x:c r="H1074" s="1" t="n">
        <x:v>0</x:v>
      </x:c>
      <x:c r="I1074" s="1" t="n">
        <x:v>2</x:v>
      </x:c>
      <x:c r="J1074" s="1" t="n">
        <x:v>1.78</x:v>
      </x:c>
      <x:c r="K1074" s="1" t="n">
        <x:v>0</x:v>
      </x:c>
      <x:c r="L1074" s="1" t="n">
        <x:v>93.8</x:v>
      </x:c>
      <x:c r="M1074" s="1" t="n">
        <x:v>2.5</x:v>
      </x:c>
      <x:c r="N1074" s="1" t="n">
        <x:v>9</x:v>
      </x:c>
      <x:c r="O1074" s="1" t="n">
        <x:f aca="0">24*MAX(0,EOMONTH(B1074,0)-MAX(B1074,INDEX(Device_Inventory!$K$2:$K$1201,MATCH(A1074,Device_Inventory!$A$2:$A$1201,0)))+1)</x:f>
        <x:v>720</x:v>
      </x:c>
      <x:c r="P1074" s="11" t="b">
        <x:f aca="0">INDEX(Device_Inventory!$K$2:$K$1201,MATCH(A1074,Device_Inventory!$A$2:$A$1201,0))&gt;B1074</x:f>
        <x:v>0</x:v>
      </x:c>
      <x:c r="Q1074" s="1" t="str">
        <x:f aca="0">IF(D1074&gt;O1074,"Fail: operating hours exceed in-service hours",IF(D1074+M1074&gt;O1074,"Fail: operating + unavailable hours exceed in-service hours",IF(P1074,"Partial month: within in-service hours","OK")))</x:f>
        <x:v>OK</x:v>
      </x:c>
    </x:row>
    <x:row r="1075" ht="15" hidden="0" customHeight="1">
      <x:c r="A1075" s="1" t="s">
        <x:v>2427</x:v>
      </x:c>
      <x:c r="B1075" s="14" t="n">
        <x:v>46204</x:v>
      </x:c>
      <x:c r="C1075" s="1" t="n">
        <x:v>46.4</x:v>
      </x:c>
      <x:c r="D1075" s="1" t="n">
        <x:v>292</x:v>
      </x:c>
      <x:c r="E1075" s="1" t="n">
        <x:v>15</x:v>
      </x:c>
      <x:c r="F1075" s="1" t="n">
        <x:v>5</x:v>
      </x:c>
      <x:c r="G1075" s="1" t="n">
        <x:v>12</x:v>
      </x:c>
      <x:c r="H1075" s="1" t="n">
        <x:v>2</x:v>
      </x:c>
      <x:c r="I1075" s="1" t="n">
        <x:v>0</x:v>
      </x:c>
      <x:c r="J1075" s="1" t="n">
        <x:v>2.33</x:v>
      </x:c>
      <x:c r="K1075" s="1" t="n">
        <x:v>1</x:v>
      </x:c>
      <x:c r="L1075" s="1" t="n">
        <x:v>93</x:v>
      </x:c>
      <x:c r="M1075" s="1" t="n">
        <x:v>12.1</x:v>
      </x:c>
      <x:c r="N1075" s="1" t="n">
        <x:v>14.3</x:v>
      </x:c>
      <x:c r="O1075" s="1" t="n">
        <x:f aca="0">24*MAX(0,EOMONTH(B1075,0)-MAX(B1075,INDEX(Device_Inventory!$K$2:$K$1201,MATCH(A1075,Device_Inventory!$A$2:$A$1201,0)))+1)</x:f>
        <x:v>744</x:v>
      </x:c>
      <x:c r="P1075" s="11" t="b">
        <x:f aca="0">INDEX(Device_Inventory!$K$2:$K$1201,MATCH(A1075,Device_Inventory!$A$2:$A$1201,0))&gt;B1075</x:f>
        <x:v>0</x:v>
      </x:c>
      <x:c r="Q1075" s="1" t="str">
        <x:f aca="0">IF(D1075&gt;O1075,"Fail: operating hours exceed in-service hours",IF(D1075+M1075&gt;O1075,"Fail: operating + unavailable hours exceed in-service hours",IF(P1075,"Partial month: within in-service hours","OK")))</x:f>
        <x:v>OK</x:v>
      </x:c>
    </x:row>
    <x:row r="1076" ht="15" hidden="0" customHeight="1">
      <x:c r="A1076" s="1" t="s">
        <x:v>2430</x:v>
      </x:c>
      <x:c r="B1076" s="14" t="n">
        <x:v>46054</x:v>
      </x:c>
      <x:c r="C1076" s="1" t="n">
        <x:v>62.1</x:v>
      </x:c>
      <x:c r="D1076" s="1" t="n">
        <x:v>351.7</x:v>
      </x:c>
      <x:c r="E1076" s="1" t="n">
        <x:v>18</x:v>
      </x:c>
      <x:c r="F1076" s="1" t="n">
        <x:v>0</x:v>
      </x:c>
      <x:c r="G1076" s="1" t="n">
        <x:v>36</x:v>
      </x:c>
      <x:c r="H1076" s="1" t="n">
        <x:v>0</x:v>
      </x:c>
      <x:c r="I1076" s="1" t="n">
        <x:v>3</x:v>
      </x:c>
      <x:c r="J1076" s="1" t="n">
        <x:v>0.69</x:v>
      </x:c>
      <x:c r="K1076" s="1" t="n">
        <x:v>0</x:v>
      </x:c>
      <x:c r="L1076" s="1" t="n">
        <x:v>92.7</x:v>
      </x:c>
      <x:c r="M1076" s="1" t="n">
        <x:v>11.5</x:v>
      </x:c>
      <x:c r="N1076" s="1" t="n">
        <x:v>19.6</x:v>
      </x:c>
      <x:c r="O1076" s="1" t="n">
        <x:f aca="0">24*MAX(0,EOMONTH(B1076,0)-MAX(B1076,INDEX(Device_Inventory!$K$2:$K$1201,MATCH(A1076,Device_Inventory!$A$2:$A$1201,0)))+1)</x:f>
        <x:v>672</x:v>
      </x:c>
      <x:c r="P1076" s="11" t="b">
        <x:f aca="0">INDEX(Device_Inventory!$K$2:$K$1201,MATCH(A1076,Device_Inventory!$A$2:$A$1201,0))&gt;B1076</x:f>
        <x:v>0</x:v>
      </x:c>
      <x:c r="Q1076" s="1" t="str">
        <x:f aca="0">IF(D1076&gt;O1076,"Fail: operating hours exceed in-service hours",IF(D1076+M1076&gt;O1076,"Fail: operating + unavailable hours exceed in-service hours",IF(P1076,"Partial month: within in-service hours","OK")))</x:f>
        <x:v>OK</x:v>
      </x:c>
    </x:row>
    <x:row r="1077" ht="15" hidden="0" customHeight="1">
      <x:c r="A1077" s="1" t="s">
        <x:v>2430</x:v>
      </x:c>
      <x:c r="B1077" s="14" t="n">
        <x:v>46082</x:v>
      </x:c>
      <x:c r="C1077" s="1" t="n">
        <x:v>54.1</x:v>
      </x:c>
      <x:c r="D1077" s="1" t="n">
        <x:v>309.8</x:v>
      </x:c>
      <x:c r="E1077" s="1" t="n">
        <x:v>18</x:v>
      </x:c>
      <x:c r="F1077" s="1" t="n">
        <x:v>0</x:v>
      </x:c>
      <x:c r="G1077" s="1" t="n">
        <x:v>37</x:v>
      </x:c>
      <x:c r="H1077" s="1" t="n">
        <x:v>0</x:v>
      </x:c>
      <x:c r="I1077" s="1" t="n">
        <x:v>0</x:v>
      </x:c>
      <x:c r="J1077" s="1" t="n">
        <x:v>0.42</x:v>
      </x:c>
      <x:c r="K1077" s="1" t="n">
        <x:v>0</x:v>
      </x:c>
      <x:c r="L1077" s="1" t="n">
        <x:v>95.9</x:v>
      </x:c>
      <x:c r="M1077" s="1" t="n">
        <x:v>0.5</x:v>
      </x:c>
      <x:c r="N1077" s="1" t="n">
        <x:v>16.5</x:v>
      </x:c>
      <x:c r="O1077" s="1" t="n">
        <x:f aca="0">24*MAX(0,EOMONTH(B1077,0)-MAX(B1077,INDEX(Device_Inventory!$K$2:$K$1201,MATCH(A1077,Device_Inventory!$A$2:$A$1201,0)))+1)</x:f>
        <x:v>744</x:v>
      </x:c>
      <x:c r="P1077" s="11" t="b">
        <x:f aca="0">INDEX(Device_Inventory!$K$2:$K$1201,MATCH(A1077,Device_Inventory!$A$2:$A$1201,0))&gt;B1077</x:f>
        <x:v>0</x:v>
      </x:c>
      <x:c r="Q1077" s="1" t="str">
        <x:f aca="0">IF(D1077&gt;O1077,"Fail: operating hours exceed in-service hours",IF(D1077+M1077&gt;O1077,"Fail: operating + unavailable hours exceed in-service hours",IF(P1077,"Partial month: within in-service hours","OK")))</x:f>
        <x:v>OK</x:v>
      </x:c>
    </x:row>
    <x:row r="1078" ht="15" hidden="0" customHeight="1">
      <x:c r="A1078" s="1" t="s">
        <x:v>2430</x:v>
      </x:c>
      <x:c r="B1078" s="14" t="n">
        <x:v>46113</x:v>
      </x:c>
      <x:c r="C1078" s="1" t="n">
        <x:v>58.4</x:v>
      </x:c>
      <x:c r="D1078" s="1" t="n">
        <x:v>425.8</x:v>
      </x:c>
      <x:c r="E1078" s="1" t="n">
        <x:v>20</x:v>
      </x:c>
      <x:c r="F1078" s="1" t="n">
        <x:v>0</x:v>
      </x:c>
      <x:c r="G1078" s="1" t="n">
        <x:v>35</x:v>
      </x:c>
      <x:c r="H1078" s="1" t="n">
        <x:v>0</x:v>
      </x:c>
      <x:c r="I1078" s="1" t="n">
        <x:v>2</x:v>
      </x:c>
      <x:c r="J1078" s="1" t="n">
        <x:v>1.2</x:v>
      </x:c>
      <x:c r="K1078" s="1" t="n">
        <x:v>0</x:v>
      </x:c>
      <x:c r="L1078" s="1" t="n">
        <x:v>93.3</x:v>
      </x:c>
      <x:c r="M1078" s="1" t="n">
        <x:v>0.6</x:v>
      </x:c>
      <x:c r="N1078" s="1" t="n">
        <x:v>6.7</x:v>
      </x:c>
      <x:c r="O1078" s="1" t="n">
        <x:f aca="0">24*MAX(0,EOMONTH(B1078,0)-MAX(B1078,INDEX(Device_Inventory!$K$2:$K$1201,MATCH(A1078,Device_Inventory!$A$2:$A$1201,0)))+1)</x:f>
        <x:v>720</x:v>
      </x:c>
      <x:c r="P1078" s="11" t="b">
        <x:f aca="0">INDEX(Device_Inventory!$K$2:$K$1201,MATCH(A1078,Device_Inventory!$A$2:$A$1201,0))&gt;B1078</x:f>
        <x:v>0</x:v>
      </x:c>
      <x:c r="Q1078" s="1" t="str">
        <x:f aca="0">IF(D1078&gt;O1078,"Fail: operating hours exceed in-service hours",IF(D1078+M1078&gt;O1078,"Fail: operating + unavailable hours exceed in-service hours",IF(P1078,"Partial month: within in-service hours","OK")))</x:f>
        <x:v>OK</x:v>
      </x:c>
    </x:row>
    <x:row r="1079" ht="15" hidden="0" customHeight="1">
      <x:c r="A1079" s="1" t="s">
        <x:v>2430</x:v>
      </x:c>
      <x:c r="B1079" s="14" t="n">
        <x:v>46143</x:v>
      </x:c>
      <x:c r="C1079" s="1" t="n">
        <x:v>41.8</x:v>
      </x:c>
      <x:c r="D1079" s="1" t="n">
        <x:v>232.8</x:v>
      </x:c>
      <x:c r="E1079" s="1" t="n">
        <x:v>8</x:v>
      </x:c>
      <x:c r="F1079" s="1" t="n">
        <x:v>0</x:v>
      </x:c>
      <x:c r="G1079" s="1" t="n">
        <x:v>34</x:v>
      </x:c>
      <x:c r="H1079" s="1" t="n">
        <x:v>0</x:v>
      </x:c>
      <x:c r="I1079" s="1" t="n">
        <x:v>0</x:v>
      </x:c>
      <x:c r="J1079" s="1" t="n">
        <x:v>0.61</x:v>
      </x:c>
      <x:c r="K1079" s="1" t="n">
        <x:v>1</x:v>
      </x:c>
      <x:c r="L1079" s="1" t="n">
        <x:v>94.1</x:v>
      </x:c>
      <x:c r="M1079" s="1" t="n">
        <x:v>8.4</x:v>
      </x:c>
      <x:c r="N1079" s="1" t="n">
        <x:v>6.7</x:v>
      </x:c>
      <x:c r="O1079" s="1" t="n">
        <x:f aca="0">24*MAX(0,EOMONTH(B1079,0)-MAX(B1079,INDEX(Device_Inventory!$K$2:$K$1201,MATCH(A1079,Device_Inventory!$A$2:$A$1201,0)))+1)</x:f>
        <x:v>744</x:v>
      </x:c>
      <x:c r="P1079" s="11" t="b">
        <x:f aca="0">INDEX(Device_Inventory!$K$2:$K$1201,MATCH(A1079,Device_Inventory!$A$2:$A$1201,0))&gt;B1079</x:f>
        <x:v>0</x:v>
      </x:c>
      <x:c r="Q1079" s="1" t="str">
        <x:f aca="0">IF(D1079&gt;O1079,"Fail: operating hours exceed in-service hours",IF(D1079+M1079&gt;O1079,"Fail: operating + unavailable hours exceed in-service hours",IF(P1079,"Partial month: within in-service hours","OK")))</x:f>
        <x:v>OK</x:v>
      </x:c>
    </x:row>
    <x:row r="1080" ht="15" hidden="0" customHeight="1">
      <x:c r="A1080" s="1" t="s">
        <x:v>2430</x:v>
      </x:c>
      <x:c r="B1080" s="14" t="n">
        <x:v>46174</x:v>
      </x:c>
      <x:c r="C1080" s="1" t="n">
        <x:v>64.4</x:v>
      </x:c>
      <x:c r="D1080" s="1" t="n">
        <x:v>418.3</x:v>
      </x:c>
      <x:c r="E1080" s="1" t="n">
        <x:v>17</x:v>
      </x:c>
      <x:c r="F1080" s="1" t="n">
        <x:v>0</x:v>
      </x:c>
      <x:c r="G1080" s="1" t="n">
        <x:v>33</x:v>
      </x:c>
      <x:c r="H1080" s="1" t="n">
        <x:v>1</x:v>
      </x:c>
      <x:c r="I1080" s="1" t="n">
        <x:v>0</x:v>
      </x:c>
      <x:c r="J1080" s="1" t="n">
        <x:v>0.52</x:v>
      </x:c>
      <x:c r="K1080" s="1" t="n">
        <x:v>0</x:v>
      </x:c>
      <x:c r="L1080" s="1" t="n">
        <x:v>99.7</x:v>
      </x:c>
      <x:c r="M1080" s="1" t="n">
        <x:v>5</x:v>
      </x:c>
      <x:c r="N1080" s="1" t="n">
        <x:v>7.9</x:v>
      </x:c>
      <x:c r="O1080" s="1" t="n">
        <x:f aca="0">24*MAX(0,EOMONTH(B1080,0)-MAX(B1080,INDEX(Device_Inventory!$K$2:$K$1201,MATCH(A1080,Device_Inventory!$A$2:$A$1201,0)))+1)</x:f>
        <x:v>720</x:v>
      </x:c>
      <x:c r="P1080" s="11" t="b">
        <x:f aca="0">INDEX(Device_Inventory!$K$2:$K$1201,MATCH(A1080,Device_Inventory!$A$2:$A$1201,0))&gt;B1080</x:f>
        <x:v>0</x:v>
      </x:c>
      <x:c r="Q1080" s="1" t="str">
        <x:f aca="0">IF(D1080&gt;O1080,"Fail: operating hours exceed in-service hours",IF(D1080+M1080&gt;O1080,"Fail: operating + unavailable hours exceed in-service hours",IF(P1080,"Partial month: within in-service hours","OK")))</x:f>
        <x:v>OK</x:v>
      </x:c>
    </x:row>
    <x:row r="1081" ht="15" hidden="0" customHeight="1">
      <x:c r="A1081" s="1" t="s">
        <x:v>2430</x:v>
      </x:c>
      <x:c r="B1081" s="14" t="n">
        <x:v>46204</x:v>
      </x:c>
      <x:c r="C1081" s="1" t="n">
        <x:v>66.1</x:v>
      </x:c>
      <x:c r="D1081" s="1" t="n">
        <x:v>443.3</x:v>
      </x:c>
      <x:c r="E1081" s="1" t="n">
        <x:v>17</x:v>
      </x:c>
      <x:c r="F1081" s="1" t="n">
        <x:v>0</x:v>
      </x:c>
      <x:c r="G1081" s="1" t="n">
        <x:v>36</x:v>
      </x:c>
      <x:c r="H1081" s="1" t="n">
        <x:v>0</x:v>
      </x:c>
      <x:c r="I1081" s="1" t="n">
        <x:v>0</x:v>
      </x:c>
      <x:c r="J1081" s="1" t="n">
        <x:v>0.25</x:v>
      </x:c>
      <x:c r="K1081" s="1" t="n">
        <x:v>3</x:v>
      </x:c>
      <x:c r="L1081" s="1" t="n">
        <x:v>98.5</x:v>
      </x:c>
      <x:c r="M1081" s="1" t="n">
        <x:v>0</x:v>
      </x:c>
      <x:c r="N1081" s="1" t="n">
        <x:v>19.3</x:v>
      </x:c>
      <x:c r="O1081" s="1" t="n">
        <x:f aca="0">24*MAX(0,EOMONTH(B1081,0)-MAX(B1081,INDEX(Device_Inventory!$K$2:$K$1201,MATCH(A1081,Device_Inventory!$A$2:$A$1201,0)))+1)</x:f>
        <x:v>744</x:v>
      </x:c>
      <x:c r="P1081" s="11" t="b">
        <x:f aca="0">INDEX(Device_Inventory!$K$2:$K$1201,MATCH(A1081,Device_Inventory!$A$2:$A$1201,0))&gt;B1081</x:f>
        <x:v>0</x:v>
      </x:c>
      <x:c r="Q1081" s="1" t="str">
        <x:f aca="0">IF(D1081&gt;O1081,"Fail: operating hours exceed in-service hours",IF(D1081+M1081&gt;O1081,"Fail: operating + unavailable hours exceed in-service hours",IF(P1081,"Partial month: within in-service hours","OK")))</x:f>
        <x:v>OK</x:v>
      </x:c>
    </x:row>
    <x:row r="1082" ht="15" hidden="0" customHeight="1">
      <x:c r="A1082" s="1" t="s">
        <x:v>2434</x:v>
      </x:c>
      <x:c r="B1082" s="14" t="n">
        <x:v>46054</x:v>
      </x:c>
      <x:c r="C1082" s="1" t="n">
        <x:v>57.1</x:v>
      </x:c>
      <x:c r="D1082" s="1" t="n">
        <x:v>376.8</x:v>
      </x:c>
      <x:c r="E1082" s="1" t="n">
        <x:v>13</x:v>
      </x:c>
      <x:c r="F1082" s="1" t="n">
        <x:v>0</x:v>
      </x:c>
      <x:c r="G1082" s="1" t="n">
        <x:v>19</x:v>
      </x:c>
      <x:c r="H1082" s="1" t="n">
        <x:v>0</x:v>
      </x:c>
      <x:c r="I1082" s="1" t="n">
        <x:v>2</x:v>
      </x:c>
      <x:c r="J1082" s="1" t="n">
        <x:v>0.59</x:v>
      </x:c>
      <x:c r="K1082" s="1" t="n">
        <x:v>0</x:v>
      </x:c>
      <x:c r="L1082" s="1" t="n">
        <x:v>95.3</x:v>
      </x:c>
      <x:c r="M1082" s="1" t="n">
        <x:v>5.1</x:v>
      </x:c>
      <x:c r="N1082" s="1" t="n">
        <x:v>6.3</x:v>
      </x:c>
      <x:c r="O1082" s="1" t="n">
        <x:f aca="0">24*MAX(0,EOMONTH(B1082,0)-MAX(B1082,INDEX(Device_Inventory!$K$2:$K$1201,MATCH(A1082,Device_Inventory!$A$2:$A$1201,0)))+1)</x:f>
        <x:v>672</x:v>
      </x:c>
      <x:c r="P1082" s="11" t="b">
        <x:f aca="0">INDEX(Device_Inventory!$K$2:$K$1201,MATCH(A1082,Device_Inventory!$A$2:$A$1201,0))&gt;B1082</x:f>
        <x:v>0</x:v>
      </x:c>
      <x:c r="Q1082" s="1" t="str">
        <x:f aca="0">IF(D1082&gt;O1082,"Fail: operating hours exceed in-service hours",IF(D1082+M1082&gt;O1082,"Fail: operating + unavailable hours exceed in-service hours",IF(P1082,"Partial month: within in-service hours","OK")))</x:f>
        <x:v>OK</x:v>
      </x:c>
    </x:row>
    <x:row r="1083" ht="15" hidden="0" customHeight="1">
      <x:c r="A1083" s="1" t="s">
        <x:v>2434</x:v>
      </x:c>
      <x:c r="B1083" s="14" t="n">
        <x:v>46082</x:v>
      </x:c>
      <x:c r="C1083" s="1" t="n">
        <x:v>50.9</x:v>
      </x:c>
      <x:c r="D1083" s="1" t="n">
        <x:v>338.7</x:v>
      </x:c>
      <x:c r="E1083" s="1" t="n">
        <x:v>16</x:v>
      </x:c>
      <x:c r="F1083" s="1" t="n">
        <x:v>0</x:v>
      </x:c>
      <x:c r="G1083" s="1" t="n">
        <x:v>51</x:v>
      </x:c>
      <x:c r="H1083" s="1" t="n">
        <x:v>0</x:v>
      </x:c>
      <x:c r="I1083" s="1" t="n">
        <x:v>2</x:v>
      </x:c>
      <x:c r="J1083" s="1" t="n">
        <x:v>0.58</x:v>
      </x:c>
      <x:c r="K1083" s="1" t="n">
        <x:v>0</x:v>
      </x:c>
      <x:c r="L1083" s="1" t="n">
        <x:v>96.5</x:v>
      </x:c>
      <x:c r="M1083" s="1" t="n">
        <x:v>0</x:v>
      </x:c>
      <x:c r="N1083" s="1" t="n">
        <x:v>10.6</x:v>
      </x:c>
      <x:c r="O1083" s="1" t="n">
        <x:f aca="0">24*MAX(0,EOMONTH(B1083,0)-MAX(B1083,INDEX(Device_Inventory!$K$2:$K$1201,MATCH(A1083,Device_Inventory!$A$2:$A$1201,0)))+1)</x:f>
        <x:v>744</x:v>
      </x:c>
      <x:c r="P1083" s="11" t="b">
        <x:f aca="0">INDEX(Device_Inventory!$K$2:$K$1201,MATCH(A1083,Device_Inventory!$A$2:$A$1201,0))&gt;B1083</x:f>
        <x:v>0</x:v>
      </x:c>
      <x:c r="Q1083" s="1" t="str">
        <x:f aca="0">IF(D1083&gt;O1083,"Fail: operating hours exceed in-service hours",IF(D1083+M1083&gt;O1083,"Fail: operating + unavailable hours exceed in-service hours",IF(P1083,"Partial month: within in-service hours","OK")))</x:f>
        <x:v>OK</x:v>
      </x:c>
    </x:row>
    <x:row r="1084" ht="15" hidden="0" customHeight="1">
      <x:c r="A1084" s="1" t="s">
        <x:v>2434</x:v>
      </x:c>
      <x:c r="B1084" s="14" t="n">
        <x:v>46113</x:v>
      </x:c>
      <x:c r="C1084" s="1" t="n">
        <x:v>42.4</x:v>
      </x:c>
      <x:c r="D1084" s="1" t="n">
        <x:v>256.5</x:v>
      </x:c>
      <x:c r="E1084" s="1" t="n">
        <x:v>1</x:v>
      </x:c>
      <x:c r="F1084" s="1" t="n">
        <x:v>2</x:v>
      </x:c>
      <x:c r="G1084" s="1" t="n">
        <x:v>25</x:v>
      </x:c>
      <x:c r="H1084" s="1" t="n">
        <x:v>0</x:v>
      </x:c>
      <x:c r="I1084" s="1" t="n">
        <x:v>1</x:v>
      </x:c>
      <x:c r="J1084" s="1" t="n">
        <x:v>0.95</x:v>
      </x:c>
      <x:c r="K1084" s="1" t="n">
        <x:v>0</x:v>
      </x:c>
      <x:c r="L1084" s="1" t="n">
        <x:v>94.9</x:v>
      </x:c>
      <x:c r="M1084" s="1" t="n">
        <x:v>3.6</x:v>
      </x:c>
      <x:c r="N1084" s="1" t="n">
        <x:v>6.2</x:v>
      </x:c>
      <x:c r="O1084" s="1" t="n">
        <x:f aca="0">24*MAX(0,EOMONTH(B1084,0)-MAX(B1084,INDEX(Device_Inventory!$K$2:$K$1201,MATCH(A1084,Device_Inventory!$A$2:$A$1201,0)))+1)</x:f>
        <x:v>720</x:v>
      </x:c>
      <x:c r="P1084" s="11" t="b">
        <x:f aca="0">INDEX(Device_Inventory!$K$2:$K$1201,MATCH(A1084,Device_Inventory!$A$2:$A$1201,0))&gt;B1084</x:f>
        <x:v>0</x:v>
      </x:c>
      <x:c r="Q1084" s="1" t="str">
        <x:f aca="0">IF(D1084&gt;O1084,"Fail: operating hours exceed in-service hours",IF(D1084+M1084&gt;O1084,"Fail: operating + unavailable hours exceed in-service hours",IF(P1084,"Partial month: within in-service hours","OK")))</x:f>
        <x:v>OK</x:v>
      </x:c>
    </x:row>
    <x:row r="1085" ht="15" hidden="0" customHeight="1">
      <x:c r="A1085" s="1" t="s">
        <x:v>2434</x:v>
      </x:c>
      <x:c r="B1085" s="14" t="n">
        <x:v>46143</x:v>
      </x:c>
      <x:c r="C1085" s="1" t="n">
        <x:v>54.9</x:v>
      </x:c>
      <x:c r="D1085" s="1" t="n">
        <x:v>331.4</x:v>
      </x:c>
      <x:c r="E1085" s="1" t="n">
        <x:v>18</x:v>
      </x:c>
      <x:c r="F1085" s="1" t="n">
        <x:v>3</x:v>
      </x:c>
      <x:c r="G1085" s="1" t="n">
        <x:v>36</x:v>
      </x:c>
      <x:c r="H1085" s="1" t="n">
        <x:v>0</x:v>
      </x:c>
      <x:c r="I1085" s="1" t="n">
        <x:v>1</x:v>
      </x:c>
      <x:c r="J1085" s="1" t="n">
        <x:v>0.3</x:v>
      </x:c>
      <x:c r="K1085" s="1" t="n">
        <x:v>1</x:v>
      </x:c>
      <x:c r="L1085" s="1" t="n">
        <x:v>95.1</x:v>
      </x:c>
      <x:c r="M1085" s="1" t="n">
        <x:v>5.8</x:v>
      </x:c>
      <x:c r="N1085" s="1" t="n">
        <x:v>12.8</x:v>
      </x:c>
      <x:c r="O1085" s="1" t="n">
        <x:f aca="0">24*MAX(0,EOMONTH(B1085,0)-MAX(B1085,INDEX(Device_Inventory!$K$2:$K$1201,MATCH(A1085,Device_Inventory!$A$2:$A$1201,0)))+1)</x:f>
        <x:v>744</x:v>
      </x:c>
      <x:c r="P1085" s="11" t="b">
        <x:f aca="0">INDEX(Device_Inventory!$K$2:$K$1201,MATCH(A1085,Device_Inventory!$A$2:$A$1201,0))&gt;B1085</x:f>
        <x:v>0</x:v>
      </x:c>
      <x:c r="Q1085" s="1" t="str">
        <x:f aca="0">IF(D1085&gt;O1085,"Fail: operating hours exceed in-service hours",IF(D1085+M1085&gt;O1085,"Fail: operating + unavailable hours exceed in-service hours",IF(P1085,"Partial month: within in-service hours","OK")))</x:f>
        <x:v>OK</x:v>
      </x:c>
    </x:row>
    <x:row r="1086" ht="15" hidden="0" customHeight="1">
      <x:c r="A1086" s="1" t="s">
        <x:v>2434</x:v>
      </x:c>
      <x:c r="B1086" s="14" t="n">
        <x:v>46174</x:v>
      </x:c>
      <x:c r="C1086" s="1" t="n">
        <x:v>29.4</x:v>
      </x:c>
      <x:c r="D1086" s="1" t="n">
        <x:v>179.2</x:v>
      </x:c>
      <x:c r="E1086" s="1" t="n">
        <x:v>12</x:v>
      </x:c>
      <x:c r="F1086" s="1" t="n">
        <x:v>0</x:v>
      </x:c>
      <x:c r="G1086" s="1" t="n">
        <x:v>20</x:v>
      </x:c>
      <x:c r="H1086" s="1" t="n">
        <x:v>0</x:v>
      </x:c>
      <x:c r="I1086" s="1" t="n">
        <x:v>0</x:v>
      </x:c>
      <x:c r="J1086" s="1" t="n">
        <x:v>0.5</x:v>
      </x:c>
      <x:c r="K1086" s="1" t="n">
        <x:v>0</x:v>
      </x:c>
      <x:c r="L1086" s="1" t="n">
        <x:v>97.8</x:v>
      </x:c>
      <x:c r="M1086" s="1" t="n">
        <x:v>6.1</x:v>
      </x:c>
      <x:c r="N1086" s="1" t="n">
        <x:v>3.9</x:v>
      </x:c>
      <x:c r="O1086" s="1" t="n">
        <x:f aca="0">24*MAX(0,EOMONTH(B1086,0)-MAX(B1086,INDEX(Device_Inventory!$K$2:$K$1201,MATCH(A1086,Device_Inventory!$A$2:$A$1201,0)))+1)</x:f>
        <x:v>720</x:v>
      </x:c>
      <x:c r="P1086" s="11" t="b">
        <x:f aca="0">INDEX(Device_Inventory!$K$2:$K$1201,MATCH(A1086,Device_Inventory!$A$2:$A$1201,0))&gt;B1086</x:f>
        <x:v>0</x:v>
      </x:c>
      <x:c r="Q1086" s="1" t="str">
        <x:f aca="0">IF(D1086&gt;O1086,"Fail: operating hours exceed in-service hours",IF(D1086+M1086&gt;O1086,"Fail: operating + unavailable hours exceed in-service hours",IF(P1086,"Partial month: within in-service hours","OK")))</x:f>
        <x:v>OK</x:v>
      </x:c>
    </x:row>
    <x:row r="1087" ht="15" hidden="0" customHeight="1">
      <x:c r="A1087" s="1" t="s">
        <x:v>2434</x:v>
      </x:c>
      <x:c r="B1087" s="14" t="n">
        <x:v>46204</x:v>
      </x:c>
      <x:c r="C1087" s="1" t="n">
        <x:v>44.7</x:v>
      </x:c>
      <x:c r="D1087" s="1" t="n">
        <x:v>285.9</x:v>
      </x:c>
      <x:c r="E1087" s="1" t="n">
        <x:v>22</x:v>
      </x:c>
      <x:c r="F1087" s="1" t="n">
        <x:v>0</x:v>
      </x:c>
      <x:c r="G1087" s="1" t="n">
        <x:v>26</x:v>
      </x:c>
      <x:c r="H1087" s="1" t="n">
        <x:v>0</x:v>
      </x:c>
      <x:c r="I1087" s="1" t="n">
        <x:v>1</x:v>
      </x:c>
      <x:c r="J1087" s="1" t="n">
        <x:v>0.31</x:v>
      </x:c>
      <x:c r="K1087" s="1" t="n">
        <x:v>0</x:v>
      </x:c>
      <x:c r="L1087" s="1" t="n">
        <x:v>95</x:v>
      </x:c>
      <x:c r="M1087" s="1" t="n">
        <x:v>2.2</x:v>
      </x:c>
      <x:c r="N1087" s="1" t="n">
        <x:v>5.1</x:v>
      </x:c>
      <x:c r="O1087" s="1" t="n">
        <x:f aca="0">24*MAX(0,EOMONTH(B1087,0)-MAX(B1087,INDEX(Device_Inventory!$K$2:$K$1201,MATCH(A1087,Device_Inventory!$A$2:$A$1201,0)))+1)</x:f>
        <x:v>744</x:v>
      </x:c>
      <x:c r="P1087" s="11" t="b">
        <x:f aca="0">INDEX(Device_Inventory!$K$2:$K$1201,MATCH(A1087,Device_Inventory!$A$2:$A$1201,0))&gt;B1087</x:f>
        <x:v>0</x:v>
      </x:c>
      <x:c r="Q1087" s="1" t="str">
        <x:f aca="0">IF(D1087&gt;O1087,"Fail: operating hours exceed in-service hours",IF(D1087+M1087&gt;O1087,"Fail: operating + unavailable hours exceed in-service hours",IF(P1087,"Partial month: within in-service hours","OK")))</x:f>
        <x:v>OK</x:v>
      </x:c>
    </x:row>
    <x:row r="1088" ht="15" hidden="0" customHeight="1">
      <x:c r="A1088" s="1" t="s">
        <x:v>828</x:v>
      </x:c>
      <x:c r="B1088" s="14" t="n">
        <x:v>46054</x:v>
      </x:c>
      <x:c r="C1088" s="1" t="n">
        <x:v>48.9</x:v>
      </x:c>
      <x:c r="D1088" s="1" t="n">
        <x:v>289.2</x:v>
      </x:c>
      <x:c r="E1088" s="1" t="n">
        <x:v>18</x:v>
      </x:c>
      <x:c r="F1088" s="1" t="n">
        <x:v>1</x:v>
      </x:c>
      <x:c r="G1088" s="1" t="n">
        <x:v>25</x:v>
      </x:c>
      <x:c r="H1088" s="1" t="n">
        <x:v>0</x:v>
      </x:c>
      <x:c r="I1088" s="1" t="n">
        <x:v>0</x:v>
      </x:c>
      <x:c r="J1088" s="1" t="n">
        <x:v>0</x:v>
      </x:c>
      <x:c r="K1088" s="1" t="n">
        <x:v>0</x:v>
      </x:c>
      <x:c r="L1088" s="1" t="n">
        <x:v>93.7</x:v>
      </x:c>
      <x:c r="M1088" s="1" t="n">
        <x:v>8.1</x:v>
      </x:c>
      <x:c r="N1088" s="1" t="n">
        <x:v>5.7</x:v>
      </x:c>
      <x:c r="O1088" s="1" t="n">
        <x:f aca="0">24*MAX(0,EOMONTH(B1088,0)-MAX(B1088,INDEX(Device_Inventory!$K$2:$K$1201,MATCH(A1088,Device_Inventory!$A$2:$A$1201,0)))+1)</x:f>
        <x:v>672</x:v>
      </x:c>
      <x:c r="P1088" s="11" t="b">
        <x:f aca="0">INDEX(Device_Inventory!$K$2:$K$1201,MATCH(A1088,Device_Inventory!$A$2:$A$1201,0))&gt;B1088</x:f>
        <x:v>0</x:v>
      </x:c>
      <x:c r="Q1088" s="1" t="str">
        <x:f aca="0">IF(D1088&gt;O1088,"Fail: operating hours exceed in-service hours",IF(D1088+M1088&gt;O1088,"Fail: operating + unavailable hours exceed in-service hours",IF(P1088,"Partial month: within in-service hours","OK")))</x:f>
        <x:v>OK</x:v>
      </x:c>
    </x:row>
    <x:row r="1089" ht="15" hidden="0" customHeight="1">
      <x:c r="A1089" s="1" t="s">
        <x:v>828</x:v>
      </x:c>
      <x:c r="B1089" s="14" t="n">
        <x:v>46082</x:v>
      </x:c>
      <x:c r="C1089" s="1" t="n">
        <x:v>60.5</x:v>
      </x:c>
      <x:c r="D1089" s="1" t="n">
        <x:v>433</x:v>
      </x:c>
      <x:c r="E1089" s="1" t="n">
        <x:v>17</x:v>
      </x:c>
      <x:c r="F1089" s="1" t="n">
        <x:v>1</x:v>
      </x:c>
      <x:c r="G1089" s="1" t="n">
        <x:v>28</x:v>
      </x:c>
      <x:c r="H1089" s="1" t="n">
        <x:v>0</x:v>
      </x:c>
      <x:c r="I1089" s="1" t="n">
        <x:v>3</x:v>
      </x:c>
      <x:c r="J1089" s="1" t="n">
        <x:v>0.56</x:v>
      </x:c>
      <x:c r="K1089" s="1" t="n">
        <x:v>1</x:v>
      </x:c>
      <x:c r="L1089" s="1" t="n">
        <x:v>98.2</x:v>
      </x:c>
      <x:c r="M1089" s="1" t="n">
        <x:v>0</x:v>
      </x:c>
      <x:c r="N1089" s="1" t="n">
        <x:v>15.4</x:v>
      </x:c>
      <x:c r="O1089" s="1" t="n">
        <x:f aca="0">24*MAX(0,EOMONTH(B1089,0)-MAX(B1089,INDEX(Device_Inventory!$K$2:$K$1201,MATCH(A1089,Device_Inventory!$A$2:$A$1201,0)))+1)</x:f>
        <x:v>744</x:v>
      </x:c>
      <x:c r="P1089" s="11" t="b">
        <x:f aca="0">INDEX(Device_Inventory!$K$2:$K$1201,MATCH(A1089,Device_Inventory!$A$2:$A$1201,0))&gt;B1089</x:f>
        <x:v>0</x:v>
      </x:c>
      <x:c r="Q1089" s="1" t="str">
        <x:f aca="0">IF(D1089&gt;O1089,"Fail: operating hours exceed in-service hours",IF(D1089+M1089&gt;O1089,"Fail: operating + unavailable hours exceed in-service hours",IF(P1089,"Partial month: within in-service hours","OK")))</x:f>
        <x:v>OK</x:v>
      </x:c>
    </x:row>
    <x:row r="1090" ht="15" hidden="0" customHeight="1">
      <x:c r="A1090" s="1" t="s">
        <x:v>828</x:v>
      </x:c>
      <x:c r="B1090" s="14" t="n">
        <x:v>46113</x:v>
      </x:c>
      <x:c r="C1090" s="1" t="n">
        <x:v>69.9</x:v>
      </x:c>
      <x:c r="D1090" s="1" t="n">
        <x:v>465.2</x:v>
      </x:c>
      <x:c r="E1090" s="1" t="n">
        <x:v>20</x:v>
      </x:c>
      <x:c r="F1090" s="1" t="n">
        <x:v>3</x:v>
      </x:c>
      <x:c r="G1090" s="1" t="n">
        <x:v>42</x:v>
      </x:c>
      <x:c r="H1090" s="1" t="n">
        <x:v>0</x:v>
      </x:c>
      <x:c r="I1090" s="1" t="n">
        <x:v>2</x:v>
      </x:c>
      <x:c r="J1090" s="1" t="n">
        <x:v>0</x:v>
      </x:c>
      <x:c r="K1090" s="1" t="n">
        <x:v>0</x:v>
      </x:c>
      <x:c r="L1090" s="1" t="n">
        <x:v>94</x:v>
      </x:c>
      <x:c r="M1090" s="1" t="n">
        <x:v>10.4</x:v>
      </x:c>
      <x:c r="N1090" s="1" t="n">
        <x:v>15.2</x:v>
      </x:c>
      <x:c r="O1090" s="1" t="n">
        <x:f aca="0">24*MAX(0,EOMONTH(B1090,0)-MAX(B1090,INDEX(Device_Inventory!$K$2:$K$1201,MATCH(A1090,Device_Inventory!$A$2:$A$1201,0)))+1)</x:f>
        <x:v>720</x:v>
      </x:c>
      <x:c r="P1090" s="11" t="b">
        <x:f aca="0">INDEX(Device_Inventory!$K$2:$K$1201,MATCH(A1090,Device_Inventory!$A$2:$A$1201,0))&gt;B1090</x:f>
        <x:v>0</x:v>
      </x:c>
      <x:c r="Q1090" s="1" t="str">
        <x:f aca="0">IF(D1090&gt;O1090,"Fail: operating hours exceed in-service hours",IF(D1090+M1090&gt;O1090,"Fail: operating + unavailable hours exceed in-service hours",IF(P1090,"Partial month: within in-service hours","OK")))</x:f>
        <x:v>OK</x:v>
      </x:c>
    </x:row>
    <x:row r="1091" ht="15" hidden="0" customHeight="1">
      <x:c r="A1091" s="1" t="s">
        <x:v>828</x:v>
      </x:c>
      <x:c r="B1091" s="14" t="n">
        <x:v>46143</x:v>
      </x:c>
      <x:c r="C1091" s="1" t="n">
        <x:v>27.4</x:v>
      </x:c>
      <x:c r="D1091" s="1" t="n">
        <x:v>164.5</x:v>
      </x:c>
      <x:c r="E1091" s="1" t="n">
        <x:v>1</x:v>
      </x:c>
      <x:c r="F1091" s="1" t="n">
        <x:v>2</x:v>
      </x:c>
      <x:c r="G1091" s="1" t="n">
        <x:v>19</x:v>
      </x:c>
      <x:c r="H1091" s="1" t="n">
        <x:v>0</x:v>
      </x:c>
      <x:c r="I1091" s="1" t="n">
        <x:v>3</x:v>
      </x:c>
      <x:c r="J1091" s="1" t="n">
        <x:v>0.44</x:v>
      </x:c>
      <x:c r="K1091" s="1" t="n">
        <x:v>0</x:v>
      </x:c>
      <x:c r="L1091" s="1" t="n">
        <x:v>95</x:v>
      </x:c>
      <x:c r="M1091" s="1" t="n">
        <x:v>1.4</x:v>
      </x:c>
      <x:c r="N1091" s="1" t="n">
        <x:v>5.1</x:v>
      </x:c>
      <x:c r="O1091" s="1" t="n">
        <x:f aca="0">24*MAX(0,EOMONTH(B1091,0)-MAX(B1091,INDEX(Device_Inventory!$K$2:$K$1201,MATCH(A1091,Device_Inventory!$A$2:$A$1201,0)))+1)</x:f>
        <x:v>744</x:v>
      </x:c>
      <x:c r="P1091" s="11" t="b">
        <x:f aca="0">INDEX(Device_Inventory!$K$2:$K$1201,MATCH(A1091,Device_Inventory!$A$2:$A$1201,0))&gt;B1091</x:f>
        <x:v>0</x:v>
      </x:c>
      <x:c r="Q1091" s="1" t="str">
        <x:f aca="0">IF(D1091&gt;O1091,"Fail: operating hours exceed in-service hours",IF(D1091+M1091&gt;O1091,"Fail: operating + unavailable hours exceed in-service hours",IF(P1091,"Partial month: within in-service hours","OK")))</x:f>
        <x:v>OK</x:v>
      </x:c>
    </x:row>
    <x:row r="1092" ht="15" hidden="0" customHeight="1">
      <x:c r="A1092" s="1" t="s">
        <x:v>828</x:v>
      </x:c>
      <x:c r="B1092" s="14" t="n">
        <x:v>46174</x:v>
      </x:c>
      <x:c r="C1092" s="1" t="n">
        <x:v>52.2</x:v>
      </x:c>
      <x:c r="D1092" s="1" t="n">
        <x:v>309.1</x:v>
      </x:c>
      <x:c r="E1092" s="1" t="n">
        <x:v>16</x:v>
      </x:c>
      <x:c r="F1092" s="1" t="n">
        <x:v>1</x:v>
      </x:c>
      <x:c r="G1092" s="1" t="n">
        <x:v>18</x:v>
      </x:c>
      <x:c r="H1092" s="1" t="n">
        <x:v>1</x:v>
      </x:c>
      <x:c r="I1092" s="1" t="n">
        <x:v>2</x:v>
      </x:c>
      <x:c r="J1092" s="1" t="n">
        <x:v>0</x:v>
      </x:c>
      <x:c r="K1092" s="1" t="n">
        <x:v>0</x:v>
      </x:c>
      <x:c r="L1092" s="1" t="n">
        <x:v>95.1</x:v>
      </x:c>
      <x:c r="M1092" s="1" t="n">
        <x:v>7.3</x:v>
      </x:c>
      <x:c r="N1092" s="1" t="n">
        <x:v>6.2</x:v>
      </x:c>
      <x:c r="O1092" s="1" t="n">
        <x:f aca="0">24*MAX(0,EOMONTH(B1092,0)-MAX(B1092,INDEX(Device_Inventory!$K$2:$K$1201,MATCH(A1092,Device_Inventory!$A$2:$A$1201,0)))+1)</x:f>
        <x:v>720</x:v>
      </x:c>
      <x:c r="P1092" s="11" t="b">
        <x:f aca="0">INDEX(Device_Inventory!$K$2:$K$1201,MATCH(A1092,Device_Inventory!$A$2:$A$1201,0))&gt;B1092</x:f>
        <x:v>0</x:v>
      </x:c>
      <x:c r="Q1092" s="1" t="str">
        <x:f aca="0">IF(D1092&gt;O1092,"Fail: operating hours exceed in-service hours",IF(D1092+M1092&gt;O1092,"Fail: operating + unavailable hours exceed in-service hours",IF(P1092,"Partial month: within in-service hours","OK")))</x:f>
        <x:v>OK</x:v>
      </x:c>
    </x:row>
    <x:row r="1093" ht="15" hidden="0" customHeight="1">
      <x:c r="A1093" s="1" t="s">
        <x:v>828</x:v>
      </x:c>
      <x:c r="B1093" s="14" t="n">
        <x:v>46204</x:v>
      </x:c>
      <x:c r="C1093" s="1" t="n">
        <x:v>61.4</x:v>
      </x:c>
      <x:c r="D1093" s="1" t="n">
        <x:v>351</x:v>
      </x:c>
      <x:c r="E1093" s="1" t="n">
        <x:v>8</x:v>
      </x:c>
      <x:c r="F1093" s="1" t="n">
        <x:v>0</x:v>
      </x:c>
      <x:c r="G1093" s="1" t="n">
        <x:v>41</x:v>
      </x:c>
      <x:c r="H1093" s="1" t="n">
        <x:v>0</x:v>
      </x:c>
      <x:c r="I1093" s="1" t="n">
        <x:v>4</x:v>
      </x:c>
      <x:c r="J1093" s="1" t="n">
        <x:v>0.07</x:v>
      </x:c>
      <x:c r="K1093" s="1" t="n">
        <x:v>2</x:v>
      </x:c>
      <x:c r="L1093" s="1" t="n">
        <x:v>93.1</x:v>
      </x:c>
      <x:c r="M1093" s="1" t="n">
        <x:v>14.3</x:v>
      </x:c>
      <x:c r="N1093" s="1" t="n">
        <x:v>18.7</x:v>
      </x:c>
      <x:c r="O1093" s="1" t="n">
        <x:f aca="0">24*MAX(0,EOMONTH(B1093,0)-MAX(B1093,INDEX(Device_Inventory!$K$2:$K$1201,MATCH(A1093,Device_Inventory!$A$2:$A$1201,0)))+1)</x:f>
        <x:v>744</x:v>
      </x:c>
      <x:c r="P1093" s="11" t="b">
        <x:f aca="0">INDEX(Device_Inventory!$K$2:$K$1201,MATCH(A1093,Device_Inventory!$A$2:$A$1201,0))&gt;B1093</x:f>
        <x:v>0</x:v>
      </x:c>
      <x:c r="Q1093" s="1" t="str">
        <x:f aca="0">IF(D1093&gt;O1093,"Fail: operating hours exceed in-service hours",IF(D1093+M1093&gt;O1093,"Fail: operating + unavailable hours exceed in-service hours",IF(P1093,"Partial month: within in-service hours","OK")))</x:f>
        <x:v>OK</x:v>
      </x:c>
    </x:row>
    <x:row r="1094" ht="15" hidden="0" customHeight="1">
      <x:c r="A1094" s="1" t="s">
        <x:v>832</x:v>
      </x:c>
      <x:c r="B1094" s="14" t="n">
        <x:v>46054</x:v>
      </x:c>
      <x:c r="C1094" s="1" t="n">
        <x:v>86.1</x:v>
      </x:c>
      <x:c r="D1094" s="1" t="n">
        <x:v>603.2</x:v>
      </x:c>
      <x:c r="E1094" s="1" t="n">
        <x:v>20</x:v>
      </x:c>
      <x:c r="F1094" s="1" t="n">
        <x:v>0</x:v>
      </x:c>
      <x:c r="G1094" s="1" t="n">
        <x:v>29</x:v>
      </x:c>
      <x:c r="H1094" s="1" t="n">
        <x:v>0</x:v>
      </x:c>
      <x:c r="I1094" s="1" t="n">
        <x:v>1</x:v>
      </x:c>
      <x:c r="J1094" s="1" t="n">
        <x:v>0.12</x:v>
      </x:c>
      <x:c r="K1094" s="1" t="n">
        <x:v>0</x:v>
      </x:c>
      <x:c r="L1094" s="1" t="n">
        <x:v>94.5</x:v>
      </x:c>
      <x:c r="M1094" s="1" t="n">
        <x:v>0</x:v>
      </x:c>
      <x:c r="N1094" s="1" t="n">
        <x:v>15.7</x:v>
      </x:c>
      <x:c r="O1094" s="1" t="n">
        <x:f aca="0">24*MAX(0,EOMONTH(B1094,0)-MAX(B1094,INDEX(Device_Inventory!$K$2:$K$1201,MATCH(A1094,Device_Inventory!$A$2:$A$1201,0)))+1)</x:f>
        <x:v>672</x:v>
      </x:c>
      <x:c r="P1094" s="11" t="b">
        <x:f aca="0">INDEX(Device_Inventory!$K$2:$K$1201,MATCH(A1094,Device_Inventory!$A$2:$A$1201,0))&gt;B1094</x:f>
        <x:v>0</x:v>
      </x:c>
      <x:c r="Q1094" s="1" t="str">
        <x:f aca="0">IF(D1094&gt;O1094,"Fail: operating hours exceed in-service hours",IF(D1094+M1094&gt;O1094,"Fail: operating + unavailable hours exceed in-service hours",IF(P1094,"Partial month: within in-service hours","OK")))</x:f>
        <x:v>OK</x:v>
      </x:c>
    </x:row>
    <x:row r="1095" ht="15" hidden="0" customHeight="1">
      <x:c r="A1095" s="1" t="s">
        <x:v>832</x:v>
      </x:c>
      <x:c r="B1095" s="14" t="n">
        <x:v>46082</x:v>
      </x:c>
      <x:c r="C1095" s="1" t="n">
        <x:v>68</x:v>
      </x:c>
      <x:c r="D1095" s="1" t="n">
        <x:v>467</x:v>
      </x:c>
      <x:c r="E1095" s="1" t="n">
        <x:v>13</x:v>
      </x:c>
      <x:c r="F1095" s="1" t="n">
        <x:v>0</x:v>
      </x:c>
      <x:c r="G1095" s="1" t="n">
        <x:v>39</x:v>
      </x:c>
      <x:c r="H1095" s="1" t="n">
        <x:v>0</x:v>
      </x:c>
      <x:c r="I1095" s="1" t="n">
        <x:v>5</x:v>
      </x:c>
      <x:c r="J1095" s="1" t="n">
        <x:v>0.3</x:v>
      </x:c>
      <x:c r="K1095" s="1" t="n">
        <x:v>2</x:v>
      </x:c>
      <x:c r="L1095" s="1" t="n">
        <x:v>98.5</x:v>
      </x:c>
      <x:c r="M1095" s="1" t="n">
        <x:v>2.5</x:v>
      </x:c>
      <x:c r="N1095" s="1" t="n">
        <x:v>10.1</x:v>
      </x:c>
      <x:c r="O1095" s="1" t="n">
        <x:f aca="0">24*MAX(0,EOMONTH(B1095,0)-MAX(B1095,INDEX(Device_Inventory!$K$2:$K$1201,MATCH(A1095,Device_Inventory!$A$2:$A$1201,0)))+1)</x:f>
        <x:v>744</x:v>
      </x:c>
      <x:c r="P1095" s="11" t="b">
        <x:f aca="0">INDEX(Device_Inventory!$K$2:$K$1201,MATCH(A1095,Device_Inventory!$A$2:$A$1201,0))&gt;B1095</x:f>
        <x:v>0</x:v>
      </x:c>
      <x:c r="Q1095" s="1" t="str">
        <x:f aca="0">IF(D1095&gt;O1095,"Fail: operating hours exceed in-service hours",IF(D1095+M1095&gt;O1095,"Fail: operating + unavailable hours exceed in-service hours",IF(P1095,"Partial month: within in-service hours","OK")))</x:f>
        <x:v>OK</x:v>
      </x:c>
    </x:row>
    <x:row r="1096" ht="15" hidden="0" customHeight="1">
      <x:c r="A1096" s="1" t="s">
        <x:v>832</x:v>
      </x:c>
      <x:c r="B1096" s="14" t="n">
        <x:v>46113</x:v>
      </x:c>
      <x:c r="C1096" s="1" t="n">
        <x:v>63.3</x:v>
      </x:c>
      <x:c r="D1096" s="1" t="n">
        <x:v>366.5</x:v>
      </x:c>
      <x:c r="E1096" s="1" t="n">
        <x:v>21</x:v>
      </x:c>
      <x:c r="F1096" s="1" t="n">
        <x:v>0</x:v>
      </x:c>
      <x:c r="G1096" s="1" t="n">
        <x:v>42</x:v>
      </x:c>
      <x:c r="H1096" s="1" t="n">
        <x:v>2</x:v>
      </x:c>
      <x:c r="I1096" s="1" t="n">
        <x:v>4</x:v>
      </x:c>
      <x:c r="J1096" s="1" t="n">
        <x:v>1.22</x:v>
      </x:c>
      <x:c r="K1096" s="1" t="n">
        <x:v>0</x:v>
      </x:c>
      <x:c r="L1096" s="1" t="n">
        <x:v>90.5</x:v>
      </x:c>
      <x:c r="M1096" s="1" t="n">
        <x:v>3.7</x:v>
      </x:c>
      <x:c r="N1096" s="1" t="n">
        <x:v>17.3</x:v>
      </x:c>
      <x:c r="O1096" s="1" t="n">
        <x:f aca="0">24*MAX(0,EOMONTH(B1096,0)-MAX(B1096,INDEX(Device_Inventory!$K$2:$K$1201,MATCH(A1096,Device_Inventory!$A$2:$A$1201,0)))+1)</x:f>
        <x:v>720</x:v>
      </x:c>
      <x:c r="P1096" s="11" t="b">
        <x:f aca="0">INDEX(Device_Inventory!$K$2:$K$1201,MATCH(A1096,Device_Inventory!$A$2:$A$1201,0))&gt;B1096</x:f>
        <x:v>0</x:v>
      </x:c>
      <x:c r="Q1096" s="1" t="str">
        <x:f aca="0">IF(D1096&gt;O1096,"Fail: operating hours exceed in-service hours",IF(D1096+M1096&gt;O1096,"Fail: operating + unavailable hours exceed in-service hours",IF(P1096,"Partial month: within in-service hours","OK")))</x:f>
        <x:v>OK</x:v>
      </x:c>
    </x:row>
    <x:row r="1097" ht="15" hidden="0" customHeight="1">
      <x:c r="A1097" s="1" t="s">
        <x:v>832</x:v>
      </x:c>
      <x:c r="B1097" s="14" t="n">
        <x:v>46143</x:v>
      </x:c>
      <x:c r="C1097" s="1" t="n">
        <x:v>48</x:v>
      </x:c>
      <x:c r="D1097" s="1" t="n">
        <x:v>327.8</x:v>
      </x:c>
      <x:c r="E1097" s="1" t="n">
        <x:v>13</x:v>
      </x:c>
      <x:c r="F1097" s="1" t="n">
        <x:v>0</x:v>
      </x:c>
      <x:c r="G1097" s="1" t="n">
        <x:v>27</x:v>
      </x:c>
      <x:c r="H1097" s="1" t="n">
        <x:v>0</x:v>
      </x:c>
      <x:c r="I1097" s="1" t="n">
        <x:v>2</x:v>
      </x:c>
      <x:c r="J1097" s="1" t="n">
        <x:v>0</x:v>
      </x:c>
      <x:c r="K1097" s="1" t="n">
        <x:v>1</x:v>
      </x:c>
      <x:c r="L1097" s="1" t="n">
        <x:v>95.2</x:v>
      </x:c>
      <x:c r="M1097" s="1" t="n">
        <x:v>0</x:v>
      </x:c>
      <x:c r="N1097" s="1" t="n">
        <x:v>14.9</x:v>
      </x:c>
      <x:c r="O1097" s="1" t="n">
        <x:f aca="0">24*MAX(0,EOMONTH(B1097,0)-MAX(B1097,INDEX(Device_Inventory!$K$2:$K$1201,MATCH(A1097,Device_Inventory!$A$2:$A$1201,0)))+1)</x:f>
        <x:v>744</x:v>
      </x:c>
      <x:c r="P1097" s="11" t="b">
        <x:f aca="0">INDEX(Device_Inventory!$K$2:$K$1201,MATCH(A1097,Device_Inventory!$A$2:$A$1201,0))&gt;B1097</x:f>
        <x:v>0</x:v>
      </x:c>
      <x:c r="Q1097" s="1" t="str">
        <x:f aca="0">IF(D1097&gt;O1097,"Fail: operating hours exceed in-service hours",IF(D1097+M1097&gt;O1097,"Fail: operating + unavailable hours exceed in-service hours",IF(P1097,"Partial month: within in-service hours","OK")))</x:f>
        <x:v>OK</x:v>
      </x:c>
    </x:row>
    <x:row r="1098" ht="15" hidden="0" customHeight="1">
      <x:c r="A1098" s="1" t="s">
        <x:v>832</x:v>
      </x:c>
      <x:c r="B1098" s="14" t="n">
        <x:v>46174</x:v>
      </x:c>
      <x:c r="C1098" s="1" t="n">
        <x:v>55</x:v>
      </x:c>
      <x:c r="D1098" s="1" t="n">
        <x:v>310.2</x:v>
      </x:c>
      <x:c r="E1098" s="1" t="n">
        <x:v>5</x:v>
      </x:c>
      <x:c r="F1098" s="1" t="n">
        <x:v>0</x:v>
      </x:c>
      <x:c r="G1098" s="1" t="n">
        <x:v>38</x:v>
      </x:c>
      <x:c r="H1098" s="1" t="n">
        <x:v>0</x:v>
      </x:c>
      <x:c r="I1098" s="1" t="n">
        <x:v>1</x:v>
      </x:c>
      <x:c r="J1098" s="1" t="n">
        <x:v>0</x:v>
      </x:c>
      <x:c r="K1098" s="1" t="n">
        <x:v>1</x:v>
      </x:c>
      <x:c r="L1098" s="1" t="n">
        <x:v>100</x:v>
      </x:c>
      <x:c r="M1098" s="1" t="n">
        <x:v>1.4</x:v>
      </x:c>
      <x:c r="N1098" s="1" t="n">
        <x:v>4.4</x:v>
      </x:c>
      <x:c r="O1098" s="1" t="n">
        <x:f aca="0">24*MAX(0,EOMONTH(B1098,0)-MAX(B1098,INDEX(Device_Inventory!$K$2:$K$1201,MATCH(A1098,Device_Inventory!$A$2:$A$1201,0)))+1)</x:f>
        <x:v>720</x:v>
      </x:c>
      <x:c r="P1098" s="11" t="b">
        <x:f aca="0">INDEX(Device_Inventory!$K$2:$K$1201,MATCH(A1098,Device_Inventory!$A$2:$A$1201,0))&gt;B1098</x:f>
        <x:v>0</x:v>
      </x:c>
      <x:c r="Q1098" s="1" t="str">
        <x:f aca="0">IF(D1098&gt;O1098,"Fail: operating hours exceed in-service hours",IF(D1098+M1098&gt;O1098,"Fail: operating + unavailable hours exceed in-service hours",IF(P1098,"Partial month: within in-service hours","OK")))</x:f>
        <x:v>OK</x:v>
      </x:c>
    </x:row>
    <x:row r="1099" ht="15" hidden="0" customHeight="1">
      <x:c r="A1099" s="1" t="s">
        <x:v>832</x:v>
      </x:c>
      <x:c r="B1099" s="14" t="n">
        <x:v>46204</x:v>
      </x:c>
      <x:c r="C1099" s="1" t="n">
        <x:v>60</x:v>
      </x:c>
      <x:c r="D1099" s="1" t="n">
        <x:v>398.9</x:v>
      </x:c>
      <x:c r="E1099" s="1" t="n">
        <x:v>18</x:v>
      </x:c>
      <x:c r="F1099" s="1" t="n">
        <x:v>0</x:v>
      </x:c>
      <x:c r="G1099" s="1" t="n">
        <x:v>42</x:v>
      </x:c>
      <x:c r="H1099" s="1" t="n">
        <x:v>0</x:v>
      </x:c>
      <x:c r="I1099" s="1" t="n">
        <x:v>1</x:v>
      </x:c>
      <x:c r="J1099" s="1" t="n">
        <x:v>0.41</x:v>
      </x:c>
      <x:c r="K1099" s="1" t="n">
        <x:v>0</x:v>
      </x:c>
      <x:c r="L1099" s="1" t="n">
        <x:v>94.7</x:v>
      </x:c>
      <x:c r="M1099" s="1" t="n">
        <x:v>7</x:v>
      </x:c>
      <x:c r="N1099" s="1" t="n">
        <x:v>10.4</x:v>
      </x:c>
      <x:c r="O1099" s="1" t="n">
        <x:f aca="0">24*MAX(0,EOMONTH(B1099,0)-MAX(B1099,INDEX(Device_Inventory!$K$2:$K$1201,MATCH(A1099,Device_Inventory!$A$2:$A$1201,0)))+1)</x:f>
        <x:v>744</x:v>
      </x:c>
      <x:c r="P1099" s="11" t="b">
        <x:f aca="0">INDEX(Device_Inventory!$K$2:$K$1201,MATCH(A1099,Device_Inventory!$A$2:$A$1201,0))&gt;B1099</x:f>
        <x:v>0</x:v>
      </x:c>
      <x:c r="Q1099" s="1" t="str">
        <x:f aca="0">IF(D1099&gt;O1099,"Fail: operating hours exceed in-service hours",IF(D1099+M1099&gt;O1099,"Fail: operating + unavailable hours exceed in-service hours",IF(P1099,"Partial month: within in-service hours","OK")))</x:f>
        <x:v>OK</x:v>
      </x:c>
    </x:row>
    <x:row r="1100" ht="15" hidden="0" customHeight="1">
      <x:c r="A1100" s="1" t="s">
        <x:v>2443</x:v>
      </x:c>
      <x:c r="B1100" s="14" t="n">
        <x:v>46054</x:v>
      </x:c>
      <x:c r="C1100" s="1" t="n">
        <x:v>79.4</x:v>
      </x:c>
      <x:c r="D1100" s="1" t="n">
        <x:v>444</x:v>
      </x:c>
      <x:c r="E1100" s="1" t="n">
        <x:v>23</x:v>
      </x:c>
      <x:c r="F1100" s="1" t="n">
        <x:v>0</x:v>
      </x:c>
      <x:c r="G1100" s="1" t="n">
        <x:v>41</x:v>
      </x:c>
      <x:c r="H1100" s="1" t="n">
        <x:v>0</x:v>
      </x:c>
      <x:c r="I1100" s="1" t="n">
        <x:v>3</x:v>
      </x:c>
      <x:c r="J1100" s="1" t="n">
        <x:v>0</x:v>
      </x:c>
      <x:c r="K1100" s="1" t="n">
        <x:v>0</x:v>
      </x:c>
      <x:c r="L1100" s="1" t="n">
        <x:v>98.4</x:v>
      </x:c>
      <x:c r="M1100" s="1" t="n">
        <x:v>7.7</x:v>
      </x:c>
      <x:c r="N1100" s="1" t="n">
        <x:v>20.2</x:v>
      </x:c>
      <x:c r="O1100" s="1" t="n">
        <x:f aca="0">24*MAX(0,EOMONTH(B1100,0)-MAX(B1100,INDEX(Device_Inventory!$K$2:$K$1201,MATCH(A1100,Device_Inventory!$A$2:$A$1201,0)))+1)</x:f>
        <x:v>672</x:v>
      </x:c>
      <x:c r="P1100" s="11" t="b">
        <x:f aca="0">INDEX(Device_Inventory!$K$2:$K$1201,MATCH(A1100,Device_Inventory!$A$2:$A$1201,0))&gt;B1100</x:f>
        <x:v>0</x:v>
      </x:c>
      <x:c r="Q1100" s="1" t="str">
        <x:f aca="0">IF(D1100&gt;O1100,"Fail: operating hours exceed in-service hours",IF(D1100+M1100&gt;O1100,"Fail: operating + unavailable hours exceed in-service hours",IF(P1100,"Partial month: within in-service hours","OK")))</x:f>
        <x:v>OK</x:v>
      </x:c>
    </x:row>
    <x:row r="1101" ht="15" hidden="0" customHeight="1">
      <x:c r="A1101" s="1" t="s">
        <x:v>2443</x:v>
      </x:c>
      <x:c r="B1101" s="14" t="n">
        <x:v>46082</x:v>
      </x:c>
      <x:c r="C1101" s="1" t="n">
        <x:v>77.7</x:v>
      </x:c>
      <x:c r="D1101" s="1" t="n">
        <x:v>512.7</x:v>
      </x:c>
      <x:c r="E1101" s="1" t="n">
        <x:v>32</x:v>
      </x:c>
      <x:c r="F1101" s="1" t="n">
        <x:v>1</x:v>
      </x:c>
      <x:c r="G1101" s="1" t="n">
        <x:v>29</x:v>
      </x:c>
      <x:c r="H1101" s="1" t="n">
        <x:v>0</x:v>
      </x:c>
      <x:c r="I1101" s="1" t="n">
        <x:v>6</x:v>
      </x:c>
      <x:c r="J1101" s="1" t="n">
        <x:v>0</x:v>
      </x:c>
      <x:c r="K1101" s="1" t="n">
        <x:v>0</x:v>
      </x:c>
      <x:c r="L1101" s="1" t="n">
        <x:v>94.2</x:v>
      </x:c>
      <x:c r="M1101" s="1" t="n">
        <x:v>5.8</x:v>
      </x:c>
      <x:c r="N1101" s="1" t="n">
        <x:v>9.7</x:v>
      </x:c>
      <x:c r="O1101" s="1" t="n">
        <x:f aca="0">24*MAX(0,EOMONTH(B1101,0)-MAX(B1101,INDEX(Device_Inventory!$K$2:$K$1201,MATCH(A1101,Device_Inventory!$A$2:$A$1201,0)))+1)</x:f>
        <x:v>744</x:v>
      </x:c>
      <x:c r="P1101" s="11" t="b">
        <x:f aca="0">INDEX(Device_Inventory!$K$2:$K$1201,MATCH(A1101,Device_Inventory!$A$2:$A$1201,0))&gt;B1101</x:f>
        <x:v>0</x:v>
      </x:c>
      <x:c r="Q1101" s="1" t="str">
        <x:f aca="0">IF(D1101&gt;O1101,"Fail: operating hours exceed in-service hours",IF(D1101+M1101&gt;O1101,"Fail: operating + unavailable hours exceed in-service hours",IF(P1101,"Partial month: within in-service hours","OK")))</x:f>
        <x:v>OK</x:v>
      </x:c>
    </x:row>
    <x:row r="1102" ht="15" hidden="0" customHeight="1">
      <x:c r="A1102" s="1" t="s">
        <x:v>2443</x:v>
      </x:c>
      <x:c r="B1102" s="14" t="n">
        <x:v>46113</x:v>
      </x:c>
      <x:c r="C1102" s="1" t="n">
        <x:v>66.7</x:v>
      </x:c>
      <x:c r="D1102" s="1" t="n">
        <x:v>419.9</x:v>
      </x:c>
      <x:c r="E1102" s="1" t="n">
        <x:v>18</x:v>
      </x:c>
      <x:c r="F1102" s="1" t="n">
        <x:v>0</x:v>
      </x:c>
      <x:c r="G1102" s="1" t="n">
        <x:v>45</x:v>
      </x:c>
      <x:c r="H1102" s="1" t="n">
        <x:v>0</x:v>
      </x:c>
      <x:c r="I1102" s="1" t="n">
        <x:v>3</x:v>
      </x:c>
      <x:c r="J1102" s="1" t="n">
        <x:v>0.54</x:v>
      </x:c>
      <x:c r="K1102" s="1" t="n">
        <x:v>0</x:v>
      </x:c>
      <x:c r="L1102" s="1" t="n">
        <x:v>95</x:v>
      </x:c>
      <x:c r="M1102" s="1" t="n">
        <x:v>3.8</x:v>
      </x:c>
      <x:c r="N1102" s="1" t="n">
        <x:v>18.8</x:v>
      </x:c>
      <x:c r="O1102" s="1" t="n">
        <x:f aca="0">24*MAX(0,EOMONTH(B1102,0)-MAX(B1102,INDEX(Device_Inventory!$K$2:$K$1201,MATCH(A1102,Device_Inventory!$A$2:$A$1201,0)))+1)</x:f>
        <x:v>720</x:v>
      </x:c>
      <x:c r="P1102" s="11" t="b">
        <x:f aca="0">INDEX(Device_Inventory!$K$2:$K$1201,MATCH(A1102,Device_Inventory!$A$2:$A$1201,0))&gt;B1102</x:f>
        <x:v>0</x:v>
      </x:c>
      <x:c r="Q1102" s="1" t="str">
        <x:f aca="0">IF(D1102&gt;O1102,"Fail: operating hours exceed in-service hours",IF(D1102+M1102&gt;O1102,"Fail: operating + unavailable hours exceed in-service hours",IF(P1102,"Partial month: within in-service hours","OK")))</x:f>
        <x:v>OK</x:v>
      </x:c>
    </x:row>
    <x:row r="1103" ht="15" hidden="0" customHeight="1">
      <x:c r="A1103" s="1" t="s">
        <x:v>2443</x:v>
      </x:c>
      <x:c r="B1103" s="14" t="n">
        <x:v>46143</x:v>
      </x:c>
      <x:c r="C1103" s="1" t="n">
        <x:v>79.6</x:v>
      </x:c>
      <x:c r="D1103" s="1" t="n">
        <x:v>568</x:v>
      </x:c>
      <x:c r="E1103" s="1" t="n">
        <x:v>31</x:v>
      </x:c>
      <x:c r="F1103" s="1" t="n">
        <x:v>0</x:v>
      </x:c>
      <x:c r="G1103" s="1" t="n">
        <x:v>38</x:v>
      </x:c>
      <x:c r="H1103" s="1" t="n">
        <x:v>0</x:v>
      </x:c>
      <x:c r="I1103" s="1" t="n">
        <x:v>5</x:v>
      </x:c>
      <x:c r="J1103" s="1" t="n">
        <x:v>0.61</x:v>
      </x:c>
      <x:c r="K1103" s="1" t="n">
        <x:v>1</x:v>
      </x:c>
      <x:c r="L1103" s="1" t="n">
        <x:v>97</x:v>
      </x:c>
      <x:c r="M1103" s="1" t="n">
        <x:v>7</x:v>
      </x:c>
      <x:c r="N1103" s="1" t="n">
        <x:v>23.3</x:v>
      </x:c>
      <x:c r="O1103" s="1" t="n">
        <x:f aca="0">24*MAX(0,EOMONTH(B1103,0)-MAX(B1103,INDEX(Device_Inventory!$K$2:$K$1201,MATCH(A1103,Device_Inventory!$A$2:$A$1201,0)))+1)</x:f>
        <x:v>744</x:v>
      </x:c>
      <x:c r="P1103" s="11" t="b">
        <x:f aca="0">INDEX(Device_Inventory!$K$2:$K$1201,MATCH(A1103,Device_Inventory!$A$2:$A$1201,0))&gt;B1103</x:f>
        <x:v>0</x:v>
      </x:c>
      <x:c r="Q1103" s="1" t="str">
        <x:f aca="0">IF(D1103&gt;O1103,"Fail: operating hours exceed in-service hours",IF(D1103+M1103&gt;O1103,"Fail: operating + unavailable hours exceed in-service hours",IF(P1103,"Partial month: within in-service hours","OK")))</x:f>
        <x:v>OK</x:v>
      </x:c>
    </x:row>
    <x:row r="1104" ht="15" hidden="0" customHeight="1">
      <x:c r="A1104" s="1" t="s">
        <x:v>2443</x:v>
      </x:c>
      <x:c r="B1104" s="14" t="n">
        <x:v>46174</x:v>
      </x:c>
      <x:c r="C1104" s="1" t="n">
        <x:v>75.6</x:v>
      </x:c>
      <x:c r="D1104" s="1" t="n">
        <x:v>442.2</x:v>
      </x:c>
      <x:c r="E1104" s="1" t="n">
        <x:v>24</x:v>
      </x:c>
      <x:c r="F1104" s="1" t="n">
        <x:v>0</x:v>
      </x:c>
      <x:c r="G1104" s="1" t="n">
        <x:v>34</x:v>
      </x:c>
      <x:c r="H1104" s="1" t="n">
        <x:v>0</x:v>
      </x:c>
      <x:c r="I1104" s="1" t="n">
        <x:v>2</x:v>
      </x:c>
      <x:c r="J1104" s="1" t="n">
        <x:v>0.35</x:v>
      </x:c>
      <x:c r="K1104" s="1" t="n">
        <x:v>0</x:v>
      </x:c>
      <x:c r="L1104" s="1" t="n">
        <x:v>97.4</x:v>
      </x:c>
      <x:c r="M1104" s="1" t="n">
        <x:v>0</x:v>
      </x:c>
      <x:c r="N1104" s="1" t="n">
        <x:v>19</x:v>
      </x:c>
      <x:c r="O1104" s="1" t="n">
        <x:f aca="0">24*MAX(0,EOMONTH(B1104,0)-MAX(B1104,INDEX(Device_Inventory!$K$2:$K$1201,MATCH(A1104,Device_Inventory!$A$2:$A$1201,0)))+1)</x:f>
        <x:v>720</x:v>
      </x:c>
      <x:c r="P1104" s="11" t="b">
        <x:f aca="0">INDEX(Device_Inventory!$K$2:$K$1201,MATCH(A1104,Device_Inventory!$A$2:$A$1201,0))&gt;B1104</x:f>
        <x:v>0</x:v>
      </x:c>
      <x:c r="Q1104" s="1" t="str">
        <x:f aca="0">IF(D1104&gt;O1104,"Fail: operating hours exceed in-service hours",IF(D1104+M1104&gt;O1104,"Fail: operating + unavailable hours exceed in-service hours",IF(P1104,"Partial month: within in-service hours","OK")))</x:f>
        <x:v>OK</x:v>
      </x:c>
    </x:row>
    <x:row r="1105" ht="15" hidden="0" customHeight="1">
      <x:c r="A1105" s="1" t="s">
        <x:v>2443</x:v>
      </x:c>
      <x:c r="B1105" s="14" t="n">
        <x:v>46204</x:v>
      </x:c>
      <x:c r="C1105" s="1" t="n">
        <x:v>74.8</x:v>
      </x:c>
      <x:c r="D1105" s="1" t="n">
        <x:v>470.8</x:v>
      </x:c>
      <x:c r="E1105" s="1" t="n">
        <x:v>22</x:v>
      </x:c>
      <x:c r="F1105" s="1" t="n">
        <x:v>1</x:v>
      </x:c>
      <x:c r="G1105" s="1" t="n">
        <x:v>43</x:v>
      </x:c>
      <x:c r="H1105" s="1" t="n">
        <x:v>0</x:v>
      </x:c>
      <x:c r="I1105" s="1" t="n">
        <x:v>5</x:v>
      </x:c>
      <x:c r="J1105" s="1" t="n">
        <x:v>0.69</x:v>
      </x:c>
      <x:c r="K1105" s="1" t="n">
        <x:v>0</x:v>
      </x:c>
      <x:c r="L1105" s="1" t="n">
        <x:v>96.1</x:v>
      </x:c>
      <x:c r="M1105" s="1" t="n">
        <x:v>2.8</x:v>
      </x:c>
      <x:c r="N1105" s="1" t="n">
        <x:v>11.3</x:v>
      </x:c>
      <x:c r="O1105" s="1" t="n">
        <x:f aca="0">24*MAX(0,EOMONTH(B1105,0)-MAX(B1105,INDEX(Device_Inventory!$K$2:$K$1201,MATCH(A1105,Device_Inventory!$A$2:$A$1201,0)))+1)</x:f>
        <x:v>744</x:v>
      </x:c>
      <x:c r="P1105" s="11" t="b">
        <x:f aca="0">INDEX(Device_Inventory!$K$2:$K$1201,MATCH(A1105,Device_Inventory!$A$2:$A$1201,0))&gt;B1105</x:f>
        <x:v>0</x:v>
      </x:c>
      <x:c r="Q1105" s="1" t="str">
        <x:f aca="0">IF(D1105&gt;O1105,"Fail: operating hours exceed in-service hours",IF(D1105+M1105&gt;O1105,"Fail: operating + unavailable hours exceed in-service hours",IF(P1105,"Partial month: within in-service hours","OK")))</x:f>
        <x:v>OK</x:v>
      </x:c>
    </x:row>
    <x:row r="1106" ht="15" hidden="0" customHeight="1">
      <x:c r="A1106" s="1" t="s">
        <x:v>2446</x:v>
      </x:c>
      <x:c r="B1106" s="14" t="n">
        <x:v>46054</x:v>
      </x:c>
      <x:c r="C1106" s="1" t="n">
        <x:v>48.2</x:v>
      </x:c>
      <x:c r="D1106" s="1" t="n">
        <x:v>267.6</x:v>
      </x:c>
      <x:c r="E1106" s="1" t="n">
        <x:v>23</x:v>
      </x:c>
      <x:c r="F1106" s="1" t="n">
        <x:v>2</x:v>
      </x:c>
      <x:c r="G1106" s="1" t="n">
        <x:v>12</x:v>
      </x:c>
      <x:c r="H1106" s="1" t="n">
        <x:v>0</x:v>
      </x:c>
      <x:c r="I1106" s="1" t="n">
        <x:v>1</x:v>
      </x:c>
      <x:c r="J1106" s="1" t="n">
        <x:v>1.17</x:v>
      </x:c>
      <x:c r="K1106" s="1" t="n">
        <x:v>1</x:v>
      </x:c>
      <x:c r="L1106" s="1" t="n">
        <x:v>94.9</x:v>
      </x:c>
      <x:c r="M1106" s="1" t="n">
        <x:v>5.5</x:v>
      </x:c>
      <x:c r="N1106" s="1" t="n">
        <x:v>7.6</x:v>
      </x:c>
      <x:c r="O1106" s="1" t="n">
        <x:f aca="0">24*MAX(0,EOMONTH(B1106,0)-MAX(B1106,INDEX(Device_Inventory!$K$2:$K$1201,MATCH(A1106,Device_Inventory!$A$2:$A$1201,0)))+1)</x:f>
        <x:v>672</x:v>
      </x:c>
      <x:c r="P1106" s="11" t="b">
        <x:f aca="0">INDEX(Device_Inventory!$K$2:$K$1201,MATCH(A1106,Device_Inventory!$A$2:$A$1201,0))&gt;B1106</x:f>
        <x:v>0</x:v>
      </x:c>
      <x:c r="Q1106" s="1" t="str">
        <x:f aca="0">IF(D1106&gt;O1106,"Fail: operating hours exceed in-service hours",IF(D1106+M1106&gt;O1106,"Fail: operating + unavailable hours exceed in-service hours",IF(P1106,"Partial month: within in-service hours","OK")))</x:f>
        <x:v>OK</x:v>
      </x:c>
    </x:row>
    <x:row r="1107" ht="15" hidden="0" customHeight="1">
      <x:c r="A1107" s="1" t="s">
        <x:v>2446</x:v>
      </x:c>
      <x:c r="B1107" s="14" t="n">
        <x:v>46082</x:v>
      </x:c>
      <x:c r="C1107" s="1" t="n">
        <x:v>28.6</x:v>
      </x:c>
      <x:c r="D1107" s="1" t="n">
        <x:v>160</x:v>
      </x:c>
      <x:c r="E1107" s="1" t="n">
        <x:v>20</x:v>
      </x:c>
      <x:c r="F1107" s="1" t="n">
        <x:v>3</x:v>
      </x:c>
      <x:c r="G1107" s="1" t="n">
        <x:v>27</x:v>
      </x:c>
      <x:c r="H1107" s="1" t="n">
        <x:v>1</x:v>
      </x:c>
      <x:c r="I1107" s="1" t="n">
        <x:v>3</x:v>
      </x:c>
      <x:c r="J1107" s="1" t="n">
        <x:v>0.23</x:v>
      </x:c>
      <x:c r="K1107" s="1" t="n">
        <x:v>0</x:v>
      </x:c>
      <x:c r="L1107" s="1" t="n">
        <x:v>94.9</x:v>
      </x:c>
      <x:c r="M1107" s="1" t="n">
        <x:v>6.8</x:v>
      </x:c>
      <x:c r="N1107" s="1" t="n">
        <x:v>8.4</x:v>
      </x:c>
      <x:c r="O1107" s="1" t="n">
        <x:f aca="0">24*MAX(0,EOMONTH(B1107,0)-MAX(B1107,INDEX(Device_Inventory!$K$2:$K$1201,MATCH(A1107,Device_Inventory!$A$2:$A$1201,0)))+1)</x:f>
        <x:v>744</x:v>
      </x:c>
      <x:c r="P1107" s="11" t="b">
        <x:f aca="0">INDEX(Device_Inventory!$K$2:$K$1201,MATCH(A1107,Device_Inventory!$A$2:$A$1201,0))&gt;B1107</x:f>
        <x:v>0</x:v>
      </x:c>
      <x:c r="Q1107" s="1" t="str">
        <x:f aca="0">IF(D1107&gt;O1107,"Fail: operating hours exceed in-service hours",IF(D1107+M1107&gt;O1107,"Fail: operating + unavailable hours exceed in-service hours",IF(P1107,"Partial month: within in-service hours","OK")))</x:f>
        <x:v>OK</x:v>
      </x:c>
    </x:row>
    <x:row r="1108" ht="15" hidden="0" customHeight="1">
      <x:c r="A1108" s="1" t="s">
        <x:v>2446</x:v>
      </x:c>
      <x:c r="B1108" s="14" t="n">
        <x:v>46113</x:v>
      </x:c>
      <x:c r="C1108" s="1" t="n">
        <x:v>48.8</x:v>
      </x:c>
      <x:c r="D1108" s="1" t="n">
        <x:v>346.4</x:v>
      </x:c>
      <x:c r="E1108" s="1" t="n">
        <x:v>12</x:v>
      </x:c>
      <x:c r="F1108" s="1" t="n">
        <x:v>1</x:v>
      </x:c>
      <x:c r="G1108" s="1" t="n">
        <x:v>35</x:v>
      </x:c>
      <x:c r="H1108" s="1" t="n">
        <x:v>0</x:v>
      </x:c>
      <x:c r="I1108" s="1" t="n">
        <x:v>2</x:v>
      </x:c>
      <x:c r="J1108" s="1" t="n">
        <x:v>0.86</x:v>
      </x:c>
      <x:c r="K1108" s="1" t="n">
        <x:v>1</x:v>
      </x:c>
      <x:c r="L1108" s="1" t="n">
        <x:v>98.3</x:v>
      </x:c>
      <x:c r="M1108" s="1" t="n">
        <x:v>12.7</x:v>
      </x:c>
      <x:c r="N1108" s="1" t="n">
        <x:v>15.1</x:v>
      </x:c>
      <x:c r="O1108" s="1" t="n">
        <x:f aca="0">24*MAX(0,EOMONTH(B1108,0)-MAX(B1108,INDEX(Device_Inventory!$K$2:$K$1201,MATCH(A1108,Device_Inventory!$A$2:$A$1201,0)))+1)</x:f>
        <x:v>720</x:v>
      </x:c>
      <x:c r="P1108" s="11" t="b">
        <x:f aca="0">INDEX(Device_Inventory!$K$2:$K$1201,MATCH(A1108,Device_Inventory!$A$2:$A$1201,0))&gt;B1108</x:f>
        <x:v>0</x:v>
      </x:c>
      <x:c r="Q1108" s="1" t="str">
        <x:f aca="0">IF(D1108&gt;O1108,"Fail: operating hours exceed in-service hours",IF(D1108+M1108&gt;O1108,"Fail: operating + unavailable hours exceed in-service hours",IF(P1108,"Partial month: within in-service hours","OK")))</x:f>
        <x:v>OK</x:v>
      </x:c>
    </x:row>
    <x:row r="1109" ht="15" hidden="0" customHeight="1">
      <x:c r="A1109" s="1" t="s">
        <x:v>2446</x:v>
      </x:c>
      <x:c r="B1109" s="14" t="n">
        <x:v>46143</x:v>
      </x:c>
      <x:c r="C1109" s="1" t="n">
        <x:v>57.6</x:v>
      </x:c>
      <x:c r="D1109" s="1" t="n">
        <x:v>335.7</x:v>
      </x:c>
      <x:c r="E1109" s="1" t="n">
        <x:v>19</x:v>
      </x:c>
      <x:c r="F1109" s="1" t="n">
        <x:v>2</x:v>
      </x:c>
      <x:c r="G1109" s="1" t="n">
        <x:v>30</x:v>
      </x:c>
      <x:c r="H1109" s="1" t="n">
        <x:v>1</x:v>
      </x:c>
      <x:c r="I1109" s="1" t="n">
        <x:v>0</x:v>
      </x:c>
      <x:c r="J1109" s="1" t="n">
        <x:v>0.78</x:v>
      </x:c>
      <x:c r="K1109" s="1" t="n">
        <x:v>1</x:v>
      </x:c>
      <x:c r="L1109" s="1" t="n">
        <x:v>95.4</x:v>
      </x:c>
      <x:c r="M1109" s="1" t="n">
        <x:v>7.5</x:v>
      </x:c>
      <x:c r="N1109" s="1" t="n">
        <x:v>12.6</x:v>
      </x:c>
      <x:c r="O1109" s="1" t="n">
        <x:f aca="0">24*MAX(0,EOMONTH(B1109,0)-MAX(B1109,INDEX(Device_Inventory!$K$2:$K$1201,MATCH(A1109,Device_Inventory!$A$2:$A$1201,0)))+1)</x:f>
        <x:v>744</x:v>
      </x:c>
      <x:c r="P1109" s="11" t="b">
        <x:f aca="0">INDEX(Device_Inventory!$K$2:$K$1201,MATCH(A1109,Device_Inventory!$A$2:$A$1201,0))&gt;B1109</x:f>
        <x:v>0</x:v>
      </x:c>
      <x:c r="Q1109" s="1" t="str">
        <x:f aca="0">IF(D1109&gt;O1109,"Fail: operating hours exceed in-service hours",IF(D1109+M1109&gt;O1109,"Fail: operating + unavailable hours exceed in-service hours",IF(P1109,"Partial month: within in-service hours","OK")))</x:f>
        <x:v>OK</x:v>
      </x:c>
    </x:row>
    <x:row r="1110" ht="15" hidden="0" customHeight="1">
      <x:c r="A1110" s="1" t="s">
        <x:v>2446</x:v>
      </x:c>
      <x:c r="B1110" s="14" t="n">
        <x:v>46174</x:v>
      </x:c>
      <x:c r="C1110" s="1" t="n">
        <x:v>70.6</x:v>
      </x:c>
      <x:c r="D1110" s="1" t="n">
        <x:v>456.9</x:v>
      </x:c>
      <x:c r="E1110" s="1" t="n">
        <x:v>15</x:v>
      </x:c>
      <x:c r="F1110" s="1" t="n">
        <x:v>3</x:v>
      </x:c>
      <x:c r="G1110" s="1" t="n">
        <x:v>44</x:v>
      </x:c>
      <x:c r="H1110" s="1" t="n">
        <x:v>1</x:v>
      </x:c>
      <x:c r="I1110" s="1" t="n">
        <x:v>2</x:v>
      </x:c>
      <x:c r="J1110" s="1" t="n">
        <x:v>0.62</x:v>
      </x:c>
      <x:c r="K1110" s="1" t="n">
        <x:v>1</x:v>
      </x:c>
      <x:c r="L1110" s="1" t="n">
        <x:v>95.9</x:v>
      </x:c>
      <x:c r="M1110" s="1" t="n">
        <x:v>12.4</x:v>
      </x:c>
      <x:c r="N1110" s="1" t="n">
        <x:v>7.1</x:v>
      </x:c>
      <x:c r="O1110" s="1" t="n">
        <x:f aca="0">24*MAX(0,EOMONTH(B1110,0)-MAX(B1110,INDEX(Device_Inventory!$K$2:$K$1201,MATCH(A1110,Device_Inventory!$A$2:$A$1201,0)))+1)</x:f>
        <x:v>720</x:v>
      </x:c>
      <x:c r="P1110" s="11" t="b">
        <x:f aca="0">INDEX(Device_Inventory!$K$2:$K$1201,MATCH(A1110,Device_Inventory!$A$2:$A$1201,0))&gt;B1110</x:f>
        <x:v>0</x:v>
      </x:c>
      <x:c r="Q1110" s="1" t="str">
        <x:f aca="0">IF(D1110&gt;O1110,"Fail: operating hours exceed in-service hours",IF(D1110+M1110&gt;O1110,"Fail: operating + unavailable hours exceed in-service hours",IF(P1110,"Partial month: within in-service hours","OK")))</x:f>
        <x:v>OK</x:v>
      </x:c>
    </x:row>
    <x:row r="1111" ht="15" hidden="0" customHeight="1">
      <x:c r="A1111" s="1" t="s">
        <x:v>2446</x:v>
      </x:c>
      <x:c r="B1111" s="14" t="n">
        <x:v>46204</x:v>
      </x:c>
      <x:c r="C1111" s="1" t="n">
        <x:v>46.4</x:v>
      </x:c>
      <x:c r="D1111" s="1" t="n">
        <x:v>307.4</x:v>
      </x:c>
      <x:c r="E1111" s="1" t="n">
        <x:v>24</x:v>
      </x:c>
      <x:c r="F1111" s="1" t="n">
        <x:v>1</x:v>
      </x:c>
      <x:c r="G1111" s="1" t="n">
        <x:v>19</x:v>
      </x:c>
      <x:c r="H1111" s="1" t="n">
        <x:v>1</x:v>
      </x:c>
      <x:c r="I1111" s="1" t="n">
        <x:v>2</x:v>
      </x:c>
      <x:c r="J1111" s="1" t="n">
        <x:v>0.91</x:v>
      </x:c>
      <x:c r="K1111" s="1" t="n">
        <x:v>1</x:v>
      </x:c>
      <x:c r="L1111" s="1" t="n">
        <x:v>95.5</x:v>
      </x:c>
      <x:c r="M1111" s="1" t="n">
        <x:v>2.8</x:v>
      </x:c>
      <x:c r="N1111" s="1" t="n">
        <x:v>11.3</x:v>
      </x:c>
      <x:c r="O1111" s="1" t="n">
        <x:f aca="0">24*MAX(0,EOMONTH(B1111,0)-MAX(B1111,INDEX(Device_Inventory!$K$2:$K$1201,MATCH(A1111,Device_Inventory!$A$2:$A$1201,0)))+1)</x:f>
        <x:v>744</x:v>
      </x:c>
      <x:c r="P1111" s="11" t="b">
        <x:f aca="0">INDEX(Device_Inventory!$K$2:$K$1201,MATCH(A1111,Device_Inventory!$A$2:$A$1201,0))&gt;B1111</x:f>
        <x:v>0</x:v>
      </x:c>
      <x:c r="Q1111" s="1" t="str">
        <x:f aca="0">IF(D1111&gt;O1111,"Fail: operating hours exceed in-service hours",IF(D1111+M1111&gt;O1111,"Fail: operating + unavailable hours exceed in-service hours",IF(P1111,"Partial month: within in-service hours","OK")))</x:f>
        <x:v>OK</x:v>
      </x:c>
    </x:row>
    <x:row r="1112" ht="15" hidden="0" customHeight="1">
      <x:c r="A1112" s="1" t="s">
        <x:v>2449</x:v>
      </x:c>
      <x:c r="B1112" s="14" t="n">
        <x:v>46054</x:v>
      </x:c>
      <x:c r="C1112" s="1" t="n">
        <x:v>55.1</x:v>
      </x:c>
      <x:c r="D1112" s="1" t="n">
        <x:v>343.5</x:v>
      </x:c>
      <x:c r="E1112" s="1" t="n">
        <x:v>34</x:v>
      </x:c>
      <x:c r="F1112" s="1" t="n">
        <x:v>7</x:v>
      </x:c>
      <x:c r="G1112" s="1" t="n">
        <x:v>32</x:v>
      </x:c>
      <x:c r="H1112" s="1" t="n">
        <x:v>1</x:v>
      </x:c>
      <x:c r="I1112" s="1" t="n">
        <x:v>1</x:v>
      </x:c>
      <x:c r="J1112" s="1" t="n">
        <x:v>1.89</x:v>
      </x:c>
      <x:c r="K1112" s="1" t="n">
        <x:v>1</x:v>
      </x:c>
      <x:c r="L1112" s="1" t="n">
        <x:v>98.3</x:v>
      </x:c>
      <x:c r="M1112" s="1" t="n">
        <x:v>11</x:v>
      </x:c>
      <x:c r="N1112" s="1" t="n">
        <x:v>6.8</x:v>
      </x:c>
      <x:c r="O1112" s="1" t="n">
        <x:f aca="0">24*MAX(0,EOMONTH(B1112,0)-MAX(B1112,INDEX(Device_Inventory!$K$2:$K$1201,MATCH(A1112,Device_Inventory!$A$2:$A$1201,0)))+1)</x:f>
        <x:v>672</x:v>
      </x:c>
      <x:c r="P1112" s="11" t="b">
        <x:f aca="0">INDEX(Device_Inventory!$K$2:$K$1201,MATCH(A1112,Device_Inventory!$A$2:$A$1201,0))&gt;B1112</x:f>
        <x:v>0</x:v>
      </x:c>
      <x:c r="Q1112" s="1" t="str">
        <x:f aca="0">IF(D1112&gt;O1112,"Fail: operating hours exceed in-service hours",IF(D1112+M1112&gt;O1112,"Fail: operating + unavailable hours exceed in-service hours",IF(P1112,"Partial month: within in-service hours","OK")))</x:f>
        <x:v>OK</x:v>
      </x:c>
    </x:row>
    <x:row r="1113" ht="15" hidden="0" customHeight="1">
      <x:c r="A1113" s="1" t="s">
        <x:v>2449</x:v>
      </x:c>
      <x:c r="B1113" s="14" t="n">
        <x:v>46082</x:v>
      </x:c>
      <x:c r="C1113" s="1" t="n">
        <x:v>66.4</x:v>
      </x:c>
      <x:c r="D1113" s="1" t="n">
        <x:v>472.7</x:v>
      </x:c>
      <x:c r="E1113" s="1" t="n">
        <x:v>30</x:v>
      </x:c>
      <x:c r="F1113" s="1" t="n">
        <x:v>6</x:v>
      </x:c>
      <x:c r="G1113" s="1" t="n">
        <x:v>26</x:v>
      </x:c>
      <x:c r="H1113" s="1" t="n">
        <x:v>1</x:v>
      </x:c>
      <x:c r="I1113" s="1" t="n">
        <x:v>1</x:v>
      </x:c>
      <x:c r="J1113" s="1" t="n">
        <x:v>1.14</x:v>
      </x:c>
      <x:c r="K1113" s="1" t="n">
        <x:v>0</x:v>
      </x:c>
      <x:c r="L1113" s="1" t="n">
        <x:v>93.4</x:v>
      </x:c>
      <x:c r="M1113" s="1" t="n">
        <x:v>8.8</x:v>
      </x:c>
      <x:c r="N1113" s="1" t="n">
        <x:v>11.8</x:v>
      </x:c>
      <x:c r="O1113" s="1" t="n">
        <x:f aca="0">24*MAX(0,EOMONTH(B1113,0)-MAX(B1113,INDEX(Device_Inventory!$K$2:$K$1201,MATCH(A1113,Device_Inventory!$A$2:$A$1201,0)))+1)</x:f>
        <x:v>744</x:v>
      </x:c>
      <x:c r="P1113" s="11" t="b">
        <x:f aca="0">INDEX(Device_Inventory!$K$2:$K$1201,MATCH(A1113,Device_Inventory!$A$2:$A$1201,0))&gt;B1113</x:f>
        <x:v>0</x:v>
      </x:c>
      <x:c r="Q1113" s="1" t="str">
        <x:f aca="0">IF(D1113&gt;O1113,"Fail: operating hours exceed in-service hours",IF(D1113+M1113&gt;O1113,"Fail: operating + unavailable hours exceed in-service hours",IF(P1113,"Partial month: within in-service hours","OK")))</x:f>
        <x:v>OK</x:v>
      </x:c>
    </x:row>
    <x:row r="1114" ht="15" hidden="0" customHeight="1">
      <x:c r="A1114" s="1" t="s">
        <x:v>2449</x:v>
      </x:c>
      <x:c r="B1114" s="14" t="n">
        <x:v>46113</x:v>
      </x:c>
      <x:c r="C1114" s="1" t="n">
        <x:v>68.5</x:v>
      </x:c>
      <x:c r="D1114" s="1" t="n">
        <x:v>479.3</x:v>
      </x:c>
      <x:c r="E1114" s="1" t="n">
        <x:v>33</x:v>
      </x:c>
      <x:c r="F1114" s="1" t="n">
        <x:v>4</x:v>
      </x:c>
      <x:c r="G1114" s="1" t="n">
        <x:v>38</x:v>
      </x:c>
      <x:c r="H1114" s="1" t="n">
        <x:v>1</x:v>
      </x:c>
      <x:c r="I1114" s="1" t="n">
        <x:v>0</x:v>
      </x:c>
      <x:c r="J1114" s="1" t="n">
        <x:v>1.65</x:v>
      </x:c>
      <x:c r="K1114" s="1" t="n">
        <x:v>1</x:v>
      </x:c>
      <x:c r="L1114" s="1" t="n">
        <x:v>97.2</x:v>
      </x:c>
      <x:c r="M1114" s="1" t="n">
        <x:v>18.2</x:v>
      </x:c>
      <x:c r="N1114" s="1" t="n">
        <x:v>16.3</x:v>
      </x:c>
      <x:c r="O1114" s="1" t="n">
        <x:f aca="0">24*MAX(0,EOMONTH(B1114,0)-MAX(B1114,INDEX(Device_Inventory!$K$2:$K$1201,MATCH(A1114,Device_Inventory!$A$2:$A$1201,0)))+1)</x:f>
        <x:v>720</x:v>
      </x:c>
      <x:c r="P1114" s="11" t="b">
        <x:f aca="0">INDEX(Device_Inventory!$K$2:$K$1201,MATCH(A1114,Device_Inventory!$A$2:$A$1201,0))&gt;B1114</x:f>
        <x:v>0</x:v>
      </x:c>
      <x:c r="Q1114" s="1" t="str">
        <x:f aca="0">IF(D1114&gt;O1114,"Fail: operating hours exceed in-service hours",IF(D1114+M1114&gt;O1114,"Fail: operating + unavailable hours exceed in-service hours",IF(P1114,"Partial month: within in-service hours","OK")))</x:f>
        <x:v>OK</x:v>
      </x:c>
    </x:row>
    <x:row r="1115" ht="15" hidden="0" customHeight="1">
      <x:c r="A1115" s="1" t="s">
        <x:v>2449</x:v>
      </x:c>
      <x:c r="B1115" s="14" t="n">
        <x:v>46143</x:v>
      </x:c>
      <x:c r="C1115" s="1" t="n">
        <x:v>59.9</x:v>
      </x:c>
      <x:c r="D1115" s="1" t="n">
        <x:v>366.4</x:v>
      </x:c>
      <x:c r="E1115" s="1" t="n">
        <x:v>36</x:v>
      </x:c>
      <x:c r="F1115" s="1" t="n">
        <x:v>7</x:v>
      </x:c>
      <x:c r="G1115" s="1" t="n">
        <x:v>33</x:v>
      </x:c>
      <x:c r="H1115" s="1" t="n">
        <x:v>2</x:v>
      </x:c>
      <x:c r="I1115" s="1" t="n">
        <x:v>2</x:v>
      </x:c>
      <x:c r="J1115" s="1" t="n">
        <x:v>1.64</x:v>
      </x:c>
      <x:c r="K1115" s="1" t="n">
        <x:v>2</x:v>
      </x:c>
      <x:c r="L1115" s="1" t="n">
        <x:v>90.6</x:v>
      </x:c>
      <x:c r="M1115" s="1" t="n">
        <x:v>6.2</x:v>
      </x:c>
      <x:c r="N1115" s="1" t="n">
        <x:v>15.4</x:v>
      </x:c>
      <x:c r="O1115" s="1" t="n">
        <x:f aca="0">24*MAX(0,EOMONTH(B1115,0)-MAX(B1115,INDEX(Device_Inventory!$K$2:$K$1201,MATCH(A1115,Device_Inventory!$A$2:$A$1201,0)))+1)</x:f>
        <x:v>744</x:v>
      </x:c>
      <x:c r="P1115" s="11" t="b">
        <x:f aca="0">INDEX(Device_Inventory!$K$2:$K$1201,MATCH(A1115,Device_Inventory!$A$2:$A$1201,0))&gt;B1115</x:f>
        <x:v>0</x:v>
      </x:c>
      <x:c r="Q1115" s="1" t="str">
        <x:f aca="0">IF(D1115&gt;O1115,"Fail: operating hours exceed in-service hours",IF(D1115+M1115&gt;O1115,"Fail: operating + unavailable hours exceed in-service hours",IF(P1115,"Partial month: within in-service hours","OK")))</x:f>
        <x:v>OK</x:v>
      </x:c>
    </x:row>
    <x:row r="1116" ht="15" hidden="0" customHeight="1">
      <x:c r="A1116" s="1" t="s">
        <x:v>2449</x:v>
      </x:c>
      <x:c r="B1116" s="14" t="n">
        <x:v>46174</x:v>
      </x:c>
      <x:c r="C1116" s="1" t="n">
        <x:v>63.6</x:v>
      </x:c>
      <x:c r="D1116" s="1" t="n">
        <x:v>427.1</x:v>
      </x:c>
      <x:c r="E1116" s="1" t="n">
        <x:v>25</x:v>
      </x:c>
      <x:c r="F1116" s="1" t="n">
        <x:v>5</x:v>
      </x:c>
      <x:c r="G1116" s="1" t="n">
        <x:v>42</x:v>
      </x:c>
      <x:c r="H1116" s="1" t="n">
        <x:v>2</x:v>
      </x:c>
      <x:c r="I1116" s="1" t="n">
        <x:v>4</x:v>
      </x:c>
      <x:c r="J1116" s="1" t="n">
        <x:v>2.18</x:v>
      </x:c>
      <x:c r="K1116" s="1" t="n">
        <x:v>1</x:v>
      </x:c>
      <x:c r="L1116" s="1" t="n">
        <x:v>95.3</x:v>
      </x:c>
      <x:c r="M1116" s="1" t="n">
        <x:v>10.8</x:v>
      </x:c>
      <x:c r="N1116" s="1" t="n">
        <x:v>17.5</x:v>
      </x:c>
      <x:c r="O1116" s="1" t="n">
        <x:f aca="0">24*MAX(0,EOMONTH(B1116,0)-MAX(B1116,INDEX(Device_Inventory!$K$2:$K$1201,MATCH(A1116,Device_Inventory!$A$2:$A$1201,0)))+1)</x:f>
        <x:v>720</x:v>
      </x:c>
      <x:c r="P1116" s="11" t="b">
        <x:f aca="0">INDEX(Device_Inventory!$K$2:$K$1201,MATCH(A1116,Device_Inventory!$A$2:$A$1201,0))&gt;B1116</x:f>
        <x:v>0</x:v>
      </x:c>
      <x:c r="Q1116" s="1" t="str">
        <x:f aca="0">IF(D1116&gt;O1116,"Fail: operating hours exceed in-service hours",IF(D1116+M1116&gt;O1116,"Fail: operating + unavailable hours exceed in-service hours",IF(P1116,"Partial month: within in-service hours","OK")))</x:f>
        <x:v>OK</x:v>
      </x:c>
    </x:row>
    <x:row r="1117" ht="15" hidden="0" customHeight="1">
      <x:c r="A1117" s="1" t="s">
        <x:v>2449</x:v>
      </x:c>
      <x:c r="B1117" s="14" t="n">
        <x:v>46204</x:v>
      </x:c>
      <x:c r="C1117" s="1" t="n">
        <x:v>59.3</x:v>
      </x:c>
      <x:c r="D1117" s="1" t="n">
        <x:v>389.1</x:v>
      </x:c>
      <x:c r="E1117" s="1" t="n">
        <x:v>22</x:v>
      </x:c>
      <x:c r="F1117" s="1" t="n">
        <x:v>6</x:v>
      </x:c>
      <x:c r="G1117" s="1" t="n">
        <x:v>33</x:v>
      </x:c>
      <x:c r="H1117" s="1" t="n">
        <x:v>1</x:v>
      </x:c>
      <x:c r="I1117" s="1" t="n">
        <x:v>1</x:v>
      </x:c>
      <x:c r="J1117" s="1" t="n">
        <x:v>2.12</x:v>
      </x:c>
      <x:c r="K1117" s="1" t="n">
        <x:v>2</x:v>
      </x:c>
      <x:c r="L1117" s="1" t="n">
        <x:v>93.4</x:v>
      </x:c>
      <x:c r="M1117" s="1" t="n">
        <x:v>12.6</x:v>
      </x:c>
      <x:c r="N1117" s="1" t="n">
        <x:v>11.1</x:v>
      </x:c>
      <x:c r="O1117" s="1" t="n">
        <x:f aca="0">24*MAX(0,EOMONTH(B1117,0)-MAX(B1117,INDEX(Device_Inventory!$K$2:$K$1201,MATCH(A1117,Device_Inventory!$A$2:$A$1201,0)))+1)</x:f>
        <x:v>744</x:v>
      </x:c>
      <x:c r="P1117" s="11" t="b">
        <x:f aca="0">INDEX(Device_Inventory!$K$2:$K$1201,MATCH(A1117,Device_Inventory!$A$2:$A$1201,0))&gt;B1117</x:f>
        <x:v>0</x:v>
      </x:c>
      <x:c r="Q1117" s="1" t="str">
        <x:f aca="0">IF(D1117&gt;O1117,"Fail: operating hours exceed in-service hours",IF(D1117+M1117&gt;O1117,"Fail: operating + unavailable hours exceed in-service hours",IF(P1117,"Partial month: within in-service hours","OK")))</x:f>
        <x:v>OK</x:v>
      </x:c>
    </x:row>
    <x:row r="1118" ht="15" hidden="0" customHeight="1">
      <x:c r="A1118" s="1" t="s">
        <x:v>2452</x:v>
      </x:c>
      <x:c r="B1118" s="14" t="n">
        <x:v>46054</x:v>
      </x:c>
      <x:c r="C1118" s="1" t="n">
        <x:v>61.3</x:v>
      </x:c>
      <x:c r="D1118" s="1" t="n">
        <x:v>426.5</x:v>
      </x:c>
      <x:c r="E1118" s="1" t="n">
        <x:v>29</x:v>
      </x:c>
      <x:c r="F1118" s="1" t="n">
        <x:v>2</x:v>
      </x:c>
      <x:c r="G1118" s="1" t="n">
        <x:v>34</x:v>
      </x:c>
      <x:c r="H1118" s="1" t="n">
        <x:v>0</x:v>
      </x:c>
      <x:c r="I1118" s="1" t="n">
        <x:v>3</x:v>
      </x:c>
      <x:c r="J1118" s="1" t="n">
        <x:v>0</x:v>
      </x:c>
      <x:c r="K1118" s="1" t="n">
        <x:v>0</x:v>
      </x:c>
      <x:c r="L1118" s="1" t="n">
        <x:v>92.4</x:v>
      </x:c>
      <x:c r="M1118" s="1" t="n">
        <x:v>0.9</x:v>
      </x:c>
      <x:c r="N1118" s="1" t="n">
        <x:v>6.3</x:v>
      </x:c>
      <x:c r="O1118" s="1" t="n">
        <x:f aca="0">24*MAX(0,EOMONTH(B1118,0)-MAX(B1118,INDEX(Device_Inventory!$K$2:$K$1201,MATCH(A1118,Device_Inventory!$A$2:$A$1201,0)))+1)</x:f>
        <x:v>672</x:v>
      </x:c>
      <x:c r="P1118" s="11" t="b">
        <x:f aca="0">INDEX(Device_Inventory!$K$2:$K$1201,MATCH(A1118,Device_Inventory!$A$2:$A$1201,0))&gt;B1118</x:f>
        <x:v>0</x:v>
      </x:c>
      <x:c r="Q1118" s="1" t="str">
        <x:f aca="0">IF(D1118&gt;O1118,"Fail: operating hours exceed in-service hours",IF(D1118+M1118&gt;O1118,"Fail: operating + unavailable hours exceed in-service hours",IF(P1118,"Partial month: within in-service hours","OK")))</x:f>
        <x:v>OK</x:v>
      </x:c>
    </x:row>
    <x:row r="1119" ht="15" hidden="0" customHeight="1">
      <x:c r="A1119" s="1" t="s">
        <x:v>2452</x:v>
      </x:c>
      <x:c r="B1119" s="14" t="n">
        <x:v>46082</x:v>
      </x:c>
      <x:c r="C1119" s="1" t="n">
        <x:v>44.8</x:v>
      </x:c>
      <x:c r="D1119" s="1" t="n">
        <x:v>296.8</x:v>
      </x:c>
      <x:c r="E1119" s="1" t="n">
        <x:v>13</x:v>
      </x:c>
      <x:c r="F1119" s="1" t="n">
        <x:v>1</x:v>
      </x:c>
      <x:c r="G1119" s="1" t="n">
        <x:v>23</x:v>
      </x:c>
      <x:c r="H1119" s="1" t="n">
        <x:v>0</x:v>
      </x:c>
      <x:c r="I1119" s="1" t="n">
        <x:v>1</x:v>
      </x:c>
      <x:c r="J1119" s="1" t="n">
        <x:v>0.12</x:v>
      </x:c>
      <x:c r="K1119" s="1" t="n">
        <x:v>0</x:v>
      </x:c>
      <x:c r="L1119" s="1" t="n">
        <x:v>96.3</x:v>
      </x:c>
      <x:c r="M1119" s="1" t="n">
        <x:v>5.9</x:v>
      </x:c>
      <x:c r="N1119" s="1" t="n">
        <x:v>10.5</x:v>
      </x:c>
      <x:c r="O1119" s="1" t="n">
        <x:f aca="0">24*MAX(0,EOMONTH(B1119,0)-MAX(B1119,INDEX(Device_Inventory!$K$2:$K$1201,MATCH(A1119,Device_Inventory!$A$2:$A$1201,0)))+1)</x:f>
        <x:v>744</x:v>
      </x:c>
      <x:c r="P1119" s="11" t="b">
        <x:f aca="0">INDEX(Device_Inventory!$K$2:$K$1201,MATCH(A1119,Device_Inventory!$A$2:$A$1201,0))&gt;B1119</x:f>
        <x:v>0</x:v>
      </x:c>
      <x:c r="Q1119" s="1" t="str">
        <x:f aca="0">IF(D1119&gt;O1119,"Fail: operating hours exceed in-service hours",IF(D1119+M1119&gt;O1119,"Fail: operating + unavailable hours exceed in-service hours",IF(P1119,"Partial month: within in-service hours","OK")))</x:f>
        <x:v>OK</x:v>
      </x:c>
    </x:row>
    <x:row r="1120" ht="15" hidden="0" customHeight="1">
      <x:c r="A1120" s="1" t="s">
        <x:v>2452</x:v>
      </x:c>
      <x:c r="B1120" s="14" t="n">
        <x:v>46113</x:v>
      </x:c>
      <x:c r="C1120" s="1" t="n">
        <x:v>73</x:v>
      </x:c>
      <x:c r="D1120" s="1" t="n">
        <x:v>497.8</x:v>
      </x:c>
      <x:c r="E1120" s="1" t="n">
        <x:v>21</x:v>
      </x:c>
      <x:c r="F1120" s="1" t="n">
        <x:v>0</x:v>
      </x:c>
      <x:c r="G1120" s="1" t="n">
        <x:v>32</x:v>
      </x:c>
      <x:c r="H1120" s="1" t="n">
        <x:v>0</x:v>
      </x:c>
      <x:c r="I1120" s="1" t="n">
        <x:v>3</x:v>
      </x:c>
      <x:c r="J1120" s="1" t="n">
        <x:v>0.61</x:v>
      </x:c>
      <x:c r="K1120" s="1" t="n">
        <x:v>0</x:v>
      </x:c>
      <x:c r="L1120" s="1" t="n">
        <x:v>100</x:v>
      </x:c>
      <x:c r="M1120" s="1" t="n">
        <x:v>0</x:v>
      </x:c>
      <x:c r="N1120" s="1" t="n">
        <x:v>12.7</x:v>
      </x:c>
      <x:c r="O1120" s="1" t="n">
        <x:f aca="0">24*MAX(0,EOMONTH(B1120,0)-MAX(B1120,INDEX(Device_Inventory!$K$2:$K$1201,MATCH(A1120,Device_Inventory!$A$2:$A$1201,0)))+1)</x:f>
        <x:v>720</x:v>
      </x:c>
      <x:c r="P1120" s="11" t="b">
        <x:f aca="0">INDEX(Device_Inventory!$K$2:$K$1201,MATCH(A1120,Device_Inventory!$A$2:$A$1201,0))&gt;B1120</x:f>
        <x:v>0</x:v>
      </x:c>
      <x:c r="Q1120" s="1" t="str">
        <x:f aca="0">IF(D1120&gt;O1120,"Fail: operating hours exceed in-service hours",IF(D1120+M1120&gt;O1120,"Fail: operating + unavailable hours exceed in-service hours",IF(P1120,"Partial month: within in-service hours","OK")))</x:f>
        <x:v>OK</x:v>
      </x:c>
    </x:row>
    <x:row r="1121" ht="15" hidden="0" customHeight="1">
      <x:c r="A1121" s="1" t="s">
        <x:v>2452</x:v>
      </x:c>
      <x:c r="B1121" s="14" t="n">
        <x:v>46143</x:v>
      </x:c>
      <x:c r="C1121" s="1" t="n">
        <x:v>55.1</x:v>
      </x:c>
      <x:c r="D1121" s="1" t="n">
        <x:v>323.1</x:v>
      </x:c>
      <x:c r="E1121" s="1" t="n">
        <x:v>30</x:v>
      </x:c>
      <x:c r="F1121" s="1" t="n">
        <x:v>0</x:v>
      </x:c>
      <x:c r="G1121" s="1" t="n">
        <x:v>32</x:v>
      </x:c>
      <x:c r="H1121" s="1" t="n">
        <x:v>0</x:v>
      </x:c>
      <x:c r="I1121" s="1" t="n">
        <x:v>0</x:v>
      </x:c>
      <x:c r="J1121" s="1" t="n">
        <x:v>0.25</x:v>
      </x:c>
      <x:c r="K1121" s="1" t="n">
        <x:v>0</x:v>
      </x:c>
      <x:c r="L1121" s="1" t="n">
        <x:v>94.6</x:v>
      </x:c>
      <x:c r="M1121" s="1" t="n">
        <x:v>6.9</x:v>
      </x:c>
      <x:c r="N1121" s="1" t="n">
        <x:v>12.2</x:v>
      </x:c>
      <x:c r="O1121" s="1" t="n">
        <x:f aca="0">24*MAX(0,EOMONTH(B1121,0)-MAX(B1121,INDEX(Device_Inventory!$K$2:$K$1201,MATCH(A1121,Device_Inventory!$A$2:$A$1201,0)))+1)</x:f>
        <x:v>744</x:v>
      </x:c>
      <x:c r="P1121" s="11" t="b">
        <x:f aca="0">INDEX(Device_Inventory!$K$2:$K$1201,MATCH(A1121,Device_Inventory!$A$2:$A$1201,0))&gt;B1121</x:f>
        <x:v>0</x:v>
      </x:c>
      <x:c r="Q1121" s="1" t="str">
        <x:f aca="0">IF(D1121&gt;O1121,"Fail: operating hours exceed in-service hours",IF(D1121+M1121&gt;O1121,"Fail: operating + unavailable hours exceed in-service hours",IF(P1121,"Partial month: within in-service hours","OK")))</x:f>
        <x:v>OK</x:v>
      </x:c>
    </x:row>
    <x:row r="1122" ht="15" hidden="0" customHeight="1">
      <x:c r="A1122" s="1" t="s">
        <x:v>2452</x:v>
      </x:c>
      <x:c r="B1122" s="14" t="n">
        <x:v>46174</x:v>
      </x:c>
      <x:c r="C1122" s="1" t="n">
        <x:v>96.2</x:v>
      </x:c>
      <x:c r="D1122" s="1" t="n">
        <x:v>621.5</x:v>
      </x:c>
      <x:c r="E1122" s="1" t="n">
        <x:v>24</x:v>
      </x:c>
      <x:c r="F1122" s="1" t="n">
        <x:v>3</x:v>
      </x:c>
      <x:c r="G1122" s="1" t="n">
        <x:v>51</x:v>
      </x:c>
      <x:c r="H1122" s="1" t="n">
        <x:v>0</x:v>
      </x:c>
      <x:c r="I1122" s="1" t="n">
        <x:v>7</x:v>
      </x:c>
      <x:c r="J1122" s="1" t="n">
        <x:v>1.3</x:v>
      </x:c>
      <x:c r="K1122" s="1" t="n">
        <x:v>2</x:v>
      </x:c>
      <x:c r="L1122" s="1" t="n">
        <x:v>91.2</x:v>
      </x:c>
      <x:c r="M1122" s="1" t="n">
        <x:v>6.6</x:v>
      </x:c>
      <x:c r="N1122" s="1" t="n">
        <x:v>29.5</x:v>
      </x:c>
      <x:c r="O1122" s="1" t="n">
        <x:f aca="0">24*MAX(0,EOMONTH(B1122,0)-MAX(B1122,INDEX(Device_Inventory!$K$2:$K$1201,MATCH(A1122,Device_Inventory!$A$2:$A$1201,0)))+1)</x:f>
        <x:v>720</x:v>
      </x:c>
      <x:c r="P1122" s="11" t="b">
        <x:f aca="0">INDEX(Device_Inventory!$K$2:$K$1201,MATCH(A1122,Device_Inventory!$A$2:$A$1201,0))&gt;B1122</x:f>
        <x:v>0</x:v>
      </x:c>
      <x:c r="Q1122" s="1" t="str">
        <x:f aca="0">IF(D1122&gt;O1122,"Fail: operating hours exceed in-service hours",IF(D1122+M1122&gt;O1122,"Fail: operating + unavailable hours exceed in-service hours",IF(P1122,"Partial month: within in-service hours","OK")))</x:f>
        <x:v>OK</x:v>
      </x:c>
    </x:row>
    <x:row r="1123" ht="15" hidden="0" customHeight="1">
      <x:c r="A1123" s="1" t="s">
        <x:v>2452</x:v>
      </x:c>
      <x:c r="B1123" s="14" t="n">
        <x:v>46204</x:v>
      </x:c>
      <x:c r="C1123" s="1" t="n">
        <x:v>56.4</x:v>
      </x:c>
      <x:c r="D1123" s="1" t="n">
        <x:v>396.9</x:v>
      </x:c>
      <x:c r="E1123" s="1" t="n">
        <x:v>25</x:v>
      </x:c>
      <x:c r="F1123" s="1" t="n">
        <x:v>0</x:v>
      </x:c>
      <x:c r="G1123" s="1" t="n">
        <x:v>31</x:v>
      </x:c>
      <x:c r="H1123" s="1" t="n">
        <x:v>0</x:v>
      </x:c>
      <x:c r="I1123" s="1" t="n">
        <x:v>2</x:v>
      </x:c>
      <x:c r="J1123" s="1" t="n">
        <x:v>0.14</x:v>
      </x:c>
      <x:c r="K1123" s="1" t="n">
        <x:v>0</x:v>
      </x:c>
      <x:c r="L1123" s="1" t="n">
        <x:v>97</x:v>
      </x:c>
      <x:c r="M1123" s="1" t="n">
        <x:v>7.2</x:v>
      </x:c>
      <x:c r="N1123" s="1" t="n">
        <x:v>16.2</x:v>
      </x:c>
      <x:c r="O1123" s="1" t="n">
        <x:f aca="0">24*MAX(0,EOMONTH(B1123,0)-MAX(B1123,INDEX(Device_Inventory!$K$2:$K$1201,MATCH(A1123,Device_Inventory!$A$2:$A$1201,0)))+1)</x:f>
        <x:v>744</x:v>
      </x:c>
      <x:c r="P1123" s="11" t="b">
        <x:f aca="0">INDEX(Device_Inventory!$K$2:$K$1201,MATCH(A1123,Device_Inventory!$A$2:$A$1201,0))&gt;B1123</x:f>
        <x:v>0</x:v>
      </x:c>
      <x:c r="Q1123" s="1" t="str">
        <x:f aca="0">IF(D1123&gt;O1123,"Fail: operating hours exceed in-service hours",IF(D1123+M1123&gt;O1123,"Fail: operating + unavailable hours exceed in-service hours",IF(P1123,"Partial month: within in-service hours","OK")))</x:f>
        <x:v>OK</x:v>
      </x:c>
    </x:row>
    <x:row r="1124" ht="15" hidden="0" customHeight="1">
      <x:c r="A1124" s="1" t="s">
        <x:v>2455</x:v>
      </x:c>
      <x:c r="B1124" s="14" t="n">
        <x:v>46054</x:v>
      </x:c>
      <x:c r="C1124" s="1" t="n">
        <x:v>79.5</x:v>
      </x:c>
      <x:c r="D1124" s="1" t="n">
        <x:v>464</x:v>
      </x:c>
      <x:c r="E1124" s="1" t="n">
        <x:v>27</x:v>
      </x:c>
      <x:c r="F1124" s="1" t="n">
        <x:v>2</x:v>
      </x:c>
      <x:c r="G1124" s="1" t="n">
        <x:v>32</x:v>
      </x:c>
      <x:c r="H1124" s="1" t="n">
        <x:v>0</x:v>
      </x:c>
      <x:c r="I1124" s="1" t="n">
        <x:v>3</x:v>
      </x:c>
      <x:c r="J1124" s="1" t="n">
        <x:v>1.04</x:v>
      </x:c>
      <x:c r="K1124" s="1" t="n">
        <x:v>1</x:v>
      </x:c>
      <x:c r="L1124" s="1" t="n">
        <x:v>93.8</x:v>
      </x:c>
      <x:c r="M1124" s="1" t="n">
        <x:v>0</x:v>
      </x:c>
      <x:c r="N1124" s="1" t="n">
        <x:v>12.4</x:v>
      </x:c>
      <x:c r="O1124" s="1" t="n">
        <x:f aca="0">24*MAX(0,EOMONTH(B1124,0)-MAX(B1124,INDEX(Device_Inventory!$K$2:$K$1201,MATCH(A1124,Device_Inventory!$A$2:$A$1201,0)))+1)</x:f>
        <x:v>672</x:v>
      </x:c>
      <x:c r="P1124" s="11" t="b">
        <x:f aca="0">INDEX(Device_Inventory!$K$2:$K$1201,MATCH(A1124,Device_Inventory!$A$2:$A$1201,0))&gt;B1124</x:f>
        <x:v>0</x:v>
      </x:c>
      <x:c r="Q1124" s="1" t="str">
        <x:f aca="0">IF(D1124&gt;O1124,"Fail: operating hours exceed in-service hours",IF(D1124+M1124&gt;O1124,"Fail: operating + unavailable hours exceed in-service hours",IF(P1124,"Partial month: within in-service hours","OK")))</x:f>
        <x:v>OK</x:v>
      </x:c>
    </x:row>
    <x:row r="1125" ht="15" hidden="0" customHeight="1">
      <x:c r="A1125" s="1" t="s">
        <x:v>2455</x:v>
      </x:c>
      <x:c r="B1125" s="14" t="n">
        <x:v>46082</x:v>
      </x:c>
      <x:c r="C1125" s="1" t="n">
        <x:v>59.3</x:v>
      </x:c>
      <x:c r="D1125" s="1" t="n">
        <x:v>337.1</x:v>
      </x:c>
      <x:c r="E1125" s="1" t="n">
        <x:v>24</x:v>
      </x:c>
      <x:c r="F1125" s="1" t="n">
        <x:v>0</x:v>
      </x:c>
      <x:c r="G1125" s="1" t="n">
        <x:v>43</x:v>
      </x:c>
      <x:c r="H1125" s="1" t="n">
        <x:v>0</x:v>
      </x:c>
      <x:c r="I1125" s="1" t="n">
        <x:v>3</x:v>
      </x:c>
      <x:c r="J1125" s="1" t="n">
        <x:v>0.38</x:v>
      </x:c>
      <x:c r="K1125" s="1" t="n">
        <x:v>0</x:v>
      </x:c>
      <x:c r="L1125" s="1" t="n">
        <x:v>89.8</x:v>
      </x:c>
      <x:c r="M1125" s="1" t="n">
        <x:v>9.2</x:v>
      </x:c>
      <x:c r="N1125" s="1" t="n">
        <x:v>13.4</x:v>
      </x:c>
      <x:c r="O1125" s="1" t="n">
        <x:f aca="0">24*MAX(0,EOMONTH(B1125,0)-MAX(B1125,INDEX(Device_Inventory!$K$2:$K$1201,MATCH(A1125,Device_Inventory!$A$2:$A$1201,0)))+1)</x:f>
        <x:v>744</x:v>
      </x:c>
      <x:c r="P1125" s="11" t="b">
        <x:f aca="0">INDEX(Device_Inventory!$K$2:$K$1201,MATCH(A1125,Device_Inventory!$A$2:$A$1201,0))&gt;B1125</x:f>
        <x:v>0</x:v>
      </x:c>
      <x:c r="Q1125" s="1" t="str">
        <x:f aca="0">IF(D1125&gt;O1125,"Fail: operating hours exceed in-service hours",IF(D1125+M1125&gt;O1125,"Fail: operating + unavailable hours exceed in-service hours",IF(P1125,"Partial month: within in-service hours","OK")))</x:f>
        <x:v>OK</x:v>
      </x:c>
    </x:row>
    <x:row r="1126" ht="15" hidden="0" customHeight="1">
      <x:c r="A1126" s="1" t="s">
        <x:v>2455</x:v>
      </x:c>
      <x:c r="B1126" s="14" t="n">
        <x:v>46113</x:v>
      </x:c>
      <x:c r="C1126" s="1" t="n">
        <x:v>77.2</x:v>
      </x:c>
      <x:c r="D1126" s="1" t="n">
        <x:v>510.3</x:v>
      </x:c>
      <x:c r="E1126" s="1" t="n">
        <x:v>31</x:v>
      </x:c>
      <x:c r="F1126" s="1" t="n">
        <x:v>2</x:v>
      </x:c>
      <x:c r="G1126" s="1" t="n">
        <x:v>31</x:v>
      </x:c>
      <x:c r="H1126" s="1" t="n">
        <x:v>0</x:v>
      </x:c>
      <x:c r="I1126" s="1" t="n">
        <x:v>3</x:v>
      </x:c>
      <x:c r="J1126" s="1" t="n">
        <x:v>0.64</x:v>
      </x:c>
      <x:c r="K1126" s="1" t="n">
        <x:v>0</x:v>
      </x:c>
      <x:c r="L1126" s="1" t="n">
        <x:v>92.4</x:v>
      </x:c>
      <x:c r="M1126" s="1" t="n">
        <x:v>7.3</x:v>
      </x:c>
      <x:c r="N1126" s="1" t="n">
        <x:v>10.5</x:v>
      </x:c>
      <x:c r="O1126" s="1" t="n">
        <x:f aca="0">24*MAX(0,EOMONTH(B1126,0)-MAX(B1126,INDEX(Device_Inventory!$K$2:$K$1201,MATCH(A1126,Device_Inventory!$A$2:$A$1201,0)))+1)</x:f>
        <x:v>720</x:v>
      </x:c>
      <x:c r="P1126" s="11" t="b">
        <x:f aca="0">INDEX(Device_Inventory!$K$2:$K$1201,MATCH(A1126,Device_Inventory!$A$2:$A$1201,0))&gt;B1126</x:f>
        <x:v>0</x:v>
      </x:c>
      <x:c r="Q1126" s="1" t="str">
        <x:f aca="0">IF(D1126&gt;O1126,"Fail: operating hours exceed in-service hours",IF(D1126+M1126&gt;O1126,"Fail: operating + unavailable hours exceed in-service hours",IF(P1126,"Partial month: within in-service hours","OK")))</x:f>
        <x:v>OK</x:v>
      </x:c>
    </x:row>
    <x:row r="1127" ht="15" hidden="0" customHeight="1">
      <x:c r="A1127" s="1" t="s">
        <x:v>2455</x:v>
      </x:c>
      <x:c r="B1127" s="14" t="n">
        <x:v>46143</x:v>
      </x:c>
      <x:c r="C1127" s="1" t="n">
        <x:v>93.1</x:v>
      </x:c>
      <x:c r="D1127" s="1" t="n">
        <x:v>670.7</x:v>
      </x:c>
      <x:c r="E1127" s="1" t="n">
        <x:v>34</x:v>
      </x:c>
      <x:c r="F1127" s="1" t="n">
        <x:v>3</x:v>
      </x:c>
      <x:c r="G1127" s="1" t="n">
        <x:v>37</x:v>
      </x:c>
      <x:c r="H1127" s="1" t="n">
        <x:v>1</x:v>
      </x:c>
      <x:c r="I1127" s="1" t="n">
        <x:v>6</x:v>
      </x:c>
      <x:c r="J1127" s="1" t="n">
        <x:v>1.67</x:v>
      </x:c>
      <x:c r="K1127" s="1" t="n">
        <x:v>0</x:v>
      </x:c>
      <x:c r="L1127" s="1" t="n">
        <x:v>97.7</x:v>
      </x:c>
      <x:c r="M1127" s="1" t="n">
        <x:v>7.5</x:v>
      </x:c>
      <x:c r="N1127" s="1" t="n">
        <x:v>11.3</x:v>
      </x:c>
      <x:c r="O1127" s="1" t="n">
        <x:f aca="0">24*MAX(0,EOMONTH(B1127,0)-MAX(B1127,INDEX(Device_Inventory!$K$2:$K$1201,MATCH(A1127,Device_Inventory!$A$2:$A$1201,0)))+1)</x:f>
        <x:v>744</x:v>
      </x:c>
      <x:c r="P1127" s="11" t="b">
        <x:f aca="0">INDEX(Device_Inventory!$K$2:$K$1201,MATCH(A1127,Device_Inventory!$A$2:$A$1201,0))&gt;B1127</x:f>
        <x:v>0</x:v>
      </x:c>
      <x:c r="Q1127" s="1" t="str">
        <x:f aca="0">IF(D1127&gt;O1127,"Fail: operating hours exceed in-service hours",IF(D1127+M1127&gt;O1127,"Fail: operating + unavailable hours exceed in-service hours",IF(P1127,"Partial month: within in-service hours","OK")))</x:f>
        <x:v>OK</x:v>
      </x:c>
    </x:row>
    <x:row r="1128" ht="15" hidden="0" customHeight="1">
      <x:c r="A1128" s="1" t="s">
        <x:v>2455</x:v>
      </x:c>
      <x:c r="B1128" s="14" t="n">
        <x:v>46174</x:v>
      </x:c>
      <x:c r="C1128" s="1" t="n">
        <x:v>90.6</x:v>
      </x:c>
      <x:c r="D1128" s="1" t="n">
        <x:v>630.1</x:v>
      </x:c>
      <x:c r="E1128" s="1" t="n">
        <x:v>31</x:v>
      </x:c>
      <x:c r="F1128" s="1" t="n">
        <x:v>1</x:v>
      </x:c>
      <x:c r="G1128" s="1" t="n">
        <x:v>32</x:v>
      </x:c>
      <x:c r="H1128" s="1" t="n">
        <x:v>0</x:v>
      </x:c>
      <x:c r="I1128" s="1" t="n">
        <x:v>3</x:v>
      </x:c>
      <x:c r="J1128" s="1" t="n">
        <x:v>0.57</x:v>
      </x:c>
      <x:c r="K1128" s="1" t="n">
        <x:v>0</x:v>
      </x:c>
      <x:c r="L1128" s="1" t="n">
        <x:v>100</x:v>
      </x:c>
      <x:c r="M1128" s="1" t="n">
        <x:v>5.7</x:v>
      </x:c>
      <x:c r="N1128" s="1" t="n">
        <x:v>16.7</x:v>
      </x:c>
      <x:c r="O1128" s="1" t="n">
        <x:f aca="0">24*MAX(0,EOMONTH(B1128,0)-MAX(B1128,INDEX(Device_Inventory!$K$2:$K$1201,MATCH(A1128,Device_Inventory!$A$2:$A$1201,0)))+1)</x:f>
        <x:v>720</x:v>
      </x:c>
      <x:c r="P1128" s="11" t="b">
        <x:f aca="0">INDEX(Device_Inventory!$K$2:$K$1201,MATCH(A1128,Device_Inventory!$A$2:$A$1201,0))&gt;B1128</x:f>
        <x:v>0</x:v>
      </x:c>
      <x:c r="Q1128" s="1" t="str">
        <x:f aca="0">IF(D1128&gt;O1128,"Fail: operating hours exceed in-service hours",IF(D1128+M1128&gt;O1128,"Fail: operating + unavailable hours exceed in-service hours",IF(P1128,"Partial month: within in-service hours","OK")))</x:f>
        <x:v>OK</x:v>
      </x:c>
    </x:row>
    <x:row r="1129" ht="15" hidden="0" customHeight="1">
      <x:c r="A1129" s="1" t="s">
        <x:v>2455</x:v>
      </x:c>
      <x:c r="B1129" s="14" t="n">
        <x:v>46204</x:v>
      </x:c>
      <x:c r="C1129" s="1" t="n">
        <x:v>98</x:v>
      </x:c>
      <x:c r="D1129" s="1" t="n">
        <x:v>681.9</x:v>
      </x:c>
      <x:c r="E1129" s="1" t="n">
        <x:v>31</x:v>
      </x:c>
      <x:c r="F1129" s="1" t="n">
        <x:v>0</x:v>
      </x:c>
      <x:c r="G1129" s="1" t="n">
        <x:v>59</x:v>
      </x:c>
      <x:c r="H1129" s="1" t="n">
        <x:v>1</x:v>
      </x:c>
      <x:c r="I1129" s="1" t="n">
        <x:v>3</x:v>
      </x:c>
      <x:c r="J1129" s="1" t="n">
        <x:v>0.42</x:v>
      </x:c>
      <x:c r="K1129" s="1" t="n">
        <x:v>0</x:v>
      </x:c>
      <x:c r="L1129" s="1" t="n">
        <x:v>94.3</x:v>
      </x:c>
      <x:c r="M1129" s="1" t="n">
        <x:v>2.4</x:v>
      </x:c>
      <x:c r="N1129" s="1" t="n">
        <x:v>27.5</x:v>
      </x:c>
      <x:c r="O1129" s="1" t="n">
        <x:f aca="0">24*MAX(0,EOMONTH(B1129,0)-MAX(B1129,INDEX(Device_Inventory!$K$2:$K$1201,MATCH(A1129,Device_Inventory!$A$2:$A$1201,0)))+1)</x:f>
        <x:v>744</x:v>
      </x:c>
      <x:c r="P1129" s="11" t="b">
        <x:f aca="0">INDEX(Device_Inventory!$K$2:$K$1201,MATCH(A1129,Device_Inventory!$A$2:$A$1201,0))&gt;B1129</x:f>
        <x:v>0</x:v>
      </x:c>
      <x:c r="Q1129" s="1" t="str">
        <x:f aca="0">IF(D1129&gt;O1129,"Fail: operating hours exceed in-service hours",IF(D1129+M1129&gt;O1129,"Fail: operating + unavailable hours exceed in-service hours",IF(P1129,"Partial month: within in-service hours","OK")))</x:f>
        <x:v>OK</x:v>
      </x:c>
    </x:row>
    <x:row r="1130" ht="15" hidden="0" customHeight="1">
      <x:c r="A1130" s="1" t="s">
        <x:v>2459</x:v>
      </x:c>
      <x:c r="B1130" s="14" t="n">
        <x:v>46054</x:v>
      </x:c>
      <x:c r="C1130" s="1" t="n">
        <x:v>79.6</x:v>
      </x:c>
      <x:c r="D1130" s="1" t="n">
        <x:v>466.9</x:v>
      </x:c>
      <x:c r="E1130" s="1" t="n">
        <x:v>37</x:v>
      </x:c>
      <x:c r="F1130" s="1" t="n">
        <x:v>7</x:v>
      </x:c>
      <x:c r="G1130" s="1" t="n">
        <x:v>50</x:v>
      </x:c>
      <x:c r="H1130" s="1" t="n">
        <x:v>3</x:v>
      </x:c>
      <x:c r="I1130" s="1" t="n">
        <x:v>2</x:v>
      </x:c>
      <x:c r="J1130" s="1" t="n">
        <x:v>1.63</x:v>
      </x:c>
      <x:c r="K1130" s="1" t="n">
        <x:v>1</x:v>
      </x:c>
      <x:c r="L1130" s="1" t="n">
        <x:v>91.3</x:v>
      </x:c>
      <x:c r="M1130" s="1" t="n">
        <x:v>17.4</x:v>
      </x:c>
      <x:c r="N1130" s="1" t="n">
        <x:v>7.7</x:v>
      </x:c>
      <x:c r="O1130" s="1" t="n">
        <x:f aca="0">24*MAX(0,EOMONTH(B1130,0)-MAX(B1130,INDEX(Device_Inventory!$K$2:$K$1201,MATCH(A1130,Device_Inventory!$A$2:$A$1201,0)))+1)</x:f>
        <x:v>672</x:v>
      </x:c>
      <x:c r="P1130" s="11" t="b">
        <x:f aca="0">INDEX(Device_Inventory!$K$2:$K$1201,MATCH(A1130,Device_Inventory!$A$2:$A$1201,0))&gt;B1130</x:f>
        <x:v>0</x:v>
      </x:c>
      <x:c r="Q1130" s="1" t="str">
        <x:f aca="0">IF(D1130&gt;O1130,"Fail: operating hours exceed in-service hours",IF(D1130+M1130&gt;O1130,"Fail: operating + unavailable hours exceed in-service hours",IF(P1130,"Partial month: within in-service hours","OK")))</x:f>
        <x:v>OK</x:v>
      </x:c>
    </x:row>
    <x:row r="1131" ht="15" hidden="0" customHeight="1">
      <x:c r="A1131" s="1" t="s">
        <x:v>2459</x:v>
      </x:c>
      <x:c r="B1131" s="14" t="n">
        <x:v>46082</x:v>
      </x:c>
      <x:c r="C1131" s="1" t="n">
        <x:v>71.1</x:v>
      </x:c>
      <x:c r="D1131" s="1" t="n">
        <x:v>465.9</x:v>
      </x:c>
      <x:c r="E1131" s="1" t="n">
        <x:v>41</x:v>
      </x:c>
      <x:c r="F1131" s="1" t="n">
        <x:v>4</x:v>
      </x:c>
      <x:c r="G1131" s="1" t="n">
        <x:v>38</x:v>
      </x:c>
      <x:c r="H1131" s="1" t="n">
        <x:v>1</x:v>
      </x:c>
      <x:c r="I1131" s="1" t="n">
        <x:v>4</x:v>
      </x:c>
      <x:c r="J1131" s="1" t="n">
        <x:v>2.45</x:v>
      </x:c>
      <x:c r="K1131" s="1" t="n">
        <x:v>2</x:v>
      </x:c>
      <x:c r="L1131" s="1" t="n">
        <x:v>93.4</x:v>
      </x:c>
      <x:c r="M1131" s="1" t="n">
        <x:v>12.1</x:v>
      </x:c>
      <x:c r="N1131" s="1" t="n">
        <x:v>14.7</x:v>
      </x:c>
      <x:c r="O1131" s="1" t="n">
        <x:f aca="0">24*MAX(0,EOMONTH(B1131,0)-MAX(B1131,INDEX(Device_Inventory!$K$2:$K$1201,MATCH(A1131,Device_Inventory!$A$2:$A$1201,0)))+1)</x:f>
        <x:v>744</x:v>
      </x:c>
      <x:c r="P1131" s="11" t="b">
        <x:f aca="0">INDEX(Device_Inventory!$K$2:$K$1201,MATCH(A1131,Device_Inventory!$A$2:$A$1201,0))&gt;B1131</x:f>
        <x:v>0</x:v>
      </x:c>
      <x:c r="Q1131" s="1" t="str">
        <x:f aca="0">IF(D1131&gt;O1131,"Fail: operating hours exceed in-service hours",IF(D1131+M1131&gt;O1131,"Fail: operating + unavailable hours exceed in-service hours",IF(P1131,"Partial month: within in-service hours","OK")))</x:f>
        <x:v>OK</x:v>
      </x:c>
    </x:row>
    <x:row r="1132" ht="15" hidden="0" customHeight="1">
      <x:c r="A1132" s="1" t="s">
        <x:v>2459</x:v>
      </x:c>
      <x:c r="B1132" s="14" t="n">
        <x:v>46113</x:v>
      </x:c>
      <x:c r="C1132" s="1" t="n">
        <x:v>63.1</x:v>
      </x:c>
      <x:c r="D1132" s="1" t="n">
        <x:v>384.3</x:v>
      </x:c>
      <x:c r="E1132" s="1" t="n">
        <x:v>37</x:v>
      </x:c>
      <x:c r="F1132" s="1" t="n">
        <x:v>4</x:v>
      </x:c>
      <x:c r="G1132" s="1" t="n">
        <x:v>30</x:v>
      </x:c>
      <x:c r="H1132" s="1" t="n">
        <x:v>0</x:v>
      </x:c>
      <x:c r="I1132" s="1" t="n">
        <x:v>3</x:v>
      </x:c>
      <x:c r="J1132" s="1" t="n">
        <x:v>2.24</x:v>
      </x:c>
      <x:c r="K1132" s="1" t="n">
        <x:v>1</x:v>
      </x:c>
      <x:c r="L1132" s="1" t="n">
        <x:v>94.8</x:v>
      </x:c>
      <x:c r="M1132" s="1" t="n">
        <x:v>12</x:v>
      </x:c>
      <x:c r="N1132" s="1" t="n">
        <x:v>9.6</x:v>
      </x:c>
      <x:c r="O1132" s="1" t="n">
        <x:f aca="0">24*MAX(0,EOMONTH(B1132,0)-MAX(B1132,INDEX(Device_Inventory!$K$2:$K$1201,MATCH(A1132,Device_Inventory!$A$2:$A$1201,0)))+1)</x:f>
        <x:v>720</x:v>
      </x:c>
      <x:c r="P1132" s="11" t="b">
        <x:f aca="0">INDEX(Device_Inventory!$K$2:$K$1201,MATCH(A1132,Device_Inventory!$A$2:$A$1201,0))&gt;B1132</x:f>
        <x:v>0</x:v>
      </x:c>
      <x:c r="Q1132" s="1" t="str">
        <x:f aca="0">IF(D1132&gt;O1132,"Fail: operating hours exceed in-service hours",IF(D1132+M1132&gt;O1132,"Fail: operating + unavailable hours exceed in-service hours",IF(P1132,"Partial month: within in-service hours","OK")))</x:f>
        <x:v>OK</x:v>
      </x:c>
    </x:row>
    <x:row r="1133" ht="15" hidden="0" customHeight="1">
      <x:c r="A1133" s="1" t="s">
        <x:v>2459</x:v>
      </x:c>
      <x:c r="B1133" s="14" t="n">
        <x:v>46143</x:v>
      </x:c>
      <x:c r="C1133" s="1" t="n">
        <x:v>78.9</x:v>
      </x:c>
      <x:c r="D1133" s="1" t="n">
        <x:v>478.4</x:v>
      </x:c>
      <x:c r="E1133" s="1" t="n">
        <x:v>36</x:v>
      </x:c>
      <x:c r="F1133" s="1" t="n">
        <x:v>2</x:v>
      </x:c>
      <x:c r="G1133" s="1" t="n">
        <x:v>30</x:v>
      </x:c>
      <x:c r="H1133" s="1" t="n">
        <x:v>1</x:v>
      </x:c>
      <x:c r="I1133" s="1" t="n">
        <x:v>4</x:v>
      </x:c>
      <x:c r="J1133" s="1" t="n">
        <x:v>2.72</x:v>
      </x:c>
      <x:c r="K1133" s="1" t="n">
        <x:v>0</x:v>
      </x:c>
      <x:c r="L1133" s="1" t="n">
        <x:v>93.3</x:v>
      </x:c>
      <x:c r="M1133" s="1" t="n">
        <x:v>9.8</x:v>
      </x:c>
      <x:c r="N1133" s="1" t="n">
        <x:v>13.8</x:v>
      </x:c>
      <x:c r="O1133" s="1" t="n">
        <x:f aca="0">24*MAX(0,EOMONTH(B1133,0)-MAX(B1133,INDEX(Device_Inventory!$K$2:$K$1201,MATCH(A1133,Device_Inventory!$A$2:$A$1201,0)))+1)</x:f>
        <x:v>744</x:v>
      </x:c>
      <x:c r="P1133" s="11" t="b">
        <x:f aca="0">INDEX(Device_Inventory!$K$2:$K$1201,MATCH(A1133,Device_Inventory!$A$2:$A$1201,0))&gt;B1133</x:f>
        <x:v>0</x:v>
      </x:c>
      <x:c r="Q1133" s="1" t="str">
        <x:f aca="0">IF(D1133&gt;O1133,"Fail: operating hours exceed in-service hours",IF(D1133+M1133&gt;O1133,"Fail: operating + unavailable hours exceed in-service hours",IF(P1133,"Partial month: within in-service hours","OK")))</x:f>
        <x:v>OK</x:v>
      </x:c>
    </x:row>
    <x:row r="1134" ht="15" hidden="0" customHeight="1">
      <x:c r="A1134" s="1" t="s">
        <x:v>2459</x:v>
      </x:c>
      <x:c r="B1134" s="14" t="n">
        <x:v>46174</x:v>
      </x:c>
      <x:c r="C1134" s="1" t="n">
        <x:v>96.3</x:v>
      </x:c>
      <x:c r="D1134" s="1" t="n">
        <x:v>564.6</x:v>
      </x:c>
      <x:c r="E1134" s="1" t="n">
        <x:v>37</x:v>
      </x:c>
      <x:c r="F1134" s="1" t="n">
        <x:v>1</x:v>
      </x:c>
      <x:c r="G1134" s="1" t="n">
        <x:v>43</x:v>
      </x:c>
      <x:c r="H1134" s="1" t="n">
        <x:v>2</x:v>
      </x:c>
      <x:c r="I1134" s="1" t="n">
        <x:v>6</x:v>
      </x:c>
      <x:c r="J1134" s="1" t="n">
        <x:v>1.07</x:v>
      </x:c>
      <x:c r="K1134" s="1" t="n">
        <x:v>1</x:v>
      </x:c>
      <x:c r="L1134" s="1" t="n">
        <x:v>91.4</x:v>
      </x:c>
      <x:c r="M1134" s="1" t="n">
        <x:v>12.9</x:v>
      </x:c>
      <x:c r="N1134" s="1" t="n">
        <x:v>15.6</x:v>
      </x:c>
      <x:c r="O1134" s="1" t="n">
        <x:f aca="0">24*MAX(0,EOMONTH(B1134,0)-MAX(B1134,INDEX(Device_Inventory!$K$2:$K$1201,MATCH(A1134,Device_Inventory!$A$2:$A$1201,0)))+1)</x:f>
        <x:v>720</x:v>
      </x:c>
      <x:c r="P1134" s="11" t="b">
        <x:f aca="0">INDEX(Device_Inventory!$K$2:$K$1201,MATCH(A1134,Device_Inventory!$A$2:$A$1201,0))&gt;B1134</x:f>
        <x:v>0</x:v>
      </x:c>
      <x:c r="Q1134" s="1" t="str">
        <x:f aca="0">IF(D1134&gt;O1134,"Fail: operating hours exceed in-service hours",IF(D1134+M1134&gt;O1134,"Fail: operating + unavailable hours exceed in-service hours",IF(P1134,"Partial month: within in-service hours","OK")))</x:f>
        <x:v>OK</x:v>
      </x:c>
    </x:row>
    <x:row r="1135" ht="15" hidden="0" customHeight="1">
      <x:c r="A1135" s="1" t="s">
        <x:v>2459</x:v>
      </x:c>
      <x:c r="B1135" s="14" t="n">
        <x:v>46204</x:v>
      </x:c>
      <x:c r="C1135" s="1" t="n">
        <x:v>54.1</x:v>
      </x:c>
      <x:c r="D1135" s="1" t="n">
        <x:v>311.9</x:v>
      </x:c>
      <x:c r="E1135" s="1" t="n">
        <x:v>32</x:v>
      </x:c>
      <x:c r="F1135" s="1" t="n">
        <x:v>4</x:v>
      </x:c>
      <x:c r="G1135" s="1" t="n">
        <x:v>40</x:v>
      </x:c>
      <x:c r="H1135" s="1" t="n">
        <x:v>2</x:v>
      </x:c>
      <x:c r="I1135" s="1" t="n">
        <x:v>3</x:v>
      </x:c>
      <x:c r="J1135" s="1" t="n">
        <x:v>2.09</x:v>
      </x:c>
      <x:c r="K1135" s="1" t="n">
        <x:v>3</x:v>
      </x:c>
      <x:c r="L1135" s="1" t="n">
        <x:v>94.2</x:v>
      </x:c>
      <x:c r="M1135" s="1" t="n">
        <x:v>14.7</x:v>
      </x:c>
      <x:c r="N1135" s="1" t="n">
        <x:v>5.5</x:v>
      </x:c>
      <x:c r="O1135" s="1" t="n">
        <x:f aca="0">24*MAX(0,EOMONTH(B1135,0)-MAX(B1135,INDEX(Device_Inventory!$K$2:$K$1201,MATCH(A1135,Device_Inventory!$A$2:$A$1201,0)))+1)</x:f>
        <x:v>744</x:v>
      </x:c>
      <x:c r="P1135" s="11" t="b">
        <x:f aca="0">INDEX(Device_Inventory!$K$2:$K$1201,MATCH(A1135,Device_Inventory!$A$2:$A$1201,0))&gt;B1135</x:f>
        <x:v>0</x:v>
      </x:c>
      <x:c r="Q1135" s="1" t="str">
        <x:f aca="0">IF(D1135&gt;O1135,"Fail: operating hours exceed in-service hours",IF(D1135+M1135&gt;O1135,"Fail: operating + unavailable hours exceed in-service hours",IF(P1135,"Partial month: within in-service hours","OK")))</x:f>
        <x:v>OK</x:v>
      </x:c>
    </x:row>
    <x:row r="1136" ht="15" hidden="0" customHeight="1">
      <x:c r="A1136" s="1" t="s">
        <x:v>2462</x:v>
      </x:c>
      <x:c r="B1136" s="14" t="n">
        <x:v>46054</x:v>
      </x:c>
      <x:c r="C1136" s="1" t="n">
        <x:v>52.8</x:v>
      </x:c>
      <x:c r="D1136" s="1" t="n">
        <x:v>376</x:v>
      </x:c>
      <x:c r="E1136" s="1" t="n">
        <x:v>14</x:v>
      </x:c>
      <x:c r="F1136" s="1" t="n">
        <x:v>0</x:v>
      </x:c>
      <x:c r="G1136" s="1" t="n">
        <x:v>44</x:v>
      </x:c>
      <x:c r="H1136" s="1" t="n">
        <x:v>0</x:v>
      </x:c>
      <x:c r="I1136" s="1" t="n">
        <x:v>5</x:v>
      </x:c>
      <x:c r="J1136" s="1" t="n">
        <x:v>0.74</x:v>
      </x:c>
      <x:c r="K1136" s="1" t="n">
        <x:v>0</x:v>
      </x:c>
      <x:c r="L1136" s="1" t="n">
        <x:v>90.3</x:v>
      </x:c>
      <x:c r="M1136" s="1" t="n">
        <x:v>1.8</x:v>
      </x:c>
      <x:c r="N1136" s="1" t="n">
        <x:v>9.6</x:v>
      </x:c>
      <x:c r="O1136" s="1" t="n">
        <x:f aca="0">24*MAX(0,EOMONTH(B1136,0)-MAX(B1136,INDEX(Device_Inventory!$K$2:$K$1201,MATCH(A1136,Device_Inventory!$A$2:$A$1201,0)))+1)</x:f>
        <x:v>672</x:v>
      </x:c>
      <x:c r="P1136" s="11" t="b">
        <x:f aca="0">INDEX(Device_Inventory!$K$2:$K$1201,MATCH(A1136,Device_Inventory!$A$2:$A$1201,0))&gt;B1136</x:f>
        <x:v>0</x:v>
      </x:c>
      <x:c r="Q1136" s="1" t="str">
        <x:f aca="0">IF(D1136&gt;O1136,"Fail: operating hours exceed in-service hours",IF(D1136+M1136&gt;O1136,"Fail: operating + unavailable hours exceed in-service hours",IF(P1136,"Partial month: within in-service hours","OK")))</x:f>
        <x:v>OK</x:v>
      </x:c>
    </x:row>
    <x:row r="1137" ht="15" hidden="0" customHeight="1">
      <x:c r="A1137" s="1" t="s">
        <x:v>2462</x:v>
      </x:c>
      <x:c r="B1137" s="14" t="n">
        <x:v>46082</x:v>
      </x:c>
      <x:c r="C1137" s="1" t="n">
        <x:v>54.4</x:v>
      </x:c>
      <x:c r="D1137" s="1" t="n">
        <x:v>364.3</x:v>
      </x:c>
      <x:c r="E1137" s="1" t="n">
        <x:v>13</x:v>
      </x:c>
      <x:c r="F1137" s="1" t="n">
        <x:v>0</x:v>
      </x:c>
      <x:c r="G1137" s="1" t="n">
        <x:v>28</x:v>
      </x:c>
      <x:c r="H1137" s="1" t="n">
        <x:v>0</x:v>
      </x:c>
      <x:c r="I1137" s="1" t="n">
        <x:v>3</x:v>
      </x:c>
      <x:c r="J1137" s="1" t="n">
        <x:v>0.45</x:v>
      </x:c>
      <x:c r="K1137" s="1" t="n">
        <x:v>0</x:v>
      </x:c>
      <x:c r="L1137" s="1" t="n">
        <x:v>94.3</x:v>
      </x:c>
      <x:c r="M1137" s="1" t="n">
        <x:v>1.8</x:v>
      </x:c>
      <x:c r="N1137" s="1" t="n">
        <x:v>13.8</x:v>
      </x:c>
      <x:c r="O1137" s="1" t="n">
        <x:f aca="0">24*MAX(0,EOMONTH(B1137,0)-MAX(B1137,INDEX(Device_Inventory!$K$2:$K$1201,MATCH(A1137,Device_Inventory!$A$2:$A$1201,0)))+1)</x:f>
        <x:v>744</x:v>
      </x:c>
      <x:c r="P1137" s="11" t="b">
        <x:f aca="0">INDEX(Device_Inventory!$K$2:$K$1201,MATCH(A1137,Device_Inventory!$A$2:$A$1201,0))&gt;B1137</x:f>
        <x:v>0</x:v>
      </x:c>
      <x:c r="Q1137" s="1" t="str">
        <x:f aca="0">IF(D1137&gt;O1137,"Fail: operating hours exceed in-service hours",IF(D1137+M1137&gt;O1137,"Fail: operating + unavailable hours exceed in-service hours",IF(P1137,"Partial month: within in-service hours","OK")))</x:f>
        <x:v>OK</x:v>
      </x:c>
    </x:row>
    <x:row r="1138" ht="15" hidden="0" customHeight="1">
      <x:c r="A1138" s="1" t="s">
        <x:v>2462</x:v>
      </x:c>
      <x:c r="B1138" s="14" t="n">
        <x:v>46113</x:v>
      </x:c>
      <x:c r="C1138" s="1" t="n">
        <x:v>57.8</x:v>
      </x:c>
      <x:c r="D1138" s="1" t="n">
        <x:v>377.3</x:v>
      </x:c>
      <x:c r="E1138" s="1" t="n">
        <x:v>10</x:v>
      </x:c>
      <x:c r="F1138" s="1" t="n">
        <x:v>0</x:v>
      </x:c>
      <x:c r="G1138" s="1" t="n">
        <x:v>27</x:v>
      </x:c>
      <x:c r="H1138" s="1" t="n">
        <x:v>0</x:v>
      </x:c>
      <x:c r="I1138" s="1" t="n">
        <x:v>4</x:v>
      </x:c>
      <x:c r="J1138" s="1" t="n">
        <x:v>0.17</x:v>
      </x:c>
      <x:c r="K1138" s="1" t="n">
        <x:v>0</x:v>
      </x:c>
      <x:c r="L1138" s="1" t="n">
        <x:v>95.4</x:v>
      </x:c>
      <x:c r="M1138" s="1" t="n">
        <x:v>2</x:v>
      </x:c>
      <x:c r="N1138" s="1" t="n">
        <x:v>12.4</x:v>
      </x:c>
      <x:c r="O1138" s="1" t="n">
        <x:f aca="0">24*MAX(0,EOMONTH(B1138,0)-MAX(B1138,INDEX(Device_Inventory!$K$2:$K$1201,MATCH(A1138,Device_Inventory!$A$2:$A$1201,0)))+1)</x:f>
        <x:v>720</x:v>
      </x:c>
      <x:c r="P1138" s="11" t="b">
        <x:f aca="0">INDEX(Device_Inventory!$K$2:$K$1201,MATCH(A1138,Device_Inventory!$A$2:$A$1201,0))&gt;B1138</x:f>
        <x:v>0</x:v>
      </x:c>
      <x:c r="Q1138" s="1" t="str">
        <x:f aca="0">IF(D1138&gt;O1138,"Fail: operating hours exceed in-service hours",IF(D1138+M1138&gt;O1138,"Fail: operating + unavailable hours exceed in-service hours",IF(P1138,"Partial month: within in-service hours","OK")))</x:f>
        <x:v>OK</x:v>
      </x:c>
    </x:row>
    <x:row r="1139" ht="15" hidden="0" customHeight="1">
      <x:c r="A1139" s="1" t="s">
        <x:v>2462</x:v>
      </x:c>
      <x:c r="B1139" s="14" t="n">
        <x:v>46143</x:v>
      </x:c>
      <x:c r="C1139" s="1" t="n">
        <x:v>63</x:v>
      </x:c>
      <x:c r="D1139" s="1" t="n">
        <x:v>459</x:v>
      </x:c>
      <x:c r="E1139" s="1" t="n">
        <x:v>12</x:v>
      </x:c>
      <x:c r="F1139" s="1" t="n">
        <x:v>0</x:v>
      </x:c>
      <x:c r="G1139" s="1" t="n">
        <x:v>43</x:v>
      </x:c>
      <x:c r="H1139" s="1" t="n">
        <x:v>0</x:v>
      </x:c>
      <x:c r="I1139" s="1" t="n">
        <x:v>4</x:v>
      </x:c>
      <x:c r="J1139" s="1" t="n">
        <x:v>0.07</x:v>
      </x:c>
      <x:c r="K1139" s="1" t="n">
        <x:v>0</x:v>
      </x:c>
      <x:c r="L1139" s="1" t="n">
        <x:v>93.9</x:v>
      </x:c>
      <x:c r="M1139" s="1" t="n">
        <x:v>5.2</x:v>
      </x:c>
      <x:c r="N1139" s="1" t="n">
        <x:v>9.4</x:v>
      </x:c>
      <x:c r="O1139" s="1" t="n">
        <x:f aca="0">24*MAX(0,EOMONTH(B1139,0)-MAX(B1139,INDEX(Device_Inventory!$K$2:$K$1201,MATCH(A1139,Device_Inventory!$A$2:$A$1201,0)))+1)</x:f>
        <x:v>744</x:v>
      </x:c>
      <x:c r="P1139" s="11" t="b">
        <x:f aca="0">INDEX(Device_Inventory!$K$2:$K$1201,MATCH(A1139,Device_Inventory!$A$2:$A$1201,0))&gt;B1139</x:f>
        <x:v>0</x:v>
      </x:c>
      <x:c r="Q1139" s="1" t="str">
        <x:f aca="0">IF(D1139&gt;O1139,"Fail: operating hours exceed in-service hours",IF(D1139+M1139&gt;O1139,"Fail: operating + unavailable hours exceed in-service hours",IF(P1139,"Partial month: within in-service hours","OK")))</x:f>
        <x:v>OK</x:v>
      </x:c>
    </x:row>
    <x:row r="1140" ht="15" hidden="0" customHeight="1">
      <x:c r="A1140" s="1" t="s">
        <x:v>2462</x:v>
      </x:c>
      <x:c r="B1140" s="14" t="n">
        <x:v>46174</x:v>
      </x:c>
      <x:c r="C1140" s="1" t="n">
        <x:v>57.2</x:v>
      </x:c>
      <x:c r="D1140" s="1" t="n">
        <x:v>320.7</x:v>
      </x:c>
      <x:c r="E1140" s="1" t="n">
        <x:v>12</x:v>
      </x:c>
      <x:c r="F1140" s="1" t="n">
        <x:v>1</x:v>
      </x:c>
      <x:c r="G1140" s="1" t="n">
        <x:v>34</x:v>
      </x:c>
      <x:c r="H1140" s="1" t="n">
        <x:v>0</x:v>
      </x:c>
      <x:c r="I1140" s="1" t="n">
        <x:v>3</x:v>
      </x:c>
      <x:c r="J1140" s="1" t="n">
        <x:v>0</x:v>
      </x:c>
      <x:c r="K1140" s="1" t="n">
        <x:v>1</x:v>
      </x:c>
      <x:c r="L1140" s="1" t="n">
        <x:v>95.4</x:v>
      </x:c>
      <x:c r="M1140" s="1" t="n">
        <x:v>3.1</x:v>
      </x:c>
      <x:c r="N1140" s="1" t="n">
        <x:v>5.9</x:v>
      </x:c>
      <x:c r="O1140" s="1" t="n">
        <x:f aca="0">24*MAX(0,EOMONTH(B1140,0)-MAX(B1140,INDEX(Device_Inventory!$K$2:$K$1201,MATCH(A1140,Device_Inventory!$A$2:$A$1201,0)))+1)</x:f>
        <x:v>720</x:v>
      </x:c>
      <x:c r="P1140" s="11" t="b">
        <x:f aca="0">INDEX(Device_Inventory!$K$2:$K$1201,MATCH(A1140,Device_Inventory!$A$2:$A$1201,0))&gt;B1140</x:f>
        <x:v>0</x:v>
      </x:c>
      <x:c r="Q1140" s="1" t="str">
        <x:f aca="0">IF(D1140&gt;O1140,"Fail: operating hours exceed in-service hours",IF(D1140+M1140&gt;O1140,"Fail: operating + unavailable hours exceed in-service hours",IF(P1140,"Partial month: within in-service hours","OK")))</x:f>
        <x:v>OK</x:v>
      </x:c>
    </x:row>
    <x:row r="1141" ht="15" hidden="0" customHeight="1">
      <x:c r="A1141" s="1" t="s">
        <x:v>2462</x:v>
      </x:c>
      <x:c r="B1141" s="14" t="n">
        <x:v>46204</x:v>
      </x:c>
      <x:c r="C1141" s="1" t="n">
        <x:v>72.5</x:v>
      </x:c>
      <x:c r="D1141" s="1" t="n">
        <x:v>511.1</x:v>
      </x:c>
      <x:c r="E1141" s="1" t="n">
        <x:v>19</x:v>
      </x:c>
      <x:c r="F1141" s="1" t="n">
        <x:v>2</x:v>
      </x:c>
      <x:c r="G1141" s="1" t="n">
        <x:v>35</x:v>
      </x:c>
      <x:c r="H1141" s="1" t="n">
        <x:v>0</x:v>
      </x:c>
      <x:c r="I1141" s="1" t="n">
        <x:v>3</x:v>
      </x:c>
      <x:c r="J1141" s="1" t="n">
        <x:v>0</x:v>
      </x:c>
      <x:c r="K1141" s="1" t="n">
        <x:v>1</x:v>
      </x:c>
      <x:c r="L1141" s="1" t="n">
        <x:v>93.6</x:v>
      </x:c>
      <x:c r="M1141" s="1" t="n">
        <x:v>0</x:v>
      </x:c>
      <x:c r="N1141" s="1" t="n">
        <x:v>22.3</x:v>
      </x:c>
      <x:c r="O1141" s="1" t="n">
        <x:f aca="0">24*MAX(0,EOMONTH(B1141,0)-MAX(B1141,INDEX(Device_Inventory!$K$2:$K$1201,MATCH(A1141,Device_Inventory!$A$2:$A$1201,0)))+1)</x:f>
        <x:v>744</x:v>
      </x:c>
      <x:c r="P1141" s="11" t="b">
        <x:f aca="0">INDEX(Device_Inventory!$K$2:$K$1201,MATCH(A1141,Device_Inventory!$A$2:$A$1201,0))&gt;B1141</x:f>
        <x:v>0</x:v>
      </x:c>
      <x:c r="Q1141" s="1" t="str">
        <x:f aca="0">IF(D1141&gt;O1141,"Fail: operating hours exceed in-service hours",IF(D1141+M1141&gt;O1141,"Fail: operating + unavailable hours exceed in-service hours",IF(P1141,"Partial month: within in-service hours","OK")))</x:f>
        <x:v>OK</x:v>
      </x:c>
    </x:row>
    <x:row r="1142" ht="15" hidden="0" customHeight="1">
      <x:c r="A1142" s="1" t="s">
        <x:v>2465</x:v>
      </x:c>
      <x:c r="B1142" s="14" t="n">
        <x:v>46054</x:v>
      </x:c>
      <x:c r="C1142" s="1" t="n">
        <x:v>70.3</x:v>
      </x:c>
      <x:c r="D1142" s="1" t="n">
        <x:v>463</x:v>
      </x:c>
      <x:c r="E1142" s="1" t="n">
        <x:v>41</x:v>
      </x:c>
      <x:c r="F1142" s="1" t="n">
        <x:v>5</x:v>
      </x:c>
      <x:c r="G1142" s="1" t="n">
        <x:v>48</x:v>
      </x:c>
      <x:c r="H1142" s="1" t="n">
        <x:v>1</x:v>
      </x:c>
      <x:c r="I1142" s="1" t="n">
        <x:v>4</x:v>
      </x:c>
      <x:c r="J1142" s="1" t="n">
        <x:v>2</x:v>
      </x:c>
      <x:c r="K1142" s="1" t="n">
        <x:v>3</x:v>
      </x:c>
      <x:c r="L1142" s="1" t="n">
        <x:v>96.5</x:v>
      </x:c>
      <x:c r="M1142" s="1" t="n">
        <x:v>16.6</x:v>
      </x:c>
      <x:c r="N1142" s="1" t="n">
        <x:v>16.8</x:v>
      </x:c>
      <x:c r="O1142" s="1" t="n">
        <x:f aca="0">24*MAX(0,EOMONTH(B1142,0)-MAX(B1142,INDEX(Device_Inventory!$K$2:$K$1201,MATCH(A1142,Device_Inventory!$A$2:$A$1201,0)))+1)</x:f>
        <x:v>672</x:v>
      </x:c>
      <x:c r="P1142" s="11" t="b">
        <x:f aca="0">INDEX(Device_Inventory!$K$2:$K$1201,MATCH(A1142,Device_Inventory!$A$2:$A$1201,0))&gt;B1142</x:f>
        <x:v>0</x:v>
      </x:c>
      <x:c r="Q1142" s="1" t="str">
        <x:f aca="0">IF(D1142&gt;O1142,"Fail: operating hours exceed in-service hours",IF(D1142+M1142&gt;O1142,"Fail: operating + unavailable hours exceed in-service hours",IF(P1142,"Partial month: within in-service hours","OK")))</x:f>
        <x:v>OK</x:v>
      </x:c>
    </x:row>
    <x:row r="1143" ht="15" hidden="0" customHeight="1">
      <x:c r="A1143" s="1" t="s">
        <x:v>2465</x:v>
      </x:c>
      <x:c r="B1143" s="14" t="n">
        <x:v>46082</x:v>
      </x:c>
      <x:c r="C1143" s="1" t="n">
        <x:v>68.5</x:v>
      </x:c>
      <x:c r="D1143" s="1" t="n">
        <x:v>488.8</x:v>
      </x:c>
      <x:c r="E1143" s="1" t="n">
        <x:v>40</x:v>
      </x:c>
      <x:c r="F1143" s="1" t="n">
        <x:v>4</x:v>
      </x:c>
      <x:c r="G1143" s="1" t="n">
        <x:v>41</x:v>
      </x:c>
      <x:c r="H1143" s="1" t="n">
        <x:v>3</x:v>
      </x:c>
      <x:c r="I1143" s="1" t="n">
        <x:v>7</x:v>
      </x:c>
      <x:c r="J1143" s="1" t="n">
        <x:v>1.82</x:v>
      </x:c>
      <x:c r="K1143" s="1" t="n">
        <x:v>0</x:v>
      </x:c>
      <x:c r="L1143" s="1" t="n">
        <x:v>93.8</x:v>
      </x:c>
      <x:c r="M1143" s="1" t="n">
        <x:v>13.2</x:v>
      </x:c>
      <x:c r="N1143" s="1" t="n">
        <x:v>11.6</x:v>
      </x:c>
      <x:c r="O1143" s="1" t="n">
        <x:f aca="0">24*MAX(0,EOMONTH(B1143,0)-MAX(B1143,INDEX(Device_Inventory!$K$2:$K$1201,MATCH(A1143,Device_Inventory!$A$2:$A$1201,0)))+1)</x:f>
        <x:v>744</x:v>
      </x:c>
      <x:c r="P1143" s="11" t="b">
        <x:f aca="0">INDEX(Device_Inventory!$K$2:$K$1201,MATCH(A1143,Device_Inventory!$A$2:$A$1201,0))&gt;B1143</x:f>
        <x:v>0</x:v>
      </x:c>
      <x:c r="Q1143" s="1" t="str">
        <x:f aca="0">IF(D1143&gt;O1143,"Fail: operating hours exceed in-service hours",IF(D1143+M1143&gt;O1143,"Fail: operating + unavailable hours exceed in-service hours",IF(P1143,"Partial month: within in-service hours","OK")))</x:f>
        <x:v>OK</x:v>
      </x:c>
    </x:row>
    <x:row r="1144" ht="15" hidden="0" customHeight="1">
      <x:c r="A1144" s="1" t="s">
        <x:v>2465</x:v>
      </x:c>
      <x:c r="B1144" s="14" t="n">
        <x:v>46113</x:v>
      </x:c>
      <x:c r="C1144" s="1" t="n">
        <x:v>61.3</x:v>
      </x:c>
      <x:c r="D1144" s="1" t="n">
        <x:v>416</x:v>
      </x:c>
      <x:c r="E1144" s="1" t="n">
        <x:v>35</x:v>
      </x:c>
      <x:c r="F1144" s="1" t="n">
        <x:v>7</x:v>
      </x:c>
      <x:c r="G1144" s="1" t="n">
        <x:v>26</x:v>
      </x:c>
      <x:c r="H1144" s="1" t="n">
        <x:v>4</x:v>
      </x:c>
      <x:c r="I1144" s="1" t="n">
        <x:v>1</x:v>
      </x:c>
      <x:c r="J1144" s="1" t="n">
        <x:v>2.8</x:v>
      </x:c>
      <x:c r="K1144" s="1" t="n">
        <x:v>0</x:v>
      </x:c>
      <x:c r="L1144" s="1" t="n">
        <x:v>95</x:v>
      </x:c>
      <x:c r="M1144" s="1" t="n">
        <x:v>6.1</x:v>
      </x:c>
      <x:c r="N1144" s="1" t="n">
        <x:v>15.9</x:v>
      </x:c>
      <x:c r="O1144" s="1" t="n">
        <x:f aca="0">24*MAX(0,EOMONTH(B1144,0)-MAX(B1144,INDEX(Device_Inventory!$K$2:$K$1201,MATCH(A1144,Device_Inventory!$A$2:$A$1201,0)))+1)</x:f>
        <x:v>720</x:v>
      </x:c>
      <x:c r="P1144" s="11" t="b">
        <x:f aca="0">INDEX(Device_Inventory!$K$2:$K$1201,MATCH(A1144,Device_Inventory!$A$2:$A$1201,0))&gt;B1144</x:f>
        <x:v>0</x:v>
      </x:c>
      <x:c r="Q1144" s="1" t="str">
        <x:f aca="0">IF(D1144&gt;O1144,"Fail: operating hours exceed in-service hours",IF(D1144+M1144&gt;O1144,"Fail: operating + unavailable hours exceed in-service hours",IF(P1144,"Partial month: within in-service hours","OK")))</x:f>
        <x:v>OK</x:v>
      </x:c>
    </x:row>
    <x:row r="1145" ht="15" hidden="0" customHeight="1">
      <x:c r="A1145" s="1" t="s">
        <x:v>2465</x:v>
      </x:c>
      <x:c r="B1145" s="14" t="n">
        <x:v>46143</x:v>
      </x:c>
      <x:c r="C1145" s="1" t="n">
        <x:v>68</x:v>
      </x:c>
      <x:c r="D1145" s="1" t="n">
        <x:v>380.4</x:v>
      </x:c>
      <x:c r="E1145" s="1" t="n">
        <x:v>33</x:v>
      </x:c>
      <x:c r="F1145" s="1" t="n">
        <x:v>5</x:v>
      </x:c>
      <x:c r="G1145" s="1" t="n">
        <x:v>42</x:v>
      </x:c>
      <x:c r="H1145" s="1" t="n">
        <x:v>2</x:v>
      </x:c>
      <x:c r="I1145" s="1" t="n">
        <x:v>2</x:v>
      </x:c>
      <x:c r="J1145" s="1" t="n">
        <x:v>2.77</x:v>
      </x:c>
      <x:c r="K1145" s="1" t="n">
        <x:v>0</x:v>
      </x:c>
      <x:c r="L1145" s="1" t="n">
        <x:v>96.5</x:v>
      </x:c>
      <x:c r="M1145" s="1" t="n">
        <x:v>13.6</x:v>
      </x:c>
      <x:c r="N1145" s="1" t="n">
        <x:v>19.4</x:v>
      </x:c>
      <x:c r="O1145" s="1" t="n">
        <x:f aca="0">24*MAX(0,EOMONTH(B1145,0)-MAX(B1145,INDEX(Device_Inventory!$K$2:$K$1201,MATCH(A1145,Device_Inventory!$A$2:$A$1201,0)))+1)</x:f>
        <x:v>744</x:v>
      </x:c>
      <x:c r="P1145" s="11" t="b">
        <x:f aca="0">INDEX(Device_Inventory!$K$2:$K$1201,MATCH(A1145,Device_Inventory!$A$2:$A$1201,0))&gt;B1145</x:f>
        <x:v>0</x:v>
      </x:c>
      <x:c r="Q1145" s="1" t="str">
        <x:f aca="0">IF(D1145&gt;O1145,"Fail: operating hours exceed in-service hours",IF(D1145+M1145&gt;O1145,"Fail: operating + unavailable hours exceed in-service hours",IF(P1145,"Partial month: within in-service hours","OK")))</x:f>
        <x:v>OK</x:v>
      </x:c>
    </x:row>
    <x:row r="1146" ht="15" hidden="0" customHeight="1">
      <x:c r="A1146" s="1" t="s">
        <x:v>2465</x:v>
      </x:c>
      <x:c r="B1146" s="14" t="n">
        <x:v>46174</x:v>
      </x:c>
      <x:c r="C1146" s="1" t="n">
        <x:v>50.7</x:v>
      </x:c>
      <x:c r="D1146" s="1" t="n">
        <x:v>350.1</x:v>
      </x:c>
      <x:c r="E1146" s="1" t="n">
        <x:v>23</x:v>
      </x:c>
      <x:c r="F1146" s="1" t="n">
        <x:v>3</x:v>
      </x:c>
      <x:c r="G1146" s="1" t="n">
        <x:v>29</x:v>
      </x:c>
      <x:c r="H1146" s="1" t="n">
        <x:v>2</x:v>
      </x:c>
      <x:c r="I1146" s="1" t="n">
        <x:v>2</x:v>
      </x:c>
      <x:c r="J1146" s="1" t="n">
        <x:v>2.06</x:v>
      </x:c>
      <x:c r="K1146" s="1" t="n">
        <x:v>1</x:v>
      </x:c>
      <x:c r="L1146" s="1" t="n">
        <x:v>95.9</x:v>
      </x:c>
      <x:c r="M1146" s="1" t="n">
        <x:v>19</x:v>
      </x:c>
      <x:c r="N1146" s="1" t="n">
        <x:v>5.6</x:v>
      </x:c>
      <x:c r="O1146" s="1" t="n">
        <x:f aca="0">24*MAX(0,EOMONTH(B1146,0)-MAX(B1146,INDEX(Device_Inventory!$K$2:$K$1201,MATCH(A1146,Device_Inventory!$A$2:$A$1201,0)))+1)</x:f>
        <x:v>720</x:v>
      </x:c>
      <x:c r="P1146" s="11" t="b">
        <x:f aca="0">INDEX(Device_Inventory!$K$2:$K$1201,MATCH(A1146,Device_Inventory!$A$2:$A$1201,0))&gt;B1146</x:f>
        <x:v>0</x:v>
      </x:c>
      <x:c r="Q1146" s="1" t="str">
        <x:f aca="0">IF(D1146&gt;O1146,"Fail: operating hours exceed in-service hours",IF(D1146+M1146&gt;O1146,"Fail: operating + unavailable hours exceed in-service hours",IF(P1146,"Partial month: within in-service hours","OK")))</x:f>
        <x:v>OK</x:v>
      </x:c>
    </x:row>
    <x:row r="1147" ht="15" hidden="0" customHeight="1">
      <x:c r="A1147" s="1" t="s">
        <x:v>2465</x:v>
      </x:c>
      <x:c r="B1147" s="14" t="n">
        <x:v>46204</x:v>
      </x:c>
      <x:c r="C1147" s="1" t="n">
        <x:v>61.4</x:v>
      </x:c>
      <x:c r="D1147" s="1" t="n">
        <x:v>352.7</x:v>
      </x:c>
      <x:c r="E1147" s="1" t="n">
        <x:v>26</x:v>
      </x:c>
      <x:c r="F1147" s="1" t="n">
        <x:v>4</x:v>
      </x:c>
      <x:c r="G1147" s="1" t="n">
        <x:v>36</x:v>
      </x:c>
      <x:c r="H1147" s="1" t="n">
        <x:v>3</x:v>
      </x:c>
      <x:c r="I1147" s="1" t="n">
        <x:v>4</x:v>
      </x:c>
      <x:c r="J1147" s="1" t="n">
        <x:v>2.61</x:v>
      </x:c>
      <x:c r="K1147" s="1" t="n">
        <x:v>4</x:v>
      </x:c>
      <x:c r="L1147" s="1" t="n">
        <x:v>93</x:v>
      </x:c>
      <x:c r="M1147" s="1" t="n">
        <x:v>2.4</x:v>
      </x:c>
      <x:c r="N1147" s="1" t="n">
        <x:v>14.9</x:v>
      </x:c>
      <x:c r="O1147" s="1" t="n">
        <x:f aca="0">24*MAX(0,EOMONTH(B1147,0)-MAX(B1147,INDEX(Device_Inventory!$K$2:$K$1201,MATCH(A1147,Device_Inventory!$A$2:$A$1201,0)))+1)</x:f>
        <x:v>744</x:v>
      </x:c>
      <x:c r="P1147" s="11" t="b">
        <x:f aca="0">INDEX(Device_Inventory!$K$2:$K$1201,MATCH(A1147,Device_Inventory!$A$2:$A$1201,0))&gt;B1147</x:f>
        <x:v>0</x:v>
      </x:c>
      <x:c r="Q1147" s="1" t="str">
        <x:f aca="0">IF(D1147&gt;O1147,"Fail: operating hours exceed in-service hours",IF(D1147+M1147&gt;O1147,"Fail: operating + unavailable hours exceed in-service hours",IF(P1147,"Partial month: within in-service hours","OK")))</x:f>
        <x:v>OK</x:v>
      </x:c>
    </x:row>
    <x:row r="1148" ht="15" hidden="0" customHeight="1">
      <x:c r="A1148" s="1" t="s">
        <x:v>2468</x:v>
      </x:c>
      <x:c r="B1148" s="14" t="n">
        <x:v>46054</x:v>
      </x:c>
      <x:c r="C1148" s="1" t="n">
        <x:v>41.6</x:v>
      </x:c>
      <x:c r="D1148" s="1" t="n">
        <x:v>247.7</x:v>
      </x:c>
      <x:c r="E1148" s="1" t="n">
        <x:v>16</x:v>
      </x:c>
      <x:c r="F1148" s="1" t="n">
        <x:v>2</x:v>
      </x:c>
      <x:c r="G1148" s="1" t="n">
        <x:v>36</x:v>
      </x:c>
      <x:c r="H1148" s="1" t="n">
        <x:v>1</x:v>
      </x:c>
      <x:c r="I1148" s="1" t="n">
        <x:v>2</x:v>
      </x:c>
      <x:c r="J1148" s="1" t="n">
        <x:v>0.35</x:v>
      </x:c>
      <x:c r="K1148" s="1" t="n">
        <x:v>0</x:v>
      </x:c>
      <x:c r="L1148" s="1" t="n">
        <x:v>99.4</x:v>
      </x:c>
      <x:c r="M1148" s="1" t="n">
        <x:v>5.9</x:v>
      </x:c>
      <x:c r="N1148" s="1" t="n">
        <x:v>8.1</x:v>
      </x:c>
      <x:c r="O1148" s="1" t="n">
        <x:f aca="0">24*MAX(0,EOMONTH(B1148,0)-MAX(B1148,INDEX(Device_Inventory!$K$2:$K$1201,MATCH(A1148,Device_Inventory!$A$2:$A$1201,0)))+1)</x:f>
        <x:v>672</x:v>
      </x:c>
      <x:c r="P1148" s="11" t="b">
        <x:f aca="0">INDEX(Device_Inventory!$K$2:$K$1201,MATCH(A1148,Device_Inventory!$A$2:$A$1201,0))&gt;B1148</x:f>
        <x:v>0</x:v>
      </x:c>
      <x:c r="Q1148" s="1" t="str">
        <x:f aca="0">IF(D1148&gt;O1148,"Fail: operating hours exceed in-service hours",IF(D1148+M1148&gt;O1148,"Fail: operating + unavailable hours exceed in-service hours",IF(P1148,"Partial month: within in-service hours","OK")))</x:f>
        <x:v>OK</x:v>
      </x:c>
    </x:row>
    <x:row r="1149" ht="15" hidden="0" customHeight="1">
      <x:c r="A1149" s="1" t="s">
        <x:v>2468</x:v>
      </x:c>
      <x:c r="B1149" s="14" t="n">
        <x:v>46082</x:v>
      </x:c>
      <x:c r="C1149" s="1" t="n">
        <x:v>41.7</x:v>
      </x:c>
      <x:c r="D1149" s="1" t="n">
        <x:v>230.8</x:v>
      </x:c>
      <x:c r="E1149" s="1" t="n">
        <x:v>7</x:v>
      </x:c>
      <x:c r="F1149" s="1" t="n">
        <x:v>0</x:v>
      </x:c>
      <x:c r="G1149" s="1" t="n">
        <x:v>37</x:v>
      </x:c>
      <x:c r="H1149" s="1" t="n">
        <x:v>0</x:v>
      </x:c>
      <x:c r="I1149" s="1" t="n">
        <x:v>5</x:v>
      </x:c>
      <x:c r="J1149" s="1" t="n">
        <x:v>0.33</x:v>
      </x:c>
      <x:c r="K1149" s="1" t="n">
        <x:v>0</x:v>
      </x:c>
      <x:c r="L1149" s="1" t="n">
        <x:v>90.4</x:v>
      </x:c>
      <x:c r="M1149" s="1" t="n">
        <x:v>2.2</x:v>
      </x:c>
      <x:c r="N1149" s="1" t="n">
        <x:v>7.6</x:v>
      </x:c>
      <x:c r="O1149" s="1" t="n">
        <x:f aca="0">24*MAX(0,EOMONTH(B1149,0)-MAX(B1149,INDEX(Device_Inventory!$K$2:$K$1201,MATCH(A1149,Device_Inventory!$A$2:$A$1201,0)))+1)</x:f>
        <x:v>744</x:v>
      </x:c>
      <x:c r="P1149" s="11" t="b">
        <x:f aca="0">INDEX(Device_Inventory!$K$2:$K$1201,MATCH(A1149,Device_Inventory!$A$2:$A$1201,0))&gt;B1149</x:f>
        <x:v>0</x:v>
      </x:c>
      <x:c r="Q1149" s="1" t="str">
        <x:f aca="0">IF(D1149&gt;O1149,"Fail: operating hours exceed in-service hours",IF(D1149+M1149&gt;O1149,"Fail: operating + unavailable hours exceed in-service hours",IF(P1149,"Partial month: within in-service hours","OK")))</x:f>
        <x:v>OK</x:v>
      </x:c>
    </x:row>
    <x:row r="1150" ht="15" hidden="0" customHeight="1">
      <x:c r="A1150" s="1" t="s">
        <x:v>2468</x:v>
      </x:c>
      <x:c r="B1150" s="14" t="n">
        <x:v>46113</x:v>
      </x:c>
      <x:c r="C1150" s="1" t="n">
        <x:v>58.7</x:v>
      </x:c>
      <x:c r="D1150" s="1" t="n">
        <x:v>354.3</x:v>
      </x:c>
      <x:c r="E1150" s="1" t="n">
        <x:v>24</x:v>
      </x:c>
      <x:c r="F1150" s="1" t="n">
        <x:v>0</x:v>
      </x:c>
      <x:c r="G1150" s="1" t="n">
        <x:v>38</x:v>
      </x:c>
      <x:c r="H1150" s="1" t="n">
        <x:v>0</x:v>
      </x:c>
      <x:c r="I1150" s="1" t="n">
        <x:v>1</x:v>
      </x:c>
      <x:c r="J1150" s="1" t="n">
        <x:v>0</x:v>
      </x:c>
      <x:c r="K1150" s="1" t="n">
        <x:v>1</x:v>
      </x:c>
      <x:c r="L1150" s="1" t="n">
        <x:v>97.8</x:v>
      </x:c>
      <x:c r="M1150" s="1" t="n">
        <x:v>2.4</x:v>
      </x:c>
      <x:c r="N1150" s="1" t="n">
        <x:v>11.3</x:v>
      </x:c>
      <x:c r="O1150" s="1" t="n">
        <x:f aca="0">24*MAX(0,EOMONTH(B1150,0)-MAX(B1150,INDEX(Device_Inventory!$K$2:$K$1201,MATCH(A1150,Device_Inventory!$A$2:$A$1201,0)))+1)</x:f>
        <x:v>720</x:v>
      </x:c>
      <x:c r="P1150" s="11" t="b">
        <x:f aca="0">INDEX(Device_Inventory!$K$2:$K$1201,MATCH(A1150,Device_Inventory!$A$2:$A$1201,0))&gt;B1150</x:f>
        <x:v>0</x:v>
      </x:c>
      <x:c r="Q1150" s="1" t="str">
        <x:f aca="0">IF(D1150&gt;O1150,"Fail: operating hours exceed in-service hours",IF(D1150+M1150&gt;O1150,"Fail: operating + unavailable hours exceed in-service hours",IF(P1150,"Partial month: within in-service hours","OK")))</x:f>
        <x:v>OK</x:v>
      </x:c>
    </x:row>
    <x:row r="1151" ht="15" hidden="0" customHeight="1">
      <x:c r="A1151" s="1" t="s">
        <x:v>2468</x:v>
      </x:c>
      <x:c r="B1151" s="14" t="n">
        <x:v>46143</x:v>
      </x:c>
      <x:c r="C1151" s="1" t="n">
        <x:v>39.3</x:v>
      </x:c>
      <x:c r="D1151" s="1" t="n">
        <x:v>265.5</x:v>
      </x:c>
      <x:c r="E1151" s="1" t="n">
        <x:v>8</x:v>
      </x:c>
      <x:c r="F1151" s="1" t="n">
        <x:v>1</x:v>
      </x:c>
      <x:c r="G1151" s="1" t="n">
        <x:v>31</x:v>
      </x:c>
      <x:c r="H1151" s="1" t="n">
        <x:v>0</x:v>
      </x:c>
      <x:c r="I1151" s="1" t="n">
        <x:v>5</x:v>
      </x:c>
      <x:c r="J1151" s="1" t="n">
        <x:v>0.22</x:v>
      </x:c>
      <x:c r="K1151" s="1" t="n">
        <x:v>0</x:v>
      </x:c>
      <x:c r="L1151" s="1" t="n">
        <x:v>92.9</x:v>
      </x:c>
      <x:c r="M1151" s="1" t="n">
        <x:v>4.2</x:v>
      </x:c>
      <x:c r="N1151" s="1" t="n">
        <x:v>11.1</x:v>
      </x:c>
      <x:c r="O1151" s="1" t="n">
        <x:f aca="0">24*MAX(0,EOMONTH(B1151,0)-MAX(B1151,INDEX(Device_Inventory!$K$2:$K$1201,MATCH(A1151,Device_Inventory!$A$2:$A$1201,0)))+1)</x:f>
        <x:v>744</x:v>
      </x:c>
      <x:c r="P1151" s="11" t="b">
        <x:f aca="0">INDEX(Device_Inventory!$K$2:$K$1201,MATCH(A1151,Device_Inventory!$A$2:$A$1201,0))&gt;B1151</x:f>
        <x:v>0</x:v>
      </x:c>
      <x:c r="Q1151" s="1" t="str">
        <x:f aca="0">IF(D1151&gt;O1151,"Fail: operating hours exceed in-service hours",IF(D1151+M1151&gt;O1151,"Fail: operating + unavailable hours exceed in-service hours",IF(P1151,"Partial month: within in-service hours","OK")))</x:f>
        <x:v>OK</x:v>
      </x:c>
    </x:row>
    <x:row r="1152" ht="15" hidden="0" customHeight="1">
      <x:c r="A1152" s="1" t="s">
        <x:v>2468</x:v>
      </x:c>
      <x:c r="B1152" s="14" t="n">
        <x:v>46174</x:v>
      </x:c>
      <x:c r="C1152" s="1" t="n">
        <x:v>44.7</x:v>
      </x:c>
      <x:c r="D1152" s="1" t="n">
        <x:v>252.8</x:v>
      </x:c>
      <x:c r="E1152" s="1" t="n">
        <x:v>12</x:v>
      </x:c>
      <x:c r="F1152" s="1" t="n">
        <x:v>0</x:v>
      </x:c>
      <x:c r="G1152" s="1" t="n">
        <x:v>17</x:v>
      </x:c>
      <x:c r="H1152" s="1" t="n">
        <x:v>0</x:v>
      </x:c>
      <x:c r="I1152" s="1" t="n">
        <x:v>3</x:v>
      </x:c>
      <x:c r="J1152" s="1" t="n">
        <x:v>0.8</x:v>
      </x:c>
      <x:c r="K1152" s="1" t="n">
        <x:v>0</x:v>
      </x:c>
      <x:c r="L1152" s="1" t="n">
        <x:v>97</x:v>
      </x:c>
      <x:c r="M1152" s="1" t="n">
        <x:v>6</x:v>
      </x:c>
      <x:c r="N1152" s="1" t="n">
        <x:v>10.9</x:v>
      </x:c>
      <x:c r="O1152" s="1" t="n">
        <x:f aca="0">24*MAX(0,EOMONTH(B1152,0)-MAX(B1152,INDEX(Device_Inventory!$K$2:$K$1201,MATCH(A1152,Device_Inventory!$A$2:$A$1201,0)))+1)</x:f>
        <x:v>720</x:v>
      </x:c>
      <x:c r="P1152" s="11" t="b">
        <x:f aca="0">INDEX(Device_Inventory!$K$2:$K$1201,MATCH(A1152,Device_Inventory!$A$2:$A$1201,0))&gt;B1152</x:f>
        <x:v>0</x:v>
      </x:c>
      <x:c r="Q1152" s="1" t="str">
        <x:f aca="0">IF(D1152&gt;O1152,"Fail: operating hours exceed in-service hours",IF(D1152+M1152&gt;O1152,"Fail: operating + unavailable hours exceed in-service hours",IF(P1152,"Partial month: within in-service hours","OK")))</x:f>
        <x:v>OK</x:v>
      </x:c>
    </x:row>
    <x:row r="1153" ht="15" hidden="0" customHeight="1">
      <x:c r="A1153" s="1" t="s">
        <x:v>2468</x:v>
      </x:c>
      <x:c r="B1153" s="14" t="n">
        <x:v>46204</x:v>
      </x:c>
      <x:c r="C1153" s="1" t="n">
        <x:v>50.7</x:v>
      </x:c>
      <x:c r="D1153" s="1" t="n">
        <x:v>310.6</x:v>
      </x:c>
      <x:c r="E1153" s="1" t="n">
        <x:v>13</x:v>
      </x:c>
      <x:c r="F1153" s="1" t="n">
        <x:v>0</x:v>
      </x:c>
      <x:c r="G1153" s="1" t="n">
        <x:v>43</x:v>
      </x:c>
      <x:c r="H1153" s="1" t="n">
        <x:v>0</x:v>
      </x:c>
      <x:c r="I1153" s="1" t="n">
        <x:v>3</x:v>
      </x:c>
      <x:c r="J1153" s="1" t="n">
        <x:v>0</x:v>
      </x:c>
      <x:c r="K1153" s="1" t="n">
        <x:v>0</x:v>
      </x:c>
      <x:c r="L1153" s="1" t="n">
        <x:v>95.9</x:v>
      </x:c>
      <x:c r="M1153" s="1" t="n">
        <x:v>0.3</x:v>
      </x:c>
      <x:c r="N1153" s="1" t="n">
        <x:v>10.2</x:v>
      </x:c>
      <x:c r="O1153" s="1" t="n">
        <x:f aca="0">24*MAX(0,EOMONTH(B1153,0)-MAX(B1153,INDEX(Device_Inventory!$K$2:$K$1201,MATCH(A1153,Device_Inventory!$A$2:$A$1201,0)))+1)</x:f>
        <x:v>744</x:v>
      </x:c>
      <x:c r="P1153" s="11" t="b">
        <x:f aca="0">INDEX(Device_Inventory!$K$2:$K$1201,MATCH(A1153,Device_Inventory!$A$2:$A$1201,0))&gt;B1153</x:f>
        <x:v>0</x:v>
      </x:c>
      <x:c r="Q1153" s="1" t="str">
        <x:f aca="0">IF(D1153&gt;O1153,"Fail: operating hours exceed in-service hours",IF(D1153+M1153&gt;O1153,"Fail: operating + unavailable hours exceed in-service hours",IF(P1153,"Partial month: within in-service hours","OK")))</x:f>
        <x:v>OK</x:v>
      </x:c>
    </x:row>
    <x:row r="1154" ht="15" hidden="0" customHeight="1">
      <x:c r="A1154" s="1" t="s">
        <x:v>2471</x:v>
      </x:c>
      <x:c r="B1154" s="14" t="n">
        <x:v>46054</x:v>
      </x:c>
      <x:c r="C1154" s="1" t="n">
        <x:v>82.3</x:v>
      </x:c>
      <x:c r="D1154" s="1" t="n">
        <x:v>467.3</x:v>
      </x:c>
      <x:c r="E1154" s="1" t="n">
        <x:v>38</x:v>
      </x:c>
      <x:c r="F1154" s="1" t="n">
        <x:v>2</x:v>
      </x:c>
      <x:c r="G1154" s="1" t="n">
        <x:v>47</x:v>
      </x:c>
      <x:c r="H1154" s="1" t="n">
        <x:v>0</x:v>
      </x:c>
      <x:c r="I1154" s="1" t="n">
        <x:v>4</x:v>
      </x:c>
      <x:c r="J1154" s="1" t="n">
        <x:v>0.4</x:v>
      </x:c>
      <x:c r="K1154" s="1" t="n">
        <x:v>1</x:v>
      </x:c>
      <x:c r="L1154" s="1" t="n">
        <x:v>88.9</x:v>
      </x:c>
      <x:c r="M1154" s="1" t="n">
        <x:v>16.1</x:v>
      </x:c>
      <x:c r="N1154" s="1" t="n">
        <x:v>23.9</x:v>
      </x:c>
      <x:c r="O1154" s="1" t="n">
        <x:f aca="0">24*MAX(0,EOMONTH(B1154,0)-MAX(B1154,INDEX(Device_Inventory!$K$2:$K$1201,MATCH(A1154,Device_Inventory!$A$2:$A$1201,0)))+1)</x:f>
        <x:v>672</x:v>
      </x:c>
      <x:c r="P1154" s="11" t="b">
        <x:f aca="0">INDEX(Device_Inventory!$K$2:$K$1201,MATCH(A1154,Device_Inventory!$A$2:$A$1201,0))&gt;B1154</x:f>
        <x:v>0</x:v>
      </x:c>
      <x:c r="Q1154" s="1" t="str">
        <x:f aca="0">IF(D1154&gt;O1154,"Fail: operating hours exceed in-service hours",IF(D1154+M1154&gt;O1154,"Fail: operating + unavailable hours exceed in-service hours",IF(P1154,"Partial month: within in-service hours","OK")))</x:f>
        <x:v>OK</x:v>
      </x:c>
    </x:row>
    <x:row r="1155" ht="15" hidden="0" customHeight="1">
      <x:c r="A1155" s="1" t="s">
        <x:v>2471</x:v>
      </x:c>
      <x:c r="B1155" s="14" t="n">
        <x:v>46082</x:v>
      </x:c>
      <x:c r="C1155" s="1" t="n">
        <x:v>65.7</x:v>
      </x:c>
      <x:c r="D1155" s="1" t="n">
        <x:v>376.1</x:v>
      </x:c>
      <x:c r="E1155" s="1" t="n">
        <x:v>34</x:v>
      </x:c>
      <x:c r="F1155" s="1" t="n">
        <x:v>0</x:v>
      </x:c>
      <x:c r="G1155" s="1" t="n">
        <x:v>39</x:v>
      </x:c>
      <x:c r="H1155" s="1" t="n">
        <x:v>0</x:v>
      </x:c>
      <x:c r="I1155" s="1" t="n">
        <x:v>3</x:v>
      </x:c>
      <x:c r="J1155" s="1" t="n">
        <x:v>1.74</x:v>
      </x:c>
      <x:c r="K1155" s="1" t="n">
        <x:v>0</x:v>
      </x:c>
      <x:c r="L1155" s="1" t="n">
        <x:v>96.3</x:v>
      </x:c>
      <x:c r="M1155" s="1" t="n">
        <x:v>5.3</x:v>
      </x:c>
      <x:c r="N1155" s="1" t="n">
        <x:v>20.9</x:v>
      </x:c>
      <x:c r="O1155" s="1" t="n">
        <x:f aca="0">24*MAX(0,EOMONTH(B1155,0)-MAX(B1155,INDEX(Device_Inventory!$K$2:$K$1201,MATCH(A1155,Device_Inventory!$A$2:$A$1201,0)))+1)</x:f>
        <x:v>744</x:v>
      </x:c>
      <x:c r="P1155" s="11" t="b">
        <x:f aca="0">INDEX(Device_Inventory!$K$2:$K$1201,MATCH(A1155,Device_Inventory!$A$2:$A$1201,0))&gt;B1155</x:f>
        <x:v>0</x:v>
      </x:c>
      <x:c r="Q1155" s="1" t="str">
        <x:f aca="0">IF(D1155&gt;O1155,"Fail: operating hours exceed in-service hours",IF(D1155+M1155&gt;O1155,"Fail: operating + unavailable hours exceed in-service hours",IF(P1155,"Partial month: within in-service hours","OK")))</x:f>
        <x:v>OK</x:v>
      </x:c>
    </x:row>
    <x:row r="1156" ht="15" hidden="0" customHeight="1">
      <x:c r="A1156" s="1" t="s">
        <x:v>2471</x:v>
      </x:c>
      <x:c r="B1156" s="14" t="n">
        <x:v>46113</x:v>
      </x:c>
      <x:c r="C1156" s="1" t="n">
        <x:v>65.7</x:v>
      </x:c>
      <x:c r="D1156" s="1" t="n">
        <x:v>445.6</x:v>
      </x:c>
      <x:c r="E1156" s="1" t="n">
        <x:v>27</x:v>
      </x:c>
      <x:c r="F1156" s="1" t="n">
        <x:v>0</x:v>
      </x:c>
      <x:c r="G1156" s="1" t="n">
        <x:v>55</x:v>
      </x:c>
      <x:c r="H1156" s="1" t="n">
        <x:v>2</x:v>
      </x:c>
      <x:c r="I1156" s="1" t="n">
        <x:v>4</x:v>
      </x:c>
      <x:c r="J1156" s="1" t="n">
        <x:v>0.53</x:v>
      </x:c>
      <x:c r="K1156" s="1" t="n">
        <x:v>1</x:v>
      </x:c>
      <x:c r="L1156" s="1" t="n">
        <x:v>96.6</x:v>
      </x:c>
      <x:c r="M1156" s="1" t="n">
        <x:v>3.3</x:v>
      </x:c>
      <x:c r="N1156" s="1" t="n">
        <x:v>19.2</x:v>
      </x:c>
      <x:c r="O1156" s="1" t="n">
        <x:f aca="0">24*MAX(0,EOMONTH(B1156,0)-MAX(B1156,INDEX(Device_Inventory!$K$2:$K$1201,MATCH(A1156,Device_Inventory!$A$2:$A$1201,0)))+1)</x:f>
        <x:v>720</x:v>
      </x:c>
      <x:c r="P1156" s="11" t="b">
        <x:f aca="0">INDEX(Device_Inventory!$K$2:$K$1201,MATCH(A1156,Device_Inventory!$A$2:$A$1201,0))&gt;B1156</x:f>
        <x:v>0</x:v>
      </x:c>
      <x:c r="Q1156" s="1" t="str">
        <x:f aca="0">IF(D1156&gt;O1156,"Fail: operating hours exceed in-service hours",IF(D1156+M1156&gt;O1156,"Fail: operating + unavailable hours exceed in-service hours",IF(P1156,"Partial month: within in-service hours","OK")))</x:f>
        <x:v>OK</x:v>
      </x:c>
    </x:row>
    <x:row r="1157" ht="15" hidden="0" customHeight="1">
      <x:c r="A1157" s="1" t="s">
        <x:v>2471</x:v>
      </x:c>
      <x:c r="B1157" s="14" t="n">
        <x:v>46143</x:v>
      </x:c>
      <x:c r="C1157" s="1" t="n">
        <x:v>67.9</x:v>
      </x:c>
      <x:c r="D1157" s="1" t="n">
        <x:v>442.3</x:v>
      </x:c>
      <x:c r="E1157" s="1" t="n">
        <x:v>30</x:v>
      </x:c>
      <x:c r="F1157" s="1" t="n">
        <x:v>2</x:v>
      </x:c>
      <x:c r="G1157" s="1" t="n">
        <x:v>37</x:v>
      </x:c>
      <x:c r="H1157" s="1" t="n">
        <x:v>0</x:v>
      </x:c>
      <x:c r="I1157" s="1" t="n">
        <x:v>4</x:v>
      </x:c>
      <x:c r="J1157" s="1" t="n">
        <x:v>1.3</x:v>
      </x:c>
      <x:c r="K1157" s="1" t="n">
        <x:v>1</x:v>
      </x:c>
      <x:c r="L1157" s="1" t="n">
        <x:v>100</x:v>
      </x:c>
      <x:c r="M1157" s="1" t="n">
        <x:v>11.3</x:v>
      </x:c>
      <x:c r="N1157" s="1" t="n">
        <x:v>11.4</x:v>
      </x:c>
      <x:c r="O1157" s="1" t="n">
        <x:f aca="0">24*MAX(0,EOMONTH(B1157,0)-MAX(B1157,INDEX(Device_Inventory!$K$2:$K$1201,MATCH(A1157,Device_Inventory!$A$2:$A$1201,0)))+1)</x:f>
        <x:v>744</x:v>
      </x:c>
      <x:c r="P1157" s="11" t="b">
        <x:f aca="0">INDEX(Device_Inventory!$K$2:$K$1201,MATCH(A1157,Device_Inventory!$A$2:$A$1201,0))&gt;B1157</x:f>
        <x:v>0</x:v>
      </x:c>
      <x:c r="Q1157" s="1" t="str">
        <x:f aca="0">IF(D1157&gt;O1157,"Fail: operating hours exceed in-service hours",IF(D1157+M1157&gt;O1157,"Fail: operating + unavailable hours exceed in-service hours",IF(P1157,"Partial month: within in-service hours","OK")))</x:f>
        <x:v>OK</x:v>
      </x:c>
    </x:row>
    <x:row r="1158" ht="15" hidden="0" customHeight="1">
      <x:c r="A1158" s="1" t="s">
        <x:v>2471</x:v>
      </x:c>
      <x:c r="B1158" s="14" t="n">
        <x:v>46174</x:v>
      </x:c>
      <x:c r="C1158" s="1" t="n">
        <x:v>62.3</x:v>
      </x:c>
      <x:c r="D1158" s="1" t="n">
        <x:v>418</x:v>
      </x:c>
      <x:c r="E1158" s="1" t="n">
        <x:v>29</x:v>
      </x:c>
      <x:c r="F1158" s="1" t="n">
        <x:v>4</x:v>
      </x:c>
      <x:c r="G1158" s="1" t="n">
        <x:v>28</x:v>
      </x:c>
      <x:c r="H1158" s="1" t="n">
        <x:v>2</x:v>
      </x:c>
      <x:c r="I1158" s="1" t="n">
        <x:v>2</x:v>
      </x:c>
      <x:c r="J1158" s="1" t="n">
        <x:v>1.03</x:v>
      </x:c>
      <x:c r="K1158" s="1" t="n">
        <x:v>1</x:v>
      </x:c>
      <x:c r="L1158" s="1" t="n">
        <x:v>94.7</x:v>
      </x:c>
      <x:c r="M1158" s="1" t="n">
        <x:v>7</x:v>
      </x:c>
      <x:c r="N1158" s="1" t="n">
        <x:v>15.4</x:v>
      </x:c>
      <x:c r="O1158" s="1" t="n">
        <x:f aca="0">24*MAX(0,EOMONTH(B1158,0)-MAX(B1158,INDEX(Device_Inventory!$K$2:$K$1201,MATCH(A1158,Device_Inventory!$A$2:$A$1201,0)))+1)</x:f>
        <x:v>720</x:v>
      </x:c>
      <x:c r="P1158" s="11" t="b">
        <x:f aca="0">INDEX(Device_Inventory!$K$2:$K$1201,MATCH(A1158,Device_Inventory!$A$2:$A$1201,0))&gt;B1158</x:f>
        <x:v>0</x:v>
      </x:c>
      <x:c r="Q1158" s="1" t="str">
        <x:f aca="0">IF(D1158&gt;O1158,"Fail: operating hours exceed in-service hours",IF(D1158+M1158&gt;O1158,"Fail: operating + unavailable hours exceed in-service hours",IF(P1158,"Partial month: within in-service hours","OK")))</x:f>
        <x:v>OK</x:v>
      </x:c>
    </x:row>
    <x:row r="1159" ht="15" hidden="0" customHeight="1">
      <x:c r="A1159" s="1" t="s">
        <x:v>2471</x:v>
      </x:c>
      <x:c r="B1159" s="14" t="n">
        <x:v>46204</x:v>
      </x:c>
      <x:c r="C1159" s="1" t="n">
        <x:v>60.2</x:v>
      </x:c>
      <x:c r="D1159" s="1" t="n">
        <x:v>340.9</x:v>
      </x:c>
      <x:c r="E1159" s="1" t="n">
        <x:v>24</x:v>
      </x:c>
      <x:c r="F1159" s="1" t="n">
        <x:v>4</x:v>
      </x:c>
      <x:c r="G1159" s="1" t="n">
        <x:v>45</x:v>
      </x:c>
      <x:c r="H1159" s="1" t="n">
        <x:v>0</x:v>
      </x:c>
      <x:c r="I1159" s="1" t="n">
        <x:v>4</x:v>
      </x:c>
      <x:c r="J1159" s="1" t="n">
        <x:v>0.87</x:v>
      </x:c>
      <x:c r="K1159" s="1" t="n">
        <x:v>1</x:v>
      </x:c>
      <x:c r="L1159" s="1" t="n">
        <x:v>96.3</x:v>
      </x:c>
      <x:c r="M1159" s="1" t="n">
        <x:v>7.3</x:v>
      </x:c>
      <x:c r="N1159" s="1" t="n">
        <x:v>6.6</x:v>
      </x:c>
      <x:c r="O1159" s="1" t="n">
        <x:f aca="0">24*MAX(0,EOMONTH(B1159,0)-MAX(B1159,INDEX(Device_Inventory!$K$2:$K$1201,MATCH(A1159,Device_Inventory!$A$2:$A$1201,0)))+1)</x:f>
        <x:v>744</x:v>
      </x:c>
      <x:c r="P1159" s="11" t="b">
        <x:f aca="0">INDEX(Device_Inventory!$K$2:$K$1201,MATCH(A1159,Device_Inventory!$A$2:$A$1201,0))&gt;B1159</x:f>
        <x:v>0</x:v>
      </x:c>
      <x:c r="Q1159" s="1" t="str">
        <x:f aca="0">IF(D1159&gt;O1159,"Fail: operating hours exceed in-service hours",IF(D1159+M1159&gt;O1159,"Fail: operating + unavailable hours exceed in-service hours",IF(P1159,"Partial month: within in-service hours","OK")))</x:f>
        <x:v>OK</x:v>
      </x:c>
    </x:row>
    <x:row r="1160" ht="15" hidden="0" customHeight="1">
      <x:c r="A1160" s="1" t="s">
        <x:v>835</x:v>
      </x:c>
      <x:c r="B1160" s="14" t="n">
        <x:v>46054</x:v>
      </x:c>
      <x:c r="C1160" s="1" t="n">
        <x:v>28.6</x:v>
      </x:c>
      <x:c r="D1160" s="1" t="n">
        <x:v>186.8</x:v>
      </x:c>
      <x:c r="E1160" s="1" t="n">
        <x:v>3</x:v>
      </x:c>
      <x:c r="F1160" s="1" t="n">
        <x:v>2</x:v>
      </x:c>
      <x:c r="G1160" s="1" t="n">
        <x:v>26</x:v>
      </x:c>
      <x:c r="H1160" s="1" t="n">
        <x:v>0</x:v>
      </x:c>
      <x:c r="I1160" s="1" t="n">
        <x:v>1</x:v>
      </x:c>
      <x:c r="J1160" s="1" t="n">
        <x:v>0.53</x:v>
      </x:c>
      <x:c r="K1160" s="1" t="n">
        <x:v>0</x:v>
      </x:c>
      <x:c r="L1160" s="1" t="n">
        <x:v>100</x:v>
      </x:c>
      <x:c r="M1160" s="1" t="n">
        <x:v>6.1</x:v>
      </x:c>
      <x:c r="N1160" s="1" t="n">
        <x:v>3.3</x:v>
      </x:c>
      <x:c r="O1160" s="1" t="n">
        <x:f aca="0">24*MAX(0,EOMONTH(B1160,0)-MAX(B1160,INDEX(Device_Inventory!$K$2:$K$1201,MATCH(A1160,Device_Inventory!$A$2:$A$1201,0)))+1)</x:f>
        <x:v>672</x:v>
      </x:c>
      <x:c r="P1160" s="11" t="b">
        <x:f aca="0">INDEX(Device_Inventory!$K$2:$K$1201,MATCH(A1160,Device_Inventory!$A$2:$A$1201,0))&gt;B1160</x:f>
        <x:v>0</x:v>
      </x:c>
      <x:c r="Q1160" s="1" t="str">
        <x:f aca="0">IF(D1160&gt;O1160,"Fail: operating hours exceed in-service hours",IF(D1160+M1160&gt;O1160,"Fail: operating + unavailable hours exceed in-service hours",IF(P1160,"Partial month: within in-service hours","OK")))</x:f>
        <x:v>OK</x:v>
      </x:c>
    </x:row>
    <x:row r="1161" ht="15" hidden="0" customHeight="1">
      <x:c r="A1161" s="1" t="s">
        <x:v>835</x:v>
      </x:c>
      <x:c r="B1161" s="14" t="n">
        <x:v>46082</x:v>
      </x:c>
      <x:c r="C1161" s="1" t="n">
        <x:v>58.1</x:v>
      </x:c>
      <x:c r="D1161" s="1" t="n">
        <x:v>397.4</x:v>
      </x:c>
      <x:c r="E1161" s="1" t="n">
        <x:v>15</x:v>
      </x:c>
      <x:c r="F1161" s="1" t="n">
        <x:v>0</x:v>
      </x:c>
      <x:c r="G1161" s="1" t="n">
        <x:v>33</x:v>
      </x:c>
      <x:c r="H1161" s="1" t="n">
        <x:v>0</x:v>
      </x:c>
      <x:c r="I1161" s="1" t="n">
        <x:v>4</x:v>
      </x:c>
      <x:c r="J1161" s="1" t="n">
        <x:v>0.58</x:v>
      </x:c>
      <x:c r="K1161" s="1" t="n">
        <x:v>0</x:v>
      </x:c>
      <x:c r="L1161" s="1" t="n">
        <x:v>97.8</x:v>
      </x:c>
      <x:c r="M1161" s="1" t="n">
        <x:v>2.9</x:v>
      </x:c>
      <x:c r="N1161" s="1" t="n">
        <x:v>9.3</x:v>
      </x:c>
      <x:c r="O1161" s="1" t="n">
        <x:f aca="0">24*MAX(0,EOMONTH(B1161,0)-MAX(B1161,INDEX(Device_Inventory!$K$2:$K$1201,MATCH(A1161,Device_Inventory!$A$2:$A$1201,0)))+1)</x:f>
        <x:v>744</x:v>
      </x:c>
      <x:c r="P1161" s="11" t="b">
        <x:f aca="0">INDEX(Device_Inventory!$K$2:$K$1201,MATCH(A1161,Device_Inventory!$A$2:$A$1201,0))&gt;B1161</x:f>
        <x:v>0</x:v>
      </x:c>
      <x:c r="Q1161" s="1" t="str">
        <x:f aca="0">IF(D1161&gt;O1161,"Fail: operating hours exceed in-service hours",IF(D1161+M1161&gt;O1161,"Fail: operating + unavailable hours exceed in-service hours",IF(P1161,"Partial month: within in-service hours","OK")))</x:f>
        <x:v>OK</x:v>
      </x:c>
    </x:row>
    <x:row r="1162" ht="15" hidden="0" customHeight="1">
      <x:c r="A1162" s="1" t="s">
        <x:v>835</x:v>
      </x:c>
      <x:c r="B1162" s="14" t="n">
        <x:v>46113</x:v>
      </x:c>
      <x:c r="C1162" s="1" t="n">
        <x:v>54.9</x:v>
      </x:c>
      <x:c r="D1162" s="1" t="n">
        <x:v>392.8</x:v>
      </x:c>
      <x:c r="E1162" s="1" t="n">
        <x:v>20</x:v>
      </x:c>
      <x:c r="F1162" s="1" t="n">
        <x:v>2</x:v>
      </x:c>
      <x:c r="G1162" s="1" t="n">
        <x:v>13</x:v>
      </x:c>
      <x:c r="H1162" s="1" t="n">
        <x:v>0</x:v>
      </x:c>
      <x:c r="I1162" s="1" t="n">
        <x:v>0</x:v>
      </x:c>
      <x:c r="J1162" s="1" t="n">
        <x:v>0.21</x:v>
      </x:c>
      <x:c r="K1162" s="1" t="n">
        <x:v>0</x:v>
      </x:c>
      <x:c r="L1162" s="1" t="n">
        <x:v>96.5</x:v>
      </x:c>
      <x:c r="M1162" s="1" t="n">
        <x:v>0</x:v>
      </x:c>
      <x:c r="N1162" s="1" t="n">
        <x:v>10.5</x:v>
      </x:c>
      <x:c r="O1162" s="1" t="n">
        <x:f aca="0">24*MAX(0,EOMONTH(B1162,0)-MAX(B1162,INDEX(Device_Inventory!$K$2:$K$1201,MATCH(A1162,Device_Inventory!$A$2:$A$1201,0)))+1)</x:f>
        <x:v>720</x:v>
      </x:c>
      <x:c r="P1162" s="11" t="b">
        <x:f aca="0">INDEX(Device_Inventory!$K$2:$K$1201,MATCH(A1162,Device_Inventory!$A$2:$A$1201,0))&gt;B1162</x:f>
        <x:v>0</x:v>
      </x:c>
      <x:c r="Q1162" s="1" t="str">
        <x:f aca="0">IF(D1162&gt;O1162,"Fail: operating hours exceed in-service hours",IF(D1162+M1162&gt;O1162,"Fail: operating + unavailable hours exceed in-service hours",IF(P1162,"Partial month: within in-service hours","OK")))</x:f>
        <x:v>OK</x:v>
      </x:c>
    </x:row>
    <x:row r="1163" ht="15" hidden="0" customHeight="1">
      <x:c r="A1163" s="1" t="s">
        <x:v>835</x:v>
      </x:c>
      <x:c r="B1163" s="14" t="n">
        <x:v>46143</x:v>
      </x:c>
      <x:c r="C1163" s="1" t="n">
        <x:v>45.3</x:v>
      </x:c>
      <x:c r="D1163" s="1" t="n">
        <x:v>329.5</x:v>
      </x:c>
      <x:c r="E1163" s="1" t="n">
        <x:v>11</x:v>
      </x:c>
      <x:c r="F1163" s="1" t="n">
        <x:v>0</x:v>
      </x:c>
      <x:c r="G1163" s="1" t="n">
        <x:v>29</x:v>
      </x:c>
      <x:c r="H1163" s="1" t="n">
        <x:v>0</x:v>
      </x:c>
      <x:c r="I1163" s="1" t="n">
        <x:v>2</x:v>
      </x:c>
      <x:c r="J1163" s="1" t="n">
        <x:v>1.3</x:v>
      </x:c>
      <x:c r="K1163" s="1" t="n">
        <x:v>1</x:v>
      </x:c>
      <x:c r="L1163" s="1" t="n">
        <x:v>98.8</x:v>
      </x:c>
      <x:c r="M1163" s="1" t="n">
        <x:v>6.4</x:v>
      </x:c>
      <x:c r="N1163" s="1" t="n">
        <x:v>10.8</x:v>
      </x:c>
      <x:c r="O1163" s="1" t="n">
        <x:f aca="0">24*MAX(0,EOMONTH(B1163,0)-MAX(B1163,INDEX(Device_Inventory!$K$2:$K$1201,MATCH(A1163,Device_Inventory!$A$2:$A$1201,0)))+1)</x:f>
        <x:v>744</x:v>
      </x:c>
      <x:c r="P1163" s="11" t="b">
        <x:f aca="0">INDEX(Device_Inventory!$K$2:$K$1201,MATCH(A1163,Device_Inventory!$A$2:$A$1201,0))&gt;B1163</x:f>
        <x:v>0</x:v>
      </x:c>
      <x:c r="Q1163" s="1" t="str">
        <x:f aca="0">IF(D1163&gt;O1163,"Fail: operating hours exceed in-service hours",IF(D1163+M1163&gt;O1163,"Fail: operating + unavailable hours exceed in-service hours",IF(P1163,"Partial month: within in-service hours","OK")))</x:f>
        <x:v>OK</x:v>
      </x:c>
    </x:row>
    <x:row r="1164" ht="15" hidden="0" customHeight="1">
      <x:c r="A1164" s="1" t="s">
        <x:v>835</x:v>
      </x:c>
      <x:c r="B1164" s="14" t="n">
        <x:v>46174</x:v>
      </x:c>
      <x:c r="C1164" s="1" t="n">
        <x:v>45.8</x:v>
      </x:c>
      <x:c r="D1164" s="1" t="n">
        <x:v>292.2</x:v>
      </x:c>
      <x:c r="E1164" s="1" t="n">
        <x:v>12</x:v>
      </x:c>
      <x:c r="F1164" s="1" t="n">
        <x:v>2</x:v>
      </x:c>
      <x:c r="G1164" s="1" t="n">
        <x:v>33</x:v>
      </x:c>
      <x:c r="H1164" s="1" t="n">
        <x:v>0</x:v>
      </x:c>
      <x:c r="I1164" s="1" t="n">
        <x:v>0</x:v>
      </x:c>
      <x:c r="J1164" s="1" t="n">
        <x:v>0</x:v>
      </x:c>
      <x:c r="K1164" s="1" t="n">
        <x:v>0</x:v>
      </x:c>
      <x:c r="L1164" s="1" t="n">
        <x:v>95.9</x:v>
      </x:c>
      <x:c r="M1164" s="1" t="n">
        <x:v>0</x:v>
      </x:c>
      <x:c r="N1164" s="1" t="n">
        <x:v>6.6</x:v>
      </x:c>
      <x:c r="O1164" s="1" t="n">
        <x:f aca="0">24*MAX(0,EOMONTH(B1164,0)-MAX(B1164,INDEX(Device_Inventory!$K$2:$K$1201,MATCH(A1164,Device_Inventory!$A$2:$A$1201,0)))+1)</x:f>
        <x:v>720</x:v>
      </x:c>
      <x:c r="P1164" s="11" t="b">
        <x:f aca="0">INDEX(Device_Inventory!$K$2:$K$1201,MATCH(A1164,Device_Inventory!$A$2:$A$1201,0))&gt;B1164</x:f>
        <x:v>0</x:v>
      </x:c>
      <x:c r="Q1164" s="1" t="str">
        <x:f aca="0">IF(D1164&gt;O1164,"Fail: operating hours exceed in-service hours",IF(D1164+M1164&gt;O1164,"Fail: operating + unavailable hours exceed in-service hours",IF(P1164,"Partial month: within in-service hours","OK")))</x:f>
        <x:v>OK</x:v>
      </x:c>
    </x:row>
    <x:row r="1165" ht="15" hidden="0" customHeight="1">
      <x:c r="A1165" s="1" t="s">
        <x:v>835</x:v>
      </x:c>
      <x:c r="B1165" s="14" t="n">
        <x:v>46204</x:v>
      </x:c>
      <x:c r="C1165" s="1" t="n">
        <x:v>46.1</x:v>
      </x:c>
      <x:c r="D1165" s="1" t="n">
        <x:v>297.9</x:v>
      </x:c>
      <x:c r="E1165" s="1" t="n">
        <x:v>7</x:v>
      </x:c>
      <x:c r="F1165" s="1" t="n">
        <x:v>0</x:v>
      </x:c>
      <x:c r="G1165" s="1" t="n">
        <x:v>33</x:v>
      </x:c>
      <x:c r="H1165" s="1" t="n">
        <x:v>0</x:v>
      </x:c>
      <x:c r="I1165" s="1" t="n">
        <x:v>2</x:v>
      </x:c>
      <x:c r="J1165" s="1" t="n">
        <x:v>0</x:v>
      </x:c>
      <x:c r="K1165" s="1" t="n">
        <x:v>1</x:v>
      </x:c>
      <x:c r="L1165" s="1" t="n">
        <x:v>96.1</x:v>
      </x:c>
      <x:c r="M1165" s="1" t="n">
        <x:v>0</x:v>
      </x:c>
      <x:c r="N1165" s="1" t="n">
        <x:v>13.1</x:v>
      </x:c>
      <x:c r="O1165" s="1" t="n">
        <x:f aca="0">24*MAX(0,EOMONTH(B1165,0)-MAX(B1165,INDEX(Device_Inventory!$K$2:$K$1201,MATCH(A1165,Device_Inventory!$A$2:$A$1201,0)))+1)</x:f>
        <x:v>744</x:v>
      </x:c>
      <x:c r="P1165" s="11" t="b">
        <x:f aca="0">INDEX(Device_Inventory!$K$2:$K$1201,MATCH(A1165,Device_Inventory!$A$2:$A$1201,0))&gt;B1165</x:f>
        <x:v>0</x:v>
      </x:c>
      <x:c r="Q1165" s="1" t="str">
        <x:f aca="0">IF(D1165&gt;O1165,"Fail: operating hours exceed in-service hours",IF(D1165+M1165&gt;O1165,"Fail: operating + unavailable hours exceed in-service hours",IF(P1165,"Partial month: within in-service hours","OK")))</x:f>
        <x:v>OK</x:v>
      </x:c>
    </x:row>
    <x:row r="1166" ht="15" hidden="0" customHeight="1">
      <x:c r="A1166" s="1" t="s">
        <x:v>839</x:v>
      </x:c>
      <x:c r="B1166" s="14" t="n">
        <x:v>46054</x:v>
      </x:c>
      <x:c r="C1166" s="1" t="n">
        <x:v>65.8</x:v>
      </x:c>
      <x:c r="D1166" s="1" t="n">
        <x:v>362.5</x:v>
      </x:c>
      <x:c r="E1166" s="1" t="n">
        <x:v>11</x:v>
      </x:c>
      <x:c r="F1166" s="1" t="n">
        <x:v>3</x:v>
      </x:c>
      <x:c r="G1166" s="1" t="n">
        <x:v>35</x:v>
      </x:c>
      <x:c r="H1166" s="1" t="n">
        <x:v>0</x:v>
      </x:c>
      <x:c r="I1166" s="1" t="n">
        <x:v>4</x:v>
      </x:c>
      <x:c r="J1166" s="1" t="n">
        <x:v>0.05</x:v>
      </x:c>
      <x:c r="K1166" s="1" t="n">
        <x:v>1</x:v>
      </x:c>
      <x:c r="L1166" s="1" t="n">
        <x:v>93.6</x:v>
      </x:c>
      <x:c r="M1166" s="1" t="n">
        <x:v>0</x:v>
      </x:c>
      <x:c r="N1166" s="1" t="n">
        <x:v>8.6</x:v>
      </x:c>
      <x:c r="O1166" s="1" t="n">
        <x:f aca="0">24*MAX(0,EOMONTH(B1166,0)-MAX(B1166,INDEX(Device_Inventory!$K$2:$K$1201,MATCH(A1166,Device_Inventory!$A$2:$A$1201,0)))+1)</x:f>
        <x:v>672</x:v>
      </x:c>
      <x:c r="P1166" s="11" t="b">
        <x:f aca="0">INDEX(Device_Inventory!$K$2:$K$1201,MATCH(A1166,Device_Inventory!$A$2:$A$1201,0))&gt;B1166</x:f>
        <x:v>0</x:v>
      </x:c>
      <x:c r="Q1166" s="1" t="str">
        <x:f aca="0">IF(D1166&gt;O1166,"Fail: operating hours exceed in-service hours",IF(D1166+M1166&gt;O1166,"Fail: operating + unavailable hours exceed in-service hours",IF(P1166,"Partial month: within in-service hours","OK")))</x:f>
        <x:v>OK</x:v>
      </x:c>
    </x:row>
    <x:row r="1167" ht="15" hidden="0" customHeight="1">
      <x:c r="A1167" s="1" t="s">
        <x:v>839</x:v>
      </x:c>
      <x:c r="B1167" s="14" t="n">
        <x:v>46082</x:v>
      </x:c>
      <x:c r="C1167" s="1" t="n">
        <x:v>80</x:v>
      </x:c>
      <x:c r="D1167" s="1" t="n">
        <x:v>510.5</x:v>
      </x:c>
      <x:c r="E1167" s="1" t="n">
        <x:v>23</x:v>
      </x:c>
      <x:c r="F1167" s="1" t="n">
        <x:v>2</x:v>
      </x:c>
      <x:c r="G1167" s="1" t="n">
        <x:v>30</x:v>
      </x:c>
      <x:c r="H1167" s="1" t="n">
        <x:v>0</x:v>
      </x:c>
      <x:c r="I1167" s="1" t="n">
        <x:v>2</x:v>
      </x:c>
      <x:c r="J1167" s="1" t="n">
        <x:v>0.03</x:v>
      </x:c>
      <x:c r="K1167" s="1" t="n">
        <x:v>0</x:v>
      </x:c>
      <x:c r="L1167" s="1" t="n">
        <x:v>96.2</x:v>
      </x:c>
      <x:c r="M1167" s="1" t="n">
        <x:v>8.6</x:v>
      </x:c>
      <x:c r="N1167" s="1" t="n">
        <x:v>18.2</x:v>
      </x:c>
      <x:c r="O1167" s="1" t="n">
        <x:f aca="0">24*MAX(0,EOMONTH(B1167,0)-MAX(B1167,INDEX(Device_Inventory!$K$2:$K$1201,MATCH(A1167,Device_Inventory!$A$2:$A$1201,0)))+1)</x:f>
        <x:v>744</x:v>
      </x:c>
      <x:c r="P1167" s="11" t="b">
        <x:f aca="0">INDEX(Device_Inventory!$K$2:$K$1201,MATCH(A1167,Device_Inventory!$A$2:$A$1201,0))&gt;B1167</x:f>
        <x:v>0</x:v>
      </x:c>
      <x:c r="Q1167" s="1" t="str">
        <x:f aca="0">IF(D1167&gt;O1167,"Fail: operating hours exceed in-service hours",IF(D1167+M1167&gt;O1167,"Fail: operating + unavailable hours exceed in-service hours",IF(P1167,"Partial month: within in-service hours","OK")))</x:f>
        <x:v>OK</x:v>
      </x:c>
    </x:row>
    <x:row r="1168" ht="15" hidden="0" customHeight="1">
      <x:c r="A1168" s="1" t="s">
        <x:v>839</x:v>
      </x:c>
      <x:c r="B1168" s="14" t="n">
        <x:v>46113</x:v>
      </x:c>
      <x:c r="C1168" s="1" t="n">
        <x:v>69.7</x:v>
      </x:c>
      <x:c r="D1168" s="1" t="n">
        <x:v>429.7</x:v>
      </x:c>
      <x:c r="E1168" s="1" t="n">
        <x:v>14</x:v>
      </x:c>
      <x:c r="F1168" s="1" t="n">
        <x:v>1</x:v>
      </x:c>
      <x:c r="G1168" s="1" t="n">
        <x:v>44</x:v>
      </x:c>
      <x:c r="H1168" s="1" t="n">
        <x:v>1</x:v>
      </x:c>
      <x:c r="I1168" s="1" t="n">
        <x:v>5</x:v>
      </x:c>
      <x:c r="J1168" s="1" t="n">
        <x:v>0</x:v>
      </x:c>
      <x:c r="K1168" s="1" t="n">
        <x:v>0</x:v>
      </x:c>
      <x:c r="L1168" s="1" t="n">
        <x:v>90.5</x:v>
      </x:c>
      <x:c r="M1168" s="1" t="n">
        <x:v>8.6</x:v>
      </x:c>
      <x:c r="N1168" s="1" t="n">
        <x:v>12.1</x:v>
      </x:c>
      <x:c r="O1168" s="1" t="n">
        <x:f aca="0">24*MAX(0,EOMONTH(B1168,0)-MAX(B1168,INDEX(Device_Inventory!$K$2:$K$1201,MATCH(A1168,Device_Inventory!$A$2:$A$1201,0)))+1)</x:f>
        <x:v>720</x:v>
      </x:c>
      <x:c r="P1168" s="11" t="b">
        <x:f aca="0">INDEX(Device_Inventory!$K$2:$K$1201,MATCH(A1168,Device_Inventory!$A$2:$A$1201,0))&gt;B1168</x:f>
        <x:v>0</x:v>
      </x:c>
      <x:c r="Q1168" s="1" t="str">
        <x:f aca="0">IF(D1168&gt;O1168,"Fail: operating hours exceed in-service hours",IF(D1168+M1168&gt;O1168,"Fail: operating + unavailable hours exceed in-service hours",IF(P1168,"Partial month: within in-service hours","OK")))</x:f>
        <x:v>OK</x:v>
      </x:c>
    </x:row>
    <x:row r="1169" ht="15" hidden="0" customHeight="1">
      <x:c r="A1169" s="1" t="s">
        <x:v>839</x:v>
      </x:c>
      <x:c r="B1169" s="14" t="n">
        <x:v>46143</x:v>
      </x:c>
      <x:c r="C1169" s="1" t="n">
        <x:v>86.4</x:v>
      </x:c>
      <x:c r="D1169" s="1" t="n">
        <x:v>571.8</x:v>
      </x:c>
      <x:c r="E1169" s="1" t="n">
        <x:v>20</x:v>
      </x:c>
      <x:c r="F1169" s="1" t="n">
        <x:v>0</x:v>
      </x:c>
      <x:c r="G1169" s="1" t="n">
        <x:v>54</x:v>
      </x:c>
      <x:c r="H1169" s="1" t="n">
        <x:v>0</x:v>
      </x:c>
      <x:c r="I1169" s="1" t="n">
        <x:v>3</x:v>
      </x:c>
      <x:c r="J1169" s="1" t="n">
        <x:v>0.26</x:v>
      </x:c>
      <x:c r="K1169" s="1" t="n">
        <x:v>0</x:v>
      </x:c>
      <x:c r="L1169" s="1" t="n">
        <x:v>95.3</x:v>
      </x:c>
      <x:c r="M1169" s="1" t="n">
        <x:v>5</x:v>
      </x:c>
      <x:c r="N1169" s="1" t="n">
        <x:v>16.2</x:v>
      </x:c>
      <x:c r="O1169" s="1" t="n">
        <x:f aca="0">24*MAX(0,EOMONTH(B1169,0)-MAX(B1169,INDEX(Device_Inventory!$K$2:$K$1201,MATCH(A1169,Device_Inventory!$A$2:$A$1201,0)))+1)</x:f>
        <x:v>744</x:v>
      </x:c>
      <x:c r="P1169" s="11" t="b">
        <x:f aca="0">INDEX(Device_Inventory!$K$2:$K$1201,MATCH(A1169,Device_Inventory!$A$2:$A$1201,0))&gt;B1169</x:f>
        <x:v>0</x:v>
      </x:c>
      <x:c r="Q1169" s="1" t="str">
        <x:f aca="0">IF(D1169&gt;O1169,"Fail: operating hours exceed in-service hours",IF(D1169+M1169&gt;O1169,"Fail: operating + unavailable hours exceed in-service hours",IF(P1169,"Partial month: within in-service hours","OK")))</x:f>
        <x:v>OK</x:v>
      </x:c>
    </x:row>
    <x:row r="1170" ht="15" hidden="0" customHeight="1">
      <x:c r="A1170" s="1" t="s">
        <x:v>839</x:v>
      </x:c>
      <x:c r="B1170" s="14" t="n">
        <x:v>46174</x:v>
      </x:c>
      <x:c r="C1170" s="1" t="n">
        <x:v>98</x:v>
      </x:c>
      <x:c r="D1170" s="1" t="n">
        <x:v>586.3</x:v>
      </x:c>
      <x:c r="E1170" s="1" t="n">
        <x:v>25</x:v>
      </x:c>
      <x:c r="F1170" s="1" t="n">
        <x:v>3</x:v>
      </x:c>
      <x:c r="G1170" s="1" t="n">
        <x:v>51</x:v>
      </x:c>
      <x:c r="H1170" s="1" t="n">
        <x:v>1</x:v>
      </x:c>
      <x:c r="I1170" s="1" t="n">
        <x:v>2</x:v>
      </x:c>
      <x:c r="J1170" s="1" t="n">
        <x:v>0</x:v>
      </x:c>
      <x:c r="K1170" s="1" t="n">
        <x:v>2</x:v>
      </x:c>
      <x:c r="L1170" s="1" t="n">
        <x:v>97.1</x:v>
      </x:c>
      <x:c r="M1170" s="1" t="n">
        <x:v>5.1</x:v>
      </x:c>
      <x:c r="N1170" s="1" t="n">
        <x:v>8.1</x:v>
      </x:c>
      <x:c r="O1170" s="1" t="n">
        <x:f aca="0">24*MAX(0,EOMONTH(B1170,0)-MAX(B1170,INDEX(Device_Inventory!$K$2:$K$1201,MATCH(A1170,Device_Inventory!$A$2:$A$1201,0)))+1)</x:f>
        <x:v>720</x:v>
      </x:c>
      <x:c r="P1170" s="11" t="b">
        <x:f aca="0">INDEX(Device_Inventory!$K$2:$K$1201,MATCH(A1170,Device_Inventory!$A$2:$A$1201,0))&gt;B1170</x:f>
        <x:v>0</x:v>
      </x:c>
      <x:c r="Q1170" s="1" t="str">
        <x:f aca="0">IF(D1170&gt;O1170,"Fail: operating hours exceed in-service hours",IF(D1170+M1170&gt;O1170,"Fail: operating + unavailable hours exceed in-service hours",IF(P1170,"Partial month: within in-service hours","OK")))</x:f>
        <x:v>OK</x:v>
      </x:c>
    </x:row>
    <x:row r="1171" ht="15" hidden="0" customHeight="1">
      <x:c r="A1171" s="1" t="s">
        <x:v>839</x:v>
      </x:c>
      <x:c r="B1171" s="14" t="n">
        <x:v>46204</x:v>
      </x:c>
      <x:c r="C1171" s="1" t="n">
        <x:v>76.5</x:v>
      </x:c>
      <x:c r="D1171" s="1" t="n">
        <x:v>438.1</x:v>
      </x:c>
      <x:c r="E1171" s="1" t="n">
        <x:v>16</x:v>
      </x:c>
      <x:c r="F1171" s="1" t="n">
        <x:v>2</x:v>
      </x:c>
      <x:c r="G1171" s="1" t="n">
        <x:v>26</x:v>
      </x:c>
      <x:c r="H1171" s="1" t="n">
        <x:v>0</x:v>
      </x:c>
      <x:c r="I1171" s="1" t="n">
        <x:v>2</x:v>
      </x:c>
      <x:c r="J1171" s="1" t="n">
        <x:v>0</x:v>
      </x:c>
      <x:c r="K1171" s="1" t="n">
        <x:v>1</x:v>
      </x:c>
      <x:c r="L1171" s="1" t="n">
        <x:v>96</x:v>
      </x:c>
      <x:c r="M1171" s="1" t="n">
        <x:v>4.6</x:v>
      </x:c>
      <x:c r="N1171" s="1" t="n">
        <x:v>23.7</x:v>
      </x:c>
      <x:c r="O1171" s="1" t="n">
        <x:f aca="0">24*MAX(0,EOMONTH(B1171,0)-MAX(B1171,INDEX(Device_Inventory!$K$2:$K$1201,MATCH(A1171,Device_Inventory!$A$2:$A$1201,0)))+1)</x:f>
        <x:v>744</x:v>
      </x:c>
      <x:c r="P1171" s="11" t="b">
        <x:f aca="0">INDEX(Device_Inventory!$K$2:$K$1201,MATCH(A1171,Device_Inventory!$A$2:$A$1201,0))&gt;B1171</x:f>
        <x:v>0</x:v>
      </x:c>
      <x:c r="Q1171" s="1" t="str">
        <x:f aca="0">IF(D1171&gt;O1171,"Fail: operating hours exceed in-service hours",IF(D1171+M1171&gt;O1171,"Fail: operating + unavailable hours exceed in-service hours",IF(P1171,"Partial month: within in-service hours","OK")))</x:f>
        <x:v>OK</x:v>
      </x:c>
    </x:row>
    <x:row r="1172" ht="15" hidden="0" customHeight="1">
      <x:c r="A1172" s="1" t="s">
        <x:v>843</x:v>
      </x:c>
      <x:c r="B1172" s="14" t="n">
        <x:v>46054</x:v>
      </x:c>
      <x:c r="C1172" s="1" t="n">
        <x:v>79.8</x:v>
      </x:c>
      <x:c r="D1172" s="1" t="n">
        <x:v>560.6</x:v>
      </x:c>
      <x:c r="E1172" s="1" t="n">
        <x:v>14</x:v>
      </x:c>
      <x:c r="F1172" s="1" t="n">
        <x:v>1</x:v>
      </x:c>
      <x:c r="G1172" s="1" t="n">
        <x:v>38</x:v>
      </x:c>
      <x:c r="H1172" s="1" t="n">
        <x:v>0</x:v>
      </x:c>
      <x:c r="I1172" s="1" t="n">
        <x:v>1</x:v>
      </x:c>
      <x:c r="J1172" s="1" t="n">
        <x:v>0.56</x:v>
      </x:c>
      <x:c r="K1172" s="1" t="n">
        <x:v>1</x:v>
      </x:c>
      <x:c r="L1172" s="1" t="n">
        <x:v>94.5</x:v>
      </x:c>
      <x:c r="M1172" s="1" t="n">
        <x:v>4.7</x:v>
      </x:c>
      <x:c r="N1172" s="1" t="n">
        <x:v>21.5</x:v>
      </x:c>
      <x:c r="O1172" s="1" t="n">
        <x:f aca="0">24*MAX(0,EOMONTH(B1172,0)-MAX(B1172,INDEX(Device_Inventory!$K$2:$K$1201,MATCH(A1172,Device_Inventory!$A$2:$A$1201,0)))+1)</x:f>
        <x:v>672</x:v>
      </x:c>
      <x:c r="P1172" s="11" t="b">
        <x:f aca="0">INDEX(Device_Inventory!$K$2:$K$1201,MATCH(A1172,Device_Inventory!$A$2:$A$1201,0))&gt;B1172</x:f>
        <x:v>0</x:v>
      </x:c>
      <x:c r="Q1172" s="1" t="str">
        <x:f aca="0">IF(D1172&gt;O1172,"Fail: operating hours exceed in-service hours",IF(D1172+M1172&gt;O1172,"Fail: operating + unavailable hours exceed in-service hours",IF(P1172,"Partial month: within in-service hours","OK")))</x:f>
        <x:v>OK</x:v>
      </x:c>
    </x:row>
    <x:row r="1173" ht="15" hidden="0" customHeight="1">
      <x:c r="A1173" s="1" t="s">
        <x:v>843</x:v>
      </x:c>
      <x:c r="B1173" s="14" t="n">
        <x:v>46082</x:v>
      </x:c>
      <x:c r="C1173" s="1" t="n">
        <x:v>68.9</x:v>
      </x:c>
      <x:c r="D1173" s="1" t="n">
        <x:v>381.2</x:v>
      </x:c>
      <x:c r="E1173" s="1" t="n">
        <x:v>17</x:v>
      </x:c>
      <x:c r="F1173" s="1" t="n">
        <x:v>2</x:v>
      </x:c>
      <x:c r="G1173" s="1" t="n">
        <x:v>32</x:v>
      </x:c>
      <x:c r="H1173" s="1" t="n">
        <x:v>0</x:v>
      </x:c>
      <x:c r="I1173" s="1" t="n">
        <x:v>4</x:v>
      </x:c>
      <x:c r="J1173" s="1" t="n">
        <x:v>0.24</x:v>
      </x:c>
      <x:c r="K1173" s="1" t="n">
        <x:v>0</x:v>
      </x:c>
      <x:c r="L1173" s="1" t="n">
        <x:v>94</x:v>
      </x:c>
      <x:c r="M1173" s="1" t="n">
        <x:v>1.2</x:v>
      </x:c>
      <x:c r="N1173" s="1" t="n">
        <x:v>21.7</x:v>
      </x:c>
      <x:c r="O1173" s="1" t="n">
        <x:f aca="0">24*MAX(0,EOMONTH(B1173,0)-MAX(B1173,INDEX(Device_Inventory!$K$2:$K$1201,MATCH(A1173,Device_Inventory!$A$2:$A$1201,0)))+1)</x:f>
        <x:v>744</x:v>
      </x:c>
      <x:c r="P1173" s="11" t="b">
        <x:f aca="0">INDEX(Device_Inventory!$K$2:$K$1201,MATCH(A1173,Device_Inventory!$A$2:$A$1201,0))&gt;B1173</x:f>
        <x:v>0</x:v>
      </x:c>
      <x:c r="Q1173" s="1" t="str">
        <x:f aca="0">IF(D1173&gt;O1173,"Fail: operating hours exceed in-service hours",IF(D1173+M1173&gt;O1173,"Fail: operating + unavailable hours exceed in-service hours",IF(P1173,"Partial month: within in-service hours","OK")))</x:f>
        <x:v>OK</x:v>
      </x:c>
    </x:row>
    <x:row r="1174" ht="15" hidden="0" customHeight="1">
      <x:c r="A1174" s="1" t="s">
        <x:v>843</x:v>
      </x:c>
      <x:c r="B1174" s="14" t="n">
        <x:v>46113</x:v>
      </x:c>
      <x:c r="C1174" s="1" t="n">
        <x:v>68.4</x:v>
      </x:c>
      <x:c r="D1174" s="1" t="n">
        <x:v>394.5</x:v>
      </x:c>
      <x:c r="E1174" s="1" t="n">
        <x:v>15</x:v>
      </x:c>
      <x:c r="F1174" s="1" t="n">
        <x:v>1</x:v>
      </x:c>
      <x:c r="G1174" s="1" t="n">
        <x:v>47</x:v>
      </x:c>
      <x:c r="H1174" s="1" t="n">
        <x:v>1</x:v>
      </x:c>
      <x:c r="I1174" s="1" t="n">
        <x:v>1</x:v>
      </x:c>
      <x:c r="J1174" s="1" t="n">
        <x:v>0</x:v>
      </x:c>
      <x:c r="K1174" s="1" t="n">
        <x:v>0</x:v>
      </x:c>
      <x:c r="L1174" s="1" t="n">
        <x:v>93.2</x:v>
      </x:c>
      <x:c r="M1174" s="1" t="n">
        <x:v>14.2</x:v>
      </x:c>
      <x:c r="N1174" s="1" t="n">
        <x:v>15.8</x:v>
      </x:c>
      <x:c r="O1174" s="1" t="n">
        <x:f aca="0">24*MAX(0,EOMONTH(B1174,0)-MAX(B1174,INDEX(Device_Inventory!$K$2:$K$1201,MATCH(A1174,Device_Inventory!$A$2:$A$1201,0)))+1)</x:f>
        <x:v>720</x:v>
      </x:c>
      <x:c r="P1174" s="11" t="b">
        <x:f aca="0">INDEX(Device_Inventory!$K$2:$K$1201,MATCH(A1174,Device_Inventory!$A$2:$A$1201,0))&gt;B1174</x:f>
        <x:v>0</x:v>
      </x:c>
      <x:c r="Q1174" s="1" t="str">
        <x:f aca="0">IF(D1174&gt;O1174,"Fail: operating hours exceed in-service hours",IF(D1174+M1174&gt;O1174,"Fail: operating + unavailable hours exceed in-service hours",IF(P1174,"Partial month: within in-service hours","OK")))</x:f>
        <x:v>OK</x:v>
      </x:c>
    </x:row>
    <x:row r="1175" ht="15" hidden="0" customHeight="1">
      <x:c r="A1175" s="1" t="s">
        <x:v>843</x:v>
      </x:c>
      <x:c r="B1175" s="14" t="n">
        <x:v>46143</x:v>
      </x:c>
      <x:c r="C1175" s="1" t="n">
        <x:v>55.6</x:v>
      </x:c>
      <x:c r="D1175" s="1" t="n">
        <x:v>368.6</x:v>
      </x:c>
      <x:c r="E1175" s="1" t="n">
        <x:v>21</x:v>
      </x:c>
      <x:c r="F1175" s="1" t="n">
        <x:v>2</x:v>
      </x:c>
      <x:c r="G1175" s="1" t="n">
        <x:v>46</x:v>
      </x:c>
      <x:c r="H1175" s="1" t="n">
        <x:v>0</x:v>
      </x:c>
      <x:c r="I1175" s="1" t="n">
        <x:v>2</x:v>
      </x:c>
      <x:c r="J1175" s="1" t="n">
        <x:v>0.15</x:v>
      </x:c>
      <x:c r="K1175" s="1" t="n">
        <x:v>2</x:v>
      </x:c>
      <x:c r="L1175" s="1" t="n">
        <x:v>96.9</x:v>
      </x:c>
      <x:c r="M1175" s="1" t="n">
        <x:v>0</x:v>
      </x:c>
      <x:c r="N1175" s="1" t="n">
        <x:v>16.9</x:v>
      </x:c>
      <x:c r="O1175" s="1" t="n">
        <x:f aca="0">24*MAX(0,EOMONTH(B1175,0)-MAX(B1175,INDEX(Device_Inventory!$K$2:$K$1201,MATCH(A1175,Device_Inventory!$A$2:$A$1201,0)))+1)</x:f>
        <x:v>744</x:v>
      </x:c>
      <x:c r="P1175" s="11" t="b">
        <x:f aca="0">INDEX(Device_Inventory!$K$2:$K$1201,MATCH(A1175,Device_Inventory!$A$2:$A$1201,0))&gt;B1175</x:f>
        <x:v>0</x:v>
      </x:c>
      <x:c r="Q1175" s="1" t="str">
        <x:f aca="0">IF(D1175&gt;O1175,"Fail: operating hours exceed in-service hours",IF(D1175+M1175&gt;O1175,"Fail: operating + unavailable hours exceed in-service hours",IF(P1175,"Partial month: within in-service hours","OK")))</x:f>
        <x:v>OK</x:v>
      </x:c>
    </x:row>
    <x:row r="1176" ht="15" hidden="0" customHeight="1">
      <x:c r="A1176" s="1" t="s">
        <x:v>843</x:v>
      </x:c>
      <x:c r="B1176" s="14" t="n">
        <x:v>46174</x:v>
      </x:c>
      <x:c r="C1176" s="1" t="n">
        <x:v>58.7</x:v>
      </x:c>
      <x:c r="D1176" s="1" t="n">
        <x:v>416.3</x:v>
      </x:c>
      <x:c r="E1176" s="1" t="n">
        <x:v>18</x:v>
      </x:c>
      <x:c r="F1176" s="1" t="n">
        <x:v>2</x:v>
      </x:c>
      <x:c r="G1176" s="1" t="n">
        <x:v>35</x:v>
      </x:c>
      <x:c r="H1176" s="1" t="n">
        <x:v>1</x:v>
      </x:c>
      <x:c r="I1176" s="1" t="n">
        <x:v>0</x:v>
      </x:c>
      <x:c r="J1176" s="1" t="n">
        <x:v>0.38</x:v>
      </x:c>
      <x:c r="K1176" s="1" t="n">
        <x:v>1</x:v>
      </x:c>
      <x:c r="L1176" s="1" t="n">
        <x:v>92</x:v>
      </x:c>
      <x:c r="M1176" s="1" t="n">
        <x:v>3.7</x:v>
      </x:c>
      <x:c r="N1176" s="1" t="n">
        <x:v>14.6</x:v>
      </x:c>
      <x:c r="O1176" s="1" t="n">
        <x:f aca="0">24*MAX(0,EOMONTH(B1176,0)-MAX(B1176,INDEX(Device_Inventory!$K$2:$K$1201,MATCH(A1176,Device_Inventory!$A$2:$A$1201,0)))+1)</x:f>
        <x:v>720</x:v>
      </x:c>
      <x:c r="P1176" s="11" t="b">
        <x:f aca="0">INDEX(Device_Inventory!$K$2:$K$1201,MATCH(A1176,Device_Inventory!$A$2:$A$1201,0))&gt;B1176</x:f>
        <x:v>0</x:v>
      </x:c>
      <x:c r="Q1176" s="1" t="str">
        <x:f aca="0">IF(D1176&gt;O1176,"Fail: operating hours exceed in-service hours",IF(D1176+M1176&gt;O1176,"Fail: operating + unavailable hours exceed in-service hours",IF(P1176,"Partial month: within in-service hours","OK")))</x:f>
        <x:v>OK</x:v>
      </x:c>
    </x:row>
    <x:row r="1177" ht="15" hidden="0" customHeight="1">
      <x:c r="A1177" s="1" t="s">
        <x:v>843</x:v>
      </x:c>
      <x:c r="B1177" s="14" t="n">
        <x:v>46204</x:v>
      </x:c>
      <x:c r="C1177" s="1" t="n">
        <x:v>71.3</x:v>
      </x:c>
      <x:c r="D1177" s="1" t="n">
        <x:v>451.9</x:v>
      </x:c>
      <x:c r="E1177" s="1" t="n">
        <x:v>24</x:v>
      </x:c>
      <x:c r="F1177" s="1" t="n">
        <x:v>2</x:v>
      </x:c>
      <x:c r="G1177" s="1" t="n">
        <x:v>30</x:v>
      </x:c>
      <x:c r="H1177" s="1" t="n">
        <x:v>0</x:v>
      </x:c>
      <x:c r="I1177" s="1" t="n">
        <x:v>2</x:v>
      </x:c>
      <x:c r="J1177" s="1" t="n">
        <x:v>0.43</x:v>
      </x:c>
      <x:c r="K1177" s="1" t="n">
        <x:v>0</x:v>
      </x:c>
      <x:c r="L1177" s="1" t="n">
        <x:v>94.3</x:v>
      </x:c>
      <x:c r="M1177" s="1" t="n">
        <x:v>2.3</x:v>
      </x:c>
      <x:c r="N1177" s="1" t="n">
        <x:v>22.5</x:v>
      </x:c>
      <x:c r="O1177" s="1" t="n">
        <x:f aca="0">24*MAX(0,EOMONTH(B1177,0)-MAX(B1177,INDEX(Device_Inventory!$K$2:$K$1201,MATCH(A1177,Device_Inventory!$A$2:$A$1201,0)))+1)</x:f>
        <x:v>744</x:v>
      </x:c>
      <x:c r="P1177" s="11" t="b">
        <x:f aca="0">INDEX(Device_Inventory!$K$2:$K$1201,MATCH(A1177,Device_Inventory!$A$2:$A$1201,0))&gt;B1177</x:f>
        <x:v>0</x:v>
      </x:c>
      <x:c r="Q1177" s="1" t="str">
        <x:f aca="0">IF(D1177&gt;O1177,"Fail: operating hours exceed in-service hours",IF(D1177+M1177&gt;O1177,"Fail: operating + unavailable hours exceed in-service hours",IF(P1177,"Partial month: within in-service hours","OK")))</x:f>
        <x:v>OK</x:v>
      </x:c>
    </x:row>
    <x:row r="1178" ht="15" hidden="0" customHeight="1">
      <x:c r="A1178" s="1" t="s">
        <x:v>2480</x:v>
      </x:c>
      <x:c r="B1178" s="14" t="n">
        <x:v>46054</x:v>
      </x:c>
      <x:c r="C1178" s="1" t="n">
        <x:v>41.8</x:v>
      </x:c>
      <x:c r="D1178" s="1" t="n">
        <x:v>298.2</x:v>
      </x:c>
      <x:c r="E1178" s="1" t="n">
        <x:v>10</x:v>
      </x:c>
      <x:c r="F1178" s="1" t="n">
        <x:v>0</x:v>
      </x:c>
      <x:c r="G1178" s="1" t="n">
        <x:v>18</x:v>
      </x:c>
      <x:c r="H1178" s="1" t="n">
        <x:v>0</x:v>
      </x:c>
      <x:c r="I1178" s="1" t="n">
        <x:v>2</x:v>
      </x:c>
      <x:c r="J1178" s="1" t="n">
        <x:v>0</x:v>
      </x:c>
      <x:c r="K1178" s="1" t="n">
        <x:v>0</x:v>
      </x:c>
      <x:c r="L1178" s="1" t="n">
        <x:v>96.4</x:v>
      </x:c>
      <x:c r="M1178" s="1" t="n">
        <x:v>3.4</x:v>
      </x:c>
      <x:c r="N1178" s="1" t="n">
        <x:v>9</x:v>
      </x:c>
      <x:c r="O1178" s="1" t="n">
        <x:f aca="0">24*MAX(0,EOMONTH(B1178,0)-MAX(B1178,INDEX(Device_Inventory!$K$2:$K$1201,MATCH(A1178,Device_Inventory!$A$2:$A$1201,0)))+1)</x:f>
        <x:v>672</x:v>
      </x:c>
      <x:c r="P1178" s="11" t="b">
        <x:f aca="0">INDEX(Device_Inventory!$K$2:$K$1201,MATCH(A1178,Device_Inventory!$A$2:$A$1201,0))&gt;B1178</x:f>
        <x:v>0</x:v>
      </x:c>
      <x:c r="Q1178" s="1" t="str">
        <x:f aca="0">IF(D1178&gt;O1178,"Fail: operating hours exceed in-service hours",IF(D1178+M1178&gt;O1178,"Fail: operating + unavailable hours exceed in-service hours",IF(P1178,"Partial month: within in-service hours","OK")))</x:f>
        <x:v>OK</x:v>
      </x:c>
    </x:row>
    <x:row r="1179" ht="15" hidden="0" customHeight="1">
      <x:c r="A1179" s="1" t="s">
        <x:v>2480</x:v>
      </x:c>
      <x:c r="B1179" s="14" t="n">
        <x:v>46082</x:v>
      </x:c>
      <x:c r="C1179" s="1" t="n">
        <x:v>51.1</x:v>
      </x:c>
      <x:c r="D1179" s="1" t="n">
        <x:v>280.4</x:v>
      </x:c>
      <x:c r="E1179" s="1" t="n">
        <x:v>22</x:v>
      </x:c>
      <x:c r="F1179" s="1" t="n">
        <x:v>0</x:v>
      </x:c>
      <x:c r="G1179" s="1" t="n">
        <x:v>44</x:v>
      </x:c>
      <x:c r="H1179" s="1" t="n">
        <x:v>0</x:v>
      </x:c>
      <x:c r="I1179" s="1" t="n">
        <x:v>0</x:v>
      </x:c>
      <x:c r="J1179" s="1" t="n">
        <x:v>0.12</x:v>
      </x:c>
      <x:c r="K1179" s="1" t="n">
        <x:v>1</x:v>
      </x:c>
      <x:c r="L1179" s="1" t="n">
        <x:v>97.8</x:v>
      </x:c>
      <x:c r="M1179" s="1" t="n">
        <x:v>2.2</x:v>
      </x:c>
      <x:c r="N1179" s="1" t="n">
        <x:v>15</x:v>
      </x:c>
      <x:c r="O1179" s="1" t="n">
        <x:f aca="0">24*MAX(0,EOMONTH(B1179,0)-MAX(B1179,INDEX(Device_Inventory!$K$2:$K$1201,MATCH(A1179,Device_Inventory!$A$2:$A$1201,0)))+1)</x:f>
        <x:v>744</x:v>
      </x:c>
      <x:c r="P1179" s="11" t="b">
        <x:f aca="0">INDEX(Device_Inventory!$K$2:$K$1201,MATCH(A1179,Device_Inventory!$A$2:$A$1201,0))&gt;B1179</x:f>
        <x:v>0</x:v>
      </x:c>
      <x:c r="Q1179" s="1" t="str">
        <x:f aca="0">IF(D1179&gt;O1179,"Fail: operating hours exceed in-service hours",IF(D1179+M1179&gt;O1179,"Fail: operating + unavailable hours exceed in-service hours",IF(P1179,"Partial month: within in-service hours","OK")))</x:f>
        <x:v>OK</x:v>
      </x:c>
    </x:row>
    <x:row r="1180" ht="15" hidden="0" customHeight="1">
      <x:c r="A1180" s="1" t="s">
        <x:v>2480</x:v>
      </x:c>
      <x:c r="B1180" s="14" t="n">
        <x:v>46113</x:v>
      </x:c>
      <x:c r="C1180" s="1" t="n">
        <x:v>45.7</x:v>
      </x:c>
      <x:c r="D1180" s="1" t="n">
        <x:v>305.6</x:v>
      </x:c>
      <x:c r="E1180" s="1" t="n">
        <x:v>12</x:v>
      </x:c>
      <x:c r="F1180" s="1" t="n">
        <x:v>0</x:v>
      </x:c>
      <x:c r="G1180" s="1" t="n">
        <x:v>35</x:v>
      </x:c>
      <x:c r="H1180" s="1" t="n">
        <x:v>0</x:v>
      </x:c>
      <x:c r="I1180" s="1" t="n">
        <x:v>1</x:v>
      </x:c>
      <x:c r="J1180" s="1" t="n">
        <x:v>0</x:v>
      </x:c>
      <x:c r="K1180" s="1" t="n">
        <x:v>0</x:v>
      </x:c>
      <x:c r="L1180" s="1" t="n">
        <x:v>98.3</x:v>
      </x:c>
      <x:c r="M1180" s="1" t="n">
        <x:v>2.9</x:v>
      </x:c>
      <x:c r="N1180" s="1" t="n">
        <x:v>4.7</x:v>
      </x:c>
      <x:c r="O1180" s="1" t="n">
        <x:f aca="0">24*MAX(0,EOMONTH(B1180,0)-MAX(B1180,INDEX(Device_Inventory!$K$2:$K$1201,MATCH(A1180,Device_Inventory!$A$2:$A$1201,0)))+1)</x:f>
        <x:v>720</x:v>
      </x:c>
      <x:c r="P1180" s="11" t="b">
        <x:f aca="0">INDEX(Device_Inventory!$K$2:$K$1201,MATCH(A1180,Device_Inventory!$A$2:$A$1201,0))&gt;B1180</x:f>
        <x:v>0</x:v>
      </x:c>
      <x:c r="Q1180" s="1" t="str">
        <x:f aca="0">IF(D1180&gt;O1180,"Fail: operating hours exceed in-service hours",IF(D1180+M1180&gt;O1180,"Fail: operating + unavailable hours exceed in-service hours",IF(P1180,"Partial month: within in-service hours","OK")))</x:f>
        <x:v>OK</x:v>
      </x:c>
    </x:row>
    <x:row r="1181" ht="15" hidden="0" customHeight="1">
      <x:c r="A1181" s="1" t="s">
        <x:v>2480</x:v>
      </x:c>
      <x:c r="B1181" s="14" t="n">
        <x:v>46143</x:v>
      </x:c>
      <x:c r="C1181" s="1" t="n">
        <x:v>38.5</x:v>
      </x:c>
      <x:c r="D1181" s="1" t="n">
        <x:v>244.4</x:v>
      </x:c>
      <x:c r="E1181" s="1" t="n">
        <x:v>6</x:v>
      </x:c>
      <x:c r="F1181" s="1" t="n">
        <x:v>0</x:v>
      </x:c>
      <x:c r="G1181" s="1" t="n">
        <x:v>2</x:v>
      </x:c>
      <x:c r="H1181" s="1" t="n">
        <x:v>0</x:v>
      </x:c>
      <x:c r="I1181" s="1" t="n">
        <x:v>3</x:v>
      </x:c>
      <x:c r="J1181" s="1" t="n">
        <x:v>0.27</x:v>
      </x:c>
      <x:c r="K1181" s="1" t="n">
        <x:v>1</x:v>
      </x:c>
      <x:c r="L1181" s="1" t="n">
        <x:v>95.1</x:v>
      </x:c>
      <x:c r="M1181" s="1" t="n">
        <x:v>5</x:v>
      </x:c>
      <x:c r="N1181" s="1" t="n">
        <x:v>10.6</x:v>
      </x:c>
      <x:c r="O1181" s="1" t="n">
        <x:f aca="0">24*MAX(0,EOMONTH(B1181,0)-MAX(B1181,INDEX(Device_Inventory!$K$2:$K$1201,MATCH(A1181,Device_Inventory!$A$2:$A$1201,0)))+1)</x:f>
        <x:v>744</x:v>
      </x:c>
      <x:c r="P1181" s="11" t="b">
        <x:f aca="0">INDEX(Device_Inventory!$K$2:$K$1201,MATCH(A1181,Device_Inventory!$A$2:$A$1201,0))&gt;B1181</x:f>
        <x:v>0</x:v>
      </x:c>
      <x:c r="Q1181" s="1" t="str">
        <x:f aca="0">IF(D1181&gt;O1181,"Fail: operating hours exceed in-service hours",IF(D1181+M1181&gt;O1181,"Fail: operating + unavailable hours exceed in-service hours",IF(P1181,"Partial month: within in-service hours","OK")))</x:f>
        <x:v>OK</x:v>
      </x:c>
    </x:row>
    <x:row r="1182" ht="15" hidden="0" customHeight="1">
      <x:c r="A1182" s="1" t="s">
        <x:v>2480</x:v>
      </x:c>
      <x:c r="B1182" s="14" t="n">
        <x:v>46174</x:v>
      </x:c>
      <x:c r="C1182" s="1" t="n">
        <x:v>28.5</x:v>
      </x:c>
      <x:c r="D1182" s="1" t="n">
        <x:v>177</x:v>
      </x:c>
      <x:c r="E1182" s="1" t="n">
        <x:v>10</x:v>
      </x:c>
      <x:c r="F1182" s="1" t="n">
        <x:v>1</x:v>
      </x:c>
      <x:c r="G1182" s="1" t="n">
        <x:v>38</x:v>
      </x:c>
      <x:c r="H1182" s="1" t="n">
        <x:v>1</x:v>
      </x:c>
      <x:c r="I1182" s="1" t="n">
        <x:v>1</x:v>
      </x:c>
      <x:c r="J1182" s="1" t="n">
        <x:v>0.25</x:v>
      </x:c>
      <x:c r="K1182" s="1" t="n">
        <x:v>0</x:v>
      </x:c>
      <x:c r="L1182" s="1" t="n">
        <x:v>96.1</x:v>
      </x:c>
      <x:c r="M1182" s="1" t="n">
        <x:v>4.2</x:v>
      </x:c>
      <x:c r="N1182" s="1" t="n">
        <x:v>5.9</x:v>
      </x:c>
      <x:c r="O1182" s="1" t="n">
        <x:f aca="0">24*MAX(0,EOMONTH(B1182,0)-MAX(B1182,INDEX(Device_Inventory!$K$2:$K$1201,MATCH(A1182,Device_Inventory!$A$2:$A$1201,0)))+1)</x:f>
        <x:v>720</x:v>
      </x:c>
      <x:c r="P1182" s="11" t="b">
        <x:f aca="0">INDEX(Device_Inventory!$K$2:$K$1201,MATCH(A1182,Device_Inventory!$A$2:$A$1201,0))&gt;B1182</x:f>
        <x:v>0</x:v>
      </x:c>
      <x:c r="Q1182" s="1" t="str">
        <x:f aca="0">IF(D1182&gt;O1182,"Fail: operating hours exceed in-service hours",IF(D1182+M1182&gt;O1182,"Fail: operating + unavailable hours exceed in-service hours",IF(P1182,"Partial month: within in-service hours","OK")))</x:f>
        <x:v>OK</x:v>
      </x:c>
    </x:row>
    <x:row r="1183" ht="15" hidden="0" customHeight="1">
      <x:c r="A1183" s="1" t="s">
        <x:v>2480</x:v>
      </x:c>
      <x:c r="B1183" s="14" t="n">
        <x:v>46204</x:v>
      </x:c>
      <x:c r="C1183" s="1" t="n">
        <x:v>37.9</x:v>
      </x:c>
      <x:c r="D1183" s="1" t="n">
        <x:v>260.4</x:v>
      </x:c>
      <x:c r="E1183" s="1" t="n">
        <x:v>11</x:v>
      </x:c>
      <x:c r="F1183" s="1" t="n">
        <x:v>3</x:v>
      </x:c>
      <x:c r="G1183" s="1" t="n">
        <x:v>52</x:v>
      </x:c>
      <x:c r="H1183" s="1" t="n">
        <x:v>0</x:v>
      </x:c>
      <x:c r="I1183" s="1" t="n">
        <x:v>0</x:v>
      </x:c>
      <x:c r="J1183" s="1" t="n">
        <x:v>0.72</x:v>
      </x:c>
      <x:c r="K1183" s="1" t="n">
        <x:v>1</x:v>
      </x:c>
      <x:c r="L1183" s="1" t="n">
        <x:v>94.5</x:v>
      </x:c>
      <x:c r="M1183" s="1" t="n">
        <x:v>0</x:v>
      </x:c>
      <x:c r="N1183" s="1" t="n">
        <x:v>7.1</x:v>
      </x:c>
      <x:c r="O1183" s="1" t="n">
        <x:f aca="0">24*MAX(0,EOMONTH(B1183,0)-MAX(B1183,INDEX(Device_Inventory!$K$2:$K$1201,MATCH(A1183,Device_Inventory!$A$2:$A$1201,0)))+1)</x:f>
        <x:v>744</x:v>
      </x:c>
      <x:c r="P1183" s="11" t="b">
        <x:f aca="0">INDEX(Device_Inventory!$K$2:$K$1201,MATCH(A1183,Device_Inventory!$A$2:$A$1201,0))&gt;B1183</x:f>
        <x:v>0</x:v>
      </x:c>
      <x:c r="Q1183" s="1" t="str">
        <x:f aca="0">IF(D1183&gt;O1183,"Fail: operating hours exceed in-service hours",IF(D1183+M1183&gt;O1183,"Fail: operating + unavailable hours exceed in-service hours",IF(P1183,"Partial month: within in-service hours","OK")))</x:f>
        <x:v>OK</x:v>
      </x:c>
    </x:row>
    <x:row r="1184" ht="15" hidden="0" customHeight="1">
      <x:c r="A1184" s="1" t="s">
        <x:v>2483</x:v>
      </x:c>
      <x:c r="B1184" s="14" t="n">
        <x:v>46054</x:v>
      </x:c>
      <x:c r="C1184" s="1" t="n">
        <x:v>76.9</x:v>
      </x:c>
      <x:c r="D1184" s="1" t="n">
        <x:v>503.8</x:v>
      </x:c>
      <x:c r="E1184" s="1" t="n">
        <x:v>18</x:v>
      </x:c>
      <x:c r="F1184" s="1" t="n">
        <x:v>2</x:v>
      </x:c>
      <x:c r="G1184" s="1" t="n">
        <x:v>50</x:v>
      </x:c>
      <x:c r="H1184" s="1" t="n">
        <x:v>0</x:v>
      </x:c>
      <x:c r="I1184" s="1" t="n">
        <x:v>1</x:v>
      </x:c>
      <x:c r="J1184" s="1" t="n">
        <x:v>1</x:v>
      </x:c>
      <x:c r="K1184" s="1" t="n">
        <x:v>0</x:v>
      </x:c>
      <x:c r="L1184" s="1" t="n">
        <x:v>96.2</x:v>
      </x:c>
      <x:c r="M1184" s="1" t="n">
        <x:v>8.5</x:v>
      </x:c>
      <x:c r="N1184" s="1" t="n">
        <x:v>14</x:v>
      </x:c>
      <x:c r="O1184" s="1" t="n">
        <x:f aca="0">24*MAX(0,EOMONTH(B1184,0)-MAX(B1184,INDEX(Device_Inventory!$K$2:$K$1201,MATCH(A1184,Device_Inventory!$A$2:$A$1201,0)))+1)</x:f>
        <x:v>672</x:v>
      </x:c>
      <x:c r="P1184" s="11" t="b">
        <x:f aca="0">INDEX(Device_Inventory!$K$2:$K$1201,MATCH(A1184,Device_Inventory!$A$2:$A$1201,0))&gt;B1184</x:f>
        <x:v>0</x:v>
      </x:c>
      <x:c r="Q1184" s="1" t="str">
        <x:f aca="0">IF(D1184&gt;O1184,"Fail: operating hours exceed in-service hours",IF(D1184+M1184&gt;O1184,"Fail: operating + unavailable hours exceed in-service hours",IF(P1184,"Partial month: within in-service hours","OK")))</x:f>
        <x:v>OK</x:v>
      </x:c>
    </x:row>
    <x:row r="1185" ht="15" hidden="0" customHeight="1">
      <x:c r="A1185" s="1" t="s">
        <x:v>2483</x:v>
      </x:c>
      <x:c r="B1185" s="14" t="n">
        <x:v>46082</x:v>
      </x:c>
      <x:c r="C1185" s="1" t="n">
        <x:v>66.7</x:v>
      </x:c>
      <x:c r="D1185" s="1" t="n">
        <x:v>415</x:v>
      </x:c>
      <x:c r="E1185" s="1" t="n">
        <x:v>19</x:v>
      </x:c>
      <x:c r="F1185" s="1" t="n">
        <x:v>2</x:v>
      </x:c>
      <x:c r="G1185" s="1" t="n">
        <x:v>45</x:v>
      </x:c>
      <x:c r="H1185" s="1" t="n">
        <x:v>0</x:v>
      </x:c>
      <x:c r="I1185" s="1" t="n">
        <x:v>4</x:v>
      </x:c>
      <x:c r="J1185" s="1" t="n">
        <x:v>0.88</x:v>
      </x:c>
      <x:c r="K1185" s="1" t="n">
        <x:v>1</x:v>
      </x:c>
      <x:c r="L1185" s="1" t="n">
        <x:v>91.2</x:v>
      </x:c>
      <x:c r="M1185" s="1" t="n">
        <x:v>16.1</x:v>
      </x:c>
      <x:c r="N1185" s="1" t="n">
        <x:v>13.4</x:v>
      </x:c>
      <x:c r="O1185" s="1" t="n">
        <x:f aca="0">24*MAX(0,EOMONTH(B1185,0)-MAX(B1185,INDEX(Device_Inventory!$K$2:$K$1201,MATCH(A1185,Device_Inventory!$A$2:$A$1201,0)))+1)</x:f>
        <x:v>744</x:v>
      </x:c>
      <x:c r="P1185" s="11" t="b">
        <x:f aca="0">INDEX(Device_Inventory!$K$2:$K$1201,MATCH(A1185,Device_Inventory!$A$2:$A$1201,0))&gt;B1185</x:f>
        <x:v>0</x:v>
      </x:c>
      <x:c r="Q1185" s="1" t="str">
        <x:f aca="0">IF(D1185&gt;O1185,"Fail: operating hours exceed in-service hours",IF(D1185+M1185&gt;O1185,"Fail: operating + unavailable hours exceed in-service hours",IF(P1185,"Partial month: within in-service hours","OK")))</x:f>
        <x:v>OK</x:v>
      </x:c>
    </x:row>
    <x:row r="1186" ht="15" hidden="0" customHeight="1">
      <x:c r="A1186" s="1" t="s">
        <x:v>2483</x:v>
      </x:c>
      <x:c r="B1186" s="14" t="n">
        <x:v>46113</x:v>
      </x:c>
      <x:c r="C1186" s="1" t="n">
        <x:v>70.8</x:v>
      </x:c>
      <x:c r="D1186" s="1" t="n">
        <x:v>393.9</x:v>
      </x:c>
      <x:c r="E1186" s="1" t="n">
        <x:v>18</x:v>
      </x:c>
      <x:c r="F1186" s="1" t="n">
        <x:v>4</x:v>
      </x:c>
      <x:c r="G1186" s="1" t="n">
        <x:v>51</x:v>
      </x:c>
      <x:c r="H1186" s="1" t="n">
        <x:v>1</x:v>
      </x:c>
      <x:c r="I1186" s="1" t="n">
        <x:v>0</x:v>
      </x:c>
      <x:c r="J1186" s="1" t="n">
        <x:v>0.75</x:v>
      </x:c>
      <x:c r="K1186" s="1" t="n">
        <x:v>0</x:v>
      </x:c>
      <x:c r="L1186" s="1" t="n">
        <x:v>98.9</x:v>
      </x:c>
      <x:c r="M1186" s="1" t="n">
        <x:v>3.5</x:v>
      </x:c>
      <x:c r="N1186" s="1" t="n">
        <x:v>18</x:v>
      </x:c>
      <x:c r="O1186" s="1" t="n">
        <x:f aca="0">24*MAX(0,EOMONTH(B1186,0)-MAX(B1186,INDEX(Device_Inventory!$K$2:$K$1201,MATCH(A1186,Device_Inventory!$A$2:$A$1201,0)))+1)</x:f>
        <x:v>720</x:v>
      </x:c>
      <x:c r="P1186" s="11" t="b">
        <x:f aca="0">INDEX(Device_Inventory!$K$2:$K$1201,MATCH(A1186,Device_Inventory!$A$2:$A$1201,0))&gt;B1186</x:f>
        <x:v>0</x:v>
      </x:c>
      <x:c r="Q1186" s="1" t="str">
        <x:f aca="0">IF(D1186&gt;O1186,"Fail: operating hours exceed in-service hours",IF(D1186+M1186&gt;O1186,"Fail: operating + unavailable hours exceed in-service hours",IF(P1186,"Partial month: within in-service hours","OK")))</x:f>
        <x:v>OK</x:v>
      </x:c>
    </x:row>
    <x:row r="1187" ht="15" hidden="0" customHeight="1">
      <x:c r="A1187" s="1" t="s">
        <x:v>2483</x:v>
      </x:c>
      <x:c r="B1187" s="14" t="n">
        <x:v>46143</x:v>
      </x:c>
      <x:c r="C1187" s="1" t="n">
        <x:v>59.3</x:v>
      </x:c>
      <x:c r="D1187" s="1" t="n">
        <x:v>366.9</x:v>
      </x:c>
      <x:c r="E1187" s="1" t="n">
        <x:v>7</x:v>
      </x:c>
      <x:c r="F1187" s="1" t="n">
        <x:v>3</x:v>
      </x:c>
      <x:c r="G1187" s="1" t="n">
        <x:v>30</x:v>
      </x:c>
      <x:c r="H1187" s="1" t="n">
        <x:v>0</x:v>
      </x:c>
      <x:c r="I1187" s="1" t="n">
        <x:v>3</x:v>
      </x:c>
      <x:c r="J1187" s="1" t="n">
        <x:v>1.15</x:v>
      </x:c>
      <x:c r="K1187" s="1" t="n">
        <x:v>0</x:v>
      </x:c>
      <x:c r="L1187" s="1" t="n">
        <x:v>90.7</x:v>
      </x:c>
      <x:c r="M1187" s="1" t="n">
        <x:v>0</x:v>
      </x:c>
      <x:c r="N1187" s="1" t="n">
        <x:v>5.3</x:v>
      </x:c>
      <x:c r="O1187" s="1" t="n">
        <x:f aca="0">24*MAX(0,EOMONTH(B1187,0)-MAX(B1187,INDEX(Device_Inventory!$K$2:$K$1201,MATCH(A1187,Device_Inventory!$A$2:$A$1201,0)))+1)</x:f>
        <x:v>744</x:v>
      </x:c>
      <x:c r="P1187" s="11" t="b">
        <x:f aca="0">INDEX(Device_Inventory!$K$2:$K$1201,MATCH(A1187,Device_Inventory!$A$2:$A$1201,0))&gt;B1187</x:f>
        <x:v>0</x:v>
      </x:c>
      <x:c r="Q1187" s="1" t="str">
        <x:f aca="0">IF(D1187&gt;O1187,"Fail: operating hours exceed in-service hours",IF(D1187+M1187&gt;O1187,"Fail: operating + unavailable hours exceed in-service hours",IF(P1187,"Partial month: within in-service hours","OK")))</x:f>
        <x:v>OK</x:v>
      </x:c>
    </x:row>
    <x:row r="1188" ht="15" hidden="0" customHeight="1">
      <x:c r="A1188" s="1" t="s">
        <x:v>2483</x:v>
      </x:c>
      <x:c r="B1188" s="14" t="n">
        <x:v>46174</x:v>
      </x:c>
      <x:c r="C1188" s="1" t="n">
        <x:v>40.7</x:v>
      </x:c>
      <x:c r="D1188" s="1" t="n">
        <x:v>226.1</x:v>
      </x:c>
      <x:c r="E1188" s="1" t="n">
        <x:v>24</x:v>
      </x:c>
      <x:c r="F1188" s="1" t="n">
        <x:v>1</x:v>
      </x:c>
      <x:c r="G1188" s="1" t="n">
        <x:v>54</x:v>
      </x:c>
      <x:c r="H1188" s="1" t="n">
        <x:v>0</x:v>
      </x:c>
      <x:c r="I1188" s="1" t="n">
        <x:v>1</x:v>
      </x:c>
      <x:c r="J1188" s="1" t="n">
        <x:v>0.42</x:v>
      </x:c>
      <x:c r="K1188" s="1" t="n">
        <x:v>0</x:v>
      </x:c>
      <x:c r="L1188" s="1" t="n">
        <x:v>97.2</x:v>
      </x:c>
      <x:c r="M1188" s="1" t="n">
        <x:v>0.5</x:v>
      </x:c>
      <x:c r="N1188" s="1" t="n">
        <x:v>5.6</x:v>
      </x:c>
      <x:c r="O1188" s="1" t="n">
        <x:f aca="0">24*MAX(0,EOMONTH(B1188,0)-MAX(B1188,INDEX(Device_Inventory!$K$2:$K$1201,MATCH(A1188,Device_Inventory!$A$2:$A$1201,0)))+1)</x:f>
        <x:v>720</x:v>
      </x:c>
      <x:c r="P1188" s="11" t="b">
        <x:f aca="0">INDEX(Device_Inventory!$K$2:$K$1201,MATCH(A1188,Device_Inventory!$A$2:$A$1201,0))&gt;B1188</x:f>
        <x:v>0</x:v>
      </x:c>
      <x:c r="Q1188" s="1" t="str">
        <x:f aca="0">IF(D1188&gt;O1188,"Fail: operating hours exceed in-service hours",IF(D1188+M1188&gt;O1188,"Fail: operating + unavailable hours exceed in-service hours",IF(P1188,"Partial month: within in-service hours","OK")))</x:f>
        <x:v>OK</x:v>
      </x:c>
    </x:row>
    <x:row r="1189" ht="15" hidden="0" customHeight="1">
      <x:c r="A1189" s="1" t="s">
        <x:v>2483</x:v>
      </x:c>
      <x:c r="B1189" s="14" t="n">
        <x:v>46204</x:v>
      </x:c>
      <x:c r="C1189" s="1" t="n">
        <x:v>87.2</x:v>
      </x:c>
      <x:c r="D1189" s="1" t="n">
        <x:v>593.7</x:v>
      </x:c>
      <x:c r="E1189" s="1" t="n">
        <x:v>18</x:v>
      </x:c>
      <x:c r="F1189" s="1" t="n">
        <x:v>0</x:v>
      </x:c>
      <x:c r="G1189" s="1" t="n">
        <x:v>46</x:v>
      </x:c>
      <x:c r="H1189" s="1" t="n">
        <x:v>1</x:v>
      </x:c>
      <x:c r="I1189" s="1" t="n">
        <x:v>1</x:v>
      </x:c>
      <x:c r="J1189" s="1" t="n">
        <x:v>1.19</x:v>
      </x:c>
      <x:c r="K1189" s="1" t="n">
        <x:v>0</x:v>
      </x:c>
      <x:c r="L1189" s="1" t="n">
        <x:v>94</x:v>
      </x:c>
      <x:c r="M1189" s="1" t="n">
        <x:v>12.6</x:v>
      </x:c>
      <x:c r="N1189" s="1" t="n">
        <x:v>20.9</x:v>
      </x:c>
      <x:c r="O1189" s="1" t="n">
        <x:f aca="0">24*MAX(0,EOMONTH(B1189,0)-MAX(B1189,INDEX(Device_Inventory!$K$2:$K$1201,MATCH(A1189,Device_Inventory!$A$2:$A$1201,0)))+1)</x:f>
        <x:v>744</x:v>
      </x:c>
      <x:c r="P1189" s="11" t="b">
        <x:f aca="0">INDEX(Device_Inventory!$K$2:$K$1201,MATCH(A1189,Device_Inventory!$A$2:$A$1201,0))&gt;B1189</x:f>
        <x:v>0</x:v>
      </x:c>
      <x:c r="Q1189" s="1" t="str">
        <x:f aca="0">IF(D1189&gt;O1189,"Fail: operating hours exceed in-service hours",IF(D1189+M1189&gt;O1189,"Fail: operating + unavailable hours exceed in-service hours",IF(P1189,"Partial month: within in-service hours","OK")))</x:f>
        <x:v>OK</x:v>
      </x:c>
    </x:row>
    <x:row r="1190" ht="15" hidden="0" customHeight="1">
      <x:c r="A1190" s="1" t="s">
        <x:v>848</x:v>
      </x:c>
      <x:c r="B1190" s="14" t="n">
        <x:v>46054</x:v>
      </x:c>
      <x:c r="C1190" s="1" t="n">
        <x:v>74.2</x:v>
      </x:c>
      <x:c r="D1190" s="1" t="n">
        <x:v>501.3</x:v>
      </x:c>
      <x:c r="E1190" s="1" t="n">
        <x:v>27</x:v>
      </x:c>
      <x:c r="F1190" s="1" t="n">
        <x:v>1</x:v>
      </x:c>
      <x:c r="G1190" s="1" t="n">
        <x:v>40</x:v>
      </x:c>
      <x:c r="H1190" s="1" t="n">
        <x:v>0</x:v>
      </x:c>
      <x:c r="I1190" s="1" t="n">
        <x:v>4</x:v>
      </x:c>
      <x:c r="J1190" s="1" t="n">
        <x:v>0.57</x:v>
      </x:c>
      <x:c r="K1190" s="1" t="n">
        <x:v>0</x:v>
      </x:c>
      <x:c r="L1190" s="1" t="n">
        <x:v>94.9</x:v>
      </x:c>
      <x:c r="M1190" s="1" t="n">
        <x:v>10.5</x:v>
      </x:c>
      <x:c r="N1190" s="1" t="n">
        <x:v>11.4</x:v>
      </x:c>
      <x:c r="O1190" s="1" t="n">
        <x:f aca="0">24*MAX(0,EOMONTH(B1190,0)-MAX(B1190,INDEX(Device_Inventory!$K$2:$K$1201,MATCH(A1190,Device_Inventory!$A$2:$A$1201,0)))+1)</x:f>
        <x:v>672</x:v>
      </x:c>
      <x:c r="P1190" s="11" t="b">
        <x:f aca="0">INDEX(Device_Inventory!$K$2:$K$1201,MATCH(A1190,Device_Inventory!$A$2:$A$1201,0))&gt;B1190</x:f>
        <x:v>0</x:v>
      </x:c>
      <x:c r="Q1190" s="1" t="str">
        <x:f aca="0">IF(D1190&gt;O1190,"Fail: operating hours exceed in-service hours",IF(D1190+M1190&gt;O1190,"Fail: operating + unavailable hours exceed in-service hours",IF(P1190,"Partial month: within in-service hours","OK")))</x:f>
        <x:v>OK</x:v>
      </x:c>
    </x:row>
    <x:row r="1191" ht="15" hidden="0" customHeight="1">
      <x:c r="A1191" s="1" t="s">
        <x:v>848</x:v>
      </x:c>
      <x:c r="B1191" s="14" t="n">
        <x:v>46082</x:v>
      </x:c>
      <x:c r="C1191" s="1" t="n">
        <x:v>83.6</x:v>
      </x:c>
      <x:c r="D1191" s="1" t="n">
        <x:v>576.1</x:v>
      </x:c>
      <x:c r="E1191" s="1" t="n">
        <x:v>31</x:v>
      </x:c>
      <x:c r="F1191" s="1" t="n">
        <x:v>0</x:v>
      </x:c>
      <x:c r="G1191" s="1" t="n">
        <x:v>53</x:v>
      </x:c>
      <x:c r="H1191" s="1" t="n">
        <x:v>0</x:v>
      </x:c>
      <x:c r="I1191" s="1" t="n">
        <x:v>4</x:v>
      </x:c>
      <x:c r="J1191" s="1" t="n">
        <x:v>1.04</x:v>
      </x:c>
      <x:c r="K1191" s="1" t="n">
        <x:v>0</x:v>
      </x:c>
      <x:c r="L1191" s="1" t="n">
        <x:v>90.3</x:v>
      </x:c>
      <x:c r="M1191" s="1" t="n">
        <x:v>4.2</x:v>
      </x:c>
      <x:c r="N1191" s="1" t="n">
        <x:v>17.9</x:v>
      </x:c>
      <x:c r="O1191" s="1" t="n">
        <x:f aca="0">24*MAX(0,EOMONTH(B1191,0)-MAX(B1191,INDEX(Device_Inventory!$K$2:$K$1201,MATCH(A1191,Device_Inventory!$A$2:$A$1201,0)))+1)</x:f>
        <x:v>744</x:v>
      </x:c>
      <x:c r="P1191" s="11" t="b">
        <x:f aca="0">INDEX(Device_Inventory!$K$2:$K$1201,MATCH(A1191,Device_Inventory!$A$2:$A$1201,0))&gt;B1191</x:f>
        <x:v>0</x:v>
      </x:c>
      <x:c r="Q1191" s="1" t="str">
        <x:f aca="0">IF(D1191&gt;O1191,"Fail: operating hours exceed in-service hours",IF(D1191+M1191&gt;O1191,"Fail: operating + unavailable hours exceed in-service hours",IF(P1191,"Partial month: within in-service hours","OK")))</x:f>
        <x:v>OK</x:v>
      </x:c>
    </x:row>
    <x:row r="1192" ht="15" hidden="0" customHeight="1">
      <x:c r="A1192" s="1" t="s">
        <x:v>848</x:v>
      </x:c>
      <x:c r="B1192" s="14" t="n">
        <x:v>46113</x:v>
      </x:c>
      <x:c r="C1192" s="1" t="n">
        <x:v>69.6</x:v>
      </x:c>
      <x:c r="D1192" s="1" t="n">
        <x:v>479.1</x:v>
      </x:c>
      <x:c r="E1192" s="1" t="n">
        <x:v>23</x:v>
      </x:c>
      <x:c r="F1192" s="1" t="n">
        <x:v>1</x:v>
      </x:c>
      <x:c r="G1192" s="1" t="n">
        <x:v>49</x:v>
      </x:c>
      <x:c r="H1192" s="1" t="n">
        <x:v>2</x:v>
      </x:c>
      <x:c r="I1192" s="1" t="n">
        <x:v>4</x:v>
      </x:c>
      <x:c r="J1192" s="1" t="n">
        <x:v>0.41</x:v>
      </x:c>
      <x:c r="K1192" s="1" t="n">
        <x:v>0</x:v>
      </x:c>
      <x:c r="L1192" s="1" t="n">
        <x:v>92.4</x:v>
      </x:c>
      <x:c r="M1192" s="1" t="n">
        <x:v>0.1</x:v>
      </x:c>
      <x:c r="N1192" s="1" t="n">
        <x:v>12.2</x:v>
      </x:c>
      <x:c r="O1192" s="1" t="n">
        <x:f aca="0">24*MAX(0,EOMONTH(B1192,0)-MAX(B1192,INDEX(Device_Inventory!$K$2:$K$1201,MATCH(A1192,Device_Inventory!$A$2:$A$1201,0)))+1)</x:f>
        <x:v>720</x:v>
      </x:c>
      <x:c r="P1192" s="11" t="b">
        <x:f aca="0">INDEX(Device_Inventory!$K$2:$K$1201,MATCH(A1192,Device_Inventory!$A$2:$A$1201,0))&gt;B1192</x:f>
        <x:v>0</x:v>
      </x:c>
      <x:c r="Q1192" s="1" t="str">
        <x:f aca="0">IF(D1192&gt;O1192,"Fail: operating hours exceed in-service hours",IF(D1192+M1192&gt;O1192,"Fail: operating + unavailable hours exceed in-service hours",IF(P1192,"Partial month: within in-service hours","OK")))</x:f>
        <x:v>OK</x:v>
      </x:c>
    </x:row>
    <x:row r="1193" ht="15" hidden="0" customHeight="1">
      <x:c r="A1193" s="1" t="s">
        <x:v>848</x:v>
      </x:c>
      <x:c r="B1193" s="14" t="n">
        <x:v>46143</x:v>
      </x:c>
      <x:c r="C1193" s="1" t="n">
        <x:v>78.1</x:v>
      </x:c>
      <x:c r="D1193" s="1" t="n">
        <x:v>540.5</x:v>
      </x:c>
      <x:c r="E1193" s="1" t="n">
        <x:v>23</x:v>
      </x:c>
      <x:c r="F1193" s="1" t="n">
        <x:v>4</x:v>
      </x:c>
      <x:c r="G1193" s="1" t="n">
        <x:v>34</x:v>
      </x:c>
      <x:c r="H1193" s="1" t="n">
        <x:v>0</x:v>
      </x:c>
      <x:c r="I1193" s="1" t="n">
        <x:v>3</x:v>
      </x:c>
      <x:c r="J1193" s="1" t="n">
        <x:v>0.26</x:v>
      </x:c>
      <x:c r="K1193" s="1" t="n">
        <x:v>0</x:v>
      </x:c>
      <x:c r="L1193" s="1" t="n">
        <x:v>96.1</x:v>
      </x:c>
      <x:c r="M1193" s="1" t="n">
        <x:v>7.4</x:v>
      </x:c>
      <x:c r="N1193" s="1" t="n">
        <x:v>18.1</x:v>
      </x:c>
      <x:c r="O1193" s="1" t="n">
        <x:f aca="0">24*MAX(0,EOMONTH(B1193,0)-MAX(B1193,INDEX(Device_Inventory!$K$2:$K$1201,MATCH(A1193,Device_Inventory!$A$2:$A$1201,0)))+1)</x:f>
        <x:v>744</x:v>
      </x:c>
      <x:c r="P1193" s="11" t="b">
        <x:f aca="0">INDEX(Device_Inventory!$K$2:$K$1201,MATCH(A1193,Device_Inventory!$A$2:$A$1201,0))&gt;B1193</x:f>
        <x:v>0</x:v>
      </x:c>
      <x:c r="Q1193" s="1" t="str">
        <x:f aca="0">IF(D1193&gt;O1193,"Fail: operating hours exceed in-service hours",IF(D1193+M1193&gt;O1193,"Fail: operating + unavailable hours exceed in-service hours",IF(P1193,"Partial month: within in-service hours","OK")))</x:f>
        <x:v>OK</x:v>
      </x:c>
    </x:row>
    <x:row r="1194" ht="15" hidden="0" customHeight="1">
      <x:c r="A1194" s="1" t="s">
        <x:v>848</x:v>
      </x:c>
      <x:c r="B1194" s="14" t="n">
        <x:v>46174</x:v>
      </x:c>
      <x:c r="C1194" s="1" t="n">
        <x:v>52.4</x:v>
      </x:c>
      <x:c r="D1194" s="1" t="n">
        <x:v>363.1</x:v>
      </x:c>
      <x:c r="E1194" s="1" t="n">
        <x:v>17</x:v>
      </x:c>
      <x:c r="F1194" s="1" t="n">
        <x:v>3</x:v>
      </x:c>
      <x:c r="G1194" s="1" t="n">
        <x:v>38</x:v>
      </x:c>
      <x:c r="H1194" s="1" t="n">
        <x:v>1</x:v>
      </x:c>
      <x:c r="I1194" s="1" t="n">
        <x:v>2</x:v>
      </x:c>
      <x:c r="J1194" s="1" t="n">
        <x:v>0.84</x:v>
      </x:c>
      <x:c r="K1194" s="1" t="n">
        <x:v>1</x:v>
      </x:c>
      <x:c r="L1194" s="1" t="n">
        <x:v>92.5</x:v>
      </x:c>
      <x:c r="M1194" s="1" t="n">
        <x:v>5.7</x:v>
      </x:c>
      <x:c r="N1194" s="1" t="n">
        <x:v>12</x:v>
      </x:c>
      <x:c r="O1194" s="1" t="n">
        <x:f aca="0">24*MAX(0,EOMONTH(B1194,0)-MAX(B1194,INDEX(Device_Inventory!$K$2:$K$1201,MATCH(A1194,Device_Inventory!$A$2:$A$1201,0)))+1)</x:f>
        <x:v>720</x:v>
      </x:c>
      <x:c r="P1194" s="11" t="b">
        <x:f aca="0">INDEX(Device_Inventory!$K$2:$K$1201,MATCH(A1194,Device_Inventory!$A$2:$A$1201,0))&gt;B1194</x:f>
        <x:v>0</x:v>
      </x:c>
      <x:c r="Q1194" s="1" t="str">
        <x:f aca="0">IF(D1194&gt;O1194,"Fail: operating hours exceed in-service hours",IF(D1194+M1194&gt;O1194,"Fail: operating + unavailable hours exceed in-service hours",IF(P1194,"Partial month: within in-service hours","OK")))</x:f>
        <x:v>OK</x:v>
      </x:c>
    </x:row>
    <x:row r="1195" ht="15" hidden="0" customHeight="1">
      <x:c r="A1195" s="1" t="s">
        <x:v>848</x:v>
      </x:c>
      <x:c r="B1195" s="14" t="n">
        <x:v>46204</x:v>
      </x:c>
      <x:c r="C1195" s="1" t="n">
        <x:v>78</x:v>
      </x:c>
      <x:c r="D1195" s="1" t="n">
        <x:v>491.7</x:v>
      </x:c>
      <x:c r="E1195" s="1" t="n">
        <x:v>20</x:v>
      </x:c>
      <x:c r="F1195" s="1" t="n">
        <x:v>0</x:v>
      </x:c>
      <x:c r="G1195" s="1" t="n">
        <x:v>46</x:v>
      </x:c>
      <x:c r="H1195" s="1" t="n">
        <x:v>1</x:v>
      </x:c>
      <x:c r="I1195" s="1" t="n">
        <x:v>5</x:v>
      </x:c>
      <x:c r="J1195" s="1" t="n">
        <x:v>0.89</x:v>
      </x:c>
      <x:c r="K1195" s="1" t="n">
        <x:v>1</x:v>
      </x:c>
      <x:c r="L1195" s="1" t="n">
        <x:v>93.4</x:v>
      </x:c>
      <x:c r="M1195" s="1" t="n">
        <x:v>8.1</x:v>
      </x:c>
      <x:c r="N1195" s="1" t="n">
        <x:v>22.9</x:v>
      </x:c>
      <x:c r="O1195" s="1" t="n">
        <x:f aca="0">24*MAX(0,EOMONTH(B1195,0)-MAX(B1195,INDEX(Device_Inventory!$K$2:$K$1201,MATCH(A1195,Device_Inventory!$A$2:$A$1201,0)))+1)</x:f>
        <x:v>744</x:v>
      </x:c>
      <x:c r="P1195" s="11" t="b">
        <x:f aca="0">INDEX(Device_Inventory!$K$2:$K$1201,MATCH(A1195,Device_Inventory!$A$2:$A$1201,0))&gt;B1195</x:f>
        <x:v>0</x:v>
      </x:c>
      <x:c r="Q1195" s="1" t="str">
        <x:f aca="0">IF(D1195&gt;O1195,"Fail: operating hours exceed in-service hours",IF(D1195+M1195&gt;O1195,"Fail: operating + unavailable hours exceed in-service hours",IF(P1195,"Partial month: within in-service hours","OK")))</x:f>
        <x:v>OK</x:v>
      </x:c>
    </x:row>
    <x:row r="1196" ht="15" hidden="0" customHeight="1">
      <x:c r="A1196" s="1" t="s">
        <x:v>2488</x:v>
      </x:c>
      <x:c r="B1196" s="14" t="n">
        <x:v>46054</x:v>
      </x:c>
      <x:c r="C1196" s="1" t="n">
        <x:v>46.4</x:v>
      </x:c>
      <x:c r="D1196" s="1" t="n">
        <x:v>255.6</x:v>
      </x:c>
      <x:c r="E1196" s="1" t="n">
        <x:v>21</x:v>
      </x:c>
      <x:c r="F1196" s="1" t="n">
        <x:v>3</x:v>
      </x:c>
      <x:c r="G1196" s="1" t="n">
        <x:v>19</x:v>
      </x:c>
      <x:c r="H1196" s="1" t="n">
        <x:v>0</x:v>
      </x:c>
      <x:c r="I1196" s="1" t="n">
        <x:v>1</x:v>
      </x:c>
      <x:c r="J1196" s="1" t="n">
        <x:v>0.36</x:v>
      </x:c>
      <x:c r="K1196" s="1" t="n">
        <x:v>0</x:v>
      </x:c>
      <x:c r="L1196" s="1" t="n">
        <x:v>95</x:v>
      </x:c>
      <x:c r="M1196" s="1" t="n">
        <x:v>0</x:v>
      </x:c>
      <x:c r="N1196" s="1" t="n">
        <x:v>13.1</x:v>
      </x:c>
      <x:c r="O1196" s="1" t="n">
        <x:f aca="0">24*MAX(0,EOMONTH(B1196,0)-MAX(B1196,INDEX(Device_Inventory!$K$2:$K$1201,MATCH(A1196,Device_Inventory!$A$2:$A$1201,0)))+1)</x:f>
        <x:v>672</x:v>
      </x:c>
      <x:c r="P1196" s="11" t="b">
        <x:f aca="0">INDEX(Device_Inventory!$K$2:$K$1201,MATCH(A1196,Device_Inventory!$A$2:$A$1201,0))&gt;B1196</x:f>
        <x:v>0</x:v>
      </x:c>
      <x:c r="Q1196" s="1" t="str">
        <x:f aca="0">IF(D1196&gt;O1196,"Fail: operating hours exceed in-service hours",IF(D1196+M1196&gt;O1196,"Fail: operating + unavailable hours exceed in-service hours",IF(P1196,"Partial month: within in-service hours","OK")))</x:f>
        <x:v>OK</x:v>
      </x:c>
    </x:row>
    <x:row r="1197" ht="15" hidden="0" customHeight="1">
      <x:c r="A1197" s="1" t="s">
        <x:v>2488</x:v>
      </x:c>
      <x:c r="B1197" s="14" t="n">
        <x:v>46082</x:v>
      </x:c>
      <x:c r="C1197" s="1" t="n">
        <x:v>38.2</x:v>
      </x:c>
      <x:c r="D1197" s="1" t="n">
        <x:v>252.9</x:v>
      </x:c>
      <x:c r="E1197" s="1" t="n">
        <x:v>11</x:v>
      </x:c>
      <x:c r="F1197" s="1" t="n">
        <x:v>0</x:v>
      </x:c>
      <x:c r="G1197" s="1" t="n">
        <x:v>25</x:v>
      </x:c>
      <x:c r="H1197" s="1" t="n">
        <x:v>0</x:v>
      </x:c>
      <x:c r="I1197" s="1" t="n">
        <x:v>0</x:v>
      </x:c>
      <x:c r="J1197" s="1" t="n">
        <x:v>0.84</x:v>
      </x:c>
      <x:c r="K1197" s="1" t="n">
        <x:v>1</x:v>
      </x:c>
      <x:c r="L1197" s="1" t="n">
        <x:v>94.5</x:v>
      </x:c>
      <x:c r="M1197" s="1" t="n">
        <x:v>5.5</x:v>
      </x:c>
      <x:c r="N1197" s="1" t="n">
        <x:v>7.5</x:v>
      </x:c>
      <x:c r="O1197" s="1" t="n">
        <x:f aca="0">24*MAX(0,EOMONTH(B1197,0)-MAX(B1197,INDEX(Device_Inventory!$K$2:$K$1201,MATCH(A1197,Device_Inventory!$A$2:$A$1201,0)))+1)</x:f>
        <x:v>744</x:v>
      </x:c>
      <x:c r="P1197" s="11" t="b">
        <x:f aca="0">INDEX(Device_Inventory!$K$2:$K$1201,MATCH(A1197,Device_Inventory!$A$2:$A$1201,0))&gt;B1197</x:f>
        <x:v>0</x:v>
      </x:c>
      <x:c r="Q1197" s="1" t="str">
        <x:f aca="0">IF(D1197&gt;O1197,"Fail: operating hours exceed in-service hours",IF(D1197+M1197&gt;O1197,"Fail: operating + unavailable hours exceed in-service hours",IF(P1197,"Partial month: within in-service hours","OK")))</x:f>
        <x:v>OK</x:v>
      </x:c>
    </x:row>
    <x:row r="1198" ht="15" hidden="0" customHeight="1">
      <x:c r="A1198" s="1" t="s">
        <x:v>2488</x:v>
      </x:c>
      <x:c r="B1198" s="14" t="n">
        <x:v>46113</x:v>
      </x:c>
      <x:c r="C1198" s="1" t="n">
        <x:v>43.4</x:v>
      </x:c>
      <x:c r="D1198" s="1" t="n">
        <x:v>254.8</x:v>
      </x:c>
      <x:c r="E1198" s="1" t="n">
        <x:v>13</x:v>
      </x:c>
      <x:c r="F1198" s="1" t="n">
        <x:v>2</x:v>
      </x:c>
      <x:c r="G1198" s="1" t="n">
        <x:v>31</x:v>
      </x:c>
      <x:c r="H1198" s="1" t="n">
        <x:v>0</x:v>
      </x:c>
      <x:c r="I1198" s="1" t="n">
        <x:v>2</x:v>
      </x:c>
      <x:c r="J1198" s="1" t="n">
        <x:v>0.38</x:v>
      </x:c>
      <x:c r="K1198" s="1" t="n">
        <x:v>1</x:v>
      </x:c>
      <x:c r="L1198" s="1" t="n">
        <x:v>94.4</x:v>
      </x:c>
      <x:c r="M1198" s="1" t="n">
        <x:v>4.1</x:v>
      </x:c>
      <x:c r="N1198" s="1" t="n">
        <x:v>11.4</x:v>
      </x:c>
      <x:c r="O1198" s="1" t="n">
        <x:f aca="0">24*MAX(0,EOMONTH(B1198,0)-MAX(B1198,INDEX(Device_Inventory!$K$2:$K$1201,MATCH(A1198,Device_Inventory!$A$2:$A$1201,0)))+1)</x:f>
        <x:v>720</x:v>
      </x:c>
      <x:c r="P1198" s="11" t="b">
        <x:f aca="0">INDEX(Device_Inventory!$K$2:$K$1201,MATCH(A1198,Device_Inventory!$A$2:$A$1201,0))&gt;B1198</x:f>
        <x:v>0</x:v>
      </x:c>
      <x:c r="Q1198" s="1" t="str">
        <x:f aca="0">IF(D1198&gt;O1198,"Fail: operating hours exceed in-service hours",IF(D1198+M1198&gt;O1198,"Fail: operating + unavailable hours exceed in-service hours",IF(P1198,"Partial month: within in-service hours","OK")))</x:f>
        <x:v>OK</x:v>
      </x:c>
    </x:row>
    <x:row r="1199" ht="15" hidden="0" customHeight="1">
      <x:c r="A1199" s="1" t="s">
        <x:v>2488</x:v>
      </x:c>
      <x:c r="B1199" s="14" t="n">
        <x:v>46143</x:v>
      </x:c>
      <x:c r="C1199" s="1" t="n">
        <x:v>36.1</x:v>
      </x:c>
      <x:c r="D1199" s="1" t="n">
        <x:v>222.2</x:v>
      </x:c>
      <x:c r="E1199" s="1" t="n">
        <x:v>8</x:v>
      </x:c>
      <x:c r="F1199" s="1" t="n">
        <x:v>0</x:v>
      </x:c>
      <x:c r="G1199" s="1" t="n">
        <x:v>40</x:v>
      </x:c>
      <x:c r="H1199" s="1" t="n">
        <x:v>0</x:v>
      </x:c>
      <x:c r="I1199" s="1" t="n">
        <x:v>0</x:v>
      </x:c>
      <x:c r="J1199" s="1" t="n">
        <x:v>0.53</x:v>
      </x:c>
      <x:c r="K1199" s="1" t="n">
        <x:v>0</x:v>
      </x:c>
      <x:c r="L1199" s="1" t="n">
        <x:v>97.4</x:v>
      </x:c>
      <x:c r="M1199" s="1" t="n">
        <x:v>3.6</x:v>
      </x:c>
      <x:c r="N1199" s="1" t="n">
        <x:v>6.2</x:v>
      </x:c>
      <x:c r="O1199" s="1" t="n">
        <x:f aca="0">24*MAX(0,EOMONTH(B1199,0)-MAX(B1199,INDEX(Device_Inventory!$K$2:$K$1201,MATCH(A1199,Device_Inventory!$A$2:$A$1201,0)))+1)</x:f>
        <x:v>744</x:v>
      </x:c>
      <x:c r="P1199" s="11" t="b">
        <x:f aca="0">INDEX(Device_Inventory!$K$2:$K$1201,MATCH(A1199,Device_Inventory!$A$2:$A$1201,0))&gt;B1199</x:f>
        <x:v>0</x:v>
      </x:c>
      <x:c r="Q1199" s="1" t="str">
        <x:f aca="0">IF(D1199&gt;O1199,"Fail: operating hours exceed in-service hours",IF(D1199+M1199&gt;O1199,"Fail: operating + unavailable hours exceed in-service hours",IF(P1199,"Partial month: within in-service hours","OK")))</x:f>
        <x:v>OK</x:v>
      </x:c>
    </x:row>
    <x:row r="1200" ht="15" hidden="0" customHeight="1">
      <x:c r="A1200" s="1" t="s">
        <x:v>2488</x:v>
      </x:c>
      <x:c r="B1200" s="14" t="n">
        <x:v>46174</x:v>
      </x:c>
      <x:c r="C1200" s="1" t="n">
        <x:v>36.5</x:v>
      </x:c>
      <x:c r="D1200" s="1" t="n">
        <x:v>203.3</x:v>
      </x:c>
      <x:c r="E1200" s="1" t="n">
        <x:v>11</x:v>
      </x:c>
      <x:c r="F1200" s="1" t="n">
        <x:v>0</x:v>
      </x:c>
      <x:c r="G1200" s="1" t="n">
        <x:v>24</x:v>
      </x:c>
      <x:c r="H1200" s="1" t="n">
        <x:v>0</x:v>
      </x:c>
      <x:c r="I1200" s="1" t="n">
        <x:v>0</x:v>
      </x:c>
      <x:c r="J1200" s="1" t="n">
        <x:v>1.29</x:v>
      </x:c>
      <x:c r="K1200" s="1" t="n">
        <x:v>0</x:v>
      </x:c>
      <x:c r="L1200" s="1" t="n">
        <x:v>96.6</x:v>
      </x:c>
      <x:c r="M1200" s="1" t="n">
        <x:v>8.4</x:v>
      </x:c>
      <x:c r="N1200" s="1" t="n">
        <x:v>9.3</x:v>
      </x:c>
      <x:c r="O1200" s="1" t="n">
        <x:f aca="0">24*MAX(0,EOMONTH(B1200,0)-MAX(B1200,INDEX(Device_Inventory!$K$2:$K$1201,MATCH(A1200,Device_Inventory!$A$2:$A$1201,0)))+1)</x:f>
        <x:v>720</x:v>
      </x:c>
      <x:c r="P1200" s="11" t="b">
        <x:f aca="0">INDEX(Device_Inventory!$K$2:$K$1201,MATCH(A1200,Device_Inventory!$A$2:$A$1201,0))&gt;B1200</x:f>
        <x:v>0</x:v>
      </x:c>
      <x:c r="Q1200" s="1" t="str">
        <x:f aca="0">IF(D1200&gt;O1200,"Fail: operating hours exceed in-service hours",IF(D1200+M1200&gt;O1200,"Fail: operating + unavailable hours exceed in-service hours",IF(P1200,"Partial month: within in-service hours","OK")))</x:f>
        <x:v>OK</x:v>
      </x:c>
    </x:row>
    <x:row r="1201" ht="15" hidden="0" customHeight="1">
      <x:c r="A1201" s="1" t="s">
        <x:v>2488</x:v>
      </x:c>
      <x:c r="B1201" s="14" t="n">
        <x:v>46204</x:v>
      </x:c>
      <x:c r="C1201" s="1" t="n">
        <x:v>59</x:v>
      </x:c>
      <x:c r="D1201" s="1" t="n">
        <x:v>351.6</x:v>
      </x:c>
      <x:c r="E1201" s="1" t="n">
        <x:v>18</x:v>
      </x:c>
      <x:c r="F1201" s="1" t="n">
        <x:v>3</x:v>
      </x:c>
      <x:c r="G1201" s="1" t="n">
        <x:v>50</x:v>
      </x:c>
      <x:c r="H1201" s="1" t="n">
        <x:v>0</x:v>
      </x:c>
      <x:c r="I1201" s="1" t="n">
        <x:v>1</x:v>
      </x:c>
      <x:c r="J1201" s="1" t="n">
        <x:v>1.19</x:v>
      </x:c>
      <x:c r="K1201" s="1" t="n">
        <x:v>2</x:v>
      </x:c>
      <x:c r="L1201" s="1" t="n">
        <x:v>99.4</x:v>
      </x:c>
      <x:c r="M1201" s="1" t="n">
        <x:v>5.5</x:v>
      </x:c>
      <x:c r="N1201" s="1" t="n">
        <x:v>6.8</x:v>
      </x:c>
      <x:c r="O1201" s="1" t="n">
        <x:f aca="0">24*MAX(0,EOMONTH(B1201,0)-MAX(B1201,INDEX(Device_Inventory!$K$2:$K$1201,MATCH(A1201,Device_Inventory!$A$2:$A$1201,0)))+1)</x:f>
        <x:v>744</x:v>
      </x:c>
      <x:c r="P1201" s="11" t="b">
        <x:f aca="0">INDEX(Device_Inventory!$K$2:$K$1201,MATCH(A1201,Device_Inventory!$A$2:$A$1201,0))&gt;B1201</x:f>
        <x:v>0</x:v>
      </x:c>
      <x:c r="Q1201" s="1" t="str">
        <x:f aca="0">IF(D1201&gt;O1201,"Fail: operating hours exceed in-service hours",IF(D1201+M1201&gt;O1201,"Fail: operating + unavailable hours exceed in-service hours",IF(P1201,"Partial month: within in-service hours","OK")))</x:f>
        <x:v>OK</x:v>
      </x:c>
    </x:row>
    <x:row r="1202" ht="15" hidden="0" customHeight="1">
      <x:c r="A1202" s="1" t="s">
        <x:v>2491</x:v>
      </x:c>
      <x:c r="B1202" s="14" t="n">
        <x:v>46054</x:v>
      </x:c>
      <x:c r="C1202" s="1" t="n">
        <x:v>43.4</x:v>
      </x:c>
      <x:c r="D1202" s="1" t="n">
        <x:v>260.4</x:v>
      </x:c>
      <x:c r="E1202" s="1" t="n">
        <x:v>19</x:v>
      </x:c>
      <x:c r="F1202" s="1" t="n">
        <x:v>2</x:v>
      </x:c>
      <x:c r="G1202" s="1" t="n">
        <x:v>36</x:v>
      </x:c>
      <x:c r="H1202" s="1" t="n">
        <x:v>2</x:v>
      </x:c>
      <x:c r="I1202" s="1" t="n">
        <x:v>0</x:v>
      </x:c>
      <x:c r="J1202" s="1" t="n">
        <x:v>2.07</x:v>
      </x:c>
      <x:c r="K1202" s="1" t="n">
        <x:v>2</x:v>
      </x:c>
      <x:c r="L1202" s="1" t="n">
        <x:v>97.8</x:v>
      </x:c>
      <x:c r="M1202" s="1" t="n">
        <x:v>9.8</x:v>
      </x:c>
      <x:c r="N1202" s="1" t="n">
        <x:v>5.6</x:v>
      </x:c>
      <x:c r="O1202" s="1" t="n">
        <x:f aca="0">24*MAX(0,EOMONTH(B1202,0)-MAX(B1202,INDEX(Device_Inventory!$K$2:$K$1201,MATCH(A1202,Device_Inventory!$A$2:$A$1201,0)))+1)</x:f>
        <x:v>672</x:v>
      </x:c>
      <x:c r="P1202" s="11" t="b">
        <x:f aca="0">INDEX(Device_Inventory!$K$2:$K$1201,MATCH(A1202,Device_Inventory!$A$2:$A$1201,0))&gt;B1202</x:f>
        <x:v>0</x:v>
      </x:c>
      <x:c r="Q1202" s="1" t="str">
        <x:f aca="0">IF(D1202&gt;O1202,"Fail: operating hours exceed in-service hours",IF(D1202+M1202&gt;O1202,"Fail: operating + unavailable hours exceed in-service hours",IF(P1202,"Partial month: within in-service hours","OK")))</x:f>
        <x:v>OK</x:v>
      </x:c>
    </x:row>
    <x:row r="1203" ht="15" hidden="0" customHeight="1">
      <x:c r="A1203" s="1" t="s">
        <x:v>2491</x:v>
      </x:c>
      <x:c r="B1203" s="14" t="n">
        <x:v>46082</x:v>
      </x:c>
      <x:c r="C1203" s="1" t="n">
        <x:v>54</x:v>
      </x:c>
      <x:c r="D1203" s="1" t="n">
        <x:v>332</x:v>
      </x:c>
      <x:c r="E1203" s="1" t="n">
        <x:v>31</x:v>
      </x:c>
      <x:c r="F1203" s="1" t="n">
        <x:v>1</x:v>
      </x:c>
      <x:c r="G1203" s="1" t="n">
        <x:v>32</x:v>
      </x:c>
      <x:c r="H1203" s="1" t="n">
        <x:v>3</x:v>
      </x:c>
      <x:c r="I1203" s="1" t="n">
        <x:v>4</x:v>
      </x:c>
      <x:c r="J1203" s="1" t="n">
        <x:v>2.39</x:v>
      </x:c>
      <x:c r="K1203" s="1" t="n">
        <x:v>2</x:v>
      </x:c>
      <x:c r="L1203" s="1" t="n">
        <x:v>96.2</x:v>
      </x:c>
      <x:c r="M1203" s="1" t="n">
        <x:v>6.4</x:v>
      </x:c>
      <x:c r="N1203" s="1" t="n">
        <x:v>13.2</x:v>
      </x:c>
      <x:c r="O1203" s="1" t="n">
        <x:f aca="0">24*MAX(0,EOMONTH(B1203,0)-MAX(B1203,INDEX(Device_Inventory!$K$2:$K$1201,MATCH(A1203,Device_Inventory!$A$2:$A$1201,0)))+1)</x:f>
        <x:v>744</x:v>
      </x:c>
      <x:c r="P1203" s="11" t="b">
        <x:f aca="0">INDEX(Device_Inventory!$K$2:$K$1201,MATCH(A1203,Device_Inventory!$A$2:$A$1201,0))&gt;B1203</x:f>
        <x:v>0</x:v>
      </x:c>
      <x:c r="Q1203" s="1" t="str">
        <x:f aca="0">IF(D1203&gt;O1203,"Fail: operating hours exceed in-service hours",IF(D1203+M1203&gt;O1203,"Fail: operating + unavailable hours exceed in-service hours",IF(P1203,"Partial month: within in-service hours","OK")))</x:f>
        <x:v>OK</x:v>
      </x:c>
    </x:row>
    <x:row r="1204" ht="15" hidden="0" customHeight="1">
      <x:c r="A1204" s="1" t="s">
        <x:v>2491</x:v>
      </x:c>
      <x:c r="B1204" s="14" t="n">
        <x:v>46113</x:v>
      </x:c>
      <x:c r="C1204" s="1" t="n">
        <x:v>35</x:v>
      </x:c>
      <x:c r="D1204" s="1" t="n">
        <x:v>243.1</x:v>
      </x:c>
      <x:c r="E1204" s="1" t="n">
        <x:v>32</x:v>
      </x:c>
      <x:c r="F1204" s="1" t="n">
        <x:v>4</x:v>
      </x:c>
      <x:c r="G1204" s="1" t="n">
        <x:v>18</x:v>
      </x:c>
      <x:c r="H1204" s="1" t="n">
        <x:v>1</x:v>
      </x:c>
      <x:c r="I1204" s="1" t="n">
        <x:v>1</x:v>
      </x:c>
      <x:c r="J1204" s="1" t="n">
        <x:v>1.98</x:v>
      </x:c>
      <x:c r="K1204" s="1" t="n">
        <x:v>1</x:v>
      </x:c>
      <x:c r="L1204" s="1" t="n">
        <x:v>91.8</x:v>
      </x:c>
      <x:c r="M1204" s="1" t="n">
        <x:v>13.4</x:v>
      </x:c>
      <x:c r="N1204" s="1" t="n">
        <x:v>4.8</x:v>
      </x:c>
      <x:c r="O1204" s="1" t="n">
        <x:f aca="0">24*MAX(0,EOMONTH(B1204,0)-MAX(B1204,INDEX(Device_Inventory!$K$2:$K$1201,MATCH(A1204,Device_Inventory!$A$2:$A$1201,0)))+1)</x:f>
        <x:v>720</x:v>
      </x:c>
      <x:c r="P1204" s="11" t="b">
        <x:f aca="0">INDEX(Device_Inventory!$K$2:$K$1201,MATCH(A1204,Device_Inventory!$A$2:$A$1201,0))&gt;B1204</x:f>
        <x:v>0</x:v>
      </x:c>
      <x:c r="Q1204" s="1" t="str">
        <x:f aca="0">IF(D1204&gt;O1204,"Fail: operating hours exceed in-service hours",IF(D1204+M1204&gt;O1204,"Fail: operating + unavailable hours exceed in-service hours",IF(P1204,"Partial month: within in-service hours","OK")))</x:f>
        <x:v>OK</x:v>
      </x:c>
    </x:row>
    <x:row r="1205" ht="15" hidden="0" customHeight="1">
      <x:c r="A1205" s="1" t="s">
        <x:v>2491</x:v>
      </x:c>
      <x:c r="B1205" s="14" t="n">
        <x:v>46143</x:v>
      </x:c>
      <x:c r="C1205" s="1" t="n">
        <x:v>47.4</x:v>
      </x:c>
      <x:c r="D1205" s="1" t="n">
        <x:v>298.3</x:v>
      </x:c>
      <x:c r="E1205" s="1" t="n">
        <x:v>35</x:v>
      </x:c>
      <x:c r="F1205" s="1" t="n">
        <x:v>5</x:v>
      </x:c>
      <x:c r="G1205" s="1" t="n">
        <x:v>33</x:v>
      </x:c>
      <x:c r="H1205" s="1" t="n">
        <x:v>2</x:v>
      </x:c>
      <x:c r="I1205" s="1" t="n">
        <x:v>1</x:v>
      </x:c>
      <x:c r="J1205" s="1" t="n">
        <x:v>2.16</x:v>
      </x:c>
      <x:c r="K1205" s="1" t="n">
        <x:v>2</x:v>
      </x:c>
      <x:c r="L1205" s="1" t="n">
        <x:v>100</x:v>
      </x:c>
      <x:c r="M1205" s="1" t="n">
        <x:v>13.5</x:v>
      </x:c>
      <x:c r="N1205" s="1" t="n">
        <x:v>12.6</x:v>
      </x:c>
      <x:c r="O1205" s="1" t="n">
        <x:f aca="0">24*MAX(0,EOMONTH(B1205,0)-MAX(B1205,INDEX(Device_Inventory!$K$2:$K$1201,MATCH(A1205,Device_Inventory!$A$2:$A$1201,0)))+1)</x:f>
        <x:v>744</x:v>
      </x:c>
      <x:c r="P1205" s="11" t="b">
        <x:f aca="0">INDEX(Device_Inventory!$K$2:$K$1201,MATCH(A1205,Device_Inventory!$A$2:$A$1201,0))&gt;B1205</x:f>
        <x:v>0</x:v>
      </x:c>
      <x:c r="Q1205" s="1" t="str">
        <x:f aca="0">IF(D1205&gt;O1205,"Fail: operating hours exceed in-service hours",IF(D1205+M1205&gt;O1205,"Fail: operating + unavailable hours exceed in-service hours",IF(P1205,"Partial month: within in-service hours","OK")))</x:f>
        <x:v>OK</x:v>
      </x:c>
    </x:row>
    <x:row r="1206" ht="15" hidden="0" customHeight="1">
      <x:c r="A1206" s="1" t="s">
        <x:v>2491</x:v>
      </x:c>
      <x:c r="B1206" s="14" t="n">
        <x:v>46174</x:v>
      </x:c>
      <x:c r="C1206" s="1" t="n">
        <x:v>48.3</x:v>
      </x:c>
      <x:c r="D1206" s="1" t="n">
        <x:v>268.2</x:v>
      </x:c>
      <x:c r="E1206" s="1" t="n">
        <x:v>36</x:v>
      </x:c>
      <x:c r="F1206" s="1" t="n">
        <x:v>2</x:v>
      </x:c>
      <x:c r="G1206" s="1" t="n">
        <x:v>35</x:v>
      </x:c>
      <x:c r="H1206" s="1" t="n">
        <x:v>2</x:v>
      </x:c>
      <x:c r="I1206" s="1" t="n">
        <x:v>2</x:v>
      </x:c>
      <x:c r="J1206" s="1" t="n">
        <x:v>2.08</x:v>
      </x:c>
      <x:c r="K1206" s="1" t="n">
        <x:v>2</x:v>
      </x:c>
      <x:c r="L1206" s="1" t="n">
        <x:v>95.5</x:v>
      </x:c>
      <x:c r="M1206" s="1" t="n">
        <x:v>19.1</x:v>
      </x:c>
      <x:c r="N1206" s="1" t="n">
        <x:v>11.6</x:v>
      </x:c>
      <x:c r="O1206" s="1" t="n">
        <x:f aca="0">24*MAX(0,EOMONTH(B1206,0)-MAX(B1206,INDEX(Device_Inventory!$K$2:$K$1201,MATCH(A1206,Device_Inventory!$A$2:$A$1201,0)))+1)</x:f>
        <x:v>720</x:v>
      </x:c>
      <x:c r="P1206" s="11" t="b">
        <x:f aca="0">INDEX(Device_Inventory!$K$2:$K$1201,MATCH(A1206,Device_Inventory!$A$2:$A$1201,0))&gt;B1206</x:f>
        <x:v>0</x:v>
      </x:c>
      <x:c r="Q1206" s="1" t="str">
        <x:f aca="0">IF(D1206&gt;O1206,"Fail: operating hours exceed in-service hours",IF(D1206+M1206&gt;O1206,"Fail: operating + unavailable hours exceed in-service hours",IF(P1206,"Partial month: within in-service hours","OK")))</x:f>
        <x:v>OK</x:v>
      </x:c>
    </x:row>
    <x:row r="1207" ht="15" hidden="0" customHeight="1">
      <x:c r="A1207" s="1" t="s">
        <x:v>2491</x:v>
      </x:c>
      <x:c r="B1207" s="14" t="n">
        <x:v>46204</x:v>
      </x:c>
      <x:c r="C1207" s="1" t="n">
        <x:v>56.9</x:v>
      </x:c>
      <x:c r="D1207" s="1" t="n">
        <x:v>316.8</x:v>
      </x:c>
      <x:c r="E1207" s="1" t="n">
        <x:v>39</x:v>
      </x:c>
      <x:c r="F1207" s="1" t="n">
        <x:v>5</x:v>
      </x:c>
      <x:c r="G1207" s="1" t="n">
        <x:v>31</x:v>
      </x:c>
      <x:c r="H1207" s="1" t="n">
        <x:v>2</x:v>
      </x:c>
      <x:c r="I1207" s="1" t="n">
        <x:v>2</x:v>
      </x:c>
      <x:c r="J1207" s="1" t="n">
        <x:v>2.22</x:v>
      </x:c>
      <x:c r="K1207" s="1" t="n">
        <x:v>1</x:v>
      </x:c>
      <x:c r="L1207" s="1" t="n">
        <x:v>95.6</x:v>
      </x:c>
      <x:c r="M1207" s="1" t="n">
        <x:v>16.7</x:v>
      </x:c>
      <x:c r="N1207" s="1" t="n">
        <x:v>7.6</x:v>
      </x:c>
      <x:c r="O1207" s="1" t="n">
        <x:f aca="0">24*MAX(0,EOMONTH(B1207,0)-MAX(B1207,INDEX(Device_Inventory!$K$2:$K$1201,MATCH(A1207,Device_Inventory!$A$2:$A$1201,0)))+1)</x:f>
        <x:v>744</x:v>
      </x:c>
      <x:c r="P1207" s="11" t="b">
        <x:f aca="0">INDEX(Device_Inventory!$K$2:$K$1201,MATCH(A1207,Device_Inventory!$A$2:$A$1201,0))&gt;B1207</x:f>
        <x:v>0</x:v>
      </x:c>
      <x:c r="Q1207" s="1" t="str">
        <x:f aca="0">IF(D1207&gt;O1207,"Fail: operating hours exceed in-service hours",IF(D1207+M1207&gt;O1207,"Fail: operating + unavailable hours exceed in-service hours",IF(P1207,"Partial month: within in-service hours","OK")))</x:f>
        <x:v>OK</x:v>
      </x:c>
    </x:row>
    <x:row r="1208" ht="15" hidden="0" customHeight="1">
      <x:c r="A1208" s="1" t="s">
        <x:v>853</x:v>
      </x:c>
      <x:c r="B1208" s="14" t="n">
        <x:v>46054</x:v>
      </x:c>
      <x:c r="C1208" s="1" t="n">
        <x:v>26.3</x:v>
      </x:c>
      <x:c r="D1208" s="1" t="n">
        <x:v>155</x:v>
      </x:c>
      <x:c r="E1208" s="1" t="n">
        <x:v>6</x:v>
      </x:c>
      <x:c r="F1208" s="1" t="n">
        <x:v>1</x:v>
      </x:c>
      <x:c r="G1208" s="1" t="n">
        <x:v>23</x:v>
      </x:c>
      <x:c r="H1208" s="1" t="n">
        <x:v>0</x:v>
      </x:c>
      <x:c r="I1208" s="1" t="n">
        <x:v>0</x:v>
      </x:c>
      <x:c r="J1208" s="1" t="n">
        <x:v>0</x:v>
      </x:c>
      <x:c r="K1208" s="1" t="n">
        <x:v>0</x:v>
      </x:c>
      <x:c r="L1208" s="1" t="n">
        <x:v>100</x:v>
      </x:c>
      <x:c r="M1208" s="1" t="n">
        <x:v>3</x:v>
      </x:c>
      <x:c r="N1208" s="1" t="n">
        <x:v>4.1</x:v>
      </x:c>
      <x:c r="O1208" s="1" t="n">
        <x:f aca="0">24*MAX(0,EOMONTH(B1208,0)-MAX(B1208,INDEX(Device_Inventory!$K$2:$K$1201,MATCH(A1208,Device_Inventory!$A$2:$A$1201,0)))+1)</x:f>
        <x:v>672</x:v>
      </x:c>
      <x:c r="P1208" s="11" t="b">
        <x:f aca="0">INDEX(Device_Inventory!$K$2:$K$1201,MATCH(A1208,Device_Inventory!$A$2:$A$1201,0))&gt;B1208</x:f>
        <x:v>0</x:v>
      </x:c>
      <x:c r="Q1208" s="1" t="str">
        <x:f aca="0">IF(D1208&gt;O1208,"Fail: operating hours exceed in-service hours",IF(D1208+M1208&gt;O1208,"Fail: operating + unavailable hours exceed in-service hours",IF(P1208,"Partial month: within in-service hours","OK")))</x:f>
        <x:v>OK</x:v>
      </x:c>
    </x:row>
    <x:row r="1209" ht="15" hidden="0" customHeight="1">
      <x:c r="A1209" s="1" t="s">
        <x:v>853</x:v>
      </x:c>
      <x:c r="B1209" s="14" t="n">
        <x:v>46082</x:v>
      </x:c>
      <x:c r="C1209" s="1" t="n">
        <x:v>62.8</x:v>
      </x:c>
      <x:c r="D1209" s="1" t="n">
        <x:v>424.3</x:v>
      </x:c>
      <x:c r="E1209" s="1" t="n">
        <x:v>13</x:v>
      </x:c>
      <x:c r="F1209" s="1" t="n">
        <x:v>2</x:v>
      </x:c>
      <x:c r="G1209" s="1" t="n">
        <x:v>20</x:v>
      </x:c>
      <x:c r="H1209" s="1" t="n">
        <x:v>0</x:v>
      </x:c>
      <x:c r="I1209" s="1" t="n">
        <x:v>2</x:v>
      </x:c>
      <x:c r="J1209" s="1" t="n">
        <x:v>0.79</x:v>
      </x:c>
      <x:c r="K1209" s="1" t="n">
        <x:v>0</x:v>
      </x:c>
      <x:c r="L1209" s="1" t="n">
        <x:v>88.6</x:v>
      </x:c>
      <x:c r="M1209" s="1" t="n">
        <x:v>10.9</x:v>
      </x:c>
      <x:c r="N1209" s="1" t="n">
        <x:v>12.6</x:v>
      </x:c>
      <x:c r="O1209" s="1" t="n">
        <x:f aca="0">24*MAX(0,EOMONTH(B1209,0)-MAX(B1209,INDEX(Device_Inventory!$K$2:$K$1201,MATCH(A1209,Device_Inventory!$A$2:$A$1201,0)))+1)</x:f>
        <x:v>744</x:v>
      </x:c>
      <x:c r="P1209" s="11" t="b">
        <x:f aca="0">INDEX(Device_Inventory!$K$2:$K$1201,MATCH(A1209,Device_Inventory!$A$2:$A$1201,0))&gt;B1209</x:f>
        <x:v>0</x:v>
      </x:c>
      <x:c r="Q1209" s="1" t="str">
        <x:f aca="0">IF(D1209&gt;O1209,"Fail: operating hours exceed in-service hours",IF(D1209+M1209&gt;O1209,"Fail: operating + unavailable hours exceed in-service hours",IF(P1209,"Partial month: within in-service hours","OK")))</x:f>
        <x:v>OK</x:v>
      </x:c>
    </x:row>
    <x:row r="1210" ht="15" hidden="0" customHeight="1">
      <x:c r="A1210" s="1" t="s">
        <x:v>853</x:v>
      </x:c>
      <x:c r="B1210" s="14" t="n">
        <x:v>46113</x:v>
      </x:c>
      <x:c r="C1210" s="1" t="n">
        <x:v>50.7</x:v>
      </x:c>
      <x:c r="D1210" s="1" t="n">
        <x:v>330.8</x:v>
      </x:c>
      <x:c r="E1210" s="1" t="n">
        <x:v>19</x:v>
      </x:c>
      <x:c r="F1210" s="1" t="n">
        <x:v>2</x:v>
      </x:c>
      <x:c r="G1210" s="1" t="n">
        <x:v>24</x:v>
      </x:c>
      <x:c r="H1210" s="1" t="n">
        <x:v>0</x:v>
      </x:c>
      <x:c r="I1210" s="1" t="n">
        <x:v>2</x:v>
      </x:c>
      <x:c r="J1210" s="1" t="n">
        <x:v>0</x:v>
      </x:c>
      <x:c r="K1210" s="1" t="n">
        <x:v>0</x:v>
      </x:c>
      <x:c r="L1210" s="1" t="n">
        <x:v>96.7</x:v>
      </x:c>
      <x:c r="M1210" s="1" t="n">
        <x:v>1.2</x:v>
      </x:c>
      <x:c r="N1210" s="1" t="n">
        <x:v>13.4</x:v>
      </x:c>
      <x:c r="O1210" s="1" t="n">
        <x:f aca="0">24*MAX(0,EOMONTH(B1210,0)-MAX(B1210,INDEX(Device_Inventory!$K$2:$K$1201,MATCH(A1210,Device_Inventory!$A$2:$A$1201,0)))+1)</x:f>
        <x:v>720</x:v>
      </x:c>
      <x:c r="P1210" s="11" t="b">
        <x:f aca="0">INDEX(Device_Inventory!$K$2:$K$1201,MATCH(A1210,Device_Inventory!$A$2:$A$1201,0))&gt;B1210</x:f>
        <x:v>0</x:v>
      </x:c>
      <x:c r="Q1210" s="1" t="str">
        <x:f aca="0">IF(D1210&gt;O1210,"Fail: operating hours exceed in-service hours",IF(D1210+M1210&gt;O1210,"Fail: operating + unavailable hours exceed in-service hours",IF(P1210,"Partial month: within in-service hours","OK")))</x:f>
        <x:v>OK</x:v>
      </x:c>
    </x:row>
    <x:row r="1211" ht="15" hidden="0" customHeight="1">
      <x:c r="A1211" s="1" t="s">
        <x:v>853</x:v>
      </x:c>
      <x:c r="B1211" s="14" t="n">
        <x:v>46143</x:v>
      </x:c>
      <x:c r="C1211" s="1" t="n">
        <x:v>43.9</x:v>
      </x:c>
      <x:c r="D1211" s="1" t="n">
        <x:v>249.1</x:v>
      </x:c>
      <x:c r="E1211" s="1" t="n">
        <x:v>11</x:v>
      </x:c>
      <x:c r="F1211" s="1" t="n">
        <x:v>0</x:v>
      </x:c>
      <x:c r="G1211" s="1" t="n">
        <x:v>14</x:v>
      </x:c>
      <x:c r="H1211" s="1" t="n">
        <x:v>0</x:v>
      </x:c>
      <x:c r="I1211" s="1" t="n">
        <x:v>0</x:v>
      </x:c>
      <x:c r="J1211" s="1" t="n">
        <x:v>0</x:v>
      </x:c>
      <x:c r="K1211" s="1" t="n">
        <x:v>0</x:v>
      </x:c>
      <x:c r="L1211" s="1" t="n">
        <x:v>91.9</x:v>
      </x:c>
      <x:c r="M1211" s="1" t="n">
        <x:v>5</x:v>
      </x:c>
      <x:c r="N1211" s="1" t="n">
        <x:v>13.3</x:v>
      </x:c>
      <x:c r="O1211" s="1" t="n">
        <x:f aca="0">24*MAX(0,EOMONTH(B1211,0)-MAX(B1211,INDEX(Device_Inventory!$K$2:$K$1201,MATCH(A1211,Device_Inventory!$A$2:$A$1201,0)))+1)</x:f>
        <x:v>744</x:v>
      </x:c>
      <x:c r="P1211" s="11" t="b">
        <x:f aca="0">INDEX(Device_Inventory!$K$2:$K$1201,MATCH(A1211,Device_Inventory!$A$2:$A$1201,0))&gt;B1211</x:f>
        <x:v>0</x:v>
      </x:c>
      <x:c r="Q1211" s="1" t="str">
        <x:f aca="0">IF(D1211&gt;O1211,"Fail: operating hours exceed in-service hours",IF(D1211+M1211&gt;O1211,"Fail: operating + unavailable hours exceed in-service hours",IF(P1211,"Partial month: within in-service hours","OK")))</x:f>
        <x:v>OK</x:v>
      </x:c>
    </x:row>
    <x:row r="1212" ht="15" hidden="0" customHeight="1">
      <x:c r="A1212" s="1" t="s">
        <x:v>853</x:v>
      </x:c>
      <x:c r="B1212" s="14" t="n">
        <x:v>46174</x:v>
      </x:c>
      <x:c r="C1212" s="1" t="n">
        <x:v>51.9</x:v>
      </x:c>
      <x:c r="D1212" s="1" t="n">
        <x:v>293.6</x:v>
      </x:c>
      <x:c r="E1212" s="1" t="n">
        <x:v>9</x:v>
      </x:c>
      <x:c r="F1212" s="1" t="n">
        <x:v>0</x:v>
      </x:c>
      <x:c r="G1212" s="1" t="n">
        <x:v>43</x:v>
      </x:c>
      <x:c r="H1212" s="1" t="n">
        <x:v>0</x:v>
      </x:c>
      <x:c r="I1212" s="1" t="n">
        <x:v>3</x:v>
      </x:c>
      <x:c r="J1212" s="1" t="n">
        <x:v>0.55</x:v>
      </x:c>
      <x:c r="K1212" s="1" t="n">
        <x:v>0</x:v>
      </x:c>
      <x:c r="L1212" s="1" t="n">
        <x:v>93.2</x:v>
      </x:c>
      <x:c r="M1212" s="1" t="n">
        <x:v>6.4</x:v>
      </x:c>
      <x:c r="N1212" s="1" t="n">
        <x:v>9.6</x:v>
      </x:c>
      <x:c r="O1212" s="1" t="n">
        <x:f aca="0">24*MAX(0,EOMONTH(B1212,0)-MAX(B1212,INDEX(Device_Inventory!$K$2:$K$1201,MATCH(A1212,Device_Inventory!$A$2:$A$1201,0)))+1)</x:f>
        <x:v>720</x:v>
      </x:c>
      <x:c r="P1212" s="11" t="b">
        <x:f aca="0">INDEX(Device_Inventory!$K$2:$K$1201,MATCH(A1212,Device_Inventory!$A$2:$A$1201,0))&gt;B1212</x:f>
        <x:v>0</x:v>
      </x:c>
      <x:c r="Q1212" s="1" t="str">
        <x:f aca="0">IF(D1212&gt;O1212,"Fail: operating hours exceed in-service hours",IF(D1212+M1212&gt;O1212,"Fail: operating + unavailable hours exceed in-service hours",IF(P1212,"Partial month: within in-service hours","OK")))</x:f>
        <x:v>OK</x:v>
      </x:c>
    </x:row>
    <x:row r="1213" ht="15" hidden="0" customHeight="1">
      <x:c r="A1213" s="1" t="s">
        <x:v>853</x:v>
      </x:c>
      <x:c r="B1213" s="14" t="n">
        <x:v>46204</x:v>
      </x:c>
      <x:c r="C1213" s="1" t="n">
        <x:v>44.7</x:v>
      </x:c>
      <x:c r="D1213" s="1" t="n">
        <x:v>283</x:v>
      </x:c>
      <x:c r="E1213" s="1" t="n">
        <x:v>8</x:v>
      </x:c>
      <x:c r="F1213" s="1" t="n">
        <x:v>0</x:v>
      </x:c>
      <x:c r="G1213" s="1" t="n">
        <x:v>21</x:v>
      </x:c>
      <x:c r="H1213" s="1" t="n">
        <x:v>0</x:v>
      </x:c>
      <x:c r="I1213" s="1" t="n">
        <x:v>4</x:v>
      </x:c>
      <x:c r="J1213" s="1" t="n">
        <x:v>0</x:v>
      </x:c>
      <x:c r="K1213" s="1" t="n">
        <x:v>1</x:v>
      </x:c>
      <x:c r="L1213" s="1" t="n">
        <x:v>95.2</x:v>
      </x:c>
      <x:c r="M1213" s="1" t="n">
        <x:v>0</x:v>
      </x:c>
      <x:c r="N1213" s="1" t="n">
        <x:v>4.7</x:v>
      </x:c>
      <x:c r="O1213" s="1" t="n">
        <x:f aca="0">24*MAX(0,EOMONTH(B1213,0)-MAX(B1213,INDEX(Device_Inventory!$K$2:$K$1201,MATCH(A1213,Device_Inventory!$A$2:$A$1201,0)))+1)</x:f>
        <x:v>744</x:v>
      </x:c>
      <x:c r="P1213" s="11" t="b">
        <x:f aca="0">INDEX(Device_Inventory!$K$2:$K$1201,MATCH(A1213,Device_Inventory!$A$2:$A$1201,0))&gt;B1213</x:f>
        <x:v>0</x:v>
      </x:c>
      <x:c r="Q1213" s="1" t="str">
        <x:f aca="0">IF(D1213&gt;O1213,"Fail: operating hours exceed in-service hours",IF(D1213+M1213&gt;O1213,"Fail: operating + unavailable hours exceed in-service hours",IF(P1213,"Partial month: within in-service hours","OK")))</x:f>
        <x:v>OK</x:v>
      </x:c>
    </x:row>
    <x:row r="1214" ht="15" hidden="0" customHeight="1">
      <x:c r="A1214" s="1" t="s">
        <x:v>855</x:v>
      </x:c>
      <x:c r="B1214" s="14" t="n">
        <x:v>46054</x:v>
      </x:c>
      <x:c r="C1214" s="1" t="n">
        <x:v>78.3</x:v>
      </x:c>
      <x:c r="D1214" s="1" t="n">
        <x:v>433.3</x:v>
      </x:c>
      <x:c r="E1214" s="1" t="n">
        <x:v>16</x:v>
      </x:c>
      <x:c r="F1214" s="1" t="n">
        <x:v>1</x:v>
      </x:c>
      <x:c r="G1214" s="1" t="n">
        <x:v>46</x:v>
      </x:c>
      <x:c r="H1214" s="1" t="n">
        <x:v>2</x:v>
      </x:c>
      <x:c r="I1214" s="1" t="n">
        <x:v>2</x:v>
      </x:c>
      <x:c r="J1214" s="1" t="n">
        <x:v>0.13</x:v>
      </x:c>
      <x:c r="K1214" s="1" t="n">
        <x:v>0</x:v>
      </x:c>
      <x:c r="L1214" s="1" t="n">
        <x:v>90.6</x:v>
      </x:c>
      <x:c r="M1214" s="1" t="n">
        <x:v>8.2</x:v>
      </x:c>
      <x:c r="N1214" s="1" t="n">
        <x:v>13.4</x:v>
      </x:c>
      <x:c r="O1214" s="1" t="n">
        <x:f aca="0">24*MAX(0,EOMONTH(B1214,0)-MAX(B1214,INDEX(Device_Inventory!$K$2:$K$1201,MATCH(A1214,Device_Inventory!$A$2:$A$1201,0)))+1)</x:f>
        <x:v>672</x:v>
      </x:c>
      <x:c r="P1214" s="11" t="b">
        <x:f aca="0">INDEX(Device_Inventory!$K$2:$K$1201,MATCH(A1214,Device_Inventory!$A$2:$A$1201,0))&gt;B1214</x:f>
        <x:v>0</x:v>
      </x:c>
      <x:c r="Q1214" s="1" t="str">
        <x:f aca="0">IF(D1214&gt;O1214,"Fail: operating hours exceed in-service hours",IF(D1214+M1214&gt;O1214,"Fail: operating + unavailable hours exceed in-service hours",IF(P1214,"Partial month: within in-service hours","OK")))</x:f>
        <x:v>OK</x:v>
      </x:c>
    </x:row>
    <x:row r="1215" ht="15" hidden="0" customHeight="1">
      <x:c r="A1215" s="1" t="s">
        <x:v>855</x:v>
      </x:c>
      <x:c r="B1215" s="14" t="n">
        <x:v>46082</x:v>
      </x:c>
      <x:c r="C1215" s="1" t="n">
        <x:v>98</x:v>
      </x:c>
      <x:c r="D1215" s="1" t="n">
        <x:v>546.1</x:v>
      </x:c>
      <x:c r="E1215" s="1" t="n">
        <x:v>25</x:v>
      </x:c>
      <x:c r="F1215" s="1" t="n">
        <x:v>0</x:v>
      </x:c>
      <x:c r="G1215" s="1" t="n">
        <x:v>50</x:v>
      </x:c>
      <x:c r="H1215" s="1" t="n">
        <x:v>0</x:v>
      </x:c>
      <x:c r="I1215" s="1" t="n">
        <x:v>0</x:v>
      </x:c>
      <x:c r="J1215" s="1" t="n">
        <x:v>1.05</x:v>
      </x:c>
      <x:c r="K1215" s="1" t="n">
        <x:v>0</x:v>
      </x:c>
      <x:c r="L1215" s="1" t="n">
        <x:v>97.4</x:v>
      </x:c>
      <x:c r="M1215" s="1" t="n">
        <x:v>3.6</x:v>
      </x:c>
      <x:c r="N1215" s="1" t="n">
        <x:v>13.6</x:v>
      </x:c>
      <x:c r="O1215" s="1" t="n">
        <x:f aca="0">24*MAX(0,EOMONTH(B1215,0)-MAX(B1215,INDEX(Device_Inventory!$K$2:$K$1201,MATCH(A1215,Device_Inventory!$A$2:$A$1201,0)))+1)</x:f>
        <x:v>744</x:v>
      </x:c>
      <x:c r="P1215" s="11" t="b">
        <x:f aca="0">INDEX(Device_Inventory!$K$2:$K$1201,MATCH(A1215,Device_Inventory!$A$2:$A$1201,0))&gt;B1215</x:f>
        <x:v>0</x:v>
      </x:c>
      <x:c r="Q1215" s="1" t="str">
        <x:f aca="0">IF(D1215&gt;O1215,"Fail: operating hours exceed in-service hours",IF(D1215+M1215&gt;O1215,"Fail: operating + unavailable hours exceed in-service hours",IF(P1215,"Partial month: within in-service hours","OK")))</x:f>
        <x:v>OK</x:v>
      </x:c>
    </x:row>
    <x:row r="1216" ht="15" hidden="0" customHeight="1">
      <x:c r="A1216" s="1" t="s">
        <x:v>855</x:v>
      </x:c>
      <x:c r="B1216" s="14" t="n">
        <x:v>46113</x:v>
      </x:c>
      <x:c r="C1216" s="1" t="n">
        <x:v>67.3</x:v>
      </x:c>
      <x:c r="D1216" s="1" t="n">
        <x:v>461</x:v>
      </x:c>
      <x:c r="E1216" s="1" t="n">
        <x:v>28</x:v>
      </x:c>
      <x:c r="F1216" s="1" t="n">
        <x:v>2</x:v>
      </x:c>
      <x:c r="G1216" s="1" t="n">
        <x:v>26</x:v>
      </x:c>
      <x:c r="H1216" s="1" t="n">
        <x:v>0</x:v>
      </x:c>
      <x:c r="I1216" s="1" t="n">
        <x:v>3</x:v>
      </x:c>
      <x:c r="J1216" s="1" t="n">
        <x:v>0</x:v>
      </x:c>
      <x:c r="K1216" s="1" t="n">
        <x:v>1</x:v>
      </x:c>
      <x:c r="L1216" s="1" t="n">
        <x:v>93.8</x:v>
      </x:c>
      <x:c r="M1216" s="1" t="n">
        <x:v>0</x:v>
      </x:c>
      <x:c r="N1216" s="1" t="n">
        <x:v>18.9</x:v>
      </x:c>
      <x:c r="O1216" s="1" t="n">
        <x:f aca="0">24*MAX(0,EOMONTH(B1216,0)-MAX(B1216,INDEX(Device_Inventory!$K$2:$K$1201,MATCH(A1216,Device_Inventory!$A$2:$A$1201,0)))+1)</x:f>
        <x:v>720</x:v>
      </x:c>
      <x:c r="P1216" s="11" t="b">
        <x:f aca="0">INDEX(Device_Inventory!$K$2:$K$1201,MATCH(A1216,Device_Inventory!$A$2:$A$1201,0))&gt;B1216</x:f>
        <x:v>0</x:v>
      </x:c>
      <x:c r="Q1216" s="1" t="str">
        <x:f aca="0">IF(D1216&gt;O1216,"Fail: operating hours exceed in-service hours",IF(D1216+M1216&gt;O1216,"Fail: operating + unavailable hours exceed in-service hours",IF(P1216,"Partial month: within in-service hours","OK")))</x:f>
        <x:v>OK</x:v>
      </x:c>
    </x:row>
    <x:row r="1217" ht="15" hidden="0" customHeight="1">
      <x:c r="A1217" s="1" t="s">
        <x:v>855</x:v>
      </x:c>
      <x:c r="B1217" s="14" t="n">
        <x:v>46143</x:v>
      </x:c>
      <x:c r="C1217" s="1" t="n">
        <x:v>81.6</x:v>
      </x:c>
      <x:c r="D1217" s="1" t="n">
        <x:v>485.6</x:v>
      </x:c>
      <x:c r="E1217" s="1" t="n">
        <x:v>18</x:v>
      </x:c>
      <x:c r="F1217" s="1" t="n">
        <x:v>0</x:v>
      </x:c>
      <x:c r="G1217" s="1" t="n">
        <x:v>34</x:v>
      </x:c>
      <x:c r="H1217" s="1" t="n">
        <x:v>0</x:v>
      </x:c>
      <x:c r="I1217" s="1" t="n">
        <x:v>3</x:v>
      </x:c>
      <x:c r="J1217" s="1" t="n">
        <x:v>0.57</x:v>
      </x:c>
      <x:c r="K1217" s="1" t="n">
        <x:v>0</x:v>
      </x:c>
      <x:c r="L1217" s="1" t="n">
        <x:v>96.9</x:v>
      </x:c>
      <x:c r="M1217" s="1" t="n">
        <x:v>0</x:v>
      </x:c>
      <x:c r="N1217" s="1" t="n">
        <x:v>25.3</x:v>
      </x:c>
      <x:c r="O1217" s="1" t="n">
        <x:f aca="0">24*MAX(0,EOMONTH(B1217,0)-MAX(B1217,INDEX(Device_Inventory!$K$2:$K$1201,MATCH(A1217,Device_Inventory!$A$2:$A$1201,0)))+1)</x:f>
        <x:v>744</x:v>
      </x:c>
      <x:c r="P1217" s="11" t="b">
        <x:f aca="0">INDEX(Device_Inventory!$K$2:$K$1201,MATCH(A1217,Device_Inventory!$A$2:$A$1201,0))&gt;B1217</x:f>
        <x:v>0</x:v>
      </x:c>
      <x:c r="Q1217" s="1" t="str">
        <x:f aca="0">IF(D1217&gt;O1217,"Fail: operating hours exceed in-service hours",IF(D1217+M1217&gt;O1217,"Fail: operating + unavailable hours exceed in-service hours",IF(P1217,"Partial month: within in-service hours","OK")))</x:f>
        <x:v>OK</x:v>
      </x:c>
    </x:row>
    <x:row r="1218" ht="15" hidden="0" customHeight="1">
      <x:c r="A1218" s="1" t="s">
        <x:v>855</x:v>
      </x:c>
      <x:c r="B1218" s="14" t="n">
        <x:v>46174</x:v>
      </x:c>
      <x:c r="C1218" s="1" t="n">
        <x:v>67.3</x:v>
      </x:c>
      <x:c r="D1218" s="1" t="n">
        <x:v>468.2</x:v>
      </x:c>
      <x:c r="E1218" s="1" t="n">
        <x:v>17</x:v>
      </x:c>
      <x:c r="F1218" s="1" t="n">
        <x:v>1</x:v>
      </x:c>
      <x:c r="G1218" s="1" t="n">
        <x:v>38</x:v>
      </x:c>
      <x:c r="H1218" s="1" t="n">
        <x:v>0</x:v>
      </x:c>
      <x:c r="I1218" s="1" t="n">
        <x:v>3</x:v>
      </x:c>
      <x:c r="J1218" s="1" t="n">
        <x:v>0.66</x:v>
      </x:c>
      <x:c r="K1218" s="1" t="n">
        <x:v>0</x:v>
      </x:c>
      <x:c r="L1218" s="1" t="n">
        <x:v>100</x:v>
      </x:c>
      <x:c r="M1218" s="1" t="n">
        <x:v>12.9</x:v>
      </x:c>
      <x:c r="N1218" s="1" t="n">
        <x:v>9.4</x:v>
      </x:c>
      <x:c r="O1218" s="1" t="n">
        <x:f aca="0">24*MAX(0,EOMONTH(B1218,0)-MAX(B1218,INDEX(Device_Inventory!$K$2:$K$1201,MATCH(A1218,Device_Inventory!$A$2:$A$1201,0)))+1)</x:f>
        <x:v>720</x:v>
      </x:c>
      <x:c r="P1218" s="11" t="b">
        <x:f aca="0">INDEX(Device_Inventory!$K$2:$K$1201,MATCH(A1218,Device_Inventory!$A$2:$A$1201,0))&gt;B1218</x:f>
        <x:v>0</x:v>
      </x:c>
      <x:c r="Q1218" s="1" t="str">
        <x:f aca="0">IF(D1218&gt;O1218,"Fail: operating hours exceed in-service hours",IF(D1218+M1218&gt;O1218,"Fail: operating + unavailable hours exceed in-service hours",IF(P1218,"Partial month: within in-service hours","OK")))</x:f>
        <x:v>OK</x:v>
      </x:c>
    </x:row>
    <x:row r="1219" ht="15" hidden="0" customHeight="1">
      <x:c r="A1219" s="1" t="s">
        <x:v>855</x:v>
      </x:c>
      <x:c r="B1219" s="14" t="n">
        <x:v>46204</x:v>
      </x:c>
      <x:c r="C1219" s="1" t="n">
        <x:v>80.6</x:v>
      </x:c>
      <x:c r="D1219" s="1" t="n">
        <x:v>586.4</x:v>
      </x:c>
      <x:c r="E1219" s="1" t="n">
        <x:v>27</x:v>
      </x:c>
      <x:c r="F1219" s="1" t="n">
        <x:v>3</x:v>
      </x:c>
      <x:c r="G1219" s="1" t="n">
        <x:v>60</x:v>
      </x:c>
      <x:c r="H1219" s="1" t="n">
        <x:v>0</x:v>
      </x:c>
      <x:c r="I1219" s="1" t="n">
        <x:v>3</x:v>
      </x:c>
      <x:c r="J1219" s="1" t="n">
        <x:v>0.4</x:v>
      </x:c>
      <x:c r="K1219" s="1" t="n">
        <x:v>0</x:v>
      </x:c>
      <x:c r="L1219" s="1" t="n">
        <x:v>93.8</x:v>
      </x:c>
      <x:c r="M1219" s="1" t="n">
        <x:v>6.4</x:v>
      </x:c>
      <x:c r="N1219" s="1" t="n">
        <x:v>8.7</x:v>
      </x:c>
      <x:c r="O1219" s="1" t="n">
        <x:f aca="0">24*MAX(0,EOMONTH(B1219,0)-MAX(B1219,INDEX(Device_Inventory!$K$2:$K$1201,MATCH(A1219,Device_Inventory!$A$2:$A$1201,0)))+1)</x:f>
        <x:v>744</x:v>
      </x:c>
      <x:c r="P1219" s="11" t="b">
        <x:f aca="0">INDEX(Device_Inventory!$K$2:$K$1201,MATCH(A1219,Device_Inventory!$A$2:$A$1201,0))&gt;B1219</x:f>
        <x:v>0</x:v>
      </x:c>
      <x:c r="Q1219" s="1" t="str">
        <x:f aca="0">IF(D1219&gt;O1219,"Fail: operating hours exceed in-service hours",IF(D1219+M1219&gt;O1219,"Fail: operating + unavailable hours exceed in-service hours",IF(P1219,"Partial month: within in-service hours","OK")))</x:f>
        <x:v>OK</x:v>
      </x:c>
    </x:row>
    <x:row r="1220" ht="15" hidden="0" customHeight="1">
      <x:c r="A1220" s="1" t="s">
        <x:v>857</x:v>
      </x:c>
      <x:c r="B1220" s="14" t="n">
        <x:v>46054</x:v>
      </x:c>
      <x:c r="C1220" s="1" t="n">
        <x:v>94.9</x:v>
      </x:c>
      <x:c r="D1220" s="1" t="n">
        <x:v>640.3</x:v>
      </x:c>
      <x:c r="E1220" s="1" t="n">
        <x:v>24</x:v>
      </x:c>
      <x:c r="F1220" s="1" t="n">
        <x:v>2</x:v>
      </x:c>
      <x:c r="G1220" s="1" t="n">
        <x:v>49</x:v>
      </x:c>
      <x:c r="H1220" s="1" t="n">
        <x:v>0</x:v>
      </x:c>
      <x:c r="I1220" s="1" t="n">
        <x:v>3</x:v>
      </x:c>
      <x:c r="J1220" s="1" t="n">
        <x:v>0.69</x:v>
      </x:c>
      <x:c r="K1220" s="1" t="n">
        <x:v>1</x:v>
      </x:c>
      <x:c r="L1220" s="1" t="n">
        <x:v>88.3</x:v>
      </x:c>
      <x:c r="M1220" s="1" t="n">
        <x:v>0.1</x:v>
      </x:c>
      <x:c r="N1220" s="1" t="n">
        <x:v>21</x:v>
      </x:c>
      <x:c r="O1220" s="1" t="n">
        <x:f aca="0">24*MAX(0,EOMONTH(B1220,0)-MAX(B1220,INDEX(Device_Inventory!$K$2:$K$1201,MATCH(A1220,Device_Inventory!$A$2:$A$1201,0)))+1)</x:f>
        <x:v>672</x:v>
      </x:c>
      <x:c r="P1220" s="11" t="b">
        <x:f aca="0">INDEX(Device_Inventory!$K$2:$K$1201,MATCH(A1220,Device_Inventory!$A$2:$A$1201,0))&gt;B1220</x:f>
        <x:v>0</x:v>
      </x:c>
      <x:c r="Q1220" s="1" t="str">
        <x:f aca="0">IF(D1220&gt;O1220,"Fail: operating hours exceed in-service hours",IF(D1220+M1220&gt;O1220,"Fail: operating + unavailable hours exceed in-service hours",IF(P1220,"Partial month: within in-service hours","OK")))</x:f>
        <x:v>OK</x:v>
      </x:c>
    </x:row>
    <x:row r="1221" ht="15" hidden="0" customHeight="1">
      <x:c r="A1221" s="1" t="s">
        <x:v>857</x:v>
      </x:c>
      <x:c r="B1221" s="14" t="n">
        <x:v>46082</x:v>
      </x:c>
      <x:c r="C1221" s="1" t="n">
        <x:v>68.6</x:v>
      </x:c>
      <x:c r="D1221" s="1" t="n">
        <x:v>434.3</x:v>
      </x:c>
      <x:c r="E1221" s="1" t="n">
        <x:v>16</x:v>
      </x:c>
      <x:c r="F1221" s="1" t="n">
        <x:v>0</x:v>
      </x:c>
      <x:c r="G1221" s="1" t="n">
        <x:v>45</x:v>
      </x:c>
      <x:c r="H1221" s="1" t="n">
        <x:v>0</x:v>
      </x:c>
      <x:c r="I1221" s="1" t="n">
        <x:v>0</x:v>
      </x:c>
      <x:c r="J1221" s="1" t="n">
        <x:v>0.36</x:v>
      </x:c>
      <x:c r="K1221" s="1" t="n">
        <x:v>0</x:v>
      </x:c>
      <x:c r="L1221" s="1" t="n">
        <x:v>99.2</x:v>
      </x:c>
      <x:c r="M1221" s="1" t="n">
        <x:v>6</x:v>
      </x:c>
      <x:c r="N1221" s="1" t="n">
        <x:v>17.2</x:v>
      </x:c>
      <x:c r="O1221" s="1" t="n">
        <x:f aca="0">24*MAX(0,EOMONTH(B1221,0)-MAX(B1221,INDEX(Device_Inventory!$K$2:$K$1201,MATCH(A1221,Device_Inventory!$A$2:$A$1201,0)))+1)</x:f>
        <x:v>744</x:v>
      </x:c>
      <x:c r="P1221" s="11" t="b">
        <x:f aca="0">INDEX(Device_Inventory!$K$2:$K$1201,MATCH(A1221,Device_Inventory!$A$2:$A$1201,0))&gt;B1221</x:f>
        <x:v>0</x:v>
      </x:c>
      <x:c r="Q1221" s="1" t="str">
        <x:f aca="0">IF(D1221&gt;O1221,"Fail: operating hours exceed in-service hours",IF(D1221+M1221&gt;O1221,"Fail: operating + unavailable hours exceed in-service hours",IF(P1221,"Partial month: within in-service hours","OK")))</x:f>
        <x:v>OK</x:v>
      </x:c>
    </x:row>
    <x:row r="1222" ht="15" hidden="0" customHeight="1">
      <x:c r="A1222" s="1" t="s">
        <x:v>857</x:v>
      </x:c>
      <x:c r="B1222" s="14" t="n">
        <x:v>46113</x:v>
      </x:c>
      <x:c r="C1222" s="1" t="n">
        <x:v>67.3</x:v>
      </x:c>
      <x:c r="D1222" s="1" t="n">
        <x:v>408.5</x:v>
      </x:c>
      <x:c r="E1222" s="1" t="n">
        <x:v>23</x:v>
      </x:c>
      <x:c r="F1222" s="1" t="n">
        <x:v>0</x:v>
      </x:c>
      <x:c r="G1222" s="1" t="n">
        <x:v>41</x:v>
      </x:c>
      <x:c r="H1222" s="1" t="n">
        <x:v>0</x:v>
      </x:c>
      <x:c r="I1222" s="1" t="n">
        <x:v>3</x:v>
      </x:c>
      <x:c r="J1222" s="1" t="n">
        <x:v>0.81</x:v>
      </x:c>
      <x:c r="K1222" s="1" t="n">
        <x:v>0</x:v>
      </x:c>
      <x:c r="L1222" s="1" t="n">
        <x:v>94.9</x:v>
      </x:c>
      <x:c r="M1222" s="1" t="n">
        <x:v>0</x:v>
      </x:c>
      <x:c r="N1222" s="1" t="n">
        <x:v>19.6</x:v>
      </x:c>
      <x:c r="O1222" s="1" t="n">
        <x:f aca="0">24*MAX(0,EOMONTH(B1222,0)-MAX(B1222,INDEX(Device_Inventory!$K$2:$K$1201,MATCH(A1222,Device_Inventory!$A$2:$A$1201,0)))+1)</x:f>
        <x:v>720</x:v>
      </x:c>
      <x:c r="P1222" s="11" t="b">
        <x:f aca="0">INDEX(Device_Inventory!$K$2:$K$1201,MATCH(A1222,Device_Inventory!$A$2:$A$1201,0))&gt;B1222</x:f>
        <x:v>0</x:v>
      </x:c>
      <x:c r="Q1222" s="1" t="str">
        <x:f aca="0">IF(D1222&gt;O1222,"Fail: operating hours exceed in-service hours",IF(D1222+M1222&gt;O1222,"Fail: operating + unavailable hours exceed in-service hours",IF(P1222,"Partial month: within in-service hours","OK")))</x:f>
        <x:v>OK</x:v>
      </x:c>
    </x:row>
    <x:row r="1223" ht="15" hidden="0" customHeight="1">
      <x:c r="A1223" s="1" t="s">
        <x:v>857</x:v>
      </x:c>
      <x:c r="B1223" s="14" t="n">
        <x:v>46143</x:v>
      </x:c>
      <x:c r="C1223" s="1" t="n">
        <x:v>68.2</x:v>
      </x:c>
      <x:c r="D1223" s="1" t="n">
        <x:v>412.8</x:v>
      </x:c>
      <x:c r="E1223" s="1" t="n">
        <x:v>21</x:v>
      </x:c>
      <x:c r="F1223" s="1" t="n">
        <x:v>1</x:v>
      </x:c>
      <x:c r="G1223" s="1" t="n">
        <x:v>36</x:v>
      </x:c>
      <x:c r="H1223" s="1" t="n">
        <x:v>0</x:v>
      </x:c>
      <x:c r="I1223" s="1" t="n">
        <x:v>2</x:v>
      </x:c>
      <x:c r="J1223" s="1" t="n">
        <x:v>0.99</x:v>
      </x:c>
      <x:c r="K1223" s="1" t="n">
        <x:v>0</x:v>
      </x:c>
      <x:c r="L1223" s="1" t="n">
        <x:v>95.2</x:v>
      </x:c>
      <x:c r="M1223" s="1" t="n">
        <x:v>6.3</x:v>
      </x:c>
      <x:c r="N1223" s="1" t="n">
        <x:v>20</x:v>
      </x:c>
      <x:c r="O1223" s="1" t="n">
        <x:f aca="0">24*MAX(0,EOMONTH(B1223,0)-MAX(B1223,INDEX(Device_Inventory!$K$2:$K$1201,MATCH(A1223,Device_Inventory!$A$2:$A$1201,0)))+1)</x:f>
        <x:v>744</x:v>
      </x:c>
      <x:c r="P1223" s="11" t="b">
        <x:f aca="0">INDEX(Device_Inventory!$K$2:$K$1201,MATCH(A1223,Device_Inventory!$A$2:$A$1201,0))&gt;B1223</x:f>
        <x:v>0</x:v>
      </x:c>
      <x:c r="Q1223" s="1" t="str">
        <x:f aca="0">IF(D1223&gt;O1223,"Fail: operating hours exceed in-service hours",IF(D1223+M1223&gt;O1223,"Fail: operating + unavailable hours exceed in-service hours",IF(P1223,"Partial month: within in-service hours","OK")))</x:f>
        <x:v>OK</x:v>
      </x:c>
    </x:row>
    <x:row r="1224" ht="15" hidden="0" customHeight="1">
      <x:c r="A1224" s="1" t="s">
        <x:v>857</x:v>
      </x:c>
      <x:c r="B1224" s="14" t="n">
        <x:v>46174</x:v>
      </x:c>
      <x:c r="C1224" s="1" t="n">
        <x:v>70.5</x:v>
      </x:c>
      <x:c r="D1224" s="1" t="n">
        <x:v>436.9</x:v>
      </x:c>
      <x:c r="E1224" s="1" t="n">
        <x:v>26</x:v>
      </x:c>
      <x:c r="F1224" s="1" t="n">
        <x:v>3</x:v>
      </x:c>
      <x:c r="G1224" s="1" t="n">
        <x:v>40</x:v>
      </x:c>
      <x:c r="H1224" s="1" t="n">
        <x:v>0</x:v>
      </x:c>
      <x:c r="I1224" s="1" t="n">
        <x:v>2</x:v>
      </x:c>
      <x:c r="J1224" s="1" t="n">
        <x:v>0.21</x:v>
      </x:c>
      <x:c r="K1224" s="1" t="n">
        <x:v>0</x:v>
      </x:c>
      <x:c r="L1224" s="1" t="n">
        <x:v>92.1</x:v>
      </x:c>
      <x:c r="M1224" s="1" t="n">
        <x:v>0</x:v>
      </x:c>
      <x:c r="N1224" s="1" t="n">
        <x:v>6.5</x:v>
      </x:c>
      <x:c r="O1224" s="1" t="n">
        <x:f aca="0">24*MAX(0,EOMONTH(B1224,0)-MAX(B1224,INDEX(Device_Inventory!$K$2:$K$1201,MATCH(A1224,Device_Inventory!$A$2:$A$1201,0)))+1)</x:f>
        <x:v>720</x:v>
      </x:c>
      <x:c r="P1224" s="11" t="b">
        <x:f aca="0">INDEX(Device_Inventory!$K$2:$K$1201,MATCH(A1224,Device_Inventory!$A$2:$A$1201,0))&gt;B1224</x:f>
        <x:v>0</x:v>
      </x:c>
      <x:c r="Q1224" s="1" t="str">
        <x:f aca="0">IF(D1224&gt;O1224,"Fail: operating hours exceed in-service hours",IF(D1224+M1224&gt;O1224,"Fail: operating + unavailable hours exceed in-service hours",IF(P1224,"Partial month: within in-service hours","OK")))</x:f>
        <x:v>OK</x:v>
      </x:c>
    </x:row>
    <x:row r="1225" ht="15" hidden="0" customHeight="1">
      <x:c r="A1225" s="1" t="s">
        <x:v>857</x:v>
      </x:c>
      <x:c r="B1225" s="14" t="n">
        <x:v>46204</x:v>
      </x:c>
      <x:c r="C1225" s="1" t="n">
        <x:v>64.1</x:v>
      </x:c>
      <x:c r="D1225" s="1" t="n">
        <x:v>375.7</x:v>
      </x:c>
      <x:c r="E1225" s="1" t="n">
        <x:v>9</x:v>
      </x:c>
      <x:c r="F1225" s="1" t="n">
        <x:v>2</x:v>
      </x:c>
      <x:c r="G1225" s="1" t="n">
        <x:v>26</x:v>
      </x:c>
      <x:c r="H1225" s="1" t="n">
        <x:v>0</x:v>
      </x:c>
      <x:c r="I1225" s="1" t="n">
        <x:v>1</x:v>
      </x:c>
      <x:c r="J1225" s="1" t="n">
        <x:v>0</x:v>
      </x:c>
      <x:c r="K1225" s="1" t="n">
        <x:v>0</x:v>
      </x:c>
      <x:c r="L1225" s="1" t="n">
        <x:v>96.6</x:v>
      </x:c>
      <x:c r="M1225" s="1" t="n">
        <x:v>5.7</x:v>
      </x:c>
      <x:c r="N1225" s="1" t="n">
        <x:v>19.3</x:v>
      </x:c>
      <x:c r="O1225" s="1" t="n">
        <x:f aca="0">24*MAX(0,EOMONTH(B1225,0)-MAX(B1225,INDEX(Device_Inventory!$K$2:$K$1201,MATCH(A1225,Device_Inventory!$A$2:$A$1201,0)))+1)</x:f>
        <x:v>744</x:v>
      </x:c>
      <x:c r="P1225" s="11" t="b">
        <x:f aca="0">INDEX(Device_Inventory!$K$2:$K$1201,MATCH(A1225,Device_Inventory!$A$2:$A$1201,0))&gt;B1225</x:f>
        <x:v>0</x:v>
      </x:c>
      <x:c r="Q1225" s="1" t="str">
        <x:f aca="0">IF(D1225&gt;O1225,"Fail: operating hours exceed in-service hours",IF(D1225+M1225&gt;O1225,"Fail: operating + unavailable hours exceed in-service hours",IF(P1225,"Partial month: within in-service hours","OK")))</x:f>
        <x:v>OK</x:v>
      </x:c>
    </x:row>
    <x:row r="1226" ht="15" hidden="0" customHeight="1">
      <x:c r="A1226" s="1" t="s">
        <x:v>860</x:v>
      </x:c>
      <x:c r="B1226" s="14" t="n">
        <x:v>46054</x:v>
      </x:c>
      <x:c r="C1226" s="1" t="n">
        <x:v>98</x:v>
      </x:c>
      <x:c r="D1226" s="1" t="n">
        <x:v>537.3</x:v>
      </x:c>
      <x:c r="E1226" s="1" t="n">
        <x:v>28</x:v>
      </x:c>
      <x:c r="F1226" s="1" t="n">
        <x:v>0</x:v>
      </x:c>
      <x:c r="G1226" s="1" t="n">
        <x:v>35</x:v>
      </x:c>
      <x:c r="H1226" s="1" t="n">
        <x:v>1</x:v>
      </x:c>
      <x:c r="I1226" s="1" t="n">
        <x:v>6</x:v>
      </x:c>
      <x:c r="J1226" s="1" t="n">
        <x:v>0.21</x:v>
      </x:c>
      <x:c r="K1226" s="1" t="n">
        <x:v>0</x:v>
      </x:c>
      <x:c r="L1226" s="1" t="n">
        <x:v>92.9</x:v>
      </x:c>
      <x:c r="M1226" s="1" t="n">
        <x:v>7.4</x:v>
      </x:c>
      <x:c r="N1226" s="1" t="n">
        <x:v>22.2</x:v>
      </x:c>
      <x:c r="O1226" s="1" t="n">
        <x:f aca="0">24*MAX(0,EOMONTH(B1226,0)-MAX(B1226,INDEX(Device_Inventory!$K$2:$K$1201,MATCH(A1226,Device_Inventory!$A$2:$A$1201,0)))+1)</x:f>
        <x:v>672</x:v>
      </x:c>
      <x:c r="P1226" s="11" t="b">
        <x:f aca="0">INDEX(Device_Inventory!$K$2:$K$1201,MATCH(A1226,Device_Inventory!$A$2:$A$1201,0))&gt;B1226</x:f>
        <x:v>0</x:v>
      </x:c>
      <x:c r="Q1226" s="1" t="str">
        <x:f aca="0">IF(D1226&gt;O1226,"Fail: operating hours exceed in-service hours",IF(D1226+M1226&gt;O1226,"Fail: operating + unavailable hours exceed in-service hours",IF(P1226,"Partial month: within in-service hours","OK")))</x:f>
        <x:v>OK</x:v>
      </x:c>
    </x:row>
    <x:row r="1227" ht="15" hidden="0" customHeight="1">
      <x:c r="A1227" s="1" t="s">
        <x:v>860</x:v>
      </x:c>
      <x:c r="B1227" s="14" t="n">
        <x:v>46082</x:v>
      </x:c>
      <x:c r="C1227" s="1" t="n">
        <x:v>65.7</x:v>
      </x:c>
      <x:c r="D1227" s="1" t="n">
        <x:v>437.4</x:v>
      </x:c>
      <x:c r="E1227" s="1" t="n">
        <x:v>26</x:v>
      </x:c>
      <x:c r="F1227" s="1" t="n">
        <x:v>1</x:v>
      </x:c>
      <x:c r="G1227" s="1" t="n">
        <x:v>43</x:v>
      </x:c>
      <x:c r="H1227" s="1" t="n">
        <x:v>0</x:v>
      </x:c>
      <x:c r="I1227" s="1" t="n">
        <x:v>3</x:v>
      </x:c>
      <x:c r="J1227" s="1" t="n">
        <x:v>0.14</x:v>
      </x:c>
      <x:c r="K1227" s="1" t="n">
        <x:v>1</x:v>
      </x:c>
      <x:c r="L1227" s="1" t="n">
        <x:v>96.9</x:v>
      </x:c>
      <x:c r="M1227" s="1" t="n">
        <x:v>4.9</x:v>
      </x:c>
      <x:c r="N1227" s="1" t="n">
        <x:v>9.4</x:v>
      </x:c>
      <x:c r="O1227" s="1" t="n">
        <x:f aca="0">24*MAX(0,EOMONTH(B1227,0)-MAX(B1227,INDEX(Device_Inventory!$K$2:$K$1201,MATCH(A1227,Device_Inventory!$A$2:$A$1201,0)))+1)</x:f>
        <x:v>744</x:v>
      </x:c>
      <x:c r="P1227" s="11" t="b">
        <x:f aca="0">INDEX(Device_Inventory!$K$2:$K$1201,MATCH(A1227,Device_Inventory!$A$2:$A$1201,0))&gt;B1227</x:f>
        <x:v>0</x:v>
      </x:c>
      <x:c r="Q1227" s="1" t="str">
        <x:f aca="0">IF(D1227&gt;O1227,"Fail: operating hours exceed in-service hours",IF(D1227+M1227&gt;O1227,"Fail: operating + unavailable hours exceed in-service hours",IF(P1227,"Partial month: within in-service hours","OK")))</x:f>
        <x:v>OK</x:v>
      </x:c>
    </x:row>
    <x:row r="1228" ht="15" hidden="0" customHeight="1">
      <x:c r="A1228" s="1" t="s">
        <x:v>860</x:v>
      </x:c>
      <x:c r="B1228" s="14" t="n">
        <x:v>46113</x:v>
      </x:c>
      <x:c r="C1228" s="1" t="n">
        <x:v>79.1</x:v>
      </x:c>
      <x:c r="D1228" s="1" t="n">
        <x:v>532.8</x:v>
      </x:c>
      <x:c r="E1228" s="1" t="n">
        <x:v>32</x:v>
      </x:c>
      <x:c r="F1228" s="1" t="n">
        <x:v>2</x:v>
      </x:c>
      <x:c r="G1228" s="1" t="n">
        <x:v>54</x:v>
      </x:c>
      <x:c r="H1228" s="1" t="n">
        <x:v>1</x:v>
      </x:c>
      <x:c r="I1228" s="1" t="n">
        <x:v>6</x:v>
      </x:c>
      <x:c r="J1228" s="1" t="n">
        <x:v>0</x:v>
      </x:c>
      <x:c r="K1228" s="1" t="n">
        <x:v>0</x:v>
      </x:c>
      <x:c r="L1228" s="1" t="n">
        <x:v>94.3</x:v>
      </x:c>
      <x:c r="M1228" s="1" t="n">
        <x:v>4.1</x:v>
      </x:c>
      <x:c r="N1228" s="1" t="n">
        <x:v>18</x:v>
      </x:c>
      <x:c r="O1228" s="1" t="n">
        <x:f aca="0">24*MAX(0,EOMONTH(B1228,0)-MAX(B1228,INDEX(Device_Inventory!$K$2:$K$1201,MATCH(A1228,Device_Inventory!$A$2:$A$1201,0)))+1)</x:f>
        <x:v>720</x:v>
      </x:c>
      <x:c r="P1228" s="11" t="b">
        <x:f aca="0">INDEX(Device_Inventory!$K$2:$K$1201,MATCH(A1228,Device_Inventory!$A$2:$A$1201,0))&gt;B1228</x:f>
        <x:v>0</x:v>
      </x:c>
      <x:c r="Q1228" s="1" t="str">
        <x:f aca="0">IF(D1228&gt;O1228,"Fail: operating hours exceed in-service hours",IF(D1228+M1228&gt;O1228,"Fail: operating + unavailable hours exceed in-service hours",IF(P1228,"Partial month: within in-service hours","OK")))</x:f>
        <x:v>OK</x:v>
      </x:c>
    </x:row>
    <x:row r="1229" ht="15" hidden="0" customHeight="1">
      <x:c r="A1229" s="1" t="s">
        <x:v>860</x:v>
      </x:c>
      <x:c r="B1229" s="14" t="n">
        <x:v>46143</x:v>
      </x:c>
      <x:c r="C1229" s="1" t="n">
        <x:v>75.7</x:v>
      </x:c>
      <x:c r="D1229" s="1" t="n">
        <x:v>524</x:v>
      </x:c>
      <x:c r="E1229" s="1" t="n">
        <x:v>32</x:v>
      </x:c>
      <x:c r="F1229" s="1" t="n">
        <x:v>0</x:v>
      </x:c>
      <x:c r="G1229" s="1" t="n">
        <x:v>21</x:v>
      </x:c>
      <x:c r="H1229" s="1" t="n">
        <x:v>2</x:v>
      </x:c>
      <x:c r="I1229" s="1" t="n">
        <x:v>3</x:v>
      </x:c>
      <x:c r="J1229" s="1" t="n">
        <x:v>0.37</x:v>
      </x:c>
      <x:c r="K1229" s="1" t="n">
        <x:v>0</x:v>
      </x:c>
      <x:c r="L1229" s="1" t="n">
        <x:v>96.1</x:v>
      </x:c>
      <x:c r="M1229" s="1" t="n">
        <x:v>0.2</x:v>
      </x:c>
      <x:c r="N1229" s="1" t="n">
        <x:v>15</x:v>
      </x:c>
      <x:c r="O1229" s="1" t="n">
        <x:f aca="0">24*MAX(0,EOMONTH(B1229,0)-MAX(B1229,INDEX(Device_Inventory!$K$2:$K$1201,MATCH(A1229,Device_Inventory!$A$2:$A$1201,0)))+1)</x:f>
        <x:v>744</x:v>
      </x:c>
      <x:c r="P1229" s="11" t="b">
        <x:f aca="0">INDEX(Device_Inventory!$K$2:$K$1201,MATCH(A1229,Device_Inventory!$A$2:$A$1201,0))&gt;B1229</x:f>
        <x:v>0</x:v>
      </x:c>
      <x:c r="Q1229" s="1" t="str">
        <x:f aca="0">IF(D1229&gt;O1229,"Fail: operating hours exceed in-service hours",IF(D1229+M1229&gt;O1229,"Fail: operating + unavailable hours exceed in-service hours",IF(P1229,"Partial month: within in-service hours","OK")))</x:f>
        <x:v>OK</x:v>
      </x:c>
    </x:row>
    <x:row r="1230" ht="15" hidden="0" customHeight="1">
      <x:c r="A1230" s="1" t="s">
        <x:v>860</x:v>
      </x:c>
      <x:c r="B1230" s="14" t="n">
        <x:v>46174</x:v>
      </x:c>
      <x:c r="C1230" s="1" t="n">
        <x:v>87.4</x:v>
      </x:c>
      <x:c r="D1230" s="1" t="n">
        <x:v>632.9</x:v>
      </x:c>
      <x:c r="E1230" s="1" t="n">
        <x:v>26</x:v>
      </x:c>
      <x:c r="F1230" s="1" t="n">
        <x:v>1</x:v>
      </x:c>
      <x:c r="G1230" s="1" t="n">
        <x:v>28</x:v>
      </x:c>
      <x:c r="H1230" s="1" t="n">
        <x:v>0</x:v>
      </x:c>
      <x:c r="I1230" s="1" t="n">
        <x:v>5</x:v>
      </x:c>
      <x:c r="J1230" s="1" t="n">
        <x:v>0.68</x:v>
      </x:c>
      <x:c r="K1230" s="1" t="n">
        <x:v>0</x:v>
      </x:c>
      <x:c r="L1230" s="1" t="n">
        <x:v>94.4</x:v>
      </x:c>
      <x:c r="M1230" s="1" t="n">
        <x:v>0</x:v>
      </x:c>
      <x:c r="N1230" s="1" t="n">
        <x:v>8.3</x:v>
      </x:c>
      <x:c r="O1230" s="1" t="n">
        <x:f aca="0">24*MAX(0,EOMONTH(B1230,0)-MAX(B1230,INDEX(Device_Inventory!$K$2:$K$1201,MATCH(A1230,Device_Inventory!$A$2:$A$1201,0)))+1)</x:f>
        <x:v>720</x:v>
      </x:c>
      <x:c r="P1230" s="11" t="b">
        <x:f aca="0">INDEX(Device_Inventory!$K$2:$K$1201,MATCH(A1230,Device_Inventory!$A$2:$A$1201,0))&gt;B1230</x:f>
        <x:v>0</x:v>
      </x:c>
      <x:c r="Q1230" s="1" t="str">
        <x:f aca="0">IF(D1230&gt;O1230,"Fail: operating hours exceed in-service hours",IF(D1230+M1230&gt;O1230,"Fail: operating + unavailable hours exceed in-service hours",IF(P1230,"Partial month: within in-service hours","OK")))</x:f>
        <x:v>OK</x:v>
      </x:c>
    </x:row>
    <x:row r="1231" ht="15" hidden="0" customHeight="1">
      <x:c r="A1231" s="1" t="s">
        <x:v>860</x:v>
      </x:c>
      <x:c r="B1231" s="14" t="n">
        <x:v>46204</x:v>
      </x:c>
      <x:c r="C1231" s="1" t="n">
        <x:v>77.5</x:v>
      </x:c>
      <x:c r="D1231" s="1" t="n">
        <x:v>475.7</x:v>
      </x:c>
      <x:c r="E1231" s="1" t="n">
        <x:v>30</x:v>
      </x:c>
      <x:c r="F1231" s="1" t="n">
        <x:v>3</x:v>
      </x:c>
      <x:c r="G1231" s="1" t="n">
        <x:v>43</x:v>
      </x:c>
      <x:c r="H1231" s="1" t="n">
        <x:v>0</x:v>
      </x:c>
      <x:c r="I1231" s="1" t="n">
        <x:v>6</x:v>
      </x:c>
      <x:c r="J1231" s="1" t="n">
        <x:v>1</x:v>
      </x:c>
      <x:c r="K1231" s="1" t="n">
        <x:v>1</x:v>
      </x:c>
      <x:c r="L1231" s="1" t="n">
        <x:v>89.9</x:v>
      </x:c>
      <x:c r="M1231" s="1" t="n">
        <x:v>3.4</x:v>
      </x:c>
      <x:c r="N1231" s="1" t="n">
        <x:v>12.7</x:v>
      </x:c>
      <x:c r="O1231" s="1" t="n">
        <x:f aca="0">24*MAX(0,EOMONTH(B1231,0)-MAX(B1231,INDEX(Device_Inventory!$K$2:$K$1201,MATCH(A1231,Device_Inventory!$A$2:$A$1201,0)))+1)</x:f>
        <x:v>744</x:v>
      </x:c>
      <x:c r="P1231" s="11" t="b">
        <x:f aca="0">INDEX(Device_Inventory!$K$2:$K$1201,MATCH(A1231,Device_Inventory!$A$2:$A$1201,0))&gt;B1231</x:f>
        <x:v>0</x:v>
      </x:c>
      <x:c r="Q1231" s="1" t="str">
        <x:f aca="0">IF(D1231&gt;O1231,"Fail: operating hours exceed in-service hours",IF(D1231+M1231&gt;O1231,"Fail: operating + unavailable hours exceed in-service hours",IF(P1231,"Partial month: within in-service hours","OK")))</x:f>
        <x:v>OK</x:v>
      </x:c>
    </x:row>
    <x:row r="1232" ht="15" hidden="0" customHeight="1">
      <x:c r="A1232" s="1" t="s">
        <x:v>1773</x:v>
      </x:c>
      <x:c r="B1232" s="14" t="n">
        <x:v>46054</x:v>
      </x:c>
      <x:c r="C1232" s="1" t="n">
        <x:v>61.9</x:v>
      </x:c>
      <x:c r="D1232" s="1" t="n">
        <x:v>361.6</x:v>
      </x:c>
      <x:c r="E1232" s="1" t="n">
        <x:v>13</x:v>
      </x:c>
      <x:c r="F1232" s="1" t="n">
        <x:v>0</x:v>
      </x:c>
      <x:c r="G1232" s="1" t="n">
        <x:v>31</x:v>
      </x:c>
      <x:c r="H1232" s="1" t="n">
        <x:v>1</x:v>
      </x:c>
      <x:c r="I1232" s="1" t="n">
        <x:v>0</x:v>
      </x:c>
      <x:c r="J1232" s="1" t="n">
        <x:v>0</x:v>
      </x:c>
      <x:c r="K1232" s="1" t="n">
        <x:v>0</x:v>
      </x:c>
      <x:c r="L1232" s="1" t="n">
        <x:v>96.4</x:v>
      </x:c>
      <x:c r="M1232" s="1" t="n">
        <x:v>0</x:v>
      </x:c>
      <x:c r="N1232" s="1" t="n">
        <x:v>5</x:v>
      </x:c>
      <x:c r="O1232" s="1" t="n">
        <x:f aca="0">24*MAX(0,EOMONTH(B1232,0)-MAX(B1232,INDEX(Device_Inventory!$K$2:$K$1201,MATCH(A1232,Device_Inventory!$A$2:$A$1201,0)))+1)</x:f>
        <x:v>672</x:v>
      </x:c>
      <x:c r="P1232" s="11" t="b">
        <x:f aca="0">INDEX(Device_Inventory!$K$2:$K$1201,MATCH(A1232,Device_Inventory!$A$2:$A$1201,0))&gt;B1232</x:f>
        <x:v>0</x:v>
      </x:c>
      <x:c r="Q1232" s="1" t="str">
        <x:f aca="0">IF(D1232&gt;O1232,"Fail: operating hours exceed in-service hours",IF(D1232+M1232&gt;O1232,"Fail: operating + unavailable hours exceed in-service hours",IF(P1232,"Partial month: within in-service hours","OK")))</x:f>
        <x:v>OK</x:v>
      </x:c>
    </x:row>
    <x:row r="1233" ht="15" hidden="0" customHeight="1">
      <x:c r="A1233" s="1" t="s">
        <x:v>1773</x:v>
      </x:c>
      <x:c r="B1233" s="14" t="n">
        <x:v>46082</x:v>
      </x:c>
      <x:c r="C1233" s="1" t="n">
        <x:v>60.2</x:v>
      </x:c>
      <x:c r="D1233" s="1" t="n">
        <x:v>379.8</x:v>
      </x:c>
      <x:c r="E1233" s="1" t="n">
        <x:v>12</x:v>
      </x:c>
      <x:c r="F1233" s="1" t="n">
        <x:v>1</x:v>
      </x:c>
      <x:c r="G1233" s="1" t="n">
        <x:v>40</x:v>
      </x:c>
      <x:c r="H1233" s="1" t="n">
        <x:v>0</x:v>
      </x:c>
      <x:c r="I1233" s="1" t="n">
        <x:v>2</x:v>
      </x:c>
      <x:c r="J1233" s="1" t="n">
        <x:v>0.47</x:v>
      </x:c>
      <x:c r="K1233" s="1" t="n">
        <x:v>2</x:v>
      </x:c>
      <x:c r="L1233" s="1" t="n">
        <x:v>96.7</x:v>
      </x:c>
      <x:c r="M1233" s="1" t="n">
        <x:v>1</x:v>
      </x:c>
      <x:c r="N1233" s="1" t="n">
        <x:v>15.5</x:v>
      </x:c>
      <x:c r="O1233" s="1" t="n">
        <x:f aca="0">24*MAX(0,EOMONTH(B1233,0)-MAX(B1233,INDEX(Device_Inventory!$K$2:$K$1201,MATCH(A1233,Device_Inventory!$A$2:$A$1201,0)))+1)</x:f>
        <x:v>744</x:v>
      </x:c>
      <x:c r="P1233" s="11" t="b">
        <x:f aca="0">INDEX(Device_Inventory!$K$2:$K$1201,MATCH(A1233,Device_Inventory!$A$2:$A$1201,0))&gt;B1233</x:f>
        <x:v>0</x:v>
      </x:c>
      <x:c r="Q1233" s="1" t="str">
        <x:f aca="0">IF(D1233&gt;O1233,"Fail: operating hours exceed in-service hours",IF(D1233+M1233&gt;O1233,"Fail: operating + unavailable hours exceed in-service hours",IF(P1233,"Partial month: within in-service hours","OK")))</x:f>
        <x:v>OK</x:v>
      </x:c>
    </x:row>
    <x:row r="1234" ht="15" hidden="0" customHeight="1">
      <x:c r="A1234" s="1" t="s">
        <x:v>1773</x:v>
      </x:c>
      <x:c r="B1234" s="14" t="n">
        <x:v>46113</x:v>
      </x:c>
      <x:c r="C1234" s="1" t="n">
        <x:v>65.9</x:v>
      </x:c>
      <x:c r="D1234" s="1" t="n">
        <x:v>395.7</x:v>
      </x:c>
      <x:c r="E1234" s="1" t="n">
        <x:v>10</x:v>
      </x:c>
      <x:c r="F1234" s="1" t="n">
        <x:v>0</x:v>
      </x:c>
      <x:c r="G1234" s="1" t="n">
        <x:v>34</x:v>
      </x:c>
      <x:c r="H1234" s="1" t="n">
        <x:v>0</x:v>
      </x:c>
      <x:c r="I1234" s="1" t="n">
        <x:v>3</x:v>
      </x:c>
      <x:c r="J1234" s="1" t="n">
        <x:v>0</x:v>
      </x:c>
      <x:c r="K1234" s="1" t="n">
        <x:v>0</x:v>
      </x:c>
      <x:c r="L1234" s="1" t="n">
        <x:v>97.1</x:v>
      </x:c>
      <x:c r="M1234" s="1" t="n">
        <x:v>3.4</x:v>
      </x:c>
      <x:c r="N1234" s="1" t="n">
        <x:v>16.5</x:v>
      </x:c>
      <x:c r="O1234" s="1" t="n">
        <x:f aca="0">24*MAX(0,EOMONTH(B1234,0)-MAX(B1234,INDEX(Device_Inventory!$K$2:$K$1201,MATCH(A1234,Device_Inventory!$A$2:$A$1201,0)))+1)</x:f>
        <x:v>720</x:v>
      </x:c>
      <x:c r="P1234" s="11" t="b">
        <x:f aca="0">INDEX(Device_Inventory!$K$2:$K$1201,MATCH(A1234,Device_Inventory!$A$2:$A$1201,0))&gt;B1234</x:f>
        <x:v>0</x:v>
      </x:c>
      <x:c r="Q1234" s="1" t="str">
        <x:f aca="0">IF(D1234&gt;O1234,"Fail: operating hours exceed in-service hours",IF(D1234+M1234&gt;O1234,"Fail: operating + unavailable hours exceed in-service hours",IF(P1234,"Partial month: within in-service hours","OK")))</x:f>
        <x:v>OK</x:v>
      </x:c>
    </x:row>
    <x:row r="1235" ht="15" hidden="0" customHeight="1">
      <x:c r="A1235" s="1" t="s">
        <x:v>1773</x:v>
      </x:c>
      <x:c r="B1235" s="14" t="n">
        <x:v>46143</x:v>
      </x:c>
      <x:c r="C1235" s="1" t="n">
        <x:v>63.5</x:v>
      </x:c>
      <x:c r="D1235" s="1" t="n">
        <x:v>444.2</x:v>
      </x:c>
      <x:c r="E1235" s="1" t="n">
        <x:v>18</x:v>
      </x:c>
      <x:c r="F1235" s="1" t="n">
        <x:v>1</x:v>
      </x:c>
      <x:c r="G1235" s="1" t="n">
        <x:v>42</x:v>
      </x:c>
      <x:c r="H1235" s="1" t="n">
        <x:v>1</x:v>
      </x:c>
      <x:c r="I1235" s="1" t="n">
        <x:v>1</x:v>
      </x:c>
      <x:c r="J1235" s="1" t="n">
        <x:v>0.3</x:v>
      </x:c>
      <x:c r="K1235" s="1" t="n">
        <x:v>0</x:v>
      </x:c>
      <x:c r="L1235" s="1" t="n">
        <x:v>96.4</x:v>
      </x:c>
      <x:c r="M1235" s="1" t="n">
        <x:v>9.8</x:v>
      </x:c>
      <x:c r="N1235" s="1" t="n">
        <x:v>16.7</x:v>
      </x:c>
      <x:c r="O1235" s="1" t="n">
        <x:f aca="0">24*MAX(0,EOMONTH(B1235,0)-MAX(B1235,INDEX(Device_Inventory!$K$2:$K$1201,MATCH(A1235,Device_Inventory!$A$2:$A$1201,0)))+1)</x:f>
        <x:v>744</x:v>
      </x:c>
      <x:c r="P1235" s="11" t="b">
        <x:f aca="0">INDEX(Device_Inventory!$K$2:$K$1201,MATCH(A1235,Device_Inventory!$A$2:$A$1201,0))&gt;B1235</x:f>
        <x:v>0</x:v>
      </x:c>
      <x:c r="Q1235" s="1" t="str">
        <x:f aca="0">IF(D1235&gt;O1235,"Fail: operating hours exceed in-service hours",IF(D1235+M1235&gt;O1235,"Fail: operating + unavailable hours exceed in-service hours",IF(P1235,"Partial month: within in-service hours","OK")))</x:f>
        <x:v>OK</x:v>
      </x:c>
    </x:row>
    <x:row r="1236" ht="15" hidden="0" customHeight="1">
      <x:c r="A1236" s="1" t="s">
        <x:v>1773</x:v>
      </x:c>
      <x:c r="B1236" s="14" t="n">
        <x:v>46174</x:v>
      </x:c>
      <x:c r="C1236" s="1" t="n">
        <x:v>45.3</x:v>
      </x:c>
      <x:c r="D1236" s="1" t="n">
        <x:v>278.9</x:v>
      </x:c>
      <x:c r="E1236" s="1" t="n">
        <x:v>21</x:v>
      </x:c>
      <x:c r="F1236" s="1" t="n">
        <x:v>2</x:v>
      </x:c>
      <x:c r="G1236" s="1" t="n">
        <x:v>26</x:v>
      </x:c>
      <x:c r="H1236" s="1" t="n">
        <x:v>0</x:v>
      </x:c>
      <x:c r="I1236" s="1" t="n">
        <x:v>2</x:v>
      </x:c>
      <x:c r="J1236" s="1" t="n">
        <x:v>0</x:v>
      </x:c>
      <x:c r="K1236" s="1" t="n">
        <x:v>0</x:v>
      </x:c>
      <x:c r="L1236" s="1" t="n">
        <x:v>98.3</x:v>
      </x:c>
      <x:c r="M1236" s="1" t="n">
        <x:v>3.5</x:v>
      </x:c>
      <x:c r="N1236" s="1" t="n">
        <x:v>14.2</x:v>
      </x:c>
      <x:c r="O1236" s="1" t="n">
        <x:f aca="0">24*MAX(0,EOMONTH(B1236,0)-MAX(B1236,INDEX(Device_Inventory!$K$2:$K$1201,MATCH(A1236,Device_Inventory!$A$2:$A$1201,0)))+1)</x:f>
        <x:v>720</x:v>
      </x:c>
      <x:c r="P1236" s="11" t="b">
        <x:f aca="0">INDEX(Device_Inventory!$K$2:$K$1201,MATCH(A1236,Device_Inventory!$A$2:$A$1201,0))&gt;B1236</x:f>
        <x:v>0</x:v>
      </x:c>
      <x:c r="Q1236" s="1" t="str">
        <x:f aca="0">IF(D1236&gt;O1236,"Fail: operating hours exceed in-service hours",IF(D1236+M1236&gt;O1236,"Fail: operating + unavailable hours exceed in-service hours",IF(P1236,"Partial month: within in-service hours","OK")))</x:f>
        <x:v>OK</x:v>
      </x:c>
    </x:row>
    <x:row r="1237" ht="15" hidden="0" customHeight="1">
      <x:c r="A1237" s="1" t="s">
        <x:v>1773</x:v>
      </x:c>
      <x:c r="B1237" s="14" t="n">
        <x:v>46204</x:v>
      </x:c>
      <x:c r="C1237" s="1" t="n">
        <x:v>67.6</x:v>
      </x:c>
      <x:c r="D1237" s="1" t="n">
        <x:v>468.7</x:v>
      </x:c>
      <x:c r="E1237" s="1" t="n">
        <x:v>15</x:v>
      </x:c>
      <x:c r="F1237" s="1" t="n">
        <x:v>0</x:v>
      </x:c>
      <x:c r="G1237" s="1" t="n">
        <x:v>50</x:v>
      </x:c>
      <x:c r="H1237" s="1" t="n">
        <x:v>0</x:v>
      </x:c>
      <x:c r="I1237" s="1" t="n">
        <x:v>2</x:v>
      </x:c>
      <x:c r="J1237" s="1" t="n">
        <x:v>1.05</x:v>
      </x:c>
      <x:c r="K1237" s="1" t="n">
        <x:v>2</x:v>
      </x:c>
      <x:c r="L1237" s="1" t="n">
        <x:v>96.9</x:v>
      </x:c>
      <x:c r="M1237" s="1" t="n">
        <x:v>2.1</x:v>
      </x:c>
      <x:c r="N1237" s="1" t="n">
        <x:v>5.9</x:v>
      </x:c>
      <x:c r="O1237" s="1" t="n">
        <x:f aca="0">24*MAX(0,EOMONTH(B1237,0)-MAX(B1237,INDEX(Device_Inventory!$K$2:$K$1201,MATCH(A1237,Device_Inventory!$A$2:$A$1201,0)))+1)</x:f>
        <x:v>744</x:v>
      </x:c>
      <x:c r="P1237" s="11" t="b">
        <x:f aca="0">INDEX(Device_Inventory!$K$2:$K$1201,MATCH(A1237,Device_Inventory!$A$2:$A$1201,0))&gt;B1237</x:f>
        <x:v>0</x:v>
      </x:c>
      <x:c r="Q1237" s="1" t="str">
        <x:f aca="0">IF(D1237&gt;O1237,"Fail: operating hours exceed in-service hours",IF(D1237+M1237&gt;O1237,"Fail: operating + unavailable hours exceed in-service hours",IF(P1237,"Partial month: within in-service hours","OK")))</x:f>
        <x:v>OK</x:v>
      </x:c>
    </x:row>
    <x:row r="1238" ht="15" hidden="0" customHeight="1">
      <x:c r="A1238" s="1" t="s">
        <x:v>2504</x:v>
      </x:c>
      <x:c r="B1238" s="14" t="n">
        <x:v>46054</x:v>
      </x:c>
      <x:c r="C1238" s="1" t="n">
        <x:v>65.7</x:v>
      </x:c>
      <x:c r="D1238" s="1" t="n">
        <x:v>433.8</x:v>
      </x:c>
      <x:c r="E1238" s="1" t="n">
        <x:v>30</x:v>
      </x:c>
      <x:c r="F1238" s="1" t="n">
        <x:v>6</x:v>
      </x:c>
      <x:c r="G1238" s="1" t="n">
        <x:v>36</x:v>
      </x:c>
      <x:c r="H1238" s="1" t="n">
        <x:v>2</x:v>
      </x:c>
      <x:c r="I1238" s="1" t="n">
        <x:v>4</x:v>
      </x:c>
      <x:c r="J1238" s="1" t="n">
        <x:v>2.17</x:v>
      </x:c>
      <x:c r="K1238" s="1" t="n">
        <x:v>0</x:v>
      </x:c>
      <x:c r="L1238" s="1" t="n">
        <x:v>95.2</x:v>
      </x:c>
      <x:c r="M1238" s="1" t="n">
        <x:v>15.5</x:v>
      </x:c>
      <x:c r="N1238" s="1" t="n">
        <x:v>11.8</x:v>
      </x:c>
      <x:c r="O1238" s="1" t="n">
        <x:f aca="0">24*MAX(0,EOMONTH(B1238,0)-MAX(B1238,INDEX(Device_Inventory!$K$2:$K$1201,MATCH(A1238,Device_Inventory!$A$2:$A$1201,0)))+1)</x:f>
        <x:v>672</x:v>
      </x:c>
      <x:c r="P1238" s="11" t="b">
        <x:f aca="0">INDEX(Device_Inventory!$K$2:$K$1201,MATCH(A1238,Device_Inventory!$A$2:$A$1201,0))&gt;B1238</x:f>
        <x:v>0</x:v>
      </x:c>
      <x:c r="Q1238" s="1" t="str">
        <x:f aca="0">IF(D1238&gt;O1238,"Fail: operating hours exceed in-service hours",IF(D1238+M1238&gt;O1238,"Fail: operating + unavailable hours exceed in-service hours",IF(P1238,"Partial month: within in-service hours","OK")))</x:f>
        <x:v>OK</x:v>
      </x:c>
    </x:row>
    <x:row r="1239" ht="15" hidden="0" customHeight="1">
      <x:c r="A1239" s="1" t="s">
        <x:v>2504</x:v>
      </x:c>
      <x:c r="B1239" s="14" t="n">
        <x:v>46082</x:v>
      </x:c>
      <x:c r="C1239" s="1" t="n">
        <x:v>42.9</x:v>
      </x:c>
      <x:c r="D1239" s="1" t="n">
        <x:v>254.1</x:v>
      </x:c>
      <x:c r="E1239" s="1" t="n">
        <x:v>32</x:v>
      </x:c>
      <x:c r="F1239" s="1" t="n">
        <x:v>4</x:v>
      </x:c>
      <x:c r="G1239" s="1" t="n">
        <x:v>34</x:v>
      </x:c>
      <x:c r="H1239" s="1" t="n">
        <x:v>2</x:v>
      </x:c>
      <x:c r="I1239" s="1" t="n">
        <x:v>5</x:v>
      </x:c>
      <x:c r="J1239" s="1" t="n">
        <x:v>2.07</x:v>
      </x:c>
      <x:c r="K1239" s="1" t="n">
        <x:v>1</x:v>
      </x:c>
      <x:c r="L1239" s="1" t="n">
        <x:v>92.8</x:v>
      </x:c>
      <x:c r="M1239" s="1" t="n">
        <x:v>8.7</x:v>
      </x:c>
      <x:c r="N1239" s="1" t="n">
        <x:v>6.1</x:v>
      </x:c>
      <x:c r="O1239" s="1" t="n">
        <x:f aca="0">24*MAX(0,EOMONTH(B1239,0)-MAX(B1239,INDEX(Device_Inventory!$K$2:$K$1201,MATCH(A1239,Device_Inventory!$A$2:$A$1201,0)))+1)</x:f>
        <x:v>744</x:v>
      </x:c>
      <x:c r="P1239" s="11" t="b">
        <x:f aca="0">INDEX(Device_Inventory!$K$2:$K$1201,MATCH(A1239,Device_Inventory!$A$2:$A$1201,0))&gt;B1239</x:f>
        <x:v>0</x:v>
      </x:c>
      <x:c r="Q1239" s="1" t="str">
        <x:f aca="0">IF(D1239&gt;O1239,"Fail: operating hours exceed in-service hours",IF(D1239+M1239&gt;O1239,"Fail: operating + unavailable hours exceed in-service hours",IF(P1239,"Partial month: within in-service hours","OK")))</x:f>
        <x:v>OK</x:v>
      </x:c>
    </x:row>
    <x:row r="1240" ht="15" hidden="0" customHeight="1">
      <x:c r="A1240" s="1" t="s">
        <x:v>2504</x:v>
      </x:c>
      <x:c r="B1240" s="14" t="n">
        <x:v>46113</x:v>
      </x:c>
      <x:c r="C1240" s="1" t="n">
        <x:v>66.8</x:v>
      </x:c>
      <x:c r="D1240" s="1" t="n">
        <x:v>420.7</x:v>
      </x:c>
      <x:c r="E1240" s="1" t="n">
        <x:v>35</x:v>
      </x:c>
      <x:c r="F1240" s="1" t="n">
        <x:v>4</x:v>
      </x:c>
      <x:c r="G1240" s="1" t="n">
        <x:v>40</x:v>
      </x:c>
      <x:c r="H1240" s="1" t="n">
        <x:v>1</x:v>
      </x:c>
      <x:c r="I1240" s="1" t="n">
        <x:v>6</x:v>
      </x:c>
      <x:c r="J1240" s="1" t="n">
        <x:v>2.15</x:v>
      </x:c>
      <x:c r="K1240" s="1" t="n">
        <x:v>3</x:v>
      </x:c>
      <x:c r="L1240" s="1" t="n">
        <x:v>94.9</x:v>
      </x:c>
      <x:c r="M1240" s="1" t="n">
        <x:v>11.4</x:v>
      </x:c>
      <x:c r="N1240" s="1" t="n">
        <x:v>13.3</x:v>
      </x:c>
      <x:c r="O1240" s="1" t="n">
        <x:f aca="0">24*MAX(0,EOMONTH(B1240,0)-MAX(B1240,INDEX(Device_Inventory!$K$2:$K$1201,MATCH(A1240,Device_Inventory!$A$2:$A$1201,0)))+1)</x:f>
        <x:v>720</x:v>
      </x:c>
      <x:c r="P1240" s="11" t="b">
        <x:f aca="0">INDEX(Device_Inventory!$K$2:$K$1201,MATCH(A1240,Device_Inventory!$A$2:$A$1201,0))&gt;B1240</x:f>
        <x:v>0</x:v>
      </x:c>
      <x:c r="Q1240" s="1" t="str">
        <x:f aca="0">IF(D1240&gt;O1240,"Fail: operating hours exceed in-service hours",IF(D1240+M1240&gt;O1240,"Fail: operating + unavailable hours exceed in-service hours",IF(P1240,"Partial month: within in-service hours","OK")))</x:f>
        <x:v>OK</x:v>
      </x:c>
    </x:row>
    <x:row r="1241" ht="15" hidden="0" customHeight="1">
      <x:c r="A1241" s="1" t="s">
        <x:v>2504</x:v>
      </x:c>
      <x:c r="B1241" s="14" t="n">
        <x:v>46143</x:v>
      </x:c>
      <x:c r="C1241" s="1" t="n">
        <x:v>76.9</x:v>
      </x:c>
      <x:c r="D1241" s="1" t="n">
        <x:v>498.8</x:v>
      </x:c>
      <x:c r="E1241" s="1" t="n">
        <x:v>34</x:v>
      </x:c>
      <x:c r="F1241" s="1" t="n">
        <x:v>2</x:v>
      </x:c>
      <x:c r="G1241" s="1" t="n">
        <x:v>28</x:v>
      </x:c>
      <x:c r="H1241" s="1" t="n">
        <x:v>1</x:v>
      </x:c>
      <x:c r="I1241" s="1" t="n">
        <x:v>4</x:v>
      </x:c>
      <x:c r="J1241" s="1" t="n">
        <x:v>1.62</x:v>
      </x:c>
      <x:c r="K1241" s="1" t="n">
        <x:v>2</x:v>
      </x:c>
      <x:c r="L1241" s="1" t="n">
        <x:v>93.6</x:v>
      </x:c>
      <x:c r="M1241" s="1" t="n">
        <x:v>11.5</x:v>
      </x:c>
      <x:c r="N1241" s="1" t="n">
        <x:v>10</x:v>
      </x:c>
      <x:c r="O1241" s="1" t="n">
        <x:f aca="0">24*MAX(0,EOMONTH(B1241,0)-MAX(B1241,INDEX(Device_Inventory!$K$2:$K$1201,MATCH(A1241,Device_Inventory!$A$2:$A$1201,0)))+1)</x:f>
        <x:v>744</x:v>
      </x:c>
      <x:c r="P1241" s="11" t="b">
        <x:f aca="0">INDEX(Device_Inventory!$K$2:$K$1201,MATCH(A1241,Device_Inventory!$A$2:$A$1201,0))&gt;B1241</x:f>
        <x:v>0</x:v>
      </x:c>
      <x:c r="Q1241" s="1" t="str">
        <x:f aca="0">IF(D1241&gt;O1241,"Fail: operating hours exceed in-service hours",IF(D1241+M1241&gt;O1241,"Fail: operating + unavailable hours exceed in-service hours",IF(P1241,"Partial month: within in-service hours","OK")))</x:f>
        <x:v>OK</x:v>
      </x:c>
    </x:row>
    <x:row r="1242" ht="15" hidden="0" customHeight="1">
      <x:c r="A1242" s="1" t="s">
        <x:v>2504</x:v>
      </x:c>
      <x:c r="B1242" s="14" t="n">
        <x:v>46174</x:v>
      </x:c>
      <x:c r="C1242" s="1" t="n">
        <x:v>63.2</x:v>
      </x:c>
      <x:c r="D1242" s="1" t="n">
        <x:v>355.5</x:v>
      </x:c>
      <x:c r="E1242" s="1" t="n">
        <x:v>33</x:v>
      </x:c>
      <x:c r="F1242" s="1" t="n">
        <x:v>3</x:v>
      </x:c>
      <x:c r="G1242" s="1" t="n">
        <x:v>41</x:v>
      </x:c>
      <x:c r="H1242" s="1" t="n">
        <x:v>2</x:v>
      </x:c>
      <x:c r="I1242" s="1" t="n">
        <x:v>3</x:v>
      </x:c>
      <x:c r="J1242" s="1" t="n">
        <x:v>2.23</x:v>
      </x:c>
      <x:c r="K1242" s="1" t="n">
        <x:v>1</x:v>
      </x:c>
      <x:c r="L1242" s="1" t="n">
        <x:v>94.7</x:v>
      </x:c>
      <x:c r="M1242" s="1" t="n">
        <x:v>11.8</x:v>
      </x:c>
      <x:c r="N1242" s="1" t="n">
        <x:v>8.1</x:v>
      </x:c>
      <x:c r="O1242" s="1" t="n">
        <x:f aca="0">24*MAX(0,EOMONTH(B1242,0)-MAX(B1242,INDEX(Device_Inventory!$K$2:$K$1201,MATCH(A1242,Device_Inventory!$A$2:$A$1201,0)))+1)</x:f>
        <x:v>720</x:v>
      </x:c>
      <x:c r="P1242" s="11" t="b">
        <x:f aca="0">INDEX(Device_Inventory!$K$2:$K$1201,MATCH(A1242,Device_Inventory!$A$2:$A$1201,0))&gt;B1242</x:f>
        <x:v>0</x:v>
      </x:c>
      <x:c r="Q1242" s="1" t="str">
        <x:f aca="0">IF(D1242&gt;O1242,"Fail: operating hours exceed in-service hours",IF(D1242+M1242&gt;O1242,"Fail: operating + unavailable hours exceed in-service hours",IF(P1242,"Partial month: within in-service hours","OK")))</x:f>
        <x:v>OK</x:v>
      </x:c>
    </x:row>
    <x:row r="1243" ht="15" hidden="0" customHeight="1">
      <x:c r="A1243" s="1" t="s">
        <x:v>2504</x:v>
      </x:c>
      <x:c r="B1243" s="14" t="n">
        <x:v>46204</x:v>
      </x:c>
      <x:c r="C1243" s="1" t="n">
        <x:v>60.2</x:v>
      </x:c>
      <x:c r="D1243" s="1" t="n">
        <x:v>382.9</x:v>
      </x:c>
      <x:c r="E1243" s="1" t="n">
        <x:v>39</x:v>
      </x:c>
      <x:c r="F1243" s="1" t="n">
        <x:v>5</x:v>
      </x:c>
      <x:c r="G1243" s="1" t="n">
        <x:v>29</x:v>
      </x:c>
      <x:c r="H1243" s="1" t="n">
        <x:v>2</x:v>
      </x:c>
      <x:c r="I1243" s="1" t="n">
        <x:v>4</x:v>
      </x:c>
      <x:c r="J1243" s="1" t="n">
        <x:v>1.44</x:v>
      </x:c>
      <x:c r="K1243" s="1" t="n">
        <x:v>2</x:v>
      </x:c>
      <x:c r="L1243" s="1" t="n">
        <x:v>92</x:v>
      </x:c>
      <x:c r="M1243" s="1" t="n">
        <x:v>11.2</x:v>
      </x:c>
      <x:c r="N1243" s="1" t="n">
        <x:v>15.6</x:v>
      </x:c>
      <x:c r="O1243" s="1" t="n">
        <x:f aca="0">24*MAX(0,EOMONTH(B1243,0)-MAX(B1243,INDEX(Device_Inventory!$K$2:$K$1201,MATCH(A1243,Device_Inventory!$A$2:$A$1201,0)))+1)</x:f>
        <x:v>744</x:v>
      </x:c>
      <x:c r="P1243" s="11" t="b">
        <x:f aca="0">INDEX(Device_Inventory!$K$2:$K$1201,MATCH(A1243,Device_Inventory!$A$2:$A$1201,0))&gt;B1243</x:f>
        <x:v>0</x:v>
      </x:c>
      <x:c r="Q1243" s="1" t="str">
        <x:f aca="0">IF(D1243&gt;O1243,"Fail: operating hours exceed in-service hours",IF(D1243+M1243&gt;O1243,"Fail: operating + unavailable hours exceed in-service hours",IF(P1243,"Partial month: within in-service hours","OK")))</x:f>
        <x:v>OK</x:v>
      </x:c>
    </x:row>
    <x:row r="1244" ht="15" hidden="0" customHeight="1">
      <x:c r="A1244" s="1" t="s">
        <x:v>2508</x:v>
      </x:c>
      <x:c r="B1244" s="14" t="n">
        <x:v>46054</x:v>
      </x:c>
      <x:c r="C1244" s="1" t="n">
        <x:v>68.4</x:v>
      </x:c>
      <x:c r="D1244" s="1" t="n">
        <x:v>404</x:v>
      </x:c>
      <x:c r="E1244" s="1" t="n">
        <x:v>22</x:v>
      </x:c>
      <x:c r="F1244" s="1" t="n">
        <x:v>1</x:v>
      </x:c>
      <x:c r="G1244" s="1" t="n">
        <x:v>36</x:v>
      </x:c>
      <x:c r="H1244" s="1" t="n">
        <x:v>1</x:v>
      </x:c>
      <x:c r="I1244" s="1" t="n">
        <x:v>2</x:v>
      </x:c>
      <x:c r="J1244" s="1" t="n">
        <x:v>0.49</x:v>
      </x:c>
      <x:c r="K1244" s="1" t="n">
        <x:v>1</x:v>
      </x:c>
      <x:c r="L1244" s="1" t="n">
        <x:v>92.1</x:v>
      </x:c>
      <x:c r="M1244" s="1" t="n">
        <x:v>5</x:v>
      </x:c>
      <x:c r="N1244" s="1" t="n">
        <x:v>21.7</x:v>
      </x:c>
      <x:c r="O1244" s="1" t="n">
        <x:f aca="0">24*MAX(0,EOMONTH(B1244,0)-MAX(B1244,INDEX(Device_Inventory!$K$2:$K$1201,MATCH(A1244,Device_Inventory!$A$2:$A$1201,0)))+1)</x:f>
        <x:v>672</x:v>
      </x:c>
      <x:c r="P1244" s="11" t="b">
        <x:f aca="0">INDEX(Device_Inventory!$K$2:$K$1201,MATCH(A1244,Device_Inventory!$A$2:$A$1201,0))&gt;B1244</x:f>
        <x:v>0</x:v>
      </x:c>
      <x:c r="Q1244" s="1" t="str">
        <x:f aca="0">IF(D1244&gt;O1244,"Fail: operating hours exceed in-service hours",IF(D1244+M1244&gt;O1244,"Fail: operating + unavailable hours exceed in-service hours",IF(P1244,"Partial month: within in-service hours","OK")))</x:f>
        <x:v>OK</x:v>
      </x:c>
    </x:row>
    <x:row r="1245" ht="15" hidden="0" customHeight="1">
      <x:c r="A1245" s="1" t="s">
        <x:v>2508</x:v>
      </x:c>
      <x:c r="B1245" s="14" t="n">
        <x:v>46082</x:v>
      </x:c>
      <x:c r="C1245" s="1" t="n">
        <x:v>64.4</x:v>
      </x:c>
      <x:c r="D1245" s="1" t="n">
        <x:v>378.9</x:v>
      </x:c>
      <x:c r="E1245" s="1" t="n">
        <x:v>15</x:v>
      </x:c>
      <x:c r="F1245" s="1" t="n">
        <x:v>0</x:v>
      </x:c>
      <x:c r="G1245" s="1" t="n">
        <x:v>31</x:v>
      </x:c>
      <x:c r="H1245" s="1" t="n">
        <x:v>2</x:v>
      </x:c>
      <x:c r="I1245" s="1" t="n">
        <x:v>1</x:v>
      </x:c>
      <x:c r="J1245" s="1" t="n">
        <x:v>0.04</x:v>
      </x:c>
      <x:c r="K1245" s="1" t="n">
        <x:v>0</x:v>
      </x:c>
      <x:c r="L1245" s="1" t="n">
        <x:v>96.3</x:v>
      </x:c>
      <x:c r="M1245" s="1" t="n">
        <x:v>5.2</x:v>
      </x:c>
      <x:c r="N1245" s="1" t="n">
        <x:v>15.2</x:v>
      </x:c>
      <x:c r="O1245" s="1" t="n">
        <x:f aca="0">24*MAX(0,EOMONTH(B1245,0)-MAX(B1245,INDEX(Device_Inventory!$K$2:$K$1201,MATCH(A1245,Device_Inventory!$A$2:$A$1201,0)))+1)</x:f>
        <x:v>744</x:v>
      </x:c>
      <x:c r="P1245" s="11" t="b">
        <x:f aca="0">INDEX(Device_Inventory!$K$2:$K$1201,MATCH(A1245,Device_Inventory!$A$2:$A$1201,0))&gt;B1245</x:f>
        <x:v>0</x:v>
      </x:c>
      <x:c r="Q1245" s="1" t="str">
        <x:f aca="0">IF(D1245&gt;O1245,"Fail: operating hours exceed in-service hours",IF(D1245+M1245&gt;O1245,"Fail: operating + unavailable hours exceed in-service hours",IF(P1245,"Partial month: within in-service hours","OK")))</x:f>
        <x:v>OK</x:v>
      </x:c>
    </x:row>
    <x:row r="1246" ht="15" hidden="0" customHeight="1">
      <x:c r="A1246" s="1" t="s">
        <x:v>2508</x:v>
      </x:c>
      <x:c r="B1246" s="14" t="n">
        <x:v>46113</x:v>
      </x:c>
      <x:c r="C1246" s="1" t="n">
        <x:v>72.4</x:v>
      </x:c>
      <x:c r="D1246" s="1" t="n">
        <x:v>488.6</x:v>
      </x:c>
      <x:c r="E1246" s="1" t="n">
        <x:v>14</x:v>
      </x:c>
      <x:c r="F1246" s="1" t="n">
        <x:v>0</x:v>
      </x:c>
      <x:c r="G1246" s="1" t="n">
        <x:v>32</x:v>
      </x:c>
      <x:c r="H1246" s="1" t="n">
        <x:v>0</x:v>
      </x:c>
      <x:c r="I1246" s="1" t="n">
        <x:v>2</x:v>
      </x:c>
      <x:c r="J1246" s="1" t="n">
        <x:v>0.41</x:v>
      </x:c>
      <x:c r="K1246" s="1" t="n">
        <x:v>1</x:v>
      </x:c>
      <x:c r="L1246" s="1" t="n">
        <x:v>97.3</x:v>
      </x:c>
      <x:c r="M1246" s="1" t="n">
        <x:v>5.2</x:v>
      </x:c>
      <x:c r="N1246" s="1" t="n">
        <x:v>20.8</x:v>
      </x:c>
      <x:c r="O1246" s="1" t="n">
        <x:f aca="0">24*MAX(0,EOMONTH(B1246,0)-MAX(B1246,INDEX(Device_Inventory!$K$2:$K$1201,MATCH(A1246,Device_Inventory!$A$2:$A$1201,0)))+1)</x:f>
        <x:v>720</x:v>
      </x:c>
      <x:c r="P1246" s="11" t="b">
        <x:f aca="0">INDEX(Device_Inventory!$K$2:$K$1201,MATCH(A1246,Device_Inventory!$A$2:$A$1201,0))&gt;B1246</x:f>
        <x:v>0</x:v>
      </x:c>
      <x:c r="Q1246" s="1" t="str">
        <x:f aca="0">IF(D1246&gt;O1246,"Fail: operating hours exceed in-service hours",IF(D1246+M1246&gt;O1246,"Fail: operating + unavailable hours exceed in-service hours",IF(P1246,"Partial month: within in-service hours","OK")))</x:f>
        <x:v>OK</x:v>
      </x:c>
    </x:row>
    <x:row r="1247" ht="15" hidden="0" customHeight="1">
      <x:c r="A1247" s="1" t="s">
        <x:v>2508</x:v>
      </x:c>
      <x:c r="B1247" s="14" t="n">
        <x:v>46143</x:v>
      </x:c>
      <x:c r="C1247" s="1" t="n">
        <x:v>68.9</x:v>
      </x:c>
      <x:c r="D1247" s="1" t="n">
        <x:v>435.6</x:v>
      </x:c>
      <x:c r="E1247" s="1" t="n">
        <x:v>23</x:v>
      </x:c>
      <x:c r="F1247" s="1" t="n">
        <x:v>2</x:v>
      </x:c>
      <x:c r="G1247" s="1" t="n">
        <x:v>36</x:v>
      </x:c>
      <x:c r="H1247" s="1" t="n">
        <x:v>0</x:v>
      </x:c>
      <x:c r="I1247" s="1" t="n">
        <x:v>1</x:v>
      </x:c>
      <x:c r="J1247" s="1" t="n">
        <x:v>0</x:v>
      </x:c>
      <x:c r="K1247" s="1" t="n">
        <x:v>0</x:v>
      </x:c>
      <x:c r="L1247" s="1" t="n">
        <x:v>93.6</x:v>
      </x:c>
      <x:c r="M1247" s="1" t="n">
        <x:v>4.3</x:v>
      </x:c>
      <x:c r="N1247" s="1" t="n">
        <x:v>13.7</x:v>
      </x:c>
      <x:c r="O1247" s="1" t="n">
        <x:f aca="0">24*MAX(0,EOMONTH(B1247,0)-MAX(B1247,INDEX(Device_Inventory!$K$2:$K$1201,MATCH(A1247,Device_Inventory!$A$2:$A$1201,0)))+1)</x:f>
        <x:v>744</x:v>
      </x:c>
      <x:c r="P1247" s="11" t="b">
        <x:f aca="0">INDEX(Device_Inventory!$K$2:$K$1201,MATCH(A1247,Device_Inventory!$A$2:$A$1201,0))&gt;B1247</x:f>
        <x:v>0</x:v>
      </x:c>
      <x:c r="Q1247" s="1" t="str">
        <x:f aca="0">IF(D1247&gt;O1247,"Fail: operating hours exceed in-service hours",IF(D1247+M1247&gt;O1247,"Fail: operating + unavailable hours exceed in-service hours",IF(P1247,"Partial month: within in-service hours","OK")))</x:f>
        <x:v>OK</x:v>
      </x:c>
    </x:row>
    <x:row r="1248" ht="15" hidden="0" customHeight="1">
      <x:c r="A1248" s="1" t="s">
        <x:v>2508</x:v>
      </x:c>
      <x:c r="B1248" s="14" t="n">
        <x:v>46174</x:v>
      </x:c>
      <x:c r="C1248" s="1" t="n">
        <x:v>82.4</x:v>
      </x:c>
      <x:c r="D1248" s="1" t="n">
        <x:v>553.4</x:v>
      </x:c>
      <x:c r="E1248" s="1" t="n">
        <x:v>22</x:v>
      </x:c>
      <x:c r="F1248" s="1" t="n">
        <x:v>1</x:v>
      </x:c>
      <x:c r="G1248" s="1" t="n">
        <x:v>31</x:v>
      </x:c>
      <x:c r="H1248" s="1" t="n">
        <x:v>0</x:v>
      </x:c>
      <x:c r="I1248" s="1" t="n">
        <x:v>2</x:v>
      </x:c>
      <x:c r="J1248" s="1" t="n">
        <x:v>1.02</x:v>
      </x:c>
      <x:c r="K1248" s="1" t="n">
        <x:v>0</x:v>
      </x:c>
      <x:c r="L1248" s="1" t="n">
        <x:v>96.7</x:v>
      </x:c>
      <x:c r="M1248" s="1" t="n">
        <x:v>4.1</x:v>
      </x:c>
      <x:c r="N1248" s="1" t="n">
        <x:v>12</x:v>
      </x:c>
      <x:c r="O1248" s="1" t="n">
        <x:f aca="0">24*MAX(0,EOMONTH(B1248,0)-MAX(B1248,INDEX(Device_Inventory!$K$2:$K$1201,MATCH(A1248,Device_Inventory!$A$2:$A$1201,0)))+1)</x:f>
        <x:v>720</x:v>
      </x:c>
      <x:c r="P1248" s="11" t="b">
        <x:f aca="0">INDEX(Device_Inventory!$K$2:$K$1201,MATCH(A1248,Device_Inventory!$A$2:$A$1201,0))&gt;B1248</x:f>
        <x:v>0</x:v>
      </x:c>
      <x:c r="Q1248" s="1" t="str">
        <x:f aca="0">IF(D1248&gt;O1248,"Fail: operating hours exceed in-service hours",IF(D1248+M1248&gt;O1248,"Fail: operating + unavailable hours exceed in-service hours",IF(P1248,"Partial month: within in-service hours","OK")))</x:f>
        <x:v>OK</x:v>
      </x:c>
    </x:row>
    <x:row r="1249" ht="15" hidden="0" customHeight="1">
      <x:c r="A1249" s="1" t="s">
        <x:v>2508</x:v>
      </x:c>
      <x:c r="B1249" s="14" t="n">
        <x:v>46204</x:v>
      </x:c>
      <x:c r="C1249" s="1" t="n">
        <x:v>68.4</x:v>
      </x:c>
      <x:c r="D1249" s="1" t="n">
        <x:v>378.4</x:v>
      </x:c>
      <x:c r="E1249" s="1" t="n">
        <x:v>16</x:v>
      </x:c>
      <x:c r="F1249" s="1" t="n">
        <x:v>0</x:v>
      </x:c>
      <x:c r="G1249" s="1" t="n">
        <x:v>32</x:v>
      </x:c>
      <x:c r="H1249" s="1" t="n">
        <x:v>0</x:v>
      </x:c>
      <x:c r="I1249" s="1" t="n">
        <x:v>1</x:v>
      </x:c>
      <x:c r="J1249" s="1" t="n">
        <x:v>0.47</x:v>
      </x:c>
      <x:c r="K1249" s="1" t="n">
        <x:v>0</x:v>
      </x:c>
      <x:c r="L1249" s="1" t="n">
        <x:v>92.6</x:v>
      </x:c>
      <x:c r="M1249" s="1" t="n">
        <x:v>7.6</x:v>
      </x:c>
      <x:c r="N1249" s="1" t="n">
        <x:v>9.3</x:v>
      </x:c>
      <x:c r="O1249" s="1" t="n">
        <x:f aca="0">24*MAX(0,EOMONTH(B1249,0)-MAX(B1249,INDEX(Device_Inventory!$K$2:$K$1201,MATCH(A1249,Device_Inventory!$A$2:$A$1201,0)))+1)</x:f>
        <x:v>744</x:v>
      </x:c>
      <x:c r="P1249" s="11" t="b">
        <x:f aca="0">INDEX(Device_Inventory!$K$2:$K$1201,MATCH(A1249,Device_Inventory!$A$2:$A$1201,0))&gt;B1249</x:f>
        <x:v>0</x:v>
      </x:c>
      <x:c r="Q1249" s="1" t="str">
        <x:f aca="0">IF(D1249&gt;O1249,"Fail: operating hours exceed in-service hours",IF(D1249+M1249&gt;O1249,"Fail: operating + unavailable hours exceed in-service hours",IF(P1249,"Partial month: within in-service hours","OK")))</x:f>
        <x:v>OK</x:v>
      </x:c>
    </x:row>
    <x:row r="1250" ht="15" hidden="0" customHeight="1">
      <x:c r="A1250" s="1" t="s">
        <x:v>2511</x:v>
      </x:c>
      <x:c r="B1250" s="14" t="n">
        <x:v>46054</x:v>
      </x:c>
      <x:c r="C1250" s="1" t="n">
        <x:v>91.2</x:v>
      </x:c>
      <x:c r="D1250" s="1" t="n">
        <x:v>620.7</x:v>
      </x:c>
      <x:c r="E1250" s="1" t="n">
        <x:v>19</x:v>
      </x:c>
      <x:c r="F1250" s="1" t="n">
        <x:v>0</x:v>
      </x:c>
      <x:c r="G1250" s="1" t="n">
        <x:v>49</x:v>
      </x:c>
      <x:c r="H1250" s="1" t="n">
        <x:v>0</x:v>
      </x:c>
      <x:c r="I1250" s="1" t="n">
        <x:v>4</x:v>
      </x:c>
      <x:c r="J1250" s="1" t="n">
        <x:v>0.67</x:v>
      </x:c>
      <x:c r="K1250" s="1" t="n">
        <x:v>2</x:v>
      </x:c>
      <x:c r="L1250" s="1" t="n">
        <x:v>93.4</x:v>
      </x:c>
      <x:c r="M1250" s="1" t="n">
        <x:v>3.6</x:v>
      </x:c>
      <x:c r="N1250" s="1" t="n">
        <x:v>20.2</x:v>
      </x:c>
      <x:c r="O1250" s="1" t="n">
        <x:f aca="0">24*MAX(0,EOMONTH(B1250,0)-MAX(B1250,INDEX(Device_Inventory!$K$2:$K$1201,MATCH(A1250,Device_Inventory!$A$2:$A$1201,0)))+1)</x:f>
        <x:v>672</x:v>
      </x:c>
      <x:c r="P1250" s="11" t="b">
        <x:f aca="0">INDEX(Device_Inventory!$K$2:$K$1201,MATCH(A1250,Device_Inventory!$A$2:$A$1201,0))&gt;B1250</x:f>
        <x:v>0</x:v>
      </x:c>
      <x:c r="Q1250" s="1" t="str">
        <x:f aca="0">IF(D1250&gt;O1250,"Fail: operating hours exceed in-service hours",IF(D1250+M1250&gt;O1250,"Fail: operating + unavailable hours exceed in-service hours",IF(P1250,"Partial month: within in-service hours","OK")))</x:f>
        <x:v>OK</x:v>
      </x:c>
    </x:row>
    <x:row r="1251" ht="15" hidden="0" customHeight="1">
      <x:c r="A1251" s="1" t="s">
        <x:v>2511</x:v>
      </x:c>
      <x:c r="B1251" s="14" t="n">
        <x:v>46082</x:v>
      </x:c>
      <x:c r="C1251" s="1" t="n">
        <x:v>62.8</x:v>
      </x:c>
      <x:c r="D1251" s="1" t="n">
        <x:v>384.4</x:v>
      </x:c>
      <x:c r="E1251" s="1" t="n">
        <x:v>20</x:v>
      </x:c>
      <x:c r="F1251" s="1" t="n">
        <x:v>0</x:v>
      </x:c>
      <x:c r="G1251" s="1" t="n">
        <x:v>31</x:v>
      </x:c>
      <x:c r="H1251" s="1" t="n">
        <x:v>0</x:v>
      </x:c>
      <x:c r="I1251" s="1" t="n">
        <x:v>1</x:v>
      </x:c>
      <x:c r="J1251" s="1" t="n">
        <x:v>0.34</x:v>
      </x:c>
      <x:c r="K1251" s="1" t="n">
        <x:v>0</x:v>
      </x:c>
      <x:c r="L1251" s="1" t="n">
        <x:v>95.1</x:v>
      </x:c>
      <x:c r="M1251" s="1" t="n">
        <x:v>8.2</x:v>
      </x:c>
      <x:c r="N1251" s="1" t="n">
        <x:v>19.9</x:v>
      </x:c>
      <x:c r="O1251" s="1" t="n">
        <x:f aca="0">24*MAX(0,EOMONTH(B1251,0)-MAX(B1251,INDEX(Device_Inventory!$K$2:$K$1201,MATCH(A1251,Device_Inventory!$A$2:$A$1201,0)))+1)</x:f>
        <x:v>744</x:v>
      </x:c>
      <x:c r="P1251" s="11" t="b">
        <x:f aca="0">INDEX(Device_Inventory!$K$2:$K$1201,MATCH(A1251,Device_Inventory!$A$2:$A$1201,0))&gt;B1251</x:f>
        <x:v>0</x:v>
      </x:c>
      <x:c r="Q1251" s="1" t="str">
        <x:f aca="0">IF(D1251&gt;O1251,"Fail: operating hours exceed in-service hours",IF(D1251+M1251&gt;O1251,"Fail: operating + unavailable hours exceed in-service hours",IF(P1251,"Partial month: within in-service hours","OK")))</x:f>
        <x:v>OK</x:v>
      </x:c>
    </x:row>
    <x:row r="1252" ht="15" hidden="0" customHeight="1">
      <x:c r="A1252" s="1" t="s">
        <x:v>2511</x:v>
      </x:c>
      <x:c r="B1252" s="14" t="n">
        <x:v>46113</x:v>
      </x:c>
      <x:c r="C1252" s="1" t="n">
        <x:v>77.4</x:v>
      </x:c>
      <x:c r="D1252" s="1" t="n">
        <x:v>506.8</x:v>
      </x:c>
      <x:c r="E1252" s="1" t="n">
        <x:v>22</x:v>
      </x:c>
      <x:c r="F1252" s="1" t="n">
        <x:v>0</x:v>
      </x:c>
      <x:c r="G1252" s="1" t="n">
        <x:v>22</x:v>
      </x:c>
      <x:c r="H1252" s="1" t="n">
        <x:v>0</x:v>
      </x:c>
      <x:c r="I1252" s="1" t="n">
        <x:v>1</x:v>
      </x:c>
      <x:c r="J1252" s="1" t="n">
        <x:v>0.86</x:v>
      </x:c>
      <x:c r="K1252" s="1" t="n">
        <x:v>0</x:v>
      </x:c>
      <x:c r="L1252" s="1" t="n">
        <x:v>96.1</x:v>
      </x:c>
      <x:c r="M1252" s="1" t="n">
        <x:v>3.4</x:v>
      </x:c>
      <x:c r="N1252" s="1" t="n">
        <x:v>15.9</x:v>
      </x:c>
      <x:c r="O1252" s="1" t="n">
        <x:f aca="0">24*MAX(0,EOMONTH(B1252,0)-MAX(B1252,INDEX(Device_Inventory!$K$2:$K$1201,MATCH(A1252,Device_Inventory!$A$2:$A$1201,0)))+1)</x:f>
        <x:v>720</x:v>
      </x:c>
      <x:c r="P1252" s="11" t="b">
        <x:f aca="0">INDEX(Device_Inventory!$K$2:$K$1201,MATCH(A1252,Device_Inventory!$A$2:$A$1201,0))&gt;B1252</x:f>
        <x:v>0</x:v>
      </x:c>
      <x:c r="Q1252" s="1" t="str">
        <x:f aca="0">IF(D1252&gt;O1252,"Fail: operating hours exceed in-service hours",IF(D1252+M1252&gt;O1252,"Fail: operating + unavailable hours exceed in-service hours",IF(P1252,"Partial month: within in-service hours","OK")))</x:f>
        <x:v>OK</x:v>
      </x:c>
    </x:row>
    <x:row r="1253" ht="15" hidden="0" customHeight="1">
      <x:c r="A1253" s="1" t="s">
        <x:v>2511</x:v>
      </x:c>
      <x:c r="B1253" s="14" t="n">
        <x:v>46143</x:v>
      </x:c>
      <x:c r="C1253" s="1" t="n">
        <x:v>66.5</x:v>
      </x:c>
      <x:c r="D1253" s="1" t="n">
        <x:v>392.3</x:v>
      </x:c>
      <x:c r="E1253" s="1" t="n">
        <x:v>11</x:v>
      </x:c>
      <x:c r="F1253" s="1" t="n">
        <x:v>1</x:v>
      </x:c>
      <x:c r="G1253" s="1" t="n">
        <x:v>46</x:v>
      </x:c>
      <x:c r="H1253" s="1" t="n">
        <x:v>0</x:v>
      </x:c>
      <x:c r="I1253" s="1" t="n">
        <x:v>3</x:v>
      </x:c>
      <x:c r="J1253" s="1" t="n">
        <x:v>1.01</x:v>
      </x:c>
      <x:c r="K1253" s="1" t="n">
        <x:v>0</x:v>
      </x:c>
      <x:c r="L1253" s="1" t="n">
        <x:v>92.2</x:v>
      </x:c>
      <x:c r="M1253" s="1" t="n">
        <x:v>3.9</x:v>
      </x:c>
      <x:c r="N1253" s="1" t="n">
        <x:v>9.7</x:v>
      </x:c>
      <x:c r="O1253" s="1" t="n">
        <x:f aca="0">24*MAX(0,EOMONTH(B1253,0)-MAX(B1253,INDEX(Device_Inventory!$K$2:$K$1201,MATCH(A1253,Device_Inventory!$A$2:$A$1201,0)))+1)</x:f>
        <x:v>744</x:v>
      </x:c>
      <x:c r="P1253" s="11" t="b">
        <x:f aca="0">INDEX(Device_Inventory!$K$2:$K$1201,MATCH(A1253,Device_Inventory!$A$2:$A$1201,0))&gt;B1253</x:f>
        <x:v>0</x:v>
      </x:c>
      <x:c r="Q1253" s="1" t="str">
        <x:f aca="0">IF(D1253&gt;O1253,"Fail: operating hours exceed in-service hours",IF(D1253+M1253&gt;O1253,"Fail: operating + unavailable hours exceed in-service hours",IF(P1253,"Partial month: within in-service hours","OK")))</x:f>
        <x:v>OK</x:v>
      </x:c>
    </x:row>
    <x:row r="1254" ht="15" hidden="0" customHeight="1">
      <x:c r="A1254" s="1" t="s">
        <x:v>2511</x:v>
      </x:c>
      <x:c r="B1254" s="14" t="n">
        <x:v>46174</x:v>
      </x:c>
      <x:c r="C1254" s="1" t="n">
        <x:v>82.5</x:v>
      </x:c>
      <x:c r="D1254" s="1" t="n">
        <x:v>537.8</x:v>
      </x:c>
      <x:c r="E1254" s="1" t="n">
        <x:v>24</x:v>
      </x:c>
      <x:c r="F1254" s="1" t="n">
        <x:v>3</x:v>
      </x:c>
      <x:c r="G1254" s="1" t="n">
        <x:v>45</x:v>
      </x:c>
      <x:c r="H1254" s="1" t="n">
        <x:v>0</x:v>
      </x:c>
      <x:c r="I1254" s="1" t="n">
        <x:v>2</x:v>
      </x:c>
      <x:c r="J1254" s="1" t="n">
        <x:v>0.04</x:v>
      </x:c>
      <x:c r="K1254" s="1" t="n">
        <x:v>0</x:v>
      </x:c>
      <x:c r="L1254" s="1" t="n">
        <x:v>92</x:v>
      </x:c>
      <x:c r="M1254" s="1" t="n">
        <x:v>15</x:v>
      </x:c>
      <x:c r="N1254" s="1" t="n">
        <x:v>18.5</x:v>
      </x:c>
      <x:c r="O1254" s="1" t="n">
        <x:f aca="0">24*MAX(0,EOMONTH(B1254,0)-MAX(B1254,INDEX(Device_Inventory!$K$2:$K$1201,MATCH(A1254,Device_Inventory!$A$2:$A$1201,0)))+1)</x:f>
        <x:v>720</x:v>
      </x:c>
      <x:c r="P1254" s="11" t="b">
        <x:f aca="0">INDEX(Device_Inventory!$K$2:$K$1201,MATCH(A1254,Device_Inventory!$A$2:$A$1201,0))&gt;B1254</x:f>
        <x:v>0</x:v>
      </x:c>
      <x:c r="Q1254" s="1" t="str">
        <x:f aca="0">IF(D1254&gt;O1254,"Fail: operating hours exceed in-service hours",IF(D1254+M1254&gt;O1254,"Fail: operating + unavailable hours exceed in-service hours",IF(P1254,"Partial month: within in-service hours","OK")))</x:f>
        <x:v>OK</x:v>
      </x:c>
    </x:row>
    <x:row r="1255" ht="15" hidden="0" customHeight="1">
      <x:c r="A1255" s="1" t="s">
        <x:v>2511</x:v>
      </x:c>
      <x:c r="B1255" s="14" t="n">
        <x:v>46204</x:v>
      </x:c>
      <x:c r="C1255" s="1" t="n">
        <x:v>76.5</x:v>
      </x:c>
      <x:c r="D1255" s="1" t="n">
        <x:v>519.9</x:v>
      </x:c>
      <x:c r="E1255" s="1" t="n">
        <x:v>14</x:v>
      </x:c>
      <x:c r="F1255" s="1" t="n">
        <x:v>0</x:v>
      </x:c>
      <x:c r="G1255" s="1" t="n">
        <x:v>51</x:v>
      </x:c>
      <x:c r="H1255" s="1" t="n">
        <x:v>0</x:v>
      </x:c>
      <x:c r="I1255" s="1" t="n">
        <x:v>4</x:v>
      </x:c>
      <x:c r="J1255" s="1" t="n">
        <x:v>0.76</x:v>
      </x:c>
      <x:c r="K1255" s="1" t="n">
        <x:v>0</x:v>
      </x:c>
      <x:c r="L1255" s="1" t="n">
        <x:v>91.2</x:v>
      </x:c>
      <x:c r="M1255" s="1" t="n">
        <x:v>0.6</x:v>
      </x:c>
      <x:c r="N1255" s="1" t="n">
        <x:v>20.9</x:v>
      </x:c>
      <x:c r="O1255" s="1" t="n">
        <x:f aca="0">24*MAX(0,EOMONTH(B1255,0)-MAX(B1255,INDEX(Device_Inventory!$K$2:$K$1201,MATCH(A1255,Device_Inventory!$A$2:$A$1201,0)))+1)</x:f>
        <x:v>744</x:v>
      </x:c>
      <x:c r="P1255" s="11" t="b">
        <x:f aca="0">INDEX(Device_Inventory!$K$2:$K$1201,MATCH(A1255,Device_Inventory!$A$2:$A$1201,0))&gt;B1255</x:f>
        <x:v>0</x:v>
      </x:c>
      <x:c r="Q1255" s="1" t="str">
        <x:f aca="0">IF(D1255&gt;O1255,"Fail: operating hours exceed in-service hours",IF(D1255+M1255&gt;O1255,"Fail: operating + unavailable hours exceed in-service hours",IF(P1255,"Partial month: within in-service hours","OK")))</x:f>
        <x:v>OK</x:v>
      </x:c>
    </x:row>
    <x:row r="1256" ht="15" hidden="0" customHeight="1">
      <x:c r="A1256" s="1" t="s">
        <x:v>2514</x:v>
      </x:c>
      <x:c r="B1256" s="14" t="n">
        <x:v>46054</x:v>
      </x:c>
      <x:c r="C1256" s="1" t="n">
        <x:v>55.4</x:v>
      </x:c>
      <x:c r="D1256" s="1" t="n">
        <x:v>367.4</x:v>
      </x:c>
      <x:c r="E1256" s="1" t="n">
        <x:v>35</x:v>
      </x:c>
      <x:c r="F1256" s="1" t="n">
        <x:v>9</x:v>
      </x:c>
      <x:c r="G1256" s="1" t="n">
        <x:v>44</x:v>
      </x:c>
      <x:c r="H1256" s="1" t="n">
        <x:v>3</x:v>
      </x:c>
      <x:c r="I1256" s="1" t="n">
        <x:v>5</x:v>
      </x:c>
      <x:c r="J1256" s="1" t="n">
        <x:v>2.13</x:v>
      </x:c>
      <x:c r="K1256" s="1" t="n">
        <x:v>0</x:v>
      </x:c>
      <x:c r="L1256" s="1" t="n">
        <x:v>93.3</x:v>
      </x:c>
      <x:c r="M1256" s="1" t="n">
        <x:v>10.1</x:v>
      </x:c>
      <x:c r="N1256" s="1" t="n">
        <x:v>12.1</x:v>
      </x:c>
      <x:c r="O1256" s="1" t="n">
        <x:f aca="0">24*MAX(0,EOMONTH(B1256,0)-MAX(B1256,INDEX(Device_Inventory!$K$2:$K$1201,MATCH(A1256,Device_Inventory!$A$2:$A$1201,0)))+1)</x:f>
        <x:v>672</x:v>
      </x:c>
      <x:c r="P1256" s="11" t="b">
        <x:f aca="0">INDEX(Device_Inventory!$K$2:$K$1201,MATCH(A1256,Device_Inventory!$A$2:$A$1201,0))&gt;B1256</x:f>
        <x:v>0</x:v>
      </x:c>
      <x:c r="Q1256" s="1" t="str">
        <x:f aca="0">IF(D1256&gt;O1256,"Fail: operating hours exceed in-service hours",IF(D1256+M1256&gt;O1256,"Fail: operating + unavailable hours exceed in-service hours",IF(P1256,"Partial month: within in-service hours","OK")))</x:f>
        <x:v>OK</x:v>
      </x:c>
    </x:row>
    <x:row r="1257" ht="15" hidden="0" customHeight="1">
      <x:c r="A1257" s="1" t="s">
        <x:v>2514</x:v>
      </x:c>
      <x:c r="B1257" s="14" t="n">
        <x:v>46082</x:v>
      </x:c>
      <x:c r="C1257" s="1" t="n">
        <x:v>71.4</x:v>
      </x:c>
      <x:c r="D1257" s="1" t="n">
        <x:v>519.1</x:v>
      </x:c>
      <x:c r="E1257" s="1" t="n">
        <x:v>37</x:v>
      </x:c>
      <x:c r="F1257" s="1" t="n">
        <x:v>6</x:v>
      </x:c>
      <x:c r="G1257" s="1" t="n">
        <x:v>39</x:v>
      </x:c>
      <x:c r="H1257" s="1" t="n">
        <x:v>2</x:v>
      </x:c>
      <x:c r="I1257" s="1" t="n">
        <x:v>4</x:v>
      </x:c>
      <x:c r="J1257" s="1" t="n">
        <x:v>2.1</x:v>
      </x:c>
      <x:c r="K1257" s="1" t="n">
        <x:v>0</x:v>
      </x:c>
      <x:c r="L1257" s="1" t="n">
        <x:v>92.5</x:v>
      </x:c>
      <x:c r="M1257" s="1" t="n">
        <x:v>12.7</x:v>
      </x:c>
      <x:c r="N1257" s="1" t="n">
        <x:v>8.5</x:v>
      </x:c>
      <x:c r="O1257" s="1" t="n">
        <x:f aca="0">24*MAX(0,EOMONTH(B1257,0)-MAX(B1257,INDEX(Device_Inventory!$K$2:$K$1201,MATCH(A1257,Device_Inventory!$A$2:$A$1201,0)))+1)</x:f>
        <x:v>744</x:v>
      </x:c>
      <x:c r="P1257" s="11" t="b">
        <x:f aca="0">INDEX(Device_Inventory!$K$2:$K$1201,MATCH(A1257,Device_Inventory!$A$2:$A$1201,0))&gt;B1257</x:f>
        <x:v>0</x:v>
      </x:c>
      <x:c r="Q1257" s="1" t="str">
        <x:f aca="0">IF(D1257&gt;O1257,"Fail: operating hours exceed in-service hours",IF(D1257+M1257&gt;O1257,"Fail: operating + unavailable hours exceed in-service hours",IF(P1257,"Partial month: within in-service hours","OK")))</x:f>
        <x:v>OK</x:v>
      </x:c>
    </x:row>
    <x:row r="1258" ht="15" hidden="0" customHeight="1">
      <x:c r="A1258" s="1" t="s">
        <x:v>2514</x:v>
      </x:c>
      <x:c r="B1258" s="14" t="n">
        <x:v>46113</x:v>
      </x:c>
      <x:c r="C1258" s="1" t="n">
        <x:v>66.8</x:v>
      </x:c>
      <x:c r="D1258" s="1" t="n">
        <x:v>375.7</x:v>
      </x:c>
      <x:c r="E1258" s="1" t="n">
        <x:v>37</x:v>
      </x:c>
      <x:c r="F1258" s="1" t="n">
        <x:v>4</x:v>
      </x:c>
      <x:c r="G1258" s="1" t="n">
        <x:v>39</x:v>
      </x:c>
      <x:c r="H1258" s="1" t="n">
        <x:v>1</x:v>
      </x:c>
      <x:c r="I1258" s="1" t="n">
        <x:v>6</x:v>
      </x:c>
      <x:c r="J1258" s="1" t="n">
        <x:v>1.82</x:v>
      </x:c>
      <x:c r="K1258" s="1" t="n">
        <x:v>3</x:v>
      </x:c>
      <x:c r="L1258" s="1" t="n">
        <x:v>92</x:v>
      </x:c>
      <x:c r="M1258" s="1" t="n">
        <x:v>9.6</x:v>
      </x:c>
      <x:c r="N1258" s="1" t="n">
        <x:v>13.1</x:v>
      </x:c>
      <x:c r="O1258" s="1" t="n">
        <x:f aca="0">24*MAX(0,EOMONTH(B1258,0)-MAX(B1258,INDEX(Device_Inventory!$K$2:$K$1201,MATCH(A1258,Device_Inventory!$A$2:$A$1201,0)))+1)</x:f>
        <x:v>720</x:v>
      </x:c>
      <x:c r="P1258" s="11" t="b">
        <x:f aca="0">INDEX(Device_Inventory!$K$2:$K$1201,MATCH(A1258,Device_Inventory!$A$2:$A$1201,0))&gt;B1258</x:f>
        <x:v>0</x:v>
      </x:c>
      <x:c r="Q1258" s="1" t="str">
        <x:f aca="0">IF(D1258&gt;O1258,"Fail: operating hours exceed in-service hours",IF(D1258+M1258&gt;O1258,"Fail: operating + unavailable hours exceed in-service hours",IF(P1258,"Partial month: within in-service hours","OK")))</x:f>
        <x:v>OK</x:v>
      </x:c>
    </x:row>
    <x:row r="1259" ht="15" hidden="0" customHeight="1">
      <x:c r="A1259" s="1" t="s">
        <x:v>2514</x:v>
      </x:c>
      <x:c r="B1259" s="14" t="n">
        <x:v>46143</x:v>
      </x:c>
      <x:c r="C1259" s="1" t="n">
        <x:v>53.4</x:v>
      </x:c>
      <x:c r="D1259" s="1" t="n">
        <x:v>365</x:v>
      </x:c>
      <x:c r="E1259" s="1" t="n">
        <x:v>41</x:v>
      </x:c>
      <x:c r="F1259" s="1" t="n">
        <x:v>5</x:v>
      </x:c>
      <x:c r="G1259" s="1" t="n">
        <x:v>28</x:v>
      </x:c>
      <x:c r="H1259" s="1" t="n">
        <x:v>3</x:v>
      </x:c>
      <x:c r="I1259" s="1" t="n">
        <x:v>3</x:v>
      </x:c>
      <x:c r="J1259" s="1" t="n">
        <x:v>3.48</x:v>
      </x:c>
      <x:c r="K1259" s="1" t="n">
        <x:v>2</x:v>
      </x:c>
      <x:c r="L1259" s="1" t="n">
        <x:v>95.2</x:v>
      </x:c>
      <x:c r="M1259" s="1" t="n">
        <x:v>14.2</x:v>
      </x:c>
      <x:c r="N1259" s="1" t="n">
        <x:v>15.5</x:v>
      </x:c>
      <x:c r="O1259" s="1" t="n">
        <x:f aca="0">24*MAX(0,EOMONTH(B1259,0)-MAX(B1259,INDEX(Device_Inventory!$K$2:$K$1201,MATCH(A1259,Device_Inventory!$A$2:$A$1201,0)))+1)</x:f>
        <x:v>744</x:v>
      </x:c>
      <x:c r="P1259" s="11" t="b">
        <x:f aca="0">INDEX(Device_Inventory!$K$2:$K$1201,MATCH(A1259,Device_Inventory!$A$2:$A$1201,0))&gt;B1259</x:f>
        <x:v>0</x:v>
      </x:c>
      <x:c r="Q1259" s="1" t="str">
        <x:f aca="0">IF(D1259&gt;O1259,"Fail: operating hours exceed in-service hours",IF(D1259+M1259&gt;O1259,"Fail: operating + unavailable hours exceed in-service hours",IF(P1259,"Partial month: within in-service hours","OK")))</x:f>
        <x:v>OK</x:v>
      </x:c>
    </x:row>
    <x:row r="1260" ht="15" hidden="0" customHeight="1">
      <x:c r="A1260" s="1" t="s">
        <x:v>2514</x:v>
      </x:c>
      <x:c r="B1260" s="14" t="n">
        <x:v>46174</x:v>
      </x:c>
      <x:c r="C1260" s="1" t="n">
        <x:v>57.6</x:v>
      </x:c>
      <x:c r="D1260" s="1" t="n">
        <x:v>415.9</x:v>
      </x:c>
      <x:c r="E1260" s="1" t="n">
        <x:v>38</x:v>
      </x:c>
      <x:c r="F1260" s="1" t="n">
        <x:v>4</x:v>
      </x:c>
      <x:c r="G1260" s="1" t="n">
        <x:v>40</x:v>
      </x:c>
      <x:c r="H1260" s="1" t="n">
        <x:v>3</x:v>
      </x:c>
      <x:c r="I1260" s="1" t="n">
        <x:v>4</x:v>
      </x:c>
      <x:c r="J1260" s="1" t="n">
        <x:v>2.28</x:v>
      </x:c>
      <x:c r="K1260" s="1" t="n">
        <x:v>1</x:v>
      </x:c>
      <x:c r="L1260" s="1" t="n">
        <x:v>95.3</x:v>
      </x:c>
      <x:c r="M1260" s="1" t="n">
        <x:v>12.4</x:v>
      </x:c>
      <x:c r="N1260" s="1" t="n">
        <x:v>7.8</x:v>
      </x:c>
      <x:c r="O1260" s="1" t="n">
        <x:f aca="0">24*MAX(0,EOMONTH(B1260,0)-MAX(B1260,INDEX(Device_Inventory!$K$2:$K$1201,MATCH(A1260,Device_Inventory!$A$2:$A$1201,0)))+1)</x:f>
        <x:v>720</x:v>
      </x:c>
      <x:c r="P1260" s="11" t="b">
        <x:f aca="0">INDEX(Device_Inventory!$K$2:$K$1201,MATCH(A1260,Device_Inventory!$A$2:$A$1201,0))&gt;B1260</x:f>
        <x:v>0</x:v>
      </x:c>
      <x:c r="Q1260" s="1" t="str">
        <x:f aca="0">IF(D1260&gt;O1260,"Fail: operating hours exceed in-service hours",IF(D1260+M1260&gt;O1260,"Fail: operating + unavailable hours exceed in-service hours",IF(P1260,"Partial month: within in-service hours","OK")))</x:f>
        <x:v>OK</x:v>
      </x:c>
    </x:row>
    <x:row r="1261" ht="15" hidden="0" customHeight="1">
      <x:c r="A1261" s="1" t="s">
        <x:v>2514</x:v>
      </x:c>
      <x:c r="B1261" s="14" t="n">
        <x:v>46204</x:v>
      </x:c>
      <x:c r="C1261" s="1" t="n">
        <x:v>59.6</x:v>
      </x:c>
      <x:c r="D1261" s="1" t="n">
        <x:v>415.8</x:v>
      </x:c>
      <x:c r="E1261" s="1" t="n">
        <x:v>44</x:v>
      </x:c>
      <x:c r="F1261" s="1" t="n">
        <x:v>5</x:v>
      </x:c>
      <x:c r="G1261" s="1" t="n">
        <x:v>23</x:v>
      </x:c>
      <x:c r="H1261" s="1" t="n">
        <x:v>3</x:v>
      </x:c>
      <x:c r="I1261" s="1" t="n">
        <x:v>4</x:v>
      </x:c>
      <x:c r="J1261" s="1" t="n">
        <x:v>2.31</x:v>
      </x:c>
      <x:c r="K1261" s="1" t="n">
        <x:v>2</x:v>
      </x:c>
      <x:c r="L1261" s="1" t="n">
        <x:v>94.9</x:v>
      </x:c>
      <x:c r="M1261" s="1" t="n">
        <x:v>8.4</x:v>
      </x:c>
      <x:c r="N1261" s="1" t="n">
        <x:v>6.2</x:v>
      </x:c>
      <x:c r="O1261" s="1" t="n">
        <x:f aca="0">24*MAX(0,EOMONTH(B1261,0)-MAX(B1261,INDEX(Device_Inventory!$K$2:$K$1201,MATCH(A1261,Device_Inventory!$A$2:$A$1201,0)))+1)</x:f>
        <x:v>744</x:v>
      </x:c>
      <x:c r="P1261" s="11" t="b">
        <x:f aca="0">INDEX(Device_Inventory!$K$2:$K$1201,MATCH(A1261,Device_Inventory!$A$2:$A$1201,0))&gt;B1261</x:f>
        <x:v>0</x:v>
      </x:c>
      <x:c r="Q1261" s="1" t="str">
        <x:f aca="0">IF(D1261&gt;O1261,"Fail: operating hours exceed in-service hours",IF(D1261+M1261&gt;O1261,"Fail: operating + unavailable hours exceed in-service hours",IF(P1261,"Partial month: within in-service hours","OK")))</x:f>
        <x:v>OK</x:v>
      </x:c>
    </x:row>
    <x:row r="1262" ht="15" hidden="0" customHeight="1">
      <x:c r="A1262" s="1" t="s">
        <x:v>2517</x:v>
      </x:c>
      <x:c r="B1262" s="14" t="n">
        <x:v>46054</x:v>
      </x:c>
      <x:c r="C1262" s="1" t="n">
        <x:v>48.7</x:v>
      </x:c>
      <x:c r="D1262" s="1" t="n">
        <x:v>338.6</x:v>
      </x:c>
      <x:c r="E1262" s="1" t="n">
        <x:v>23</x:v>
      </x:c>
      <x:c r="F1262" s="1" t="n">
        <x:v>2</x:v>
      </x:c>
      <x:c r="G1262" s="1" t="n">
        <x:v>31</x:v>
      </x:c>
      <x:c r="H1262" s="1" t="n">
        <x:v>0</x:v>
      </x:c>
      <x:c r="I1262" s="1" t="n">
        <x:v>2</x:v>
      </x:c>
      <x:c r="J1262" s="1" t="n">
        <x:v>0.09</x:v>
      </x:c>
      <x:c r="K1262" s="1" t="n">
        <x:v>0</x:v>
      </x:c>
      <x:c r="L1262" s="1" t="n">
        <x:v>96.6</x:v>
      </x:c>
      <x:c r="M1262" s="1" t="n">
        <x:v>0</x:v>
      </x:c>
      <x:c r="N1262" s="1" t="n">
        <x:v>10.3</x:v>
      </x:c>
      <x:c r="O1262" s="1" t="n">
        <x:f aca="0">24*MAX(0,EOMONTH(B1262,0)-MAX(B1262,INDEX(Device_Inventory!$K$2:$K$1201,MATCH(A1262,Device_Inventory!$A$2:$A$1201,0)))+1)</x:f>
        <x:v>672</x:v>
      </x:c>
      <x:c r="P1262" s="11" t="b">
        <x:f aca="0">INDEX(Device_Inventory!$K$2:$K$1201,MATCH(A1262,Device_Inventory!$A$2:$A$1201,0))&gt;B1262</x:f>
        <x:v>0</x:v>
      </x:c>
      <x:c r="Q1262" s="1" t="str">
        <x:f aca="0">IF(D1262&gt;O1262,"Fail: operating hours exceed in-service hours",IF(D1262+M1262&gt;O1262,"Fail: operating + unavailable hours exceed in-service hours",IF(P1262,"Partial month: within in-service hours","OK")))</x:f>
        <x:v>OK</x:v>
      </x:c>
    </x:row>
    <x:row r="1263" ht="15" hidden="0" customHeight="1">
      <x:c r="A1263" s="1" t="s">
        <x:v>2517</x:v>
      </x:c>
      <x:c r="B1263" s="14" t="n">
        <x:v>46082</x:v>
      </x:c>
      <x:c r="C1263" s="1" t="n">
        <x:v>68</x:v>
      </x:c>
      <x:c r="D1263" s="1" t="n">
        <x:v>486.2</x:v>
      </x:c>
      <x:c r="E1263" s="1" t="n">
        <x:v>23</x:v>
      </x:c>
      <x:c r="F1263" s="1" t="n">
        <x:v>0</x:v>
      </x:c>
      <x:c r="G1263" s="1" t="n">
        <x:v>33</x:v>
      </x:c>
      <x:c r="H1263" s="1" t="n">
        <x:v>0</x:v>
      </x:c>
      <x:c r="I1263" s="1" t="n">
        <x:v>2</x:v>
      </x:c>
      <x:c r="J1263" s="1" t="n">
        <x:v>0.04</x:v>
      </x:c>
      <x:c r="K1263" s="1" t="n">
        <x:v>0</x:v>
      </x:c>
      <x:c r="L1263" s="1" t="n">
        <x:v>92.7</x:v>
      </x:c>
      <x:c r="M1263" s="1" t="n">
        <x:v>0</x:v>
      </x:c>
      <x:c r="N1263" s="1" t="n">
        <x:v>6.4</x:v>
      </x:c>
      <x:c r="O1263" s="1" t="n">
        <x:f aca="0">24*MAX(0,EOMONTH(B1263,0)-MAX(B1263,INDEX(Device_Inventory!$K$2:$K$1201,MATCH(A1263,Device_Inventory!$A$2:$A$1201,0)))+1)</x:f>
        <x:v>744</x:v>
      </x:c>
      <x:c r="P1263" s="11" t="b">
        <x:f aca="0">INDEX(Device_Inventory!$K$2:$K$1201,MATCH(A1263,Device_Inventory!$A$2:$A$1201,0))&gt;B1263</x:f>
        <x:v>0</x:v>
      </x:c>
      <x:c r="Q1263" s="1" t="str">
        <x:f aca="0">IF(D1263&gt;O1263,"Fail: operating hours exceed in-service hours",IF(D1263+M1263&gt;O1263,"Fail: operating + unavailable hours exceed in-service hours",IF(P1263,"Partial month: within in-service hours","OK")))</x:f>
        <x:v>OK</x:v>
      </x:c>
    </x:row>
    <x:row r="1264" ht="15" hidden="0" customHeight="1">
      <x:c r="A1264" s="1" t="s">
        <x:v>2517</x:v>
      </x:c>
      <x:c r="B1264" s="14" t="n">
        <x:v>46113</x:v>
      </x:c>
      <x:c r="C1264" s="1" t="n">
        <x:v>82.3</x:v>
      </x:c>
      <x:c r="D1264" s="1" t="n">
        <x:v>505.2</x:v>
      </x:c>
      <x:c r="E1264" s="1" t="n">
        <x:v>32</x:v>
      </x:c>
      <x:c r="F1264" s="1" t="n">
        <x:v>0</x:v>
      </x:c>
      <x:c r="G1264" s="1" t="n">
        <x:v>42</x:v>
      </x:c>
      <x:c r="H1264" s="1" t="n">
        <x:v>0</x:v>
      </x:c>
      <x:c r="I1264" s="1" t="n">
        <x:v>3</x:v>
      </x:c>
      <x:c r="J1264" s="1" t="n">
        <x:v>0.66</x:v>
      </x:c>
      <x:c r="K1264" s="1" t="n">
        <x:v>1</x:v>
      </x:c>
      <x:c r="L1264" s="1" t="n">
        <x:v>97.7</x:v>
      </x:c>
      <x:c r="M1264" s="1" t="n">
        <x:v>3</x:v>
      </x:c>
      <x:c r="N1264" s="1" t="n">
        <x:v>20</x:v>
      </x:c>
      <x:c r="O1264" s="1" t="n">
        <x:f aca="0">24*MAX(0,EOMONTH(B1264,0)-MAX(B1264,INDEX(Device_Inventory!$K$2:$K$1201,MATCH(A1264,Device_Inventory!$A$2:$A$1201,0)))+1)</x:f>
        <x:v>720</x:v>
      </x:c>
      <x:c r="P1264" s="11" t="b">
        <x:f aca="0">INDEX(Device_Inventory!$K$2:$K$1201,MATCH(A1264,Device_Inventory!$A$2:$A$1201,0))&gt;B1264</x:f>
        <x:v>0</x:v>
      </x:c>
      <x:c r="Q1264" s="1" t="str">
        <x:f aca="0">IF(D1264&gt;O1264,"Fail: operating hours exceed in-service hours",IF(D1264+M1264&gt;O1264,"Fail: operating + unavailable hours exceed in-service hours",IF(P1264,"Partial month: within in-service hours","OK")))</x:f>
        <x:v>OK</x:v>
      </x:c>
    </x:row>
    <x:row r="1265" ht="15" hidden="0" customHeight="1">
      <x:c r="A1265" s="1" t="s">
        <x:v>2517</x:v>
      </x:c>
      <x:c r="B1265" s="14" t="n">
        <x:v>46143</x:v>
      </x:c>
      <x:c r="C1265" s="1" t="n">
        <x:v>66.5</x:v>
      </x:c>
      <x:c r="D1265" s="1" t="n">
        <x:v>417</x:v>
      </x:c>
      <x:c r="E1265" s="1" t="n">
        <x:v>18</x:v>
      </x:c>
      <x:c r="F1265" s="1" t="n">
        <x:v>2</x:v>
      </x:c>
      <x:c r="G1265" s="1" t="n">
        <x:v>33</x:v>
      </x:c>
      <x:c r="H1265" s="1" t="n">
        <x:v>2</x:v>
      </x:c>
      <x:c r="I1265" s="1" t="n">
        <x:v>3</x:v>
      </x:c>
      <x:c r="J1265" s="1" t="n">
        <x:v>0.46</x:v>
      </x:c>
      <x:c r="K1265" s="1" t="n">
        <x:v>0</x:v>
      </x:c>
      <x:c r="L1265" s="1" t="n">
        <x:v>98.8</x:v>
      </x:c>
      <x:c r="M1265" s="1" t="n">
        <x:v>8.8</x:v>
      </x:c>
      <x:c r="N1265" s="1" t="n">
        <x:v>14.8</x:v>
      </x:c>
      <x:c r="O1265" s="1" t="n">
        <x:f aca="0">24*MAX(0,EOMONTH(B1265,0)-MAX(B1265,INDEX(Device_Inventory!$K$2:$K$1201,MATCH(A1265,Device_Inventory!$A$2:$A$1201,0)))+1)</x:f>
        <x:v>744</x:v>
      </x:c>
      <x:c r="P1265" s="11" t="b">
        <x:f aca="0">INDEX(Device_Inventory!$K$2:$K$1201,MATCH(A1265,Device_Inventory!$A$2:$A$1201,0))&gt;B1265</x:f>
        <x:v>0</x:v>
      </x:c>
      <x:c r="Q1265" s="1" t="str">
        <x:f aca="0">IF(D1265&gt;O1265,"Fail: operating hours exceed in-service hours",IF(D1265+M1265&gt;O1265,"Fail: operating + unavailable hours exceed in-service hours",IF(P1265,"Partial month: within in-service hours","OK")))</x:f>
        <x:v>OK</x:v>
      </x:c>
    </x:row>
    <x:row r="1266" ht="15" hidden="0" customHeight="1">
      <x:c r="A1266" s="1" t="s">
        <x:v>2517</x:v>
      </x:c>
      <x:c r="B1266" s="14" t="n">
        <x:v>46174</x:v>
      </x:c>
      <x:c r="C1266" s="1" t="n">
        <x:v>62.3</x:v>
      </x:c>
      <x:c r="D1266" s="1" t="n">
        <x:v>396.8</x:v>
      </x:c>
      <x:c r="E1266" s="1" t="n">
        <x:v>40</x:v>
      </x:c>
      <x:c r="F1266" s="1" t="n">
        <x:v>1</x:v>
      </x:c>
      <x:c r="G1266" s="1" t="n">
        <x:v>36</x:v>
      </x:c>
      <x:c r="H1266" s="1" t="n">
        <x:v>0</x:v>
      </x:c>
      <x:c r="I1266" s="1" t="n">
        <x:v>4</x:v>
      </x:c>
      <x:c r="J1266" s="1" t="n">
        <x:v>0.34</x:v>
      </x:c>
      <x:c r="K1266" s="1" t="n">
        <x:v>0</x:v>
      </x:c>
      <x:c r="L1266" s="1" t="n">
        <x:v>94.4</x:v>
      </x:c>
      <x:c r="M1266" s="1" t="n">
        <x:v>4.4</x:v>
      </x:c>
      <x:c r="N1266" s="1" t="n">
        <x:v>9.8</x:v>
      </x:c>
      <x:c r="O1266" s="1" t="n">
        <x:f aca="0">24*MAX(0,EOMONTH(B1266,0)-MAX(B1266,INDEX(Device_Inventory!$K$2:$K$1201,MATCH(A1266,Device_Inventory!$A$2:$A$1201,0)))+1)</x:f>
        <x:v>720</x:v>
      </x:c>
      <x:c r="P1266" s="11" t="b">
        <x:f aca="0">INDEX(Device_Inventory!$K$2:$K$1201,MATCH(A1266,Device_Inventory!$A$2:$A$1201,0))&gt;B1266</x:f>
        <x:v>0</x:v>
      </x:c>
      <x:c r="Q1266" s="1" t="str">
        <x:f aca="0">IF(D1266&gt;O1266,"Fail: operating hours exceed in-service hours",IF(D1266+M1266&gt;O1266,"Fail: operating + unavailable hours exceed in-service hours",IF(P1266,"Partial month: within in-service hours","OK")))</x:f>
        <x:v>OK</x:v>
      </x:c>
    </x:row>
    <x:row r="1267" ht="15" hidden="0" customHeight="1">
      <x:c r="A1267" s="1" t="s">
        <x:v>2517</x:v>
      </x:c>
      <x:c r="B1267" s="14" t="n">
        <x:v>46204</x:v>
      </x:c>
      <x:c r="C1267" s="1" t="n">
        <x:v>73.3</x:v>
      </x:c>
      <x:c r="D1267" s="1" t="n">
        <x:v>497.7</x:v>
      </x:c>
      <x:c r="E1267" s="1" t="n">
        <x:v>30</x:v>
      </x:c>
      <x:c r="F1267" s="1" t="n">
        <x:v>0</x:v>
      </x:c>
      <x:c r="G1267" s="1" t="n">
        <x:v>38</x:v>
      </x:c>
      <x:c r="H1267" s="1" t="n">
        <x:v>0</x:v>
      </x:c>
      <x:c r="I1267" s="1" t="n">
        <x:v>4</x:v>
      </x:c>
      <x:c r="J1267" s="1" t="n">
        <x:v>0.43</x:v>
      </x:c>
      <x:c r="K1267" s="1" t="n">
        <x:v>0</x:v>
      </x:c>
      <x:c r="L1267" s="1" t="n">
        <x:v>97.8</x:v>
      </x:c>
      <x:c r="M1267" s="1" t="n">
        <x:v>0</x:v>
      </x:c>
      <x:c r="N1267" s="1" t="n">
        <x:v>21.3</x:v>
      </x:c>
      <x:c r="O1267" s="1" t="n">
        <x:f aca="0">24*MAX(0,EOMONTH(B1267,0)-MAX(B1267,INDEX(Device_Inventory!$K$2:$K$1201,MATCH(A1267,Device_Inventory!$A$2:$A$1201,0)))+1)</x:f>
        <x:v>744</x:v>
      </x:c>
      <x:c r="P1267" s="11" t="b">
        <x:f aca="0">INDEX(Device_Inventory!$K$2:$K$1201,MATCH(A1267,Device_Inventory!$A$2:$A$1201,0))&gt;B1267</x:f>
        <x:v>0</x:v>
      </x:c>
      <x:c r="Q1267" s="1" t="str">
        <x:f aca="0">IF(D1267&gt;O1267,"Fail: operating hours exceed in-service hours",IF(D1267+M1267&gt;O1267,"Fail: operating + unavailable hours exceed in-service hours",IF(P1267,"Partial month: within in-service hours","OK")))</x:f>
        <x:v>OK</x:v>
      </x:c>
    </x:row>
    <x:row r="1268" ht="15" hidden="0" customHeight="1">
      <x:c r="A1268" s="1" t="s">
        <x:v>2520</x:v>
      </x:c>
      <x:c r="B1268" s="14" t="n">
        <x:v>46054</x:v>
      </x:c>
      <x:c r="C1268" s="1" t="n">
        <x:v>55.9</x:v>
      </x:c>
      <x:c r="D1268" s="1" t="n">
        <x:v>407.6</x:v>
      </x:c>
      <x:c r="E1268" s="1" t="n">
        <x:v>17</x:v>
      </x:c>
      <x:c r="F1268" s="1" t="n">
        <x:v>3</x:v>
      </x:c>
      <x:c r="G1268" s="1" t="n">
        <x:v>41</x:v>
      </x:c>
      <x:c r="H1268" s="1" t="n">
        <x:v>1</x:v>
      </x:c>
      <x:c r="I1268" s="1" t="n">
        <x:v>0</x:v>
      </x:c>
      <x:c r="J1268" s="1" t="n">
        <x:v>0.69</x:v>
      </x:c>
      <x:c r="K1268" s="1" t="n">
        <x:v>0</x:v>
      </x:c>
      <x:c r="L1268" s="1" t="n">
        <x:v>99.3</x:v>
      </x:c>
      <x:c r="M1268" s="1" t="n">
        <x:v>2.5</x:v>
      </x:c>
      <x:c r="N1268" s="1" t="n">
        <x:v>8.7</x:v>
      </x:c>
      <x:c r="O1268" s="1" t="n">
        <x:f aca="0">24*MAX(0,EOMONTH(B1268,0)-MAX(B1268,INDEX(Device_Inventory!$K$2:$K$1201,MATCH(A1268,Device_Inventory!$A$2:$A$1201,0)))+1)</x:f>
        <x:v>672</x:v>
      </x:c>
      <x:c r="P1268" s="11" t="b">
        <x:f aca="0">INDEX(Device_Inventory!$K$2:$K$1201,MATCH(A1268,Device_Inventory!$A$2:$A$1201,0))&gt;B1268</x:f>
        <x:v>0</x:v>
      </x:c>
      <x:c r="Q1268" s="1" t="str">
        <x:f aca="0">IF(D1268&gt;O1268,"Fail: operating hours exceed in-service hours",IF(D1268+M1268&gt;O1268,"Fail: operating + unavailable hours exceed in-service hours",IF(P1268,"Partial month: within in-service hours","OK")))</x:f>
        <x:v>OK</x:v>
      </x:c>
    </x:row>
    <x:row r="1269" ht="15" hidden="0" customHeight="1">
      <x:c r="A1269" s="1" t="s">
        <x:v>2520</x:v>
      </x:c>
      <x:c r="B1269" s="14" t="n">
        <x:v>46082</x:v>
      </x:c>
      <x:c r="C1269" s="1" t="n">
        <x:v>66.4</x:v>
      </x:c>
      <x:c r="D1269" s="1" t="n">
        <x:v>364.1</x:v>
      </x:c>
      <x:c r="E1269" s="1" t="n">
        <x:v>22</x:v>
      </x:c>
      <x:c r="F1269" s="1" t="n">
        <x:v>0</x:v>
      </x:c>
      <x:c r="G1269" s="1" t="n">
        <x:v>32</x:v>
      </x:c>
      <x:c r="H1269" s="1" t="n">
        <x:v>1</x:v>
      </x:c>
      <x:c r="I1269" s="1" t="n">
        <x:v>2</x:v>
      </x:c>
      <x:c r="J1269" s="1" t="n">
        <x:v>0.43</x:v>
      </x:c>
      <x:c r="K1269" s="1" t="n">
        <x:v>1</x:v>
      </x:c>
      <x:c r="L1269" s="1" t="n">
        <x:v>95.3</x:v>
      </x:c>
      <x:c r="M1269" s="1" t="n">
        <x:v>6.6</x:v>
      </x:c>
      <x:c r="N1269" s="1" t="n">
        <x:v>7.8</x:v>
      </x:c>
      <x:c r="O1269" s="1" t="n">
        <x:f aca="0">24*MAX(0,EOMONTH(B1269,0)-MAX(B1269,INDEX(Device_Inventory!$K$2:$K$1201,MATCH(A1269,Device_Inventory!$A$2:$A$1201,0)))+1)</x:f>
        <x:v>744</x:v>
      </x:c>
      <x:c r="P1269" s="11" t="b">
        <x:f aca="0">INDEX(Device_Inventory!$K$2:$K$1201,MATCH(A1269,Device_Inventory!$A$2:$A$1201,0))&gt;B1269</x:f>
        <x:v>0</x:v>
      </x:c>
      <x:c r="Q1269" s="1" t="str">
        <x:f aca="0">IF(D1269&gt;O1269,"Fail: operating hours exceed in-service hours",IF(D1269+M1269&gt;O1269,"Fail: operating + unavailable hours exceed in-service hours",IF(P1269,"Partial month: within in-service hours","OK")))</x:f>
        <x:v>OK</x:v>
      </x:c>
    </x:row>
    <x:row r="1270" ht="15" hidden="0" customHeight="1">
      <x:c r="A1270" s="1" t="s">
        <x:v>2520</x:v>
      </x:c>
      <x:c r="B1270" s="14" t="n">
        <x:v>46113</x:v>
      </x:c>
      <x:c r="C1270" s="1" t="n">
        <x:v>55.9</x:v>
      </x:c>
      <x:c r="D1270" s="1" t="n">
        <x:v>369.6</x:v>
      </x:c>
      <x:c r="E1270" s="1" t="n">
        <x:v>13</x:v>
      </x:c>
      <x:c r="F1270" s="1" t="n">
        <x:v>3</x:v>
      </x:c>
      <x:c r="G1270" s="1" t="n">
        <x:v>37</x:v>
      </x:c>
      <x:c r="H1270" s="1" t="n">
        <x:v>0</x:v>
      </x:c>
      <x:c r="I1270" s="1" t="n">
        <x:v>3</x:v>
      </x:c>
      <x:c r="J1270" s="1" t="n">
        <x:v>0.6</x:v>
      </x:c>
      <x:c r="K1270" s="1" t="n">
        <x:v>0</x:v>
      </x:c>
      <x:c r="L1270" s="1" t="n">
        <x:v>94.4</x:v>
      </x:c>
      <x:c r="M1270" s="1" t="n">
        <x:v>5.6</x:v>
      </x:c>
      <x:c r="N1270" s="1" t="n">
        <x:v>16</x:v>
      </x:c>
      <x:c r="O1270" s="1" t="n">
        <x:f aca="0">24*MAX(0,EOMONTH(B1270,0)-MAX(B1270,INDEX(Device_Inventory!$K$2:$K$1201,MATCH(A1270,Device_Inventory!$A$2:$A$1201,0)))+1)</x:f>
        <x:v>720</x:v>
      </x:c>
      <x:c r="P1270" s="11" t="b">
        <x:f aca="0">INDEX(Device_Inventory!$K$2:$K$1201,MATCH(A1270,Device_Inventory!$A$2:$A$1201,0))&gt;B1270</x:f>
        <x:v>0</x:v>
      </x:c>
      <x:c r="Q1270" s="1" t="str">
        <x:f aca="0">IF(D1270&gt;O1270,"Fail: operating hours exceed in-service hours",IF(D1270+M1270&gt;O1270,"Fail: operating + unavailable hours exceed in-service hours",IF(P1270,"Partial month: within in-service hours","OK")))</x:f>
        <x:v>OK</x:v>
      </x:c>
    </x:row>
    <x:row r="1271" ht="15" hidden="0" customHeight="1">
      <x:c r="A1271" s="1" t="s">
        <x:v>2520</x:v>
      </x:c>
      <x:c r="B1271" s="14" t="n">
        <x:v>46143</x:v>
      </x:c>
      <x:c r="C1271" s="1" t="n">
        <x:v>54.2</x:v>
      </x:c>
      <x:c r="D1271" s="1" t="n">
        <x:v>312.7</x:v>
      </x:c>
      <x:c r="E1271" s="1" t="n">
        <x:v>13</x:v>
      </x:c>
      <x:c r="F1271" s="1" t="n">
        <x:v>1</x:v>
      </x:c>
      <x:c r="G1271" s="1" t="n">
        <x:v>24</x:v>
      </x:c>
      <x:c r="H1271" s="1" t="n">
        <x:v>0</x:v>
      </x:c>
      <x:c r="I1271" s="1" t="n">
        <x:v>1</x:v>
      </x:c>
      <x:c r="J1271" s="1" t="n">
        <x:v>0.91</x:v>
      </x:c>
      <x:c r="K1271" s="1" t="n">
        <x:v>2</x:v>
      </x:c>
      <x:c r="L1271" s="1" t="n">
        <x:v>94.3</x:v>
      </x:c>
      <x:c r="M1271" s="1" t="n">
        <x:v>5.8</x:v>
      </x:c>
      <x:c r="N1271" s="1" t="n">
        <x:v>4.4</x:v>
      </x:c>
      <x:c r="O1271" s="1" t="n">
        <x:f aca="0">24*MAX(0,EOMONTH(B1271,0)-MAX(B1271,INDEX(Device_Inventory!$K$2:$K$1201,MATCH(A1271,Device_Inventory!$A$2:$A$1201,0)))+1)</x:f>
        <x:v>744</x:v>
      </x:c>
      <x:c r="P1271" s="11" t="b">
        <x:f aca="0">INDEX(Device_Inventory!$K$2:$K$1201,MATCH(A1271,Device_Inventory!$A$2:$A$1201,0))&gt;B1271</x:f>
        <x:v>0</x:v>
      </x:c>
      <x:c r="Q1271" s="1" t="str">
        <x:f aca="0">IF(D1271&gt;O1271,"Fail: operating hours exceed in-service hours",IF(D1271+M1271&gt;O1271,"Fail: operating + unavailable hours exceed in-service hours",IF(P1271,"Partial month: within in-service hours","OK")))</x:f>
        <x:v>OK</x:v>
      </x:c>
    </x:row>
    <x:row r="1272" ht="15" hidden="0" customHeight="1">
      <x:c r="A1272" s="1" t="s">
        <x:v>2520</x:v>
      </x:c>
      <x:c r="B1272" s="14" t="n">
        <x:v>46174</x:v>
      </x:c>
      <x:c r="C1272" s="1" t="n">
        <x:v>70.1</x:v>
      </x:c>
      <x:c r="D1272" s="1" t="n">
        <x:v>392.6</x:v>
      </x:c>
      <x:c r="E1272" s="1" t="n">
        <x:v>21</x:v>
      </x:c>
      <x:c r="F1272" s="1" t="n">
        <x:v>1</x:v>
      </x:c>
      <x:c r="G1272" s="1" t="n">
        <x:v>43</x:v>
      </x:c>
      <x:c r="H1272" s="1" t="n">
        <x:v>0</x:v>
      </x:c>
      <x:c r="I1272" s="1" t="n">
        <x:v>4</x:v>
      </x:c>
      <x:c r="J1272" s="1" t="n">
        <x:v>0.83</x:v>
      </x:c>
      <x:c r="K1272" s="1" t="n">
        <x:v>0</x:v>
      </x:c>
      <x:c r="L1272" s="1" t="n">
        <x:v>91.1</x:v>
      </x:c>
      <x:c r="M1272" s="1" t="n">
        <x:v>12.4</x:v>
      </x:c>
      <x:c r="N1272" s="1" t="n">
        <x:v>12.3</x:v>
      </x:c>
      <x:c r="O1272" s="1" t="n">
        <x:f aca="0">24*MAX(0,EOMONTH(B1272,0)-MAX(B1272,INDEX(Device_Inventory!$K$2:$K$1201,MATCH(A1272,Device_Inventory!$A$2:$A$1201,0)))+1)</x:f>
        <x:v>720</x:v>
      </x:c>
      <x:c r="P1272" s="11" t="b">
        <x:f aca="0">INDEX(Device_Inventory!$K$2:$K$1201,MATCH(A1272,Device_Inventory!$A$2:$A$1201,0))&gt;B1272</x:f>
        <x:v>0</x:v>
      </x:c>
      <x:c r="Q1272" s="1" t="str">
        <x:f aca="0">IF(D1272&gt;O1272,"Fail: operating hours exceed in-service hours",IF(D1272+M1272&gt;O1272,"Fail: operating + unavailable hours exceed in-service hours",IF(P1272,"Partial month: within in-service hours","OK")))</x:f>
        <x:v>OK</x:v>
      </x:c>
    </x:row>
    <x:row r="1273" ht="15" hidden="0" customHeight="1">
      <x:c r="A1273" s="1" t="s">
        <x:v>2520</x:v>
      </x:c>
      <x:c r="B1273" s="14" t="n">
        <x:v>46204</x:v>
      </x:c>
      <x:c r="C1273" s="1" t="n">
        <x:v>59.4</x:v>
      </x:c>
      <x:c r="D1273" s="1" t="n">
        <x:v>413.3</x:v>
      </x:c>
      <x:c r="E1273" s="1" t="n">
        <x:v>18</x:v>
      </x:c>
      <x:c r="F1273" s="1" t="n">
        <x:v>2</x:v>
      </x:c>
      <x:c r="G1273" s="1" t="n">
        <x:v>34</x:v>
      </x:c>
      <x:c r="H1273" s="1" t="n">
        <x:v>1</x:v>
      </x:c>
      <x:c r="I1273" s="1" t="n">
        <x:v>2</x:v>
      </x:c>
      <x:c r="J1273" s="1" t="n">
        <x:v>0.46</x:v>
      </x:c>
      <x:c r="K1273" s="1" t="n">
        <x:v>0</x:v>
      </x:c>
      <x:c r="L1273" s="1" t="n">
        <x:v>94.2</x:v>
      </x:c>
      <x:c r="M1273" s="1" t="n">
        <x:v>0</x:v>
      </x:c>
      <x:c r="N1273" s="1" t="n">
        <x:v>9.2</x:v>
      </x:c>
      <x:c r="O1273" s="1" t="n">
        <x:f aca="0">24*MAX(0,EOMONTH(B1273,0)-MAX(B1273,INDEX(Device_Inventory!$K$2:$K$1201,MATCH(A1273,Device_Inventory!$A$2:$A$1201,0)))+1)</x:f>
        <x:v>744</x:v>
      </x:c>
      <x:c r="P1273" s="11" t="b">
        <x:f aca="0">INDEX(Device_Inventory!$K$2:$K$1201,MATCH(A1273,Device_Inventory!$A$2:$A$1201,0))&gt;B1273</x:f>
        <x:v>0</x:v>
      </x:c>
      <x:c r="Q1273" s="1" t="str">
        <x:f aca="0">IF(D1273&gt;O1273,"Fail: operating hours exceed in-service hours",IF(D1273+M1273&gt;O1273,"Fail: operating + unavailable hours exceed in-service hours",IF(P1273,"Partial month: within in-service hours","OK")))</x:f>
        <x:v>OK</x:v>
      </x:c>
    </x:row>
    <x:row r="1274" ht="15" hidden="0" customHeight="1">
      <x:c r="A1274" s="1" t="s">
        <x:v>864</x:v>
      </x:c>
      <x:c r="B1274" s="14" t="n">
        <x:v>46054</x:v>
      </x:c>
      <x:c r="C1274" s="1" t="n">
        <x:v>69.3</x:v>
      </x:c>
      <x:c r="D1274" s="1" t="n">
        <x:v>495.1</x:v>
      </x:c>
      <x:c r="E1274" s="1" t="n">
        <x:v>22</x:v>
      </x:c>
      <x:c r="F1274" s="1" t="n">
        <x:v>0</x:v>
      </x:c>
      <x:c r="G1274" s="1" t="n">
        <x:v>43</x:v>
      </x:c>
      <x:c r="H1274" s="1" t="n">
        <x:v>1</x:v>
      </x:c>
      <x:c r="I1274" s="1" t="n">
        <x:v>1</x:v>
      </x:c>
      <x:c r="J1274" s="1" t="n">
        <x:v>0.5</x:v>
      </x:c>
      <x:c r="K1274" s="1" t="n">
        <x:v>0</x:v>
      </x:c>
      <x:c r="L1274" s="1" t="n">
        <x:v>97.9</x:v>
      </x:c>
      <x:c r="M1274" s="1" t="n">
        <x:v>0</x:v>
      </x:c>
      <x:c r="N1274" s="1" t="n">
        <x:v>7.8</x:v>
      </x:c>
      <x:c r="O1274" s="1" t="n">
        <x:f aca="0">24*MAX(0,EOMONTH(B1274,0)-MAX(B1274,INDEX(Device_Inventory!$K$2:$K$1201,MATCH(A1274,Device_Inventory!$A$2:$A$1201,0)))+1)</x:f>
        <x:v>672</x:v>
      </x:c>
      <x:c r="P1274" s="11" t="b">
        <x:f aca="0">INDEX(Device_Inventory!$K$2:$K$1201,MATCH(A1274,Device_Inventory!$A$2:$A$1201,0))&gt;B1274</x:f>
        <x:v>0</x:v>
      </x:c>
      <x:c r="Q1274" s="1" t="str">
        <x:f aca="0">IF(D1274&gt;O1274,"Fail: operating hours exceed in-service hours",IF(D1274+M1274&gt;O1274,"Fail: operating + unavailable hours exceed in-service hours",IF(P1274,"Partial month: within in-service hours","OK")))</x:f>
        <x:v>OK</x:v>
      </x:c>
    </x:row>
    <x:row r="1275" ht="15" hidden="0" customHeight="1">
      <x:c r="A1275" s="1" t="s">
        <x:v>864</x:v>
      </x:c>
      <x:c r="B1275" s="14" t="n">
        <x:v>46082</x:v>
      </x:c>
      <x:c r="C1275" s="1" t="n">
        <x:v>62.4</x:v>
      </x:c>
      <x:c r="D1275" s="1" t="n">
        <x:v>361.3</x:v>
      </x:c>
      <x:c r="E1275" s="1" t="n">
        <x:v>22</x:v>
      </x:c>
      <x:c r="F1275" s="1" t="n">
        <x:v>1</x:v>
      </x:c>
      <x:c r="G1275" s="1" t="n">
        <x:v>42</x:v>
      </x:c>
      <x:c r="H1275" s="1" t="n">
        <x:v>1</x:v>
      </x:c>
      <x:c r="I1275" s="1" t="n">
        <x:v>2</x:v>
      </x:c>
      <x:c r="J1275" s="1" t="n">
        <x:v>1.05</x:v>
      </x:c>
      <x:c r="K1275" s="1" t="n">
        <x:v>1</x:v>
      </x:c>
      <x:c r="L1275" s="1" t="n">
        <x:v>92.1</x:v>
      </x:c>
      <x:c r="M1275" s="1" t="n">
        <x:v>6.9</x:v>
      </x:c>
      <x:c r="N1275" s="1" t="n">
        <x:v>19.8</x:v>
      </x:c>
      <x:c r="O1275" s="1" t="n">
        <x:f aca="0">24*MAX(0,EOMONTH(B1275,0)-MAX(B1275,INDEX(Device_Inventory!$K$2:$K$1201,MATCH(A1275,Device_Inventory!$A$2:$A$1201,0)))+1)</x:f>
        <x:v>744</x:v>
      </x:c>
      <x:c r="P1275" s="11" t="b">
        <x:f aca="0">INDEX(Device_Inventory!$K$2:$K$1201,MATCH(A1275,Device_Inventory!$A$2:$A$1201,0))&gt;B1275</x:f>
        <x:v>0</x:v>
      </x:c>
      <x:c r="Q1275" s="1" t="str">
        <x:f aca="0">IF(D1275&gt;O1275,"Fail: operating hours exceed in-service hours",IF(D1275+M1275&gt;O1275,"Fail: operating + unavailable hours exceed in-service hours",IF(P1275,"Partial month: within in-service hours","OK")))</x:f>
        <x:v>OK</x:v>
      </x:c>
    </x:row>
    <x:row r="1276" ht="15" hidden="0" customHeight="1">
      <x:c r="A1276" s="1" t="s">
        <x:v>864</x:v>
      </x:c>
      <x:c r="B1276" s="14" t="n">
        <x:v>46113</x:v>
      </x:c>
      <x:c r="C1276" s="1" t="n">
        <x:v>69.3</x:v>
      </x:c>
      <x:c r="D1276" s="1" t="n">
        <x:v>477.8</x:v>
      </x:c>
      <x:c r="E1276" s="1" t="n">
        <x:v>26</x:v>
      </x:c>
      <x:c r="F1276" s="1" t="n">
        <x:v>1</x:v>
      </x:c>
      <x:c r="G1276" s="1" t="n">
        <x:v>38</x:v>
      </x:c>
      <x:c r="H1276" s="1" t="n">
        <x:v>0</x:v>
      </x:c>
      <x:c r="I1276" s="1" t="n">
        <x:v>3</x:v>
      </x:c>
      <x:c r="J1276" s="1" t="n">
        <x:v>0.05</x:v>
      </x:c>
      <x:c r="K1276" s="1" t="n">
        <x:v>1</x:v>
      </x:c>
      <x:c r="L1276" s="1" t="n">
        <x:v>94.5</x:v>
      </x:c>
      <x:c r="M1276" s="1" t="n">
        <x:v>4.5</x:v>
      </x:c>
      <x:c r="N1276" s="1" t="n">
        <x:v>21</x:v>
      </x:c>
      <x:c r="O1276" s="1" t="n">
        <x:f aca="0">24*MAX(0,EOMONTH(B1276,0)-MAX(B1276,INDEX(Device_Inventory!$K$2:$K$1201,MATCH(A1276,Device_Inventory!$A$2:$A$1201,0)))+1)</x:f>
        <x:v>720</x:v>
      </x:c>
      <x:c r="P1276" s="11" t="b">
        <x:f aca="0">INDEX(Device_Inventory!$K$2:$K$1201,MATCH(A1276,Device_Inventory!$A$2:$A$1201,0))&gt;B1276</x:f>
        <x:v>0</x:v>
      </x:c>
      <x:c r="Q1276" s="1" t="str">
        <x:f aca="0">IF(D1276&gt;O1276,"Fail: operating hours exceed in-service hours",IF(D1276+M1276&gt;O1276,"Fail: operating + unavailable hours exceed in-service hours",IF(P1276,"Partial month: within in-service hours","OK")))</x:f>
        <x:v>OK</x:v>
      </x:c>
    </x:row>
    <x:row r="1277" ht="15" hidden="0" customHeight="1">
      <x:c r="A1277" s="1" t="s">
        <x:v>864</x:v>
      </x:c>
      <x:c r="B1277" s="14" t="n">
        <x:v>46143</x:v>
      </x:c>
      <x:c r="C1277" s="1" t="n">
        <x:v>63</x:v>
      </x:c>
      <x:c r="D1277" s="1" t="n">
        <x:v>386.3</x:v>
      </x:c>
      <x:c r="E1277" s="1" t="n">
        <x:v>24</x:v>
      </x:c>
      <x:c r="F1277" s="1" t="n">
        <x:v>2</x:v>
      </x:c>
      <x:c r="G1277" s="1" t="n">
        <x:v>53</x:v>
      </x:c>
      <x:c r="H1277" s="1" t="n">
        <x:v>0</x:v>
      </x:c>
      <x:c r="I1277" s="1" t="n">
        <x:v>2</x:v>
      </x:c>
      <x:c r="J1277" s="1" t="n">
        <x:v>0.52</x:v>
      </x:c>
      <x:c r="K1277" s="1" t="n">
        <x:v>0</x:v>
      </x:c>
      <x:c r="L1277" s="1" t="n">
        <x:v>93.1</x:v>
      </x:c>
      <x:c r="M1277" s="1" t="n">
        <x:v>0</x:v>
      </x:c>
      <x:c r="N1277" s="1" t="n">
        <x:v>15.9</x:v>
      </x:c>
      <x:c r="O1277" s="1" t="n">
        <x:f aca="0">24*MAX(0,EOMONTH(B1277,0)-MAX(B1277,INDEX(Device_Inventory!$K$2:$K$1201,MATCH(A1277,Device_Inventory!$A$2:$A$1201,0)))+1)</x:f>
        <x:v>744</x:v>
      </x:c>
      <x:c r="P1277" s="11" t="b">
        <x:f aca="0">INDEX(Device_Inventory!$K$2:$K$1201,MATCH(A1277,Device_Inventory!$A$2:$A$1201,0))&gt;B1277</x:f>
        <x:v>0</x:v>
      </x:c>
      <x:c r="Q1277" s="1" t="str">
        <x:f aca="0">IF(D1277&gt;O1277,"Fail: operating hours exceed in-service hours",IF(D1277+M1277&gt;O1277,"Fail: operating + unavailable hours exceed in-service hours",IF(P1277,"Partial month: within in-service hours","OK")))</x:f>
        <x:v>OK</x:v>
      </x:c>
    </x:row>
    <x:row r="1278" ht="15" hidden="0" customHeight="1">
      <x:c r="A1278" s="1" t="s">
        <x:v>864</x:v>
      </x:c>
      <x:c r="B1278" s="14" t="n">
        <x:v>46174</x:v>
      </x:c>
      <x:c r="C1278" s="1" t="n">
        <x:v>73.4</x:v>
      </x:c>
      <x:c r="D1278" s="1" t="n">
        <x:v>479.4</x:v>
      </x:c>
      <x:c r="E1278" s="1" t="n">
        <x:v>28</x:v>
      </x:c>
      <x:c r="F1278" s="1" t="n">
        <x:v>0</x:v>
      </x:c>
      <x:c r="G1278" s="1" t="n">
        <x:v>37</x:v>
      </x:c>
      <x:c r="H1278" s="1" t="n">
        <x:v>1</x:v>
      </x:c>
      <x:c r="I1278" s="1" t="n">
        <x:v>4</x:v>
      </x:c>
      <x:c r="J1278" s="1" t="n">
        <x:v>0.69</x:v>
      </x:c>
      <x:c r="K1278" s="1" t="n">
        <x:v>0</x:v>
      </x:c>
      <x:c r="L1278" s="1" t="n">
        <x:v>95.2</x:v>
      </x:c>
      <x:c r="M1278" s="1" t="n">
        <x:v>2.2</x:v>
      </x:c>
      <x:c r="N1278" s="1" t="n">
        <x:v>7.3</x:v>
      </x:c>
      <x:c r="O1278" s="1" t="n">
        <x:f aca="0">24*MAX(0,EOMONTH(B1278,0)-MAX(B1278,INDEX(Device_Inventory!$K$2:$K$1201,MATCH(A1278,Device_Inventory!$A$2:$A$1201,0)))+1)</x:f>
        <x:v>720</x:v>
      </x:c>
      <x:c r="P1278" s="11" t="b">
        <x:f aca="0">INDEX(Device_Inventory!$K$2:$K$1201,MATCH(A1278,Device_Inventory!$A$2:$A$1201,0))&gt;B1278</x:f>
        <x:v>0</x:v>
      </x:c>
      <x:c r="Q1278" s="1" t="str">
        <x:f aca="0">IF(D1278&gt;O1278,"Fail: operating hours exceed in-service hours",IF(D1278+M1278&gt;O1278,"Fail: operating + unavailable hours exceed in-service hours",IF(P1278,"Partial month: within in-service hours","OK")))</x:f>
        <x:v>OK</x:v>
      </x:c>
    </x:row>
    <x:row r="1279" ht="15" hidden="0" customHeight="1">
      <x:c r="A1279" s="1" t="s">
        <x:v>864</x:v>
      </x:c>
      <x:c r="B1279" s="14" t="n">
        <x:v>46204</x:v>
      </x:c>
      <x:c r="C1279" s="1" t="n">
        <x:v>69.6</x:v>
      </x:c>
      <x:c r="D1279" s="1" t="n">
        <x:v>398.2</x:v>
      </x:c>
      <x:c r="E1279" s="1" t="n">
        <x:v>37</x:v>
      </x:c>
      <x:c r="F1279" s="1" t="n">
        <x:v>3</x:v>
      </x:c>
      <x:c r="G1279" s="1" t="n">
        <x:v>38</x:v>
      </x:c>
      <x:c r="H1279" s="1" t="n">
        <x:v>0</x:v>
      </x:c>
      <x:c r="I1279" s="1" t="n">
        <x:v>3</x:v>
      </x:c>
      <x:c r="J1279" s="1" t="n">
        <x:v>0.79</x:v>
      </x:c>
      <x:c r="K1279" s="1" t="n">
        <x:v>0</x:v>
      </x:c>
      <x:c r="L1279" s="1" t="n">
        <x:v>93.5</x:v>
      </x:c>
      <x:c r="M1279" s="1" t="n">
        <x:v>9.4</x:v>
      </x:c>
      <x:c r="N1279" s="1" t="n">
        <x:v>9.7</x:v>
      </x:c>
      <x:c r="O1279" s="1" t="n">
        <x:f aca="0">24*MAX(0,EOMONTH(B1279,0)-MAX(B1279,INDEX(Device_Inventory!$K$2:$K$1201,MATCH(A1279,Device_Inventory!$A$2:$A$1201,0)))+1)</x:f>
        <x:v>744</x:v>
      </x:c>
      <x:c r="P1279" s="11" t="b">
        <x:f aca="0">INDEX(Device_Inventory!$K$2:$K$1201,MATCH(A1279,Device_Inventory!$A$2:$A$1201,0))&gt;B1279</x:f>
        <x:v>0</x:v>
      </x:c>
      <x:c r="Q1279" s="1" t="str">
        <x:f aca="0">IF(D1279&gt;O1279,"Fail: operating hours exceed in-service hours",IF(D1279+M1279&gt;O1279,"Fail: operating + unavailable hours exceed in-service hours",IF(P1279,"Partial month: within in-service hours","OK")))</x:f>
        <x:v>OK</x:v>
      </x:c>
    </x:row>
    <x:row r="1280" ht="15" hidden="0" customHeight="1">
      <x:c r="A1280" s="1" t="s">
        <x:v>2526</x:v>
      </x:c>
      <x:c r="B1280" s="14" t="n">
        <x:v>46054</x:v>
      </x:c>
      <x:c r="C1280" s="1" t="n">
        <x:v>53.2</x:v>
      </x:c>
      <x:c r="D1280" s="1" t="n">
        <x:v>365.6</x:v>
      </x:c>
      <x:c r="E1280" s="1" t="n">
        <x:v>17</x:v>
      </x:c>
      <x:c r="F1280" s="1" t="n">
        <x:v>1</x:v>
      </x:c>
      <x:c r="G1280" s="1" t="n">
        <x:v>25</x:v>
      </x:c>
      <x:c r="H1280" s="1" t="n">
        <x:v>0</x:v>
      </x:c>
      <x:c r="I1280" s="1" t="n">
        <x:v>5</x:v>
      </x:c>
      <x:c r="J1280" s="1" t="n">
        <x:v>1.26</x:v>
      </x:c>
      <x:c r="K1280" s="1" t="n">
        <x:v>1</x:v>
      </x:c>
      <x:c r="L1280" s="1" t="n">
        <x:v>96.7</x:v>
      </x:c>
      <x:c r="M1280" s="1" t="n">
        <x:v>16.6</x:v>
      </x:c>
      <x:c r="N1280" s="1" t="n">
        <x:v>16.2</x:v>
      </x:c>
      <x:c r="O1280" s="1" t="n">
        <x:f aca="0">24*MAX(0,EOMONTH(B1280,0)-MAX(B1280,INDEX(Device_Inventory!$K$2:$K$1201,MATCH(A1280,Device_Inventory!$A$2:$A$1201,0)))+1)</x:f>
        <x:v>672</x:v>
      </x:c>
      <x:c r="P1280" s="11" t="b">
        <x:f aca="0">INDEX(Device_Inventory!$K$2:$K$1201,MATCH(A1280,Device_Inventory!$A$2:$A$1201,0))&gt;B1280</x:f>
        <x:v>0</x:v>
      </x:c>
      <x:c r="Q1280" s="1" t="str">
        <x:f aca="0">IF(D1280&gt;O1280,"Fail: operating hours exceed in-service hours",IF(D1280+M1280&gt;O1280,"Fail: operating + unavailable hours exceed in-service hours",IF(P1280,"Partial month: within in-service hours","OK")))</x:f>
        <x:v>OK</x:v>
      </x:c>
    </x:row>
    <x:row r="1281" ht="15" hidden="0" customHeight="1">
      <x:c r="A1281" s="1" t="s">
        <x:v>2526</x:v>
      </x:c>
      <x:c r="B1281" s="14" t="n">
        <x:v>46082</x:v>
      </x:c>
      <x:c r="C1281" s="1" t="n">
        <x:v>73.6</x:v>
      </x:c>
      <x:c r="D1281" s="1" t="n">
        <x:v>514.1</x:v>
      </x:c>
      <x:c r="E1281" s="1" t="n">
        <x:v>30</x:v>
      </x:c>
      <x:c r="F1281" s="1" t="n">
        <x:v>2</x:v>
      </x:c>
      <x:c r="G1281" s="1" t="n">
        <x:v>30</x:v>
      </x:c>
      <x:c r="H1281" s="1" t="n">
        <x:v>0</x:v>
      </x:c>
      <x:c r="I1281" s="1" t="n">
        <x:v>4</x:v>
      </x:c>
      <x:c r="J1281" s="1" t="n">
        <x:v>1.03</x:v>
      </x:c>
      <x:c r="K1281" s="1" t="n">
        <x:v>1</x:v>
      </x:c>
      <x:c r="L1281" s="1" t="n">
        <x:v>94.9</x:v>
      </x:c>
      <x:c r="M1281" s="1" t="n">
        <x:v>8.9</x:v>
      </x:c>
      <x:c r="N1281" s="1" t="n">
        <x:v>19.8</x:v>
      </x:c>
      <x:c r="O1281" s="1" t="n">
        <x:f aca="0">24*MAX(0,EOMONTH(B1281,0)-MAX(B1281,INDEX(Device_Inventory!$K$2:$K$1201,MATCH(A1281,Device_Inventory!$A$2:$A$1201,0)))+1)</x:f>
        <x:v>744</x:v>
      </x:c>
      <x:c r="P1281" s="11" t="b">
        <x:f aca="0">INDEX(Device_Inventory!$K$2:$K$1201,MATCH(A1281,Device_Inventory!$A$2:$A$1201,0))&gt;B1281</x:f>
        <x:v>0</x:v>
      </x:c>
      <x:c r="Q1281" s="1" t="str">
        <x:f aca="0">IF(D1281&gt;O1281,"Fail: operating hours exceed in-service hours",IF(D1281+M1281&gt;O1281,"Fail: operating + unavailable hours exceed in-service hours",IF(P1281,"Partial month: within in-service hours","OK")))</x:f>
        <x:v>OK</x:v>
      </x:c>
    </x:row>
    <x:row r="1282" ht="15" hidden="0" customHeight="1">
      <x:c r="A1282" s="1" t="s">
        <x:v>2526</x:v>
      </x:c>
      <x:c r="B1282" s="14" t="n">
        <x:v>46113</x:v>
      </x:c>
      <x:c r="C1282" s="1" t="n">
        <x:v>90.4</x:v>
      </x:c>
      <x:c r="D1282" s="1" t="n">
        <x:v>506.5</x:v>
      </x:c>
      <x:c r="E1282" s="1" t="n">
        <x:v>29</x:v>
      </x:c>
      <x:c r="F1282" s="1" t="n">
        <x:v>1</x:v>
      </x:c>
      <x:c r="G1282" s="1" t="n">
        <x:v>34</x:v>
      </x:c>
      <x:c r="H1282" s="1" t="n">
        <x:v>2</x:v>
      </x:c>
      <x:c r="I1282" s="1" t="n">
        <x:v>4</x:v>
      </x:c>
      <x:c r="J1282" s="1" t="n">
        <x:v>1.18</x:v>
      </x:c>
      <x:c r="K1282" s="1" t="n">
        <x:v>1</x:v>
      </x:c>
      <x:c r="L1282" s="1" t="n">
        <x:v>95</x:v>
      </x:c>
      <x:c r="M1282" s="1" t="n">
        <x:v>13</x:v>
      </x:c>
      <x:c r="N1282" s="1" t="n">
        <x:v>24.2</x:v>
      </x:c>
      <x:c r="O1282" s="1" t="n">
        <x:f aca="0">24*MAX(0,EOMONTH(B1282,0)-MAX(B1282,INDEX(Device_Inventory!$K$2:$K$1201,MATCH(A1282,Device_Inventory!$A$2:$A$1201,0)))+1)</x:f>
        <x:v>720</x:v>
      </x:c>
      <x:c r="P1282" s="11" t="b">
        <x:f aca="0">INDEX(Device_Inventory!$K$2:$K$1201,MATCH(A1282,Device_Inventory!$A$2:$A$1201,0))&gt;B1282</x:f>
        <x:v>0</x:v>
      </x:c>
      <x:c r="Q1282" s="1" t="str">
        <x:f aca="0">IF(D1282&gt;O1282,"Fail: operating hours exceed in-service hours",IF(D1282+M1282&gt;O1282,"Fail: operating + unavailable hours exceed in-service hours",IF(P1282,"Partial month: within in-service hours","OK")))</x:f>
        <x:v>OK</x:v>
      </x:c>
    </x:row>
    <x:row r="1283" ht="15" hidden="0" customHeight="1">
      <x:c r="A1283" s="1" t="s">
        <x:v>2526</x:v>
      </x:c>
      <x:c r="B1283" s="14" t="n">
        <x:v>46143</x:v>
      </x:c>
      <x:c r="C1283" s="1" t="n">
        <x:v>66.7</x:v>
      </x:c>
      <x:c r="D1283" s="1" t="n">
        <x:v>432.4</x:v>
      </x:c>
      <x:c r="E1283" s="1" t="n">
        <x:v>20</x:v>
      </x:c>
      <x:c r="F1283" s="1" t="n">
        <x:v>3</x:v>
      </x:c>
      <x:c r="G1283" s="1" t="n">
        <x:v>32</x:v>
      </x:c>
      <x:c r="H1283" s="1" t="n">
        <x:v>1</x:v>
      </x:c>
      <x:c r="I1283" s="1" t="n">
        <x:v>5</x:v>
      </x:c>
      <x:c r="J1283" s="1" t="n">
        <x:v>0.7</x:v>
      </x:c>
      <x:c r="K1283" s="1" t="n">
        <x:v>0</x:v>
      </x:c>
      <x:c r="L1283" s="1" t="n">
        <x:v>95.2</x:v>
      </x:c>
      <x:c r="M1283" s="1" t="n">
        <x:v>11.1</x:v>
      </x:c>
      <x:c r="N1283" s="1" t="n">
        <x:v>10.5</x:v>
      </x:c>
      <x:c r="O1283" s="1" t="n">
        <x:f aca="0">24*MAX(0,EOMONTH(B1283,0)-MAX(B1283,INDEX(Device_Inventory!$K$2:$K$1201,MATCH(A1283,Device_Inventory!$A$2:$A$1201,0)))+1)</x:f>
        <x:v>744</x:v>
      </x:c>
      <x:c r="P1283" s="11" t="b">
        <x:f aca="0">INDEX(Device_Inventory!$K$2:$K$1201,MATCH(A1283,Device_Inventory!$A$2:$A$1201,0))&gt;B1283</x:f>
        <x:v>0</x:v>
      </x:c>
      <x:c r="Q1283" s="1" t="str">
        <x:f aca="0">IF(D1283&gt;O1283,"Fail: operating hours exceed in-service hours",IF(D1283+M1283&gt;O1283,"Fail: operating + unavailable hours exceed in-service hours",IF(P1283,"Partial month: within in-service hours","OK")))</x:f>
        <x:v>OK</x:v>
      </x:c>
    </x:row>
    <x:row r="1284" ht="15" hidden="0" customHeight="1">
      <x:c r="A1284" s="1" t="s">
        <x:v>2526</x:v>
      </x:c>
      <x:c r="B1284" s="14" t="n">
        <x:v>46174</x:v>
      </x:c>
      <x:c r="C1284" s="1" t="n">
        <x:v>67.3</x:v>
      </x:c>
      <x:c r="D1284" s="1" t="n">
        <x:v>368.8</x:v>
      </x:c>
      <x:c r="E1284" s="1" t="n">
        <x:v>26</x:v>
      </x:c>
      <x:c r="F1284" s="1" t="n">
        <x:v>3</x:v>
      </x:c>
      <x:c r="G1284" s="1" t="n">
        <x:v>45</x:v>
      </x:c>
      <x:c r="H1284" s="1" t="n">
        <x:v>1</x:v>
      </x:c>
      <x:c r="I1284" s="1" t="n">
        <x:v>1</x:v>
      </x:c>
      <x:c r="J1284" s="1" t="n">
        <x:v>0.53</x:v>
      </x:c>
      <x:c r="K1284" s="1" t="n">
        <x:v>2</x:v>
      </x:c>
      <x:c r="L1284" s="1" t="n">
        <x:v>93.5</x:v>
      </x:c>
      <x:c r="M1284" s="1" t="n">
        <x:v>11.9</x:v>
      </x:c>
      <x:c r="N1284" s="1" t="n">
        <x:v>18.1</x:v>
      </x:c>
      <x:c r="O1284" s="1" t="n">
        <x:f aca="0">24*MAX(0,EOMONTH(B1284,0)-MAX(B1284,INDEX(Device_Inventory!$K$2:$K$1201,MATCH(A1284,Device_Inventory!$A$2:$A$1201,0)))+1)</x:f>
        <x:v>720</x:v>
      </x:c>
      <x:c r="P1284" s="11" t="b">
        <x:f aca="0">INDEX(Device_Inventory!$K$2:$K$1201,MATCH(A1284,Device_Inventory!$A$2:$A$1201,0))&gt;B1284</x:f>
        <x:v>0</x:v>
      </x:c>
      <x:c r="Q1284" s="1" t="str">
        <x:f aca="0">IF(D1284&gt;O1284,"Fail: operating hours exceed in-service hours",IF(D1284+M1284&gt;O1284,"Fail: operating + unavailable hours exceed in-service hours",IF(P1284,"Partial month: within in-service hours","OK")))</x:f>
        <x:v>OK</x:v>
      </x:c>
    </x:row>
    <x:row r="1285" ht="15" hidden="0" customHeight="1">
      <x:c r="A1285" s="1" t="s">
        <x:v>2526</x:v>
      </x:c>
      <x:c r="B1285" s="14" t="n">
        <x:v>46204</x:v>
      </x:c>
      <x:c r="C1285" s="1" t="n">
        <x:v>44.9</x:v>
      </x:c>
      <x:c r="D1285" s="1" t="n">
        <x:v>254.4</x:v>
      </x:c>
      <x:c r="E1285" s="1" t="n">
        <x:v>19</x:v>
      </x:c>
      <x:c r="F1285" s="1" t="n">
        <x:v>3</x:v>
      </x:c>
      <x:c r="G1285" s="1" t="n">
        <x:v>28</x:v>
      </x:c>
      <x:c r="H1285" s="1" t="n">
        <x:v>1</x:v>
      </x:c>
      <x:c r="I1285" s="1" t="n">
        <x:v>2</x:v>
      </x:c>
      <x:c r="J1285" s="1" t="n">
        <x:v>1.13</x:v>
      </x:c>
      <x:c r="K1285" s="1" t="n">
        <x:v>0</x:v>
      </x:c>
      <x:c r="L1285" s="1" t="n">
        <x:v>98.3</x:v>
      </x:c>
      <x:c r="M1285" s="1" t="n">
        <x:v>5.9</x:v>
      </x:c>
      <x:c r="N1285" s="1" t="n">
        <x:v>3.7</x:v>
      </x:c>
      <x:c r="O1285" s="1" t="n">
        <x:f aca="0">24*MAX(0,EOMONTH(B1285,0)-MAX(B1285,INDEX(Device_Inventory!$K$2:$K$1201,MATCH(A1285,Device_Inventory!$A$2:$A$1201,0)))+1)</x:f>
        <x:v>744</x:v>
      </x:c>
      <x:c r="P1285" s="11" t="b">
        <x:f aca="0">INDEX(Device_Inventory!$K$2:$K$1201,MATCH(A1285,Device_Inventory!$A$2:$A$1201,0))&gt;B1285</x:f>
        <x:v>0</x:v>
      </x:c>
      <x:c r="Q1285" s="1" t="str">
        <x:f aca="0">IF(D1285&gt;O1285,"Fail: operating hours exceed in-service hours",IF(D1285+M1285&gt;O1285,"Fail: operating + unavailable hours exceed in-service hours",IF(P1285,"Partial month: within in-service hours","OK")))</x:f>
        <x:v>OK</x:v>
      </x:c>
    </x:row>
    <x:row r="1286" ht="15" hidden="0" customHeight="1">
      <x:c r="A1286" s="1" t="s">
        <x:v>2529</x:v>
      </x:c>
      <x:c r="B1286" s="14" t="n">
        <x:v>46054</x:v>
      </x:c>
      <x:c r="C1286" s="1" t="n">
        <x:v>45.6</x:v>
      </x:c>
      <x:c r="D1286" s="1" t="n">
        <x:v>306.3</x:v>
      </x:c>
      <x:c r="E1286" s="1" t="n">
        <x:v>14</x:v>
      </x:c>
      <x:c r="F1286" s="1" t="n">
        <x:v>1</x:v>
      </x:c>
      <x:c r="G1286" s="1" t="n">
        <x:v>37</x:v>
      </x:c>
      <x:c r="H1286" s="1" t="n">
        <x:v>0</x:v>
      </x:c>
      <x:c r="I1286" s="1" t="n">
        <x:v>0</x:v>
      </x:c>
      <x:c r="J1286" s="1" t="n">
        <x:v>0.07</x:v>
      </x:c>
      <x:c r="K1286" s="1" t="n">
        <x:v>0</x:v>
      </x:c>
      <x:c r="L1286" s="1" t="n">
        <x:v>91.2</x:v>
      </x:c>
      <x:c r="M1286" s="1" t="n">
        <x:v>1.1</x:v>
      </x:c>
      <x:c r="N1286" s="1" t="n">
        <x:v>7</x:v>
      </x:c>
      <x:c r="O1286" s="1" t="n">
        <x:f aca="0">24*MAX(0,EOMONTH(B1286,0)-MAX(B1286,INDEX(Device_Inventory!$K$2:$K$1201,MATCH(A1286,Device_Inventory!$A$2:$A$1201,0)))+1)</x:f>
        <x:v>672</x:v>
      </x:c>
      <x:c r="P1286" s="11" t="b">
        <x:f aca="0">INDEX(Device_Inventory!$K$2:$K$1201,MATCH(A1286,Device_Inventory!$A$2:$A$1201,0))&gt;B1286</x:f>
        <x:v>0</x:v>
      </x:c>
      <x:c r="Q1286" s="1" t="str">
        <x:f aca="0">IF(D1286&gt;O1286,"Fail: operating hours exceed in-service hours",IF(D1286+M1286&gt;O1286,"Fail: operating + unavailable hours exceed in-service hours",IF(P1286,"Partial month: within in-service hours","OK")))</x:f>
        <x:v>OK</x:v>
      </x:c>
    </x:row>
    <x:row r="1287" ht="15" hidden="0" customHeight="1">
      <x:c r="A1287" s="1" t="s">
        <x:v>2529</x:v>
      </x:c>
      <x:c r="B1287" s="14" t="n">
        <x:v>46082</x:v>
      </x:c>
      <x:c r="C1287" s="1" t="n">
        <x:v>57.1</x:v>
      </x:c>
      <x:c r="D1287" s="1" t="n">
        <x:v>327.3</x:v>
      </x:c>
      <x:c r="E1287" s="1" t="n">
        <x:v>11</x:v>
      </x:c>
      <x:c r="F1287" s="1" t="n">
        <x:v>1</x:v>
      </x:c>
      <x:c r="G1287" s="1" t="n">
        <x:v>24</x:v>
      </x:c>
      <x:c r="H1287" s="1" t="n">
        <x:v>0</x:v>
      </x:c>
      <x:c r="I1287" s="1" t="n">
        <x:v>0</x:v>
      </x:c>
      <x:c r="J1287" s="1" t="n">
        <x:v>0.77</x:v>
      </x:c>
      <x:c r="K1287" s="1" t="n">
        <x:v>0</x:v>
      </x:c>
      <x:c r="L1287" s="1" t="n">
        <x:v>98.1</x:v>
      </x:c>
      <x:c r="M1287" s="1" t="n">
        <x:v>0.6</x:v>
      </x:c>
      <x:c r="N1287" s="1" t="n">
        <x:v>17.4</x:v>
      </x:c>
      <x:c r="O1287" s="1" t="n">
        <x:f aca="0">24*MAX(0,EOMONTH(B1287,0)-MAX(B1287,INDEX(Device_Inventory!$K$2:$K$1201,MATCH(A1287,Device_Inventory!$A$2:$A$1201,0)))+1)</x:f>
        <x:v>744</x:v>
      </x:c>
      <x:c r="P1287" s="11" t="b">
        <x:f aca="0">INDEX(Device_Inventory!$K$2:$K$1201,MATCH(A1287,Device_Inventory!$A$2:$A$1201,0))&gt;B1287</x:f>
        <x:v>0</x:v>
      </x:c>
      <x:c r="Q1287" s="1" t="str">
        <x:f aca="0">IF(D1287&gt;O1287,"Fail: operating hours exceed in-service hours",IF(D1287+M1287&gt;O1287,"Fail: operating + unavailable hours exceed in-service hours",IF(P1287,"Partial month: within in-service hours","OK")))</x:f>
        <x:v>OK</x:v>
      </x:c>
    </x:row>
    <x:row r="1288" ht="15" hidden="0" customHeight="1">
      <x:c r="A1288" s="1" t="s">
        <x:v>2529</x:v>
      </x:c>
      <x:c r="B1288" s="14" t="n">
        <x:v>46113</x:v>
      </x:c>
      <x:c r="C1288" s="1" t="n">
        <x:v>60.4</x:v>
      </x:c>
      <x:c r="D1288" s="1" t="n">
        <x:v>423.4</x:v>
      </x:c>
      <x:c r="E1288" s="1" t="n">
        <x:v>21</x:v>
      </x:c>
      <x:c r="F1288" s="1" t="n">
        <x:v>0</x:v>
      </x:c>
      <x:c r="G1288" s="1" t="n">
        <x:v>35</x:v>
      </x:c>
      <x:c r="H1288" s="1" t="n">
        <x:v>0</x:v>
      </x:c>
      <x:c r="I1288" s="1" t="n">
        <x:v>3</x:v>
      </x:c>
      <x:c r="J1288" s="1" t="n">
        <x:v>0.18</x:v>
      </x:c>
      <x:c r="K1288" s="1" t="n">
        <x:v>0</x:v>
      </x:c>
      <x:c r="L1288" s="1" t="n">
        <x:v>94.7</x:v>
      </x:c>
      <x:c r="M1288" s="1" t="n">
        <x:v>2.8</x:v>
      </x:c>
      <x:c r="N1288" s="1" t="n">
        <x:v>15.2</x:v>
      </x:c>
      <x:c r="O1288" s="1" t="n">
        <x:f aca="0">24*MAX(0,EOMONTH(B1288,0)-MAX(B1288,INDEX(Device_Inventory!$K$2:$K$1201,MATCH(A1288,Device_Inventory!$A$2:$A$1201,0)))+1)</x:f>
        <x:v>720</x:v>
      </x:c>
      <x:c r="P1288" s="11" t="b">
        <x:f aca="0">INDEX(Device_Inventory!$K$2:$K$1201,MATCH(A1288,Device_Inventory!$A$2:$A$1201,0))&gt;B1288</x:f>
        <x:v>0</x:v>
      </x:c>
      <x:c r="Q1288" s="1" t="str">
        <x:f aca="0">IF(D1288&gt;O1288,"Fail: operating hours exceed in-service hours",IF(D1288+M1288&gt;O1288,"Fail: operating + unavailable hours exceed in-service hours",IF(P1288,"Partial month: within in-service hours","OK")))</x:f>
        <x:v>OK</x:v>
      </x:c>
    </x:row>
    <x:row r="1289" ht="15" hidden="0" customHeight="1">
      <x:c r="A1289" s="1" t="s">
        <x:v>2529</x:v>
      </x:c>
      <x:c r="B1289" s="14" t="n">
        <x:v>46143</x:v>
      </x:c>
      <x:c r="C1289" s="1" t="n">
        <x:v>50.6</x:v>
      </x:c>
      <x:c r="D1289" s="1" t="n">
        <x:v>351.3</x:v>
      </x:c>
      <x:c r="E1289" s="1" t="n">
        <x:v>25</x:v>
      </x:c>
      <x:c r="F1289" s="1" t="n">
        <x:v>0</x:v>
      </x:c>
      <x:c r="G1289" s="1" t="n">
        <x:v>26</x:v>
      </x:c>
      <x:c r="H1289" s="1" t="n">
        <x:v>0</x:v>
      </x:c>
      <x:c r="I1289" s="1" t="n">
        <x:v>2</x:v>
      </x:c>
      <x:c r="J1289" s="1" t="n">
        <x:v>0.28</x:v>
      </x:c>
      <x:c r="K1289" s="1" t="n">
        <x:v>1</x:v>
      </x:c>
      <x:c r="L1289" s="1" t="n">
        <x:v>96.8</x:v>
      </x:c>
      <x:c r="M1289" s="1" t="n">
        <x:v>7</x:v>
      </x:c>
      <x:c r="N1289" s="1" t="n">
        <x:v>8</x:v>
      </x:c>
      <x:c r="O1289" s="1" t="n">
        <x:f aca="0">24*MAX(0,EOMONTH(B1289,0)-MAX(B1289,INDEX(Device_Inventory!$K$2:$K$1201,MATCH(A1289,Device_Inventory!$A$2:$A$1201,0)))+1)</x:f>
        <x:v>744</x:v>
      </x:c>
      <x:c r="P1289" s="11" t="b">
        <x:f aca="0">INDEX(Device_Inventory!$K$2:$K$1201,MATCH(A1289,Device_Inventory!$A$2:$A$1201,0))&gt;B1289</x:f>
        <x:v>0</x:v>
      </x:c>
      <x:c r="Q1289" s="1" t="str">
        <x:f aca="0">IF(D1289&gt;O1289,"Fail: operating hours exceed in-service hours",IF(D1289+M1289&gt;O1289,"Fail: operating + unavailable hours exceed in-service hours",IF(P1289,"Partial month: within in-service hours","OK")))</x:f>
        <x:v>OK</x:v>
      </x:c>
    </x:row>
    <x:row r="1290" ht="15" hidden="0" customHeight="1">
      <x:c r="A1290" s="1" t="s">
        <x:v>2529</x:v>
      </x:c>
      <x:c r="B1290" s="14" t="n">
        <x:v>46174</x:v>
      </x:c>
      <x:c r="C1290" s="1" t="n">
        <x:v>66</x:v>
      </x:c>
      <x:c r="D1290" s="1" t="n">
        <x:v>377.8</x:v>
      </x:c>
      <x:c r="E1290" s="1" t="n">
        <x:v>13</x:v>
      </x:c>
      <x:c r="F1290" s="1" t="n">
        <x:v>1</x:v>
      </x:c>
      <x:c r="G1290" s="1" t="n">
        <x:v>25</x:v>
      </x:c>
      <x:c r="H1290" s="1" t="n">
        <x:v>0</x:v>
      </x:c>
      <x:c r="I1290" s="1" t="n">
        <x:v>0</x:v>
      </x:c>
      <x:c r="J1290" s="1" t="n">
        <x:v>0.52</x:v>
      </x:c>
      <x:c r="K1290" s="1" t="n">
        <x:v>0</x:v>
      </x:c>
      <x:c r="L1290" s="1" t="n">
        <x:v>97.3</x:v>
      </x:c>
      <x:c r="M1290" s="1" t="n">
        <x:v>4.7</x:v>
      </x:c>
      <x:c r="N1290" s="1" t="n">
        <x:v>6.3</x:v>
      </x:c>
      <x:c r="O1290" s="1" t="n">
        <x:f aca="0">24*MAX(0,EOMONTH(B1290,0)-MAX(B1290,INDEX(Device_Inventory!$K$2:$K$1201,MATCH(A1290,Device_Inventory!$A$2:$A$1201,0)))+1)</x:f>
        <x:v>720</x:v>
      </x:c>
      <x:c r="P1290" s="11" t="b">
        <x:f aca="0">INDEX(Device_Inventory!$K$2:$K$1201,MATCH(A1290,Device_Inventory!$A$2:$A$1201,0))&gt;B1290</x:f>
        <x:v>0</x:v>
      </x:c>
      <x:c r="Q1290" s="1" t="str">
        <x:f aca="0">IF(D1290&gt;O1290,"Fail: operating hours exceed in-service hours",IF(D1290+M1290&gt;O1290,"Fail: operating + unavailable hours exceed in-service hours",IF(P1290,"Partial month: within in-service hours","OK")))</x:f>
        <x:v>OK</x:v>
      </x:c>
    </x:row>
    <x:row r="1291" ht="15" hidden="0" customHeight="1">
      <x:c r="A1291" s="1" t="s">
        <x:v>2529</x:v>
      </x:c>
      <x:c r="B1291" s="14" t="n">
        <x:v>46204</x:v>
      </x:c>
      <x:c r="C1291" s="1" t="n">
        <x:v>52.7</x:v>
      </x:c>
      <x:c r="D1291" s="1" t="n">
        <x:v>295.5</x:v>
      </x:c>
      <x:c r="E1291" s="1" t="n">
        <x:v>15</x:v>
      </x:c>
      <x:c r="F1291" s="1" t="n">
        <x:v>1</x:v>
      </x:c>
      <x:c r="G1291" s="1" t="n">
        <x:v>38</x:v>
      </x:c>
      <x:c r="H1291" s="1" t="n">
        <x:v>0</x:v>
      </x:c>
      <x:c r="I1291" s="1" t="n">
        <x:v>2</x:v>
      </x:c>
      <x:c r="J1291" s="1" t="n">
        <x:v>0.27</x:v>
      </x:c>
      <x:c r="K1291" s="1" t="n">
        <x:v>0</x:v>
      </x:c>
      <x:c r="L1291" s="1" t="n">
        <x:v>94.1</x:v>
      </x:c>
      <x:c r="M1291" s="1" t="n">
        <x:v>0</x:v>
      </x:c>
      <x:c r="N1291" s="1" t="n">
        <x:v>5.8</x:v>
      </x:c>
      <x:c r="O1291" s="1" t="n">
        <x:f aca="0">24*MAX(0,EOMONTH(B1291,0)-MAX(B1291,INDEX(Device_Inventory!$K$2:$K$1201,MATCH(A1291,Device_Inventory!$A$2:$A$1201,0)))+1)</x:f>
        <x:v>744</x:v>
      </x:c>
      <x:c r="P1291" s="11" t="b">
        <x:f aca="0">INDEX(Device_Inventory!$K$2:$K$1201,MATCH(A1291,Device_Inventory!$A$2:$A$1201,0))&gt;B1291</x:f>
        <x:v>0</x:v>
      </x:c>
      <x:c r="Q1291" s="1" t="str">
        <x:f aca="0">IF(D1291&gt;O1291,"Fail: operating hours exceed in-service hours",IF(D1291+M1291&gt;O1291,"Fail: operating + unavailable hours exceed in-service hours",IF(P1291,"Partial month: within in-service hours","OK")))</x:f>
        <x:v>OK</x:v>
      </x:c>
    </x:row>
    <x:row r="1292" ht="15" hidden="0" customHeight="1">
      <x:c r="A1292" s="1" t="s">
        <x:v>868</x:v>
      </x:c>
      <x:c r="B1292" s="14" t="n">
        <x:v>46054</x:v>
      </x:c>
      <x:c r="C1292" s="1" t="n">
        <x:v>85.7</x:v>
      </x:c>
      <x:c r="D1292" s="1" t="n">
        <x:v>624.4</x:v>
      </x:c>
      <x:c r="E1292" s="1" t="n">
        <x:v>35</x:v>
      </x:c>
      <x:c r="F1292" s="1" t="n">
        <x:v>0</x:v>
      </x:c>
      <x:c r="G1292" s="1" t="n">
        <x:v>25</x:v>
      </x:c>
      <x:c r="H1292" s="1" t="n">
        <x:v>0</x:v>
      </x:c>
      <x:c r="I1292" s="1" t="n">
        <x:v>4</x:v>
      </x:c>
      <x:c r="J1292" s="1" t="n">
        <x:v>0</x:v>
      </x:c>
      <x:c r="K1292" s="1" t="n">
        <x:v>0</x:v>
      </x:c>
      <x:c r="L1292" s="1" t="n">
        <x:v>95.3</x:v>
      </x:c>
      <x:c r="M1292" s="1" t="n">
        <x:v>0</x:v>
      </x:c>
      <x:c r="N1292" s="1" t="n">
        <x:v>10.9</x:v>
      </x:c>
      <x:c r="O1292" s="1" t="n">
        <x:f aca="0">24*MAX(0,EOMONTH(B1292,0)-MAX(B1292,INDEX(Device_Inventory!$K$2:$K$1201,MATCH(A1292,Device_Inventory!$A$2:$A$1201,0)))+1)</x:f>
        <x:v>672</x:v>
      </x:c>
      <x:c r="P1292" s="11" t="b">
        <x:f aca="0">INDEX(Device_Inventory!$K$2:$K$1201,MATCH(A1292,Device_Inventory!$A$2:$A$1201,0))&gt;B1292</x:f>
        <x:v>0</x:v>
      </x:c>
      <x:c r="Q1292" s="1" t="str">
        <x:f aca="0">IF(D1292&gt;O1292,"Fail: operating hours exceed in-service hours",IF(D1292+M1292&gt;O1292,"Fail: operating + unavailable hours exceed in-service hours",IF(P1292,"Partial month: within in-service hours","OK")))</x:f>
        <x:v>OK</x:v>
      </x:c>
    </x:row>
    <x:row r="1293" ht="15" hidden="0" customHeight="1">
      <x:c r="A1293" s="1" t="s">
        <x:v>868</x:v>
      </x:c>
      <x:c r="B1293" s="14" t="n">
        <x:v>46082</x:v>
      </x:c>
      <x:c r="C1293" s="1" t="n">
        <x:v>62.7</x:v>
      </x:c>
      <x:c r="D1293" s="1" t="n">
        <x:v>436.2</x:v>
      </x:c>
      <x:c r="E1293" s="1" t="n">
        <x:v>19</x:v>
      </x:c>
      <x:c r="F1293" s="1" t="n">
        <x:v>0</x:v>
      </x:c>
      <x:c r="G1293" s="1" t="n">
        <x:v>48</x:v>
      </x:c>
      <x:c r="H1293" s="1" t="n">
        <x:v>0</x:v>
      </x:c>
      <x:c r="I1293" s="1" t="n">
        <x:v>2</x:v>
      </x:c>
      <x:c r="J1293" s="1" t="n">
        <x:v>0.39</x:v>
      </x:c>
      <x:c r="K1293" s="1" t="n">
        <x:v>0</x:v>
      </x:c>
      <x:c r="L1293" s="1" t="n">
        <x:v>98.2</x:v>
      </x:c>
      <x:c r="M1293" s="1" t="n">
        <x:v>4.6</x:v>
      </x:c>
      <x:c r="N1293" s="1" t="n">
        <x:v>19.7</x:v>
      </x:c>
      <x:c r="O1293" s="1" t="n">
        <x:f aca="0">24*MAX(0,EOMONTH(B1293,0)-MAX(B1293,INDEX(Device_Inventory!$K$2:$K$1201,MATCH(A1293,Device_Inventory!$A$2:$A$1201,0)))+1)</x:f>
        <x:v>744</x:v>
      </x:c>
      <x:c r="P1293" s="11" t="b">
        <x:f aca="0">INDEX(Device_Inventory!$K$2:$K$1201,MATCH(A1293,Device_Inventory!$A$2:$A$1201,0))&gt;B1293</x:f>
        <x:v>0</x:v>
      </x:c>
      <x:c r="Q1293" s="1" t="str">
        <x:f aca="0">IF(D1293&gt;O1293,"Fail: operating hours exceed in-service hours",IF(D1293+M1293&gt;O1293,"Fail: operating + unavailable hours exceed in-service hours",IF(P1293,"Partial month: within in-service hours","OK")))</x:f>
        <x:v>OK</x:v>
      </x:c>
    </x:row>
    <x:row r="1294" ht="15" hidden="0" customHeight="1">
      <x:c r="A1294" s="1" t="s">
        <x:v>868</x:v>
      </x:c>
      <x:c r="B1294" s="14" t="n">
        <x:v>46113</x:v>
      </x:c>
      <x:c r="C1294" s="1" t="n">
        <x:v>59.7</x:v>
      </x:c>
      <x:c r="D1294" s="1" t="n">
        <x:v>424.2</x:v>
      </x:c>
      <x:c r="E1294" s="1" t="n">
        <x:v>21</x:v>
      </x:c>
      <x:c r="F1294" s="1" t="n">
        <x:v>1</x:v>
      </x:c>
      <x:c r="G1294" s="1" t="n">
        <x:v>28</x:v>
      </x:c>
      <x:c r="H1294" s="1" t="n">
        <x:v>0</x:v>
      </x:c>
      <x:c r="I1294" s="1" t="n">
        <x:v>2</x:v>
      </x:c>
      <x:c r="J1294" s="1" t="n">
        <x:v>0.3</x:v>
      </x:c>
      <x:c r="K1294" s="1" t="n">
        <x:v>0</x:v>
      </x:c>
      <x:c r="L1294" s="1" t="n">
        <x:v>90.5</x:v>
      </x:c>
      <x:c r="M1294" s="1" t="n">
        <x:v>6.4</x:v>
      </x:c>
      <x:c r="N1294" s="1" t="n">
        <x:v>11.7</x:v>
      </x:c>
      <x:c r="O1294" s="1" t="n">
        <x:f aca="0">24*MAX(0,EOMONTH(B1294,0)-MAX(B1294,INDEX(Device_Inventory!$K$2:$K$1201,MATCH(A1294,Device_Inventory!$A$2:$A$1201,0)))+1)</x:f>
        <x:v>720</x:v>
      </x:c>
      <x:c r="P1294" s="11" t="b">
        <x:f aca="0">INDEX(Device_Inventory!$K$2:$K$1201,MATCH(A1294,Device_Inventory!$A$2:$A$1201,0))&gt;B1294</x:f>
        <x:v>0</x:v>
      </x:c>
      <x:c r="Q1294" s="1" t="str">
        <x:f aca="0">IF(D1294&gt;O1294,"Fail: operating hours exceed in-service hours",IF(D1294+M1294&gt;O1294,"Fail: operating + unavailable hours exceed in-service hours",IF(P1294,"Partial month: within in-service hours","OK")))</x:f>
        <x:v>OK</x:v>
      </x:c>
    </x:row>
    <x:row r="1295" ht="15" hidden="0" customHeight="1">
      <x:c r="A1295" s="1" t="s">
        <x:v>868</x:v>
      </x:c>
      <x:c r="B1295" s="14" t="n">
        <x:v>46143</x:v>
      </x:c>
      <x:c r="C1295" s="1" t="n">
        <x:v>82.9</x:v>
      </x:c>
      <x:c r="D1295" s="1" t="n">
        <x:v>531.5</x:v>
      </x:c>
      <x:c r="E1295" s="1" t="n">
        <x:v>22</x:v>
      </x:c>
      <x:c r="F1295" s="1" t="n">
        <x:v>0</x:v>
      </x:c>
      <x:c r="G1295" s="1" t="n">
        <x:v>48</x:v>
      </x:c>
      <x:c r="H1295" s="1" t="n">
        <x:v>0</x:v>
      </x:c>
      <x:c r="I1295" s="1" t="n">
        <x:v>1</x:v>
      </x:c>
      <x:c r="J1295" s="1" t="n">
        <x:v>0.01</x:v>
      </x:c>
      <x:c r="K1295" s="1" t="n">
        <x:v>1</x:v>
      </x:c>
      <x:c r="L1295" s="1" t="n">
        <x:v>92.3</x:v>
      </x:c>
      <x:c r="M1295" s="1" t="n">
        <x:v>3.8</x:v>
      </x:c>
      <x:c r="N1295" s="1" t="n">
        <x:v>15.5</x:v>
      </x:c>
      <x:c r="O1295" s="1" t="n">
        <x:f aca="0">24*MAX(0,EOMONTH(B1295,0)-MAX(B1295,INDEX(Device_Inventory!$K$2:$K$1201,MATCH(A1295,Device_Inventory!$A$2:$A$1201,0)))+1)</x:f>
        <x:v>744</x:v>
      </x:c>
      <x:c r="P1295" s="11" t="b">
        <x:f aca="0">INDEX(Device_Inventory!$K$2:$K$1201,MATCH(A1295,Device_Inventory!$A$2:$A$1201,0))&gt;B1295</x:f>
        <x:v>0</x:v>
      </x:c>
      <x:c r="Q1295" s="1" t="str">
        <x:f aca="0">IF(D1295&gt;O1295,"Fail: operating hours exceed in-service hours",IF(D1295+M1295&gt;O1295,"Fail: operating + unavailable hours exceed in-service hours",IF(P1295,"Partial month: within in-service hours","OK")))</x:f>
        <x:v>OK</x:v>
      </x:c>
    </x:row>
    <x:row r="1296" ht="15" hidden="0" customHeight="1">
      <x:c r="A1296" s="1" t="s">
        <x:v>868</x:v>
      </x:c>
      <x:c r="B1296" s="14" t="n">
        <x:v>46174</x:v>
      </x:c>
      <x:c r="C1296" s="1" t="n">
        <x:v>77.2</x:v>
      </x:c>
      <x:c r="D1296" s="1" t="n">
        <x:v>450.5</x:v>
      </x:c>
      <x:c r="E1296" s="1" t="n">
        <x:v>21</x:v>
      </x:c>
      <x:c r="F1296" s="1" t="n">
        <x:v>0</x:v>
      </x:c>
      <x:c r="G1296" s="1" t="n">
        <x:v>44</x:v>
      </x:c>
      <x:c r="H1296" s="1" t="n">
        <x:v>0</x:v>
      </x:c>
      <x:c r="I1296" s="1" t="n">
        <x:v>5</x:v>
      </x:c>
      <x:c r="J1296" s="1" t="n">
        <x:v>0.53</x:v>
      </x:c>
      <x:c r="K1296" s="1" t="n">
        <x:v>1</x:v>
      </x:c>
      <x:c r="L1296" s="1" t="n">
        <x:v>96.1</x:v>
      </x:c>
      <x:c r="M1296" s="1" t="n">
        <x:v>0</x:v>
      </x:c>
      <x:c r="N1296" s="1" t="n">
        <x:v>12.8</x:v>
      </x:c>
      <x:c r="O1296" s="1" t="n">
        <x:f aca="0">24*MAX(0,EOMONTH(B1296,0)-MAX(B1296,INDEX(Device_Inventory!$K$2:$K$1201,MATCH(A1296,Device_Inventory!$A$2:$A$1201,0)))+1)</x:f>
        <x:v>720</x:v>
      </x:c>
      <x:c r="P1296" s="11" t="b">
        <x:f aca="0">INDEX(Device_Inventory!$K$2:$K$1201,MATCH(A1296,Device_Inventory!$A$2:$A$1201,0))&gt;B1296</x:f>
        <x:v>0</x:v>
      </x:c>
      <x:c r="Q1296" s="1" t="str">
        <x:f aca="0">IF(D1296&gt;O1296,"Fail: operating hours exceed in-service hours",IF(D1296+M1296&gt;O1296,"Fail: operating + unavailable hours exceed in-service hours",IF(P1296,"Partial month: within in-service hours","OK")))</x:f>
        <x:v>OK</x:v>
      </x:c>
    </x:row>
    <x:row r="1297" ht="15" hidden="0" customHeight="1">
      <x:c r="A1297" s="1" t="s">
        <x:v>868</x:v>
      </x:c>
      <x:c r="B1297" s="14" t="n">
        <x:v>46204</x:v>
      </x:c>
      <x:c r="C1297" s="1" t="n">
        <x:v>80.2</x:v>
      </x:c>
      <x:c r="D1297" s="1" t="n">
        <x:v>531.7</x:v>
      </x:c>
      <x:c r="E1297" s="1" t="n">
        <x:v>33</x:v>
      </x:c>
      <x:c r="F1297" s="1" t="n">
        <x:v>2</x:v>
      </x:c>
      <x:c r="G1297" s="1" t="n">
        <x:v>53</x:v>
      </x:c>
      <x:c r="H1297" s="1" t="n">
        <x:v>0</x:v>
      </x:c>
      <x:c r="I1297" s="1" t="n">
        <x:v>4</x:v>
      </x:c>
      <x:c r="J1297" s="1" t="n">
        <x:v>0.03</x:v>
      </x:c>
      <x:c r="K1297" s="1" t="n">
        <x:v>0</x:v>
      </x:c>
      <x:c r="L1297" s="1" t="n">
        <x:v>91</x:v>
      </x:c>
      <x:c r="M1297" s="1" t="n">
        <x:v>3</x:v>
      </x:c>
      <x:c r="N1297" s="1" t="n">
        <x:v>12.2</x:v>
      </x:c>
      <x:c r="O1297" s="1" t="n">
        <x:f aca="0">24*MAX(0,EOMONTH(B1297,0)-MAX(B1297,INDEX(Device_Inventory!$K$2:$K$1201,MATCH(A1297,Device_Inventory!$A$2:$A$1201,0)))+1)</x:f>
        <x:v>744</x:v>
      </x:c>
      <x:c r="P1297" s="11" t="b">
        <x:f aca="0">INDEX(Device_Inventory!$K$2:$K$1201,MATCH(A1297,Device_Inventory!$A$2:$A$1201,0))&gt;B1297</x:f>
        <x:v>0</x:v>
      </x:c>
      <x:c r="Q1297" s="1" t="str">
        <x:f aca="0">IF(D1297&gt;O1297,"Fail: operating hours exceed in-service hours",IF(D1297+M1297&gt;O1297,"Fail: operating + unavailable hours exceed in-service hours",IF(P1297,"Partial month: within in-service hours","OK")))</x:f>
        <x:v>OK</x:v>
      </x:c>
    </x:row>
    <x:row r="1298" ht="15" hidden="0" customHeight="1">
      <x:c r="A1298" s="1" t="s">
        <x:v>2535</x:v>
      </x:c>
      <x:c r="B1298" s="14" t="n">
        <x:v>46054</x:v>
      </x:c>
      <x:c r="C1298" s="1" t="n">
        <x:v>75</x:v>
      </x:c>
      <x:c r="D1298" s="1" t="n">
        <x:v>497.8</x:v>
      </x:c>
      <x:c r="E1298" s="1" t="n">
        <x:v>38</x:v>
      </x:c>
      <x:c r="F1298" s="1" t="n">
        <x:v>3</x:v>
      </x:c>
      <x:c r="G1298" s="1" t="n">
        <x:v>38</x:v>
      </x:c>
      <x:c r="H1298" s="1" t="n">
        <x:v>3</x:v>
      </x:c>
      <x:c r="I1298" s="1" t="n">
        <x:v>2</x:v>
      </x:c>
      <x:c r="J1298" s="1" t="n">
        <x:v>1.58</x:v>
      </x:c>
      <x:c r="K1298" s="1" t="n">
        <x:v>1</x:v>
      </x:c>
      <x:c r="L1298" s="1" t="n">
        <x:v>95.2</x:v>
      </x:c>
      <x:c r="M1298" s="1" t="n">
        <x:v>16.4</x:v>
      </x:c>
      <x:c r="N1298" s="1" t="n">
        <x:v>7.1</x:v>
      </x:c>
      <x:c r="O1298" s="1" t="n">
        <x:f aca="0">24*MAX(0,EOMONTH(B1298,0)-MAX(B1298,INDEX(Device_Inventory!$K$2:$K$1201,MATCH(A1298,Device_Inventory!$A$2:$A$1201,0)))+1)</x:f>
        <x:v>672</x:v>
      </x:c>
      <x:c r="P1298" s="11" t="b">
        <x:f aca="0">INDEX(Device_Inventory!$K$2:$K$1201,MATCH(A1298,Device_Inventory!$A$2:$A$1201,0))&gt;B1298</x:f>
        <x:v>0</x:v>
      </x:c>
      <x:c r="Q1298" s="1" t="str">
        <x:f aca="0">IF(D1298&gt;O1298,"Fail: operating hours exceed in-service hours",IF(D1298+M1298&gt;O1298,"Fail: operating + unavailable hours exceed in-service hours",IF(P1298,"Partial month: within in-service hours","OK")))</x:f>
        <x:v>OK</x:v>
      </x:c>
    </x:row>
    <x:row r="1299" ht="15" hidden="0" customHeight="1">
      <x:c r="A1299" s="1" t="s">
        <x:v>2535</x:v>
      </x:c>
      <x:c r="B1299" s="14" t="n">
        <x:v>46082</x:v>
      </x:c>
      <x:c r="C1299" s="1" t="n">
        <x:v>44.1</x:v>
      </x:c>
      <x:c r="D1299" s="1" t="n">
        <x:v>272.6</x:v>
      </x:c>
      <x:c r="E1299" s="1" t="n">
        <x:v>25</x:v>
      </x:c>
      <x:c r="F1299" s="1" t="n">
        <x:v>2</x:v>
      </x:c>
      <x:c r="G1299" s="1" t="n">
        <x:v>47</x:v>
      </x:c>
      <x:c r="H1299" s="1" t="n">
        <x:v>1</x:v>
      </x:c>
      <x:c r="I1299" s="1" t="n">
        <x:v>0</x:v>
      </x:c>
      <x:c r="J1299" s="1" t="n">
        <x:v>1.48</x:v>
      </x:c>
      <x:c r="K1299" s="1" t="n">
        <x:v>2</x:v>
      </x:c>
      <x:c r="L1299" s="1" t="n">
        <x:v>98.1</x:v>
      </x:c>
      <x:c r="M1299" s="1" t="n">
        <x:v>13.8</x:v>
      </x:c>
      <x:c r="N1299" s="1" t="n">
        <x:v>12.4</x:v>
      </x:c>
      <x:c r="O1299" s="1" t="n">
        <x:f aca="0">24*MAX(0,EOMONTH(B1299,0)-MAX(B1299,INDEX(Device_Inventory!$K$2:$K$1201,MATCH(A1299,Device_Inventory!$A$2:$A$1201,0)))+1)</x:f>
        <x:v>744</x:v>
      </x:c>
      <x:c r="P1299" s="11" t="b">
        <x:f aca="0">INDEX(Device_Inventory!$K$2:$K$1201,MATCH(A1299,Device_Inventory!$A$2:$A$1201,0))&gt;B1299</x:f>
        <x:v>0</x:v>
      </x:c>
      <x:c r="Q1299" s="1" t="str">
        <x:f aca="0">IF(D1299&gt;O1299,"Fail: operating hours exceed in-service hours",IF(D1299+M1299&gt;O1299,"Fail: operating + unavailable hours exceed in-service hours",IF(P1299,"Partial month: within in-service hours","OK")))</x:f>
        <x:v>OK</x:v>
      </x:c>
    </x:row>
    <x:row r="1300" ht="15" hidden="0" customHeight="1">
      <x:c r="A1300" s="1" t="s">
        <x:v>2535</x:v>
      </x:c>
      <x:c r="B1300" s="14" t="n">
        <x:v>46113</x:v>
      </x:c>
      <x:c r="C1300" s="1" t="n">
        <x:v>67.6</x:v>
      </x:c>
      <x:c r="D1300" s="1" t="n">
        <x:v>373</x:v>
      </x:c>
      <x:c r="E1300" s="1" t="n">
        <x:v>34</x:v>
      </x:c>
      <x:c r="F1300" s="1" t="n">
        <x:v>2</x:v>
      </x:c>
      <x:c r="G1300" s="1" t="n">
        <x:v>36</x:v>
      </x:c>
      <x:c r="H1300" s="1" t="n">
        <x:v>0</x:v>
      </x:c>
      <x:c r="I1300" s="1" t="n">
        <x:v>3</x:v>
      </x:c>
      <x:c r="J1300" s="1" t="n">
        <x:v>2.17</x:v>
      </x:c>
      <x:c r="K1300" s="1" t="n">
        <x:v>0</x:v>
      </x:c>
      <x:c r="L1300" s="1" t="n">
        <x:v>90</x:v>
      </x:c>
      <x:c r="M1300" s="1" t="n">
        <x:v>6.3</x:v>
      </x:c>
      <x:c r="N1300" s="1" t="n">
        <x:v>18.2</x:v>
      </x:c>
      <x:c r="O1300" s="1" t="n">
        <x:f aca="0">24*MAX(0,EOMONTH(B1300,0)-MAX(B1300,INDEX(Device_Inventory!$K$2:$K$1201,MATCH(A1300,Device_Inventory!$A$2:$A$1201,0)))+1)</x:f>
        <x:v>720</x:v>
      </x:c>
      <x:c r="P1300" s="11" t="b">
        <x:f aca="0">INDEX(Device_Inventory!$K$2:$K$1201,MATCH(A1300,Device_Inventory!$A$2:$A$1201,0))&gt;B1300</x:f>
        <x:v>0</x:v>
      </x:c>
      <x:c r="Q1300" s="1" t="str">
        <x:f aca="0">IF(D1300&gt;O1300,"Fail: operating hours exceed in-service hours",IF(D1300+M1300&gt;O1300,"Fail: operating + unavailable hours exceed in-service hours",IF(P1300,"Partial month: within in-service hours","OK")))</x:f>
        <x:v>OK</x:v>
      </x:c>
    </x:row>
    <x:row r="1301" ht="15" hidden="0" customHeight="1">
      <x:c r="A1301" s="1" t="s">
        <x:v>2535</x:v>
      </x:c>
      <x:c r="B1301" s="14" t="n">
        <x:v>46143</x:v>
      </x:c>
      <x:c r="C1301" s="1" t="n">
        <x:v>50.1</x:v>
      </x:c>
      <x:c r="D1301" s="1" t="n">
        <x:v>306.7</x:v>
      </x:c>
      <x:c r="E1301" s="1" t="n">
        <x:v>22</x:v>
      </x:c>
      <x:c r="F1301" s="1" t="n">
        <x:v>3</x:v>
      </x:c>
      <x:c r="G1301" s="1" t="n">
        <x:v>43</x:v>
      </x:c>
      <x:c r="H1301" s="1" t="n">
        <x:v>0</x:v>
      </x:c>
      <x:c r="I1301" s="1" t="n">
        <x:v>1</x:v>
      </x:c>
      <x:c r="J1301" s="1" t="n">
        <x:v>0.72</x:v>
      </x:c>
      <x:c r="K1301" s="1" t="n">
        <x:v>0</x:v>
      </x:c>
      <x:c r="L1301" s="1" t="n">
        <x:v>93.1</x:v>
      </x:c>
      <x:c r="M1301" s="1" t="n">
        <x:v>11.3</x:v>
      </x:c>
      <x:c r="N1301" s="1" t="n">
        <x:v>15.9</x:v>
      </x:c>
      <x:c r="O1301" s="1" t="n">
        <x:f aca="0">24*MAX(0,EOMONTH(B1301,0)-MAX(B1301,INDEX(Device_Inventory!$K$2:$K$1201,MATCH(A1301,Device_Inventory!$A$2:$A$1201,0)))+1)</x:f>
        <x:v>744</x:v>
      </x:c>
      <x:c r="P1301" s="11" t="b">
        <x:f aca="0">INDEX(Device_Inventory!$K$2:$K$1201,MATCH(A1301,Device_Inventory!$A$2:$A$1201,0))&gt;B1301</x:f>
        <x:v>0</x:v>
      </x:c>
      <x:c r="Q1301" s="1" t="str">
        <x:f aca="0">IF(D1301&gt;O1301,"Fail: operating hours exceed in-service hours",IF(D1301+M1301&gt;O1301,"Fail: operating + unavailable hours exceed in-service hours",IF(P1301,"Partial month: within in-service hours","OK")))</x:f>
        <x:v>OK</x:v>
      </x:c>
    </x:row>
    <x:row r="1302" ht="15" hidden="0" customHeight="1">
      <x:c r="A1302" s="1" t="s">
        <x:v>2535</x:v>
      </x:c>
      <x:c r="B1302" s="14" t="n">
        <x:v>46174</x:v>
      </x:c>
      <x:c r="C1302" s="1" t="n">
        <x:v>62.8</x:v>
      </x:c>
      <x:c r="D1302" s="1" t="n">
        <x:v>403.4</x:v>
      </x:c>
      <x:c r="E1302" s="1" t="n">
        <x:v>20</x:v>
      </x:c>
      <x:c r="F1302" s="1" t="n">
        <x:v>6</x:v>
      </x:c>
      <x:c r="G1302" s="1" t="n">
        <x:v>44</x:v>
      </x:c>
      <x:c r="H1302" s="1" t="n">
        <x:v>1</x:v>
      </x:c>
      <x:c r="I1302" s="1" t="n">
        <x:v>3</x:v>
      </x:c>
      <x:c r="J1302" s="1" t="n">
        <x:v>1.98</x:v>
      </x:c>
      <x:c r="K1302" s="1" t="n">
        <x:v>1</x:v>
      </x:c>
      <x:c r="L1302" s="1" t="n">
        <x:v>95.6</x:v>
      </x:c>
      <x:c r="M1302" s="1" t="n">
        <x:v>6.5</x:v>
      </x:c>
      <x:c r="N1302" s="1" t="n">
        <x:v>16.6</x:v>
      </x:c>
      <x:c r="O1302" s="1" t="n">
        <x:f aca="0">24*MAX(0,EOMONTH(B1302,0)-MAX(B1302,INDEX(Device_Inventory!$K$2:$K$1201,MATCH(A1302,Device_Inventory!$A$2:$A$1201,0)))+1)</x:f>
        <x:v>720</x:v>
      </x:c>
      <x:c r="P1302" s="11" t="b">
        <x:f aca="0">INDEX(Device_Inventory!$K$2:$K$1201,MATCH(A1302,Device_Inventory!$A$2:$A$1201,0))&gt;B1302</x:f>
        <x:v>0</x:v>
      </x:c>
      <x:c r="Q1302" s="1" t="str">
        <x:f aca="0">IF(D1302&gt;O1302,"Fail: operating hours exceed in-service hours",IF(D1302+M1302&gt;O1302,"Fail: operating + unavailable hours exceed in-service hours",IF(P1302,"Partial month: within in-service hours","OK")))</x:f>
        <x:v>OK</x:v>
      </x:c>
    </x:row>
    <x:row r="1303" ht="15" hidden="0" customHeight="1">
      <x:c r="A1303" s="1" t="s">
        <x:v>2535</x:v>
      </x:c>
      <x:c r="B1303" s="14" t="n">
        <x:v>46204</x:v>
      </x:c>
      <x:c r="C1303" s="1" t="n">
        <x:v>61.9</x:v>
      </x:c>
      <x:c r="D1303" s="1" t="n">
        <x:v>367.3</x:v>
      </x:c>
      <x:c r="E1303" s="1" t="n">
        <x:v>29</x:v>
      </x:c>
      <x:c r="F1303" s="1" t="n">
        <x:v>4</x:v>
      </x:c>
      <x:c r="G1303" s="1" t="n">
        <x:v>27</x:v>
      </x:c>
      <x:c r="H1303" s="1" t="n">
        <x:v>2</x:v>
      </x:c>
      <x:c r="I1303" s="1" t="n">
        <x:v>0</x:v>
      </x:c>
      <x:c r="J1303" s="1" t="n">
        <x:v>1.59</x:v>
      </x:c>
      <x:c r="K1303" s="1" t="n">
        <x:v>1</x:v>
      </x:c>
      <x:c r="L1303" s="1" t="n">
        <x:v>98.6</x:v>
      </x:c>
      <x:c r="M1303" s="1" t="n">
        <x:v>12.9</x:v>
      </x:c>
      <x:c r="N1303" s="1" t="n">
        <x:v>19.2</x:v>
      </x:c>
      <x:c r="O1303" s="1" t="n">
        <x:f aca="0">24*MAX(0,EOMONTH(B1303,0)-MAX(B1303,INDEX(Device_Inventory!$K$2:$K$1201,MATCH(A1303,Device_Inventory!$A$2:$A$1201,0)))+1)</x:f>
        <x:v>744</x:v>
      </x:c>
      <x:c r="P1303" s="11" t="b">
        <x:f aca="0">INDEX(Device_Inventory!$K$2:$K$1201,MATCH(A1303,Device_Inventory!$A$2:$A$1201,0))&gt;B1303</x:f>
        <x:v>0</x:v>
      </x:c>
      <x:c r="Q1303" s="1" t="str">
        <x:f aca="0">IF(D1303&gt;O1303,"Fail: operating hours exceed in-service hours",IF(D1303+M1303&gt;O1303,"Fail: operating + unavailable hours exceed in-service hours",IF(P1303,"Partial month: within in-service hours","OK")))</x:f>
        <x:v>OK</x:v>
      </x:c>
    </x:row>
    <x:row r="1304" ht="15" hidden="0" customHeight="1">
      <x:c r="A1304" s="1" t="s">
        <x:v>874</x:v>
      </x:c>
      <x:c r="B1304" s="14" t="n">
        <x:v>46054</x:v>
      </x:c>
      <x:c r="C1304" s="1" t="n">
        <x:v>54.1</x:v>
      </x:c>
      <x:c r="D1304" s="1" t="n">
        <x:v>344.9</x:v>
      </x:c>
      <x:c r="E1304" s="1" t="n">
        <x:v>11</x:v>
      </x:c>
      <x:c r="F1304" s="1" t="n">
        <x:v>1</x:v>
      </x:c>
      <x:c r="G1304" s="1" t="n">
        <x:v>36</x:v>
      </x:c>
      <x:c r="H1304" s="1" t="n">
        <x:v>0</x:v>
      </x:c>
      <x:c r="I1304" s="1" t="n">
        <x:v>3</x:v>
      </x:c>
      <x:c r="J1304" s="1" t="n">
        <x:v>0.04</x:v>
      </x:c>
      <x:c r="K1304" s="1" t="n">
        <x:v>1</x:v>
      </x:c>
      <x:c r="L1304" s="1" t="n">
        <x:v>93.6</x:v>
      </x:c>
      <x:c r="M1304" s="1" t="n">
        <x:v>0</x:v>
      </x:c>
      <x:c r="N1304" s="1" t="n">
        <x:v>5</x:v>
      </x:c>
      <x:c r="O1304" s="1" t="n">
        <x:f aca="0">24*MAX(0,EOMONTH(B1304,0)-MAX(B1304,INDEX(Device_Inventory!$K$2:$K$1201,MATCH(A1304,Device_Inventory!$A$2:$A$1201,0)))+1)</x:f>
        <x:v>672</x:v>
      </x:c>
      <x:c r="P1304" s="11" t="b">
        <x:f aca="0">INDEX(Device_Inventory!$K$2:$K$1201,MATCH(A1304,Device_Inventory!$A$2:$A$1201,0))&gt;B1304</x:f>
        <x:v>0</x:v>
      </x:c>
      <x:c r="Q1304" s="1" t="str">
        <x:f aca="0">IF(D1304&gt;O1304,"Fail: operating hours exceed in-service hours",IF(D1304+M1304&gt;O1304,"Fail: operating + unavailable hours exceed in-service hours",IF(P1304,"Partial month: within in-service hours","OK")))</x:f>
        <x:v>OK</x:v>
      </x:c>
    </x:row>
    <x:row r="1305" ht="15" hidden="0" customHeight="1">
      <x:c r="A1305" s="1" t="s">
        <x:v>874</x:v>
      </x:c>
      <x:c r="B1305" s="14" t="n">
        <x:v>46082</x:v>
      </x:c>
      <x:c r="C1305" s="1" t="n">
        <x:v>70.5</x:v>
      </x:c>
      <x:c r="D1305" s="1" t="n">
        <x:v>500.9</x:v>
      </x:c>
      <x:c r="E1305" s="1" t="n">
        <x:v>23</x:v>
      </x:c>
      <x:c r="F1305" s="1" t="n">
        <x:v>3</x:v>
      </x:c>
      <x:c r="G1305" s="1" t="n">
        <x:v>42</x:v>
      </x:c>
      <x:c r="H1305" s="1" t="n">
        <x:v>0</x:v>
      </x:c>
      <x:c r="I1305" s="1" t="n">
        <x:v>3</x:v>
      </x:c>
      <x:c r="J1305" s="1" t="n">
        <x:v>1.38</x:v>
      </x:c>
      <x:c r="K1305" s="1" t="n">
        <x:v>2</x:v>
      </x:c>
      <x:c r="L1305" s="1" t="n">
        <x:v>95</x:v>
      </x:c>
      <x:c r="M1305" s="1" t="n">
        <x:v>0</x:v>
      </x:c>
      <x:c r="N1305" s="1" t="n">
        <x:v>11.3</x:v>
      </x:c>
      <x:c r="O1305" s="1" t="n">
        <x:f aca="0">24*MAX(0,EOMONTH(B1305,0)-MAX(B1305,INDEX(Device_Inventory!$K$2:$K$1201,MATCH(A1305,Device_Inventory!$A$2:$A$1201,0)))+1)</x:f>
        <x:v>744</x:v>
      </x:c>
      <x:c r="P1305" s="11" t="b">
        <x:f aca="0">INDEX(Device_Inventory!$K$2:$K$1201,MATCH(A1305,Device_Inventory!$A$2:$A$1201,0))&gt;B1305</x:f>
        <x:v>0</x:v>
      </x:c>
      <x:c r="Q1305" s="1" t="str">
        <x:f aca="0">IF(D1305&gt;O1305,"Fail: operating hours exceed in-service hours",IF(D1305+M1305&gt;O1305,"Fail: operating + unavailable hours exceed in-service hours",IF(P1305,"Partial month: within in-service hours","OK")))</x:f>
        <x:v>OK</x:v>
      </x:c>
    </x:row>
    <x:row r="1306" ht="15" hidden="0" customHeight="1">
      <x:c r="A1306" s="1" t="s">
        <x:v>874</x:v>
      </x:c>
      <x:c r="B1306" s="14" t="n">
        <x:v>46113</x:v>
      </x:c>
      <x:c r="C1306" s="1" t="n">
        <x:v>54.7</x:v>
      </x:c>
      <x:c r="D1306" s="1" t="n">
        <x:v>366.6</x:v>
      </x:c>
      <x:c r="E1306" s="1" t="n">
        <x:v>7</x:v>
      </x:c>
      <x:c r="F1306" s="1" t="n">
        <x:v>0</x:v>
      </x:c>
      <x:c r="G1306" s="1" t="n">
        <x:v>28</x:v>
      </x:c>
      <x:c r="H1306" s="1" t="n">
        <x:v>0</x:v>
      </x:c>
      <x:c r="I1306" s="1" t="n">
        <x:v>2</x:v>
      </x:c>
      <x:c r="J1306" s="1" t="n">
        <x:v>0.75</x:v>
      </x:c>
      <x:c r="K1306" s="1" t="n">
        <x:v>0</x:v>
      </x:c>
      <x:c r="L1306" s="1" t="n">
        <x:v>94.9</x:v>
      </x:c>
      <x:c r="M1306" s="1" t="n">
        <x:v>3.3</x:v>
      </x:c>
      <x:c r="N1306" s="1" t="n">
        <x:v>11.8</x:v>
      </x:c>
      <x:c r="O1306" s="1" t="n">
        <x:f aca="0">24*MAX(0,EOMONTH(B1306,0)-MAX(B1306,INDEX(Device_Inventory!$K$2:$K$1201,MATCH(A1306,Device_Inventory!$A$2:$A$1201,0)))+1)</x:f>
        <x:v>720</x:v>
      </x:c>
      <x:c r="P1306" s="11" t="b">
        <x:f aca="0">INDEX(Device_Inventory!$K$2:$K$1201,MATCH(A1306,Device_Inventory!$A$2:$A$1201,0))&gt;B1306</x:f>
        <x:v>0</x:v>
      </x:c>
      <x:c r="Q1306" s="1" t="str">
        <x:f aca="0">IF(D1306&gt;O1306,"Fail: operating hours exceed in-service hours",IF(D1306+M1306&gt;O1306,"Fail: operating + unavailable hours exceed in-service hours",IF(P1306,"Partial month: within in-service hours","OK")))</x:f>
        <x:v>OK</x:v>
      </x:c>
    </x:row>
    <x:row r="1307" ht="15" hidden="0" customHeight="1">
      <x:c r="A1307" s="1" t="s">
        <x:v>874</x:v>
      </x:c>
      <x:c r="B1307" s="14" t="n">
        <x:v>46143</x:v>
      </x:c>
      <x:c r="C1307" s="1" t="n">
        <x:v>37.7</x:v>
      </x:c>
      <x:c r="D1307" s="1" t="n">
        <x:v>258.2</x:v>
      </x:c>
      <x:c r="E1307" s="1" t="n">
        <x:v>11</x:v>
      </x:c>
      <x:c r="F1307" s="1" t="n">
        <x:v>0</x:v>
      </x:c>
      <x:c r="G1307" s="1" t="n">
        <x:v>23</x:v>
      </x:c>
      <x:c r="H1307" s="1" t="n">
        <x:v>0</x:v>
      </x:c>
      <x:c r="I1307" s="1" t="n">
        <x:v>0</x:v>
      </x:c>
      <x:c r="J1307" s="1" t="n">
        <x:v>0.77</x:v>
      </x:c>
      <x:c r="K1307" s="1" t="n">
        <x:v>2</x:v>
      </x:c>
      <x:c r="L1307" s="1" t="n">
        <x:v>96.4</x:v>
      </x:c>
      <x:c r="M1307" s="1" t="n">
        <x:v>0</x:v>
      </x:c>
      <x:c r="N1307" s="1" t="n">
        <x:v>10.3</x:v>
      </x:c>
      <x:c r="O1307" s="1" t="n">
        <x:f aca="0">24*MAX(0,EOMONTH(B1307,0)-MAX(B1307,INDEX(Device_Inventory!$K$2:$K$1201,MATCH(A1307,Device_Inventory!$A$2:$A$1201,0)))+1)</x:f>
        <x:v>744</x:v>
      </x:c>
      <x:c r="P1307" s="11" t="b">
        <x:f aca="0">INDEX(Device_Inventory!$K$2:$K$1201,MATCH(A1307,Device_Inventory!$A$2:$A$1201,0))&gt;B1307</x:f>
        <x:v>0</x:v>
      </x:c>
      <x:c r="Q1307" s="1" t="str">
        <x:f aca="0">IF(D1307&gt;O1307,"Fail: operating hours exceed in-service hours",IF(D1307+M1307&gt;O1307,"Fail: operating + unavailable hours exceed in-service hours",IF(P1307,"Partial month: within in-service hours","OK")))</x:f>
        <x:v>OK</x:v>
      </x:c>
    </x:row>
    <x:row r="1308" ht="15" hidden="0" customHeight="1">
      <x:c r="A1308" s="1" t="s">
        <x:v>874</x:v>
      </x:c>
      <x:c r="B1308" s="14" t="n">
        <x:v>46174</x:v>
      </x:c>
      <x:c r="C1308" s="1" t="n">
        <x:v>61.9</x:v>
      </x:c>
      <x:c r="D1308" s="1" t="n">
        <x:v>378.1</x:v>
      </x:c>
      <x:c r="E1308" s="1" t="n">
        <x:v>15</x:v>
      </x:c>
      <x:c r="F1308" s="1" t="n">
        <x:v>3</x:v>
      </x:c>
      <x:c r="G1308" s="1" t="n">
        <x:v>42</x:v>
      </x:c>
      <x:c r="H1308" s="1" t="n">
        <x:v>0</x:v>
      </x:c>
      <x:c r="I1308" s="1" t="n">
        <x:v>1</x:v>
      </x:c>
      <x:c r="J1308" s="1" t="n">
        <x:v>0</x:v>
      </x:c>
      <x:c r="K1308" s="1" t="n">
        <x:v>0</x:v>
      </x:c>
      <x:c r="L1308" s="1" t="n">
        <x:v>97</x:v>
      </x:c>
      <x:c r="M1308" s="1" t="n">
        <x:v>0</x:v>
      </x:c>
      <x:c r="N1308" s="1" t="n">
        <x:v>12.7</x:v>
      </x:c>
      <x:c r="O1308" s="1" t="n">
        <x:f aca="0">24*MAX(0,EOMONTH(B1308,0)-MAX(B1308,INDEX(Device_Inventory!$K$2:$K$1201,MATCH(A1308,Device_Inventory!$A$2:$A$1201,0)))+1)</x:f>
        <x:v>720</x:v>
      </x:c>
      <x:c r="P1308" s="11" t="b">
        <x:f aca="0">INDEX(Device_Inventory!$K$2:$K$1201,MATCH(A1308,Device_Inventory!$A$2:$A$1201,0))&gt;B1308</x:f>
        <x:v>0</x:v>
      </x:c>
      <x:c r="Q1308" s="1" t="str">
        <x:f aca="0">IF(D1308&gt;O1308,"Fail: operating hours exceed in-service hours",IF(D1308+M1308&gt;O1308,"Fail: operating + unavailable hours exceed in-service hours",IF(P1308,"Partial month: within in-service hours","OK")))</x:f>
        <x:v>OK</x:v>
      </x:c>
    </x:row>
    <x:row r="1309" ht="15" hidden="0" customHeight="1">
      <x:c r="A1309" s="1" t="s">
        <x:v>874</x:v>
      </x:c>
      <x:c r="B1309" s="14" t="n">
        <x:v>46204</x:v>
      </x:c>
      <x:c r="C1309" s="1" t="n">
        <x:v>67.8</x:v>
      </x:c>
      <x:c r="D1309" s="1" t="n">
        <x:v>464.6</x:v>
      </x:c>
      <x:c r="E1309" s="1" t="n">
        <x:v>17</x:v>
      </x:c>
      <x:c r="F1309" s="1" t="n">
        <x:v>2</x:v>
      </x:c>
      <x:c r="G1309" s="1" t="n">
        <x:v>60</x:v>
      </x:c>
      <x:c r="H1309" s="1" t="n">
        <x:v>0</x:v>
      </x:c>
      <x:c r="I1309" s="1" t="n">
        <x:v>2</x:v>
      </x:c>
      <x:c r="J1309" s="1" t="n">
        <x:v>1.23</x:v>
      </x:c>
      <x:c r="K1309" s="1" t="n">
        <x:v>2</x:v>
      </x:c>
      <x:c r="L1309" s="1" t="n">
        <x:v>95.4</x:v>
      </x:c>
      <x:c r="M1309" s="1" t="n">
        <x:v>1.2</x:v>
      </x:c>
      <x:c r="N1309" s="1" t="n">
        <x:v>16.6</x:v>
      </x:c>
      <x:c r="O1309" s="1" t="n">
        <x:f aca="0">24*MAX(0,EOMONTH(B1309,0)-MAX(B1309,INDEX(Device_Inventory!$K$2:$K$1201,MATCH(A1309,Device_Inventory!$A$2:$A$1201,0)))+1)</x:f>
        <x:v>744</x:v>
      </x:c>
      <x:c r="P1309" s="11" t="b">
        <x:f aca="0">INDEX(Device_Inventory!$K$2:$K$1201,MATCH(A1309,Device_Inventory!$A$2:$A$1201,0))&gt;B1309</x:f>
        <x:v>0</x:v>
      </x:c>
      <x:c r="Q1309" s="1" t="str">
        <x:f aca="0">IF(D1309&gt;O1309,"Fail: operating hours exceed in-service hours",IF(D1309+M1309&gt;O1309,"Fail: operating + unavailable hours exceed in-service hours",IF(P1309,"Partial month: within in-service hours","OK")))</x:f>
        <x:v>OK</x:v>
      </x:c>
    </x:row>
    <x:row r="1310" ht="15" hidden="0" customHeight="1">
      <x:c r="A1310" s="1" t="s">
        <x:v>2540</x:v>
      </x:c>
      <x:c r="B1310" s="14" t="n">
        <x:v>46054</x:v>
      </x:c>
      <x:c r="C1310" s="1" t="n">
        <x:v>46.9</x:v>
      </x:c>
      <x:c r="D1310" s="1" t="n">
        <x:v>280.5</x:v>
      </x:c>
      <x:c r="E1310" s="1" t="n">
        <x:v>26</x:v>
      </x:c>
      <x:c r="F1310" s="1" t="n">
        <x:v>0</x:v>
      </x:c>
      <x:c r="G1310" s="1" t="n">
        <x:v>17</x:v>
      </x:c>
      <x:c r="H1310" s="1" t="n">
        <x:v>2</x:v>
      </x:c>
      <x:c r="I1310" s="1" t="n">
        <x:v>0</x:v>
      </x:c>
      <x:c r="J1310" s="1" t="n">
        <x:v>2.1</x:v>
      </x:c>
      <x:c r="K1310" s="1" t="n">
        <x:v>2</x:v>
      </x:c>
      <x:c r="L1310" s="1" t="n">
        <x:v>99.1</x:v>
      </x:c>
      <x:c r="M1310" s="1" t="n">
        <x:v>7.7</x:v>
      </x:c>
      <x:c r="N1310" s="1" t="n">
        <x:v>8.3</x:v>
      </x:c>
      <x:c r="O1310" s="1" t="n">
        <x:f aca="0">24*MAX(0,EOMONTH(B1310,0)-MAX(B1310,INDEX(Device_Inventory!$K$2:$K$1201,MATCH(A1310,Device_Inventory!$A$2:$A$1201,0)))+1)</x:f>
        <x:v>672</x:v>
      </x:c>
      <x:c r="P1310" s="11" t="b">
        <x:f aca="0">INDEX(Device_Inventory!$K$2:$K$1201,MATCH(A1310,Device_Inventory!$A$2:$A$1201,0))&gt;B1310</x:f>
        <x:v>0</x:v>
      </x:c>
      <x:c r="Q1310" s="1" t="str">
        <x:f aca="0">IF(D1310&gt;O1310,"Fail: operating hours exceed in-service hours",IF(D1310+M1310&gt;O1310,"Fail: operating + unavailable hours exceed in-service hours",IF(P1310,"Partial month: within in-service hours","OK")))</x:f>
        <x:v>OK</x:v>
      </x:c>
    </x:row>
    <x:row r="1311" ht="15" hidden="0" customHeight="1">
      <x:c r="A1311" s="1" t="s">
        <x:v>2540</x:v>
      </x:c>
      <x:c r="B1311" s="14" t="n">
        <x:v>46082</x:v>
      </x:c>
      <x:c r="C1311" s="1" t="n">
        <x:v>47.3</x:v>
      </x:c>
      <x:c r="D1311" s="1" t="n">
        <x:v>261</x:v>
      </x:c>
      <x:c r="E1311" s="1" t="n">
        <x:v>28</x:v>
      </x:c>
      <x:c r="F1311" s="1" t="n">
        <x:v>4</x:v>
      </x:c>
      <x:c r="G1311" s="1" t="n">
        <x:v>47</x:v>
      </x:c>
      <x:c r="H1311" s="1" t="n">
        <x:v>3</x:v>
      </x:c>
      <x:c r="I1311" s="1" t="n">
        <x:v>2</x:v>
      </x:c>
      <x:c r="J1311" s="1" t="n">
        <x:v>1.45</x:v>
      </x:c>
      <x:c r="K1311" s="1" t="n">
        <x:v>0</x:v>
      </x:c>
      <x:c r="L1311" s="1" t="n">
        <x:v>99.8</x:v>
      </x:c>
      <x:c r="M1311" s="1" t="n">
        <x:v>7.3</x:v>
      </x:c>
      <x:c r="N1311" s="1" t="n">
        <x:v>13.5</x:v>
      </x:c>
      <x:c r="O1311" s="1" t="n">
        <x:f aca="0">24*MAX(0,EOMONTH(B1311,0)-MAX(B1311,INDEX(Device_Inventory!$K$2:$K$1201,MATCH(A1311,Device_Inventory!$A$2:$A$1201,0)))+1)</x:f>
        <x:v>744</x:v>
      </x:c>
      <x:c r="P1311" s="11" t="b">
        <x:f aca="0">INDEX(Device_Inventory!$K$2:$K$1201,MATCH(A1311,Device_Inventory!$A$2:$A$1201,0))&gt;B1311</x:f>
        <x:v>0</x:v>
      </x:c>
      <x:c r="Q1311" s="1" t="str">
        <x:f aca="0">IF(D1311&gt;O1311,"Fail: operating hours exceed in-service hours",IF(D1311+M1311&gt;O1311,"Fail: operating + unavailable hours exceed in-service hours",IF(P1311,"Partial month: within in-service hours","OK")))</x:f>
        <x:v>OK</x:v>
      </x:c>
    </x:row>
    <x:row r="1312" ht="15" hidden="0" customHeight="1">
      <x:c r="A1312" s="1" t="s">
        <x:v>2540</x:v>
      </x:c>
      <x:c r="B1312" s="14" t="n">
        <x:v>46113</x:v>
      </x:c>
      <x:c r="C1312" s="1" t="n">
        <x:v>28.8</x:v>
      </x:c>
      <x:c r="D1312" s="1" t="n">
        <x:v>197.6</x:v>
      </x:c>
      <x:c r="E1312" s="1" t="n">
        <x:v>21</x:v>
      </x:c>
      <x:c r="F1312" s="1" t="n">
        <x:v>5</x:v>
      </x:c>
      <x:c r="G1312" s="1" t="n">
        <x:v>21</x:v>
      </x:c>
      <x:c r="H1312" s="1" t="n">
        <x:v>2</x:v>
      </x:c>
      <x:c r="I1312" s="1" t="n">
        <x:v>1</x:v>
      </x:c>
      <x:c r="J1312" s="1" t="n">
        <x:v>1.82</x:v>
      </x:c>
      <x:c r="K1312" s="1" t="n">
        <x:v>2</x:v>
      </x:c>
      <x:c r="L1312" s="1" t="n">
        <x:v>92.6</x:v>
      </x:c>
      <x:c r="M1312" s="1" t="n">
        <x:v>12.5</x:v>
      </x:c>
      <x:c r="N1312" s="1" t="n">
        <x:v>4</x:v>
      </x:c>
      <x:c r="O1312" s="1" t="n">
        <x:f aca="0">24*MAX(0,EOMONTH(B1312,0)-MAX(B1312,INDEX(Device_Inventory!$K$2:$K$1201,MATCH(A1312,Device_Inventory!$A$2:$A$1201,0)))+1)</x:f>
        <x:v>720</x:v>
      </x:c>
      <x:c r="P1312" s="11" t="b">
        <x:f aca="0">INDEX(Device_Inventory!$K$2:$K$1201,MATCH(A1312,Device_Inventory!$A$2:$A$1201,0))&gt;B1312</x:f>
        <x:v>0</x:v>
      </x:c>
      <x:c r="Q1312" s="1" t="str">
        <x:f aca="0">IF(D1312&gt;O1312,"Fail: operating hours exceed in-service hours",IF(D1312+M1312&gt;O1312,"Fail: operating + unavailable hours exceed in-service hours",IF(P1312,"Partial month: within in-service hours","OK")))</x:f>
        <x:v>OK</x:v>
      </x:c>
    </x:row>
    <x:row r="1313" ht="15" hidden="0" customHeight="1">
      <x:c r="A1313" s="1" t="s">
        <x:v>2540</x:v>
      </x:c>
      <x:c r="B1313" s="14" t="n">
        <x:v>46143</x:v>
      </x:c>
      <x:c r="C1313" s="1" t="n">
        <x:v>43.3</x:v>
      </x:c>
      <x:c r="D1313" s="1" t="n">
        <x:v>298</x:v>
      </x:c>
      <x:c r="E1313" s="1" t="n">
        <x:v>19</x:v>
      </x:c>
      <x:c r="F1313" s="1" t="n">
        <x:v>4</x:v>
      </x:c>
      <x:c r="G1313" s="1" t="n">
        <x:v>26</x:v>
      </x:c>
      <x:c r="H1313" s="1" t="n">
        <x:v>1</x:v>
      </x:c>
      <x:c r="I1313" s="1" t="n">
        <x:v>0</x:v>
      </x:c>
      <x:c r="J1313" s="1" t="n">
        <x:v>1.69</x:v>
      </x:c>
      <x:c r="K1313" s="1" t="n">
        <x:v>1</x:v>
      </x:c>
      <x:c r="L1313" s="1" t="n">
        <x:v>96.1</x:v>
      </x:c>
      <x:c r="M1313" s="1" t="n">
        <x:v>8.7</x:v>
      </x:c>
      <x:c r="N1313" s="1" t="n">
        <x:v>13.8</x:v>
      </x:c>
      <x:c r="O1313" s="1" t="n">
        <x:f aca="0">24*MAX(0,EOMONTH(B1313,0)-MAX(B1313,INDEX(Device_Inventory!$K$2:$K$1201,MATCH(A1313,Device_Inventory!$A$2:$A$1201,0)))+1)</x:f>
        <x:v>744</x:v>
      </x:c>
      <x:c r="P1313" s="11" t="b">
        <x:f aca="0">INDEX(Device_Inventory!$K$2:$K$1201,MATCH(A1313,Device_Inventory!$A$2:$A$1201,0))&gt;B1313</x:f>
        <x:v>0</x:v>
      </x:c>
      <x:c r="Q1313" s="1" t="str">
        <x:f aca="0">IF(D1313&gt;O1313,"Fail: operating hours exceed in-service hours",IF(D1313+M1313&gt;O1313,"Fail: operating + unavailable hours exceed in-service hours",IF(P1313,"Partial month: within in-service hours","OK")))</x:f>
        <x:v>OK</x:v>
      </x:c>
    </x:row>
    <x:row r="1314" ht="15" hidden="0" customHeight="1">
      <x:c r="A1314" s="1" t="s">
        <x:v>2540</x:v>
      </x:c>
      <x:c r="B1314" s="14" t="n">
        <x:v>46174</x:v>
      </x:c>
      <x:c r="C1314" s="1" t="n">
        <x:v>32.5</x:v>
      </x:c>
      <x:c r="D1314" s="1" t="n">
        <x:v>231.2</x:v>
      </x:c>
      <x:c r="E1314" s="1" t="n">
        <x:v>28</x:v>
      </x:c>
      <x:c r="F1314" s="1" t="n">
        <x:v>3</x:v>
      </x:c>
      <x:c r="G1314" s="1" t="n">
        <x:v>33</x:v>
      </x:c>
      <x:c r="H1314" s="1" t="n">
        <x:v>2</x:v>
      </x:c>
      <x:c r="I1314" s="1" t="n">
        <x:v>0</x:v>
      </x:c>
      <x:c r="J1314" s="1" t="n">
        <x:v>1.79</x:v>
      </x:c>
      <x:c r="K1314" s="1" t="n">
        <x:v>1</x:v>
      </x:c>
      <x:c r="L1314" s="1" t="n">
        <x:v>99.9</x:v>
      </x:c>
      <x:c r="M1314" s="1" t="n">
        <x:v>13.2</x:v>
      </x:c>
      <x:c r="N1314" s="1" t="n">
        <x:v>8.7</x:v>
      </x:c>
      <x:c r="O1314" s="1" t="n">
        <x:f aca="0">24*MAX(0,EOMONTH(B1314,0)-MAX(B1314,INDEX(Device_Inventory!$K$2:$K$1201,MATCH(A1314,Device_Inventory!$A$2:$A$1201,0)))+1)</x:f>
        <x:v>720</x:v>
      </x:c>
      <x:c r="P1314" s="11" t="b">
        <x:f aca="0">INDEX(Device_Inventory!$K$2:$K$1201,MATCH(A1314,Device_Inventory!$A$2:$A$1201,0))&gt;B1314</x:f>
        <x:v>0</x:v>
      </x:c>
      <x:c r="Q1314" s="1" t="str">
        <x:f aca="0">IF(D1314&gt;O1314,"Fail: operating hours exceed in-service hours",IF(D1314+M1314&gt;O1314,"Fail: operating + unavailable hours exceed in-service hours",IF(P1314,"Partial month: within in-service hours","OK")))</x:f>
        <x:v>OK</x:v>
      </x:c>
    </x:row>
    <x:row r="1315" ht="15" hidden="0" customHeight="1">
      <x:c r="A1315" s="1" t="s">
        <x:v>2540</x:v>
      </x:c>
      <x:c r="B1315" s="14" t="n">
        <x:v>46204</x:v>
      </x:c>
      <x:c r="C1315" s="1" t="n">
        <x:v>39.6</x:v>
      </x:c>
      <x:c r="D1315" s="1" t="n">
        <x:v>241.4</x:v>
      </x:c>
      <x:c r="E1315" s="1" t="n">
        <x:v>15</x:v>
      </x:c>
      <x:c r="F1315" s="1" t="n">
        <x:v>6</x:v>
      </x:c>
      <x:c r="G1315" s="1" t="n">
        <x:v>43</x:v>
      </x:c>
      <x:c r="H1315" s="1" t="n">
        <x:v>1</x:v>
      </x:c>
      <x:c r="I1315" s="1" t="n">
        <x:v>2</x:v>
      </x:c>
      <x:c r="J1315" s="1" t="n">
        <x:v>1.63</x:v>
      </x:c>
      <x:c r="K1315" s="1" t="n">
        <x:v>3</x:v>
      </x:c>
      <x:c r="L1315" s="1" t="n">
        <x:v>93.3</x:v>
      </x:c>
      <x:c r="M1315" s="1" t="n">
        <x:v>2.6</x:v>
      </x:c>
      <x:c r="N1315" s="1" t="n">
        <x:v>11.3</x:v>
      </x:c>
      <x:c r="O1315" s="1" t="n">
        <x:f aca="0">24*MAX(0,EOMONTH(B1315,0)-MAX(B1315,INDEX(Device_Inventory!$K$2:$K$1201,MATCH(A1315,Device_Inventory!$A$2:$A$1201,0)))+1)</x:f>
        <x:v>744</x:v>
      </x:c>
      <x:c r="P1315" s="11" t="b">
        <x:f aca="0">INDEX(Device_Inventory!$K$2:$K$1201,MATCH(A1315,Device_Inventory!$A$2:$A$1201,0))&gt;B1315</x:f>
        <x:v>0</x:v>
      </x:c>
      <x:c r="Q1315" s="1" t="str">
        <x:f aca="0">IF(D1315&gt;O1315,"Fail: operating hours exceed in-service hours",IF(D1315+M1315&gt;O1315,"Fail: operating + unavailable hours exceed in-service hours",IF(P1315,"Partial month: within in-service hours","OK")))</x:f>
        <x:v>OK</x:v>
      </x:c>
    </x:row>
    <x:row r="1316" ht="15" hidden="0" customHeight="1">
      <x:c r="A1316" s="1" t="s">
        <x:v>878</x:v>
      </x:c>
      <x:c r="B1316" s="14" t="n">
        <x:v>46054</x:v>
      </x:c>
      <x:c r="C1316" s="1" t="n">
        <x:v>60.6</x:v>
      </x:c>
      <x:c r="D1316" s="1" t="n">
        <x:v>432.8</x:v>
      </x:c>
      <x:c r="E1316" s="1" t="n">
        <x:v>15</x:v>
      </x:c>
      <x:c r="F1316" s="1" t="n">
        <x:v>2</x:v>
      </x:c>
      <x:c r="G1316" s="1" t="n">
        <x:v>39</x:v>
      </x:c>
      <x:c r="H1316" s="1" t="n">
        <x:v>0</x:v>
      </x:c>
      <x:c r="I1316" s="1" t="n">
        <x:v>2</x:v>
      </x:c>
      <x:c r="J1316" s="1" t="n">
        <x:v>0</x:v>
      </x:c>
      <x:c r="K1316" s="1" t="n">
        <x:v>0</x:v>
      </x:c>
      <x:c r="L1316" s="1" t="n">
        <x:v>94.3</x:v>
      </x:c>
      <x:c r="M1316" s="1" t="n">
        <x:v>0</x:v>
      </x:c>
      <x:c r="N1316" s="1" t="n">
        <x:v>11.3</x:v>
      </x:c>
      <x:c r="O1316" s="1" t="n">
        <x:f aca="0">24*MAX(0,EOMONTH(B1316,0)-MAX(B1316,INDEX(Device_Inventory!$K$2:$K$1201,MATCH(A1316,Device_Inventory!$A$2:$A$1201,0)))+1)</x:f>
        <x:v>672</x:v>
      </x:c>
      <x:c r="P1316" s="11" t="b">
        <x:f aca="0">INDEX(Device_Inventory!$K$2:$K$1201,MATCH(A1316,Device_Inventory!$A$2:$A$1201,0))&gt;B1316</x:f>
        <x:v>0</x:v>
      </x:c>
      <x:c r="Q1316" s="1" t="str">
        <x:f aca="0">IF(D1316&gt;O1316,"Fail: operating hours exceed in-service hours",IF(D1316+M1316&gt;O1316,"Fail: operating + unavailable hours exceed in-service hours",IF(P1316,"Partial month: within in-service hours","OK")))</x:f>
        <x:v>OK</x:v>
      </x:c>
    </x:row>
    <x:row r="1317" ht="15" hidden="0" customHeight="1">
      <x:c r="A1317" s="1" t="s">
        <x:v>878</x:v>
      </x:c>
      <x:c r="B1317" s="14" t="n">
        <x:v>46082</x:v>
      </x:c>
      <x:c r="C1317" s="1" t="n">
        <x:v>14.9</x:v>
      </x:c>
      <x:c r="D1317" s="1" t="n">
        <x:v>98.7</x:v>
      </x:c>
      <x:c r="E1317" s="1" t="n">
        <x:v>14</x:v>
      </x:c>
      <x:c r="F1317" s="1" t="n">
        <x:v>0</x:v>
      </x:c>
      <x:c r="G1317" s="1" t="n">
        <x:v>6</x:v>
      </x:c>
      <x:c r="H1317" s="1" t="n">
        <x:v>0</x:v>
      </x:c>
      <x:c r="I1317" s="1" t="n">
        <x:v>0</x:v>
      </x:c>
      <x:c r="J1317" s="1" t="n">
        <x:v>0.35</x:v>
      </x:c>
      <x:c r="K1317" s="1" t="n">
        <x:v>0</x:v>
      </x:c>
      <x:c r="L1317" s="1" t="n">
        <x:v>94.8</x:v>
      </x:c>
      <x:c r="M1317" s="1" t="n">
        <x:v>4.4</x:v>
      </x:c>
      <x:c r="N1317" s="1" t="n">
        <x:v>1.7</x:v>
      </x:c>
      <x:c r="O1317" s="1" t="n">
        <x:f aca="0">24*MAX(0,EOMONTH(B1317,0)-MAX(B1317,INDEX(Device_Inventory!$K$2:$K$1201,MATCH(A1317,Device_Inventory!$A$2:$A$1201,0)))+1)</x:f>
        <x:v>744</x:v>
      </x:c>
      <x:c r="P1317" s="11" t="b">
        <x:f aca="0">INDEX(Device_Inventory!$K$2:$K$1201,MATCH(A1317,Device_Inventory!$A$2:$A$1201,0))&gt;B1317</x:f>
        <x:v>0</x:v>
      </x:c>
      <x:c r="Q1317" s="1" t="str">
        <x:f aca="0">IF(D1317&gt;O1317,"Fail: operating hours exceed in-service hours",IF(D1317+M1317&gt;O1317,"Fail: operating + unavailable hours exceed in-service hours",IF(P1317,"Partial month: within in-service hours","OK")))</x:f>
        <x:v>OK</x:v>
      </x:c>
    </x:row>
    <x:row r="1318" ht="15" hidden="0" customHeight="1">
      <x:c r="A1318" s="1" t="s">
        <x:v>878</x:v>
      </x:c>
      <x:c r="B1318" s="14" t="n">
        <x:v>46113</x:v>
      </x:c>
      <x:c r="C1318" s="1" t="n">
        <x:v>55.3</x:v>
      </x:c>
      <x:c r="D1318" s="1" t="n">
        <x:v>364.8</x:v>
      </x:c>
      <x:c r="E1318" s="1" t="n">
        <x:v>14</x:v>
      </x:c>
      <x:c r="F1318" s="1" t="n">
        <x:v>0</x:v>
      </x:c>
      <x:c r="G1318" s="1" t="n">
        <x:v>33</x:v>
      </x:c>
      <x:c r="H1318" s="1" t="n">
        <x:v>0</x:v>
      </x:c>
      <x:c r="I1318" s="1" t="n">
        <x:v>0</x:v>
      </x:c>
      <x:c r="J1318" s="1" t="n">
        <x:v>1.03</x:v>
      </x:c>
      <x:c r="K1318" s="1" t="n">
        <x:v>1</x:v>
      </x:c>
      <x:c r="L1318" s="1" t="n">
        <x:v>96.2</x:v>
      </x:c>
      <x:c r="M1318" s="1" t="n">
        <x:v>0</x:v>
      </x:c>
      <x:c r="N1318" s="1" t="n">
        <x:v>8.6</x:v>
      </x:c>
      <x:c r="O1318" s="1" t="n">
        <x:f aca="0">24*MAX(0,EOMONTH(B1318,0)-MAX(B1318,INDEX(Device_Inventory!$K$2:$K$1201,MATCH(A1318,Device_Inventory!$A$2:$A$1201,0)))+1)</x:f>
        <x:v>720</x:v>
      </x:c>
      <x:c r="P1318" s="11" t="b">
        <x:f aca="0">INDEX(Device_Inventory!$K$2:$K$1201,MATCH(A1318,Device_Inventory!$A$2:$A$1201,0))&gt;B1318</x:f>
        <x:v>0</x:v>
      </x:c>
      <x:c r="Q1318" s="1" t="str">
        <x:f aca="0">IF(D1318&gt;O1318,"Fail: operating hours exceed in-service hours",IF(D1318+M1318&gt;O1318,"Fail: operating + unavailable hours exceed in-service hours",IF(P1318,"Partial month: within in-service hours","OK")))</x:f>
        <x:v>OK</x:v>
      </x:c>
    </x:row>
    <x:row r="1319" ht="15" hidden="0" customHeight="1">
      <x:c r="A1319" s="1" t="s">
        <x:v>878</x:v>
      </x:c>
      <x:c r="B1319" s="14" t="n">
        <x:v>46143</x:v>
      </x:c>
      <x:c r="C1319" s="1" t="n">
        <x:v>22.8</x:v>
      </x:c>
      <x:c r="D1319" s="1" t="n">
        <x:v>148</x:v>
      </x:c>
      <x:c r="E1319" s="1" t="n">
        <x:v>12</x:v>
      </x:c>
      <x:c r="F1319" s="1" t="n">
        <x:v>2</x:v>
      </x:c>
      <x:c r="G1319" s="1" t="n">
        <x:v>6</x:v>
      </x:c>
      <x:c r="H1319" s="1" t="n">
        <x:v>0</x:v>
      </x:c>
      <x:c r="I1319" s="1" t="n">
        <x:v>1</x:v>
      </x:c>
      <x:c r="J1319" s="1" t="n">
        <x:v>0</x:v>
      </x:c>
      <x:c r="K1319" s="1" t="n">
        <x:v>1</x:v>
      </x:c>
      <x:c r="L1319" s="1" t="n">
        <x:v>95</x:v>
      </x:c>
      <x:c r="M1319" s="1" t="n">
        <x:v>0</x:v>
      </x:c>
      <x:c r="N1319" s="1" t="n">
        <x:v>6.4</x:v>
      </x:c>
      <x:c r="O1319" s="1" t="n">
        <x:f aca="0">24*MAX(0,EOMONTH(B1319,0)-MAX(B1319,INDEX(Device_Inventory!$K$2:$K$1201,MATCH(A1319,Device_Inventory!$A$2:$A$1201,0)))+1)</x:f>
        <x:v>744</x:v>
      </x:c>
      <x:c r="P1319" s="11" t="b">
        <x:f aca="0">INDEX(Device_Inventory!$K$2:$K$1201,MATCH(A1319,Device_Inventory!$A$2:$A$1201,0))&gt;B1319</x:f>
        <x:v>0</x:v>
      </x:c>
      <x:c r="Q1319" s="1" t="str">
        <x:f aca="0">IF(D1319&gt;O1319,"Fail: operating hours exceed in-service hours",IF(D1319+M1319&gt;O1319,"Fail: operating + unavailable hours exceed in-service hours",IF(P1319,"Partial month: within in-service hours","OK")))</x:f>
        <x:v>OK</x:v>
      </x:c>
    </x:row>
    <x:row r="1320" ht="15" hidden="0" customHeight="1">
      <x:c r="A1320" s="1" t="s">
        <x:v>878</x:v>
      </x:c>
      <x:c r="B1320" s="14" t="n">
        <x:v>46174</x:v>
      </x:c>
      <x:c r="C1320" s="1" t="n">
        <x:v>59.4</x:v>
      </x:c>
      <x:c r="D1320" s="1" t="n">
        <x:v>355.3</x:v>
      </x:c>
      <x:c r="E1320" s="1" t="n">
        <x:v>18</x:v>
      </x:c>
      <x:c r="F1320" s="1" t="n">
        <x:v>3</x:v>
      </x:c>
      <x:c r="G1320" s="1" t="n">
        <x:v>38</x:v>
      </x:c>
      <x:c r="H1320" s="1" t="n">
        <x:v>0</x:v>
      </x:c>
      <x:c r="I1320" s="1" t="n">
        <x:v>4</x:v>
      </x:c>
      <x:c r="J1320" s="1" t="n">
        <x:v>0.58</x:v>
      </x:c>
      <x:c r="K1320" s="1" t="n">
        <x:v>0</x:v>
      </x:c>
      <x:c r="L1320" s="1" t="n">
        <x:v>91.2</x:v>
      </x:c>
      <x:c r="M1320" s="1" t="n">
        <x:v>3.8</x:v>
      </x:c>
      <x:c r="N1320" s="1" t="n">
        <x:v>8.9</x:v>
      </x:c>
      <x:c r="O1320" s="1" t="n">
        <x:f aca="0">24*MAX(0,EOMONTH(B1320,0)-MAX(B1320,INDEX(Device_Inventory!$K$2:$K$1201,MATCH(A1320,Device_Inventory!$A$2:$A$1201,0)))+1)</x:f>
        <x:v>720</x:v>
      </x:c>
      <x:c r="P1320" s="11" t="b">
        <x:f aca="0">INDEX(Device_Inventory!$K$2:$K$1201,MATCH(A1320,Device_Inventory!$A$2:$A$1201,0))&gt;B1320</x:f>
        <x:v>0</x:v>
      </x:c>
      <x:c r="Q1320" s="1" t="str">
        <x:f aca="0">IF(D1320&gt;O1320,"Fail: operating hours exceed in-service hours",IF(D1320+M1320&gt;O1320,"Fail: operating + unavailable hours exceed in-service hours",IF(P1320,"Partial month: within in-service hours","OK")))</x:f>
        <x:v>OK</x:v>
      </x:c>
    </x:row>
    <x:row r="1321" ht="15" hidden="0" customHeight="1">
      <x:c r="A1321" s="1" t="s">
        <x:v>878</x:v>
      </x:c>
      <x:c r="B1321" s="14" t="n">
        <x:v>46204</x:v>
      </x:c>
      <x:c r="C1321" s="1" t="n">
        <x:v>43.6</x:v>
      </x:c>
      <x:c r="D1321" s="1" t="n">
        <x:v>250.1</x:v>
      </x:c>
      <x:c r="E1321" s="1" t="n">
        <x:v>23</x:v>
      </x:c>
      <x:c r="F1321" s="1" t="n">
        <x:v>2</x:v>
      </x:c>
      <x:c r="G1321" s="1" t="n">
        <x:v>39</x:v>
      </x:c>
      <x:c r="H1321" s="1" t="n">
        <x:v>0</x:v>
      </x:c>
      <x:c r="I1321" s="1" t="n">
        <x:v>0</x:v>
      </x:c>
      <x:c r="J1321" s="1" t="n">
        <x:v>0.17</x:v>
      </x:c>
      <x:c r="K1321" s="1" t="n">
        <x:v>0</x:v>
      </x:c>
      <x:c r="L1321" s="1" t="n">
        <x:v>95.7</x:v>
      </x:c>
      <x:c r="M1321" s="1" t="n">
        <x:v>0</x:v>
      </x:c>
      <x:c r="N1321" s="1" t="n">
        <x:v>8.9</x:v>
      </x:c>
      <x:c r="O1321" s="1" t="n">
        <x:f aca="0">24*MAX(0,EOMONTH(B1321,0)-MAX(B1321,INDEX(Device_Inventory!$K$2:$K$1201,MATCH(A1321,Device_Inventory!$A$2:$A$1201,0)))+1)</x:f>
        <x:v>744</x:v>
      </x:c>
      <x:c r="P1321" s="11" t="b">
        <x:f aca="0">INDEX(Device_Inventory!$K$2:$K$1201,MATCH(A1321,Device_Inventory!$A$2:$A$1201,0))&gt;B1321</x:f>
        <x:v>0</x:v>
      </x:c>
      <x:c r="Q1321" s="1" t="str">
        <x:f aca="0">IF(D1321&gt;O1321,"Fail: operating hours exceed in-service hours",IF(D1321+M1321&gt;O1321,"Fail: operating + unavailable hours exceed in-service hours",IF(P1321,"Partial month: within in-service hours","OK")))</x:f>
        <x:v>OK</x:v>
      </x:c>
    </x:row>
    <x:row r="1322" ht="15" hidden="0" customHeight="1">
      <x:c r="A1322" s="1" t="s">
        <x:v>2545</x:v>
      </x:c>
      <x:c r="B1322" s="14" t="n">
        <x:v>46054</x:v>
      </x:c>
      <x:c r="C1322" s="1" t="n">
        <x:v>45.1</x:v>
      </x:c>
      <x:c r="D1322" s="1" t="n">
        <x:v>288.6</x:v>
      </x:c>
      <x:c r="E1322" s="1" t="n">
        <x:v>18</x:v>
      </x:c>
      <x:c r="F1322" s="1" t="n">
        <x:v>0</x:v>
      </x:c>
      <x:c r="G1322" s="1" t="n">
        <x:v>46</x:v>
      </x:c>
      <x:c r="H1322" s="1" t="n">
        <x:v>0</x:v>
      </x:c>
      <x:c r="I1322" s="1" t="n">
        <x:v>2</x:v>
      </x:c>
      <x:c r="J1322" s="1" t="n">
        <x:v>0.33</x:v>
      </x:c>
      <x:c r="K1322" s="1" t="n">
        <x:v>1</x:v>
      </x:c>
      <x:c r="L1322" s="1" t="n">
        <x:v>95.5</x:v>
      </x:c>
      <x:c r="M1322" s="1" t="n">
        <x:v>6.5</x:v>
      </x:c>
      <x:c r="N1322" s="1" t="n">
        <x:v>6.6</x:v>
      </x:c>
      <x:c r="O1322" s="1" t="n">
        <x:f aca="0">24*MAX(0,EOMONTH(B1322,0)-MAX(B1322,INDEX(Device_Inventory!$K$2:$K$1201,MATCH(A1322,Device_Inventory!$A$2:$A$1201,0)))+1)</x:f>
        <x:v>672</x:v>
      </x:c>
      <x:c r="P1322" s="11" t="b">
        <x:f aca="0">INDEX(Device_Inventory!$K$2:$K$1201,MATCH(A1322,Device_Inventory!$A$2:$A$1201,0))&gt;B1322</x:f>
        <x:v>0</x:v>
      </x:c>
      <x:c r="Q1322" s="1" t="str">
        <x:f aca="0">IF(D1322&gt;O1322,"Fail: operating hours exceed in-service hours",IF(D1322+M1322&gt;O1322,"Fail: operating + unavailable hours exceed in-service hours",IF(P1322,"Partial month: within in-service hours","OK")))</x:f>
        <x:v>OK</x:v>
      </x:c>
    </x:row>
    <x:row r="1323" ht="15" hidden="0" customHeight="1">
      <x:c r="A1323" s="1" t="s">
        <x:v>2545</x:v>
      </x:c>
      <x:c r="B1323" s="14" t="n">
        <x:v>46082</x:v>
      </x:c>
      <x:c r="C1323" s="1" t="n">
        <x:v>62.1</x:v>
      </x:c>
      <x:c r="D1323" s="1" t="n">
        <x:v>357.7</x:v>
      </x:c>
      <x:c r="E1323" s="1" t="n">
        <x:v>23</x:v>
      </x:c>
      <x:c r="F1323" s="1" t="n">
        <x:v>0</x:v>
      </x:c>
      <x:c r="G1323" s="1" t="n">
        <x:v>37</x:v>
      </x:c>
      <x:c r="H1323" s="1" t="n">
        <x:v>1</x:v>
      </x:c>
      <x:c r="I1323" s="1" t="n">
        <x:v>2</x:v>
      </x:c>
      <x:c r="J1323" s="1" t="n">
        <x:v>0.33</x:v>
      </x:c>
      <x:c r="K1323" s="1" t="n">
        <x:v>1</x:v>
      </x:c>
      <x:c r="L1323" s="1" t="n">
        <x:v>93.7</x:v>
      </x:c>
      <x:c r="M1323" s="1" t="n">
        <x:v>6.9</x:v>
      </x:c>
      <x:c r="N1323" s="1" t="n">
        <x:v>16.5</x:v>
      </x:c>
      <x:c r="O1323" s="1" t="n">
        <x:f aca="0">24*MAX(0,EOMONTH(B1323,0)-MAX(B1323,INDEX(Device_Inventory!$K$2:$K$1201,MATCH(A1323,Device_Inventory!$A$2:$A$1201,0)))+1)</x:f>
        <x:v>744</x:v>
      </x:c>
      <x:c r="P1323" s="11" t="b">
        <x:f aca="0">INDEX(Device_Inventory!$K$2:$K$1201,MATCH(A1323,Device_Inventory!$A$2:$A$1201,0))&gt;B1323</x:f>
        <x:v>0</x:v>
      </x:c>
      <x:c r="Q1323" s="1" t="str">
        <x:f aca="0">IF(D1323&gt;O1323,"Fail: operating hours exceed in-service hours",IF(D1323+M1323&gt;O1323,"Fail: operating + unavailable hours exceed in-service hours",IF(P1323,"Partial month: within in-service hours","OK")))</x:f>
        <x:v>OK</x:v>
      </x:c>
    </x:row>
    <x:row r="1324" ht="15" hidden="0" customHeight="1">
      <x:c r="A1324" s="1" t="s">
        <x:v>2545</x:v>
      </x:c>
      <x:c r="B1324" s="14" t="n">
        <x:v>46113</x:v>
      </x:c>
      <x:c r="C1324" s="1" t="n">
        <x:v>57.4</x:v>
      </x:c>
      <x:c r="D1324" s="1" t="n">
        <x:v>318.6</x:v>
      </x:c>
      <x:c r="E1324" s="1" t="n">
        <x:v>23</x:v>
      </x:c>
      <x:c r="F1324" s="1" t="n">
        <x:v>1</x:v>
      </x:c>
      <x:c r="G1324" s="1" t="n">
        <x:v>41</x:v>
      </x:c>
      <x:c r="H1324" s="1" t="n">
        <x:v>0</x:v>
      </x:c>
      <x:c r="I1324" s="1" t="n">
        <x:v>2</x:v>
      </x:c>
      <x:c r="J1324" s="1" t="n">
        <x:v>0.67</x:v>
      </x:c>
      <x:c r="K1324" s="1" t="n">
        <x:v>0</x:v>
      </x:c>
      <x:c r="L1324" s="1" t="n">
        <x:v>94.3</x:v>
      </x:c>
      <x:c r="M1324" s="1" t="n">
        <x:v>0.5</x:v>
      </x:c>
      <x:c r="N1324" s="1" t="n">
        <x:v>13.6</x:v>
      </x:c>
      <x:c r="O1324" s="1" t="n">
        <x:f aca="0">24*MAX(0,EOMONTH(B1324,0)-MAX(B1324,INDEX(Device_Inventory!$K$2:$K$1201,MATCH(A1324,Device_Inventory!$A$2:$A$1201,0)))+1)</x:f>
        <x:v>720</x:v>
      </x:c>
      <x:c r="P1324" s="11" t="b">
        <x:f aca="0">INDEX(Device_Inventory!$K$2:$K$1201,MATCH(A1324,Device_Inventory!$A$2:$A$1201,0))&gt;B1324</x:f>
        <x:v>0</x:v>
      </x:c>
      <x:c r="Q1324" s="1" t="str">
        <x:f aca="0">IF(D1324&gt;O1324,"Fail: operating hours exceed in-service hours",IF(D1324+M1324&gt;O1324,"Fail: operating + unavailable hours exceed in-service hours",IF(P1324,"Partial month: within in-service hours","OK")))</x:f>
        <x:v>OK</x:v>
      </x:c>
    </x:row>
    <x:row r="1325" ht="15" hidden="0" customHeight="1">
      <x:c r="A1325" s="1" t="s">
        <x:v>2545</x:v>
      </x:c>
      <x:c r="B1325" s="14" t="n">
        <x:v>46143</x:v>
      </x:c>
      <x:c r="C1325" s="1" t="n">
        <x:v>54.9</x:v>
      </x:c>
      <x:c r="D1325" s="1" t="n">
        <x:v>330.7</x:v>
      </x:c>
      <x:c r="E1325" s="1" t="n">
        <x:v>22</x:v>
      </x:c>
      <x:c r="F1325" s="1" t="n">
        <x:v>3</x:v>
      </x:c>
      <x:c r="G1325" s="1" t="n">
        <x:v>29</x:v>
      </x:c>
      <x:c r="H1325" s="1" t="n">
        <x:v>1</x:v>
      </x:c>
      <x:c r="I1325" s="1" t="n">
        <x:v>2</x:v>
      </x:c>
      <x:c r="J1325" s="1" t="n">
        <x:v>1.06</x:v>
      </x:c>
      <x:c r="K1325" s="1" t="n">
        <x:v>0</x:v>
      </x:c>
      <x:c r="L1325" s="1" t="n">
        <x:v>92.8</x:v>
      </x:c>
      <x:c r="M1325" s="1" t="n">
        <x:v>2.1</x:v>
      </x:c>
      <x:c r="N1325" s="1" t="n">
        <x:v>12.8</x:v>
      </x:c>
      <x:c r="O1325" s="1" t="n">
        <x:f aca="0">24*MAX(0,EOMONTH(B1325,0)-MAX(B1325,INDEX(Device_Inventory!$K$2:$K$1201,MATCH(A1325,Device_Inventory!$A$2:$A$1201,0)))+1)</x:f>
        <x:v>744</x:v>
      </x:c>
      <x:c r="P1325" s="11" t="b">
        <x:f aca="0">INDEX(Device_Inventory!$K$2:$K$1201,MATCH(A1325,Device_Inventory!$A$2:$A$1201,0))&gt;B1325</x:f>
        <x:v>0</x:v>
      </x:c>
      <x:c r="Q1325" s="1" t="str">
        <x:f aca="0">IF(D1325&gt;O1325,"Fail: operating hours exceed in-service hours",IF(D1325+M1325&gt;O1325,"Fail: operating + unavailable hours exceed in-service hours",IF(P1325,"Partial month: within in-service hours","OK")))</x:f>
        <x:v>OK</x:v>
      </x:c>
    </x:row>
    <x:row r="1326" ht="15" hidden="0" customHeight="1">
      <x:c r="A1326" s="1" t="s">
        <x:v>2545</x:v>
      </x:c>
      <x:c r="B1326" s="14" t="n">
        <x:v>46174</x:v>
      </x:c>
      <x:c r="C1326" s="1" t="n">
        <x:v>40</x:v>
      </x:c>
      <x:c r="D1326" s="1" t="n">
        <x:v>226.5</x:v>
      </x:c>
      <x:c r="E1326" s="1" t="n">
        <x:v>8</x:v>
      </x:c>
      <x:c r="F1326" s="1" t="n">
        <x:v>0</x:v>
      </x:c>
      <x:c r="G1326" s="1" t="n">
        <x:v>44</x:v>
      </x:c>
      <x:c r="H1326" s="1" t="n">
        <x:v>1</x:v>
      </x:c>
      <x:c r="I1326" s="1" t="n">
        <x:v>3</x:v>
      </x:c>
      <x:c r="J1326" s="1" t="n">
        <x:v>0.88</x:v>
      </x:c>
      <x:c r="K1326" s="1" t="n">
        <x:v>0</x:v>
      </x:c>
      <x:c r="L1326" s="1" t="n">
        <x:v>91.8</x:v>
      </x:c>
      <x:c r="M1326" s="1" t="n">
        <x:v>2.8</x:v>
      </x:c>
      <x:c r="N1326" s="1" t="n">
        <x:v>9.1</x:v>
      </x:c>
      <x:c r="O1326" s="1" t="n">
        <x:f aca="0">24*MAX(0,EOMONTH(B1326,0)-MAX(B1326,INDEX(Device_Inventory!$K$2:$K$1201,MATCH(A1326,Device_Inventory!$A$2:$A$1201,0)))+1)</x:f>
        <x:v>720</x:v>
      </x:c>
      <x:c r="P1326" s="11" t="b">
        <x:f aca="0">INDEX(Device_Inventory!$K$2:$K$1201,MATCH(A1326,Device_Inventory!$A$2:$A$1201,0))&gt;B1326</x:f>
        <x:v>0</x:v>
      </x:c>
      <x:c r="Q1326" s="1" t="str">
        <x:f aca="0">IF(D1326&gt;O1326,"Fail: operating hours exceed in-service hours",IF(D1326+M1326&gt;O1326,"Fail: operating + unavailable hours exceed in-service hours",IF(P1326,"Partial month: within in-service hours","OK")))</x:f>
        <x:v>OK</x:v>
      </x:c>
    </x:row>
    <x:row r="1327" ht="15" hidden="0" customHeight="1">
      <x:c r="A1327" s="1" t="s">
        <x:v>2545</x:v>
      </x:c>
      <x:c r="B1327" s="14" t="n">
        <x:v>46204</x:v>
      </x:c>
      <x:c r="C1327" s="1" t="n">
        <x:v>58.3</x:v>
      </x:c>
      <x:c r="D1327" s="1" t="n">
        <x:v>326.3</x:v>
      </x:c>
      <x:c r="E1327" s="1" t="n">
        <x:v>19</x:v>
      </x:c>
      <x:c r="F1327" s="1" t="n">
        <x:v>0</x:v>
      </x:c>
      <x:c r="G1327" s="1" t="n">
        <x:v>30</x:v>
      </x:c>
      <x:c r="H1327" s="1" t="n">
        <x:v>0</x:v>
      </x:c>
      <x:c r="I1327" s="1" t="n">
        <x:v>0</x:v>
      </x:c>
      <x:c r="J1327" s="1" t="n">
        <x:v>0.24</x:v>
      </x:c>
      <x:c r="K1327" s="1" t="n">
        <x:v>0</x:v>
      </x:c>
      <x:c r="L1327" s="1" t="n">
        <x:v>97.6</x:v>
      </x:c>
      <x:c r="M1327" s="1" t="n">
        <x:v>1.9</x:v>
      </x:c>
      <x:c r="N1327" s="1" t="n">
        <x:v>15.6</x:v>
      </x:c>
      <x:c r="O1327" s="1" t="n">
        <x:f aca="0">24*MAX(0,EOMONTH(B1327,0)-MAX(B1327,INDEX(Device_Inventory!$K$2:$K$1201,MATCH(A1327,Device_Inventory!$A$2:$A$1201,0)))+1)</x:f>
        <x:v>744</x:v>
      </x:c>
      <x:c r="P1327" s="11" t="b">
        <x:f aca="0">INDEX(Device_Inventory!$K$2:$K$1201,MATCH(A1327,Device_Inventory!$A$2:$A$1201,0))&gt;B1327</x:f>
        <x:v>0</x:v>
      </x:c>
      <x:c r="Q1327" s="1" t="str">
        <x:f aca="0">IF(D1327&gt;O1327,"Fail: operating hours exceed in-service hours",IF(D1327+M1327&gt;O1327,"Fail: operating + unavailable hours exceed in-service hours",IF(P1327,"Partial month: within in-service hours","OK")))</x:f>
        <x:v>OK</x:v>
      </x:c>
    </x:row>
    <x:row r="1328" ht="15" hidden="0" customHeight="1">
      <x:c r="A1328" s="1" t="s">
        <x:v>881</x:v>
      </x:c>
      <x:c r="B1328" s="14" t="n">
        <x:v>46054</x:v>
      </x:c>
      <x:c r="C1328" s="1" t="n">
        <x:v>78.1</x:v>
      </x:c>
      <x:c r="D1328" s="1" t="n">
        <x:v>563.4</x:v>
      </x:c>
      <x:c r="E1328" s="1" t="n">
        <x:v>31</x:v>
      </x:c>
      <x:c r="F1328" s="1" t="n">
        <x:v>2</x:v>
      </x:c>
      <x:c r="G1328" s="1" t="n">
        <x:v>46</x:v>
      </x:c>
      <x:c r="H1328" s="1" t="n">
        <x:v>0</x:v>
      </x:c>
      <x:c r="I1328" s="1" t="n">
        <x:v>5</x:v>
      </x:c>
      <x:c r="J1328" s="1" t="n">
        <x:v>0.3</x:v>
      </x:c>
      <x:c r="K1328" s="1" t="n">
        <x:v>0</x:v>
      </x:c>
      <x:c r="L1328" s="1" t="n">
        <x:v>97</x:v>
      </x:c>
      <x:c r="M1328" s="1" t="n">
        <x:v>5.3</x:v>
      </x:c>
      <x:c r="N1328" s="1" t="n">
        <x:v>15.1</x:v>
      </x:c>
      <x:c r="O1328" s="1" t="n">
        <x:f aca="0">24*MAX(0,EOMONTH(B1328,0)-MAX(B1328,INDEX(Device_Inventory!$K$2:$K$1201,MATCH(A1328,Device_Inventory!$A$2:$A$1201,0)))+1)</x:f>
        <x:v>672</x:v>
      </x:c>
      <x:c r="P1328" s="11" t="b">
        <x:f aca="0">INDEX(Device_Inventory!$K$2:$K$1201,MATCH(A1328,Device_Inventory!$A$2:$A$1201,0))&gt;B1328</x:f>
        <x:v>0</x:v>
      </x:c>
      <x:c r="Q1328" s="1" t="str">
        <x:f aca="0">IF(D1328&gt;O1328,"Fail: operating hours exceed in-service hours",IF(D1328+M1328&gt;O1328,"Fail: operating + unavailable hours exceed in-service hours",IF(P1328,"Partial month: within in-service hours","OK")))</x:f>
        <x:v>OK</x:v>
      </x:c>
    </x:row>
    <x:row r="1329" ht="15" hidden="0" customHeight="1">
      <x:c r="A1329" s="1" t="s">
        <x:v>881</x:v>
      </x:c>
      <x:c r="B1329" s="14" t="n">
        <x:v>46082</x:v>
      </x:c>
      <x:c r="C1329" s="1" t="n">
        <x:v>87.1</x:v>
      </x:c>
      <x:c r="D1329" s="1" t="n">
        <x:v>508.7</x:v>
      </x:c>
      <x:c r="E1329" s="1" t="n">
        <x:v>27</x:v>
      </x:c>
      <x:c r="F1329" s="1" t="n">
        <x:v>1</x:v>
      </x:c>
      <x:c r="G1329" s="1" t="n">
        <x:v>47</x:v>
      </x:c>
      <x:c r="H1329" s="1" t="n">
        <x:v>0</x:v>
      </x:c>
      <x:c r="I1329" s="1" t="n">
        <x:v>4</x:v>
      </x:c>
      <x:c r="J1329" s="1" t="n">
        <x:v>0.77</x:v>
      </x:c>
      <x:c r="K1329" s="1" t="n">
        <x:v>0</x:v>
      </x:c>
      <x:c r="L1329" s="1" t="n">
        <x:v>95.1</x:v>
      </x:c>
      <x:c r="M1329" s="1" t="n">
        <x:v>4.2</x:v>
      </x:c>
      <x:c r="N1329" s="1" t="n">
        <x:v>14.1</x:v>
      </x:c>
      <x:c r="O1329" s="1" t="n">
        <x:f aca="0">24*MAX(0,EOMONTH(B1329,0)-MAX(B1329,INDEX(Device_Inventory!$K$2:$K$1201,MATCH(A1329,Device_Inventory!$A$2:$A$1201,0)))+1)</x:f>
        <x:v>744</x:v>
      </x:c>
      <x:c r="P1329" s="11" t="b">
        <x:f aca="0">INDEX(Device_Inventory!$K$2:$K$1201,MATCH(A1329,Device_Inventory!$A$2:$A$1201,0))&gt;B1329</x:f>
        <x:v>0</x:v>
      </x:c>
      <x:c r="Q1329" s="1" t="str">
        <x:f aca="0">IF(D1329&gt;O1329,"Fail: operating hours exceed in-service hours",IF(D1329+M1329&gt;O1329,"Fail: operating + unavailable hours exceed in-service hours",IF(P1329,"Partial month: within in-service hours","OK")))</x:f>
        <x:v>OK</x:v>
      </x:c>
    </x:row>
    <x:row r="1330" ht="15" hidden="0" customHeight="1">
      <x:c r="A1330" s="1" t="s">
        <x:v>881</x:v>
      </x:c>
      <x:c r="B1330" s="14" t="n">
        <x:v>46113</x:v>
      </x:c>
      <x:c r="C1330" s="1" t="n">
        <x:v>64.5</x:v>
      </x:c>
      <x:c r="D1330" s="1" t="n">
        <x:v>386.5</x:v>
      </x:c>
      <x:c r="E1330" s="1" t="n">
        <x:v>16</x:v>
      </x:c>
      <x:c r="F1330" s="1" t="n">
        <x:v>0</x:v>
      </x:c>
      <x:c r="G1330" s="1" t="n">
        <x:v>26</x:v>
      </x:c>
      <x:c r="H1330" s="1" t="n">
        <x:v>0</x:v>
      </x:c>
      <x:c r="I1330" s="1" t="n">
        <x:v>5</x:v>
      </x:c>
      <x:c r="J1330" s="1" t="n">
        <x:v>0.49</x:v>
      </x:c>
      <x:c r="K1330" s="1" t="n">
        <x:v>0</x:v>
      </x:c>
      <x:c r="L1330" s="1" t="n">
        <x:v>91.3</x:v>
      </x:c>
      <x:c r="M1330" s="1" t="n">
        <x:v>7.9</x:v>
      </x:c>
      <x:c r="N1330" s="1" t="n">
        <x:v>18.4</x:v>
      </x:c>
      <x:c r="O1330" s="1" t="n">
        <x:f aca="0">24*MAX(0,EOMONTH(B1330,0)-MAX(B1330,INDEX(Device_Inventory!$K$2:$K$1201,MATCH(A1330,Device_Inventory!$A$2:$A$1201,0)))+1)</x:f>
        <x:v>720</x:v>
      </x:c>
      <x:c r="P1330" s="11" t="b">
        <x:f aca="0">INDEX(Device_Inventory!$K$2:$K$1201,MATCH(A1330,Device_Inventory!$A$2:$A$1201,0))&gt;B1330</x:f>
        <x:v>0</x:v>
      </x:c>
      <x:c r="Q1330" s="1" t="str">
        <x:f aca="0">IF(D1330&gt;O1330,"Fail: operating hours exceed in-service hours",IF(D1330+M1330&gt;O1330,"Fail: operating + unavailable hours exceed in-service hours",IF(P1330,"Partial month: within in-service hours","OK")))</x:f>
        <x:v>OK</x:v>
      </x:c>
    </x:row>
    <x:row r="1331" ht="15" hidden="0" customHeight="1">
      <x:c r="A1331" s="1" t="s">
        <x:v>881</x:v>
      </x:c>
      <x:c r="B1331" s="14" t="n">
        <x:v>46143</x:v>
      </x:c>
      <x:c r="C1331" s="1" t="n">
        <x:v>66.6</x:v>
      </x:c>
      <x:c r="D1331" s="1" t="n">
        <x:v>479.1</x:v>
      </x:c>
      <x:c r="E1331" s="1" t="n">
        <x:v>19</x:v>
      </x:c>
      <x:c r="F1331" s="1" t="n">
        <x:v>1</x:v>
      </x:c>
      <x:c r="G1331" s="1" t="n">
        <x:v>22</x:v>
      </x:c>
      <x:c r="H1331" s="1" t="n">
        <x:v>0</x:v>
      </x:c>
      <x:c r="I1331" s="1" t="n">
        <x:v>2</x:v>
      </x:c>
      <x:c r="J1331" s="1" t="n">
        <x:v>0</x:v>
      </x:c>
      <x:c r="K1331" s="1" t="n">
        <x:v>0</x:v>
      </x:c>
      <x:c r="L1331" s="1" t="n">
        <x:v>95</x:v>
      </x:c>
      <x:c r="M1331" s="1" t="n">
        <x:v>0</x:v>
      </x:c>
      <x:c r="N1331" s="1" t="n">
        <x:v>13</x:v>
      </x:c>
      <x:c r="O1331" s="1" t="n">
        <x:f aca="0">24*MAX(0,EOMONTH(B1331,0)-MAX(B1331,INDEX(Device_Inventory!$K$2:$K$1201,MATCH(A1331,Device_Inventory!$A$2:$A$1201,0)))+1)</x:f>
        <x:v>744</x:v>
      </x:c>
      <x:c r="P1331" s="11" t="b">
        <x:f aca="0">INDEX(Device_Inventory!$K$2:$K$1201,MATCH(A1331,Device_Inventory!$A$2:$A$1201,0))&gt;B1331</x:f>
        <x:v>0</x:v>
      </x:c>
      <x:c r="Q1331" s="1" t="str">
        <x:f aca="0">IF(D1331&gt;O1331,"Fail: operating hours exceed in-service hours",IF(D1331+M1331&gt;O1331,"Fail: operating + unavailable hours exceed in-service hours",IF(P1331,"Partial month: within in-service hours","OK")))</x:f>
        <x:v>OK</x:v>
      </x:c>
    </x:row>
    <x:row r="1332" ht="15" hidden="0" customHeight="1">
      <x:c r="A1332" s="1" t="s">
        <x:v>881</x:v>
      </x:c>
      <x:c r="B1332" s="14" t="n">
        <x:v>46174</x:v>
      </x:c>
      <x:c r="C1332" s="1" t="n">
        <x:v>63.7</x:v>
      </x:c>
      <x:c r="D1332" s="1" t="n">
        <x:v>350.7</x:v>
      </x:c>
      <x:c r="E1332" s="1" t="n">
        <x:v>20</x:v>
      </x:c>
      <x:c r="F1332" s="1" t="n">
        <x:v>1</x:v>
      </x:c>
      <x:c r="G1332" s="1" t="n">
        <x:v>37</x:v>
      </x:c>
      <x:c r="H1332" s="1" t="n">
        <x:v>0</x:v>
      </x:c>
      <x:c r="I1332" s="1" t="n">
        <x:v>4</x:v>
      </x:c>
      <x:c r="J1332" s="1" t="n">
        <x:v>0.79</x:v>
      </x:c>
      <x:c r="K1332" s="1" t="n">
        <x:v>0</x:v>
      </x:c>
      <x:c r="L1332" s="1" t="n">
        <x:v>92</x:v>
      </x:c>
      <x:c r="M1332" s="1" t="n">
        <x:v>2.4</x:v>
      </x:c>
      <x:c r="N1332" s="1" t="n">
        <x:v>10.3</x:v>
      </x:c>
      <x:c r="O1332" s="1" t="n">
        <x:f aca="0">24*MAX(0,EOMONTH(B1332,0)-MAX(B1332,INDEX(Device_Inventory!$K$2:$K$1201,MATCH(A1332,Device_Inventory!$A$2:$A$1201,0)))+1)</x:f>
        <x:v>720</x:v>
      </x:c>
      <x:c r="P1332" s="11" t="b">
        <x:f aca="0">INDEX(Device_Inventory!$K$2:$K$1201,MATCH(A1332,Device_Inventory!$A$2:$A$1201,0))&gt;B1332</x:f>
        <x:v>0</x:v>
      </x:c>
      <x:c r="Q1332" s="1" t="str">
        <x:f aca="0">IF(D1332&gt;O1332,"Fail: operating hours exceed in-service hours",IF(D1332+M1332&gt;O1332,"Fail: operating + unavailable hours exceed in-service hours",IF(P1332,"Partial month: within in-service hours","OK")))</x:f>
        <x:v>OK</x:v>
      </x:c>
    </x:row>
    <x:row r="1333" ht="15" hidden="0" customHeight="1">
      <x:c r="A1333" s="1" t="s">
        <x:v>881</x:v>
      </x:c>
      <x:c r="B1333" s="14" t="n">
        <x:v>46204</x:v>
      </x:c>
      <x:c r="C1333" s="1" t="n">
        <x:v>69.9</x:v>
      </x:c>
      <x:c r="D1333" s="1" t="n">
        <x:v>496.6</x:v>
      </x:c>
      <x:c r="E1333" s="1" t="n">
        <x:v>18</x:v>
      </x:c>
      <x:c r="F1333" s="1" t="n">
        <x:v>2</x:v>
      </x:c>
      <x:c r="G1333" s="1" t="n">
        <x:v>39</x:v>
      </x:c>
      <x:c r="H1333" s="1" t="n">
        <x:v>0</x:v>
      </x:c>
      <x:c r="I1333" s="1" t="n">
        <x:v>4</x:v>
      </x:c>
      <x:c r="J1333" s="1" t="n">
        <x:v>0</x:v>
      </x:c>
      <x:c r="K1333" s="1" t="n">
        <x:v>0</x:v>
      </x:c>
      <x:c r="L1333" s="1" t="n">
        <x:v>93.7</x:v>
      </x:c>
      <x:c r="M1333" s="1" t="n">
        <x:v>11.8</x:v>
      </x:c>
      <x:c r="N1333" s="1" t="n">
        <x:v>7.4</x:v>
      </x:c>
      <x:c r="O1333" s="1" t="n">
        <x:f aca="0">24*MAX(0,EOMONTH(B1333,0)-MAX(B1333,INDEX(Device_Inventory!$K$2:$K$1201,MATCH(A1333,Device_Inventory!$A$2:$A$1201,0)))+1)</x:f>
        <x:v>744</x:v>
      </x:c>
      <x:c r="P1333" s="11" t="b">
        <x:f aca="0">INDEX(Device_Inventory!$K$2:$K$1201,MATCH(A1333,Device_Inventory!$A$2:$A$1201,0))&gt;B1333</x:f>
        <x:v>0</x:v>
      </x:c>
      <x:c r="Q1333" s="1" t="str">
        <x:f aca="0">IF(D1333&gt;O1333,"Fail: operating hours exceed in-service hours",IF(D1333+M1333&gt;O1333,"Fail: operating + unavailable hours exceed in-service hours",IF(P1333,"Partial month: within in-service hours","OK")))</x:f>
        <x:v>OK</x:v>
      </x:c>
    </x:row>
    <x:row r="1334" ht="15" hidden="0" customHeight="1">
      <x:c r="A1334" s="1" t="s">
        <x:v>2550</x:v>
      </x:c>
      <x:c r="B1334" s="14" t="n">
        <x:v>46054</x:v>
      </x:c>
      <x:c r="C1334" s="1" t="n">
        <x:v>39.9</x:v>
      </x:c>
      <x:c r="D1334" s="1" t="n">
        <x:v>243.7</x:v>
      </x:c>
      <x:c r="E1334" s="1" t="n">
        <x:v>13</x:v>
      </x:c>
      <x:c r="F1334" s="1" t="n">
        <x:v>3</x:v>
      </x:c>
      <x:c r="G1334" s="1" t="n">
        <x:v>27</x:v>
      </x:c>
      <x:c r="H1334" s="1" t="n">
        <x:v>1</x:v>
      </x:c>
      <x:c r="I1334" s="1" t="n">
        <x:v>0</x:v>
      </x:c>
      <x:c r="J1334" s="1" t="n">
        <x:v>1.11</x:v>
      </x:c>
      <x:c r="K1334" s="1" t="n">
        <x:v>0</x:v>
      </x:c>
      <x:c r="L1334" s="1" t="n">
        <x:v>96.6</x:v>
      </x:c>
      <x:c r="M1334" s="1" t="n">
        <x:v>11.5</x:v>
      </x:c>
      <x:c r="N1334" s="1" t="n">
        <x:v>9.1</x:v>
      </x:c>
      <x:c r="O1334" s="1" t="n">
        <x:f aca="0">24*MAX(0,EOMONTH(B1334,0)-MAX(B1334,INDEX(Device_Inventory!$K$2:$K$1201,MATCH(A1334,Device_Inventory!$A$2:$A$1201,0)))+1)</x:f>
        <x:v>672</x:v>
      </x:c>
      <x:c r="P1334" s="11" t="b">
        <x:f aca="0">INDEX(Device_Inventory!$K$2:$K$1201,MATCH(A1334,Device_Inventory!$A$2:$A$1201,0))&gt;B1334</x:f>
        <x:v>0</x:v>
      </x:c>
      <x:c r="Q1334" s="1" t="str">
        <x:f aca="0">IF(D1334&gt;O1334,"Fail: operating hours exceed in-service hours",IF(D1334+M1334&gt;O1334,"Fail: operating + unavailable hours exceed in-service hours",IF(P1334,"Partial month: within in-service hours","OK")))</x:f>
        <x:v>OK</x:v>
      </x:c>
    </x:row>
    <x:row r="1335" ht="15" hidden="0" customHeight="1">
      <x:c r="A1335" s="1" t="s">
        <x:v>2550</x:v>
      </x:c>
      <x:c r="B1335" s="14" t="n">
        <x:v>46082</x:v>
      </x:c>
      <x:c r="C1335" s="1" t="n">
        <x:v>40.2</x:v>
      </x:c>
      <x:c r="D1335" s="1" t="n">
        <x:v>238.2</x:v>
      </x:c>
      <x:c r="E1335" s="1" t="n">
        <x:v>17</x:v>
      </x:c>
      <x:c r="F1335" s="1" t="n">
        <x:v>3</x:v>
      </x:c>
      <x:c r="G1335" s="1" t="n">
        <x:v>47</x:v>
      </x:c>
      <x:c r="H1335" s="1" t="n">
        <x:v>1</x:v>
      </x:c>
      <x:c r="I1335" s="1" t="n">
        <x:v>4</x:v>
      </x:c>
      <x:c r="J1335" s="1" t="n">
        <x:v>0.86</x:v>
      </x:c>
      <x:c r="K1335" s="1" t="n">
        <x:v>2</x:v>
      </x:c>
      <x:c r="L1335" s="1" t="n">
        <x:v>94.4</x:v>
      </x:c>
      <x:c r="M1335" s="1" t="n">
        <x:v>9.4</x:v>
      </x:c>
      <x:c r="N1335" s="1" t="n">
        <x:v>4.8</x:v>
      </x:c>
      <x:c r="O1335" s="1" t="n">
        <x:f aca="0">24*MAX(0,EOMONTH(B1335,0)-MAX(B1335,INDEX(Device_Inventory!$K$2:$K$1201,MATCH(A1335,Device_Inventory!$A$2:$A$1201,0)))+1)</x:f>
        <x:v>744</x:v>
      </x:c>
      <x:c r="P1335" s="11" t="b">
        <x:f aca="0">INDEX(Device_Inventory!$K$2:$K$1201,MATCH(A1335,Device_Inventory!$A$2:$A$1201,0))&gt;B1335</x:f>
        <x:v>0</x:v>
      </x:c>
      <x:c r="Q1335" s="1" t="str">
        <x:f aca="0">IF(D1335&gt;O1335,"Fail: operating hours exceed in-service hours",IF(D1335+M1335&gt;O1335,"Fail: operating + unavailable hours exceed in-service hours",IF(P1335,"Partial month: within in-service hours","OK")))</x:f>
        <x:v>OK</x:v>
      </x:c>
    </x:row>
    <x:row r="1336" ht="15" hidden="0" customHeight="1">
      <x:c r="A1336" s="1" t="s">
        <x:v>2550</x:v>
      </x:c>
      <x:c r="B1336" s="14" t="n">
        <x:v>46113</x:v>
      </x:c>
      <x:c r="C1336" s="1" t="n">
        <x:v>43.1</x:v>
      </x:c>
      <x:c r="D1336" s="1" t="n">
        <x:v>312.7</x:v>
      </x:c>
      <x:c r="E1336" s="1" t="n">
        <x:v>12</x:v>
      </x:c>
      <x:c r="F1336" s="1" t="n">
        <x:v>0</x:v>
      </x:c>
      <x:c r="G1336" s="1" t="n">
        <x:v>33</x:v>
      </x:c>
      <x:c r="H1336" s="1" t="n">
        <x:v>1</x:v>
      </x:c>
      <x:c r="I1336" s="1" t="n">
        <x:v>2</x:v>
      </x:c>
      <x:c r="J1336" s="1" t="n">
        <x:v>1.45</x:v>
      </x:c>
      <x:c r="K1336" s="1" t="n">
        <x:v>1</x:v>
      </x:c>
      <x:c r="L1336" s="1" t="n">
        <x:v>98.8</x:v>
      </x:c>
      <x:c r="M1336" s="1" t="n">
        <x:v>2.2</x:v>
      </x:c>
      <x:c r="N1336" s="1" t="n">
        <x:v>10.2</x:v>
      </x:c>
      <x:c r="O1336" s="1" t="n">
        <x:f aca="0">24*MAX(0,EOMONTH(B1336,0)-MAX(B1336,INDEX(Device_Inventory!$K$2:$K$1201,MATCH(A1336,Device_Inventory!$A$2:$A$1201,0)))+1)</x:f>
        <x:v>720</x:v>
      </x:c>
      <x:c r="P1336" s="11" t="b">
        <x:f aca="0">INDEX(Device_Inventory!$K$2:$K$1201,MATCH(A1336,Device_Inventory!$A$2:$A$1201,0))&gt;B1336</x:f>
        <x:v>0</x:v>
      </x:c>
      <x:c r="Q1336" s="1" t="str">
        <x:f aca="0">IF(D1336&gt;O1336,"Fail: operating hours exceed in-service hours",IF(D1336+M1336&gt;O1336,"Fail: operating + unavailable hours exceed in-service hours",IF(P1336,"Partial month: within in-service hours","OK")))</x:f>
        <x:v>OK</x:v>
      </x:c>
    </x:row>
    <x:row r="1337" ht="15" hidden="0" customHeight="1">
      <x:c r="A1337" s="1" t="s">
        <x:v>2550</x:v>
      </x:c>
      <x:c r="B1337" s="14" t="n">
        <x:v>46143</x:v>
      </x:c>
      <x:c r="C1337" s="1" t="n">
        <x:v>49.2</x:v>
      </x:c>
      <x:c r="D1337" s="1" t="n">
        <x:v>326.1</x:v>
      </x:c>
      <x:c r="E1337" s="1" t="n">
        <x:v>21</x:v>
      </x:c>
      <x:c r="F1337" s="1" t="n">
        <x:v>3</x:v>
      </x:c>
      <x:c r="G1337" s="1" t="n">
        <x:v>39</x:v>
      </x:c>
      <x:c r="H1337" s="1" t="n">
        <x:v>1</x:v>
      </x:c>
      <x:c r="I1337" s="1" t="n">
        <x:v>1</x:v>
      </x:c>
      <x:c r="J1337" s="1" t="n">
        <x:v>0.88</x:v>
      </x:c>
      <x:c r="K1337" s="1" t="n">
        <x:v>1</x:v>
      </x:c>
      <x:c r="L1337" s="1" t="n">
        <x:v>95.6</x:v>
      </x:c>
      <x:c r="M1337" s="1" t="n">
        <x:v>13.2</x:v>
      </x:c>
      <x:c r="N1337" s="1" t="n">
        <x:v>7.1</x:v>
      </x:c>
      <x:c r="O1337" s="1" t="n">
        <x:f aca="0">24*MAX(0,EOMONTH(B1337,0)-MAX(B1337,INDEX(Device_Inventory!$K$2:$K$1201,MATCH(A1337,Device_Inventory!$A$2:$A$1201,0)))+1)</x:f>
        <x:v>744</x:v>
      </x:c>
      <x:c r="P1337" s="11" t="b">
        <x:f aca="0">INDEX(Device_Inventory!$K$2:$K$1201,MATCH(A1337,Device_Inventory!$A$2:$A$1201,0))&gt;B1337</x:f>
        <x:v>0</x:v>
      </x:c>
      <x:c r="Q1337" s="1" t="str">
        <x:f aca="0">IF(D1337&gt;O1337,"Fail: operating hours exceed in-service hours",IF(D1337+M1337&gt;O1337,"Fail: operating + unavailable hours exceed in-service hours",IF(P1337,"Partial month: within in-service hours","OK")))</x:f>
        <x:v>OK</x:v>
      </x:c>
    </x:row>
    <x:row r="1338" ht="15" hidden="0" customHeight="1">
      <x:c r="A1338" s="1" t="s">
        <x:v>2550</x:v>
      </x:c>
      <x:c r="B1338" s="14" t="n">
        <x:v>46174</x:v>
      </x:c>
      <x:c r="C1338" s="1" t="n">
        <x:v>55.8</x:v>
      </x:c>
      <x:c r="D1338" s="1" t="n">
        <x:v>396</x:v>
      </x:c>
      <x:c r="E1338" s="1" t="n">
        <x:v>26</x:v>
      </x:c>
      <x:c r="F1338" s="1" t="n">
        <x:v>3</x:v>
      </x:c>
      <x:c r="G1338" s="1" t="n">
        <x:v>34</x:v>
      </x:c>
      <x:c r="H1338" s="1" t="n">
        <x:v>1</x:v>
      </x:c>
      <x:c r="I1338" s="1" t="n">
        <x:v>4</x:v>
      </x:c>
      <x:c r="J1338" s="1" t="n">
        <x:v>1.03</x:v>
      </x:c>
      <x:c r="K1338" s="1" t="n">
        <x:v>1</x:v>
      </x:c>
      <x:c r="L1338" s="1" t="n">
        <x:v>96.6</x:v>
      </x:c>
      <x:c r="M1338" s="1" t="n">
        <x:v>6</x:v>
      </x:c>
      <x:c r="N1338" s="1" t="n">
        <x:v>14.3</x:v>
      </x:c>
      <x:c r="O1338" s="1" t="n">
        <x:f aca="0">24*MAX(0,EOMONTH(B1338,0)-MAX(B1338,INDEX(Device_Inventory!$K$2:$K$1201,MATCH(A1338,Device_Inventory!$A$2:$A$1201,0)))+1)</x:f>
        <x:v>720</x:v>
      </x:c>
      <x:c r="P1338" s="11" t="b">
        <x:f aca="0">INDEX(Device_Inventory!$K$2:$K$1201,MATCH(A1338,Device_Inventory!$A$2:$A$1201,0))&gt;B1338</x:f>
        <x:v>0</x:v>
      </x:c>
      <x:c r="Q1338" s="1" t="str">
        <x:f aca="0">IF(D1338&gt;O1338,"Fail: operating hours exceed in-service hours",IF(D1338+M1338&gt;O1338,"Fail: operating + unavailable hours exceed in-service hours",IF(P1338,"Partial month: within in-service hours","OK")))</x:f>
        <x:v>OK</x:v>
      </x:c>
    </x:row>
    <x:row r="1339" ht="15" hidden="0" customHeight="1">
      <x:c r="A1339" s="1" t="s">
        <x:v>2550</x:v>
      </x:c>
      <x:c r="B1339" s="14" t="n">
        <x:v>46204</x:v>
      </x:c>
      <x:c r="C1339" s="1" t="n">
        <x:v>52.2</x:v>
      </x:c>
      <x:c r="D1339" s="1" t="n">
        <x:v>293.2</x:v>
      </x:c>
      <x:c r="E1339" s="1" t="n">
        <x:v>21</x:v>
      </x:c>
      <x:c r="F1339" s="1" t="n">
        <x:v>0</x:v>
      </x:c>
      <x:c r="G1339" s="1" t="n">
        <x:v>34</x:v>
      </x:c>
      <x:c r="H1339" s="1" t="n">
        <x:v>2</x:v>
      </x:c>
      <x:c r="I1339" s="1" t="n">
        <x:v>3</x:v>
      </x:c>
      <x:c r="J1339" s="1" t="n">
        <x:v>0.6</x:v>
      </x:c>
      <x:c r="K1339" s="1" t="n">
        <x:v>0</x:v>
      </x:c>
      <x:c r="L1339" s="1" t="n">
        <x:v>95.4</x:v>
      </x:c>
      <x:c r="M1339" s="1" t="n">
        <x:v>11.7</x:v>
      </x:c>
      <x:c r="N1339" s="1" t="n">
        <x:v>7.2</x:v>
      </x:c>
      <x:c r="O1339" s="1" t="n">
        <x:f aca="0">24*MAX(0,EOMONTH(B1339,0)-MAX(B1339,INDEX(Device_Inventory!$K$2:$K$1201,MATCH(A1339,Device_Inventory!$A$2:$A$1201,0)))+1)</x:f>
        <x:v>744</x:v>
      </x:c>
      <x:c r="P1339" s="11" t="b">
        <x:f aca="0">INDEX(Device_Inventory!$K$2:$K$1201,MATCH(A1339,Device_Inventory!$A$2:$A$1201,0))&gt;B1339</x:f>
        <x:v>0</x:v>
      </x:c>
      <x:c r="Q1339" s="1" t="str">
        <x:f aca="0">IF(D1339&gt;O1339,"Fail: operating hours exceed in-service hours",IF(D1339+M1339&gt;O1339,"Fail: operating + unavailable hours exceed in-service hours",IF(P1339,"Partial month: within in-service hours","OK")))</x:f>
        <x:v>OK</x:v>
      </x:c>
    </x:row>
    <x:row r="1340" ht="15" hidden="0" customHeight="1">
      <x:c r="A1340" s="1" t="s">
        <x:v>883</x:v>
      </x:c>
      <x:c r="B1340" s="14" t="n">
        <x:v>46054</x:v>
      </x:c>
      <x:c r="C1340" s="1" t="n">
        <x:v>76.9</x:v>
      </x:c>
      <x:c r="D1340" s="1" t="n">
        <x:v>462.5</x:v>
      </x:c>
      <x:c r="E1340" s="1" t="n">
        <x:v>21</x:v>
      </x:c>
      <x:c r="F1340" s="1" t="n">
        <x:v>0</x:v>
      </x:c>
      <x:c r="G1340" s="1" t="n">
        <x:v>28</x:v>
      </x:c>
      <x:c r="H1340" s="1" t="n">
        <x:v>1</x:v>
      </x:c>
      <x:c r="I1340" s="1" t="n">
        <x:v>4</x:v>
      </x:c>
      <x:c r="J1340" s="1" t="n">
        <x:v>0</x:v>
      </x:c>
      <x:c r="K1340" s="1" t="n">
        <x:v>1</x:v>
      </x:c>
      <x:c r="L1340" s="1" t="n">
        <x:v>91.2</x:v>
      </x:c>
      <x:c r="M1340" s="1" t="n">
        <x:v>1.8</x:v>
      </x:c>
      <x:c r="N1340" s="1" t="n">
        <x:v>16.6</x:v>
      </x:c>
      <x:c r="O1340" s="1" t="n">
        <x:f aca="0">24*MAX(0,EOMONTH(B1340,0)-MAX(B1340,INDEX(Device_Inventory!$K$2:$K$1201,MATCH(A1340,Device_Inventory!$A$2:$A$1201,0)))+1)</x:f>
        <x:v>672</x:v>
      </x:c>
      <x:c r="P1340" s="11" t="b">
        <x:f aca="0">INDEX(Device_Inventory!$K$2:$K$1201,MATCH(A1340,Device_Inventory!$A$2:$A$1201,0))&gt;B1340</x:f>
        <x:v>0</x:v>
      </x:c>
      <x:c r="Q1340" s="1" t="str">
        <x:f aca="0">IF(D1340&gt;O1340,"Fail: operating hours exceed in-service hours",IF(D1340+M1340&gt;O1340,"Fail: operating + unavailable hours exceed in-service hours",IF(P1340,"Partial month: within in-service hours","OK")))</x:f>
        <x:v>OK</x:v>
      </x:c>
    </x:row>
    <x:row r="1341" ht="15" hidden="0" customHeight="1">
      <x:c r="A1341" s="1" t="s">
        <x:v>883</x:v>
      </x:c>
      <x:c r="B1341" s="14" t="n">
        <x:v>46082</x:v>
      </x:c>
      <x:c r="C1341" s="1" t="n">
        <x:v>49.6</x:v>
      </x:c>
      <x:c r="D1341" s="1" t="n">
        <x:v>355.2</x:v>
      </x:c>
      <x:c r="E1341" s="1" t="n">
        <x:v>16</x:v>
      </x:c>
      <x:c r="F1341" s="1" t="n">
        <x:v>1</x:v>
      </x:c>
      <x:c r="G1341" s="1" t="n">
        <x:v>29</x:v>
      </x:c>
      <x:c r="H1341" s="1" t="n">
        <x:v>0</x:v>
      </x:c>
      <x:c r="I1341" s="1" t="n">
        <x:v>0</x:v>
      </x:c>
      <x:c r="J1341" s="1" t="n">
        <x:v>1.02</x:v>
      </x:c>
      <x:c r="K1341" s="1" t="n">
        <x:v>2</x:v>
      </x:c>
      <x:c r="L1341" s="1" t="n">
        <x:v>95.7</x:v>
      </x:c>
      <x:c r="M1341" s="1" t="n">
        <x:v>3.5</x:v>
      </x:c>
      <x:c r="N1341" s="1" t="n">
        <x:v>9.5</x:v>
      </x:c>
      <x:c r="O1341" s="1" t="n">
        <x:f aca="0">24*MAX(0,EOMONTH(B1341,0)-MAX(B1341,INDEX(Device_Inventory!$K$2:$K$1201,MATCH(A1341,Device_Inventory!$A$2:$A$1201,0)))+1)</x:f>
        <x:v>744</x:v>
      </x:c>
      <x:c r="P1341" s="11" t="b">
        <x:f aca="0">INDEX(Device_Inventory!$K$2:$K$1201,MATCH(A1341,Device_Inventory!$A$2:$A$1201,0))&gt;B1341</x:f>
        <x:v>0</x:v>
      </x:c>
      <x:c r="Q1341" s="1" t="str">
        <x:f aca="0">IF(D1341&gt;O1341,"Fail: operating hours exceed in-service hours",IF(D1341+M1341&gt;O1341,"Fail: operating + unavailable hours exceed in-service hours",IF(P1341,"Partial month: within in-service hours","OK")))</x:f>
        <x:v>OK</x:v>
      </x:c>
    </x:row>
    <x:row r="1342" ht="15" hidden="0" customHeight="1">
      <x:c r="A1342" s="1" t="s">
        <x:v>883</x:v>
      </x:c>
      <x:c r="B1342" s="14" t="n">
        <x:v>46113</x:v>
      </x:c>
      <x:c r="C1342" s="1" t="n">
        <x:v>63.3</x:v>
      </x:c>
      <x:c r="D1342" s="1" t="n">
        <x:v>418.4</x:v>
      </x:c>
      <x:c r="E1342" s="1" t="n">
        <x:v>16</x:v>
      </x:c>
      <x:c r="F1342" s="1" t="n">
        <x:v>1</x:v>
      </x:c>
      <x:c r="G1342" s="1" t="n">
        <x:v>22</x:v>
      </x:c>
      <x:c r="H1342" s="1" t="n">
        <x:v>0</x:v>
      </x:c>
      <x:c r="I1342" s="1" t="n">
        <x:v>1</x:v>
      </x:c>
      <x:c r="J1342" s="1" t="n">
        <x:v>0.9</x:v>
      </x:c>
      <x:c r="K1342" s="1" t="n">
        <x:v>1</x:v>
      </x:c>
      <x:c r="L1342" s="1" t="n">
        <x:v>96.6</x:v>
      </x:c>
      <x:c r="M1342" s="1" t="n">
        <x:v>4.8</x:v>
      </x:c>
      <x:c r="N1342" s="1" t="n">
        <x:v>18.4</x:v>
      </x:c>
      <x:c r="O1342" s="1" t="n">
        <x:f aca="0">24*MAX(0,EOMONTH(B1342,0)-MAX(B1342,INDEX(Device_Inventory!$K$2:$K$1201,MATCH(A1342,Device_Inventory!$A$2:$A$1201,0)))+1)</x:f>
        <x:v>720</x:v>
      </x:c>
      <x:c r="P1342" s="11" t="b">
        <x:f aca="0">INDEX(Device_Inventory!$K$2:$K$1201,MATCH(A1342,Device_Inventory!$A$2:$A$1201,0))&gt;B1342</x:f>
        <x:v>0</x:v>
      </x:c>
      <x:c r="Q1342" s="1" t="str">
        <x:f aca="0">IF(D1342&gt;O1342,"Fail: operating hours exceed in-service hours",IF(D1342+M1342&gt;O1342,"Fail: operating + unavailable hours exceed in-service hours",IF(P1342,"Partial month: within in-service hours","OK")))</x:f>
        <x:v>OK</x:v>
      </x:c>
    </x:row>
    <x:row r="1343" ht="15" hidden="0" customHeight="1">
      <x:c r="A1343" s="1" t="s">
        <x:v>883</x:v>
      </x:c>
      <x:c r="B1343" s="14" t="n">
        <x:v>46143</x:v>
      </x:c>
      <x:c r="C1343" s="1" t="n">
        <x:v>57.5</x:v>
      </x:c>
      <x:c r="D1343" s="1" t="n">
        <x:v>319.2</x:v>
      </x:c>
      <x:c r="E1343" s="1" t="n">
        <x:v>11</x:v>
      </x:c>
      <x:c r="F1343" s="1" t="n">
        <x:v>0</x:v>
      </x:c>
      <x:c r="G1343" s="1" t="n">
        <x:v>14</x:v>
      </x:c>
      <x:c r="H1343" s="1" t="n">
        <x:v>0</x:v>
      </x:c>
      <x:c r="I1343" s="1" t="n">
        <x:v>4</x:v>
      </x:c>
      <x:c r="J1343" s="1" t="n">
        <x:v>1</x:v>
      </x:c>
      <x:c r="K1343" s="1" t="n">
        <x:v>0</x:v>
      </x:c>
      <x:c r="L1343" s="1" t="n">
        <x:v>90.3</x:v>
      </x:c>
      <x:c r="M1343" s="1" t="n">
        <x:v>0</x:v>
      </x:c>
      <x:c r="N1343" s="1" t="n">
        <x:v>15.8</x:v>
      </x:c>
      <x:c r="O1343" s="1" t="n">
        <x:f aca="0">24*MAX(0,EOMONTH(B1343,0)-MAX(B1343,INDEX(Device_Inventory!$K$2:$K$1201,MATCH(A1343,Device_Inventory!$A$2:$A$1201,0)))+1)</x:f>
        <x:v>744</x:v>
      </x:c>
      <x:c r="P1343" s="11" t="b">
        <x:f aca="0">INDEX(Device_Inventory!$K$2:$K$1201,MATCH(A1343,Device_Inventory!$A$2:$A$1201,0))&gt;B1343</x:f>
        <x:v>0</x:v>
      </x:c>
      <x:c r="Q1343" s="1" t="str">
        <x:f aca="0">IF(D1343&gt;O1343,"Fail: operating hours exceed in-service hours",IF(D1343+M1343&gt;O1343,"Fail: operating + unavailable hours exceed in-service hours",IF(P1343,"Partial month: within in-service hours","OK")))</x:f>
        <x:v>OK</x:v>
      </x:c>
    </x:row>
    <x:row r="1344" ht="15" hidden="0" customHeight="1">
      <x:c r="A1344" s="1" t="s">
        <x:v>883</x:v>
      </x:c>
      <x:c r="B1344" s="14" t="n">
        <x:v>46174</x:v>
      </x:c>
      <x:c r="C1344" s="1" t="n">
        <x:v>58.4</x:v>
      </x:c>
      <x:c r="D1344" s="1" t="n">
        <x:v>378.4</x:v>
      </x:c>
      <x:c r="E1344" s="1" t="n">
        <x:v>19</x:v>
      </x:c>
      <x:c r="F1344" s="1" t="n">
        <x:v>3</x:v>
      </x:c>
      <x:c r="G1344" s="1" t="n">
        <x:v>38</x:v>
      </x:c>
      <x:c r="H1344" s="1" t="n">
        <x:v>1</x:v>
      </x:c>
      <x:c r="I1344" s="1" t="n">
        <x:v>1</x:v>
      </x:c>
      <x:c r="J1344" s="1" t="n">
        <x:v>0</x:v>
      </x:c>
      <x:c r="K1344" s="1" t="n">
        <x:v>0</x:v>
      </x:c>
      <x:c r="L1344" s="1" t="n">
        <x:v>94.5</x:v>
      </x:c>
      <x:c r="M1344" s="1" t="n">
        <x:v>5.8</x:v>
      </x:c>
      <x:c r="N1344" s="1" t="n">
        <x:v>12.9</x:v>
      </x:c>
      <x:c r="O1344" s="1" t="n">
        <x:f aca="0">24*MAX(0,EOMONTH(B1344,0)-MAX(B1344,INDEX(Device_Inventory!$K$2:$K$1201,MATCH(A1344,Device_Inventory!$A$2:$A$1201,0)))+1)</x:f>
        <x:v>720</x:v>
      </x:c>
      <x:c r="P1344" s="11" t="b">
        <x:f aca="0">INDEX(Device_Inventory!$K$2:$K$1201,MATCH(A1344,Device_Inventory!$A$2:$A$1201,0))&gt;B1344</x:f>
        <x:v>0</x:v>
      </x:c>
      <x:c r="Q1344" s="1" t="str">
        <x:f aca="0">IF(D1344&gt;O1344,"Fail: operating hours exceed in-service hours",IF(D1344+M1344&gt;O1344,"Fail: operating + unavailable hours exceed in-service hours",IF(P1344,"Partial month: within in-service hours","OK")))</x:f>
        <x:v>OK</x:v>
      </x:c>
    </x:row>
    <x:row r="1345" ht="15" hidden="0" customHeight="1">
      <x:c r="A1345" s="1" t="s">
        <x:v>883</x:v>
      </x:c>
      <x:c r="B1345" s="14" t="n">
        <x:v>46204</x:v>
      </x:c>
      <x:c r="C1345" s="1" t="n">
        <x:v>60.8</x:v>
      </x:c>
      <x:c r="D1345" s="1" t="n">
        <x:v>416.2</x:v>
      </x:c>
      <x:c r="E1345" s="1" t="n">
        <x:v>12</x:v>
      </x:c>
      <x:c r="F1345" s="1" t="n">
        <x:v>1</x:v>
      </x:c>
      <x:c r="G1345" s="1" t="n">
        <x:v>41</x:v>
      </x:c>
      <x:c r="H1345" s="1" t="n">
        <x:v>0</x:v>
      </x:c>
      <x:c r="I1345" s="1" t="n">
        <x:v>4</x:v>
      </x:c>
      <x:c r="J1345" s="1" t="n">
        <x:v>0.31</x:v>
      </x:c>
      <x:c r="K1345" s="1" t="n">
        <x:v>0</x:v>
      </x:c>
      <x:c r="L1345" s="1" t="n">
        <x:v>91.9</x:v>
      </x:c>
      <x:c r="M1345" s="1" t="n">
        <x:v>7.9</x:v>
      </x:c>
      <x:c r="N1345" s="1" t="n">
        <x:v>7</x:v>
      </x:c>
      <x:c r="O1345" s="1" t="n">
        <x:f aca="0">24*MAX(0,EOMONTH(B1345,0)-MAX(B1345,INDEX(Device_Inventory!$K$2:$K$1201,MATCH(A1345,Device_Inventory!$A$2:$A$1201,0)))+1)</x:f>
        <x:v>744</x:v>
      </x:c>
      <x:c r="P1345" s="11" t="b">
        <x:f aca="0">INDEX(Device_Inventory!$K$2:$K$1201,MATCH(A1345,Device_Inventory!$A$2:$A$1201,0))&gt;B1345</x:f>
        <x:v>0</x:v>
      </x:c>
      <x:c r="Q1345" s="1" t="str">
        <x:f aca="0">IF(D1345&gt;O1345,"Fail: operating hours exceed in-service hours",IF(D1345+M1345&gt;O1345,"Fail: operating + unavailable hours exceed in-service hours",IF(P1345,"Partial month: within in-service hours","OK")))</x:f>
        <x:v>OK</x:v>
      </x:c>
    </x:row>
    <x:row r="1346" ht="15" hidden="0" customHeight="1">
      <x:c r="A1346" s="1" t="s">
        <x:v>2555</x:v>
      </x:c>
      <x:c r="B1346" s="14" t="n">
        <x:v>46054</x:v>
      </x:c>
      <x:c r="C1346" s="1" t="n">
        <x:v>52.1</x:v>
      </x:c>
      <x:c r="D1346" s="1" t="n">
        <x:v>322</x:v>
      </x:c>
      <x:c r="E1346" s="1" t="n">
        <x:v>36</x:v>
      </x:c>
      <x:c r="F1346" s="1" t="n">
        <x:v>4</x:v>
      </x:c>
      <x:c r="G1346" s="1" t="n">
        <x:v>35</x:v>
      </x:c>
      <x:c r="H1346" s="1" t="n">
        <x:v>2</x:v>
      </x:c>
      <x:c r="I1346" s="1" t="n">
        <x:v>7</x:v>
      </x:c>
      <x:c r="J1346" s="1" t="n">
        <x:v>1.69</x:v>
      </x:c>
      <x:c r="K1346" s="1" t="n">
        <x:v>0</x:v>
      </x:c>
      <x:c r="L1346" s="1" t="n">
        <x:v>92.4</x:v>
      </x:c>
      <x:c r="M1346" s="1" t="n">
        <x:v>4.6</x:v>
      </x:c>
      <x:c r="N1346" s="1" t="n">
        <x:v>9.9</x:v>
      </x:c>
      <x:c r="O1346" s="1" t="n">
        <x:f aca="0">24*MAX(0,EOMONTH(B1346,0)-MAX(B1346,INDEX(Device_Inventory!$K$2:$K$1201,MATCH(A1346,Device_Inventory!$A$2:$A$1201,0)))+1)</x:f>
        <x:v>672</x:v>
      </x:c>
      <x:c r="P1346" s="11" t="b">
        <x:f aca="0">INDEX(Device_Inventory!$K$2:$K$1201,MATCH(A1346,Device_Inventory!$A$2:$A$1201,0))&gt;B1346</x:f>
        <x:v>0</x:v>
      </x:c>
      <x:c r="Q1346" s="1" t="str">
        <x:f aca="0">IF(D1346&gt;O1346,"Fail: operating hours exceed in-service hours",IF(D1346+M1346&gt;O1346,"Fail: operating + unavailable hours exceed in-service hours",IF(P1346,"Partial month: within in-service hours","OK")))</x:f>
        <x:v>OK</x:v>
      </x:c>
    </x:row>
    <x:row r="1347" ht="15" hidden="0" customHeight="1">
      <x:c r="A1347" s="1" t="s">
        <x:v>2555</x:v>
      </x:c>
      <x:c r="B1347" s="14" t="n">
        <x:v>46082</x:v>
      </x:c>
      <x:c r="C1347" s="1" t="n">
        <x:v>70.9</x:v>
      </x:c>
      <x:c r="D1347" s="1" t="n">
        <x:v>451.1</x:v>
      </x:c>
      <x:c r="E1347" s="1" t="n">
        <x:v>42</x:v>
      </x:c>
      <x:c r="F1347" s="1" t="n">
        <x:v>4</x:v>
      </x:c>
      <x:c r="G1347" s="1" t="n">
        <x:v>40</x:v>
      </x:c>
      <x:c r="H1347" s="1" t="n">
        <x:v>2</x:v>
      </x:c>
      <x:c r="I1347" s="1" t="n">
        <x:v>5</x:v>
      </x:c>
      <x:c r="J1347" s="1" t="n">
        <x:v>2.51</x:v>
      </x:c>
      <x:c r="K1347" s="1" t="n">
        <x:v>3</x:v>
      </x:c>
      <x:c r="L1347" s="1" t="n">
        <x:v>93.1</x:v>
      </x:c>
      <x:c r="M1347" s="1" t="n">
        <x:v>8.9</x:v>
      </x:c>
      <x:c r="N1347" s="1" t="n">
        <x:v>13</x:v>
      </x:c>
      <x:c r="O1347" s="1" t="n">
        <x:f aca="0">24*MAX(0,EOMONTH(B1347,0)-MAX(B1347,INDEX(Device_Inventory!$K$2:$K$1201,MATCH(A1347,Device_Inventory!$A$2:$A$1201,0)))+1)</x:f>
        <x:v>744</x:v>
      </x:c>
      <x:c r="P1347" s="11" t="b">
        <x:f aca="0">INDEX(Device_Inventory!$K$2:$K$1201,MATCH(A1347,Device_Inventory!$A$2:$A$1201,0))&gt;B1347</x:f>
        <x:v>0</x:v>
      </x:c>
      <x:c r="Q1347" s="1" t="str">
        <x:f aca="0">IF(D1347&gt;O1347,"Fail: operating hours exceed in-service hours",IF(D1347+M1347&gt;O1347,"Fail: operating + unavailable hours exceed in-service hours",IF(P1347,"Partial month: within in-service hours","OK")))</x:f>
        <x:v>OK</x:v>
      </x:c>
    </x:row>
    <x:row r="1348" ht="15" hidden="0" customHeight="1">
      <x:c r="A1348" s="1" t="s">
        <x:v>2555</x:v>
      </x:c>
      <x:c r="B1348" s="14" t="n">
        <x:v>46113</x:v>
      </x:c>
      <x:c r="C1348" s="1" t="n">
        <x:v>80.2</x:v>
      </x:c>
      <x:c r="D1348" s="1" t="n">
        <x:v>563.2</x:v>
      </x:c>
      <x:c r="E1348" s="1" t="n">
        <x:v>35</x:v>
      </x:c>
      <x:c r="F1348" s="1" t="n">
        <x:v>4</x:v>
      </x:c>
      <x:c r="G1348" s="1" t="n">
        <x:v>40</x:v>
      </x:c>
      <x:c r="H1348" s="1" t="n">
        <x:v>1</x:v>
      </x:c>
      <x:c r="I1348" s="1" t="n">
        <x:v>3</x:v>
      </x:c>
      <x:c r="J1348" s="1" t="n">
        <x:v>2.01</x:v>
      </x:c>
      <x:c r="K1348" s="1" t="n">
        <x:v>0</x:v>
      </x:c>
      <x:c r="L1348" s="1" t="n">
        <x:v>93.3</x:v>
      </x:c>
      <x:c r="M1348" s="1" t="n">
        <x:v>1.9</x:v>
      </x:c>
      <x:c r="N1348" s="1" t="n">
        <x:v>15.9</x:v>
      </x:c>
      <x:c r="O1348" s="1" t="n">
        <x:f aca="0">24*MAX(0,EOMONTH(B1348,0)-MAX(B1348,INDEX(Device_Inventory!$K$2:$K$1201,MATCH(A1348,Device_Inventory!$A$2:$A$1201,0)))+1)</x:f>
        <x:v>720</x:v>
      </x:c>
      <x:c r="P1348" s="11" t="b">
        <x:f aca="0">INDEX(Device_Inventory!$K$2:$K$1201,MATCH(A1348,Device_Inventory!$A$2:$A$1201,0))&gt;B1348</x:f>
        <x:v>0</x:v>
      </x:c>
      <x:c r="Q1348" s="1" t="str">
        <x:f aca="0">IF(D1348&gt;O1348,"Fail: operating hours exceed in-service hours",IF(D1348+M1348&gt;O1348,"Fail: operating + unavailable hours exceed in-service hours",IF(P1348,"Partial month: within in-service hours","OK")))</x:f>
        <x:v>OK</x:v>
      </x:c>
    </x:row>
    <x:row r="1349" ht="15" hidden="0" customHeight="1">
      <x:c r="A1349" s="1" t="s">
        <x:v>2555</x:v>
      </x:c>
      <x:c r="B1349" s="14" t="n">
        <x:v>46143</x:v>
      </x:c>
      <x:c r="C1349" s="1" t="n">
        <x:v>47.2</x:v>
      </x:c>
      <x:c r="D1349" s="1" t="n">
        <x:v>305.2</x:v>
      </x:c>
      <x:c r="E1349" s="1" t="n">
        <x:v>30</x:v>
      </x:c>
      <x:c r="F1349" s="1" t="n">
        <x:v>4</x:v>
      </x:c>
      <x:c r="G1349" s="1" t="n">
        <x:v>20</x:v>
      </x:c>
      <x:c r="H1349" s="1" t="n">
        <x:v>1</x:v>
      </x:c>
      <x:c r="I1349" s="1" t="n">
        <x:v>5</x:v>
      </x:c>
      <x:c r="J1349" s="1" t="n">
        <x:v>1.88</x:v>
      </x:c>
      <x:c r="K1349" s="1" t="n">
        <x:v>1</x:v>
      </x:c>
      <x:c r="L1349" s="1" t="n">
        <x:v>91.5</x:v>
      </x:c>
      <x:c r="M1349" s="1" t="n">
        <x:v>9.4</x:v>
      </x:c>
      <x:c r="N1349" s="1" t="n">
        <x:v>4.5</x:v>
      </x:c>
      <x:c r="O1349" s="1" t="n">
        <x:f aca="0">24*MAX(0,EOMONTH(B1349,0)-MAX(B1349,INDEX(Device_Inventory!$K$2:$K$1201,MATCH(A1349,Device_Inventory!$A$2:$A$1201,0)))+1)</x:f>
        <x:v>744</x:v>
      </x:c>
      <x:c r="P1349" s="11" t="b">
        <x:f aca="0">INDEX(Device_Inventory!$K$2:$K$1201,MATCH(A1349,Device_Inventory!$A$2:$A$1201,0))&gt;B1349</x:f>
        <x:v>0</x:v>
      </x:c>
      <x:c r="Q1349" s="1" t="str">
        <x:f aca="0">IF(D1349&gt;O1349,"Fail: operating hours exceed in-service hours",IF(D1349+M1349&gt;O1349,"Fail: operating + unavailable hours exceed in-service hours",IF(P1349,"Partial month: within in-service hours","OK")))</x:f>
        <x:v>OK</x:v>
      </x:c>
    </x:row>
    <x:row r="1350" ht="15" hidden="0" customHeight="1">
      <x:c r="A1350" s="1" t="s">
        <x:v>2555</x:v>
      </x:c>
      <x:c r="B1350" s="14" t="n">
        <x:v>46174</x:v>
      </x:c>
      <x:c r="C1350" s="1" t="n">
        <x:v>66.8</x:v>
      </x:c>
      <x:c r="D1350" s="1" t="n">
        <x:v>435.8</x:v>
      </x:c>
      <x:c r="E1350" s="1" t="n">
        <x:v>36</x:v>
      </x:c>
      <x:c r="F1350" s="1" t="n">
        <x:v>5</x:v>
      </x:c>
      <x:c r="G1350" s="1" t="n">
        <x:v>42</x:v>
      </x:c>
      <x:c r="H1350" s="1" t="n">
        <x:v>2</x:v>
      </x:c>
      <x:c r="I1350" s="1" t="n">
        <x:v>4</x:v>
      </x:c>
      <x:c r="J1350" s="1" t="n">
        <x:v>0.72</x:v>
      </x:c>
      <x:c r="K1350" s="1" t="n">
        <x:v>3</x:v>
      </x:c>
      <x:c r="L1350" s="1" t="n">
        <x:v>96.3</x:v>
      </x:c>
      <x:c r="M1350" s="1" t="n">
        <x:v>14.6</x:v>
      </x:c>
      <x:c r="N1350" s="1" t="n">
        <x:v>12.6</x:v>
      </x:c>
      <x:c r="O1350" s="1" t="n">
        <x:f aca="0">24*MAX(0,EOMONTH(B1350,0)-MAX(B1350,INDEX(Device_Inventory!$K$2:$K$1201,MATCH(A1350,Device_Inventory!$A$2:$A$1201,0)))+1)</x:f>
        <x:v>720</x:v>
      </x:c>
      <x:c r="P1350" s="11" t="b">
        <x:f aca="0">INDEX(Device_Inventory!$K$2:$K$1201,MATCH(A1350,Device_Inventory!$A$2:$A$1201,0))&gt;B1350</x:f>
        <x:v>0</x:v>
      </x:c>
      <x:c r="Q1350" s="1" t="str">
        <x:f aca="0">IF(D1350&gt;O1350,"Fail: operating hours exceed in-service hours",IF(D1350+M1350&gt;O1350,"Fail: operating + unavailable hours exceed in-service hours",IF(P1350,"Partial month: within in-service hours","OK")))</x:f>
        <x:v>OK</x:v>
      </x:c>
    </x:row>
    <x:row r="1351" ht="15" hidden="0" customHeight="1">
      <x:c r="A1351" s="1" t="s">
        <x:v>2555</x:v>
      </x:c>
      <x:c r="B1351" s="14" t="n">
        <x:v>46204</x:v>
      </x:c>
      <x:c r="C1351" s="1" t="n">
        <x:v>77.6</x:v>
      </x:c>
      <x:c r="D1351" s="1" t="n">
        <x:v>486.7</x:v>
      </x:c>
      <x:c r="E1351" s="1" t="n">
        <x:v>39</x:v>
      </x:c>
      <x:c r="F1351" s="1" t="n">
        <x:v>3</x:v>
      </x:c>
      <x:c r="G1351" s="1" t="n">
        <x:v>36</x:v>
      </x:c>
      <x:c r="H1351" s="1" t="n">
        <x:v>1</x:v>
      </x:c>
      <x:c r="I1351" s="1" t="n">
        <x:v>4</x:v>
      </x:c>
      <x:c r="J1351" s="1" t="n">
        <x:v>1.84</x:v>
      </x:c>
      <x:c r="K1351" s="1" t="n">
        <x:v>0</x:v>
      </x:c>
      <x:c r="L1351" s="1" t="n">
        <x:v>94.1</x:v>
      </x:c>
      <x:c r="M1351" s="1" t="n">
        <x:v>15.5</x:v>
      </x:c>
      <x:c r="N1351" s="1" t="n">
        <x:v>10.7</x:v>
      </x:c>
      <x:c r="O1351" s="1" t="n">
        <x:f aca="0">24*MAX(0,EOMONTH(B1351,0)-MAX(B1351,INDEX(Device_Inventory!$K$2:$K$1201,MATCH(A1351,Device_Inventory!$A$2:$A$1201,0)))+1)</x:f>
        <x:v>744</x:v>
      </x:c>
      <x:c r="P1351" s="11" t="b">
        <x:f aca="0">INDEX(Device_Inventory!$K$2:$K$1201,MATCH(A1351,Device_Inventory!$A$2:$A$1201,0))&gt;B1351</x:f>
        <x:v>0</x:v>
      </x:c>
      <x:c r="Q1351" s="1" t="str">
        <x:f aca="0">IF(D1351&gt;O1351,"Fail: operating hours exceed in-service hours",IF(D1351+M1351&gt;O1351,"Fail: operating + unavailable hours exceed in-service hours",IF(P1351,"Partial month: within in-service hours","OK")))</x:f>
        <x:v>OK</x:v>
      </x:c>
    </x:row>
    <x:row r="1352" ht="15" hidden="0" customHeight="1">
      <x:c r="A1352" s="1" t="s">
        <x:v>2558</x:v>
      </x:c>
      <x:c r="B1352" s="14" t="n">
        <x:v>46054</x:v>
      </x:c>
      <x:c r="C1352" s="1" t="n">
        <x:v>34.9</x:v>
      </x:c>
      <x:c r="D1352" s="1" t="n">
        <x:v>246</x:v>
      </x:c>
      <x:c r="E1352" s="1" t="n">
        <x:v>9</x:v>
      </x:c>
      <x:c r="F1352" s="1" t="n">
        <x:v>0</x:v>
      </x:c>
      <x:c r="G1352" s="1" t="n">
        <x:v>34</x:v>
      </x:c>
      <x:c r="H1352" s="1" t="n">
        <x:v>0</x:v>
      </x:c>
      <x:c r="I1352" s="1" t="n">
        <x:v>0</x:v>
      </x:c>
      <x:c r="J1352" s="1" t="n">
        <x:v>0</x:v>
      </x:c>
      <x:c r="K1352" s="1" t="n">
        <x:v>1</x:v>
      </x:c>
      <x:c r="L1352" s="1" t="n">
        <x:v>96.3</x:v>
      </x:c>
      <x:c r="M1352" s="1" t="n">
        <x:v>3.4</x:v>
      </x:c>
      <x:c r="N1352" s="1" t="n">
        <x:v>2.9</x:v>
      </x:c>
      <x:c r="O1352" s="1" t="n">
        <x:f aca="0">24*MAX(0,EOMONTH(B1352,0)-MAX(B1352,INDEX(Device_Inventory!$K$2:$K$1201,MATCH(A1352,Device_Inventory!$A$2:$A$1201,0)))+1)</x:f>
        <x:v>672</x:v>
      </x:c>
      <x:c r="P1352" s="11" t="b">
        <x:f aca="0">INDEX(Device_Inventory!$K$2:$K$1201,MATCH(A1352,Device_Inventory!$A$2:$A$1201,0))&gt;B1352</x:f>
        <x:v>0</x:v>
      </x:c>
      <x:c r="Q1352" s="1" t="str">
        <x:f aca="0">IF(D1352&gt;O1352,"Fail: operating hours exceed in-service hours",IF(D1352+M1352&gt;O1352,"Fail: operating + unavailable hours exceed in-service hours",IF(P1352,"Partial month: within in-service hours","OK")))</x:f>
        <x:v>OK</x:v>
      </x:c>
    </x:row>
    <x:row r="1353" ht="15" hidden="0" customHeight="1">
      <x:c r="A1353" s="1" t="s">
        <x:v>2558</x:v>
      </x:c>
      <x:c r="B1353" s="14" t="n">
        <x:v>46082</x:v>
      </x:c>
      <x:c r="C1353" s="1" t="n">
        <x:v>67.3</x:v>
      </x:c>
      <x:c r="D1353" s="1" t="n">
        <x:v>411.4</x:v>
      </x:c>
      <x:c r="E1353" s="1" t="n">
        <x:v>11</x:v>
      </x:c>
      <x:c r="F1353" s="1" t="n">
        <x:v>0</x:v>
      </x:c>
      <x:c r="G1353" s="1" t="n">
        <x:v>41</x:v>
      </x:c>
      <x:c r="H1353" s="1" t="n">
        <x:v>1</x:v>
      </x:c>
      <x:c r="I1353" s="1" t="n">
        <x:v>2</x:v>
      </x:c>
      <x:c r="J1353" s="1" t="n">
        <x:v>0.43</x:v>
      </x:c>
      <x:c r="K1353" s="1" t="n">
        <x:v>1</x:v>
      </x:c>
      <x:c r="L1353" s="1" t="n">
        <x:v>95.6</x:v>
      </x:c>
      <x:c r="M1353" s="1" t="n">
        <x:v>8.1</x:v>
      </x:c>
      <x:c r="N1353" s="1" t="n">
        <x:v>13.8</x:v>
      </x:c>
      <x:c r="O1353" s="1" t="n">
        <x:f aca="0">24*MAX(0,EOMONTH(B1353,0)-MAX(B1353,INDEX(Device_Inventory!$K$2:$K$1201,MATCH(A1353,Device_Inventory!$A$2:$A$1201,0)))+1)</x:f>
        <x:v>744</x:v>
      </x:c>
      <x:c r="P1353" s="11" t="b">
        <x:f aca="0">INDEX(Device_Inventory!$K$2:$K$1201,MATCH(A1353,Device_Inventory!$A$2:$A$1201,0))&gt;B1353</x:f>
        <x:v>0</x:v>
      </x:c>
      <x:c r="Q1353" s="1" t="str">
        <x:f aca="0">IF(D1353&gt;O1353,"Fail: operating hours exceed in-service hours",IF(D1353+M1353&gt;O1353,"Fail: operating + unavailable hours exceed in-service hours",IF(P1353,"Partial month: within in-service hours","OK")))</x:f>
        <x:v>OK</x:v>
      </x:c>
    </x:row>
    <x:row r="1354" ht="15" hidden="0" customHeight="1">
      <x:c r="A1354" s="1" t="s">
        <x:v>2558</x:v>
      </x:c>
      <x:c r="B1354" s="14" t="n">
        <x:v>46113</x:v>
      </x:c>
      <x:c r="C1354" s="1" t="n">
        <x:v>56.8</x:v>
      </x:c>
      <x:c r="D1354" s="1" t="n">
        <x:v>344</x:v>
      </x:c>
      <x:c r="E1354" s="1" t="n">
        <x:v>15</x:v>
      </x:c>
      <x:c r="F1354" s="1" t="n">
        <x:v>1</x:v>
      </x:c>
      <x:c r="G1354" s="1" t="n">
        <x:v>46</x:v>
      </x:c>
      <x:c r="H1354" s="1" t="n">
        <x:v>0</x:v>
      </x:c>
      <x:c r="I1354" s="1" t="n">
        <x:v>4</x:v>
      </x:c>
      <x:c r="J1354" s="1" t="n">
        <x:v>0</x:v>
      </x:c>
      <x:c r="K1354" s="1" t="n">
        <x:v>0</x:v>
      </x:c>
      <x:c r="L1354" s="1" t="n">
        <x:v>95.6</x:v>
      </x:c>
      <x:c r="M1354" s="1" t="n">
        <x:v>6.3</x:v>
      </x:c>
      <x:c r="N1354" s="1" t="n">
        <x:v>13.6</x:v>
      </x:c>
      <x:c r="O1354" s="1" t="n">
        <x:f aca="0">24*MAX(0,EOMONTH(B1354,0)-MAX(B1354,INDEX(Device_Inventory!$K$2:$K$1201,MATCH(A1354,Device_Inventory!$A$2:$A$1201,0)))+1)</x:f>
        <x:v>720</x:v>
      </x:c>
      <x:c r="P1354" s="11" t="b">
        <x:f aca="0">INDEX(Device_Inventory!$K$2:$K$1201,MATCH(A1354,Device_Inventory!$A$2:$A$1201,0))&gt;B1354</x:f>
        <x:v>0</x:v>
      </x:c>
      <x:c r="Q1354" s="1" t="str">
        <x:f aca="0">IF(D1354&gt;O1354,"Fail: operating hours exceed in-service hours",IF(D1354+M1354&gt;O1354,"Fail: operating + unavailable hours exceed in-service hours",IF(P1354,"Partial month: within in-service hours","OK")))</x:f>
        <x:v>OK</x:v>
      </x:c>
    </x:row>
    <x:row r="1355" ht="15" hidden="0" customHeight="1">
      <x:c r="A1355" s="1" t="s">
        <x:v>2558</x:v>
      </x:c>
      <x:c r="B1355" s="14" t="n">
        <x:v>46143</x:v>
      </x:c>
      <x:c r="C1355" s="1" t="n">
        <x:v>51.9</x:v>
      </x:c>
      <x:c r="D1355" s="1" t="n">
        <x:v>289.3</x:v>
      </x:c>
      <x:c r="E1355" s="1" t="n">
        <x:v>10</x:v>
      </x:c>
      <x:c r="F1355" s="1" t="n">
        <x:v>2</x:v>
      </x:c>
      <x:c r="G1355" s="1" t="n">
        <x:v>24</x:v>
      </x:c>
      <x:c r="H1355" s="1" t="n">
        <x:v>0</x:v>
      </x:c>
      <x:c r="I1355" s="1" t="n">
        <x:v>3</x:v>
      </x:c>
      <x:c r="J1355" s="1" t="n">
        <x:v>0.79</x:v>
      </x:c>
      <x:c r="K1355" s="1" t="n">
        <x:v>1</x:v>
      </x:c>
      <x:c r="L1355" s="1" t="n">
        <x:v>96.6</x:v>
      </x:c>
      <x:c r="M1355" s="1" t="n">
        <x:v>2.8</x:v>
      </x:c>
      <x:c r="N1355" s="1" t="n">
        <x:v>10.9</x:v>
      </x:c>
      <x:c r="O1355" s="1" t="n">
        <x:f aca="0">24*MAX(0,EOMONTH(B1355,0)-MAX(B1355,INDEX(Device_Inventory!$K$2:$K$1201,MATCH(A1355,Device_Inventory!$A$2:$A$1201,0)))+1)</x:f>
        <x:v>744</x:v>
      </x:c>
      <x:c r="P1355" s="11" t="b">
        <x:f aca="0">INDEX(Device_Inventory!$K$2:$K$1201,MATCH(A1355,Device_Inventory!$A$2:$A$1201,0))&gt;B1355</x:f>
        <x:v>0</x:v>
      </x:c>
      <x:c r="Q1355" s="1" t="str">
        <x:f aca="0">IF(D1355&gt;O1355,"Fail: operating hours exceed in-service hours",IF(D1355+M1355&gt;O1355,"Fail: operating + unavailable hours exceed in-service hours",IF(P1355,"Partial month: within in-service hours","OK")))</x:f>
        <x:v>OK</x:v>
      </x:c>
    </x:row>
    <x:row r="1356" ht="15" hidden="0" customHeight="1">
      <x:c r="A1356" s="1" t="s">
        <x:v>2558</x:v>
      </x:c>
      <x:c r="B1356" s="14" t="n">
        <x:v>46174</x:v>
      </x:c>
      <x:c r="C1356" s="1" t="n">
        <x:v>50.9</x:v>
      </x:c>
      <x:c r="D1356" s="1" t="n">
        <x:v>295.8</x:v>
      </x:c>
      <x:c r="E1356" s="1" t="n">
        <x:v>24</x:v>
      </x:c>
      <x:c r="F1356" s="1" t="n">
        <x:v>1</x:v>
      </x:c>
      <x:c r="G1356" s="1" t="n">
        <x:v>12</x:v>
      </x:c>
      <x:c r="H1356" s="1" t="n">
        <x:v>0</x:v>
      </x:c>
      <x:c r="I1356" s="1" t="n">
        <x:v>2</x:v>
      </x:c>
      <x:c r="J1356" s="1" t="n">
        <x:v>0.15</x:v>
      </x:c>
      <x:c r="K1356" s="1" t="n">
        <x:v>2</x:v>
      </x:c>
      <x:c r="L1356" s="1" t="n">
        <x:v>92.1</x:v>
      </x:c>
      <x:c r="M1356" s="1" t="n">
        <x:v>7.7</x:v>
      </x:c>
      <x:c r="N1356" s="1" t="n">
        <x:v>14</x:v>
      </x:c>
      <x:c r="O1356" s="1" t="n">
        <x:f aca="0">24*MAX(0,EOMONTH(B1356,0)-MAX(B1356,INDEX(Device_Inventory!$K$2:$K$1201,MATCH(A1356,Device_Inventory!$A$2:$A$1201,0)))+1)</x:f>
        <x:v>720</x:v>
      </x:c>
      <x:c r="P1356" s="11" t="b">
        <x:f aca="0">INDEX(Device_Inventory!$K$2:$K$1201,MATCH(A1356,Device_Inventory!$A$2:$A$1201,0))&gt;B1356</x:f>
        <x:v>0</x:v>
      </x:c>
      <x:c r="Q1356" s="1" t="str">
        <x:f aca="0">IF(D1356&gt;O1356,"Fail: operating hours exceed in-service hours",IF(D1356+M1356&gt;O1356,"Fail: operating + unavailable hours exceed in-service hours",IF(P1356,"Partial month: within in-service hours","OK")))</x:f>
        <x:v>OK</x:v>
      </x:c>
    </x:row>
    <x:row r="1357" ht="15" hidden="0" customHeight="1">
      <x:c r="A1357" s="1" t="s">
        <x:v>2558</x:v>
      </x:c>
      <x:c r="B1357" s="14" t="n">
        <x:v>46204</x:v>
      </x:c>
      <x:c r="C1357" s="1" t="n">
        <x:v>40.3</x:v>
      </x:c>
      <x:c r="D1357" s="1" t="n">
        <x:v>246.3</x:v>
      </x:c>
      <x:c r="E1357" s="1" t="n">
        <x:v>19</x:v>
      </x:c>
      <x:c r="F1357" s="1" t="n">
        <x:v>1</x:v>
      </x:c>
      <x:c r="G1357" s="1" t="n">
        <x:v>27</x:v>
      </x:c>
      <x:c r="H1357" s="1" t="n">
        <x:v>0</x:v>
      </x:c>
      <x:c r="I1357" s="1" t="n">
        <x:v>1</x:v>
      </x:c>
      <x:c r="J1357" s="1" t="n">
        <x:v>0.51</x:v>
      </x:c>
      <x:c r="K1357" s="1" t="n">
        <x:v>1</x:v>
      </x:c>
      <x:c r="L1357" s="1" t="n">
        <x:v>93.9</x:v>
      </x:c>
      <x:c r="M1357" s="1" t="n">
        <x:v>5.6</x:v>
      </x:c>
      <x:c r="N1357" s="1" t="n">
        <x:v>7.3</x:v>
      </x:c>
      <x:c r="O1357" s="1" t="n">
        <x:f aca="0">24*MAX(0,EOMONTH(B1357,0)-MAX(B1357,INDEX(Device_Inventory!$K$2:$K$1201,MATCH(A1357,Device_Inventory!$A$2:$A$1201,0)))+1)</x:f>
        <x:v>744</x:v>
      </x:c>
      <x:c r="P1357" s="11" t="b">
        <x:f aca="0">INDEX(Device_Inventory!$K$2:$K$1201,MATCH(A1357,Device_Inventory!$A$2:$A$1201,0))&gt;B1357</x:f>
        <x:v>0</x:v>
      </x:c>
      <x:c r="Q1357" s="1" t="str">
        <x:f aca="0">IF(D1357&gt;O1357,"Fail: operating hours exceed in-service hours",IF(D1357+M1357&gt;O1357,"Fail: operating + unavailable hours exceed in-service hours",IF(P1357,"Partial month: within in-service hours","OK")))</x:f>
        <x:v>OK</x:v>
      </x:c>
    </x:row>
    <x:row r="1358" ht="15" hidden="0" customHeight="1">
      <x:c r="A1358" s="1" t="s">
        <x:v>2562</x:v>
      </x:c>
      <x:c r="B1358" s="14" t="n">
        <x:v>46054</x:v>
      </x:c>
      <x:c r="C1358" s="1" t="n">
        <x:v>55</x:v>
      </x:c>
      <x:c r="D1358" s="1" t="n">
        <x:v>347.3</x:v>
      </x:c>
      <x:c r="E1358" s="1" t="n">
        <x:v>12</x:v>
      </x:c>
      <x:c r="F1358" s="1" t="n">
        <x:v>0</x:v>
      </x:c>
      <x:c r="G1358" s="1" t="n">
        <x:v>54</x:v>
      </x:c>
      <x:c r="H1358" s="1" t="n">
        <x:v>0</x:v>
      </x:c>
      <x:c r="I1358" s="1" t="n">
        <x:v>3</x:v>
      </x:c>
      <x:c r="J1358" s="1" t="n">
        <x:v>1.4</x:v>
      </x:c>
      <x:c r="K1358" s="1" t="n">
        <x:v>1</x:v>
      </x:c>
      <x:c r="L1358" s="1" t="n">
        <x:v>91.6</x:v>
      </x:c>
      <x:c r="M1358" s="1" t="n">
        <x:v>5.3</x:v>
      </x:c>
      <x:c r="N1358" s="1" t="n">
        <x:v>7.7</x:v>
      </x:c>
      <x:c r="O1358" s="1" t="n">
        <x:f aca="0">24*MAX(0,EOMONTH(B1358,0)-MAX(B1358,INDEX(Device_Inventory!$K$2:$K$1201,MATCH(A1358,Device_Inventory!$A$2:$A$1201,0)))+1)</x:f>
        <x:v>672</x:v>
      </x:c>
      <x:c r="P1358" s="11" t="b">
        <x:f aca="0">INDEX(Device_Inventory!$K$2:$K$1201,MATCH(A1358,Device_Inventory!$A$2:$A$1201,0))&gt;B1358</x:f>
        <x:v>0</x:v>
      </x:c>
      <x:c r="Q1358" s="1" t="str">
        <x:f aca="0">IF(D1358&gt;O1358,"Fail: operating hours exceed in-service hours",IF(D1358+M1358&gt;O1358,"Fail: operating + unavailable hours exceed in-service hours",IF(P1358,"Partial month: within in-service hours","OK")))</x:f>
        <x:v>OK</x:v>
      </x:c>
    </x:row>
    <x:row r="1359" ht="15" hidden="0" customHeight="1">
      <x:c r="A1359" s="1" t="s">
        <x:v>2562</x:v>
      </x:c>
      <x:c r="B1359" s="14" t="n">
        <x:v>46082</x:v>
      </x:c>
      <x:c r="C1359" s="1" t="n">
        <x:v>57.9</x:v>
      </x:c>
      <x:c r="D1359" s="1" t="n">
        <x:v>320.9</x:v>
      </x:c>
      <x:c r="E1359" s="1" t="n">
        <x:v>20</x:v>
      </x:c>
      <x:c r="F1359" s="1" t="n">
        <x:v>2</x:v>
      </x:c>
      <x:c r="G1359" s="1" t="n">
        <x:v>23</x:v>
      </x:c>
      <x:c r="H1359" s="1" t="n">
        <x:v>0</x:v>
      </x:c>
      <x:c r="I1359" s="1" t="n">
        <x:v>2</x:v>
      </x:c>
      <x:c r="J1359" s="1" t="n">
        <x:v>0</x:v>
      </x:c>
      <x:c r="K1359" s="1" t="n">
        <x:v>0</x:v>
      </x:c>
      <x:c r="L1359" s="1" t="n">
        <x:v>94.4</x:v>
      </x:c>
      <x:c r="M1359" s="1" t="n">
        <x:v>15.4</x:v>
      </x:c>
      <x:c r="N1359" s="1" t="n">
        <x:v>5.2</x:v>
      </x:c>
      <x:c r="O1359" s="1" t="n">
        <x:f aca="0">24*MAX(0,EOMONTH(B1359,0)-MAX(B1359,INDEX(Device_Inventory!$K$2:$K$1201,MATCH(A1359,Device_Inventory!$A$2:$A$1201,0)))+1)</x:f>
        <x:v>744</x:v>
      </x:c>
      <x:c r="P1359" s="11" t="b">
        <x:f aca="0">INDEX(Device_Inventory!$K$2:$K$1201,MATCH(A1359,Device_Inventory!$A$2:$A$1201,0))&gt;B1359</x:f>
        <x:v>0</x:v>
      </x:c>
      <x:c r="Q1359" s="1" t="str">
        <x:f aca="0">IF(D1359&gt;O1359,"Fail: operating hours exceed in-service hours",IF(D1359+M1359&gt;O1359,"Fail: operating + unavailable hours exceed in-service hours",IF(P1359,"Partial month: within in-service hours","OK")))</x:f>
        <x:v>OK</x:v>
      </x:c>
    </x:row>
    <x:row r="1360" ht="15" hidden="0" customHeight="1">
      <x:c r="A1360" s="1" t="s">
        <x:v>2562</x:v>
      </x:c>
      <x:c r="B1360" s="14" t="n">
        <x:v>46113</x:v>
      </x:c>
      <x:c r="C1360" s="1" t="n">
        <x:v>57.4</x:v>
      </x:c>
      <x:c r="D1360" s="1" t="n">
        <x:v>359.2</x:v>
      </x:c>
      <x:c r="E1360" s="1" t="n">
        <x:v>16</x:v>
      </x:c>
      <x:c r="F1360" s="1" t="n">
        <x:v>0</x:v>
      </x:c>
      <x:c r="G1360" s="1" t="n">
        <x:v>38</x:v>
      </x:c>
      <x:c r="H1360" s="1" t="n">
        <x:v>1</x:v>
      </x:c>
      <x:c r="I1360" s="1" t="n">
        <x:v>1</x:v>
      </x:c>
      <x:c r="J1360" s="1" t="n">
        <x:v>0.42</x:v>
      </x:c>
      <x:c r="K1360" s="1" t="n">
        <x:v>2</x:v>
      </x:c>
      <x:c r="L1360" s="1" t="n">
        <x:v>97.8</x:v>
      </x:c>
      <x:c r="M1360" s="1" t="n">
        <x:v>0</x:v>
      </x:c>
      <x:c r="N1360" s="1" t="n">
        <x:v>16.6</x:v>
      </x:c>
      <x:c r="O1360" s="1" t="n">
        <x:f aca="0">24*MAX(0,EOMONTH(B1360,0)-MAX(B1360,INDEX(Device_Inventory!$K$2:$K$1201,MATCH(A1360,Device_Inventory!$A$2:$A$1201,0)))+1)</x:f>
        <x:v>720</x:v>
      </x:c>
      <x:c r="P1360" s="11" t="b">
        <x:f aca="0">INDEX(Device_Inventory!$K$2:$K$1201,MATCH(A1360,Device_Inventory!$A$2:$A$1201,0))&gt;B1360</x:f>
        <x:v>0</x:v>
      </x:c>
      <x:c r="Q1360" s="1" t="str">
        <x:f aca="0">IF(D1360&gt;O1360,"Fail: operating hours exceed in-service hours",IF(D1360+M1360&gt;O1360,"Fail: operating + unavailable hours exceed in-service hours",IF(P1360,"Partial month: within in-service hours","OK")))</x:f>
        <x:v>OK</x:v>
      </x:c>
    </x:row>
    <x:row r="1361" ht="15" hidden="0" customHeight="1">
      <x:c r="A1361" s="1" t="s">
        <x:v>2562</x:v>
      </x:c>
      <x:c r="B1361" s="14" t="n">
        <x:v>46143</x:v>
      </x:c>
      <x:c r="C1361" s="1" t="n">
        <x:v>55.3</x:v>
      </x:c>
      <x:c r="D1361" s="1" t="n">
        <x:v>379.2</x:v>
      </x:c>
      <x:c r="E1361" s="1" t="n">
        <x:v>27</x:v>
      </x:c>
      <x:c r="F1361" s="1" t="n">
        <x:v>3</x:v>
      </x:c>
      <x:c r="G1361" s="1" t="n">
        <x:v>46</x:v>
      </x:c>
      <x:c r="H1361" s="1" t="n">
        <x:v>2</x:v>
      </x:c>
      <x:c r="I1361" s="1" t="n">
        <x:v>6</x:v>
      </x:c>
      <x:c r="J1361" s="1" t="n">
        <x:v>0.95</x:v>
      </x:c>
      <x:c r="K1361" s="1" t="n">
        <x:v>0</x:v>
      </x:c>
      <x:c r="L1361" s="1" t="n">
        <x:v>95.7</x:v>
      </x:c>
      <x:c r="M1361" s="1" t="n">
        <x:v>12.9</x:v>
      </x:c>
      <x:c r="N1361" s="1" t="n">
        <x:v>5.7</x:v>
      </x:c>
      <x:c r="O1361" s="1" t="n">
        <x:f aca="0">24*MAX(0,EOMONTH(B1361,0)-MAX(B1361,INDEX(Device_Inventory!$K$2:$K$1201,MATCH(A1361,Device_Inventory!$A$2:$A$1201,0)))+1)</x:f>
        <x:v>744</x:v>
      </x:c>
      <x:c r="P1361" s="11" t="b">
        <x:f aca="0">INDEX(Device_Inventory!$K$2:$K$1201,MATCH(A1361,Device_Inventory!$A$2:$A$1201,0))&gt;B1361</x:f>
        <x:v>0</x:v>
      </x:c>
      <x:c r="Q1361" s="1" t="str">
        <x:f aca="0">IF(D1361&gt;O1361,"Fail: operating hours exceed in-service hours",IF(D1361+M1361&gt;O1361,"Fail: operating + unavailable hours exceed in-service hours",IF(P1361,"Partial month: within in-service hours","OK")))</x:f>
        <x:v>OK</x:v>
      </x:c>
    </x:row>
    <x:row r="1362" ht="15" hidden="0" customHeight="1">
      <x:c r="A1362" s="1" t="s">
        <x:v>2562</x:v>
      </x:c>
      <x:c r="B1362" s="14" t="n">
        <x:v>46174</x:v>
      </x:c>
      <x:c r="C1362" s="1" t="n">
        <x:v>49.9</x:v>
      </x:c>
      <x:c r="D1362" s="1" t="n">
        <x:v>303.3</x:v>
      </x:c>
      <x:c r="E1362" s="1" t="n">
        <x:v>28</x:v>
      </x:c>
      <x:c r="F1362" s="1" t="n">
        <x:v>1</x:v>
      </x:c>
      <x:c r="G1362" s="1" t="n">
        <x:v>31</x:v>
      </x:c>
      <x:c r="H1362" s="1" t="n">
        <x:v>1</x:v>
      </x:c>
      <x:c r="I1362" s="1" t="n">
        <x:v>2</x:v>
      </x:c>
      <x:c r="J1362" s="1" t="n">
        <x:v>1.08</x:v>
      </x:c>
      <x:c r="K1362" s="1" t="n">
        <x:v>1</x:v>
      </x:c>
      <x:c r="L1362" s="1" t="n">
        <x:v>95.5</x:v>
      </x:c>
      <x:c r="M1362" s="1" t="n">
        <x:v>2.6</x:v>
      </x:c>
      <x:c r="N1362" s="1" t="n">
        <x:v>8.5</x:v>
      </x:c>
      <x:c r="O1362" s="1" t="n">
        <x:f aca="0">24*MAX(0,EOMONTH(B1362,0)-MAX(B1362,INDEX(Device_Inventory!$K$2:$K$1201,MATCH(A1362,Device_Inventory!$A$2:$A$1201,0)))+1)</x:f>
        <x:v>720</x:v>
      </x:c>
      <x:c r="P1362" s="11" t="b">
        <x:f aca="0">INDEX(Device_Inventory!$K$2:$K$1201,MATCH(A1362,Device_Inventory!$A$2:$A$1201,0))&gt;B1362</x:f>
        <x:v>0</x:v>
      </x:c>
      <x:c r="Q1362" s="1" t="str">
        <x:f aca="0">IF(D1362&gt;O1362,"Fail: operating hours exceed in-service hours",IF(D1362+M1362&gt;O1362,"Fail: operating + unavailable hours exceed in-service hours",IF(P1362,"Partial month: within in-service hours","OK")))</x:f>
        <x:v>OK</x:v>
      </x:c>
    </x:row>
    <x:row r="1363" ht="15" hidden="0" customHeight="1">
      <x:c r="A1363" s="1" t="s">
        <x:v>2562</x:v>
      </x:c>
      <x:c r="B1363" s="14" t="n">
        <x:v>46204</x:v>
      </x:c>
      <x:c r="C1363" s="1" t="n">
        <x:v>77.8</x:v>
      </x:c>
      <x:c r="D1363" s="1" t="n">
        <x:v>501.2</x:v>
      </x:c>
      <x:c r="E1363" s="1" t="n">
        <x:v>19</x:v>
      </x:c>
      <x:c r="F1363" s="1" t="n">
        <x:v>1</x:v>
      </x:c>
      <x:c r="G1363" s="1" t="n">
        <x:v>32</x:v>
      </x:c>
      <x:c r="H1363" s="1" t="n">
        <x:v>1</x:v>
      </x:c>
      <x:c r="I1363" s="1" t="n">
        <x:v>1</x:v>
      </x:c>
      <x:c r="J1363" s="1" t="n">
        <x:v>0.57</x:v>
      </x:c>
      <x:c r="K1363" s="1" t="n">
        <x:v>1</x:v>
      </x:c>
      <x:c r="L1363" s="1" t="n">
        <x:v>95.4</x:v>
      </x:c>
      <x:c r="M1363" s="1" t="n">
        <x:v>7.3</x:v>
      </x:c>
      <x:c r="N1363" s="1" t="n">
        <x:v>12.7</x:v>
      </x:c>
      <x:c r="O1363" s="1" t="n">
        <x:f aca="0">24*MAX(0,EOMONTH(B1363,0)-MAX(B1363,INDEX(Device_Inventory!$K$2:$K$1201,MATCH(A1363,Device_Inventory!$A$2:$A$1201,0)))+1)</x:f>
        <x:v>744</x:v>
      </x:c>
      <x:c r="P1363" s="11" t="b">
        <x:f aca="0">INDEX(Device_Inventory!$K$2:$K$1201,MATCH(A1363,Device_Inventory!$A$2:$A$1201,0))&gt;B1363</x:f>
        <x:v>0</x:v>
      </x:c>
      <x:c r="Q1363" s="1" t="str">
        <x:f aca="0">IF(D1363&gt;O1363,"Fail: operating hours exceed in-service hours",IF(D1363+M1363&gt;O1363,"Fail: operating + unavailable hours exceed in-service hours",IF(P1363,"Partial month: within in-service hours","OK")))</x:f>
        <x:v>OK</x:v>
      </x:c>
    </x:row>
    <x:row r="1364" ht="15" hidden="0" customHeight="1">
      <x:c r="A1364" s="1" t="s">
        <x:v>888</x:v>
      </x:c>
      <x:c r="B1364" s="14" t="n">
        <x:v>46054</x:v>
      </x:c>
      <x:c r="C1364" s="1" t="n">
        <x:v>89.9</x:v>
      </x:c>
      <x:c r="D1364" s="1" t="n">
        <x:v>589.8</x:v>
      </x:c>
      <x:c r="E1364" s="1" t="n">
        <x:v>35</x:v>
      </x:c>
      <x:c r="F1364" s="1" t="n">
        <x:v>3</x:v>
      </x:c>
      <x:c r="G1364" s="1" t="n">
        <x:v>45</x:v>
      </x:c>
      <x:c r="H1364" s="1" t="n">
        <x:v>3</x:v>
      </x:c>
      <x:c r="I1364" s="1" t="n">
        <x:v>3</x:v>
      </x:c>
      <x:c r="J1364" s="1" t="n">
        <x:v>1.46</x:v>
      </x:c>
      <x:c r="K1364" s="1" t="n">
        <x:v>1</x:v>
      </x:c>
      <x:c r="L1364" s="1" t="n">
        <x:v>94.6</x:v>
      </x:c>
      <x:c r="M1364" s="1" t="n">
        <x:v>14.9</x:v>
      </x:c>
      <x:c r="N1364" s="1" t="n">
        <x:v>11.4</x:v>
      </x:c>
      <x:c r="O1364" s="1" t="n">
        <x:f aca="0">24*MAX(0,EOMONTH(B1364,0)-MAX(B1364,INDEX(Device_Inventory!$K$2:$K$1201,MATCH(A1364,Device_Inventory!$A$2:$A$1201,0)))+1)</x:f>
        <x:v>672</x:v>
      </x:c>
      <x:c r="P1364" s="11" t="b">
        <x:f aca="0">INDEX(Device_Inventory!$K$2:$K$1201,MATCH(A1364,Device_Inventory!$A$2:$A$1201,0))&gt;B1364</x:f>
        <x:v>0</x:v>
      </x:c>
      <x:c r="Q1364" s="1" t="str">
        <x:f aca="0">IF(D1364&gt;O1364,"Fail: operating hours exceed in-service hours",IF(D1364+M1364&gt;O1364,"Fail: operating + unavailable hours exceed in-service hours",IF(P1364,"Partial month: within in-service hours","OK")))</x:f>
        <x:v>OK</x:v>
      </x:c>
    </x:row>
    <x:row r="1365" ht="15" hidden="0" customHeight="1">
      <x:c r="A1365" s="1" t="s">
        <x:v>888</x:v>
      </x:c>
      <x:c r="B1365" s="14" t="n">
        <x:v>46082</x:v>
      </x:c>
      <x:c r="C1365" s="1" t="n">
        <x:v>79.6</x:v>
      </x:c>
      <x:c r="D1365" s="1" t="n">
        <x:v>456.9</x:v>
      </x:c>
      <x:c r="E1365" s="1" t="n">
        <x:v>37</x:v>
      </x:c>
      <x:c r="F1365" s="1" t="n">
        <x:v>4</x:v>
      </x:c>
      <x:c r="G1365" s="1" t="n">
        <x:v>42</x:v>
      </x:c>
      <x:c r="H1365" s="1" t="n">
        <x:v>1</x:v>
      </x:c>
      <x:c r="I1365" s="1" t="n">
        <x:v>4</x:v>
      </x:c>
      <x:c r="J1365" s="1" t="n">
        <x:v>1.52</x:v>
      </x:c>
      <x:c r="K1365" s="1" t="n">
        <x:v>1</x:v>
      </x:c>
      <x:c r="L1365" s="1" t="n">
        <x:v>93.6</x:v>
      </x:c>
      <x:c r="M1365" s="1" t="n">
        <x:v>3.4</x:v>
      </x:c>
      <x:c r="N1365" s="1" t="n">
        <x:v>7.8</x:v>
      </x:c>
      <x:c r="O1365" s="1" t="n">
        <x:f aca="0">24*MAX(0,EOMONTH(B1365,0)-MAX(B1365,INDEX(Device_Inventory!$K$2:$K$1201,MATCH(A1365,Device_Inventory!$A$2:$A$1201,0)))+1)</x:f>
        <x:v>744</x:v>
      </x:c>
      <x:c r="P1365" s="11" t="b">
        <x:f aca="0">INDEX(Device_Inventory!$K$2:$K$1201,MATCH(A1365,Device_Inventory!$A$2:$A$1201,0))&gt;B1365</x:f>
        <x:v>0</x:v>
      </x:c>
      <x:c r="Q1365" s="1" t="str">
        <x:f aca="0">IF(D1365&gt;O1365,"Fail: operating hours exceed in-service hours",IF(D1365+M1365&gt;O1365,"Fail: operating + unavailable hours exceed in-service hours",IF(P1365,"Partial month: within in-service hours","OK")))</x:f>
        <x:v>OK</x:v>
      </x:c>
    </x:row>
    <x:row r="1366" ht="15" hidden="0" customHeight="1">
      <x:c r="A1366" s="1" t="s">
        <x:v>888</x:v>
      </x:c>
      <x:c r="B1366" s="14" t="n">
        <x:v>46113</x:v>
      </x:c>
      <x:c r="C1366" s="1" t="n">
        <x:v>83.9</x:v>
      </x:c>
      <x:c r="D1366" s="1" t="n">
        <x:v>463.3</x:v>
      </x:c>
      <x:c r="E1366" s="1" t="n">
        <x:v>33</x:v>
      </x:c>
      <x:c r="F1366" s="1" t="n">
        <x:v>3</x:v>
      </x:c>
      <x:c r="G1366" s="1" t="n">
        <x:v>40</x:v>
      </x:c>
      <x:c r="H1366" s="1" t="n">
        <x:v>0</x:v>
      </x:c>
      <x:c r="I1366" s="1" t="n">
        <x:v>2</x:v>
      </x:c>
      <x:c r="J1366" s="1" t="n">
        <x:v>2.17</x:v>
      </x:c>
      <x:c r="K1366" s="1" t="n">
        <x:v>2</x:v>
      </x:c>
      <x:c r="L1366" s="1" t="n">
        <x:v>97.2</x:v>
      </x:c>
      <x:c r="M1366" s="1" t="n">
        <x:v>10.8</x:v>
      </x:c>
      <x:c r="N1366" s="1" t="n">
        <x:v>8.7</x:v>
      </x:c>
      <x:c r="O1366" s="1" t="n">
        <x:f aca="0">24*MAX(0,EOMONTH(B1366,0)-MAX(B1366,INDEX(Device_Inventory!$K$2:$K$1201,MATCH(A1366,Device_Inventory!$A$2:$A$1201,0)))+1)</x:f>
        <x:v>720</x:v>
      </x:c>
      <x:c r="P1366" s="11" t="b">
        <x:f aca="0">INDEX(Device_Inventory!$K$2:$K$1201,MATCH(A1366,Device_Inventory!$A$2:$A$1201,0))&gt;B1366</x:f>
        <x:v>0</x:v>
      </x:c>
      <x:c r="Q1366" s="1" t="str">
        <x:f aca="0">IF(D1366&gt;O1366,"Fail: operating hours exceed in-service hours",IF(D1366+M1366&gt;O1366,"Fail: operating + unavailable hours exceed in-service hours",IF(P1366,"Partial month: within in-service hours","OK")))</x:f>
        <x:v>OK</x:v>
      </x:c>
    </x:row>
    <x:row r="1367" ht="15" hidden="0" customHeight="1">
      <x:c r="A1367" s="1" t="s">
        <x:v>888</x:v>
      </x:c>
      <x:c r="B1367" s="14" t="n">
        <x:v>46143</x:v>
      </x:c>
      <x:c r="C1367" s="1" t="n">
        <x:v>60.8</x:v>
      </x:c>
      <x:c r="D1367" s="1" t="n">
        <x:v>352.1</x:v>
      </x:c>
      <x:c r="E1367" s="1" t="n">
        <x:v>34</x:v>
      </x:c>
      <x:c r="F1367" s="1" t="n">
        <x:v>5</x:v>
      </x:c>
      <x:c r="G1367" s="1" t="n">
        <x:v>26</x:v>
      </x:c>
      <x:c r="H1367" s="1" t="n">
        <x:v>3</x:v>
      </x:c>
      <x:c r="I1367" s="1" t="n">
        <x:v>5</x:v>
      </x:c>
      <x:c r="J1367" s="1" t="n">
        <x:v>1.91</x:v>
      </x:c>
      <x:c r="K1367" s="1" t="n">
        <x:v>1</x:v>
      </x:c>
      <x:c r="L1367" s="1" t="n">
        <x:v>92.4</x:v>
      </x:c>
      <x:c r="M1367" s="1" t="n">
        <x:v>9.8</x:v>
      </x:c>
      <x:c r="N1367" s="1" t="n">
        <x:v>14.2</x:v>
      </x:c>
      <x:c r="O1367" s="1" t="n">
        <x:f aca="0">24*MAX(0,EOMONTH(B1367,0)-MAX(B1367,INDEX(Device_Inventory!$K$2:$K$1201,MATCH(A1367,Device_Inventory!$A$2:$A$1201,0)))+1)</x:f>
        <x:v>744</x:v>
      </x:c>
      <x:c r="P1367" s="11" t="b">
        <x:f aca="0">INDEX(Device_Inventory!$K$2:$K$1201,MATCH(A1367,Device_Inventory!$A$2:$A$1201,0))&gt;B1367</x:f>
        <x:v>0</x:v>
      </x:c>
      <x:c r="Q1367" s="1" t="str">
        <x:f aca="0">IF(D1367&gt;O1367,"Fail: operating hours exceed in-service hours",IF(D1367+M1367&gt;O1367,"Fail: operating + unavailable hours exceed in-service hours",IF(P1367,"Partial month: within in-service hours","OK")))</x:f>
        <x:v>OK</x:v>
      </x:c>
    </x:row>
    <x:row r="1368" ht="15" hidden="0" customHeight="1">
      <x:c r="A1368" s="1" t="s">
        <x:v>888</x:v>
      </x:c>
      <x:c r="B1368" s="14" t="n">
        <x:v>46174</x:v>
      </x:c>
      <x:c r="C1368" s="1" t="n">
        <x:v>52.4</x:v>
      </x:c>
      <x:c r="D1368" s="1" t="n">
        <x:v>335.5</x:v>
      </x:c>
      <x:c r="E1368" s="1" t="n">
        <x:v>32</x:v>
      </x:c>
      <x:c r="F1368" s="1" t="n">
        <x:v>5</x:v>
      </x:c>
      <x:c r="G1368" s="1" t="n">
        <x:v>54</x:v>
      </x:c>
      <x:c r="H1368" s="1" t="n">
        <x:v>1</x:v>
      </x:c>
      <x:c r="I1368" s="1" t="n">
        <x:v>4</x:v>
      </x:c>
      <x:c r="J1368" s="1" t="n">
        <x:v>2.58</x:v>
      </x:c>
      <x:c r="K1368" s="1" t="n">
        <x:v>1</x:v>
      </x:c>
      <x:c r="L1368" s="1" t="n">
        <x:v>95.7</x:v>
      </x:c>
      <x:c r="M1368" s="1" t="n">
        <x:v>18.5</x:v>
      </x:c>
      <x:c r="N1368" s="1" t="n">
        <x:v>10.7</x:v>
      </x:c>
      <x:c r="O1368" s="1" t="n">
        <x:f aca="0">24*MAX(0,EOMONTH(B1368,0)-MAX(B1368,INDEX(Device_Inventory!$K$2:$K$1201,MATCH(A1368,Device_Inventory!$A$2:$A$1201,0)))+1)</x:f>
        <x:v>720</x:v>
      </x:c>
      <x:c r="P1368" s="11" t="b">
        <x:f aca="0">INDEX(Device_Inventory!$K$2:$K$1201,MATCH(A1368,Device_Inventory!$A$2:$A$1201,0))&gt;B1368</x:f>
        <x:v>0</x:v>
      </x:c>
      <x:c r="Q1368" s="1" t="str">
        <x:f aca="0">IF(D1368&gt;O1368,"Fail: operating hours exceed in-service hours",IF(D1368+M1368&gt;O1368,"Fail: operating + unavailable hours exceed in-service hours",IF(P1368,"Partial month: within in-service hours","OK")))</x:f>
        <x:v>OK</x:v>
      </x:c>
    </x:row>
    <x:row r="1369" ht="15" hidden="0" customHeight="1">
      <x:c r="A1369" s="1" t="s">
        <x:v>888</x:v>
      </x:c>
      <x:c r="B1369" s="14" t="n">
        <x:v>46204</x:v>
      </x:c>
      <x:c r="C1369" s="1" t="n">
        <x:v>87.1</x:v>
      </x:c>
      <x:c r="D1369" s="1" t="n">
        <x:v>528.5</x:v>
      </x:c>
      <x:c r="E1369" s="1" t="n">
        <x:v>33</x:v>
      </x:c>
      <x:c r="F1369" s="1" t="n">
        <x:v>2</x:v>
      </x:c>
      <x:c r="G1369" s="1" t="n">
        <x:v>41</x:v>
      </x:c>
      <x:c r="H1369" s="1" t="n">
        <x:v>3</x:v>
      </x:c>
      <x:c r="I1369" s="1" t="n">
        <x:v>4</x:v>
      </x:c>
      <x:c r="J1369" s="1" t="n">
        <x:v>3.05</x:v>
      </x:c>
      <x:c r="K1369" s="1" t="n">
        <x:v>1</x:v>
      </x:c>
      <x:c r="L1369" s="1" t="n">
        <x:v>96.5</x:v>
      </x:c>
      <x:c r="M1369" s="1" t="n">
        <x:v>17.2</x:v>
      </x:c>
      <x:c r="N1369" s="1" t="n">
        <x:v>8.2</x:v>
      </x:c>
      <x:c r="O1369" s="1" t="n">
        <x:f aca="0">24*MAX(0,EOMONTH(B1369,0)-MAX(B1369,INDEX(Device_Inventory!$K$2:$K$1201,MATCH(A1369,Device_Inventory!$A$2:$A$1201,0)))+1)</x:f>
        <x:v>744</x:v>
      </x:c>
      <x:c r="P1369" s="11" t="b">
        <x:f aca="0">INDEX(Device_Inventory!$K$2:$K$1201,MATCH(A1369,Device_Inventory!$A$2:$A$1201,0))&gt;B1369</x:f>
        <x:v>0</x:v>
      </x:c>
      <x:c r="Q1369" s="1" t="str">
        <x:f aca="0">IF(D1369&gt;O1369,"Fail: operating hours exceed in-service hours",IF(D1369+M1369&gt;O1369,"Fail: operating + unavailable hours exceed in-service hours",IF(P1369,"Partial month: within in-service hours","OK")))</x:f>
        <x:v>OK</x:v>
      </x:c>
    </x:row>
    <x:row r="1370" ht="15" hidden="0" customHeight="1">
      <x:c r="A1370" s="1" t="s">
        <x:v>2567</x:v>
      </x:c>
      <x:c r="B1370" s="14" t="n">
        <x:v>46054</x:v>
      </x:c>
      <x:c r="C1370" s="1" t="n">
        <x:v>76.2</x:v>
      </x:c>
      <x:c r="D1370" s="1" t="n">
        <x:v>503.8</x:v>
      </x:c>
      <x:c r="E1370" s="1" t="n">
        <x:v>24</x:v>
      </x:c>
      <x:c r="F1370" s="1" t="n">
        <x:v>0</x:v>
      </x:c>
      <x:c r="G1370" s="1" t="n">
        <x:v>42</x:v>
      </x:c>
      <x:c r="H1370" s="1" t="n">
        <x:v>0</x:v>
      </x:c>
      <x:c r="I1370" s="1" t="n">
        <x:v>1</x:v>
      </x:c>
      <x:c r="J1370" s="1" t="n">
        <x:v>0.45</x:v>
      </x:c>
      <x:c r="K1370" s="1" t="n">
        <x:v>0</x:v>
      </x:c>
      <x:c r="L1370" s="1" t="n">
        <x:v>95.8</x:v>
      </x:c>
      <x:c r="M1370" s="1" t="n">
        <x:v>0</x:v>
      </x:c>
      <x:c r="N1370" s="1" t="n">
        <x:v>20.6</x:v>
      </x:c>
      <x:c r="O1370" s="1" t="n">
        <x:f aca="0">24*MAX(0,EOMONTH(B1370,0)-MAX(B1370,INDEX(Device_Inventory!$K$2:$K$1201,MATCH(A1370,Device_Inventory!$A$2:$A$1201,0)))+1)</x:f>
        <x:v>672</x:v>
      </x:c>
      <x:c r="P1370" s="11" t="b">
        <x:f aca="0">INDEX(Device_Inventory!$K$2:$K$1201,MATCH(A1370,Device_Inventory!$A$2:$A$1201,0))&gt;B1370</x:f>
        <x:v>0</x:v>
      </x:c>
      <x:c r="Q1370" s="1" t="str">
        <x:f aca="0">IF(D1370&gt;O1370,"Fail: operating hours exceed in-service hours",IF(D1370+M1370&gt;O1370,"Fail: operating + unavailable hours exceed in-service hours",IF(P1370,"Partial month: within in-service hours","OK")))</x:f>
        <x:v>OK</x:v>
      </x:c>
    </x:row>
    <x:row r="1371" ht="15" hidden="0" customHeight="1">
      <x:c r="A1371" s="1" t="s">
        <x:v>2567</x:v>
      </x:c>
      <x:c r="B1371" s="14" t="n">
        <x:v>46082</x:v>
      </x:c>
      <x:c r="C1371" s="1" t="n">
        <x:v>53.3</x:v>
      </x:c>
      <x:c r="D1371" s="1" t="n">
        <x:v>300.5</x:v>
      </x:c>
      <x:c r="E1371" s="1" t="n">
        <x:v>20</x:v>
      </x:c>
      <x:c r="F1371" s="1" t="n">
        <x:v>0</x:v>
      </x:c>
      <x:c r="G1371" s="1" t="n">
        <x:v>27</x:v>
      </x:c>
      <x:c r="H1371" s="1" t="n">
        <x:v>0</x:v>
      </x:c>
      <x:c r="I1371" s="1" t="n">
        <x:v>4</x:v>
      </x:c>
      <x:c r="J1371" s="1" t="n">
        <x:v>1.03</x:v>
      </x:c>
      <x:c r="K1371" s="1" t="n">
        <x:v>1</x:v>
      </x:c>
      <x:c r="L1371" s="1" t="n">
        <x:v>92.8</x:v>
      </x:c>
      <x:c r="M1371" s="1" t="n">
        <x:v>6.1</x:v>
      </x:c>
      <x:c r="N1371" s="1" t="n">
        <x:v>16.4</x:v>
      </x:c>
      <x:c r="O1371" s="1" t="n">
        <x:f aca="0">24*MAX(0,EOMONTH(B1371,0)-MAX(B1371,INDEX(Device_Inventory!$K$2:$K$1201,MATCH(A1371,Device_Inventory!$A$2:$A$1201,0)))+1)</x:f>
        <x:v>744</x:v>
      </x:c>
      <x:c r="P1371" s="11" t="b">
        <x:f aca="0">INDEX(Device_Inventory!$K$2:$K$1201,MATCH(A1371,Device_Inventory!$A$2:$A$1201,0))&gt;B1371</x:f>
        <x:v>0</x:v>
      </x:c>
      <x:c r="Q1371" s="1" t="str">
        <x:f aca="0">IF(D1371&gt;O1371,"Fail: operating hours exceed in-service hours",IF(D1371+M1371&gt;O1371,"Fail: operating + unavailable hours exceed in-service hours",IF(P1371,"Partial month: within in-service hours","OK")))</x:f>
        <x:v>OK</x:v>
      </x:c>
    </x:row>
    <x:row r="1372" ht="15" hidden="0" customHeight="1">
      <x:c r="A1372" s="1" t="s">
        <x:v>2567</x:v>
      </x:c>
      <x:c r="B1372" s="14" t="n">
        <x:v>46113</x:v>
      </x:c>
      <x:c r="C1372" s="1" t="n">
        <x:v>91.1</x:v>
      </x:c>
      <x:c r="D1372" s="1" t="n">
        <x:v>585.6</x:v>
      </x:c>
      <x:c r="E1372" s="1" t="n">
        <x:v>18</x:v>
      </x:c>
      <x:c r="F1372" s="1" t="n">
        <x:v>4</x:v>
      </x:c>
      <x:c r="G1372" s="1" t="n">
        <x:v>56</x:v>
      </x:c>
      <x:c r="H1372" s="1" t="n">
        <x:v>1</x:v>
      </x:c>
      <x:c r="I1372" s="1" t="n">
        <x:v>2</x:v>
      </x:c>
      <x:c r="J1372" s="1" t="n">
        <x:v>0.8</x:v>
      </x:c>
      <x:c r="K1372" s="1" t="n">
        <x:v>1</x:v>
      </x:c>
      <x:c r="L1372" s="1" t="n">
        <x:v>91.8</x:v>
      </x:c>
      <x:c r="M1372" s="1" t="n">
        <x:v>6</x:v>
      </x:c>
      <x:c r="N1372" s="1" t="n">
        <x:v>20.2</x:v>
      </x:c>
      <x:c r="O1372" s="1" t="n">
        <x:f aca="0">24*MAX(0,EOMONTH(B1372,0)-MAX(B1372,INDEX(Device_Inventory!$K$2:$K$1201,MATCH(A1372,Device_Inventory!$A$2:$A$1201,0)))+1)</x:f>
        <x:v>720</x:v>
      </x:c>
      <x:c r="P1372" s="11" t="b">
        <x:f aca="0">INDEX(Device_Inventory!$K$2:$K$1201,MATCH(A1372,Device_Inventory!$A$2:$A$1201,0))&gt;B1372</x:f>
        <x:v>0</x:v>
      </x:c>
      <x:c r="Q1372" s="1" t="str">
        <x:f aca="0">IF(D1372&gt;O1372,"Fail: operating hours exceed in-service hours",IF(D1372+M1372&gt;O1372,"Fail: operating + unavailable hours exceed in-service hours",IF(P1372,"Partial month: within in-service hours","OK")))</x:f>
        <x:v>OK</x:v>
      </x:c>
    </x:row>
    <x:row r="1373" ht="15" hidden="0" customHeight="1">
      <x:c r="A1373" s="1" t="s">
        <x:v>2567</x:v>
      </x:c>
      <x:c r="B1373" s="14" t="n">
        <x:v>46143</x:v>
      </x:c>
      <x:c r="C1373" s="1" t="n">
        <x:v>85.9</x:v>
      </x:c>
      <x:c r="D1373" s="1" t="n">
        <x:v>470.3</x:v>
      </x:c>
      <x:c r="E1373" s="1" t="n">
        <x:v>27</x:v>
      </x:c>
      <x:c r="F1373" s="1" t="n">
        <x:v>2</x:v>
      </x:c>
      <x:c r="G1373" s="1" t="n">
        <x:v>43</x:v>
      </x:c>
      <x:c r="H1373" s="1" t="n">
        <x:v>1</x:v>
      </x:c>
      <x:c r="I1373" s="1" t="n">
        <x:v>2</x:v>
      </x:c>
      <x:c r="J1373" s="1" t="n">
        <x:v>0</x:v>
      </x:c>
      <x:c r="K1373" s="1" t="n">
        <x:v>0</x:v>
      </x:c>
      <x:c r="L1373" s="1" t="n">
        <x:v>91</x:v>
      </x:c>
      <x:c r="M1373" s="1" t="n">
        <x:v>3.6</x:v>
      </x:c>
      <x:c r="N1373" s="1" t="n">
        <x:v>13.5</x:v>
      </x:c>
      <x:c r="O1373" s="1" t="n">
        <x:f aca="0">24*MAX(0,EOMONTH(B1373,0)-MAX(B1373,INDEX(Device_Inventory!$K$2:$K$1201,MATCH(A1373,Device_Inventory!$A$2:$A$1201,0)))+1)</x:f>
        <x:v>744</x:v>
      </x:c>
      <x:c r="P1373" s="11" t="b">
        <x:f aca="0">INDEX(Device_Inventory!$K$2:$K$1201,MATCH(A1373,Device_Inventory!$A$2:$A$1201,0))&gt;B1373</x:f>
        <x:v>0</x:v>
      </x:c>
      <x:c r="Q1373" s="1" t="str">
        <x:f aca="0">IF(D1373&gt;O1373,"Fail: operating hours exceed in-service hours",IF(D1373+M1373&gt;O1373,"Fail: operating + unavailable hours exceed in-service hours",IF(P1373,"Partial month: within in-service hours","OK")))</x:f>
        <x:v>OK</x:v>
      </x:c>
    </x:row>
    <x:row r="1374" ht="15" hidden="0" customHeight="1">
      <x:c r="A1374" s="1" t="s">
        <x:v>2567</x:v>
      </x:c>
      <x:c r="B1374" s="14" t="n">
        <x:v>46174</x:v>
      </x:c>
      <x:c r="C1374" s="1" t="n">
        <x:v>65</x:v>
      </x:c>
      <x:c r="D1374" s="1" t="n">
        <x:v>401.9</x:v>
      </x:c>
      <x:c r="E1374" s="1" t="n">
        <x:v>16</x:v>
      </x:c>
      <x:c r="F1374" s="1" t="n">
        <x:v>2</x:v>
      </x:c>
      <x:c r="G1374" s="1" t="n">
        <x:v>32</x:v>
      </x:c>
      <x:c r="H1374" s="1" t="n">
        <x:v>0</x:v>
      </x:c>
      <x:c r="I1374" s="1" t="n">
        <x:v>2</x:v>
      </x:c>
      <x:c r="J1374" s="1" t="n">
        <x:v>0.22</x:v>
      </x:c>
      <x:c r="K1374" s="1" t="n">
        <x:v>0</x:v>
      </x:c>
      <x:c r="L1374" s="1" t="n">
        <x:v>96.9</x:v>
      </x:c>
      <x:c r="M1374" s="1" t="n">
        <x:v>8.8</x:v>
      </x:c>
      <x:c r="N1374" s="1" t="n">
        <x:v>6.4</x:v>
      </x:c>
      <x:c r="O1374" s="1" t="n">
        <x:f aca="0">24*MAX(0,EOMONTH(B1374,0)-MAX(B1374,INDEX(Device_Inventory!$K$2:$K$1201,MATCH(A1374,Device_Inventory!$A$2:$A$1201,0)))+1)</x:f>
        <x:v>720</x:v>
      </x:c>
      <x:c r="P1374" s="11" t="b">
        <x:f aca="0">INDEX(Device_Inventory!$K$2:$K$1201,MATCH(A1374,Device_Inventory!$A$2:$A$1201,0))&gt;B1374</x:f>
        <x:v>0</x:v>
      </x:c>
      <x:c r="Q1374" s="1" t="str">
        <x:f aca="0">IF(D1374&gt;O1374,"Fail: operating hours exceed in-service hours",IF(D1374+M1374&gt;O1374,"Fail: operating + unavailable hours exceed in-service hours",IF(P1374,"Partial month: within in-service hours","OK")))</x:f>
        <x:v>OK</x:v>
      </x:c>
    </x:row>
    <x:row r="1375" ht="15" hidden="0" customHeight="1">
      <x:c r="A1375" s="1" t="s">
        <x:v>2567</x:v>
      </x:c>
      <x:c r="B1375" s="14" t="n">
        <x:v>46204</x:v>
      </x:c>
      <x:c r="C1375" s="1" t="n">
        <x:v>92.1</x:v>
      </x:c>
      <x:c r="D1375" s="1" t="n">
        <x:v>622.3</x:v>
      </x:c>
      <x:c r="E1375" s="1" t="n">
        <x:v>20</x:v>
      </x:c>
      <x:c r="F1375" s="1" t="n">
        <x:v>3</x:v>
      </x:c>
      <x:c r="G1375" s="1" t="n">
        <x:v>46</x:v>
      </x:c>
      <x:c r="H1375" s="1" t="n">
        <x:v>1</x:v>
      </x:c>
      <x:c r="I1375" s="1" t="n">
        <x:v>1</x:v>
      </x:c>
      <x:c r="J1375" s="1" t="n">
        <x:v>0</x:v>
      </x:c>
      <x:c r="K1375" s="1" t="n">
        <x:v>1</x:v>
      </x:c>
      <x:c r="L1375" s="1" t="n">
        <x:v>90.1</x:v>
      </x:c>
      <x:c r="M1375" s="1" t="n">
        <x:v>0</x:v>
      </x:c>
      <x:c r="N1375" s="1" t="n">
        <x:v>26.7</x:v>
      </x:c>
      <x:c r="O1375" s="1" t="n">
        <x:f aca="0">24*MAX(0,EOMONTH(B1375,0)-MAX(B1375,INDEX(Device_Inventory!$K$2:$K$1201,MATCH(A1375,Device_Inventory!$A$2:$A$1201,0)))+1)</x:f>
        <x:v>744</x:v>
      </x:c>
      <x:c r="P1375" s="11" t="b">
        <x:f aca="0">INDEX(Device_Inventory!$K$2:$K$1201,MATCH(A1375,Device_Inventory!$A$2:$A$1201,0))&gt;B1375</x:f>
        <x:v>0</x:v>
      </x:c>
      <x:c r="Q1375" s="1" t="str">
        <x:f aca="0">IF(D1375&gt;O1375,"Fail: operating hours exceed in-service hours",IF(D1375+M1375&gt;O1375,"Fail: operating + unavailable hours exceed in-service hours",IF(P1375,"Partial month: within in-service hours","OK")))</x:f>
        <x:v>OK</x:v>
      </x:c>
    </x:row>
    <x:row r="1376" ht="15" hidden="0" customHeight="1">
      <x:c r="A1376" s="1" t="s">
        <x:v>2570</x:v>
      </x:c>
      <x:c r="B1376" s="14" t="n">
        <x:v>46054</x:v>
      </x:c>
      <x:c r="C1376" s="1" t="n">
        <x:v>32.4</x:v>
      </x:c>
      <x:c r="D1376" s="1" t="n">
        <x:v>182.7</x:v>
      </x:c>
      <x:c r="E1376" s="1" t="n">
        <x:v>10</x:v>
      </x:c>
      <x:c r="F1376" s="1" t="n">
        <x:v>1</x:v>
      </x:c>
      <x:c r="G1376" s="1" t="n">
        <x:v>25</x:v>
      </x:c>
      <x:c r="H1376" s="1" t="n">
        <x:v>0</x:v>
      </x:c>
      <x:c r="I1376" s="1" t="n">
        <x:v>2</x:v>
      </x:c>
      <x:c r="J1376" s="1" t="n">
        <x:v>0.24</x:v>
      </x:c>
      <x:c r="K1376" s="1" t="n">
        <x:v>0</x:v>
      </x:c>
      <x:c r="L1376" s="1" t="n">
        <x:v>97.2</x:v>
      </x:c>
      <x:c r="M1376" s="1" t="n">
        <x:v>1.9</x:v>
      </x:c>
      <x:c r="N1376" s="1" t="n">
        <x:v>4</x:v>
      </x:c>
      <x:c r="O1376" s="1" t="n">
        <x:f aca="0">24*MAX(0,EOMONTH(B1376,0)-MAX(B1376,INDEX(Device_Inventory!$K$2:$K$1201,MATCH(A1376,Device_Inventory!$A$2:$A$1201,0)))+1)</x:f>
        <x:v>672</x:v>
      </x:c>
      <x:c r="P1376" s="11" t="b">
        <x:f aca="0">INDEX(Device_Inventory!$K$2:$K$1201,MATCH(A1376,Device_Inventory!$A$2:$A$1201,0))&gt;B1376</x:f>
        <x:v>0</x:v>
      </x:c>
      <x:c r="Q1376" s="1" t="str">
        <x:f aca="0">IF(D1376&gt;O1376,"Fail: operating hours exceed in-service hours",IF(D1376+M1376&gt;O1376,"Fail: operating + unavailable hours exceed in-service hours",IF(P1376,"Partial month: within in-service hours","OK")))</x:f>
        <x:v>OK</x:v>
      </x:c>
    </x:row>
    <x:row r="1377" ht="15" hidden="0" customHeight="1">
      <x:c r="A1377" s="1" t="s">
        <x:v>2570</x:v>
      </x:c>
      <x:c r="B1377" s="14" t="n">
        <x:v>46082</x:v>
      </x:c>
      <x:c r="C1377" s="1" t="n">
        <x:v>26.2</x:v>
      </x:c>
      <x:c r="D1377" s="1" t="n">
        <x:v>178.3</x:v>
      </x:c>
      <x:c r="E1377" s="1" t="n">
        <x:v>16</x:v>
      </x:c>
      <x:c r="F1377" s="1" t="n">
        <x:v>1</x:v>
      </x:c>
      <x:c r="G1377" s="1" t="n">
        <x:v>11</x:v>
      </x:c>
      <x:c r="H1377" s="1" t="n">
        <x:v>0</x:v>
      </x:c>
      <x:c r="I1377" s="1" t="n">
        <x:v>0</x:v>
      </x:c>
      <x:c r="J1377" s="1" t="n">
        <x:v>0.05</x:v>
      </x:c>
      <x:c r="K1377" s="1" t="n">
        <x:v>1</x:v>
      </x:c>
      <x:c r="L1377" s="1" t="n">
        <x:v>97.1</x:v>
      </x:c>
      <x:c r="M1377" s="1" t="n">
        <x:v>2.4</x:v>
      </x:c>
      <x:c r="N1377" s="1" t="n">
        <x:v>7.9</x:v>
      </x:c>
      <x:c r="O1377" s="1" t="n">
        <x:f aca="0">24*MAX(0,EOMONTH(B1377,0)-MAX(B1377,INDEX(Device_Inventory!$K$2:$K$1201,MATCH(A1377,Device_Inventory!$A$2:$A$1201,0)))+1)</x:f>
        <x:v>744</x:v>
      </x:c>
      <x:c r="P1377" s="11" t="b">
        <x:f aca="0">INDEX(Device_Inventory!$K$2:$K$1201,MATCH(A1377,Device_Inventory!$A$2:$A$1201,0))&gt;B1377</x:f>
        <x:v>0</x:v>
      </x:c>
      <x:c r="Q1377" s="1" t="str">
        <x:f aca="0">IF(D1377&gt;O1377,"Fail: operating hours exceed in-service hours",IF(D1377+M1377&gt;O1377,"Fail: operating + unavailable hours exceed in-service hours",IF(P1377,"Partial month: within in-service hours","OK")))</x:f>
        <x:v>OK</x:v>
      </x:c>
    </x:row>
    <x:row r="1378" ht="15" hidden="0" customHeight="1">
      <x:c r="A1378" s="1" t="s">
        <x:v>2570</x:v>
      </x:c>
      <x:c r="B1378" s="14" t="n">
        <x:v>46113</x:v>
      </x:c>
      <x:c r="C1378" s="1" t="n">
        <x:v>20.8</x:v>
      </x:c>
      <x:c r="D1378" s="1" t="n">
        <x:v>114.2</x:v>
      </x:c>
      <x:c r="E1378" s="1" t="n">
        <x:v>7</x:v>
      </x:c>
      <x:c r="F1378" s="1" t="n">
        <x:v>2</x:v>
      </x:c>
      <x:c r="G1378" s="1" t="n">
        <x:v>25</x:v>
      </x:c>
      <x:c r="H1378" s="1" t="n">
        <x:v>1</x:v>
      </x:c>
      <x:c r="I1378" s="1" t="n">
        <x:v>0</x:v>
      </x:c>
      <x:c r="J1378" s="1" t="n">
        <x:v>0.5</x:v>
      </x:c>
      <x:c r="K1378" s="1" t="n">
        <x:v>0</x:v>
      </x:c>
      <x:c r="L1378" s="1" t="n">
        <x:v>97.1</x:v>
      </x:c>
      <x:c r="M1378" s="1" t="n">
        <x:v>4.8</x:v>
      </x:c>
      <x:c r="N1378" s="1" t="n">
        <x:v>4.5</x:v>
      </x:c>
      <x:c r="O1378" s="1" t="n">
        <x:f aca="0">24*MAX(0,EOMONTH(B1378,0)-MAX(B1378,INDEX(Device_Inventory!$K$2:$K$1201,MATCH(A1378,Device_Inventory!$A$2:$A$1201,0)))+1)</x:f>
        <x:v>720</x:v>
      </x:c>
      <x:c r="P1378" s="11" t="b">
        <x:f aca="0">INDEX(Device_Inventory!$K$2:$K$1201,MATCH(A1378,Device_Inventory!$A$2:$A$1201,0))&gt;B1378</x:f>
        <x:v>0</x:v>
      </x:c>
      <x:c r="Q1378" s="1" t="str">
        <x:f aca="0">IF(D1378&gt;O1378,"Fail: operating hours exceed in-service hours",IF(D1378+M1378&gt;O1378,"Fail: operating + unavailable hours exceed in-service hours",IF(P1378,"Partial month: within in-service hours","OK")))</x:f>
        <x:v>OK</x:v>
      </x:c>
    </x:row>
    <x:row r="1379" ht="15" hidden="0" customHeight="1">
      <x:c r="A1379" s="1" t="s">
        <x:v>2570</x:v>
      </x:c>
      <x:c r="B1379" s="14" t="n">
        <x:v>46143</x:v>
      </x:c>
      <x:c r="C1379" s="1" t="n">
        <x:v>39.8</x:v>
      </x:c>
      <x:c r="D1379" s="1" t="n">
        <x:v>260.9</x:v>
      </x:c>
      <x:c r="E1379" s="1" t="n">
        <x:v>14</x:v>
      </x:c>
      <x:c r="F1379" s="1" t="n">
        <x:v>2</x:v>
      </x:c>
      <x:c r="G1379" s="1" t="n">
        <x:v>32</x:v>
      </x:c>
      <x:c r="H1379" s="1" t="n">
        <x:v>0</x:v>
      </x:c>
      <x:c r="I1379" s="1" t="n">
        <x:v>0</x:v>
      </x:c>
      <x:c r="J1379" s="1" t="n">
        <x:v>0.49</x:v>
      </x:c>
      <x:c r="K1379" s="1" t="n">
        <x:v>0</x:v>
      </x:c>
      <x:c r="L1379" s="1" t="n">
        <x:v>98</x:v>
      </x:c>
      <x:c r="M1379" s="1" t="n">
        <x:v>2.6</x:v>
      </x:c>
      <x:c r="N1379" s="1" t="n">
        <x:v>10.4</x:v>
      </x:c>
      <x:c r="O1379" s="1" t="n">
        <x:f aca="0">24*MAX(0,EOMONTH(B1379,0)-MAX(B1379,INDEX(Device_Inventory!$K$2:$K$1201,MATCH(A1379,Device_Inventory!$A$2:$A$1201,0)))+1)</x:f>
        <x:v>744</x:v>
      </x:c>
      <x:c r="P1379" s="11" t="b">
        <x:f aca="0">INDEX(Device_Inventory!$K$2:$K$1201,MATCH(A1379,Device_Inventory!$A$2:$A$1201,0))&gt;B1379</x:f>
        <x:v>0</x:v>
      </x:c>
      <x:c r="Q1379" s="1" t="str">
        <x:f aca="0">IF(D1379&gt;O1379,"Fail: operating hours exceed in-service hours",IF(D1379+M1379&gt;O1379,"Fail: operating + unavailable hours exceed in-service hours",IF(P1379,"Partial month: within in-service hours","OK")))</x:f>
        <x:v>OK</x:v>
      </x:c>
    </x:row>
    <x:row r="1380" ht="15" hidden="0" customHeight="1">
      <x:c r="A1380" s="1" t="s">
        <x:v>2570</x:v>
      </x:c>
      <x:c r="B1380" s="14" t="n">
        <x:v>46174</x:v>
      </x:c>
      <x:c r="C1380" s="1" t="n">
        <x:v>30</x:v>
      </x:c>
      <x:c r="D1380" s="1" t="n">
        <x:v>199.3</x:v>
      </x:c>
      <x:c r="E1380" s="1" t="n">
        <x:v>8</x:v>
      </x:c>
      <x:c r="F1380" s="1" t="n">
        <x:v>0</x:v>
      </x:c>
      <x:c r="G1380" s="1" t="n">
        <x:v>35</x:v>
      </x:c>
      <x:c r="H1380" s="1" t="n">
        <x:v>1</x:v>
      </x:c>
      <x:c r="I1380" s="1" t="n">
        <x:v>3</x:v>
      </x:c>
      <x:c r="J1380" s="1" t="n">
        <x:v>0.43</x:v>
      </x:c>
      <x:c r="K1380" s="1" t="n">
        <x:v>0</x:v>
      </x:c>
      <x:c r="L1380" s="1" t="n">
        <x:v>92.5</x:v>
      </x:c>
      <x:c r="M1380" s="1" t="n">
        <x:v>0.3</x:v>
      </x:c>
      <x:c r="N1380" s="1" t="n">
        <x:v>9.2</x:v>
      </x:c>
      <x:c r="O1380" s="1" t="n">
        <x:f aca="0">24*MAX(0,EOMONTH(B1380,0)-MAX(B1380,INDEX(Device_Inventory!$K$2:$K$1201,MATCH(A1380,Device_Inventory!$A$2:$A$1201,0)))+1)</x:f>
        <x:v>720</x:v>
      </x:c>
      <x:c r="P1380" s="11" t="b">
        <x:f aca="0">INDEX(Device_Inventory!$K$2:$K$1201,MATCH(A1380,Device_Inventory!$A$2:$A$1201,0))&gt;B1380</x:f>
        <x:v>0</x:v>
      </x:c>
      <x:c r="Q1380" s="1" t="str">
        <x:f aca="0">IF(D1380&gt;O1380,"Fail: operating hours exceed in-service hours",IF(D1380+M1380&gt;O1380,"Fail: operating + unavailable hours exceed in-service hours",IF(P1380,"Partial month: within in-service hours","OK")))</x:f>
        <x:v>OK</x:v>
      </x:c>
    </x:row>
    <x:row r="1381" ht="15" hidden="0" customHeight="1">
      <x:c r="A1381" s="1" t="s">
        <x:v>2570</x:v>
      </x:c>
      <x:c r="B1381" s="14" t="n">
        <x:v>46204</x:v>
      </x:c>
      <x:c r="C1381" s="1" t="n">
        <x:v>35.8</x:v>
      </x:c>
      <x:c r="D1381" s="1" t="n">
        <x:v>246.6</x:v>
      </x:c>
      <x:c r="E1381" s="1" t="n">
        <x:v>10</x:v>
      </x:c>
      <x:c r="F1381" s="1" t="n">
        <x:v>0</x:v>
      </x:c>
      <x:c r="G1381" s="1" t="n">
        <x:v>18</x:v>
      </x:c>
      <x:c r="H1381" s="1" t="n">
        <x:v>0</x:v>
      </x:c>
      <x:c r="I1381" s="1" t="n">
        <x:v>0</x:v>
      </x:c>
      <x:c r="J1381" s="1" t="n">
        <x:v>0</x:v>
      </x:c>
      <x:c r="K1381" s="1" t="n">
        <x:v>0</x:v>
      </x:c>
      <x:c r="L1381" s="1" t="n">
        <x:v>96.2</x:v>
      </x:c>
      <x:c r="M1381" s="1" t="n">
        <x:v>7.6</x:v>
      </x:c>
      <x:c r="N1381" s="1" t="n">
        <x:v>4.3</x:v>
      </x:c>
      <x:c r="O1381" s="1" t="n">
        <x:f aca="0">24*MAX(0,EOMONTH(B1381,0)-MAX(B1381,INDEX(Device_Inventory!$K$2:$K$1201,MATCH(A1381,Device_Inventory!$A$2:$A$1201,0)))+1)</x:f>
        <x:v>744</x:v>
      </x:c>
      <x:c r="P1381" s="11" t="b">
        <x:f aca="0">INDEX(Device_Inventory!$K$2:$K$1201,MATCH(A1381,Device_Inventory!$A$2:$A$1201,0))&gt;B1381</x:f>
        <x:v>0</x:v>
      </x:c>
      <x:c r="Q1381" s="1" t="str">
        <x:f aca="0">IF(D1381&gt;O1381,"Fail: operating hours exceed in-service hours",IF(D1381+M1381&gt;O1381,"Fail: operating + unavailable hours exceed in-service hours",IF(P1381,"Partial month: within in-service hours","OK")))</x:f>
        <x:v>OK</x:v>
      </x:c>
    </x:row>
    <x:row r="1382" ht="15" hidden="0" customHeight="1">
      <x:c r="A1382" s="1" t="s">
        <x:v>891</x:v>
      </x:c>
      <x:c r="B1382" s="14" t="n">
        <x:v>46054</x:v>
      </x:c>
      <x:c r="C1382" s="1" t="n">
        <x:v>38.1</x:v>
      </x:c>
      <x:c r="D1382" s="1" t="n">
        <x:v>264.3</x:v>
      </x:c>
      <x:c r="E1382" s="1" t="n">
        <x:v>20</x:v>
      </x:c>
      <x:c r="F1382" s="1" t="n">
        <x:v>3</x:v>
      </x:c>
      <x:c r="G1382" s="1" t="n">
        <x:v>41</x:v>
      </x:c>
      <x:c r="H1382" s="1" t="n">
        <x:v>1</x:v>
      </x:c>
      <x:c r="I1382" s="1" t="n">
        <x:v>4</x:v>
      </x:c>
      <x:c r="J1382" s="1" t="n">
        <x:v>1.05</x:v>
      </x:c>
      <x:c r="K1382" s="1" t="n">
        <x:v>1</x:v>
      </x:c>
      <x:c r="L1382" s="1" t="n">
        <x:v>93.2</x:v>
      </x:c>
      <x:c r="M1382" s="1" t="n">
        <x:v>8.4</x:v>
      </x:c>
      <x:c r="N1382" s="1" t="n">
        <x:v>12.1</x:v>
      </x:c>
      <x:c r="O1382" s="1" t="n">
        <x:f aca="0">24*MAX(0,EOMONTH(B1382,0)-MAX(B1382,INDEX(Device_Inventory!$K$2:$K$1201,MATCH(A1382,Device_Inventory!$A$2:$A$1201,0)))+1)</x:f>
        <x:v>672</x:v>
      </x:c>
      <x:c r="P1382" s="11" t="b">
        <x:f aca="0">INDEX(Device_Inventory!$K$2:$K$1201,MATCH(A1382,Device_Inventory!$A$2:$A$1201,0))&gt;B1382</x:f>
        <x:v>0</x:v>
      </x:c>
      <x:c r="Q1382" s="1" t="str">
        <x:f aca="0">IF(D1382&gt;O1382,"Fail: operating hours exceed in-service hours",IF(D1382+M1382&gt;O1382,"Fail: operating + unavailable hours exceed in-service hours",IF(P1382,"Partial month: within in-service hours","OK")))</x:f>
        <x:v>OK</x:v>
      </x:c>
    </x:row>
    <x:row r="1383" ht="15" hidden="0" customHeight="1">
      <x:c r="A1383" s="1" t="s">
        <x:v>891</x:v>
      </x:c>
      <x:c r="B1383" s="14" t="n">
        <x:v>46082</x:v>
      </x:c>
      <x:c r="C1383" s="1" t="n">
        <x:v>66.4</x:v>
      </x:c>
      <x:c r="D1383" s="1" t="n">
        <x:v>440.2</x:v>
      </x:c>
      <x:c r="E1383" s="1" t="n">
        <x:v>21</x:v>
      </x:c>
      <x:c r="F1383" s="1" t="n">
        <x:v>3</x:v>
      </x:c>
      <x:c r="G1383" s="1" t="n">
        <x:v>40</x:v>
      </x:c>
      <x:c r="H1383" s="1" t="n">
        <x:v>1</x:v>
      </x:c>
      <x:c r="I1383" s="1" t="n">
        <x:v>2</x:v>
      </x:c>
      <x:c r="J1383" s="1" t="n">
        <x:v>1.1</x:v>
      </x:c>
      <x:c r="K1383" s="1" t="n">
        <x:v>2</x:v>
      </x:c>
      <x:c r="L1383" s="1" t="n">
        <x:v>94.7</x:v>
      </x:c>
      <x:c r="M1383" s="1" t="n">
        <x:v>9.1</x:v>
      </x:c>
      <x:c r="N1383" s="1" t="n">
        <x:v>10.1</x:v>
      </x:c>
      <x:c r="O1383" s="1" t="n">
        <x:f aca="0">24*MAX(0,EOMONTH(B1383,0)-MAX(B1383,INDEX(Device_Inventory!$K$2:$K$1201,MATCH(A1383,Device_Inventory!$A$2:$A$1201,0)))+1)</x:f>
        <x:v>744</x:v>
      </x:c>
      <x:c r="P1383" s="11" t="b">
        <x:f aca="0">INDEX(Device_Inventory!$K$2:$K$1201,MATCH(A1383,Device_Inventory!$A$2:$A$1201,0))&gt;B1383</x:f>
        <x:v>0</x:v>
      </x:c>
      <x:c r="Q1383" s="1" t="str">
        <x:f aca="0">IF(D1383&gt;O1383,"Fail: operating hours exceed in-service hours",IF(D1383+M1383&gt;O1383,"Fail: operating + unavailable hours exceed in-service hours",IF(P1383,"Partial month: within in-service hours","OK")))</x:f>
        <x:v>OK</x:v>
      </x:c>
    </x:row>
    <x:row r="1384" ht="15" hidden="0" customHeight="1">
      <x:c r="A1384" s="1" t="s">
        <x:v>891</x:v>
      </x:c>
      <x:c r="B1384" s="14" t="n">
        <x:v>46113</x:v>
      </x:c>
      <x:c r="C1384" s="1" t="n">
        <x:v>63.1</x:v>
      </x:c>
      <x:c r="D1384" s="1" t="n">
        <x:v>346.8</x:v>
      </x:c>
      <x:c r="E1384" s="1" t="n">
        <x:v>23</x:v>
      </x:c>
      <x:c r="F1384" s="1" t="n">
        <x:v>1</x:v>
      </x:c>
      <x:c r="G1384" s="1" t="n">
        <x:v>48</x:v>
      </x:c>
      <x:c r="H1384" s="1" t="n">
        <x:v>0</x:v>
      </x:c>
      <x:c r="I1384" s="1" t="n">
        <x:v>5</x:v>
      </x:c>
      <x:c r="J1384" s="1" t="n">
        <x:v>0.99</x:v>
      </x:c>
      <x:c r="K1384" s="1" t="n">
        <x:v>0</x:v>
      </x:c>
      <x:c r="L1384" s="1" t="n">
        <x:v>98.5</x:v>
      </x:c>
      <x:c r="M1384" s="1" t="n">
        <x:v>14.6</x:v>
      </x:c>
      <x:c r="N1384" s="1" t="n">
        <x:v>17.5</x:v>
      </x:c>
      <x:c r="O1384" s="1" t="n">
        <x:f aca="0">24*MAX(0,EOMONTH(B1384,0)-MAX(B1384,INDEX(Device_Inventory!$K$2:$K$1201,MATCH(A1384,Device_Inventory!$A$2:$A$1201,0)))+1)</x:f>
        <x:v>720</x:v>
      </x:c>
      <x:c r="P1384" s="11" t="b">
        <x:f aca="0">INDEX(Device_Inventory!$K$2:$K$1201,MATCH(A1384,Device_Inventory!$A$2:$A$1201,0))&gt;B1384</x:f>
        <x:v>0</x:v>
      </x:c>
      <x:c r="Q1384" s="1" t="str">
        <x:f aca="0">IF(D1384&gt;O1384,"Fail: operating hours exceed in-service hours",IF(D1384+M1384&gt;O1384,"Fail: operating + unavailable hours exceed in-service hours",IF(P1384,"Partial month: within in-service hours","OK")))</x:f>
        <x:v>OK</x:v>
      </x:c>
    </x:row>
    <x:row r="1385" ht="15" hidden="0" customHeight="1">
      <x:c r="A1385" s="1" t="s">
        <x:v>891</x:v>
      </x:c>
      <x:c r="B1385" s="14" t="n">
        <x:v>46143</x:v>
      </x:c>
      <x:c r="C1385" s="1" t="n">
        <x:v>89.5</x:v>
      </x:c>
      <x:c r="D1385" s="1" t="n">
        <x:v>540</x:v>
      </x:c>
      <x:c r="E1385" s="1" t="n">
        <x:v>32</x:v>
      </x:c>
      <x:c r="F1385" s="1" t="n">
        <x:v>5</x:v>
      </x:c>
      <x:c r="G1385" s="1" t="n">
        <x:v>59</x:v>
      </x:c>
      <x:c r="H1385" s="1" t="n">
        <x:v>1</x:v>
      </x:c>
      <x:c r="I1385" s="1" t="n">
        <x:v>3</x:v>
      </x:c>
      <x:c r="J1385" s="1" t="n">
        <x:v>0.61</x:v>
      </x:c>
      <x:c r="K1385" s="1" t="n">
        <x:v>0</x:v>
      </x:c>
      <x:c r="L1385" s="1" t="n">
        <x:v>89.2</x:v>
      </x:c>
      <x:c r="M1385" s="1" t="n">
        <x:v>5.9</x:v>
      </x:c>
      <x:c r="N1385" s="1" t="n">
        <x:v>17.3</x:v>
      </x:c>
      <x:c r="O1385" s="1" t="n">
        <x:f aca="0">24*MAX(0,EOMONTH(B1385,0)-MAX(B1385,INDEX(Device_Inventory!$K$2:$K$1201,MATCH(A1385,Device_Inventory!$A$2:$A$1201,0)))+1)</x:f>
        <x:v>744</x:v>
      </x:c>
      <x:c r="P1385" s="11" t="b">
        <x:f aca="0">INDEX(Device_Inventory!$K$2:$K$1201,MATCH(A1385,Device_Inventory!$A$2:$A$1201,0))&gt;B1385</x:f>
        <x:v>0</x:v>
      </x:c>
      <x:c r="Q1385" s="1" t="str">
        <x:f aca="0">IF(D1385&gt;O1385,"Fail: operating hours exceed in-service hours",IF(D1385+M1385&gt;O1385,"Fail: operating + unavailable hours exceed in-service hours",IF(P1385,"Partial month: within in-service hours","OK")))</x:f>
        <x:v>OK</x:v>
      </x:c>
    </x:row>
    <x:row r="1386" ht="15" hidden="0" customHeight="1">
      <x:c r="A1386" s="1" t="s">
        <x:v>891</x:v>
      </x:c>
      <x:c r="B1386" s="14" t="n">
        <x:v>46174</x:v>
      </x:c>
      <x:c r="C1386" s="1" t="n">
        <x:v>38.4</x:v>
      </x:c>
      <x:c r="D1386" s="1" t="n">
        <x:v>231.9</x:v>
      </x:c>
      <x:c r="E1386" s="1" t="n">
        <x:v>22</x:v>
      </x:c>
      <x:c r="F1386" s="1" t="n">
        <x:v>2</x:v>
      </x:c>
      <x:c r="G1386" s="1" t="n">
        <x:v>30</x:v>
      </x:c>
      <x:c r="H1386" s="1" t="n">
        <x:v>0</x:v>
      </x:c>
      <x:c r="I1386" s="1" t="n">
        <x:v>1</x:v>
      </x:c>
      <x:c r="J1386" s="1" t="n">
        <x:v>0.42</x:v>
      </x:c>
      <x:c r="K1386" s="1" t="n">
        <x:v>2</x:v>
      </x:c>
      <x:c r="L1386" s="1" t="n">
        <x:v>95.9</x:v>
      </x:c>
      <x:c r="M1386" s="1" t="n">
        <x:v>10.6</x:v>
      </x:c>
      <x:c r="N1386" s="1" t="n">
        <x:v>8.4</x:v>
      </x:c>
      <x:c r="O1386" s="1" t="n">
        <x:f aca="0">24*MAX(0,EOMONTH(B1386,0)-MAX(B1386,INDEX(Device_Inventory!$K$2:$K$1201,MATCH(A1386,Device_Inventory!$A$2:$A$1201,0)))+1)</x:f>
        <x:v>720</x:v>
      </x:c>
      <x:c r="P1386" s="11" t="b">
        <x:f aca="0">INDEX(Device_Inventory!$K$2:$K$1201,MATCH(A1386,Device_Inventory!$A$2:$A$1201,0))&gt;B1386</x:f>
        <x:v>0</x:v>
      </x:c>
      <x:c r="Q1386" s="1" t="str">
        <x:f aca="0">IF(D1386&gt;O1386,"Fail: operating hours exceed in-service hours",IF(D1386+M1386&gt;O1386,"Fail: operating + unavailable hours exceed in-service hours",IF(P1386,"Partial month: within in-service hours","OK")))</x:f>
        <x:v>OK</x:v>
      </x:c>
    </x:row>
    <x:row r="1387" ht="15" hidden="0" customHeight="1">
      <x:c r="A1387" s="1" t="s">
        <x:v>891</x:v>
      </x:c>
      <x:c r="B1387" s="14" t="n">
        <x:v>46204</x:v>
      </x:c>
      <x:c r="C1387" s="1" t="n">
        <x:v>57.8</x:v>
      </x:c>
      <x:c r="D1387" s="1" t="n">
        <x:v>391.9</x:v>
      </x:c>
      <x:c r="E1387" s="1" t="n">
        <x:v>20</x:v>
      </x:c>
      <x:c r="F1387" s="1" t="n">
        <x:v>3</x:v>
      </x:c>
      <x:c r="G1387" s="1" t="n">
        <x:v>20</x:v>
      </x:c>
      <x:c r="H1387" s="1" t="n">
        <x:v>1</x:v>
      </x:c>
      <x:c r="I1387" s="1" t="n">
        <x:v>3</x:v>
      </x:c>
      <x:c r="J1387" s="1" t="n">
        <x:v>1.37</x:v>
      </x:c>
      <x:c r="K1387" s="1" t="n">
        <x:v>1</x:v>
      </x:c>
      <x:c r="L1387" s="1" t="n">
        <x:v>97.9</x:v>
      </x:c>
      <x:c r="M1387" s="1" t="n">
        <x:v>2.5</x:v>
      </x:c>
      <x:c r="N1387" s="1" t="n">
        <x:v>15.7</x:v>
      </x:c>
      <x:c r="O1387" s="1" t="n">
        <x:f aca="0">24*MAX(0,EOMONTH(B1387,0)-MAX(B1387,INDEX(Device_Inventory!$K$2:$K$1201,MATCH(A1387,Device_Inventory!$A$2:$A$1201,0)))+1)</x:f>
        <x:v>744</x:v>
      </x:c>
      <x:c r="P1387" s="11" t="b">
        <x:f aca="0">INDEX(Device_Inventory!$K$2:$K$1201,MATCH(A1387,Device_Inventory!$A$2:$A$1201,0))&gt;B1387</x:f>
        <x:v>0</x:v>
      </x:c>
      <x:c r="Q1387" s="1" t="str">
        <x:f aca="0">IF(D1387&gt;O1387,"Fail: operating hours exceed in-service hours",IF(D1387+M1387&gt;O1387,"Fail: operating + unavailable hours exceed in-service hours",IF(P1387,"Partial month: within in-service hours","OK")))</x:f>
        <x:v>OK</x:v>
      </x:c>
    </x:row>
    <x:row r="1388" ht="15" hidden="0" customHeight="1">
      <x:c r="A1388" s="1" t="s">
        <x:v>2575</x:v>
      </x:c>
      <x:c r="B1388" s="14" t="n">
        <x:v>46054</x:v>
      </x:c>
      <x:c r="C1388" s="1" t="n">
        <x:v>84.3</x:v>
      </x:c>
      <x:c r="D1388" s="1" t="n">
        <x:v>538.5</x:v>
      </x:c>
      <x:c r="E1388" s="1" t="n">
        <x:v>23</x:v>
      </x:c>
      <x:c r="F1388" s="1" t="n">
        <x:v>2</x:v>
      </x:c>
      <x:c r="G1388" s="1" t="n">
        <x:v>41</x:v>
      </x:c>
      <x:c r="H1388" s="1" t="n">
        <x:v>0</x:v>
      </x:c>
      <x:c r="I1388" s="1" t="n">
        <x:v>2</x:v>
      </x:c>
      <x:c r="J1388" s="1" t="n">
        <x:v>0.24</x:v>
      </x:c>
      <x:c r="K1388" s="1" t="n">
        <x:v>0</x:v>
      </x:c>
      <x:c r="L1388" s="1" t="n">
        <x:v>92.3</x:v>
      </x:c>
      <x:c r="M1388" s="1" t="n">
        <x:v>10.2</x:v>
      </x:c>
      <x:c r="N1388" s="1" t="n">
        <x:v>24.8</x:v>
      </x:c>
      <x:c r="O1388" s="1" t="n">
        <x:f aca="0">24*MAX(0,EOMONTH(B1388,0)-MAX(B1388,INDEX(Device_Inventory!$K$2:$K$1201,MATCH(A1388,Device_Inventory!$A$2:$A$1201,0)))+1)</x:f>
        <x:v>672</x:v>
      </x:c>
      <x:c r="P1388" s="11" t="b">
        <x:f aca="0">INDEX(Device_Inventory!$K$2:$K$1201,MATCH(A1388,Device_Inventory!$A$2:$A$1201,0))&gt;B1388</x:f>
        <x:v>0</x:v>
      </x:c>
      <x:c r="Q1388" s="1" t="str">
        <x:f aca="0">IF(D1388&gt;O1388,"Fail: operating hours exceed in-service hours",IF(D1388+M1388&gt;O1388,"Fail: operating + unavailable hours exceed in-service hours",IF(P1388,"Partial month: within in-service hours","OK")))</x:f>
        <x:v>OK</x:v>
      </x:c>
    </x:row>
    <x:row r="1389" ht="15" hidden="0" customHeight="1">
      <x:c r="A1389" s="1" t="s">
        <x:v>2575</x:v>
      </x:c>
      <x:c r="B1389" s="14" t="n">
        <x:v>46082</x:v>
      </x:c>
      <x:c r="C1389" s="1" t="n">
        <x:v>83.3</x:v>
      </x:c>
      <x:c r="D1389" s="1" t="n">
        <x:v>503.7</x:v>
      </x:c>
      <x:c r="E1389" s="1" t="n">
        <x:v>12</x:v>
      </x:c>
      <x:c r="F1389" s="1" t="n">
        <x:v>1</x:v>
      </x:c>
      <x:c r="G1389" s="1" t="n">
        <x:v>43</x:v>
      </x:c>
      <x:c r="H1389" s="1" t="n">
        <x:v>0</x:v>
      </x:c>
      <x:c r="I1389" s="1" t="n">
        <x:v>3</x:v>
      </x:c>
      <x:c r="J1389" s="1" t="n">
        <x:v>0.34</x:v>
      </x:c>
      <x:c r="K1389" s="1" t="n">
        <x:v>0</x:v>
      </x:c>
      <x:c r="L1389" s="1" t="n">
        <x:v>92.9</x:v>
      </x:c>
      <x:c r="M1389" s="1" t="n">
        <x:v>2.8</x:v>
      </x:c>
      <x:c r="N1389" s="1" t="n">
        <x:v>11.1</x:v>
      </x:c>
      <x:c r="O1389" s="1" t="n">
        <x:f aca="0">24*MAX(0,EOMONTH(B1389,0)-MAX(B1389,INDEX(Device_Inventory!$K$2:$K$1201,MATCH(A1389,Device_Inventory!$A$2:$A$1201,0)))+1)</x:f>
        <x:v>744</x:v>
      </x:c>
      <x:c r="P1389" s="11" t="b">
        <x:f aca="0">INDEX(Device_Inventory!$K$2:$K$1201,MATCH(A1389,Device_Inventory!$A$2:$A$1201,0))&gt;B1389</x:f>
        <x:v>0</x:v>
      </x:c>
      <x:c r="Q1389" s="1" t="str">
        <x:f aca="0">IF(D1389&gt;O1389,"Fail: operating hours exceed in-service hours",IF(D1389+M1389&gt;O1389,"Fail: operating + unavailable hours exceed in-service hours",IF(P1389,"Partial month: within in-service hours","OK")))</x:f>
        <x:v>OK</x:v>
      </x:c>
    </x:row>
    <x:row r="1390" ht="15" hidden="0" customHeight="1">
      <x:c r="A1390" s="1" t="s">
        <x:v>2575</x:v>
      </x:c>
      <x:c r="B1390" s="14" t="n">
        <x:v>46113</x:v>
      </x:c>
      <x:c r="C1390" s="1" t="n">
        <x:v>74</x:v>
      </x:c>
      <x:c r="D1390" s="1" t="n">
        <x:v>469.3</x:v>
      </x:c>
      <x:c r="E1390" s="1" t="n">
        <x:v>17</x:v>
      </x:c>
      <x:c r="F1390" s="1" t="n">
        <x:v>0</x:v>
      </x:c>
      <x:c r="G1390" s="1" t="n">
        <x:v>41</x:v>
      </x:c>
      <x:c r="H1390" s="1" t="n">
        <x:v>1</x:v>
      </x:c>
      <x:c r="I1390" s="1" t="n">
        <x:v>3</x:v>
      </x:c>
      <x:c r="J1390" s="1" t="n">
        <x:v>0.19</x:v>
      </x:c>
      <x:c r="K1390" s="1" t="n">
        <x:v>0</x:v>
      </x:c>
      <x:c r="L1390" s="1" t="n">
        <x:v>92.1</x:v>
      </x:c>
      <x:c r="M1390" s="1" t="n">
        <x:v>9.2</x:v>
      </x:c>
      <x:c r="N1390" s="1" t="n">
        <x:v>14.4</x:v>
      </x:c>
      <x:c r="O1390" s="1" t="n">
        <x:f aca="0">24*MAX(0,EOMONTH(B1390,0)-MAX(B1390,INDEX(Device_Inventory!$K$2:$K$1201,MATCH(A1390,Device_Inventory!$A$2:$A$1201,0)))+1)</x:f>
        <x:v>720</x:v>
      </x:c>
      <x:c r="P1390" s="11" t="b">
        <x:f aca="0">INDEX(Device_Inventory!$K$2:$K$1201,MATCH(A1390,Device_Inventory!$A$2:$A$1201,0))&gt;B1390</x:f>
        <x:v>0</x:v>
      </x:c>
      <x:c r="Q1390" s="1" t="str">
        <x:f aca="0">IF(D1390&gt;O1390,"Fail: operating hours exceed in-service hours",IF(D1390+M1390&gt;O1390,"Fail: operating + unavailable hours exceed in-service hours",IF(P1390,"Partial month: within in-service hours","OK")))</x:f>
        <x:v>OK</x:v>
      </x:c>
    </x:row>
    <x:row r="1391" ht="15" hidden="0" customHeight="1">
      <x:c r="A1391" s="1" t="s">
        <x:v>2575</x:v>
      </x:c>
      <x:c r="B1391" s="14" t="n">
        <x:v>46143</x:v>
      </x:c>
      <x:c r="C1391" s="1" t="n">
        <x:v>81.6</x:v>
      </x:c>
      <x:c r="D1391" s="1" t="n">
        <x:v>584.7</x:v>
      </x:c>
      <x:c r="E1391" s="1" t="n">
        <x:v>28</x:v>
      </x:c>
      <x:c r="F1391" s="1" t="n">
        <x:v>0</x:v>
      </x:c>
      <x:c r="G1391" s="1" t="n">
        <x:v>35</x:v>
      </x:c>
      <x:c r="H1391" s="1" t="n">
        <x:v>1</x:v>
      </x:c>
      <x:c r="I1391" s="1" t="n">
        <x:v>1</x:v>
      </x:c>
      <x:c r="J1391" s="1" t="n">
        <x:v>0.34</x:v>
      </x:c>
      <x:c r="K1391" s="1" t="n">
        <x:v>1</x:v>
      </x:c>
      <x:c r="L1391" s="1" t="n">
        <x:v>93.3</x:v>
      </x:c>
      <x:c r="M1391" s="1" t="n">
        <x:v>12.5</x:v>
      </x:c>
      <x:c r="N1391" s="1" t="n">
        <x:v>6.8</x:v>
      </x:c>
      <x:c r="O1391" s="1" t="n">
        <x:f aca="0">24*MAX(0,EOMONTH(B1391,0)-MAX(B1391,INDEX(Device_Inventory!$K$2:$K$1201,MATCH(A1391,Device_Inventory!$A$2:$A$1201,0)))+1)</x:f>
        <x:v>744</x:v>
      </x:c>
      <x:c r="P1391" s="11" t="b">
        <x:f aca="0">INDEX(Device_Inventory!$K$2:$K$1201,MATCH(A1391,Device_Inventory!$A$2:$A$1201,0))&gt;B1391</x:f>
        <x:v>0</x:v>
      </x:c>
      <x:c r="Q1391" s="1" t="str">
        <x:f aca="0">IF(D1391&gt;O1391,"Fail: operating hours exceed in-service hours",IF(D1391+M1391&gt;O1391,"Fail: operating + unavailable hours exceed in-service hours",IF(P1391,"Partial month: within in-service hours","OK")))</x:f>
        <x:v>OK</x:v>
      </x:c>
    </x:row>
    <x:row r="1392" ht="15" hidden="0" customHeight="1">
      <x:c r="A1392" s="1" t="s">
        <x:v>2575</x:v>
      </x:c>
      <x:c r="B1392" s="14" t="n">
        <x:v>46174</x:v>
      </x:c>
      <x:c r="C1392" s="1" t="n">
        <x:v>64.3</x:v>
      </x:c>
      <x:c r="D1392" s="1" t="n">
        <x:v>460.8</x:v>
      </x:c>
      <x:c r="E1392" s="1" t="n">
        <x:v>22</x:v>
      </x:c>
      <x:c r="F1392" s="1" t="n">
        <x:v>3</x:v>
      </x:c>
      <x:c r="G1392" s="1" t="n">
        <x:v>21</x:v>
      </x:c>
      <x:c r="H1392" s="1" t="n">
        <x:v>0</x:v>
      </x:c>
      <x:c r="I1392" s="1" t="n">
        <x:v>3</x:v>
      </x:c>
      <x:c r="J1392" s="1" t="n">
        <x:v>0.41</x:v>
      </x:c>
      <x:c r="K1392" s="1" t="n">
        <x:v>0</x:v>
      </x:c>
      <x:c r="L1392" s="1" t="n">
        <x:v>93.7</x:v>
      </x:c>
      <x:c r="M1392" s="1" t="n">
        <x:v>11.9</x:v>
      </x:c>
      <x:c r="N1392" s="1" t="n">
        <x:v>6</x:v>
      </x:c>
      <x:c r="O1392" s="1" t="n">
        <x:f aca="0">24*MAX(0,EOMONTH(B1392,0)-MAX(B1392,INDEX(Device_Inventory!$K$2:$K$1201,MATCH(A1392,Device_Inventory!$A$2:$A$1201,0)))+1)</x:f>
        <x:v>720</x:v>
      </x:c>
      <x:c r="P1392" s="11" t="b">
        <x:f aca="0">INDEX(Device_Inventory!$K$2:$K$1201,MATCH(A1392,Device_Inventory!$A$2:$A$1201,0))&gt;B1392</x:f>
        <x:v>0</x:v>
      </x:c>
      <x:c r="Q1392" s="1" t="str">
        <x:f aca="0">IF(D1392&gt;O1392,"Fail: operating hours exceed in-service hours",IF(D1392+M1392&gt;O1392,"Fail: operating + unavailable hours exceed in-service hours",IF(P1392,"Partial month: within in-service hours","OK")))</x:f>
        <x:v>OK</x:v>
      </x:c>
    </x:row>
    <x:row r="1393" ht="15" hidden="0" customHeight="1">
      <x:c r="A1393" s="1" t="s">
        <x:v>2575</x:v>
      </x:c>
      <x:c r="B1393" s="14" t="n">
        <x:v>46204</x:v>
      </x:c>
      <x:c r="C1393" s="1" t="n">
        <x:v>73.7</x:v>
      </x:c>
      <x:c r="D1393" s="1" t="n">
        <x:v>450.3</x:v>
      </x:c>
      <x:c r="E1393" s="1" t="n">
        <x:v>15</x:v>
      </x:c>
      <x:c r="F1393" s="1" t="n">
        <x:v>0</x:v>
      </x:c>
      <x:c r="G1393" s="1" t="n">
        <x:v>49</x:v>
      </x:c>
      <x:c r="H1393" s="1" t="n">
        <x:v>1</x:v>
      </x:c>
      <x:c r="I1393" s="1" t="n">
        <x:v>3</x:v>
      </x:c>
      <x:c r="J1393" s="1" t="n">
        <x:v>0.07</x:v>
      </x:c>
      <x:c r="K1393" s="1" t="n">
        <x:v>0</x:v>
      </x:c>
      <x:c r="L1393" s="1" t="n">
        <x:v>93.9</x:v>
      </x:c>
      <x:c r="M1393" s="1" t="n">
        <x:v>9.8</x:v>
      </x:c>
      <x:c r="N1393" s="1" t="n">
        <x:v>21.6</x:v>
      </x:c>
      <x:c r="O1393" s="1" t="n">
        <x:f aca="0">24*MAX(0,EOMONTH(B1393,0)-MAX(B1393,INDEX(Device_Inventory!$K$2:$K$1201,MATCH(A1393,Device_Inventory!$A$2:$A$1201,0)))+1)</x:f>
        <x:v>744</x:v>
      </x:c>
      <x:c r="P1393" s="11" t="b">
        <x:f aca="0">INDEX(Device_Inventory!$K$2:$K$1201,MATCH(A1393,Device_Inventory!$A$2:$A$1201,0))&gt;B1393</x:f>
        <x:v>0</x:v>
      </x:c>
      <x:c r="Q1393" s="1" t="str">
        <x:f aca="0">IF(D1393&gt;O1393,"Fail: operating hours exceed in-service hours",IF(D1393+M1393&gt;O1393,"Fail: operating + unavailable hours exceed in-service hours",IF(P1393,"Partial month: within in-service hours","OK")))</x:f>
        <x:v>OK</x:v>
      </x:c>
    </x:row>
    <x:row r="1394" ht="15" hidden="0" customHeight="1">
      <x:c r="A1394" s="1" t="s">
        <x:v>894</x:v>
      </x:c>
      <x:c r="B1394" s="14" t="n">
        <x:v>46054</x:v>
      </x:c>
      <x:c r="C1394" s="1" t="n">
        <x:v>38.1</x:v>
      </x:c>
      <x:c r="D1394" s="1" t="n">
        <x:v>257.1</x:v>
      </x:c>
      <x:c r="E1394" s="1" t="n">
        <x:v>10</x:v>
      </x:c>
      <x:c r="F1394" s="1" t="n">
        <x:v>0</x:v>
      </x:c>
      <x:c r="G1394" s="1" t="n">
        <x:v>32</x:v>
      </x:c>
      <x:c r="H1394" s="1" t="n">
        <x:v>0</x:v>
      </x:c>
      <x:c r="I1394" s="1" t="n">
        <x:v>0</x:v>
      </x:c>
      <x:c r="J1394" s="1" t="n">
        <x:v>0.36</x:v>
      </x:c>
      <x:c r="K1394" s="1" t="n">
        <x:v>1</x:v>
      </x:c>
      <x:c r="L1394" s="1" t="n">
        <x:v>95.4</x:v>
      </x:c>
      <x:c r="M1394" s="1" t="n">
        <x:v>4.2</x:v>
      </x:c>
      <x:c r="N1394" s="1" t="n">
        <x:v>7.5</x:v>
      </x:c>
      <x:c r="O1394" s="1" t="n">
        <x:f aca="0">24*MAX(0,EOMONTH(B1394,0)-MAX(B1394,INDEX(Device_Inventory!$K$2:$K$1201,MATCH(A1394,Device_Inventory!$A$2:$A$1201,0)))+1)</x:f>
        <x:v>672</x:v>
      </x:c>
      <x:c r="P1394" s="11" t="b">
        <x:f aca="0">INDEX(Device_Inventory!$K$2:$K$1201,MATCH(A1394,Device_Inventory!$A$2:$A$1201,0))&gt;B1394</x:f>
        <x:v>0</x:v>
      </x:c>
      <x:c r="Q1394" s="1" t="str">
        <x:f aca="0">IF(D1394&gt;O1394,"Fail: operating hours exceed in-service hours",IF(D1394+M1394&gt;O1394,"Fail: operating + unavailable hours exceed in-service hours",IF(P1394,"Partial month: within in-service hours","OK")))</x:f>
        <x:v>OK</x:v>
      </x:c>
    </x:row>
    <x:row r="1395" ht="15" hidden="0" customHeight="1">
      <x:c r="A1395" s="1" t="s">
        <x:v>894</x:v>
      </x:c>
      <x:c r="B1395" s="14" t="n">
        <x:v>46082</x:v>
      </x:c>
      <x:c r="C1395" s="1" t="n">
        <x:v>50.4</x:v>
      </x:c>
      <x:c r="D1395" s="1" t="n">
        <x:v>289.9</x:v>
      </x:c>
      <x:c r="E1395" s="1" t="n">
        <x:v>9</x:v>
      </x:c>
      <x:c r="F1395" s="1" t="n">
        <x:v>1</x:v>
      </x:c>
      <x:c r="G1395" s="1" t="n">
        <x:v>25</x:v>
      </x:c>
      <x:c r="H1395" s="1" t="n">
        <x:v>0</x:v>
      </x:c>
      <x:c r="I1395" s="1" t="n">
        <x:v>4</x:v>
      </x:c>
      <x:c r="J1395" s="1" t="n">
        <x:v>0.58</x:v>
      </x:c>
      <x:c r="K1395" s="1" t="n">
        <x:v>1</x:v>
      </x:c>
      <x:c r="L1395" s="1" t="n">
        <x:v>91.4</x:v>
      </x:c>
      <x:c r="M1395" s="1" t="n">
        <x:v>7.4</x:v>
      </x:c>
      <x:c r="N1395" s="1" t="n">
        <x:v>9.4</x:v>
      </x:c>
      <x:c r="O1395" s="1" t="n">
        <x:f aca="0">24*MAX(0,EOMONTH(B1395,0)-MAX(B1395,INDEX(Device_Inventory!$K$2:$K$1201,MATCH(A1395,Device_Inventory!$A$2:$A$1201,0)))+1)</x:f>
        <x:v>744</x:v>
      </x:c>
      <x:c r="P1395" s="11" t="b">
        <x:f aca="0">INDEX(Device_Inventory!$K$2:$K$1201,MATCH(A1395,Device_Inventory!$A$2:$A$1201,0))&gt;B1395</x:f>
        <x:v>0</x:v>
      </x:c>
      <x:c r="Q1395" s="1" t="str">
        <x:f aca="0">IF(D1395&gt;O1395,"Fail: operating hours exceed in-service hours",IF(D1395+M1395&gt;O1395,"Fail: operating + unavailable hours exceed in-service hours",IF(P1395,"Partial month: within in-service hours","OK")))</x:f>
        <x:v>OK</x:v>
      </x:c>
    </x:row>
    <x:row r="1396" ht="15" hidden="0" customHeight="1">
      <x:c r="A1396" s="1" t="s">
        <x:v>894</x:v>
      </x:c>
      <x:c r="B1396" s="14" t="n">
        <x:v>46113</x:v>
      </x:c>
      <x:c r="C1396" s="1" t="n">
        <x:v>45.5</x:v>
      </x:c>
      <x:c r="D1396" s="1" t="n">
        <x:v>291.4</x:v>
      </x:c>
      <x:c r="E1396" s="1" t="n">
        <x:v>12</x:v>
      </x:c>
      <x:c r="F1396" s="1" t="n">
        <x:v>2</x:v>
      </x:c>
      <x:c r="G1396" s="1" t="n">
        <x:v>36</x:v>
      </x:c>
      <x:c r="H1396" s="1" t="n">
        <x:v>0</x:v>
      </x:c>
      <x:c r="I1396" s="1" t="n">
        <x:v>2</x:v>
      </x:c>
      <x:c r="J1396" s="1" t="n">
        <x:v>0.35</x:v>
      </x:c>
      <x:c r="K1396" s="1" t="n">
        <x:v>0</x:v>
      </x:c>
      <x:c r="L1396" s="1" t="n">
        <x:v>96.2</x:v>
      </x:c>
      <x:c r="M1396" s="1" t="n">
        <x:v>1.4</x:v>
      </x:c>
      <x:c r="N1396" s="1" t="n">
        <x:v>9.7</x:v>
      </x:c>
      <x:c r="O1396" s="1" t="n">
        <x:f aca="0">24*MAX(0,EOMONTH(B1396,0)-MAX(B1396,INDEX(Device_Inventory!$K$2:$K$1201,MATCH(A1396,Device_Inventory!$A$2:$A$1201,0)))+1)</x:f>
        <x:v>720</x:v>
      </x:c>
      <x:c r="P1396" s="11" t="b">
        <x:f aca="0">INDEX(Device_Inventory!$K$2:$K$1201,MATCH(A1396,Device_Inventory!$A$2:$A$1201,0))&gt;B1396</x:f>
        <x:v>0</x:v>
      </x:c>
      <x:c r="Q1396" s="1" t="str">
        <x:f aca="0">IF(D1396&gt;O1396,"Fail: operating hours exceed in-service hours",IF(D1396+M1396&gt;O1396,"Fail: operating + unavailable hours exceed in-service hours",IF(P1396,"Partial month: within in-service hours","OK")))</x:f>
        <x:v>OK</x:v>
      </x:c>
    </x:row>
    <x:row r="1397" ht="15" hidden="0" customHeight="1">
      <x:c r="A1397" s="1" t="s">
        <x:v>894</x:v>
      </x:c>
      <x:c r="B1397" s="14" t="n">
        <x:v>46143</x:v>
      </x:c>
      <x:c r="C1397" s="1" t="n">
        <x:v>36.3</x:v>
      </x:c>
      <x:c r="D1397" s="1" t="n">
        <x:v>223</x:v>
      </x:c>
      <x:c r="E1397" s="1" t="n">
        <x:v>11</x:v>
      </x:c>
      <x:c r="F1397" s="1" t="n">
        <x:v>0</x:v>
      </x:c>
      <x:c r="G1397" s="1" t="n">
        <x:v>22</x:v>
      </x:c>
      <x:c r="H1397" s="1" t="n">
        <x:v>0</x:v>
      </x:c>
      <x:c r="I1397" s="1" t="n">
        <x:v>2</x:v>
      </x:c>
      <x:c r="J1397" s="1" t="n">
        <x:v>0.27</x:v>
      </x:c>
      <x:c r="K1397" s="1" t="n">
        <x:v>0</x:v>
      </x:c>
      <x:c r="L1397" s="1" t="n">
        <x:v>97</x:v>
      </x:c>
      <x:c r="M1397" s="1" t="n">
        <x:v>0</x:v>
      </x:c>
      <x:c r="N1397" s="1" t="n">
        <x:v>6.7</x:v>
      </x:c>
      <x:c r="O1397" s="1" t="n">
        <x:f aca="0">24*MAX(0,EOMONTH(B1397,0)-MAX(B1397,INDEX(Device_Inventory!$K$2:$K$1201,MATCH(A1397,Device_Inventory!$A$2:$A$1201,0)))+1)</x:f>
        <x:v>744</x:v>
      </x:c>
      <x:c r="P1397" s="11" t="b">
        <x:f aca="0">INDEX(Device_Inventory!$K$2:$K$1201,MATCH(A1397,Device_Inventory!$A$2:$A$1201,0))&gt;B1397</x:f>
        <x:v>0</x:v>
      </x:c>
      <x:c r="Q1397" s="1" t="str">
        <x:f aca="0">IF(D1397&gt;O1397,"Fail: operating hours exceed in-service hours",IF(D1397+M1397&gt;O1397,"Fail: operating + unavailable hours exceed in-service hours",IF(P1397,"Partial month: within in-service hours","OK")))</x:f>
        <x:v>OK</x:v>
      </x:c>
    </x:row>
    <x:row r="1398" ht="15" hidden="0" customHeight="1">
      <x:c r="A1398" s="1" t="s">
        <x:v>894</x:v>
      </x:c>
      <x:c r="B1398" s="14" t="n">
        <x:v>46174</x:v>
      </x:c>
      <x:c r="C1398" s="1" t="n">
        <x:v>50.3</x:v>
      </x:c>
      <x:c r="D1398" s="1" t="n">
        <x:v>360.3</x:v>
      </x:c>
      <x:c r="E1398" s="1" t="n">
        <x:v>14</x:v>
      </x:c>
      <x:c r="F1398" s="1" t="n">
        <x:v>1</x:v>
      </x:c>
      <x:c r="G1398" s="1" t="n">
        <x:v>41</x:v>
      </x:c>
      <x:c r="H1398" s="1" t="n">
        <x:v>1</x:v>
      </x:c>
      <x:c r="I1398" s="1" t="n">
        <x:v>0</x:v>
      </x:c>
      <x:c r="J1398" s="1" t="n">
        <x:v>0.08</x:v>
      </x:c>
      <x:c r="K1398" s="1" t="n">
        <x:v>0</x:v>
      </x:c>
      <x:c r="L1398" s="1" t="n">
        <x:v>96.4</x:v>
      </x:c>
      <x:c r="M1398" s="1" t="n">
        <x:v>0</x:v>
      </x:c>
      <x:c r="N1398" s="1" t="n">
        <x:v>5.6</x:v>
      </x:c>
      <x:c r="O1398" s="1" t="n">
        <x:f aca="0">24*MAX(0,EOMONTH(B1398,0)-MAX(B1398,INDEX(Device_Inventory!$K$2:$K$1201,MATCH(A1398,Device_Inventory!$A$2:$A$1201,0)))+1)</x:f>
        <x:v>720</x:v>
      </x:c>
      <x:c r="P1398" s="11" t="b">
        <x:f aca="0">INDEX(Device_Inventory!$K$2:$K$1201,MATCH(A1398,Device_Inventory!$A$2:$A$1201,0))&gt;B1398</x:f>
        <x:v>0</x:v>
      </x:c>
      <x:c r="Q1398" s="1" t="str">
        <x:f aca="0">IF(D1398&gt;O1398,"Fail: operating hours exceed in-service hours",IF(D1398+M1398&gt;O1398,"Fail: operating + unavailable hours exceed in-service hours",IF(P1398,"Partial month: within in-service hours","OK")))</x:f>
        <x:v>OK</x:v>
      </x:c>
    </x:row>
    <x:row r="1399" ht="15" hidden="0" customHeight="1">
      <x:c r="A1399" s="1" t="s">
        <x:v>894</x:v>
      </x:c>
      <x:c r="B1399" s="14" t="n">
        <x:v>46204</x:v>
      </x:c>
      <x:c r="C1399" s="1" t="n">
        <x:v>28</x:v>
      </x:c>
      <x:c r="D1399" s="1" t="n">
        <x:v>202.4</x:v>
      </x:c>
      <x:c r="E1399" s="1" t="n">
        <x:v>7</x:v>
      </x:c>
      <x:c r="F1399" s="1" t="n">
        <x:v>0</x:v>
      </x:c>
      <x:c r="G1399" s="1" t="n">
        <x:v>31</x:v>
      </x:c>
      <x:c r="H1399" s="1" t="n">
        <x:v>0</x:v>
      </x:c>
      <x:c r="I1399" s="1" t="n">
        <x:v>0</x:v>
      </x:c>
      <x:c r="J1399" s="1" t="n">
        <x:v>0.82</x:v>
      </x:c>
      <x:c r="K1399" s="1" t="n">
        <x:v>0</x:v>
      </x:c>
      <x:c r="L1399" s="1" t="n">
        <x:v>94.6</x:v>
      </x:c>
      <x:c r="M1399" s="1" t="n">
        <x:v>0.1</x:v>
      </x:c>
      <x:c r="N1399" s="1" t="n">
        <x:v>6.9</x:v>
      </x:c>
      <x:c r="O1399" s="1" t="n">
        <x:f aca="0">24*MAX(0,EOMONTH(B1399,0)-MAX(B1399,INDEX(Device_Inventory!$K$2:$K$1201,MATCH(A1399,Device_Inventory!$A$2:$A$1201,0)))+1)</x:f>
        <x:v>744</x:v>
      </x:c>
      <x:c r="P1399" s="11" t="b">
        <x:f aca="0">INDEX(Device_Inventory!$K$2:$K$1201,MATCH(A1399,Device_Inventory!$A$2:$A$1201,0))&gt;B1399</x:f>
        <x:v>0</x:v>
      </x:c>
      <x:c r="Q1399" s="1" t="str">
        <x:f aca="0">IF(D1399&gt;O1399,"Fail: operating hours exceed in-service hours",IF(D1399+M1399&gt;O1399,"Fail: operating + unavailable hours exceed in-service hours",IF(P1399,"Partial month: within in-service hours","OK")))</x:f>
        <x:v>OK</x:v>
      </x:c>
    </x:row>
    <x:row r="1400" ht="15" hidden="0" customHeight="1">
      <x:c r="A1400" s="1" t="s">
        <x:v>895</x:v>
      </x:c>
      <x:c r="B1400" s="14" t="n">
        <x:v>46054</x:v>
      </x:c>
      <x:c r="C1400" s="1" t="n">
        <x:v>74.7</x:v>
      </x:c>
      <x:c r="D1400" s="1" t="n">
        <x:v>538.7</x:v>
      </x:c>
      <x:c r="E1400" s="1" t="n">
        <x:v>26</x:v>
      </x:c>
      <x:c r="F1400" s="1" t="n">
        <x:v>0</x:v>
      </x:c>
      <x:c r="G1400" s="1" t="n">
        <x:v>48</x:v>
      </x:c>
      <x:c r="H1400" s="1" t="n">
        <x:v>0</x:v>
      </x:c>
      <x:c r="I1400" s="1" t="n">
        <x:v>5</x:v>
      </x:c>
      <x:c r="J1400" s="1" t="n">
        <x:v>0.71</x:v>
      </x:c>
      <x:c r="K1400" s="1" t="n">
        <x:v>0</x:v>
      </x:c>
      <x:c r="L1400" s="1" t="n">
        <x:v>94.7</x:v>
      </x:c>
      <x:c r="M1400" s="1" t="n">
        <x:v>1.1</x:v>
      </x:c>
      <x:c r="N1400" s="1" t="n">
        <x:v>11.1</x:v>
      </x:c>
      <x:c r="O1400" s="1" t="n">
        <x:f aca="0">24*MAX(0,EOMONTH(B1400,0)-MAX(B1400,INDEX(Device_Inventory!$K$2:$K$1201,MATCH(A1400,Device_Inventory!$A$2:$A$1201,0)))+1)</x:f>
        <x:v>672</x:v>
      </x:c>
      <x:c r="P1400" s="11" t="b">
        <x:f aca="0">INDEX(Device_Inventory!$K$2:$K$1201,MATCH(A1400,Device_Inventory!$A$2:$A$1201,0))&gt;B1400</x:f>
        <x:v>0</x:v>
      </x:c>
      <x:c r="Q1400" s="1" t="str">
        <x:f aca="0">IF(D1400&gt;O1400,"Fail: operating hours exceed in-service hours",IF(D1400+M1400&gt;O1400,"Fail: operating + unavailable hours exceed in-service hours",IF(P1400,"Partial month: within in-service hours","OK")))</x:f>
        <x:v>OK</x:v>
      </x:c>
    </x:row>
    <x:row r="1401" ht="15" hidden="0" customHeight="1">
      <x:c r="A1401" s="1" t="s">
        <x:v>895</x:v>
      </x:c>
      <x:c r="B1401" s="14" t="n">
        <x:v>46082</x:v>
      </x:c>
      <x:c r="C1401" s="1" t="n">
        <x:v>85.3</x:v>
      </x:c>
      <x:c r="D1401" s="1" t="n">
        <x:v>537.8</x:v>
      </x:c>
      <x:c r="E1401" s="1" t="n">
        <x:v>27</x:v>
      </x:c>
      <x:c r="F1401" s="1" t="n">
        <x:v>0</x:v>
      </x:c>
      <x:c r="G1401" s="1" t="n">
        <x:v>53</x:v>
      </x:c>
      <x:c r="H1401" s="1" t="n">
        <x:v>0</x:v>
      </x:c>
      <x:c r="I1401" s="1" t="n">
        <x:v>4</x:v>
      </x:c>
      <x:c r="J1401" s="1" t="n">
        <x:v>1.19</x:v>
      </x:c>
      <x:c r="K1401" s="1" t="n">
        <x:v>0</x:v>
      </x:c>
      <x:c r="L1401" s="1" t="n">
        <x:v>92.6</x:v>
      </x:c>
      <x:c r="M1401" s="1" t="n">
        <x:v>1.9</x:v>
      </x:c>
      <x:c r="N1401" s="1" t="n">
        <x:v>15</x:v>
      </x:c>
      <x:c r="O1401" s="1" t="n">
        <x:f aca="0">24*MAX(0,EOMONTH(B1401,0)-MAX(B1401,INDEX(Device_Inventory!$K$2:$K$1201,MATCH(A1401,Device_Inventory!$A$2:$A$1201,0)))+1)</x:f>
        <x:v>744</x:v>
      </x:c>
      <x:c r="P1401" s="11" t="b">
        <x:f aca="0">INDEX(Device_Inventory!$K$2:$K$1201,MATCH(A1401,Device_Inventory!$A$2:$A$1201,0))&gt;B1401</x:f>
        <x:v>0</x:v>
      </x:c>
      <x:c r="Q1401" s="1" t="str">
        <x:f aca="0">IF(D1401&gt;O1401,"Fail: operating hours exceed in-service hours",IF(D1401+M1401&gt;O1401,"Fail: operating + unavailable hours exceed in-service hours",IF(P1401,"Partial month: within in-service hours","OK")))</x:f>
        <x:v>OK</x:v>
      </x:c>
    </x:row>
    <x:row r="1402" ht="15" hidden="0" customHeight="1">
      <x:c r="A1402" s="1" t="s">
        <x:v>895</x:v>
      </x:c>
      <x:c r="B1402" s="14" t="n">
        <x:v>46113</x:v>
      </x:c>
      <x:c r="C1402" s="1" t="n">
        <x:v>75</x:v>
      </x:c>
      <x:c r="D1402" s="1" t="n">
        <x:v>486.4</x:v>
      </x:c>
      <x:c r="E1402" s="1" t="n">
        <x:v>35</x:v>
      </x:c>
      <x:c r="F1402" s="1" t="n">
        <x:v>0</x:v>
      </x:c>
      <x:c r="G1402" s="1" t="n">
        <x:v>41</x:v>
      </x:c>
      <x:c r="H1402" s="1" t="n">
        <x:v>1</x:v>
      </x:c>
      <x:c r="I1402" s="1" t="n">
        <x:v>3</x:v>
      </x:c>
      <x:c r="J1402" s="1" t="n">
        <x:v>0.87</x:v>
      </x:c>
      <x:c r="K1402" s="1" t="n">
        <x:v>0</x:v>
      </x:c>
      <x:c r="L1402" s="1" t="n">
        <x:v>92.4</x:v>
      </x:c>
      <x:c r="M1402" s="1" t="n">
        <x:v>1.1</x:v>
      </x:c>
      <x:c r="N1402" s="1" t="n">
        <x:v>22.7</x:v>
      </x:c>
      <x:c r="O1402" s="1" t="n">
        <x:f aca="0">24*MAX(0,EOMONTH(B1402,0)-MAX(B1402,INDEX(Device_Inventory!$K$2:$K$1201,MATCH(A1402,Device_Inventory!$A$2:$A$1201,0)))+1)</x:f>
        <x:v>720</x:v>
      </x:c>
      <x:c r="P1402" s="11" t="b">
        <x:f aca="0">INDEX(Device_Inventory!$K$2:$K$1201,MATCH(A1402,Device_Inventory!$A$2:$A$1201,0))&gt;B1402</x:f>
        <x:v>0</x:v>
      </x:c>
      <x:c r="Q1402" s="1" t="str">
        <x:f aca="0">IF(D1402&gt;O1402,"Fail: operating hours exceed in-service hours",IF(D1402+M1402&gt;O1402,"Fail: operating + unavailable hours exceed in-service hours",IF(P1402,"Partial month: within in-service hours","OK")))</x:f>
        <x:v>OK</x:v>
      </x:c>
    </x:row>
    <x:row r="1403" ht="15" hidden="0" customHeight="1">
      <x:c r="A1403" s="1" t="s">
        <x:v>895</x:v>
      </x:c>
      <x:c r="B1403" s="14" t="n">
        <x:v>46143</x:v>
      </x:c>
      <x:c r="C1403" s="1" t="n">
        <x:v>97.3</x:v>
      </x:c>
      <x:c r="D1403" s="1" t="n">
        <x:v>599.5</x:v>
      </x:c>
      <x:c r="E1403" s="1" t="n">
        <x:v>34</x:v>
      </x:c>
      <x:c r="F1403" s="1" t="n">
        <x:v>0</x:v>
      </x:c>
      <x:c r="G1403" s="1" t="n">
        <x:v>43</x:v>
      </x:c>
      <x:c r="H1403" s="1" t="n">
        <x:v>1</x:v>
      </x:c>
      <x:c r="I1403" s="1" t="n">
        <x:v>5</x:v>
      </x:c>
      <x:c r="J1403" s="1" t="n">
        <x:v>0.47</x:v>
      </x:c>
      <x:c r="K1403" s="1" t="n">
        <x:v>1</x:v>
      </x:c>
      <x:c r="L1403" s="1" t="n">
        <x:v>92.9</x:v>
      </x:c>
      <x:c r="M1403" s="1" t="n">
        <x:v>0</x:v>
      </x:c>
      <x:c r="N1403" s="1" t="n">
        <x:v>9.2</x:v>
      </x:c>
      <x:c r="O1403" s="1" t="n">
        <x:f aca="0">24*MAX(0,EOMONTH(B1403,0)-MAX(B1403,INDEX(Device_Inventory!$K$2:$K$1201,MATCH(A1403,Device_Inventory!$A$2:$A$1201,0)))+1)</x:f>
        <x:v>744</x:v>
      </x:c>
      <x:c r="P1403" s="11" t="b">
        <x:f aca="0">INDEX(Device_Inventory!$K$2:$K$1201,MATCH(A1403,Device_Inventory!$A$2:$A$1201,0))&gt;B1403</x:f>
        <x:v>0</x:v>
      </x:c>
      <x:c r="Q1403" s="1" t="str">
        <x:f aca="0">IF(D1403&gt;O1403,"Fail: operating hours exceed in-service hours",IF(D1403+M1403&gt;O1403,"Fail: operating + unavailable hours exceed in-service hours",IF(P1403,"Partial month: within in-service hours","OK")))</x:f>
        <x:v>OK</x:v>
      </x:c>
    </x:row>
    <x:row r="1404" ht="15" hidden="0" customHeight="1">
      <x:c r="A1404" s="1" t="s">
        <x:v>895</x:v>
      </x:c>
      <x:c r="B1404" s="14" t="n">
        <x:v>46174</x:v>
      </x:c>
      <x:c r="C1404" s="1" t="n">
        <x:v>66.1</x:v>
      </x:c>
      <x:c r="D1404" s="1" t="n">
        <x:v>386.7</x:v>
      </x:c>
      <x:c r="E1404" s="1" t="n">
        <x:v>25</x:v>
      </x:c>
      <x:c r="F1404" s="1" t="n">
        <x:v>0</x:v>
      </x:c>
      <x:c r="G1404" s="1" t="n">
        <x:v>20</x:v>
      </x:c>
      <x:c r="H1404" s="1" t="n">
        <x:v>0</x:v>
      </x:c>
      <x:c r="I1404" s="1" t="n">
        <x:v>4</x:v>
      </x:c>
      <x:c r="J1404" s="1" t="n">
        <x:v>0.61</x:v>
      </x:c>
      <x:c r="K1404" s="1" t="n">
        <x:v>0</x:v>
      </x:c>
      <x:c r="L1404" s="1" t="n">
        <x:v>92.2</x:v>
      </x:c>
      <x:c r="M1404" s="1" t="n">
        <x:v>11.9</x:v>
      </x:c>
      <x:c r="N1404" s="1" t="n">
        <x:v>14.1</x:v>
      </x:c>
      <x:c r="O1404" s="1" t="n">
        <x:f aca="0">24*MAX(0,EOMONTH(B1404,0)-MAX(B1404,INDEX(Device_Inventory!$K$2:$K$1201,MATCH(A1404,Device_Inventory!$A$2:$A$1201,0)))+1)</x:f>
        <x:v>720</x:v>
      </x:c>
      <x:c r="P1404" s="11" t="b">
        <x:f aca="0">INDEX(Device_Inventory!$K$2:$K$1201,MATCH(A1404,Device_Inventory!$A$2:$A$1201,0))&gt;B1404</x:f>
        <x:v>0</x:v>
      </x:c>
      <x:c r="Q1404" s="1" t="str">
        <x:f aca="0">IF(D1404&gt;O1404,"Fail: operating hours exceed in-service hours",IF(D1404+M1404&gt;O1404,"Fail: operating + unavailable hours exceed in-service hours",IF(P1404,"Partial month: within in-service hours","OK")))</x:f>
        <x:v>OK</x:v>
      </x:c>
    </x:row>
    <x:row r="1405" ht="15" hidden="0" customHeight="1">
      <x:c r="A1405" s="1" t="s">
        <x:v>895</x:v>
      </x:c>
      <x:c r="B1405" s="14" t="n">
        <x:v>46204</x:v>
      </x:c>
      <x:c r="C1405" s="1" t="n">
        <x:v>81.6</x:v>
      </x:c>
      <x:c r="D1405" s="1" t="n">
        <x:v>492.6</x:v>
      </x:c>
      <x:c r="E1405" s="1" t="n">
        <x:v>15</x:v>
      </x:c>
      <x:c r="F1405" s="1" t="n">
        <x:v>0</x:v>
      </x:c>
      <x:c r="G1405" s="1" t="n">
        <x:v>38</x:v>
      </x:c>
      <x:c r="H1405" s="1" t="n">
        <x:v>0</x:v>
      </x:c>
      <x:c r="I1405" s="1" t="n">
        <x:v>4</x:v>
      </x:c>
      <x:c r="J1405" s="1" t="n">
        <x:v>0.31</x:v>
      </x:c>
      <x:c r="K1405" s="1" t="n">
        <x:v>0</x:v>
      </x:c>
      <x:c r="L1405" s="1" t="n">
        <x:v>92.9</x:v>
      </x:c>
      <x:c r="M1405" s="1" t="n">
        <x:v>6.2</x:v>
      </x:c>
      <x:c r="N1405" s="1" t="n">
        <x:v>25.8</x:v>
      </x:c>
      <x:c r="O1405" s="1" t="n">
        <x:f aca="0">24*MAX(0,EOMONTH(B1405,0)-MAX(B1405,INDEX(Device_Inventory!$K$2:$K$1201,MATCH(A1405,Device_Inventory!$A$2:$A$1201,0)))+1)</x:f>
        <x:v>744</x:v>
      </x:c>
      <x:c r="P1405" s="11" t="b">
        <x:f aca="0">INDEX(Device_Inventory!$K$2:$K$1201,MATCH(A1405,Device_Inventory!$A$2:$A$1201,0))&gt;B1405</x:f>
        <x:v>0</x:v>
      </x:c>
      <x:c r="Q1405" s="1" t="str">
        <x:f aca="0">IF(D1405&gt;O1405,"Fail: operating hours exceed in-service hours",IF(D1405+M1405&gt;O1405,"Fail: operating + unavailable hours exceed in-service hours",IF(P1405,"Partial month: within in-service hours","OK")))</x:f>
        <x:v>OK</x:v>
      </x:c>
    </x:row>
    <x:row r="1406" ht="15" hidden="0" customHeight="1">
      <x:c r="A1406" s="1" t="s">
        <x:v>2582</x:v>
      </x:c>
      <x:c r="B1406" s="14" t="n">
        <x:v>46054</x:v>
      </x:c>
      <x:c r="C1406" s="1" t="n">
        <x:v>61.6</x:v>
      </x:c>
      <x:c r="D1406" s="1" t="n">
        <x:v>344.2</x:v>
      </x:c>
      <x:c r="E1406" s="1" t="n">
        <x:v>10</x:v>
      </x:c>
      <x:c r="F1406" s="1" t="n">
        <x:v>2</x:v>
      </x:c>
      <x:c r="G1406" s="1" t="n">
        <x:v>25</x:v>
      </x:c>
      <x:c r="H1406" s="1" t="n">
        <x:v>1</x:v>
      </x:c>
      <x:c r="I1406" s="1" t="n">
        <x:v>0</x:v>
      </x:c>
      <x:c r="J1406" s="1" t="n">
        <x:v>0.46</x:v>
      </x:c>
      <x:c r="K1406" s="1" t="n">
        <x:v>2</x:v>
      </x:c>
      <x:c r="L1406" s="1" t="n">
        <x:v>94.1</x:v>
      </x:c>
      <x:c r="M1406" s="1" t="n">
        <x:v>0.6</x:v>
      </x:c>
      <x:c r="N1406" s="1" t="n">
        <x:v>12.9</x:v>
      </x:c>
      <x:c r="O1406" s="1" t="n">
        <x:f aca="0">24*MAX(0,EOMONTH(B1406,0)-MAX(B1406,INDEX(Device_Inventory!$K$2:$K$1201,MATCH(A1406,Device_Inventory!$A$2:$A$1201,0)))+1)</x:f>
        <x:v>672</x:v>
      </x:c>
      <x:c r="P1406" s="11" t="b">
        <x:f aca="0">INDEX(Device_Inventory!$K$2:$K$1201,MATCH(A1406,Device_Inventory!$A$2:$A$1201,0))&gt;B1406</x:f>
        <x:v>0</x:v>
      </x:c>
      <x:c r="Q1406" s="1" t="str">
        <x:f aca="0">IF(D1406&gt;O1406,"Fail: operating hours exceed in-service hours",IF(D1406+M1406&gt;O1406,"Fail: operating + unavailable hours exceed in-service hours",IF(P1406,"Partial month: within in-service hours","OK")))</x:f>
        <x:v>OK</x:v>
      </x:c>
    </x:row>
    <x:row r="1407" ht="15" hidden="0" customHeight="1">
      <x:c r="A1407" s="1" t="s">
        <x:v>2582</x:v>
      </x:c>
      <x:c r="B1407" s="14" t="n">
        <x:v>46082</x:v>
      </x:c>
      <x:c r="C1407" s="1" t="n">
        <x:v>61.2</x:v>
      </x:c>
      <x:c r="D1407" s="1" t="n">
        <x:v>407.7</x:v>
      </x:c>
      <x:c r="E1407" s="1" t="n">
        <x:v>4</x:v>
      </x:c>
      <x:c r="F1407" s="1" t="n">
        <x:v>2</x:v>
      </x:c>
      <x:c r="G1407" s="1" t="n">
        <x:v>37</x:v>
      </x:c>
      <x:c r="H1407" s="1" t="n">
        <x:v>0</x:v>
      </x:c>
      <x:c r="I1407" s="1" t="n">
        <x:v>2</x:v>
      </x:c>
      <x:c r="J1407" s="1" t="n">
        <x:v>0</x:v>
      </x:c>
      <x:c r="K1407" s="1" t="n">
        <x:v>1</x:v>
      </x:c>
      <x:c r="L1407" s="1" t="n">
        <x:v>92.7</x:v>
      </x:c>
      <x:c r="M1407" s="1" t="n">
        <x:v>8.8</x:v>
      </x:c>
      <x:c r="N1407" s="1" t="n">
        <x:v>9.1</x:v>
      </x:c>
      <x:c r="O1407" s="1" t="n">
        <x:f aca="0">24*MAX(0,EOMONTH(B1407,0)-MAX(B1407,INDEX(Device_Inventory!$K$2:$K$1201,MATCH(A1407,Device_Inventory!$A$2:$A$1201,0)))+1)</x:f>
        <x:v>744</x:v>
      </x:c>
      <x:c r="P1407" s="11" t="b">
        <x:f aca="0">INDEX(Device_Inventory!$K$2:$K$1201,MATCH(A1407,Device_Inventory!$A$2:$A$1201,0))&gt;B1407</x:f>
        <x:v>0</x:v>
      </x:c>
      <x:c r="Q1407" s="1" t="str">
        <x:f aca="0">IF(D1407&gt;O1407,"Fail: operating hours exceed in-service hours",IF(D1407+M1407&gt;O1407,"Fail: operating + unavailable hours exceed in-service hours",IF(P1407,"Partial month: within in-service hours","OK")))</x:f>
        <x:v>OK</x:v>
      </x:c>
    </x:row>
    <x:row r="1408" ht="15" hidden="0" customHeight="1">
      <x:c r="A1408" s="1" t="s">
        <x:v>2582</x:v>
      </x:c>
      <x:c r="B1408" s="14" t="n">
        <x:v>46113</x:v>
      </x:c>
      <x:c r="C1408" s="1" t="n">
        <x:v>85.2</x:v>
      </x:c>
      <x:c r="D1408" s="1" t="n">
        <x:v>502</x:v>
      </x:c>
      <x:c r="E1408" s="1" t="n">
        <x:v>17</x:v>
      </x:c>
      <x:c r="F1408" s="1" t="n">
        <x:v>3</x:v>
      </x:c>
      <x:c r="G1408" s="1" t="n">
        <x:v>57</x:v>
      </x:c>
      <x:c r="H1408" s="1" t="n">
        <x:v>0</x:v>
      </x:c>
      <x:c r="I1408" s="1" t="n">
        <x:v>4</x:v>
      </x:c>
      <x:c r="J1408" s="1" t="n">
        <x:v>0</x:v>
      </x:c>
      <x:c r="K1408" s="1" t="n">
        <x:v>0</x:v>
      </x:c>
      <x:c r="L1408" s="1" t="n">
        <x:v>95.2</x:v>
      </x:c>
      <x:c r="M1408" s="1" t="n">
        <x:v>9.5</x:v>
      </x:c>
      <x:c r="N1408" s="1" t="n">
        <x:v>10.5</x:v>
      </x:c>
      <x:c r="O1408" s="1" t="n">
        <x:f aca="0">24*MAX(0,EOMONTH(B1408,0)-MAX(B1408,INDEX(Device_Inventory!$K$2:$K$1201,MATCH(A1408,Device_Inventory!$A$2:$A$1201,0)))+1)</x:f>
        <x:v>720</x:v>
      </x:c>
      <x:c r="P1408" s="11" t="b">
        <x:f aca="0">INDEX(Device_Inventory!$K$2:$K$1201,MATCH(A1408,Device_Inventory!$A$2:$A$1201,0))&gt;B1408</x:f>
        <x:v>0</x:v>
      </x:c>
      <x:c r="Q1408" s="1" t="str">
        <x:f aca="0">IF(D1408&gt;O1408,"Fail: operating hours exceed in-service hours",IF(D1408+M1408&gt;O1408,"Fail: operating + unavailable hours exceed in-service hours",IF(P1408,"Partial month: within in-service hours","OK")))</x:f>
        <x:v>OK</x:v>
      </x:c>
    </x:row>
    <x:row r="1409" ht="15" hidden="0" customHeight="1">
      <x:c r="A1409" s="1" t="s">
        <x:v>2582</x:v>
      </x:c>
      <x:c r="B1409" s="14" t="n">
        <x:v>46143</x:v>
      </x:c>
      <x:c r="C1409" s="1" t="n">
        <x:v>75.5</x:v>
      </x:c>
      <x:c r="D1409" s="1" t="n">
        <x:v>503.7</x:v>
      </x:c>
      <x:c r="E1409" s="1" t="n">
        <x:v>11</x:v>
      </x:c>
      <x:c r="F1409" s="1" t="n">
        <x:v>1</x:v>
      </x:c>
      <x:c r="G1409" s="1" t="n">
        <x:v>47</x:v>
      </x:c>
      <x:c r="H1409" s="1" t="n">
        <x:v>0</x:v>
      </x:c>
      <x:c r="I1409" s="1" t="n">
        <x:v>2</x:v>
      </x:c>
      <x:c r="J1409" s="1" t="n">
        <x:v>0.79</x:v>
      </x:c>
      <x:c r="K1409" s="1" t="n">
        <x:v>1</x:v>
      </x:c>
      <x:c r="L1409" s="1" t="n">
        <x:v>95.6</x:v>
      </x:c>
      <x:c r="M1409" s="1" t="n">
        <x:v>10.3</x:v>
      </x:c>
      <x:c r="N1409" s="1" t="n">
        <x:v>6.2</x:v>
      </x:c>
      <x:c r="O1409" s="1" t="n">
        <x:f aca="0">24*MAX(0,EOMONTH(B1409,0)-MAX(B1409,INDEX(Device_Inventory!$K$2:$K$1201,MATCH(A1409,Device_Inventory!$A$2:$A$1201,0)))+1)</x:f>
        <x:v>744</x:v>
      </x:c>
      <x:c r="P1409" s="11" t="b">
        <x:f aca="0">INDEX(Device_Inventory!$K$2:$K$1201,MATCH(A1409,Device_Inventory!$A$2:$A$1201,0))&gt;B1409</x:f>
        <x:v>0</x:v>
      </x:c>
      <x:c r="Q1409" s="1" t="str">
        <x:f aca="0">IF(D1409&gt;O1409,"Fail: operating hours exceed in-service hours",IF(D1409+M1409&gt;O1409,"Fail: operating + unavailable hours exceed in-service hours",IF(P1409,"Partial month: within in-service hours","OK")))</x:f>
        <x:v>OK</x:v>
      </x:c>
    </x:row>
    <x:row r="1410" ht="15" hidden="0" customHeight="1">
      <x:c r="A1410" s="1" t="s">
        <x:v>2582</x:v>
      </x:c>
      <x:c r="B1410" s="14" t="n">
        <x:v>46174</x:v>
      </x:c>
      <x:c r="C1410" s="1" t="n">
        <x:v>70.5</x:v>
      </x:c>
      <x:c r="D1410" s="1" t="n">
        <x:v>441.6</x:v>
      </x:c>
      <x:c r="E1410" s="1" t="n">
        <x:v>18</x:v>
      </x:c>
      <x:c r="F1410" s="1" t="n">
        <x:v>1</x:v>
      </x:c>
      <x:c r="G1410" s="1" t="n">
        <x:v>28</x:v>
      </x:c>
      <x:c r="H1410" s="1" t="n">
        <x:v>0</x:v>
      </x:c>
      <x:c r="I1410" s="1" t="n">
        <x:v>2</x:v>
      </x:c>
      <x:c r="J1410" s="1" t="n">
        <x:v>0</x:v>
      </x:c>
      <x:c r="K1410" s="1" t="n">
        <x:v>0</x:v>
      </x:c>
      <x:c r="L1410" s="1" t="n">
        <x:v>93.4</x:v>
      </x:c>
      <x:c r="M1410" s="1" t="n">
        <x:v>0</x:v>
      </x:c>
      <x:c r="N1410" s="1" t="n">
        <x:v>16.6</x:v>
      </x:c>
      <x:c r="O1410" s="1" t="n">
        <x:f aca="0">24*MAX(0,EOMONTH(B1410,0)-MAX(B1410,INDEX(Device_Inventory!$K$2:$K$1201,MATCH(A1410,Device_Inventory!$A$2:$A$1201,0)))+1)</x:f>
        <x:v>720</x:v>
      </x:c>
      <x:c r="P1410" s="11" t="b">
        <x:f aca="0">INDEX(Device_Inventory!$K$2:$K$1201,MATCH(A1410,Device_Inventory!$A$2:$A$1201,0))&gt;B1410</x:f>
        <x:v>0</x:v>
      </x:c>
      <x:c r="Q1410" s="1" t="str">
        <x:f aca="0">IF(D1410&gt;O1410,"Fail: operating hours exceed in-service hours",IF(D1410+M1410&gt;O1410,"Fail: operating + unavailable hours exceed in-service hours",IF(P1410,"Partial month: within in-service hours","OK")))</x:f>
        <x:v>OK</x:v>
      </x:c>
    </x:row>
    <x:row r="1411" ht="15" hidden="0" customHeight="1">
      <x:c r="A1411" s="1" t="s">
        <x:v>2582</x:v>
      </x:c>
      <x:c r="B1411" s="14" t="n">
        <x:v>46204</x:v>
      </x:c>
      <x:c r="C1411" s="1" t="n">
        <x:v>48.1</x:v>
      </x:c>
      <x:c r="D1411" s="1" t="n">
        <x:v>328</x:v>
      </x:c>
      <x:c r="E1411" s="1" t="n">
        <x:v>10</x:v>
      </x:c>
      <x:c r="F1411" s="1" t="n">
        <x:v>1</x:v>
      </x:c>
      <x:c r="G1411" s="1" t="n">
        <x:v>29</x:v>
      </x:c>
      <x:c r="H1411" s="1" t="n">
        <x:v>0</x:v>
      </x:c>
      <x:c r="I1411" s="1" t="n">
        <x:v>0</x:v>
      </x:c>
      <x:c r="J1411" s="1" t="n">
        <x:v>0.14</x:v>
      </x:c>
      <x:c r="K1411" s="1" t="n">
        <x:v>0</x:v>
      </x:c>
      <x:c r="L1411" s="1" t="n">
        <x:v>98.5</x:v>
      </x:c>
      <x:c r="M1411" s="1" t="n">
        <x:v>4.5</x:v>
      </x:c>
      <x:c r="N1411" s="1" t="n">
        <x:v>13.9</x:v>
      </x:c>
      <x:c r="O1411" s="1" t="n">
        <x:f aca="0">24*MAX(0,EOMONTH(B1411,0)-MAX(B1411,INDEX(Device_Inventory!$K$2:$K$1201,MATCH(A1411,Device_Inventory!$A$2:$A$1201,0)))+1)</x:f>
        <x:v>744</x:v>
      </x:c>
      <x:c r="P1411" s="11" t="b">
        <x:f aca="0">INDEX(Device_Inventory!$K$2:$K$1201,MATCH(A1411,Device_Inventory!$A$2:$A$1201,0))&gt;B1411</x:f>
        <x:v>0</x:v>
      </x:c>
      <x:c r="Q1411" s="1" t="str">
        <x:f aca="0">IF(D1411&gt;O1411,"Fail: operating hours exceed in-service hours",IF(D1411+M1411&gt;O1411,"Fail: operating + unavailable hours exceed in-service hours",IF(P1411,"Partial month: within in-service hours","OK")))</x:f>
        <x:v>OK</x:v>
      </x:c>
    </x:row>
    <x:row r="1412" ht="15" hidden="0" customHeight="1">
      <x:c r="A1412" s="1" t="s">
        <x:v>899</x:v>
      </x:c>
      <x:c r="B1412" s="14" t="n">
        <x:v>46054</x:v>
      </x:c>
      <x:c r="C1412" s="1" t="n">
        <x:v>85.2</x:v>
      </x:c>
      <x:c r="D1412" s="1" t="n">
        <x:v>565.9</x:v>
      </x:c>
      <x:c r="E1412" s="1" t="n">
        <x:v>41</x:v>
      </x:c>
      <x:c r="F1412" s="1" t="n">
        <x:v>2</x:v>
      </x:c>
      <x:c r="G1412" s="1" t="n">
        <x:v>50</x:v>
      </x:c>
      <x:c r="H1412" s="1" t="n">
        <x:v>1</x:v>
      </x:c>
      <x:c r="I1412" s="1" t="n">
        <x:v>1</x:v>
      </x:c>
      <x:c r="J1412" s="1" t="n">
        <x:v>1.57</x:v>
      </x:c>
      <x:c r="K1412" s="1" t="n">
        <x:v>1</x:v>
      </x:c>
      <x:c r="L1412" s="1" t="n">
        <x:v>91</x:v>
      </x:c>
      <x:c r="M1412" s="1" t="n">
        <x:v>5.1</x:v>
      </x:c>
      <x:c r="N1412" s="1" t="n">
        <x:v>9.9</x:v>
      </x:c>
      <x:c r="O1412" s="1" t="n">
        <x:f aca="0">24*MAX(0,EOMONTH(B1412,0)-MAX(B1412,INDEX(Device_Inventory!$K$2:$K$1201,MATCH(A1412,Device_Inventory!$A$2:$A$1201,0)))+1)</x:f>
        <x:v>672</x:v>
      </x:c>
      <x:c r="P1412" s="11" t="b">
        <x:f aca="0">INDEX(Device_Inventory!$K$2:$K$1201,MATCH(A1412,Device_Inventory!$A$2:$A$1201,0))&gt;B1412</x:f>
        <x:v>0</x:v>
      </x:c>
      <x:c r="Q1412" s="1" t="str">
        <x:f aca="0">IF(D1412&gt;O1412,"Fail: operating hours exceed in-service hours",IF(D1412+M1412&gt;O1412,"Fail: operating + unavailable hours exceed in-service hours",IF(P1412,"Partial month: within in-service hours","OK")))</x:f>
        <x:v>OK</x:v>
      </x:c>
    </x:row>
    <x:row r="1413" ht="15" hidden="0" customHeight="1">
      <x:c r="A1413" s="1" t="s">
        <x:v>899</x:v>
      </x:c>
      <x:c r="B1413" s="14" t="n">
        <x:v>46082</x:v>
      </x:c>
      <x:c r="C1413" s="1" t="n">
        <x:v>75.5</x:v>
      </x:c>
      <x:c r="D1413" s="1" t="n">
        <x:v>538</x:v>
      </x:c>
      <x:c r="E1413" s="1" t="n">
        <x:v>38</x:v>
      </x:c>
      <x:c r="F1413" s="1" t="n">
        <x:v>3</x:v>
      </x:c>
      <x:c r="G1413" s="1" t="n">
        <x:v>37</x:v>
      </x:c>
      <x:c r="H1413" s="1" t="n">
        <x:v>2</x:v>
      </x:c>
      <x:c r="I1413" s="1" t="n">
        <x:v>1</x:v>
      </x:c>
      <x:c r="J1413" s="1" t="n">
        <x:v>1.94</x:v>
      </x:c>
      <x:c r="K1413" s="1" t="n">
        <x:v>1</x:v>
      </x:c>
      <x:c r="L1413" s="1" t="n">
        <x:v>95.7</x:v>
      </x:c>
      <x:c r="M1413" s="1" t="n">
        <x:v>7.8</x:v>
      </x:c>
      <x:c r="N1413" s="1" t="n">
        <x:v>23.9</x:v>
      </x:c>
      <x:c r="O1413" s="1" t="n">
        <x:f aca="0">24*MAX(0,EOMONTH(B1413,0)-MAX(B1413,INDEX(Device_Inventory!$K$2:$K$1201,MATCH(A1413,Device_Inventory!$A$2:$A$1201,0)))+1)</x:f>
        <x:v>744</x:v>
      </x:c>
      <x:c r="P1413" s="11" t="b">
        <x:f aca="0">INDEX(Device_Inventory!$K$2:$K$1201,MATCH(A1413,Device_Inventory!$A$2:$A$1201,0))&gt;B1413</x:f>
        <x:v>0</x:v>
      </x:c>
      <x:c r="Q1413" s="1" t="str">
        <x:f aca="0">IF(D1413&gt;O1413,"Fail: operating hours exceed in-service hours",IF(D1413+M1413&gt;O1413,"Fail: operating + unavailable hours exceed in-service hours",IF(P1413,"Partial month: within in-service hours","OK")))</x:f>
        <x:v>OK</x:v>
      </x:c>
    </x:row>
    <x:row r="1414" ht="15" hidden="0" customHeight="1">
      <x:c r="A1414" s="1" t="s">
        <x:v>899</x:v>
      </x:c>
      <x:c r="B1414" s="14" t="n">
        <x:v>46113</x:v>
      </x:c>
      <x:c r="C1414" s="1" t="n">
        <x:v>64.8</x:v>
      </x:c>
      <x:c r="D1414" s="1" t="n">
        <x:v>465.1</x:v>
      </x:c>
      <x:c r="E1414" s="1" t="n">
        <x:v>32</x:v>
      </x:c>
      <x:c r="F1414" s="1" t="n">
        <x:v>2</x:v>
      </x:c>
      <x:c r="G1414" s="1" t="n">
        <x:v>44</x:v>
      </x:c>
      <x:c r="H1414" s="1" t="n">
        <x:v>1</x:v>
      </x:c>
      <x:c r="I1414" s="1" t="n">
        <x:v>3</x:v>
      </x:c>
      <x:c r="J1414" s="1" t="n">
        <x:v>1.92</x:v>
      </x:c>
      <x:c r="K1414" s="1" t="n">
        <x:v>2</x:v>
      </x:c>
      <x:c r="L1414" s="1" t="n">
        <x:v>94.1</x:v>
      </x:c>
      <x:c r="M1414" s="1" t="n">
        <x:v>8.3</x:v>
      </x:c>
      <x:c r="N1414" s="1" t="n">
        <x:v>16.9</x:v>
      </x:c>
      <x:c r="O1414" s="1" t="n">
        <x:f aca="0">24*MAX(0,EOMONTH(B1414,0)-MAX(B1414,INDEX(Device_Inventory!$K$2:$K$1201,MATCH(A1414,Device_Inventory!$A$2:$A$1201,0)))+1)</x:f>
        <x:v>720</x:v>
      </x:c>
      <x:c r="P1414" s="11" t="b">
        <x:f aca="0">INDEX(Device_Inventory!$K$2:$K$1201,MATCH(A1414,Device_Inventory!$A$2:$A$1201,0))&gt;B1414</x:f>
        <x:v>0</x:v>
      </x:c>
      <x:c r="Q1414" s="1" t="str">
        <x:f aca="0">IF(D1414&gt;O1414,"Fail: operating hours exceed in-service hours",IF(D1414+M1414&gt;O1414,"Fail: operating + unavailable hours exceed in-service hours",IF(P1414,"Partial month: within in-service hours","OK")))</x:f>
        <x:v>OK</x:v>
      </x:c>
    </x:row>
    <x:row r="1415" ht="15" hidden="0" customHeight="1">
      <x:c r="A1415" s="1" t="s">
        <x:v>899</x:v>
      </x:c>
      <x:c r="B1415" s="14" t="n">
        <x:v>46143</x:v>
      </x:c>
      <x:c r="C1415" s="1" t="n">
        <x:v>85.1</x:v>
      </x:c>
      <x:c r="D1415" s="1" t="n">
        <x:v>528.8</x:v>
      </x:c>
      <x:c r="E1415" s="1" t="n">
        <x:v>44</x:v>
      </x:c>
      <x:c r="F1415" s="1" t="n">
        <x:v>3</x:v>
      </x:c>
      <x:c r="G1415" s="1" t="n">
        <x:v>44</x:v>
      </x:c>
      <x:c r="H1415" s="1" t="n">
        <x:v>1</x:v>
      </x:c>
      <x:c r="I1415" s="1" t="n">
        <x:v>6</x:v>
      </x:c>
      <x:c r="J1415" s="1" t="n">
        <x:v>2.08</x:v>
      </x:c>
      <x:c r="K1415" s="1" t="n">
        <x:v>0</x:v>
      </x:c>
      <x:c r="L1415" s="1" t="n">
        <x:v>94.3</x:v>
      </x:c>
      <x:c r="M1415" s="1" t="n">
        <x:v>7</x:v>
      </x:c>
      <x:c r="N1415" s="1" t="n">
        <x:v>15.9</x:v>
      </x:c>
      <x:c r="O1415" s="1" t="n">
        <x:f aca="0">24*MAX(0,EOMONTH(B1415,0)-MAX(B1415,INDEX(Device_Inventory!$K$2:$K$1201,MATCH(A1415,Device_Inventory!$A$2:$A$1201,0)))+1)</x:f>
        <x:v>744</x:v>
      </x:c>
      <x:c r="P1415" s="11" t="b">
        <x:f aca="0">INDEX(Device_Inventory!$K$2:$K$1201,MATCH(A1415,Device_Inventory!$A$2:$A$1201,0))&gt;B1415</x:f>
        <x:v>0</x:v>
      </x:c>
      <x:c r="Q1415" s="1" t="str">
        <x:f aca="0">IF(D1415&gt;O1415,"Fail: operating hours exceed in-service hours",IF(D1415+M1415&gt;O1415,"Fail: operating + unavailable hours exceed in-service hours",IF(P1415,"Partial month: within in-service hours","OK")))</x:f>
        <x:v>OK</x:v>
      </x:c>
    </x:row>
    <x:row r="1416" ht="15" hidden="0" customHeight="1">
      <x:c r="A1416" s="1" t="s">
        <x:v>899</x:v>
      </x:c>
      <x:c r="B1416" s="14" t="n">
        <x:v>46174</x:v>
      </x:c>
      <x:c r="C1416" s="1" t="n">
        <x:v>89.3</x:v>
      </x:c>
      <x:c r="D1416" s="1" t="n">
        <x:v>531.2</x:v>
      </x:c>
      <x:c r="E1416" s="1" t="n">
        <x:v>39</x:v>
      </x:c>
      <x:c r="F1416" s="1" t="n">
        <x:v>2</x:v>
      </x:c>
      <x:c r="G1416" s="1" t="n">
        <x:v>53</x:v>
      </x:c>
      <x:c r="H1416" s="1" t="n">
        <x:v>2</x:v>
      </x:c>
      <x:c r="I1416" s="1" t="n">
        <x:v>5</x:v>
      </x:c>
      <x:c r="J1416" s="1" t="n">
        <x:v>1.69</x:v>
      </x:c>
      <x:c r="K1416" s="1" t="n">
        <x:v>1</x:v>
      </x:c>
      <x:c r="L1416" s="1" t="n">
        <x:v>95.8</x:v>
      </x:c>
      <x:c r="M1416" s="1" t="n">
        <x:v>12.6</x:v>
      </x:c>
      <x:c r="N1416" s="1" t="n">
        <x:v>12.8</x:v>
      </x:c>
      <x:c r="O1416" s="1" t="n">
        <x:f aca="0">24*MAX(0,EOMONTH(B1416,0)-MAX(B1416,INDEX(Device_Inventory!$K$2:$K$1201,MATCH(A1416,Device_Inventory!$A$2:$A$1201,0)))+1)</x:f>
        <x:v>720</x:v>
      </x:c>
      <x:c r="P1416" s="11" t="b">
        <x:f aca="0">INDEX(Device_Inventory!$K$2:$K$1201,MATCH(A1416,Device_Inventory!$A$2:$A$1201,0))&gt;B1416</x:f>
        <x:v>0</x:v>
      </x:c>
      <x:c r="Q1416" s="1" t="str">
        <x:f aca="0">IF(D1416&gt;O1416,"Fail: operating hours exceed in-service hours",IF(D1416+M1416&gt;O1416,"Fail: operating + unavailable hours exceed in-service hours",IF(P1416,"Partial month: within in-service hours","OK")))</x:f>
        <x:v>OK</x:v>
      </x:c>
    </x:row>
    <x:row r="1417" ht="15" hidden="0" customHeight="1">
      <x:c r="A1417" s="1" t="s">
        <x:v>899</x:v>
      </x:c>
      <x:c r="B1417" s="14" t="n">
        <x:v>46204</x:v>
      </x:c>
      <x:c r="C1417" s="1" t="n">
        <x:v>76.7</x:v>
      </x:c>
      <x:c r="D1417" s="1" t="n">
        <x:v>522.6</x:v>
      </x:c>
      <x:c r="E1417" s="1" t="n">
        <x:v>38</x:v>
      </x:c>
      <x:c r="F1417" s="1" t="n">
        <x:v>4</x:v>
      </x:c>
      <x:c r="G1417" s="1" t="n">
        <x:v>39</x:v>
      </x:c>
      <x:c r="H1417" s="1" t="n">
        <x:v>2</x:v>
      </x:c>
      <x:c r="I1417" s="1" t="n">
        <x:v>3</x:v>
      </x:c>
      <x:c r="J1417" s="1" t="n">
        <x:v>2.43</x:v>
      </x:c>
      <x:c r="K1417" s="1" t="n">
        <x:v>1</x:v>
      </x:c>
      <x:c r="L1417" s="1" t="n">
        <x:v>100</x:v>
      </x:c>
      <x:c r="M1417" s="1" t="n">
        <x:v>10.5</x:v>
      </x:c>
      <x:c r="N1417" s="1" t="n">
        <x:v>22.8</x:v>
      </x:c>
      <x:c r="O1417" s="1" t="n">
        <x:f aca="0">24*MAX(0,EOMONTH(B1417,0)-MAX(B1417,INDEX(Device_Inventory!$K$2:$K$1201,MATCH(A1417,Device_Inventory!$A$2:$A$1201,0)))+1)</x:f>
        <x:v>744</x:v>
      </x:c>
      <x:c r="P1417" s="11" t="b">
        <x:f aca="0">INDEX(Device_Inventory!$K$2:$K$1201,MATCH(A1417,Device_Inventory!$A$2:$A$1201,0))&gt;B1417</x:f>
        <x:v>0</x:v>
      </x:c>
      <x:c r="Q1417" s="1" t="str">
        <x:f aca="0">IF(D1417&gt;O1417,"Fail: operating hours exceed in-service hours",IF(D1417+M1417&gt;O1417,"Fail: operating + unavailable hours exceed in-service hours",IF(P1417,"Partial month: within in-service hours","OK")))</x:f>
        <x:v>OK</x:v>
      </x:c>
    </x:row>
    <x:row r="1418" ht="15" hidden="0" customHeight="1">
      <x:c r="A1418" s="1" t="s">
        <x:v>902</x:v>
      </x:c>
      <x:c r="B1418" s="14" t="n">
        <x:v>46054</x:v>
      </x:c>
      <x:c r="C1418" s="1" t="n">
        <x:v>56.8</x:v>
      </x:c>
      <x:c r="D1418" s="1" t="n">
        <x:v>361.8</x:v>
      </x:c>
      <x:c r="E1418" s="1" t="n">
        <x:v>32</x:v>
      </x:c>
      <x:c r="F1418" s="1" t="n">
        <x:v>1</x:v>
      </x:c>
      <x:c r="G1418" s="1" t="n">
        <x:v>35</x:v>
      </x:c>
      <x:c r="H1418" s="1" t="n">
        <x:v>0</x:v>
      </x:c>
      <x:c r="I1418" s="1" t="n">
        <x:v>2</x:v>
      </x:c>
      <x:c r="J1418" s="1" t="n">
        <x:v>0.67</x:v>
      </x:c>
      <x:c r="K1418" s="1" t="n">
        <x:v>0</x:v>
      </x:c>
      <x:c r="L1418" s="1" t="n">
        <x:v>95.9</x:v>
      </x:c>
      <x:c r="M1418" s="1" t="n">
        <x:v>2.6</x:v>
      </x:c>
      <x:c r="N1418" s="1" t="n">
        <x:v>14</x:v>
      </x:c>
      <x:c r="O1418" s="1" t="n">
        <x:f aca="0">24*MAX(0,EOMONTH(B1418,0)-MAX(B1418,INDEX(Device_Inventory!$K$2:$K$1201,MATCH(A1418,Device_Inventory!$A$2:$A$1201,0)))+1)</x:f>
        <x:v>672</x:v>
      </x:c>
      <x:c r="P1418" s="11" t="b">
        <x:f aca="0">INDEX(Device_Inventory!$K$2:$K$1201,MATCH(A1418,Device_Inventory!$A$2:$A$1201,0))&gt;B1418</x:f>
        <x:v>0</x:v>
      </x:c>
      <x:c r="Q1418" s="1" t="str">
        <x:f aca="0">IF(D1418&gt;O1418,"Fail: operating hours exceed in-service hours",IF(D1418+M1418&gt;O1418,"Fail: operating + unavailable hours exceed in-service hours",IF(P1418,"Partial month: within in-service hours","OK")))</x:f>
        <x:v>OK</x:v>
      </x:c>
    </x:row>
    <x:row r="1419" ht="15" hidden="0" customHeight="1">
      <x:c r="A1419" s="1" t="s">
        <x:v>902</x:v>
      </x:c>
      <x:c r="B1419" s="14" t="n">
        <x:v>46082</x:v>
      </x:c>
      <x:c r="C1419" s="1" t="n">
        <x:v>61.4</x:v>
      </x:c>
      <x:c r="D1419" s="1" t="n">
        <x:v>417.9</x:v>
      </x:c>
      <x:c r="E1419" s="1" t="n">
        <x:v>21</x:v>
      </x:c>
      <x:c r="F1419" s="1" t="n">
        <x:v>1</x:v>
      </x:c>
      <x:c r="G1419" s="1" t="n">
        <x:v>33</x:v>
      </x:c>
      <x:c r="H1419" s="1" t="n">
        <x:v>0</x:v>
      </x:c>
      <x:c r="I1419" s="1" t="n">
        <x:v>1</x:v>
      </x:c>
      <x:c r="J1419" s="1" t="n">
        <x:v>0.01</x:v>
      </x:c>
      <x:c r="K1419" s="1" t="n">
        <x:v>0</x:v>
      </x:c>
      <x:c r="L1419" s="1" t="n">
        <x:v>93.5</x:v>
      </x:c>
      <x:c r="M1419" s="1" t="n">
        <x:v>3.9</x:v>
      </x:c>
      <x:c r="N1419" s="1" t="n">
        <x:v>5</x:v>
      </x:c>
      <x:c r="O1419" s="1" t="n">
        <x:f aca="0">24*MAX(0,EOMONTH(B1419,0)-MAX(B1419,INDEX(Device_Inventory!$K$2:$K$1201,MATCH(A1419,Device_Inventory!$A$2:$A$1201,0)))+1)</x:f>
        <x:v>744</x:v>
      </x:c>
      <x:c r="P1419" s="11" t="b">
        <x:f aca="0">INDEX(Device_Inventory!$K$2:$K$1201,MATCH(A1419,Device_Inventory!$A$2:$A$1201,0))&gt;B1419</x:f>
        <x:v>0</x:v>
      </x:c>
      <x:c r="Q1419" s="1" t="str">
        <x:f aca="0">IF(D1419&gt;O1419,"Fail: operating hours exceed in-service hours",IF(D1419+M1419&gt;O1419,"Fail: operating + unavailable hours exceed in-service hours",IF(P1419,"Partial month: within in-service hours","OK")))</x:f>
        <x:v>OK</x:v>
      </x:c>
    </x:row>
    <x:row r="1420" ht="15" hidden="0" customHeight="1">
      <x:c r="A1420" s="1" t="s">
        <x:v>902</x:v>
      </x:c>
      <x:c r="B1420" s="14" t="n">
        <x:v>46113</x:v>
      </x:c>
      <x:c r="C1420" s="1" t="n">
        <x:v>82.9</x:v>
      </x:c>
      <x:c r="D1420" s="1" t="n">
        <x:v>465.2</x:v>
      </x:c>
      <x:c r="E1420" s="1" t="n">
        <x:v>26</x:v>
      </x:c>
      <x:c r="F1420" s="1" t="n">
        <x:v>0</x:v>
      </x:c>
      <x:c r="G1420" s="1" t="n">
        <x:v>43</x:v>
      </x:c>
      <x:c r="H1420" s="1" t="n">
        <x:v>0</x:v>
      </x:c>
      <x:c r="I1420" s="1" t="n">
        <x:v>3</x:v>
      </x:c>
      <x:c r="J1420" s="1" t="n">
        <x:v>0.24</x:v>
      </x:c>
      <x:c r="K1420" s="1" t="n">
        <x:v>0</x:v>
      </x:c>
      <x:c r="L1420" s="1" t="n">
        <x:v>94.9</x:v>
      </x:c>
      <x:c r="M1420" s="1" t="n">
        <x:v>2.7</x:v>
      </x:c>
      <x:c r="N1420" s="1" t="n">
        <x:v>7.7</x:v>
      </x:c>
      <x:c r="O1420" s="1" t="n">
        <x:f aca="0">24*MAX(0,EOMONTH(B1420,0)-MAX(B1420,INDEX(Device_Inventory!$K$2:$K$1201,MATCH(A1420,Device_Inventory!$A$2:$A$1201,0)))+1)</x:f>
        <x:v>720</x:v>
      </x:c>
      <x:c r="P1420" s="11" t="b">
        <x:f aca="0">INDEX(Device_Inventory!$K$2:$K$1201,MATCH(A1420,Device_Inventory!$A$2:$A$1201,0))&gt;B1420</x:f>
        <x:v>0</x:v>
      </x:c>
      <x:c r="Q1420" s="1" t="str">
        <x:f aca="0">IF(D1420&gt;O1420,"Fail: operating hours exceed in-service hours",IF(D1420+M1420&gt;O1420,"Fail: operating + unavailable hours exceed in-service hours",IF(P1420,"Partial month: within in-service hours","OK")))</x:f>
        <x:v>OK</x:v>
      </x:c>
    </x:row>
    <x:row r="1421" ht="15" hidden="0" customHeight="1">
      <x:c r="A1421" s="1" t="s">
        <x:v>902</x:v>
      </x:c>
      <x:c r="B1421" s="14" t="n">
        <x:v>46143</x:v>
      </x:c>
      <x:c r="C1421" s="1" t="n">
        <x:v>71.8</x:v>
      </x:c>
      <x:c r="D1421" s="1" t="n">
        <x:v>462.3</x:v>
      </x:c>
      <x:c r="E1421" s="1" t="n">
        <x:v>29</x:v>
      </x:c>
      <x:c r="F1421" s="1" t="n">
        <x:v>0</x:v>
      </x:c>
      <x:c r="G1421" s="1" t="n">
        <x:v>28</x:v>
      </x:c>
      <x:c r="H1421" s="1" t="n">
        <x:v>1</x:v>
      </x:c>
      <x:c r="I1421" s="1" t="n">
        <x:v>7</x:v>
      </x:c>
      <x:c r="J1421" s="1" t="n">
        <x:v>0.17</x:v>
      </x:c>
      <x:c r="K1421" s="1" t="n">
        <x:v>1</x:v>
      </x:c>
      <x:c r="L1421" s="1" t="n">
        <x:v>94.2</x:v>
      </x:c>
      <x:c r="M1421" s="1" t="n">
        <x:v>4</x:v>
      </x:c>
      <x:c r="N1421" s="1" t="n">
        <x:v>20.1</x:v>
      </x:c>
      <x:c r="O1421" s="1" t="n">
        <x:f aca="0">24*MAX(0,EOMONTH(B1421,0)-MAX(B1421,INDEX(Device_Inventory!$K$2:$K$1201,MATCH(A1421,Device_Inventory!$A$2:$A$1201,0)))+1)</x:f>
        <x:v>744</x:v>
      </x:c>
      <x:c r="P1421" s="11" t="b">
        <x:f aca="0">INDEX(Device_Inventory!$K$2:$K$1201,MATCH(A1421,Device_Inventory!$A$2:$A$1201,0))&gt;B1421</x:f>
        <x:v>0</x:v>
      </x:c>
      <x:c r="Q1421" s="1" t="str">
        <x:f aca="0">IF(D1421&gt;O1421,"Fail: operating hours exceed in-service hours",IF(D1421+M1421&gt;O1421,"Fail: operating + unavailable hours exceed in-service hours",IF(P1421,"Partial month: within in-service hours","OK")))</x:f>
        <x:v>OK</x:v>
      </x:c>
    </x:row>
    <x:row r="1422" ht="15" hidden="0" customHeight="1">
      <x:c r="A1422" s="1" t="s">
        <x:v>902</x:v>
      </x:c>
      <x:c r="B1422" s="14" t="n">
        <x:v>46174</x:v>
      </x:c>
      <x:c r="C1422" s="1" t="n">
        <x:v>85.3</x:v>
      </x:c>
      <x:c r="D1422" s="1" t="n">
        <x:v>606.3</x:v>
      </x:c>
      <x:c r="E1422" s="1" t="n">
        <x:v>22</x:v>
      </x:c>
      <x:c r="F1422" s="1" t="n">
        <x:v>0</x:v>
      </x:c>
      <x:c r="G1422" s="1" t="n">
        <x:v>40</x:v>
      </x:c>
      <x:c r="H1422" s="1" t="n">
        <x:v>0</x:v>
      </x:c>
      <x:c r="I1422" s="1" t="n">
        <x:v>4</x:v>
      </x:c>
      <x:c r="J1422" s="1" t="n">
        <x:v>0.25</x:v>
      </x:c>
      <x:c r="K1422" s="1" t="n">
        <x:v>0</x:v>
      </x:c>
      <x:c r="L1422" s="1" t="n">
        <x:v>91.6</x:v>
      </x:c>
      <x:c r="M1422" s="1" t="n">
        <x:v>0</x:v>
      </x:c>
      <x:c r="N1422" s="1" t="n">
        <x:v>27.3</x:v>
      </x:c>
      <x:c r="O1422" s="1" t="n">
        <x:f aca="0">24*MAX(0,EOMONTH(B1422,0)-MAX(B1422,INDEX(Device_Inventory!$K$2:$K$1201,MATCH(A1422,Device_Inventory!$A$2:$A$1201,0)))+1)</x:f>
        <x:v>720</x:v>
      </x:c>
      <x:c r="P1422" s="11" t="b">
        <x:f aca="0">INDEX(Device_Inventory!$K$2:$K$1201,MATCH(A1422,Device_Inventory!$A$2:$A$1201,0))&gt;B1422</x:f>
        <x:v>0</x:v>
      </x:c>
      <x:c r="Q1422" s="1" t="str">
        <x:f aca="0">IF(D1422&gt;O1422,"Fail: operating hours exceed in-service hours",IF(D1422+M1422&gt;O1422,"Fail: operating + unavailable hours exceed in-service hours",IF(P1422,"Partial month: within in-service hours","OK")))</x:f>
        <x:v>OK</x:v>
      </x:c>
    </x:row>
    <x:row r="1423" ht="15" hidden="0" customHeight="1">
      <x:c r="A1423" s="1" t="s">
        <x:v>902</x:v>
      </x:c>
      <x:c r="B1423" s="14" t="n">
        <x:v>46204</x:v>
      </x:c>
      <x:c r="C1423" s="1" t="n">
        <x:v>94</x:v>
      </x:c>
      <x:c r="D1423" s="1" t="n">
        <x:v>531</x:v>
      </x:c>
      <x:c r="E1423" s="1" t="n">
        <x:v>21</x:v>
      </x:c>
      <x:c r="F1423" s="1" t="n">
        <x:v>2</x:v>
      </x:c>
      <x:c r="G1423" s="1" t="n">
        <x:v>72</x:v>
      </x:c>
      <x:c r="H1423" s="1" t="n">
        <x:v>0</x:v>
      </x:c>
      <x:c r="I1423" s="1" t="n">
        <x:v>6</x:v>
      </x:c>
      <x:c r="J1423" s="1" t="n">
        <x:v>0.77</x:v>
      </x:c>
      <x:c r="K1423" s="1" t="n">
        <x:v>3</x:v>
      </x:c>
      <x:c r="L1423" s="1" t="n">
        <x:v>93.3</x:v>
      </x:c>
      <x:c r="M1423" s="1" t="n">
        <x:v>6.6</x:v>
      </x:c>
      <x:c r="N1423" s="1" t="n">
        <x:v>7.7</x:v>
      </x:c>
      <x:c r="O1423" s="1" t="n">
        <x:f aca="0">24*MAX(0,EOMONTH(B1423,0)-MAX(B1423,INDEX(Device_Inventory!$K$2:$K$1201,MATCH(A1423,Device_Inventory!$A$2:$A$1201,0)))+1)</x:f>
        <x:v>744</x:v>
      </x:c>
      <x:c r="P1423" s="11" t="b">
        <x:f aca="0">INDEX(Device_Inventory!$K$2:$K$1201,MATCH(A1423,Device_Inventory!$A$2:$A$1201,0))&gt;B1423</x:f>
        <x:v>0</x:v>
      </x:c>
      <x:c r="Q1423" s="1" t="str">
        <x:f aca="0">IF(D1423&gt;O1423,"Fail: operating hours exceed in-service hours",IF(D1423+M1423&gt;O1423,"Fail: operating + unavailable hours exceed in-service hours",IF(P1423,"Partial month: within in-service hours","OK")))</x:f>
        <x:v>OK</x:v>
      </x:c>
    </x:row>
    <x:row r="1424" ht="15" hidden="0" customHeight="1">
      <x:c r="A1424" s="1" t="s">
        <x:v>904</x:v>
      </x:c>
      <x:c r="B1424" s="14" t="n">
        <x:v>46054</x:v>
      </x:c>
      <x:c r="C1424" s="1" t="n">
        <x:v>80.1</x:v>
      </x:c>
      <x:c r="D1424" s="1" t="n">
        <x:v>528.5</x:v>
      </x:c>
      <x:c r="E1424" s="1" t="n">
        <x:v>27</x:v>
      </x:c>
      <x:c r="F1424" s="1" t="n">
        <x:v>0</x:v>
      </x:c>
      <x:c r="G1424" s="1" t="n">
        <x:v>31</x:v>
      </x:c>
      <x:c r="H1424" s="1" t="n">
        <x:v>0</x:v>
      </x:c>
      <x:c r="I1424" s="1" t="n">
        <x:v>3</x:v>
      </x:c>
      <x:c r="J1424" s="1" t="n">
        <x:v>0.69</x:v>
      </x:c>
      <x:c r="K1424" s="1" t="n">
        <x:v>3</x:v>
      </x:c>
      <x:c r="L1424" s="1" t="n">
        <x:v>95.9</x:v>
      </x:c>
      <x:c r="M1424" s="1" t="n">
        <x:v>0.8</x:v>
      </x:c>
      <x:c r="N1424" s="1" t="n">
        <x:v>12.3</x:v>
      </x:c>
      <x:c r="O1424" s="1" t="n">
        <x:f aca="0">24*MAX(0,EOMONTH(B1424,0)-MAX(B1424,INDEX(Device_Inventory!$K$2:$K$1201,MATCH(A1424,Device_Inventory!$A$2:$A$1201,0)))+1)</x:f>
        <x:v>672</x:v>
      </x:c>
      <x:c r="P1424" s="11" t="b">
        <x:f aca="0">INDEX(Device_Inventory!$K$2:$K$1201,MATCH(A1424,Device_Inventory!$A$2:$A$1201,0))&gt;B1424</x:f>
        <x:v>0</x:v>
      </x:c>
      <x:c r="Q1424" s="1" t="str">
        <x:f aca="0">IF(D1424&gt;O1424,"Fail: operating hours exceed in-service hours",IF(D1424+M1424&gt;O1424,"Fail: operating + unavailable hours exceed in-service hours",IF(P1424,"Partial month: within in-service hours","OK")))</x:f>
        <x:v>OK</x:v>
      </x:c>
    </x:row>
    <x:row r="1425" ht="15" hidden="0" customHeight="1">
      <x:c r="A1425" s="1" t="s">
        <x:v>904</x:v>
      </x:c>
      <x:c r="B1425" s="14" t="n">
        <x:v>46082</x:v>
      </x:c>
      <x:c r="C1425" s="1" t="n">
        <x:v>76.1</x:v>
      </x:c>
      <x:c r="D1425" s="1" t="n">
        <x:v>532.5</x:v>
      </x:c>
      <x:c r="E1425" s="1" t="n">
        <x:v>21</x:v>
      </x:c>
      <x:c r="F1425" s="1" t="n">
        <x:v>1</x:v>
      </x:c>
      <x:c r="G1425" s="1" t="n">
        <x:v>45</x:v>
      </x:c>
      <x:c r="H1425" s="1" t="n">
        <x:v>0</x:v>
      </x:c>
      <x:c r="I1425" s="1" t="n">
        <x:v>1</x:v>
      </x:c>
      <x:c r="J1425" s="1" t="n">
        <x:v>0</x:v>
      </x:c>
      <x:c r="K1425" s="1" t="n">
        <x:v>0</x:v>
      </x:c>
      <x:c r="L1425" s="1" t="n">
        <x:v>98.1</x:v>
      </x:c>
      <x:c r="M1425" s="1" t="n">
        <x:v>9.4</x:v>
      </x:c>
      <x:c r="N1425" s="1" t="n">
        <x:v>16.1</x:v>
      </x:c>
      <x:c r="O1425" s="1" t="n">
        <x:f aca="0">24*MAX(0,EOMONTH(B1425,0)-MAX(B1425,INDEX(Device_Inventory!$K$2:$K$1201,MATCH(A1425,Device_Inventory!$A$2:$A$1201,0)))+1)</x:f>
        <x:v>744</x:v>
      </x:c>
      <x:c r="P1425" s="11" t="b">
        <x:f aca="0">INDEX(Device_Inventory!$K$2:$K$1201,MATCH(A1425,Device_Inventory!$A$2:$A$1201,0))&gt;B1425</x:f>
        <x:v>0</x:v>
      </x:c>
      <x:c r="Q1425" s="1" t="str">
        <x:f aca="0">IF(D1425&gt;O1425,"Fail: operating hours exceed in-service hours",IF(D1425+M1425&gt;O1425,"Fail: operating + unavailable hours exceed in-service hours",IF(P1425,"Partial month: within in-service hours","OK")))</x:f>
        <x:v>OK</x:v>
      </x:c>
    </x:row>
    <x:row r="1426" ht="15" hidden="0" customHeight="1">
      <x:c r="A1426" s="1" t="s">
        <x:v>904</x:v>
      </x:c>
      <x:c r="B1426" s="14" t="n">
        <x:v>46113</x:v>
      </x:c>
      <x:c r="C1426" s="1" t="n">
        <x:v>58.7</x:v>
      </x:c>
      <x:c r="D1426" s="1" t="n">
        <x:v>417</x:v>
      </x:c>
      <x:c r="E1426" s="1" t="n">
        <x:v>16</x:v>
      </x:c>
      <x:c r="F1426" s="1" t="n">
        <x:v>0</x:v>
      </x:c>
      <x:c r="G1426" s="1" t="n">
        <x:v>40</x:v>
      </x:c>
      <x:c r="H1426" s="1" t="n">
        <x:v>1</x:v>
      </x:c>
      <x:c r="I1426" s="1" t="n">
        <x:v>1</x:v>
      </x:c>
      <x:c r="J1426" s="1" t="n">
        <x:v>0.75</x:v>
      </x:c>
      <x:c r="K1426" s="1" t="n">
        <x:v>0</x:v>
      </x:c>
      <x:c r="L1426" s="1" t="n">
        <x:v>99.5</x:v>
      </x:c>
      <x:c r="M1426" s="1" t="n">
        <x:v>4.9</x:v>
      </x:c>
      <x:c r="N1426" s="1" t="n">
        <x:v>5.5</x:v>
      </x:c>
      <x:c r="O1426" s="1" t="n">
        <x:f aca="0">24*MAX(0,EOMONTH(B1426,0)-MAX(B1426,INDEX(Device_Inventory!$K$2:$K$1201,MATCH(A1426,Device_Inventory!$A$2:$A$1201,0)))+1)</x:f>
        <x:v>720</x:v>
      </x:c>
      <x:c r="P1426" s="11" t="b">
        <x:f aca="0">INDEX(Device_Inventory!$K$2:$K$1201,MATCH(A1426,Device_Inventory!$A$2:$A$1201,0))&gt;B1426</x:f>
        <x:v>0</x:v>
      </x:c>
      <x:c r="Q1426" s="1" t="str">
        <x:f aca="0">IF(D1426&gt;O1426,"Fail: operating hours exceed in-service hours",IF(D1426+M1426&gt;O1426,"Fail: operating + unavailable hours exceed in-service hours",IF(P1426,"Partial month: within in-service hours","OK")))</x:f>
        <x:v>OK</x:v>
      </x:c>
    </x:row>
    <x:row r="1427" ht="15" hidden="0" customHeight="1">
      <x:c r="A1427" s="1" t="s">
        <x:v>904</x:v>
      </x:c>
      <x:c r="B1427" s="14" t="n">
        <x:v>46143</x:v>
      </x:c>
      <x:c r="C1427" s="1" t="n">
        <x:v>79.4</x:v>
      </x:c>
      <x:c r="D1427" s="1" t="n">
        <x:v>442.1</x:v>
      </x:c>
      <x:c r="E1427" s="1" t="n">
        <x:v>22</x:v>
      </x:c>
      <x:c r="F1427" s="1" t="n">
        <x:v>1</x:v>
      </x:c>
      <x:c r="G1427" s="1" t="n">
        <x:v>39</x:v>
      </x:c>
      <x:c r="H1427" s="1" t="n">
        <x:v>0</x:v>
      </x:c>
      <x:c r="I1427" s="1" t="n">
        <x:v>3</x:v>
      </x:c>
      <x:c r="J1427" s="1" t="n">
        <x:v>0.67</x:v>
      </x:c>
      <x:c r="K1427" s="1" t="n">
        <x:v>0</x:v>
      </x:c>
      <x:c r="L1427" s="1" t="n">
        <x:v>96.4</x:v>
      </x:c>
      <x:c r="M1427" s="1" t="n">
        <x:v>0.6</x:v>
      </x:c>
      <x:c r="N1427" s="1" t="n">
        <x:v>19.7</x:v>
      </x:c>
      <x:c r="O1427" s="1" t="n">
        <x:f aca="0">24*MAX(0,EOMONTH(B1427,0)-MAX(B1427,INDEX(Device_Inventory!$K$2:$K$1201,MATCH(A1427,Device_Inventory!$A$2:$A$1201,0)))+1)</x:f>
        <x:v>744</x:v>
      </x:c>
      <x:c r="P1427" s="11" t="b">
        <x:f aca="0">INDEX(Device_Inventory!$K$2:$K$1201,MATCH(A1427,Device_Inventory!$A$2:$A$1201,0))&gt;B1427</x:f>
        <x:v>0</x:v>
      </x:c>
      <x:c r="Q1427" s="1" t="str">
        <x:f aca="0">IF(D1427&gt;O1427,"Fail: operating hours exceed in-service hours",IF(D1427+M1427&gt;O1427,"Fail: operating + unavailable hours exceed in-service hours",IF(P1427,"Partial month: within in-service hours","OK")))</x:f>
        <x:v>OK</x:v>
      </x:c>
    </x:row>
    <x:row r="1428" ht="15" hidden="0" customHeight="1">
      <x:c r="A1428" s="1" t="s">
        <x:v>904</x:v>
      </x:c>
      <x:c r="B1428" s="14" t="n">
        <x:v>46174</x:v>
      </x:c>
      <x:c r="C1428" s="1" t="n">
        <x:v>77.1</x:v>
      </x:c>
      <x:c r="D1428" s="1" t="n">
        <x:v>498.3</x:v>
      </x:c>
      <x:c r="E1428" s="1" t="n">
        <x:v>20</x:v>
      </x:c>
      <x:c r="F1428" s="1" t="n">
        <x:v>0</x:v>
      </x:c>
      <x:c r="G1428" s="1" t="n">
        <x:v>41</x:v>
      </x:c>
      <x:c r="H1428" s="1" t="n">
        <x:v>0</x:v>
      </x:c>
      <x:c r="I1428" s="1" t="n">
        <x:v>2</x:v>
      </x:c>
      <x:c r="J1428" s="1" t="n">
        <x:v>0.18</x:v>
      </x:c>
      <x:c r="K1428" s="1" t="n">
        <x:v>0</x:v>
      </x:c>
      <x:c r="L1428" s="1" t="n">
        <x:v>97.3</x:v>
      </x:c>
      <x:c r="M1428" s="1" t="n">
        <x:v>7.1</x:v>
      </x:c>
      <x:c r="N1428" s="1" t="n">
        <x:v>8.6</x:v>
      </x:c>
      <x:c r="O1428" s="1" t="n">
        <x:f aca="0">24*MAX(0,EOMONTH(B1428,0)-MAX(B1428,INDEX(Device_Inventory!$K$2:$K$1201,MATCH(A1428,Device_Inventory!$A$2:$A$1201,0)))+1)</x:f>
        <x:v>720</x:v>
      </x:c>
      <x:c r="P1428" s="11" t="b">
        <x:f aca="0">INDEX(Device_Inventory!$K$2:$K$1201,MATCH(A1428,Device_Inventory!$A$2:$A$1201,0))&gt;B1428</x:f>
        <x:v>0</x:v>
      </x:c>
      <x:c r="Q1428" s="1" t="str">
        <x:f aca="0">IF(D1428&gt;O1428,"Fail: operating hours exceed in-service hours",IF(D1428+M1428&gt;O1428,"Fail: operating + unavailable hours exceed in-service hours",IF(P1428,"Partial month: within in-service hours","OK")))</x:f>
        <x:v>OK</x:v>
      </x:c>
    </x:row>
    <x:row r="1429" ht="15" hidden="0" customHeight="1">
      <x:c r="A1429" s="1" t="s">
        <x:v>904</x:v>
      </x:c>
      <x:c r="B1429" s="14" t="n">
        <x:v>46204</x:v>
      </x:c>
      <x:c r="C1429" s="1" t="n">
        <x:v>67.4</x:v>
      </x:c>
      <x:c r="D1429" s="1" t="n">
        <x:v>389.5</x:v>
      </x:c>
      <x:c r="E1429" s="1" t="n">
        <x:v>21</x:v>
      </x:c>
      <x:c r="F1429" s="1" t="n">
        <x:v>0</x:v>
      </x:c>
      <x:c r="G1429" s="1" t="n">
        <x:v>39</x:v>
      </x:c>
      <x:c r="H1429" s="1" t="n">
        <x:v>0</x:v>
      </x:c>
      <x:c r="I1429" s="1" t="n">
        <x:v>4</x:v>
      </x:c>
      <x:c r="J1429" s="1" t="n">
        <x:v>0</x:v>
      </x:c>
      <x:c r="K1429" s="1" t="n">
        <x:v>0</x:v>
      </x:c>
      <x:c r="L1429" s="1" t="n">
        <x:v>95.7</x:v>
      </x:c>
      <x:c r="M1429" s="1" t="n">
        <x:v>1.7</x:v>
      </x:c>
      <x:c r="N1429" s="1" t="n">
        <x:v>6.3</x:v>
      </x:c>
      <x:c r="O1429" s="1" t="n">
        <x:f aca="0">24*MAX(0,EOMONTH(B1429,0)-MAX(B1429,INDEX(Device_Inventory!$K$2:$K$1201,MATCH(A1429,Device_Inventory!$A$2:$A$1201,0)))+1)</x:f>
        <x:v>744</x:v>
      </x:c>
      <x:c r="P1429" s="11" t="b">
        <x:f aca="0">INDEX(Device_Inventory!$K$2:$K$1201,MATCH(A1429,Device_Inventory!$A$2:$A$1201,0))&gt;B1429</x:f>
        <x:v>0</x:v>
      </x:c>
      <x:c r="Q1429" s="1" t="str">
        <x:f aca="0">IF(D1429&gt;O1429,"Fail: operating hours exceed in-service hours",IF(D1429+M1429&gt;O1429,"Fail: operating + unavailable hours exceed in-service hours",IF(P1429,"Partial month: within in-service hours","OK")))</x:f>
        <x:v>OK</x:v>
      </x:c>
    </x:row>
    <x:row r="1430" ht="15" hidden="0" customHeight="1">
      <x:c r="A1430" s="1" t="s">
        <x:v>909</x:v>
      </x:c>
      <x:c r="B1430" s="14" t="n">
        <x:v>46054</x:v>
      </x:c>
      <x:c r="C1430" s="1" t="n">
        <x:v>73.8</x:v>
      </x:c>
      <x:c r="D1430" s="1" t="n">
        <x:v>446.4</x:v>
      </x:c>
      <x:c r="E1430" s="1" t="n">
        <x:v>19</x:v>
      </x:c>
      <x:c r="F1430" s="1" t="n">
        <x:v>0</x:v>
      </x:c>
      <x:c r="G1430" s="1" t="n">
        <x:v>43</x:v>
      </x:c>
      <x:c r="H1430" s="1" t="n">
        <x:v>1</x:v>
      </x:c>
      <x:c r="I1430" s="1" t="n">
        <x:v>2</x:v>
      </x:c>
      <x:c r="J1430" s="1" t="n">
        <x:v>0.2</x:v>
      </x:c>
      <x:c r="K1430" s="1" t="n">
        <x:v>1</x:v>
      </x:c>
      <x:c r="L1430" s="1" t="n">
        <x:v>93.6</x:v>
      </x:c>
      <x:c r="M1430" s="1" t="n">
        <x:v>5.9</x:v>
      </x:c>
      <x:c r="N1430" s="1" t="n">
        <x:v>23.2</x:v>
      </x:c>
      <x:c r="O1430" s="1" t="n">
        <x:f aca="0">24*MAX(0,EOMONTH(B1430,0)-MAX(B1430,INDEX(Device_Inventory!$K$2:$K$1201,MATCH(A1430,Device_Inventory!$A$2:$A$1201,0)))+1)</x:f>
        <x:v>672</x:v>
      </x:c>
      <x:c r="P1430" s="11" t="b">
        <x:f aca="0">INDEX(Device_Inventory!$K$2:$K$1201,MATCH(A1430,Device_Inventory!$A$2:$A$1201,0))&gt;B1430</x:f>
        <x:v>0</x:v>
      </x:c>
      <x:c r="Q1430" s="1" t="str">
        <x:f aca="0">IF(D1430&gt;O1430,"Fail: operating hours exceed in-service hours",IF(D1430+M1430&gt;O1430,"Fail: operating + unavailable hours exceed in-service hours",IF(P1430,"Partial month: within in-service hours","OK")))</x:f>
        <x:v>OK</x:v>
      </x:c>
    </x:row>
    <x:row r="1431" ht="15" hidden="0" customHeight="1">
      <x:c r="A1431" s="1" t="s">
        <x:v>909</x:v>
      </x:c>
      <x:c r="B1431" s="14" t="n">
        <x:v>46082</x:v>
      </x:c>
      <x:c r="C1431" s="1" t="n">
        <x:v>64</x:v>
      </x:c>
      <x:c r="D1431" s="1" t="n">
        <x:v>455.1</x:v>
      </x:c>
      <x:c r="E1431" s="1" t="n">
        <x:v>12</x:v>
      </x:c>
      <x:c r="F1431" s="1" t="n">
        <x:v>0</x:v>
      </x:c>
      <x:c r="G1431" s="1" t="n">
        <x:v>35</x:v>
      </x:c>
      <x:c r="H1431" s="1" t="n">
        <x:v>0</x:v>
      </x:c>
      <x:c r="I1431" s="1" t="n">
        <x:v>3</x:v>
      </x:c>
      <x:c r="J1431" s="1" t="n">
        <x:v>0.05</x:v>
      </x:c>
      <x:c r="K1431" s="1" t="n">
        <x:v>1</x:v>
      </x:c>
      <x:c r="L1431" s="1" t="n">
        <x:v>92.6</x:v>
      </x:c>
      <x:c r="M1431" s="1" t="n">
        <x:v>3.5</x:v>
      </x:c>
      <x:c r="N1431" s="1" t="n">
        <x:v>14.8</x:v>
      </x:c>
      <x:c r="O1431" s="1" t="n">
        <x:f aca="0">24*MAX(0,EOMONTH(B1431,0)-MAX(B1431,INDEX(Device_Inventory!$K$2:$K$1201,MATCH(A1431,Device_Inventory!$A$2:$A$1201,0)))+1)</x:f>
        <x:v>744</x:v>
      </x:c>
      <x:c r="P1431" s="11" t="b">
        <x:f aca="0">INDEX(Device_Inventory!$K$2:$K$1201,MATCH(A1431,Device_Inventory!$A$2:$A$1201,0))&gt;B1431</x:f>
        <x:v>0</x:v>
      </x:c>
      <x:c r="Q1431" s="1" t="str">
        <x:f aca="0">IF(D1431&gt;O1431,"Fail: operating hours exceed in-service hours",IF(D1431+M1431&gt;O1431,"Fail: operating + unavailable hours exceed in-service hours",IF(P1431,"Partial month: within in-service hours","OK")))</x:f>
        <x:v>OK</x:v>
      </x:c>
    </x:row>
    <x:row r="1432" ht="15" hidden="0" customHeight="1">
      <x:c r="A1432" s="1" t="s">
        <x:v>909</x:v>
      </x:c>
      <x:c r="B1432" s="14" t="n">
        <x:v>46113</x:v>
      </x:c>
      <x:c r="C1432" s="1" t="n">
        <x:v>81.2</x:v>
      </x:c>
      <x:c r="D1432" s="1" t="n">
        <x:v>518.9</x:v>
      </x:c>
      <x:c r="E1432" s="1" t="n">
        <x:v>25</x:v>
      </x:c>
      <x:c r="F1432" s="1" t="n">
        <x:v>0</x:v>
      </x:c>
      <x:c r="G1432" s="1" t="n">
        <x:v>44</x:v>
      </x:c>
      <x:c r="H1432" s="1" t="n">
        <x:v>0</x:v>
      </x:c>
      <x:c r="I1432" s="1" t="n">
        <x:v>5</x:v>
      </x:c>
      <x:c r="J1432" s="1" t="n">
        <x:v>0.12</x:v>
      </x:c>
      <x:c r="K1432" s="1" t="n">
        <x:v>0</x:v>
      </x:c>
      <x:c r="L1432" s="1" t="n">
        <x:v>92.2</x:v>
      </x:c>
      <x:c r="M1432" s="1" t="n">
        <x:v>7.5</x:v>
      </x:c>
      <x:c r="N1432" s="1" t="n">
        <x:v>20.1</x:v>
      </x:c>
      <x:c r="O1432" s="1" t="n">
        <x:f aca="0">24*MAX(0,EOMONTH(B1432,0)-MAX(B1432,INDEX(Device_Inventory!$K$2:$K$1201,MATCH(A1432,Device_Inventory!$A$2:$A$1201,0)))+1)</x:f>
        <x:v>720</x:v>
      </x:c>
      <x:c r="P1432" s="11" t="b">
        <x:f aca="0">INDEX(Device_Inventory!$K$2:$K$1201,MATCH(A1432,Device_Inventory!$A$2:$A$1201,0))&gt;B1432</x:f>
        <x:v>0</x:v>
      </x:c>
      <x:c r="Q1432" s="1" t="str">
        <x:f aca="0">IF(D1432&gt;O1432,"Fail: operating hours exceed in-service hours",IF(D1432+M1432&gt;O1432,"Fail: operating + unavailable hours exceed in-service hours",IF(P1432,"Partial month: within in-service hours","OK")))</x:f>
        <x:v>OK</x:v>
      </x:c>
    </x:row>
    <x:row r="1433" ht="15" hidden="0" customHeight="1">
      <x:c r="A1433" s="1" t="s">
        <x:v>909</x:v>
      </x:c>
      <x:c r="B1433" s="14" t="n">
        <x:v>46143</x:v>
      </x:c>
      <x:c r="C1433" s="1" t="n">
        <x:v>55.3</x:v>
      </x:c>
      <x:c r="D1433" s="1" t="n">
        <x:v>374.9</x:v>
      </x:c>
      <x:c r="E1433" s="1" t="n">
        <x:v>17</x:v>
      </x:c>
      <x:c r="F1433" s="1" t="n">
        <x:v>1</x:v>
      </x:c>
      <x:c r="G1433" s="1" t="n">
        <x:v>43</x:v>
      </x:c>
      <x:c r="H1433" s="1" t="n">
        <x:v>0</x:v>
      </x:c>
      <x:c r="I1433" s="1" t="n">
        <x:v>1</x:v>
      </x:c>
      <x:c r="J1433" s="1" t="n">
        <x:v>0</x:v>
      </x:c>
      <x:c r="K1433" s="1" t="n">
        <x:v>0</x:v>
      </x:c>
      <x:c r="L1433" s="1" t="n">
        <x:v>94.5</x:v>
      </x:c>
      <x:c r="M1433" s="1" t="n">
        <x:v>0.5</x:v>
      </x:c>
      <x:c r="N1433" s="1" t="n">
        <x:v>12.8</x:v>
      </x:c>
      <x:c r="O1433" s="1" t="n">
        <x:f aca="0">24*MAX(0,EOMONTH(B1433,0)-MAX(B1433,INDEX(Device_Inventory!$K$2:$K$1201,MATCH(A1433,Device_Inventory!$A$2:$A$1201,0)))+1)</x:f>
        <x:v>744</x:v>
      </x:c>
      <x:c r="P1433" s="11" t="b">
        <x:f aca="0">INDEX(Device_Inventory!$K$2:$K$1201,MATCH(A1433,Device_Inventory!$A$2:$A$1201,0))&gt;B1433</x:f>
        <x:v>0</x:v>
      </x:c>
      <x:c r="Q1433" s="1" t="str">
        <x:f aca="0">IF(D1433&gt;O1433,"Fail: operating hours exceed in-service hours",IF(D1433+M1433&gt;O1433,"Fail: operating + unavailable hours exceed in-service hours",IF(P1433,"Partial month: within in-service hours","OK")))</x:f>
        <x:v>OK</x:v>
      </x:c>
    </x:row>
    <x:row r="1434" ht="15" hidden="0" customHeight="1">
      <x:c r="A1434" s="1" t="s">
        <x:v>909</x:v>
      </x:c>
      <x:c r="B1434" s="14" t="n">
        <x:v>46174</x:v>
      </x:c>
      <x:c r="C1434" s="1" t="n">
        <x:v>83.2</x:v>
      </x:c>
      <x:c r="D1434" s="1" t="n">
        <x:v>490.8</x:v>
      </x:c>
      <x:c r="E1434" s="1" t="n">
        <x:v>19</x:v>
      </x:c>
      <x:c r="F1434" s="1" t="n">
        <x:v>2</x:v>
      </x:c>
      <x:c r="G1434" s="1" t="n">
        <x:v>49</x:v>
      </x:c>
      <x:c r="H1434" s="1" t="n">
        <x:v>0</x:v>
      </x:c>
      <x:c r="I1434" s="1" t="n">
        <x:v>3</x:v>
      </x:c>
      <x:c r="J1434" s="1" t="n">
        <x:v>0.18</x:v>
      </x:c>
      <x:c r="K1434" s="1" t="n">
        <x:v>1</x:v>
      </x:c>
      <x:c r="L1434" s="1" t="n">
        <x:v>96.3</x:v>
      </x:c>
      <x:c r="M1434" s="1" t="n">
        <x:v>7.8</x:v>
      </x:c>
      <x:c r="N1434" s="1" t="n">
        <x:v>8.7</x:v>
      </x:c>
      <x:c r="O1434" s="1" t="n">
        <x:f aca="0">24*MAX(0,EOMONTH(B1434,0)-MAX(B1434,INDEX(Device_Inventory!$K$2:$K$1201,MATCH(A1434,Device_Inventory!$A$2:$A$1201,0)))+1)</x:f>
        <x:v>720</x:v>
      </x:c>
      <x:c r="P1434" s="11" t="b">
        <x:f aca="0">INDEX(Device_Inventory!$K$2:$K$1201,MATCH(A1434,Device_Inventory!$A$2:$A$1201,0))&gt;B1434</x:f>
        <x:v>0</x:v>
      </x:c>
      <x:c r="Q1434" s="1" t="str">
        <x:f aca="0">IF(D1434&gt;O1434,"Fail: operating hours exceed in-service hours",IF(D1434+M1434&gt;O1434,"Fail: operating + unavailable hours exceed in-service hours",IF(P1434,"Partial month: within in-service hours","OK")))</x:f>
        <x:v>OK</x:v>
      </x:c>
    </x:row>
    <x:row r="1435" ht="15" hidden="0" customHeight="1">
      <x:c r="A1435" s="1" t="s">
        <x:v>909</x:v>
      </x:c>
      <x:c r="B1435" s="14" t="n">
        <x:v>46204</x:v>
      </x:c>
      <x:c r="C1435" s="1" t="n">
        <x:v>54.2</x:v>
      </x:c>
      <x:c r="D1435" s="1" t="n">
        <x:v>395</x:v>
      </x:c>
      <x:c r="E1435" s="1" t="n">
        <x:v>8</x:v>
      </x:c>
      <x:c r="F1435" s="1" t="n">
        <x:v>1</x:v>
      </x:c>
      <x:c r="G1435" s="1" t="n">
        <x:v>32</x:v>
      </x:c>
      <x:c r="H1435" s="1" t="n">
        <x:v>0</x:v>
      </x:c>
      <x:c r="I1435" s="1" t="n">
        <x:v>0</x:v>
      </x:c>
      <x:c r="J1435" s="1" t="n">
        <x:v>1.01</x:v>
      </x:c>
      <x:c r="K1435" s="1" t="n">
        <x:v>1</x:v>
      </x:c>
      <x:c r="L1435" s="1" t="n">
        <x:v>96.6</x:v>
      </x:c>
      <x:c r="M1435" s="1" t="n">
        <x:v>3.4</x:v>
      </x:c>
      <x:c r="N1435" s="1" t="n">
        <x:v>15.5</x:v>
      </x:c>
      <x:c r="O1435" s="1" t="n">
        <x:f aca="0">24*MAX(0,EOMONTH(B1435,0)-MAX(B1435,INDEX(Device_Inventory!$K$2:$K$1201,MATCH(A1435,Device_Inventory!$A$2:$A$1201,0)))+1)</x:f>
        <x:v>744</x:v>
      </x:c>
      <x:c r="P1435" s="11" t="b">
        <x:f aca="0">INDEX(Device_Inventory!$K$2:$K$1201,MATCH(A1435,Device_Inventory!$A$2:$A$1201,0))&gt;B1435</x:f>
        <x:v>0</x:v>
      </x:c>
      <x:c r="Q1435" s="1" t="str">
        <x:f aca="0">IF(D1435&gt;O1435,"Fail: operating hours exceed in-service hours",IF(D1435+M1435&gt;O1435,"Fail: operating + unavailable hours exceed in-service hours",IF(P1435,"Partial month: within in-service hours","OK")))</x:f>
        <x:v>OK</x:v>
      </x:c>
    </x:row>
    <x:row r="1436" ht="15" hidden="0" customHeight="1">
      <x:c r="A1436" s="1" t="s">
        <x:v>912</x:v>
      </x:c>
      <x:c r="B1436" s="14" t="n">
        <x:v>46054</x:v>
      </x:c>
      <x:c r="C1436" s="1" t="n">
        <x:v>69.3</x:v>
      </x:c>
      <x:c r="D1436" s="1" t="n">
        <x:v>488.6</x:v>
      </x:c>
      <x:c r="E1436" s="1" t="n">
        <x:v>47</x:v>
      </x:c>
      <x:c r="F1436" s="1" t="n">
        <x:v>4</x:v>
      </x:c>
      <x:c r="G1436" s="1" t="n">
        <x:v>27</x:v>
      </x:c>
      <x:c r="H1436" s="1" t="n">
        <x:v>3</x:v>
      </x:c>
      <x:c r="I1436" s="1" t="n">
        <x:v>2</x:v>
      </x:c>
      <x:c r="J1436" s="1" t="n">
        <x:v>2.25</x:v>
      </x:c>
      <x:c r="K1436" s="1" t="n">
        <x:v>2</x:v>
      </x:c>
      <x:c r="L1436" s="1" t="n">
        <x:v>95.6</x:v>
      </x:c>
      <x:c r="M1436" s="1" t="n">
        <x:v>19.4</x:v>
      </x:c>
      <x:c r="N1436" s="1" t="n">
        <x:v>22.1</x:v>
      </x:c>
      <x:c r="O1436" s="1" t="n">
        <x:f aca="0">24*MAX(0,EOMONTH(B1436,0)-MAX(B1436,INDEX(Device_Inventory!$K$2:$K$1201,MATCH(A1436,Device_Inventory!$A$2:$A$1201,0)))+1)</x:f>
        <x:v>672</x:v>
      </x:c>
      <x:c r="P1436" s="11" t="b">
        <x:f aca="0">INDEX(Device_Inventory!$K$2:$K$1201,MATCH(A1436,Device_Inventory!$A$2:$A$1201,0))&gt;B1436</x:f>
        <x:v>0</x:v>
      </x:c>
      <x:c r="Q1436" s="1" t="str">
        <x:f aca="0">IF(D1436&gt;O1436,"Fail: operating hours exceed in-service hours",IF(D1436+M1436&gt;O1436,"Fail: operating + unavailable hours exceed in-service hours",IF(P1436,"Partial month: within in-service hours","OK")))</x:f>
        <x:v>OK</x:v>
      </x:c>
    </x:row>
    <x:row r="1437" ht="15" hidden="0" customHeight="1">
      <x:c r="A1437" s="1" t="s">
        <x:v>912</x:v>
      </x:c>
      <x:c r="B1437" s="14" t="n">
        <x:v>46082</x:v>
      </x:c>
      <x:c r="C1437" s="1" t="n">
        <x:v>72.8</x:v>
      </x:c>
      <x:c r="D1437" s="1" t="n">
        <x:v>473.3</x:v>
      </x:c>
      <x:c r="E1437" s="1" t="n">
        <x:v>38</x:v>
      </x:c>
      <x:c r="F1437" s="1" t="n">
        <x:v>7</x:v>
      </x:c>
      <x:c r="G1437" s="1" t="n">
        <x:v>32</x:v>
      </x:c>
      <x:c r="H1437" s="1" t="n">
        <x:v>4</x:v>
      </x:c>
      <x:c r="I1437" s="1" t="n">
        <x:v>6</x:v>
      </x:c>
      <x:c r="J1437" s="1" t="n">
        <x:v>1.7</x:v>
      </x:c>
      <x:c r="K1437" s="1" t="n">
        <x:v>0</x:v>
      </x:c>
      <x:c r="L1437" s="1" t="n">
        <x:v>93.1</x:v>
      </x:c>
      <x:c r="M1437" s="1" t="n">
        <x:v>11.3</x:v>
      </x:c>
      <x:c r="N1437" s="1" t="n">
        <x:v>9</x:v>
      </x:c>
      <x:c r="O1437" s="1" t="n">
        <x:f aca="0">24*MAX(0,EOMONTH(B1437,0)-MAX(B1437,INDEX(Device_Inventory!$K$2:$K$1201,MATCH(A1437,Device_Inventory!$A$2:$A$1201,0)))+1)</x:f>
        <x:v>744</x:v>
      </x:c>
      <x:c r="P1437" s="11" t="b">
        <x:f aca="0">INDEX(Device_Inventory!$K$2:$K$1201,MATCH(A1437,Device_Inventory!$A$2:$A$1201,0))&gt;B1437</x:f>
        <x:v>0</x:v>
      </x:c>
      <x:c r="Q1437" s="1" t="str">
        <x:f aca="0">IF(D1437&gt;O1437,"Fail: operating hours exceed in-service hours",IF(D1437+M1437&gt;O1437,"Fail: operating + unavailable hours exceed in-service hours",IF(P1437,"Partial month: within in-service hours","OK")))</x:f>
        <x:v>OK</x:v>
      </x:c>
    </x:row>
    <x:row r="1438" ht="15" hidden="0" customHeight="1">
      <x:c r="A1438" s="1" t="s">
        <x:v>912</x:v>
      </x:c>
      <x:c r="B1438" s="14" t="n">
        <x:v>46113</x:v>
      </x:c>
      <x:c r="C1438" s="1" t="n">
        <x:v>68.4</x:v>
      </x:c>
      <x:c r="D1438" s="1" t="n">
        <x:v>466.2</x:v>
      </x:c>
      <x:c r="E1438" s="1" t="n">
        <x:v>43</x:v>
      </x:c>
      <x:c r="F1438" s="1" t="n">
        <x:v>4</x:v>
      </x:c>
      <x:c r="G1438" s="1" t="n">
        <x:v>28</x:v>
      </x:c>
      <x:c r="H1438" s="1" t="n">
        <x:v>1</x:v>
      </x:c>
      <x:c r="I1438" s="1" t="n">
        <x:v>6</x:v>
      </x:c>
      <x:c r="J1438" s="1" t="n">
        <x:v>2.04</x:v>
      </x:c>
      <x:c r="K1438" s="1" t="n">
        <x:v>1</x:v>
      </x:c>
      <x:c r="L1438" s="1" t="n">
        <x:v>92.2</x:v>
      </x:c>
      <x:c r="M1438" s="1" t="n">
        <x:v>14.3</x:v>
      </x:c>
      <x:c r="N1438" s="1" t="n">
        <x:v>6</x:v>
      </x:c>
      <x:c r="O1438" s="1" t="n">
        <x:f aca="0">24*MAX(0,EOMONTH(B1438,0)-MAX(B1438,INDEX(Device_Inventory!$K$2:$K$1201,MATCH(A1438,Device_Inventory!$A$2:$A$1201,0)))+1)</x:f>
        <x:v>720</x:v>
      </x:c>
      <x:c r="P1438" s="11" t="b">
        <x:f aca="0">INDEX(Device_Inventory!$K$2:$K$1201,MATCH(A1438,Device_Inventory!$A$2:$A$1201,0))&gt;B1438</x:f>
        <x:v>0</x:v>
      </x:c>
      <x:c r="Q1438" s="1" t="str">
        <x:f aca="0">IF(D1438&gt;O1438,"Fail: operating hours exceed in-service hours",IF(D1438+M1438&gt;O1438,"Fail: operating + unavailable hours exceed in-service hours",IF(P1438,"Partial month: within in-service hours","OK")))</x:f>
        <x:v>OK</x:v>
      </x:c>
    </x:row>
    <x:row r="1439" ht="15" hidden="0" customHeight="1">
      <x:c r="A1439" s="1" t="s">
        <x:v>912</x:v>
      </x:c>
      <x:c r="B1439" s="14" t="n">
        <x:v>46143</x:v>
      </x:c>
      <x:c r="C1439" s="1" t="n">
        <x:v>79.2</x:v>
      </x:c>
      <x:c r="D1439" s="1" t="n">
        <x:v>502.7</x:v>
      </x:c>
      <x:c r="E1439" s="1" t="n">
        <x:v>36</x:v>
      </x:c>
      <x:c r="F1439" s="1" t="n">
        <x:v>6</x:v>
      </x:c>
      <x:c r="G1439" s="1" t="n">
        <x:v>40</x:v>
      </x:c>
      <x:c r="H1439" s="1" t="n">
        <x:v>4</x:v>
      </x:c>
      <x:c r="I1439" s="1" t="n">
        <x:v>4</x:v>
      </x:c>
      <x:c r="J1439" s="1" t="n">
        <x:v>1.39</x:v>
      </x:c>
      <x:c r="K1439" s="1" t="n">
        <x:v>2</x:v>
      </x:c>
      <x:c r="L1439" s="1" t="n">
        <x:v>98.5</x:v>
      </x:c>
      <x:c r="M1439" s="1" t="n">
        <x:v>17.3</x:v>
      </x:c>
      <x:c r="N1439" s="1" t="n">
        <x:v>25.3</x:v>
      </x:c>
      <x:c r="O1439" s="1" t="n">
        <x:f aca="0">24*MAX(0,EOMONTH(B1439,0)-MAX(B1439,INDEX(Device_Inventory!$K$2:$K$1201,MATCH(A1439,Device_Inventory!$A$2:$A$1201,0)))+1)</x:f>
        <x:v>744</x:v>
      </x:c>
      <x:c r="P1439" s="11" t="b">
        <x:f aca="0">INDEX(Device_Inventory!$K$2:$K$1201,MATCH(A1439,Device_Inventory!$A$2:$A$1201,0))&gt;B1439</x:f>
        <x:v>0</x:v>
      </x:c>
      <x:c r="Q1439" s="1" t="str">
        <x:f aca="0">IF(D1439&gt;O1439,"Fail: operating hours exceed in-service hours",IF(D1439+M1439&gt;O1439,"Fail: operating + unavailable hours exceed in-service hours",IF(P1439,"Partial month: within in-service hours","OK")))</x:f>
        <x:v>OK</x:v>
      </x:c>
    </x:row>
    <x:row r="1440" ht="15" hidden="0" customHeight="1">
      <x:c r="A1440" s="1" t="s">
        <x:v>912</x:v>
      </x:c>
      <x:c r="B1440" s="14" t="n">
        <x:v>46174</x:v>
      </x:c>
      <x:c r="C1440" s="1" t="n">
        <x:v>77.3</x:v>
      </x:c>
      <x:c r="D1440" s="1" t="n">
        <x:v>563.1</x:v>
      </x:c>
      <x:c r="E1440" s="1" t="n">
        <x:v>38</x:v>
      </x:c>
      <x:c r="F1440" s="1" t="n">
        <x:v>2</x:v>
      </x:c>
      <x:c r="G1440" s="1" t="n">
        <x:v>47</x:v>
      </x:c>
      <x:c r="H1440" s="1" t="n">
        <x:v>3</x:v>
      </x:c>
      <x:c r="I1440" s="1" t="n">
        <x:v>5</x:v>
      </x:c>
      <x:c r="J1440" s="1" t="n">
        <x:v>2.63</x:v>
      </x:c>
      <x:c r="K1440" s="1" t="n">
        <x:v>2</x:v>
      </x:c>
      <x:c r="L1440" s="1" t="n">
        <x:v>95</x:v>
      </x:c>
      <x:c r="M1440" s="1" t="n">
        <x:v>12.1</x:v>
      </x:c>
      <x:c r="N1440" s="1" t="n">
        <x:v>16.6</x:v>
      </x:c>
      <x:c r="O1440" s="1" t="n">
        <x:f aca="0">24*MAX(0,EOMONTH(B1440,0)-MAX(B1440,INDEX(Device_Inventory!$K$2:$K$1201,MATCH(A1440,Device_Inventory!$A$2:$A$1201,0)))+1)</x:f>
        <x:v>720</x:v>
      </x:c>
      <x:c r="P1440" s="11" t="b">
        <x:f aca="0">INDEX(Device_Inventory!$K$2:$K$1201,MATCH(A1440,Device_Inventory!$A$2:$A$1201,0))&gt;B1440</x:f>
        <x:v>0</x:v>
      </x:c>
      <x:c r="Q1440" s="1" t="str">
        <x:f aca="0">IF(D1440&gt;O1440,"Fail: operating hours exceed in-service hours",IF(D1440+M1440&gt;O1440,"Fail: operating + unavailable hours exceed in-service hours",IF(P1440,"Partial month: within in-service hours","OK")))</x:f>
        <x:v>OK</x:v>
      </x:c>
    </x:row>
    <x:row r="1441" ht="15" hidden="0" customHeight="1">
      <x:c r="A1441" s="1" t="s">
        <x:v>912</x:v>
      </x:c>
      <x:c r="B1441" s="14" t="n">
        <x:v>46204</x:v>
      </x:c>
      <x:c r="C1441" s="1" t="n">
        <x:v>60.6</x:v>
      </x:c>
      <x:c r="D1441" s="1" t="n">
        <x:v>337.2</x:v>
      </x:c>
      <x:c r="E1441" s="1" t="n">
        <x:v>30</x:v>
      </x:c>
      <x:c r="F1441" s="1" t="n">
        <x:v>4</x:v>
      </x:c>
      <x:c r="G1441" s="1" t="n">
        <x:v>49</x:v>
      </x:c>
      <x:c r="H1441" s="1" t="n">
        <x:v>1</x:v>
      </x:c>
      <x:c r="I1441" s="1" t="n">
        <x:v>4</x:v>
      </x:c>
      <x:c r="J1441" s="1" t="n">
        <x:v>3.02</x:v>
      </x:c>
      <x:c r="K1441" s="1" t="n">
        <x:v>1</x:v>
      </x:c>
      <x:c r="L1441" s="1" t="n">
        <x:v>97.8</x:v>
      </x:c>
      <x:c r="M1441" s="1" t="n">
        <x:v>12.5</x:v>
      </x:c>
      <x:c r="N1441" s="1" t="n">
        <x:v>9.9</x:v>
      </x:c>
      <x:c r="O1441" s="1" t="n">
        <x:f aca="0">24*MAX(0,EOMONTH(B1441,0)-MAX(B1441,INDEX(Device_Inventory!$K$2:$K$1201,MATCH(A1441,Device_Inventory!$A$2:$A$1201,0)))+1)</x:f>
        <x:v>744</x:v>
      </x:c>
      <x:c r="P1441" s="11" t="b">
        <x:f aca="0">INDEX(Device_Inventory!$K$2:$K$1201,MATCH(A1441,Device_Inventory!$A$2:$A$1201,0))&gt;B1441</x:f>
        <x:v>0</x:v>
      </x:c>
      <x:c r="Q1441" s="1" t="str">
        <x:f aca="0">IF(D1441&gt;O1441,"Fail: operating hours exceed in-service hours",IF(D1441+M1441&gt;O1441,"Fail: operating + unavailable hours exceed in-service hours",IF(P1441,"Partial month: within in-service hours","OK")))</x:f>
        <x:v>OK</x:v>
      </x:c>
    </x:row>
    <x:row r="1442" ht="15" hidden="0" customHeight="1">
      <x:c r="A1442" s="1" t="s">
        <x:v>917</x:v>
      </x:c>
      <x:c r="B1442" s="14" t="n">
        <x:v>46054</x:v>
      </x:c>
      <x:c r="C1442" s="1" t="n">
        <x:v>23.1</x:v>
      </x:c>
      <x:c r="D1442" s="1" t="n">
        <x:v>155.6</x:v>
      </x:c>
      <x:c r="E1442" s="1" t="n">
        <x:v>9</x:v>
      </x:c>
      <x:c r="F1442" s="1" t="n">
        <x:v>2</x:v>
      </x:c>
      <x:c r="G1442" s="1" t="n">
        <x:v>31</x:v>
      </x:c>
      <x:c r="H1442" s="1" t="n">
        <x:v>1</x:v>
      </x:c>
      <x:c r="I1442" s="1" t="n">
        <x:v>0</x:v>
      </x:c>
      <x:c r="J1442" s="1" t="n">
        <x:v>0.16</x:v>
      </x:c>
      <x:c r="K1442" s="1" t="n">
        <x:v>0</x:v>
      </x:c>
      <x:c r="L1442" s="1" t="n">
        <x:v>97.1</x:v>
      </x:c>
      <x:c r="M1442" s="1" t="n">
        <x:v>9.7</x:v>
      </x:c>
      <x:c r="N1442" s="1" t="n">
        <x:v>3.4</x:v>
      </x:c>
      <x:c r="O1442" s="1" t="n">
        <x:f aca="0">24*MAX(0,EOMONTH(B1442,0)-MAX(B1442,INDEX(Device_Inventory!$K$2:$K$1201,MATCH(A1442,Device_Inventory!$A$2:$A$1201,0)))+1)</x:f>
        <x:v>672</x:v>
      </x:c>
      <x:c r="P1442" s="11" t="b">
        <x:f aca="0">INDEX(Device_Inventory!$K$2:$K$1201,MATCH(A1442,Device_Inventory!$A$2:$A$1201,0))&gt;B1442</x:f>
        <x:v>0</x:v>
      </x:c>
      <x:c r="Q1442" s="1" t="str">
        <x:f aca="0">IF(D1442&gt;O1442,"Fail: operating hours exceed in-service hours",IF(D1442+M1442&gt;O1442,"Fail: operating + unavailable hours exceed in-service hours",IF(P1442,"Partial month: within in-service hours","OK")))</x:f>
        <x:v>OK</x:v>
      </x:c>
    </x:row>
    <x:row r="1443" ht="15" hidden="0" customHeight="1">
      <x:c r="A1443" s="1" t="s">
        <x:v>917</x:v>
      </x:c>
      <x:c r="B1443" s="14" t="n">
        <x:v>46082</x:v>
      </x:c>
      <x:c r="C1443" s="1" t="n">
        <x:v>18.1</x:v>
      </x:c>
      <x:c r="D1443" s="1" t="n">
        <x:v>129.9</x:v>
      </x:c>
      <x:c r="E1443" s="1" t="n">
        <x:v>8</x:v>
      </x:c>
      <x:c r="F1443" s="1" t="n">
        <x:v>0</x:v>
      </x:c>
      <x:c r="G1443" s="1" t="n">
        <x:v>11</x:v>
      </x:c>
      <x:c r="H1443" s="1" t="n">
        <x:v>1</x:v>
      </x:c>
      <x:c r="I1443" s="1" t="n">
        <x:v>1</x:v>
      </x:c>
      <x:c r="J1443" s="1" t="n">
        <x:v>0.09</x:v>
      </x:c>
      <x:c r="K1443" s="1" t="n">
        <x:v>0</x:v>
      </x:c>
      <x:c r="L1443" s="1" t="n">
        <x:v>95.9</x:v>
      </x:c>
      <x:c r="M1443" s="1" t="n">
        <x:v>7.8</x:v>
      </x:c>
      <x:c r="N1443" s="1" t="n">
        <x:v>2.8</x:v>
      </x:c>
      <x:c r="O1443" s="1" t="n">
        <x:f aca="0">24*MAX(0,EOMONTH(B1443,0)-MAX(B1443,INDEX(Device_Inventory!$K$2:$K$1201,MATCH(A1443,Device_Inventory!$A$2:$A$1201,0)))+1)</x:f>
        <x:v>744</x:v>
      </x:c>
      <x:c r="P1443" s="11" t="b">
        <x:f aca="0">INDEX(Device_Inventory!$K$2:$K$1201,MATCH(A1443,Device_Inventory!$A$2:$A$1201,0))&gt;B1443</x:f>
        <x:v>0</x:v>
      </x:c>
      <x:c r="Q1443" s="1" t="str">
        <x:f aca="0">IF(D1443&gt;O1443,"Fail: operating hours exceed in-service hours",IF(D1443+M1443&gt;O1443,"Fail: operating + unavailable hours exceed in-service hours",IF(P1443,"Partial month: within in-service hours","OK")))</x:f>
        <x:v>OK</x:v>
      </x:c>
    </x:row>
    <x:row r="1444" ht="15" hidden="0" customHeight="1">
      <x:c r="A1444" s="1" t="s">
        <x:v>917</x:v>
      </x:c>
      <x:c r="B1444" s="14" t="n">
        <x:v>46113</x:v>
      </x:c>
      <x:c r="C1444" s="1" t="n">
        <x:v>23</x:v>
      </x:c>
      <x:c r="D1444" s="1" t="n">
        <x:v>128.2</x:v>
      </x:c>
      <x:c r="E1444" s="1" t="n">
        <x:v>9</x:v>
      </x:c>
      <x:c r="F1444" s="1" t="n">
        <x:v>4</x:v>
      </x:c>
      <x:c r="G1444" s="1" t="n">
        <x:v>21</x:v>
      </x:c>
      <x:c r="H1444" s="1" t="n">
        <x:v>0</x:v>
      </x:c>
      <x:c r="I1444" s="1" t="n">
        <x:v>1</x:v>
      </x:c>
      <x:c r="J1444" s="1" t="n">
        <x:v>0.49</x:v>
      </x:c>
      <x:c r="K1444" s="1" t="n">
        <x:v>0</x:v>
      </x:c>
      <x:c r="L1444" s="1" t="n">
        <x:v>96.1</x:v>
      </x:c>
      <x:c r="M1444" s="1" t="n">
        <x:v>4.8</x:v>
      </x:c>
      <x:c r="N1444" s="1" t="n">
        <x:v>3.8</x:v>
      </x:c>
      <x:c r="O1444" s="1" t="n">
        <x:f aca="0">24*MAX(0,EOMONTH(B1444,0)-MAX(B1444,INDEX(Device_Inventory!$K$2:$K$1201,MATCH(A1444,Device_Inventory!$A$2:$A$1201,0)))+1)</x:f>
        <x:v>720</x:v>
      </x:c>
      <x:c r="P1444" s="11" t="b">
        <x:f aca="0">INDEX(Device_Inventory!$K$2:$K$1201,MATCH(A1444,Device_Inventory!$A$2:$A$1201,0))&gt;B1444</x:f>
        <x:v>0</x:v>
      </x:c>
      <x:c r="Q1444" s="1" t="str">
        <x:f aca="0">IF(D1444&gt;O1444,"Fail: operating hours exceed in-service hours",IF(D1444+M1444&gt;O1444,"Fail: operating + unavailable hours exceed in-service hours",IF(P1444,"Partial month: within in-service hours","OK")))</x:f>
        <x:v>OK</x:v>
      </x:c>
    </x:row>
    <x:row r="1445" ht="15" hidden="0" customHeight="1">
      <x:c r="A1445" s="1" t="s">
        <x:v>917</x:v>
      </x:c>
      <x:c r="B1445" s="14" t="n">
        <x:v>46143</x:v>
      </x:c>
      <x:c r="C1445" s="1" t="n">
        <x:v>10.2</x:v>
      </x:c>
      <x:c r="D1445" s="1" t="n">
        <x:v>64.8</x:v>
      </x:c>
      <x:c r="E1445" s="1" t="n">
        <x:v>11</x:v>
      </x:c>
      <x:c r="F1445" s="1" t="n">
        <x:v>0</x:v>
      </x:c>
      <x:c r="G1445" s="1" t="n">
        <x:v>18</x:v>
      </x:c>
      <x:c r="H1445" s="1" t="n">
        <x:v>0</x:v>
      </x:c>
      <x:c r="I1445" s="1" t="n">
        <x:v>1</x:v>
      </x:c>
      <x:c r="J1445" s="1" t="n">
        <x:v>0.47</x:v>
      </x:c>
      <x:c r="K1445" s="1" t="n">
        <x:v>0</x:v>
      </x:c>
      <x:c r="L1445" s="1" t="n">
        <x:v>97.3</x:v>
      </x:c>
      <x:c r="M1445" s="1" t="n">
        <x:v>2.3</x:v>
      </x:c>
      <x:c r="N1445" s="1" t="n">
        <x:v>0.8</x:v>
      </x:c>
      <x:c r="O1445" s="1" t="n">
        <x:f aca="0">24*MAX(0,EOMONTH(B1445,0)-MAX(B1445,INDEX(Device_Inventory!$K$2:$K$1201,MATCH(A1445,Device_Inventory!$A$2:$A$1201,0)))+1)</x:f>
        <x:v>744</x:v>
      </x:c>
      <x:c r="P1445" s="11" t="b">
        <x:f aca="0">INDEX(Device_Inventory!$K$2:$K$1201,MATCH(A1445,Device_Inventory!$A$2:$A$1201,0))&gt;B1445</x:f>
        <x:v>0</x:v>
      </x:c>
      <x:c r="Q1445" s="1" t="str">
        <x:f aca="0">IF(D1445&gt;O1445,"Fail: operating hours exceed in-service hours",IF(D1445+M1445&gt;O1445,"Fail: operating + unavailable hours exceed in-service hours",IF(P1445,"Partial month: within in-service hours","OK")))</x:f>
        <x:v>OK</x:v>
      </x:c>
    </x:row>
    <x:row r="1446" ht="15" hidden="0" customHeight="1">
      <x:c r="A1446" s="1" t="s">
        <x:v>917</x:v>
      </x:c>
      <x:c r="B1446" s="14" t="n">
        <x:v>46174</x:v>
      </x:c>
      <x:c r="C1446" s="1" t="n">
        <x:v>5</x:v>
      </x:c>
      <x:c r="D1446" s="1" t="n">
        <x:v>31.4</x:v>
      </x:c>
      <x:c r="E1446" s="1" t="n">
        <x:v>17</x:v>
      </x:c>
      <x:c r="F1446" s="1" t="n">
        <x:v>1</x:v>
      </x:c>
      <x:c r="G1446" s="1" t="n">
        <x:v>23</x:v>
      </x:c>
      <x:c r="H1446" s="1" t="n">
        <x:v>0</x:v>
      </x:c>
      <x:c r="I1446" s="1" t="n">
        <x:v>0</x:v>
      </x:c>
      <x:c r="J1446" s="1" t="n">
        <x:v>0.32</x:v>
      </x:c>
      <x:c r="K1446" s="1" t="n">
        <x:v>0</x:v>
      </x:c>
      <x:c r="L1446" s="1" t="n">
        <x:v>95.2</x:v>
      </x:c>
      <x:c r="M1446" s="1" t="n">
        <x:v>1.5</x:v>
      </x:c>
      <x:c r="N1446" s="1" t="n">
        <x:v>1.3</x:v>
      </x:c>
      <x:c r="O1446" s="1" t="n">
        <x:f aca="0">24*MAX(0,EOMONTH(B1446,0)-MAX(B1446,INDEX(Device_Inventory!$K$2:$K$1201,MATCH(A1446,Device_Inventory!$A$2:$A$1201,0)))+1)</x:f>
        <x:v>720</x:v>
      </x:c>
      <x:c r="P1446" s="11" t="b">
        <x:f aca="0">INDEX(Device_Inventory!$K$2:$K$1201,MATCH(A1446,Device_Inventory!$A$2:$A$1201,0))&gt;B1446</x:f>
        <x:v>0</x:v>
      </x:c>
      <x:c r="Q1446" s="1" t="str">
        <x:f aca="0">IF(D1446&gt;O1446,"Fail: operating hours exceed in-service hours",IF(D1446+M1446&gt;O1446,"Fail: operating + unavailable hours exceed in-service hours",IF(P1446,"Partial month: within in-service hours","OK")))</x:f>
        <x:v>OK</x:v>
      </x:c>
    </x:row>
    <x:row r="1447" ht="15" hidden="0" customHeight="1">
      <x:c r="A1447" s="1" t="s">
        <x:v>917</x:v>
      </x:c>
      <x:c r="B1447" s="14" t="n">
        <x:v>46204</x:v>
      </x:c>
      <x:c r="C1447" s="1" t="n">
        <x:v>17.4</x:v>
      </x:c>
      <x:c r="D1447" s="1" t="n">
        <x:v>113.7</x:v>
      </x:c>
      <x:c r="E1447" s="1" t="n">
        <x:v>9</x:v>
      </x:c>
      <x:c r="F1447" s="1" t="n">
        <x:v>1</x:v>
      </x:c>
      <x:c r="G1447" s="1" t="n">
        <x:v>23</x:v>
      </x:c>
      <x:c r="H1447" s="1" t="n">
        <x:v>0</x:v>
      </x:c>
      <x:c r="I1447" s="1" t="n">
        <x:v>3</x:v>
      </x:c>
      <x:c r="J1447" s="1" t="n">
        <x:v>0.14</x:v>
      </x:c>
      <x:c r="K1447" s="1" t="n">
        <x:v>0</x:v>
      </x:c>
      <x:c r="L1447" s="1" t="n">
        <x:v>95.3</x:v>
      </x:c>
      <x:c r="M1447" s="1" t="n">
        <x:v>6</x:v>
      </x:c>
      <x:c r="N1447" s="1" t="n">
        <x:v>3</x:v>
      </x:c>
      <x:c r="O1447" s="1" t="n">
        <x:f aca="0">24*MAX(0,EOMONTH(B1447,0)-MAX(B1447,INDEX(Device_Inventory!$K$2:$K$1201,MATCH(A1447,Device_Inventory!$A$2:$A$1201,0)))+1)</x:f>
        <x:v>744</x:v>
      </x:c>
      <x:c r="P1447" s="11" t="b">
        <x:f aca="0">INDEX(Device_Inventory!$K$2:$K$1201,MATCH(A1447,Device_Inventory!$A$2:$A$1201,0))&gt;B1447</x:f>
        <x:v>0</x:v>
      </x:c>
      <x:c r="Q1447" s="1" t="str">
        <x:f aca="0">IF(D1447&gt;O1447,"Fail: operating hours exceed in-service hours",IF(D1447+M1447&gt;O1447,"Fail: operating + unavailable hours exceed in-service hours",IF(P1447,"Partial month: within in-service hours","OK")))</x:f>
        <x:v>OK</x:v>
      </x:c>
    </x:row>
    <x:row r="1448" ht="15" hidden="0" customHeight="1">
      <x:c r="A1448" s="1" t="s">
        <x:v>1774</x:v>
      </x:c>
      <x:c r="B1448" s="14" t="n">
        <x:v>46054</x:v>
      </x:c>
      <x:c r="C1448" s="1" t="n">
        <x:v>79.3</x:v>
      </x:c>
      <x:c r="D1448" s="1" t="n">
        <x:v>519.9</x:v>
      </x:c>
      <x:c r="E1448" s="1" t="n">
        <x:v>30</x:v>
      </x:c>
      <x:c r="F1448" s="1" t="n">
        <x:v>2</x:v>
      </x:c>
      <x:c r="G1448" s="1" t="n">
        <x:v>34</x:v>
      </x:c>
      <x:c r="H1448" s="1" t="n">
        <x:v>0</x:v>
      </x:c>
      <x:c r="I1448" s="1" t="n">
        <x:v>5</x:v>
      </x:c>
      <x:c r="J1448" s="1" t="n">
        <x:v>0.77</x:v>
      </x:c>
      <x:c r="K1448" s="1" t="n">
        <x:v>1</x:v>
      </x:c>
      <x:c r="L1448" s="1" t="n">
        <x:v>90.8</x:v>
      </x:c>
      <x:c r="M1448" s="1" t="n">
        <x:v>3.1</x:v>
      </x:c>
      <x:c r="N1448" s="1" t="n">
        <x:v>20.5</x:v>
      </x:c>
      <x:c r="O1448" s="1" t="n">
        <x:f aca="0">24*MAX(0,EOMONTH(B1448,0)-MAX(B1448,INDEX(Device_Inventory!$K$2:$K$1201,MATCH(A1448,Device_Inventory!$A$2:$A$1201,0)))+1)</x:f>
        <x:v>672</x:v>
      </x:c>
      <x:c r="P1448" s="11" t="b">
        <x:f aca="0">INDEX(Device_Inventory!$K$2:$K$1201,MATCH(A1448,Device_Inventory!$A$2:$A$1201,0))&gt;B1448</x:f>
        <x:v>0</x:v>
      </x:c>
      <x:c r="Q1448" s="1" t="str">
        <x:f aca="0">IF(D1448&gt;O1448,"Fail: operating hours exceed in-service hours",IF(D1448+M1448&gt;O1448,"Fail: operating + unavailable hours exceed in-service hours",IF(P1448,"Partial month: within in-service hours","OK")))</x:f>
        <x:v>OK</x:v>
      </x:c>
    </x:row>
    <x:row r="1449" ht="15" hidden="0" customHeight="1">
      <x:c r="A1449" s="1" t="s">
        <x:v>1774</x:v>
      </x:c>
      <x:c r="B1449" s="14" t="n">
        <x:v>46082</x:v>
      </x:c>
      <x:c r="C1449" s="1" t="n">
        <x:v>59.6</x:v>
      </x:c>
      <x:c r="D1449" s="1" t="n">
        <x:v>402.5</x:v>
      </x:c>
      <x:c r="E1449" s="1" t="n">
        <x:v>28</x:v>
      </x:c>
      <x:c r="F1449" s="1" t="n">
        <x:v>0</x:v>
      </x:c>
      <x:c r="G1449" s="1" t="n">
        <x:v>11</x:v>
      </x:c>
      <x:c r="H1449" s="1" t="n">
        <x:v>0</x:v>
      </x:c>
      <x:c r="I1449" s="1" t="n">
        <x:v>4</x:v>
      </x:c>
      <x:c r="J1449" s="1" t="n">
        <x:v>0.22</x:v>
      </x:c>
      <x:c r="K1449" s="1" t="n">
        <x:v>1</x:v>
      </x:c>
      <x:c r="L1449" s="1" t="n">
        <x:v>95.9</x:v>
      </x:c>
      <x:c r="M1449" s="1" t="n">
        <x:v>5.1</x:v>
      </x:c>
      <x:c r="N1449" s="1" t="n">
        <x:v>18.8</x:v>
      </x:c>
      <x:c r="O1449" s="1" t="n">
        <x:f aca="0">24*MAX(0,EOMONTH(B1449,0)-MAX(B1449,INDEX(Device_Inventory!$K$2:$K$1201,MATCH(A1449,Device_Inventory!$A$2:$A$1201,0)))+1)</x:f>
        <x:v>744</x:v>
      </x:c>
      <x:c r="P1449" s="11" t="b">
        <x:f aca="0">INDEX(Device_Inventory!$K$2:$K$1201,MATCH(A1449,Device_Inventory!$A$2:$A$1201,0))&gt;B1449</x:f>
        <x:v>0</x:v>
      </x:c>
      <x:c r="Q1449" s="1" t="str">
        <x:f aca="0">IF(D1449&gt;O1449,"Fail: operating hours exceed in-service hours",IF(D1449+M1449&gt;O1449,"Fail: operating + unavailable hours exceed in-service hours",IF(P1449,"Partial month: within in-service hours","OK")))</x:f>
        <x:v>OK</x:v>
      </x:c>
    </x:row>
    <x:row r="1450" ht="15" hidden="0" customHeight="1">
      <x:c r="A1450" s="1" t="s">
        <x:v>1774</x:v>
      </x:c>
      <x:c r="B1450" s="14" t="n">
        <x:v>46113</x:v>
      </x:c>
      <x:c r="C1450" s="1" t="n">
        <x:v>61.1</x:v>
      </x:c>
      <x:c r="D1450" s="1" t="n">
        <x:v>427.6</x:v>
      </x:c>
      <x:c r="E1450" s="1" t="n">
        <x:v>24</x:v>
      </x:c>
      <x:c r="F1450" s="1" t="n">
        <x:v>3</x:v>
      </x:c>
      <x:c r="G1450" s="1" t="n">
        <x:v>27</x:v>
      </x:c>
      <x:c r="H1450" s="1" t="n">
        <x:v>0</x:v>
      </x:c>
      <x:c r="I1450" s="1" t="n">
        <x:v>4</x:v>
      </x:c>
      <x:c r="J1450" s="1" t="n">
        <x:v>0.77</x:v>
      </x:c>
      <x:c r="K1450" s="1" t="n">
        <x:v>2</x:v>
      </x:c>
      <x:c r="L1450" s="1" t="n">
        <x:v>99.4</x:v>
      </x:c>
      <x:c r="M1450" s="1" t="n">
        <x:v>7.5</x:v>
      </x:c>
      <x:c r="N1450" s="1" t="n">
        <x:v>10.8</x:v>
      </x:c>
      <x:c r="O1450" s="1" t="n">
        <x:f aca="0">24*MAX(0,EOMONTH(B1450,0)-MAX(B1450,INDEX(Device_Inventory!$K$2:$K$1201,MATCH(A1450,Device_Inventory!$A$2:$A$1201,0)))+1)</x:f>
        <x:v>720</x:v>
      </x:c>
      <x:c r="P1450" s="11" t="b">
        <x:f aca="0">INDEX(Device_Inventory!$K$2:$K$1201,MATCH(A1450,Device_Inventory!$A$2:$A$1201,0))&gt;B1450</x:f>
        <x:v>0</x:v>
      </x:c>
      <x:c r="Q1450" s="1" t="str">
        <x:f aca="0">IF(D1450&gt;O1450,"Fail: operating hours exceed in-service hours",IF(D1450+M1450&gt;O1450,"Fail: operating + unavailable hours exceed in-service hours",IF(P1450,"Partial month: within in-service hours","OK")))</x:f>
        <x:v>OK</x:v>
      </x:c>
    </x:row>
    <x:row r="1451" ht="15" hidden="0" customHeight="1">
      <x:c r="A1451" s="1" t="s">
        <x:v>1774</x:v>
      </x:c>
      <x:c r="B1451" s="14" t="n">
        <x:v>46143</x:v>
      </x:c>
      <x:c r="C1451" s="1" t="n">
        <x:v>54.3</x:v>
      </x:c>
      <x:c r="D1451" s="1" t="n">
        <x:v>331</x:v>
      </x:c>
      <x:c r="E1451" s="1" t="n">
        <x:v>23</x:v>
      </x:c>
      <x:c r="F1451" s="1" t="n">
        <x:v>0</x:v>
      </x:c>
      <x:c r="G1451" s="1" t="n">
        <x:v>38</x:v>
      </x:c>
      <x:c r="H1451" s="1" t="n">
        <x:v>0</x:v>
      </x:c>
      <x:c r="I1451" s="1" t="n">
        <x:v>6</x:v>
      </x:c>
      <x:c r="J1451" s="1" t="n">
        <x:v>0</x:v>
      </x:c>
      <x:c r="K1451" s="1" t="n">
        <x:v>0</x:v>
      </x:c>
      <x:c r="L1451" s="1" t="n">
        <x:v>90.5</x:v>
      </x:c>
      <x:c r="M1451" s="1" t="n">
        <x:v>0</x:v>
      </x:c>
      <x:c r="N1451" s="1" t="n">
        <x:v>17.1</x:v>
      </x:c>
      <x:c r="O1451" s="1" t="n">
        <x:f aca="0">24*MAX(0,EOMONTH(B1451,0)-MAX(B1451,INDEX(Device_Inventory!$K$2:$K$1201,MATCH(A1451,Device_Inventory!$A$2:$A$1201,0)))+1)</x:f>
        <x:v>744</x:v>
      </x:c>
      <x:c r="P1451" s="11" t="b">
        <x:f aca="0">INDEX(Device_Inventory!$K$2:$K$1201,MATCH(A1451,Device_Inventory!$A$2:$A$1201,0))&gt;B1451</x:f>
        <x:v>0</x:v>
      </x:c>
      <x:c r="Q1451" s="1" t="str">
        <x:f aca="0">IF(D1451&gt;O1451,"Fail: operating hours exceed in-service hours",IF(D1451+M1451&gt;O1451,"Fail: operating + unavailable hours exceed in-service hours",IF(P1451,"Partial month: within in-service hours","OK")))</x:f>
        <x:v>OK</x:v>
      </x:c>
    </x:row>
    <x:row r="1452" ht="15" hidden="0" customHeight="1">
      <x:c r="A1452" s="1" t="s">
        <x:v>1774</x:v>
      </x:c>
      <x:c r="B1452" s="14" t="n">
        <x:v>46174</x:v>
      </x:c>
      <x:c r="C1452" s="1" t="n">
        <x:v>63.7</x:v>
      </x:c>
      <x:c r="D1452" s="1" t="n">
        <x:v>419.8</x:v>
      </x:c>
      <x:c r="E1452" s="1" t="n">
        <x:v>23</x:v>
      </x:c>
      <x:c r="F1452" s="1" t="n">
        <x:v>1</x:v>
      </x:c>
      <x:c r="G1452" s="1" t="n">
        <x:v>29</x:v>
      </x:c>
      <x:c r="H1452" s="1" t="n">
        <x:v>0</x:v>
      </x:c>
      <x:c r="I1452" s="1" t="n">
        <x:v>3</x:v>
      </x:c>
      <x:c r="J1452" s="1" t="n">
        <x:v>1.27</x:v>
      </x:c>
      <x:c r="K1452" s="1" t="n">
        <x:v>0</x:v>
      </x:c>
      <x:c r="L1452" s="1" t="n">
        <x:v>94.5</x:v>
      </x:c>
      <x:c r="M1452" s="1" t="n">
        <x:v>7.8</x:v>
      </x:c>
      <x:c r="N1452" s="1" t="n">
        <x:v>8.2</x:v>
      </x:c>
      <x:c r="O1452" s="1" t="n">
        <x:f aca="0">24*MAX(0,EOMONTH(B1452,0)-MAX(B1452,INDEX(Device_Inventory!$K$2:$K$1201,MATCH(A1452,Device_Inventory!$A$2:$A$1201,0)))+1)</x:f>
        <x:v>720</x:v>
      </x:c>
      <x:c r="P1452" s="11" t="b">
        <x:f aca="0">INDEX(Device_Inventory!$K$2:$K$1201,MATCH(A1452,Device_Inventory!$A$2:$A$1201,0))&gt;B1452</x:f>
        <x:v>0</x:v>
      </x:c>
      <x:c r="Q1452" s="1" t="str">
        <x:f aca="0">IF(D1452&gt;O1452,"Fail: operating hours exceed in-service hours",IF(D1452+M1452&gt;O1452,"Fail: operating + unavailable hours exceed in-service hours",IF(P1452,"Partial month: within in-service hours","OK")))</x:f>
        <x:v>OK</x:v>
      </x:c>
    </x:row>
    <x:row r="1453" ht="15" hidden="0" customHeight="1">
      <x:c r="A1453" s="1" t="s">
        <x:v>1774</x:v>
      </x:c>
      <x:c r="B1453" s="14" t="n">
        <x:v>46204</x:v>
      </x:c>
      <x:c r="C1453" s="1" t="n">
        <x:v>71.9</x:v>
      </x:c>
      <x:c r="D1453" s="1" t="n">
        <x:v>504.3</x:v>
      </x:c>
      <x:c r="E1453" s="1" t="n">
        <x:v>33</x:v>
      </x:c>
      <x:c r="F1453" s="1" t="n">
        <x:v>0</x:v>
      </x:c>
      <x:c r="G1453" s="1" t="n">
        <x:v>55</x:v>
      </x:c>
      <x:c r="H1453" s="1" t="n">
        <x:v>0</x:v>
      </x:c>
      <x:c r="I1453" s="1" t="n">
        <x:v>3</x:v>
      </x:c>
      <x:c r="J1453" s="1" t="n">
        <x:v>0.77</x:v>
      </x:c>
      <x:c r="K1453" s="1" t="n">
        <x:v>1</x:v>
      </x:c>
      <x:c r="L1453" s="1" t="n">
        <x:v>91.7</x:v>
      </x:c>
      <x:c r="M1453" s="1" t="n">
        <x:v>5.5</x:v>
      </x:c>
      <x:c r="N1453" s="1" t="n">
        <x:v>13.5</x:v>
      </x:c>
      <x:c r="O1453" s="1" t="n">
        <x:f aca="0">24*MAX(0,EOMONTH(B1453,0)-MAX(B1453,INDEX(Device_Inventory!$K$2:$K$1201,MATCH(A1453,Device_Inventory!$A$2:$A$1201,0)))+1)</x:f>
        <x:v>744</x:v>
      </x:c>
      <x:c r="P1453" s="11" t="b">
        <x:f aca="0">INDEX(Device_Inventory!$K$2:$K$1201,MATCH(A1453,Device_Inventory!$A$2:$A$1201,0))&gt;B1453</x:f>
        <x:v>0</x:v>
      </x:c>
      <x:c r="Q1453" s="1" t="str">
        <x:f aca="0">IF(D1453&gt;O1453,"Fail: operating hours exceed in-service hours",IF(D1453+M1453&gt;O1453,"Fail: operating + unavailable hours exceed in-service hours",IF(P1453,"Partial month: within in-service hours","OK")))</x:f>
        <x:v>OK</x:v>
      </x:c>
    </x:row>
    <x:row r="1454" ht="15" hidden="0" customHeight="1">
      <x:c r="A1454" s="1" t="s">
        <x:v>2599</x:v>
      </x:c>
      <x:c r="B1454" s="14" t="n">
        <x:v>46054</x:v>
      </x:c>
      <x:c r="C1454" s="1" t="n">
        <x:v>35.7</x:v>
      </x:c>
      <x:c r="D1454" s="1" t="n">
        <x:v>254.8</x:v>
      </x:c>
      <x:c r="E1454" s="1" t="n">
        <x:v>12</x:v>
      </x:c>
      <x:c r="F1454" s="1" t="n">
        <x:v>1</x:v>
      </x:c>
      <x:c r="G1454" s="1" t="n">
        <x:v>20</x:v>
      </x:c>
      <x:c r="H1454" s="1" t="n">
        <x:v>0</x:v>
      </x:c>
      <x:c r="I1454" s="1" t="n">
        <x:v>3</x:v>
      </x:c>
      <x:c r="J1454" s="1" t="n">
        <x:v>0</x:v>
      </x:c>
      <x:c r="K1454" s="1" t="n">
        <x:v>1</x:v>
      </x:c>
      <x:c r="L1454" s="1" t="n">
        <x:v>94.4</x:v>
      </x:c>
      <x:c r="M1454" s="1" t="n">
        <x:v>1.4</x:v>
      </x:c>
      <x:c r="N1454" s="1" t="n">
        <x:v>4.2</x:v>
      </x:c>
      <x:c r="O1454" s="1" t="n">
        <x:f aca="0">24*MAX(0,EOMONTH(B1454,0)-MAX(B1454,INDEX(Device_Inventory!$K$2:$K$1201,MATCH(A1454,Device_Inventory!$A$2:$A$1201,0)))+1)</x:f>
        <x:v>672</x:v>
      </x:c>
      <x:c r="P1454" s="11" t="b">
        <x:f aca="0">INDEX(Device_Inventory!$K$2:$K$1201,MATCH(A1454,Device_Inventory!$A$2:$A$1201,0))&gt;B1454</x:f>
        <x:v>0</x:v>
      </x:c>
      <x:c r="Q1454" s="1" t="str">
        <x:f aca="0">IF(D1454&gt;O1454,"Fail: operating hours exceed in-service hours",IF(D1454+M1454&gt;O1454,"Fail: operating + unavailable hours exceed in-service hours",IF(P1454,"Partial month: within in-service hours","OK")))</x:f>
        <x:v>OK</x:v>
      </x:c>
    </x:row>
    <x:row r="1455" ht="15" hidden="0" customHeight="1">
      <x:c r="A1455" s="1" t="s">
        <x:v>2599</x:v>
      </x:c>
      <x:c r="B1455" s="14" t="n">
        <x:v>46082</x:v>
      </x:c>
      <x:c r="C1455" s="1" t="n">
        <x:v>55.5</x:v>
      </x:c>
      <x:c r="D1455" s="1" t="n">
        <x:v>404.1</x:v>
      </x:c>
      <x:c r="E1455" s="1" t="n">
        <x:v>19</x:v>
      </x:c>
      <x:c r="F1455" s="1" t="n">
        <x:v>0</x:v>
      </x:c>
      <x:c r="G1455" s="1" t="n">
        <x:v>30</x:v>
      </x:c>
      <x:c r="H1455" s="1" t="n">
        <x:v>0</x:v>
      </x:c>
      <x:c r="I1455" s="1" t="n">
        <x:v>4</x:v>
      </x:c>
      <x:c r="J1455" s="1" t="n">
        <x:v>1.27</x:v>
      </x:c>
      <x:c r="K1455" s="1" t="n">
        <x:v>0</x:v>
      </x:c>
      <x:c r="L1455" s="1" t="n">
        <x:v>95.3</x:v>
      </x:c>
      <x:c r="M1455" s="1" t="n">
        <x:v>0</x:v>
      </x:c>
      <x:c r="N1455" s="1" t="n">
        <x:v>10.7</x:v>
      </x:c>
      <x:c r="O1455" s="1" t="n">
        <x:f aca="0">24*MAX(0,EOMONTH(B1455,0)-MAX(B1455,INDEX(Device_Inventory!$K$2:$K$1201,MATCH(A1455,Device_Inventory!$A$2:$A$1201,0)))+1)</x:f>
        <x:v>744</x:v>
      </x:c>
      <x:c r="P1455" s="11" t="b">
        <x:f aca="0">INDEX(Device_Inventory!$K$2:$K$1201,MATCH(A1455,Device_Inventory!$A$2:$A$1201,0))&gt;B1455</x:f>
        <x:v>0</x:v>
      </x:c>
      <x:c r="Q1455" s="1" t="str">
        <x:f aca="0">IF(D1455&gt;O1455,"Fail: operating hours exceed in-service hours",IF(D1455+M1455&gt;O1455,"Fail: operating + unavailable hours exceed in-service hours",IF(P1455,"Partial month: within in-service hours","OK")))</x:f>
        <x:v>OK</x:v>
      </x:c>
    </x:row>
    <x:row r="1456" ht="15" hidden="0" customHeight="1">
      <x:c r="A1456" s="1" t="s">
        <x:v>2599</x:v>
      </x:c>
      <x:c r="B1456" s="14" t="n">
        <x:v>46113</x:v>
      </x:c>
      <x:c r="C1456" s="1" t="n">
        <x:v>60.6</x:v>
      </x:c>
      <x:c r="D1456" s="1" t="n">
        <x:v>386.7</x:v>
      </x:c>
      <x:c r="E1456" s="1" t="n">
        <x:v>17</x:v>
      </x:c>
      <x:c r="F1456" s="1" t="n">
        <x:v>0</x:v>
      </x:c>
      <x:c r="G1456" s="1" t="n">
        <x:v>34</x:v>
      </x:c>
      <x:c r="H1456" s="1" t="n">
        <x:v>0</x:v>
      </x:c>
      <x:c r="I1456" s="1" t="n">
        <x:v>4</x:v>
      </x:c>
      <x:c r="J1456" s="1" t="n">
        <x:v>0.51</x:v>
      </x:c>
      <x:c r="K1456" s="1" t="n">
        <x:v>0</x:v>
      </x:c>
      <x:c r="L1456" s="1" t="n">
        <x:v>94.9</x:v>
      </x:c>
      <x:c r="M1456" s="1" t="n">
        <x:v>4.5</x:v>
      </x:c>
      <x:c r="N1456" s="1" t="n">
        <x:v>7</x:v>
      </x:c>
      <x:c r="O1456" s="1" t="n">
        <x:f aca="0">24*MAX(0,EOMONTH(B1456,0)-MAX(B1456,INDEX(Device_Inventory!$K$2:$K$1201,MATCH(A1456,Device_Inventory!$A$2:$A$1201,0)))+1)</x:f>
        <x:v>720</x:v>
      </x:c>
      <x:c r="P1456" s="11" t="b">
        <x:f aca="0">INDEX(Device_Inventory!$K$2:$K$1201,MATCH(A1456,Device_Inventory!$A$2:$A$1201,0))&gt;B1456</x:f>
        <x:v>0</x:v>
      </x:c>
      <x:c r="Q1456" s="1" t="str">
        <x:f aca="0">IF(D1456&gt;O1456,"Fail: operating hours exceed in-service hours",IF(D1456+M1456&gt;O1456,"Fail: operating + unavailable hours exceed in-service hours",IF(P1456,"Partial month: within in-service hours","OK")))</x:f>
        <x:v>OK</x:v>
      </x:c>
    </x:row>
    <x:row r="1457" ht="15" hidden="0" customHeight="1">
      <x:c r="A1457" s="1" t="s">
        <x:v>2599</x:v>
      </x:c>
      <x:c r="B1457" s="14" t="n">
        <x:v>46143</x:v>
      </x:c>
      <x:c r="C1457" s="1" t="n">
        <x:v>54</x:v>
      </x:c>
      <x:c r="D1457" s="1" t="n">
        <x:v>301.7</x:v>
      </x:c>
      <x:c r="E1457" s="1" t="n">
        <x:v>17</x:v>
      </x:c>
      <x:c r="F1457" s="1" t="n">
        <x:v>0</x:v>
      </x:c>
      <x:c r="G1457" s="1" t="n">
        <x:v>20</x:v>
      </x:c>
      <x:c r="H1457" s="1" t="n">
        <x:v>0</x:v>
      </x:c>
      <x:c r="I1457" s="1" t="n">
        <x:v>0</x:v>
      </x:c>
      <x:c r="J1457" s="1" t="n">
        <x:v>0</x:v>
      </x:c>
      <x:c r="K1457" s="1" t="n">
        <x:v>0</x:v>
      </x:c>
      <x:c r="L1457" s="1" t="n">
        <x:v>99.4</x:v>
      </x:c>
      <x:c r="M1457" s="1" t="n">
        <x:v>0</x:v>
      </x:c>
      <x:c r="N1457" s="1" t="n">
        <x:v>10.6</x:v>
      </x:c>
      <x:c r="O1457" s="1" t="n">
        <x:f aca="0">24*MAX(0,EOMONTH(B1457,0)-MAX(B1457,INDEX(Device_Inventory!$K$2:$K$1201,MATCH(A1457,Device_Inventory!$A$2:$A$1201,0)))+1)</x:f>
        <x:v>744</x:v>
      </x:c>
      <x:c r="P1457" s="11" t="b">
        <x:f aca="0">INDEX(Device_Inventory!$K$2:$K$1201,MATCH(A1457,Device_Inventory!$A$2:$A$1201,0))&gt;B1457</x:f>
        <x:v>0</x:v>
      </x:c>
      <x:c r="Q1457" s="1" t="str">
        <x:f aca="0">IF(D1457&gt;O1457,"Fail: operating hours exceed in-service hours",IF(D1457+M1457&gt;O1457,"Fail: operating + unavailable hours exceed in-service hours",IF(P1457,"Partial month: within in-service hours","OK")))</x:f>
        <x:v>OK</x:v>
      </x:c>
    </x:row>
    <x:row r="1458" ht="15" hidden="0" customHeight="1">
      <x:c r="A1458" s="1" t="s">
        <x:v>2599</x:v>
      </x:c>
      <x:c r="B1458" s="14" t="n">
        <x:v>46174</x:v>
      </x:c>
      <x:c r="C1458" s="1" t="n">
        <x:v>53.7</x:v>
      </x:c>
      <x:c r="D1458" s="1" t="n">
        <x:v>311.4</x:v>
      </x:c>
      <x:c r="E1458" s="1" t="n">
        <x:v>15</x:v>
      </x:c>
      <x:c r="F1458" s="1" t="n">
        <x:v>2</x:v>
      </x:c>
      <x:c r="G1458" s="1" t="n">
        <x:v>18</x:v>
      </x:c>
      <x:c r="H1458" s="1" t="n">
        <x:v>0</x:v>
      </x:c>
      <x:c r="I1458" s="1" t="n">
        <x:v>0</x:v>
      </x:c>
      <x:c r="J1458" s="1" t="n">
        <x:v>0.26</x:v>
      </x:c>
      <x:c r="K1458" s="1" t="n">
        <x:v>1</x:v>
      </x:c>
      <x:c r="L1458" s="1" t="n">
        <x:v>98.4</x:v>
      </x:c>
      <x:c r="M1458" s="1" t="n">
        <x:v>2.9</x:v>
      </x:c>
      <x:c r="N1458" s="1" t="n">
        <x:v>7.4</x:v>
      </x:c>
      <x:c r="O1458" s="1" t="n">
        <x:f aca="0">24*MAX(0,EOMONTH(B1458,0)-MAX(B1458,INDEX(Device_Inventory!$K$2:$K$1201,MATCH(A1458,Device_Inventory!$A$2:$A$1201,0)))+1)</x:f>
        <x:v>720</x:v>
      </x:c>
      <x:c r="P1458" s="11" t="b">
        <x:f aca="0">INDEX(Device_Inventory!$K$2:$K$1201,MATCH(A1458,Device_Inventory!$A$2:$A$1201,0))&gt;B1458</x:f>
        <x:v>0</x:v>
      </x:c>
      <x:c r="Q1458" s="1" t="str">
        <x:f aca="0">IF(D1458&gt;O1458,"Fail: operating hours exceed in-service hours",IF(D1458+M1458&gt;O1458,"Fail: operating + unavailable hours exceed in-service hours",IF(P1458,"Partial month: within in-service hours","OK")))</x:f>
        <x:v>OK</x:v>
      </x:c>
    </x:row>
    <x:row r="1459" ht="15" hidden="0" customHeight="1">
      <x:c r="A1459" s="1" t="s">
        <x:v>2599</x:v>
      </x:c>
      <x:c r="B1459" s="14" t="n">
        <x:v>46204</x:v>
      </x:c>
      <x:c r="C1459" s="1" t="n">
        <x:v>51.5</x:v>
      </x:c>
      <x:c r="D1459" s="1" t="n">
        <x:v>367.1</x:v>
      </x:c>
      <x:c r="E1459" s="1" t="n">
        <x:v>14</x:v>
      </x:c>
      <x:c r="F1459" s="1" t="n">
        <x:v>4</x:v>
      </x:c>
      <x:c r="G1459" s="1" t="n">
        <x:v>43</x:v>
      </x:c>
      <x:c r="H1459" s="1" t="n">
        <x:v>0</x:v>
      </x:c>
      <x:c r="I1459" s="1" t="n">
        <x:v>3</x:v>
      </x:c>
      <x:c r="J1459" s="1" t="n">
        <x:v>0.26</x:v>
      </x:c>
      <x:c r="K1459" s="1" t="n">
        <x:v>1</x:v>
      </x:c>
      <x:c r="L1459" s="1" t="n">
        <x:v>95.5</x:v>
      </x:c>
      <x:c r="M1459" s="1" t="n">
        <x:v>0</x:v>
      </x:c>
      <x:c r="N1459" s="1" t="n">
        <x:v>12.4</x:v>
      </x:c>
      <x:c r="O1459" s="1" t="n">
        <x:f aca="0">24*MAX(0,EOMONTH(B1459,0)-MAX(B1459,INDEX(Device_Inventory!$K$2:$K$1201,MATCH(A1459,Device_Inventory!$A$2:$A$1201,0)))+1)</x:f>
        <x:v>744</x:v>
      </x:c>
      <x:c r="P1459" s="11" t="b">
        <x:f aca="0">INDEX(Device_Inventory!$K$2:$K$1201,MATCH(A1459,Device_Inventory!$A$2:$A$1201,0))&gt;B1459</x:f>
        <x:v>0</x:v>
      </x:c>
      <x:c r="Q1459" s="1" t="str">
        <x:f aca="0">IF(D1459&gt;O1459,"Fail: operating hours exceed in-service hours",IF(D1459+M1459&gt;O1459,"Fail: operating + unavailable hours exceed in-service hours",IF(P1459,"Partial month: within in-service hours","OK")))</x:f>
        <x:v>OK</x:v>
      </x:c>
    </x:row>
    <x:row r="1460" ht="15" hidden="0" customHeight="1">
      <x:c r="A1460" s="1" t="s">
        <x:v>2602</x:v>
      </x:c>
      <x:c r="B1460" s="14" t="n">
        <x:v>46054</x:v>
      </x:c>
      <x:c r="C1460" s="1" t="n">
        <x:v>52.1</x:v>
      </x:c>
      <x:c r="D1460" s="1" t="n">
        <x:v>346</x:v>
      </x:c>
      <x:c r="E1460" s="1" t="n">
        <x:v>18</x:v>
      </x:c>
      <x:c r="F1460" s="1" t="n">
        <x:v>1</x:v>
      </x:c>
      <x:c r="G1460" s="1" t="n">
        <x:v>36</x:v>
      </x:c>
      <x:c r="H1460" s="1" t="n">
        <x:v>0</x:v>
      </x:c>
      <x:c r="I1460" s="1" t="n">
        <x:v>0</x:v>
      </x:c>
      <x:c r="J1460" s="1" t="n">
        <x:v>0.66</x:v>
      </x:c>
      <x:c r="K1460" s="1" t="n">
        <x:v>0</x:v>
      </x:c>
      <x:c r="L1460" s="1" t="n">
        <x:v>95.1</x:v>
      </x:c>
      <x:c r="M1460" s="1" t="n">
        <x:v>0</x:v>
      </x:c>
      <x:c r="N1460" s="1" t="n">
        <x:v>8.1</x:v>
      </x:c>
      <x:c r="O1460" s="1" t="n">
        <x:f aca="0">24*MAX(0,EOMONTH(B1460,0)-MAX(B1460,INDEX(Device_Inventory!$K$2:$K$1201,MATCH(A1460,Device_Inventory!$A$2:$A$1201,0)))+1)</x:f>
        <x:v>672</x:v>
      </x:c>
      <x:c r="P1460" s="11" t="b">
        <x:f aca="0">INDEX(Device_Inventory!$K$2:$K$1201,MATCH(A1460,Device_Inventory!$A$2:$A$1201,0))&gt;B1460</x:f>
        <x:v>0</x:v>
      </x:c>
      <x:c r="Q1460" s="1" t="str">
        <x:f aca="0">IF(D1460&gt;O1460,"Fail: operating hours exceed in-service hours",IF(D1460+M1460&gt;O1460,"Fail: operating + unavailable hours exceed in-service hours",IF(P1460,"Partial month: within in-service hours","OK")))</x:f>
        <x:v>OK</x:v>
      </x:c>
    </x:row>
    <x:row r="1461" ht="15" hidden="0" customHeight="1">
      <x:c r="A1461" s="1" t="s">
        <x:v>2602</x:v>
      </x:c>
      <x:c r="B1461" s="14" t="n">
        <x:v>46082</x:v>
      </x:c>
      <x:c r="C1461" s="1" t="n">
        <x:v>43.8</x:v>
      </x:c>
      <x:c r="D1461" s="1" t="n">
        <x:v>258.5</x:v>
      </x:c>
      <x:c r="E1461" s="1" t="n">
        <x:v>9</x:v>
      </x:c>
      <x:c r="F1461" s="1" t="n">
        <x:v>4</x:v>
      </x:c>
      <x:c r="G1461" s="1" t="n">
        <x:v>34</x:v>
      </x:c>
      <x:c r="H1461" s="1" t="n">
        <x:v>0</x:v>
      </x:c>
      <x:c r="I1461" s="1" t="n">
        <x:v>3</x:v>
      </x:c>
      <x:c r="J1461" s="1" t="n">
        <x:v>1.14</x:v>
      </x:c>
      <x:c r="K1461" s="1" t="n">
        <x:v>0</x:v>
      </x:c>
      <x:c r="L1461" s="1" t="n">
        <x:v>94.6</x:v>
      </x:c>
      <x:c r="M1461" s="1" t="n">
        <x:v>5.9</x:v>
      </x:c>
      <x:c r="N1461" s="1" t="n">
        <x:v>11.8</x:v>
      </x:c>
      <x:c r="O1461" s="1" t="n">
        <x:f aca="0">24*MAX(0,EOMONTH(B1461,0)-MAX(B1461,INDEX(Device_Inventory!$K$2:$K$1201,MATCH(A1461,Device_Inventory!$A$2:$A$1201,0)))+1)</x:f>
        <x:v>744</x:v>
      </x:c>
      <x:c r="P1461" s="11" t="b">
        <x:f aca="0">INDEX(Device_Inventory!$K$2:$K$1201,MATCH(A1461,Device_Inventory!$A$2:$A$1201,0))&gt;B1461</x:f>
        <x:v>0</x:v>
      </x:c>
      <x:c r="Q1461" s="1" t="str">
        <x:f aca="0">IF(D1461&gt;O1461,"Fail: operating hours exceed in-service hours",IF(D1461+M1461&gt;O1461,"Fail: operating + unavailable hours exceed in-service hours",IF(P1461,"Partial month: within in-service hours","OK")))</x:f>
        <x:v>OK</x:v>
      </x:c>
    </x:row>
    <x:row r="1462" ht="15" hidden="0" customHeight="1">
      <x:c r="A1462" s="1" t="s">
        <x:v>2602</x:v>
      </x:c>
      <x:c r="B1462" s="14" t="n">
        <x:v>46113</x:v>
      </x:c>
      <x:c r="C1462" s="1" t="n">
        <x:v>55.1</x:v>
      </x:c>
      <x:c r="D1462" s="1" t="n">
        <x:v>375.5</x:v>
      </x:c>
      <x:c r="E1462" s="1" t="n">
        <x:v>13</x:v>
      </x:c>
      <x:c r="F1462" s="1" t="n">
        <x:v>0</x:v>
      </x:c>
      <x:c r="G1462" s="1" t="n">
        <x:v>41</x:v>
      </x:c>
      <x:c r="H1462" s="1" t="n">
        <x:v>1</x:v>
      </x:c>
      <x:c r="I1462" s="1" t="n">
        <x:v>0</x:v>
      </x:c>
      <x:c r="J1462" s="1" t="n">
        <x:v>0.94</x:v>
      </x:c>
      <x:c r="K1462" s="1" t="n">
        <x:v>0</x:v>
      </x:c>
      <x:c r="L1462" s="1" t="n">
        <x:v>95.4</x:v>
      </x:c>
      <x:c r="M1462" s="1" t="n">
        <x:v>10.2</x:v>
      </x:c>
      <x:c r="N1462" s="1" t="n">
        <x:v>5.9</x:v>
      </x:c>
      <x:c r="O1462" s="1" t="n">
        <x:f aca="0">24*MAX(0,EOMONTH(B1462,0)-MAX(B1462,INDEX(Device_Inventory!$K$2:$K$1201,MATCH(A1462,Device_Inventory!$A$2:$A$1201,0)))+1)</x:f>
        <x:v>720</x:v>
      </x:c>
      <x:c r="P1462" s="11" t="b">
        <x:f aca="0">INDEX(Device_Inventory!$K$2:$K$1201,MATCH(A1462,Device_Inventory!$A$2:$A$1201,0))&gt;B1462</x:f>
        <x:v>0</x:v>
      </x:c>
      <x:c r="Q1462" s="1" t="str">
        <x:f aca="0">IF(D1462&gt;O1462,"Fail: operating hours exceed in-service hours",IF(D1462+M1462&gt;O1462,"Fail: operating + unavailable hours exceed in-service hours",IF(P1462,"Partial month: within in-service hours","OK")))</x:f>
        <x:v>OK</x:v>
      </x:c>
    </x:row>
    <x:row r="1463" ht="15" hidden="0" customHeight="1">
      <x:c r="A1463" s="1" t="s">
        <x:v>2602</x:v>
      </x:c>
      <x:c r="B1463" s="14" t="n">
        <x:v>46143</x:v>
      </x:c>
      <x:c r="C1463" s="1" t="n">
        <x:v>25.1</x:v>
      </x:c>
      <x:c r="D1463" s="1" t="n">
        <x:v>143.6</x:v>
      </x:c>
      <x:c r="E1463" s="1" t="n">
        <x:v>19</x:v>
      </x:c>
      <x:c r="F1463" s="1" t="n">
        <x:v>2</x:v>
      </x:c>
      <x:c r="G1463" s="1" t="n">
        <x:v>32</x:v>
      </x:c>
      <x:c r="H1463" s="1" t="n">
        <x:v>1</x:v>
      </x:c>
      <x:c r="I1463" s="1" t="n">
        <x:v>3</x:v>
      </x:c>
      <x:c r="J1463" s="1" t="n">
        <x:v>1.3</x:v>
      </x:c>
      <x:c r="K1463" s="1" t="n">
        <x:v>0</x:v>
      </x:c>
      <x:c r="L1463" s="1" t="n">
        <x:v>96.4</x:v>
      </x:c>
      <x:c r="M1463" s="1" t="n">
        <x:v>3.2</x:v>
      </x:c>
      <x:c r="N1463" s="1" t="n">
        <x:v>2.7</x:v>
      </x:c>
      <x:c r="O1463" s="1" t="n">
        <x:f aca="0">24*MAX(0,EOMONTH(B1463,0)-MAX(B1463,INDEX(Device_Inventory!$K$2:$K$1201,MATCH(A1463,Device_Inventory!$A$2:$A$1201,0)))+1)</x:f>
        <x:v>744</x:v>
      </x:c>
      <x:c r="P1463" s="11" t="b">
        <x:f aca="0">INDEX(Device_Inventory!$K$2:$K$1201,MATCH(A1463,Device_Inventory!$A$2:$A$1201,0))&gt;B1463</x:f>
        <x:v>0</x:v>
      </x:c>
      <x:c r="Q1463" s="1" t="str">
        <x:f aca="0">IF(D1463&gt;O1463,"Fail: operating hours exceed in-service hours",IF(D1463+M1463&gt;O1463,"Fail: operating + unavailable hours exceed in-service hours",IF(P1463,"Partial month: within in-service hours","OK")))</x:f>
        <x:v>OK</x:v>
      </x:c>
    </x:row>
    <x:row r="1464" ht="15" hidden="0" customHeight="1">
      <x:c r="A1464" s="1" t="s">
        <x:v>2602</x:v>
      </x:c>
      <x:c r="B1464" s="14" t="n">
        <x:v>46174</x:v>
      </x:c>
      <x:c r="C1464" s="1" t="n">
        <x:v>35.2</x:v>
      </x:c>
      <x:c r="D1464" s="1" t="n">
        <x:v>217.5</x:v>
      </x:c>
      <x:c r="E1464" s="1" t="n">
        <x:v>20</x:v>
      </x:c>
      <x:c r="F1464" s="1" t="n">
        <x:v>2</x:v>
      </x:c>
      <x:c r="G1464" s="1" t="n">
        <x:v>31</x:v>
      </x:c>
      <x:c r="H1464" s="1" t="n">
        <x:v>0</x:v>
      </x:c>
      <x:c r="I1464" s="1" t="n">
        <x:v>0</x:v>
      </x:c>
      <x:c r="J1464" s="1" t="n">
        <x:v>0.65</x:v>
      </x:c>
      <x:c r="K1464" s="1" t="n">
        <x:v>0</x:v>
      </x:c>
      <x:c r="L1464" s="1" t="n">
        <x:v>94.5</x:v>
      </x:c>
      <x:c r="M1464" s="1" t="n">
        <x:v>5.4</x:v>
      </x:c>
      <x:c r="N1464" s="1" t="n">
        <x:v>11.2</x:v>
      </x:c>
      <x:c r="O1464" s="1" t="n">
        <x:f aca="0">24*MAX(0,EOMONTH(B1464,0)-MAX(B1464,INDEX(Device_Inventory!$K$2:$K$1201,MATCH(A1464,Device_Inventory!$A$2:$A$1201,0)))+1)</x:f>
        <x:v>720</x:v>
      </x:c>
      <x:c r="P1464" s="11" t="b">
        <x:f aca="0">INDEX(Device_Inventory!$K$2:$K$1201,MATCH(A1464,Device_Inventory!$A$2:$A$1201,0))&gt;B1464</x:f>
        <x:v>0</x:v>
      </x:c>
      <x:c r="Q1464" s="1" t="str">
        <x:f aca="0">IF(D1464&gt;O1464,"Fail: operating hours exceed in-service hours",IF(D1464+M1464&gt;O1464,"Fail: operating + unavailable hours exceed in-service hours",IF(P1464,"Partial month: within in-service hours","OK")))</x:f>
        <x:v>OK</x:v>
      </x:c>
    </x:row>
    <x:row r="1465" ht="15" hidden="0" customHeight="1">
      <x:c r="A1465" s="1" t="s">
        <x:v>2602</x:v>
      </x:c>
      <x:c r="B1465" s="14" t="n">
        <x:v>46204</x:v>
      </x:c>
      <x:c r="C1465" s="1" t="n">
        <x:v>64.5</x:v>
      </x:c>
      <x:c r="D1465" s="1" t="n">
        <x:v>422.9</x:v>
      </x:c>
      <x:c r="E1465" s="1" t="n">
        <x:v>26</x:v>
      </x:c>
      <x:c r="F1465" s="1" t="n">
        <x:v>3</x:v>
      </x:c>
      <x:c r="G1465" s="1" t="n">
        <x:v>41</x:v>
      </x:c>
      <x:c r="H1465" s="1" t="n">
        <x:v>0</x:v>
      </x:c>
      <x:c r="I1465" s="1" t="n">
        <x:v>4</x:v>
      </x:c>
      <x:c r="J1465" s="1" t="n">
        <x:v>0.92</x:v>
      </x:c>
      <x:c r="K1465" s="1" t="n">
        <x:v>0</x:v>
      </x:c>
      <x:c r="L1465" s="1" t="n">
        <x:v>98.4</x:v>
      </x:c>
      <x:c r="M1465" s="1" t="n">
        <x:v>0</x:v>
      </x:c>
      <x:c r="N1465" s="1" t="n">
        <x:v>5.4</x:v>
      </x:c>
      <x:c r="O1465" s="1" t="n">
        <x:f aca="0">24*MAX(0,EOMONTH(B1465,0)-MAX(B1465,INDEX(Device_Inventory!$K$2:$K$1201,MATCH(A1465,Device_Inventory!$A$2:$A$1201,0)))+1)</x:f>
        <x:v>744</x:v>
      </x:c>
      <x:c r="P1465" s="11" t="b">
        <x:f aca="0">INDEX(Device_Inventory!$K$2:$K$1201,MATCH(A1465,Device_Inventory!$A$2:$A$1201,0))&gt;B1465</x:f>
        <x:v>0</x:v>
      </x:c>
      <x:c r="Q1465" s="1" t="str">
        <x:f aca="0">IF(D1465&gt;O1465,"Fail: operating hours exceed in-service hours",IF(D1465+M1465&gt;O1465,"Fail: operating + unavailable hours exceed in-service hours",IF(P1465,"Partial month: within in-service hours","OK")))</x:f>
        <x:v>OK</x:v>
      </x:c>
    </x:row>
    <x:row r="1466" ht="15" hidden="0" customHeight="1">
      <x:c r="A1466" s="1" t="s">
        <x:v>922</x:v>
      </x:c>
      <x:c r="B1466" s="14" t="n">
        <x:v>46054</x:v>
      </x:c>
      <x:c r="C1466" s="1" t="n">
        <x:v>40.3</x:v>
      </x:c>
      <x:c r="D1466" s="1" t="n">
        <x:v>253.5</x:v>
      </x:c>
      <x:c r="E1466" s="1" t="n">
        <x:v>28</x:v>
      </x:c>
      <x:c r="F1466" s="1" t="n">
        <x:v>4</x:v>
      </x:c>
      <x:c r="G1466" s="1" t="n">
        <x:v>28</x:v>
      </x:c>
      <x:c r="H1466" s="1" t="n">
        <x:v>2</x:v>
      </x:c>
      <x:c r="I1466" s="1" t="n">
        <x:v>1</x:v>
      </x:c>
      <x:c r="J1466" s="1" t="n">
        <x:v>2.16</x:v>
      </x:c>
      <x:c r="K1466" s="1" t="n">
        <x:v>0</x:v>
      </x:c>
      <x:c r="L1466" s="1" t="n">
        <x:v>96.9</x:v>
      </x:c>
      <x:c r="M1466" s="1" t="n">
        <x:v>7.4</x:v>
      </x:c>
      <x:c r="N1466" s="1" t="n">
        <x:v>10.9</x:v>
      </x:c>
      <x:c r="O1466" s="1" t="n">
        <x:f aca="0">24*MAX(0,EOMONTH(B1466,0)-MAX(B1466,INDEX(Device_Inventory!$K$2:$K$1201,MATCH(A1466,Device_Inventory!$A$2:$A$1201,0)))+1)</x:f>
        <x:v>672</x:v>
      </x:c>
      <x:c r="P1466" s="11" t="b">
        <x:f aca="0">INDEX(Device_Inventory!$K$2:$K$1201,MATCH(A1466,Device_Inventory!$A$2:$A$1201,0))&gt;B1466</x:f>
        <x:v>0</x:v>
      </x:c>
      <x:c r="Q1466" s="1" t="str">
        <x:f aca="0">IF(D1466&gt;O1466,"Fail: operating hours exceed in-service hours",IF(D1466+M1466&gt;O1466,"Fail: operating + unavailable hours exceed in-service hours",IF(P1466,"Partial month: within in-service hours","OK")))</x:f>
        <x:v>OK</x:v>
      </x:c>
    </x:row>
    <x:row r="1467" ht="15" hidden="0" customHeight="1">
      <x:c r="A1467" s="1" t="s">
        <x:v>922</x:v>
      </x:c>
      <x:c r="B1467" s="14" t="n">
        <x:v>46082</x:v>
      </x:c>
      <x:c r="C1467" s="1" t="n">
        <x:v>78.5</x:v>
      </x:c>
      <x:c r="D1467" s="1" t="n">
        <x:v>441.8</x:v>
      </x:c>
      <x:c r="E1467" s="1" t="n">
        <x:v>31</x:v>
      </x:c>
      <x:c r="F1467" s="1" t="n">
        <x:v>5</x:v>
      </x:c>
      <x:c r="G1467" s="1" t="n">
        <x:v>41</x:v>
      </x:c>
      <x:c r="H1467" s="1" t="n">
        <x:v>2</x:v>
      </x:c>
      <x:c r="I1467" s="1" t="n">
        <x:v>4</x:v>
      </x:c>
      <x:c r="J1467" s="1" t="n">
        <x:v>2.57</x:v>
      </x:c>
      <x:c r="K1467" s="1" t="n">
        <x:v>1</x:v>
      </x:c>
      <x:c r="L1467" s="1" t="n">
        <x:v>94.6</x:v>
      </x:c>
      <x:c r="M1467" s="1" t="n">
        <x:v>12.8</x:v>
      </x:c>
      <x:c r="N1467" s="1" t="n">
        <x:v>22.6</x:v>
      </x:c>
      <x:c r="O1467" s="1" t="n">
        <x:f aca="0">24*MAX(0,EOMONTH(B1467,0)-MAX(B1467,INDEX(Device_Inventory!$K$2:$K$1201,MATCH(A1467,Device_Inventory!$A$2:$A$1201,0)))+1)</x:f>
        <x:v>744</x:v>
      </x:c>
      <x:c r="P1467" s="11" t="b">
        <x:f aca="0">INDEX(Device_Inventory!$K$2:$K$1201,MATCH(A1467,Device_Inventory!$A$2:$A$1201,0))&gt;B1467</x:f>
        <x:v>0</x:v>
      </x:c>
      <x:c r="Q1467" s="1" t="str">
        <x:f aca="0">IF(D1467&gt;O1467,"Fail: operating hours exceed in-service hours",IF(D1467+M1467&gt;O1467,"Fail: operating + unavailable hours exceed in-service hours",IF(P1467,"Partial month: within in-service hours","OK")))</x:f>
        <x:v>OK</x:v>
      </x:c>
    </x:row>
    <x:row r="1468" ht="15" hidden="0" customHeight="1">
      <x:c r="A1468" s="1" t="s">
        <x:v>922</x:v>
      </x:c>
      <x:c r="B1468" s="14" t="n">
        <x:v>46113</x:v>
      </x:c>
      <x:c r="C1468" s="1" t="n">
        <x:v>54.3</x:v>
      </x:c>
      <x:c r="D1468" s="1" t="n">
        <x:v>345</x:v>
      </x:c>
      <x:c r="E1468" s="1" t="n">
        <x:v>29</x:v>
      </x:c>
      <x:c r="F1468" s="1" t="n">
        <x:v>3</x:v>
      </x:c>
      <x:c r="G1468" s="1" t="n">
        <x:v>40</x:v>
      </x:c>
      <x:c r="H1468" s="1" t="n">
        <x:v>2</x:v>
      </x:c>
      <x:c r="I1468" s="1" t="n">
        <x:v>3</x:v>
      </x:c>
      <x:c r="J1468" s="1" t="n">
        <x:v>2.83</x:v>
      </x:c>
      <x:c r="K1468" s="1" t="n">
        <x:v>1</x:v>
      </x:c>
      <x:c r="L1468" s="1" t="n">
        <x:v>93.9</x:v>
      </x:c>
      <x:c r="M1468" s="1" t="n">
        <x:v>14.4</x:v>
      </x:c>
      <x:c r="N1468" s="1" t="n">
        <x:v>11.4</x:v>
      </x:c>
      <x:c r="O1468" s="1" t="n">
        <x:f aca="0">24*MAX(0,EOMONTH(B1468,0)-MAX(B1468,INDEX(Device_Inventory!$K$2:$K$1201,MATCH(A1468,Device_Inventory!$A$2:$A$1201,0)))+1)</x:f>
        <x:v>720</x:v>
      </x:c>
      <x:c r="P1468" s="11" t="b">
        <x:f aca="0">INDEX(Device_Inventory!$K$2:$K$1201,MATCH(A1468,Device_Inventory!$A$2:$A$1201,0))&gt;B1468</x:f>
        <x:v>0</x:v>
      </x:c>
      <x:c r="Q1468" s="1" t="str">
        <x:f aca="0">IF(D1468&gt;O1468,"Fail: operating hours exceed in-service hours",IF(D1468+M1468&gt;O1468,"Fail: operating + unavailable hours exceed in-service hours",IF(P1468,"Partial month: within in-service hours","OK")))</x:f>
        <x:v>OK</x:v>
      </x:c>
    </x:row>
    <x:row r="1469" ht="15" hidden="0" customHeight="1">
      <x:c r="A1469" s="1" t="s">
        <x:v>922</x:v>
      </x:c>
      <x:c r="B1469" s="14" t="n">
        <x:v>46143</x:v>
      </x:c>
      <x:c r="C1469" s="1" t="n">
        <x:v>62.3</x:v>
      </x:c>
      <x:c r="D1469" s="1" t="n">
        <x:v>396.5</x:v>
      </x:c>
      <x:c r="E1469" s="1" t="n">
        <x:v>29</x:v>
      </x:c>
      <x:c r="F1469" s="1" t="n">
        <x:v>4</x:v>
      </x:c>
      <x:c r="G1469" s="1" t="n">
        <x:v>26</x:v>
      </x:c>
      <x:c r="H1469" s="1" t="n">
        <x:v>2</x:v>
      </x:c>
      <x:c r="I1469" s="1" t="n">
        <x:v>2</x:v>
      </x:c>
      <x:c r="J1469" s="1" t="n">
        <x:v>2.27</x:v>
      </x:c>
      <x:c r="K1469" s="1" t="n">
        <x:v>1</x:v>
      </x:c>
      <x:c r="L1469" s="1" t="n">
        <x:v>92.6</x:v>
      </x:c>
      <x:c r="M1469" s="1" t="n">
        <x:v>2.4</x:v>
      </x:c>
      <x:c r="N1469" s="1" t="n">
        <x:v>15.6</x:v>
      </x:c>
      <x:c r="O1469" s="1" t="n">
        <x:f aca="0">24*MAX(0,EOMONTH(B1469,0)-MAX(B1469,INDEX(Device_Inventory!$K$2:$K$1201,MATCH(A1469,Device_Inventory!$A$2:$A$1201,0)))+1)</x:f>
        <x:v>744</x:v>
      </x:c>
      <x:c r="P1469" s="11" t="b">
        <x:f aca="0">INDEX(Device_Inventory!$K$2:$K$1201,MATCH(A1469,Device_Inventory!$A$2:$A$1201,0))&gt;B1469</x:f>
        <x:v>0</x:v>
      </x:c>
      <x:c r="Q1469" s="1" t="str">
        <x:f aca="0">IF(D1469&gt;O1469,"Fail: operating hours exceed in-service hours",IF(D1469+M1469&gt;O1469,"Fail: operating + unavailable hours exceed in-service hours",IF(P1469,"Partial month: within in-service hours","OK")))</x:f>
        <x:v>OK</x:v>
      </x:c>
    </x:row>
    <x:row r="1470" ht="15" hidden="0" customHeight="1">
      <x:c r="A1470" s="1" t="s">
        <x:v>922</x:v>
      </x:c>
      <x:c r="B1470" s="14" t="n">
        <x:v>46174</x:v>
      </x:c>
      <x:c r="C1470" s="1" t="n">
        <x:v>62.2</x:v>
      </x:c>
      <x:c r="D1470" s="1" t="n">
        <x:v>382.6</x:v>
      </x:c>
      <x:c r="E1470" s="1" t="n">
        <x:v>23</x:v>
      </x:c>
      <x:c r="F1470" s="1" t="n">
        <x:v>5</x:v>
      </x:c>
      <x:c r="G1470" s="1" t="n">
        <x:v>32</x:v>
      </x:c>
      <x:c r="H1470" s="1" t="n">
        <x:v>4</x:v>
      </x:c>
      <x:c r="I1470" s="1" t="n">
        <x:v>1</x:v>
      </x:c>
      <x:c r="J1470" s="1" t="n">
        <x:v>1.77</x:v>
      </x:c>
      <x:c r="K1470" s="1" t="n">
        <x:v>2</x:v>
      </x:c>
      <x:c r="L1470" s="1" t="n">
        <x:v>94.6</x:v>
      </x:c>
      <x:c r="M1470" s="1" t="n">
        <x:v>10.9</x:v>
      </x:c>
      <x:c r="N1470" s="1" t="n">
        <x:v>12.2</x:v>
      </x:c>
      <x:c r="O1470" s="1" t="n">
        <x:f aca="0">24*MAX(0,EOMONTH(B1470,0)-MAX(B1470,INDEX(Device_Inventory!$K$2:$K$1201,MATCH(A1470,Device_Inventory!$A$2:$A$1201,0)))+1)</x:f>
        <x:v>720</x:v>
      </x:c>
      <x:c r="P1470" s="11" t="b">
        <x:f aca="0">INDEX(Device_Inventory!$K$2:$K$1201,MATCH(A1470,Device_Inventory!$A$2:$A$1201,0))&gt;B1470</x:f>
        <x:v>0</x:v>
      </x:c>
      <x:c r="Q1470" s="1" t="str">
        <x:f aca="0">IF(D1470&gt;O1470,"Fail: operating hours exceed in-service hours",IF(D1470+M1470&gt;O1470,"Fail: operating + unavailable hours exceed in-service hours",IF(P1470,"Partial month: within in-service hours","OK")))</x:f>
        <x:v>OK</x:v>
      </x:c>
    </x:row>
    <x:row r="1471" ht="15" hidden="0" customHeight="1">
      <x:c r="A1471" s="1" t="s">
        <x:v>922</x:v>
      </x:c>
      <x:c r="B1471" s="14" t="n">
        <x:v>46204</x:v>
      </x:c>
      <x:c r="C1471" s="1" t="n">
        <x:v>48</x:v>
      </x:c>
      <x:c r="D1471" s="1" t="n">
        <x:v>300.3</x:v>
      </x:c>
      <x:c r="E1471" s="1" t="n">
        <x:v>19</x:v>
      </x:c>
      <x:c r="F1471" s="1" t="n">
        <x:v>3</x:v>
      </x:c>
      <x:c r="G1471" s="1" t="n">
        <x:v>43</x:v>
      </x:c>
      <x:c r="H1471" s="1" t="n">
        <x:v>1</x:v>
      </x:c>
      <x:c r="I1471" s="1" t="n">
        <x:v>1</x:v>
      </x:c>
      <x:c r="J1471" s="1" t="n">
        <x:v>1.77</x:v>
      </x:c>
      <x:c r="K1471" s="1" t="n">
        <x:v>2</x:v>
      </x:c>
      <x:c r="L1471" s="1" t="n">
        <x:v>90.9</x:v>
      </x:c>
      <x:c r="M1471" s="1" t="n">
        <x:v>2.2</x:v>
      </x:c>
      <x:c r="N1471" s="1" t="n">
        <x:v>7.8</x:v>
      </x:c>
      <x:c r="O1471" s="1" t="n">
        <x:f aca="0">24*MAX(0,EOMONTH(B1471,0)-MAX(B1471,INDEX(Device_Inventory!$K$2:$K$1201,MATCH(A1471,Device_Inventory!$A$2:$A$1201,0)))+1)</x:f>
        <x:v>744</x:v>
      </x:c>
      <x:c r="P1471" s="11" t="b">
        <x:f aca="0">INDEX(Device_Inventory!$K$2:$K$1201,MATCH(A1471,Device_Inventory!$A$2:$A$1201,0))&gt;B1471</x:f>
        <x:v>0</x:v>
      </x:c>
      <x:c r="Q1471" s="1" t="str">
        <x:f aca="0">IF(D1471&gt;O1471,"Fail: operating hours exceed in-service hours",IF(D1471+M1471&gt;O1471,"Fail: operating + unavailable hours exceed in-service hours",IF(P1471,"Partial month: within in-service hours","OK")))</x:f>
        <x:v>OK</x:v>
      </x:c>
    </x:row>
    <x:row r="1472" ht="15" hidden="0" customHeight="1">
      <x:c r="A1472" s="1" t="s">
        <x:v>2607</x:v>
      </x:c>
      <x:c r="B1472" s="14" t="n">
        <x:v>46054</x:v>
      </x:c>
      <x:c r="C1472" s="1" t="n">
        <x:v>58.3</x:v>
      </x:c>
      <x:c r="D1472" s="1" t="n">
        <x:v>408.5</x:v>
      </x:c>
      <x:c r="E1472" s="1" t="n">
        <x:v>19</x:v>
      </x:c>
      <x:c r="F1472" s="1" t="n">
        <x:v>0</x:v>
      </x:c>
      <x:c r="G1472" s="1" t="n">
        <x:v>42</x:v>
      </x:c>
      <x:c r="H1472" s="1" t="n">
        <x:v>0</x:v>
      </x:c>
      <x:c r="I1472" s="1" t="n">
        <x:v>2</x:v>
      </x:c>
      <x:c r="J1472" s="1" t="n">
        <x:v>0.69</x:v>
      </x:c>
      <x:c r="K1472" s="1" t="n">
        <x:v>0</x:v>
      </x:c>
      <x:c r="L1472" s="1" t="n">
        <x:v>94.9</x:v>
      </x:c>
      <x:c r="M1472" s="1" t="n">
        <x:v>0</x:v>
      </x:c>
      <x:c r="N1472" s="1" t="n">
        <x:v>12.3</x:v>
      </x:c>
      <x:c r="O1472" s="1" t="n">
        <x:f aca="0">24*MAX(0,EOMONTH(B1472,0)-MAX(B1472,INDEX(Device_Inventory!$K$2:$K$1201,MATCH(A1472,Device_Inventory!$A$2:$A$1201,0)))+1)</x:f>
        <x:v>672</x:v>
      </x:c>
      <x:c r="P1472" s="11" t="b">
        <x:f aca="0">INDEX(Device_Inventory!$K$2:$K$1201,MATCH(A1472,Device_Inventory!$A$2:$A$1201,0))&gt;B1472</x:f>
        <x:v>0</x:v>
      </x:c>
      <x:c r="Q1472" s="1" t="str">
        <x:f aca="0">IF(D1472&gt;O1472,"Fail: operating hours exceed in-service hours",IF(D1472+M1472&gt;O1472,"Fail: operating + unavailable hours exceed in-service hours",IF(P1472,"Partial month: within in-service hours","OK")))</x:f>
        <x:v>OK</x:v>
      </x:c>
    </x:row>
    <x:row r="1473" ht="15" hidden="0" customHeight="1">
      <x:c r="A1473" s="1" t="s">
        <x:v>2607</x:v>
      </x:c>
      <x:c r="B1473" s="14" t="n">
        <x:v>46082</x:v>
      </x:c>
      <x:c r="C1473" s="1" t="n">
        <x:v>56.7</x:v>
      </x:c>
      <x:c r="D1473" s="1" t="n">
        <x:v>317</x:v>
      </x:c>
      <x:c r="E1473" s="1" t="n">
        <x:v>27</x:v>
      </x:c>
      <x:c r="F1473" s="1" t="n">
        <x:v>0</x:v>
      </x:c>
      <x:c r="G1473" s="1" t="n">
        <x:v>25</x:v>
      </x:c>
      <x:c r="H1473" s="1" t="n">
        <x:v>0</x:v>
      </x:c>
      <x:c r="I1473" s="1" t="n">
        <x:v>5</x:v>
      </x:c>
      <x:c r="J1473" s="1" t="n">
        <x:v>0.54</x:v>
      </x:c>
      <x:c r="K1473" s="1" t="n">
        <x:v>0</x:v>
      </x:c>
      <x:c r="L1473" s="1" t="n">
        <x:v>95.4</x:v>
      </x:c>
      <x:c r="M1473" s="1" t="n">
        <x:v>3.8</x:v>
      </x:c>
      <x:c r="N1473" s="1" t="n">
        <x:v>5.2</x:v>
      </x:c>
      <x:c r="O1473" s="1" t="n">
        <x:f aca="0">24*MAX(0,EOMONTH(B1473,0)-MAX(B1473,INDEX(Device_Inventory!$K$2:$K$1201,MATCH(A1473,Device_Inventory!$A$2:$A$1201,0)))+1)</x:f>
        <x:v>744</x:v>
      </x:c>
      <x:c r="P1473" s="11" t="b">
        <x:f aca="0">INDEX(Device_Inventory!$K$2:$K$1201,MATCH(A1473,Device_Inventory!$A$2:$A$1201,0))&gt;B1473</x:f>
        <x:v>0</x:v>
      </x:c>
      <x:c r="Q1473" s="1" t="str">
        <x:f aca="0">IF(D1473&gt;O1473,"Fail: operating hours exceed in-service hours",IF(D1473+M1473&gt;O1473,"Fail: operating + unavailable hours exceed in-service hours",IF(P1473,"Partial month: within in-service hours","OK")))</x:f>
        <x:v>OK</x:v>
      </x:c>
    </x:row>
    <x:row r="1474" ht="15" hidden="0" customHeight="1">
      <x:c r="A1474" s="1" t="s">
        <x:v>2607</x:v>
      </x:c>
      <x:c r="B1474" s="14" t="n">
        <x:v>46113</x:v>
      </x:c>
      <x:c r="C1474" s="1" t="n">
        <x:v>65.8</x:v>
      </x:c>
      <x:c r="D1474" s="1" t="n">
        <x:v>401.8</x:v>
      </x:c>
      <x:c r="E1474" s="1" t="n">
        <x:v>25</x:v>
      </x:c>
      <x:c r="F1474" s="1" t="n">
        <x:v>1</x:v>
      </x:c>
      <x:c r="G1474" s="1" t="n">
        <x:v>28</x:v>
      </x:c>
      <x:c r="H1474" s="1" t="n">
        <x:v>0</x:v>
      </x:c>
      <x:c r="I1474" s="1" t="n">
        <x:v>2</x:v>
      </x:c>
      <x:c r="J1474" s="1" t="n">
        <x:v>0.46</x:v>
      </x:c>
      <x:c r="K1474" s="1" t="n">
        <x:v>1</x:v>
      </x:c>
      <x:c r="L1474" s="1" t="n">
        <x:v>96.9</x:v>
      </x:c>
      <x:c r="M1474" s="1" t="n">
        <x:v>4.6</x:v>
      </x:c>
      <x:c r="N1474" s="1" t="n">
        <x:v>14.5</x:v>
      </x:c>
      <x:c r="O1474" s="1" t="n">
        <x:f aca="0">24*MAX(0,EOMONTH(B1474,0)-MAX(B1474,INDEX(Device_Inventory!$K$2:$K$1201,MATCH(A1474,Device_Inventory!$A$2:$A$1201,0)))+1)</x:f>
        <x:v>720</x:v>
      </x:c>
      <x:c r="P1474" s="11" t="b">
        <x:f aca="0">INDEX(Device_Inventory!$K$2:$K$1201,MATCH(A1474,Device_Inventory!$A$2:$A$1201,0))&gt;B1474</x:f>
        <x:v>0</x:v>
      </x:c>
      <x:c r="Q1474" s="1" t="str">
        <x:f aca="0">IF(D1474&gt;O1474,"Fail: operating hours exceed in-service hours",IF(D1474+M1474&gt;O1474,"Fail: operating + unavailable hours exceed in-service hours",IF(P1474,"Partial month: within in-service hours","OK")))</x:f>
        <x:v>OK</x:v>
      </x:c>
    </x:row>
    <x:row r="1475" ht="15" hidden="0" customHeight="1">
      <x:c r="A1475" s="1" t="s">
        <x:v>2607</x:v>
      </x:c>
      <x:c r="B1475" s="14" t="n">
        <x:v>46143</x:v>
      </x:c>
      <x:c r="C1475" s="1" t="n">
        <x:v>65.4</x:v>
      </x:c>
      <x:c r="D1475" s="1" t="n">
        <x:v>444.3</x:v>
      </x:c>
      <x:c r="E1475" s="1" t="n">
        <x:v>21</x:v>
      </x:c>
      <x:c r="F1475" s="1" t="n">
        <x:v>1</x:v>
      </x:c>
      <x:c r="G1475" s="1" t="n">
        <x:v>41</x:v>
      </x:c>
      <x:c r="H1475" s="1" t="n">
        <x:v>0</x:v>
      </x:c>
      <x:c r="I1475" s="1" t="n">
        <x:v>2</x:v>
      </x:c>
      <x:c r="J1475" s="1" t="n">
        <x:v>0.04</x:v>
      </x:c>
      <x:c r="K1475" s="1" t="n">
        <x:v>0</x:v>
      </x:c>
      <x:c r="L1475" s="1" t="n">
        <x:v>91.6</x:v>
      </x:c>
      <x:c r="M1475" s="1" t="n">
        <x:v>0</x:v>
      </x:c>
      <x:c r="N1475" s="1" t="n">
        <x:v>18.9</x:v>
      </x:c>
      <x:c r="O1475" s="1" t="n">
        <x:f aca="0">24*MAX(0,EOMONTH(B1475,0)-MAX(B1475,INDEX(Device_Inventory!$K$2:$K$1201,MATCH(A1475,Device_Inventory!$A$2:$A$1201,0)))+1)</x:f>
        <x:v>744</x:v>
      </x:c>
      <x:c r="P1475" s="11" t="b">
        <x:f aca="0">INDEX(Device_Inventory!$K$2:$K$1201,MATCH(A1475,Device_Inventory!$A$2:$A$1201,0))&gt;B1475</x:f>
        <x:v>0</x:v>
      </x:c>
      <x:c r="Q1475" s="1" t="str">
        <x:f aca="0">IF(D1475&gt;O1475,"Fail: operating hours exceed in-service hours",IF(D1475+M1475&gt;O1475,"Fail: operating + unavailable hours exceed in-service hours",IF(P1475,"Partial month: within in-service hours","OK")))</x:f>
        <x:v>OK</x:v>
      </x:c>
    </x:row>
    <x:row r="1476" ht="15" hidden="0" customHeight="1">
      <x:c r="A1476" s="1" t="s">
        <x:v>2607</x:v>
      </x:c>
      <x:c r="B1476" s="14" t="n">
        <x:v>46174</x:v>
      </x:c>
      <x:c r="C1476" s="1" t="n">
        <x:v>69.9</x:v>
      </x:c>
      <x:c r="D1476" s="1" t="n">
        <x:v>453.7</x:v>
      </x:c>
      <x:c r="E1476" s="1" t="n">
        <x:v>41</x:v>
      </x:c>
      <x:c r="F1476" s="1" t="n">
        <x:v>3</x:v>
      </x:c>
      <x:c r="G1476" s="1" t="n">
        <x:v>35</x:v>
      </x:c>
      <x:c r="H1476" s="1" t="n">
        <x:v>0</x:v>
      </x:c>
      <x:c r="I1476" s="1" t="n">
        <x:v>4</x:v>
      </x:c>
      <x:c r="J1476" s="1" t="n">
        <x:v>0.94</x:v>
      </x:c>
      <x:c r="K1476" s="1" t="n">
        <x:v>1</x:v>
      </x:c>
      <x:c r="L1476" s="1" t="n">
        <x:v>96.3</x:v>
      </x:c>
      <x:c r="M1476" s="1" t="n">
        <x:v>3</x:v>
      </x:c>
      <x:c r="N1476" s="1" t="n">
        <x:v>15</x:v>
      </x:c>
      <x:c r="O1476" s="1" t="n">
        <x:f aca="0">24*MAX(0,EOMONTH(B1476,0)-MAX(B1476,INDEX(Device_Inventory!$K$2:$K$1201,MATCH(A1476,Device_Inventory!$A$2:$A$1201,0)))+1)</x:f>
        <x:v>720</x:v>
      </x:c>
      <x:c r="P1476" s="11" t="b">
        <x:f aca="0">INDEX(Device_Inventory!$K$2:$K$1201,MATCH(A1476,Device_Inventory!$A$2:$A$1201,0))&gt;B1476</x:f>
        <x:v>0</x:v>
      </x:c>
      <x:c r="Q1476" s="1" t="str">
        <x:f aca="0">IF(D1476&gt;O1476,"Fail: operating hours exceed in-service hours",IF(D1476+M1476&gt;O1476,"Fail: operating + unavailable hours exceed in-service hours",IF(P1476,"Partial month: within in-service hours","OK")))</x:f>
        <x:v>OK</x:v>
      </x:c>
    </x:row>
    <x:row r="1477" ht="15" hidden="0" customHeight="1">
      <x:c r="A1477" s="1" t="s">
        <x:v>2607</x:v>
      </x:c>
      <x:c r="B1477" s="14" t="n">
        <x:v>46204</x:v>
      </x:c>
      <x:c r="C1477" s="1" t="n">
        <x:v>86.5</x:v>
      </x:c>
      <x:c r="D1477" s="1" t="n">
        <x:v>560.5</x:v>
      </x:c>
      <x:c r="E1477" s="1" t="n">
        <x:v>21</x:v>
      </x:c>
      <x:c r="F1477" s="1" t="n">
        <x:v>2</x:v>
      </x:c>
      <x:c r="G1477" s="1" t="n">
        <x:v>47</x:v>
      </x:c>
      <x:c r="H1477" s="1" t="n">
        <x:v>0</x:v>
      </x:c>
      <x:c r="I1477" s="1" t="n">
        <x:v>5</x:v>
      </x:c>
      <x:c r="J1477" s="1" t="n">
        <x:v>0</x:v>
      </x:c>
      <x:c r="K1477" s="1" t="n">
        <x:v>1</x:v>
      </x:c>
      <x:c r="L1477" s="1" t="n">
        <x:v>91.1</x:v>
      </x:c>
      <x:c r="M1477" s="1" t="n">
        <x:v>4.4</x:v>
      </x:c>
      <x:c r="N1477" s="1" t="n">
        <x:v>16.4</x:v>
      </x:c>
      <x:c r="O1477" s="1" t="n">
        <x:f aca="0">24*MAX(0,EOMONTH(B1477,0)-MAX(B1477,INDEX(Device_Inventory!$K$2:$K$1201,MATCH(A1477,Device_Inventory!$A$2:$A$1201,0)))+1)</x:f>
        <x:v>744</x:v>
      </x:c>
      <x:c r="P1477" s="11" t="b">
        <x:f aca="0">INDEX(Device_Inventory!$K$2:$K$1201,MATCH(A1477,Device_Inventory!$A$2:$A$1201,0))&gt;B1477</x:f>
        <x:v>0</x:v>
      </x:c>
      <x:c r="Q1477" s="1" t="str">
        <x:f aca="0">IF(D1477&gt;O1477,"Fail: operating hours exceed in-service hours",IF(D1477+M1477&gt;O1477,"Fail: operating + unavailable hours exceed in-service hours",IF(P1477,"Partial month: within in-service hours","OK")))</x:f>
        <x:v>OK</x:v>
      </x:c>
    </x:row>
    <x:row r="1478" ht="15" hidden="0" customHeight="1">
      <x:c r="A1478" s="1" t="s">
        <x:v>2610</x:v>
      </x:c>
      <x:c r="B1478" s="14" t="n">
        <x:v>46054</x:v>
      </x:c>
      <x:c r="C1478" s="1" t="n">
        <x:v>36</x:v>
      </x:c>
      <x:c r="D1478" s="1" t="n">
        <x:v>220.3</x:v>
      </x:c>
      <x:c r="E1478" s="1" t="n">
        <x:v>5</x:v>
      </x:c>
      <x:c r="F1478" s="1" t="n">
        <x:v>1</x:v>
      </x:c>
      <x:c r="G1478" s="1" t="n">
        <x:v>32</x:v>
      </x:c>
      <x:c r="H1478" s="1" t="n">
        <x:v>0</x:v>
      </x:c>
      <x:c r="I1478" s="1" t="n">
        <x:v>0</x:v>
      </x:c>
      <x:c r="J1478" s="1" t="n">
        <x:v>0.2</x:v>
      </x:c>
      <x:c r="K1478" s="1" t="n">
        <x:v>0</x:v>
      </x:c>
      <x:c r="L1478" s="1" t="n">
        <x:v>97.3</x:v>
      </x:c>
      <x:c r="M1478" s="1" t="n">
        <x:v>0.9</x:v>
      </x:c>
      <x:c r="N1478" s="1" t="n">
        <x:v>5.6</x:v>
      </x:c>
      <x:c r="O1478" s="1" t="n">
        <x:f aca="0">24*MAX(0,EOMONTH(B1478,0)-MAX(B1478,INDEX(Device_Inventory!$K$2:$K$1201,MATCH(A1478,Device_Inventory!$A$2:$A$1201,0)))+1)</x:f>
        <x:v>672</x:v>
      </x:c>
      <x:c r="P1478" s="11" t="b">
        <x:f aca="0">INDEX(Device_Inventory!$K$2:$K$1201,MATCH(A1478,Device_Inventory!$A$2:$A$1201,0))&gt;B1478</x:f>
        <x:v>0</x:v>
      </x:c>
      <x:c r="Q1478" s="1" t="str">
        <x:f aca="0">IF(D1478&gt;O1478,"Fail: operating hours exceed in-service hours",IF(D1478+M1478&gt;O1478,"Fail: operating + unavailable hours exceed in-service hours",IF(P1478,"Partial month: within in-service hours","OK")))</x:f>
        <x:v>OK</x:v>
      </x:c>
    </x:row>
    <x:row r="1479" ht="15" hidden="0" customHeight="1">
      <x:c r="A1479" s="1" t="s">
        <x:v>2610</x:v>
      </x:c>
      <x:c r="B1479" s="14" t="n">
        <x:v>46082</x:v>
      </x:c>
      <x:c r="C1479" s="1" t="n">
        <x:v>78.9</x:v>
      </x:c>
      <x:c r="D1479" s="1" t="n">
        <x:v>462.9</x:v>
      </x:c>
      <x:c r="E1479" s="1" t="n">
        <x:v>12</x:v>
      </x:c>
      <x:c r="F1479" s="1" t="n">
        <x:v>2</x:v>
      </x:c>
      <x:c r="G1479" s="1" t="n">
        <x:v>37</x:v>
      </x:c>
      <x:c r="H1479" s="1" t="n">
        <x:v>0</x:v>
      </x:c>
      <x:c r="I1479" s="1" t="n">
        <x:v>3</x:v>
      </x:c>
      <x:c r="J1479" s="1" t="n">
        <x:v>0.55</x:v>
      </x:c>
      <x:c r="K1479" s="1" t="n">
        <x:v>0</x:v>
      </x:c>
      <x:c r="L1479" s="1" t="n">
        <x:v>94.2</x:v>
      </x:c>
      <x:c r="M1479" s="1" t="n">
        <x:v>0.3</x:v>
      </x:c>
      <x:c r="N1479" s="1" t="n">
        <x:v>8.6</x:v>
      </x:c>
      <x:c r="O1479" s="1" t="n">
        <x:f aca="0">24*MAX(0,EOMONTH(B1479,0)-MAX(B1479,INDEX(Device_Inventory!$K$2:$K$1201,MATCH(A1479,Device_Inventory!$A$2:$A$1201,0)))+1)</x:f>
        <x:v>744</x:v>
      </x:c>
      <x:c r="P1479" s="11" t="b">
        <x:f aca="0">INDEX(Device_Inventory!$K$2:$K$1201,MATCH(A1479,Device_Inventory!$A$2:$A$1201,0))&gt;B1479</x:f>
        <x:v>0</x:v>
      </x:c>
      <x:c r="Q1479" s="1" t="str">
        <x:f aca="0">IF(D1479&gt;O1479,"Fail: operating hours exceed in-service hours",IF(D1479+M1479&gt;O1479,"Fail: operating + unavailable hours exceed in-service hours",IF(P1479,"Partial month: within in-service hours","OK")))</x:f>
        <x:v>OK</x:v>
      </x:c>
    </x:row>
    <x:row r="1480" ht="15" hidden="0" customHeight="1">
      <x:c r="A1480" s="1" t="s">
        <x:v>2610</x:v>
      </x:c>
      <x:c r="B1480" s="14" t="n">
        <x:v>46113</x:v>
      </x:c>
      <x:c r="C1480" s="1" t="n">
        <x:v>75.9</x:v>
      </x:c>
      <x:c r="D1480" s="1" t="n">
        <x:v>418.9</x:v>
      </x:c>
      <x:c r="E1480" s="1" t="n">
        <x:v>22</x:v>
      </x:c>
      <x:c r="F1480" s="1" t="n">
        <x:v>2</x:v>
      </x:c>
      <x:c r="G1480" s="1" t="n">
        <x:v>43</x:v>
      </x:c>
      <x:c r="H1480" s="1" t="n">
        <x:v>0</x:v>
      </x:c>
      <x:c r="I1480" s="1" t="n">
        <x:v>5</x:v>
      </x:c>
      <x:c r="J1480" s="1" t="n">
        <x:v>0</x:v>
      </x:c>
      <x:c r="K1480" s="1" t="n">
        <x:v>0</x:v>
      </x:c>
      <x:c r="L1480" s="1" t="n">
        <x:v>93.5</x:v>
      </x:c>
      <x:c r="M1480" s="1" t="n">
        <x:v>7.8</x:v>
      </x:c>
      <x:c r="N1480" s="1" t="n">
        <x:v>7.1</x:v>
      </x:c>
      <x:c r="O1480" s="1" t="n">
        <x:f aca="0">24*MAX(0,EOMONTH(B1480,0)-MAX(B1480,INDEX(Device_Inventory!$K$2:$K$1201,MATCH(A1480,Device_Inventory!$A$2:$A$1201,0)))+1)</x:f>
        <x:v>720</x:v>
      </x:c>
      <x:c r="P1480" s="11" t="b">
        <x:f aca="0">INDEX(Device_Inventory!$K$2:$K$1201,MATCH(A1480,Device_Inventory!$A$2:$A$1201,0))&gt;B1480</x:f>
        <x:v>0</x:v>
      </x:c>
      <x:c r="Q1480" s="1" t="str">
        <x:f aca="0">IF(D1480&gt;O1480,"Fail: operating hours exceed in-service hours",IF(D1480+M1480&gt;O1480,"Fail: operating + unavailable hours exceed in-service hours",IF(P1480,"Partial month: within in-service hours","OK")))</x:f>
        <x:v>OK</x:v>
      </x:c>
    </x:row>
    <x:row r="1481" ht="15" hidden="0" customHeight="1">
      <x:c r="A1481" s="1" t="s">
        <x:v>2610</x:v>
      </x:c>
      <x:c r="B1481" s="14" t="n">
        <x:v>46143</x:v>
      </x:c>
      <x:c r="C1481" s="1" t="n">
        <x:v>55.1</x:v>
      </x:c>
      <x:c r="D1481" s="1" t="n">
        <x:v>341.6</x:v>
      </x:c>
      <x:c r="E1481" s="1" t="n">
        <x:v>7</x:v>
      </x:c>
      <x:c r="F1481" s="1" t="n">
        <x:v>1</x:v>
      </x:c>
      <x:c r="G1481" s="1" t="n">
        <x:v>34</x:v>
      </x:c>
      <x:c r="H1481" s="1" t="n">
        <x:v>0</x:v>
      </x:c>
      <x:c r="I1481" s="1" t="n">
        <x:v>2</x:v>
      </x:c>
      <x:c r="J1481" s="1" t="n">
        <x:v>0.62</x:v>
      </x:c>
      <x:c r="K1481" s="1" t="n">
        <x:v>1</x:v>
      </x:c>
      <x:c r="L1481" s="1" t="n">
        <x:v>94.8</x:v>
      </x:c>
      <x:c r="M1481" s="1" t="n">
        <x:v>0</x:v>
      </x:c>
      <x:c r="N1481" s="1" t="n">
        <x:v>5.1</x:v>
      </x:c>
      <x:c r="O1481" s="1" t="n">
        <x:f aca="0">24*MAX(0,EOMONTH(B1481,0)-MAX(B1481,INDEX(Device_Inventory!$K$2:$K$1201,MATCH(A1481,Device_Inventory!$A$2:$A$1201,0)))+1)</x:f>
        <x:v>744</x:v>
      </x:c>
      <x:c r="P1481" s="11" t="b">
        <x:f aca="0">INDEX(Device_Inventory!$K$2:$K$1201,MATCH(A1481,Device_Inventory!$A$2:$A$1201,0))&gt;B1481</x:f>
        <x:v>0</x:v>
      </x:c>
      <x:c r="Q1481" s="1" t="str">
        <x:f aca="0">IF(D1481&gt;O1481,"Fail: operating hours exceed in-service hours",IF(D1481+M1481&gt;O1481,"Fail: operating + unavailable hours exceed in-service hours",IF(P1481,"Partial month: within in-service hours","OK")))</x:f>
        <x:v>OK</x:v>
      </x:c>
    </x:row>
    <x:row r="1482" ht="15" hidden="0" customHeight="1">
      <x:c r="A1482" s="1" t="s">
        <x:v>2610</x:v>
      </x:c>
      <x:c r="B1482" s="14" t="n">
        <x:v>46174</x:v>
      </x:c>
      <x:c r="C1482" s="1" t="n">
        <x:v>49.7</x:v>
      </x:c>
      <x:c r="D1482" s="1" t="n">
        <x:v>320.3</x:v>
      </x:c>
      <x:c r="E1482" s="1" t="n">
        <x:v>8</x:v>
      </x:c>
      <x:c r="F1482" s="1" t="n">
        <x:v>0</x:v>
      </x:c>
      <x:c r="G1482" s="1" t="n">
        <x:v>39</x:v>
      </x:c>
      <x:c r="H1482" s="1" t="n">
        <x:v>0</x:v>
      </x:c>
      <x:c r="I1482" s="1" t="n">
        <x:v>3</x:v>
      </x:c>
      <x:c r="J1482" s="1" t="n">
        <x:v>0.6</x:v>
      </x:c>
      <x:c r="K1482" s="1" t="n">
        <x:v>0</x:v>
      </x:c>
      <x:c r="L1482" s="1" t="n">
        <x:v>93</x:v>
      </x:c>
      <x:c r="M1482" s="1" t="n">
        <x:v>0</x:v>
      </x:c>
      <x:c r="N1482" s="1" t="n">
        <x:v>5.6</x:v>
      </x:c>
      <x:c r="O1482" s="1" t="n">
        <x:f aca="0">24*MAX(0,EOMONTH(B1482,0)-MAX(B1482,INDEX(Device_Inventory!$K$2:$K$1201,MATCH(A1482,Device_Inventory!$A$2:$A$1201,0)))+1)</x:f>
        <x:v>720</x:v>
      </x:c>
      <x:c r="P1482" s="11" t="b">
        <x:f aca="0">INDEX(Device_Inventory!$K$2:$K$1201,MATCH(A1482,Device_Inventory!$A$2:$A$1201,0))&gt;B1482</x:f>
        <x:v>0</x:v>
      </x:c>
      <x:c r="Q1482" s="1" t="str">
        <x:f aca="0">IF(D1482&gt;O1482,"Fail: operating hours exceed in-service hours",IF(D1482+M1482&gt;O1482,"Fail: operating + unavailable hours exceed in-service hours",IF(P1482,"Partial month: within in-service hours","OK")))</x:f>
        <x:v>OK</x:v>
      </x:c>
    </x:row>
    <x:row r="1483" ht="15" hidden="0" customHeight="1">
      <x:c r="A1483" s="1" t="s">
        <x:v>2610</x:v>
      </x:c>
      <x:c r="B1483" s="14" t="n">
        <x:v>46204</x:v>
      </x:c>
      <x:c r="C1483" s="1" t="n">
        <x:v>45.7</x:v>
      </x:c>
      <x:c r="D1483" s="1" t="n">
        <x:v>324.8</x:v>
      </x:c>
      <x:c r="E1483" s="1" t="n">
        <x:v>16</x:v>
      </x:c>
      <x:c r="F1483" s="1" t="n">
        <x:v>0</x:v>
      </x:c>
      <x:c r="G1483" s="1" t="n">
        <x:v>18</x:v>
      </x:c>
      <x:c r="H1483" s="1" t="n">
        <x:v>1</x:v>
      </x:c>
      <x:c r="I1483" s="1" t="n">
        <x:v>0</x:v>
      </x:c>
      <x:c r="J1483" s="1" t="n">
        <x:v>0</x:v>
      </x:c>
      <x:c r="K1483" s="1" t="n">
        <x:v>0</x:v>
      </x:c>
      <x:c r="L1483" s="1" t="n">
        <x:v>95</x:v>
      </x:c>
      <x:c r="M1483" s="1" t="n">
        <x:v>5</x:v>
      </x:c>
      <x:c r="N1483" s="1" t="n">
        <x:v>7.9</x:v>
      </x:c>
      <x:c r="O1483" s="1" t="n">
        <x:f aca="0">24*MAX(0,EOMONTH(B1483,0)-MAX(B1483,INDEX(Device_Inventory!$K$2:$K$1201,MATCH(A1483,Device_Inventory!$A$2:$A$1201,0)))+1)</x:f>
        <x:v>744</x:v>
      </x:c>
      <x:c r="P1483" s="11" t="b">
        <x:f aca="0">INDEX(Device_Inventory!$K$2:$K$1201,MATCH(A1483,Device_Inventory!$A$2:$A$1201,0))&gt;B1483</x:f>
        <x:v>0</x:v>
      </x:c>
      <x:c r="Q1483" s="1" t="str">
        <x:f aca="0">IF(D1483&gt;O1483,"Fail: operating hours exceed in-service hours",IF(D1483+M1483&gt;O1483,"Fail: operating + unavailable hours exceed in-service hours",IF(P1483,"Partial month: within in-service hours","OK")))</x:f>
        <x:v>OK</x:v>
      </x:c>
    </x:row>
    <x:row r="1484" ht="15" hidden="0" customHeight="1">
      <x:c r="A1484" s="1" t="s">
        <x:v>2613</x:v>
      </x:c>
      <x:c r="B1484" s="14" t="n">
        <x:v>46054</x:v>
      </x:c>
      <x:c r="C1484" s="1" t="n">
        <x:v>33.4</x:v>
      </x:c>
      <x:c r="D1484" s="1" t="n">
        <x:v>207.1</x:v>
      </x:c>
      <x:c r="E1484" s="1" t="n">
        <x:v>11</x:v>
      </x:c>
      <x:c r="F1484" s="1" t="n">
        <x:v>0</x:v>
      </x:c>
      <x:c r="G1484" s="1" t="n">
        <x:v>22</x:v>
      </x:c>
      <x:c r="H1484" s="1" t="n">
        <x:v>0</x:v>
      </x:c>
      <x:c r="I1484" s="1" t="n">
        <x:v>2</x:v>
      </x:c>
      <x:c r="J1484" s="1" t="n">
        <x:v>0.64</x:v>
      </x:c>
      <x:c r="K1484" s="1" t="n">
        <x:v>0</x:v>
      </x:c>
      <x:c r="L1484" s="1" t="n">
        <x:v>93.5</x:v>
      </x:c>
      <x:c r="M1484" s="1" t="n">
        <x:v>10.2</x:v>
      </x:c>
      <x:c r="N1484" s="1" t="n">
        <x:v>8.3</x:v>
      </x:c>
      <x:c r="O1484" s="1" t="n">
        <x:f aca="0">24*MAX(0,EOMONTH(B1484,0)-MAX(B1484,INDEX(Device_Inventory!$K$2:$K$1201,MATCH(A1484,Device_Inventory!$A$2:$A$1201,0)))+1)</x:f>
        <x:v>672</x:v>
      </x:c>
      <x:c r="P1484" s="11" t="b">
        <x:f aca="0">INDEX(Device_Inventory!$K$2:$K$1201,MATCH(A1484,Device_Inventory!$A$2:$A$1201,0))&gt;B1484</x:f>
        <x:v>0</x:v>
      </x:c>
      <x:c r="Q1484" s="1" t="str">
        <x:f aca="0">IF(D1484&gt;O1484,"Fail: operating hours exceed in-service hours",IF(D1484+M1484&gt;O1484,"Fail: operating + unavailable hours exceed in-service hours",IF(P1484,"Partial month: within in-service hours","OK")))</x:f>
        <x:v>OK</x:v>
      </x:c>
    </x:row>
    <x:row r="1485" ht="15" hidden="0" customHeight="1">
      <x:c r="A1485" s="1" t="s">
        <x:v>2613</x:v>
      </x:c>
      <x:c r="B1485" s="14" t="n">
        <x:v>46082</x:v>
      </x:c>
      <x:c r="C1485" s="1" t="n">
        <x:v>52.2</x:v>
      </x:c>
      <x:c r="D1485" s="1" t="n">
        <x:v>362.2</x:v>
      </x:c>
      <x:c r="E1485" s="1" t="n">
        <x:v>13</x:v>
      </x:c>
      <x:c r="F1485" s="1" t="n">
        <x:v>1</x:v>
      </x:c>
      <x:c r="G1485" s="1" t="n">
        <x:v>36</x:v>
      </x:c>
      <x:c r="H1485" s="1" t="n">
        <x:v>0</x:v>
      </x:c>
      <x:c r="I1485" s="1" t="n">
        <x:v>1</x:v>
      </x:c>
      <x:c r="J1485" s="1" t="n">
        <x:v>0.78</x:v>
      </x:c>
      <x:c r="K1485" s="1" t="n">
        <x:v>2</x:v>
      </x:c>
      <x:c r="L1485" s="1" t="n">
        <x:v>94.4</x:v>
      </x:c>
      <x:c r="M1485" s="1" t="n">
        <x:v>3.6</x:v>
      </x:c>
      <x:c r="N1485" s="1" t="n">
        <x:v>5.3</x:v>
      </x:c>
      <x:c r="O1485" s="1" t="n">
        <x:f aca="0">24*MAX(0,EOMONTH(B1485,0)-MAX(B1485,INDEX(Device_Inventory!$K$2:$K$1201,MATCH(A1485,Device_Inventory!$A$2:$A$1201,0)))+1)</x:f>
        <x:v>744</x:v>
      </x:c>
      <x:c r="P1485" s="11" t="b">
        <x:f aca="0">INDEX(Device_Inventory!$K$2:$K$1201,MATCH(A1485,Device_Inventory!$A$2:$A$1201,0))&gt;B1485</x:f>
        <x:v>0</x:v>
      </x:c>
      <x:c r="Q1485" s="1" t="str">
        <x:f aca="0">IF(D1485&gt;O1485,"Fail: operating hours exceed in-service hours",IF(D1485+M1485&gt;O1485,"Fail: operating + unavailable hours exceed in-service hours",IF(P1485,"Partial month: within in-service hours","OK")))</x:f>
        <x:v>OK</x:v>
      </x:c>
    </x:row>
    <x:row r="1486" ht="15" hidden="0" customHeight="1">
      <x:c r="A1486" s="1" t="s">
        <x:v>2613</x:v>
      </x:c>
      <x:c r="B1486" s="14" t="n">
        <x:v>46113</x:v>
      </x:c>
      <x:c r="C1486" s="1" t="n">
        <x:v>65.2</x:v>
      </x:c>
      <x:c r="D1486" s="1" t="n">
        <x:v>431.7</x:v>
      </x:c>
      <x:c r="E1486" s="1" t="n">
        <x:v>17</x:v>
      </x:c>
      <x:c r="F1486" s="1" t="n">
        <x:v>4</x:v>
      </x:c>
      <x:c r="G1486" s="1" t="n">
        <x:v>30</x:v>
      </x:c>
      <x:c r="H1486" s="1" t="n">
        <x:v>0</x:v>
      </x:c>
      <x:c r="I1486" s="1" t="n">
        <x:v>3</x:v>
      </x:c>
      <x:c r="J1486" s="1" t="n">
        <x:v>0.54</x:v>
      </x:c>
      <x:c r="K1486" s="1" t="n">
        <x:v>1</x:v>
      </x:c>
      <x:c r="L1486" s="1" t="n">
        <x:v>97</x:v>
      </x:c>
      <x:c r="M1486" s="1" t="n">
        <x:v>1.9</x:v>
      </x:c>
      <x:c r="N1486" s="1" t="n">
        <x:v>18.5</x:v>
      </x:c>
      <x:c r="O1486" s="1" t="n">
        <x:f aca="0">24*MAX(0,EOMONTH(B1486,0)-MAX(B1486,INDEX(Device_Inventory!$K$2:$K$1201,MATCH(A1486,Device_Inventory!$A$2:$A$1201,0)))+1)</x:f>
        <x:v>720</x:v>
      </x:c>
      <x:c r="P1486" s="11" t="b">
        <x:f aca="0">INDEX(Device_Inventory!$K$2:$K$1201,MATCH(A1486,Device_Inventory!$A$2:$A$1201,0))&gt;B1486</x:f>
        <x:v>0</x:v>
      </x:c>
      <x:c r="Q1486" s="1" t="str">
        <x:f aca="0">IF(D1486&gt;O1486,"Fail: operating hours exceed in-service hours",IF(D1486+M1486&gt;O1486,"Fail: operating + unavailable hours exceed in-service hours",IF(P1486,"Partial month: within in-service hours","OK")))</x:f>
        <x:v>OK</x:v>
      </x:c>
    </x:row>
    <x:row r="1487" ht="15" hidden="0" customHeight="1">
      <x:c r="A1487" s="1" t="s">
        <x:v>2613</x:v>
      </x:c>
      <x:c r="B1487" s="14" t="n">
        <x:v>46143</x:v>
      </x:c>
      <x:c r="C1487" s="1" t="n">
        <x:v>46</x:v>
      </x:c>
      <x:c r="D1487" s="1" t="n">
        <x:v>283.3</x:v>
      </x:c>
      <x:c r="E1487" s="1" t="n">
        <x:v>12</x:v>
      </x:c>
      <x:c r="F1487" s="1" t="n">
        <x:v>2</x:v>
      </x:c>
      <x:c r="G1487" s="1" t="n">
        <x:v>35</x:v>
      </x:c>
      <x:c r="H1487" s="1" t="n">
        <x:v>0</x:v>
      </x:c>
      <x:c r="I1487" s="1" t="n">
        <x:v>2</x:v>
      </x:c>
      <x:c r="J1487" s="1" t="n">
        <x:v>0.44</x:v>
      </x:c>
      <x:c r="K1487" s="1" t="n">
        <x:v>0</x:v>
      </x:c>
      <x:c r="L1487" s="1" t="n">
        <x:v>99</x:v>
      </x:c>
      <x:c r="M1487" s="1" t="n">
        <x:v>5.6</x:v>
      </x:c>
      <x:c r="N1487" s="1" t="n">
        <x:v>12.3</x:v>
      </x:c>
      <x:c r="O1487" s="1" t="n">
        <x:f aca="0">24*MAX(0,EOMONTH(B1487,0)-MAX(B1487,INDEX(Device_Inventory!$K$2:$K$1201,MATCH(A1487,Device_Inventory!$A$2:$A$1201,0)))+1)</x:f>
        <x:v>744</x:v>
      </x:c>
      <x:c r="P1487" s="11" t="b">
        <x:f aca="0">INDEX(Device_Inventory!$K$2:$K$1201,MATCH(A1487,Device_Inventory!$A$2:$A$1201,0))&gt;B1487</x:f>
        <x:v>0</x:v>
      </x:c>
      <x:c r="Q1487" s="1" t="str">
        <x:f aca="0">IF(D1487&gt;O1487,"Fail: operating hours exceed in-service hours",IF(D1487+M1487&gt;O1487,"Fail: operating + unavailable hours exceed in-service hours",IF(P1487,"Partial month: within in-service hours","OK")))</x:f>
        <x:v>OK</x:v>
      </x:c>
    </x:row>
    <x:row r="1488" ht="15" hidden="0" customHeight="1">
      <x:c r="A1488" s="1" t="s">
        <x:v>2613</x:v>
      </x:c>
      <x:c r="B1488" s="14" t="n">
        <x:v>46174</x:v>
      </x:c>
      <x:c r="C1488" s="1" t="n">
        <x:v>42.8</x:v>
      </x:c>
      <x:c r="D1488" s="1" t="n">
        <x:v>306.8</x:v>
      </x:c>
      <x:c r="E1488" s="1" t="n">
        <x:v>13</x:v>
      </x:c>
      <x:c r="F1488" s="1" t="n">
        <x:v>2</x:v>
      </x:c>
      <x:c r="G1488" s="1" t="n">
        <x:v>26</x:v>
      </x:c>
      <x:c r="H1488" s="1" t="n">
        <x:v>1</x:v>
      </x:c>
      <x:c r="I1488" s="1" t="n">
        <x:v>0</x:v>
      </x:c>
      <x:c r="J1488" s="1" t="n">
        <x:v>0</x:v>
      </x:c>
      <x:c r="K1488" s="1" t="n">
        <x:v>0</x:v>
      </x:c>
      <x:c r="L1488" s="1" t="n">
        <x:v>97.5</x:v>
      </x:c>
      <x:c r="M1488" s="1" t="n">
        <x:v>7.1</x:v>
      </x:c>
      <x:c r="N1488" s="1" t="n">
        <x:v>3.5</x:v>
      </x:c>
      <x:c r="O1488" s="1" t="n">
        <x:f aca="0">24*MAX(0,EOMONTH(B1488,0)-MAX(B1488,INDEX(Device_Inventory!$K$2:$K$1201,MATCH(A1488,Device_Inventory!$A$2:$A$1201,0)))+1)</x:f>
        <x:v>720</x:v>
      </x:c>
      <x:c r="P1488" s="11" t="b">
        <x:f aca="0">INDEX(Device_Inventory!$K$2:$K$1201,MATCH(A1488,Device_Inventory!$A$2:$A$1201,0))&gt;B1488</x:f>
        <x:v>0</x:v>
      </x:c>
      <x:c r="Q1488" s="1" t="str">
        <x:f aca="0">IF(D1488&gt;O1488,"Fail: operating hours exceed in-service hours",IF(D1488+M1488&gt;O1488,"Fail: operating + unavailable hours exceed in-service hours",IF(P1488,"Partial month: within in-service hours","OK")))</x:f>
        <x:v>OK</x:v>
      </x:c>
    </x:row>
    <x:row r="1489" ht="15" hidden="0" customHeight="1">
      <x:c r="A1489" s="1" t="s">
        <x:v>2613</x:v>
      </x:c>
      <x:c r="B1489" s="14" t="n">
        <x:v>46204</x:v>
      </x:c>
      <x:c r="C1489" s="1" t="n">
        <x:v>43.4</x:v>
      </x:c>
      <x:c r="D1489" s="1" t="n">
        <x:v>310.6</x:v>
      </x:c>
      <x:c r="E1489" s="1" t="n">
        <x:v>15</x:v>
      </x:c>
      <x:c r="F1489" s="1" t="n">
        <x:v>0</x:v>
      </x:c>
      <x:c r="G1489" s="1" t="n">
        <x:v>43</x:v>
      </x:c>
      <x:c r="H1489" s="1" t="n">
        <x:v>0</x:v>
      </x:c>
      <x:c r="I1489" s="1" t="n">
        <x:v>2</x:v>
      </x:c>
      <x:c r="J1489" s="1" t="n">
        <x:v>0.72</x:v>
      </x:c>
      <x:c r="K1489" s="1" t="n">
        <x:v>1</x:v>
      </x:c>
      <x:c r="L1489" s="1" t="n">
        <x:v>97.2</x:v>
      </x:c>
      <x:c r="M1489" s="1" t="n">
        <x:v>6.8</x:v>
      </x:c>
      <x:c r="N1489" s="1" t="n">
        <x:v>3.5</x:v>
      </x:c>
      <x:c r="O1489" s="1" t="n">
        <x:f aca="0">24*MAX(0,EOMONTH(B1489,0)-MAX(B1489,INDEX(Device_Inventory!$K$2:$K$1201,MATCH(A1489,Device_Inventory!$A$2:$A$1201,0)))+1)</x:f>
        <x:v>744</x:v>
      </x:c>
      <x:c r="P1489" s="11" t="b">
        <x:f aca="0">INDEX(Device_Inventory!$K$2:$K$1201,MATCH(A1489,Device_Inventory!$A$2:$A$1201,0))&gt;B1489</x:f>
        <x:v>0</x:v>
      </x:c>
      <x:c r="Q1489" s="1" t="str">
        <x:f aca="0">IF(D1489&gt;O1489,"Fail: operating hours exceed in-service hours",IF(D1489+M1489&gt;O1489,"Fail: operating + unavailable hours exceed in-service hours",IF(P1489,"Partial month: within in-service hours","OK")))</x:f>
        <x:v>OK</x:v>
      </x:c>
    </x:row>
    <x:row r="1490" ht="15" hidden="0" customHeight="1">
      <x:c r="A1490" s="1" t="s">
        <x:v>2616</x:v>
      </x:c>
      <x:c r="B1490" s="14" t="n">
        <x:v>46054</x:v>
      </x:c>
      <x:c r="C1490" s="1" t="n">
        <x:v>36.4</x:v>
      </x:c>
      <x:c r="D1490" s="1" t="n">
        <x:v>214.5</x:v>
      </x:c>
      <x:c r="E1490" s="1" t="n">
        <x:v>26</x:v>
      </x:c>
      <x:c r="F1490" s="1" t="n">
        <x:v>4</x:v>
      </x:c>
      <x:c r="G1490" s="1" t="n">
        <x:v>33</x:v>
      </x:c>
      <x:c r="H1490" s="1" t="n">
        <x:v>2</x:v>
      </x:c>
      <x:c r="I1490" s="1" t="n">
        <x:v>4</x:v>
      </x:c>
      <x:c r="J1490" s="1" t="n">
        <x:v>0</x:v>
      </x:c>
      <x:c r="K1490" s="1" t="n">
        <x:v>0</x:v>
      </x:c>
      <x:c r="L1490" s="1" t="n">
        <x:v>93.7</x:v>
      </x:c>
      <x:c r="M1490" s="1" t="n">
        <x:v>4.7</x:v>
      </x:c>
      <x:c r="N1490" s="1" t="n">
        <x:v>6.2</x:v>
      </x:c>
      <x:c r="O1490" s="1" t="n">
        <x:f aca="0">24*MAX(0,EOMONTH(B1490,0)-MAX(B1490,INDEX(Device_Inventory!$K$2:$K$1201,MATCH(A1490,Device_Inventory!$A$2:$A$1201,0)))+1)</x:f>
        <x:v>672</x:v>
      </x:c>
      <x:c r="P1490" s="11" t="b">
        <x:f aca="0">INDEX(Device_Inventory!$K$2:$K$1201,MATCH(A1490,Device_Inventory!$A$2:$A$1201,0))&gt;B1490</x:f>
        <x:v>0</x:v>
      </x:c>
      <x:c r="Q1490" s="1" t="str">
        <x:f aca="0">IF(D1490&gt;O1490,"Fail: operating hours exceed in-service hours",IF(D1490+M1490&gt;O1490,"Fail: operating + unavailable hours exceed in-service hours",IF(P1490,"Partial month: within in-service hours","OK")))</x:f>
        <x:v>OK</x:v>
      </x:c>
    </x:row>
    <x:row r="1491" ht="15" hidden="0" customHeight="1">
      <x:c r="A1491" s="1" t="s">
        <x:v>2616</x:v>
      </x:c>
      <x:c r="B1491" s="14" t="n">
        <x:v>46082</x:v>
      </x:c>
      <x:c r="C1491" s="1" t="n">
        <x:v>55.4</x:v>
      </x:c>
      <x:c r="D1491" s="1" t="n">
        <x:v>386.9</x:v>
      </x:c>
      <x:c r="E1491" s="1" t="n">
        <x:v>13</x:v>
      </x:c>
      <x:c r="F1491" s="1" t="n">
        <x:v>0</x:v>
      </x:c>
      <x:c r="G1491" s="1" t="n">
        <x:v>56</x:v>
      </x:c>
      <x:c r="H1491" s="1" t="n">
        <x:v>0</x:v>
      </x:c>
      <x:c r="I1491" s="1" t="n">
        <x:v>0</x:v>
      </x:c>
      <x:c r="J1491" s="1" t="n">
        <x:v>0.58</x:v>
      </x:c>
      <x:c r="K1491" s="1" t="n">
        <x:v>0</x:v>
      </x:c>
      <x:c r="L1491" s="1" t="n">
        <x:v>97</x:v>
      </x:c>
      <x:c r="M1491" s="1" t="n">
        <x:v>7.8</x:v>
      </x:c>
      <x:c r="N1491" s="1" t="n">
        <x:v>6.2</x:v>
      </x:c>
      <x:c r="O1491" s="1" t="n">
        <x:f aca="0">24*MAX(0,EOMONTH(B1491,0)-MAX(B1491,INDEX(Device_Inventory!$K$2:$K$1201,MATCH(A1491,Device_Inventory!$A$2:$A$1201,0)))+1)</x:f>
        <x:v>744</x:v>
      </x:c>
      <x:c r="P1491" s="11" t="b">
        <x:f aca="0">INDEX(Device_Inventory!$K$2:$K$1201,MATCH(A1491,Device_Inventory!$A$2:$A$1201,0))&gt;B1491</x:f>
        <x:v>0</x:v>
      </x:c>
      <x:c r="Q1491" s="1" t="str">
        <x:f aca="0">IF(D1491&gt;O1491,"Fail: operating hours exceed in-service hours",IF(D1491+M1491&gt;O1491,"Fail: operating + unavailable hours exceed in-service hours",IF(P1491,"Partial month: within in-service hours","OK")))</x:f>
        <x:v>OK</x:v>
      </x:c>
    </x:row>
    <x:row r="1492" ht="15" hidden="0" customHeight="1">
      <x:c r="A1492" s="1" t="s">
        <x:v>2616</x:v>
      </x:c>
      <x:c r="B1492" s="14" t="n">
        <x:v>46113</x:v>
      </x:c>
      <x:c r="C1492" s="1" t="n">
        <x:v>53.8</x:v>
      </x:c>
      <x:c r="D1492" s="1" t="n">
        <x:v>370.2</x:v>
      </x:c>
      <x:c r="E1492" s="1" t="n">
        <x:v>25</x:v>
      </x:c>
      <x:c r="F1492" s="1" t="n">
        <x:v>3</x:v>
      </x:c>
      <x:c r="G1492" s="1" t="n">
        <x:v>40</x:v>
      </x:c>
      <x:c r="H1492" s="1" t="n">
        <x:v>0</x:v>
      </x:c>
      <x:c r="I1492" s="1" t="n">
        <x:v>2</x:v>
      </x:c>
      <x:c r="J1492" s="1" t="n">
        <x:v>0</x:v>
      </x:c>
      <x:c r="K1492" s="1" t="n">
        <x:v>0</x:v>
      </x:c>
      <x:c r="L1492" s="1" t="n">
        <x:v>96.7</x:v>
      </x:c>
      <x:c r="M1492" s="1" t="n">
        <x:v>7.8</x:v>
      </x:c>
      <x:c r="N1492" s="1" t="n">
        <x:v>12</x:v>
      </x:c>
      <x:c r="O1492" s="1" t="n">
        <x:f aca="0">24*MAX(0,EOMONTH(B1492,0)-MAX(B1492,INDEX(Device_Inventory!$K$2:$K$1201,MATCH(A1492,Device_Inventory!$A$2:$A$1201,0)))+1)</x:f>
        <x:v>720</x:v>
      </x:c>
      <x:c r="P1492" s="11" t="b">
        <x:f aca="0">INDEX(Device_Inventory!$K$2:$K$1201,MATCH(A1492,Device_Inventory!$A$2:$A$1201,0))&gt;B1492</x:f>
        <x:v>0</x:v>
      </x:c>
      <x:c r="Q1492" s="1" t="str">
        <x:f aca="0">IF(D1492&gt;O1492,"Fail: operating hours exceed in-service hours",IF(D1492+M1492&gt;O1492,"Fail: operating + unavailable hours exceed in-service hours",IF(P1492,"Partial month: within in-service hours","OK")))</x:f>
        <x:v>OK</x:v>
      </x:c>
    </x:row>
    <x:row r="1493" ht="15" hidden="0" customHeight="1">
      <x:c r="A1493" s="1" t="s">
        <x:v>2616</x:v>
      </x:c>
      <x:c r="B1493" s="14" t="n">
        <x:v>46143</x:v>
      </x:c>
      <x:c r="C1493" s="1" t="n">
        <x:v>77.9</x:v>
      </x:c>
      <x:c r="D1493" s="1" t="n">
        <x:v>510</x:v>
      </x:c>
      <x:c r="E1493" s="1" t="n">
        <x:v>20</x:v>
      </x:c>
      <x:c r="F1493" s="1" t="n">
        <x:v>0</x:v>
      </x:c>
      <x:c r="G1493" s="1" t="n">
        <x:v>28</x:v>
      </x:c>
      <x:c r="H1493" s="1" t="n">
        <x:v>2</x:v>
      </x:c>
      <x:c r="I1493" s="1" t="n">
        <x:v>2</x:v>
      </x:c>
      <x:c r="J1493" s="1" t="n">
        <x:v>0.29</x:v>
      </x:c>
      <x:c r="K1493" s="1" t="n">
        <x:v>1</x:v>
      </x:c>
      <x:c r="L1493" s="1" t="n">
        <x:v>92.1</x:v>
      </x:c>
      <x:c r="M1493" s="1" t="n">
        <x:v>7</x:v>
      </x:c>
      <x:c r="N1493" s="1" t="n">
        <x:v>16.2</x:v>
      </x:c>
      <x:c r="O1493" s="1" t="n">
        <x:f aca="0">24*MAX(0,EOMONTH(B1493,0)-MAX(B1493,INDEX(Device_Inventory!$K$2:$K$1201,MATCH(A1493,Device_Inventory!$A$2:$A$1201,0)))+1)</x:f>
        <x:v>744</x:v>
      </x:c>
      <x:c r="P1493" s="11" t="b">
        <x:f aca="0">INDEX(Device_Inventory!$K$2:$K$1201,MATCH(A1493,Device_Inventory!$A$2:$A$1201,0))&gt;B1493</x:f>
        <x:v>0</x:v>
      </x:c>
      <x:c r="Q1493" s="1" t="str">
        <x:f aca="0">IF(D1493&gt;O1493,"Fail: operating hours exceed in-service hours",IF(D1493+M1493&gt;O1493,"Fail: operating + unavailable hours exceed in-service hours",IF(P1493,"Partial month: within in-service hours","OK")))</x:f>
        <x:v>OK</x:v>
      </x:c>
    </x:row>
    <x:row r="1494" ht="15" hidden="0" customHeight="1">
      <x:c r="A1494" s="1" t="s">
        <x:v>2616</x:v>
      </x:c>
      <x:c r="B1494" s="14" t="n">
        <x:v>46174</x:v>
      </x:c>
      <x:c r="C1494" s="1" t="n">
        <x:v>64</x:v>
      </x:c>
      <x:c r="D1494" s="1" t="n">
        <x:v>410.5</x:v>
      </x:c>
      <x:c r="E1494" s="1" t="n">
        <x:v>14</x:v>
      </x:c>
      <x:c r="F1494" s="1" t="n">
        <x:v>4</x:v>
      </x:c>
      <x:c r="G1494" s="1" t="n">
        <x:v>37</x:v>
      </x:c>
      <x:c r="H1494" s="1" t="n">
        <x:v>0</x:v>
      </x:c>
      <x:c r="I1494" s="1" t="n">
        <x:v>5</x:v>
      </x:c>
      <x:c r="J1494" s="1" t="n">
        <x:v>0</x:v>
      </x:c>
      <x:c r="K1494" s="1" t="n">
        <x:v>2</x:v>
      </x:c>
      <x:c r="L1494" s="1" t="n">
        <x:v>94.4</x:v>
      </x:c>
      <x:c r="M1494" s="1" t="n">
        <x:v>8</x:v>
      </x:c>
      <x:c r="N1494" s="1" t="n">
        <x:v>15.2</x:v>
      </x:c>
      <x:c r="O1494" s="1" t="n">
        <x:f aca="0">24*MAX(0,EOMONTH(B1494,0)-MAX(B1494,INDEX(Device_Inventory!$K$2:$K$1201,MATCH(A1494,Device_Inventory!$A$2:$A$1201,0)))+1)</x:f>
        <x:v>720</x:v>
      </x:c>
      <x:c r="P1494" s="11" t="b">
        <x:f aca="0">INDEX(Device_Inventory!$K$2:$K$1201,MATCH(A1494,Device_Inventory!$A$2:$A$1201,0))&gt;B1494</x:f>
        <x:v>0</x:v>
      </x:c>
      <x:c r="Q1494" s="1" t="str">
        <x:f aca="0">IF(D1494&gt;O1494,"Fail: operating hours exceed in-service hours",IF(D1494+M1494&gt;O1494,"Fail: operating + unavailable hours exceed in-service hours",IF(P1494,"Partial month: within in-service hours","OK")))</x:f>
        <x:v>OK</x:v>
      </x:c>
    </x:row>
    <x:row r="1495" ht="15" hidden="0" customHeight="1">
      <x:c r="A1495" s="1" t="s">
        <x:v>2616</x:v>
      </x:c>
      <x:c r="B1495" s="14" t="n">
        <x:v>46204</x:v>
      </x:c>
      <x:c r="C1495" s="1" t="n">
        <x:v>52.5</x:v>
      </x:c>
      <x:c r="D1495" s="1" t="n">
        <x:v>352.3</x:v>
      </x:c>
      <x:c r="E1495" s="1" t="n">
        <x:v>13</x:v>
      </x:c>
      <x:c r="F1495" s="1" t="n">
        <x:v>3</x:v>
      </x:c>
      <x:c r="G1495" s="1" t="n">
        <x:v>26</x:v>
      </x:c>
      <x:c r="H1495" s="1" t="n">
        <x:v>0</x:v>
      </x:c>
      <x:c r="I1495" s="1" t="n">
        <x:v>2</x:v>
      </x:c>
      <x:c r="J1495" s="1" t="n">
        <x:v>0.26</x:v>
      </x:c>
      <x:c r="K1495" s="1" t="n">
        <x:v>0</x:v>
      </x:c>
      <x:c r="L1495" s="1" t="n">
        <x:v>95.9</x:v>
      </x:c>
      <x:c r="M1495" s="1" t="n">
        <x:v>4.3</x:v>
      </x:c>
      <x:c r="N1495" s="1" t="n">
        <x:v>16.6</x:v>
      </x:c>
      <x:c r="O1495" s="1" t="n">
        <x:f aca="0">24*MAX(0,EOMONTH(B1495,0)-MAX(B1495,INDEX(Device_Inventory!$K$2:$K$1201,MATCH(A1495,Device_Inventory!$A$2:$A$1201,0)))+1)</x:f>
        <x:v>744</x:v>
      </x:c>
      <x:c r="P1495" s="11" t="b">
        <x:f aca="0">INDEX(Device_Inventory!$K$2:$K$1201,MATCH(A1495,Device_Inventory!$A$2:$A$1201,0))&gt;B1495</x:f>
        <x:v>0</x:v>
      </x:c>
      <x:c r="Q1495" s="1" t="str">
        <x:f aca="0">IF(D1495&gt;O1495,"Fail: operating hours exceed in-service hours",IF(D1495+M1495&gt;O1495,"Fail: operating + unavailable hours exceed in-service hours",IF(P1495,"Partial month: within in-service hours","OK")))</x:f>
        <x:v>OK</x:v>
      </x:c>
    </x:row>
    <x:row r="1496" ht="15" hidden="0" customHeight="1">
      <x:c r="A1496" s="1" t="s">
        <x:v>2619</x:v>
      </x:c>
      <x:c r="B1496" s="14" t="n">
        <x:v>46054</x:v>
      </x:c>
      <x:c r="C1496" s="1" t="n">
        <x:v>24.8</x:v>
      </x:c>
      <x:c r="D1496" s="1" t="n">
        <x:v>170.4</x:v>
      </x:c>
      <x:c r="E1496" s="1" t="n">
        <x:v>15</x:v>
      </x:c>
      <x:c r="F1496" s="1" t="n">
        <x:v>5</x:v>
      </x:c>
      <x:c r="G1496" s="1" t="n">
        <x:v>26</x:v>
      </x:c>
      <x:c r="H1496" s="1" t="n">
        <x:v>4</x:v>
      </x:c>
      <x:c r="I1496" s="1" t="n">
        <x:v>1</x:v>
      </x:c>
      <x:c r="J1496" s="1" t="n">
        <x:v>2.61</x:v>
      </x:c>
      <x:c r="K1496" s="1" t="n">
        <x:v>2</x:v>
      </x:c>
      <x:c r="L1496" s="1" t="n">
        <x:v>94.3</x:v>
      </x:c>
      <x:c r="M1496" s="1" t="n">
        <x:v>13.7</x:v>
      </x:c>
      <x:c r="N1496" s="1" t="n">
        <x:v>2.9</x:v>
      </x:c>
      <x:c r="O1496" s="1" t="n">
        <x:f aca="0">24*MAX(0,EOMONTH(B1496,0)-MAX(B1496,INDEX(Device_Inventory!$K$2:$K$1201,MATCH(A1496,Device_Inventory!$A$2:$A$1201,0)))+1)</x:f>
        <x:v>672</x:v>
      </x:c>
      <x:c r="P1496" s="11" t="b">
        <x:f aca="0">INDEX(Device_Inventory!$K$2:$K$1201,MATCH(A1496,Device_Inventory!$A$2:$A$1201,0))&gt;B1496</x:f>
        <x:v>0</x:v>
      </x:c>
      <x:c r="Q1496" s="1" t="str">
        <x:f aca="0">IF(D1496&gt;O1496,"Fail: operating hours exceed in-service hours",IF(D1496+M1496&gt;O1496,"Fail: operating + unavailable hours exceed in-service hours",IF(P1496,"Partial month: within in-service hours","OK")))</x:f>
        <x:v>OK</x:v>
      </x:c>
    </x:row>
    <x:row r="1497" ht="15" hidden="0" customHeight="1">
      <x:c r="A1497" s="1" t="s">
        <x:v>2619</x:v>
      </x:c>
      <x:c r="B1497" s="14" t="n">
        <x:v>46082</x:v>
      </x:c>
      <x:c r="C1497" s="1" t="n">
        <x:v>5</x:v>
      </x:c>
      <x:c r="D1497" s="1" t="n">
        <x:v>35.2</x:v>
      </x:c>
      <x:c r="E1497" s="1" t="n">
        <x:v>25</x:v>
      </x:c>
      <x:c r="F1497" s="1" t="n">
        <x:v>5</x:v>
      </x:c>
      <x:c r="G1497" s="1" t="n">
        <x:v>14</x:v>
      </x:c>
      <x:c r="H1497" s="1" t="n">
        <x:v>4</x:v>
      </x:c>
      <x:c r="I1497" s="1" t="n">
        <x:v>1</x:v>
      </x:c>
      <x:c r="J1497" s="1" t="n">
        <x:v>2.51</x:v>
      </x:c>
      <x:c r="K1497" s="1" t="n">
        <x:v>2</x:v>
      </x:c>
      <x:c r="L1497" s="1" t="n">
        <x:v>96.5</x:v>
      </x:c>
      <x:c r="M1497" s="1" t="n">
        <x:v>16.9</x:v>
      </x:c>
      <x:c r="N1497" s="1" t="n">
        <x:v>0.9</x:v>
      </x:c>
      <x:c r="O1497" s="1" t="n">
        <x:f aca="0">24*MAX(0,EOMONTH(B1497,0)-MAX(B1497,INDEX(Device_Inventory!$K$2:$K$1201,MATCH(A1497,Device_Inventory!$A$2:$A$1201,0)))+1)</x:f>
        <x:v>744</x:v>
      </x:c>
      <x:c r="P1497" s="11" t="b">
        <x:f aca="0">INDEX(Device_Inventory!$K$2:$K$1201,MATCH(A1497,Device_Inventory!$A$2:$A$1201,0))&gt;B1497</x:f>
        <x:v>0</x:v>
      </x:c>
      <x:c r="Q1497" s="1" t="str">
        <x:f aca="0">IF(D1497&gt;O1497,"Fail: operating hours exceed in-service hours",IF(D1497+M1497&gt;O1497,"Fail: operating + unavailable hours exceed in-service hours",IF(P1497,"Partial month: within in-service hours","OK")))</x:f>
        <x:v>OK</x:v>
      </x:c>
    </x:row>
    <x:row r="1498" ht="15" hidden="0" customHeight="1">
      <x:c r="A1498" s="1" t="s">
        <x:v>2619</x:v>
      </x:c>
      <x:c r="B1498" s="14" t="n">
        <x:v>46113</x:v>
      </x:c>
      <x:c r="C1498" s="1" t="n">
        <x:v>5</x:v>
      </x:c>
      <x:c r="D1498" s="1" t="n">
        <x:v>30</x:v>
      </x:c>
      <x:c r="E1498" s="1" t="n">
        <x:v>14</x:v>
      </x:c>
      <x:c r="F1498" s="1" t="n">
        <x:v>6</x:v>
      </x:c>
      <x:c r="G1498" s="1" t="n">
        <x:v>18</x:v>
      </x:c>
      <x:c r="H1498" s="1" t="n">
        <x:v>2</x:v>
      </x:c>
      <x:c r="I1498" s="1" t="n">
        <x:v>1</x:v>
      </x:c>
      <x:c r="J1498" s="1" t="n">
        <x:v>1.26</x:v>
      </x:c>
      <x:c r="K1498" s="1" t="n">
        <x:v>3</x:v>
      </x:c>
      <x:c r="L1498" s="1" t="n">
        <x:v>97.3</x:v>
      </x:c>
      <x:c r="M1498" s="1" t="n">
        <x:v>16.4</x:v>
      </x:c>
      <x:c r="N1498" s="1" t="n">
        <x:v>0.5</x:v>
      </x:c>
      <x:c r="O1498" s="1" t="n">
        <x:f aca="0">24*MAX(0,EOMONTH(B1498,0)-MAX(B1498,INDEX(Device_Inventory!$K$2:$K$1201,MATCH(A1498,Device_Inventory!$A$2:$A$1201,0)))+1)</x:f>
        <x:v>720</x:v>
      </x:c>
      <x:c r="P1498" s="11" t="b">
        <x:f aca="0">INDEX(Device_Inventory!$K$2:$K$1201,MATCH(A1498,Device_Inventory!$A$2:$A$1201,0))&gt;B1498</x:f>
        <x:v>0</x:v>
      </x:c>
      <x:c r="Q1498" s="1" t="str">
        <x:f aca="0">IF(D1498&gt;O1498,"Fail: operating hours exceed in-service hours",IF(D1498+M1498&gt;O1498,"Fail: operating + unavailable hours exceed in-service hours",IF(P1498,"Partial month: within in-service hours","OK")))</x:f>
        <x:v>OK</x:v>
      </x:c>
    </x:row>
    <x:row r="1499" ht="15" hidden="0" customHeight="1">
      <x:c r="A1499" s="1" t="s">
        <x:v>2619</x:v>
      </x:c>
      <x:c r="B1499" s="14" t="n">
        <x:v>46143</x:v>
      </x:c>
      <x:c r="C1499" s="1" t="n">
        <x:v>28.8</x:v>
      </x:c>
      <x:c r="D1499" s="1" t="n">
        <x:v>200.9</x:v>
      </x:c>
      <x:c r="E1499" s="1" t="n">
        <x:v>18</x:v>
      </x:c>
      <x:c r="F1499" s="1" t="n">
        <x:v>2</x:v>
      </x:c>
      <x:c r="G1499" s="1" t="n">
        <x:v>33</x:v>
      </x:c>
      <x:c r="H1499" s="1" t="n">
        <x:v>4</x:v>
      </x:c>
      <x:c r="I1499" s="1" t="n">
        <x:v>0</x:v>
      </x:c>
      <x:c r="J1499" s="1" t="n">
        <x:v>1.69</x:v>
      </x:c>
      <x:c r="K1499" s="1" t="n">
        <x:v>2</x:v>
      </x:c>
      <x:c r="L1499" s="1" t="n">
        <x:v>92.2</x:v>
      </x:c>
      <x:c r="M1499" s="1" t="n">
        <x:v>11</x:v>
      </x:c>
      <x:c r="N1499" s="1" t="n">
        <x:v>6.3</x:v>
      </x:c>
      <x:c r="O1499" s="1" t="n">
        <x:f aca="0">24*MAX(0,EOMONTH(B1499,0)-MAX(B1499,INDEX(Device_Inventory!$K$2:$K$1201,MATCH(A1499,Device_Inventory!$A$2:$A$1201,0)))+1)</x:f>
        <x:v>744</x:v>
      </x:c>
      <x:c r="P1499" s="11" t="b">
        <x:f aca="0">INDEX(Device_Inventory!$K$2:$K$1201,MATCH(A1499,Device_Inventory!$A$2:$A$1201,0))&gt;B1499</x:f>
        <x:v>0</x:v>
      </x:c>
      <x:c r="Q1499" s="1" t="str">
        <x:f aca="0">IF(D1499&gt;O1499,"Fail: operating hours exceed in-service hours",IF(D1499+M1499&gt;O1499,"Fail: operating + unavailable hours exceed in-service hours",IF(P1499,"Partial month: within in-service hours","OK")))</x:f>
        <x:v>OK</x:v>
      </x:c>
    </x:row>
    <x:row r="1500" ht="15" hidden="0" customHeight="1">
      <x:c r="A1500" s="1" t="s">
        <x:v>2619</x:v>
      </x:c>
      <x:c r="B1500" s="14" t="n">
        <x:v>46174</x:v>
      </x:c>
      <x:c r="C1500" s="1" t="n">
        <x:v>19.4</x:v>
      </x:c>
      <x:c r="D1500" s="1" t="n">
        <x:v>122.9</x:v>
      </x:c>
      <x:c r="E1500" s="1" t="n">
        <x:v>25</x:v>
      </x:c>
      <x:c r="F1500" s="1" t="n">
        <x:v>4</x:v>
      </x:c>
      <x:c r="G1500" s="1" t="n">
        <x:v>17</x:v>
      </x:c>
      <x:c r="H1500" s="1" t="n">
        <x:v>0</x:v>
      </x:c>
      <x:c r="I1500" s="1" t="n">
        <x:v>0</x:v>
      </x:c>
      <x:c r="J1500" s="1" t="n">
        <x:v>2.59</x:v>
      </x:c>
      <x:c r="K1500" s="1" t="n">
        <x:v>2</x:v>
      </x:c>
      <x:c r="L1500" s="1" t="n">
        <x:v>96.1</x:v>
      </x:c>
      <x:c r="M1500" s="1" t="n">
        <x:v>16.9</x:v>
      </x:c>
      <x:c r="N1500" s="1" t="n">
        <x:v>1.9</x:v>
      </x:c>
      <x:c r="O1500" s="1" t="n">
        <x:f aca="0">24*MAX(0,EOMONTH(B1500,0)-MAX(B1500,INDEX(Device_Inventory!$K$2:$K$1201,MATCH(A1500,Device_Inventory!$A$2:$A$1201,0)))+1)</x:f>
        <x:v>720</x:v>
      </x:c>
      <x:c r="P1500" s="11" t="b">
        <x:f aca="0">INDEX(Device_Inventory!$K$2:$K$1201,MATCH(A1500,Device_Inventory!$A$2:$A$1201,0))&gt;B1500</x:f>
        <x:v>0</x:v>
      </x:c>
      <x:c r="Q1500" s="1" t="str">
        <x:f aca="0">IF(D1500&gt;O1500,"Fail: operating hours exceed in-service hours",IF(D1500+M1500&gt;O1500,"Fail: operating + unavailable hours exceed in-service hours",IF(P1500,"Partial month: within in-service hours","OK")))</x:f>
        <x:v>OK</x:v>
      </x:c>
    </x:row>
    <x:row r="1501" ht="15" hidden="0" customHeight="1">
      <x:c r="A1501" s="1" t="s">
        <x:v>2619</x:v>
      </x:c>
      <x:c r="B1501" s="14" t="n">
        <x:v>46204</x:v>
      </x:c>
      <x:c r="C1501" s="1" t="n">
        <x:v>33.6</x:v>
      </x:c>
      <x:c r="D1501" s="1" t="n">
        <x:v>203.7</x:v>
      </x:c>
      <x:c r="E1501" s="1" t="n">
        <x:v>34</x:v>
      </x:c>
      <x:c r="F1501" s="1" t="n">
        <x:v>5</x:v>
      </x:c>
      <x:c r="G1501" s="1" t="n">
        <x:v>11</x:v>
      </x:c>
      <x:c r="H1501" s="1" t="n">
        <x:v>3</x:v>
      </x:c>
      <x:c r="I1501" s="1" t="n">
        <x:v>1</x:v>
      </x:c>
      <x:c r="J1501" s="1" t="n">
        <x:v>2.53</x:v>
      </x:c>
      <x:c r="K1501" s="1" t="n">
        <x:v>0</x:v>
      </x:c>
      <x:c r="L1501" s="1" t="n">
        <x:v>98.6</x:v>
      </x:c>
      <x:c r="M1501" s="1" t="n">
        <x:v>17.7</x:v>
      </x:c>
      <x:c r="N1501" s="1" t="n">
        <x:v>7.1</x:v>
      </x:c>
      <x:c r="O1501" s="1" t="n">
        <x:f aca="0">24*MAX(0,EOMONTH(B1501,0)-MAX(B1501,INDEX(Device_Inventory!$K$2:$K$1201,MATCH(A1501,Device_Inventory!$A$2:$A$1201,0)))+1)</x:f>
        <x:v>744</x:v>
      </x:c>
      <x:c r="P1501" s="11" t="b">
        <x:f aca="0">INDEX(Device_Inventory!$K$2:$K$1201,MATCH(A1501,Device_Inventory!$A$2:$A$1201,0))&gt;B1501</x:f>
        <x:v>0</x:v>
      </x:c>
      <x:c r="Q1501" s="1" t="str">
        <x:f aca="0">IF(D1501&gt;O1501,"Fail: operating hours exceed in-service hours",IF(D1501+M1501&gt;O1501,"Fail: operating + unavailable hours exceed in-service hours",IF(P1501,"Partial month: within in-service hours","OK")))</x:f>
        <x:v>OK</x:v>
      </x:c>
    </x:row>
    <x:row r="1502" ht="15" hidden="0" customHeight="1">
      <x:c r="A1502" s="1" t="s">
        <x:v>2622</x:v>
      </x:c>
      <x:c r="B1502" s="14" t="n">
        <x:v>46054</x:v>
      </x:c>
      <x:c r="C1502" s="1" t="n">
        <x:v>69.7</x:v>
      </x:c>
      <x:c r="D1502" s="1" t="n">
        <x:v>445.8</x:v>
      </x:c>
      <x:c r="E1502" s="1" t="n">
        <x:v>15</x:v>
      </x:c>
      <x:c r="F1502" s="1" t="n">
        <x:v>0</x:v>
      </x:c>
      <x:c r="G1502" s="1" t="n">
        <x:v>36</x:v>
      </x:c>
      <x:c r="H1502" s="1" t="n">
        <x:v>1</x:v>
      </x:c>
      <x:c r="I1502" s="1" t="n">
        <x:v>0</x:v>
      </x:c>
      <x:c r="J1502" s="1" t="n">
        <x:v>0.27</x:v>
      </x:c>
      <x:c r="K1502" s="1" t="n">
        <x:v>0</x:v>
      </x:c>
      <x:c r="L1502" s="1" t="n">
        <x:v>94</x:v>
      </x:c>
      <x:c r="M1502" s="1" t="n">
        <x:v>4.4</x:v>
      </x:c>
      <x:c r="N1502" s="1" t="n">
        <x:v>20.4</x:v>
      </x:c>
      <x:c r="O1502" s="1" t="n">
        <x:f aca="0">24*MAX(0,EOMONTH(B1502,0)-MAX(B1502,INDEX(Device_Inventory!$K$2:$K$1201,MATCH(A1502,Device_Inventory!$A$2:$A$1201,0)))+1)</x:f>
        <x:v>672</x:v>
      </x:c>
      <x:c r="P1502" s="11" t="b">
        <x:f aca="0">INDEX(Device_Inventory!$K$2:$K$1201,MATCH(A1502,Device_Inventory!$A$2:$A$1201,0))&gt;B1502</x:f>
        <x:v>0</x:v>
      </x:c>
      <x:c r="Q1502" s="1" t="str">
        <x:f aca="0">IF(D1502&gt;O1502,"Fail: operating hours exceed in-service hours",IF(D1502+M1502&gt;O1502,"Fail: operating + unavailable hours exceed in-service hours",IF(P1502,"Partial month: within in-service hours","OK")))</x:f>
        <x:v>OK</x:v>
      </x:c>
    </x:row>
    <x:row r="1503" ht="15" hidden="0" customHeight="1">
      <x:c r="A1503" s="1" t="s">
        <x:v>2622</x:v>
      </x:c>
      <x:c r="B1503" s="14" t="n">
        <x:v>46082</x:v>
      </x:c>
      <x:c r="C1503" s="1" t="n">
        <x:v>65.6</x:v>
      </x:c>
      <x:c r="D1503" s="1" t="n">
        <x:v>401.8</x:v>
      </x:c>
      <x:c r="E1503" s="1" t="n">
        <x:v>19</x:v>
      </x:c>
      <x:c r="F1503" s="1" t="n">
        <x:v>2</x:v>
      </x:c>
      <x:c r="G1503" s="1" t="n">
        <x:v>15</x:v>
      </x:c>
      <x:c r="H1503" s="1" t="n">
        <x:v>1</x:v>
      </x:c>
      <x:c r="I1503" s="1" t="n">
        <x:v>2</x:v>
      </x:c>
      <x:c r="J1503" s="1" t="n">
        <x:v>0.62</x:v>
      </x:c>
      <x:c r="K1503" s="1" t="n">
        <x:v>0</x:v>
      </x:c>
      <x:c r="L1503" s="1" t="n">
        <x:v>92.5</x:v>
      </x:c>
      <x:c r="M1503" s="1" t="n">
        <x:v>1.1</x:v>
      </x:c>
      <x:c r="N1503" s="1" t="n">
        <x:v>5.4</x:v>
      </x:c>
      <x:c r="O1503" s="1" t="n">
        <x:f aca="0">24*MAX(0,EOMONTH(B1503,0)-MAX(B1503,INDEX(Device_Inventory!$K$2:$K$1201,MATCH(A1503,Device_Inventory!$A$2:$A$1201,0)))+1)</x:f>
        <x:v>744</x:v>
      </x:c>
      <x:c r="P1503" s="11" t="b">
        <x:f aca="0">INDEX(Device_Inventory!$K$2:$K$1201,MATCH(A1503,Device_Inventory!$A$2:$A$1201,0))&gt;B1503</x:f>
        <x:v>0</x:v>
      </x:c>
      <x:c r="Q1503" s="1" t="str">
        <x:f aca="0">IF(D1503&gt;O1503,"Fail: operating hours exceed in-service hours",IF(D1503+M1503&gt;O1503,"Fail: operating + unavailable hours exceed in-service hours",IF(P1503,"Partial month: within in-service hours","OK")))</x:f>
        <x:v>OK</x:v>
      </x:c>
    </x:row>
    <x:row r="1504" ht="15" hidden="0" customHeight="1">
      <x:c r="A1504" s="1" t="s">
        <x:v>2622</x:v>
      </x:c>
      <x:c r="B1504" s="14" t="n">
        <x:v>46113</x:v>
      </x:c>
      <x:c r="C1504" s="1" t="n">
        <x:v>60.4</x:v>
      </x:c>
      <x:c r="D1504" s="1" t="n">
        <x:v>355.3</x:v>
      </x:c>
      <x:c r="E1504" s="1" t="n">
        <x:v>15</x:v>
      </x:c>
      <x:c r="F1504" s="1" t="n">
        <x:v>1</x:v>
      </x:c>
      <x:c r="G1504" s="1" t="n">
        <x:v>45</x:v>
      </x:c>
      <x:c r="H1504" s="1" t="n">
        <x:v>0</x:v>
      </x:c>
      <x:c r="I1504" s="1" t="n">
        <x:v>2</x:v>
      </x:c>
      <x:c r="J1504" s="1" t="n">
        <x:v>0.15</x:v>
      </x:c>
      <x:c r="K1504" s="1" t="n">
        <x:v>0</x:v>
      </x:c>
      <x:c r="L1504" s="1" t="n">
        <x:v>92.4</x:v>
      </x:c>
      <x:c r="M1504" s="1" t="n">
        <x:v>4</x:v>
      </x:c>
      <x:c r="N1504" s="1" t="n">
        <x:v>17</x:v>
      </x:c>
      <x:c r="O1504" s="1" t="n">
        <x:f aca="0">24*MAX(0,EOMONTH(B1504,0)-MAX(B1504,INDEX(Device_Inventory!$K$2:$K$1201,MATCH(A1504,Device_Inventory!$A$2:$A$1201,0)))+1)</x:f>
        <x:v>720</x:v>
      </x:c>
      <x:c r="P1504" s="11" t="b">
        <x:f aca="0">INDEX(Device_Inventory!$K$2:$K$1201,MATCH(A1504,Device_Inventory!$A$2:$A$1201,0))&gt;B1504</x:f>
        <x:v>0</x:v>
      </x:c>
      <x:c r="Q1504" s="1" t="str">
        <x:f aca="0">IF(D1504&gt;O1504,"Fail: operating hours exceed in-service hours",IF(D1504+M1504&gt;O1504,"Fail: operating + unavailable hours exceed in-service hours",IF(P1504,"Partial month: within in-service hours","OK")))</x:f>
        <x:v>OK</x:v>
      </x:c>
    </x:row>
    <x:row r="1505" ht="15" hidden="0" customHeight="1">
      <x:c r="A1505" s="1" t="s">
        <x:v>2622</x:v>
      </x:c>
      <x:c r="B1505" s="14" t="n">
        <x:v>46143</x:v>
      </x:c>
      <x:c r="C1505" s="1" t="n">
        <x:v>67.3</x:v>
      </x:c>
      <x:c r="D1505" s="1" t="n">
        <x:v>484.2</x:v>
      </x:c>
      <x:c r="E1505" s="1" t="n">
        <x:v>18</x:v>
      </x:c>
      <x:c r="F1505" s="1" t="n">
        <x:v>0</x:v>
      </x:c>
      <x:c r="G1505" s="1" t="n">
        <x:v>42</x:v>
      </x:c>
      <x:c r="H1505" s="1" t="n">
        <x:v>0</x:v>
      </x:c>
      <x:c r="I1505" s="1" t="n">
        <x:v>0</x:v>
      </x:c>
      <x:c r="J1505" s="1" t="n">
        <x:v>0.12</x:v>
      </x:c>
      <x:c r="K1505" s="1" t="n">
        <x:v>1</x:v>
      </x:c>
      <x:c r="L1505" s="1" t="n">
        <x:v>96.6</x:v>
      </x:c>
      <x:c r="M1505" s="1" t="n">
        <x:v>4.2</x:v>
      </x:c>
      <x:c r="N1505" s="1" t="n">
        <x:v>13.1</x:v>
      </x:c>
      <x:c r="O1505" s="1" t="n">
        <x:f aca="0">24*MAX(0,EOMONTH(B1505,0)-MAX(B1505,INDEX(Device_Inventory!$K$2:$K$1201,MATCH(A1505,Device_Inventory!$A$2:$A$1201,0)))+1)</x:f>
        <x:v>744</x:v>
      </x:c>
      <x:c r="P1505" s="11" t="b">
        <x:f aca="0">INDEX(Device_Inventory!$K$2:$K$1201,MATCH(A1505,Device_Inventory!$A$2:$A$1201,0))&gt;B1505</x:f>
        <x:v>0</x:v>
      </x:c>
      <x:c r="Q1505" s="1" t="str">
        <x:f aca="0">IF(D1505&gt;O1505,"Fail: operating hours exceed in-service hours",IF(D1505+M1505&gt;O1505,"Fail: operating + unavailable hours exceed in-service hours",IF(P1505,"Partial month: within in-service hours","OK")))</x:f>
        <x:v>OK</x:v>
      </x:c>
    </x:row>
    <x:row r="1506" ht="15" hidden="0" customHeight="1">
      <x:c r="A1506" s="1" t="s">
        <x:v>2622</x:v>
      </x:c>
      <x:c r="B1506" s="14" t="n">
        <x:v>46174</x:v>
      </x:c>
      <x:c r="C1506" s="1" t="n">
        <x:v>53.9</x:v>
      </x:c>
      <x:c r="D1506" s="1" t="n">
        <x:v>314.2</x:v>
      </x:c>
      <x:c r="E1506" s="1" t="n">
        <x:v>10</x:v>
      </x:c>
      <x:c r="F1506" s="1" t="n">
        <x:v>4</x:v>
      </x:c>
      <x:c r="G1506" s="1" t="n">
        <x:v>32</x:v>
      </x:c>
      <x:c r="H1506" s="1" t="n">
        <x:v>1</x:v>
      </x:c>
      <x:c r="I1506" s="1" t="n">
        <x:v>1</x:v>
      </x:c>
      <x:c r="J1506" s="1" t="n">
        <x:v>0</x:v>
      </x:c>
      <x:c r="K1506" s="1" t="n">
        <x:v>0</x:v>
      </x:c>
      <x:c r="L1506" s="1" t="n">
        <x:v>94.7</x:v>
      </x:c>
      <x:c r="M1506" s="1" t="n">
        <x:v>0.8</x:v>
      </x:c>
      <x:c r="N1506" s="1" t="n">
        <x:v>10.1</x:v>
      </x:c>
      <x:c r="O1506" s="1" t="n">
        <x:f aca="0">24*MAX(0,EOMONTH(B1506,0)-MAX(B1506,INDEX(Device_Inventory!$K$2:$K$1201,MATCH(A1506,Device_Inventory!$A$2:$A$1201,0)))+1)</x:f>
        <x:v>720</x:v>
      </x:c>
      <x:c r="P1506" s="11" t="b">
        <x:f aca="0">INDEX(Device_Inventory!$K$2:$K$1201,MATCH(A1506,Device_Inventory!$A$2:$A$1201,0))&gt;B1506</x:f>
        <x:v>0</x:v>
      </x:c>
      <x:c r="Q1506" s="1" t="str">
        <x:f aca="0">IF(D1506&gt;O1506,"Fail: operating hours exceed in-service hours",IF(D1506+M1506&gt;O1506,"Fail: operating + unavailable hours exceed in-service hours",IF(P1506,"Partial month: within in-service hours","OK")))</x:f>
        <x:v>OK</x:v>
      </x:c>
    </x:row>
    <x:row r="1507" ht="15" hidden="0" customHeight="1">
      <x:c r="A1507" s="1" t="s">
        <x:v>2622</x:v>
      </x:c>
      <x:c r="B1507" s="14" t="n">
        <x:v>46204</x:v>
      </x:c>
      <x:c r="C1507" s="1" t="n">
        <x:v>52.8</x:v>
      </x:c>
      <x:c r="D1507" s="1" t="n">
        <x:v>376.2</x:v>
      </x:c>
      <x:c r="E1507" s="1" t="n">
        <x:v>10</x:v>
      </x:c>
      <x:c r="F1507" s="1" t="n">
        <x:v>0</x:v>
      </x:c>
      <x:c r="G1507" s="1" t="n">
        <x:v>26</x:v>
      </x:c>
      <x:c r="H1507" s="1" t="n">
        <x:v>0</x:v>
      </x:c>
      <x:c r="I1507" s="1" t="n">
        <x:v>0</x:v>
      </x:c>
      <x:c r="J1507" s="1" t="n">
        <x:v>0.17</x:v>
      </x:c>
      <x:c r="K1507" s="1" t="n">
        <x:v>0</x:v>
      </x:c>
      <x:c r="L1507" s="1" t="n">
        <x:v>93.8</x:v>
      </x:c>
      <x:c r="M1507" s="1" t="n">
        <x:v>4</x:v>
      </x:c>
      <x:c r="N1507" s="1" t="n">
        <x:v>13.2</x:v>
      </x:c>
      <x:c r="O1507" s="1" t="n">
        <x:f aca="0">24*MAX(0,EOMONTH(B1507,0)-MAX(B1507,INDEX(Device_Inventory!$K$2:$K$1201,MATCH(A1507,Device_Inventory!$A$2:$A$1201,0)))+1)</x:f>
        <x:v>744</x:v>
      </x:c>
      <x:c r="P1507" s="11" t="b">
        <x:f aca="0">INDEX(Device_Inventory!$K$2:$K$1201,MATCH(A1507,Device_Inventory!$A$2:$A$1201,0))&gt;B1507</x:f>
        <x:v>0</x:v>
      </x:c>
      <x:c r="Q1507" s="1" t="str">
        <x:f aca="0">IF(D1507&gt;O1507,"Fail: operating hours exceed in-service hours",IF(D1507+M1507&gt;O1507,"Fail: operating + unavailable hours exceed in-service hours",IF(P1507,"Partial month: within in-service hours","OK")))</x:f>
        <x:v>OK</x:v>
      </x:c>
    </x:row>
    <x:row r="1508" ht="15" hidden="0" customHeight="1">
      <x:c r="A1508" s="1" t="s">
        <x:v>2625</x:v>
      </x:c>
      <x:c r="B1508" s="14" t="n">
        <x:v>46054</x:v>
      </x:c>
      <x:c r="C1508" s="1" t="n">
        <x:v>88.2</x:v>
      </x:c>
      <x:c r="D1508" s="1" t="n">
        <x:v>621.8</x:v>
      </x:c>
      <x:c r="E1508" s="1" t="n">
        <x:v>42</x:v>
      </x:c>
      <x:c r="F1508" s="1" t="n">
        <x:v>3</x:v>
      </x:c>
      <x:c r="G1508" s="1" t="n">
        <x:v>44</x:v>
      </x:c>
      <x:c r="H1508" s="1" t="n">
        <x:v>3</x:v>
      </x:c>
      <x:c r="I1508" s="1" t="n">
        <x:v>5</x:v>
      </x:c>
      <x:c r="J1508" s="1" t="n">
        <x:v>1.58</x:v>
      </x:c>
      <x:c r="K1508" s="1" t="n">
        <x:v>3</x:v>
      </x:c>
      <x:c r="L1508" s="1" t="n">
        <x:v>94.2</x:v>
      </x:c>
      <x:c r="M1508" s="1" t="n">
        <x:v>17.4</x:v>
      </x:c>
      <x:c r="N1508" s="1" t="n">
        <x:v>10.1</x:v>
      </x:c>
      <x:c r="O1508" s="1" t="n">
        <x:f aca="0">24*MAX(0,EOMONTH(B1508,0)-MAX(B1508,INDEX(Device_Inventory!$K$2:$K$1201,MATCH(A1508,Device_Inventory!$A$2:$A$1201,0)))+1)</x:f>
        <x:v>672</x:v>
      </x:c>
      <x:c r="P1508" s="11" t="b">
        <x:f aca="0">INDEX(Device_Inventory!$K$2:$K$1201,MATCH(A1508,Device_Inventory!$A$2:$A$1201,0))&gt;B1508</x:f>
        <x:v>0</x:v>
      </x:c>
      <x:c r="Q1508" s="1" t="str">
        <x:f aca="0">IF(D1508&gt;O1508,"Fail: operating hours exceed in-service hours",IF(D1508+M1508&gt;O1508,"Fail: operating + unavailable hours exceed in-service hours",IF(P1508,"Partial month: within in-service hours","OK")))</x:f>
        <x:v>OK</x:v>
      </x:c>
    </x:row>
    <x:row r="1509" ht="15" hidden="0" customHeight="1">
      <x:c r="A1509" s="1" t="s">
        <x:v>2625</x:v>
      </x:c>
      <x:c r="B1509" s="14" t="n">
        <x:v>46082</x:v>
      </x:c>
      <x:c r="C1509" s="1" t="n">
        <x:v>66.8</x:v>
      </x:c>
      <x:c r="D1509" s="1" t="n">
        <x:v>433</x:v>
      </x:c>
      <x:c r="E1509" s="1" t="n">
        <x:v>44</x:v>
      </x:c>
      <x:c r="F1509" s="1" t="n">
        <x:v>7</x:v>
      </x:c>
      <x:c r="G1509" s="1" t="n">
        <x:v>54</x:v>
      </x:c>
      <x:c r="H1509" s="1" t="n">
        <x:v>3</x:v>
      </x:c>
      <x:c r="I1509" s="1" t="n">
        <x:v>4</x:v>
      </x:c>
      <x:c r="J1509" s="1" t="n">
        <x:v>2.94</x:v>
      </x:c>
      <x:c r="K1509" s="1" t="n">
        <x:v>2</x:v>
      </x:c>
      <x:c r="L1509" s="1" t="n">
        <x:v>94.9</x:v>
      </x:c>
      <x:c r="M1509" s="1" t="n">
        <x:v>23.7</x:v>
      </x:c>
      <x:c r="N1509" s="1" t="n">
        <x:v>12.1</x:v>
      </x:c>
      <x:c r="O1509" s="1" t="n">
        <x:f aca="0">24*MAX(0,EOMONTH(B1509,0)-MAX(B1509,INDEX(Device_Inventory!$K$2:$K$1201,MATCH(A1509,Device_Inventory!$A$2:$A$1201,0)))+1)</x:f>
        <x:v>744</x:v>
      </x:c>
      <x:c r="P1509" s="11" t="b">
        <x:f aca="0">INDEX(Device_Inventory!$K$2:$K$1201,MATCH(A1509,Device_Inventory!$A$2:$A$1201,0))&gt;B1509</x:f>
        <x:v>0</x:v>
      </x:c>
      <x:c r="Q1509" s="1" t="str">
        <x:f aca="0">IF(D1509&gt;O1509,"Fail: operating hours exceed in-service hours",IF(D1509+M1509&gt;O1509,"Fail: operating + unavailable hours exceed in-service hours",IF(P1509,"Partial month: within in-service hours","OK")))</x:f>
        <x:v>OK</x:v>
      </x:c>
    </x:row>
    <x:row r="1510" ht="15" hidden="0" customHeight="1">
      <x:c r="A1510" s="1" t="s">
        <x:v>2625</x:v>
      </x:c>
      <x:c r="B1510" s="14" t="n">
        <x:v>46113</x:v>
      </x:c>
      <x:c r="C1510" s="1" t="n">
        <x:v>41</x:v>
      </x:c>
      <x:c r="D1510" s="1" t="n">
        <x:v>271.6</x:v>
      </x:c>
      <x:c r="E1510" s="1" t="n">
        <x:v>31</x:v>
      </x:c>
      <x:c r="F1510" s="1" t="n">
        <x:v>7</x:v>
      </x:c>
      <x:c r="G1510" s="1" t="n">
        <x:v>32</x:v>
      </x:c>
      <x:c r="H1510" s="1" t="n">
        <x:v>4</x:v>
      </x:c>
      <x:c r="I1510" s="1" t="n">
        <x:v>2</x:v>
      </x:c>
      <x:c r="J1510" s="1" t="n">
        <x:v>2.62</x:v>
      </x:c>
      <x:c r="K1510" s="1" t="n">
        <x:v>4</x:v>
      </x:c>
      <x:c r="L1510" s="1" t="n">
        <x:v>93</x:v>
      </x:c>
      <x:c r="M1510" s="1" t="n">
        <x:v>20.4</x:v>
      </x:c>
      <x:c r="N1510" s="1" t="n">
        <x:v>9.9</x:v>
      </x:c>
      <x:c r="O1510" s="1" t="n">
        <x:f aca="0">24*MAX(0,EOMONTH(B1510,0)-MAX(B1510,INDEX(Device_Inventory!$K$2:$K$1201,MATCH(A1510,Device_Inventory!$A$2:$A$1201,0)))+1)</x:f>
        <x:v>720</x:v>
      </x:c>
      <x:c r="P1510" s="11" t="b">
        <x:f aca="0">INDEX(Device_Inventory!$K$2:$K$1201,MATCH(A1510,Device_Inventory!$A$2:$A$1201,0))&gt;B1510</x:f>
        <x:v>0</x:v>
      </x:c>
      <x:c r="Q1510" s="1" t="str">
        <x:f aca="0">IF(D1510&gt;O1510,"Fail: operating hours exceed in-service hours",IF(D1510+M1510&gt;O1510,"Fail: operating + unavailable hours exceed in-service hours",IF(P1510,"Partial month: within in-service hours","OK")))</x:f>
        <x:v>OK</x:v>
      </x:c>
    </x:row>
    <x:row r="1511" ht="15" hidden="0" customHeight="1">
      <x:c r="A1511" s="1" t="s">
        <x:v>2625</x:v>
      </x:c>
      <x:c r="B1511" s="14" t="n">
        <x:v>46143</x:v>
      </x:c>
      <x:c r="C1511" s="1" t="n">
        <x:v>68.2</x:v>
      </x:c>
      <x:c r="D1511" s="1" t="n">
        <x:v>454.6</x:v>
      </x:c>
      <x:c r="E1511" s="1" t="n">
        <x:v>44</x:v>
      </x:c>
      <x:c r="F1511" s="1" t="n">
        <x:v>8</x:v>
      </x:c>
      <x:c r="G1511" s="1" t="n">
        <x:v>26</x:v>
      </x:c>
      <x:c r="H1511" s="1" t="n">
        <x:v>3</x:v>
      </x:c>
      <x:c r="I1511" s="1" t="n">
        <x:v>5</x:v>
      </x:c>
      <x:c r="J1511" s="1" t="n">
        <x:v>2.35</x:v>
      </x:c>
      <x:c r="K1511" s="1" t="n">
        <x:v>4</x:v>
      </x:c>
      <x:c r="L1511" s="1" t="n">
        <x:v>94.3</x:v>
      </x:c>
      <x:c r="M1511" s="1" t="n">
        <x:v>11.7</x:v>
      </x:c>
      <x:c r="N1511" s="1" t="n">
        <x:v>17</x:v>
      </x:c>
      <x:c r="O1511" s="1" t="n">
        <x:f aca="0">24*MAX(0,EOMONTH(B1511,0)-MAX(B1511,INDEX(Device_Inventory!$K$2:$K$1201,MATCH(A1511,Device_Inventory!$A$2:$A$1201,0)))+1)</x:f>
        <x:v>744</x:v>
      </x:c>
      <x:c r="P1511" s="11" t="b">
        <x:f aca="0">INDEX(Device_Inventory!$K$2:$K$1201,MATCH(A1511,Device_Inventory!$A$2:$A$1201,0))&gt;B1511</x:f>
        <x:v>0</x:v>
      </x:c>
      <x:c r="Q1511" s="1" t="str">
        <x:f aca="0">IF(D1511&gt;O1511,"Fail: operating hours exceed in-service hours",IF(D1511+M1511&gt;O1511,"Fail: operating + unavailable hours exceed in-service hours",IF(P1511,"Partial month: within in-service hours","OK")))</x:f>
        <x:v>OK</x:v>
      </x:c>
    </x:row>
    <x:row r="1512" ht="15" hidden="0" customHeight="1">
      <x:c r="A1512" s="1" t="s">
        <x:v>2625</x:v>
      </x:c>
      <x:c r="B1512" s="14" t="n">
        <x:v>46174</x:v>
      </x:c>
      <x:c r="C1512" s="1" t="n">
        <x:v>64.9</x:v>
      </x:c>
      <x:c r="D1512" s="1" t="n">
        <x:v>420.5</x:v>
      </x:c>
      <x:c r="E1512" s="1" t="n">
        <x:v>30</x:v>
      </x:c>
      <x:c r="F1512" s="1" t="n">
        <x:v>5</x:v>
      </x:c>
      <x:c r="G1512" s="1" t="n">
        <x:v>53</x:v>
      </x:c>
      <x:c r="H1512" s="1" t="n">
        <x:v>3</x:v>
      </x:c>
      <x:c r="I1512" s="1" t="n">
        <x:v>3</x:v>
      </x:c>
      <x:c r="J1512" s="1" t="n">
        <x:v>3.45</x:v>
      </x:c>
      <x:c r="K1512" s="1" t="n">
        <x:v>2</x:v>
      </x:c>
      <x:c r="L1512" s="1" t="n">
        <x:v>95.1</x:v>
      </x:c>
      <x:c r="M1512" s="1" t="n">
        <x:v>11.4</x:v>
      </x:c>
      <x:c r="N1512" s="1" t="n">
        <x:v>5.4</x:v>
      </x:c>
      <x:c r="O1512" s="1" t="n">
        <x:f aca="0">24*MAX(0,EOMONTH(B1512,0)-MAX(B1512,INDEX(Device_Inventory!$K$2:$K$1201,MATCH(A1512,Device_Inventory!$A$2:$A$1201,0)))+1)</x:f>
        <x:v>720</x:v>
      </x:c>
      <x:c r="P1512" s="11" t="b">
        <x:f aca="0">INDEX(Device_Inventory!$K$2:$K$1201,MATCH(A1512,Device_Inventory!$A$2:$A$1201,0))&gt;B1512</x:f>
        <x:v>0</x:v>
      </x:c>
      <x:c r="Q1512" s="1" t="str">
        <x:f aca="0">IF(D1512&gt;O1512,"Fail: operating hours exceed in-service hours",IF(D1512+M1512&gt;O1512,"Fail: operating + unavailable hours exceed in-service hours",IF(P1512,"Partial month: within in-service hours","OK")))</x:f>
        <x:v>OK</x:v>
      </x:c>
    </x:row>
    <x:row r="1513" ht="15" hidden="0" customHeight="1">
      <x:c r="A1513" s="1" t="s">
        <x:v>2625</x:v>
      </x:c>
      <x:c r="B1513" s="14" t="n">
        <x:v>46204</x:v>
      </x:c>
      <x:c r="C1513" s="1" t="n">
        <x:v>65.6</x:v>
      </x:c>
      <x:c r="D1513" s="1" t="n">
        <x:v>415.4</x:v>
      </x:c>
      <x:c r="E1513" s="1" t="n">
        <x:v>40</x:v>
      </x:c>
      <x:c r="F1513" s="1" t="n">
        <x:v>7</x:v>
      </x:c>
      <x:c r="G1513" s="1" t="n">
        <x:v>40</x:v>
      </x:c>
      <x:c r="H1513" s="1" t="n">
        <x:v>3</x:v>
      </x:c>
      <x:c r="I1513" s="1" t="n">
        <x:v>2</x:v>
      </x:c>
      <x:c r="J1513" s="1" t="n">
        <x:v>2.49</x:v>
      </x:c>
      <x:c r="K1513" s="1" t="n">
        <x:v>1</x:v>
      </x:c>
      <x:c r="L1513" s="1" t="n">
        <x:v>93.9</x:v>
      </x:c>
      <x:c r="M1513" s="1" t="n">
        <x:v>9.2</x:v>
      </x:c>
      <x:c r="N1513" s="1" t="n">
        <x:v>7.2</x:v>
      </x:c>
      <x:c r="O1513" s="1" t="n">
        <x:f aca="0">24*MAX(0,EOMONTH(B1513,0)-MAX(B1513,INDEX(Device_Inventory!$K$2:$K$1201,MATCH(A1513,Device_Inventory!$A$2:$A$1201,0)))+1)</x:f>
        <x:v>744</x:v>
      </x:c>
      <x:c r="P1513" s="11" t="b">
        <x:f aca="0">INDEX(Device_Inventory!$K$2:$K$1201,MATCH(A1513,Device_Inventory!$A$2:$A$1201,0))&gt;B1513</x:f>
        <x:v>0</x:v>
      </x:c>
      <x:c r="Q1513" s="1" t="str">
        <x:f aca="0">IF(D1513&gt;O1513,"Fail: operating hours exceed in-service hours",IF(D1513+M1513&gt;O1513,"Fail: operating + unavailable hours exceed in-service hours",IF(P1513,"Partial month: within in-service hours","OK")))</x:f>
        <x:v>OK</x:v>
      </x:c>
    </x:row>
    <x:row r="1514" ht="15" hidden="0" customHeight="1">
      <x:c r="A1514" s="1" t="s">
        <x:v>924</x:v>
      </x:c>
      <x:c r="B1514" s="14" t="n">
        <x:v>46054</x:v>
      </x:c>
      <x:c r="C1514" s="1" t="n">
        <x:v>63.9</x:v>
      </x:c>
      <x:c r="D1514" s="1" t="n">
        <x:v>444.8</x:v>
      </x:c>
      <x:c r="E1514" s="1" t="n">
        <x:v>18</x:v>
      </x:c>
      <x:c r="F1514" s="1" t="n">
        <x:v>4</x:v>
      </x:c>
      <x:c r="G1514" s="1" t="n">
        <x:v>47</x:v>
      </x:c>
      <x:c r="H1514" s="1" t="n">
        <x:v>1</x:v>
      </x:c>
      <x:c r="I1514" s="1" t="n">
        <x:v>4</x:v>
      </x:c>
      <x:c r="J1514" s="1" t="n">
        <x:v>0.13</x:v>
      </x:c>
      <x:c r="K1514" s="1" t="n">
        <x:v>1</x:v>
      </x:c>
      <x:c r="L1514" s="1" t="n">
        <x:v>95.4</x:v>
      </x:c>
      <x:c r="M1514" s="1" t="n">
        <x:v>6.3</x:v>
      </x:c>
      <x:c r="N1514" s="1" t="n">
        <x:v>9.4</x:v>
      </x:c>
      <x:c r="O1514" s="1" t="n">
        <x:f aca="0">24*MAX(0,EOMONTH(B1514,0)-MAX(B1514,INDEX(Device_Inventory!$K$2:$K$1201,MATCH(A1514,Device_Inventory!$A$2:$A$1201,0)))+1)</x:f>
        <x:v>672</x:v>
      </x:c>
      <x:c r="P1514" s="11" t="b">
        <x:f aca="0">INDEX(Device_Inventory!$K$2:$K$1201,MATCH(A1514,Device_Inventory!$A$2:$A$1201,0))&gt;B1514</x:f>
        <x:v>0</x:v>
      </x:c>
      <x:c r="Q1514" s="1" t="str">
        <x:f aca="0">IF(D1514&gt;O1514,"Fail: operating hours exceed in-service hours",IF(D1514+M1514&gt;O1514,"Fail: operating + unavailable hours exceed in-service hours",IF(P1514,"Partial month: within in-service hours","OK")))</x:f>
        <x:v>OK</x:v>
      </x:c>
    </x:row>
    <x:row r="1515" ht="15" hidden="0" customHeight="1">
      <x:c r="A1515" s="1" t="s">
        <x:v>924</x:v>
      </x:c>
      <x:c r="B1515" s="14" t="n">
        <x:v>46082</x:v>
      </x:c>
      <x:c r="C1515" s="1" t="n">
        <x:v>76.6</x:v>
      </x:c>
      <x:c r="D1515" s="1" t="n">
        <x:v>425</x:v>
      </x:c>
      <x:c r="E1515" s="1" t="n">
        <x:v>20</x:v>
      </x:c>
      <x:c r="F1515" s="1" t="n">
        <x:v>1</x:v>
      </x:c>
      <x:c r="G1515" s="1" t="n">
        <x:v>47</x:v>
      </x:c>
      <x:c r="H1515" s="1" t="n">
        <x:v>0</x:v>
      </x:c>
      <x:c r="I1515" s="1" t="n">
        <x:v>3</x:v>
      </x:c>
      <x:c r="J1515" s="1" t="n">
        <x:v>1.09</x:v>
      </x:c>
      <x:c r="K1515" s="1" t="n">
        <x:v>2</x:v>
      </x:c>
      <x:c r="L1515" s="1" t="n">
        <x:v>96.9</x:v>
      </x:c>
      <x:c r="M1515" s="1" t="n">
        <x:v>6</x:v>
      </x:c>
      <x:c r="N1515" s="1" t="n">
        <x:v>17.7</x:v>
      </x:c>
      <x:c r="O1515" s="1" t="n">
        <x:f aca="0">24*MAX(0,EOMONTH(B1515,0)-MAX(B1515,INDEX(Device_Inventory!$K$2:$K$1201,MATCH(A1515,Device_Inventory!$A$2:$A$1201,0)))+1)</x:f>
        <x:v>744</x:v>
      </x:c>
      <x:c r="P1515" s="11" t="b">
        <x:f aca="0">INDEX(Device_Inventory!$K$2:$K$1201,MATCH(A1515,Device_Inventory!$A$2:$A$1201,0))&gt;B1515</x:f>
        <x:v>0</x:v>
      </x:c>
      <x:c r="Q1515" s="1" t="str">
        <x:f aca="0">IF(D1515&gt;O1515,"Fail: operating hours exceed in-service hours",IF(D1515+M1515&gt;O1515,"Fail: operating + unavailable hours exceed in-service hours",IF(P1515,"Partial month: within in-service hours","OK")))</x:f>
        <x:v>OK</x:v>
      </x:c>
    </x:row>
    <x:row r="1516" ht="15" hidden="0" customHeight="1">
      <x:c r="A1516" s="1" t="s">
        <x:v>924</x:v>
      </x:c>
      <x:c r="B1516" s="14" t="n">
        <x:v>46113</x:v>
      </x:c>
      <x:c r="C1516" s="1" t="n">
        <x:v>49.4</x:v>
      </x:c>
      <x:c r="D1516" s="1" t="n">
        <x:v>326.4</x:v>
      </x:c>
      <x:c r="E1516" s="1" t="n">
        <x:v>25</x:v>
      </x:c>
      <x:c r="F1516" s="1" t="n">
        <x:v>1</x:v>
      </x:c>
      <x:c r="G1516" s="1" t="n">
        <x:v>18</x:v>
      </x:c>
      <x:c r="H1516" s="1" t="n">
        <x:v>0</x:v>
      </x:c>
      <x:c r="I1516" s="1" t="n">
        <x:v>3</x:v>
      </x:c>
      <x:c r="J1516" s="1" t="n">
        <x:v>0.4</x:v>
      </x:c>
      <x:c r="K1516" s="1" t="n">
        <x:v>0</x:v>
      </x:c>
      <x:c r="L1516" s="1" t="n">
        <x:v>97.3</x:v>
      </x:c>
      <x:c r="M1516" s="1" t="n">
        <x:v>7.2</x:v>
      </x:c>
      <x:c r="N1516" s="1" t="n">
        <x:v>12.6</x:v>
      </x:c>
      <x:c r="O1516" s="1" t="n">
        <x:f aca="0">24*MAX(0,EOMONTH(B1516,0)-MAX(B1516,INDEX(Device_Inventory!$K$2:$K$1201,MATCH(A1516,Device_Inventory!$A$2:$A$1201,0)))+1)</x:f>
        <x:v>720</x:v>
      </x:c>
      <x:c r="P1516" s="11" t="b">
        <x:f aca="0">INDEX(Device_Inventory!$K$2:$K$1201,MATCH(A1516,Device_Inventory!$A$2:$A$1201,0))&gt;B1516</x:f>
        <x:v>0</x:v>
      </x:c>
      <x:c r="Q1516" s="1" t="str">
        <x:f aca="0">IF(D1516&gt;O1516,"Fail: operating hours exceed in-service hours",IF(D1516+M1516&gt;O1516,"Fail: operating + unavailable hours exceed in-service hours",IF(P1516,"Partial month: within in-service hours","OK")))</x:f>
        <x:v>OK</x:v>
      </x:c>
    </x:row>
    <x:row r="1517" ht="15" hidden="0" customHeight="1">
      <x:c r="A1517" s="1" t="s">
        <x:v>924</x:v>
      </x:c>
      <x:c r="B1517" s="14" t="n">
        <x:v>46143</x:v>
      </x:c>
      <x:c r="C1517" s="1" t="n">
        <x:v>70.3</x:v>
      </x:c>
      <x:c r="D1517" s="1" t="n">
        <x:v>488.6</x:v>
      </x:c>
      <x:c r="E1517" s="1" t="n">
        <x:v>26</x:v>
      </x:c>
      <x:c r="F1517" s="1" t="n">
        <x:v>1</x:v>
      </x:c>
      <x:c r="G1517" s="1" t="n">
        <x:v>30</x:v>
      </x:c>
      <x:c r="H1517" s="1" t="n">
        <x:v>0</x:v>
      </x:c>
      <x:c r="I1517" s="1" t="n">
        <x:v>4</x:v>
      </x:c>
      <x:c r="J1517" s="1" t="n">
        <x:v>0.79</x:v>
      </x:c>
      <x:c r="K1517" s="1" t="n">
        <x:v>0</x:v>
      </x:c>
      <x:c r="L1517" s="1" t="n">
        <x:v>97.5</x:v>
      </x:c>
      <x:c r="M1517" s="1" t="n">
        <x:v>12</x:v>
      </x:c>
      <x:c r="N1517" s="1" t="n">
        <x:v>10.3</x:v>
      </x:c>
      <x:c r="O1517" s="1" t="n">
        <x:f aca="0">24*MAX(0,EOMONTH(B1517,0)-MAX(B1517,INDEX(Device_Inventory!$K$2:$K$1201,MATCH(A1517,Device_Inventory!$A$2:$A$1201,0)))+1)</x:f>
        <x:v>744</x:v>
      </x:c>
      <x:c r="P1517" s="11" t="b">
        <x:f aca="0">INDEX(Device_Inventory!$K$2:$K$1201,MATCH(A1517,Device_Inventory!$A$2:$A$1201,0))&gt;B1517</x:f>
        <x:v>0</x:v>
      </x:c>
      <x:c r="Q1517" s="1" t="str">
        <x:f aca="0">IF(D1517&gt;O1517,"Fail: operating hours exceed in-service hours",IF(D1517+M1517&gt;O1517,"Fail: operating + unavailable hours exceed in-service hours",IF(P1517,"Partial month: within in-service hours","OK")))</x:f>
        <x:v>OK</x:v>
      </x:c>
    </x:row>
    <x:row r="1518" ht="15" hidden="0" customHeight="1">
      <x:c r="A1518" s="1" t="s">
        <x:v>924</x:v>
      </x:c>
      <x:c r="B1518" s="14" t="n">
        <x:v>46174</x:v>
      </x:c>
      <x:c r="C1518" s="1" t="n">
        <x:v>78.9</x:v>
      </x:c>
      <x:c r="D1518" s="1" t="n">
        <x:v>463.4</x:v>
      </x:c>
      <x:c r="E1518" s="1" t="n">
        <x:v>22</x:v>
      </x:c>
      <x:c r="F1518" s="1" t="n">
        <x:v>1</x:v>
      </x:c>
      <x:c r="G1518" s="1" t="n">
        <x:v>42</x:v>
      </x:c>
      <x:c r="H1518" s="1" t="n">
        <x:v>0</x:v>
      </x:c>
      <x:c r="I1518" s="1" t="n">
        <x:v>3</x:v>
      </x:c>
      <x:c r="J1518" s="1" t="n">
        <x:v>0.91</x:v>
      </x:c>
      <x:c r="K1518" s="1" t="n">
        <x:v>3</x:v>
      </x:c>
      <x:c r="L1518" s="1" t="n">
        <x:v>97.3</x:v>
      </x:c>
      <x:c r="M1518" s="1" t="n">
        <x:v>7.6</x:v>
      </x:c>
      <x:c r="N1518" s="1" t="n">
        <x:v>10.2</x:v>
      </x:c>
      <x:c r="O1518" s="1" t="n">
        <x:f aca="0">24*MAX(0,EOMONTH(B1518,0)-MAX(B1518,INDEX(Device_Inventory!$K$2:$K$1201,MATCH(A1518,Device_Inventory!$A$2:$A$1201,0)))+1)</x:f>
        <x:v>720</x:v>
      </x:c>
      <x:c r="P1518" s="11" t="b">
        <x:f aca="0">INDEX(Device_Inventory!$K$2:$K$1201,MATCH(A1518,Device_Inventory!$A$2:$A$1201,0))&gt;B1518</x:f>
        <x:v>0</x:v>
      </x:c>
      <x:c r="Q1518" s="1" t="str">
        <x:f aca="0">IF(D1518&gt;O1518,"Fail: operating hours exceed in-service hours",IF(D1518+M1518&gt;O1518,"Fail: operating + unavailable hours exceed in-service hours",IF(P1518,"Partial month: within in-service hours","OK")))</x:f>
        <x:v>OK</x:v>
      </x:c>
    </x:row>
    <x:row r="1519" ht="15" hidden="0" customHeight="1">
      <x:c r="A1519" s="1" t="s">
        <x:v>924</x:v>
      </x:c>
      <x:c r="B1519" s="14" t="n">
        <x:v>46204</x:v>
      </x:c>
      <x:c r="C1519" s="1" t="n">
        <x:v>80.4</x:v>
      </x:c>
      <x:c r="D1519" s="1" t="n">
        <x:v>552.2</x:v>
      </x:c>
      <x:c r="E1519" s="1" t="n">
        <x:v>23</x:v>
      </x:c>
      <x:c r="F1519" s="1" t="n">
        <x:v>2</x:v>
      </x:c>
      <x:c r="G1519" s="1" t="n">
        <x:v>51</x:v>
      </x:c>
      <x:c r="H1519" s="1" t="n">
        <x:v>0</x:v>
      </x:c>
      <x:c r="I1519" s="1" t="n">
        <x:v>3</x:v>
      </x:c>
      <x:c r="J1519" s="1" t="n">
        <x:v>1.11</x:v>
      </x:c>
      <x:c r="K1519" s="1" t="n">
        <x:v>1</x:v>
      </x:c>
      <x:c r="L1519" s="1" t="n">
        <x:v>90.8</x:v>
      </x:c>
      <x:c r="M1519" s="1" t="n">
        <x:v>9.5</x:v>
      </x:c>
      <x:c r="N1519" s="1" t="n">
        <x:v>13.2</x:v>
      </x:c>
      <x:c r="O1519" s="1" t="n">
        <x:f aca="0">24*MAX(0,EOMONTH(B1519,0)-MAX(B1519,INDEX(Device_Inventory!$K$2:$K$1201,MATCH(A1519,Device_Inventory!$A$2:$A$1201,0)))+1)</x:f>
        <x:v>744</x:v>
      </x:c>
      <x:c r="P1519" s="11" t="b">
        <x:f aca="0">INDEX(Device_Inventory!$K$2:$K$1201,MATCH(A1519,Device_Inventory!$A$2:$A$1201,0))&gt;B1519</x:f>
        <x:v>0</x:v>
      </x:c>
      <x:c r="Q1519" s="1" t="str">
        <x:f aca="0">IF(D1519&gt;O1519,"Fail: operating hours exceed in-service hours",IF(D1519+M1519&gt;O1519,"Fail: operating + unavailable hours exceed in-service hours",IF(P1519,"Partial month: within in-service hours","OK")))</x:f>
        <x:v>OK</x:v>
      </x:c>
    </x:row>
    <x:row r="1520" ht="15" hidden="0" customHeight="1">
      <x:c r="A1520" s="1" t="s">
        <x:v>928</x:v>
      </x:c>
      <x:c r="B1520" s="14" t="n">
        <x:v>46054</x:v>
      </x:c>
      <x:c r="C1520" s="1" t="n">
        <x:v>60.4</x:v>
      </x:c>
      <x:c r="D1520" s="1" t="n">
        <x:v>402.5</x:v>
      </x:c>
      <x:c r="E1520" s="1" t="n">
        <x:v>21</x:v>
      </x:c>
      <x:c r="F1520" s="1" t="n">
        <x:v>2</x:v>
      </x:c>
      <x:c r="G1520" s="1" t="n">
        <x:v>27</x:v>
      </x:c>
      <x:c r="H1520" s="1" t="n">
        <x:v>0</x:v>
      </x:c>
      <x:c r="I1520" s="1" t="n">
        <x:v>2</x:v>
      </x:c>
      <x:c r="J1520" s="1" t="n">
        <x:v>0.52</x:v>
      </x:c>
      <x:c r="K1520" s="1" t="n">
        <x:v>0</x:v>
      </x:c>
      <x:c r="L1520" s="1" t="n">
        <x:v>96.1</x:v>
      </x:c>
      <x:c r="M1520" s="1" t="n">
        <x:v>3</x:v>
      </x:c>
      <x:c r="N1520" s="1" t="n">
        <x:v>16.8</x:v>
      </x:c>
      <x:c r="O1520" s="1" t="n">
        <x:f aca="0">24*MAX(0,EOMONTH(B1520,0)-MAX(B1520,INDEX(Device_Inventory!$K$2:$K$1201,MATCH(A1520,Device_Inventory!$A$2:$A$1201,0)))+1)</x:f>
        <x:v>672</x:v>
      </x:c>
      <x:c r="P1520" s="11" t="b">
        <x:f aca="0">INDEX(Device_Inventory!$K$2:$K$1201,MATCH(A1520,Device_Inventory!$A$2:$A$1201,0))&gt;B1520</x:f>
        <x:v>0</x:v>
      </x:c>
      <x:c r="Q1520" s="1" t="str">
        <x:f aca="0">IF(D1520&gt;O1520,"Fail: operating hours exceed in-service hours",IF(D1520+M1520&gt;O1520,"Fail: operating + unavailable hours exceed in-service hours",IF(P1520,"Partial month: within in-service hours","OK")))</x:f>
        <x:v>OK</x:v>
      </x:c>
    </x:row>
    <x:row r="1521" ht="15" hidden="0" customHeight="1">
      <x:c r="A1521" s="1" t="s">
        <x:v>928</x:v>
      </x:c>
      <x:c r="B1521" s="14" t="n">
        <x:v>46082</x:v>
      </x:c>
      <x:c r="C1521" s="1" t="n">
        <x:v>47.5</x:v>
      </x:c>
      <x:c r="D1521" s="1" t="n">
        <x:v>323.8</x:v>
      </x:c>
      <x:c r="E1521" s="1" t="n">
        <x:v>19</x:v>
      </x:c>
      <x:c r="F1521" s="1" t="n">
        <x:v>1</x:v>
      </x:c>
      <x:c r="G1521" s="1" t="n">
        <x:v>42</x:v>
      </x:c>
      <x:c r="H1521" s="1" t="n">
        <x:v>0</x:v>
      </x:c>
      <x:c r="I1521" s="1" t="n">
        <x:v>0</x:v>
      </x:c>
      <x:c r="J1521" s="1" t="n">
        <x:v>0.35</x:v>
      </x:c>
      <x:c r="K1521" s="1" t="n">
        <x:v>1</x:v>
      </x:c>
      <x:c r="L1521" s="1" t="n">
        <x:v>96.5</x:v>
      </x:c>
      <x:c r="M1521" s="1" t="n">
        <x:v>4.5</x:v>
      </x:c>
      <x:c r="N1521" s="1" t="n">
        <x:v>11.4</x:v>
      </x:c>
      <x:c r="O1521" s="1" t="n">
        <x:f aca="0">24*MAX(0,EOMONTH(B1521,0)-MAX(B1521,INDEX(Device_Inventory!$K$2:$K$1201,MATCH(A1521,Device_Inventory!$A$2:$A$1201,0)))+1)</x:f>
        <x:v>744</x:v>
      </x:c>
      <x:c r="P1521" s="11" t="b">
        <x:f aca="0">INDEX(Device_Inventory!$K$2:$K$1201,MATCH(A1521,Device_Inventory!$A$2:$A$1201,0))&gt;B1521</x:f>
        <x:v>0</x:v>
      </x:c>
      <x:c r="Q1521" s="1" t="str">
        <x:f aca="0">IF(D1521&gt;O1521,"Fail: operating hours exceed in-service hours",IF(D1521+M1521&gt;O1521,"Fail: operating + unavailable hours exceed in-service hours",IF(P1521,"Partial month: within in-service hours","OK")))</x:f>
        <x:v>OK</x:v>
      </x:c>
    </x:row>
    <x:row r="1522" ht="15" hidden="0" customHeight="1">
      <x:c r="A1522" s="1" t="s">
        <x:v>928</x:v>
      </x:c>
      <x:c r="B1522" s="14" t="n">
        <x:v>46113</x:v>
      </x:c>
      <x:c r="C1522" s="1" t="n">
        <x:v>57.5</x:v>
      </x:c>
      <x:c r="D1522" s="1" t="n">
        <x:v>418.6</x:v>
      </x:c>
      <x:c r="E1522" s="1" t="n">
        <x:v>30</x:v>
      </x:c>
      <x:c r="F1522" s="1" t="n">
        <x:v>1</x:v>
      </x:c>
      <x:c r="G1522" s="1" t="n">
        <x:v>41</x:v>
      </x:c>
      <x:c r="H1522" s="1" t="n">
        <x:v>0</x:v>
      </x:c>
      <x:c r="I1522" s="1" t="n">
        <x:v>0</x:v>
      </x:c>
      <x:c r="J1522" s="1" t="n">
        <x:v>0.98</x:v>
      </x:c>
      <x:c r="K1522" s="1" t="n">
        <x:v>0</x:v>
      </x:c>
      <x:c r="L1522" s="1" t="n">
        <x:v>93.6</x:v>
      </x:c>
      <x:c r="M1522" s="1" t="n">
        <x:v>0</x:v>
      </x:c>
      <x:c r="N1522" s="1" t="n">
        <x:v>17</x:v>
      </x:c>
      <x:c r="O1522" s="1" t="n">
        <x:f aca="0">24*MAX(0,EOMONTH(B1522,0)-MAX(B1522,INDEX(Device_Inventory!$K$2:$K$1201,MATCH(A1522,Device_Inventory!$A$2:$A$1201,0)))+1)</x:f>
        <x:v>720</x:v>
      </x:c>
      <x:c r="P1522" s="11" t="b">
        <x:f aca="0">INDEX(Device_Inventory!$K$2:$K$1201,MATCH(A1522,Device_Inventory!$A$2:$A$1201,0))&gt;B1522</x:f>
        <x:v>0</x:v>
      </x:c>
      <x:c r="Q1522" s="1" t="str">
        <x:f aca="0">IF(D1522&gt;O1522,"Fail: operating hours exceed in-service hours",IF(D1522+M1522&gt;O1522,"Fail: operating + unavailable hours exceed in-service hours",IF(P1522,"Partial month: within in-service hours","OK")))</x:f>
        <x:v>OK</x:v>
      </x:c>
    </x:row>
    <x:row r="1523" ht="15" hidden="0" customHeight="1">
      <x:c r="A1523" s="1" t="s">
        <x:v>928</x:v>
      </x:c>
      <x:c r="B1523" s="14" t="n">
        <x:v>46143</x:v>
      </x:c>
      <x:c r="C1523" s="1" t="n">
        <x:v>85.2</x:v>
      </x:c>
      <x:c r="D1523" s="1" t="n">
        <x:v>533.5</x:v>
      </x:c>
      <x:c r="E1523" s="1" t="n">
        <x:v>19</x:v>
      </x:c>
      <x:c r="F1523" s="1" t="n">
        <x:v>2</x:v>
      </x:c>
      <x:c r="G1523" s="1" t="n">
        <x:v>50</x:v>
      </x:c>
      <x:c r="H1523" s="1" t="n">
        <x:v>0</x:v>
      </x:c>
      <x:c r="I1523" s="1" t="n">
        <x:v>4</x:v>
      </x:c>
      <x:c r="J1523" s="1" t="n">
        <x:v>0.47</x:v>
      </x:c>
      <x:c r="K1523" s="1" t="n">
        <x:v>1</x:v>
      </x:c>
      <x:c r="L1523" s="1" t="n">
        <x:v>95</x:v>
      </x:c>
      <x:c r="M1523" s="1" t="n">
        <x:v>5.1</x:v>
      </x:c>
      <x:c r="N1523" s="1" t="n">
        <x:v>23.3</x:v>
      </x:c>
      <x:c r="O1523" s="1" t="n">
        <x:f aca="0">24*MAX(0,EOMONTH(B1523,0)-MAX(B1523,INDEX(Device_Inventory!$K$2:$K$1201,MATCH(A1523,Device_Inventory!$A$2:$A$1201,0)))+1)</x:f>
        <x:v>744</x:v>
      </x:c>
      <x:c r="P1523" s="11" t="b">
        <x:f aca="0">INDEX(Device_Inventory!$K$2:$K$1201,MATCH(A1523,Device_Inventory!$A$2:$A$1201,0))&gt;B1523</x:f>
        <x:v>0</x:v>
      </x:c>
      <x:c r="Q1523" s="1" t="str">
        <x:f aca="0">IF(D1523&gt;O1523,"Fail: operating hours exceed in-service hours",IF(D1523+M1523&gt;O1523,"Fail: operating + unavailable hours exceed in-service hours",IF(P1523,"Partial month: within in-service hours","OK")))</x:f>
        <x:v>OK</x:v>
      </x:c>
    </x:row>
    <x:row r="1524" ht="15" hidden="0" customHeight="1">
      <x:c r="A1524" s="1" t="s">
        <x:v>928</x:v>
      </x:c>
      <x:c r="B1524" s="14" t="n">
        <x:v>46174</x:v>
      </x:c>
      <x:c r="C1524" s="1" t="n">
        <x:v>92.4</x:v>
      </x:c>
      <x:c r="D1524" s="1" t="n">
        <x:v>508.3</x:v>
      </x:c>
      <x:c r="E1524" s="1" t="n">
        <x:v>29</x:v>
      </x:c>
      <x:c r="F1524" s="1" t="n">
        <x:v>1</x:v>
      </x:c>
      <x:c r="G1524" s="1" t="n">
        <x:v>54</x:v>
      </x:c>
      <x:c r="H1524" s="1" t="n">
        <x:v>1</x:v>
      </x:c>
      <x:c r="I1524" s="1" t="n">
        <x:v>3</x:v>
      </x:c>
      <x:c r="J1524" s="1" t="n">
        <x:v>0</x:v>
      </x:c>
      <x:c r="K1524" s="1" t="n">
        <x:v>0</x:v>
      </x:c>
      <x:c r="L1524" s="1" t="n">
        <x:v>94.3</x:v>
      </x:c>
      <x:c r="M1524" s="1" t="n">
        <x:v>6.4</x:v>
      </x:c>
      <x:c r="N1524" s="1" t="n">
        <x:v>21</x:v>
      </x:c>
      <x:c r="O1524" s="1" t="n">
        <x:f aca="0">24*MAX(0,EOMONTH(B1524,0)-MAX(B1524,INDEX(Device_Inventory!$K$2:$K$1201,MATCH(A1524,Device_Inventory!$A$2:$A$1201,0)))+1)</x:f>
        <x:v>720</x:v>
      </x:c>
      <x:c r="P1524" s="11" t="b">
        <x:f aca="0">INDEX(Device_Inventory!$K$2:$K$1201,MATCH(A1524,Device_Inventory!$A$2:$A$1201,0))&gt;B1524</x:f>
        <x:v>0</x:v>
      </x:c>
      <x:c r="Q1524" s="1" t="str">
        <x:f aca="0">IF(D1524&gt;O1524,"Fail: operating hours exceed in-service hours",IF(D1524+M1524&gt;O1524,"Fail: operating + unavailable hours exceed in-service hours",IF(P1524,"Partial month: within in-service hours","OK")))</x:f>
        <x:v>OK</x:v>
      </x:c>
    </x:row>
    <x:row r="1525" ht="15" hidden="0" customHeight="1">
      <x:c r="A1525" s="1" t="s">
        <x:v>928</x:v>
      </x:c>
      <x:c r="B1525" s="14" t="n">
        <x:v>46204</x:v>
      </x:c>
      <x:c r="C1525" s="1" t="n">
        <x:v>62</x:v>
      </x:c>
      <x:c r="D1525" s="1" t="n">
        <x:v>377</x:v>
      </x:c>
      <x:c r="E1525" s="1" t="n">
        <x:v>11</x:v>
      </x:c>
      <x:c r="F1525" s="1" t="n">
        <x:v>0</x:v>
      </x:c>
      <x:c r="G1525" s="1" t="n">
        <x:v>44</x:v>
      </x:c>
      <x:c r="H1525" s="1" t="n">
        <x:v>0</x:v>
      </x:c>
      <x:c r="I1525" s="1" t="n">
        <x:v>3</x:v>
      </x:c>
      <x:c r="J1525" s="1" t="n">
        <x:v>0.29</x:v>
      </x:c>
      <x:c r="K1525" s="1" t="n">
        <x:v>0</x:v>
      </x:c>
      <x:c r="L1525" s="1" t="n">
        <x:v>96.7</x:v>
      </x:c>
      <x:c r="M1525" s="1" t="n">
        <x:v>0</x:v>
      </x:c>
      <x:c r="N1525" s="1" t="n">
        <x:v>6.4</x:v>
      </x:c>
      <x:c r="O1525" s="1" t="n">
        <x:f aca="0">24*MAX(0,EOMONTH(B1525,0)-MAX(B1525,INDEX(Device_Inventory!$K$2:$K$1201,MATCH(A1525,Device_Inventory!$A$2:$A$1201,0)))+1)</x:f>
        <x:v>744</x:v>
      </x:c>
      <x:c r="P1525" s="11" t="b">
        <x:f aca="0">INDEX(Device_Inventory!$K$2:$K$1201,MATCH(A1525,Device_Inventory!$A$2:$A$1201,0))&gt;B1525</x:f>
        <x:v>0</x:v>
      </x:c>
      <x:c r="Q1525" s="1" t="str">
        <x:f aca="0">IF(D1525&gt;O1525,"Fail: operating hours exceed in-service hours",IF(D1525+M1525&gt;O1525,"Fail: operating + unavailable hours exceed in-service hours",IF(P1525,"Partial month: within in-service hours","OK")))</x:f>
        <x:v>OK</x:v>
      </x:c>
    </x:row>
    <x:row r="1526" ht="15" hidden="0" customHeight="1">
      <x:c r="A1526" s="1" t="s">
        <x:v>932</x:v>
      </x:c>
      <x:c r="B1526" s="14" t="n">
        <x:v>46054</x:v>
      </x:c>
      <x:c r="C1526" s="1" t="n">
        <x:v>40.3</x:v>
      </x:c>
      <x:c r="D1526" s="1" t="n">
        <x:v>292.1</x:v>
      </x:c>
      <x:c r="E1526" s="1" t="n">
        <x:v>24</x:v>
      </x:c>
      <x:c r="F1526" s="1" t="n">
        <x:v>0</x:v>
      </x:c>
      <x:c r="G1526" s="1" t="n">
        <x:v>35</x:v>
      </x:c>
      <x:c r="H1526" s="1" t="n">
        <x:v>2</x:v>
      </x:c>
      <x:c r="I1526" s="1" t="n">
        <x:v>2</x:v>
      </x:c>
      <x:c r="J1526" s="1" t="n">
        <x:v>1.57</x:v>
      </x:c>
      <x:c r="K1526" s="1" t="n">
        <x:v>2</x:v>
      </x:c>
      <x:c r="L1526" s="1" t="n">
        <x:v>97.5</x:v>
      </x:c>
      <x:c r="M1526" s="1" t="n">
        <x:v>8.3</x:v>
      </x:c>
      <x:c r="N1526" s="1" t="n">
        <x:v>5.7</x:v>
      </x:c>
      <x:c r="O1526" s="1" t="n">
        <x:f aca="0">24*MAX(0,EOMONTH(B1526,0)-MAX(B1526,INDEX(Device_Inventory!$K$2:$K$1201,MATCH(A1526,Device_Inventory!$A$2:$A$1201,0)))+1)</x:f>
        <x:v>672</x:v>
      </x:c>
      <x:c r="P1526" s="11" t="b">
        <x:f aca="0">INDEX(Device_Inventory!$K$2:$K$1201,MATCH(A1526,Device_Inventory!$A$2:$A$1201,0))&gt;B1526</x:f>
        <x:v>0</x:v>
      </x:c>
      <x:c r="Q1526" s="1" t="str">
        <x:f aca="0">IF(D1526&gt;O1526,"Fail: operating hours exceed in-service hours",IF(D1526+M1526&gt;O1526,"Fail: operating + unavailable hours exceed in-service hours",IF(P1526,"Partial month: within in-service hours","OK")))</x:f>
        <x:v>OK</x:v>
      </x:c>
    </x:row>
    <x:row r="1527" ht="15" hidden="0" customHeight="1">
      <x:c r="A1527" s="1" t="s">
        <x:v>932</x:v>
      </x:c>
      <x:c r="B1527" s="14" t="n">
        <x:v>46082</x:v>
      </x:c>
      <x:c r="C1527" s="1" t="n">
        <x:v>74.4</x:v>
      </x:c>
      <x:c r="D1527" s="1" t="n">
        <x:v>507.4</x:v>
      </x:c>
      <x:c r="E1527" s="1" t="n">
        <x:v>31</x:v>
      </x:c>
      <x:c r="F1527" s="1" t="n">
        <x:v>3</x:v>
      </x:c>
      <x:c r="G1527" s="1" t="n">
        <x:v>48</x:v>
      </x:c>
      <x:c r="H1527" s="1" t="n">
        <x:v>3</x:v>
      </x:c>
      <x:c r="I1527" s="1" t="n">
        <x:v>3</x:v>
      </x:c>
      <x:c r="J1527" s="1" t="n">
        <x:v>2.61</x:v>
      </x:c>
      <x:c r="K1527" s="1" t="n">
        <x:v>3</x:v>
      </x:c>
      <x:c r="L1527" s="1" t="n">
        <x:v>92.6</x:v>
      </x:c>
      <x:c r="M1527" s="1" t="n">
        <x:v>5.5</x:v>
      </x:c>
      <x:c r="N1527" s="1" t="n">
        <x:v>15.6</x:v>
      </x:c>
      <x:c r="O1527" s="1" t="n">
        <x:f aca="0">24*MAX(0,EOMONTH(B1527,0)-MAX(B1527,INDEX(Device_Inventory!$K$2:$K$1201,MATCH(A1527,Device_Inventory!$A$2:$A$1201,0)))+1)</x:f>
        <x:v>744</x:v>
      </x:c>
      <x:c r="P1527" s="11" t="b">
        <x:f aca="0">INDEX(Device_Inventory!$K$2:$K$1201,MATCH(A1527,Device_Inventory!$A$2:$A$1201,0))&gt;B1527</x:f>
        <x:v>0</x:v>
      </x:c>
      <x:c r="Q1527" s="1" t="str">
        <x:f aca="0">IF(D1527&gt;O1527,"Fail: operating hours exceed in-service hours",IF(D1527+M1527&gt;O1527,"Fail: operating + unavailable hours exceed in-service hours",IF(P1527,"Partial month: within in-service hours","OK")))</x:f>
        <x:v>OK</x:v>
      </x:c>
    </x:row>
    <x:row r="1528" ht="15" hidden="0" customHeight="1">
      <x:c r="A1528" s="1" t="s">
        <x:v>932</x:v>
      </x:c>
      <x:c r="B1528" s="14" t="n">
        <x:v>46113</x:v>
      </x:c>
      <x:c r="C1528" s="1" t="n">
        <x:v>46.4</x:v>
      </x:c>
      <x:c r="D1528" s="1" t="n">
        <x:v>330.8</x:v>
      </x:c>
      <x:c r="E1528" s="1" t="n">
        <x:v>25</x:v>
      </x:c>
      <x:c r="F1528" s="1" t="n">
        <x:v>1</x:v>
      </x:c>
      <x:c r="G1528" s="1" t="n">
        <x:v>30</x:v>
      </x:c>
      <x:c r="H1528" s="1" t="n">
        <x:v>0</x:v>
      </x:c>
      <x:c r="I1528" s="1" t="n">
        <x:v>0</x:v>
      </x:c>
      <x:c r="J1528" s="1" t="n">
        <x:v>1.31</x:v>
      </x:c>
      <x:c r="K1528" s="1" t="n">
        <x:v>2</x:v>
      </x:c>
      <x:c r="L1528" s="1" t="n">
        <x:v>93.1</x:v>
      </x:c>
      <x:c r="M1528" s="1" t="n">
        <x:v>0</x:v>
      </x:c>
      <x:c r="N1528" s="1" t="n">
        <x:v>6.2</x:v>
      </x:c>
      <x:c r="O1528" s="1" t="n">
        <x:f aca="0">24*MAX(0,EOMONTH(B1528,0)-MAX(B1528,INDEX(Device_Inventory!$K$2:$K$1201,MATCH(A1528,Device_Inventory!$A$2:$A$1201,0)))+1)</x:f>
        <x:v>720</x:v>
      </x:c>
      <x:c r="P1528" s="11" t="b">
        <x:f aca="0">INDEX(Device_Inventory!$K$2:$K$1201,MATCH(A1528,Device_Inventory!$A$2:$A$1201,0))&gt;B1528</x:f>
        <x:v>0</x:v>
      </x:c>
      <x:c r="Q1528" s="1" t="str">
        <x:f aca="0">IF(D1528&gt;O1528,"Fail: operating hours exceed in-service hours",IF(D1528+M1528&gt;O1528,"Fail: operating + unavailable hours exceed in-service hours",IF(P1528,"Partial month: within in-service hours","OK")))</x:f>
        <x:v>OK</x:v>
      </x:c>
    </x:row>
    <x:row r="1529" ht="15" hidden="0" customHeight="1">
      <x:c r="A1529" s="1" t="s">
        <x:v>932</x:v>
      </x:c>
      <x:c r="B1529" s="14" t="n">
        <x:v>46143</x:v>
      </x:c>
      <x:c r="C1529" s="1" t="n">
        <x:v>34.3</x:v>
      </x:c>
      <x:c r="D1529" s="1" t="n">
        <x:v>226</x:v>
      </x:c>
      <x:c r="E1529" s="1" t="n">
        <x:v>21</x:v>
      </x:c>
      <x:c r="F1529" s="1" t="n">
        <x:v>3</x:v>
      </x:c>
      <x:c r="G1529" s="1" t="n">
        <x:v>19</x:v>
      </x:c>
      <x:c r="H1529" s="1" t="n">
        <x:v>2</x:v>
      </x:c>
      <x:c r="I1529" s="1" t="n">
        <x:v>0</x:v>
      </x:c>
      <x:c r="J1529" s="1" t="n">
        <x:v>0.42</x:v>
      </x:c>
      <x:c r="K1529" s="1" t="n">
        <x:v>0</x:v>
      </x:c>
      <x:c r="L1529" s="1" t="n">
        <x:v>97.1</x:v>
      </x:c>
      <x:c r="M1529" s="1" t="n">
        <x:v>11.5</x:v>
      </x:c>
      <x:c r="N1529" s="1" t="n">
        <x:v>5.7</x:v>
      </x:c>
      <x:c r="O1529" s="1" t="n">
        <x:f aca="0">24*MAX(0,EOMONTH(B1529,0)-MAX(B1529,INDEX(Device_Inventory!$K$2:$K$1201,MATCH(A1529,Device_Inventory!$A$2:$A$1201,0)))+1)</x:f>
        <x:v>744</x:v>
      </x:c>
      <x:c r="P1529" s="11" t="b">
        <x:f aca="0">INDEX(Device_Inventory!$K$2:$K$1201,MATCH(A1529,Device_Inventory!$A$2:$A$1201,0))&gt;B1529</x:f>
        <x:v>0</x:v>
      </x:c>
      <x:c r="Q1529" s="1" t="str">
        <x:f aca="0">IF(D1529&gt;O1529,"Fail: operating hours exceed in-service hours",IF(D1529+M1529&gt;O1529,"Fail: operating + unavailable hours exceed in-service hours",IF(P1529,"Partial month: within in-service hours","OK")))</x:f>
        <x:v>OK</x:v>
      </x:c>
    </x:row>
    <x:row r="1530" ht="15" hidden="0" customHeight="1">
      <x:c r="A1530" s="1" t="s">
        <x:v>932</x:v>
      </x:c>
      <x:c r="B1530" s="14" t="n">
        <x:v>46174</x:v>
      </x:c>
      <x:c r="C1530" s="1" t="n">
        <x:v>32.2</x:v>
      </x:c>
      <x:c r="D1530" s="1" t="n">
        <x:v>192.3</x:v>
      </x:c>
      <x:c r="E1530" s="1" t="n">
        <x:v>21</x:v>
      </x:c>
      <x:c r="F1530" s="1" t="n">
        <x:v>5</x:v>
      </x:c>
      <x:c r="G1530" s="1" t="n">
        <x:v>30</x:v>
      </x:c>
      <x:c r="H1530" s="1" t="n">
        <x:v>2</x:v>
      </x:c>
      <x:c r="I1530" s="1" t="n">
        <x:v>0</x:v>
      </x:c>
      <x:c r="J1530" s="1" t="n">
        <x:v>1.97</x:v>
      </x:c>
      <x:c r="K1530" s="1" t="n">
        <x:v>1</x:v>
      </x:c>
      <x:c r="L1530" s="1" t="n">
        <x:v>100</x:v>
      </x:c>
      <x:c r="M1530" s="1" t="n">
        <x:v>9.2</x:v>
      </x:c>
      <x:c r="N1530" s="1" t="n">
        <x:v>5.4</x:v>
      </x:c>
      <x:c r="O1530" s="1" t="n">
        <x:f aca="0">24*MAX(0,EOMONTH(B1530,0)-MAX(B1530,INDEX(Device_Inventory!$K$2:$K$1201,MATCH(A1530,Device_Inventory!$A$2:$A$1201,0)))+1)</x:f>
        <x:v>720</x:v>
      </x:c>
      <x:c r="P1530" s="11" t="b">
        <x:f aca="0">INDEX(Device_Inventory!$K$2:$K$1201,MATCH(A1530,Device_Inventory!$A$2:$A$1201,0))&gt;B1530</x:f>
        <x:v>0</x:v>
      </x:c>
      <x:c r="Q1530" s="1" t="str">
        <x:f aca="0">IF(D1530&gt;O1530,"Fail: operating hours exceed in-service hours",IF(D1530+M1530&gt;O1530,"Fail: operating + unavailable hours exceed in-service hours",IF(P1530,"Partial month: within in-service hours","OK")))</x:f>
        <x:v>OK</x:v>
      </x:c>
    </x:row>
    <x:row r="1531" ht="15" hidden="0" customHeight="1">
      <x:c r="A1531" s="1" t="s">
        <x:v>932</x:v>
      </x:c>
      <x:c r="B1531" s="14" t="n">
        <x:v>46204</x:v>
      </x:c>
      <x:c r="C1531" s="1" t="n">
        <x:v>41.3</x:v>
      </x:c>
      <x:c r="D1531" s="1" t="n">
        <x:v>281</x:v>
      </x:c>
      <x:c r="E1531" s="1" t="n">
        <x:v>25</x:v>
      </x:c>
      <x:c r="F1531" s="1" t="n">
        <x:v>2</x:v>
      </x:c>
      <x:c r="G1531" s="1" t="n">
        <x:v>28</x:v>
      </x:c>
      <x:c r="H1531" s="1" t="n">
        <x:v>2</x:v>
      </x:c>
      <x:c r="I1531" s="1" t="n">
        <x:v>3</x:v>
      </x:c>
      <x:c r="J1531" s="1" t="n">
        <x:v>1.9</x:v>
      </x:c>
      <x:c r="K1531" s="1" t="n">
        <x:v>0</x:v>
      </x:c>
      <x:c r="L1531" s="1" t="n">
        <x:v>88.2</x:v>
      </x:c>
      <x:c r="M1531" s="1" t="n">
        <x:v>9.6</x:v>
      </x:c>
      <x:c r="N1531" s="1" t="n">
        <x:v>12</x:v>
      </x:c>
      <x:c r="O1531" s="1" t="n">
        <x:f aca="0">24*MAX(0,EOMONTH(B1531,0)-MAX(B1531,INDEX(Device_Inventory!$K$2:$K$1201,MATCH(A1531,Device_Inventory!$A$2:$A$1201,0)))+1)</x:f>
        <x:v>744</x:v>
      </x:c>
      <x:c r="P1531" s="11" t="b">
        <x:f aca="0">INDEX(Device_Inventory!$K$2:$K$1201,MATCH(A1531,Device_Inventory!$A$2:$A$1201,0))&gt;B1531</x:f>
        <x:v>0</x:v>
      </x:c>
      <x:c r="Q1531" s="1" t="str">
        <x:f aca="0">IF(D1531&gt;O1531,"Fail: operating hours exceed in-service hours",IF(D1531+M1531&gt;O1531,"Fail: operating + unavailable hours exceed in-service hours",IF(P1531,"Partial month: within in-service hours","OK")))</x:f>
        <x:v>OK</x:v>
      </x:c>
    </x:row>
    <x:row r="1532" ht="15" hidden="0" customHeight="1">
      <x:c r="A1532" s="1" t="s">
        <x:v>936</x:v>
      </x:c>
      <x:c r="B1532" s="14" t="n">
        <x:v>46054</x:v>
      </x:c>
      <x:c r="C1532" s="1" t="n">
        <x:v>56.4</x:v>
      </x:c>
      <x:c r="D1532" s="1" t="n">
        <x:v>348.7</x:v>
      </x:c>
      <x:c r="E1532" s="1" t="n">
        <x:v>25</x:v>
      </x:c>
      <x:c r="F1532" s="1" t="n">
        <x:v>0</x:v>
      </x:c>
      <x:c r="G1532" s="1" t="n">
        <x:v>38</x:v>
      </x:c>
      <x:c r="H1532" s="1" t="n">
        <x:v>0</x:v>
      </x:c>
      <x:c r="I1532" s="1" t="n">
        <x:v>2</x:v>
      </x:c>
      <x:c r="J1532" s="1" t="n">
        <x:v>0</x:v>
      </x:c>
      <x:c r="K1532" s="1" t="n">
        <x:v>1</x:v>
      </x:c>
      <x:c r="L1532" s="1" t="n">
        <x:v>97.1</x:v>
      </x:c>
      <x:c r="M1532" s="1" t="n">
        <x:v>3.2</x:v>
      </x:c>
      <x:c r="N1532" s="1" t="n">
        <x:v>12</x:v>
      </x:c>
      <x:c r="O1532" s="1" t="n">
        <x:f aca="0">24*MAX(0,EOMONTH(B1532,0)-MAX(B1532,INDEX(Device_Inventory!$K$2:$K$1201,MATCH(A1532,Device_Inventory!$A$2:$A$1201,0)))+1)</x:f>
        <x:v>672</x:v>
      </x:c>
      <x:c r="P1532" s="11" t="b">
        <x:f aca="0">INDEX(Device_Inventory!$K$2:$K$1201,MATCH(A1532,Device_Inventory!$A$2:$A$1201,0))&gt;B1532</x:f>
        <x:v>0</x:v>
      </x:c>
      <x:c r="Q1532" s="1" t="str">
        <x:f aca="0">IF(D1532&gt;O1532,"Fail: operating hours exceed in-service hours",IF(D1532+M1532&gt;O1532,"Fail: operating + unavailable hours exceed in-service hours",IF(P1532,"Partial month: within in-service hours","OK")))</x:f>
        <x:v>OK</x:v>
      </x:c>
    </x:row>
    <x:row r="1533" ht="15" hidden="0" customHeight="1">
      <x:c r="A1533" s="1" t="s">
        <x:v>936</x:v>
      </x:c>
      <x:c r="B1533" s="14" t="n">
        <x:v>46082</x:v>
      </x:c>
      <x:c r="C1533" s="1" t="n">
        <x:v>82.7</x:v>
      </x:c>
      <x:c r="D1533" s="1" t="n">
        <x:v>503.5</x:v>
      </x:c>
      <x:c r="E1533" s="1" t="n">
        <x:v>29</x:v>
      </x:c>
      <x:c r="F1533" s="1" t="n">
        <x:v>0</x:v>
      </x:c>
      <x:c r="G1533" s="1" t="n">
        <x:v>41</x:v>
      </x:c>
      <x:c r="H1533" s="1" t="n">
        <x:v>0</x:v>
      </x:c>
      <x:c r="I1533" s="1" t="n">
        <x:v>6</x:v>
      </x:c>
      <x:c r="J1533" s="1" t="n">
        <x:v>1.16</x:v>
      </x:c>
      <x:c r="K1533" s="1" t="n">
        <x:v>0</x:v>
      </x:c>
      <x:c r="L1533" s="1" t="n">
        <x:v>92.3</x:v>
      </x:c>
      <x:c r="M1533" s="1" t="n">
        <x:v>0.1</x:v>
      </x:c>
      <x:c r="N1533" s="1" t="n">
        <x:v>18.9</x:v>
      </x:c>
      <x:c r="O1533" s="1" t="n">
        <x:f aca="0">24*MAX(0,EOMONTH(B1533,0)-MAX(B1533,INDEX(Device_Inventory!$K$2:$K$1201,MATCH(A1533,Device_Inventory!$A$2:$A$1201,0)))+1)</x:f>
        <x:v>744</x:v>
      </x:c>
      <x:c r="P1533" s="11" t="b">
        <x:f aca="0">INDEX(Device_Inventory!$K$2:$K$1201,MATCH(A1533,Device_Inventory!$A$2:$A$1201,0))&gt;B1533</x:f>
        <x:v>0</x:v>
      </x:c>
      <x:c r="Q1533" s="1" t="str">
        <x:f aca="0">IF(D1533&gt;O1533,"Fail: operating hours exceed in-service hours",IF(D1533+M1533&gt;O1533,"Fail: operating + unavailable hours exceed in-service hours",IF(P1533,"Partial month: within in-service hours","OK")))</x:f>
        <x:v>OK</x:v>
      </x:c>
    </x:row>
    <x:row r="1534" ht="15" hidden="0" customHeight="1">
      <x:c r="A1534" s="1" t="s">
        <x:v>936</x:v>
      </x:c>
      <x:c r="B1534" s="14" t="n">
        <x:v>46113</x:v>
      </x:c>
      <x:c r="C1534" s="1" t="n">
        <x:v>92.4</x:v>
      </x:c>
      <x:c r="D1534" s="1" t="n">
        <x:v>506.3</x:v>
      </x:c>
      <x:c r="E1534" s="1" t="n">
        <x:v>26</x:v>
      </x:c>
      <x:c r="F1534" s="1" t="n">
        <x:v>2</x:v>
      </x:c>
      <x:c r="G1534" s="1" t="n">
        <x:v>41</x:v>
      </x:c>
      <x:c r="H1534" s="1" t="n">
        <x:v>0</x:v>
      </x:c>
      <x:c r="I1534" s="1" t="n">
        <x:v>4</x:v>
      </x:c>
      <x:c r="J1534" s="1" t="n">
        <x:v>0</x:v>
      </x:c>
      <x:c r="K1534" s="1" t="n">
        <x:v>0</x:v>
      </x:c>
      <x:c r="L1534" s="1" t="n">
        <x:v>94.1</x:v>
      </x:c>
      <x:c r="M1534" s="1" t="n">
        <x:v>6.5</x:v>
      </x:c>
      <x:c r="N1534" s="1" t="n">
        <x:v>8.5</x:v>
      </x:c>
      <x:c r="O1534" s="1" t="n">
        <x:f aca="0">24*MAX(0,EOMONTH(B1534,0)-MAX(B1534,INDEX(Device_Inventory!$K$2:$K$1201,MATCH(A1534,Device_Inventory!$A$2:$A$1201,0)))+1)</x:f>
        <x:v>720</x:v>
      </x:c>
      <x:c r="P1534" s="11" t="b">
        <x:f aca="0">INDEX(Device_Inventory!$K$2:$K$1201,MATCH(A1534,Device_Inventory!$A$2:$A$1201,0))&gt;B1534</x:f>
        <x:v>0</x:v>
      </x:c>
      <x:c r="Q1534" s="1" t="str">
        <x:f aca="0">IF(D1534&gt;O1534,"Fail: operating hours exceed in-service hours",IF(D1534+M1534&gt;O1534,"Fail: operating + unavailable hours exceed in-service hours",IF(P1534,"Partial month: within in-service hours","OK")))</x:f>
        <x:v>OK</x:v>
      </x:c>
    </x:row>
    <x:row r="1535" ht="15" hidden="0" customHeight="1">
      <x:c r="A1535" s="1" t="s">
        <x:v>936</x:v>
      </x:c>
      <x:c r="B1535" s="14" t="n">
        <x:v>46143</x:v>
      </x:c>
      <x:c r="C1535" s="1" t="n">
        <x:v>86.9</x:v>
      </x:c>
      <x:c r="D1535" s="1" t="n">
        <x:v>548.1</x:v>
      </x:c>
      <x:c r="E1535" s="1" t="n">
        <x:v>29</x:v>
      </x:c>
      <x:c r="F1535" s="1" t="n">
        <x:v>0</x:v>
      </x:c>
      <x:c r="G1535" s="1" t="n">
        <x:v>53</x:v>
      </x:c>
      <x:c r="H1535" s="1" t="n">
        <x:v>0</x:v>
      </x:c>
      <x:c r="I1535" s="1" t="n">
        <x:v>3</x:v>
      </x:c>
      <x:c r="J1535" s="1" t="n">
        <x:v>0</x:v>
      </x:c>
      <x:c r="K1535" s="1" t="n">
        <x:v>1</x:v>
      </x:c>
      <x:c r="L1535" s="1" t="n">
        <x:v>98</x:v>
      </x:c>
      <x:c r="M1535" s="1" t="n">
        <x:v>4</x:v>
      </x:c>
      <x:c r="N1535" s="1" t="n">
        <x:v>18.2</x:v>
      </x:c>
      <x:c r="O1535" s="1" t="n">
        <x:f aca="0">24*MAX(0,EOMONTH(B1535,0)-MAX(B1535,INDEX(Device_Inventory!$K$2:$K$1201,MATCH(A1535,Device_Inventory!$A$2:$A$1201,0)))+1)</x:f>
        <x:v>744</x:v>
      </x:c>
      <x:c r="P1535" s="11" t="b">
        <x:f aca="0">INDEX(Device_Inventory!$K$2:$K$1201,MATCH(A1535,Device_Inventory!$A$2:$A$1201,0))&gt;B1535</x:f>
        <x:v>0</x:v>
      </x:c>
      <x:c r="Q1535" s="1" t="str">
        <x:f aca="0">IF(D1535&gt;O1535,"Fail: operating hours exceed in-service hours",IF(D1535+M1535&gt;O1535,"Fail: operating + unavailable hours exceed in-service hours",IF(P1535,"Partial month: within in-service hours","OK")))</x:f>
        <x:v>OK</x:v>
      </x:c>
    </x:row>
    <x:row r="1536" ht="15" hidden="0" customHeight="1">
      <x:c r="A1536" s="1" t="s">
        <x:v>936</x:v>
      </x:c>
      <x:c r="B1536" s="14" t="n">
        <x:v>46174</x:v>
      </x:c>
      <x:c r="C1536" s="1" t="n">
        <x:v>91.7</x:v>
      </x:c>
      <x:c r="D1536" s="1" t="n">
        <x:v>567.9</x:v>
      </x:c>
      <x:c r="E1536" s="1" t="n">
        <x:v>26</x:v>
      </x:c>
      <x:c r="F1536" s="1" t="n">
        <x:v>4</x:v>
      </x:c>
      <x:c r="G1536" s="1" t="n">
        <x:v>51</x:v>
      </x:c>
      <x:c r="H1536" s="1" t="n">
        <x:v>0</x:v>
      </x:c>
      <x:c r="I1536" s="1" t="n">
        <x:v>7</x:v>
      </x:c>
      <x:c r="J1536" s="1" t="n">
        <x:v>0.44</x:v>
      </x:c>
      <x:c r="K1536" s="1" t="n">
        <x:v>0</x:v>
      </x:c>
      <x:c r="L1536" s="1" t="n">
        <x:v>92.7</x:v>
      </x:c>
      <x:c r="M1536" s="1" t="n">
        <x:v>10.6</x:v>
      </x:c>
      <x:c r="N1536" s="1" t="n">
        <x:v>13.8</x:v>
      </x:c>
      <x:c r="O1536" s="1" t="n">
        <x:f aca="0">24*MAX(0,EOMONTH(B1536,0)-MAX(B1536,INDEX(Device_Inventory!$K$2:$K$1201,MATCH(A1536,Device_Inventory!$A$2:$A$1201,0)))+1)</x:f>
        <x:v>720</x:v>
      </x:c>
      <x:c r="P1536" s="11" t="b">
        <x:f aca="0">INDEX(Device_Inventory!$K$2:$K$1201,MATCH(A1536,Device_Inventory!$A$2:$A$1201,0))&gt;B1536</x:f>
        <x:v>0</x:v>
      </x:c>
      <x:c r="Q1536" s="1" t="str">
        <x:f aca="0">IF(D1536&gt;O1536,"Fail: operating hours exceed in-service hours",IF(D1536+M1536&gt;O1536,"Fail: operating + unavailable hours exceed in-service hours",IF(P1536,"Partial month: within in-service hours","OK")))</x:f>
        <x:v>OK</x:v>
      </x:c>
    </x:row>
    <x:row r="1537" ht="15" hidden="0" customHeight="1">
      <x:c r="A1537" s="1" t="s">
        <x:v>936</x:v>
      </x:c>
      <x:c r="B1537" s="14" t="n">
        <x:v>46204</x:v>
      </x:c>
      <x:c r="C1537" s="1" t="n">
        <x:v>98</x:v>
      </x:c>
      <x:c r="D1537" s="1" t="n">
        <x:v>582.1</x:v>
      </x:c>
      <x:c r="E1537" s="1" t="n">
        <x:v>29</x:v>
      </x:c>
      <x:c r="F1537" s="1" t="n">
        <x:v>1</x:v>
      </x:c>
      <x:c r="G1537" s="1" t="n">
        <x:v>40</x:v>
      </x:c>
      <x:c r="H1537" s="1" t="n">
        <x:v>0</x:v>
      </x:c>
      <x:c r="I1537" s="1" t="n">
        <x:v>3</x:v>
      </x:c>
      <x:c r="J1537" s="1" t="n">
        <x:v>0.45</x:v>
      </x:c>
      <x:c r="K1537" s="1" t="n">
        <x:v>1</x:v>
      </x:c>
      <x:c r="L1537" s="1" t="n">
        <x:v>94.2</x:v>
      </x:c>
      <x:c r="M1537" s="1" t="n">
        <x:v>4.1</x:v>
      </x:c>
      <x:c r="N1537" s="1" t="n">
        <x:v>12.4</x:v>
      </x:c>
      <x:c r="O1537" s="1" t="n">
        <x:f aca="0">24*MAX(0,EOMONTH(B1537,0)-MAX(B1537,INDEX(Device_Inventory!$K$2:$K$1201,MATCH(A1537,Device_Inventory!$A$2:$A$1201,0)))+1)</x:f>
        <x:v>744</x:v>
      </x:c>
      <x:c r="P1537" s="11" t="b">
        <x:f aca="0">INDEX(Device_Inventory!$K$2:$K$1201,MATCH(A1537,Device_Inventory!$A$2:$A$1201,0))&gt;B1537</x:f>
        <x:v>0</x:v>
      </x:c>
      <x:c r="Q1537" s="1" t="str">
        <x:f aca="0">IF(D1537&gt;O1537,"Fail: operating hours exceed in-service hours",IF(D1537+M1537&gt;O1537,"Fail: operating + unavailable hours exceed in-service hours",IF(P1537,"Partial month: within in-service hours","OK")))</x:f>
        <x:v>OK</x:v>
      </x:c>
    </x:row>
    <x:row r="1538" ht="15" hidden="0" customHeight="1">
      <x:c r="A1538" s="1" t="s">
        <x:v>2636</x:v>
      </x:c>
      <x:c r="B1538" s="14" t="n">
        <x:v>46054</x:v>
      </x:c>
      <x:c r="C1538" s="1" t="n">
        <x:v>70.4</x:v>
      </x:c>
      <x:c r="D1538" s="1" t="n">
        <x:v>475.7</x:v>
      </x:c>
      <x:c r="E1538" s="1" t="n">
        <x:v>18</x:v>
      </x:c>
      <x:c r="F1538" s="1" t="n">
        <x:v>1</x:v>
      </x:c>
      <x:c r="G1538" s="1" t="n">
        <x:v>34</x:v>
      </x:c>
      <x:c r="H1538" s="1" t="n">
        <x:v>0</x:v>
      </x:c>
      <x:c r="I1538" s="1" t="n">
        <x:v>3</x:v>
      </x:c>
      <x:c r="J1538" s="1" t="n">
        <x:v>0</x:v>
      </x:c>
      <x:c r="K1538" s="1" t="n">
        <x:v>0</x:v>
      </x:c>
      <x:c r="L1538" s="1" t="n">
        <x:v>93.9</x:v>
      </x:c>
      <x:c r="M1538" s="1" t="n">
        <x:v>4.5</x:v>
      </x:c>
      <x:c r="N1538" s="1" t="n">
        <x:v>7.8</x:v>
      </x:c>
      <x:c r="O1538" s="1" t="n">
        <x:f aca="0">24*MAX(0,EOMONTH(B1538,0)-MAX(B1538,INDEX(Device_Inventory!$K$2:$K$1201,MATCH(A1538,Device_Inventory!$A$2:$A$1201,0)))+1)</x:f>
        <x:v>672</x:v>
      </x:c>
      <x:c r="P1538" s="11" t="b">
        <x:f aca="0">INDEX(Device_Inventory!$K$2:$K$1201,MATCH(A1538,Device_Inventory!$A$2:$A$1201,0))&gt;B1538</x:f>
        <x:v>0</x:v>
      </x:c>
      <x:c r="Q1538" s="1" t="str">
        <x:f aca="0">IF(D1538&gt;O1538,"Fail: operating hours exceed in-service hours",IF(D1538+M1538&gt;O1538,"Fail: operating + unavailable hours exceed in-service hours",IF(P1538,"Partial month: within in-service hours","OK")))</x:f>
        <x:v>OK</x:v>
      </x:c>
    </x:row>
    <x:row r="1539" ht="15" hidden="0" customHeight="1">
      <x:c r="A1539" s="1" t="s">
        <x:v>2636</x:v>
      </x:c>
      <x:c r="B1539" s="14" t="n">
        <x:v>46082</x:v>
      </x:c>
      <x:c r="C1539" s="1" t="n">
        <x:v>80.3</x:v>
      </x:c>
      <x:c r="D1539" s="1" t="n">
        <x:v>566</x:v>
      </x:c>
      <x:c r="E1539" s="1" t="n">
        <x:v>20</x:v>
      </x:c>
      <x:c r="F1539" s="1" t="n">
        <x:v>0</x:v>
      </x:c>
      <x:c r="G1539" s="1" t="n">
        <x:v>30</x:v>
      </x:c>
      <x:c r="H1539" s="1" t="n">
        <x:v>0</x:v>
      </x:c>
      <x:c r="I1539" s="1" t="n">
        <x:v>1</x:v>
      </x:c>
      <x:c r="J1539" s="1" t="n">
        <x:v>0</x:v>
      </x:c>
      <x:c r="K1539" s="1" t="n">
        <x:v>0</x:v>
      </x:c>
      <x:c r="L1539" s="1" t="n">
        <x:v>100</x:v>
      </x:c>
      <x:c r="M1539" s="1" t="n">
        <x:v>0</x:v>
      </x:c>
      <x:c r="N1539" s="1" t="n">
        <x:v>15.8</x:v>
      </x:c>
      <x:c r="O1539" s="1" t="n">
        <x:f aca="0">24*MAX(0,EOMONTH(B1539,0)-MAX(B1539,INDEX(Device_Inventory!$K$2:$K$1201,MATCH(A1539,Device_Inventory!$A$2:$A$1201,0)))+1)</x:f>
        <x:v>744</x:v>
      </x:c>
      <x:c r="P1539" s="11" t="b">
        <x:f aca="0">INDEX(Device_Inventory!$K$2:$K$1201,MATCH(A1539,Device_Inventory!$A$2:$A$1201,0))&gt;B1539</x:f>
        <x:v>0</x:v>
      </x:c>
      <x:c r="Q1539" s="1" t="str">
        <x:f aca="0">IF(D1539&gt;O1539,"Fail: operating hours exceed in-service hours",IF(D1539+M1539&gt;O1539,"Fail: operating + unavailable hours exceed in-service hours",IF(P1539,"Partial month: within in-service hours","OK")))</x:f>
        <x:v>OK</x:v>
      </x:c>
    </x:row>
    <x:row r="1540" ht="15" hidden="0" customHeight="1">
      <x:c r="A1540" s="1" t="s">
        <x:v>2636</x:v>
      </x:c>
      <x:c r="B1540" s="14" t="n">
        <x:v>46113</x:v>
      </x:c>
      <x:c r="C1540" s="1" t="n">
        <x:v>68.4</x:v>
      </x:c>
      <x:c r="D1540" s="1" t="n">
        <x:v>414.2</x:v>
      </x:c>
      <x:c r="E1540" s="1" t="n">
        <x:v>13</x:v>
      </x:c>
      <x:c r="F1540" s="1" t="n">
        <x:v>2</x:v>
      </x:c>
      <x:c r="G1540" s="1" t="n">
        <x:v>39</x:v>
      </x:c>
      <x:c r="H1540" s="1" t="n">
        <x:v>0</x:v>
      </x:c>
      <x:c r="I1540" s="1" t="n">
        <x:v>2</x:v>
      </x:c>
      <x:c r="J1540" s="1" t="n">
        <x:v>0</x:v>
      </x:c>
      <x:c r="K1540" s="1" t="n">
        <x:v>2</x:v>
      </x:c>
      <x:c r="L1540" s="1" t="n">
        <x:v>96.3</x:v>
      </x:c>
      <x:c r="M1540" s="1" t="n">
        <x:v>1.8</x:v>
      </x:c>
      <x:c r="N1540" s="1" t="n">
        <x:v>14</x:v>
      </x:c>
      <x:c r="O1540" s="1" t="n">
        <x:f aca="0">24*MAX(0,EOMONTH(B1540,0)-MAX(B1540,INDEX(Device_Inventory!$K$2:$K$1201,MATCH(A1540,Device_Inventory!$A$2:$A$1201,0)))+1)</x:f>
        <x:v>720</x:v>
      </x:c>
      <x:c r="P1540" s="11" t="b">
        <x:f aca="0">INDEX(Device_Inventory!$K$2:$K$1201,MATCH(A1540,Device_Inventory!$A$2:$A$1201,0))&gt;B1540</x:f>
        <x:v>0</x:v>
      </x:c>
      <x:c r="Q1540" s="1" t="str">
        <x:f aca="0">IF(D1540&gt;O1540,"Fail: operating hours exceed in-service hours",IF(D1540+M1540&gt;O1540,"Fail: operating + unavailable hours exceed in-service hours",IF(P1540,"Partial month: within in-service hours","OK")))</x:f>
        <x:v>OK</x:v>
      </x:c>
    </x:row>
    <x:row r="1541" ht="15" hidden="0" customHeight="1">
      <x:c r="A1541" s="1" t="s">
        <x:v>2636</x:v>
      </x:c>
      <x:c r="B1541" s="14" t="n">
        <x:v>46143</x:v>
      </x:c>
      <x:c r="C1541" s="1" t="n">
        <x:v>71.4</x:v>
      </x:c>
      <x:c r="D1541" s="1" t="n">
        <x:v>447.1</x:v>
      </x:c>
      <x:c r="E1541" s="1" t="n">
        <x:v>18</x:v>
      </x:c>
      <x:c r="F1541" s="1" t="n">
        <x:v>1</x:v>
      </x:c>
      <x:c r="G1541" s="1" t="n">
        <x:v>45</x:v>
      </x:c>
      <x:c r="H1541" s="1" t="n">
        <x:v>0</x:v>
      </x:c>
      <x:c r="I1541" s="1" t="n">
        <x:v>0</x:v>
      </x:c>
      <x:c r="J1541" s="1" t="n">
        <x:v>0.12</x:v>
      </x:c>
      <x:c r="K1541" s="1" t="n">
        <x:v>0</x:v>
      </x:c>
      <x:c r="L1541" s="1" t="n">
        <x:v>93.1</x:v>
      </x:c>
      <x:c r="M1541" s="1" t="n">
        <x:v>10.2</x:v>
      </x:c>
      <x:c r="N1541" s="1" t="n">
        <x:v>20.3</x:v>
      </x:c>
      <x:c r="O1541" s="1" t="n">
        <x:f aca="0">24*MAX(0,EOMONTH(B1541,0)-MAX(B1541,INDEX(Device_Inventory!$K$2:$K$1201,MATCH(A1541,Device_Inventory!$A$2:$A$1201,0)))+1)</x:f>
        <x:v>744</x:v>
      </x:c>
      <x:c r="P1541" s="11" t="b">
        <x:f aca="0">INDEX(Device_Inventory!$K$2:$K$1201,MATCH(A1541,Device_Inventory!$A$2:$A$1201,0))&gt;B1541</x:f>
        <x:v>0</x:v>
      </x:c>
      <x:c r="Q1541" s="1" t="str">
        <x:f aca="0">IF(D1541&gt;O1541,"Fail: operating hours exceed in-service hours",IF(D1541+M1541&gt;O1541,"Fail: operating + unavailable hours exceed in-service hours",IF(P1541,"Partial month: within in-service hours","OK")))</x:f>
        <x:v>OK</x:v>
      </x:c>
    </x:row>
    <x:row r="1542" ht="15" hidden="0" customHeight="1">
      <x:c r="A1542" s="1" t="s">
        <x:v>2636</x:v>
      </x:c>
      <x:c r="B1542" s="14" t="n">
        <x:v>46174</x:v>
      </x:c>
      <x:c r="C1542" s="1" t="n">
        <x:v>71.7</x:v>
      </x:c>
      <x:c r="D1542" s="1" t="n">
        <x:v>452.5</x:v>
      </x:c>
      <x:c r="E1542" s="1" t="n">
        <x:v>18</x:v>
      </x:c>
      <x:c r="F1542" s="1" t="n">
        <x:v>0</x:v>
      </x:c>
      <x:c r="G1542" s="1" t="n">
        <x:v>37</x:v>
      </x:c>
      <x:c r="H1542" s="1" t="n">
        <x:v>0</x:v>
      </x:c>
      <x:c r="I1542" s="1" t="n">
        <x:v>2</x:v>
      </x:c>
      <x:c r="J1542" s="1" t="n">
        <x:v>0</x:v>
      </x:c>
      <x:c r="K1542" s="1" t="n">
        <x:v>1</x:v>
      </x:c>
      <x:c r="L1542" s="1" t="n">
        <x:v>95.3</x:v>
      </x:c>
      <x:c r="M1542" s="1" t="n">
        <x:v>2.5</x:v>
      </x:c>
      <x:c r="N1542" s="1" t="n">
        <x:v>10.2</x:v>
      </x:c>
      <x:c r="O1542" s="1" t="n">
        <x:f aca="0">24*MAX(0,EOMONTH(B1542,0)-MAX(B1542,INDEX(Device_Inventory!$K$2:$K$1201,MATCH(A1542,Device_Inventory!$A$2:$A$1201,0)))+1)</x:f>
        <x:v>720</x:v>
      </x:c>
      <x:c r="P1542" s="11" t="b">
        <x:f aca="0">INDEX(Device_Inventory!$K$2:$K$1201,MATCH(A1542,Device_Inventory!$A$2:$A$1201,0))&gt;B1542</x:f>
        <x:v>0</x:v>
      </x:c>
      <x:c r="Q1542" s="1" t="str">
        <x:f aca="0">IF(D1542&gt;O1542,"Fail: operating hours exceed in-service hours",IF(D1542+M1542&gt;O1542,"Fail: operating + unavailable hours exceed in-service hours",IF(P1542,"Partial month: within in-service hours","OK")))</x:f>
        <x:v>OK</x:v>
      </x:c>
    </x:row>
    <x:row r="1543" ht="15" hidden="0" customHeight="1">
      <x:c r="A1543" s="1" t="s">
        <x:v>2636</x:v>
      </x:c>
      <x:c r="B1543" s="14" t="n">
        <x:v>46204</x:v>
      </x:c>
      <x:c r="C1543" s="1" t="n">
        <x:v>61.9</x:v>
      </x:c>
      <x:c r="D1543" s="1" t="n">
        <x:v>424.5</x:v>
      </x:c>
      <x:c r="E1543" s="1" t="n">
        <x:v>12</x:v>
      </x:c>
      <x:c r="F1543" s="1" t="n">
        <x:v>1</x:v>
      </x:c>
      <x:c r="G1543" s="1" t="n">
        <x:v>50</x:v>
      </x:c>
      <x:c r="H1543" s="1" t="n">
        <x:v>0</x:v>
      </x:c>
      <x:c r="I1543" s="1" t="n">
        <x:v>2</x:v>
      </x:c>
      <x:c r="J1543" s="1" t="n">
        <x:v>0.42</x:v>
      </x:c>
      <x:c r="K1543" s="1" t="n">
        <x:v>0</x:v>
      </x:c>
      <x:c r="L1543" s="1" t="n">
        <x:v>95</x:v>
      </x:c>
      <x:c r="M1543" s="1" t="n">
        <x:v>1.1</x:v>
      </x:c>
      <x:c r="N1543" s="1" t="n">
        <x:v>11.5</x:v>
      </x:c>
      <x:c r="O1543" s="1" t="n">
        <x:f aca="0">24*MAX(0,EOMONTH(B1543,0)-MAX(B1543,INDEX(Device_Inventory!$K$2:$K$1201,MATCH(A1543,Device_Inventory!$A$2:$A$1201,0)))+1)</x:f>
        <x:v>744</x:v>
      </x:c>
      <x:c r="P1543" s="11" t="b">
        <x:f aca="0">INDEX(Device_Inventory!$K$2:$K$1201,MATCH(A1543,Device_Inventory!$A$2:$A$1201,0))&gt;B1543</x:f>
        <x:v>0</x:v>
      </x:c>
      <x:c r="Q1543" s="1" t="str">
        <x:f aca="0">IF(D1543&gt;O1543,"Fail: operating hours exceed in-service hours",IF(D1543+M1543&gt;O1543,"Fail: operating + unavailable hours exceed in-service hours",IF(P1543,"Partial month: within in-service hours","OK")))</x:f>
        <x:v>OK</x:v>
      </x:c>
    </x:row>
    <x:row r="1544" ht="15" hidden="0" customHeight="1">
      <x:c r="A1544" s="1" t="s">
        <x:v>937</x:v>
      </x:c>
      <x:c r="B1544" s="14" t="n">
        <x:v>46054</x:v>
      </x:c>
      <x:c r="C1544" s="1" t="n">
        <x:v>69.8</x:v>
      </x:c>
      <x:c r="D1544" s="1" t="n">
        <x:v>451.5</x:v>
      </x:c>
      <x:c r="E1544" s="1" t="n">
        <x:v>29</x:v>
      </x:c>
      <x:c r="F1544" s="1" t="n">
        <x:v>4</x:v>
      </x:c>
      <x:c r="G1544" s="1" t="n">
        <x:v>39</x:v>
      </x:c>
      <x:c r="H1544" s="1" t="n">
        <x:v>2</x:v>
      </x:c>
      <x:c r="I1544" s="1" t="n">
        <x:v>2</x:v>
      </x:c>
      <x:c r="J1544" s="1" t="n">
        <x:v>2.27</x:v>
      </x:c>
      <x:c r="K1544" s="1" t="n">
        <x:v>1</x:v>
      </x:c>
      <x:c r="L1544" s="1" t="n">
        <x:v>97.2</x:v>
      </x:c>
      <x:c r="M1544" s="1" t="n">
        <x:v>7.9</x:v>
      </x:c>
      <x:c r="N1544" s="1" t="n">
        <x:v>17</x:v>
      </x:c>
      <x:c r="O1544" s="1" t="n">
        <x:f aca="0">24*MAX(0,EOMONTH(B1544,0)-MAX(B1544,INDEX(Device_Inventory!$K$2:$K$1201,MATCH(A1544,Device_Inventory!$A$2:$A$1201,0)))+1)</x:f>
        <x:v>672</x:v>
      </x:c>
      <x:c r="P1544" s="11" t="b">
        <x:f aca="0">INDEX(Device_Inventory!$K$2:$K$1201,MATCH(A1544,Device_Inventory!$A$2:$A$1201,0))&gt;B1544</x:f>
        <x:v>0</x:v>
      </x:c>
      <x:c r="Q1544" s="1" t="str">
        <x:f aca="0">IF(D1544&gt;O1544,"Fail: operating hours exceed in-service hours",IF(D1544+M1544&gt;O1544,"Fail: operating + unavailable hours exceed in-service hours",IF(P1544,"Partial month: within in-service hours","OK")))</x:f>
        <x:v>OK</x:v>
      </x:c>
    </x:row>
    <x:row r="1545" ht="15" hidden="0" customHeight="1">
      <x:c r="A1545" s="1" t="s">
        <x:v>937</x:v>
      </x:c>
      <x:c r="B1545" s="14" t="n">
        <x:v>46082</x:v>
      </x:c>
      <x:c r="C1545" s="1" t="n">
        <x:v>40.6</x:v>
      </x:c>
      <x:c r="D1545" s="1" t="n">
        <x:v>251.7</x:v>
      </x:c>
      <x:c r="E1545" s="1" t="n">
        <x:v>23</x:v>
      </x:c>
      <x:c r="F1545" s="1" t="n">
        <x:v>1</x:v>
      </x:c>
      <x:c r="G1545" s="1" t="n">
        <x:v>35</x:v>
      </x:c>
      <x:c r="H1545" s="1" t="n">
        <x:v>0</x:v>
      </x:c>
      <x:c r="I1545" s="1" t="n">
        <x:v>1</x:v>
      </x:c>
      <x:c r="J1545" s="1" t="n">
        <x:v>1.36</x:v>
      </x:c>
      <x:c r="K1545" s="1" t="n">
        <x:v>0</x:v>
      </x:c>
      <x:c r="L1545" s="1" t="n">
        <x:v>96.3</x:v>
      </x:c>
      <x:c r="M1545" s="1" t="n">
        <x:v>16.6</x:v>
      </x:c>
      <x:c r="N1545" s="1" t="n">
        <x:v>10.2</x:v>
      </x:c>
      <x:c r="O1545" s="1" t="n">
        <x:f aca="0">24*MAX(0,EOMONTH(B1545,0)-MAX(B1545,INDEX(Device_Inventory!$K$2:$K$1201,MATCH(A1545,Device_Inventory!$A$2:$A$1201,0)))+1)</x:f>
        <x:v>744</x:v>
      </x:c>
      <x:c r="P1545" s="11" t="b">
        <x:f aca="0">INDEX(Device_Inventory!$K$2:$K$1201,MATCH(A1545,Device_Inventory!$A$2:$A$1201,0))&gt;B1545</x:f>
        <x:v>0</x:v>
      </x:c>
      <x:c r="Q1545" s="1" t="str">
        <x:f aca="0">IF(D1545&gt;O1545,"Fail: operating hours exceed in-service hours",IF(D1545+M1545&gt;O1545,"Fail: operating + unavailable hours exceed in-service hours",IF(P1545,"Partial month: within in-service hours","OK")))</x:f>
        <x:v>OK</x:v>
      </x:c>
    </x:row>
    <x:row r="1546" ht="15" hidden="0" customHeight="1">
      <x:c r="A1546" s="1" t="s">
        <x:v>937</x:v>
      </x:c>
      <x:c r="B1546" s="14" t="n">
        <x:v>46113</x:v>
      </x:c>
      <x:c r="C1546" s="1" t="n">
        <x:v>37.3</x:v>
      </x:c>
      <x:c r="D1546" s="1" t="n">
        <x:v>263.6</x:v>
      </x:c>
      <x:c r="E1546" s="1" t="n">
        <x:v>16</x:v>
      </x:c>
      <x:c r="F1546" s="1" t="n">
        <x:v>4</x:v>
      </x:c>
      <x:c r="G1546" s="1" t="n">
        <x:v>18</x:v>
      </x:c>
      <x:c r="H1546" s="1" t="n">
        <x:v>1</x:v>
      </x:c>
      <x:c r="I1546" s="1" t="n">
        <x:v>0</x:v>
      </x:c>
      <x:c r="J1546" s="1" t="n">
        <x:v>1.46</x:v>
      </x:c>
      <x:c r="K1546" s="1" t="n">
        <x:v>2</x:v>
      </x:c>
      <x:c r="L1546" s="1" t="n">
        <x:v>95.2</x:v>
      </x:c>
      <x:c r="M1546" s="1" t="n">
        <x:v>5.3</x:v>
      </x:c>
      <x:c r="N1546" s="1" t="n">
        <x:v>6.3</x:v>
      </x:c>
      <x:c r="O1546" s="1" t="n">
        <x:f aca="0">24*MAX(0,EOMONTH(B1546,0)-MAX(B1546,INDEX(Device_Inventory!$K$2:$K$1201,MATCH(A1546,Device_Inventory!$A$2:$A$1201,0)))+1)</x:f>
        <x:v>720</x:v>
      </x:c>
      <x:c r="P1546" s="11" t="b">
        <x:f aca="0">INDEX(Device_Inventory!$K$2:$K$1201,MATCH(A1546,Device_Inventory!$A$2:$A$1201,0))&gt;B1546</x:f>
        <x:v>0</x:v>
      </x:c>
      <x:c r="Q1546" s="1" t="str">
        <x:f aca="0">IF(D1546&gt;O1546,"Fail: operating hours exceed in-service hours",IF(D1546+M1546&gt;O1546,"Fail: operating + unavailable hours exceed in-service hours",IF(P1546,"Partial month: within in-service hours","OK")))</x:f>
        <x:v>OK</x:v>
      </x:c>
    </x:row>
    <x:row r="1547" ht="15" hidden="0" customHeight="1">
      <x:c r="A1547" s="1" t="s">
        <x:v>937</x:v>
      </x:c>
      <x:c r="B1547" s="14" t="n">
        <x:v>46143</x:v>
      </x:c>
      <x:c r="C1547" s="1" t="n">
        <x:v>67.7</x:v>
      </x:c>
      <x:c r="D1547" s="1" t="n">
        <x:v>449.8</x:v>
      </x:c>
      <x:c r="E1547" s="1" t="n">
        <x:v>22</x:v>
      </x:c>
      <x:c r="F1547" s="1" t="n">
        <x:v>5</x:v>
      </x:c>
      <x:c r="G1547" s="1" t="n">
        <x:v>29</x:v>
      </x:c>
      <x:c r="H1547" s="1" t="n">
        <x:v>2</x:v>
      </x:c>
      <x:c r="I1547" s="1" t="n">
        <x:v>3</x:v>
      </x:c>
      <x:c r="J1547" s="1" t="n">
        <x:v>2.07</x:v>
      </x:c>
      <x:c r="K1547" s="1" t="n">
        <x:v>0</x:v>
      </x:c>
      <x:c r="L1547" s="1" t="n">
        <x:v>94.2</x:v>
      </x:c>
      <x:c r="M1547" s="1" t="n">
        <x:v>11.6</x:v>
      </x:c>
      <x:c r="N1547" s="1" t="n">
        <x:v>18.5</x:v>
      </x:c>
      <x:c r="O1547" s="1" t="n">
        <x:f aca="0">24*MAX(0,EOMONTH(B1547,0)-MAX(B1547,INDEX(Device_Inventory!$K$2:$K$1201,MATCH(A1547,Device_Inventory!$A$2:$A$1201,0)))+1)</x:f>
        <x:v>744</x:v>
      </x:c>
      <x:c r="P1547" s="11" t="b">
        <x:f aca="0">INDEX(Device_Inventory!$K$2:$K$1201,MATCH(A1547,Device_Inventory!$A$2:$A$1201,0))&gt;B1547</x:f>
        <x:v>0</x:v>
      </x:c>
      <x:c r="Q1547" s="1" t="str">
        <x:f aca="0">IF(D1547&gt;O1547,"Fail: operating hours exceed in-service hours",IF(D1547+M1547&gt;O1547,"Fail: operating + unavailable hours exceed in-service hours",IF(P1547,"Partial month: within in-service hours","OK")))</x:f>
        <x:v>OK</x:v>
      </x:c>
    </x:row>
    <x:row r="1548" ht="15" hidden="0" customHeight="1">
      <x:c r="A1548" s="1" t="s">
        <x:v>937</x:v>
      </x:c>
      <x:c r="B1548" s="14" t="n">
        <x:v>46174</x:v>
      </x:c>
      <x:c r="C1548" s="1" t="n">
        <x:v>64.4</x:v>
      </x:c>
      <x:c r="D1548" s="1" t="n">
        <x:v>411.5</x:v>
      </x:c>
      <x:c r="E1548" s="1" t="n">
        <x:v>38</x:v>
      </x:c>
      <x:c r="F1548" s="1" t="n">
        <x:v>3</x:v>
      </x:c>
      <x:c r="G1548" s="1" t="n">
        <x:v>32</x:v>
      </x:c>
      <x:c r="H1548" s="1" t="n">
        <x:v>2</x:v>
      </x:c>
      <x:c r="I1548" s="1" t="n">
        <x:v>1</x:v>
      </x:c>
      <x:c r="J1548" s="1" t="n">
        <x:v>2.59</x:v>
      </x:c>
      <x:c r="K1548" s="1" t="n">
        <x:v>1</x:v>
      </x:c>
      <x:c r="L1548" s="1" t="n">
        <x:v>99</x:v>
      </x:c>
      <x:c r="M1548" s="1" t="n">
        <x:v>13.6</x:v>
      </x:c>
      <x:c r="N1548" s="1" t="n">
        <x:v>9.8</x:v>
      </x:c>
      <x:c r="O1548" s="1" t="n">
        <x:f aca="0">24*MAX(0,EOMONTH(B1548,0)-MAX(B1548,INDEX(Device_Inventory!$K$2:$K$1201,MATCH(A1548,Device_Inventory!$A$2:$A$1201,0)))+1)</x:f>
        <x:v>720</x:v>
      </x:c>
      <x:c r="P1548" s="11" t="b">
        <x:f aca="0">INDEX(Device_Inventory!$K$2:$K$1201,MATCH(A1548,Device_Inventory!$A$2:$A$1201,0))&gt;B1548</x:f>
        <x:v>0</x:v>
      </x:c>
      <x:c r="Q1548" s="1" t="str">
        <x:f aca="0">IF(D1548&gt;O1548,"Fail: operating hours exceed in-service hours",IF(D1548+M1548&gt;O1548,"Fail: operating + unavailable hours exceed in-service hours",IF(P1548,"Partial month: within in-service hours","OK")))</x:f>
        <x:v>OK</x:v>
      </x:c>
    </x:row>
    <x:row r="1549" ht="15" hidden="0" customHeight="1">
      <x:c r="A1549" s="1" t="s">
        <x:v>937</x:v>
      </x:c>
      <x:c r="B1549" s="14" t="n">
        <x:v>46204</x:v>
      </x:c>
      <x:c r="C1549" s="1" t="n">
        <x:v>42.6</x:v>
      </x:c>
      <x:c r="D1549" s="1" t="n">
        <x:v>280.2</x:v>
      </x:c>
      <x:c r="E1549" s="1" t="n">
        <x:v>23</x:v>
      </x:c>
      <x:c r="F1549" s="1" t="n">
        <x:v>4</x:v>
      </x:c>
      <x:c r="G1549" s="1" t="n">
        <x:v>32</x:v>
      </x:c>
      <x:c r="H1549" s="1" t="n">
        <x:v>4</x:v>
      </x:c>
      <x:c r="I1549" s="1" t="n">
        <x:v>2</x:v>
      </x:c>
      <x:c r="J1549" s="1" t="n">
        <x:v>1.65</x:v>
      </x:c>
      <x:c r="K1549" s="1" t="n">
        <x:v>1</x:v>
      </x:c>
      <x:c r="L1549" s="1" t="n">
        <x:v>97.4</x:v>
      </x:c>
      <x:c r="M1549" s="1" t="n">
        <x:v>13.9</x:v>
      </x:c>
      <x:c r="N1549" s="1" t="n">
        <x:v>11.7</x:v>
      </x:c>
      <x:c r="O1549" s="1" t="n">
        <x:f aca="0">24*MAX(0,EOMONTH(B1549,0)-MAX(B1549,INDEX(Device_Inventory!$K$2:$K$1201,MATCH(A1549,Device_Inventory!$A$2:$A$1201,0)))+1)</x:f>
        <x:v>744</x:v>
      </x:c>
      <x:c r="P1549" s="11" t="b">
        <x:f aca="0">INDEX(Device_Inventory!$K$2:$K$1201,MATCH(A1549,Device_Inventory!$A$2:$A$1201,0))&gt;B1549</x:f>
        <x:v>0</x:v>
      </x:c>
      <x:c r="Q1549" s="1" t="str">
        <x:f aca="0">IF(D1549&gt;O1549,"Fail: operating hours exceed in-service hours",IF(D1549+M1549&gt;O1549,"Fail: operating + unavailable hours exceed in-service hours",IF(P1549,"Partial month: within in-service hours","OK")))</x:f>
        <x:v>OK</x:v>
      </x:c>
    </x:row>
    <x:row r="1550" ht="15" hidden="0" customHeight="1">
      <x:c r="A1550" s="1" t="s">
        <x:v>2641</x:v>
      </x:c>
      <x:c r="B1550" s="14" t="n">
        <x:v>46054</x:v>
      </x:c>
      <x:c r="C1550" s="1" t="n">
        <x:v>69.7</x:v>
      </x:c>
      <x:c r="D1550" s="1" t="n">
        <x:v>464.9</x:v>
      </x:c>
      <x:c r="E1550" s="1" t="n">
        <x:v>22</x:v>
      </x:c>
      <x:c r="F1550" s="1" t="n">
        <x:v>0</x:v>
      </x:c>
      <x:c r="G1550" s="1" t="n">
        <x:v>43</x:v>
      </x:c>
      <x:c r="H1550" s="1" t="n">
        <x:v>0</x:v>
      </x:c>
      <x:c r="I1550" s="1" t="n">
        <x:v>4</x:v>
      </x:c>
      <x:c r="J1550" s="1" t="n">
        <x:v>0.26</x:v>
      </x:c>
      <x:c r="K1550" s="1" t="n">
        <x:v>0</x:v>
      </x:c>
      <x:c r="L1550" s="1" t="n">
        <x:v>93.9</x:v>
      </x:c>
      <x:c r="M1550" s="1" t="n">
        <x:v>2.1</x:v>
      </x:c>
      <x:c r="N1550" s="1" t="n">
        <x:v>14.8</x:v>
      </x:c>
      <x:c r="O1550" s="1" t="n">
        <x:f aca="0">24*MAX(0,EOMONTH(B1550,0)-MAX(B1550,INDEX(Device_Inventory!$K$2:$K$1201,MATCH(A1550,Device_Inventory!$A$2:$A$1201,0)))+1)</x:f>
        <x:v>672</x:v>
      </x:c>
      <x:c r="P1550" s="11" t="b">
        <x:f aca="0">INDEX(Device_Inventory!$K$2:$K$1201,MATCH(A1550,Device_Inventory!$A$2:$A$1201,0))&gt;B1550</x:f>
        <x:v>0</x:v>
      </x:c>
      <x:c r="Q1550" s="1" t="str">
        <x:f aca="0">IF(D1550&gt;O1550,"Fail: operating hours exceed in-service hours",IF(D1550+M1550&gt;O1550,"Fail: operating + unavailable hours exceed in-service hours",IF(P1550,"Partial month: within in-service hours","OK")))</x:f>
        <x:v>OK</x:v>
      </x:c>
    </x:row>
    <x:row r="1551" ht="15" hidden="0" customHeight="1">
      <x:c r="A1551" s="1" t="s">
        <x:v>2641</x:v>
      </x:c>
      <x:c r="B1551" s="14" t="n">
        <x:v>46082</x:v>
      </x:c>
      <x:c r="C1551" s="1" t="n">
        <x:v>50.1</x:v>
      </x:c>
      <x:c r="D1551" s="1" t="n">
        <x:v>292.9</x:v>
      </x:c>
      <x:c r="E1551" s="1" t="n">
        <x:v>18</x:v>
      </x:c>
      <x:c r="F1551" s="1" t="n">
        <x:v>0</x:v>
      </x:c>
      <x:c r="G1551" s="1" t="n">
        <x:v>22</x:v>
      </x:c>
      <x:c r="H1551" s="1" t="n">
        <x:v>0</x:v>
      </x:c>
      <x:c r="I1551" s="1" t="n">
        <x:v>3</x:v>
      </x:c>
      <x:c r="J1551" s="1" t="n">
        <x:v>0.68</x:v>
      </x:c>
      <x:c r="K1551" s="1" t="n">
        <x:v>0</x:v>
      </x:c>
      <x:c r="L1551" s="1" t="n">
        <x:v>94.9</x:v>
      </x:c>
      <x:c r="M1551" s="1" t="n">
        <x:v>0.2</x:v>
      </x:c>
      <x:c r="N1551" s="1" t="n">
        <x:v>15.8</x:v>
      </x:c>
      <x:c r="O1551" s="1" t="n">
        <x:f aca="0">24*MAX(0,EOMONTH(B1551,0)-MAX(B1551,INDEX(Device_Inventory!$K$2:$K$1201,MATCH(A1551,Device_Inventory!$A$2:$A$1201,0)))+1)</x:f>
        <x:v>744</x:v>
      </x:c>
      <x:c r="P1551" s="11" t="b">
        <x:f aca="0">INDEX(Device_Inventory!$K$2:$K$1201,MATCH(A1551,Device_Inventory!$A$2:$A$1201,0))&gt;B1551</x:f>
        <x:v>0</x:v>
      </x:c>
      <x:c r="Q1551" s="1" t="str">
        <x:f aca="0">IF(D1551&gt;O1551,"Fail: operating hours exceed in-service hours",IF(D1551+M1551&gt;O1551,"Fail: operating + unavailable hours exceed in-service hours",IF(P1551,"Partial month: within in-service hours","OK")))</x:f>
        <x:v>OK</x:v>
      </x:c>
    </x:row>
    <x:row r="1552" ht="15" hidden="0" customHeight="1">
      <x:c r="A1552" s="1" t="s">
        <x:v>2641</x:v>
      </x:c>
      <x:c r="B1552" s="14" t="n">
        <x:v>46113</x:v>
      </x:c>
      <x:c r="C1552" s="1" t="n">
        <x:v>82.9</x:v>
      </x:c>
      <x:c r="D1552" s="1" t="n">
        <x:v>583.7</x:v>
      </x:c>
      <x:c r="E1552" s="1" t="n">
        <x:v>18</x:v>
      </x:c>
      <x:c r="F1552" s="1" t="n">
        <x:v>3</x:v>
      </x:c>
      <x:c r="G1552" s="1" t="n">
        <x:v>48</x:v>
      </x:c>
      <x:c r="H1552" s="1" t="n">
        <x:v>0</x:v>
      </x:c>
      <x:c r="I1552" s="1" t="n">
        <x:v>2</x:v>
      </x:c>
      <x:c r="J1552" s="1" t="n">
        <x:v>0.05</x:v>
      </x:c>
      <x:c r="K1552" s="1" t="n">
        <x:v>0</x:v>
      </x:c>
      <x:c r="L1552" s="1" t="n">
        <x:v>95.6</x:v>
      </x:c>
      <x:c r="M1552" s="1" t="n">
        <x:v>0</x:v>
      </x:c>
      <x:c r="N1552" s="1" t="n">
        <x:v>22.2</x:v>
      </x:c>
      <x:c r="O1552" s="1" t="n">
        <x:f aca="0">24*MAX(0,EOMONTH(B1552,0)-MAX(B1552,INDEX(Device_Inventory!$K$2:$K$1201,MATCH(A1552,Device_Inventory!$A$2:$A$1201,0)))+1)</x:f>
        <x:v>720</x:v>
      </x:c>
      <x:c r="P1552" s="11" t="b">
        <x:f aca="0">INDEX(Device_Inventory!$K$2:$K$1201,MATCH(A1552,Device_Inventory!$A$2:$A$1201,0))&gt;B1552</x:f>
        <x:v>0</x:v>
      </x:c>
      <x:c r="Q1552" s="1" t="str">
        <x:f aca="0">IF(D1552&gt;O1552,"Fail: operating hours exceed in-service hours",IF(D1552+M1552&gt;O1552,"Fail: operating + unavailable hours exceed in-service hours",IF(P1552,"Partial month: within in-service hours","OK")))</x:f>
        <x:v>OK</x:v>
      </x:c>
    </x:row>
    <x:row r="1553" ht="15" hidden="0" customHeight="1">
      <x:c r="A1553" s="1" t="s">
        <x:v>2641</x:v>
      </x:c>
      <x:c r="B1553" s="14" t="n">
        <x:v>46143</x:v>
      </x:c>
      <x:c r="C1553" s="1" t="n">
        <x:v>61.8</x:v>
      </x:c>
      <x:c r="D1553" s="1" t="n">
        <x:v>356.5</x:v>
      </x:c>
      <x:c r="E1553" s="1" t="n">
        <x:v>10</x:v>
      </x:c>
      <x:c r="F1553" s="1" t="n">
        <x:v>5</x:v>
      </x:c>
      <x:c r="G1553" s="1" t="n">
        <x:v>39</x:v>
      </x:c>
      <x:c r="H1553" s="1" t="n">
        <x:v>0</x:v>
      </x:c>
      <x:c r="I1553" s="1" t="n">
        <x:v>1</x:v>
      </x:c>
      <x:c r="J1553" s="1" t="n">
        <x:v>0.15</x:v>
      </x:c>
      <x:c r="K1553" s="1" t="n">
        <x:v>0</x:v>
      </x:c>
      <x:c r="L1553" s="1" t="n">
        <x:v>96.6</x:v>
      </x:c>
      <x:c r="M1553" s="1" t="n">
        <x:v>8.9</x:v>
      </x:c>
      <x:c r="N1553" s="1" t="n">
        <x:v>19.5</x:v>
      </x:c>
      <x:c r="O1553" s="1" t="n">
        <x:f aca="0">24*MAX(0,EOMONTH(B1553,0)-MAX(B1553,INDEX(Device_Inventory!$K$2:$K$1201,MATCH(A1553,Device_Inventory!$A$2:$A$1201,0)))+1)</x:f>
        <x:v>744</x:v>
      </x:c>
      <x:c r="P1553" s="11" t="b">
        <x:f aca="0">INDEX(Device_Inventory!$K$2:$K$1201,MATCH(A1553,Device_Inventory!$A$2:$A$1201,0))&gt;B1553</x:f>
        <x:v>0</x:v>
      </x:c>
      <x:c r="Q1553" s="1" t="str">
        <x:f aca="0">IF(D1553&gt;O1553,"Fail: operating hours exceed in-service hours",IF(D1553+M1553&gt;O1553,"Fail: operating + unavailable hours exceed in-service hours",IF(P1553,"Partial month: within in-service hours","OK")))</x:f>
        <x:v>OK</x:v>
      </x:c>
    </x:row>
    <x:row r="1554" ht="15" hidden="0" customHeight="1">
      <x:c r="A1554" s="1" t="s">
        <x:v>2641</x:v>
      </x:c>
      <x:c r="B1554" s="14" t="n">
        <x:v>46174</x:v>
      </x:c>
      <x:c r="C1554" s="1" t="n">
        <x:v>89.5</x:v>
      </x:c>
      <x:c r="D1554" s="1" t="n">
        <x:v>546.3</x:v>
      </x:c>
      <x:c r="E1554" s="1" t="n">
        <x:v>36</x:v>
      </x:c>
      <x:c r="F1554" s="1" t="n">
        <x:v>0</x:v>
      </x:c>
      <x:c r="G1554" s="1" t="n">
        <x:v>28</x:v>
      </x:c>
      <x:c r="H1554" s="1" t="n">
        <x:v>0</x:v>
      </x:c>
      <x:c r="I1554" s="1" t="n">
        <x:v>4</x:v>
      </x:c>
      <x:c r="J1554" s="1" t="n">
        <x:v>1.48</x:v>
      </x:c>
      <x:c r="K1554" s="1" t="n">
        <x:v>2</x:v>
      </x:c>
      <x:c r="L1554" s="1" t="n">
        <x:v>87.5</x:v>
      </x:c>
      <x:c r="M1554" s="1" t="n">
        <x:v>6</x:v>
      </x:c>
      <x:c r="N1554" s="1" t="n">
        <x:v>7.5</x:v>
      </x:c>
      <x:c r="O1554" s="1" t="n">
        <x:f aca="0">24*MAX(0,EOMONTH(B1554,0)-MAX(B1554,INDEX(Device_Inventory!$K$2:$K$1201,MATCH(A1554,Device_Inventory!$A$2:$A$1201,0)))+1)</x:f>
        <x:v>720</x:v>
      </x:c>
      <x:c r="P1554" s="11" t="b">
        <x:f aca="0">INDEX(Device_Inventory!$K$2:$K$1201,MATCH(A1554,Device_Inventory!$A$2:$A$1201,0))&gt;B1554</x:f>
        <x:v>0</x:v>
      </x:c>
      <x:c r="Q1554" s="1" t="str">
        <x:f aca="0">IF(D1554&gt;O1554,"Fail: operating hours exceed in-service hours",IF(D1554+M1554&gt;O1554,"Fail: operating + unavailable hours exceed in-service hours",IF(P1554,"Partial month: within in-service hours","OK")))</x:f>
        <x:v>OK</x:v>
      </x:c>
    </x:row>
    <x:row r="1555" ht="15" hidden="0" customHeight="1">
      <x:c r="A1555" s="1" t="s">
        <x:v>2641</x:v>
      </x:c>
      <x:c r="B1555" s="14" t="n">
        <x:v>46204</x:v>
      </x:c>
      <x:c r="C1555" s="1" t="n">
        <x:v>79.1</x:v>
      </x:c>
      <x:c r="D1555" s="1" t="n">
        <x:v>559.5</x:v>
      </x:c>
      <x:c r="E1555" s="1" t="n">
        <x:v>22</x:v>
      </x:c>
      <x:c r="F1555" s="1" t="n">
        <x:v>0</x:v>
      </x:c>
      <x:c r="G1555" s="1" t="n">
        <x:v>42</x:v>
      </x:c>
      <x:c r="H1555" s="1" t="n">
        <x:v>0</x:v>
      </x:c>
      <x:c r="I1555" s="1" t="n">
        <x:v>2</x:v>
      </x:c>
      <x:c r="J1555" s="1" t="n">
        <x:v>0.51</x:v>
      </x:c>
      <x:c r="K1555" s="1" t="n">
        <x:v>0</x:v>
      </x:c>
      <x:c r="L1555" s="1" t="n">
        <x:v>94.5</x:v>
      </x:c>
      <x:c r="M1555" s="1" t="n">
        <x:v>9.5</x:v>
      </x:c>
      <x:c r="N1555" s="1" t="n">
        <x:v>13.7</x:v>
      </x:c>
      <x:c r="O1555" s="1" t="n">
        <x:f aca="0">24*MAX(0,EOMONTH(B1555,0)-MAX(B1555,INDEX(Device_Inventory!$K$2:$K$1201,MATCH(A1555,Device_Inventory!$A$2:$A$1201,0)))+1)</x:f>
        <x:v>744</x:v>
      </x:c>
      <x:c r="P1555" s="11" t="b">
        <x:f aca="0">INDEX(Device_Inventory!$K$2:$K$1201,MATCH(A1555,Device_Inventory!$A$2:$A$1201,0))&gt;B1555</x:f>
        <x:v>0</x:v>
      </x:c>
      <x:c r="Q1555" s="1" t="str">
        <x:f aca="0">IF(D1555&gt;O1555,"Fail: operating hours exceed in-service hours",IF(D1555+M1555&gt;O1555,"Fail: operating + unavailable hours exceed in-service hours",IF(P1555,"Partial month: within in-service hours","OK")))</x:f>
        <x:v>OK</x:v>
      </x:c>
    </x:row>
    <x:row r="1556" ht="15" hidden="0" customHeight="1">
      <x:c r="A1556" s="1" t="s">
        <x:v>1775</x:v>
      </x:c>
      <x:c r="B1556" s="14" t="n">
        <x:v>46054</x:v>
      </x:c>
      <x:c r="C1556" s="1" t="n">
        <x:v>76.3</x:v>
      </x:c>
      <x:c r="D1556" s="1" t="n">
        <x:v>514.5</x:v>
      </x:c>
      <x:c r="E1556" s="1" t="n">
        <x:v>15</x:v>
      </x:c>
      <x:c r="F1556" s="1" t="n">
        <x:v>0</x:v>
      </x:c>
      <x:c r="G1556" s="1" t="n">
        <x:v>53</x:v>
      </x:c>
      <x:c r="H1556" s="1" t="n">
        <x:v>0</x:v>
      </x:c>
      <x:c r="I1556" s="1" t="n">
        <x:v>0</x:v>
      </x:c>
      <x:c r="J1556" s="1" t="n">
        <x:v>0</x:v>
      </x:c>
      <x:c r="K1556" s="1" t="n">
        <x:v>0</x:v>
      </x:c>
      <x:c r="L1556" s="1" t="n">
        <x:v>95.5</x:v>
      </x:c>
      <x:c r="M1556" s="1" t="n">
        <x:v>11.5</x:v>
      </x:c>
      <x:c r="N1556" s="1" t="n">
        <x:v>9.1</x:v>
      </x:c>
      <x:c r="O1556" s="1" t="n">
        <x:f aca="0">24*MAX(0,EOMONTH(B1556,0)-MAX(B1556,INDEX(Device_Inventory!$K$2:$K$1201,MATCH(A1556,Device_Inventory!$A$2:$A$1201,0)))+1)</x:f>
        <x:v>672</x:v>
      </x:c>
      <x:c r="P1556" s="11" t="b">
        <x:f aca="0">INDEX(Device_Inventory!$K$2:$K$1201,MATCH(A1556,Device_Inventory!$A$2:$A$1201,0))&gt;B1556</x:f>
        <x:v>0</x:v>
      </x:c>
      <x:c r="Q1556" s="1" t="str">
        <x:f aca="0">IF(D1556&gt;O1556,"Fail: operating hours exceed in-service hours",IF(D1556+M1556&gt;O1556,"Fail: operating + unavailable hours exceed in-service hours",IF(P1556,"Partial month: within in-service hours","OK")))</x:f>
        <x:v>OK</x:v>
      </x:c>
    </x:row>
    <x:row r="1557" ht="15" hidden="0" customHeight="1">
      <x:c r="A1557" s="1" t="s">
        <x:v>1775</x:v>
      </x:c>
      <x:c r="B1557" s="14" t="n">
        <x:v>46082</x:v>
      </x:c>
      <x:c r="C1557" s="1" t="n">
        <x:v>58.7</x:v>
      </x:c>
      <x:c r="D1557" s="1" t="n">
        <x:v>421.8</x:v>
      </x:c>
      <x:c r="E1557" s="1" t="n">
        <x:v>5</x:v>
      </x:c>
      <x:c r="F1557" s="1" t="n">
        <x:v>0</x:v>
      </x:c>
      <x:c r="G1557" s="1" t="n">
        <x:v>42</x:v>
      </x:c>
      <x:c r="H1557" s="1" t="n">
        <x:v>0</x:v>
      </x:c>
      <x:c r="I1557" s="1" t="n">
        <x:v>2</x:v>
      </x:c>
      <x:c r="J1557" s="1" t="n">
        <x:v>0.46</x:v>
      </x:c>
      <x:c r="K1557" s="1" t="n">
        <x:v>0</x:v>
      </x:c>
      <x:c r="L1557" s="1" t="n">
        <x:v>95.2</x:v>
      </x:c>
      <x:c r="M1557" s="1" t="n">
        <x:v>0</x:v>
      </x:c>
      <x:c r="N1557" s="1" t="n">
        <x:v>12.9</x:v>
      </x:c>
      <x:c r="O1557" s="1" t="n">
        <x:f aca="0">24*MAX(0,EOMONTH(B1557,0)-MAX(B1557,INDEX(Device_Inventory!$K$2:$K$1201,MATCH(A1557,Device_Inventory!$A$2:$A$1201,0)))+1)</x:f>
        <x:v>744</x:v>
      </x:c>
      <x:c r="P1557" s="11" t="b">
        <x:f aca="0">INDEX(Device_Inventory!$K$2:$K$1201,MATCH(A1557,Device_Inventory!$A$2:$A$1201,0))&gt;B1557</x:f>
        <x:v>0</x:v>
      </x:c>
      <x:c r="Q1557" s="1" t="str">
        <x:f aca="0">IF(D1557&gt;O1557,"Fail: operating hours exceed in-service hours",IF(D1557+M1557&gt;O1557,"Fail: operating + unavailable hours exceed in-service hours",IF(P1557,"Partial month: within in-service hours","OK")))</x:f>
        <x:v>OK</x:v>
      </x:c>
    </x:row>
    <x:row r="1558" ht="15" hidden="0" customHeight="1">
      <x:c r="A1558" s="1" t="s">
        <x:v>1775</x:v>
      </x:c>
      <x:c r="B1558" s="14" t="n">
        <x:v>46113</x:v>
      </x:c>
      <x:c r="C1558" s="1" t="n">
        <x:v>59.3</x:v>
      </x:c>
      <x:c r="D1558" s="1" t="n">
        <x:v>428.9</x:v>
      </x:c>
      <x:c r="E1558" s="1" t="n">
        <x:v>16</x:v>
      </x:c>
      <x:c r="F1558" s="1" t="n">
        <x:v>1</x:v>
      </x:c>
      <x:c r="G1558" s="1" t="n">
        <x:v>42</x:v>
      </x:c>
      <x:c r="H1558" s="1" t="n">
        <x:v>0</x:v>
      </x:c>
      <x:c r="I1558" s="1" t="n">
        <x:v>3</x:v>
      </x:c>
      <x:c r="J1558" s="1" t="n">
        <x:v>1.41</x:v>
      </x:c>
      <x:c r="K1558" s="1" t="n">
        <x:v>0</x:v>
      </x:c>
      <x:c r="L1558" s="1" t="n">
        <x:v>96.8</x:v>
      </x:c>
      <x:c r="M1558" s="1" t="n">
        <x:v>15</x:v>
      </x:c>
      <x:c r="N1558" s="1" t="n">
        <x:v>18.2</x:v>
      </x:c>
      <x:c r="O1558" s="1" t="n">
        <x:f aca="0">24*MAX(0,EOMONTH(B1558,0)-MAX(B1558,INDEX(Device_Inventory!$K$2:$K$1201,MATCH(A1558,Device_Inventory!$A$2:$A$1201,0)))+1)</x:f>
        <x:v>720</x:v>
      </x:c>
      <x:c r="P1558" s="11" t="b">
        <x:f aca="0">INDEX(Device_Inventory!$K$2:$K$1201,MATCH(A1558,Device_Inventory!$A$2:$A$1201,0))&gt;B1558</x:f>
        <x:v>0</x:v>
      </x:c>
      <x:c r="Q1558" s="1" t="str">
        <x:f aca="0">IF(D1558&gt;O1558,"Fail: operating hours exceed in-service hours",IF(D1558+M1558&gt;O1558,"Fail: operating + unavailable hours exceed in-service hours",IF(P1558,"Partial month: within in-service hours","OK")))</x:f>
        <x:v>OK</x:v>
      </x:c>
    </x:row>
    <x:row r="1559" ht="15" hidden="0" customHeight="1">
      <x:c r="A1559" s="1" t="s">
        <x:v>1775</x:v>
      </x:c>
      <x:c r="B1559" s="14" t="n">
        <x:v>46143</x:v>
      </x:c>
      <x:c r="C1559" s="1" t="n">
        <x:v>77.3</x:v>
      </x:c>
      <x:c r="D1559" s="1" t="n">
        <x:v>466.1</x:v>
      </x:c>
      <x:c r="E1559" s="1" t="n">
        <x:v>19</x:v>
      </x:c>
      <x:c r="F1559" s="1" t="n">
        <x:v>0</x:v>
      </x:c>
      <x:c r="G1559" s="1" t="n">
        <x:v>47</x:v>
      </x:c>
      <x:c r="H1559" s="1" t="n">
        <x:v>0</x:v>
      </x:c>
      <x:c r="I1559" s="1" t="n">
        <x:v>2</x:v>
      </x:c>
      <x:c r="J1559" s="1" t="n">
        <x:v>0.05</x:v>
      </x:c>
      <x:c r="K1559" s="1" t="n">
        <x:v>1</x:v>
      </x:c>
      <x:c r="L1559" s="1" t="n">
        <x:v>92.9</x:v>
      </x:c>
      <x:c r="M1559" s="1" t="n">
        <x:v>1.1</x:v>
      </x:c>
      <x:c r="N1559" s="1" t="n">
        <x:v>23.3</x:v>
      </x:c>
      <x:c r="O1559" s="1" t="n">
        <x:f aca="0">24*MAX(0,EOMONTH(B1559,0)-MAX(B1559,INDEX(Device_Inventory!$K$2:$K$1201,MATCH(A1559,Device_Inventory!$A$2:$A$1201,0)))+1)</x:f>
        <x:v>744</x:v>
      </x:c>
      <x:c r="P1559" s="11" t="b">
        <x:f aca="0">INDEX(Device_Inventory!$K$2:$K$1201,MATCH(A1559,Device_Inventory!$A$2:$A$1201,0))&gt;B1559</x:f>
        <x:v>0</x:v>
      </x:c>
      <x:c r="Q1559" s="1" t="str">
        <x:f aca="0">IF(D1559&gt;O1559,"Fail: operating hours exceed in-service hours",IF(D1559+M1559&gt;O1559,"Fail: operating + unavailable hours exceed in-service hours",IF(P1559,"Partial month: within in-service hours","OK")))</x:f>
        <x:v>OK</x:v>
      </x:c>
    </x:row>
    <x:row r="1560" ht="15" hidden="0" customHeight="1">
      <x:c r="A1560" s="1" t="s">
        <x:v>1775</x:v>
      </x:c>
      <x:c r="B1560" s="14" t="n">
        <x:v>46174</x:v>
      </x:c>
      <x:c r="C1560" s="1" t="n">
        <x:v>57.3</x:v>
      </x:c>
      <x:c r="D1560" s="1" t="n">
        <x:v>382.4</x:v>
      </x:c>
      <x:c r="E1560" s="1" t="n">
        <x:v>16</x:v>
      </x:c>
      <x:c r="F1560" s="1" t="n">
        <x:v>1</x:v>
      </x:c>
      <x:c r="G1560" s="1" t="n">
        <x:v>33</x:v>
      </x:c>
      <x:c r="H1560" s="1" t="n">
        <x:v>0</x:v>
      </x:c>
      <x:c r="I1560" s="1" t="n">
        <x:v>2</x:v>
      </x:c>
      <x:c r="J1560" s="1" t="n">
        <x:v>0.8</x:v>
      </x:c>
      <x:c r="K1560" s="1" t="n">
        <x:v>2</x:v>
      </x:c>
      <x:c r="L1560" s="1" t="n">
        <x:v>96.9</x:v>
      </x:c>
      <x:c r="M1560" s="1" t="n">
        <x:v>7.8</x:v>
      </x:c>
      <x:c r="N1560" s="1" t="n">
        <x:v>10.1</x:v>
      </x:c>
      <x:c r="O1560" s="1" t="n">
        <x:f aca="0">24*MAX(0,EOMONTH(B1560,0)-MAX(B1560,INDEX(Device_Inventory!$K$2:$K$1201,MATCH(A1560,Device_Inventory!$A$2:$A$1201,0)))+1)</x:f>
        <x:v>720</x:v>
      </x:c>
      <x:c r="P1560" s="11" t="b">
        <x:f aca="0">INDEX(Device_Inventory!$K$2:$K$1201,MATCH(A1560,Device_Inventory!$A$2:$A$1201,0))&gt;B1560</x:f>
        <x:v>0</x:v>
      </x:c>
      <x:c r="Q1560" s="1" t="str">
        <x:f aca="0">IF(D1560&gt;O1560,"Fail: operating hours exceed in-service hours",IF(D1560+M1560&gt;O1560,"Fail: operating + unavailable hours exceed in-service hours",IF(P1560,"Partial month: within in-service hours","OK")))</x:f>
        <x:v>OK</x:v>
      </x:c>
    </x:row>
    <x:row r="1561" ht="15" hidden="0" customHeight="1">
      <x:c r="A1561" s="1" t="s">
        <x:v>1775</x:v>
      </x:c>
      <x:c r="B1561" s="14" t="n">
        <x:v>46204</x:v>
      </x:c>
      <x:c r="C1561" s="1" t="n">
        <x:v>65</x:v>
      </x:c>
      <x:c r="D1561" s="1" t="n">
        <x:v>424.3</x:v>
      </x:c>
      <x:c r="E1561" s="1" t="n">
        <x:v>18</x:v>
      </x:c>
      <x:c r="F1561" s="1" t="n">
        <x:v>0</x:v>
      </x:c>
      <x:c r="G1561" s="1" t="n">
        <x:v>51</x:v>
      </x:c>
      <x:c r="H1561" s="1" t="n">
        <x:v>0</x:v>
      </x:c>
      <x:c r="I1561" s="1" t="n">
        <x:v>4</x:v>
      </x:c>
      <x:c r="J1561" s="1" t="n">
        <x:v>0.65</x:v>
      </x:c>
      <x:c r="K1561" s="1" t="n">
        <x:v>0</x:v>
      </x:c>
      <x:c r="L1561" s="1" t="n">
        <x:v>93.4</x:v>
      </x:c>
      <x:c r="M1561" s="1" t="n">
        <x:v>0</x:v>
      </x:c>
      <x:c r="N1561" s="1" t="n">
        <x:v>9.2</x:v>
      </x:c>
      <x:c r="O1561" s="1" t="n">
        <x:f aca="0">24*MAX(0,EOMONTH(B1561,0)-MAX(B1561,INDEX(Device_Inventory!$K$2:$K$1201,MATCH(A1561,Device_Inventory!$A$2:$A$1201,0)))+1)</x:f>
        <x:v>744</x:v>
      </x:c>
      <x:c r="P1561" s="11" t="b">
        <x:f aca="0">INDEX(Device_Inventory!$K$2:$K$1201,MATCH(A1561,Device_Inventory!$A$2:$A$1201,0))&gt;B1561</x:f>
        <x:v>0</x:v>
      </x:c>
      <x:c r="Q1561" s="1" t="str">
        <x:f aca="0">IF(D1561&gt;O1561,"Fail: operating hours exceed in-service hours",IF(D1561+M1561&gt;O1561,"Fail: operating + unavailable hours exceed in-service hours",IF(P1561,"Partial month: within in-service hours","OK")))</x:f>
        <x:v>OK</x:v>
      </x:c>
    </x:row>
    <x:row r="1562" ht="15" hidden="0" customHeight="1">
      <x:c r="A1562" s="1" t="s">
        <x:v>940</x:v>
      </x:c>
      <x:c r="B1562" s="14" t="n">
        <x:v>46054</x:v>
      </x:c>
      <x:c r="C1562" s="1" t="n">
        <x:v>98</x:v>
      </x:c>
      <x:c r="D1562" s="1" t="n">
        <x:v>595.1</x:v>
      </x:c>
      <x:c r="E1562" s="1" t="n">
        <x:v>34</x:v>
      </x:c>
      <x:c r="F1562" s="1" t="n">
        <x:v>0</x:v>
      </x:c>
      <x:c r="G1562" s="1" t="n">
        <x:v>59</x:v>
      </x:c>
      <x:c r="H1562" s="1" t="n">
        <x:v>1</x:v>
      </x:c>
      <x:c r="I1562" s="1" t="n">
        <x:v>3</x:v>
      </x:c>
      <x:c r="J1562" s="1" t="n">
        <x:v>0</x:v>
      </x:c>
      <x:c r="K1562" s="1" t="n">
        <x:v>1</x:v>
      </x:c>
      <x:c r="L1562" s="1" t="n">
        <x:v>96.7</x:v>
      </x:c>
      <x:c r="M1562" s="1" t="n">
        <x:v>0</x:v>
      </x:c>
      <x:c r="N1562" s="1" t="n">
        <x:v>22.9</x:v>
      </x:c>
      <x:c r="O1562" s="1" t="n">
        <x:f aca="0">24*MAX(0,EOMONTH(B1562,0)-MAX(B1562,INDEX(Device_Inventory!$K$2:$K$1201,MATCH(A1562,Device_Inventory!$A$2:$A$1201,0)))+1)</x:f>
        <x:v>672</x:v>
      </x:c>
      <x:c r="P1562" s="11" t="b">
        <x:f aca="0">INDEX(Device_Inventory!$K$2:$K$1201,MATCH(A1562,Device_Inventory!$A$2:$A$1201,0))&gt;B1562</x:f>
        <x:v>0</x:v>
      </x:c>
      <x:c r="Q1562" s="1" t="str">
        <x:f aca="0">IF(D1562&gt;O1562,"Fail: operating hours exceed in-service hours",IF(D1562+M1562&gt;O1562,"Fail: operating + unavailable hours exceed in-service hours",IF(P1562,"Partial month: within in-service hours","OK")))</x:f>
        <x:v>OK</x:v>
      </x:c>
    </x:row>
    <x:row r="1563" ht="15" hidden="0" customHeight="1">
      <x:c r="A1563" s="1" t="s">
        <x:v>940</x:v>
      </x:c>
      <x:c r="B1563" s="14" t="n">
        <x:v>46082</x:v>
      </x:c>
      <x:c r="C1563" s="1" t="n">
        <x:v>87.3</x:v>
      </x:c>
      <x:c r="D1563" s="1" t="n">
        <x:v>632.2</x:v>
      </x:c>
      <x:c r="E1563" s="1" t="n">
        <x:v>28</x:v>
      </x:c>
      <x:c r="F1563" s="1" t="n">
        <x:v>2</x:v>
      </x:c>
      <x:c r="G1563" s="1" t="n">
        <x:v>50</x:v>
      </x:c>
      <x:c r="H1563" s="1" t="n">
        <x:v>0</x:v>
      </x:c>
      <x:c r="I1563" s="1" t="n">
        <x:v>4</x:v>
      </x:c>
      <x:c r="J1563" s="1" t="n">
        <x:v>0.28</x:v>
      </x:c>
      <x:c r="K1563" s="1" t="n">
        <x:v>1</x:v>
      </x:c>
      <x:c r="L1563" s="1" t="n">
        <x:v>93.9</x:v>
      </x:c>
      <x:c r="M1563" s="1" t="n">
        <x:v>7.9</x:v>
      </x:c>
      <x:c r="N1563" s="1" t="n">
        <x:v>18</x:v>
      </x:c>
      <x:c r="O1563" s="1" t="n">
        <x:f aca="0">24*MAX(0,EOMONTH(B1563,0)-MAX(B1563,INDEX(Device_Inventory!$K$2:$K$1201,MATCH(A1563,Device_Inventory!$A$2:$A$1201,0)))+1)</x:f>
        <x:v>744</x:v>
      </x:c>
      <x:c r="P1563" s="11" t="b">
        <x:f aca="0">INDEX(Device_Inventory!$K$2:$K$1201,MATCH(A1563,Device_Inventory!$A$2:$A$1201,0))&gt;B1563</x:f>
        <x:v>0</x:v>
      </x:c>
      <x:c r="Q1563" s="1" t="str">
        <x:f aca="0">IF(D1563&gt;O1563,"Fail: operating hours exceed in-service hours",IF(D1563+M1563&gt;O1563,"Fail: operating + unavailable hours exceed in-service hours",IF(P1563,"Partial month: within in-service hours","OK")))</x:f>
        <x:v>OK</x:v>
      </x:c>
    </x:row>
    <x:row r="1564" ht="15" hidden="0" customHeight="1">
      <x:c r="A1564" s="1" t="s">
        <x:v>940</x:v>
      </x:c>
      <x:c r="B1564" s="14" t="n">
        <x:v>46113</x:v>
      </x:c>
      <x:c r="C1564" s="1" t="n">
        <x:v>89.3</x:v>
      </x:c>
      <x:c r="D1564" s="1" t="n">
        <x:v>559.6</x:v>
      </x:c>
      <x:c r="E1564" s="1" t="n">
        <x:v>29</x:v>
      </x:c>
      <x:c r="F1564" s="1" t="n">
        <x:v>0</x:v>
      </x:c>
      <x:c r="G1564" s="1" t="n">
        <x:v>45</x:v>
      </x:c>
      <x:c r="H1564" s="1" t="n">
        <x:v>0</x:v>
      </x:c>
      <x:c r="I1564" s="1" t="n">
        <x:v>5</x:v>
      </x:c>
      <x:c r="J1564" s="1" t="n">
        <x:v>0.54</x:v>
      </x:c>
      <x:c r="K1564" s="1" t="n">
        <x:v>1</x:v>
      </x:c>
      <x:c r="L1564" s="1" t="n">
        <x:v>93.8</x:v>
      </x:c>
      <x:c r="M1564" s="1" t="n">
        <x:v>0</x:v>
      </x:c>
      <x:c r="N1564" s="1" t="n">
        <x:v>15</x:v>
      </x:c>
      <x:c r="O1564" s="1" t="n">
        <x:f aca="0">24*MAX(0,EOMONTH(B1564,0)-MAX(B1564,INDEX(Device_Inventory!$K$2:$K$1201,MATCH(A1564,Device_Inventory!$A$2:$A$1201,0)))+1)</x:f>
        <x:v>720</x:v>
      </x:c>
      <x:c r="P1564" s="11" t="b">
        <x:f aca="0">INDEX(Device_Inventory!$K$2:$K$1201,MATCH(A1564,Device_Inventory!$A$2:$A$1201,0))&gt;B1564</x:f>
        <x:v>0</x:v>
      </x:c>
      <x:c r="Q1564" s="1" t="str">
        <x:f aca="0">IF(D1564&gt;O1564,"Fail: operating hours exceed in-service hours",IF(D1564+M1564&gt;O1564,"Fail: operating + unavailable hours exceed in-service hours",IF(P1564,"Partial month: within in-service hours","OK")))</x:f>
        <x:v>OK</x:v>
      </x:c>
    </x:row>
    <x:row r="1565" ht="15" hidden="0" customHeight="1">
      <x:c r="A1565" s="1" t="s">
        <x:v>940</x:v>
      </x:c>
      <x:c r="B1565" s="14" t="n">
        <x:v>46143</x:v>
      </x:c>
      <x:c r="C1565" s="1" t="n">
        <x:v>85.6</x:v>
      </x:c>
      <x:c r="D1565" s="1" t="n">
        <x:v>471.4</x:v>
      </x:c>
      <x:c r="E1565" s="1" t="n">
        <x:v>27</x:v>
      </x:c>
      <x:c r="F1565" s="1" t="n">
        <x:v>2</x:v>
      </x:c>
      <x:c r="G1565" s="1" t="n">
        <x:v>34</x:v>
      </x:c>
      <x:c r="H1565" s="1" t="n">
        <x:v>0</x:v>
      </x:c>
      <x:c r="I1565" s="1" t="n">
        <x:v>5</x:v>
      </x:c>
      <x:c r="J1565" s="1" t="n">
        <x:v>0.32</x:v>
      </x:c>
      <x:c r="K1565" s="1" t="n">
        <x:v>0</x:v>
      </x:c>
      <x:c r="L1565" s="1" t="n">
        <x:v>95.7</x:v>
      </x:c>
      <x:c r="M1565" s="1" t="n">
        <x:v>6</x:v>
      </x:c>
      <x:c r="N1565" s="1" t="n">
        <x:v>21.5</x:v>
      </x:c>
      <x:c r="O1565" s="1" t="n">
        <x:f aca="0">24*MAX(0,EOMONTH(B1565,0)-MAX(B1565,INDEX(Device_Inventory!$K$2:$K$1201,MATCH(A1565,Device_Inventory!$A$2:$A$1201,0)))+1)</x:f>
        <x:v>744</x:v>
      </x:c>
      <x:c r="P1565" s="11" t="b">
        <x:f aca="0">INDEX(Device_Inventory!$K$2:$K$1201,MATCH(A1565,Device_Inventory!$A$2:$A$1201,0))&gt;B1565</x:f>
        <x:v>0</x:v>
      </x:c>
      <x:c r="Q1565" s="1" t="str">
        <x:f aca="0">IF(D1565&gt;O1565,"Fail: operating hours exceed in-service hours",IF(D1565+M1565&gt;O1565,"Fail: operating + unavailable hours exceed in-service hours",IF(P1565,"Partial month: within in-service hours","OK")))</x:f>
        <x:v>OK</x:v>
      </x:c>
    </x:row>
    <x:row r="1566" ht="15" hidden="0" customHeight="1">
      <x:c r="A1566" s="1" t="s">
        <x:v>940</x:v>
      </x:c>
      <x:c r="B1566" s="14" t="n">
        <x:v>46174</x:v>
      </x:c>
      <x:c r="C1566" s="1" t="n">
        <x:v>57.9</x:v>
      </x:c>
      <x:c r="D1566" s="1" t="n">
        <x:v>382.6</x:v>
      </x:c>
      <x:c r="E1566" s="1" t="n">
        <x:v>29</x:v>
      </x:c>
      <x:c r="F1566" s="1" t="n">
        <x:v>0</x:v>
      </x:c>
      <x:c r="G1566" s="1" t="n">
        <x:v>30</x:v>
      </x:c>
      <x:c r="H1566" s="1" t="n">
        <x:v>1</x:v>
      </x:c>
      <x:c r="I1566" s="1" t="n">
        <x:v>4</x:v>
      </x:c>
      <x:c r="J1566" s="1" t="n">
        <x:v>0.35</x:v>
      </x:c>
      <x:c r="K1566" s="1" t="n">
        <x:v>0</x:v>
      </x:c>
      <x:c r="L1566" s="1" t="n">
        <x:v>98.6</x:v>
      </x:c>
      <x:c r="M1566" s="1" t="n">
        <x:v>11.6</x:v>
      </x:c>
      <x:c r="N1566" s="1" t="n">
        <x:v>6.8</x:v>
      </x:c>
      <x:c r="O1566" s="1" t="n">
        <x:f aca="0">24*MAX(0,EOMONTH(B1566,0)-MAX(B1566,INDEX(Device_Inventory!$K$2:$K$1201,MATCH(A1566,Device_Inventory!$A$2:$A$1201,0)))+1)</x:f>
        <x:v>720</x:v>
      </x:c>
      <x:c r="P1566" s="11" t="b">
        <x:f aca="0">INDEX(Device_Inventory!$K$2:$K$1201,MATCH(A1566,Device_Inventory!$A$2:$A$1201,0))&gt;B1566</x:f>
        <x:v>0</x:v>
      </x:c>
      <x:c r="Q1566" s="1" t="str">
        <x:f aca="0">IF(D1566&gt;O1566,"Fail: operating hours exceed in-service hours",IF(D1566+M1566&gt;O1566,"Fail: operating + unavailable hours exceed in-service hours",IF(P1566,"Partial month: within in-service hours","OK")))</x:f>
        <x:v>OK</x:v>
      </x:c>
    </x:row>
    <x:row r="1567" ht="15" hidden="0" customHeight="1">
      <x:c r="A1567" s="1" t="s">
        <x:v>940</x:v>
      </x:c>
      <x:c r="B1567" s="14" t="n">
        <x:v>46204</x:v>
      </x:c>
      <x:c r="C1567" s="1" t="n">
        <x:v>96.5</x:v>
      </x:c>
      <x:c r="D1567" s="1" t="n">
        <x:v>533.7</x:v>
      </x:c>
      <x:c r="E1567" s="1" t="n">
        <x:v>31</x:v>
      </x:c>
      <x:c r="F1567" s="1" t="n">
        <x:v>0</x:v>
      </x:c>
      <x:c r="G1567" s="1" t="n">
        <x:v>53</x:v>
      </x:c>
      <x:c r="H1567" s="1" t="n">
        <x:v>1</x:v>
      </x:c>
      <x:c r="I1567" s="1" t="n">
        <x:v>7</x:v>
      </x:c>
      <x:c r="J1567" s="1" t="n">
        <x:v>0.01</x:v>
      </x:c>
      <x:c r="K1567" s="1" t="n">
        <x:v>0</x:v>
      </x:c>
      <x:c r="L1567" s="1" t="n">
        <x:v>92.5</x:v>
      </x:c>
      <x:c r="M1567" s="1" t="n">
        <x:v>4</x:v>
      </x:c>
      <x:c r="N1567" s="1" t="n">
        <x:v>16.3</x:v>
      </x:c>
      <x:c r="O1567" s="1" t="n">
        <x:f aca="0">24*MAX(0,EOMONTH(B1567,0)-MAX(B1567,INDEX(Device_Inventory!$K$2:$K$1201,MATCH(A1567,Device_Inventory!$A$2:$A$1201,0)))+1)</x:f>
        <x:v>744</x:v>
      </x:c>
      <x:c r="P1567" s="11" t="b">
        <x:f aca="0">INDEX(Device_Inventory!$K$2:$K$1201,MATCH(A1567,Device_Inventory!$A$2:$A$1201,0))&gt;B1567</x:f>
        <x:v>0</x:v>
      </x:c>
      <x:c r="Q1567" s="1" t="str">
        <x:f aca="0">IF(D1567&gt;O1567,"Fail: operating hours exceed in-service hours",IF(D1567+M1567&gt;O1567,"Fail: operating + unavailable hours exceed in-service hours",IF(P1567,"Partial month: within in-service hours","OK")))</x:f>
        <x:v>OK</x:v>
      </x:c>
    </x:row>
    <x:row r="1568" ht="15" hidden="0" customHeight="1">
      <x:c r="A1568" s="1" t="s">
        <x:v>943</x:v>
      </x:c>
      <x:c r="B1568" s="14" t="n">
        <x:v>46054</x:v>
      </x:c>
      <x:c r="C1568" s="1" t="n">
        <x:v>54.3</x:v>
      </x:c>
      <x:c r="D1568" s="1" t="n">
        <x:v>376.9</x:v>
      </x:c>
      <x:c r="E1568" s="1" t="n">
        <x:v>15</x:v>
      </x:c>
      <x:c r="F1568" s="1" t="n">
        <x:v>1</x:v>
      </x:c>
      <x:c r="G1568" s="1" t="n">
        <x:v>35</x:v>
      </x:c>
      <x:c r="H1568" s="1" t="n">
        <x:v>0</x:v>
      </x:c>
      <x:c r="I1568" s="1" t="n">
        <x:v>4</x:v>
      </x:c>
      <x:c r="J1568" s="1" t="n">
        <x:v>0.53</x:v>
      </x:c>
      <x:c r="K1568" s="1" t="n">
        <x:v>1</x:v>
      </x:c>
      <x:c r="L1568" s="1" t="n">
        <x:v>95.7</x:v>
      </x:c>
      <x:c r="M1568" s="1" t="n">
        <x:v>0.1</x:v>
      </x:c>
      <x:c r="N1568" s="1" t="n">
        <x:v>16.9</x:v>
      </x:c>
      <x:c r="O1568" s="1" t="n">
        <x:f aca="0">24*MAX(0,EOMONTH(B1568,0)-MAX(B1568,INDEX(Device_Inventory!$K$2:$K$1201,MATCH(A1568,Device_Inventory!$A$2:$A$1201,0)))+1)</x:f>
        <x:v>672</x:v>
      </x:c>
      <x:c r="P1568" s="11" t="b">
        <x:f aca="0">INDEX(Device_Inventory!$K$2:$K$1201,MATCH(A1568,Device_Inventory!$A$2:$A$1201,0))&gt;B1568</x:f>
        <x:v>0</x:v>
      </x:c>
      <x:c r="Q1568" s="1" t="str">
        <x:f aca="0">IF(D1568&gt;O1568,"Fail: operating hours exceed in-service hours",IF(D1568+M1568&gt;O1568,"Fail: operating + unavailable hours exceed in-service hours",IF(P1568,"Partial month: within in-service hours","OK")))</x:f>
        <x:v>OK</x:v>
      </x:c>
    </x:row>
    <x:row r="1569" ht="15" hidden="0" customHeight="1">
      <x:c r="A1569" s="1" t="s">
        <x:v>943</x:v>
      </x:c>
      <x:c r="B1569" s="14" t="n">
        <x:v>46082</x:v>
      </x:c>
      <x:c r="C1569" s="1" t="n">
        <x:v>73.2</x:v>
      </x:c>
      <x:c r="D1569" s="1" t="n">
        <x:v>516.5</x:v>
      </x:c>
      <x:c r="E1569" s="1" t="n">
        <x:v>21</x:v>
      </x:c>
      <x:c r="F1569" s="1" t="n">
        <x:v>2</x:v>
      </x:c>
      <x:c r="G1569" s="1" t="n">
        <x:v>54</x:v>
      </x:c>
      <x:c r="H1569" s="1" t="n">
        <x:v>0</x:v>
      </x:c>
      <x:c r="I1569" s="1" t="n">
        <x:v>3</x:v>
      </x:c>
      <x:c r="J1569" s="1" t="n">
        <x:v>0</x:v>
      </x:c>
      <x:c r="K1569" s="1" t="n">
        <x:v>1</x:v>
      </x:c>
      <x:c r="L1569" s="1" t="n">
        <x:v>92.1</x:v>
      </x:c>
      <x:c r="M1569" s="1" t="n">
        <x:v>7.6</x:v>
      </x:c>
      <x:c r="N1569" s="1" t="n">
        <x:v>14.9</x:v>
      </x:c>
      <x:c r="O1569" s="1" t="n">
        <x:f aca="0">24*MAX(0,EOMONTH(B1569,0)-MAX(B1569,INDEX(Device_Inventory!$K$2:$K$1201,MATCH(A1569,Device_Inventory!$A$2:$A$1201,0)))+1)</x:f>
        <x:v>744</x:v>
      </x:c>
      <x:c r="P1569" s="11" t="b">
        <x:f aca="0">INDEX(Device_Inventory!$K$2:$K$1201,MATCH(A1569,Device_Inventory!$A$2:$A$1201,0))&gt;B1569</x:f>
        <x:v>0</x:v>
      </x:c>
      <x:c r="Q1569" s="1" t="str">
        <x:f aca="0">IF(D1569&gt;O1569,"Fail: operating hours exceed in-service hours",IF(D1569+M1569&gt;O1569,"Fail: operating + unavailable hours exceed in-service hours",IF(P1569,"Partial month: within in-service hours","OK")))</x:f>
        <x:v>OK</x:v>
      </x:c>
    </x:row>
    <x:row r="1570" ht="15" hidden="0" customHeight="1">
      <x:c r="A1570" s="1" t="s">
        <x:v>943</x:v>
      </x:c>
      <x:c r="B1570" s="14" t="n">
        <x:v>46113</x:v>
      </x:c>
      <x:c r="C1570" s="1" t="n">
        <x:v>83.5</x:v>
      </x:c>
      <x:c r="D1570" s="1" t="n">
        <x:v>555.9</x:v>
      </x:c>
      <x:c r="E1570" s="1" t="n">
        <x:v>17</x:v>
      </x:c>
      <x:c r="F1570" s="1" t="n">
        <x:v>0</x:v>
      </x:c>
      <x:c r="G1570" s="1" t="n">
        <x:v>24</x:v>
      </x:c>
      <x:c r="H1570" s="1" t="n">
        <x:v>0</x:v>
      </x:c>
      <x:c r="I1570" s="1" t="n">
        <x:v>5</x:v>
      </x:c>
      <x:c r="J1570" s="1" t="n">
        <x:v>0</x:v>
      </x:c>
      <x:c r="K1570" s="1" t="n">
        <x:v>0</x:v>
      </x:c>
      <x:c r="L1570" s="1" t="n">
        <x:v>95</x:v>
      </x:c>
      <x:c r="M1570" s="1" t="n">
        <x:v>0</x:v>
      </x:c>
      <x:c r="N1570" s="1" t="n">
        <x:v>7.5</x:v>
      </x:c>
      <x:c r="O1570" s="1" t="n">
        <x:f aca="0">24*MAX(0,EOMONTH(B1570,0)-MAX(B1570,INDEX(Device_Inventory!$K$2:$K$1201,MATCH(A1570,Device_Inventory!$A$2:$A$1201,0)))+1)</x:f>
        <x:v>720</x:v>
      </x:c>
      <x:c r="P1570" s="11" t="b">
        <x:f aca="0">INDEX(Device_Inventory!$K$2:$K$1201,MATCH(A1570,Device_Inventory!$A$2:$A$1201,0))&gt;B1570</x:f>
        <x:v>0</x:v>
      </x:c>
      <x:c r="Q1570" s="1" t="str">
        <x:f aca="0">IF(D1570&gt;O1570,"Fail: operating hours exceed in-service hours",IF(D1570+M1570&gt;O1570,"Fail: operating + unavailable hours exceed in-service hours",IF(P1570,"Partial month: within in-service hours","OK")))</x:f>
        <x:v>OK</x:v>
      </x:c>
    </x:row>
    <x:row r="1571" ht="15" hidden="0" customHeight="1">
      <x:c r="A1571" s="1" t="s">
        <x:v>943</x:v>
      </x:c>
      <x:c r="B1571" s="14" t="n">
        <x:v>46143</x:v>
      </x:c>
      <x:c r="C1571" s="1" t="n">
        <x:v>68</x:v>
      </x:c>
      <x:c r="D1571" s="1" t="n">
        <x:v>455.8</x:v>
      </x:c>
      <x:c r="E1571" s="1" t="n">
        <x:v>10</x:v>
      </x:c>
      <x:c r="F1571" s="1" t="n">
        <x:v>0</x:v>
      </x:c>
      <x:c r="G1571" s="1" t="n">
        <x:v>28</x:v>
      </x:c>
      <x:c r="H1571" s="1" t="n">
        <x:v>0</x:v>
      </x:c>
      <x:c r="I1571" s="1" t="n">
        <x:v>3</x:v>
      </x:c>
      <x:c r="J1571" s="1" t="n">
        <x:v>0.67</x:v>
      </x:c>
      <x:c r="K1571" s="1" t="n">
        <x:v>0</x:v>
      </x:c>
      <x:c r="L1571" s="1" t="n">
        <x:v>94.6</x:v>
      </x:c>
      <x:c r="M1571" s="1" t="n">
        <x:v>4</x:v>
      </x:c>
      <x:c r="N1571" s="1" t="n">
        <x:v>5.8</x:v>
      </x:c>
      <x:c r="O1571" s="1" t="n">
        <x:f aca="0">24*MAX(0,EOMONTH(B1571,0)-MAX(B1571,INDEX(Device_Inventory!$K$2:$K$1201,MATCH(A1571,Device_Inventory!$A$2:$A$1201,0)))+1)</x:f>
        <x:v>744</x:v>
      </x:c>
      <x:c r="P1571" s="11" t="b">
        <x:f aca="0">INDEX(Device_Inventory!$K$2:$K$1201,MATCH(A1571,Device_Inventory!$A$2:$A$1201,0))&gt;B1571</x:f>
        <x:v>0</x:v>
      </x:c>
      <x:c r="Q1571" s="1" t="str">
        <x:f aca="0">IF(D1571&gt;O1571,"Fail: operating hours exceed in-service hours",IF(D1571+M1571&gt;O1571,"Fail: operating + unavailable hours exceed in-service hours",IF(P1571,"Partial month: within in-service hours","OK")))</x:f>
        <x:v>OK</x:v>
      </x:c>
    </x:row>
    <x:row r="1572" ht="15" hidden="0" customHeight="1">
      <x:c r="A1572" s="1" t="s">
        <x:v>943</x:v>
      </x:c>
      <x:c r="B1572" s="14" t="n">
        <x:v>46174</x:v>
      </x:c>
      <x:c r="C1572" s="1" t="n">
        <x:v>93</x:v>
      </x:c>
      <x:c r="D1572" s="1" t="n">
        <x:v>541.6</x:v>
      </x:c>
      <x:c r="E1572" s="1" t="n">
        <x:v>23</x:v>
      </x:c>
      <x:c r="F1572" s="1" t="n">
        <x:v>0</x:v>
      </x:c>
      <x:c r="G1572" s="1" t="n">
        <x:v>43</x:v>
      </x:c>
      <x:c r="H1572" s="1" t="n">
        <x:v>0</x:v>
      </x:c>
      <x:c r="I1572" s="1" t="n">
        <x:v>4</x:v>
      </x:c>
      <x:c r="J1572" s="1" t="n">
        <x:v>0</x:v>
      </x:c>
      <x:c r="K1572" s="1" t="n">
        <x:v>0</x:v>
      </x:c>
      <x:c r="L1572" s="1" t="n">
        <x:v>95.5</x:v>
      </x:c>
      <x:c r="M1572" s="1" t="n">
        <x:v>11.6</x:v>
      </x:c>
      <x:c r="N1572" s="1" t="n">
        <x:v>13.7</x:v>
      </x:c>
      <x:c r="O1572" s="1" t="n">
        <x:f aca="0">24*MAX(0,EOMONTH(B1572,0)-MAX(B1572,INDEX(Device_Inventory!$K$2:$K$1201,MATCH(A1572,Device_Inventory!$A$2:$A$1201,0)))+1)</x:f>
        <x:v>720</x:v>
      </x:c>
      <x:c r="P1572" s="11" t="b">
        <x:f aca="0">INDEX(Device_Inventory!$K$2:$K$1201,MATCH(A1572,Device_Inventory!$A$2:$A$1201,0))&gt;B1572</x:f>
        <x:v>0</x:v>
      </x:c>
      <x:c r="Q1572" s="1" t="str">
        <x:f aca="0">IF(D1572&gt;O1572,"Fail: operating hours exceed in-service hours",IF(D1572+M1572&gt;O1572,"Fail: operating + unavailable hours exceed in-service hours",IF(P1572,"Partial month: within in-service hours","OK")))</x:f>
        <x:v>OK</x:v>
      </x:c>
    </x:row>
    <x:row r="1573" ht="15" hidden="0" customHeight="1">
      <x:c r="A1573" s="1" t="s">
        <x:v>943</x:v>
      </x:c>
      <x:c r="B1573" s="14" t="n">
        <x:v>46204</x:v>
      </x:c>
      <x:c r="C1573" s="1" t="n">
        <x:v>56.1</x:v>
      </x:c>
      <x:c r="D1573" s="1" t="n">
        <x:v>377.5</x:v>
      </x:c>
      <x:c r="E1573" s="1" t="n">
        <x:v>15</x:v>
      </x:c>
      <x:c r="F1573" s="1" t="n">
        <x:v>3</x:v>
      </x:c>
      <x:c r="G1573" s="1" t="n">
        <x:v>51</x:v>
      </x:c>
      <x:c r="H1573" s="1" t="n">
        <x:v>0</x:v>
      </x:c>
      <x:c r="I1573" s="1" t="n">
        <x:v>2</x:v>
      </x:c>
      <x:c r="J1573" s="1" t="n">
        <x:v>0.44</x:v>
      </x:c>
      <x:c r="K1573" s="1" t="n">
        <x:v>1</x:v>
      </x:c>
      <x:c r="L1573" s="1" t="n">
        <x:v>97.3</x:v>
      </x:c>
      <x:c r="M1573" s="1" t="n">
        <x:v>3</x:v>
      </x:c>
      <x:c r="N1573" s="1" t="n">
        <x:v>4.9</x:v>
      </x:c>
      <x:c r="O1573" s="1" t="n">
        <x:f aca="0">24*MAX(0,EOMONTH(B1573,0)-MAX(B1573,INDEX(Device_Inventory!$K$2:$K$1201,MATCH(A1573,Device_Inventory!$A$2:$A$1201,0)))+1)</x:f>
        <x:v>744</x:v>
      </x:c>
      <x:c r="P1573" s="11" t="b">
        <x:f aca="0">INDEX(Device_Inventory!$K$2:$K$1201,MATCH(A1573,Device_Inventory!$A$2:$A$1201,0))&gt;B1573</x:f>
        <x:v>0</x:v>
      </x:c>
      <x:c r="Q1573" s="1" t="str">
        <x:f aca="0">IF(D1573&gt;O1573,"Fail: operating hours exceed in-service hours",IF(D1573+M1573&gt;O1573,"Fail: operating + unavailable hours exceed in-service hours",IF(P1573,"Partial month: within in-service hours","OK")))</x:f>
        <x:v>OK</x:v>
      </x:c>
    </x:row>
    <x:row r="1574" ht="15" hidden="0" customHeight="1">
      <x:c r="A1574" s="1" t="s">
        <x:v>2650</x:v>
      </x:c>
      <x:c r="B1574" s="14" t="n">
        <x:v>46054</x:v>
      </x:c>
      <x:c r="C1574" s="1" t="n">
        <x:v>79.4</x:v>
      </x:c>
      <x:c r="D1574" s="1" t="n">
        <x:v>437.1</x:v>
      </x:c>
      <x:c r="E1574" s="1" t="n">
        <x:v>20</x:v>
      </x:c>
      <x:c r="F1574" s="1" t="n">
        <x:v>2</x:v>
      </x:c>
      <x:c r="G1574" s="1" t="n">
        <x:v>33</x:v>
      </x:c>
      <x:c r="H1574" s="1" t="n">
        <x:v>0</x:v>
      </x:c>
      <x:c r="I1574" s="1" t="n">
        <x:v>2</x:v>
      </x:c>
      <x:c r="J1574" s="1" t="n">
        <x:v>0.11</x:v>
      </x:c>
      <x:c r="K1574" s="1" t="n">
        <x:v>1</x:v>
      </x:c>
      <x:c r="L1574" s="1" t="n">
        <x:v>96.6</x:v>
      </x:c>
      <x:c r="M1574" s="1" t="n">
        <x:v>0</x:v>
      </x:c>
      <x:c r="N1574" s="1" t="n">
        <x:v>19.1</x:v>
      </x:c>
      <x:c r="O1574" s="1" t="n">
        <x:f aca="0">24*MAX(0,EOMONTH(B1574,0)-MAX(B1574,INDEX(Device_Inventory!$K$2:$K$1201,MATCH(A1574,Device_Inventory!$A$2:$A$1201,0)))+1)</x:f>
        <x:v>672</x:v>
      </x:c>
      <x:c r="P1574" s="11" t="b">
        <x:f aca="0">INDEX(Device_Inventory!$K$2:$K$1201,MATCH(A1574,Device_Inventory!$A$2:$A$1201,0))&gt;B1574</x:f>
        <x:v>0</x:v>
      </x:c>
      <x:c r="Q1574" s="1" t="str">
        <x:f aca="0">IF(D1574&gt;O1574,"Fail: operating hours exceed in-service hours",IF(D1574+M1574&gt;O1574,"Fail: operating + unavailable hours exceed in-service hours",IF(P1574,"Partial month: within in-service hours","OK")))</x:f>
        <x:v>OK</x:v>
      </x:c>
    </x:row>
    <x:row r="1575" ht="15" hidden="0" customHeight="1">
      <x:c r="A1575" s="1" t="s">
        <x:v>2650</x:v>
      </x:c>
      <x:c r="B1575" s="14" t="n">
        <x:v>46082</x:v>
      </x:c>
      <x:c r="C1575" s="1" t="n">
        <x:v>60.4</x:v>
      </x:c>
      <x:c r="D1575" s="1" t="n">
        <x:v>392</x:v>
      </x:c>
      <x:c r="E1575" s="1" t="n">
        <x:v>18</x:v>
      </x:c>
      <x:c r="F1575" s="1" t="n">
        <x:v>0</x:v>
      </x:c>
      <x:c r="G1575" s="1" t="n">
        <x:v>36</x:v>
      </x:c>
      <x:c r="H1575" s="1" t="n">
        <x:v>0</x:v>
      </x:c>
      <x:c r="I1575" s="1" t="n">
        <x:v>0</x:v>
      </x:c>
      <x:c r="J1575" s="1" t="n">
        <x:v>0.1</x:v>
      </x:c>
      <x:c r="K1575" s="1" t="n">
        <x:v>0</x:v>
      </x:c>
      <x:c r="L1575" s="1" t="n">
        <x:v>95.6</x:v>
      </x:c>
      <x:c r="M1575" s="1" t="n">
        <x:v>15.1</x:v>
      </x:c>
      <x:c r="N1575" s="1" t="n">
        <x:v>18.5</x:v>
      </x:c>
      <x:c r="O1575" s="1" t="n">
        <x:f aca="0">24*MAX(0,EOMONTH(B1575,0)-MAX(B1575,INDEX(Device_Inventory!$K$2:$K$1201,MATCH(A1575,Device_Inventory!$A$2:$A$1201,0)))+1)</x:f>
        <x:v>744</x:v>
      </x:c>
      <x:c r="P1575" s="11" t="b">
        <x:f aca="0">INDEX(Device_Inventory!$K$2:$K$1201,MATCH(A1575,Device_Inventory!$A$2:$A$1201,0))&gt;B1575</x:f>
        <x:v>0</x:v>
      </x:c>
      <x:c r="Q1575" s="1" t="str">
        <x:f aca="0">IF(D1575&gt;O1575,"Fail: operating hours exceed in-service hours",IF(D1575+M1575&gt;O1575,"Fail: operating + unavailable hours exceed in-service hours",IF(P1575,"Partial month: within in-service hours","OK")))</x:f>
        <x:v>OK</x:v>
      </x:c>
    </x:row>
    <x:row r="1576" ht="15" hidden="0" customHeight="1">
      <x:c r="A1576" s="1" t="s">
        <x:v>2650</x:v>
      </x:c>
      <x:c r="B1576" s="14" t="n">
        <x:v>46113</x:v>
      </x:c>
      <x:c r="C1576" s="1" t="n">
        <x:v>59</x:v>
      </x:c>
      <x:c r="D1576" s="1" t="n">
        <x:v>410.5</x:v>
      </x:c>
      <x:c r="E1576" s="1" t="n">
        <x:v>8</x:v>
      </x:c>
      <x:c r="F1576" s="1" t="n">
        <x:v>0</x:v>
      </x:c>
      <x:c r="G1576" s="1" t="n">
        <x:v>33</x:v>
      </x:c>
      <x:c r="H1576" s="1" t="n">
        <x:v>0</x:v>
      </x:c>
      <x:c r="I1576" s="1" t="n">
        <x:v>4</x:v>
      </x:c>
      <x:c r="J1576" s="1" t="n">
        <x:v>0.86</x:v>
      </x:c>
      <x:c r="K1576" s="1" t="n">
        <x:v>0</x:v>
      </x:c>
      <x:c r="L1576" s="1" t="n">
        <x:v>91.8</x:v>
      </x:c>
      <x:c r="M1576" s="1" t="n">
        <x:v>9.1</x:v>
      </x:c>
      <x:c r="N1576" s="1" t="n">
        <x:v>6.2</x:v>
      </x:c>
      <x:c r="O1576" s="1" t="n">
        <x:f aca="0">24*MAX(0,EOMONTH(B1576,0)-MAX(B1576,INDEX(Device_Inventory!$K$2:$K$1201,MATCH(A1576,Device_Inventory!$A$2:$A$1201,0)))+1)</x:f>
        <x:v>720</x:v>
      </x:c>
      <x:c r="P1576" s="11" t="b">
        <x:f aca="0">INDEX(Device_Inventory!$K$2:$K$1201,MATCH(A1576,Device_Inventory!$A$2:$A$1201,0))&gt;B1576</x:f>
        <x:v>0</x:v>
      </x:c>
      <x:c r="Q1576" s="1" t="str">
        <x:f aca="0">IF(D1576&gt;O1576,"Fail: operating hours exceed in-service hours",IF(D1576+M1576&gt;O1576,"Fail: operating + unavailable hours exceed in-service hours",IF(P1576,"Partial month: within in-service hours","OK")))</x:f>
        <x:v>OK</x:v>
      </x:c>
    </x:row>
    <x:row r="1577" ht="15" hidden="0" customHeight="1">
      <x:c r="A1577" s="1" t="s">
        <x:v>2650</x:v>
      </x:c>
      <x:c r="B1577" s="14" t="n">
        <x:v>46143</x:v>
      </x:c>
      <x:c r="C1577" s="1" t="n">
        <x:v>66.3</x:v>
      </x:c>
      <x:c r="D1577" s="1" t="n">
        <x:v>367.8</x:v>
      </x:c>
      <x:c r="E1577" s="1" t="n">
        <x:v>28</x:v>
      </x:c>
      <x:c r="F1577" s="1" t="n">
        <x:v>0</x:v>
      </x:c>
      <x:c r="G1577" s="1" t="n">
        <x:v>44</x:v>
      </x:c>
      <x:c r="H1577" s="1" t="n">
        <x:v>0</x:v>
      </x:c>
      <x:c r="I1577" s="1" t="n">
        <x:v>0</x:v>
      </x:c>
      <x:c r="J1577" s="1" t="n">
        <x:v>1.17</x:v>
      </x:c>
      <x:c r="K1577" s="1" t="n">
        <x:v>1</x:v>
      </x:c>
      <x:c r="L1577" s="1" t="n">
        <x:v>92.2</x:v>
      </x:c>
      <x:c r="M1577" s="1" t="n">
        <x:v>10</x:v>
      </x:c>
      <x:c r="N1577" s="1" t="n">
        <x:v>14.8</x:v>
      </x:c>
      <x:c r="O1577" s="1" t="n">
        <x:f aca="0">24*MAX(0,EOMONTH(B1577,0)-MAX(B1577,INDEX(Device_Inventory!$K$2:$K$1201,MATCH(A1577,Device_Inventory!$A$2:$A$1201,0)))+1)</x:f>
        <x:v>744</x:v>
      </x:c>
      <x:c r="P1577" s="11" t="b">
        <x:f aca="0">INDEX(Device_Inventory!$K$2:$K$1201,MATCH(A1577,Device_Inventory!$A$2:$A$1201,0))&gt;B1577</x:f>
        <x:v>0</x:v>
      </x:c>
      <x:c r="Q1577" s="1" t="str">
        <x:f aca="0">IF(D1577&gt;O1577,"Fail: operating hours exceed in-service hours",IF(D1577+M1577&gt;O1577,"Fail: operating + unavailable hours exceed in-service hours",IF(P1577,"Partial month: within in-service hours","OK")))</x:f>
        <x:v>OK</x:v>
      </x:c>
    </x:row>
    <x:row r="1578" ht="15" hidden="0" customHeight="1">
      <x:c r="A1578" s="1" t="s">
        <x:v>2650</x:v>
      </x:c>
      <x:c r="B1578" s="14" t="n">
        <x:v>46174</x:v>
      </x:c>
      <x:c r="C1578" s="1" t="n">
        <x:v>58.2</x:v>
      </x:c>
      <x:c r="D1578" s="1" t="n">
        <x:v>394.1</x:v>
      </x:c>
      <x:c r="E1578" s="1" t="n">
        <x:v>17</x:v>
      </x:c>
      <x:c r="F1578" s="1" t="n">
        <x:v>0</x:v>
      </x:c>
      <x:c r="G1578" s="1" t="n">
        <x:v>12</x:v>
      </x:c>
      <x:c r="H1578" s="1" t="n">
        <x:v>0</x:v>
      </x:c>
      <x:c r="I1578" s="1" t="n">
        <x:v>1</x:v>
      </x:c>
      <x:c r="J1578" s="1" t="n">
        <x:v>1.04</x:v>
      </x:c>
      <x:c r="K1578" s="1" t="n">
        <x:v>0</x:v>
      </x:c>
      <x:c r="L1578" s="1" t="n">
        <x:v>93.3</x:v>
      </x:c>
      <x:c r="M1578" s="1" t="n">
        <x:v>3.6</x:v>
      </x:c>
      <x:c r="N1578" s="1" t="n">
        <x:v>9.6</x:v>
      </x:c>
      <x:c r="O1578" s="1" t="n">
        <x:f aca="0">24*MAX(0,EOMONTH(B1578,0)-MAX(B1578,INDEX(Device_Inventory!$K$2:$K$1201,MATCH(A1578,Device_Inventory!$A$2:$A$1201,0)))+1)</x:f>
        <x:v>720</x:v>
      </x:c>
      <x:c r="P1578" s="11" t="b">
        <x:f aca="0">INDEX(Device_Inventory!$K$2:$K$1201,MATCH(A1578,Device_Inventory!$A$2:$A$1201,0))&gt;B1578</x:f>
        <x:v>0</x:v>
      </x:c>
      <x:c r="Q1578" s="1" t="str">
        <x:f aca="0">IF(D1578&gt;O1578,"Fail: operating hours exceed in-service hours",IF(D1578+M1578&gt;O1578,"Fail: operating + unavailable hours exceed in-service hours",IF(P1578,"Partial month: within in-service hours","OK")))</x:f>
        <x:v>OK</x:v>
      </x:c>
    </x:row>
    <x:row r="1579" ht="15" hidden="0" customHeight="1">
      <x:c r="A1579" s="1" t="s">
        <x:v>2650</x:v>
      </x:c>
      <x:c r="B1579" s="14" t="n">
        <x:v>46204</x:v>
      </x:c>
      <x:c r="C1579" s="1" t="n">
        <x:v>71.1</x:v>
      </x:c>
      <x:c r="D1579" s="1" t="n">
        <x:v>470.4</x:v>
      </x:c>
      <x:c r="E1579" s="1" t="n">
        <x:v>20</x:v>
      </x:c>
      <x:c r="F1579" s="1" t="n">
        <x:v>3</x:v>
      </x:c>
      <x:c r="G1579" s="1" t="n">
        <x:v>38</x:v>
      </x:c>
      <x:c r="H1579" s="1" t="n">
        <x:v>0</x:v>
      </x:c>
      <x:c r="I1579" s="1" t="n">
        <x:v>2</x:v>
      </x:c>
      <x:c r="J1579" s="1" t="n">
        <x:v>0.23</x:v>
      </x:c>
      <x:c r="K1579" s="1" t="n">
        <x:v>1</x:v>
      </x:c>
      <x:c r="L1579" s="1" t="n">
        <x:v>96.1</x:v>
      </x:c>
      <x:c r="M1579" s="1" t="n">
        <x:v>6.7</x:v>
      </x:c>
      <x:c r="N1579" s="1" t="n">
        <x:v>9.9</x:v>
      </x:c>
      <x:c r="O1579" s="1" t="n">
        <x:f aca="0">24*MAX(0,EOMONTH(B1579,0)-MAX(B1579,INDEX(Device_Inventory!$K$2:$K$1201,MATCH(A1579,Device_Inventory!$A$2:$A$1201,0)))+1)</x:f>
        <x:v>744</x:v>
      </x:c>
      <x:c r="P1579" s="11" t="b">
        <x:f aca="0">INDEX(Device_Inventory!$K$2:$K$1201,MATCH(A1579,Device_Inventory!$A$2:$A$1201,0))&gt;B1579</x:f>
        <x:v>0</x:v>
      </x:c>
      <x:c r="Q1579" s="1" t="str">
        <x:f aca="0">IF(D1579&gt;O1579,"Fail: operating hours exceed in-service hours",IF(D1579+M1579&gt;O1579,"Fail: operating + unavailable hours exceed in-service hours",IF(P1579,"Partial month: within in-service hours","OK")))</x:f>
        <x:v>OK</x:v>
      </x:c>
    </x:row>
    <x:row r="1580" ht="15" hidden="0" customHeight="1">
      <x:c r="A1580" s="1" t="s">
        <x:v>2653</x:v>
      </x:c>
      <x:c r="B1580" s="14" t="n">
        <x:v>46054</x:v>
      </x:c>
      <x:c r="C1580" s="1" t="n">
        <x:v>73.5</x:v>
      </x:c>
      <x:c r="D1580" s="1" t="n">
        <x:v>506.8</x:v>
      </x:c>
      <x:c r="E1580" s="1" t="n">
        <x:v>48</x:v>
      </x:c>
      <x:c r="F1580" s="1" t="n">
        <x:v>5</x:v>
      </x:c>
      <x:c r="G1580" s="1" t="n">
        <x:v>38</x:v>
      </x:c>
      <x:c r="H1580" s="1" t="n">
        <x:v>2</x:v>
      </x:c>
      <x:c r="I1580" s="1" t="n">
        <x:v>5</x:v>
      </x:c>
      <x:c r="J1580" s="1" t="n">
        <x:v>2.24</x:v>
      </x:c>
      <x:c r="K1580" s="1" t="n">
        <x:v>0</x:v>
      </x:c>
      <x:c r="L1580" s="1" t="n">
        <x:v>91.9</x:v>
      </x:c>
      <x:c r="M1580" s="1" t="n">
        <x:v>19.9</x:v>
      </x:c>
      <x:c r="N1580" s="1" t="n">
        <x:v>19.4</x:v>
      </x:c>
      <x:c r="O1580" s="1" t="n">
        <x:f aca="0">24*MAX(0,EOMONTH(B1580,0)-MAX(B1580,INDEX(Device_Inventory!$K$2:$K$1201,MATCH(A1580,Device_Inventory!$A$2:$A$1201,0)))+1)</x:f>
        <x:v>672</x:v>
      </x:c>
      <x:c r="P1580" s="11" t="b">
        <x:f aca="0">INDEX(Device_Inventory!$K$2:$K$1201,MATCH(A1580,Device_Inventory!$A$2:$A$1201,0))&gt;B1580</x:f>
        <x:v>0</x:v>
      </x:c>
      <x:c r="Q1580" s="1" t="str">
        <x:f aca="0">IF(D1580&gt;O1580,"Fail: operating hours exceed in-service hours",IF(D1580+M1580&gt;O1580,"Fail: operating + unavailable hours exceed in-service hours",IF(P1580,"Partial month: within in-service hours","OK")))</x:f>
        <x:v>OK</x:v>
      </x:c>
    </x:row>
    <x:row r="1581" ht="15" hidden="0" customHeight="1">
      <x:c r="A1581" s="1" t="s">
        <x:v>2653</x:v>
      </x:c>
      <x:c r="B1581" s="14" t="n">
        <x:v>46082</x:v>
      </x:c>
      <x:c r="C1581" s="1" t="n">
        <x:v>61.4</x:v>
      </x:c>
      <x:c r="D1581" s="1" t="n">
        <x:v>403.4</x:v>
      </x:c>
      <x:c r="E1581" s="1" t="n">
        <x:v>42</x:v>
      </x:c>
      <x:c r="F1581" s="1" t="n">
        <x:v>4</x:v>
      </x:c>
      <x:c r="G1581" s="1" t="n">
        <x:v>33</x:v>
      </x:c>
      <x:c r="H1581" s="1" t="n">
        <x:v>2</x:v>
      </x:c>
      <x:c r="I1581" s="1" t="n">
        <x:v>5</x:v>
      </x:c>
      <x:c r="J1581" s="1" t="n">
        <x:v>2.13</x:v>
      </x:c>
      <x:c r="K1581" s="1" t="n">
        <x:v>3</x:v>
      </x:c>
      <x:c r="L1581" s="1" t="n">
        <x:v>92.9</x:v>
      </x:c>
      <x:c r="M1581" s="1" t="n">
        <x:v>12.3</x:v>
      </x:c>
      <x:c r="N1581" s="1" t="n">
        <x:v>15.8</x:v>
      </x:c>
      <x:c r="O1581" s="1" t="n">
        <x:f aca="0">24*MAX(0,EOMONTH(B1581,0)-MAX(B1581,INDEX(Device_Inventory!$K$2:$K$1201,MATCH(A1581,Device_Inventory!$A$2:$A$1201,0)))+1)</x:f>
        <x:v>744</x:v>
      </x:c>
      <x:c r="P1581" s="11" t="b">
        <x:f aca="0">INDEX(Device_Inventory!$K$2:$K$1201,MATCH(A1581,Device_Inventory!$A$2:$A$1201,0))&gt;B1581</x:f>
        <x:v>0</x:v>
      </x:c>
      <x:c r="Q1581" s="1" t="str">
        <x:f aca="0">IF(D1581&gt;O1581,"Fail: operating hours exceed in-service hours",IF(D1581+M1581&gt;O1581,"Fail: operating + unavailable hours exceed in-service hours",IF(P1581,"Partial month: within in-service hours","OK")))</x:f>
        <x:v>OK</x:v>
      </x:c>
    </x:row>
    <x:row r="1582" ht="15" hidden="0" customHeight="1">
      <x:c r="A1582" s="1" t="s">
        <x:v>2653</x:v>
      </x:c>
      <x:c r="B1582" s="14" t="n">
        <x:v>46113</x:v>
      </x:c>
      <x:c r="C1582" s="1" t="n">
        <x:v>57.6</x:v>
      </x:c>
      <x:c r="D1582" s="1" t="n">
        <x:v>420.4</x:v>
      </x:c>
      <x:c r="E1582" s="1" t="n">
        <x:v>33</x:v>
      </x:c>
      <x:c r="F1582" s="1" t="n">
        <x:v>4</x:v>
      </x:c>
      <x:c r="G1582" s="1" t="n">
        <x:v>18</x:v>
      </x:c>
      <x:c r="H1582" s="1" t="n">
        <x:v>2</x:v>
      </x:c>
      <x:c r="I1582" s="1" t="n">
        <x:v>5</x:v>
      </x:c>
      <x:c r="J1582" s="1" t="n">
        <x:v>1.67</x:v>
      </x:c>
      <x:c r="K1582" s="1" t="n">
        <x:v>2</x:v>
      </x:c>
      <x:c r="L1582" s="1" t="n">
        <x:v>95.8</x:v>
      </x:c>
      <x:c r="M1582" s="1" t="n">
        <x:v>5.8</x:v>
      </x:c>
      <x:c r="N1582" s="1" t="n">
        <x:v>10.1</x:v>
      </x:c>
      <x:c r="O1582" s="1" t="n">
        <x:f aca="0">24*MAX(0,EOMONTH(B1582,0)-MAX(B1582,INDEX(Device_Inventory!$K$2:$K$1201,MATCH(A1582,Device_Inventory!$A$2:$A$1201,0)))+1)</x:f>
        <x:v>720</x:v>
      </x:c>
      <x:c r="P1582" s="11" t="b">
        <x:f aca="0">INDEX(Device_Inventory!$K$2:$K$1201,MATCH(A1582,Device_Inventory!$A$2:$A$1201,0))&gt;B1582</x:f>
        <x:v>0</x:v>
      </x:c>
      <x:c r="Q1582" s="1" t="str">
        <x:f aca="0">IF(D1582&gt;O1582,"Fail: operating hours exceed in-service hours",IF(D1582+M1582&gt;O1582,"Fail: operating + unavailable hours exceed in-service hours",IF(P1582,"Partial month: within in-service hours","OK")))</x:f>
        <x:v>OK</x:v>
      </x:c>
    </x:row>
    <x:row r="1583" ht="15" hidden="0" customHeight="1">
      <x:c r="A1583" s="1" t="s">
        <x:v>2653</x:v>
      </x:c>
      <x:c r="B1583" s="14" t="n">
        <x:v>46143</x:v>
      </x:c>
      <x:c r="C1583" s="1" t="n">
        <x:v>76.8</x:v>
      </x:c>
      <x:c r="D1583" s="1" t="n">
        <x:v>525</x:v>
      </x:c>
      <x:c r="E1583" s="1" t="n">
        <x:v>38</x:v>
      </x:c>
      <x:c r="F1583" s="1" t="n">
        <x:v>1</x:v>
      </x:c>
      <x:c r="G1583" s="1" t="n">
        <x:v>43</x:v>
      </x:c>
      <x:c r="H1583" s="1" t="n">
        <x:v>1</x:v>
      </x:c>
      <x:c r="I1583" s="1" t="n">
        <x:v>7</x:v>
      </x:c>
      <x:c r="J1583" s="1" t="n">
        <x:v>1.71</x:v>
      </x:c>
      <x:c r="K1583" s="1" t="n">
        <x:v>1</x:v>
      </x:c>
      <x:c r="L1583" s="1" t="n">
        <x:v>90.1</x:v>
      </x:c>
      <x:c r="M1583" s="1" t="n">
        <x:v>8.2</x:v>
      </x:c>
      <x:c r="N1583" s="1" t="n">
        <x:v>6.2</x:v>
      </x:c>
      <x:c r="O1583" s="1" t="n">
        <x:f aca="0">24*MAX(0,EOMONTH(B1583,0)-MAX(B1583,INDEX(Device_Inventory!$K$2:$K$1201,MATCH(A1583,Device_Inventory!$A$2:$A$1201,0)))+1)</x:f>
        <x:v>744</x:v>
      </x:c>
      <x:c r="P1583" s="11" t="b">
        <x:f aca="0">INDEX(Device_Inventory!$K$2:$K$1201,MATCH(A1583,Device_Inventory!$A$2:$A$1201,0))&gt;B1583</x:f>
        <x:v>0</x:v>
      </x:c>
      <x:c r="Q1583" s="1" t="str">
        <x:f aca="0">IF(D1583&gt;O1583,"Fail: operating hours exceed in-service hours",IF(D1583+M1583&gt;O1583,"Fail: operating + unavailable hours exceed in-service hours",IF(P1583,"Partial month: within in-service hours","OK")))</x:f>
        <x:v>OK</x:v>
      </x:c>
    </x:row>
    <x:row r="1584" ht="15" hidden="0" customHeight="1">
      <x:c r="A1584" s="1" t="s">
        <x:v>2653</x:v>
      </x:c>
      <x:c r="B1584" s="14" t="n">
        <x:v>46174</x:v>
      </x:c>
      <x:c r="C1584" s="1" t="n">
        <x:v>56.8</x:v>
      </x:c>
      <x:c r="D1584" s="1" t="n">
        <x:v>353.3</x:v>
      </x:c>
      <x:c r="E1584" s="1" t="n">
        <x:v>29</x:v>
      </x:c>
      <x:c r="F1584" s="1" t="n">
        <x:v>6</x:v>
      </x:c>
      <x:c r="G1584" s="1" t="n">
        <x:v>28</x:v>
      </x:c>
      <x:c r="H1584" s="1" t="n">
        <x:v>3</x:v>
      </x:c>
      <x:c r="I1584" s="1" t="n">
        <x:v>3</x:v>
      </x:c>
      <x:c r="J1584" s="1" t="n">
        <x:v>1.18</x:v>
      </x:c>
      <x:c r="K1584" s="1" t="n">
        <x:v>3</x:v>
      </x:c>
      <x:c r="L1584" s="1" t="n">
        <x:v>93.9</x:v>
      </x:c>
      <x:c r="M1584" s="1" t="n">
        <x:v>7.6</x:v>
      </x:c>
      <x:c r="N1584" s="1" t="n">
        <x:v>12.4</x:v>
      </x:c>
      <x:c r="O1584" s="1" t="n">
        <x:f aca="0">24*MAX(0,EOMONTH(B1584,0)-MAX(B1584,INDEX(Device_Inventory!$K$2:$K$1201,MATCH(A1584,Device_Inventory!$A$2:$A$1201,0)))+1)</x:f>
        <x:v>720</x:v>
      </x:c>
      <x:c r="P1584" s="11" t="b">
        <x:f aca="0">INDEX(Device_Inventory!$K$2:$K$1201,MATCH(A1584,Device_Inventory!$A$2:$A$1201,0))&gt;B1584</x:f>
        <x:v>0</x:v>
      </x:c>
      <x:c r="Q1584" s="1" t="str">
        <x:f aca="0">IF(D1584&gt;O1584,"Fail: operating hours exceed in-service hours",IF(D1584+M1584&gt;O1584,"Fail: operating + unavailable hours exceed in-service hours",IF(P1584,"Partial month: within in-service hours","OK")))</x:f>
        <x:v>OK</x:v>
      </x:c>
    </x:row>
    <x:row r="1585" ht="15" hidden="0" customHeight="1">
      <x:c r="A1585" s="1" t="s">
        <x:v>2653</x:v>
      </x:c>
      <x:c r="B1585" s="14" t="n">
        <x:v>46204</x:v>
      </x:c>
      <x:c r="C1585" s="1" t="n">
        <x:v>73.5</x:v>
      </x:c>
      <x:c r="D1585" s="1" t="n">
        <x:v>491.1</x:v>
      </x:c>
      <x:c r="E1585" s="1" t="n">
        <x:v>32</x:v>
      </x:c>
      <x:c r="F1585" s="1" t="n">
        <x:v>3</x:v>
      </x:c>
      <x:c r="G1585" s="1" t="n">
        <x:v>45</x:v>
      </x:c>
      <x:c r="H1585" s="1" t="n">
        <x:v>2</x:v>
      </x:c>
      <x:c r="I1585" s="1" t="n">
        <x:v>7</x:v>
      </x:c>
      <x:c r="J1585" s="1" t="n">
        <x:v>1.86</x:v>
      </x:c>
      <x:c r="K1585" s="1" t="n">
        <x:v>0</x:v>
      </x:c>
      <x:c r="L1585" s="1" t="n">
        <x:v>91.5</x:v>
      </x:c>
      <x:c r="M1585" s="1" t="n">
        <x:v>9.1</x:v>
      </x:c>
      <x:c r="N1585" s="1" t="n">
        <x:v>11</x:v>
      </x:c>
      <x:c r="O1585" s="1" t="n">
        <x:f aca="0">24*MAX(0,EOMONTH(B1585,0)-MAX(B1585,INDEX(Device_Inventory!$K$2:$K$1201,MATCH(A1585,Device_Inventory!$A$2:$A$1201,0)))+1)</x:f>
        <x:v>744</x:v>
      </x:c>
      <x:c r="P1585" s="11" t="b">
        <x:f aca="0">INDEX(Device_Inventory!$K$2:$K$1201,MATCH(A1585,Device_Inventory!$A$2:$A$1201,0))&gt;B1585</x:f>
        <x:v>0</x:v>
      </x:c>
      <x:c r="Q1585" s="1" t="str">
        <x:f aca="0">IF(D1585&gt;O1585,"Fail: operating hours exceed in-service hours",IF(D1585+M1585&gt;O1585,"Fail: operating + unavailable hours exceed in-service hours",IF(P1585,"Partial month: within in-service hours","OK")))</x:f>
        <x:v>OK</x:v>
      </x:c>
    </x:row>
    <x:row r="1586" ht="15" hidden="0" customHeight="1">
      <x:c r="A1586" s="1" t="s">
        <x:v>2656</x:v>
      </x:c>
      <x:c r="B1586" s="14" t="n">
        <x:v>46054</x:v>
      </x:c>
      <x:c r="C1586" s="1" t="n">
        <x:v>52.4</x:v>
      </x:c>
      <x:c r="D1586" s="1" t="n">
        <x:v>343.9</x:v>
      </x:c>
      <x:c r="E1586" s="1" t="n">
        <x:v>19</x:v>
      </x:c>
      <x:c r="F1586" s="1" t="n">
        <x:v>0</x:v>
      </x:c>
      <x:c r="G1586" s="1" t="n">
        <x:v>28</x:v>
      </x:c>
      <x:c r="H1586" s="1" t="n">
        <x:v>0</x:v>
      </x:c>
      <x:c r="I1586" s="1" t="n">
        <x:v>3</x:v>
      </x:c>
      <x:c r="J1586" s="1" t="n">
        <x:v>0</x:v>
      </x:c>
      <x:c r="K1586" s="1" t="n">
        <x:v>0</x:v>
      </x:c>
      <x:c r="L1586" s="1" t="n">
        <x:v>94.7</x:v>
      </x:c>
      <x:c r="M1586" s="1" t="n">
        <x:v>6</x:v>
      </x:c>
      <x:c r="N1586" s="1" t="n">
        <x:v>9.5</x:v>
      </x:c>
      <x:c r="O1586" s="1" t="n">
        <x:f aca="0">24*MAX(0,EOMONTH(B1586,0)-MAX(B1586,INDEX(Device_Inventory!$K$2:$K$1201,MATCH(A1586,Device_Inventory!$A$2:$A$1201,0)))+1)</x:f>
        <x:v>672</x:v>
      </x:c>
      <x:c r="P1586" s="11" t="b">
        <x:f aca="0">INDEX(Device_Inventory!$K$2:$K$1201,MATCH(A1586,Device_Inventory!$A$2:$A$1201,0))&gt;B1586</x:f>
        <x:v>0</x:v>
      </x:c>
      <x:c r="Q1586" s="1" t="str">
        <x:f aca="0">IF(D1586&gt;O1586,"Fail: operating hours exceed in-service hours",IF(D1586+M1586&gt;O1586,"Fail: operating + unavailable hours exceed in-service hours",IF(P1586,"Partial month: within in-service hours","OK")))</x:f>
        <x:v>OK</x:v>
      </x:c>
    </x:row>
    <x:row r="1587" ht="15" hidden="0" customHeight="1">
      <x:c r="A1587" s="1" t="s">
        <x:v>2656</x:v>
      </x:c>
      <x:c r="B1587" s="14" t="n">
        <x:v>46082</x:v>
      </x:c>
      <x:c r="C1587" s="1" t="n">
        <x:v>76.3</x:v>
      </x:c>
      <x:c r="D1587" s="1" t="n">
        <x:v>428.1</x:v>
      </x:c>
      <x:c r="E1587" s="1" t="n">
        <x:v>24</x:v>
      </x:c>
      <x:c r="F1587" s="1" t="n">
        <x:v>0</x:v>
      </x:c>
      <x:c r="G1587" s="1" t="n">
        <x:v>34</x:v>
      </x:c>
      <x:c r="H1587" s="1" t="n">
        <x:v>0</x:v>
      </x:c>
      <x:c r="I1587" s="1" t="n">
        <x:v>4</x:v>
      </x:c>
      <x:c r="J1587" s="1" t="n">
        <x:v>0</x:v>
      </x:c>
      <x:c r="K1587" s="1" t="n">
        <x:v>0</x:v>
      </x:c>
      <x:c r="L1587" s="1" t="n">
        <x:v>93.8</x:v>
      </x:c>
      <x:c r="M1587" s="1" t="n">
        <x:v>1.9</x:v>
      </x:c>
      <x:c r="N1587" s="1" t="n">
        <x:v>15.9</x:v>
      </x:c>
      <x:c r="O1587" s="1" t="n">
        <x:f aca="0">24*MAX(0,EOMONTH(B1587,0)-MAX(B1587,INDEX(Device_Inventory!$K$2:$K$1201,MATCH(A1587,Device_Inventory!$A$2:$A$1201,0)))+1)</x:f>
        <x:v>744</x:v>
      </x:c>
      <x:c r="P1587" s="11" t="b">
        <x:f aca="0">INDEX(Device_Inventory!$K$2:$K$1201,MATCH(A1587,Device_Inventory!$A$2:$A$1201,0))&gt;B1587</x:f>
        <x:v>0</x:v>
      </x:c>
      <x:c r="Q1587" s="1" t="str">
        <x:f aca="0">IF(D1587&gt;O1587,"Fail: operating hours exceed in-service hours",IF(D1587+M1587&gt;O1587,"Fail: operating + unavailable hours exceed in-service hours",IF(P1587,"Partial month: within in-service hours","OK")))</x:f>
        <x:v>OK</x:v>
      </x:c>
    </x:row>
    <x:row r="1588" ht="15" hidden="0" customHeight="1">
      <x:c r="A1588" s="1" t="s">
        <x:v>2656</x:v>
      </x:c>
      <x:c r="B1588" s="14" t="n">
        <x:v>46113</x:v>
      </x:c>
      <x:c r="C1588" s="1" t="n">
        <x:v>56.1</x:v>
      </x:c>
      <x:c r="D1588" s="1" t="n">
        <x:v>385</x:v>
      </x:c>
      <x:c r="E1588" s="1" t="n">
        <x:v>16</x:v>
      </x:c>
      <x:c r="F1588" s="1" t="n">
        <x:v>1</x:v>
      </x:c>
      <x:c r="G1588" s="1" t="n">
        <x:v>17</x:v>
      </x:c>
      <x:c r="H1588" s="1" t="n">
        <x:v>0</x:v>
      </x:c>
      <x:c r="I1588" s="1" t="n">
        <x:v>0</x:v>
      </x:c>
      <x:c r="J1588" s="1" t="n">
        <x:v>0.18</x:v>
      </x:c>
      <x:c r="K1588" s="1" t="n">
        <x:v>0</x:v>
      </x:c>
      <x:c r="L1588" s="1" t="n">
        <x:v>98.6</x:v>
      </x:c>
      <x:c r="M1588" s="1" t="n">
        <x:v>0</x:v>
      </x:c>
      <x:c r="N1588" s="1" t="n">
        <x:v>5.3</x:v>
      </x:c>
      <x:c r="O1588" s="1" t="n">
        <x:f aca="0">24*MAX(0,EOMONTH(B1588,0)-MAX(B1588,INDEX(Device_Inventory!$K$2:$K$1201,MATCH(A1588,Device_Inventory!$A$2:$A$1201,0)))+1)</x:f>
        <x:v>720</x:v>
      </x:c>
      <x:c r="P1588" s="11" t="b">
        <x:f aca="0">INDEX(Device_Inventory!$K$2:$K$1201,MATCH(A1588,Device_Inventory!$A$2:$A$1201,0))&gt;B1588</x:f>
        <x:v>0</x:v>
      </x:c>
      <x:c r="Q1588" s="1" t="str">
        <x:f aca="0">IF(D1588&gt;O1588,"Fail: operating hours exceed in-service hours",IF(D1588+M1588&gt;O1588,"Fail: operating + unavailable hours exceed in-service hours",IF(P1588,"Partial month: within in-service hours","OK")))</x:f>
        <x:v>OK</x:v>
      </x:c>
    </x:row>
    <x:row r="1589" ht="15" hidden="0" customHeight="1">
      <x:c r="A1589" s="1" t="s">
        <x:v>2656</x:v>
      </x:c>
      <x:c r="B1589" s="14" t="n">
        <x:v>46143</x:v>
      </x:c>
      <x:c r="C1589" s="1" t="n">
        <x:v>94.1</x:v>
      </x:c>
      <x:c r="D1589" s="1" t="n">
        <x:v>666.3</x:v>
      </x:c>
      <x:c r="E1589" s="1" t="n">
        <x:v>30</x:v>
      </x:c>
      <x:c r="F1589" s="1" t="n">
        <x:v>0</x:v>
      </x:c>
      <x:c r="G1589" s="1" t="n">
        <x:v>56</x:v>
      </x:c>
      <x:c r="H1589" s="1" t="n">
        <x:v>0</x:v>
      </x:c>
      <x:c r="I1589" s="1" t="n">
        <x:v>6</x:v>
      </x:c>
      <x:c r="J1589" s="1" t="n">
        <x:v>0.26</x:v>
      </x:c>
      <x:c r="K1589" s="1" t="n">
        <x:v>1</x:v>
      </x:c>
      <x:c r="L1589" s="1" t="n">
        <x:v>94.4</x:v>
      </x:c>
      <x:c r="M1589" s="1" t="n">
        <x:v>8.7</x:v>
      </x:c>
      <x:c r="N1589" s="1" t="n">
        <x:v>10.5</x:v>
      </x:c>
      <x:c r="O1589" s="1" t="n">
        <x:f aca="0">24*MAX(0,EOMONTH(B1589,0)-MAX(B1589,INDEX(Device_Inventory!$K$2:$K$1201,MATCH(A1589,Device_Inventory!$A$2:$A$1201,0)))+1)</x:f>
        <x:v>744</x:v>
      </x:c>
      <x:c r="P1589" s="11" t="b">
        <x:f aca="0">INDEX(Device_Inventory!$K$2:$K$1201,MATCH(A1589,Device_Inventory!$A$2:$A$1201,0))&gt;B1589</x:f>
        <x:v>0</x:v>
      </x:c>
      <x:c r="Q1589" s="1" t="str">
        <x:f aca="0">IF(D1589&gt;O1589,"Fail: operating hours exceed in-service hours",IF(D1589+M1589&gt;O1589,"Fail: operating + unavailable hours exceed in-service hours",IF(P1589,"Partial month: within in-service hours","OK")))</x:f>
        <x:v>OK</x:v>
      </x:c>
    </x:row>
    <x:row r="1590" ht="15" hidden="0" customHeight="1">
      <x:c r="A1590" s="1" t="s">
        <x:v>2656</x:v>
      </x:c>
      <x:c r="B1590" s="14" t="n">
        <x:v>46174</x:v>
      </x:c>
      <x:c r="C1590" s="1" t="n">
        <x:v>73</x:v>
      </x:c>
      <x:c r="D1590" s="1" t="n">
        <x:v>487.8</x:v>
      </x:c>
      <x:c r="E1590" s="1" t="n">
        <x:v>12</x:v>
      </x:c>
      <x:c r="F1590" s="1" t="n">
        <x:v>2</x:v>
      </x:c>
      <x:c r="G1590" s="1" t="n">
        <x:v>29</x:v>
      </x:c>
      <x:c r="H1590" s="1" t="n">
        <x:v>0</x:v>
      </x:c>
      <x:c r="I1590" s="1" t="n">
        <x:v>0</x:v>
      </x:c>
      <x:c r="J1590" s="1" t="n">
        <x:v>0</x:v>
      </x:c>
      <x:c r="K1590" s="1" t="n">
        <x:v>0</x:v>
      </x:c>
      <x:c r="L1590" s="1" t="n">
        <x:v>98.3</x:v>
      </x:c>
      <x:c r="M1590" s="1" t="n">
        <x:v>6.2</x:v>
      </x:c>
      <x:c r="N1590" s="1" t="n">
        <x:v>11.8</x:v>
      </x:c>
      <x:c r="O1590" s="1" t="n">
        <x:f aca="0">24*MAX(0,EOMONTH(B1590,0)-MAX(B1590,INDEX(Device_Inventory!$K$2:$K$1201,MATCH(A1590,Device_Inventory!$A$2:$A$1201,0)))+1)</x:f>
        <x:v>720</x:v>
      </x:c>
      <x:c r="P1590" s="11" t="b">
        <x:f aca="0">INDEX(Device_Inventory!$K$2:$K$1201,MATCH(A1590,Device_Inventory!$A$2:$A$1201,0))&gt;B1590</x:f>
        <x:v>0</x:v>
      </x:c>
      <x:c r="Q1590" s="1" t="str">
        <x:f aca="0">IF(D1590&gt;O1590,"Fail: operating hours exceed in-service hours",IF(D1590+M1590&gt;O1590,"Fail: operating + unavailable hours exceed in-service hours",IF(P1590,"Partial month: within in-service hours","OK")))</x:f>
        <x:v>OK</x:v>
      </x:c>
    </x:row>
    <x:row r="1591" ht="15" hidden="0" customHeight="1">
      <x:c r="A1591" s="1" t="s">
        <x:v>2656</x:v>
      </x:c>
      <x:c r="B1591" s="14" t="n">
        <x:v>46204</x:v>
      </x:c>
      <x:c r="C1591" s="1" t="n">
        <x:v>53.3</x:v>
      </x:c>
      <x:c r="D1591" s="1" t="n">
        <x:v>336.3</x:v>
      </x:c>
      <x:c r="E1591" s="1" t="n">
        <x:v>15</x:v>
      </x:c>
      <x:c r="F1591" s="1" t="n">
        <x:v>0</x:v>
      </x:c>
      <x:c r="G1591" s="1" t="n">
        <x:v>35</x:v>
      </x:c>
      <x:c r="H1591" s="1" t="n">
        <x:v>0</x:v>
      </x:c>
      <x:c r="I1591" s="1" t="n">
        <x:v>2</x:v>
      </x:c>
      <x:c r="J1591" s="1" t="n">
        <x:v>0.01</x:v>
      </x:c>
      <x:c r="K1591" s="1" t="n">
        <x:v>0</x:v>
      </x:c>
      <x:c r="L1591" s="1" t="n">
        <x:v>95.6</x:v>
      </x:c>
      <x:c r="M1591" s="1" t="n">
        <x:v>3.6</x:v>
      </x:c>
      <x:c r="N1591" s="1" t="n">
        <x:v>9.7</x:v>
      </x:c>
      <x:c r="O1591" s="1" t="n">
        <x:f aca="0">24*MAX(0,EOMONTH(B1591,0)-MAX(B1591,INDEX(Device_Inventory!$K$2:$K$1201,MATCH(A1591,Device_Inventory!$A$2:$A$1201,0)))+1)</x:f>
        <x:v>744</x:v>
      </x:c>
      <x:c r="P1591" s="11" t="b">
        <x:f aca="0">INDEX(Device_Inventory!$K$2:$K$1201,MATCH(A1591,Device_Inventory!$A$2:$A$1201,0))&gt;B1591</x:f>
        <x:v>0</x:v>
      </x:c>
      <x:c r="Q1591" s="1" t="str">
        <x:f aca="0">IF(D1591&gt;O1591,"Fail: operating hours exceed in-service hours",IF(D1591+M1591&gt;O1591,"Fail: operating + unavailable hours exceed in-service hours",IF(P1591,"Partial month: within in-service hours","OK")))</x:f>
        <x:v>OK</x:v>
      </x:c>
    </x:row>
    <x:row r="1592" ht="15" hidden="0" customHeight="1">
      <x:c r="A1592" s="1" t="s">
        <x:v>2659</x:v>
      </x:c>
      <x:c r="B1592" s="14" t="n">
        <x:v>46054</x:v>
      </x:c>
      <x:c r="C1592" s="1" t="n">
        <x:v>80.9</x:v>
      </x:c>
      <x:c r="D1592" s="1" t="n">
        <x:v>477.2</x:v>
      </x:c>
      <x:c r="E1592" s="1" t="n">
        <x:v>24</x:v>
      </x:c>
      <x:c r="F1592" s="1" t="n">
        <x:v>1</x:v>
      </x:c>
      <x:c r="G1592" s="1" t="n">
        <x:v>44</x:v>
      </x:c>
      <x:c r="H1592" s="1" t="n">
        <x:v>0</x:v>
      </x:c>
      <x:c r="I1592" s="1" t="n">
        <x:v>2</x:v>
      </x:c>
      <x:c r="J1592" s="1" t="n">
        <x:v>0.03</x:v>
      </x:c>
      <x:c r="K1592" s="1" t="n">
        <x:v>0</x:v>
      </x:c>
      <x:c r="L1592" s="1" t="n">
        <x:v>99.6</x:v>
      </x:c>
      <x:c r="M1592" s="1" t="n">
        <x:v>8.9</x:v>
      </x:c>
      <x:c r="N1592" s="1" t="n">
        <x:v>18.7</x:v>
      </x:c>
      <x:c r="O1592" s="1" t="n">
        <x:f aca="0">24*MAX(0,EOMONTH(B1592,0)-MAX(B1592,INDEX(Device_Inventory!$K$2:$K$1201,MATCH(A1592,Device_Inventory!$A$2:$A$1201,0)))+1)</x:f>
        <x:v>672</x:v>
      </x:c>
      <x:c r="P1592" s="11" t="b">
        <x:f aca="0">INDEX(Device_Inventory!$K$2:$K$1201,MATCH(A1592,Device_Inventory!$A$2:$A$1201,0))&gt;B1592</x:f>
        <x:v>0</x:v>
      </x:c>
      <x:c r="Q1592" s="1" t="str">
        <x:f aca="0">IF(D1592&gt;O1592,"Fail: operating hours exceed in-service hours",IF(D1592+M1592&gt;O1592,"Fail: operating + unavailable hours exceed in-service hours",IF(P1592,"Partial month: within in-service hours","OK")))</x:f>
        <x:v>OK</x:v>
      </x:c>
    </x:row>
    <x:row r="1593" ht="15" hidden="0" customHeight="1">
      <x:c r="A1593" s="1" t="s">
        <x:v>2659</x:v>
      </x:c>
      <x:c r="B1593" s="14" t="n">
        <x:v>46082</x:v>
      </x:c>
      <x:c r="C1593" s="1" t="n">
        <x:v>73.2</x:v>
      </x:c>
      <x:c r="D1593" s="1" t="n">
        <x:v>430.5</x:v>
      </x:c>
      <x:c r="E1593" s="1" t="n">
        <x:v>21</x:v>
      </x:c>
      <x:c r="F1593" s="1" t="n">
        <x:v>3</x:v>
      </x:c>
      <x:c r="G1593" s="1" t="n">
        <x:v>38</x:v>
      </x:c>
      <x:c r="H1593" s="1" t="n">
        <x:v>0</x:v>
      </x:c>
      <x:c r="I1593" s="1" t="n">
        <x:v>1</x:v>
      </x:c>
      <x:c r="J1593" s="1" t="n">
        <x:v>0.21</x:v>
      </x:c>
      <x:c r="K1593" s="1" t="n">
        <x:v>0</x:v>
      </x:c>
      <x:c r="L1593" s="1" t="n">
        <x:v>93</x:v>
      </x:c>
      <x:c r="M1593" s="1" t="n">
        <x:v>0</x:v>
      </x:c>
      <x:c r="N1593" s="1" t="n">
        <x:v>15.9</x:v>
      </x:c>
      <x:c r="O1593" s="1" t="n">
        <x:f aca="0">24*MAX(0,EOMONTH(B1593,0)-MAX(B1593,INDEX(Device_Inventory!$K$2:$K$1201,MATCH(A1593,Device_Inventory!$A$2:$A$1201,0)))+1)</x:f>
        <x:v>744</x:v>
      </x:c>
      <x:c r="P1593" s="11" t="b">
        <x:f aca="0">INDEX(Device_Inventory!$K$2:$K$1201,MATCH(A1593,Device_Inventory!$A$2:$A$1201,0))&gt;B1593</x:f>
        <x:v>0</x:v>
      </x:c>
      <x:c r="Q1593" s="1" t="str">
        <x:f aca="0">IF(D1593&gt;O1593,"Fail: operating hours exceed in-service hours",IF(D1593+M1593&gt;O1593,"Fail: operating + unavailable hours exceed in-service hours",IF(P1593,"Partial month: within in-service hours","OK")))</x:f>
        <x:v>OK</x:v>
      </x:c>
    </x:row>
    <x:row r="1594" ht="15" hidden="0" customHeight="1">
      <x:c r="A1594" s="1" t="s">
        <x:v>2659</x:v>
      </x:c>
      <x:c r="B1594" s="14" t="n">
        <x:v>46113</x:v>
      </x:c>
      <x:c r="C1594" s="1" t="n">
        <x:v>93.5</x:v>
      </x:c>
      <x:c r="D1594" s="1" t="n">
        <x:v>635</x:v>
      </x:c>
      <x:c r="E1594" s="1" t="n">
        <x:v>20</x:v>
      </x:c>
      <x:c r="F1594" s="1" t="n">
        <x:v>0</x:v>
      </x:c>
      <x:c r="G1594" s="1" t="n">
        <x:v>59</x:v>
      </x:c>
      <x:c r="H1594" s="1" t="n">
        <x:v>1</x:v>
      </x:c>
      <x:c r="I1594" s="1" t="n">
        <x:v>4</x:v>
      </x:c>
      <x:c r="J1594" s="1" t="n">
        <x:v>0.15</x:v>
      </x:c>
      <x:c r="K1594" s="1" t="n">
        <x:v>0</x:v>
      </x:c>
      <x:c r="L1594" s="1" t="n">
        <x:v>94</x:v>
      </x:c>
      <x:c r="M1594" s="1" t="n">
        <x:v>6.7</x:v>
      </x:c>
      <x:c r="N1594" s="1" t="n">
        <x:v>18.4</x:v>
      </x:c>
      <x:c r="O1594" s="1" t="n">
        <x:f aca="0">24*MAX(0,EOMONTH(B1594,0)-MAX(B1594,INDEX(Device_Inventory!$K$2:$K$1201,MATCH(A1594,Device_Inventory!$A$2:$A$1201,0)))+1)</x:f>
        <x:v>720</x:v>
      </x:c>
      <x:c r="P1594" s="11" t="b">
        <x:f aca="0">INDEX(Device_Inventory!$K$2:$K$1201,MATCH(A1594,Device_Inventory!$A$2:$A$1201,0))&gt;B1594</x:f>
        <x:v>0</x:v>
      </x:c>
      <x:c r="Q1594" s="1" t="str">
        <x:f aca="0">IF(D1594&gt;O1594,"Fail: operating hours exceed in-service hours",IF(D1594+M1594&gt;O1594,"Fail: operating + unavailable hours exceed in-service hours",IF(P1594,"Partial month: within in-service hours","OK")))</x:f>
        <x:v>OK</x:v>
      </x:c>
    </x:row>
    <x:row r="1595" ht="15" hidden="0" customHeight="1">
      <x:c r="A1595" s="1" t="s">
        <x:v>2659</x:v>
      </x:c>
      <x:c r="B1595" s="14" t="n">
        <x:v>46143</x:v>
      </x:c>
      <x:c r="C1595" s="1" t="n">
        <x:v>79.7</x:v>
      </x:c>
      <x:c r="D1595" s="1" t="n">
        <x:v>502.3</x:v>
      </x:c>
      <x:c r="E1595" s="1" t="n">
        <x:v>19</x:v>
      </x:c>
      <x:c r="F1595" s="1" t="n">
        <x:v>1</x:v>
      </x:c>
      <x:c r="G1595" s="1" t="n">
        <x:v>42</x:v>
      </x:c>
      <x:c r="H1595" s="1" t="n">
        <x:v>0</x:v>
      </x:c>
      <x:c r="I1595" s="1" t="n">
        <x:v>4</x:v>
      </x:c>
      <x:c r="J1595" s="1" t="n">
        <x:v>0.17</x:v>
      </x:c>
      <x:c r="K1595" s="1" t="n">
        <x:v>1</x:v>
      </x:c>
      <x:c r="L1595" s="1" t="n">
        <x:v>93.8</x:v>
      </x:c>
      <x:c r="M1595" s="1" t="n">
        <x:v>2.8</x:v>
      </x:c>
      <x:c r="N1595" s="1" t="n">
        <x:v>24.7</x:v>
      </x:c>
      <x:c r="O1595" s="1" t="n">
        <x:f aca="0">24*MAX(0,EOMONTH(B1595,0)-MAX(B1595,INDEX(Device_Inventory!$K$2:$K$1201,MATCH(A1595,Device_Inventory!$A$2:$A$1201,0)))+1)</x:f>
        <x:v>744</x:v>
      </x:c>
      <x:c r="P1595" s="11" t="b">
        <x:f aca="0">INDEX(Device_Inventory!$K$2:$K$1201,MATCH(A1595,Device_Inventory!$A$2:$A$1201,0))&gt;B1595</x:f>
        <x:v>0</x:v>
      </x:c>
      <x:c r="Q1595" s="1" t="str">
        <x:f aca="0">IF(D1595&gt;O1595,"Fail: operating hours exceed in-service hours",IF(D1595+M1595&gt;O1595,"Fail: operating + unavailable hours exceed in-service hours",IF(P1595,"Partial month: within in-service hours","OK")))</x:f>
        <x:v>OK</x:v>
      </x:c>
    </x:row>
    <x:row r="1596" ht="15" hidden="0" customHeight="1">
      <x:c r="A1596" s="1" t="s">
        <x:v>2659</x:v>
      </x:c>
      <x:c r="B1596" s="14" t="n">
        <x:v>46174</x:v>
      </x:c>
      <x:c r="C1596" s="1" t="n">
        <x:v>78.5</x:v>
      </x:c>
      <x:c r="D1596" s="1" t="n">
        <x:v>456.8</x:v>
      </x:c>
      <x:c r="E1596" s="1" t="n">
        <x:v>12</x:v>
      </x:c>
      <x:c r="F1596" s="1" t="n">
        <x:v>1</x:v>
      </x:c>
      <x:c r="G1596" s="1" t="n">
        <x:v>44</x:v>
      </x:c>
      <x:c r="H1596" s="1" t="n">
        <x:v>1</x:v>
      </x:c>
      <x:c r="I1596" s="1" t="n">
        <x:v>4</x:v>
      </x:c>
      <x:c r="J1596" s="1" t="n">
        <x:v>0</x:v>
      </x:c>
      <x:c r="K1596" s="1" t="n">
        <x:v>0</x:v>
      </x:c>
      <x:c r="L1596" s="1" t="n">
        <x:v>95</x:v>
      </x:c>
      <x:c r="M1596" s="1" t="n">
        <x:v>0</x:v>
      </x:c>
      <x:c r="N1596" s="1" t="n">
        <x:v>7.6</x:v>
      </x:c>
      <x:c r="O1596" s="1" t="n">
        <x:f aca="0">24*MAX(0,EOMONTH(B1596,0)-MAX(B1596,INDEX(Device_Inventory!$K$2:$K$1201,MATCH(A1596,Device_Inventory!$A$2:$A$1201,0)))+1)</x:f>
        <x:v>720</x:v>
      </x:c>
      <x:c r="P1596" s="11" t="b">
        <x:f aca="0">INDEX(Device_Inventory!$K$2:$K$1201,MATCH(A1596,Device_Inventory!$A$2:$A$1201,0))&gt;B1596</x:f>
        <x:v>0</x:v>
      </x:c>
      <x:c r="Q1596" s="1" t="str">
        <x:f aca="0">IF(D1596&gt;O1596,"Fail: operating hours exceed in-service hours",IF(D1596+M1596&gt;O1596,"Fail: operating + unavailable hours exceed in-service hours",IF(P1596,"Partial month: within in-service hours","OK")))</x:f>
        <x:v>OK</x:v>
      </x:c>
    </x:row>
    <x:row r="1597" ht="15" hidden="0" customHeight="1">
      <x:c r="A1597" s="1" t="s">
        <x:v>2659</x:v>
      </x:c>
      <x:c r="B1597" s="14" t="n">
        <x:v>46204</x:v>
      </x:c>
      <x:c r="C1597" s="1" t="n">
        <x:v>96.5</x:v>
      </x:c>
      <x:c r="D1597" s="1" t="n">
        <x:v>537.3</x:v>
      </x:c>
      <x:c r="E1597" s="1" t="n">
        <x:v>22</x:v>
      </x:c>
      <x:c r="F1597" s="1" t="n">
        <x:v>3</x:v>
      </x:c>
      <x:c r="G1597" s="1" t="n">
        <x:v>44</x:v>
      </x:c>
      <x:c r="H1597" s="1" t="n">
        <x:v>0</x:v>
      </x:c>
      <x:c r="I1597" s="1" t="n">
        <x:v>3</x:v>
      </x:c>
      <x:c r="J1597" s="1" t="n">
        <x:v>0.95</x:v>
      </x:c>
      <x:c r="K1597" s="1" t="n">
        <x:v>0</x:v>
      </x:c>
      <x:c r="L1597" s="1" t="n">
        <x:v>95.2</x:v>
      </x:c>
      <x:c r="M1597" s="1" t="n">
        <x:v>0</x:v>
      </x:c>
      <x:c r="N1597" s="1" t="n">
        <x:v>17</x:v>
      </x:c>
      <x:c r="O1597" s="1" t="n">
        <x:f aca="0">24*MAX(0,EOMONTH(B1597,0)-MAX(B1597,INDEX(Device_Inventory!$K$2:$K$1201,MATCH(A1597,Device_Inventory!$A$2:$A$1201,0)))+1)</x:f>
        <x:v>744</x:v>
      </x:c>
      <x:c r="P1597" s="11" t="b">
        <x:f aca="0">INDEX(Device_Inventory!$K$2:$K$1201,MATCH(A1597,Device_Inventory!$A$2:$A$1201,0))&gt;B1597</x:f>
        <x:v>0</x:v>
      </x:c>
      <x:c r="Q1597" s="1" t="str">
        <x:f aca="0">IF(D1597&gt;O1597,"Fail: operating hours exceed in-service hours",IF(D1597+M1597&gt;O1597,"Fail: operating + unavailable hours exceed in-service hours",IF(P1597,"Partial month: within in-service hours","OK")))</x:f>
        <x:v>OK</x:v>
      </x:c>
    </x:row>
    <x:row r="1598" ht="15" hidden="0" customHeight="1">
      <x:c r="A1598" s="1" t="s">
        <x:v>947</x:v>
      </x:c>
      <x:c r="B1598" s="14" t="n">
        <x:v>46054</x:v>
      </x:c>
      <x:c r="C1598" s="1" t="n">
        <x:v>5</x:v>
      </x:c>
      <x:c r="D1598" s="1" t="n">
        <x:v>33.2</x:v>
      </x:c>
      <x:c r="E1598" s="1" t="n">
        <x:v>11</x:v>
      </x:c>
      <x:c r="F1598" s="1" t="n">
        <x:v>0</x:v>
      </x:c>
      <x:c r="G1598" s="1" t="n">
        <x:v>21</x:v>
      </x:c>
      <x:c r="H1598" s="1" t="n">
        <x:v>0</x:v>
      </x:c>
      <x:c r="I1598" s="1" t="n">
        <x:v>1</x:v>
      </x:c>
      <x:c r="J1598" s="1" t="n">
        <x:v>1.29</x:v>
      </x:c>
      <x:c r="K1598" s="1" t="n">
        <x:v>0</x:v>
      </x:c>
      <x:c r="L1598" s="1" t="n">
        <x:v>92.3</x:v>
      </x:c>
      <x:c r="M1598" s="1" t="n">
        <x:v>4.4</x:v>
      </x:c>
      <x:c r="N1598" s="1" t="n">
        <x:v>0.9</x:v>
      </x:c>
      <x:c r="O1598" s="1" t="n">
        <x:f aca="0">24*MAX(0,EOMONTH(B1598,0)-MAX(B1598,INDEX(Device_Inventory!$K$2:$K$1201,MATCH(A1598,Device_Inventory!$A$2:$A$1201,0)))+1)</x:f>
        <x:v>672</x:v>
      </x:c>
      <x:c r="P1598" s="11" t="b">
        <x:f aca="0">INDEX(Device_Inventory!$K$2:$K$1201,MATCH(A1598,Device_Inventory!$A$2:$A$1201,0))&gt;B1598</x:f>
        <x:v>0</x:v>
      </x:c>
      <x:c r="Q1598" s="1" t="str">
        <x:f aca="0">IF(D1598&gt;O1598,"Fail: operating hours exceed in-service hours",IF(D1598+M1598&gt;O1598,"Fail: operating + unavailable hours exceed in-service hours",IF(P1598,"Partial month: within in-service hours","OK")))</x:f>
        <x:v>OK</x:v>
      </x:c>
    </x:row>
    <x:row r="1599" ht="15" hidden="0" customHeight="1">
      <x:c r="A1599" s="1" t="s">
        <x:v>947</x:v>
      </x:c>
      <x:c r="B1599" s="14" t="n">
        <x:v>46082</x:v>
      </x:c>
      <x:c r="C1599" s="1" t="n">
        <x:v>6.2</x:v>
      </x:c>
      <x:c r="D1599" s="1" t="n">
        <x:v>41.9</x:v>
      </x:c>
      <x:c r="E1599" s="1" t="n">
        <x:v>4</x:v>
      </x:c>
      <x:c r="F1599" s="1" t="n">
        <x:v>1</x:v>
      </x:c>
      <x:c r="G1599" s="1" t="n">
        <x:v>5</x:v>
      </x:c>
      <x:c r="H1599" s="1" t="n">
        <x:v>0</x:v>
      </x:c>
      <x:c r="I1599" s="1" t="n">
        <x:v>1</x:v>
      </x:c>
      <x:c r="J1599" s="1" t="n">
        <x:v>0.16</x:v>
      </x:c>
      <x:c r="K1599" s="1" t="n">
        <x:v>1</x:v>
      </x:c>
      <x:c r="L1599" s="1" t="n">
        <x:v>94.4</x:v>
      </x:c>
      <x:c r="M1599" s="1" t="n">
        <x:v>0</x:v>
      </x:c>
      <x:c r="N1599" s="1" t="n">
        <x:v>0.8</x:v>
      </x:c>
      <x:c r="O1599" s="1" t="n">
        <x:f aca="0">24*MAX(0,EOMONTH(B1599,0)-MAX(B1599,INDEX(Device_Inventory!$K$2:$K$1201,MATCH(A1599,Device_Inventory!$A$2:$A$1201,0)))+1)</x:f>
        <x:v>744</x:v>
      </x:c>
      <x:c r="P1599" s="11" t="b">
        <x:f aca="0">INDEX(Device_Inventory!$K$2:$K$1201,MATCH(A1599,Device_Inventory!$A$2:$A$1201,0))&gt;B1599</x:f>
        <x:v>0</x:v>
      </x:c>
      <x:c r="Q1599" s="1" t="str">
        <x:f aca="0">IF(D1599&gt;O1599,"Fail: operating hours exceed in-service hours",IF(D1599+M1599&gt;O1599,"Fail: operating + unavailable hours exceed in-service hours",IF(P1599,"Partial month: within in-service hours","OK")))</x:f>
        <x:v>OK</x:v>
      </x:c>
    </x:row>
    <x:row r="1600" ht="15" hidden="0" customHeight="1">
      <x:c r="A1600" s="1" t="s">
        <x:v>947</x:v>
      </x:c>
      <x:c r="B1600" s="14" t="n">
        <x:v>46113</x:v>
      </x:c>
      <x:c r="C1600" s="1" t="n">
        <x:v>5</x:v>
      </x:c>
      <x:c r="D1600" s="1" t="n">
        <x:v>36.2</x:v>
      </x:c>
      <x:c r="E1600" s="1" t="n">
        <x:v>15</x:v>
      </x:c>
      <x:c r="F1600" s="1" t="n">
        <x:v>1</x:v>
      </x:c>
      <x:c r="G1600" s="1" t="n">
        <x:v>13</x:v>
      </x:c>
      <x:c r="H1600" s="1" t="n">
        <x:v>0</x:v>
      </x:c>
      <x:c r="I1600" s="1" t="n">
        <x:v>1</x:v>
      </x:c>
      <x:c r="J1600" s="1" t="n">
        <x:v>0.39</x:v>
      </x:c>
      <x:c r="K1600" s="1" t="n">
        <x:v>0</x:v>
      </x:c>
      <x:c r="L1600" s="1" t="n">
        <x:v>93</x:v>
      </x:c>
      <x:c r="M1600" s="1" t="n">
        <x:v>0</x:v>
      </x:c>
      <x:c r="N1600" s="1" t="n">
        <x:v>1.1</x:v>
      </x:c>
      <x:c r="O1600" s="1" t="n">
        <x:f aca="0">24*MAX(0,EOMONTH(B1600,0)-MAX(B1600,INDEX(Device_Inventory!$K$2:$K$1201,MATCH(A1600,Device_Inventory!$A$2:$A$1201,0)))+1)</x:f>
        <x:v>720</x:v>
      </x:c>
      <x:c r="P1600" s="11" t="b">
        <x:f aca="0">INDEX(Device_Inventory!$K$2:$K$1201,MATCH(A1600,Device_Inventory!$A$2:$A$1201,0))&gt;B1600</x:f>
        <x:v>0</x:v>
      </x:c>
      <x:c r="Q1600" s="1" t="str">
        <x:f aca="0">IF(D1600&gt;O1600,"Fail: operating hours exceed in-service hours",IF(D1600+M1600&gt;O1600,"Fail: operating + unavailable hours exceed in-service hours",IF(P1600,"Partial month: within in-service hours","OK")))</x:f>
        <x:v>OK</x:v>
      </x:c>
    </x:row>
    <x:row r="1601" ht="15" hidden="0" customHeight="1">
      <x:c r="A1601" s="1" t="s">
        <x:v>947</x:v>
      </x:c>
      <x:c r="B1601" s="14" t="n">
        <x:v>46143</x:v>
      </x:c>
      <x:c r="C1601" s="1" t="n">
        <x:v>7.9</x:v>
      </x:c>
      <x:c r="D1601" s="1" t="n">
        <x:v>47.2</x:v>
      </x:c>
      <x:c r="E1601" s="1" t="n">
        <x:v>3</x:v>
      </x:c>
      <x:c r="F1601" s="1" t="n">
        <x:v>0</x:v>
      </x:c>
      <x:c r="G1601" s="1" t="n">
        <x:v>33</x:v>
      </x:c>
      <x:c r="H1601" s="1" t="n">
        <x:v>0</x:v>
      </x:c>
      <x:c r="I1601" s="1" t="n">
        <x:v>0</x:v>
      </x:c>
      <x:c r="J1601" s="1" t="n">
        <x:v>0.22</x:v>
      </x:c>
      <x:c r="K1601" s="1" t="n">
        <x:v>0</x:v>
      </x:c>
      <x:c r="L1601" s="1" t="n">
        <x:v>97.6</x:v>
      </x:c>
      <x:c r="M1601" s="1" t="n">
        <x:v>0</x:v>
      </x:c>
      <x:c r="N1601" s="1" t="n">
        <x:v>1.1</x:v>
      </x:c>
      <x:c r="O1601" s="1" t="n">
        <x:f aca="0">24*MAX(0,EOMONTH(B1601,0)-MAX(B1601,INDEX(Device_Inventory!$K$2:$K$1201,MATCH(A1601,Device_Inventory!$A$2:$A$1201,0)))+1)</x:f>
        <x:v>744</x:v>
      </x:c>
      <x:c r="P1601" s="11" t="b">
        <x:f aca="0">INDEX(Device_Inventory!$K$2:$K$1201,MATCH(A1601,Device_Inventory!$A$2:$A$1201,0))&gt;B1601</x:f>
        <x:v>0</x:v>
      </x:c>
      <x:c r="Q1601" s="1" t="str">
        <x:f aca="0">IF(D1601&gt;O1601,"Fail: operating hours exceed in-service hours",IF(D1601+M1601&gt;O1601,"Fail: operating + unavailable hours exceed in-service hours",IF(P1601,"Partial month: within in-service hours","OK")))</x:f>
        <x:v>OK</x:v>
      </x:c>
    </x:row>
    <x:row r="1602" ht="15" hidden="0" customHeight="1">
      <x:c r="A1602" s="1" t="s">
        <x:v>947</x:v>
      </x:c>
      <x:c r="B1602" s="14" t="n">
        <x:v>46174</x:v>
      </x:c>
      <x:c r="C1602" s="1" t="n">
        <x:v>8.5</x:v>
      </x:c>
      <x:c r="D1602" s="1" t="n">
        <x:v>58.2</x:v>
      </x:c>
      <x:c r="E1602" s="1" t="n">
        <x:v>5</x:v>
      </x:c>
      <x:c r="F1602" s="1" t="n">
        <x:v>0</x:v>
      </x:c>
      <x:c r="G1602" s="1" t="n">
        <x:v>6</x:v>
      </x:c>
      <x:c r="H1602" s="1" t="n">
        <x:v>0</x:v>
      </x:c>
      <x:c r="I1602" s="1" t="n">
        <x:v>1</x:v>
      </x:c>
      <x:c r="J1602" s="1" t="n">
        <x:v>0</x:v>
      </x:c>
      <x:c r="K1602" s="1" t="n">
        <x:v>0</x:v>
      </x:c>
      <x:c r="L1602" s="1" t="n">
        <x:v>97.3</x:v>
      </x:c>
      <x:c r="M1602" s="1" t="n">
        <x:v>10.4</x:v>
      </x:c>
      <x:c r="N1602" s="1" t="n">
        <x:v>0.9</x:v>
      </x:c>
      <x:c r="O1602" s="1" t="n">
        <x:f aca="0">24*MAX(0,EOMONTH(B1602,0)-MAX(B1602,INDEX(Device_Inventory!$K$2:$K$1201,MATCH(A1602,Device_Inventory!$A$2:$A$1201,0)))+1)</x:f>
        <x:v>720</x:v>
      </x:c>
      <x:c r="P1602" s="11" t="b">
        <x:f aca="0">INDEX(Device_Inventory!$K$2:$K$1201,MATCH(A1602,Device_Inventory!$A$2:$A$1201,0))&gt;B1602</x:f>
        <x:v>0</x:v>
      </x:c>
      <x:c r="Q1602" s="1" t="str">
        <x:f aca="0">IF(D1602&gt;O1602,"Fail: operating hours exceed in-service hours",IF(D1602+M1602&gt;O1602,"Fail: operating + unavailable hours exceed in-service hours",IF(P1602,"Partial month: within in-service hours","OK")))</x:f>
        <x:v>OK</x:v>
      </x:c>
    </x:row>
    <x:row r="1603" ht="15" hidden="0" customHeight="1">
      <x:c r="A1603" s="1" t="s">
        <x:v>947</x:v>
      </x:c>
      <x:c r="B1603" s="14" t="n">
        <x:v>46204</x:v>
      </x:c>
      <x:c r="C1603" s="1" t="n">
        <x:v>22.5</x:v>
      </x:c>
      <x:c r="D1603" s="1" t="n">
        <x:v>153.3</x:v>
      </x:c>
      <x:c r="E1603" s="1" t="n">
        <x:v>5</x:v>
      </x:c>
      <x:c r="F1603" s="1" t="n">
        <x:v>1</x:v>
      </x:c>
      <x:c r="G1603" s="1" t="n">
        <x:v>22</x:v>
      </x:c>
      <x:c r="H1603" s="1" t="n">
        <x:v>2</x:v>
      </x:c>
      <x:c r="I1603" s="1" t="n">
        <x:v>0</x:v>
      </x:c>
      <x:c r="J1603" s="1" t="n">
        <x:v>0</x:v>
      </x:c>
      <x:c r="K1603" s="1" t="n">
        <x:v>1</x:v>
      </x:c>
      <x:c r="L1603" s="1" t="n">
        <x:v>94.3</x:v>
      </x:c>
      <x:c r="M1603" s="1" t="n">
        <x:v>4.3</x:v>
      </x:c>
      <x:c r="N1603" s="1" t="n">
        <x:v>4</x:v>
      </x:c>
      <x:c r="O1603" s="1" t="n">
        <x:f aca="0">24*MAX(0,EOMONTH(B1603,0)-MAX(B1603,INDEX(Device_Inventory!$K$2:$K$1201,MATCH(A1603,Device_Inventory!$A$2:$A$1201,0)))+1)</x:f>
        <x:v>744</x:v>
      </x:c>
      <x:c r="P1603" s="11" t="b">
        <x:f aca="0">INDEX(Device_Inventory!$K$2:$K$1201,MATCH(A1603,Device_Inventory!$A$2:$A$1201,0))&gt;B1603</x:f>
        <x:v>0</x:v>
      </x:c>
      <x:c r="Q1603" s="1" t="str">
        <x:f aca="0">IF(D1603&gt;O1603,"Fail: operating hours exceed in-service hours",IF(D1603+M1603&gt;O1603,"Fail: operating + unavailable hours exceed in-service hours",IF(P1603,"Partial month: within in-service hours","OK")))</x:f>
        <x:v>OK</x:v>
      </x:c>
    </x:row>
    <x:row r="1604" ht="15" hidden="0" customHeight="1">
      <x:c r="A1604" s="1" t="s">
        <x:v>2664</x:v>
      </x:c>
      <x:c r="B1604" s="14" t="n">
        <x:v>46054</x:v>
      </x:c>
      <x:c r="C1604" s="1" t="n">
        <x:v>36.8</x:v>
      </x:c>
      <x:c r="D1604" s="1" t="n">
        <x:v>231.5</x:v>
      </x:c>
      <x:c r="E1604" s="1" t="n">
        <x:v>11</x:v>
      </x:c>
      <x:c r="F1604" s="1" t="n">
        <x:v>0</x:v>
      </x:c>
      <x:c r="G1604" s="1" t="n">
        <x:v>28</x:v>
      </x:c>
      <x:c r="H1604" s="1" t="n">
        <x:v>1</x:v>
      </x:c>
      <x:c r="I1604" s="1" t="n">
        <x:v>0</x:v>
      </x:c>
      <x:c r="J1604" s="1" t="n">
        <x:v>0.3</x:v>
      </x:c>
      <x:c r="K1604" s="1" t="n">
        <x:v>1</x:v>
      </x:c>
      <x:c r="L1604" s="1" t="n">
        <x:v>95.8</x:v>
      </x:c>
      <x:c r="M1604" s="1" t="n">
        <x:v>0</x:v>
      </x:c>
      <x:c r="N1604" s="1" t="n">
        <x:v>11.2</x:v>
      </x:c>
      <x:c r="O1604" s="1" t="n">
        <x:f aca="0">24*MAX(0,EOMONTH(B1604,0)-MAX(B1604,INDEX(Device_Inventory!$K$2:$K$1201,MATCH(A1604,Device_Inventory!$A$2:$A$1201,0)))+1)</x:f>
        <x:v>672</x:v>
      </x:c>
      <x:c r="P1604" s="11" t="b">
        <x:f aca="0">INDEX(Device_Inventory!$K$2:$K$1201,MATCH(A1604,Device_Inventory!$A$2:$A$1201,0))&gt;B1604</x:f>
        <x:v>0</x:v>
      </x:c>
      <x:c r="Q1604" s="1" t="str">
        <x:f aca="0">IF(D1604&gt;O1604,"Fail: operating hours exceed in-service hours",IF(D1604+M1604&gt;O1604,"Fail: operating + unavailable hours exceed in-service hours",IF(P1604,"Partial month: within in-service hours","OK")))</x:f>
        <x:v>OK</x:v>
      </x:c>
    </x:row>
    <x:row r="1605" ht="15" hidden="0" customHeight="1">
      <x:c r="A1605" s="1" t="s">
        <x:v>2664</x:v>
      </x:c>
      <x:c r="B1605" s="14" t="n">
        <x:v>46082</x:v>
      </x:c>
      <x:c r="C1605" s="1" t="n">
        <x:v>64.2</x:v>
      </x:c>
      <x:c r="D1605" s="1" t="n">
        <x:v>424.5</x:v>
      </x:c>
      <x:c r="E1605" s="1" t="n">
        <x:v>16</x:v>
      </x:c>
      <x:c r="F1605" s="1" t="n">
        <x:v>3</x:v>
      </x:c>
      <x:c r="G1605" s="1" t="n">
        <x:v>31</x:v>
      </x:c>
      <x:c r="H1605" s="1" t="n">
        <x:v>0</x:v>
      </x:c>
      <x:c r="I1605" s="1" t="n">
        <x:v>6</x:v>
      </x:c>
      <x:c r="J1605" s="1" t="n">
        <x:v>1.1</x:v>
      </x:c>
      <x:c r="K1605" s="1" t="n">
        <x:v>0</x:v>
      </x:c>
      <x:c r="L1605" s="1" t="n">
        <x:v>98.1</x:v>
      </x:c>
      <x:c r="M1605" s="1" t="n">
        <x:v>1.8</x:v>
      </x:c>
      <x:c r="N1605" s="1" t="n">
        <x:v>18.5</x:v>
      </x:c>
      <x:c r="O1605" s="1" t="n">
        <x:f aca="0">24*MAX(0,EOMONTH(B1605,0)-MAX(B1605,INDEX(Device_Inventory!$K$2:$K$1201,MATCH(A1605,Device_Inventory!$A$2:$A$1201,0)))+1)</x:f>
        <x:v>744</x:v>
      </x:c>
      <x:c r="P1605" s="11" t="b">
        <x:f aca="0">INDEX(Device_Inventory!$K$2:$K$1201,MATCH(A1605,Device_Inventory!$A$2:$A$1201,0))&gt;B1605</x:f>
        <x:v>0</x:v>
      </x:c>
      <x:c r="Q1605" s="1" t="str">
        <x:f aca="0">IF(D1605&gt;O1605,"Fail: operating hours exceed in-service hours",IF(D1605+M1605&gt;O1605,"Fail: operating + unavailable hours exceed in-service hours",IF(P1605,"Partial month: within in-service hours","OK")))</x:f>
        <x:v>OK</x:v>
      </x:c>
    </x:row>
    <x:row r="1606" ht="15" hidden="0" customHeight="1">
      <x:c r="A1606" s="1" t="s">
        <x:v>2664</x:v>
      </x:c>
      <x:c r="B1606" s="14" t="n">
        <x:v>46113</x:v>
      </x:c>
      <x:c r="C1606" s="1" t="n">
        <x:v>74.3</x:v>
      </x:c>
      <x:c r="D1606" s="1" t="n">
        <x:v>528.2</x:v>
      </x:c>
      <x:c r="E1606" s="1" t="n">
        <x:v>13</x:v>
      </x:c>
      <x:c r="F1606" s="1" t="n">
        <x:v>2</x:v>
      </x:c>
      <x:c r="G1606" s="1" t="n">
        <x:v>49</x:v>
      </x:c>
      <x:c r="H1606" s="1" t="n">
        <x:v>0</x:v>
      </x:c>
      <x:c r="I1606" s="1" t="n">
        <x:v>3</x:v>
      </x:c>
      <x:c r="J1606" s="1" t="n">
        <x:v>0.32</x:v>
      </x:c>
      <x:c r="K1606" s="1" t="n">
        <x:v>0</x:v>
      </x:c>
      <x:c r="L1606" s="1" t="n">
        <x:v>94.4</x:v>
      </x:c>
      <x:c r="M1606" s="1" t="n">
        <x:v>1.7</x:v>
      </x:c>
      <x:c r="N1606" s="1" t="n">
        <x:v>9.2</x:v>
      </x:c>
      <x:c r="O1606" s="1" t="n">
        <x:f aca="0">24*MAX(0,EOMONTH(B1606,0)-MAX(B1606,INDEX(Device_Inventory!$K$2:$K$1201,MATCH(A1606,Device_Inventory!$A$2:$A$1201,0)))+1)</x:f>
        <x:v>720</x:v>
      </x:c>
      <x:c r="P1606" s="11" t="b">
        <x:f aca="0">INDEX(Device_Inventory!$K$2:$K$1201,MATCH(A1606,Device_Inventory!$A$2:$A$1201,0))&gt;B1606</x:f>
        <x:v>0</x:v>
      </x:c>
      <x:c r="Q1606" s="1" t="str">
        <x:f aca="0">IF(D1606&gt;O1606,"Fail: operating hours exceed in-service hours",IF(D1606+M1606&gt;O1606,"Fail: operating + unavailable hours exceed in-service hours",IF(P1606,"Partial month: within in-service hours","OK")))</x:f>
        <x:v>OK</x:v>
      </x:c>
    </x:row>
    <x:row r="1607" ht="15" hidden="0" customHeight="1">
      <x:c r="A1607" s="1" t="s">
        <x:v>2664</x:v>
      </x:c>
      <x:c r="B1607" s="14" t="n">
        <x:v>46143</x:v>
      </x:c>
      <x:c r="C1607" s="1" t="n">
        <x:v>38.7</x:v>
      </x:c>
      <x:c r="D1607" s="1" t="n">
        <x:v>212.6</x:v>
      </x:c>
      <x:c r="E1607" s="1" t="n">
        <x:v>10</x:v>
      </x:c>
      <x:c r="F1607" s="1" t="n">
        <x:v>2</x:v>
      </x:c>
      <x:c r="G1607" s="1" t="n">
        <x:v>18</x:v>
      </x:c>
      <x:c r="H1607" s="1" t="n">
        <x:v>0</x:v>
      </x:c>
      <x:c r="I1607" s="1" t="n">
        <x:v>0</x:v>
      </x:c>
      <x:c r="J1607" s="1" t="n">
        <x:v>0</x:v>
      </x:c>
      <x:c r="K1607" s="1" t="n">
        <x:v>0</x:v>
      </x:c>
      <x:c r="L1607" s="1" t="n">
        <x:v>95</x:v>
      </x:c>
      <x:c r="M1607" s="1" t="n">
        <x:v>6.9</x:v>
      </x:c>
      <x:c r="N1607" s="1" t="n">
        <x:v>4.8</x:v>
      </x:c>
      <x:c r="O1607" s="1" t="n">
        <x:f aca="0">24*MAX(0,EOMONTH(B1607,0)-MAX(B1607,INDEX(Device_Inventory!$K$2:$K$1201,MATCH(A1607,Device_Inventory!$A$2:$A$1201,0)))+1)</x:f>
        <x:v>744</x:v>
      </x:c>
      <x:c r="P1607" s="11" t="b">
        <x:f aca="0">INDEX(Device_Inventory!$K$2:$K$1201,MATCH(A1607,Device_Inventory!$A$2:$A$1201,0))&gt;B1607</x:f>
        <x:v>0</x:v>
      </x:c>
      <x:c r="Q1607" s="1" t="str">
        <x:f aca="0">IF(D1607&gt;O1607,"Fail: operating hours exceed in-service hours",IF(D1607+M1607&gt;O1607,"Fail: operating + unavailable hours exceed in-service hours",IF(P1607,"Partial month: within in-service hours","OK")))</x:f>
        <x:v>OK</x:v>
      </x:c>
    </x:row>
    <x:row r="1608" ht="15" hidden="0" customHeight="1">
      <x:c r="A1608" s="1" t="s">
        <x:v>2664</x:v>
      </x:c>
      <x:c r="B1608" s="14" t="n">
        <x:v>46174</x:v>
      </x:c>
      <x:c r="C1608" s="1" t="n">
        <x:v>65.2</x:v>
      </x:c>
      <x:c r="D1608" s="1" t="n">
        <x:v>448.6</x:v>
      </x:c>
      <x:c r="E1608" s="1" t="n">
        <x:v>23</x:v>
      </x:c>
      <x:c r="F1608" s="1" t="n">
        <x:v>0</x:v>
      </x:c>
      <x:c r="G1608" s="1" t="n">
        <x:v>34</x:v>
      </x:c>
      <x:c r="H1608" s="1" t="n">
        <x:v>1</x:v>
      </x:c>
      <x:c r="I1608" s="1" t="n">
        <x:v>1</x:v>
      </x:c>
      <x:c r="J1608" s="1" t="n">
        <x:v>0</x:v>
      </x:c>
      <x:c r="K1608" s="1" t="n">
        <x:v>0</x:v>
      </x:c>
      <x:c r="L1608" s="1" t="n">
        <x:v>95.3</x:v>
      </x:c>
      <x:c r="M1608" s="1" t="n">
        <x:v>0</x:v>
      </x:c>
      <x:c r="N1608" s="1" t="n">
        <x:v>12.7</x:v>
      </x:c>
      <x:c r="O1608" s="1" t="n">
        <x:f aca="0">24*MAX(0,EOMONTH(B1608,0)-MAX(B1608,INDEX(Device_Inventory!$K$2:$K$1201,MATCH(A1608,Device_Inventory!$A$2:$A$1201,0)))+1)</x:f>
        <x:v>720</x:v>
      </x:c>
      <x:c r="P1608" s="11" t="b">
        <x:f aca="0">INDEX(Device_Inventory!$K$2:$K$1201,MATCH(A1608,Device_Inventory!$A$2:$A$1201,0))&gt;B1608</x:f>
        <x:v>0</x:v>
      </x:c>
      <x:c r="Q1608" s="1" t="str">
        <x:f aca="0">IF(D1608&gt;O1608,"Fail: operating hours exceed in-service hours",IF(D1608+M1608&gt;O1608,"Fail: operating + unavailable hours exceed in-service hours",IF(P1608,"Partial month: within in-service hours","OK")))</x:f>
        <x:v>OK</x:v>
      </x:c>
    </x:row>
    <x:row r="1609" ht="15" hidden="0" customHeight="1">
      <x:c r="A1609" s="1" t="s">
        <x:v>2664</x:v>
      </x:c>
      <x:c r="B1609" s="14" t="n">
        <x:v>46204</x:v>
      </x:c>
      <x:c r="C1609" s="1" t="n">
        <x:v>86.5</x:v>
      </x:c>
      <x:c r="D1609" s="1" t="n">
        <x:v>629.8</x:v>
      </x:c>
      <x:c r="E1609" s="1" t="n">
        <x:v>22</x:v>
      </x:c>
      <x:c r="F1609" s="1" t="n">
        <x:v>1</x:v>
      </x:c>
      <x:c r="G1609" s="1" t="n">
        <x:v>43</x:v>
      </x:c>
      <x:c r="H1609" s="1" t="n">
        <x:v>0</x:v>
      </x:c>
      <x:c r="I1609" s="1" t="n">
        <x:v>6</x:v>
      </x:c>
      <x:c r="J1609" s="1" t="n">
        <x:v>1.21</x:v>
      </x:c>
      <x:c r="K1609" s="1" t="n">
        <x:v>0</x:v>
      </x:c>
      <x:c r="L1609" s="1" t="n">
        <x:v>89.5</x:v>
      </x:c>
      <x:c r="M1609" s="1" t="n">
        <x:v>2.7</x:v>
      </x:c>
      <x:c r="N1609" s="1" t="n">
        <x:v>13.2</x:v>
      </x:c>
      <x:c r="O1609" s="1" t="n">
        <x:f aca="0">24*MAX(0,EOMONTH(B1609,0)-MAX(B1609,INDEX(Device_Inventory!$K$2:$K$1201,MATCH(A1609,Device_Inventory!$A$2:$A$1201,0)))+1)</x:f>
        <x:v>744</x:v>
      </x:c>
      <x:c r="P1609" s="11" t="b">
        <x:f aca="0">INDEX(Device_Inventory!$K$2:$K$1201,MATCH(A1609,Device_Inventory!$A$2:$A$1201,0))&gt;B1609</x:f>
        <x:v>0</x:v>
      </x:c>
      <x:c r="Q1609" s="1" t="str">
        <x:f aca="0">IF(D1609&gt;O1609,"Fail: operating hours exceed in-service hours",IF(D1609+M1609&gt;O1609,"Fail: operating + unavailable hours exceed in-service hours",IF(P1609,"Partial month: within in-service hours","OK")))</x:f>
        <x:v>OK</x:v>
      </x:c>
    </x:row>
    <x:row r="1610" ht="15" hidden="0" customHeight="1">
      <x:c r="A1610" s="1" t="s">
        <x:v>2667</x:v>
      </x:c>
      <x:c r="B1610" s="14" t="n">
        <x:v>46054</x:v>
      </x:c>
      <x:c r="C1610" s="1" t="n">
        <x:v>49.4</x:v>
      </x:c>
      <x:c r="D1610" s="1" t="n">
        <x:v>308.7</x:v>
      </x:c>
      <x:c r="E1610" s="1" t="n">
        <x:v>16</x:v>
      </x:c>
      <x:c r="F1610" s="1" t="n">
        <x:v>3</x:v>
      </x:c>
      <x:c r="G1610" s="1" t="n">
        <x:v>43</x:v>
      </x:c>
      <x:c r="H1610" s="1" t="n">
        <x:v>0</x:v>
      </x:c>
      <x:c r="I1610" s="1" t="n">
        <x:v>4</x:v>
      </x:c>
      <x:c r="J1610" s="1" t="n">
        <x:v>0.9</x:v>
      </x:c>
      <x:c r="K1610" s="1" t="n">
        <x:v>0</x:v>
      </x:c>
      <x:c r="L1610" s="1" t="n">
        <x:v>92.8</x:v>
      </x:c>
      <x:c r="M1610" s="1" t="n">
        <x:v>5.5</x:v>
      </x:c>
      <x:c r="N1610" s="1" t="n">
        <x:v>11.1</x:v>
      </x:c>
      <x:c r="O1610" s="1" t="n">
        <x:f aca="0">24*MAX(0,EOMONTH(B1610,0)-MAX(B1610,INDEX(Device_Inventory!$K$2:$K$1201,MATCH(A1610,Device_Inventory!$A$2:$A$1201,0)))+1)</x:f>
        <x:v>672</x:v>
      </x:c>
      <x:c r="P1610" s="11" t="b">
        <x:f aca="0">INDEX(Device_Inventory!$K$2:$K$1201,MATCH(A1610,Device_Inventory!$A$2:$A$1201,0))&gt;B1610</x:f>
        <x:v>0</x:v>
      </x:c>
      <x:c r="Q1610" s="1" t="str">
        <x:f aca="0">IF(D1610&gt;O1610,"Fail: operating hours exceed in-service hours",IF(D1610+M1610&gt;O1610,"Fail: operating + unavailable hours exceed in-service hours",IF(P1610,"Partial month: within in-service hours","OK")))</x:f>
        <x:v>OK</x:v>
      </x:c>
    </x:row>
    <x:row r="1611" ht="15" hidden="0" customHeight="1">
      <x:c r="A1611" s="1" t="s">
        <x:v>2667</x:v>
      </x:c>
      <x:c r="B1611" s="14" t="n">
        <x:v>46082</x:v>
      </x:c>
      <x:c r="C1611" s="1" t="n">
        <x:v>95.5</x:v>
      </x:c>
      <x:c r="D1611" s="1" t="n">
        <x:v>637.9</x:v>
      </x:c>
      <x:c r="E1611" s="1" t="n">
        <x:v>32</x:v>
      </x:c>
      <x:c r="F1611" s="1" t="n">
        <x:v>0</x:v>
      </x:c>
      <x:c r="G1611" s="1" t="n">
        <x:v>52</x:v>
      </x:c>
      <x:c r="H1611" s="1" t="n">
        <x:v>1</x:v>
      </x:c>
      <x:c r="I1611" s="1" t="n">
        <x:v>2</x:v>
      </x:c>
      <x:c r="J1611" s="1" t="n">
        <x:v>1.26</x:v>
      </x:c>
      <x:c r="K1611" s="1" t="n">
        <x:v>0</x:v>
      </x:c>
      <x:c r="L1611" s="1" t="n">
        <x:v>95.9</x:v>
      </x:c>
      <x:c r="M1611" s="1" t="n">
        <x:v>1.9</x:v>
      </x:c>
      <x:c r="N1611" s="1" t="n">
        <x:v>25.7</x:v>
      </x:c>
      <x:c r="O1611" s="1" t="n">
        <x:f aca="0">24*MAX(0,EOMONTH(B1611,0)-MAX(B1611,INDEX(Device_Inventory!$K$2:$K$1201,MATCH(A1611,Device_Inventory!$A$2:$A$1201,0)))+1)</x:f>
        <x:v>744</x:v>
      </x:c>
      <x:c r="P1611" s="11" t="b">
        <x:f aca="0">INDEX(Device_Inventory!$K$2:$K$1201,MATCH(A1611,Device_Inventory!$A$2:$A$1201,0))&gt;B1611</x:f>
        <x:v>0</x:v>
      </x:c>
      <x:c r="Q1611" s="1" t="str">
        <x:f aca="0">IF(D1611&gt;O1611,"Fail: operating hours exceed in-service hours",IF(D1611+M1611&gt;O1611,"Fail: operating + unavailable hours exceed in-service hours",IF(P1611,"Partial month: within in-service hours","OK")))</x:f>
        <x:v>OK</x:v>
      </x:c>
    </x:row>
    <x:row r="1612" ht="15" hidden="0" customHeight="1">
      <x:c r="A1612" s="1" t="s">
        <x:v>2667</x:v>
      </x:c>
      <x:c r="B1612" s="14" t="n">
        <x:v>46113</x:v>
      </x:c>
      <x:c r="C1612" s="1" t="n">
        <x:v>79.6</x:v>
      </x:c>
      <x:c r="D1612" s="1" t="n">
        <x:v>567.5</x:v>
      </x:c>
      <x:c r="E1612" s="1" t="n">
        <x:v>29</x:v>
      </x:c>
      <x:c r="F1612" s="1" t="n">
        <x:v>0</x:v>
      </x:c>
      <x:c r="G1612" s="1" t="n">
        <x:v>38</x:v>
      </x:c>
      <x:c r="H1612" s="1" t="n">
        <x:v>0</x:v>
      </x:c>
      <x:c r="I1612" s="1" t="n">
        <x:v>3</x:v>
      </x:c>
      <x:c r="J1612" s="1" t="n">
        <x:v>0.34</x:v>
      </x:c>
      <x:c r="K1612" s="1" t="n">
        <x:v>1</x:v>
      </x:c>
      <x:c r="L1612" s="1" t="n">
        <x:v>100</x:v>
      </x:c>
      <x:c r="M1612" s="1" t="n">
        <x:v>2.9</x:v>
      </x:c>
      <x:c r="N1612" s="1" t="n">
        <x:v>22.9</x:v>
      </x:c>
      <x:c r="O1612" s="1" t="n">
        <x:f aca="0">24*MAX(0,EOMONTH(B1612,0)-MAX(B1612,INDEX(Device_Inventory!$K$2:$K$1201,MATCH(A1612,Device_Inventory!$A$2:$A$1201,0)))+1)</x:f>
        <x:v>720</x:v>
      </x:c>
      <x:c r="P1612" s="11" t="b">
        <x:f aca="0">INDEX(Device_Inventory!$K$2:$K$1201,MATCH(A1612,Device_Inventory!$A$2:$A$1201,0))&gt;B1612</x:f>
        <x:v>0</x:v>
      </x:c>
      <x:c r="Q1612" s="1" t="str">
        <x:f aca="0">IF(D1612&gt;O1612,"Fail: operating hours exceed in-service hours",IF(D1612+M1612&gt;O1612,"Fail: operating + unavailable hours exceed in-service hours",IF(P1612,"Partial month: within in-service hours","OK")))</x:f>
        <x:v>OK</x:v>
      </x:c>
    </x:row>
    <x:row r="1613" ht="15" hidden="0" customHeight="1">
      <x:c r="A1613" s="1" t="s">
        <x:v>2667</x:v>
      </x:c>
      <x:c r="B1613" s="14" t="n">
        <x:v>46143</x:v>
      </x:c>
      <x:c r="C1613" s="1" t="n">
        <x:v>81.5</x:v>
      </x:c>
      <x:c r="D1613" s="1" t="n">
        <x:v>517.2</x:v>
      </x:c>
      <x:c r="E1613" s="1" t="n">
        <x:v>25</x:v>
      </x:c>
      <x:c r="F1613" s="1" t="n">
        <x:v>1</x:v>
      </x:c>
      <x:c r="G1613" s="1" t="n">
        <x:v>48</x:v>
      </x:c>
      <x:c r="H1613" s="1" t="n">
        <x:v>0</x:v>
      </x:c>
      <x:c r="I1613" s="1" t="n">
        <x:v>5</x:v>
      </x:c>
      <x:c r="J1613" s="1" t="n">
        <x:v>0.87</x:v>
      </x:c>
      <x:c r="K1613" s="1" t="n">
        <x:v>0</x:v>
      </x:c>
      <x:c r="L1613" s="1" t="n">
        <x:v>92.8</x:v>
      </x:c>
      <x:c r="M1613" s="1" t="n">
        <x:v>0</x:v>
      </x:c>
      <x:c r="N1613" s="1" t="n">
        <x:v>19.8</x:v>
      </x:c>
      <x:c r="O1613" s="1" t="n">
        <x:f aca="0">24*MAX(0,EOMONTH(B1613,0)-MAX(B1613,INDEX(Device_Inventory!$K$2:$K$1201,MATCH(A1613,Device_Inventory!$A$2:$A$1201,0)))+1)</x:f>
        <x:v>744</x:v>
      </x:c>
      <x:c r="P1613" s="11" t="b">
        <x:f aca="0">INDEX(Device_Inventory!$K$2:$K$1201,MATCH(A1613,Device_Inventory!$A$2:$A$1201,0))&gt;B1613</x:f>
        <x:v>0</x:v>
      </x:c>
      <x:c r="Q1613" s="1" t="str">
        <x:f aca="0">IF(D1613&gt;O1613,"Fail: operating hours exceed in-service hours",IF(D1613+M1613&gt;O1613,"Fail: operating + unavailable hours exceed in-service hours",IF(P1613,"Partial month: within in-service hours","OK")))</x:f>
        <x:v>OK</x:v>
      </x:c>
    </x:row>
    <x:row r="1614" ht="15" hidden="0" customHeight="1">
      <x:c r="A1614" s="1" t="s">
        <x:v>2667</x:v>
      </x:c>
      <x:c r="B1614" s="14" t="n">
        <x:v>46174</x:v>
      </x:c>
      <x:c r="C1614" s="1" t="n">
        <x:v>87.2</x:v>
      </x:c>
      <x:c r="D1614" s="1" t="n">
        <x:v>601.2</x:v>
      </x:c>
      <x:c r="E1614" s="1" t="n">
        <x:v>32</x:v>
      </x:c>
      <x:c r="F1614" s="1" t="n">
        <x:v>0</x:v>
      </x:c>
      <x:c r="G1614" s="1" t="n">
        <x:v>34</x:v>
      </x:c>
      <x:c r="H1614" s="1" t="n">
        <x:v>0</x:v>
      </x:c>
      <x:c r="I1614" s="1" t="n">
        <x:v>4</x:v>
      </x:c>
      <x:c r="J1614" s="1" t="n">
        <x:v>1.08</x:v>
      </x:c>
      <x:c r="K1614" s="1" t="n">
        <x:v>0</x:v>
      </x:c>
      <x:c r="L1614" s="1" t="n">
        <x:v>94.3</x:v>
      </x:c>
      <x:c r="M1614" s="1" t="n">
        <x:v>5.9</x:v>
      </x:c>
      <x:c r="N1614" s="1" t="n">
        <x:v>17.8</x:v>
      </x:c>
      <x:c r="O1614" s="1" t="n">
        <x:f aca="0">24*MAX(0,EOMONTH(B1614,0)-MAX(B1614,INDEX(Device_Inventory!$K$2:$K$1201,MATCH(A1614,Device_Inventory!$A$2:$A$1201,0)))+1)</x:f>
        <x:v>720</x:v>
      </x:c>
      <x:c r="P1614" s="11" t="b">
        <x:f aca="0">INDEX(Device_Inventory!$K$2:$K$1201,MATCH(A1614,Device_Inventory!$A$2:$A$1201,0))&gt;B1614</x:f>
        <x:v>0</x:v>
      </x:c>
      <x:c r="Q1614" s="1" t="str">
        <x:f aca="0">IF(D1614&gt;O1614,"Fail: operating hours exceed in-service hours",IF(D1614+M1614&gt;O1614,"Fail: operating + unavailable hours exceed in-service hours",IF(P1614,"Partial month: within in-service hours","OK")))</x:f>
        <x:v>OK</x:v>
      </x:c>
    </x:row>
    <x:row r="1615" ht="15" hidden="0" customHeight="1">
      <x:c r="A1615" s="1" t="s">
        <x:v>2667</x:v>
      </x:c>
      <x:c r="B1615" s="14" t="n">
        <x:v>46204</x:v>
      </x:c>
      <x:c r="C1615" s="1" t="n">
        <x:v>85.5</x:v>
      </x:c>
      <x:c r="D1615" s="1" t="n">
        <x:v>555.4</x:v>
      </x:c>
      <x:c r="E1615" s="1" t="n">
        <x:v>27</x:v>
      </x:c>
      <x:c r="F1615" s="1" t="n">
        <x:v>1</x:v>
      </x:c>
      <x:c r="G1615" s="1" t="n">
        <x:v>41</x:v>
      </x:c>
      <x:c r="H1615" s="1" t="n">
        <x:v>0</x:v>
      </x:c>
      <x:c r="I1615" s="1" t="n">
        <x:v>2</x:v>
      </x:c>
      <x:c r="J1615" s="1" t="n">
        <x:v>0.47</x:v>
      </x:c>
      <x:c r="K1615" s="1" t="n">
        <x:v>0</x:v>
      </x:c>
      <x:c r="L1615" s="1" t="n">
        <x:v>93.3</x:v>
      </x:c>
      <x:c r="M1615" s="1" t="n">
        <x:v>10.9</x:v>
      </x:c>
      <x:c r="N1615" s="1" t="n">
        <x:v>26</x:v>
      </x:c>
      <x:c r="O1615" s="1" t="n">
        <x:f aca="0">24*MAX(0,EOMONTH(B1615,0)-MAX(B1615,INDEX(Device_Inventory!$K$2:$K$1201,MATCH(A1615,Device_Inventory!$A$2:$A$1201,0)))+1)</x:f>
        <x:v>744</x:v>
      </x:c>
      <x:c r="P1615" s="11" t="b">
        <x:f aca="0">INDEX(Device_Inventory!$K$2:$K$1201,MATCH(A1615,Device_Inventory!$A$2:$A$1201,0))&gt;B1615</x:f>
        <x:v>0</x:v>
      </x:c>
      <x:c r="Q1615" s="1" t="str">
        <x:f aca="0">IF(D1615&gt;O1615,"Fail: operating hours exceed in-service hours",IF(D1615+M1615&gt;O1615,"Fail: operating + unavailable hours exceed in-service hours",IF(P1615,"Partial month: within in-service hours","OK")))</x:f>
        <x:v>OK</x:v>
      </x:c>
    </x:row>
    <x:row r="1616" ht="15" hidden="0" customHeight="1">
      <x:c r="A1616" s="1" t="s">
        <x:v>2670</x:v>
      </x:c>
      <x:c r="B1616" s="14" t="n">
        <x:v>46054</x:v>
      </x:c>
      <x:c r="C1616" s="1" t="n">
        <x:v>48.2</x:v>
      </x:c>
      <x:c r="D1616" s="1" t="n">
        <x:v>317.8</x:v>
      </x:c>
      <x:c r="E1616" s="1" t="n">
        <x:v>22</x:v>
      </x:c>
      <x:c r="F1616" s="1" t="n">
        <x:v>3</x:v>
      </x:c>
      <x:c r="G1616" s="1" t="n">
        <x:v>39</x:v>
      </x:c>
      <x:c r="H1616" s="1" t="n">
        <x:v>1</x:v>
      </x:c>
      <x:c r="I1616" s="1" t="n">
        <x:v>3</x:v>
      </x:c>
      <x:c r="J1616" s="1" t="n">
        <x:v>1.47</x:v>
      </x:c>
      <x:c r="K1616" s="1" t="n">
        <x:v>1</x:v>
      </x:c>
      <x:c r="L1616" s="1" t="n">
        <x:v>95.1</x:v>
      </x:c>
      <x:c r="M1616" s="1" t="n">
        <x:v>3.3</x:v>
      </x:c>
      <x:c r="N1616" s="1" t="n">
        <x:v>5</x:v>
      </x:c>
      <x:c r="O1616" s="1" t="n">
        <x:f aca="0">24*MAX(0,EOMONTH(B1616,0)-MAX(B1616,INDEX(Device_Inventory!$K$2:$K$1201,MATCH(A1616,Device_Inventory!$A$2:$A$1201,0)))+1)</x:f>
        <x:v>672</x:v>
      </x:c>
      <x:c r="P1616" s="11" t="b">
        <x:f aca="0">INDEX(Device_Inventory!$K$2:$K$1201,MATCH(A1616,Device_Inventory!$A$2:$A$1201,0))&gt;B1616</x:f>
        <x:v>0</x:v>
      </x:c>
      <x:c r="Q1616" s="1" t="str">
        <x:f aca="0">IF(D1616&gt;O1616,"Fail: operating hours exceed in-service hours",IF(D1616+M1616&gt;O1616,"Fail: operating + unavailable hours exceed in-service hours",IF(P1616,"Partial month: within in-service hours","OK")))</x:f>
        <x:v>OK</x:v>
      </x:c>
    </x:row>
    <x:row r="1617" ht="15" hidden="0" customHeight="1">
      <x:c r="A1617" s="1" t="s">
        <x:v>2670</x:v>
      </x:c>
      <x:c r="B1617" s="14" t="n">
        <x:v>46082</x:v>
      </x:c>
      <x:c r="C1617" s="1" t="n">
        <x:v>58.2</x:v>
      </x:c>
      <x:c r="D1617" s="1" t="n">
        <x:v>329.4</x:v>
      </x:c>
      <x:c r="E1617" s="1" t="n">
        <x:v>20</x:v>
      </x:c>
      <x:c r="F1617" s="1" t="n">
        <x:v>1</x:v>
      </x:c>
      <x:c r="G1617" s="1" t="n">
        <x:v>25</x:v>
      </x:c>
      <x:c r="H1617" s="1" t="n">
        <x:v>0</x:v>
      </x:c>
      <x:c r="I1617" s="1" t="n">
        <x:v>0</x:v>
      </x:c>
      <x:c r="J1617" s="1" t="n">
        <x:v>1.83</x:v>
      </x:c>
      <x:c r="K1617" s="1" t="n">
        <x:v>0</x:v>
      </x:c>
      <x:c r="L1617" s="1" t="n">
        <x:v>96.7</x:v>
      </x:c>
      <x:c r="M1617" s="1" t="n">
        <x:v>9.7</x:v>
      </x:c>
      <x:c r="N1617" s="1" t="n">
        <x:v>11.5</x:v>
      </x:c>
      <x:c r="O1617" s="1" t="n">
        <x:f aca="0">24*MAX(0,EOMONTH(B1617,0)-MAX(B1617,INDEX(Device_Inventory!$K$2:$K$1201,MATCH(A1617,Device_Inventory!$A$2:$A$1201,0)))+1)</x:f>
        <x:v>744</x:v>
      </x:c>
      <x:c r="P1617" s="11" t="b">
        <x:f aca="0">INDEX(Device_Inventory!$K$2:$K$1201,MATCH(A1617,Device_Inventory!$A$2:$A$1201,0))&gt;B1617</x:f>
        <x:v>0</x:v>
      </x:c>
      <x:c r="Q1617" s="1" t="str">
        <x:f aca="0">IF(D1617&gt;O1617,"Fail: operating hours exceed in-service hours",IF(D1617+M1617&gt;O1617,"Fail: operating + unavailable hours exceed in-service hours",IF(P1617,"Partial month: within in-service hours","OK")))</x:f>
        <x:v>OK</x:v>
      </x:c>
    </x:row>
    <x:row r="1618" ht="15" hidden="0" customHeight="1">
      <x:c r="A1618" s="1" t="s">
        <x:v>2670</x:v>
      </x:c>
      <x:c r="B1618" s="14" t="n">
        <x:v>46113</x:v>
      </x:c>
      <x:c r="C1618" s="1" t="n">
        <x:v>43.6</x:v>
      </x:c>
      <x:c r="D1618" s="1" t="n">
        <x:v>281</x:v>
      </x:c>
      <x:c r="E1618" s="1" t="n">
        <x:v>11</x:v>
      </x:c>
      <x:c r="F1618" s="1" t="n">
        <x:v>0</x:v>
      </x:c>
      <x:c r="G1618" s="1" t="n">
        <x:v>31</x:v>
      </x:c>
      <x:c r="H1618" s="1" t="n">
        <x:v>1</x:v>
      </x:c>
      <x:c r="I1618" s="1" t="n">
        <x:v>3</x:v>
      </x:c>
      <x:c r="J1618" s="1" t="n">
        <x:v>1.32</x:v>
      </x:c>
      <x:c r="K1618" s="1" t="n">
        <x:v>1</x:v>
      </x:c>
      <x:c r="L1618" s="1" t="n">
        <x:v>95.3</x:v>
      </x:c>
      <x:c r="M1618" s="1" t="n">
        <x:v>12.6</x:v>
      </x:c>
      <x:c r="N1618" s="1" t="n">
        <x:v>11.2</x:v>
      </x:c>
      <x:c r="O1618" s="1" t="n">
        <x:f aca="0">24*MAX(0,EOMONTH(B1618,0)-MAX(B1618,INDEX(Device_Inventory!$K$2:$K$1201,MATCH(A1618,Device_Inventory!$A$2:$A$1201,0)))+1)</x:f>
        <x:v>720</x:v>
      </x:c>
      <x:c r="P1618" s="11" t="b">
        <x:f aca="0">INDEX(Device_Inventory!$K$2:$K$1201,MATCH(A1618,Device_Inventory!$A$2:$A$1201,0))&gt;B1618</x:f>
        <x:v>0</x:v>
      </x:c>
      <x:c r="Q1618" s="1" t="str">
        <x:f aca="0">IF(D1618&gt;O1618,"Fail: operating hours exceed in-service hours",IF(D1618+M1618&gt;O1618,"Fail: operating + unavailable hours exceed in-service hours",IF(P1618,"Partial month: within in-service hours","OK")))</x:f>
        <x:v>OK</x:v>
      </x:c>
    </x:row>
    <x:row r="1619" ht="15" hidden="0" customHeight="1">
      <x:c r="A1619" s="1" t="s">
        <x:v>2670</x:v>
      </x:c>
      <x:c r="B1619" s="14" t="n">
        <x:v>46143</x:v>
      </x:c>
      <x:c r="C1619" s="1" t="n">
        <x:v>50.1</x:v>
      </x:c>
      <x:c r="D1619" s="1" t="n">
        <x:v>329.6</x:v>
      </x:c>
      <x:c r="E1619" s="1" t="n">
        <x:v>20</x:v>
      </x:c>
      <x:c r="F1619" s="1" t="n">
        <x:v>2</x:v>
      </x:c>
      <x:c r="G1619" s="1" t="n">
        <x:v>34</x:v>
      </x:c>
      <x:c r="H1619" s="1" t="n">
        <x:v>0</x:v>
      </x:c>
      <x:c r="I1619" s="1" t="n">
        <x:v>1</x:v>
      </x:c>
      <x:c r="J1619" s="1" t="n">
        <x:v>1.72</x:v>
      </x:c>
      <x:c r="K1619" s="1" t="n">
        <x:v>0</x:v>
      </x:c>
      <x:c r="L1619" s="1" t="n">
        <x:v>93.1</x:v>
      </x:c>
      <x:c r="M1619" s="1" t="n">
        <x:v>1.7</x:v>
      </x:c>
      <x:c r="N1619" s="1" t="n">
        <x:v>12.3</x:v>
      </x:c>
      <x:c r="O1619" s="1" t="n">
        <x:f aca="0">24*MAX(0,EOMONTH(B1619,0)-MAX(B1619,INDEX(Device_Inventory!$K$2:$K$1201,MATCH(A1619,Device_Inventory!$A$2:$A$1201,0)))+1)</x:f>
        <x:v>744</x:v>
      </x:c>
      <x:c r="P1619" s="11" t="b">
        <x:f aca="0">INDEX(Device_Inventory!$K$2:$K$1201,MATCH(A1619,Device_Inventory!$A$2:$A$1201,0))&gt;B1619</x:f>
        <x:v>0</x:v>
      </x:c>
      <x:c r="Q1619" s="1" t="str">
        <x:f aca="0">IF(D1619&gt;O1619,"Fail: operating hours exceed in-service hours",IF(D1619+M1619&gt;O1619,"Fail: operating + unavailable hours exceed in-service hours",IF(P1619,"Partial month: within in-service hours","OK")))</x:f>
        <x:v>OK</x:v>
      </x:c>
    </x:row>
    <x:row r="1620" ht="15" hidden="0" customHeight="1">
      <x:c r="A1620" s="1" t="s">
        <x:v>2670</x:v>
      </x:c>
      <x:c r="B1620" s="14" t="n">
        <x:v>46174</x:v>
      </x:c>
      <x:c r="C1620" s="1" t="n">
        <x:v>49.6</x:v>
      </x:c>
      <x:c r="D1620" s="1" t="n">
        <x:v>319</x:v>
      </x:c>
      <x:c r="E1620" s="1" t="n">
        <x:v>30</x:v>
      </x:c>
      <x:c r="F1620" s="1" t="n">
        <x:v>2</x:v>
      </x:c>
      <x:c r="G1620" s="1" t="n">
        <x:v>46</x:v>
      </x:c>
      <x:c r="H1620" s="1" t="n">
        <x:v>2</x:v>
      </x:c>
      <x:c r="I1620" s="1" t="n">
        <x:v>1</x:v>
      </x:c>
      <x:c r="J1620" s="1" t="n">
        <x:v>0.97</x:v>
      </x:c>
      <x:c r="K1620" s="1" t="n">
        <x:v>2</x:v>
      </x:c>
      <x:c r="L1620" s="1" t="n">
        <x:v>95.9</x:v>
      </x:c>
      <x:c r="M1620" s="1" t="n">
        <x:v>5.6</x:v>
      </x:c>
      <x:c r="N1620" s="1" t="n">
        <x:v>8.4</x:v>
      </x:c>
      <x:c r="O1620" s="1" t="n">
        <x:f aca="0">24*MAX(0,EOMONTH(B1620,0)-MAX(B1620,INDEX(Device_Inventory!$K$2:$K$1201,MATCH(A1620,Device_Inventory!$A$2:$A$1201,0)))+1)</x:f>
        <x:v>720</x:v>
      </x:c>
      <x:c r="P1620" s="11" t="b">
        <x:f aca="0">INDEX(Device_Inventory!$K$2:$K$1201,MATCH(A1620,Device_Inventory!$A$2:$A$1201,0))&gt;B1620</x:f>
        <x:v>0</x:v>
      </x:c>
      <x:c r="Q1620" s="1" t="str">
        <x:f aca="0">IF(D1620&gt;O1620,"Fail: operating hours exceed in-service hours",IF(D1620+M1620&gt;O1620,"Fail: operating + unavailable hours exceed in-service hours",IF(P1620,"Partial month: within in-service hours","OK")))</x:f>
        <x:v>OK</x:v>
      </x:c>
    </x:row>
    <x:row r="1621" ht="15" hidden="0" customHeight="1">
      <x:c r="A1621" s="1" t="s">
        <x:v>2670</x:v>
      </x:c>
      <x:c r="B1621" s="14" t="n">
        <x:v>46204</x:v>
      </x:c>
      <x:c r="C1621" s="1" t="n">
        <x:v>39.9</x:v>
      </x:c>
      <x:c r="D1621" s="1" t="n">
        <x:v>287.9</x:v>
      </x:c>
      <x:c r="E1621" s="1" t="n">
        <x:v>16</x:v>
      </x:c>
      <x:c r="F1621" s="1" t="n">
        <x:v>4</x:v>
      </x:c>
      <x:c r="G1621" s="1" t="n">
        <x:v>36</x:v>
      </x:c>
      <x:c r="H1621" s="1" t="n">
        <x:v>0</x:v>
      </x:c>
      <x:c r="I1621" s="1" t="n">
        <x:v>2</x:v>
      </x:c>
      <x:c r="J1621" s="1" t="n">
        <x:v>0.98</x:v>
      </x:c>
      <x:c r="K1621" s="1" t="n">
        <x:v>2</x:v>
      </x:c>
      <x:c r="L1621" s="1" t="n">
        <x:v>94</x:v>
      </x:c>
      <x:c r="M1621" s="1" t="n">
        <x:v>6.6</x:v>
      </x:c>
      <x:c r="N1621" s="1" t="n">
        <x:v>12</x:v>
      </x:c>
      <x:c r="O1621" s="1" t="n">
        <x:f aca="0">24*MAX(0,EOMONTH(B1621,0)-MAX(B1621,INDEX(Device_Inventory!$K$2:$K$1201,MATCH(A1621,Device_Inventory!$A$2:$A$1201,0)))+1)</x:f>
        <x:v>744</x:v>
      </x:c>
      <x:c r="P1621" s="11" t="b">
        <x:f aca="0">INDEX(Device_Inventory!$K$2:$K$1201,MATCH(A1621,Device_Inventory!$A$2:$A$1201,0))&gt;B1621</x:f>
        <x:v>0</x:v>
      </x:c>
      <x:c r="Q1621" s="1" t="str">
        <x:f aca="0">IF(D1621&gt;O1621,"Fail: operating hours exceed in-service hours",IF(D1621+M1621&gt;O1621,"Fail: operating + unavailable hours exceed in-service hours",IF(P1621,"Partial month: within in-service hours","OK")))</x:f>
        <x:v>OK</x:v>
      </x:c>
    </x:row>
    <x:row r="1622" ht="15" hidden="0" customHeight="1">
      <x:c r="A1622" s="1" t="s">
        <x:v>949</x:v>
      </x:c>
      <x:c r="B1622" s="14" t="n">
        <x:v>46054</x:v>
      </x:c>
      <x:c r="C1622" s="1" t="n">
        <x:v>44.1</x:v>
      </x:c>
      <x:c r="D1622" s="1" t="n">
        <x:v>308.5</x:v>
      </x:c>
      <x:c r="E1622" s="1" t="n">
        <x:v>7</x:v>
      </x:c>
      <x:c r="F1622" s="1" t="n">
        <x:v>1</x:v>
      </x:c>
      <x:c r="G1622" s="1" t="n">
        <x:v>19</x:v>
      </x:c>
      <x:c r="H1622" s="1" t="n">
        <x:v>0</x:v>
      </x:c>
      <x:c r="I1622" s="1" t="n">
        <x:v>2</x:v>
      </x:c>
      <x:c r="J1622" s="1" t="n">
        <x:v>0</x:v>
      </x:c>
      <x:c r="K1622" s="1" t="n">
        <x:v>1</x:v>
      </x:c>
      <x:c r="L1622" s="1" t="n">
        <x:v>94.4</x:v>
      </x:c>
      <x:c r="M1622" s="1" t="n">
        <x:v>1.5</x:v>
      </x:c>
      <x:c r="N1622" s="1" t="n">
        <x:v>13.5</x:v>
      </x:c>
      <x:c r="O1622" s="1" t="n">
        <x:f aca="0">24*MAX(0,EOMONTH(B1622,0)-MAX(B1622,INDEX(Device_Inventory!$K$2:$K$1201,MATCH(A1622,Device_Inventory!$A$2:$A$1201,0)))+1)</x:f>
        <x:v>672</x:v>
      </x:c>
      <x:c r="P1622" s="11" t="b">
        <x:f aca="0">INDEX(Device_Inventory!$K$2:$K$1201,MATCH(A1622,Device_Inventory!$A$2:$A$1201,0))&gt;B1622</x:f>
        <x:v>0</x:v>
      </x:c>
      <x:c r="Q1622" s="1" t="str">
        <x:f aca="0">IF(D1622&gt;O1622,"Fail: operating hours exceed in-service hours",IF(D1622+M1622&gt;O1622,"Fail: operating + unavailable hours exceed in-service hours",IF(P1622,"Partial month: within in-service hours","OK")))</x:f>
        <x:v>OK</x:v>
      </x:c>
    </x:row>
    <x:row r="1623" ht="15" hidden="0" customHeight="1">
      <x:c r="A1623" s="1" t="s">
        <x:v>949</x:v>
      </x:c>
      <x:c r="B1623" s="14" t="n">
        <x:v>46082</x:v>
      </x:c>
      <x:c r="C1623" s="1" t="n">
        <x:v>65.8</x:v>
      </x:c>
      <x:c r="D1623" s="1" t="n">
        <x:v>420.2</x:v>
      </x:c>
      <x:c r="E1623" s="1" t="n">
        <x:v>16</x:v>
      </x:c>
      <x:c r="F1623" s="1" t="n">
        <x:v>0</x:v>
      </x:c>
      <x:c r="G1623" s="1" t="n">
        <x:v>46</x:v>
      </x:c>
      <x:c r="H1623" s="1" t="n">
        <x:v>0</x:v>
      </x:c>
      <x:c r="I1623" s="1" t="n">
        <x:v>3</x:v>
      </x:c>
      <x:c r="J1623" s="1" t="n">
        <x:v>0.67</x:v>
      </x:c>
      <x:c r="K1623" s="1" t="n">
        <x:v>0</x:v>
      </x:c>
      <x:c r="L1623" s="1" t="n">
        <x:v>96.8</x:v>
      </x:c>
      <x:c r="M1623" s="1" t="n">
        <x:v>7</x:v>
      </x:c>
      <x:c r="N1623" s="1" t="n">
        <x:v>8.5</x:v>
      </x:c>
      <x:c r="O1623" s="1" t="n">
        <x:f aca="0">24*MAX(0,EOMONTH(B1623,0)-MAX(B1623,INDEX(Device_Inventory!$K$2:$K$1201,MATCH(A1623,Device_Inventory!$A$2:$A$1201,0)))+1)</x:f>
        <x:v>744</x:v>
      </x:c>
      <x:c r="P1623" s="11" t="b">
        <x:f aca="0">INDEX(Device_Inventory!$K$2:$K$1201,MATCH(A1623,Device_Inventory!$A$2:$A$1201,0))&gt;B1623</x:f>
        <x:v>0</x:v>
      </x:c>
      <x:c r="Q1623" s="1" t="str">
        <x:f aca="0">IF(D1623&gt;O1623,"Fail: operating hours exceed in-service hours",IF(D1623+M1623&gt;O1623,"Fail: operating + unavailable hours exceed in-service hours",IF(P1623,"Partial month: within in-service hours","OK")))</x:f>
        <x:v>OK</x:v>
      </x:c>
    </x:row>
    <x:row r="1624" ht="15" hidden="0" customHeight="1">
      <x:c r="A1624" s="1" t="s">
        <x:v>949</x:v>
      </x:c>
      <x:c r="B1624" s="14" t="n">
        <x:v>46113</x:v>
      </x:c>
      <x:c r="C1624" s="1" t="n">
        <x:v>38.9</x:v>
      </x:c>
      <x:c r="D1624" s="1" t="n">
        <x:v>270</x:v>
      </x:c>
      <x:c r="E1624" s="1" t="n">
        <x:v>6</x:v>
      </x:c>
      <x:c r="F1624" s="1" t="n">
        <x:v>0</x:v>
      </x:c>
      <x:c r="G1624" s="1" t="n">
        <x:v>34</x:v>
      </x:c>
      <x:c r="H1624" s="1" t="n">
        <x:v>1</x:v>
      </x:c>
      <x:c r="I1624" s="1" t="n">
        <x:v>1</x:v>
      </x:c>
      <x:c r="J1624" s="1" t="n">
        <x:v>1.22</x:v>
      </x:c>
      <x:c r="K1624" s="1" t="n">
        <x:v>1</x:v>
      </x:c>
      <x:c r="L1624" s="1" t="n">
        <x:v>100</x:v>
      </x:c>
      <x:c r="M1624" s="1" t="n">
        <x:v>5.1</x:v>
      </x:c>
      <x:c r="N1624" s="1" t="n">
        <x:v>8.1</x:v>
      </x:c>
      <x:c r="O1624" s="1" t="n">
        <x:f aca="0">24*MAX(0,EOMONTH(B1624,0)-MAX(B1624,INDEX(Device_Inventory!$K$2:$K$1201,MATCH(A1624,Device_Inventory!$A$2:$A$1201,0)))+1)</x:f>
        <x:v>720</x:v>
      </x:c>
      <x:c r="P1624" s="11" t="b">
        <x:f aca="0">INDEX(Device_Inventory!$K$2:$K$1201,MATCH(A1624,Device_Inventory!$A$2:$A$1201,0))&gt;B1624</x:f>
        <x:v>0</x:v>
      </x:c>
      <x:c r="Q1624" s="1" t="str">
        <x:f aca="0">IF(D1624&gt;O1624,"Fail: operating hours exceed in-service hours",IF(D1624+M1624&gt;O1624,"Fail: operating + unavailable hours exceed in-service hours",IF(P1624,"Partial month: within in-service hours","OK")))</x:f>
        <x:v>OK</x:v>
      </x:c>
    </x:row>
    <x:row r="1625" ht="15" hidden="0" customHeight="1">
      <x:c r="A1625" s="1" t="s">
        <x:v>949</x:v>
      </x:c>
      <x:c r="B1625" s="14" t="n">
        <x:v>46143</x:v>
      </x:c>
      <x:c r="C1625" s="1" t="n">
        <x:v>50.6</x:v>
      </x:c>
      <x:c r="D1625" s="1" t="n">
        <x:v>355.4</x:v>
      </x:c>
      <x:c r="E1625" s="1" t="n">
        <x:v>9</x:v>
      </x:c>
      <x:c r="F1625" s="1" t="n">
        <x:v>2</x:v>
      </x:c>
      <x:c r="G1625" s="1" t="n">
        <x:v>40</x:v>
      </x:c>
      <x:c r="H1625" s="1" t="n">
        <x:v>0</x:v>
      </x:c>
      <x:c r="I1625" s="1" t="n">
        <x:v>0</x:v>
      </x:c>
      <x:c r="J1625" s="1" t="n">
        <x:v>0.6</x:v>
      </x:c>
      <x:c r="K1625" s="1" t="n">
        <x:v>0</x:v>
      </x:c>
      <x:c r="L1625" s="1" t="n">
        <x:v>93.6</x:v>
      </x:c>
      <x:c r="M1625" s="1" t="n">
        <x:v>2.5</x:v>
      </x:c>
      <x:c r="N1625" s="1" t="n">
        <x:v>15.2</x:v>
      </x:c>
      <x:c r="O1625" s="1" t="n">
        <x:f aca="0">24*MAX(0,EOMONTH(B1625,0)-MAX(B1625,INDEX(Device_Inventory!$K$2:$K$1201,MATCH(A1625,Device_Inventory!$A$2:$A$1201,0)))+1)</x:f>
        <x:v>744</x:v>
      </x:c>
      <x:c r="P1625" s="11" t="b">
        <x:f aca="0">INDEX(Device_Inventory!$K$2:$K$1201,MATCH(A1625,Device_Inventory!$A$2:$A$1201,0))&gt;B1625</x:f>
        <x:v>0</x:v>
      </x:c>
      <x:c r="Q1625" s="1" t="str">
        <x:f aca="0">IF(D1625&gt;O1625,"Fail: operating hours exceed in-service hours",IF(D1625+M1625&gt;O1625,"Fail: operating + unavailable hours exceed in-service hours",IF(P1625,"Partial month: within in-service hours","OK")))</x:f>
        <x:v>OK</x:v>
      </x:c>
    </x:row>
    <x:row r="1626" ht="15" hidden="0" customHeight="1">
      <x:c r="A1626" s="1" t="s">
        <x:v>949</x:v>
      </x:c>
      <x:c r="B1626" s="14" t="n">
        <x:v>46174</x:v>
      </x:c>
      <x:c r="C1626" s="1" t="n">
        <x:v>48.7</x:v>
      </x:c>
      <x:c r="D1626" s="1" t="n">
        <x:v>293.3</x:v>
      </x:c>
      <x:c r="E1626" s="1" t="n">
        <x:v>18</x:v>
      </x:c>
      <x:c r="F1626" s="1" t="n">
        <x:v>2</x:v>
      </x:c>
      <x:c r="G1626" s="1" t="n">
        <x:v>32</x:v>
      </x:c>
      <x:c r="H1626" s="1" t="n">
        <x:v>0</x:v>
      </x:c>
      <x:c r="I1626" s="1" t="n">
        <x:v>2</x:v>
      </x:c>
      <x:c r="J1626" s="1" t="n">
        <x:v>0</x:v>
      </x:c>
      <x:c r="K1626" s="1" t="n">
        <x:v>0</x:v>
      </x:c>
      <x:c r="L1626" s="1" t="n">
        <x:v>95.1</x:v>
      </x:c>
      <x:c r="M1626" s="1" t="n">
        <x:v>10.5</x:v>
      </x:c>
      <x:c r="N1626" s="1" t="n">
        <x:v>6.9</x:v>
      </x:c>
      <x:c r="O1626" s="1" t="n">
        <x:f aca="0">24*MAX(0,EOMONTH(B1626,0)-MAX(B1626,INDEX(Device_Inventory!$K$2:$K$1201,MATCH(A1626,Device_Inventory!$A$2:$A$1201,0)))+1)</x:f>
        <x:v>720</x:v>
      </x:c>
      <x:c r="P1626" s="11" t="b">
        <x:f aca="0">INDEX(Device_Inventory!$K$2:$K$1201,MATCH(A1626,Device_Inventory!$A$2:$A$1201,0))&gt;B1626</x:f>
        <x:v>0</x:v>
      </x:c>
      <x:c r="Q1626" s="1" t="str">
        <x:f aca="0">IF(D1626&gt;O1626,"Fail: operating hours exceed in-service hours",IF(D1626+M1626&gt;O1626,"Fail: operating + unavailable hours exceed in-service hours",IF(P1626,"Partial month: within in-service hours","OK")))</x:f>
        <x:v>OK</x:v>
      </x:c>
    </x:row>
    <x:row r="1627" ht="15" hidden="0" customHeight="1">
      <x:c r="A1627" s="1" t="s">
        <x:v>949</x:v>
      </x:c>
      <x:c r="B1627" s="14" t="n">
        <x:v>46204</x:v>
      </x:c>
      <x:c r="C1627" s="1" t="n">
        <x:v>55.9</x:v>
      </x:c>
      <x:c r="D1627" s="1" t="n">
        <x:v>372</x:v>
      </x:c>
      <x:c r="E1627" s="1" t="n">
        <x:v>16</x:v>
      </x:c>
      <x:c r="F1627" s="1" t="n">
        <x:v>3</x:v>
      </x:c>
      <x:c r="G1627" s="1" t="n">
        <x:v>29</x:v>
      </x:c>
      <x:c r="H1627" s="1" t="n">
        <x:v>0</x:v>
      </x:c>
      <x:c r="I1627" s="1" t="n">
        <x:v>3</x:v>
      </x:c>
      <x:c r="J1627" s="1" t="n">
        <x:v>0</x:v>
      </x:c>
      <x:c r="K1627" s="1" t="n">
        <x:v>0</x:v>
      </x:c>
      <x:c r="L1627" s="1" t="n">
        <x:v>93.9</x:v>
      </x:c>
      <x:c r="M1627" s="1" t="n">
        <x:v>11</x:v>
      </x:c>
      <x:c r="N1627" s="1" t="n">
        <x:v>13.3</x:v>
      </x:c>
      <x:c r="O1627" s="1" t="n">
        <x:f aca="0">24*MAX(0,EOMONTH(B1627,0)-MAX(B1627,INDEX(Device_Inventory!$K$2:$K$1201,MATCH(A1627,Device_Inventory!$A$2:$A$1201,0)))+1)</x:f>
        <x:v>744</x:v>
      </x:c>
      <x:c r="P1627" s="11" t="b">
        <x:f aca="0">INDEX(Device_Inventory!$K$2:$K$1201,MATCH(A1627,Device_Inventory!$A$2:$A$1201,0))&gt;B1627</x:f>
        <x:v>0</x:v>
      </x:c>
      <x:c r="Q1627" s="1" t="str">
        <x:f aca="0">IF(D1627&gt;O1627,"Fail: operating hours exceed in-service hours",IF(D1627+M1627&gt;O1627,"Fail: operating + unavailable hours exceed in-service hours",IF(P1627,"Partial month: within in-service hours","OK")))</x:f>
        <x:v>OK</x:v>
      </x:c>
    </x:row>
    <x:row r="1628" ht="15" hidden="0" customHeight="1">
      <x:c r="A1628" s="1" t="s">
        <x:v>2675</x:v>
      </x:c>
      <x:c r="B1628" s="14" t="n">
        <x:v>46054</x:v>
      </x:c>
      <x:c r="C1628" s="1" t="n">
        <x:v>39.4</x:v>
      </x:c>
      <x:c r="D1628" s="1" t="n">
        <x:v>248.2</x:v>
      </x:c>
      <x:c r="E1628" s="1" t="n">
        <x:v>18</x:v>
      </x:c>
      <x:c r="F1628" s="1" t="n">
        <x:v>1</x:v>
      </x:c>
      <x:c r="G1628" s="1" t="n">
        <x:v>47</x:v>
      </x:c>
      <x:c r="H1628" s="1" t="n">
        <x:v>1</x:v>
      </x:c>
      <x:c r="I1628" s="1" t="n">
        <x:v>0</x:v>
      </x:c>
      <x:c r="J1628" s="1" t="n">
        <x:v>1.47</x:v>
      </x:c>
      <x:c r="K1628" s="1" t="n">
        <x:v>1</x:v>
      </x:c>
      <x:c r="L1628" s="1" t="n">
        <x:v>95.7</x:v>
      </x:c>
      <x:c r="M1628" s="1" t="n">
        <x:v>3.6</x:v>
      </x:c>
      <x:c r="N1628" s="1" t="n">
        <x:v>9</x:v>
      </x:c>
      <x:c r="O1628" s="1" t="n">
        <x:f aca="0">24*MAX(0,EOMONTH(B1628,0)-MAX(B1628,INDEX(Device_Inventory!$K$2:$K$1201,MATCH(A1628,Device_Inventory!$A$2:$A$1201,0)))+1)</x:f>
        <x:v>672</x:v>
      </x:c>
      <x:c r="P1628" s="11" t="b">
        <x:f aca="0">INDEX(Device_Inventory!$K$2:$K$1201,MATCH(A1628,Device_Inventory!$A$2:$A$1201,0))&gt;B1628</x:f>
        <x:v>0</x:v>
      </x:c>
      <x:c r="Q1628" s="1" t="str">
        <x:f aca="0">IF(D1628&gt;O1628,"Fail: operating hours exceed in-service hours",IF(D1628+M1628&gt;O1628,"Fail: operating + unavailable hours exceed in-service hours",IF(P1628,"Partial month: within in-service hours","OK")))</x:f>
        <x:v>OK</x:v>
      </x:c>
    </x:row>
    <x:row r="1629" ht="15" hidden="0" customHeight="1">
      <x:c r="A1629" s="1" t="s">
        <x:v>2675</x:v>
      </x:c>
      <x:c r="B1629" s="14" t="n">
        <x:v>46082</x:v>
      </x:c>
      <x:c r="C1629" s="1" t="n">
        <x:v>64.4</x:v>
      </x:c>
      <x:c r="D1629" s="1" t="n">
        <x:v>409.2</x:v>
      </x:c>
      <x:c r="E1629" s="1" t="n">
        <x:v>24</x:v>
      </x:c>
      <x:c r="F1629" s="1" t="n">
        <x:v>1</x:v>
      </x:c>
      <x:c r="G1629" s="1" t="n">
        <x:v>41</x:v>
      </x:c>
      <x:c r="H1629" s="1" t="n">
        <x:v>1</x:v>
      </x:c>
      <x:c r="I1629" s="1" t="n">
        <x:v>0</x:v>
      </x:c>
      <x:c r="J1629" s="1" t="n">
        <x:v>1.08</x:v>
      </x:c>
      <x:c r="K1629" s="1" t="n">
        <x:v>0</x:v>
      </x:c>
      <x:c r="L1629" s="1" t="n">
        <x:v>98.2</x:v>
      </x:c>
      <x:c r="M1629" s="1" t="n">
        <x:v>6.5</x:v>
      </x:c>
      <x:c r="N1629" s="1" t="n">
        <x:v>11.4</x:v>
      </x:c>
      <x:c r="O1629" s="1" t="n">
        <x:f aca="0">24*MAX(0,EOMONTH(B1629,0)-MAX(B1629,INDEX(Device_Inventory!$K$2:$K$1201,MATCH(A1629,Device_Inventory!$A$2:$A$1201,0)))+1)</x:f>
        <x:v>744</x:v>
      </x:c>
      <x:c r="P1629" s="11" t="b">
        <x:f aca="0">INDEX(Device_Inventory!$K$2:$K$1201,MATCH(A1629,Device_Inventory!$A$2:$A$1201,0))&gt;B1629</x:f>
        <x:v>0</x:v>
      </x:c>
      <x:c r="Q1629" s="1" t="str">
        <x:f aca="0">IF(D1629&gt;O1629,"Fail: operating hours exceed in-service hours",IF(D1629+M1629&gt;O1629,"Fail: operating + unavailable hours exceed in-service hours",IF(P1629,"Partial month: within in-service hours","OK")))</x:f>
        <x:v>OK</x:v>
      </x:c>
    </x:row>
    <x:row r="1630" ht="15" hidden="0" customHeight="1">
      <x:c r="A1630" s="1" t="s">
        <x:v>2675</x:v>
      </x:c>
      <x:c r="B1630" s="14" t="n">
        <x:v>46113</x:v>
      </x:c>
      <x:c r="C1630" s="1" t="n">
        <x:v>56.8</x:v>
      </x:c>
      <x:c r="D1630" s="1" t="n">
        <x:v>345.4</x:v>
      </x:c>
      <x:c r="E1630" s="1" t="n">
        <x:v>23</x:v>
      </x:c>
      <x:c r="F1630" s="1" t="n">
        <x:v>2</x:v>
      </x:c>
      <x:c r="G1630" s="1" t="n">
        <x:v>35</x:v>
      </x:c>
      <x:c r="H1630" s="1" t="n">
        <x:v>0</x:v>
      </x:c>
      <x:c r="I1630" s="1" t="n">
        <x:v>2</x:v>
      </x:c>
      <x:c r="J1630" s="1" t="n">
        <x:v>1.16</x:v>
      </x:c>
      <x:c r="K1630" s="1" t="n">
        <x:v>1</x:v>
      </x:c>
      <x:c r="L1630" s="1" t="n">
        <x:v>94.5</x:v>
      </x:c>
      <x:c r="M1630" s="1" t="n">
        <x:v>6.7</x:v>
      </x:c>
      <x:c r="N1630" s="1" t="n">
        <x:v>11</x:v>
      </x:c>
      <x:c r="O1630" s="1" t="n">
        <x:f aca="0">24*MAX(0,EOMONTH(B1630,0)-MAX(B1630,INDEX(Device_Inventory!$K$2:$K$1201,MATCH(A1630,Device_Inventory!$A$2:$A$1201,0)))+1)</x:f>
        <x:v>720</x:v>
      </x:c>
      <x:c r="P1630" s="11" t="b">
        <x:f aca="0">INDEX(Device_Inventory!$K$2:$K$1201,MATCH(A1630,Device_Inventory!$A$2:$A$1201,0))&gt;B1630</x:f>
        <x:v>0</x:v>
      </x:c>
      <x:c r="Q1630" s="1" t="str">
        <x:f aca="0">IF(D1630&gt;O1630,"Fail: operating hours exceed in-service hours",IF(D1630+M1630&gt;O1630,"Fail: operating + unavailable hours exceed in-service hours",IF(P1630,"Partial month: within in-service hours","OK")))</x:f>
        <x:v>OK</x:v>
      </x:c>
    </x:row>
    <x:row r="1631" ht="15" hidden="0" customHeight="1">
      <x:c r="A1631" s="1" t="s">
        <x:v>2675</x:v>
      </x:c>
      <x:c r="B1631" s="14" t="n">
        <x:v>46143</x:v>
      </x:c>
      <x:c r="C1631" s="1" t="n">
        <x:v>61.5</x:v>
      </x:c>
      <x:c r="D1631" s="1" t="n">
        <x:v>344.9</x:v>
      </x:c>
      <x:c r="E1631" s="1" t="n">
        <x:v>23</x:v>
      </x:c>
      <x:c r="F1631" s="1" t="n">
        <x:v>5</x:v>
      </x:c>
      <x:c r="G1631" s="1" t="n">
        <x:v>38</x:v>
      </x:c>
      <x:c r="H1631" s="1" t="n">
        <x:v>1</x:v>
      </x:c>
      <x:c r="I1631" s="1" t="n">
        <x:v>1</x:v>
      </x:c>
      <x:c r="J1631" s="1" t="n">
        <x:v>1.13</x:v>
      </x:c>
      <x:c r="K1631" s="1" t="n">
        <x:v>1</x:v>
      </x:c>
      <x:c r="L1631" s="1" t="n">
        <x:v>94.1</x:v>
      </x:c>
      <x:c r="M1631" s="1" t="n">
        <x:v>14.5</x:v>
      </x:c>
      <x:c r="N1631" s="1" t="n">
        <x:v>11.6</x:v>
      </x:c>
      <x:c r="O1631" s="1" t="n">
        <x:f aca="0">24*MAX(0,EOMONTH(B1631,0)-MAX(B1631,INDEX(Device_Inventory!$K$2:$K$1201,MATCH(A1631,Device_Inventory!$A$2:$A$1201,0)))+1)</x:f>
        <x:v>744</x:v>
      </x:c>
      <x:c r="P1631" s="11" t="b">
        <x:f aca="0">INDEX(Device_Inventory!$K$2:$K$1201,MATCH(A1631,Device_Inventory!$A$2:$A$1201,0))&gt;B1631</x:f>
        <x:v>0</x:v>
      </x:c>
      <x:c r="Q1631" s="1" t="str">
        <x:f aca="0">IF(D1631&gt;O1631,"Fail: operating hours exceed in-service hours",IF(D1631+M1631&gt;O1631,"Fail: operating + unavailable hours exceed in-service hours",IF(P1631,"Partial month: within in-service hours","OK")))</x:f>
        <x:v>OK</x:v>
      </x:c>
    </x:row>
    <x:row r="1632" ht="15" hidden="0" customHeight="1">
      <x:c r="A1632" s="1" t="s">
        <x:v>2675</x:v>
      </x:c>
      <x:c r="B1632" s="14" t="n">
        <x:v>46174</x:v>
      </x:c>
      <x:c r="C1632" s="1" t="n">
        <x:v>73.9</x:v>
      </x:c>
      <x:c r="D1632" s="1" t="n">
        <x:v>416.5</x:v>
      </x:c>
      <x:c r="E1632" s="1" t="n">
        <x:v>14</x:v>
      </x:c>
      <x:c r="F1632" s="1" t="n">
        <x:v>1</x:v>
      </x:c>
      <x:c r="G1632" s="1" t="n">
        <x:v>55</x:v>
      </x:c>
      <x:c r="H1632" s="1" t="n">
        <x:v>0</x:v>
      </x:c>
      <x:c r="I1632" s="1" t="n">
        <x:v>4</x:v>
      </x:c>
      <x:c r="J1632" s="1" t="n">
        <x:v>0.89</x:v>
      </x:c>
      <x:c r="K1632" s="1" t="n">
        <x:v>2</x:v>
      </x:c>
      <x:c r="L1632" s="1" t="n">
        <x:v>93</x:v>
      </x:c>
      <x:c r="M1632" s="1" t="n">
        <x:v>7.1</x:v>
      </x:c>
      <x:c r="N1632" s="1" t="n">
        <x:v>12.7</x:v>
      </x:c>
      <x:c r="O1632" s="1" t="n">
        <x:f aca="0">24*MAX(0,EOMONTH(B1632,0)-MAX(B1632,INDEX(Device_Inventory!$K$2:$K$1201,MATCH(A1632,Device_Inventory!$A$2:$A$1201,0)))+1)</x:f>
        <x:v>720</x:v>
      </x:c>
      <x:c r="P1632" s="11" t="b">
        <x:f aca="0">INDEX(Device_Inventory!$K$2:$K$1201,MATCH(A1632,Device_Inventory!$A$2:$A$1201,0))&gt;B1632</x:f>
        <x:v>0</x:v>
      </x:c>
      <x:c r="Q1632" s="1" t="str">
        <x:f aca="0">IF(D1632&gt;O1632,"Fail: operating hours exceed in-service hours",IF(D1632+M1632&gt;O1632,"Fail: operating + unavailable hours exceed in-service hours",IF(P1632,"Partial month: within in-service hours","OK")))</x:f>
        <x:v>OK</x:v>
      </x:c>
    </x:row>
    <x:row r="1633" ht="15" hidden="0" customHeight="1">
      <x:c r="A1633" s="1" t="s">
        <x:v>2675</x:v>
      </x:c>
      <x:c r="B1633" s="14" t="n">
        <x:v>46204</x:v>
      </x:c>
      <x:c r="C1633" s="1" t="n">
        <x:v>46.5</x:v>
      </x:c>
      <x:c r="D1633" s="1" t="n">
        <x:v>310.2</x:v>
      </x:c>
      <x:c r="E1633" s="1" t="n">
        <x:v>15</x:v>
      </x:c>
      <x:c r="F1633" s="1" t="n">
        <x:v>2</x:v>
      </x:c>
      <x:c r="G1633" s="1" t="n">
        <x:v>39</x:v>
      </x:c>
      <x:c r="H1633" s="1" t="n">
        <x:v>1</x:v>
      </x:c>
      <x:c r="I1633" s="1" t="n">
        <x:v>4</x:v>
      </x:c>
      <x:c r="J1633" s="1" t="n">
        <x:v>0.96</x:v>
      </x:c>
      <x:c r="K1633" s="1" t="n">
        <x:v>0</x:v>
      </x:c>
      <x:c r="L1633" s="1" t="n">
        <x:v>90.3</x:v>
      </x:c>
      <x:c r="M1633" s="1" t="n">
        <x:v>8.9</x:v>
      </x:c>
      <x:c r="N1633" s="1" t="n">
        <x:v>10.9</x:v>
      </x:c>
      <x:c r="O1633" s="1" t="n">
        <x:f aca="0">24*MAX(0,EOMONTH(B1633,0)-MAX(B1633,INDEX(Device_Inventory!$K$2:$K$1201,MATCH(A1633,Device_Inventory!$A$2:$A$1201,0)))+1)</x:f>
        <x:v>744</x:v>
      </x:c>
      <x:c r="P1633" s="11" t="b">
        <x:f aca="0">INDEX(Device_Inventory!$K$2:$K$1201,MATCH(A1633,Device_Inventory!$A$2:$A$1201,0))&gt;B1633</x:f>
        <x:v>0</x:v>
      </x:c>
      <x:c r="Q1633" s="1" t="str">
        <x:f aca="0">IF(D1633&gt;O1633,"Fail: operating hours exceed in-service hours",IF(D1633+M1633&gt;O1633,"Fail: operating + unavailable hours exceed in-service hours",IF(P1633,"Partial month: within in-service hours","OK")))</x:f>
        <x:v>OK</x:v>
      </x:c>
    </x:row>
    <x:row r="1634" ht="15" hidden="0" customHeight="1">
      <x:c r="A1634" s="1" t="s">
        <x:v>954</x:v>
      </x:c>
      <x:c r="B1634" s="14" t="n">
        <x:v>46054</x:v>
      </x:c>
      <x:c r="C1634" s="1" t="n">
        <x:v>61.5</x:v>
      </x:c>
      <x:c r="D1634" s="1" t="n">
        <x:v>407.7</x:v>
      </x:c>
      <x:c r="E1634" s="1" t="n">
        <x:v>16</x:v>
      </x:c>
      <x:c r="F1634" s="1" t="n">
        <x:v>0</x:v>
      </x:c>
      <x:c r="G1634" s="1" t="n">
        <x:v>37</x:v>
      </x:c>
      <x:c r="H1634" s="1" t="n">
        <x:v>1</x:v>
      </x:c>
      <x:c r="I1634" s="1" t="n">
        <x:v>3</x:v>
      </x:c>
      <x:c r="J1634" s="1" t="n">
        <x:v>0.1</x:v>
      </x:c>
      <x:c r="K1634" s="1" t="n">
        <x:v>1</x:v>
      </x:c>
      <x:c r="L1634" s="1" t="n">
        <x:v>96.1</x:v>
      </x:c>
      <x:c r="M1634" s="1" t="n">
        <x:v>0</x:v>
      </x:c>
      <x:c r="N1634" s="1" t="n">
        <x:v>6.8</x:v>
      </x:c>
      <x:c r="O1634" s="1" t="n">
        <x:f aca="0">24*MAX(0,EOMONTH(B1634,0)-MAX(B1634,INDEX(Device_Inventory!$K$2:$K$1201,MATCH(A1634,Device_Inventory!$A$2:$A$1201,0)))+1)</x:f>
        <x:v>672</x:v>
      </x:c>
      <x:c r="P1634" s="11" t="b">
        <x:f aca="0">INDEX(Device_Inventory!$K$2:$K$1201,MATCH(A1634,Device_Inventory!$A$2:$A$1201,0))&gt;B1634</x:f>
        <x:v>0</x:v>
      </x:c>
      <x:c r="Q1634" s="1" t="str">
        <x:f aca="0">IF(D1634&gt;O1634,"Fail: operating hours exceed in-service hours",IF(D1634+M1634&gt;O1634,"Fail: operating + unavailable hours exceed in-service hours",IF(P1634,"Partial month: within in-service hours","OK")))</x:f>
        <x:v>OK</x:v>
      </x:c>
    </x:row>
    <x:row r="1635" ht="15" hidden="0" customHeight="1">
      <x:c r="A1635" s="1" t="s">
        <x:v>954</x:v>
      </x:c>
      <x:c r="B1635" s="14" t="n">
        <x:v>46082</x:v>
      </x:c>
      <x:c r="C1635" s="1" t="n">
        <x:v>74.5</x:v>
      </x:c>
      <x:c r="D1635" s="1" t="n">
        <x:v>457.5</x:v>
      </x:c>
      <x:c r="E1635" s="1" t="n">
        <x:v>25</x:v>
      </x:c>
      <x:c r="F1635" s="1" t="n">
        <x:v>1</x:v>
      </x:c>
      <x:c r="G1635" s="1" t="n">
        <x:v>26</x:v>
      </x:c>
      <x:c r="H1635" s="1" t="n">
        <x:v>0</x:v>
      </x:c>
      <x:c r="I1635" s="1" t="n">
        <x:v>3</x:v>
      </x:c>
      <x:c r="J1635" s="1" t="n">
        <x:v>0.17</x:v>
      </x:c>
      <x:c r="K1635" s="1" t="n">
        <x:v>0</x:v>
      </x:c>
      <x:c r="L1635" s="1" t="n">
        <x:v>93</x:v>
      </x:c>
      <x:c r="M1635" s="1" t="n">
        <x:v>0</x:v>
      </x:c>
      <x:c r="N1635" s="1" t="n">
        <x:v>9.9</x:v>
      </x:c>
      <x:c r="O1635" s="1" t="n">
        <x:f aca="0">24*MAX(0,EOMONTH(B1635,0)-MAX(B1635,INDEX(Device_Inventory!$K$2:$K$1201,MATCH(A1635,Device_Inventory!$A$2:$A$1201,0)))+1)</x:f>
        <x:v>744</x:v>
      </x:c>
      <x:c r="P1635" s="11" t="b">
        <x:f aca="0">INDEX(Device_Inventory!$K$2:$K$1201,MATCH(A1635,Device_Inventory!$A$2:$A$1201,0))&gt;B1635</x:f>
        <x:v>0</x:v>
      </x:c>
      <x:c r="Q1635" s="1" t="str">
        <x:f aca="0">IF(D1635&gt;O1635,"Fail: operating hours exceed in-service hours",IF(D1635+M1635&gt;O1635,"Fail: operating + unavailable hours exceed in-service hours",IF(P1635,"Partial month: within in-service hours","OK")))</x:f>
        <x:v>OK</x:v>
      </x:c>
    </x:row>
    <x:row r="1636" ht="15" hidden="0" customHeight="1">
      <x:c r="A1636" s="1" t="s">
        <x:v>954</x:v>
      </x:c>
      <x:c r="B1636" s="14" t="n">
        <x:v>46113</x:v>
      </x:c>
      <x:c r="C1636" s="1" t="n">
        <x:v>94.6</x:v>
      </x:c>
      <x:c r="D1636" s="1" t="n">
        <x:v>595.5</x:v>
      </x:c>
      <x:c r="E1636" s="1" t="n">
        <x:v>23</x:v>
      </x:c>
      <x:c r="F1636" s="1" t="n">
        <x:v>0</x:v>
      </x:c>
      <x:c r="G1636" s="1" t="n">
        <x:v>51</x:v>
      </x:c>
      <x:c r="H1636" s="1" t="n">
        <x:v>0</x:v>
      </x:c>
      <x:c r="I1636" s="1" t="n">
        <x:v>4</x:v>
      </x:c>
      <x:c r="J1636" s="1" t="n">
        <x:v>0.64</x:v>
      </x:c>
      <x:c r="K1636" s="1" t="n">
        <x:v>0</x:v>
      </x:c>
      <x:c r="L1636" s="1" t="n">
        <x:v>94.1</x:v>
      </x:c>
      <x:c r="M1636" s="1" t="n">
        <x:v>3.1</x:v>
      </x:c>
      <x:c r="N1636" s="1" t="n">
        <x:v>17.4</x:v>
      </x:c>
      <x:c r="O1636" s="1" t="n">
        <x:f aca="0">24*MAX(0,EOMONTH(B1636,0)-MAX(B1636,INDEX(Device_Inventory!$K$2:$K$1201,MATCH(A1636,Device_Inventory!$A$2:$A$1201,0)))+1)</x:f>
        <x:v>720</x:v>
      </x:c>
      <x:c r="P1636" s="11" t="b">
        <x:f aca="0">INDEX(Device_Inventory!$K$2:$K$1201,MATCH(A1636,Device_Inventory!$A$2:$A$1201,0))&gt;B1636</x:f>
        <x:v>0</x:v>
      </x:c>
      <x:c r="Q1636" s="1" t="str">
        <x:f aca="0">IF(D1636&gt;O1636,"Fail: operating hours exceed in-service hours",IF(D1636+M1636&gt;O1636,"Fail: operating + unavailable hours exceed in-service hours",IF(P1636,"Partial month: within in-service hours","OK")))</x:f>
        <x:v>OK</x:v>
      </x:c>
    </x:row>
    <x:row r="1637" ht="15" hidden="0" customHeight="1">
      <x:c r="A1637" s="1" t="s">
        <x:v>954</x:v>
      </x:c>
      <x:c r="B1637" s="14" t="n">
        <x:v>46143</x:v>
      </x:c>
      <x:c r="C1637" s="1" t="n">
        <x:v>77.7</x:v>
      </x:c>
      <x:c r="D1637" s="1" t="n">
        <x:v>489.2</x:v>
      </x:c>
      <x:c r="E1637" s="1" t="n">
        <x:v>21</x:v>
      </x:c>
      <x:c r="F1637" s="1" t="n">
        <x:v>3</x:v>
      </x:c>
      <x:c r="G1637" s="1" t="n">
        <x:v>17</x:v>
      </x:c>
      <x:c r="H1637" s="1" t="n">
        <x:v>0</x:v>
      </x:c>
      <x:c r="I1637" s="1" t="n">
        <x:v>2</x:v>
      </x:c>
      <x:c r="J1637" s="1" t="n">
        <x:v>0.53</x:v>
      </x:c>
      <x:c r="K1637" s="1" t="n">
        <x:v>0</x:v>
      </x:c>
      <x:c r="L1637" s="1" t="n">
        <x:v>96.4</x:v>
      </x:c>
      <x:c r="M1637" s="1" t="n">
        <x:v>0</x:v>
      </x:c>
      <x:c r="N1637" s="1" t="n">
        <x:v>14.7</x:v>
      </x:c>
      <x:c r="O1637" s="1" t="n">
        <x:f aca="0">24*MAX(0,EOMONTH(B1637,0)-MAX(B1637,INDEX(Device_Inventory!$K$2:$K$1201,MATCH(A1637,Device_Inventory!$A$2:$A$1201,0)))+1)</x:f>
        <x:v>744</x:v>
      </x:c>
      <x:c r="P1637" s="11" t="b">
        <x:f aca="0">INDEX(Device_Inventory!$K$2:$K$1201,MATCH(A1637,Device_Inventory!$A$2:$A$1201,0))&gt;B1637</x:f>
        <x:v>0</x:v>
      </x:c>
      <x:c r="Q1637" s="1" t="str">
        <x:f aca="0">IF(D1637&gt;O1637,"Fail: operating hours exceed in-service hours",IF(D1637+M1637&gt;O1637,"Fail: operating + unavailable hours exceed in-service hours",IF(P1637,"Partial month: within in-service hours","OK")))</x:f>
        <x:v>OK</x:v>
      </x:c>
    </x:row>
    <x:row r="1638" ht="15" hidden="0" customHeight="1">
      <x:c r="A1638" s="1" t="s">
        <x:v>954</x:v>
      </x:c>
      <x:c r="B1638" s="14" t="n">
        <x:v>46174</x:v>
      </x:c>
      <x:c r="C1638" s="1" t="n">
        <x:v>42.3</x:v>
      </x:c>
      <x:c r="D1638" s="1" t="n">
        <x:v>233</x:v>
      </x:c>
      <x:c r="E1638" s="1" t="n">
        <x:v>8</x:v>
      </x:c>
      <x:c r="F1638" s="1" t="n">
        <x:v>4</x:v>
      </x:c>
      <x:c r="G1638" s="1" t="n">
        <x:v>33</x:v>
      </x:c>
      <x:c r="H1638" s="1" t="n">
        <x:v>0</x:v>
      </x:c>
      <x:c r="I1638" s="1" t="n">
        <x:v>1</x:v>
      </x:c>
      <x:c r="J1638" s="1" t="n">
        <x:v>0.32</x:v>
      </x:c>
      <x:c r="K1638" s="1" t="n">
        <x:v>0</x:v>
      </x:c>
      <x:c r="L1638" s="1" t="n">
        <x:v>91.3</x:v>
      </x:c>
      <x:c r="M1638" s="1" t="n">
        <x:v>4.4</x:v>
      </x:c>
      <x:c r="N1638" s="1" t="n">
        <x:v>10.9</x:v>
      </x:c>
      <x:c r="O1638" s="1" t="n">
        <x:f aca="0">24*MAX(0,EOMONTH(B1638,0)-MAX(B1638,INDEX(Device_Inventory!$K$2:$K$1201,MATCH(A1638,Device_Inventory!$A$2:$A$1201,0)))+1)</x:f>
        <x:v>720</x:v>
      </x:c>
      <x:c r="P1638" s="11" t="b">
        <x:f aca="0">INDEX(Device_Inventory!$K$2:$K$1201,MATCH(A1638,Device_Inventory!$A$2:$A$1201,0))&gt;B1638</x:f>
        <x:v>0</x:v>
      </x:c>
      <x:c r="Q1638" s="1" t="str">
        <x:f aca="0">IF(D1638&gt;O1638,"Fail: operating hours exceed in-service hours",IF(D1638+M1638&gt;O1638,"Fail: operating + unavailable hours exceed in-service hours",IF(P1638,"Partial month: within in-service hours","OK")))</x:f>
        <x:v>OK</x:v>
      </x:c>
    </x:row>
    <x:row r="1639" ht="15" hidden="0" customHeight="1">
      <x:c r="A1639" s="1" t="s">
        <x:v>954</x:v>
      </x:c>
      <x:c r="B1639" s="14" t="n">
        <x:v>46204</x:v>
      </x:c>
      <x:c r="C1639" s="1" t="n">
        <x:v>53.2</x:v>
      </x:c>
      <x:c r="D1639" s="1" t="n">
        <x:v>300.3</x:v>
      </x:c>
      <x:c r="E1639" s="1" t="n">
        <x:v>14</x:v>
      </x:c>
      <x:c r="F1639" s="1" t="n">
        <x:v>0</x:v>
      </x:c>
      <x:c r="G1639" s="1" t="n">
        <x:v>31</x:v>
      </x:c>
      <x:c r="H1639" s="1" t="n">
        <x:v>0</x:v>
      </x:c>
      <x:c r="I1639" s="1" t="n">
        <x:v>4</x:v>
      </x:c>
      <x:c r="J1639" s="1" t="n">
        <x:v>0</x:v>
      </x:c>
      <x:c r="K1639" s="1" t="n">
        <x:v>0</x:v>
      </x:c>
      <x:c r="L1639" s="1" t="n">
        <x:v>91.9</x:v>
      </x:c>
      <x:c r="M1639" s="1" t="n">
        <x:v>0.5</x:v>
      </x:c>
      <x:c r="N1639" s="1" t="n">
        <x:v>5.9</x:v>
      </x:c>
      <x:c r="O1639" s="1" t="n">
        <x:f aca="0">24*MAX(0,EOMONTH(B1639,0)-MAX(B1639,INDEX(Device_Inventory!$K$2:$K$1201,MATCH(A1639,Device_Inventory!$A$2:$A$1201,0)))+1)</x:f>
        <x:v>744</x:v>
      </x:c>
      <x:c r="P1639" s="11" t="b">
        <x:f aca="0">INDEX(Device_Inventory!$K$2:$K$1201,MATCH(A1639,Device_Inventory!$A$2:$A$1201,0))&gt;B1639</x:f>
        <x:v>0</x:v>
      </x:c>
      <x:c r="Q1639" s="1" t="str">
        <x:f aca="0">IF(D1639&gt;O1639,"Fail: operating hours exceed in-service hours",IF(D1639+M1639&gt;O1639,"Fail: operating + unavailable hours exceed in-service hours",IF(P1639,"Partial month: within in-service hours","OK")))</x:f>
        <x:v>OK</x:v>
      </x:c>
    </x:row>
    <x:row r="1640" ht="15" hidden="0" customHeight="1">
      <x:c r="A1640" s="1" t="s">
        <x:v>2680</x:v>
      </x:c>
      <x:c r="B1640" s="14" t="n">
        <x:v>46054</x:v>
      </x:c>
      <x:c r="C1640" s="1" t="n">
        <x:v>53.1</x:v>
      </x:c>
      <x:c r="D1640" s="1" t="n">
        <x:v>329.7</x:v>
      </x:c>
      <x:c r="E1640" s="1" t="n">
        <x:v>8</x:v>
      </x:c>
      <x:c r="F1640" s="1" t="n">
        <x:v>3</x:v>
      </x:c>
      <x:c r="G1640" s="1" t="n">
        <x:v>29</x:v>
      </x:c>
      <x:c r="H1640" s="1" t="n">
        <x:v>0</x:v>
      </x:c>
      <x:c r="I1640" s="1" t="n">
        <x:v>1</x:v>
      </x:c>
      <x:c r="J1640" s="1" t="n">
        <x:v>0.08</x:v>
      </x:c>
      <x:c r="K1640" s="1" t="n">
        <x:v>0</x:v>
      </x:c>
      <x:c r="L1640" s="1" t="n">
        <x:v>96.1</x:v>
      </x:c>
      <x:c r="M1640" s="1" t="n">
        <x:v>11.1</x:v>
      </x:c>
      <x:c r="N1640" s="1" t="n">
        <x:v>11.9</x:v>
      </x:c>
      <x:c r="O1640" s="1" t="n">
        <x:f aca="0">24*MAX(0,EOMONTH(B1640,0)-MAX(B1640,INDEX(Device_Inventory!$K$2:$K$1201,MATCH(A1640,Device_Inventory!$A$2:$A$1201,0)))+1)</x:f>
        <x:v>672</x:v>
      </x:c>
      <x:c r="P1640" s="11" t="b">
        <x:f aca="0">INDEX(Device_Inventory!$K$2:$K$1201,MATCH(A1640,Device_Inventory!$A$2:$A$1201,0))&gt;B1640</x:f>
        <x:v>0</x:v>
      </x:c>
      <x:c r="Q1640" s="1" t="str">
        <x:f aca="0">IF(D1640&gt;O1640,"Fail: operating hours exceed in-service hours",IF(D1640+M1640&gt;O1640,"Fail: operating + unavailable hours exceed in-service hours",IF(P1640,"Partial month: within in-service hours","OK")))</x:f>
        <x:v>OK</x:v>
      </x:c>
    </x:row>
    <x:row r="1641" ht="15" hidden="0" customHeight="1">
      <x:c r="A1641" s="1" t="s">
        <x:v>2680</x:v>
      </x:c>
      <x:c r="B1641" s="14" t="n">
        <x:v>46082</x:v>
      </x:c>
      <x:c r="C1641" s="1" t="n">
        <x:v>59</x:v>
      </x:c>
      <x:c r="D1641" s="1" t="n">
        <x:v>430.4</x:v>
      </x:c>
      <x:c r="E1641" s="1" t="n">
        <x:v>13</x:v>
      </x:c>
      <x:c r="F1641" s="1" t="n">
        <x:v>0</x:v>
      </x:c>
      <x:c r="G1641" s="1" t="n">
        <x:v>46</x:v>
      </x:c>
      <x:c r="H1641" s="1" t="n">
        <x:v>0</x:v>
      </x:c>
      <x:c r="I1641" s="1" t="n">
        <x:v>1</x:v>
      </x:c>
      <x:c r="J1641" s="1" t="n">
        <x:v>1.08</x:v>
      </x:c>
      <x:c r="K1641" s="1" t="n">
        <x:v>0</x:v>
      </x:c>
      <x:c r="L1641" s="1" t="n">
        <x:v>97.5</x:v>
      </x:c>
      <x:c r="M1641" s="1" t="n">
        <x:v>4</x:v>
      </x:c>
      <x:c r="N1641" s="1" t="n">
        <x:v>5.9</x:v>
      </x:c>
      <x:c r="O1641" s="1" t="n">
        <x:f aca="0">24*MAX(0,EOMONTH(B1641,0)-MAX(B1641,INDEX(Device_Inventory!$K$2:$K$1201,MATCH(A1641,Device_Inventory!$A$2:$A$1201,0)))+1)</x:f>
        <x:v>744</x:v>
      </x:c>
      <x:c r="P1641" s="11" t="b">
        <x:f aca="0">INDEX(Device_Inventory!$K$2:$K$1201,MATCH(A1641,Device_Inventory!$A$2:$A$1201,0))&gt;B1641</x:f>
        <x:v>0</x:v>
      </x:c>
      <x:c r="Q1641" s="1" t="str">
        <x:f aca="0">IF(D1641&gt;O1641,"Fail: operating hours exceed in-service hours",IF(D1641+M1641&gt;O1641,"Fail: operating + unavailable hours exceed in-service hours",IF(P1641,"Partial month: within in-service hours","OK")))</x:f>
        <x:v>OK</x:v>
      </x:c>
    </x:row>
    <x:row r="1642" ht="15" hidden="0" customHeight="1">
      <x:c r="A1642" s="1" t="s">
        <x:v>2680</x:v>
      </x:c>
      <x:c r="B1642" s="14" t="n">
        <x:v>46113</x:v>
      </x:c>
      <x:c r="C1642" s="1" t="n">
        <x:v>49.5</x:v>
      </x:c>
      <x:c r="D1642" s="1" t="n">
        <x:v>340.6</x:v>
      </x:c>
      <x:c r="E1642" s="1" t="n">
        <x:v>7</x:v>
      </x:c>
      <x:c r="F1642" s="1" t="n">
        <x:v>1</x:v>
      </x:c>
      <x:c r="G1642" s="1" t="n">
        <x:v>33</x:v>
      </x:c>
      <x:c r="H1642" s="1" t="n">
        <x:v>0</x:v>
      </x:c>
      <x:c r="I1642" s="1" t="n">
        <x:v>5</x:v>
      </x:c>
      <x:c r="J1642" s="1" t="n">
        <x:v>0.84</x:v>
      </x:c>
      <x:c r="K1642" s="1" t="n">
        <x:v>1</x:v>
      </x:c>
      <x:c r="L1642" s="1" t="n">
        <x:v>91.2</x:v>
      </x:c>
      <x:c r="M1642" s="1" t="n">
        <x:v>4.6</x:v>
      </x:c>
      <x:c r="N1642" s="1" t="n">
        <x:v>12.8</x:v>
      </x:c>
      <x:c r="O1642" s="1" t="n">
        <x:f aca="0">24*MAX(0,EOMONTH(B1642,0)-MAX(B1642,INDEX(Device_Inventory!$K$2:$K$1201,MATCH(A1642,Device_Inventory!$A$2:$A$1201,0)))+1)</x:f>
        <x:v>720</x:v>
      </x:c>
      <x:c r="P1642" s="11" t="b">
        <x:f aca="0">INDEX(Device_Inventory!$K$2:$K$1201,MATCH(A1642,Device_Inventory!$A$2:$A$1201,0))&gt;B1642</x:f>
        <x:v>0</x:v>
      </x:c>
      <x:c r="Q1642" s="1" t="str">
        <x:f aca="0">IF(D1642&gt;O1642,"Fail: operating hours exceed in-service hours",IF(D1642+M1642&gt;O1642,"Fail: operating + unavailable hours exceed in-service hours",IF(P1642,"Partial month: within in-service hours","OK")))</x:f>
        <x:v>OK</x:v>
      </x:c>
    </x:row>
    <x:row r="1643" ht="15" hidden="0" customHeight="1">
      <x:c r="A1643" s="1" t="s">
        <x:v>2680</x:v>
      </x:c>
      <x:c r="B1643" s="14" t="n">
        <x:v>46143</x:v>
      </x:c>
      <x:c r="C1643" s="1" t="n">
        <x:v>28.6</x:v>
      </x:c>
      <x:c r="D1643" s="1" t="n">
        <x:v>171.4</x:v>
      </x:c>
      <x:c r="E1643" s="1" t="n">
        <x:v>14</x:v>
      </x:c>
      <x:c r="F1643" s="1" t="n">
        <x:v>2</x:v>
      </x:c>
      <x:c r="G1643" s="1" t="n">
        <x:v>19</x:v>
      </x:c>
      <x:c r="H1643" s="1" t="n">
        <x:v>0</x:v>
      </x:c>
      <x:c r="I1643" s="1" t="n">
        <x:v>0</x:v>
      </x:c>
      <x:c r="J1643" s="1" t="n">
        <x:v>1.01</x:v>
      </x:c>
      <x:c r="K1643" s="1" t="n">
        <x:v>0</x:v>
      </x:c>
      <x:c r="L1643" s="1" t="n">
        <x:v>94.6</x:v>
      </x:c>
      <x:c r="M1643" s="1" t="n">
        <x:v>3.6</x:v>
      </x:c>
      <x:c r="N1643" s="1" t="n">
        <x:v>8</x:v>
      </x:c>
      <x:c r="O1643" s="1" t="n">
        <x:f aca="0">24*MAX(0,EOMONTH(B1643,0)-MAX(B1643,INDEX(Device_Inventory!$K$2:$K$1201,MATCH(A1643,Device_Inventory!$A$2:$A$1201,0)))+1)</x:f>
        <x:v>744</x:v>
      </x:c>
      <x:c r="P1643" s="11" t="b">
        <x:f aca="0">INDEX(Device_Inventory!$K$2:$K$1201,MATCH(A1643,Device_Inventory!$A$2:$A$1201,0))&gt;B1643</x:f>
        <x:v>0</x:v>
      </x:c>
      <x:c r="Q1643" s="1" t="str">
        <x:f aca="0">IF(D1643&gt;O1643,"Fail: operating hours exceed in-service hours",IF(D1643+M1643&gt;O1643,"Fail: operating + unavailable hours exceed in-service hours",IF(P1643,"Partial month: within in-service hours","OK")))</x:f>
        <x:v>OK</x:v>
      </x:c>
    </x:row>
    <x:row r="1644" ht="15" hidden="0" customHeight="1">
      <x:c r="A1644" s="1" t="s">
        <x:v>2680</x:v>
      </x:c>
      <x:c r="B1644" s="14" t="n">
        <x:v>46174</x:v>
      </x:c>
      <x:c r="C1644" s="1" t="n">
        <x:v>51.4</x:v>
      </x:c>
      <x:c r="D1644" s="1" t="n">
        <x:v>353.8</x:v>
      </x:c>
      <x:c r="E1644" s="1" t="n">
        <x:v>16</x:v>
      </x:c>
      <x:c r="F1644" s="1" t="n">
        <x:v>1</x:v>
      </x:c>
      <x:c r="G1644" s="1" t="n">
        <x:v>11</x:v>
      </x:c>
      <x:c r="H1644" s="1" t="n">
        <x:v>0</x:v>
      </x:c>
      <x:c r="I1644" s="1" t="n">
        <x:v>1</x:v>
      </x:c>
      <x:c r="J1644" s="1" t="n">
        <x:v>0.62</x:v>
      </x:c>
      <x:c r="K1644" s="1" t="n">
        <x:v>1</x:v>
      </x:c>
      <x:c r="L1644" s="1" t="n">
        <x:v>95.8</x:v>
      </x:c>
      <x:c r="M1644" s="1" t="n">
        <x:v>4.8</x:v>
      </x:c>
      <x:c r="N1644" s="1" t="n">
        <x:v>10.7</x:v>
      </x:c>
      <x:c r="O1644" s="1" t="n">
        <x:f aca="0">24*MAX(0,EOMONTH(B1644,0)-MAX(B1644,INDEX(Device_Inventory!$K$2:$K$1201,MATCH(A1644,Device_Inventory!$A$2:$A$1201,0)))+1)</x:f>
        <x:v>720</x:v>
      </x:c>
      <x:c r="P1644" s="11" t="b">
        <x:f aca="0">INDEX(Device_Inventory!$K$2:$K$1201,MATCH(A1644,Device_Inventory!$A$2:$A$1201,0))&gt;B1644</x:f>
        <x:v>0</x:v>
      </x:c>
      <x:c r="Q1644" s="1" t="str">
        <x:f aca="0">IF(D1644&gt;O1644,"Fail: operating hours exceed in-service hours",IF(D1644+M1644&gt;O1644,"Fail: operating + unavailable hours exceed in-service hours",IF(P1644,"Partial month: within in-service hours","OK")))</x:f>
        <x:v>OK</x:v>
      </x:c>
    </x:row>
    <x:row r="1645" ht="15" hidden="0" customHeight="1">
      <x:c r="A1645" s="1" t="s">
        <x:v>2680</x:v>
      </x:c>
      <x:c r="B1645" s="14" t="n">
        <x:v>46204</x:v>
      </x:c>
      <x:c r="C1645" s="1" t="n">
        <x:v>39.6</x:v>
      </x:c>
      <x:c r="D1645" s="1" t="n">
        <x:v>244.5</x:v>
      </x:c>
      <x:c r="E1645" s="1" t="n">
        <x:v>12</x:v>
      </x:c>
      <x:c r="F1645" s="1" t="n">
        <x:v>3</x:v>
      </x:c>
      <x:c r="G1645" s="1" t="n">
        <x:v>42</x:v>
      </x:c>
      <x:c r="H1645" s="1" t="n">
        <x:v>1</x:v>
      </x:c>
      <x:c r="I1645" s="1" t="n">
        <x:v>2</x:v>
      </x:c>
      <x:c r="J1645" s="1" t="n">
        <x:v>0</x:v>
      </x:c>
      <x:c r="K1645" s="1" t="n">
        <x:v>1</x:v>
      </x:c>
      <x:c r="L1645" s="1" t="n">
        <x:v>98.2</x:v>
      </x:c>
      <x:c r="M1645" s="1" t="n">
        <x:v>5.3</x:v>
      </x:c>
      <x:c r="N1645" s="1" t="n">
        <x:v>4.7</x:v>
      </x:c>
      <x:c r="O1645" s="1" t="n">
        <x:f aca="0">24*MAX(0,EOMONTH(B1645,0)-MAX(B1645,INDEX(Device_Inventory!$K$2:$K$1201,MATCH(A1645,Device_Inventory!$A$2:$A$1201,0)))+1)</x:f>
        <x:v>744</x:v>
      </x:c>
      <x:c r="P1645" s="11" t="b">
        <x:f aca="0">INDEX(Device_Inventory!$K$2:$K$1201,MATCH(A1645,Device_Inventory!$A$2:$A$1201,0))&gt;B1645</x:f>
        <x:v>0</x:v>
      </x:c>
      <x:c r="Q1645" s="1" t="str">
        <x:f aca="0">IF(D1645&gt;O1645,"Fail: operating hours exceed in-service hours",IF(D1645+M1645&gt;O1645,"Fail: operating + unavailable hours exceed in-service hours",IF(P1645,"Partial month: within in-service hours","OK")))</x:f>
        <x:v>OK</x:v>
      </x:c>
    </x:row>
    <x:row r="1646" ht="15" hidden="0" customHeight="1">
      <x:c r="A1646" s="1" t="s">
        <x:v>2683</x:v>
      </x:c>
      <x:c r="B1646" s="14" t="n">
        <x:v>46054</x:v>
      </x:c>
      <x:c r="C1646" s="1" t="n">
        <x:v>84.4</x:v>
      </x:c>
      <x:c r="D1646" s="1" t="n">
        <x:v>605.2</x:v>
      </x:c>
      <x:c r="E1646" s="1" t="n">
        <x:v>25</x:v>
      </x:c>
      <x:c r="F1646" s="1" t="n">
        <x:v>2</x:v>
      </x:c>
      <x:c r="G1646" s="1" t="n">
        <x:v>42</x:v>
      </x:c>
      <x:c r="H1646" s="1" t="n">
        <x:v>0</x:v>
      </x:c>
      <x:c r="I1646" s="1" t="n">
        <x:v>1</x:v>
      </x:c>
      <x:c r="J1646" s="1" t="n">
        <x:v>0.55</x:v>
      </x:c>
      <x:c r="K1646" s="1" t="n">
        <x:v>1</x:v>
      </x:c>
      <x:c r="L1646" s="1" t="n">
        <x:v>95.9</x:v>
      </x:c>
      <x:c r="M1646" s="1" t="n">
        <x:v>3.9</x:v>
      </x:c>
      <x:c r="N1646" s="1" t="n">
        <x:v>7.2</x:v>
      </x:c>
      <x:c r="O1646" s="1" t="n">
        <x:f aca="0">24*MAX(0,EOMONTH(B1646,0)-MAX(B1646,INDEX(Device_Inventory!$K$2:$K$1201,MATCH(A1646,Device_Inventory!$A$2:$A$1201,0)))+1)</x:f>
        <x:v>672</x:v>
      </x:c>
      <x:c r="P1646" s="11" t="b">
        <x:f aca="0">INDEX(Device_Inventory!$K$2:$K$1201,MATCH(A1646,Device_Inventory!$A$2:$A$1201,0))&gt;B1646</x:f>
        <x:v>0</x:v>
      </x:c>
      <x:c r="Q1646" s="1" t="str">
        <x:f aca="0">IF(D1646&gt;O1646,"Fail: operating hours exceed in-service hours",IF(D1646+M1646&gt;O1646,"Fail: operating + unavailable hours exceed in-service hours",IF(P1646,"Partial month: within in-service hours","OK")))</x:f>
        <x:v>OK</x:v>
      </x:c>
    </x:row>
    <x:row r="1647" ht="15" hidden="0" customHeight="1">
      <x:c r="A1647" s="1" t="s">
        <x:v>2683</x:v>
      </x:c>
      <x:c r="B1647" s="14" t="n">
        <x:v>46082</x:v>
      </x:c>
      <x:c r="C1647" s="1" t="n">
        <x:v>76</x:v>
      </x:c>
      <x:c r="D1647" s="1" t="n">
        <x:v>538.6</x:v>
      </x:c>
      <x:c r="E1647" s="1" t="n">
        <x:v>12</x:v>
      </x:c>
      <x:c r="F1647" s="1" t="n">
        <x:v>2</x:v>
      </x:c>
      <x:c r="G1647" s="1" t="n">
        <x:v>44</x:v>
      </x:c>
      <x:c r="H1647" s="1" t="n">
        <x:v>0</x:v>
      </x:c>
      <x:c r="I1647" s="1" t="n">
        <x:v>4</x:v>
      </x:c>
      <x:c r="J1647" s="1" t="n">
        <x:v>0</x:v>
      </x:c>
      <x:c r="K1647" s="1" t="n">
        <x:v>0</x:v>
      </x:c>
      <x:c r="L1647" s="1" t="n">
        <x:v>94.8</x:v>
      </x:c>
      <x:c r="M1647" s="1" t="n">
        <x:v>3.6</x:v>
      </x:c>
      <x:c r="N1647" s="1" t="n">
        <x:v>20</x:v>
      </x:c>
      <x:c r="O1647" s="1" t="n">
        <x:f aca="0">24*MAX(0,EOMONTH(B1647,0)-MAX(B1647,INDEX(Device_Inventory!$K$2:$K$1201,MATCH(A1647,Device_Inventory!$A$2:$A$1201,0)))+1)</x:f>
        <x:v>744</x:v>
      </x:c>
      <x:c r="P1647" s="11" t="b">
        <x:f aca="0">INDEX(Device_Inventory!$K$2:$K$1201,MATCH(A1647,Device_Inventory!$A$2:$A$1201,0))&gt;B1647</x:f>
        <x:v>0</x:v>
      </x:c>
      <x:c r="Q1647" s="1" t="str">
        <x:f aca="0">IF(D1647&gt;O1647,"Fail: operating hours exceed in-service hours",IF(D1647+M1647&gt;O1647,"Fail: operating + unavailable hours exceed in-service hours",IF(P1647,"Partial month: within in-service hours","OK")))</x:f>
        <x:v>OK</x:v>
      </x:c>
    </x:row>
    <x:row r="1648" ht="15" hidden="0" customHeight="1">
      <x:c r="A1648" s="1" t="s">
        <x:v>2683</x:v>
      </x:c>
      <x:c r="B1648" s="14" t="n">
        <x:v>46113</x:v>
      </x:c>
      <x:c r="C1648" s="1" t="n">
        <x:v>60</x:v>
      </x:c>
      <x:c r="D1648" s="1" t="n">
        <x:v>389.8</x:v>
      </x:c>
      <x:c r="E1648" s="1" t="n">
        <x:v>15</x:v>
      </x:c>
      <x:c r="F1648" s="1" t="n">
        <x:v>1</x:v>
      </x:c>
      <x:c r="G1648" s="1" t="n">
        <x:v>29</x:v>
      </x:c>
      <x:c r="H1648" s="1" t="n">
        <x:v>0</x:v>
      </x:c>
      <x:c r="I1648" s="1" t="n">
        <x:v>1</x:v>
      </x:c>
      <x:c r="J1648" s="1" t="n">
        <x:v>0</x:v>
      </x:c>
      <x:c r="K1648" s="1" t="n">
        <x:v>1</x:v>
      </x:c>
      <x:c r="L1648" s="1" t="n">
        <x:v>97.8</x:v>
      </x:c>
      <x:c r="M1648" s="1" t="n">
        <x:v>10.1</x:v>
      </x:c>
      <x:c r="N1648" s="1" t="n">
        <x:v>16.7</x:v>
      </x:c>
      <x:c r="O1648" s="1" t="n">
        <x:f aca="0">24*MAX(0,EOMONTH(B1648,0)-MAX(B1648,INDEX(Device_Inventory!$K$2:$K$1201,MATCH(A1648,Device_Inventory!$A$2:$A$1201,0)))+1)</x:f>
        <x:v>720</x:v>
      </x:c>
      <x:c r="P1648" s="11" t="b">
        <x:f aca="0">INDEX(Device_Inventory!$K$2:$K$1201,MATCH(A1648,Device_Inventory!$A$2:$A$1201,0))&gt;B1648</x:f>
        <x:v>0</x:v>
      </x:c>
      <x:c r="Q1648" s="1" t="str">
        <x:f aca="0">IF(D1648&gt;O1648,"Fail: operating hours exceed in-service hours",IF(D1648+M1648&gt;O1648,"Fail: operating + unavailable hours exceed in-service hours",IF(P1648,"Partial month: within in-service hours","OK")))</x:f>
        <x:v>OK</x:v>
      </x:c>
    </x:row>
    <x:row r="1649" ht="15" hidden="0" customHeight="1">
      <x:c r="A1649" s="1" t="s">
        <x:v>2683</x:v>
      </x:c>
      <x:c r="B1649" s="14" t="n">
        <x:v>46143</x:v>
      </x:c>
      <x:c r="C1649" s="1" t="n">
        <x:v>67.6</x:v>
      </x:c>
      <x:c r="D1649" s="1" t="n">
        <x:v>410.1</x:v>
      </x:c>
      <x:c r="E1649" s="1" t="n">
        <x:v>2</x:v>
      </x:c>
      <x:c r="F1649" s="1" t="n">
        <x:v>1</x:v>
      </x:c>
      <x:c r="G1649" s="1" t="n">
        <x:v>49</x:v>
      </x:c>
      <x:c r="H1649" s="1" t="n">
        <x:v>0</x:v>
      </x:c>
      <x:c r="I1649" s="1" t="n">
        <x:v>4</x:v>
      </x:c>
      <x:c r="J1649" s="1" t="n">
        <x:v>0.81</x:v>
      </x:c>
      <x:c r="K1649" s="1" t="n">
        <x:v>2</x:v>
      </x:c>
      <x:c r="L1649" s="1" t="n">
        <x:v>96.8</x:v>
      </x:c>
      <x:c r="M1649" s="1" t="n">
        <x:v>6.5</x:v>
      </x:c>
      <x:c r="N1649" s="1" t="n">
        <x:v>13</x:v>
      </x:c>
      <x:c r="O1649" s="1" t="n">
        <x:f aca="0">24*MAX(0,EOMONTH(B1649,0)-MAX(B1649,INDEX(Device_Inventory!$K$2:$K$1201,MATCH(A1649,Device_Inventory!$A$2:$A$1201,0)))+1)</x:f>
        <x:v>744</x:v>
      </x:c>
      <x:c r="P1649" s="11" t="b">
        <x:f aca="0">INDEX(Device_Inventory!$K$2:$K$1201,MATCH(A1649,Device_Inventory!$A$2:$A$1201,0))&gt;B1649</x:f>
        <x:v>0</x:v>
      </x:c>
      <x:c r="Q1649" s="1" t="str">
        <x:f aca="0">IF(D1649&gt;O1649,"Fail: operating hours exceed in-service hours",IF(D1649+M1649&gt;O1649,"Fail: operating + unavailable hours exceed in-service hours",IF(P1649,"Partial month: within in-service hours","OK")))</x:f>
        <x:v>OK</x:v>
      </x:c>
    </x:row>
    <x:row r="1650" ht="15" hidden="0" customHeight="1">
      <x:c r="A1650" s="1" t="s">
        <x:v>2683</x:v>
      </x:c>
      <x:c r="B1650" s="14" t="n">
        <x:v>46174</x:v>
      </x:c>
      <x:c r="C1650" s="1" t="n">
        <x:v>71.2</x:v>
      </x:c>
      <x:c r="D1650" s="1" t="n">
        <x:v>497</x:v>
      </x:c>
      <x:c r="E1650" s="1" t="n">
        <x:v>22</x:v>
      </x:c>
      <x:c r="F1650" s="1" t="n">
        <x:v>0</x:v>
      </x:c>
      <x:c r="G1650" s="1" t="n">
        <x:v>34</x:v>
      </x:c>
      <x:c r="H1650" s="1" t="n">
        <x:v>0</x:v>
      </x:c>
      <x:c r="I1650" s="1" t="n">
        <x:v>5</x:v>
      </x:c>
      <x:c r="J1650" s="1" t="n">
        <x:v>1.48</x:v>
      </x:c>
      <x:c r="K1650" s="1" t="n">
        <x:v>1</x:v>
      </x:c>
      <x:c r="L1650" s="1" t="n">
        <x:v>90.9</x:v>
      </x:c>
      <x:c r="M1650" s="1" t="n">
        <x:v>4.4</x:v>
      </x:c>
      <x:c r="N1650" s="1" t="n">
        <x:v>18.4</x:v>
      </x:c>
      <x:c r="O1650" s="1" t="n">
        <x:f aca="0">24*MAX(0,EOMONTH(B1650,0)-MAX(B1650,INDEX(Device_Inventory!$K$2:$K$1201,MATCH(A1650,Device_Inventory!$A$2:$A$1201,0)))+1)</x:f>
        <x:v>720</x:v>
      </x:c>
      <x:c r="P1650" s="11" t="b">
        <x:f aca="0">INDEX(Device_Inventory!$K$2:$K$1201,MATCH(A1650,Device_Inventory!$A$2:$A$1201,0))&gt;B1650</x:f>
        <x:v>0</x:v>
      </x:c>
      <x:c r="Q1650" s="1" t="str">
        <x:f aca="0">IF(D1650&gt;O1650,"Fail: operating hours exceed in-service hours",IF(D1650+M1650&gt;O1650,"Fail: operating + unavailable hours exceed in-service hours",IF(P1650,"Partial month: within in-service hours","OK")))</x:f>
        <x:v>OK</x:v>
      </x:c>
    </x:row>
    <x:row r="1651" ht="15" hidden="0" customHeight="1">
      <x:c r="A1651" s="1" t="s">
        <x:v>2683</x:v>
      </x:c>
      <x:c r="B1651" s="14" t="n">
        <x:v>46204</x:v>
      </x:c>
      <x:c r="C1651" s="1" t="n">
        <x:v>55</x:v>
      </x:c>
      <x:c r="D1651" s="1" t="n">
        <x:v>303.8</x:v>
      </x:c>
      <x:c r="E1651" s="1" t="n">
        <x:v>14</x:v>
      </x:c>
      <x:c r="F1651" s="1" t="n">
        <x:v>0</x:v>
      </x:c>
      <x:c r="G1651" s="1" t="n">
        <x:v>24</x:v>
      </x:c>
      <x:c r="H1651" s="1" t="n">
        <x:v>0</x:v>
      </x:c>
      <x:c r="I1651" s="1" t="n">
        <x:v>5</x:v>
      </x:c>
      <x:c r="J1651" s="1" t="n">
        <x:v>0.99</x:v>
      </x:c>
      <x:c r="K1651" s="1" t="n">
        <x:v>0</x:v>
      </x:c>
      <x:c r="L1651" s="1" t="n">
        <x:v>89.6</x:v>
      </x:c>
      <x:c r="M1651" s="1" t="n">
        <x:v>7.1</x:v>
      </x:c>
      <x:c r="N1651" s="1" t="n">
        <x:v>6.4</x:v>
      </x:c>
      <x:c r="O1651" s="1" t="n">
        <x:f aca="0">24*MAX(0,EOMONTH(B1651,0)-MAX(B1651,INDEX(Device_Inventory!$K$2:$K$1201,MATCH(A1651,Device_Inventory!$A$2:$A$1201,0)))+1)</x:f>
        <x:v>744</x:v>
      </x:c>
      <x:c r="P1651" s="11" t="b">
        <x:f aca="0">INDEX(Device_Inventory!$K$2:$K$1201,MATCH(A1651,Device_Inventory!$A$2:$A$1201,0))&gt;B1651</x:f>
        <x:v>0</x:v>
      </x:c>
      <x:c r="Q1651" s="1" t="str">
        <x:f aca="0">IF(D1651&gt;O1651,"Fail: operating hours exceed in-service hours",IF(D1651+M1651&gt;O1651,"Fail: operating + unavailable hours exceed in-service hours",IF(P1651,"Partial month: within in-service hours","OK")))</x:f>
        <x:v>OK</x:v>
      </x:c>
    </x:row>
    <x:row r="1652" ht="15" hidden="0" customHeight="1">
      <x:c r="A1652" s="1" t="s">
        <x:v>958</x:v>
      </x:c>
      <x:c r="B1652" s="14" t="n">
        <x:v>46054</x:v>
      </x:c>
      <x:c r="C1652" s="1" t="n">
        <x:v>25.7</x:v>
      </x:c>
      <x:c r="D1652" s="1" t="n">
        <x:v>181.9</x:v>
      </x:c>
      <x:c r="E1652" s="1" t="n">
        <x:v>15</x:v>
      </x:c>
      <x:c r="F1652" s="1" t="n">
        <x:v>0</x:v>
      </x:c>
      <x:c r="G1652" s="1" t="n">
        <x:v>18</x:v>
      </x:c>
      <x:c r="H1652" s="1" t="n">
        <x:v>0</x:v>
      </x:c>
      <x:c r="I1652" s="1" t="n">
        <x:v>2</x:v>
      </x:c>
      <x:c r="J1652" s="1" t="n">
        <x:v>0</x:v>
      </x:c>
      <x:c r="K1652" s="1" t="n">
        <x:v>0</x:v>
      </x:c>
      <x:c r="L1652" s="1" t="n">
        <x:v>93.1</x:v>
      </x:c>
      <x:c r="M1652" s="1" t="n">
        <x:v>7.5</x:v>
      </x:c>
      <x:c r="N1652" s="1" t="n">
        <x:v>4.1</x:v>
      </x:c>
      <x:c r="O1652" s="1" t="n">
        <x:f aca="0">24*MAX(0,EOMONTH(B1652,0)-MAX(B1652,INDEX(Device_Inventory!$K$2:$K$1201,MATCH(A1652,Device_Inventory!$A$2:$A$1201,0)))+1)</x:f>
        <x:v>672</x:v>
      </x:c>
      <x:c r="P1652" s="11" t="b">
        <x:f aca="0">INDEX(Device_Inventory!$K$2:$K$1201,MATCH(A1652,Device_Inventory!$A$2:$A$1201,0))&gt;B1652</x:f>
        <x:v>0</x:v>
      </x:c>
      <x:c r="Q1652" s="1" t="str">
        <x:f aca="0">IF(D1652&gt;O1652,"Fail: operating hours exceed in-service hours",IF(D1652+M1652&gt;O1652,"Fail: operating + unavailable hours exceed in-service hours",IF(P1652,"Partial month: within in-service hours","OK")))</x:f>
        <x:v>OK</x:v>
      </x:c>
    </x:row>
    <x:row r="1653" ht="15" hidden="0" customHeight="1">
      <x:c r="A1653" s="1" t="s">
        <x:v>958</x:v>
      </x:c>
      <x:c r="B1653" s="14" t="n">
        <x:v>46082</x:v>
      </x:c>
      <x:c r="C1653" s="1" t="n">
        <x:v>30.2</x:v>
      </x:c>
      <x:c r="D1653" s="1" t="n">
        <x:v>173</x:v>
      </x:c>
      <x:c r="E1653" s="1" t="n">
        <x:v>5</x:v>
      </x:c>
      <x:c r="F1653" s="1" t="n">
        <x:v>2</x:v>
      </x:c>
      <x:c r="G1653" s="1" t="n">
        <x:v>21</x:v>
      </x:c>
      <x:c r="H1653" s="1" t="n">
        <x:v>0</x:v>
      </x:c>
      <x:c r="I1653" s="1" t="n">
        <x:v>1</x:v>
      </x:c>
      <x:c r="J1653" s="1" t="n">
        <x:v>0.62</x:v>
      </x:c>
      <x:c r="K1653" s="1" t="n">
        <x:v>1</x:v>
      </x:c>
      <x:c r="L1653" s="1" t="n">
        <x:v>93.9</x:v>
      </x:c>
      <x:c r="M1653" s="1" t="n">
        <x:v>5.4</x:v>
      </x:c>
      <x:c r="N1653" s="1" t="n">
        <x:v>2.7</x:v>
      </x:c>
      <x:c r="O1653" s="1" t="n">
        <x:f aca="0">24*MAX(0,EOMONTH(B1653,0)-MAX(B1653,INDEX(Device_Inventory!$K$2:$K$1201,MATCH(A1653,Device_Inventory!$A$2:$A$1201,0)))+1)</x:f>
        <x:v>744</x:v>
      </x:c>
      <x:c r="P1653" s="11" t="b">
        <x:f aca="0">INDEX(Device_Inventory!$K$2:$K$1201,MATCH(A1653,Device_Inventory!$A$2:$A$1201,0))&gt;B1653</x:f>
        <x:v>0</x:v>
      </x:c>
      <x:c r="Q1653" s="1" t="str">
        <x:f aca="0">IF(D1653&gt;O1653,"Fail: operating hours exceed in-service hours",IF(D1653+M1653&gt;O1653,"Fail: operating + unavailable hours exceed in-service hours",IF(P1653,"Partial month: within in-service hours","OK")))</x:f>
        <x:v>OK</x:v>
      </x:c>
    </x:row>
    <x:row r="1654" ht="15" hidden="0" customHeight="1">
      <x:c r="A1654" s="1" t="s">
        <x:v>958</x:v>
      </x:c>
      <x:c r="B1654" s="14" t="n">
        <x:v>46113</x:v>
      </x:c>
      <x:c r="C1654" s="1" t="n">
        <x:v>20.3</x:v>
      </x:c>
      <x:c r="D1654" s="1" t="n">
        <x:v>129</x:v>
      </x:c>
      <x:c r="E1654" s="1" t="n">
        <x:v>4</x:v>
      </x:c>
      <x:c r="F1654" s="1" t="n">
        <x:v>2</x:v>
      </x:c>
      <x:c r="G1654" s="1" t="n">
        <x:v>14</x:v>
      </x:c>
      <x:c r="H1654" s="1" t="n">
        <x:v>0</x:v>
      </x:c>
      <x:c r="I1654" s="1" t="n">
        <x:v>3</x:v>
      </x:c>
      <x:c r="J1654" s="1" t="n">
        <x:v>0</x:v>
      </x:c>
      <x:c r="K1654" s="1" t="n">
        <x:v>0</x:v>
      </x:c>
      <x:c r="L1654" s="1" t="n">
        <x:v>96.5</x:v>
      </x:c>
      <x:c r="M1654" s="1" t="n">
        <x:v>4.9</x:v>
      </x:c>
      <x:c r="N1654" s="1" t="n">
        <x:v>4.1</x:v>
      </x:c>
      <x:c r="O1654" s="1" t="n">
        <x:f aca="0">24*MAX(0,EOMONTH(B1654,0)-MAX(B1654,INDEX(Device_Inventory!$K$2:$K$1201,MATCH(A1654,Device_Inventory!$A$2:$A$1201,0)))+1)</x:f>
        <x:v>720</x:v>
      </x:c>
      <x:c r="P1654" s="11" t="b">
        <x:f aca="0">INDEX(Device_Inventory!$K$2:$K$1201,MATCH(A1654,Device_Inventory!$A$2:$A$1201,0))&gt;B1654</x:f>
        <x:v>0</x:v>
      </x:c>
      <x:c r="Q1654" s="1" t="str">
        <x:f aca="0">IF(D1654&gt;O1654,"Fail: operating hours exceed in-service hours",IF(D1654+M1654&gt;O1654,"Fail: operating + unavailable hours exceed in-service hours",IF(P1654,"Partial month: within in-service hours","OK")))</x:f>
        <x:v>OK</x:v>
      </x:c>
    </x:row>
    <x:row r="1655" ht="15" hidden="0" customHeight="1">
      <x:c r="A1655" s="1" t="s">
        <x:v>958</x:v>
      </x:c>
      <x:c r="B1655" s="14" t="n">
        <x:v>46143</x:v>
      </x:c>
      <x:c r="C1655" s="1" t="n">
        <x:v>45.3</x:v>
      </x:c>
      <x:c r="D1655" s="1" t="n">
        <x:v>322.7</x:v>
      </x:c>
      <x:c r="E1655" s="1" t="n">
        <x:v>21</x:v>
      </x:c>
      <x:c r="F1655" s="1" t="n">
        <x:v>1</x:v>
      </x:c>
      <x:c r="G1655" s="1" t="n">
        <x:v>16</x:v>
      </x:c>
      <x:c r="H1655" s="1" t="n">
        <x:v>0</x:v>
      </x:c>
      <x:c r="I1655" s="1" t="n">
        <x:v>4</x:v>
      </x:c>
      <x:c r="J1655" s="1" t="n">
        <x:v>0.14</x:v>
      </x:c>
      <x:c r="K1655" s="1" t="n">
        <x:v>0</x:v>
      </x:c>
      <x:c r="L1655" s="1" t="n">
        <x:v>94.2</x:v>
      </x:c>
      <x:c r="M1655" s="1" t="n">
        <x:v>8.7</x:v>
      </x:c>
      <x:c r="N1655" s="1" t="n">
        <x:v>14.5</x:v>
      </x:c>
      <x:c r="O1655" s="1" t="n">
        <x:f aca="0">24*MAX(0,EOMONTH(B1655,0)-MAX(B1655,INDEX(Device_Inventory!$K$2:$K$1201,MATCH(A1655,Device_Inventory!$A$2:$A$1201,0)))+1)</x:f>
        <x:v>744</x:v>
      </x:c>
      <x:c r="P1655" s="11" t="b">
        <x:f aca="0">INDEX(Device_Inventory!$K$2:$K$1201,MATCH(A1655,Device_Inventory!$A$2:$A$1201,0))&gt;B1655</x:f>
        <x:v>0</x:v>
      </x:c>
      <x:c r="Q1655" s="1" t="str">
        <x:f aca="0">IF(D1655&gt;O1655,"Fail: operating hours exceed in-service hours",IF(D1655+M1655&gt;O1655,"Fail: operating + unavailable hours exceed in-service hours",IF(P1655,"Partial month: within in-service hours","OK")))</x:f>
        <x:v>OK</x:v>
      </x:c>
    </x:row>
    <x:row r="1656" ht="15" hidden="0" customHeight="1">
      <x:c r="A1656" s="1" t="s">
        <x:v>958</x:v>
      </x:c>
      <x:c r="B1656" s="14" t="n">
        <x:v>46174</x:v>
      </x:c>
      <x:c r="C1656" s="1" t="n">
        <x:v>34.9</x:v>
      </x:c>
      <x:c r="D1656" s="1" t="n">
        <x:v>203.7</x:v>
      </x:c>
      <x:c r="E1656" s="1" t="n">
        <x:v>11</x:v>
      </x:c>
      <x:c r="F1656" s="1" t="n">
        <x:v>1</x:v>
      </x:c>
      <x:c r="G1656" s="1" t="n">
        <x:v>26</x:v>
      </x:c>
      <x:c r="H1656" s="1" t="n">
        <x:v>0</x:v>
      </x:c>
      <x:c r="I1656" s="1" t="n">
        <x:v>2</x:v>
      </x:c>
      <x:c r="J1656" s="1" t="n">
        <x:v>0</x:v>
      </x:c>
      <x:c r="K1656" s="1" t="n">
        <x:v>0</x:v>
      </x:c>
      <x:c r="L1656" s="1" t="n">
        <x:v>95.9</x:v>
      </x:c>
      <x:c r="M1656" s="1" t="n">
        <x:v>1.6</x:v>
      </x:c>
      <x:c r="N1656" s="1" t="n">
        <x:v>11.1</x:v>
      </x:c>
      <x:c r="O1656" s="1" t="n">
        <x:f aca="0">24*MAX(0,EOMONTH(B1656,0)-MAX(B1656,INDEX(Device_Inventory!$K$2:$K$1201,MATCH(A1656,Device_Inventory!$A$2:$A$1201,0)))+1)</x:f>
        <x:v>720</x:v>
      </x:c>
      <x:c r="P1656" s="11" t="b">
        <x:f aca="0">INDEX(Device_Inventory!$K$2:$K$1201,MATCH(A1656,Device_Inventory!$A$2:$A$1201,0))&gt;B1656</x:f>
        <x:v>0</x:v>
      </x:c>
      <x:c r="Q1656" s="1" t="str">
        <x:f aca="0">IF(D1656&gt;O1656,"Fail: operating hours exceed in-service hours",IF(D1656+M1656&gt;O1656,"Fail: operating + unavailable hours exceed in-service hours",IF(P1656,"Partial month: within in-service hours","OK")))</x:f>
        <x:v>OK</x:v>
      </x:c>
    </x:row>
    <x:row r="1657" ht="15" hidden="0" customHeight="1">
      <x:c r="A1657" s="1" t="s">
        <x:v>958</x:v>
      </x:c>
      <x:c r="B1657" s="14" t="n">
        <x:v>46204</x:v>
      </x:c>
      <x:c r="C1657" s="1" t="n">
        <x:v>5.2</x:v>
      </x:c>
      <x:c r="D1657" s="1" t="n">
        <x:v>33.1</x:v>
      </x:c>
      <x:c r="E1657" s="1" t="n">
        <x:v>1</x:v>
      </x:c>
      <x:c r="F1657" s="1" t="n">
        <x:v>1</x:v>
      </x:c>
      <x:c r="G1657" s="1" t="n">
        <x:v>21</x:v>
      </x:c>
      <x:c r="H1657" s="1" t="n">
        <x:v>0</x:v>
      </x:c>
      <x:c r="I1657" s="1" t="n">
        <x:v>2</x:v>
      </x:c>
      <x:c r="J1657" s="1" t="n">
        <x:v>0.02</x:v>
      </x:c>
      <x:c r="K1657" s="1" t="n">
        <x:v>0</x:v>
      </x:c>
      <x:c r="L1657" s="1" t="n">
        <x:v>92.7</x:v>
      </x:c>
      <x:c r="M1657" s="1" t="n">
        <x:v>7.3</x:v>
      </x:c>
      <x:c r="N1657" s="1" t="n">
        <x:v>1.4</x:v>
      </x:c>
      <x:c r="O1657" s="1" t="n">
        <x:f aca="0">24*MAX(0,EOMONTH(B1657,0)-MAX(B1657,INDEX(Device_Inventory!$K$2:$K$1201,MATCH(A1657,Device_Inventory!$A$2:$A$1201,0)))+1)</x:f>
        <x:v>744</x:v>
      </x:c>
      <x:c r="P1657" s="11" t="b">
        <x:f aca="0">INDEX(Device_Inventory!$K$2:$K$1201,MATCH(A1657,Device_Inventory!$A$2:$A$1201,0))&gt;B1657</x:f>
        <x:v>0</x:v>
      </x:c>
      <x:c r="Q1657" s="1" t="str">
        <x:f aca="0">IF(D1657&gt;O1657,"Fail: operating hours exceed in-service hours",IF(D1657+M1657&gt;O1657,"Fail: operating + unavailable hours exceed in-service hours",IF(P1657,"Partial month: within in-service hours","OK")))</x:f>
        <x:v>OK</x:v>
      </x:c>
    </x:row>
    <x:row r="1658" ht="15" hidden="0" customHeight="1">
      <x:c r="A1658" s="1" t="s">
        <x:v>960</x:v>
      </x:c>
      <x:c r="B1658" s="14" t="n">
        <x:v>46054</x:v>
      </x:c>
      <x:c r="C1658" s="1" t="n">
        <x:v>83.1</x:v>
      </x:c>
      <x:c r="D1658" s="1" t="n">
        <x:v>538.9</x:v>
      </x:c>
      <x:c r="E1658" s="1" t="n">
        <x:v>27</x:v>
      </x:c>
      <x:c r="F1658" s="1" t="n">
        <x:v>0</x:v>
      </x:c>
      <x:c r="G1658" s="1" t="n">
        <x:v>39</x:v>
      </x:c>
      <x:c r="H1658" s="1" t="n">
        <x:v>0</x:v>
      </x:c>
      <x:c r="I1658" s="1" t="n">
        <x:v>3</x:v>
      </x:c>
      <x:c r="J1658" s="1" t="n">
        <x:v>0</x:v>
      </x:c>
      <x:c r="K1658" s="1" t="n">
        <x:v>0</x:v>
      </x:c>
      <x:c r="L1658" s="1" t="n">
        <x:v>94.5</x:v>
      </x:c>
      <x:c r="M1658" s="1" t="n">
        <x:v>3.3</x:v>
      </x:c>
      <x:c r="N1658" s="1" t="n">
        <x:v>18.5</x:v>
      </x:c>
      <x:c r="O1658" s="1" t="n">
        <x:f aca="0">24*MAX(0,EOMONTH(B1658,0)-MAX(B1658,INDEX(Device_Inventory!$K$2:$K$1201,MATCH(A1658,Device_Inventory!$A$2:$A$1201,0)))+1)</x:f>
        <x:v>672</x:v>
      </x:c>
      <x:c r="P1658" s="11" t="b">
        <x:f aca="0">INDEX(Device_Inventory!$K$2:$K$1201,MATCH(A1658,Device_Inventory!$A$2:$A$1201,0))&gt;B1658</x:f>
        <x:v>0</x:v>
      </x:c>
      <x:c r="Q1658" s="1" t="str">
        <x:f aca="0">IF(D1658&gt;O1658,"Fail: operating hours exceed in-service hours",IF(D1658+M1658&gt;O1658,"Fail: operating + unavailable hours exceed in-service hours",IF(P1658,"Partial month: within in-service hours","OK")))</x:f>
        <x:v>OK</x:v>
      </x:c>
    </x:row>
    <x:row r="1659" ht="15" hidden="0" customHeight="1">
      <x:c r="A1659" s="1" t="s">
        <x:v>960</x:v>
      </x:c>
      <x:c r="B1659" s="14" t="n">
        <x:v>46082</x:v>
      </x:c>
      <x:c r="C1659" s="1" t="n">
        <x:v>73.3</x:v>
      </x:c>
      <x:c r="D1659" s="1" t="n">
        <x:v>490.3</x:v>
      </x:c>
      <x:c r="E1659" s="1" t="n">
        <x:v>16</x:v>
      </x:c>
      <x:c r="F1659" s="1" t="n">
        <x:v>0</x:v>
      </x:c>
      <x:c r="G1659" s="1" t="n">
        <x:v>35</x:v>
      </x:c>
      <x:c r="H1659" s="1" t="n">
        <x:v>0</x:v>
      </x:c>
      <x:c r="I1659" s="1" t="n">
        <x:v>4</x:v>
      </x:c>
      <x:c r="J1659" s="1" t="n">
        <x:v>0.36</x:v>
      </x:c>
      <x:c r="K1659" s="1" t="n">
        <x:v>0</x:v>
      </x:c>
      <x:c r="L1659" s="1" t="n">
        <x:v>94.2</x:v>
      </x:c>
      <x:c r="M1659" s="1" t="n">
        <x:v>0</x:v>
      </x:c>
      <x:c r="N1659" s="1" t="n">
        <x:v>22.5</x:v>
      </x:c>
      <x:c r="O1659" s="1" t="n">
        <x:f aca="0">24*MAX(0,EOMONTH(B1659,0)-MAX(B1659,INDEX(Device_Inventory!$K$2:$K$1201,MATCH(A1659,Device_Inventory!$A$2:$A$1201,0)))+1)</x:f>
        <x:v>744</x:v>
      </x:c>
      <x:c r="P1659" s="11" t="b">
        <x:f aca="0">INDEX(Device_Inventory!$K$2:$K$1201,MATCH(A1659,Device_Inventory!$A$2:$A$1201,0))&gt;B1659</x:f>
        <x:v>0</x:v>
      </x:c>
      <x:c r="Q1659" s="1" t="str">
        <x:f aca="0">IF(D1659&gt;O1659,"Fail: operating hours exceed in-service hours",IF(D1659+M1659&gt;O1659,"Fail: operating + unavailable hours exceed in-service hours",IF(P1659,"Partial month: within in-service hours","OK")))</x:f>
        <x:v>OK</x:v>
      </x:c>
    </x:row>
    <x:row r="1660" ht="15" hidden="0" customHeight="1">
      <x:c r="A1660" s="1" t="s">
        <x:v>960</x:v>
      </x:c>
      <x:c r="B1660" s="14" t="n">
        <x:v>46113</x:v>
      </x:c>
      <x:c r="C1660" s="1" t="n">
        <x:v>78.8</x:v>
      </x:c>
      <x:c r="D1660" s="1" t="n">
        <x:v>450.1</x:v>
      </x:c>
      <x:c r="E1660" s="1" t="n">
        <x:v>31</x:v>
      </x:c>
      <x:c r="F1660" s="1" t="n">
        <x:v>4</x:v>
      </x:c>
      <x:c r="G1660" s="1" t="n">
        <x:v>22</x:v>
      </x:c>
      <x:c r="H1660" s="1" t="n">
        <x:v>0</x:v>
      </x:c>
      <x:c r="I1660" s="1" t="n">
        <x:v>0</x:v>
      </x:c>
      <x:c r="J1660" s="1" t="n">
        <x:v>0</x:v>
      </x:c>
      <x:c r="K1660" s="1" t="n">
        <x:v>0</x:v>
      </x:c>
      <x:c r="L1660" s="1" t="n">
        <x:v>99.9</x:v>
      </x:c>
      <x:c r="M1660" s="1" t="n">
        <x:v>1.9</x:v>
      </x:c>
      <x:c r="N1660" s="1" t="n">
        <x:v>24.2</x:v>
      </x:c>
      <x:c r="O1660" s="1" t="n">
        <x:f aca="0">24*MAX(0,EOMONTH(B1660,0)-MAX(B1660,INDEX(Device_Inventory!$K$2:$K$1201,MATCH(A1660,Device_Inventory!$A$2:$A$1201,0)))+1)</x:f>
        <x:v>720</x:v>
      </x:c>
      <x:c r="P1660" s="11" t="b">
        <x:f aca="0">INDEX(Device_Inventory!$K$2:$K$1201,MATCH(A1660,Device_Inventory!$A$2:$A$1201,0))&gt;B1660</x:f>
        <x:v>0</x:v>
      </x:c>
      <x:c r="Q1660" s="1" t="str">
        <x:f aca="0">IF(D1660&gt;O1660,"Fail: operating hours exceed in-service hours",IF(D1660+M1660&gt;O1660,"Fail: operating + unavailable hours exceed in-service hours",IF(P1660,"Partial month: within in-service hours","OK")))</x:f>
        <x:v>OK</x:v>
      </x:c>
    </x:row>
    <x:row r="1661" ht="15" hidden="0" customHeight="1">
      <x:c r="A1661" s="1" t="s">
        <x:v>960</x:v>
      </x:c>
      <x:c r="B1661" s="14" t="n">
        <x:v>46143</x:v>
      </x:c>
      <x:c r="C1661" s="1" t="n">
        <x:v>56.4</x:v>
      </x:c>
      <x:c r="D1661" s="1" t="n">
        <x:v>394</x:v>
      </x:c>
      <x:c r="E1661" s="1" t="n">
        <x:v>15</x:v>
      </x:c>
      <x:c r="F1661" s="1" t="n">
        <x:v>0</x:v>
      </x:c>
      <x:c r="G1661" s="1" t="n">
        <x:v>37</x:v>
      </x:c>
      <x:c r="H1661" s="1" t="n">
        <x:v>1</x:v>
      </x:c>
      <x:c r="I1661" s="1" t="n">
        <x:v>4</x:v>
      </x:c>
      <x:c r="J1661" s="1" t="n">
        <x:v>0.34</x:v>
      </x:c>
      <x:c r="K1661" s="1" t="n">
        <x:v>1</x:v>
      </x:c>
      <x:c r="L1661" s="1" t="n">
        <x:v>93.4</x:v>
      </x:c>
      <x:c r="M1661" s="1" t="n">
        <x:v>1.6</x:v>
      </x:c>
      <x:c r="N1661" s="1" t="n">
        <x:v>7</x:v>
      </x:c>
      <x:c r="O1661" s="1" t="n">
        <x:f aca="0">24*MAX(0,EOMONTH(B1661,0)-MAX(B1661,INDEX(Device_Inventory!$K$2:$K$1201,MATCH(A1661,Device_Inventory!$A$2:$A$1201,0)))+1)</x:f>
        <x:v>744</x:v>
      </x:c>
      <x:c r="P1661" s="11" t="b">
        <x:f aca="0">INDEX(Device_Inventory!$K$2:$K$1201,MATCH(A1661,Device_Inventory!$A$2:$A$1201,0))&gt;B1661</x:f>
        <x:v>0</x:v>
      </x:c>
      <x:c r="Q1661" s="1" t="str">
        <x:f aca="0">IF(D1661&gt;O1661,"Fail: operating hours exceed in-service hours",IF(D1661+M1661&gt;O1661,"Fail: operating + unavailable hours exceed in-service hours",IF(P1661,"Partial month: within in-service hours","OK")))</x:f>
        <x:v>OK</x:v>
      </x:c>
    </x:row>
    <x:row r="1662" ht="15" hidden="0" customHeight="1">
      <x:c r="A1662" s="1" t="s">
        <x:v>960</x:v>
      </x:c>
      <x:c r="B1662" s="14" t="n">
        <x:v>46174</x:v>
      </x:c>
      <x:c r="C1662" s="1" t="n">
        <x:v>69.2</x:v>
      </x:c>
      <x:c r="D1662" s="1" t="n">
        <x:v>486.1</x:v>
      </x:c>
      <x:c r="E1662" s="1" t="n">
        <x:v>11</x:v>
      </x:c>
      <x:c r="F1662" s="1" t="n">
        <x:v>2</x:v>
      </x:c>
      <x:c r="G1662" s="1" t="n">
        <x:v>26</x:v>
      </x:c>
      <x:c r="H1662" s="1" t="n">
        <x:v>0</x:v>
      </x:c>
      <x:c r="I1662" s="1" t="n">
        <x:v>4</x:v>
      </x:c>
      <x:c r="J1662" s="1" t="n">
        <x:v>0.19</x:v>
      </x:c>
      <x:c r="K1662" s="1" t="n">
        <x:v>0</x:v>
      </x:c>
      <x:c r="L1662" s="1" t="n">
        <x:v>90.2</x:v>
      </x:c>
      <x:c r="M1662" s="1" t="n">
        <x:v>0.8</x:v>
      </x:c>
      <x:c r="N1662" s="1" t="n">
        <x:v>10.2</x:v>
      </x:c>
      <x:c r="O1662" s="1" t="n">
        <x:f aca="0">24*MAX(0,EOMONTH(B1662,0)-MAX(B1662,INDEX(Device_Inventory!$K$2:$K$1201,MATCH(A1662,Device_Inventory!$A$2:$A$1201,0)))+1)</x:f>
        <x:v>720</x:v>
      </x:c>
      <x:c r="P1662" s="11" t="b">
        <x:f aca="0">INDEX(Device_Inventory!$K$2:$K$1201,MATCH(A1662,Device_Inventory!$A$2:$A$1201,0))&gt;B1662</x:f>
        <x:v>0</x:v>
      </x:c>
      <x:c r="Q1662" s="1" t="str">
        <x:f aca="0">IF(D1662&gt;O1662,"Fail: operating hours exceed in-service hours",IF(D1662+M1662&gt;O1662,"Fail: operating + unavailable hours exceed in-service hours",IF(P1662,"Partial month: within in-service hours","OK")))</x:f>
        <x:v>OK</x:v>
      </x:c>
    </x:row>
    <x:row r="1663" ht="15" hidden="0" customHeight="1">
      <x:c r="A1663" s="1" t="s">
        <x:v>960</x:v>
      </x:c>
      <x:c r="B1663" s="14" t="n">
        <x:v>46204</x:v>
      </x:c>
      <x:c r="C1663" s="1" t="n">
        <x:v>53.9</x:v>
      </x:c>
      <x:c r="D1663" s="1" t="n">
        <x:v>380.4</x:v>
      </x:c>
      <x:c r="E1663" s="1" t="n">
        <x:v>27</x:v>
      </x:c>
      <x:c r="F1663" s="1" t="n">
        <x:v>0</x:v>
      </x:c>
      <x:c r="G1663" s="1" t="n">
        <x:v>45</x:v>
      </x:c>
      <x:c r="H1663" s="1" t="n">
        <x:v>1</x:v>
      </x:c>
      <x:c r="I1663" s="1" t="n">
        <x:v>3</x:v>
      </x:c>
      <x:c r="J1663" s="1" t="n">
        <x:v>0</x:v>
      </x:c>
      <x:c r="K1663" s="1" t="n">
        <x:v>0</x:v>
      </x:c>
      <x:c r="L1663" s="1" t="n">
        <x:v>95.1</x:v>
      </x:c>
      <x:c r="M1663" s="1" t="n">
        <x:v>7</x:v>
      </x:c>
      <x:c r="N1663" s="1" t="n">
        <x:v>5.5</x:v>
      </x:c>
      <x:c r="O1663" s="1" t="n">
        <x:f aca="0">24*MAX(0,EOMONTH(B1663,0)-MAX(B1663,INDEX(Device_Inventory!$K$2:$K$1201,MATCH(A1663,Device_Inventory!$A$2:$A$1201,0)))+1)</x:f>
        <x:v>744</x:v>
      </x:c>
      <x:c r="P1663" s="11" t="b">
        <x:f aca="0">INDEX(Device_Inventory!$K$2:$K$1201,MATCH(A1663,Device_Inventory!$A$2:$A$1201,0))&gt;B1663</x:f>
        <x:v>0</x:v>
      </x:c>
      <x:c r="Q1663" s="1" t="str">
        <x:f aca="0">IF(D1663&gt;O1663,"Fail: operating hours exceed in-service hours",IF(D1663+M1663&gt;O1663,"Fail: operating + unavailable hours exceed in-service hours",IF(P1663,"Partial month: within in-service hours","OK")))</x:f>
        <x:v>OK</x:v>
      </x:c>
    </x:row>
    <x:row r="1664" ht="15" hidden="0" customHeight="1">
      <x:c r="A1664" s="1" t="s">
        <x:v>962</x:v>
      </x:c>
      <x:c r="B1664" s="14" t="n">
        <x:v>46054</x:v>
      </x:c>
      <x:c r="C1664" s="1" t="n">
        <x:v>57.5</x:v>
      </x:c>
      <x:c r="D1664" s="1" t="n">
        <x:v>370.1</x:v>
      </x:c>
      <x:c r="E1664" s="1" t="n">
        <x:v>8</x:v>
      </x:c>
      <x:c r="F1664" s="1" t="n">
        <x:v>3</x:v>
      </x:c>
      <x:c r="G1664" s="1" t="n">
        <x:v>47</x:v>
      </x:c>
      <x:c r="H1664" s="1" t="n">
        <x:v>0</x:v>
      </x:c>
      <x:c r="I1664" s="1" t="n">
        <x:v>2</x:v>
      </x:c>
      <x:c r="J1664" s="1" t="n">
        <x:v>0.55</x:v>
      </x:c>
      <x:c r="K1664" s="1" t="n">
        <x:v>0</x:v>
      </x:c>
      <x:c r="L1664" s="1" t="n">
        <x:v>97.6</x:v>
      </x:c>
      <x:c r="M1664" s="1" t="n">
        <x:v>4.9</x:v>
      </x:c>
      <x:c r="N1664" s="1" t="n">
        <x:v>12.7</x:v>
      </x:c>
      <x:c r="O1664" s="1" t="n">
        <x:f aca="0">24*MAX(0,EOMONTH(B1664,0)-MAX(B1664,INDEX(Device_Inventory!$K$2:$K$1201,MATCH(A1664,Device_Inventory!$A$2:$A$1201,0)))+1)</x:f>
        <x:v>672</x:v>
      </x:c>
      <x:c r="P1664" s="11" t="b">
        <x:f aca="0">INDEX(Device_Inventory!$K$2:$K$1201,MATCH(A1664,Device_Inventory!$A$2:$A$1201,0))&gt;B1664</x:f>
        <x:v>0</x:v>
      </x:c>
      <x:c r="Q1664" s="1" t="str">
        <x:f aca="0">IF(D1664&gt;O1664,"Fail: operating hours exceed in-service hours",IF(D1664+M1664&gt;O1664,"Fail: operating + unavailable hours exceed in-service hours",IF(P1664,"Partial month: within in-service hours","OK")))</x:f>
        <x:v>OK</x:v>
      </x:c>
    </x:row>
    <x:row r="1665" ht="15" hidden="0" customHeight="1">
      <x:c r="A1665" s="1" t="s">
        <x:v>962</x:v>
      </x:c>
      <x:c r="B1665" s="14" t="n">
        <x:v>46082</x:v>
      </x:c>
      <x:c r="C1665" s="1" t="n">
        <x:v>75.7</x:v>
      </x:c>
      <x:c r="D1665" s="1" t="n">
        <x:v>537.7</x:v>
      </x:c>
      <x:c r="E1665" s="1" t="n">
        <x:v>16</x:v>
      </x:c>
      <x:c r="F1665" s="1" t="n">
        <x:v>1</x:v>
      </x:c>
      <x:c r="G1665" s="1" t="n">
        <x:v>36</x:v>
      </x:c>
      <x:c r="H1665" s="1" t="n">
        <x:v>0</x:v>
      </x:c>
      <x:c r="I1665" s="1" t="n">
        <x:v>4</x:v>
      </x:c>
      <x:c r="J1665" s="1" t="n">
        <x:v>0.48</x:v>
      </x:c>
      <x:c r="K1665" s="1" t="n">
        <x:v>0</x:v>
      </x:c>
      <x:c r="L1665" s="1" t="n">
        <x:v>95.2</x:v>
      </x:c>
      <x:c r="M1665" s="1" t="n">
        <x:v>0.2</x:v>
      </x:c>
      <x:c r="N1665" s="1" t="n">
        <x:v>22.4</x:v>
      </x:c>
      <x:c r="O1665" s="1" t="n">
        <x:f aca="0">24*MAX(0,EOMONTH(B1665,0)-MAX(B1665,INDEX(Device_Inventory!$K$2:$K$1201,MATCH(A1665,Device_Inventory!$A$2:$A$1201,0)))+1)</x:f>
        <x:v>744</x:v>
      </x:c>
      <x:c r="P1665" s="11" t="b">
        <x:f aca="0">INDEX(Device_Inventory!$K$2:$K$1201,MATCH(A1665,Device_Inventory!$A$2:$A$1201,0))&gt;B1665</x:f>
        <x:v>0</x:v>
      </x:c>
      <x:c r="Q1665" s="1" t="str">
        <x:f aca="0">IF(D1665&gt;O1665,"Fail: operating hours exceed in-service hours",IF(D1665+M1665&gt;O1665,"Fail: operating + unavailable hours exceed in-service hours",IF(P1665,"Partial month: within in-service hours","OK")))</x:f>
        <x:v>OK</x:v>
      </x:c>
    </x:row>
    <x:row r="1666" ht="15" hidden="0" customHeight="1">
      <x:c r="A1666" s="1" t="s">
        <x:v>962</x:v>
      </x:c>
      <x:c r="B1666" s="14" t="n">
        <x:v>46113</x:v>
      </x:c>
      <x:c r="C1666" s="1" t="n">
        <x:v>44.6</x:v>
      </x:c>
      <x:c r="D1666" s="1" t="n">
        <x:v>296</x:v>
      </x:c>
      <x:c r="E1666" s="1" t="n">
        <x:v>11</x:v>
      </x:c>
      <x:c r="F1666" s="1" t="n">
        <x:v>5</x:v>
      </x:c>
      <x:c r="G1666" s="1" t="n">
        <x:v>24</x:v>
      </x:c>
      <x:c r="H1666" s="1" t="n">
        <x:v>0</x:v>
      </x:c>
      <x:c r="I1666" s="1" t="n">
        <x:v>2</x:v>
      </x:c>
      <x:c r="J1666" s="1" t="n">
        <x:v>1.07</x:v>
      </x:c>
      <x:c r="K1666" s="1" t="n">
        <x:v>1</x:v>
      </x:c>
      <x:c r="L1666" s="1" t="n">
        <x:v>96</x:v>
      </x:c>
      <x:c r="M1666" s="1" t="n">
        <x:v>2.6</x:v>
      </x:c>
      <x:c r="N1666" s="1" t="n">
        <x:v>10</x:v>
      </x:c>
      <x:c r="O1666" s="1" t="n">
        <x:f aca="0">24*MAX(0,EOMONTH(B1666,0)-MAX(B1666,INDEX(Device_Inventory!$K$2:$K$1201,MATCH(A1666,Device_Inventory!$A$2:$A$1201,0)))+1)</x:f>
        <x:v>720</x:v>
      </x:c>
      <x:c r="P1666" s="11" t="b">
        <x:f aca="0">INDEX(Device_Inventory!$K$2:$K$1201,MATCH(A1666,Device_Inventory!$A$2:$A$1201,0))&gt;B1666</x:f>
        <x:v>0</x:v>
      </x:c>
      <x:c r="Q1666" s="1" t="str">
        <x:f aca="0">IF(D1666&gt;O1666,"Fail: operating hours exceed in-service hours",IF(D1666+M1666&gt;O1666,"Fail: operating + unavailable hours exceed in-service hours",IF(P1666,"Partial month: within in-service hours","OK")))</x:f>
        <x:v>OK</x:v>
      </x:c>
    </x:row>
    <x:row r="1667" ht="15" hidden="0" customHeight="1">
      <x:c r="A1667" s="1" t="s">
        <x:v>962</x:v>
      </x:c>
      <x:c r="B1667" s="14" t="n">
        <x:v>46143</x:v>
      </x:c>
      <x:c r="C1667" s="1" t="n">
        <x:v>53.9</x:v>
      </x:c>
      <x:c r="D1667" s="1" t="n">
        <x:v>362.5</x:v>
      </x:c>
      <x:c r="E1667" s="1" t="n">
        <x:v>20</x:v>
      </x:c>
      <x:c r="F1667" s="1" t="n">
        <x:v>3</x:v>
      </x:c>
      <x:c r="G1667" s="1" t="n">
        <x:v>34</x:v>
      </x:c>
      <x:c r="H1667" s="1" t="n">
        <x:v>0</x:v>
      </x:c>
      <x:c r="I1667" s="1" t="n">
        <x:v>0</x:v>
      </x:c>
      <x:c r="J1667" s="1" t="n">
        <x:v>0</x:v>
      </x:c>
      <x:c r="K1667" s="1" t="n">
        <x:v>0</x:v>
      </x:c>
      <x:c r="L1667" s="1" t="n">
        <x:v>98.2</x:v>
      </x:c>
      <x:c r="M1667" s="1" t="n">
        <x:v>0</x:v>
      </x:c>
      <x:c r="N1667" s="1" t="n">
        <x:v>7</x:v>
      </x:c>
      <x:c r="O1667" s="1" t="n">
        <x:f aca="0">24*MAX(0,EOMONTH(B1667,0)-MAX(B1667,INDEX(Device_Inventory!$K$2:$K$1201,MATCH(A1667,Device_Inventory!$A$2:$A$1201,0)))+1)</x:f>
        <x:v>744</x:v>
      </x:c>
      <x:c r="P1667" s="11" t="b">
        <x:f aca="0">INDEX(Device_Inventory!$K$2:$K$1201,MATCH(A1667,Device_Inventory!$A$2:$A$1201,0))&gt;B1667</x:f>
        <x:v>0</x:v>
      </x:c>
      <x:c r="Q1667" s="1" t="str">
        <x:f aca="0">IF(D1667&gt;O1667,"Fail: operating hours exceed in-service hours",IF(D1667+M1667&gt;O1667,"Fail: operating + unavailable hours exceed in-service hours",IF(P1667,"Partial month: within in-service hours","OK")))</x:f>
        <x:v>OK</x:v>
      </x:c>
    </x:row>
    <x:row r="1668" ht="15" hidden="0" customHeight="1">
      <x:c r="A1668" s="1" t="s">
        <x:v>962</x:v>
      </x:c>
      <x:c r="B1668" s="14" t="n">
        <x:v>46174</x:v>
      </x:c>
      <x:c r="C1668" s="1" t="n">
        <x:v>33.6</x:v>
      </x:c>
      <x:c r="D1668" s="1" t="n">
        <x:v>220.5</x:v>
      </x:c>
      <x:c r="E1668" s="1" t="n">
        <x:v>15</x:v>
      </x:c>
      <x:c r="F1668" s="1" t="n">
        <x:v>1</x:v>
      </x:c>
      <x:c r="G1668" s="1" t="n">
        <x:v>18</x:v>
      </x:c>
      <x:c r="H1668" s="1" t="n">
        <x:v>0</x:v>
      </x:c>
      <x:c r="I1668" s="1" t="n">
        <x:v>0</x:v>
      </x:c>
      <x:c r="J1668" s="1" t="n">
        <x:v>0.51</x:v>
      </x:c>
      <x:c r="K1668" s="1" t="n">
        <x:v>0</x:v>
      </x:c>
      <x:c r="L1668" s="1" t="n">
        <x:v>98.2</x:v>
      </x:c>
      <x:c r="M1668" s="1" t="n">
        <x:v>13.1</x:v>
      </x:c>
      <x:c r="N1668" s="1" t="n">
        <x:v>5.3</x:v>
      </x:c>
      <x:c r="O1668" s="1" t="n">
        <x:f aca="0">24*MAX(0,EOMONTH(B1668,0)-MAX(B1668,INDEX(Device_Inventory!$K$2:$K$1201,MATCH(A1668,Device_Inventory!$A$2:$A$1201,0)))+1)</x:f>
        <x:v>720</x:v>
      </x:c>
      <x:c r="P1668" s="11" t="b">
        <x:f aca="0">INDEX(Device_Inventory!$K$2:$K$1201,MATCH(A1668,Device_Inventory!$A$2:$A$1201,0))&gt;B1668</x:f>
        <x:v>0</x:v>
      </x:c>
      <x:c r="Q1668" s="1" t="str">
        <x:f aca="0">IF(D1668&gt;O1668,"Fail: operating hours exceed in-service hours",IF(D1668+M1668&gt;O1668,"Fail: operating + unavailable hours exceed in-service hours",IF(P1668,"Partial month: within in-service hours","OK")))</x:f>
        <x:v>OK</x:v>
      </x:c>
    </x:row>
    <x:row r="1669" ht="15" hidden="0" customHeight="1">
      <x:c r="A1669" s="1" t="s">
        <x:v>962</x:v>
      </x:c>
      <x:c r="B1669" s="14" t="n">
        <x:v>46204</x:v>
      </x:c>
      <x:c r="C1669" s="1" t="n">
        <x:v>39.7</x:v>
      </x:c>
      <x:c r="D1669" s="1" t="n">
        <x:v>259.7</x:v>
      </x:c>
      <x:c r="E1669" s="1" t="n">
        <x:v>17</x:v>
      </x:c>
      <x:c r="F1669" s="1" t="n">
        <x:v>0</x:v>
      </x:c>
      <x:c r="G1669" s="1" t="n">
        <x:v>30</x:v>
      </x:c>
      <x:c r="H1669" s="1" t="n">
        <x:v>0</x:v>
      </x:c>
      <x:c r="I1669" s="1" t="n">
        <x:v>3</x:v>
      </x:c>
      <x:c r="J1669" s="1" t="n">
        <x:v>0.96</x:v>
      </x:c>
      <x:c r="K1669" s="1" t="n">
        <x:v>0</x:v>
      </x:c>
      <x:c r="L1669" s="1" t="n">
        <x:v>95.8</x:v>
      </x:c>
      <x:c r="M1669" s="1" t="n">
        <x:v>4.8</x:v>
      </x:c>
      <x:c r="N1669" s="1" t="n">
        <x:v>3.5</x:v>
      </x:c>
      <x:c r="O1669" s="1" t="n">
        <x:f aca="0">24*MAX(0,EOMONTH(B1669,0)-MAX(B1669,INDEX(Device_Inventory!$K$2:$K$1201,MATCH(A1669,Device_Inventory!$A$2:$A$1201,0)))+1)</x:f>
        <x:v>744</x:v>
      </x:c>
      <x:c r="P1669" s="11" t="b">
        <x:f aca="0">INDEX(Device_Inventory!$K$2:$K$1201,MATCH(A1669,Device_Inventory!$A$2:$A$1201,0))&gt;B1669</x:f>
        <x:v>0</x:v>
      </x:c>
      <x:c r="Q1669" s="1" t="str">
        <x:f aca="0">IF(D1669&gt;O1669,"Fail: operating hours exceed in-service hours",IF(D1669+M1669&gt;O1669,"Fail: operating + unavailable hours exceed in-service hours",IF(P1669,"Partial month: within in-service hours","OK")))</x:f>
        <x:v>OK</x:v>
      </x:c>
    </x:row>
    <x:row r="1670" ht="15" hidden="0" customHeight="1">
      <x:c r="A1670" s="1" t="s">
        <x:v>2692</x:v>
      </x:c>
      <x:c r="B1670" s="14" t="n">
        <x:v>46054</x:v>
      </x:c>
      <x:c r="C1670" s="1" t="n">
        <x:v>74.4</x:v>
      </x:c>
      <x:c r="D1670" s="1" t="n">
        <x:v>466.6</x:v>
      </x:c>
      <x:c r="E1670" s="1" t="n">
        <x:v>24</x:v>
      </x:c>
      <x:c r="F1670" s="1" t="n">
        <x:v>0</x:v>
      </x:c>
      <x:c r="G1670" s="1" t="n">
        <x:v>47</x:v>
      </x:c>
      <x:c r="H1670" s="1" t="n">
        <x:v>2</x:v>
      </x:c>
      <x:c r="I1670" s="1" t="n">
        <x:v>0</x:v>
      </x:c>
      <x:c r="J1670" s="1" t="n">
        <x:v>1.14</x:v>
      </x:c>
      <x:c r="K1670" s="1" t="n">
        <x:v>1</x:v>
      </x:c>
      <x:c r="L1670" s="1" t="n">
        <x:v>91.2</x:v>
      </x:c>
      <x:c r="M1670" s="1" t="n">
        <x:v>3.9</x:v>
      </x:c>
      <x:c r="N1670" s="1" t="n">
        <x:v>16.1</x:v>
      </x:c>
      <x:c r="O1670" s="1" t="n">
        <x:f aca="0">24*MAX(0,EOMONTH(B1670,0)-MAX(B1670,INDEX(Device_Inventory!$K$2:$K$1201,MATCH(A1670,Device_Inventory!$A$2:$A$1201,0)))+1)</x:f>
        <x:v>672</x:v>
      </x:c>
      <x:c r="P1670" s="11" t="b">
        <x:f aca="0">INDEX(Device_Inventory!$K$2:$K$1201,MATCH(A1670,Device_Inventory!$A$2:$A$1201,0))&gt;B1670</x:f>
        <x:v>0</x:v>
      </x:c>
      <x:c r="Q1670" s="1" t="str">
        <x:f aca="0">IF(D1670&gt;O1670,"Fail: operating hours exceed in-service hours",IF(D1670+M1670&gt;O1670,"Fail: operating + unavailable hours exceed in-service hours",IF(P1670,"Partial month: within in-service hours","OK")))</x:f>
        <x:v>OK</x:v>
      </x:c>
    </x:row>
    <x:row r="1671" ht="15" hidden="0" customHeight="1">
      <x:c r="A1671" s="1" t="s">
        <x:v>2692</x:v>
      </x:c>
      <x:c r="B1671" s="14" t="n">
        <x:v>46082</x:v>
      </x:c>
      <x:c r="C1671" s="1" t="n">
        <x:v>70.5</x:v>
      </x:c>
      <x:c r="D1671" s="1" t="n">
        <x:v>389.3</x:v>
      </x:c>
      <x:c r="E1671" s="1" t="n">
        <x:v>11</x:v>
      </x:c>
      <x:c r="F1671" s="1" t="n">
        <x:v>1</x:v>
      </x:c>
      <x:c r="G1671" s="1" t="n">
        <x:v>32</x:v>
      </x:c>
      <x:c r="H1671" s="1" t="n">
        <x:v>0</x:v>
      </x:c>
      <x:c r="I1671" s="1" t="n">
        <x:v>0</x:v>
      </x:c>
      <x:c r="J1671" s="1" t="n">
        <x:v>0.41</x:v>
      </x:c>
      <x:c r="K1671" s="1" t="n">
        <x:v>0</x:v>
      </x:c>
      <x:c r="L1671" s="1" t="n">
        <x:v>95</x:v>
      </x:c>
      <x:c r="M1671" s="1" t="n">
        <x:v>11</x:v>
      </x:c>
      <x:c r="N1671" s="1" t="n">
        <x:v>6.2</x:v>
      </x:c>
      <x:c r="O1671" s="1" t="n">
        <x:f aca="0">24*MAX(0,EOMONTH(B1671,0)-MAX(B1671,INDEX(Device_Inventory!$K$2:$K$1201,MATCH(A1671,Device_Inventory!$A$2:$A$1201,0)))+1)</x:f>
        <x:v>744</x:v>
      </x:c>
      <x:c r="P1671" s="11" t="b">
        <x:f aca="0">INDEX(Device_Inventory!$K$2:$K$1201,MATCH(A1671,Device_Inventory!$A$2:$A$1201,0))&gt;B1671</x:f>
        <x:v>0</x:v>
      </x:c>
      <x:c r="Q1671" s="1" t="str">
        <x:f aca="0">IF(D1671&gt;O1671,"Fail: operating hours exceed in-service hours",IF(D1671+M1671&gt;O1671,"Fail: operating + unavailable hours exceed in-service hours",IF(P1671,"Partial month: within in-service hours","OK")))</x:f>
        <x:v>OK</x:v>
      </x:c>
    </x:row>
    <x:row r="1672" ht="15" hidden="0" customHeight="1">
      <x:c r="A1672" s="1" t="s">
        <x:v>2692</x:v>
      </x:c>
      <x:c r="B1672" s="14" t="n">
        <x:v>46113</x:v>
      </x:c>
      <x:c r="C1672" s="1" t="n">
        <x:v>82.1</x:v>
      </x:c>
      <x:c r="D1672" s="1" t="n">
        <x:v>492.4</x:v>
      </x:c>
      <x:c r="E1672" s="1" t="n">
        <x:v>11</x:v>
      </x:c>
      <x:c r="F1672" s="1" t="n">
        <x:v>2</x:v>
      </x:c>
      <x:c r="G1672" s="1" t="n">
        <x:v>42</x:v>
      </x:c>
      <x:c r="H1672" s="1" t="n">
        <x:v>0</x:v>
      </x:c>
      <x:c r="I1672" s="1" t="n">
        <x:v>3</x:v>
      </x:c>
      <x:c r="J1672" s="1" t="n">
        <x:v>0.7</x:v>
      </x:c>
      <x:c r="K1672" s="1" t="n">
        <x:v>0</x:v>
      </x:c>
      <x:c r="L1672" s="1" t="n">
        <x:v>93.5</x:v>
      </x:c>
      <x:c r="M1672" s="1" t="n">
        <x:v>3.8</x:v>
      </x:c>
      <x:c r="N1672" s="1" t="n">
        <x:v>9.9</x:v>
      </x:c>
      <x:c r="O1672" s="1" t="n">
        <x:f aca="0">24*MAX(0,EOMONTH(B1672,0)-MAX(B1672,INDEX(Device_Inventory!$K$2:$K$1201,MATCH(A1672,Device_Inventory!$A$2:$A$1201,0)))+1)</x:f>
        <x:v>720</x:v>
      </x:c>
      <x:c r="P1672" s="11" t="b">
        <x:f aca="0">INDEX(Device_Inventory!$K$2:$K$1201,MATCH(A1672,Device_Inventory!$A$2:$A$1201,0))&gt;B1672</x:f>
        <x:v>0</x:v>
      </x:c>
      <x:c r="Q1672" s="1" t="str">
        <x:f aca="0">IF(D1672&gt;O1672,"Fail: operating hours exceed in-service hours",IF(D1672+M1672&gt;O1672,"Fail: operating + unavailable hours exceed in-service hours",IF(P1672,"Partial month: within in-service hours","OK")))</x:f>
        <x:v>OK</x:v>
      </x:c>
    </x:row>
    <x:row r="1673" ht="15" hidden="0" customHeight="1">
      <x:c r="A1673" s="1" t="s">
        <x:v>2692</x:v>
      </x:c>
      <x:c r="B1673" s="14" t="n">
        <x:v>46143</x:v>
      </x:c>
      <x:c r="C1673" s="1" t="n">
        <x:v>55.2</x:v>
      </x:c>
      <x:c r="D1673" s="1" t="n">
        <x:v>349.1</x:v>
      </x:c>
      <x:c r="E1673" s="1" t="n">
        <x:v>22</x:v>
      </x:c>
      <x:c r="F1673" s="1" t="n">
        <x:v>2</x:v>
      </x:c>
      <x:c r="G1673" s="1" t="n">
        <x:v>34</x:v>
      </x:c>
      <x:c r="H1673" s="1" t="n">
        <x:v>0</x:v>
      </x:c>
      <x:c r="I1673" s="1" t="n">
        <x:v>1</x:v>
      </x:c>
      <x:c r="J1673" s="1" t="n">
        <x:v>0.39</x:v>
      </x:c>
      <x:c r="K1673" s="1" t="n">
        <x:v>1</x:v>
      </x:c>
      <x:c r="L1673" s="1" t="n">
        <x:v>93.8</x:v>
      </x:c>
      <x:c r="M1673" s="1" t="n">
        <x:v>5.6</x:v>
      </x:c>
      <x:c r="N1673" s="1" t="n">
        <x:v>11.7</x:v>
      </x:c>
      <x:c r="O1673" s="1" t="n">
        <x:f aca="0">24*MAX(0,EOMONTH(B1673,0)-MAX(B1673,INDEX(Device_Inventory!$K$2:$K$1201,MATCH(A1673,Device_Inventory!$A$2:$A$1201,0)))+1)</x:f>
        <x:v>744</x:v>
      </x:c>
      <x:c r="P1673" s="11" t="b">
        <x:f aca="0">INDEX(Device_Inventory!$K$2:$K$1201,MATCH(A1673,Device_Inventory!$A$2:$A$1201,0))&gt;B1673</x:f>
        <x:v>0</x:v>
      </x:c>
      <x:c r="Q1673" s="1" t="str">
        <x:f aca="0">IF(D1673&gt;O1673,"Fail: operating hours exceed in-service hours",IF(D1673+M1673&gt;O1673,"Fail: operating + unavailable hours exceed in-service hours",IF(P1673,"Partial month: within in-service hours","OK")))</x:f>
        <x:v>OK</x:v>
      </x:c>
    </x:row>
    <x:row r="1674" ht="15" hidden="0" customHeight="1">
      <x:c r="A1674" s="1" t="s">
        <x:v>2692</x:v>
      </x:c>
      <x:c r="B1674" s="14" t="n">
        <x:v>46174</x:v>
      </x:c>
      <x:c r="C1674" s="1" t="n">
        <x:v>77.9</x:v>
      </x:c>
      <x:c r="D1674" s="1" t="n">
        <x:v>443.2</x:v>
      </x:c>
      <x:c r="E1674" s="1" t="n">
        <x:v>22</x:v>
      </x:c>
      <x:c r="F1674" s="1" t="n">
        <x:v>2</x:v>
      </x:c>
      <x:c r="G1674" s="1" t="n">
        <x:v>39</x:v>
      </x:c>
      <x:c r="H1674" s="1" t="n">
        <x:v>0</x:v>
      </x:c>
      <x:c r="I1674" s="1" t="n">
        <x:v>4</x:v>
      </x:c>
      <x:c r="J1674" s="1" t="n">
        <x:v>0.32</x:v>
      </x:c>
      <x:c r="K1674" s="1" t="n">
        <x:v>0</x:v>
      </x:c>
      <x:c r="L1674" s="1" t="n">
        <x:v>94.4</x:v>
      </x:c>
      <x:c r="M1674" s="1" t="n">
        <x:v>1.7</x:v>
      </x:c>
      <x:c r="N1674" s="1" t="n">
        <x:v>13.6</x:v>
      </x:c>
      <x:c r="O1674" s="1" t="n">
        <x:f aca="0">24*MAX(0,EOMONTH(B1674,0)-MAX(B1674,INDEX(Device_Inventory!$K$2:$K$1201,MATCH(A1674,Device_Inventory!$A$2:$A$1201,0)))+1)</x:f>
        <x:v>720</x:v>
      </x:c>
      <x:c r="P1674" s="11" t="b">
        <x:f aca="0">INDEX(Device_Inventory!$K$2:$K$1201,MATCH(A1674,Device_Inventory!$A$2:$A$1201,0))&gt;B1674</x:f>
        <x:v>0</x:v>
      </x:c>
      <x:c r="Q1674" s="1" t="str">
        <x:f aca="0">IF(D1674&gt;O1674,"Fail: operating hours exceed in-service hours",IF(D1674+M1674&gt;O1674,"Fail: operating + unavailable hours exceed in-service hours",IF(P1674,"Partial month: within in-service hours","OK")))</x:f>
        <x:v>OK</x:v>
      </x:c>
    </x:row>
    <x:row r="1675" ht="15" hidden="0" customHeight="1">
      <x:c r="A1675" s="1" t="s">
        <x:v>2692</x:v>
      </x:c>
      <x:c r="B1675" s="14" t="n">
        <x:v>46204</x:v>
      </x:c>
      <x:c r="C1675" s="1" t="n">
        <x:v>81.1</x:v>
      </x:c>
      <x:c r="D1675" s="1" t="n">
        <x:v>450</x:v>
      </x:c>
      <x:c r="E1675" s="1" t="n">
        <x:v>22</x:v>
      </x:c>
      <x:c r="F1675" s="1" t="n">
        <x:v>1</x:v>
      </x:c>
      <x:c r="G1675" s="1" t="n">
        <x:v>47</x:v>
      </x:c>
      <x:c r="H1675" s="1" t="n">
        <x:v>0</x:v>
      </x:c>
      <x:c r="I1675" s="1" t="n">
        <x:v>5</x:v>
      </x:c>
      <x:c r="J1675" s="1" t="n">
        <x:v>0.3</x:v>
      </x:c>
      <x:c r="K1675" s="1" t="n">
        <x:v>1</x:v>
      </x:c>
      <x:c r="L1675" s="1" t="n">
        <x:v>90.8</x:v>
      </x:c>
      <x:c r="M1675" s="1" t="n">
        <x:v>0.4</x:v>
      </x:c>
      <x:c r="N1675" s="1" t="n">
        <x:v>12.9</x:v>
      </x:c>
      <x:c r="O1675" s="1" t="n">
        <x:f aca="0">24*MAX(0,EOMONTH(B1675,0)-MAX(B1675,INDEX(Device_Inventory!$K$2:$K$1201,MATCH(A1675,Device_Inventory!$A$2:$A$1201,0)))+1)</x:f>
        <x:v>744</x:v>
      </x:c>
      <x:c r="P1675" s="11" t="b">
        <x:f aca="0">INDEX(Device_Inventory!$K$2:$K$1201,MATCH(A1675,Device_Inventory!$A$2:$A$1201,0))&gt;B1675</x:f>
        <x:v>0</x:v>
      </x:c>
      <x:c r="Q1675" s="1" t="str">
        <x:f aca="0">IF(D1675&gt;O1675,"Fail: operating hours exceed in-service hours",IF(D1675+M1675&gt;O1675,"Fail: operating + unavailable hours exceed in-service hours",IF(P1675,"Partial month: within in-service hours","OK")))</x:f>
        <x:v>OK</x:v>
      </x:c>
    </x:row>
    <x:row r="1676" ht="15" hidden="0" customHeight="1">
      <x:c r="A1676" s="1" t="s">
        <x:v>965</x:v>
      </x:c>
      <x:c r="B1676" s="14" t="n">
        <x:v>46054</x:v>
      </x:c>
      <x:c r="C1676" s="1" t="n">
        <x:v>65.9</x:v>
      </x:c>
      <x:c r="D1676" s="1" t="n">
        <x:v>430.5</x:v>
      </x:c>
      <x:c r="E1676" s="1" t="n">
        <x:v>23</x:v>
      </x:c>
      <x:c r="F1676" s="1" t="n">
        <x:v>0</x:v>
      </x:c>
      <x:c r="G1676" s="1" t="n">
        <x:v>28</x:v>
      </x:c>
      <x:c r="H1676" s="1" t="n">
        <x:v>0</x:v>
      </x:c>
      <x:c r="I1676" s="1" t="n">
        <x:v>3</x:v>
      </x:c>
      <x:c r="J1676" s="1" t="n">
        <x:v>0.61</x:v>
      </x:c>
      <x:c r="K1676" s="1" t="n">
        <x:v>0</x:v>
      </x:c>
      <x:c r="L1676" s="1" t="n">
        <x:v>96</x:v>
      </x:c>
      <x:c r="M1676" s="1" t="n">
        <x:v>6.9</x:v>
      </x:c>
      <x:c r="N1676" s="1" t="n">
        <x:v>11.7</x:v>
      </x:c>
      <x:c r="O1676" s="1" t="n">
        <x:f aca="0">24*MAX(0,EOMONTH(B1676,0)-MAX(B1676,INDEX(Device_Inventory!$K$2:$K$1201,MATCH(A1676,Device_Inventory!$A$2:$A$1201,0)))+1)</x:f>
        <x:v>672</x:v>
      </x:c>
      <x:c r="P1676" s="11" t="b">
        <x:f aca="0">INDEX(Device_Inventory!$K$2:$K$1201,MATCH(A1676,Device_Inventory!$A$2:$A$1201,0))&gt;B1676</x:f>
        <x:v>0</x:v>
      </x:c>
      <x:c r="Q1676" s="1" t="str">
        <x:f aca="0">IF(D1676&gt;O1676,"Fail: operating hours exceed in-service hours",IF(D1676+M1676&gt;O1676,"Fail: operating + unavailable hours exceed in-service hours",IF(P1676,"Partial month: within in-service hours","OK")))</x:f>
        <x:v>OK</x:v>
      </x:c>
    </x:row>
    <x:row r="1677" ht="15" hidden="0" customHeight="1">
      <x:c r="A1677" s="1" t="s">
        <x:v>965</x:v>
      </x:c>
      <x:c r="B1677" s="14" t="n">
        <x:v>46082</x:v>
      </x:c>
      <x:c r="C1677" s="1" t="n">
        <x:v>59.9</x:v>
      </x:c>
      <x:c r="D1677" s="1" t="n">
        <x:v>395.1</x:v>
      </x:c>
      <x:c r="E1677" s="1" t="n">
        <x:v>13</x:v>
      </x:c>
      <x:c r="F1677" s="1" t="n">
        <x:v>1</x:v>
      </x:c>
      <x:c r="G1677" s="1" t="n">
        <x:v>39</x:v>
      </x:c>
      <x:c r="H1677" s="1" t="n">
        <x:v>0</x:v>
      </x:c>
      <x:c r="I1677" s="1" t="n">
        <x:v>1</x:v>
      </x:c>
      <x:c r="J1677" s="1" t="n">
        <x:v>0.14</x:v>
      </x:c>
      <x:c r="K1677" s="1" t="n">
        <x:v>0</x:v>
      </x:c>
      <x:c r="L1677" s="1" t="n">
        <x:v>92.7</x:v>
      </x:c>
      <x:c r="M1677" s="1" t="n">
        <x:v>9.1</x:v>
      </x:c>
      <x:c r="N1677" s="1" t="n">
        <x:v>13.2</x:v>
      </x:c>
      <x:c r="O1677" s="1" t="n">
        <x:f aca="0">24*MAX(0,EOMONTH(B1677,0)-MAX(B1677,INDEX(Device_Inventory!$K$2:$K$1201,MATCH(A1677,Device_Inventory!$A$2:$A$1201,0)))+1)</x:f>
        <x:v>744</x:v>
      </x:c>
      <x:c r="P1677" s="11" t="b">
        <x:f aca="0">INDEX(Device_Inventory!$K$2:$K$1201,MATCH(A1677,Device_Inventory!$A$2:$A$1201,0))&gt;B1677</x:f>
        <x:v>0</x:v>
      </x:c>
      <x:c r="Q1677" s="1" t="str">
        <x:f aca="0">IF(D1677&gt;O1677,"Fail: operating hours exceed in-service hours",IF(D1677+M1677&gt;O1677,"Fail: operating + unavailable hours exceed in-service hours",IF(P1677,"Partial month: within in-service hours","OK")))</x:f>
        <x:v>OK</x:v>
      </x:c>
    </x:row>
    <x:row r="1678" ht="15" hidden="0" customHeight="1">
      <x:c r="A1678" s="1" t="s">
        <x:v>965</x:v>
      </x:c>
      <x:c r="B1678" s="14" t="n">
        <x:v>46113</x:v>
      </x:c>
      <x:c r="C1678" s="1" t="n">
        <x:v>63.5</x:v>
      </x:c>
      <x:c r="D1678" s="1" t="n">
        <x:v>363.1</x:v>
      </x:c>
      <x:c r="E1678" s="1" t="n">
        <x:v>19</x:v>
      </x:c>
      <x:c r="F1678" s="1" t="n">
        <x:v>1</x:v>
      </x:c>
      <x:c r="G1678" s="1" t="n">
        <x:v>37</x:v>
      </x:c>
      <x:c r="H1678" s="1" t="n">
        <x:v>0</x:v>
      </x:c>
      <x:c r="I1678" s="1" t="n">
        <x:v>4</x:v>
      </x:c>
      <x:c r="J1678" s="1" t="n">
        <x:v>0.12</x:v>
      </x:c>
      <x:c r="K1678" s="1" t="n">
        <x:v>1</x:v>
      </x:c>
      <x:c r="L1678" s="1" t="n">
        <x:v>94.9</x:v>
      </x:c>
      <x:c r="M1678" s="1" t="n">
        <x:v>1.3</x:v>
      </x:c>
      <x:c r="N1678" s="1" t="n">
        <x:v>14.2</x:v>
      </x:c>
      <x:c r="O1678" s="1" t="n">
        <x:f aca="0">24*MAX(0,EOMONTH(B1678,0)-MAX(B1678,INDEX(Device_Inventory!$K$2:$K$1201,MATCH(A1678,Device_Inventory!$A$2:$A$1201,0)))+1)</x:f>
        <x:v>720</x:v>
      </x:c>
      <x:c r="P1678" s="11" t="b">
        <x:f aca="0">INDEX(Device_Inventory!$K$2:$K$1201,MATCH(A1678,Device_Inventory!$A$2:$A$1201,0))&gt;B1678</x:f>
        <x:v>0</x:v>
      </x:c>
      <x:c r="Q1678" s="1" t="str">
        <x:f aca="0">IF(D1678&gt;O1678,"Fail: operating hours exceed in-service hours",IF(D1678+M1678&gt;O1678,"Fail: operating + unavailable hours exceed in-service hours",IF(P1678,"Partial month: within in-service hours","OK")))</x:f>
        <x:v>OK</x:v>
      </x:c>
    </x:row>
    <x:row r="1679" ht="15" hidden="0" customHeight="1">
      <x:c r="A1679" s="1" t="s">
        <x:v>965</x:v>
      </x:c>
      <x:c r="B1679" s="14" t="n">
        <x:v>46143</x:v>
      </x:c>
      <x:c r="C1679" s="1" t="n">
        <x:v>95</x:v>
      </x:c>
      <x:c r="D1679" s="1" t="n">
        <x:v>647.8</x:v>
      </x:c>
      <x:c r="E1679" s="1" t="n">
        <x:v>22</x:v>
      </x:c>
      <x:c r="F1679" s="1" t="n">
        <x:v>0</x:v>
      </x:c>
      <x:c r="G1679" s="1" t="n">
        <x:v>41</x:v>
      </x:c>
      <x:c r="H1679" s="1" t="n">
        <x:v>0</x:v>
      </x:c>
      <x:c r="I1679" s="1" t="n">
        <x:v>3</x:v>
      </x:c>
      <x:c r="J1679" s="1" t="n">
        <x:v>0.71</x:v>
      </x:c>
      <x:c r="K1679" s="1" t="n">
        <x:v>1</x:v>
      </x:c>
      <x:c r="L1679" s="1" t="n">
        <x:v>95.1</x:v>
      </x:c>
      <x:c r="M1679" s="1" t="n">
        <x:v>0</x:v>
      </x:c>
      <x:c r="N1679" s="1" t="n">
        <x:v>23.2</x:v>
      </x:c>
      <x:c r="O1679" s="1" t="n">
        <x:f aca="0">24*MAX(0,EOMONTH(B1679,0)-MAX(B1679,INDEX(Device_Inventory!$K$2:$K$1201,MATCH(A1679,Device_Inventory!$A$2:$A$1201,0)))+1)</x:f>
        <x:v>744</x:v>
      </x:c>
      <x:c r="P1679" s="11" t="b">
        <x:f aca="0">INDEX(Device_Inventory!$K$2:$K$1201,MATCH(A1679,Device_Inventory!$A$2:$A$1201,0))&gt;B1679</x:f>
        <x:v>0</x:v>
      </x:c>
      <x:c r="Q1679" s="1" t="str">
        <x:f aca="0">IF(D1679&gt;O1679,"Fail: operating hours exceed in-service hours",IF(D1679+M1679&gt;O1679,"Fail: operating + unavailable hours exceed in-service hours",IF(P1679,"Partial month: within in-service hours","OK")))</x:f>
        <x:v>OK</x:v>
      </x:c>
    </x:row>
    <x:row r="1680" ht="15" hidden="0" customHeight="1">
      <x:c r="A1680" s="1" t="s">
        <x:v>965</x:v>
      </x:c>
      <x:c r="B1680" s="14" t="n">
        <x:v>46174</x:v>
      </x:c>
      <x:c r="C1680" s="1" t="n">
        <x:v>71.7</x:v>
      </x:c>
      <x:c r="D1680" s="1" t="n">
        <x:v>393.6</x:v>
      </x:c>
      <x:c r="E1680" s="1" t="n">
        <x:v>21</x:v>
      </x:c>
      <x:c r="F1680" s="1" t="n">
        <x:v>0</x:v>
      </x:c>
      <x:c r="G1680" s="1" t="n">
        <x:v>38</x:v>
      </x:c>
      <x:c r="H1680" s="1" t="n">
        <x:v>0</x:v>
      </x:c>
      <x:c r="I1680" s="1" t="n">
        <x:v>3</x:v>
      </x:c>
      <x:c r="J1680" s="1" t="n">
        <x:v>0.01</x:v>
      </x:c>
      <x:c r="K1680" s="1" t="n">
        <x:v>0</x:v>
      </x:c>
      <x:c r="L1680" s="1" t="n">
        <x:v>96.5</x:v>
      </x:c>
      <x:c r="M1680" s="1" t="n">
        <x:v>10</x:v>
      </x:c>
      <x:c r="N1680" s="1" t="n">
        <x:v>8.3</x:v>
      </x:c>
      <x:c r="O1680" s="1" t="n">
        <x:f aca="0">24*MAX(0,EOMONTH(B1680,0)-MAX(B1680,INDEX(Device_Inventory!$K$2:$K$1201,MATCH(A1680,Device_Inventory!$A$2:$A$1201,0)))+1)</x:f>
        <x:v>720</x:v>
      </x:c>
      <x:c r="P1680" s="11" t="b">
        <x:f aca="0">INDEX(Device_Inventory!$K$2:$K$1201,MATCH(A1680,Device_Inventory!$A$2:$A$1201,0))&gt;B1680</x:f>
        <x:v>0</x:v>
      </x:c>
      <x:c r="Q1680" s="1" t="str">
        <x:f aca="0">IF(D1680&gt;O1680,"Fail: operating hours exceed in-service hours",IF(D1680+M1680&gt;O1680,"Fail: operating + unavailable hours exceed in-service hours",IF(P1680,"Partial month: within in-service hours","OK")))</x:f>
        <x:v>OK</x:v>
      </x:c>
    </x:row>
    <x:row r="1681" ht="15" hidden="0" customHeight="1">
      <x:c r="A1681" s="1" t="s">
        <x:v>965</x:v>
      </x:c>
      <x:c r="B1681" s="14" t="n">
        <x:v>46204</x:v>
      </x:c>
      <x:c r="C1681" s="1" t="n">
        <x:v>49.6</x:v>
      </x:c>
      <x:c r="D1681" s="1" t="n">
        <x:v>276.2</x:v>
      </x:c>
      <x:c r="E1681" s="1" t="n">
        <x:v>11</x:v>
      </x:c>
      <x:c r="F1681" s="1" t="n">
        <x:v>0</x:v>
      </x:c>
      <x:c r="G1681" s="1" t="n">
        <x:v>22</x:v>
      </x:c>
      <x:c r="H1681" s="1" t="n">
        <x:v>1</x:v>
      </x:c>
      <x:c r="I1681" s="1" t="n">
        <x:v>1</x:v>
      </x:c>
      <x:c r="J1681" s="1" t="n">
        <x:v>0.53</x:v>
      </x:c>
      <x:c r="K1681" s="1" t="n">
        <x:v>0</x:v>
      </x:c>
      <x:c r="L1681" s="1" t="n">
        <x:v>96.8</x:v>
      </x:c>
      <x:c r="M1681" s="1" t="n">
        <x:v>11.2</x:v>
      </x:c>
      <x:c r="N1681" s="1" t="n">
        <x:v>12.2</x:v>
      </x:c>
      <x:c r="O1681" s="1" t="n">
        <x:f aca="0">24*MAX(0,EOMONTH(B1681,0)-MAX(B1681,INDEX(Device_Inventory!$K$2:$K$1201,MATCH(A1681,Device_Inventory!$A$2:$A$1201,0)))+1)</x:f>
        <x:v>744</x:v>
      </x:c>
      <x:c r="P1681" s="11" t="b">
        <x:f aca="0">INDEX(Device_Inventory!$K$2:$K$1201,MATCH(A1681,Device_Inventory!$A$2:$A$1201,0))&gt;B1681</x:f>
        <x:v>0</x:v>
      </x:c>
      <x:c r="Q1681" s="1" t="str">
        <x:f aca="0">IF(D1681&gt;O1681,"Fail: operating hours exceed in-service hours",IF(D1681+M1681&gt;O1681,"Fail: operating + unavailable hours exceed in-service hours",IF(P1681,"Partial month: within in-service hours","OK")))</x:f>
        <x:v>OK</x:v>
      </x:c>
    </x:row>
    <x:row r="1682" ht="15" hidden="0" customHeight="1">
      <x:c r="A1682" s="1" t="s">
        <x:v>2697</x:v>
      </x:c>
      <x:c r="B1682" s="14" t="n">
        <x:v>46054</x:v>
      </x:c>
      <x:c r="C1682" s="1" t="n">
        <x:v>94.7</x:v>
      </x:c>
      <x:c r="D1682" s="1" t="n">
        <x:v>564.6</x:v>
      </x:c>
      <x:c r="E1682" s="1" t="n">
        <x:v>20</x:v>
      </x:c>
      <x:c r="F1682" s="1" t="n">
        <x:v>4</x:v>
      </x:c>
      <x:c r="G1682" s="1" t="n">
        <x:v>44</x:v>
      </x:c>
      <x:c r="H1682" s="1" t="n">
        <x:v>0</x:v>
      </x:c>
      <x:c r="I1682" s="1" t="n">
        <x:v>2</x:v>
      </x:c>
      <x:c r="J1682" s="1" t="n">
        <x:v>0.83</x:v>
      </x:c>
      <x:c r="K1682" s="1" t="n">
        <x:v>1</x:v>
      </x:c>
      <x:c r="L1682" s="1" t="n">
        <x:v>97.5</x:v>
      </x:c>
      <x:c r="M1682" s="1" t="n">
        <x:v>1</x:v>
      </x:c>
      <x:c r="N1682" s="1" t="n">
        <x:v>23</x:v>
      </x:c>
      <x:c r="O1682" s="1" t="n">
        <x:f aca="0">24*MAX(0,EOMONTH(B1682,0)-MAX(B1682,INDEX(Device_Inventory!$K$2:$K$1201,MATCH(A1682,Device_Inventory!$A$2:$A$1201,0)))+1)</x:f>
        <x:v>672</x:v>
      </x:c>
      <x:c r="P1682" s="11" t="b">
        <x:f aca="0">INDEX(Device_Inventory!$K$2:$K$1201,MATCH(A1682,Device_Inventory!$A$2:$A$1201,0))&gt;B1682</x:f>
        <x:v>0</x:v>
      </x:c>
      <x:c r="Q1682" s="1" t="str">
        <x:f aca="0">IF(D1682&gt;O1682,"Fail: operating hours exceed in-service hours",IF(D1682+M1682&gt;O1682,"Fail: operating + unavailable hours exceed in-service hours",IF(P1682,"Partial month: within in-service hours","OK")))</x:f>
        <x:v>OK</x:v>
      </x:c>
    </x:row>
    <x:row r="1683" ht="15" hidden="0" customHeight="1">
      <x:c r="A1683" s="1" t="s">
        <x:v>2697</x:v>
      </x:c>
      <x:c r="B1683" s="14" t="n">
        <x:v>46082</x:v>
      </x:c>
      <x:c r="C1683" s="1" t="n">
        <x:v>70.4</x:v>
      </x:c>
      <x:c r="D1683" s="1" t="n">
        <x:v>475.2</x:v>
      </x:c>
      <x:c r="E1683" s="1" t="n">
        <x:v>15</x:v>
      </x:c>
      <x:c r="F1683" s="1" t="n">
        <x:v>1</x:v>
      </x:c>
      <x:c r="G1683" s="1" t="n">
        <x:v>29</x:v>
      </x:c>
      <x:c r="H1683" s="1" t="n">
        <x:v>1</x:v>
      </x:c>
      <x:c r="I1683" s="1" t="n">
        <x:v>0</x:v>
      </x:c>
      <x:c r="J1683" s="1" t="n">
        <x:v>0.12</x:v>
      </x:c>
      <x:c r="K1683" s="1" t="n">
        <x:v>0</x:v>
      </x:c>
      <x:c r="L1683" s="1" t="n">
        <x:v>95.6</x:v>
      </x:c>
      <x:c r="M1683" s="1" t="n">
        <x:v>6.9</x:v>
      </x:c>
      <x:c r="N1683" s="1" t="n">
        <x:v>19</x:v>
      </x:c>
      <x:c r="O1683" s="1" t="n">
        <x:f aca="0">24*MAX(0,EOMONTH(B1683,0)-MAX(B1683,INDEX(Device_Inventory!$K$2:$K$1201,MATCH(A1683,Device_Inventory!$A$2:$A$1201,0)))+1)</x:f>
        <x:v>744</x:v>
      </x:c>
      <x:c r="P1683" s="11" t="b">
        <x:f aca="0">INDEX(Device_Inventory!$K$2:$K$1201,MATCH(A1683,Device_Inventory!$A$2:$A$1201,0))&gt;B1683</x:f>
        <x:v>0</x:v>
      </x:c>
      <x:c r="Q1683" s="1" t="str">
        <x:f aca="0">IF(D1683&gt;O1683,"Fail: operating hours exceed in-service hours",IF(D1683+M1683&gt;O1683,"Fail: operating + unavailable hours exceed in-service hours",IF(P1683,"Partial month: within in-service hours","OK")))</x:f>
        <x:v>OK</x:v>
      </x:c>
    </x:row>
    <x:row r="1684" ht="15" hidden="0" customHeight="1">
      <x:c r="A1684" s="1" t="s">
        <x:v>2697</x:v>
      </x:c>
      <x:c r="B1684" s="14" t="n">
        <x:v>46113</x:v>
      </x:c>
      <x:c r="C1684" s="1" t="n">
        <x:v>83.5</x:v>
      </x:c>
      <x:c r="D1684" s="1" t="n">
        <x:v>497.9</x:v>
      </x:c>
      <x:c r="E1684" s="1" t="n">
        <x:v>15</x:v>
      </x:c>
      <x:c r="F1684" s="1" t="n">
        <x:v>3</x:v>
      </x:c>
      <x:c r="G1684" s="1" t="n">
        <x:v>44</x:v>
      </x:c>
      <x:c r="H1684" s="1" t="n">
        <x:v>0</x:v>
      </x:c>
      <x:c r="I1684" s="1" t="n">
        <x:v>0</x:v>
      </x:c>
      <x:c r="J1684" s="1" t="n">
        <x:v>0.25</x:v>
      </x:c>
      <x:c r="K1684" s="1" t="n">
        <x:v>0</x:v>
      </x:c>
      <x:c r="L1684" s="1" t="n">
        <x:v>100</x:v>
      </x:c>
      <x:c r="M1684" s="1" t="n">
        <x:v>4.8</x:v>
      </x:c>
      <x:c r="N1684" s="1" t="n">
        <x:v>25.5</x:v>
      </x:c>
      <x:c r="O1684" s="1" t="n">
        <x:f aca="0">24*MAX(0,EOMONTH(B1684,0)-MAX(B1684,INDEX(Device_Inventory!$K$2:$K$1201,MATCH(A1684,Device_Inventory!$A$2:$A$1201,0)))+1)</x:f>
        <x:v>720</x:v>
      </x:c>
      <x:c r="P1684" s="11" t="b">
        <x:f aca="0">INDEX(Device_Inventory!$K$2:$K$1201,MATCH(A1684,Device_Inventory!$A$2:$A$1201,0))&gt;B1684</x:f>
        <x:v>0</x:v>
      </x:c>
      <x:c r="Q1684" s="1" t="str">
        <x:f aca="0">IF(D1684&gt;O1684,"Fail: operating hours exceed in-service hours",IF(D1684+M1684&gt;O1684,"Fail: operating + unavailable hours exceed in-service hours",IF(P1684,"Partial month: within in-service hours","OK")))</x:f>
        <x:v>OK</x:v>
      </x:c>
    </x:row>
    <x:row r="1685" ht="15" hidden="0" customHeight="1">
      <x:c r="A1685" s="1" t="s">
        <x:v>2697</x:v>
      </x:c>
      <x:c r="B1685" s="14" t="n">
        <x:v>46143</x:v>
      </x:c>
      <x:c r="C1685" s="1" t="n">
        <x:v>71</x:v>
      </x:c>
      <x:c r="D1685" s="1" t="n">
        <x:v>464.4</x:v>
      </x:c>
      <x:c r="E1685" s="1" t="n">
        <x:v>30</x:v>
      </x:c>
      <x:c r="F1685" s="1" t="n">
        <x:v>0</x:v>
      </x:c>
      <x:c r="G1685" s="1" t="n">
        <x:v>44</x:v>
      </x:c>
      <x:c r="H1685" s="1" t="n">
        <x:v>0</x:v>
      </x:c>
      <x:c r="I1685" s="1" t="n">
        <x:v>2</x:v>
      </x:c>
      <x:c r="J1685" s="1" t="n">
        <x:v>0.48</x:v>
      </x:c>
      <x:c r="K1685" s="1" t="n">
        <x:v>0</x:v>
      </x:c>
      <x:c r="L1685" s="1" t="n">
        <x:v>96</x:v>
      </x:c>
      <x:c r="M1685" s="1" t="n">
        <x:v>2.3</x:v>
      </x:c>
      <x:c r="N1685" s="1" t="n">
        <x:v>22.2</x:v>
      </x:c>
      <x:c r="O1685" s="1" t="n">
        <x:f aca="0">24*MAX(0,EOMONTH(B1685,0)-MAX(B1685,INDEX(Device_Inventory!$K$2:$K$1201,MATCH(A1685,Device_Inventory!$A$2:$A$1201,0)))+1)</x:f>
        <x:v>744</x:v>
      </x:c>
      <x:c r="P1685" s="11" t="b">
        <x:f aca="0">INDEX(Device_Inventory!$K$2:$K$1201,MATCH(A1685,Device_Inventory!$A$2:$A$1201,0))&gt;B1685</x:f>
        <x:v>0</x:v>
      </x:c>
      <x:c r="Q1685" s="1" t="str">
        <x:f aca="0">IF(D1685&gt;O1685,"Fail: operating hours exceed in-service hours",IF(D1685+M1685&gt;O1685,"Fail: operating + unavailable hours exceed in-service hours",IF(P1685,"Partial month: within in-service hours","OK")))</x:f>
        <x:v>OK</x:v>
      </x:c>
    </x:row>
    <x:row r="1686" ht="15" hidden="0" customHeight="1">
      <x:c r="A1686" s="1" t="s">
        <x:v>2697</x:v>
      </x:c>
      <x:c r="B1686" s="14" t="n">
        <x:v>46174</x:v>
      </x:c>
      <x:c r="C1686" s="1" t="n">
        <x:v>72.3</x:v>
      </x:c>
      <x:c r="D1686" s="1" t="n">
        <x:v>499</x:v>
      </x:c>
      <x:c r="E1686" s="1" t="n">
        <x:v>27</x:v>
      </x:c>
      <x:c r="F1686" s="1" t="n">
        <x:v>0</x:v>
      </x:c>
      <x:c r="G1686" s="1" t="n">
        <x:v>15</x:v>
      </x:c>
      <x:c r="H1686" s="1" t="n">
        <x:v>0</x:v>
      </x:c>
      <x:c r="I1686" s="1" t="n">
        <x:v>1</x:v>
      </x:c>
      <x:c r="J1686" s="1" t="n">
        <x:v>0.27</x:v>
      </x:c>
      <x:c r="K1686" s="1" t="n">
        <x:v>1</x:v>
      </x:c>
      <x:c r="L1686" s="1" t="n">
        <x:v>98.2</x:v>
      </x:c>
      <x:c r="M1686" s="1" t="n">
        <x:v>1.1</x:v>
      </x:c>
      <x:c r="N1686" s="1" t="n">
        <x:v>11.8</x:v>
      </x:c>
      <x:c r="O1686" s="1" t="n">
        <x:f aca="0">24*MAX(0,EOMONTH(B1686,0)-MAX(B1686,INDEX(Device_Inventory!$K$2:$K$1201,MATCH(A1686,Device_Inventory!$A$2:$A$1201,0)))+1)</x:f>
        <x:v>720</x:v>
      </x:c>
      <x:c r="P1686" s="11" t="b">
        <x:f aca="0">INDEX(Device_Inventory!$K$2:$K$1201,MATCH(A1686,Device_Inventory!$A$2:$A$1201,0))&gt;B1686</x:f>
        <x:v>0</x:v>
      </x:c>
      <x:c r="Q1686" s="1" t="str">
        <x:f aca="0">IF(D1686&gt;O1686,"Fail: operating hours exceed in-service hours",IF(D1686+M1686&gt;O1686,"Fail: operating + unavailable hours exceed in-service hours",IF(P1686,"Partial month: within in-service hours","OK")))</x:f>
        <x:v>OK</x:v>
      </x:c>
    </x:row>
    <x:row r="1687" ht="15" hidden="0" customHeight="1">
      <x:c r="A1687" s="1" t="s">
        <x:v>2697</x:v>
      </x:c>
      <x:c r="B1687" s="14" t="n">
        <x:v>46204</x:v>
      </x:c>
      <x:c r="C1687" s="1" t="n">
        <x:v>70.9</x:v>
      </x:c>
      <x:c r="D1687" s="1" t="n">
        <x:v>512.3</x:v>
      </x:c>
      <x:c r="E1687" s="1" t="n">
        <x:v>15</x:v>
      </x:c>
      <x:c r="F1687" s="1" t="n">
        <x:v>2</x:v>
      </x:c>
      <x:c r="G1687" s="1" t="n">
        <x:v>31</x:v>
      </x:c>
      <x:c r="H1687" s="1" t="n">
        <x:v>0</x:v>
      </x:c>
      <x:c r="I1687" s="1" t="n">
        <x:v>2</x:v>
      </x:c>
      <x:c r="J1687" s="1" t="n">
        <x:v>0.04</x:v>
      </x:c>
      <x:c r="K1687" s="1" t="n">
        <x:v>0</x:v>
      </x:c>
      <x:c r="L1687" s="1" t="n">
        <x:v>95.6</x:v>
      </x:c>
      <x:c r="M1687" s="1" t="n">
        <x:v>8.4</x:v>
      </x:c>
      <x:c r="N1687" s="1" t="n">
        <x:v>12</x:v>
      </x:c>
      <x:c r="O1687" s="1" t="n">
        <x:f aca="0">24*MAX(0,EOMONTH(B1687,0)-MAX(B1687,INDEX(Device_Inventory!$K$2:$K$1201,MATCH(A1687,Device_Inventory!$A$2:$A$1201,0)))+1)</x:f>
        <x:v>744</x:v>
      </x:c>
      <x:c r="P1687" s="11" t="b">
        <x:f aca="0">INDEX(Device_Inventory!$K$2:$K$1201,MATCH(A1687,Device_Inventory!$A$2:$A$1201,0))&gt;B1687</x:f>
        <x:v>0</x:v>
      </x:c>
      <x:c r="Q1687" s="1" t="str">
        <x:f aca="0">IF(D1687&gt;O1687,"Fail: operating hours exceed in-service hours",IF(D1687+M1687&gt;O1687,"Fail: operating + unavailable hours exceed in-service hours",IF(P1687,"Partial month: within in-service hours","OK")))</x:f>
        <x:v>OK</x:v>
      </x:c>
    </x:row>
    <x:row r="1688" ht="15" hidden="0" customHeight="1">
      <x:c r="A1688" s="1" t="s">
        <x:v>2700</x:v>
      </x:c>
      <x:c r="B1688" s="14" t="n">
        <x:v>46054</x:v>
      </x:c>
      <x:c r="C1688" s="1" t="n">
        <x:v>55.3</x:v>
      </x:c>
      <x:c r="D1688" s="1" t="n">
        <x:v>343.7</x:v>
      </x:c>
      <x:c r="E1688" s="1" t="n">
        <x:v>8</x:v>
      </x:c>
      <x:c r="F1688" s="1" t="n">
        <x:v>0</x:v>
      </x:c>
      <x:c r="G1688" s="1" t="n">
        <x:v>51</x:v>
      </x:c>
      <x:c r="H1688" s="1" t="n">
        <x:v>0</x:v>
      </x:c>
      <x:c r="I1688" s="1" t="n">
        <x:v>0</x:v>
      </x:c>
      <x:c r="J1688" s="1" t="n">
        <x:v>0.63</x:v>
      </x:c>
      <x:c r="K1688" s="1" t="n">
        <x:v>0</x:v>
      </x:c>
      <x:c r="L1688" s="1" t="n">
        <x:v>98.9</x:v>
      </x:c>
      <x:c r="M1688" s="1" t="n">
        <x:v>2.4</x:v>
      </x:c>
      <x:c r="N1688" s="1" t="n">
        <x:v>5.5</x:v>
      </x:c>
      <x:c r="O1688" s="1" t="n">
        <x:f aca="0">24*MAX(0,EOMONTH(B1688,0)-MAX(B1688,INDEX(Device_Inventory!$K$2:$K$1201,MATCH(A1688,Device_Inventory!$A$2:$A$1201,0)))+1)</x:f>
        <x:v>672</x:v>
      </x:c>
      <x:c r="P1688" s="11" t="b">
        <x:f aca="0">INDEX(Device_Inventory!$K$2:$K$1201,MATCH(A1688,Device_Inventory!$A$2:$A$1201,0))&gt;B1688</x:f>
        <x:v>0</x:v>
      </x:c>
      <x:c r="Q1688" s="1" t="str">
        <x:f aca="0">IF(D1688&gt;O1688,"Fail: operating hours exceed in-service hours",IF(D1688+M1688&gt;O1688,"Fail: operating + unavailable hours exceed in-service hours",IF(P1688,"Partial month: within in-service hours","OK")))</x:f>
        <x:v>OK</x:v>
      </x:c>
    </x:row>
    <x:row r="1689" ht="15" hidden="0" customHeight="1">
      <x:c r="A1689" s="1" t="s">
        <x:v>2700</x:v>
      </x:c>
      <x:c r="B1689" s="14" t="n">
        <x:v>46082</x:v>
      </x:c>
      <x:c r="C1689" s="1" t="n">
        <x:v>43.9</x:v>
      </x:c>
      <x:c r="D1689" s="1" t="n">
        <x:v>316.4</x:v>
      </x:c>
      <x:c r="E1689" s="1" t="n">
        <x:v>14</x:v>
      </x:c>
      <x:c r="F1689" s="1" t="n">
        <x:v>0</x:v>
      </x:c>
      <x:c r="G1689" s="1" t="n">
        <x:v>27</x:v>
      </x:c>
      <x:c r="H1689" s="1" t="n">
        <x:v>1</x:v>
      </x:c>
      <x:c r="I1689" s="1" t="n">
        <x:v>3</x:v>
      </x:c>
      <x:c r="J1689" s="1" t="n">
        <x:v>0</x:v>
      </x:c>
      <x:c r="K1689" s="1" t="n">
        <x:v>0</x:v>
      </x:c>
      <x:c r="L1689" s="1" t="n">
        <x:v>92.4</x:v>
      </x:c>
      <x:c r="M1689" s="1" t="n">
        <x:v>5.8</x:v>
      </x:c>
      <x:c r="N1689" s="1" t="n">
        <x:v>8.4</x:v>
      </x:c>
      <x:c r="O1689" s="1" t="n">
        <x:f aca="0">24*MAX(0,EOMONTH(B1689,0)-MAX(B1689,INDEX(Device_Inventory!$K$2:$K$1201,MATCH(A1689,Device_Inventory!$A$2:$A$1201,0)))+1)</x:f>
        <x:v>744</x:v>
      </x:c>
      <x:c r="P1689" s="11" t="b">
        <x:f aca="0">INDEX(Device_Inventory!$K$2:$K$1201,MATCH(A1689,Device_Inventory!$A$2:$A$1201,0))&gt;B1689</x:f>
        <x:v>0</x:v>
      </x:c>
      <x:c r="Q1689" s="1" t="str">
        <x:f aca="0">IF(D1689&gt;O1689,"Fail: operating hours exceed in-service hours",IF(D1689+M1689&gt;O1689,"Fail: operating + unavailable hours exceed in-service hours",IF(P1689,"Partial month: within in-service hours","OK")))</x:f>
        <x:v>OK</x:v>
      </x:c>
    </x:row>
    <x:row r="1690" ht="15" hidden="0" customHeight="1">
      <x:c r="A1690" s="1" t="s">
        <x:v>2700</x:v>
      </x:c>
      <x:c r="B1690" s="14" t="n">
        <x:v>46113</x:v>
      </x:c>
      <x:c r="C1690" s="1" t="n">
        <x:v>68.1</x:v>
      </x:c>
      <x:c r="D1690" s="1" t="n">
        <x:v>437.9</x:v>
      </x:c>
      <x:c r="E1690" s="1" t="n">
        <x:v>19</x:v>
      </x:c>
      <x:c r="F1690" s="1" t="n">
        <x:v>2</x:v>
      </x:c>
      <x:c r="G1690" s="1" t="n">
        <x:v>25</x:v>
      </x:c>
      <x:c r="H1690" s="1" t="n">
        <x:v>0</x:v>
      </x:c>
      <x:c r="I1690" s="1" t="n">
        <x:v>2</x:v>
      </x:c>
      <x:c r="J1690" s="1" t="n">
        <x:v>0.43</x:v>
      </x:c>
      <x:c r="K1690" s="1" t="n">
        <x:v>0</x:v>
      </x:c>
      <x:c r="L1690" s="1" t="n">
        <x:v>98.5</x:v>
      </x:c>
      <x:c r="M1690" s="1" t="n">
        <x:v>0</x:v>
      </x:c>
      <x:c r="N1690" s="1" t="n">
        <x:v>8.1</x:v>
      </x:c>
      <x:c r="O1690" s="1" t="n">
        <x:f aca="0">24*MAX(0,EOMONTH(B1690,0)-MAX(B1690,INDEX(Device_Inventory!$K$2:$K$1201,MATCH(A1690,Device_Inventory!$A$2:$A$1201,0)))+1)</x:f>
        <x:v>720</x:v>
      </x:c>
      <x:c r="P1690" s="11" t="b">
        <x:f aca="0">INDEX(Device_Inventory!$K$2:$K$1201,MATCH(A1690,Device_Inventory!$A$2:$A$1201,0))&gt;B1690</x:f>
        <x:v>0</x:v>
      </x:c>
      <x:c r="Q1690" s="1" t="str">
        <x:f aca="0">IF(D1690&gt;O1690,"Fail: operating hours exceed in-service hours",IF(D1690+M1690&gt;O1690,"Fail: operating + unavailable hours exceed in-service hours",IF(P1690,"Partial month: within in-service hours","OK")))</x:f>
        <x:v>OK</x:v>
      </x:c>
    </x:row>
    <x:row r="1691" ht="15" hidden="0" customHeight="1">
      <x:c r="A1691" s="1" t="s">
        <x:v>2700</x:v>
      </x:c>
      <x:c r="B1691" s="14" t="n">
        <x:v>46143</x:v>
      </x:c>
      <x:c r="C1691" s="1" t="n">
        <x:v>56.1</x:v>
      </x:c>
      <x:c r="D1691" s="1" t="n">
        <x:v>339.2</x:v>
      </x:c>
      <x:c r="E1691" s="1" t="n">
        <x:v>23</x:v>
      </x:c>
      <x:c r="F1691" s="1" t="n">
        <x:v>0</x:v>
      </x:c>
      <x:c r="G1691" s="1" t="n">
        <x:v>36</x:v>
      </x:c>
      <x:c r="H1691" s="1" t="n">
        <x:v>1</x:v>
      </x:c>
      <x:c r="I1691" s="1" t="n">
        <x:v>2</x:v>
      </x:c>
      <x:c r="J1691" s="1" t="n">
        <x:v>0.09</x:v>
      </x:c>
      <x:c r="K1691" s="1" t="n">
        <x:v>0</x:v>
      </x:c>
      <x:c r="L1691" s="1" t="n">
        <x:v>97.1</x:v>
      </x:c>
      <x:c r="M1691" s="1" t="n">
        <x:v>4.8</x:v>
      </x:c>
      <x:c r="N1691" s="1" t="n">
        <x:v>15.8</x:v>
      </x:c>
      <x:c r="O1691" s="1" t="n">
        <x:f aca="0">24*MAX(0,EOMONTH(B1691,0)-MAX(B1691,INDEX(Device_Inventory!$K$2:$K$1201,MATCH(A1691,Device_Inventory!$A$2:$A$1201,0)))+1)</x:f>
        <x:v>744</x:v>
      </x:c>
      <x:c r="P1691" s="11" t="b">
        <x:f aca="0">INDEX(Device_Inventory!$K$2:$K$1201,MATCH(A1691,Device_Inventory!$A$2:$A$1201,0))&gt;B1691</x:f>
        <x:v>0</x:v>
      </x:c>
      <x:c r="Q1691" s="1" t="str">
        <x:f aca="0">IF(D1691&gt;O1691,"Fail: operating hours exceed in-service hours",IF(D1691+M1691&gt;O1691,"Fail: operating + unavailable hours exceed in-service hours",IF(P1691,"Partial month: within in-service hours","OK")))</x:f>
        <x:v>OK</x:v>
      </x:c>
    </x:row>
    <x:row r="1692" ht="15" hidden="0" customHeight="1">
      <x:c r="A1692" s="1" t="s">
        <x:v>2700</x:v>
      </x:c>
      <x:c r="B1692" s="14" t="n">
        <x:v>46174</x:v>
      </x:c>
      <x:c r="C1692" s="1" t="n">
        <x:v>71.7</x:v>
      </x:c>
      <x:c r="D1692" s="1" t="n">
        <x:v>400.9</x:v>
      </x:c>
      <x:c r="E1692" s="1" t="n">
        <x:v>23</x:v>
      </x:c>
      <x:c r="F1692" s="1" t="n">
        <x:v>0</x:v>
      </x:c>
      <x:c r="G1692" s="1" t="n">
        <x:v>30</x:v>
      </x:c>
      <x:c r="H1692" s="1" t="n">
        <x:v>1</x:v>
      </x:c>
      <x:c r="I1692" s="1" t="n">
        <x:v>4</x:v>
      </x:c>
      <x:c r="J1692" s="1" t="n">
        <x:v>0</x:v>
      </x:c>
      <x:c r="K1692" s="1" t="n">
        <x:v>1</x:v>
      </x:c>
      <x:c r="L1692" s="1" t="n">
        <x:v>91.5</x:v>
      </x:c>
      <x:c r="M1692" s="1" t="n">
        <x:v>0.5</x:v>
      </x:c>
      <x:c r="N1692" s="1" t="n">
        <x:v>6.7</x:v>
      </x:c>
      <x:c r="O1692" s="1" t="n">
        <x:f aca="0">24*MAX(0,EOMONTH(B1692,0)-MAX(B1692,INDEX(Device_Inventory!$K$2:$K$1201,MATCH(A1692,Device_Inventory!$A$2:$A$1201,0)))+1)</x:f>
        <x:v>720</x:v>
      </x:c>
      <x:c r="P1692" s="11" t="b">
        <x:f aca="0">INDEX(Device_Inventory!$K$2:$K$1201,MATCH(A1692,Device_Inventory!$A$2:$A$1201,0))&gt;B1692</x:f>
        <x:v>0</x:v>
      </x:c>
      <x:c r="Q1692" s="1" t="str">
        <x:f aca="0">IF(D1692&gt;O1692,"Fail: operating hours exceed in-service hours",IF(D1692+M1692&gt;O1692,"Fail: operating + unavailable hours exceed in-service hours",IF(P1692,"Partial month: within in-service hours","OK")))</x:f>
        <x:v>OK</x:v>
      </x:c>
    </x:row>
    <x:row r="1693" ht="15" hidden="0" customHeight="1">
      <x:c r="A1693" s="1" t="s">
        <x:v>2700</x:v>
      </x:c>
      <x:c r="B1693" s="14" t="n">
        <x:v>46204</x:v>
      </x:c>
      <x:c r="C1693" s="1" t="n">
        <x:v>79.5</x:v>
      </x:c>
      <x:c r="D1693" s="1" t="n">
        <x:v>502.2</x:v>
      </x:c>
      <x:c r="E1693" s="1" t="n">
        <x:v>18</x:v>
      </x:c>
      <x:c r="F1693" s="1" t="n">
        <x:v>1</x:v>
      </x:c>
      <x:c r="G1693" s="1" t="n">
        <x:v>41</x:v>
      </x:c>
      <x:c r="H1693" s="1" t="n">
        <x:v>0</x:v>
      </x:c>
      <x:c r="I1693" s="1" t="n">
        <x:v>1</x:v>
      </x:c>
      <x:c r="J1693" s="1" t="n">
        <x:v>0.58</x:v>
      </x:c>
      <x:c r="K1693" s="1" t="n">
        <x:v>1</x:v>
      </x:c>
      <x:c r="L1693" s="1" t="n">
        <x:v>92.6</x:v>
      </x:c>
      <x:c r="M1693" s="1" t="n">
        <x:v>0</x:v>
      </x:c>
      <x:c r="N1693" s="1" t="n">
        <x:v>8.7</x:v>
      </x:c>
      <x:c r="O1693" s="1" t="n">
        <x:f aca="0">24*MAX(0,EOMONTH(B1693,0)-MAX(B1693,INDEX(Device_Inventory!$K$2:$K$1201,MATCH(A1693,Device_Inventory!$A$2:$A$1201,0)))+1)</x:f>
        <x:v>744</x:v>
      </x:c>
      <x:c r="P1693" s="11" t="b">
        <x:f aca="0">INDEX(Device_Inventory!$K$2:$K$1201,MATCH(A1693,Device_Inventory!$A$2:$A$1201,0))&gt;B1693</x:f>
        <x:v>0</x:v>
      </x:c>
      <x:c r="Q1693" s="1" t="str">
        <x:f aca="0">IF(D1693&gt;O1693,"Fail: operating hours exceed in-service hours",IF(D1693+M1693&gt;O1693,"Fail: operating + unavailable hours exceed in-service hours",IF(P1693,"Partial month: within in-service hours","OK")))</x:f>
        <x:v>OK</x:v>
      </x:c>
    </x:row>
    <x:row r="1694" ht="15" hidden="0" customHeight="1">
      <x:c r="A1694" s="1" t="s">
        <x:v>2703</x:v>
      </x:c>
      <x:c r="B1694" s="14" t="n">
        <x:v>46054</x:v>
      </x:c>
      <x:c r="C1694" s="1" t="n">
        <x:v>50.7</x:v>
      </x:c>
      <x:c r="D1694" s="1" t="n">
        <x:v>354.5</x:v>
      </x:c>
      <x:c r="E1694" s="1" t="n">
        <x:v>22</x:v>
      </x:c>
      <x:c r="F1694" s="1" t="n">
        <x:v>1</x:v>
      </x:c>
      <x:c r="G1694" s="1" t="n">
        <x:v>37</x:v>
      </x:c>
      <x:c r="H1694" s="1" t="n">
        <x:v>0</x:v>
      </x:c>
      <x:c r="I1694" s="1" t="n">
        <x:v>3</x:v>
      </x:c>
      <x:c r="J1694" s="1" t="n">
        <x:v>0</x:v>
      </x:c>
      <x:c r="K1694" s="1" t="n">
        <x:v>0</x:v>
      </x:c>
      <x:c r="L1694" s="1" t="n">
        <x:v>91</x:v>
      </x:c>
      <x:c r="M1694" s="1" t="n">
        <x:v>6.1</x:v>
      </x:c>
      <x:c r="N1694" s="1" t="n">
        <x:v>4.5</x:v>
      </x:c>
      <x:c r="O1694" s="1" t="n">
        <x:f aca="0">24*MAX(0,EOMONTH(B1694,0)-MAX(B1694,INDEX(Device_Inventory!$K$2:$K$1201,MATCH(A1694,Device_Inventory!$A$2:$A$1201,0)))+1)</x:f>
        <x:v>672</x:v>
      </x:c>
      <x:c r="P1694" s="11" t="b">
        <x:f aca="0">INDEX(Device_Inventory!$K$2:$K$1201,MATCH(A1694,Device_Inventory!$A$2:$A$1201,0))&gt;B1694</x:f>
        <x:v>0</x:v>
      </x:c>
      <x:c r="Q1694" s="1" t="str">
        <x:f aca="0">IF(D1694&gt;O1694,"Fail: operating hours exceed in-service hours",IF(D1694+M1694&gt;O1694,"Fail: operating + unavailable hours exceed in-service hours",IF(P1694,"Partial month: within in-service hours","OK")))</x:f>
        <x:v>OK</x:v>
      </x:c>
    </x:row>
    <x:row r="1695" ht="15" hidden="0" customHeight="1">
      <x:c r="A1695" s="1" t="s">
        <x:v>2703</x:v>
      </x:c>
      <x:c r="B1695" s="14" t="n">
        <x:v>46082</x:v>
      </x:c>
      <x:c r="C1695" s="1" t="n">
        <x:v>61.1</x:v>
      </x:c>
      <x:c r="D1695" s="1" t="n">
        <x:v>373.1</x:v>
      </x:c>
      <x:c r="E1695" s="1" t="n">
        <x:v>26</x:v>
      </x:c>
      <x:c r="F1695" s="1" t="n">
        <x:v>0</x:v>
      </x:c>
      <x:c r="G1695" s="1" t="n">
        <x:v>34</x:v>
      </x:c>
      <x:c r="H1695" s="1" t="n">
        <x:v>0</x:v>
      </x:c>
      <x:c r="I1695" s="1" t="n">
        <x:v>4</x:v>
      </x:c>
      <x:c r="J1695" s="1" t="n">
        <x:v>0.13</x:v>
      </x:c>
      <x:c r="K1695" s="1" t="n">
        <x:v>2</x:v>
      </x:c>
      <x:c r="L1695" s="1" t="n">
        <x:v>93.9</x:v>
      </x:c>
      <x:c r="M1695" s="1" t="n">
        <x:v>6.5</x:v>
      </x:c>
      <x:c r="N1695" s="1" t="n">
        <x:v>18.6</x:v>
      </x:c>
      <x:c r="O1695" s="1" t="n">
        <x:f aca="0">24*MAX(0,EOMONTH(B1695,0)-MAX(B1695,INDEX(Device_Inventory!$K$2:$K$1201,MATCH(A1695,Device_Inventory!$A$2:$A$1201,0)))+1)</x:f>
        <x:v>744</x:v>
      </x:c>
      <x:c r="P1695" s="11" t="b">
        <x:f aca="0">INDEX(Device_Inventory!$K$2:$K$1201,MATCH(A1695,Device_Inventory!$A$2:$A$1201,0))&gt;B1695</x:f>
        <x:v>0</x:v>
      </x:c>
      <x:c r="Q1695" s="1" t="str">
        <x:f aca="0">IF(D1695&gt;O1695,"Fail: operating hours exceed in-service hours",IF(D1695+M1695&gt;O1695,"Fail: operating + unavailable hours exceed in-service hours",IF(P1695,"Partial month: within in-service hours","OK")))</x:f>
        <x:v>OK</x:v>
      </x:c>
    </x:row>
    <x:row r="1696" ht="15" hidden="0" customHeight="1">
      <x:c r="A1696" s="1" t="s">
        <x:v>2703</x:v>
      </x:c>
      <x:c r="B1696" s="14" t="n">
        <x:v>46113</x:v>
      </x:c>
      <x:c r="C1696" s="1" t="n">
        <x:v>70.2</x:v>
      </x:c>
      <x:c r="D1696" s="1" t="n">
        <x:v>437.8</x:v>
      </x:c>
      <x:c r="E1696" s="1" t="n">
        <x:v>15</x:v>
      </x:c>
      <x:c r="F1696" s="1" t="n">
        <x:v>0</x:v>
      </x:c>
      <x:c r="G1696" s="1" t="n">
        <x:v>33</x:v>
      </x:c>
      <x:c r="H1696" s="1" t="n">
        <x:v>0</x:v>
      </x:c>
      <x:c r="I1696" s="1" t="n">
        <x:v>5</x:v>
      </x:c>
      <x:c r="J1696" s="1" t="n">
        <x:v>0.57</x:v>
      </x:c>
      <x:c r="K1696" s="1" t="n">
        <x:v>1</x:v>
      </x:c>
      <x:c r="L1696" s="1" t="n">
        <x:v>96</x:v>
      </x:c>
      <x:c r="M1696" s="1" t="n">
        <x:v>0</x:v>
      </x:c>
      <x:c r="N1696" s="1" t="n">
        <x:v>10.8</x:v>
      </x:c>
      <x:c r="O1696" s="1" t="n">
        <x:f aca="0">24*MAX(0,EOMONTH(B1696,0)-MAX(B1696,INDEX(Device_Inventory!$K$2:$K$1201,MATCH(A1696,Device_Inventory!$A$2:$A$1201,0)))+1)</x:f>
        <x:v>720</x:v>
      </x:c>
      <x:c r="P1696" s="11" t="b">
        <x:f aca="0">INDEX(Device_Inventory!$K$2:$K$1201,MATCH(A1696,Device_Inventory!$A$2:$A$1201,0))&gt;B1696</x:f>
        <x:v>0</x:v>
      </x:c>
      <x:c r="Q1696" s="1" t="str">
        <x:f aca="0">IF(D1696&gt;O1696,"Fail: operating hours exceed in-service hours",IF(D1696+M1696&gt;O1696,"Fail: operating + unavailable hours exceed in-service hours",IF(P1696,"Partial month: within in-service hours","OK")))</x:f>
        <x:v>OK</x:v>
      </x:c>
    </x:row>
    <x:row r="1697" ht="15" hidden="0" customHeight="1">
      <x:c r="A1697" s="1" t="s">
        <x:v>2703</x:v>
      </x:c>
      <x:c r="B1697" s="14" t="n">
        <x:v>46143</x:v>
      </x:c>
      <x:c r="C1697" s="1" t="n">
        <x:v>85.1</x:v>
      </x:c>
      <x:c r="D1697" s="1" t="n">
        <x:v>576.6</x:v>
      </x:c>
      <x:c r="E1697" s="1" t="n">
        <x:v>35</x:v>
      </x:c>
      <x:c r="F1697" s="1" t="n">
        <x:v>0</x:v>
      </x:c>
      <x:c r="G1697" s="1" t="n">
        <x:v>38</x:v>
      </x:c>
      <x:c r="H1697" s="1" t="n">
        <x:v>0</x:v>
      </x:c>
      <x:c r="I1697" s="1" t="n">
        <x:v>6</x:v>
      </x:c>
      <x:c r="J1697" s="1" t="n">
        <x:v>0.59</x:v>
      </x:c>
      <x:c r="K1697" s="1" t="n">
        <x:v>0</x:v>
      </x:c>
      <x:c r="L1697" s="1" t="n">
        <x:v>97.3</x:v>
      </x:c>
      <x:c r="M1697" s="1" t="n">
        <x:v>9</x:v>
      </x:c>
      <x:c r="N1697" s="1" t="n">
        <x:v>24</x:v>
      </x:c>
      <x:c r="O1697" s="1" t="n">
        <x:f aca="0">24*MAX(0,EOMONTH(B1697,0)-MAX(B1697,INDEX(Device_Inventory!$K$2:$K$1201,MATCH(A1697,Device_Inventory!$A$2:$A$1201,0)))+1)</x:f>
        <x:v>744</x:v>
      </x:c>
      <x:c r="P1697" s="11" t="b">
        <x:f aca="0">INDEX(Device_Inventory!$K$2:$K$1201,MATCH(A1697,Device_Inventory!$A$2:$A$1201,0))&gt;B1697</x:f>
        <x:v>0</x:v>
      </x:c>
      <x:c r="Q1697" s="1" t="str">
        <x:f aca="0">IF(D1697&gt;O1697,"Fail: operating hours exceed in-service hours",IF(D1697+M1697&gt;O1697,"Fail: operating + unavailable hours exceed in-service hours",IF(P1697,"Partial month: within in-service hours","OK")))</x:f>
        <x:v>OK</x:v>
      </x:c>
    </x:row>
    <x:row r="1698" ht="15" hidden="0" customHeight="1">
      <x:c r="A1698" s="1" t="s">
        <x:v>2703</x:v>
      </x:c>
      <x:c r="B1698" s="14" t="n">
        <x:v>46174</x:v>
      </x:c>
      <x:c r="C1698" s="1" t="n">
        <x:v>90</x:v>
      </x:c>
      <x:c r="D1698" s="1" t="n">
        <x:v>615.1</x:v>
      </x:c>
      <x:c r="E1698" s="1" t="n">
        <x:v>31</x:v>
      </x:c>
      <x:c r="F1698" s="1" t="n">
        <x:v>0</x:v>
      </x:c>
      <x:c r="G1698" s="1" t="n">
        <x:v>51</x:v>
      </x:c>
      <x:c r="H1698" s="1" t="n">
        <x:v>2</x:v>
      </x:c>
      <x:c r="I1698" s="1" t="n">
        <x:v>4</x:v>
      </x:c>
      <x:c r="J1698" s="1" t="n">
        <x:v>0</x:v>
      </x:c>
      <x:c r="K1698" s="1" t="n">
        <x:v>1</x:v>
      </x:c>
      <x:c r="L1698" s="1" t="n">
        <x:v>95.9</x:v>
      </x:c>
      <x:c r="M1698" s="1" t="n">
        <x:v>14.4</x:v>
      </x:c>
      <x:c r="N1698" s="1" t="n">
        <x:v>19.6</x:v>
      </x:c>
      <x:c r="O1698" s="1" t="n">
        <x:f aca="0">24*MAX(0,EOMONTH(B1698,0)-MAX(B1698,INDEX(Device_Inventory!$K$2:$K$1201,MATCH(A1698,Device_Inventory!$A$2:$A$1201,0)))+1)</x:f>
        <x:v>720</x:v>
      </x:c>
      <x:c r="P1698" s="11" t="b">
        <x:f aca="0">INDEX(Device_Inventory!$K$2:$K$1201,MATCH(A1698,Device_Inventory!$A$2:$A$1201,0))&gt;B1698</x:f>
        <x:v>0</x:v>
      </x:c>
      <x:c r="Q1698" s="1" t="str">
        <x:f aca="0">IF(D1698&gt;O1698,"Fail: operating hours exceed in-service hours",IF(D1698+M1698&gt;O1698,"Fail: operating + unavailable hours exceed in-service hours",IF(P1698,"Partial month: within in-service hours","OK")))</x:f>
        <x:v>OK</x:v>
      </x:c>
    </x:row>
    <x:row r="1699" ht="15" hidden="0" customHeight="1">
      <x:c r="A1699" s="1" t="s">
        <x:v>2703</x:v>
      </x:c>
      <x:c r="B1699" s="14" t="n">
        <x:v>46204</x:v>
      </x:c>
      <x:c r="C1699" s="1" t="n">
        <x:v>91</x:v>
      </x:c>
      <x:c r="D1699" s="1" t="n">
        <x:v>553.8</x:v>
      </x:c>
      <x:c r="E1699" s="1" t="n">
        <x:v>30</x:v>
      </x:c>
      <x:c r="F1699" s="1" t="n">
        <x:v>1</x:v>
      </x:c>
      <x:c r="G1699" s="1" t="n">
        <x:v>48</x:v>
      </x:c>
      <x:c r="H1699" s="1" t="n">
        <x:v>1</x:v>
      </x:c>
      <x:c r="I1699" s="1" t="n">
        <x:v>6</x:v>
      </x:c>
      <x:c r="J1699" s="1" t="n">
        <x:v>0</x:v>
      </x:c>
      <x:c r="K1699" s="1" t="n">
        <x:v>1</x:v>
      </x:c>
      <x:c r="L1699" s="1" t="n">
        <x:v>92.6</x:v>
      </x:c>
      <x:c r="M1699" s="1" t="n">
        <x:v>10</x:v>
      </x:c>
      <x:c r="N1699" s="1" t="n">
        <x:v>22</x:v>
      </x:c>
      <x:c r="O1699" s="1" t="n">
        <x:f aca="0">24*MAX(0,EOMONTH(B1699,0)-MAX(B1699,INDEX(Device_Inventory!$K$2:$K$1201,MATCH(A1699,Device_Inventory!$A$2:$A$1201,0)))+1)</x:f>
        <x:v>744</x:v>
      </x:c>
      <x:c r="P1699" s="11" t="b">
        <x:f aca="0">INDEX(Device_Inventory!$K$2:$K$1201,MATCH(A1699,Device_Inventory!$A$2:$A$1201,0))&gt;B1699</x:f>
        <x:v>0</x:v>
      </x:c>
      <x:c r="Q1699" s="1" t="str">
        <x:f aca="0">IF(D1699&gt;O1699,"Fail: operating hours exceed in-service hours",IF(D1699+M1699&gt;O1699,"Fail: operating + unavailable hours exceed in-service hours",IF(P1699,"Partial month: within in-service hours","OK")))</x:f>
        <x:v>OK</x:v>
      </x:c>
    </x:row>
    <x:row r="1700" ht="15" hidden="0" customHeight="1">
      <x:c r="A1700" s="1" t="s">
        <x:v>2706</x:v>
      </x:c>
      <x:c r="B1700" s="14" t="n">
        <x:v>46054</x:v>
      </x:c>
      <x:c r="C1700" s="1" t="n">
        <x:v>91.3</x:v>
      </x:c>
      <x:c r="D1700" s="1" t="n">
        <x:v>536.9</x:v>
      </x:c>
      <x:c r="E1700" s="1" t="n">
        <x:v>30</x:v>
      </x:c>
      <x:c r="F1700" s="1" t="n">
        <x:v>1</x:v>
      </x:c>
      <x:c r="G1700" s="1" t="n">
        <x:v>45</x:v>
      </x:c>
      <x:c r="H1700" s="1" t="n">
        <x:v>1</x:v>
      </x:c>
      <x:c r="I1700" s="1" t="n">
        <x:v>6</x:v>
      </x:c>
      <x:c r="J1700" s="1" t="n">
        <x:v>0.85</x:v>
      </x:c>
      <x:c r="K1700" s="1" t="n">
        <x:v>1</x:v>
      </x:c>
      <x:c r="L1700" s="1" t="n">
        <x:v>94.5</x:v>
      </x:c>
      <x:c r="M1700" s="1" t="n">
        <x:v>2.4</x:v>
      </x:c>
      <x:c r="N1700" s="1" t="n">
        <x:v>20</x:v>
      </x:c>
      <x:c r="O1700" s="1" t="n">
        <x:f aca="0">24*MAX(0,EOMONTH(B1700,0)-MAX(B1700,INDEX(Device_Inventory!$K$2:$K$1201,MATCH(A1700,Device_Inventory!$A$2:$A$1201,0)))+1)</x:f>
        <x:v>672</x:v>
      </x:c>
      <x:c r="P1700" s="11" t="b">
        <x:f aca="0">INDEX(Device_Inventory!$K$2:$K$1201,MATCH(A1700,Device_Inventory!$A$2:$A$1201,0))&gt;B1700</x:f>
        <x:v>0</x:v>
      </x:c>
      <x:c r="Q1700" s="1" t="str">
        <x:f aca="0">IF(D1700&gt;O1700,"Fail: operating hours exceed in-service hours",IF(D1700+M1700&gt;O1700,"Fail: operating + unavailable hours exceed in-service hours",IF(P1700,"Partial month: within in-service hours","OK")))</x:f>
        <x:v>OK</x:v>
      </x:c>
    </x:row>
    <x:row r="1701" ht="15" hidden="0" customHeight="1">
      <x:c r="A1701" s="1" t="s">
        <x:v>2706</x:v>
      </x:c>
      <x:c r="B1701" s="14" t="n">
        <x:v>46082</x:v>
      </x:c>
      <x:c r="C1701" s="1" t="n">
        <x:v>72.3</x:v>
      </x:c>
      <x:c r="D1701" s="1" t="n">
        <x:v>428.9</x:v>
      </x:c>
      <x:c r="E1701" s="1" t="n">
        <x:v>24</x:v>
      </x:c>
      <x:c r="F1701" s="1" t="n">
        <x:v>0</x:v>
      </x:c>
      <x:c r="G1701" s="1" t="n">
        <x:v>23</x:v>
      </x:c>
      <x:c r="H1701" s="1" t="n">
        <x:v>1</x:v>
      </x:c>
      <x:c r="I1701" s="1" t="n">
        <x:v>3</x:v>
      </x:c>
      <x:c r="J1701" s="1" t="n">
        <x:v>0.66</x:v>
      </x:c>
      <x:c r="K1701" s="1" t="n">
        <x:v>2</x:v>
      </x:c>
      <x:c r="L1701" s="1" t="n">
        <x:v>97.3</x:v>
      </x:c>
      <x:c r="M1701" s="1" t="n">
        <x:v>9.2</x:v>
      </x:c>
      <x:c r="N1701" s="1" t="n">
        <x:v>9.1</x:v>
      </x:c>
      <x:c r="O1701" s="1" t="n">
        <x:f aca="0">24*MAX(0,EOMONTH(B1701,0)-MAX(B1701,INDEX(Device_Inventory!$K$2:$K$1201,MATCH(A1701,Device_Inventory!$A$2:$A$1201,0)))+1)</x:f>
        <x:v>744</x:v>
      </x:c>
      <x:c r="P1701" s="11" t="b">
        <x:f aca="0">INDEX(Device_Inventory!$K$2:$K$1201,MATCH(A1701,Device_Inventory!$A$2:$A$1201,0))&gt;B1701</x:f>
        <x:v>0</x:v>
      </x:c>
      <x:c r="Q1701" s="1" t="str">
        <x:f aca="0">IF(D1701&gt;O1701,"Fail: operating hours exceed in-service hours",IF(D1701+M1701&gt;O1701,"Fail: operating + unavailable hours exceed in-service hours",IF(P1701,"Partial month: within in-service hours","OK")))</x:f>
        <x:v>OK</x:v>
      </x:c>
    </x:row>
    <x:row r="1702" ht="15" hidden="0" customHeight="1">
      <x:c r="A1702" s="1" t="s">
        <x:v>2706</x:v>
      </x:c>
      <x:c r="B1702" s="14" t="n">
        <x:v>46113</x:v>
      </x:c>
      <x:c r="C1702" s="1" t="n">
        <x:v>65.3</x:v>
      </x:c>
      <x:c r="D1702" s="1" t="n">
        <x:v>409</x:v>
      </x:c>
      <x:c r="E1702" s="1" t="n">
        <x:v>28</x:v>
      </x:c>
      <x:c r="F1702" s="1" t="n">
        <x:v>2</x:v>
      </x:c>
      <x:c r="G1702" s="1" t="n">
        <x:v>25</x:v>
      </x:c>
      <x:c r="H1702" s="1" t="n">
        <x:v>1</x:v>
      </x:c>
      <x:c r="I1702" s="1" t="n">
        <x:v>3</x:v>
      </x:c>
      <x:c r="J1702" s="1" t="n">
        <x:v>0.74</x:v>
      </x:c>
      <x:c r="K1702" s="1" t="n">
        <x:v>1</x:v>
      </x:c>
      <x:c r="L1702" s="1" t="n">
        <x:v>94.2</x:v>
      </x:c>
      <x:c r="M1702" s="1" t="n">
        <x:v>10.4</x:v>
      </x:c>
      <x:c r="N1702" s="1" t="n">
        <x:v>5.2</x:v>
      </x:c>
      <x:c r="O1702" s="1" t="n">
        <x:f aca="0">24*MAX(0,EOMONTH(B1702,0)-MAX(B1702,INDEX(Device_Inventory!$K$2:$K$1201,MATCH(A1702,Device_Inventory!$A$2:$A$1201,0)))+1)</x:f>
        <x:v>720</x:v>
      </x:c>
      <x:c r="P1702" s="11" t="b">
        <x:f aca="0">INDEX(Device_Inventory!$K$2:$K$1201,MATCH(A1702,Device_Inventory!$A$2:$A$1201,0))&gt;B1702</x:f>
        <x:v>0</x:v>
      </x:c>
      <x:c r="Q1702" s="1" t="str">
        <x:f aca="0">IF(D1702&gt;O1702,"Fail: operating hours exceed in-service hours",IF(D1702+M1702&gt;O1702,"Fail: operating + unavailable hours exceed in-service hours",IF(P1702,"Partial month: within in-service hours","OK")))</x:f>
        <x:v>OK</x:v>
      </x:c>
    </x:row>
    <x:row r="1703" ht="15" hidden="0" customHeight="1">
      <x:c r="A1703" s="1" t="s">
        <x:v>2706</x:v>
      </x:c>
      <x:c r="B1703" s="14" t="n">
        <x:v>46143</x:v>
      </x:c>
      <x:c r="C1703" s="1" t="n">
        <x:v>68.1</x:v>
      </x:c>
      <x:c r="D1703" s="1" t="n">
        <x:v>442.7</x:v>
      </x:c>
      <x:c r="E1703" s="1" t="n">
        <x:v>30</x:v>
      </x:c>
      <x:c r="F1703" s="1" t="n">
        <x:v>0</x:v>
      </x:c>
      <x:c r="G1703" s="1" t="n">
        <x:v>37</x:v>
      </x:c>
      <x:c r="H1703" s="1" t="n">
        <x:v>1</x:v>
      </x:c>
      <x:c r="I1703" s="1" t="n">
        <x:v>0</x:v>
      </x:c>
      <x:c r="J1703" s="1" t="n">
        <x:v>0.5</x:v>
      </x:c>
      <x:c r="K1703" s="1" t="n">
        <x:v>0</x:v>
      </x:c>
      <x:c r="L1703" s="1" t="n">
        <x:v>96.7</x:v>
      </x:c>
      <x:c r="M1703" s="1" t="n">
        <x:v>6</x:v>
      </x:c>
      <x:c r="N1703" s="1" t="n">
        <x:v>8.1</x:v>
      </x:c>
      <x:c r="O1703" s="1" t="n">
        <x:f aca="0">24*MAX(0,EOMONTH(B1703,0)-MAX(B1703,INDEX(Device_Inventory!$K$2:$K$1201,MATCH(A1703,Device_Inventory!$A$2:$A$1201,0)))+1)</x:f>
        <x:v>744</x:v>
      </x:c>
      <x:c r="P1703" s="11" t="b">
        <x:f aca="0">INDEX(Device_Inventory!$K$2:$K$1201,MATCH(A1703,Device_Inventory!$A$2:$A$1201,0))&gt;B1703</x:f>
        <x:v>0</x:v>
      </x:c>
      <x:c r="Q1703" s="1" t="str">
        <x:f aca="0">IF(D1703&gt;O1703,"Fail: operating hours exceed in-service hours",IF(D1703+M1703&gt;O1703,"Fail: operating + unavailable hours exceed in-service hours",IF(P1703,"Partial month: within in-service hours","OK")))</x:f>
        <x:v>OK</x:v>
      </x:c>
    </x:row>
    <x:row r="1704" ht="15" hidden="0" customHeight="1">
      <x:c r="A1704" s="1" t="s">
        <x:v>2706</x:v>
      </x:c>
      <x:c r="B1704" s="14" t="n">
        <x:v>46174</x:v>
      </x:c>
      <x:c r="C1704" s="1" t="n">
        <x:v>98</x:v>
      </x:c>
      <x:c r="D1704" s="1" t="n">
        <x:v>705.7</x:v>
      </x:c>
      <x:c r="E1704" s="1" t="n">
        <x:v>37</x:v>
      </x:c>
      <x:c r="F1704" s="1" t="n">
        <x:v>3</x:v>
      </x:c>
      <x:c r="G1704" s="1" t="n">
        <x:v>48</x:v>
      </x:c>
      <x:c r="H1704" s="1" t="n">
        <x:v>0</x:v>
      </x:c>
      <x:c r="I1704" s="1" t="n">
        <x:v>2</x:v>
      </x:c>
      <x:c r="J1704" s="1" t="n">
        <x:v>0.87</x:v>
      </x:c>
      <x:c r="K1704" s="1" t="n">
        <x:v>0</x:v>
      </x:c>
      <x:c r="L1704" s="1" t="n">
        <x:v>95.4</x:v>
      </x:c>
      <x:c r="M1704" s="1" t="n">
        <x:v>2.2</x:v>
      </x:c>
      <x:c r="N1704" s="1" t="n">
        <x:v>14.1</x:v>
      </x:c>
      <x:c r="O1704" s="1" t="n">
        <x:f aca="0">24*MAX(0,EOMONTH(B1704,0)-MAX(B1704,INDEX(Device_Inventory!$K$2:$K$1201,MATCH(A1704,Device_Inventory!$A$2:$A$1201,0)))+1)</x:f>
        <x:v>720</x:v>
      </x:c>
      <x:c r="P1704" s="11" t="b">
        <x:f aca="0">INDEX(Device_Inventory!$K$2:$K$1201,MATCH(A1704,Device_Inventory!$A$2:$A$1201,0))&gt;B1704</x:f>
        <x:v>0</x:v>
      </x:c>
      <x:c r="Q1704" s="1" t="str">
        <x:f aca="0">IF(D1704&gt;O1704,"Fail: operating hours exceed in-service hours",IF(D1704+M1704&gt;O1704,"Fail: operating + unavailable hours exceed in-service hours",IF(P1704,"Partial month: within in-service hours","OK")))</x:f>
        <x:v>OK</x:v>
      </x:c>
    </x:row>
    <x:row r="1705" ht="15" hidden="0" customHeight="1">
      <x:c r="A1705" s="1" t="s">
        <x:v>2706</x:v>
      </x:c>
      <x:c r="B1705" s="14" t="n">
        <x:v>46204</x:v>
      </x:c>
      <x:c r="C1705" s="1" t="n">
        <x:v>83.6</x:v>
      </x:c>
      <x:c r="D1705" s="1" t="n">
        <x:v>476.2</x:v>
      </x:c>
      <x:c r="E1705" s="1" t="n">
        <x:v>28</x:v>
      </x:c>
      <x:c r="F1705" s="1" t="n">
        <x:v>2</x:v>
      </x:c>
      <x:c r="G1705" s="1" t="n">
        <x:v>38</x:v>
      </x:c>
      <x:c r="H1705" s="1" t="n">
        <x:v>0</x:v>
      </x:c>
      <x:c r="I1705" s="1" t="n">
        <x:v>4</x:v>
      </x:c>
      <x:c r="J1705" s="1" t="n">
        <x:v>0.38</x:v>
      </x:c>
      <x:c r="K1705" s="1" t="n">
        <x:v>0</x:v>
      </x:c>
      <x:c r="L1705" s="1" t="n">
        <x:v>98.3</x:v>
      </x:c>
      <x:c r="M1705" s="1" t="n">
        <x:v>6</x:v>
      </x:c>
      <x:c r="N1705" s="1" t="n">
        <x:v>12.8</x:v>
      </x:c>
      <x:c r="O1705" s="1" t="n">
        <x:f aca="0">24*MAX(0,EOMONTH(B1705,0)-MAX(B1705,INDEX(Device_Inventory!$K$2:$K$1201,MATCH(A1705,Device_Inventory!$A$2:$A$1201,0)))+1)</x:f>
        <x:v>744</x:v>
      </x:c>
      <x:c r="P1705" s="11" t="b">
        <x:f aca="0">INDEX(Device_Inventory!$K$2:$K$1201,MATCH(A1705,Device_Inventory!$A$2:$A$1201,0))&gt;B1705</x:f>
        <x:v>0</x:v>
      </x:c>
      <x:c r="Q1705" s="1" t="str">
        <x:f aca="0">IF(D1705&gt;O1705,"Fail: operating hours exceed in-service hours",IF(D1705+M1705&gt;O1705,"Fail: operating + unavailable hours exceed in-service hours",IF(P1705,"Partial month: within in-service hours","OK")))</x:f>
        <x:v>OK</x:v>
      </x:c>
    </x:row>
    <x:row r="1706" ht="15" hidden="0" customHeight="1">
      <x:c r="A1706" s="1" t="s">
        <x:v>2709</x:v>
      </x:c>
      <x:c r="B1706" s="14" t="n">
        <x:v>46054</x:v>
      </x:c>
      <x:c r="C1706" s="1" t="n">
        <x:v>49.2</x:v>
      </x:c>
      <x:c r="D1706" s="1" t="n">
        <x:v>279.1</x:v>
      </x:c>
      <x:c r="E1706" s="1" t="n">
        <x:v>20</x:v>
      </x:c>
      <x:c r="F1706" s="1" t="n">
        <x:v>2</x:v>
      </x:c>
      <x:c r="G1706" s="1" t="n">
        <x:v>20</x:v>
      </x:c>
      <x:c r="H1706" s="1" t="n">
        <x:v>0</x:v>
      </x:c>
      <x:c r="I1706" s="1" t="n">
        <x:v>1</x:v>
      </x:c>
      <x:c r="J1706" s="1" t="n">
        <x:v>0</x:v>
      </x:c>
      <x:c r="K1706" s="1" t="n">
        <x:v>0</x:v>
      </x:c>
      <x:c r="L1706" s="1" t="n">
        <x:v>95.2</x:v>
      </x:c>
      <x:c r="M1706" s="1" t="n">
        <x:v>2.4</x:v>
      </x:c>
      <x:c r="N1706" s="1" t="n">
        <x:v>10.1</x:v>
      </x:c>
      <x:c r="O1706" s="1" t="n">
        <x:f aca="0">24*MAX(0,EOMONTH(B1706,0)-MAX(B1706,INDEX(Device_Inventory!$K$2:$K$1201,MATCH(A1706,Device_Inventory!$A$2:$A$1201,0)))+1)</x:f>
        <x:v>672</x:v>
      </x:c>
      <x:c r="P1706" s="11" t="b">
        <x:f aca="0">INDEX(Device_Inventory!$K$2:$K$1201,MATCH(A1706,Device_Inventory!$A$2:$A$1201,0))&gt;B1706</x:f>
        <x:v>0</x:v>
      </x:c>
      <x:c r="Q1706" s="1" t="str">
        <x:f aca="0">IF(D1706&gt;O1706,"Fail: operating hours exceed in-service hours",IF(D1706+M1706&gt;O1706,"Fail: operating + unavailable hours exceed in-service hours",IF(P1706,"Partial month: within in-service hours","OK")))</x:f>
        <x:v>OK</x:v>
      </x:c>
    </x:row>
    <x:row r="1707" ht="15" hidden="0" customHeight="1">
      <x:c r="A1707" s="1" t="s">
        <x:v>2709</x:v>
      </x:c>
      <x:c r="B1707" s="14" t="n">
        <x:v>46082</x:v>
      </x:c>
      <x:c r="C1707" s="1" t="n">
        <x:v>34.1</x:v>
      </x:c>
      <x:c r="D1707" s="1" t="n">
        <x:v>209</x:v>
      </x:c>
      <x:c r="E1707" s="1" t="n">
        <x:v>19</x:v>
      </x:c>
      <x:c r="F1707" s="1" t="n">
        <x:v>0</x:v>
      </x:c>
      <x:c r="G1707" s="1" t="n">
        <x:v>23</x:v>
      </x:c>
      <x:c r="H1707" s="1" t="n">
        <x:v>0</x:v>
      </x:c>
      <x:c r="I1707" s="1" t="n">
        <x:v>3</x:v>
      </x:c>
      <x:c r="J1707" s="1" t="n">
        <x:v>0.31</x:v>
      </x:c>
      <x:c r="K1707" s="1" t="n">
        <x:v>0</x:v>
      </x:c>
      <x:c r="L1707" s="1" t="n">
        <x:v>95</x:v>
      </x:c>
      <x:c r="M1707" s="1" t="n">
        <x:v>0</x:v>
      </x:c>
      <x:c r="N1707" s="1" t="n">
        <x:v>10.5</x:v>
      </x:c>
      <x:c r="O1707" s="1" t="n">
        <x:f aca="0">24*MAX(0,EOMONTH(B1707,0)-MAX(B1707,INDEX(Device_Inventory!$K$2:$K$1201,MATCH(A1707,Device_Inventory!$A$2:$A$1201,0)))+1)</x:f>
        <x:v>744</x:v>
      </x:c>
      <x:c r="P1707" s="11" t="b">
        <x:f aca="0">INDEX(Device_Inventory!$K$2:$K$1201,MATCH(A1707,Device_Inventory!$A$2:$A$1201,0))&gt;B1707</x:f>
        <x:v>0</x:v>
      </x:c>
      <x:c r="Q1707" s="1" t="str">
        <x:f aca="0">IF(D1707&gt;O1707,"Fail: operating hours exceed in-service hours",IF(D1707+M1707&gt;O1707,"Fail: operating + unavailable hours exceed in-service hours",IF(P1707,"Partial month: within in-service hours","OK")))</x:f>
        <x:v>OK</x:v>
      </x:c>
    </x:row>
    <x:row r="1708" ht="15" hidden="0" customHeight="1">
      <x:c r="A1708" s="1" t="s">
        <x:v>2709</x:v>
      </x:c>
      <x:c r="B1708" s="14" t="n">
        <x:v>46113</x:v>
      </x:c>
      <x:c r="C1708" s="1" t="n">
        <x:v>53.1</x:v>
      </x:c>
      <x:c r="D1708" s="1" t="n">
        <x:v>296.9</x:v>
      </x:c>
      <x:c r="E1708" s="1" t="n">
        <x:v>8</x:v>
      </x:c>
      <x:c r="F1708" s="1" t="n">
        <x:v>0</x:v>
      </x:c>
      <x:c r="G1708" s="1" t="n">
        <x:v>38</x:v>
      </x:c>
      <x:c r="H1708" s="1" t="n">
        <x:v>1</x:v>
      </x:c>
      <x:c r="I1708" s="1" t="n">
        <x:v>2</x:v>
      </x:c>
      <x:c r="J1708" s="1" t="n">
        <x:v>0</x:v>
      </x:c>
      <x:c r="K1708" s="1" t="n">
        <x:v>1</x:v>
      </x:c>
      <x:c r="L1708" s="1" t="n">
        <x:v>95.2</x:v>
      </x:c>
      <x:c r="M1708" s="1" t="n">
        <x:v>5.7</x:v>
      </x:c>
      <x:c r="N1708" s="1" t="n">
        <x:v>15.6</x:v>
      </x:c>
      <x:c r="O1708" s="1" t="n">
        <x:f aca="0">24*MAX(0,EOMONTH(B1708,0)-MAX(B1708,INDEX(Device_Inventory!$K$2:$K$1201,MATCH(A1708,Device_Inventory!$A$2:$A$1201,0)))+1)</x:f>
        <x:v>720</x:v>
      </x:c>
      <x:c r="P1708" s="11" t="b">
        <x:f aca="0">INDEX(Device_Inventory!$K$2:$K$1201,MATCH(A1708,Device_Inventory!$A$2:$A$1201,0))&gt;B1708</x:f>
        <x:v>0</x:v>
      </x:c>
      <x:c r="Q1708" s="1" t="str">
        <x:f aca="0">IF(D1708&gt;O1708,"Fail: operating hours exceed in-service hours",IF(D1708+M1708&gt;O1708,"Fail: operating + unavailable hours exceed in-service hours",IF(P1708,"Partial month: within in-service hours","OK")))</x:f>
        <x:v>OK</x:v>
      </x:c>
    </x:row>
    <x:row r="1709" ht="15" hidden="0" customHeight="1">
      <x:c r="A1709" s="1" t="s">
        <x:v>2709</x:v>
      </x:c>
      <x:c r="B1709" s="14" t="n">
        <x:v>46143</x:v>
      </x:c>
      <x:c r="C1709" s="1" t="n">
        <x:v>50.6</x:v>
      </x:c>
      <x:c r="D1709" s="1" t="n">
        <x:v>292.5</x:v>
      </x:c>
      <x:c r="E1709" s="1" t="n">
        <x:v>9</x:v>
      </x:c>
      <x:c r="F1709" s="1" t="n">
        <x:v>0</x:v>
      </x:c>
      <x:c r="G1709" s="1" t="n">
        <x:v>34</x:v>
      </x:c>
      <x:c r="H1709" s="1" t="n">
        <x:v>0</x:v>
      </x:c>
      <x:c r="I1709" s="1" t="n">
        <x:v>4</x:v>
      </x:c>
      <x:c r="J1709" s="1" t="n">
        <x:v>0.2</x:v>
      </x:c>
      <x:c r="K1709" s="1" t="n">
        <x:v>1</x:v>
      </x:c>
      <x:c r="L1709" s="1" t="n">
        <x:v>95</x:v>
      </x:c>
      <x:c r="M1709" s="1" t="n">
        <x:v>3.3</x:v>
      </x:c>
      <x:c r="N1709" s="1" t="n">
        <x:v>7.9</x:v>
      </x:c>
      <x:c r="O1709" s="1" t="n">
        <x:f aca="0">24*MAX(0,EOMONTH(B1709,0)-MAX(B1709,INDEX(Device_Inventory!$K$2:$K$1201,MATCH(A1709,Device_Inventory!$A$2:$A$1201,0)))+1)</x:f>
        <x:v>744</x:v>
      </x:c>
      <x:c r="P1709" s="11" t="b">
        <x:f aca="0">INDEX(Device_Inventory!$K$2:$K$1201,MATCH(A1709,Device_Inventory!$A$2:$A$1201,0))&gt;B1709</x:f>
        <x:v>0</x:v>
      </x:c>
      <x:c r="Q1709" s="1" t="str">
        <x:f aca="0">IF(D1709&gt;O1709,"Fail: operating hours exceed in-service hours",IF(D1709+M1709&gt;O1709,"Fail: operating + unavailable hours exceed in-service hours",IF(P1709,"Partial month: within in-service hours","OK")))</x:f>
        <x:v>OK</x:v>
      </x:c>
    </x:row>
    <x:row r="1710" ht="15" hidden="0" customHeight="1">
      <x:c r="A1710" s="1" t="s">
        <x:v>2709</x:v>
      </x:c>
      <x:c r="B1710" s="14" t="n">
        <x:v>46174</x:v>
      </x:c>
      <x:c r="C1710" s="1" t="n">
        <x:v>49.1</x:v>
      </x:c>
      <x:c r="D1710" s="1" t="n">
        <x:v>293</x:v>
      </x:c>
      <x:c r="E1710" s="1" t="n">
        <x:v>9</x:v>
      </x:c>
      <x:c r="F1710" s="1" t="n">
        <x:v>0</x:v>
      </x:c>
      <x:c r="G1710" s="1" t="n">
        <x:v>32</x:v>
      </x:c>
      <x:c r="H1710" s="1" t="n">
        <x:v>0</x:v>
      </x:c>
      <x:c r="I1710" s="1" t="n">
        <x:v>1</x:v>
      </x:c>
      <x:c r="J1710" s="1" t="n">
        <x:v>0.46</x:v>
      </x:c>
      <x:c r="K1710" s="1" t="n">
        <x:v>2</x:v>
      </x:c>
      <x:c r="L1710" s="1" t="n">
        <x:v>96.4</x:v>
      </x:c>
      <x:c r="M1710" s="1" t="n">
        <x:v>0</x:v>
      </x:c>
      <x:c r="N1710" s="1" t="n">
        <x:v>14.7</x:v>
      </x:c>
      <x:c r="O1710" s="1" t="n">
        <x:f aca="0">24*MAX(0,EOMONTH(B1710,0)-MAX(B1710,INDEX(Device_Inventory!$K$2:$K$1201,MATCH(A1710,Device_Inventory!$A$2:$A$1201,0)))+1)</x:f>
        <x:v>720</x:v>
      </x:c>
      <x:c r="P1710" s="11" t="b">
        <x:f aca="0">INDEX(Device_Inventory!$K$2:$K$1201,MATCH(A1710,Device_Inventory!$A$2:$A$1201,0))&gt;B1710</x:f>
        <x:v>0</x:v>
      </x:c>
      <x:c r="Q1710" s="1" t="str">
        <x:f aca="0">IF(D1710&gt;O1710,"Fail: operating hours exceed in-service hours",IF(D1710+M1710&gt;O1710,"Fail: operating + unavailable hours exceed in-service hours",IF(P1710,"Partial month: within in-service hours","OK")))</x:f>
        <x:v>OK</x:v>
      </x:c>
    </x:row>
    <x:row r="1711" ht="15" hidden="0" customHeight="1">
      <x:c r="A1711" s="1" t="s">
        <x:v>2709</x:v>
      </x:c>
      <x:c r="B1711" s="14" t="n">
        <x:v>46204</x:v>
      </x:c>
      <x:c r="C1711" s="1" t="n">
        <x:v>32.3</x:v>
      </x:c>
      <x:c r="D1711" s="1" t="n">
        <x:v>229.8</x:v>
      </x:c>
      <x:c r="E1711" s="1" t="n">
        <x:v>24</x:v>
      </x:c>
      <x:c r="F1711" s="1" t="n">
        <x:v>1</x:v>
      </x:c>
      <x:c r="G1711" s="1" t="n">
        <x:v>33</x:v>
      </x:c>
      <x:c r="H1711" s="1" t="n">
        <x:v>0</x:v>
      </x:c>
      <x:c r="I1711" s="1" t="n">
        <x:v>1</x:v>
      </x:c>
      <x:c r="J1711" s="1" t="n">
        <x:v>0.37</x:v>
      </x:c>
      <x:c r="K1711" s="1" t="n">
        <x:v>2</x:v>
      </x:c>
      <x:c r="L1711" s="1" t="n">
        <x:v>98.1</x:v>
      </x:c>
      <x:c r="M1711" s="1" t="n">
        <x:v>5.7</x:v>
      </x:c>
      <x:c r="N1711" s="1" t="n">
        <x:v>8.7</x:v>
      </x:c>
      <x:c r="O1711" s="1" t="n">
        <x:f aca="0">24*MAX(0,EOMONTH(B1711,0)-MAX(B1711,INDEX(Device_Inventory!$K$2:$K$1201,MATCH(A1711,Device_Inventory!$A$2:$A$1201,0)))+1)</x:f>
        <x:v>744</x:v>
      </x:c>
      <x:c r="P1711" s="11" t="b">
        <x:f aca="0">INDEX(Device_Inventory!$K$2:$K$1201,MATCH(A1711,Device_Inventory!$A$2:$A$1201,0))&gt;B1711</x:f>
        <x:v>0</x:v>
      </x:c>
      <x:c r="Q1711" s="1" t="str">
        <x:f aca="0">IF(D1711&gt;O1711,"Fail: operating hours exceed in-service hours",IF(D1711+M1711&gt;O1711,"Fail: operating + unavailable hours exceed in-service hours",IF(P1711,"Partial month: within in-service hours","OK")))</x:f>
        <x:v>OK</x:v>
      </x:c>
    </x:row>
    <x:row r="1712" ht="15" hidden="0" customHeight="1">
      <x:c r="A1712" s="1" t="s">
        <x:v>2712</x:v>
      </x:c>
      <x:c r="B1712" s="14" t="n">
        <x:v>46054</x:v>
      </x:c>
      <x:c r="C1712" s="1" t="n">
        <x:v>50.6</x:v>
      </x:c>
      <x:c r="D1712" s="1" t="n">
        <x:v>300.4</x:v>
      </x:c>
      <x:c r="E1712" s="1" t="n">
        <x:v>17</x:v>
      </x:c>
      <x:c r="F1712" s="1" t="n">
        <x:v>3</x:v>
      </x:c>
      <x:c r="G1712" s="1" t="n">
        <x:v>40</x:v>
      </x:c>
      <x:c r="H1712" s="1" t="n">
        <x:v>0</x:v>
      </x:c>
      <x:c r="I1712" s="1" t="n">
        <x:v>2</x:v>
      </x:c>
      <x:c r="J1712" s="1" t="n">
        <x:v>0.11</x:v>
      </x:c>
      <x:c r="K1712" s="1" t="n">
        <x:v>1</x:v>
      </x:c>
      <x:c r="L1712" s="1" t="n">
        <x:v>96.8</x:v>
      </x:c>
      <x:c r="M1712" s="1" t="n">
        <x:v>0</x:v>
      </x:c>
      <x:c r="N1712" s="1" t="n">
        <x:v>6.7</x:v>
      </x:c>
      <x:c r="O1712" s="1" t="n">
        <x:f aca="0">24*MAX(0,EOMONTH(B1712,0)-MAX(B1712,INDEX(Device_Inventory!$K$2:$K$1201,MATCH(A1712,Device_Inventory!$A$2:$A$1201,0)))+1)</x:f>
        <x:v>672</x:v>
      </x:c>
      <x:c r="P1712" s="11" t="b">
        <x:f aca="0">INDEX(Device_Inventory!$K$2:$K$1201,MATCH(A1712,Device_Inventory!$A$2:$A$1201,0))&gt;B1712</x:f>
        <x:v>0</x:v>
      </x:c>
      <x:c r="Q1712" s="1" t="str">
        <x:f aca="0">IF(D1712&gt;O1712,"Fail: operating hours exceed in-service hours",IF(D1712+M1712&gt;O1712,"Fail: operating + unavailable hours exceed in-service hours",IF(P1712,"Partial month: within in-service hours","OK")))</x:f>
        <x:v>OK</x:v>
      </x:c>
    </x:row>
    <x:row r="1713" ht="15" hidden="0" customHeight="1">
      <x:c r="A1713" s="1" t="s">
        <x:v>2712</x:v>
      </x:c>
      <x:c r="B1713" s="14" t="n">
        <x:v>46082</x:v>
      </x:c>
      <x:c r="C1713" s="1" t="n">
        <x:v>45.7</x:v>
      </x:c>
      <x:c r="D1713" s="1" t="n">
        <x:v>295.1</x:v>
      </x:c>
      <x:c r="E1713" s="1" t="n">
        <x:v>15</x:v>
      </x:c>
      <x:c r="F1713" s="1" t="n">
        <x:v>0</x:v>
      </x:c>
      <x:c r="G1713" s="1" t="n">
        <x:v>35</x:v>
      </x:c>
      <x:c r="H1713" s="1" t="n">
        <x:v>0</x:v>
      </x:c>
      <x:c r="I1713" s="1" t="n">
        <x:v>3</x:v>
      </x:c>
      <x:c r="J1713" s="1" t="n">
        <x:v>0.58</x:v>
      </x:c>
      <x:c r="K1713" s="1" t="n">
        <x:v>0</x:v>
      </x:c>
      <x:c r="L1713" s="1" t="n">
        <x:v>94.1</x:v>
      </x:c>
      <x:c r="M1713" s="1" t="n">
        <x:v>5.3</x:v>
      </x:c>
      <x:c r="N1713" s="1" t="n">
        <x:v>7.1</x:v>
      </x:c>
      <x:c r="O1713" s="1" t="n">
        <x:f aca="0">24*MAX(0,EOMONTH(B1713,0)-MAX(B1713,INDEX(Device_Inventory!$K$2:$K$1201,MATCH(A1713,Device_Inventory!$A$2:$A$1201,0)))+1)</x:f>
        <x:v>744</x:v>
      </x:c>
      <x:c r="P1713" s="11" t="b">
        <x:f aca="0">INDEX(Device_Inventory!$K$2:$K$1201,MATCH(A1713,Device_Inventory!$A$2:$A$1201,0))&gt;B1713</x:f>
        <x:v>0</x:v>
      </x:c>
      <x:c r="Q1713" s="1" t="str">
        <x:f aca="0">IF(D1713&gt;O1713,"Fail: operating hours exceed in-service hours",IF(D1713+M1713&gt;O1713,"Fail: operating + unavailable hours exceed in-service hours",IF(P1713,"Partial month: within in-service hours","OK")))</x:f>
        <x:v>OK</x:v>
      </x:c>
    </x:row>
    <x:row r="1714" ht="15" hidden="0" customHeight="1">
      <x:c r="A1714" s="1" t="s">
        <x:v>2712</x:v>
      </x:c>
      <x:c r="B1714" s="14" t="n">
        <x:v>46113</x:v>
      </x:c>
      <x:c r="C1714" s="1" t="n">
        <x:v>62.7</x:v>
      </x:c>
      <x:c r="D1714" s="1" t="n">
        <x:v>395.2</x:v>
      </x:c>
      <x:c r="E1714" s="1" t="n">
        <x:v>15</x:v>
      </x:c>
      <x:c r="F1714" s="1" t="n">
        <x:v>2</x:v>
      </x:c>
      <x:c r="G1714" s="1" t="n">
        <x:v>28</x:v>
      </x:c>
      <x:c r="H1714" s="1" t="n">
        <x:v>0</x:v>
      </x:c>
      <x:c r="I1714" s="1" t="n">
        <x:v>0</x:v>
      </x:c>
      <x:c r="J1714" s="1" t="n">
        <x:v>0.09</x:v>
      </x:c>
      <x:c r="K1714" s="1" t="n">
        <x:v>0</x:v>
      </x:c>
      <x:c r="L1714" s="1" t="n">
        <x:v>95.2</x:v>
      </x:c>
      <x:c r="M1714" s="1" t="n">
        <x:v>8.1</x:v>
      </x:c>
      <x:c r="N1714" s="1" t="n">
        <x:v>6.6</x:v>
      </x:c>
      <x:c r="O1714" s="1" t="n">
        <x:f aca="0">24*MAX(0,EOMONTH(B1714,0)-MAX(B1714,INDEX(Device_Inventory!$K$2:$K$1201,MATCH(A1714,Device_Inventory!$A$2:$A$1201,0)))+1)</x:f>
        <x:v>720</x:v>
      </x:c>
      <x:c r="P1714" s="11" t="b">
        <x:f aca="0">INDEX(Device_Inventory!$K$2:$K$1201,MATCH(A1714,Device_Inventory!$A$2:$A$1201,0))&gt;B1714</x:f>
        <x:v>0</x:v>
      </x:c>
      <x:c r="Q1714" s="1" t="str">
        <x:f aca="0">IF(D1714&gt;O1714,"Fail: operating hours exceed in-service hours",IF(D1714+M1714&gt;O1714,"Fail: operating + unavailable hours exceed in-service hours",IF(P1714,"Partial month: within in-service hours","OK")))</x:f>
        <x:v>OK</x:v>
      </x:c>
    </x:row>
    <x:row r="1715" ht="15" hidden="0" customHeight="1">
      <x:c r="A1715" s="1" t="s">
        <x:v>2712</x:v>
      </x:c>
      <x:c r="B1715" s="14" t="n">
        <x:v>46143</x:v>
      </x:c>
      <x:c r="C1715" s="1" t="n">
        <x:v>72.9</x:v>
      </x:c>
      <x:c r="D1715" s="1" t="n">
        <x:v>415.3</x:v>
      </x:c>
      <x:c r="E1715" s="1" t="n">
        <x:v>18</x:v>
      </x:c>
      <x:c r="F1715" s="1" t="n">
        <x:v>4</x:v>
      </x:c>
      <x:c r="G1715" s="1" t="n">
        <x:v>28</x:v>
      </x:c>
      <x:c r="H1715" s="1" t="n">
        <x:v>1</x:v>
      </x:c>
      <x:c r="I1715" s="1" t="n">
        <x:v>3</x:v>
      </x:c>
      <x:c r="J1715" s="1" t="n">
        <x:v>0.62</x:v>
      </x:c>
      <x:c r="K1715" s="1" t="n">
        <x:v>0</x:v>
      </x:c>
      <x:c r="L1715" s="1" t="n">
        <x:v>96.7</x:v>
      </x:c>
      <x:c r="M1715" s="1" t="n">
        <x:v>5.1</x:v>
      </x:c>
      <x:c r="N1715" s="1" t="n">
        <x:v>7.5</x:v>
      </x:c>
      <x:c r="O1715" s="1" t="n">
        <x:f aca="0">24*MAX(0,EOMONTH(B1715,0)-MAX(B1715,INDEX(Device_Inventory!$K$2:$K$1201,MATCH(A1715,Device_Inventory!$A$2:$A$1201,0)))+1)</x:f>
        <x:v>744</x:v>
      </x:c>
      <x:c r="P1715" s="11" t="b">
        <x:f aca="0">INDEX(Device_Inventory!$K$2:$K$1201,MATCH(A1715,Device_Inventory!$A$2:$A$1201,0))&gt;B1715</x:f>
        <x:v>0</x:v>
      </x:c>
      <x:c r="Q1715" s="1" t="str">
        <x:f aca="0">IF(D1715&gt;O1715,"Fail: operating hours exceed in-service hours",IF(D1715+M1715&gt;O1715,"Fail: operating + unavailable hours exceed in-service hours",IF(P1715,"Partial month: within in-service hours","OK")))</x:f>
        <x:v>OK</x:v>
      </x:c>
    </x:row>
    <x:row r="1716" ht="15" hidden="0" customHeight="1">
      <x:c r="A1716" s="1" t="s">
        <x:v>2712</x:v>
      </x:c>
      <x:c r="B1716" s="14" t="n">
        <x:v>46174</x:v>
      </x:c>
      <x:c r="C1716" s="1" t="n">
        <x:v>62.2</x:v>
      </x:c>
      <x:c r="D1716" s="1" t="n">
        <x:v>367.5</x:v>
      </x:c>
      <x:c r="E1716" s="1" t="n">
        <x:v>11</x:v>
      </x:c>
      <x:c r="F1716" s="1" t="n">
        <x:v>1</x:v>
      </x:c>
      <x:c r="G1716" s="1" t="n">
        <x:v>51</x:v>
      </x:c>
      <x:c r="H1716" s="1" t="n">
        <x:v>0</x:v>
      </x:c>
      <x:c r="I1716" s="1" t="n">
        <x:v>3</x:v>
      </x:c>
      <x:c r="J1716" s="1" t="n">
        <x:v>1.23</x:v>
      </x:c>
      <x:c r="K1716" s="1" t="n">
        <x:v>1</x:v>
      </x:c>
      <x:c r="L1716" s="1" t="n">
        <x:v>92.6</x:v>
      </x:c>
      <x:c r="M1716" s="1" t="n">
        <x:v>8.4</x:v>
      </x:c>
      <x:c r="N1716" s="1" t="n">
        <x:v>6.5</x:v>
      </x:c>
      <x:c r="O1716" s="1" t="n">
        <x:f aca="0">24*MAX(0,EOMONTH(B1716,0)-MAX(B1716,INDEX(Device_Inventory!$K$2:$K$1201,MATCH(A1716,Device_Inventory!$A$2:$A$1201,0)))+1)</x:f>
        <x:v>720</x:v>
      </x:c>
      <x:c r="P1716" s="11" t="b">
        <x:f aca="0">INDEX(Device_Inventory!$K$2:$K$1201,MATCH(A1716,Device_Inventory!$A$2:$A$1201,0))&gt;B1716</x:f>
        <x:v>0</x:v>
      </x:c>
      <x:c r="Q1716" s="1" t="str">
        <x:f aca="0">IF(D1716&gt;O1716,"Fail: operating hours exceed in-service hours",IF(D1716+M1716&gt;O1716,"Fail: operating + unavailable hours exceed in-service hours",IF(P1716,"Partial month: within in-service hours","OK")))</x:f>
        <x:v>OK</x:v>
      </x:c>
    </x:row>
    <x:row r="1717" ht="15" hidden="0" customHeight="1">
      <x:c r="A1717" s="1" t="s">
        <x:v>2712</x:v>
      </x:c>
      <x:c r="B1717" s="14" t="n">
        <x:v>46204</x:v>
      </x:c>
      <x:c r="C1717" s="1" t="n">
        <x:v>77.7</x:v>
      </x:c>
      <x:c r="D1717" s="1" t="n">
        <x:v>564.4</x:v>
      </x:c>
      <x:c r="E1717" s="1" t="n">
        <x:v>21</x:v>
      </x:c>
      <x:c r="F1717" s="1" t="n">
        <x:v>2</x:v>
      </x:c>
      <x:c r="G1717" s="1" t="n">
        <x:v>44</x:v>
      </x:c>
      <x:c r="H1717" s="1" t="n">
        <x:v>0</x:v>
      </x:c>
      <x:c r="I1717" s="1" t="n">
        <x:v>5</x:v>
      </x:c>
      <x:c r="J1717" s="1" t="n">
        <x:v>0.91</x:v>
      </x:c>
      <x:c r="K1717" s="1" t="n">
        <x:v>0</x:v>
      </x:c>
      <x:c r="L1717" s="1" t="n">
        <x:v>93.5</x:v>
      </x:c>
      <x:c r="M1717" s="1" t="n">
        <x:v>6.5</x:v>
      </x:c>
      <x:c r="N1717" s="1" t="n">
        <x:v>6.4</x:v>
      </x:c>
      <x:c r="O1717" s="1" t="n">
        <x:f aca="0">24*MAX(0,EOMONTH(B1717,0)-MAX(B1717,INDEX(Device_Inventory!$K$2:$K$1201,MATCH(A1717,Device_Inventory!$A$2:$A$1201,0)))+1)</x:f>
        <x:v>744</x:v>
      </x:c>
      <x:c r="P1717" s="11" t="b">
        <x:f aca="0">INDEX(Device_Inventory!$K$2:$K$1201,MATCH(A1717,Device_Inventory!$A$2:$A$1201,0))&gt;B1717</x:f>
        <x:v>0</x:v>
      </x:c>
      <x:c r="Q1717" s="1" t="str">
        <x:f aca="0">IF(D1717&gt;O1717,"Fail: operating hours exceed in-service hours",IF(D1717+M1717&gt;O1717,"Fail: operating + unavailable hours exceed in-service hours",IF(P1717,"Partial month: within in-service hours","OK")))</x:f>
        <x:v>OK</x:v>
      </x:c>
    </x:row>
    <x:row r="1718" ht="15" hidden="0" customHeight="1">
      <x:c r="A1718" s="1" t="s">
        <x:v>969</x:v>
      </x:c>
      <x:c r="B1718" s="14" t="n">
        <x:v>46054</x:v>
      </x:c>
      <x:c r="C1718" s="1" t="n">
        <x:v>58.9</x:v>
      </x:c>
      <x:c r="D1718" s="1" t="n">
        <x:v>406.2</x:v>
      </x:c>
      <x:c r="E1718" s="1" t="n">
        <x:v>19</x:v>
      </x:c>
      <x:c r="F1718" s="1" t="n">
        <x:v>4</x:v>
      </x:c>
      <x:c r="G1718" s="1" t="n">
        <x:v>42</x:v>
      </x:c>
      <x:c r="H1718" s="1" t="n">
        <x:v>1</x:v>
      </x:c>
      <x:c r="I1718" s="1" t="n">
        <x:v>2</x:v>
      </x:c>
      <x:c r="J1718" s="1" t="n">
        <x:v>1.06</x:v>
      </x:c>
      <x:c r="K1718" s="1" t="n">
        <x:v>1</x:v>
      </x:c>
      <x:c r="L1718" s="1" t="n">
        <x:v>94.4</x:v>
      </x:c>
      <x:c r="M1718" s="1" t="n">
        <x:v>5.3</x:v>
      </x:c>
      <x:c r="N1718" s="1" t="n">
        <x:v>16.1</x:v>
      </x:c>
      <x:c r="O1718" s="1" t="n">
        <x:f aca="0">24*MAX(0,EOMONTH(B1718,0)-MAX(B1718,INDEX(Device_Inventory!$K$2:$K$1201,MATCH(A1718,Device_Inventory!$A$2:$A$1201,0)))+1)</x:f>
        <x:v>672</x:v>
      </x:c>
      <x:c r="P1718" s="11" t="b">
        <x:f aca="0">INDEX(Device_Inventory!$K$2:$K$1201,MATCH(A1718,Device_Inventory!$A$2:$A$1201,0))&gt;B1718</x:f>
        <x:v>0</x:v>
      </x:c>
      <x:c r="Q1718" s="1" t="str">
        <x:f aca="0">IF(D1718&gt;O1718,"Fail: operating hours exceed in-service hours",IF(D1718+M1718&gt;O1718,"Fail: operating + unavailable hours exceed in-service hours",IF(P1718,"Partial month: within in-service hours","OK")))</x:f>
        <x:v>OK</x:v>
      </x:c>
    </x:row>
    <x:row r="1719" ht="15" hidden="0" customHeight="1">
      <x:c r="A1719" s="1" t="s">
        <x:v>969</x:v>
      </x:c>
      <x:c r="B1719" s="14" t="n">
        <x:v>46082</x:v>
      </x:c>
      <x:c r="C1719" s="1" t="n">
        <x:v>34.5</x:v>
      </x:c>
      <x:c r="D1719" s="1" t="n">
        <x:v>205.2</x:v>
      </x:c>
      <x:c r="E1719" s="1" t="n">
        <x:v>24</x:v>
      </x:c>
      <x:c r="F1719" s="1" t="n">
        <x:v>1</x:v>
      </x:c>
      <x:c r="G1719" s="1" t="n">
        <x:v>19</x:v>
      </x:c>
      <x:c r="H1719" s="1" t="n">
        <x:v>1</x:v>
      </x:c>
      <x:c r="I1719" s="1" t="n">
        <x:v>3</x:v>
      </x:c>
      <x:c r="J1719" s="1" t="n">
        <x:v>1.06</x:v>
      </x:c>
      <x:c r="K1719" s="1" t="n">
        <x:v>2</x:v>
      </x:c>
      <x:c r="L1719" s="1" t="n">
        <x:v>92.6</x:v>
      </x:c>
      <x:c r="M1719" s="1" t="n">
        <x:v>8</x:v>
      </x:c>
      <x:c r="N1719" s="1" t="n">
        <x:v>7.6</x:v>
      </x:c>
      <x:c r="O1719" s="1" t="n">
        <x:f aca="0">24*MAX(0,EOMONTH(B1719,0)-MAX(B1719,INDEX(Device_Inventory!$K$2:$K$1201,MATCH(A1719,Device_Inventory!$A$2:$A$1201,0)))+1)</x:f>
        <x:v>744</x:v>
      </x:c>
      <x:c r="P1719" s="11" t="b">
        <x:f aca="0">INDEX(Device_Inventory!$K$2:$K$1201,MATCH(A1719,Device_Inventory!$A$2:$A$1201,0))&gt;B1719</x:f>
        <x:v>0</x:v>
      </x:c>
      <x:c r="Q1719" s="1" t="str">
        <x:f aca="0">IF(D1719&gt;O1719,"Fail: operating hours exceed in-service hours",IF(D1719+M1719&gt;O1719,"Fail: operating + unavailable hours exceed in-service hours",IF(P1719,"Partial month: within in-service hours","OK")))</x:f>
        <x:v>OK</x:v>
      </x:c>
    </x:row>
    <x:row r="1720" ht="15" hidden="0" customHeight="1">
      <x:c r="A1720" s="1" t="s">
        <x:v>969</x:v>
      </x:c>
      <x:c r="B1720" s="14" t="n">
        <x:v>46113</x:v>
      </x:c>
      <x:c r="C1720" s="1" t="n">
        <x:v>63.8</x:v>
      </x:c>
      <x:c r="D1720" s="1" t="n">
        <x:v>453.4</x:v>
      </x:c>
      <x:c r="E1720" s="1" t="n">
        <x:v>32</x:v>
      </x:c>
      <x:c r="F1720" s="1" t="n">
        <x:v>4</x:v>
      </x:c>
      <x:c r="G1720" s="1" t="n">
        <x:v>20</x:v>
      </x:c>
      <x:c r="H1720" s="1" t="n">
        <x:v>1</x:v>
      </x:c>
      <x:c r="I1720" s="1" t="n">
        <x:v>2</x:v>
      </x:c>
      <x:c r="J1720" s="1" t="n">
        <x:v>0.57</x:v>
      </x:c>
      <x:c r="K1720" s="1" t="n">
        <x:v>0</x:v>
      </x:c>
      <x:c r="L1720" s="1" t="n">
        <x:v>94.3</x:v>
      </x:c>
      <x:c r="M1720" s="1" t="n">
        <x:v>2.6</x:v>
      </x:c>
      <x:c r="N1720" s="1" t="n">
        <x:v>17.8</x:v>
      </x:c>
      <x:c r="O1720" s="1" t="n">
        <x:f aca="0">24*MAX(0,EOMONTH(B1720,0)-MAX(B1720,INDEX(Device_Inventory!$K$2:$K$1201,MATCH(A1720,Device_Inventory!$A$2:$A$1201,0)))+1)</x:f>
        <x:v>720</x:v>
      </x:c>
      <x:c r="P1720" s="11" t="b">
        <x:f aca="0">INDEX(Device_Inventory!$K$2:$K$1201,MATCH(A1720,Device_Inventory!$A$2:$A$1201,0))&gt;B1720</x:f>
        <x:v>0</x:v>
      </x:c>
      <x:c r="Q1720" s="1" t="str">
        <x:f aca="0">IF(D1720&gt;O1720,"Fail: operating hours exceed in-service hours",IF(D1720+M1720&gt;O1720,"Fail: operating + unavailable hours exceed in-service hours",IF(P1720,"Partial month: within in-service hours","OK")))</x:f>
        <x:v>OK</x:v>
      </x:c>
    </x:row>
    <x:row r="1721" ht="15" hidden="0" customHeight="1">
      <x:c r="A1721" s="1" t="s">
        <x:v>969</x:v>
      </x:c>
      <x:c r="B1721" s="14" t="n">
        <x:v>46143</x:v>
      </x:c>
      <x:c r="C1721" s="1" t="n">
        <x:v>61.6</x:v>
      </x:c>
      <x:c r="D1721" s="1" t="n">
        <x:v>406.8</x:v>
      </x:c>
      <x:c r="E1721" s="1" t="n">
        <x:v>20</x:v>
      </x:c>
      <x:c r="F1721" s="1" t="n">
        <x:v>0</x:v>
      </x:c>
      <x:c r="G1721" s="1" t="n">
        <x:v>25</x:v>
      </x:c>
      <x:c r="H1721" s="1" t="n">
        <x:v>2</x:v>
      </x:c>
      <x:c r="I1721" s="1" t="n">
        <x:v>2</x:v>
      </x:c>
      <x:c r="J1721" s="1" t="n">
        <x:v>1.24</x:v>
      </x:c>
      <x:c r="K1721" s="1" t="n">
        <x:v>0</x:v>
      </x:c>
      <x:c r="L1721" s="1" t="n">
        <x:v>98.4</x:v>
      </x:c>
      <x:c r="M1721" s="1" t="n">
        <x:v>2.8</x:v>
      </x:c>
      <x:c r="N1721" s="1" t="n">
        <x:v>19</x:v>
      </x:c>
      <x:c r="O1721" s="1" t="n">
        <x:f aca="0">24*MAX(0,EOMONTH(B1721,0)-MAX(B1721,INDEX(Device_Inventory!$K$2:$K$1201,MATCH(A1721,Device_Inventory!$A$2:$A$1201,0)))+1)</x:f>
        <x:v>744</x:v>
      </x:c>
      <x:c r="P1721" s="11" t="b">
        <x:f aca="0">INDEX(Device_Inventory!$K$2:$K$1201,MATCH(A1721,Device_Inventory!$A$2:$A$1201,0))&gt;B1721</x:f>
        <x:v>0</x:v>
      </x:c>
      <x:c r="Q1721" s="1" t="str">
        <x:f aca="0">IF(D1721&gt;O1721,"Fail: operating hours exceed in-service hours",IF(D1721+M1721&gt;O1721,"Fail: operating + unavailable hours exceed in-service hours",IF(P1721,"Partial month: within in-service hours","OK")))</x:f>
        <x:v>OK</x:v>
      </x:c>
    </x:row>
    <x:row r="1722" ht="15" hidden="0" customHeight="1">
      <x:c r="A1722" s="1" t="s">
        <x:v>969</x:v>
      </x:c>
      <x:c r="B1722" s="14" t="n">
        <x:v>46174</x:v>
      </x:c>
      <x:c r="C1722" s="1" t="n">
        <x:v>75.3</x:v>
      </x:c>
      <x:c r="D1722" s="1" t="n">
        <x:v>547.3</x:v>
      </x:c>
      <x:c r="E1722" s="1" t="n">
        <x:v>21</x:v>
      </x:c>
      <x:c r="F1722" s="1" t="n">
        <x:v>2</x:v>
      </x:c>
      <x:c r="G1722" s="1" t="n">
        <x:v>42</x:v>
      </x:c>
      <x:c r="H1722" s="1" t="n">
        <x:v>1</x:v>
      </x:c>
      <x:c r="I1722" s="1" t="n">
        <x:v>2</x:v>
      </x:c>
      <x:c r="J1722" s="1" t="n">
        <x:v>1.51</x:v>
      </x:c>
      <x:c r="K1722" s="1" t="n">
        <x:v>2</x:v>
      </x:c>
      <x:c r="L1722" s="1" t="n">
        <x:v>93.7</x:v>
      </x:c>
      <x:c r="M1722" s="1" t="n">
        <x:v>8.9</x:v>
      </x:c>
      <x:c r="N1722" s="1" t="n">
        <x:v>14.5</x:v>
      </x:c>
      <x:c r="O1722" s="1" t="n">
        <x:f aca="0">24*MAX(0,EOMONTH(B1722,0)-MAX(B1722,INDEX(Device_Inventory!$K$2:$K$1201,MATCH(A1722,Device_Inventory!$A$2:$A$1201,0)))+1)</x:f>
        <x:v>720</x:v>
      </x:c>
      <x:c r="P1722" s="11" t="b">
        <x:f aca="0">INDEX(Device_Inventory!$K$2:$K$1201,MATCH(A1722,Device_Inventory!$A$2:$A$1201,0))&gt;B1722</x:f>
        <x:v>0</x:v>
      </x:c>
      <x:c r="Q1722" s="1" t="str">
        <x:f aca="0">IF(D1722&gt;O1722,"Fail: operating hours exceed in-service hours",IF(D1722+M1722&gt;O1722,"Fail: operating + unavailable hours exceed in-service hours",IF(P1722,"Partial month: within in-service hours","OK")))</x:f>
        <x:v>OK</x:v>
      </x:c>
    </x:row>
    <x:row r="1723" ht="15" hidden="0" customHeight="1">
      <x:c r="A1723" s="1" t="s">
        <x:v>969</x:v>
      </x:c>
      <x:c r="B1723" s="14" t="n">
        <x:v>46204</x:v>
      </x:c>
      <x:c r="C1723" s="1" t="n">
        <x:v>57.1</x:v>
      </x:c>
      <x:c r="D1723" s="1" t="n">
        <x:v>347.1</x:v>
      </x:c>
      <x:c r="E1723" s="1" t="n">
        <x:v>21</x:v>
      </x:c>
      <x:c r="F1723" s="1" t="n">
        <x:v>1</x:v>
      </x:c>
      <x:c r="G1723" s="1" t="n">
        <x:v>25</x:v>
      </x:c>
      <x:c r="H1723" s="1" t="n">
        <x:v>1</x:v>
      </x:c>
      <x:c r="I1723" s="1" t="n">
        <x:v>3</x:v>
      </x:c>
      <x:c r="J1723" s="1" t="n">
        <x:v>1.03</x:v>
      </x:c>
      <x:c r="K1723" s="1" t="n">
        <x:v>0</x:v>
      </x:c>
      <x:c r="L1723" s="1" t="n">
        <x:v>94.7</x:v>
      </x:c>
      <x:c r="M1723" s="1" t="n">
        <x:v>8.9</x:v>
      </x:c>
      <x:c r="N1723" s="1" t="n">
        <x:v>8.9</x:v>
      </x:c>
      <x:c r="O1723" s="1" t="n">
        <x:f aca="0">24*MAX(0,EOMONTH(B1723,0)-MAX(B1723,INDEX(Device_Inventory!$K$2:$K$1201,MATCH(A1723,Device_Inventory!$A$2:$A$1201,0)))+1)</x:f>
        <x:v>744</x:v>
      </x:c>
      <x:c r="P1723" s="11" t="b">
        <x:f aca="0">INDEX(Device_Inventory!$K$2:$K$1201,MATCH(A1723,Device_Inventory!$A$2:$A$1201,0))&gt;B1723</x:f>
        <x:v>0</x:v>
      </x:c>
      <x:c r="Q1723" s="1" t="str">
        <x:f aca="0">IF(D1723&gt;O1723,"Fail: operating hours exceed in-service hours",IF(D1723+M1723&gt;O1723,"Fail: operating + unavailable hours exceed in-service hours",IF(P1723,"Partial month: within in-service hours","OK")))</x:f>
        <x:v>OK</x:v>
      </x:c>
    </x:row>
    <x:row r="1724" ht="15" hidden="0" customHeight="1">
      <x:c r="A1724" s="1" t="s">
        <x:v>2717</x:v>
      </x:c>
      <x:c r="B1724" s="14" t="n">
        <x:v>46054</x:v>
      </x:c>
      <x:c r="C1724" s="1" t="n">
        <x:v>65.6</x:v>
      </x:c>
      <x:c r="D1724" s="1" t="n">
        <x:v>387.7</x:v>
      </x:c>
      <x:c r="E1724" s="1" t="n">
        <x:v>43</x:v>
      </x:c>
      <x:c r="F1724" s="1" t="n">
        <x:v>7</x:v>
      </x:c>
      <x:c r="G1724" s="1" t="n">
        <x:v>45</x:v>
      </x:c>
      <x:c r="H1724" s="1" t="n">
        <x:v>1</x:v>
      </x:c>
      <x:c r="I1724" s="1" t="n">
        <x:v>4</x:v>
      </x:c>
      <x:c r="J1724" s="1" t="n">
        <x:v>3.18</x:v>
      </x:c>
      <x:c r="K1724" s="1" t="n">
        <x:v>2</x:v>
      </x:c>
      <x:c r="L1724" s="1" t="n">
        <x:v>96.4</x:v>
      </x:c>
      <x:c r="M1724" s="1" t="n">
        <x:v>14.3</x:v>
      </x:c>
      <x:c r="N1724" s="1" t="n">
        <x:v>14.9</x:v>
      </x:c>
      <x:c r="O1724" s="1" t="n">
        <x:f aca="0">24*MAX(0,EOMONTH(B1724,0)-MAX(B1724,INDEX(Device_Inventory!$K$2:$K$1201,MATCH(A1724,Device_Inventory!$A$2:$A$1201,0)))+1)</x:f>
        <x:v>672</x:v>
      </x:c>
      <x:c r="P1724" s="11" t="b">
        <x:f aca="0">INDEX(Device_Inventory!$K$2:$K$1201,MATCH(A1724,Device_Inventory!$A$2:$A$1201,0))&gt;B1724</x:f>
        <x:v>0</x:v>
      </x:c>
      <x:c r="Q1724" s="1" t="str">
        <x:f aca="0">IF(D1724&gt;O1724,"Fail: operating hours exceed in-service hours",IF(D1724+M1724&gt;O1724,"Fail: operating + unavailable hours exceed in-service hours",IF(P1724,"Partial month: within in-service hours","OK")))</x:f>
        <x:v>OK</x:v>
      </x:c>
    </x:row>
    <x:row r="1725" ht="15" hidden="0" customHeight="1">
      <x:c r="A1725" s="1" t="s">
        <x:v>2717</x:v>
      </x:c>
      <x:c r="B1725" s="14" t="n">
        <x:v>46082</x:v>
      </x:c>
      <x:c r="C1725" s="1" t="n">
        <x:v>73.6</x:v>
      </x:c>
      <x:c r="D1725" s="1" t="n">
        <x:v>420.8</x:v>
      </x:c>
      <x:c r="E1725" s="1" t="n">
        <x:v>38</x:v>
      </x:c>
      <x:c r="F1725" s="1" t="n">
        <x:v>7</x:v>
      </x:c>
      <x:c r="G1725" s="1" t="n">
        <x:v>38</x:v>
      </x:c>
      <x:c r="H1725" s="1" t="n">
        <x:v>4</x:v>
      </x:c>
      <x:c r="I1725" s="1" t="n">
        <x:v>7</x:v>
      </x:c>
      <x:c r="J1725" s="1" t="n">
        <x:v>2.37</x:v>
      </x:c>
      <x:c r="K1725" s="1" t="n">
        <x:v>4</x:v>
      </x:c>
      <x:c r="L1725" s="1" t="n">
        <x:v>89.9</x:v>
      </x:c>
      <x:c r="M1725" s="1" t="n">
        <x:v>13.4</x:v>
      </x:c>
      <x:c r="N1725" s="1" t="n">
        <x:v>6.2</x:v>
      </x:c>
      <x:c r="O1725" s="1" t="n">
        <x:f aca="0">24*MAX(0,EOMONTH(B1725,0)-MAX(B1725,INDEX(Device_Inventory!$K$2:$K$1201,MATCH(A1725,Device_Inventory!$A$2:$A$1201,0)))+1)</x:f>
        <x:v>744</x:v>
      </x:c>
      <x:c r="P1725" s="11" t="b">
        <x:f aca="0">INDEX(Device_Inventory!$K$2:$K$1201,MATCH(A1725,Device_Inventory!$A$2:$A$1201,0))&gt;B1725</x:f>
        <x:v>0</x:v>
      </x:c>
      <x:c r="Q1725" s="1" t="str">
        <x:f aca="0">IF(D1725&gt;O1725,"Fail: operating hours exceed in-service hours",IF(D1725+M1725&gt;O1725,"Fail: operating + unavailable hours exceed in-service hours",IF(P1725,"Partial month: within in-service hours","OK")))</x:f>
        <x:v>OK</x:v>
      </x:c>
    </x:row>
    <x:row r="1726" ht="15" hidden="0" customHeight="1">
      <x:c r="A1726" s="1" t="s">
        <x:v>2717</x:v>
      </x:c>
      <x:c r="B1726" s="14" t="n">
        <x:v>46113</x:v>
      </x:c>
      <x:c r="C1726" s="1" t="n">
        <x:v>81</x:v>
      </x:c>
      <x:c r="D1726" s="1" t="n">
        <x:v>496.2</x:v>
      </x:c>
      <x:c r="E1726" s="1" t="n">
        <x:v>40</x:v>
      </x:c>
      <x:c r="F1726" s="1" t="n">
        <x:v>8</x:v>
      </x:c>
      <x:c r="G1726" s="1" t="n">
        <x:v>44</x:v>
      </x:c>
      <x:c r="H1726" s="1" t="n">
        <x:v>4</x:v>
      </x:c>
      <x:c r="I1726" s="1" t="n">
        <x:v>2</x:v>
      </x:c>
      <x:c r="J1726" s="1" t="n">
        <x:v>3.55</x:v>
      </x:c>
      <x:c r="K1726" s="1" t="n">
        <x:v>3</x:v>
      </x:c>
      <x:c r="L1726" s="1" t="n">
        <x:v>97.6</x:v>
      </x:c>
      <x:c r="M1726" s="1" t="n">
        <x:v>15.4</x:v>
      </x:c>
      <x:c r="N1726" s="1" t="n">
        <x:v>15.2</x:v>
      </x:c>
      <x:c r="O1726" s="1" t="n">
        <x:f aca="0">24*MAX(0,EOMONTH(B1726,0)-MAX(B1726,INDEX(Device_Inventory!$K$2:$K$1201,MATCH(A1726,Device_Inventory!$A$2:$A$1201,0)))+1)</x:f>
        <x:v>720</x:v>
      </x:c>
      <x:c r="P1726" s="11" t="b">
        <x:f aca="0">INDEX(Device_Inventory!$K$2:$K$1201,MATCH(A1726,Device_Inventory!$A$2:$A$1201,0))&gt;B1726</x:f>
        <x:v>0</x:v>
      </x:c>
      <x:c r="Q1726" s="1" t="str">
        <x:f aca="0">IF(D1726&gt;O1726,"Fail: operating hours exceed in-service hours",IF(D1726+M1726&gt;O1726,"Fail: operating + unavailable hours exceed in-service hours",IF(P1726,"Partial month: within in-service hours","OK")))</x:f>
        <x:v>OK</x:v>
      </x:c>
    </x:row>
    <x:row r="1727" ht="15" hidden="0" customHeight="1">
      <x:c r="A1727" s="1" t="s">
        <x:v>2717</x:v>
      </x:c>
      <x:c r="B1727" s="14" t="n">
        <x:v>46143</x:v>
      </x:c>
      <x:c r="C1727" s="1" t="n">
        <x:v>66.6</x:v>
      </x:c>
      <x:c r="D1727" s="1" t="n">
        <x:v>380.8</x:v>
      </x:c>
      <x:c r="E1727" s="1" t="n">
        <x:v>49</x:v>
      </x:c>
      <x:c r="F1727" s="1" t="n">
        <x:v>7</x:v>
      </x:c>
      <x:c r="G1727" s="1" t="n">
        <x:v>31</x:v>
      </x:c>
      <x:c r="H1727" s="1" t="n">
        <x:v>4</x:v>
      </x:c>
      <x:c r="I1727" s="1" t="n">
        <x:v>1</x:v>
      </x:c>
      <x:c r="J1727" s="1" t="n">
        <x:v>2.36</x:v>
      </x:c>
      <x:c r="K1727" s="1" t="n">
        <x:v>1</x:v>
      </x:c>
      <x:c r="L1727" s="1" t="n">
        <x:v>95.8</x:v>
      </x:c>
      <x:c r="M1727" s="1" t="n">
        <x:v>18</x:v>
      </x:c>
      <x:c r="N1727" s="1" t="n">
        <x:v>13</x:v>
      </x:c>
      <x:c r="O1727" s="1" t="n">
        <x:f aca="0">24*MAX(0,EOMONTH(B1727,0)-MAX(B1727,INDEX(Device_Inventory!$K$2:$K$1201,MATCH(A1727,Device_Inventory!$A$2:$A$1201,0)))+1)</x:f>
        <x:v>744</x:v>
      </x:c>
      <x:c r="P1727" s="11" t="b">
        <x:f aca="0">INDEX(Device_Inventory!$K$2:$K$1201,MATCH(A1727,Device_Inventory!$A$2:$A$1201,0))&gt;B1727</x:f>
        <x:v>0</x:v>
      </x:c>
      <x:c r="Q1727" s="1" t="str">
        <x:f aca="0">IF(D1727&gt;O1727,"Fail: operating hours exceed in-service hours",IF(D1727+M1727&gt;O1727,"Fail: operating + unavailable hours exceed in-service hours",IF(P1727,"Partial month: within in-service hours","OK")))</x:f>
        <x:v>OK</x:v>
      </x:c>
    </x:row>
    <x:row r="1728" ht="15" hidden="0" customHeight="1">
      <x:c r="A1728" s="1" t="s">
        <x:v>2717</x:v>
      </x:c>
      <x:c r="B1728" s="14" t="n">
        <x:v>46174</x:v>
      </x:c>
      <x:c r="C1728" s="1" t="n">
        <x:v>70.5</x:v>
      </x:c>
      <x:c r="D1728" s="1" t="n">
        <x:v>439.7</x:v>
      </x:c>
      <x:c r="E1728" s="1" t="n">
        <x:v>41</x:v>
      </x:c>
      <x:c r="F1728" s="1" t="n">
        <x:v>6</x:v>
      </x:c>
      <x:c r="G1728" s="1" t="n">
        <x:v>36</x:v>
      </x:c>
      <x:c r="H1728" s="1" t="n">
        <x:v>4</x:v>
      </x:c>
      <x:c r="I1728" s="1" t="n">
        <x:v>4</x:v>
      </x:c>
      <x:c r="J1728" s="1" t="n">
        <x:v>2.05</x:v>
      </x:c>
      <x:c r="K1728" s="1" t="n">
        <x:v>1</x:v>
      </x:c>
      <x:c r="L1728" s="1" t="n">
        <x:v>91.4</x:v>
      </x:c>
      <x:c r="M1728" s="1" t="n">
        <x:v>16</x:v>
      </x:c>
      <x:c r="N1728" s="1" t="n">
        <x:v>20.5</x:v>
      </x:c>
      <x:c r="O1728" s="1" t="n">
        <x:f aca="0">24*MAX(0,EOMONTH(B1728,0)-MAX(B1728,INDEX(Device_Inventory!$K$2:$K$1201,MATCH(A1728,Device_Inventory!$A$2:$A$1201,0)))+1)</x:f>
        <x:v>720</x:v>
      </x:c>
      <x:c r="P1728" s="11" t="b">
        <x:f aca="0">INDEX(Device_Inventory!$K$2:$K$1201,MATCH(A1728,Device_Inventory!$A$2:$A$1201,0))&gt;B1728</x:f>
        <x:v>0</x:v>
      </x:c>
      <x:c r="Q1728" s="1" t="str">
        <x:f aca="0">IF(D1728&gt;O1728,"Fail: operating hours exceed in-service hours",IF(D1728+M1728&gt;O1728,"Fail: operating + unavailable hours exceed in-service hours",IF(P1728,"Partial month: within in-service hours","OK")))</x:f>
        <x:v>OK</x:v>
      </x:c>
    </x:row>
    <x:row r="1729" ht="15" hidden="0" customHeight="1">
      <x:c r="A1729" s="1" t="s">
        <x:v>2717</x:v>
      </x:c>
      <x:c r="B1729" s="14" t="n">
        <x:v>46204</x:v>
      </x:c>
      <x:c r="C1729" s="1" t="n">
        <x:v>62</x:v>
      </x:c>
      <x:c r="D1729" s="1" t="n">
        <x:v>358.4</x:v>
      </x:c>
      <x:c r="E1729" s="1" t="n">
        <x:v>41</x:v>
      </x:c>
      <x:c r="F1729" s="1" t="n">
        <x:v>4</x:v>
      </x:c>
      <x:c r="G1729" s="1" t="n">
        <x:v>42</x:v>
      </x:c>
      <x:c r="H1729" s="1" t="n">
        <x:v>2</x:v>
      </x:c>
      <x:c r="I1729" s="1" t="n">
        <x:v>1</x:v>
      </x:c>
      <x:c r="J1729" s="1" t="n">
        <x:v>3.15</x:v>
      </x:c>
      <x:c r="K1729" s="1" t="n">
        <x:v>3</x:v>
      </x:c>
      <x:c r="L1729" s="1" t="n">
        <x:v>92.3</x:v>
      </x:c>
      <x:c r="M1729" s="1" t="n">
        <x:v>12.5</x:v>
      </x:c>
      <x:c r="N1729" s="1" t="n">
        <x:v>16.9</x:v>
      </x:c>
      <x:c r="O1729" s="1" t="n">
        <x:f aca="0">24*MAX(0,EOMONTH(B1729,0)-MAX(B1729,INDEX(Device_Inventory!$K$2:$K$1201,MATCH(A1729,Device_Inventory!$A$2:$A$1201,0)))+1)</x:f>
        <x:v>744</x:v>
      </x:c>
      <x:c r="P1729" s="11" t="b">
        <x:f aca="0">INDEX(Device_Inventory!$K$2:$K$1201,MATCH(A1729,Device_Inventory!$A$2:$A$1201,0))&gt;B1729</x:f>
        <x:v>0</x:v>
      </x:c>
      <x:c r="Q1729" s="1" t="str">
        <x:f aca="0">IF(D1729&gt;O1729,"Fail: operating hours exceed in-service hours",IF(D1729+M1729&gt;O1729,"Fail: operating + unavailable hours exceed in-service hours",IF(P1729,"Partial month: within in-service hours","OK")))</x:f>
        <x:v>OK</x:v>
      </x:c>
    </x:row>
    <x:row r="1730" ht="15" hidden="0" customHeight="1">
      <x:c r="A1730" s="1" t="s">
        <x:v>2720</x:v>
      </x:c>
      <x:c r="B1730" s="14" t="n">
        <x:v>46054</x:v>
      </x:c>
      <x:c r="C1730" s="1" t="n">
        <x:v>70.9</x:v>
      </x:c>
      <x:c r="D1730" s="1" t="n">
        <x:v>393.7</x:v>
      </x:c>
      <x:c r="E1730" s="1" t="n">
        <x:v>22</x:v>
      </x:c>
      <x:c r="F1730" s="1" t="n">
        <x:v>3</x:v>
      </x:c>
      <x:c r="G1730" s="1" t="n">
        <x:v>46</x:v>
      </x:c>
      <x:c r="H1730" s="1" t="n">
        <x:v>2</x:v>
      </x:c>
      <x:c r="I1730" s="1" t="n">
        <x:v>4</x:v>
      </x:c>
      <x:c r="J1730" s="1" t="n">
        <x:v>0.95</x:v>
      </x:c>
      <x:c r="K1730" s="1" t="n">
        <x:v>2</x:v>
      </x:c>
      <x:c r="L1730" s="1" t="n">
        <x:v>94.2</x:v>
      </x:c>
      <x:c r="M1730" s="1" t="n">
        <x:v>22.7</x:v>
      </x:c>
      <x:c r="N1730" s="1" t="n">
        <x:v>15</x:v>
      </x:c>
      <x:c r="O1730" s="1" t="n">
        <x:f aca="0">24*MAX(0,EOMONTH(B1730,0)-MAX(B1730,INDEX(Device_Inventory!$K$2:$K$1201,MATCH(A1730,Device_Inventory!$A$2:$A$1201,0)))+1)</x:f>
        <x:v>672</x:v>
      </x:c>
      <x:c r="P1730" s="11" t="b">
        <x:f aca="0">INDEX(Device_Inventory!$K$2:$K$1201,MATCH(A1730,Device_Inventory!$A$2:$A$1201,0))&gt;B1730</x:f>
        <x:v>0</x:v>
      </x:c>
      <x:c r="Q1730" s="1" t="str">
        <x:f aca="0">IF(D1730&gt;O1730,"Fail: operating hours exceed in-service hours",IF(D1730+M1730&gt;O1730,"Fail: operating + unavailable hours exceed in-service hours",IF(P1730,"Partial month: within in-service hours","OK")))</x:f>
        <x:v>OK</x:v>
      </x:c>
    </x:row>
    <x:row r="1731" ht="15" hidden="0" customHeight="1">
      <x:c r="A1731" s="1" t="s">
        <x:v>2720</x:v>
      </x:c>
      <x:c r="B1731" s="14" t="n">
        <x:v>46082</x:v>
      </x:c>
      <x:c r="C1731" s="1" t="n">
        <x:v>29</x:v>
      </x:c>
      <x:c r="D1731" s="1" t="n">
        <x:v>172.3</x:v>
      </x:c>
      <x:c r="E1731" s="1" t="n">
        <x:v>29</x:v>
      </x:c>
      <x:c r="F1731" s="1" t="n">
        <x:v>5</x:v>
      </x:c>
      <x:c r="G1731" s="1" t="n">
        <x:v>17</x:v>
      </x:c>
      <x:c r="H1731" s="1" t="n">
        <x:v>2</x:v>
      </x:c>
      <x:c r="I1731" s="1" t="n">
        <x:v>1</x:v>
      </x:c>
      <x:c r="J1731" s="1" t="n">
        <x:v>0.76</x:v>
      </x:c>
      <x:c r="K1731" s="1" t="n">
        <x:v>1</x:v>
      </x:c>
      <x:c r="L1731" s="1" t="n">
        <x:v>93.7</x:v>
      </x:c>
      <x:c r="M1731" s="1" t="n">
        <x:v>2.6</x:v>
      </x:c>
      <x:c r="N1731" s="1" t="n">
        <x:v>2.8</x:v>
      </x:c>
      <x:c r="O1731" s="1" t="n">
        <x:f aca="0">24*MAX(0,EOMONTH(B1731,0)-MAX(B1731,INDEX(Device_Inventory!$K$2:$K$1201,MATCH(A1731,Device_Inventory!$A$2:$A$1201,0)))+1)</x:f>
        <x:v>744</x:v>
      </x:c>
      <x:c r="P1731" s="11" t="b">
        <x:f aca="0">INDEX(Device_Inventory!$K$2:$K$1201,MATCH(A1731,Device_Inventory!$A$2:$A$1201,0))&gt;B1731</x:f>
        <x:v>0</x:v>
      </x:c>
      <x:c r="Q1731" s="1" t="str">
        <x:f aca="0">IF(D1731&gt;O1731,"Fail: operating hours exceed in-service hours",IF(D1731+M1731&gt;O1731,"Fail: operating + unavailable hours exceed in-service hours",IF(P1731,"Partial month: within in-service hours","OK")))</x:f>
        <x:v>OK</x:v>
      </x:c>
    </x:row>
    <x:row r="1732" ht="15" hidden="0" customHeight="1">
      <x:c r="A1732" s="1" t="s">
        <x:v>2720</x:v>
      </x:c>
      <x:c r="B1732" s="14" t="n">
        <x:v>46113</x:v>
      </x:c>
      <x:c r="C1732" s="1" t="n">
        <x:v>60.1</x:v>
      </x:c>
      <x:c r="D1732" s="1" t="n">
        <x:v>376.2</x:v>
      </x:c>
      <x:c r="E1732" s="1" t="n">
        <x:v>24</x:v>
      </x:c>
      <x:c r="F1732" s="1" t="n">
        <x:v>4</x:v>
      </x:c>
      <x:c r="G1732" s="1" t="n">
        <x:v>51</x:v>
      </x:c>
      <x:c r="H1732" s="1" t="n">
        <x:v>2</x:v>
      </x:c>
      <x:c r="I1732" s="1" t="n">
        <x:v>4</x:v>
      </x:c>
      <x:c r="J1732" s="1" t="n">
        <x:v>2.07</x:v>
      </x:c>
      <x:c r="K1732" s="1" t="n">
        <x:v>2</x:v>
      </x:c>
      <x:c r="L1732" s="1" t="n">
        <x:v>93.6</x:v>
      </x:c>
      <x:c r="M1732" s="1" t="n">
        <x:v>11.5</x:v>
      </x:c>
      <x:c r="N1732" s="1" t="n">
        <x:v>18.4</x:v>
      </x:c>
      <x:c r="O1732" s="1" t="n">
        <x:f aca="0">24*MAX(0,EOMONTH(B1732,0)-MAX(B1732,INDEX(Device_Inventory!$K$2:$K$1201,MATCH(A1732,Device_Inventory!$A$2:$A$1201,0)))+1)</x:f>
        <x:v>720</x:v>
      </x:c>
      <x:c r="P1732" s="11" t="b">
        <x:f aca="0">INDEX(Device_Inventory!$K$2:$K$1201,MATCH(A1732,Device_Inventory!$A$2:$A$1201,0))&gt;B1732</x:f>
        <x:v>0</x:v>
      </x:c>
      <x:c r="Q1732" s="1" t="str">
        <x:f aca="0">IF(D1732&gt;O1732,"Fail: operating hours exceed in-service hours",IF(D1732+M1732&gt;O1732,"Fail: operating + unavailable hours exceed in-service hours",IF(P1732,"Partial month: within in-service hours","OK")))</x:f>
        <x:v>OK</x:v>
      </x:c>
    </x:row>
    <x:row r="1733" ht="15" hidden="0" customHeight="1">
      <x:c r="A1733" s="1" t="s">
        <x:v>2720</x:v>
      </x:c>
      <x:c r="B1733" s="14" t="n">
        <x:v>46143</x:v>
      </x:c>
      <x:c r="C1733" s="1" t="n">
        <x:v>52.2</x:v>
      </x:c>
      <x:c r="D1733" s="1" t="n">
        <x:v>329</x:v>
      </x:c>
      <x:c r="E1733" s="1" t="n">
        <x:v>27</x:v>
      </x:c>
      <x:c r="F1733" s="1" t="n">
        <x:v>5</x:v>
      </x:c>
      <x:c r="G1733" s="1" t="n">
        <x:v>34</x:v>
      </x:c>
      <x:c r="H1733" s="1" t="n">
        <x:v>1</x:v>
      </x:c>
      <x:c r="I1733" s="1" t="n">
        <x:v>2</x:v>
      </x:c>
      <x:c r="J1733" s="1" t="n">
        <x:v>1.36</x:v>
      </x:c>
      <x:c r="K1733" s="1" t="n">
        <x:v>1</x:v>
      </x:c>
      <x:c r="L1733" s="1" t="n">
        <x:v>95.7</x:v>
      </x:c>
      <x:c r="M1733" s="1" t="n">
        <x:v>12.1</x:v>
      </x:c>
      <x:c r="N1733" s="1" t="n">
        <x:v>12.6</x:v>
      </x:c>
      <x:c r="O1733" s="1" t="n">
        <x:f aca="0">24*MAX(0,EOMONTH(B1733,0)-MAX(B1733,INDEX(Device_Inventory!$K$2:$K$1201,MATCH(A1733,Device_Inventory!$A$2:$A$1201,0)))+1)</x:f>
        <x:v>744</x:v>
      </x:c>
      <x:c r="P1733" s="11" t="b">
        <x:f aca="0">INDEX(Device_Inventory!$K$2:$K$1201,MATCH(A1733,Device_Inventory!$A$2:$A$1201,0))&gt;B1733</x:f>
        <x:v>0</x:v>
      </x:c>
      <x:c r="Q1733" s="1" t="str">
        <x:f aca="0">IF(D1733&gt;O1733,"Fail: operating hours exceed in-service hours",IF(D1733+M1733&gt;O1733,"Fail: operating + unavailable hours exceed in-service hours",IF(P1733,"Partial month: within in-service hours","OK")))</x:f>
        <x:v>OK</x:v>
      </x:c>
    </x:row>
    <x:row r="1734" ht="15" hidden="0" customHeight="1">
      <x:c r="A1734" s="1" t="s">
        <x:v>2720</x:v>
      </x:c>
      <x:c r="B1734" s="14" t="n">
        <x:v>46174</x:v>
      </x:c>
      <x:c r="C1734" s="1" t="n">
        <x:v>31.9</x:v>
      </x:c>
      <x:c r="D1734" s="1" t="n">
        <x:v>214.4</x:v>
      </x:c>
      <x:c r="E1734" s="1" t="n">
        <x:v>17</x:v>
      </x:c>
      <x:c r="F1734" s="1" t="n">
        <x:v>4</x:v>
      </x:c>
      <x:c r="G1734" s="1" t="n">
        <x:v>19</x:v>
      </x:c>
      <x:c r="H1734" s="1" t="n">
        <x:v>1</x:v>
      </x:c>
      <x:c r="I1734" s="1" t="n">
        <x:v>2</x:v>
      </x:c>
      <x:c r="J1734" s="1" t="n">
        <x:v>1.05</x:v>
      </x:c>
      <x:c r="K1734" s="1" t="n">
        <x:v>2</x:v>
      </x:c>
      <x:c r="L1734" s="1" t="n">
        <x:v>95.1</x:v>
      </x:c>
      <x:c r="M1734" s="1" t="n">
        <x:v>16</x:v>
      </x:c>
      <x:c r="N1734" s="1" t="n">
        <x:v>4.1</x:v>
      </x:c>
      <x:c r="O1734" s="1" t="n">
        <x:f aca="0">24*MAX(0,EOMONTH(B1734,0)-MAX(B1734,INDEX(Device_Inventory!$K$2:$K$1201,MATCH(A1734,Device_Inventory!$A$2:$A$1201,0)))+1)</x:f>
        <x:v>720</x:v>
      </x:c>
      <x:c r="P1734" s="11" t="b">
        <x:f aca="0">INDEX(Device_Inventory!$K$2:$K$1201,MATCH(A1734,Device_Inventory!$A$2:$A$1201,0))&gt;B1734</x:f>
        <x:v>0</x:v>
      </x:c>
      <x:c r="Q1734" s="1" t="str">
        <x:f aca="0">IF(D1734&gt;O1734,"Fail: operating hours exceed in-service hours",IF(D1734+M1734&gt;O1734,"Fail: operating + unavailable hours exceed in-service hours",IF(P1734,"Partial month: within in-service hours","OK")))</x:f>
        <x:v>OK</x:v>
      </x:c>
    </x:row>
    <x:row r="1735" ht="15" hidden="0" customHeight="1">
      <x:c r="A1735" s="1" t="s">
        <x:v>2720</x:v>
      </x:c>
      <x:c r="B1735" s="14" t="n">
        <x:v>46204</x:v>
      </x:c>
      <x:c r="C1735" s="1" t="n">
        <x:v>63.2</x:v>
      </x:c>
      <x:c r="D1735" s="1" t="n">
        <x:v>382.9</x:v>
      </x:c>
      <x:c r="E1735" s="1" t="n">
        <x:v>23</x:v>
      </x:c>
      <x:c r="F1735" s="1" t="n">
        <x:v>6</x:v>
      </x:c>
      <x:c r="G1735" s="1" t="n">
        <x:v>52</x:v>
      </x:c>
      <x:c r="H1735" s="1" t="n">
        <x:v>2</x:v>
      </x:c>
      <x:c r="I1735" s="1" t="n">
        <x:v>2</x:v>
      </x:c>
      <x:c r="J1735" s="1" t="n">
        <x:v>2.29</x:v>
      </x:c>
      <x:c r="K1735" s="1" t="n">
        <x:v>2</x:v>
      </x:c>
      <x:c r="L1735" s="1" t="n">
        <x:v>94.4</x:v>
      </x:c>
      <x:c r="M1735" s="1" t="n">
        <x:v>7</x:v>
      </x:c>
      <x:c r="N1735" s="1" t="n">
        <x:v>6.2</x:v>
      </x:c>
      <x:c r="O1735" s="1" t="n">
        <x:f aca="0">24*MAX(0,EOMONTH(B1735,0)-MAX(B1735,INDEX(Device_Inventory!$K$2:$K$1201,MATCH(A1735,Device_Inventory!$A$2:$A$1201,0)))+1)</x:f>
        <x:v>744</x:v>
      </x:c>
      <x:c r="P1735" s="11" t="b">
        <x:f aca="0">INDEX(Device_Inventory!$K$2:$K$1201,MATCH(A1735,Device_Inventory!$A$2:$A$1201,0))&gt;B1735</x:f>
        <x:v>0</x:v>
      </x:c>
      <x:c r="Q1735" s="1" t="str">
        <x:f aca="0">IF(D1735&gt;O1735,"Fail: operating hours exceed in-service hours",IF(D1735+M1735&gt;O1735,"Fail: operating + unavailable hours exceed in-service hours",IF(P1735,"Partial month: within in-service hours","OK")))</x:f>
        <x:v>OK</x:v>
      </x:c>
    </x:row>
    <x:row r="1736" ht="15" hidden="0" customHeight="1">
      <x:c r="A1736" s="1" t="s">
        <x:v>2723</x:v>
      </x:c>
      <x:c r="B1736" s="14" t="n">
        <x:v>46054</x:v>
      </x:c>
      <x:c r="C1736" s="1" t="n">
        <x:v>74.8</x:v>
      </x:c>
      <x:c r="D1736" s="1" t="n">
        <x:v>436.6</x:v>
      </x:c>
      <x:c r="E1736" s="1" t="n">
        <x:v>37</x:v>
      </x:c>
      <x:c r="F1736" s="1" t="n">
        <x:v>2</x:v>
      </x:c>
      <x:c r="G1736" s="1" t="n">
        <x:v>44</x:v>
      </x:c>
      <x:c r="H1736" s="1" t="n">
        <x:v>1</x:v>
      </x:c>
      <x:c r="I1736" s="1" t="n">
        <x:v>2</x:v>
      </x:c>
      <x:c r="J1736" s="1" t="n">
        <x:v>1.47</x:v>
      </x:c>
      <x:c r="K1736" s="1" t="n">
        <x:v>1</x:v>
      </x:c>
      <x:c r="L1736" s="1" t="n">
        <x:v>98.8</x:v>
      </x:c>
      <x:c r="M1736" s="1" t="n">
        <x:v>11.3</x:v>
      </x:c>
      <x:c r="N1736" s="1" t="n">
        <x:v>20.8</x:v>
      </x:c>
      <x:c r="O1736" s="1" t="n">
        <x:f aca="0">24*MAX(0,EOMONTH(B1736,0)-MAX(B1736,INDEX(Device_Inventory!$K$2:$K$1201,MATCH(A1736,Device_Inventory!$A$2:$A$1201,0)))+1)</x:f>
        <x:v>672</x:v>
      </x:c>
      <x:c r="P1736" s="11" t="b">
        <x:f aca="0">INDEX(Device_Inventory!$K$2:$K$1201,MATCH(A1736,Device_Inventory!$A$2:$A$1201,0))&gt;B1736</x:f>
        <x:v>0</x:v>
      </x:c>
      <x:c r="Q1736" s="1" t="str">
        <x:f aca="0">IF(D1736&gt;O1736,"Fail: operating hours exceed in-service hours",IF(D1736+M1736&gt;O1736,"Fail: operating + unavailable hours exceed in-service hours",IF(P1736,"Partial month: within in-service hours","OK")))</x:f>
        <x:v>OK</x:v>
      </x:c>
    </x:row>
    <x:row r="1737" ht="15" hidden="0" customHeight="1">
      <x:c r="A1737" s="1" t="s">
        <x:v>2723</x:v>
      </x:c>
      <x:c r="B1737" s="14" t="n">
        <x:v>46082</x:v>
      </x:c>
      <x:c r="C1737" s="1" t="n">
        <x:v>82.7</x:v>
      </x:c>
      <x:c r="D1737" s="1" t="n">
        <x:v>467</x:v>
      </x:c>
      <x:c r="E1737" s="1" t="n">
        <x:v>26</x:v>
      </x:c>
      <x:c r="F1737" s="1" t="n">
        <x:v>5</x:v>
      </x:c>
      <x:c r="G1737" s="1" t="n">
        <x:v>31</x:v>
      </x:c>
      <x:c r="H1737" s="1" t="n">
        <x:v>1</x:v>
      </x:c>
      <x:c r="I1737" s="1" t="n">
        <x:v>3</x:v>
      </x:c>
      <x:c r="J1737" s="1" t="n">
        <x:v>1.56</x:v>
      </x:c>
      <x:c r="K1737" s="1" t="n">
        <x:v>0</x:v>
      </x:c>
      <x:c r="L1737" s="1" t="n">
        <x:v>93.9</x:v>
      </x:c>
      <x:c r="M1737" s="1" t="n">
        <x:v>9.3</x:v>
      </x:c>
      <x:c r="N1737" s="1" t="n">
        <x:v>15.9</x:v>
      </x:c>
      <x:c r="O1737" s="1" t="n">
        <x:f aca="0">24*MAX(0,EOMONTH(B1737,0)-MAX(B1737,INDEX(Device_Inventory!$K$2:$K$1201,MATCH(A1737,Device_Inventory!$A$2:$A$1201,0)))+1)</x:f>
        <x:v>744</x:v>
      </x:c>
      <x:c r="P1737" s="11" t="b">
        <x:f aca="0">INDEX(Device_Inventory!$K$2:$K$1201,MATCH(A1737,Device_Inventory!$A$2:$A$1201,0))&gt;B1737</x:f>
        <x:v>0</x:v>
      </x:c>
      <x:c r="Q1737" s="1" t="str">
        <x:f aca="0">IF(D1737&gt;O1737,"Fail: operating hours exceed in-service hours",IF(D1737+M1737&gt;O1737,"Fail: operating + unavailable hours exceed in-service hours",IF(P1737,"Partial month: within in-service hours","OK")))</x:f>
        <x:v>OK</x:v>
      </x:c>
    </x:row>
    <x:row r="1738" ht="15" hidden="0" customHeight="1">
      <x:c r="A1738" s="1" t="s">
        <x:v>2723</x:v>
      </x:c>
      <x:c r="B1738" s="14" t="n">
        <x:v>46113</x:v>
      </x:c>
      <x:c r="C1738" s="1" t="n">
        <x:v>90.1</x:v>
      </x:c>
      <x:c r="D1738" s="1" t="n">
        <x:v>497.6</x:v>
      </x:c>
      <x:c r="E1738" s="1" t="n">
        <x:v>33</x:v>
      </x:c>
      <x:c r="F1738" s="1" t="n">
        <x:v>2</x:v>
      </x:c>
      <x:c r="G1738" s="1" t="n">
        <x:v>42</x:v>
      </x:c>
      <x:c r="H1738" s="1" t="n">
        <x:v>2</x:v>
      </x:c>
      <x:c r="I1738" s="1" t="n">
        <x:v>6</x:v>
      </x:c>
      <x:c r="J1738" s="1" t="n">
        <x:v>0.89</x:v>
      </x:c>
      <x:c r="K1738" s="1" t="n">
        <x:v>1</x:v>
      </x:c>
      <x:c r="L1738" s="1" t="n">
        <x:v>93.4</x:v>
      </x:c>
      <x:c r="M1738" s="1" t="n">
        <x:v>16.6</x:v>
      </x:c>
      <x:c r="N1738" s="1" t="n">
        <x:v>8.2</x:v>
      </x:c>
      <x:c r="O1738" s="1" t="n">
        <x:f aca="0">24*MAX(0,EOMONTH(B1738,0)-MAX(B1738,INDEX(Device_Inventory!$K$2:$K$1201,MATCH(A1738,Device_Inventory!$A$2:$A$1201,0)))+1)</x:f>
        <x:v>720</x:v>
      </x:c>
      <x:c r="P1738" s="11" t="b">
        <x:f aca="0">INDEX(Device_Inventory!$K$2:$K$1201,MATCH(A1738,Device_Inventory!$A$2:$A$1201,0))&gt;B1738</x:f>
        <x:v>0</x:v>
      </x:c>
      <x:c r="Q1738" s="1" t="str">
        <x:f aca="0">IF(D1738&gt;O1738,"Fail: operating hours exceed in-service hours",IF(D1738+M1738&gt;O1738,"Fail: operating + unavailable hours exceed in-service hours",IF(P1738,"Partial month: within in-service hours","OK")))</x:f>
        <x:v>OK</x:v>
      </x:c>
    </x:row>
    <x:row r="1739" ht="15" hidden="0" customHeight="1">
      <x:c r="A1739" s="1" t="s">
        <x:v>2723</x:v>
      </x:c>
      <x:c r="B1739" s="14" t="n">
        <x:v>46143</x:v>
      </x:c>
      <x:c r="C1739" s="1" t="n">
        <x:v>92</x:v>
      </x:c>
      <x:c r="D1739" s="1" t="n">
        <x:v>613.7</x:v>
      </x:c>
      <x:c r="E1739" s="1" t="n">
        <x:v>36</x:v>
      </x:c>
      <x:c r="F1739" s="1" t="n">
        <x:v>5</x:v>
      </x:c>
      <x:c r="G1739" s="1" t="n">
        <x:v>61</x:v>
      </x:c>
      <x:c r="H1739" s="1" t="n">
        <x:v>0</x:v>
      </x:c>
      <x:c r="I1739" s="1" t="n">
        <x:v>2</x:v>
      </x:c>
      <x:c r="J1739" s="1" t="n">
        <x:v>1.57</x:v>
      </x:c>
      <x:c r="K1739" s="1" t="n">
        <x:v>1</x:v>
      </x:c>
      <x:c r="L1739" s="1" t="n">
        <x:v>96.2</x:v>
      </x:c>
      <x:c r="M1739" s="1" t="n">
        <x:v>17.4</x:v>
      </x:c>
      <x:c r="N1739" s="1" t="n">
        <x:v>24.7</x:v>
      </x:c>
      <x:c r="O1739" s="1" t="n">
        <x:f aca="0">24*MAX(0,EOMONTH(B1739,0)-MAX(B1739,INDEX(Device_Inventory!$K$2:$K$1201,MATCH(A1739,Device_Inventory!$A$2:$A$1201,0)))+1)</x:f>
        <x:v>744</x:v>
      </x:c>
      <x:c r="P1739" s="11" t="b">
        <x:f aca="0">INDEX(Device_Inventory!$K$2:$K$1201,MATCH(A1739,Device_Inventory!$A$2:$A$1201,0))&gt;B1739</x:f>
        <x:v>0</x:v>
      </x:c>
      <x:c r="Q1739" s="1" t="str">
        <x:f aca="0">IF(D1739&gt;O1739,"Fail: operating hours exceed in-service hours",IF(D1739+M1739&gt;O1739,"Fail: operating + unavailable hours exceed in-service hours",IF(P1739,"Partial month: within in-service hours","OK")))</x:f>
        <x:v>OK</x:v>
      </x:c>
    </x:row>
    <x:row r="1740" ht="15" hidden="0" customHeight="1">
      <x:c r="A1740" s="1" t="s">
        <x:v>2723</x:v>
      </x:c>
      <x:c r="B1740" s="14" t="n">
        <x:v>46174</x:v>
      </x:c>
      <x:c r="C1740" s="1" t="n">
        <x:v>71.3</x:v>
      </x:c>
      <x:c r="D1740" s="1" t="n">
        <x:v>480</x:v>
      </x:c>
      <x:c r="E1740" s="1" t="n">
        <x:v>31</x:v>
      </x:c>
      <x:c r="F1740" s="1" t="n">
        <x:v>4</x:v>
      </x:c>
      <x:c r="G1740" s="1" t="n">
        <x:v>44</x:v>
      </x:c>
      <x:c r="H1740" s="1" t="n">
        <x:v>2</x:v>
      </x:c>
      <x:c r="I1740" s="1" t="n">
        <x:v>4</x:v>
      </x:c>
      <x:c r="J1740" s="1" t="n">
        <x:v>1.29</x:v>
      </x:c>
      <x:c r="K1740" s="1" t="n">
        <x:v>0</x:v>
      </x:c>
      <x:c r="L1740" s="1" t="n">
        <x:v>96.3</x:v>
      </x:c>
      <x:c r="M1740" s="1" t="n">
        <x:v>2.7</x:v>
      </x:c>
      <x:c r="N1740" s="1" t="n">
        <x:v>7.1</x:v>
      </x:c>
      <x:c r="O1740" s="1" t="n">
        <x:f aca="0">24*MAX(0,EOMONTH(B1740,0)-MAX(B1740,INDEX(Device_Inventory!$K$2:$K$1201,MATCH(A1740,Device_Inventory!$A$2:$A$1201,0)))+1)</x:f>
        <x:v>720</x:v>
      </x:c>
      <x:c r="P1740" s="11" t="b">
        <x:f aca="0">INDEX(Device_Inventory!$K$2:$K$1201,MATCH(A1740,Device_Inventory!$A$2:$A$1201,0))&gt;B1740</x:f>
        <x:v>0</x:v>
      </x:c>
      <x:c r="Q1740" s="1" t="str">
        <x:f aca="0">IF(D1740&gt;O1740,"Fail: operating hours exceed in-service hours",IF(D1740+M1740&gt;O1740,"Fail: operating + unavailable hours exceed in-service hours",IF(P1740,"Partial month: within in-service hours","OK")))</x:f>
        <x:v>OK</x:v>
      </x:c>
    </x:row>
    <x:row r="1741" ht="15" hidden="0" customHeight="1">
      <x:c r="A1741" s="1" t="s">
        <x:v>2723</x:v>
      </x:c>
      <x:c r="B1741" s="14" t="n">
        <x:v>46204</x:v>
      </x:c>
      <x:c r="C1741" s="1" t="n">
        <x:v>73.9</x:v>
      </x:c>
      <x:c r="D1741" s="1" t="n">
        <x:v>457.4</x:v>
      </x:c>
      <x:c r="E1741" s="1" t="n">
        <x:v>39</x:v>
      </x:c>
      <x:c r="F1741" s="1" t="n">
        <x:v>3</x:v>
      </x:c>
      <x:c r="G1741" s="1" t="n">
        <x:v>55</x:v>
      </x:c>
      <x:c r="H1741" s="1" t="n">
        <x:v>1</x:v>
      </x:c>
      <x:c r="I1741" s="1" t="n">
        <x:v>4</x:v>
      </x:c>
      <x:c r="J1741" s="1" t="n">
        <x:v>1.48</x:v>
      </x:c>
      <x:c r="K1741" s="1" t="n">
        <x:v>2</x:v>
      </x:c>
      <x:c r="L1741" s="1" t="n">
        <x:v>93.1</x:v>
      </x:c>
      <x:c r="M1741" s="1" t="n">
        <x:v>10.9</x:v>
      </x:c>
      <x:c r="N1741" s="1" t="n">
        <x:v>8.7</x:v>
      </x:c>
      <x:c r="O1741" s="1" t="n">
        <x:f aca="0">24*MAX(0,EOMONTH(B1741,0)-MAX(B1741,INDEX(Device_Inventory!$K$2:$K$1201,MATCH(A1741,Device_Inventory!$A$2:$A$1201,0)))+1)</x:f>
        <x:v>744</x:v>
      </x:c>
      <x:c r="P1741" s="11" t="b">
        <x:f aca="0">INDEX(Device_Inventory!$K$2:$K$1201,MATCH(A1741,Device_Inventory!$A$2:$A$1201,0))&gt;B1741</x:f>
        <x:v>0</x:v>
      </x:c>
      <x:c r="Q1741" s="1" t="str">
        <x:f aca="0">IF(D1741&gt;O1741,"Fail: operating hours exceed in-service hours",IF(D1741+M1741&gt;O1741,"Fail: operating + unavailable hours exceed in-service hours",IF(P1741,"Partial month: within in-service hours","OK")))</x:f>
        <x:v>OK</x:v>
      </x:c>
    </x:row>
    <x:row r="1742" ht="15" hidden="0" customHeight="1">
      <x:c r="A1742" s="1" t="s">
        <x:v>2726</x:v>
      </x:c>
      <x:c r="B1742" s="14" t="n">
        <x:v>46054</x:v>
      </x:c>
      <x:c r="C1742" s="1" t="n">
        <x:v>36.6</x:v>
      </x:c>
      <x:c r="D1742" s="1" t="n">
        <x:v>264.4</x:v>
      </x:c>
      <x:c r="E1742" s="1" t="n">
        <x:v>20</x:v>
      </x:c>
      <x:c r="F1742" s="1" t="n">
        <x:v>1</x:v>
      </x:c>
      <x:c r="G1742" s="1" t="n">
        <x:v>36</x:v>
      </x:c>
      <x:c r="H1742" s="1" t="n">
        <x:v>0</x:v>
      </x:c>
      <x:c r="I1742" s="1" t="n">
        <x:v>0</x:v>
      </x:c>
      <x:c r="J1742" s="1" t="n">
        <x:v>0.42</x:v>
      </x:c>
      <x:c r="K1742" s="1" t="n">
        <x:v>0</x:v>
      </x:c>
      <x:c r="L1742" s="1" t="n">
        <x:v>93.5</x:v>
      </x:c>
      <x:c r="M1742" s="1" t="n">
        <x:v>4.5</x:v>
      </x:c>
      <x:c r="N1742" s="1" t="n">
        <x:v>7.2</x:v>
      </x:c>
      <x:c r="O1742" s="1" t="n">
        <x:f aca="0">24*MAX(0,EOMONTH(B1742,0)-MAX(B1742,INDEX(Device_Inventory!$K$2:$K$1201,MATCH(A1742,Device_Inventory!$A$2:$A$1201,0)))+1)</x:f>
        <x:v>672</x:v>
      </x:c>
      <x:c r="P1742" s="11" t="b">
        <x:f aca="0">INDEX(Device_Inventory!$K$2:$K$1201,MATCH(A1742,Device_Inventory!$A$2:$A$1201,0))&gt;B1742</x:f>
        <x:v>0</x:v>
      </x:c>
      <x:c r="Q1742" s="1" t="str">
        <x:f aca="0">IF(D1742&gt;O1742,"Fail: operating hours exceed in-service hours",IF(D1742+M1742&gt;O1742,"Fail: operating + unavailable hours exceed in-service hours",IF(P1742,"Partial month: within in-service hours","OK")))</x:f>
        <x:v>OK</x:v>
      </x:c>
    </x:row>
    <x:row r="1743" ht="15" hidden="0" customHeight="1">
      <x:c r="A1743" s="1" t="s">
        <x:v>2726</x:v>
      </x:c>
      <x:c r="B1743" s="14" t="n">
        <x:v>46082</x:v>
      </x:c>
      <x:c r="C1743" s="1" t="n">
        <x:v>36.5</x:v>
      </x:c>
      <x:c r="D1743" s="1" t="n">
        <x:v>266.2</x:v>
      </x:c>
      <x:c r="E1743" s="1" t="n">
        <x:v>7</x:v>
      </x:c>
      <x:c r="F1743" s="1" t="n">
        <x:v>0</x:v>
      </x:c>
      <x:c r="G1743" s="1" t="n">
        <x:v>30</x:v>
      </x:c>
      <x:c r="H1743" s="1" t="n">
        <x:v>0</x:v>
      </x:c>
      <x:c r="I1743" s="1" t="n">
        <x:v>2</x:v>
      </x:c>
      <x:c r="J1743" s="1" t="n">
        <x:v>0.16</x:v>
      </x:c>
      <x:c r="K1743" s="1" t="n">
        <x:v>0</x:v>
      </x:c>
      <x:c r="L1743" s="1" t="n">
        <x:v>96</x:v>
      </x:c>
      <x:c r="M1743" s="1" t="n">
        <x:v>2.3</x:v>
      </x:c>
      <x:c r="N1743" s="1" t="n">
        <x:v>4.3</x:v>
      </x:c>
      <x:c r="O1743" s="1" t="n">
        <x:f aca="0">24*MAX(0,EOMONTH(B1743,0)-MAX(B1743,INDEX(Device_Inventory!$K$2:$K$1201,MATCH(A1743,Device_Inventory!$A$2:$A$1201,0)))+1)</x:f>
        <x:v>744</x:v>
      </x:c>
      <x:c r="P1743" s="11" t="b">
        <x:f aca="0">INDEX(Device_Inventory!$K$2:$K$1201,MATCH(A1743,Device_Inventory!$A$2:$A$1201,0))&gt;B1743</x:f>
        <x:v>0</x:v>
      </x:c>
      <x:c r="Q1743" s="1" t="str">
        <x:f aca="0">IF(D1743&gt;O1743,"Fail: operating hours exceed in-service hours",IF(D1743+M1743&gt;O1743,"Fail: operating + unavailable hours exceed in-service hours",IF(P1743,"Partial month: within in-service hours","OK")))</x:f>
        <x:v>OK</x:v>
      </x:c>
    </x:row>
    <x:row r="1744" ht="15" hidden="0" customHeight="1">
      <x:c r="A1744" s="1" t="s">
        <x:v>2726</x:v>
      </x:c>
      <x:c r="B1744" s="14" t="n">
        <x:v>46113</x:v>
      </x:c>
      <x:c r="C1744" s="1" t="n">
        <x:v>54.2</x:v>
      </x:c>
      <x:c r="D1744" s="1" t="n">
        <x:v>392.4</x:v>
      </x:c>
      <x:c r="E1744" s="1" t="n">
        <x:v>13</x:v>
      </x:c>
      <x:c r="F1744" s="1" t="n">
        <x:v>0</x:v>
      </x:c>
      <x:c r="G1744" s="1" t="n">
        <x:v>49</x:v>
      </x:c>
      <x:c r="H1744" s="1" t="n">
        <x:v>0</x:v>
      </x:c>
      <x:c r="I1744" s="1" t="n">
        <x:v>1</x:v>
      </x:c>
      <x:c r="J1744" s="1" t="n">
        <x:v>0.79</x:v>
      </x:c>
      <x:c r="K1744" s="1" t="n">
        <x:v>2</x:v>
      </x:c>
      <x:c r="L1744" s="1" t="n">
        <x:v>93.6</x:v>
      </x:c>
      <x:c r="M1744" s="1" t="n">
        <x:v>2</x:v>
      </x:c>
      <x:c r="N1744" s="1" t="n">
        <x:v>6.1</x:v>
      </x:c>
      <x:c r="O1744" s="1" t="n">
        <x:f aca="0">24*MAX(0,EOMONTH(B1744,0)-MAX(B1744,INDEX(Device_Inventory!$K$2:$K$1201,MATCH(A1744,Device_Inventory!$A$2:$A$1201,0)))+1)</x:f>
        <x:v>720</x:v>
      </x:c>
      <x:c r="P1744" s="11" t="b">
        <x:f aca="0">INDEX(Device_Inventory!$K$2:$K$1201,MATCH(A1744,Device_Inventory!$A$2:$A$1201,0))&gt;B1744</x:f>
        <x:v>0</x:v>
      </x:c>
      <x:c r="Q1744" s="1" t="str">
        <x:f aca="0">IF(D1744&gt;O1744,"Fail: operating hours exceed in-service hours",IF(D1744+M1744&gt;O1744,"Fail: operating + unavailable hours exceed in-service hours",IF(P1744,"Partial month: within in-service hours","OK")))</x:f>
        <x:v>OK</x:v>
      </x:c>
    </x:row>
    <x:row r="1745" ht="15" hidden="0" customHeight="1">
      <x:c r="A1745" s="1" t="s">
        <x:v>2726</x:v>
      </x:c>
      <x:c r="B1745" s="14" t="n">
        <x:v>46143</x:v>
      </x:c>
      <x:c r="C1745" s="1" t="n">
        <x:v>22.4</x:v>
      </x:c>
      <x:c r="D1745" s="1" t="n">
        <x:v>136.8</x:v>
      </x:c>
      <x:c r="E1745" s="1" t="n">
        <x:v>5</x:v>
      </x:c>
      <x:c r="F1745" s="1" t="n">
        <x:v>2</x:v>
      </x:c>
      <x:c r="G1745" s="1" t="n">
        <x:v>4</x:v>
      </x:c>
      <x:c r="H1745" s="1" t="n">
        <x:v>0</x:v>
      </x:c>
      <x:c r="I1745" s="1" t="n">
        <x:v>0</x:v>
      </x:c>
      <x:c r="J1745" s="1" t="n">
        <x:v>0.78</x:v>
      </x:c>
      <x:c r="K1745" s="1" t="n">
        <x:v>0</x:v>
      </x:c>
      <x:c r="L1745" s="1" t="n">
        <x:v>98.8</x:v>
      </x:c>
      <x:c r="M1745" s="1" t="n">
        <x:v>8</x:v>
      </x:c>
      <x:c r="N1745" s="1" t="n">
        <x:v>3.9</x:v>
      </x:c>
      <x:c r="O1745" s="1" t="n">
        <x:f aca="0">24*MAX(0,EOMONTH(B1745,0)-MAX(B1745,INDEX(Device_Inventory!$K$2:$K$1201,MATCH(A1745,Device_Inventory!$A$2:$A$1201,0)))+1)</x:f>
        <x:v>744</x:v>
      </x:c>
      <x:c r="P1745" s="11" t="b">
        <x:f aca="0">INDEX(Device_Inventory!$K$2:$K$1201,MATCH(A1745,Device_Inventory!$A$2:$A$1201,0))&gt;B1745</x:f>
        <x:v>0</x:v>
      </x:c>
      <x:c r="Q1745" s="1" t="str">
        <x:f aca="0">IF(D1745&gt;O1745,"Fail: operating hours exceed in-service hours",IF(D1745+M1745&gt;O1745,"Fail: operating + unavailable hours exceed in-service hours",IF(P1745,"Partial month: within in-service hours","OK")))</x:f>
        <x:v>OK</x:v>
      </x:c>
    </x:row>
    <x:row r="1746" ht="15" hidden="0" customHeight="1">
      <x:c r="A1746" s="1" t="s">
        <x:v>2726</x:v>
      </x:c>
      <x:c r="B1746" s="14" t="n">
        <x:v>46174</x:v>
      </x:c>
      <x:c r="C1746" s="1" t="n">
        <x:v>46.3</x:v>
      </x:c>
      <x:c r="D1746" s="1" t="n">
        <x:v>273.8</x:v>
      </x:c>
      <x:c r="E1746" s="1" t="n">
        <x:v>21</x:v>
      </x:c>
      <x:c r="F1746" s="1" t="n">
        <x:v>1</x:v>
      </x:c>
      <x:c r="G1746" s="1" t="n">
        <x:v>19</x:v>
      </x:c>
      <x:c r="H1746" s="1" t="n">
        <x:v>0</x:v>
      </x:c>
      <x:c r="I1746" s="1" t="n">
        <x:v>5</x:v>
      </x:c>
      <x:c r="J1746" s="1" t="n">
        <x:v>0.13</x:v>
      </x:c>
      <x:c r="K1746" s="1" t="n">
        <x:v>2</x:v>
      </x:c>
      <x:c r="L1746" s="1" t="n">
        <x:v>92.3</x:v>
      </x:c>
      <x:c r="M1746" s="1" t="n">
        <x:v>9.2</x:v>
      </x:c>
      <x:c r="N1746" s="1" t="n">
        <x:v>9.3</x:v>
      </x:c>
      <x:c r="O1746" s="1" t="n">
        <x:f aca="0">24*MAX(0,EOMONTH(B1746,0)-MAX(B1746,INDEX(Device_Inventory!$K$2:$K$1201,MATCH(A1746,Device_Inventory!$A$2:$A$1201,0)))+1)</x:f>
        <x:v>720</x:v>
      </x:c>
      <x:c r="P1746" s="11" t="b">
        <x:f aca="0">INDEX(Device_Inventory!$K$2:$K$1201,MATCH(A1746,Device_Inventory!$A$2:$A$1201,0))&gt;B1746</x:f>
        <x:v>0</x:v>
      </x:c>
      <x:c r="Q1746" s="1" t="str">
        <x:f aca="0">IF(D1746&gt;O1746,"Fail: operating hours exceed in-service hours",IF(D1746+M1746&gt;O1746,"Fail: operating + unavailable hours exceed in-service hours",IF(P1746,"Partial month: within in-service hours","OK")))</x:f>
        <x:v>OK</x:v>
      </x:c>
    </x:row>
    <x:row r="1747" ht="15" hidden="0" customHeight="1">
      <x:c r="A1747" s="1" t="s">
        <x:v>2726</x:v>
      </x:c>
      <x:c r="B1747" s="14" t="n">
        <x:v>46204</x:v>
      </x:c>
      <x:c r="C1747" s="1" t="n">
        <x:v>56.8</x:v>
      </x:c>
      <x:c r="D1747" s="1" t="n">
        <x:v>412.4</x:v>
      </x:c>
      <x:c r="E1747" s="1" t="n">
        <x:v>17</x:v>
      </x:c>
      <x:c r="F1747" s="1" t="n">
        <x:v>0</x:v>
      </x:c>
      <x:c r="G1747" s="1" t="n">
        <x:v>32</x:v>
      </x:c>
      <x:c r="H1747" s="1" t="n">
        <x:v>0</x:v>
      </x:c>
      <x:c r="I1747" s="1" t="n">
        <x:v>0</x:v>
      </x:c>
      <x:c r="J1747" s="1" t="n">
        <x:v>0</x:v>
      </x:c>
      <x:c r="K1747" s="1" t="n">
        <x:v>1</x:v>
      </x:c>
      <x:c r="L1747" s="1" t="n">
        <x:v>97.3</x:v>
      </x:c>
      <x:c r="M1747" s="1" t="n">
        <x:v>2.9</x:v>
      </x:c>
      <x:c r="N1747" s="1" t="n">
        <x:v>8.7</x:v>
      </x:c>
      <x:c r="O1747" s="1" t="n">
        <x:f aca="0">24*MAX(0,EOMONTH(B1747,0)-MAX(B1747,INDEX(Device_Inventory!$K$2:$K$1201,MATCH(A1747,Device_Inventory!$A$2:$A$1201,0)))+1)</x:f>
        <x:v>744</x:v>
      </x:c>
      <x:c r="P1747" s="11" t="b">
        <x:f aca="0">INDEX(Device_Inventory!$K$2:$K$1201,MATCH(A1747,Device_Inventory!$A$2:$A$1201,0))&gt;B1747</x:f>
        <x:v>0</x:v>
      </x:c>
      <x:c r="Q1747" s="1" t="str">
        <x:f aca="0">IF(D1747&gt;O1747,"Fail: operating hours exceed in-service hours",IF(D1747+M1747&gt;O1747,"Fail: operating + unavailable hours exceed in-service hours",IF(P1747,"Partial month: within in-service hours","OK")))</x:f>
        <x:v>OK</x:v>
      </x:c>
    </x:row>
    <x:row r="1748" ht="15" hidden="0" customHeight="1">
      <x:c r="A1748" s="1" t="s">
        <x:v>2729</x:v>
      </x:c>
      <x:c r="B1748" s="14" t="n">
        <x:v>46054</x:v>
      </x:c>
      <x:c r="C1748" s="1" t="n">
        <x:v>78.3</x:v>
      </x:c>
      <x:c r="D1748" s="1" t="n">
        <x:v>431.3</x:v>
      </x:c>
      <x:c r="E1748" s="1" t="n">
        <x:v>37</x:v>
      </x:c>
      <x:c r="F1748" s="1" t="n">
        <x:v>1</x:v>
      </x:c>
      <x:c r="G1748" s="1" t="n">
        <x:v>44</x:v>
      </x:c>
      <x:c r="H1748" s="1" t="n">
        <x:v>0</x:v>
      </x:c>
      <x:c r="I1748" s="1" t="n">
        <x:v>5</x:v>
      </x:c>
      <x:c r="J1748" s="1" t="n">
        <x:v>0.87</x:v>
      </x:c>
      <x:c r="K1748" s="1" t="n">
        <x:v>1</x:v>
      </x:c>
      <x:c r="L1748" s="1" t="n">
        <x:v>92.9</x:v>
      </x:c>
      <x:c r="M1748" s="1" t="n">
        <x:v>8.3</x:v>
      </x:c>
      <x:c r="N1748" s="1" t="n">
        <x:v>17.2</x:v>
      </x:c>
      <x:c r="O1748" s="1" t="n">
        <x:f aca="0">24*MAX(0,EOMONTH(B1748,0)-MAX(B1748,INDEX(Device_Inventory!$K$2:$K$1201,MATCH(A1748,Device_Inventory!$A$2:$A$1201,0)))+1)</x:f>
        <x:v>672</x:v>
      </x:c>
      <x:c r="P1748" s="11" t="b">
        <x:f aca="0">INDEX(Device_Inventory!$K$2:$K$1201,MATCH(A1748,Device_Inventory!$A$2:$A$1201,0))&gt;B1748</x:f>
        <x:v>0</x:v>
      </x:c>
      <x:c r="Q1748" s="1" t="str">
        <x:f aca="0">IF(D1748&gt;O1748,"Fail: operating hours exceed in-service hours",IF(D1748+M1748&gt;O1748,"Fail: operating + unavailable hours exceed in-service hours",IF(P1748,"Partial month: within in-service hours","OK")))</x:f>
        <x:v>OK</x:v>
      </x:c>
    </x:row>
    <x:row r="1749" ht="15" hidden="0" customHeight="1">
      <x:c r="A1749" s="1" t="s">
        <x:v>2729</x:v>
      </x:c>
      <x:c r="B1749" s="14" t="n">
        <x:v>46082</x:v>
      </x:c>
      <x:c r="C1749" s="1" t="n">
        <x:v>91.9</x:v>
      </x:c>
      <x:c r="D1749" s="1" t="n">
        <x:v>659.8</x:v>
      </x:c>
      <x:c r="E1749" s="1" t="n">
        <x:v>26</x:v>
      </x:c>
      <x:c r="F1749" s="1" t="n">
        <x:v>2</x:v>
      </x:c>
      <x:c r="G1749" s="1" t="n">
        <x:v>55</x:v>
      </x:c>
      <x:c r="H1749" s="1" t="n">
        <x:v>1</x:v>
      </x:c>
      <x:c r="I1749" s="1" t="n">
        <x:v>3</x:v>
      </x:c>
      <x:c r="J1749" s="1" t="n">
        <x:v>0.97</x:v>
      </x:c>
      <x:c r="K1749" s="1" t="n">
        <x:v>0</x:v>
      </x:c>
      <x:c r="L1749" s="1" t="n">
        <x:v>95</x:v>
      </x:c>
      <x:c r="M1749" s="1" t="n">
        <x:v>0</x:v>
      </x:c>
      <x:c r="N1749" s="1" t="n">
        <x:v>16.6</x:v>
      </x:c>
      <x:c r="O1749" s="1" t="n">
        <x:f aca="0">24*MAX(0,EOMONTH(B1749,0)-MAX(B1749,INDEX(Device_Inventory!$K$2:$K$1201,MATCH(A1749,Device_Inventory!$A$2:$A$1201,0)))+1)</x:f>
        <x:v>744</x:v>
      </x:c>
      <x:c r="P1749" s="11" t="b">
        <x:f aca="0">INDEX(Device_Inventory!$K$2:$K$1201,MATCH(A1749,Device_Inventory!$A$2:$A$1201,0))&gt;B1749</x:f>
        <x:v>0</x:v>
      </x:c>
      <x:c r="Q1749" s="1" t="str">
        <x:f aca="0">IF(D1749&gt;O1749,"Fail: operating hours exceed in-service hours",IF(D1749+M1749&gt;O1749,"Fail: operating + unavailable hours exceed in-service hours",IF(P1749,"Partial month: within in-service hours","OK")))</x:f>
        <x:v>OK</x:v>
      </x:c>
    </x:row>
    <x:row r="1750" ht="15" hidden="0" customHeight="1">
      <x:c r="A1750" s="1" t="s">
        <x:v>2729</x:v>
      </x:c>
      <x:c r="B1750" s="14" t="n">
        <x:v>46113</x:v>
      </x:c>
      <x:c r="C1750" s="1" t="n">
        <x:v>89.7</x:v>
      </x:c>
      <x:c r="D1750" s="1" t="n">
        <x:v>533.4</x:v>
      </x:c>
      <x:c r="E1750" s="1" t="n">
        <x:v>24</x:v>
      </x:c>
      <x:c r="F1750" s="1" t="n">
        <x:v>2</x:v>
      </x:c>
      <x:c r="G1750" s="1" t="n">
        <x:v>45</x:v>
      </x:c>
      <x:c r="H1750" s="1" t="n">
        <x:v>1</x:v>
      </x:c>
      <x:c r="I1750" s="1" t="n">
        <x:v>4</x:v>
      </x:c>
      <x:c r="J1750" s="1" t="n">
        <x:v>1.79</x:v>
      </x:c>
      <x:c r="K1750" s="1" t="n">
        <x:v>1</x:v>
      </x:c>
      <x:c r="L1750" s="1" t="n">
        <x:v>95.3</x:v>
      </x:c>
      <x:c r="M1750" s="1" t="n">
        <x:v>2.2</x:v>
      </x:c>
      <x:c r="N1750" s="1" t="n">
        <x:v>26.7</x:v>
      </x:c>
      <x:c r="O1750" s="1" t="n">
        <x:f aca="0">24*MAX(0,EOMONTH(B1750,0)-MAX(B1750,INDEX(Device_Inventory!$K$2:$K$1201,MATCH(A1750,Device_Inventory!$A$2:$A$1201,0)))+1)</x:f>
        <x:v>720</x:v>
      </x:c>
      <x:c r="P1750" s="11" t="b">
        <x:f aca="0">INDEX(Device_Inventory!$K$2:$K$1201,MATCH(A1750,Device_Inventory!$A$2:$A$1201,0))&gt;B1750</x:f>
        <x:v>0</x:v>
      </x:c>
      <x:c r="Q1750" s="1" t="str">
        <x:f aca="0">IF(D1750&gt;O1750,"Fail: operating hours exceed in-service hours",IF(D1750+M1750&gt;O1750,"Fail: operating + unavailable hours exceed in-service hours",IF(P1750,"Partial month: within in-service hours","OK")))</x:f>
        <x:v>OK</x:v>
      </x:c>
    </x:row>
    <x:row r="1751" ht="15" hidden="0" customHeight="1">
      <x:c r="A1751" s="1" t="s">
        <x:v>2729</x:v>
      </x:c>
      <x:c r="B1751" s="14" t="n">
        <x:v>46143</x:v>
      </x:c>
      <x:c r="C1751" s="1" t="n">
        <x:v>67.9</x:v>
      </x:c>
      <x:c r="D1751" s="1" t="n">
        <x:v>383.2</x:v>
      </x:c>
      <x:c r="E1751" s="1" t="n">
        <x:v>31</x:v>
      </x:c>
      <x:c r="F1751" s="1" t="n">
        <x:v>3</x:v>
      </x:c>
      <x:c r="G1751" s="1" t="n">
        <x:v>31</x:v>
      </x:c>
      <x:c r="H1751" s="1" t="n">
        <x:v>1</x:v>
      </x:c>
      <x:c r="I1751" s="1" t="n">
        <x:v>3</x:v>
      </x:c>
      <x:c r="J1751" s="1" t="n">
        <x:v>0.5</x:v>
      </x:c>
      <x:c r="K1751" s="1" t="n">
        <x:v>1</x:v>
      </x:c>
      <x:c r="L1751" s="1" t="n">
        <x:v>95.8</x:v>
      </x:c>
      <x:c r="M1751" s="1" t="n">
        <x:v>6.5</x:v>
      </x:c>
      <x:c r="N1751" s="1" t="n">
        <x:v>9.1</x:v>
      </x:c>
      <x:c r="O1751" s="1" t="n">
        <x:f aca="0">24*MAX(0,EOMONTH(B1751,0)-MAX(B1751,INDEX(Device_Inventory!$K$2:$K$1201,MATCH(A1751,Device_Inventory!$A$2:$A$1201,0)))+1)</x:f>
        <x:v>744</x:v>
      </x:c>
      <x:c r="P1751" s="11" t="b">
        <x:f aca="0">INDEX(Device_Inventory!$K$2:$K$1201,MATCH(A1751,Device_Inventory!$A$2:$A$1201,0))&gt;B1751</x:f>
        <x:v>0</x:v>
      </x:c>
      <x:c r="Q1751" s="1" t="str">
        <x:f aca="0">IF(D1751&gt;O1751,"Fail: operating hours exceed in-service hours",IF(D1751+M1751&gt;O1751,"Fail: operating + unavailable hours exceed in-service hours",IF(P1751,"Partial month: within in-service hours","OK")))</x:f>
        <x:v>OK</x:v>
      </x:c>
    </x:row>
    <x:row r="1752" ht="15" hidden="0" customHeight="1">
      <x:c r="A1752" s="1" t="s">
        <x:v>2729</x:v>
      </x:c>
      <x:c r="B1752" s="14" t="n">
        <x:v>46174</x:v>
      </x:c>
      <x:c r="C1752" s="1" t="n">
        <x:v>75.1</x:v>
      </x:c>
      <x:c r="D1752" s="1" t="n">
        <x:v>442.6</x:v>
      </x:c>
      <x:c r="E1752" s="1" t="n">
        <x:v>33</x:v>
      </x:c>
      <x:c r="F1752" s="1" t="n">
        <x:v>2</x:v>
      </x:c>
      <x:c r="G1752" s="1" t="n">
        <x:v>41</x:v>
      </x:c>
      <x:c r="H1752" s="1" t="n">
        <x:v>0</x:v>
      </x:c>
      <x:c r="I1752" s="1" t="n">
        <x:v>6</x:v>
      </x:c>
      <x:c r="J1752" s="1" t="n">
        <x:v>1.26</x:v>
      </x:c>
      <x:c r="K1752" s="1" t="n">
        <x:v>2</x:v>
      </x:c>
      <x:c r="L1752" s="1" t="n">
        <x:v>93.2</x:v>
      </x:c>
      <x:c r="M1752" s="1" t="n">
        <x:v>0</x:v>
      </x:c>
      <x:c r="N1752" s="1" t="n">
        <x:v>13.7</x:v>
      </x:c>
      <x:c r="O1752" s="1" t="n">
        <x:f aca="0">24*MAX(0,EOMONTH(B1752,0)-MAX(B1752,INDEX(Device_Inventory!$K$2:$K$1201,MATCH(A1752,Device_Inventory!$A$2:$A$1201,0)))+1)</x:f>
        <x:v>720</x:v>
      </x:c>
      <x:c r="P1752" s="11" t="b">
        <x:f aca="0">INDEX(Device_Inventory!$K$2:$K$1201,MATCH(A1752,Device_Inventory!$A$2:$A$1201,0))&gt;B1752</x:f>
        <x:v>0</x:v>
      </x:c>
      <x:c r="Q1752" s="1" t="str">
        <x:f aca="0">IF(D1752&gt;O1752,"Fail: operating hours exceed in-service hours",IF(D1752+M1752&gt;O1752,"Fail: operating + unavailable hours exceed in-service hours",IF(P1752,"Partial month: within in-service hours","OK")))</x:f>
        <x:v>OK</x:v>
      </x:c>
    </x:row>
    <x:row r="1753" ht="15" hidden="0" customHeight="1">
      <x:c r="A1753" s="1" t="s">
        <x:v>2729</x:v>
      </x:c>
      <x:c r="B1753" s="14" t="n">
        <x:v>46204</x:v>
      </x:c>
      <x:c r="C1753" s="1" t="n">
        <x:v>98</x:v>
      </x:c>
      <x:c r="D1753" s="1" t="n">
        <x:v>710.4</x:v>
      </x:c>
      <x:c r="E1753" s="1" t="n">
        <x:v>40</x:v>
      </x:c>
      <x:c r="F1753" s="1" t="n">
        <x:v>2</x:v>
      </x:c>
      <x:c r="G1753" s="1" t="n">
        <x:v>41</x:v>
      </x:c>
      <x:c r="H1753" s="1" t="n">
        <x:v>2</x:v>
      </x:c>
      <x:c r="I1753" s="1" t="n">
        <x:v>2</x:v>
      </x:c>
      <x:c r="J1753" s="1" t="n">
        <x:v>1.47</x:v>
      </x:c>
      <x:c r="K1753" s="1" t="n">
        <x:v>0</x:v>
      </x:c>
      <x:c r="L1753" s="1" t="n">
        <x:v>96.7</x:v>
      </x:c>
      <x:c r="M1753" s="1" t="n">
        <x:v>10.1</x:v>
      </x:c>
      <x:c r="N1753" s="1" t="n">
        <x:v>14</x:v>
      </x:c>
      <x:c r="O1753" s="1" t="n">
        <x:f aca="0">24*MAX(0,EOMONTH(B1753,0)-MAX(B1753,INDEX(Device_Inventory!$K$2:$K$1201,MATCH(A1753,Device_Inventory!$A$2:$A$1201,0)))+1)</x:f>
        <x:v>744</x:v>
      </x:c>
      <x:c r="P1753" s="11" t="b">
        <x:f aca="0">INDEX(Device_Inventory!$K$2:$K$1201,MATCH(A1753,Device_Inventory!$A$2:$A$1201,0))&gt;B1753</x:f>
        <x:v>0</x:v>
      </x:c>
      <x:c r="Q1753" s="1" t="str">
        <x:f aca="0">IF(D1753&gt;O1753,"Fail: operating hours exceed in-service hours",IF(D1753+M1753&gt;O1753,"Fail: operating + unavailable hours exceed in-service hours",IF(P1753,"Partial month: within in-service hours","OK")))</x:f>
        <x:v>OK</x:v>
      </x:c>
    </x:row>
    <x:row r="1754" ht="15" hidden="0" customHeight="1">
      <x:c r="A1754" s="1" t="s">
        <x:v>971</x:v>
      </x:c>
      <x:c r="B1754" s="14" t="n">
        <x:v>46054</x:v>
      </x:c>
      <x:c r="C1754" s="1" t="n">
        <x:v>71</x:v>
      </x:c>
      <x:c r="D1754" s="1" t="n">
        <x:v>509.2</x:v>
      </x:c>
      <x:c r="E1754" s="1" t="n">
        <x:v>10</x:v>
      </x:c>
      <x:c r="F1754" s="1" t="n">
        <x:v>1</x:v>
      </x:c>
      <x:c r="G1754" s="1" t="n">
        <x:v>51</x:v>
      </x:c>
      <x:c r="H1754" s="1" t="n">
        <x:v>0</x:v>
      </x:c>
      <x:c r="I1754" s="1" t="n">
        <x:v>4</x:v>
      </x:c>
      <x:c r="J1754" s="1" t="n">
        <x:v>0.21</x:v>
      </x:c>
      <x:c r="K1754" s="1" t="n">
        <x:v>1</x:v>
      </x:c>
      <x:c r="L1754" s="1" t="n">
        <x:v>96.2</x:v>
      </x:c>
      <x:c r="M1754" s="1" t="n">
        <x:v>1.9</x:v>
      </x:c>
      <x:c r="N1754" s="1" t="n">
        <x:v>20.3</x:v>
      </x:c>
      <x:c r="O1754" s="1" t="n">
        <x:f aca="0">24*MAX(0,EOMONTH(B1754,0)-MAX(B1754,INDEX(Device_Inventory!$K$2:$K$1201,MATCH(A1754,Device_Inventory!$A$2:$A$1201,0)))+1)</x:f>
        <x:v>672</x:v>
      </x:c>
      <x:c r="P1754" s="11" t="b">
        <x:f aca="0">INDEX(Device_Inventory!$K$2:$K$1201,MATCH(A1754,Device_Inventory!$A$2:$A$1201,0))&gt;B1754</x:f>
        <x:v>0</x:v>
      </x:c>
      <x:c r="Q1754" s="1" t="str">
        <x:f aca="0">IF(D1754&gt;O1754,"Fail: operating hours exceed in-service hours",IF(D1754+M1754&gt;O1754,"Fail: operating + unavailable hours exceed in-service hours",IF(P1754,"Partial month: within in-service hours","OK")))</x:f>
        <x:v>OK</x:v>
      </x:c>
    </x:row>
    <x:row r="1755" ht="15" hidden="0" customHeight="1">
      <x:c r="A1755" s="1" t="s">
        <x:v>971</x:v>
      </x:c>
      <x:c r="B1755" s="14" t="n">
        <x:v>46082</x:v>
      </x:c>
      <x:c r="C1755" s="1" t="n">
        <x:v>75.8</x:v>
      </x:c>
      <x:c r="D1755" s="1" t="n">
        <x:v>505.8</x:v>
      </x:c>
      <x:c r="E1755" s="1" t="n">
        <x:v>22</x:v>
      </x:c>
      <x:c r="F1755" s="1" t="n">
        <x:v>2</x:v>
      </x:c>
      <x:c r="G1755" s="1" t="n">
        <x:v>44</x:v>
      </x:c>
      <x:c r="H1755" s="1" t="n">
        <x:v>0</x:v>
      </x:c>
      <x:c r="I1755" s="1" t="n">
        <x:v>3</x:v>
      </x:c>
      <x:c r="J1755" s="1" t="n">
        <x:v>0.06</x:v>
      </x:c>
      <x:c r="K1755" s="1" t="n">
        <x:v>0</x:v>
      </x:c>
      <x:c r="L1755" s="1" t="n">
        <x:v>96.3</x:v>
      </x:c>
      <x:c r="M1755" s="1" t="n">
        <x:v>0</x:v>
      </x:c>
      <x:c r="N1755" s="1" t="n">
        <x:v>16</x:v>
      </x:c>
      <x:c r="O1755" s="1" t="n">
        <x:f aca="0">24*MAX(0,EOMONTH(B1755,0)-MAX(B1755,INDEX(Device_Inventory!$K$2:$K$1201,MATCH(A1755,Device_Inventory!$A$2:$A$1201,0)))+1)</x:f>
        <x:v>744</x:v>
      </x:c>
      <x:c r="P1755" s="11" t="b">
        <x:f aca="0">INDEX(Device_Inventory!$K$2:$K$1201,MATCH(A1755,Device_Inventory!$A$2:$A$1201,0))&gt;B1755</x:f>
        <x:v>0</x:v>
      </x:c>
      <x:c r="Q1755" s="1" t="str">
        <x:f aca="0">IF(D1755&gt;O1755,"Fail: operating hours exceed in-service hours",IF(D1755+M1755&gt;O1755,"Fail: operating + unavailable hours exceed in-service hours",IF(P1755,"Partial month: within in-service hours","OK")))</x:f>
        <x:v>OK</x:v>
      </x:c>
    </x:row>
    <x:row r="1756" ht="15" hidden="0" customHeight="1">
      <x:c r="A1756" s="1" t="s">
        <x:v>971</x:v>
      </x:c>
      <x:c r="B1756" s="14" t="n">
        <x:v>46113</x:v>
      </x:c>
      <x:c r="C1756" s="1" t="n">
        <x:v>67.1</x:v>
      </x:c>
      <x:c r="D1756" s="1" t="n">
        <x:v>478</x:v>
      </x:c>
      <x:c r="E1756" s="1" t="n">
        <x:v>21</x:v>
      </x:c>
      <x:c r="F1756" s="1" t="n">
        <x:v>0</x:v>
      </x:c>
      <x:c r="G1756" s="1" t="n">
        <x:v>38</x:v>
      </x:c>
      <x:c r="H1756" s="1" t="n">
        <x:v>1</x:v>
      </x:c>
      <x:c r="I1756" s="1" t="n">
        <x:v>1</x:v>
      </x:c>
      <x:c r="J1756" s="1" t="n">
        <x:v>0.18</x:v>
      </x:c>
      <x:c r="K1756" s="1" t="n">
        <x:v>0</x:v>
      </x:c>
      <x:c r="L1756" s="1" t="n">
        <x:v>98.7</x:v>
      </x:c>
      <x:c r="M1756" s="1" t="n">
        <x:v>4.4</x:v>
      </x:c>
      <x:c r="N1756" s="1" t="n">
        <x:v>16.7</x:v>
      </x:c>
      <x:c r="O1756" s="1" t="n">
        <x:f aca="0">24*MAX(0,EOMONTH(B1756,0)-MAX(B1756,INDEX(Device_Inventory!$K$2:$K$1201,MATCH(A1756,Device_Inventory!$A$2:$A$1201,0)))+1)</x:f>
        <x:v>720</x:v>
      </x:c>
      <x:c r="P1756" s="11" t="b">
        <x:f aca="0">INDEX(Device_Inventory!$K$2:$K$1201,MATCH(A1756,Device_Inventory!$A$2:$A$1201,0))&gt;B1756</x:f>
        <x:v>0</x:v>
      </x:c>
      <x:c r="Q1756" s="1" t="str">
        <x:f aca="0">IF(D1756&gt;O1756,"Fail: operating hours exceed in-service hours",IF(D1756+M1756&gt;O1756,"Fail: operating + unavailable hours exceed in-service hours",IF(P1756,"Partial month: within in-service hours","OK")))</x:f>
        <x:v>OK</x:v>
      </x:c>
    </x:row>
    <x:row r="1757" ht="15" hidden="0" customHeight="1">
      <x:c r="A1757" s="1" t="s">
        <x:v>971</x:v>
      </x:c>
      <x:c r="B1757" s="14" t="n">
        <x:v>46143</x:v>
      </x:c>
      <x:c r="C1757" s="1" t="n">
        <x:v>55.3</x:v>
      </x:c>
      <x:c r="D1757" s="1" t="n">
        <x:v>306.6</x:v>
      </x:c>
      <x:c r="E1757" s="1" t="n">
        <x:v>15</x:v>
      </x:c>
      <x:c r="F1757" s="1" t="n">
        <x:v>4</x:v>
      </x:c>
      <x:c r="G1757" s="1" t="n">
        <x:v>51</x:v>
      </x:c>
      <x:c r="H1757" s="1" t="n">
        <x:v>0</x:v>
      </x:c>
      <x:c r="I1757" s="1" t="n">
        <x:v>0</x:v>
      </x:c>
      <x:c r="J1757" s="1" t="n">
        <x:v>0.46</x:v>
      </x:c>
      <x:c r="K1757" s="1" t="n">
        <x:v>2</x:v>
      </x:c>
      <x:c r="L1757" s="1" t="n">
        <x:v>94.8</x:v>
      </x:c>
      <x:c r="M1757" s="1" t="n">
        <x:v>8.8</x:v>
      </x:c>
      <x:c r="N1757" s="1" t="n">
        <x:v>14.7</x:v>
      </x:c>
      <x:c r="O1757" s="1" t="n">
        <x:f aca="0">24*MAX(0,EOMONTH(B1757,0)-MAX(B1757,INDEX(Device_Inventory!$K$2:$K$1201,MATCH(A1757,Device_Inventory!$A$2:$A$1201,0)))+1)</x:f>
        <x:v>744</x:v>
      </x:c>
      <x:c r="P1757" s="11" t="b">
        <x:f aca="0">INDEX(Device_Inventory!$K$2:$K$1201,MATCH(A1757,Device_Inventory!$A$2:$A$1201,0))&gt;B1757</x:f>
        <x:v>0</x:v>
      </x:c>
      <x:c r="Q1757" s="1" t="str">
        <x:f aca="0">IF(D1757&gt;O1757,"Fail: operating hours exceed in-service hours",IF(D1757+M1757&gt;O1757,"Fail: operating + unavailable hours exceed in-service hours",IF(P1757,"Partial month: within in-service hours","OK")))</x:f>
        <x:v>OK</x:v>
      </x:c>
    </x:row>
    <x:row r="1758" ht="15" hidden="0" customHeight="1">
      <x:c r="A1758" s="1" t="s">
        <x:v>971</x:v>
      </x:c>
      <x:c r="B1758" s="14" t="n">
        <x:v>46174</x:v>
      </x:c>
      <x:c r="C1758" s="1" t="n">
        <x:v>54.5</x:v>
      </x:c>
      <x:c r="D1758" s="1" t="n">
        <x:v>336.3</x:v>
      </x:c>
      <x:c r="E1758" s="1" t="n">
        <x:v>7</x:v>
      </x:c>
      <x:c r="F1758" s="1" t="n">
        <x:v>0</x:v>
      </x:c>
      <x:c r="G1758" s="1" t="n">
        <x:v>34</x:v>
      </x:c>
      <x:c r="H1758" s="1" t="n">
        <x:v>1</x:v>
      </x:c>
      <x:c r="I1758" s="1" t="n">
        <x:v>2</x:v>
      </x:c>
      <x:c r="J1758" s="1" t="n">
        <x:v>0.84</x:v>
      </x:c>
      <x:c r="K1758" s="1" t="n">
        <x:v>2</x:v>
      </x:c>
      <x:c r="L1758" s="1" t="n">
        <x:v>99</x:v>
      </x:c>
      <x:c r="M1758" s="1" t="n">
        <x:v>0</x:v>
      </x:c>
      <x:c r="N1758" s="1" t="n">
        <x:v>15.7</x:v>
      </x:c>
      <x:c r="O1758" s="1" t="n">
        <x:f aca="0">24*MAX(0,EOMONTH(B1758,0)-MAX(B1758,INDEX(Device_Inventory!$K$2:$K$1201,MATCH(A1758,Device_Inventory!$A$2:$A$1201,0)))+1)</x:f>
        <x:v>720</x:v>
      </x:c>
      <x:c r="P1758" s="11" t="b">
        <x:f aca="0">INDEX(Device_Inventory!$K$2:$K$1201,MATCH(A1758,Device_Inventory!$A$2:$A$1201,0))&gt;B1758</x:f>
        <x:v>0</x:v>
      </x:c>
      <x:c r="Q1758" s="1" t="str">
        <x:f aca="0">IF(D1758&gt;O1758,"Fail: operating hours exceed in-service hours",IF(D1758+M1758&gt;O1758,"Fail: operating + unavailable hours exceed in-service hours",IF(P1758,"Partial month: within in-service hours","OK")))</x:f>
        <x:v>OK</x:v>
      </x:c>
    </x:row>
    <x:row r="1759" ht="15" hidden="0" customHeight="1">
      <x:c r="A1759" s="1" t="s">
        <x:v>971</x:v>
      </x:c>
      <x:c r="B1759" s="14" t="n">
        <x:v>46204</x:v>
      </x:c>
      <x:c r="C1759" s="1" t="n">
        <x:v>63.4</x:v>
      </x:c>
      <x:c r="D1759" s="1" t="n">
        <x:v>408.6</x:v>
      </x:c>
      <x:c r="E1759" s="1" t="n">
        <x:v>25</x:v>
      </x:c>
      <x:c r="F1759" s="1" t="n">
        <x:v>2</x:v>
      </x:c>
      <x:c r="G1759" s="1" t="n">
        <x:v>38</x:v>
      </x:c>
      <x:c r="H1759" s="1" t="n">
        <x:v>2</x:v>
      </x:c>
      <x:c r="I1759" s="1" t="n">
        <x:v>3</x:v>
      </x:c>
      <x:c r="J1759" s="1" t="n">
        <x:v>0.34</x:v>
      </x:c>
      <x:c r="K1759" s="1" t="n">
        <x:v>1</x:v>
      </x:c>
      <x:c r="L1759" s="1" t="n">
        <x:v>97.6</x:v>
      </x:c>
      <x:c r="M1759" s="1" t="n">
        <x:v>3.8</x:v>
      </x:c>
      <x:c r="N1759" s="1" t="n">
        <x:v>9.5</x:v>
      </x:c>
      <x:c r="O1759" s="1" t="n">
        <x:f aca="0">24*MAX(0,EOMONTH(B1759,0)-MAX(B1759,INDEX(Device_Inventory!$K$2:$K$1201,MATCH(A1759,Device_Inventory!$A$2:$A$1201,0)))+1)</x:f>
        <x:v>744</x:v>
      </x:c>
      <x:c r="P1759" s="11" t="b">
        <x:f aca="0">INDEX(Device_Inventory!$K$2:$K$1201,MATCH(A1759,Device_Inventory!$A$2:$A$1201,0))&gt;B1759</x:f>
        <x:v>0</x:v>
      </x:c>
      <x:c r="Q1759" s="1" t="str">
        <x:f aca="0">IF(D1759&gt;O1759,"Fail: operating hours exceed in-service hours",IF(D1759+M1759&gt;O1759,"Fail: operating + unavailable hours exceed in-service hours",IF(P1759,"Partial month: within in-service hours","OK")))</x:f>
        <x:v>OK</x:v>
      </x:c>
    </x:row>
    <x:row r="1760" ht="15" hidden="0" customHeight="1">
      <x:c r="A1760" s="1" t="s">
        <x:v>2734</x:v>
      </x:c>
      <x:c r="B1760" s="14" t="n">
        <x:v>46054</x:v>
      </x:c>
      <x:c r="C1760" s="1" t="n">
        <x:v>54</x:v>
      </x:c>
      <x:c r="D1760" s="1" t="n">
        <x:v>383</x:v>
      </x:c>
      <x:c r="E1760" s="1" t="n">
        <x:v>18</x:v>
      </x:c>
      <x:c r="F1760" s="1" t="n">
        <x:v>1</x:v>
      </x:c>
      <x:c r="G1760" s="1" t="n">
        <x:v>31</x:v>
      </x:c>
      <x:c r="H1760" s="1" t="n">
        <x:v>0</x:v>
      </x:c>
      <x:c r="I1760" s="1" t="n">
        <x:v>1</x:v>
      </x:c>
      <x:c r="J1760" s="1" t="n">
        <x:v>0.59</x:v>
      </x:c>
      <x:c r="K1760" s="1" t="n">
        <x:v>1</x:v>
      </x:c>
      <x:c r="L1760" s="1" t="n">
        <x:v>88.8</x:v>
      </x:c>
      <x:c r="M1760" s="1" t="n">
        <x:v>0</x:v>
      </x:c>
      <x:c r="N1760" s="1" t="n">
        <x:v>10.9</x:v>
      </x:c>
      <x:c r="O1760" s="1" t="n">
        <x:f aca="0">24*MAX(0,EOMONTH(B1760,0)-MAX(B1760,INDEX(Device_Inventory!$K$2:$K$1201,MATCH(A1760,Device_Inventory!$A$2:$A$1201,0)))+1)</x:f>
        <x:v>672</x:v>
      </x:c>
      <x:c r="P1760" s="11" t="b">
        <x:f aca="0">INDEX(Device_Inventory!$K$2:$K$1201,MATCH(A1760,Device_Inventory!$A$2:$A$1201,0))&gt;B1760</x:f>
        <x:v>0</x:v>
      </x:c>
      <x:c r="Q1760" s="1" t="str">
        <x:f aca="0">IF(D1760&gt;O1760,"Fail: operating hours exceed in-service hours",IF(D1760+M1760&gt;O1760,"Fail: operating + unavailable hours exceed in-service hours",IF(P1760,"Partial month: within in-service hours","OK")))</x:f>
        <x:v>OK</x:v>
      </x:c>
    </x:row>
    <x:row r="1761" ht="15" hidden="0" customHeight="1">
      <x:c r="A1761" s="1" t="s">
        <x:v>2734</x:v>
      </x:c>
      <x:c r="B1761" s="14" t="n">
        <x:v>46082</x:v>
      </x:c>
      <x:c r="C1761" s="1" t="n">
        <x:v>41.7</x:v>
      </x:c>
      <x:c r="D1761" s="1" t="n">
        <x:v>303.1</x:v>
      </x:c>
      <x:c r="E1761" s="1" t="n">
        <x:v>12</x:v>
      </x:c>
      <x:c r="F1761" s="1" t="n">
        <x:v>0</x:v>
      </x:c>
      <x:c r="G1761" s="1" t="n">
        <x:v>33</x:v>
      </x:c>
      <x:c r="H1761" s="1" t="n">
        <x:v>0</x:v>
      </x:c>
      <x:c r="I1761" s="1" t="n">
        <x:v>0</x:v>
      </x:c>
      <x:c r="J1761" s="1" t="n">
        <x:v>1.19</x:v>
      </x:c>
      <x:c r="K1761" s="1" t="n">
        <x:v>0</x:v>
      </x:c>
      <x:c r="L1761" s="1" t="n">
        <x:v>96.7</x:v>
      </x:c>
      <x:c r="M1761" s="1" t="n">
        <x:v>1.4</x:v>
      </x:c>
      <x:c r="N1761" s="1" t="n">
        <x:v>9.7</x:v>
      </x:c>
      <x:c r="O1761" s="1" t="n">
        <x:f aca="0">24*MAX(0,EOMONTH(B1761,0)-MAX(B1761,INDEX(Device_Inventory!$K$2:$K$1201,MATCH(A1761,Device_Inventory!$A$2:$A$1201,0)))+1)</x:f>
        <x:v>744</x:v>
      </x:c>
      <x:c r="P1761" s="11" t="b">
        <x:f aca="0">INDEX(Device_Inventory!$K$2:$K$1201,MATCH(A1761,Device_Inventory!$A$2:$A$1201,0))&gt;B1761</x:f>
        <x:v>0</x:v>
      </x:c>
      <x:c r="Q1761" s="1" t="str">
        <x:f aca="0">IF(D1761&gt;O1761,"Fail: operating hours exceed in-service hours",IF(D1761+M1761&gt;O1761,"Fail: operating + unavailable hours exceed in-service hours",IF(P1761,"Partial month: within in-service hours","OK")))</x:f>
        <x:v>OK</x:v>
      </x:c>
    </x:row>
    <x:row r="1762" ht="15" hidden="0" customHeight="1">
      <x:c r="A1762" s="1" t="s">
        <x:v>2734</x:v>
      </x:c>
      <x:c r="B1762" s="14" t="n">
        <x:v>46113</x:v>
      </x:c>
      <x:c r="C1762" s="1" t="n">
        <x:v>59.5</x:v>
      </x:c>
      <x:c r="D1762" s="1" t="n">
        <x:v>339.2</x:v>
      </x:c>
      <x:c r="E1762" s="1" t="n">
        <x:v>4</x:v>
      </x:c>
      <x:c r="F1762" s="1" t="n">
        <x:v>0</x:v>
      </x:c>
      <x:c r="G1762" s="1" t="n">
        <x:v>34</x:v>
      </x:c>
      <x:c r="H1762" s="1" t="n">
        <x:v>0</x:v>
      </x:c>
      <x:c r="I1762" s="1" t="n">
        <x:v>3</x:v>
      </x:c>
      <x:c r="J1762" s="1" t="n">
        <x:v>0.63</x:v>
      </x:c>
      <x:c r="K1762" s="1" t="n">
        <x:v>1</x:v>
      </x:c>
      <x:c r="L1762" s="1" t="n">
        <x:v>94.3</x:v>
      </x:c>
      <x:c r="M1762" s="1" t="n">
        <x:v>1.7</x:v>
      </x:c>
      <x:c r="N1762" s="1" t="n">
        <x:v>11.2</x:v>
      </x:c>
      <x:c r="O1762" s="1" t="n">
        <x:f aca="0">24*MAX(0,EOMONTH(B1762,0)-MAX(B1762,INDEX(Device_Inventory!$K$2:$K$1201,MATCH(A1762,Device_Inventory!$A$2:$A$1201,0)))+1)</x:f>
        <x:v>720</x:v>
      </x:c>
      <x:c r="P1762" s="11" t="b">
        <x:f aca="0">INDEX(Device_Inventory!$K$2:$K$1201,MATCH(A1762,Device_Inventory!$A$2:$A$1201,0))&gt;B1762</x:f>
        <x:v>0</x:v>
      </x:c>
      <x:c r="Q1762" s="1" t="str">
        <x:f aca="0">IF(D1762&gt;O1762,"Fail: operating hours exceed in-service hours",IF(D1762+M1762&gt;O1762,"Fail: operating + unavailable hours exceed in-service hours",IF(P1762,"Partial month: within in-service hours","OK")))</x:f>
        <x:v>OK</x:v>
      </x:c>
    </x:row>
    <x:row r="1763" ht="15" hidden="0" customHeight="1">
      <x:c r="A1763" s="1" t="s">
        <x:v>2734</x:v>
      </x:c>
      <x:c r="B1763" s="14" t="n">
        <x:v>46143</x:v>
      </x:c>
      <x:c r="C1763" s="1" t="n">
        <x:v>54.1</x:v>
      </x:c>
      <x:c r="D1763" s="1" t="n">
        <x:v>305.4</x:v>
      </x:c>
      <x:c r="E1763" s="1" t="n">
        <x:v>22</x:v>
      </x:c>
      <x:c r="F1763" s="1" t="n">
        <x:v>0</x:v>
      </x:c>
      <x:c r="G1763" s="1" t="n">
        <x:v>40</x:v>
      </x:c>
      <x:c r="H1763" s="1" t="n">
        <x:v>0</x:v>
      </x:c>
      <x:c r="I1763" s="1" t="n">
        <x:v>1</x:v>
      </x:c>
      <x:c r="J1763" s="1" t="n">
        <x:v>0.61</x:v>
      </x:c>
      <x:c r="K1763" s="1" t="n">
        <x:v>1</x:v>
      </x:c>
      <x:c r="L1763" s="1" t="n">
        <x:v>96.9</x:v>
      </x:c>
      <x:c r="M1763" s="1" t="n">
        <x:v>0</x:v>
      </x:c>
      <x:c r="N1763" s="1" t="n">
        <x:v>12.5</x:v>
      </x:c>
      <x:c r="O1763" s="1" t="n">
        <x:f aca="0">24*MAX(0,EOMONTH(B1763,0)-MAX(B1763,INDEX(Device_Inventory!$K$2:$K$1201,MATCH(A1763,Device_Inventory!$A$2:$A$1201,0)))+1)</x:f>
        <x:v>744</x:v>
      </x:c>
      <x:c r="P1763" s="11" t="b">
        <x:f aca="0">INDEX(Device_Inventory!$K$2:$K$1201,MATCH(A1763,Device_Inventory!$A$2:$A$1201,0))&gt;B1763</x:f>
        <x:v>0</x:v>
      </x:c>
      <x:c r="Q1763" s="1" t="str">
        <x:f aca="0">IF(D1763&gt;O1763,"Fail: operating hours exceed in-service hours",IF(D1763+M1763&gt;O1763,"Fail: operating + unavailable hours exceed in-service hours",IF(P1763,"Partial month: within in-service hours","OK")))</x:f>
        <x:v>OK</x:v>
      </x:c>
    </x:row>
    <x:row r="1764" ht="15" hidden="0" customHeight="1">
      <x:c r="A1764" s="1" t="s">
        <x:v>2734</x:v>
      </x:c>
      <x:c r="B1764" s="14" t="n">
        <x:v>46174</x:v>
      </x:c>
      <x:c r="C1764" s="1" t="n">
        <x:v>73.5</x:v>
      </x:c>
      <x:c r="D1764" s="1" t="n">
        <x:v>522.3</x:v>
      </x:c>
      <x:c r="E1764" s="1" t="n">
        <x:v>23</x:v>
      </x:c>
      <x:c r="F1764" s="1" t="n">
        <x:v>0</x:v>
      </x:c>
      <x:c r="G1764" s="1" t="n">
        <x:v>39</x:v>
      </x:c>
      <x:c r="H1764" s="1" t="n">
        <x:v>1</x:v>
      </x:c>
      <x:c r="I1764" s="1" t="n">
        <x:v>1</x:v>
      </x:c>
      <x:c r="J1764" s="1" t="n">
        <x:v>0</x:v>
      </x:c>
      <x:c r="K1764" s="1" t="n">
        <x:v>0</x:v>
      </x:c>
      <x:c r="L1764" s="1" t="n">
        <x:v>96.5</x:v>
      </x:c>
      <x:c r="M1764" s="1" t="n">
        <x:v>3.6</x:v>
      </x:c>
      <x:c r="N1764" s="1" t="n">
        <x:v>11.4</x:v>
      </x:c>
      <x:c r="O1764" s="1" t="n">
        <x:f aca="0">24*MAX(0,EOMONTH(B1764,0)-MAX(B1764,INDEX(Device_Inventory!$K$2:$K$1201,MATCH(A1764,Device_Inventory!$A$2:$A$1201,0)))+1)</x:f>
        <x:v>720</x:v>
      </x:c>
      <x:c r="P1764" s="11" t="b">
        <x:f aca="0">INDEX(Device_Inventory!$K$2:$K$1201,MATCH(A1764,Device_Inventory!$A$2:$A$1201,0))&gt;B1764</x:f>
        <x:v>0</x:v>
      </x:c>
      <x:c r="Q1764" s="1" t="str">
        <x:f aca="0">IF(D1764&gt;O1764,"Fail: operating hours exceed in-service hours",IF(D1764+M1764&gt;O1764,"Fail: operating + unavailable hours exceed in-service hours",IF(P1764,"Partial month: within in-service hours","OK")))</x:f>
        <x:v>OK</x:v>
      </x:c>
    </x:row>
    <x:row r="1765" ht="15" hidden="0" customHeight="1">
      <x:c r="A1765" s="1" t="s">
        <x:v>2734</x:v>
      </x:c>
      <x:c r="B1765" s="14" t="n">
        <x:v>46204</x:v>
      </x:c>
      <x:c r="C1765" s="1" t="n">
        <x:v>58.7</x:v>
      </x:c>
      <x:c r="D1765" s="1" t="n">
        <x:v>400.6</x:v>
      </x:c>
      <x:c r="E1765" s="1" t="n">
        <x:v>17</x:v>
      </x:c>
      <x:c r="F1765" s="1" t="n">
        <x:v>2</x:v>
      </x:c>
      <x:c r="G1765" s="1" t="n">
        <x:v>36</x:v>
      </x:c>
      <x:c r="H1765" s="1" t="n">
        <x:v>0</x:v>
      </x:c>
      <x:c r="I1765" s="1" t="n">
        <x:v>1</x:v>
      </x:c>
      <x:c r="J1765" s="1" t="n">
        <x:v>0.56</x:v>
      </x:c>
      <x:c r="K1765" s="1" t="n">
        <x:v>0</x:v>
      </x:c>
      <x:c r="L1765" s="1" t="n">
        <x:v>92.4</x:v>
      </x:c>
      <x:c r="M1765" s="1" t="n">
        <x:v>14</x:v>
      </x:c>
      <x:c r="N1765" s="1" t="n">
        <x:v>6.8</x:v>
      </x:c>
      <x:c r="O1765" s="1" t="n">
        <x:f aca="0">24*MAX(0,EOMONTH(B1765,0)-MAX(B1765,INDEX(Device_Inventory!$K$2:$K$1201,MATCH(A1765,Device_Inventory!$A$2:$A$1201,0)))+1)</x:f>
        <x:v>744</x:v>
      </x:c>
      <x:c r="P1765" s="11" t="b">
        <x:f aca="0">INDEX(Device_Inventory!$K$2:$K$1201,MATCH(A1765,Device_Inventory!$A$2:$A$1201,0))&gt;B1765</x:f>
        <x:v>0</x:v>
      </x:c>
      <x:c r="Q1765" s="1" t="str">
        <x:f aca="0">IF(D1765&gt;O1765,"Fail: operating hours exceed in-service hours",IF(D1765+M1765&gt;O1765,"Fail: operating + unavailable hours exceed in-service hours",IF(P1765,"Partial month: within in-service hours","OK")))</x:f>
        <x:v>OK</x:v>
      </x:c>
    </x:row>
    <x:row r="1766" ht="15" hidden="0" customHeight="1">
      <x:c r="A1766" s="1" t="s">
        <x:v>2737</x:v>
      </x:c>
      <x:c r="B1766" s="14" t="n">
        <x:v>46054</x:v>
      </x:c>
      <x:c r="C1766" s="1" t="n">
        <x:v>50.9</x:v>
      </x:c>
      <x:c r="D1766" s="1" t="n">
        <x:v>347.2</x:v>
      </x:c>
      <x:c r="E1766" s="1" t="n">
        <x:v>10</x:v>
      </x:c>
      <x:c r="F1766" s="1" t="n">
        <x:v>0</x:v>
      </x:c>
      <x:c r="G1766" s="1" t="n">
        <x:v>39</x:v>
      </x:c>
      <x:c r="H1766" s="1" t="n">
        <x:v>0</x:v>
      </x:c>
      <x:c r="I1766" s="1" t="n">
        <x:v>1</x:v>
      </x:c>
      <x:c r="J1766" s="1" t="n">
        <x:v>0</x:v>
      </x:c>
      <x:c r="K1766" s="1" t="n">
        <x:v>0</x:v>
      </x:c>
      <x:c r="L1766" s="1" t="n">
        <x:v>95.7</x:v>
      </x:c>
      <x:c r="M1766" s="1" t="n">
        <x:v>7.6</x:v>
      </x:c>
      <x:c r="N1766" s="1" t="n">
        <x:v>13.6</x:v>
      </x:c>
      <x:c r="O1766" s="1" t="n">
        <x:f aca="0">24*MAX(0,EOMONTH(B1766,0)-MAX(B1766,INDEX(Device_Inventory!$K$2:$K$1201,MATCH(A1766,Device_Inventory!$A$2:$A$1201,0)))+1)</x:f>
        <x:v>672</x:v>
      </x:c>
      <x:c r="P1766" s="11" t="b">
        <x:f aca="0">INDEX(Device_Inventory!$K$2:$K$1201,MATCH(A1766,Device_Inventory!$A$2:$A$1201,0))&gt;B1766</x:f>
        <x:v>0</x:v>
      </x:c>
      <x:c r="Q1766" s="1" t="str">
        <x:f aca="0">IF(D1766&gt;O1766,"Fail: operating hours exceed in-service hours",IF(D1766+M1766&gt;O1766,"Fail: operating + unavailable hours exceed in-service hours",IF(P1766,"Partial month: within in-service hours","OK")))</x:f>
        <x:v>OK</x:v>
      </x:c>
    </x:row>
    <x:row r="1767" ht="15" hidden="0" customHeight="1">
      <x:c r="A1767" s="1" t="s">
        <x:v>2737</x:v>
      </x:c>
      <x:c r="B1767" s="14" t="n">
        <x:v>46082</x:v>
      </x:c>
      <x:c r="C1767" s="1" t="n">
        <x:v>57.7</x:v>
      </x:c>
      <x:c r="D1767" s="1" t="n">
        <x:v>360.3</x:v>
      </x:c>
      <x:c r="E1767" s="1" t="n">
        <x:v>12</x:v>
      </x:c>
      <x:c r="F1767" s="1" t="n">
        <x:v>2</x:v>
      </x:c>
      <x:c r="G1767" s="1" t="n">
        <x:v>30</x:v>
      </x:c>
      <x:c r="H1767" s="1" t="n">
        <x:v>1</x:v>
      </x:c>
      <x:c r="I1767" s="1" t="n">
        <x:v>0</x:v>
      </x:c>
      <x:c r="J1767" s="1" t="n">
        <x:v>0.6</x:v>
      </x:c>
      <x:c r="K1767" s="1" t="n">
        <x:v>0</x:v>
      </x:c>
      <x:c r="L1767" s="1" t="n">
        <x:v>95.9</x:v>
      </x:c>
      <x:c r="M1767" s="1" t="n">
        <x:v>3.7</x:v>
      </x:c>
      <x:c r="N1767" s="1" t="n">
        <x:v>15.4</x:v>
      </x:c>
      <x:c r="O1767" s="1" t="n">
        <x:f aca="0">24*MAX(0,EOMONTH(B1767,0)-MAX(B1767,INDEX(Device_Inventory!$K$2:$K$1201,MATCH(A1767,Device_Inventory!$A$2:$A$1201,0)))+1)</x:f>
        <x:v>744</x:v>
      </x:c>
      <x:c r="P1767" s="11" t="b">
        <x:f aca="0">INDEX(Device_Inventory!$K$2:$K$1201,MATCH(A1767,Device_Inventory!$A$2:$A$1201,0))&gt;B1767</x:f>
        <x:v>0</x:v>
      </x:c>
      <x:c r="Q1767" s="1" t="str">
        <x:f aca="0">IF(D1767&gt;O1767,"Fail: operating hours exceed in-service hours",IF(D1767+M1767&gt;O1767,"Fail: operating + unavailable hours exceed in-service hours",IF(P1767,"Partial month: within in-service hours","OK")))</x:f>
        <x:v>OK</x:v>
      </x:c>
    </x:row>
    <x:row r="1768" ht="15" hidden="0" customHeight="1">
      <x:c r="A1768" s="1" t="s">
        <x:v>2737</x:v>
      </x:c>
      <x:c r="B1768" s="14" t="n">
        <x:v>46113</x:v>
      </x:c>
      <x:c r="C1768" s="1" t="n">
        <x:v>34.4</x:v>
      </x:c>
      <x:c r="D1768" s="1" t="n">
        <x:v>203.7</x:v>
      </x:c>
      <x:c r="E1768" s="1" t="n">
        <x:v>8</x:v>
      </x:c>
      <x:c r="F1768" s="1" t="n">
        <x:v>0</x:v>
      </x:c>
      <x:c r="G1768" s="1" t="n">
        <x:v>28</x:v>
      </x:c>
      <x:c r="H1768" s="1" t="n">
        <x:v>0</x:v>
      </x:c>
      <x:c r="I1768" s="1" t="n">
        <x:v>0</x:v>
      </x:c>
      <x:c r="J1768" s="1" t="n">
        <x:v>0</x:v>
      </x:c>
      <x:c r="K1768" s="1" t="n">
        <x:v>0</x:v>
      </x:c>
      <x:c r="L1768" s="1" t="n">
        <x:v>98.5</x:v>
      </x:c>
      <x:c r="M1768" s="1" t="n">
        <x:v>0</x:v>
      </x:c>
      <x:c r="N1768" s="1" t="n">
        <x:v>8.9</x:v>
      </x:c>
      <x:c r="O1768" s="1" t="n">
        <x:f aca="0">24*MAX(0,EOMONTH(B1768,0)-MAX(B1768,INDEX(Device_Inventory!$K$2:$K$1201,MATCH(A1768,Device_Inventory!$A$2:$A$1201,0)))+1)</x:f>
        <x:v>720</x:v>
      </x:c>
      <x:c r="P1768" s="11" t="b">
        <x:f aca="0">INDEX(Device_Inventory!$K$2:$K$1201,MATCH(A1768,Device_Inventory!$A$2:$A$1201,0))&gt;B1768</x:f>
        <x:v>0</x:v>
      </x:c>
      <x:c r="Q1768" s="1" t="str">
        <x:f aca="0">IF(D1768&gt;O1768,"Fail: operating hours exceed in-service hours",IF(D1768+M1768&gt;O1768,"Fail: operating + unavailable hours exceed in-service hours",IF(P1768,"Partial month: within in-service hours","OK")))</x:f>
        <x:v>OK</x:v>
      </x:c>
    </x:row>
    <x:row r="1769" ht="15" hidden="0" customHeight="1">
      <x:c r="A1769" s="1" t="s">
        <x:v>2737</x:v>
      </x:c>
      <x:c r="B1769" s="14" t="n">
        <x:v>46143</x:v>
      </x:c>
      <x:c r="C1769" s="1" t="n">
        <x:v>55.8</x:v>
      </x:c>
      <x:c r="D1769" s="1" t="n">
        <x:v>354.3</x:v>
      </x:c>
      <x:c r="E1769" s="1" t="n">
        <x:v>17</x:v>
      </x:c>
      <x:c r="F1769" s="1" t="n">
        <x:v>3</x:v>
      </x:c>
      <x:c r="G1769" s="1" t="n">
        <x:v>34</x:v>
      </x:c>
      <x:c r="H1769" s="1" t="n">
        <x:v>0</x:v>
      </x:c>
      <x:c r="I1769" s="1" t="n">
        <x:v>3</x:v>
      </x:c>
      <x:c r="J1769" s="1" t="n">
        <x:v>0.66</x:v>
      </x:c>
      <x:c r="K1769" s="1" t="n">
        <x:v>0</x:v>
      </x:c>
      <x:c r="L1769" s="1" t="n">
        <x:v>94.4</x:v>
      </x:c>
      <x:c r="M1769" s="1" t="n">
        <x:v>9.4</x:v>
      </x:c>
      <x:c r="N1769" s="1" t="n">
        <x:v>10.3</x:v>
      </x:c>
      <x:c r="O1769" s="1" t="n">
        <x:f aca="0">24*MAX(0,EOMONTH(B1769,0)-MAX(B1769,INDEX(Device_Inventory!$K$2:$K$1201,MATCH(A1769,Device_Inventory!$A$2:$A$1201,0)))+1)</x:f>
        <x:v>744</x:v>
      </x:c>
      <x:c r="P1769" s="11" t="b">
        <x:f aca="0">INDEX(Device_Inventory!$K$2:$K$1201,MATCH(A1769,Device_Inventory!$A$2:$A$1201,0))&gt;B1769</x:f>
        <x:v>0</x:v>
      </x:c>
      <x:c r="Q1769" s="1" t="str">
        <x:f aca="0">IF(D1769&gt;O1769,"Fail: operating hours exceed in-service hours",IF(D1769+M1769&gt;O1769,"Fail: operating + unavailable hours exceed in-service hours",IF(P1769,"Partial month: within in-service hours","OK")))</x:f>
        <x:v>OK</x:v>
      </x:c>
    </x:row>
    <x:row r="1770" ht="15" hidden="0" customHeight="1">
      <x:c r="A1770" s="1" t="s">
        <x:v>2737</x:v>
      </x:c>
      <x:c r="B1770" s="14" t="n">
        <x:v>46174</x:v>
      </x:c>
      <x:c r="C1770" s="1" t="n">
        <x:v>54.7</x:v>
      </x:c>
      <x:c r="D1770" s="1" t="n">
        <x:v>397.2</x:v>
      </x:c>
      <x:c r="E1770" s="1" t="n">
        <x:v>16</x:v>
      </x:c>
      <x:c r="F1770" s="1" t="n">
        <x:v>1</x:v>
      </x:c>
      <x:c r="G1770" s="1" t="n">
        <x:v>37</x:v>
      </x:c>
      <x:c r="H1770" s="1" t="n">
        <x:v>1</x:v>
      </x:c>
      <x:c r="I1770" s="1" t="n">
        <x:v>3</x:v>
      </x:c>
      <x:c r="J1770" s="1" t="n">
        <x:v>0.96</x:v>
      </x:c>
      <x:c r="K1770" s="1" t="n">
        <x:v>0</x:v>
      </x:c>
      <x:c r="L1770" s="1" t="n">
        <x:v>91.6</x:v>
      </x:c>
      <x:c r="M1770" s="1" t="n">
        <x:v>8</x:v>
      </x:c>
      <x:c r="N1770" s="1" t="n">
        <x:v>9.3</x:v>
      </x:c>
      <x:c r="O1770" s="1" t="n">
        <x:f aca="0">24*MAX(0,EOMONTH(B1770,0)-MAX(B1770,INDEX(Device_Inventory!$K$2:$K$1201,MATCH(A1770,Device_Inventory!$A$2:$A$1201,0)))+1)</x:f>
        <x:v>720</x:v>
      </x:c>
      <x:c r="P1770" s="11" t="b">
        <x:f aca="0">INDEX(Device_Inventory!$K$2:$K$1201,MATCH(A1770,Device_Inventory!$A$2:$A$1201,0))&gt;B1770</x:f>
        <x:v>0</x:v>
      </x:c>
      <x:c r="Q1770" s="1" t="str">
        <x:f aca="0">IF(D1770&gt;O1770,"Fail: operating hours exceed in-service hours",IF(D1770+M1770&gt;O1770,"Fail: operating + unavailable hours exceed in-service hours",IF(P1770,"Partial month: within in-service hours","OK")))</x:f>
        <x:v>OK</x:v>
      </x:c>
    </x:row>
    <x:row r="1771" ht="15" hidden="0" customHeight="1">
      <x:c r="A1771" s="1" t="s">
        <x:v>2737</x:v>
      </x:c>
      <x:c r="B1771" s="14" t="n">
        <x:v>46204</x:v>
      </x:c>
      <x:c r="C1771" s="1" t="n">
        <x:v>56.1</x:v>
      </x:c>
      <x:c r="D1771" s="1" t="n">
        <x:v>356.9</x:v>
      </x:c>
      <x:c r="E1771" s="1" t="n">
        <x:v>15</x:v>
      </x:c>
      <x:c r="F1771" s="1" t="n">
        <x:v>0</x:v>
      </x:c>
      <x:c r="G1771" s="1" t="n">
        <x:v>16</x:v>
      </x:c>
      <x:c r="H1771" s="1" t="n">
        <x:v>1</x:v>
      </x:c>
      <x:c r="I1771" s="1" t="n">
        <x:v>2</x:v>
      </x:c>
      <x:c r="J1771" s="1" t="n">
        <x:v>1.01</x:v>
      </x:c>
      <x:c r="K1771" s="1" t="n">
        <x:v>0</x:v>
      </x:c>
      <x:c r="L1771" s="1" t="n">
        <x:v>91</x:v>
      </x:c>
      <x:c r="M1771" s="1" t="n">
        <x:v>8</x:v>
      </x:c>
      <x:c r="N1771" s="1" t="n">
        <x:v>10.1</x:v>
      </x:c>
      <x:c r="O1771" s="1" t="n">
        <x:f aca="0">24*MAX(0,EOMONTH(B1771,0)-MAX(B1771,INDEX(Device_Inventory!$K$2:$K$1201,MATCH(A1771,Device_Inventory!$A$2:$A$1201,0)))+1)</x:f>
        <x:v>744</x:v>
      </x:c>
      <x:c r="P1771" s="11" t="b">
        <x:f aca="0">INDEX(Device_Inventory!$K$2:$K$1201,MATCH(A1771,Device_Inventory!$A$2:$A$1201,0))&gt;B1771</x:f>
        <x:v>0</x:v>
      </x:c>
      <x:c r="Q1771" s="1" t="str">
        <x:f aca="0">IF(D1771&gt;O1771,"Fail: operating hours exceed in-service hours",IF(D1771+M1771&gt;O1771,"Fail: operating + unavailable hours exceed in-service hours",IF(P1771,"Partial month: within in-service hours","OK")))</x:f>
        <x:v>OK</x:v>
      </x:c>
    </x:row>
    <x:row r="1772" ht="15" hidden="0" customHeight="1">
      <x:c r="A1772" s="1" t="s">
        <x:v>974</x:v>
      </x:c>
      <x:c r="B1772" s="14" t="n">
        <x:v>46054</x:v>
      </x:c>
      <x:c r="C1772" s="1" t="n">
        <x:v>91.4</x:v>
      </x:c>
      <x:c r="D1772" s="1" t="n">
        <x:v>537.3</x:v>
      </x:c>
      <x:c r="E1772" s="1" t="n">
        <x:v>27</x:v>
      </x:c>
      <x:c r="F1772" s="1" t="n">
        <x:v>0</x:v>
      </x:c>
      <x:c r="G1772" s="1" t="n">
        <x:v>34</x:v>
      </x:c>
      <x:c r="H1772" s="1" t="n">
        <x:v>1</x:v>
      </x:c>
      <x:c r="I1772" s="1" t="n">
        <x:v>2</x:v>
      </x:c>
      <x:c r="J1772" s="1" t="n">
        <x:v>0.35</x:v>
      </x:c>
      <x:c r="K1772" s="1" t="n">
        <x:v>3</x:v>
      </x:c>
      <x:c r="L1772" s="1" t="n">
        <x:v>93.2</x:v>
      </x:c>
      <x:c r="M1772" s="1" t="n">
        <x:v>5.4</x:v>
      </x:c>
      <x:c r="N1772" s="1" t="n">
        <x:v>24.8</x:v>
      </x:c>
      <x:c r="O1772" s="1" t="n">
        <x:f aca="0">24*MAX(0,EOMONTH(B1772,0)-MAX(B1772,INDEX(Device_Inventory!$K$2:$K$1201,MATCH(A1772,Device_Inventory!$A$2:$A$1201,0)))+1)</x:f>
        <x:v>672</x:v>
      </x:c>
      <x:c r="P1772" s="11" t="b">
        <x:f aca="0">INDEX(Device_Inventory!$K$2:$K$1201,MATCH(A1772,Device_Inventory!$A$2:$A$1201,0))&gt;B1772</x:f>
        <x:v>0</x:v>
      </x:c>
      <x:c r="Q1772" s="1" t="str">
        <x:f aca="0">IF(D1772&gt;O1772,"Fail: operating hours exceed in-service hours",IF(D1772+M1772&gt;O1772,"Fail: operating + unavailable hours exceed in-service hours",IF(P1772,"Partial month: within in-service hours","OK")))</x:f>
        <x:v>OK</x:v>
      </x:c>
    </x:row>
    <x:row r="1773" ht="15" hidden="0" customHeight="1">
      <x:c r="A1773" s="1" t="s">
        <x:v>974</x:v>
      </x:c>
      <x:c r="B1773" s="14" t="n">
        <x:v>46082</x:v>
      </x:c>
      <x:c r="C1773" s="1" t="n">
        <x:v>80.5</x:v>
      </x:c>
      <x:c r="D1773" s="1" t="n">
        <x:v>566.7</x:v>
      </x:c>
      <x:c r="E1773" s="1" t="n">
        <x:v>20</x:v>
      </x:c>
      <x:c r="F1773" s="1" t="n">
        <x:v>0</x:v>
      </x:c>
      <x:c r="G1773" s="1" t="n">
        <x:v>36</x:v>
      </x:c>
      <x:c r="H1773" s="1" t="n">
        <x:v>0</x:v>
      </x:c>
      <x:c r="I1773" s="1" t="n">
        <x:v>4</x:v>
      </x:c>
      <x:c r="J1773" s="1" t="n">
        <x:v>0.79</x:v>
      </x:c>
      <x:c r="K1773" s="1" t="n">
        <x:v>0</x:v>
      </x:c>
      <x:c r="L1773" s="1" t="n">
        <x:v>95.9</x:v>
      </x:c>
      <x:c r="M1773" s="1" t="n">
        <x:v>12.4</x:v>
      </x:c>
      <x:c r="N1773" s="1" t="n">
        <x:v>14</x:v>
      </x:c>
      <x:c r="O1773" s="1" t="n">
        <x:f aca="0">24*MAX(0,EOMONTH(B1773,0)-MAX(B1773,INDEX(Device_Inventory!$K$2:$K$1201,MATCH(A1773,Device_Inventory!$A$2:$A$1201,0)))+1)</x:f>
        <x:v>744</x:v>
      </x:c>
      <x:c r="P1773" s="11" t="b">
        <x:f aca="0">INDEX(Device_Inventory!$K$2:$K$1201,MATCH(A1773,Device_Inventory!$A$2:$A$1201,0))&gt;B1773</x:f>
        <x:v>0</x:v>
      </x:c>
      <x:c r="Q1773" s="1" t="str">
        <x:f aca="0">IF(D1773&gt;O1773,"Fail: operating hours exceed in-service hours",IF(D1773+M1773&gt;O1773,"Fail: operating + unavailable hours exceed in-service hours",IF(P1773,"Partial month: within in-service hours","OK")))</x:f>
        <x:v>OK</x:v>
      </x:c>
    </x:row>
    <x:row r="1774" ht="15" hidden="0" customHeight="1">
      <x:c r="A1774" s="1" t="s">
        <x:v>974</x:v>
      </x:c>
      <x:c r="B1774" s="14" t="n">
        <x:v>46113</x:v>
      </x:c>
      <x:c r="C1774" s="1" t="n">
        <x:v>71.7</x:v>
      </x:c>
      <x:c r="D1774" s="1" t="n">
        <x:v>517</x:v>
      </x:c>
      <x:c r="E1774" s="1" t="n">
        <x:v>16</x:v>
      </x:c>
      <x:c r="F1774" s="1" t="n">
        <x:v>0</x:v>
      </x:c>
      <x:c r="G1774" s="1" t="n">
        <x:v>55</x:v>
      </x:c>
      <x:c r="H1774" s="1" t="n">
        <x:v>1</x:v>
      </x:c>
      <x:c r="I1774" s="1" t="n">
        <x:v>5</x:v>
      </x:c>
      <x:c r="J1774" s="1" t="n">
        <x:v>0.12</x:v>
      </x:c>
      <x:c r="K1774" s="1" t="n">
        <x:v>1</x:v>
      </x:c>
      <x:c r="L1774" s="1" t="n">
        <x:v>95</x:v>
      </x:c>
      <x:c r="M1774" s="1" t="n">
        <x:v>7</x:v>
      </x:c>
      <x:c r="N1774" s="1" t="n">
        <x:v>21.9</x:v>
      </x:c>
      <x:c r="O1774" s="1" t="n">
        <x:f aca="0">24*MAX(0,EOMONTH(B1774,0)-MAX(B1774,INDEX(Device_Inventory!$K$2:$K$1201,MATCH(A1774,Device_Inventory!$A$2:$A$1201,0)))+1)</x:f>
        <x:v>720</x:v>
      </x:c>
      <x:c r="P1774" s="11" t="b">
        <x:f aca="0">INDEX(Device_Inventory!$K$2:$K$1201,MATCH(A1774,Device_Inventory!$A$2:$A$1201,0))&gt;B1774</x:f>
        <x:v>0</x:v>
      </x:c>
      <x:c r="Q1774" s="1" t="str">
        <x:f aca="0">IF(D1774&gt;O1774,"Fail: operating hours exceed in-service hours",IF(D1774+M1774&gt;O1774,"Fail: operating + unavailable hours exceed in-service hours",IF(P1774,"Partial month: within in-service hours","OK")))</x:f>
        <x:v>OK</x:v>
      </x:c>
    </x:row>
    <x:row r="1775" ht="15" hidden="0" customHeight="1">
      <x:c r="A1775" s="1" t="s">
        <x:v>974</x:v>
      </x:c>
      <x:c r="B1775" s="14" t="n">
        <x:v>46143</x:v>
      </x:c>
      <x:c r="C1775" s="1" t="n">
        <x:v>78.4</x:v>
      </x:c>
      <x:c r="D1775" s="1" t="n">
        <x:v>484</x:v>
      </x:c>
      <x:c r="E1775" s="1" t="n">
        <x:v>20</x:v>
      </x:c>
      <x:c r="F1775" s="1" t="n">
        <x:v>5</x:v>
      </x:c>
      <x:c r="G1775" s="1" t="n">
        <x:v>48</x:v>
      </x:c>
      <x:c r="H1775" s="1" t="n">
        <x:v>0</x:v>
      </x:c>
      <x:c r="I1775" s="1" t="n">
        <x:v>0</x:v>
      </x:c>
      <x:c r="J1775" s="1" t="n">
        <x:v>0.85</x:v>
      </x:c>
      <x:c r="K1775" s="1" t="n">
        <x:v>0</x:v>
      </x:c>
      <x:c r="L1775" s="1" t="n">
        <x:v>95</x:v>
      </x:c>
      <x:c r="M1775" s="1" t="n">
        <x:v>4.5</x:v>
      </x:c>
      <x:c r="N1775" s="1" t="n">
        <x:v>8.2</x:v>
      </x:c>
      <x:c r="O1775" s="1" t="n">
        <x:f aca="0">24*MAX(0,EOMONTH(B1775,0)-MAX(B1775,INDEX(Device_Inventory!$K$2:$K$1201,MATCH(A1775,Device_Inventory!$A$2:$A$1201,0)))+1)</x:f>
        <x:v>744</x:v>
      </x:c>
      <x:c r="P1775" s="11" t="b">
        <x:f aca="0">INDEX(Device_Inventory!$K$2:$K$1201,MATCH(A1775,Device_Inventory!$A$2:$A$1201,0))&gt;B1775</x:f>
        <x:v>0</x:v>
      </x:c>
      <x:c r="Q1775" s="1" t="str">
        <x:f aca="0">IF(D1775&gt;O1775,"Fail: operating hours exceed in-service hours",IF(D1775+M1775&gt;O1775,"Fail: operating + unavailable hours exceed in-service hours",IF(P1775,"Partial month: within in-service hours","OK")))</x:f>
        <x:v>OK</x:v>
      </x:c>
    </x:row>
    <x:row r="1776" ht="15" hidden="0" customHeight="1">
      <x:c r="A1776" s="1" t="s">
        <x:v>974</x:v>
      </x:c>
      <x:c r="B1776" s="14" t="n">
        <x:v>46174</x:v>
      </x:c>
      <x:c r="C1776" s="1" t="n">
        <x:v>60.1</x:v>
      </x:c>
      <x:c r="D1776" s="1" t="n">
        <x:v>411.5</x:v>
      </x:c>
      <x:c r="E1776" s="1" t="n">
        <x:v>9</x:v>
      </x:c>
      <x:c r="F1776" s="1" t="n">
        <x:v>0</x:v>
      </x:c>
      <x:c r="G1776" s="1" t="n">
        <x:v>39</x:v>
      </x:c>
      <x:c r="H1776" s="1" t="n">
        <x:v>0</x:v>
      </x:c>
      <x:c r="I1776" s="1" t="n">
        <x:v>3</x:v>
      </x:c>
      <x:c r="J1776" s="1" t="n">
        <x:v>0</x:v>
      </x:c>
      <x:c r="K1776" s="1" t="n">
        <x:v>0</x:v>
      </x:c>
      <x:c r="L1776" s="1" t="n">
        <x:v>94.3</x:v>
      </x:c>
      <x:c r="M1776" s="1" t="n">
        <x:v>0</x:v>
      </x:c>
      <x:c r="N1776" s="1" t="n">
        <x:v>13.5</x:v>
      </x:c>
      <x:c r="O1776" s="1" t="n">
        <x:f aca="0">24*MAX(0,EOMONTH(B1776,0)-MAX(B1776,INDEX(Device_Inventory!$K$2:$K$1201,MATCH(A1776,Device_Inventory!$A$2:$A$1201,0)))+1)</x:f>
        <x:v>720</x:v>
      </x:c>
      <x:c r="P1776" s="11" t="b">
        <x:f aca="0">INDEX(Device_Inventory!$K$2:$K$1201,MATCH(A1776,Device_Inventory!$A$2:$A$1201,0))&gt;B1776</x:f>
        <x:v>0</x:v>
      </x:c>
      <x:c r="Q1776" s="1" t="str">
        <x:f aca="0">IF(D1776&gt;O1776,"Fail: operating hours exceed in-service hours",IF(D1776+M1776&gt;O1776,"Fail: operating + unavailable hours exceed in-service hours",IF(P1776,"Partial month: within in-service hours","OK")))</x:f>
        <x:v>OK</x:v>
      </x:c>
    </x:row>
    <x:row r="1777" ht="15" hidden="0" customHeight="1">
      <x:c r="A1777" s="1" t="s">
        <x:v>974</x:v>
      </x:c>
      <x:c r="B1777" s="14" t="n">
        <x:v>46204</x:v>
      </x:c>
      <x:c r="C1777" s="1" t="n">
        <x:v>56.4</x:v>
      </x:c>
      <x:c r="D1777" s="1" t="n">
        <x:v>406.9</x:v>
      </x:c>
      <x:c r="E1777" s="1" t="n">
        <x:v>14</x:v>
      </x:c>
      <x:c r="F1777" s="1" t="n">
        <x:v>2</x:v>
      </x:c>
      <x:c r="G1777" s="1" t="n">
        <x:v>24</x:v>
      </x:c>
      <x:c r="H1777" s="1" t="n">
        <x:v>1</x:v>
      </x:c>
      <x:c r="I1777" s="1" t="n">
        <x:v>0</x:v>
      </x:c>
      <x:c r="J1777" s="1" t="n">
        <x:v>0.76</x:v>
      </x:c>
      <x:c r="K1777" s="1" t="n">
        <x:v>0</x:v>
      </x:c>
      <x:c r="L1777" s="1" t="n">
        <x:v>94.6</x:v>
      </x:c>
      <x:c r="M1777" s="1" t="n">
        <x:v>0.1</x:v>
      </x:c>
      <x:c r="N1777" s="1" t="n">
        <x:v>10.6</x:v>
      </x:c>
      <x:c r="O1777" s="1" t="n">
        <x:f aca="0">24*MAX(0,EOMONTH(B1777,0)-MAX(B1777,INDEX(Device_Inventory!$K$2:$K$1201,MATCH(A1777,Device_Inventory!$A$2:$A$1201,0)))+1)</x:f>
        <x:v>744</x:v>
      </x:c>
      <x:c r="P1777" s="11" t="b">
        <x:f aca="0">INDEX(Device_Inventory!$K$2:$K$1201,MATCH(A1777,Device_Inventory!$A$2:$A$1201,0))&gt;B1777</x:f>
        <x:v>0</x:v>
      </x:c>
      <x:c r="Q1777" s="1" t="str">
        <x:f aca="0">IF(D1777&gt;O1777,"Fail: operating hours exceed in-service hours",IF(D1777+M1777&gt;O1777,"Fail: operating + unavailable hours exceed in-service hours",IF(P1777,"Partial month: within in-service hours","OK")))</x:f>
        <x:v>OK</x:v>
      </x:c>
    </x:row>
    <x:row r="1778" ht="15" hidden="0" customHeight="1">
      <x:c r="A1778" s="1" t="s">
        <x:v>1776</x:v>
      </x:c>
      <x:c r="B1778" s="14" t="n">
        <x:v>46054</x:v>
      </x:c>
      <x:c r="C1778" s="1" t="n">
        <x:v>66.6</x:v>
      </x:c>
      <x:c r="D1778" s="1" t="n">
        <x:v>374.6</x:v>
      </x:c>
      <x:c r="E1778" s="1" t="n">
        <x:v>30</x:v>
      </x:c>
      <x:c r="F1778" s="1" t="n">
        <x:v>0</x:v>
      </x:c>
      <x:c r="G1778" s="1" t="n">
        <x:v>32</x:v>
      </x:c>
      <x:c r="H1778" s="1" t="n">
        <x:v>0</x:v>
      </x:c>
      <x:c r="I1778" s="1" t="n">
        <x:v>2</x:v>
      </x:c>
      <x:c r="J1778" s="1" t="n">
        <x:v>0.04</x:v>
      </x:c>
      <x:c r="K1778" s="1" t="n">
        <x:v>0</x:v>
      </x:c>
      <x:c r="L1778" s="1" t="n">
        <x:v>91.1</x:v>
      </x:c>
      <x:c r="M1778" s="1" t="n">
        <x:v>3.6</x:v>
      </x:c>
      <x:c r="N1778" s="1" t="n">
        <x:v>16.9</x:v>
      </x:c>
      <x:c r="O1778" s="1" t="n">
        <x:f aca="0">24*MAX(0,EOMONTH(B1778,0)-MAX(B1778,INDEX(Device_Inventory!$K$2:$K$1201,MATCH(A1778,Device_Inventory!$A$2:$A$1201,0)))+1)</x:f>
        <x:v>672</x:v>
      </x:c>
      <x:c r="P1778" s="11" t="b">
        <x:f aca="0">INDEX(Device_Inventory!$K$2:$K$1201,MATCH(A1778,Device_Inventory!$A$2:$A$1201,0))&gt;B1778</x:f>
        <x:v>0</x:v>
      </x:c>
      <x:c r="Q1778" s="1" t="str">
        <x:f aca="0">IF(D1778&gt;O1778,"Fail: operating hours exceed in-service hours",IF(D1778+M1778&gt;O1778,"Fail: operating + unavailable hours exceed in-service hours",IF(P1778,"Partial month: within in-service hours","OK")))</x:f>
        <x:v>OK</x:v>
      </x:c>
    </x:row>
    <x:row r="1779" ht="15" hidden="0" customHeight="1">
      <x:c r="A1779" s="1" t="s">
        <x:v>1776</x:v>
      </x:c>
      <x:c r="B1779" s="14" t="n">
        <x:v>46082</x:v>
      </x:c>
      <x:c r="C1779" s="1" t="n">
        <x:v>51.9</x:v>
      </x:c>
      <x:c r="D1779" s="1" t="n">
        <x:v>336.8</x:v>
      </x:c>
      <x:c r="E1779" s="1" t="n">
        <x:v>19</x:v>
      </x:c>
      <x:c r="F1779" s="1" t="n">
        <x:v>3</x:v>
      </x:c>
      <x:c r="G1779" s="1" t="n">
        <x:v>32</x:v>
      </x:c>
      <x:c r="H1779" s="1" t="n">
        <x:v>0</x:v>
      </x:c>
      <x:c r="I1779" s="1" t="n">
        <x:v>1</x:v>
      </x:c>
      <x:c r="J1779" s="1" t="n">
        <x:v>0</x:v>
      </x:c>
      <x:c r="K1779" s="1" t="n">
        <x:v>0</x:v>
      </x:c>
      <x:c r="L1779" s="1" t="n">
        <x:v>96.5</x:v>
      </x:c>
      <x:c r="M1779" s="1" t="n">
        <x:v>0.4</x:v>
      </x:c>
      <x:c r="N1779" s="1" t="n">
        <x:v>10.1</x:v>
      </x:c>
      <x:c r="O1779" s="1" t="n">
        <x:f aca="0">24*MAX(0,EOMONTH(B1779,0)-MAX(B1779,INDEX(Device_Inventory!$K$2:$K$1201,MATCH(A1779,Device_Inventory!$A$2:$A$1201,0)))+1)</x:f>
        <x:v>744</x:v>
      </x:c>
      <x:c r="P1779" s="11" t="b">
        <x:f aca="0">INDEX(Device_Inventory!$K$2:$K$1201,MATCH(A1779,Device_Inventory!$A$2:$A$1201,0))&gt;B1779</x:f>
        <x:v>0</x:v>
      </x:c>
      <x:c r="Q1779" s="1" t="str">
        <x:f aca="0">IF(D1779&gt;O1779,"Fail: operating hours exceed in-service hours",IF(D1779+M1779&gt;O1779,"Fail: operating + unavailable hours exceed in-service hours",IF(P1779,"Partial month: within in-service hours","OK")))</x:f>
        <x:v>OK</x:v>
      </x:c>
    </x:row>
    <x:row r="1780" ht="15" hidden="0" customHeight="1">
      <x:c r="A1780" s="1" t="s">
        <x:v>1776</x:v>
      </x:c>
      <x:c r="B1780" s="14" t="n">
        <x:v>46113</x:v>
      </x:c>
      <x:c r="C1780" s="1" t="n">
        <x:v>76.9</x:v>
      </x:c>
      <x:c r="D1780" s="1" t="n">
        <x:v>531.1</x:v>
      </x:c>
      <x:c r="E1780" s="1" t="n">
        <x:v>22</x:v>
      </x:c>
      <x:c r="F1780" s="1" t="n">
        <x:v>2</x:v>
      </x:c>
      <x:c r="G1780" s="1" t="n">
        <x:v>45</x:v>
      </x:c>
      <x:c r="H1780" s="1" t="n">
        <x:v>1</x:v>
      </x:c>
      <x:c r="I1780" s="1" t="n">
        <x:v>3</x:v>
      </x:c>
      <x:c r="J1780" s="1" t="n">
        <x:v>0.36</x:v>
      </x:c>
      <x:c r="K1780" s="1" t="n">
        <x:v>1</x:v>
      </x:c>
      <x:c r="L1780" s="1" t="n">
        <x:v>95.2</x:v>
      </x:c>
      <x:c r="M1780" s="1" t="n">
        <x:v>2.5</x:v>
      </x:c>
      <x:c r="N1780" s="1" t="n">
        <x:v>14.3</x:v>
      </x:c>
      <x:c r="O1780" s="1" t="n">
        <x:f aca="0">24*MAX(0,EOMONTH(B1780,0)-MAX(B1780,INDEX(Device_Inventory!$K$2:$K$1201,MATCH(A1780,Device_Inventory!$A$2:$A$1201,0)))+1)</x:f>
        <x:v>720</x:v>
      </x:c>
      <x:c r="P1780" s="11" t="b">
        <x:f aca="0">INDEX(Device_Inventory!$K$2:$K$1201,MATCH(A1780,Device_Inventory!$A$2:$A$1201,0))&gt;B1780</x:f>
        <x:v>0</x:v>
      </x:c>
      <x:c r="Q1780" s="1" t="str">
        <x:f aca="0">IF(D1780&gt;O1780,"Fail: operating hours exceed in-service hours",IF(D1780+M1780&gt;O1780,"Fail: operating + unavailable hours exceed in-service hours",IF(P1780,"Partial month: within in-service hours","OK")))</x:f>
        <x:v>OK</x:v>
      </x:c>
    </x:row>
    <x:row r="1781" ht="15" hidden="0" customHeight="1">
      <x:c r="A1781" s="1" t="s">
        <x:v>1776</x:v>
      </x:c>
      <x:c r="B1781" s="14" t="n">
        <x:v>46143</x:v>
      </x:c>
      <x:c r="C1781" s="1" t="n">
        <x:v>70.6</x:v>
      </x:c>
      <x:c r="D1781" s="1" t="n">
        <x:v>412.8</x:v>
      </x:c>
      <x:c r="E1781" s="1" t="n">
        <x:v>22</x:v>
      </x:c>
      <x:c r="F1781" s="1" t="n">
        <x:v>1</x:v>
      </x:c>
      <x:c r="G1781" s="1" t="n">
        <x:v>34</x:v>
      </x:c>
      <x:c r="H1781" s="1" t="n">
        <x:v>2</x:v>
      </x:c>
      <x:c r="I1781" s="1" t="n">
        <x:v>3</x:v>
      </x:c>
      <x:c r="J1781" s="1" t="n">
        <x:v>0.86</x:v>
      </x:c>
      <x:c r="K1781" s="1" t="n">
        <x:v>0</x:v>
      </x:c>
      <x:c r="L1781" s="1" t="n">
        <x:v>95.1</x:v>
      </x:c>
      <x:c r="M1781" s="1" t="n">
        <x:v>0</x:v>
      </x:c>
      <x:c r="N1781" s="1" t="n">
        <x:v>12.7</x:v>
      </x:c>
      <x:c r="O1781" s="1" t="n">
        <x:f aca="0">24*MAX(0,EOMONTH(B1781,0)-MAX(B1781,INDEX(Device_Inventory!$K$2:$K$1201,MATCH(A1781,Device_Inventory!$A$2:$A$1201,0)))+1)</x:f>
        <x:v>744</x:v>
      </x:c>
      <x:c r="P1781" s="11" t="b">
        <x:f aca="0">INDEX(Device_Inventory!$K$2:$K$1201,MATCH(A1781,Device_Inventory!$A$2:$A$1201,0))&gt;B1781</x:f>
        <x:v>0</x:v>
      </x:c>
      <x:c r="Q1781" s="1" t="str">
        <x:f aca="0">IF(D1781&gt;O1781,"Fail: operating hours exceed in-service hours",IF(D1781+M1781&gt;O1781,"Fail: operating + unavailable hours exceed in-service hours",IF(P1781,"Partial month: within in-service hours","OK")))</x:f>
        <x:v>OK</x:v>
      </x:c>
    </x:row>
    <x:row r="1782" ht="15" hidden="0" customHeight="1">
      <x:c r="A1782" s="1" t="s">
        <x:v>1776</x:v>
      </x:c>
      <x:c r="B1782" s="14" t="n">
        <x:v>46174</x:v>
      </x:c>
      <x:c r="C1782" s="1" t="n">
        <x:v>64.6</x:v>
      </x:c>
      <x:c r="D1782" s="1" t="n">
        <x:v>401.9</x:v>
      </x:c>
      <x:c r="E1782" s="1" t="n">
        <x:v>16</x:v>
      </x:c>
      <x:c r="F1782" s="1" t="n">
        <x:v>0</x:v>
      </x:c>
      <x:c r="G1782" s="1" t="n">
        <x:v>17</x:v>
      </x:c>
      <x:c r="H1782" s="1" t="n">
        <x:v>1</x:v>
      </x:c>
      <x:c r="I1782" s="1" t="n">
        <x:v>3</x:v>
      </x:c>
      <x:c r="J1782" s="1" t="n">
        <x:v>0.16</x:v>
      </x:c>
      <x:c r="K1782" s="1" t="n">
        <x:v>0</x:v>
      </x:c>
      <x:c r="L1782" s="1" t="n">
        <x:v>93.4</x:v>
      </x:c>
      <x:c r="M1782" s="1" t="n">
        <x:v>0</x:v>
      </x:c>
      <x:c r="N1782" s="1" t="n">
        <x:v>13.1</x:v>
      </x:c>
      <x:c r="O1782" s="1" t="n">
        <x:f aca="0">24*MAX(0,EOMONTH(B1782,0)-MAX(B1782,INDEX(Device_Inventory!$K$2:$K$1201,MATCH(A1782,Device_Inventory!$A$2:$A$1201,0)))+1)</x:f>
        <x:v>720</x:v>
      </x:c>
      <x:c r="P1782" s="11" t="b">
        <x:f aca="0">INDEX(Device_Inventory!$K$2:$K$1201,MATCH(A1782,Device_Inventory!$A$2:$A$1201,0))&gt;B1782</x:f>
        <x:v>0</x:v>
      </x:c>
      <x:c r="Q1782" s="1" t="str">
        <x:f aca="0">IF(D1782&gt;O1782,"Fail: operating hours exceed in-service hours",IF(D1782+M1782&gt;O1782,"Fail: operating + unavailable hours exceed in-service hours",IF(P1782,"Partial month: within in-service hours","OK")))</x:f>
        <x:v>OK</x:v>
      </x:c>
    </x:row>
    <x:row r="1783" ht="15" hidden="0" customHeight="1">
      <x:c r="A1783" s="1" t="s">
        <x:v>1776</x:v>
      </x:c>
      <x:c r="B1783" s="14" t="n">
        <x:v>46204</x:v>
      </x:c>
      <x:c r="C1783" s="1" t="n">
        <x:v>46</x:v>
      </x:c>
      <x:c r="D1783" s="1" t="n">
        <x:v>256.4</x:v>
      </x:c>
      <x:c r="E1783" s="1" t="n">
        <x:v>18</x:v>
      </x:c>
      <x:c r="F1783" s="1" t="n">
        <x:v>0</x:v>
      </x:c>
      <x:c r="G1783" s="1" t="n">
        <x:v>39</x:v>
      </x:c>
      <x:c r="H1783" s="1" t="n">
        <x:v>0</x:v>
      </x:c>
      <x:c r="I1783" s="1" t="n">
        <x:v>4</x:v>
      </x:c>
      <x:c r="J1783" s="1" t="n">
        <x:v>0.68</x:v>
      </x:c>
      <x:c r="K1783" s="1" t="n">
        <x:v>0</x:v>
      </x:c>
      <x:c r="L1783" s="1" t="n">
        <x:v>91.9</x:v>
      </x:c>
      <x:c r="M1783" s="1" t="n">
        <x:v>3.8</x:v>
      </x:c>
      <x:c r="N1783" s="1" t="n">
        <x:v>10.7</x:v>
      </x:c>
      <x:c r="O1783" s="1" t="n">
        <x:f aca="0">24*MAX(0,EOMONTH(B1783,0)-MAX(B1783,INDEX(Device_Inventory!$K$2:$K$1201,MATCH(A1783,Device_Inventory!$A$2:$A$1201,0)))+1)</x:f>
        <x:v>744</x:v>
      </x:c>
      <x:c r="P1783" s="11" t="b">
        <x:f aca="0">INDEX(Device_Inventory!$K$2:$K$1201,MATCH(A1783,Device_Inventory!$A$2:$A$1201,0))&gt;B1783</x:f>
        <x:v>0</x:v>
      </x:c>
      <x:c r="Q1783" s="1" t="str">
        <x:f aca="0">IF(D1783&gt;O1783,"Fail: operating hours exceed in-service hours",IF(D1783+M1783&gt;O1783,"Fail: operating + unavailable hours exceed in-service hours",IF(P1783,"Partial month: within in-service hours","OK")))</x:f>
        <x:v>OK</x:v>
      </x:c>
    </x:row>
    <x:row r="1784" ht="15" hidden="0" customHeight="1">
      <x:c r="A1784" s="1" t="s">
        <x:v>2744</x:v>
      </x:c>
      <x:c r="B1784" s="14" t="n">
        <x:v>46054</x:v>
      </x:c>
      <x:c r="C1784" s="1" t="n">
        <x:v>38.6</x:v>
      </x:c>
      <x:c r="D1784" s="1" t="n">
        <x:v>260</x:v>
      </x:c>
      <x:c r="E1784" s="1" t="n">
        <x:v>20</x:v>
      </x:c>
      <x:c r="F1784" s="1" t="n">
        <x:v>1</x:v>
      </x:c>
      <x:c r="G1784" s="1" t="n">
        <x:v>27</x:v>
      </x:c>
      <x:c r="H1784" s="1" t="n">
        <x:v>1</x:v>
      </x:c>
      <x:c r="I1784" s="1" t="n">
        <x:v>5</x:v>
      </x:c>
      <x:c r="J1784" s="1" t="n">
        <x:v>1.39</x:v>
      </x:c>
      <x:c r="K1784" s="1" t="n">
        <x:v>0</x:v>
      </x:c>
      <x:c r="L1784" s="1" t="n">
        <x:v>95.6</x:v>
      </x:c>
      <x:c r="M1784" s="1" t="n">
        <x:v>4.2</x:v>
      </x:c>
      <x:c r="N1784" s="1" t="n">
        <x:v>8.6</x:v>
      </x:c>
      <x:c r="O1784" s="1" t="n">
        <x:f aca="0">24*MAX(0,EOMONTH(B1784,0)-MAX(B1784,INDEX(Device_Inventory!$K$2:$K$1201,MATCH(A1784,Device_Inventory!$A$2:$A$1201,0)))+1)</x:f>
        <x:v>672</x:v>
      </x:c>
      <x:c r="P1784" s="11" t="b">
        <x:f aca="0">INDEX(Device_Inventory!$K$2:$K$1201,MATCH(A1784,Device_Inventory!$A$2:$A$1201,0))&gt;B1784</x:f>
        <x:v>0</x:v>
      </x:c>
      <x:c r="Q1784" s="1" t="str">
        <x:f aca="0">IF(D1784&gt;O1784,"Fail: operating hours exceed in-service hours",IF(D1784+M1784&gt;O1784,"Fail: operating + unavailable hours exceed in-service hours",IF(P1784,"Partial month: within in-service hours","OK")))</x:f>
        <x:v>OK</x:v>
      </x:c>
    </x:row>
    <x:row r="1785" ht="15" hidden="0" customHeight="1">
      <x:c r="A1785" s="1" t="s">
        <x:v>2744</x:v>
      </x:c>
      <x:c r="B1785" s="14" t="n">
        <x:v>46082</x:v>
      </x:c>
      <x:c r="C1785" s="1" t="n">
        <x:v>44.9</x:v>
      </x:c>
      <x:c r="D1785" s="1" t="n">
        <x:v>304.8</x:v>
      </x:c>
      <x:c r="E1785" s="1" t="n">
        <x:v>10</x:v>
      </x:c>
      <x:c r="F1785" s="1" t="n">
        <x:v>1</x:v>
      </x:c>
      <x:c r="G1785" s="1" t="n">
        <x:v>50</x:v>
      </x:c>
      <x:c r="H1785" s="1" t="n">
        <x:v>1</x:v>
      </x:c>
      <x:c r="I1785" s="1" t="n">
        <x:v>2</x:v>
      </x:c>
      <x:c r="J1785" s="1" t="n">
        <x:v>0</x:v>
      </x:c>
      <x:c r="K1785" s="1" t="n">
        <x:v>1</x:v>
      </x:c>
      <x:c r="L1785" s="1" t="n">
        <x:v>95.1</x:v>
      </x:c>
      <x:c r="M1785" s="1" t="n">
        <x:v>0</x:v>
      </x:c>
      <x:c r="N1785" s="1" t="n">
        <x:v>5.9</x:v>
      </x:c>
      <x:c r="O1785" s="1" t="n">
        <x:f aca="0">24*MAX(0,EOMONTH(B1785,0)-MAX(B1785,INDEX(Device_Inventory!$K$2:$K$1201,MATCH(A1785,Device_Inventory!$A$2:$A$1201,0)))+1)</x:f>
        <x:v>744</x:v>
      </x:c>
      <x:c r="P1785" s="11" t="b">
        <x:f aca="0">INDEX(Device_Inventory!$K$2:$K$1201,MATCH(A1785,Device_Inventory!$A$2:$A$1201,0))&gt;B1785</x:f>
        <x:v>0</x:v>
      </x:c>
      <x:c r="Q1785" s="1" t="str">
        <x:f aca="0">IF(D1785&gt;O1785,"Fail: operating hours exceed in-service hours",IF(D1785+M1785&gt;O1785,"Fail: operating + unavailable hours exceed in-service hours",IF(P1785,"Partial month: within in-service hours","OK")))</x:f>
        <x:v>OK</x:v>
      </x:c>
    </x:row>
    <x:row r="1786" ht="15" hidden="0" customHeight="1">
      <x:c r="A1786" s="1" t="s">
        <x:v>2744</x:v>
      </x:c>
      <x:c r="B1786" s="14" t="n">
        <x:v>46113</x:v>
      </x:c>
      <x:c r="C1786" s="1" t="n">
        <x:v>24</x:v>
      </x:c>
      <x:c r="D1786" s="1" t="n">
        <x:v>161.7</x:v>
      </x:c>
      <x:c r="E1786" s="1" t="n">
        <x:v>14</x:v>
      </x:c>
      <x:c r="F1786" s="1" t="n">
        <x:v>1</x:v>
      </x:c>
      <x:c r="G1786" s="1" t="n">
        <x:v>28</x:v>
      </x:c>
      <x:c r="H1786" s="1" t="n">
        <x:v>0</x:v>
      </x:c>
      <x:c r="I1786" s="1" t="n">
        <x:v>1</x:v>
      </x:c>
      <x:c r="J1786" s="1" t="n">
        <x:v>0.94</x:v>
      </x:c>
      <x:c r="K1786" s="1" t="n">
        <x:v>0</x:v>
      </x:c>
      <x:c r="L1786" s="1" t="n">
        <x:v>91.1</x:v>
      </x:c>
      <x:c r="M1786" s="1" t="n">
        <x:v>1.2</x:v>
      </x:c>
      <x:c r="N1786" s="1" t="n">
        <x:v>2.5</x:v>
      </x:c>
      <x:c r="O1786" s="1" t="n">
        <x:f aca="0">24*MAX(0,EOMONTH(B1786,0)-MAX(B1786,INDEX(Device_Inventory!$K$2:$K$1201,MATCH(A1786,Device_Inventory!$A$2:$A$1201,0)))+1)</x:f>
        <x:v>720</x:v>
      </x:c>
      <x:c r="P1786" s="11" t="b">
        <x:f aca="0">INDEX(Device_Inventory!$K$2:$K$1201,MATCH(A1786,Device_Inventory!$A$2:$A$1201,0))&gt;B1786</x:f>
        <x:v>0</x:v>
      </x:c>
      <x:c r="Q1786" s="1" t="str">
        <x:f aca="0">IF(D1786&gt;O1786,"Fail: operating hours exceed in-service hours",IF(D1786+M1786&gt;O1786,"Fail: operating + unavailable hours exceed in-service hours",IF(P1786,"Partial month: within in-service hours","OK")))</x:f>
        <x:v>OK</x:v>
      </x:c>
    </x:row>
    <x:row r="1787" ht="15" hidden="0" customHeight="1">
      <x:c r="A1787" s="1" t="s">
        <x:v>2744</x:v>
      </x:c>
      <x:c r="B1787" s="14" t="n">
        <x:v>46143</x:v>
      </x:c>
      <x:c r="C1787" s="1" t="n">
        <x:v>36.8</x:v>
      </x:c>
      <x:c r="D1787" s="1" t="n">
        <x:v>268.3</x:v>
      </x:c>
      <x:c r="E1787" s="1" t="n">
        <x:v>20</x:v>
      </x:c>
      <x:c r="F1787" s="1" t="n">
        <x:v>2</x:v>
      </x:c>
      <x:c r="G1787" s="1" t="n">
        <x:v>22</x:v>
      </x:c>
      <x:c r="H1787" s="1" t="n">
        <x:v>0</x:v>
      </x:c>
      <x:c r="I1787" s="1" t="n">
        <x:v>0</x:v>
      </x:c>
      <x:c r="J1787" s="1" t="n">
        <x:v>0.49</x:v>
      </x:c>
      <x:c r="K1787" s="1" t="n">
        <x:v>0</x:v>
      </x:c>
      <x:c r="L1787" s="1" t="n">
        <x:v>93.2</x:v>
      </x:c>
      <x:c r="M1787" s="1" t="n">
        <x:v>0</x:v>
      </x:c>
      <x:c r="N1787" s="1" t="n">
        <x:v>6.8</x:v>
      </x:c>
      <x:c r="O1787" s="1" t="n">
        <x:f aca="0">24*MAX(0,EOMONTH(B1787,0)-MAX(B1787,INDEX(Device_Inventory!$K$2:$K$1201,MATCH(A1787,Device_Inventory!$A$2:$A$1201,0)))+1)</x:f>
        <x:v>744</x:v>
      </x:c>
      <x:c r="P1787" s="11" t="b">
        <x:f aca="0">INDEX(Device_Inventory!$K$2:$K$1201,MATCH(A1787,Device_Inventory!$A$2:$A$1201,0))&gt;B1787</x:f>
        <x:v>0</x:v>
      </x:c>
      <x:c r="Q1787" s="1" t="str">
        <x:f aca="0">IF(D1787&gt;O1787,"Fail: operating hours exceed in-service hours",IF(D1787+M1787&gt;O1787,"Fail: operating + unavailable hours exceed in-service hours",IF(P1787,"Partial month: within in-service hours","OK")))</x:f>
        <x:v>OK</x:v>
      </x:c>
    </x:row>
    <x:row r="1788" ht="15" hidden="0" customHeight="1">
      <x:c r="A1788" s="1" t="s">
        <x:v>2744</x:v>
      </x:c>
      <x:c r="B1788" s="14" t="n">
        <x:v>46174</x:v>
      </x:c>
      <x:c r="C1788" s="1" t="n">
        <x:v>33.5</x:v>
      </x:c>
      <x:c r="D1788" s="1" t="n">
        <x:v>201.2</x:v>
      </x:c>
      <x:c r="E1788" s="1" t="n">
        <x:v>15</x:v>
      </x:c>
      <x:c r="F1788" s="1" t="n">
        <x:v>2</x:v>
      </x:c>
      <x:c r="G1788" s="1" t="n">
        <x:v>25</x:v>
      </x:c>
      <x:c r="H1788" s="1" t="n">
        <x:v>2</x:v>
      </x:c>
      <x:c r="I1788" s="1" t="n">
        <x:v>0</x:v>
      </x:c>
      <x:c r="J1788" s="1" t="n">
        <x:v>0.86</x:v>
      </x:c>
      <x:c r="K1788" s="1" t="n">
        <x:v>0</x:v>
      </x:c>
      <x:c r="L1788" s="1" t="n">
        <x:v>98</x:v>
      </x:c>
      <x:c r="M1788" s="1" t="n">
        <x:v>5.1</x:v>
      </x:c>
      <x:c r="N1788" s="1" t="n">
        <x:v>3</x:v>
      </x:c>
      <x:c r="O1788" s="1" t="n">
        <x:f aca="0">24*MAX(0,EOMONTH(B1788,0)-MAX(B1788,INDEX(Device_Inventory!$K$2:$K$1201,MATCH(A1788,Device_Inventory!$A$2:$A$1201,0)))+1)</x:f>
        <x:v>720</x:v>
      </x:c>
      <x:c r="P1788" s="11" t="b">
        <x:f aca="0">INDEX(Device_Inventory!$K$2:$K$1201,MATCH(A1788,Device_Inventory!$A$2:$A$1201,0))&gt;B1788</x:f>
        <x:v>0</x:v>
      </x:c>
      <x:c r="Q1788" s="1" t="str">
        <x:f aca="0">IF(D1788&gt;O1788,"Fail: operating hours exceed in-service hours",IF(D1788+M1788&gt;O1788,"Fail: operating + unavailable hours exceed in-service hours",IF(P1788,"Partial month: within in-service hours","OK")))</x:f>
        <x:v>OK</x:v>
      </x:c>
    </x:row>
    <x:row r="1789" ht="15" hidden="0" customHeight="1">
      <x:c r="A1789" s="1" t="s">
        <x:v>2744</x:v>
      </x:c>
      <x:c r="B1789" s="14" t="n">
        <x:v>46204</x:v>
      </x:c>
      <x:c r="C1789" s="1" t="n">
        <x:v>57.6</x:v>
      </x:c>
      <x:c r="D1789" s="1" t="n">
        <x:v>323.7</x:v>
      </x:c>
      <x:c r="E1789" s="1" t="n">
        <x:v>24</x:v>
      </x:c>
      <x:c r="F1789" s="1" t="n">
        <x:v>0</x:v>
      </x:c>
      <x:c r="G1789" s="1" t="n">
        <x:v>31</x:v>
      </x:c>
      <x:c r="H1789" s="1" t="n">
        <x:v>0</x:v>
      </x:c>
      <x:c r="I1789" s="1" t="n">
        <x:v>3</x:v>
      </x:c>
      <x:c r="J1789" s="1" t="n">
        <x:v>0.8</x:v>
      </x:c>
      <x:c r="K1789" s="1" t="n">
        <x:v>1</x:v>
      </x:c>
      <x:c r="L1789" s="1" t="n">
        <x:v>91.9</x:v>
      </x:c>
      <x:c r="M1789" s="1" t="n">
        <x:v>8.4</x:v>
      </x:c>
      <x:c r="N1789" s="1" t="n">
        <x:v>8.9</x:v>
      </x:c>
      <x:c r="O1789" s="1" t="n">
        <x:f aca="0">24*MAX(0,EOMONTH(B1789,0)-MAX(B1789,INDEX(Device_Inventory!$K$2:$K$1201,MATCH(A1789,Device_Inventory!$A$2:$A$1201,0)))+1)</x:f>
        <x:v>744</x:v>
      </x:c>
      <x:c r="P1789" s="11" t="b">
        <x:f aca="0">INDEX(Device_Inventory!$K$2:$K$1201,MATCH(A1789,Device_Inventory!$A$2:$A$1201,0))&gt;B1789</x:f>
        <x:v>0</x:v>
      </x:c>
      <x:c r="Q1789" s="1" t="str">
        <x:f aca="0">IF(D1789&gt;O1789,"Fail: operating hours exceed in-service hours",IF(D1789+M1789&gt;O1789,"Fail: operating + unavailable hours exceed in-service hours",IF(P1789,"Partial month: within in-service hours","OK")))</x:f>
        <x:v>OK</x:v>
      </x:c>
    </x:row>
    <x:row r="1790" ht="15" hidden="0" customHeight="1">
      <x:c r="A1790" s="1" t="s">
        <x:v>2747</x:v>
      </x:c>
      <x:c r="B1790" s="14" t="n">
        <x:v>46054</x:v>
      </x:c>
      <x:c r="C1790" s="1" t="n">
        <x:v>59</x:v>
      </x:c>
      <x:c r="D1790" s="1" t="n">
        <x:v>356</x:v>
      </x:c>
      <x:c r="E1790" s="1" t="n">
        <x:v>27</x:v>
      </x:c>
      <x:c r="F1790" s="1" t="n">
        <x:v>2</x:v>
      </x:c>
      <x:c r="G1790" s="1" t="n">
        <x:v>48</x:v>
      </x:c>
      <x:c r="H1790" s="1" t="n">
        <x:v>1</x:v>
      </x:c>
      <x:c r="I1790" s="1" t="n">
        <x:v>1</x:v>
      </x:c>
      <x:c r="J1790" s="1" t="n">
        <x:v>2.75</x:v>
      </x:c>
      <x:c r="K1790" s="1" t="n">
        <x:v>0</x:v>
      </x:c>
      <x:c r="L1790" s="1" t="n">
        <x:v>91.8</x:v>
      </x:c>
      <x:c r="M1790" s="1" t="n">
        <x:v>12.5</x:v>
      </x:c>
      <x:c r="N1790" s="1" t="n">
        <x:v>6.1</x:v>
      </x:c>
      <x:c r="O1790" s="1" t="n">
        <x:f aca="0">24*MAX(0,EOMONTH(B1790,0)-MAX(B1790,INDEX(Device_Inventory!$K$2:$K$1201,MATCH(A1790,Device_Inventory!$A$2:$A$1201,0)))+1)</x:f>
        <x:v>672</x:v>
      </x:c>
      <x:c r="P1790" s="11" t="b">
        <x:f aca="0">INDEX(Device_Inventory!$K$2:$K$1201,MATCH(A1790,Device_Inventory!$A$2:$A$1201,0))&gt;B1790</x:f>
        <x:v>0</x:v>
      </x:c>
      <x:c r="Q1790" s="1" t="str">
        <x:f aca="0">IF(D1790&gt;O1790,"Fail: operating hours exceed in-service hours",IF(D1790+M1790&gt;O1790,"Fail: operating + unavailable hours exceed in-service hours",IF(P1790,"Partial month: within in-service hours","OK")))</x:f>
        <x:v>OK</x:v>
      </x:c>
    </x:row>
    <x:row r="1791" ht="15" hidden="0" customHeight="1">
      <x:c r="A1791" s="1" t="s">
        <x:v>2747</x:v>
      </x:c>
      <x:c r="B1791" s="14" t="n">
        <x:v>46082</x:v>
      </x:c>
      <x:c r="C1791" s="1" t="n">
        <x:v>55.4</x:v>
      </x:c>
      <x:c r="D1791" s="1" t="n">
        <x:v>361</x:v>
      </x:c>
      <x:c r="E1791" s="1" t="n">
        <x:v>26</x:v>
      </x:c>
      <x:c r="F1791" s="1" t="n">
        <x:v>4</x:v>
      </x:c>
      <x:c r="G1791" s="1" t="n">
        <x:v>34</x:v>
      </x:c>
      <x:c r="H1791" s="1" t="n">
        <x:v>2</x:v>
      </x:c>
      <x:c r="I1791" s="1" t="n">
        <x:v>3</x:v>
      </x:c>
      <x:c r="J1791" s="1" t="n">
        <x:v>2.45</x:v>
      </x:c>
      <x:c r="K1791" s="1" t="n">
        <x:v>2</x:v>
      </x:c>
      <x:c r="L1791" s="1" t="n">
        <x:v>93.3</x:v>
      </x:c>
      <x:c r="M1791" s="1" t="n">
        <x:v>3.2</x:v>
      </x:c>
      <x:c r="N1791" s="1" t="n">
        <x:v>13.6</x:v>
      </x:c>
      <x:c r="O1791" s="1" t="n">
        <x:f aca="0">24*MAX(0,EOMONTH(B1791,0)-MAX(B1791,INDEX(Device_Inventory!$K$2:$K$1201,MATCH(A1791,Device_Inventory!$A$2:$A$1201,0)))+1)</x:f>
        <x:v>744</x:v>
      </x:c>
      <x:c r="P1791" s="11" t="b">
        <x:f aca="0">INDEX(Device_Inventory!$K$2:$K$1201,MATCH(A1791,Device_Inventory!$A$2:$A$1201,0))&gt;B1791</x:f>
        <x:v>0</x:v>
      </x:c>
      <x:c r="Q1791" s="1" t="str">
        <x:f aca="0">IF(D1791&gt;O1791,"Fail: operating hours exceed in-service hours",IF(D1791+M1791&gt;O1791,"Fail: operating + unavailable hours exceed in-service hours",IF(P1791,"Partial month: within in-service hours","OK")))</x:f>
        <x:v>OK</x:v>
      </x:c>
    </x:row>
    <x:row r="1792" ht="15" hidden="0" customHeight="1">
      <x:c r="A1792" s="1" t="s">
        <x:v>2747</x:v>
      </x:c>
      <x:c r="B1792" s="14" t="n">
        <x:v>46113</x:v>
      </x:c>
      <x:c r="C1792" s="1" t="n">
        <x:v>52.9</x:v>
      </x:c>
      <x:c r="D1792" s="1" t="n">
        <x:v>384.7</x:v>
      </x:c>
      <x:c r="E1792" s="1" t="n">
        <x:v>37</x:v>
      </x:c>
      <x:c r="F1792" s="1" t="n">
        <x:v>5</x:v>
      </x:c>
      <x:c r="G1792" s="1" t="n">
        <x:v>35</x:v>
      </x:c>
      <x:c r="H1792" s="1" t="n">
        <x:v>1</x:v>
      </x:c>
      <x:c r="I1792" s="1" t="n">
        <x:v>5</x:v>
      </x:c>
      <x:c r="J1792" s="1" t="n">
        <x:v>2.5</x:v>
      </x:c>
      <x:c r="K1792" s="1" t="n">
        <x:v>0</x:v>
      </x:c>
      <x:c r="L1792" s="1" t="n">
        <x:v>91.5</x:v>
      </x:c>
      <x:c r="M1792" s="1" t="n">
        <x:v>8.8</x:v>
      </x:c>
      <x:c r="N1792" s="1" t="n">
        <x:v>14.6</x:v>
      </x:c>
      <x:c r="O1792" s="1" t="n">
        <x:f aca="0">24*MAX(0,EOMONTH(B1792,0)-MAX(B1792,INDEX(Device_Inventory!$K$2:$K$1201,MATCH(A1792,Device_Inventory!$A$2:$A$1201,0)))+1)</x:f>
        <x:v>720</x:v>
      </x:c>
      <x:c r="P1792" s="11" t="b">
        <x:f aca="0">INDEX(Device_Inventory!$K$2:$K$1201,MATCH(A1792,Device_Inventory!$A$2:$A$1201,0))&gt;B1792</x:f>
        <x:v>0</x:v>
      </x:c>
      <x:c r="Q1792" s="1" t="str">
        <x:f aca="0">IF(D1792&gt;O1792,"Fail: operating hours exceed in-service hours",IF(D1792+M1792&gt;O1792,"Fail: operating + unavailable hours exceed in-service hours",IF(P1792,"Partial month: within in-service hours","OK")))</x:f>
        <x:v>OK</x:v>
      </x:c>
    </x:row>
    <x:row r="1793" ht="15" hidden="0" customHeight="1">
      <x:c r="A1793" s="1" t="s">
        <x:v>2747</x:v>
      </x:c>
      <x:c r="B1793" s="14" t="n">
        <x:v>46143</x:v>
      </x:c>
      <x:c r="C1793" s="1" t="n">
        <x:v>51.2</x:v>
      </x:c>
      <x:c r="D1793" s="1" t="n">
        <x:v>325.9</x:v>
      </x:c>
      <x:c r="E1793" s="1" t="n">
        <x:v>30</x:v>
      </x:c>
      <x:c r="F1793" s="1" t="n">
        <x:v>3</x:v>
      </x:c>
      <x:c r="G1793" s="1" t="n">
        <x:v>46</x:v>
      </x:c>
      <x:c r="H1793" s="1" t="n">
        <x:v>2</x:v>
      </x:c>
      <x:c r="I1793" s="1" t="n">
        <x:v>4</x:v>
      </x:c>
      <x:c r="J1793" s="1" t="n">
        <x:v>3.17</x:v>
      </x:c>
      <x:c r="K1793" s="1" t="n">
        <x:v>3</x:v>
      </x:c>
      <x:c r="L1793" s="1" t="n">
        <x:v>100</x:v>
      </x:c>
      <x:c r="M1793" s="1" t="n">
        <x:v>12.1</x:v>
      </x:c>
      <x:c r="N1793" s="1" t="n">
        <x:v>10.2</x:v>
      </x:c>
      <x:c r="O1793" s="1" t="n">
        <x:f aca="0">24*MAX(0,EOMONTH(B1793,0)-MAX(B1793,INDEX(Device_Inventory!$K$2:$K$1201,MATCH(A1793,Device_Inventory!$A$2:$A$1201,0)))+1)</x:f>
        <x:v>744</x:v>
      </x:c>
      <x:c r="P1793" s="11" t="b">
        <x:f aca="0">INDEX(Device_Inventory!$K$2:$K$1201,MATCH(A1793,Device_Inventory!$A$2:$A$1201,0))&gt;B1793</x:f>
        <x:v>0</x:v>
      </x:c>
      <x:c r="Q1793" s="1" t="str">
        <x:f aca="0">IF(D1793&gt;O1793,"Fail: operating hours exceed in-service hours",IF(D1793+M1793&gt;O1793,"Fail: operating + unavailable hours exceed in-service hours",IF(P1793,"Partial month: within in-service hours","OK")))</x:f>
        <x:v>OK</x:v>
      </x:c>
    </x:row>
    <x:row r="1794" ht="15" hidden="0" customHeight="1">
      <x:c r="A1794" s="1" t="s">
        <x:v>2747</x:v>
      </x:c>
      <x:c r="B1794" s="14" t="n">
        <x:v>46174</x:v>
      </x:c>
      <x:c r="C1794" s="1" t="n">
        <x:v>48</x:v>
      </x:c>
      <x:c r="D1794" s="1" t="n">
        <x:v>293.4</x:v>
      </x:c>
      <x:c r="E1794" s="1" t="n">
        <x:v>31</x:v>
      </x:c>
      <x:c r="F1794" s="1" t="n">
        <x:v>5</x:v>
      </x:c>
      <x:c r="G1794" s="1" t="n">
        <x:v>0</x:v>
      </x:c>
      <x:c r="H1794" s="1" t="n">
        <x:v>3</x:v>
      </x:c>
      <x:c r="I1794" s="1" t="n">
        <x:v>1</x:v>
      </x:c>
      <x:c r="J1794" s="1" t="n">
        <x:v>1.74</x:v>
      </x:c>
      <x:c r="K1794" s="1" t="n">
        <x:v>2</x:v>
      </x:c>
      <x:c r="L1794" s="1" t="n">
        <x:v>95.8</x:v>
      </x:c>
      <x:c r="M1794" s="1" t="n">
        <x:v>12.8</x:v>
      </x:c>
      <x:c r="N1794" s="1" t="n">
        <x:v>10.8</x:v>
      </x:c>
      <x:c r="O1794" s="1" t="n">
        <x:f aca="0">24*MAX(0,EOMONTH(B1794,0)-MAX(B1794,INDEX(Device_Inventory!$K$2:$K$1201,MATCH(A1794,Device_Inventory!$A$2:$A$1201,0)))+1)</x:f>
        <x:v>720</x:v>
      </x:c>
      <x:c r="P1794" s="11" t="b">
        <x:f aca="0">INDEX(Device_Inventory!$K$2:$K$1201,MATCH(A1794,Device_Inventory!$A$2:$A$1201,0))&gt;B1794</x:f>
        <x:v>0</x:v>
      </x:c>
      <x:c r="Q1794" s="1" t="str">
        <x:f aca="0">IF(D1794&gt;O1794,"Fail: operating hours exceed in-service hours",IF(D1794+M1794&gt;O1794,"Fail: operating + unavailable hours exceed in-service hours",IF(P1794,"Partial month: within in-service hours","OK")))</x:f>
        <x:v>OK</x:v>
      </x:c>
    </x:row>
    <x:row r="1795" ht="15" hidden="0" customHeight="1">
      <x:c r="A1795" s="1" t="s">
        <x:v>2747</x:v>
      </x:c>
      <x:c r="B1795" s="14" t="n">
        <x:v>46204</x:v>
      </x:c>
      <x:c r="C1795" s="1" t="n">
        <x:v>45.3</x:v>
      </x:c>
      <x:c r="D1795" s="1" t="n">
        <x:v>267.6</x:v>
      </x:c>
      <x:c r="E1795" s="1" t="n">
        <x:v>28</x:v>
      </x:c>
      <x:c r="F1795" s="1" t="n">
        <x:v>6</x:v>
      </x:c>
      <x:c r="G1795" s="1" t="n">
        <x:v>45</x:v>
      </x:c>
      <x:c r="H1795" s="1" t="n">
        <x:v>2</x:v>
      </x:c>
      <x:c r="I1795" s="1" t="n">
        <x:v>1</x:v>
      </x:c>
      <x:c r="J1795" s="1" t="n">
        <x:v>2.15</x:v>
      </x:c>
      <x:c r="K1795" s="1" t="n">
        <x:v>0</x:v>
      </x:c>
      <x:c r="L1795" s="1" t="n">
        <x:v>95.8</x:v>
      </x:c>
      <x:c r="M1795" s="1" t="n">
        <x:v>8.3</x:v>
      </x:c>
      <x:c r="N1795" s="1" t="n">
        <x:v>10.1</x:v>
      </x:c>
      <x:c r="O1795" s="1" t="n">
        <x:f aca="0">24*MAX(0,EOMONTH(B1795,0)-MAX(B1795,INDEX(Device_Inventory!$K$2:$K$1201,MATCH(A1795,Device_Inventory!$A$2:$A$1201,0)))+1)</x:f>
        <x:v>744</x:v>
      </x:c>
      <x:c r="P1795" s="11" t="b">
        <x:f aca="0">INDEX(Device_Inventory!$K$2:$K$1201,MATCH(A1795,Device_Inventory!$A$2:$A$1201,0))&gt;B1795</x:f>
        <x:v>0</x:v>
      </x:c>
      <x:c r="Q1795" s="1" t="str">
        <x:f aca="0">IF(D1795&gt;O1795,"Fail: operating hours exceed in-service hours",IF(D1795+M1795&gt;O1795,"Fail: operating + unavailable hours exceed in-service hours",IF(P1795,"Partial month: within in-service hours","OK")))</x:f>
        <x:v>OK</x:v>
      </x:c>
    </x:row>
    <x:row r="1796" ht="15" hidden="0" customHeight="1">
      <x:c r="A1796" s="1" t="s">
        <x:v>2750</x:v>
      </x:c>
      <x:c r="B1796" s="14" t="n">
        <x:v>46054</x:v>
      </x:c>
      <x:c r="C1796" s="1" t="n">
        <x:v>18.6</x:v>
      </x:c>
      <x:c r="D1796" s="1" t="n">
        <x:v>107.9</x:v>
      </x:c>
      <x:c r="E1796" s="1" t="n">
        <x:v>13</x:v>
      </x:c>
      <x:c r="F1796" s="1" t="n">
        <x:v>1</x:v>
      </x:c>
      <x:c r="G1796" s="1" t="n">
        <x:v>20</x:v>
      </x:c>
      <x:c r="H1796" s="1" t="n">
        <x:v>0</x:v>
      </x:c>
      <x:c r="I1796" s="1" t="n">
        <x:v>1</x:v>
      </x:c>
      <x:c r="J1796" s="1" t="n">
        <x:v>0.63</x:v>
      </x:c>
      <x:c r="K1796" s="1" t="n">
        <x:v>0</x:v>
      </x:c>
      <x:c r="L1796" s="1" t="n">
        <x:v>95.9</x:v>
      </x:c>
      <x:c r="M1796" s="1" t="n">
        <x:v>0</x:v>
      </x:c>
      <x:c r="N1796" s="1" t="n">
        <x:v>4.5</x:v>
      </x:c>
      <x:c r="O1796" s="1" t="n">
        <x:f aca="0">24*MAX(0,EOMONTH(B1796,0)-MAX(B1796,INDEX(Device_Inventory!$K$2:$K$1201,MATCH(A1796,Device_Inventory!$A$2:$A$1201,0)))+1)</x:f>
        <x:v>672</x:v>
      </x:c>
      <x:c r="P1796" s="11" t="b">
        <x:f aca="0">INDEX(Device_Inventory!$K$2:$K$1201,MATCH(A1796,Device_Inventory!$A$2:$A$1201,0))&gt;B1796</x:f>
        <x:v>0</x:v>
      </x:c>
      <x:c r="Q1796" s="1" t="str">
        <x:f aca="0">IF(D1796&gt;O1796,"Fail: operating hours exceed in-service hours",IF(D1796+M1796&gt;O1796,"Fail: operating + unavailable hours exceed in-service hours",IF(P1796,"Partial month: within in-service hours","OK")))</x:f>
        <x:v>OK</x:v>
      </x:c>
    </x:row>
    <x:row r="1797" ht="15" hidden="0" customHeight="1">
      <x:c r="A1797" s="1" t="s">
        <x:v>2750</x:v>
      </x:c>
      <x:c r="B1797" s="14" t="n">
        <x:v>46082</x:v>
      </x:c>
      <x:c r="C1797" s="1" t="n">
        <x:v>32.9</x:v>
      </x:c>
      <x:c r="D1797" s="1" t="n">
        <x:v>222</x:v>
      </x:c>
      <x:c r="E1797" s="1" t="n">
        <x:v>16</x:v>
      </x:c>
      <x:c r="F1797" s="1" t="n">
        <x:v>0</x:v>
      </x:c>
      <x:c r="G1797" s="1" t="n">
        <x:v>28</x:v>
      </x:c>
      <x:c r="H1797" s="1" t="n">
        <x:v>0</x:v>
      </x:c>
      <x:c r="I1797" s="1" t="n">
        <x:v>0</x:v>
      </x:c>
      <x:c r="J1797" s="1" t="n">
        <x:v>0</x:v>
      </x:c>
      <x:c r="K1797" s="1" t="n">
        <x:v>0</x:v>
      </x:c>
      <x:c r="L1797" s="1" t="n">
        <x:v>95.9</x:v>
      </x:c>
      <x:c r="M1797" s="1" t="n">
        <x:v>3.6</x:v>
      </x:c>
      <x:c r="N1797" s="1" t="n">
        <x:v>7.1</x:v>
      </x:c>
      <x:c r="O1797" s="1" t="n">
        <x:f aca="0">24*MAX(0,EOMONTH(B1797,0)-MAX(B1797,INDEX(Device_Inventory!$K$2:$K$1201,MATCH(A1797,Device_Inventory!$A$2:$A$1201,0)))+1)</x:f>
        <x:v>744</x:v>
      </x:c>
      <x:c r="P1797" s="11" t="b">
        <x:f aca="0">INDEX(Device_Inventory!$K$2:$K$1201,MATCH(A1797,Device_Inventory!$A$2:$A$1201,0))&gt;B1797</x:f>
        <x:v>0</x:v>
      </x:c>
      <x:c r="Q1797" s="1" t="str">
        <x:f aca="0">IF(D1797&gt;O1797,"Fail: operating hours exceed in-service hours",IF(D1797+M1797&gt;O1797,"Fail: operating + unavailable hours exceed in-service hours",IF(P1797,"Partial month: within in-service hours","OK")))</x:f>
        <x:v>OK</x:v>
      </x:c>
    </x:row>
    <x:row r="1798" ht="15" hidden="0" customHeight="1">
      <x:c r="A1798" s="1" t="s">
        <x:v>2750</x:v>
      </x:c>
      <x:c r="B1798" s="14" t="n">
        <x:v>46113</x:v>
      </x:c>
      <x:c r="C1798" s="1" t="n">
        <x:v>18.4</x:v>
      </x:c>
      <x:c r="D1798" s="1" t="n">
        <x:v>104</x:v>
      </x:c>
      <x:c r="E1798" s="1" t="n">
        <x:v>11</x:v>
      </x:c>
      <x:c r="F1798" s="1" t="n">
        <x:v>0</x:v>
      </x:c>
      <x:c r="G1798" s="1" t="n">
        <x:v>0</x:v>
      </x:c>
      <x:c r="H1798" s="1" t="n">
        <x:v>0</x:v>
      </x:c>
      <x:c r="I1798" s="1" t="n">
        <x:v>0</x:v>
      </x:c>
      <x:c r="J1798" s="1" t="n">
        <x:v>0.97</x:v>
      </x:c>
      <x:c r="K1798" s="1" t="n">
        <x:v>0</x:v>
      </x:c>
      <x:c r="L1798" s="1" t="n">
        <x:v>98.9</x:v>
      </x:c>
      <x:c r="M1798" s="1" t="n">
        <x:v>0</x:v>
      </x:c>
      <x:c r="N1798" s="1" t="n">
        <x:v>1.6</x:v>
      </x:c>
      <x:c r="O1798" s="1" t="n">
        <x:f aca="0">24*MAX(0,EOMONTH(B1798,0)-MAX(B1798,INDEX(Device_Inventory!$K$2:$K$1201,MATCH(A1798,Device_Inventory!$A$2:$A$1201,0)))+1)</x:f>
        <x:v>720</x:v>
      </x:c>
      <x:c r="P1798" s="11" t="b">
        <x:f aca="0">INDEX(Device_Inventory!$K$2:$K$1201,MATCH(A1798,Device_Inventory!$A$2:$A$1201,0))&gt;B1798</x:f>
        <x:v>0</x:v>
      </x:c>
      <x:c r="Q1798" s="1" t="str">
        <x:f aca="0">IF(D1798&gt;O1798,"Fail: operating hours exceed in-service hours",IF(D1798+M1798&gt;O1798,"Fail: operating + unavailable hours exceed in-service hours",IF(P1798,"Partial month: within in-service hours","OK")))</x:f>
        <x:v>OK</x:v>
      </x:c>
    </x:row>
    <x:row r="1799" ht="15" hidden="0" customHeight="1">
      <x:c r="A1799" s="1" t="s">
        <x:v>2750</x:v>
      </x:c>
      <x:c r="B1799" s="14" t="n">
        <x:v>46143</x:v>
      </x:c>
      <x:c r="C1799" s="1" t="n">
        <x:v>41.2</x:v>
      </x:c>
      <x:c r="D1799" s="1" t="n">
        <x:v>292.4</x:v>
      </x:c>
      <x:c r="E1799" s="1" t="n">
        <x:v>11</x:v>
      </x:c>
      <x:c r="F1799" s="1" t="n">
        <x:v>0</x:v>
      </x:c>
      <x:c r="G1799" s="1" t="n">
        <x:v>27</x:v>
      </x:c>
      <x:c r="H1799" s="1" t="n">
        <x:v>0</x:v>
      </x:c>
      <x:c r="I1799" s="1" t="n">
        <x:v>0</x:v>
      </x:c>
      <x:c r="J1799" s="1" t="n">
        <x:v>0</x:v>
      </x:c>
      <x:c r="K1799" s="1" t="n">
        <x:v>0</x:v>
      </x:c>
      <x:c r="L1799" s="1" t="n">
        <x:v>93.2</x:v>
      </x:c>
      <x:c r="M1799" s="1" t="n">
        <x:v>0.1</x:v>
      </x:c>
      <x:c r="N1799" s="1" t="n">
        <x:v>3.8</x:v>
      </x:c>
      <x:c r="O1799" s="1" t="n">
        <x:f aca="0">24*MAX(0,EOMONTH(B1799,0)-MAX(B1799,INDEX(Device_Inventory!$K$2:$K$1201,MATCH(A1799,Device_Inventory!$A$2:$A$1201,0)))+1)</x:f>
        <x:v>744</x:v>
      </x:c>
      <x:c r="P1799" s="11" t="b">
        <x:f aca="0">INDEX(Device_Inventory!$K$2:$K$1201,MATCH(A1799,Device_Inventory!$A$2:$A$1201,0))&gt;B1799</x:f>
        <x:v>0</x:v>
      </x:c>
      <x:c r="Q1799" s="1" t="str">
        <x:f aca="0">IF(D1799&gt;O1799,"Fail: operating hours exceed in-service hours",IF(D1799+M1799&gt;O1799,"Fail: operating + unavailable hours exceed in-service hours",IF(P1799,"Partial month: within in-service hours","OK")))</x:f>
        <x:v>OK</x:v>
      </x:c>
    </x:row>
    <x:row r="1800" ht="15" hidden="0" customHeight="1">
      <x:c r="A1800" s="1" t="s">
        <x:v>2750</x:v>
      </x:c>
      <x:c r="B1800" s="14" t="n">
        <x:v>46174</x:v>
      </x:c>
      <x:c r="C1800" s="1" t="n">
        <x:v>12.8</x:v>
      </x:c>
      <x:c r="D1800" s="1" t="n">
        <x:v>73.3</x:v>
      </x:c>
      <x:c r="E1800" s="1" t="n">
        <x:v>9</x:v>
      </x:c>
      <x:c r="F1800" s="1" t="n">
        <x:v>0</x:v>
      </x:c>
      <x:c r="G1800" s="1" t="n">
        <x:v>16</x:v>
      </x:c>
      <x:c r="H1800" s="1" t="n">
        <x:v>0</x:v>
      </x:c>
      <x:c r="I1800" s="1" t="n">
        <x:v>0</x:v>
      </x:c>
      <x:c r="J1800" s="1" t="n">
        <x:v>0.22</x:v>
      </x:c>
      <x:c r="K1800" s="1" t="n">
        <x:v>1</x:v>
      </x:c>
      <x:c r="L1800" s="1" t="n">
        <x:v>93.2</x:v>
      </x:c>
      <x:c r="M1800" s="1" t="n">
        <x:v>3.4</x:v>
      </x:c>
      <x:c r="N1800" s="1" t="n">
        <x:v>1.8</x:v>
      </x:c>
      <x:c r="O1800" s="1" t="n">
        <x:f aca="0">24*MAX(0,EOMONTH(B1800,0)-MAX(B1800,INDEX(Device_Inventory!$K$2:$K$1201,MATCH(A1800,Device_Inventory!$A$2:$A$1201,0)))+1)</x:f>
        <x:v>720</x:v>
      </x:c>
      <x:c r="P1800" s="11" t="b">
        <x:f aca="0">INDEX(Device_Inventory!$K$2:$K$1201,MATCH(A1800,Device_Inventory!$A$2:$A$1201,0))&gt;B1800</x:f>
        <x:v>0</x:v>
      </x:c>
      <x:c r="Q1800" s="1" t="str">
        <x:f aca="0">IF(D1800&gt;O1800,"Fail: operating hours exceed in-service hours",IF(D1800+M1800&gt;O1800,"Fail: operating + unavailable hours exceed in-service hours",IF(P1800,"Partial month: within in-service hours","OK")))</x:f>
        <x:v>OK</x:v>
      </x:c>
    </x:row>
    <x:row r="1801" ht="15" hidden="0" customHeight="1">
      <x:c r="A1801" s="1" t="s">
        <x:v>2750</x:v>
      </x:c>
      <x:c r="B1801" s="14" t="n">
        <x:v>46204</x:v>
      </x:c>
      <x:c r="C1801" s="1" t="n">
        <x:v>35.9</x:v>
      </x:c>
      <x:c r="D1801" s="1" t="n">
        <x:v>213.4</x:v>
      </x:c>
      <x:c r="E1801" s="1" t="n">
        <x:v>8</x:v>
      </x:c>
      <x:c r="F1801" s="1" t="n">
        <x:v>1</x:v>
      </x:c>
      <x:c r="G1801" s="1" t="n">
        <x:v>20</x:v>
      </x:c>
      <x:c r="H1801" s="1" t="n">
        <x:v>0</x:v>
      </x:c>
      <x:c r="I1801" s="1" t="n">
        <x:v>3</x:v>
      </x:c>
      <x:c r="J1801" s="1" t="n">
        <x:v>0.14</x:v>
      </x:c>
      <x:c r="K1801" s="1" t="n">
        <x:v>0</x:v>
      </x:c>
      <x:c r="L1801" s="1" t="n">
        <x:v>93.2</x:v>
      </x:c>
      <x:c r="M1801" s="1" t="n">
        <x:v>5.8</x:v>
      </x:c>
      <x:c r="N1801" s="1" t="n">
        <x:v>10.2</x:v>
      </x:c>
      <x:c r="O1801" s="1" t="n">
        <x:f aca="0">24*MAX(0,EOMONTH(B1801,0)-MAX(B1801,INDEX(Device_Inventory!$K$2:$K$1201,MATCH(A1801,Device_Inventory!$A$2:$A$1201,0)))+1)</x:f>
        <x:v>744</x:v>
      </x:c>
      <x:c r="P1801" s="11" t="b">
        <x:f aca="0">INDEX(Device_Inventory!$K$2:$K$1201,MATCH(A1801,Device_Inventory!$A$2:$A$1201,0))&gt;B1801</x:f>
        <x:v>0</x:v>
      </x:c>
      <x:c r="Q1801" s="1" t="str">
        <x:f aca="0">IF(D1801&gt;O1801,"Fail: operating hours exceed in-service hours",IF(D1801+M1801&gt;O1801,"Fail: operating + unavailable hours exceed in-service hours",IF(P1801,"Partial month: within in-service hours","OK")))</x:f>
        <x:v>OK</x:v>
      </x:c>
    </x:row>
    <x:row r="1802" ht="15" hidden="0" customHeight="1">
      <x:c r="A1802" s="1" t="s">
        <x:v>975</x:v>
      </x:c>
      <x:c r="B1802" s="14" t="n">
        <x:v>46054</x:v>
      </x:c>
      <x:c r="C1802" s="1" t="n">
        <x:v>56.1</x:v>
      </x:c>
      <x:c r="D1802" s="1" t="n">
        <x:v>391.1</x:v>
      </x:c>
      <x:c r="E1802" s="1" t="n">
        <x:v>23</x:v>
      </x:c>
      <x:c r="F1802" s="1" t="n">
        <x:v>5</x:v>
      </x:c>
      <x:c r="G1802" s="1" t="n">
        <x:v>31</x:v>
      </x:c>
      <x:c r="H1802" s="1" t="n">
        <x:v>2</x:v>
      </x:c>
      <x:c r="I1802" s="1" t="n">
        <x:v>1</x:v>
      </x:c>
      <x:c r="J1802" s="1" t="n">
        <x:v>1.69</x:v>
      </x:c>
      <x:c r="K1802" s="1" t="n">
        <x:v>2</x:v>
      </x:c>
      <x:c r="L1802" s="1" t="n">
        <x:v>93.3</x:v>
      </x:c>
      <x:c r="M1802" s="1" t="n">
        <x:v>16.2</x:v>
      </x:c>
      <x:c r="N1802" s="1" t="n">
        <x:v>17.7</x:v>
      </x:c>
      <x:c r="O1802" s="1" t="n">
        <x:f aca="0">24*MAX(0,EOMONTH(B1802,0)-MAX(B1802,INDEX(Device_Inventory!$K$2:$K$1201,MATCH(A1802,Device_Inventory!$A$2:$A$1201,0)))+1)</x:f>
        <x:v>672</x:v>
      </x:c>
      <x:c r="P1802" s="11" t="b">
        <x:f aca="0">INDEX(Device_Inventory!$K$2:$K$1201,MATCH(A1802,Device_Inventory!$A$2:$A$1201,0))&gt;B1802</x:f>
        <x:v>0</x:v>
      </x:c>
      <x:c r="Q1802" s="1" t="str">
        <x:f aca="0">IF(D1802&gt;O1802,"Fail: operating hours exceed in-service hours",IF(D1802+M1802&gt;O1802,"Fail: operating + unavailable hours exceed in-service hours",IF(P1802,"Partial month: within in-service hours","OK")))</x:f>
        <x:v>OK</x:v>
      </x:c>
    </x:row>
    <x:row r="1803" ht="15" hidden="0" customHeight="1">
      <x:c r="A1803" s="1" t="s">
        <x:v>975</x:v>
      </x:c>
      <x:c r="B1803" s="14" t="n">
        <x:v>46082</x:v>
      </x:c>
      <x:c r="C1803" s="1" t="n">
        <x:v>60.3</x:v>
      </x:c>
      <x:c r="D1803" s="1" t="n">
        <x:v>400.8</x:v>
      </x:c>
      <x:c r="E1803" s="1" t="n">
        <x:v>21</x:v>
      </x:c>
      <x:c r="F1803" s="1" t="n">
        <x:v>4</x:v>
      </x:c>
      <x:c r="G1803" s="1" t="n">
        <x:v>50</x:v>
      </x:c>
      <x:c r="H1803" s="1" t="n">
        <x:v>2</x:v>
      </x:c>
      <x:c r="I1803" s="1" t="n">
        <x:v>2</x:v>
      </x:c>
      <x:c r="J1803" s="1" t="n">
        <x:v>2.74</x:v>
      </x:c>
      <x:c r="K1803" s="1" t="n">
        <x:v>1</x:v>
      </x:c>
      <x:c r="L1803" s="1" t="n">
        <x:v>99.1</x:v>
      </x:c>
      <x:c r="M1803" s="1" t="n">
        <x:v>8.3</x:v>
      </x:c>
      <x:c r="N1803" s="1" t="n">
        <x:v>17.9</x:v>
      </x:c>
      <x:c r="O1803" s="1" t="n">
        <x:f aca="0">24*MAX(0,EOMONTH(B1803,0)-MAX(B1803,INDEX(Device_Inventory!$K$2:$K$1201,MATCH(A1803,Device_Inventory!$A$2:$A$1201,0)))+1)</x:f>
        <x:v>744</x:v>
      </x:c>
      <x:c r="P1803" s="11" t="b">
        <x:f aca="0">INDEX(Device_Inventory!$K$2:$K$1201,MATCH(A1803,Device_Inventory!$A$2:$A$1201,0))&gt;B1803</x:f>
        <x:v>0</x:v>
      </x:c>
      <x:c r="Q1803" s="1" t="str">
        <x:f aca="0">IF(D1803&gt;O1803,"Fail: operating hours exceed in-service hours",IF(D1803+M1803&gt;O1803,"Fail: operating + unavailable hours exceed in-service hours",IF(P1803,"Partial month: within in-service hours","OK")))</x:f>
        <x:v>OK</x:v>
      </x:c>
    </x:row>
    <x:row r="1804" ht="15" hidden="0" customHeight="1">
      <x:c r="A1804" s="1" t="s">
        <x:v>975</x:v>
      </x:c>
      <x:c r="B1804" s="14" t="n">
        <x:v>46113</x:v>
      </x:c>
      <x:c r="C1804" s="1" t="n">
        <x:v>56.8</x:v>
      </x:c>
      <x:c r="D1804" s="1" t="n">
        <x:v>331.2</x:v>
      </x:c>
      <x:c r="E1804" s="1" t="n">
        <x:v>30</x:v>
      </x:c>
      <x:c r="F1804" s="1" t="n">
        <x:v>6</x:v>
      </x:c>
      <x:c r="G1804" s="1" t="n">
        <x:v>45</x:v>
      </x:c>
      <x:c r="H1804" s="1" t="n">
        <x:v>3</x:v>
      </x:c>
      <x:c r="I1804" s="1" t="n">
        <x:v>3</x:v>
      </x:c>
      <x:c r="J1804" s="1" t="n">
        <x:v>2.09</x:v>
      </x:c>
      <x:c r="K1804" s="1" t="n">
        <x:v>2</x:v>
      </x:c>
      <x:c r="L1804" s="1" t="n">
        <x:v>92.5</x:v>
      </x:c>
      <x:c r="M1804" s="1" t="n">
        <x:v>7.8</x:v>
      </x:c>
      <x:c r="N1804" s="1" t="n">
        <x:v>6.2</x:v>
      </x:c>
      <x:c r="O1804" s="1" t="n">
        <x:f aca="0">24*MAX(0,EOMONTH(B1804,0)-MAX(B1804,INDEX(Device_Inventory!$K$2:$K$1201,MATCH(A1804,Device_Inventory!$A$2:$A$1201,0)))+1)</x:f>
        <x:v>720</x:v>
      </x:c>
      <x:c r="P1804" s="11" t="b">
        <x:f aca="0">INDEX(Device_Inventory!$K$2:$K$1201,MATCH(A1804,Device_Inventory!$A$2:$A$1201,0))&gt;B1804</x:f>
        <x:v>0</x:v>
      </x:c>
      <x:c r="Q1804" s="1" t="str">
        <x:f aca="0">IF(D1804&gt;O1804,"Fail: operating hours exceed in-service hours",IF(D1804+M1804&gt;O1804,"Fail: operating + unavailable hours exceed in-service hours",IF(P1804,"Partial month: within in-service hours","OK")))</x:f>
        <x:v>OK</x:v>
      </x:c>
    </x:row>
    <x:row r="1805" ht="15" hidden="0" customHeight="1">
      <x:c r="A1805" s="1" t="s">
        <x:v>975</x:v>
      </x:c>
      <x:c r="B1805" s="14" t="n">
        <x:v>46143</x:v>
      </x:c>
      <x:c r="C1805" s="1" t="n">
        <x:v>59.8</x:v>
      </x:c>
      <x:c r="D1805" s="1" t="n">
        <x:v>366.9</x:v>
      </x:c>
      <x:c r="E1805" s="1" t="n">
        <x:v>22</x:v>
      </x:c>
      <x:c r="F1805" s="1" t="n">
        <x:v>3</x:v>
      </x:c>
      <x:c r="G1805" s="1" t="n">
        <x:v>38</x:v>
      </x:c>
      <x:c r="H1805" s="1" t="n">
        <x:v>3</x:v>
      </x:c>
      <x:c r="I1805" s="1" t="n">
        <x:v>1</x:v>
      </x:c>
      <x:c r="J1805" s="1" t="n">
        <x:v>2.42</x:v>
      </x:c>
      <x:c r="K1805" s="1" t="n">
        <x:v>1</x:v>
      </x:c>
      <x:c r="L1805" s="1" t="n">
        <x:v>96.2</x:v>
      </x:c>
      <x:c r="M1805" s="1" t="n">
        <x:v>1</x:v>
      </x:c>
      <x:c r="N1805" s="1" t="n">
        <x:v>18.6</x:v>
      </x:c>
      <x:c r="O1805" s="1" t="n">
        <x:f aca="0">24*MAX(0,EOMONTH(B1805,0)-MAX(B1805,INDEX(Device_Inventory!$K$2:$K$1201,MATCH(A1805,Device_Inventory!$A$2:$A$1201,0)))+1)</x:f>
        <x:v>744</x:v>
      </x:c>
      <x:c r="P1805" s="11" t="b">
        <x:f aca="0">INDEX(Device_Inventory!$K$2:$K$1201,MATCH(A1805,Device_Inventory!$A$2:$A$1201,0))&gt;B1805</x:f>
        <x:v>0</x:v>
      </x:c>
      <x:c r="Q1805" s="1" t="str">
        <x:f aca="0">IF(D1805&gt;O1805,"Fail: operating hours exceed in-service hours",IF(D1805+M1805&gt;O1805,"Fail: operating + unavailable hours exceed in-service hours",IF(P1805,"Partial month: within in-service hours","OK")))</x:f>
        <x:v>OK</x:v>
      </x:c>
    </x:row>
    <x:row r="1806" ht="15" hidden="0" customHeight="1">
      <x:c r="A1806" s="1" t="s">
        <x:v>975</x:v>
      </x:c>
      <x:c r="B1806" s="14" t="n">
        <x:v>46174</x:v>
      </x:c>
      <x:c r="C1806" s="1" t="n">
        <x:v>50.8</x:v>
      </x:c>
      <x:c r="D1806" s="1" t="n">
        <x:v>355.6</x:v>
      </x:c>
      <x:c r="E1806" s="1" t="n">
        <x:v>35</x:v>
      </x:c>
      <x:c r="F1806" s="1" t="n">
        <x:v>8</x:v>
      </x:c>
      <x:c r="G1806" s="1" t="n">
        <x:v>27</x:v>
      </x:c>
      <x:c r="H1806" s="1" t="n">
        <x:v>1</x:v>
      </x:c>
      <x:c r="I1806" s="1" t="n">
        <x:v>2</x:v>
      </x:c>
      <x:c r="J1806" s="1" t="n">
        <x:v>2.96</x:v>
      </x:c>
      <x:c r="K1806" s="1" t="n">
        <x:v>3</x:v>
      </x:c>
      <x:c r="L1806" s="1" t="n">
        <x:v>96.3</x:v>
      </x:c>
      <x:c r="M1806" s="1" t="n">
        <x:v>15.7</x:v>
      </x:c>
      <x:c r="N1806" s="1" t="n">
        <x:v>5.1</x:v>
      </x:c>
      <x:c r="O1806" s="1" t="n">
        <x:f aca="0">24*MAX(0,EOMONTH(B1806,0)-MAX(B1806,INDEX(Device_Inventory!$K$2:$K$1201,MATCH(A1806,Device_Inventory!$A$2:$A$1201,0)))+1)</x:f>
        <x:v>720</x:v>
      </x:c>
      <x:c r="P1806" s="11" t="b">
        <x:f aca="0">INDEX(Device_Inventory!$K$2:$K$1201,MATCH(A1806,Device_Inventory!$A$2:$A$1201,0))&gt;B1806</x:f>
        <x:v>0</x:v>
      </x:c>
      <x:c r="Q1806" s="1" t="str">
        <x:f aca="0">IF(D1806&gt;O1806,"Fail: operating hours exceed in-service hours",IF(D1806+M1806&gt;O1806,"Fail: operating + unavailable hours exceed in-service hours",IF(P1806,"Partial month: within in-service hours","OK")))</x:f>
        <x:v>OK</x:v>
      </x:c>
    </x:row>
    <x:row r="1807" ht="15" hidden="0" customHeight="1">
      <x:c r="A1807" s="1" t="s">
        <x:v>975</x:v>
      </x:c>
      <x:c r="B1807" s="14" t="n">
        <x:v>46204</x:v>
      </x:c>
      <x:c r="C1807" s="1" t="n">
        <x:v>61.1</x:v>
      </x:c>
      <x:c r="D1807" s="1" t="n">
        <x:v>382.3</x:v>
      </x:c>
      <x:c r="E1807" s="1" t="n">
        <x:v>24</x:v>
      </x:c>
      <x:c r="F1807" s="1" t="n">
        <x:v>7</x:v>
      </x:c>
      <x:c r="G1807" s="1" t="n">
        <x:v>41</x:v>
      </x:c>
      <x:c r="H1807" s="1" t="n">
        <x:v>1</x:v>
      </x:c>
      <x:c r="I1807" s="1" t="n">
        <x:v>3</x:v>
      </x:c>
      <x:c r="J1807" s="1" t="n">
        <x:v>2.13</x:v>
      </x:c>
      <x:c r="K1807" s="1" t="n">
        <x:v>3</x:v>
      </x:c>
      <x:c r="L1807" s="1" t="n">
        <x:v>96.7</x:v>
      </x:c>
      <x:c r="M1807" s="1" t="n">
        <x:v>16.8</x:v>
      </x:c>
      <x:c r="N1807" s="1" t="n">
        <x:v>5.5</x:v>
      </x:c>
      <x:c r="O1807" s="1" t="n">
        <x:f aca="0">24*MAX(0,EOMONTH(B1807,0)-MAX(B1807,INDEX(Device_Inventory!$K$2:$K$1201,MATCH(A1807,Device_Inventory!$A$2:$A$1201,0)))+1)</x:f>
        <x:v>744</x:v>
      </x:c>
      <x:c r="P1807" s="11" t="b">
        <x:f aca="0">INDEX(Device_Inventory!$K$2:$K$1201,MATCH(A1807,Device_Inventory!$A$2:$A$1201,0))&gt;B1807</x:f>
        <x:v>0</x:v>
      </x:c>
      <x:c r="Q1807" s="1" t="str">
        <x:f aca="0">IF(D1807&gt;O1807,"Fail: operating hours exceed in-service hours",IF(D1807+M1807&gt;O1807,"Fail: operating + unavailable hours exceed in-service hours",IF(P1807,"Partial month: within in-service hours","OK")))</x:f>
        <x:v>OK</x:v>
      </x:c>
    </x:row>
    <x:row r="1808" ht="15" hidden="0" customHeight="1">
      <x:c r="A1808" s="1" t="s">
        <x:v>2755</x:v>
      </x:c>
      <x:c r="B1808" s="14" t="n">
        <x:v>46054</x:v>
      </x:c>
      <x:c r="C1808" s="1" t="n">
        <x:v>41.6</x:v>
      </x:c>
      <x:c r="D1808" s="1" t="n">
        <x:v>261.2</x:v>
      </x:c>
      <x:c r="E1808" s="1" t="n">
        <x:v>15</x:v>
      </x:c>
      <x:c r="F1808" s="1" t="n">
        <x:v>0</x:v>
      </x:c>
      <x:c r="G1808" s="1" t="n">
        <x:v>27</x:v>
      </x:c>
      <x:c r="H1808" s="1" t="n">
        <x:v>0</x:v>
      </x:c>
      <x:c r="I1808" s="1" t="n">
        <x:v>5</x:v>
      </x:c>
      <x:c r="J1808" s="1" t="n">
        <x:v>0.13</x:v>
      </x:c>
      <x:c r="K1808" s="1" t="n">
        <x:v>0</x:v>
      </x:c>
      <x:c r="L1808" s="1" t="n">
        <x:v>93</x:v>
      </x:c>
      <x:c r="M1808" s="1" t="n">
        <x:v>5.7</x:v>
      </x:c>
      <x:c r="N1808" s="1" t="n">
        <x:v>9.4</x:v>
      </x:c>
      <x:c r="O1808" s="1" t="n">
        <x:f aca="0">24*MAX(0,EOMONTH(B1808,0)-MAX(B1808,INDEX(Device_Inventory!$K$2:$K$1201,MATCH(A1808,Device_Inventory!$A$2:$A$1201,0)))+1)</x:f>
        <x:v>672</x:v>
      </x:c>
      <x:c r="P1808" s="11" t="b">
        <x:f aca="0">INDEX(Device_Inventory!$K$2:$K$1201,MATCH(A1808,Device_Inventory!$A$2:$A$1201,0))&gt;B1808</x:f>
        <x:v>0</x:v>
      </x:c>
      <x:c r="Q1808" s="1" t="str">
        <x:f aca="0">IF(D1808&gt;O1808,"Fail: operating hours exceed in-service hours",IF(D1808+M1808&gt;O1808,"Fail: operating + unavailable hours exceed in-service hours",IF(P1808,"Partial month: within in-service hours","OK")))</x:f>
        <x:v>OK</x:v>
      </x:c>
    </x:row>
    <x:row r="1809" ht="15" hidden="0" customHeight="1">
      <x:c r="A1809" s="1" t="s">
        <x:v>2755</x:v>
      </x:c>
      <x:c r="B1809" s="14" t="n">
        <x:v>46082</x:v>
      </x:c>
      <x:c r="C1809" s="1" t="n">
        <x:v>57.1</x:v>
      </x:c>
      <x:c r="D1809" s="1" t="n">
        <x:v>389.9</x:v>
      </x:c>
      <x:c r="E1809" s="1" t="n">
        <x:v>10</x:v>
      </x:c>
      <x:c r="F1809" s="1" t="n">
        <x:v>1</x:v>
      </x:c>
      <x:c r="G1809" s="1" t="n">
        <x:v>35</x:v>
      </x:c>
      <x:c r="H1809" s="1" t="n">
        <x:v>0</x:v>
      </x:c>
      <x:c r="I1809" s="1" t="n">
        <x:v>4</x:v>
      </x:c>
      <x:c r="J1809" s="1" t="n">
        <x:v>0.72</x:v>
      </x:c>
      <x:c r="K1809" s="1" t="n">
        <x:v>2</x:v>
      </x:c>
      <x:c r="L1809" s="1" t="n">
        <x:v>100</x:v>
      </x:c>
      <x:c r="M1809" s="1" t="n">
        <x:v>6.3</x:v>
      </x:c>
      <x:c r="N1809" s="1" t="n">
        <x:v>14.5</x:v>
      </x:c>
      <x:c r="O1809" s="1" t="n">
        <x:f aca="0">24*MAX(0,EOMONTH(B1809,0)-MAX(B1809,INDEX(Device_Inventory!$K$2:$K$1201,MATCH(A1809,Device_Inventory!$A$2:$A$1201,0)))+1)</x:f>
        <x:v>744</x:v>
      </x:c>
      <x:c r="P1809" s="11" t="b">
        <x:f aca="0">INDEX(Device_Inventory!$K$2:$K$1201,MATCH(A1809,Device_Inventory!$A$2:$A$1201,0))&gt;B1809</x:f>
        <x:v>0</x:v>
      </x:c>
      <x:c r="Q1809" s="1" t="str">
        <x:f aca="0">IF(D1809&gt;O1809,"Fail: operating hours exceed in-service hours",IF(D1809+M1809&gt;O1809,"Fail: operating + unavailable hours exceed in-service hours",IF(P1809,"Partial month: within in-service hours","OK")))</x:f>
        <x:v>OK</x:v>
      </x:c>
    </x:row>
    <x:row r="1810" ht="15" hidden="0" customHeight="1">
      <x:c r="A1810" s="1" t="s">
        <x:v>2755</x:v>
      </x:c>
      <x:c r="B1810" s="14" t="n">
        <x:v>46113</x:v>
      </x:c>
      <x:c r="C1810" s="1" t="n">
        <x:v>67.4</x:v>
      </x:c>
      <x:c r="D1810" s="1" t="n">
        <x:v>395.8</x:v>
      </x:c>
      <x:c r="E1810" s="1" t="n">
        <x:v>25</x:v>
      </x:c>
      <x:c r="F1810" s="1" t="n">
        <x:v>4</x:v>
      </x:c>
      <x:c r="G1810" s="1" t="n">
        <x:v>34</x:v>
      </x:c>
      <x:c r="H1810" s="1" t="n">
        <x:v>0</x:v>
      </x:c>
      <x:c r="I1810" s="1" t="n">
        <x:v>1</x:v>
      </x:c>
      <x:c r="J1810" s="1" t="n">
        <x:v>0.62</x:v>
      </x:c>
      <x:c r="K1810" s="1" t="n">
        <x:v>1</x:v>
      </x:c>
      <x:c r="L1810" s="1" t="n">
        <x:v>95.7</x:v>
      </x:c>
      <x:c r="M1810" s="1" t="n">
        <x:v>4.1</x:v>
      </x:c>
      <x:c r="N1810" s="1" t="n">
        <x:v>13.3</x:v>
      </x:c>
      <x:c r="O1810" s="1" t="n">
        <x:f aca="0">24*MAX(0,EOMONTH(B1810,0)-MAX(B1810,INDEX(Device_Inventory!$K$2:$K$1201,MATCH(A1810,Device_Inventory!$A$2:$A$1201,0)))+1)</x:f>
        <x:v>720</x:v>
      </x:c>
      <x:c r="P1810" s="11" t="b">
        <x:f aca="0">INDEX(Device_Inventory!$K$2:$K$1201,MATCH(A1810,Device_Inventory!$A$2:$A$1201,0))&gt;B1810</x:f>
        <x:v>0</x:v>
      </x:c>
      <x:c r="Q1810" s="1" t="str">
        <x:f aca="0">IF(D1810&gt;O1810,"Fail: operating hours exceed in-service hours",IF(D1810+M1810&gt;O1810,"Fail: operating + unavailable hours exceed in-service hours",IF(P1810,"Partial month: within in-service hours","OK")))</x:f>
        <x:v>OK</x:v>
      </x:c>
    </x:row>
    <x:row r="1811" ht="15" hidden="0" customHeight="1">
      <x:c r="A1811" s="1" t="s">
        <x:v>2755</x:v>
      </x:c>
      <x:c r="B1811" s="14" t="n">
        <x:v>46143</x:v>
      </x:c>
      <x:c r="C1811" s="1" t="n">
        <x:v>34.9</x:v>
      </x:c>
      <x:c r="D1811" s="1" t="n">
        <x:v>224.2</x:v>
      </x:c>
      <x:c r="E1811" s="1" t="n">
        <x:v>24</x:v>
      </x:c>
      <x:c r="F1811" s="1" t="n">
        <x:v>0</x:v>
      </x:c>
      <x:c r="G1811" s="1" t="n">
        <x:v>13</x:v>
      </x:c>
      <x:c r="H1811" s="1" t="n">
        <x:v>0</x:v>
      </x:c>
      <x:c r="I1811" s="1" t="n">
        <x:v>0</x:v>
      </x:c>
      <x:c r="J1811" s="1" t="n">
        <x:v>0.31</x:v>
      </x:c>
      <x:c r="K1811" s="1" t="n">
        <x:v>0</x:v>
      </x:c>
      <x:c r="L1811" s="1" t="n">
        <x:v>98</x:v>
      </x:c>
      <x:c r="M1811" s="1" t="n">
        <x:v>6.2</x:v>
      </x:c>
      <x:c r="N1811" s="1" t="n">
        <x:v>7.9</x:v>
      </x:c>
      <x:c r="O1811" s="1" t="n">
        <x:f aca="0">24*MAX(0,EOMONTH(B1811,0)-MAX(B1811,INDEX(Device_Inventory!$K$2:$K$1201,MATCH(A1811,Device_Inventory!$A$2:$A$1201,0)))+1)</x:f>
        <x:v>744</x:v>
      </x:c>
      <x:c r="P1811" s="11" t="b">
        <x:f aca="0">INDEX(Device_Inventory!$K$2:$K$1201,MATCH(A1811,Device_Inventory!$A$2:$A$1201,0))&gt;B1811</x:f>
        <x:v>0</x:v>
      </x:c>
      <x:c r="Q1811" s="1" t="str">
        <x:f aca="0">IF(D1811&gt;O1811,"Fail: operating hours exceed in-service hours",IF(D1811+M1811&gt;O1811,"Fail: operating + unavailable hours exceed in-service hours",IF(P1811,"Partial month: within in-service hours","OK")))</x:f>
        <x:v>OK</x:v>
      </x:c>
    </x:row>
    <x:row r="1812" ht="15" hidden="0" customHeight="1">
      <x:c r="A1812" s="1" t="s">
        <x:v>2755</x:v>
      </x:c>
      <x:c r="B1812" s="14" t="n">
        <x:v>46174</x:v>
      </x:c>
      <x:c r="C1812" s="1" t="n">
        <x:v>57.1</x:v>
      </x:c>
      <x:c r="D1812" s="1" t="n">
        <x:v>415.1</x:v>
      </x:c>
      <x:c r="E1812" s="1" t="n">
        <x:v>14</x:v>
      </x:c>
      <x:c r="F1812" s="1" t="n">
        <x:v>0</x:v>
      </x:c>
      <x:c r="G1812" s="1" t="n">
        <x:v>33</x:v>
      </x:c>
      <x:c r="H1812" s="1" t="n">
        <x:v>0</x:v>
      </x:c>
      <x:c r="I1812" s="1" t="n">
        <x:v>2</x:v>
      </x:c>
      <x:c r="J1812" s="1" t="n">
        <x:v>0.78</x:v>
      </x:c>
      <x:c r="K1812" s="1" t="n">
        <x:v>0</x:v>
      </x:c>
      <x:c r="L1812" s="1" t="n">
        <x:v>90.4</x:v>
      </x:c>
      <x:c r="M1812" s="1" t="n">
        <x:v>8.7</x:v>
      </x:c>
      <x:c r="N1812" s="1" t="n">
        <x:v>6.4</x:v>
      </x:c>
      <x:c r="O1812" s="1" t="n">
        <x:f aca="0">24*MAX(0,EOMONTH(B1812,0)-MAX(B1812,INDEX(Device_Inventory!$K$2:$K$1201,MATCH(A1812,Device_Inventory!$A$2:$A$1201,0)))+1)</x:f>
        <x:v>720</x:v>
      </x:c>
      <x:c r="P1812" s="11" t="b">
        <x:f aca="0">INDEX(Device_Inventory!$K$2:$K$1201,MATCH(A1812,Device_Inventory!$A$2:$A$1201,0))&gt;B1812</x:f>
        <x:v>0</x:v>
      </x:c>
      <x:c r="Q1812" s="1" t="str">
        <x:f aca="0">IF(D1812&gt;O1812,"Fail: operating hours exceed in-service hours",IF(D1812+M1812&gt;O1812,"Fail: operating + unavailable hours exceed in-service hours",IF(P1812,"Partial month: within in-service hours","OK")))</x:f>
        <x:v>OK</x:v>
      </x:c>
    </x:row>
    <x:row r="1813" ht="15" hidden="0" customHeight="1">
      <x:c r="A1813" s="1" t="s">
        <x:v>2755</x:v>
      </x:c>
      <x:c r="B1813" s="14" t="n">
        <x:v>46204</x:v>
      </x:c>
      <x:c r="C1813" s="1" t="n">
        <x:v>56.5</x:v>
      </x:c>
      <x:c r="D1813" s="1" t="n">
        <x:v>391</x:v>
      </x:c>
      <x:c r="E1813" s="1" t="n">
        <x:v>19</x:v>
      </x:c>
      <x:c r="F1813" s="1" t="n">
        <x:v>0</x:v>
      </x:c>
      <x:c r="G1813" s="1" t="n">
        <x:v>33</x:v>
      </x:c>
      <x:c r="H1813" s="1" t="n">
        <x:v>0</x:v>
      </x:c>
      <x:c r="I1813" s="1" t="n">
        <x:v>3</x:v>
      </x:c>
      <x:c r="J1813" s="1" t="n">
        <x:v>0</x:v>
      </x:c>
      <x:c r="K1813" s="1" t="n">
        <x:v>1</x:v>
      </x:c>
      <x:c r="L1813" s="1" t="n">
        <x:v>92.3</x:v>
      </x:c>
      <x:c r="M1813" s="1" t="n">
        <x:v>1.2</x:v>
      </x:c>
      <x:c r="N1813" s="1" t="n">
        <x:v>8.5</x:v>
      </x:c>
      <x:c r="O1813" s="1" t="n">
        <x:f aca="0">24*MAX(0,EOMONTH(B1813,0)-MAX(B1813,INDEX(Device_Inventory!$K$2:$K$1201,MATCH(A1813,Device_Inventory!$A$2:$A$1201,0)))+1)</x:f>
        <x:v>744</x:v>
      </x:c>
      <x:c r="P1813" s="11" t="b">
        <x:f aca="0">INDEX(Device_Inventory!$K$2:$K$1201,MATCH(A1813,Device_Inventory!$A$2:$A$1201,0))&gt;B1813</x:f>
        <x:v>0</x:v>
      </x:c>
      <x:c r="Q1813" s="1" t="str">
        <x:f aca="0">IF(D1813&gt;O1813,"Fail: operating hours exceed in-service hours",IF(D1813+M1813&gt;O1813,"Fail: operating + unavailable hours exceed in-service hours",IF(P1813,"Partial month: within in-service hours","OK")))</x:f>
        <x:v>OK</x:v>
      </x:c>
    </x:row>
    <x:row r="1814" ht="15" hidden="0" customHeight="1">
      <x:c r="A1814" s="1" t="s">
        <x:v>2758</x:v>
      </x:c>
      <x:c r="B1814" s="14" t="n">
        <x:v>46054</x:v>
      </x:c>
      <x:c r="C1814" s="1" t="n">
        <x:v>57.7</x:v>
      </x:c>
      <x:c r="D1814" s="1" t="n">
        <x:v>414.1</x:v>
      </x:c>
      <x:c r="E1814" s="1" t="n">
        <x:v>20</x:v>
      </x:c>
      <x:c r="F1814" s="1" t="n">
        <x:v>2</x:v>
      </x:c>
      <x:c r="G1814" s="1" t="n">
        <x:v>31</x:v>
      </x:c>
      <x:c r="H1814" s="1" t="n">
        <x:v>0</x:v>
      </x:c>
      <x:c r="I1814" s="1" t="n">
        <x:v>1</x:v>
      </x:c>
      <x:c r="J1814" s="1" t="n">
        <x:v>0.05</x:v>
      </x:c>
      <x:c r="K1814" s="1" t="n">
        <x:v>0</x:v>
      </x:c>
      <x:c r="L1814" s="1" t="n">
        <x:v>99.3</x:v>
      </x:c>
      <x:c r="M1814" s="1" t="n">
        <x:v>4.2</x:v>
      </x:c>
      <x:c r="N1814" s="1" t="n">
        <x:v>14</x:v>
      </x:c>
      <x:c r="O1814" s="1" t="n">
        <x:f aca="0">24*MAX(0,EOMONTH(B1814,0)-MAX(B1814,INDEX(Device_Inventory!$K$2:$K$1201,MATCH(A1814,Device_Inventory!$A$2:$A$1201,0)))+1)</x:f>
        <x:v>672</x:v>
      </x:c>
      <x:c r="P1814" s="11" t="b">
        <x:f aca="0">INDEX(Device_Inventory!$K$2:$K$1201,MATCH(A1814,Device_Inventory!$A$2:$A$1201,0))&gt;B1814</x:f>
        <x:v>0</x:v>
      </x:c>
      <x:c r="Q1814" s="1" t="str">
        <x:f aca="0">IF(D1814&gt;O1814,"Fail: operating hours exceed in-service hours",IF(D1814+M1814&gt;O1814,"Fail: operating + unavailable hours exceed in-service hours",IF(P1814,"Partial month: within in-service hours","OK")))</x:f>
        <x:v>OK</x:v>
      </x:c>
    </x:row>
    <x:row r="1815" ht="15" hidden="0" customHeight="1">
      <x:c r="A1815" s="1" t="s">
        <x:v>2758</x:v>
      </x:c>
      <x:c r="B1815" s="14" t="n">
        <x:v>46082</x:v>
      </x:c>
      <x:c r="C1815" s="1" t="n">
        <x:v>64.6</x:v>
      </x:c>
      <x:c r="D1815" s="1" t="n">
        <x:v>427.1</x:v>
      </x:c>
      <x:c r="E1815" s="1" t="n">
        <x:v>10</x:v>
      </x:c>
      <x:c r="F1815" s="1" t="n">
        <x:v>0</x:v>
      </x:c>
      <x:c r="G1815" s="1" t="n">
        <x:v>36</x:v>
      </x:c>
      <x:c r="H1815" s="1" t="n">
        <x:v>0</x:v>
      </x:c>
      <x:c r="I1815" s="1" t="n">
        <x:v>3</x:v>
      </x:c>
      <x:c r="J1815" s="1" t="n">
        <x:v>0.19</x:v>
      </x:c>
      <x:c r="K1815" s="1" t="n">
        <x:v>1</x:v>
      </x:c>
      <x:c r="L1815" s="1" t="n">
        <x:v>92.6</x:v>
      </x:c>
      <x:c r="M1815" s="1" t="n">
        <x:v>6.4</x:v>
      </x:c>
      <x:c r="N1815" s="1" t="n">
        <x:v>6.5</x:v>
      </x:c>
      <x:c r="O1815" s="1" t="n">
        <x:f aca="0">24*MAX(0,EOMONTH(B1815,0)-MAX(B1815,INDEX(Device_Inventory!$K$2:$K$1201,MATCH(A1815,Device_Inventory!$A$2:$A$1201,0)))+1)</x:f>
        <x:v>744</x:v>
      </x:c>
      <x:c r="P1815" s="11" t="b">
        <x:f aca="0">INDEX(Device_Inventory!$K$2:$K$1201,MATCH(A1815,Device_Inventory!$A$2:$A$1201,0))&gt;B1815</x:f>
        <x:v>0</x:v>
      </x:c>
      <x:c r="Q1815" s="1" t="str">
        <x:f aca="0">IF(D1815&gt;O1815,"Fail: operating hours exceed in-service hours",IF(D1815+M1815&gt;O1815,"Fail: operating + unavailable hours exceed in-service hours",IF(P1815,"Partial month: within in-service hours","OK")))</x:f>
        <x:v>OK</x:v>
      </x:c>
    </x:row>
    <x:row r="1816" ht="15" hidden="0" customHeight="1">
      <x:c r="A1816" s="1" t="s">
        <x:v>2758</x:v>
      </x:c>
      <x:c r="B1816" s="14" t="n">
        <x:v>46113</x:v>
      </x:c>
      <x:c r="C1816" s="1" t="n">
        <x:v>46.1</x:v>
      </x:c>
      <x:c r="D1816" s="1" t="n">
        <x:v>296.4</x:v>
      </x:c>
      <x:c r="E1816" s="1" t="n">
        <x:v>12</x:v>
      </x:c>
      <x:c r="F1816" s="1" t="n">
        <x:v>1</x:v>
      </x:c>
      <x:c r="G1816" s="1" t="n">
        <x:v>21</x:v>
      </x:c>
      <x:c r="H1816" s="1" t="n">
        <x:v>0</x:v>
      </x:c>
      <x:c r="I1816" s="1" t="n">
        <x:v>2</x:v>
      </x:c>
      <x:c r="J1816" s="1" t="n">
        <x:v>0.33</x:v>
      </x:c>
      <x:c r="K1816" s="1" t="n">
        <x:v>0</x:v>
      </x:c>
      <x:c r="L1816" s="1" t="n">
        <x:v>94</x:v>
      </x:c>
      <x:c r="M1816" s="1" t="n">
        <x:v>9.8</x:v>
      </x:c>
      <x:c r="N1816" s="1" t="n">
        <x:v>6.2</x:v>
      </x:c>
      <x:c r="O1816" s="1" t="n">
        <x:f aca="0">24*MAX(0,EOMONTH(B1816,0)-MAX(B1816,INDEX(Device_Inventory!$K$2:$K$1201,MATCH(A1816,Device_Inventory!$A$2:$A$1201,0)))+1)</x:f>
        <x:v>720</x:v>
      </x:c>
      <x:c r="P1816" s="11" t="b">
        <x:f aca="0">INDEX(Device_Inventory!$K$2:$K$1201,MATCH(A1816,Device_Inventory!$A$2:$A$1201,0))&gt;B1816</x:f>
        <x:v>0</x:v>
      </x:c>
      <x:c r="Q1816" s="1" t="str">
        <x:f aca="0">IF(D1816&gt;O1816,"Fail: operating hours exceed in-service hours",IF(D1816+M1816&gt;O1816,"Fail: operating + unavailable hours exceed in-service hours",IF(P1816,"Partial month: within in-service hours","OK")))</x:f>
        <x:v>OK</x:v>
      </x:c>
    </x:row>
    <x:row r="1817" ht="15" hidden="0" customHeight="1">
      <x:c r="A1817" s="1" t="s">
        <x:v>2758</x:v>
      </x:c>
      <x:c r="B1817" s="14" t="n">
        <x:v>46143</x:v>
      </x:c>
      <x:c r="C1817" s="1" t="n">
        <x:v>57.5</x:v>
      </x:c>
      <x:c r="D1817" s="1" t="n">
        <x:v>373.7</x:v>
      </x:c>
      <x:c r="E1817" s="1" t="n">
        <x:v>15</x:v>
      </x:c>
      <x:c r="F1817" s="1" t="n">
        <x:v>3</x:v>
      </x:c>
      <x:c r="G1817" s="1" t="n">
        <x:v>23</x:v>
      </x:c>
      <x:c r="H1817" s="1" t="n">
        <x:v>1</x:v>
      </x:c>
      <x:c r="I1817" s="1" t="n">
        <x:v>3</x:v>
      </x:c>
      <x:c r="J1817" s="1" t="n">
        <x:v>0.07</x:v>
      </x:c>
      <x:c r="K1817" s="1" t="n">
        <x:v>0</x:v>
      </x:c>
      <x:c r="L1817" s="1" t="n">
        <x:v>99.1</x:v>
      </x:c>
      <x:c r="M1817" s="1" t="n">
        <x:v>10.2</x:v>
      </x:c>
      <x:c r="N1817" s="1" t="n">
        <x:v>15.1</x:v>
      </x:c>
      <x:c r="O1817" s="1" t="n">
        <x:f aca="0">24*MAX(0,EOMONTH(B1817,0)-MAX(B1817,INDEX(Device_Inventory!$K$2:$K$1201,MATCH(A1817,Device_Inventory!$A$2:$A$1201,0)))+1)</x:f>
        <x:v>744</x:v>
      </x:c>
      <x:c r="P1817" s="11" t="b">
        <x:f aca="0">INDEX(Device_Inventory!$K$2:$K$1201,MATCH(A1817,Device_Inventory!$A$2:$A$1201,0))&gt;B1817</x:f>
        <x:v>0</x:v>
      </x:c>
      <x:c r="Q1817" s="1" t="str">
        <x:f aca="0">IF(D1817&gt;O1817,"Fail: operating hours exceed in-service hours",IF(D1817+M1817&gt;O1817,"Fail: operating + unavailable hours exceed in-service hours",IF(P1817,"Partial month: within in-service hours","OK")))</x:f>
        <x:v>OK</x:v>
      </x:c>
    </x:row>
    <x:row r="1818" ht="15" hidden="0" customHeight="1">
      <x:c r="A1818" s="1" t="s">
        <x:v>2758</x:v>
      </x:c>
      <x:c r="B1818" s="14" t="n">
        <x:v>46174</x:v>
      </x:c>
      <x:c r="C1818" s="1" t="n">
        <x:v>67.3</x:v>
      </x:c>
      <x:c r="D1818" s="1" t="n">
        <x:v>480.7</x:v>
      </x:c>
      <x:c r="E1818" s="1" t="n">
        <x:v>19</x:v>
      </x:c>
      <x:c r="F1818" s="1" t="n">
        <x:v>0</x:v>
      </x:c>
      <x:c r="G1818" s="1" t="n">
        <x:v>48</x:v>
      </x:c>
      <x:c r="H1818" s="1" t="n">
        <x:v>0</x:v>
      </x:c>
      <x:c r="I1818" s="1" t="n">
        <x:v>2</x:v>
      </x:c>
      <x:c r="J1818" s="1" t="n">
        <x:v>0.21</x:v>
      </x:c>
      <x:c r="K1818" s="1" t="n">
        <x:v>0</x:v>
      </x:c>
      <x:c r="L1818" s="1" t="n">
        <x:v>95.6</x:v>
      </x:c>
      <x:c r="M1818" s="1" t="n">
        <x:v>6.5</x:v>
      </x:c>
      <x:c r="N1818" s="1" t="n">
        <x:v>9</x:v>
      </x:c>
      <x:c r="O1818" s="1" t="n">
        <x:f aca="0">24*MAX(0,EOMONTH(B1818,0)-MAX(B1818,INDEX(Device_Inventory!$K$2:$K$1201,MATCH(A1818,Device_Inventory!$A$2:$A$1201,0)))+1)</x:f>
        <x:v>720</x:v>
      </x:c>
      <x:c r="P1818" s="11" t="b">
        <x:f aca="0">INDEX(Device_Inventory!$K$2:$K$1201,MATCH(A1818,Device_Inventory!$A$2:$A$1201,0))&gt;B1818</x:f>
        <x:v>0</x:v>
      </x:c>
      <x:c r="Q1818" s="1" t="str">
        <x:f aca="0">IF(D1818&gt;O1818,"Fail: operating hours exceed in-service hours",IF(D1818+M1818&gt;O1818,"Fail: operating + unavailable hours exceed in-service hours",IF(P1818,"Partial month: within in-service hours","OK")))</x:f>
        <x:v>OK</x:v>
      </x:c>
    </x:row>
    <x:row r="1819" ht="15" hidden="0" customHeight="1">
      <x:c r="A1819" s="1" t="s">
        <x:v>2758</x:v>
      </x:c>
      <x:c r="B1819" s="14" t="n">
        <x:v>46204</x:v>
      </x:c>
      <x:c r="C1819" s="1" t="n">
        <x:v>61.6</x:v>
      </x:c>
      <x:c r="D1819" s="1" t="n">
        <x:v>446.1</x:v>
      </x:c>
      <x:c r="E1819" s="1" t="n">
        <x:v>23</x:v>
      </x:c>
      <x:c r="F1819" s="1" t="n">
        <x:v>0</x:v>
      </x:c>
      <x:c r="G1819" s="1" t="n">
        <x:v>45</x:v>
      </x:c>
      <x:c r="H1819" s="1" t="n">
        <x:v>0</x:v>
      </x:c>
      <x:c r="I1819" s="1" t="n">
        <x:v>1</x:v>
      </x:c>
      <x:c r="J1819" s="1" t="n">
        <x:v>0.91</x:v>
      </x:c>
      <x:c r="K1819" s="1" t="n">
        <x:v>0</x:v>
      </x:c>
      <x:c r="L1819" s="1" t="n">
        <x:v>95</x:v>
      </x:c>
      <x:c r="M1819" s="1" t="n">
        <x:v>5</x:v>
      </x:c>
      <x:c r="N1819" s="1" t="n">
        <x:v>6.8</x:v>
      </x:c>
      <x:c r="O1819" s="1" t="n">
        <x:f aca="0">24*MAX(0,EOMONTH(B1819,0)-MAX(B1819,INDEX(Device_Inventory!$K$2:$K$1201,MATCH(A1819,Device_Inventory!$A$2:$A$1201,0)))+1)</x:f>
        <x:v>744</x:v>
      </x:c>
      <x:c r="P1819" s="11" t="b">
        <x:f aca="0">INDEX(Device_Inventory!$K$2:$K$1201,MATCH(A1819,Device_Inventory!$A$2:$A$1201,0))&gt;B1819</x:f>
        <x:v>0</x:v>
      </x:c>
      <x:c r="Q1819" s="1" t="str">
        <x:f aca="0">IF(D1819&gt;O1819,"Fail: operating hours exceed in-service hours",IF(D1819+M1819&gt;O1819,"Fail: operating + unavailable hours exceed in-service hours",IF(P1819,"Partial month: within in-service hours","OK")))</x:f>
        <x:v>OK</x:v>
      </x:c>
    </x:row>
    <x:row r="1820" ht="15" hidden="0" customHeight="1">
      <x:c r="A1820" s="1" t="s">
        <x:v>2761</x:v>
      </x:c>
      <x:c r="B1820" s="14" t="n">
        <x:v>46054</x:v>
      </x:c>
      <x:c r="C1820" s="1" t="n">
        <x:v>56.4</x:v>
      </x:c>
      <x:c r="D1820" s="1" t="n">
        <x:v>403.2</x:v>
      </x:c>
      <x:c r="E1820" s="1" t="n">
        <x:v>25</x:v>
      </x:c>
      <x:c r="F1820" s="1" t="n">
        <x:v>0</x:v>
      </x:c>
      <x:c r="G1820" s="1" t="n">
        <x:v>37</x:v>
      </x:c>
      <x:c r="H1820" s="1" t="n">
        <x:v>1</x:v>
      </x:c>
      <x:c r="I1820" s="1" t="n">
        <x:v>2</x:v>
      </x:c>
      <x:c r="J1820" s="1" t="n">
        <x:v>0.44</x:v>
      </x:c>
      <x:c r="K1820" s="1" t="n">
        <x:v>2</x:v>
      </x:c>
      <x:c r="L1820" s="1" t="n">
        <x:v>93</x:v>
      </x:c>
      <x:c r="M1820" s="1" t="n">
        <x:v>1.1</x:v>
      </x:c>
      <x:c r="N1820" s="1" t="n">
        <x:v>10.9</x:v>
      </x:c>
      <x:c r="O1820" s="1" t="n">
        <x:f aca="0">24*MAX(0,EOMONTH(B1820,0)-MAX(B1820,INDEX(Device_Inventory!$K$2:$K$1201,MATCH(A1820,Device_Inventory!$A$2:$A$1201,0)))+1)</x:f>
        <x:v>672</x:v>
      </x:c>
      <x:c r="P1820" s="11" t="b">
        <x:f aca="0">INDEX(Device_Inventory!$K$2:$K$1201,MATCH(A1820,Device_Inventory!$A$2:$A$1201,0))&gt;B1820</x:f>
        <x:v>0</x:v>
      </x:c>
      <x:c r="Q1820" s="1" t="str">
        <x:f aca="0">IF(D1820&gt;O1820,"Fail: operating hours exceed in-service hours",IF(D1820+M1820&gt;O1820,"Fail: operating + unavailable hours exceed in-service hours",IF(P1820,"Partial month: within in-service hours","OK")))</x:f>
        <x:v>OK</x:v>
      </x:c>
    </x:row>
    <x:row r="1821" ht="15" hidden="0" customHeight="1">
      <x:c r="A1821" s="1" t="s">
        <x:v>2761</x:v>
      </x:c>
      <x:c r="B1821" s="14" t="n">
        <x:v>46082</x:v>
      </x:c>
      <x:c r="C1821" s="1" t="n">
        <x:v>73.8</x:v>
      </x:c>
      <x:c r="D1821" s="1" t="n">
        <x:v>454.1</x:v>
      </x:c>
      <x:c r="E1821" s="1" t="n">
        <x:v>24</x:v>
      </x:c>
      <x:c r="F1821" s="1" t="n">
        <x:v>1</x:v>
      </x:c>
      <x:c r="G1821" s="1" t="n">
        <x:v>34</x:v>
      </x:c>
      <x:c r="H1821" s="1" t="n">
        <x:v>0</x:v>
      </x:c>
      <x:c r="I1821" s="1" t="n">
        <x:v>5</x:v>
      </x:c>
      <x:c r="J1821" s="1" t="n">
        <x:v>1</x:v>
      </x:c>
      <x:c r="K1821" s="1" t="n">
        <x:v>0</x:v>
      </x:c>
      <x:c r="L1821" s="1" t="n">
        <x:v>98.9</x:v>
      </x:c>
      <x:c r="M1821" s="1" t="n">
        <x:v>4.8</x:v>
      </x:c>
      <x:c r="N1821" s="1" t="n">
        <x:v>22.3</x:v>
      </x:c>
      <x:c r="O1821" s="1" t="n">
        <x:f aca="0">24*MAX(0,EOMONTH(B1821,0)-MAX(B1821,INDEX(Device_Inventory!$K$2:$K$1201,MATCH(A1821,Device_Inventory!$A$2:$A$1201,0)))+1)</x:f>
        <x:v>744</x:v>
      </x:c>
      <x:c r="P1821" s="11" t="b">
        <x:f aca="0">INDEX(Device_Inventory!$K$2:$K$1201,MATCH(A1821,Device_Inventory!$A$2:$A$1201,0))&gt;B1821</x:f>
        <x:v>0</x:v>
      </x:c>
      <x:c r="Q1821" s="1" t="str">
        <x:f aca="0">IF(D1821&gt;O1821,"Fail: operating hours exceed in-service hours",IF(D1821+M1821&gt;O1821,"Fail: operating + unavailable hours exceed in-service hours",IF(P1821,"Partial month: within in-service hours","OK")))</x:f>
        <x:v>OK</x:v>
      </x:c>
    </x:row>
    <x:row r="1822" ht="15" hidden="0" customHeight="1">
      <x:c r="A1822" s="1" t="s">
        <x:v>2761</x:v>
      </x:c>
      <x:c r="B1822" s="14" t="n">
        <x:v>46113</x:v>
      </x:c>
      <x:c r="C1822" s="1" t="n">
        <x:v>55.9</x:v>
      </x:c>
      <x:c r="D1822" s="1" t="n">
        <x:v>328.2</x:v>
      </x:c>
      <x:c r="E1822" s="1" t="n">
        <x:v>19</x:v>
      </x:c>
      <x:c r="F1822" s="1" t="n">
        <x:v>2</x:v>
      </x:c>
      <x:c r="G1822" s="1" t="n">
        <x:v>40</x:v>
      </x:c>
      <x:c r="H1822" s="1" t="n">
        <x:v>0</x:v>
      </x:c>
      <x:c r="I1822" s="1" t="n">
        <x:v>1</x:v>
      </x:c>
      <x:c r="J1822" s="1" t="n">
        <x:v>0.45</x:v>
      </x:c>
      <x:c r="K1822" s="1" t="n">
        <x:v>1</x:v>
      </x:c>
      <x:c r="L1822" s="1" t="n">
        <x:v>95.6</x:v>
      </x:c>
      <x:c r="M1822" s="1" t="n">
        <x:v>3.1</x:v>
      </x:c>
      <x:c r="N1822" s="1" t="n">
        <x:v>9.6</x:v>
      </x:c>
      <x:c r="O1822" s="1" t="n">
        <x:f aca="0">24*MAX(0,EOMONTH(B1822,0)-MAX(B1822,INDEX(Device_Inventory!$K$2:$K$1201,MATCH(A1822,Device_Inventory!$A$2:$A$1201,0)))+1)</x:f>
        <x:v>720</x:v>
      </x:c>
      <x:c r="P1822" s="11" t="b">
        <x:f aca="0">INDEX(Device_Inventory!$K$2:$K$1201,MATCH(A1822,Device_Inventory!$A$2:$A$1201,0))&gt;B1822</x:f>
        <x:v>0</x:v>
      </x:c>
      <x:c r="Q1822" s="1" t="str">
        <x:f aca="0">IF(D1822&gt;O1822,"Fail: operating hours exceed in-service hours",IF(D1822+M1822&gt;O1822,"Fail: operating + unavailable hours exceed in-service hours",IF(P1822,"Partial month: within in-service hours","OK")))</x:f>
        <x:v>OK</x:v>
      </x:c>
    </x:row>
    <x:row r="1823" ht="15" hidden="0" customHeight="1">
      <x:c r="A1823" s="1" t="s">
        <x:v>2761</x:v>
      </x:c>
      <x:c r="B1823" s="14" t="n">
        <x:v>46143</x:v>
      </x:c>
      <x:c r="C1823" s="1" t="n">
        <x:v>58.4</x:v>
      </x:c>
      <x:c r="D1823" s="1" t="n">
        <x:v>349.4</x:v>
      </x:c>
      <x:c r="E1823" s="1" t="n">
        <x:v>14</x:v>
      </x:c>
      <x:c r="F1823" s="1" t="n">
        <x:v>0</x:v>
      </x:c>
      <x:c r="G1823" s="1" t="n">
        <x:v>27</x:v>
      </x:c>
      <x:c r="H1823" s="1" t="n">
        <x:v>0</x:v>
      </x:c>
      <x:c r="I1823" s="1" t="n">
        <x:v>3</x:v>
      </x:c>
      <x:c r="J1823" s="1" t="n">
        <x:v>0.5</x:v>
      </x:c>
      <x:c r="K1823" s="1" t="n">
        <x:v>0</x:v>
      </x:c>
      <x:c r="L1823" s="1" t="n">
        <x:v>97.4</x:v>
      </x:c>
      <x:c r="M1823" s="1" t="n">
        <x:v>1</x:v>
      </x:c>
      <x:c r="N1823" s="1" t="n">
        <x:v>18.2</x:v>
      </x:c>
      <x:c r="O1823" s="1" t="n">
        <x:f aca="0">24*MAX(0,EOMONTH(B1823,0)-MAX(B1823,INDEX(Device_Inventory!$K$2:$K$1201,MATCH(A1823,Device_Inventory!$A$2:$A$1201,0)))+1)</x:f>
        <x:v>744</x:v>
      </x:c>
      <x:c r="P1823" s="11" t="b">
        <x:f aca="0">INDEX(Device_Inventory!$K$2:$K$1201,MATCH(A1823,Device_Inventory!$A$2:$A$1201,0))&gt;B1823</x:f>
        <x:v>0</x:v>
      </x:c>
      <x:c r="Q1823" s="1" t="str">
        <x:f aca="0">IF(D1823&gt;O1823,"Fail: operating hours exceed in-service hours",IF(D1823+M1823&gt;O1823,"Fail: operating + unavailable hours exceed in-service hours",IF(P1823,"Partial month: within in-service hours","OK")))</x:f>
        <x:v>OK</x:v>
      </x:c>
    </x:row>
    <x:row r="1824" ht="15" hidden="0" customHeight="1">
      <x:c r="A1824" s="1" t="s">
        <x:v>2761</x:v>
      </x:c>
      <x:c r="B1824" s="14" t="n">
        <x:v>46174</x:v>
      </x:c>
      <x:c r="C1824" s="1" t="n">
        <x:v>38.4</x:v>
      </x:c>
      <x:c r="D1824" s="1" t="n">
        <x:v>245.8</x:v>
      </x:c>
      <x:c r="E1824" s="1" t="n">
        <x:v>15</x:v>
      </x:c>
      <x:c r="F1824" s="1" t="n">
        <x:v>0</x:v>
      </x:c>
      <x:c r="G1824" s="1" t="n">
        <x:v>33</x:v>
      </x:c>
      <x:c r="H1824" s="1" t="n">
        <x:v>0</x:v>
      </x:c>
      <x:c r="I1824" s="1" t="n">
        <x:v>0</x:v>
      </x:c>
      <x:c r="J1824" s="1" t="n">
        <x:v>0.33</x:v>
      </x:c>
      <x:c r="K1824" s="1" t="n">
        <x:v>1</x:v>
      </x:c>
      <x:c r="L1824" s="1" t="n">
        <x:v>99.1</x:v>
      </x:c>
      <x:c r="M1824" s="1" t="n">
        <x:v>0.9</x:v>
      </x:c>
      <x:c r="N1824" s="1" t="n">
        <x:v>9.1</x:v>
      </x:c>
      <x:c r="O1824" s="1" t="n">
        <x:f aca="0">24*MAX(0,EOMONTH(B1824,0)-MAX(B1824,INDEX(Device_Inventory!$K$2:$K$1201,MATCH(A1824,Device_Inventory!$A$2:$A$1201,0)))+1)</x:f>
        <x:v>720</x:v>
      </x:c>
      <x:c r="P1824" s="11" t="b">
        <x:f aca="0">INDEX(Device_Inventory!$K$2:$K$1201,MATCH(A1824,Device_Inventory!$A$2:$A$1201,0))&gt;B1824</x:f>
        <x:v>0</x:v>
      </x:c>
      <x:c r="Q1824" s="1" t="str">
        <x:f aca="0">IF(D1824&gt;O1824,"Fail: operating hours exceed in-service hours",IF(D1824+M1824&gt;O1824,"Fail: operating + unavailable hours exceed in-service hours",IF(P1824,"Partial month: within in-service hours","OK")))</x:f>
        <x:v>OK</x:v>
      </x:c>
    </x:row>
    <x:row r="1825" ht="15" hidden="0" customHeight="1">
      <x:c r="A1825" s="1" t="s">
        <x:v>2761</x:v>
      </x:c>
      <x:c r="B1825" s="14" t="n">
        <x:v>46204</x:v>
      </x:c>
      <x:c r="C1825" s="1" t="n">
        <x:v>72.8</x:v>
      </x:c>
      <x:c r="D1825" s="1" t="n">
        <x:v>512.8</x:v>
      </x:c>
      <x:c r="E1825" s="1" t="n">
        <x:v>24</x:v>
      </x:c>
      <x:c r="F1825" s="1" t="n">
        <x:v>1</x:v>
      </x:c>
      <x:c r="G1825" s="1" t="n">
        <x:v>33</x:v>
      </x:c>
      <x:c r="H1825" s="1" t="n">
        <x:v>0</x:v>
      </x:c>
      <x:c r="I1825" s="1" t="n">
        <x:v>4</x:v>
      </x:c>
      <x:c r="J1825" s="1" t="n">
        <x:v>0.56</x:v>
      </x:c>
      <x:c r="K1825" s="1" t="n">
        <x:v>1</x:v>
      </x:c>
      <x:c r="L1825" s="1" t="n">
        <x:v>96.4</x:v>
      </x:c>
      <x:c r="M1825" s="1" t="n">
        <x:v>2.4</x:v>
      </x:c>
      <x:c r="N1825" s="1" t="n">
        <x:v>19.5</x:v>
      </x:c>
      <x:c r="O1825" s="1" t="n">
        <x:f aca="0">24*MAX(0,EOMONTH(B1825,0)-MAX(B1825,INDEX(Device_Inventory!$K$2:$K$1201,MATCH(A1825,Device_Inventory!$A$2:$A$1201,0)))+1)</x:f>
        <x:v>744</x:v>
      </x:c>
      <x:c r="P1825" s="11" t="b">
        <x:f aca="0">INDEX(Device_Inventory!$K$2:$K$1201,MATCH(A1825,Device_Inventory!$A$2:$A$1201,0))&gt;B1825</x:f>
        <x:v>0</x:v>
      </x:c>
      <x:c r="Q1825" s="1" t="str">
        <x:f aca="0">IF(D1825&gt;O1825,"Fail: operating hours exceed in-service hours",IF(D1825+M1825&gt;O1825,"Fail: operating + unavailable hours exceed in-service hours",IF(P1825,"Partial month: within in-service hours","OK")))</x:f>
        <x:v>OK</x:v>
      </x:c>
    </x:row>
    <x:row r="1826" ht="15" hidden="0" customHeight="1">
      <x:c r="A1826" s="1" t="s">
        <x:v>2764</x:v>
      </x:c>
      <x:c r="B1826" s="14" t="n">
        <x:v>46054</x:v>
      </x:c>
      <x:c r="C1826" s="1" t="n">
        <x:v>38.2</x:v>
      </x:c>
      <x:c r="D1826" s="1" t="n">
        <x:v>257.7</x:v>
      </x:c>
      <x:c r="E1826" s="1" t="n">
        <x:v>9</x:v>
      </x:c>
      <x:c r="F1826" s="1" t="n">
        <x:v>2</x:v>
      </x:c>
      <x:c r="G1826" s="1" t="n">
        <x:v>40</x:v>
      </x:c>
      <x:c r="H1826" s="1" t="n">
        <x:v>1</x:v>
      </x:c>
      <x:c r="I1826" s="1" t="n">
        <x:v>2</x:v>
      </x:c>
      <x:c r="J1826" s="1" t="n">
        <x:v>0.27</x:v>
      </x:c>
      <x:c r="K1826" s="1" t="n">
        <x:v>1</x:v>
      </x:c>
      <x:c r="L1826" s="1" t="n">
        <x:v>93.6</x:v>
      </x:c>
      <x:c r="M1826" s="1" t="n">
        <x:v>5.1</x:v>
      </x:c>
      <x:c r="N1826" s="1" t="n">
        <x:v>5.8</x:v>
      </x:c>
      <x:c r="O1826" s="1" t="n">
        <x:f aca="0">24*MAX(0,EOMONTH(B1826,0)-MAX(B1826,INDEX(Device_Inventory!$K$2:$K$1201,MATCH(A1826,Device_Inventory!$A$2:$A$1201,0)))+1)</x:f>
        <x:v>672</x:v>
      </x:c>
      <x:c r="P1826" s="11" t="b">
        <x:f aca="0">INDEX(Device_Inventory!$K$2:$K$1201,MATCH(A1826,Device_Inventory!$A$2:$A$1201,0))&gt;B1826</x:f>
        <x:v>0</x:v>
      </x:c>
      <x:c r="Q1826" s="1" t="str">
        <x:f aca="0">IF(D1826&gt;O1826,"Fail: operating hours exceed in-service hours",IF(D1826+M1826&gt;O1826,"Fail: operating + unavailable hours exceed in-service hours",IF(P1826,"Partial month: within in-service hours","OK")))</x:f>
        <x:v>OK</x:v>
      </x:c>
    </x:row>
    <x:row r="1827" ht="15" hidden="0" customHeight="1">
      <x:c r="A1827" s="1" t="s">
        <x:v>2764</x:v>
      </x:c>
      <x:c r="B1827" s="14" t="n">
        <x:v>46082</x:v>
      </x:c>
      <x:c r="C1827" s="1" t="n">
        <x:v>44.9</x:v>
      </x:c>
      <x:c r="D1827" s="1" t="n">
        <x:v>302</x:v>
      </x:c>
      <x:c r="E1827" s="1" t="n">
        <x:v>21</x:v>
      </x:c>
      <x:c r="F1827" s="1" t="n">
        <x:v>0</x:v>
      </x:c>
      <x:c r="G1827" s="1" t="n">
        <x:v>31</x:v>
      </x:c>
      <x:c r="H1827" s="1" t="n">
        <x:v>0</x:v>
      </x:c>
      <x:c r="I1827" s="1" t="n">
        <x:v>3</x:v>
      </x:c>
      <x:c r="J1827" s="1" t="n">
        <x:v>1.07</x:v>
      </x:c>
      <x:c r="K1827" s="1" t="n">
        <x:v>0</x:v>
      </x:c>
      <x:c r="L1827" s="1" t="n">
        <x:v>96.1</x:v>
      </x:c>
      <x:c r="M1827" s="1" t="n">
        <x:v>1.4</x:v>
      </x:c>
      <x:c r="N1827" s="1" t="n">
        <x:v>7.4</x:v>
      </x:c>
      <x:c r="O1827" s="1" t="n">
        <x:f aca="0">24*MAX(0,EOMONTH(B1827,0)-MAX(B1827,INDEX(Device_Inventory!$K$2:$K$1201,MATCH(A1827,Device_Inventory!$A$2:$A$1201,0)))+1)</x:f>
        <x:v>744</x:v>
      </x:c>
      <x:c r="P1827" s="11" t="b">
        <x:f aca="0">INDEX(Device_Inventory!$K$2:$K$1201,MATCH(A1827,Device_Inventory!$A$2:$A$1201,0))&gt;B1827</x:f>
        <x:v>0</x:v>
      </x:c>
      <x:c r="Q1827" s="1" t="str">
        <x:f aca="0">IF(D1827&gt;O1827,"Fail: operating hours exceed in-service hours",IF(D1827+M1827&gt;O1827,"Fail: operating + unavailable hours exceed in-service hours",IF(P1827,"Partial month: within in-service hours","OK")))</x:f>
        <x:v>OK</x:v>
      </x:c>
    </x:row>
    <x:row r="1828" ht="15" hidden="0" customHeight="1">
      <x:c r="A1828" s="1" t="s">
        <x:v>2764</x:v>
      </x:c>
      <x:c r="B1828" s="14" t="n">
        <x:v>46113</x:v>
      </x:c>
      <x:c r="C1828" s="1" t="n">
        <x:v>46.2</x:v>
      </x:c>
      <x:c r="D1828" s="1" t="n">
        <x:v>320.9</x:v>
      </x:c>
      <x:c r="E1828" s="1" t="n">
        <x:v>15</x:v>
      </x:c>
      <x:c r="F1828" s="1" t="n">
        <x:v>0</x:v>
      </x:c>
      <x:c r="G1828" s="1" t="n">
        <x:v>27</x:v>
      </x:c>
      <x:c r="H1828" s="1" t="n">
        <x:v>0</x:v>
      </x:c>
      <x:c r="I1828" s="1" t="n">
        <x:v>0</x:v>
      </x:c>
      <x:c r="J1828" s="1" t="n">
        <x:v>1.08</x:v>
      </x:c>
      <x:c r="K1828" s="1" t="n">
        <x:v>0</x:v>
      </x:c>
      <x:c r="L1828" s="1" t="n">
        <x:v>98.4</x:v>
      </x:c>
      <x:c r="M1828" s="1" t="n">
        <x:v>0</x:v>
      </x:c>
      <x:c r="N1828" s="1" t="n">
        <x:v>8.8</x:v>
      </x:c>
      <x:c r="O1828" s="1" t="n">
        <x:f aca="0">24*MAX(0,EOMONTH(B1828,0)-MAX(B1828,INDEX(Device_Inventory!$K$2:$K$1201,MATCH(A1828,Device_Inventory!$A$2:$A$1201,0)))+1)</x:f>
        <x:v>720</x:v>
      </x:c>
      <x:c r="P1828" s="11" t="b">
        <x:f aca="0">INDEX(Device_Inventory!$K$2:$K$1201,MATCH(A1828,Device_Inventory!$A$2:$A$1201,0))&gt;B1828</x:f>
        <x:v>0</x:v>
      </x:c>
      <x:c r="Q1828" s="1" t="str">
        <x:f aca="0">IF(D1828&gt;O1828,"Fail: operating hours exceed in-service hours",IF(D1828+M1828&gt;O1828,"Fail: operating + unavailable hours exceed in-service hours",IF(P1828,"Partial month: within in-service hours","OK")))</x:f>
        <x:v>OK</x:v>
      </x:c>
    </x:row>
    <x:row r="1829" ht="15" hidden="0" customHeight="1">
      <x:c r="A1829" s="1" t="s">
        <x:v>2764</x:v>
      </x:c>
      <x:c r="B1829" s="14" t="n">
        <x:v>46143</x:v>
      </x:c>
      <x:c r="C1829" s="1" t="n">
        <x:v>35.7</x:v>
      </x:c>
      <x:c r="D1829" s="1" t="n">
        <x:v>204.3</x:v>
      </x:c>
      <x:c r="E1829" s="1" t="n">
        <x:v>10</x:v>
      </x:c>
      <x:c r="F1829" s="1" t="n">
        <x:v>2</x:v>
      </x:c>
      <x:c r="G1829" s="1" t="n">
        <x:v>24</x:v>
      </x:c>
      <x:c r="H1829" s="1" t="n">
        <x:v>1</x:v>
      </x:c>
      <x:c r="I1829" s="1" t="n">
        <x:v>0</x:v>
      </x:c>
      <x:c r="J1829" s="1" t="n">
        <x:v>0.41</x:v>
      </x:c>
      <x:c r="K1829" s="1" t="n">
        <x:v>1</x:v>
      </x:c>
      <x:c r="L1829" s="1" t="n">
        <x:v>92.3</x:v>
      </x:c>
      <x:c r="M1829" s="1" t="n">
        <x:v>6.4</x:v>
      </x:c>
      <x:c r="N1829" s="1" t="n">
        <x:v>5.4</x:v>
      </x:c>
      <x:c r="O1829" s="1" t="n">
        <x:f aca="0">24*MAX(0,EOMONTH(B1829,0)-MAX(B1829,INDEX(Device_Inventory!$K$2:$K$1201,MATCH(A1829,Device_Inventory!$A$2:$A$1201,0)))+1)</x:f>
        <x:v>744</x:v>
      </x:c>
      <x:c r="P1829" s="11" t="b">
        <x:f aca="0">INDEX(Device_Inventory!$K$2:$K$1201,MATCH(A1829,Device_Inventory!$A$2:$A$1201,0))&gt;B1829</x:f>
        <x:v>0</x:v>
      </x:c>
      <x:c r="Q1829" s="1" t="str">
        <x:f aca="0">IF(D1829&gt;O1829,"Fail: operating hours exceed in-service hours",IF(D1829+M1829&gt;O1829,"Fail: operating + unavailable hours exceed in-service hours",IF(P1829,"Partial month: within in-service hours","OK")))</x:f>
        <x:v>OK</x:v>
      </x:c>
    </x:row>
    <x:row r="1830" ht="15" hidden="0" customHeight="1">
      <x:c r="A1830" s="1" t="s">
        <x:v>2764</x:v>
      </x:c>
      <x:c r="B1830" s="14" t="n">
        <x:v>46174</x:v>
      </x:c>
      <x:c r="C1830" s="1" t="n">
        <x:v>31.1</x:v>
      </x:c>
      <x:c r="D1830" s="1" t="n">
        <x:v>216.7</x:v>
      </x:c>
      <x:c r="E1830" s="1" t="n">
        <x:v>9</x:v>
      </x:c>
      <x:c r="F1830" s="1" t="n">
        <x:v>0</x:v>
      </x:c>
      <x:c r="G1830" s="1" t="n">
        <x:v>29</x:v>
      </x:c>
      <x:c r="H1830" s="1" t="n">
        <x:v>2</x:v>
      </x:c>
      <x:c r="I1830" s="1" t="n">
        <x:v>1</x:v>
      </x:c>
      <x:c r="J1830" s="1" t="n">
        <x:v>0.71</x:v>
      </x:c>
      <x:c r="K1830" s="1" t="n">
        <x:v>1</x:v>
      </x:c>
      <x:c r="L1830" s="1" t="n">
        <x:v>96</x:v>
      </x:c>
      <x:c r="M1830" s="1" t="n">
        <x:v>0</x:v>
      </x:c>
      <x:c r="N1830" s="1" t="n">
        <x:v>8.4</x:v>
      </x:c>
      <x:c r="O1830" s="1" t="n">
        <x:f aca="0">24*MAX(0,EOMONTH(B1830,0)-MAX(B1830,INDEX(Device_Inventory!$K$2:$K$1201,MATCH(A1830,Device_Inventory!$A$2:$A$1201,0)))+1)</x:f>
        <x:v>720</x:v>
      </x:c>
      <x:c r="P1830" s="11" t="b">
        <x:f aca="0">INDEX(Device_Inventory!$K$2:$K$1201,MATCH(A1830,Device_Inventory!$A$2:$A$1201,0))&gt;B1830</x:f>
        <x:v>0</x:v>
      </x:c>
      <x:c r="Q1830" s="1" t="str">
        <x:f aca="0">IF(D1830&gt;O1830,"Fail: operating hours exceed in-service hours",IF(D1830+M1830&gt;O1830,"Fail: operating + unavailable hours exceed in-service hours",IF(P1830,"Partial month: within in-service hours","OK")))</x:f>
        <x:v>OK</x:v>
      </x:c>
    </x:row>
    <x:row r="1831" ht="15" hidden="0" customHeight="1">
      <x:c r="A1831" s="1" t="s">
        <x:v>2764</x:v>
      </x:c>
      <x:c r="B1831" s="14" t="n">
        <x:v>46204</x:v>
      </x:c>
      <x:c r="C1831" s="1" t="n">
        <x:v>44.7</x:v>
      </x:c>
      <x:c r="D1831" s="1" t="n">
        <x:v>307.6</x:v>
      </x:c>
      <x:c r="E1831" s="1" t="n">
        <x:v>17</x:v>
      </x:c>
      <x:c r="F1831" s="1" t="n">
        <x:v>0</x:v>
      </x:c>
      <x:c r="G1831" s="1" t="n">
        <x:v>34</x:v>
      </x:c>
      <x:c r="H1831" s="1" t="n">
        <x:v>0</x:v>
      </x:c>
      <x:c r="I1831" s="1" t="n">
        <x:v>0</x:v>
      </x:c>
      <x:c r="J1831" s="1" t="n">
        <x:v>0.26</x:v>
      </x:c>
      <x:c r="K1831" s="1" t="n">
        <x:v>1</x:v>
      </x:c>
      <x:c r="L1831" s="1" t="n">
        <x:v>93.8</x:v>
      </x:c>
      <x:c r="M1831" s="1" t="n">
        <x:v>0</x:v>
      </x:c>
      <x:c r="N1831" s="1" t="n">
        <x:v>10</x:v>
      </x:c>
      <x:c r="O1831" s="1" t="n">
        <x:f aca="0">24*MAX(0,EOMONTH(B1831,0)-MAX(B1831,INDEX(Device_Inventory!$K$2:$K$1201,MATCH(A1831,Device_Inventory!$A$2:$A$1201,0)))+1)</x:f>
        <x:v>744</x:v>
      </x:c>
      <x:c r="P1831" s="11" t="b">
        <x:f aca="0">INDEX(Device_Inventory!$K$2:$K$1201,MATCH(A1831,Device_Inventory!$A$2:$A$1201,0))&gt;B1831</x:f>
        <x:v>0</x:v>
      </x:c>
      <x:c r="Q1831" s="1" t="str">
        <x:f aca="0">IF(D1831&gt;O1831,"Fail: operating hours exceed in-service hours",IF(D1831+M1831&gt;O1831,"Fail: operating + unavailable hours exceed in-service hours",IF(P1831,"Partial month: within in-service hours","OK")))</x:f>
        <x:v>OK</x:v>
      </x:c>
    </x:row>
    <x:row r="1832" ht="15" hidden="0" customHeight="1">
      <x:c r="A1832" s="1" t="s">
        <x:v>1777</x:v>
      </x:c>
      <x:c r="B1832" s="14" t="n">
        <x:v>46054</x:v>
      </x:c>
      <x:c r="C1832" s="1" t="n">
        <x:v>56</x:v>
      </x:c>
      <x:c r="D1832" s="1" t="n">
        <x:v>309.8</x:v>
      </x:c>
      <x:c r="E1832" s="1" t="n">
        <x:v>7</x:v>
      </x:c>
      <x:c r="F1832" s="1" t="n">
        <x:v>2</x:v>
      </x:c>
      <x:c r="G1832" s="1" t="n">
        <x:v>41</x:v>
      </x:c>
      <x:c r="H1832" s="1" t="n">
        <x:v>0</x:v>
      </x:c>
      <x:c r="I1832" s="1" t="n">
        <x:v>1</x:v>
      </x:c>
      <x:c r="J1832" s="1" t="n">
        <x:v>0.56</x:v>
      </x:c>
      <x:c r="K1832" s="1" t="n">
        <x:v>1</x:v>
      </x:c>
      <x:c r="L1832" s="1" t="n">
        <x:v>95.5</x:v>
      </x:c>
      <x:c r="M1832" s="1" t="n">
        <x:v>4.3</x:v>
      </x:c>
      <x:c r="N1832" s="1" t="n">
        <x:v>5.5</x:v>
      </x:c>
      <x:c r="O1832" s="1" t="n">
        <x:f aca="0">24*MAX(0,EOMONTH(B1832,0)-MAX(B1832,INDEX(Device_Inventory!$K$2:$K$1201,MATCH(A1832,Device_Inventory!$A$2:$A$1201,0)))+1)</x:f>
        <x:v>672</x:v>
      </x:c>
      <x:c r="P1832" s="11" t="b">
        <x:f aca="0">INDEX(Device_Inventory!$K$2:$K$1201,MATCH(A1832,Device_Inventory!$A$2:$A$1201,0))&gt;B1832</x:f>
        <x:v>0</x:v>
      </x:c>
      <x:c r="Q1832" s="1" t="str">
        <x:f aca="0">IF(D1832&gt;O1832,"Fail: operating hours exceed in-service hours",IF(D1832+M1832&gt;O1832,"Fail: operating + unavailable hours exceed in-service hours",IF(P1832,"Partial month: within in-service hours","OK")))</x:f>
        <x:v>OK</x:v>
      </x:c>
    </x:row>
    <x:row r="1833" ht="15" hidden="0" customHeight="1">
      <x:c r="A1833" s="1" t="s">
        <x:v>1777</x:v>
      </x:c>
      <x:c r="B1833" s="14" t="n">
        <x:v>46082</x:v>
      </x:c>
      <x:c r="C1833" s="1" t="n">
        <x:v>27.2</x:v>
      </x:c>
      <x:c r="D1833" s="1" t="n">
        <x:v>173.4</x:v>
      </x:c>
      <x:c r="E1833" s="1" t="n">
        <x:v>10</x:v>
      </x:c>
      <x:c r="F1833" s="1" t="n">
        <x:v>0</x:v>
      </x:c>
      <x:c r="G1833" s="1" t="n">
        <x:v>26</x:v>
      </x:c>
      <x:c r="H1833" s="1" t="n">
        <x:v>0</x:v>
      </x:c>
      <x:c r="I1833" s="1" t="n">
        <x:v>1</x:v>
      </x:c>
      <x:c r="J1833" s="1" t="n">
        <x:v>0.17</x:v>
      </x:c>
      <x:c r="K1833" s="1" t="n">
        <x:v>1</x:v>
      </x:c>
      <x:c r="L1833" s="1" t="n">
        <x:v>96.2</x:v>
      </x:c>
      <x:c r="M1833" s="1" t="n">
        <x:v>9.5</x:v>
      </x:c>
      <x:c r="N1833" s="1" t="n">
        <x:v>6.3</x:v>
      </x:c>
      <x:c r="O1833" s="1" t="n">
        <x:f aca="0">24*MAX(0,EOMONTH(B1833,0)-MAX(B1833,INDEX(Device_Inventory!$K$2:$K$1201,MATCH(A1833,Device_Inventory!$A$2:$A$1201,0)))+1)</x:f>
        <x:v>744</x:v>
      </x:c>
      <x:c r="P1833" s="11" t="b">
        <x:f aca="0">INDEX(Device_Inventory!$K$2:$K$1201,MATCH(A1833,Device_Inventory!$A$2:$A$1201,0))&gt;B1833</x:f>
        <x:v>0</x:v>
      </x:c>
      <x:c r="Q1833" s="1" t="str">
        <x:f aca="0">IF(D1833&gt;O1833,"Fail: operating hours exceed in-service hours",IF(D1833+M1833&gt;O1833,"Fail: operating + unavailable hours exceed in-service hours",IF(P1833,"Partial month: within in-service hours","OK")))</x:f>
        <x:v>OK</x:v>
      </x:c>
    </x:row>
    <x:row r="1834" ht="15" hidden="0" customHeight="1">
      <x:c r="A1834" s="1" t="s">
        <x:v>1777</x:v>
      </x:c>
      <x:c r="B1834" s="14" t="n">
        <x:v>46113</x:v>
      </x:c>
      <x:c r="C1834" s="1" t="n">
        <x:v>66.5</x:v>
      </x:c>
      <x:c r="D1834" s="1" t="n">
        <x:v>402.7</x:v>
      </x:c>
      <x:c r="E1834" s="1" t="n">
        <x:v>17</x:v>
      </x:c>
      <x:c r="F1834" s="1" t="n">
        <x:v>2</x:v>
      </x:c>
      <x:c r="G1834" s="1" t="n">
        <x:v>33</x:v>
      </x:c>
      <x:c r="H1834" s="1" t="n">
        <x:v>0</x:v>
      </x:c>
      <x:c r="I1834" s="1" t="n">
        <x:v>2</x:v>
      </x:c>
      <x:c r="J1834" s="1" t="n">
        <x:v>0</x:v>
      </x:c>
      <x:c r="K1834" s="1" t="n">
        <x:v>1</x:v>
      </x:c>
      <x:c r="L1834" s="1" t="n">
        <x:v>94</x:v>
      </x:c>
      <x:c r="M1834" s="1" t="n">
        <x:v>6.1</x:v>
      </x:c>
      <x:c r="N1834" s="1" t="n">
        <x:v>7.5</x:v>
      </x:c>
      <x:c r="O1834" s="1" t="n">
        <x:f aca="0">24*MAX(0,EOMONTH(B1834,0)-MAX(B1834,INDEX(Device_Inventory!$K$2:$K$1201,MATCH(A1834,Device_Inventory!$A$2:$A$1201,0)))+1)</x:f>
        <x:v>720</x:v>
      </x:c>
      <x:c r="P1834" s="11" t="b">
        <x:f aca="0">INDEX(Device_Inventory!$K$2:$K$1201,MATCH(A1834,Device_Inventory!$A$2:$A$1201,0))&gt;B1834</x:f>
        <x:v>0</x:v>
      </x:c>
      <x:c r="Q1834" s="1" t="str">
        <x:f aca="0">IF(D1834&gt;O1834,"Fail: operating hours exceed in-service hours",IF(D1834+M1834&gt;O1834,"Fail: operating + unavailable hours exceed in-service hours",IF(P1834,"Partial month: within in-service hours","OK")))</x:f>
        <x:v>OK</x:v>
      </x:c>
    </x:row>
    <x:row r="1835" ht="15" hidden="0" customHeight="1">
      <x:c r="A1835" s="1" t="s">
        <x:v>1777</x:v>
      </x:c>
      <x:c r="B1835" s="14" t="n">
        <x:v>46143</x:v>
      </x:c>
      <x:c r="C1835" s="1" t="n">
        <x:v>75.9</x:v>
      </x:c>
      <x:c r="D1835" s="1" t="n">
        <x:v>463.9</x:v>
      </x:c>
      <x:c r="E1835" s="1" t="n">
        <x:v>11</x:v>
      </x:c>
      <x:c r="F1835" s="1" t="n">
        <x:v>0</x:v>
      </x:c>
      <x:c r="G1835" s="1" t="n">
        <x:v>48</x:v>
      </x:c>
      <x:c r="H1835" s="1" t="n">
        <x:v>0</x:v>
      </x:c>
      <x:c r="I1835" s="1" t="n">
        <x:v>4</x:v>
      </x:c>
      <x:c r="J1835" s="1" t="n">
        <x:v>0.01</x:v>
      </x:c>
      <x:c r="K1835" s="1" t="n">
        <x:v>0</x:v>
      </x:c>
      <x:c r="L1835" s="1" t="n">
        <x:v>94.8</x:v>
      </x:c>
      <x:c r="M1835" s="1" t="n">
        <x:v>4.5</x:v>
      </x:c>
      <x:c r="N1835" s="1" t="n">
        <x:v>18</x:v>
      </x:c>
      <x:c r="O1835" s="1" t="n">
        <x:f aca="0">24*MAX(0,EOMONTH(B1835,0)-MAX(B1835,INDEX(Device_Inventory!$K$2:$K$1201,MATCH(A1835,Device_Inventory!$A$2:$A$1201,0)))+1)</x:f>
        <x:v>744</x:v>
      </x:c>
      <x:c r="P1835" s="11" t="b">
        <x:f aca="0">INDEX(Device_Inventory!$K$2:$K$1201,MATCH(A1835,Device_Inventory!$A$2:$A$1201,0))&gt;B1835</x:f>
        <x:v>0</x:v>
      </x:c>
      <x:c r="Q1835" s="1" t="str">
        <x:f aca="0">IF(D1835&gt;O1835,"Fail: operating hours exceed in-service hours",IF(D1835+M1835&gt;O1835,"Fail: operating + unavailable hours exceed in-service hours",IF(P1835,"Partial month: within in-service hours","OK")))</x:f>
        <x:v>OK</x:v>
      </x:c>
    </x:row>
    <x:row r="1836" ht="15" hidden="0" customHeight="1">
      <x:c r="A1836" s="1" t="s">
        <x:v>1777</x:v>
      </x:c>
      <x:c r="B1836" s="14" t="n">
        <x:v>46174</x:v>
      </x:c>
      <x:c r="C1836" s="1" t="n">
        <x:v>33</x:v>
      </x:c>
      <x:c r="D1836" s="1" t="n">
        <x:v>185.1</x:v>
      </x:c>
      <x:c r="E1836" s="1" t="n">
        <x:v>13</x:v>
      </x:c>
      <x:c r="F1836" s="1" t="n">
        <x:v>1</x:v>
      </x:c>
      <x:c r="G1836" s="1" t="n">
        <x:v>42</x:v>
      </x:c>
      <x:c r="H1836" s="1" t="n">
        <x:v>0</x:v>
      </x:c>
      <x:c r="I1836" s="1" t="n">
        <x:v>2</x:v>
      </x:c>
      <x:c r="J1836" s="1" t="n">
        <x:v>0.89</x:v>
      </x:c>
      <x:c r="K1836" s="1" t="n">
        <x:v>0</x:v>
      </x:c>
      <x:c r="L1836" s="1" t="n">
        <x:v>99.3</x:v>
      </x:c>
      <x:c r="M1836" s="1" t="n">
        <x:v>7.7</x:v>
      </x:c>
      <x:c r="N1836" s="1" t="n">
        <x:v>9.9</x:v>
      </x:c>
      <x:c r="O1836" s="1" t="n">
        <x:f aca="0">24*MAX(0,EOMONTH(B1836,0)-MAX(B1836,INDEX(Device_Inventory!$K$2:$K$1201,MATCH(A1836,Device_Inventory!$A$2:$A$1201,0)))+1)</x:f>
        <x:v>720</x:v>
      </x:c>
      <x:c r="P1836" s="11" t="b">
        <x:f aca="0">INDEX(Device_Inventory!$K$2:$K$1201,MATCH(A1836,Device_Inventory!$A$2:$A$1201,0))&gt;B1836</x:f>
        <x:v>0</x:v>
      </x:c>
      <x:c r="Q1836" s="1" t="str">
        <x:f aca="0">IF(D1836&gt;O1836,"Fail: operating hours exceed in-service hours",IF(D1836+M1836&gt;O1836,"Fail: operating + unavailable hours exceed in-service hours",IF(P1836,"Partial month: within in-service hours","OK")))</x:f>
        <x:v>OK</x:v>
      </x:c>
    </x:row>
    <x:row r="1837" ht="15" hidden="0" customHeight="1">
      <x:c r="A1837" s="1" t="s">
        <x:v>1777</x:v>
      </x:c>
      <x:c r="B1837" s="14" t="n">
        <x:v>46204</x:v>
      </x:c>
      <x:c r="C1837" s="1" t="n">
        <x:v>55.7</x:v>
      </x:c>
      <x:c r="D1837" s="1" t="n">
        <x:v>362.4</x:v>
      </x:c>
      <x:c r="E1837" s="1" t="n">
        <x:v>9</x:v>
      </x:c>
      <x:c r="F1837" s="1" t="n">
        <x:v>0</x:v>
      </x:c>
      <x:c r="G1837" s="1" t="n">
        <x:v>37</x:v>
      </x:c>
      <x:c r="H1837" s="1" t="n">
        <x:v>0</x:v>
      </x:c>
      <x:c r="I1837" s="1" t="n">
        <x:v>3</x:v>
      </x:c>
      <x:c r="J1837" s="1" t="n">
        <x:v>0.53</x:v>
      </x:c>
      <x:c r="K1837" s="1" t="n">
        <x:v>2</x:v>
      </x:c>
      <x:c r="L1837" s="1" t="n">
        <x:v>94.4</x:v>
      </x:c>
      <x:c r="M1837" s="1" t="n">
        <x:v>1</x:v>
      </x:c>
      <x:c r="N1837" s="1" t="n">
        <x:v>13.3</x:v>
      </x:c>
      <x:c r="O1837" s="1" t="n">
        <x:f aca="0">24*MAX(0,EOMONTH(B1837,0)-MAX(B1837,INDEX(Device_Inventory!$K$2:$K$1201,MATCH(A1837,Device_Inventory!$A$2:$A$1201,0)))+1)</x:f>
        <x:v>744</x:v>
      </x:c>
      <x:c r="P1837" s="11" t="b">
        <x:f aca="0">INDEX(Device_Inventory!$K$2:$K$1201,MATCH(A1837,Device_Inventory!$A$2:$A$1201,0))&gt;B1837</x:f>
        <x:v>0</x:v>
      </x:c>
      <x:c r="Q1837" s="1" t="str">
        <x:f aca="0">IF(D1837&gt;O1837,"Fail: operating hours exceed in-service hours",IF(D1837+M1837&gt;O1837,"Fail: operating + unavailable hours exceed in-service hours",IF(P1837,"Partial month: within in-service hours","OK")))</x:f>
        <x:v>OK</x:v>
      </x:c>
    </x:row>
    <x:row r="1838" ht="15" hidden="0" customHeight="1">
      <x:c r="A1838" s="1" t="s">
        <x:v>2769</x:v>
      </x:c>
      <x:c r="B1838" s="14" t="n">
        <x:v>46054</x:v>
      </x:c>
      <x:c r="C1838" s="1" t="n">
        <x:v>55.8</x:v>
      </x:c>
      <x:c r="D1838" s="1" t="n">
        <x:v>336.7</x:v>
      </x:c>
      <x:c r="E1838" s="1" t="n">
        <x:v>13</x:v>
      </x:c>
      <x:c r="F1838" s="1" t="n">
        <x:v>0</x:v>
      </x:c>
      <x:c r="G1838" s="1" t="n">
        <x:v>33</x:v>
      </x:c>
      <x:c r="H1838" s="1" t="n">
        <x:v>0</x:v>
      </x:c>
      <x:c r="I1838" s="1" t="n">
        <x:v>1</x:v>
      </x:c>
      <x:c r="J1838" s="1" t="n">
        <x:v>0.53</x:v>
      </x:c>
      <x:c r="K1838" s="1" t="n">
        <x:v>0</x:v>
      </x:c>
      <x:c r="L1838" s="1" t="n">
        <x:v>97.6</x:v>
      </x:c>
      <x:c r="M1838" s="1" t="n">
        <x:v>8.2</x:v>
      </x:c>
      <x:c r="N1838" s="1" t="n">
        <x:v>13.6</x:v>
      </x:c>
      <x:c r="O1838" s="1" t="n">
        <x:f aca="0">24*MAX(0,EOMONTH(B1838,0)-MAX(B1838,INDEX(Device_Inventory!$K$2:$K$1201,MATCH(A1838,Device_Inventory!$A$2:$A$1201,0)))+1)</x:f>
        <x:v>672</x:v>
      </x:c>
      <x:c r="P1838" s="11" t="b">
        <x:f aca="0">INDEX(Device_Inventory!$K$2:$K$1201,MATCH(A1838,Device_Inventory!$A$2:$A$1201,0))&gt;B1838</x:f>
        <x:v>0</x:v>
      </x:c>
      <x:c r="Q1838" s="1" t="str">
        <x:f aca="0">IF(D1838&gt;O1838,"Fail: operating hours exceed in-service hours",IF(D1838+M1838&gt;O1838,"Fail: operating + unavailable hours exceed in-service hours",IF(P1838,"Partial month: within in-service hours","OK")))</x:f>
        <x:v>OK</x:v>
      </x:c>
    </x:row>
    <x:row r="1839" ht="15" hidden="0" customHeight="1">
      <x:c r="A1839" s="1" t="s">
        <x:v>2769</x:v>
      </x:c>
      <x:c r="B1839" s="14" t="n">
        <x:v>46082</x:v>
      </x:c>
      <x:c r="C1839" s="1" t="n">
        <x:v>39.1</x:v>
      </x:c>
      <x:c r="D1839" s="1" t="n">
        <x:v>238.6</x:v>
      </x:c>
      <x:c r="E1839" s="1" t="n">
        <x:v>16</x:v>
      </x:c>
      <x:c r="F1839" s="1" t="n">
        <x:v>0</x:v>
      </x:c>
      <x:c r="G1839" s="1" t="n">
        <x:v>30</x:v>
      </x:c>
      <x:c r="H1839" s="1" t="n">
        <x:v>1</x:v>
      </x:c>
      <x:c r="I1839" s="1" t="n">
        <x:v>2</x:v>
      </x:c>
      <x:c r="J1839" s="1" t="n">
        <x:v>0</x:v>
      </x:c>
      <x:c r="K1839" s="1" t="n">
        <x:v>0</x:v>
      </x:c>
      <x:c r="L1839" s="1" t="n">
        <x:v>95.5</x:v>
      </x:c>
      <x:c r="M1839" s="1" t="n">
        <x:v>5.5</x:v>
      </x:c>
      <x:c r="N1839" s="1" t="n">
        <x:v>10.9</x:v>
      </x:c>
      <x:c r="O1839" s="1" t="n">
        <x:f aca="0">24*MAX(0,EOMONTH(B1839,0)-MAX(B1839,INDEX(Device_Inventory!$K$2:$K$1201,MATCH(A1839,Device_Inventory!$A$2:$A$1201,0)))+1)</x:f>
        <x:v>744</x:v>
      </x:c>
      <x:c r="P1839" s="11" t="b">
        <x:f aca="0">INDEX(Device_Inventory!$K$2:$K$1201,MATCH(A1839,Device_Inventory!$A$2:$A$1201,0))&gt;B1839</x:f>
        <x:v>0</x:v>
      </x:c>
      <x:c r="Q1839" s="1" t="str">
        <x:f aca="0">IF(D1839&gt;O1839,"Fail: operating hours exceed in-service hours",IF(D1839+M1839&gt;O1839,"Fail: operating + unavailable hours exceed in-service hours",IF(P1839,"Partial month: within in-service hours","OK")))</x:f>
        <x:v>OK</x:v>
      </x:c>
    </x:row>
    <x:row r="1840" ht="15" hidden="0" customHeight="1">
      <x:c r="A1840" s="1" t="s">
        <x:v>2769</x:v>
      </x:c>
      <x:c r="B1840" s="14" t="n">
        <x:v>46113</x:v>
      </x:c>
      <x:c r="C1840" s="1" t="n">
        <x:v>35.4</x:v>
      </x:c>
      <x:c r="D1840" s="1" t="n">
        <x:v>250.7</x:v>
      </x:c>
      <x:c r="E1840" s="1" t="n">
        <x:v>7</x:v>
      </x:c>
      <x:c r="F1840" s="1" t="n">
        <x:v>0</x:v>
      </x:c>
      <x:c r="G1840" s="1" t="n">
        <x:v>37</x:v>
      </x:c>
      <x:c r="H1840" s="1" t="n">
        <x:v>0</x:v>
      </x:c>
      <x:c r="I1840" s="1" t="n">
        <x:v>1</x:v>
      </x:c>
      <x:c r="J1840" s="1" t="n">
        <x:v>0.65</x:v>
      </x:c>
      <x:c r="K1840" s="1" t="n">
        <x:v>0</x:v>
      </x:c>
      <x:c r="L1840" s="1" t="n">
        <x:v>98.3</x:v>
      </x:c>
      <x:c r="M1840" s="1" t="n">
        <x:v>4</x:v>
      </x:c>
      <x:c r="N1840" s="1" t="n">
        <x:v>8.4</x:v>
      </x:c>
      <x:c r="O1840" s="1" t="n">
        <x:f aca="0">24*MAX(0,EOMONTH(B1840,0)-MAX(B1840,INDEX(Device_Inventory!$K$2:$K$1201,MATCH(A1840,Device_Inventory!$A$2:$A$1201,0)))+1)</x:f>
        <x:v>720</x:v>
      </x:c>
      <x:c r="P1840" s="11" t="b">
        <x:f aca="0">INDEX(Device_Inventory!$K$2:$K$1201,MATCH(A1840,Device_Inventory!$A$2:$A$1201,0))&gt;B1840</x:f>
        <x:v>0</x:v>
      </x:c>
      <x:c r="Q1840" s="1" t="str">
        <x:f aca="0">IF(D1840&gt;O1840,"Fail: operating hours exceed in-service hours",IF(D1840+M1840&gt;O1840,"Fail: operating + unavailable hours exceed in-service hours",IF(P1840,"Partial month: within in-service hours","OK")))</x:f>
        <x:v>OK</x:v>
      </x:c>
    </x:row>
    <x:row r="1841" ht="15" hidden="0" customHeight="1">
      <x:c r="A1841" s="1" t="s">
        <x:v>2769</x:v>
      </x:c>
      <x:c r="B1841" s="14" t="n">
        <x:v>46143</x:v>
      </x:c>
      <x:c r="C1841" s="1" t="n">
        <x:v>58.3</x:v>
      </x:c>
      <x:c r="D1841" s="1" t="n">
        <x:v>401.7</x:v>
      </x:c>
      <x:c r="E1841" s="1" t="n">
        <x:v>14</x:v>
      </x:c>
      <x:c r="F1841" s="1" t="n">
        <x:v>2</x:v>
      </x:c>
      <x:c r="G1841" s="1" t="n">
        <x:v>29</x:v>
      </x:c>
      <x:c r="H1841" s="1" t="n">
        <x:v>0</x:v>
      </x:c>
      <x:c r="I1841" s="1" t="n">
        <x:v>4</x:v>
      </x:c>
      <x:c r="J1841" s="1" t="n">
        <x:v>0.84</x:v>
      </x:c>
      <x:c r="K1841" s="1" t="n">
        <x:v>1</x:v>
      </x:c>
      <x:c r="L1841" s="1" t="n">
        <x:v>94.7</x:v>
      </x:c>
      <x:c r="M1841" s="1" t="n">
        <x:v>6.1</x:v>
      </x:c>
      <x:c r="N1841" s="1" t="n">
        <x:v>13.6</x:v>
      </x:c>
      <x:c r="O1841" s="1" t="n">
        <x:f aca="0">24*MAX(0,EOMONTH(B1841,0)-MAX(B1841,INDEX(Device_Inventory!$K$2:$K$1201,MATCH(A1841,Device_Inventory!$A$2:$A$1201,0)))+1)</x:f>
        <x:v>744</x:v>
      </x:c>
      <x:c r="P1841" s="11" t="b">
        <x:f aca="0">INDEX(Device_Inventory!$K$2:$K$1201,MATCH(A1841,Device_Inventory!$A$2:$A$1201,0))&gt;B1841</x:f>
        <x:v>0</x:v>
      </x:c>
      <x:c r="Q1841" s="1" t="str">
        <x:f aca="0">IF(D1841&gt;O1841,"Fail: operating hours exceed in-service hours",IF(D1841+M1841&gt;O1841,"Fail: operating + unavailable hours exceed in-service hours",IF(P1841,"Partial month: within in-service hours","OK")))</x:f>
        <x:v>OK</x:v>
      </x:c>
    </x:row>
    <x:row r="1842" ht="15" hidden="0" customHeight="1">
      <x:c r="A1842" s="1" t="s">
        <x:v>2769</x:v>
      </x:c>
      <x:c r="B1842" s="14" t="n">
        <x:v>46174</x:v>
      </x:c>
      <x:c r="C1842" s="1" t="n">
        <x:v>36.3</x:v>
      </x:c>
      <x:c r="D1842" s="1" t="n">
        <x:v>209.4</x:v>
      </x:c>
      <x:c r="E1842" s="1" t="n">
        <x:v>15</x:v>
      </x:c>
      <x:c r="F1842" s="1" t="n">
        <x:v>0</x:v>
      </x:c>
      <x:c r="G1842" s="1" t="n">
        <x:v>19</x:v>
      </x:c>
      <x:c r="H1842" s="1" t="n">
        <x:v>0</x:v>
      </x:c>
      <x:c r="I1842" s="1" t="n">
        <x:v>1</x:v>
      </x:c>
      <x:c r="J1842" s="1" t="n">
        <x:v>0.1</x:v>
      </x:c>
      <x:c r="K1842" s="1" t="n">
        <x:v>0</x:v>
      </x:c>
      <x:c r="L1842" s="1" t="n">
        <x:v>97.5</x:v>
      </x:c>
      <x:c r="M1842" s="1" t="n">
        <x:v>9.3</x:v>
      </x:c>
      <x:c r="N1842" s="1" t="n">
        <x:v>8.2</x:v>
      </x:c>
      <x:c r="O1842" s="1" t="n">
        <x:f aca="0">24*MAX(0,EOMONTH(B1842,0)-MAX(B1842,INDEX(Device_Inventory!$K$2:$K$1201,MATCH(A1842,Device_Inventory!$A$2:$A$1201,0)))+1)</x:f>
        <x:v>720</x:v>
      </x:c>
      <x:c r="P1842" s="11" t="b">
        <x:f aca="0">INDEX(Device_Inventory!$K$2:$K$1201,MATCH(A1842,Device_Inventory!$A$2:$A$1201,0))&gt;B1842</x:f>
        <x:v>0</x:v>
      </x:c>
      <x:c r="Q1842" s="1" t="str">
        <x:f aca="0">IF(D1842&gt;O1842,"Fail: operating hours exceed in-service hours",IF(D1842+M1842&gt;O1842,"Fail: operating + unavailable hours exceed in-service hours",IF(P1842,"Partial month: within in-service hours","OK")))</x:f>
        <x:v>OK</x:v>
      </x:c>
    </x:row>
    <x:row r="1843" ht="15" hidden="0" customHeight="1">
      <x:c r="A1843" s="1" t="s">
        <x:v>2769</x:v>
      </x:c>
      <x:c r="B1843" s="14" t="n">
        <x:v>46204</x:v>
      </x:c>
      <x:c r="C1843" s="1" t="n">
        <x:v>71.3</x:v>
      </x:c>
      <x:c r="D1843" s="1" t="n">
        <x:v>452.2</x:v>
      </x:c>
      <x:c r="E1843" s="1" t="n">
        <x:v>25</x:v>
      </x:c>
      <x:c r="F1843" s="1" t="n">
        <x:v>0</x:v>
      </x:c>
      <x:c r="G1843" s="1" t="n">
        <x:v>20</x:v>
      </x:c>
      <x:c r="H1843" s="1" t="n">
        <x:v>0</x:v>
      </x:c>
      <x:c r="I1843" s="1" t="n">
        <x:v>3</x:v>
      </x:c>
      <x:c r="J1843" s="1" t="n">
        <x:v>0</x:v>
      </x:c>
      <x:c r="K1843" s="1" t="n">
        <x:v>0</x:v>
      </x:c>
      <x:c r="L1843" s="1" t="n">
        <x:v>94.5</x:v>
      </x:c>
      <x:c r="M1843" s="1" t="n">
        <x:v>4.9</x:v>
      </x:c>
      <x:c r="N1843" s="1" t="n">
        <x:v>13.4</x:v>
      </x:c>
      <x:c r="O1843" s="1" t="n">
        <x:f aca="0">24*MAX(0,EOMONTH(B1843,0)-MAX(B1843,INDEX(Device_Inventory!$K$2:$K$1201,MATCH(A1843,Device_Inventory!$A$2:$A$1201,0)))+1)</x:f>
        <x:v>744</x:v>
      </x:c>
      <x:c r="P1843" s="11" t="b">
        <x:f aca="0">INDEX(Device_Inventory!$K$2:$K$1201,MATCH(A1843,Device_Inventory!$A$2:$A$1201,0))&gt;B1843</x:f>
        <x:v>0</x:v>
      </x:c>
      <x:c r="Q1843" s="1" t="str">
        <x:f aca="0">IF(D1843&gt;O1843,"Fail: operating hours exceed in-service hours",IF(D1843+M1843&gt;O1843,"Fail: operating + unavailable hours exceed in-service hours",IF(P1843,"Partial month: within in-service hours","OK")))</x:f>
        <x:v>OK</x:v>
      </x:c>
    </x:row>
    <x:row r="1844" ht="15" hidden="0" customHeight="1">
      <x:c r="A1844" s="1" t="s">
        <x:v>979</x:v>
      </x:c>
      <x:c r="B1844" s="14" t="n">
        <x:v>46054</x:v>
      </x:c>
      <x:c r="C1844" s="1" t="n">
        <x:v>22.8</x:v>
      </x:c>
      <x:c r="D1844" s="1" t="n">
        <x:v>140.7</x:v>
      </x:c>
      <x:c r="E1844" s="1" t="n">
        <x:v>15</x:v>
      </x:c>
      <x:c r="F1844" s="1" t="n">
        <x:v>0</x:v>
      </x:c>
      <x:c r="G1844" s="1" t="n">
        <x:v>28</x:v>
      </x:c>
      <x:c r="H1844" s="1" t="n">
        <x:v>2</x:v>
      </x:c>
      <x:c r="I1844" s="1" t="n">
        <x:v>0</x:v>
      </x:c>
      <x:c r="J1844" s="1" t="n">
        <x:v>1.36</x:v>
      </x:c>
      <x:c r="K1844" s="1" t="n">
        <x:v>1</x:v>
      </x:c>
      <x:c r="L1844" s="1" t="n">
        <x:v>96.7</x:v>
      </x:c>
      <x:c r="M1844" s="1" t="n">
        <x:v>1.9</x:v>
      </x:c>
      <x:c r="N1844" s="1" t="n">
        <x:v>3.3</x:v>
      </x:c>
      <x:c r="O1844" s="1" t="n">
        <x:f aca="0">24*MAX(0,EOMONTH(B1844,0)-MAX(B1844,INDEX(Device_Inventory!$K$2:$K$1201,MATCH(A1844,Device_Inventory!$A$2:$A$1201,0)))+1)</x:f>
        <x:v>672</x:v>
      </x:c>
      <x:c r="P1844" s="11" t="b">
        <x:f aca="0">INDEX(Device_Inventory!$K$2:$K$1201,MATCH(A1844,Device_Inventory!$A$2:$A$1201,0))&gt;B1844</x:f>
        <x:v>0</x:v>
      </x:c>
      <x:c r="Q1844" s="1" t="str">
        <x:f aca="0">IF(D1844&gt;O1844,"Fail: operating hours exceed in-service hours",IF(D1844+M1844&gt;O1844,"Fail: operating + unavailable hours exceed in-service hours",IF(P1844,"Partial month: within in-service hours","OK")))</x:f>
        <x:v>OK</x:v>
      </x:c>
    </x:row>
    <x:row r="1845" ht="15" hidden="0" customHeight="1">
      <x:c r="A1845" s="1" t="s">
        <x:v>979</x:v>
      </x:c>
      <x:c r="B1845" s="14" t="n">
        <x:v>46082</x:v>
      </x:c>
      <x:c r="C1845" s="1" t="n">
        <x:v>47.2</x:v>
      </x:c>
      <x:c r="D1845" s="1" t="n">
        <x:v>279.3</x:v>
      </x:c>
      <x:c r="E1845" s="1" t="n">
        <x:v>17</x:v>
      </x:c>
      <x:c r="F1845" s="1" t="n">
        <x:v>1</x:v>
      </x:c>
      <x:c r="G1845" s="1" t="n">
        <x:v>25</x:v>
      </x:c>
      <x:c r="H1845" s="1" t="n">
        <x:v>1</x:v>
      </x:c>
      <x:c r="I1845" s="1" t="n">
        <x:v>0</x:v>
      </x:c>
      <x:c r="J1845" s="1" t="n">
        <x:v>0.53</x:v>
      </x:c>
      <x:c r="K1845" s="1" t="n">
        <x:v>1</x:v>
      </x:c>
      <x:c r="L1845" s="1" t="n">
        <x:v>95</x:v>
      </x:c>
      <x:c r="M1845" s="1" t="n">
        <x:v>12.8</x:v>
      </x:c>
      <x:c r="N1845" s="1" t="n">
        <x:v>5.5</x:v>
      </x:c>
      <x:c r="O1845" s="1" t="n">
        <x:f aca="0">24*MAX(0,EOMONTH(B1845,0)-MAX(B1845,INDEX(Device_Inventory!$K$2:$K$1201,MATCH(A1845,Device_Inventory!$A$2:$A$1201,0)))+1)</x:f>
        <x:v>744</x:v>
      </x:c>
      <x:c r="P1845" s="11" t="b">
        <x:f aca="0">INDEX(Device_Inventory!$K$2:$K$1201,MATCH(A1845,Device_Inventory!$A$2:$A$1201,0))&gt;B1845</x:f>
        <x:v>0</x:v>
      </x:c>
      <x:c r="Q1845" s="1" t="str">
        <x:f aca="0">IF(D1845&gt;O1845,"Fail: operating hours exceed in-service hours",IF(D1845+M1845&gt;O1845,"Fail: operating + unavailable hours exceed in-service hours",IF(P1845,"Partial month: within in-service hours","OK")))</x:f>
        <x:v>OK</x:v>
      </x:c>
    </x:row>
    <x:row r="1846" ht="15" hidden="0" customHeight="1">
      <x:c r="A1846" s="1" t="s">
        <x:v>979</x:v>
      </x:c>
      <x:c r="B1846" s="14" t="n">
        <x:v>46113</x:v>
      </x:c>
      <x:c r="C1846" s="1" t="n">
        <x:v>46.7</x:v>
      </x:c>
      <x:c r="D1846" s="1" t="n">
        <x:v>280.1</x:v>
      </x:c>
      <x:c r="E1846" s="1" t="n">
        <x:v>13</x:v>
      </x:c>
      <x:c r="F1846" s="1" t="n">
        <x:v>1</x:v>
      </x:c>
      <x:c r="G1846" s="1" t="n">
        <x:v>31</x:v>
      </x:c>
      <x:c r="H1846" s="1" t="n">
        <x:v>0</x:v>
      </x:c>
      <x:c r="I1846" s="1" t="n">
        <x:v>2</x:v>
      </x:c>
      <x:c r="J1846" s="1" t="n">
        <x:v>0.88</x:v>
      </x:c>
      <x:c r="K1846" s="1" t="n">
        <x:v>1</x:v>
      </x:c>
      <x:c r="L1846" s="1" t="n">
        <x:v>95.7</x:v>
      </x:c>
      <x:c r="M1846" s="1" t="n">
        <x:v>9</x:v>
      </x:c>
      <x:c r="N1846" s="1" t="n">
        <x:v>8.2</x:v>
      </x:c>
      <x:c r="O1846" s="1" t="n">
        <x:f aca="0">24*MAX(0,EOMONTH(B1846,0)-MAX(B1846,INDEX(Device_Inventory!$K$2:$K$1201,MATCH(A1846,Device_Inventory!$A$2:$A$1201,0)))+1)</x:f>
        <x:v>720</x:v>
      </x:c>
      <x:c r="P1846" s="11" t="b">
        <x:f aca="0">INDEX(Device_Inventory!$K$2:$K$1201,MATCH(A1846,Device_Inventory!$A$2:$A$1201,0))&gt;B1846</x:f>
        <x:v>0</x:v>
      </x:c>
      <x:c r="Q1846" s="1" t="str">
        <x:f aca="0">IF(D1846&gt;O1846,"Fail: operating hours exceed in-service hours",IF(D1846+M1846&gt;O1846,"Fail: operating + unavailable hours exceed in-service hours",IF(P1846,"Partial month: within in-service hours","OK")))</x:f>
        <x:v>OK</x:v>
      </x:c>
    </x:row>
    <x:row r="1847" ht="15" hidden="0" customHeight="1">
      <x:c r="A1847" s="1" t="s">
        <x:v>979</x:v>
      </x:c>
      <x:c r="B1847" s="14" t="n">
        <x:v>46143</x:v>
      </x:c>
      <x:c r="C1847" s="1" t="n">
        <x:v>52.1</x:v>
      </x:c>
      <x:c r="D1847" s="1" t="n">
        <x:v>304.5</x:v>
      </x:c>
      <x:c r="E1847" s="1" t="n">
        <x:v>17</x:v>
      </x:c>
      <x:c r="F1847" s="1" t="n">
        <x:v>1</x:v>
      </x:c>
      <x:c r="G1847" s="1" t="n">
        <x:v>29</x:v>
      </x:c>
      <x:c r="H1847" s="1" t="n">
        <x:v>1</x:v>
      </x:c>
      <x:c r="I1847" s="1" t="n">
        <x:v>2</x:v>
      </x:c>
      <x:c r="J1847" s="1" t="n">
        <x:v>1.67</x:v>
      </x:c>
      <x:c r="K1847" s="1" t="n">
        <x:v>0</x:v>
      </x:c>
      <x:c r="L1847" s="1" t="n">
        <x:v>94.2</x:v>
      </x:c>
      <x:c r="M1847" s="1" t="n">
        <x:v>7.7</x:v>
      </x:c>
      <x:c r="N1847" s="1" t="n">
        <x:v>6.9</x:v>
      </x:c>
      <x:c r="O1847" s="1" t="n">
        <x:f aca="0">24*MAX(0,EOMONTH(B1847,0)-MAX(B1847,INDEX(Device_Inventory!$K$2:$K$1201,MATCH(A1847,Device_Inventory!$A$2:$A$1201,0)))+1)</x:f>
        <x:v>744</x:v>
      </x:c>
      <x:c r="P1847" s="11" t="b">
        <x:f aca="0">INDEX(Device_Inventory!$K$2:$K$1201,MATCH(A1847,Device_Inventory!$A$2:$A$1201,0))&gt;B1847</x:f>
        <x:v>0</x:v>
      </x:c>
      <x:c r="Q1847" s="1" t="str">
        <x:f aca="0">IF(D1847&gt;O1847,"Fail: operating hours exceed in-service hours",IF(D1847+M1847&gt;O1847,"Fail: operating + unavailable hours exceed in-service hours",IF(P1847,"Partial month: within in-service hours","OK")))</x:f>
        <x:v>OK</x:v>
      </x:c>
    </x:row>
    <x:row r="1848" ht="15" hidden="0" customHeight="1">
      <x:c r="A1848" s="1" t="s">
        <x:v>979</x:v>
      </x:c>
      <x:c r="B1848" s="14" t="n">
        <x:v>46174</x:v>
      </x:c>
      <x:c r="C1848" s="1" t="n">
        <x:v>42.8</x:v>
      </x:c>
      <x:c r="D1848" s="1" t="n">
        <x:v>247.2</x:v>
      </x:c>
      <x:c r="E1848" s="1" t="n">
        <x:v>20</x:v>
      </x:c>
      <x:c r="F1848" s="1" t="n">
        <x:v>1</x:v>
      </x:c>
      <x:c r="G1848" s="1" t="n">
        <x:v>23</x:v>
      </x:c>
      <x:c r="H1848" s="1" t="n">
        <x:v>1</x:v>
      </x:c>
      <x:c r="I1848" s="1" t="n">
        <x:v>1</x:v>
      </x:c>
      <x:c r="J1848" s="1" t="n">
        <x:v>0.74</x:v>
      </x:c>
      <x:c r="K1848" s="1" t="n">
        <x:v>1</x:v>
      </x:c>
      <x:c r="L1848" s="1" t="n">
        <x:v>97.6</x:v>
      </x:c>
      <x:c r="M1848" s="1" t="n">
        <x:v>1.7</x:v>
      </x:c>
      <x:c r="N1848" s="1" t="n">
        <x:v>6.8</x:v>
      </x:c>
      <x:c r="O1848" s="1" t="n">
        <x:f aca="0">24*MAX(0,EOMONTH(B1848,0)-MAX(B1848,INDEX(Device_Inventory!$K$2:$K$1201,MATCH(A1848,Device_Inventory!$A$2:$A$1201,0)))+1)</x:f>
        <x:v>720</x:v>
      </x:c>
      <x:c r="P1848" s="11" t="b">
        <x:f aca="0">INDEX(Device_Inventory!$K$2:$K$1201,MATCH(A1848,Device_Inventory!$A$2:$A$1201,0))&gt;B1848</x:f>
        <x:v>0</x:v>
      </x:c>
      <x:c r="Q1848" s="1" t="str">
        <x:f aca="0">IF(D1848&gt;O1848,"Fail: operating hours exceed in-service hours",IF(D1848+M1848&gt;O1848,"Fail: operating + unavailable hours exceed in-service hours",IF(P1848,"Partial month: within in-service hours","OK")))</x:f>
        <x:v>OK</x:v>
      </x:c>
    </x:row>
    <x:row r="1849" ht="15" hidden="0" customHeight="1">
      <x:c r="A1849" s="1" t="s">
        <x:v>979</x:v>
      </x:c>
      <x:c r="B1849" s="14" t="n">
        <x:v>46204</x:v>
      </x:c>
      <x:c r="C1849" s="1" t="n">
        <x:v>38.5</x:v>
      </x:c>
      <x:c r="D1849" s="1" t="n">
        <x:v>228.7</x:v>
      </x:c>
      <x:c r="E1849" s="1" t="n">
        <x:v>13</x:v>
      </x:c>
      <x:c r="F1849" s="1" t="n">
        <x:v>6</x:v>
      </x:c>
      <x:c r="G1849" s="1" t="n">
        <x:v>38</x:v>
      </x:c>
      <x:c r="H1849" s="1" t="n">
        <x:v>0</x:v>
      </x:c>
      <x:c r="I1849" s="1" t="n">
        <x:v>4</x:v>
      </x:c>
      <x:c r="J1849" s="1" t="n">
        <x:v>1.31</x:v>
      </x:c>
      <x:c r="K1849" s="1" t="n">
        <x:v>2</x:v>
      </x:c>
      <x:c r="L1849" s="1" t="n">
        <x:v>93.2</x:v>
      </x:c>
      <x:c r="M1849" s="1" t="n">
        <x:v>17.6</x:v>
      </x:c>
      <x:c r="N1849" s="1" t="n">
        <x:v>5.5</x:v>
      </x:c>
      <x:c r="O1849" s="1" t="n">
        <x:f aca="0">24*MAX(0,EOMONTH(B1849,0)-MAX(B1849,INDEX(Device_Inventory!$K$2:$K$1201,MATCH(A1849,Device_Inventory!$A$2:$A$1201,0)))+1)</x:f>
        <x:v>744</x:v>
      </x:c>
      <x:c r="P1849" s="11" t="b">
        <x:f aca="0">INDEX(Device_Inventory!$K$2:$K$1201,MATCH(A1849,Device_Inventory!$A$2:$A$1201,0))&gt;B1849</x:f>
        <x:v>0</x:v>
      </x:c>
      <x:c r="Q1849" s="1" t="str">
        <x:f aca="0">IF(D1849&gt;O1849,"Fail: operating hours exceed in-service hours",IF(D1849+M1849&gt;O1849,"Fail: operating + unavailable hours exceed in-service hours",IF(P1849,"Partial month: within in-service hours","OK")))</x:f>
        <x:v>OK</x:v>
      </x:c>
    </x:row>
    <x:row r="1850" ht="15" hidden="0" customHeight="1">
      <x:c r="A1850" s="1" t="s">
        <x:v>2774</x:v>
      </x:c>
      <x:c r="B1850" s="14" t="n">
        <x:v>46054</x:v>
      </x:c>
      <x:c r="C1850" s="1" t="n">
        <x:v>58</x:v>
      </x:c>
      <x:c r="D1850" s="1" t="n">
        <x:v>394.1</x:v>
      </x:c>
      <x:c r="E1850" s="1" t="n">
        <x:v>18</x:v>
      </x:c>
      <x:c r="F1850" s="1" t="n">
        <x:v>2</x:v>
      </x:c>
      <x:c r="G1850" s="1" t="n">
        <x:v>50</x:v>
      </x:c>
      <x:c r="H1850" s="1" t="n">
        <x:v>0</x:v>
      </x:c>
      <x:c r="I1850" s="1" t="n">
        <x:v>2</x:v>
      </x:c>
      <x:c r="J1850" s="1" t="n">
        <x:v>0.58</x:v>
      </x:c>
      <x:c r="K1850" s="1" t="n">
        <x:v>0</x:v>
      </x:c>
      <x:c r="L1850" s="1" t="n">
        <x:v>96</x:v>
      </x:c>
      <x:c r="M1850" s="1" t="n">
        <x:v>5.4</x:v>
      </x:c>
      <x:c r="N1850" s="1" t="n">
        <x:v>13.7</x:v>
      </x:c>
      <x:c r="O1850" s="1" t="n">
        <x:f aca="0">24*MAX(0,EOMONTH(B1850,0)-MAX(B1850,INDEX(Device_Inventory!$K$2:$K$1201,MATCH(A1850,Device_Inventory!$A$2:$A$1201,0)))+1)</x:f>
        <x:v>672</x:v>
      </x:c>
      <x:c r="P1850" s="11" t="b">
        <x:f aca="0">INDEX(Device_Inventory!$K$2:$K$1201,MATCH(A1850,Device_Inventory!$A$2:$A$1201,0))&gt;B1850</x:f>
        <x:v>0</x:v>
      </x:c>
      <x:c r="Q1850" s="1" t="str">
        <x:f aca="0">IF(D1850&gt;O1850,"Fail: operating hours exceed in-service hours",IF(D1850+M1850&gt;O1850,"Fail: operating + unavailable hours exceed in-service hours",IF(P1850,"Partial month: within in-service hours","OK")))</x:f>
        <x:v>OK</x:v>
      </x:c>
    </x:row>
    <x:row r="1851" ht="15" hidden="0" customHeight="1">
      <x:c r="A1851" s="1" t="s">
        <x:v>2774</x:v>
      </x:c>
      <x:c r="B1851" s="14" t="n">
        <x:v>46082</x:v>
      </x:c>
      <x:c r="C1851" s="1" t="n">
        <x:v>63.1</x:v>
      </x:c>
      <x:c r="D1851" s="1" t="n">
        <x:v>424.4</x:v>
      </x:c>
      <x:c r="E1851" s="1" t="n">
        <x:v>13</x:v>
      </x:c>
      <x:c r="F1851" s="1" t="n">
        <x:v>0</x:v>
      </x:c>
      <x:c r="G1851" s="1" t="n">
        <x:v>46</x:v>
      </x:c>
      <x:c r="H1851" s="1" t="n">
        <x:v>0</x:v>
      </x:c>
      <x:c r="I1851" s="1" t="n">
        <x:v>1</x:v>
      </x:c>
      <x:c r="J1851" s="1" t="n">
        <x:v>0.79</x:v>
      </x:c>
      <x:c r="K1851" s="1" t="n">
        <x:v>0</x:v>
      </x:c>
      <x:c r="L1851" s="1" t="n">
        <x:v>92.4</x:v>
      </x:c>
      <x:c r="M1851" s="1" t="n">
        <x:v>0.3</x:v>
      </x:c>
      <x:c r="N1851" s="1" t="n">
        <x:v>11.1</x:v>
      </x:c>
      <x:c r="O1851" s="1" t="n">
        <x:f aca="0">24*MAX(0,EOMONTH(B1851,0)-MAX(B1851,INDEX(Device_Inventory!$K$2:$K$1201,MATCH(A1851,Device_Inventory!$A$2:$A$1201,0)))+1)</x:f>
        <x:v>744</x:v>
      </x:c>
      <x:c r="P1851" s="11" t="b">
        <x:f aca="0">INDEX(Device_Inventory!$K$2:$K$1201,MATCH(A1851,Device_Inventory!$A$2:$A$1201,0))&gt;B1851</x:f>
        <x:v>0</x:v>
      </x:c>
      <x:c r="Q1851" s="1" t="str">
        <x:f aca="0">IF(D1851&gt;O1851,"Fail: operating hours exceed in-service hours",IF(D1851+M1851&gt;O1851,"Fail: operating + unavailable hours exceed in-service hours",IF(P1851,"Partial month: within in-service hours","OK")))</x:f>
        <x:v>OK</x:v>
      </x:c>
    </x:row>
    <x:row r="1852" ht="15" hidden="0" customHeight="1">
      <x:c r="A1852" s="1" t="s">
        <x:v>2774</x:v>
      </x:c>
      <x:c r="B1852" s="14" t="n">
        <x:v>46113</x:v>
      </x:c>
      <x:c r="C1852" s="1" t="n">
        <x:v>30.1</x:v>
      </x:c>
      <x:c r="D1852" s="1" t="n">
        <x:v>187.4</x:v>
      </x:c>
      <x:c r="E1852" s="1" t="n">
        <x:v>17</x:v>
      </x:c>
      <x:c r="F1852" s="1" t="n">
        <x:v>0</x:v>
      </x:c>
      <x:c r="G1852" s="1" t="n">
        <x:v>31</x:v>
      </x:c>
      <x:c r="H1852" s="1" t="n">
        <x:v>1</x:v>
      </x:c>
      <x:c r="I1852" s="1" t="n">
        <x:v>1</x:v>
      </x:c>
      <x:c r="J1852" s="1" t="n">
        <x:v>1.09</x:v>
      </x:c>
      <x:c r="K1852" s="1" t="n">
        <x:v>1</x:v>
      </x:c>
      <x:c r="L1852" s="1" t="n">
        <x:v>99.2</x:v>
      </x:c>
      <x:c r="M1852" s="1" t="n">
        <x:v>0.2</x:v>
      </x:c>
      <x:c r="N1852" s="1" t="n">
        <x:v>3.6</x:v>
      </x:c>
      <x:c r="O1852" s="1" t="n">
        <x:f aca="0">24*MAX(0,EOMONTH(B1852,0)-MAX(B1852,INDEX(Device_Inventory!$K$2:$K$1201,MATCH(A1852,Device_Inventory!$A$2:$A$1201,0)))+1)</x:f>
        <x:v>720</x:v>
      </x:c>
      <x:c r="P1852" s="11" t="b">
        <x:f aca="0">INDEX(Device_Inventory!$K$2:$K$1201,MATCH(A1852,Device_Inventory!$A$2:$A$1201,0))&gt;B1852</x:f>
        <x:v>0</x:v>
      </x:c>
      <x:c r="Q1852" s="1" t="str">
        <x:f aca="0">IF(D1852&gt;O1852,"Fail: operating hours exceed in-service hours",IF(D1852+M1852&gt;O1852,"Fail: operating + unavailable hours exceed in-service hours",IF(P1852,"Partial month: within in-service hours","OK")))</x:f>
        <x:v>OK</x:v>
      </x:c>
    </x:row>
    <x:row r="1853" ht="15" hidden="0" customHeight="1">
      <x:c r="A1853" s="1" t="s">
        <x:v>2774</x:v>
      </x:c>
      <x:c r="B1853" s="14" t="n">
        <x:v>46143</x:v>
      </x:c>
      <x:c r="C1853" s="1" t="n">
        <x:v>48.9</x:v>
      </x:c>
      <x:c r="D1853" s="1" t="n">
        <x:v>343.1</x:v>
      </x:c>
      <x:c r="E1853" s="1" t="n">
        <x:v>16</x:v>
      </x:c>
      <x:c r="F1853" s="1" t="n">
        <x:v>1</x:v>
      </x:c>
      <x:c r="G1853" s="1" t="n">
        <x:v>23</x:v>
      </x:c>
      <x:c r="H1853" s="1" t="n">
        <x:v>0</x:v>
      </x:c>
      <x:c r="I1853" s="1" t="n">
        <x:v>2</x:v>
      </x:c>
      <x:c r="J1853" s="1" t="n">
        <x:v>0.16</x:v>
      </x:c>
      <x:c r="K1853" s="1" t="n">
        <x:v>2</x:v>
      </x:c>
      <x:c r="L1853" s="1" t="n">
        <x:v>92.9</x:v>
      </x:c>
      <x:c r="M1853" s="1" t="n">
        <x:v>1.5</x:v>
      </x:c>
      <x:c r="N1853" s="1" t="n">
        <x:v>8.9</x:v>
      </x:c>
      <x:c r="O1853" s="1" t="n">
        <x:f aca="0">24*MAX(0,EOMONTH(B1853,0)-MAX(B1853,INDEX(Device_Inventory!$K$2:$K$1201,MATCH(A1853,Device_Inventory!$A$2:$A$1201,0)))+1)</x:f>
        <x:v>744</x:v>
      </x:c>
      <x:c r="P1853" s="11" t="b">
        <x:f aca="0">INDEX(Device_Inventory!$K$2:$K$1201,MATCH(A1853,Device_Inventory!$A$2:$A$1201,0))&gt;B1853</x:f>
        <x:v>0</x:v>
      </x:c>
      <x:c r="Q1853" s="1" t="str">
        <x:f aca="0">IF(D1853&gt;O1853,"Fail: operating hours exceed in-service hours",IF(D1853+M1853&gt;O1853,"Fail: operating + unavailable hours exceed in-service hours",IF(P1853,"Partial month: within in-service hours","OK")))</x:f>
        <x:v>OK</x:v>
      </x:c>
    </x:row>
    <x:row r="1854" ht="15" hidden="0" customHeight="1">
      <x:c r="A1854" s="1" t="s">
        <x:v>2774</x:v>
      </x:c>
      <x:c r="B1854" s="14" t="n">
        <x:v>46174</x:v>
      </x:c>
      <x:c r="C1854" s="1" t="n">
        <x:v>54</x:v>
      </x:c>
      <x:c r="D1854" s="1" t="n">
        <x:v>358.2</x:v>
      </x:c>
      <x:c r="E1854" s="1" t="n">
        <x:v>20</x:v>
      </x:c>
      <x:c r="F1854" s="1" t="n">
        <x:v>0</x:v>
      </x:c>
      <x:c r="G1854" s="1" t="n">
        <x:v>33</x:v>
      </x:c>
      <x:c r="H1854" s="1" t="n">
        <x:v>0</x:v>
      </x:c>
      <x:c r="I1854" s="1" t="n">
        <x:v>2</x:v>
      </x:c>
      <x:c r="J1854" s="1" t="n">
        <x:v>0</x:v>
      </x:c>
      <x:c r="K1854" s="1" t="n">
        <x:v>0</x:v>
      </x:c>
      <x:c r="L1854" s="1" t="n">
        <x:v>93.7</x:v>
      </x:c>
      <x:c r="M1854" s="1" t="n">
        <x:v>5.7</x:v>
      </x:c>
      <x:c r="N1854" s="1" t="n">
        <x:v>6.4</x:v>
      </x:c>
      <x:c r="O1854" s="1" t="n">
        <x:f aca="0">24*MAX(0,EOMONTH(B1854,0)-MAX(B1854,INDEX(Device_Inventory!$K$2:$K$1201,MATCH(A1854,Device_Inventory!$A$2:$A$1201,0)))+1)</x:f>
        <x:v>720</x:v>
      </x:c>
      <x:c r="P1854" s="11" t="b">
        <x:f aca="0">INDEX(Device_Inventory!$K$2:$K$1201,MATCH(A1854,Device_Inventory!$A$2:$A$1201,0))&gt;B1854</x:f>
        <x:v>0</x:v>
      </x:c>
      <x:c r="Q1854" s="1" t="str">
        <x:f aca="0">IF(D1854&gt;O1854,"Fail: operating hours exceed in-service hours",IF(D1854+M1854&gt;O1854,"Fail: operating + unavailable hours exceed in-service hours",IF(P1854,"Partial month: within in-service hours","OK")))</x:f>
        <x:v>OK</x:v>
      </x:c>
    </x:row>
    <x:row r="1855" ht="15" hidden="0" customHeight="1">
      <x:c r="A1855" s="1" t="s">
        <x:v>2774</x:v>
      </x:c>
      <x:c r="B1855" s="14" t="n">
        <x:v>46204</x:v>
      </x:c>
      <x:c r="C1855" s="1" t="n">
        <x:v>23.9</x:v>
      </x:c>
      <x:c r="D1855" s="1" t="n">
        <x:v>168.6</x:v>
      </x:c>
      <x:c r="E1855" s="1" t="n">
        <x:v>11</x:v>
      </x:c>
      <x:c r="F1855" s="1" t="n">
        <x:v>2</x:v>
      </x:c>
      <x:c r="G1855" s="1" t="n">
        <x:v>29</x:v>
      </x:c>
      <x:c r="H1855" s="1" t="n">
        <x:v>0</x:v>
      </x:c>
      <x:c r="I1855" s="1" t="n">
        <x:v>0</x:v>
      </x:c>
      <x:c r="J1855" s="1" t="n">
        <x:v>0.92</x:v>
      </x:c>
      <x:c r="K1855" s="1" t="n">
        <x:v>1</x:v>
      </x:c>
      <x:c r="L1855" s="1" t="n">
        <x:v>96.7</x:v>
      </x:c>
      <x:c r="M1855" s="1" t="n">
        <x:v>8.5</x:v>
      </x:c>
      <x:c r="N1855" s="1" t="n">
        <x:v>3.4</x:v>
      </x:c>
      <x:c r="O1855" s="1" t="n">
        <x:f aca="0">24*MAX(0,EOMONTH(B1855,0)-MAX(B1855,INDEX(Device_Inventory!$K$2:$K$1201,MATCH(A1855,Device_Inventory!$A$2:$A$1201,0)))+1)</x:f>
        <x:v>744</x:v>
      </x:c>
      <x:c r="P1855" s="11" t="b">
        <x:f aca="0">INDEX(Device_Inventory!$K$2:$K$1201,MATCH(A1855,Device_Inventory!$A$2:$A$1201,0))&gt;B1855</x:f>
        <x:v>0</x:v>
      </x:c>
      <x:c r="Q1855" s="1" t="str">
        <x:f aca="0">IF(D1855&gt;O1855,"Fail: operating hours exceed in-service hours",IF(D1855+M1855&gt;O1855,"Fail: operating + unavailable hours exceed in-service hours",IF(P1855,"Partial month: within in-service hours","OK")))</x:f>
        <x:v>OK</x:v>
      </x:c>
    </x:row>
    <x:row r="1856" ht="15" hidden="0" customHeight="1">
      <x:c r="A1856" s="1" t="s">
        <x:v>2777</x:v>
      </x:c>
      <x:c r="B1856" s="14" t="n">
        <x:v>46054</x:v>
      </x:c>
      <x:c r="C1856" s="1" t="n">
        <x:v>75.8</x:v>
      </x:c>
      <x:c r="D1856" s="1" t="n">
        <x:v>491.7</x:v>
      </x:c>
      <x:c r="E1856" s="1" t="n">
        <x:v>26</x:v>
      </x:c>
      <x:c r="F1856" s="1" t="n">
        <x:v>1</x:v>
      </x:c>
      <x:c r="G1856" s="1" t="n">
        <x:v>31</x:v>
      </x:c>
      <x:c r="H1856" s="1" t="n">
        <x:v>1</x:v>
      </x:c>
      <x:c r="I1856" s="1" t="n">
        <x:v>0</x:v>
      </x:c>
      <x:c r="J1856" s="1" t="n">
        <x:v>0.86</x:v>
      </x:c>
      <x:c r="K1856" s="1" t="n">
        <x:v>0</x:v>
      </x:c>
      <x:c r="L1856" s="1" t="n">
        <x:v>92.7</x:v>
      </x:c>
      <x:c r="M1856" s="1" t="n">
        <x:v>19.4</x:v>
      </x:c>
      <x:c r="N1856" s="1" t="n">
        <x:v>20.8</x:v>
      </x:c>
      <x:c r="O1856" s="1" t="n">
        <x:f aca="0">24*MAX(0,EOMONTH(B1856,0)-MAX(B1856,INDEX(Device_Inventory!$K$2:$K$1201,MATCH(A1856,Device_Inventory!$A$2:$A$1201,0)))+1)</x:f>
        <x:v>672</x:v>
      </x:c>
      <x:c r="P1856" s="11" t="b">
        <x:f aca="0">INDEX(Device_Inventory!$K$2:$K$1201,MATCH(A1856,Device_Inventory!$A$2:$A$1201,0))&gt;B1856</x:f>
        <x:v>0</x:v>
      </x:c>
      <x:c r="Q1856" s="1" t="str">
        <x:f aca="0">IF(D1856&gt;O1856,"Fail: operating hours exceed in-service hours",IF(D1856+M1856&gt;O1856,"Fail: operating + unavailable hours exceed in-service hours",IF(P1856,"Partial month: within in-service hours","OK")))</x:f>
        <x:v>OK</x:v>
      </x:c>
    </x:row>
    <x:row r="1857" ht="15" hidden="0" customHeight="1">
      <x:c r="A1857" s="1" t="s">
        <x:v>2777</x:v>
      </x:c>
      <x:c r="B1857" s="14" t="n">
        <x:v>46082</x:v>
      </x:c>
      <x:c r="C1857" s="1" t="n">
        <x:v>81.7</x:v>
      </x:c>
      <x:c r="D1857" s="1" t="n">
        <x:v>459.4</x:v>
      </x:c>
      <x:c r="E1857" s="1" t="n">
        <x:v>19</x:v>
      </x:c>
      <x:c r="F1857" s="1" t="n">
        <x:v>0</x:v>
      </x:c>
      <x:c r="G1857" s="1" t="n">
        <x:v>28</x:v>
      </x:c>
      <x:c r="H1857" s="1" t="n">
        <x:v>0</x:v>
      </x:c>
      <x:c r="I1857" s="1" t="n">
        <x:v>4</x:v>
      </x:c>
      <x:c r="J1857" s="1" t="n">
        <x:v>0.77</x:v>
      </x:c>
      <x:c r="K1857" s="1" t="n">
        <x:v>0</x:v>
      </x:c>
      <x:c r="L1857" s="1" t="n">
        <x:v>91.5</x:v>
      </x:c>
      <x:c r="M1857" s="1" t="n">
        <x:v>10.9</x:v>
      </x:c>
      <x:c r="N1857" s="1" t="n">
        <x:v>15.2</x:v>
      </x:c>
      <x:c r="O1857" s="1" t="n">
        <x:f aca="0">24*MAX(0,EOMONTH(B1857,0)-MAX(B1857,INDEX(Device_Inventory!$K$2:$K$1201,MATCH(A1857,Device_Inventory!$A$2:$A$1201,0)))+1)</x:f>
        <x:v>744</x:v>
      </x:c>
      <x:c r="P1857" s="11" t="b">
        <x:f aca="0">INDEX(Device_Inventory!$K$2:$K$1201,MATCH(A1857,Device_Inventory!$A$2:$A$1201,0))&gt;B1857</x:f>
        <x:v>0</x:v>
      </x:c>
      <x:c r="Q1857" s="1" t="str">
        <x:f aca="0">IF(D1857&gt;O1857,"Fail: operating hours exceed in-service hours",IF(D1857+M1857&gt;O1857,"Fail: operating + unavailable hours exceed in-service hours",IF(P1857,"Partial month: within in-service hours","OK")))</x:f>
        <x:v>OK</x:v>
      </x:c>
    </x:row>
    <x:row r="1858" ht="15" hidden="0" customHeight="1">
      <x:c r="A1858" s="1" t="s">
        <x:v>2777</x:v>
      </x:c>
      <x:c r="B1858" s="14" t="n">
        <x:v>46113</x:v>
      </x:c>
      <x:c r="C1858" s="1" t="n">
        <x:v>74.1</x:v>
      </x:c>
      <x:c r="D1858" s="1" t="n">
        <x:v>464.8</x:v>
      </x:c>
      <x:c r="E1858" s="1" t="n">
        <x:v>25</x:v>
      </x:c>
      <x:c r="F1858" s="1" t="n">
        <x:v>1</x:v>
      </x:c>
      <x:c r="G1858" s="1" t="n">
        <x:v>35</x:v>
      </x:c>
      <x:c r="H1858" s="1" t="n">
        <x:v>0</x:v>
      </x:c>
      <x:c r="I1858" s="1" t="n">
        <x:v>0</x:v>
      </x:c>
      <x:c r="J1858" s="1" t="n">
        <x:v>0.92</x:v>
      </x:c>
      <x:c r="K1858" s="1" t="n">
        <x:v>0</x:v>
      </x:c>
      <x:c r="L1858" s="1" t="n">
        <x:v>97</x:v>
      </x:c>
      <x:c r="M1858" s="1" t="n">
        <x:v>6.9</x:v>
      </x:c>
      <x:c r="N1858" s="1" t="n">
        <x:v>15.4</x:v>
      </x:c>
      <x:c r="O1858" s="1" t="n">
        <x:f aca="0">24*MAX(0,EOMONTH(B1858,0)-MAX(B1858,INDEX(Device_Inventory!$K$2:$K$1201,MATCH(A1858,Device_Inventory!$A$2:$A$1201,0)))+1)</x:f>
        <x:v>720</x:v>
      </x:c>
      <x:c r="P1858" s="11" t="b">
        <x:f aca="0">INDEX(Device_Inventory!$K$2:$K$1201,MATCH(A1858,Device_Inventory!$A$2:$A$1201,0))&gt;B1858</x:f>
        <x:v>0</x:v>
      </x:c>
      <x:c r="Q1858" s="1" t="str">
        <x:f aca="0">IF(D1858&gt;O1858,"Fail: operating hours exceed in-service hours",IF(D1858+M1858&gt;O1858,"Fail: operating + unavailable hours exceed in-service hours",IF(P1858,"Partial month: within in-service hours","OK")))</x:f>
        <x:v>OK</x:v>
      </x:c>
    </x:row>
    <x:row r="1859" ht="15" hidden="0" customHeight="1">
      <x:c r="A1859" s="1" t="s">
        <x:v>2777</x:v>
      </x:c>
      <x:c r="B1859" s="14" t="n">
        <x:v>46143</x:v>
      </x:c>
      <x:c r="C1859" s="1" t="n">
        <x:v>84.3</x:v>
      </x:c>
      <x:c r="D1859" s="1" t="n">
        <x:v>498.5</x:v>
      </x:c>
      <x:c r="E1859" s="1" t="n">
        <x:v>29</x:v>
      </x:c>
      <x:c r="F1859" s="1" t="n">
        <x:v>0</x:v>
      </x:c>
      <x:c r="G1859" s="1" t="n">
        <x:v>37</x:v>
      </x:c>
      <x:c r="H1859" s="1" t="n">
        <x:v>0</x:v>
      </x:c>
      <x:c r="I1859" s="1" t="n">
        <x:v>4</x:v>
      </x:c>
      <x:c r="J1859" s="1" t="n">
        <x:v>0.36</x:v>
      </x:c>
      <x:c r="K1859" s="1" t="n">
        <x:v>0</x:v>
      </x:c>
      <x:c r="L1859" s="1" t="n">
        <x:v>93</x:v>
      </x:c>
      <x:c r="M1859" s="1" t="n">
        <x:v>6.1</x:v>
      </x:c>
      <x:c r="N1859" s="1" t="n">
        <x:v>10.4</x:v>
      </x:c>
      <x:c r="O1859" s="1" t="n">
        <x:f aca="0">24*MAX(0,EOMONTH(B1859,0)-MAX(B1859,INDEX(Device_Inventory!$K$2:$K$1201,MATCH(A1859,Device_Inventory!$A$2:$A$1201,0)))+1)</x:f>
        <x:v>744</x:v>
      </x:c>
      <x:c r="P1859" s="11" t="b">
        <x:f aca="0">INDEX(Device_Inventory!$K$2:$K$1201,MATCH(A1859,Device_Inventory!$A$2:$A$1201,0))&gt;B1859</x:f>
        <x:v>0</x:v>
      </x:c>
      <x:c r="Q1859" s="1" t="str">
        <x:f aca="0">IF(D1859&gt;O1859,"Fail: operating hours exceed in-service hours",IF(D1859+M1859&gt;O1859,"Fail: operating + unavailable hours exceed in-service hours",IF(P1859,"Partial month: within in-service hours","OK")))</x:f>
        <x:v>OK</x:v>
      </x:c>
    </x:row>
    <x:row r="1860" ht="15" hidden="0" customHeight="1">
      <x:c r="A1860" s="1" t="s">
        <x:v>2777</x:v>
      </x:c>
      <x:c r="B1860" s="14" t="n">
        <x:v>46174</x:v>
      </x:c>
      <x:c r="C1860" s="1" t="n">
        <x:v>76</x:v>
      </x:c>
      <x:c r="D1860" s="1" t="n">
        <x:v>471.5</x:v>
      </x:c>
      <x:c r="E1860" s="1" t="n">
        <x:v>17</x:v>
      </x:c>
      <x:c r="F1860" s="1" t="n">
        <x:v>3</x:v>
      </x:c>
      <x:c r="G1860" s="1" t="n">
        <x:v>35</x:v>
      </x:c>
      <x:c r="H1860" s="1" t="n">
        <x:v>1</x:v>
      </x:c>
      <x:c r="I1860" s="1" t="n">
        <x:v>3</x:v>
      </x:c>
      <x:c r="J1860" s="1" t="n">
        <x:v>0.85</x:v>
      </x:c>
      <x:c r="K1860" s="1" t="n">
        <x:v>1</x:v>
      </x:c>
      <x:c r="L1860" s="1" t="n">
        <x:v>95.8</x:v>
      </x:c>
      <x:c r="M1860" s="1" t="n">
        <x:v>0</x:v>
      </x:c>
      <x:c r="N1860" s="1" t="n">
        <x:v>8.2</x:v>
      </x:c>
      <x:c r="O1860" s="1" t="n">
        <x:f aca="0">24*MAX(0,EOMONTH(B1860,0)-MAX(B1860,INDEX(Device_Inventory!$K$2:$K$1201,MATCH(A1860,Device_Inventory!$A$2:$A$1201,0)))+1)</x:f>
        <x:v>720</x:v>
      </x:c>
      <x:c r="P1860" s="11" t="b">
        <x:f aca="0">INDEX(Device_Inventory!$K$2:$K$1201,MATCH(A1860,Device_Inventory!$A$2:$A$1201,0))&gt;B1860</x:f>
        <x:v>0</x:v>
      </x:c>
      <x:c r="Q1860" s="1" t="str">
        <x:f aca="0">IF(D1860&gt;O1860,"Fail: operating hours exceed in-service hours",IF(D1860+M1860&gt;O1860,"Fail: operating + unavailable hours exceed in-service hours",IF(P1860,"Partial month: within in-service hours","OK")))</x:f>
        <x:v>OK</x:v>
      </x:c>
    </x:row>
    <x:row r="1861" ht="15" hidden="0" customHeight="1">
      <x:c r="A1861" s="1" t="s">
        <x:v>2777</x:v>
      </x:c>
      <x:c r="B1861" s="14" t="n">
        <x:v>46204</x:v>
      </x:c>
      <x:c r="C1861" s="1" t="n">
        <x:v>64.4</x:v>
      </x:c>
      <x:c r="D1861" s="1" t="n">
        <x:v>459.6</x:v>
      </x:c>
      <x:c r="E1861" s="1" t="n">
        <x:v>24</x:v>
      </x:c>
      <x:c r="F1861" s="1" t="n">
        <x:v>3</x:v>
      </x:c>
      <x:c r="G1861" s="1" t="n">
        <x:v>36</x:v>
      </x:c>
      <x:c r="H1861" s="1" t="n">
        <x:v>1</x:v>
      </x:c>
      <x:c r="I1861" s="1" t="n">
        <x:v>4</x:v>
      </x:c>
      <x:c r="J1861" s="1" t="n">
        <x:v>0.57</x:v>
      </x:c>
      <x:c r="K1861" s="1" t="n">
        <x:v>0</x:v>
      </x:c>
      <x:c r="L1861" s="1" t="n">
        <x:v>100</x:v>
      </x:c>
      <x:c r="M1861" s="1" t="n">
        <x:v>12.1</x:v>
      </x:c>
      <x:c r="N1861" s="1" t="n">
        <x:v>12.4</x:v>
      </x:c>
      <x:c r="O1861" s="1" t="n">
        <x:f aca="0">24*MAX(0,EOMONTH(B1861,0)-MAX(B1861,INDEX(Device_Inventory!$K$2:$K$1201,MATCH(A1861,Device_Inventory!$A$2:$A$1201,0)))+1)</x:f>
        <x:v>744</x:v>
      </x:c>
      <x:c r="P1861" s="11" t="b">
        <x:f aca="0">INDEX(Device_Inventory!$K$2:$K$1201,MATCH(A1861,Device_Inventory!$A$2:$A$1201,0))&gt;B1861</x:f>
        <x:v>0</x:v>
      </x:c>
      <x:c r="Q1861" s="1" t="str">
        <x:f aca="0">IF(D1861&gt;O1861,"Fail: operating hours exceed in-service hours",IF(D1861+M1861&gt;O1861,"Fail: operating + unavailable hours exceed in-service hours",IF(P1861,"Partial month: within in-service hours","OK")))</x:f>
        <x:v>OK</x:v>
      </x:c>
    </x:row>
    <x:row r="1862" ht="15" hidden="0" customHeight="1">
      <x:c r="A1862" s="1" t="s">
        <x:v>2780</x:v>
      </x:c>
      <x:c r="B1862" s="14" t="n">
        <x:v>46054</x:v>
      </x:c>
      <x:c r="C1862" s="1" t="n">
        <x:v>58.4</x:v>
      </x:c>
      <x:c r="D1862" s="1" t="n">
        <x:v>359.7</x:v>
      </x:c>
      <x:c r="E1862" s="1" t="n">
        <x:v>34</x:v>
      </x:c>
      <x:c r="F1862" s="1" t="n">
        <x:v>6</x:v>
      </x:c>
      <x:c r="G1862" s="1" t="n">
        <x:v>30</x:v>
      </x:c>
      <x:c r="H1862" s="1" t="n">
        <x:v>3</x:v>
      </x:c>
      <x:c r="I1862" s="1" t="n">
        <x:v>3</x:v>
      </x:c>
      <x:c r="J1862" s="1" t="n">
        <x:v>1.7</x:v>
      </x:c>
      <x:c r="K1862" s="1" t="n">
        <x:v>1</x:v>
      </x:c>
      <x:c r="L1862" s="1" t="n">
        <x:v>97.4</x:v>
      </x:c>
      <x:c r="M1862" s="1" t="n">
        <x:v>10</x:v>
      </x:c>
      <x:c r="N1862" s="1" t="n">
        <x:v>16.4</x:v>
      </x:c>
      <x:c r="O1862" s="1" t="n">
        <x:f aca="0">24*MAX(0,EOMONTH(B1862,0)-MAX(B1862,INDEX(Device_Inventory!$K$2:$K$1201,MATCH(A1862,Device_Inventory!$A$2:$A$1201,0)))+1)</x:f>
        <x:v>672</x:v>
      </x:c>
      <x:c r="P1862" s="11" t="b">
        <x:f aca="0">INDEX(Device_Inventory!$K$2:$K$1201,MATCH(A1862,Device_Inventory!$A$2:$A$1201,0))&gt;B1862</x:f>
        <x:v>0</x:v>
      </x:c>
      <x:c r="Q1862" s="1" t="str">
        <x:f aca="0">IF(D1862&gt;O1862,"Fail: operating hours exceed in-service hours",IF(D1862+M1862&gt;O1862,"Fail: operating + unavailable hours exceed in-service hours",IF(P1862,"Partial month: within in-service hours","OK")))</x:f>
        <x:v>OK</x:v>
      </x:c>
    </x:row>
    <x:row r="1863" ht="15" hidden="0" customHeight="1">
      <x:c r="A1863" s="1" t="s">
        <x:v>2780</x:v>
      </x:c>
      <x:c r="B1863" s="14" t="n">
        <x:v>46082</x:v>
      </x:c>
      <x:c r="C1863" s="1" t="n">
        <x:v>67.9</x:v>
      </x:c>
      <x:c r="D1863" s="1" t="n">
        <x:v>495.1</x:v>
      </x:c>
      <x:c r="E1863" s="1" t="n">
        <x:v>34</x:v>
      </x:c>
      <x:c r="F1863" s="1" t="n">
        <x:v>3</x:v>
      </x:c>
      <x:c r="G1863" s="1" t="n">
        <x:v>38</x:v>
      </x:c>
      <x:c r="H1863" s="1" t="n">
        <x:v>2</x:v>
      </x:c>
      <x:c r="I1863" s="1" t="n">
        <x:v>3</x:v>
      </x:c>
      <x:c r="J1863" s="1" t="n">
        <x:v>1.84</x:v>
      </x:c>
      <x:c r="K1863" s="1" t="n">
        <x:v>4</x:v>
      </x:c>
      <x:c r="L1863" s="1" t="n">
        <x:v>96.3</x:v>
      </x:c>
      <x:c r="M1863" s="1" t="n">
        <x:v>12.4</x:v>
      </x:c>
      <x:c r="N1863" s="1" t="n">
        <x:v>16.6</x:v>
      </x:c>
      <x:c r="O1863" s="1" t="n">
        <x:f aca="0">24*MAX(0,EOMONTH(B1863,0)-MAX(B1863,INDEX(Device_Inventory!$K$2:$K$1201,MATCH(A1863,Device_Inventory!$A$2:$A$1201,0)))+1)</x:f>
        <x:v>744</x:v>
      </x:c>
      <x:c r="P1863" s="11" t="b">
        <x:f aca="0">INDEX(Device_Inventory!$K$2:$K$1201,MATCH(A1863,Device_Inventory!$A$2:$A$1201,0))&gt;B1863</x:f>
        <x:v>0</x:v>
      </x:c>
      <x:c r="Q1863" s="1" t="str">
        <x:f aca="0">IF(D1863&gt;O1863,"Fail: operating hours exceed in-service hours",IF(D1863+M1863&gt;O1863,"Fail: operating + unavailable hours exceed in-service hours",IF(P1863,"Partial month: within in-service hours","OK")))</x:f>
        <x:v>OK</x:v>
      </x:c>
    </x:row>
    <x:row r="1864" ht="15" hidden="0" customHeight="1">
      <x:c r="A1864" s="1" t="s">
        <x:v>2780</x:v>
      </x:c>
      <x:c r="B1864" s="14" t="n">
        <x:v>46113</x:v>
      </x:c>
      <x:c r="C1864" s="1" t="n">
        <x:v>57.4</x:v>
      </x:c>
      <x:c r="D1864" s="1" t="n">
        <x:v>389</x:v>
      </x:c>
      <x:c r="E1864" s="1" t="n">
        <x:v>21</x:v>
      </x:c>
      <x:c r="F1864" s="1" t="n">
        <x:v>6</x:v>
      </x:c>
      <x:c r="G1864" s="1" t="n">
        <x:v>27</x:v>
      </x:c>
      <x:c r="H1864" s="1" t="n">
        <x:v>2</x:v>
      </x:c>
      <x:c r="I1864" s="1" t="n">
        <x:v>3</x:v>
      </x:c>
      <x:c r="J1864" s="1" t="n">
        <x:v>2.54</x:v>
      </x:c>
      <x:c r="K1864" s="1" t="n">
        <x:v>0</x:v>
      </x:c>
      <x:c r="L1864" s="1" t="n">
        <x:v>94.8</x:v>
      </x:c>
      <x:c r="M1864" s="1" t="n">
        <x:v>15.1</x:v>
      </x:c>
      <x:c r="N1864" s="1" t="n">
        <x:v>16.8</x:v>
      </x:c>
      <x:c r="O1864" s="1" t="n">
        <x:f aca="0">24*MAX(0,EOMONTH(B1864,0)-MAX(B1864,INDEX(Device_Inventory!$K$2:$K$1201,MATCH(A1864,Device_Inventory!$A$2:$A$1201,0)))+1)</x:f>
        <x:v>720</x:v>
      </x:c>
      <x:c r="P1864" s="11" t="b">
        <x:f aca="0">INDEX(Device_Inventory!$K$2:$K$1201,MATCH(A1864,Device_Inventory!$A$2:$A$1201,0))&gt;B1864</x:f>
        <x:v>0</x:v>
      </x:c>
      <x:c r="Q1864" s="1" t="str">
        <x:f aca="0">IF(D1864&gt;O1864,"Fail: operating hours exceed in-service hours",IF(D1864+M1864&gt;O1864,"Fail: operating + unavailable hours exceed in-service hours",IF(P1864,"Partial month: within in-service hours","OK")))</x:f>
        <x:v>OK</x:v>
      </x:c>
    </x:row>
    <x:row r="1865" ht="15" hidden="0" customHeight="1">
      <x:c r="A1865" s="1" t="s">
        <x:v>2780</x:v>
      </x:c>
      <x:c r="B1865" s="14" t="n">
        <x:v>46143</x:v>
      </x:c>
      <x:c r="C1865" s="1" t="n">
        <x:v>71.2</x:v>
      </x:c>
      <x:c r="D1865" s="1" t="n">
        <x:v>491.7</x:v>
      </x:c>
      <x:c r="E1865" s="1" t="n">
        <x:v>30</x:v>
      </x:c>
      <x:c r="F1865" s="1" t="n">
        <x:v>1</x:v>
      </x:c>
      <x:c r="G1865" s="1" t="n">
        <x:v>49</x:v>
      </x:c>
      <x:c r="H1865" s="1" t="n">
        <x:v>2</x:v>
      </x:c>
      <x:c r="I1865" s="1" t="n">
        <x:v>4</x:v>
      </x:c>
      <x:c r="J1865" s="1" t="n">
        <x:v>1.55</x:v>
      </x:c>
      <x:c r="K1865" s="1" t="n">
        <x:v>1</x:v>
      </x:c>
      <x:c r="L1865" s="1" t="n">
        <x:v>97.6</x:v>
      </x:c>
      <x:c r="M1865" s="1" t="n">
        <x:v>10</x:v>
      </x:c>
      <x:c r="N1865" s="1" t="n">
        <x:v>8.5</x:v>
      </x:c>
      <x:c r="O1865" s="1" t="n">
        <x:f aca="0">24*MAX(0,EOMONTH(B1865,0)-MAX(B1865,INDEX(Device_Inventory!$K$2:$K$1201,MATCH(A1865,Device_Inventory!$A$2:$A$1201,0)))+1)</x:f>
        <x:v>744</x:v>
      </x:c>
      <x:c r="P1865" s="11" t="b">
        <x:f aca="0">INDEX(Device_Inventory!$K$2:$K$1201,MATCH(A1865,Device_Inventory!$A$2:$A$1201,0))&gt;B1865</x:f>
        <x:v>0</x:v>
      </x:c>
      <x:c r="Q1865" s="1" t="str">
        <x:f aca="0">IF(D1865&gt;O1865,"Fail: operating hours exceed in-service hours",IF(D1865+M1865&gt;O1865,"Fail: operating + unavailable hours exceed in-service hours",IF(P1865,"Partial month: within in-service hours","OK")))</x:f>
        <x:v>OK</x:v>
      </x:c>
    </x:row>
    <x:row r="1866" ht="15" hidden="0" customHeight="1">
      <x:c r="A1866" s="1" t="s">
        <x:v>2780</x:v>
      </x:c>
      <x:c r="B1866" s="14" t="n">
        <x:v>46174</x:v>
      </x:c>
      <x:c r="C1866" s="1" t="n">
        <x:v>38.6</x:v>
      </x:c>
      <x:c r="D1866" s="1" t="n">
        <x:v>229.7</x:v>
      </x:c>
      <x:c r="E1866" s="1" t="n">
        <x:v>23</x:v>
      </x:c>
      <x:c r="F1866" s="1" t="n">
        <x:v>2</x:v>
      </x:c>
      <x:c r="G1866" s="1" t="n">
        <x:v>27</x:v>
      </x:c>
      <x:c r="H1866" s="1" t="n">
        <x:v>3</x:v>
      </x:c>
      <x:c r="I1866" s="1" t="n">
        <x:v>0</x:v>
      </x:c>
      <x:c r="J1866" s="1" t="n">
        <x:v>2.94</x:v>
      </x:c>
      <x:c r="K1866" s="1" t="n">
        <x:v>3</x:v>
      </x:c>
      <x:c r="L1866" s="1" t="n">
        <x:v>97.4</x:v>
      </x:c>
      <x:c r="M1866" s="1" t="n">
        <x:v>10.3</x:v>
      </x:c>
      <x:c r="N1866" s="1" t="n">
        <x:v>5.1</x:v>
      </x:c>
      <x:c r="O1866" s="1" t="n">
        <x:f aca="0">24*MAX(0,EOMONTH(B1866,0)-MAX(B1866,INDEX(Device_Inventory!$K$2:$K$1201,MATCH(A1866,Device_Inventory!$A$2:$A$1201,0)))+1)</x:f>
        <x:v>720</x:v>
      </x:c>
      <x:c r="P1866" s="11" t="b">
        <x:f aca="0">INDEX(Device_Inventory!$K$2:$K$1201,MATCH(A1866,Device_Inventory!$A$2:$A$1201,0))&gt;B1866</x:f>
        <x:v>0</x:v>
      </x:c>
      <x:c r="Q1866" s="1" t="str">
        <x:f aca="0">IF(D1866&gt;O1866,"Fail: operating hours exceed in-service hours",IF(D1866+M1866&gt;O1866,"Fail: operating + unavailable hours exceed in-service hours",IF(P1866,"Partial month: within in-service hours","OK")))</x:f>
        <x:v>OK</x:v>
      </x:c>
    </x:row>
    <x:row r="1867" ht="15" hidden="0" customHeight="1">
      <x:c r="A1867" s="1" t="s">
        <x:v>2780</x:v>
      </x:c>
      <x:c r="B1867" s="14" t="n">
        <x:v>46204</x:v>
      </x:c>
      <x:c r="C1867" s="1" t="n">
        <x:v>40</x:v>
      </x:c>
      <x:c r="D1867" s="1" t="n">
        <x:v>281</x:v>
      </x:c>
      <x:c r="E1867" s="1" t="n">
        <x:v>27</x:v>
      </x:c>
      <x:c r="F1867" s="1" t="n">
        <x:v>5</x:v>
      </x:c>
      <x:c r="G1867" s="1" t="n">
        <x:v>25</x:v>
      </x:c>
      <x:c r="H1867" s="1" t="n">
        <x:v>3</x:v>
      </x:c>
      <x:c r="I1867" s="1" t="n">
        <x:v>0</x:v>
      </x:c>
      <x:c r="J1867" s="1" t="n">
        <x:v>1.96</x:v>
      </x:c>
      <x:c r="K1867" s="1" t="n">
        <x:v>2</x:v>
      </x:c>
      <x:c r="L1867" s="1" t="n">
        <x:v>96.2</x:v>
      </x:c>
      <x:c r="M1867" s="1" t="n">
        <x:v>7.1</x:v>
      </x:c>
      <x:c r="N1867" s="1" t="n">
        <x:v>12.3</x:v>
      </x:c>
      <x:c r="O1867" s="1" t="n">
        <x:f aca="0">24*MAX(0,EOMONTH(B1867,0)-MAX(B1867,INDEX(Device_Inventory!$K$2:$K$1201,MATCH(A1867,Device_Inventory!$A$2:$A$1201,0)))+1)</x:f>
        <x:v>744</x:v>
      </x:c>
      <x:c r="P1867" s="11" t="b">
        <x:f aca="0">INDEX(Device_Inventory!$K$2:$K$1201,MATCH(A1867,Device_Inventory!$A$2:$A$1201,0))&gt;B1867</x:f>
        <x:v>0</x:v>
      </x:c>
      <x:c r="Q1867" s="1" t="str">
        <x:f aca="0">IF(D1867&gt;O1867,"Fail: operating hours exceed in-service hours",IF(D1867+M1867&gt;O1867,"Fail: operating + unavailable hours exceed in-service hours",IF(P1867,"Partial month: within in-service hours","OK")))</x:f>
        <x:v>OK</x:v>
      </x:c>
    </x:row>
    <x:row r="1868" ht="15" hidden="0" customHeight="1">
      <x:c r="A1868" s="1" t="s">
        <x:v>2783</x:v>
      </x:c>
      <x:c r="B1868" s="14" t="n">
        <x:v>46054</x:v>
      </x:c>
      <x:c r="C1868" s="1" t="n">
        <x:v>70.4</x:v>
      </x:c>
      <x:c r="D1868" s="1" t="n">
        <x:v>439.7</x:v>
      </x:c>
      <x:c r="E1868" s="1" t="n">
        <x:v>36</x:v>
      </x:c>
      <x:c r="F1868" s="1" t="n">
        <x:v>5</x:v>
      </x:c>
      <x:c r="G1868" s="1" t="n">
        <x:v>41</x:v>
      </x:c>
      <x:c r="H1868" s="1" t="n">
        <x:v>3</x:v>
      </x:c>
      <x:c r="I1868" s="1" t="n">
        <x:v>7</x:v>
      </x:c>
      <x:c r="J1868" s="1" t="n">
        <x:v>2.03</x:v>
      </x:c>
      <x:c r="K1868" s="1" t="n">
        <x:v>0</x:v>
      </x:c>
      <x:c r="L1868" s="1" t="n">
        <x:v>92</x:v>
      </x:c>
      <x:c r="M1868" s="1" t="n">
        <x:v>9.7</x:v>
      </x:c>
      <x:c r="N1868" s="1" t="n">
        <x:v>13.5</x:v>
      </x:c>
      <x:c r="O1868" s="1" t="n">
        <x:f aca="0">24*MAX(0,EOMONTH(B1868,0)-MAX(B1868,INDEX(Device_Inventory!$K$2:$K$1201,MATCH(A1868,Device_Inventory!$A$2:$A$1201,0)))+1)</x:f>
        <x:v>672</x:v>
      </x:c>
      <x:c r="P1868" s="11" t="b">
        <x:f aca="0">INDEX(Device_Inventory!$K$2:$K$1201,MATCH(A1868,Device_Inventory!$A$2:$A$1201,0))&gt;B1868</x:f>
        <x:v>0</x:v>
      </x:c>
      <x:c r="Q1868" s="1" t="str">
        <x:f aca="0">IF(D1868&gt;O1868,"Fail: operating hours exceed in-service hours",IF(D1868+M1868&gt;O1868,"Fail: operating + unavailable hours exceed in-service hours",IF(P1868,"Partial month: within in-service hours","OK")))</x:f>
        <x:v>OK</x:v>
      </x:c>
    </x:row>
    <x:row r="1869" ht="15" hidden="0" customHeight="1">
      <x:c r="A1869" s="1" t="s">
        <x:v>2783</x:v>
      </x:c>
      <x:c r="B1869" s="14" t="n">
        <x:v>46082</x:v>
      </x:c>
      <x:c r="C1869" s="1" t="n">
        <x:v>77.2</x:v>
      </x:c>
      <x:c r="D1869" s="1" t="n">
        <x:v>486.3</x:v>
      </x:c>
      <x:c r="E1869" s="1" t="n">
        <x:v>35</x:v>
      </x:c>
      <x:c r="F1869" s="1" t="n">
        <x:v>2</x:v>
      </x:c>
      <x:c r="G1869" s="1" t="n">
        <x:v>45</x:v>
      </x:c>
      <x:c r="H1869" s="1" t="n">
        <x:v>2</x:v>
      </x:c>
      <x:c r="I1869" s="1" t="n">
        <x:v>4</x:v>
      </x:c>
      <x:c r="J1869" s="1" t="n">
        <x:v>1.83</x:v>
      </x:c>
      <x:c r="K1869" s="1" t="n">
        <x:v>0</x:v>
      </x:c>
      <x:c r="L1869" s="1" t="n">
        <x:v>91.3</x:v>
      </x:c>
      <x:c r="M1869" s="1" t="n">
        <x:v>8.8</x:v>
      </x:c>
      <x:c r="N1869" s="1" t="n">
        <x:v>10.5</x:v>
      </x:c>
      <x:c r="O1869" s="1" t="n">
        <x:f aca="0">24*MAX(0,EOMONTH(B1869,0)-MAX(B1869,INDEX(Device_Inventory!$K$2:$K$1201,MATCH(A1869,Device_Inventory!$A$2:$A$1201,0)))+1)</x:f>
        <x:v>744</x:v>
      </x:c>
      <x:c r="P1869" s="11" t="b">
        <x:f aca="0">INDEX(Device_Inventory!$K$2:$K$1201,MATCH(A1869,Device_Inventory!$A$2:$A$1201,0))&gt;B1869</x:f>
        <x:v>0</x:v>
      </x:c>
      <x:c r="Q1869" s="1" t="str">
        <x:f aca="0">IF(D1869&gt;O1869,"Fail: operating hours exceed in-service hours",IF(D1869+M1869&gt;O1869,"Fail: operating + unavailable hours exceed in-service hours",IF(P1869,"Partial month: within in-service hours","OK")))</x:f>
        <x:v>OK</x:v>
      </x:c>
    </x:row>
    <x:row r="1870" ht="15" hidden="0" customHeight="1">
      <x:c r="A1870" s="1" t="s">
        <x:v>2783</x:v>
      </x:c>
      <x:c r="B1870" s="14" t="n">
        <x:v>46113</x:v>
      </x:c>
      <x:c r="C1870" s="1" t="n">
        <x:v>65.2</x:v>
      </x:c>
      <x:c r="D1870" s="1" t="n">
        <x:v>357.1</x:v>
      </x:c>
      <x:c r="E1870" s="1" t="n">
        <x:v>32</x:v>
      </x:c>
      <x:c r="F1870" s="1" t="n">
        <x:v>4</x:v>
      </x:c>
      <x:c r="G1870" s="1" t="n">
        <x:v>36</x:v>
      </x:c>
      <x:c r="H1870" s="1" t="n">
        <x:v>2</x:v>
      </x:c>
      <x:c r="I1870" s="1" t="n">
        <x:v>4</x:v>
      </x:c>
      <x:c r="J1870" s="1" t="n">
        <x:v>1.58</x:v>
      </x:c>
      <x:c r="K1870" s="1" t="n">
        <x:v>1</x:v>
      </x:c>
      <x:c r="L1870" s="1" t="n">
        <x:v>92.1</x:v>
      </x:c>
      <x:c r="M1870" s="1" t="n">
        <x:v>17.5</x:v>
      </x:c>
      <x:c r="N1870" s="1" t="n">
        <x:v>8.8</x:v>
      </x:c>
      <x:c r="O1870" s="1" t="n">
        <x:f aca="0">24*MAX(0,EOMONTH(B1870,0)-MAX(B1870,INDEX(Device_Inventory!$K$2:$K$1201,MATCH(A1870,Device_Inventory!$A$2:$A$1201,0)))+1)</x:f>
        <x:v>720</x:v>
      </x:c>
      <x:c r="P1870" s="11" t="b">
        <x:f aca="0">INDEX(Device_Inventory!$K$2:$K$1201,MATCH(A1870,Device_Inventory!$A$2:$A$1201,0))&gt;B1870</x:f>
        <x:v>0</x:v>
      </x:c>
      <x:c r="Q1870" s="1" t="str">
        <x:f aca="0">IF(D1870&gt;O1870,"Fail: operating hours exceed in-service hours",IF(D1870+M1870&gt;O1870,"Fail: operating + unavailable hours exceed in-service hours",IF(P1870,"Partial month: within in-service hours","OK")))</x:f>
        <x:v>OK</x:v>
      </x:c>
    </x:row>
    <x:row r="1871" ht="15" hidden="0" customHeight="1">
      <x:c r="A1871" s="1" t="s">
        <x:v>2783</x:v>
      </x:c>
      <x:c r="B1871" s="14" t="n">
        <x:v>46143</x:v>
      </x:c>
      <x:c r="C1871" s="1" t="n">
        <x:v>64.9</x:v>
      </x:c>
      <x:c r="D1871" s="1" t="n">
        <x:v>419.9</x:v>
      </x:c>
      <x:c r="E1871" s="1" t="n">
        <x:v>31</x:v>
      </x:c>
      <x:c r="F1871" s="1" t="n">
        <x:v>3</x:v>
      </x:c>
      <x:c r="G1871" s="1" t="n">
        <x:v>32</x:v>
      </x:c>
      <x:c r="H1871" s="1" t="n">
        <x:v>1</x:v>
      </x:c>
      <x:c r="I1871" s="1" t="n">
        <x:v>3</x:v>
      </x:c>
      <x:c r="J1871" s="1" t="n">
        <x:v>1.88</x:v>
      </x:c>
      <x:c r="K1871" s="1" t="n">
        <x:v>2</x:v>
      </x:c>
      <x:c r="L1871" s="1" t="n">
        <x:v>95.8</x:v>
      </x:c>
      <x:c r="M1871" s="1" t="n">
        <x:v>9.6</x:v>
      </x:c>
      <x:c r="N1871" s="1" t="n">
        <x:v>11.7</x:v>
      </x:c>
      <x:c r="O1871" s="1" t="n">
        <x:f aca="0">24*MAX(0,EOMONTH(B1871,0)-MAX(B1871,INDEX(Device_Inventory!$K$2:$K$1201,MATCH(A1871,Device_Inventory!$A$2:$A$1201,0)))+1)</x:f>
        <x:v>744</x:v>
      </x:c>
      <x:c r="P1871" s="11" t="b">
        <x:f aca="0">INDEX(Device_Inventory!$K$2:$K$1201,MATCH(A1871,Device_Inventory!$A$2:$A$1201,0))&gt;B1871</x:f>
        <x:v>0</x:v>
      </x:c>
      <x:c r="Q1871" s="1" t="str">
        <x:f aca="0">IF(D1871&gt;O1871,"Fail: operating hours exceed in-service hours",IF(D1871+M1871&gt;O1871,"Fail: operating + unavailable hours exceed in-service hours",IF(P1871,"Partial month: within in-service hours","OK")))</x:f>
        <x:v>OK</x:v>
      </x:c>
    </x:row>
    <x:row r="1872" ht="15" hidden="0" customHeight="1">
      <x:c r="A1872" s="1" t="s">
        <x:v>2783</x:v>
      </x:c>
      <x:c r="B1872" s="14" t="n">
        <x:v>46174</x:v>
      </x:c>
      <x:c r="C1872" s="1" t="n">
        <x:v>69.9</x:v>
      </x:c>
      <x:c r="D1872" s="1" t="n">
        <x:v>487.2</x:v>
      </x:c>
      <x:c r="E1872" s="1" t="n">
        <x:v>40</x:v>
      </x:c>
      <x:c r="F1872" s="1" t="n">
        <x:v>3</x:v>
      </x:c>
      <x:c r="G1872" s="1" t="n">
        <x:v>42</x:v>
      </x:c>
      <x:c r="H1872" s="1" t="n">
        <x:v>2</x:v>
      </x:c>
      <x:c r="I1872" s="1" t="n">
        <x:v>3</x:v>
      </x:c>
      <x:c r="J1872" s="1" t="n">
        <x:v>1.76</x:v>
      </x:c>
      <x:c r="K1872" s="1" t="n">
        <x:v>3</x:v>
      </x:c>
      <x:c r="L1872" s="1" t="n">
        <x:v>92.9</x:v>
      </x:c>
      <x:c r="M1872" s="1" t="n">
        <x:v>9.5</x:v>
      </x:c>
      <x:c r="N1872" s="1" t="n">
        <x:v>10.6</x:v>
      </x:c>
      <x:c r="O1872" s="1" t="n">
        <x:f aca="0">24*MAX(0,EOMONTH(B1872,0)-MAX(B1872,INDEX(Device_Inventory!$K$2:$K$1201,MATCH(A1872,Device_Inventory!$A$2:$A$1201,0)))+1)</x:f>
        <x:v>720</x:v>
      </x:c>
      <x:c r="P1872" s="11" t="b">
        <x:f aca="0">INDEX(Device_Inventory!$K$2:$K$1201,MATCH(A1872,Device_Inventory!$A$2:$A$1201,0))&gt;B1872</x:f>
        <x:v>0</x:v>
      </x:c>
      <x:c r="Q1872" s="1" t="str">
        <x:f aca="0">IF(D1872&gt;O1872,"Fail: operating hours exceed in-service hours",IF(D1872+M1872&gt;O1872,"Fail: operating + unavailable hours exceed in-service hours",IF(P1872,"Partial month: within in-service hours","OK")))</x:f>
        <x:v>OK</x:v>
      </x:c>
    </x:row>
    <x:row r="1873" ht="15" hidden="0" customHeight="1">
      <x:c r="A1873" s="1" t="s">
        <x:v>2783</x:v>
      </x:c>
      <x:c r="B1873" s="14" t="n">
        <x:v>46204</x:v>
      </x:c>
      <x:c r="C1873" s="1" t="n">
        <x:v>75.5</x:v>
      </x:c>
      <x:c r="D1873" s="1" t="n">
        <x:v>454.6</x:v>
      </x:c>
      <x:c r="E1873" s="1" t="n">
        <x:v>37</x:v>
      </x:c>
      <x:c r="F1873" s="1" t="n">
        <x:v>4</x:v>
      </x:c>
      <x:c r="G1873" s="1" t="n">
        <x:v>37</x:v>
      </x:c>
      <x:c r="H1873" s="1" t="n">
        <x:v>2</x:v>
      </x:c>
      <x:c r="I1873" s="1" t="n">
        <x:v>5</x:v>
      </x:c>
      <x:c r="J1873" s="1" t="n">
        <x:v>1.83</x:v>
      </x:c>
      <x:c r="K1873" s="1" t="n">
        <x:v>1</x:v>
      </x:c>
      <x:c r="L1873" s="1" t="n">
        <x:v>94.3</x:v>
      </x:c>
      <x:c r="M1873" s="1" t="n">
        <x:v>13.4</x:v>
      </x:c>
      <x:c r="N1873" s="1" t="n">
        <x:v>13.4</x:v>
      </x:c>
      <x:c r="O1873" s="1" t="n">
        <x:f aca="0">24*MAX(0,EOMONTH(B1873,0)-MAX(B1873,INDEX(Device_Inventory!$K$2:$K$1201,MATCH(A1873,Device_Inventory!$A$2:$A$1201,0)))+1)</x:f>
        <x:v>744</x:v>
      </x:c>
      <x:c r="P1873" s="11" t="b">
        <x:f aca="0">INDEX(Device_Inventory!$K$2:$K$1201,MATCH(A1873,Device_Inventory!$A$2:$A$1201,0))&gt;B1873</x:f>
        <x:v>0</x:v>
      </x:c>
      <x:c r="Q1873" s="1" t="str">
        <x:f aca="0">IF(D1873&gt;O1873,"Fail: operating hours exceed in-service hours",IF(D1873+M1873&gt;O1873,"Fail: operating + unavailable hours exceed in-service hours",IF(P1873,"Partial month: within in-service hours","OK")))</x:f>
        <x:v>OK</x:v>
      </x:c>
    </x:row>
    <x:row r="1874" ht="15" hidden="0" customHeight="1">
      <x:c r="A1874" s="1" t="s">
        <x:v>2786</x:v>
      </x:c>
      <x:c r="B1874" s="14" t="n">
        <x:v>46054</x:v>
      </x:c>
      <x:c r="C1874" s="1" t="n">
        <x:v>78.4</x:v>
      </x:c>
      <x:c r="D1874" s="1" t="n">
        <x:v>517.2</x:v>
      </x:c>
      <x:c r="E1874" s="1" t="n">
        <x:v>29</x:v>
      </x:c>
      <x:c r="F1874" s="1" t="n">
        <x:v>1</x:v>
      </x:c>
      <x:c r="G1874" s="1" t="n">
        <x:v>59</x:v>
      </x:c>
      <x:c r="H1874" s="1" t="n">
        <x:v>0</x:v>
      </x:c>
      <x:c r="I1874" s="1" t="n">
        <x:v>2</x:v>
      </x:c>
      <x:c r="J1874" s="1" t="n">
        <x:v>0</x:v>
      </x:c>
      <x:c r="K1874" s="1" t="n">
        <x:v>0</x:v>
      </x:c>
      <x:c r="L1874" s="1" t="n">
        <x:v>96.5</x:v>
      </x:c>
      <x:c r="M1874" s="1" t="n">
        <x:v>5.5</x:v>
      </x:c>
      <x:c r="N1874" s="1" t="n">
        <x:v>17.1</x:v>
      </x:c>
      <x:c r="O1874" s="1" t="n">
        <x:f aca="0">24*MAX(0,EOMONTH(B1874,0)-MAX(B1874,INDEX(Device_Inventory!$K$2:$K$1201,MATCH(A1874,Device_Inventory!$A$2:$A$1201,0)))+1)</x:f>
        <x:v>672</x:v>
      </x:c>
      <x:c r="P1874" s="11" t="b">
        <x:f aca="0">INDEX(Device_Inventory!$K$2:$K$1201,MATCH(A1874,Device_Inventory!$A$2:$A$1201,0))&gt;B1874</x:f>
        <x:v>0</x:v>
      </x:c>
      <x:c r="Q1874" s="1" t="str">
        <x:f aca="0">IF(D1874&gt;O1874,"Fail: operating hours exceed in-service hours",IF(D1874+M1874&gt;O1874,"Fail: operating + unavailable hours exceed in-service hours",IF(P1874,"Partial month: within in-service hours","OK")))</x:f>
        <x:v>OK</x:v>
      </x:c>
    </x:row>
    <x:row r="1875" ht="15" hidden="0" customHeight="1">
      <x:c r="A1875" s="1" t="s">
        <x:v>2786</x:v>
      </x:c>
      <x:c r="B1875" s="14" t="n">
        <x:v>46082</x:v>
      </x:c>
      <x:c r="C1875" s="1" t="n">
        <x:v>92.6</x:v>
      </x:c>
      <x:c r="D1875" s="1" t="n">
        <x:v>621.9</x:v>
      </x:c>
      <x:c r="E1875" s="1" t="n">
        <x:v>37</x:v>
      </x:c>
      <x:c r="F1875" s="1" t="n">
        <x:v>2</x:v>
      </x:c>
      <x:c r="G1875" s="1" t="n">
        <x:v>46</x:v>
      </x:c>
      <x:c r="H1875" s="1" t="n">
        <x:v>0</x:v>
      </x:c>
      <x:c r="I1875" s="1" t="n">
        <x:v>3</x:v>
      </x:c>
      <x:c r="J1875" s="1" t="n">
        <x:v>0.15</x:v>
      </x:c>
      <x:c r="K1875" s="1" t="n">
        <x:v>0</x:v>
      </x:c>
      <x:c r="L1875" s="1" t="n">
        <x:v>96.6</x:v>
      </x:c>
      <x:c r="M1875" s="1" t="n">
        <x:v>0</x:v>
      </x:c>
      <x:c r="N1875" s="1" t="n">
        <x:v>28.2</x:v>
      </x:c>
      <x:c r="O1875" s="1" t="n">
        <x:f aca="0">24*MAX(0,EOMONTH(B1875,0)-MAX(B1875,INDEX(Device_Inventory!$K$2:$K$1201,MATCH(A1875,Device_Inventory!$A$2:$A$1201,0)))+1)</x:f>
        <x:v>744</x:v>
      </x:c>
      <x:c r="P1875" s="11" t="b">
        <x:f aca="0">INDEX(Device_Inventory!$K$2:$K$1201,MATCH(A1875,Device_Inventory!$A$2:$A$1201,0))&gt;B1875</x:f>
        <x:v>0</x:v>
      </x:c>
      <x:c r="Q1875" s="1" t="str">
        <x:f aca="0">IF(D1875&gt;O1875,"Fail: operating hours exceed in-service hours",IF(D1875+M1875&gt;O1875,"Fail: operating + unavailable hours exceed in-service hours",IF(P1875,"Partial month: within in-service hours","OK")))</x:f>
        <x:v>OK</x:v>
      </x:c>
    </x:row>
    <x:row r="1876" ht="15" hidden="0" customHeight="1">
      <x:c r="A1876" s="1" t="s">
        <x:v>2786</x:v>
      </x:c>
      <x:c r="B1876" s="14" t="n">
        <x:v>46113</x:v>
      </x:c>
      <x:c r="C1876" s="1" t="n">
        <x:v>95.8</x:v>
      </x:c>
      <x:c r="D1876" s="1" t="n">
        <x:v>528.1</x:v>
      </x:c>
      <x:c r="E1876" s="1" t="n">
        <x:v>26</x:v>
      </x:c>
      <x:c r="F1876" s="1" t="n">
        <x:v>0</x:v>
      </x:c>
      <x:c r="G1876" s="1" t="n">
        <x:v>35</x:v>
      </x:c>
      <x:c r="H1876" s="1" t="n">
        <x:v>1</x:v>
      </x:c>
      <x:c r="I1876" s="1" t="n">
        <x:v>5</x:v>
      </x:c>
      <x:c r="J1876" s="1" t="n">
        <x:v>0.84</x:v>
      </x:c>
      <x:c r="K1876" s="1" t="n">
        <x:v>1</x:v>
      </x:c>
      <x:c r="L1876" s="1" t="n">
        <x:v>91.7</x:v>
      </x:c>
      <x:c r="M1876" s="1" t="n">
        <x:v>0</x:v>
      </x:c>
      <x:c r="N1876" s="1" t="n">
        <x:v>21</x:v>
      </x:c>
      <x:c r="O1876" s="1" t="n">
        <x:f aca="0">24*MAX(0,EOMONTH(B1876,0)-MAX(B1876,INDEX(Device_Inventory!$K$2:$K$1201,MATCH(A1876,Device_Inventory!$A$2:$A$1201,0)))+1)</x:f>
        <x:v>720</x:v>
      </x:c>
      <x:c r="P1876" s="11" t="b">
        <x:f aca="0">INDEX(Device_Inventory!$K$2:$K$1201,MATCH(A1876,Device_Inventory!$A$2:$A$1201,0))&gt;B1876</x:f>
        <x:v>0</x:v>
      </x:c>
      <x:c r="Q1876" s="1" t="str">
        <x:f aca="0">IF(D1876&gt;O1876,"Fail: operating hours exceed in-service hours",IF(D1876+M1876&gt;O1876,"Fail: operating + unavailable hours exceed in-service hours",IF(P1876,"Partial month: within in-service hours","OK")))</x:f>
        <x:v>OK</x:v>
      </x:c>
    </x:row>
    <x:row r="1877" ht="15" hidden="0" customHeight="1">
      <x:c r="A1877" s="1" t="s">
        <x:v>2786</x:v>
      </x:c>
      <x:c r="B1877" s="14" t="n">
        <x:v>46143</x:v>
      </x:c>
      <x:c r="C1877" s="1" t="n">
        <x:v>80.8</x:v>
      </x:c>
      <x:c r="D1877" s="1" t="n">
        <x:v>519</x:v>
      </x:c>
      <x:c r="E1877" s="1" t="n">
        <x:v>26</x:v>
      </x:c>
      <x:c r="F1877" s="1" t="n">
        <x:v>3</x:v>
      </x:c>
      <x:c r="G1877" s="1" t="n">
        <x:v>45</x:v>
      </x:c>
      <x:c r="H1877" s="1" t="n">
        <x:v>1</x:v>
      </x:c>
      <x:c r="I1877" s="1" t="n">
        <x:v>3</x:v>
      </x:c>
      <x:c r="J1877" s="1" t="n">
        <x:v>0.96</x:v>
      </x:c>
      <x:c r="K1877" s="1" t="n">
        <x:v>1</x:v>
      </x:c>
      <x:c r="L1877" s="1" t="n">
        <x:v>93.3</x:v>
      </x:c>
      <x:c r="M1877" s="1" t="n">
        <x:v>2.3</x:v>
      </x:c>
      <x:c r="N1877" s="1" t="n">
        <x:v>13.9</x:v>
      </x:c>
      <x:c r="O1877" s="1" t="n">
        <x:f aca="0">24*MAX(0,EOMONTH(B1877,0)-MAX(B1877,INDEX(Device_Inventory!$K$2:$K$1201,MATCH(A1877,Device_Inventory!$A$2:$A$1201,0)))+1)</x:f>
        <x:v>744</x:v>
      </x:c>
      <x:c r="P1877" s="11" t="b">
        <x:f aca="0">INDEX(Device_Inventory!$K$2:$K$1201,MATCH(A1877,Device_Inventory!$A$2:$A$1201,0))&gt;B1877</x:f>
        <x:v>0</x:v>
      </x:c>
      <x:c r="Q1877" s="1" t="str">
        <x:f aca="0">IF(D1877&gt;O1877,"Fail: operating hours exceed in-service hours",IF(D1877+M1877&gt;O1877,"Fail: operating + unavailable hours exceed in-service hours",IF(P1877,"Partial month: within in-service hours","OK")))</x:f>
        <x:v>OK</x:v>
      </x:c>
    </x:row>
    <x:row r="1878" ht="15" hidden="0" customHeight="1">
      <x:c r="A1878" s="1" t="s">
        <x:v>2786</x:v>
      </x:c>
      <x:c r="B1878" s="14" t="n">
        <x:v>46174</x:v>
      </x:c>
      <x:c r="C1878" s="1" t="n">
        <x:v>85</x:v>
      </x:c>
      <x:c r="D1878" s="1" t="n">
        <x:v>519</x:v>
      </x:c>
      <x:c r="E1878" s="1" t="n">
        <x:v>23</x:v>
      </x:c>
      <x:c r="F1878" s="1" t="n">
        <x:v>0</x:v>
      </x:c>
      <x:c r="G1878" s="1" t="n">
        <x:v>41</x:v>
      </x:c>
      <x:c r="H1878" s="1" t="n">
        <x:v>0</x:v>
      </x:c>
      <x:c r="I1878" s="1" t="n">
        <x:v>5</x:v>
      </x:c>
      <x:c r="J1878" s="1" t="n">
        <x:v>0.63</x:v>
      </x:c>
      <x:c r="K1878" s="1" t="n">
        <x:v>0</x:v>
      </x:c>
      <x:c r="L1878" s="1" t="n">
        <x:v>96.2</x:v>
      </x:c>
      <x:c r="M1878" s="1" t="n">
        <x:v>8.6</x:v>
      </x:c>
      <x:c r="N1878" s="1" t="n">
        <x:v>24.6</x:v>
      </x:c>
      <x:c r="O1878" s="1" t="n">
        <x:f aca="0">24*MAX(0,EOMONTH(B1878,0)-MAX(B1878,INDEX(Device_Inventory!$K$2:$K$1201,MATCH(A1878,Device_Inventory!$A$2:$A$1201,0)))+1)</x:f>
        <x:v>720</x:v>
      </x:c>
      <x:c r="P1878" s="11" t="b">
        <x:f aca="0">INDEX(Device_Inventory!$K$2:$K$1201,MATCH(A1878,Device_Inventory!$A$2:$A$1201,0))&gt;B1878</x:f>
        <x:v>0</x:v>
      </x:c>
      <x:c r="Q1878" s="1" t="str">
        <x:f aca="0">IF(D1878&gt;O1878,"Fail: operating hours exceed in-service hours",IF(D1878+M1878&gt;O1878,"Fail: operating + unavailable hours exceed in-service hours",IF(P1878,"Partial month: within in-service hours","OK")))</x:f>
        <x:v>OK</x:v>
      </x:c>
    </x:row>
    <x:row r="1879" ht="15" hidden="0" customHeight="1">
      <x:c r="A1879" s="1" t="s">
        <x:v>2786</x:v>
      </x:c>
      <x:c r="B1879" s="14" t="n">
        <x:v>46204</x:v>
      </x:c>
      <x:c r="C1879" s="1" t="n">
        <x:v>78.2</x:v>
      </x:c>
      <x:c r="D1879" s="1" t="n">
        <x:v>507.9</x:v>
      </x:c>
      <x:c r="E1879" s="1" t="n">
        <x:v>27</x:v>
      </x:c>
      <x:c r="F1879" s="1" t="n">
        <x:v>0</x:v>
      </x:c>
      <x:c r="G1879" s="1" t="n">
        <x:v>35</x:v>
      </x:c>
      <x:c r="H1879" s="1" t="n">
        <x:v>0</x:v>
      </x:c>
      <x:c r="I1879" s="1" t="n">
        <x:v>5</x:v>
      </x:c>
      <x:c r="J1879" s="1" t="n">
        <x:v>0.58</x:v>
      </x:c>
      <x:c r="K1879" s="1" t="n">
        <x:v>3</x:v>
      </x:c>
      <x:c r="L1879" s="1" t="n">
        <x:v>93.2</x:v>
      </x:c>
      <x:c r="M1879" s="1" t="n">
        <x:v>8</x:v>
      </x:c>
      <x:c r="N1879" s="1" t="n">
        <x:v>19</x:v>
      </x:c>
      <x:c r="O1879" s="1" t="n">
        <x:f aca="0">24*MAX(0,EOMONTH(B1879,0)-MAX(B1879,INDEX(Device_Inventory!$K$2:$K$1201,MATCH(A1879,Device_Inventory!$A$2:$A$1201,0)))+1)</x:f>
        <x:v>744</x:v>
      </x:c>
      <x:c r="P1879" s="11" t="b">
        <x:f aca="0">INDEX(Device_Inventory!$K$2:$K$1201,MATCH(A1879,Device_Inventory!$A$2:$A$1201,0))&gt;B1879</x:f>
        <x:v>0</x:v>
      </x:c>
      <x:c r="Q1879" s="1" t="str">
        <x:f aca="0">IF(D1879&gt;O1879,"Fail: operating hours exceed in-service hours",IF(D1879+M1879&gt;O1879,"Fail: operating + unavailable hours exceed in-service hours",IF(P1879,"Partial month: within in-service hours","OK")))</x:f>
        <x:v>OK</x:v>
      </x:c>
    </x:row>
    <x:row r="1880" ht="15" hidden="0" customHeight="1">
      <x:c r="A1880" s="1" t="s">
        <x:v>983</x:v>
      </x:c>
      <x:c r="B1880" s="14" t="n">
        <x:v>46054</x:v>
      </x:c>
      <x:c r="C1880" s="1" t="n">
        <x:v>60.4</x:v>
      </x:c>
      <x:c r="D1880" s="1" t="n">
        <x:v>338.4</x:v>
      </x:c>
      <x:c r="E1880" s="1" t="n">
        <x:v>15</x:v>
      </x:c>
      <x:c r="F1880" s="1" t="n">
        <x:v>0</x:v>
      </x:c>
      <x:c r="G1880" s="1" t="n">
        <x:v>26</x:v>
      </x:c>
      <x:c r="H1880" s="1" t="n">
        <x:v>0</x:v>
      </x:c>
      <x:c r="I1880" s="1" t="n">
        <x:v>1</x:v>
      </x:c>
      <x:c r="J1880" s="1" t="n">
        <x:v>0.92</x:v>
      </x:c>
      <x:c r="K1880" s="1" t="n">
        <x:v>1</x:v>
      </x:c>
      <x:c r="L1880" s="1" t="n">
        <x:v>100</x:v>
      </x:c>
      <x:c r="M1880" s="1" t="n">
        <x:v>6.7</x:v>
      </x:c>
      <x:c r="N1880" s="1" t="n">
        <x:v>14.7</x:v>
      </x:c>
      <x:c r="O1880" s="1" t="n">
        <x:f aca="0">24*MAX(0,EOMONTH(B1880,0)-MAX(B1880,INDEX(Device_Inventory!$K$2:$K$1201,MATCH(A1880,Device_Inventory!$A$2:$A$1201,0)))+1)</x:f>
        <x:v>672</x:v>
      </x:c>
      <x:c r="P1880" s="11" t="b">
        <x:f aca="0">INDEX(Device_Inventory!$K$2:$K$1201,MATCH(A1880,Device_Inventory!$A$2:$A$1201,0))&gt;B1880</x:f>
        <x:v>0</x:v>
      </x:c>
      <x:c r="Q1880" s="1" t="str">
        <x:f aca="0">IF(D1880&gt;O1880,"Fail: operating hours exceed in-service hours",IF(D1880+M1880&gt;O1880,"Fail: operating + unavailable hours exceed in-service hours",IF(P1880,"Partial month: within in-service hours","OK")))</x:f>
        <x:v>OK</x:v>
      </x:c>
    </x:row>
    <x:row r="1881" ht="15" hidden="0" customHeight="1">
      <x:c r="A1881" s="1" t="s">
        <x:v>983</x:v>
      </x:c>
      <x:c r="B1881" s="14" t="n">
        <x:v>46082</x:v>
      </x:c>
      <x:c r="C1881" s="1" t="n">
        <x:v>80.3</x:v>
      </x:c>
      <x:c r="D1881" s="1" t="n">
        <x:v>508.9</x:v>
      </x:c>
      <x:c r="E1881" s="1" t="n">
        <x:v>27</x:v>
      </x:c>
      <x:c r="F1881" s="1" t="n">
        <x:v>2</x:v>
      </x:c>
      <x:c r="G1881" s="1" t="n">
        <x:v>40</x:v>
      </x:c>
      <x:c r="H1881" s="1" t="n">
        <x:v>0</x:v>
      </x:c>
      <x:c r="I1881" s="1" t="n">
        <x:v>2</x:v>
      </x:c>
      <x:c r="J1881" s="1" t="n">
        <x:v>0</x:v>
      </x:c>
      <x:c r="K1881" s="1" t="n">
        <x:v>0</x:v>
      </x:c>
      <x:c r="L1881" s="1" t="n">
        <x:v>95.1</x:v>
      </x:c>
      <x:c r="M1881" s="1" t="n">
        <x:v>12.6</x:v>
      </x:c>
      <x:c r="N1881" s="1" t="n">
        <x:v>12</x:v>
      </x:c>
      <x:c r="O1881" s="1" t="n">
        <x:f aca="0">24*MAX(0,EOMONTH(B1881,0)-MAX(B1881,INDEX(Device_Inventory!$K$2:$K$1201,MATCH(A1881,Device_Inventory!$A$2:$A$1201,0)))+1)</x:f>
        <x:v>744</x:v>
      </x:c>
      <x:c r="P1881" s="11" t="b">
        <x:f aca="0">INDEX(Device_Inventory!$K$2:$K$1201,MATCH(A1881,Device_Inventory!$A$2:$A$1201,0))&gt;B1881</x:f>
        <x:v>0</x:v>
      </x:c>
      <x:c r="Q1881" s="1" t="str">
        <x:f aca="0">IF(D1881&gt;O1881,"Fail: operating hours exceed in-service hours",IF(D1881+M1881&gt;O1881,"Fail: operating + unavailable hours exceed in-service hours",IF(P1881,"Partial month: within in-service hours","OK")))</x:f>
        <x:v>OK</x:v>
      </x:c>
    </x:row>
    <x:row r="1882" ht="15" hidden="0" customHeight="1">
      <x:c r="A1882" s="1" t="s">
        <x:v>983</x:v>
      </x:c>
      <x:c r="B1882" s="14" t="n">
        <x:v>46113</x:v>
      </x:c>
      <x:c r="C1882" s="1" t="n">
        <x:v>62.4</x:v>
      </x:c>
      <x:c r="D1882" s="1" t="n">
        <x:v>362</x:v>
      </x:c>
      <x:c r="E1882" s="1" t="n">
        <x:v>20</x:v>
      </x:c>
      <x:c r="F1882" s="1" t="n">
        <x:v>4</x:v>
      </x:c>
      <x:c r="G1882" s="1" t="n">
        <x:v>57</x:v>
      </x:c>
      <x:c r="H1882" s="1" t="n">
        <x:v>0</x:v>
      </x:c>
      <x:c r="I1882" s="1" t="n">
        <x:v>2</x:v>
      </x:c>
      <x:c r="J1882" s="1" t="n">
        <x:v>0.09</x:v>
      </x:c>
      <x:c r="K1882" s="1" t="n">
        <x:v>0</x:v>
      </x:c>
      <x:c r="L1882" s="1" t="n">
        <x:v>94.1</x:v>
      </x:c>
      <x:c r="M1882" s="1" t="n">
        <x:v>11.5</x:v>
      </x:c>
      <x:c r="N1882" s="1" t="n">
        <x:v>7</x:v>
      </x:c>
      <x:c r="O1882" s="1" t="n">
        <x:f aca="0">24*MAX(0,EOMONTH(B1882,0)-MAX(B1882,INDEX(Device_Inventory!$K$2:$K$1201,MATCH(A1882,Device_Inventory!$A$2:$A$1201,0)))+1)</x:f>
        <x:v>720</x:v>
      </x:c>
      <x:c r="P1882" s="11" t="b">
        <x:f aca="0">INDEX(Device_Inventory!$K$2:$K$1201,MATCH(A1882,Device_Inventory!$A$2:$A$1201,0))&gt;B1882</x:f>
        <x:v>0</x:v>
      </x:c>
      <x:c r="Q1882" s="1" t="str">
        <x:f aca="0">IF(D1882&gt;O1882,"Fail: operating hours exceed in-service hours",IF(D1882+M1882&gt;O1882,"Fail: operating + unavailable hours exceed in-service hours",IF(P1882,"Partial month: within in-service hours","OK")))</x:f>
        <x:v>OK</x:v>
      </x:c>
    </x:row>
    <x:row r="1883" ht="15" hidden="0" customHeight="1">
      <x:c r="A1883" s="1" t="s">
        <x:v>983</x:v>
      </x:c>
      <x:c r="B1883" s="14" t="n">
        <x:v>46143</x:v>
      </x:c>
      <x:c r="C1883" s="1" t="n">
        <x:v>59.5</x:v>
      </x:c>
      <x:c r="D1883" s="1" t="n">
        <x:v>408.6</x:v>
      </x:c>
      <x:c r="E1883" s="1" t="n">
        <x:v>22</x:v>
      </x:c>
      <x:c r="F1883" s="1" t="n">
        <x:v>2</x:v>
      </x:c>
      <x:c r="G1883" s="1" t="n">
        <x:v>29</x:v>
      </x:c>
      <x:c r="H1883" s="1" t="n">
        <x:v>0</x:v>
      </x:c>
      <x:c r="I1883" s="1" t="n">
        <x:v>1</x:v>
      </x:c>
      <x:c r="J1883" s="1" t="n">
        <x:v>0.06</x:v>
      </x:c>
      <x:c r="K1883" s="1" t="n">
        <x:v>1</x:v>
      </x:c>
      <x:c r="L1883" s="1" t="n">
        <x:v>96.5</x:v>
      </x:c>
      <x:c r="M1883" s="1" t="n">
        <x:v>2.7</x:v>
      </x:c>
      <x:c r="N1883" s="1" t="n">
        <x:v>6</x:v>
      </x:c>
      <x:c r="O1883" s="1" t="n">
        <x:f aca="0">24*MAX(0,EOMONTH(B1883,0)-MAX(B1883,INDEX(Device_Inventory!$K$2:$K$1201,MATCH(A1883,Device_Inventory!$A$2:$A$1201,0)))+1)</x:f>
        <x:v>744</x:v>
      </x:c>
      <x:c r="P1883" s="11" t="b">
        <x:f aca="0">INDEX(Device_Inventory!$K$2:$K$1201,MATCH(A1883,Device_Inventory!$A$2:$A$1201,0))&gt;B1883</x:f>
        <x:v>0</x:v>
      </x:c>
      <x:c r="Q1883" s="1" t="str">
        <x:f aca="0">IF(D1883&gt;O1883,"Fail: operating hours exceed in-service hours",IF(D1883+M1883&gt;O1883,"Fail: operating + unavailable hours exceed in-service hours",IF(P1883,"Partial month: within in-service hours","OK")))</x:f>
        <x:v>OK</x:v>
      </x:c>
    </x:row>
    <x:row r="1884" ht="15" hidden="0" customHeight="1">
      <x:c r="A1884" s="1" t="s">
        <x:v>983</x:v>
      </x:c>
      <x:c r="B1884" s="14" t="n">
        <x:v>46174</x:v>
      </x:c>
      <x:c r="C1884" s="1" t="n">
        <x:v>44.1</x:v>
      </x:c>
      <x:c r="D1884" s="1" t="n">
        <x:v>313.4</x:v>
      </x:c>
      <x:c r="E1884" s="1" t="n">
        <x:v>14</x:v>
      </x:c>
      <x:c r="F1884" s="1" t="n">
        <x:v>1</x:v>
      </x:c>
      <x:c r="G1884" s="1" t="n">
        <x:v>2</x:v>
      </x:c>
      <x:c r="H1884" s="1" t="n">
        <x:v>0</x:v>
      </x:c>
      <x:c r="I1884" s="1" t="n">
        <x:v>1</x:v>
      </x:c>
      <x:c r="J1884" s="1" t="n">
        <x:v>0.3</x:v>
      </x:c>
      <x:c r="K1884" s="1" t="n">
        <x:v>0</x:v>
      </x:c>
      <x:c r="L1884" s="1" t="n">
        <x:v>96.4</x:v>
      </x:c>
      <x:c r="M1884" s="1" t="n">
        <x:v>5.4</x:v>
      </x:c>
      <x:c r="N1884" s="1" t="n">
        <x:v>13.2</x:v>
      </x:c>
      <x:c r="O1884" s="1" t="n">
        <x:f aca="0">24*MAX(0,EOMONTH(B1884,0)-MAX(B1884,INDEX(Device_Inventory!$K$2:$K$1201,MATCH(A1884,Device_Inventory!$A$2:$A$1201,0)))+1)</x:f>
        <x:v>720</x:v>
      </x:c>
      <x:c r="P1884" s="11" t="b">
        <x:f aca="0">INDEX(Device_Inventory!$K$2:$K$1201,MATCH(A1884,Device_Inventory!$A$2:$A$1201,0))&gt;B1884</x:f>
        <x:v>0</x:v>
      </x:c>
      <x:c r="Q1884" s="1" t="str">
        <x:f aca="0">IF(D1884&gt;O1884,"Fail: operating hours exceed in-service hours",IF(D1884+M1884&gt;O1884,"Fail: operating + unavailable hours exceed in-service hours",IF(P1884,"Partial month: within in-service hours","OK")))</x:f>
        <x:v>OK</x:v>
      </x:c>
    </x:row>
    <x:row r="1885" ht="15" hidden="0" customHeight="1">
      <x:c r="A1885" s="1" t="s">
        <x:v>983</x:v>
      </x:c>
      <x:c r="B1885" s="14" t="n">
        <x:v>46204</x:v>
      </x:c>
      <x:c r="C1885" s="1" t="n">
        <x:v>79.7</x:v>
      </x:c>
      <x:c r="D1885" s="1" t="n">
        <x:v>438.5</x:v>
      </x:c>
      <x:c r="E1885" s="1" t="n">
        <x:v>14</x:v>
      </x:c>
      <x:c r="F1885" s="1" t="n">
        <x:v>2</x:v>
      </x:c>
      <x:c r="G1885" s="1" t="n">
        <x:v>37</x:v>
      </x:c>
      <x:c r="H1885" s="1" t="n">
        <x:v>0</x:v>
      </x:c>
      <x:c r="I1885" s="1" t="n">
        <x:v>1</x:v>
      </x:c>
      <x:c r="J1885" s="1" t="n">
        <x:v>0.26</x:v>
      </x:c>
      <x:c r="K1885" s="1" t="n">
        <x:v>0</x:v>
      </x:c>
      <x:c r="L1885" s="1" t="n">
        <x:v>93.1</x:v>
      </x:c>
      <x:c r="M1885" s="1" t="n">
        <x:v>3.1</x:v>
      </x:c>
      <x:c r="N1885" s="1" t="n">
        <x:v>21.9</x:v>
      </x:c>
      <x:c r="O1885" s="1" t="n">
        <x:f aca="0">24*MAX(0,EOMONTH(B1885,0)-MAX(B1885,INDEX(Device_Inventory!$K$2:$K$1201,MATCH(A1885,Device_Inventory!$A$2:$A$1201,0)))+1)</x:f>
        <x:v>744</x:v>
      </x:c>
      <x:c r="P1885" s="11" t="b">
        <x:f aca="0">INDEX(Device_Inventory!$K$2:$K$1201,MATCH(A1885,Device_Inventory!$A$2:$A$1201,0))&gt;B1885</x:f>
        <x:v>0</x:v>
      </x:c>
      <x:c r="Q1885" s="1" t="str">
        <x:f aca="0">IF(D1885&gt;O1885,"Fail: operating hours exceed in-service hours",IF(D1885+M1885&gt;O1885,"Fail: operating + unavailable hours exceed in-service hours",IF(P1885,"Partial month: within in-service hours","OK")))</x:f>
        <x:v>OK</x:v>
      </x:c>
    </x:row>
    <x:row r="1886" ht="15" hidden="0" customHeight="1">
      <x:c r="A1886" s="1" t="s">
        <x:v>2791</x:v>
      </x:c>
      <x:c r="B1886" s="14" t="n">
        <x:v>46054</x:v>
      </x:c>
      <x:c r="C1886" s="1" t="n">
        <x:v>74.3</x:v>
      </x:c>
      <x:c r="D1886" s="1" t="n">
        <x:v>541.7</x:v>
      </x:c>
      <x:c r="E1886" s="1" t="n">
        <x:v>19</x:v>
      </x:c>
      <x:c r="F1886" s="1" t="n">
        <x:v>1</x:v>
      </x:c>
      <x:c r="G1886" s="1" t="n">
        <x:v>53</x:v>
      </x:c>
      <x:c r="H1886" s="1" t="n">
        <x:v>0</x:v>
      </x:c>
      <x:c r="I1886" s="1" t="n">
        <x:v>0</x:v>
      </x:c>
      <x:c r="J1886" s="1" t="n">
        <x:v>0</x:v>
      </x:c>
      <x:c r="K1886" s="1" t="n">
        <x:v>0</x:v>
      </x:c>
      <x:c r="L1886" s="1" t="n">
        <x:v>93.4</x:v>
      </x:c>
      <x:c r="M1886" s="1" t="n">
        <x:v>2.4</x:v>
      </x:c>
      <x:c r="N1886" s="1" t="n">
        <x:v>11.8</x:v>
      </x:c>
      <x:c r="O1886" s="1" t="n">
        <x:f aca="0">24*MAX(0,EOMONTH(B1886,0)-MAX(B1886,INDEX(Device_Inventory!$K$2:$K$1201,MATCH(A1886,Device_Inventory!$A$2:$A$1201,0)))+1)</x:f>
        <x:v>672</x:v>
      </x:c>
      <x:c r="P1886" s="11" t="b">
        <x:f aca="0">INDEX(Device_Inventory!$K$2:$K$1201,MATCH(A1886,Device_Inventory!$A$2:$A$1201,0))&gt;B1886</x:f>
        <x:v>0</x:v>
      </x:c>
      <x:c r="Q1886" s="1" t="str">
        <x:f aca="0">IF(D1886&gt;O1886,"Fail: operating hours exceed in-service hours",IF(D1886+M1886&gt;O1886,"Fail: operating + unavailable hours exceed in-service hours",IF(P1886,"Partial month: within in-service hours","OK")))</x:f>
        <x:v>OK</x:v>
      </x:c>
    </x:row>
    <x:row r="1887" ht="15" hidden="0" customHeight="1">
      <x:c r="A1887" s="1" t="s">
        <x:v>2791</x:v>
      </x:c>
      <x:c r="B1887" s="14" t="n">
        <x:v>46082</x:v>
      </x:c>
      <x:c r="C1887" s="1" t="n">
        <x:v>48.6</x:v>
      </x:c>
      <x:c r="D1887" s="1" t="n">
        <x:v>293.7</x:v>
      </x:c>
      <x:c r="E1887" s="1" t="n">
        <x:v>19</x:v>
      </x:c>
      <x:c r="F1887" s="1" t="n">
        <x:v>0</x:v>
      </x:c>
      <x:c r="G1887" s="1" t="n">
        <x:v>24</x:v>
      </x:c>
      <x:c r="H1887" s="1" t="n">
        <x:v>0</x:v>
      </x:c>
      <x:c r="I1887" s="1" t="n">
        <x:v>0</x:v>
      </x:c>
      <x:c r="J1887" s="1" t="n">
        <x:v>0.14</x:v>
      </x:c>
      <x:c r="K1887" s="1" t="n">
        <x:v>0</x:v>
      </x:c>
      <x:c r="L1887" s="1" t="n">
        <x:v>94.5</x:v>
      </x:c>
      <x:c r="M1887" s="1" t="n">
        <x:v>4.7</x:v>
      </x:c>
      <x:c r="N1887" s="1" t="n">
        <x:v>7.1</x:v>
      </x:c>
      <x:c r="O1887" s="1" t="n">
        <x:f aca="0">24*MAX(0,EOMONTH(B1887,0)-MAX(B1887,INDEX(Device_Inventory!$K$2:$K$1201,MATCH(A1887,Device_Inventory!$A$2:$A$1201,0)))+1)</x:f>
        <x:v>744</x:v>
      </x:c>
      <x:c r="P1887" s="11" t="b">
        <x:f aca="0">INDEX(Device_Inventory!$K$2:$K$1201,MATCH(A1887,Device_Inventory!$A$2:$A$1201,0))&gt;B1887</x:f>
        <x:v>0</x:v>
      </x:c>
      <x:c r="Q1887" s="1" t="str">
        <x:f aca="0">IF(D1887&gt;O1887,"Fail: operating hours exceed in-service hours",IF(D1887+M1887&gt;O1887,"Fail: operating + unavailable hours exceed in-service hours",IF(P1887,"Partial month: within in-service hours","OK")))</x:f>
        <x:v>OK</x:v>
      </x:c>
    </x:row>
    <x:row r="1888" ht="15" hidden="0" customHeight="1">
      <x:c r="A1888" s="1" t="s">
        <x:v>2791</x:v>
      </x:c>
      <x:c r="B1888" s="14" t="n">
        <x:v>46113</x:v>
      </x:c>
      <x:c r="C1888" s="1" t="n">
        <x:v>74.7</x:v>
      </x:c>
      <x:c r="D1888" s="1" t="n">
        <x:v>479.4</x:v>
      </x:c>
      <x:c r="E1888" s="1" t="n">
        <x:v>19</x:v>
      </x:c>
      <x:c r="F1888" s="1" t="n">
        <x:v>1</x:v>
      </x:c>
      <x:c r="G1888" s="1" t="n">
        <x:v>24</x:v>
      </x:c>
      <x:c r="H1888" s="1" t="n">
        <x:v>0</x:v>
      </x:c>
      <x:c r="I1888" s="1" t="n">
        <x:v>4</x:v>
      </x:c>
      <x:c r="J1888" s="1" t="n">
        <x:v>1.14</x:v>
      </x:c>
      <x:c r="K1888" s="1" t="n">
        <x:v>2</x:v>
      </x:c>
      <x:c r="L1888" s="1" t="n">
        <x:v>93.1</x:v>
      </x:c>
      <x:c r="M1888" s="1" t="n">
        <x:v>0</x:v>
      </x:c>
      <x:c r="N1888" s="1" t="n">
        <x:v>20.5</x:v>
      </x:c>
      <x:c r="O1888" s="1" t="n">
        <x:f aca="0">24*MAX(0,EOMONTH(B1888,0)-MAX(B1888,INDEX(Device_Inventory!$K$2:$K$1201,MATCH(A1888,Device_Inventory!$A$2:$A$1201,0)))+1)</x:f>
        <x:v>720</x:v>
      </x:c>
      <x:c r="P1888" s="11" t="b">
        <x:f aca="0">INDEX(Device_Inventory!$K$2:$K$1201,MATCH(A1888,Device_Inventory!$A$2:$A$1201,0))&gt;B1888</x:f>
        <x:v>0</x:v>
      </x:c>
      <x:c r="Q1888" s="1" t="str">
        <x:f aca="0">IF(D1888&gt;O1888,"Fail: operating hours exceed in-service hours",IF(D1888+M1888&gt;O1888,"Fail: operating + unavailable hours exceed in-service hours",IF(P1888,"Partial month: within in-service hours","OK")))</x:f>
        <x:v>OK</x:v>
      </x:c>
    </x:row>
    <x:row r="1889" ht="15" hidden="0" customHeight="1">
      <x:c r="A1889" s="1" t="s">
        <x:v>2791</x:v>
      </x:c>
      <x:c r="B1889" s="14" t="n">
        <x:v>46143</x:v>
      </x:c>
      <x:c r="C1889" s="1" t="n">
        <x:v>71.4</x:v>
      </x:c>
      <x:c r="D1889" s="1" t="n">
        <x:v>461.9</x:v>
      </x:c>
      <x:c r="E1889" s="1" t="n">
        <x:v>28</x:v>
      </x:c>
      <x:c r="F1889" s="1" t="n">
        <x:v>1</x:v>
      </x:c>
      <x:c r="G1889" s="1" t="n">
        <x:v>39</x:v>
      </x:c>
      <x:c r="H1889" s="1" t="n">
        <x:v>0</x:v>
      </x:c>
      <x:c r="I1889" s="1" t="n">
        <x:v>4</x:v>
      </x:c>
      <x:c r="J1889" s="1" t="n">
        <x:v>0.23</x:v>
      </x:c>
      <x:c r="K1889" s="1" t="n">
        <x:v>0</x:v>
      </x:c>
      <x:c r="L1889" s="1" t="n">
        <x:v>97</x:v>
      </x:c>
      <x:c r="M1889" s="1" t="n">
        <x:v>0</x:v>
      </x:c>
      <x:c r="N1889" s="1" t="n">
        <x:v>21.6</x:v>
      </x:c>
      <x:c r="O1889" s="1" t="n">
        <x:f aca="0">24*MAX(0,EOMONTH(B1889,0)-MAX(B1889,INDEX(Device_Inventory!$K$2:$K$1201,MATCH(A1889,Device_Inventory!$A$2:$A$1201,0)))+1)</x:f>
        <x:v>744</x:v>
      </x:c>
      <x:c r="P1889" s="11" t="b">
        <x:f aca="0">INDEX(Device_Inventory!$K$2:$K$1201,MATCH(A1889,Device_Inventory!$A$2:$A$1201,0))&gt;B1889</x:f>
        <x:v>0</x:v>
      </x:c>
      <x:c r="Q1889" s="1" t="str">
        <x:f aca="0">IF(D1889&gt;O1889,"Fail: operating hours exceed in-service hours",IF(D1889+M1889&gt;O1889,"Fail: operating + unavailable hours exceed in-service hours",IF(P1889,"Partial month: within in-service hours","OK")))</x:f>
        <x:v>OK</x:v>
      </x:c>
    </x:row>
    <x:row r="1890" ht="15" hidden="0" customHeight="1">
      <x:c r="A1890" s="1" t="s">
        <x:v>2791</x:v>
      </x:c>
      <x:c r="B1890" s="14" t="n">
        <x:v>46174</x:v>
      </x:c>
      <x:c r="C1890" s="1" t="n">
        <x:v>69.4</x:v>
      </x:c>
      <x:c r="D1890" s="1" t="n">
        <x:v>501.1</x:v>
      </x:c>
      <x:c r="E1890" s="1" t="n">
        <x:v>9</x:v>
      </x:c>
      <x:c r="F1890" s="1" t="n">
        <x:v>0</x:v>
      </x:c>
      <x:c r="G1890" s="1" t="n">
        <x:v>41</x:v>
      </x:c>
      <x:c r="H1890" s="1" t="n">
        <x:v>0</x:v>
      </x:c>
      <x:c r="I1890" s="1" t="n">
        <x:v>3</x:v>
      </x:c>
      <x:c r="J1890" s="1" t="n">
        <x:v>0.53</x:v>
      </x:c>
      <x:c r="K1890" s="1" t="n">
        <x:v>0</x:v>
      </x:c>
      <x:c r="L1890" s="1" t="n">
        <x:v>95.5</x:v>
      </x:c>
      <x:c r="M1890" s="1" t="n">
        <x:v>0.2</x:v>
      </x:c>
      <x:c r="N1890" s="1" t="n">
        <x:v>21.6</x:v>
      </x:c>
      <x:c r="O1890" s="1" t="n">
        <x:f aca="0">24*MAX(0,EOMONTH(B1890,0)-MAX(B1890,INDEX(Device_Inventory!$K$2:$K$1201,MATCH(A1890,Device_Inventory!$A$2:$A$1201,0)))+1)</x:f>
        <x:v>720</x:v>
      </x:c>
      <x:c r="P1890" s="11" t="b">
        <x:f aca="0">INDEX(Device_Inventory!$K$2:$K$1201,MATCH(A1890,Device_Inventory!$A$2:$A$1201,0))&gt;B1890</x:f>
        <x:v>0</x:v>
      </x:c>
      <x:c r="Q1890" s="1" t="str">
        <x:f aca="0">IF(D1890&gt;O1890,"Fail: operating hours exceed in-service hours",IF(D1890+M1890&gt;O1890,"Fail: operating + unavailable hours exceed in-service hours",IF(P1890,"Partial month: within in-service hours","OK")))</x:f>
        <x:v>OK</x:v>
      </x:c>
    </x:row>
    <x:row r="1891" ht="15" hidden="0" customHeight="1">
      <x:c r="A1891" s="1" t="s">
        <x:v>2791</x:v>
      </x:c>
      <x:c r="B1891" s="14" t="n">
        <x:v>46204</x:v>
      </x:c>
      <x:c r="C1891" s="1" t="n">
        <x:v>75.7</x:v>
      </x:c>
      <x:c r="D1891" s="1" t="n">
        <x:v>431.2</x:v>
      </x:c>
      <x:c r="E1891" s="1" t="n">
        <x:v>13</x:v>
      </x:c>
      <x:c r="F1891" s="1" t="n">
        <x:v>1</x:v>
      </x:c>
      <x:c r="G1891" s="1" t="n">
        <x:v>58</x:v>
      </x:c>
      <x:c r="H1891" s="1" t="n">
        <x:v>1</x:v>
      </x:c>
      <x:c r="I1891" s="1" t="n">
        <x:v>3</x:v>
      </x:c>
      <x:c r="J1891" s="1" t="n">
        <x:v>0.56</x:v>
      </x:c>
      <x:c r="K1891" s="1" t="n">
        <x:v>0</x:v>
      </x:c>
      <x:c r="L1891" s="1" t="n">
        <x:v>98.9</x:v>
      </x:c>
      <x:c r="M1891" s="1" t="n">
        <x:v>6.5</x:v>
      </x:c>
      <x:c r="N1891" s="1" t="n">
        <x:v>7.5</x:v>
      </x:c>
      <x:c r="O1891" s="1" t="n">
        <x:f aca="0">24*MAX(0,EOMONTH(B1891,0)-MAX(B1891,INDEX(Device_Inventory!$K$2:$K$1201,MATCH(A1891,Device_Inventory!$A$2:$A$1201,0)))+1)</x:f>
        <x:v>744</x:v>
      </x:c>
      <x:c r="P1891" s="11" t="b">
        <x:f aca="0">INDEX(Device_Inventory!$K$2:$K$1201,MATCH(A1891,Device_Inventory!$A$2:$A$1201,0))&gt;B1891</x:f>
        <x:v>0</x:v>
      </x:c>
      <x:c r="Q1891" s="1" t="str">
        <x:f aca="0">IF(D1891&gt;O1891,"Fail: operating hours exceed in-service hours",IF(D1891+M1891&gt;O1891,"Fail: operating + unavailable hours exceed in-service hours",IF(P1891,"Partial month: within in-service hours","OK")))</x:f>
        <x:v>OK</x:v>
      </x:c>
    </x:row>
    <x:row r="1892" ht="15" hidden="0" customHeight="1">
      <x:c r="A1892" s="1" t="s">
        <x:v>2794</x:v>
      </x:c>
      <x:c r="B1892" s="14" t="n">
        <x:v>46054</x:v>
      </x:c>
      <x:c r="C1892" s="1" t="n">
        <x:v>59.7</x:v>
      </x:c>
      <x:c r="D1892" s="1" t="n">
        <x:v>361.7</x:v>
      </x:c>
      <x:c r="E1892" s="1" t="n">
        <x:v>13</x:v>
      </x:c>
      <x:c r="F1892" s="1" t="n">
        <x:v>0</x:v>
      </x:c>
      <x:c r="G1892" s="1" t="n">
        <x:v>53</x:v>
      </x:c>
      <x:c r="H1892" s="1" t="n">
        <x:v>0</x:v>
      </x:c>
      <x:c r="I1892" s="1" t="n">
        <x:v>3</x:v>
      </x:c>
      <x:c r="J1892" s="1" t="n">
        <x:v>0.55</x:v>
      </x:c>
      <x:c r="K1892" s="1" t="n">
        <x:v>1</x:v>
      </x:c>
      <x:c r="L1892" s="1" t="n">
        <x:v>95.5</x:v>
      </x:c>
      <x:c r="M1892" s="1" t="n">
        <x:v>7</x:v>
      </x:c>
      <x:c r="N1892" s="1" t="n">
        <x:v>13.5</x:v>
      </x:c>
      <x:c r="O1892" s="1" t="n">
        <x:f aca="0">24*MAX(0,EOMONTH(B1892,0)-MAX(B1892,INDEX(Device_Inventory!$K$2:$K$1201,MATCH(A1892,Device_Inventory!$A$2:$A$1201,0)))+1)</x:f>
        <x:v>672</x:v>
      </x:c>
      <x:c r="P1892" s="11" t="b">
        <x:f aca="0">INDEX(Device_Inventory!$K$2:$K$1201,MATCH(A1892,Device_Inventory!$A$2:$A$1201,0))&gt;B1892</x:f>
        <x:v>0</x:v>
      </x:c>
      <x:c r="Q1892" s="1" t="str">
        <x:f aca="0">IF(D1892&gt;O1892,"Fail: operating hours exceed in-service hours",IF(D1892+M1892&gt;O1892,"Fail: operating + unavailable hours exceed in-service hours",IF(P1892,"Partial month: within in-service hours","OK")))</x:f>
        <x:v>OK</x:v>
      </x:c>
    </x:row>
    <x:row r="1893" ht="15" hidden="0" customHeight="1">
      <x:c r="A1893" s="1" t="s">
        <x:v>2794</x:v>
      </x:c>
      <x:c r="B1893" s="14" t="n">
        <x:v>46082</x:v>
      </x:c>
      <x:c r="C1893" s="1" t="n">
        <x:v>48.9</x:v>
      </x:c>
      <x:c r="D1893" s="1" t="n">
        <x:v>348.6</x:v>
      </x:c>
      <x:c r="E1893" s="1" t="n">
        <x:v>9</x:v>
      </x:c>
      <x:c r="F1893" s="1" t="n">
        <x:v>0</x:v>
      </x:c>
      <x:c r="G1893" s="1" t="n">
        <x:v>24</x:v>
      </x:c>
      <x:c r="H1893" s="1" t="n">
        <x:v>0</x:v>
      </x:c>
      <x:c r="I1893" s="1" t="n">
        <x:v>1</x:v>
      </x:c>
      <x:c r="J1893" s="1" t="n">
        <x:v>0.39</x:v>
      </x:c>
      <x:c r="K1893" s="1" t="n">
        <x:v>0</x:v>
      </x:c>
      <x:c r="L1893" s="1" t="n">
        <x:v>96.8</x:v>
      </x:c>
      <x:c r="M1893" s="1" t="n">
        <x:v>2</x:v>
      </x:c>
      <x:c r="N1893" s="1" t="n">
        <x:v>13.8</x:v>
      </x:c>
      <x:c r="O1893" s="1" t="n">
        <x:f aca="0">24*MAX(0,EOMONTH(B1893,0)-MAX(B1893,INDEX(Device_Inventory!$K$2:$K$1201,MATCH(A1893,Device_Inventory!$A$2:$A$1201,0)))+1)</x:f>
        <x:v>744</x:v>
      </x:c>
      <x:c r="P1893" s="11" t="b">
        <x:f aca="0">INDEX(Device_Inventory!$K$2:$K$1201,MATCH(A1893,Device_Inventory!$A$2:$A$1201,0))&gt;B1893</x:f>
        <x:v>0</x:v>
      </x:c>
      <x:c r="Q1893" s="1" t="str">
        <x:f aca="0">IF(D1893&gt;O1893,"Fail: operating hours exceed in-service hours",IF(D1893+M1893&gt;O1893,"Fail: operating + unavailable hours exceed in-service hours",IF(P1893,"Partial month: within in-service hours","OK")))</x:f>
        <x:v>OK</x:v>
      </x:c>
    </x:row>
    <x:row r="1894" ht="15" hidden="0" customHeight="1">
      <x:c r="A1894" s="1" t="s">
        <x:v>2794</x:v>
      </x:c>
      <x:c r="B1894" s="14" t="n">
        <x:v>46113</x:v>
      </x:c>
      <x:c r="C1894" s="1" t="n">
        <x:v>47.5</x:v>
      </x:c>
      <x:c r="D1894" s="1" t="n">
        <x:v>291.6</x:v>
      </x:c>
      <x:c r="E1894" s="1" t="n">
        <x:v>13</x:v>
      </x:c>
      <x:c r="F1894" s="1" t="n">
        <x:v>0</x:v>
      </x:c>
      <x:c r="G1894" s="1" t="n">
        <x:v>25</x:v>
      </x:c>
      <x:c r="H1894" s="1" t="n">
        <x:v>0</x:v>
      </x:c>
      <x:c r="I1894" s="1" t="n">
        <x:v>3</x:v>
      </x:c>
      <x:c r="J1894" s="1" t="n">
        <x:v>0.51</x:v>
      </x:c>
      <x:c r="K1894" s="1" t="n">
        <x:v>0</x:v>
      </x:c>
      <x:c r="L1894" s="1" t="n">
        <x:v>91.6</x:v>
      </x:c>
      <x:c r="M1894" s="1" t="n">
        <x:v>7.5</x:v>
      </x:c>
      <x:c r="N1894" s="1" t="n">
        <x:v>11.6</x:v>
      </x:c>
      <x:c r="O1894" s="1" t="n">
        <x:f aca="0">24*MAX(0,EOMONTH(B1894,0)-MAX(B1894,INDEX(Device_Inventory!$K$2:$K$1201,MATCH(A1894,Device_Inventory!$A$2:$A$1201,0)))+1)</x:f>
        <x:v>720</x:v>
      </x:c>
      <x:c r="P1894" s="11" t="b">
        <x:f aca="0">INDEX(Device_Inventory!$K$2:$K$1201,MATCH(A1894,Device_Inventory!$A$2:$A$1201,0))&gt;B1894</x:f>
        <x:v>0</x:v>
      </x:c>
      <x:c r="Q1894" s="1" t="str">
        <x:f aca="0">IF(D1894&gt;O1894,"Fail: operating hours exceed in-service hours",IF(D1894+M1894&gt;O1894,"Fail: operating + unavailable hours exceed in-service hours",IF(P1894,"Partial month: within in-service hours","OK")))</x:f>
        <x:v>OK</x:v>
      </x:c>
    </x:row>
    <x:row r="1895" ht="15" hidden="0" customHeight="1">
      <x:c r="A1895" s="1" t="s">
        <x:v>2794</x:v>
      </x:c>
      <x:c r="B1895" s="14" t="n">
        <x:v>46143</x:v>
      </x:c>
      <x:c r="C1895" s="1" t="n">
        <x:v>64.4</x:v>
      </x:c>
      <x:c r="D1895" s="1" t="n">
        <x:v>465.8</x:v>
      </x:c>
      <x:c r="E1895" s="1" t="n">
        <x:v>22</x:v>
      </x:c>
      <x:c r="F1895" s="1" t="n">
        <x:v>0</x:v>
      </x:c>
      <x:c r="G1895" s="1" t="n">
        <x:v>41</x:v>
      </x:c>
      <x:c r="H1895" s="1" t="n">
        <x:v>0</x:v>
      </x:c>
      <x:c r="I1895" s="1" t="n">
        <x:v>5</x:v>
      </x:c>
      <x:c r="J1895" s="1" t="n">
        <x:v>0</x:v>
      </x:c>
      <x:c r="K1895" s="1" t="n">
        <x:v>0</x:v>
      </x:c>
      <x:c r="L1895" s="1" t="n">
        <x:v>94.1</x:v>
      </x:c>
      <x:c r="M1895" s="1" t="n">
        <x:v>4.6</x:v>
      </x:c>
      <x:c r="N1895" s="1" t="n">
        <x:v>14.1</x:v>
      </x:c>
      <x:c r="O1895" s="1" t="n">
        <x:f aca="0">24*MAX(0,EOMONTH(B1895,0)-MAX(B1895,INDEX(Device_Inventory!$K$2:$K$1201,MATCH(A1895,Device_Inventory!$A$2:$A$1201,0)))+1)</x:f>
        <x:v>744</x:v>
      </x:c>
      <x:c r="P1895" s="11" t="b">
        <x:f aca="0">INDEX(Device_Inventory!$K$2:$K$1201,MATCH(A1895,Device_Inventory!$A$2:$A$1201,0))&gt;B1895</x:f>
        <x:v>0</x:v>
      </x:c>
      <x:c r="Q1895" s="1" t="str">
        <x:f aca="0">IF(D1895&gt;O1895,"Fail: operating hours exceed in-service hours",IF(D1895+M1895&gt;O1895,"Fail: operating + unavailable hours exceed in-service hours",IF(P1895,"Partial month: within in-service hours","OK")))</x:f>
        <x:v>OK</x:v>
      </x:c>
    </x:row>
    <x:row r="1896" ht="15" hidden="0" customHeight="1">
      <x:c r="A1896" s="1" t="s">
        <x:v>2794</x:v>
      </x:c>
      <x:c r="B1896" s="14" t="n">
        <x:v>46174</x:v>
      </x:c>
      <x:c r="C1896" s="1" t="n">
        <x:v>47.5</x:v>
      </x:c>
      <x:c r="D1896" s="1" t="n">
        <x:v>272.5</x:v>
      </x:c>
      <x:c r="E1896" s="1" t="n">
        <x:v>18</x:v>
      </x:c>
      <x:c r="F1896" s="1" t="n">
        <x:v>1</x:v>
      </x:c>
      <x:c r="G1896" s="1" t="n">
        <x:v>26</x:v>
      </x:c>
      <x:c r="H1896" s="1" t="n">
        <x:v>0</x:v>
      </x:c>
      <x:c r="I1896" s="1" t="n">
        <x:v>4</x:v>
      </x:c>
      <x:c r="J1896" s="1" t="n">
        <x:v>0</x:v>
      </x:c>
      <x:c r="K1896" s="1" t="n">
        <x:v>1</x:v>
      </x:c>
      <x:c r="L1896" s="1" t="n">
        <x:v>95.8</x:v>
      </x:c>
      <x:c r="M1896" s="1" t="n">
        <x:v>5.8</x:v>
      </x:c>
      <x:c r="N1896" s="1" t="n">
        <x:v>10</x:v>
      </x:c>
      <x:c r="O1896" s="1" t="n">
        <x:f aca="0">24*MAX(0,EOMONTH(B1896,0)-MAX(B1896,INDEX(Device_Inventory!$K$2:$K$1201,MATCH(A1896,Device_Inventory!$A$2:$A$1201,0)))+1)</x:f>
        <x:v>720</x:v>
      </x:c>
      <x:c r="P1896" s="11" t="b">
        <x:f aca="0">INDEX(Device_Inventory!$K$2:$K$1201,MATCH(A1896,Device_Inventory!$A$2:$A$1201,0))&gt;B1896</x:f>
        <x:v>0</x:v>
      </x:c>
      <x:c r="Q1896" s="1" t="str">
        <x:f aca="0">IF(D1896&gt;O1896,"Fail: operating hours exceed in-service hours",IF(D1896+M1896&gt;O1896,"Fail: operating + unavailable hours exceed in-service hours",IF(P1896,"Partial month: within in-service hours","OK")))</x:f>
        <x:v>OK</x:v>
      </x:c>
    </x:row>
    <x:row r="1897" ht="15" hidden="0" customHeight="1">
      <x:c r="A1897" s="1" t="s">
        <x:v>2794</x:v>
      </x:c>
      <x:c r="B1897" s="14" t="n">
        <x:v>46204</x:v>
      </x:c>
      <x:c r="C1897" s="1" t="n">
        <x:v>45.6</x:v>
      </x:c>
      <x:c r="D1897" s="1" t="n">
        <x:v>254.6</x:v>
      </x:c>
      <x:c r="E1897" s="1" t="n">
        <x:v>12</x:v>
      </x:c>
      <x:c r="F1897" s="1" t="n">
        <x:v>0</x:v>
      </x:c>
      <x:c r="G1897" s="1" t="n">
        <x:v>31</x:v>
      </x:c>
      <x:c r="H1897" s="1" t="n">
        <x:v>0</x:v>
      </x:c>
      <x:c r="I1897" s="1" t="n">
        <x:v>0</x:v>
      </x:c>
      <x:c r="J1897" s="1" t="n">
        <x:v>0</x:v>
      </x:c>
      <x:c r="K1897" s="1" t="n">
        <x:v>1</x:v>
      </x:c>
      <x:c r="L1897" s="1" t="n">
        <x:v>94.8</x:v>
      </x:c>
      <x:c r="M1897" s="1" t="n">
        <x:v>1.8</x:v>
      </x:c>
      <x:c r="N1897" s="1" t="n">
        <x:v>10</x:v>
      </x:c>
      <x:c r="O1897" s="1" t="n">
        <x:f aca="0">24*MAX(0,EOMONTH(B1897,0)-MAX(B1897,INDEX(Device_Inventory!$K$2:$K$1201,MATCH(A1897,Device_Inventory!$A$2:$A$1201,0)))+1)</x:f>
        <x:v>744</x:v>
      </x:c>
      <x:c r="P1897" s="11" t="b">
        <x:f aca="0">INDEX(Device_Inventory!$K$2:$K$1201,MATCH(A1897,Device_Inventory!$A$2:$A$1201,0))&gt;B1897</x:f>
        <x:v>0</x:v>
      </x:c>
      <x:c r="Q1897" s="1" t="str">
        <x:f aca="0">IF(D1897&gt;O1897,"Fail: operating hours exceed in-service hours",IF(D1897+M1897&gt;O1897,"Fail: operating + unavailable hours exceed in-service hours",IF(P1897,"Partial month: within in-service hours","OK")))</x:f>
        <x:v>OK</x:v>
      </x:c>
    </x:row>
    <x:row r="1898" ht="15" hidden="0" customHeight="1">
      <x:c r="A1898" s="1" t="s">
        <x:v>2797</x:v>
      </x:c>
      <x:c r="B1898" s="14" t="n">
        <x:v>46054</x:v>
      </x:c>
      <x:c r="C1898" s="1" t="n">
        <x:v>93.5</x:v>
      </x:c>
      <x:c r="D1898" s="1" t="n">
        <x:v>621.6</x:v>
      </x:c>
      <x:c r="E1898" s="1" t="n">
        <x:v>32</x:v>
      </x:c>
      <x:c r="F1898" s="1" t="n">
        <x:v>3</x:v>
      </x:c>
      <x:c r="G1898" s="1" t="n">
        <x:v>25</x:v>
      </x:c>
      <x:c r="H1898" s="1" t="n">
        <x:v>1</x:v>
      </x:c>
      <x:c r="I1898" s="1" t="n">
        <x:v>2</x:v>
      </x:c>
      <x:c r="J1898" s="1" t="n">
        <x:v>1.14</x:v>
      </x:c>
      <x:c r="K1898" s="1" t="n">
        <x:v>1</x:v>
      </x:c>
      <x:c r="L1898" s="1" t="n">
        <x:v>93.4</x:v>
      </x:c>
      <x:c r="M1898" s="1" t="n">
        <x:v>3.1</x:v>
      </x:c>
      <x:c r="N1898" s="1" t="n">
        <x:v>17.7</x:v>
      </x:c>
      <x:c r="O1898" s="1" t="n">
        <x:f aca="0">24*MAX(0,EOMONTH(B1898,0)-MAX(B1898,INDEX(Device_Inventory!$K$2:$K$1201,MATCH(A1898,Device_Inventory!$A$2:$A$1201,0)))+1)</x:f>
        <x:v>672</x:v>
      </x:c>
      <x:c r="P1898" s="11" t="b">
        <x:f aca="0">INDEX(Device_Inventory!$K$2:$K$1201,MATCH(A1898,Device_Inventory!$A$2:$A$1201,0))&gt;B1898</x:f>
        <x:v>0</x:v>
      </x:c>
      <x:c r="Q1898" s="1" t="str">
        <x:f aca="0">IF(D1898&gt;O1898,"Fail: operating hours exceed in-service hours",IF(D1898+M1898&gt;O1898,"Fail: operating + unavailable hours exceed in-service hours",IF(P1898,"Partial month: within in-service hours","OK")))</x:f>
        <x:v>OK</x:v>
      </x:c>
    </x:row>
    <x:row r="1899" ht="15" hidden="0" customHeight="1">
      <x:c r="A1899" s="1" t="s">
        <x:v>2797</x:v>
      </x:c>
      <x:c r="B1899" s="14" t="n">
        <x:v>46082</x:v>
      </x:c>
      <x:c r="C1899" s="1" t="n">
        <x:v>72.9</x:v>
      </x:c>
      <x:c r="D1899" s="1" t="n">
        <x:v>477.6</x:v>
      </x:c>
      <x:c r="E1899" s="1" t="n">
        <x:v>29</x:v>
      </x:c>
      <x:c r="F1899" s="1" t="n">
        <x:v>4</x:v>
      </x:c>
      <x:c r="G1899" s="1" t="n">
        <x:v>41</x:v>
      </x:c>
      <x:c r="H1899" s="1" t="n">
        <x:v>1</x:v>
      </x:c>
      <x:c r="I1899" s="1" t="n">
        <x:v>2</x:v>
      </x:c>
      <x:c r="J1899" s="1" t="n">
        <x:v>1.89</x:v>
      </x:c>
      <x:c r="K1899" s="1" t="n">
        <x:v>2</x:v>
      </x:c>
      <x:c r="L1899" s="1" t="n">
        <x:v>91.2</x:v>
      </x:c>
      <x:c r="M1899" s="1" t="n">
        <x:v>7.2</x:v>
      </x:c>
      <x:c r="N1899" s="1" t="n">
        <x:v>21.5</x:v>
      </x:c>
      <x:c r="O1899" s="1" t="n">
        <x:f aca="0">24*MAX(0,EOMONTH(B1899,0)-MAX(B1899,INDEX(Device_Inventory!$K$2:$K$1201,MATCH(A1899,Device_Inventory!$A$2:$A$1201,0)))+1)</x:f>
        <x:v>744</x:v>
      </x:c>
      <x:c r="P1899" s="11" t="b">
        <x:f aca="0">INDEX(Device_Inventory!$K$2:$K$1201,MATCH(A1899,Device_Inventory!$A$2:$A$1201,0))&gt;B1899</x:f>
        <x:v>0</x:v>
      </x:c>
      <x:c r="Q1899" s="1" t="str">
        <x:f aca="0">IF(D1899&gt;O1899,"Fail: operating hours exceed in-service hours",IF(D1899+M1899&gt;O1899,"Fail: operating + unavailable hours exceed in-service hours",IF(P1899,"Partial month: within in-service hours","OK")))</x:f>
        <x:v>OK</x:v>
      </x:c>
    </x:row>
    <x:row r="1900" ht="15" hidden="0" customHeight="1">
      <x:c r="A1900" s="1" t="s">
        <x:v>2797</x:v>
      </x:c>
      <x:c r="B1900" s="14" t="n">
        <x:v>46113</x:v>
      </x:c>
      <x:c r="C1900" s="1" t="n">
        <x:v>40.2</x:v>
      </x:c>
      <x:c r="D1900" s="1" t="n">
        <x:v>239.9</x:v>
      </x:c>
      <x:c r="E1900" s="1" t="n">
        <x:v>31</x:v>
      </x:c>
      <x:c r="F1900" s="1" t="n">
        <x:v>2</x:v>
      </x:c>
      <x:c r="G1900" s="1" t="n">
        <x:v>21</x:v>
      </x:c>
      <x:c r="H1900" s="1" t="n">
        <x:v>1</x:v>
      </x:c>
      <x:c r="I1900" s="1" t="n">
        <x:v>1</x:v>
      </x:c>
      <x:c r="J1900" s="1" t="n">
        <x:v>1.26</x:v>
      </x:c>
      <x:c r="K1900" s="1" t="n">
        <x:v>1</x:v>
      </x:c>
      <x:c r="L1900" s="1" t="n">
        <x:v>96.4</x:v>
      </x:c>
      <x:c r="M1900" s="1" t="n">
        <x:v>6.9</x:v>
      </x:c>
      <x:c r="N1900" s="1" t="n">
        <x:v>9.3</x:v>
      </x:c>
      <x:c r="O1900" s="1" t="n">
        <x:f aca="0">24*MAX(0,EOMONTH(B1900,0)-MAX(B1900,INDEX(Device_Inventory!$K$2:$K$1201,MATCH(A1900,Device_Inventory!$A$2:$A$1201,0)))+1)</x:f>
        <x:v>720</x:v>
      </x:c>
      <x:c r="P1900" s="11" t="b">
        <x:f aca="0">INDEX(Device_Inventory!$K$2:$K$1201,MATCH(A1900,Device_Inventory!$A$2:$A$1201,0))&gt;B1900</x:f>
        <x:v>0</x:v>
      </x:c>
      <x:c r="Q1900" s="1" t="str">
        <x:f aca="0">IF(D1900&gt;O1900,"Fail: operating hours exceed in-service hours",IF(D1900+M1900&gt;O1900,"Fail: operating + unavailable hours exceed in-service hours",IF(P1900,"Partial month: within in-service hours","OK")))</x:f>
        <x:v>OK</x:v>
      </x:c>
    </x:row>
    <x:row r="1901" ht="15" hidden="0" customHeight="1">
      <x:c r="A1901" s="1" t="s">
        <x:v>2797</x:v>
      </x:c>
      <x:c r="B1901" s="14" t="n">
        <x:v>46143</x:v>
      </x:c>
      <x:c r="C1901" s="1" t="n">
        <x:v>67.1</x:v>
      </x:c>
      <x:c r="D1901" s="1" t="n">
        <x:v>392.5</x:v>
      </x:c>
      <x:c r="E1901" s="1" t="n">
        <x:v>25</x:v>
      </x:c>
      <x:c r="F1901" s="1" t="n">
        <x:v>3</x:v>
      </x:c>
      <x:c r="G1901" s="1" t="n">
        <x:v>46</x:v>
      </x:c>
      <x:c r="H1901" s="1" t="n">
        <x:v>1</x:v>
      </x:c>
      <x:c r="I1901" s="1" t="n">
        <x:v>4</x:v>
      </x:c>
      <x:c r="J1901" s="1" t="n">
        <x:v>1.39</x:v>
      </x:c>
      <x:c r="K1901" s="1" t="n">
        <x:v>0</x:v>
      </x:c>
      <x:c r="L1901" s="1" t="n">
        <x:v>95.2</x:v>
      </x:c>
      <x:c r="M1901" s="1" t="n">
        <x:v>11.3</x:v>
      </x:c>
      <x:c r="N1901" s="1" t="n">
        <x:v>9.9</x:v>
      </x:c>
      <x:c r="O1901" s="1" t="n">
        <x:f aca="0">24*MAX(0,EOMONTH(B1901,0)-MAX(B1901,INDEX(Device_Inventory!$K$2:$K$1201,MATCH(A1901,Device_Inventory!$A$2:$A$1201,0)))+1)</x:f>
        <x:v>744</x:v>
      </x:c>
      <x:c r="P1901" s="11" t="b">
        <x:f aca="0">INDEX(Device_Inventory!$K$2:$K$1201,MATCH(A1901,Device_Inventory!$A$2:$A$1201,0))&gt;B1901</x:f>
        <x:v>0</x:v>
      </x:c>
      <x:c r="Q1901" s="1" t="str">
        <x:f aca="0">IF(D1901&gt;O1901,"Fail: operating hours exceed in-service hours",IF(D1901+M1901&gt;O1901,"Fail: operating + unavailable hours exceed in-service hours",IF(P1901,"Partial month: within in-service hours","OK")))</x:f>
        <x:v>OK</x:v>
      </x:c>
    </x:row>
    <x:row r="1902" ht="15" hidden="0" customHeight="1">
      <x:c r="A1902" s="1" t="s">
        <x:v>2797</x:v>
      </x:c>
      <x:c r="B1902" s="14" t="n">
        <x:v>46174</x:v>
      </x:c>
      <x:c r="C1902" s="1" t="n">
        <x:v>96.9</x:v>
      </x:c>
      <x:c r="D1902" s="1" t="n">
        <x:v>568.2</x:v>
      </x:c>
      <x:c r="E1902" s="1" t="n">
        <x:v>34</x:v>
      </x:c>
      <x:c r="F1902" s="1" t="n">
        <x:v>5</x:v>
      </x:c>
      <x:c r="G1902" s="1" t="n">
        <x:v>44</x:v>
      </x:c>
      <x:c r="H1902" s="1" t="n">
        <x:v>2</x:v>
      </x:c>
      <x:c r="I1902" s="1" t="n">
        <x:v>3</x:v>
      </x:c>
      <x:c r="J1902" s="1" t="n">
        <x:v>0.92</x:v>
      </x:c>
      <x:c r="K1902" s="1" t="n">
        <x:v>2</x:v>
      </x:c>
      <x:c r="L1902" s="1" t="n">
        <x:v>96.2</x:v>
      </x:c>
      <x:c r="M1902" s="1" t="n">
        <x:v>11</x:v>
      </x:c>
      <x:c r="N1902" s="1" t="n">
        <x:v>11.7</x:v>
      </x:c>
      <x:c r="O1902" s="1" t="n">
        <x:f aca="0">24*MAX(0,EOMONTH(B1902,0)-MAX(B1902,INDEX(Device_Inventory!$K$2:$K$1201,MATCH(A1902,Device_Inventory!$A$2:$A$1201,0)))+1)</x:f>
        <x:v>720</x:v>
      </x:c>
      <x:c r="P1902" s="11" t="b">
        <x:f aca="0">INDEX(Device_Inventory!$K$2:$K$1201,MATCH(A1902,Device_Inventory!$A$2:$A$1201,0))&gt;B1902</x:f>
        <x:v>0</x:v>
      </x:c>
      <x:c r="Q1902" s="1" t="str">
        <x:f aca="0">IF(D1902&gt;O1902,"Fail: operating hours exceed in-service hours",IF(D1902+M1902&gt;O1902,"Fail: operating + unavailable hours exceed in-service hours",IF(P1902,"Partial month: within in-service hours","OK")))</x:f>
        <x:v>OK</x:v>
      </x:c>
    </x:row>
    <x:row r="1903" ht="15" hidden="0" customHeight="1">
      <x:c r="A1903" s="1" t="s">
        <x:v>2797</x:v>
      </x:c>
      <x:c r="B1903" s="14" t="n">
        <x:v>46204</x:v>
      </x:c>
      <x:c r="C1903" s="1" t="n">
        <x:v>81.2</x:v>
      </x:c>
      <x:c r="D1903" s="1" t="n">
        <x:v>484.8</x:v>
      </x:c>
      <x:c r="E1903" s="1" t="n">
        <x:v>32</x:v>
      </x:c>
      <x:c r="F1903" s="1" t="n">
        <x:v>4</x:v>
      </x:c>
      <x:c r="G1903" s="1" t="n">
        <x:v>42</x:v>
      </x:c>
      <x:c r="H1903" s="1" t="n">
        <x:v>2</x:v>
      </x:c>
      <x:c r="I1903" s="1" t="n">
        <x:v>2</x:v>
      </x:c>
      <x:c r="J1903" s="1" t="n">
        <x:v>1.1</x:v>
      </x:c>
      <x:c r="K1903" s="1" t="n">
        <x:v>2</x:v>
      </x:c>
      <x:c r="L1903" s="1" t="n">
        <x:v>92.2</x:v>
      </x:c>
      <x:c r="M1903" s="1" t="n">
        <x:v>10</x:v>
      </x:c>
      <x:c r="N1903" s="1" t="n">
        <x:v>14.8</x:v>
      </x:c>
      <x:c r="O1903" s="1" t="n">
        <x:f aca="0">24*MAX(0,EOMONTH(B1903,0)-MAX(B1903,INDEX(Device_Inventory!$K$2:$K$1201,MATCH(A1903,Device_Inventory!$A$2:$A$1201,0)))+1)</x:f>
        <x:v>744</x:v>
      </x:c>
      <x:c r="P1903" s="11" t="b">
        <x:f aca="0">INDEX(Device_Inventory!$K$2:$K$1201,MATCH(A1903,Device_Inventory!$A$2:$A$1201,0))&gt;B1903</x:f>
        <x:v>0</x:v>
      </x:c>
      <x:c r="Q1903" s="1" t="str">
        <x:f aca="0">IF(D1903&gt;O1903,"Fail: operating hours exceed in-service hours",IF(D1903+M1903&gt;O1903,"Fail: operating + unavailable hours exceed in-service hours",IF(P1903,"Partial month: within in-service hours","OK")))</x:f>
        <x:v>OK</x:v>
      </x:c>
    </x:row>
    <x:row r="1904" ht="15" hidden="0" customHeight="1">
      <x:c r="A1904" s="1" t="s">
        <x:v>2800</x:v>
      </x:c>
      <x:c r="B1904" s="14" t="n">
        <x:v>46054</x:v>
      </x:c>
      <x:c r="C1904" s="1" t="n">
        <x:v>86.5</x:v>
      </x:c>
      <x:c r="D1904" s="1" t="n">
        <x:v>538.7</x:v>
      </x:c>
      <x:c r="E1904" s="1" t="n">
        <x:v>34</x:v>
      </x:c>
      <x:c r="F1904" s="1" t="n">
        <x:v>4</x:v>
      </x:c>
      <x:c r="G1904" s="1" t="n">
        <x:v>30</x:v>
      </x:c>
      <x:c r="H1904" s="1" t="n">
        <x:v>1</x:v>
      </x:c>
      <x:c r="I1904" s="1" t="n">
        <x:v>4</x:v>
      </x:c>
      <x:c r="J1904" s="1" t="n">
        <x:v>0.9</x:v>
      </x:c>
      <x:c r="K1904" s="1" t="n">
        <x:v>0</x:v>
      </x:c>
      <x:c r="L1904" s="1" t="n">
        <x:v>94.5</x:v>
      </x:c>
      <x:c r="M1904" s="1" t="n">
        <x:v>7.4</x:v>
      </x:c>
      <x:c r="N1904" s="1" t="n">
        <x:v>22.5</x:v>
      </x:c>
      <x:c r="O1904" s="1" t="n">
        <x:f aca="0">24*MAX(0,EOMONTH(B1904,0)-MAX(B1904,INDEX(Device_Inventory!$K$2:$K$1201,MATCH(A1904,Device_Inventory!$A$2:$A$1201,0)))+1)</x:f>
        <x:v>672</x:v>
      </x:c>
      <x:c r="P1904" s="11" t="b">
        <x:f aca="0">INDEX(Device_Inventory!$K$2:$K$1201,MATCH(A1904,Device_Inventory!$A$2:$A$1201,0))&gt;B1904</x:f>
        <x:v>0</x:v>
      </x:c>
      <x:c r="Q1904" s="1" t="str">
        <x:f aca="0">IF(D1904&gt;O1904,"Fail: operating hours exceed in-service hours",IF(D1904+M1904&gt;O1904,"Fail: operating + unavailable hours exceed in-service hours",IF(P1904,"Partial month: within in-service hours","OK")))</x:f>
        <x:v>OK</x:v>
      </x:c>
    </x:row>
    <x:row r="1905" ht="15" hidden="0" customHeight="1">
      <x:c r="A1905" s="1" t="s">
        <x:v>2800</x:v>
      </x:c>
      <x:c r="B1905" s="14" t="n">
        <x:v>46082</x:v>
      </x:c>
      <x:c r="C1905" s="1" t="n">
        <x:v>77.2</x:v>
      </x:c>
      <x:c r="D1905" s="1" t="n">
        <x:v>546.8</x:v>
      </x:c>
      <x:c r="E1905" s="1" t="n">
        <x:v>41</x:v>
      </x:c>
      <x:c r="F1905" s="1" t="n">
        <x:v>1</x:v>
      </x:c>
      <x:c r="G1905" s="1" t="n">
        <x:v>42</x:v>
      </x:c>
      <x:c r="H1905" s="1" t="n">
        <x:v>2</x:v>
      </x:c>
      <x:c r="I1905" s="1" t="n">
        <x:v>2</x:v>
      </x:c>
      <x:c r="J1905" s="1" t="n">
        <x:v>0.99</x:v>
      </x:c>
      <x:c r="K1905" s="1" t="n">
        <x:v>0</x:v>
      </x:c>
      <x:c r="L1905" s="1" t="n">
        <x:v>92.7</x:v>
      </x:c>
      <x:c r="M1905" s="1" t="n">
        <x:v>5.4</x:v>
      </x:c>
      <x:c r="N1905" s="1" t="n">
        <x:v>18.4</x:v>
      </x:c>
      <x:c r="O1905" s="1" t="n">
        <x:f aca="0">24*MAX(0,EOMONTH(B1905,0)-MAX(B1905,INDEX(Device_Inventory!$K$2:$K$1201,MATCH(A1905,Device_Inventory!$A$2:$A$1201,0)))+1)</x:f>
        <x:v>744</x:v>
      </x:c>
      <x:c r="P1905" s="11" t="b">
        <x:f aca="0">INDEX(Device_Inventory!$K$2:$K$1201,MATCH(A1905,Device_Inventory!$A$2:$A$1201,0))&gt;B1905</x:f>
        <x:v>0</x:v>
      </x:c>
      <x:c r="Q1905" s="1" t="str">
        <x:f aca="0">IF(D1905&gt;O1905,"Fail: operating hours exceed in-service hours",IF(D1905+M1905&gt;O1905,"Fail: operating + unavailable hours exceed in-service hours",IF(P1905,"Partial month: within in-service hours","OK")))</x:f>
        <x:v>OK</x:v>
      </x:c>
    </x:row>
    <x:row r="1906" ht="15" hidden="0" customHeight="1">
      <x:c r="A1906" s="1" t="s">
        <x:v>2800</x:v>
      </x:c>
      <x:c r="B1906" s="14" t="n">
        <x:v>46113</x:v>
      </x:c>
      <x:c r="C1906" s="1" t="n">
        <x:v>72.2</x:v>
      </x:c>
      <x:c r="D1906" s="1" t="n">
        <x:v>455.2</x:v>
      </x:c>
      <x:c r="E1906" s="1" t="n">
        <x:v>27</x:v>
      </x:c>
      <x:c r="F1906" s="1" t="n">
        <x:v>3</x:v>
      </x:c>
      <x:c r="G1906" s="1" t="n">
        <x:v>39</x:v>
      </x:c>
      <x:c r="H1906" s="1" t="n">
        <x:v>0</x:v>
      </x:c>
      <x:c r="I1906" s="1" t="n">
        <x:v>3</x:v>
      </x:c>
      <x:c r="J1906" s="1" t="n">
        <x:v>0.87</x:v>
      </x:c>
      <x:c r="K1906" s="1" t="n">
        <x:v>2</x:v>
      </x:c>
      <x:c r="L1906" s="1" t="n">
        <x:v>90.4</x:v>
      </x:c>
      <x:c r="M1906" s="1" t="n">
        <x:v>12.1</x:v>
      </x:c>
      <x:c r="N1906" s="1" t="n">
        <x:v>8.1</x:v>
      </x:c>
      <x:c r="O1906" s="1" t="n">
        <x:f aca="0">24*MAX(0,EOMONTH(B1906,0)-MAX(B1906,INDEX(Device_Inventory!$K$2:$K$1201,MATCH(A1906,Device_Inventory!$A$2:$A$1201,0)))+1)</x:f>
        <x:v>720</x:v>
      </x:c>
      <x:c r="P1906" s="11" t="b">
        <x:f aca="0">INDEX(Device_Inventory!$K$2:$K$1201,MATCH(A1906,Device_Inventory!$A$2:$A$1201,0))&gt;B1906</x:f>
        <x:v>0</x:v>
      </x:c>
      <x:c r="Q1906" s="1" t="str">
        <x:f aca="0">IF(D1906&gt;O1906,"Fail: operating hours exceed in-service hours",IF(D1906+M1906&gt;O1906,"Fail: operating + unavailable hours exceed in-service hours",IF(P1906,"Partial month: within in-service hours","OK")))</x:f>
        <x:v>OK</x:v>
      </x:c>
    </x:row>
    <x:row r="1907" ht="15" hidden="0" customHeight="1">
      <x:c r="A1907" s="1" t="s">
        <x:v>2800</x:v>
      </x:c>
      <x:c r="B1907" s="14" t="n">
        <x:v>46143</x:v>
      </x:c>
      <x:c r="C1907" s="1" t="n">
        <x:v>78.1</x:v>
      </x:c>
      <x:c r="D1907" s="1" t="n">
        <x:v>542.3</x:v>
      </x:c>
      <x:c r="E1907" s="1" t="n">
        <x:v>31</x:v>
      </x:c>
      <x:c r="F1907" s="1" t="n">
        <x:v>2</x:v>
      </x:c>
      <x:c r="G1907" s="1" t="n">
        <x:v>41</x:v>
      </x:c>
      <x:c r="H1907" s="1" t="n">
        <x:v>0</x:v>
      </x:c>
      <x:c r="I1907" s="1" t="n">
        <x:v>4</x:v>
      </x:c>
      <x:c r="J1907" s="1" t="n">
        <x:v>0.38</x:v>
      </x:c>
      <x:c r="K1907" s="1" t="n">
        <x:v>0</x:v>
      </x:c>
      <x:c r="L1907" s="1" t="n">
        <x:v>95.9</x:v>
      </x:c>
      <x:c r="M1907" s="1" t="n">
        <x:v>0</x:v>
      </x:c>
      <x:c r="N1907" s="1" t="n">
        <x:v>12.4</x:v>
      </x:c>
      <x:c r="O1907" s="1" t="n">
        <x:f aca="0">24*MAX(0,EOMONTH(B1907,0)-MAX(B1907,INDEX(Device_Inventory!$K$2:$K$1201,MATCH(A1907,Device_Inventory!$A$2:$A$1201,0)))+1)</x:f>
        <x:v>744</x:v>
      </x:c>
      <x:c r="P1907" s="11" t="b">
        <x:f aca="0">INDEX(Device_Inventory!$K$2:$K$1201,MATCH(A1907,Device_Inventory!$A$2:$A$1201,0))&gt;B1907</x:f>
        <x:v>0</x:v>
      </x:c>
      <x:c r="Q1907" s="1" t="str">
        <x:f aca="0">IF(D1907&gt;O1907,"Fail: operating hours exceed in-service hours",IF(D1907+M1907&gt;O1907,"Fail: operating + unavailable hours exceed in-service hours",IF(P1907,"Partial month: within in-service hours","OK")))</x:f>
        <x:v>OK</x:v>
      </x:c>
    </x:row>
    <x:row r="1908" ht="15" hidden="0" customHeight="1">
      <x:c r="A1908" s="1" t="s">
        <x:v>2800</x:v>
      </x:c>
      <x:c r="B1908" s="14" t="n">
        <x:v>46174</x:v>
      </x:c>
      <x:c r="C1908" s="1" t="n">
        <x:v>65.2</x:v>
      </x:c>
      <x:c r="D1908" s="1" t="n">
        <x:v>408.8</x:v>
      </x:c>
      <x:c r="E1908" s="1" t="n">
        <x:v>20</x:v>
      </x:c>
      <x:c r="F1908" s="1" t="n">
        <x:v>1</x:v>
      </x:c>
      <x:c r="G1908" s="1" t="n">
        <x:v>40</x:v>
      </x:c>
      <x:c r="H1908" s="1" t="n">
        <x:v>2</x:v>
      </x:c>
      <x:c r="I1908" s="1" t="n">
        <x:v>5</x:v>
      </x:c>
      <x:c r="J1908" s="1" t="n">
        <x:v>1.04</x:v>
      </x:c>
      <x:c r="K1908" s="1" t="n">
        <x:v>0</x:v>
      </x:c>
      <x:c r="L1908" s="1" t="n">
        <x:v>94.9</x:v>
      </x:c>
      <x:c r="M1908" s="1" t="n">
        <x:v>11.3</x:v>
      </x:c>
      <x:c r="N1908" s="1" t="n">
        <x:v>6.2</x:v>
      </x:c>
      <x:c r="O1908" s="1" t="n">
        <x:f aca="0">24*MAX(0,EOMONTH(B1908,0)-MAX(B1908,INDEX(Device_Inventory!$K$2:$K$1201,MATCH(A1908,Device_Inventory!$A$2:$A$1201,0)))+1)</x:f>
        <x:v>720</x:v>
      </x:c>
      <x:c r="P1908" s="11" t="b">
        <x:f aca="0">INDEX(Device_Inventory!$K$2:$K$1201,MATCH(A1908,Device_Inventory!$A$2:$A$1201,0))&gt;B1908</x:f>
        <x:v>0</x:v>
      </x:c>
      <x:c r="Q1908" s="1" t="str">
        <x:f aca="0">IF(D1908&gt;O1908,"Fail: operating hours exceed in-service hours",IF(D1908+M1908&gt;O1908,"Fail: operating + unavailable hours exceed in-service hours",IF(P1908,"Partial month: within in-service hours","OK")))</x:f>
        <x:v>OK</x:v>
      </x:c>
    </x:row>
    <x:row r="1909" ht="15" hidden="0" customHeight="1">
      <x:c r="A1909" s="1" t="s">
        <x:v>2800</x:v>
      </x:c>
      <x:c r="B1909" s="14" t="n">
        <x:v>46204</x:v>
      </x:c>
      <x:c r="C1909" s="1" t="n">
        <x:v>85.6</x:v>
      </x:c>
      <x:c r="D1909" s="1" t="n">
        <x:v>578.6</x:v>
      </x:c>
      <x:c r="E1909" s="1" t="n">
        <x:v>31</x:v>
      </x:c>
      <x:c r="F1909" s="1" t="n">
        <x:v>5</x:v>
      </x:c>
      <x:c r="G1909" s="1" t="n">
        <x:v>33</x:v>
      </x:c>
      <x:c r="H1909" s="1" t="n">
        <x:v>1</x:v>
      </x:c>
      <x:c r="I1909" s="1" t="n">
        <x:v>7</x:v>
      </x:c>
      <x:c r="J1909" s="1" t="n">
        <x:v>1.35</x:v>
      </x:c>
      <x:c r="K1909" s="1" t="n">
        <x:v>2</x:v>
      </x:c>
      <x:c r="L1909" s="1" t="n">
        <x:v>88.9</x:v>
      </x:c>
      <x:c r="M1909" s="1" t="n">
        <x:v>3.4</x:v>
      </x:c>
      <x:c r="N1909" s="1" t="n">
        <x:v>25.1</x:v>
      </x:c>
      <x:c r="O1909" s="1" t="n">
        <x:f aca="0">24*MAX(0,EOMONTH(B1909,0)-MAX(B1909,INDEX(Device_Inventory!$K$2:$K$1201,MATCH(A1909,Device_Inventory!$A$2:$A$1201,0)))+1)</x:f>
        <x:v>744</x:v>
      </x:c>
      <x:c r="P1909" s="11" t="b">
        <x:f aca="0">INDEX(Device_Inventory!$K$2:$K$1201,MATCH(A1909,Device_Inventory!$A$2:$A$1201,0))&gt;B1909</x:f>
        <x:v>0</x:v>
      </x:c>
      <x:c r="Q1909" s="1" t="str">
        <x:f aca="0">IF(D1909&gt;O1909,"Fail: operating hours exceed in-service hours",IF(D1909+M1909&gt;O1909,"Fail: operating + unavailable hours exceed in-service hours",IF(P1909,"Partial month: within in-service hours","OK")))</x:f>
        <x:v>OK</x:v>
      </x:c>
    </x:row>
    <x:row r="1910" ht="15" hidden="0" customHeight="1">
      <x:c r="A1910" s="1" t="s">
        <x:v>987</x:v>
      </x:c>
      <x:c r="B1910" s="14" t="n">
        <x:v>46054</x:v>
      </x:c>
      <x:c r="C1910" s="1" t="n">
        <x:v>63</x:v>
      </x:c>
      <x:c r="D1910" s="1" t="n">
        <x:v>367.7</x:v>
      </x:c>
      <x:c r="E1910" s="1" t="n">
        <x:v>20</x:v>
      </x:c>
      <x:c r="F1910" s="1" t="n">
        <x:v>3</x:v>
      </x:c>
      <x:c r="G1910" s="1" t="n">
        <x:v>38</x:v>
      </x:c>
      <x:c r="H1910" s="1" t="n">
        <x:v>2</x:v>
      </x:c>
      <x:c r="I1910" s="1" t="n">
        <x:v>5</x:v>
      </x:c>
      <x:c r="J1910" s="1" t="n">
        <x:v>0.45</x:v>
      </x:c>
      <x:c r="K1910" s="1" t="n">
        <x:v>0</x:v>
      </x:c>
      <x:c r="L1910" s="1" t="n">
        <x:v>94.1</x:v>
      </x:c>
      <x:c r="M1910" s="1" t="n">
        <x:v>7.3</x:v>
      </x:c>
      <x:c r="N1910" s="1" t="n">
        <x:v>14</x:v>
      </x:c>
      <x:c r="O1910" s="1" t="n">
        <x:f aca="0">24*MAX(0,EOMONTH(B1910,0)-MAX(B1910,INDEX(Device_Inventory!$K$2:$K$1201,MATCH(A1910,Device_Inventory!$A$2:$A$1201,0)))+1)</x:f>
        <x:v>672</x:v>
      </x:c>
      <x:c r="P1910" s="11" t="b">
        <x:f aca="0">INDEX(Device_Inventory!$K$2:$K$1201,MATCH(A1910,Device_Inventory!$A$2:$A$1201,0))&gt;B1910</x:f>
        <x:v>0</x:v>
      </x:c>
      <x:c r="Q1910" s="1" t="str">
        <x:f aca="0">IF(D1910&gt;O1910,"Fail: operating hours exceed in-service hours",IF(D1910+M1910&gt;O1910,"Fail: operating + unavailable hours exceed in-service hours",IF(P1910,"Partial month: within in-service hours","OK")))</x:f>
        <x:v>OK</x:v>
      </x:c>
    </x:row>
    <x:row r="1911" ht="15" hidden="0" customHeight="1">
      <x:c r="A1911" s="1" t="s">
        <x:v>987</x:v>
      </x:c>
      <x:c r="B1911" s="14" t="n">
        <x:v>46082</x:v>
      </x:c>
      <x:c r="C1911" s="1" t="n">
        <x:v>53.2</x:v>
      </x:c>
      <x:c r="D1911" s="1" t="n">
        <x:v>330.1</x:v>
      </x:c>
      <x:c r="E1911" s="1" t="n">
        <x:v>14</x:v>
      </x:c>
      <x:c r="F1911" s="1" t="n">
        <x:v>0</x:v>
      </x:c>
      <x:c r="G1911" s="1" t="n">
        <x:v>41</x:v>
      </x:c>
      <x:c r="H1911" s="1" t="n">
        <x:v>0</x:v>
      </x:c>
      <x:c r="I1911" s="1" t="n">
        <x:v>3</x:v>
      </x:c>
      <x:c r="J1911" s="1" t="n">
        <x:v>0.61</x:v>
      </x:c>
      <x:c r="K1911" s="1" t="n">
        <x:v>0</x:v>
      </x:c>
      <x:c r="L1911" s="1" t="n">
        <x:v>99.1</x:v>
      </x:c>
      <x:c r="M1911" s="1" t="n">
        <x:v>4.5</x:v>
      </x:c>
      <x:c r="N1911" s="1" t="n">
        <x:v>16</x:v>
      </x:c>
      <x:c r="O1911" s="1" t="n">
        <x:f aca="0">24*MAX(0,EOMONTH(B1911,0)-MAX(B1911,INDEX(Device_Inventory!$K$2:$K$1201,MATCH(A1911,Device_Inventory!$A$2:$A$1201,0)))+1)</x:f>
        <x:v>744</x:v>
      </x:c>
      <x:c r="P1911" s="11" t="b">
        <x:f aca="0">INDEX(Device_Inventory!$K$2:$K$1201,MATCH(A1911,Device_Inventory!$A$2:$A$1201,0))&gt;B1911</x:f>
        <x:v>0</x:v>
      </x:c>
      <x:c r="Q1911" s="1" t="str">
        <x:f aca="0">IF(D1911&gt;O1911,"Fail: operating hours exceed in-service hours",IF(D1911+M1911&gt;O1911,"Fail: operating + unavailable hours exceed in-service hours",IF(P1911,"Partial month: within in-service hours","OK")))</x:f>
        <x:v>OK</x:v>
      </x:c>
    </x:row>
    <x:row r="1912" ht="15" hidden="0" customHeight="1">
      <x:c r="A1912" s="1" t="s">
        <x:v>987</x:v>
      </x:c>
      <x:c r="B1912" s="14" t="n">
        <x:v>46113</x:v>
      </x:c>
      <x:c r="C1912" s="1" t="n">
        <x:v>62.4</x:v>
      </x:c>
      <x:c r="D1912" s="1" t="n">
        <x:v>372.1</x:v>
      </x:c>
      <x:c r="E1912" s="1" t="n">
        <x:v>13</x:v>
      </x:c>
      <x:c r="F1912" s="1" t="n">
        <x:v>0</x:v>
      </x:c>
      <x:c r="G1912" s="1" t="n">
        <x:v>39</x:v>
      </x:c>
      <x:c r="H1912" s="1" t="n">
        <x:v>2</x:v>
      </x:c>
      <x:c r="I1912" s="1" t="n">
        <x:v>4</x:v>
      </x:c>
      <x:c r="J1912" s="1" t="n">
        <x:v>1.31</x:v>
      </x:c>
      <x:c r="K1912" s="1" t="n">
        <x:v>1</x:v>
      </x:c>
      <x:c r="L1912" s="1" t="n">
        <x:v>96.2</x:v>
      </x:c>
      <x:c r="M1912" s="1" t="n">
        <x:v>9.2</x:v>
      </x:c>
      <x:c r="N1912" s="1" t="n">
        <x:v>13.1</x:v>
      </x:c>
      <x:c r="O1912" s="1" t="n">
        <x:f aca="0">24*MAX(0,EOMONTH(B1912,0)-MAX(B1912,INDEX(Device_Inventory!$K$2:$K$1201,MATCH(A1912,Device_Inventory!$A$2:$A$1201,0)))+1)</x:f>
        <x:v>720</x:v>
      </x:c>
      <x:c r="P1912" s="11" t="b">
        <x:f aca="0">INDEX(Device_Inventory!$K$2:$K$1201,MATCH(A1912,Device_Inventory!$A$2:$A$1201,0))&gt;B1912</x:f>
        <x:v>0</x:v>
      </x:c>
      <x:c r="Q1912" s="1" t="str">
        <x:f aca="0">IF(D1912&gt;O1912,"Fail: operating hours exceed in-service hours",IF(D1912+M1912&gt;O1912,"Fail: operating + unavailable hours exceed in-service hours",IF(P1912,"Partial month: within in-service hours","OK")))</x:f>
        <x:v>OK</x:v>
      </x:c>
    </x:row>
    <x:row r="1913" ht="15" hidden="0" customHeight="1">
      <x:c r="A1913" s="1" t="s">
        <x:v>987</x:v>
      </x:c>
      <x:c r="B1913" s="14" t="n">
        <x:v>46143</x:v>
      </x:c>
      <x:c r="C1913" s="1" t="n">
        <x:v>41</x:v>
      </x:c>
      <x:c r="D1913" s="1" t="n">
        <x:v>293.5</x:v>
      </x:c>
      <x:c r="E1913" s="1" t="n">
        <x:v>14</x:v>
      </x:c>
      <x:c r="F1913" s="1" t="n">
        <x:v>2</x:v>
      </x:c>
      <x:c r="G1913" s="1" t="n">
        <x:v>33</x:v>
      </x:c>
      <x:c r="H1913" s="1" t="n">
        <x:v>0</x:v>
      </x:c>
      <x:c r="I1913" s="1" t="n">
        <x:v>1</x:v>
      </x:c>
      <x:c r="J1913" s="1" t="n">
        <x:v>1.38</x:v>
      </x:c>
      <x:c r="K1913" s="1" t="n">
        <x:v>0</x:v>
      </x:c>
      <x:c r="L1913" s="1" t="n">
        <x:v>92.8</x:v>
      </x:c>
      <x:c r="M1913" s="1" t="n">
        <x:v>10.9</x:v>
      </x:c>
      <x:c r="N1913" s="1" t="n">
        <x:v>5.2</x:v>
      </x:c>
      <x:c r="O1913" s="1" t="n">
        <x:f aca="0">24*MAX(0,EOMONTH(B1913,0)-MAX(B1913,INDEX(Device_Inventory!$K$2:$K$1201,MATCH(A1913,Device_Inventory!$A$2:$A$1201,0)))+1)</x:f>
        <x:v>744</x:v>
      </x:c>
      <x:c r="P1913" s="11" t="b">
        <x:f aca="0">INDEX(Device_Inventory!$K$2:$K$1201,MATCH(A1913,Device_Inventory!$A$2:$A$1201,0))&gt;B1913</x:f>
        <x:v>0</x:v>
      </x:c>
      <x:c r="Q1913" s="1" t="str">
        <x:f aca="0">IF(D1913&gt;O1913,"Fail: operating hours exceed in-service hours",IF(D1913+M1913&gt;O1913,"Fail: operating + unavailable hours exceed in-service hours",IF(P1913,"Partial month: within in-service hours","OK")))</x:f>
        <x:v>OK</x:v>
      </x:c>
    </x:row>
    <x:row r="1914" ht="15" hidden="0" customHeight="1">
      <x:c r="A1914" s="1" t="s">
        <x:v>987</x:v>
      </x:c>
      <x:c r="B1914" s="14" t="n">
        <x:v>46174</x:v>
      </x:c>
      <x:c r="C1914" s="1" t="n">
        <x:v>73.4</x:v>
      </x:c>
      <x:c r="D1914" s="1" t="n">
        <x:v>457.3</x:v>
      </x:c>
      <x:c r="E1914" s="1" t="n">
        <x:v>23</x:v>
      </x:c>
      <x:c r="F1914" s="1" t="n">
        <x:v>1</x:v>
      </x:c>
      <x:c r="G1914" s="1" t="n">
        <x:v>40</x:v>
      </x:c>
      <x:c r="H1914" s="1" t="n">
        <x:v>0</x:v>
      </x:c>
      <x:c r="I1914" s="1" t="n">
        <x:v>3</x:v>
      </x:c>
      <x:c r="J1914" s="1" t="n">
        <x:v>1.19</x:v>
      </x:c>
      <x:c r="K1914" s="1" t="n">
        <x:v>2</x:v>
      </x:c>
      <x:c r="L1914" s="1" t="n">
        <x:v>91.8</x:v>
      </x:c>
      <x:c r="M1914" s="1" t="n">
        <x:v>2.1</x:v>
      </x:c>
      <x:c r="N1914" s="1" t="n">
        <x:v>16.9</x:v>
      </x:c>
      <x:c r="O1914" s="1" t="n">
        <x:f aca="0">24*MAX(0,EOMONTH(B1914,0)-MAX(B1914,INDEX(Device_Inventory!$K$2:$K$1201,MATCH(A1914,Device_Inventory!$A$2:$A$1201,0)))+1)</x:f>
        <x:v>720</x:v>
      </x:c>
      <x:c r="P1914" s="11" t="b">
        <x:f aca="0">INDEX(Device_Inventory!$K$2:$K$1201,MATCH(A1914,Device_Inventory!$A$2:$A$1201,0))&gt;B1914</x:f>
        <x:v>0</x:v>
      </x:c>
      <x:c r="Q1914" s="1" t="str">
        <x:f aca="0">IF(D1914&gt;O1914,"Fail: operating hours exceed in-service hours",IF(D1914+M1914&gt;O1914,"Fail: operating + unavailable hours exceed in-service hours",IF(P1914,"Partial month: within in-service hours","OK")))</x:f>
        <x:v>OK</x:v>
      </x:c>
    </x:row>
    <x:row r="1915" ht="15" hidden="0" customHeight="1">
      <x:c r="A1915" s="1" t="s">
        <x:v>987</x:v>
      </x:c>
      <x:c r="B1915" s="14" t="n">
        <x:v>46204</x:v>
      </x:c>
      <x:c r="C1915" s="1" t="n">
        <x:v>62.5</x:v>
      </x:c>
      <x:c r="D1915" s="1" t="n">
        <x:v>375.4</x:v>
      </x:c>
      <x:c r="E1915" s="1" t="n">
        <x:v>20</x:v>
      </x:c>
      <x:c r="F1915" s="1" t="n">
        <x:v>1</x:v>
      </x:c>
      <x:c r="G1915" s="1" t="n">
        <x:v>53</x:v>
      </x:c>
      <x:c r="H1915" s="1" t="n">
        <x:v>1</x:v>
      </x:c>
      <x:c r="I1915" s="1" t="n">
        <x:v>2</x:v>
      </x:c>
      <x:c r="J1915" s="1" t="n">
        <x:v>0.79</x:v>
      </x:c>
      <x:c r="K1915" s="1" t="n">
        <x:v>2</x:v>
      </x:c>
      <x:c r="L1915" s="1" t="n">
        <x:v>95</x:v>
      </x:c>
      <x:c r="M1915" s="1" t="n">
        <x:v>6.3</x:v>
      </x:c>
      <x:c r="N1915" s="1" t="n">
        <x:v>17</x:v>
      </x:c>
      <x:c r="O1915" s="1" t="n">
        <x:f aca="0">24*MAX(0,EOMONTH(B1915,0)-MAX(B1915,INDEX(Device_Inventory!$K$2:$K$1201,MATCH(A1915,Device_Inventory!$A$2:$A$1201,0)))+1)</x:f>
        <x:v>744</x:v>
      </x:c>
      <x:c r="P1915" s="11" t="b">
        <x:f aca="0">INDEX(Device_Inventory!$K$2:$K$1201,MATCH(A1915,Device_Inventory!$A$2:$A$1201,0))&gt;B1915</x:f>
        <x:v>0</x:v>
      </x:c>
      <x:c r="Q1915" s="1" t="str">
        <x:f aca="0">IF(D1915&gt;O1915,"Fail: operating hours exceed in-service hours",IF(D1915+M1915&gt;O1915,"Fail: operating + unavailable hours exceed in-service hours",IF(P1915,"Partial month: within in-service hours","OK")))</x:f>
        <x:v>OK</x:v>
      </x:c>
    </x:row>
    <x:row r="1916" ht="15" hidden="0" customHeight="1">
      <x:c r="A1916" s="1" t="s">
        <x:v>2805</x:v>
      </x:c>
      <x:c r="B1916" s="14" t="n">
        <x:v>46054</x:v>
      </x:c>
      <x:c r="C1916" s="1" t="n">
        <x:v>47.9</x:v>
      </x:c>
      <x:c r="D1916" s="1" t="n">
        <x:v>344.7</x:v>
      </x:c>
      <x:c r="E1916" s="1" t="n">
        <x:v>15</x:v>
      </x:c>
      <x:c r="F1916" s="1" t="n">
        <x:v>0</x:v>
      </x:c>
      <x:c r="G1916" s="1" t="n">
        <x:v>29</x:v>
      </x:c>
      <x:c r="H1916" s="1" t="n">
        <x:v>0</x:v>
      </x:c>
      <x:c r="I1916" s="1" t="n">
        <x:v>0</x:v>
      </x:c>
      <x:c r="J1916" s="1" t="n">
        <x:v>0.15</x:v>
      </x:c>
      <x:c r="K1916" s="1" t="n">
        <x:v>0</x:v>
      </x:c>
      <x:c r="L1916" s="1" t="n">
        <x:v>96.2</x:v>
      </x:c>
      <x:c r="M1916" s="1" t="n">
        <x:v>1.7</x:v>
      </x:c>
      <x:c r="N1916" s="1" t="n">
        <x:v>9.3</x:v>
      </x:c>
      <x:c r="O1916" s="1" t="n">
        <x:f aca="0">24*MAX(0,EOMONTH(B1916,0)-MAX(B1916,INDEX(Device_Inventory!$K$2:$K$1201,MATCH(A1916,Device_Inventory!$A$2:$A$1201,0)))+1)</x:f>
        <x:v>672</x:v>
      </x:c>
      <x:c r="P1916" s="11" t="b">
        <x:f aca="0">INDEX(Device_Inventory!$K$2:$K$1201,MATCH(A1916,Device_Inventory!$A$2:$A$1201,0))&gt;B1916</x:f>
        <x:v>0</x:v>
      </x:c>
      <x:c r="Q1916" s="1" t="str">
        <x:f aca="0">IF(D1916&gt;O1916,"Fail: operating hours exceed in-service hours",IF(D1916+M1916&gt;O1916,"Fail: operating + unavailable hours exceed in-service hours",IF(P1916,"Partial month: within in-service hours","OK")))</x:f>
        <x:v>OK</x:v>
      </x:c>
    </x:row>
    <x:row r="1917" ht="15" hidden="0" customHeight="1">
      <x:c r="A1917" s="1" t="s">
        <x:v>2805</x:v>
      </x:c>
      <x:c r="B1917" s="14" t="n">
        <x:v>46082</x:v>
      </x:c>
      <x:c r="C1917" s="1" t="n">
        <x:v>57.8</x:v>
      </x:c>
      <x:c r="D1917" s="1" t="n">
        <x:v>412.1</x:v>
      </x:c>
      <x:c r="E1917" s="1" t="n">
        <x:v>9</x:v>
      </x:c>
      <x:c r="F1917" s="1" t="n">
        <x:v>2</x:v>
      </x:c>
      <x:c r="G1917" s="1" t="n">
        <x:v>49</x:v>
      </x:c>
      <x:c r="H1917" s="1" t="n">
        <x:v>0</x:v>
      </x:c>
      <x:c r="I1917" s="1" t="n">
        <x:v>3</x:v>
      </x:c>
      <x:c r="J1917" s="1" t="n">
        <x:v>0.6</x:v>
      </x:c>
      <x:c r="K1917" s="1" t="n">
        <x:v>0</x:v>
      </x:c>
      <x:c r="L1917" s="1" t="n">
        <x:v>93.6</x:v>
      </x:c>
      <x:c r="M1917" s="1" t="n">
        <x:v>5.2</x:v>
      </x:c>
      <x:c r="N1917" s="1" t="n">
        <x:v>5.6</x:v>
      </x:c>
      <x:c r="O1917" s="1" t="n">
        <x:f aca="0">24*MAX(0,EOMONTH(B1917,0)-MAX(B1917,INDEX(Device_Inventory!$K$2:$K$1201,MATCH(A1917,Device_Inventory!$A$2:$A$1201,0)))+1)</x:f>
        <x:v>744</x:v>
      </x:c>
      <x:c r="P1917" s="11" t="b">
        <x:f aca="0">INDEX(Device_Inventory!$K$2:$K$1201,MATCH(A1917,Device_Inventory!$A$2:$A$1201,0))&gt;B1917</x:f>
        <x:v>0</x:v>
      </x:c>
      <x:c r="Q1917" s="1" t="str">
        <x:f aca="0">IF(D1917&gt;O1917,"Fail: operating hours exceed in-service hours",IF(D1917+M1917&gt;O1917,"Fail: operating + unavailable hours exceed in-service hours",IF(P1917,"Partial month: within in-service hours","OK")))</x:f>
        <x:v>OK</x:v>
      </x:c>
    </x:row>
    <x:row r="1918" ht="15" hidden="0" customHeight="1">
      <x:c r="A1918" s="1" t="s">
        <x:v>2805</x:v>
      </x:c>
      <x:c r="B1918" s="14" t="n">
        <x:v>46113</x:v>
      </x:c>
      <x:c r="C1918" s="1" t="n">
        <x:v>22.1</x:v>
      </x:c>
      <x:c r="D1918" s="1" t="n">
        <x:v>147.2</x:v>
      </x:c>
      <x:c r="E1918" s="1" t="n">
        <x:v>7</x:v>
      </x:c>
      <x:c r="F1918" s="1" t="n">
        <x:v>0</x:v>
      </x:c>
      <x:c r="G1918" s="1" t="n">
        <x:v>23</x:v>
      </x:c>
      <x:c r="H1918" s="1" t="n">
        <x:v>0</x:v>
      </x:c>
      <x:c r="I1918" s="1" t="n">
        <x:v>0</x:v>
      </x:c>
      <x:c r="J1918" s="1" t="n">
        <x:v>0</x:v>
      </x:c>
      <x:c r="K1918" s="1" t="n">
        <x:v>0</x:v>
      </x:c>
      <x:c r="L1918" s="1" t="n">
        <x:v>94.2</x:v>
      </x:c>
      <x:c r="M1918" s="1" t="n">
        <x:v>0</x:v>
      </x:c>
      <x:c r="N1918" s="1" t="n">
        <x:v>5.1</x:v>
      </x:c>
      <x:c r="O1918" s="1" t="n">
        <x:f aca="0">24*MAX(0,EOMONTH(B1918,0)-MAX(B1918,INDEX(Device_Inventory!$K$2:$K$1201,MATCH(A1918,Device_Inventory!$A$2:$A$1201,0)))+1)</x:f>
        <x:v>720</x:v>
      </x:c>
      <x:c r="P1918" s="11" t="b">
        <x:f aca="0">INDEX(Device_Inventory!$K$2:$K$1201,MATCH(A1918,Device_Inventory!$A$2:$A$1201,0))&gt;B1918</x:f>
        <x:v>0</x:v>
      </x:c>
      <x:c r="Q1918" s="1" t="str">
        <x:f aca="0">IF(D1918&gt;O1918,"Fail: operating hours exceed in-service hours",IF(D1918+M1918&gt;O1918,"Fail: operating + unavailable hours exceed in-service hours",IF(P1918,"Partial month: within in-service hours","OK")))</x:f>
        <x:v>OK</x:v>
      </x:c>
    </x:row>
    <x:row r="1919" ht="15" hidden="0" customHeight="1">
      <x:c r="A1919" s="1" t="s">
        <x:v>2805</x:v>
      </x:c>
      <x:c r="B1919" s="14" t="n">
        <x:v>46143</x:v>
      </x:c>
      <x:c r="C1919" s="1" t="n">
        <x:v>71.8</x:v>
      </x:c>
      <x:c r="D1919" s="1" t="n">
        <x:v>408.7</x:v>
      </x:c>
      <x:c r="E1919" s="1" t="n">
        <x:v>19</x:v>
      </x:c>
      <x:c r="F1919" s="1" t="n">
        <x:v>2</x:v>
      </x:c>
      <x:c r="G1919" s="1" t="n">
        <x:v>39</x:v>
      </x:c>
      <x:c r="H1919" s="1" t="n">
        <x:v>1</x:v>
      </x:c>
      <x:c r="I1919" s="1" t="n">
        <x:v>2</x:v>
      </x:c>
      <x:c r="J1919" s="1" t="n">
        <x:v>1.13</x:v>
      </x:c>
      <x:c r="K1919" s="1" t="n">
        <x:v>0</x:v>
      </x:c>
      <x:c r="L1919" s="1" t="n">
        <x:v>91.7</x:v>
      </x:c>
      <x:c r="M1919" s="1" t="n">
        <x:v>0</x:v>
      </x:c>
      <x:c r="N1919" s="1" t="n">
        <x:v>21.1</x:v>
      </x:c>
      <x:c r="O1919" s="1" t="n">
        <x:f aca="0">24*MAX(0,EOMONTH(B1919,0)-MAX(B1919,INDEX(Device_Inventory!$K$2:$K$1201,MATCH(A1919,Device_Inventory!$A$2:$A$1201,0)))+1)</x:f>
        <x:v>744</x:v>
      </x:c>
      <x:c r="P1919" s="11" t="b">
        <x:f aca="0">INDEX(Device_Inventory!$K$2:$K$1201,MATCH(A1919,Device_Inventory!$A$2:$A$1201,0))&gt;B1919</x:f>
        <x:v>0</x:v>
      </x:c>
      <x:c r="Q1919" s="1" t="str">
        <x:f aca="0">IF(D1919&gt;O1919,"Fail: operating hours exceed in-service hours",IF(D1919+M1919&gt;O1919,"Fail: operating + unavailable hours exceed in-service hours",IF(P1919,"Partial month: within in-service hours","OK")))</x:f>
        <x:v>OK</x:v>
      </x:c>
    </x:row>
    <x:row r="1920" ht="15" hidden="0" customHeight="1">
      <x:c r="A1920" s="1" t="s">
        <x:v>2805</x:v>
      </x:c>
      <x:c r="B1920" s="14" t="n">
        <x:v>46174</x:v>
      </x:c>
      <x:c r="C1920" s="1" t="n">
        <x:v>45.7</x:v>
      </x:c>
      <x:c r="D1920" s="1" t="n">
        <x:v>278.6</x:v>
      </x:c>
      <x:c r="E1920" s="1" t="n">
        <x:v>1</x:v>
      </x:c>
      <x:c r="F1920" s="1" t="n">
        <x:v>3</x:v>
      </x:c>
      <x:c r="G1920" s="1" t="n">
        <x:v>21</x:v>
      </x:c>
      <x:c r="H1920" s="1" t="n">
        <x:v>1</x:v>
      </x:c>
      <x:c r="I1920" s="1" t="n">
        <x:v>1</x:v>
      </x:c>
      <x:c r="J1920" s="1" t="n">
        <x:v>0.09</x:v>
      </x:c>
      <x:c r="K1920" s="1" t="n">
        <x:v>0</x:v>
      </x:c>
      <x:c r="L1920" s="1" t="n">
        <x:v>95.6</x:v>
      </x:c>
      <x:c r="M1920" s="1" t="n">
        <x:v>11.1</x:v>
      </x:c>
      <x:c r="N1920" s="1" t="n">
        <x:v>4.6</x:v>
      </x:c>
      <x:c r="O1920" s="1" t="n">
        <x:f aca="0">24*MAX(0,EOMONTH(B1920,0)-MAX(B1920,INDEX(Device_Inventory!$K$2:$K$1201,MATCH(A1920,Device_Inventory!$A$2:$A$1201,0)))+1)</x:f>
        <x:v>720</x:v>
      </x:c>
      <x:c r="P1920" s="11" t="b">
        <x:f aca="0">INDEX(Device_Inventory!$K$2:$K$1201,MATCH(A1920,Device_Inventory!$A$2:$A$1201,0))&gt;B1920</x:f>
        <x:v>0</x:v>
      </x:c>
      <x:c r="Q1920" s="1" t="str">
        <x:f aca="0">IF(D1920&gt;O1920,"Fail: operating hours exceed in-service hours",IF(D1920+M1920&gt;O1920,"Fail: operating + unavailable hours exceed in-service hours",IF(P1920,"Partial month: within in-service hours","OK")))</x:f>
        <x:v>OK</x:v>
      </x:c>
    </x:row>
    <x:row r="1921" ht="15" hidden="0" customHeight="1">
      <x:c r="A1921" s="1" t="s">
        <x:v>2805</x:v>
      </x:c>
      <x:c r="B1921" s="14" t="n">
        <x:v>46204</x:v>
      </x:c>
      <x:c r="C1921" s="1" t="n">
        <x:v>51.5</x:v>
      </x:c>
      <x:c r="D1921" s="1" t="n">
        <x:v>325.9</x:v>
      </x:c>
      <x:c r="E1921" s="1" t="n">
        <x:v>13</x:v>
      </x:c>
      <x:c r="F1921" s="1" t="n">
        <x:v>0</x:v>
      </x:c>
      <x:c r="G1921" s="1" t="n">
        <x:v>44</x:v>
      </x:c>
      <x:c r="H1921" s="1" t="n">
        <x:v>0</x:v>
      </x:c>
      <x:c r="I1921" s="1" t="n">
        <x:v>3</x:v>
      </x:c>
      <x:c r="J1921" s="1" t="n">
        <x:v>0</x:v>
      </x:c>
      <x:c r="K1921" s="1" t="n">
        <x:v>1</x:v>
      </x:c>
      <x:c r="L1921" s="1" t="n">
        <x:v>93.8</x:v>
      </x:c>
      <x:c r="M1921" s="1" t="n">
        <x:v>1.7</x:v>
      </x:c>
      <x:c r="N1921" s="1" t="n">
        <x:v>14.2</x:v>
      </x:c>
      <x:c r="O1921" s="1" t="n">
        <x:f aca="0">24*MAX(0,EOMONTH(B1921,0)-MAX(B1921,INDEX(Device_Inventory!$K$2:$K$1201,MATCH(A1921,Device_Inventory!$A$2:$A$1201,0)))+1)</x:f>
        <x:v>744</x:v>
      </x:c>
      <x:c r="P1921" s="11" t="b">
        <x:f aca="0">INDEX(Device_Inventory!$K$2:$K$1201,MATCH(A1921,Device_Inventory!$A$2:$A$1201,0))&gt;B1921</x:f>
        <x:v>0</x:v>
      </x:c>
      <x:c r="Q1921" s="1" t="str">
        <x:f aca="0">IF(D1921&gt;O1921,"Fail: operating hours exceed in-service hours",IF(D1921+M1921&gt;O1921,"Fail: operating + unavailable hours exceed in-service hours",IF(P1921,"Partial month: within in-service hours","OK")))</x:f>
        <x:v>OK</x:v>
      </x:c>
    </x:row>
    <x:row r="1922" ht="15" hidden="0" customHeight="1">
      <x:c r="A1922" s="1" t="s">
        <x:v>2808</x:v>
      </x:c>
      <x:c r="B1922" s="14" t="n">
        <x:v>46054</x:v>
      </x:c>
      <x:c r="C1922" s="1" t="n">
        <x:v>35.6</x:v>
      </x:c>
      <x:c r="D1922" s="1" t="n">
        <x:v>220.2</x:v>
      </x:c>
      <x:c r="E1922" s="1" t="n">
        <x:v>19</x:v>
      </x:c>
      <x:c r="F1922" s="1" t="n">
        <x:v>0</x:v>
      </x:c>
      <x:c r="G1922" s="1" t="n">
        <x:v>17</x:v>
      </x:c>
      <x:c r="H1922" s="1" t="n">
        <x:v>0</x:v>
      </x:c>
      <x:c r="I1922" s="1" t="n">
        <x:v>3</x:v>
      </x:c>
      <x:c r="J1922" s="1" t="n">
        <x:v>0.78</x:v>
      </x:c>
      <x:c r="K1922" s="1" t="n">
        <x:v>1</x:v>
      </x:c>
      <x:c r="L1922" s="1" t="n">
        <x:v>92</x:v>
      </x:c>
      <x:c r="M1922" s="1" t="n">
        <x:v>0</x:v>
      </x:c>
      <x:c r="N1922" s="1" t="n">
        <x:v>8.8</x:v>
      </x:c>
      <x:c r="O1922" s="1" t="n">
        <x:f aca="0">24*MAX(0,EOMONTH(B1922,0)-MAX(B1922,INDEX(Device_Inventory!$K$2:$K$1201,MATCH(A1922,Device_Inventory!$A$2:$A$1201,0)))+1)</x:f>
        <x:v>672</x:v>
      </x:c>
      <x:c r="P1922" s="11" t="b">
        <x:f aca="0">INDEX(Device_Inventory!$K$2:$K$1201,MATCH(A1922,Device_Inventory!$A$2:$A$1201,0))&gt;B1922</x:f>
        <x:v>0</x:v>
      </x:c>
      <x:c r="Q1922" s="1" t="str">
        <x:f aca="0">IF(D1922&gt;O1922,"Fail: operating hours exceed in-service hours",IF(D1922+M1922&gt;O1922,"Fail: operating + unavailable hours exceed in-service hours",IF(P1922,"Partial month: within in-service hours","OK")))</x:f>
        <x:v>OK</x:v>
      </x:c>
    </x:row>
    <x:row r="1923" ht="15" hidden="0" customHeight="1">
      <x:c r="A1923" s="1" t="s">
        <x:v>2808</x:v>
      </x:c>
      <x:c r="B1923" s="14" t="n">
        <x:v>46082</x:v>
      </x:c>
      <x:c r="C1923" s="1" t="n">
        <x:v>29.6</x:v>
      </x:c>
      <x:c r="D1923" s="1" t="n">
        <x:v>203.4</x:v>
      </x:c>
      <x:c r="E1923" s="1" t="n">
        <x:v>14</x:v>
      </x:c>
      <x:c r="F1923" s="1" t="n">
        <x:v>2</x:v>
      </x:c>
      <x:c r="G1923" s="1" t="n">
        <x:v>15</x:v>
      </x:c>
      <x:c r="H1923" s="1" t="n">
        <x:v>0</x:v>
      </x:c>
      <x:c r="I1923" s="1" t="n">
        <x:v>1</x:v>
      </x:c>
      <x:c r="J1923" s="1" t="n">
        <x:v>0.23</x:v>
      </x:c>
      <x:c r="K1923" s="1" t="n">
        <x:v>0</x:v>
      </x:c>
      <x:c r="L1923" s="1" t="n">
        <x:v>94</x:v>
      </x:c>
      <x:c r="M1923" s="1" t="n">
        <x:v>2.2</x:v>
      </x:c>
      <x:c r="N1923" s="1" t="n">
        <x:v>8.5</x:v>
      </x:c>
      <x:c r="O1923" s="1" t="n">
        <x:f aca="0">24*MAX(0,EOMONTH(B1923,0)-MAX(B1923,INDEX(Device_Inventory!$K$2:$K$1201,MATCH(A1923,Device_Inventory!$A$2:$A$1201,0)))+1)</x:f>
        <x:v>744</x:v>
      </x:c>
      <x:c r="P1923" s="11" t="b">
        <x:f aca="0">INDEX(Device_Inventory!$K$2:$K$1201,MATCH(A1923,Device_Inventory!$A$2:$A$1201,0))&gt;B1923</x:f>
        <x:v>0</x:v>
      </x:c>
      <x:c r="Q1923" s="1" t="str">
        <x:f aca="0">IF(D1923&gt;O1923,"Fail: operating hours exceed in-service hours",IF(D1923+M1923&gt;O1923,"Fail: operating + unavailable hours exceed in-service hours",IF(P1923,"Partial month: within in-service hours","OK")))</x:f>
        <x:v>OK</x:v>
      </x:c>
    </x:row>
    <x:row r="1924" ht="15" hidden="0" customHeight="1">
      <x:c r="A1924" s="1" t="s">
        <x:v>2808</x:v>
      </x:c>
      <x:c r="B1924" s="14" t="n">
        <x:v>46113</x:v>
      </x:c>
      <x:c r="C1924" s="1" t="n">
        <x:v>42.3</x:v>
      </x:c>
      <x:c r="D1924" s="1" t="n">
        <x:v>236.3</x:v>
      </x:c>
      <x:c r="E1924" s="1" t="n">
        <x:v>12</x:v>
      </x:c>
      <x:c r="F1924" s="1" t="n">
        <x:v>0</x:v>
      </x:c>
      <x:c r="G1924" s="1" t="n">
        <x:v>19</x:v>
      </x:c>
      <x:c r="H1924" s="1" t="n">
        <x:v>1</x:v>
      </x:c>
      <x:c r="I1924" s="1" t="n">
        <x:v>0</x:v>
      </x:c>
      <x:c r="J1924" s="1" t="n">
        <x:v>0.06</x:v>
      </x:c>
      <x:c r="K1924" s="1" t="n">
        <x:v>0</x:v>
      </x:c>
      <x:c r="L1924" s="1" t="n">
        <x:v>93.8</x:v>
      </x:c>
      <x:c r="M1924" s="1" t="n">
        <x:v>1.8</x:v>
      </x:c>
      <x:c r="N1924" s="1" t="n">
        <x:v>12</x:v>
      </x:c>
      <x:c r="O1924" s="1" t="n">
        <x:f aca="0">24*MAX(0,EOMONTH(B1924,0)-MAX(B1924,INDEX(Device_Inventory!$K$2:$K$1201,MATCH(A1924,Device_Inventory!$A$2:$A$1201,0)))+1)</x:f>
        <x:v>720</x:v>
      </x:c>
      <x:c r="P1924" s="11" t="b">
        <x:f aca="0">INDEX(Device_Inventory!$K$2:$K$1201,MATCH(A1924,Device_Inventory!$A$2:$A$1201,0))&gt;B1924</x:f>
        <x:v>0</x:v>
      </x:c>
      <x:c r="Q1924" s="1" t="str">
        <x:f aca="0">IF(D1924&gt;O1924,"Fail: operating hours exceed in-service hours",IF(D1924+M1924&gt;O1924,"Fail: operating + unavailable hours exceed in-service hours",IF(P1924,"Partial month: within in-service hours","OK")))</x:f>
        <x:v>OK</x:v>
      </x:c>
    </x:row>
    <x:row r="1925" ht="15" hidden="0" customHeight="1">
      <x:c r="A1925" s="1" t="s">
        <x:v>2808</x:v>
      </x:c>
      <x:c r="B1925" s="14" t="n">
        <x:v>46143</x:v>
      </x:c>
      <x:c r="C1925" s="1" t="n">
        <x:v>54.7</x:v>
      </x:c>
      <x:c r="D1925" s="1" t="n">
        <x:v>375.1</x:v>
      </x:c>
      <x:c r="E1925" s="1" t="n">
        <x:v>11</x:v>
      </x:c>
      <x:c r="F1925" s="1" t="n">
        <x:v>0</x:v>
      </x:c>
      <x:c r="G1925" s="1" t="n">
        <x:v>26</x:v>
      </x:c>
      <x:c r="H1925" s="1" t="n">
        <x:v>0</x:v>
      </x:c>
      <x:c r="I1925" s="1" t="n">
        <x:v>3</x:v>
      </x:c>
      <x:c r="J1925" s="1" t="n">
        <x:v>0</x:v>
      </x:c>
      <x:c r="K1925" s="1" t="n">
        <x:v>0</x:v>
      </x:c>
      <x:c r="L1925" s="1" t="n">
        <x:v>95.9</x:v>
      </x:c>
      <x:c r="M1925" s="1" t="n">
        <x:v>0.5</x:v>
      </x:c>
      <x:c r="N1925" s="1" t="n">
        <x:v>9.8</x:v>
      </x:c>
      <x:c r="O1925" s="1" t="n">
        <x:f aca="0">24*MAX(0,EOMONTH(B1925,0)-MAX(B1925,INDEX(Device_Inventory!$K$2:$K$1201,MATCH(A1925,Device_Inventory!$A$2:$A$1201,0)))+1)</x:f>
        <x:v>744</x:v>
      </x:c>
      <x:c r="P1925" s="11" t="b">
        <x:f aca="0">INDEX(Device_Inventory!$K$2:$K$1201,MATCH(A1925,Device_Inventory!$A$2:$A$1201,0))&gt;B1925</x:f>
        <x:v>0</x:v>
      </x:c>
      <x:c r="Q1925" s="1" t="str">
        <x:f aca="0">IF(D1925&gt;O1925,"Fail: operating hours exceed in-service hours",IF(D1925+M1925&gt;O1925,"Fail: operating + unavailable hours exceed in-service hours",IF(P1925,"Partial month: within in-service hours","OK")))</x:f>
        <x:v>OK</x:v>
      </x:c>
    </x:row>
    <x:row r="1926" ht="15" hidden="0" customHeight="1">
      <x:c r="A1926" s="1" t="s">
        <x:v>2808</x:v>
      </x:c>
      <x:c r="B1926" s="14" t="n">
        <x:v>46174</x:v>
      </x:c>
      <x:c r="C1926" s="1" t="n">
        <x:v>36.7</x:v>
      </x:c>
      <x:c r="D1926" s="1" t="n">
        <x:v>242.5</x:v>
      </x:c>
      <x:c r="E1926" s="1" t="n">
        <x:v>10</x:v>
      </x:c>
      <x:c r="F1926" s="1" t="n">
        <x:v>2</x:v>
      </x:c>
      <x:c r="G1926" s="1" t="n">
        <x:v>32</x:v>
      </x:c>
      <x:c r="H1926" s="1" t="n">
        <x:v>0</x:v>
      </x:c>
      <x:c r="I1926" s="1" t="n">
        <x:v>3</x:v>
      </x:c>
      <x:c r="J1926" s="1" t="n">
        <x:v>0</x:v>
      </x:c>
      <x:c r="K1926" s="1" t="n">
        <x:v>1</x:v>
      </x:c>
      <x:c r="L1926" s="1" t="n">
        <x:v>92.3</x:v>
      </x:c>
      <x:c r="M1926" s="1" t="n">
        <x:v>3.4</x:v>
      </x:c>
      <x:c r="N1926" s="1" t="n">
        <x:v>7.3</x:v>
      </x:c>
      <x:c r="O1926" s="1" t="n">
        <x:f aca="0">24*MAX(0,EOMONTH(B1926,0)-MAX(B1926,INDEX(Device_Inventory!$K$2:$K$1201,MATCH(A1926,Device_Inventory!$A$2:$A$1201,0)))+1)</x:f>
        <x:v>720</x:v>
      </x:c>
      <x:c r="P1926" s="11" t="b">
        <x:f aca="0">INDEX(Device_Inventory!$K$2:$K$1201,MATCH(A1926,Device_Inventory!$A$2:$A$1201,0))&gt;B1926</x:f>
        <x:v>0</x:v>
      </x:c>
      <x:c r="Q1926" s="1" t="str">
        <x:f aca="0">IF(D1926&gt;O1926,"Fail: operating hours exceed in-service hours",IF(D1926+M1926&gt;O1926,"Fail: operating + unavailable hours exceed in-service hours",IF(P1926,"Partial month: within in-service hours","OK")))</x:f>
        <x:v>OK</x:v>
      </x:c>
    </x:row>
    <x:row r="1927" ht="15" hidden="0" customHeight="1">
      <x:c r="A1927" s="1" t="s">
        <x:v>2808</x:v>
      </x:c>
      <x:c r="B1927" s="14" t="n">
        <x:v>46204</x:v>
      </x:c>
      <x:c r="C1927" s="1" t="n">
        <x:v>31.7</x:v>
      </x:c>
      <x:c r="D1927" s="1" t="n">
        <x:v>205.1</x:v>
      </x:c>
      <x:c r="E1927" s="1" t="n">
        <x:v>7</x:v>
      </x:c>
      <x:c r="F1927" s="1" t="n">
        <x:v>1</x:v>
      </x:c>
      <x:c r="G1927" s="1" t="n">
        <x:v>29</x:v>
      </x:c>
      <x:c r="H1927" s="1" t="n">
        <x:v>1</x:v>
      </x:c>
      <x:c r="I1927" s="1" t="n">
        <x:v>3</x:v>
      </x:c>
      <x:c r="J1927" s="1" t="n">
        <x:v>0.01</x:v>
      </x:c>
      <x:c r="K1927" s="1" t="n">
        <x:v>1</x:v>
      </x:c>
      <x:c r="L1927" s="1" t="n">
        <x:v>90</x:v>
      </x:c>
      <x:c r="M1927" s="1" t="n">
        <x:v>10.3</x:v>
      </x:c>
      <x:c r="N1927" s="1" t="n">
        <x:v>3.3</x:v>
      </x:c>
      <x:c r="O1927" s="1" t="n">
        <x:f aca="0">24*MAX(0,EOMONTH(B1927,0)-MAX(B1927,INDEX(Device_Inventory!$K$2:$K$1201,MATCH(A1927,Device_Inventory!$A$2:$A$1201,0)))+1)</x:f>
        <x:v>744</x:v>
      </x:c>
      <x:c r="P1927" s="11" t="b">
        <x:f aca="0">INDEX(Device_Inventory!$K$2:$K$1201,MATCH(A1927,Device_Inventory!$A$2:$A$1201,0))&gt;B1927</x:f>
        <x:v>0</x:v>
      </x:c>
      <x:c r="Q1927" s="1" t="str">
        <x:f aca="0">IF(D1927&gt;O1927,"Fail: operating hours exceed in-service hours",IF(D1927+M1927&gt;O1927,"Fail: operating + unavailable hours exceed in-service hours",IF(P1927,"Partial month: within in-service hours","OK")))</x:f>
        <x:v>OK</x:v>
      </x:c>
    </x:row>
    <x:row r="1928" ht="15" hidden="0" customHeight="1">
      <x:c r="A1928" s="1" t="s">
        <x:v>988</x:v>
      </x:c>
      <x:c r="B1928" s="14" t="n">
        <x:v>46054</x:v>
      </x:c>
      <x:c r="C1928" s="1" t="n">
        <x:v>27.2</x:v>
      </x:c>
      <x:c r="D1928" s="1" t="n">
        <x:v>179.1</x:v>
      </x:c>
      <x:c r="E1928" s="1" t="n">
        <x:v>7</x:v>
      </x:c>
      <x:c r="F1928" s="1" t="n">
        <x:v>3</x:v>
      </x:c>
      <x:c r="G1928" s="1" t="n">
        <x:v>19</x:v>
      </x:c>
      <x:c r="H1928" s="1" t="n">
        <x:v>0</x:v>
      </x:c>
      <x:c r="I1928" s="1" t="n">
        <x:v>0</x:v>
      </x:c>
      <x:c r="J1928" s="1" t="n">
        <x:v>0.15</x:v>
      </x:c>
      <x:c r="K1928" s="1" t="n">
        <x:v>1</x:v>
      </x:c>
      <x:c r="L1928" s="1" t="n">
        <x:v>98.7</x:v>
      </x:c>
      <x:c r="M1928" s="1" t="n">
        <x:v>4.4</x:v>
      </x:c>
      <x:c r="N1928" s="1" t="n">
        <x:v>8.6</x:v>
      </x:c>
      <x:c r="O1928" s="1" t="n">
        <x:f aca="0">24*MAX(0,EOMONTH(B1928,0)-MAX(B1928,INDEX(Device_Inventory!$K$2:$K$1201,MATCH(A1928,Device_Inventory!$A$2:$A$1201,0)))+1)</x:f>
        <x:v>672</x:v>
      </x:c>
      <x:c r="P1928" s="11" t="b">
        <x:f aca="0">INDEX(Device_Inventory!$K$2:$K$1201,MATCH(A1928,Device_Inventory!$A$2:$A$1201,0))&gt;B1928</x:f>
        <x:v>0</x:v>
      </x:c>
      <x:c r="Q1928" s="1" t="str">
        <x:f aca="0">IF(D1928&gt;O1928,"Fail: operating hours exceed in-service hours",IF(D1928+M1928&gt;O1928,"Fail: operating + unavailable hours exceed in-service hours",IF(P1928,"Partial month: within in-service hours","OK")))</x:f>
        <x:v>OK</x:v>
      </x:c>
    </x:row>
    <x:row r="1929" ht="15" hidden="0" customHeight="1">
      <x:c r="A1929" s="1" t="s">
        <x:v>988</x:v>
      </x:c>
      <x:c r="B1929" s="14" t="n">
        <x:v>46082</x:v>
      </x:c>
      <x:c r="C1929" s="1" t="n">
        <x:v>5</x:v>
      </x:c>
      <x:c r="D1929" s="1" t="n">
        <x:v>33.8</x:v>
      </x:c>
      <x:c r="E1929" s="1" t="n">
        <x:v>0</x:v>
      </x:c>
      <x:c r="F1929" s="1" t="n">
        <x:v>1</x:v>
      </x:c>
      <x:c r="G1929" s="1" t="n">
        <x:v>29</x:v>
      </x:c>
      <x:c r="H1929" s="1" t="n">
        <x:v>0</x:v>
      </x:c>
      <x:c r="I1929" s="1" t="n">
        <x:v>3</x:v>
      </x:c>
      <x:c r="J1929" s="1" t="n">
        <x:v>0.49</x:v>
      </x:c>
      <x:c r="K1929" s="1" t="n">
        <x:v>0</x:v>
      </x:c>
      <x:c r="L1929" s="1" t="n">
        <x:v>92.4</x:v>
      </x:c>
      <x:c r="M1929" s="1" t="n">
        <x:v>3.7</x:v>
      </x:c>
      <x:c r="N1929" s="1" t="n">
        <x:v>0.9</x:v>
      </x:c>
      <x:c r="O1929" s="1" t="n">
        <x:f aca="0">24*MAX(0,EOMONTH(B1929,0)-MAX(B1929,INDEX(Device_Inventory!$K$2:$K$1201,MATCH(A1929,Device_Inventory!$A$2:$A$1201,0)))+1)</x:f>
        <x:v>744</x:v>
      </x:c>
      <x:c r="P1929" s="11" t="b">
        <x:f aca="0">INDEX(Device_Inventory!$K$2:$K$1201,MATCH(A1929,Device_Inventory!$A$2:$A$1201,0))&gt;B1929</x:f>
        <x:v>0</x:v>
      </x:c>
      <x:c r="Q1929" s="1" t="str">
        <x:f aca="0">IF(D1929&gt;O1929,"Fail: operating hours exceed in-service hours",IF(D1929+M1929&gt;O1929,"Fail: operating + unavailable hours exceed in-service hours",IF(P1929,"Partial month: within in-service hours","OK")))</x:f>
        <x:v>OK</x:v>
      </x:c>
    </x:row>
    <x:row r="1930" ht="15" hidden="0" customHeight="1">
      <x:c r="A1930" s="1" t="s">
        <x:v>988</x:v>
      </x:c>
      <x:c r="B1930" s="14" t="n">
        <x:v>46113</x:v>
      </x:c>
      <x:c r="C1930" s="1" t="n">
        <x:v>17.2</x:v>
      </x:c>
      <x:c r="D1930" s="1" t="n">
        <x:v>115</x:v>
      </x:c>
      <x:c r="E1930" s="1" t="n">
        <x:v>10</x:v>
      </x:c>
      <x:c r="F1930" s="1" t="n">
        <x:v>2</x:v>
      </x:c>
      <x:c r="G1930" s="1" t="n">
        <x:v>31</x:v>
      </x:c>
      <x:c r="H1930" s="1" t="n">
        <x:v>0</x:v>
      </x:c>
      <x:c r="I1930" s="1" t="n">
        <x:v>1</x:v>
      </x:c>
      <x:c r="J1930" s="1" t="n">
        <x:v>0.61</x:v>
      </x:c>
      <x:c r="K1930" s="1" t="n">
        <x:v>0</x:v>
      </x:c>
      <x:c r="L1930" s="1" t="n">
        <x:v>95.4</x:v>
      </x:c>
      <x:c r="M1930" s="1" t="n">
        <x:v>0.9</x:v>
      </x:c>
      <x:c r="N1930" s="1" t="n">
        <x:v>3.7</x:v>
      </x:c>
      <x:c r="O1930" s="1" t="n">
        <x:f aca="0">24*MAX(0,EOMONTH(B1930,0)-MAX(B1930,INDEX(Device_Inventory!$K$2:$K$1201,MATCH(A1930,Device_Inventory!$A$2:$A$1201,0)))+1)</x:f>
        <x:v>720</x:v>
      </x:c>
      <x:c r="P1930" s="11" t="b">
        <x:f aca="0">INDEX(Device_Inventory!$K$2:$K$1201,MATCH(A1930,Device_Inventory!$A$2:$A$1201,0))&gt;B1930</x:f>
        <x:v>0</x:v>
      </x:c>
      <x:c r="Q1930" s="1" t="str">
        <x:f aca="0">IF(D1930&gt;O1930,"Fail: operating hours exceed in-service hours",IF(D1930+M1930&gt;O1930,"Fail: operating + unavailable hours exceed in-service hours",IF(P1930,"Partial month: within in-service hours","OK")))</x:f>
        <x:v>OK</x:v>
      </x:c>
    </x:row>
    <x:row r="1931" ht="15" hidden="0" customHeight="1">
      <x:c r="A1931" s="1" t="s">
        <x:v>988</x:v>
      </x:c>
      <x:c r="B1931" s="14" t="n">
        <x:v>46143</x:v>
      </x:c>
      <x:c r="C1931" s="1" t="n">
        <x:v>17.9</x:v>
      </x:c>
      <x:c r="D1931" s="1" t="n">
        <x:v>110.1</x:v>
      </x:c>
      <x:c r="E1931" s="1" t="n">
        <x:v>9</x:v>
      </x:c>
      <x:c r="F1931" s="1" t="n">
        <x:v>3</x:v>
      </x:c>
      <x:c r="G1931" s="1" t="n">
        <x:v>36</x:v>
      </x:c>
      <x:c r="H1931" s="1" t="n">
        <x:v>0</x:v>
      </x:c>
      <x:c r="I1931" s="1" t="n">
        <x:v>3</x:v>
      </x:c>
      <x:c r="J1931" s="1" t="n">
        <x:v>0.04</x:v>
      </x:c>
      <x:c r="K1931" s="1" t="n">
        <x:v>0</x:v>
      </x:c>
      <x:c r="L1931" s="1" t="n">
        <x:v>94.3</x:v>
      </x:c>
      <x:c r="M1931" s="1" t="n">
        <x:v>0</x:v>
      </x:c>
      <x:c r="N1931" s="1" t="n">
        <x:v>2</x:v>
      </x:c>
      <x:c r="O1931" s="1" t="n">
        <x:f aca="0">24*MAX(0,EOMONTH(B1931,0)-MAX(B1931,INDEX(Device_Inventory!$K$2:$K$1201,MATCH(A1931,Device_Inventory!$A$2:$A$1201,0)))+1)</x:f>
        <x:v>744</x:v>
      </x:c>
      <x:c r="P1931" s="11" t="b">
        <x:f aca="0">INDEX(Device_Inventory!$K$2:$K$1201,MATCH(A1931,Device_Inventory!$A$2:$A$1201,0))&gt;B1931</x:f>
        <x:v>0</x:v>
      </x:c>
      <x:c r="Q1931" s="1" t="str">
        <x:f aca="0">IF(D1931&gt;O1931,"Fail: operating hours exceed in-service hours",IF(D1931+M1931&gt;O1931,"Fail: operating + unavailable hours exceed in-service hours",IF(P1931,"Partial month: within in-service hours","OK")))</x:f>
        <x:v>OK</x:v>
      </x:c>
    </x:row>
    <x:row r="1932" ht="15" hidden="0" customHeight="1">
      <x:c r="A1932" s="1" t="s">
        <x:v>988</x:v>
      </x:c>
      <x:c r="B1932" s="14" t="n">
        <x:v>46174</x:v>
      </x:c>
      <x:c r="C1932" s="1" t="n">
        <x:v>5</x:v>
      </x:c>
      <x:c r="D1932" s="1" t="n">
        <x:v>29.9</x:v>
      </x:c>
      <x:c r="E1932" s="1" t="n">
        <x:v>16</x:v>
      </x:c>
      <x:c r="F1932" s="1" t="n">
        <x:v>3</x:v>
      </x:c>
      <x:c r="G1932" s="1" t="n">
        <x:v>6</x:v>
      </x:c>
      <x:c r="H1932" s="1" t="n">
        <x:v>1</x:v>
      </x:c>
      <x:c r="I1932" s="1" t="n">
        <x:v>0</x:v>
      </x:c>
      <x:c r="J1932" s="1" t="n">
        <x:v>0</x:v>
      </x:c>
      <x:c r="K1932" s="1" t="n">
        <x:v>1</x:v>
      </x:c>
      <x:c r="L1932" s="1" t="n">
        <x:v>99.5</x:v>
      </x:c>
      <x:c r="M1932" s="1" t="n">
        <x:v>0.6</x:v>
      </x:c>
      <x:c r="N1932" s="1" t="n">
        <x:v>0.7</x:v>
      </x:c>
      <x:c r="O1932" s="1" t="n">
        <x:f aca="0">24*MAX(0,EOMONTH(B1932,0)-MAX(B1932,INDEX(Device_Inventory!$K$2:$K$1201,MATCH(A1932,Device_Inventory!$A$2:$A$1201,0)))+1)</x:f>
        <x:v>720</x:v>
      </x:c>
      <x:c r="P1932" s="11" t="b">
        <x:f aca="0">INDEX(Device_Inventory!$K$2:$K$1201,MATCH(A1932,Device_Inventory!$A$2:$A$1201,0))&gt;B1932</x:f>
        <x:v>0</x:v>
      </x:c>
      <x:c r="Q1932" s="1" t="str">
        <x:f aca="0">IF(D1932&gt;O1932,"Fail: operating hours exceed in-service hours",IF(D1932+M1932&gt;O1932,"Fail: operating + unavailable hours exceed in-service hours",IF(P1932,"Partial month: within in-service hours","OK")))</x:f>
        <x:v>OK</x:v>
      </x:c>
    </x:row>
    <x:row r="1933" ht="15" hidden="0" customHeight="1">
      <x:c r="A1933" s="1" t="s">
        <x:v>988</x:v>
      </x:c>
      <x:c r="B1933" s="14" t="n">
        <x:v>46204</x:v>
      </x:c>
      <x:c r="C1933" s="1" t="n">
        <x:v>23.1</x:v>
      </x:c>
      <x:c r="D1933" s="1" t="n">
        <x:v>145.8</x:v>
      </x:c>
      <x:c r="E1933" s="1" t="n">
        <x:v>5</x:v>
      </x:c>
      <x:c r="F1933" s="1" t="n">
        <x:v>0</x:v>
      </x:c>
      <x:c r="G1933" s="1" t="n">
        <x:v>16</x:v>
      </x:c>
      <x:c r="H1933" s="1" t="n">
        <x:v>0</x:v>
      </x:c>
      <x:c r="I1933" s="1" t="n">
        <x:v>2</x:v>
      </x:c>
      <x:c r="J1933" s="1" t="n">
        <x:v>0</x:v>
      </x:c>
      <x:c r="K1933" s="1" t="n">
        <x:v>0</x:v>
      </x:c>
      <x:c r="L1933" s="1" t="n">
        <x:v>96.9</x:v>
      </x:c>
      <x:c r="M1933" s="1" t="n">
        <x:v>0</x:v>
      </x:c>
      <x:c r="N1933" s="1" t="n">
        <x:v>4</x:v>
      </x:c>
      <x:c r="O1933" s="1" t="n">
        <x:f aca="0">24*MAX(0,EOMONTH(B1933,0)-MAX(B1933,INDEX(Device_Inventory!$K$2:$K$1201,MATCH(A1933,Device_Inventory!$A$2:$A$1201,0)))+1)</x:f>
        <x:v>744</x:v>
      </x:c>
      <x:c r="P1933" s="11" t="b">
        <x:f aca="0">INDEX(Device_Inventory!$K$2:$K$1201,MATCH(A1933,Device_Inventory!$A$2:$A$1201,0))&gt;B1933</x:f>
        <x:v>0</x:v>
      </x:c>
      <x:c r="Q1933" s="1" t="str">
        <x:f aca="0">IF(D1933&gt;O1933,"Fail: operating hours exceed in-service hours",IF(D1933+M1933&gt;O1933,"Fail: operating + unavailable hours exceed in-service hours",IF(P1933,"Partial month: within in-service hours","OK")))</x:f>
        <x:v>OK</x:v>
      </x:c>
    </x:row>
    <x:row r="1934" ht="15" hidden="0" customHeight="1">
      <x:c r="A1934" s="1" t="s">
        <x:v>992</x:v>
      </x:c>
      <x:c r="B1934" s="14" t="n">
        <x:v>46054</x:v>
      </x:c>
      <x:c r="C1934" s="1" t="n">
        <x:v>22.3</x:v>
      </x:c>
      <x:c r="D1934" s="1" t="n">
        <x:v>157.4</x:v>
      </x:c>
      <x:c r="E1934" s="1" t="n">
        <x:v>16</x:v>
      </x:c>
      <x:c r="F1934" s="1" t="n">
        <x:v>2</x:v>
      </x:c>
      <x:c r="G1934" s="1" t="n">
        <x:v>20</x:v>
      </x:c>
      <x:c r="H1934" s="1" t="n">
        <x:v>2</x:v>
      </x:c>
      <x:c r="I1934" s="1" t="n">
        <x:v>2</x:v>
      </x:c>
      <x:c r="J1934" s="1" t="n">
        <x:v>0.95</x:v>
      </x:c>
      <x:c r="K1934" s="1" t="n">
        <x:v>1</x:v>
      </x:c>
      <x:c r="L1934" s="1" t="n">
        <x:v>95.4</x:v>
      </x:c>
      <x:c r="M1934" s="1" t="n">
        <x:v>8.2</x:v>
      </x:c>
      <x:c r="N1934" s="1" t="n">
        <x:v>6.3</x:v>
      </x:c>
      <x:c r="O1934" s="1" t="n">
        <x:f aca="0">24*MAX(0,EOMONTH(B1934,0)-MAX(B1934,INDEX(Device_Inventory!$K$2:$K$1201,MATCH(A1934,Device_Inventory!$A$2:$A$1201,0)))+1)</x:f>
        <x:v>672</x:v>
      </x:c>
      <x:c r="P1934" s="11" t="b">
        <x:f aca="0">INDEX(Device_Inventory!$K$2:$K$1201,MATCH(A1934,Device_Inventory!$A$2:$A$1201,0))&gt;B1934</x:f>
        <x:v>0</x:v>
      </x:c>
      <x:c r="Q1934" s="1" t="str">
        <x:f aca="0">IF(D1934&gt;O1934,"Fail: operating hours exceed in-service hours",IF(D1934+M1934&gt;O1934,"Fail: operating + unavailable hours exceed in-service hours",IF(P1934,"Partial month: within in-service hours","OK")))</x:f>
        <x:v>OK</x:v>
      </x:c>
    </x:row>
    <x:row r="1935" ht="15" hidden="0" customHeight="1">
      <x:c r="A1935" s="1" t="s">
        <x:v>992</x:v>
      </x:c>
      <x:c r="B1935" s="14" t="n">
        <x:v>46082</x:v>
      </x:c>
      <x:c r="C1935" s="1" t="n">
        <x:v>16.5</x:v>
      </x:c>
      <x:c r="D1935" s="1" t="n">
        <x:v>105.7</x:v>
      </x:c>
      <x:c r="E1935" s="1" t="n">
        <x:v>1</x:v>
      </x:c>
      <x:c r="F1935" s="1" t="n">
        <x:v>0</x:v>
      </x:c>
      <x:c r="G1935" s="1" t="n">
        <x:v>27</x:v>
      </x:c>
      <x:c r="H1935" s="1" t="n">
        <x:v>1</x:v>
      </x:c>
      <x:c r="I1935" s="1" t="n">
        <x:v>0</x:v>
      </x:c>
      <x:c r="J1935" s="1" t="n">
        <x:v>0.05</x:v>
      </x:c>
      <x:c r="K1935" s="1" t="n">
        <x:v>1</x:v>
      </x:c>
      <x:c r="L1935" s="1" t="n">
        <x:v>94.3</x:v>
      </x:c>
      <x:c r="M1935" s="1" t="n">
        <x:v>1.5</x:v>
      </x:c>
      <x:c r="N1935" s="1" t="n">
        <x:v>4.8</x:v>
      </x:c>
      <x:c r="O1935" s="1" t="n">
        <x:f aca="0">24*MAX(0,EOMONTH(B1935,0)-MAX(B1935,INDEX(Device_Inventory!$K$2:$K$1201,MATCH(A1935,Device_Inventory!$A$2:$A$1201,0)))+1)</x:f>
        <x:v>744</x:v>
      </x:c>
      <x:c r="P1935" s="11" t="b">
        <x:f aca="0">INDEX(Device_Inventory!$K$2:$K$1201,MATCH(A1935,Device_Inventory!$A$2:$A$1201,0))&gt;B1935</x:f>
        <x:v>0</x:v>
      </x:c>
      <x:c r="Q1935" s="1" t="str">
        <x:f aca="0">IF(D1935&gt;O1935,"Fail: operating hours exceed in-service hours",IF(D1935+M1935&gt;O1935,"Fail: operating + unavailable hours exceed in-service hours",IF(P1935,"Partial month: within in-service hours","OK")))</x:f>
        <x:v>OK</x:v>
      </x:c>
    </x:row>
    <x:row r="1936" ht="15" hidden="0" customHeight="1">
      <x:c r="A1936" s="1" t="s">
        <x:v>992</x:v>
      </x:c>
      <x:c r="B1936" s="14" t="n">
        <x:v>46113</x:v>
      </x:c>
      <x:c r="C1936" s="1" t="n">
        <x:v>17.9</x:v>
      </x:c>
      <x:c r="D1936" s="1" t="n">
        <x:v>108.1</x:v>
      </x:c>
      <x:c r="E1936" s="1" t="n">
        <x:v>10</x:v>
      </x:c>
      <x:c r="F1936" s="1" t="n">
        <x:v>2</x:v>
      </x:c>
      <x:c r="G1936" s="1" t="n">
        <x:v>20</x:v>
      </x:c>
      <x:c r="H1936" s="1" t="n">
        <x:v>0</x:v>
      </x:c>
      <x:c r="I1936" s="1" t="n">
        <x:v>0</x:v>
      </x:c>
      <x:c r="J1936" s="1" t="n">
        <x:v>0.05</x:v>
      </x:c>
      <x:c r="K1936" s="1" t="n">
        <x:v>0</x:v>
      </x:c>
      <x:c r="L1936" s="1" t="n">
        <x:v>95.1</x:v>
      </x:c>
      <x:c r="M1936" s="1" t="n">
        <x:v>5.6</x:v>
      </x:c>
      <x:c r="N1936" s="1" t="n">
        <x:v>5.7</x:v>
      </x:c>
      <x:c r="O1936" s="1" t="n">
        <x:f aca="0">24*MAX(0,EOMONTH(B1936,0)-MAX(B1936,INDEX(Device_Inventory!$K$2:$K$1201,MATCH(A1936,Device_Inventory!$A$2:$A$1201,0)))+1)</x:f>
        <x:v>720</x:v>
      </x:c>
      <x:c r="P1936" s="11" t="b">
        <x:f aca="0">INDEX(Device_Inventory!$K$2:$K$1201,MATCH(A1936,Device_Inventory!$A$2:$A$1201,0))&gt;B1936</x:f>
        <x:v>0</x:v>
      </x:c>
      <x:c r="Q1936" s="1" t="str">
        <x:f aca="0">IF(D1936&gt;O1936,"Fail: operating hours exceed in-service hours",IF(D1936+M1936&gt;O1936,"Fail: operating + unavailable hours exceed in-service hours",IF(P1936,"Partial month: within in-service hours","OK")))</x:f>
        <x:v>OK</x:v>
      </x:c>
    </x:row>
    <x:row r="1937" ht="15" hidden="0" customHeight="1">
      <x:c r="A1937" s="1" t="s">
        <x:v>992</x:v>
      </x:c>
      <x:c r="B1937" s="14" t="n">
        <x:v>46143</x:v>
      </x:c>
      <x:c r="C1937" s="1" t="n">
        <x:v>47.4</x:v>
      </x:c>
      <x:c r="D1937" s="1" t="n">
        <x:v>298.6</x:v>
      </x:c>
      <x:c r="E1937" s="1" t="n">
        <x:v>10</x:v>
      </x:c>
      <x:c r="F1937" s="1" t="n">
        <x:v>1</x:v>
      </x:c>
      <x:c r="G1937" s="1" t="n">
        <x:v>27</x:v>
      </x:c>
      <x:c r="H1937" s="1" t="n">
        <x:v>1</x:v>
      </x:c>
      <x:c r="I1937" s="1" t="n">
        <x:v>3</x:v>
      </x:c>
      <x:c r="J1937" s="1" t="n">
        <x:v>0.54</x:v>
      </x:c>
      <x:c r="K1937" s="1" t="n">
        <x:v>2</x:v>
      </x:c>
      <x:c r="L1937" s="1" t="n">
        <x:v>97.5</x:v>
      </x:c>
      <x:c r="M1937" s="1" t="n">
        <x:v>0</x:v>
      </x:c>
      <x:c r="N1937" s="1" t="n">
        <x:v>14.7</x:v>
      </x:c>
      <x:c r="O1937" s="1" t="n">
        <x:f aca="0">24*MAX(0,EOMONTH(B1937,0)-MAX(B1937,INDEX(Device_Inventory!$K$2:$K$1201,MATCH(A1937,Device_Inventory!$A$2:$A$1201,0)))+1)</x:f>
        <x:v>744</x:v>
      </x:c>
      <x:c r="P1937" s="11" t="b">
        <x:f aca="0">INDEX(Device_Inventory!$K$2:$K$1201,MATCH(A1937,Device_Inventory!$A$2:$A$1201,0))&gt;B1937</x:f>
        <x:v>0</x:v>
      </x:c>
      <x:c r="Q1937" s="1" t="str">
        <x:f aca="0">IF(D1937&gt;O1937,"Fail: operating hours exceed in-service hours",IF(D1937+M1937&gt;O1937,"Fail: operating + unavailable hours exceed in-service hours",IF(P1937,"Partial month: within in-service hours","OK")))</x:f>
        <x:v>OK</x:v>
      </x:c>
    </x:row>
    <x:row r="1938" ht="15" hidden="0" customHeight="1">
      <x:c r="A1938" s="1" t="s">
        <x:v>992</x:v>
      </x:c>
      <x:c r="B1938" s="14" t="n">
        <x:v>46174</x:v>
      </x:c>
      <x:c r="C1938" s="1" t="n">
        <x:v>5</x:v>
      </x:c>
      <x:c r="D1938" s="1" t="n">
        <x:v>28.5</x:v>
      </x:c>
      <x:c r="E1938" s="1" t="n">
        <x:v>11</x:v>
      </x:c>
      <x:c r="F1938" s="1" t="n">
        <x:v>0</x:v>
      </x:c>
      <x:c r="G1938" s="1" t="n">
        <x:v>21</x:v>
      </x:c>
      <x:c r="H1938" s="1" t="n">
        <x:v>0</x:v>
      </x:c>
      <x:c r="I1938" s="1" t="n">
        <x:v>1</x:v>
      </x:c>
      <x:c r="J1938" s="1" t="n">
        <x:v>1.08</x:v>
      </x:c>
      <x:c r="K1938" s="1" t="n">
        <x:v>1</x:v>
      </x:c>
      <x:c r="L1938" s="1" t="n">
        <x:v>96.1</x:v>
      </x:c>
      <x:c r="M1938" s="1" t="n">
        <x:v>8.4</x:v>
      </x:c>
      <x:c r="N1938" s="1" t="n">
        <x:v>0.9</x:v>
      </x:c>
      <x:c r="O1938" s="1" t="n">
        <x:f aca="0">24*MAX(0,EOMONTH(B1938,0)-MAX(B1938,INDEX(Device_Inventory!$K$2:$K$1201,MATCH(A1938,Device_Inventory!$A$2:$A$1201,0)))+1)</x:f>
        <x:v>720</x:v>
      </x:c>
      <x:c r="P1938" s="11" t="b">
        <x:f aca="0">INDEX(Device_Inventory!$K$2:$K$1201,MATCH(A1938,Device_Inventory!$A$2:$A$1201,0))&gt;B1938</x:f>
        <x:v>0</x:v>
      </x:c>
      <x:c r="Q1938" s="1" t="str">
        <x:f aca="0">IF(D1938&gt;O1938,"Fail: operating hours exceed in-service hours",IF(D1938+M1938&gt;O1938,"Fail: operating + unavailable hours exceed in-service hours",IF(P1938,"Partial month: within in-service hours","OK")))</x:f>
        <x:v>OK</x:v>
      </x:c>
    </x:row>
    <x:row r="1939" ht="15" hidden="0" customHeight="1">
      <x:c r="A1939" s="1" t="s">
        <x:v>992</x:v>
      </x:c>
      <x:c r="B1939" s="14" t="n">
        <x:v>46204</x:v>
      </x:c>
      <x:c r="C1939" s="1" t="n">
        <x:v>11.6</x:v>
      </x:c>
      <x:c r="D1939" s="1" t="n">
        <x:v>73</x:v>
      </x:c>
      <x:c r="E1939" s="1" t="n">
        <x:v>11</x:v>
      </x:c>
      <x:c r="F1939" s="1" t="n">
        <x:v>2</x:v>
      </x:c>
      <x:c r="G1939" s="1" t="n">
        <x:v>22</x:v>
      </x:c>
      <x:c r="H1939" s="1" t="n">
        <x:v>0</x:v>
      </x:c>
      <x:c r="I1939" s="1" t="n">
        <x:v>0</x:v>
      </x:c>
      <x:c r="J1939" s="1" t="n">
        <x:v>1</x:v>
      </x:c>
      <x:c r="K1939" s="1" t="n">
        <x:v>1</x:v>
      </x:c>
      <x:c r="L1939" s="1" t="n">
        <x:v>97.1</x:v>
      </x:c>
      <x:c r="M1939" s="1" t="n">
        <x:v>5</x:v>
      </x:c>
      <x:c r="N1939" s="1" t="n">
        <x:v>3</x:v>
      </x:c>
      <x:c r="O1939" s="1" t="n">
        <x:f aca="0">24*MAX(0,EOMONTH(B1939,0)-MAX(B1939,INDEX(Device_Inventory!$K$2:$K$1201,MATCH(A1939,Device_Inventory!$A$2:$A$1201,0)))+1)</x:f>
        <x:v>744</x:v>
      </x:c>
      <x:c r="P1939" s="11" t="b">
        <x:f aca="0">INDEX(Device_Inventory!$K$2:$K$1201,MATCH(A1939,Device_Inventory!$A$2:$A$1201,0))&gt;B1939</x:f>
        <x:v>0</x:v>
      </x:c>
      <x:c r="Q1939" s="1" t="str">
        <x:f aca="0">IF(D1939&gt;O1939,"Fail: operating hours exceed in-service hours",IF(D1939+M1939&gt;O1939,"Fail: operating + unavailable hours exceed in-service hours",IF(P1939,"Partial month: within in-service hours","OK")))</x:f>
        <x:v>OK</x:v>
      </x:c>
    </x:row>
    <x:row r="1940" ht="15" hidden="0" customHeight="1">
      <x:c r="A1940" s="1" t="s">
        <x:v>2815</x:v>
      </x:c>
      <x:c r="B1940" s="14" t="n">
        <x:v>46054</x:v>
      </x:c>
      <x:c r="C1940" s="1" t="n">
        <x:v>63.2</x:v>
      </x:c>
      <x:c r="D1940" s="1" t="n">
        <x:v>433.7</x:v>
      </x:c>
      <x:c r="E1940" s="1" t="n">
        <x:v>23</x:v>
      </x:c>
      <x:c r="F1940" s="1" t="n">
        <x:v>0</x:v>
      </x:c>
      <x:c r="G1940" s="1" t="n">
        <x:v>26</x:v>
      </x:c>
      <x:c r="H1940" s="1" t="n">
        <x:v>0</x:v>
      </x:c>
      <x:c r="I1940" s="1" t="n">
        <x:v>3</x:v>
      </x:c>
      <x:c r="J1940" s="1" t="n">
        <x:v>0.51</x:v>
      </x:c>
      <x:c r="K1940" s="1" t="n">
        <x:v>1</x:v>
      </x:c>
      <x:c r="L1940" s="1" t="n">
        <x:v>98.8</x:v>
      </x:c>
      <x:c r="M1940" s="1" t="n">
        <x:v>1.7</x:v>
      </x:c>
      <x:c r="N1940" s="1" t="n">
        <x:v>7.7</x:v>
      </x:c>
      <x:c r="O1940" s="1" t="n">
        <x:f aca="0">24*MAX(0,EOMONTH(B1940,0)-MAX(B1940,INDEX(Device_Inventory!$K$2:$K$1201,MATCH(A1940,Device_Inventory!$A$2:$A$1201,0)))+1)</x:f>
        <x:v>672</x:v>
      </x:c>
      <x:c r="P1940" s="11" t="b">
        <x:f aca="0">INDEX(Device_Inventory!$K$2:$K$1201,MATCH(A1940,Device_Inventory!$A$2:$A$1201,0))&gt;B1940</x:f>
        <x:v>0</x:v>
      </x:c>
      <x:c r="Q1940" s="1" t="str">
        <x:f aca="0">IF(D1940&gt;O1940,"Fail: operating hours exceed in-service hours",IF(D1940+M1940&gt;O1940,"Fail: operating + unavailable hours exceed in-service hours",IF(P1940,"Partial month: within in-service hours","OK")))</x:f>
        <x:v>OK</x:v>
      </x:c>
    </x:row>
    <x:row r="1941" ht="15" hidden="0" customHeight="1">
      <x:c r="A1941" s="1" t="s">
        <x:v>2815</x:v>
      </x:c>
      <x:c r="B1941" s="14" t="n">
        <x:v>46082</x:v>
      </x:c>
      <x:c r="C1941" s="1" t="n">
        <x:v>65</x:v>
      </x:c>
      <x:c r="D1941" s="1" t="n">
        <x:v>431.1</x:v>
      </x:c>
      <x:c r="E1941" s="1" t="n">
        <x:v>13</x:v>
      </x:c>
      <x:c r="F1941" s="1" t="n">
        <x:v>1</x:v>
      </x:c>
      <x:c r="G1941" s="1" t="n">
        <x:v>31</x:v>
      </x:c>
      <x:c r="H1941" s="1" t="n">
        <x:v>0</x:v>
      </x:c>
      <x:c r="I1941" s="1" t="n">
        <x:v>3</x:v>
      </x:c>
      <x:c r="J1941" s="1" t="n">
        <x:v>0.7</x:v>
      </x:c>
      <x:c r="K1941" s="1" t="n">
        <x:v>0</x:v>
      </x:c>
      <x:c r="L1941" s="1" t="n">
        <x:v>95.2</x:v>
      </x:c>
      <x:c r="M1941" s="1" t="n">
        <x:v>4.8</x:v>
      </x:c>
      <x:c r="N1941" s="1" t="n">
        <x:v>10.3</x:v>
      </x:c>
      <x:c r="O1941" s="1" t="n">
        <x:f aca="0">24*MAX(0,EOMONTH(B1941,0)-MAX(B1941,INDEX(Device_Inventory!$K$2:$K$1201,MATCH(A1941,Device_Inventory!$A$2:$A$1201,0)))+1)</x:f>
        <x:v>744</x:v>
      </x:c>
      <x:c r="P1941" s="11" t="b">
        <x:f aca="0">INDEX(Device_Inventory!$K$2:$K$1201,MATCH(A1941,Device_Inventory!$A$2:$A$1201,0))&gt;B1941</x:f>
        <x:v>0</x:v>
      </x:c>
      <x:c r="Q1941" s="1" t="str">
        <x:f aca="0">IF(D1941&gt;O1941,"Fail: operating hours exceed in-service hours",IF(D1941+M1941&gt;O1941,"Fail: operating + unavailable hours exceed in-service hours",IF(P1941,"Partial month: within in-service hours","OK")))</x:f>
        <x:v>OK</x:v>
      </x:c>
    </x:row>
    <x:row r="1942" ht="15" hidden="0" customHeight="1">
      <x:c r="A1942" s="1" t="s">
        <x:v>2815</x:v>
      </x:c>
      <x:c r="B1942" s="14" t="n">
        <x:v>46113</x:v>
      </x:c>
      <x:c r="C1942" s="1" t="n">
        <x:v>69.3</x:v>
      </x:c>
      <x:c r="D1942" s="1" t="n">
        <x:v>471.8</x:v>
      </x:c>
      <x:c r="E1942" s="1" t="n">
        <x:v>25</x:v>
      </x:c>
      <x:c r="F1942" s="1" t="n">
        <x:v>1</x:v>
      </x:c>
      <x:c r="G1942" s="1" t="n">
        <x:v>49</x:v>
      </x:c>
      <x:c r="H1942" s="1" t="n">
        <x:v>0</x:v>
      </x:c>
      <x:c r="I1942" s="1" t="n">
        <x:v>4</x:v>
      </x:c>
      <x:c r="J1942" s="1" t="n">
        <x:v>0.24</x:v>
      </x:c>
      <x:c r="K1942" s="1" t="n">
        <x:v>0</x:v>
      </x:c>
      <x:c r="L1942" s="1" t="n">
        <x:v>90.8</x:v>
      </x:c>
      <x:c r="M1942" s="1" t="n">
        <x:v>5.8</x:v>
      </x:c>
      <x:c r="N1942" s="1" t="n">
        <x:v>8.9</x:v>
      </x:c>
      <x:c r="O1942" s="1" t="n">
        <x:f aca="0">24*MAX(0,EOMONTH(B1942,0)-MAX(B1942,INDEX(Device_Inventory!$K$2:$K$1201,MATCH(A1942,Device_Inventory!$A$2:$A$1201,0)))+1)</x:f>
        <x:v>720</x:v>
      </x:c>
      <x:c r="P1942" s="11" t="b">
        <x:f aca="0">INDEX(Device_Inventory!$K$2:$K$1201,MATCH(A1942,Device_Inventory!$A$2:$A$1201,0))&gt;B1942</x:f>
        <x:v>0</x:v>
      </x:c>
      <x:c r="Q1942" s="1" t="str">
        <x:f aca="0">IF(D1942&gt;O1942,"Fail: operating hours exceed in-service hours",IF(D1942+M1942&gt;O1942,"Fail: operating + unavailable hours exceed in-service hours",IF(P1942,"Partial month: within in-service hours","OK")))</x:f>
        <x:v>OK</x:v>
      </x:c>
    </x:row>
    <x:row r="1943" ht="15" hidden="0" customHeight="1">
      <x:c r="A1943" s="1" t="s">
        <x:v>2815</x:v>
      </x:c>
      <x:c r="B1943" s="14" t="n">
        <x:v>46143</x:v>
      </x:c>
      <x:c r="C1943" s="1" t="n">
        <x:v>75.9</x:v>
      </x:c>
      <x:c r="D1943" s="1" t="n">
        <x:v>477.4</x:v>
      </x:c>
      <x:c r="E1943" s="1" t="n">
        <x:v>17</x:v>
      </x:c>
      <x:c r="F1943" s="1" t="n">
        <x:v>0</x:v>
      </x:c>
      <x:c r="G1943" s="1" t="n">
        <x:v>43</x:v>
      </x:c>
      <x:c r="H1943" s="1" t="n">
        <x:v>1</x:v>
      </x:c>
      <x:c r="I1943" s="1" t="n">
        <x:v>3</x:v>
      </x:c>
      <x:c r="J1943" s="1" t="n">
        <x:v>0.49</x:v>
      </x:c>
      <x:c r="K1943" s="1" t="n">
        <x:v>1</x:v>
      </x:c>
      <x:c r="L1943" s="1" t="n">
        <x:v>93.5</x:v>
      </x:c>
      <x:c r="M1943" s="1" t="n">
        <x:v>2.2</x:v>
      </x:c>
      <x:c r="N1943" s="1" t="n">
        <x:v>16</x:v>
      </x:c>
      <x:c r="O1943" s="1" t="n">
        <x:f aca="0">24*MAX(0,EOMONTH(B1943,0)-MAX(B1943,INDEX(Device_Inventory!$K$2:$K$1201,MATCH(A1943,Device_Inventory!$A$2:$A$1201,0)))+1)</x:f>
        <x:v>744</x:v>
      </x:c>
      <x:c r="P1943" s="11" t="b">
        <x:f aca="0">INDEX(Device_Inventory!$K$2:$K$1201,MATCH(A1943,Device_Inventory!$A$2:$A$1201,0))&gt;B1943</x:f>
        <x:v>0</x:v>
      </x:c>
      <x:c r="Q1943" s="1" t="str">
        <x:f aca="0">IF(D1943&gt;O1943,"Fail: operating hours exceed in-service hours",IF(D1943+M1943&gt;O1943,"Fail: operating + unavailable hours exceed in-service hours",IF(P1943,"Partial month: within in-service hours","OK")))</x:f>
        <x:v>OK</x:v>
      </x:c>
    </x:row>
    <x:row r="1944" ht="15" hidden="0" customHeight="1">
      <x:c r="A1944" s="1" t="s">
        <x:v>2815</x:v>
      </x:c>
      <x:c r="B1944" s="14" t="n">
        <x:v>46174</x:v>
      </x:c>
      <x:c r="C1944" s="1" t="n">
        <x:v>74.2</x:v>
      </x:c>
      <x:c r="D1944" s="1" t="n">
        <x:v>446.7</x:v>
      </x:c>
      <x:c r="E1944" s="1" t="n">
        <x:v>19</x:v>
      </x:c>
      <x:c r="F1944" s="1" t="n">
        <x:v>1</x:v>
      </x:c>
      <x:c r="G1944" s="1" t="n">
        <x:v>38</x:v>
      </x:c>
      <x:c r="H1944" s="1" t="n">
        <x:v>0</x:v>
      </x:c>
      <x:c r="I1944" s="1" t="n">
        <x:v>4</x:v>
      </x:c>
      <x:c r="J1944" s="1" t="n">
        <x:v>0.35</x:v>
      </x:c>
      <x:c r="K1944" s="1" t="n">
        <x:v>0</x:v>
      </x:c>
      <x:c r="L1944" s="1" t="n">
        <x:v>97.8</x:v>
      </x:c>
      <x:c r="M1944" s="1" t="n">
        <x:v>0.5</x:v>
      </x:c>
      <x:c r="N1944" s="1" t="n">
        <x:v>8.2</x:v>
      </x:c>
      <x:c r="O1944" s="1" t="n">
        <x:f aca="0">24*MAX(0,EOMONTH(B1944,0)-MAX(B1944,INDEX(Device_Inventory!$K$2:$K$1201,MATCH(A1944,Device_Inventory!$A$2:$A$1201,0)))+1)</x:f>
        <x:v>720</x:v>
      </x:c>
      <x:c r="P1944" s="11" t="b">
        <x:f aca="0">INDEX(Device_Inventory!$K$2:$K$1201,MATCH(A1944,Device_Inventory!$A$2:$A$1201,0))&gt;B1944</x:f>
        <x:v>0</x:v>
      </x:c>
      <x:c r="Q1944" s="1" t="str">
        <x:f aca="0">IF(D1944&gt;O1944,"Fail: operating hours exceed in-service hours",IF(D1944+M1944&gt;O1944,"Fail: operating + unavailable hours exceed in-service hours",IF(P1944,"Partial month: within in-service hours","OK")))</x:f>
        <x:v>OK</x:v>
      </x:c>
    </x:row>
    <x:row r="1945" ht="15" hidden="0" customHeight="1">
      <x:c r="A1945" s="1" t="s">
        <x:v>2815</x:v>
      </x:c>
      <x:c r="B1945" s="14" t="n">
        <x:v>46204</x:v>
      </x:c>
      <x:c r="C1945" s="1" t="n">
        <x:v>63.4</x:v>
      </x:c>
      <x:c r="D1945" s="1" t="n">
        <x:v>367.9</x:v>
      </x:c>
      <x:c r="E1945" s="1" t="n">
        <x:v>20</x:v>
      </x:c>
      <x:c r="F1945" s="1" t="n">
        <x:v>0</x:v>
      </x:c>
      <x:c r="G1945" s="1" t="n">
        <x:v>36</x:v>
      </x:c>
      <x:c r="H1945" s="1" t="n">
        <x:v>0</x:v>
      </x:c>
      <x:c r="I1945" s="1" t="n">
        <x:v>5</x:v>
      </x:c>
      <x:c r="J1945" s="1" t="n">
        <x:v>0</x:v>
      </x:c>
      <x:c r="K1945" s="1" t="n">
        <x:v>0</x:v>
      </x:c>
      <x:c r="L1945" s="1" t="n">
        <x:v>95.8</x:v>
      </x:c>
      <x:c r="M1945" s="1" t="n">
        <x:v>2.1</x:v>
      </x:c>
      <x:c r="N1945" s="1" t="n">
        <x:v>19.1</x:v>
      </x:c>
      <x:c r="O1945" s="1" t="n">
        <x:f aca="0">24*MAX(0,EOMONTH(B1945,0)-MAX(B1945,INDEX(Device_Inventory!$K$2:$K$1201,MATCH(A1945,Device_Inventory!$A$2:$A$1201,0)))+1)</x:f>
        <x:v>744</x:v>
      </x:c>
      <x:c r="P1945" s="11" t="b">
        <x:f aca="0">INDEX(Device_Inventory!$K$2:$K$1201,MATCH(A1945,Device_Inventory!$A$2:$A$1201,0))&gt;B1945</x:f>
        <x:v>0</x:v>
      </x:c>
      <x:c r="Q1945" s="1" t="str">
        <x:f aca="0">IF(D1945&gt;O1945,"Fail: operating hours exceed in-service hours",IF(D1945+M1945&gt;O1945,"Fail: operating + unavailable hours exceed in-service hours",IF(P1945,"Partial month: within in-service hours","OK")))</x:f>
        <x:v>OK</x:v>
      </x:c>
    </x:row>
    <x:row r="1946" ht="15" hidden="0" customHeight="1">
      <x:c r="A1946" s="1" t="s">
        <x:v>2818</x:v>
      </x:c>
      <x:c r="B1946" s="14" t="n">
        <x:v>46054</x:v>
      </x:c>
      <x:c r="C1946" s="1" t="n">
        <x:v>76.3</x:v>
      </x:c>
      <x:c r="D1946" s="1" t="n">
        <x:v>474.9</x:v>
      </x:c>
      <x:c r="E1946" s="1" t="n">
        <x:v>25</x:v>
      </x:c>
      <x:c r="F1946" s="1" t="n">
        <x:v>0</x:v>
      </x:c>
      <x:c r="G1946" s="1" t="n">
        <x:v>34</x:v>
      </x:c>
      <x:c r="H1946" s="1" t="n">
        <x:v>0</x:v>
      </x:c>
      <x:c r="I1946" s="1" t="n">
        <x:v>1</x:v>
      </x:c>
      <x:c r="J1946" s="1" t="n">
        <x:v>0.57</x:v>
      </x:c>
      <x:c r="K1946" s="1" t="n">
        <x:v>0</x:v>
      </x:c>
      <x:c r="L1946" s="1" t="n">
        <x:v>96</x:v>
      </x:c>
      <x:c r="M1946" s="1" t="n">
        <x:v>8.8</x:v>
      </x:c>
      <x:c r="N1946" s="1" t="n">
        <x:v>20.4</x:v>
      </x:c>
      <x:c r="O1946" s="1" t="n">
        <x:f aca="0">24*MAX(0,EOMONTH(B1946,0)-MAX(B1946,INDEX(Device_Inventory!$K$2:$K$1201,MATCH(A1946,Device_Inventory!$A$2:$A$1201,0)))+1)</x:f>
        <x:v>672</x:v>
      </x:c>
      <x:c r="P1946" s="11" t="b">
        <x:f aca="0">INDEX(Device_Inventory!$K$2:$K$1201,MATCH(A1946,Device_Inventory!$A$2:$A$1201,0))&gt;B1946</x:f>
        <x:v>0</x:v>
      </x:c>
      <x:c r="Q1946" s="1" t="str">
        <x:f aca="0">IF(D1946&gt;O1946,"Fail: operating hours exceed in-service hours",IF(D1946+M1946&gt;O1946,"Fail: operating + unavailable hours exceed in-service hours",IF(P1946,"Partial month: within in-service hours","OK")))</x:f>
        <x:v>OK</x:v>
      </x:c>
    </x:row>
    <x:row r="1947" ht="15" hidden="0" customHeight="1">
      <x:c r="A1947" s="1" t="s">
        <x:v>2818</x:v>
      </x:c>
      <x:c r="B1947" s="14" t="n">
        <x:v>46082</x:v>
      </x:c>
      <x:c r="C1947" s="1" t="n">
        <x:v>68.4</x:v>
      </x:c>
      <x:c r="D1947" s="1" t="n">
        <x:v>432.4</x:v>
      </x:c>
      <x:c r="E1947" s="1" t="n">
        <x:v>24</x:v>
      </x:c>
      <x:c r="F1947" s="1" t="n">
        <x:v>2</x:v>
      </x:c>
      <x:c r="G1947" s="1" t="n">
        <x:v>42</x:v>
      </x:c>
      <x:c r="H1947" s="1" t="n">
        <x:v>2</x:v>
      </x:c>
      <x:c r="I1947" s="1" t="n">
        <x:v>3</x:v>
      </x:c>
      <x:c r="J1947" s="1" t="n">
        <x:v>0</x:v>
      </x:c>
      <x:c r="K1947" s="1" t="n">
        <x:v>1</x:v>
      </x:c>
      <x:c r="L1947" s="1" t="n">
        <x:v>96.8</x:v>
      </x:c>
      <x:c r="M1947" s="1" t="n">
        <x:v>8.3</x:v>
      </x:c>
      <x:c r="N1947" s="1" t="n">
        <x:v>17.7</x:v>
      </x:c>
      <x:c r="O1947" s="1" t="n">
        <x:f aca="0">24*MAX(0,EOMONTH(B1947,0)-MAX(B1947,INDEX(Device_Inventory!$K$2:$K$1201,MATCH(A1947,Device_Inventory!$A$2:$A$1201,0)))+1)</x:f>
        <x:v>744</x:v>
      </x:c>
      <x:c r="P1947" s="11" t="b">
        <x:f aca="0">INDEX(Device_Inventory!$K$2:$K$1201,MATCH(A1947,Device_Inventory!$A$2:$A$1201,0))&gt;B1947</x:f>
        <x:v>0</x:v>
      </x:c>
      <x:c r="Q1947" s="1" t="str">
        <x:f aca="0">IF(D1947&gt;O1947,"Fail: operating hours exceed in-service hours",IF(D1947+M1947&gt;O1947,"Fail: operating + unavailable hours exceed in-service hours",IF(P1947,"Partial month: within in-service hours","OK")))</x:f>
        <x:v>OK</x:v>
      </x:c>
    </x:row>
    <x:row r="1948" ht="15" hidden="0" customHeight="1">
      <x:c r="A1948" s="1" t="s">
        <x:v>2818</x:v>
      </x:c>
      <x:c r="B1948" s="14" t="n">
        <x:v>46113</x:v>
      </x:c>
      <x:c r="C1948" s="1" t="n">
        <x:v>81.4</x:v>
      </x:c>
      <x:c r="D1948" s="1" t="n">
        <x:v>552.5</x:v>
      </x:c>
      <x:c r="E1948" s="1" t="n">
        <x:v>15</x:v>
      </x:c>
      <x:c r="F1948" s="1" t="n">
        <x:v>0</x:v>
      </x:c>
      <x:c r="G1948" s="1" t="n">
        <x:v>44</x:v>
      </x:c>
      <x:c r="H1948" s="1" t="n">
        <x:v>1</x:v>
      </x:c>
      <x:c r="I1948" s="1" t="n">
        <x:v>4</x:v>
      </x:c>
      <x:c r="J1948" s="1" t="n">
        <x:v>0.39</x:v>
      </x:c>
      <x:c r="K1948" s="1" t="n">
        <x:v>0</x:v>
      </x:c>
      <x:c r="L1948" s="1" t="n">
        <x:v>97.7</x:v>
      </x:c>
      <x:c r="M1948" s="1" t="n">
        <x:v>5.3</x:v>
      </x:c>
      <x:c r="N1948" s="1" t="n">
        <x:v>8.5</x:v>
      </x:c>
      <x:c r="O1948" s="1" t="n">
        <x:f aca="0">24*MAX(0,EOMONTH(B1948,0)-MAX(B1948,INDEX(Device_Inventory!$K$2:$K$1201,MATCH(A1948,Device_Inventory!$A$2:$A$1201,0)))+1)</x:f>
        <x:v>720</x:v>
      </x:c>
      <x:c r="P1948" s="11" t="b">
        <x:f aca="0">INDEX(Device_Inventory!$K$2:$K$1201,MATCH(A1948,Device_Inventory!$A$2:$A$1201,0))&gt;B1948</x:f>
        <x:v>0</x:v>
      </x:c>
      <x:c r="Q1948" s="1" t="str">
        <x:f aca="0">IF(D1948&gt;O1948,"Fail: operating hours exceed in-service hours",IF(D1948+M1948&gt;O1948,"Fail: operating + unavailable hours exceed in-service hours",IF(P1948,"Partial month: within in-service hours","OK")))</x:f>
        <x:v>OK</x:v>
      </x:c>
    </x:row>
    <x:row r="1949" ht="15" hidden="0" customHeight="1">
      <x:c r="A1949" s="1" t="s">
        <x:v>2818</x:v>
      </x:c>
      <x:c r="B1949" s="14" t="n">
        <x:v>46143</x:v>
      </x:c>
      <x:c r="C1949" s="1" t="n">
        <x:v>72.5</x:v>
      </x:c>
      <x:c r="D1949" s="1" t="n">
        <x:v>421.3</x:v>
      </x:c>
      <x:c r="E1949" s="1" t="n">
        <x:v>21</x:v>
      </x:c>
      <x:c r="F1949" s="1" t="n">
        <x:v>1</x:v>
      </x:c>
      <x:c r="G1949" s="1" t="n">
        <x:v>46</x:v>
      </x:c>
      <x:c r="H1949" s="1" t="n">
        <x:v>0</x:v>
      </x:c>
      <x:c r="I1949" s="1" t="n">
        <x:v>4</x:v>
      </x:c>
      <x:c r="J1949" s="1" t="n">
        <x:v>0.78</x:v>
      </x:c>
      <x:c r="K1949" s="1" t="n">
        <x:v>2</x:v>
      </x:c>
      <x:c r="L1949" s="1" t="n">
        <x:v>98.3</x:v>
      </x:c>
      <x:c r="M1949" s="1" t="n">
        <x:v>12.3</x:v>
      </x:c>
      <x:c r="N1949" s="1" t="n">
        <x:v>22.7</x:v>
      </x:c>
      <x:c r="O1949" s="1" t="n">
        <x:f aca="0">24*MAX(0,EOMONTH(B1949,0)-MAX(B1949,INDEX(Device_Inventory!$K$2:$K$1201,MATCH(A1949,Device_Inventory!$A$2:$A$1201,0)))+1)</x:f>
        <x:v>744</x:v>
      </x:c>
      <x:c r="P1949" s="11" t="b">
        <x:f aca="0">INDEX(Device_Inventory!$K$2:$K$1201,MATCH(A1949,Device_Inventory!$A$2:$A$1201,0))&gt;B1949</x:f>
        <x:v>0</x:v>
      </x:c>
      <x:c r="Q1949" s="1" t="str">
        <x:f aca="0">IF(D1949&gt;O1949,"Fail: operating hours exceed in-service hours",IF(D1949+M1949&gt;O1949,"Fail: operating + unavailable hours exceed in-service hours",IF(P1949,"Partial month: within in-service hours","OK")))</x:f>
        <x:v>OK</x:v>
      </x:c>
    </x:row>
    <x:row r="1950" ht="15" hidden="0" customHeight="1">
      <x:c r="A1950" s="1" t="s">
        <x:v>2818</x:v>
      </x:c>
      <x:c r="B1950" s="14" t="n">
        <x:v>46174</x:v>
      </x:c>
      <x:c r="C1950" s="1" t="n">
        <x:v>67.4</x:v>
      </x:c>
      <x:c r="D1950" s="1" t="n">
        <x:v>410.4</x:v>
      </x:c>
      <x:c r="E1950" s="1" t="n">
        <x:v>16</x:v>
      </x:c>
      <x:c r="F1950" s="1" t="n">
        <x:v>0</x:v>
      </x:c>
      <x:c r="G1950" s="1" t="n">
        <x:v>34</x:v>
      </x:c>
      <x:c r="H1950" s="1" t="n">
        <x:v>0</x:v>
      </x:c>
      <x:c r="I1950" s="1" t="n">
        <x:v>0</x:v>
      </x:c>
      <x:c r="J1950" s="1" t="n">
        <x:v>1.21</x:v>
      </x:c>
      <x:c r="K1950" s="1" t="n">
        <x:v>2</x:v>
      </x:c>
      <x:c r="L1950" s="1" t="n">
        <x:v>98.6</x:v>
      </x:c>
      <x:c r="M1950" s="1" t="n">
        <x:v>3.3</x:v>
      </x:c>
      <x:c r="N1950" s="1" t="n">
        <x:v>17.7</x:v>
      </x:c>
      <x:c r="O1950" s="1" t="n">
        <x:f aca="0">24*MAX(0,EOMONTH(B1950,0)-MAX(B1950,INDEX(Device_Inventory!$K$2:$K$1201,MATCH(A1950,Device_Inventory!$A$2:$A$1201,0)))+1)</x:f>
        <x:v>720</x:v>
      </x:c>
      <x:c r="P1950" s="11" t="b">
        <x:f aca="0">INDEX(Device_Inventory!$K$2:$K$1201,MATCH(A1950,Device_Inventory!$A$2:$A$1201,0))&gt;B1950</x:f>
        <x:v>0</x:v>
      </x:c>
      <x:c r="Q1950" s="1" t="str">
        <x:f aca="0">IF(D1950&gt;O1950,"Fail: operating hours exceed in-service hours",IF(D1950+M1950&gt;O1950,"Fail: operating + unavailable hours exceed in-service hours",IF(P1950,"Partial month: within in-service hours","OK")))</x:f>
        <x:v>OK</x:v>
      </x:c>
    </x:row>
    <x:row r="1951" ht="15" hidden="0" customHeight="1">
      <x:c r="A1951" s="1" t="s">
        <x:v>2818</x:v>
      </x:c>
      <x:c r="B1951" s="14" t="n">
        <x:v>46204</x:v>
      </x:c>
      <x:c r="C1951" s="1" t="n">
        <x:v>66.4</x:v>
      </x:c>
      <x:c r="D1951" s="1" t="n">
        <x:v>445.6</x:v>
      </x:c>
      <x:c r="E1951" s="1" t="n">
        <x:v>10</x:v>
      </x:c>
      <x:c r="F1951" s="1" t="n">
        <x:v>4</x:v>
      </x:c>
      <x:c r="G1951" s="1" t="n">
        <x:v>41</x:v>
      </x:c>
      <x:c r="H1951" s="1" t="n">
        <x:v>0</x:v>
      </x:c>
      <x:c r="I1951" s="1" t="n">
        <x:v>2</x:v>
      </x:c>
      <x:c r="J1951" s="1" t="n">
        <x:v>0.66</x:v>
      </x:c>
      <x:c r="K1951" s="1" t="n">
        <x:v>0</x:v>
      </x:c>
      <x:c r="L1951" s="1" t="n">
        <x:v>93</x:v>
      </x:c>
      <x:c r="M1951" s="1" t="n">
        <x:v>5.1</x:v>
      </x:c>
      <x:c r="N1951" s="1" t="n">
        <x:v>8.1</x:v>
      </x:c>
      <x:c r="O1951" s="1" t="n">
        <x:f aca="0">24*MAX(0,EOMONTH(B1951,0)-MAX(B1951,INDEX(Device_Inventory!$K$2:$K$1201,MATCH(A1951,Device_Inventory!$A$2:$A$1201,0)))+1)</x:f>
        <x:v>744</x:v>
      </x:c>
      <x:c r="P1951" s="11" t="b">
        <x:f aca="0">INDEX(Device_Inventory!$K$2:$K$1201,MATCH(A1951,Device_Inventory!$A$2:$A$1201,0))&gt;B1951</x:f>
        <x:v>0</x:v>
      </x:c>
      <x:c r="Q1951" s="1" t="str">
        <x:f aca="0">IF(D1951&gt;O1951,"Fail: operating hours exceed in-service hours",IF(D1951+M1951&gt;O1951,"Fail: operating + unavailable hours exceed in-service hours",IF(P1951,"Partial month: within in-service hours","OK")))</x:f>
        <x:v>OK</x:v>
      </x:c>
    </x:row>
    <x:row r="1952" ht="15" hidden="0" customHeight="1">
      <x:c r="A1952" s="1" t="s">
        <x:v>2821</x:v>
      </x:c>
      <x:c r="B1952" s="14" t="n">
        <x:v>46054</x:v>
      </x:c>
      <x:c r="C1952" s="1" t="n">
        <x:v>57.2</x:v>
      </x:c>
      <x:c r="D1952" s="1" t="n">
        <x:v>397.7</x:v>
      </x:c>
      <x:c r="E1952" s="1" t="n">
        <x:v>24</x:v>
      </x:c>
      <x:c r="F1952" s="1" t="n">
        <x:v>0</x:v>
      </x:c>
      <x:c r="G1952" s="1" t="n">
        <x:v>45</x:v>
      </x:c>
      <x:c r="H1952" s="1" t="n">
        <x:v>0</x:v>
      </x:c>
      <x:c r="I1952" s="1" t="n">
        <x:v>1</x:v>
      </x:c>
      <x:c r="J1952" s="1" t="n">
        <x:v>0</x:v>
      </x:c>
      <x:c r="K1952" s="1" t="n">
        <x:v>1</x:v>
      </x:c>
      <x:c r="L1952" s="1" t="n">
        <x:v>96.5</x:v>
      </x:c>
      <x:c r="M1952" s="1" t="n">
        <x:v>3.9</x:v>
      </x:c>
      <x:c r="N1952" s="1" t="n">
        <x:v>12.5</x:v>
      </x:c>
      <x:c r="O1952" s="1" t="n">
        <x:f aca="0">24*MAX(0,EOMONTH(B1952,0)-MAX(B1952,INDEX(Device_Inventory!$K$2:$K$1201,MATCH(A1952,Device_Inventory!$A$2:$A$1201,0)))+1)</x:f>
        <x:v>672</x:v>
      </x:c>
      <x:c r="P1952" s="11" t="b">
        <x:f aca="0">INDEX(Device_Inventory!$K$2:$K$1201,MATCH(A1952,Device_Inventory!$A$2:$A$1201,0))&gt;B1952</x:f>
        <x:v>0</x:v>
      </x:c>
      <x:c r="Q1952" s="1" t="str">
        <x:f aca="0">IF(D1952&gt;O1952,"Fail: operating hours exceed in-service hours",IF(D1952+M1952&gt;O1952,"Fail: operating + unavailable hours exceed in-service hours",IF(P1952,"Partial month: within in-service hours","OK")))</x:f>
        <x:v>OK</x:v>
      </x:c>
    </x:row>
    <x:row r="1953" ht="15" hidden="0" customHeight="1">
      <x:c r="A1953" s="1" t="s">
        <x:v>2821</x:v>
      </x:c>
      <x:c r="B1953" s="14" t="n">
        <x:v>46082</x:v>
      </x:c>
      <x:c r="C1953" s="1" t="n">
        <x:v>68.8</x:v>
      </x:c>
      <x:c r="D1953" s="1" t="n">
        <x:v>451.3</x:v>
      </x:c>
      <x:c r="E1953" s="1" t="n">
        <x:v>15</x:v>
      </x:c>
      <x:c r="F1953" s="1" t="n">
        <x:v>2</x:v>
      </x:c>
      <x:c r="G1953" s="1" t="n">
        <x:v>39</x:v>
      </x:c>
      <x:c r="H1953" s="1" t="n">
        <x:v>0</x:v>
      </x:c>
      <x:c r="I1953" s="1" t="n">
        <x:v>3</x:v>
      </x:c>
      <x:c r="J1953" s="1" t="n">
        <x:v>1.12</x:v>
      </x:c>
      <x:c r="K1953" s="1" t="n">
        <x:v>0</x:v>
      </x:c>
      <x:c r="L1953" s="1" t="n">
        <x:v>93.1</x:v>
      </x:c>
      <x:c r="M1953" s="1" t="n">
        <x:v>3.2</x:v>
      </x:c>
      <x:c r="N1953" s="1" t="n">
        <x:v>19.2</x:v>
      </x:c>
      <x:c r="O1953" s="1" t="n">
        <x:f aca="0">24*MAX(0,EOMONTH(B1953,0)-MAX(B1953,INDEX(Device_Inventory!$K$2:$K$1201,MATCH(A1953,Device_Inventory!$A$2:$A$1201,0)))+1)</x:f>
        <x:v>744</x:v>
      </x:c>
      <x:c r="P1953" s="11" t="b">
        <x:f aca="0">INDEX(Device_Inventory!$K$2:$K$1201,MATCH(A1953,Device_Inventory!$A$2:$A$1201,0))&gt;B1953</x:f>
        <x:v>0</x:v>
      </x:c>
      <x:c r="Q1953" s="1" t="str">
        <x:f aca="0">IF(D1953&gt;O1953,"Fail: operating hours exceed in-service hours",IF(D1953+M1953&gt;O1953,"Fail: operating + unavailable hours exceed in-service hours",IF(P1953,"Partial month: within in-service hours","OK")))</x:f>
        <x:v>OK</x:v>
      </x:c>
    </x:row>
    <x:row r="1954" ht="15" hidden="0" customHeight="1">
      <x:c r="A1954" s="1" t="s">
        <x:v>2821</x:v>
      </x:c>
      <x:c r="B1954" s="14" t="n">
        <x:v>46113</x:v>
      </x:c>
      <x:c r="C1954" s="1" t="n">
        <x:v>47.3</x:v>
      </x:c>
      <x:c r="D1954" s="1" t="n">
        <x:v>326.5</x:v>
      </x:c>
      <x:c r="E1954" s="1" t="n">
        <x:v>13</x:v>
      </x:c>
      <x:c r="F1954" s="1" t="n">
        <x:v>1</x:v>
      </x:c>
      <x:c r="G1954" s="1" t="n">
        <x:v>37</x:v>
      </x:c>
      <x:c r="H1954" s="1" t="n">
        <x:v>0</x:v>
      </x:c>
      <x:c r="I1954" s="1" t="n">
        <x:v>1</x:v>
      </x:c>
      <x:c r="J1954" s="1" t="n">
        <x:v>0.67</x:v>
      </x:c>
      <x:c r="K1954" s="1" t="n">
        <x:v>1</x:v>
      </x:c>
      <x:c r="L1954" s="1" t="n">
        <x:v>95.9</x:v>
      </x:c>
      <x:c r="M1954" s="1" t="n">
        <x:v>10</x:v>
      </x:c>
      <x:c r="N1954" s="1" t="n">
        <x:v>4.3</x:v>
      </x:c>
      <x:c r="O1954" s="1" t="n">
        <x:f aca="0">24*MAX(0,EOMONTH(B1954,0)-MAX(B1954,INDEX(Device_Inventory!$K$2:$K$1201,MATCH(A1954,Device_Inventory!$A$2:$A$1201,0)))+1)</x:f>
        <x:v>720</x:v>
      </x:c>
      <x:c r="P1954" s="11" t="b">
        <x:f aca="0">INDEX(Device_Inventory!$K$2:$K$1201,MATCH(A1954,Device_Inventory!$A$2:$A$1201,0))&gt;B1954</x:f>
        <x:v>0</x:v>
      </x:c>
      <x:c r="Q1954" s="1" t="str">
        <x:f aca="0">IF(D1954&gt;O1954,"Fail: operating hours exceed in-service hours",IF(D1954+M1954&gt;O1954,"Fail: operating + unavailable hours exceed in-service hours",IF(P1954,"Partial month: within in-service hours","OK")))</x:f>
        <x:v>OK</x:v>
      </x:c>
    </x:row>
    <x:row r="1955" ht="15" hidden="0" customHeight="1">
      <x:c r="A1955" s="1" t="s">
        <x:v>2821</x:v>
      </x:c>
      <x:c r="B1955" s="14" t="n">
        <x:v>46143</x:v>
      </x:c>
      <x:c r="C1955" s="1" t="n">
        <x:v>30.7</x:v>
      </x:c>
      <x:c r="D1955" s="1" t="n">
        <x:v>220.3</x:v>
      </x:c>
      <x:c r="E1955" s="1" t="n">
        <x:v>17</x:v>
      </x:c>
      <x:c r="F1955" s="1" t="n">
        <x:v>1</x:v>
      </x:c>
      <x:c r="G1955" s="1" t="n">
        <x:v>21</x:v>
      </x:c>
      <x:c r="H1955" s="1" t="n">
        <x:v>1</x:v>
      </x:c>
      <x:c r="I1955" s="1" t="n">
        <x:v>0</x:v>
      </x:c>
      <x:c r="J1955" s="1" t="n">
        <x:v>0.58</x:v>
      </x:c>
      <x:c r="K1955" s="1" t="n">
        <x:v>0</x:v>
      </x:c>
      <x:c r="L1955" s="1" t="n">
        <x:v>95.4</x:v>
      </x:c>
      <x:c r="M1955" s="1" t="n">
        <x:v>5.6</x:v>
      </x:c>
      <x:c r="N1955" s="1" t="n">
        <x:v>6.6</x:v>
      </x:c>
      <x:c r="O1955" s="1" t="n">
        <x:f aca="0">24*MAX(0,EOMONTH(B1955,0)-MAX(B1955,INDEX(Device_Inventory!$K$2:$K$1201,MATCH(A1955,Device_Inventory!$A$2:$A$1201,0)))+1)</x:f>
        <x:v>744</x:v>
      </x:c>
      <x:c r="P1955" s="11" t="b">
        <x:f aca="0">INDEX(Device_Inventory!$K$2:$K$1201,MATCH(A1955,Device_Inventory!$A$2:$A$1201,0))&gt;B1955</x:f>
        <x:v>0</x:v>
      </x:c>
      <x:c r="Q1955" s="1" t="str">
        <x:f aca="0">IF(D1955&gt;O1955,"Fail: operating hours exceed in-service hours",IF(D1955+M1955&gt;O1955,"Fail: operating + unavailable hours exceed in-service hours",IF(P1955,"Partial month: within in-service hours","OK")))</x:f>
        <x:v>OK</x:v>
      </x:c>
    </x:row>
    <x:row r="1956" ht="15" hidden="0" customHeight="1">
      <x:c r="A1956" s="1" t="s">
        <x:v>2821</x:v>
      </x:c>
      <x:c r="B1956" s="14" t="n">
        <x:v>46174</x:v>
      </x:c>
      <x:c r="C1956" s="1" t="n">
        <x:v>54.4</x:v>
      </x:c>
      <x:c r="D1956" s="1" t="n">
        <x:v>325.1</x:v>
      </x:c>
      <x:c r="E1956" s="1" t="n">
        <x:v>7</x:v>
      </x:c>
      <x:c r="F1956" s="1" t="n">
        <x:v>2</x:v>
      </x:c>
      <x:c r="G1956" s="1" t="n">
        <x:v>21</x:v>
      </x:c>
      <x:c r="H1956" s="1" t="n">
        <x:v>0</x:v>
      </x:c>
      <x:c r="I1956" s="1" t="n">
        <x:v>1</x:v>
      </x:c>
      <x:c r="J1956" s="1" t="n">
        <x:v>0</x:v>
      </x:c>
      <x:c r="K1956" s="1" t="n">
        <x:v>0</x:v>
      </x:c>
      <x:c r="L1956" s="1" t="n">
        <x:v>94.8</x:v>
      </x:c>
      <x:c r="M1956" s="1" t="n">
        <x:v>7.3</x:v>
      </x:c>
      <x:c r="N1956" s="1" t="n">
        <x:v>9.4</x:v>
      </x:c>
      <x:c r="O1956" s="1" t="n">
        <x:f aca="0">24*MAX(0,EOMONTH(B1956,0)-MAX(B1956,INDEX(Device_Inventory!$K$2:$K$1201,MATCH(A1956,Device_Inventory!$A$2:$A$1201,0)))+1)</x:f>
        <x:v>720</x:v>
      </x:c>
      <x:c r="P1956" s="11" t="b">
        <x:f aca="0">INDEX(Device_Inventory!$K$2:$K$1201,MATCH(A1956,Device_Inventory!$A$2:$A$1201,0))&gt;B1956</x:f>
        <x:v>0</x:v>
      </x:c>
      <x:c r="Q1956" s="1" t="str">
        <x:f aca="0">IF(D1956&gt;O1956,"Fail: operating hours exceed in-service hours",IF(D1956+M1956&gt;O1956,"Fail: operating + unavailable hours exceed in-service hours",IF(P1956,"Partial month: within in-service hours","OK")))</x:f>
        <x:v>OK</x:v>
      </x:c>
    </x:row>
    <x:row r="1957" ht="15" hidden="0" customHeight="1">
      <x:c r="A1957" s="1" t="s">
        <x:v>2821</x:v>
      </x:c>
      <x:c r="B1957" s="14" t="n">
        <x:v>46204</x:v>
      </x:c>
      <x:c r="C1957" s="1" t="n">
        <x:v>62.7</x:v>
      </x:c>
      <x:c r="D1957" s="1" t="n">
        <x:v>369.2</x:v>
      </x:c>
      <x:c r="E1957" s="1" t="n">
        <x:v>18</x:v>
      </x:c>
      <x:c r="F1957" s="1" t="n">
        <x:v>2</x:v>
      </x:c>
      <x:c r="G1957" s="1" t="n">
        <x:v>19</x:v>
      </x:c>
      <x:c r="H1957" s="1" t="n">
        <x:v>1</x:v>
      </x:c>
      <x:c r="I1957" s="1" t="n">
        <x:v>2</x:v>
      </x:c>
      <x:c r="J1957" s="1" t="n">
        <x:v>0.13</x:v>
      </x:c>
      <x:c r="K1957" s="1" t="n">
        <x:v>0</x:v>
      </x:c>
      <x:c r="L1957" s="1" t="n">
        <x:v>96.9</x:v>
      </x:c>
      <x:c r="M1957" s="1" t="n">
        <x:v>0.8</x:v>
      </x:c>
      <x:c r="N1957" s="1" t="n">
        <x:v>5.6</x:v>
      </x:c>
      <x:c r="O1957" s="1" t="n">
        <x:f aca="0">24*MAX(0,EOMONTH(B1957,0)-MAX(B1957,INDEX(Device_Inventory!$K$2:$K$1201,MATCH(A1957,Device_Inventory!$A$2:$A$1201,0)))+1)</x:f>
        <x:v>744</x:v>
      </x:c>
      <x:c r="P1957" s="11" t="b">
        <x:f aca="0">INDEX(Device_Inventory!$K$2:$K$1201,MATCH(A1957,Device_Inventory!$A$2:$A$1201,0))&gt;B1957</x:f>
        <x:v>0</x:v>
      </x:c>
      <x:c r="Q1957" s="1" t="str">
        <x:f aca="0">IF(D1957&gt;O1957,"Fail: operating hours exceed in-service hours",IF(D1957+M1957&gt;O1957,"Fail: operating + unavailable hours exceed in-service hours",IF(P1957,"Partial month: within in-service hours","OK")))</x:f>
        <x:v>OK</x:v>
      </x:c>
    </x:row>
    <x:row r="1958" ht="15" hidden="0" customHeight="1">
      <x:c r="A1958" s="1" t="s">
        <x:v>2824</x:v>
      </x:c>
      <x:c r="B1958" s="14" t="n">
        <x:v>46054</x:v>
      </x:c>
      <x:c r="C1958" s="1" t="n">
        <x:v>90.5</x:v>
      </x:c>
      <x:c r="D1958" s="1" t="n">
        <x:v>568.6</x:v>
      </x:c>
      <x:c r="E1958" s="1" t="n">
        <x:v>22</x:v>
      </x:c>
      <x:c r="F1958" s="1" t="n">
        <x:v>1</x:v>
      </x:c>
      <x:c r="G1958" s="1" t="n">
        <x:v>48</x:v>
      </x:c>
      <x:c r="H1958" s="1" t="n">
        <x:v>0</x:v>
      </x:c>
      <x:c r="I1958" s="1" t="n">
        <x:v>3</x:v>
      </x:c>
      <x:c r="J1958" s="1" t="n">
        <x:v>1.8</x:v>
      </x:c>
      <x:c r="K1958" s="1" t="n">
        <x:v>2</x:v>
      </x:c>
      <x:c r="L1958" s="1" t="n">
        <x:v>95.9</x:v>
      </x:c>
      <x:c r="M1958" s="1" t="n">
        <x:v>2.4</x:v>
      </x:c>
      <x:c r="N1958" s="1" t="n">
        <x:v>9.4</x:v>
      </x:c>
      <x:c r="O1958" s="1" t="n">
        <x:f aca="0">24*MAX(0,EOMONTH(B1958,0)-MAX(B1958,INDEX(Device_Inventory!$K$2:$K$1201,MATCH(A1958,Device_Inventory!$A$2:$A$1201,0)))+1)</x:f>
        <x:v>672</x:v>
      </x:c>
      <x:c r="P1958" s="11" t="b">
        <x:f aca="0">INDEX(Device_Inventory!$K$2:$K$1201,MATCH(A1958,Device_Inventory!$A$2:$A$1201,0))&gt;B1958</x:f>
        <x:v>0</x:v>
      </x:c>
      <x:c r="Q1958" s="1" t="str">
        <x:f aca="0">IF(D1958&gt;O1958,"Fail: operating hours exceed in-service hours",IF(D1958+M1958&gt;O1958,"Fail: operating + unavailable hours exceed in-service hours",IF(P1958,"Partial month: within in-service hours","OK")))</x:f>
        <x:v>OK</x:v>
      </x:c>
    </x:row>
    <x:row r="1959" ht="15" hidden="0" customHeight="1">
      <x:c r="A1959" s="1" t="s">
        <x:v>2824</x:v>
      </x:c>
      <x:c r="B1959" s="14" t="n">
        <x:v>46082</x:v>
      </x:c>
      <x:c r="C1959" s="1" t="n">
        <x:v>98</x:v>
      </x:c>
      <x:c r="D1959" s="1" t="n">
        <x:v>679.8</x:v>
      </x:c>
      <x:c r="E1959" s="1" t="n">
        <x:v>27</x:v>
      </x:c>
      <x:c r="F1959" s="1" t="n">
        <x:v>0</x:v>
      </x:c>
      <x:c r="G1959" s="1" t="n">
        <x:v>42</x:v>
      </x:c>
      <x:c r="H1959" s="1" t="n">
        <x:v>1</x:v>
      </x:c>
      <x:c r="I1959" s="1" t="n">
        <x:v>3</x:v>
      </x:c>
      <x:c r="J1959" s="1" t="n">
        <x:v>0</x:v>
      </x:c>
      <x:c r="K1959" s="1" t="n">
        <x:v>0</x:v>
      </x:c>
      <x:c r="L1959" s="1" t="n">
        <x:v>93.6</x:v>
      </x:c>
      <x:c r="M1959" s="1" t="n">
        <x:v>1.1</x:v>
      </x:c>
      <x:c r="N1959" s="1" t="n">
        <x:v>24.7</x:v>
      </x:c>
      <x:c r="O1959" s="1" t="n">
        <x:f aca="0">24*MAX(0,EOMONTH(B1959,0)-MAX(B1959,INDEX(Device_Inventory!$K$2:$K$1201,MATCH(A1959,Device_Inventory!$A$2:$A$1201,0)))+1)</x:f>
        <x:v>744</x:v>
      </x:c>
      <x:c r="P1959" s="11" t="b">
        <x:f aca="0">INDEX(Device_Inventory!$K$2:$K$1201,MATCH(A1959,Device_Inventory!$A$2:$A$1201,0))&gt;B1959</x:f>
        <x:v>0</x:v>
      </x:c>
      <x:c r="Q1959" s="1" t="str">
        <x:f aca="0">IF(D1959&gt;O1959,"Fail: operating hours exceed in-service hours",IF(D1959+M1959&gt;O1959,"Fail: operating + unavailable hours exceed in-service hours",IF(P1959,"Partial month: within in-service hours","OK")))</x:f>
        <x:v>OK</x:v>
      </x:c>
    </x:row>
    <x:row r="1960" ht="15" hidden="0" customHeight="1">
      <x:c r="A1960" s="1" t="s">
        <x:v>2824</x:v>
      </x:c>
      <x:c r="B1960" s="14" t="n">
        <x:v>46113</x:v>
      </x:c>
      <x:c r="C1960" s="1" t="n">
        <x:v>59</x:v>
      </x:c>
      <x:c r="D1960" s="1" t="n">
        <x:v>402.1</x:v>
      </x:c>
      <x:c r="E1960" s="1" t="n">
        <x:v>19</x:v>
      </x:c>
      <x:c r="F1960" s="1" t="n">
        <x:v>0</x:v>
      </x:c>
      <x:c r="G1960" s="1" t="n">
        <x:v>43</x:v>
      </x:c>
      <x:c r="H1960" s="1" t="n">
        <x:v>0</x:v>
      </x:c>
      <x:c r="I1960" s="1" t="n">
        <x:v>0</x:v>
      </x:c>
      <x:c r="J1960" s="1" t="n">
        <x:v>0</x:v>
      </x:c>
      <x:c r="K1960" s="1" t="n">
        <x:v>0</x:v>
      </x:c>
      <x:c r="L1960" s="1" t="n">
        <x:v>96.6</x:v>
      </x:c>
      <x:c r="M1960" s="1" t="n">
        <x:v>8.9</x:v>
      </x:c>
      <x:c r="N1960" s="1" t="n">
        <x:v>5.8</x:v>
      </x:c>
      <x:c r="O1960" s="1" t="n">
        <x:f aca="0">24*MAX(0,EOMONTH(B1960,0)-MAX(B1960,INDEX(Device_Inventory!$K$2:$K$1201,MATCH(A1960,Device_Inventory!$A$2:$A$1201,0)))+1)</x:f>
        <x:v>720</x:v>
      </x:c>
      <x:c r="P1960" s="11" t="b">
        <x:f aca="0">INDEX(Device_Inventory!$K$2:$K$1201,MATCH(A1960,Device_Inventory!$A$2:$A$1201,0))&gt;B1960</x:f>
        <x:v>0</x:v>
      </x:c>
      <x:c r="Q1960" s="1" t="str">
        <x:f aca="0">IF(D1960&gt;O1960,"Fail: operating hours exceed in-service hours",IF(D1960+M1960&gt;O1960,"Fail: operating + unavailable hours exceed in-service hours",IF(P1960,"Partial month: within in-service hours","OK")))</x:f>
        <x:v>OK</x:v>
      </x:c>
    </x:row>
    <x:row r="1961" ht="15" hidden="0" customHeight="1">
      <x:c r="A1961" s="1" t="s">
        <x:v>2824</x:v>
      </x:c>
      <x:c r="B1961" s="14" t="n">
        <x:v>46143</x:v>
      </x:c>
      <x:c r="C1961" s="1" t="n">
        <x:v>68.5</x:v>
      </x:c>
      <x:c r="D1961" s="1" t="n">
        <x:v>431.1</x:v>
      </x:c>
      <x:c r="E1961" s="1" t="n">
        <x:v>19</x:v>
      </x:c>
      <x:c r="F1961" s="1" t="n">
        <x:v>0</x:v>
      </x:c>
      <x:c r="G1961" s="1" t="n">
        <x:v>27</x:v>
      </x:c>
      <x:c r="H1961" s="1" t="n">
        <x:v>0</x:v>
      </x:c>
      <x:c r="I1961" s="1" t="n">
        <x:v>3</x:v>
      </x:c>
      <x:c r="J1961" s="1" t="n">
        <x:v>1.03</x:v>
      </x:c>
      <x:c r="K1961" s="1" t="n">
        <x:v>0</x:v>
      </x:c>
      <x:c r="L1961" s="1" t="n">
        <x:v>93.3</x:v>
      </x:c>
      <x:c r="M1961" s="1" t="n">
        <x:v>2.8</x:v>
      </x:c>
      <x:c r="N1961" s="1" t="n">
        <x:v>9.7</x:v>
      </x:c>
      <x:c r="O1961" s="1" t="n">
        <x:f aca="0">24*MAX(0,EOMONTH(B1961,0)-MAX(B1961,INDEX(Device_Inventory!$K$2:$K$1201,MATCH(A1961,Device_Inventory!$A$2:$A$1201,0)))+1)</x:f>
        <x:v>744</x:v>
      </x:c>
      <x:c r="P1961" s="11" t="b">
        <x:f aca="0">INDEX(Device_Inventory!$K$2:$K$1201,MATCH(A1961,Device_Inventory!$A$2:$A$1201,0))&gt;B1961</x:f>
        <x:v>0</x:v>
      </x:c>
      <x:c r="Q1961" s="1" t="str">
        <x:f aca="0">IF(D1961&gt;O1961,"Fail: operating hours exceed in-service hours",IF(D1961+M1961&gt;O1961,"Fail: operating + unavailable hours exceed in-service hours",IF(P1961,"Partial month: within in-service hours","OK")))</x:f>
        <x:v>OK</x:v>
      </x:c>
    </x:row>
    <x:row r="1962" ht="15" hidden="0" customHeight="1">
      <x:c r="A1962" s="1" t="s">
        <x:v>2824</x:v>
      </x:c>
      <x:c r="B1962" s="14" t="n">
        <x:v>46174</x:v>
      </x:c>
      <x:c r="C1962" s="1" t="n">
        <x:v>64.3</x:v>
      </x:c>
      <x:c r="D1962" s="1" t="n">
        <x:v>372.3</x:v>
      </x:c>
      <x:c r="E1962" s="1" t="n">
        <x:v>17</x:v>
      </x:c>
      <x:c r="F1962" s="1" t="n">
        <x:v>0</x:v>
      </x:c>
      <x:c r="G1962" s="1" t="n">
        <x:v>42</x:v>
      </x:c>
      <x:c r="H1962" s="1" t="n">
        <x:v>0</x:v>
      </x:c>
      <x:c r="I1962" s="1" t="n">
        <x:v>3</x:v>
      </x:c>
      <x:c r="J1962" s="1" t="n">
        <x:v>0</x:v>
      </x:c>
      <x:c r="K1962" s="1" t="n">
        <x:v>0</x:v>
      </x:c>
      <x:c r="L1962" s="1" t="n">
        <x:v>96.7</x:v>
      </x:c>
      <x:c r="M1962" s="1" t="n">
        <x:v>0.9</x:v>
      </x:c>
      <x:c r="N1962" s="1" t="n">
        <x:v>12</x:v>
      </x:c>
      <x:c r="O1962" s="1" t="n">
        <x:f aca="0">24*MAX(0,EOMONTH(B1962,0)-MAX(B1962,INDEX(Device_Inventory!$K$2:$K$1201,MATCH(A1962,Device_Inventory!$A$2:$A$1201,0)))+1)</x:f>
        <x:v>720</x:v>
      </x:c>
      <x:c r="P1962" s="11" t="b">
        <x:f aca="0">INDEX(Device_Inventory!$K$2:$K$1201,MATCH(A1962,Device_Inventory!$A$2:$A$1201,0))&gt;B1962</x:f>
        <x:v>0</x:v>
      </x:c>
      <x:c r="Q1962" s="1" t="str">
        <x:f aca="0">IF(D1962&gt;O1962,"Fail: operating hours exceed in-service hours",IF(D1962+M1962&gt;O1962,"Fail: operating + unavailable hours exceed in-service hours",IF(P1962,"Partial month: within in-service hours","OK")))</x:f>
        <x:v>OK</x:v>
      </x:c>
    </x:row>
    <x:row r="1963" ht="15" hidden="0" customHeight="1">
      <x:c r="A1963" s="1" t="s">
        <x:v>2824</x:v>
      </x:c>
      <x:c r="B1963" s="14" t="n">
        <x:v>46204</x:v>
      </x:c>
      <x:c r="C1963" s="1" t="n">
        <x:v>77.5</x:v>
      </x:c>
      <x:c r="D1963" s="1" t="n">
        <x:v>537.8</x:v>
      </x:c>
      <x:c r="E1963" s="1" t="n">
        <x:v>31</x:v>
      </x:c>
      <x:c r="F1963" s="1" t="n">
        <x:v>0</x:v>
      </x:c>
      <x:c r="G1963" s="1" t="n">
        <x:v>35</x:v>
      </x:c>
      <x:c r="H1963" s="1" t="n">
        <x:v>0</x:v>
      </x:c>
      <x:c r="I1963" s="1" t="n">
        <x:v>3</x:v>
      </x:c>
      <x:c r="J1963" s="1" t="n">
        <x:v>0.96</x:v>
      </x:c>
      <x:c r="K1963" s="1" t="n">
        <x:v>0</x:v>
      </x:c>
      <x:c r="L1963" s="1" t="n">
        <x:v>95.8</x:v>
      </x:c>
      <x:c r="M1963" s="1" t="n">
        <x:v>6.9</x:v>
      </x:c>
      <x:c r="N1963" s="1" t="n">
        <x:v>15.3</x:v>
      </x:c>
      <x:c r="O1963" s="1" t="n">
        <x:f aca="0">24*MAX(0,EOMONTH(B1963,0)-MAX(B1963,INDEX(Device_Inventory!$K$2:$K$1201,MATCH(A1963,Device_Inventory!$A$2:$A$1201,0)))+1)</x:f>
        <x:v>744</x:v>
      </x:c>
      <x:c r="P1963" s="11" t="b">
        <x:f aca="0">INDEX(Device_Inventory!$K$2:$K$1201,MATCH(A1963,Device_Inventory!$A$2:$A$1201,0))&gt;B1963</x:f>
        <x:v>0</x:v>
      </x:c>
      <x:c r="Q1963" s="1" t="str">
        <x:f aca="0">IF(D1963&gt;O1963,"Fail: operating hours exceed in-service hours",IF(D1963+M1963&gt;O1963,"Fail: operating + unavailable hours exceed in-service hours",IF(P1963,"Partial month: within in-service hours","OK")))</x:f>
        <x:v>OK</x:v>
      </x:c>
    </x:row>
    <x:row r="1964" ht="15" hidden="0" customHeight="1">
      <x:c r="A1964" s="1" t="s">
        <x:v>2827</x:v>
      </x:c>
      <x:c r="B1964" s="14" t="n">
        <x:v>46054</x:v>
      </x:c>
      <x:c r="C1964" s="1" t="n">
        <x:v>73.7</x:v>
      </x:c>
      <x:c r="D1964" s="1" t="n">
        <x:v>432.4</x:v>
      </x:c>
      <x:c r="E1964" s="1" t="n">
        <x:v>13</x:v>
      </x:c>
      <x:c r="F1964" s="1" t="n">
        <x:v>0</x:v>
      </x:c>
      <x:c r="G1964" s="1" t="n">
        <x:v>39</x:v>
      </x:c>
      <x:c r="H1964" s="1" t="n">
        <x:v>0</x:v>
      </x:c>
      <x:c r="I1964" s="1" t="n">
        <x:v>2</x:v>
      </x:c>
      <x:c r="J1964" s="1" t="n">
        <x:v>0.37</x:v>
      </x:c>
      <x:c r="K1964" s="1" t="n">
        <x:v>0</x:v>
      </x:c>
      <x:c r="L1964" s="1" t="n">
        <x:v>97.9</x:v>
      </x:c>
      <x:c r="M1964" s="1" t="n">
        <x:v>0</x:v>
      </x:c>
      <x:c r="N1964" s="1" t="n">
        <x:v>10.4</x:v>
      </x:c>
      <x:c r="O1964" s="1" t="n">
        <x:f aca="0">24*MAX(0,EOMONTH(B1964,0)-MAX(B1964,INDEX(Device_Inventory!$K$2:$K$1201,MATCH(A1964,Device_Inventory!$A$2:$A$1201,0)))+1)</x:f>
        <x:v>672</x:v>
      </x:c>
      <x:c r="P1964" s="11" t="b">
        <x:f aca="0">INDEX(Device_Inventory!$K$2:$K$1201,MATCH(A1964,Device_Inventory!$A$2:$A$1201,0))&gt;B1964</x:f>
        <x:v>0</x:v>
      </x:c>
      <x:c r="Q1964" s="1" t="str">
        <x:f aca="0">IF(D1964&gt;O1964,"Fail: operating hours exceed in-service hours",IF(D1964+M1964&gt;O1964,"Fail: operating + unavailable hours exceed in-service hours",IF(P1964,"Partial month: within in-service hours","OK")))</x:f>
        <x:v>OK</x:v>
      </x:c>
    </x:row>
    <x:row r="1965" ht="15" hidden="0" customHeight="1">
      <x:c r="A1965" s="1" t="s">
        <x:v>2827</x:v>
      </x:c>
      <x:c r="B1965" s="14" t="n">
        <x:v>46082</x:v>
      </x:c>
      <x:c r="C1965" s="1" t="n">
        <x:v>74.9</x:v>
      </x:c>
      <x:c r="D1965" s="1" t="n">
        <x:v>436.3</x:v>
      </x:c>
      <x:c r="E1965" s="1" t="n">
        <x:v>12</x:v>
      </x:c>
      <x:c r="F1965" s="1" t="n">
        <x:v>0</x:v>
      </x:c>
      <x:c r="G1965" s="1" t="n">
        <x:v>41</x:v>
      </x:c>
      <x:c r="H1965" s="1" t="n">
        <x:v>0</x:v>
      </x:c>
      <x:c r="I1965" s="1" t="n">
        <x:v>2</x:v>
      </x:c>
      <x:c r="J1965" s="1" t="n">
        <x:v>0</x:v>
      </x:c>
      <x:c r="K1965" s="1" t="n">
        <x:v>0</x:v>
      </x:c>
      <x:c r="L1965" s="1" t="n">
        <x:v>93.7</x:v>
      </x:c>
      <x:c r="M1965" s="1" t="n">
        <x:v>6</x:v>
      </x:c>
      <x:c r="N1965" s="1" t="n">
        <x:v>20.8</x:v>
      </x:c>
      <x:c r="O1965" s="1" t="n">
        <x:f aca="0">24*MAX(0,EOMONTH(B1965,0)-MAX(B1965,INDEX(Device_Inventory!$K$2:$K$1201,MATCH(A1965,Device_Inventory!$A$2:$A$1201,0)))+1)</x:f>
        <x:v>744</x:v>
      </x:c>
      <x:c r="P1965" s="11" t="b">
        <x:f aca="0">INDEX(Device_Inventory!$K$2:$K$1201,MATCH(A1965,Device_Inventory!$A$2:$A$1201,0))&gt;B1965</x:f>
        <x:v>0</x:v>
      </x:c>
      <x:c r="Q1965" s="1" t="str">
        <x:f aca="0">IF(D1965&gt;O1965,"Fail: operating hours exceed in-service hours",IF(D1965+M1965&gt;O1965,"Fail: operating + unavailable hours exceed in-service hours",IF(P1965,"Partial month: within in-service hours","OK")))</x:f>
        <x:v>OK</x:v>
      </x:c>
    </x:row>
    <x:row r="1966" ht="15" hidden="0" customHeight="1">
      <x:c r="A1966" s="1" t="s">
        <x:v>2827</x:v>
      </x:c>
      <x:c r="B1966" s="14" t="n">
        <x:v>46113</x:v>
      </x:c>
      <x:c r="C1966" s="1" t="n">
        <x:v>86.8</x:v>
      </x:c>
      <x:c r="D1966" s="1" t="n">
        <x:v>607.8</x:v>
      </x:c>
      <x:c r="E1966" s="1" t="n">
        <x:v>21</x:v>
      </x:c>
      <x:c r="F1966" s="1" t="n">
        <x:v>0</x:v>
      </x:c>
      <x:c r="G1966" s="1" t="n">
        <x:v>35</x:v>
      </x:c>
      <x:c r="H1966" s="1" t="n">
        <x:v>0</x:v>
      </x:c>
      <x:c r="I1966" s="1" t="n">
        <x:v>0</x:v>
      </x:c>
      <x:c r="J1966" s="1" t="n">
        <x:v>0</x:v>
      </x:c>
      <x:c r="K1966" s="1" t="n">
        <x:v>0</x:v>
      </x:c>
      <x:c r="L1966" s="1" t="n">
        <x:v>94</x:v>
      </x:c>
      <x:c r="M1966" s="1" t="n">
        <x:v>10</x:v>
      </x:c>
      <x:c r="N1966" s="1" t="n">
        <x:v>19.9</x:v>
      </x:c>
      <x:c r="O1966" s="1" t="n">
        <x:f aca="0">24*MAX(0,EOMONTH(B1966,0)-MAX(B1966,INDEX(Device_Inventory!$K$2:$K$1201,MATCH(A1966,Device_Inventory!$A$2:$A$1201,0)))+1)</x:f>
        <x:v>720</x:v>
      </x:c>
      <x:c r="P1966" s="11" t="b">
        <x:f aca="0">INDEX(Device_Inventory!$K$2:$K$1201,MATCH(A1966,Device_Inventory!$A$2:$A$1201,0))&gt;B1966</x:f>
        <x:v>0</x:v>
      </x:c>
      <x:c r="Q1966" s="1" t="str">
        <x:f aca="0">IF(D1966&gt;O1966,"Fail: operating hours exceed in-service hours",IF(D1966+M1966&gt;O1966,"Fail: operating + unavailable hours exceed in-service hours",IF(P1966,"Partial month: within in-service hours","OK")))</x:f>
        <x:v>OK</x:v>
      </x:c>
    </x:row>
    <x:row r="1967" ht="15" hidden="0" customHeight="1">
      <x:c r="A1967" s="1" t="s">
        <x:v>2827</x:v>
      </x:c>
      <x:c r="B1967" s="14" t="n">
        <x:v>46143</x:v>
      </x:c>
      <x:c r="C1967" s="1" t="n">
        <x:v>79.8</x:v>
      </x:c>
      <x:c r="D1967" s="1" t="n">
        <x:v>499.1</x:v>
      </x:c>
      <x:c r="E1967" s="1" t="n">
        <x:v>21</x:v>
      </x:c>
      <x:c r="F1967" s="1" t="n">
        <x:v>1</x:v>
      </x:c>
      <x:c r="G1967" s="1" t="n">
        <x:v>49</x:v>
      </x:c>
      <x:c r="H1967" s="1" t="n">
        <x:v>0</x:v>
      </x:c>
      <x:c r="I1967" s="1" t="n">
        <x:v>3</x:v>
      </x:c>
      <x:c r="J1967" s="1" t="n">
        <x:v>0.49</x:v>
      </x:c>
      <x:c r="K1967" s="1" t="n">
        <x:v>1</x:v>
      </x:c>
      <x:c r="L1967" s="1" t="n">
        <x:v>100</x:v>
      </x:c>
      <x:c r="M1967" s="1" t="n">
        <x:v>0</x:v>
      </x:c>
      <x:c r="N1967" s="1" t="n">
        <x:v>18.8</x:v>
      </x:c>
      <x:c r="O1967" s="1" t="n">
        <x:f aca="0">24*MAX(0,EOMONTH(B1967,0)-MAX(B1967,INDEX(Device_Inventory!$K$2:$K$1201,MATCH(A1967,Device_Inventory!$A$2:$A$1201,0)))+1)</x:f>
        <x:v>744</x:v>
      </x:c>
      <x:c r="P1967" s="11" t="b">
        <x:f aca="0">INDEX(Device_Inventory!$K$2:$K$1201,MATCH(A1967,Device_Inventory!$A$2:$A$1201,0))&gt;B1967</x:f>
        <x:v>0</x:v>
      </x:c>
      <x:c r="Q1967" s="1" t="str">
        <x:f aca="0">IF(D1967&gt;O1967,"Fail: operating hours exceed in-service hours",IF(D1967+M1967&gt;O1967,"Fail: operating + unavailable hours exceed in-service hours",IF(P1967,"Partial month: within in-service hours","OK")))</x:f>
        <x:v>OK</x:v>
      </x:c>
    </x:row>
    <x:row r="1968" ht="15" hidden="0" customHeight="1">
      <x:c r="A1968" s="1" t="s">
        <x:v>2827</x:v>
      </x:c>
      <x:c r="B1968" s="14" t="n">
        <x:v>46174</x:v>
      </x:c>
      <x:c r="C1968" s="1" t="n">
        <x:v>60.1</x:v>
      </x:c>
      <x:c r="D1968" s="1" t="n">
        <x:v>415.4</x:v>
      </x:c>
      <x:c r="E1968" s="1" t="n">
        <x:v>19</x:v>
      </x:c>
      <x:c r="F1968" s="1" t="n">
        <x:v>2</x:v>
      </x:c>
      <x:c r="G1968" s="1" t="n">
        <x:v>36</x:v>
      </x:c>
      <x:c r="H1968" s="1" t="n">
        <x:v>0</x:v>
      </x:c>
      <x:c r="I1968" s="1" t="n">
        <x:v>2</x:v>
      </x:c>
      <x:c r="J1968" s="1" t="n">
        <x:v>0.65</x:v>
      </x:c>
      <x:c r="K1968" s="1" t="n">
        <x:v>0</x:v>
      </x:c>
      <x:c r="L1968" s="1" t="n">
        <x:v>96.7</x:v>
      </x:c>
      <x:c r="M1968" s="1" t="n">
        <x:v>1.6</x:v>
      </x:c>
      <x:c r="N1968" s="1" t="n">
        <x:v>14.8</x:v>
      </x:c>
      <x:c r="O1968" s="1" t="n">
        <x:f aca="0">24*MAX(0,EOMONTH(B1968,0)-MAX(B1968,INDEX(Device_Inventory!$K$2:$K$1201,MATCH(A1968,Device_Inventory!$A$2:$A$1201,0)))+1)</x:f>
        <x:v>720</x:v>
      </x:c>
      <x:c r="P1968" s="11" t="b">
        <x:f aca="0">INDEX(Device_Inventory!$K$2:$K$1201,MATCH(A1968,Device_Inventory!$A$2:$A$1201,0))&gt;B1968</x:f>
        <x:v>0</x:v>
      </x:c>
      <x:c r="Q1968" s="1" t="str">
        <x:f aca="0">IF(D1968&gt;O1968,"Fail: operating hours exceed in-service hours",IF(D1968+M1968&gt;O1968,"Fail: operating + unavailable hours exceed in-service hours",IF(P1968,"Partial month: within in-service hours","OK")))</x:f>
        <x:v>OK</x:v>
      </x:c>
    </x:row>
    <x:row r="1969" ht="15" hidden="0" customHeight="1">
      <x:c r="A1969" s="1" t="s">
        <x:v>2827</x:v>
      </x:c>
      <x:c r="B1969" s="14" t="n">
        <x:v>46204</x:v>
      </x:c>
      <x:c r="C1969" s="1" t="n">
        <x:v>66.1</x:v>
      </x:c>
      <x:c r="D1969" s="1" t="n">
        <x:v>426.1</x:v>
      </x:c>
      <x:c r="E1969" s="1" t="n">
        <x:v>14</x:v>
      </x:c>
      <x:c r="F1969" s="1" t="n">
        <x:v>2</x:v>
      </x:c>
      <x:c r="G1969" s="1" t="n">
        <x:v>41</x:v>
      </x:c>
      <x:c r="H1969" s="1" t="n">
        <x:v>0</x:v>
      </x:c>
      <x:c r="I1969" s="1" t="n">
        <x:v>0</x:v>
      </x:c>
      <x:c r="J1969" s="1" t="n">
        <x:v>0</x:v>
      </x:c>
      <x:c r="K1969" s="1" t="n">
        <x:v>0</x:v>
      </x:c>
      <x:c r="L1969" s="1" t="n">
        <x:v>95.3</x:v>
      </x:c>
      <x:c r="M1969" s="1" t="n">
        <x:v>3.3</x:v>
      </x:c>
      <x:c r="N1969" s="1" t="n">
        <x:v>5.6</x:v>
      </x:c>
      <x:c r="O1969" s="1" t="n">
        <x:f aca="0">24*MAX(0,EOMONTH(B1969,0)-MAX(B1969,INDEX(Device_Inventory!$K$2:$K$1201,MATCH(A1969,Device_Inventory!$A$2:$A$1201,0)))+1)</x:f>
        <x:v>744</x:v>
      </x:c>
      <x:c r="P1969" s="11" t="b">
        <x:f aca="0">INDEX(Device_Inventory!$K$2:$K$1201,MATCH(A1969,Device_Inventory!$A$2:$A$1201,0))&gt;B1969</x:f>
        <x:v>0</x:v>
      </x:c>
      <x:c r="Q1969" s="1" t="str">
        <x:f aca="0">IF(D1969&gt;O1969,"Fail: operating hours exceed in-service hours",IF(D1969+M1969&gt;O1969,"Fail: operating + unavailable hours exceed in-service hours",IF(P1969,"Partial month: within in-service hours","OK")))</x:f>
        <x:v>OK</x:v>
      </x:c>
    </x:row>
    <x:row r="1970" ht="15" hidden="0" customHeight="1">
      <x:c r="A1970" s="1" t="s">
        <x:v>2830</x:v>
      </x:c>
      <x:c r="B1970" s="14" t="n">
        <x:v>46054</x:v>
      </x:c>
      <x:c r="C1970" s="1" t="n">
        <x:v>51.6</x:v>
      </x:c>
      <x:c r="D1970" s="1" t="n">
        <x:v>322.5</x:v>
      </x:c>
      <x:c r="E1970" s="1" t="n">
        <x:v>28</x:v>
      </x:c>
      <x:c r="F1970" s="1" t="n">
        <x:v>2</x:v>
      </x:c>
      <x:c r="G1970" s="1" t="n">
        <x:v>52</x:v>
      </x:c>
      <x:c r="H1970" s="1" t="n">
        <x:v>1</x:v>
      </x:c>
      <x:c r="I1970" s="1" t="n">
        <x:v>2</x:v>
      </x:c>
      <x:c r="J1970" s="1" t="n">
        <x:v>1.27</x:v>
      </x:c>
      <x:c r="K1970" s="1" t="n">
        <x:v>2</x:v>
      </x:c>
      <x:c r="L1970" s="1" t="n">
        <x:v>95.3</x:v>
      </x:c>
      <x:c r="M1970" s="1" t="n">
        <x:v>12.3</x:v>
      </x:c>
      <x:c r="N1970" s="1" t="n">
        <x:v>6.9</x:v>
      </x:c>
      <x:c r="O1970" s="1" t="n">
        <x:f aca="0">24*MAX(0,EOMONTH(B1970,0)-MAX(B1970,INDEX(Device_Inventory!$K$2:$K$1201,MATCH(A1970,Device_Inventory!$A$2:$A$1201,0)))+1)</x:f>
        <x:v>672</x:v>
      </x:c>
      <x:c r="P1970" s="11" t="b">
        <x:f aca="0">INDEX(Device_Inventory!$K$2:$K$1201,MATCH(A1970,Device_Inventory!$A$2:$A$1201,0))&gt;B1970</x:f>
        <x:v>0</x:v>
      </x:c>
      <x:c r="Q1970" s="1" t="str">
        <x:f aca="0">IF(D1970&gt;O1970,"Fail: operating hours exceed in-service hours",IF(D1970+M1970&gt;O1970,"Fail: operating + unavailable hours exceed in-service hours",IF(P1970,"Partial month: within in-service hours","OK")))</x:f>
        <x:v>OK</x:v>
      </x:c>
    </x:row>
    <x:row r="1971" ht="15" hidden="0" customHeight="1">
      <x:c r="A1971" s="1" t="s">
        <x:v>2830</x:v>
      </x:c>
      <x:c r="B1971" s="14" t="n">
        <x:v>46082</x:v>
      </x:c>
      <x:c r="C1971" s="1" t="n">
        <x:v>44.2</x:v>
      </x:c>
      <x:c r="D1971" s="1" t="n">
        <x:v>298.3</x:v>
      </x:c>
      <x:c r="E1971" s="1" t="n">
        <x:v>17</x:v>
      </x:c>
      <x:c r="F1971" s="1" t="n">
        <x:v>2</x:v>
      </x:c>
      <x:c r="G1971" s="1" t="n">
        <x:v>27</x:v>
      </x:c>
      <x:c r="H1971" s="1" t="n">
        <x:v>1</x:v>
      </x:c>
      <x:c r="I1971" s="1" t="n">
        <x:v>2</x:v>
      </x:c>
      <x:c r="J1971" s="1" t="n">
        <x:v>0.84</x:v>
      </x:c>
      <x:c r="K1971" s="1" t="n">
        <x:v>1</x:v>
      </x:c>
      <x:c r="L1971" s="1" t="n">
        <x:v>92</x:v>
      </x:c>
      <x:c r="M1971" s="1" t="n">
        <x:v>10.8</x:v>
      </x:c>
      <x:c r="N1971" s="1" t="n">
        <x:v>10.7</x:v>
      </x:c>
      <x:c r="O1971" s="1" t="n">
        <x:f aca="0">24*MAX(0,EOMONTH(B1971,0)-MAX(B1971,INDEX(Device_Inventory!$K$2:$K$1201,MATCH(A1971,Device_Inventory!$A$2:$A$1201,0)))+1)</x:f>
        <x:v>744</x:v>
      </x:c>
      <x:c r="P1971" s="11" t="b">
        <x:f aca="0">INDEX(Device_Inventory!$K$2:$K$1201,MATCH(A1971,Device_Inventory!$A$2:$A$1201,0))&gt;B1971</x:f>
        <x:v>0</x:v>
      </x:c>
      <x:c r="Q1971" s="1" t="str">
        <x:f aca="0">IF(D1971&gt;O1971,"Fail: operating hours exceed in-service hours",IF(D1971+M1971&gt;O1971,"Fail: operating + unavailable hours exceed in-service hours",IF(P1971,"Partial month: within in-service hours","OK")))</x:f>
        <x:v>OK</x:v>
      </x:c>
    </x:row>
    <x:row r="1972" ht="15" hidden="0" customHeight="1">
      <x:c r="A1972" s="1" t="s">
        <x:v>2830</x:v>
      </x:c>
      <x:c r="B1972" s="14" t="n">
        <x:v>46113</x:v>
      </x:c>
      <x:c r="C1972" s="1" t="n">
        <x:v>64.7</x:v>
      </x:c>
      <x:c r="D1972" s="1" t="n">
        <x:v>471.2</x:v>
      </x:c>
      <x:c r="E1972" s="1" t="n">
        <x:v>29</x:v>
      </x:c>
      <x:c r="F1972" s="1" t="n">
        <x:v>2</x:v>
      </x:c>
      <x:c r="G1972" s="1" t="n">
        <x:v>24</x:v>
      </x:c>
      <x:c r="H1972" s="1" t="n">
        <x:v>2</x:v>
      </x:c>
      <x:c r="I1972" s="1" t="n">
        <x:v>4</x:v>
      </x:c>
      <x:c r="J1972" s="1" t="n">
        <x:v>0.48</x:v>
      </x:c>
      <x:c r="K1972" s="1" t="n">
        <x:v>2</x:v>
      </x:c>
      <x:c r="L1972" s="1" t="n">
        <x:v>98.1</x:v>
      </x:c>
      <x:c r="M1972" s="1" t="n">
        <x:v>11.1</x:v>
      </x:c>
      <x:c r="N1972" s="1" t="n">
        <x:v>20</x:v>
      </x:c>
      <x:c r="O1972" s="1" t="n">
        <x:f aca="0">24*MAX(0,EOMONTH(B1972,0)-MAX(B1972,INDEX(Device_Inventory!$K$2:$K$1201,MATCH(A1972,Device_Inventory!$A$2:$A$1201,0)))+1)</x:f>
        <x:v>720</x:v>
      </x:c>
      <x:c r="P1972" s="11" t="b">
        <x:f aca="0">INDEX(Device_Inventory!$K$2:$K$1201,MATCH(A1972,Device_Inventory!$A$2:$A$1201,0))&gt;B1972</x:f>
        <x:v>0</x:v>
      </x:c>
      <x:c r="Q1972" s="1" t="str">
        <x:f aca="0">IF(D1972&gt;O1972,"Fail: operating hours exceed in-service hours",IF(D1972+M1972&gt;O1972,"Fail: operating + unavailable hours exceed in-service hours",IF(P1972,"Partial month: within in-service hours","OK")))</x:f>
        <x:v>OK</x:v>
      </x:c>
    </x:row>
    <x:row r="1973" ht="15" hidden="0" customHeight="1">
      <x:c r="A1973" s="1" t="s">
        <x:v>2830</x:v>
      </x:c>
      <x:c r="B1973" s="14" t="n">
        <x:v>46143</x:v>
      </x:c>
      <x:c r="C1973" s="1" t="n">
        <x:v>71.4</x:v>
      </x:c>
      <x:c r="D1973" s="1" t="n">
        <x:v>459.8</x:v>
      </x:c>
      <x:c r="E1973" s="1" t="n">
        <x:v>26</x:v>
      </x:c>
      <x:c r="F1973" s="1" t="n">
        <x:v>2</x:v>
      </x:c>
      <x:c r="G1973" s="1" t="n">
        <x:v>39</x:v>
      </x:c>
      <x:c r="H1973" s="1" t="n">
        <x:v>2</x:v>
      </x:c>
      <x:c r="I1973" s="1" t="n">
        <x:v>0</x:v>
      </x:c>
      <x:c r="J1973" s="1" t="n">
        <x:v>1.02</x:v>
      </x:c>
      <x:c r="K1973" s="1" t="n">
        <x:v>1</x:v>
      </x:c>
      <x:c r="L1973" s="1" t="n">
        <x:v>97.8</x:v>
      </x:c>
      <x:c r="M1973" s="1" t="n">
        <x:v>5.3</x:v>
      </x:c>
      <x:c r="N1973" s="1" t="n">
        <x:v>20.4</x:v>
      </x:c>
      <x:c r="O1973" s="1" t="n">
        <x:f aca="0">24*MAX(0,EOMONTH(B1973,0)-MAX(B1973,INDEX(Device_Inventory!$K$2:$K$1201,MATCH(A1973,Device_Inventory!$A$2:$A$1201,0)))+1)</x:f>
        <x:v>744</x:v>
      </x:c>
      <x:c r="P1973" s="11" t="b">
        <x:f aca="0">INDEX(Device_Inventory!$K$2:$K$1201,MATCH(A1973,Device_Inventory!$A$2:$A$1201,0))&gt;B1973</x:f>
        <x:v>0</x:v>
      </x:c>
      <x:c r="Q1973" s="1" t="str">
        <x:f aca="0">IF(D1973&gt;O1973,"Fail: operating hours exceed in-service hours",IF(D1973+M1973&gt;O1973,"Fail: operating + unavailable hours exceed in-service hours",IF(P1973,"Partial month: within in-service hours","OK")))</x:f>
        <x:v>OK</x:v>
      </x:c>
    </x:row>
    <x:row r="1974" ht="15" hidden="0" customHeight="1">
      <x:c r="A1974" s="1" t="s">
        <x:v>2830</x:v>
      </x:c>
      <x:c r="B1974" s="14" t="n">
        <x:v>46174</x:v>
      </x:c>
      <x:c r="C1974" s="1" t="n">
        <x:v>62.8</x:v>
      </x:c>
      <x:c r="D1974" s="1" t="n">
        <x:v>426.3</x:v>
      </x:c>
      <x:c r="E1974" s="1" t="n">
        <x:v>24</x:v>
      </x:c>
      <x:c r="F1974" s="1" t="n">
        <x:v>2</x:v>
      </x:c>
      <x:c r="G1974" s="1" t="n">
        <x:v>37</x:v>
      </x:c>
      <x:c r="H1974" s="1" t="n">
        <x:v>1</x:v>
      </x:c>
      <x:c r="I1974" s="1" t="n">
        <x:v>3</x:v>
      </x:c>
      <x:c r="J1974" s="1" t="n">
        <x:v>1.32</x:v>
      </x:c>
      <x:c r="K1974" s="1" t="n">
        <x:v>0</x:v>
      </x:c>
      <x:c r="L1974" s="1" t="n">
        <x:v>89.9</x:v>
      </x:c>
      <x:c r="M1974" s="1" t="n">
        <x:v>7.7</x:v>
      </x:c>
      <x:c r="N1974" s="1" t="n">
        <x:v>12.2</x:v>
      </x:c>
      <x:c r="O1974" s="1" t="n">
        <x:f aca="0">24*MAX(0,EOMONTH(B1974,0)-MAX(B1974,INDEX(Device_Inventory!$K$2:$K$1201,MATCH(A1974,Device_Inventory!$A$2:$A$1201,0)))+1)</x:f>
        <x:v>720</x:v>
      </x:c>
      <x:c r="P1974" s="11" t="b">
        <x:f aca="0">INDEX(Device_Inventory!$K$2:$K$1201,MATCH(A1974,Device_Inventory!$A$2:$A$1201,0))&gt;B1974</x:f>
        <x:v>0</x:v>
      </x:c>
      <x:c r="Q1974" s="1" t="str">
        <x:f aca="0">IF(D1974&gt;O1974,"Fail: operating hours exceed in-service hours",IF(D1974+M1974&gt;O1974,"Fail: operating + unavailable hours exceed in-service hours",IF(P1974,"Partial month: within in-service hours","OK")))</x:f>
        <x:v>OK</x:v>
      </x:c>
    </x:row>
    <x:row r="1975" ht="15" hidden="0" customHeight="1">
      <x:c r="A1975" s="1" t="s">
        <x:v>2830</x:v>
      </x:c>
      <x:c r="B1975" s="14" t="n">
        <x:v>46204</x:v>
      </x:c>
      <x:c r="C1975" s="1" t="n">
        <x:v>63.5</x:v>
      </x:c>
      <x:c r="D1975" s="1" t="n">
        <x:v>376.1</x:v>
      </x:c>
      <x:c r="E1975" s="1" t="n">
        <x:v>33</x:v>
      </x:c>
      <x:c r="F1975" s="1" t="n">
        <x:v>2</x:v>
      </x:c>
      <x:c r="G1975" s="1" t="n">
        <x:v>40</x:v>
      </x:c>
      <x:c r="H1975" s="1" t="n">
        <x:v>1</x:v>
      </x:c>
      <x:c r="I1975" s="1" t="n">
        <x:v>1</x:v>
      </x:c>
      <x:c r="J1975" s="1" t="n">
        <x:v>0.72</x:v>
      </x:c>
      <x:c r="K1975" s="1" t="n">
        <x:v>2</x:v>
      </x:c>
      <x:c r="L1975" s="1" t="n">
        <x:v>94.8</x:v>
      </x:c>
      <x:c r="M1975" s="1" t="n">
        <x:v>8.6</x:v>
      </x:c>
      <x:c r="N1975" s="1" t="n">
        <x:v>8.7</x:v>
      </x:c>
      <x:c r="O1975" s="1" t="n">
        <x:f aca="0">24*MAX(0,EOMONTH(B1975,0)-MAX(B1975,INDEX(Device_Inventory!$K$2:$K$1201,MATCH(A1975,Device_Inventory!$A$2:$A$1201,0)))+1)</x:f>
        <x:v>744</x:v>
      </x:c>
      <x:c r="P1975" s="11" t="b">
        <x:f aca="0">INDEX(Device_Inventory!$K$2:$K$1201,MATCH(A1975,Device_Inventory!$A$2:$A$1201,0))&gt;B1975</x:f>
        <x:v>0</x:v>
      </x:c>
      <x:c r="Q1975" s="1" t="str">
        <x:f aca="0">IF(D1975&gt;O1975,"Fail: operating hours exceed in-service hours",IF(D1975+M1975&gt;O1975,"Fail: operating + unavailable hours exceed in-service hours",IF(P1975,"Partial month: within in-service hours","OK")))</x:f>
        <x:v>OK</x:v>
      </x:c>
    </x:row>
    <x:row r="1976" ht="15" hidden="0" customHeight="1">
      <x:c r="A1976" s="1" t="s">
        <x:v>994</x:v>
      </x:c>
      <x:c r="B1976" s="14" t="n">
        <x:v>46054</x:v>
      </x:c>
      <x:c r="C1976" s="1" t="n">
        <x:v>57.6</x:v>
      </x:c>
      <x:c r="D1976" s="1" t="n">
        <x:v>403.7</x:v>
      </x:c>
      <x:c r="E1976" s="1" t="n">
        <x:v>25</x:v>
      </x:c>
      <x:c r="F1976" s="1" t="n">
        <x:v>3</x:v>
      </x:c>
      <x:c r="G1976" s="1" t="n">
        <x:v>37</x:v>
      </x:c>
      <x:c r="H1976" s="1" t="n">
        <x:v>2</x:v>
      </x:c>
      <x:c r="I1976" s="1" t="n">
        <x:v>3</x:v>
      </x:c>
      <x:c r="J1976" s="1" t="n">
        <x:v>1.96</x:v>
      </x:c>
      <x:c r="K1976" s="1" t="n">
        <x:v>1</x:v>
      </x:c>
      <x:c r="L1976" s="1" t="n">
        <x:v>97.5</x:v>
      </x:c>
      <x:c r="M1976" s="1" t="n">
        <x:v>8.1</x:v>
      </x:c>
      <x:c r="N1976" s="1" t="n">
        <x:v>15.3</x:v>
      </x:c>
      <x:c r="O1976" s="1" t="n">
        <x:f aca="0">24*MAX(0,EOMONTH(B1976,0)-MAX(B1976,INDEX(Device_Inventory!$K$2:$K$1201,MATCH(A1976,Device_Inventory!$A$2:$A$1201,0)))+1)</x:f>
        <x:v>672</x:v>
      </x:c>
      <x:c r="P1976" s="11" t="b">
        <x:f aca="0">INDEX(Device_Inventory!$K$2:$K$1201,MATCH(A1976,Device_Inventory!$A$2:$A$1201,0))&gt;B1976</x:f>
        <x:v>0</x:v>
      </x:c>
      <x:c r="Q1976" s="1" t="str">
        <x:f aca="0">IF(D1976&gt;O1976,"Fail: operating hours exceed in-service hours",IF(D1976+M1976&gt;O1976,"Fail: operating + unavailable hours exceed in-service hours",IF(P1976,"Partial month: within in-service hours","OK")))</x:f>
        <x:v>OK</x:v>
      </x:c>
    </x:row>
    <x:row r="1977" ht="15" hidden="0" customHeight="1">
      <x:c r="A1977" s="1" t="s">
        <x:v>994</x:v>
      </x:c>
      <x:c r="B1977" s="14" t="n">
        <x:v>46082</x:v>
      </x:c>
      <x:c r="C1977" s="1" t="n">
        <x:v>80.8</x:v>
      </x:c>
      <x:c r="D1977" s="1" t="n">
        <x:v>463.8</x:v>
      </x:c>
      <x:c r="E1977" s="1" t="n">
        <x:v>34</x:v>
      </x:c>
      <x:c r="F1977" s="1" t="n">
        <x:v>2</x:v>
      </x:c>
      <x:c r="G1977" s="1" t="n">
        <x:v>39</x:v>
      </x:c>
      <x:c r="H1977" s="1" t="n">
        <x:v>1</x:v>
      </x:c>
      <x:c r="I1977" s="1" t="n">
        <x:v>1</x:v>
      </x:c>
      <x:c r="J1977" s="1" t="n">
        <x:v>1.49</x:v>
      </x:c>
      <x:c r="K1977" s="1" t="n">
        <x:v>1</x:v>
      </x:c>
      <x:c r="L1977" s="1" t="n">
        <x:v>97</x:v>
      </x:c>
      <x:c r="M1977" s="1" t="n">
        <x:v>4.8</x:v>
      </x:c>
      <x:c r="N1977" s="1" t="n">
        <x:v>20.3</x:v>
      </x:c>
      <x:c r="O1977" s="1" t="n">
        <x:f aca="0">24*MAX(0,EOMONTH(B1977,0)-MAX(B1977,INDEX(Device_Inventory!$K$2:$K$1201,MATCH(A1977,Device_Inventory!$A$2:$A$1201,0)))+1)</x:f>
        <x:v>744</x:v>
      </x:c>
      <x:c r="P1977" s="11" t="b">
        <x:f aca="0">INDEX(Device_Inventory!$K$2:$K$1201,MATCH(A1977,Device_Inventory!$A$2:$A$1201,0))&gt;B1977</x:f>
        <x:v>0</x:v>
      </x:c>
      <x:c r="Q1977" s="1" t="str">
        <x:f aca="0">IF(D1977&gt;O1977,"Fail: operating hours exceed in-service hours",IF(D1977+M1977&gt;O1977,"Fail: operating + unavailable hours exceed in-service hours",IF(P1977,"Partial month: within in-service hours","OK")))</x:f>
        <x:v>OK</x:v>
      </x:c>
    </x:row>
    <x:row r="1978" ht="15" hidden="0" customHeight="1">
      <x:c r="A1978" s="1" t="s">
        <x:v>994</x:v>
      </x:c>
      <x:c r="B1978" s="14" t="n">
        <x:v>46113</x:v>
      </x:c>
      <x:c r="C1978" s="1" t="n">
        <x:v>79.7</x:v>
      </x:c>
      <x:c r="D1978" s="1" t="n">
        <x:v>565.9</x:v>
      </x:c>
      <x:c r="E1978" s="1" t="n">
        <x:v>40</x:v>
      </x:c>
      <x:c r="F1978" s="1" t="n">
        <x:v>3</x:v>
      </x:c>
      <x:c r="G1978" s="1" t="n">
        <x:v>52</x:v>
      </x:c>
      <x:c r="H1978" s="1" t="n">
        <x:v>2</x:v>
      </x:c>
      <x:c r="I1978" s="1" t="n">
        <x:v>4</x:v>
      </x:c>
      <x:c r="J1978" s="1" t="n">
        <x:v>0.8</x:v>
      </x:c>
      <x:c r="K1978" s="1" t="n">
        <x:v>1</x:v>
      </x:c>
      <x:c r="L1978" s="1" t="n">
        <x:v>95.8</x:v>
      </x:c>
      <x:c r="M1978" s="1" t="n">
        <x:v>5.8</x:v>
      </x:c>
      <x:c r="N1978" s="1" t="n">
        <x:v>9.2</x:v>
      </x:c>
      <x:c r="O1978" s="1" t="n">
        <x:f aca="0">24*MAX(0,EOMONTH(B1978,0)-MAX(B1978,INDEX(Device_Inventory!$K$2:$K$1201,MATCH(A1978,Device_Inventory!$A$2:$A$1201,0)))+1)</x:f>
        <x:v>720</x:v>
      </x:c>
      <x:c r="P1978" s="11" t="b">
        <x:f aca="0">INDEX(Device_Inventory!$K$2:$K$1201,MATCH(A1978,Device_Inventory!$A$2:$A$1201,0))&gt;B1978</x:f>
        <x:v>0</x:v>
      </x:c>
      <x:c r="Q1978" s="1" t="str">
        <x:f aca="0">IF(D1978&gt;O1978,"Fail: operating hours exceed in-service hours",IF(D1978+M1978&gt;O1978,"Fail: operating + unavailable hours exceed in-service hours",IF(P1978,"Partial month: within in-service hours","OK")))</x:f>
        <x:v>OK</x:v>
      </x:c>
    </x:row>
    <x:row r="1979" ht="15" hidden="0" customHeight="1">
      <x:c r="A1979" s="1" t="s">
        <x:v>994</x:v>
      </x:c>
      <x:c r="B1979" s="14" t="n">
        <x:v>46143</x:v>
      </x:c>
      <x:c r="C1979" s="1" t="n">
        <x:v>88.3</x:v>
      </x:c>
      <x:c r="D1979" s="1" t="n">
        <x:v>640.3</x:v>
      </x:c>
      <x:c r="E1979" s="1" t="n">
        <x:v>38</x:v>
      </x:c>
      <x:c r="F1979" s="1" t="n">
        <x:v>2</x:v>
      </x:c>
      <x:c r="G1979" s="1" t="n">
        <x:v>53</x:v>
      </x:c>
      <x:c r="H1979" s="1" t="n">
        <x:v>1</x:v>
      </x:c>
      <x:c r="I1979" s="1" t="n">
        <x:v>5</x:v>
      </x:c>
      <x:c r="J1979" s="1" t="n">
        <x:v>2.1</x:v>
      </x:c>
      <x:c r="K1979" s="1" t="n">
        <x:v>0</x:v>
      </x:c>
      <x:c r="L1979" s="1" t="n">
        <x:v>93.2</x:v>
      </x:c>
      <x:c r="M1979" s="1" t="n">
        <x:v>7.1</x:v>
      </x:c>
      <x:c r="N1979" s="1" t="n">
        <x:v>21.6</x:v>
      </x:c>
      <x:c r="O1979" s="1" t="n">
        <x:f aca="0">24*MAX(0,EOMONTH(B1979,0)-MAX(B1979,INDEX(Device_Inventory!$K$2:$K$1201,MATCH(A1979,Device_Inventory!$A$2:$A$1201,0)))+1)</x:f>
        <x:v>744</x:v>
      </x:c>
      <x:c r="P1979" s="11" t="b">
        <x:f aca="0">INDEX(Device_Inventory!$K$2:$K$1201,MATCH(A1979,Device_Inventory!$A$2:$A$1201,0))&gt;B1979</x:f>
        <x:v>0</x:v>
      </x:c>
      <x:c r="Q1979" s="1" t="str">
        <x:f aca="0">IF(D1979&gt;O1979,"Fail: operating hours exceed in-service hours",IF(D1979+M1979&gt;O1979,"Fail: operating + unavailable hours exceed in-service hours",IF(P1979,"Partial month: within in-service hours","OK")))</x:f>
        <x:v>OK</x:v>
      </x:c>
    </x:row>
    <x:row r="1980" ht="15" hidden="0" customHeight="1">
      <x:c r="A1980" s="1" t="s">
        <x:v>994</x:v>
      </x:c>
      <x:c r="B1980" s="14" t="n">
        <x:v>46174</x:v>
      </x:c>
      <x:c r="C1980" s="1" t="n">
        <x:v>98</x:v>
      </x:c>
      <x:c r="D1980" s="1" t="n">
        <x:v>708.1</x:v>
      </x:c>
      <x:c r="E1980" s="1" t="n">
        <x:v>40</x:v>
      </x:c>
      <x:c r="F1980" s="1" t="n">
        <x:v>4</x:v>
      </x:c>
      <x:c r="G1980" s="1" t="n">
        <x:v>51</x:v>
      </x:c>
      <x:c r="H1980" s="1" t="n">
        <x:v>1</x:v>
      </x:c>
      <x:c r="I1980" s="1" t="n">
        <x:v>6</x:v>
      </x:c>
      <x:c r="J1980" s="1" t="n">
        <x:v>1.74</x:v>
      </x:c>
      <x:c r="K1980" s="1" t="n">
        <x:v>0</x:v>
      </x:c>
      <x:c r="L1980" s="1" t="n">
        <x:v>89.1</x:v>
      </x:c>
      <x:c r="M1980" s="1" t="n">
        <x:v>9.4</x:v>
      </x:c>
      <x:c r="N1980" s="1" t="n">
        <x:v>21.1</x:v>
      </x:c>
      <x:c r="O1980" s="1" t="n">
        <x:f aca="0">24*MAX(0,EOMONTH(B1980,0)-MAX(B1980,INDEX(Device_Inventory!$K$2:$K$1201,MATCH(A1980,Device_Inventory!$A$2:$A$1201,0)))+1)</x:f>
        <x:v>720</x:v>
      </x:c>
      <x:c r="P1980" s="11" t="b">
        <x:f aca="0">INDEX(Device_Inventory!$K$2:$K$1201,MATCH(A1980,Device_Inventory!$A$2:$A$1201,0))&gt;B1980</x:f>
        <x:v>0</x:v>
      </x:c>
      <x:c r="Q1980" s="1" t="str">
        <x:f aca="0">IF(D1980&gt;O1980,"Fail: operating hours exceed in-service hours",IF(D1980+M1980&gt;O1980,"Fail: operating + unavailable hours exceed in-service hours",IF(P1980,"Partial month: within in-service hours","OK")))</x:f>
        <x:v>OK</x:v>
      </x:c>
    </x:row>
    <x:row r="1981" ht="15" hidden="0" customHeight="1">
      <x:c r="A1981" s="1" t="s">
        <x:v>994</x:v>
      </x:c>
      <x:c r="B1981" s="14" t="n">
        <x:v>46204</x:v>
      </x:c>
      <x:c r="C1981" s="1" t="n">
        <x:v>62.7</x:v>
      </x:c>
      <x:c r="D1981" s="1" t="n">
        <x:v>393.9</x:v>
      </x:c>
      <x:c r="E1981" s="1" t="n">
        <x:v>31</x:v>
      </x:c>
      <x:c r="F1981" s="1" t="n">
        <x:v>4</x:v>
      </x:c>
      <x:c r="G1981" s="1" t="n">
        <x:v>35</x:v>
      </x:c>
      <x:c r="H1981" s="1" t="n">
        <x:v>1</x:v>
      </x:c>
      <x:c r="I1981" s="1" t="n">
        <x:v>4</x:v>
      </x:c>
      <x:c r="J1981" s="1" t="n">
        <x:v>1.28</x:v>
      </x:c>
      <x:c r="K1981" s="1" t="n">
        <x:v>0</x:v>
      </x:c>
      <x:c r="L1981" s="1" t="n">
        <x:v>91.9</x:v>
      </x:c>
      <x:c r="M1981" s="1" t="n">
        <x:v>13.7</x:v>
      </x:c>
      <x:c r="N1981" s="1" t="n">
        <x:v>6.3</x:v>
      </x:c>
      <x:c r="O1981" s="1" t="n">
        <x:f aca="0">24*MAX(0,EOMONTH(B1981,0)-MAX(B1981,INDEX(Device_Inventory!$K$2:$K$1201,MATCH(A1981,Device_Inventory!$A$2:$A$1201,0)))+1)</x:f>
        <x:v>744</x:v>
      </x:c>
      <x:c r="P1981" s="11" t="b">
        <x:f aca="0">INDEX(Device_Inventory!$K$2:$K$1201,MATCH(A1981,Device_Inventory!$A$2:$A$1201,0))&gt;B1981</x:f>
        <x:v>0</x:v>
      </x:c>
      <x:c r="Q1981" s="1" t="str">
        <x:f aca="0">IF(D1981&gt;O1981,"Fail: operating hours exceed in-service hours",IF(D1981+M1981&gt;O1981,"Fail: operating + unavailable hours exceed in-service hours",IF(P1981,"Partial month: within in-service hours","OK")))</x:f>
        <x:v>OK</x:v>
      </x:c>
    </x:row>
    <x:row r="1982" ht="15" hidden="0" customHeight="1">
      <x:c r="A1982" s="1" t="s">
        <x:v>2835</x:v>
      </x:c>
      <x:c r="B1982" s="14" t="n">
        <x:v>46054</x:v>
      </x:c>
      <x:c r="C1982" s="1" t="n">
        <x:v>9.8</x:v>
      </x:c>
      <x:c r="D1982" s="1" t="n">
        <x:v>63.2</x:v>
      </x:c>
      <x:c r="E1982" s="1" t="n">
        <x:v>15</x:v>
      </x:c>
      <x:c r="F1982" s="1" t="n">
        <x:v>2</x:v>
      </x:c>
      <x:c r="G1982" s="1" t="n">
        <x:v>27</x:v>
      </x:c>
      <x:c r="H1982" s="1" t="n">
        <x:v>0</x:v>
      </x:c>
      <x:c r="I1982" s="1" t="n">
        <x:v>0</x:v>
      </x:c>
      <x:c r="J1982" s="1" t="n">
        <x:v>0.58</x:v>
      </x:c>
      <x:c r="K1982" s="1" t="n">
        <x:v>0</x:v>
      </x:c>
      <x:c r="L1982" s="1" t="n">
        <x:v>99.1</x:v>
      </x:c>
      <x:c r="M1982" s="1" t="n">
        <x:v>5.2</x:v>
      </x:c>
      <x:c r="N1982" s="1" t="n">
        <x:v>1.5</x:v>
      </x:c>
      <x:c r="O1982" s="1" t="n">
        <x:f aca="0">24*MAX(0,EOMONTH(B1982,0)-MAX(B1982,INDEX(Device_Inventory!$K$2:$K$1201,MATCH(A1982,Device_Inventory!$A$2:$A$1201,0)))+1)</x:f>
        <x:v>672</x:v>
      </x:c>
      <x:c r="P1982" s="11" t="b">
        <x:f aca="0">INDEX(Device_Inventory!$K$2:$K$1201,MATCH(A1982,Device_Inventory!$A$2:$A$1201,0))&gt;B1982</x:f>
        <x:v>0</x:v>
      </x:c>
      <x:c r="Q1982" s="1" t="str">
        <x:f aca="0">IF(D1982&gt;O1982,"Fail: operating hours exceed in-service hours",IF(D1982+M1982&gt;O1982,"Fail: operating + unavailable hours exceed in-service hours",IF(P1982,"Partial month: within in-service hours","OK")))</x:f>
        <x:v>OK</x:v>
      </x:c>
    </x:row>
    <x:row r="1983" ht="15" hidden="0" customHeight="1">
      <x:c r="A1983" s="1" t="s">
        <x:v>2835</x:v>
      </x:c>
      <x:c r="B1983" s="14" t="n">
        <x:v>46082</x:v>
      </x:c>
      <x:c r="C1983" s="1" t="n">
        <x:v>21.3</x:v>
      </x:c>
      <x:c r="D1983" s="1" t="n">
        <x:v>150.2</x:v>
      </x:c>
      <x:c r="E1983" s="1" t="n">
        <x:v>13</x:v>
      </x:c>
      <x:c r="F1983" s="1" t="n">
        <x:v>2</x:v>
      </x:c>
      <x:c r="G1983" s="1" t="n">
        <x:v>6</x:v>
      </x:c>
      <x:c r="H1983" s="1" t="n">
        <x:v>0</x:v>
      </x:c>
      <x:c r="I1983" s="1" t="n">
        <x:v>0</x:v>
      </x:c>
      <x:c r="J1983" s="1" t="n">
        <x:v>0</x:v>
      </x:c>
      <x:c r="K1983" s="1" t="n">
        <x:v>0</x:v>
      </x:c>
      <x:c r="L1983" s="1" t="n">
        <x:v>93.7</x:v>
      </x:c>
      <x:c r="M1983" s="1" t="n">
        <x:v>3</x:v>
      </x:c>
      <x:c r="N1983" s="1" t="n">
        <x:v>3.1</x:v>
      </x:c>
      <x:c r="O1983" s="1" t="n">
        <x:f aca="0">24*MAX(0,EOMONTH(B1983,0)-MAX(B1983,INDEX(Device_Inventory!$K$2:$K$1201,MATCH(A1983,Device_Inventory!$A$2:$A$1201,0)))+1)</x:f>
        <x:v>744</x:v>
      </x:c>
      <x:c r="P1983" s="11" t="b">
        <x:f aca="0">INDEX(Device_Inventory!$K$2:$K$1201,MATCH(A1983,Device_Inventory!$A$2:$A$1201,0))&gt;B1983</x:f>
        <x:v>0</x:v>
      </x:c>
      <x:c r="Q1983" s="1" t="str">
        <x:f aca="0">IF(D1983&gt;O1983,"Fail: operating hours exceed in-service hours",IF(D1983+M1983&gt;O1983,"Fail: operating + unavailable hours exceed in-service hours",IF(P1983,"Partial month: within in-service hours","OK")))</x:f>
        <x:v>OK</x:v>
      </x:c>
    </x:row>
    <x:row r="1984" ht="15" hidden="0" customHeight="1">
      <x:c r="A1984" s="1" t="s">
        <x:v>2835</x:v>
      </x:c>
      <x:c r="B1984" s="14" t="n">
        <x:v>46113</x:v>
      </x:c>
      <x:c r="C1984" s="1" t="n">
        <x:v>21.1</x:v>
      </x:c>
      <x:c r="D1984" s="1" t="n">
        <x:v>117.5</x:v>
      </x:c>
      <x:c r="E1984" s="1" t="n">
        <x:v>4</x:v>
      </x:c>
      <x:c r="F1984" s="1" t="n">
        <x:v>2</x:v>
      </x:c>
      <x:c r="G1984" s="1" t="n">
        <x:v>29</x:v>
      </x:c>
      <x:c r="H1984" s="1" t="n">
        <x:v>1</x:v>
      </x:c>
      <x:c r="I1984" s="1" t="n">
        <x:v>1</x:v>
      </x:c>
      <x:c r="J1984" s="1" t="n">
        <x:v>0.69</x:v>
      </x:c>
      <x:c r="K1984" s="1" t="n">
        <x:v>0</x:v>
      </x:c>
      <x:c r="L1984" s="1" t="n">
        <x:v>96.7</x:v>
      </x:c>
      <x:c r="M1984" s="1" t="n">
        <x:v>1.1</x:v>
      </x:c>
      <x:c r="N1984" s="1" t="n">
        <x:v>4.1</x:v>
      </x:c>
      <x:c r="O1984" s="1" t="n">
        <x:f aca="0">24*MAX(0,EOMONTH(B1984,0)-MAX(B1984,INDEX(Device_Inventory!$K$2:$K$1201,MATCH(A1984,Device_Inventory!$A$2:$A$1201,0)))+1)</x:f>
        <x:v>720</x:v>
      </x:c>
      <x:c r="P1984" s="11" t="b">
        <x:f aca="0">INDEX(Device_Inventory!$K$2:$K$1201,MATCH(A1984,Device_Inventory!$A$2:$A$1201,0))&gt;B1984</x:f>
        <x:v>0</x:v>
      </x:c>
      <x:c r="Q1984" s="1" t="str">
        <x:f aca="0">IF(D1984&gt;O1984,"Fail: operating hours exceed in-service hours",IF(D1984+M1984&gt;O1984,"Fail: operating + unavailable hours exceed in-service hours",IF(P1984,"Partial month: within in-service hours","OK")))</x:f>
        <x:v>OK</x:v>
      </x:c>
    </x:row>
    <x:row r="1985" ht="15" hidden="0" customHeight="1">
      <x:c r="A1985" s="1" t="s">
        <x:v>2835</x:v>
      </x:c>
      <x:c r="B1985" s="14" t="n">
        <x:v>46143</x:v>
      </x:c>
      <x:c r="C1985" s="1" t="n">
        <x:v>14.6</x:v>
      </x:c>
      <x:c r="D1985" s="1" t="n">
        <x:v>81.5</x:v>
      </x:c>
      <x:c r="E1985" s="1" t="n">
        <x:v>10</x:v>
      </x:c>
      <x:c r="F1985" s="1" t="n">
        <x:v>3</x:v>
      </x:c>
      <x:c r="G1985" s="1" t="n">
        <x:v>38</x:v>
      </x:c>
      <x:c r="H1985" s="1" t="n">
        <x:v>0</x:v>
      </x:c>
      <x:c r="I1985" s="1" t="n">
        <x:v>0</x:v>
      </x:c>
      <x:c r="J1985" s="1" t="n">
        <x:v>1.1</x:v>
      </x:c>
      <x:c r="K1985" s="1" t="n">
        <x:v>0</x:v>
      </x:c>
      <x:c r="L1985" s="1" t="n">
        <x:v>95.2</x:v>
      </x:c>
      <x:c r="M1985" s="1" t="n">
        <x:v>1.9</x:v>
      </x:c>
      <x:c r="N1985" s="1" t="n">
        <x:v>2.5</x:v>
      </x:c>
      <x:c r="O1985" s="1" t="n">
        <x:f aca="0">24*MAX(0,EOMONTH(B1985,0)-MAX(B1985,INDEX(Device_Inventory!$K$2:$K$1201,MATCH(A1985,Device_Inventory!$A$2:$A$1201,0)))+1)</x:f>
        <x:v>744</x:v>
      </x:c>
      <x:c r="P1985" s="11" t="b">
        <x:f aca="0">INDEX(Device_Inventory!$K$2:$K$1201,MATCH(A1985,Device_Inventory!$A$2:$A$1201,0))&gt;B1985</x:f>
        <x:v>0</x:v>
      </x:c>
      <x:c r="Q1985" s="1" t="str">
        <x:f aca="0">IF(D1985&gt;O1985,"Fail: operating hours exceed in-service hours",IF(D1985+M1985&gt;O1985,"Fail: operating + unavailable hours exceed in-service hours",IF(P1985,"Partial month: within in-service hours","OK")))</x:f>
        <x:v>OK</x:v>
      </x:c>
    </x:row>
    <x:row r="1986" ht="15" hidden="0" customHeight="1">
      <x:c r="A1986" s="1" t="s">
        <x:v>2835</x:v>
      </x:c>
      <x:c r="B1986" s="14" t="n">
        <x:v>46174</x:v>
      </x:c>
      <x:c r="C1986" s="1" t="n">
        <x:v>21.9</x:v>
      </x:c>
      <x:c r="D1986" s="1" t="n">
        <x:v>137.6</x:v>
      </x:c>
      <x:c r="E1986" s="1" t="n">
        <x:v>15</x:v>
      </x:c>
      <x:c r="F1986" s="1" t="n">
        <x:v>4</x:v>
      </x:c>
      <x:c r="G1986" s="1" t="n">
        <x:v>15</x:v>
      </x:c>
      <x:c r="H1986" s="1" t="n">
        <x:v>1</x:v>
      </x:c>
      <x:c r="I1986" s="1" t="n">
        <x:v>2</x:v>
      </x:c>
      <x:c r="J1986" s="1" t="n">
        <x:v>0.21</x:v>
      </x:c>
      <x:c r="K1986" s="1" t="n">
        <x:v>0</x:v>
      </x:c>
      <x:c r="L1986" s="1" t="n">
        <x:v>97.6</x:v>
      </x:c>
      <x:c r="M1986" s="1" t="n">
        <x:v>3.6</x:v>
      </x:c>
      <x:c r="N1986" s="1" t="n">
        <x:v>4</x:v>
      </x:c>
      <x:c r="O1986" s="1" t="n">
        <x:f aca="0">24*MAX(0,EOMONTH(B1986,0)-MAX(B1986,INDEX(Device_Inventory!$K$2:$K$1201,MATCH(A1986,Device_Inventory!$A$2:$A$1201,0)))+1)</x:f>
        <x:v>720</x:v>
      </x:c>
      <x:c r="P1986" s="11" t="b">
        <x:f aca="0">INDEX(Device_Inventory!$K$2:$K$1201,MATCH(A1986,Device_Inventory!$A$2:$A$1201,0))&gt;B1986</x:f>
        <x:v>0</x:v>
      </x:c>
      <x:c r="Q1986" s="1" t="str">
        <x:f aca="0">IF(D1986&gt;O1986,"Fail: operating hours exceed in-service hours",IF(D1986+M1986&gt;O1986,"Fail: operating + unavailable hours exceed in-service hours",IF(P1986,"Partial month: within in-service hours","OK")))</x:f>
        <x:v>OK</x:v>
      </x:c>
    </x:row>
    <x:row r="1987" ht="15" hidden="0" customHeight="1">
      <x:c r="A1987" s="1" t="s">
        <x:v>2835</x:v>
      </x:c>
      <x:c r="B1987" s="14" t="n">
        <x:v>46204</x:v>
      </x:c>
      <x:c r="C1987" s="1" t="n">
        <x:v>28.6</x:v>
      </x:c>
      <x:c r="D1987" s="1" t="n">
        <x:v>162</x:v>
      </x:c>
      <x:c r="E1987" s="1" t="n">
        <x:v>19</x:v>
      </x:c>
      <x:c r="F1987" s="1" t="n">
        <x:v>0</x:v>
      </x:c>
      <x:c r="G1987" s="1" t="n">
        <x:v>37</x:v>
      </x:c>
      <x:c r="H1987" s="1" t="n">
        <x:v>0</x:v>
      </x:c>
      <x:c r="I1987" s="1" t="n">
        <x:v>0</x:v>
      </x:c>
      <x:c r="J1987" s="1" t="n">
        <x:v>1.05</x:v>
      </x:c>
      <x:c r="K1987" s="1" t="n">
        <x:v>0</x:v>
      </x:c>
      <x:c r="L1987" s="1" t="n">
        <x:v>98.8</x:v>
      </x:c>
      <x:c r="M1987" s="1" t="n">
        <x:v>0</x:v>
      </x:c>
      <x:c r="N1987" s="1" t="n">
        <x:v>2.8</x:v>
      </x:c>
      <x:c r="O1987" s="1" t="n">
        <x:f aca="0">24*MAX(0,EOMONTH(B1987,0)-MAX(B1987,INDEX(Device_Inventory!$K$2:$K$1201,MATCH(A1987,Device_Inventory!$A$2:$A$1201,0)))+1)</x:f>
        <x:v>744</x:v>
      </x:c>
      <x:c r="P1987" s="11" t="b">
        <x:f aca="0">INDEX(Device_Inventory!$K$2:$K$1201,MATCH(A1987,Device_Inventory!$A$2:$A$1201,0))&gt;B1987</x:f>
        <x:v>0</x:v>
      </x:c>
      <x:c r="Q1987" s="1" t="str">
        <x:f aca="0">IF(D1987&gt;O1987,"Fail: operating hours exceed in-service hours",IF(D1987+M1987&gt;O1987,"Fail: operating + unavailable hours exceed in-service hours",IF(P1987,"Partial month: within in-service hours","OK")))</x:f>
        <x:v>OK</x:v>
      </x:c>
    </x:row>
    <x:row r="1988" ht="15" hidden="0" customHeight="1">
      <x:c r="A1988" s="1" t="s">
        <x:v>2838</x:v>
      </x:c>
      <x:c r="B1988" s="14" t="n">
        <x:v>46054</x:v>
      </x:c>
      <x:c r="C1988" s="1" t="n">
        <x:v>68.7</x:v>
      </x:c>
      <x:c r="D1988" s="1" t="n">
        <x:v>465.3</x:v>
      </x:c>
      <x:c r="E1988" s="1" t="n">
        <x:v>35</x:v>
      </x:c>
      <x:c r="F1988" s="1" t="n">
        <x:v>3</x:v>
      </x:c>
      <x:c r="G1988" s="1" t="n">
        <x:v>45</x:v>
      </x:c>
      <x:c r="H1988" s="1" t="n">
        <x:v>1</x:v>
      </x:c>
      <x:c r="I1988" s="1" t="n">
        <x:v>3</x:v>
      </x:c>
      <x:c r="J1988" s="1" t="n">
        <x:v>1.1</x:v>
      </x:c>
      <x:c r="K1988" s="1" t="n">
        <x:v>0</x:v>
      </x:c>
      <x:c r="L1988" s="1" t="n">
        <x:v>95.6</x:v>
      </x:c>
      <x:c r="M1988" s="1" t="n">
        <x:v>6.8</x:v>
      </x:c>
      <x:c r="N1988" s="1" t="n">
        <x:v>21.3</x:v>
      </x:c>
      <x:c r="O1988" s="1" t="n">
        <x:f aca="0">24*MAX(0,EOMONTH(B1988,0)-MAX(B1988,INDEX(Device_Inventory!$K$2:$K$1201,MATCH(A1988,Device_Inventory!$A$2:$A$1201,0)))+1)</x:f>
        <x:v>672</x:v>
      </x:c>
      <x:c r="P1988" s="11" t="b">
        <x:f aca="0">INDEX(Device_Inventory!$K$2:$K$1201,MATCH(A1988,Device_Inventory!$A$2:$A$1201,0))&gt;B1988</x:f>
        <x:v>0</x:v>
      </x:c>
      <x:c r="Q1988" s="1" t="str">
        <x:f aca="0">IF(D1988&gt;O1988,"Fail: operating hours exceed in-service hours",IF(D1988+M1988&gt;O1988,"Fail: operating + unavailable hours exceed in-service hours",IF(P1988,"Partial month: within in-service hours","OK")))</x:f>
        <x:v>OK</x:v>
      </x:c>
    </x:row>
    <x:row r="1989" ht="15" hidden="0" customHeight="1">
      <x:c r="A1989" s="1" t="s">
        <x:v>2838</x:v>
      </x:c>
      <x:c r="B1989" s="14" t="n">
        <x:v>46082</x:v>
      </x:c>
      <x:c r="C1989" s="1" t="n">
        <x:v>52.2</x:v>
      </x:c>
      <x:c r="D1989" s="1" t="n">
        <x:v>333.4</x:v>
      </x:c>
      <x:c r="E1989" s="1" t="n">
        <x:v>29</x:v>
      </x:c>
      <x:c r="F1989" s="1" t="n">
        <x:v>2</x:v>
      </x:c>
      <x:c r="G1989" s="1" t="n">
        <x:v>35</x:v>
      </x:c>
      <x:c r="H1989" s="1" t="n">
        <x:v>2</x:v>
      </x:c>
      <x:c r="I1989" s="1" t="n">
        <x:v>0</x:v>
      </x:c>
      <x:c r="J1989" s="1" t="n">
        <x:v>1.27</x:v>
      </x:c>
      <x:c r="K1989" s="1" t="n">
        <x:v>3</x:v>
      </x:c>
      <x:c r="L1989" s="1" t="n">
        <x:v>91.9</x:v>
      </x:c>
      <x:c r="M1989" s="1" t="n">
        <x:v>5</x:v>
      </x:c>
      <x:c r="N1989" s="1" t="n">
        <x:v>10</x:v>
      </x:c>
      <x:c r="O1989" s="1" t="n">
        <x:f aca="0">24*MAX(0,EOMONTH(B1989,0)-MAX(B1989,INDEX(Device_Inventory!$K$2:$K$1201,MATCH(A1989,Device_Inventory!$A$2:$A$1201,0)))+1)</x:f>
        <x:v>744</x:v>
      </x:c>
      <x:c r="P1989" s="11" t="b">
        <x:f aca="0">INDEX(Device_Inventory!$K$2:$K$1201,MATCH(A1989,Device_Inventory!$A$2:$A$1201,0))&gt;B1989</x:f>
        <x:v>0</x:v>
      </x:c>
      <x:c r="Q1989" s="1" t="str">
        <x:f aca="0">IF(D1989&gt;O1989,"Fail: operating hours exceed in-service hours",IF(D1989+M1989&gt;O1989,"Fail: operating + unavailable hours exceed in-service hours",IF(P1989,"Partial month: within in-service hours","OK")))</x:f>
        <x:v>OK</x:v>
      </x:c>
    </x:row>
    <x:row r="1990" ht="15" hidden="0" customHeight="1">
      <x:c r="A1990" s="1" t="s">
        <x:v>2838</x:v>
      </x:c>
      <x:c r="B1990" s="14" t="n">
        <x:v>46113</x:v>
      </x:c>
      <x:c r="C1990" s="1" t="n">
        <x:v>61.4</x:v>
      </x:c>
      <x:c r="D1990" s="1" t="n">
        <x:v>402.7</x:v>
      </x:c>
      <x:c r="E1990" s="1" t="n">
        <x:v>15</x:v>
      </x:c>
      <x:c r="F1990" s="1" t="n">
        <x:v>3</x:v>
      </x:c>
      <x:c r="G1990" s="1" t="n">
        <x:v>39</x:v>
      </x:c>
      <x:c r="H1990" s="1" t="n">
        <x:v>0</x:v>
      </x:c>
      <x:c r="I1990" s="1" t="n">
        <x:v>1</x:v>
      </x:c>
      <x:c r="J1990" s="1" t="n">
        <x:v>0.97</x:v>
      </x:c>
      <x:c r="K1990" s="1" t="n">
        <x:v>0</x:v>
      </x:c>
      <x:c r="L1990" s="1" t="n">
        <x:v>95.5</x:v>
      </x:c>
      <x:c r="M1990" s="1" t="n">
        <x:v>12.2</x:v>
      </x:c>
      <x:c r="N1990" s="1" t="n">
        <x:v>13.2</x:v>
      </x:c>
      <x:c r="O1990" s="1" t="n">
        <x:f aca="0">24*MAX(0,EOMONTH(B1990,0)-MAX(B1990,INDEX(Device_Inventory!$K$2:$K$1201,MATCH(A1990,Device_Inventory!$A$2:$A$1201,0)))+1)</x:f>
        <x:v>720</x:v>
      </x:c>
      <x:c r="P1990" s="11" t="b">
        <x:f aca="0">INDEX(Device_Inventory!$K$2:$K$1201,MATCH(A1990,Device_Inventory!$A$2:$A$1201,0))&gt;B1990</x:f>
        <x:v>0</x:v>
      </x:c>
      <x:c r="Q1990" s="1" t="str">
        <x:f aca="0">IF(D1990&gt;O1990,"Fail: operating hours exceed in-service hours",IF(D1990+M1990&gt;O1990,"Fail: operating + unavailable hours exceed in-service hours",IF(P1990,"Partial month: within in-service hours","OK")))</x:f>
        <x:v>OK</x:v>
      </x:c>
    </x:row>
    <x:row r="1991" ht="15" hidden="0" customHeight="1">
      <x:c r="A1991" s="1" t="s">
        <x:v>2838</x:v>
      </x:c>
      <x:c r="B1991" s="14" t="n">
        <x:v>46143</x:v>
      </x:c>
      <x:c r="C1991" s="1" t="n">
        <x:v>48.8</x:v>
      </x:c>
      <x:c r="D1991" s="1" t="n">
        <x:v>331.4</x:v>
      </x:c>
      <x:c r="E1991" s="1" t="n">
        <x:v>23</x:v>
      </x:c>
      <x:c r="F1991" s="1" t="n">
        <x:v>4</x:v>
      </x:c>
      <x:c r="G1991" s="1" t="n">
        <x:v>44</x:v>
      </x:c>
      <x:c r="H1991" s="1" t="n">
        <x:v>1</x:v>
      </x:c>
      <x:c r="I1991" s="1" t="n">
        <x:v>2</x:v>
      </x:c>
      <x:c r="J1991" s="1" t="n">
        <x:v>1.35</x:v>
      </x:c>
      <x:c r="K1991" s="1" t="n">
        <x:v>2</x:v>
      </x:c>
      <x:c r="L1991" s="1" t="n">
        <x:v>92.6</x:v>
      </x:c>
      <x:c r="M1991" s="1" t="n">
        <x:v>3.1</x:v>
      </x:c>
      <x:c r="N1991" s="1" t="n">
        <x:v>6.4</x:v>
      </x:c>
      <x:c r="O1991" s="1" t="n">
        <x:f aca="0">24*MAX(0,EOMONTH(B1991,0)-MAX(B1991,INDEX(Device_Inventory!$K$2:$K$1201,MATCH(A1991,Device_Inventory!$A$2:$A$1201,0)))+1)</x:f>
        <x:v>744</x:v>
      </x:c>
      <x:c r="P1991" s="11" t="b">
        <x:f aca="0">INDEX(Device_Inventory!$K$2:$K$1201,MATCH(A1991,Device_Inventory!$A$2:$A$1201,0))&gt;B1991</x:f>
        <x:v>0</x:v>
      </x:c>
      <x:c r="Q1991" s="1" t="str">
        <x:f aca="0">IF(D1991&gt;O1991,"Fail: operating hours exceed in-service hours",IF(D1991+M1991&gt;O1991,"Fail: operating + unavailable hours exceed in-service hours",IF(P1991,"Partial month: within in-service hours","OK")))</x:f>
        <x:v>OK</x:v>
      </x:c>
    </x:row>
    <x:row r="1992" ht="15" hidden="0" customHeight="1">
      <x:c r="A1992" s="1" t="s">
        <x:v>2838</x:v>
      </x:c>
      <x:c r="B1992" s="14" t="n">
        <x:v>46174</x:v>
      </x:c>
      <x:c r="C1992" s="1" t="n">
        <x:v>80.1</x:v>
      </x:c>
      <x:c r="D1992" s="1" t="n">
        <x:v>442</x:v>
      </x:c>
      <x:c r="E1992" s="1" t="n">
        <x:v>31</x:v>
      </x:c>
      <x:c r="F1992" s="1" t="n">
        <x:v>3</x:v>
      </x:c>
      <x:c r="G1992" s="1" t="n">
        <x:v>32</x:v>
      </x:c>
      <x:c r="H1992" s="1" t="n">
        <x:v>2</x:v>
      </x:c>
      <x:c r="I1992" s="1" t="n">
        <x:v>1</x:v>
      </x:c>
      <x:c r="J1992" s="1" t="n">
        <x:v>1.07</x:v>
      </x:c>
      <x:c r="K1992" s="1" t="n">
        <x:v>0</x:v>
      </x:c>
      <x:c r="L1992" s="1" t="n">
        <x:v>94.9</x:v>
      </x:c>
      <x:c r="M1992" s="1" t="n">
        <x:v>4.9</x:v>
      </x:c>
      <x:c r="N1992" s="1" t="n">
        <x:v>24.5</x:v>
      </x:c>
      <x:c r="O1992" s="1" t="n">
        <x:f aca="0">24*MAX(0,EOMONTH(B1992,0)-MAX(B1992,INDEX(Device_Inventory!$K$2:$K$1201,MATCH(A1992,Device_Inventory!$A$2:$A$1201,0)))+1)</x:f>
        <x:v>720</x:v>
      </x:c>
      <x:c r="P1992" s="11" t="b">
        <x:f aca="0">INDEX(Device_Inventory!$K$2:$K$1201,MATCH(A1992,Device_Inventory!$A$2:$A$1201,0))&gt;B1992</x:f>
        <x:v>0</x:v>
      </x:c>
      <x:c r="Q1992" s="1" t="str">
        <x:f aca="0">IF(D1992&gt;O1992,"Fail: operating hours exceed in-service hours",IF(D1992+M1992&gt;O1992,"Fail: operating + unavailable hours exceed in-service hours",IF(P1992,"Partial month: within in-service hours","OK")))</x:f>
        <x:v>OK</x:v>
      </x:c>
    </x:row>
    <x:row r="1993" ht="15" hidden="0" customHeight="1">
      <x:c r="A1993" s="1" t="s">
        <x:v>2838</x:v>
      </x:c>
      <x:c r="B1993" s="14" t="n">
        <x:v>46204</x:v>
      </x:c>
      <x:c r="C1993" s="1" t="n">
        <x:v>57.2</x:v>
      </x:c>
      <x:c r="D1993" s="1" t="n">
        <x:v>338.8</x:v>
      </x:c>
      <x:c r="E1993" s="1" t="n">
        <x:v>22</x:v>
      </x:c>
      <x:c r="F1993" s="1" t="n">
        <x:v>4</x:v>
      </x:c>
      <x:c r="G1993" s="1" t="n">
        <x:v>26</x:v>
      </x:c>
      <x:c r="H1993" s="1" t="n">
        <x:v>1</x:v>
      </x:c>
      <x:c r="I1993" s="1" t="n">
        <x:v>3</x:v>
      </x:c>
      <x:c r="J1993" s="1" t="n">
        <x:v>1.81</x:v>
      </x:c>
      <x:c r="K1993" s="1" t="n">
        <x:v>1</x:v>
      </x:c>
      <x:c r="L1993" s="1" t="n">
        <x:v>95</x:v>
      </x:c>
      <x:c r="M1993" s="1" t="n">
        <x:v>14.4</x:v>
      </x:c>
      <x:c r="N1993" s="1" t="n">
        <x:v>14.4</x:v>
      </x:c>
      <x:c r="O1993" s="1" t="n">
        <x:f aca="0">24*MAX(0,EOMONTH(B1993,0)-MAX(B1993,INDEX(Device_Inventory!$K$2:$K$1201,MATCH(A1993,Device_Inventory!$A$2:$A$1201,0)))+1)</x:f>
        <x:v>744</x:v>
      </x:c>
      <x:c r="P1993" s="11" t="b">
        <x:f aca="0">INDEX(Device_Inventory!$K$2:$K$1201,MATCH(A1993,Device_Inventory!$A$2:$A$1201,0))&gt;B1993</x:f>
        <x:v>0</x:v>
      </x:c>
      <x:c r="Q1993" s="1" t="str">
        <x:f aca="0">IF(D1993&gt;O1993,"Fail: operating hours exceed in-service hours",IF(D1993+M1993&gt;O1993,"Fail: operating + unavailable hours exceed in-service hours",IF(P1993,"Partial month: within in-service hours","OK")))</x:f>
        <x:v>OK</x:v>
      </x:c>
    </x:row>
    <x:row r="1994" ht="15" hidden="0" customHeight="1">
      <x:c r="A1994" s="1" t="s">
        <x:v>2841</x:v>
      </x:c>
      <x:c r="B1994" s="14" t="n">
        <x:v>46054</x:v>
      </x:c>
      <x:c r="C1994" s="1" t="n">
        <x:v>40.6</x:v>
      </x:c>
      <x:c r="D1994" s="1" t="n">
        <x:v>253.1</x:v>
      </x:c>
      <x:c r="E1994" s="1" t="n">
        <x:v>18</x:v>
      </x:c>
      <x:c r="F1994" s="1" t="n">
        <x:v>3</x:v>
      </x:c>
      <x:c r="G1994" s="1" t="n">
        <x:v>44</x:v>
      </x:c>
      <x:c r="H1994" s="1" t="n">
        <x:v>0</x:v>
      </x:c>
      <x:c r="I1994" s="1" t="n">
        <x:v>1</x:v>
      </x:c>
      <x:c r="J1994" s="1" t="n">
        <x:v>0.42</x:v>
      </x:c>
      <x:c r="K1994" s="1" t="n">
        <x:v>0</x:v>
      </x:c>
      <x:c r="L1994" s="1" t="n">
        <x:v>93</x:v>
      </x:c>
      <x:c r="M1994" s="1" t="n">
        <x:v>10.3</x:v>
      </x:c>
      <x:c r="N1994" s="1" t="n">
        <x:v>9.2</x:v>
      </x:c>
      <x:c r="O1994" s="1" t="n">
        <x:f aca="0">24*MAX(0,EOMONTH(B1994,0)-MAX(B1994,INDEX(Device_Inventory!$K$2:$K$1201,MATCH(A1994,Device_Inventory!$A$2:$A$1201,0)))+1)</x:f>
        <x:v>672</x:v>
      </x:c>
      <x:c r="P1994" s="11" t="b">
        <x:f aca="0">INDEX(Device_Inventory!$K$2:$K$1201,MATCH(A1994,Device_Inventory!$A$2:$A$1201,0))&gt;B1994</x:f>
        <x:v>0</x:v>
      </x:c>
      <x:c r="Q1994" s="1" t="str">
        <x:f aca="0">IF(D1994&gt;O1994,"Fail: operating hours exceed in-service hours",IF(D1994+M1994&gt;O1994,"Fail: operating + unavailable hours exceed in-service hours",IF(P1994,"Partial month: within in-service hours","OK")))</x:f>
        <x:v>OK</x:v>
      </x:c>
    </x:row>
    <x:row r="1995" ht="15" hidden="0" customHeight="1">
      <x:c r="A1995" s="1" t="s">
        <x:v>2841</x:v>
      </x:c>
      <x:c r="B1995" s="14" t="n">
        <x:v>46082</x:v>
      </x:c>
      <x:c r="C1995" s="1" t="n">
        <x:v>58.8</x:v>
      </x:c>
      <x:c r="D1995" s="1" t="n">
        <x:v>359.2</x:v>
      </x:c>
      <x:c r="E1995" s="1" t="n">
        <x:v>18</x:v>
      </x:c>
      <x:c r="F1995" s="1" t="n">
        <x:v>1</x:v>
      </x:c>
      <x:c r="G1995" s="1" t="n">
        <x:v>32</x:v>
      </x:c>
      <x:c r="H1995" s="1" t="n">
        <x:v>0</x:v>
      </x:c>
      <x:c r="I1995" s="1" t="n">
        <x:v>1</x:v>
      </x:c>
      <x:c r="J1995" s="1" t="n">
        <x:v>1.17</x:v>
      </x:c>
      <x:c r="K1995" s="1" t="n">
        <x:v>0</x:v>
      </x:c>
      <x:c r="L1995" s="1" t="n">
        <x:v>92.7</x:v>
      </x:c>
      <x:c r="M1995" s="1" t="n">
        <x:v>9.5</x:v>
      </x:c>
      <x:c r="N1995" s="1" t="n">
        <x:v>8.4</x:v>
      </x:c>
      <x:c r="O1995" s="1" t="n">
        <x:f aca="0">24*MAX(0,EOMONTH(B1995,0)-MAX(B1995,INDEX(Device_Inventory!$K$2:$K$1201,MATCH(A1995,Device_Inventory!$A$2:$A$1201,0)))+1)</x:f>
        <x:v>744</x:v>
      </x:c>
      <x:c r="P1995" s="11" t="b">
        <x:f aca="0">INDEX(Device_Inventory!$K$2:$K$1201,MATCH(A1995,Device_Inventory!$A$2:$A$1201,0))&gt;B1995</x:f>
        <x:v>0</x:v>
      </x:c>
      <x:c r="Q1995" s="1" t="str">
        <x:f aca="0">IF(D1995&gt;O1995,"Fail: operating hours exceed in-service hours",IF(D1995+M1995&gt;O1995,"Fail: operating + unavailable hours exceed in-service hours",IF(P1995,"Partial month: within in-service hours","OK")))</x:f>
        <x:v>OK</x:v>
      </x:c>
    </x:row>
    <x:row r="1996" ht="15" hidden="0" customHeight="1">
      <x:c r="A1996" s="1" t="s">
        <x:v>2841</x:v>
      </x:c>
      <x:c r="B1996" s="14" t="n">
        <x:v>46113</x:v>
      </x:c>
      <x:c r="C1996" s="1" t="n">
        <x:v>51.4</x:v>
      </x:c>
      <x:c r="D1996" s="1" t="n">
        <x:v>299.1</x:v>
      </x:c>
      <x:c r="E1996" s="1" t="n">
        <x:v>13</x:v>
      </x:c>
      <x:c r="F1996" s="1" t="n">
        <x:v>0</x:v>
      </x:c>
      <x:c r="G1996" s="1" t="n">
        <x:v>27</x:v>
      </x:c>
      <x:c r="H1996" s="1" t="n">
        <x:v>0</x:v>
      </x:c>
      <x:c r="I1996" s="1" t="n">
        <x:v>2</x:v>
      </x:c>
      <x:c r="J1996" s="1" t="n">
        <x:v>0</x:v>
      </x:c>
      <x:c r="K1996" s="1" t="n">
        <x:v>0</x:v>
      </x:c>
      <x:c r="L1996" s="1" t="n">
        <x:v>92.1</x:v>
      </x:c>
      <x:c r="M1996" s="1" t="n">
        <x:v>6.5</x:v>
      </x:c>
      <x:c r="N1996" s="1" t="n">
        <x:v>6.8</x:v>
      </x:c>
      <x:c r="O1996" s="1" t="n">
        <x:f aca="0">24*MAX(0,EOMONTH(B1996,0)-MAX(B1996,INDEX(Device_Inventory!$K$2:$K$1201,MATCH(A1996,Device_Inventory!$A$2:$A$1201,0)))+1)</x:f>
        <x:v>720</x:v>
      </x:c>
      <x:c r="P1996" s="11" t="b">
        <x:f aca="0">INDEX(Device_Inventory!$K$2:$K$1201,MATCH(A1996,Device_Inventory!$A$2:$A$1201,0))&gt;B1996</x:f>
        <x:v>0</x:v>
      </x:c>
      <x:c r="Q1996" s="1" t="str">
        <x:f aca="0">IF(D1996&gt;O1996,"Fail: operating hours exceed in-service hours",IF(D1996+M1996&gt;O1996,"Fail: operating + unavailable hours exceed in-service hours",IF(P1996,"Partial month: within in-service hours","OK")))</x:f>
        <x:v>OK</x:v>
      </x:c>
    </x:row>
    <x:row r="1997" ht="15" hidden="0" customHeight="1">
      <x:c r="A1997" s="1" t="s">
        <x:v>2841</x:v>
      </x:c>
      <x:c r="B1997" s="14" t="n">
        <x:v>46143</x:v>
      </x:c>
      <x:c r="C1997" s="1" t="n">
        <x:v>46.5</x:v>
      </x:c>
      <x:c r="D1997" s="1" t="n">
        <x:v>323.2</x:v>
      </x:c>
      <x:c r="E1997" s="1" t="n">
        <x:v>8</x:v>
      </x:c>
      <x:c r="F1997" s="1" t="n">
        <x:v>0</x:v>
      </x:c>
      <x:c r="G1997" s="1" t="n">
        <x:v>40</x:v>
      </x:c>
      <x:c r="H1997" s="1" t="n">
        <x:v>0</x:v>
      </x:c>
      <x:c r="I1997" s="1" t="n">
        <x:v>3</x:v>
      </x:c>
      <x:c r="J1997" s="1" t="n">
        <x:v>0.55</x:v>
      </x:c>
      <x:c r="K1997" s="1" t="n">
        <x:v>0</x:v>
      </x:c>
      <x:c r="L1997" s="1" t="n">
        <x:v>96.5</x:v>
      </x:c>
      <x:c r="M1997" s="1" t="n">
        <x:v>5.1</x:v>
      </x:c>
      <x:c r="N1997" s="1" t="n">
        <x:v>7.9</x:v>
      </x:c>
      <x:c r="O1997" s="1" t="n">
        <x:f aca="0">24*MAX(0,EOMONTH(B1997,0)-MAX(B1997,INDEX(Device_Inventory!$K$2:$K$1201,MATCH(A1997,Device_Inventory!$A$2:$A$1201,0)))+1)</x:f>
        <x:v>744</x:v>
      </x:c>
      <x:c r="P1997" s="11" t="b">
        <x:f aca="0">INDEX(Device_Inventory!$K$2:$K$1201,MATCH(A1997,Device_Inventory!$A$2:$A$1201,0))&gt;B1997</x:f>
        <x:v>0</x:v>
      </x:c>
      <x:c r="Q1997" s="1" t="str">
        <x:f aca="0">IF(D1997&gt;O1997,"Fail: operating hours exceed in-service hours",IF(D1997+M1997&gt;O1997,"Fail: operating + unavailable hours exceed in-service hours",IF(P1997,"Partial month: within in-service hours","OK")))</x:f>
        <x:v>OK</x:v>
      </x:c>
    </x:row>
    <x:row r="1998" ht="15" hidden="0" customHeight="1">
      <x:c r="A1998" s="1" t="s">
        <x:v>2841</x:v>
      </x:c>
      <x:c r="B1998" s="14" t="n">
        <x:v>46174</x:v>
      </x:c>
      <x:c r="C1998" s="1" t="n">
        <x:v>53</x:v>
      </x:c>
      <x:c r="D1998" s="1" t="n">
        <x:v>327</x:v>
      </x:c>
      <x:c r="E1998" s="1" t="n">
        <x:v>22</x:v>
      </x:c>
      <x:c r="F1998" s="1" t="n">
        <x:v>1</x:v>
      </x:c>
      <x:c r="G1998" s="1" t="n">
        <x:v>40</x:v>
      </x:c>
      <x:c r="H1998" s="1" t="n">
        <x:v>0</x:v>
      </x:c>
      <x:c r="I1998" s="1" t="n">
        <x:v>2</x:v>
      </x:c>
      <x:c r="J1998" s="1" t="n">
        <x:v>0.76</x:v>
      </x:c>
      <x:c r="K1998" s="1" t="n">
        <x:v>0</x:v>
      </x:c>
      <x:c r="L1998" s="1" t="n">
        <x:v>95</x:v>
      </x:c>
      <x:c r="M1998" s="1" t="n">
        <x:v>1.9</x:v>
      </x:c>
      <x:c r="N1998" s="1" t="n">
        <x:v>13.8</x:v>
      </x:c>
      <x:c r="O1998" s="1" t="n">
        <x:f aca="0">24*MAX(0,EOMONTH(B1998,0)-MAX(B1998,INDEX(Device_Inventory!$K$2:$K$1201,MATCH(A1998,Device_Inventory!$A$2:$A$1201,0)))+1)</x:f>
        <x:v>720</x:v>
      </x:c>
      <x:c r="P1998" s="11" t="b">
        <x:f aca="0">INDEX(Device_Inventory!$K$2:$K$1201,MATCH(A1998,Device_Inventory!$A$2:$A$1201,0))&gt;B1998</x:f>
        <x:v>0</x:v>
      </x:c>
      <x:c r="Q1998" s="1" t="str">
        <x:f aca="0">IF(D1998&gt;O1998,"Fail: operating hours exceed in-service hours",IF(D1998+M1998&gt;O1998,"Fail: operating + unavailable hours exceed in-service hours",IF(P1998,"Partial month: within in-service hours","OK")))</x:f>
        <x:v>OK</x:v>
      </x:c>
    </x:row>
    <x:row r="1999" ht="15" hidden="0" customHeight="1">
      <x:c r="A1999" s="1" t="s">
        <x:v>2841</x:v>
      </x:c>
      <x:c r="B1999" s="14" t="n">
        <x:v>46204</x:v>
      </x:c>
      <x:c r="C1999" s="1" t="n">
        <x:v>56.7</x:v>
      </x:c>
      <x:c r="D1999" s="1" t="n">
        <x:v>325</x:v>
      </x:c>
      <x:c r="E1999" s="1" t="n">
        <x:v>11</x:v>
      </x:c>
      <x:c r="F1999" s="1" t="n">
        <x:v>1</x:v>
      </x:c>
      <x:c r="G1999" s="1" t="n">
        <x:v>35</x:v>
      </x:c>
      <x:c r="H1999" s="1" t="n">
        <x:v>0</x:v>
      </x:c>
      <x:c r="I1999" s="1" t="n">
        <x:v>1</x:v>
      </x:c>
      <x:c r="J1999" s="1" t="n">
        <x:v>0.32</x:v>
      </x:c>
      <x:c r="K1999" s="1" t="n">
        <x:v>1</x:v>
      </x:c>
      <x:c r="L1999" s="1" t="n">
        <x:v>95.1</x:v>
      </x:c>
      <x:c r="M1999" s="1" t="n">
        <x:v>6.4</x:v>
      </x:c>
      <x:c r="N1999" s="1" t="n">
        <x:v>9.5</x:v>
      </x:c>
      <x:c r="O1999" s="1" t="n">
        <x:f aca="0">24*MAX(0,EOMONTH(B1999,0)-MAX(B1999,INDEX(Device_Inventory!$K$2:$K$1201,MATCH(A1999,Device_Inventory!$A$2:$A$1201,0)))+1)</x:f>
        <x:v>744</x:v>
      </x:c>
      <x:c r="P1999" s="11" t="b">
        <x:f aca="0">INDEX(Device_Inventory!$K$2:$K$1201,MATCH(A1999,Device_Inventory!$A$2:$A$1201,0))&gt;B1999</x:f>
        <x:v>0</x:v>
      </x:c>
      <x:c r="Q1999" s="1" t="str">
        <x:f aca="0">IF(D1999&gt;O1999,"Fail: operating hours exceed in-service hours",IF(D1999+M1999&gt;O1999,"Fail: operating + unavailable hours exceed in-service hours",IF(P1999,"Partial month: within in-service hours","OK")))</x:f>
        <x:v>OK</x:v>
      </x:c>
    </x:row>
    <x:row r="2000" ht="15" hidden="0" customHeight="1">
      <x:c r="A2000" s="1" t="s">
        <x:v>2844</x:v>
      </x:c>
      <x:c r="B2000" s="14" t="n">
        <x:v>46054</x:v>
      </x:c>
      <x:c r="C2000" s="1" t="n">
        <x:v>71.1</x:v>
      </x:c>
      <x:c r="D2000" s="1" t="n">
        <x:v>476.3</x:v>
      </x:c>
      <x:c r="E2000" s="1" t="n">
        <x:v>28</x:v>
      </x:c>
      <x:c r="F2000" s="1" t="n">
        <x:v>1</x:v>
      </x:c>
      <x:c r="G2000" s="1" t="n">
        <x:v>14</x:v>
      </x:c>
      <x:c r="H2000" s="1" t="n">
        <x:v>0</x:v>
      </x:c>
      <x:c r="I2000" s="1" t="n">
        <x:v>4</x:v>
      </x:c>
      <x:c r="J2000" s="1" t="n">
        <x:v>1.14</x:v>
      </x:c>
      <x:c r="K2000" s="1" t="n">
        <x:v>0</x:v>
      </x:c>
      <x:c r="L2000" s="1" t="n">
        <x:v>94.7</x:v>
      </x:c>
      <x:c r="M2000" s="1" t="n">
        <x:v>2.6</x:v>
      </x:c>
      <x:c r="N2000" s="1" t="n">
        <x:v>9.5</x:v>
      </x:c>
      <x:c r="O2000" s="1" t="n">
        <x:f aca="0">24*MAX(0,EOMONTH(B2000,0)-MAX(B2000,INDEX(Device_Inventory!$K$2:$K$1201,MATCH(A2000,Device_Inventory!$A$2:$A$1201,0)))+1)</x:f>
        <x:v>672</x:v>
      </x:c>
      <x:c r="P2000" s="11" t="b">
        <x:f aca="0">INDEX(Device_Inventory!$K$2:$K$1201,MATCH(A2000,Device_Inventory!$A$2:$A$1201,0))&gt;B2000</x:f>
        <x:v>0</x:v>
      </x:c>
      <x:c r="Q2000" s="1" t="str">
        <x:f aca="0">IF(D2000&gt;O2000,"Fail: operating hours exceed in-service hours",IF(D2000+M2000&gt;O2000,"Fail: operating + unavailable hours exceed in-service hours",IF(P2000,"Partial month: within in-service hours","OK")))</x:f>
        <x:v>OK</x:v>
      </x:c>
    </x:row>
    <x:row r="2001" ht="15" hidden="0" customHeight="1">
      <x:c r="A2001" s="1" t="s">
        <x:v>2844</x:v>
      </x:c>
      <x:c r="B2001" s="14" t="n">
        <x:v>46082</x:v>
      </x:c>
      <x:c r="C2001" s="1" t="n">
        <x:v>79.2</x:v>
      </x:c>
      <x:c r="D2001" s="1" t="n">
        <x:v>509.1</x:v>
      </x:c>
      <x:c r="E2001" s="1" t="n">
        <x:v>26</x:v>
      </x:c>
      <x:c r="F2001" s="1" t="n">
        <x:v>0</x:v>
      </x:c>
      <x:c r="G2001" s="1" t="n">
        <x:v>50</x:v>
      </x:c>
      <x:c r="H2001" s="1" t="n">
        <x:v>0</x:v>
      </x:c>
      <x:c r="I2001" s="1" t="n">
        <x:v>5</x:v>
      </x:c>
      <x:c r="J2001" s="1" t="n">
        <x:v>0</x:v>
      </x:c>
      <x:c r="K2001" s="1" t="n">
        <x:v>1</x:v>
      </x:c>
      <x:c r="L2001" s="1" t="n">
        <x:v>90.3</x:v>
      </x:c>
      <x:c r="M2001" s="1" t="n">
        <x:v>0</x:v>
      </x:c>
      <x:c r="N2001" s="1" t="n">
        <x:v>8.8</x:v>
      </x:c>
      <x:c r="O2001" s="1" t="n">
        <x:f aca="0">24*MAX(0,EOMONTH(B2001,0)-MAX(B2001,INDEX(Device_Inventory!$K$2:$K$1201,MATCH(A2001,Device_Inventory!$A$2:$A$1201,0)))+1)</x:f>
        <x:v>744</x:v>
      </x:c>
      <x:c r="P2001" s="11" t="b">
        <x:f aca="0">INDEX(Device_Inventory!$K$2:$K$1201,MATCH(A2001,Device_Inventory!$A$2:$A$1201,0))&gt;B2001</x:f>
        <x:v>0</x:v>
      </x:c>
      <x:c r="Q2001" s="1" t="str">
        <x:f aca="0">IF(D2001&gt;O2001,"Fail: operating hours exceed in-service hours",IF(D2001+M2001&gt;O2001,"Fail: operating + unavailable hours exceed in-service hours",IF(P2001,"Partial month: within in-service hours","OK")))</x:f>
        <x:v>OK</x:v>
      </x:c>
    </x:row>
    <x:row r="2002" ht="15" hidden="0" customHeight="1">
      <x:c r="A2002" s="1" t="s">
        <x:v>2844</x:v>
      </x:c>
      <x:c r="B2002" s="14" t="n">
        <x:v>46113</x:v>
      </x:c>
      <x:c r="C2002" s="1" t="n">
        <x:v>74.6</x:v>
      </x:c>
      <x:c r="D2002" s="1" t="n">
        <x:v>415</x:v>
      </x:c>
      <x:c r="E2002" s="1" t="n">
        <x:v>39</x:v>
      </x:c>
      <x:c r="F2002" s="1" t="n">
        <x:v>4</x:v>
      </x:c>
      <x:c r="G2002" s="1" t="n">
        <x:v>22</x:v>
      </x:c>
      <x:c r="H2002" s="1" t="n">
        <x:v>0</x:v>
      </x:c>
      <x:c r="I2002" s="1" t="n">
        <x:v>4</x:v>
      </x:c>
      <x:c r="J2002" s="1" t="n">
        <x:v>0.9</x:v>
      </x:c>
      <x:c r="K2002" s="1" t="n">
        <x:v>0</x:v>
      </x:c>
      <x:c r="L2002" s="1" t="n">
        <x:v>100</x:v>
      </x:c>
      <x:c r="M2002" s="1" t="n">
        <x:v>7.6</x:v>
      </x:c>
      <x:c r="N2002" s="1" t="n">
        <x:v>9.8</x:v>
      </x:c>
      <x:c r="O2002" s="1" t="n">
        <x:f aca="0">24*MAX(0,EOMONTH(B2002,0)-MAX(B2002,INDEX(Device_Inventory!$K$2:$K$1201,MATCH(A2002,Device_Inventory!$A$2:$A$1201,0)))+1)</x:f>
        <x:v>720</x:v>
      </x:c>
      <x:c r="P2002" s="11" t="b">
        <x:f aca="0">INDEX(Device_Inventory!$K$2:$K$1201,MATCH(A2002,Device_Inventory!$A$2:$A$1201,0))&gt;B2002</x:f>
        <x:v>0</x:v>
      </x:c>
      <x:c r="Q2002" s="1" t="str">
        <x:f aca="0">IF(D2002&gt;O2002,"Fail: operating hours exceed in-service hours",IF(D2002+M2002&gt;O2002,"Fail: operating + unavailable hours exceed in-service hours",IF(P2002,"Partial month: within in-service hours","OK")))</x:f>
        <x:v>OK</x:v>
      </x:c>
    </x:row>
    <x:row r="2003" ht="15" hidden="0" customHeight="1">
      <x:c r="A2003" s="1" t="s">
        <x:v>2844</x:v>
      </x:c>
      <x:c r="B2003" s="14" t="n">
        <x:v>46143</x:v>
      </x:c>
      <x:c r="C2003" s="1" t="n">
        <x:v>46.4</x:v>
      </x:c>
      <x:c r="D2003" s="1" t="n">
        <x:v>274.3</x:v>
      </x:c>
      <x:c r="E2003" s="1" t="n">
        <x:v>24</x:v>
      </x:c>
      <x:c r="F2003" s="1" t="n">
        <x:v>0</x:v>
      </x:c>
      <x:c r="G2003" s="1" t="n">
        <x:v>40</x:v>
      </x:c>
      <x:c r="H2003" s="1" t="n">
        <x:v>1</x:v>
      </x:c>
      <x:c r="I2003" s="1" t="n">
        <x:v>1</x:v>
      </x:c>
      <x:c r="J2003" s="1" t="n">
        <x:v>0.61</x:v>
      </x:c>
      <x:c r="K2003" s="1" t="n">
        <x:v>0</x:v>
      </x:c>
      <x:c r="L2003" s="1" t="n">
        <x:v>92.4</x:v>
      </x:c>
      <x:c r="M2003" s="1" t="n">
        <x:v>7.7</x:v>
      </x:c>
      <x:c r="N2003" s="1" t="n">
        <x:v>7.3</x:v>
      </x:c>
      <x:c r="O2003" s="1" t="n">
        <x:f aca="0">24*MAX(0,EOMONTH(B2003,0)-MAX(B2003,INDEX(Device_Inventory!$K$2:$K$1201,MATCH(A2003,Device_Inventory!$A$2:$A$1201,0)))+1)</x:f>
        <x:v>744</x:v>
      </x:c>
      <x:c r="P2003" s="11" t="b">
        <x:f aca="0">INDEX(Device_Inventory!$K$2:$K$1201,MATCH(A2003,Device_Inventory!$A$2:$A$1201,0))&gt;B2003</x:f>
        <x:v>0</x:v>
      </x:c>
      <x:c r="Q2003" s="1" t="str">
        <x:f aca="0">IF(D2003&gt;O2003,"Fail: operating hours exceed in-service hours",IF(D2003+M2003&gt;O2003,"Fail: operating + unavailable hours exceed in-service hours",IF(P2003,"Partial month: within in-service hours","OK")))</x:f>
        <x:v>OK</x:v>
      </x:c>
    </x:row>
    <x:row r="2004" ht="15" hidden="0" customHeight="1">
      <x:c r="A2004" s="1" t="s">
        <x:v>2844</x:v>
      </x:c>
      <x:c r="B2004" s="14" t="n">
        <x:v>46174</x:v>
      </x:c>
      <x:c r="C2004" s="1" t="n">
        <x:v>68.2</x:v>
      </x:c>
      <x:c r="D2004" s="1" t="n">
        <x:v>376.8</x:v>
      </x:c>
      <x:c r="E2004" s="1" t="n">
        <x:v>27</x:v>
      </x:c>
      <x:c r="F2004" s="1" t="n">
        <x:v>3</x:v>
      </x:c>
      <x:c r="G2004" s="1" t="n">
        <x:v>56</x:v>
      </x:c>
      <x:c r="H2004" s="1" t="n">
        <x:v>1</x:v>
      </x:c>
      <x:c r="I2004" s="1" t="n">
        <x:v>4</x:v>
      </x:c>
      <x:c r="J2004" s="1" t="n">
        <x:v>0.18</x:v>
      </x:c>
      <x:c r="K2004" s="1" t="n">
        <x:v>0</x:v>
      </x:c>
      <x:c r="L2004" s="1" t="n">
        <x:v>94.4</x:v>
      </x:c>
      <x:c r="M2004" s="1" t="n">
        <x:v>4</x:v>
      </x:c>
      <x:c r="N2004" s="1" t="n">
        <x:v>9</x:v>
      </x:c>
      <x:c r="O2004" s="1" t="n">
        <x:f aca="0">24*MAX(0,EOMONTH(B2004,0)-MAX(B2004,INDEX(Device_Inventory!$K$2:$K$1201,MATCH(A2004,Device_Inventory!$A$2:$A$1201,0)))+1)</x:f>
        <x:v>720</x:v>
      </x:c>
      <x:c r="P2004" s="11" t="b">
        <x:f aca="0">INDEX(Device_Inventory!$K$2:$K$1201,MATCH(A2004,Device_Inventory!$A$2:$A$1201,0))&gt;B2004</x:f>
        <x:v>0</x:v>
      </x:c>
      <x:c r="Q2004" s="1" t="str">
        <x:f aca="0">IF(D2004&gt;O2004,"Fail: operating hours exceed in-service hours",IF(D2004+M2004&gt;O2004,"Fail: operating + unavailable hours exceed in-service hours",IF(P2004,"Partial month: within in-service hours","OK")))</x:f>
        <x:v>OK</x:v>
      </x:c>
    </x:row>
    <x:row r="2005" ht="15" hidden="0" customHeight="1">
      <x:c r="A2005" s="1" t="s">
        <x:v>2844</x:v>
      </x:c>
      <x:c r="B2005" s="14" t="n">
        <x:v>46204</x:v>
      </x:c>
      <x:c r="C2005" s="1" t="n">
        <x:v>55.4</x:v>
      </x:c>
      <x:c r="D2005" s="1" t="n">
        <x:v>351.3</x:v>
      </x:c>
      <x:c r="E2005" s="1" t="n">
        <x:v>24</x:v>
      </x:c>
      <x:c r="F2005" s="1" t="n">
        <x:v>1</x:v>
      </x:c>
      <x:c r="G2005" s="1" t="n">
        <x:v>41</x:v>
      </x:c>
      <x:c r="H2005" s="1" t="n">
        <x:v>2</x:v>
      </x:c>
      <x:c r="I2005" s="1" t="n">
        <x:v>2</x:v>
      </x:c>
      <x:c r="J2005" s="1" t="n">
        <x:v>1.35</x:v>
      </x:c>
      <x:c r="K2005" s="1" t="n">
        <x:v>0</x:v>
      </x:c>
      <x:c r="L2005" s="1" t="n">
        <x:v>92.9</x:v>
      </x:c>
      <x:c r="M2005" s="1" t="n">
        <x:v>8.2</x:v>
      </x:c>
      <x:c r="N2005" s="1" t="n">
        <x:v>10.6</x:v>
      </x:c>
      <x:c r="O2005" s="1" t="n">
        <x:f aca="0">24*MAX(0,EOMONTH(B2005,0)-MAX(B2005,INDEX(Device_Inventory!$K$2:$K$1201,MATCH(A2005,Device_Inventory!$A$2:$A$1201,0)))+1)</x:f>
        <x:v>744</x:v>
      </x:c>
      <x:c r="P2005" s="11" t="b">
        <x:f aca="0">INDEX(Device_Inventory!$K$2:$K$1201,MATCH(A2005,Device_Inventory!$A$2:$A$1201,0))&gt;B2005</x:f>
        <x:v>0</x:v>
      </x:c>
      <x:c r="Q2005" s="1" t="str">
        <x:f aca="0">IF(D2005&gt;O2005,"Fail: operating hours exceed in-service hours",IF(D2005+M2005&gt;O2005,"Fail: operating + unavailable hours exceed in-service hours",IF(P2005,"Partial month: within in-service hours","OK")))</x:f>
        <x:v>OK</x:v>
      </x:c>
    </x:row>
    <x:row r="2006" ht="15" hidden="0" customHeight="1">
      <x:c r="A2006" s="1" t="s">
        <x:v>2847</x:v>
      </x:c>
      <x:c r="B2006" s="14" t="n">
        <x:v>46054</x:v>
      </x:c>
      <x:c r="C2006" s="1" t="n">
        <x:v>73.7</x:v>
      </x:c>
      <x:c r="D2006" s="1" t="n">
        <x:v>417.9</x:v>
      </x:c>
      <x:c r="E2006" s="1" t="n">
        <x:v>35</x:v>
      </x:c>
      <x:c r="F2006" s="1" t="n">
        <x:v>1</x:v>
      </x:c>
      <x:c r="G2006" s="1" t="n">
        <x:v>29</x:v>
      </x:c>
      <x:c r="H2006" s="1" t="n">
        <x:v>2</x:v>
      </x:c>
      <x:c r="I2006" s="1" t="n">
        <x:v>4</x:v>
      </x:c>
      <x:c r="J2006" s="1" t="n">
        <x:v>0.57</x:v>
      </x:c>
      <x:c r="K2006" s="1" t="n">
        <x:v>0</x:v>
      </x:c>
      <x:c r="L2006" s="1" t="n">
        <x:v>93.7</x:v>
      </x:c>
      <x:c r="M2006" s="1" t="n">
        <x:v>6.5</x:v>
      </x:c>
      <x:c r="N2006" s="1" t="n">
        <x:v>16</x:v>
      </x:c>
      <x:c r="O2006" s="1" t="n">
        <x:f aca="0">24*MAX(0,EOMONTH(B2006,0)-MAX(B2006,INDEX(Device_Inventory!$K$2:$K$1201,MATCH(A2006,Device_Inventory!$A$2:$A$1201,0)))+1)</x:f>
        <x:v>672</x:v>
      </x:c>
      <x:c r="P2006" s="11" t="b">
        <x:f aca="0">INDEX(Device_Inventory!$K$2:$K$1201,MATCH(A2006,Device_Inventory!$A$2:$A$1201,0))&gt;B2006</x:f>
        <x:v>0</x:v>
      </x:c>
      <x:c r="Q2006" s="1" t="str">
        <x:f aca="0">IF(D2006&gt;O2006,"Fail: operating hours exceed in-service hours",IF(D2006+M2006&gt;O2006,"Fail: operating + unavailable hours exceed in-service hours",IF(P2006,"Partial month: within in-service hours","OK")))</x:f>
        <x:v>OK</x:v>
      </x:c>
    </x:row>
    <x:row r="2007" ht="15" hidden="0" customHeight="1">
      <x:c r="A2007" s="1" t="s">
        <x:v>2847</x:v>
      </x:c>
      <x:c r="B2007" s="14" t="n">
        <x:v>46082</x:v>
      </x:c>
      <x:c r="C2007" s="1" t="n">
        <x:v>75.5</x:v>
      </x:c>
      <x:c r="D2007" s="1" t="n">
        <x:v>525.6</x:v>
      </x:c>
      <x:c r="E2007" s="1" t="n">
        <x:v>32</x:v>
      </x:c>
      <x:c r="F2007" s="1" t="n">
        <x:v>2</x:v>
      </x:c>
      <x:c r="G2007" s="1" t="n">
        <x:v>40</x:v>
      </x:c>
      <x:c r="H2007" s="1" t="n">
        <x:v>0</x:v>
      </x:c>
      <x:c r="I2007" s="1" t="n">
        <x:v>3</x:v>
      </x:c>
      <x:c r="J2007" s="1" t="n">
        <x:v>0.55</x:v>
      </x:c>
      <x:c r="K2007" s="1" t="n">
        <x:v>0</x:v>
      </x:c>
      <x:c r="L2007" s="1" t="n">
        <x:v>92.8</x:v>
      </x:c>
      <x:c r="M2007" s="1" t="n">
        <x:v>0</x:v>
      </x:c>
      <x:c r="N2007" s="1" t="n">
        <x:v>14.4</x:v>
      </x:c>
      <x:c r="O2007" s="1" t="n">
        <x:f aca="0">24*MAX(0,EOMONTH(B2007,0)-MAX(B2007,INDEX(Device_Inventory!$K$2:$K$1201,MATCH(A2007,Device_Inventory!$A$2:$A$1201,0)))+1)</x:f>
        <x:v>744</x:v>
      </x:c>
      <x:c r="P2007" s="11" t="b">
        <x:f aca="0">INDEX(Device_Inventory!$K$2:$K$1201,MATCH(A2007,Device_Inventory!$A$2:$A$1201,0))&gt;B2007</x:f>
        <x:v>0</x:v>
      </x:c>
      <x:c r="Q2007" s="1" t="str">
        <x:f aca="0">IF(D2007&gt;O2007,"Fail: operating hours exceed in-service hours",IF(D2007+M2007&gt;O2007,"Fail: operating + unavailable hours exceed in-service hours",IF(P2007,"Partial month: within in-service hours","OK")))</x:f>
        <x:v>OK</x:v>
      </x:c>
    </x:row>
    <x:row r="2008" ht="15" hidden="0" customHeight="1">
      <x:c r="A2008" s="1" t="s">
        <x:v>2847</x:v>
      </x:c>
      <x:c r="B2008" s="14" t="n">
        <x:v>46113</x:v>
      </x:c>
      <x:c r="C2008" s="1" t="n">
        <x:v>84.1</x:v>
      </x:c>
      <x:c r="D2008" s="1" t="n">
        <x:v>573.4</x:v>
      </x:c>
      <x:c r="E2008" s="1" t="n">
        <x:v>26</x:v>
      </x:c>
      <x:c r="F2008" s="1" t="n">
        <x:v>0</x:v>
      </x:c>
      <x:c r="G2008" s="1" t="n">
        <x:v>42</x:v>
      </x:c>
      <x:c r="H2008" s="1" t="n">
        <x:v>0</x:v>
      </x:c>
      <x:c r="I2008" s="1" t="n">
        <x:v>0</x:v>
      </x:c>
      <x:c r="J2008" s="1" t="n">
        <x:v>0.73</x:v>
      </x:c>
      <x:c r="K2008" s="1" t="n">
        <x:v>0</x:v>
      </x:c>
      <x:c r="L2008" s="1" t="n">
        <x:v>98.6</x:v>
      </x:c>
      <x:c r="M2008" s="1" t="n">
        <x:v>4.5</x:v>
      </x:c>
      <x:c r="N2008" s="1" t="n">
        <x:v>20</x:v>
      </x:c>
      <x:c r="O2008" s="1" t="n">
        <x:f aca="0">24*MAX(0,EOMONTH(B2008,0)-MAX(B2008,INDEX(Device_Inventory!$K$2:$K$1201,MATCH(A2008,Device_Inventory!$A$2:$A$1201,0)))+1)</x:f>
        <x:v>720</x:v>
      </x:c>
      <x:c r="P2008" s="11" t="b">
        <x:f aca="0">INDEX(Device_Inventory!$K$2:$K$1201,MATCH(A2008,Device_Inventory!$A$2:$A$1201,0))&gt;B2008</x:f>
        <x:v>0</x:v>
      </x:c>
      <x:c r="Q2008" s="1" t="str">
        <x:f aca="0">IF(D2008&gt;O2008,"Fail: operating hours exceed in-service hours",IF(D2008+M2008&gt;O2008,"Fail: operating + unavailable hours exceed in-service hours",IF(P2008,"Partial month: within in-service hours","OK")))</x:f>
        <x:v>OK</x:v>
      </x:c>
    </x:row>
    <x:row r="2009" ht="15" hidden="0" customHeight="1">
      <x:c r="A2009" s="1" t="s">
        <x:v>2847</x:v>
      </x:c>
      <x:c r="B2009" s="14" t="n">
        <x:v>46143</x:v>
      </x:c>
      <x:c r="C2009" s="1" t="n">
        <x:v>87.1</x:v>
      </x:c>
      <x:c r="D2009" s="1" t="n">
        <x:v>481.9</x:v>
      </x:c>
      <x:c r="E2009" s="1" t="n">
        <x:v>32</x:v>
      </x:c>
      <x:c r="F2009" s="1" t="n">
        <x:v>1</x:v>
      </x:c>
      <x:c r="G2009" s="1" t="n">
        <x:v>48</x:v>
      </x:c>
      <x:c r="H2009" s="1" t="n">
        <x:v>2</x:v>
      </x:c>
      <x:c r="I2009" s="1" t="n">
        <x:v>4</x:v>
      </x:c>
      <x:c r="J2009" s="1" t="n">
        <x:v>1.97</x:v>
      </x:c>
      <x:c r="K2009" s="1" t="n">
        <x:v>1</x:v>
      </x:c>
      <x:c r="L2009" s="1" t="n">
        <x:v>92.8</x:v>
      </x:c>
      <x:c r="M2009" s="1" t="n">
        <x:v>8.3</x:v>
      </x:c>
      <x:c r="N2009" s="1" t="n">
        <x:v>26.9</x:v>
      </x:c>
      <x:c r="O2009" s="1" t="n">
        <x:f aca="0">24*MAX(0,EOMONTH(B2009,0)-MAX(B2009,INDEX(Device_Inventory!$K$2:$K$1201,MATCH(A2009,Device_Inventory!$A$2:$A$1201,0)))+1)</x:f>
        <x:v>744</x:v>
      </x:c>
      <x:c r="P2009" s="11" t="b">
        <x:f aca="0">INDEX(Device_Inventory!$K$2:$K$1201,MATCH(A2009,Device_Inventory!$A$2:$A$1201,0))&gt;B2009</x:f>
        <x:v>0</x:v>
      </x:c>
      <x:c r="Q2009" s="1" t="str">
        <x:f aca="0">IF(D2009&gt;O2009,"Fail: operating hours exceed in-service hours",IF(D2009+M2009&gt;O2009,"Fail: operating + unavailable hours exceed in-service hours",IF(P2009,"Partial month: within in-service hours","OK")))</x:f>
        <x:v>OK</x:v>
      </x:c>
    </x:row>
    <x:row r="2010" ht="15" hidden="0" customHeight="1">
      <x:c r="A2010" s="1" t="s">
        <x:v>2847</x:v>
      </x:c>
      <x:c r="B2010" s="14" t="n">
        <x:v>46174</x:v>
      </x:c>
      <x:c r="C2010" s="1" t="n">
        <x:v>98</x:v>
      </x:c>
      <x:c r="D2010" s="1" t="n">
        <x:v>557.1</x:v>
      </x:c>
      <x:c r="E2010" s="1" t="n">
        <x:v>41</x:v>
      </x:c>
      <x:c r="F2010" s="1" t="n">
        <x:v>2</x:v>
      </x:c>
      <x:c r="G2010" s="1" t="n">
        <x:v>41</x:v>
      </x:c>
      <x:c r="H2010" s="1" t="n">
        <x:v>1</x:v>
      </x:c>
      <x:c r="I2010" s="1" t="n">
        <x:v>6</x:v>
      </x:c>
      <x:c r="J2010" s="1" t="n">
        <x:v>1.27</x:v>
      </x:c>
      <x:c r="K2010" s="1" t="n">
        <x:v>1</x:v>
      </x:c>
      <x:c r="L2010" s="1" t="n">
        <x:v>90.6</x:v>
      </x:c>
      <x:c r="M2010" s="1" t="n">
        <x:v>13</x:v>
      </x:c>
      <x:c r="N2010" s="1" t="n">
        <x:v>8.6</x:v>
      </x:c>
      <x:c r="O2010" s="1" t="n">
        <x:f aca="0">24*MAX(0,EOMONTH(B2010,0)-MAX(B2010,INDEX(Device_Inventory!$K$2:$K$1201,MATCH(A2010,Device_Inventory!$A$2:$A$1201,0)))+1)</x:f>
        <x:v>720</x:v>
      </x:c>
      <x:c r="P2010" s="11" t="b">
        <x:f aca="0">INDEX(Device_Inventory!$K$2:$K$1201,MATCH(A2010,Device_Inventory!$A$2:$A$1201,0))&gt;B2010</x:f>
        <x:v>0</x:v>
      </x:c>
      <x:c r="Q2010" s="1" t="str">
        <x:f aca="0">IF(D2010&gt;O2010,"Fail: operating hours exceed in-service hours",IF(D2010+M2010&gt;O2010,"Fail: operating + unavailable hours exceed in-service hours",IF(P2010,"Partial month: within in-service hours","OK")))</x:f>
        <x:v>OK</x:v>
      </x:c>
    </x:row>
    <x:row r="2011" ht="15" hidden="0" customHeight="1">
      <x:c r="A2011" s="1" t="s">
        <x:v>2847</x:v>
      </x:c>
      <x:c r="B2011" s="14" t="n">
        <x:v>46204</x:v>
      </x:c>
      <x:c r="C2011" s="1" t="n">
        <x:v>84</x:v>
      </x:c>
      <x:c r="D2011" s="1" t="n">
        <x:v>538.3</x:v>
      </x:c>
      <x:c r="E2011" s="1" t="n">
        <x:v>41</x:v>
      </x:c>
      <x:c r="F2011" s="1" t="n">
        <x:v>1</x:v>
      </x:c>
      <x:c r="G2011" s="1" t="n">
        <x:v>41</x:v>
      </x:c>
      <x:c r="H2011" s="1" t="n">
        <x:v>2</x:v>
      </x:c>
      <x:c r="I2011" s="1" t="n">
        <x:v>3</x:v>
      </x:c>
      <x:c r="J2011" s="1" t="n">
        <x:v>0.99</x:v>
      </x:c>
      <x:c r="K2011" s="1" t="n">
        <x:v>0</x:v>
      </x:c>
      <x:c r="L2011" s="1" t="n">
        <x:v>92.5</x:v>
      </x:c>
      <x:c r="M2011" s="1" t="n">
        <x:v>15.8</x:v>
      </x:c>
      <x:c r="N2011" s="1" t="n">
        <x:v>7.9</x:v>
      </x:c>
      <x:c r="O2011" s="1" t="n">
        <x:f aca="0">24*MAX(0,EOMONTH(B2011,0)-MAX(B2011,INDEX(Device_Inventory!$K$2:$K$1201,MATCH(A2011,Device_Inventory!$A$2:$A$1201,0)))+1)</x:f>
        <x:v>744</x:v>
      </x:c>
      <x:c r="P2011" s="11" t="b">
        <x:f aca="0">INDEX(Device_Inventory!$K$2:$K$1201,MATCH(A2011,Device_Inventory!$A$2:$A$1201,0))&gt;B2011</x:f>
        <x:v>0</x:v>
      </x:c>
      <x:c r="Q2011" s="1" t="str">
        <x:f aca="0">IF(D2011&gt;O2011,"Fail: operating hours exceed in-service hours",IF(D2011+M2011&gt;O2011,"Fail: operating + unavailable hours exceed in-service hours",IF(P2011,"Partial month: within in-service hours","OK")))</x:f>
        <x:v>OK</x:v>
      </x:c>
    </x:row>
    <x:row r="2012" ht="15" hidden="0" customHeight="1">
      <x:c r="A2012" s="1" t="s">
        <x:v>2850</x:v>
      </x:c>
      <x:c r="B2012" s="14" t="n">
        <x:v>46054</x:v>
      </x:c>
      <x:c r="C2012" s="1" t="n">
        <x:v>53.7</x:v>
      </x:c>
      <x:c r="D2012" s="1" t="n">
        <x:v>377.9</x:v>
      </x:c>
      <x:c r="E2012" s="1" t="n">
        <x:v>19</x:v>
      </x:c>
      <x:c r="F2012" s="1" t="n">
        <x:v>1</x:v>
      </x:c>
      <x:c r="G2012" s="1" t="n">
        <x:v>40</x:v>
      </x:c>
      <x:c r="H2012" s="1" t="n">
        <x:v>0</x:v>
      </x:c>
      <x:c r="I2012" s="1" t="n">
        <x:v>1</x:v>
      </x:c>
      <x:c r="J2012" s="1" t="n">
        <x:v>0.99</x:v>
      </x:c>
      <x:c r="K2012" s="1" t="n">
        <x:v>0</x:v>
      </x:c>
      <x:c r="L2012" s="1" t="n">
        <x:v>97.1</x:v>
      </x:c>
      <x:c r="M2012" s="1" t="n">
        <x:v>11.2</x:v>
      </x:c>
      <x:c r="N2012" s="1" t="n">
        <x:v>13.5</x:v>
      </x:c>
      <x:c r="O2012" s="1" t="n">
        <x:f aca="0">24*MAX(0,EOMONTH(B2012,0)-MAX(B2012,INDEX(Device_Inventory!$K$2:$K$1201,MATCH(A2012,Device_Inventory!$A$2:$A$1201,0)))+1)</x:f>
        <x:v>672</x:v>
      </x:c>
      <x:c r="P2012" s="11" t="b">
        <x:f aca="0">INDEX(Device_Inventory!$K$2:$K$1201,MATCH(A2012,Device_Inventory!$A$2:$A$1201,0))&gt;B2012</x:f>
        <x:v>0</x:v>
      </x:c>
      <x:c r="Q2012" s="1" t="str">
        <x:f aca="0">IF(D2012&gt;O2012,"Fail: operating hours exceed in-service hours",IF(D2012+M2012&gt;O2012,"Fail: operating + unavailable hours exceed in-service hours",IF(P2012,"Partial month: within in-service hours","OK")))</x:f>
        <x:v>OK</x:v>
      </x:c>
    </x:row>
    <x:row r="2013" ht="15" hidden="0" customHeight="1">
      <x:c r="A2013" s="1" t="s">
        <x:v>2850</x:v>
      </x:c>
      <x:c r="B2013" s="14" t="n">
        <x:v>46082</x:v>
      </x:c>
      <x:c r="C2013" s="1" t="n">
        <x:v>46.5</x:v>
      </x:c>
      <x:c r="D2013" s="1" t="n">
        <x:v>286.1</x:v>
      </x:c>
      <x:c r="E2013" s="1" t="n">
        <x:v>20</x:v>
      </x:c>
      <x:c r="F2013" s="1" t="n">
        <x:v>2</x:v>
      </x:c>
      <x:c r="G2013" s="1" t="n">
        <x:v>27</x:v>
      </x:c>
      <x:c r="H2013" s="1" t="n">
        <x:v>0</x:v>
      </x:c>
      <x:c r="I2013" s="1" t="n">
        <x:v>4</x:v>
      </x:c>
      <x:c r="J2013" s="1" t="n">
        <x:v>0</x:v>
      </x:c>
      <x:c r="K2013" s="1" t="n">
        <x:v>0</x:v>
      </x:c>
      <x:c r="L2013" s="1" t="n">
        <x:v>92.3</x:v>
      </x:c>
      <x:c r="M2013" s="1" t="n">
        <x:v>0</x:v>
      </x:c>
      <x:c r="N2013" s="1" t="n">
        <x:v>6.5</x:v>
      </x:c>
      <x:c r="O2013" s="1" t="n">
        <x:f aca="0">24*MAX(0,EOMONTH(B2013,0)-MAX(B2013,INDEX(Device_Inventory!$K$2:$K$1201,MATCH(A2013,Device_Inventory!$A$2:$A$1201,0)))+1)</x:f>
        <x:v>744</x:v>
      </x:c>
      <x:c r="P2013" s="11" t="b">
        <x:f aca="0">INDEX(Device_Inventory!$K$2:$K$1201,MATCH(A2013,Device_Inventory!$A$2:$A$1201,0))&gt;B2013</x:f>
        <x:v>0</x:v>
      </x:c>
      <x:c r="Q2013" s="1" t="str">
        <x:f aca="0">IF(D2013&gt;O2013,"Fail: operating hours exceed in-service hours",IF(D2013+M2013&gt;O2013,"Fail: operating + unavailable hours exceed in-service hours",IF(P2013,"Partial month: within in-service hours","OK")))</x:f>
        <x:v>OK</x:v>
      </x:c>
    </x:row>
    <x:row r="2014" ht="15" hidden="0" customHeight="1">
      <x:c r="A2014" s="1" t="s">
        <x:v>2850</x:v>
      </x:c>
      <x:c r="B2014" s="14" t="n">
        <x:v>46113</x:v>
      </x:c>
      <x:c r="C2014" s="1" t="n">
        <x:v>48.9</x:v>
      </x:c>
      <x:c r="D2014" s="1" t="n">
        <x:v>298.3</x:v>
      </x:c>
      <x:c r="E2014" s="1" t="n">
        <x:v>9</x:v>
      </x:c>
      <x:c r="F2014" s="1" t="n">
        <x:v>2</x:v>
      </x:c>
      <x:c r="G2014" s="1" t="n">
        <x:v>27</x:v>
      </x:c>
      <x:c r="H2014" s="1" t="n">
        <x:v>0</x:v>
      </x:c>
      <x:c r="I2014" s="1" t="n">
        <x:v>3</x:v>
      </x:c>
      <x:c r="J2014" s="1" t="n">
        <x:v>0.04</x:v>
      </x:c>
      <x:c r="K2014" s="1" t="n">
        <x:v>1</x:v>
      </x:c>
      <x:c r="L2014" s="1" t="n">
        <x:v>92.1</x:v>
      </x:c>
      <x:c r="M2014" s="1" t="n">
        <x:v>2.6</x:v>
      </x:c>
      <x:c r="N2014" s="1" t="n">
        <x:v>6.3</x:v>
      </x:c>
      <x:c r="O2014" s="1" t="n">
        <x:f aca="0">24*MAX(0,EOMONTH(B2014,0)-MAX(B2014,INDEX(Device_Inventory!$K$2:$K$1201,MATCH(A2014,Device_Inventory!$A$2:$A$1201,0)))+1)</x:f>
        <x:v>720</x:v>
      </x:c>
      <x:c r="P2014" s="11" t="b">
        <x:f aca="0">INDEX(Device_Inventory!$K$2:$K$1201,MATCH(A2014,Device_Inventory!$A$2:$A$1201,0))&gt;B2014</x:f>
        <x:v>0</x:v>
      </x:c>
      <x:c r="Q2014" s="1" t="str">
        <x:f aca="0">IF(D2014&gt;O2014,"Fail: operating hours exceed in-service hours",IF(D2014+M2014&gt;O2014,"Fail: operating + unavailable hours exceed in-service hours",IF(P2014,"Partial month: within in-service hours","OK")))</x:f>
        <x:v>OK</x:v>
      </x:c>
    </x:row>
    <x:row r="2015" ht="15" hidden="0" customHeight="1">
      <x:c r="A2015" s="1" t="s">
        <x:v>2850</x:v>
      </x:c>
      <x:c r="B2015" s="14" t="n">
        <x:v>46143</x:v>
      </x:c>
      <x:c r="C2015" s="1" t="n">
        <x:v>33.1</x:v>
      </x:c>
      <x:c r="D2015" s="1" t="n">
        <x:v>228.2</x:v>
      </x:c>
      <x:c r="E2015" s="1" t="n">
        <x:v>8</x:v>
      </x:c>
      <x:c r="F2015" s="1" t="n">
        <x:v>0</x:v>
      </x:c>
      <x:c r="G2015" s="1" t="n">
        <x:v>37</x:v>
      </x:c>
      <x:c r="H2015" s="1" t="n">
        <x:v>0</x:v>
      </x:c>
      <x:c r="I2015" s="1" t="n">
        <x:v>2</x:v>
      </x:c>
      <x:c r="J2015" s="1" t="n">
        <x:v>1.07</x:v>
      </x:c>
      <x:c r="K2015" s="1" t="n">
        <x:v>0</x:v>
      </x:c>
      <x:c r="L2015" s="1" t="n">
        <x:v>94.3</x:v>
      </x:c>
      <x:c r="M2015" s="1" t="n">
        <x:v>0</x:v>
      </x:c>
      <x:c r="N2015" s="1" t="n">
        <x:v>5.3</x:v>
      </x:c>
      <x:c r="O2015" s="1" t="n">
        <x:f aca="0">24*MAX(0,EOMONTH(B2015,0)-MAX(B2015,INDEX(Device_Inventory!$K$2:$K$1201,MATCH(A2015,Device_Inventory!$A$2:$A$1201,0)))+1)</x:f>
        <x:v>744</x:v>
      </x:c>
      <x:c r="P2015" s="11" t="b">
        <x:f aca="0">INDEX(Device_Inventory!$K$2:$K$1201,MATCH(A2015,Device_Inventory!$A$2:$A$1201,0))&gt;B2015</x:f>
        <x:v>0</x:v>
      </x:c>
      <x:c r="Q2015" s="1" t="str">
        <x:f aca="0">IF(D2015&gt;O2015,"Fail: operating hours exceed in-service hours",IF(D2015+M2015&gt;O2015,"Fail: operating + unavailable hours exceed in-service hours",IF(P2015,"Partial month: within in-service hours","OK")))</x:f>
        <x:v>OK</x:v>
      </x:c>
    </x:row>
    <x:row r="2016" ht="15" hidden="0" customHeight="1">
      <x:c r="A2016" s="1" t="s">
        <x:v>2850</x:v>
      </x:c>
      <x:c r="B2016" s="14" t="n">
        <x:v>46174</x:v>
      </x:c>
      <x:c r="C2016" s="1" t="n">
        <x:v>27.3</x:v>
      </x:c>
      <x:c r="D2016" s="1" t="n">
        <x:v>178</x:v>
      </x:c>
      <x:c r="E2016" s="1" t="n">
        <x:v>22</x:v>
      </x:c>
      <x:c r="F2016" s="1" t="n">
        <x:v>0</x:v>
      </x:c>
      <x:c r="G2016" s="1" t="n">
        <x:v>28</x:v>
      </x:c>
      <x:c r="H2016" s="1" t="n">
        <x:v>0</x:v>
      </x:c>
      <x:c r="I2016" s="1" t="n">
        <x:v>1</x:v>
      </x:c>
      <x:c r="J2016" s="1" t="n">
        <x:v>0.32</x:v>
      </x:c>
      <x:c r="K2016" s="1" t="n">
        <x:v>0</x:v>
      </x:c>
      <x:c r="L2016" s="1" t="n">
        <x:v>95.8</x:v>
      </x:c>
      <x:c r="M2016" s="1" t="n">
        <x:v>7</x:v>
      </x:c>
      <x:c r="N2016" s="1" t="n">
        <x:v>4.2</x:v>
      </x:c>
      <x:c r="O2016" s="1" t="n">
        <x:f aca="0">24*MAX(0,EOMONTH(B2016,0)-MAX(B2016,INDEX(Device_Inventory!$K$2:$K$1201,MATCH(A2016,Device_Inventory!$A$2:$A$1201,0)))+1)</x:f>
        <x:v>720</x:v>
      </x:c>
      <x:c r="P2016" s="11" t="b">
        <x:f aca="0">INDEX(Device_Inventory!$K$2:$K$1201,MATCH(A2016,Device_Inventory!$A$2:$A$1201,0))&gt;B2016</x:f>
        <x:v>0</x:v>
      </x:c>
      <x:c r="Q2016" s="1" t="str">
        <x:f aca="0">IF(D2016&gt;O2016,"Fail: operating hours exceed in-service hours",IF(D2016+M2016&gt;O2016,"Fail: operating + unavailable hours exceed in-service hours",IF(P2016,"Partial month: within in-service hours","OK")))</x:f>
        <x:v>OK</x:v>
      </x:c>
    </x:row>
    <x:row r="2017" ht="15" hidden="0" customHeight="1">
      <x:c r="A2017" s="1" t="s">
        <x:v>2850</x:v>
      </x:c>
      <x:c r="B2017" s="14" t="n">
        <x:v>46204</x:v>
      </x:c>
      <x:c r="C2017" s="1" t="n">
        <x:v>49.8</x:v>
      </x:c>
      <x:c r="D2017" s="1" t="n">
        <x:v>304.3</x:v>
      </x:c>
      <x:c r="E2017" s="1" t="n">
        <x:v>13</x:v>
      </x:c>
      <x:c r="F2017" s="1" t="n">
        <x:v>3</x:v>
      </x:c>
      <x:c r="G2017" s="1" t="n">
        <x:v>35</x:v>
      </x:c>
      <x:c r="H2017" s="1" t="n">
        <x:v>0</x:v>
      </x:c>
      <x:c r="I2017" s="1" t="n">
        <x:v>3</x:v>
      </x:c>
      <x:c r="J2017" s="1" t="n">
        <x:v>0.45</x:v>
      </x:c>
      <x:c r="K2017" s="1" t="n">
        <x:v>0</x:v>
      </x:c>
      <x:c r="L2017" s="1" t="n">
        <x:v>94.5</x:v>
      </x:c>
      <x:c r="M2017" s="1" t="n">
        <x:v>4.6</x:v>
      </x:c>
      <x:c r="N2017" s="1" t="n">
        <x:v>15.1</x:v>
      </x:c>
      <x:c r="O2017" s="1" t="n">
        <x:f aca="0">24*MAX(0,EOMONTH(B2017,0)-MAX(B2017,INDEX(Device_Inventory!$K$2:$K$1201,MATCH(A2017,Device_Inventory!$A$2:$A$1201,0)))+1)</x:f>
        <x:v>744</x:v>
      </x:c>
      <x:c r="P2017" s="11" t="b">
        <x:f aca="0">INDEX(Device_Inventory!$K$2:$K$1201,MATCH(A2017,Device_Inventory!$A$2:$A$1201,0))&gt;B2017</x:f>
        <x:v>0</x:v>
      </x:c>
      <x:c r="Q2017" s="1" t="str">
        <x:f aca="0">IF(D2017&gt;O2017,"Fail: operating hours exceed in-service hours",IF(D2017+M2017&gt;O2017,"Fail: operating + unavailable hours exceed in-service hours",IF(P2017,"Partial month: within in-service hours","OK")))</x:f>
        <x:v>OK</x:v>
      </x:c>
    </x:row>
    <x:row r="2018" ht="15" hidden="0" customHeight="1">
      <x:c r="A2018" s="1" t="s">
        <x:v>2853</x:v>
      </x:c>
      <x:c r="B2018" s="14" t="n">
        <x:v>46054</x:v>
      </x:c>
      <x:c r="C2018" s="1" t="n">
        <x:v>66.9</x:v>
      </x:c>
      <x:c r="D2018" s="1" t="n">
        <x:v>382.5</x:v>
      </x:c>
      <x:c r="E2018" s="1" t="n">
        <x:v>27</x:v>
      </x:c>
      <x:c r="F2018" s="1" t="n">
        <x:v>4</x:v>
      </x:c>
      <x:c r="G2018" s="1" t="n">
        <x:v>29</x:v>
      </x:c>
      <x:c r="H2018" s="1" t="n">
        <x:v>0</x:v>
      </x:c>
      <x:c r="I2018" s="1" t="n">
        <x:v>1</x:v>
      </x:c>
      <x:c r="J2018" s="1" t="n">
        <x:v>1.49</x:v>
      </x:c>
      <x:c r="K2018" s="1" t="n">
        <x:v>0</x:v>
      </x:c>
      <x:c r="L2018" s="1" t="n">
        <x:v>97.7</x:v>
      </x:c>
      <x:c r="M2018" s="1" t="n">
        <x:v>12.4</x:v>
      </x:c>
      <x:c r="N2018" s="1" t="n">
        <x:v>11.1</x:v>
      </x:c>
      <x:c r="O2018" s="1" t="n">
        <x:f aca="0">24*MAX(0,EOMONTH(B2018,0)-MAX(B2018,INDEX(Device_Inventory!$K$2:$K$1201,MATCH(A2018,Device_Inventory!$A$2:$A$1201,0)))+1)</x:f>
        <x:v>672</x:v>
      </x:c>
      <x:c r="P2018" s="11" t="b">
        <x:f aca="0">INDEX(Device_Inventory!$K$2:$K$1201,MATCH(A2018,Device_Inventory!$A$2:$A$1201,0))&gt;B2018</x:f>
        <x:v>0</x:v>
      </x:c>
      <x:c r="Q2018" s="1" t="str">
        <x:f aca="0">IF(D2018&gt;O2018,"Fail: operating hours exceed in-service hours",IF(D2018+M2018&gt;O2018,"Fail: operating + unavailable hours exceed in-service hours",IF(P2018,"Partial month: within in-service hours","OK")))</x:f>
        <x:v>OK</x:v>
      </x:c>
    </x:row>
    <x:row r="2019" ht="15" hidden="0" customHeight="1">
      <x:c r="A2019" s="1" t="s">
        <x:v>2853</x:v>
      </x:c>
      <x:c r="B2019" s="14" t="n">
        <x:v>46082</x:v>
      </x:c>
      <x:c r="C2019" s="1" t="n">
        <x:v>60.5</x:v>
      </x:c>
      <x:c r="D2019" s="1" t="n">
        <x:v>390.5</x:v>
      </x:c>
      <x:c r="E2019" s="1" t="n">
        <x:v>22</x:v>
      </x:c>
      <x:c r="F2019" s="1" t="n">
        <x:v>5</x:v>
      </x:c>
      <x:c r="G2019" s="1" t="n">
        <x:v>31</x:v>
      </x:c>
      <x:c r="H2019" s="1" t="n">
        <x:v>3</x:v>
      </x:c>
      <x:c r="I2019" s="1" t="n">
        <x:v>2</x:v>
      </x:c>
      <x:c r="J2019" s="1" t="n">
        <x:v>1.05</x:v>
      </x:c>
      <x:c r="K2019" s="1" t="n">
        <x:v>1</x:v>
      </x:c>
      <x:c r="L2019" s="1" t="n">
        <x:v>93</x:v>
      </x:c>
      <x:c r="M2019" s="1" t="n">
        <x:v>10.6</x:v>
      </x:c>
      <x:c r="N2019" s="1" t="n">
        <x:v>12.9</x:v>
      </x:c>
      <x:c r="O2019" s="1" t="n">
        <x:f aca="0">24*MAX(0,EOMONTH(B2019,0)-MAX(B2019,INDEX(Device_Inventory!$K$2:$K$1201,MATCH(A2019,Device_Inventory!$A$2:$A$1201,0)))+1)</x:f>
        <x:v>744</x:v>
      </x:c>
      <x:c r="P2019" s="11" t="b">
        <x:f aca="0">INDEX(Device_Inventory!$K$2:$K$1201,MATCH(A2019,Device_Inventory!$A$2:$A$1201,0))&gt;B2019</x:f>
        <x:v>0</x:v>
      </x:c>
      <x:c r="Q2019" s="1" t="str">
        <x:f aca="0">IF(D2019&gt;O2019,"Fail: operating hours exceed in-service hours",IF(D2019+M2019&gt;O2019,"Fail: operating + unavailable hours exceed in-service hours",IF(P2019,"Partial month: within in-service hours","OK")))</x:f>
        <x:v>OK</x:v>
      </x:c>
    </x:row>
    <x:row r="2020" ht="15" hidden="0" customHeight="1">
      <x:c r="A2020" s="1" t="s">
        <x:v>2853</x:v>
      </x:c>
      <x:c r="B2020" s="14" t="n">
        <x:v>46113</x:v>
      </x:c>
      <x:c r="C2020" s="1" t="n">
        <x:v>61.6</x:v>
      </x:c>
      <x:c r="D2020" s="1" t="n">
        <x:v>436.7</x:v>
      </x:c>
      <x:c r="E2020" s="1" t="n">
        <x:v>23</x:v>
      </x:c>
      <x:c r="F2020" s="1" t="n">
        <x:v>3</x:v>
      </x:c>
      <x:c r="G2020" s="1" t="n">
        <x:v>33</x:v>
      </x:c>
      <x:c r="H2020" s="1" t="n">
        <x:v>1</x:v>
      </x:c>
      <x:c r="I2020" s="1" t="n">
        <x:v>1</x:v>
      </x:c>
      <x:c r="J2020" s="1" t="n">
        <x:v>1.27</x:v>
      </x:c>
      <x:c r="K2020" s="1" t="n">
        <x:v>0</x:v>
      </x:c>
      <x:c r="L2020" s="1" t="n">
        <x:v>97.6</x:v>
      </x:c>
      <x:c r="M2020" s="1" t="n">
        <x:v>15.7</x:v>
      </x:c>
      <x:c r="N2020" s="1" t="n">
        <x:v>16.2</x:v>
      </x:c>
      <x:c r="O2020" s="1" t="n">
        <x:f aca="0">24*MAX(0,EOMONTH(B2020,0)-MAX(B2020,INDEX(Device_Inventory!$K$2:$K$1201,MATCH(A2020,Device_Inventory!$A$2:$A$1201,0)))+1)</x:f>
        <x:v>720</x:v>
      </x:c>
      <x:c r="P2020" s="11" t="b">
        <x:f aca="0">INDEX(Device_Inventory!$K$2:$K$1201,MATCH(A2020,Device_Inventory!$A$2:$A$1201,0))&gt;B2020</x:f>
        <x:v>0</x:v>
      </x:c>
      <x:c r="Q2020" s="1" t="str">
        <x:f aca="0">IF(D2020&gt;O2020,"Fail: operating hours exceed in-service hours",IF(D2020+M2020&gt;O2020,"Fail: operating + unavailable hours exceed in-service hours",IF(P2020,"Partial month: within in-service hours","OK")))</x:f>
        <x:v>OK</x:v>
      </x:c>
    </x:row>
    <x:row r="2021" ht="15" hidden="0" customHeight="1">
      <x:c r="A2021" s="1" t="s">
        <x:v>2853</x:v>
      </x:c>
      <x:c r="B2021" s="14" t="n">
        <x:v>46143</x:v>
      </x:c>
      <x:c r="C2021" s="1" t="n">
        <x:v>82.3</x:v>
      </x:c>
      <x:c r="D2021" s="1" t="n">
        <x:v>599.7</x:v>
      </x:c>
      <x:c r="E2021" s="1" t="n">
        <x:v>24</x:v>
      </x:c>
      <x:c r="F2021" s="1" t="n">
        <x:v>1</x:v>
      </x:c>
      <x:c r="G2021" s="1" t="n">
        <x:v>32</x:v>
      </x:c>
      <x:c r="H2021" s="1" t="n">
        <x:v>2</x:v>
      </x:c>
      <x:c r="I2021" s="1" t="n">
        <x:v>2</x:v>
      </x:c>
      <x:c r="J2021" s="1" t="n">
        <x:v>1.65</x:v>
      </x:c>
      <x:c r="K2021" s="1" t="n">
        <x:v>1</x:v>
      </x:c>
      <x:c r="L2021" s="1" t="n">
        <x:v>93.7</x:v>
      </x:c>
      <x:c r="M2021" s="1" t="n">
        <x:v>8.9</x:v>
      </x:c>
      <x:c r="N2021" s="1" t="n">
        <x:v>11.9</x:v>
      </x:c>
      <x:c r="O2021" s="1" t="n">
        <x:f aca="0">24*MAX(0,EOMONTH(B2021,0)-MAX(B2021,INDEX(Device_Inventory!$K$2:$K$1201,MATCH(A2021,Device_Inventory!$A$2:$A$1201,0)))+1)</x:f>
        <x:v>744</x:v>
      </x:c>
      <x:c r="P2021" s="11" t="b">
        <x:f aca="0">INDEX(Device_Inventory!$K$2:$K$1201,MATCH(A2021,Device_Inventory!$A$2:$A$1201,0))&gt;B2021</x:f>
        <x:v>0</x:v>
      </x:c>
      <x:c r="Q2021" s="1" t="str">
        <x:f aca="0">IF(D2021&gt;O2021,"Fail: operating hours exceed in-service hours",IF(D2021+M2021&gt;O2021,"Fail: operating + unavailable hours exceed in-service hours",IF(P2021,"Partial month: within in-service hours","OK")))</x:f>
        <x:v>OK</x:v>
      </x:c>
    </x:row>
    <x:row r="2022" ht="15" hidden="0" customHeight="1">
      <x:c r="A2022" s="1" t="s">
        <x:v>2853</x:v>
      </x:c>
      <x:c r="B2022" s="14" t="n">
        <x:v>46174</x:v>
      </x:c>
      <x:c r="C2022" s="1" t="n">
        <x:v>72.7</x:v>
      </x:c>
      <x:c r="D2022" s="1" t="n">
        <x:v>453.5</x:v>
      </x:c>
      <x:c r="E2022" s="1" t="n">
        <x:v>24</x:v>
      </x:c>
      <x:c r="F2022" s="1" t="n">
        <x:v>5</x:v>
      </x:c>
      <x:c r="G2022" s="1" t="n">
        <x:v>31</x:v>
      </x:c>
      <x:c r="H2022" s="1" t="n">
        <x:v>2</x:v>
      </x:c>
      <x:c r="I2022" s="1" t="n">
        <x:v>0</x:v>
      </x:c>
      <x:c r="J2022" s="1" t="n">
        <x:v>1.19</x:v>
      </x:c>
      <x:c r="K2022" s="1" t="n">
        <x:v>2</x:v>
      </x:c>
      <x:c r="L2022" s="1" t="n">
        <x:v>94.5</x:v>
      </x:c>
      <x:c r="M2022" s="1" t="n">
        <x:v>13.6</x:v>
      </x:c>
      <x:c r="N2022" s="1" t="n">
        <x:v>13.2</x:v>
      </x:c>
      <x:c r="O2022" s="1" t="n">
        <x:f aca="0">24*MAX(0,EOMONTH(B2022,0)-MAX(B2022,INDEX(Device_Inventory!$K$2:$K$1201,MATCH(A2022,Device_Inventory!$A$2:$A$1201,0)))+1)</x:f>
        <x:v>720</x:v>
      </x:c>
      <x:c r="P2022" s="11" t="b">
        <x:f aca="0">INDEX(Device_Inventory!$K$2:$K$1201,MATCH(A2022,Device_Inventory!$A$2:$A$1201,0))&gt;B2022</x:f>
        <x:v>0</x:v>
      </x:c>
      <x:c r="Q2022" s="1" t="str">
        <x:f aca="0">IF(D2022&gt;O2022,"Fail: operating hours exceed in-service hours",IF(D2022+M2022&gt;O2022,"Fail: operating + unavailable hours exceed in-service hours",IF(P2022,"Partial month: within in-service hours","OK")))</x:f>
        <x:v>OK</x:v>
      </x:c>
    </x:row>
    <x:row r="2023" ht="15" hidden="0" customHeight="1">
      <x:c r="A2023" s="1" t="s">
        <x:v>2853</x:v>
      </x:c>
      <x:c r="B2023" s="14" t="n">
        <x:v>46204</x:v>
      </x:c>
      <x:c r="C2023" s="1" t="n">
        <x:v>72.9</x:v>
      </x:c>
      <x:c r="D2023" s="1" t="n">
        <x:v>426.7</x:v>
      </x:c>
      <x:c r="E2023" s="1" t="n">
        <x:v>25</x:v>
      </x:c>
      <x:c r="F2023" s="1" t="n">
        <x:v>4</x:v>
      </x:c>
      <x:c r="G2023" s="1" t="n">
        <x:v>23</x:v>
      </x:c>
      <x:c r="H2023" s="1" t="n">
        <x:v>0</x:v>
      </x:c>
      <x:c r="I2023" s="1" t="n">
        <x:v>4</x:v>
      </x:c>
      <x:c r="J2023" s="1" t="n">
        <x:v>0.96</x:v>
      </x:c>
      <x:c r="K2023" s="1" t="n">
        <x:v>1</x:v>
      </x:c>
      <x:c r="L2023" s="1" t="n">
        <x:v>92.7</x:v>
      </x:c>
      <x:c r="M2023" s="1" t="n">
        <x:v>6.7</x:v>
      </x:c>
      <x:c r="N2023" s="1" t="n">
        <x:v>21.4</x:v>
      </x:c>
      <x:c r="O2023" s="1" t="n">
        <x:f aca="0">24*MAX(0,EOMONTH(B2023,0)-MAX(B2023,INDEX(Device_Inventory!$K$2:$K$1201,MATCH(A2023,Device_Inventory!$A$2:$A$1201,0)))+1)</x:f>
        <x:v>744</x:v>
      </x:c>
      <x:c r="P2023" s="11" t="b">
        <x:f aca="0">INDEX(Device_Inventory!$K$2:$K$1201,MATCH(A2023,Device_Inventory!$A$2:$A$1201,0))&gt;B2023</x:f>
        <x:v>0</x:v>
      </x:c>
      <x:c r="Q2023" s="1" t="str">
        <x:f aca="0">IF(D2023&gt;O2023,"Fail: operating hours exceed in-service hours",IF(D2023+M2023&gt;O2023,"Fail: operating + unavailable hours exceed in-service hours",IF(P2023,"Partial month: within in-service hours","OK")))</x:f>
        <x:v>OK</x:v>
      </x:c>
    </x:row>
    <x:row r="2024" ht="15" hidden="0" customHeight="1">
      <x:c r="A2024" s="1" t="s">
        <x:v>997</x:v>
      </x:c>
      <x:c r="B2024" s="14" t="n">
        <x:v>46054</x:v>
      </x:c>
      <x:c r="C2024" s="1" t="n">
        <x:v>62.6</x:v>
      </x:c>
      <x:c r="D2024" s="1" t="n">
        <x:v>437.9</x:v>
      </x:c>
      <x:c r="E2024" s="1" t="n">
        <x:v>26</x:v>
      </x:c>
      <x:c r="F2024" s="1" t="n">
        <x:v>2</x:v>
      </x:c>
      <x:c r="G2024" s="1" t="n">
        <x:v>26</x:v>
      </x:c>
      <x:c r="H2024" s="1" t="n">
        <x:v>1</x:v>
      </x:c>
      <x:c r="I2024" s="1" t="n">
        <x:v>1</x:v>
      </x:c>
      <x:c r="J2024" s="1" t="n">
        <x:v>1.51</x:v>
      </x:c>
      <x:c r="K2024" s="1" t="n">
        <x:v>0</x:v>
      </x:c>
      <x:c r="L2024" s="1" t="n">
        <x:v>97.1</x:v>
      </x:c>
      <x:c r="M2024" s="1" t="n">
        <x:v>1.8</x:v>
      </x:c>
      <x:c r="N2024" s="1" t="n">
        <x:v>16.5</x:v>
      </x:c>
      <x:c r="O2024" s="1" t="n">
        <x:f aca="0">24*MAX(0,EOMONTH(B2024,0)-MAX(B2024,INDEX(Device_Inventory!$K$2:$K$1201,MATCH(A2024,Device_Inventory!$A$2:$A$1201,0)))+1)</x:f>
        <x:v>672</x:v>
      </x:c>
      <x:c r="P2024" s="11" t="b">
        <x:f aca="0">INDEX(Device_Inventory!$K$2:$K$1201,MATCH(A2024,Device_Inventory!$A$2:$A$1201,0))&gt;B2024</x:f>
        <x:v>0</x:v>
      </x:c>
      <x:c r="Q2024" s="1" t="str">
        <x:f aca="0">IF(D2024&gt;O2024,"Fail: operating hours exceed in-service hours",IF(D2024+M2024&gt;O2024,"Fail: operating + unavailable hours exceed in-service hours",IF(P2024,"Partial month: within in-service hours","OK")))</x:f>
        <x:v>OK</x:v>
      </x:c>
    </x:row>
    <x:row r="2025" ht="15" hidden="0" customHeight="1">
      <x:c r="A2025" s="1" t="s">
        <x:v>997</x:v>
      </x:c>
      <x:c r="B2025" s="14" t="n">
        <x:v>46082</x:v>
      </x:c>
      <x:c r="C2025" s="1" t="n">
        <x:v>72.9</x:v>
      </x:c>
      <x:c r="D2025" s="1" t="n">
        <x:v>439.3</x:v>
      </x:c>
      <x:c r="E2025" s="1" t="n">
        <x:v>27</x:v>
      </x:c>
      <x:c r="F2025" s="1" t="n">
        <x:v>4</x:v>
      </x:c>
      <x:c r="G2025" s="1" t="n">
        <x:v>37</x:v>
      </x:c>
      <x:c r="H2025" s="1" t="n">
        <x:v>1</x:v>
      </x:c>
      <x:c r="I2025" s="1" t="n">
        <x:v>3</x:v>
      </x:c>
      <x:c r="J2025" s="1" t="n">
        <x:v>2.13</x:v>
      </x:c>
      <x:c r="K2025" s="1" t="n">
        <x:v>0</x:v>
      </x:c>
      <x:c r="L2025" s="1" t="n">
        <x:v>96.7</x:v>
      </x:c>
      <x:c r="M2025" s="1" t="n">
        <x:v>2</x:v>
      </x:c>
      <x:c r="N2025" s="1" t="n">
        <x:v>21.4</x:v>
      </x:c>
      <x:c r="O2025" s="1" t="n">
        <x:f aca="0">24*MAX(0,EOMONTH(B2025,0)-MAX(B2025,INDEX(Device_Inventory!$K$2:$K$1201,MATCH(A2025,Device_Inventory!$A$2:$A$1201,0)))+1)</x:f>
        <x:v>744</x:v>
      </x:c>
      <x:c r="P2025" s="11" t="b">
        <x:f aca="0">INDEX(Device_Inventory!$K$2:$K$1201,MATCH(A2025,Device_Inventory!$A$2:$A$1201,0))&gt;B2025</x:f>
        <x:v>0</x:v>
      </x:c>
      <x:c r="Q2025" s="1" t="str">
        <x:f aca="0">IF(D2025&gt;O2025,"Fail: operating hours exceed in-service hours",IF(D2025+M2025&gt;O2025,"Fail: operating + unavailable hours exceed in-service hours",IF(P2025,"Partial month: within in-service hours","OK")))</x:f>
        <x:v>OK</x:v>
      </x:c>
    </x:row>
    <x:row r="2026" ht="15" hidden="0" customHeight="1">
      <x:c r="A2026" s="1" t="s">
        <x:v>997</x:v>
      </x:c>
      <x:c r="B2026" s="14" t="n">
        <x:v>46113</x:v>
      </x:c>
      <x:c r="C2026" s="1" t="n">
        <x:v>61.8</x:v>
      </x:c>
      <x:c r="D2026" s="1" t="n">
        <x:v>379.5</x:v>
      </x:c>
      <x:c r="E2026" s="1" t="n">
        <x:v>28</x:v>
      </x:c>
      <x:c r="F2026" s="1" t="n">
        <x:v>6</x:v>
      </x:c>
      <x:c r="G2026" s="1" t="n">
        <x:v>28</x:v>
      </x:c>
      <x:c r="H2026" s="1" t="n">
        <x:v>2</x:v>
      </x:c>
      <x:c r="I2026" s="1" t="n">
        <x:v>4</x:v>
      </x:c>
      <x:c r="J2026" s="1" t="n">
        <x:v>0.51</x:v>
      </x:c>
      <x:c r="K2026" s="1" t="n">
        <x:v>0</x:v>
      </x:c>
      <x:c r="L2026" s="1" t="n">
        <x:v>97.8</x:v>
      </x:c>
      <x:c r="M2026" s="1" t="n">
        <x:v>6.1</x:v>
      </x:c>
      <x:c r="N2026" s="1" t="n">
        <x:v>16.8</x:v>
      </x:c>
      <x:c r="O2026" s="1" t="n">
        <x:f aca="0">24*MAX(0,EOMONTH(B2026,0)-MAX(B2026,INDEX(Device_Inventory!$K$2:$K$1201,MATCH(A2026,Device_Inventory!$A$2:$A$1201,0)))+1)</x:f>
        <x:v>720</x:v>
      </x:c>
      <x:c r="P2026" s="11" t="b">
        <x:f aca="0">INDEX(Device_Inventory!$K$2:$K$1201,MATCH(A2026,Device_Inventory!$A$2:$A$1201,0))&gt;B2026</x:f>
        <x:v>0</x:v>
      </x:c>
      <x:c r="Q2026" s="1" t="str">
        <x:f aca="0">IF(D2026&gt;O2026,"Fail: operating hours exceed in-service hours",IF(D2026+M2026&gt;O2026,"Fail: operating + unavailable hours exceed in-service hours",IF(P2026,"Partial month: within in-service hours","OK")))</x:f>
        <x:v>OK</x:v>
      </x:c>
    </x:row>
    <x:row r="2027" ht="15" hidden="0" customHeight="1">
      <x:c r="A2027" s="1" t="s">
        <x:v>997</x:v>
      </x:c>
      <x:c r="B2027" s="14" t="n">
        <x:v>46143</x:v>
      </x:c>
      <x:c r="C2027" s="1" t="n">
        <x:v>68.6</x:v>
      </x:c>
      <x:c r="D2027" s="1" t="n">
        <x:v>420.8</x:v>
      </x:c>
      <x:c r="E2027" s="1" t="n">
        <x:v>36</x:v>
      </x:c>
      <x:c r="F2027" s="1" t="n">
        <x:v>1</x:v>
      </x:c>
      <x:c r="G2027" s="1" t="n">
        <x:v>29</x:v>
      </x:c>
      <x:c r="H2027" s="1" t="n">
        <x:v>1</x:v>
      </x:c>
      <x:c r="I2027" s="1" t="n">
        <x:v>2</x:v>
      </x:c>
      <x:c r="J2027" s="1" t="n">
        <x:v>1.9</x:v>
      </x:c>
      <x:c r="K2027" s="1" t="n">
        <x:v>1</x:v>
      </x:c>
      <x:c r="L2027" s="1" t="n">
        <x:v>91.5</x:v>
      </x:c>
      <x:c r="M2027" s="1" t="n">
        <x:v>4.1</x:v>
      </x:c>
      <x:c r="N2027" s="1" t="n">
        <x:v>18.3</x:v>
      </x:c>
      <x:c r="O2027" s="1" t="n">
        <x:f aca="0">24*MAX(0,EOMONTH(B2027,0)-MAX(B2027,INDEX(Device_Inventory!$K$2:$K$1201,MATCH(A2027,Device_Inventory!$A$2:$A$1201,0)))+1)</x:f>
        <x:v>744</x:v>
      </x:c>
      <x:c r="P2027" s="11" t="b">
        <x:f aca="0">INDEX(Device_Inventory!$K$2:$K$1201,MATCH(A2027,Device_Inventory!$A$2:$A$1201,0))&gt;B2027</x:f>
        <x:v>0</x:v>
      </x:c>
      <x:c r="Q2027" s="1" t="str">
        <x:f aca="0">IF(D2027&gt;O2027,"Fail: operating hours exceed in-service hours",IF(D2027+M2027&gt;O2027,"Fail: operating + unavailable hours exceed in-service hours",IF(P2027,"Partial month: within in-service hours","OK")))</x:f>
        <x:v>OK</x:v>
      </x:c>
    </x:row>
    <x:row r="2028" ht="15" hidden="0" customHeight="1">
      <x:c r="A2028" s="1" t="s">
        <x:v>997</x:v>
      </x:c>
      <x:c r="B2028" s="14" t="n">
        <x:v>46174</x:v>
      </x:c>
      <x:c r="C2028" s="1" t="n">
        <x:v>42.8</x:v>
      </x:c>
      <x:c r="D2028" s="1" t="n">
        <x:v>301</x:v>
      </x:c>
      <x:c r="E2028" s="1" t="n">
        <x:v>25</x:v>
      </x:c>
      <x:c r="F2028" s="1" t="n">
        <x:v>3</x:v>
      </x:c>
      <x:c r="G2028" s="1" t="n">
        <x:v>24</x:v>
      </x:c>
      <x:c r="H2028" s="1" t="n">
        <x:v>0</x:v>
      </x:c>
      <x:c r="I2028" s="1" t="n">
        <x:v>3</x:v>
      </x:c>
      <x:c r="J2028" s="1" t="n">
        <x:v>0.56</x:v>
      </x:c>
      <x:c r="K2028" s="1" t="n">
        <x:v>0</x:v>
      </x:c>
      <x:c r="L2028" s="1" t="n">
        <x:v>95.5</x:v>
      </x:c>
      <x:c r="M2028" s="1" t="n">
        <x:v>9</x:v>
      </x:c>
      <x:c r="N2028" s="1" t="n">
        <x:v>12.2</x:v>
      </x:c>
      <x:c r="O2028" s="1" t="n">
        <x:f aca="0">24*MAX(0,EOMONTH(B2028,0)-MAX(B2028,INDEX(Device_Inventory!$K$2:$K$1201,MATCH(A2028,Device_Inventory!$A$2:$A$1201,0)))+1)</x:f>
        <x:v>720</x:v>
      </x:c>
      <x:c r="P2028" s="11" t="b">
        <x:f aca="0">INDEX(Device_Inventory!$K$2:$K$1201,MATCH(A2028,Device_Inventory!$A$2:$A$1201,0))&gt;B2028</x:f>
        <x:v>0</x:v>
      </x:c>
      <x:c r="Q2028" s="1" t="str">
        <x:f aca="0">IF(D2028&gt;O2028,"Fail: operating hours exceed in-service hours",IF(D2028+M2028&gt;O2028,"Fail: operating + unavailable hours exceed in-service hours",IF(P2028,"Partial month: within in-service hours","OK")))</x:f>
        <x:v>OK</x:v>
      </x:c>
    </x:row>
    <x:row r="2029" ht="15" hidden="0" customHeight="1">
      <x:c r="A2029" s="1" t="s">
        <x:v>997</x:v>
      </x:c>
      <x:c r="B2029" s="14" t="n">
        <x:v>46204</x:v>
      </x:c>
      <x:c r="C2029" s="1" t="n">
        <x:v>85.2</x:v>
      </x:c>
      <x:c r="D2029" s="1" t="n">
        <x:v>593.8</x:v>
      </x:c>
      <x:c r="E2029" s="1" t="n">
        <x:v>29</x:v>
      </x:c>
      <x:c r="F2029" s="1" t="n">
        <x:v>2</x:v>
      </x:c>
      <x:c r="G2029" s="1" t="n">
        <x:v>40</x:v>
      </x:c>
      <x:c r="H2029" s="1" t="n">
        <x:v>1</x:v>
      </x:c>
      <x:c r="I2029" s="1" t="n">
        <x:v>1</x:v>
      </x:c>
      <x:c r="J2029" s="1" t="n">
        <x:v>1.72</x:v>
      </x:c>
      <x:c r="K2029" s="1" t="n">
        <x:v>3</x:v>
      </x:c>
      <x:c r="L2029" s="1" t="n">
        <x:v>98.5</x:v>
      </x:c>
      <x:c r="M2029" s="1" t="n">
        <x:v>9.8</x:v>
      </x:c>
      <x:c r="N2029" s="1" t="n">
        <x:v>20.5</x:v>
      </x:c>
      <x:c r="O2029" s="1" t="n">
        <x:f aca="0">24*MAX(0,EOMONTH(B2029,0)-MAX(B2029,INDEX(Device_Inventory!$K$2:$K$1201,MATCH(A2029,Device_Inventory!$A$2:$A$1201,0)))+1)</x:f>
        <x:v>744</x:v>
      </x:c>
      <x:c r="P2029" s="11" t="b">
        <x:f aca="0">INDEX(Device_Inventory!$K$2:$K$1201,MATCH(A2029,Device_Inventory!$A$2:$A$1201,0))&gt;B2029</x:f>
        <x:v>0</x:v>
      </x:c>
      <x:c r="Q2029" s="1" t="str">
        <x:f aca="0">IF(D2029&gt;O2029,"Fail: operating hours exceed in-service hours",IF(D2029+M2029&gt;O2029,"Fail: operating + unavailable hours exceed in-service hours",IF(P2029,"Partial month: within in-service hours","OK")))</x:f>
        <x:v>OK</x:v>
      </x:c>
    </x:row>
    <x:row r="2030" ht="15" hidden="0" customHeight="1">
      <x:c r="A2030" s="1" t="s">
        <x:v>2858</x:v>
      </x:c>
      <x:c r="B2030" s="14" t="n">
        <x:v>46054</x:v>
      </x:c>
      <x:c r="C2030" s="1" t="n">
        <x:v>73.9</x:v>
      </x:c>
      <x:c r="D2030" s="1" t="n">
        <x:v>415.4</x:v>
      </x:c>
      <x:c r="E2030" s="1" t="n">
        <x:v>19</x:v>
      </x:c>
      <x:c r="F2030" s="1" t="n">
        <x:v>2</x:v>
      </x:c>
      <x:c r="G2030" s="1" t="n">
        <x:v>33</x:v>
      </x:c>
      <x:c r="H2030" s="1" t="n">
        <x:v>1</x:v>
      </x:c>
      <x:c r="I2030" s="1" t="n">
        <x:v>2</x:v>
      </x:c>
      <x:c r="J2030" s="1" t="n">
        <x:v>0.36</x:v>
      </x:c>
      <x:c r="K2030" s="1" t="n">
        <x:v>0</x:v>
      </x:c>
      <x:c r="L2030" s="1" t="n">
        <x:v>94.8</x:v>
      </x:c>
      <x:c r="M2030" s="1" t="n">
        <x:v>0</x:v>
      </x:c>
      <x:c r="N2030" s="1" t="n">
        <x:v>11.5</x:v>
      </x:c>
      <x:c r="O2030" s="1" t="n">
        <x:f aca="0">24*MAX(0,EOMONTH(B2030,0)-MAX(B2030,INDEX(Device_Inventory!$K$2:$K$1201,MATCH(A2030,Device_Inventory!$A$2:$A$1201,0)))+1)</x:f>
        <x:v>672</x:v>
      </x:c>
      <x:c r="P2030" s="11" t="b">
        <x:f aca="0">INDEX(Device_Inventory!$K$2:$K$1201,MATCH(A2030,Device_Inventory!$A$2:$A$1201,0))&gt;B2030</x:f>
        <x:v>0</x:v>
      </x:c>
      <x:c r="Q2030" s="1" t="str">
        <x:f aca="0">IF(D2030&gt;O2030,"Fail: operating hours exceed in-service hours",IF(D2030+M2030&gt;O2030,"Fail: operating + unavailable hours exceed in-service hours",IF(P2030,"Partial month: within in-service hours","OK")))</x:f>
        <x:v>OK</x:v>
      </x:c>
    </x:row>
    <x:row r="2031" ht="15" hidden="0" customHeight="1">
      <x:c r="A2031" s="1" t="s">
        <x:v>2858</x:v>
      </x:c>
      <x:c r="B2031" s="14" t="n">
        <x:v>46082</x:v>
      </x:c>
      <x:c r="C2031" s="1" t="n">
        <x:v>65.6</x:v>
      </x:c>
      <x:c r="D2031" s="1" t="n">
        <x:v>385.8</x:v>
      </x:c>
      <x:c r="E2031" s="1" t="n">
        <x:v>16</x:v>
      </x:c>
      <x:c r="F2031" s="1" t="n">
        <x:v>0</x:v>
      </x:c>
      <x:c r="G2031" s="1" t="n">
        <x:v>43</x:v>
      </x:c>
      <x:c r="H2031" s="1" t="n">
        <x:v>0</x:v>
      </x:c>
      <x:c r="I2031" s="1" t="n">
        <x:v>2</x:v>
      </x:c>
      <x:c r="J2031" s="1" t="n">
        <x:v>0.72</x:v>
      </x:c>
      <x:c r="K2031" s="1" t="n">
        <x:v>0</x:v>
      </x:c>
      <x:c r="L2031" s="1" t="n">
        <x:v>97.6</x:v>
      </x:c>
      <x:c r="M2031" s="1" t="n">
        <x:v>2.4</x:v>
      </x:c>
      <x:c r="N2031" s="1" t="n">
        <x:v>11.5</x:v>
      </x:c>
      <x:c r="O2031" s="1" t="n">
        <x:f aca="0">24*MAX(0,EOMONTH(B2031,0)-MAX(B2031,INDEX(Device_Inventory!$K$2:$K$1201,MATCH(A2031,Device_Inventory!$A$2:$A$1201,0)))+1)</x:f>
        <x:v>744</x:v>
      </x:c>
      <x:c r="P2031" s="11" t="b">
        <x:f aca="0">INDEX(Device_Inventory!$K$2:$K$1201,MATCH(A2031,Device_Inventory!$A$2:$A$1201,0))&gt;B2031</x:f>
        <x:v>0</x:v>
      </x:c>
      <x:c r="Q2031" s="1" t="str">
        <x:f aca="0">IF(D2031&gt;O2031,"Fail: operating hours exceed in-service hours",IF(D2031+M2031&gt;O2031,"Fail: operating + unavailable hours exceed in-service hours",IF(P2031,"Partial month: within in-service hours","OK")))</x:f>
        <x:v>OK</x:v>
      </x:c>
    </x:row>
    <x:row r="2032" ht="15" hidden="0" customHeight="1">
      <x:c r="A2032" s="1" t="s">
        <x:v>2858</x:v>
      </x:c>
      <x:c r="B2032" s="14" t="n">
        <x:v>46113</x:v>
      </x:c>
      <x:c r="C2032" s="1" t="n">
        <x:v>73.7</x:v>
      </x:c>
      <x:c r="D2032" s="1" t="n">
        <x:v>443.6</x:v>
      </x:c>
      <x:c r="E2032" s="1" t="n">
        <x:v>15</x:v>
      </x:c>
      <x:c r="F2032" s="1" t="n">
        <x:v>3</x:v>
      </x:c>
      <x:c r="G2032" s="1" t="n">
        <x:v>42</x:v>
      </x:c>
      <x:c r="H2032" s="1" t="n">
        <x:v>0</x:v>
      </x:c>
      <x:c r="I2032" s="1" t="n">
        <x:v>2</x:v>
      </x:c>
      <x:c r="J2032" s="1" t="n">
        <x:v>0</x:v>
      </x:c>
      <x:c r="K2032" s="1" t="n">
        <x:v>0</x:v>
      </x:c>
      <x:c r="L2032" s="1" t="n">
        <x:v>94.1</x:v>
      </x:c>
      <x:c r="M2032" s="1" t="n">
        <x:v>4.9</x:v>
      </x:c>
      <x:c r="N2032" s="1" t="n">
        <x:v>19.4</x:v>
      </x:c>
      <x:c r="O2032" s="1" t="n">
        <x:f aca="0">24*MAX(0,EOMONTH(B2032,0)-MAX(B2032,INDEX(Device_Inventory!$K$2:$K$1201,MATCH(A2032,Device_Inventory!$A$2:$A$1201,0)))+1)</x:f>
        <x:v>720</x:v>
      </x:c>
      <x:c r="P2032" s="11" t="b">
        <x:f aca="0">INDEX(Device_Inventory!$K$2:$K$1201,MATCH(A2032,Device_Inventory!$A$2:$A$1201,0))&gt;B2032</x:f>
        <x:v>0</x:v>
      </x:c>
      <x:c r="Q2032" s="1" t="str">
        <x:f aca="0">IF(D2032&gt;O2032,"Fail: operating hours exceed in-service hours",IF(D2032+M2032&gt;O2032,"Fail: operating + unavailable hours exceed in-service hours",IF(P2032,"Partial month: within in-service hours","OK")))</x:f>
        <x:v>OK</x:v>
      </x:c>
    </x:row>
    <x:row r="2033" ht="15" hidden="0" customHeight="1">
      <x:c r="A2033" s="1" t="s">
        <x:v>2858</x:v>
      </x:c>
      <x:c r="B2033" s="14" t="n">
        <x:v>46143</x:v>
      </x:c>
      <x:c r="C2033" s="1" t="n">
        <x:v>65.6</x:v>
      </x:c>
      <x:c r="D2033" s="1" t="n">
        <x:v>384</x:v>
      </x:c>
      <x:c r="E2033" s="1" t="n">
        <x:v>20</x:v>
      </x:c>
      <x:c r="F2033" s="1" t="n">
        <x:v>0</x:v>
      </x:c>
      <x:c r="G2033" s="1" t="n">
        <x:v>38</x:v>
      </x:c>
      <x:c r="H2033" s="1" t="n">
        <x:v>0</x:v>
      </x:c>
      <x:c r="I2033" s="1" t="n">
        <x:v>5</x:v>
      </x:c>
      <x:c r="J2033" s="1" t="n">
        <x:v>0.4</x:v>
      </x:c>
      <x:c r="K2033" s="1" t="n">
        <x:v>0</x:v>
      </x:c>
      <x:c r="L2033" s="1" t="n">
        <x:v>93</x:v>
      </x:c>
      <x:c r="M2033" s="1" t="n">
        <x:v>8.3</x:v>
      </x:c>
      <x:c r="N2033" s="1" t="n">
        <x:v>16.4</x:v>
      </x:c>
      <x:c r="O2033" s="1" t="n">
        <x:f aca="0">24*MAX(0,EOMONTH(B2033,0)-MAX(B2033,INDEX(Device_Inventory!$K$2:$K$1201,MATCH(A2033,Device_Inventory!$A$2:$A$1201,0)))+1)</x:f>
        <x:v>744</x:v>
      </x:c>
      <x:c r="P2033" s="11" t="b">
        <x:f aca="0">INDEX(Device_Inventory!$K$2:$K$1201,MATCH(A2033,Device_Inventory!$A$2:$A$1201,0))&gt;B2033</x:f>
        <x:v>0</x:v>
      </x:c>
      <x:c r="Q2033" s="1" t="str">
        <x:f aca="0">IF(D2033&gt;O2033,"Fail: operating hours exceed in-service hours",IF(D2033+M2033&gt;O2033,"Fail: operating + unavailable hours exceed in-service hours",IF(P2033,"Partial month: within in-service hours","OK")))</x:f>
        <x:v>OK</x:v>
      </x:c>
    </x:row>
    <x:row r="2034" ht="15" hidden="0" customHeight="1">
      <x:c r="A2034" s="1" t="s">
        <x:v>2858</x:v>
      </x:c>
      <x:c r="B2034" s="14" t="n">
        <x:v>46174</x:v>
      </x:c>
      <x:c r="C2034" s="1" t="n">
        <x:v>58.8</x:v>
      </x:c>
      <x:c r="D2034" s="1" t="n">
        <x:v>400.4</x:v>
      </x:c>
      <x:c r="E2034" s="1" t="n">
        <x:v>12</x:v>
      </x:c>
      <x:c r="F2034" s="1" t="n">
        <x:v>2</x:v>
      </x:c>
      <x:c r="G2034" s="1" t="n">
        <x:v>35</x:v>
      </x:c>
      <x:c r="H2034" s="1" t="n">
        <x:v>0</x:v>
      </x:c>
      <x:c r="I2034" s="1" t="n">
        <x:v>3</x:v>
      </x:c>
      <x:c r="J2034" s="1" t="n">
        <x:v>0.22</x:v>
      </x:c>
      <x:c r="K2034" s="1" t="n">
        <x:v>0</x:v>
      </x:c>
      <x:c r="L2034" s="1" t="n">
        <x:v>91.6</x:v>
      </x:c>
      <x:c r="M2034" s="1" t="n">
        <x:v>0</x:v>
      </x:c>
      <x:c r="N2034" s="1" t="n">
        <x:v>6.8</x:v>
      </x:c>
      <x:c r="O2034" s="1" t="n">
        <x:f aca="0">24*MAX(0,EOMONTH(B2034,0)-MAX(B2034,INDEX(Device_Inventory!$K$2:$K$1201,MATCH(A2034,Device_Inventory!$A$2:$A$1201,0)))+1)</x:f>
        <x:v>720</x:v>
      </x:c>
      <x:c r="P2034" s="11" t="b">
        <x:f aca="0">INDEX(Device_Inventory!$K$2:$K$1201,MATCH(A2034,Device_Inventory!$A$2:$A$1201,0))&gt;B2034</x:f>
        <x:v>0</x:v>
      </x:c>
      <x:c r="Q2034" s="1" t="str">
        <x:f aca="0">IF(D2034&gt;O2034,"Fail: operating hours exceed in-service hours",IF(D2034+M2034&gt;O2034,"Fail: operating + unavailable hours exceed in-service hours",IF(P2034,"Partial month: within in-service hours","OK")))</x:f>
        <x:v>OK</x:v>
      </x:c>
    </x:row>
    <x:row r="2035" ht="15" hidden="0" customHeight="1">
      <x:c r="A2035" s="1" t="s">
        <x:v>2858</x:v>
      </x:c>
      <x:c r="B2035" s="14" t="n">
        <x:v>46204</x:v>
      </x:c>
      <x:c r="C2035" s="1" t="n">
        <x:v>88.6</x:v>
      </x:c>
      <x:c r="D2035" s="1" t="n">
        <x:v>586.4</x:v>
      </x:c>
      <x:c r="E2035" s="1" t="n">
        <x:v>28</x:v>
      </x:c>
      <x:c r="F2035" s="1" t="n">
        <x:v>1</x:v>
      </x:c>
      <x:c r="G2035" s="1" t="n">
        <x:v>44</x:v>
      </x:c>
      <x:c r="H2035" s="1" t="n">
        <x:v>1</x:v>
      </x:c>
      <x:c r="I2035" s="1" t="n">
        <x:v>3</x:v>
      </x:c>
      <x:c r="J2035" s="1" t="n">
        <x:v>1.06</x:v>
      </x:c>
      <x:c r="K2035" s="1" t="n">
        <x:v>1</x:v>
      </x:c>
      <x:c r="L2035" s="1" t="n">
        <x:v>92</x:v>
      </x:c>
      <x:c r="M2035" s="1" t="n">
        <x:v>4</x:v>
      </x:c>
      <x:c r="N2035" s="1" t="n">
        <x:v>26.2</x:v>
      </x:c>
      <x:c r="O2035" s="1" t="n">
        <x:f aca="0">24*MAX(0,EOMONTH(B2035,0)-MAX(B2035,INDEX(Device_Inventory!$K$2:$K$1201,MATCH(A2035,Device_Inventory!$A$2:$A$1201,0)))+1)</x:f>
        <x:v>744</x:v>
      </x:c>
      <x:c r="P2035" s="11" t="b">
        <x:f aca="0">INDEX(Device_Inventory!$K$2:$K$1201,MATCH(A2035,Device_Inventory!$A$2:$A$1201,0))&gt;B2035</x:f>
        <x:v>0</x:v>
      </x:c>
      <x:c r="Q2035" s="1" t="str">
        <x:f aca="0">IF(D2035&gt;O2035,"Fail: operating hours exceed in-service hours",IF(D2035+M2035&gt;O2035,"Fail: operating + unavailable hours exceed in-service hours",IF(P2035,"Partial month: within in-service hours","OK")))</x:f>
        <x:v>OK</x:v>
      </x:c>
    </x:row>
    <x:row r="2036" ht="15" hidden="0" customHeight="1">
      <x:c r="A2036" s="1" t="s">
        <x:v>2861</x:v>
      </x:c>
      <x:c r="B2036" s="14" t="n">
        <x:v>46054</x:v>
      </x:c>
      <x:c r="C2036" s="1" t="n">
        <x:v>46.1</x:v>
      </x:c>
      <x:c r="D2036" s="1" t="n">
        <x:v>291.4</x:v>
      </x:c>
      <x:c r="E2036" s="1" t="n">
        <x:v>25</x:v>
      </x:c>
      <x:c r="F2036" s="1" t="n">
        <x:v>2</x:v>
      </x:c>
      <x:c r="G2036" s="1" t="n">
        <x:v>21</x:v>
      </x:c>
      <x:c r="H2036" s="1" t="n">
        <x:v>4</x:v>
      </x:c>
      <x:c r="I2036" s="1" t="n">
        <x:v>1</x:v>
      </x:c>
      <x:c r="J2036" s="1" t="n">
        <x:v>2.6</x:v>
      </x:c>
      <x:c r="K2036" s="1" t="n">
        <x:v>1</x:v>
      </x:c>
      <x:c r="L2036" s="1" t="n">
        <x:v>98.6</x:v>
      </x:c>
      <x:c r="M2036" s="1" t="n">
        <x:v>7.2</x:v>
      </x:c>
      <x:c r="N2036" s="1" t="n">
        <x:v>7.4</x:v>
      </x:c>
      <x:c r="O2036" s="1" t="n">
        <x:f aca="0">24*MAX(0,EOMONTH(B2036,0)-MAX(B2036,INDEX(Device_Inventory!$K$2:$K$1201,MATCH(A2036,Device_Inventory!$A$2:$A$1201,0)))+1)</x:f>
        <x:v>672</x:v>
      </x:c>
      <x:c r="P2036" s="11" t="b">
        <x:f aca="0">INDEX(Device_Inventory!$K$2:$K$1201,MATCH(A2036,Device_Inventory!$A$2:$A$1201,0))&gt;B2036</x:f>
        <x:v>0</x:v>
      </x:c>
      <x:c r="Q2036" s="1" t="str">
        <x:f aca="0">IF(D2036&gt;O2036,"Fail: operating hours exceed in-service hours",IF(D2036+M2036&gt;O2036,"Fail: operating + unavailable hours exceed in-service hours",IF(P2036,"Partial month: within in-service hours","OK")))</x:f>
        <x:v>OK</x:v>
      </x:c>
    </x:row>
    <x:row r="2037" ht="15" hidden="0" customHeight="1">
      <x:c r="A2037" s="1" t="s">
        <x:v>2861</x:v>
      </x:c>
      <x:c r="B2037" s="14" t="n">
        <x:v>46082</x:v>
      </x:c>
      <x:c r="C2037" s="1" t="n">
        <x:v>36.9</x:v>
      </x:c>
      <x:c r="D2037" s="1" t="n">
        <x:v>250.5</x:v>
      </x:c>
      <x:c r="E2037" s="1" t="n">
        <x:v>36</x:v>
      </x:c>
      <x:c r="F2037" s="1" t="n">
        <x:v>5</x:v>
      </x:c>
      <x:c r="G2037" s="1" t="n">
        <x:v>39</x:v>
      </x:c>
      <x:c r="H2037" s="1" t="n">
        <x:v>2</x:v>
      </x:c>
      <x:c r="I2037" s="1" t="n">
        <x:v>1</x:v>
      </x:c>
      <x:c r="J2037" s="1" t="n">
        <x:v>2.77</x:v>
      </x:c>
      <x:c r="K2037" s="1" t="n">
        <x:v>4</x:v>
      </x:c>
      <x:c r="L2037" s="1" t="n">
        <x:v>100</x:v>
      </x:c>
      <x:c r="M2037" s="1" t="n">
        <x:v>3.4</x:v>
      </x:c>
      <x:c r="N2037" s="1" t="n">
        <x:v>7.1</x:v>
      </x:c>
      <x:c r="O2037" s="1" t="n">
        <x:f aca="0">24*MAX(0,EOMONTH(B2037,0)-MAX(B2037,INDEX(Device_Inventory!$K$2:$K$1201,MATCH(A2037,Device_Inventory!$A$2:$A$1201,0)))+1)</x:f>
        <x:v>744</x:v>
      </x:c>
      <x:c r="P2037" s="11" t="b">
        <x:f aca="0">INDEX(Device_Inventory!$K$2:$K$1201,MATCH(A2037,Device_Inventory!$A$2:$A$1201,0))&gt;B2037</x:f>
        <x:v>0</x:v>
      </x:c>
      <x:c r="Q2037" s="1" t="str">
        <x:f aca="0">IF(D2037&gt;O2037,"Fail: operating hours exceed in-service hours",IF(D2037+M2037&gt;O2037,"Fail: operating + unavailable hours exceed in-service hours",IF(P2037,"Partial month: within in-service hours","OK")))</x:f>
        <x:v>OK</x:v>
      </x:c>
    </x:row>
    <x:row r="2038" ht="15" hidden="0" customHeight="1">
      <x:c r="A2038" s="1" t="s">
        <x:v>2861</x:v>
      </x:c>
      <x:c r="B2038" s="14" t="n">
        <x:v>46113</x:v>
      </x:c>
      <x:c r="C2038" s="1" t="n">
        <x:v>49.4</x:v>
      </x:c>
      <x:c r="D2038" s="1" t="n">
        <x:v>347.3</x:v>
      </x:c>
      <x:c r="E2038" s="1" t="n">
        <x:v>21</x:v>
      </x:c>
      <x:c r="F2038" s="1" t="n">
        <x:v>5</x:v>
      </x:c>
      <x:c r="G2038" s="1" t="n">
        <x:v>39</x:v>
      </x:c>
      <x:c r="H2038" s="1" t="n">
        <x:v>3</x:v>
      </x:c>
      <x:c r="I2038" s="1" t="n">
        <x:v>4</x:v>
      </x:c>
      <x:c r="J2038" s="1" t="n">
        <x:v>2.55</x:v>
      </x:c>
      <x:c r="K2038" s="1" t="n">
        <x:v>1</x:v>
      </x:c>
      <x:c r="L2038" s="1" t="n">
        <x:v>97</x:v>
      </x:c>
      <x:c r="M2038" s="1" t="n">
        <x:v>17.2</x:v>
      </x:c>
      <x:c r="N2038" s="1" t="n">
        <x:v>5.9</x:v>
      </x:c>
      <x:c r="O2038" s="1" t="n">
        <x:f aca="0">24*MAX(0,EOMONTH(B2038,0)-MAX(B2038,INDEX(Device_Inventory!$K$2:$K$1201,MATCH(A2038,Device_Inventory!$A$2:$A$1201,0)))+1)</x:f>
        <x:v>720</x:v>
      </x:c>
      <x:c r="P2038" s="11" t="b">
        <x:f aca="0">INDEX(Device_Inventory!$K$2:$K$1201,MATCH(A2038,Device_Inventory!$A$2:$A$1201,0))&gt;B2038</x:f>
        <x:v>0</x:v>
      </x:c>
      <x:c r="Q2038" s="1" t="str">
        <x:f aca="0">IF(D2038&gt;O2038,"Fail: operating hours exceed in-service hours",IF(D2038+M2038&gt;O2038,"Fail: operating + unavailable hours exceed in-service hours",IF(P2038,"Partial month: within in-service hours","OK")))</x:f>
        <x:v>OK</x:v>
      </x:c>
    </x:row>
    <x:row r="2039" ht="15" hidden="0" customHeight="1">
      <x:c r="A2039" s="1" t="s">
        <x:v>2861</x:v>
      </x:c>
      <x:c r="B2039" s="14" t="n">
        <x:v>46143</x:v>
      </x:c>
      <x:c r="C2039" s="1" t="n">
        <x:v>31.4</x:v>
      </x:c>
      <x:c r="D2039" s="1" t="n">
        <x:v>223.8</x:v>
      </x:c>
      <x:c r="E2039" s="1" t="n">
        <x:v>23</x:v>
      </x:c>
      <x:c r="F2039" s="1" t="n">
        <x:v>7</x:v>
      </x:c>
      <x:c r="G2039" s="1" t="n">
        <x:v>9</x:v>
      </x:c>
      <x:c r="H2039" s="1" t="n">
        <x:v>3</x:v>
      </x:c>
      <x:c r="I2039" s="1" t="n">
        <x:v>3</x:v>
      </x:c>
      <x:c r="J2039" s="1" t="n">
        <x:v>2.31</x:v>
      </x:c>
      <x:c r="K2039" s="1" t="n">
        <x:v>1</x:v>
      </x:c>
      <x:c r="L2039" s="1" t="n">
        <x:v>96.7</x:v>
      </x:c>
      <x:c r="M2039" s="1" t="n">
        <x:v>12.9</x:v>
      </x:c>
      <x:c r="N2039" s="1" t="n">
        <x:v>7.2</x:v>
      </x:c>
      <x:c r="O2039" s="1" t="n">
        <x:f aca="0">24*MAX(0,EOMONTH(B2039,0)-MAX(B2039,INDEX(Device_Inventory!$K$2:$K$1201,MATCH(A2039,Device_Inventory!$A$2:$A$1201,0)))+1)</x:f>
        <x:v>744</x:v>
      </x:c>
      <x:c r="P2039" s="11" t="b">
        <x:f aca="0">INDEX(Device_Inventory!$K$2:$K$1201,MATCH(A2039,Device_Inventory!$A$2:$A$1201,0))&gt;B2039</x:f>
        <x:v>0</x:v>
      </x:c>
      <x:c r="Q2039" s="1" t="str">
        <x:f aca="0">IF(D2039&gt;O2039,"Fail: operating hours exceed in-service hours",IF(D2039+M2039&gt;O2039,"Fail: operating + unavailable hours exceed in-service hours",IF(P2039,"Partial month: within in-service hours","OK")))</x:f>
        <x:v>OK</x:v>
      </x:c>
    </x:row>
    <x:row r="2040" ht="15" hidden="0" customHeight="1">
      <x:c r="A2040" s="1" t="s">
        <x:v>2861</x:v>
      </x:c>
      <x:c r="B2040" s="14" t="n">
        <x:v>46174</x:v>
      </x:c>
      <x:c r="C2040" s="1" t="n">
        <x:v>41.5</x:v>
      </x:c>
      <x:c r="D2040" s="1" t="n">
        <x:v>232.9</x:v>
      </x:c>
      <x:c r="E2040" s="1" t="n">
        <x:v>27</x:v>
      </x:c>
      <x:c r="F2040" s="1" t="n">
        <x:v>5</x:v>
      </x:c>
      <x:c r="G2040" s="1" t="n">
        <x:v>31</x:v>
      </x:c>
      <x:c r="H2040" s="1" t="n">
        <x:v>2</x:v>
      </x:c>
      <x:c r="I2040" s="1" t="n">
        <x:v>0</x:v>
      </x:c>
      <x:c r="J2040" s="1" t="n">
        <x:v>2.28</x:v>
      </x:c>
      <x:c r="K2040" s="1" t="n">
        <x:v>1</x:v>
      </x:c>
      <x:c r="L2040" s="1" t="n">
        <x:v>98.7</x:v>
      </x:c>
      <x:c r="M2040" s="1" t="n">
        <x:v>10.8</x:v>
      </x:c>
      <x:c r="N2040" s="1" t="n">
        <x:v>7.1</x:v>
      </x:c>
      <x:c r="O2040" s="1" t="n">
        <x:f aca="0">24*MAX(0,EOMONTH(B2040,0)-MAX(B2040,INDEX(Device_Inventory!$K$2:$K$1201,MATCH(A2040,Device_Inventory!$A$2:$A$1201,0)))+1)</x:f>
        <x:v>720</x:v>
      </x:c>
      <x:c r="P2040" s="11" t="b">
        <x:f aca="0">INDEX(Device_Inventory!$K$2:$K$1201,MATCH(A2040,Device_Inventory!$A$2:$A$1201,0))&gt;B2040</x:f>
        <x:v>0</x:v>
      </x:c>
      <x:c r="Q2040" s="1" t="str">
        <x:f aca="0">IF(D2040&gt;O2040,"Fail: operating hours exceed in-service hours",IF(D2040+M2040&gt;O2040,"Fail: operating + unavailable hours exceed in-service hours",IF(P2040,"Partial month: within in-service hours","OK")))</x:f>
        <x:v>OK</x:v>
      </x:c>
    </x:row>
    <x:row r="2041" ht="15" hidden="0" customHeight="1">
      <x:c r="A2041" s="1" t="s">
        <x:v>2861</x:v>
      </x:c>
      <x:c r="B2041" s="14" t="n">
        <x:v>46204</x:v>
      </x:c>
      <x:c r="C2041" s="1" t="n">
        <x:v>37.4</x:v>
      </x:c>
      <x:c r="D2041" s="1" t="n">
        <x:v>235.6</x:v>
      </x:c>
      <x:c r="E2041" s="1" t="n">
        <x:v>20</x:v>
      </x:c>
      <x:c r="F2041" s="1" t="n">
        <x:v>4</x:v>
      </x:c>
      <x:c r="G2041" s="1" t="n">
        <x:v>26</x:v>
      </x:c>
      <x:c r="H2041" s="1" t="n">
        <x:v>2</x:v>
      </x:c>
      <x:c r="I2041" s="1" t="n">
        <x:v>0</x:v>
      </x:c>
      <x:c r="J2041" s="1" t="n">
        <x:v>2.36</x:v>
      </x:c>
      <x:c r="K2041" s="1" t="n">
        <x:v>4</x:v>
      </x:c>
      <x:c r="L2041" s="1" t="n">
        <x:v>98.7</x:v>
      </x:c>
      <x:c r="M2041" s="1" t="n">
        <x:v>14.8</x:v>
      </x:c>
      <x:c r="N2041" s="1" t="n">
        <x:v>5.7</x:v>
      </x:c>
      <x:c r="O2041" s="1" t="n">
        <x:f aca="0">24*MAX(0,EOMONTH(B2041,0)-MAX(B2041,INDEX(Device_Inventory!$K$2:$K$1201,MATCH(A2041,Device_Inventory!$A$2:$A$1201,0)))+1)</x:f>
        <x:v>744</x:v>
      </x:c>
      <x:c r="P2041" s="11" t="b">
        <x:f aca="0">INDEX(Device_Inventory!$K$2:$K$1201,MATCH(A2041,Device_Inventory!$A$2:$A$1201,0))&gt;B2041</x:f>
        <x:v>0</x:v>
      </x:c>
      <x:c r="Q2041" s="1" t="str">
        <x:f aca="0">IF(D2041&gt;O2041,"Fail: operating hours exceed in-service hours",IF(D2041+M2041&gt;O2041,"Fail: operating + unavailable hours exceed in-service hours",IF(P2041,"Partial month: within in-service hours","OK")))</x:f>
        <x:v>OK</x:v>
      </x:c>
    </x:row>
    <x:row r="2042" ht="15" hidden="0" customHeight="1">
      <x:c r="A2042" s="1" t="s">
        <x:v>2864</x:v>
      </x:c>
      <x:c r="B2042" s="14" t="n">
        <x:v>46054</x:v>
      </x:c>
      <x:c r="C2042" s="1" t="n">
        <x:v>54.4</x:v>
      </x:c>
      <x:c r="D2042" s="1" t="n">
        <x:v>391.1</x:v>
      </x:c>
      <x:c r="E2042" s="1" t="n">
        <x:v>25</x:v>
      </x:c>
      <x:c r="F2042" s="1" t="n">
        <x:v>0</x:v>
      </x:c>
      <x:c r="G2042" s="1" t="n">
        <x:v>35</x:v>
      </x:c>
      <x:c r="H2042" s="1" t="n">
        <x:v>0</x:v>
      </x:c>
      <x:c r="I2042" s="1" t="n">
        <x:v>2</x:v>
      </x:c>
      <x:c r="J2042" s="1" t="n">
        <x:v>0.37</x:v>
      </x:c>
      <x:c r="K2042" s="1" t="n">
        <x:v>0</x:v>
      </x:c>
      <x:c r="L2042" s="1" t="n">
        <x:v>95.8</x:v>
      </x:c>
      <x:c r="M2042" s="1" t="n">
        <x:v>8.5</x:v>
      </x:c>
      <x:c r="N2042" s="1" t="n">
        <x:v>10</x:v>
      </x:c>
      <x:c r="O2042" s="1" t="n">
        <x:f aca="0">24*MAX(0,EOMONTH(B2042,0)-MAX(B2042,INDEX(Device_Inventory!$K$2:$K$1201,MATCH(A2042,Device_Inventory!$A$2:$A$1201,0)))+1)</x:f>
        <x:v>672</x:v>
      </x:c>
      <x:c r="P2042" s="11" t="b">
        <x:f aca="0">INDEX(Device_Inventory!$K$2:$K$1201,MATCH(A2042,Device_Inventory!$A$2:$A$1201,0))&gt;B2042</x:f>
        <x:v>0</x:v>
      </x:c>
      <x:c r="Q2042" s="1" t="str">
        <x:f aca="0">IF(D2042&gt;O2042,"Fail: operating hours exceed in-service hours",IF(D2042+M2042&gt;O2042,"Fail: operating + unavailable hours exceed in-service hours",IF(P2042,"Partial month: within in-service hours","OK")))</x:f>
        <x:v>OK</x:v>
      </x:c>
    </x:row>
    <x:row r="2043" ht="15" hidden="0" customHeight="1">
      <x:c r="A2043" s="1" t="s">
        <x:v>2864</x:v>
      </x:c>
      <x:c r="B2043" s="14" t="n">
        <x:v>46082</x:v>
      </x:c>
      <x:c r="C2043" s="1" t="n">
        <x:v>37.9</x:v>
      </x:c>
      <x:c r="D2043" s="1" t="n">
        <x:v>248.7</x:v>
      </x:c>
      <x:c r="E2043" s="1" t="n">
        <x:v>10</x:v>
      </x:c>
      <x:c r="F2043" s="1" t="n">
        <x:v>1</x:v>
      </x:c>
      <x:c r="G2043" s="1" t="n">
        <x:v>29</x:v>
      </x:c>
      <x:c r="H2043" s="1" t="n">
        <x:v>1</x:v>
      </x:c>
      <x:c r="I2043" s="1" t="n">
        <x:v>0</x:v>
      </x:c>
      <x:c r="J2043" s="1" t="n">
        <x:v>0.82</x:v>
      </x:c>
      <x:c r="K2043" s="1" t="n">
        <x:v>0</x:v>
      </x:c>
      <x:c r="L2043" s="1" t="n">
        <x:v>91.6</x:v>
      </x:c>
      <x:c r="M2043" s="1" t="n">
        <x:v>4.8</x:v>
      </x:c>
      <x:c r="N2043" s="1" t="n">
        <x:v>6.2</x:v>
      </x:c>
      <x:c r="O2043" s="1" t="n">
        <x:f aca="0">24*MAX(0,EOMONTH(B2043,0)-MAX(B2043,INDEX(Device_Inventory!$K$2:$K$1201,MATCH(A2043,Device_Inventory!$A$2:$A$1201,0)))+1)</x:f>
        <x:v>744</x:v>
      </x:c>
      <x:c r="P2043" s="11" t="b">
        <x:f aca="0">INDEX(Device_Inventory!$K$2:$K$1201,MATCH(A2043,Device_Inventory!$A$2:$A$1201,0))&gt;B2043</x:f>
        <x:v>0</x:v>
      </x:c>
      <x:c r="Q2043" s="1" t="str">
        <x:f aca="0">IF(D2043&gt;O2043,"Fail: operating hours exceed in-service hours",IF(D2043+M2043&gt;O2043,"Fail: operating + unavailable hours exceed in-service hours",IF(P2043,"Partial month: within in-service hours","OK")))</x:f>
        <x:v>OK</x:v>
      </x:c>
    </x:row>
    <x:row r="2044" ht="15" hidden="0" customHeight="1">
      <x:c r="A2044" s="1" t="s">
        <x:v>2864</x:v>
      </x:c>
      <x:c r="B2044" s="14" t="n">
        <x:v>46113</x:v>
      </x:c>
      <x:c r="C2044" s="1" t="n">
        <x:v>41.5</x:v>
      </x:c>
      <x:c r="D2044" s="1" t="n">
        <x:v>228.3</x:v>
      </x:c>
      <x:c r="E2044" s="1" t="n">
        <x:v>11</x:v>
      </x:c>
      <x:c r="F2044" s="1" t="n">
        <x:v>1</x:v>
      </x:c>
      <x:c r="G2044" s="1" t="n">
        <x:v>25</x:v>
      </x:c>
      <x:c r="H2044" s="1" t="n">
        <x:v>0</x:v>
      </x:c>
      <x:c r="I2044" s="1" t="n">
        <x:v>3</x:v>
      </x:c>
      <x:c r="J2044" s="1" t="n">
        <x:v>0.53</x:v>
      </x:c>
      <x:c r="K2044" s="1" t="n">
        <x:v>0</x:v>
      </x:c>
      <x:c r="L2044" s="1" t="n">
        <x:v>91.4</x:v>
      </x:c>
      <x:c r="M2044" s="1" t="n">
        <x:v>1.3</x:v>
      </x:c>
      <x:c r="N2044" s="1" t="n">
        <x:v>7.7</x:v>
      </x:c>
      <x:c r="O2044" s="1" t="n">
        <x:f aca="0">24*MAX(0,EOMONTH(B2044,0)-MAX(B2044,INDEX(Device_Inventory!$K$2:$K$1201,MATCH(A2044,Device_Inventory!$A$2:$A$1201,0)))+1)</x:f>
        <x:v>720</x:v>
      </x:c>
      <x:c r="P2044" s="11" t="b">
        <x:f aca="0">INDEX(Device_Inventory!$K$2:$K$1201,MATCH(A2044,Device_Inventory!$A$2:$A$1201,0))&gt;B2044</x:f>
        <x:v>0</x:v>
      </x:c>
      <x:c r="Q2044" s="1" t="str">
        <x:f aca="0">IF(D2044&gt;O2044,"Fail: operating hours exceed in-service hours",IF(D2044+M2044&gt;O2044,"Fail: operating + unavailable hours exceed in-service hours",IF(P2044,"Partial month: within in-service hours","OK")))</x:f>
        <x:v>OK</x:v>
      </x:c>
    </x:row>
    <x:row r="2045" ht="15" hidden="0" customHeight="1">
      <x:c r="A2045" s="1" t="s">
        <x:v>2864</x:v>
      </x:c>
      <x:c r="B2045" s="14" t="n">
        <x:v>46143</x:v>
      </x:c>
      <x:c r="C2045" s="1" t="n">
        <x:v>49.1</x:v>
      </x:c>
      <x:c r="D2045" s="1" t="n">
        <x:v>306.2</x:v>
      </x:c>
      <x:c r="E2045" s="1" t="n">
        <x:v>23</x:v>
      </x:c>
      <x:c r="F2045" s="1" t="n">
        <x:v>1</x:v>
      </x:c>
      <x:c r="G2045" s="1" t="n">
        <x:v>25</x:v>
      </x:c>
      <x:c r="H2045" s="1" t="n">
        <x:v>1</x:v>
      </x:c>
      <x:c r="I2045" s="1" t="n">
        <x:v>1</x:v>
      </x:c>
      <x:c r="J2045" s="1" t="n">
        <x:v>1.06</x:v>
      </x:c>
      <x:c r="K2045" s="1" t="n">
        <x:v>3</x:v>
      </x:c>
      <x:c r="L2045" s="1" t="n">
        <x:v>96.5</x:v>
      </x:c>
      <x:c r="M2045" s="1" t="n">
        <x:v>3.5</x:v>
      </x:c>
      <x:c r="N2045" s="1" t="n">
        <x:v>4.1</x:v>
      </x:c>
      <x:c r="O2045" s="1" t="n">
        <x:f aca="0">24*MAX(0,EOMONTH(B2045,0)-MAX(B2045,INDEX(Device_Inventory!$K$2:$K$1201,MATCH(A2045,Device_Inventory!$A$2:$A$1201,0)))+1)</x:f>
        <x:v>744</x:v>
      </x:c>
      <x:c r="P2045" s="11" t="b">
        <x:f aca="0">INDEX(Device_Inventory!$K$2:$K$1201,MATCH(A2045,Device_Inventory!$A$2:$A$1201,0))&gt;B2045</x:f>
        <x:v>0</x:v>
      </x:c>
      <x:c r="Q2045" s="1" t="str">
        <x:f aca="0">IF(D2045&gt;O2045,"Fail: operating hours exceed in-service hours",IF(D2045+M2045&gt;O2045,"Fail: operating + unavailable hours exceed in-service hours",IF(P2045,"Partial month: within in-service hours","OK")))</x:f>
        <x:v>OK</x:v>
      </x:c>
    </x:row>
    <x:row r="2046" ht="15" hidden="0" customHeight="1">
      <x:c r="A2046" s="1" t="s">
        <x:v>2864</x:v>
      </x:c>
      <x:c r="B2046" s="14" t="n">
        <x:v>46174</x:v>
      </x:c>
      <x:c r="C2046" s="1" t="n">
        <x:v>44.7</x:v>
      </x:c>
      <x:c r="D2046" s="1" t="n">
        <x:v>250.2</x:v>
      </x:c>
      <x:c r="E2046" s="1" t="n">
        <x:v>21</x:v>
      </x:c>
      <x:c r="F2046" s="1" t="n">
        <x:v>2</x:v>
      </x:c>
      <x:c r="G2046" s="1" t="n">
        <x:v>28</x:v>
      </x:c>
      <x:c r="H2046" s="1" t="n">
        <x:v>1</x:v>
      </x:c>
      <x:c r="I2046" s="1" t="n">
        <x:v>2</x:v>
      </x:c>
      <x:c r="J2046" s="1" t="n">
        <x:v>1.26</x:v>
      </x:c>
      <x:c r="K2046" s="1" t="n">
        <x:v>0</x:v>
      </x:c>
      <x:c r="L2046" s="1" t="n">
        <x:v>97.8</x:v>
      </x:c>
      <x:c r="M2046" s="1" t="n">
        <x:v>15.6</x:v>
      </x:c>
      <x:c r="N2046" s="1" t="n">
        <x:v>13.6</x:v>
      </x:c>
      <x:c r="O2046" s="1" t="n">
        <x:f aca="0">24*MAX(0,EOMONTH(B2046,0)-MAX(B2046,INDEX(Device_Inventory!$K$2:$K$1201,MATCH(A2046,Device_Inventory!$A$2:$A$1201,0)))+1)</x:f>
        <x:v>720</x:v>
      </x:c>
      <x:c r="P2046" s="11" t="b">
        <x:f aca="0">INDEX(Device_Inventory!$K$2:$K$1201,MATCH(A2046,Device_Inventory!$A$2:$A$1201,0))&gt;B2046</x:f>
        <x:v>0</x:v>
      </x:c>
      <x:c r="Q2046" s="1" t="str">
        <x:f aca="0">IF(D2046&gt;O2046,"Fail: operating hours exceed in-service hours",IF(D2046+M2046&gt;O2046,"Fail: operating + unavailable hours exceed in-service hours",IF(P2046,"Partial month: within in-service hours","OK")))</x:f>
        <x:v>OK</x:v>
      </x:c>
    </x:row>
    <x:row r="2047" ht="15" hidden="0" customHeight="1">
      <x:c r="A2047" s="1" t="s">
        <x:v>2864</x:v>
      </x:c>
      <x:c r="B2047" s="14" t="n">
        <x:v>46204</x:v>
      </x:c>
      <x:c r="C2047" s="1" t="n">
        <x:v>38.7</x:v>
      </x:c>
      <x:c r="D2047" s="1" t="n">
        <x:v>267.6</x:v>
      </x:c>
      <x:c r="E2047" s="1" t="n">
        <x:v>8</x:v>
      </x:c>
      <x:c r="F2047" s="1" t="n">
        <x:v>4</x:v>
      </x:c>
      <x:c r="G2047" s="1" t="n">
        <x:v>25</x:v>
      </x:c>
      <x:c r="H2047" s="1" t="n">
        <x:v>1</x:v>
      </x:c>
      <x:c r="I2047" s="1" t="n">
        <x:v>2</x:v>
      </x:c>
      <x:c r="J2047" s="1" t="n">
        <x:v>0.59</x:v>
      </x:c>
      <x:c r="K2047" s="1" t="n">
        <x:v>0</x:v>
      </x:c>
      <x:c r="L2047" s="1" t="n">
        <x:v>92.6</x:v>
      </x:c>
      <x:c r="M2047" s="1" t="n">
        <x:v>10.1</x:v>
      </x:c>
      <x:c r="N2047" s="1" t="n">
        <x:v>6.9</x:v>
      </x:c>
      <x:c r="O2047" s="1" t="n">
        <x:f aca="0">24*MAX(0,EOMONTH(B2047,0)-MAX(B2047,INDEX(Device_Inventory!$K$2:$K$1201,MATCH(A2047,Device_Inventory!$A$2:$A$1201,0)))+1)</x:f>
        <x:v>744</x:v>
      </x:c>
      <x:c r="P2047" s="11" t="b">
        <x:f aca="0">INDEX(Device_Inventory!$K$2:$K$1201,MATCH(A2047,Device_Inventory!$A$2:$A$1201,0))&gt;B2047</x:f>
        <x:v>0</x:v>
      </x:c>
      <x:c r="Q2047" s="1" t="str">
        <x:f aca="0">IF(D2047&gt;O2047,"Fail: operating hours exceed in-service hours",IF(D2047+M2047&gt;O2047,"Fail: operating + unavailable hours exceed in-service hours",IF(P2047,"Partial month: within in-service hours","OK")))</x:f>
        <x:v>OK</x:v>
      </x:c>
    </x:row>
    <x:row r="2048" ht="15" hidden="0" customHeight="1">
      <x:c r="A2048" s="1" t="s">
        <x:v>1000</x:v>
      </x:c>
      <x:c r="B2048" s="14" t="n">
        <x:v>46054</x:v>
      </x:c>
      <x:c r="C2048" s="1" t="n">
        <x:v>80.2</x:v>
      </x:c>
      <x:c r="D2048" s="1" t="n">
        <x:v>506.7</x:v>
      </x:c>
      <x:c r="E2048" s="1" t="n">
        <x:v>23</x:v>
      </x:c>
      <x:c r="F2048" s="1" t="n">
        <x:v>2</x:v>
      </x:c>
      <x:c r="G2048" s="1" t="n">
        <x:v>35</x:v>
      </x:c>
      <x:c r="H2048" s="1" t="n">
        <x:v>0</x:v>
      </x:c>
      <x:c r="I2048" s="1" t="n">
        <x:v>2</x:v>
      </x:c>
      <x:c r="J2048" s="1" t="n">
        <x:v>0.58</x:v>
      </x:c>
      <x:c r="K2048" s="1" t="n">
        <x:v>0</x:v>
      </x:c>
      <x:c r="L2048" s="1" t="n">
        <x:v>94.6</x:v>
      </x:c>
      <x:c r="M2048" s="1" t="n">
        <x:v>2.5</x:v>
      </x:c>
      <x:c r="N2048" s="1" t="n">
        <x:v>12.1</x:v>
      </x:c>
      <x:c r="O2048" s="1" t="n">
        <x:f aca="0">24*MAX(0,EOMONTH(B2048,0)-MAX(B2048,INDEX(Device_Inventory!$K$2:$K$1201,MATCH(A2048,Device_Inventory!$A$2:$A$1201,0)))+1)</x:f>
        <x:v>672</x:v>
      </x:c>
      <x:c r="P2048" s="11" t="b">
        <x:f aca="0">INDEX(Device_Inventory!$K$2:$K$1201,MATCH(A2048,Device_Inventory!$A$2:$A$1201,0))&gt;B2048</x:f>
        <x:v>0</x:v>
      </x:c>
      <x:c r="Q2048" s="1" t="str">
        <x:f aca="0">IF(D2048&gt;O2048,"Fail: operating hours exceed in-service hours",IF(D2048+M2048&gt;O2048,"Fail: operating + unavailable hours exceed in-service hours",IF(P2048,"Partial month: within in-service hours","OK")))</x:f>
        <x:v>OK</x:v>
      </x:c>
    </x:row>
    <x:row r="2049" ht="15" hidden="0" customHeight="1">
      <x:c r="A2049" s="1" t="s">
        <x:v>1000</x:v>
      </x:c>
      <x:c r="B2049" s="14" t="n">
        <x:v>46082</x:v>
      </x:c>
      <x:c r="C2049" s="1" t="n">
        <x:v>49.4</x:v>
      </x:c>
      <x:c r="D2049" s="1" t="n">
        <x:v>325.5</x:v>
      </x:c>
      <x:c r="E2049" s="1" t="n">
        <x:v>23</x:v>
      </x:c>
      <x:c r="F2049" s="1" t="n">
        <x:v>1</x:v>
      </x:c>
      <x:c r="G2049" s="1" t="n">
        <x:v>30</x:v>
      </x:c>
      <x:c r="H2049" s="1" t="n">
        <x:v>0</x:v>
      </x:c>
      <x:c r="I2049" s="1" t="n">
        <x:v>3</x:v>
      </x:c>
      <x:c r="J2049" s="1" t="n">
        <x:v>0.55</x:v>
      </x:c>
      <x:c r="K2049" s="1" t="n">
        <x:v>0</x:v>
      </x:c>
      <x:c r="L2049" s="1" t="n">
        <x:v>92.9</x:v>
      </x:c>
      <x:c r="M2049" s="1" t="n">
        <x:v>10.9</x:v>
      </x:c>
      <x:c r="N2049" s="1" t="n">
        <x:v>6.8</x:v>
      </x:c>
      <x:c r="O2049" s="1" t="n">
        <x:f aca="0">24*MAX(0,EOMONTH(B2049,0)-MAX(B2049,INDEX(Device_Inventory!$K$2:$K$1201,MATCH(A2049,Device_Inventory!$A$2:$A$1201,0)))+1)</x:f>
        <x:v>744</x:v>
      </x:c>
      <x:c r="P2049" s="11" t="b">
        <x:f aca="0">INDEX(Device_Inventory!$K$2:$K$1201,MATCH(A2049,Device_Inventory!$A$2:$A$1201,0))&gt;B2049</x:f>
        <x:v>0</x:v>
      </x:c>
      <x:c r="Q2049" s="1" t="str">
        <x:f aca="0">IF(D2049&gt;O2049,"Fail: operating hours exceed in-service hours",IF(D2049+M2049&gt;O2049,"Fail: operating + unavailable hours exceed in-service hours",IF(P2049,"Partial month: within in-service hours","OK")))</x:f>
        <x:v>OK</x:v>
      </x:c>
    </x:row>
    <x:row r="2050" ht="15" hidden="0" customHeight="1">
      <x:c r="A2050" s="1" t="s">
        <x:v>1000</x:v>
      </x:c>
      <x:c r="B2050" s="14" t="n">
        <x:v>46113</x:v>
      </x:c>
      <x:c r="C2050" s="1" t="n">
        <x:v>53.5</x:v>
      </x:c>
      <x:c r="D2050" s="1" t="n">
        <x:v>378.1</x:v>
      </x:c>
      <x:c r="E2050" s="1" t="n">
        <x:v>22</x:v>
      </x:c>
      <x:c r="F2050" s="1" t="n">
        <x:v>0</x:v>
      </x:c>
      <x:c r="G2050" s="1" t="n">
        <x:v>36</x:v>
      </x:c>
      <x:c r="H2050" s="1" t="n">
        <x:v>0</x:v>
      </x:c>
      <x:c r="I2050" s="1" t="n">
        <x:v>3</x:v>
      </x:c>
      <x:c r="J2050" s="1" t="n">
        <x:v>0.24</x:v>
      </x:c>
      <x:c r="K2050" s="1" t="n">
        <x:v>0</x:v>
      </x:c>
      <x:c r="L2050" s="1" t="n">
        <x:v>95.5</x:v>
      </x:c>
      <x:c r="M2050" s="1" t="n">
        <x:v>4.2</x:v>
      </x:c>
      <x:c r="N2050" s="1" t="n">
        <x:v>16.8</x:v>
      </x:c>
      <x:c r="O2050" s="1" t="n">
        <x:f aca="0">24*MAX(0,EOMONTH(B2050,0)-MAX(B2050,INDEX(Device_Inventory!$K$2:$K$1201,MATCH(A2050,Device_Inventory!$A$2:$A$1201,0)))+1)</x:f>
        <x:v>720</x:v>
      </x:c>
      <x:c r="P2050" s="11" t="b">
        <x:f aca="0">INDEX(Device_Inventory!$K$2:$K$1201,MATCH(A2050,Device_Inventory!$A$2:$A$1201,0))&gt;B2050</x:f>
        <x:v>0</x:v>
      </x:c>
      <x:c r="Q2050" s="1" t="str">
        <x:f aca="0">IF(D2050&gt;O2050,"Fail: operating hours exceed in-service hours",IF(D2050+M2050&gt;O2050,"Fail: operating + unavailable hours exceed in-service hours",IF(P2050,"Partial month: within in-service hours","OK")))</x:f>
        <x:v>OK</x:v>
      </x:c>
    </x:row>
    <x:row r="2051" ht="15" hidden="0" customHeight="1">
      <x:c r="A2051" s="1" t="s">
        <x:v>1000</x:v>
      </x:c>
      <x:c r="B2051" s="14" t="n">
        <x:v>46143</x:v>
      </x:c>
      <x:c r="C2051" s="1" t="n">
        <x:v>62.3</x:v>
      </x:c>
      <x:c r="D2051" s="1" t="n">
        <x:v>442.7</x:v>
      </x:c>
      <x:c r="E2051" s="1" t="n">
        <x:v>29</x:v>
      </x:c>
      <x:c r="F2051" s="1" t="n">
        <x:v>2</x:v>
      </x:c>
      <x:c r="G2051" s="1" t="n">
        <x:v>39</x:v>
      </x:c>
      <x:c r="H2051" s="1" t="n">
        <x:v>0</x:v>
      </x:c>
      <x:c r="I2051" s="1" t="n">
        <x:v>3</x:v>
      </x:c>
      <x:c r="J2051" s="1" t="n">
        <x:v>0</x:v>
      </x:c>
      <x:c r="K2051" s="1" t="n">
        <x:v>0</x:v>
      </x:c>
      <x:c r="L2051" s="1" t="n">
        <x:v>97.4</x:v>
      </x:c>
      <x:c r="M2051" s="1" t="n">
        <x:v>6.3</x:v>
      </x:c>
      <x:c r="N2051" s="1" t="n">
        <x:v>13.6</x:v>
      </x:c>
      <x:c r="O2051" s="1" t="n">
        <x:f aca="0">24*MAX(0,EOMONTH(B2051,0)-MAX(B2051,INDEX(Device_Inventory!$K$2:$K$1201,MATCH(A2051,Device_Inventory!$A$2:$A$1201,0)))+1)</x:f>
        <x:v>744</x:v>
      </x:c>
      <x:c r="P2051" s="11" t="b">
        <x:f aca="0">INDEX(Device_Inventory!$K$2:$K$1201,MATCH(A2051,Device_Inventory!$A$2:$A$1201,0))&gt;B2051</x:f>
        <x:v>0</x:v>
      </x:c>
      <x:c r="Q2051" s="1" t="str">
        <x:f aca="0">IF(D2051&gt;O2051,"Fail: operating hours exceed in-service hours",IF(D2051+M2051&gt;O2051,"Fail: operating + unavailable hours exceed in-service hours",IF(P2051,"Partial month: within in-service hours","OK")))</x:f>
        <x:v>OK</x:v>
      </x:c>
    </x:row>
    <x:row r="2052" ht="15" hidden="0" customHeight="1">
      <x:c r="A2052" s="1" t="s">
        <x:v>1000</x:v>
      </x:c>
      <x:c r="B2052" s="14" t="n">
        <x:v>46174</x:v>
      </x:c>
      <x:c r="C2052" s="1" t="n">
        <x:v>87.3</x:v>
      </x:c>
      <x:c r="D2052" s="1" t="n">
        <x:v>612</x:v>
      </x:c>
      <x:c r="E2052" s="1" t="n">
        <x:v>20</x:v>
      </x:c>
      <x:c r="F2052" s="1" t="n">
        <x:v>1</x:v>
      </x:c>
      <x:c r="G2052" s="1" t="n">
        <x:v>54</x:v>
      </x:c>
      <x:c r="H2052" s="1" t="n">
        <x:v>1</x:v>
      </x:c>
      <x:c r="I2052" s="1" t="n">
        <x:v>5</x:v>
      </x:c>
      <x:c r="J2052" s="1" t="n">
        <x:v>0.21</x:v>
      </x:c>
      <x:c r="K2052" s="1" t="n">
        <x:v>0</x:v>
      </x:c>
      <x:c r="L2052" s="1" t="n">
        <x:v>92.1</x:v>
      </x:c>
      <x:c r="M2052" s="1" t="n">
        <x:v>0</x:v>
      </x:c>
      <x:c r="N2052" s="1" t="n">
        <x:v>7.1</x:v>
      </x:c>
      <x:c r="O2052" s="1" t="n">
        <x:f aca="0">24*MAX(0,EOMONTH(B2052,0)-MAX(B2052,INDEX(Device_Inventory!$K$2:$K$1201,MATCH(A2052,Device_Inventory!$A$2:$A$1201,0)))+1)</x:f>
        <x:v>720</x:v>
      </x:c>
      <x:c r="P2052" s="11" t="b">
        <x:f aca="0">INDEX(Device_Inventory!$K$2:$K$1201,MATCH(A2052,Device_Inventory!$A$2:$A$1201,0))&gt;B2052</x:f>
        <x:v>0</x:v>
      </x:c>
      <x:c r="Q2052" s="1" t="str">
        <x:f aca="0">IF(D2052&gt;O2052,"Fail: operating hours exceed in-service hours",IF(D2052+M2052&gt;O2052,"Fail: operating + unavailable hours exceed in-service hours",IF(P2052,"Partial month: within in-service hours","OK")))</x:f>
        <x:v>OK</x:v>
      </x:c>
    </x:row>
    <x:row r="2053" ht="15" hidden="0" customHeight="1">
      <x:c r="A2053" s="1" t="s">
        <x:v>1000</x:v>
      </x:c>
      <x:c r="B2053" s="14" t="n">
        <x:v>46204</x:v>
      </x:c>
      <x:c r="C2053" s="1" t="n">
        <x:v>67.4</x:v>
      </x:c>
      <x:c r="D2053" s="1" t="n">
        <x:v>443.7</x:v>
      </x:c>
      <x:c r="E2053" s="1" t="n">
        <x:v>25</x:v>
      </x:c>
      <x:c r="F2053" s="1" t="n">
        <x:v>0</x:v>
      </x:c>
      <x:c r="G2053" s="1" t="n">
        <x:v>37</x:v>
      </x:c>
      <x:c r="H2053" s="1" t="n">
        <x:v>0</x:v>
      </x:c>
      <x:c r="I2053" s="1" t="n">
        <x:v>3</x:v>
      </x:c>
      <x:c r="J2053" s="1" t="n">
        <x:v>0.99</x:v>
      </x:c>
      <x:c r="K2053" s="1" t="n">
        <x:v>2</x:v>
      </x:c>
      <x:c r="L2053" s="1" t="n">
        <x:v>91.8</x:v>
      </x:c>
      <x:c r="M2053" s="1" t="n">
        <x:v>3.8</x:v>
      </x:c>
      <x:c r="N2053" s="1" t="n">
        <x:v>9.4</x:v>
      </x:c>
      <x:c r="O2053" s="1" t="n">
        <x:f aca="0">24*MAX(0,EOMONTH(B2053,0)-MAX(B2053,INDEX(Device_Inventory!$K$2:$K$1201,MATCH(A2053,Device_Inventory!$A$2:$A$1201,0)))+1)</x:f>
        <x:v>744</x:v>
      </x:c>
      <x:c r="P2053" s="11" t="b">
        <x:f aca="0">INDEX(Device_Inventory!$K$2:$K$1201,MATCH(A2053,Device_Inventory!$A$2:$A$1201,0))&gt;B2053</x:f>
        <x:v>0</x:v>
      </x:c>
      <x:c r="Q2053" s="1" t="str">
        <x:f aca="0">IF(D2053&gt;O2053,"Fail: operating hours exceed in-service hours",IF(D2053+M2053&gt;O2053,"Fail: operating + unavailable hours exceed in-service hours",IF(P2053,"Partial month: within in-service hours","OK")))</x:f>
        <x:v>OK</x:v>
      </x:c>
    </x:row>
    <x:row r="2054" ht="15" hidden="0" customHeight="1">
      <x:c r="A2054" s="1" t="s">
        <x:v>2869</x:v>
      </x:c>
      <x:c r="B2054" s="14" t="n">
        <x:v>46054</x:v>
      </x:c>
      <x:c r="C2054" s="1" t="n">
        <x:v>77</x:v>
      </x:c>
      <x:c r="D2054" s="1" t="n">
        <x:v>511.5</x:v>
      </x:c>
      <x:c r="E2054" s="1" t="n">
        <x:v>34</x:v>
      </x:c>
      <x:c r="F2054" s="1" t="n">
        <x:v>5</x:v>
      </x:c>
      <x:c r="G2054" s="1" t="n">
        <x:v>34</x:v>
      </x:c>
      <x:c r="H2054" s="1" t="n">
        <x:v>0</x:v>
      </x:c>
      <x:c r="I2054" s="1" t="n">
        <x:v>1</x:v>
      </x:c>
      <x:c r="J2054" s="1" t="n">
        <x:v>1.5</x:v>
      </x:c>
      <x:c r="K2054" s="1" t="n">
        <x:v>0</x:v>
      </x:c>
      <x:c r="L2054" s="1" t="n">
        <x:v>95.7</x:v>
      </x:c>
      <x:c r="M2054" s="1" t="n">
        <x:v>2.7</x:v>
      </x:c>
      <x:c r="N2054" s="1" t="n">
        <x:v>10</x:v>
      </x:c>
      <x:c r="O2054" s="1" t="n">
        <x:f aca="0">24*MAX(0,EOMONTH(B2054,0)-MAX(B2054,INDEX(Device_Inventory!$K$2:$K$1201,MATCH(A2054,Device_Inventory!$A$2:$A$1201,0)))+1)</x:f>
        <x:v>672</x:v>
      </x:c>
      <x:c r="P2054" s="11" t="b">
        <x:f aca="0">INDEX(Device_Inventory!$K$2:$K$1201,MATCH(A2054,Device_Inventory!$A$2:$A$1201,0))&gt;B2054</x:f>
        <x:v>0</x:v>
      </x:c>
      <x:c r="Q2054" s="1" t="str">
        <x:f aca="0">IF(D2054&gt;O2054,"Fail: operating hours exceed in-service hours",IF(D2054+M2054&gt;O2054,"Fail: operating + unavailable hours exceed in-service hours",IF(P2054,"Partial month: within in-service hours","OK")))</x:f>
        <x:v>OK</x:v>
      </x:c>
    </x:row>
    <x:row r="2055" ht="15" hidden="0" customHeight="1">
      <x:c r="A2055" s="1" t="s">
        <x:v>2869</x:v>
      </x:c>
      <x:c r="B2055" s="14" t="n">
        <x:v>46082</x:v>
      </x:c>
      <x:c r="C2055" s="1" t="n">
        <x:v>67.6</x:v>
      </x:c>
      <x:c r="D2055" s="1" t="n">
        <x:v>370.4</x:v>
      </x:c>
      <x:c r="E2055" s="1" t="n">
        <x:v>25</x:v>
      </x:c>
      <x:c r="F2055" s="1" t="n">
        <x:v>0</x:v>
      </x:c>
      <x:c r="G2055" s="1" t="n">
        <x:v>31</x:v>
      </x:c>
      <x:c r="H2055" s="1" t="n">
        <x:v>2</x:v>
      </x:c>
      <x:c r="I2055" s="1" t="n">
        <x:v>4</x:v>
      </x:c>
      <x:c r="J2055" s="1" t="n">
        <x:v>1.73</x:v>
      </x:c>
      <x:c r="K2055" s="1" t="n">
        <x:v>1</x:v>
      </x:c>
      <x:c r="L2055" s="1" t="n">
        <x:v>95.4</x:v>
      </x:c>
      <x:c r="M2055" s="1" t="n">
        <x:v>10.7</x:v>
      </x:c>
      <x:c r="N2055" s="1" t="n">
        <x:v>15.6</x:v>
      </x:c>
      <x:c r="O2055" s="1" t="n">
        <x:f aca="0">24*MAX(0,EOMONTH(B2055,0)-MAX(B2055,INDEX(Device_Inventory!$K$2:$K$1201,MATCH(A2055,Device_Inventory!$A$2:$A$1201,0)))+1)</x:f>
        <x:v>744</x:v>
      </x:c>
      <x:c r="P2055" s="11" t="b">
        <x:f aca="0">INDEX(Device_Inventory!$K$2:$K$1201,MATCH(A2055,Device_Inventory!$A$2:$A$1201,0))&gt;B2055</x:f>
        <x:v>0</x:v>
      </x:c>
      <x:c r="Q2055" s="1" t="str">
        <x:f aca="0">IF(D2055&gt;O2055,"Fail: operating hours exceed in-service hours",IF(D2055+M2055&gt;O2055,"Fail: operating + unavailable hours exceed in-service hours",IF(P2055,"Partial month: within in-service hours","OK")))</x:f>
        <x:v>OK</x:v>
      </x:c>
    </x:row>
    <x:row r="2056" ht="15" hidden="0" customHeight="1">
      <x:c r="A2056" s="1" t="s">
        <x:v>2869</x:v>
      </x:c>
      <x:c r="B2056" s="14" t="n">
        <x:v>46113</x:v>
      </x:c>
      <x:c r="C2056" s="1" t="n">
        <x:v>61.4</x:v>
      </x:c>
      <x:c r="D2056" s="1" t="n">
        <x:v>378.4</x:v>
      </x:c>
      <x:c r="E2056" s="1" t="n">
        <x:v>31</x:v>
      </x:c>
      <x:c r="F2056" s="1" t="n">
        <x:v>2</x:v>
      </x:c>
      <x:c r="G2056" s="1" t="n">
        <x:v>32</x:v>
      </x:c>
      <x:c r="H2056" s="1" t="n">
        <x:v>0</x:v>
      </x:c>
      <x:c r="I2056" s="1" t="n">
        <x:v>1</x:v>
      </x:c>
      <x:c r="J2056" s="1" t="n">
        <x:v>0.51</x:v>
      </x:c>
      <x:c r="K2056" s="1" t="n">
        <x:v>1</x:v>
      </x:c>
      <x:c r="L2056" s="1" t="n">
        <x:v>95.8</x:v>
      </x:c>
      <x:c r="M2056" s="1" t="n">
        <x:v>9.9</x:v>
      </x:c>
      <x:c r="N2056" s="1" t="n">
        <x:v>9.3</x:v>
      </x:c>
      <x:c r="O2056" s="1" t="n">
        <x:f aca="0">24*MAX(0,EOMONTH(B2056,0)-MAX(B2056,INDEX(Device_Inventory!$K$2:$K$1201,MATCH(A2056,Device_Inventory!$A$2:$A$1201,0)))+1)</x:f>
        <x:v>720</x:v>
      </x:c>
      <x:c r="P2056" s="11" t="b">
        <x:f aca="0">INDEX(Device_Inventory!$K$2:$K$1201,MATCH(A2056,Device_Inventory!$A$2:$A$1201,0))&gt;B2056</x:f>
        <x:v>0</x:v>
      </x:c>
      <x:c r="Q2056" s="1" t="str">
        <x:f aca="0">IF(D2056&gt;O2056,"Fail: operating hours exceed in-service hours",IF(D2056+M2056&gt;O2056,"Fail: operating + unavailable hours exceed in-service hours",IF(P2056,"Partial month: within in-service hours","OK")))</x:f>
        <x:v>OK</x:v>
      </x:c>
    </x:row>
    <x:row r="2057" ht="15" hidden="0" customHeight="1">
      <x:c r="A2057" s="1" t="s">
        <x:v>2869</x:v>
      </x:c>
      <x:c r="B2057" s="14" t="n">
        <x:v>46143</x:v>
      </x:c>
      <x:c r="C2057" s="1" t="n">
        <x:v>96.2</x:v>
      </x:c>
      <x:c r="D2057" s="1" t="n">
        <x:v>530.4</x:v>
      </x:c>
      <x:c r="E2057" s="1" t="n">
        <x:v>25</x:v>
      </x:c>
      <x:c r="F2057" s="1" t="n">
        <x:v>2</x:v>
      </x:c>
      <x:c r="G2057" s="1" t="n">
        <x:v>55</x:v>
      </x:c>
      <x:c r="H2057" s="1" t="n">
        <x:v>0</x:v>
      </x:c>
      <x:c r="I2057" s="1" t="n">
        <x:v>5</x:v>
      </x:c>
      <x:c r="J2057" s="1" t="n">
        <x:v>0.3</x:v>
      </x:c>
      <x:c r="K2057" s="1" t="n">
        <x:v>1</x:v>
      </x:c>
      <x:c r="L2057" s="1" t="n">
        <x:v>89.9</x:v>
      </x:c>
      <x:c r="M2057" s="1" t="n">
        <x:v>8.2</x:v>
      </x:c>
      <x:c r="N2057" s="1" t="n">
        <x:v>23.5</x:v>
      </x:c>
      <x:c r="O2057" s="1" t="n">
        <x:f aca="0">24*MAX(0,EOMONTH(B2057,0)-MAX(B2057,INDEX(Device_Inventory!$K$2:$K$1201,MATCH(A2057,Device_Inventory!$A$2:$A$1201,0)))+1)</x:f>
        <x:v>744</x:v>
      </x:c>
      <x:c r="P2057" s="11" t="b">
        <x:f aca="0">INDEX(Device_Inventory!$K$2:$K$1201,MATCH(A2057,Device_Inventory!$A$2:$A$1201,0))&gt;B2057</x:f>
        <x:v>0</x:v>
      </x:c>
      <x:c r="Q2057" s="1" t="str">
        <x:f aca="0">IF(D2057&gt;O2057,"Fail: operating hours exceed in-service hours",IF(D2057+M2057&gt;O2057,"Fail: operating + unavailable hours exceed in-service hours",IF(P2057,"Partial month: within in-service hours","OK")))</x:f>
        <x:v>OK</x:v>
      </x:c>
    </x:row>
    <x:row r="2058" ht="15" hidden="0" customHeight="1">
      <x:c r="A2058" s="1" t="s">
        <x:v>2869</x:v>
      </x:c>
      <x:c r="B2058" s="14" t="n">
        <x:v>46174</x:v>
      </x:c>
      <x:c r="C2058" s="1" t="n">
        <x:v>98</x:v>
      </x:c>
      <x:c r="D2058" s="1" t="n">
        <x:v>661.9</x:v>
      </x:c>
      <x:c r="E2058" s="1" t="n">
        <x:v>28</x:v>
      </x:c>
      <x:c r="F2058" s="1" t="n">
        <x:v>0</x:v>
      </x:c>
      <x:c r="G2058" s="1" t="n">
        <x:v>41</x:v>
      </x:c>
      <x:c r="H2058" s="1" t="n">
        <x:v>0</x:v>
      </x:c>
      <x:c r="I2058" s="1" t="n">
        <x:v>5</x:v>
      </x:c>
      <x:c r="J2058" s="1" t="n">
        <x:v>0.79</x:v>
      </x:c>
      <x:c r="K2058" s="1" t="n">
        <x:v>1</x:v>
      </x:c>
      <x:c r="L2058" s="1" t="n">
        <x:v>92.7</x:v>
      </x:c>
      <x:c r="M2058" s="1" t="n">
        <x:v>5.3</x:v>
      </x:c>
      <x:c r="N2058" s="1" t="n">
        <x:v>11.2</x:v>
      </x:c>
      <x:c r="O2058" s="1" t="n">
        <x:f aca="0">24*MAX(0,EOMONTH(B2058,0)-MAX(B2058,INDEX(Device_Inventory!$K$2:$K$1201,MATCH(A2058,Device_Inventory!$A$2:$A$1201,0)))+1)</x:f>
        <x:v>720</x:v>
      </x:c>
      <x:c r="P2058" s="11" t="b">
        <x:f aca="0">INDEX(Device_Inventory!$K$2:$K$1201,MATCH(A2058,Device_Inventory!$A$2:$A$1201,0))&gt;B2058</x:f>
        <x:v>0</x:v>
      </x:c>
      <x:c r="Q2058" s="1" t="str">
        <x:f aca="0">IF(D2058&gt;O2058,"Fail: operating hours exceed in-service hours",IF(D2058+M2058&gt;O2058,"Fail: operating + unavailable hours exceed in-service hours",IF(P2058,"Partial month: within in-service hours","OK")))</x:f>
        <x:v>OK</x:v>
      </x:c>
    </x:row>
    <x:row r="2059" ht="15" hidden="0" customHeight="1">
      <x:c r="A2059" s="1" t="s">
        <x:v>2869</x:v>
      </x:c>
      <x:c r="B2059" s="14" t="n">
        <x:v>46204</x:v>
      </x:c>
      <x:c r="C2059" s="1" t="n">
        <x:v>62.8</x:v>
      </x:c>
      <x:c r="D2059" s="1" t="n">
        <x:v>366.8</x:v>
      </x:c>
      <x:c r="E2059" s="1" t="n">
        <x:v>19</x:v>
      </x:c>
      <x:c r="F2059" s="1" t="n">
        <x:v>0</x:v>
      </x:c>
      <x:c r="G2059" s="1" t="n">
        <x:v>42</x:v>
      </x:c>
      <x:c r="H2059" s="1" t="n">
        <x:v>0</x:v>
      </x:c>
      <x:c r="I2059" s="1" t="n">
        <x:v>7</x:v>
      </x:c>
      <x:c r="J2059" s="1" t="n">
        <x:v>0.14</x:v>
      </x:c>
      <x:c r="K2059" s="1" t="n">
        <x:v>1</x:v>
      </x:c>
      <x:c r="L2059" s="1" t="n">
        <x:v>92.4</x:v>
      </x:c>
      <x:c r="M2059" s="1" t="n">
        <x:v>3.3</x:v>
      </x:c>
      <x:c r="N2059" s="1" t="n">
        <x:v>14.1</x:v>
      </x:c>
      <x:c r="O2059" s="1" t="n">
        <x:f aca="0">24*MAX(0,EOMONTH(B2059,0)-MAX(B2059,INDEX(Device_Inventory!$K$2:$K$1201,MATCH(A2059,Device_Inventory!$A$2:$A$1201,0)))+1)</x:f>
        <x:v>744</x:v>
      </x:c>
      <x:c r="P2059" s="11" t="b">
        <x:f aca="0">INDEX(Device_Inventory!$K$2:$K$1201,MATCH(A2059,Device_Inventory!$A$2:$A$1201,0))&gt;B2059</x:f>
        <x:v>0</x:v>
      </x:c>
      <x:c r="Q2059" s="1" t="str">
        <x:f aca="0">IF(D2059&gt;O2059,"Fail: operating hours exceed in-service hours",IF(D2059+M2059&gt;O2059,"Fail: operating + unavailable hours exceed in-service hours",IF(P2059,"Partial month: within in-service hours","OK")))</x:f>
        <x:v>OK</x:v>
      </x:c>
    </x:row>
    <x:row r="2060" ht="15" hidden="0" customHeight="1">
      <x:c r="A2060" s="1" t="s">
        <x:v>1778</x:v>
      </x:c>
      <x:c r="B2060" s="14" t="n">
        <x:v>46054</x:v>
      </x:c>
      <x:c r="C2060" s="1" t="n">
        <x:v>49.2</x:v>
      </x:c>
      <x:c r="D2060" s="1" t="n">
        <x:v>343.7</x:v>
      </x:c>
      <x:c r="E2060" s="1" t="n">
        <x:v>12</x:v>
      </x:c>
      <x:c r="F2060" s="1" t="n">
        <x:v>0</x:v>
      </x:c>
      <x:c r="G2060" s="1" t="n">
        <x:v>33</x:v>
      </x:c>
      <x:c r="H2060" s="1" t="n">
        <x:v>1</x:v>
      </x:c>
      <x:c r="I2060" s="1" t="n">
        <x:v>0</x:v>
      </x:c>
      <x:c r="J2060" s="1" t="n">
        <x:v>0</x:v>
      </x:c>
      <x:c r="K2060" s="1" t="n">
        <x:v>0</x:v>
      </x:c>
      <x:c r="L2060" s="1" t="n">
        <x:v>93.1</x:v>
      </x:c>
      <x:c r="M2060" s="1" t="n">
        <x:v>4.8</x:v>
      </x:c>
      <x:c r="N2060" s="1" t="n">
        <x:v>10.7</x:v>
      </x:c>
      <x:c r="O2060" s="1" t="n">
        <x:f aca="0">24*MAX(0,EOMONTH(B2060,0)-MAX(B2060,INDEX(Device_Inventory!$K$2:$K$1201,MATCH(A2060,Device_Inventory!$A$2:$A$1201,0)))+1)</x:f>
        <x:v>672</x:v>
      </x:c>
      <x:c r="P2060" s="11" t="b">
        <x:f aca="0">INDEX(Device_Inventory!$K$2:$K$1201,MATCH(A2060,Device_Inventory!$A$2:$A$1201,0))&gt;B2060</x:f>
        <x:v>0</x:v>
      </x:c>
      <x:c r="Q2060" s="1" t="str">
        <x:f aca="0">IF(D2060&gt;O2060,"Fail: operating hours exceed in-service hours",IF(D2060+M2060&gt;O2060,"Fail: operating + unavailable hours exceed in-service hours",IF(P2060,"Partial month: within in-service hours","OK")))</x:f>
        <x:v>OK</x:v>
      </x:c>
    </x:row>
    <x:row r="2061" ht="15" hidden="0" customHeight="1">
      <x:c r="A2061" s="1" t="s">
        <x:v>1778</x:v>
      </x:c>
      <x:c r="B2061" s="14" t="n">
        <x:v>46082</x:v>
      </x:c>
      <x:c r="C2061" s="1" t="n">
        <x:v>27.7</x:v>
      </x:c>
      <x:c r="D2061" s="1" t="n">
        <x:v>193.9</x:v>
      </x:c>
      <x:c r="E2061" s="1" t="n">
        <x:v>19</x:v>
      </x:c>
      <x:c r="F2061" s="1" t="n">
        <x:v>3</x:v>
      </x:c>
      <x:c r="G2061" s="1" t="n">
        <x:v>21</x:v>
      </x:c>
      <x:c r="H2061" s="1" t="n">
        <x:v>0</x:v>
      </x:c>
      <x:c r="I2061" s="1" t="n">
        <x:v>0</x:v>
      </x:c>
      <x:c r="J2061" s="1" t="n">
        <x:v>0.34</x:v>
      </x:c>
      <x:c r="K2061" s="1" t="n">
        <x:v>0</x:v>
      </x:c>
      <x:c r="L2061" s="1" t="n">
        <x:v>88</x:v>
      </x:c>
      <x:c r="M2061" s="1" t="n">
        <x:v>3.5</x:v>
      </x:c>
      <x:c r="N2061" s="1" t="n">
        <x:v>6.9</x:v>
      </x:c>
      <x:c r="O2061" s="1" t="n">
        <x:f aca="0">24*MAX(0,EOMONTH(B2061,0)-MAX(B2061,INDEX(Device_Inventory!$K$2:$K$1201,MATCH(A2061,Device_Inventory!$A$2:$A$1201,0)))+1)</x:f>
        <x:v>744</x:v>
      </x:c>
      <x:c r="P2061" s="11" t="b">
        <x:f aca="0">INDEX(Device_Inventory!$K$2:$K$1201,MATCH(A2061,Device_Inventory!$A$2:$A$1201,0))&gt;B2061</x:f>
        <x:v>0</x:v>
      </x:c>
      <x:c r="Q2061" s="1" t="str">
        <x:f aca="0">IF(D2061&gt;O2061,"Fail: operating hours exceed in-service hours",IF(D2061+M2061&gt;O2061,"Fail: operating + unavailable hours exceed in-service hours",IF(P2061,"Partial month: within in-service hours","OK")))</x:f>
        <x:v>OK</x:v>
      </x:c>
    </x:row>
    <x:row r="2062" ht="15" hidden="0" customHeight="1">
      <x:c r="A2062" s="1" t="s">
        <x:v>1778</x:v>
      </x:c>
      <x:c r="B2062" s="14" t="n">
        <x:v>46113</x:v>
      </x:c>
      <x:c r="C2062" s="1" t="n">
        <x:v>67.4</x:v>
      </x:c>
      <x:c r="D2062" s="1" t="n">
        <x:v>409.2</x:v>
      </x:c>
      <x:c r="E2062" s="1" t="n">
        <x:v>18</x:v>
      </x:c>
      <x:c r="F2062" s="1" t="n">
        <x:v>0</x:v>
      </x:c>
      <x:c r="G2062" s="1" t="n">
        <x:v>38</x:v>
      </x:c>
      <x:c r="H2062" s="1" t="n">
        <x:v>0</x:v>
      </x:c>
      <x:c r="I2062" s="1" t="n">
        <x:v>2</x:v>
      </x:c>
      <x:c r="J2062" s="1" t="n">
        <x:v>0.41</x:v>
      </x:c>
      <x:c r="K2062" s="1" t="n">
        <x:v>0</x:v>
      </x:c>
      <x:c r="L2062" s="1" t="n">
        <x:v>96.1</x:v>
      </x:c>
      <x:c r="M2062" s="1" t="n">
        <x:v>4.9</x:v>
      </x:c>
      <x:c r="N2062" s="1" t="n">
        <x:v>15.3</x:v>
      </x:c>
      <x:c r="O2062" s="1" t="n">
        <x:f aca="0">24*MAX(0,EOMONTH(B2062,0)-MAX(B2062,INDEX(Device_Inventory!$K$2:$K$1201,MATCH(A2062,Device_Inventory!$A$2:$A$1201,0)))+1)</x:f>
        <x:v>720</x:v>
      </x:c>
      <x:c r="P2062" s="11" t="b">
        <x:f aca="0">INDEX(Device_Inventory!$K$2:$K$1201,MATCH(A2062,Device_Inventory!$A$2:$A$1201,0))&gt;B2062</x:f>
        <x:v>0</x:v>
      </x:c>
      <x:c r="Q2062" s="1" t="str">
        <x:f aca="0">IF(D2062&gt;O2062,"Fail: operating hours exceed in-service hours",IF(D2062+M2062&gt;O2062,"Fail: operating + unavailable hours exceed in-service hours",IF(P2062,"Partial month: within in-service hours","OK")))</x:f>
        <x:v>OK</x:v>
      </x:c>
    </x:row>
    <x:row r="2063" ht="15" hidden="0" customHeight="1">
      <x:c r="A2063" s="1" t="s">
        <x:v>1778</x:v>
      </x:c>
      <x:c r="B2063" s="14" t="n">
        <x:v>46143</x:v>
      </x:c>
      <x:c r="C2063" s="1" t="n">
        <x:v>48.5</x:v>
      </x:c>
      <x:c r="D2063" s="1" t="n">
        <x:v>313.5</x:v>
      </x:c>
      <x:c r="E2063" s="1" t="n">
        <x:v>13</x:v>
      </x:c>
      <x:c r="F2063" s="1" t="n">
        <x:v>4</x:v>
      </x:c>
      <x:c r="G2063" s="1" t="n">
        <x:v>28</x:v>
      </x:c>
      <x:c r="H2063" s="1" t="n">
        <x:v>0</x:v>
      </x:c>
      <x:c r="I2063" s="1" t="n">
        <x:v>0</x:v>
      </x:c>
      <x:c r="J2063" s="1" t="n">
        <x:v>0.36</x:v>
      </x:c>
      <x:c r="K2063" s="1" t="n">
        <x:v>1</x:v>
      </x:c>
      <x:c r="L2063" s="1" t="n">
        <x:v>94.1</x:v>
      </x:c>
      <x:c r="M2063" s="1" t="n">
        <x:v>6.2</x:v>
      </x:c>
      <x:c r="N2063" s="1" t="n">
        <x:v>8.7</x:v>
      </x:c>
      <x:c r="O2063" s="1" t="n">
        <x:f aca="0">24*MAX(0,EOMONTH(B2063,0)-MAX(B2063,INDEX(Device_Inventory!$K$2:$K$1201,MATCH(A2063,Device_Inventory!$A$2:$A$1201,0)))+1)</x:f>
        <x:v>744</x:v>
      </x:c>
      <x:c r="P2063" s="11" t="b">
        <x:f aca="0">INDEX(Device_Inventory!$K$2:$K$1201,MATCH(A2063,Device_Inventory!$A$2:$A$1201,0))&gt;B2063</x:f>
        <x:v>0</x:v>
      </x:c>
      <x:c r="Q2063" s="1" t="str">
        <x:f aca="0">IF(D2063&gt;O2063,"Fail: operating hours exceed in-service hours",IF(D2063+M2063&gt;O2063,"Fail: operating + unavailable hours exceed in-service hours",IF(P2063,"Partial month: within in-service hours","OK")))</x:f>
        <x:v>OK</x:v>
      </x:c>
    </x:row>
    <x:row r="2064" ht="15" hidden="0" customHeight="1">
      <x:c r="A2064" s="1" t="s">
        <x:v>1778</x:v>
      </x:c>
      <x:c r="B2064" s="14" t="n">
        <x:v>46174</x:v>
      </x:c>
      <x:c r="C2064" s="1" t="n">
        <x:v>53.4</x:v>
      </x:c>
      <x:c r="D2064" s="1" t="n">
        <x:v>356.3</x:v>
      </x:c>
      <x:c r="E2064" s="1" t="n">
        <x:v>13</x:v>
      </x:c>
      <x:c r="F2064" s="1" t="n">
        <x:v>0</x:v>
      </x:c>
      <x:c r="G2064" s="1" t="n">
        <x:v>20</x:v>
      </x:c>
      <x:c r="H2064" s="1" t="n">
        <x:v>1</x:v>
      </x:c>
      <x:c r="I2064" s="1" t="n">
        <x:v>1</x:v>
      </x:c>
      <x:c r="J2064" s="1" t="n">
        <x:v>0.83</x:v>
      </x:c>
      <x:c r="K2064" s="1" t="n">
        <x:v>0</x:v>
      </x:c>
      <x:c r="L2064" s="1" t="n">
        <x:v>93.4</x:v>
      </x:c>
      <x:c r="M2064" s="1" t="n">
        <x:v>0</x:v>
      </x:c>
      <x:c r="N2064" s="1" t="n">
        <x:v>16</x:v>
      </x:c>
      <x:c r="O2064" s="1" t="n">
        <x:f aca="0">24*MAX(0,EOMONTH(B2064,0)-MAX(B2064,INDEX(Device_Inventory!$K$2:$K$1201,MATCH(A2064,Device_Inventory!$A$2:$A$1201,0)))+1)</x:f>
        <x:v>720</x:v>
      </x:c>
      <x:c r="P2064" s="11" t="b">
        <x:f aca="0">INDEX(Device_Inventory!$K$2:$K$1201,MATCH(A2064,Device_Inventory!$A$2:$A$1201,0))&gt;B2064</x:f>
        <x:v>0</x:v>
      </x:c>
      <x:c r="Q2064" s="1" t="str">
        <x:f aca="0">IF(D2064&gt;O2064,"Fail: operating hours exceed in-service hours",IF(D2064+M2064&gt;O2064,"Fail: operating + unavailable hours exceed in-service hours",IF(P2064,"Partial month: within in-service hours","OK")))</x:f>
        <x:v>OK</x:v>
      </x:c>
    </x:row>
    <x:row r="2065" ht="15" hidden="0" customHeight="1">
      <x:c r="A2065" s="1" t="s">
        <x:v>1778</x:v>
      </x:c>
      <x:c r="B2065" s="14" t="n">
        <x:v>46204</x:v>
      </x:c>
      <x:c r="C2065" s="1" t="n">
        <x:v>51</x:v>
      </x:c>
      <x:c r="D2065" s="1" t="n">
        <x:v>309.3</x:v>
      </x:c>
      <x:c r="E2065" s="1" t="n">
        <x:v>9</x:v>
      </x:c>
      <x:c r="F2065" s="1" t="n">
        <x:v>1</x:v>
      </x:c>
      <x:c r="G2065" s="1" t="n">
        <x:v>26</x:v>
      </x:c>
      <x:c r="H2065" s="1" t="n">
        <x:v>0</x:v>
      </x:c>
      <x:c r="I2065" s="1" t="n">
        <x:v>0</x:v>
      </x:c>
      <x:c r="J2065" s="1" t="n">
        <x:v>0.03</x:v>
      </x:c>
      <x:c r="K2065" s="1" t="n">
        <x:v>0</x:v>
      </x:c>
      <x:c r="L2065" s="1" t="n">
        <x:v>96</x:v>
      </x:c>
      <x:c r="M2065" s="1" t="n">
        <x:v>4.4</x:v>
      </x:c>
      <x:c r="N2065" s="1" t="n">
        <x:v>13.4</x:v>
      </x:c>
      <x:c r="O2065" s="1" t="n">
        <x:f aca="0">24*MAX(0,EOMONTH(B2065,0)-MAX(B2065,INDEX(Device_Inventory!$K$2:$K$1201,MATCH(A2065,Device_Inventory!$A$2:$A$1201,0)))+1)</x:f>
        <x:v>744</x:v>
      </x:c>
      <x:c r="P2065" s="11" t="b">
        <x:f aca="0">INDEX(Device_Inventory!$K$2:$K$1201,MATCH(A2065,Device_Inventory!$A$2:$A$1201,0))&gt;B2065</x:f>
        <x:v>0</x:v>
      </x:c>
      <x:c r="Q2065" s="1" t="str">
        <x:f aca="0">IF(D2065&gt;O2065,"Fail: operating hours exceed in-service hours",IF(D2065+M2065&gt;O2065,"Fail: operating + unavailable hours exceed in-service hours",IF(P2065,"Partial month: within in-service hours","OK")))</x:f>
        <x:v>OK</x:v>
      </x:c>
    </x:row>
    <x:row r="2066" ht="15" hidden="0" customHeight="1">
      <x:c r="A2066" s="1" t="s">
        <x:v>1003</x:v>
      </x:c>
      <x:c r="B2066" s="14" t="n">
        <x:v>46054</x:v>
      </x:c>
      <x:c r="C2066" s="1" t="n">
        <x:v>70.7</x:v>
      </x:c>
      <x:c r="D2066" s="1" t="n">
        <x:v>491.1</x:v>
      </x:c>
      <x:c r="E2066" s="1" t="n">
        <x:v>33</x:v>
      </x:c>
      <x:c r="F2066" s="1" t="n">
        <x:v>5</x:v>
      </x:c>
      <x:c r="G2066" s="1" t="n">
        <x:v>34</x:v>
      </x:c>
      <x:c r="H2066" s="1" t="n">
        <x:v>3</x:v>
      </x:c>
      <x:c r="I2066" s="1" t="n">
        <x:v>4</x:v>
      </x:c>
      <x:c r="J2066" s="1" t="n">
        <x:v>1.19</x:v>
      </x:c>
      <x:c r="K2066" s="1" t="n">
        <x:v>0</x:v>
      </x:c>
      <x:c r="L2066" s="1" t="n">
        <x:v>91.8</x:v>
      </x:c>
      <x:c r="M2066" s="1" t="n">
        <x:v>13.8</x:v>
      </x:c>
      <x:c r="N2066" s="1" t="n">
        <x:v>20</x:v>
      </x:c>
      <x:c r="O2066" s="1" t="n">
        <x:f aca="0">24*MAX(0,EOMONTH(B2066,0)-MAX(B2066,INDEX(Device_Inventory!$K$2:$K$1201,MATCH(A2066,Device_Inventory!$A$2:$A$1201,0)))+1)</x:f>
        <x:v>672</x:v>
      </x:c>
      <x:c r="P2066" s="11" t="b">
        <x:f aca="0">INDEX(Device_Inventory!$K$2:$K$1201,MATCH(A2066,Device_Inventory!$A$2:$A$1201,0))&gt;B2066</x:f>
        <x:v>0</x:v>
      </x:c>
      <x:c r="Q2066" s="1" t="str">
        <x:f aca="0">IF(D2066&gt;O2066,"Fail: operating hours exceed in-service hours",IF(D2066+M2066&gt;O2066,"Fail: operating + unavailable hours exceed in-service hours",IF(P2066,"Partial month: within in-service hours","OK")))</x:f>
        <x:v>OK</x:v>
      </x:c>
    </x:row>
    <x:row r="2067" ht="15" hidden="0" customHeight="1">
      <x:c r="A2067" s="1" t="s">
        <x:v>1003</x:v>
      </x:c>
      <x:c r="B2067" s="14" t="n">
        <x:v>46082</x:v>
      </x:c>
      <x:c r="C2067" s="1" t="n">
        <x:v>75.2</x:v>
      </x:c>
      <x:c r="D2067" s="1" t="n">
        <x:v>432.3</x:v>
      </x:c>
      <x:c r="E2067" s="1" t="n">
        <x:v>30</x:v>
      </x:c>
      <x:c r="F2067" s="1" t="n">
        <x:v>5</x:v>
      </x:c>
      <x:c r="G2067" s="1" t="n">
        <x:v>32</x:v>
      </x:c>
      <x:c r="H2067" s="1" t="n">
        <x:v>2</x:v>
      </x:c>
      <x:c r="I2067" s="1" t="n">
        <x:v>2</x:v>
      </x:c>
      <x:c r="J2067" s="1" t="n">
        <x:v>2.07</x:v>
      </x:c>
      <x:c r="K2067" s="1" t="n">
        <x:v>1</x:v>
      </x:c>
      <x:c r="L2067" s="1" t="n">
        <x:v>98.3</x:v>
      </x:c>
      <x:c r="M2067" s="1" t="n">
        <x:v>12.7</x:v>
      </x:c>
      <x:c r="N2067" s="1" t="n">
        <x:v>10.1</x:v>
      </x:c>
      <x:c r="O2067" s="1" t="n">
        <x:f aca="0">24*MAX(0,EOMONTH(B2067,0)-MAX(B2067,INDEX(Device_Inventory!$K$2:$K$1201,MATCH(A2067,Device_Inventory!$A$2:$A$1201,0)))+1)</x:f>
        <x:v>744</x:v>
      </x:c>
      <x:c r="P2067" s="11" t="b">
        <x:f aca="0">INDEX(Device_Inventory!$K$2:$K$1201,MATCH(A2067,Device_Inventory!$A$2:$A$1201,0))&gt;B2067</x:f>
        <x:v>0</x:v>
      </x:c>
      <x:c r="Q2067" s="1" t="str">
        <x:f aca="0">IF(D2067&gt;O2067,"Fail: operating hours exceed in-service hours",IF(D2067+M2067&gt;O2067,"Fail: operating + unavailable hours exceed in-service hours",IF(P2067,"Partial month: within in-service hours","OK")))</x:f>
        <x:v>OK</x:v>
      </x:c>
    </x:row>
    <x:row r="2068" ht="15" hidden="0" customHeight="1">
      <x:c r="A2068" s="1" t="s">
        <x:v>1003</x:v>
      </x:c>
      <x:c r="B2068" s="14" t="n">
        <x:v>46113</x:v>
      </x:c>
      <x:c r="C2068" s="1" t="n">
        <x:v>54.3</x:v>
      </x:c>
      <x:c r="D2068" s="1" t="n">
        <x:v>330.9</x:v>
      </x:c>
      <x:c r="E2068" s="1" t="n">
        <x:v>39</x:v>
      </x:c>
      <x:c r="F2068" s="1" t="n">
        <x:v>6</x:v>
      </x:c>
      <x:c r="G2068" s="1" t="n">
        <x:v>30</x:v>
      </x:c>
      <x:c r="H2068" s="1" t="n">
        <x:v>2</x:v>
      </x:c>
      <x:c r="I2068" s="1" t="n">
        <x:v>2</x:v>
      </x:c>
      <x:c r="J2068" s="1" t="n">
        <x:v>1.16</x:v>
      </x:c>
      <x:c r="K2068" s="1" t="n">
        <x:v>2</x:v>
      </x:c>
      <x:c r="L2068" s="1" t="n">
        <x:v>95.7</x:v>
      </x:c>
      <x:c r="M2068" s="1" t="n">
        <x:v>10.9</x:v>
      </x:c>
      <x:c r="N2068" s="1" t="n">
        <x:v>9.7</x:v>
      </x:c>
      <x:c r="O2068" s="1" t="n">
        <x:f aca="0">24*MAX(0,EOMONTH(B2068,0)-MAX(B2068,INDEX(Device_Inventory!$K$2:$K$1201,MATCH(A2068,Device_Inventory!$A$2:$A$1201,0)))+1)</x:f>
        <x:v>720</x:v>
      </x:c>
      <x:c r="P2068" s="11" t="b">
        <x:f aca="0">INDEX(Device_Inventory!$K$2:$K$1201,MATCH(A2068,Device_Inventory!$A$2:$A$1201,0))&gt;B2068</x:f>
        <x:v>0</x:v>
      </x:c>
      <x:c r="Q2068" s="1" t="str">
        <x:f aca="0">IF(D2068&gt;O2068,"Fail: operating hours exceed in-service hours",IF(D2068+M2068&gt;O2068,"Fail: operating + unavailable hours exceed in-service hours",IF(P2068,"Partial month: within in-service hours","OK")))</x:f>
        <x:v>OK</x:v>
      </x:c>
    </x:row>
    <x:row r="2069" ht="15" hidden="0" customHeight="1">
      <x:c r="A2069" s="1" t="s">
        <x:v>1003</x:v>
      </x:c>
      <x:c r="B2069" s="14" t="n">
        <x:v>46143</x:v>
      </x:c>
      <x:c r="C2069" s="1" t="n">
        <x:v>69</x:v>
      </x:c>
      <x:c r="D2069" s="1" t="n">
        <x:v>381.7</x:v>
      </x:c>
      <x:c r="E2069" s="1" t="n">
        <x:v>30</x:v>
      </x:c>
      <x:c r="F2069" s="1" t="n">
        <x:v>6</x:v>
      </x:c>
      <x:c r="G2069" s="1" t="n">
        <x:v>39</x:v>
      </x:c>
      <x:c r="H2069" s="1" t="n">
        <x:v>2</x:v>
      </x:c>
      <x:c r="I2069" s="1" t="n">
        <x:v>5</x:v>
      </x:c>
      <x:c r="J2069" s="1" t="n">
        <x:v>1.52</x:v>
      </x:c>
      <x:c r="K2069" s="1" t="n">
        <x:v>2</x:v>
      </x:c>
      <x:c r="L2069" s="1" t="n">
        <x:v>94.2</x:v>
      </x:c>
      <x:c r="M2069" s="1" t="n">
        <x:v>12.2</x:v>
      </x:c>
      <x:c r="N2069" s="1" t="n">
        <x:v>15.4</x:v>
      </x:c>
      <x:c r="O2069" s="1" t="n">
        <x:f aca="0">24*MAX(0,EOMONTH(B2069,0)-MAX(B2069,INDEX(Device_Inventory!$K$2:$K$1201,MATCH(A2069,Device_Inventory!$A$2:$A$1201,0)))+1)</x:f>
        <x:v>744</x:v>
      </x:c>
      <x:c r="P2069" s="11" t="b">
        <x:f aca="0">INDEX(Device_Inventory!$K$2:$K$1201,MATCH(A2069,Device_Inventory!$A$2:$A$1201,0))&gt;B2069</x:f>
        <x:v>0</x:v>
      </x:c>
      <x:c r="Q2069" s="1" t="str">
        <x:f aca="0">IF(D2069&gt;O2069,"Fail: operating hours exceed in-service hours",IF(D2069+M2069&gt;O2069,"Fail: operating + unavailable hours exceed in-service hours",IF(P2069,"Partial month: within in-service hours","OK")))</x:f>
        <x:v>OK</x:v>
      </x:c>
    </x:row>
    <x:row r="2070" ht="15" hidden="0" customHeight="1">
      <x:c r="A2070" s="1" t="s">
        <x:v>1003</x:v>
      </x:c>
      <x:c r="B2070" s="14" t="n">
        <x:v>46174</x:v>
      </x:c>
      <x:c r="C2070" s="1" t="n">
        <x:v>87</x:v>
      </x:c>
      <x:c r="D2070" s="1" t="n">
        <x:v>478.5</x:v>
      </x:c>
      <x:c r="E2070" s="1" t="n">
        <x:v>36</x:v>
      </x:c>
      <x:c r="F2070" s="1" t="n">
        <x:v>6</x:v>
      </x:c>
      <x:c r="G2070" s="1" t="n">
        <x:v>27</x:v>
      </x:c>
      <x:c r="H2070" s="1" t="n">
        <x:v>1</x:v>
      </x:c>
      <x:c r="I2070" s="1" t="n">
        <x:v>5</x:v>
      </x:c>
      <x:c r="J2070" s="1" t="n">
        <x:v>1.68</x:v>
      </x:c>
      <x:c r="K2070" s="1" t="n">
        <x:v>2</x:v>
      </x:c>
      <x:c r="L2070" s="1" t="n">
        <x:v>92.3</x:v>
      </x:c>
      <x:c r="M2070" s="1" t="n">
        <x:v>11.1</x:v>
      </x:c>
      <x:c r="N2070" s="1" t="n">
        <x:v>8.2</x:v>
      </x:c>
      <x:c r="O2070" s="1" t="n">
        <x:f aca="0">24*MAX(0,EOMONTH(B2070,0)-MAX(B2070,INDEX(Device_Inventory!$K$2:$K$1201,MATCH(A2070,Device_Inventory!$A$2:$A$1201,0)))+1)</x:f>
        <x:v>720</x:v>
      </x:c>
      <x:c r="P2070" s="11" t="b">
        <x:f aca="0">INDEX(Device_Inventory!$K$2:$K$1201,MATCH(A2070,Device_Inventory!$A$2:$A$1201,0))&gt;B2070</x:f>
        <x:v>0</x:v>
      </x:c>
      <x:c r="Q2070" s="1" t="str">
        <x:f aca="0">IF(D2070&gt;O2070,"Fail: operating hours exceed in-service hours",IF(D2070+M2070&gt;O2070,"Fail: operating + unavailable hours exceed in-service hours",IF(P2070,"Partial month: within in-service hours","OK")))</x:f>
        <x:v>OK</x:v>
      </x:c>
    </x:row>
    <x:row r="2071" ht="15" hidden="0" customHeight="1">
      <x:c r="A2071" s="1" t="s">
        <x:v>1003</x:v>
      </x:c>
      <x:c r="B2071" s="14" t="n">
        <x:v>46204</x:v>
      </x:c>
      <x:c r="C2071" s="1" t="n">
        <x:v>84.4</x:v>
      </x:c>
      <x:c r="D2071" s="1" t="n">
        <x:v>481.9</x:v>
      </x:c>
      <x:c r="E2071" s="1" t="n">
        <x:v>33</x:v>
      </x:c>
      <x:c r="F2071" s="1" t="n">
        <x:v>6</x:v>
      </x:c>
      <x:c r="G2071" s="1" t="n">
        <x:v>38</x:v>
      </x:c>
      <x:c r="H2071" s="1" t="n">
        <x:v>1</x:v>
      </x:c>
      <x:c r="I2071" s="1" t="n">
        <x:v>1</x:v>
      </x:c>
      <x:c r="J2071" s="1" t="n">
        <x:v>0.91</x:v>
      </x:c>
      <x:c r="K2071" s="1" t="n">
        <x:v>2</x:v>
      </x:c>
      <x:c r="L2071" s="1" t="n">
        <x:v>98.7</x:v>
      </x:c>
      <x:c r="M2071" s="1" t="n">
        <x:v>7.2</x:v>
      </x:c>
      <x:c r="N2071" s="1" t="n">
        <x:v>23</x:v>
      </x:c>
      <x:c r="O2071" s="1" t="n">
        <x:f aca="0">24*MAX(0,EOMONTH(B2071,0)-MAX(B2071,INDEX(Device_Inventory!$K$2:$K$1201,MATCH(A2071,Device_Inventory!$A$2:$A$1201,0)))+1)</x:f>
        <x:v>744</x:v>
      </x:c>
      <x:c r="P2071" s="11" t="b">
        <x:f aca="0">INDEX(Device_Inventory!$K$2:$K$1201,MATCH(A2071,Device_Inventory!$A$2:$A$1201,0))&gt;B2071</x:f>
        <x:v>0</x:v>
      </x:c>
      <x:c r="Q2071" s="1" t="str">
        <x:f aca="0">IF(D2071&gt;O2071,"Fail: operating hours exceed in-service hours",IF(D2071+M2071&gt;O2071,"Fail: operating + unavailable hours exceed in-service hours",IF(P2071,"Partial month: within in-service hours","OK")))</x:f>
        <x:v>OK</x:v>
      </x:c>
    </x:row>
    <x:row r="2072" ht="15" hidden="0" customHeight="1">
      <x:c r="A2072" s="1" t="s">
        <x:v>1004</x:v>
      </x:c>
      <x:c r="B2072" s="14" t="n">
        <x:v>46054</x:v>
      </x:c>
      <x:c r="C2072" s="1" t="n">
        <x:v>32.2</x:v>
      </x:c>
      <x:c r="D2072" s="1" t="n">
        <x:v>182.2</x:v>
      </x:c>
      <x:c r="E2072" s="1" t="n">
        <x:v>13</x:v>
      </x:c>
      <x:c r="F2072" s="1" t="n">
        <x:v>0</x:v>
      </x:c>
      <x:c r="G2072" s="1" t="n">
        <x:v>39</x:v>
      </x:c>
      <x:c r="H2072" s="1" t="n">
        <x:v>0</x:v>
      </x:c>
      <x:c r="I2072" s="1" t="n">
        <x:v>4</x:v>
      </x:c>
      <x:c r="J2072" s="1" t="n">
        <x:v>0</x:v>
      </x:c>
      <x:c r="K2072" s="1" t="n">
        <x:v>0</x:v>
      </x:c>
      <x:c r="L2072" s="1" t="n">
        <x:v>93.2</x:v>
      </x:c>
      <x:c r="M2072" s="1" t="n">
        <x:v>5.8</x:v>
      </x:c>
      <x:c r="N2072" s="1" t="n">
        <x:v>5.9</x:v>
      </x:c>
      <x:c r="O2072" s="1" t="n">
        <x:f aca="0">24*MAX(0,EOMONTH(B2072,0)-MAX(B2072,INDEX(Device_Inventory!$K$2:$K$1201,MATCH(A2072,Device_Inventory!$A$2:$A$1201,0)))+1)</x:f>
        <x:v>672</x:v>
      </x:c>
      <x:c r="P2072" s="11" t="b">
        <x:f aca="0">INDEX(Device_Inventory!$K$2:$K$1201,MATCH(A2072,Device_Inventory!$A$2:$A$1201,0))&gt;B2072</x:f>
        <x:v>0</x:v>
      </x:c>
      <x:c r="Q2072" s="1" t="str">
        <x:f aca="0">IF(D2072&gt;O2072,"Fail: operating hours exceed in-service hours",IF(D2072+M2072&gt;O2072,"Fail: operating + unavailable hours exceed in-service hours",IF(P2072,"Partial month: within in-service hours","OK")))</x:f>
        <x:v>OK</x:v>
      </x:c>
    </x:row>
    <x:row r="2073" ht="15" hidden="0" customHeight="1">
      <x:c r="A2073" s="1" t="s">
        <x:v>1004</x:v>
      </x:c>
      <x:c r="B2073" s="14" t="n">
        <x:v>46082</x:v>
      </x:c>
      <x:c r="C2073" s="1" t="n">
        <x:v>55.1</x:v>
      </x:c>
      <x:c r="D2073" s="1" t="n">
        <x:v>322.6</x:v>
      </x:c>
      <x:c r="E2073" s="1" t="n">
        <x:v>10</x:v>
      </x:c>
      <x:c r="F2073" s="1" t="n">
        <x:v>1</x:v>
      </x:c>
      <x:c r="G2073" s="1" t="n">
        <x:v>30</x:v>
      </x:c>
      <x:c r="H2073" s="1" t="n">
        <x:v>0</x:v>
      </x:c>
      <x:c r="I2073" s="1" t="n">
        <x:v>3</x:v>
      </x:c>
      <x:c r="J2073" s="1" t="n">
        <x:v>0.18</x:v>
      </x:c>
      <x:c r="K2073" s="1" t="n">
        <x:v>0</x:v>
      </x:c>
      <x:c r="L2073" s="1" t="n">
        <x:v>90.5</x:v>
      </x:c>
      <x:c r="M2073" s="1" t="n">
        <x:v>3.4</x:v>
      </x:c>
      <x:c r="N2073" s="1" t="n">
        <x:v>9.1</x:v>
      </x:c>
      <x:c r="O2073" s="1" t="n">
        <x:f aca="0">24*MAX(0,EOMONTH(B2073,0)-MAX(B2073,INDEX(Device_Inventory!$K$2:$K$1201,MATCH(A2073,Device_Inventory!$A$2:$A$1201,0)))+1)</x:f>
        <x:v>744</x:v>
      </x:c>
      <x:c r="P2073" s="11" t="b">
        <x:f aca="0">INDEX(Device_Inventory!$K$2:$K$1201,MATCH(A2073,Device_Inventory!$A$2:$A$1201,0))&gt;B2073</x:f>
        <x:v>0</x:v>
      </x:c>
      <x:c r="Q2073" s="1" t="str">
        <x:f aca="0">IF(D2073&gt;O2073,"Fail: operating hours exceed in-service hours",IF(D2073+M2073&gt;O2073,"Fail: operating + unavailable hours exceed in-service hours",IF(P2073,"Partial month: within in-service hours","OK")))</x:f>
        <x:v>OK</x:v>
      </x:c>
    </x:row>
    <x:row r="2074" ht="15" hidden="0" customHeight="1">
      <x:c r="A2074" s="1" t="s">
        <x:v>1004</x:v>
      </x:c>
      <x:c r="B2074" s="14" t="n">
        <x:v>46113</x:v>
      </x:c>
      <x:c r="C2074" s="1" t="n">
        <x:v>44.1</x:v>
      </x:c>
      <x:c r="D2074" s="1" t="n">
        <x:v>279.4</x:v>
      </x:c>
      <x:c r="E2074" s="1" t="n">
        <x:v>14</x:v>
      </x:c>
      <x:c r="F2074" s="1" t="n">
        <x:v>0</x:v>
      </x:c>
      <x:c r="G2074" s="1" t="n">
        <x:v>19</x:v>
      </x:c>
      <x:c r="H2074" s="1" t="n">
        <x:v>0</x:v>
      </x:c>
      <x:c r="I2074" s="1" t="n">
        <x:v>0</x:v>
      </x:c>
      <x:c r="J2074" s="1" t="n">
        <x:v>0.92</x:v>
      </x:c>
      <x:c r="K2074" s="1" t="n">
        <x:v>0</x:v>
      </x:c>
      <x:c r="L2074" s="1" t="n">
        <x:v>95</x:v>
      </x:c>
      <x:c r="M2074" s="1" t="n">
        <x:v>1.7</x:v>
      </x:c>
      <x:c r="N2074" s="1" t="n">
        <x:v>9.3</x:v>
      </x:c>
      <x:c r="O2074" s="1" t="n">
        <x:f aca="0">24*MAX(0,EOMONTH(B2074,0)-MAX(B2074,INDEX(Device_Inventory!$K$2:$K$1201,MATCH(A2074,Device_Inventory!$A$2:$A$1201,0)))+1)</x:f>
        <x:v>720</x:v>
      </x:c>
      <x:c r="P2074" s="11" t="b">
        <x:f aca="0">INDEX(Device_Inventory!$K$2:$K$1201,MATCH(A2074,Device_Inventory!$A$2:$A$1201,0))&gt;B2074</x:f>
        <x:v>0</x:v>
      </x:c>
      <x:c r="Q2074" s="1" t="str">
        <x:f aca="0">IF(D2074&gt;O2074,"Fail: operating hours exceed in-service hours",IF(D2074+M2074&gt;O2074,"Fail: operating + unavailable hours exceed in-service hours",IF(P2074,"Partial month: within in-service hours","OK")))</x:f>
        <x:v>OK</x:v>
      </x:c>
    </x:row>
    <x:row r="2075" ht="15" hidden="0" customHeight="1">
      <x:c r="A2075" s="1" t="s">
        <x:v>1004</x:v>
      </x:c>
      <x:c r="B2075" s="14" t="n">
        <x:v>46143</x:v>
      </x:c>
      <x:c r="C2075" s="1" t="n">
        <x:v>31.3</x:v>
      </x:c>
      <x:c r="D2075" s="1" t="n">
        <x:v>178.9</x:v>
      </x:c>
      <x:c r="E2075" s="1" t="n">
        <x:v>5</x:v>
      </x:c>
      <x:c r="F2075" s="1" t="n">
        <x:v>3</x:v>
      </x:c>
      <x:c r="G2075" s="1" t="n">
        <x:v>40</x:v>
      </x:c>
      <x:c r="H2075" s="1" t="n">
        <x:v>0</x:v>
      </x:c>
      <x:c r="I2075" s="1" t="n">
        <x:v>1</x:v>
      </x:c>
      <x:c r="J2075" s="1" t="n">
        <x:v>0.7</x:v>
      </x:c>
      <x:c r="K2075" s="1" t="n">
        <x:v>2</x:v>
      </x:c>
      <x:c r="L2075" s="1" t="n">
        <x:v>98.7</x:v>
      </x:c>
      <x:c r="M2075" s="1" t="n">
        <x:v>5</x:v>
      </x:c>
      <x:c r="N2075" s="1" t="n">
        <x:v>5.3</x:v>
      </x:c>
      <x:c r="O2075" s="1" t="n">
        <x:f aca="0">24*MAX(0,EOMONTH(B2075,0)-MAX(B2075,INDEX(Device_Inventory!$K$2:$K$1201,MATCH(A2075,Device_Inventory!$A$2:$A$1201,0)))+1)</x:f>
        <x:v>744</x:v>
      </x:c>
      <x:c r="P2075" s="11" t="b">
        <x:f aca="0">INDEX(Device_Inventory!$K$2:$K$1201,MATCH(A2075,Device_Inventory!$A$2:$A$1201,0))&gt;B2075</x:f>
        <x:v>0</x:v>
      </x:c>
      <x:c r="Q2075" s="1" t="str">
        <x:f aca="0">IF(D2075&gt;O2075,"Fail: operating hours exceed in-service hours",IF(D2075+M2075&gt;O2075,"Fail: operating + unavailable hours exceed in-service hours",IF(P2075,"Partial month: within in-service hours","OK")))</x:f>
        <x:v>OK</x:v>
      </x:c>
    </x:row>
    <x:row r="2076" ht="15" hidden="0" customHeight="1">
      <x:c r="A2076" s="1" t="s">
        <x:v>1004</x:v>
      </x:c>
      <x:c r="B2076" s="14" t="n">
        <x:v>46174</x:v>
      </x:c>
      <x:c r="C2076" s="1" t="n">
        <x:v>54.2</x:v>
      </x:c>
      <x:c r="D2076" s="1" t="n">
        <x:v>314.9</x:v>
      </x:c>
      <x:c r="E2076" s="1" t="n">
        <x:v>13</x:v>
      </x:c>
      <x:c r="F2076" s="1" t="n">
        <x:v>0</x:v>
      </x:c>
      <x:c r="G2076" s="1" t="n">
        <x:v>42</x:v>
      </x:c>
      <x:c r="H2076" s="1" t="n">
        <x:v>0</x:v>
      </x:c>
      <x:c r="I2076" s="1" t="n">
        <x:v>0</x:v>
      </x:c>
      <x:c r="J2076" s="1" t="n">
        <x:v>0.03</x:v>
      </x:c>
      <x:c r="K2076" s="1" t="n">
        <x:v>0</x:v>
      </x:c>
      <x:c r="L2076" s="1" t="n">
        <x:v>96.3</x:v>
      </x:c>
      <x:c r="M2076" s="1" t="n">
        <x:v>6.8</x:v>
      </x:c>
      <x:c r="N2076" s="1" t="n">
        <x:v>15.7</x:v>
      </x:c>
      <x:c r="O2076" s="1" t="n">
        <x:f aca="0">24*MAX(0,EOMONTH(B2076,0)-MAX(B2076,INDEX(Device_Inventory!$K$2:$K$1201,MATCH(A2076,Device_Inventory!$A$2:$A$1201,0)))+1)</x:f>
        <x:v>720</x:v>
      </x:c>
      <x:c r="P2076" s="11" t="b">
        <x:f aca="0">INDEX(Device_Inventory!$K$2:$K$1201,MATCH(A2076,Device_Inventory!$A$2:$A$1201,0))&gt;B2076</x:f>
        <x:v>0</x:v>
      </x:c>
      <x:c r="Q2076" s="1" t="str">
        <x:f aca="0">IF(D2076&gt;O2076,"Fail: operating hours exceed in-service hours",IF(D2076+M2076&gt;O2076,"Fail: operating + unavailable hours exceed in-service hours",IF(P2076,"Partial month: within in-service hours","OK")))</x:f>
        <x:v>OK</x:v>
      </x:c>
    </x:row>
    <x:row r="2077" ht="15" hidden="0" customHeight="1">
      <x:c r="A2077" s="1" t="s">
        <x:v>1004</x:v>
      </x:c>
      <x:c r="B2077" s="14" t="n">
        <x:v>46204</x:v>
      </x:c>
      <x:c r="C2077" s="1" t="n">
        <x:v>12.6</x:v>
      </x:c>
      <x:c r="D2077" s="1" t="n">
        <x:v>77.8</x:v>
      </x:c>
      <x:c r="E2077" s="1" t="n">
        <x:v>19</x:v>
      </x:c>
      <x:c r="F2077" s="1" t="n">
        <x:v>3</x:v>
      </x:c>
      <x:c r="G2077" s="1" t="n">
        <x:v>49</x:v>
      </x:c>
      <x:c r="H2077" s="1" t="n">
        <x:v>0</x:v>
      </x:c>
      <x:c r="I2077" s="1" t="n">
        <x:v>1</x:v>
      </x:c>
      <x:c r="J2077" s="1" t="n">
        <x:v>0.89</x:v>
      </x:c>
      <x:c r="K2077" s="1" t="n">
        <x:v>0</x:v>
      </x:c>
      <x:c r="L2077" s="1" t="n">
        <x:v>94.3</x:v>
      </x:c>
      <x:c r="M2077" s="1" t="n">
        <x:v>0</x:v>
      </x:c>
      <x:c r="N2077" s="1" t="n">
        <x:v>1.1</x:v>
      </x:c>
      <x:c r="O2077" s="1" t="n">
        <x:f aca="0">24*MAX(0,EOMONTH(B2077,0)-MAX(B2077,INDEX(Device_Inventory!$K$2:$K$1201,MATCH(A2077,Device_Inventory!$A$2:$A$1201,0)))+1)</x:f>
        <x:v>744</x:v>
      </x:c>
      <x:c r="P2077" s="11" t="b">
        <x:f aca="0">INDEX(Device_Inventory!$K$2:$K$1201,MATCH(A2077,Device_Inventory!$A$2:$A$1201,0))&gt;B2077</x:f>
        <x:v>0</x:v>
      </x:c>
      <x:c r="Q2077" s="1" t="str">
        <x:f aca="0">IF(D2077&gt;O2077,"Fail: operating hours exceed in-service hours",IF(D2077+M2077&gt;O2077,"Fail: operating + unavailable hours exceed in-service hours",IF(P2077,"Partial month: within in-service hours","OK")))</x:f>
        <x:v>OK</x:v>
      </x:c>
    </x:row>
    <x:row r="2078" ht="15" hidden="0" customHeight="1">
      <x:c r="A2078" s="1" t="s">
        <x:v>1006</x:v>
      </x:c>
      <x:c r="B2078" s="14" t="n">
        <x:v>46054</x:v>
      </x:c>
      <x:c r="C2078" s="1" t="n">
        <x:v>87.8</x:v>
      </x:c>
      <x:c r="D2078" s="1" t="n">
        <x:v>547.4</x:v>
      </x:c>
      <x:c r="E2078" s="1" t="n">
        <x:v>25</x:v>
      </x:c>
      <x:c r="F2078" s="1" t="n">
        <x:v>2</x:v>
      </x:c>
      <x:c r="G2078" s="1" t="n">
        <x:v>45</x:v>
      </x:c>
      <x:c r="H2078" s="1" t="n">
        <x:v>0</x:v>
      </x:c>
      <x:c r="I2078" s="1" t="n">
        <x:v>3</x:v>
      </x:c>
      <x:c r="J2078" s="1" t="n">
        <x:v>0.96</x:v>
      </x:c>
      <x:c r="K2078" s="1" t="n">
        <x:v>0</x:v>
      </x:c>
      <x:c r="L2078" s="1" t="n">
        <x:v>96.1</x:v>
      </x:c>
      <x:c r="M2078" s="1" t="n">
        <x:v>0</x:v>
      </x:c>
      <x:c r="N2078" s="1" t="n">
        <x:v>18.8</x:v>
      </x:c>
      <x:c r="O2078" s="1" t="n">
        <x:f aca="0">24*MAX(0,EOMONTH(B2078,0)-MAX(B2078,INDEX(Device_Inventory!$K$2:$K$1201,MATCH(A2078,Device_Inventory!$A$2:$A$1201,0)))+1)</x:f>
        <x:v>672</x:v>
      </x:c>
      <x:c r="P2078" s="11" t="b">
        <x:f aca="0">INDEX(Device_Inventory!$K$2:$K$1201,MATCH(A2078,Device_Inventory!$A$2:$A$1201,0))&gt;B2078</x:f>
        <x:v>0</x:v>
      </x:c>
      <x:c r="Q2078" s="1" t="str">
        <x:f aca="0">IF(D2078&gt;O2078,"Fail: operating hours exceed in-service hours",IF(D2078+M2078&gt;O2078,"Fail: operating + unavailable hours exceed in-service hours",IF(P2078,"Partial month: within in-service hours","OK")))</x:f>
        <x:v>OK</x:v>
      </x:c>
    </x:row>
    <x:row r="2079" ht="15" hidden="0" customHeight="1">
      <x:c r="A2079" s="1" t="s">
        <x:v>1006</x:v>
      </x:c>
      <x:c r="B2079" s="14" t="n">
        <x:v>46082</x:v>
      </x:c>
      <x:c r="C2079" s="1" t="n">
        <x:v>57</x:v>
      </x:c>
      <x:c r="D2079" s="1" t="n">
        <x:v>386.4</x:v>
      </x:c>
      <x:c r="E2079" s="1" t="n">
        <x:v>15</x:v>
      </x:c>
      <x:c r="F2079" s="1" t="n">
        <x:v>1</x:v>
      </x:c>
      <x:c r="G2079" s="1" t="n">
        <x:v>29</x:v>
      </x:c>
      <x:c r="H2079" s="1" t="n">
        <x:v>0</x:v>
      </x:c>
      <x:c r="I2079" s="1" t="n">
        <x:v>3</x:v>
      </x:c>
      <x:c r="J2079" s="1" t="n">
        <x:v>0.77</x:v>
      </x:c>
      <x:c r="K2079" s="1" t="n">
        <x:v>0</x:v>
      </x:c>
      <x:c r="L2079" s="1" t="n">
        <x:v>97.8</x:v>
      </x:c>
      <x:c r="M2079" s="1" t="n">
        <x:v>4.1</x:v>
      </x:c>
      <x:c r="N2079" s="1" t="n">
        <x:v>15.2</x:v>
      </x:c>
      <x:c r="O2079" s="1" t="n">
        <x:f aca="0">24*MAX(0,EOMONTH(B2079,0)-MAX(B2079,INDEX(Device_Inventory!$K$2:$K$1201,MATCH(A2079,Device_Inventory!$A$2:$A$1201,0)))+1)</x:f>
        <x:v>744</x:v>
      </x:c>
      <x:c r="P2079" s="11" t="b">
        <x:f aca="0">INDEX(Device_Inventory!$K$2:$K$1201,MATCH(A2079,Device_Inventory!$A$2:$A$1201,0))&gt;B2079</x:f>
        <x:v>0</x:v>
      </x:c>
      <x:c r="Q2079" s="1" t="str">
        <x:f aca="0">IF(D2079&gt;O2079,"Fail: operating hours exceed in-service hours",IF(D2079+M2079&gt;O2079,"Fail: operating + unavailable hours exceed in-service hours",IF(P2079,"Partial month: within in-service hours","OK")))</x:f>
        <x:v>OK</x:v>
      </x:c>
    </x:row>
    <x:row r="2080" ht="15" hidden="0" customHeight="1">
      <x:c r="A2080" s="1" t="s">
        <x:v>1006</x:v>
      </x:c>
      <x:c r="B2080" s="14" t="n">
        <x:v>46113</x:v>
      </x:c>
      <x:c r="C2080" s="1" t="n">
        <x:v>85.1</x:v>
      </x:c>
      <x:c r="D2080" s="1" t="n">
        <x:v>593.9</x:v>
      </x:c>
      <x:c r="E2080" s="1" t="n">
        <x:v>20</x:v>
      </x:c>
      <x:c r="F2080" s="1" t="n">
        <x:v>1</x:v>
      </x:c>
      <x:c r="G2080" s="1" t="n">
        <x:v>43</x:v>
      </x:c>
      <x:c r="H2080" s="1" t="n">
        <x:v>1</x:v>
      </x:c>
      <x:c r="I2080" s="1" t="n">
        <x:v>2</x:v>
      </x:c>
      <x:c r="J2080" s="1" t="n">
        <x:v>0.43</x:v>
      </x:c>
      <x:c r="K2080" s="1" t="n">
        <x:v>0</x:v>
      </x:c>
      <x:c r="L2080" s="1" t="n">
        <x:v>95.7</x:v>
      </x:c>
      <x:c r="M2080" s="1" t="n">
        <x:v>0.6</x:v>
      </x:c>
      <x:c r="N2080" s="1" t="n">
        <x:v>20</x:v>
      </x:c>
      <x:c r="O2080" s="1" t="n">
        <x:f aca="0">24*MAX(0,EOMONTH(B2080,0)-MAX(B2080,INDEX(Device_Inventory!$K$2:$K$1201,MATCH(A2080,Device_Inventory!$A$2:$A$1201,0)))+1)</x:f>
        <x:v>720</x:v>
      </x:c>
      <x:c r="P2080" s="11" t="b">
        <x:f aca="0">INDEX(Device_Inventory!$K$2:$K$1201,MATCH(A2080,Device_Inventory!$A$2:$A$1201,0))&gt;B2080</x:f>
        <x:v>0</x:v>
      </x:c>
      <x:c r="Q2080" s="1" t="str">
        <x:f aca="0">IF(D2080&gt;O2080,"Fail: operating hours exceed in-service hours",IF(D2080+M2080&gt;O2080,"Fail: operating + unavailable hours exceed in-service hours",IF(P2080,"Partial month: within in-service hours","OK")))</x:f>
        <x:v>OK</x:v>
      </x:c>
    </x:row>
    <x:row r="2081" ht="15" hidden="0" customHeight="1">
      <x:c r="A2081" s="1" t="s">
        <x:v>1006</x:v>
      </x:c>
      <x:c r="B2081" s="14" t="n">
        <x:v>46143</x:v>
      </x:c>
      <x:c r="C2081" s="1" t="n">
        <x:v>84.3</x:v>
      </x:c>
      <x:c r="D2081" s="1" t="n">
        <x:v>496.1</x:v>
      </x:c>
      <x:c r="E2081" s="1" t="n">
        <x:v>28</x:v>
      </x:c>
      <x:c r="F2081" s="1" t="n">
        <x:v>3</x:v>
      </x:c>
      <x:c r="G2081" s="1" t="n">
        <x:v>53</x:v>
      </x:c>
      <x:c r="H2081" s="1" t="n">
        <x:v>0</x:v>
      </x:c>
      <x:c r="I2081" s="1" t="n">
        <x:v>2</x:v>
      </x:c>
      <x:c r="J2081" s="1" t="n">
        <x:v>0.7</x:v>
      </x:c>
      <x:c r="K2081" s="1" t="n">
        <x:v>1</x:v>
      </x:c>
      <x:c r="L2081" s="1" t="n">
        <x:v>90.2</x:v>
      </x:c>
      <x:c r="M2081" s="1" t="n">
        <x:v>11.4</x:v>
      </x:c>
      <x:c r="N2081" s="1" t="n">
        <x:v>13.5</x:v>
      </x:c>
      <x:c r="O2081" s="1" t="n">
        <x:f aca="0">24*MAX(0,EOMONTH(B2081,0)-MAX(B2081,INDEX(Device_Inventory!$K$2:$K$1201,MATCH(A2081,Device_Inventory!$A$2:$A$1201,0)))+1)</x:f>
        <x:v>744</x:v>
      </x:c>
      <x:c r="P2081" s="11" t="b">
        <x:f aca="0">INDEX(Device_Inventory!$K$2:$K$1201,MATCH(A2081,Device_Inventory!$A$2:$A$1201,0))&gt;B2081</x:f>
        <x:v>0</x:v>
      </x:c>
      <x:c r="Q2081" s="1" t="str">
        <x:f aca="0">IF(D2081&gt;O2081,"Fail: operating hours exceed in-service hours",IF(D2081+M2081&gt;O2081,"Fail: operating + unavailable hours exceed in-service hours",IF(P2081,"Partial month: within in-service hours","OK")))</x:f>
        <x:v>OK</x:v>
      </x:c>
    </x:row>
    <x:row r="2082" ht="15" hidden="0" customHeight="1">
      <x:c r="A2082" s="1" t="s">
        <x:v>1006</x:v>
      </x:c>
      <x:c r="B2082" s="14" t="n">
        <x:v>46174</x:v>
      </x:c>
      <x:c r="C2082" s="1" t="n">
        <x:v>84.9</x:v>
      </x:c>
      <x:c r="D2082" s="1" t="n">
        <x:v>565.1</x:v>
      </x:c>
      <x:c r="E2082" s="1" t="n">
        <x:v>21</x:v>
      </x:c>
      <x:c r="F2082" s="1" t="n">
        <x:v>2</x:v>
      </x:c>
      <x:c r="G2082" s="1" t="n">
        <x:v>43</x:v>
      </x:c>
      <x:c r="H2082" s="1" t="n">
        <x:v>0</x:v>
      </x:c>
      <x:c r="I2082" s="1" t="n">
        <x:v>0</x:v>
      </x:c>
      <x:c r="J2082" s="1" t="n">
        <x:v>0.12</x:v>
      </x:c>
      <x:c r="K2082" s="1" t="n">
        <x:v>0</x:v>
      </x:c>
      <x:c r="L2082" s="1" t="n">
        <x:v>94.9</x:v>
      </x:c>
      <x:c r="M2082" s="1" t="n">
        <x:v>7</x:v>
      </x:c>
      <x:c r="N2082" s="1" t="n">
        <x:v>12.3</x:v>
      </x:c>
      <x:c r="O2082" s="1" t="n">
        <x:f aca="0">24*MAX(0,EOMONTH(B2082,0)-MAX(B2082,INDEX(Device_Inventory!$K$2:$K$1201,MATCH(A2082,Device_Inventory!$A$2:$A$1201,0)))+1)</x:f>
        <x:v>720</x:v>
      </x:c>
      <x:c r="P2082" s="11" t="b">
        <x:f aca="0">INDEX(Device_Inventory!$K$2:$K$1201,MATCH(A2082,Device_Inventory!$A$2:$A$1201,0))&gt;B2082</x:f>
        <x:v>0</x:v>
      </x:c>
      <x:c r="Q2082" s="1" t="str">
        <x:f aca="0">IF(D2082&gt;O2082,"Fail: operating hours exceed in-service hours",IF(D2082+M2082&gt;O2082,"Fail: operating + unavailable hours exceed in-service hours",IF(P2082,"Partial month: within in-service hours","OK")))</x:f>
        <x:v>OK</x:v>
      </x:c>
    </x:row>
    <x:row r="2083" ht="15" hidden="0" customHeight="1">
      <x:c r="A2083" s="1" t="s">
        <x:v>1006</x:v>
      </x:c>
      <x:c r="B2083" s="14" t="n">
        <x:v>46204</x:v>
      </x:c>
      <x:c r="C2083" s="1" t="n">
        <x:v>72</x:v>
      </x:c>
      <x:c r="D2083" s="1" t="n">
        <x:v>406.5</x:v>
      </x:c>
      <x:c r="E2083" s="1" t="n">
        <x:v>17</x:v>
      </x:c>
      <x:c r="F2083" s="1" t="n">
        <x:v>0</x:v>
      </x:c>
      <x:c r="G2083" s="1" t="n">
        <x:v>42</x:v>
      </x:c>
      <x:c r="H2083" s="1" t="n">
        <x:v>1</x:v>
      </x:c>
      <x:c r="I2083" s="1" t="n">
        <x:v>2</x:v>
      </x:c>
      <x:c r="J2083" s="1" t="n">
        <x:v>0</x:v>
      </x:c>
      <x:c r="K2083" s="1" t="n">
        <x:v>1</x:v>
      </x:c>
      <x:c r="L2083" s="1" t="n">
        <x:v>94.5</x:v>
      </x:c>
      <x:c r="M2083" s="1" t="n">
        <x:v>10</x:v>
      </x:c>
      <x:c r="N2083" s="1" t="n">
        <x:v>15.9</x:v>
      </x:c>
      <x:c r="O2083" s="1" t="n">
        <x:f aca="0">24*MAX(0,EOMONTH(B2083,0)-MAX(B2083,INDEX(Device_Inventory!$K$2:$K$1201,MATCH(A2083,Device_Inventory!$A$2:$A$1201,0)))+1)</x:f>
        <x:v>744</x:v>
      </x:c>
      <x:c r="P2083" s="11" t="b">
        <x:f aca="0">INDEX(Device_Inventory!$K$2:$K$1201,MATCH(A2083,Device_Inventory!$A$2:$A$1201,0))&gt;B2083</x:f>
        <x:v>0</x:v>
      </x:c>
      <x:c r="Q2083" s="1" t="str">
        <x:f aca="0">IF(D2083&gt;O2083,"Fail: operating hours exceed in-service hours",IF(D2083+M2083&gt;O2083,"Fail: operating + unavailable hours exceed in-service hours",IF(P2083,"Partial month: within in-service hours","OK")))</x:f>
        <x:v>OK</x:v>
      </x:c>
    </x:row>
    <x:row r="2084" ht="15" hidden="0" customHeight="1">
      <x:c r="A2084" s="1" t="s">
        <x:v>2881</x:v>
      </x:c>
      <x:c r="B2084" s="14" t="n">
        <x:v>46054</x:v>
      </x:c>
      <x:c r="C2084" s="1" t="n">
        <x:v>69</x:v>
      </x:c>
      <x:c r="D2084" s="1" t="n">
        <x:v>416.1</x:v>
      </x:c>
      <x:c r="E2084" s="1" t="n">
        <x:v>34</x:v>
      </x:c>
      <x:c r="F2084" s="1" t="n">
        <x:v>2</x:v>
      </x:c>
      <x:c r="G2084" s="1" t="n">
        <x:v>33</x:v>
      </x:c>
      <x:c r="H2084" s="1" t="n">
        <x:v>1</x:v>
      </x:c>
      <x:c r="I2084" s="1" t="n">
        <x:v>3</x:v>
      </x:c>
      <x:c r="J2084" s="1" t="n">
        <x:v>1.18</x:v>
      </x:c>
      <x:c r="K2084" s="1" t="n">
        <x:v>0</x:v>
      </x:c>
      <x:c r="L2084" s="1" t="n">
        <x:v>95.8</x:v>
      </x:c>
      <x:c r="M2084" s="1" t="n">
        <x:v>8.3</x:v>
      </x:c>
      <x:c r="N2084" s="1" t="n">
        <x:v>18.1</x:v>
      </x:c>
      <x:c r="O2084" s="1" t="n">
        <x:f aca="0">24*MAX(0,EOMONTH(B2084,0)-MAX(B2084,INDEX(Device_Inventory!$K$2:$K$1201,MATCH(A2084,Device_Inventory!$A$2:$A$1201,0)))+1)</x:f>
        <x:v>672</x:v>
      </x:c>
      <x:c r="P2084" s="11" t="b">
        <x:f aca="0">INDEX(Device_Inventory!$K$2:$K$1201,MATCH(A2084,Device_Inventory!$A$2:$A$1201,0))&gt;B2084</x:f>
        <x:v>0</x:v>
      </x:c>
      <x:c r="Q2084" s="1" t="str">
        <x:f aca="0">IF(D2084&gt;O2084,"Fail: operating hours exceed in-service hours",IF(D2084+M2084&gt;O2084,"Fail: operating + unavailable hours exceed in-service hours",IF(P2084,"Partial month: within in-service hours","OK")))</x:f>
        <x:v>OK</x:v>
      </x:c>
    </x:row>
    <x:row r="2085" ht="15" hidden="0" customHeight="1">
      <x:c r="A2085" s="1" t="s">
        <x:v>2881</x:v>
      </x:c>
      <x:c r="B2085" s="14" t="n">
        <x:v>46082</x:v>
      </x:c>
      <x:c r="C2085" s="1" t="n">
        <x:v>69.1</x:v>
      </x:c>
      <x:c r="D2085" s="1" t="n">
        <x:v>380.2</x:v>
      </x:c>
      <x:c r="E2085" s="1" t="n">
        <x:v>25</x:v>
      </x:c>
      <x:c r="F2085" s="1" t="n">
        <x:v>4</x:v>
      </x:c>
      <x:c r="G2085" s="1" t="n">
        <x:v>36</x:v>
      </x:c>
      <x:c r="H2085" s="1" t="n">
        <x:v>2</x:v>
      </x:c>
      <x:c r="I2085" s="1" t="n">
        <x:v>5</x:v>
      </x:c>
      <x:c r="J2085" s="1" t="n">
        <x:v>1.19</x:v>
      </x:c>
      <x:c r="K2085" s="1" t="n">
        <x:v>1</x:v>
      </x:c>
      <x:c r="L2085" s="1" t="n">
        <x:v>96.2</x:v>
      </x:c>
      <x:c r="M2085" s="1" t="n">
        <x:v>6.4</x:v>
      </x:c>
      <x:c r="N2085" s="1" t="n">
        <x:v>5.6</x:v>
      </x:c>
      <x:c r="O2085" s="1" t="n">
        <x:f aca="0">24*MAX(0,EOMONTH(B2085,0)-MAX(B2085,INDEX(Device_Inventory!$K$2:$K$1201,MATCH(A2085,Device_Inventory!$A$2:$A$1201,0)))+1)</x:f>
        <x:v>744</x:v>
      </x:c>
      <x:c r="P2085" s="11" t="b">
        <x:f aca="0">INDEX(Device_Inventory!$K$2:$K$1201,MATCH(A2085,Device_Inventory!$A$2:$A$1201,0))&gt;B2085</x:f>
        <x:v>0</x:v>
      </x:c>
      <x:c r="Q2085" s="1" t="str">
        <x:f aca="0">IF(D2085&gt;O2085,"Fail: operating hours exceed in-service hours",IF(D2085+M2085&gt;O2085,"Fail: operating + unavailable hours exceed in-service hours",IF(P2085,"Partial month: within in-service hours","OK")))</x:f>
        <x:v>OK</x:v>
      </x:c>
    </x:row>
    <x:row r="2086" ht="15" hidden="0" customHeight="1">
      <x:c r="A2086" s="1" t="s">
        <x:v>2881</x:v>
      </x:c>
      <x:c r="B2086" s="14" t="n">
        <x:v>46113</x:v>
      </x:c>
      <x:c r="C2086" s="1" t="n">
        <x:v>73</x:v>
      </x:c>
      <x:c r="D2086" s="1" t="n">
        <x:v>434.1</x:v>
      </x:c>
      <x:c r="E2086" s="1" t="n">
        <x:v>37</x:v>
      </x:c>
      <x:c r="F2086" s="1" t="n">
        <x:v>2</x:v>
      </x:c>
      <x:c r="G2086" s="1" t="n">
        <x:v>41</x:v>
      </x:c>
      <x:c r="H2086" s="1" t="n">
        <x:v>1</x:v>
      </x:c>
      <x:c r="I2086" s="1" t="n">
        <x:v>4</x:v>
      </x:c>
      <x:c r="J2086" s="1" t="n">
        <x:v>0.66</x:v>
      </x:c>
      <x:c r="K2086" s="1" t="n">
        <x:v>0</x:v>
      </x:c>
      <x:c r="L2086" s="1" t="n">
        <x:v>92.9</x:v>
      </x:c>
      <x:c r="M2086" s="1" t="n">
        <x:v>4.6</x:v>
      </x:c>
      <x:c r="N2086" s="1" t="n">
        <x:v>7.3</x:v>
      </x:c>
      <x:c r="O2086" s="1" t="n">
        <x:f aca="0">24*MAX(0,EOMONTH(B2086,0)-MAX(B2086,INDEX(Device_Inventory!$K$2:$K$1201,MATCH(A2086,Device_Inventory!$A$2:$A$1201,0)))+1)</x:f>
        <x:v>720</x:v>
      </x:c>
      <x:c r="P2086" s="11" t="b">
        <x:f aca="0">INDEX(Device_Inventory!$K$2:$K$1201,MATCH(A2086,Device_Inventory!$A$2:$A$1201,0))&gt;B2086</x:f>
        <x:v>0</x:v>
      </x:c>
      <x:c r="Q2086" s="1" t="str">
        <x:f aca="0">IF(D2086&gt;O2086,"Fail: operating hours exceed in-service hours",IF(D2086+M2086&gt;O2086,"Fail: operating + unavailable hours exceed in-service hours",IF(P2086,"Partial month: within in-service hours","OK")))</x:f>
        <x:v>OK</x:v>
      </x:c>
    </x:row>
    <x:row r="2087" ht="15" hidden="0" customHeight="1">
      <x:c r="A2087" s="1" t="s">
        <x:v>2881</x:v>
      </x:c>
      <x:c r="B2087" s="14" t="n">
        <x:v>46143</x:v>
      </x:c>
      <x:c r="C2087" s="1" t="n">
        <x:v>49.9</x:v>
      </x:c>
      <x:c r="D2087" s="1" t="n">
        <x:v>331.6</x:v>
      </x:c>
      <x:c r="E2087" s="1" t="n">
        <x:v>23</x:v>
      </x:c>
      <x:c r="F2087" s="1" t="n">
        <x:v>4</x:v>
      </x:c>
      <x:c r="G2087" s="1" t="n">
        <x:v>37</x:v>
      </x:c>
      <x:c r="H2087" s="1" t="n">
        <x:v>0</x:v>
      </x:c>
      <x:c r="I2087" s="1" t="n">
        <x:v>3</x:v>
      </x:c>
      <x:c r="J2087" s="1" t="n">
        <x:v>0.18</x:v>
      </x:c>
      <x:c r="K2087" s="1" t="n">
        <x:v>0</x:v>
      </x:c>
      <x:c r="L2087" s="1" t="n">
        <x:v>94.2</x:v>
      </x:c>
      <x:c r="M2087" s="1" t="n">
        <x:v>4.8</x:v>
      </x:c>
      <x:c r="N2087" s="1" t="n">
        <x:v>9.7</x:v>
      </x:c>
      <x:c r="O2087" s="1" t="n">
        <x:f aca="0">24*MAX(0,EOMONTH(B2087,0)-MAX(B2087,INDEX(Device_Inventory!$K$2:$K$1201,MATCH(A2087,Device_Inventory!$A$2:$A$1201,0)))+1)</x:f>
        <x:v>744</x:v>
      </x:c>
      <x:c r="P2087" s="11" t="b">
        <x:f aca="0">INDEX(Device_Inventory!$K$2:$K$1201,MATCH(A2087,Device_Inventory!$A$2:$A$1201,0))&gt;B2087</x:f>
        <x:v>0</x:v>
      </x:c>
      <x:c r="Q2087" s="1" t="str">
        <x:f aca="0">IF(D2087&gt;O2087,"Fail: operating hours exceed in-service hours",IF(D2087+M2087&gt;O2087,"Fail: operating + unavailable hours exceed in-service hours",IF(P2087,"Partial month: within in-service hours","OK")))</x:f>
        <x:v>OK</x:v>
      </x:c>
    </x:row>
    <x:row r="2088" ht="15" hidden="0" customHeight="1">
      <x:c r="A2088" s="1" t="s">
        <x:v>2881</x:v>
      </x:c>
      <x:c r="B2088" s="14" t="n">
        <x:v>46174</x:v>
      </x:c>
      <x:c r="C2088" s="1" t="n">
        <x:v>72.2</x:v>
      </x:c>
      <x:c r="D2088" s="1" t="n">
        <x:v>419.7</x:v>
      </x:c>
      <x:c r="E2088" s="1" t="n">
        <x:v>29</x:v>
      </x:c>
      <x:c r="F2088" s="1" t="n">
        <x:v>3</x:v>
      </x:c>
      <x:c r="G2088" s="1" t="n">
        <x:v>33</x:v>
      </x:c>
      <x:c r="H2088" s="1" t="n">
        <x:v>2</x:v>
      </x:c>
      <x:c r="I2088" s="1" t="n">
        <x:v>6</x:v>
      </x:c>
      <x:c r="J2088" s="1" t="n">
        <x:v>1.3</x:v>
      </x:c>
      <x:c r="K2088" s="1" t="n">
        <x:v>2</x:v>
      </x:c>
      <x:c r="L2088" s="1" t="n">
        <x:v>96.7</x:v>
      </x:c>
      <x:c r="M2088" s="1" t="n">
        <x:v>6.7</x:v>
      </x:c>
      <x:c r="N2088" s="1" t="n">
        <x:v>16.3</x:v>
      </x:c>
      <x:c r="O2088" s="1" t="n">
        <x:f aca="0">24*MAX(0,EOMONTH(B2088,0)-MAX(B2088,INDEX(Device_Inventory!$K$2:$K$1201,MATCH(A2088,Device_Inventory!$A$2:$A$1201,0)))+1)</x:f>
        <x:v>720</x:v>
      </x:c>
      <x:c r="P2088" s="11" t="b">
        <x:f aca="0">INDEX(Device_Inventory!$K$2:$K$1201,MATCH(A2088,Device_Inventory!$A$2:$A$1201,0))&gt;B2088</x:f>
        <x:v>0</x:v>
      </x:c>
      <x:c r="Q2088" s="1" t="str">
        <x:f aca="0">IF(D2088&gt;O2088,"Fail: operating hours exceed in-service hours",IF(D2088+M2088&gt;O2088,"Fail: operating + unavailable hours exceed in-service hours",IF(P2088,"Partial month: within in-service hours","OK")))</x:f>
        <x:v>OK</x:v>
      </x:c>
    </x:row>
    <x:row r="2089" ht="15" hidden="0" customHeight="1">
      <x:c r="A2089" s="1" t="s">
        <x:v>2881</x:v>
      </x:c>
      <x:c r="B2089" s="14" t="n">
        <x:v>46204</x:v>
      </x:c>
      <x:c r="C2089" s="1" t="n">
        <x:v>55.1</x:v>
      </x:c>
      <x:c r="D2089" s="1" t="n">
        <x:v>312.3</x:v>
      </x:c>
      <x:c r="E2089" s="1" t="n">
        <x:v>24</x:v>
      </x:c>
      <x:c r="F2089" s="1" t="n">
        <x:v>2</x:v>
      </x:c>
      <x:c r="G2089" s="1" t="n">
        <x:v>27</x:v>
      </x:c>
      <x:c r="H2089" s="1" t="n">
        <x:v>1</x:v>
      </x:c>
      <x:c r="I2089" s="1" t="n">
        <x:v>3</x:v>
      </x:c>
      <x:c r="J2089" s="1" t="n">
        <x:v>0.94</x:v>
      </x:c>
      <x:c r="K2089" s="1" t="n">
        <x:v>0</x:v>
      </x:c>
      <x:c r="L2089" s="1" t="n">
        <x:v>94.5</x:v>
      </x:c>
      <x:c r="M2089" s="1" t="n">
        <x:v>9.6</x:v>
      </x:c>
      <x:c r="N2089" s="1" t="n">
        <x:v>13.7</x:v>
      </x:c>
      <x:c r="O2089" s="1" t="n">
        <x:f aca="0">24*MAX(0,EOMONTH(B2089,0)-MAX(B2089,INDEX(Device_Inventory!$K$2:$K$1201,MATCH(A2089,Device_Inventory!$A$2:$A$1201,0)))+1)</x:f>
        <x:v>744</x:v>
      </x:c>
      <x:c r="P2089" s="11" t="b">
        <x:f aca="0">INDEX(Device_Inventory!$K$2:$K$1201,MATCH(A2089,Device_Inventory!$A$2:$A$1201,0))&gt;B2089</x:f>
        <x:v>0</x:v>
      </x:c>
      <x:c r="Q2089" s="1" t="str">
        <x:f aca="0">IF(D2089&gt;O2089,"Fail: operating hours exceed in-service hours",IF(D2089+M2089&gt;O2089,"Fail: operating + unavailable hours exceed in-service hours",IF(P2089,"Partial month: within in-service hours","OK")))</x:f>
        <x:v>OK</x:v>
      </x:c>
    </x:row>
    <x:row r="2090" ht="15" hidden="0" customHeight="1">
      <x:c r="A2090" s="1" t="s">
        <x:v>1008</x:v>
      </x:c>
      <x:c r="B2090" s="14" t="n">
        <x:v>46054</x:v>
      </x:c>
      <x:c r="C2090" s="1" t="n">
        <x:v>63.2</x:v>
      </x:c>
      <x:c r="D2090" s="1" t="n">
        <x:v>400</x:v>
      </x:c>
      <x:c r="E2090" s="1" t="n">
        <x:v>32</x:v>
      </x:c>
      <x:c r="F2090" s="1" t="n">
        <x:v>3</x:v>
      </x:c>
      <x:c r="G2090" s="1" t="n">
        <x:v>49</x:v>
      </x:c>
      <x:c r="H2090" s="1" t="n">
        <x:v>0</x:v>
      </x:c>
      <x:c r="I2090" s="1" t="n">
        <x:v>3</x:v>
      </x:c>
      <x:c r="J2090" s="1" t="n">
        <x:v>0.86</x:v>
      </x:c>
      <x:c r="K2090" s="1" t="n">
        <x:v>0</x:v>
      </x:c>
      <x:c r="L2090" s="1" t="n">
        <x:v>93.1</x:v>
      </x:c>
      <x:c r="M2090" s="1" t="n">
        <x:v>3.3</x:v>
      </x:c>
      <x:c r="N2090" s="1" t="n">
        <x:v>9.4</x:v>
      </x:c>
      <x:c r="O2090" s="1" t="n">
        <x:f aca="0">24*MAX(0,EOMONTH(B2090,0)-MAX(B2090,INDEX(Device_Inventory!$K$2:$K$1201,MATCH(A2090,Device_Inventory!$A$2:$A$1201,0)))+1)</x:f>
        <x:v>672</x:v>
      </x:c>
      <x:c r="P2090" s="11" t="b">
        <x:f aca="0">INDEX(Device_Inventory!$K$2:$K$1201,MATCH(A2090,Device_Inventory!$A$2:$A$1201,0))&gt;B2090</x:f>
        <x:v>0</x:v>
      </x:c>
      <x:c r="Q2090" s="1" t="str">
        <x:f aca="0">IF(D2090&gt;O2090,"Fail: operating hours exceed in-service hours",IF(D2090+M2090&gt;O2090,"Fail: operating + unavailable hours exceed in-service hours",IF(P2090,"Partial month: within in-service hours","OK")))</x:f>
        <x:v>OK</x:v>
      </x:c>
    </x:row>
    <x:row r="2091" ht="15" hidden="0" customHeight="1">
      <x:c r="A2091" s="1" t="s">
        <x:v>1008</x:v>
      </x:c>
      <x:c r="B2091" s="14" t="n">
        <x:v>46082</x:v>
      </x:c>
      <x:c r="C2091" s="1" t="n">
        <x:v>71.1</x:v>
      </x:c>
      <x:c r="D2091" s="1" t="n">
        <x:v>445</x:v>
      </x:c>
      <x:c r="E2091" s="1" t="n">
        <x:v>35</x:v>
      </x:c>
      <x:c r="F2091" s="1" t="n">
        <x:v>3</x:v>
      </x:c>
      <x:c r="G2091" s="1" t="n">
        <x:v>43</x:v>
      </x:c>
      <x:c r="H2091" s="1" t="n">
        <x:v>0</x:v>
      </x:c>
      <x:c r="I2091" s="1" t="n">
        <x:v>5</x:v>
      </x:c>
      <x:c r="J2091" s="1" t="n">
        <x:v>1.21</x:v>
      </x:c>
      <x:c r="K2091" s="1" t="n">
        <x:v>0</x:v>
      </x:c>
      <x:c r="L2091" s="1" t="n">
        <x:v>94.5</x:v>
      </x:c>
      <x:c r="M2091" s="1" t="n">
        <x:v>13.6</x:v>
      </x:c>
      <x:c r="N2091" s="1" t="n">
        <x:v>11.5</x:v>
      </x:c>
      <x:c r="O2091" s="1" t="n">
        <x:f aca="0">24*MAX(0,EOMONTH(B2091,0)-MAX(B2091,INDEX(Device_Inventory!$K$2:$K$1201,MATCH(A2091,Device_Inventory!$A$2:$A$1201,0)))+1)</x:f>
        <x:v>744</x:v>
      </x:c>
      <x:c r="P2091" s="11" t="b">
        <x:f aca="0">INDEX(Device_Inventory!$K$2:$K$1201,MATCH(A2091,Device_Inventory!$A$2:$A$1201,0))&gt;B2091</x:f>
        <x:v>0</x:v>
      </x:c>
      <x:c r="Q2091" s="1" t="str">
        <x:f aca="0">IF(D2091&gt;O2091,"Fail: operating hours exceed in-service hours",IF(D2091+M2091&gt;O2091,"Fail: operating + unavailable hours exceed in-service hours",IF(P2091,"Partial month: within in-service hours","OK")))</x:f>
        <x:v>OK</x:v>
      </x:c>
    </x:row>
    <x:row r="2092" ht="15" hidden="0" customHeight="1">
      <x:c r="A2092" s="1" t="s">
        <x:v>1008</x:v>
      </x:c>
      <x:c r="B2092" s="14" t="n">
        <x:v>46113</x:v>
      </x:c>
      <x:c r="C2092" s="1" t="n">
        <x:v>42</x:v>
      </x:c>
      <x:c r="D2092" s="1" t="n">
        <x:v>295.9</x:v>
      </x:c>
      <x:c r="E2092" s="1" t="n">
        <x:v>34</x:v>
      </x:c>
      <x:c r="F2092" s="1" t="n">
        <x:v>2</x:v>
      </x:c>
      <x:c r="G2092" s="1" t="n">
        <x:v>31</x:v>
      </x:c>
      <x:c r="H2092" s="1" t="n">
        <x:v>0</x:v>
      </x:c>
      <x:c r="I2092" s="1" t="n">
        <x:v>2</x:v>
      </x:c>
      <x:c r="J2092" s="1" t="n">
        <x:v>1.59</x:v>
      </x:c>
      <x:c r="K2092" s="1" t="n">
        <x:v>2</x:v>
      </x:c>
      <x:c r="L2092" s="1" t="n">
        <x:v>98.1</x:v>
      </x:c>
      <x:c r="M2092" s="1" t="n">
        <x:v>8.5</x:v>
      </x:c>
      <x:c r="N2092" s="1" t="n">
        <x:v>8.5</x:v>
      </x:c>
      <x:c r="O2092" s="1" t="n">
        <x:f aca="0">24*MAX(0,EOMONTH(B2092,0)-MAX(B2092,INDEX(Device_Inventory!$K$2:$K$1201,MATCH(A2092,Device_Inventory!$A$2:$A$1201,0)))+1)</x:f>
        <x:v>720</x:v>
      </x:c>
      <x:c r="P2092" s="11" t="b">
        <x:f aca="0">INDEX(Device_Inventory!$K$2:$K$1201,MATCH(A2092,Device_Inventory!$A$2:$A$1201,0))&gt;B2092</x:f>
        <x:v>0</x:v>
      </x:c>
      <x:c r="Q2092" s="1" t="str">
        <x:f aca="0">IF(D2092&gt;O2092,"Fail: operating hours exceed in-service hours",IF(D2092+M2092&gt;O2092,"Fail: operating + unavailable hours exceed in-service hours",IF(P2092,"Partial month: within in-service hours","OK")))</x:f>
        <x:v>OK</x:v>
      </x:c>
    </x:row>
    <x:row r="2093" ht="15" hidden="0" customHeight="1">
      <x:c r="A2093" s="1" t="s">
        <x:v>1008</x:v>
      </x:c>
      <x:c r="B2093" s="14" t="n">
        <x:v>46143</x:v>
      </x:c>
      <x:c r="C2093" s="1" t="n">
        <x:v>51</x:v>
      </x:c>
      <x:c r="D2093" s="1" t="n">
        <x:v>291.2</x:v>
      </x:c>
      <x:c r="E2093" s="1" t="n">
        <x:v>33</x:v>
      </x:c>
      <x:c r="F2093" s="1" t="n">
        <x:v>1</x:v>
      </x:c>
      <x:c r="G2093" s="1" t="n">
        <x:v>31</x:v>
      </x:c>
      <x:c r="H2093" s="1" t="n">
        <x:v>0</x:v>
      </x:c>
      <x:c r="I2093" s="1" t="n">
        <x:v>4</x:v>
      </x:c>
      <x:c r="J2093" s="1" t="n">
        <x:v>0.25</x:v>
      </x:c>
      <x:c r="K2093" s="1" t="n">
        <x:v>1</x:v>
      </x:c>
      <x:c r="L2093" s="1" t="n">
        <x:v>95.9</x:v>
      </x:c>
      <x:c r="M2093" s="1" t="n">
        <x:v>6.1</x:v>
      </x:c>
      <x:c r="N2093" s="1" t="n">
        <x:v>15.3</x:v>
      </x:c>
      <x:c r="O2093" s="1" t="n">
        <x:f aca="0">24*MAX(0,EOMONTH(B2093,0)-MAX(B2093,INDEX(Device_Inventory!$K$2:$K$1201,MATCH(A2093,Device_Inventory!$A$2:$A$1201,0)))+1)</x:f>
        <x:v>744</x:v>
      </x:c>
      <x:c r="P2093" s="11" t="b">
        <x:f aca="0">INDEX(Device_Inventory!$K$2:$K$1201,MATCH(A2093,Device_Inventory!$A$2:$A$1201,0))&gt;B2093</x:f>
        <x:v>0</x:v>
      </x:c>
      <x:c r="Q2093" s="1" t="str">
        <x:f aca="0">IF(D2093&gt;O2093,"Fail: operating hours exceed in-service hours",IF(D2093+M2093&gt;O2093,"Fail: operating + unavailable hours exceed in-service hours",IF(P2093,"Partial month: within in-service hours","OK")))</x:f>
        <x:v>OK</x:v>
      </x:c>
    </x:row>
    <x:row r="2094" ht="15" hidden="0" customHeight="1">
      <x:c r="A2094" s="1" t="s">
        <x:v>1008</x:v>
      </x:c>
      <x:c r="B2094" s="14" t="n">
        <x:v>46174</x:v>
      </x:c>
      <x:c r="C2094" s="1" t="n">
        <x:v>60.3</x:v>
      </x:c>
      <x:c r="D2094" s="1" t="n">
        <x:v>351.2</x:v>
      </x:c>
      <x:c r="E2094" s="1" t="n">
        <x:v>34</x:v>
      </x:c>
      <x:c r="F2094" s="1" t="n">
        <x:v>1</x:v>
      </x:c>
      <x:c r="G2094" s="1" t="n">
        <x:v>40</x:v>
      </x:c>
      <x:c r="H2094" s="1" t="n">
        <x:v>1</x:v>
      </x:c>
      <x:c r="I2094" s="1" t="n">
        <x:v>4</x:v>
      </x:c>
      <x:c r="J2094" s="1" t="n">
        <x:v>1.12</x:v>
      </x:c>
      <x:c r="K2094" s="1" t="n">
        <x:v>1</x:v>
      </x:c>
      <x:c r="L2094" s="1" t="n">
        <x:v>95.7</x:v>
      </x:c>
      <x:c r="M2094" s="1" t="n">
        <x:v>0</x:v>
      </x:c>
      <x:c r="N2094" s="1" t="n">
        <x:v>14.6</x:v>
      </x:c>
      <x:c r="O2094" s="1" t="n">
        <x:f aca="0">24*MAX(0,EOMONTH(B2094,0)-MAX(B2094,INDEX(Device_Inventory!$K$2:$K$1201,MATCH(A2094,Device_Inventory!$A$2:$A$1201,0)))+1)</x:f>
        <x:v>720</x:v>
      </x:c>
      <x:c r="P2094" s="11" t="b">
        <x:f aca="0">INDEX(Device_Inventory!$K$2:$K$1201,MATCH(A2094,Device_Inventory!$A$2:$A$1201,0))&gt;B2094</x:f>
        <x:v>0</x:v>
      </x:c>
      <x:c r="Q2094" s="1" t="str">
        <x:f aca="0">IF(D2094&gt;O2094,"Fail: operating hours exceed in-service hours",IF(D2094+M2094&gt;O2094,"Fail: operating + unavailable hours exceed in-service hours",IF(P2094,"Partial month: within in-service hours","OK")))</x:f>
        <x:v>OK</x:v>
      </x:c>
    </x:row>
    <x:row r="2095" ht="15" hidden="0" customHeight="1">
      <x:c r="A2095" s="1" t="s">
        <x:v>1008</x:v>
      </x:c>
      <x:c r="B2095" s="14" t="n">
        <x:v>46204</x:v>
      </x:c>
      <x:c r="C2095" s="1" t="n">
        <x:v>68.4</x:v>
      </x:c>
      <x:c r="D2095" s="1" t="n">
        <x:v>417.5</x:v>
      </x:c>
      <x:c r="E2095" s="1" t="n">
        <x:v>27</x:v>
      </x:c>
      <x:c r="F2095" s="1" t="n">
        <x:v>2</x:v>
      </x:c>
      <x:c r="G2095" s="1" t="n">
        <x:v>40</x:v>
      </x:c>
      <x:c r="H2095" s="1" t="n">
        <x:v>0</x:v>
      </x:c>
      <x:c r="I2095" s="1" t="n">
        <x:v>0</x:v>
      </x:c>
      <x:c r="J2095" s="1" t="n">
        <x:v>1.04</x:v>
      </x:c>
      <x:c r="K2095" s="1" t="n">
        <x:v>0</x:v>
      </x:c>
      <x:c r="L2095" s="1" t="n">
        <x:v>95.2</x:v>
      </x:c>
      <x:c r="M2095" s="1" t="n">
        <x:v>10.1</x:v>
      </x:c>
      <x:c r="N2095" s="1" t="n">
        <x:v>8.1</x:v>
      </x:c>
      <x:c r="O2095" s="1" t="n">
        <x:f aca="0">24*MAX(0,EOMONTH(B2095,0)-MAX(B2095,INDEX(Device_Inventory!$K$2:$K$1201,MATCH(A2095,Device_Inventory!$A$2:$A$1201,0)))+1)</x:f>
        <x:v>744</x:v>
      </x:c>
      <x:c r="P2095" s="11" t="b">
        <x:f aca="0">INDEX(Device_Inventory!$K$2:$K$1201,MATCH(A2095,Device_Inventory!$A$2:$A$1201,0))&gt;B2095</x:f>
        <x:v>0</x:v>
      </x:c>
      <x:c r="Q2095" s="1" t="str">
        <x:f aca="0">IF(D2095&gt;O2095,"Fail: operating hours exceed in-service hours",IF(D2095+M2095&gt;O2095,"Fail: operating + unavailable hours exceed in-service hours",IF(P2095,"Partial month: within in-service hours","OK")))</x:f>
        <x:v>OK</x:v>
      </x:c>
    </x:row>
    <x:row r="2096" ht="15" hidden="0" customHeight="1">
      <x:c r="A2096" s="1" t="s">
        <x:v>1012</x:v>
      </x:c>
      <x:c r="B2096" s="14" t="n">
        <x:v>46054</x:v>
      </x:c>
      <x:c r="C2096" s="1" t="n">
        <x:v>70.9</x:v>
      </x:c>
      <x:c r="D2096" s="1" t="n">
        <x:v>493.6</x:v>
      </x:c>
      <x:c r="E2096" s="1" t="n">
        <x:v>20</x:v>
      </x:c>
      <x:c r="F2096" s="1" t="n">
        <x:v>2</x:v>
      </x:c>
      <x:c r="G2096" s="1" t="n">
        <x:v>47</x:v>
      </x:c>
      <x:c r="H2096" s="1" t="n">
        <x:v>1</x:v>
      </x:c>
      <x:c r="I2096" s="1" t="n">
        <x:v>1</x:v>
      </x:c>
      <x:c r="J2096" s="1" t="n">
        <x:v>1.36</x:v>
      </x:c>
      <x:c r="K2096" s="1" t="n">
        <x:v>0</x:v>
      </x:c>
      <x:c r="L2096" s="1" t="n">
        <x:v>96.7</x:v>
      </x:c>
      <x:c r="M2096" s="1" t="n">
        <x:v>6.8</x:v>
      </x:c>
      <x:c r="N2096" s="1" t="n">
        <x:v>10.3</x:v>
      </x:c>
      <x:c r="O2096" s="1" t="n">
        <x:f aca="0">24*MAX(0,EOMONTH(B2096,0)-MAX(B2096,INDEX(Device_Inventory!$K$2:$K$1201,MATCH(A2096,Device_Inventory!$A$2:$A$1201,0)))+1)</x:f>
        <x:v>672</x:v>
      </x:c>
      <x:c r="P2096" s="11" t="b">
        <x:f aca="0">INDEX(Device_Inventory!$K$2:$K$1201,MATCH(A2096,Device_Inventory!$A$2:$A$1201,0))&gt;B2096</x:f>
        <x:v>0</x:v>
      </x:c>
      <x:c r="Q2096" s="1" t="str">
        <x:f aca="0">IF(D2096&gt;O2096,"Fail: operating hours exceed in-service hours",IF(D2096+M2096&gt;O2096,"Fail: operating + unavailable hours exceed in-service hours",IF(P2096,"Partial month: within in-service hours","OK")))</x:f>
        <x:v>OK</x:v>
      </x:c>
    </x:row>
    <x:row r="2097" ht="15" hidden="0" customHeight="1">
      <x:c r="A2097" s="1" t="s">
        <x:v>1012</x:v>
      </x:c>
      <x:c r="B2097" s="14" t="n">
        <x:v>46082</x:v>
      </x:c>
      <x:c r="C2097" s="1" t="n">
        <x:v>51.9</x:v>
      </x:c>
      <x:c r="D2097" s="1" t="n">
        <x:v>317.2</x:v>
      </x:c>
      <x:c r="E2097" s="1" t="n">
        <x:v>11</x:v>
      </x:c>
      <x:c r="F2097" s="1" t="n">
        <x:v>0</x:v>
      </x:c>
      <x:c r="G2097" s="1" t="n">
        <x:v>42</x:v>
      </x:c>
      <x:c r="H2097" s="1" t="n">
        <x:v>0</x:v>
      </x:c>
      <x:c r="I2097" s="1" t="n">
        <x:v>1</x:v>
      </x:c>
      <x:c r="J2097" s="1" t="n">
        <x:v>0.68</x:v>
      </x:c>
      <x:c r="K2097" s="1" t="n">
        <x:v>1</x:v>
      </x:c>
      <x:c r="L2097" s="1" t="n">
        <x:v>94.5</x:v>
      </x:c>
      <x:c r="M2097" s="1" t="n">
        <x:v>11.6</x:v>
      </x:c>
      <x:c r="N2097" s="1" t="n">
        <x:v>10.8</x:v>
      </x:c>
      <x:c r="O2097" s="1" t="n">
        <x:f aca="0">24*MAX(0,EOMONTH(B2097,0)-MAX(B2097,INDEX(Device_Inventory!$K$2:$K$1201,MATCH(A2097,Device_Inventory!$A$2:$A$1201,0)))+1)</x:f>
        <x:v>744</x:v>
      </x:c>
      <x:c r="P2097" s="11" t="b">
        <x:f aca="0">INDEX(Device_Inventory!$K$2:$K$1201,MATCH(A2097,Device_Inventory!$A$2:$A$1201,0))&gt;B2097</x:f>
        <x:v>0</x:v>
      </x:c>
      <x:c r="Q2097" s="1" t="str">
        <x:f aca="0">IF(D2097&gt;O2097,"Fail: operating hours exceed in-service hours",IF(D2097+M2097&gt;O2097,"Fail: operating + unavailable hours exceed in-service hours",IF(P2097,"Partial month: within in-service hours","OK")))</x:f>
        <x:v>OK</x:v>
      </x:c>
    </x:row>
    <x:row r="2098" ht="15" hidden="0" customHeight="1">
      <x:c r="A2098" s="1" t="s">
        <x:v>1012</x:v>
      </x:c>
      <x:c r="B2098" s="14" t="n">
        <x:v>46113</x:v>
      </x:c>
      <x:c r="C2098" s="1" t="n">
        <x:v>61.9</x:v>
      </x:c>
      <x:c r="D2098" s="1" t="n">
        <x:v>344.6</x:v>
      </x:c>
      <x:c r="E2098" s="1" t="n">
        <x:v>21</x:v>
      </x:c>
      <x:c r="F2098" s="1" t="n">
        <x:v>2</x:v>
      </x:c>
      <x:c r="G2098" s="1" t="n">
        <x:v>28</x:v>
      </x:c>
      <x:c r="H2098" s="1" t="n">
        <x:v>1</x:v>
      </x:c>
      <x:c r="I2098" s="1" t="n">
        <x:v>0</x:v>
      </x:c>
      <x:c r="J2098" s="1" t="n">
        <x:v>0.78</x:v>
      </x:c>
      <x:c r="K2098" s="1" t="n">
        <x:v>1</x:v>
      </x:c>
      <x:c r="L2098" s="1" t="n">
        <x:v>96.7</x:v>
      </x:c>
      <x:c r="M2098" s="1" t="n">
        <x:v>3.5</x:v>
      </x:c>
      <x:c r="N2098" s="1" t="n">
        <x:v>14.5</x:v>
      </x:c>
      <x:c r="O2098" s="1" t="n">
        <x:f aca="0">24*MAX(0,EOMONTH(B2098,0)-MAX(B2098,INDEX(Device_Inventory!$K$2:$K$1201,MATCH(A2098,Device_Inventory!$A$2:$A$1201,0)))+1)</x:f>
        <x:v>720</x:v>
      </x:c>
      <x:c r="P2098" s="11" t="b">
        <x:f aca="0">INDEX(Device_Inventory!$K$2:$K$1201,MATCH(A2098,Device_Inventory!$A$2:$A$1201,0))&gt;B2098</x:f>
        <x:v>0</x:v>
      </x:c>
      <x:c r="Q2098" s="1" t="str">
        <x:f aca="0">IF(D2098&gt;O2098,"Fail: operating hours exceed in-service hours",IF(D2098+M2098&gt;O2098,"Fail: operating + unavailable hours exceed in-service hours",IF(P2098,"Partial month: within in-service hours","OK")))</x:f>
        <x:v>OK</x:v>
      </x:c>
    </x:row>
    <x:row r="2099" ht="15" hidden="0" customHeight="1">
      <x:c r="A2099" s="1" t="s">
        <x:v>1012</x:v>
      </x:c>
      <x:c r="B2099" s="14" t="n">
        <x:v>46143</x:v>
      </x:c>
      <x:c r="C2099" s="1" t="n">
        <x:v>45.9</x:v>
      </x:c>
      <x:c r="D2099" s="1" t="n">
        <x:v>275.1</x:v>
      </x:c>
      <x:c r="E2099" s="1" t="n">
        <x:v>24</x:v>
      </x:c>
      <x:c r="F2099" s="1" t="n">
        <x:v>1</x:v>
      </x:c>
      <x:c r="G2099" s="1" t="n">
        <x:v>19</x:v>
      </x:c>
      <x:c r="H2099" s="1" t="n">
        <x:v>0</x:v>
      </x:c>
      <x:c r="I2099" s="1" t="n">
        <x:v>0</x:v>
      </x:c>
      <x:c r="J2099" s="1" t="n">
        <x:v>0.66</x:v>
      </x:c>
      <x:c r="K2099" s="1" t="n">
        <x:v>1</x:v>
      </x:c>
      <x:c r="L2099" s="1" t="n">
        <x:v>92</x:v>
      </x:c>
      <x:c r="M2099" s="1" t="n">
        <x:v>7.7</x:v>
      </x:c>
      <x:c r="N2099" s="1" t="n">
        <x:v>14.7</x:v>
      </x:c>
      <x:c r="O2099" s="1" t="n">
        <x:f aca="0">24*MAX(0,EOMONTH(B2099,0)-MAX(B2099,INDEX(Device_Inventory!$K$2:$K$1201,MATCH(A2099,Device_Inventory!$A$2:$A$1201,0)))+1)</x:f>
        <x:v>744</x:v>
      </x:c>
      <x:c r="P2099" s="11" t="b">
        <x:f aca="0">INDEX(Device_Inventory!$K$2:$K$1201,MATCH(A2099,Device_Inventory!$A$2:$A$1201,0))&gt;B2099</x:f>
        <x:v>0</x:v>
      </x:c>
      <x:c r="Q2099" s="1" t="str">
        <x:f aca="0">IF(D2099&gt;O2099,"Fail: operating hours exceed in-service hours",IF(D2099+M2099&gt;O2099,"Fail: operating + unavailable hours exceed in-service hours",IF(P2099,"Partial month: within in-service hours","OK")))</x:f>
        <x:v>OK</x:v>
      </x:c>
    </x:row>
    <x:row r="2100" ht="15" hidden="0" customHeight="1">
      <x:c r="A2100" s="1" t="s">
        <x:v>1012</x:v>
      </x:c>
      <x:c r="B2100" s="14" t="n">
        <x:v>46174</x:v>
      </x:c>
      <x:c r="C2100" s="1" t="n">
        <x:v>65</x:v>
      </x:c>
      <x:c r="D2100" s="1" t="n">
        <x:v>390.9</x:v>
      </x:c>
      <x:c r="E2100" s="1" t="n">
        <x:v>32</x:v>
      </x:c>
      <x:c r="F2100" s="1" t="n">
        <x:v>3</x:v>
      </x:c>
      <x:c r="G2100" s="1" t="n">
        <x:v>37</x:v>
      </x:c>
      <x:c r="H2100" s="1" t="n">
        <x:v>0</x:v>
      </x:c>
      <x:c r="I2100" s="1" t="n">
        <x:v>4</x:v>
      </x:c>
      <x:c r="J2100" s="1" t="n">
        <x:v>1.02</x:v>
      </x:c>
      <x:c r="K2100" s="1" t="n">
        <x:v>2</x:v>
      </x:c>
      <x:c r="L2100" s="1" t="n">
        <x:v>92.5</x:v>
      </x:c>
      <x:c r="M2100" s="1" t="n">
        <x:v>5.3</x:v>
      </x:c>
      <x:c r="N2100" s="1" t="n">
        <x:v>5.3</x:v>
      </x:c>
      <x:c r="O2100" s="1" t="n">
        <x:f aca="0">24*MAX(0,EOMONTH(B2100,0)-MAX(B2100,INDEX(Device_Inventory!$K$2:$K$1201,MATCH(A2100,Device_Inventory!$A$2:$A$1201,0)))+1)</x:f>
        <x:v>720</x:v>
      </x:c>
      <x:c r="P2100" s="11" t="b">
        <x:f aca="0">INDEX(Device_Inventory!$K$2:$K$1201,MATCH(A2100,Device_Inventory!$A$2:$A$1201,0))&gt;B2100</x:f>
        <x:v>0</x:v>
      </x:c>
      <x:c r="Q2100" s="1" t="str">
        <x:f aca="0">IF(D2100&gt;O2100,"Fail: operating hours exceed in-service hours",IF(D2100+M2100&gt;O2100,"Fail: operating + unavailable hours exceed in-service hours",IF(P2100,"Partial month: within in-service hours","OK")))</x:f>
        <x:v>OK</x:v>
      </x:c>
    </x:row>
    <x:row r="2101" ht="15" hidden="0" customHeight="1">
      <x:c r="A2101" s="1" t="s">
        <x:v>1012</x:v>
      </x:c>
      <x:c r="B2101" s="14" t="n">
        <x:v>46204</x:v>
      </x:c>
      <x:c r="C2101" s="1" t="n">
        <x:v>60.8</x:v>
      </x:c>
      <x:c r="D2101" s="1" t="n">
        <x:v>439.5</x:v>
      </x:c>
      <x:c r="E2101" s="1" t="n">
        <x:v>23</x:v>
      </x:c>
      <x:c r="F2101" s="1" t="n">
        <x:v>5</x:v>
      </x:c>
      <x:c r="G2101" s="1" t="n">
        <x:v>19</x:v>
      </x:c>
      <x:c r="H2101" s="1" t="n">
        <x:v>1</x:v>
      </x:c>
      <x:c r="I2101" s="1" t="n">
        <x:v>2</x:v>
      </x:c>
      <x:c r="J2101" s="1" t="n">
        <x:v>1.1</x:v>
      </x:c>
      <x:c r="K2101" s="1" t="n">
        <x:v>2</x:v>
      </x:c>
      <x:c r="L2101" s="1" t="n">
        <x:v>96.8</x:v>
      </x:c>
      <x:c r="M2101" s="1" t="n">
        <x:v>9.1</x:v>
      </x:c>
      <x:c r="N2101" s="1" t="n">
        <x:v>9.2</x:v>
      </x:c>
      <x:c r="O2101" s="1" t="n">
        <x:f aca="0">24*MAX(0,EOMONTH(B2101,0)-MAX(B2101,INDEX(Device_Inventory!$K$2:$K$1201,MATCH(A2101,Device_Inventory!$A$2:$A$1201,0)))+1)</x:f>
        <x:v>744</x:v>
      </x:c>
      <x:c r="P2101" s="11" t="b">
        <x:f aca="0">INDEX(Device_Inventory!$K$2:$K$1201,MATCH(A2101,Device_Inventory!$A$2:$A$1201,0))&gt;B2101</x:f>
        <x:v>0</x:v>
      </x:c>
      <x:c r="Q2101" s="1" t="str">
        <x:f aca="0">IF(D2101&gt;O2101,"Fail: operating hours exceed in-service hours",IF(D2101+M2101&gt;O2101,"Fail: operating + unavailable hours exceed in-service hours",IF(P2101,"Partial month: within in-service hours","OK")))</x:f>
        <x:v>OK</x:v>
      </x:c>
    </x:row>
    <x:row r="2102" ht="15" hidden="0" customHeight="1">
      <x:c r="A2102" s="1" t="s">
        <x:v>1013</x:v>
      </x:c>
      <x:c r="B2102" s="14" t="n">
        <x:v>46054</x:v>
      </x:c>
      <x:c r="C2102" s="1" t="n">
        <x:v>53</x:v>
      </x:c>
      <x:c r="D2102" s="1" t="n">
        <x:v>353.9</x:v>
      </x:c>
      <x:c r="E2102" s="1" t="n">
        <x:v>18</x:v>
      </x:c>
      <x:c r="F2102" s="1" t="n">
        <x:v>3</x:v>
      </x:c>
      <x:c r="G2102" s="1" t="n">
        <x:v>35</x:v>
      </x:c>
      <x:c r="H2102" s="1" t="n">
        <x:v>0</x:v>
      </x:c>
      <x:c r="I2102" s="1" t="n">
        <x:v>2</x:v>
      </x:c>
      <x:c r="J2102" s="1" t="n">
        <x:v>0.29</x:v>
      </x:c>
      <x:c r="K2102" s="1" t="n">
        <x:v>0</x:v>
      </x:c>
      <x:c r="L2102" s="1" t="n">
        <x:v>97.1</x:v>
      </x:c>
      <x:c r="M2102" s="1" t="n">
        <x:v>0</x:v>
      </x:c>
      <x:c r="N2102" s="1" t="n">
        <x:v>12.3</x:v>
      </x:c>
      <x:c r="O2102" s="1" t="n">
        <x:f aca="0">24*MAX(0,EOMONTH(B2102,0)-MAX(B2102,INDEX(Device_Inventory!$K$2:$K$1201,MATCH(A2102,Device_Inventory!$A$2:$A$1201,0)))+1)</x:f>
        <x:v>672</x:v>
      </x:c>
      <x:c r="P2102" s="11" t="b">
        <x:f aca="0">INDEX(Device_Inventory!$K$2:$K$1201,MATCH(A2102,Device_Inventory!$A$2:$A$1201,0))&gt;B2102</x:f>
        <x:v>0</x:v>
      </x:c>
      <x:c r="Q2102" s="1" t="str">
        <x:f aca="0">IF(D2102&gt;O2102,"Fail: operating hours exceed in-service hours",IF(D2102+M2102&gt;O2102,"Fail: operating + unavailable hours exceed in-service hours",IF(P2102,"Partial month: within in-service hours","OK")))</x:f>
        <x:v>OK</x:v>
      </x:c>
    </x:row>
    <x:row r="2103" ht="15" hidden="0" customHeight="1">
      <x:c r="A2103" s="1" t="s">
        <x:v>1013</x:v>
      </x:c>
      <x:c r="B2103" s="14" t="n">
        <x:v>46082</x:v>
      </x:c>
      <x:c r="C2103" s="1" t="n">
        <x:v>47.6</x:v>
      </x:c>
      <x:c r="D2103" s="1" t="n">
        <x:v>277.7</x:v>
      </x:c>
      <x:c r="E2103" s="1" t="n">
        <x:v>16</x:v>
      </x:c>
      <x:c r="F2103" s="1" t="n">
        <x:v>0</x:v>
      </x:c>
      <x:c r="G2103" s="1" t="n">
        <x:v>29</x:v>
      </x:c>
      <x:c r="H2103" s="1" t="n">
        <x:v>0</x:v>
      </x:c>
      <x:c r="I2103" s="1" t="n">
        <x:v>3</x:v>
      </x:c>
      <x:c r="J2103" s="1" t="n">
        <x:v>0.12</x:v>
      </x:c>
      <x:c r="K2103" s="1" t="n">
        <x:v>2</x:v>
      </x:c>
      <x:c r="L2103" s="1" t="n">
        <x:v>97</x:v>
      </x:c>
      <x:c r="M2103" s="1" t="n">
        <x:v>5.8</x:v>
      </x:c>
      <x:c r="N2103" s="1" t="n">
        <x:v>4.9</x:v>
      </x:c>
      <x:c r="O2103" s="1" t="n">
        <x:f aca="0">24*MAX(0,EOMONTH(B2103,0)-MAX(B2103,INDEX(Device_Inventory!$K$2:$K$1201,MATCH(A2103,Device_Inventory!$A$2:$A$1201,0)))+1)</x:f>
        <x:v>744</x:v>
      </x:c>
      <x:c r="P2103" s="11" t="b">
        <x:f aca="0">INDEX(Device_Inventory!$K$2:$K$1201,MATCH(A2103,Device_Inventory!$A$2:$A$1201,0))&gt;B2103</x:f>
        <x:v>0</x:v>
      </x:c>
      <x:c r="Q2103" s="1" t="str">
        <x:f aca="0">IF(D2103&gt;O2103,"Fail: operating hours exceed in-service hours",IF(D2103+M2103&gt;O2103,"Fail: operating + unavailable hours exceed in-service hours",IF(P2103,"Partial month: within in-service hours","OK")))</x:f>
        <x:v>OK</x:v>
      </x:c>
    </x:row>
    <x:row r="2104" ht="15" hidden="0" customHeight="1">
      <x:c r="A2104" s="1" t="s">
        <x:v>1013</x:v>
      </x:c>
      <x:c r="B2104" s="14" t="n">
        <x:v>46113</x:v>
      </x:c>
      <x:c r="C2104" s="1" t="n">
        <x:v>48.9</x:v>
      </x:c>
      <x:c r="D2104" s="1" t="n">
        <x:v>348.7</x:v>
      </x:c>
      <x:c r="E2104" s="1" t="n">
        <x:v>21</x:v>
      </x:c>
      <x:c r="F2104" s="1" t="n">
        <x:v>4</x:v>
      </x:c>
      <x:c r="G2104" s="1" t="n">
        <x:v>26</x:v>
      </x:c>
      <x:c r="H2104" s="1" t="n">
        <x:v>0</x:v>
      </x:c>
      <x:c r="I2104" s="1" t="n">
        <x:v>2</x:v>
      </x:c>
      <x:c r="J2104" s="1" t="n">
        <x:v>0.12</x:v>
      </x:c>
      <x:c r="K2104" s="1" t="n">
        <x:v>0</x:v>
      </x:c>
      <x:c r="L2104" s="1" t="n">
        <x:v>94.2</x:v>
      </x:c>
      <x:c r="M2104" s="1" t="n">
        <x:v>0</x:v>
      </x:c>
      <x:c r="N2104" s="1" t="n">
        <x:v>14.7</x:v>
      </x:c>
      <x:c r="O2104" s="1" t="n">
        <x:f aca="0">24*MAX(0,EOMONTH(B2104,0)-MAX(B2104,INDEX(Device_Inventory!$K$2:$K$1201,MATCH(A2104,Device_Inventory!$A$2:$A$1201,0)))+1)</x:f>
        <x:v>720</x:v>
      </x:c>
      <x:c r="P2104" s="11" t="b">
        <x:f aca="0">INDEX(Device_Inventory!$K$2:$K$1201,MATCH(A2104,Device_Inventory!$A$2:$A$1201,0))&gt;B2104</x:f>
        <x:v>0</x:v>
      </x:c>
      <x:c r="Q2104" s="1" t="str">
        <x:f aca="0">IF(D2104&gt;O2104,"Fail: operating hours exceed in-service hours",IF(D2104+M2104&gt;O2104,"Fail: operating + unavailable hours exceed in-service hours",IF(P2104,"Partial month: within in-service hours","OK")))</x:f>
        <x:v>OK</x:v>
      </x:c>
    </x:row>
    <x:row r="2105" ht="15" hidden="0" customHeight="1">
      <x:c r="A2105" s="1" t="s">
        <x:v>1013</x:v>
      </x:c>
      <x:c r="B2105" s="14" t="n">
        <x:v>46143</x:v>
      </x:c>
      <x:c r="C2105" s="1" t="n">
        <x:v>57.5</x:v>
      </x:c>
      <x:c r="D2105" s="1" t="n">
        <x:v>389.8</x:v>
      </x:c>
      <x:c r="E2105" s="1" t="n">
        <x:v>15</x:v>
      </x:c>
      <x:c r="F2105" s="1" t="n">
        <x:v>0</x:v>
      </x:c>
      <x:c r="G2105" s="1" t="n">
        <x:v>44</x:v>
      </x:c>
      <x:c r="H2105" s="1" t="n">
        <x:v>0</x:v>
      </x:c>
      <x:c r="I2105" s="1" t="n">
        <x:v>2</x:v>
      </x:c>
      <x:c r="J2105" s="1" t="n">
        <x:v>1.6</x:v>
      </x:c>
      <x:c r="K2105" s="1" t="n">
        <x:v>0</x:v>
      </x:c>
      <x:c r="L2105" s="1" t="n">
        <x:v>90.2</x:v>
      </x:c>
      <x:c r="M2105" s="1" t="n">
        <x:v>7.4</x:v>
      </x:c>
      <x:c r="N2105" s="1" t="n">
        <x:v>9.3</x:v>
      </x:c>
      <x:c r="O2105" s="1" t="n">
        <x:f aca="0">24*MAX(0,EOMONTH(B2105,0)-MAX(B2105,INDEX(Device_Inventory!$K$2:$K$1201,MATCH(A2105,Device_Inventory!$A$2:$A$1201,0)))+1)</x:f>
        <x:v>744</x:v>
      </x:c>
      <x:c r="P2105" s="11" t="b">
        <x:f aca="0">INDEX(Device_Inventory!$K$2:$K$1201,MATCH(A2105,Device_Inventory!$A$2:$A$1201,0))&gt;B2105</x:f>
        <x:v>0</x:v>
      </x:c>
      <x:c r="Q2105" s="1" t="str">
        <x:f aca="0">IF(D2105&gt;O2105,"Fail: operating hours exceed in-service hours",IF(D2105+M2105&gt;O2105,"Fail: operating + unavailable hours exceed in-service hours",IF(P2105,"Partial month: within in-service hours","OK")))</x:f>
        <x:v>OK</x:v>
      </x:c>
    </x:row>
    <x:row r="2106" ht="15" hidden="0" customHeight="1">
      <x:c r="A2106" s="1" t="s">
        <x:v>1013</x:v>
      </x:c>
      <x:c r="B2106" s="14" t="n">
        <x:v>46174</x:v>
      </x:c>
      <x:c r="C2106" s="1" t="n">
        <x:v>39</x:v>
      </x:c>
      <x:c r="D2106" s="1" t="n">
        <x:v>245.1</x:v>
      </x:c>
      <x:c r="E2106" s="1" t="n">
        <x:v>0</x:v>
      </x:c>
      <x:c r="F2106" s="1" t="n">
        <x:v>0</x:v>
      </x:c>
      <x:c r="G2106" s="1" t="n">
        <x:v>39</x:v>
      </x:c>
      <x:c r="H2106" s="1" t="n">
        <x:v>0</x:v>
      </x:c>
      <x:c r="I2106" s="1" t="n">
        <x:v>1</x:v>
      </x:c>
      <x:c r="J2106" s="1" t="n">
        <x:v>0</x:v>
      </x:c>
      <x:c r="K2106" s="1" t="n">
        <x:v>2</x:v>
      </x:c>
      <x:c r="L2106" s="1" t="n">
        <x:v>94.8</x:v>
      </x:c>
      <x:c r="M2106" s="1" t="n">
        <x:v>1</x:v>
      </x:c>
      <x:c r="N2106" s="1" t="n">
        <x:v>9.5</x:v>
      </x:c>
      <x:c r="O2106" s="1" t="n">
        <x:f aca="0">24*MAX(0,EOMONTH(B2106,0)-MAX(B2106,INDEX(Device_Inventory!$K$2:$K$1201,MATCH(A2106,Device_Inventory!$A$2:$A$1201,0)))+1)</x:f>
        <x:v>720</x:v>
      </x:c>
      <x:c r="P2106" s="11" t="b">
        <x:f aca="0">INDEX(Device_Inventory!$K$2:$K$1201,MATCH(A2106,Device_Inventory!$A$2:$A$1201,0))&gt;B2106</x:f>
        <x:v>0</x:v>
      </x:c>
      <x:c r="Q2106" s="1" t="str">
        <x:f aca="0">IF(D2106&gt;O2106,"Fail: operating hours exceed in-service hours",IF(D2106+M2106&gt;O2106,"Fail: operating + unavailable hours exceed in-service hours",IF(P2106,"Partial month: within in-service hours","OK")))</x:f>
        <x:v>OK</x:v>
      </x:c>
    </x:row>
    <x:row r="2107" ht="15" hidden="0" customHeight="1">
      <x:c r="A2107" s="1" t="s">
        <x:v>1013</x:v>
      </x:c>
      <x:c r="B2107" s="14" t="n">
        <x:v>46204</x:v>
      </x:c>
      <x:c r="C2107" s="1" t="n">
        <x:v>67.6</x:v>
      </x:c>
      <x:c r="D2107" s="1" t="n">
        <x:v>454.4</x:v>
      </x:c>
      <x:c r="E2107" s="1" t="n">
        <x:v>16</x:v>
      </x:c>
      <x:c r="F2107" s="1" t="n">
        <x:v>2</x:v>
      </x:c>
      <x:c r="G2107" s="1" t="n">
        <x:v>34</x:v>
      </x:c>
      <x:c r="H2107" s="1" t="n">
        <x:v>0</x:v>
      </x:c>
      <x:c r="I2107" s="1" t="n">
        <x:v>2</x:v>
      </x:c>
      <x:c r="J2107" s="1" t="n">
        <x:v>0</x:v>
      </x:c>
      <x:c r="K2107" s="1" t="n">
        <x:v>1</x:v>
      </x:c>
      <x:c r="L2107" s="1" t="n">
        <x:v>98.3</x:v>
      </x:c>
      <x:c r="M2107" s="1" t="n">
        <x:v>8.1</x:v>
      </x:c>
      <x:c r="N2107" s="1" t="n">
        <x:v>6.2</x:v>
      </x:c>
      <x:c r="O2107" s="1" t="n">
        <x:f aca="0">24*MAX(0,EOMONTH(B2107,0)-MAX(B2107,INDEX(Device_Inventory!$K$2:$K$1201,MATCH(A2107,Device_Inventory!$A$2:$A$1201,0)))+1)</x:f>
        <x:v>744</x:v>
      </x:c>
      <x:c r="P2107" s="11" t="b">
        <x:f aca="0">INDEX(Device_Inventory!$K$2:$K$1201,MATCH(A2107,Device_Inventory!$A$2:$A$1201,0))&gt;B2107</x:f>
        <x:v>0</x:v>
      </x:c>
      <x:c r="Q2107" s="1" t="str">
        <x:f aca="0">IF(D2107&gt;O2107,"Fail: operating hours exceed in-service hours",IF(D2107+M2107&gt;O2107,"Fail: operating + unavailable hours exceed in-service hours",IF(P2107,"Partial month: within in-service hours","OK")))</x:f>
        <x:v>OK</x:v>
      </x:c>
    </x:row>
    <x:row r="2108" ht="15" hidden="0" customHeight="1">
      <x:c r="A2108" s="1" t="s">
        <x:v>2890</x:v>
      </x:c>
      <x:c r="B2108" s="14" t="n">
        <x:v>46054</x:v>
      </x:c>
      <x:c r="C2108" s="1" t="n">
        <x:v>42.5</x:v>
      </x:c>
      <x:c r="D2108" s="1" t="n">
        <x:v>233</x:v>
      </x:c>
      <x:c r="E2108" s="1" t="n">
        <x:v>22</x:v>
      </x:c>
      <x:c r="F2108" s="1" t="n">
        <x:v>3</x:v>
      </x:c>
      <x:c r="G2108" s="1" t="n">
        <x:v>24</x:v>
      </x:c>
      <x:c r="H2108" s="1" t="n">
        <x:v>1</x:v>
      </x:c>
      <x:c r="I2108" s="1" t="n">
        <x:v>5</x:v>
      </x:c>
      <x:c r="J2108" s="1" t="n">
        <x:v>0.72</x:v>
      </x:c>
      <x:c r="K2108" s="1" t="n">
        <x:v>3</x:v>
      </x:c>
      <x:c r="L2108" s="1" t="n">
        <x:v>93.6</x:v>
      </x:c>
      <x:c r="M2108" s="1" t="n">
        <x:v>7.1</x:v>
      </x:c>
      <x:c r="N2108" s="1" t="n">
        <x:v>8</x:v>
      </x:c>
      <x:c r="O2108" s="1" t="n">
        <x:f aca="0">24*MAX(0,EOMONTH(B2108,0)-MAX(B2108,INDEX(Device_Inventory!$K$2:$K$1201,MATCH(A2108,Device_Inventory!$A$2:$A$1201,0)))+1)</x:f>
        <x:v>672</x:v>
      </x:c>
      <x:c r="P2108" s="11" t="b">
        <x:f aca="0">INDEX(Device_Inventory!$K$2:$K$1201,MATCH(A2108,Device_Inventory!$A$2:$A$1201,0))&gt;B2108</x:f>
        <x:v>0</x:v>
      </x:c>
      <x:c r="Q2108" s="1" t="str">
        <x:f aca="0">IF(D2108&gt;O2108,"Fail: operating hours exceed in-service hours",IF(D2108+M2108&gt;O2108,"Fail: operating + unavailable hours exceed in-service hours",IF(P2108,"Partial month: within in-service hours","OK")))</x:f>
        <x:v>OK</x:v>
      </x:c>
    </x:row>
    <x:row r="2109" ht="15" hidden="0" customHeight="1">
      <x:c r="A2109" s="1" t="s">
        <x:v>2890</x:v>
      </x:c>
      <x:c r="B2109" s="14" t="n">
        <x:v>46082</x:v>
      </x:c>
      <x:c r="C2109" s="1" t="n">
        <x:v>38.9</x:v>
      </x:c>
      <x:c r="D2109" s="1" t="n">
        <x:v>266.5</x:v>
      </x:c>
      <x:c r="E2109" s="1" t="n">
        <x:v>21</x:v>
      </x:c>
      <x:c r="F2109" s="1" t="n">
        <x:v>5</x:v>
      </x:c>
      <x:c r="G2109" s="1" t="n">
        <x:v>30</x:v>
      </x:c>
      <x:c r="H2109" s="1" t="n">
        <x:v>1</x:v>
      </x:c>
      <x:c r="I2109" s="1" t="n">
        <x:v>0</x:v>
      </x:c>
      <x:c r="J2109" s="1" t="n">
        <x:v>1.7</x:v>
      </x:c>
      <x:c r="K2109" s="1" t="n">
        <x:v>1</x:v>
      </x:c>
      <x:c r="L2109" s="1" t="n">
        <x:v>97.2</x:v>
      </x:c>
      <x:c r="M2109" s="1" t="n">
        <x:v>5.6</x:v>
      </x:c>
      <x:c r="N2109" s="1" t="n">
        <x:v>3.4</x:v>
      </x:c>
      <x:c r="O2109" s="1" t="n">
        <x:f aca="0">24*MAX(0,EOMONTH(B2109,0)-MAX(B2109,INDEX(Device_Inventory!$K$2:$K$1201,MATCH(A2109,Device_Inventory!$A$2:$A$1201,0)))+1)</x:f>
        <x:v>744</x:v>
      </x:c>
      <x:c r="P2109" s="11" t="b">
        <x:f aca="0">INDEX(Device_Inventory!$K$2:$K$1201,MATCH(A2109,Device_Inventory!$A$2:$A$1201,0))&gt;B2109</x:f>
        <x:v>0</x:v>
      </x:c>
      <x:c r="Q2109" s="1" t="str">
        <x:f aca="0">IF(D2109&gt;O2109,"Fail: operating hours exceed in-service hours",IF(D2109+M2109&gt;O2109,"Fail: operating + unavailable hours exceed in-service hours",IF(P2109,"Partial month: within in-service hours","OK")))</x:f>
        <x:v>OK</x:v>
      </x:c>
    </x:row>
    <x:row r="2110" ht="15" hidden="0" customHeight="1">
      <x:c r="A2110" s="1" t="s">
        <x:v>2890</x:v>
      </x:c>
      <x:c r="B2110" s="14" t="n">
        <x:v>46113</x:v>
      </x:c>
      <x:c r="C2110" s="1" t="n">
        <x:v>19.5</x:v>
      </x:c>
      <x:c r="D2110" s="1" t="n">
        <x:v>126.3</x:v>
      </x:c>
      <x:c r="E2110" s="1" t="n">
        <x:v>17</x:v>
      </x:c>
      <x:c r="F2110" s="1" t="n">
        <x:v>3</x:v>
      </x:c>
      <x:c r="G2110" s="1" t="n">
        <x:v>17</x:v>
      </x:c>
      <x:c r="H2110" s="1" t="n">
        <x:v>2</x:v>
      </x:c>
      <x:c r="I2110" s="1" t="n">
        <x:v>2</x:v>
      </x:c>
      <x:c r="J2110" s="1" t="n">
        <x:v>1.73</x:v>
      </x:c>
      <x:c r="K2110" s="1" t="n">
        <x:v>0</x:v>
      </x:c>
      <x:c r="L2110" s="1" t="n">
        <x:v>96.9</x:v>
      </x:c>
      <x:c r="M2110" s="1" t="n">
        <x:v>12.4</x:v>
      </x:c>
      <x:c r="N2110" s="1" t="n">
        <x:v>3.9</x:v>
      </x:c>
      <x:c r="O2110" s="1" t="n">
        <x:f aca="0">24*MAX(0,EOMONTH(B2110,0)-MAX(B2110,INDEX(Device_Inventory!$K$2:$K$1201,MATCH(A2110,Device_Inventory!$A$2:$A$1201,0)))+1)</x:f>
        <x:v>720</x:v>
      </x:c>
      <x:c r="P2110" s="11" t="b">
        <x:f aca="0">INDEX(Device_Inventory!$K$2:$K$1201,MATCH(A2110,Device_Inventory!$A$2:$A$1201,0))&gt;B2110</x:f>
        <x:v>0</x:v>
      </x:c>
      <x:c r="Q2110" s="1" t="str">
        <x:f aca="0">IF(D2110&gt;O2110,"Fail: operating hours exceed in-service hours",IF(D2110+M2110&gt;O2110,"Fail: operating + unavailable hours exceed in-service hours",IF(P2110,"Partial month: within in-service hours","OK")))</x:f>
        <x:v>OK</x:v>
      </x:c>
    </x:row>
    <x:row r="2111" ht="15" hidden="0" customHeight="1">
      <x:c r="A2111" s="1" t="s">
        <x:v>2890</x:v>
      </x:c>
      <x:c r="B2111" s="14" t="n">
        <x:v>46143</x:v>
      </x:c>
      <x:c r="C2111" s="1" t="n">
        <x:v>10.8</x:v>
      </x:c>
      <x:c r="D2111" s="1" t="n">
        <x:v>65.3</x:v>
      </x:c>
      <x:c r="E2111" s="1" t="n">
        <x:v>15</x:v>
      </x:c>
      <x:c r="F2111" s="1" t="n">
        <x:v>3</x:v>
      </x:c>
      <x:c r="G2111" s="1" t="n">
        <x:v>22</x:v>
      </x:c>
      <x:c r="H2111" s="1" t="n">
        <x:v>2</x:v>
      </x:c>
      <x:c r="I2111" s="1" t="n">
        <x:v>0</x:v>
      </x:c>
      <x:c r="J2111" s="1" t="n">
        <x:v>2.56</x:v>
      </x:c>
      <x:c r="K2111" s="1" t="n">
        <x:v>2</x:v>
      </x:c>
      <x:c r="L2111" s="1" t="n">
        <x:v>97.2</x:v>
      </x:c>
      <x:c r="M2111" s="1" t="n">
        <x:v>8.4</x:v>
      </x:c>
      <x:c r="N2111" s="1" t="n">
        <x:v>1.1</x:v>
      </x:c>
      <x:c r="O2111" s="1" t="n">
        <x:f aca="0">24*MAX(0,EOMONTH(B2111,0)-MAX(B2111,INDEX(Device_Inventory!$K$2:$K$1201,MATCH(A2111,Device_Inventory!$A$2:$A$1201,0)))+1)</x:f>
        <x:v>744</x:v>
      </x:c>
      <x:c r="P2111" s="11" t="b">
        <x:f aca="0">INDEX(Device_Inventory!$K$2:$K$1201,MATCH(A2111,Device_Inventory!$A$2:$A$1201,0))&gt;B2111</x:f>
        <x:v>0</x:v>
      </x:c>
      <x:c r="Q2111" s="1" t="str">
        <x:f aca="0">IF(D2111&gt;O2111,"Fail: operating hours exceed in-service hours",IF(D2111+M2111&gt;O2111,"Fail: operating + unavailable hours exceed in-service hours",IF(P2111,"Partial month: within in-service hours","OK")))</x:f>
        <x:v>OK</x:v>
      </x:c>
    </x:row>
    <x:row r="2112" ht="15" hidden="0" customHeight="1">
      <x:c r="A2112" s="1" t="s">
        <x:v>2890</x:v>
      </x:c>
      <x:c r="B2112" s="14" t="n">
        <x:v>46174</x:v>
      </x:c>
      <x:c r="C2112" s="1" t="n">
        <x:v>25.2</x:v>
      </x:c>
      <x:c r="D2112" s="1" t="n">
        <x:v>174.8</x:v>
      </x:c>
      <x:c r="E2112" s="1" t="n">
        <x:v>19</x:v>
      </x:c>
      <x:c r="F2112" s="1" t="n">
        <x:v>3</x:v>
      </x:c>
      <x:c r="G2112" s="1" t="n">
        <x:v>24</x:v>
      </x:c>
      <x:c r="H2112" s="1" t="n">
        <x:v>2</x:v>
      </x:c>
      <x:c r="I2112" s="1" t="n">
        <x:v>2</x:v>
      </x:c>
      <x:c r="J2112" s="1" t="n">
        <x:v>1.41</x:v>
      </x:c>
      <x:c r="K2112" s="1" t="n">
        <x:v>1</x:v>
      </x:c>
      <x:c r="L2112" s="1" t="n">
        <x:v>94.4</x:v>
      </x:c>
      <x:c r="M2112" s="1" t="n">
        <x:v>7.2</x:v>
      </x:c>
      <x:c r="N2112" s="1" t="n">
        <x:v>6.7</x:v>
      </x:c>
      <x:c r="O2112" s="1" t="n">
        <x:f aca="0">24*MAX(0,EOMONTH(B2112,0)-MAX(B2112,INDEX(Device_Inventory!$K$2:$K$1201,MATCH(A2112,Device_Inventory!$A$2:$A$1201,0)))+1)</x:f>
        <x:v>720</x:v>
      </x:c>
      <x:c r="P2112" s="11" t="b">
        <x:f aca="0">INDEX(Device_Inventory!$K$2:$K$1201,MATCH(A2112,Device_Inventory!$A$2:$A$1201,0))&gt;B2112</x:f>
        <x:v>0</x:v>
      </x:c>
      <x:c r="Q2112" s="1" t="str">
        <x:f aca="0">IF(D2112&gt;O2112,"Fail: operating hours exceed in-service hours",IF(D2112+M2112&gt;O2112,"Fail: operating + unavailable hours exceed in-service hours",IF(P2112,"Partial month: within in-service hours","OK")))</x:f>
        <x:v>OK</x:v>
      </x:c>
    </x:row>
    <x:row r="2113" ht="15" hidden="0" customHeight="1">
      <x:c r="A2113" s="1" t="s">
        <x:v>2890</x:v>
      </x:c>
      <x:c r="B2113" s="14" t="n">
        <x:v>46204</x:v>
      </x:c>
      <x:c r="C2113" s="1" t="n">
        <x:v>31</x:v>
      </x:c>
      <x:c r="D2113" s="1" t="n">
        <x:v>196.1</x:v>
      </x:c>
      <x:c r="E2113" s="1" t="n">
        <x:v>14</x:v>
      </x:c>
      <x:c r="F2113" s="1" t="n">
        <x:v>2</x:v>
      </x:c>
      <x:c r="G2113" s="1" t="n">
        <x:v>24</x:v>
      </x:c>
      <x:c r="H2113" s="1" t="n">
        <x:v>0</x:v>
      </x:c>
      <x:c r="I2113" s="1" t="n">
        <x:v>2</x:v>
      </x:c>
      <x:c r="J2113" s="1" t="n">
        <x:v>2.25</x:v>
      </x:c>
      <x:c r="K2113" s="1" t="n">
        <x:v>1</x:v>
      </x:c>
      <x:c r="L2113" s="1" t="n">
        <x:v>90.8</x:v>
      </x:c>
      <x:c r="M2113" s="1" t="n">
        <x:v>6.5</x:v>
      </x:c>
      <x:c r="N2113" s="1" t="n">
        <x:v>4.6</x:v>
      </x:c>
      <x:c r="O2113" s="1" t="n">
        <x:f aca="0">24*MAX(0,EOMONTH(B2113,0)-MAX(B2113,INDEX(Device_Inventory!$K$2:$K$1201,MATCH(A2113,Device_Inventory!$A$2:$A$1201,0)))+1)</x:f>
        <x:v>744</x:v>
      </x:c>
      <x:c r="P2113" s="11" t="b">
        <x:f aca="0">INDEX(Device_Inventory!$K$2:$K$1201,MATCH(A2113,Device_Inventory!$A$2:$A$1201,0))&gt;B2113</x:f>
        <x:v>0</x:v>
      </x:c>
      <x:c r="Q2113" s="1" t="str">
        <x:f aca="0">IF(D2113&gt;O2113,"Fail: operating hours exceed in-service hours",IF(D2113+M2113&gt;O2113,"Fail: operating + unavailable hours exceed in-service hours",IF(P2113,"Partial month: within in-service hours","OK")))</x:f>
        <x:v>OK</x:v>
      </x:c>
    </x:row>
    <x:row r="2114" ht="15" hidden="0" customHeight="1">
      <x:c r="A2114" s="1" t="s">
        <x:v>1015</x:v>
      </x:c>
      <x:c r="B2114" s="14" t="n">
        <x:v>46054</x:v>
      </x:c>
      <x:c r="C2114" s="1" t="n">
        <x:v>30.6</x:v>
      </x:c>
      <x:c r="D2114" s="1" t="n">
        <x:v>187</x:v>
      </x:c>
      <x:c r="E2114" s="1" t="n">
        <x:v>11</x:v>
      </x:c>
      <x:c r="F2114" s="1" t="n">
        <x:v>0</x:v>
      </x:c>
      <x:c r="G2114" s="1" t="n">
        <x:v>22</x:v>
      </x:c>
      <x:c r="H2114" s="1" t="n">
        <x:v>1</x:v>
      </x:c>
      <x:c r="I2114" s="1" t="n">
        <x:v>0</x:v>
      </x:c>
      <x:c r="J2114" s="1" t="n">
        <x:v>0</x:v>
      </x:c>
      <x:c r="K2114" s="1" t="n">
        <x:v>1</x:v>
      </x:c>
      <x:c r="L2114" s="1" t="n">
        <x:v>97.8</x:v>
      </x:c>
      <x:c r="M2114" s="1" t="n">
        <x:v>2.1</x:v>
      </x:c>
      <x:c r="N2114" s="1" t="n">
        <x:v>5</x:v>
      </x:c>
      <x:c r="O2114" s="1" t="n">
        <x:f aca="0">24*MAX(0,EOMONTH(B2114,0)-MAX(B2114,INDEX(Device_Inventory!$K$2:$K$1201,MATCH(A2114,Device_Inventory!$A$2:$A$1201,0)))+1)</x:f>
        <x:v>672</x:v>
      </x:c>
      <x:c r="P2114" s="11" t="b">
        <x:f aca="0">INDEX(Device_Inventory!$K$2:$K$1201,MATCH(A2114,Device_Inventory!$A$2:$A$1201,0))&gt;B2114</x:f>
        <x:v>0</x:v>
      </x:c>
      <x:c r="Q2114" s="1" t="str">
        <x:f aca="0">IF(D2114&gt;O2114,"Fail: operating hours exceed in-service hours",IF(D2114+M2114&gt;O2114,"Fail: operating + unavailable hours exceed in-service hours",IF(P2114,"Partial month: within in-service hours","OK")))</x:f>
        <x:v>OK</x:v>
      </x:c>
    </x:row>
    <x:row r="2115" ht="15" hidden="0" customHeight="1">
      <x:c r="A2115" s="1" t="s">
        <x:v>1015</x:v>
      </x:c>
      <x:c r="B2115" s="14" t="n">
        <x:v>46082</x:v>
      </x:c>
      <x:c r="C2115" s="1" t="n">
        <x:v>37.6</x:v>
      </x:c>
      <x:c r="D2115" s="1" t="n">
        <x:v>227.5</x:v>
      </x:c>
      <x:c r="E2115" s="1" t="n">
        <x:v>22</x:v>
      </x:c>
      <x:c r="F2115" s="1" t="n">
        <x:v>0</x:v>
      </x:c>
      <x:c r="G2115" s="1" t="n">
        <x:v>21</x:v>
      </x:c>
      <x:c r="H2115" s="1" t="n">
        <x:v>0</x:v>
      </x:c>
      <x:c r="I2115" s="1" t="n">
        <x:v>0</x:v>
      </x:c>
      <x:c r="J2115" s="1" t="n">
        <x:v>0.78</x:v>
      </x:c>
      <x:c r="K2115" s="1" t="n">
        <x:v>0</x:v>
      </x:c>
      <x:c r="L2115" s="1" t="n">
        <x:v>93.3</x:v>
      </x:c>
      <x:c r="M2115" s="1" t="n">
        <x:v>0</x:v>
      </x:c>
      <x:c r="N2115" s="1" t="n">
        <x:v>11.9</x:v>
      </x:c>
      <x:c r="O2115" s="1" t="n">
        <x:f aca="0">24*MAX(0,EOMONTH(B2115,0)-MAX(B2115,INDEX(Device_Inventory!$K$2:$K$1201,MATCH(A2115,Device_Inventory!$A$2:$A$1201,0)))+1)</x:f>
        <x:v>744</x:v>
      </x:c>
      <x:c r="P2115" s="11" t="b">
        <x:f aca="0">INDEX(Device_Inventory!$K$2:$K$1201,MATCH(A2115,Device_Inventory!$A$2:$A$1201,0))&gt;B2115</x:f>
        <x:v>0</x:v>
      </x:c>
      <x:c r="Q2115" s="1" t="str">
        <x:f aca="0">IF(D2115&gt;O2115,"Fail: operating hours exceed in-service hours",IF(D2115+M2115&gt;O2115,"Fail: operating + unavailable hours exceed in-service hours",IF(P2115,"Partial month: within in-service hours","OK")))</x:f>
        <x:v>OK</x:v>
      </x:c>
    </x:row>
    <x:row r="2116" ht="15" hidden="0" customHeight="1">
      <x:c r="A2116" s="1" t="s">
        <x:v>1015</x:v>
      </x:c>
      <x:c r="B2116" s="14" t="n">
        <x:v>46113</x:v>
      </x:c>
      <x:c r="C2116" s="1" t="n">
        <x:v>37.1</x:v>
      </x:c>
      <x:c r="D2116" s="1" t="n">
        <x:v>212.3</x:v>
      </x:c>
      <x:c r="E2116" s="1" t="n">
        <x:v>4</x:v>
      </x:c>
      <x:c r="F2116" s="1" t="n">
        <x:v>0</x:v>
      </x:c>
      <x:c r="G2116" s="1" t="n">
        <x:v>30</x:v>
      </x:c>
      <x:c r="H2116" s="1" t="n">
        <x:v>1</x:v>
      </x:c>
      <x:c r="I2116" s="1" t="n">
        <x:v>3</x:v>
      </x:c>
      <x:c r="J2116" s="1" t="n">
        <x:v>0.12</x:v>
      </x:c>
      <x:c r="K2116" s="1" t="n">
        <x:v>1</x:v>
      </x:c>
      <x:c r="L2116" s="1" t="n">
        <x:v>96.4</x:v>
      </x:c>
      <x:c r="M2116" s="1" t="n">
        <x:v>0</x:v>
      </x:c>
      <x:c r="N2116" s="1" t="n">
        <x:v>6.7</x:v>
      </x:c>
      <x:c r="O2116" s="1" t="n">
        <x:f aca="0">24*MAX(0,EOMONTH(B2116,0)-MAX(B2116,INDEX(Device_Inventory!$K$2:$K$1201,MATCH(A2116,Device_Inventory!$A$2:$A$1201,0)))+1)</x:f>
        <x:v>720</x:v>
      </x:c>
      <x:c r="P2116" s="11" t="b">
        <x:f aca="0">INDEX(Device_Inventory!$K$2:$K$1201,MATCH(A2116,Device_Inventory!$A$2:$A$1201,0))&gt;B2116</x:f>
        <x:v>0</x:v>
      </x:c>
      <x:c r="Q2116" s="1" t="str">
        <x:f aca="0">IF(D2116&gt;O2116,"Fail: operating hours exceed in-service hours",IF(D2116+M2116&gt;O2116,"Fail: operating + unavailable hours exceed in-service hours",IF(P2116,"Partial month: within in-service hours","OK")))</x:f>
        <x:v>OK</x:v>
      </x:c>
    </x:row>
    <x:row r="2117" ht="15" hidden="0" customHeight="1">
      <x:c r="A2117" s="1" t="s">
        <x:v>1015</x:v>
      </x:c>
      <x:c r="B2117" s="14" t="n">
        <x:v>46143</x:v>
      </x:c>
      <x:c r="C2117" s="1" t="n">
        <x:v>41.8</x:v>
      </x:c>
      <x:c r="D2117" s="1" t="n">
        <x:v>298.5</x:v>
      </x:c>
      <x:c r="E2117" s="1" t="n">
        <x:v>8</x:v>
      </x:c>
      <x:c r="F2117" s="1" t="n">
        <x:v>1</x:v>
      </x:c>
      <x:c r="G2117" s="1" t="n">
        <x:v>23</x:v>
      </x:c>
      <x:c r="H2117" s="1" t="n">
        <x:v>0</x:v>
      </x:c>
      <x:c r="I2117" s="1" t="n">
        <x:v>1</x:v>
      </x:c>
      <x:c r="J2117" s="1" t="n">
        <x:v>0.62</x:v>
      </x:c>
      <x:c r="K2117" s="1" t="n">
        <x:v>0</x:v>
      </x:c>
      <x:c r="L2117" s="1" t="n">
        <x:v>95.8</x:v>
      </x:c>
      <x:c r="M2117" s="1" t="n">
        <x:v>2.3</x:v>
      </x:c>
      <x:c r="N2117" s="1" t="n">
        <x:v>13.1</x:v>
      </x:c>
      <x:c r="O2117" s="1" t="n">
        <x:f aca="0">24*MAX(0,EOMONTH(B2117,0)-MAX(B2117,INDEX(Device_Inventory!$K$2:$K$1201,MATCH(A2117,Device_Inventory!$A$2:$A$1201,0)))+1)</x:f>
        <x:v>744</x:v>
      </x:c>
      <x:c r="P2117" s="11" t="b">
        <x:f aca="0">INDEX(Device_Inventory!$K$2:$K$1201,MATCH(A2117,Device_Inventory!$A$2:$A$1201,0))&gt;B2117</x:f>
        <x:v>0</x:v>
      </x:c>
      <x:c r="Q2117" s="1" t="str">
        <x:f aca="0">IF(D2117&gt;O2117,"Fail: operating hours exceed in-service hours",IF(D2117+M2117&gt;O2117,"Fail: operating + unavailable hours exceed in-service hours",IF(P2117,"Partial month: within in-service hours","OK")))</x:f>
        <x:v>OK</x:v>
      </x:c>
    </x:row>
    <x:row r="2118" ht="15" hidden="0" customHeight="1">
      <x:c r="A2118" s="1" t="s">
        <x:v>1015</x:v>
      </x:c>
      <x:c r="B2118" s="14" t="n">
        <x:v>46174</x:v>
      </x:c>
      <x:c r="C2118" s="1" t="n">
        <x:v>44.4</x:v>
      </x:c>
      <x:c r="D2118" s="1" t="n">
        <x:v>301.9</x:v>
      </x:c>
      <x:c r="E2118" s="1" t="n">
        <x:v>15</x:v>
      </x:c>
      <x:c r="F2118" s="1" t="n">
        <x:v>0</x:v>
      </x:c>
      <x:c r="G2118" s="1" t="n">
        <x:v>41</x:v>
      </x:c>
      <x:c r="H2118" s="1" t="n">
        <x:v>0</x:v>
      </x:c>
      <x:c r="I2118" s="1" t="n">
        <x:v>0</x:v>
      </x:c>
      <x:c r="J2118" s="1" t="n">
        <x:v>0.8</x:v>
      </x:c>
      <x:c r="K2118" s="1" t="n">
        <x:v>4</x:v>
      </x:c>
      <x:c r="L2118" s="1" t="n">
        <x:v>94.7</x:v>
      </x:c>
      <x:c r="M2118" s="1" t="n">
        <x:v>0.9</x:v>
      </x:c>
      <x:c r="N2118" s="1" t="n">
        <x:v>8.5</x:v>
      </x:c>
      <x:c r="O2118" s="1" t="n">
        <x:f aca="0">24*MAX(0,EOMONTH(B2118,0)-MAX(B2118,INDEX(Device_Inventory!$K$2:$K$1201,MATCH(A2118,Device_Inventory!$A$2:$A$1201,0)))+1)</x:f>
        <x:v>720</x:v>
      </x:c>
      <x:c r="P2118" s="11" t="b">
        <x:f aca="0">INDEX(Device_Inventory!$K$2:$K$1201,MATCH(A2118,Device_Inventory!$A$2:$A$1201,0))&gt;B2118</x:f>
        <x:v>0</x:v>
      </x:c>
      <x:c r="Q2118" s="1" t="str">
        <x:f aca="0">IF(D2118&gt;O2118,"Fail: operating hours exceed in-service hours",IF(D2118+M2118&gt;O2118,"Fail: operating + unavailable hours exceed in-service hours",IF(P2118,"Partial month: within in-service hours","OK")))</x:f>
        <x:v>OK</x:v>
      </x:c>
    </x:row>
    <x:row r="2119" ht="15" hidden="0" customHeight="1">
      <x:c r="A2119" s="1" t="s">
        <x:v>1015</x:v>
      </x:c>
      <x:c r="B2119" s="14" t="n">
        <x:v>46204</x:v>
      </x:c>
      <x:c r="C2119" s="1" t="n">
        <x:v>38.6</x:v>
      </x:c>
      <x:c r="D2119" s="1" t="n">
        <x:v>221.5</x:v>
      </x:c>
      <x:c r="E2119" s="1" t="n">
        <x:v>13</x:v>
      </x:c>
      <x:c r="F2119" s="1" t="n">
        <x:v>0</x:v>
      </x:c>
      <x:c r="G2119" s="1" t="n">
        <x:v>27</x:v>
      </x:c>
      <x:c r="H2119" s="1" t="n">
        <x:v>0</x:v>
      </x:c>
      <x:c r="I2119" s="1" t="n">
        <x:v>2</x:v>
      </x:c>
      <x:c r="J2119" s="1" t="n">
        <x:v>0</x:v>
      </x:c>
      <x:c r="K2119" s="1" t="n">
        <x:v>0</x:v>
      </x:c>
      <x:c r="L2119" s="1" t="n">
        <x:v>96.7</x:v>
      </x:c>
      <x:c r="M2119" s="1" t="n">
        <x:v>2.9</x:v>
      </x:c>
      <x:c r="N2119" s="1" t="n">
        <x:v>7.8</x:v>
      </x:c>
      <x:c r="O2119" s="1" t="n">
        <x:f aca="0">24*MAX(0,EOMONTH(B2119,0)-MAX(B2119,INDEX(Device_Inventory!$K$2:$K$1201,MATCH(A2119,Device_Inventory!$A$2:$A$1201,0)))+1)</x:f>
        <x:v>744</x:v>
      </x:c>
      <x:c r="P2119" s="11" t="b">
        <x:f aca="0">INDEX(Device_Inventory!$K$2:$K$1201,MATCH(A2119,Device_Inventory!$A$2:$A$1201,0))&gt;B2119</x:f>
        <x:v>0</x:v>
      </x:c>
      <x:c r="Q2119" s="1" t="str">
        <x:f aca="0">IF(D2119&gt;O2119,"Fail: operating hours exceed in-service hours",IF(D2119+M2119&gt;O2119,"Fail: operating + unavailable hours exceed in-service hours",IF(P2119,"Partial month: within in-service hours","OK")))</x:f>
        <x:v>OK</x:v>
      </x:c>
    </x:row>
    <x:row r="2120" ht="15" hidden="0" customHeight="1">
      <x:c r="A2120" s="1" t="s">
        <x:v>2895</x:v>
      </x:c>
      <x:c r="B2120" s="14" t="n">
        <x:v>46054</x:v>
      </x:c>
      <x:c r="C2120" s="1" t="n">
        <x:v>58.4</x:v>
      </x:c>
      <x:c r="D2120" s="1" t="n">
        <x:v>367.3</x:v>
      </x:c>
      <x:c r="E2120" s="1" t="n">
        <x:v>9</x:v>
      </x:c>
      <x:c r="F2120" s="1" t="n">
        <x:v>0</x:v>
      </x:c>
      <x:c r="G2120" s="1" t="n">
        <x:v>38</x:v>
      </x:c>
      <x:c r="H2120" s="1" t="n">
        <x:v>0</x:v>
      </x:c>
      <x:c r="I2120" s="1" t="n">
        <x:v>2</x:v>
      </x:c>
      <x:c r="J2120" s="1" t="n">
        <x:v>0.71</x:v>
      </x:c>
      <x:c r="K2120" s="1" t="n">
        <x:v>0</x:v>
      </x:c>
      <x:c r="L2120" s="1" t="n">
        <x:v>96.2</x:v>
      </x:c>
      <x:c r="M2120" s="1" t="n">
        <x:v>5.7</x:v>
      </x:c>
      <x:c r="N2120" s="1" t="n">
        <x:v>6.2</x:v>
      </x:c>
      <x:c r="O2120" s="1" t="n">
        <x:f aca="0">24*MAX(0,EOMONTH(B2120,0)-MAX(B2120,INDEX(Device_Inventory!$K$2:$K$1201,MATCH(A2120,Device_Inventory!$A$2:$A$1201,0)))+1)</x:f>
        <x:v>672</x:v>
      </x:c>
      <x:c r="P2120" s="11" t="b">
        <x:f aca="0">INDEX(Device_Inventory!$K$2:$K$1201,MATCH(A2120,Device_Inventory!$A$2:$A$1201,0))&gt;B2120</x:f>
        <x:v>0</x:v>
      </x:c>
      <x:c r="Q2120" s="1" t="str">
        <x:f aca="0">IF(D2120&gt;O2120,"Fail: operating hours exceed in-service hours",IF(D2120+M2120&gt;O2120,"Fail: operating + unavailable hours exceed in-service hours",IF(P2120,"Partial month: within in-service hours","OK")))</x:f>
        <x:v>OK</x:v>
      </x:c>
    </x:row>
    <x:row r="2121" ht="15" hidden="0" customHeight="1">
      <x:c r="A2121" s="1" t="s">
        <x:v>2895</x:v>
      </x:c>
      <x:c r="B2121" s="14" t="n">
        <x:v>46082</x:v>
      </x:c>
      <x:c r="C2121" s="1" t="n">
        <x:v>60.8</x:v>
      </x:c>
      <x:c r="D2121" s="1" t="n">
        <x:v>346</x:v>
      </x:c>
      <x:c r="E2121" s="1" t="n">
        <x:v>14</x:v>
      </x:c>
      <x:c r="F2121" s="1" t="n">
        <x:v>0</x:v>
      </x:c>
      <x:c r="G2121" s="1" t="n">
        <x:v>35</x:v>
      </x:c>
      <x:c r="H2121" s="1" t="n">
        <x:v>0</x:v>
      </x:c>
      <x:c r="I2121" s="1" t="n">
        <x:v>1</x:v>
      </x:c>
      <x:c r="J2121" s="1" t="n">
        <x:v>0.75</x:v>
      </x:c>
      <x:c r="K2121" s="1" t="n">
        <x:v>0</x:v>
      </x:c>
      <x:c r="L2121" s="1" t="n">
        <x:v>91.4</x:v>
      </x:c>
      <x:c r="M2121" s="1" t="n">
        <x:v>0</x:v>
      </x:c>
      <x:c r="N2121" s="1" t="n">
        <x:v>15</x:v>
      </x:c>
      <x:c r="O2121" s="1" t="n">
        <x:f aca="0">24*MAX(0,EOMONTH(B2121,0)-MAX(B2121,INDEX(Device_Inventory!$K$2:$K$1201,MATCH(A2121,Device_Inventory!$A$2:$A$1201,0)))+1)</x:f>
        <x:v>744</x:v>
      </x:c>
      <x:c r="P2121" s="11" t="b">
        <x:f aca="0">INDEX(Device_Inventory!$K$2:$K$1201,MATCH(A2121,Device_Inventory!$A$2:$A$1201,0))&gt;B2121</x:f>
        <x:v>0</x:v>
      </x:c>
      <x:c r="Q2121" s="1" t="str">
        <x:f aca="0">IF(D2121&gt;O2121,"Fail: operating hours exceed in-service hours",IF(D2121+M2121&gt;O2121,"Fail: operating + unavailable hours exceed in-service hours",IF(P2121,"Partial month: within in-service hours","OK")))</x:f>
        <x:v>OK</x:v>
      </x:c>
    </x:row>
    <x:row r="2122" ht="15" hidden="0" customHeight="1">
      <x:c r="A2122" s="1" t="s">
        <x:v>2895</x:v>
      </x:c>
      <x:c r="B2122" s="14" t="n">
        <x:v>46113</x:v>
      </x:c>
      <x:c r="C2122" s="1" t="n">
        <x:v>71.2</x:v>
      </x:c>
      <x:c r="D2122" s="1" t="n">
        <x:v>400.1</x:v>
      </x:c>
      <x:c r="E2122" s="1" t="n">
        <x:v>23</x:v>
      </x:c>
      <x:c r="F2122" s="1" t="n">
        <x:v>1</x:v>
      </x:c>
      <x:c r="G2122" s="1" t="n">
        <x:v>37</x:v>
      </x:c>
      <x:c r="H2122" s="1" t="n">
        <x:v>0</x:v>
      </x:c>
      <x:c r="I2122" s="1" t="n">
        <x:v>2</x:v>
      </x:c>
      <x:c r="J2122" s="1" t="n">
        <x:v>0.46</x:v>
      </x:c>
      <x:c r="K2122" s="1" t="n">
        <x:v>0</x:v>
      </x:c>
      <x:c r="L2122" s="1" t="n">
        <x:v>93.4</x:v>
      </x:c>
      <x:c r="M2122" s="1" t="n">
        <x:v>8.6</x:v>
      </x:c>
      <x:c r="N2122" s="1" t="n">
        <x:v>7.2</x:v>
      </x:c>
      <x:c r="O2122" s="1" t="n">
        <x:f aca="0">24*MAX(0,EOMONTH(B2122,0)-MAX(B2122,INDEX(Device_Inventory!$K$2:$K$1201,MATCH(A2122,Device_Inventory!$A$2:$A$1201,0)))+1)</x:f>
        <x:v>720</x:v>
      </x:c>
      <x:c r="P2122" s="11" t="b">
        <x:f aca="0">INDEX(Device_Inventory!$K$2:$K$1201,MATCH(A2122,Device_Inventory!$A$2:$A$1201,0))&gt;B2122</x:f>
        <x:v>0</x:v>
      </x:c>
      <x:c r="Q2122" s="1" t="str">
        <x:f aca="0">IF(D2122&gt;O2122,"Fail: operating hours exceed in-service hours",IF(D2122+M2122&gt;O2122,"Fail: operating + unavailable hours exceed in-service hours",IF(P2122,"Partial month: within in-service hours","OK")))</x:f>
        <x:v>OK</x:v>
      </x:c>
    </x:row>
    <x:row r="2123" ht="15" hidden="0" customHeight="1">
      <x:c r="A2123" s="1" t="s">
        <x:v>2895</x:v>
      </x:c>
      <x:c r="B2123" s="14" t="n">
        <x:v>46143</x:v>
      </x:c>
      <x:c r="C2123" s="1" t="n">
        <x:v>86.4</x:v>
      </x:c>
      <x:c r="D2123" s="1" t="n">
        <x:v>529.8</x:v>
      </x:c>
      <x:c r="E2123" s="1" t="n">
        <x:v>20</x:v>
      </x:c>
      <x:c r="F2123" s="1" t="n">
        <x:v>1</x:v>
      </x:c>
      <x:c r="G2123" s="1" t="n">
        <x:v>47</x:v>
      </x:c>
      <x:c r="H2123" s="1" t="n">
        <x:v>1</x:v>
      </x:c>
      <x:c r="I2123" s="1" t="n">
        <x:v>5</x:v>
      </x:c>
      <x:c r="J2123" s="1" t="n">
        <x:v>0.42</x:v>
      </x:c>
      <x:c r="K2123" s="1" t="n">
        <x:v>0</x:v>
      </x:c>
      <x:c r="L2123" s="1" t="n">
        <x:v>95.8</x:v>
      </x:c>
      <x:c r="M2123" s="1" t="n">
        <x:v>3</x:v>
      </x:c>
      <x:c r="N2123" s="1" t="n">
        <x:v>25.7</x:v>
      </x:c>
      <x:c r="O2123" s="1" t="n">
        <x:f aca="0">24*MAX(0,EOMONTH(B2123,0)-MAX(B2123,INDEX(Device_Inventory!$K$2:$K$1201,MATCH(A2123,Device_Inventory!$A$2:$A$1201,0)))+1)</x:f>
        <x:v>744</x:v>
      </x:c>
      <x:c r="P2123" s="11" t="b">
        <x:f aca="0">INDEX(Device_Inventory!$K$2:$K$1201,MATCH(A2123,Device_Inventory!$A$2:$A$1201,0))&gt;B2123</x:f>
        <x:v>0</x:v>
      </x:c>
      <x:c r="Q2123" s="1" t="str">
        <x:f aca="0">IF(D2123&gt;O2123,"Fail: operating hours exceed in-service hours",IF(D2123+M2123&gt;O2123,"Fail: operating + unavailable hours exceed in-service hours",IF(P2123,"Partial month: within in-service hours","OK")))</x:f>
        <x:v>OK</x:v>
      </x:c>
    </x:row>
    <x:row r="2124" ht="15" hidden="0" customHeight="1">
      <x:c r="A2124" s="1" t="s">
        <x:v>2895</x:v>
      </x:c>
      <x:c r="B2124" s="14" t="n">
        <x:v>46174</x:v>
      </x:c>
      <x:c r="C2124" s="1" t="n">
        <x:v>67.3</x:v>
      </x:c>
      <x:c r="D2124" s="1" t="n">
        <x:v>382.6</x:v>
      </x:c>
      <x:c r="E2124" s="1" t="n">
        <x:v>16</x:v>
      </x:c>
      <x:c r="F2124" s="1" t="n">
        <x:v>0</x:v>
      </x:c>
      <x:c r="G2124" s="1" t="n">
        <x:v>32</x:v>
      </x:c>
      <x:c r="H2124" s="1" t="n">
        <x:v>1</x:v>
      </x:c>
      <x:c r="I2124" s="1" t="n">
        <x:v>1</x:v>
      </x:c>
      <x:c r="J2124" s="1" t="n">
        <x:v>0</x:v>
      </x:c>
      <x:c r="K2124" s="1" t="n">
        <x:v>0</x:v>
      </x:c>
      <x:c r="L2124" s="1" t="n">
        <x:v>96.1</x:v>
      </x:c>
      <x:c r="M2124" s="1" t="n">
        <x:v>7.4</x:v>
      </x:c>
      <x:c r="N2124" s="1" t="n">
        <x:v>14.4</x:v>
      </x:c>
      <x:c r="O2124" s="1" t="n">
        <x:f aca="0">24*MAX(0,EOMONTH(B2124,0)-MAX(B2124,INDEX(Device_Inventory!$K$2:$K$1201,MATCH(A2124,Device_Inventory!$A$2:$A$1201,0)))+1)</x:f>
        <x:v>720</x:v>
      </x:c>
      <x:c r="P2124" s="11" t="b">
        <x:f aca="0">INDEX(Device_Inventory!$K$2:$K$1201,MATCH(A2124,Device_Inventory!$A$2:$A$1201,0))&gt;B2124</x:f>
        <x:v>0</x:v>
      </x:c>
      <x:c r="Q2124" s="1" t="str">
        <x:f aca="0">IF(D2124&gt;O2124,"Fail: operating hours exceed in-service hours",IF(D2124+M2124&gt;O2124,"Fail: operating + unavailable hours exceed in-service hours",IF(P2124,"Partial month: within in-service hours","OK")))</x:f>
        <x:v>OK</x:v>
      </x:c>
    </x:row>
    <x:row r="2125" ht="15" hidden="0" customHeight="1">
      <x:c r="A2125" s="1" t="s">
        <x:v>2895</x:v>
      </x:c>
      <x:c r="B2125" s="14" t="n">
        <x:v>46204</x:v>
      </x:c>
      <x:c r="C2125" s="1" t="n">
        <x:v>55.6</x:v>
      </x:c>
      <x:c r="D2125" s="1" t="n">
        <x:v>308</x:v>
      </x:c>
      <x:c r="E2125" s="1" t="n">
        <x:v>9</x:v>
      </x:c>
      <x:c r="F2125" s="1" t="n">
        <x:v>1</x:v>
      </x:c>
      <x:c r="G2125" s="1" t="n">
        <x:v>30</x:v>
      </x:c>
      <x:c r="H2125" s="1" t="n">
        <x:v>1</x:v>
      </x:c>
      <x:c r="I2125" s="1" t="n">
        <x:v>1</x:v>
      </x:c>
      <x:c r="J2125" s="1" t="n">
        <x:v>0.35</x:v>
      </x:c>
      <x:c r="K2125" s="1" t="n">
        <x:v>2</x:v>
      </x:c>
      <x:c r="L2125" s="1" t="n">
        <x:v>98.2</x:v>
      </x:c>
      <x:c r="M2125" s="1" t="n">
        <x:v>3.1</x:v>
      </x:c>
      <x:c r="N2125" s="1" t="n">
        <x:v>8.6</x:v>
      </x:c>
      <x:c r="O2125" s="1" t="n">
        <x:f aca="0">24*MAX(0,EOMONTH(B2125,0)-MAX(B2125,INDEX(Device_Inventory!$K$2:$K$1201,MATCH(A2125,Device_Inventory!$A$2:$A$1201,0)))+1)</x:f>
        <x:v>744</x:v>
      </x:c>
      <x:c r="P2125" s="11" t="b">
        <x:f aca="0">INDEX(Device_Inventory!$K$2:$K$1201,MATCH(A2125,Device_Inventory!$A$2:$A$1201,0))&gt;B2125</x:f>
        <x:v>0</x:v>
      </x:c>
      <x:c r="Q2125" s="1" t="str">
        <x:f aca="0">IF(D2125&gt;O2125,"Fail: operating hours exceed in-service hours",IF(D2125+M2125&gt;O2125,"Fail: operating + unavailable hours exceed in-service hours",IF(P2125,"Partial month: within in-service hours","OK")))</x:f>
        <x:v>OK</x:v>
      </x:c>
    </x:row>
    <x:row r="2126" ht="15" hidden="0" customHeight="1">
      <x:c r="A2126" s="1" t="s">
        <x:v>2898</x:v>
      </x:c>
      <x:c r="B2126" s="14" t="n">
        <x:v>46054</x:v>
      </x:c>
      <x:c r="C2126" s="1" t="n">
        <x:v>51</x:v>
      </x:c>
      <x:c r="D2126" s="1" t="n">
        <x:v>362.9</x:v>
      </x:c>
      <x:c r="E2126" s="1" t="n">
        <x:v>13</x:v>
      </x:c>
      <x:c r="F2126" s="1" t="n">
        <x:v>0</x:v>
      </x:c>
      <x:c r="G2126" s="1" t="n">
        <x:v>34</x:v>
      </x:c>
      <x:c r="H2126" s="1" t="n">
        <x:v>0</x:v>
      </x:c>
      <x:c r="I2126" s="1" t="n">
        <x:v>0</x:v>
      </x:c>
      <x:c r="J2126" s="1" t="n">
        <x:v>0.3</x:v>
      </x:c>
      <x:c r="K2126" s="1" t="n">
        <x:v>1</x:v>
      </x:c>
      <x:c r="L2126" s="1" t="n">
        <x:v>97.3</x:v>
      </x:c>
      <x:c r="M2126" s="1" t="n">
        <x:v>4.9</x:v>
      </x:c>
      <x:c r="N2126" s="1" t="n">
        <x:v>5.1</x:v>
      </x:c>
      <x:c r="O2126" s="1" t="n">
        <x:f aca="0">24*MAX(0,EOMONTH(B2126,0)-MAX(B2126,INDEX(Device_Inventory!$K$2:$K$1201,MATCH(A2126,Device_Inventory!$A$2:$A$1201,0)))+1)</x:f>
        <x:v>672</x:v>
      </x:c>
      <x:c r="P2126" s="11" t="b">
        <x:f aca="0">INDEX(Device_Inventory!$K$2:$K$1201,MATCH(A2126,Device_Inventory!$A$2:$A$1201,0))&gt;B2126</x:f>
        <x:v>0</x:v>
      </x:c>
      <x:c r="Q2126" s="1" t="str">
        <x:f aca="0">IF(D2126&gt;O2126,"Fail: operating hours exceed in-service hours",IF(D2126+M2126&gt;O2126,"Fail: operating + unavailable hours exceed in-service hours",IF(P2126,"Partial month: within in-service hours","OK")))</x:f>
        <x:v>OK</x:v>
      </x:c>
    </x:row>
    <x:row r="2127" ht="15" hidden="0" customHeight="1">
      <x:c r="A2127" s="1" t="s">
        <x:v>2898</x:v>
      </x:c>
      <x:c r="B2127" s="14" t="n">
        <x:v>46082</x:v>
      </x:c>
      <x:c r="C2127" s="1" t="n">
        <x:v>76.6</x:v>
      </x:c>
      <x:c r="D2127" s="1" t="n">
        <x:v>542.6</x:v>
      </x:c>
      <x:c r="E2127" s="1" t="n">
        <x:v>14</x:v>
      </x:c>
      <x:c r="F2127" s="1" t="n">
        <x:v>0</x:v>
      </x:c>
      <x:c r="G2127" s="1" t="n">
        <x:v>46</x:v>
      </x:c>
      <x:c r="H2127" s="1" t="n">
        <x:v>0</x:v>
      </x:c>
      <x:c r="I2127" s="1" t="n">
        <x:v>4</x:v>
      </x:c>
      <x:c r="J2127" s="1" t="n">
        <x:v>0.18</x:v>
      </x:c>
      <x:c r="K2127" s="1" t="n">
        <x:v>0</x:v>
      </x:c>
      <x:c r="L2127" s="1" t="n">
        <x:v>93.9</x:v>
      </x:c>
      <x:c r="M2127" s="1" t="n">
        <x:v>8.1</x:v>
      </x:c>
      <x:c r="N2127" s="1" t="n">
        <x:v>9.4</x:v>
      </x:c>
      <x:c r="O2127" s="1" t="n">
        <x:f aca="0">24*MAX(0,EOMONTH(B2127,0)-MAX(B2127,INDEX(Device_Inventory!$K$2:$K$1201,MATCH(A2127,Device_Inventory!$A$2:$A$1201,0)))+1)</x:f>
        <x:v>744</x:v>
      </x:c>
      <x:c r="P2127" s="11" t="b">
        <x:f aca="0">INDEX(Device_Inventory!$K$2:$K$1201,MATCH(A2127,Device_Inventory!$A$2:$A$1201,0))&gt;B2127</x:f>
        <x:v>0</x:v>
      </x:c>
      <x:c r="Q2127" s="1" t="str">
        <x:f aca="0">IF(D2127&gt;O2127,"Fail: operating hours exceed in-service hours",IF(D2127+M2127&gt;O2127,"Fail: operating + unavailable hours exceed in-service hours",IF(P2127,"Partial month: within in-service hours","OK")))</x:f>
        <x:v>OK</x:v>
      </x:c>
    </x:row>
    <x:row r="2128" ht="15" hidden="0" customHeight="1">
      <x:c r="A2128" s="1" t="s">
        <x:v>2898</x:v>
      </x:c>
      <x:c r="B2128" s="14" t="n">
        <x:v>46113</x:v>
      </x:c>
      <x:c r="C2128" s="1" t="n">
        <x:v>68</x:v>
      </x:c>
      <x:c r="D2128" s="1" t="n">
        <x:v>377</x:v>
      </x:c>
      <x:c r="E2128" s="1" t="n">
        <x:v>21</x:v>
      </x:c>
      <x:c r="F2128" s="1" t="n">
        <x:v>2</x:v>
      </x:c>
      <x:c r="G2128" s="1" t="n">
        <x:v>34</x:v>
      </x:c>
      <x:c r="H2128" s="1" t="n">
        <x:v>0</x:v>
      </x:c>
      <x:c r="I2128" s="1" t="n">
        <x:v>3</x:v>
      </x:c>
      <x:c r="J2128" s="1" t="n">
        <x:v>0.16</x:v>
      </x:c>
      <x:c r="K2128" s="1" t="n">
        <x:v>1</x:v>
      </x:c>
      <x:c r="L2128" s="1" t="n">
        <x:v>94.3</x:v>
      </x:c>
      <x:c r="M2128" s="1" t="n">
        <x:v>0.9</x:v>
      </x:c>
      <x:c r="N2128" s="1" t="n">
        <x:v>8.3</x:v>
      </x:c>
      <x:c r="O2128" s="1" t="n">
        <x:f aca="0">24*MAX(0,EOMONTH(B2128,0)-MAX(B2128,INDEX(Device_Inventory!$K$2:$K$1201,MATCH(A2128,Device_Inventory!$A$2:$A$1201,0)))+1)</x:f>
        <x:v>720</x:v>
      </x:c>
      <x:c r="P2128" s="11" t="b">
        <x:f aca="0">INDEX(Device_Inventory!$K$2:$K$1201,MATCH(A2128,Device_Inventory!$A$2:$A$1201,0))&gt;B2128</x:f>
        <x:v>0</x:v>
      </x:c>
      <x:c r="Q2128" s="1" t="str">
        <x:f aca="0">IF(D2128&gt;O2128,"Fail: operating hours exceed in-service hours",IF(D2128+M2128&gt;O2128,"Fail: operating + unavailable hours exceed in-service hours",IF(P2128,"Partial month: within in-service hours","OK")))</x:f>
        <x:v>OK</x:v>
      </x:c>
    </x:row>
    <x:row r="2129" ht="15" hidden="0" customHeight="1">
      <x:c r="A2129" s="1" t="s">
        <x:v>2898</x:v>
      </x:c>
      <x:c r="B2129" s="14" t="n">
        <x:v>46143</x:v>
      </x:c>
      <x:c r="C2129" s="1" t="n">
        <x:v>71.1</x:v>
      </x:c>
      <x:c r="D2129" s="1" t="n">
        <x:v>441</x:v>
      </x:c>
      <x:c r="E2129" s="1" t="n">
        <x:v>17</x:v>
      </x:c>
      <x:c r="F2129" s="1" t="n">
        <x:v>0</x:v>
      </x:c>
      <x:c r="G2129" s="1" t="n">
        <x:v>35</x:v>
      </x:c>
      <x:c r="H2129" s="1" t="n">
        <x:v>0</x:v>
      </x:c>
      <x:c r="I2129" s="1" t="n">
        <x:v>2</x:v>
      </x:c>
      <x:c r="J2129" s="1" t="n">
        <x:v>0.26</x:v>
      </x:c>
      <x:c r="K2129" s="1" t="n">
        <x:v>1</x:v>
      </x:c>
      <x:c r="L2129" s="1" t="n">
        <x:v>95.6</x:v>
      </x:c>
      <x:c r="M2129" s="1" t="n">
        <x:v>1.7</x:v>
      </x:c>
      <x:c r="N2129" s="1" t="n">
        <x:v>20.5</x:v>
      </x:c>
      <x:c r="O2129" s="1" t="n">
        <x:f aca="0">24*MAX(0,EOMONTH(B2129,0)-MAX(B2129,INDEX(Device_Inventory!$K$2:$K$1201,MATCH(A2129,Device_Inventory!$A$2:$A$1201,0)))+1)</x:f>
        <x:v>744</x:v>
      </x:c>
      <x:c r="P2129" s="11" t="b">
        <x:f aca="0">INDEX(Device_Inventory!$K$2:$K$1201,MATCH(A2129,Device_Inventory!$A$2:$A$1201,0))&gt;B2129</x:f>
        <x:v>0</x:v>
      </x:c>
      <x:c r="Q2129" s="1" t="str">
        <x:f aca="0">IF(D2129&gt;O2129,"Fail: operating hours exceed in-service hours",IF(D2129+M2129&gt;O2129,"Fail: operating + unavailable hours exceed in-service hours",IF(P2129,"Partial month: within in-service hours","OK")))</x:f>
        <x:v>OK</x:v>
      </x:c>
    </x:row>
    <x:row r="2130" ht="15" hidden="0" customHeight="1">
      <x:c r="A2130" s="1" t="s">
        <x:v>2898</x:v>
      </x:c>
      <x:c r="B2130" s="14" t="n">
        <x:v>46174</x:v>
      </x:c>
      <x:c r="C2130" s="1" t="n">
        <x:v>47</x:v>
      </x:c>
      <x:c r="D2130" s="1" t="n">
        <x:v>333.3</x:v>
      </x:c>
      <x:c r="E2130" s="1" t="n">
        <x:v>18</x:v>
      </x:c>
      <x:c r="F2130" s="1" t="n">
        <x:v>3</x:v>
      </x:c>
      <x:c r="G2130" s="1" t="n">
        <x:v>34</x:v>
      </x:c>
      <x:c r="H2130" s="1" t="n">
        <x:v>0</x:v>
      </x:c>
      <x:c r="I2130" s="1" t="n">
        <x:v>3</x:v>
      </x:c>
      <x:c r="J2130" s="1" t="n">
        <x:v>0</x:v>
      </x:c>
      <x:c r="K2130" s="1" t="n">
        <x:v>0</x:v>
      </x:c>
      <x:c r="L2130" s="1" t="n">
        <x:v>95.3</x:v>
      </x:c>
      <x:c r="M2130" s="1" t="n">
        <x:v>7.7</x:v>
      </x:c>
      <x:c r="N2130" s="1" t="n">
        <x:v>9.3</x:v>
      </x:c>
      <x:c r="O2130" s="1" t="n">
        <x:f aca="0">24*MAX(0,EOMONTH(B2130,0)-MAX(B2130,INDEX(Device_Inventory!$K$2:$K$1201,MATCH(A2130,Device_Inventory!$A$2:$A$1201,0)))+1)</x:f>
        <x:v>720</x:v>
      </x:c>
      <x:c r="P2130" s="11" t="b">
        <x:f aca="0">INDEX(Device_Inventory!$K$2:$K$1201,MATCH(A2130,Device_Inventory!$A$2:$A$1201,0))&gt;B2130</x:f>
        <x:v>0</x:v>
      </x:c>
      <x:c r="Q2130" s="1" t="str">
        <x:f aca="0">IF(D2130&gt;O2130,"Fail: operating hours exceed in-service hours",IF(D2130+M2130&gt;O2130,"Fail: operating + unavailable hours exceed in-service hours",IF(P2130,"Partial month: within in-service hours","OK")))</x:f>
        <x:v>OK</x:v>
      </x:c>
    </x:row>
    <x:row r="2131" ht="15" hidden="0" customHeight="1">
      <x:c r="A2131" s="1" t="s">
        <x:v>2898</x:v>
      </x:c>
      <x:c r="B2131" s="14" t="n">
        <x:v>46204</x:v>
      </x:c>
      <x:c r="C2131" s="1" t="n">
        <x:v>75</x:v>
      </x:c>
      <x:c r="D2131" s="1" t="n">
        <x:v>429.9</x:v>
      </x:c>
      <x:c r="E2131" s="1" t="n">
        <x:v>30</x:v>
      </x:c>
      <x:c r="F2131" s="1" t="n">
        <x:v>0</x:v>
      </x:c>
      <x:c r="G2131" s="1" t="n">
        <x:v>45</x:v>
      </x:c>
      <x:c r="H2131" s="1" t="n">
        <x:v>0</x:v>
      </x:c>
      <x:c r="I2131" s="1" t="n">
        <x:v>2</x:v>
      </x:c>
      <x:c r="J2131" s="1" t="n">
        <x:v>0</x:v>
      </x:c>
      <x:c r="K2131" s="1" t="n">
        <x:v>0</x:v>
      </x:c>
      <x:c r="L2131" s="1" t="n">
        <x:v>97.4</x:v>
      </x:c>
      <x:c r="M2131" s="1" t="n">
        <x:v>9.6</x:v>
      </x:c>
      <x:c r="N2131" s="1" t="n">
        <x:v>22.9</x:v>
      </x:c>
      <x:c r="O2131" s="1" t="n">
        <x:f aca="0">24*MAX(0,EOMONTH(B2131,0)-MAX(B2131,INDEX(Device_Inventory!$K$2:$K$1201,MATCH(A2131,Device_Inventory!$A$2:$A$1201,0)))+1)</x:f>
        <x:v>744</x:v>
      </x:c>
      <x:c r="P2131" s="11" t="b">
        <x:f aca="0">INDEX(Device_Inventory!$K$2:$K$1201,MATCH(A2131,Device_Inventory!$A$2:$A$1201,0))&gt;B2131</x:f>
        <x:v>0</x:v>
      </x:c>
      <x:c r="Q2131" s="1" t="str">
        <x:f aca="0">IF(D2131&gt;O2131,"Fail: operating hours exceed in-service hours",IF(D2131+M2131&gt;O2131,"Fail: operating + unavailable hours exceed in-service hours",IF(P2131,"Partial month: within in-service hours","OK")))</x:f>
        <x:v>OK</x:v>
      </x:c>
    </x:row>
    <x:row r="2132" ht="15" hidden="0" customHeight="1">
      <x:c r="A2132" s="1" t="s">
        <x:v>1017</x:v>
      </x:c>
      <x:c r="B2132" s="14" t="n">
        <x:v>46054</x:v>
      </x:c>
      <x:c r="C2132" s="1" t="n">
        <x:v>83.1</x:v>
      </x:c>
      <x:c r="D2132" s="1" t="n">
        <x:v>512</x:v>
      </x:c>
      <x:c r="E2132" s="1" t="n">
        <x:v>24</x:v>
      </x:c>
      <x:c r="F2132" s="1" t="n">
        <x:v>2</x:v>
      </x:c>
      <x:c r="G2132" s="1" t="n">
        <x:v>46</x:v>
      </x:c>
      <x:c r="H2132" s="1" t="n">
        <x:v>0</x:v>
      </x:c>
      <x:c r="I2132" s="1" t="n">
        <x:v>1</x:v>
      </x:c>
      <x:c r="J2132" s="1" t="n">
        <x:v>0</x:v>
      </x:c>
      <x:c r="K2132" s="1" t="n">
        <x:v>0</x:v>
      </x:c>
      <x:c r="L2132" s="1" t="n">
        <x:v>91.1</x:v>
      </x:c>
      <x:c r="M2132" s="1" t="n">
        <x:v>6.2</x:v>
      </x:c>
      <x:c r="N2132" s="1" t="n">
        <x:v>12.6</x:v>
      </x:c>
      <x:c r="O2132" s="1" t="n">
        <x:f aca="0">24*MAX(0,EOMONTH(B2132,0)-MAX(B2132,INDEX(Device_Inventory!$K$2:$K$1201,MATCH(A2132,Device_Inventory!$A$2:$A$1201,0)))+1)</x:f>
        <x:v>672</x:v>
      </x:c>
      <x:c r="P2132" s="11" t="b">
        <x:f aca="0">INDEX(Device_Inventory!$K$2:$K$1201,MATCH(A2132,Device_Inventory!$A$2:$A$1201,0))&gt;B2132</x:f>
        <x:v>0</x:v>
      </x:c>
      <x:c r="Q2132" s="1" t="str">
        <x:f aca="0">IF(D2132&gt;O2132,"Fail: operating hours exceed in-service hours",IF(D2132+M2132&gt;O2132,"Fail: operating + unavailable hours exceed in-service hours",IF(P2132,"Partial month: within in-service hours","OK")))</x:f>
        <x:v>OK</x:v>
      </x:c>
    </x:row>
    <x:row r="2133" ht="15" hidden="0" customHeight="1">
      <x:c r="A2133" s="1" t="s">
        <x:v>1017</x:v>
      </x:c>
      <x:c r="B2133" s="14" t="n">
        <x:v>46082</x:v>
      </x:c>
      <x:c r="C2133" s="1" t="n">
        <x:v>50</x:v>
      </x:c>
      <x:c r="D2133" s="1" t="n">
        <x:v>302.4</x:v>
      </x:c>
      <x:c r="E2133" s="1" t="n">
        <x:v>19</x:v>
      </x:c>
      <x:c r="F2133" s="1" t="n">
        <x:v>0</x:v>
      </x:c>
      <x:c r="G2133" s="1" t="n">
        <x:v>23</x:v>
      </x:c>
      <x:c r="H2133" s="1" t="n">
        <x:v>0</x:v>
      </x:c>
      <x:c r="I2133" s="1" t="n">
        <x:v>0</x:v>
      </x:c>
      <x:c r="J2133" s="1" t="n">
        <x:v>0.78</x:v>
      </x:c>
      <x:c r="K2133" s="1" t="n">
        <x:v>0</x:v>
      </x:c>
      <x:c r="L2133" s="1" t="n">
        <x:v>94.6</x:v>
      </x:c>
      <x:c r="M2133" s="1" t="n">
        <x:v>2.3</x:v>
      </x:c>
      <x:c r="N2133" s="1" t="n">
        <x:v>13.2</x:v>
      </x:c>
      <x:c r="O2133" s="1" t="n">
        <x:f aca="0">24*MAX(0,EOMONTH(B2133,0)-MAX(B2133,INDEX(Device_Inventory!$K$2:$K$1201,MATCH(A2133,Device_Inventory!$A$2:$A$1201,0)))+1)</x:f>
        <x:v>744</x:v>
      </x:c>
      <x:c r="P2133" s="11" t="b">
        <x:f aca="0">INDEX(Device_Inventory!$K$2:$K$1201,MATCH(A2133,Device_Inventory!$A$2:$A$1201,0))&gt;B2133</x:f>
        <x:v>0</x:v>
      </x:c>
      <x:c r="Q2133" s="1" t="str">
        <x:f aca="0">IF(D2133&gt;O2133,"Fail: operating hours exceed in-service hours",IF(D2133+M2133&gt;O2133,"Fail: operating + unavailable hours exceed in-service hours",IF(P2133,"Partial month: within in-service hours","OK")))</x:f>
        <x:v>OK</x:v>
      </x:c>
    </x:row>
    <x:row r="2134" ht="15" hidden="0" customHeight="1">
      <x:c r="A2134" s="1" t="s">
        <x:v>1017</x:v>
      </x:c>
      <x:c r="B2134" s="14" t="n">
        <x:v>46113</x:v>
      </x:c>
      <x:c r="C2134" s="1" t="n">
        <x:v>26</x:v>
      </x:c>
      <x:c r="D2134" s="1" t="n">
        <x:v>169.1</x:v>
      </x:c>
      <x:c r="E2134" s="1" t="n">
        <x:v>11</x:v>
      </x:c>
      <x:c r="F2134" s="1" t="n">
        <x:v>0</x:v>
      </x:c>
      <x:c r="G2134" s="1" t="n">
        <x:v>37</x:v>
      </x:c>
      <x:c r="H2134" s="1" t="n">
        <x:v>0</x:v>
      </x:c>
      <x:c r="I2134" s="1" t="n">
        <x:v>3</x:v>
      </x:c>
      <x:c r="J2134" s="1" t="n">
        <x:v>0</x:v>
      </x:c>
      <x:c r="K2134" s="1" t="n">
        <x:v>1</x:v>
      </x:c>
      <x:c r="L2134" s="1" t="n">
        <x:v>96.2</x:v>
      </x:c>
      <x:c r="M2134" s="1" t="n">
        <x:v>2.6</x:v>
      </x:c>
      <x:c r="N2134" s="1" t="n">
        <x:v>2.3</x:v>
      </x:c>
      <x:c r="O2134" s="1" t="n">
        <x:f aca="0">24*MAX(0,EOMONTH(B2134,0)-MAX(B2134,INDEX(Device_Inventory!$K$2:$K$1201,MATCH(A2134,Device_Inventory!$A$2:$A$1201,0)))+1)</x:f>
        <x:v>720</x:v>
      </x:c>
      <x:c r="P2134" s="11" t="b">
        <x:f aca="0">INDEX(Device_Inventory!$K$2:$K$1201,MATCH(A2134,Device_Inventory!$A$2:$A$1201,0))&gt;B2134</x:f>
        <x:v>0</x:v>
      </x:c>
      <x:c r="Q2134" s="1" t="str">
        <x:f aca="0">IF(D2134&gt;O2134,"Fail: operating hours exceed in-service hours",IF(D2134+M2134&gt;O2134,"Fail: operating + unavailable hours exceed in-service hours",IF(P2134,"Partial month: within in-service hours","OK")))</x:f>
        <x:v>OK</x:v>
      </x:c>
    </x:row>
    <x:row r="2135" ht="15" hidden="0" customHeight="1">
      <x:c r="A2135" s="1" t="s">
        <x:v>1017</x:v>
      </x:c>
      <x:c r="B2135" s="14" t="n">
        <x:v>46143</x:v>
      </x:c>
      <x:c r="C2135" s="1" t="n">
        <x:v>35.1</x:v>
      </x:c>
      <x:c r="D2135" s="1" t="n">
        <x:v>242.8</x:v>
      </x:c>
      <x:c r="E2135" s="1" t="n">
        <x:v>8</x:v>
      </x:c>
      <x:c r="F2135" s="1" t="n">
        <x:v>0</x:v>
      </x:c>
      <x:c r="G2135" s="1" t="n">
        <x:v>18</x:v>
      </x:c>
      <x:c r="H2135" s="1" t="n">
        <x:v>0</x:v>
      </x:c>
      <x:c r="I2135" s="1" t="n">
        <x:v>4</x:v>
      </x:c>
      <x:c r="J2135" s="1" t="n">
        <x:v>0.42</x:v>
      </x:c>
      <x:c r="K2135" s="1" t="n">
        <x:v>0</x:v>
      </x:c>
      <x:c r="L2135" s="1" t="n">
        <x:v>88.2</x:v>
      </x:c>
      <x:c r="M2135" s="1" t="n">
        <x:v>1.2</x:v>
      </x:c>
      <x:c r="N2135" s="1" t="n">
        <x:v>3.7</x:v>
      </x:c>
      <x:c r="O2135" s="1" t="n">
        <x:f aca="0">24*MAX(0,EOMONTH(B2135,0)-MAX(B2135,INDEX(Device_Inventory!$K$2:$K$1201,MATCH(A2135,Device_Inventory!$A$2:$A$1201,0)))+1)</x:f>
        <x:v>744</x:v>
      </x:c>
      <x:c r="P2135" s="11" t="b">
        <x:f aca="0">INDEX(Device_Inventory!$K$2:$K$1201,MATCH(A2135,Device_Inventory!$A$2:$A$1201,0))&gt;B2135</x:f>
        <x:v>0</x:v>
      </x:c>
      <x:c r="Q2135" s="1" t="str">
        <x:f aca="0">IF(D2135&gt;O2135,"Fail: operating hours exceed in-service hours",IF(D2135+M2135&gt;O2135,"Fail: operating + unavailable hours exceed in-service hours",IF(P2135,"Partial month: within in-service hours","OK")))</x:f>
        <x:v>OK</x:v>
      </x:c>
    </x:row>
    <x:row r="2136" ht="15" hidden="0" customHeight="1">
      <x:c r="A2136" s="1" t="s">
        <x:v>1017</x:v>
      </x:c>
      <x:c r="B2136" s="14" t="n">
        <x:v>46174</x:v>
      </x:c>
      <x:c r="C2136" s="1" t="n">
        <x:v>74.1</x:v>
      </x:c>
      <x:c r="D2136" s="1" t="n">
        <x:v>442.8</x:v>
      </x:c>
      <x:c r="E2136" s="1" t="n">
        <x:v>13</x:v>
      </x:c>
      <x:c r="F2136" s="1" t="n">
        <x:v>1</x:v>
      </x:c>
      <x:c r="G2136" s="1" t="n">
        <x:v>35</x:v>
      </x:c>
      <x:c r="H2136" s="1" t="n">
        <x:v>0</x:v>
      </x:c>
      <x:c r="I2136" s="1" t="n">
        <x:v>2</x:v>
      </x:c>
      <x:c r="J2136" s="1" t="n">
        <x:v>0.9</x:v>
      </x:c>
      <x:c r="K2136" s="1" t="n">
        <x:v>0</x:v>
      </x:c>
      <x:c r="L2136" s="1" t="n">
        <x:v>93.9</x:v>
      </x:c>
      <x:c r="M2136" s="1" t="n">
        <x:v>0</x:v>
      </x:c>
      <x:c r="N2136" s="1" t="n">
        <x:v>14.8</x:v>
      </x:c>
      <x:c r="O2136" s="1" t="n">
        <x:f aca="0">24*MAX(0,EOMONTH(B2136,0)-MAX(B2136,INDEX(Device_Inventory!$K$2:$K$1201,MATCH(A2136,Device_Inventory!$A$2:$A$1201,0)))+1)</x:f>
        <x:v>720</x:v>
      </x:c>
      <x:c r="P2136" s="11" t="b">
        <x:f aca="0">INDEX(Device_Inventory!$K$2:$K$1201,MATCH(A2136,Device_Inventory!$A$2:$A$1201,0))&gt;B2136</x:f>
        <x:v>0</x:v>
      </x:c>
      <x:c r="Q2136" s="1" t="str">
        <x:f aca="0">IF(D2136&gt;O2136,"Fail: operating hours exceed in-service hours",IF(D2136+M2136&gt;O2136,"Fail: operating + unavailable hours exceed in-service hours",IF(P2136,"Partial month: within in-service hours","OK")))</x:f>
        <x:v>OK</x:v>
      </x:c>
    </x:row>
    <x:row r="2137" ht="15" hidden="0" customHeight="1">
      <x:c r="A2137" s="1" t="s">
        <x:v>1017</x:v>
      </x:c>
      <x:c r="B2137" s="14" t="n">
        <x:v>46204</x:v>
      </x:c>
      <x:c r="C2137" s="1" t="n">
        <x:v>80.3</x:v>
      </x:c>
      <x:c r="D2137" s="1" t="n">
        <x:v>534.9</x:v>
      </x:c>
      <x:c r="E2137" s="1" t="n">
        <x:v>12</x:v>
      </x:c>
      <x:c r="F2137" s="1" t="n">
        <x:v>4</x:v>
      </x:c>
      <x:c r="G2137" s="1" t="n">
        <x:v>35</x:v>
      </x:c>
      <x:c r="H2137" s="1" t="n">
        <x:v>0</x:v>
      </x:c>
      <x:c r="I2137" s="1" t="n">
        <x:v>4</x:v>
      </x:c>
      <x:c r="J2137" s="1" t="n">
        <x:v>0.08</x:v>
      </x:c>
      <x:c r="K2137" s="1" t="n">
        <x:v>0</x:v>
      </x:c>
      <x:c r="L2137" s="1" t="n">
        <x:v>95.9</x:v>
      </x:c>
      <x:c r="M2137" s="1" t="n">
        <x:v>4.1</x:v>
      </x:c>
      <x:c r="N2137" s="1" t="n">
        <x:v>10.1</x:v>
      </x:c>
      <x:c r="O2137" s="1" t="n">
        <x:f aca="0">24*MAX(0,EOMONTH(B2137,0)-MAX(B2137,INDEX(Device_Inventory!$K$2:$K$1201,MATCH(A2137,Device_Inventory!$A$2:$A$1201,0)))+1)</x:f>
        <x:v>744</x:v>
      </x:c>
      <x:c r="P2137" s="11" t="b">
        <x:f aca="0">INDEX(Device_Inventory!$K$2:$K$1201,MATCH(A2137,Device_Inventory!$A$2:$A$1201,0))&gt;B2137</x:f>
        <x:v>0</x:v>
      </x:c>
      <x:c r="Q2137" s="1" t="str">
        <x:f aca="0">IF(D2137&gt;O2137,"Fail: operating hours exceed in-service hours",IF(D2137+M2137&gt;O2137,"Fail: operating + unavailable hours exceed in-service hours",IF(P2137,"Partial month: within in-service hours","OK")))</x:f>
        <x:v>OK</x:v>
      </x:c>
    </x:row>
    <x:row r="2138" ht="15" hidden="0" customHeight="1">
      <x:c r="A2138" s="1" t="s">
        <x:v>2903</x:v>
      </x:c>
      <x:c r="B2138" s="14" t="n">
        <x:v>46054</x:v>
      </x:c>
      <x:c r="C2138" s="1" t="n">
        <x:v>41.5</x:v>
      </x:c>
      <x:c r="D2138" s="1" t="n">
        <x:v>229.9</x:v>
      </x:c>
      <x:c r="E2138" s="1" t="n">
        <x:v>13</x:v>
      </x:c>
      <x:c r="F2138" s="1" t="n">
        <x:v>0</x:v>
      </x:c>
      <x:c r="G2138" s="1" t="n">
        <x:v>28</x:v>
      </x:c>
      <x:c r="H2138" s="1" t="n">
        <x:v>0</x:v>
      </x:c>
      <x:c r="I2138" s="1" t="n">
        <x:v>2</x:v>
      </x:c>
      <x:c r="J2138" s="1" t="n">
        <x:v>0</x:v>
      </x:c>
      <x:c r="K2138" s="1" t="n">
        <x:v>0</x:v>
      </x:c>
      <x:c r="L2138" s="1" t="n">
        <x:v>92.2</x:v>
      </x:c>
      <x:c r="M2138" s="1" t="n">
        <x:v>0</x:v>
      </x:c>
      <x:c r="N2138" s="1" t="n">
        <x:v>6.8</x:v>
      </x:c>
      <x:c r="O2138" s="1" t="n">
        <x:f aca="0">24*MAX(0,EOMONTH(B2138,0)-MAX(B2138,INDEX(Device_Inventory!$K$2:$K$1201,MATCH(A2138,Device_Inventory!$A$2:$A$1201,0)))+1)</x:f>
        <x:v>672</x:v>
      </x:c>
      <x:c r="P2138" s="11" t="b">
        <x:f aca="0">INDEX(Device_Inventory!$K$2:$K$1201,MATCH(A2138,Device_Inventory!$A$2:$A$1201,0))&gt;B2138</x:f>
        <x:v>0</x:v>
      </x:c>
      <x:c r="Q2138" s="1" t="str">
        <x:f aca="0">IF(D2138&gt;O2138,"Fail: operating hours exceed in-service hours",IF(D2138+M2138&gt;O2138,"Fail: operating + unavailable hours exceed in-service hours",IF(P2138,"Partial month: within in-service hours","OK")))</x:f>
        <x:v>OK</x:v>
      </x:c>
    </x:row>
    <x:row r="2139" ht="15" hidden="0" customHeight="1">
      <x:c r="A2139" s="1" t="s">
        <x:v>2903</x:v>
      </x:c>
      <x:c r="B2139" s="14" t="n">
        <x:v>46082</x:v>
      </x:c>
      <x:c r="C2139" s="1" t="n">
        <x:v>50.9</x:v>
      </x:c>
      <x:c r="D2139" s="1" t="n">
        <x:v>308</x:v>
      </x:c>
      <x:c r="E2139" s="1" t="n">
        <x:v>9</x:v>
      </x:c>
      <x:c r="F2139" s="1" t="n">
        <x:v>1</x:v>
      </x:c>
      <x:c r="G2139" s="1" t="n">
        <x:v>48</x:v>
      </x:c>
      <x:c r="H2139" s="1" t="n">
        <x:v>0</x:v>
      </x:c>
      <x:c r="I2139" s="1" t="n">
        <x:v>3</x:v>
      </x:c>
      <x:c r="J2139" s="1" t="n">
        <x:v>0.77</x:v>
      </x:c>
      <x:c r="K2139" s="1" t="n">
        <x:v>1</x:v>
      </x:c>
      <x:c r="L2139" s="1" t="n">
        <x:v>96.3</x:v>
      </x:c>
      <x:c r="M2139" s="1" t="n">
        <x:v>0</x:v>
      </x:c>
      <x:c r="N2139" s="1" t="n">
        <x:v>7.3</x:v>
      </x:c>
      <x:c r="O2139" s="1" t="n">
        <x:f aca="0">24*MAX(0,EOMONTH(B2139,0)-MAX(B2139,INDEX(Device_Inventory!$K$2:$K$1201,MATCH(A2139,Device_Inventory!$A$2:$A$1201,0)))+1)</x:f>
        <x:v>744</x:v>
      </x:c>
      <x:c r="P2139" s="11" t="b">
        <x:f aca="0">INDEX(Device_Inventory!$K$2:$K$1201,MATCH(A2139,Device_Inventory!$A$2:$A$1201,0))&gt;B2139</x:f>
        <x:v>0</x:v>
      </x:c>
      <x:c r="Q2139" s="1" t="str">
        <x:f aca="0">IF(D2139&gt;O2139,"Fail: operating hours exceed in-service hours",IF(D2139+M2139&gt;O2139,"Fail: operating + unavailable hours exceed in-service hours",IF(P2139,"Partial month: within in-service hours","OK")))</x:f>
        <x:v>OK</x:v>
      </x:c>
    </x:row>
    <x:row r="2140" ht="15" hidden="0" customHeight="1">
      <x:c r="A2140" s="1" t="s">
        <x:v>2903</x:v>
      </x:c>
      <x:c r="B2140" s="14" t="n">
        <x:v>46113</x:v>
      </x:c>
      <x:c r="C2140" s="1" t="n">
        <x:v>31</x:v>
      </x:c>
      <x:c r="D2140" s="1" t="n">
        <x:v>210.2</x:v>
      </x:c>
      <x:c r="E2140" s="1" t="n">
        <x:v>15</x:v>
      </x:c>
      <x:c r="F2140" s="1" t="n">
        <x:v>3</x:v>
      </x:c>
      <x:c r="G2140" s="1" t="n">
        <x:v>20</x:v>
      </x:c>
      <x:c r="H2140" s="1" t="n">
        <x:v>0</x:v>
      </x:c>
      <x:c r="I2140" s="1" t="n">
        <x:v>1</x:v>
      </x:c>
      <x:c r="J2140" s="1" t="n">
        <x:v>0.2</x:v>
      </x:c>
      <x:c r="K2140" s="1" t="n">
        <x:v>0</x:v>
      </x:c>
      <x:c r="L2140" s="1" t="n">
        <x:v>92.3</x:v>
      </x:c>
      <x:c r="M2140" s="1" t="n">
        <x:v>2.1</x:v>
      </x:c>
      <x:c r="N2140" s="1" t="n">
        <x:v>4.9</x:v>
      </x:c>
      <x:c r="O2140" s="1" t="n">
        <x:f aca="0">24*MAX(0,EOMONTH(B2140,0)-MAX(B2140,INDEX(Device_Inventory!$K$2:$K$1201,MATCH(A2140,Device_Inventory!$A$2:$A$1201,0)))+1)</x:f>
        <x:v>720</x:v>
      </x:c>
      <x:c r="P2140" s="11" t="b">
        <x:f aca="0">INDEX(Device_Inventory!$K$2:$K$1201,MATCH(A2140,Device_Inventory!$A$2:$A$1201,0))&gt;B2140</x:f>
        <x:v>0</x:v>
      </x:c>
      <x:c r="Q2140" s="1" t="str">
        <x:f aca="0">IF(D2140&gt;O2140,"Fail: operating hours exceed in-service hours",IF(D2140+M2140&gt;O2140,"Fail: operating + unavailable hours exceed in-service hours",IF(P2140,"Partial month: within in-service hours","OK")))</x:f>
        <x:v>OK</x:v>
      </x:c>
    </x:row>
    <x:row r="2141" ht="15" hidden="0" customHeight="1">
      <x:c r="A2141" s="1" t="s">
        <x:v>2903</x:v>
      </x:c>
      <x:c r="B2141" s="14" t="n">
        <x:v>46143</x:v>
      </x:c>
      <x:c r="C2141" s="1" t="n">
        <x:v>48.4</x:v>
      </x:c>
      <x:c r="D2141" s="1" t="n">
        <x:v>337.3</x:v>
      </x:c>
      <x:c r="E2141" s="1" t="n">
        <x:v>16</x:v>
      </x:c>
      <x:c r="F2141" s="1" t="n">
        <x:v>5</x:v>
      </x:c>
      <x:c r="G2141" s="1" t="n">
        <x:v>29</x:v>
      </x:c>
      <x:c r="H2141" s="1" t="n">
        <x:v>0</x:v>
      </x:c>
      <x:c r="I2141" s="1" t="n">
        <x:v>1</x:v>
      </x:c>
      <x:c r="J2141" s="1" t="n">
        <x:v>0.04</x:v>
      </x:c>
      <x:c r="K2141" s="1" t="n">
        <x:v>0</x:v>
      </x:c>
      <x:c r="L2141" s="1" t="n">
        <x:v>96.8</x:v>
      </x:c>
      <x:c r="M2141" s="1" t="n">
        <x:v>4.1</x:v>
      </x:c>
      <x:c r="N2141" s="1" t="n">
        <x:v>11.5</x:v>
      </x:c>
      <x:c r="O2141" s="1" t="n">
        <x:f aca="0">24*MAX(0,EOMONTH(B2141,0)-MAX(B2141,INDEX(Device_Inventory!$K$2:$K$1201,MATCH(A2141,Device_Inventory!$A$2:$A$1201,0)))+1)</x:f>
        <x:v>744</x:v>
      </x:c>
      <x:c r="P2141" s="11" t="b">
        <x:f aca="0">INDEX(Device_Inventory!$K$2:$K$1201,MATCH(A2141,Device_Inventory!$A$2:$A$1201,0))&gt;B2141</x:f>
        <x:v>0</x:v>
      </x:c>
      <x:c r="Q2141" s="1" t="str">
        <x:f aca="0">IF(D2141&gt;O2141,"Fail: operating hours exceed in-service hours",IF(D2141+M2141&gt;O2141,"Fail: operating + unavailable hours exceed in-service hours",IF(P2141,"Partial month: within in-service hours","OK")))</x:f>
        <x:v>OK</x:v>
      </x:c>
    </x:row>
    <x:row r="2142" ht="15" hidden="0" customHeight="1">
      <x:c r="A2142" s="1" t="s">
        <x:v>2903</x:v>
      </x:c>
      <x:c r="B2142" s="14" t="n">
        <x:v>46174</x:v>
      </x:c>
      <x:c r="C2142" s="1" t="n">
        <x:v>41.8</x:v>
      </x:c>
      <x:c r="D2142" s="1" t="n">
        <x:v>248.6</x:v>
      </x:c>
      <x:c r="E2142" s="1" t="n">
        <x:v>6</x:v>
      </x:c>
      <x:c r="F2142" s="1" t="n">
        <x:v>1</x:v>
      </x:c>
      <x:c r="G2142" s="1" t="n">
        <x:v>19</x:v>
      </x:c>
      <x:c r="H2142" s="1" t="n">
        <x:v>0</x:v>
      </x:c>
      <x:c r="I2142" s="1" t="n">
        <x:v>2</x:v>
      </x:c>
      <x:c r="J2142" s="1" t="n">
        <x:v>0.42</x:v>
      </x:c>
      <x:c r="K2142" s="1" t="n">
        <x:v>0</x:v>
      </x:c>
      <x:c r="L2142" s="1" t="n">
        <x:v>94.1</x:v>
      </x:c>
      <x:c r="M2142" s="1" t="n">
        <x:v>2.2</x:v>
      </x:c>
      <x:c r="N2142" s="1" t="n">
        <x:v>9.1</x:v>
      </x:c>
      <x:c r="O2142" s="1" t="n">
        <x:f aca="0">24*MAX(0,EOMONTH(B2142,0)-MAX(B2142,INDEX(Device_Inventory!$K$2:$K$1201,MATCH(A2142,Device_Inventory!$A$2:$A$1201,0)))+1)</x:f>
        <x:v>720</x:v>
      </x:c>
      <x:c r="P2142" s="11" t="b">
        <x:f aca="0">INDEX(Device_Inventory!$K$2:$K$1201,MATCH(A2142,Device_Inventory!$A$2:$A$1201,0))&gt;B2142</x:f>
        <x:v>0</x:v>
      </x:c>
      <x:c r="Q2142" s="1" t="str">
        <x:f aca="0">IF(D2142&gt;O2142,"Fail: operating hours exceed in-service hours",IF(D2142+M2142&gt;O2142,"Fail: operating + unavailable hours exceed in-service hours",IF(P2142,"Partial month: within in-service hours","OK")))</x:f>
        <x:v>OK</x:v>
      </x:c>
    </x:row>
    <x:row r="2143" ht="15" hidden="0" customHeight="1">
      <x:c r="A2143" s="1" t="s">
        <x:v>2903</x:v>
      </x:c>
      <x:c r="B2143" s="14" t="n">
        <x:v>46204</x:v>
      </x:c>
      <x:c r="C2143" s="1" t="n">
        <x:v>44.2</x:v>
      </x:c>
      <x:c r="D2143" s="1" t="n">
        <x:v>260.7</x:v>
      </x:c>
      <x:c r="E2143" s="1" t="n">
        <x:v>23</x:v>
      </x:c>
      <x:c r="F2143" s="1" t="n">
        <x:v>0</x:v>
      </x:c>
      <x:c r="G2143" s="1" t="n">
        <x:v>31</x:v>
      </x:c>
      <x:c r="H2143" s="1" t="n">
        <x:v>0</x:v>
      </x:c>
      <x:c r="I2143" s="1" t="n">
        <x:v>0</x:v>
      </x:c>
      <x:c r="J2143" s="1" t="n">
        <x:v>0</x:v>
      </x:c>
      <x:c r="K2143" s="1" t="n">
        <x:v>0</x:v>
      </x:c>
      <x:c r="L2143" s="1" t="n">
        <x:v>98.8</x:v>
      </x:c>
      <x:c r="M2143" s="1" t="n">
        <x:v>4.4</x:v>
      </x:c>
      <x:c r="N2143" s="1" t="n">
        <x:v>11.2</x:v>
      </x:c>
      <x:c r="O2143" s="1" t="n">
        <x:f aca="0">24*MAX(0,EOMONTH(B2143,0)-MAX(B2143,INDEX(Device_Inventory!$K$2:$K$1201,MATCH(A2143,Device_Inventory!$A$2:$A$1201,0)))+1)</x:f>
        <x:v>744</x:v>
      </x:c>
      <x:c r="P2143" s="11" t="b">
        <x:f aca="0">INDEX(Device_Inventory!$K$2:$K$1201,MATCH(A2143,Device_Inventory!$A$2:$A$1201,0))&gt;B2143</x:f>
        <x:v>0</x:v>
      </x:c>
      <x:c r="Q2143" s="1" t="str">
        <x:f aca="0">IF(D2143&gt;O2143,"Fail: operating hours exceed in-service hours",IF(D2143+M2143&gt;O2143,"Fail: operating + unavailable hours exceed in-service hours",IF(P2143,"Partial month: within in-service hours","OK")))</x:f>
        <x:v>OK</x:v>
      </x:c>
    </x:row>
    <x:row r="2144" ht="15" hidden="0" customHeight="1">
      <x:c r="A2144" s="1" t="s">
        <x:v>2906</x:v>
      </x:c>
      <x:c r="B2144" s="14" t="n">
        <x:v>46054</x:v>
      </x:c>
      <x:c r="C2144" s="1" t="n">
        <x:v>75</x:v>
      </x:c>
      <x:c r="D2144" s="1" t="n">
        <x:v>462.1</x:v>
      </x:c>
      <x:c r="E2144" s="1" t="n">
        <x:v>24</x:v>
      </x:c>
      <x:c r="F2144" s="1" t="n">
        <x:v>2</x:v>
      </x:c>
      <x:c r="G2144" s="1" t="n">
        <x:v>32</x:v>
      </x:c>
      <x:c r="H2144" s="1" t="n">
        <x:v>0</x:v>
      </x:c>
      <x:c r="I2144" s="1" t="n">
        <x:v>2</x:v>
      </x:c>
      <x:c r="J2144" s="1" t="n">
        <x:v>0.71</x:v>
      </x:c>
      <x:c r="K2144" s="1" t="n">
        <x:v>1</x:v>
      </x:c>
      <x:c r="L2144" s="1" t="n">
        <x:v>91.4</x:v>
      </x:c>
      <x:c r="M2144" s="1" t="n">
        <x:v>8.7</x:v>
      </x:c>
      <x:c r="N2144" s="1" t="n">
        <x:v>10.6</x:v>
      </x:c>
      <x:c r="O2144" s="1" t="n">
        <x:f aca="0">24*MAX(0,EOMONTH(B2144,0)-MAX(B2144,INDEX(Device_Inventory!$K$2:$K$1201,MATCH(A2144,Device_Inventory!$A$2:$A$1201,0)))+1)</x:f>
        <x:v>672</x:v>
      </x:c>
      <x:c r="P2144" s="11" t="b">
        <x:f aca="0">INDEX(Device_Inventory!$K$2:$K$1201,MATCH(A2144,Device_Inventory!$A$2:$A$1201,0))&gt;B2144</x:f>
        <x:v>0</x:v>
      </x:c>
      <x:c r="Q2144" s="1" t="str">
        <x:f aca="0">IF(D2144&gt;O2144,"Fail: operating hours exceed in-service hours",IF(D2144+M2144&gt;O2144,"Fail: operating + unavailable hours exceed in-service hours",IF(P2144,"Partial month: within in-service hours","OK")))</x:f>
        <x:v>OK</x:v>
      </x:c>
    </x:row>
    <x:row r="2145" ht="15" hidden="0" customHeight="1">
      <x:c r="A2145" s="1" t="s">
        <x:v>2906</x:v>
      </x:c>
      <x:c r="B2145" s="14" t="n">
        <x:v>46082</x:v>
      </x:c>
      <x:c r="C2145" s="1" t="n">
        <x:v>87</x:v>
      </x:c>
      <x:c r="D2145" s="1" t="n">
        <x:v>598.8</x:v>
      </x:c>
      <x:c r="E2145" s="1" t="n">
        <x:v>20</x:v>
      </x:c>
      <x:c r="F2145" s="1" t="n">
        <x:v>0</x:v>
      </x:c>
      <x:c r="G2145" s="1" t="n">
        <x:v>34</x:v>
      </x:c>
      <x:c r="H2145" s="1" t="n">
        <x:v>0</x:v>
      </x:c>
      <x:c r="I2145" s="1" t="n">
        <x:v>3</x:v>
      </x:c>
      <x:c r="J2145" s="1" t="n">
        <x:v>0.38</x:v>
      </x:c>
      <x:c r="K2145" s="1" t="n">
        <x:v>0</x:v>
      </x:c>
      <x:c r="L2145" s="1" t="n">
        <x:v>93</x:v>
      </x:c>
      <x:c r="M2145" s="1" t="n">
        <x:v>2.4</x:v>
      </x:c>
      <x:c r="N2145" s="1" t="n">
        <x:v>14</x:v>
      </x:c>
      <x:c r="O2145" s="1" t="n">
        <x:f aca="0">24*MAX(0,EOMONTH(B2145,0)-MAX(B2145,INDEX(Device_Inventory!$K$2:$K$1201,MATCH(A2145,Device_Inventory!$A$2:$A$1201,0)))+1)</x:f>
        <x:v>744</x:v>
      </x:c>
      <x:c r="P2145" s="11" t="b">
        <x:f aca="0">INDEX(Device_Inventory!$K$2:$K$1201,MATCH(A2145,Device_Inventory!$A$2:$A$1201,0))&gt;B2145</x:f>
        <x:v>0</x:v>
      </x:c>
      <x:c r="Q2145" s="1" t="str">
        <x:f aca="0">IF(D2145&gt;O2145,"Fail: operating hours exceed in-service hours",IF(D2145+M2145&gt;O2145,"Fail: operating + unavailable hours exceed in-service hours",IF(P2145,"Partial month: within in-service hours","OK")))</x:f>
        <x:v>OK</x:v>
      </x:c>
    </x:row>
    <x:row r="2146" ht="15" hidden="0" customHeight="1">
      <x:c r="A2146" s="1" t="s">
        <x:v>2906</x:v>
      </x:c>
      <x:c r="B2146" s="14" t="n">
        <x:v>46113</x:v>
      </x:c>
      <x:c r="C2146" s="1" t="n">
        <x:v>56.7</x:v>
      </x:c>
      <x:c r="D2146" s="1" t="n">
        <x:v>366.9</x:v>
      </x:c>
      <x:c r="E2146" s="1" t="n">
        <x:v>23</x:v>
      </x:c>
      <x:c r="F2146" s="1" t="n">
        <x:v>5</x:v>
      </x:c>
      <x:c r="G2146" s="1" t="n">
        <x:v>31</x:v>
      </x:c>
      <x:c r="H2146" s="1" t="n">
        <x:v>0</x:v>
      </x:c>
      <x:c r="I2146" s="1" t="n">
        <x:v>4</x:v>
      </x:c>
      <x:c r="J2146" s="1" t="n">
        <x:v>0.22</x:v>
      </x:c>
      <x:c r="K2146" s="1" t="n">
        <x:v>2</x:v>
      </x:c>
      <x:c r="L2146" s="1" t="n">
        <x:v>93.4</x:v>
      </x:c>
      <x:c r="M2146" s="1" t="n">
        <x:v>6.8</x:v>
      </x:c>
      <x:c r="N2146" s="1" t="n">
        <x:v>11.7</x:v>
      </x:c>
      <x:c r="O2146" s="1" t="n">
        <x:f aca="0">24*MAX(0,EOMONTH(B2146,0)-MAX(B2146,INDEX(Device_Inventory!$K$2:$K$1201,MATCH(A2146,Device_Inventory!$A$2:$A$1201,0)))+1)</x:f>
        <x:v>720</x:v>
      </x:c>
      <x:c r="P2146" s="11" t="b">
        <x:f aca="0">INDEX(Device_Inventory!$K$2:$K$1201,MATCH(A2146,Device_Inventory!$A$2:$A$1201,0))&gt;B2146</x:f>
        <x:v>0</x:v>
      </x:c>
      <x:c r="Q2146" s="1" t="str">
        <x:f aca="0">IF(D2146&gt;O2146,"Fail: operating hours exceed in-service hours",IF(D2146+M2146&gt;O2146,"Fail: operating + unavailable hours exceed in-service hours",IF(P2146,"Partial month: within in-service hours","OK")))</x:f>
        <x:v>OK</x:v>
      </x:c>
    </x:row>
    <x:row r="2147" ht="15" hidden="0" customHeight="1">
      <x:c r="A2147" s="1" t="s">
        <x:v>2906</x:v>
      </x:c>
      <x:c r="B2147" s="14" t="n">
        <x:v>46143</x:v>
      </x:c>
      <x:c r="C2147" s="1" t="n">
        <x:v>58</x:v>
      </x:c>
      <x:c r="D2147" s="1" t="n">
        <x:v>389.1</x:v>
      </x:c>
      <x:c r="E2147" s="1" t="n">
        <x:v>14</x:v>
      </x:c>
      <x:c r="F2147" s="1" t="n">
        <x:v>0</x:v>
      </x:c>
      <x:c r="G2147" s="1" t="n">
        <x:v>24</x:v>
      </x:c>
      <x:c r="H2147" s="1" t="n">
        <x:v>0</x:v>
      </x:c>
      <x:c r="I2147" s="1" t="n">
        <x:v>0</x:v>
      </x:c>
      <x:c r="J2147" s="1" t="n">
        <x:v>0.36</x:v>
      </x:c>
      <x:c r="K2147" s="1" t="n">
        <x:v>0</x:v>
      </x:c>
      <x:c r="L2147" s="1" t="n">
        <x:v>93.3</x:v>
      </x:c>
      <x:c r="M2147" s="1" t="n">
        <x:v>7.5</x:v>
      </x:c>
      <x:c r="N2147" s="1" t="n">
        <x:v>11.9</x:v>
      </x:c>
      <x:c r="O2147" s="1" t="n">
        <x:f aca="0">24*MAX(0,EOMONTH(B2147,0)-MAX(B2147,INDEX(Device_Inventory!$K$2:$K$1201,MATCH(A2147,Device_Inventory!$A$2:$A$1201,0)))+1)</x:f>
        <x:v>744</x:v>
      </x:c>
      <x:c r="P2147" s="11" t="b">
        <x:f aca="0">INDEX(Device_Inventory!$K$2:$K$1201,MATCH(A2147,Device_Inventory!$A$2:$A$1201,0))&gt;B2147</x:f>
        <x:v>0</x:v>
      </x:c>
      <x:c r="Q2147" s="1" t="str">
        <x:f aca="0">IF(D2147&gt;O2147,"Fail: operating hours exceed in-service hours",IF(D2147+M2147&gt;O2147,"Fail: operating + unavailable hours exceed in-service hours",IF(P2147,"Partial month: within in-service hours","OK")))</x:f>
        <x:v>OK</x:v>
      </x:c>
    </x:row>
    <x:row r="2148" ht="15" hidden="0" customHeight="1">
      <x:c r="A2148" s="1" t="s">
        <x:v>2906</x:v>
      </x:c>
      <x:c r="B2148" s="14" t="n">
        <x:v>46174</x:v>
      </x:c>
      <x:c r="C2148" s="1" t="n">
        <x:v>40.5</x:v>
      </x:c>
      <x:c r="D2148" s="1" t="n">
        <x:v>242.7</x:v>
      </x:c>
      <x:c r="E2148" s="1" t="n">
        <x:v>20</x:v>
      </x:c>
      <x:c r="F2148" s="1" t="n">
        <x:v>0</x:v>
      </x:c>
      <x:c r="G2148" s="1" t="n">
        <x:v>53</x:v>
      </x:c>
      <x:c r="H2148" s="1" t="n">
        <x:v>2</x:v>
      </x:c>
      <x:c r="I2148" s="1" t="n">
        <x:v>2</x:v>
      </x:c>
      <x:c r="J2148" s="1" t="n">
        <x:v>1.52</x:v>
      </x:c>
      <x:c r="K2148" s="1" t="n">
        <x:v>1</x:v>
      </x:c>
      <x:c r="L2148" s="1" t="n">
        <x:v>91.4</x:v>
      </x:c>
      <x:c r="M2148" s="1" t="n">
        <x:v>6.9</x:v>
      </x:c>
      <x:c r="N2148" s="1" t="n">
        <x:v>4.4</x:v>
      </x:c>
      <x:c r="O2148" s="1" t="n">
        <x:f aca="0">24*MAX(0,EOMONTH(B2148,0)-MAX(B2148,INDEX(Device_Inventory!$K$2:$K$1201,MATCH(A2148,Device_Inventory!$A$2:$A$1201,0)))+1)</x:f>
        <x:v>720</x:v>
      </x:c>
      <x:c r="P2148" s="11" t="b">
        <x:f aca="0">INDEX(Device_Inventory!$K$2:$K$1201,MATCH(A2148,Device_Inventory!$A$2:$A$1201,0))&gt;B2148</x:f>
        <x:v>0</x:v>
      </x:c>
      <x:c r="Q2148" s="1" t="str">
        <x:f aca="0">IF(D2148&gt;O2148,"Fail: operating hours exceed in-service hours",IF(D2148+M2148&gt;O2148,"Fail: operating + unavailable hours exceed in-service hours",IF(P2148,"Partial month: within in-service hours","OK")))</x:f>
        <x:v>OK</x:v>
      </x:c>
    </x:row>
    <x:row r="2149" ht="15" hidden="0" customHeight="1">
      <x:c r="A2149" s="1" t="s">
        <x:v>2906</x:v>
      </x:c>
      <x:c r="B2149" s="14" t="n">
        <x:v>46204</x:v>
      </x:c>
      <x:c r="C2149" s="1" t="n">
        <x:v>73</x:v>
      </x:c>
      <x:c r="D2149" s="1" t="n">
        <x:v>456.6</x:v>
      </x:c>
      <x:c r="E2149" s="1" t="n">
        <x:v>29</x:v>
      </x:c>
      <x:c r="F2149" s="1" t="n">
        <x:v>1</x:v>
      </x:c>
      <x:c r="G2149" s="1" t="n">
        <x:v>31</x:v>
      </x:c>
      <x:c r="H2149" s="1" t="n">
        <x:v>1</x:v>
      </x:c>
      <x:c r="I2149" s="1" t="n">
        <x:v>3</x:v>
      </x:c>
      <x:c r="J2149" s="1" t="n">
        <x:v>1.01</x:v>
      </x:c>
      <x:c r="K2149" s="1" t="n">
        <x:v>0</x:v>
      </x:c>
      <x:c r="L2149" s="1" t="n">
        <x:v>92.6</x:v>
      </x:c>
      <x:c r="M2149" s="1" t="n">
        <x:v>5.6</x:v>
      </x:c>
      <x:c r="N2149" s="1" t="n">
        <x:v>19.1</x:v>
      </x:c>
      <x:c r="O2149" s="1" t="n">
        <x:f aca="0">24*MAX(0,EOMONTH(B2149,0)-MAX(B2149,INDEX(Device_Inventory!$K$2:$K$1201,MATCH(A2149,Device_Inventory!$A$2:$A$1201,0)))+1)</x:f>
        <x:v>744</x:v>
      </x:c>
      <x:c r="P2149" s="11" t="b">
        <x:f aca="0">INDEX(Device_Inventory!$K$2:$K$1201,MATCH(A2149,Device_Inventory!$A$2:$A$1201,0))&gt;B2149</x:f>
        <x:v>0</x:v>
      </x:c>
      <x:c r="Q2149" s="1" t="str">
        <x:f aca="0">IF(D2149&gt;O2149,"Fail: operating hours exceed in-service hours",IF(D2149+M2149&gt;O2149,"Fail: operating + unavailable hours exceed in-service hours",IF(P2149,"Partial month: within in-service hours","OK")))</x:f>
        <x:v>OK</x:v>
      </x:c>
    </x:row>
    <x:row r="2150" ht="15" hidden="0" customHeight="1">
      <x:c r="A2150" s="1" t="s">
        <x:v>1018</x:v>
      </x:c>
      <x:c r="B2150" s="14" t="n">
        <x:v>46054</x:v>
      </x:c>
      <x:c r="C2150" s="1" t="n">
        <x:v>56.7</x:v>
      </x:c>
      <x:c r="D2150" s="1" t="n">
        <x:v>338</x:v>
      </x:c>
      <x:c r="E2150" s="1" t="n">
        <x:v>22</x:v>
      </x:c>
      <x:c r="F2150" s="1" t="n">
        <x:v>2</x:v>
      </x:c>
      <x:c r="G2150" s="1" t="n">
        <x:v>43</x:v>
      </x:c>
      <x:c r="H2150" s="1" t="n">
        <x:v>1</x:v>
      </x:c>
      <x:c r="I2150" s="1" t="n">
        <x:v>7</x:v>
      </x:c>
      <x:c r="J2150" s="1" t="n">
        <x:v>0.27</x:v>
      </x:c>
      <x:c r="K2150" s="1" t="n">
        <x:v>0</x:v>
      </x:c>
      <x:c r="L2150" s="1" t="n">
        <x:v>93.6</x:v>
      </x:c>
      <x:c r="M2150" s="1" t="n">
        <x:v>5.6</x:v>
      </x:c>
      <x:c r="N2150" s="1" t="n">
        <x:v>14.9</x:v>
      </x:c>
      <x:c r="O2150" s="1" t="n">
        <x:f aca="0">24*MAX(0,EOMONTH(B2150,0)-MAX(B2150,INDEX(Device_Inventory!$K$2:$K$1201,MATCH(A2150,Device_Inventory!$A$2:$A$1201,0)))+1)</x:f>
        <x:v>672</x:v>
      </x:c>
      <x:c r="P2150" s="11" t="b">
        <x:f aca="0">INDEX(Device_Inventory!$K$2:$K$1201,MATCH(A2150,Device_Inventory!$A$2:$A$1201,0))&gt;B2150</x:f>
        <x:v>0</x:v>
      </x:c>
      <x:c r="Q2150" s="1" t="str">
        <x:f aca="0">IF(D2150&gt;O2150,"Fail: operating hours exceed in-service hours",IF(D2150+M2150&gt;O2150,"Fail: operating + unavailable hours exceed in-service hours",IF(P2150,"Partial month: within in-service hours","OK")))</x:f>
        <x:v>OK</x:v>
      </x:c>
    </x:row>
    <x:row r="2151" ht="15" hidden="0" customHeight="1">
      <x:c r="A2151" s="1" t="s">
        <x:v>1018</x:v>
      </x:c>
      <x:c r="B2151" s="14" t="n">
        <x:v>46082</x:v>
      </x:c>
      <x:c r="C2151" s="1" t="n">
        <x:v>67</x:v>
      </x:c>
      <x:c r="D2151" s="1" t="n">
        <x:v>391.5</x:v>
      </x:c>
      <x:c r="E2151" s="1" t="n">
        <x:v>26</x:v>
      </x:c>
      <x:c r="F2151" s="1" t="n">
        <x:v>2</x:v>
      </x:c>
      <x:c r="G2151" s="1" t="n">
        <x:v>33</x:v>
      </x:c>
      <x:c r="H2151" s="1" t="n">
        <x:v>2</x:v>
      </x:c>
      <x:c r="I2151" s="1" t="n">
        <x:v>5</x:v>
      </x:c>
      <x:c r="J2151" s="1" t="n">
        <x:v>0</x:v>
      </x:c>
      <x:c r="K2151" s="1" t="n">
        <x:v>1</x:v>
      </x:c>
      <x:c r="L2151" s="1" t="n">
        <x:v>96.2</x:v>
      </x:c>
      <x:c r="M2151" s="1" t="n">
        <x:v>4.1</x:v>
      </x:c>
      <x:c r="N2151" s="1" t="n">
        <x:v>7.6</x:v>
      </x:c>
      <x:c r="O2151" s="1" t="n">
        <x:f aca="0">24*MAX(0,EOMONTH(B2151,0)-MAX(B2151,INDEX(Device_Inventory!$K$2:$K$1201,MATCH(A2151,Device_Inventory!$A$2:$A$1201,0)))+1)</x:f>
        <x:v>744</x:v>
      </x:c>
      <x:c r="P2151" s="11" t="b">
        <x:f aca="0">INDEX(Device_Inventory!$K$2:$K$1201,MATCH(A2151,Device_Inventory!$A$2:$A$1201,0))&gt;B2151</x:f>
        <x:v>0</x:v>
      </x:c>
      <x:c r="Q2151" s="1" t="str">
        <x:f aca="0">IF(D2151&gt;O2151,"Fail: operating hours exceed in-service hours",IF(D2151+M2151&gt;O2151,"Fail: operating + unavailable hours exceed in-service hours",IF(P2151,"Partial month: within in-service hours","OK")))</x:f>
        <x:v>OK</x:v>
      </x:c>
    </x:row>
    <x:row r="2152" ht="15" hidden="0" customHeight="1">
      <x:c r="A2152" s="1" t="s">
        <x:v>1018</x:v>
      </x:c>
      <x:c r="B2152" s="14" t="n">
        <x:v>46113</x:v>
      </x:c>
      <x:c r="C2152" s="1" t="n">
        <x:v>54.6</x:v>
      </x:c>
      <x:c r="D2152" s="1" t="n">
        <x:v>381.1</x:v>
      </x:c>
      <x:c r="E2152" s="1" t="n">
        <x:v>21</x:v>
      </x:c>
      <x:c r="F2152" s="1" t="n">
        <x:v>2</x:v>
      </x:c>
      <x:c r="G2152" s="1" t="n">
        <x:v>45</x:v>
      </x:c>
      <x:c r="H2152" s="1" t="n">
        <x:v>1</x:v>
      </x:c>
      <x:c r="I2152" s="1" t="n">
        <x:v>1</x:v>
      </x:c>
      <x:c r="J2152" s="1" t="n">
        <x:v>0.82</x:v>
      </x:c>
      <x:c r="K2152" s="1" t="n">
        <x:v>0</x:v>
      </x:c>
      <x:c r="L2152" s="1" t="n">
        <x:v>96</x:v>
      </x:c>
      <x:c r="M2152" s="1" t="n">
        <x:v>2.4</x:v>
      </x:c>
      <x:c r="N2152" s="1" t="n">
        <x:v>10.5</x:v>
      </x:c>
      <x:c r="O2152" s="1" t="n">
        <x:f aca="0">24*MAX(0,EOMONTH(B2152,0)-MAX(B2152,INDEX(Device_Inventory!$K$2:$K$1201,MATCH(A2152,Device_Inventory!$A$2:$A$1201,0)))+1)</x:f>
        <x:v>720</x:v>
      </x:c>
      <x:c r="P2152" s="11" t="b">
        <x:f aca="0">INDEX(Device_Inventory!$K$2:$K$1201,MATCH(A2152,Device_Inventory!$A$2:$A$1201,0))&gt;B2152</x:f>
        <x:v>0</x:v>
      </x:c>
      <x:c r="Q2152" s="1" t="str">
        <x:f aca="0">IF(D2152&gt;O2152,"Fail: operating hours exceed in-service hours",IF(D2152+M2152&gt;O2152,"Fail: operating + unavailable hours exceed in-service hours",IF(P2152,"Partial month: within in-service hours","OK")))</x:f>
        <x:v>OK</x:v>
      </x:c>
    </x:row>
    <x:row r="2153" ht="15" hidden="0" customHeight="1">
      <x:c r="A2153" s="1" t="s">
        <x:v>1018</x:v>
      </x:c>
      <x:c r="B2153" s="14" t="n">
        <x:v>46143</x:v>
      </x:c>
      <x:c r="C2153" s="1" t="n">
        <x:v>69.9</x:v>
      </x:c>
      <x:c r="D2153" s="1" t="n">
        <x:v>431</x:v>
      </x:c>
      <x:c r="E2153" s="1" t="n">
        <x:v>28</x:v>
      </x:c>
      <x:c r="F2153" s="1" t="n">
        <x:v>2</x:v>
      </x:c>
      <x:c r="G2153" s="1" t="n">
        <x:v>43</x:v>
      </x:c>
      <x:c r="H2153" s="1" t="n">
        <x:v>2</x:v>
      </x:c>
      <x:c r="I2153" s="1" t="n">
        <x:v>3</x:v>
      </x:c>
      <x:c r="J2153" s="1" t="n">
        <x:v>0.8</x:v>
      </x:c>
      <x:c r="K2153" s="1" t="n">
        <x:v>0</x:v>
      </x:c>
      <x:c r="L2153" s="1" t="n">
        <x:v>96.2</x:v>
      </x:c>
      <x:c r="M2153" s="1" t="n">
        <x:v>12.1</x:v>
      </x:c>
      <x:c r="N2153" s="1" t="n">
        <x:v>9.6</x:v>
      </x:c>
      <x:c r="O2153" s="1" t="n">
        <x:f aca="0">24*MAX(0,EOMONTH(B2153,0)-MAX(B2153,INDEX(Device_Inventory!$K$2:$K$1201,MATCH(A2153,Device_Inventory!$A$2:$A$1201,0)))+1)</x:f>
        <x:v>744</x:v>
      </x:c>
      <x:c r="P2153" s="11" t="b">
        <x:f aca="0">INDEX(Device_Inventory!$K$2:$K$1201,MATCH(A2153,Device_Inventory!$A$2:$A$1201,0))&gt;B2153</x:f>
        <x:v>0</x:v>
      </x:c>
      <x:c r="Q2153" s="1" t="str">
        <x:f aca="0">IF(D2153&gt;O2153,"Fail: operating hours exceed in-service hours",IF(D2153+M2153&gt;O2153,"Fail: operating + unavailable hours exceed in-service hours",IF(P2153,"Partial month: within in-service hours","OK")))</x:f>
        <x:v>OK</x:v>
      </x:c>
    </x:row>
    <x:row r="2154" ht="15" hidden="0" customHeight="1">
      <x:c r="A2154" s="1" t="s">
        <x:v>1018</x:v>
      </x:c>
      <x:c r="B2154" s="14" t="n">
        <x:v>46174</x:v>
      </x:c>
      <x:c r="C2154" s="1" t="n">
        <x:v>75.6</x:v>
      </x:c>
      <x:c r="D2154" s="1" t="n">
        <x:v>418</x:v>
      </x:c>
      <x:c r="E2154" s="1" t="n">
        <x:v>31</x:v>
      </x:c>
      <x:c r="F2154" s="1" t="n">
        <x:v>2</x:v>
      </x:c>
      <x:c r="G2154" s="1" t="n">
        <x:v>27</x:v>
      </x:c>
      <x:c r="H2154" s="1" t="n">
        <x:v>0</x:v>
      </x:c>
      <x:c r="I2154" s="1" t="n">
        <x:v>3</x:v>
      </x:c>
      <x:c r="J2154" s="1" t="n">
        <x:v>1.73</x:v>
      </x:c>
      <x:c r="K2154" s="1" t="n">
        <x:v>3</x:v>
      </x:c>
      <x:c r="L2154" s="1" t="n">
        <x:v>96.7</x:v>
      </x:c>
      <x:c r="M2154" s="1" t="n">
        <x:v>5.1</x:v>
      </x:c>
      <x:c r="N2154" s="1" t="n">
        <x:v>21.1</x:v>
      </x:c>
      <x:c r="O2154" s="1" t="n">
        <x:f aca="0">24*MAX(0,EOMONTH(B2154,0)-MAX(B2154,INDEX(Device_Inventory!$K$2:$K$1201,MATCH(A2154,Device_Inventory!$A$2:$A$1201,0)))+1)</x:f>
        <x:v>720</x:v>
      </x:c>
      <x:c r="P2154" s="11" t="b">
        <x:f aca="0">INDEX(Device_Inventory!$K$2:$K$1201,MATCH(A2154,Device_Inventory!$A$2:$A$1201,0))&gt;B2154</x:f>
        <x:v>0</x:v>
      </x:c>
      <x:c r="Q2154" s="1" t="str">
        <x:f aca="0">IF(D2154&gt;O2154,"Fail: operating hours exceed in-service hours",IF(D2154+M2154&gt;O2154,"Fail: operating + unavailable hours exceed in-service hours",IF(P2154,"Partial month: within in-service hours","OK")))</x:f>
        <x:v>OK</x:v>
      </x:c>
    </x:row>
    <x:row r="2155" ht="15" hidden="0" customHeight="1">
      <x:c r="A2155" s="1" t="s">
        <x:v>1018</x:v>
      </x:c>
      <x:c r="B2155" s="14" t="n">
        <x:v>46204</x:v>
      </x:c>
      <x:c r="C2155" s="1" t="n">
        <x:v>49.9</x:v>
      </x:c>
      <x:c r="D2155" s="1" t="n">
        <x:v>284.1</x:v>
      </x:c>
      <x:c r="E2155" s="1" t="n">
        <x:v>29</x:v>
      </x:c>
      <x:c r="F2155" s="1" t="n">
        <x:v>2</x:v>
      </x:c>
      <x:c r="G2155" s="1" t="n">
        <x:v>21</x:v>
      </x:c>
      <x:c r="H2155" s="1" t="n">
        <x:v>0</x:v>
      </x:c>
      <x:c r="I2155" s="1" t="n">
        <x:v>5</x:v>
      </x:c>
      <x:c r="J2155" s="1" t="n">
        <x:v>0.65</x:v>
      </x:c>
      <x:c r="K2155" s="1" t="n">
        <x:v>1</x:v>
      </x:c>
      <x:c r="L2155" s="1" t="n">
        <x:v>97.9</x:v>
      </x:c>
      <x:c r="M2155" s="1" t="n">
        <x:v>8.6</x:v>
      </x:c>
      <x:c r="N2155" s="1" t="n">
        <x:v>9.7</x:v>
      </x:c>
      <x:c r="O2155" s="1" t="n">
        <x:f aca="0">24*MAX(0,EOMONTH(B2155,0)-MAX(B2155,INDEX(Device_Inventory!$K$2:$K$1201,MATCH(A2155,Device_Inventory!$A$2:$A$1201,0)))+1)</x:f>
        <x:v>744</x:v>
      </x:c>
      <x:c r="P2155" s="11" t="b">
        <x:f aca="0">INDEX(Device_Inventory!$K$2:$K$1201,MATCH(A2155,Device_Inventory!$A$2:$A$1201,0))&gt;B2155</x:f>
        <x:v>0</x:v>
      </x:c>
      <x:c r="Q2155" s="1" t="str">
        <x:f aca="0">IF(D2155&gt;O2155,"Fail: operating hours exceed in-service hours",IF(D2155+M2155&gt;O2155,"Fail: operating + unavailable hours exceed in-service hours",IF(P2155,"Partial month: within in-service hours","OK")))</x:f>
        <x:v>OK</x:v>
      </x:c>
    </x:row>
    <x:row r="2156" ht="15" hidden="0" customHeight="1">
      <x:c r="A2156" s="1" t="s">
        <x:v>2911</x:v>
      </x:c>
      <x:c r="B2156" s="14" t="n">
        <x:v>46054</x:v>
      </x:c>
      <x:c r="C2156" s="1" t="n">
        <x:v>56.8</x:v>
      </x:c>
      <x:c r="D2156" s="1" t="n">
        <x:v>344</x:v>
      </x:c>
      <x:c r="E2156" s="1" t="n">
        <x:v>25</x:v>
      </x:c>
      <x:c r="F2156" s="1" t="n">
        <x:v>0</x:v>
      </x:c>
      <x:c r="G2156" s="1" t="n">
        <x:v>42</x:v>
      </x:c>
      <x:c r="H2156" s="1" t="n">
        <x:v>0</x:v>
      </x:c>
      <x:c r="I2156" s="1" t="n">
        <x:v>1</x:v>
      </x:c>
      <x:c r="J2156" s="1" t="n">
        <x:v>0.22</x:v>
      </x:c>
      <x:c r="K2156" s="1" t="n">
        <x:v>1</x:v>
      </x:c>
      <x:c r="L2156" s="1" t="n">
        <x:v>91.2</x:v>
      </x:c>
      <x:c r="M2156" s="1" t="n">
        <x:v>3.5</x:v>
      </x:c>
      <x:c r="N2156" s="1" t="n">
        <x:v>16.2</x:v>
      </x:c>
      <x:c r="O2156" s="1" t="n">
        <x:f aca="0">24*MAX(0,EOMONTH(B2156,0)-MAX(B2156,INDEX(Device_Inventory!$K$2:$K$1201,MATCH(A2156,Device_Inventory!$A$2:$A$1201,0)))+1)</x:f>
        <x:v>672</x:v>
      </x:c>
      <x:c r="P2156" s="11" t="b">
        <x:f aca="0">INDEX(Device_Inventory!$K$2:$K$1201,MATCH(A2156,Device_Inventory!$A$2:$A$1201,0))&gt;B2156</x:f>
        <x:v>0</x:v>
      </x:c>
      <x:c r="Q2156" s="1" t="str">
        <x:f aca="0">IF(D2156&gt;O2156,"Fail: operating hours exceed in-service hours",IF(D2156+M2156&gt;O2156,"Fail: operating + unavailable hours exceed in-service hours",IF(P2156,"Partial month: within in-service hours","OK")))</x:f>
        <x:v>OK</x:v>
      </x:c>
    </x:row>
    <x:row r="2157" ht="15" hidden="0" customHeight="1">
      <x:c r="A2157" s="1" t="s">
        <x:v>2911</x:v>
      </x:c>
      <x:c r="B2157" s="14" t="n">
        <x:v>46082</x:v>
      </x:c>
      <x:c r="C2157" s="1" t="n">
        <x:v>41.2</x:v>
      </x:c>
      <x:c r="D2157" s="1" t="n">
        <x:v>268.9</x:v>
      </x:c>
      <x:c r="E2157" s="1" t="n">
        <x:v>22</x:v>
      </x:c>
      <x:c r="F2157" s="1" t="n">
        <x:v>1</x:v>
      </x:c>
      <x:c r="G2157" s="1" t="n">
        <x:v>34</x:v>
      </x:c>
      <x:c r="H2157" s="1" t="n">
        <x:v>0</x:v>
      </x:c>
      <x:c r="I2157" s="1" t="n">
        <x:v>2</x:v>
      </x:c>
      <x:c r="J2157" s="1" t="n">
        <x:v>0.17</x:v>
      </x:c>
      <x:c r="K2157" s="1" t="n">
        <x:v>0</x:v>
      </x:c>
      <x:c r="L2157" s="1" t="n">
        <x:v>96.1</x:v>
      </x:c>
      <x:c r="M2157" s="1" t="n">
        <x:v>8.7</x:v>
      </x:c>
      <x:c r="N2157" s="1" t="n">
        <x:v>10.7</x:v>
      </x:c>
      <x:c r="O2157" s="1" t="n">
        <x:f aca="0">24*MAX(0,EOMONTH(B2157,0)-MAX(B2157,INDEX(Device_Inventory!$K$2:$K$1201,MATCH(A2157,Device_Inventory!$A$2:$A$1201,0)))+1)</x:f>
        <x:v>744</x:v>
      </x:c>
      <x:c r="P2157" s="11" t="b">
        <x:f aca="0">INDEX(Device_Inventory!$K$2:$K$1201,MATCH(A2157,Device_Inventory!$A$2:$A$1201,0))&gt;B2157</x:f>
        <x:v>0</x:v>
      </x:c>
      <x:c r="Q2157" s="1" t="str">
        <x:f aca="0">IF(D2157&gt;O2157,"Fail: operating hours exceed in-service hours",IF(D2157+M2157&gt;O2157,"Fail: operating + unavailable hours exceed in-service hours",IF(P2157,"Partial month: within in-service hours","OK")))</x:f>
        <x:v>OK</x:v>
      </x:c>
    </x:row>
    <x:row r="2158" ht="15" hidden="0" customHeight="1">
      <x:c r="A2158" s="1" t="s">
        <x:v>2911</x:v>
      </x:c>
      <x:c r="B2158" s="14" t="n">
        <x:v>46113</x:v>
      </x:c>
      <x:c r="C2158" s="1" t="n">
        <x:v>61.2</x:v>
      </x:c>
      <x:c r="D2158" s="1" t="n">
        <x:v>387.9</x:v>
      </x:c>
      <x:c r="E2158" s="1" t="n">
        <x:v>15</x:v>
      </x:c>
      <x:c r="F2158" s="1" t="n">
        <x:v>1</x:v>
      </x:c>
      <x:c r="G2158" s="1" t="n">
        <x:v>26</x:v>
      </x:c>
      <x:c r="H2158" s="1" t="n">
        <x:v>0</x:v>
      </x:c>
      <x:c r="I2158" s="1" t="n">
        <x:v>1</x:v>
      </x:c>
      <x:c r="J2158" s="1" t="n">
        <x:v>0</x:v>
      </x:c>
      <x:c r="K2158" s="1" t="n">
        <x:v>0</x:v>
      </x:c>
      <x:c r="L2158" s="1" t="n">
        <x:v>92.4</x:v>
      </x:c>
      <x:c r="M2158" s="1" t="n">
        <x:v>3.6</x:v>
      </x:c>
      <x:c r="N2158" s="1" t="n">
        <x:v>8.6</x:v>
      </x:c>
      <x:c r="O2158" s="1" t="n">
        <x:f aca="0">24*MAX(0,EOMONTH(B2158,0)-MAX(B2158,INDEX(Device_Inventory!$K$2:$K$1201,MATCH(A2158,Device_Inventory!$A$2:$A$1201,0)))+1)</x:f>
        <x:v>720</x:v>
      </x:c>
      <x:c r="P2158" s="11" t="b">
        <x:f aca="0">INDEX(Device_Inventory!$K$2:$K$1201,MATCH(A2158,Device_Inventory!$A$2:$A$1201,0))&gt;B2158</x:f>
        <x:v>0</x:v>
      </x:c>
      <x:c r="Q2158" s="1" t="str">
        <x:f aca="0">IF(D2158&gt;O2158,"Fail: operating hours exceed in-service hours",IF(D2158+M2158&gt;O2158,"Fail: operating + unavailable hours exceed in-service hours",IF(P2158,"Partial month: within in-service hours","OK")))</x:f>
        <x:v>OK</x:v>
      </x:c>
    </x:row>
    <x:row r="2159" ht="15" hidden="0" customHeight="1">
      <x:c r="A2159" s="1" t="s">
        <x:v>2911</x:v>
      </x:c>
      <x:c r="B2159" s="14" t="n">
        <x:v>46143</x:v>
      </x:c>
      <x:c r="C2159" s="1" t="n">
        <x:v>33.3</x:v>
      </x:c>
      <x:c r="D2159" s="1" t="n">
        <x:v>186.6</x:v>
      </x:c>
      <x:c r="E2159" s="1" t="n">
        <x:v>17</x:v>
      </x:c>
      <x:c r="F2159" s="1" t="n">
        <x:v>2</x:v>
      </x:c>
      <x:c r="G2159" s="1" t="n">
        <x:v>33</x:v>
      </x:c>
      <x:c r="H2159" s="1" t="n">
        <x:v>0</x:v>
      </x:c>
      <x:c r="I2159" s="1" t="n">
        <x:v>0</x:v>
      </x:c>
      <x:c r="J2159" s="1" t="n">
        <x:v>0.18</x:v>
      </x:c>
      <x:c r="K2159" s="1" t="n">
        <x:v>1</x:v>
      </x:c>
      <x:c r="L2159" s="1" t="n">
        <x:v>92.4</x:v>
      </x:c>
      <x:c r="M2159" s="1" t="n">
        <x:v>7.9</x:v>
      </x:c>
      <x:c r="N2159" s="1" t="n">
        <x:v>4.7</x:v>
      </x:c>
      <x:c r="O2159" s="1" t="n">
        <x:f aca="0">24*MAX(0,EOMONTH(B2159,0)-MAX(B2159,INDEX(Device_Inventory!$K$2:$K$1201,MATCH(A2159,Device_Inventory!$A$2:$A$1201,0)))+1)</x:f>
        <x:v>744</x:v>
      </x:c>
      <x:c r="P2159" s="11" t="b">
        <x:f aca="0">INDEX(Device_Inventory!$K$2:$K$1201,MATCH(A2159,Device_Inventory!$A$2:$A$1201,0))&gt;B2159</x:f>
        <x:v>0</x:v>
      </x:c>
      <x:c r="Q2159" s="1" t="str">
        <x:f aca="0">IF(D2159&gt;O2159,"Fail: operating hours exceed in-service hours",IF(D2159+M2159&gt;O2159,"Fail: operating + unavailable hours exceed in-service hours",IF(P2159,"Partial month: within in-service hours","OK")))</x:f>
        <x:v>OK</x:v>
      </x:c>
    </x:row>
    <x:row r="2160" ht="15" hidden="0" customHeight="1">
      <x:c r="A2160" s="1" t="s">
        <x:v>2911</x:v>
      </x:c>
      <x:c r="B2160" s="14" t="n">
        <x:v>46174</x:v>
      </x:c>
      <x:c r="C2160" s="1" t="n">
        <x:v>47.6</x:v>
      </x:c>
      <x:c r="D2160" s="1" t="n">
        <x:v>345.6</x:v>
      </x:c>
      <x:c r="E2160" s="1" t="n">
        <x:v>9</x:v>
      </x:c>
      <x:c r="F2160" s="1" t="n">
        <x:v>0</x:v>
      </x:c>
      <x:c r="G2160" s="1" t="n">
        <x:v>43</x:v>
      </x:c>
      <x:c r="H2160" s="1" t="n">
        <x:v>1</x:v>
      </x:c>
      <x:c r="I2160" s="1" t="n">
        <x:v>1</x:v>
      </x:c>
      <x:c r="J2160" s="1" t="n">
        <x:v>0.33</x:v>
      </x:c>
      <x:c r="K2160" s="1" t="n">
        <x:v>0</x:v>
      </x:c>
      <x:c r="L2160" s="1" t="n">
        <x:v>93.5</x:v>
      </x:c>
      <x:c r="M2160" s="1" t="n">
        <x:v>4</x:v>
      </x:c>
      <x:c r="N2160" s="1" t="n">
        <x:v>7.7</x:v>
      </x:c>
      <x:c r="O2160" s="1" t="n">
        <x:f aca="0">24*MAX(0,EOMONTH(B2160,0)-MAX(B2160,INDEX(Device_Inventory!$K$2:$K$1201,MATCH(A2160,Device_Inventory!$A$2:$A$1201,0)))+1)</x:f>
        <x:v>720</x:v>
      </x:c>
      <x:c r="P2160" s="11" t="b">
        <x:f aca="0">INDEX(Device_Inventory!$K$2:$K$1201,MATCH(A2160,Device_Inventory!$A$2:$A$1201,0))&gt;B2160</x:f>
        <x:v>0</x:v>
      </x:c>
      <x:c r="Q2160" s="1" t="str">
        <x:f aca="0">IF(D2160&gt;O2160,"Fail: operating hours exceed in-service hours",IF(D2160+M2160&gt;O2160,"Fail: operating + unavailable hours exceed in-service hours",IF(P2160,"Partial month: within in-service hours","OK")))</x:f>
        <x:v>OK</x:v>
      </x:c>
    </x:row>
    <x:row r="2161" ht="15" hidden="0" customHeight="1">
      <x:c r="A2161" s="1" t="s">
        <x:v>2911</x:v>
      </x:c>
      <x:c r="B2161" s="14" t="n">
        <x:v>46204</x:v>
      </x:c>
      <x:c r="C2161" s="1" t="n">
        <x:v>40.1</x:v>
      </x:c>
      <x:c r="D2161" s="1" t="n">
        <x:v>231.9</x:v>
      </x:c>
      <x:c r="E2161" s="1" t="n">
        <x:v>17</x:v>
      </x:c>
      <x:c r="F2161" s="1" t="n">
        <x:v>1</x:v>
      </x:c>
      <x:c r="G2161" s="1" t="n">
        <x:v>24</x:v>
      </x:c>
      <x:c r="H2161" s="1" t="n">
        <x:v>0</x:v>
      </x:c>
      <x:c r="I2161" s="1" t="n">
        <x:v>2</x:v>
      </x:c>
      <x:c r="J2161" s="1" t="n">
        <x:v>0.21</x:v>
      </x:c>
      <x:c r="K2161" s="1" t="n">
        <x:v>0</x:v>
      </x:c>
      <x:c r="L2161" s="1" t="n">
        <x:v>90.1</x:v>
      </x:c>
      <x:c r="M2161" s="1" t="n">
        <x:v>3.4</x:v>
      </x:c>
      <x:c r="N2161" s="1" t="n">
        <x:v>6.7</x:v>
      </x:c>
      <x:c r="O2161" s="1" t="n">
        <x:f aca="0">24*MAX(0,EOMONTH(B2161,0)-MAX(B2161,INDEX(Device_Inventory!$K$2:$K$1201,MATCH(A2161,Device_Inventory!$A$2:$A$1201,0)))+1)</x:f>
        <x:v>744</x:v>
      </x:c>
      <x:c r="P2161" s="11" t="b">
        <x:f aca="0">INDEX(Device_Inventory!$K$2:$K$1201,MATCH(A2161,Device_Inventory!$A$2:$A$1201,0))&gt;B2161</x:f>
        <x:v>0</x:v>
      </x:c>
      <x:c r="Q2161" s="1" t="str">
        <x:f aca="0">IF(D2161&gt;O2161,"Fail: operating hours exceed in-service hours",IF(D2161+M2161&gt;O2161,"Fail: operating + unavailable hours exceed in-service hours",IF(P2161,"Partial month: within in-service hours","OK")))</x:f>
        <x:v>OK</x:v>
      </x:c>
    </x:row>
    <x:row r="2162" ht="15" hidden="0" customHeight="1">
      <x:c r="A2162" s="1" t="s">
        <x:v>1022</x:v>
      </x:c>
      <x:c r="B2162" s="14" t="n">
        <x:v>46054</x:v>
      </x:c>
      <x:c r="C2162" s="1" t="n">
        <x:v>51.4</x:v>
      </x:c>
      <x:c r="D2162" s="1" t="n">
        <x:v>284.3</x:v>
      </x:c>
      <x:c r="E2162" s="1" t="n">
        <x:v>28</x:v>
      </x:c>
      <x:c r="F2162" s="1" t="n">
        <x:v>3</x:v>
      </x:c>
      <x:c r="G2162" s="1" t="n">
        <x:v>23</x:v>
      </x:c>
      <x:c r="H2162" s="1" t="n">
        <x:v>1</x:v>
      </x:c>
      <x:c r="I2162" s="1" t="n">
        <x:v>3</x:v>
      </x:c>
      <x:c r="J2162" s="1" t="n">
        <x:v>1.68</x:v>
      </x:c>
      <x:c r="K2162" s="1" t="n">
        <x:v>1</x:v>
      </x:c>
      <x:c r="L2162" s="1" t="n">
        <x:v>93.1</x:v>
      </x:c>
      <x:c r="M2162" s="1" t="n">
        <x:v>8.5</x:v>
      </x:c>
      <x:c r="N2162" s="1" t="n">
        <x:v>7.2</x:v>
      </x:c>
      <x:c r="O2162" s="1" t="n">
        <x:f aca="0">24*MAX(0,EOMONTH(B2162,0)-MAX(B2162,INDEX(Device_Inventory!$K$2:$K$1201,MATCH(A2162,Device_Inventory!$A$2:$A$1201,0)))+1)</x:f>
        <x:v>672</x:v>
      </x:c>
      <x:c r="P2162" s="11" t="b">
        <x:f aca="0">INDEX(Device_Inventory!$K$2:$K$1201,MATCH(A2162,Device_Inventory!$A$2:$A$1201,0))&gt;B2162</x:f>
        <x:v>0</x:v>
      </x:c>
      <x:c r="Q2162" s="1" t="str">
        <x:f aca="0">IF(D2162&gt;O2162,"Fail: operating hours exceed in-service hours",IF(D2162+M2162&gt;O2162,"Fail: operating + unavailable hours exceed in-service hours",IF(P2162,"Partial month: within in-service hours","OK")))</x:f>
        <x:v>OK</x:v>
      </x:c>
    </x:row>
    <x:row r="2163" ht="15" hidden="0" customHeight="1">
      <x:c r="A2163" s="1" t="s">
        <x:v>1022</x:v>
      </x:c>
      <x:c r="B2163" s="14" t="n">
        <x:v>46082</x:v>
      </x:c>
      <x:c r="C2163" s="1" t="n">
        <x:v>72.9</x:v>
      </x:c>
      <x:c r="D2163" s="1" t="n">
        <x:v>455.4</x:v>
      </x:c>
      <x:c r="E2163" s="1" t="n">
        <x:v>22</x:v>
      </x:c>
      <x:c r="F2163" s="1" t="n">
        <x:v>5</x:v>
      </x:c>
      <x:c r="G2163" s="1" t="n">
        <x:v>55</x:v>
      </x:c>
      <x:c r="H2163" s="1" t="n">
        <x:v>2</x:v>
      </x:c>
      <x:c r="I2163" s="1" t="n">
        <x:v>2</x:v>
      </x:c>
      <x:c r="J2163" s="1" t="n">
        <x:v>2.35</x:v>
      </x:c>
      <x:c r="K2163" s="1" t="n">
        <x:v>0</x:v>
      </x:c>
      <x:c r="L2163" s="1" t="n">
        <x:v>96.2</x:v>
      </x:c>
      <x:c r="M2163" s="1" t="n">
        <x:v>11.9</x:v>
      </x:c>
      <x:c r="N2163" s="1" t="n">
        <x:v>21.6</x:v>
      </x:c>
      <x:c r="O2163" s="1" t="n">
        <x:f aca="0">24*MAX(0,EOMONTH(B2163,0)-MAX(B2163,INDEX(Device_Inventory!$K$2:$K$1201,MATCH(A2163,Device_Inventory!$A$2:$A$1201,0)))+1)</x:f>
        <x:v>744</x:v>
      </x:c>
      <x:c r="P2163" s="11" t="b">
        <x:f aca="0">INDEX(Device_Inventory!$K$2:$K$1201,MATCH(A2163,Device_Inventory!$A$2:$A$1201,0))&gt;B2163</x:f>
        <x:v>0</x:v>
      </x:c>
      <x:c r="Q2163" s="1" t="str">
        <x:f aca="0">IF(D2163&gt;O2163,"Fail: operating hours exceed in-service hours",IF(D2163+M2163&gt;O2163,"Fail: operating + unavailable hours exceed in-service hours",IF(P2163,"Partial month: within in-service hours","OK")))</x:f>
        <x:v>OK</x:v>
      </x:c>
    </x:row>
    <x:row r="2164" ht="15" hidden="0" customHeight="1">
      <x:c r="A2164" s="1" t="s">
        <x:v>1022</x:v>
      </x:c>
      <x:c r="B2164" s="14" t="n">
        <x:v>46113</x:v>
      </x:c>
      <x:c r="C2164" s="1" t="n">
        <x:v>44.1</x:v>
      </x:c>
      <x:c r="D2164" s="1" t="n">
        <x:v>249.2</x:v>
      </x:c>
      <x:c r="E2164" s="1" t="n">
        <x:v>23</x:v>
      </x:c>
      <x:c r="F2164" s="1" t="n">
        <x:v>4</x:v>
      </x:c>
      <x:c r="G2164" s="1" t="n">
        <x:v>39</x:v>
      </x:c>
      <x:c r="H2164" s="1" t="n">
        <x:v>2</x:v>
      </x:c>
      <x:c r="I2164" s="1" t="n">
        <x:v>0</x:v>
      </x:c>
      <x:c r="J2164" s="1" t="n">
        <x:v>1.99</x:v>
      </x:c>
      <x:c r="K2164" s="1" t="n">
        <x:v>2</x:v>
      </x:c>
      <x:c r="L2164" s="1" t="n">
        <x:v>94.5</x:v>
      </x:c>
      <x:c r="M2164" s="1" t="n">
        <x:v>10.7</x:v>
      </x:c>
      <x:c r="N2164" s="1" t="n">
        <x:v>8.8</x:v>
      </x:c>
      <x:c r="O2164" s="1" t="n">
        <x:f aca="0">24*MAX(0,EOMONTH(B2164,0)-MAX(B2164,INDEX(Device_Inventory!$K$2:$K$1201,MATCH(A2164,Device_Inventory!$A$2:$A$1201,0)))+1)</x:f>
        <x:v>720</x:v>
      </x:c>
      <x:c r="P2164" s="11" t="b">
        <x:f aca="0">INDEX(Device_Inventory!$K$2:$K$1201,MATCH(A2164,Device_Inventory!$A$2:$A$1201,0))&gt;B2164</x:f>
        <x:v>0</x:v>
      </x:c>
      <x:c r="Q2164" s="1" t="str">
        <x:f aca="0">IF(D2164&gt;O2164,"Fail: operating hours exceed in-service hours",IF(D2164+M2164&gt;O2164,"Fail: operating + unavailable hours exceed in-service hours",IF(P2164,"Partial month: within in-service hours","OK")))</x:f>
        <x:v>OK</x:v>
      </x:c>
    </x:row>
    <x:row r="2165" ht="15" hidden="0" customHeight="1">
      <x:c r="A2165" s="1" t="s">
        <x:v>1022</x:v>
      </x:c>
      <x:c r="B2165" s="14" t="n">
        <x:v>46143</x:v>
      </x:c>
      <x:c r="C2165" s="1" t="n">
        <x:v>52.2</x:v>
      </x:c>
      <x:c r="D2165" s="1" t="n">
        <x:v>356</x:v>
      </x:c>
      <x:c r="E2165" s="1" t="n">
        <x:v>31</x:v>
      </x:c>
      <x:c r="F2165" s="1" t="n">
        <x:v>2</x:v>
      </x:c>
      <x:c r="G2165" s="1" t="n">
        <x:v>38</x:v>
      </x:c>
      <x:c r="H2165" s="1" t="n">
        <x:v>2</x:v>
      </x:c>
      <x:c r="I2165" s="1" t="n">
        <x:v>2</x:v>
      </x:c>
      <x:c r="J2165" s="1" t="n">
        <x:v>2.16</x:v>
      </x:c>
      <x:c r="K2165" s="1" t="n">
        <x:v>0</x:v>
      </x:c>
      <x:c r="L2165" s="1" t="n">
        <x:v>96.1</x:v>
      </x:c>
      <x:c r="M2165" s="1" t="n">
        <x:v>15.4</x:v>
      </x:c>
      <x:c r="N2165" s="1" t="n">
        <x:v>10.9</x:v>
      </x:c>
      <x:c r="O2165" s="1" t="n">
        <x:f aca="0">24*MAX(0,EOMONTH(B2165,0)-MAX(B2165,INDEX(Device_Inventory!$K$2:$K$1201,MATCH(A2165,Device_Inventory!$A$2:$A$1201,0)))+1)</x:f>
        <x:v>744</x:v>
      </x:c>
      <x:c r="P2165" s="11" t="b">
        <x:f aca="0">INDEX(Device_Inventory!$K$2:$K$1201,MATCH(A2165,Device_Inventory!$A$2:$A$1201,0))&gt;B2165</x:f>
        <x:v>0</x:v>
      </x:c>
      <x:c r="Q2165" s="1" t="str">
        <x:f aca="0">IF(D2165&gt;O2165,"Fail: operating hours exceed in-service hours",IF(D2165+M2165&gt;O2165,"Fail: operating + unavailable hours exceed in-service hours",IF(P2165,"Partial month: within in-service hours","OK")))</x:f>
        <x:v>OK</x:v>
      </x:c>
    </x:row>
    <x:row r="2166" ht="15" hidden="0" customHeight="1">
      <x:c r="A2166" s="1" t="s">
        <x:v>1022</x:v>
      </x:c>
      <x:c r="B2166" s="14" t="n">
        <x:v>46174</x:v>
      </x:c>
      <x:c r="C2166" s="1" t="n">
        <x:v>54.1</x:v>
      </x:c>
      <x:c r="D2166" s="1" t="n">
        <x:v>307.5</x:v>
      </x:c>
      <x:c r="E2166" s="1" t="n">
        <x:v>27</x:v>
      </x:c>
      <x:c r="F2166" s="1" t="n">
        <x:v>5</x:v>
      </x:c>
      <x:c r="G2166" s="1" t="n">
        <x:v>50</x:v>
      </x:c>
      <x:c r="H2166" s="1" t="n">
        <x:v>2</x:v>
      </x:c>
      <x:c r="I2166" s="1" t="n">
        <x:v>1</x:v>
      </x:c>
      <x:c r="J2166" s="1" t="n">
        <x:v>1.48</x:v>
      </x:c>
      <x:c r="K2166" s="1" t="n">
        <x:v>1</x:v>
      </x:c>
      <x:c r="L2166" s="1" t="n">
        <x:v>93.9</x:v>
      </x:c>
      <x:c r="M2166" s="1" t="n">
        <x:v>11.9</x:v>
      </x:c>
      <x:c r="N2166" s="1" t="n">
        <x:v>10.8</x:v>
      </x:c>
      <x:c r="O2166" s="1" t="n">
        <x:f aca="0">24*MAX(0,EOMONTH(B2166,0)-MAX(B2166,INDEX(Device_Inventory!$K$2:$K$1201,MATCH(A2166,Device_Inventory!$A$2:$A$1201,0)))+1)</x:f>
        <x:v>720</x:v>
      </x:c>
      <x:c r="P2166" s="11" t="b">
        <x:f aca="0">INDEX(Device_Inventory!$K$2:$K$1201,MATCH(A2166,Device_Inventory!$A$2:$A$1201,0))&gt;B2166</x:f>
        <x:v>0</x:v>
      </x:c>
      <x:c r="Q2166" s="1" t="str">
        <x:f aca="0">IF(D2166&gt;O2166,"Fail: operating hours exceed in-service hours",IF(D2166+M2166&gt;O2166,"Fail: operating + unavailable hours exceed in-service hours",IF(P2166,"Partial month: within in-service hours","OK")))</x:f>
        <x:v>OK</x:v>
      </x:c>
    </x:row>
    <x:row r="2167" ht="15" hidden="0" customHeight="1">
      <x:c r="A2167" s="1" t="s">
        <x:v>1022</x:v>
      </x:c>
      <x:c r="B2167" s="14" t="n">
        <x:v>46204</x:v>
      </x:c>
      <x:c r="C2167" s="1" t="n">
        <x:v>62.6</x:v>
      </x:c>
      <x:c r="D2167" s="1" t="n">
        <x:v>454.1</x:v>
      </x:c>
      <x:c r="E2167" s="1" t="n">
        <x:v>13</x:v>
      </x:c>
      <x:c r="F2167" s="1" t="n">
        <x:v>4</x:v>
      </x:c>
      <x:c r="G2167" s="1" t="n">
        <x:v>64</x:v>
      </x:c>
      <x:c r="H2167" s="1" t="n">
        <x:v>2</x:v>
      </x:c>
      <x:c r="I2167" s="1" t="n">
        <x:v>1</x:v>
      </x:c>
      <x:c r="J2167" s="1" t="n">
        <x:v>2.6</x:v>
      </x:c>
      <x:c r="K2167" s="1" t="n">
        <x:v>1</x:v>
      </x:c>
      <x:c r="L2167" s="1" t="n">
        <x:v>98.9</x:v>
      </x:c>
      <x:c r="M2167" s="1" t="n">
        <x:v>12.4</x:v>
      </x:c>
      <x:c r="N2167" s="1" t="n">
        <x:v>19.6</x:v>
      </x:c>
      <x:c r="O2167" s="1" t="n">
        <x:f aca="0">24*MAX(0,EOMONTH(B2167,0)-MAX(B2167,INDEX(Device_Inventory!$K$2:$K$1201,MATCH(A2167,Device_Inventory!$A$2:$A$1201,0)))+1)</x:f>
        <x:v>744</x:v>
      </x:c>
      <x:c r="P2167" s="11" t="b">
        <x:f aca="0">INDEX(Device_Inventory!$K$2:$K$1201,MATCH(A2167,Device_Inventory!$A$2:$A$1201,0))&gt;B2167</x:f>
        <x:v>0</x:v>
      </x:c>
      <x:c r="Q2167" s="1" t="str">
        <x:f aca="0">IF(D2167&gt;O2167,"Fail: operating hours exceed in-service hours",IF(D2167+M2167&gt;O2167,"Fail: operating + unavailable hours exceed in-service hours",IF(P2167,"Partial month: within in-service hours","OK")))</x:f>
        <x:v>OK</x:v>
      </x:c>
    </x:row>
    <x:row r="2168" ht="15" hidden="0" customHeight="1">
      <x:c r="A2168" s="1" t="s">
        <x:v>1027</x:v>
      </x:c>
      <x:c r="B2168" s="14" t="n">
        <x:v>46054</x:v>
      </x:c>
      <x:c r="C2168" s="1" t="n">
        <x:v>71.3</x:v>
      </x:c>
      <x:c r="D2168" s="1" t="n">
        <x:v>402.9</x:v>
      </x:c>
      <x:c r="E2168" s="1" t="n">
        <x:v>12</x:v>
      </x:c>
      <x:c r="F2168" s="1" t="n">
        <x:v>3</x:v>
      </x:c>
      <x:c r="G2168" s="1" t="n">
        <x:v>25</x:v>
      </x:c>
      <x:c r="H2168" s="1" t="n">
        <x:v>0</x:v>
      </x:c>
      <x:c r="I2168" s="1" t="n">
        <x:v>2</x:v>
      </x:c>
      <x:c r="J2168" s="1" t="n">
        <x:v>0.52</x:v>
      </x:c>
      <x:c r="K2168" s="1" t="n">
        <x:v>2</x:v>
      </x:c>
      <x:c r="L2168" s="1" t="n">
        <x:v>97.1</x:v>
      </x:c>
      <x:c r="M2168" s="1" t="n">
        <x:v>7.7</x:v>
      </x:c>
      <x:c r="N2168" s="1" t="n">
        <x:v>17.4</x:v>
      </x:c>
      <x:c r="O2168" s="1" t="n">
        <x:f aca="0">24*MAX(0,EOMONTH(B2168,0)-MAX(B2168,INDEX(Device_Inventory!$K$2:$K$1201,MATCH(A2168,Device_Inventory!$A$2:$A$1201,0)))+1)</x:f>
        <x:v>672</x:v>
      </x:c>
      <x:c r="P2168" s="11" t="b">
        <x:f aca="0">INDEX(Device_Inventory!$K$2:$K$1201,MATCH(A2168,Device_Inventory!$A$2:$A$1201,0))&gt;B2168</x:f>
        <x:v>0</x:v>
      </x:c>
      <x:c r="Q2168" s="1" t="str">
        <x:f aca="0">IF(D2168&gt;O2168,"Fail: operating hours exceed in-service hours",IF(D2168+M2168&gt;O2168,"Fail: operating + unavailable hours exceed in-service hours",IF(P2168,"Partial month: within in-service hours","OK")))</x:f>
        <x:v>OK</x:v>
      </x:c>
    </x:row>
    <x:row r="2169" ht="15" hidden="0" customHeight="1">
      <x:c r="A2169" s="1" t="s">
        <x:v>1027</x:v>
      </x:c>
      <x:c r="B2169" s="14" t="n">
        <x:v>46082</x:v>
      </x:c>
      <x:c r="C2169" s="1" t="n">
        <x:v>78.6</x:v>
      </x:c>
      <x:c r="D2169" s="1" t="n">
        <x:v>472.3</x:v>
      </x:c>
      <x:c r="E2169" s="1" t="n">
        <x:v>22</x:v>
      </x:c>
      <x:c r="F2169" s="1" t="n">
        <x:v>1</x:v>
      </x:c>
      <x:c r="G2169" s="1" t="n">
        <x:v>51</x:v>
      </x:c>
      <x:c r="H2169" s="1" t="n">
        <x:v>1</x:v>
      </x:c>
      <x:c r="I2169" s="1" t="n">
        <x:v>3</x:v>
      </x:c>
      <x:c r="J2169" s="1" t="n">
        <x:v>0.24</x:v>
      </x:c>
      <x:c r="K2169" s="1" t="n">
        <x:v>0</x:v>
      </x:c>
      <x:c r="L2169" s="1" t="n">
        <x:v>97.6</x:v>
      </x:c>
      <x:c r="M2169" s="1" t="n">
        <x:v>6.5</x:v>
      </x:c>
      <x:c r="N2169" s="1" t="n">
        <x:v>11.2</x:v>
      </x:c>
      <x:c r="O2169" s="1" t="n">
        <x:f aca="0">24*MAX(0,EOMONTH(B2169,0)-MAX(B2169,INDEX(Device_Inventory!$K$2:$K$1201,MATCH(A2169,Device_Inventory!$A$2:$A$1201,0)))+1)</x:f>
        <x:v>744</x:v>
      </x:c>
      <x:c r="P2169" s="11" t="b">
        <x:f aca="0">INDEX(Device_Inventory!$K$2:$K$1201,MATCH(A2169,Device_Inventory!$A$2:$A$1201,0))&gt;B2169</x:f>
        <x:v>0</x:v>
      </x:c>
      <x:c r="Q2169" s="1" t="str">
        <x:f aca="0">IF(D2169&gt;O2169,"Fail: operating hours exceed in-service hours",IF(D2169+M2169&gt;O2169,"Fail: operating + unavailable hours exceed in-service hours",IF(P2169,"Partial month: within in-service hours","OK")))</x:f>
        <x:v>OK</x:v>
      </x:c>
    </x:row>
    <x:row r="2170" ht="15" hidden="0" customHeight="1">
      <x:c r="A2170" s="1" t="s">
        <x:v>1027</x:v>
      </x:c>
      <x:c r="B2170" s="14" t="n">
        <x:v>46113</x:v>
      </x:c>
      <x:c r="C2170" s="1" t="n">
        <x:v>91.4</x:v>
      </x:c>
      <x:c r="D2170" s="1" t="n">
        <x:v>561.2</x:v>
      </x:c>
      <x:c r="E2170" s="1" t="n">
        <x:v>28</x:v>
      </x:c>
      <x:c r="F2170" s="1" t="n">
        <x:v>0</x:v>
      </x:c>
      <x:c r="G2170" s="1" t="n">
        <x:v>25</x:v>
      </x:c>
      <x:c r="H2170" s="1" t="n">
        <x:v>0</x:v>
      </x:c>
      <x:c r="I2170" s="1" t="n">
        <x:v>2</x:v>
      </x:c>
      <x:c r="J2170" s="1" t="n">
        <x:v>0</x:v>
      </x:c>
      <x:c r="K2170" s="1" t="n">
        <x:v>1</x:v>
      </x:c>
      <x:c r="L2170" s="1" t="n">
        <x:v>93.9</x:v>
      </x:c>
      <x:c r="M2170" s="1" t="n">
        <x:v>0</x:v>
      </x:c>
      <x:c r="N2170" s="1" t="n">
        <x:v>17.9</x:v>
      </x:c>
      <x:c r="O2170" s="1" t="n">
        <x:f aca="0">24*MAX(0,EOMONTH(B2170,0)-MAX(B2170,INDEX(Device_Inventory!$K$2:$K$1201,MATCH(A2170,Device_Inventory!$A$2:$A$1201,0)))+1)</x:f>
        <x:v>720</x:v>
      </x:c>
      <x:c r="P2170" s="11" t="b">
        <x:f aca="0">INDEX(Device_Inventory!$K$2:$K$1201,MATCH(A2170,Device_Inventory!$A$2:$A$1201,0))&gt;B2170</x:f>
        <x:v>0</x:v>
      </x:c>
      <x:c r="Q2170" s="1" t="str">
        <x:f aca="0">IF(D2170&gt;O2170,"Fail: operating hours exceed in-service hours",IF(D2170+M2170&gt;O2170,"Fail: operating + unavailable hours exceed in-service hours",IF(P2170,"Partial month: within in-service hours","OK")))</x:f>
        <x:v>OK</x:v>
      </x:c>
    </x:row>
    <x:row r="2171" ht="15" hidden="0" customHeight="1">
      <x:c r="A2171" s="1" t="s">
        <x:v>1027</x:v>
      </x:c>
      <x:c r="B2171" s="14" t="n">
        <x:v>46143</x:v>
      </x:c>
      <x:c r="C2171" s="1" t="n">
        <x:v>58.7</x:v>
      </x:c>
      <x:c r="D2171" s="1" t="n">
        <x:v>377.9</x:v>
      </x:c>
      <x:c r="E2171" s="1" t="n">
        <x:v>11</x:v>
      </x:c>
      <x:c r="F2171" s="1" t="n">
        <x:v>0</x:v>
      </x:c>
      <x:c r="G2171" s="1" t="n">
        <x:v>37</x:v>
      </x:c>
      <x:c r="H2171" s="1" t="n">
        <x:v>0</x:v>
      </x:c>
      <x:c r="I2171" s="1" t="n">
        <x:v>1</x:v>
      </x:c>
      <x:c r="J2171" s="1" t="n">
        <x:v>0.66</x:v>
      </x:c>
      <x:c r="K2171" s="1" t="n">
        <x:v>0</x:v>
      </x:c>
      <x:c r="L2171" s="1" t="n">
        <x:v>100</x:v>
      </x:c>
      <x:c r="M2171" s="1" t="n">
        <x:v>0</x:v>
      </x:c>
      <x:c r="N2171" s="1" t="n">
        <x:v>12.6</x:v>
      </x:c>
      <x:c r="O2171" s="1" t="n">
        <x:f aca="0">24*MAX(0,EOMONTH(B2171,0)-MAX(B2171,INDEX(Device_Inventory!$K$2:$K$1201,MATCH(A2171,Device_Inventory!$A$2:$A$1201,0)))+1)</x:f>
        <x:v>744</x:v>
      </x:c>
      <x:c r="P2171" s="11" t="b">
        <x:f aca="0">INDEX(Device_Inventory!$K$2:$K$1201,MATCH(A2171,Device_Inventory!$A$2:$A$1201,0))&gt;B2171</x:f>
        <x:v>0</x:v>
      </x:c>
      <x:c r="Q2171" s="1" t="str">
        <x:f aca="0">IF(D2171&gt;O2171,"Fail: operating hours exceed in-service hours",IF(D2171+M2171&gt;O2171,"Fail: operating + unavailable hours exceed in-service hours",IF(P2171,"Partial month: within in-service hours","OK")))</x:f>
        <x:v>OK</x:v>
      </x:c>
    </x:row>
    <x:row r="2172" ht="15" hidden="0" customHeight="1">
      <x:c r="A2172" s="1" t="s">
        <x:v>1027</x:v>
      </x:c>
      <x:c r="B2172" s="14" t="n">
        <x:v>46174</x:v>
      </x:c>
      <x:c r="C2172" s="1" t="n">
        <x:v>62.6</x:v>
      </x:c>
      <x:c r="D2172" s="1" t="n">
        <x:v>430.4</x:v>
      </x:c>
      <x:c r="E2172" s="1" t="n">
        <x:v>18</x:v>
      </x:c>
      <x:c r="F2172" s="1" t="n">
        <x:v>2</x:v>
      </x:c>
      <x:c r="G2172" s="1" t="n">
        <x:v>20</x:v>
      </x:c>
      <x:c r="H2172" s="1" t="n">
        <x:v>0</x:v>
      </x:c>
      <x:c r="I2172" s="1" t="n">
        <x:v>3</x:v>
      </x:c>
      <x:c r="J2172" s="1" t="n">
        <x:v>0.3</x:v>
      </x:c>
      <x:c r="K2172" s="1" t="n">
        <x:v>0</x:v>
      </x:c>
      <x:c r="L2172" s="1" t="n">
        <x:v>92.7</x:v>
      </x:c>
      <x:c r="M2172" s="1" t="n">
        <x:v>0.8</x:v>
      </x:c>
      <x:c r="N2172" s="1" t="n">
        <x:v>6.7</x:v>
      </x:c>
      <x:c r="O2172" s="1" t="n">
        <x:f aca="0">24*MAX(0,EOMONTH(B2172,0)-MAX(B2172,INDEX(Device_Inventory!$K$2:$K$1201,MATCH(A2172,Device_Inventory!$A$2:$A$1201,0)))+1)</x:f>
        <x:v>720</x:v>
      </x:c>
      <x:c r="P2172" s="11" t="b">
        <x:f aca="0">INDEX(Device_Inventory!$K$2:$K$1201,MATCH(A2172,Device_Inventory!$A$2:$A$1201,0))&gt;B2172</x:f>
        <x:v>0</x:v>
      </x:c>
      <x:c r="Q2172" s="1" t="str">
        <x:f aca="0">IF(D2172&gt;O2172,"Fail: operating hours exceed in-service hours",IF(D2172+M2172&gt;O2172,"Fail: operating + unavailable hours exceed in-service hours",IF(P2172,"Partial month: within in-service hours","OK")))</x:f>
        <x:v>OK</x:v>
      </x:c>
    </x:row>
    <x:row r="2173" ht="15" hidden="0" customHeight="1">
      <x:c r="A2173" s="1" t="s">
        <x:v>1027</x:v>
      </x:c>
      <x:c r="B2173" s="14" t="n">
        <x:v>46204</x:v>
      </x:c>
      <x:c r="C2173" s="1" t="n">
        <x:v>77</x:v>
      </x:c>
      <x:c r="D2173" s="1" t="n">
        <x:v>551.4</x:v>
      </x:c>
      <x:c r="E2173" s="1" t="n">
        <x:v>20</x:v>
      </x:c>
      <x:c r="F2173" s="1" t="n">
        <x:v>2</x:v>
      </x:c>
      <x:c r="G2173" s="1" t="n">
        <x:v>37</x:v>
      </x:c>
      <x:c r="H2173" s="1" t="n">
        <x:v>1</x:v>
      </x:c>
      <x:c r="I2173" s="1" t="n">
        <x:v>5</x:v>
      </x:c>
      <x:c r="J2173" s="1" t="n">
        <x:v>0.74</x:v>
      </x:c>
      <x:c r="K2173" s="1" t="n">
        <x:v>0</x:v>
      </x:c>
      <x:c r="L2173" s="1" t="n">
        <x:v>96.7</x:v>
      </x:c>
      <x:c r="M2173" s="1" t="n">
        <x:v>5</x:v>
      </x:c>
      <x:c r="N2173" s="1" t="n">
        <x:v>8.1</x:v>
      </x:c>
      <x:c r="O2173" s="1" t="n">
        <x:f aca="0">24*MAX(0,EOMONTH(B2173,0)-MAX(B2173,INDEX(Device_Inventory!$K$2:$K$1201,MATCH(A2173,Device_Inventory!$A$2:$A$1201,0)))+1)</x:f>
        <x:v>744</x:v>
      </x:c>
      <x:c r="P2173" s="11" t="b">
        <x:f aca="0">INDEX(Device_Inventory!$K$2:$K$1201,MATCH(A2173,Device_Inventory!$A$2:$A$1201,0))&gt;B2173</x:f>
        <x:v>0</x:v>
      </x:c>
      <x:c r="Q2173" s="1" t="str">
        <x:f aca="0">IF(D2173&gt;O2173,"Fail: operating hours exceed in-service hours",IF(D2173+M2173&gt;O2173,"Fail: operating + unavailable hours exceed in-service hours",IF(P2173,"Partial month: within in-service hours","OK")))</x:f>
        <x:v>OK</x:v>
      </x:c>
    </x:row>
    <x:row r="2174" ht="15" hidden="0" customHeight="1">
      <x:c r="A2174" s="1" t="s">
        <x:v>1031</x:v>
      </x:c>
      <x:c r="B2174" s="14" t="n">
        <x:v>46054</x:v>
      </x:c>
      <x:c r="C2174" s="1" t="n">
        <x:v>31.1</x:v>
      </x:c>
      <x:c r="D2174" s="1" t="n">
        <x:v>197.7</x:v>
      </x:c>
      <x:c r="E2174" s="1" t="n">
        <x:v>6</x:v>
      </x:c>
      <x:c r="F2174" s="1" t="n">
        <x:v>3</x:v>
      </x:c>
      <x:c r="G2174" s="1" t="n">
        <x:v>35</x:v>
      </x:c>
      <x:c r="H2174" s="1" t="n">
        <x:v>0</x:v>
      </x:c>
      <x:c r="I2174" s="1" t="n">
        <x:v>1</x:v>
      </x:c>
      <x:c r="J2174" s="1" t="n">
        <x:v>0</x:v>
      </x:c>
      <x:c r="K2174" s="1" t="n">
        <x:v>1</x:v>
      </x:c>
      <x:c r="L2174" s="1" t="n">
        <x:v>97.5</x:v>
      </x:c>
      <x:c r="M2174" s="1" t="n">
        <x:v>0.7</x:v>
      </x:c>
      <x:c r="N2174" s="1" t="n">
        <x:v>2.7</x:v>
      </x:c>
      <x:c r="O2174" s="1" t="n">
        <x:f aca="0">24*MAX(0,EOMONTH(B2174,0)-MAX(B2174,INDEX(Device_Inventory!$K$2:$K$1201,MATCH(A2174,Device_Inventory!$A$2:$A$1201,0)))+1)</x:f>
        <x:v>672</x:v>
      </x:c>
      <x:c r="P2174" s="11" t="b">
        <x:f aca="0">INDEX(Device_Inventory!$K$2:$K$1201,MATCH(A2174,Device_Inventory!$A$2:$A$1201,0))&gt;B2174</x:f>
        <x:v>0</x:v>
      </x:c>
      <x:c r="Q2174" s="1" t="str">
        <x:f aca="0">IF(D2174&gt;O2174,"Fail: operating hours exceed in-service hours",IF(D2174+M2174&gt;O2174,"Fail: operating + unavailable hours exceed in-service hours",IF(P2174,"Partial month: within in-service hours","OK")))</x:f>
        <x:v>OK</x:v>
      </x:c>
    </x:row>
    <x:row r="2175" ht="15" hidden="0" customHeight="1">
      <x:c r="A2175" s="1" t="s">
        <x:v>1031</x:v>
      </x:c>
      <x:c r="B2175" s="14" t="n">
        <x:v>46082</x:v>
      </x:c>
      <x:c r="C2175" s="1" t="n">
        <x:v>22.6</x:v>
      </x:c>
      <x:c r="D2175" s="1" t="n">
        <x:v>132.5</x:v>
      </x:c>
      <x:c r="E2175" s="1" t="n">
        <x:v>6</x:v>
      </x:c>
      <x:c r="F2175" s="1" t="n">
        <x:v>0</x:v>
      </x:c>
      <x:c r="G2175" s="1" t="n">
        <x:v>35</x:v>
      </x:c>
      <x:c r="H2175" s="1" t="n">
        <x:v>0</x:v>
      </x:c>
      <x:c r="I2175" s="1" t="n">
        <x:v>3</x:v>
      </x:c>
      <x:c r="J2175" s="1" t="n">
        <x:v>1.02</x:v>
      </x:c>
      <x:c r="K2175" s="1" t="n">
        <x:v>1</x:v>
      </x:c>
      <x:c r="L2175" s="1" t="n">
        <x:v>93.9</x:v>
      </x:c>
      <x:c r="M2175" s="1" t="n">
        <x:v>1</x:v>
      </x:c>
      <x:c r="N2175" s="1" t="n">
        <x:v>5.4</x:v>
      </x:c>
      <x:c r="O2175" s="1" t="n">
        <x:f aca="0">24*MAX(0,EOMONTH(B2175,0)-MAX(B2175,INDEX(Device_Inventory!$K$2:$K$1201,MATCH(A2175,Device_Inventory!$A$2:$A$1201,0)))+1)</x:f>
        <x:v>744</x:v>
      </x:c>
      <x:c r="P2175" s="11" t="b">
        <x:f aca="0">INDEX(Device_Inventory!$K$2:$K$1201,MATCH(A2175,Device_Inventory!$A$2:$A$1201,0))&gt;B2175</x:f>
        <x:v>0</x:v>
      </x:c>
      <x:c r="Q2175" s="1" t="str">
        <x:f aca="0">IF(D2175&gt;O2175,"Fail: operating hours exceed in-service hours",IF(D2175+M2175&gt;O2175,"Fail: operating + unavailable hours exceed in-service hours",IF(P2175,"Partial month: within in-service hours","OK")))</x:f>
        <x:v>OK</x:v>
      </x:c>
    </x:row>
    <x:row r="2176" ht="15" hidden="0" customHeight="1">
      <x:c r="A2176" s="1" t="s">
        <x:v>1031</x:v>
      </x:c>
      <x:c r="B2176" s="14" t="n">
        <x:v>46113</x:v>
      </x:c>
      <x:c r="C2176" s="1" t="n">
        <x:v>32</x:v>
      </x:c>
      <x:c r="D2176" s="1" t="n">
        <x:v>184</x:v>
      </x:c>
      <x:c r="E2176" s="1" t="n">
        <x:v>2</x:v>
      </x:c>
      <x:c r="F2176" s="1" t="n">
        <x:v>4</x:v>
      </x:c>
      <x:c r="G2176" s="1" t="n">
        <x:v>26</x:v>
      </x:c>
      <x:c r="H2176" s="1" t="n">
        <x:v>0</x:v>
      </x:c>
      <x:c r="I2176" s="1" t="n">
        <x:v>0</x:v>
      </x:c>
      <x:c r="J2176" s="1" t="n">
        <x:v>0.45</x:v>
      </x:c>
      <x:c r="K2176" s="1" t="n">
        <x:v>0</x:v>
      </x:c>
      <x:c r="L2176" s="1" t="n">
        <x:v>98.7</x:v>
      </x:c>
      <x:c r="M2176" s="1" t="n">
        <x:v>9.9</x:v>
      </x:c>
      <x:c r="N2176" s="1" t="n">
        <x:v>3.2</x:v>
      </x:c>
      <x:c r="O2176" s="1" t="n">
        <x:f aca="0">24*MAX(0,EOMONTH(B2176,0)-MAX(B2176,INDEX(Device_Inventory!$K$2:$K$1201,MATCH(A2176,Device_Inventory!$A$2:$A$1201,0)))+1)</x:f>
        <x:v>720</x:v>
      </x:c>
      <x:c r="P2176" s="11" t="b">
        <x:f aca="0">INDEX(Device_Inventory!$K$2:$K$1201,MATCH(A2176,Device_Inventory!$A$2:$A$1201,0))&gt;B2176</x:f>
        <x:v>0</x:v>
      </x:c>
      <x:c r="Q2176" s="1" t="str">
        <x:f aca="0">IF(D2176&gt;O2176,"Fail: operating hours exceed in-service hours",IF(D2176+M2176&gt;O2176,"Fail: operating + unavailable hours exceed in-service hours",IF(P2176,"Partial month: within in-service hours","OK")))</x:f>
        <x:v>OK</x:v>
      </x:c>
    </x:row>
    <x:row r="2177" ht="15" hidden="0" customHeight="1">
      <x:c r="A2177" s="1" t="s">
        <x:v>1031</x:v>
      </x:c>
      <x:c r="B2177" s="14" t="n">
        <x:v>46143</x:v>
      </x:c>
      <x:c r="C2177" s="1" t="n">
        <x:v>15.4</x:v>
      </x:c>
      <x:c r="D2177" s="1" t="n">
        <x:v>85</x:v>
      </x:c>
      <x:c r="E2177" s="1" t="n">
        <x:v>5</x:v>
      </x:c>
      <x:c r="F2177" s="1" t="n">
        <x:v>1</x:v>
      </x:c>
      <x:c r="G2177" s="1" t="n">
        <x:v>11</x:v>
      </x:c>
      <x:c r="H2177" s="1" t="n">
        <x:v>0</x:v>
      </x:c>
      <x:c r="I2177" s="1" t="n">
        <x:v>2</x:v>
      </x:c>
      <x:c r="J2177" s="1" t="n">
        <x:v>0.46</x:v>
      </x:c>
      <x:c r="K2177" s="1" t="n">
        <x:v>1</x:v>
      </x:c>
      <x:c r="L2177" s="1" t="n">
        <x:v>97.8</x:v>
      </x:c>
      <x:c r="M2177" s="1" t="n">
        <x:v>1.9</x:v>
      </x:c>
      <x:c r="N2177" s="1" t="n">
        <x:v>1.9</x:v>
      </x:c>
      <x:c r="O2177" s="1" t="n">
        <x:f aca="0">24*MAX(0,EOMONTH(B2177,0)-MAX(B2177,INDEX(Device_Inventory!$K$2:$K$1201,MATCH(A2177,Device_Inventory!$A$2:$A$1201,0)))+1)</x:f>
        <x:v>744</x:v>
      </x:c>
      <x:c r="P2177" s="11" t="b">
        <x:f aca="0">INDEX(Device_Inventory!$K$2:$K$1201,MATCH(A2177,Device_Inventory!$A$2:$A$1201,0))&gt;B2177</x:f>
        <x:v>0</x:v>
      </x:c>
      <x:c r="Q2177" s="1" t="str">
        <x:f aca="0">IF(D2177&gt;O2177,"Fail: operating hours exceed in-service hours",IF(D2177+M2177&gt;O2177,"Fail: operating + unavailable hours exceed in-service hours",IF(P2177,"Partial month: within in-service hours","OK")))</x:f>
        <x:v>OK</x:v>
      </x:c>
    </x:row>
    <x:row r="2178" ht="15" hidden="0" customHeight="1">
      <x:c r="A2178" s="1" t="s">
        <x:v>1031</x:v>
      </x:c>
      <x:c r="B2178" s="14" t="n">
        <x:v>46174</x:v>
      </x:c>
      <x:c r="C2178" s="1" t="n">
        <x:v>31.3</x:v>
      </x:c>
      <x:c r="D2178" s="1" t="n">
        <x:v>215</x:v>
      </x:c>
      <x:c r="E2178" s="1" t="n">
        <x:v>3</x:v>
      </x:c>
      <x:c r="F2178" s="1" t="n">
        <x:v>4</x:v>
      </x:c>
      <x:c r="G2178" s="1" t="n">
        <x:v>14</x:v>
      </x:c>
      <x:c r="H2178" s="1" t="n">
        <x:v>0</x:v>
      </x:c>
      <x:c r="I2178" s="1" t="n">
        <x:v>1</x:v>
      </x:c>
      <x:c r="J2178" s="1" t="n">
        <x:v>0.91</x:v>
      </x:c>
      <x:c r="K2178" s="1" t="n">
        <x:v>0</x:v>
      </x:c>
      <x:c r="L2178" s="1" t="n">
        <x:v>97.1</x:v>
      </x:c>
      <x:c r="M2178" s="1" t="n">
        <x:v>3.8</x:v>
      </x:c>
      <x:c r="N2178" s="1" t="n">
        <x:v>9.1</x:v>
      </x:c>
      <x:c r="O2178" s="1" t="n">
        <x:f aca="0">24*MAX(0,EOMONTH(B2178,0)-MAX(B2178,INDEX(Device_Inventory!$K$2:$K$1201,MATCH(A2178,Device_Inventory!$A$2:$A$1201,0)))+1)</x:f>
        <x:v>720</x:v>
      </x:c>
      <x:c r="P2178" s="11" t="b">
        <x:f aca="0">INDEX(Device_Inventory!$K$2:$K$1201,MATCH(A2178,Device_Inventory!$A$2:$A$1201,0))&gt;B2178</x:f>
        <x:v>0</x:v>
      </x:c>
      <x:c r="Q2178" s="1" t="str">
        <x:f aca="0">IF(D2178&gt;O2178,"Fail: operating hours exceed in-service hours",IF(D2178+M2178&gt;O2178,"Fail: operating + unavailable hours exceed in-service hours",IF(P2178,"Partial month: within in-service hours","OK")))</x:f>
        <x:v>OK</x:v>
      </x:c>
    </x:row>
    <x:row r="2179" ht="15" hidden="0" customHeight="1">
      <x:c r="A2179" s="1" t="s">
        <x:v>1031</x:v>
      </x:c>
      <x:c r="B2179" s="14" t="n">
        <x:v>46204</x:v>
      </x:c>
      <x:c r="C2179" s="1" t="n">
        <x:v>26</x:v>
      </x:c>
      <x:c r="D2179" s="1" t="n">
        <x:v>188.7</x:v>
      </x:c>
      <x:c r="E2179" s="1" t="n">
        <x:v>14</x:v>
      </x:c>
      <x:c r="F2179" s="1" t="n">
        <x:v>3</x:v>
      </x:c>
      <x:c r="G2179" s="1" t="n">
        <x:v>24</x:v>
      </x:c>
      <x:c r="H2179" s="1" t="n">
        <x:v>0</x:v>
      </x:c>
      <x:c r="I2179" s="1" t="n">
        <x:v>2</x:v>
      </x:c>
      <x:c r="J2179" s="1" t="n">
        <x:v>0.91</x:v>
      </x:c>
      <x:c r="K2179" s="1" t="n">
        <x:v>1</x:v>
      </x:c>
      <x:c r="L2179" s="1" t="n">
        <x:v>96</x:v>
      </x:c>
      <x:c r="M2179" s="1" t="n">
        <x:v>0</x:v>
      </x:c>
      <x:c r="N2179" s="1" t="n">
        <x:v>7.6</x:v>
      </x:c>
      <x:c r="O2179" s="1" t="n">
        <x:f aca="0">24*MAX(0,EOMONTH(B2179,0)-MAX(B2179,INDEX(Device_Inventory!$K$2:$K$1201,MATCH(A2179,Device_Inventory!$A$2:$A$1201,0)))+1)</x:f>
        <x:v>744</x:v>
      </x:c>
      <x:c r="P2179" s="11" t="b">
        <x:f aca="0">INDEX(Device_Inventory!$K$2:$K$1201,MATCH(A2179,Device_Inventory!$A$2:$A$1201,0))&gt;B2179</x:f>
        <x:v>0</x:v>
      </x:c>
      <x:c r="Q2179" s="1" t="str">
        <x:f aca="0">IF(D2179&gt;O2179,"Fail: operating hours exceed in-service hours",IF(D2179+M2179&gt;O2179,"Fail: operating + unavailable hours exceed in-service hours",IF(P2179,"Partial month: within in-service hours","OK")))</x:f>
        <x:v>OK</x:v>
      </x:c>
    </x:row>
    <x:row r="2180" ht="15" hidden="0" customHeight="1">
      <x:c r="A2180" s="1" t="s">
        <x:v>2920</x:v>
      </x:c>
      <x:c r="B2180" s="14" t="n">
        <x:v>46054</x:v>
      </x:c>
      <x:c r="C2180" s="1" t="n">
        <x:v>54</x:v>
      </x:c>
      <x:c r="D2180" s="1" t="n">
        <x:v>344</x:v>
      </x:c>
      <x:c r="E2180" s="1" t="n">
        <x:v>11</x:v>
      </x:c>
      <x:c r="F2180" s="1" t="n">
        <x:v>0</x:v>
      </x:c>
      <x:c r="G2180" s="1" t="n">
        <x:v>26</x:v>
      </x:c>
      <x:c r="H2180" s="1" t="n">
        <x:v>0</x:v>
      </x:c>
      <x:c r="I2180" s="1" t="n">
        <x:v>2</x:v>
      </x:c>
      <x:c r="J2180" s="1" t="n">
        <x:v>0.45</x:v>
      </x:c>
      <x:c r="K2180" s="1" t="n">
        <x:v>0</x:v>
      </x:c>
      <x:c r="L2180" s="1" t="n">
        <x:v>94</x:v>
      </x:c>
      <x:c r="M2180" s="1" t="n">
        <x:v>4.7</x:v>
      </x:c>
      <x:c r="N2180" s="1" t="n">
        <x:v>10.6</x:v>
      </x:c>
      <x:c r="O2180" s="1" t="n">
        <x:f aca="0">24*MAX(0,EOMONTH(B2180,0)-MAX(B2180,INDEX(Device_Inventory!$K$2:$K$1201,MATCH(A2180,Device_Inventory!$A$2:$A$1201,0)))+1)</x:f>
        <x:v>672</x:v>
      </x:c>
      <x:c r="P2180" s="11" t="b">
        <x:f aca="0">INDEX(Device_Inventory!$K$2:$K$1201,MATCH(A2180,Device_Inventory!$A$2:$A$1201,0))&gt;B2180</x:f>
        <x:v>0</x:v>
      </x:c>
      <x:c r="Q2180" s="1" t="str">
        <x:f aca="0">IF(D2180&gt;O2180,"Fail: operating hours exceed in-service hours",IF(D2180+M2180&gt;O2180,"Fail: operating + unavailable hours exceed in-service hours",IF(P2180,"Partial month: within in-service hours","OK")))</x:f>
        <x:v>OK</x:v>
      </x:c>
    </x:row>
    <x:row r="2181" ht="15" hidden="0" customHeight="1">
      <x:c r="A2181" s="1" t="s">
        <x:v>2920</x:v>
      </x:c>
      <x:c r="B2181" s="14" t="n">
        <x:v>46082</x:v>
      </x:c>
      <x:c r="C2181" s="1" t="n">
        <x:v>72.2</x:v>
      </x:c>
      <x:c r="D2181" s="1" t="n">
        <x:v>398.8</x:v>
      </x:c>
      <x:c r="E2181" s="1" t="n">
        <x:v>13</x:v>
      </x:c>
      <x:c r="F2181" s="1" t="n">
        <x:v>0</x:v>
      </x:c>
      <x:c r="G2181" s="1" t="n">
        <x:v>40</x:v>
      </x:c>
      <x:c r="H2181" s="1" t="n">
        <x:v>0</x:v>
      </x:c>
      <x:c r="I2181" s="1" t="n">
        <x:v>5</x:v>
      </x:c>
      <x:c r="J2181" s="1" t="n">
        <x:v>0</x:v>
      </x:c>
      <x:c r="K2181" s="1" t="n">
        <x:v>0</x:v>
      </x:c>
      <x:c r="L2181" s="1" t="n">
        <x:v>95.1</x:v>
      </x:c>
      <x:c r="M2181" s="1" t="n">
        <x:v>5.3</x:v>
      </x:c>
      <x:c r="N2181" s="1" t="n">
        <x:v>8.8</x:v>
      </x:c>
      <x:c r="O2181" s="1" t="n">
        <x:f aca="0">24*MAX(0,EOMONTH(B2181,0)-MAX(B2181,INDEX(Device_Inventory!$K$2:$K$1201,MATCH(A2181,Device_Inventory!$A$2:$A$1201,0)))+1)</x:f>
        <x:v>744</x:v>
      </x:c>
      <x:c r="P2181" s="11" t="b">
        <x:f aca="0">INDEX(Device_Inventory!$K$2:$K$1201,MATCH(A2181,Device_Inventory!$A$2:$A$1201,0))&gt;B2181</x:f>
        <x:v>0</x:v>
      </x:c>
      <x:c r="Q2181" s="1" t="str">
        <x:f aca="0">IF(D2181&gt;O2181,"Fail: operating hours exceed in-service hours",IF(D2181+M2181&gt;O2181,"Fail: operating + unavailable hours exceed in-service hours",IF(P2181,"Partial month: within in-service hours","OK")))</x:f>
        <x:v>OK</x:v>
      </x:c>
    </x:row>
    <x:row r="2182" ht="15" hidden="0" customHeight="1">
      <x:c r="A2182" s="1" t="s">
        <x:v>2920</x:v>
      </x:c>
      <x:c r="B2182" s="14" t="n">
        <x:v>46113</x:v>
      </x:c>
      <x:c r="C2182" s="1" t="n">
        <x:v>48</x:v>
      </x:c>
      <x:c r="D2182" s="1" t="n">
        <x:v>285.4</x:v>
      </x:c>
      <x:c r="E2182" s="1" t="n">
        <x:v>9</x:v>
      </x:c>
      <x:c r="F2182" s="1" t="n">
        <x:v>0</x:v>
      </x:c>
      <x:c r="G2182" s="1" t="n">
        <x:v>30</x:v>
      </x:c>
      <x:c r="H2182" s="1" t="n">
        <x:v>0</x:v>
      </x:c>
      <x:c r="I2182" s="1" t="n">
        <x:v>1</x:v>
      </x:c>
      <x:c r="J2182" s="1" t="n">
        <x:v>0.08</x:v>
      </x:c>
      <x:c r="K2182" s="1" t="n">
        <x:v>2</x:v>
      </x:c>
      <x:c r="L2182" s="1" t="n">
        <x:v>91.7</x:v>
      </x:c>
      <x:c r="M2182" s="1" t="n">
        <x:v>3.8</x:v>
      </x:c>
      <x:c r="N2182" s="1" t="n">
        <x:v>6.3</x:v>
      </x:c>
      <x:c r="O2182" s="1" t="n">
        <x:f aca="0">24*MAX(0,EOMONTH(B2182,0)-MAX(B2182,INDEX(Device_Inventory!$K$2:$K$1201,MATCH(A2182,Device_Inventory!$A$2:$A$1201,0)))+1)</x:f>
        <x:v>720</x:v>
      </x:c>
      <x:c r="P2182" s="11" t="b">
        <x:f aca="0">INDEX(Device_Inventory!$K$2:$K$1201,MATCH(A2182,Device_Inventory!$A$2:$A$1201,0))&gt;B2182</x:f>
        <x:v>0</x:v>
      </x:c>
      <x:c r="Q2182" s="1" t="str">
        <x:f aca="0">IF(D2182&gt;O2182,"Fail: operating hours exceed in-service hours",IF(D2182+M2182&gt;O2182,"Fail: operating + unavailable hours exceed in-service hours",IF(P2182,"Partial month: within in-service hours","OK")))</x:f>
        <x:v>OK</x:v>
      </x:c>
    </x:row>
    <x:row r="2183" ht="15" hidden="0" customHeight="1">
      <x:c r="A2183" s="1" t="s">
        <x:v>2920</x:v>
      </x:c>
      <x:c r="B2183" s="14" t="n">
        <x:v>46143</x:v>
      </x:c>
      <x:c r="C2183" s="1" t="n">
        <x:v>29.8</x:v>
      </x:c>
      <x:c r="D2183" s="1" t="n">
        <x:v>168.9</x:v>
      </x:c>
      <x:c r="E2183" s="1" t="n">
        <x:v>10</x:v>
      </x:c>
      <x:c r="F2183" s="1" t="n">
        <x:v>0</x:v>
      </x:c>
      <x:c r="G2183" s="1" t="n">
        <x:v>36</x:v>
      </x:c>
      <x:c r="H2183" s="1" t="n">
        <x:v>0</x:v>
      </x:c>
      <x:c r="I2183" s="1" t="n">
        <x:v>0</x:v>
      </x:c>
      <x:c r="J2183" s="1" t="n">
        <x:v>0</x:v>
      </x:c>
      <x:c r="K2183" s="1" t="n">
        <x:v>0</x:v>
      </x:c>
      <x:c r="L2183" s="1" t="n">
        <x:v>96.2</x:v>
      </x:c>
      <x:c r="M2183" s="1" t="n">
        <x:v>7.6</x:v>
      </x:c>
      <x:c r="N2183" s="1" t="n">
        <x:v>8</x:v>
      </x:c>
      <x:c r="O2183" s="1" t="n">
        <x:f aca="0">24*MAX(0,EOMONTH(B2183,0)-MAX(B2183,INDEX(Device_Inventory!$K$2:$K$1201,MATCH(A2183,Device_Inventory!$A$2:$A$1201,0)))+1)</x:f>
        <x:v>744</x:v>
      </x:c>
      <x:c r="P2183" s="11" t="b">
        <x:f aca="0">INDEX(Device_Inventory!$K$2:$K$1201,MATCH(A2183,Device_Inventory!$A$2:$A$1201,0))&gt;B2183</x:f>
        <x:v>0</x:v>
      </x:c>
      <x:c r="Q2183" s="1" t="str">
        <x:f aca="0">IF(D2183&gt;O2183,"Fail: operating hours exceed in-service hours",IF(D2183+M2183&gt;O2183,"Fail: operating + unavailable hours exceed in-service hours",IF(P2183,"Partial month: within in-service hours","OK")))</x:f>
        <x:v>OK</x:v>
      </x:c>
    </x:row>
    <x:row r="2184" ht="15" hidden="0" customHeight="1">
      <x:c r="A2184" s="1" t="s">
        <x:v>2920</x:v>
      </x:c>
      <x:c r="B2184" s="14" t="n">
        <x:v>46174</x:v>
      </x:c>
      <x:c r="C2184" s="1" t="n">
        <x:v>61.7</x:v>
      </x:c>
      <x:c r="D2184" s="1" t="n">
        <x:v>367</x:v>
      </x:c>
      <x:c r="E2184" s="1" t="n">
        <x:v>11</x:v>
      </x:c>
      <x:c r="F2184" s="1" t="n">
        <x:v>0</x:v>
      </x:c>
      <x:c r="G2184" s="1" t="n">
        <x:v>34</x:v>
      </x:c>
      <x:c r="H2184" s="1" t="n">
        <x:v>0</x:v>
      </x:c>
      <x:c r="I2184" s="1" t="n">
        <x:v>0</x:v>
      </x:c>
      <x:c r="J2184" s="1" t="n">
        <x:v>0</x:v>
      </x:c>
      <x:c r="K2184" s="1" t="n">
        <x:v>1</x:v>
      </x:c>
      <x:c r="L2184" s="1" t="n">
        <x:v>96.5</x:v>
      </x:c>
      <x:c r="M2184" s="1" t="n">
        <x:v>3</x:v>
      </x:c>
      <x:c r="N2184" s="1" t="n">
        <x:v>6.4</x:v>
      </x:c>
      <x:c r="O2184" s="1" t="n">
        <x:f aca="0">24*MAX(0,EOMONTH(B2184,0)-MAX(B2184,INDEX(Device_Inventory!$K$2:$K$1201,MATCH(A2184,Device_Inventory!$A$2:$A$1201,0)))+1)</x:f>
        <x:v>720</x:v>
      </x:c>
      <x:c r="P2184" s="11" t="b">
        <x:f aca="0">INDEX(Device_Inventory!$K$2:$K$1201,MATCH(A2184,Device_Inventory!$A$2:$A$1201,0))&gt;B2184</x:f>
        <x:v>0</x:v>
      </x:c>
      <x:c r="Q2184" s="1" t="str">
        <x:f aca="0">IF(D2184&gt;O2184,"Fail: operating hours exceed in-service hours",IF(D2184+M2184&gt;O2184,"Fail: operating + unavailable hours exceed in-service hours",IF(P2184,"Partial month: within in-service hours","OK")))</x:f>
        <x:v>OK</x:v>
      </x:c>
    </x:row>
    <x:row r="2185" ht="15" hidden="0" customHeight="1">
      <x:c r="A2185" s="1" t="s">
        <x:v>2920</x:v>
      </x:c>
      <x:c r="B2185" s="14" t="n">
        <x:v>46204</x:v>
      </x:c>
      <x:c r="C2185" s="1" t="n">
        <x:v>51.3</x:v>
      </x:c>
      <x:c r="D2185" s="1" t="n">
        <x:v>349.5</x:v>
      </x:c>
      <x:c r="E2185" s="1" t="n">
        <x:v>13</x:v>
      </x:c>
      <x:c r="F2185" s="1" t="n">
        <x:v>3</x:v>
      </x:c>
      <x:c r="G2185" s="1" t="n">
        <x:v>18</x:v>
      </x:c>
      <x:c r="H2185" s="1" t="n">
        <x:v>0</x:v>
      </x:c>
      <x:c r="I2185" s="1" t="n">
        <x:v>3</x:v>
      </x:c>
      <x:c r="J2185" s="1" t="n">
        <x:v>0.75</x:v>
      </x:c>
      <x:c r="K2185" s="1" t="n">
        <x:v>0</x:v>
      </x:c>
      <x:c r="L2185" s="1" t="n">
        <x:v>94.6</x:v>
      </x:c>
      <x:c r="M2185" s="1" t="n">
        <x:v>7.2</x:v>
      </x:c>
      <x:c r="N2185" s="1" t="n">
        <x:v>7.4</x:v>
      </x:c>
      <x:c r="O2185" s="1" t="n">
        <x:f aca="0">24*MAX(0,EOMONTH(B2185,0)-MAX(B2185,INDEX(Device_Inventory!$K$2:$K$1201,MATCH(A2185,Device_Inventory!$A$2:$A$1201,0)))+1)</x:f>
        <x:v>744</x:v>
      </x:c>
      <x:c r="P2185" s="11" t="b">
        <x:f aca="0">INDEX(Device_Inventory!$K$2:$K$1201,MATCH(A2185,Device_Inventory!$A$2:$A$1201,0))&gt;B2185</x:f>
        <x:v>0</x:v>
      </x:c>
      <x:c r="Q2185" s="1" t="str">
        <x:f aca="0">IF(D2185&gt;O2185,"Fail: operating hours exceed in-service hours",IF(D2185+M2185&gt;O2185,"Fail: operating + unavailable hours exceed in-service hours",IF(P2185,"Partial month: within in-service hours","OK")))</x:f>
        <x:v>OK</x:v>
      </x:c>
    </x:row>
    <x:row r="2186" ht="15" hidden="0" customHeight="1">
      <x:c r="A2186" s="1" t="s">
        <x:v>1033</x:v>
      </x:c>
      <x:c r="B2186" s="14" t="n">
        <x:v>46054</x:v>
      </x:c>
      <x:c r="C2186" s="1" t="n">
        <x:v>19.9</x:v>
      </x:c>
      <x:c r="D2186" s="1" t="n">
        <x:v>132.5</x:v>
      </x:c>
      <x:c r="E2186" s="1" t="n">
        <x:v>8</x:v>
      </x:c>
      <x:c r="F2186" s="1" t="n">
        <x:v>1</x:v>
      </x:c>
      <x:c r="G2186" s="1" t="n">
        <x:v>19</x:v>
      </x:c>
      <x:c r="H2186" s="1" t="n">
        <x:v>1</x:v>
      </x:c>
      <x:c r="I2186" s="1" t="n">
        <x:v>0</x:v>
      </x:c>
      <x:c r="J2186" s="1" t="n">
        <x:v>0.47</x:v>
      </x:c>
      <x:c r="K2186" s="1" t="n">
        <x:v>0</x:v>
      </x:c>
      <x:c r="L2186" s="1" t="n">
        <x:v>96.7</x:v>
      </x:c>
      <x:c r="M2186" s="1" t="n">
        <x:v>8</x:v>
      </x:c>
      <x:c r="N2186" s="1" t="n">
        <x:v>5</x:v>
      </x:c>
      <x:c r="O2186" s="1" t="n">
        <x:f aca="0">24*MAX(0,EOMONTH(B2186,0)-MAX(B2186,INDEX(Device_Inventory!$K$2:$K$1201,MATCH(A2186,Device_Inventory!$A$2:$A$1201,0)))+1)</x:f>
        <x:v>672</x:v>
      </x:c>
      <x:c r="P2186" s="11" t="b">
        <x:f aca="0">INDEX(Device_Inventory!$K$2:$K$1201,MATCH(A2186,Device_Inventory!$A$2:$A$1201,0))&gt;B2186</x:f>
        <x:v>0</x:v>
      </x:c>
      <x:c r="Q2186" s="1" t="str">
        <x:f aca="0">IF(D2186&gt;O2186,"Fail: operating hours exceed in-service hours",IF(D2186+M2186&gt;O2186,"Fail: operating + unavailable hours exceed in-service hours",IF(P2186,"Partial month: within in-service hours","OK")))</x:f>
        <x:v>OK</x:v>
      </x:c>
    </x:row>
    <x:row r="2187" ht="15" hidden="0" customHeight="1">
      <x:c r="A2187" s="1" t="s">
        <x:v>1033</x:v>
      </x:c>
      <x:c r="B2187" s="14" t="n">
        <x:v>46082</x:v>
      </x:c>
      <x:c r="C2187" s="1" t="n">
        <x:v>5</x:v>
      </x:c>
      <x:c r="D2187" s="1" t="n">
        <x:v>31.5</x:v>
      </x:c>
      <x:c r="E2187" s="1" t="n">
        <x:v>13</x:v>
      </x:c>
      <x:c r="F2187" s="1" t="n">
        <x:v>0</x:v>
      </x:c>
      <x:c r="G2187" s="1" t="n">
        <x:v>26</x:v>
      </x:c>
      <x:c r="H2187" s="1" t="n">
        <x:v>1</x:v>
      </x:c>
      <x:c r="I2187" s="1" t="n">
        <x:v>0</x:v>
      </x:c>
      <x:c r="J2187" s="1" t="n">
        <x:v>0.2</x:v>
      </x:c>
      <x:c r="K2187" s="1" t="n">
        <x:v>1</x:v>
      </x:c>
      <x:c r="L2187" s="1" t="n">
        <x:v>96.3</x:v>
      </x:c>
      <x:c r="M2187" s="1" t="n">
        <x:v>3.7</x:v>
      </x:c>
      <x:c r="N2187" s="1" t="n">
        <x:v>1.4</x:v>
      </x:c>
      <x:c r="O2187" s="1" t="n">
        <x:f aca="0">24*MAX(0,EOMONTH(B2187,0)-MAX(B2187,INDEX(Device_Inventory!$K$2:$K$1201,MATCH(A2187,Device_Inventory!$A$2:$A$1201,0)))+1)</x:f>
        <x:v>744</x:v>
      </x:c>
      <x:c r="P2187" s="11" t="b">
        <x:f aca="0">INDEX(Device_Inventory!$K$2:$K$1201,MATCH(A2187,Device_Inventory!$A$2:$A$1201,0))&gt;B2187</x:f>
        <x:v>0</x:v>
      </x:c>
      <x:c r="Q2187" s="1" t="str">
        <x:f aca="0">IF(D2187&gt;O2187,"Fail: operating hours exceed in-service hours",IF(D2187+M2187&gt;O2187,"Fail: operating + unavailable hours exceed in-service hours",IF(P2187,"Partial month: within in-service hours","OK")))</x:f>
        <x:v>OK</x:v>
      </x:c>
    </x:row>
    <x:row r="2188" ht="15" hidden="0" customHeight="1">
      <x:c r="A2188" s="1" t="s">
        <x:v>1033</x:v>
      </x:c>
      <x:c r="B2188" s="14" t="n">
        <x:v>46113</x:v>
      </x:c>
      <x:c r="C2188" s="1" t="n">
        <x:v>20.5</x:v>
      </x:c>
      <x:c r="D2188" s="1" t="n">
        <x:v>148.5</x:v>
      </x:c>
      <x:c r="E2188" s="1" t="n">
        <x:v>14</x:v>
      </x:c>
      <x:c r="F2188" s="1" t="n">
        <x:v>0</x:v>
      </x:c>
      <x:c r="G2188" s="1" t="n">
        <x:v>24</x:v>
      </x:c>
      <x:c r="H2188" s="1" t="n">
        <x:v>0</x:v>
      </x:c>
      <x:c r="I2188" s="1" t="n">
        <x:v>1</x:v>
      </x:c>
      <x:c r="J2188" s="1" t="n">
        <x:v>0.9</x:v>
      </x:c>
      <x:c r="K2188" s="1" t="n">
        <x:v>0</x:v>
      </x:c>
      <x:c r="L2188" s="1" t="n">
        <x:v>98.2</x:v>
      </x:c>
      <x:c r="M2188" s="1" t="n">
        <x:v>4</x:v>
      </x:c>
      <x:c r="N2188" s="1" t="n">
        <x:v>5.4</x:v>
      </x:c>
      <x:c r="O2188" s="1" t="n">
        <x:f aca="0">24*MAX(0,EOMONTH(B2188,0)-MAX(B2188,INDEX(Device_Inventory!$K$2:$K$1201,MATCH(A2188,Device_Inventory!$A$2:$A$1201,0)))+1)</x:f>
        <x:v>720</x:v>
      </x:c>
      <x:c r="P2188" s="11" t="b">
        <x:f aca="0">INDEX(Device_Inventory!$K$2:$K$1201,MATCH(A2188,Device_Inventory!$A$2:$A$1201,0))&gt;B2188</x:f>
        <x:v>0</x:v>
      </x:c>
      <x:c r="Q2188" s="1" t="str">
        <x:f aca="0">IF(D2188&gt;O2188,"Fail: operating hours exceed in-service hours",IF(D2188+M2188&gt;O2188,"Fail: operating + unavailable hours exceed in-service hours",IF(P2188,"Partial month: within in-service hours","OK")))</x:f>
        <x:v>OK</x:v>
      </x:c>
    </x:row>
    <x:row r="2189" ht="15" hidden="0" customHeight="1">
      <x:c r="A2189" s="1" t="s">
        <x:v>1033</x:v>
      </x:c>
      <x:c r="B2189" s="14" t="n">
        <x:v>46143</x:v>
      </x:c>
      <x:c r="C2189" s="1" t="n">
        <x:v>9.8</x:v>
      </x:c>
      <x:c r="D2189" s="1" t="n">
        <x:v>62</x:v>
      </x:c>
      <x:c r="E2189" s="1" t="n">
        <x:v>1</x:v>
      </x:c>
      <x:c r="F2189" s="1" t="n">
        <x:v>1</x:v>
      </x:c>
      <x:c r="G2189" s="1" t="n">
        <x:v>7</x:v>
      </x:c>
      <x:c r="H2189" s="1" t="n">
        <x:v>0</x:v>
      </x:c>
      <x:c r="I2189" s="1" t="n">
        <x:v>1</x:v>
      </x:c>
      <x:c r="J2189" s="1" t="n">
        <x:v>0.5</x:v>
      </x:c>
      <x:c r="K2189" s="1" t="n">
        <x:v>0</x:v>
      </x:c>
      <x:c r="L2189" s="1" t="n">
        <x:v>97.9</x:v>
      </x:c>
      <x:c r="M2189" s="1" t="n">
        <x:v>0</x:v>
      </x:c>
      <x:c r="N2189" s="1" t="n">
        <x:v>1.6</x:v>
      </x:c>
      <x:c r="O2189" s="1" t="n">
        <x:f aca="0">24*MAX(0,EOMONTH(B2189,0)-MAX(B2189,INDEX(Device_Inventory!$K$2:$K$1201,MATCH(A2189,Device_Inventory!$A$2:$A$1201,0)))+1)</x:f>
        <x:v>744</x:v>
      </x:c>
      <x:c r="P2189" s="11" t="b">
        <x:f aca="0">INDEX(Device_Inventory!$K$2:$K$1201,MATCH(A2189,Device_Inventory!$A$2:$A$1201,0))&gt;B2189</x:f>
        <x:v>0</x:v>
      </x:c>
      <x:c r="Q2189" s="1" t="str">
        <x:f aca="0">IF(D2189&gt;O2189,"Fail: operating hours exceed in-service hours",IF(D2189+M2189&gt;O2189,"Fail: operating + unavailable hours exceed in-service hours",IF(P2189,"Partial month: within in-service hours","OK")))</x:f>
        <x:v>OK</x:v>
      </x:c>
    </x:row>
    <x:row r="2190" ht="15" hidden="0" customHeight="1">
      <x:c r="A2190" s="1" t="s">
        <x:v>1033</x:v>
      </x:c>
      <x:c r="B2190" s="14" t="n">
        <x:v>46174</x:v>
      </x:c>
      <x:c r="C2190" s="1" t="n">
        <x:v>11.4</x:v>
      </x:c>
      <x:c r="D2190" s="1" t="n">
        <x:v>79.6</x:v>
      </x:c>
      <x:c r="E2190" s="1" t="n">
        <x:v>3</x:v>
      </x:c>
      <x:c r="F2190" s="1" t="n">
        <x:v>0</x:v>
      </x:c>
      <x:c r="G2190" s="1" t="n">
        <x:v>22</x:v>
      </x:c>
      <x:c r="H2190" s="1" t="n">
        <x:v>0</x:v>
      </x:c>
      <x:c r="I2190" s="1" t="n">
        <x:v>2</x:v>
      </x:c>
      <x:c r="J2190" s="1" t="n">
        <x:v>0.29</x:v>
      </x:c>
      <x:c r="K2190" s="1" t="n">
        <x:v>1</x:v>
      </x:c>
      <x:c r="L2190" s="1" t="n">
        <x:v>92.8</x:v>
      </x:c>
      <x:c r="M2190" s="1" t="n">
        <x:v>5</x:v>
      </x:c>
      <x:c r="N2190" s="1" t="n">
        <x:v>2.3</x:v>
      </x:c>
      <x:c r="O2190" s="1" t="n">
        <x:f aca="0">24*MAX(0,EOMONTH(B2190,0)-MAX(B2190,INDEX(Device_Inventory!$K$2:$K$1201,MATCH(A2190,Device_Inventory!$A$2:$A$1201,0)))+1)</x:f>
        <x:v>720</x:v>
      </x:c>
      <x:c r="P2190" s="11" t="b">
        <x:f aca="0">INDEX(Device_Inventory!$K$2:$K$1201,MATCH(A2190,Device_Inventory!$A$2:$A$1201,0))&gt;B2190</x:f>
        <x:v>0</x:v>
      </x:c>
      <x:c r="Q2190" s="1" t="str">
        <x:f aca="0">IF(D2190&gt;O2190,"Fail: operating hours exceed in-service hours",IF(D2190+M2190&gt;O2190,"Fail: operating + unavailable hours exceed in-service hours",IF(P2190,"Partial month: within in-service hours","OK")))</x:f>
        <x:v>OK</x:v>
      </x:c>
    </x:row>
    <x:row r="2191" ht="15" hidden="0" customHeight="1">
      <x:c r="A2191" s="1" t="s">
        <x:v>1033</x:v>
      </x:c>
      <x:c r="B2191" s="14" t="n">
        <x:v>46204</x:v>
      </x:c>
      <x:c r="C2191" s="1" t="n">
        <x:v>5</x:v>
      </x:c>
      <x:c r="D2191" s="1" t="n">
        <x:v>30.6</x:v>
      </x:c>
      <x:c r="E2191" s="1" t="n">
        <x:v>3</x:v>
      </x:c>
      <x:c r="F2191" s="1" t="n">
        <x:v>0</x:v>
      </x:c>
      <x:c r="G2191" s="1" t="n">
        <x:v>25</x:v>
      </x:c>
      <x:c r="H2191" s="1" t="n">
        <x:v>0</x:v>
      </x:c>
      <x:c r="I2191" s="1" t="n">
        <x:v>1</x:v>
      </x:c>
      <x:c r="J2191" s="1" t="n">
        <x:v>0</x:v>
      </x:c>
      <x:c r="K2191" s="1" t="n">
        <x:v>0</x:v>
      </x:c>
      <x:c r="L2191" s="1" t="n">
        <x:v>99.5</x:v>
      </x:c>
      <x:c r="M2191" s="1" t="n">
        <x:v>0</x:v>
      </x:c>
      <x:c r="N2191" s="1" t="n">
        <x:v>1.3</x:v>
      </x:c>
      <x:c r="O2191" s="1" t="n">
        <x:f aca="0">24*MAX(0,EOMONTH(B2191,0)-MAX(B2191,INDEX(Device_Inventory!$K$2:$K$1201,MATCH(A2191,Device_Inventory!$A$2:$A$1201,0)))+1)</x:f>
        <x:v>744</x:v>
      </x:c>
      <x:c r="P2191" s="11" t="b">
        <x:f aca="0">INDEX(Device_Inventory!$K$2:$K$1201,MATCH(A2191,Device_Inventory!$A$2:$A$1201,0))&gt;B2191</x:f>
        <x:v>0</x:v>
      </x:c>
      <x:c r="Q2191" s="1" t="str">
        <x:f aca="0">IF(D2191&gt;O2191,"Fail: operating hours exceed in-service hours",IF(D2191+M2191&gt;O2191,"Fail: operating + unavailable hours exceed in-service hours",IF(P2191,"Partial month: within in-service hours","OK")))</x:f>
        <x:v>OK</x:v>
      </x:c>
    </x:row>
    <x:row r="2192" ht="15" hidden="0" customHeight="1">
      <x:c r="A2192" s="1" t="s">
        <x:v>1035</x:v>
      </x:c>
      <x:c r="B2192" s="14" t="n">
        <x:v>46054</x:v>
      </x:c>
      <x:c r="C2192" s="1" t="n">
        <x:v>54.3</x:v>
      </x:c>
      <x:c r="D2192" s="1" t="n">
        <x:v>359.2</x:v>
      </x:c>
      <x:c r="E2192" s="1" t="n">
        <x:v>17</x:v>
      </x:c>
      <x:c r="F2192" s="1" t="n">
        <x:v>0</x:v>
      </x:c>
      <x:c r="G2192" s="1" t="n">
        <x:v>35</x:v>
      </x:c>
      <x:c r="H2192" s="1" t="n">
        <x:v>0</x:v>
      </x:c>
      <x:c r="I2192" s="1" t="n">
        <x:v>8</x:v>
      </x:c>
      <x:c r="J2192" s="1" t="n">
        <x:v>0.57</x:v>
      </x:c>
      <x:c r="K2192" s="1" t="n">
        <x:v>1</x:v>
      </x:c>
      <x:c r="L2192" s="1" t="n">
        <x:v>92.3</x:v>
      </x:c>
      <x:c r="M2192" s="1" t="n">
        <x:v>0</x:v>
      </x:c>
      <x:c r="N2192" s="1" t="n">
        <x:v>15.5</x:v>
      </x:c>
      <x:c r="O2192" s="1" t="n">
        <x:f aca="0">24*MAX(0,EOMONTH(B2192,0)-MAX(B2192,INDEX(Device_Inventory!$K$2:$K$1201,MATCH(A2192,Device_Inventory!$A$2:$A$1201,0)))+1)</x:f>
        <x:v>672</x:v>
      </x:c>
      <x:c r="P2192" s="11" t="b">
        <x:f aca="0">INDEX(Device_Inventory!$K$2:$K$1201,MATCH(A2192,Device_Inventory!$A$2:$A$1201,0))&gt;B2192</x:f>
        <x:v>0</x:v>
      </x:c>
      <x:c r="Q2192" s="1" t="str">
        <x:f aca="0">IF(D2192&gt;O2192,"Fail: operating hours exceed in-service hours",IF(D2192+M2192&gt;O2192,"Fail: operating + unavailable hours exceed in-service hours",IF(P2192,"Partial month: within in-service hours","OK")))</x:f>
        <x:v>OK</x:v>
      </x:c>
    </x:row>
    <x:row r="2193" ht="15" hidden="0" customHeight="1">
      <x:c r="A2193" s="1" t="s">
        <x:v>1035</x:v>
      </x:c>
      <x:c r="B2193" s="14" t="n">
        <x:v>46082</x:v>
      </x:c>
      <x:c r="C2193" s="1" t="n">
        <x:v>65.5</x:v>
      </x:c>
      <x:c r="D2193" s="1" t="n">
        <x:v>409.6</x:v>
      </x:c>
      <x:c r="E2193" s="1" t="n">
        <x:v>23</x:v>
      </x:c>
      <x:c r="F2193" s="1" t="n">
        <x:v>4</x:v>
      </x:c>
      <x:c r="G2193" s="1" t="n">
        <x:v>45</x:v>
      </x:c>
      <x:c r="H2193" s="1" t="n">
        <x:v>1</x:v>
      </x:c>
      <x:c r="I2193" s="1" t="n">
        <x:v>0</x:v>
      </x:c>
      <x:c r="J2193" s="1" t="n">
        <x:v>0.06</x:v>
      </x:c>
      <x:c r="K2193" s="1" t="n">
        <x:v>0</x:v>
      </x:c>
      <x:c r="L2193" s="1" t="n">
        <x:v>94.5</x:v>
      </x:c>
      <x:c r="M2193" s="1" t="n">
        <x:v>1.1</x:v>
      </x:c>
      <x:c r="N2193" s="1" t="n">
        <x:v>11.6</x:v>
      </x:c>
      <x:c r="O2193" s="1" t="n">
        <x:f aca="0">24*MAX(0,EOMONTH(B2193,0)-MAX(B2193,INDEX(Device_Inventory!$K$2:$K$1201,MATCH(A2193,Device_Inventory!$A$2:$A$1201,0)))+1)</x:f>
        <x:v>744</x:v>
      </x:c>
      <x:c r="P2193" s="11" t="b">
        <x:f aca="0">INDEX(Device_Inventory!$K$2:$K$1201,MATCH(A2193,Device_Inventory!$A$2:$A$1201,0))&gt;B2193</x:f>
        <x:v>0</x:v>
      </x:c>
      <x:c r="Q2193" s="1" t="str">
        <x:f aca="0">IF(D2193&gt;O2193,"Fail: operating hours exceed in-service hours",IF(D2193+M2193&gt;O2193,"Fail: operating + unavailable hours exceed in-service hours",IF(P2193,"Partial month: within in-service hours","OK")))</x:f>
        <x:v>OK</x:v>
      </x:c>
    </x:row>
    <x:row r="2194" ht="15" hidden="0" customHeight="1">
      <x:c r="A2194" s="1" t="s">
        <x:v>1035</x:v>
      </x:c>
      <x:c r="B2194" s="14" t="n">
        <x:v>46113</x:v>
      </x:c>
      <x:c r="C2194" s="1" t="n">
        <x:v>65.8</x:v>
      </x:c>
      <x:c r="D2194" s="1" t="n">
        <x:v>360.9</x:v>
      </x:c>
      <x:c r="E2194" s="1" t="n">
        <x:v>28</x:v>
      </x:c>
      <x:c r="F2194" s="1" t="n">
        <x:v>3</x:v>
      </x:c>
      <x:c r="G2194" s="1" t="n">
        <x:v>57</x:v>
      </x:c>
      <x:c r="H2194" s="1" t="n">
        <x:v>0</x:v>
      </x:c>
      <x:c r="I2194" s="1" t="n">
        <x:v>4</x:v>
      </x:c>
      <x:c r="J2194" s="1" t="n">
        <x:v>0.15</x:v>
      </x:c>
      <x:c r="K2194" s="1" t="n">
        <x:v>0</x:v>
      </x:c>
      <x:c r="L2194" s="1" t="n">
        <x:v>92.2</x:v>
      </x:c>
      <x:c r="M2194" s="1" t="n">
        <x:v>4.2</x:v>
      </x:c>
      <x:c r="N2194" s="1" t="n">
        <x:v>11.3</x:v>
      </x:c>
      <x:c r="O2194" s="1" t="n">
        <x:f aca="0">24*MAX(0,EOMONTH(B2194,0)-MAX(B2194,INDEX(Device_Inventory!$K$2:$K$1201,MATCH(A2194,Device_Inventory!$A$2:$A$1201,0)))+1)</x:f>
        <x:v>720</x:v>
      </x:c>
      <x:c r="P2194" s="11" t="b">
        <x:f aca="0">INDEX(Device_Inventory!$K$2:$K$1201,MATCH(A2194,Device_Inventory!$A$2:$A$1201,0))&gt;B2194</x:f>
        <x:v>0</x:v>
      </x:c>
      <x:c r="Q2194" s="1" t="str">
        <x:f aca="0">IF(D2194&gt;O2194,"Fail: operating hours exceed in-service hours",IF(D2194+M2194&gt;O2194,"Fail: operating + unavailable hours exceed in-service hours",IF(P2194,"Partial month: within in-service hours","OK")))</x:f>
        <x:v>OK</x:v>
      </x:c>
    </x:row>
    <x:row r="2195" ht="15" hidden="0" customHeight="1">
      <x:c r="A2195" s="1" t="s">
        <x:v>1035</x:v>
      </x:c>
      <x:c r="B2195" s="14" t="n">
        <x:v>46143</x:v>
      </x:c>
      <x:c r="C2195" s="1" t="n">
        <x:v>66.7</x:v>
      </x:c>
      <x:c r="D2195" s="1" t="n">
        <x:v>453.7</x:v>
      </x:c>
      <x:c r="E2195" s="1" t="n">
        <x:v>24</x:v>
      </x:c>
      <x:c r="F2195" s="1" t="n">
        <x:v>0</x:v>
      </x:c>
      <x:c r="G2195" s="1" t="n">
        <x:v>39</x:v>
      </x:c>
      <x:c r="H2195" s="1" t="n">
        <x:v>0</x:v>
      </x:c>
      <x:c r="I2195" s="1" t="n">
        <x:v>5</x:v>
      </x:c>
      <x:c r="J2195" s="1" t="n">
        <x:v>0.49</x:v>
      </x:c>
      <x:c r="K2195" s="1" t="n">
        <x:v>0</x:v>
      </x:c>
      <x:c r="L2195" s="1" t="n">
        <x:v>97.4</x:v>
      </x:c>
      <x:c r="M2195" s="1" t="n">
        <x:v>4.6</x:v>
      </x:c>
      <x:c r="N2195" s="1" t="n">
        <x:v>21</x:v>
      </x:c>
      <x:c r="O2195" s="1" t="n">
        <x:f aca="0">24*MAX(0,EOMONTH(B2195,0)-MAX(B2195,INDEX(Device_Inventory!$K$2:$K$1201,MATCH(A2195,Device_Inventory!$A$2:$A$1201,0)))+1)</x:f>
        <x:v>744</x:v>
      </x:c>
      <x:c r="P2195" s="11" t="b">
        <x:f aca="0">INDEX(Device_Inventory!$K$2:$K$1201,MATCH(A2195,Device_Inventory!$A$2:$A$1201,0))&gt;B2195</x:f>
        <x:v>0</x:v>
      </x:c>
      <x:c r="Q2195" s="1" t="str">
        <x:f aca="0">IF(D2195&gt;O2195,"Fail: operating hours exceed in-service hours",IF(D2195+M2195&gt;O2195,"Fail: operating + unavailable hours exceed in-service hours",IF(P2195,"Partial month: within in-service hours","OK")))</x:f>
        <x:v>OK</x:v>
      </x:c>
    </x:row>
    <x:row r="2196" ht="15" hidden="0" customHeight="1">
      <x:c r="A2196" s="1" t="s">
        <x:v>1035</x:v>
      </x:c>
      <x:c r="B2196" s="14" t="n">
        <x:v>46174</x:v>
      </x:c>
      <x:c r="C2196" s="1" t="n">
        <x:v>98</x:v>
      </x:c>
      <x:c r="D2196" s="1" t="n">
        <x:v>569</x:v>
      </x:c>
      <x:c r="E2196" s="1" t="n">
        <x:v>30</x:v>
      </x:c>
      <x:c r="F2196" s="1" t="n">
        <x:v>3</x:v>
      </x:c>
      <x:c r="G2196" s="1" t="n">
        <x:v>51</x:v>
      </x:c>
      <x:c r="H2196" s="1" t="n">
        <x:v>0</x:v>
      </x:c>
      <x:c r="I2196" s="1" t="n">
        <x:v>3</x:v>
      </x:c>
      <x:c r="J2196" s="1" t="n">
        <x:v>0.45</x:v>
      </x:c>
      <x:c r="K2196" s="1" t="n">
        <x:v>1</x:v>
      </x:c>
      <x:c r="L2196" s="1" t="n">
        <x:v>95.9</x:v>
      </x:c>
      <x:c r="M2196" s="1" t="n">
        <x:v>0</x:v>
      </x:c>
      <x:c r="N2196" s="1" t="n">
        <x:v>13</x:v>
      </x:c>
      <x:c r="O2196" s="1" t="n">
        <x:f aca="0">24*MAX(0,EOMONTH(B2196,0)-MAX(B2196,INDEX(Device_Inventory!$K$2:$K$1201,MATCH(A2196,Device_Inventory!$A$2:$A$1201,0)))+1)</x:f>
        <x:v>720</x:v>
      </x:c>
      <x:c r="P2196" s="11" t="b">
        <x:f aca="0">INDEX(Device_Inventory!$K$2:$K$1201,MATCH(A2196,Device_Inventory!$A$2:$A$1201,0))&gt;B2196</x:f>
        <x:v>0</x:v>
      </x:c>
      <x:c r="Q2196" s="1" t="str">
        <x:f aca="0">IF(D2196&gt;O2196,"Fail: operating hours exceed in-service hours",IF(D2196+M2196&gt;O2196,"Fail: operating + unavailable hours exceed in-service hours",IF(P2196,"Partial month: within in-service hours","OK")))</x:f>
        <x:v>OK</x:v>
      </x:c>
    </x:row>
    <x:row r="2197" ht="15" hidden="0" customHeight="1">
      <x:c r="A2197" s="1" t="s">
        <x:v>1035</x:v>
      </x:c>
      <x:c r="B2197" s="14" t="n">
        <x:v>46204</x:v>
      </x:c>
      <x:c r="C2197" s="1" t="n">
        <x:v>58.8</x:v>
      </x:c>
      <x:c r="D2197" s="1" t="n">
        <x:v>348.3</x:v>
      </x:c>
      <x:c r="E2197" s="1" t="n">
        <x:v>16</x:v>
      </x:c>
      <x:c r="F2197" s="1" t="n">
        <x:v>1</x:v>
      </x:c>
      <x:c r="G2197" s="1" t="n">
        <x:v>37</x:v>
      </x:c>
      <x:c r="H2197" s="1" t="n">
        <x:v>0</x:v>
      </x:c>
      <x:c r="I2197" s="1" t="n">
        <x:v>3</x:v>
      </x:c>
      <x:c r="J2197" s="1" t="n">
        <x:v>0</x:v>
      </x:c>
      <x:c r="K2197" s="1" t="n">
        <x:v>1</x:v>
      </x:c>
      <x:c r="L2197" s="1" t="n">
        <x:v>94.3</x:v>
      </x:c>
      <x:c r="M2197" s="1" t="n">
        <x:v>3.5</x:v>
      </x:c>
      <x:c r="N2197" s="1" t="n">
        <x:v>6.4</x:v>
      </x:c>
      <x:c r="O2197" s="1" t="n">
        <x:f aca="0">24*MAX(0,EOMONTH(B2197,0)-MAX(B2197,INDEX(Device_Inventory!$K$2:$K$1201,MATCH(A2197,Device_Inventory!$A$2:$A$1201,0)))+1)</x:f>
        <x:v>744</x:v>
      </x:c>
      <x:c r="P2197" s="11" t="b">
        <x:f aca="0">INDEX(Device_Inventory!$K$2:$K$1201,MATCH(A2197,Device_Inventory!$A$2:$A$1201,0))&gt;B2197</x:f>
        <x:v>0</x:v>
      </x:c>
      <x:c r="Q2197" s="1" t="str">
        <x:f aca="0">IF(D2197&gt;O2197,"Fail: operating hours exceed in-service hours",IF(D2197+M2197&gt;O2197,"Fail: operating + unavailable hours exceed in-service hours",IF(P2197,"Partial month: within in-service hours","OK")))</x:f>
        <x:v>OK</x:v>
      </x:c>
    </x:row>
    <x:row r="2198" ht="15" hidden="0" customHeight="1">
      <x:c r="A2198" s="1" t="s">
        <x:v>2927</x:v>
      </x:c>
      <x:c r="B2198" s="14" t="n">
        <x:v>46054</x:v>
      </x:c>
      <x:c r="C2198" s="1" t="n">
        <x:v>57.5</x:v>
      </x:c>
      <x:c r="D2198" s="1" t="n">
        <x:v>338</x:v>
      </x:c>
      <x:c r="E2198" s="1" t="n">
        <x:v>19</x:v>
      </x:c>
      <x:c r="F2198" s="1" t="n">
        <x:v>0</x:v>
      </x:c>
      <x:c r="G2198" s="1" t="n">
        <x:v>32</x:v>
      </x:c>
      <x:c r="H2198" s="1" t="n">
        <x:v>0</x:v>
      </x:c>
      <x:c r="I2198" s="1" t="n">
        <x:v>3</x:v>
      </x:c>
      <x:c r="J2198" s="1" t="n">
        <x:v>0.15</x:v>
      </x:c>
      <x:c r="K2198" s="1" t="n">
        <x:v>0</x:v>
      </x:c>
      <x:c r="L2198" s="1" t="n">
        <x:v>96.1</x:v>
      </x:c>
      <x:c r="M2198" s="1" t="n">
        <x:v>2.6</x:v>
      </x:c>
      <x:c r="N2198" s="1" t="n">
        <x:v>9.7</x:v>
      </x:c>
      <x:c r="O2198" s="1" t="n">
        <x:f aca="0">24*MAX(0,EOMONTH(B2198,0)-MAX(B2198,INDEX(Device_Inventory!$K$2:$K$1201,MATCH(A2198,Device_Inventory!$A$2:$A$1201,0)))+1)</x:f>
        <x:v>672</x:v>
      </x:c>
      <x:c r="P2198" s="11" t="b">
        <x:f aca="0">INDEX(Device_Inventory!$K$2:$K$1201,MATCH(A2198,Device_Inventory!$A$2:$A$1201,0))&gt;B2198</x:f>
        <x:v>0</x:v>
      </x:c>
      <x:c r="Q2198" s="1" t="str">
        <x:f aca="0">IF(D2198&gt;O2198,"Fail: operating hours exceed in-service hours",IF(D2198+M2198&gt;O2198,"Fail: operating + unavailable hours exceed in-service hours",IF(P2198,"Partial month: within in-service hours","OK")))</x:f>
        <x:v>OK</x:v>
      </x:c>
    </x:row>
    <x:row r="2199" ht="15" hidden="0" customHeight="1">
      <x:c r="A2199" s="1" t="s">
        <x:v>2927</x:v>
      </x:c>
      <x:c r="B2199" s="14" t="n">
        <x:v>46082</x:v>
      </x:c>
      <x:c r="C2199" s="1" t="n">
        <x:v>66.5</x:v>
      </x:c>
      <x:c r="D2199" s="1" t="n">
        <x:v>484.4</x:v>
      </x:c>
      <x:c r="E2199" s="1" t="n">
        <x:v>21</x:v>
      </x:c>
      <x:c r="F2199" s="1" t="n">
        <x:v>0</x:v>
      </x:c>
      <x:c r="G2199" s="1" t="n">
        <x:v>31</x:v>
      </x:c>
      <x:c r="H2199" s="1" t="n">
        <x:v>0</x:v>
      </x:c>
      <x:c r="I2199" s="1" t="n">
        <x:v>2</x:v>
      </x:c>
      <x:c r="J2199" s="1" t="n">
        <x:v>0.11</x:v>
      </x:c>
      <x:c r="K2199" s="1" t="n">
        <x:v>1</x:v>
      </x:c>
      <x:c r="L2199" s="1" t="n">
        <x:v>95.6</x:v>
      </x:c>
      <x:c r="M2199" s="1" t="n">
        <x:v>7.7</x:v>
      </x:c>
      <x:c r="N2199" s="1" t="n">
        <x:v>9.9</x:v>
      </x:c>
      <x:c r="O2199" s="1" t="n">
        <x:f aca="0">24*MAX(0,EOMONTH(B2199,0)-MAX(B2199,INDEX(Device_Inventory!$K$2:$K$1201,MATCH(A2199,Device_Inventory!$A$2:$A$1201,0)))+1)</x:f>
        <x:v>744</x:v>
      </x:c>
      <x:c r="P2199" s="11" t="b">
        <x:f aca="0">INDEX(Device_Inventory!$K$2:$K$1201,MATCH(A2199,Device_Inventory!$A$2:$A$1201,0))&gt;B2199</x:f>
        <x:v>0</x:v>
      </x:c>
      <x:c r="Q2199" s="1" t="str">
        <x:f aca="0">IF(D2199&gt;O2199,"Fail: operating hours exceed in-service hours",IF(D2199+M2199&gt;O2199,"Fail: operating + unavailable hours exceed in-service hours",IF(P2199,"Partial month: within in-service hours","OK")))</x:f>
        <x:v>OK</x:v>
      </x:c>
    </x:row>
    <x:row r="2200" ht="15" hidden="0" customHeight="1">
      <x:c r="A2200" s="1" t="s">
        <x:v>2927</x:v>
      </x:c>
      <x:c r="B2200" s="14" t="n">
        <x:v>46113</x:v>
      </x:c>
      <x:c r="C2200" s="1" t="n">
        <x:v>52.2</x:v>
      </x:c>
      <x:c r="D2200" s="1" t="n">
        <x:v>287.9</x:v>
      </x:c>
      <x:c r="E2200" s="1" t="n">
        <x:v>13</x:v>
      </x:c>
      <x:c r="F2200" s="1" t="n">
        <x:v>1</x:v>
      </x:c>
      <x:c r="G2200" s="1" t="n">
        <x:v>10</x:v>
      </x:c>
      <x:c r="H2200" s="1" t="n">
        <x:v>0</x:v>
      </x:c>
      <x:c r="I2200" s="1" t="n">
        <x:v>3</x:v>
      </x:c>
      <x:c r="J2200" s="1" t="n">
        <x:v>0</x:v>
      </x:c>
      <x:c r="K2200" s="1" t="n">
        <x:v>0</x:v>
      </x:c>
      <x:c r="L2200" s="1" t="n">
        <x:v>98.7</x:v>
      </x:c>
      <x:c r="M2200" s="1" t="n">
        <x:v>7.6</x:v>
      </x:c>
      <x:c r="N2200" s="1" t="n">
        <x:v>9.3</x:v>
      </x:c>
      <x:c r="O2200" s="1" t="n">
        <x:f aca="0">24*MAX(0,EOMONTH(B2200,0)-MAX(B2200,INDEX(Device_Inventory!$K$2:$K$1201,MATCH(A2200,Device_Inventory!$A$2:$A$1201,0)))+1)</x:f>
        <x:v>720</x:v>
      </x:c>
      <x:c r="P2200" s="11" t="b">
        <x:f aca="0">INDEX(Device_Inventory!$K$2:$K$1201,MATCH(A2200,Device_Inventory!$A$2:$A$1201,0))&gt;B2200</x:f>
        <x:v>0</x:v>
      </x:c>
      <x:c r="Q2200" s="1" t="str">
        <x:f aca="0">IF(D2200&gt;O2200,"Fail: operating hours exceed in-service hours",IF(D2200+M2200&gt;O2200,"Fail: operating + unavailable hours exceed in-service hours",IF(P2200,"Partial month: within in-service hours","OK")))</x:f>
        <x:v>OK</x:v>
      </x:c>
    </x:row>
    <x:row r="2201" ht="15" hidden="0" customHeight="1">
      <x:c r="A2201" s="1" t="s">
        <x:v>2927</x:v>
      </x:c>
      <x:c r="B2201" s="14" t="n">
        <x:v>46143</x:v>
      </x:c>
      <x:c r="C2201" s="1" t="n">
        <x:v>63.8</x:v>
      </x:c>
      <x:c r="D2201" s="1" t="n">
        <x:v>465.5</x:v>
      </x:c>
      <x:c r="E2201" s="1" t="n">
        <x:v>4</x:v>
      </x:c>
      <x:c r="F2201" s="1" t="n">
        <x:v>1</x:v>
      </x:c>
      <x:c r="G2201" s="1" t="n">
        <x:v>52</x:v>
      </x:c>
      <x:c r="H2201" s="1" t="n">
        <x:v>0</x:v>
      </x:c>
      <x:c r="I2201" s="1" t="n">
        <x:v>2</x:v>
      </x:c>
      <x:c r="J2201" s="1" t="n">
        <x:v>0</x:v>
      </x:c>
      <x:c r="K2201" s="1" t="n">
        <x:v>1</x:v>
      </x:c>
      <x:c r="L2201" s="1" t="n">
        <x:v>93.2</x:v>
      </x:c>
      <x:c r="M2201" s="1" t="n">
        <x:v>5.1</x:v>
      </x:c>
      <x:c r="N2201" s="1" t="n">
        <x:v>12.6</x:v>
      </x:c>
      <x:c r="O2201" s="1" t="n">
        <x:f aca="0">24*MAX(0,EOMONTH(B2201,0)-MAX(B2201,INDEX(Device_Inventory!$K$2:$K$1201,MATCH(A2201,Device_Inventory!$A$2:$A$1201,0)))+1)</x:f>
        <x:v>744</x:v>
      </x:c>
      <x:c r="P2201" s="11" t="b">
        <x:f aca="0">INDEX(Device_Inventory!$K$2:$K$1201,MATCH(A2201,Device_Inventory!$A$2:$A$1201,0))&gt;B2201</x:f>
        <x:v>0</x:v>
      </x:c>
      <x:c r="Q2201" s="1" t="str">
        <x:f aca="0">IF(D2201&gt;O2201,"Fail: operating hours exceed in-service hours",IF(D2201+M2201&gt;O2201,"Fail: operating + unavailable hours exceed in-service hours",IF(P2201,"Partial month: within in-service hours","OK")))</x:f>
        <x:v>OK</x:v>
      </x:c>
    </x:row>
    <x:row r="2202" ht="15" hidden="0" customHeight="1">
      <x:c r="A2202" s="1" t="s">
        <x:v>2927</x:v>
      </x:c>
      <x:c r="B2202" s="14" t="n">
        <x:v>46174</x:v>
      </x:c>
      <x:c r="C2202" s="1" t="n">
        <x:v>55.3</x:v>
      </x:c>
      <x:c r="D2202" s="1" t="n">
        <x:v>385.2</x:v>
      </x:c>
      <x:c r="E2202" s="1" t="n">
        <x:v>13</x:v>
      </x:c>
      <x:c r="F2202" s="1" t="n">
        <x:v>1</x:v>
      </x:c>
      <x:c r="G2202" s="1" t="n">
        <x:v>23</x:v>
      </x:c>
      <x:c r="H2202" s="1" t="n">
        <x:v>0</x:v>
      </x:c>
      <x:c r="I2202" s="1" t="n">
        <x:v>2</x:v>
      </x:c>
      <x:c r="J2202" s="1" t="n">
        <x:v>0.45</x:v>
      </x:c>
      <x:c r="K2202" s="1" t="n">
        <x:v>2</x:v>
      </x:c>
      <x:c r="L2202" s="1" t="n">
        <x:v>95.3</x:v>
      </x:c>
      <x:c r="M2202" s="1" t="n">
        <x:v>0</x:v>
      </x:c>
      <x:c r="N2202" s="1" t="n">
        <x:v>11.7</x:v>
      </x:c>
      <x:c r="O2202" s="1" t="n">
        <x:f aca="0">24*MAX(0,EOMONTH(B2202,0)-MAX(B2202,INDEX(Device_Inventory!$K$2:$K$1201,MATCH(A2202,Device_Inventory!$A$2:$A$1201,0)))+1)</x:f>
        <x:v>720</x:v>
      </x:c>
      <x:c r="P2202" s="11" t="b">
        <x:f aca="0">INDEX(Device_Inventory!$K$2:$K$1201,MATCH(A2202,Device_Inventory!$A$2:$A$1201,0))&gt;B2202</x:f>
        <x:v>0</x:v>
      </x:c>
      <x:c r="Q2202" s="1" t="str">
        <x:f aca="0">IF(D2202&gt;O2202,"Fail: operating hours exceed in-service hours",IF(D2202+M2202&gt;O2202,"Fail: operating + unavailable hours exceed in-service hours",IF(P2202,"Partial month: within in-service hours","OK")))</x:f>
        <x:v>OK</x:v>
      </x:c>
    </x:row>
    <x:row r="2203" ht="15" hidden="0" customHeight="1">
      <x:c r="A2203" s="1" t="s">
        <x:v>2927</x:v>
      </x:c>
      <x:c r="B2203" s="14" t="n">
        <x:v>46204</x:v>
      </x:c>
      <x:c r="C2203" s="1" t="n">
        <x:v>52.5</x:v>
      </x:c>
      <x:c r="D2203" s="1" t="n">
        <x:v>333.9</x:v>
      </x:c>
      <x:c r="E2203" s="1" t="n">
        <x:v>15</x:v>
      </x:c>
      <x:c r="F2203" s="1" t="n">
        <x:v>2</x:v>
      </x:c>
      <x:c r="G2203" s="1" t="n">
        <x:v>3</x:v>
      </x:c>
      <x:c r="H2203" s="1" t="n">
        <x:v>1</x:v>
      </x:c>
      <x:c r="I2203" s="1" t="n">
        <x:v>0</x:v>
      </x:c>
      <x:c r="J2203" s="1" t="n">
        <x:v>0.26</x:v>
      </x:c>
      <x:c r="K2203" s="1" t="n">
        <x:v>0</x:v>
      </x:c>
      <x:c r="L2203" s="1" t="n">
        <x:v>96.5</x:v>
      </x:c>
      <x:c r="M2203" s="1" t="n">
        <x:v>6.3</x:v>
      </x:c>
      <x:c r="N2203" s="1" t="n">
        <x:v>13.4</x:v>
      </x:c>
      <x:c r="O2203" s="1" t="n">
        <x:f aca="0">24*MAX(0,EOMONTH(B2203,0)-MAX(B2203,INDEX(Device_Inventory!$K$2:$K$1201,MATCH(A2203,Device_Inventory!$A$2:$A$1201,0)))+1)</x:f>
        <x:v>744</x:v>
      </x:c>
      <x:c r="P2203" s="11" t="b">
        <x:f aca="0">INDEX(Device_Inventory!$K$2:$K$1201,MATCH(A2203,Device_Inventory!$A$2:$A$1201,0))&gt;B2203</x:f>
        <x:v>0</x:v>
      </x:c>
      <x:c r="Q2203" s="1" t="str">
        <x:f aca="0">IF(D2203&gt;O2203,"Fail: operating hours exceed in-service hours",IF(D2203+M2203&gt;O2203,"Fail: operating + unavailable hours exceed in-service hours",IF(P2203,"Partial month: within in-service hours","OK")))</x:f>
        <x:v>OK</x:v>
      </x:c>
    </x:row>
    <x:row r="2204" ht="15" hidden="0" customHeight="1">
      <x:c r="A2204" s="1" t="s">
        <x:v>2930</x:v>
      </x:c>
      <x:c r="B2204" s="14" t="n">
        <x:v>46054</x:v>
      </x:c>
      <x:c r="C2204" s="1" t="n">
        <x:v>61.1</x:v>
      </x:c>
      <x:c r="D2204" s="1" t="n">
        <x:v>404.8</x:v>
      </x:c>
      <x:c r="E2204" s="1" t="n">
        <x:v>11</x:v>
      </x:c>
      <x:c r="F2204" s="1" t="n">
        <x:v>0</x:v>
      </x:c>
      <x:c r="G2204" s="1" t="n">
        <x:v>43</x:v>
      </x:c>
      <x:c r="H2204" s="1" t="n">
        <x:v>0</x:v>
      </x:c>
      <x:c r="I2204" s="1" t="n">
        <x:v>2</x:v>
      </x:c>
      <x:c r="J2204" s="1" t="n">
        <x:v>0.27</x:v>
      </x:c>
      <x:c r="K2204" s="1" t="n">
        <x:v>2</x:v>
      </x:c>
      <x:c r="L2204" s="1" t="n">
        <x:v>93.4</x:v>
      </x:c>
      <x:c r="M2204" s="1" t="n">
        <x:v>4.7</x:v>
      </x:c>
      <x:c r="N2204" s="1" t="n">
        <x:v>9.9</x:v>
      </x:c>
      <x:c r="O2204" s="1" t="n">
        <x:f aca="0">24*MAX(0,EOMONTH(B2204,0)-MAX(B2204,INDEX(Device_Inventory!$K$2:$K$1201,MATCH(A2204,Device_Inventory!$A$2:$A$1201,0)))+1)</x:f>
        <x:v>672</x:v>
      </x:c>
      <x:c r="P2204" s="11" t="b">
        <x:f aca="0">INDEX(Device_Inventory!$K$2:$K$1201,MATCH(A2204,Device_Inventory!$A$2:$A$1201,0))&gt;B2204</x:f>
        <x:v>0</x:v>
      </x:c>
      <x:c r="Q2204" s="1" t="str">
        <x:f aca="0">IF(D2204&gt;O2204,"Fail: operating hours exceed in-service hours",IF(D2204+M2204&gt;O2204,"Fail: operating + unavailable hours exceed in-service hours",IF(P2204,"Partial month: within in-service hours","OK")))</x:f>
        <x:v>OK</x:v>
      </x:c>
    </x:row>
    <x:row r="2205" ht="15" hidden="0" customHeight="1">
      <x:c r="A2205" s="1" t="s">
        <x:v>2930</x:v>
      </x:c>
      <x:c r="B2205" s="14" t="n">
        <x:v>46082</x:v>
      </x:c>
      <x:c r="C2205" s="1" t="n">
        <x:v>45.5</x:v>
      </x:c>
      <x:c r="D2205" s="1" t="n">
        <x:v>256.1</x:v>
      </x:c>
      <x:c r="E2205" s="1" t="n">
        <x:v>24</x:v>
      </x:c>
      <x:c r="F2205" s="1" t="n">
        <x:v>0</x:v>
      </x:c>
      <x:c r="G2205" s="1" t="n">
        <x:v>32</x:v>
      </x:c>
      <x:c r="H2205" s="1" t="n">
        <x:v>0</x:v>
      </x:c>
      <x:c r="I2205" s="1" t="n">
        <x:v>0</x:v>
      </x:c>
      <x:c r="J2205" s="1" t="n">
        <x:v>0.03</x:v>
      </x:c>
      <x:c r="K2205" s="1" t="n">
        <x:v>2</x:v>
      </x:c>
      <x:c r="L2205" s="1" t="n">
        <x:v>97.8</x:v>
      </x:c>
      <x:c r="M2205" s="1" t="n">
        <x:v>1</x:v>
      </x:c>
      <x:c r="N2205" s="1" t="n">
        <x:v>14.1</x:v>
      </x:c>
      <x:c r="O2205" s="1" t="n">
        <x:f aca="0">24*MAX(0,EOMONTH(B2205,0)-MAX(B2205,INDEX(Device_Inventory!$K$2:$K$1201,MATCH(A2205,Device_Inventory!$A$2:$A$1201,0)))+1)</x:f>
        <x:v>744</x:v>
      </x:c>
      <x:c r="P2205" s="11" t="b">
        <x:f aca="0">INDEX(Device_Inventory!$K$2:$K$1201,MATCH(A2205,Device_Inventory!$A$2:$A$1201,0))&gt;B2205</x:f>
        <x:v>0</x:v>
      </x:c>
      <x:c r="Q2205" s="1" t="str">
        <x:f aca="0">IF(D2205&gt;O2205,"Fail: operating hours exceed in-service hours",IF(D2205+M2205&gt;O2205,"Fail: operating + unavailable hours exceed in-service hours",IF(P2205,"Partial month: within in-service hours","OK")))</x:f>
        <x:v>OK</x:v>
      </x:c>
    </x:row>
    <x:row r="2206" ht="15" hidden="0" customHeight="1">
      <x:c r="A2206" s="1" t="s">
        <x:v>2930</x:v>
      </x:c>
      <x:c r="B2206" s="14" t="n">
        <x:v>46113</x:v>
      </x:c>
      <x:c r="C2206" s="1" t="n">
        <x:v>59</x:v>
      </x:c>
      <x:c r="D2206" s="1" t="n">
        <x:v>369.2</x:v>
      </x:c>
      <x:c r="E2206" s="1" t="n">
        <x:v>23</x:v>
      </x:c>
      <x:c r="F2206" s="1" t="n">
        <x:v>0</x:v>
      </x:c>
      <x:c r="G2206" s="1" t="n">
        <x:v>37</x:v>
      </x:c>
      <x:c r="H2206" s="1" t="n">
        <x:v>0</x:v>
      </x:c>
      <x:c r="I2206" s="1" t="n">
        <x:v>0</x:v>
      </x:c>
      <x:c r="J2206" s="1" t="n">
        <x:v>0.44</x:v>
      </x:c>
      <x:c r="K2206" s="1" t="n">
        <x:v>0</x:v>
      </x:c>
      <x:c r="L2206" s="1" t="n">
        <x:v>97.6</x:v>
      </x:c>
      <x:c r="M2206" s="1" t="n">
        <x:v>0</x:v>
      </x:c>
      <x:c r="N2206" s="1" t="n">
        <x:v>18</x:v>
      </x:c>
      <x:c r="O2206" s="1" t="n">
        <x:f aca="0">24*MAX(0,EOMONTH(B2206,0)-MAX(B2206,INDEX(Device_Inventory!$K$2:$K$1201,MATCH(A2206,Device_Inventory!$A$2:$A$1201,0)))+1)</x:f>
        <x:v>720</x:v>
      </x:c>
      <x:c r="P2206" s="11" t="b">
        <x:f aca="0">INDEX(Device_Inventory!$K$2:$K$1201,MATCH(A2206,Device_Inventory!$A$2:$A$1201,0))&gt;B2206</x:f>
        <x:v>0</x:v>
      </x:c>
      <x:c r="Q2206" s="1" t="str">
        <x:f aca="0">IF(D2206&gt;O2206,"Fail: operating hours exceed in-service hours",IF(D2206+M2206&gt;O2206,"Fail: operating + unavailable hours exceed in-service hours",IF(P2206,"Partial month: within in-service hours","OK")))</x:f>
        <x:v>OK</x:v>
      </x:c>
    </x:row>
    <x:row r="2207" ht="15" hidden="0" customHeight="1">
      <x:c r="A2207" s="1" t="s">
        <x:v>2930</x:v>
      </x:c>
      <x:c r="B2207" s="14" t="n">
        <x:v>46143</x:v>
      </x:c>
      <x:c r="C2207" s="1" t="n">
        <x:v>46.6</x:v>
      </x:c>
      <x:c r="D2207" s="1" t="n">
        <x:v>333.9</x:v>
      </x:c>
      <x:c r="E2207" s="1" t="n">
        <x:v>9</x:v>
      </x:c>
      <x:c r="F2207" s="1" t="n">
        <x:v>1</x:v>
      </x:c>
      <x:c r="G2207" s="1" t="n">
        <x:v>48</x:v>
      </x:c>
      <x:c r="H2207" s="1" t="n">
        <x:v>0</x:v>
      </x:c>
      <x:c r="I2207" s="1" t="n">
        <x:v>1</x:v>
      </x:c>
      <x:c r="J2207" s="1" t="n">
        <x:v>1.28</x:v>
      </x:c>
      <x:c r="K2207" s="1" t="n">
        <x:v>0</x:v>
      </x:c>
      <x:c r="L2207" s="1" t="n">
        <x:v>94.8</x:v>
      </x:c>
      <x:c r="M2207" s="1" t="n">
        <x:v>1.4</x:v>
      </x:c>
      <x:c r="N2207" s="1" t="n">
        <x:v>8.6</x:v>
      </x:c>
      <x:c r="O2207" s="1" t="n">
        <x:f aca="0">24*MAX(0,EOMONTH(B2207,0)-MAX(B2207,INDEX(Device_Inventory!$K$2:$K$1201,MATCH(A2207,Device_Inventory!$A$2:$A$1201,0)))+1)</x:f>
        <x:v>744</x:v>
      </x:c>
      <x:c r="P2207" s="11" t="b">
        <x:f aca="0">INDEX(Device_Inventory!$K$2:$K$1201,MATCH(A2207,Device_Inventory!$A$2:$A$1201,0))&gt;B2207</x:f>
        <x:v>0</x:v>
      </x:c>
      <x:c r="Q2207" s="1" t="str">
        <x:f aca="0">IF(D2207&gt;O2207,"Fail: operating hours exceed in-service hours",IF(D2207+M2207&gt;O2207,"Fail: operating + unavailable hours exceed in-service hours",IF(P2207,"Partial month: within in-service hours","OK")))</x:f>
        <x:v>OK</x:v>
      </x:c>
    </x:row>
    <x:row r="2208" ht="15" hidden="0" customHeight="1">
      <x:c r="A2208" s="1" t="s">
        <x:v>2930</x:v>
      </x:c>
      <x:c r="B2208" s="14" t="n">
        <x:v>46174</x:v>
      </x:c>
      <x:c r="C2208" s="1" t="n">
        <x:v>61.6</x:v>
      </x:c>
      <x:c r="D2208" s="1" t="n">
        <x:v>359.9</x:v>
      </x:c>
      <x:c r="E2208" s="1" t="n">
        <x:v>23</x:v>
      </x:c>
      <x:c r="F2208" s="1" t="n">
        <x:v>2</x:v>
      </x:c>
      <x:c r="G2208" s="1" t="n">
        <x:v>28</x:v>
      </x:c>
      <x:c r="H2208" s="1" t="n">
        <x:v>0</x:v>
      </x:c>
      <x:c r="I2208" s="1" t="n">
        <x:v>2</x:v>
      </x:c>
      <x:c r="J2208" s="1" t="n">
        <x:v>0.08</x:v>
      </x:c>
      <x:c r="K2208" s="1" t="n">
        <x:v>2</x:v>
      </x:c>
      <x:c r="L2208" s="1" t="n">
        <x:v>95.5</x:v>
      </x:c>
      <x:c r="M2208" s="1" t="n">
        <x:v>7</x:v>
      </x:c>
      <x:c r="N2208" s="1" t="n">
        <x:v>11.4</x:v>
      </x:c>
      <x:c r="O2208" s="1" t="n">
        <x:f aca="0">24*MAX(0,EOMONTH(B2208,0)-MAX(B2208,INDEX(Device_Inventory!$K$2:$K$1201,MATCH(A2208,Device_Inventory!$A$2:$A$1201,0)))+1)</x:f>
        <x:v>720</x:v>
      </x:c>
      <x:c r="P2208" s="11" t="b">
        <x:f aca="0">INDEX(Device_Inventory!$K$2:$K$1201,MATCH(A2208,Device_Inventory!$A$2:$A$1201,0))&gt;B2208</x:f>
        <x:v>0</x:v>
      </x:c>
      <x:c r="Q2208" s="1" t="str">
        <x:f aca="0">IF(D2208&gt;O2208,"Fail: operating hours exceed in-service hours",IF(D2208+M2208&gt;O2208,"Fail: operating + unavailable hours exceed in-service hours",IF(P2208,"Partial month: within in-service hours","OK")))</x:f>
        <x:v>OK</x:v>
      </x:c>
    </x:row>
    <x:row r="2209" ht="15" hidden="0" customHeight="1">
      <x:c r="A2209" s="1" t="s">
        <x:v>2930</x:v>
      </x:c>
      <x:c r="B2209" s="14" t="n">
        <x:v>46204</x:v>
      </x:c>
      <x:c r="C2209" s="1" t="n">
        <x:v>67.3</x:v>
      </x:c>
      <x:c r="D2209" s="1" t="n">
        <x:v>468.5</x:v>
      </x:c>
      <x:c r="E2209" s="1" t="n">
        <x:v>20</x:v>
      </x:c>
      <x:c r="F2209" s="1" t="n">
        <x:v>1</x:v>
      </x:c>
      <x:c r="G2209" s="1" t="n">
        <x:v>50</x:v>
      </x:c>
      <x:c r="H2209" s="1" t="n">
        <x:v>0</x:v>
      </x:c>
      <x:c r="I2209" s="1" t="n">
        <x:v>3</x:v>
      </x:c>
      <x:c r="J2209" s="1" t="n">
        <x:v>0.44</x:v>
      </x:c>
      <x:c r="K2209" s="1" t="n">
        <x:v>0</x:v>
      </x:c>
      <x:c r="L2209" s="1" t="n">
        <x:v>91.5</x:v>
      </x:c>
      <x:c r="M2209" s="1" t="n">
        <x:v>10.6</x:v>
      </x:c>
      <x:c r="N2209" s="1" t="n">
        <x:v>21.2</x:v>
      </x:c>
      <x:c r="O2209" s="1" t="n">
        <x:f aca="0">24*MAX(0,EOMONTH(B2209,0)-MAX(B2209,INDEX(Device_Inventory!$K$2:$K$1201,MATCH(A2209,Device_Inventory!$A$2:$A$1201,0)))+1)</x:f>
        <x:v>744</x:v>
      </x:c>
      <x:c r="P2209" s="11" t="b">
        <x:f aca="0">INDEX(Device_Inventory!$K$2:$K$1201,MATCH(A2209,Device_Inventory!$A$2:$A$1201,0))&gt;B2209</x:f>
        <x:v>0</x:v>
      </x:c>
      <x:c r="Q2209" s="1" t="str">
        <x:f aca="0">IF(D2209&gt;O2209,"Fail: operating hours exceed in-service hours",IF(D2209+M2209&gt;O2209,"Fail: operating + unavailable hours exceed in-service hours",IF(P2209,"Partial month: within in-service hours","OK")))</x:f>
        <x:v>OK</x:v>
      </x:c>
    </x:row>
    <x:row r="2210" ht="15" hidden="0" customHeight="1">
      <x:c r="A2210" s="1" t="s">
        <x:v>2933</x:v>
      </x:c>
      <x:c r="B2210" s="14" t="n">
        <x:v>46054</x:v>
      </x:c>
      <x:c r="C2210" s="1" t="n">
        <x:v>72</x:v>
      </x:c>
      <x:c r="D2210" s="1" t="n">
        <x:v>471.5</x:v>
      </x:c>
      <x:c r="E2210" s="1" t="n">
        <x:v>11</x:v>
      </x:c>
      <x:c r="F2210" s="1" t="n">
        <x:v>0</x:v>
      </x:c>
      <x:c r="G2210" s="1" t="n">
        <x:v>35</x:v>
      </x:c>
      <x:c r="H2210" s="1" t="n">
        <x:v>1</x:v>
      </x:c>
      <x:c r="I2210" s="1" t="n">
        <x:v>3</x:v>
      </x:c>
      <x:c r="J2210" s="1" t="n">
        <x:v>0.79</x:v>
      </x:c>
      <x:c r="K2210" s="1" t="n">
        <x:v>2</x:v>
      </x:c>
      <x:c r="L2210" s="1" t="n">
        <x:v>92.9</x:v>
      </x:c>
      <x:c r="M2210" s="1" t="n">
        <x:v>0</x:v>
      </x:c>
      <x:c r="N2210" s="1" t="n">
        <x:v>11.2</x:v>
      </x:c>
      <x:c r="O2210" s="1" t="n">
        <x:f aca="0">24*MAX(0,EOMONTH(B2210,0)-MAX(B2210,INDEX(Device_Inventory!$K$2:$K$1201,MATCH(A2210,Device_Inventory!$A$2:$A$1201,0)))+1)</x:f>
        <x:v>672</x:v>
      </x:c>
      <x:c r="P2210" s="11" t="b">
        <x:f aca="0">INDEX(Device_Inventory!$K$2:$K$1201,MATCH(A2210,Device_Inventory!$A$2:$A$1201,0))&gt;B2210</x:f>
        <x:v>0</x:v>
      </x:c>
      <x:c r="Q2210" s="1" t="str">
        <x:f aca="0">IF(D2210&gt;O2210,"Fail: operating hours exceed in-service hours",IF(D2210+M2210&gt;O2210,"Fail: operating + unavailable hours exceed in-service hours",IF(P2210,"Partial month: within in-service hours","OK")))</x:f>
        <x:v>OK</x:v>
      </x:c>
    </x:row>
    <x:row r="2211" ht="15" hidden="0" customHeight="1">
      <x:c r="A2211" s="1" t="s">
        <x:v>2933</x:v>
      </x:c>
      <x:c r="B2211" s="14" t="n">
        <x:v>46082</x:v>
      </x:c>
      <x:c r="C2211" s="1" t="n">
        <x:v>66</x:v>
      </x:c>
      <x:c r="D2211" s="1" t="n">
        <x:v>373.6</x:v>
      </x:c>
      <x:c r="E2211" s="1" t="n">
        <x:v>27</x:v>
      </x:c>
      <x:c r="F2211" s="1" t="n">
        <x:v>0</x:v>
      </x:c>
      <x:c r="G2211" s="1" t="n">
        <x:v>30</x:v>
      </x:c>
      <x:c r="H2211" s="1" t="n">
        <x:v>0</x:v>
      </x:c>
      <x:c r="I2211" s="1" t="n">
        <x:v>0</x:v>
      </x:c>
      <x:c r="J2211" s="1" t="n">
        <x:v>0.31</x:v>
      </x:c>
      <x:c r="K2211" s="1" t="n">
        <x:v>0</x:v>
      </x:c>
      <x:c r="L2211" s="1" t="n">
        <x:v>96</x:v>
      </x:c>
      <x:c r="M2211" s="1" t="n">
        <x:v>5.4</x:v>
      </x:c>
      <x:c r="N2211" s="1" t="n">
        <x:v>8.6</x:v>
      </x:c>
      <x:c r="O2211" s="1" t="n">
        <x:f aca="0">24*MAX(0,EOMONTH(B2211,0)-MAX(B2211,INDEX(Device_Inventory!$K$2:$K$1201,MATCH(A2211,Device_Inventory!$A$2:$A$1201,0)))+1)</x:f>
        <x:v>744</x:v>
      </x:c>
      <x:c r="P2211" s="11" t="b">
        <x:f aca="0">INDEX(Device_Inventory!$K$2:$K$1201,MATCH(A2211,Device_Inventory!$A$2:$A$1201,0))&gt;B2211</x:f>
        <x:v>0</x:v>
      </x:c>
      <x:c r="Q2211" s="1" t="str">
        <x:f aca="0">IF(D2211&gt;O2211,"Fail: operating hours exceed in-service hours",IF(D2211+M2211&gt;O2211,"Fail: operating + unavailable hours exceed in-service hours",IF(P2211,"Partial month: within in-service hours","OK")))</x:f>
        <x:v>OK</x:v>
      </x:c>
    </x:row>
    <x:row r="2212" ht="15" hidden="0" customHeight="1">
      <x:c r="A2212" s="1" t="s">
        <x:v>2933</x:v>
      </x:c>
      <x:c r="B2212" s="14" t="n">
        <x:v>46113</x:v>
      </x:c>
      <x:c r="C2212" s="1" t="n">
        <x:v>48</x:v>
      </x:c>
      <x:c r="D2212" s="1" t="n">
        <x:v>331.4</x:v>
      </x:c>
      <x:c r="E2212" s="1" t="n">
        <x:v>23</x:v>
      </x:c>
      <x:c r="F2212" s="1" t="n">
        <x:v>0</x:v>
      </x:c>
      <x:c r="G2212" s="1" t="n">
        <x:v>36</x:v>
      </x:c>
      <x:c r="H2212" s="1" t="n">
        <x:v>0</x:v>
      </x:c>
      <x:c r="I2212" s="1" t="n">
        <x:v>1</x:v>
      </x:c>
      <x:c r="J2212" s="1" t="n">
        <x:v>0.27</x:v>
      </x:c>
      <x:c r="K2212" s="1" t="n">
        <x:v>1</x:v>
      </x:c>
      <x:c r="L2212" s="1" t="n">
        <x:v>92.9</x:v>
      </x:c>
      <x:c r="M2212" s="1" t="n">
        <x:v>6.6</x:v>
      </x:c>
      <x:c r="N2212" s="1" t="n">
        <x:v>6.5</x:v>
      </x:c>
      <x:c r="O2212" s="1" t="n">
        <x:f aca="0">24*MAX(0,EOMONTH(B2212,0)-MAX(B2212,INDEX(Device_Inventory!$K$2:$K$1201,MATCH(A2212,Device_Inventory!$A$2:$A$1201,0)))+1)</x:f>
        <x:v>720</x:v>
      </x:c>
      <x:c r="P2212" s="11" t="b">
        <x:f aca="0">INDEX(Device_Inventory!$K$2:$K$1201,MATCH(A2212,Device_Inventory!$A$2:$A$1201,0))&gt;B2212</x:f>
        <x:v>0</x:v>
      </x:c>
      <x:c r="Q2212" s="1" t="str">
        <x:f aca="0">IF(D2212&gt;O2212,"Fail: operating hours exceed in-service hours",IF(D2212+M2212&gt;O2212,"Fail: operating + unavailable hours exceed in-service hours",IF(P2212,"Partial month: within in-service hours","OK")))</x:f>
        <x:v>OK</x:v>
      </x:c>
    </x:row>
    <x:row r="2213" ht="15" hidden="0" customHeight="1">
      <x:c r="A2213" s="1" t="s">
        <x:v>2933</x:v>
      </x:c>
      <x:c r="B2213" s="14" t="n">
        <x:v>46143</x:v>
      </x:c>
      <x:c r="C2213" s="1" t="n">
        <x:v>61.3</x:v>
      </x:c>
      <x:c r="D2213" s="1" t="n">
        <x:v>373.8</x:v>
      </x:c>
      <x:c r="E2213" s="1" t="n">
        <x:v>15</x:v>
      </x:c>
      <x:c r="F2213" s="1" t="n">
        <x:v>1</x:v>
      </x:c>
      <x:c r="G2213" s="1" t="n">
        <x:v>39</x:v>
      </x:c>
      <x:c r="H2213" s="1" t="n">
        <x:v>0</x:v>
      </x:c>
      <x:c r="I2213" s="1" t="n">
        <x:v>1</x:v>
      </x:c>
      <x:c r="J2213" s="1" t="n">
        <x:v>0.55</x:v>
      </x:c>
      <x:c r="K2213" s="1" t="n">
        <x:v>1</x:v>
      </x:c>
      <x:c r="L2213" s="1" t="n">
        <x:v>93.3</x:v>
      </x:c>
      <x:c r="M2213" s="1" t="n">
        <x:v>0.8</x:v>
      </x:c>
      <x:c r="N2213" s="1" t="n">
        <x:v>19</x:v>
      </x:c>
      <x:c r="O2213" s="1" t="n">
        <x:f aca="0">24*MAX(0,EOMONTH(B2213,0)-MAX(B2213,INDEX(Device_Inventory!$K$2:$K$1201,MATCH(A2213,Device_Inventory!$A$2:$A$1201,0)))+1)</x:f>
        <x:v>744</x:v>
      </x:c>
      <x:c r="P2213" s="11" t="b">
        <x:f aca="0">INDEX(Device_Inventory!$K$2:$K$1201,MATCH(A2213,Device_Inventory!$A$2:$A$1201,0))&gt;B2213</x:f>
        <x:v>0</x:v>
      </x:c>
      <x:c r="Q2213" s="1" t="str">
        <x:f aca="0">IF(D2213&gt;O2213,"Fail: operating hours exceed in-service hours",IF(D2213+M2213&gt;O2213,"Fail: operating + unavailable hours exceed in-service hours",IF(P2213,"Partial month: within in-service hours","OK")))</x:f>
        <x:v>OK</x:v>
      </x:c>
    </x:row>
    <x:row r="2214" ht="15" hidden="0" customHeight="1">
      <x:c r="A2214" s="1" t="s">
        <x:v>2933</x:v>
      </x:c>
      <x:c r="B2214" s="14" t="n">
        <x:v>46174</x:v>
      </x:c>
      <x:c r="C2214" s="1" t="n">
        <x:v>43.9</x:v>
      </x:c>
      <x:c r="D2214" s="1" t="n">
        <x:v>307.4</x:v>
      </x:c>
      <x:c r="E2214" s="1" t="n">
        <x:v>15</x:v>
      </x:c>
      <x:c r="F2214" s="1" t="n">
        <x:v>3</x:v>
      </x:c>
      <x:c r="G2214" s="1" t="n">
        <x:v>21</x:v>
      </x:c>
      <x:c r="H2214" s="1" t="n">
        <x:v>0</x:v>
      </x:c>
      <x:c r="I2214" s="1" t="n">
        <x:v>1</x:v>
      </x:c>
      <x:c r="J2214" s="1" t="n">
        <x:v>1.58</x:v>
      </x:c>
      <x:c r="K2214" s="1" t="n">
        <x:v>0</x:v>
      </x:c>
      <x:c r="L2214" s="1" t="n">
        <x:v>96.4</x:v>
      </x:c>
      <x:c r="M2214" s="1" t="n">
        <x:v>2.3</x:v>
      </x:c>
      <x:c r="N2214" s="1" t="n">
        <x:v>12.4</x:v>
      </x:c>
      <x:c r="O2214" s="1" t="n">
        <x:f aca="0">24*MAX(0,EOMONTH(B2214,0)-MAX(B2214,INDEX(Device_Inventory!$K$2:$K$1201,MATCH(A2214,Device_Inventory!$A$2:$A$1201,0)))+1)</x:f>
        <x:v>720</x:v>
      </x:c>
      <x:c r="P2214" s="11" t="b">
        <x:f aca="0">INDEX(Device_Inventory!$K$2:$K$1201,MATCH(A2214,Device_Inventory!$A$2:$A$1201,0))&gt;B2214</x:f>
        <x:v>0</x:v>
      </x:c>
      <x:c r="Q2214" s="1" t="str">
        <x:f aca="0">IF(D2214&gt;O2214,"Fail: operating hours exceed in-service hours",IF(D2214+M2214&gt;O2214,"Fail: operating + unavailable hours exceed in-service hours",IF(P2214,"Partial month: within in-service hours","OK")))</x:f>
        <x:v>OK</x:v>
      </x:c>
    </x:row>
    <x:row r="2215" ht="15" hidden="0" customHeight="1">
      <x:c r="A2215" s="1" t="s">
        <x:v>2933</x:v>
      </x:c>
      <x:c r="B2215" s="14" t="n">
        <x:v>46204</x:v>
      </x:c>
      <x:c r="C2215" s="1" t="n">
        <x:v>59.2</x:v>
      </x:c>
      <x:c r="D2215" s="1" t="n">
        <x:v>431.4</x:v>
      </x:c>
      <x:c r="E2215" s="1" t="n">
        <x:v>11</x:v>
      </x:c>
      <x:c r="F2215" s="1" t="n">
        <x:v>0</x:v>
      </x:c>
      <x:c r="G2215" s="1" t="n">
        <x:v>25</x:v>
      </x:c>
      <x:c r="H2215" s="1" t="n">
        <x:v>0</x:v>
      </x:c>
      <x:c r="I2215" s="1" t="n">
        <x:v>2</x:v>
      </x:c>
      <x:c r="J2215" s="1" t="n">
        <x:v>0.3</x:v>
      </x:c>
      <x:c r="K2215" s="1" t="n">
        <x:v>1</x:v>
      </x:c>
      <x:c r="L2215" s="1" t="n">
        <x:v>98.1</x:v>
      </x:c>
      <x:c r="M2215" s="1" t="n">
        <x:v>5.2</x:v>
      </x:c>
      <x:c r="N2215" s="1" t="n">
        <x:v>6.8</x:v>
      </x:c>
      <x:c r="O2215" s="1" t="n">
        <x:f aca="0">24*MAX(0,EOMONTH(B2215,0)-MAX(B2215,INDEX(Device_Inventory!$K$2:$K$1201,MATCH(A2215,Device_Inventory!$A$2:$A$1201,0)))+1)</x:f>
        <x:v>744</x:v>
      </x:c>
      <x:c r="P2215" s="11" t="b">
        <x:f aca="0">INDEX(Device_Inventory!$K$2:$K$1201,MATCH(A2215,Device_Inventory!$A$2:$A$1201,0))&gt;B2215</x:f>
        <x:v>0</x:v>
      </x:c>
      <x:c r="Q2215" s="1" t="str">
        <x:f aca="0">IF(D2215&gt;O2215,"Fail: operating hours exceed in-service hours",IF(D2215+M2215&gt;O2215,"Fail: operating + unavailable hours exceed in-service hours",IF(P2215,"Partial month: within in-service hours","OK")))</x:f>
        <x:v>OK</x:v>
      </x:c>
    </x:row>
    <x:row r="2216" ht="15" hidden="0" customHeight="1">
      <x:c r="A2216" s="1" t="s">
        <x:v>2936</x:v>
      </x:c>
      <x:c r="B2216" s="14" t="n">
        <x:v>46054</x:v>
      </x:c>
      <x:c r="C2216" s="1" t="n">
        <x:v>72.8</x:v>
      </x:c>
      <x:c r="D2216" s="1" t="n">
        <x:v>429.7</x:v>
      </x:c>
      <x:c r="E2216" s="1" t="n">
        <x:v>52</x:v>
      </x:c>
      <x:c r="F2216" s="1" t="n">
        <x:v>10</x:v>
      </x:c>
      <x:c r="G2216" s="1" t="n">
        <x:v>29</x:v>
      </x:c>
      <x:c r="H2216" s="1" t="n">
        <x:v>4</x:v>
      </x:c>
      <x:c r="I2216" s="1" t="n">
        <x:v>3</x:v>
      </x:c>
      <x:c r="J2216" s="1" t="n">
        <x:v>3.55</x:v>
      </x:c>
      <x:c r="K2216" s="1" t="n">
        <x:v>6</x:v>
      </x:c>
      <x:c r="L2216" s="1" t="n">
        <x:v>92.9</x:v>
      </x:c>
      <x:c r="M2216" s="1" t="n">
        <x:v>19.1</x:v>
      </x:c>
      <x:c r="N2216" s="1" t="n">
        <x:v>22.4</x:v>
      </x:c>
      <x:c r="O2216" s="1" t="n">
        <x:f aca="0">24*MAX(0,EOMONTH(B2216,0)-MAX(B2216,INDEX(Device_Inventory!$K$2:$K$1201,MATCH(A2216,Device_Inventory!$A$2:$A$1201,0)))+1)</x:f>
        <x:v>672</x:v>
      </x:c>
      <x:c r="P2216" s="11" t="b">
        <x:f aca="0">INDEX(Device_Inventory!$K$2:$K$1201,MATCH(A2216,Device_Inventory!$A$2:$A$1201,0))&gt;B2216</x:f>
        <x:v>0</x:v>
      </x:c>
      <x:c r="Q2216" s="1" t="str">
        <x:f aca="0">IF(D2216&gt;O2216,"Fail: operating hours exceed in-service hours",IF(D2216+M2216&gt;O2216,"Fail: operating + unavailable hours exceed in-service hours",IF(P2216,"Partial month: within in-service hours","OK")))</x:f>
        <x:v>OK</x:v>
      </x:c>
    </x:row>
    <x:row r="2217" ht="15" hidden="0" customHeight="1">
      <x:c r="A2217" s="1" t="s">
        <x:v>2936</x:v>
      </x:c>
      <x:c r="B2217" s="14" t="n">
        <x:v>46082</x:v>
      </x:c>
      <x:c r="C2217" s="1" t="n">
        <x:v>61.9</x:v>
      </x:c>
      <x:c r="D2217" s="1" t="n">
        <x:v>400.6</x:v>
      </x:c>
      <x:c r="E2217" s="1" t="n">
        <x:v>51</x:v>
      </x:c>
      <x:c r="F2217" s="1" t="n">
        <x:v>9</x:v>
      </x:c>
      <x:c r="G2217" s="1" t="n">
        <x:v>41</x:v>
      </x:c>
      <x:c r="H2217" s="1" t="n">
        <x:v>3</x:v>
      </x:c>
      <x:c r="I2217" s="1" t="n">
        <x:v>3</x:v>
      </x:c>
      <x:c r="J2217" s="1" t="n">
        <x:v>3.61</x:v>
      </x:c>
      <x:c r="K2217" s="1" t="n">
        <x:v>4</x:v>
      </x:c>
      <x:c r="L2217" s="1" t="n">
        <x:v>94.9</x:v>
      </x:c>
      <x:c r="M2217" s="1" t="n">
        <x:v>22.6</x:v>
      </x:c>
      <x:c r="N2217" s="1" t="n">
        <x:v>5.5</x:v>
      </x:c>
      <x:c r="O2217" s="1" t="n">
        <x:f aca="0">24*MAX(0,EOMONTH(B2217,0)-MAX(B2217,INDEX(Device_Inventory!$K$2:$K$1201,MATCH(A2217,Device_Inventory!$A$2:$A$1201,0)))+1)</x:f>
        <x:v>744</x:v>
      </x:c>
      <x:c r="P2217" s="11" t="b">
        <x:f aca="0">INDEX(Device_Inventory!$K$2:$K$1201,MATCH(A2217,Device_Inventory!$A$2:$A$1201,0))&gt;B2217</x:f>
        <x:v>0</x:v>
      </x:c>
      <x:c r="Q2217" s="1" t="str">
        <x:f aca="0">IF(D2217&gt;O2217,"Fail: operating hours exceed in-service hours",IF(D2217+M2217&gt;O2217,"Fail: operating + unavailable hours exceed in-service hours",IF(P2217,"Partial month: within in-service hours","OK")))</x:f>
        <x:v>OK</x:v>
      </x:c>
    </x:row>
    <x:row r="2218" ht="15" hidden="0" customHeight="1">
      <x:c r="A2218" s="1" t="s">
        <x:v>2936</x:v>
      </x:c>
      <x:c r="B2218" s="14" t="n">
        <x:v>46113</x:v>
      </x:c>
      <x:c r="C2218" s="1" t="n">
        <x:v>55.9</x:v>
      </x:c>
      <x:c r="D2218" s="1" t="n">
        <x:v>384</x:v>
      </x:c>
      <x:c r="E2218" s="1" t="n">
        <x:v>49</x:v>
      </x:c>
      <x:c r="F2218" s="1" t="n">
        <x:v>6</x:v>
      </x:c>
      <x:c r="G2218" s="1" t="n">
        <x:v>39</x:v>
      </x:c>
      <x:c r="H2218" s="1" t="n">
        <x:v>5</x:v>
      </x:c>
      <x:c r="I2218" s="1" t="n">
        <x:v>3</x:v>
      </x:c>
      <x:c r="J2218" s="1" t="n">
        <x:v>3.17</x:v>
      </x:c>
      <x:c r="K2218" s="1" t="n">
        <x:v>2</x:v>
      </x:c>
      <x:c r="L2218" s="1" t="n">
        <x:v>92.8</x:v>
      </x:c>
      <x:c r="M2218" s="1" t="n">
        <x:v>20.7</x:v>
      </x:c>
      <x:c r="N2218" s="1" t="n">
        <x:v>17</x:v>
      </x:c>
      <x:c r="O2218" s="1" t="n">
        <x:f aca="0">24*MAX(0,EOMONTH(B2218,0)-MAX(B2218,INDEX(Device_Inventory!$K$2:$K$1201,MATCH(A2218,Device_Inventory!$A$2:$A$1201,0)))+1)</x:f>
        <x:v>720</x:v>
      </x:c>
      <x:c r="P2218" s="11" t="b">
        <x:f aca="0">INDEX(Device_Inventory!$K$2:$K$1201,MATCH(A2218,Device_Inventory!$A$2:$A$1201,0))&gt;B2218</x:f>
        <x:v>0</x:v>
      </x:c>
      <x:c r="Q2218" s="1" t="str">
        <x:f aca="0">IF(D2218&gt;O2218,"Fail: operating hours exceed in-service hours",IF(D2218+M2218&gt;O2218,"Fail: operating + unavailable hours exceed in-service hours",IF(P2218,"Partial month: within in-service hours","OK")))</x:f>
        <x:v>OK</x:v>
      </x:c>
    </x:row>
    <x:row r="2219" ht="15" hidden="0" customHeight="1">
      <x:c r="A2219" s="1" t="s">
        <x:v>2936</x:v>
      </x:c>
      <x:c r="B2219" s="14" t="n">
        <x:v>46143</x:v>
      </x:c>
      <x:c r="C2219" s="1" t="n">
        <x:v>70.6</x:v>
      </x:c>
      <x:c r="D2219" s="1" t="n">
        <x:v>440.7</x:v>
      </x:c>
      <x:c r="E2219" s="1" t="n">
        <x:v>47</x:v>
      </x:c>
      <x:c r="F2219" s="1" t="n">
        <x:v>9</x:v>
      </x:c>
      <x:c r="G2219" s="1" t="n">
        <x:v>46</x:v>
      </x:c>
      <x:c r="H2219" s="1" t="n">
        <x:v>5</x:v>
      </x:c>
      <x:c r="I2219" s="1" t="n">
        <x:v>3</x:v>
      </x:c>
      <x:c r="J2219" s="1" t="n">
        <x:v>4.08</x:v>
      </x:c>
      <x:c r="K2219" s="1" t="n">
        <x:v>2</x:v>
      </x:c>
      <x:c r="L2219" s="1" t="n">
        <x:v>93.1</x:v>
      </x:c>
      <x:c r="M2219" s="1" t="n">
        <x:v>16.2</x:v>
      </x:c>
      <x:c r="N2219" s="1" t="n">
        <x:v>19.2</x:v>
      </x:c>
      <x:c r="O2219" s="1" t="n">
        <x:f aca="0">24*MAX(0,EOMONTH(B2219,0)-MAX(B2219,INDEX(Device_Inventory!$K$2:$K$1201,MATCH(A2219,Device_Inventory!$A$2:$A$1201,0)))+1)</x:f>
        <x:v>744</x:v>
      </x:c>
      <x:c r="P2219" s="11" t="b">
        <x:f aca="0">INDEX(Device_Inventory!$K$2:$K$1201,MATCH(A2219,Device_Inventory!$A$2:$A$1201,0))&gt;B2219</x:f>
        <x:v>0</x:v>
      </x:c>
      <x:c r="Q2219" s="1" t="str">
        <x:f aca="0">IF(D2219&gt;O2219,"Fail: operating hours exceed in-service hours",IF(D2219+M2219&gt;O2219,"Fail: operating + unavailable hours exceed in-service hours",IF(P2219,"Partial month: within in-service hours","OK")))</x:f>
        <x:v>OK</x:v>
      </x:c>
    </x:row>
    <x:row r="2220" ht="15" hidden="0" customHeight="1">
      <x:c r="A2220" s="1" t="s">
        <x:v>2936</x:v>
      </x:c>
      <x:c r="B2220" s="14" t="n">
        <x:v>46174</x:v>
      </x:c>
      <x:c r="C2220" s="1" t="n">
        <x:v>64.8</x:v>
      </x:c>
      <x:c r="D2220" s="1" t="n">
        <x:v>399.3</x:v>
      </x:c>
      <x:c r="E2220" s="1" t="n">
        <x:v>39</x:v>
      </x:c>
      <x:c r="F2220" s="1" t="n">
        <x:v>10</x:v>
      </x:c>
      <x:c r="G2220" s="1" t="n">
        <x:v>40</x:v>
      </x:c>
      <x:c r="H2220" s="1" t="n">
        <x:v>4</x:v>
      </x:c>
      <x:c r="I2220" s="1" t="n">
        <x:v>4</x:v>
      </x:c>
      <x:c r="J2220" s="1" t="n">
        <x:v>4.68</x:v>
      </x:c>
      <x:c r="K2220" s="1" t="n">
        <x:v>4</x:v>
      </x:c>
      <x:c r="L2220" s="1" t="n">
        <x:v>91.9</x:v>
      </x:c>
      <x:c r="M2220" s="1" t="n">
        <x:v>16</x:v>
      </x:c>
      <x:c r="N2220" s="1" t="n">
        <x:v>15.2</x:v>
      </x:c>
      <x:c r="O2220" s="1" t="n">
        <x:f aca="0">24*MAX(0,EOMONTH(B2220,0)-MAX(B2220,INDEX(Device_Inventory!$K$2:$K$1201,MATCH(A2220,Device_Inventory!$A$2:$A$1201,0)))+1)</x:f>
        <x:v>720</x:v>
      </x:c>
      <x:c r="P2220" s="11" t="b">
        <x:f aca="0">INDEX(Device_Inventory!$K$2:$K$1201,MATCH(A2220,Device_Inventory!$A$2:$A$1201,0))&gt;B2220</x:f>
        <x:v>0</x:v>
      </x:c>
      <x:c r="Q2220" s="1" t="str">
        <x:f aca="0">IF(D2220&gt;O2220,"Fail: operating hours exceed in-service hours",IF(D2220+M2220&gt;O2220,"Fail: operating + unavailable hours exceed in-service hours",IF(P2220,"Partial month: within in-service hours","OK")))</x:f>
        <x:v>OK</x:v>
      </x:c>
    </x:row>
    <x:row r="2221" ht="15" hidden="0" customHeight="1">
      <x:c r="A2221" s="1" t="s">
        <x:v>2936</x:v>
      </x:c>
      <x:c r="B2221" s="14" t="n">
        <x:v>46204</x:v>
      </x:c>
      <x:c r="C2221" s="1" t="n">
        <x:v>62</x:v>
      </x:c>
      <x:c r="D2221" s="1" t="n">
        <x:v>445.6</x:v>
      </x:c>
      <x:c r="E2221" s="1" t="n">
        <x:v>50</x:v>
      </x:c>
      <x:c r="F2221" s="1" t="n">
        <x:v>7</x:v>
      </x:c>
      <x:c r="G2221" s="1" t="n">
        <x:v>34</x:v>
      </x:c>
      <x:c r="H2221" s="1" t="n">
        <x:v>4</x:v>
      </x:c>
      <x:c r="I2221" s="1" t="n">
        <x:v>5</x:v>
      </x:c>
      <x:c r="J2221" s="1" t="n">
        <x:v>4.13</x:v>
      </x:c>
      <x:c r="K2221" s="1" t="n">
        <x:v>3</x:v>
      </x:c>
      <x:c r="L2221" s="1" t="n">
        <x:v>92.8</x:v>
      </x:c>
      <x:c r="M2221" s="1" t="n">
        <x:v>18.7</x:v>
      </x:c>
      <x:c r="N2221" s="1" t="n">
        <x:v>6.2</x:v>
      </x:c>
      <x:c r="O2221" s="1" t="n">
        <x:f aca="0">24*MAX(0,EOMONTH(B2221,0)-MAX(B2221,INDEX(Device_Inventory!$K$2:$K$1201,MATCH(A2221,Device_Inventory!$A$2:$A$1201,0)))+1)</x:f>
        <x:v>744</x:v>
      </x:c>
      <x:c r="P2221" s="11" t="b">
        <x:f aca="0">INDEX(Device_Inventory!$K$2:$K$1201,MATCH(A2221,Device_Inventory!$A$2:$A$1201,0))&gt;B2221</x:f>
        <x:v>0</x:v>
      </x:c>
      <x:c r="Q2221" s="1" t="str">
        <x:f aca="0">IF(D2221&gt;O2221,"Fail: operating hours exceed in-service hours",IF(D2221+M2221&gt;O2221,"Fail: operating + unavailable hours exceed in-service hours",IF(P2221,"Partial month: within in-service hours","OK")))</x:f>
        <x:v>OK</x:v>
      </x:c>
    </x:row>
    <x:row r="2222" ht="15" hidden="0" customHeight="1">
      <x:c r="A2222" s="1" t="s">
        <x:v>2939</x:v>
      </x:c>
      <x:c r="B2222" s="14" t="n">
        <x:v>46054</x:v>
      </x:c>
      <x:c r="C2222" s="1" t="n">
        <x:v>67.1</x:v>
      </x:c>
      <x:c r="D2222" s="1" t="n">
        <x:v>489.2</x:v>
      </x:c>
      <x:c r="E2222" s="1" t="n">
        <x:v>30</x:v>
      </x:c>
      <x:c r="F2222" s="1" t="n">
        <x:v>4</x:v>
      </x:c>
      <x:c r="G2222" s="1" t="n">
        <x:v>49</x:v>
      </x:c>
      <x:c r="H2222" s="1" t="n">
        <x:v>0</x:v>
      </x:c>
      <x:c r="I2222" s="1" t="n">
        <x:v>3</x:v>
      </x:c>
      <x:c r="J2222" s="1" t="n">
        <x:v>0.45</x:v>
      </x:c>
      <x:c r="K2222" s="1" t="n">
        <x:v>0</x:v>
      </x:c>
      <x:c r="L2222" s="1" t="n">
        <x:v>95</x:v>
      </x:c>
      <x:c r="M2222" s="1" t="n">
        <x:v>7.1</x:v>
      </x:c>
      <x:c r="N2222" s="1" t="n">
        <x:v>9.8</x:v>
      </x:c>
      <x:c r="O2222" s="1" t="n">
        <x:f aca="0">24*MAX(0,EOMONTH(B2222,0)-MAX(B2222,INDEX(Device_Inventory!$K$2:$K$1201,MATCH(A2222,Device_Inventory!$A$2:$A$1201,0)))+1)</x:f>
        <x:v>672</x:v>
      </x:c>
      <x:c r="P2222" s="11" t="b">
        <x:f aca="0">INDEX(Device_Inventory!$K$2:$K$1201,MATCH(A2222,Device_Inventory!$A$2:$A$1201,0))&gt;B2222</x:f>
        <x:v>0</x:v>
      </x:c>
      <x:c r="Q2222" s="1" t="str">
        <x:f aca="0">IF(D2222&gt;O2222,"Fail: operating hours exceed in-service hours",IF(D2222+M2222&gt;O2222,"Fail: operating + unavailable hours exceed in-service hours",IF(P2222,"Partial month: within in-service hours","OK")))</x:f>
        <x:v>OK</x:v>
      </x:c>
    </x:row>
    <x:row r="2223" ht="15" hidden="0" customHeight="1">
      <x:c r="A2223" s="1" t="s">
        <x:v>2939</x:v>
      </x:c>
      <x:c r="B2223" s="14" t="n">
        <x:v>46082</x:v>
      </x:c>
      <x:c r="C2223" s="1" t="n">
        <x:v>61.1</x:v>
      </x:c>
      <x:c r="D2223" s="1" t="n">
        <x:v>377.8</x:v>
      </x:c>
      <x:c r="E2223" s="1" t="n">
        <x:v>27</x:v>
      </x:c>
      <x:c r="F2223" s="1" t="n">
        <x:v>3</x:v>
      </x:c>
      <x:c r="G2223" s="1" t="n">
        <x:v>36</x:v>
      </x:c>
      <x:c r="H2223" s="1" t="n">
        <x:v>0</x:v>
      </x:c>
      <x:c r="I2223" s="1" t="n">
        <x:v>1</x:v>
      </x:c>
      <x:c r="J2223" s="1" t="n">
        <x:v>0.37</x:v>
      </x:c>
      <x:c r="K2223" s="1" t="n">
        <x:v>0</x:v>
      </x:c>
      <x:c r="L2223" s="1" t="n">
        <x:v>94.2</x:v>
      </x:c>
      <x:c r="M2223" s="1" t="n">
        <x:v>5.9</x:v>
      </x:c>
      <x:c r="N2223" s="1" t="n">
        <x:v>10.1</x:v>
      </x:c>
      <x:c r="O2223" s="1" t="n">
        <x:f aca="0">24*MAX(0,EOMONTH(B2223,0)-MAX(B2223,INDEX(Device_Inventory!$K$2:$K$1201,MATCH(A2223,Device_Inventory!$A$2:$A$1201,0)))+1)</x:f>
        <x:v>744</x:v>
      </x:c>
      <x:c r="P2223" s="11" t="b">
        <x:f aca="0">INDEX(Device_Inventory!$K$2:$K$1201,MATCH(A2223,Device_Inventory!$A$2:$A$1201,0))&gt;B2223</x:f>
        <x:v>0</x:v>
      </x:c>
      <x:c r="Q2223" s="1" t="str">
        <x:f aca="0">IF(D2223&gt;O2223,"Fail: operating hours exceed in-service hours",IF(D2223+M2223&gt;O2223,"Fail: operating + unavailable hours exceed in-service hours",IF(P2223,"Partial month: within in-service hours","OK")))</x:f>
        <x:v>OK</x:v>
      </x:c>
    </x:row>
    <x:row r="2224" ht="15" hidden="0" customHeight="1">
      <x:c r="A2224" s="1" t="s">
        <x:v>2939</x:v>
      </x:c>
      <x:c r="B2224" s="14" t="n">
        <x:v>46113</x:v>
      </x:c>
      <x:c r="C2224" s="1" t="n">
        <x:v>71.4</x:v>
      </x:c>
      <x:c r="D2224" s="1" t="n">
        <x:v>405.1</x:v>
      </x:c>
      <x:c r="E2224" s="1" t="n">
        <x:v>18</x:v>
      </x:c>
      <x:c r="F2224" s="1" t="n">
        <x:v>3</x:v>
      </x:c>
      <x:c r="G2224" s="1" t="n">
        <x:v>25</x:v>
      </x:c>
      <x:c r="H2224" s="1" t="n">
        <x:v>0</x:v>
      </x:c>
      <x:c r="I2224" s="1" t="n">
        <x:v>0</x:v>
      </x:c>
      <x:c r="J2224" s="1" t="n">
        <x:v>0.43</x:v>
      </x:c>
      <x:c r="K2224" s="1" t="n">
        <x:v>1</x:v>
      </x:c>
      <x:c r="L2224" s="1" t="n">
        <x:v>96.3</x:v>
      </x:c>
      <x:c r="M2224" s="1" t="n">
        <x:v>8.5</x:v>
      </x:c>
      <x:c r="N2224" s="1" t="n">
        <x:v>21.1</x:v>
      </x:c>
      <x:c r="O2224" s="1" t="n">
        <x:f aca="0">24*MAX(0,EOMONTH(B2224,0)-MAX(B2224,INDEX(Device_Inventory!$K$2:$K$1201,MATCH(A2224,Device_Inventory!$A$2:$A$1201,0)))+1)</x:f>
        <x:v>720</x:v>
      </x:c>
      <x:c r="P2224" s="11" t="b">
        <x:f aca="0">INDEX(Device_Inventory!$K$2:$K$1201,MATCH(A2224,Device_Inventory!$A$2:$A$1201,0))&gt;B2224</x:f>
        <x:v>0</x:v>
      </x:c>
      <x:c r="Q2224" s="1" t="str">
        <x:f aca="0">IF(D2224&gt;O2224,"Fail: operating hours exceed in-service hours",IF(D2224+M2224&gt;O2224,"Fail: operating + unavailable hours exceed in-service hours",IF(P2224,"Partial month: within in-service hours","OK")))</x:f>
        <x:v>OK</x:v>
      </x:c>
    </x:row>
    <x:row r="2225" ht="15" hidden="0" customHeight="1">
      <x:c r="A2225" s="1" t="s">
        <x:v>2939</x:v>
      </x:c>
      <x:c r="B2225" s="14" t="n">
        <x:v>46143</x:v>
      </x:c>
      <x:c r="C2225" s="1" t="n">
        <x:v>70.2</x:v>
      </x:c>
      <x:c r="D2225" s="1" t="n">
        <x:v>400.7</x:v>
      </x:c>
      <x:c r="E2225" s="1" t="n">
        <x:v>14</x:v>
      </x:c>
      <x:c r="F2225" s="1" t="n">
        <x:v>0</x:v>
      </x:c>
      <x:c r="G2225" s="1" t="n">
        <x:v>30</x:v>
      </x:c>
      <x:c r="H2225" s="1" t="n">
        <x:v>0</x:v>
      </x:c>
      <x:c r="I2225" s="1" t="n">
        <x:v>3</x:v>
      </x:c>
      <x:c r="J2225" s="1" t="n">
        <x:v>0.6</x:v>
      </x:c>
      <x:c r="K2225" s="1" t="n">
        <x:v>1</x:v>
      </x:c>
      <x:c r="L2225" s="1" t="n">
        <x:v>91.4</x:v>
      </x:c>
      <x:c r="M2225" s="1" t="n">
        <x:v>2.3</x:v>
      </x:c>
      <x:c r="N2225" s="1" t="n">
        <x:v>16.3</x:v>
      </x:c>
      <x:c r="O2225" s="1" t="n">
        <x:f aca="0">24*MAX(0,EOMONTH(B2225,0)-MAX(B2225,INDEX(Device_Inventory!$K$2:$K$1201,MATCH(A2225,Device_Inventory!$A$2:$A$1201,0)))+1)</x:f>
        <x:v>744</x:v>
      </x:c>
      <x:c r="P2225" s="11" t="b">
        <x:f aca="0">INDEX(Device_Inventory!$K$2:$K$1201,MATCH(A2225,Device_Inventory!$A$2:$A$1201,0))&gt;B2225</x:f>
        <x:v>0</x:v>
      </x:c>
      <x:c r="Q2225" s="1" t="str">
        <x:f aca="0">IF(D2225&gt;O2225,"Fail: operating hours exceed in-service hours",IF(D2225+M2225&gt;O2225,"Fail: operating + unavailable hours exceed in-service hours",IF(P2225,"Partial month: within in-service hours","OK")))</x:f>
        <x:v>OK</x:v>
      </x:c>
    </x:row>
    <x:row r="2226" ht="15" hidden="0" customHeight="1">
      <x:c r="A2226" s="1" t="s">
        <x:v>2939</x:v>
      </x:c>
      <x:c r="B2226" s="14" t="n">
        <x:v>46174</x:v>
      </x:c>
      <x:c r="C2226" s="1" t="n">
        <x:v>64.1</x:v>
      </x:c>
      <x:c r="D2226" s="1" t="n">
        <x:v>466.8</x:v>
      </x:c>
      <x:c r="E2226" s="1" t="n">
        <x:v>9</x:v>
      </x:c>
      <x:c r="F2226" s="1" t="n">
        <x:v>1</x:v>
      </x:c>
      <x:c r="G2226" s="1" t="n">
        <x:v>30</x:v>
      </x:c>
      <x:c r="H2226" s="1" t="n">
        <x:v>0</x:v>
      </x:c>
      <x:c r="I2226" s="1" t="n">
        <x:v>1</x:v>
      </x:c>
      <x:c r="J2226" s="1" t="n">
        <x:v>0.09</x:v>
      </x:c>
      <x:c r="K2226" s="1" t="n">
        <x:v>0</x:v>
      </x:c>
      <x:c r="L2226" s="1" t="n">
        <x:v>94.1</x:v>
      </x:c>
      <x:c r="M2226" s="1" t="n">
        <x:v>4.7</x:v>
      </x:c>
      <x:c r="N2226" s="1" t="n">
        <x:v>20.3</x:v>
      </x:c>
      <x:c r="O2226" s="1" t="n">
        <x:f aca="0">24*MAX(0,EOMONTH(B2226,0)-MAX(B2226,INDEX(Device_Inventory!$K$2:$K$1201,MATCH(A2226,Device_Inventory!$A$2:$A$1201,0)))+1)</x:f>
        <x:v>720</x:v>
      </x:c>
      <x:c r="P2226" s="11" t="b">
        <x:f aca="0">INDEX(Device_Inventory!$K$2:$K$1201,MATCH(A2226,Device_Inventory!$A$2:$A$1201,0))&gt;B2226</x:f>
        <x:v>0</x:v>
      </x:c>
      <x:c r="Q2226" s="1" t="str">
        <x:f aca="0">IF(D2226&gt;O2226,"Fail: operating hours exceed in-service hours",IF(D2226+M2226&gt;O2226,"Fail: operating + unavailable hours exceed in-service hours",IF(P2226,"Partial month: within in-service hours","OK")))</x:f>
        <x:v>OK</x:v>
      </x:c>
    </x:row>
    <x:row r="2227" ht="15" hidden="0" customHeight="1">
      <x:c r="A2227" s="1" t="s">
        <x:v>2939</x:v>
      </x:c>
      <x:c r="B2227" s="14" t="n">
        <x:v>46204</x:v>
      </x:c>
      <x:c r="C2227" s="1" t="n">
        <x:v>55.6</x:v>
      </x:c>
      <x:c r="D2227" s="1" t="n">
        <x:v>339.8</x:v>
      </x:c>
      <x:c r="E2227" s="1" t="n">
        <x:v>18</x:v>
      </x:c>
      <x:c r="F2227" s="1" t="n">
        <x:v>1</x:v>
      </x:c>
      <x:c r="G2227" s="1" t="n">
        <x:v>44</x:v>
      </x:c>
      <x:c r="H2227" s="1" t="n">
        <x:v>1</x:v>
      </x:c>
      <x:c r="I2227" s="1" t="n">
        <x:v>3</x:v>
      </x:c>
      <x:c r="J2227" s="1" t="n">
        <x:v>0.48</x:v>
      </x:c>
      <x:c r="K2227" s="1" t="n">
        <x:v>0</x:v>
      </x:c>
      <x:c r="L2227" s="1" t="n">
        <x:v>95.6</x:v>
      </x:c>
      <x:c r="M2227" s="1" t="n">
        <x:v>0</x:v>
      </x:c>
      <x:c r="N2227" s="1" t="n">
        <x:v>14.7</x:v>
      </x:c>
      <x:c r="O2227" s="1" t="n">
        <x:f aca="0">24*MAX(0,EOMONTH(B2227,0)-MAX(B2227,INDEX(Device_Inventory!$K$2:$K$1201,MATCH(A2227,Device_Inventory!$A$2:$A$1201,0)))+1)</x:f>
        <x:v>744</x:v>
      </x:c>
      <x:c r="P2227" s="11" t="b">
        <x:f aca="0">INDEX(Device_Inventory!$K$2:$K$1201,MATCH(A2227,Device_Inventory!$A$2:$A$1201,0))&gt;B2227</x:f>
        <x:v>0</x:v>
      </x:c>
      <x:c r="Q2227" s="1" t="str">
        <x:f aca="0">IF(D2227&gt;O2227,"Fail: operating hours exceed in-service hours",IF(D2227+M2227&gt;O2227,"Fail: operating + unavailable hours exceed in-service hours",IF(P2227,"Partial month: within in-service hours","OK")))</x:f>
        <x:v>OK</x:v>
      </x:c>
    </x:row>
    <x:row r="2228" ht="15" hidden="0" customHeight="1">
      <x:c r="A2228" s="1" t="s">
        <x:v>2942</x:v>
      </x:c>
      <x:c r="B2228" s="14" t="n">
        <x:v>46054</x:v>
      </x:c>
      <x:c r="C2228" s="1" t="n">
        <x:v>87</x:v>
      </x:c>
      <x:c r="D2228" s="1" t="n">
        <x:v>528.2</x:v>
      </x:c>
      <x:c r="E2228" s="1" t="n">
        <x:v>21</x:v>
      </x:c>
      <x:c r="F2228" s="1" t="n">
        <x:v>3</x:v>
      </x:c>
      <x:c r="G2228" s="1" t="n">
        <x:v>40</x:v>
      </x:c>
      <x:c r="H2228" s="1" t="n">
        <x:v>0</x:v>
      </x:c>
      <x:c r="I2228" s="1" t="n">
        <x:v>3</x:v>
      </x:c>
      <x:c r="J2228" s="1" t="n">
        <x:v>1.81</x:v>
      </x:c>
      <x:c r="K2228" s="1" t="n">
        <x:v>0</x:v>
      </x:c>
      <x:c r="L2228" s="1" t="n">
        <x:v>95.4</x:v>
      </x:c>
      <x:c r="M2228" s="1" t="n">
        <x:v>9.4</x:v>
      </x:c>
      <x:c r="N2228" s="1" t="n">
        <x:v>8.6</x:v>
      </x:c>
      <x:c r="O2228" s="1" t="n">
        <x:f aca="0">24*MAX(0,EOMONTH(B2228,0)-MAX(B2228,INDEX(Device_Inventory!$K$2:$K$1201,MATCH(A2228,Device_Inventory!$A$2:$A$1201,0)))+1)</x:f>
        <x:v>672</x:v>
      </x:c>
      <x:c r="P2228" s="11" t="b">
        <x:f aca="0">INDEX(Device_Inventory!$K$2:$K$1201,MATCH(A2228,Device_Inventory!$A$2:$A$1201,0))&gt;B2228</x:f>
        <x:v>0</x:v>
      </x:c>
      <x:c r="Q2228" s="1" t="str">
        <x:f aca="0">IF(D2228&gt;O2228,"Fail: operating hours exceed in-service hours",IF(D2228+M2228&gt;O2228,"Fail: operating + unavailable hours exceed in-service hours",IF(P2228,"Partial month: within in-service hours","OK")))</x:f>
        <x:v>OK</x:v>
      </x:c>
    </x:row>
    <x:row r="2229" ht="15" hidden="0" customHeight="1">
      <x:c r="A2229" s="1" t="s">
        <x:v>2942</x:v>
      </x:c>
      <x:c r="B2229" s="14" t="n">
        <x:v>46082</x:v>
      </x:c>
      <x:c r="C2229" s="1" t="n">
        <x:v>83.6</x:v>
      </x:c>
      <x:c r="D2229" s="1" t="n">
        <x:v>470.3</x:v>
      </x:c>
      <x:c r="E2229" s="1" t="n">
        <x:v>19</x:v>
      </x:c>
      <x:c r="F2229" s="1" t="n">
        <x:v>0</x:v>
      </x:c>
      <x:c r="G2229" s="1" t="n">
        <x:v>35</x:v>
      </x:c>
      <x:c r="H2229" s="1" t="n">
        <x:v>1</x:v>
      </x:c>
      <x:c r="I2229" s="1" t="n">
        <x:v>0</x:v>
      </x:c>
      <x:c r="J2229" s="1" t="n">
        <x:v>0</x:v>
      </x:c>
      <x:c r="K2229" s="1" t="n">
        <x:v>2</x:v>
      </x:c>
      <x:c r="L2229" s="1" t="n">
        <x:v>99</x:v>
      </x:c>
      <x:c r="M2229" s="1" t="n">
        <x:v>7.4</x:v>
      </x:c>
      <x:c r="N2229" s="1" t="n">
        <x:v>15.2</x:v>
      </x:c>
      <x:c r="O2229" s="1" t="n">
        <x:f aca="0">24*MAX(0,EOMONTH(B2229,0)-MAX(B2229,INDEX(Device_Inventory!$K$2:$K$1201,MATCH(A2229,Device_Inventory!$A$2:$A$1201,0)))+1)</x:f>
        <x:v>744</x:v>
      </x:c>
      <x:c r="P2229" s="11" t="b">
        <x:f aca="0">INDEX(Device_Inventory!$K$2:$K$1201,MATCH(A2229,Device_Inventory!$A$2:$A$1201,0))&gt;B2229</x:f>
        <x:v>0</x:v>
      </x:c>
      <x:c r="Q2229" s="1" t="str">
        <x:f aca="0">IF(D2229&gt;O2229,"Fail: operating hours exceed in-service hours",IF(D2229+M2229&gt;O2229,"Fail: operating + unavailable hours exceed in-service hours",IF(P2229,"Partial month: within in-service hours","OK")))</x:f>
        <x:v>OK</x:v>
      </x:c>
    </x:row>
    <x:row r="2230" ht="15" hidden="0" customHeight="1">
      <x:c r="A2230" s="1" t="s">
        <x:v>2942</x:v>
      </x:c>
      <x:c r="B2230" s="14" t="n">
        <x:v>46113</x:v>
      </x:c>
      <x:c r="C2230" s="1" t="n">
        <x:v>59.6</x:v>
      </x:c>
      <x:c r="D2230" s="1" t="n">
        <x:v>415.6</x:v>
      </x:c>
      <x:c r="E2230" s="1" t="n">
        <x:v>8</x:v>
      </x:c>
      <x:c r="F2230" s="1" t="n">
        <x:v>0</x:v>
      </x:c>
      <x:c r="G2230" s="1" t="n">
        <x:v>31</x:v>
      </x:c>
      <x:c r="H2230" s="1" t="n">
        <x:v>0</x:v>
      </x:c>
      <x:c r="I2230" s="1" t="n">
        <x:v>4</x:v>
      </x:c>
      <x:c r="J2230" s="1" t="n">
        <x:v>0.04</x:v>
      </x:c>
      <x:c r="K2230" s="1" t="n">
        <x:v>0</x:v>
      </x:c>
      <x:c r="L2230" s="1" t="n">
        <x:v>92.6</x:v>
      </x:c>
      <x:c r="M2230" s="1" t="n">
        <x:v>1.8</x:v>
      </x:c>
      <x:c r="N2230" s="1" t="n">
        <x:v>13.8</x:v>
      </x:c>
      <x:c r="O2230" s="1" t="n">
        <x:f aca="0">24*MAX(0,EOMONTH(B2230,0)-MAX(B2230,INDEX(Device_Inventory!$K$2:$K$1201,MATCH(A2230,Device_Inventory!$A$2:$A$1201,0)))+1)</x:f>
        <x:v>720</x:v>
      </x:c>
      <x:c r="P2230" s="11" t="b">
        <x:f aca="0">INDEX(Device_Inventory!$K$2:$K$1201,MATCH(A2230,Device_Inventory!$A$2:$A$1201,0))&gt;B2230</x:f>
        <x:v>0</x:v>
      </x:c>
      <x:c r="Q2230" s="1" t="str">
        <x:f aca="0">IF(D2230&gt;O2230,"Fail: operating hours exceed in-service hours",IF(D2230+M2230&gt;O2230,"Fail: operating + unavailable hours exceed in-service hours",IF(P2230,"Partial month: within in-service hours","OK")))</x:f>
        <x:v>OK</x:v>
      </x:c>
    </x:row>
    <x:row r="2231" ht="15" hidden="0" customHeight="1">
      <x:c r="A2231" s="1" t="s">
        <x:v>2942</x:v>
      </x:c>
      <x:c r="B2231" s="14" t="n">
        <x:v>46143</x:v>
      </x:c>
      <x:c r="C2231" s="1" t="n">
        <x:v>65.5</x:v>
      </x:c>
      <x:c r="D2231" s="1" t="n">
        <x:v>464.6</x:v>
      </x:c>
      <x:c r="E2231" s="1" t="n">
        <x:v>17</x:v>
      </x:c>
      <x:c r="F2231" s="1" t="n">
        <x:v>0</x:v>
      </x:c>
      <x:c r="G2231" s="1" t="n">
        <x:v>47</x:v>
      </x:c>
      <x:c r="H2231" s="1" t="n">
        <x:v>0</x:v>
      </x:c>
      <x:c r="I2231" s="1" t="n">
        <x:v>1</x:v>
      </x:c>
      <x:c r="J2231" s="1" t="n">
        <x:v>0.17</x:v>
      </x:c>
      <x:c r="K2231" s="1" t="n">
        <x:v>0</x:v>
      </x:c>
      <x:c r="L2231" s="1" t="n">
        <x:v>97.9</x:v>
      </x:c>
      <x:c r="M2231" s="1" t="n">
        <x:v>3.3</x:v>
      </x:c>
      <x:c r="N2231" s="1" t="n">
        <x:v>11.1</x:v>
      </x:c>
      <x:c r="O2231" s="1" t="n">
        <x:f aca="0">24*MAX(0,EOMONTH(B2231,0)-MAX(B2231,INDEX(Device_Inventory!$K$2:$K$1201,MATCH(A2231,Device_Inventory!$A$2:$A$1201,0)))+1)</x:f>
        <x:v>744</x:v>
      </x:c>
      <x:c r="P2231" s="11" t="b">
        <x:f aca="0">INDEX(Device_Inventory!$K$2:$K$1201,MATCH(A2231,Device_Inventory!$A$2:$A$1201,0))&gt;B2231</x:f>
        <x:v>0</x:v>
      </x:c>
      <x:c r="Q2231" s="1" t="str">
        <x:f aca="0">IF(D2231&gt;O2231,"Fail: operating hours exceed in-service hours",IF(D2231+M2231&gt;O2231,"Fail: operating + unavailable hours exceed in-service hours",IF(P2231,"Partial month: within in-service hours","OK")))</x:f>
        <x:v>OK</x:v>
      </x:c>
    </x:row>
    <x:row r="2232" ht="15" hidden="0" customHeight="1">
      <x:c r="A2232" s="1" t="s">
        <x:v>2942</x:v>
      </x:c>
      <x:c r="B2232" s="14" t="n">
        <x:v>46174</x:v>
      </x:c>
      <x:c r="C2232" s="1" t="n">
        <x:v>57.2</x:v>
      </x:c>
      <x:c r="D2232" s="1" t="n">
        <x:v>379.8</x:v>
      </x:c>
      <x:c r="E2232" s="1" t="n">
        <x:v>20</x:v>
      </x:c>
      <x:c r="F2232" s="1" t="n">
        <x:v>1</x:v>
      </x:c>
      <x:c r="G2232" s="1" t="n">
        <x:v>28</x:v>
      </x:c>
      <x:c r="H2232" s="1" t="n">
        <x:v>0</x:v>
      </x:c>
      <x:c r="I2232" s="1" t="n">
        <x:v>1</x:v>
      </x:c>
      <x:c r="J2232" s="1" t="n">
        <x:v>0</x:v>
      </x:c>
      <x:c r="K2232" s="1" t="n">
        <x:v>1</x:v>
      </x:c>
      <x:c r="L2232" s="1" t="n">
        <x:v>98.8</x:v>
      </x:c>
      <x:c r="M2232" s="1" t="n">
        <x:v>4.3</x:v>
      </x:c>
      <x:c r="N2232" s="1" t="n">
        <x:v>7.9</x:v>
      </x:c>
      <x:c r="O2232" s="1" t="n">
        <x:f aca="0">24*MAX(0,EOMONTH(B2232,0)-MAX(B2232,INDEX(Device_Inventory!$K$2:$K$1201,MATCH(A2232,Device_Inventory!$A$2:$A$1201,0)))+1)</x:f>
        <x:v>720</x:v>
      </x:c>
      <x:c r="P2232" s="11" t="b">
        <x:f aca="0">INDEX(Device_Inventory!$K$2:$K$1201,MATCH(A2232,Device_Inventory!$A$2:$A$1201,0))&gt;B2232</x:f>
        <x:v>0</x:v>
      </x:c>
      <x:c r="Q2232" s="1" t="str">
        <x:f aca="0">IF(D2232&gt;O2232,"Fail: operating hours exceed in-service hours",IF(D2232+M2232&gt;O2232,"Fail: operating + unavailable hours exceed in-service hours",IF(P2232,"Partial month: within in-service hours","OK")))</x:f>
        <x:v>OK</x:v>
      </x:c>
    </x:row>
    <x:row r="2233" ht="15" hidden="0" customHeight="1">
      <x:c r="A2233" s="1" t="s">
        <x:v>2942</x:v>
      </x:c>
      <x:c r="B2233" s="14" t="n">
        <x:v>46204</x:v>
      </x:c>
      <x:c r="C2233" s="1" t="n">
        <x:v>82.5</x:v>
      </x:c>
      <x:c r="D2233" s="1" t="n">
        <x:v>503.7</x:v>
      </x:c>
      <x:c r="E2233" s="1" t="n">
        <x:v>25</x:v>
      </x:c>
      <x:c r="F2233" s="1" t="n">
        <x:v>1</x:v>
      </x:c>
      <x:c r="G2233" s="1" t="n">
        <x:v>40</x:v>
      </x:c>
      <x:c r="H2233" s="1" t="n">
        <x:v>0</x:v>
      </x:c>
      <x:c r="I2233" s="1" t="n">
        <x:v>1</x:v>
      </x:c>
      <x:c r="J2233" s="1" t="n">
        <x:v>0.03</x:v>
      </x:c>
      <x:c r="K2233" s="1" t="n">
        <x:v>0</x:v>
      </x:c>
      <x:c r="L2233" s="1" t="n">
        <x:v>95.3</x:v>
      </x:c>
      <x:c r="M2233" s="1" t="n">
        <x:v>12.6</x:v>
      </x:c>
      <x:c r="N2233" s="1" t="n">
        <x:v>25</x:v>
      </x:c>
      <x:c r="O2233" s="1" t="n">
        <x:f aca="0">24*MAX(0,EOMONTH(B2233,0)-MAX(B2233,INDEX(Device_Inventory!$K$2:$K$1201,MATCH(A2233,Device_Inventory!$A$2:$A$1201,0)))+1)</x:f>
        <x:v>744</x:v>
      </x:c>
      <x:c r="P2233" s="11" t="b">
        <x:f aca="0">INDEX(Device_Inventory!$K$2:$K$1201,MATCH(A2233,Device_Inventory!$A$2:$A$1201,0))&gt;B2233</x:f>
        <x:v>0</x:v>
      </x:c>
      <x:c r="Q2233" s="1" t="str">
        <x:f aca="0">IF(D2233&gt;O2233,"Fail: operating hours exceed in-service hours",IF(D2233+M2233&gt;O2233,"Fail: operating + unavailable hours exceed in-service hours",IF(P2233,"Partial month: within in-service hours","OK")))</x:f>
        <x:v>OK</x:v>
      </x:c>
    </x:row>
    <x:row r="2234" ht="15" hidden="0" customHeight="1">
      <x:c r="A2234" s="1" t="s">
        <x:v>1036</x:v>
      </x:c>
      <x:c r="B2234" s="14" t="n">
        <x:v>46054</x:v>
      </x:c>
      <x:c r="C2234" s="1" t="n">
        <x:v>42.3</x:v>
      </x:c>
      <x:c r="D2234" s="1" t="n">
        <x:v>304.3</x:v>
      </x:c>
      <x:c r="E2234" s="1" t="n">
        <x:v>17</x:v>
      </x:c>
      <x:c r="F2234" s="1" t="n">
        <x:v>0</x:v>
      </x:c>
      <x:c r="G2234" s="1" t="n">
        <x:v>43</x:v>
      </x:c>
      <x:c r="H2234" s="1" t="n">
        <x:v>0</x:v>
      </x:c>
      <x:c r="I2234" s="1" t="n">
        <x:v>0</x:v>
      </x:c>
      <x:c r="J2234" s="1" t="n">
        <x:v>0.45</x:v>
      </x:c>
      <x:c r="K2234" s="1" t="n">
        <x:v>0</x:v>
      </x:c>
      <x:c r="L2234" s="1" t="n">
        <x:v>90.4</x:v>
      </x:c>
      <x:c r="M2234" s="1" t="n">
        <x:v>4</x:v>
      </x:c>
      <x:c r="N2234" s="1" t="n">
        <x:v>6.3</x:v>
      </x:c>
      <x:c r="O2234" s="1" t="n">
        <x:f aca="0">24*MAX(0,EOMONTH(B2234,0)-MAX(B2234,INDEX(Device_Inventory!$K$2:$K$1201,MATCH(A2234,Device_Inventory!$A$2:$A$1201,0)))+1)</x:f>
        <x:v>672</x:v>
      </x:c>
      <x:c r="P2234" s="11" t="b">
        <x:f aca="0">INDEX(Device_Inventory!$K$2:$K$1201,MATCH(A2234,Device_Inventory!$A$2:$A$1201,0))&gt;B2234</x:f>
        <x:v>0</x:v>
      </x:c>
      <x:c r="Q2234" s="1" t="str">
        <x:f aca="0">IF(D2234&gt;O2234,"Fail: operating hours exceed in-service hours",IF(D2234+M2234&gt;O2234,"Fail: operating + unavailable hours exceed in-service hours",IF(P2234,"Partial month: within in-service hours","OK")))</x:f>
        <x:v>OK</x:v>
      </x:c>
    </x:row>
    <x:row r="2235" ht="15" hidden="0" customHeight="1">
      <x:c r="A2235" s="1" t="s">
        <x:v>1036</x:v>
      </x:c>
      <x:c r="B2235" s="14" t="n">
        <x:v>46082</x:v>
      </x:c>
      <x:c r="C2235" s="1" t="n">
        <x:v>69.4</x:v>
      </x:c>
      <x:c r="D2235" s="1" t="n">
        <x:v>481.7</x:v>
      </x:c>
      <x:c r="E2235" s="1" t="n">
        <x:v>21</x:v>
      </x:c>
      <x:c r="F2235" s="1" t="n">
        <x:v>0</x:v>
      </x:c>
      <x:c r="G2235" s="1" t="n">
        <x:v>33</x:v>
      </x:c>
      <x:c r="H2235" s="1" t="n">
        <x:v>0</x:v>
      </x:c>
      <x:c r="I2235" s="1" t="n">
        <x:v>3</x:v>
      </x:c>
      <x:c r="J2235" s="1" t="n">
        <x:v>0</x:v>
      </x:c>
      <x:c r="K2235" s="1" t="n">
        <x:v>1</x:v>
      </x:c>
      <x:c r="L2235" s="1" t="n">
        <x:v>93.6</x:v>
      </x:c>
      <x:c r="M2235" s="1" t="n">
        <x:v>4</x:v>
      </x:c>
      <x:c r="N2235" s="1" t="n">
        <x:v>6.6</x:v>
      </x:c>
      <x:c r="O2235" s="1" t="n">
        <x:f aca="0">24*MAX(0,EOMONTH(B2235,0)-MAX(B2235,INDEX(Device_Inventory!$K$2:$K$1201,MATCH(A2235,Device_Inventory!$A$2:$A$1201,0)))+1)</x:f>
        <x:v>744</x:v>
      </x:c>
      <x:c r="P2235" s="11" t="b">
        <x:f aca="0">INDEX(Device_Inventory!$K$2:$K$1201,MATCH(A2235,Device_Inventory!$A$2:$A$1201,0))&gt;B2235</x:f>
        <x:v>0</x:v>
      </x:c>
      <x:c r="Q2235" s="1" t="str">
        <x:f aca="0">IF(D2235&gt;O2235,"Fail: operating hours exceed in-service hours",IF(D2235+M2235&gt;O2235,"Fail: operating + unavailable hours exceed in-service hours",IF(P2235,"Partial month: within in-service hours","OK")))</x:f>
        <x:v>OK</x:v>
      </x:c>
    </x:row>
    <x:row r="2236" ht="15" hidden="0" customHeight="1">
      <x:c r="A2236" s="1" t="s">
        <x:v>1036</x:v>
      </x:c>
      <x:c r="B2236" s="14" t="n">
        <x:v>46113</x:v>
      </x:c>
      <x:c r="C2236" s="1" t="n">
        <x:v>44.3</x:v>
      </x:c>
      <x:c r="D2236" s="1" t="n">
        <x:v>296.9</x:v>
      </x:c>
      <x:c r="E2236" s="1" t="n">
        <x:v>15</x:v>
      </x:c>
      <x:c r="F2236" s="1" t="n">
        <x:v>0</x:v>
      </x:c>
      <x:c r="G2236" s="1" t="n">
        <x:v>41</x:v>
      </x:c>
      <x:c r="H2236" s="1" t="n">
        <x:v>1</x:v>
      </x:c>
      <x:c r="I2236" s="1" t="n">
        <x:v>3</x:v>
      </x:c>
      <x:c r="J2236" s="1" t="n">
        <x:v>0</x:v>
      </x:c>
      <x:c r="K2236" s="1" t="n">
        <x:v>0</x:v>
      </x:c>
      <x:c r="L2236" s="1" t="n">
        <x:v>94.8</x:v>
      </x:c>
      <x:c r="M2236" s="1" t="n">
        <x:v>0.9</x:v>
      </x:c>
      <x:c r="N2236" s="1" t="n">
        <x:v>10.4</x:v>
      </x:c>
      <x:c r="O2236" s="1" t="n">
        <x:f aca="0">24*MAX(0,EOMONTH(B2236,0)-MAX(B2236,INDEX(Device_Inventory!$K$2:$K$1201,MATCH(A2236,Device_Inventory!$A$2:$A$1201,0)))+1)</x:f>
        <x:v>720</x:v>
      </x:c>
      <x:c r="P2236" s="11" t="b">
        <x:f aca="0">INDEX(Device_Inventory!$K$2:$K$1201,MATCH(A2236,Device_Inventory!$A$2:$A$1201,0))&gt;B2236</x:f>
        <x:v>0</x:v>
      </x:c>
      <x:c r="Q2236" s="1" t="str">
        <x:f aca="0">IF(D2236&gt;O2236,"Fail: operating hours exceed in-service hours",IF(D2236+M2236&gt;O2236,"Fail: operating + unavailable hours exceed in-service hours",IF(P2236,"Partial month: within in-service hours","OK")))</x:f>
        <x:v>OK</x:v>
      </x:c>
    </x:row>
    <x:row r="2237" ht="15" hidden="0" customHeight="1">
      <x:c r="A2237" s="1" t="s">
        <x:v>1036</x:v>
      </x:c>
      <x:c r="B2237" s="14" t="n">
        <x:v>46143</x:v>
      </x:c>
      <x:c r="C2237" s="1" t="n">
        <x:v>60.4</x:v>
      </x:c>
      <x:c r="D2237" s="1" t="n">
        <x:v>349.7</x:v>
      </x:c>
      <x:c r="E2237" s="1" t="n">
        <x:v>17</x:v>
      </x:c>
      <x:c r="F2237" s="1" t="n">
        <x:v>1</x:v>
      </x:c>
      <x:c r="G2237" s="1" t="n">
        <x:v>23</x:v>
      </x:c>
      <x:c r="H2237" s="1" t="n">
        <x:v>0</x:v>
      </x:c>
      <x:c r="I2237" s="1" t="n">
        <x:v>3</x:v>
      </x:c>
      <x:c r="J2237" s="1" t="n">
        <x:v>0</x:v>
      </x:c>
      <x:c r="K2237" s="1" t="n">
        <x:v>0</x:v>
      </x:c>
      <x:c r="L2237" s="1" t="n">
        <x:v>96.3</x:v>
      </x:c>
      <x:c r="M2237" s="1" t="n">
        <x:v>8.7</x:v>
      </x:c>
      <x:c r="N2237" s="1" t="n">
        <x:v>12.9</x:v>
      </x:c>
      <x:c r="O2237" s="1" t="n">
        <x:f aca="0">24*MAX(0,EOMONTH(B2237,0)-MAX(B2237,INDEX(Device_Inventory!$K$2:$K$1201,MATCH(A2237,Device_Inventory!$A$2:$A$1201,0)))+1)</x:f>
        <x:v>744</x:v>
      </x:c>
      <x:c r="P2237" s="11" t="b">
        <x:f aca="0">INDEX(Device_Inventory!$K$2:$K$1201,MATCH(A2237,Device_Inventory!$A$2:$A$1201,0))&gt;B2237</x:f>
        <x:v>0</x:v>
      </x:c>
      <x:c r="Q2237" s="1" t="str">
        <x:f aca="0">IF(D2237&gt;O2237,"Fail: operating hours exceed in-service hours",IF(D2237+M2237&gt;O2237,"Fail: operating + unavailable hours exceed in-service hours",IF(P2237,"Partial month: within in-service hours","OK")))</x:f>
        <x:v>OK</x:v>
      </x:c>
    </x:row>
    <x:row r="2238" ht="15" hidden="0" customHeight="1">
      <x:c r="A2238" s="1" t="s">
        <x:v>1036</x:v>
      </x:c>
      <x:c r="B2238" s="14" t="n">
        <x:v>46174</x:v>
      </x:c>
      <x:c r="C2238" s="1" t="n">
        <x:v>67.3</x:v>
      </x:c>
      <x:c r="D2238" s="1" t="n">
        <x:v>379.8</x:v>
      </x:c>
      <x:c r="E2238" s="1" t="n">
        <x:v>15</x:v>
      </x:c>
      <x:c r="F2238" s="1" t="n">
        <x:v>1</x:v>
      </x:c>
      <x:c r="G2238" s="1" t="n">
        <x:v>41</x:v>
      </x:c>
      <x:c r="H2238" s="1" t="n">
        <x:v>1</x:v>
      </x:c>
      <x:c r="I2238" s="1" t="n">
        <x:v>4</x:v>
      </x:c>
      <x:c r="J2238" s="1" t="n">
        <x:v>0.38</x:v>
      </x:c>
      <x:c r="K2238" s="1" t="n">
        <x:v>0</x:v>
      </x:c>
      <x:c r="L2238" s="1" t="n">
        <x:v>89.7</x:v>
      </x:c>
      <x:c r="M2238" s="1" t="n">
        <x:v>4.2</x:v>
      </x:c>
      <x:c r="N2238" s="1" t="n">
        <x:v>18.6</x:v>
      </x:c>
      <x:c r="O2238" s="1" t="n">
        <x:f aca="0">24*MAX(0,EOMONTH(B2238,0)-MAX(B2238,INDEX(Device_Inventory!$K$2:$K$1201,MATCH(A2238,Device_Inventory!$A$2:$A$1201,0)))+1)</x:f>
        <x:v>720</x:v>
      </x:c>
      <x:c r="P2238" s="11" t="b">
        <x:f aca="0">INDEX(Device_Inventory!$K$2:$K$1201,MATCH(A2238,Device_Inventory!$A$2:$A$1201,0))&gt;B2238</x:f>
        <x:v>0</x:v>
      </x:c>
      <x:c r="Q2238" s="1" t="str">
        <x:f aca="0">IF(D2238&gt;O2238,"Fail: operating hours exceed in-service hours",IF(D2238+M2238&gt;O2238,"Fail: operating + unavailable hours exceed in-service hours",IF(P2238,"Partial month: within in-service hours","OK")))</x:f>
        <x:v>OK</x:v>
      </x:c>
    </x:row>
    <x:row r="2239" ht="15" hidden="0" customHeight="1">
      <x:c r="A2239" s="1" t="s">
        <x:v>1036</x:v>
      </x:c>
      <x:c r="B2239" s="14" t="n">
        <x:v>46204</x:v>
      </x:c>
      <x:c r="C2239" s="1" t="n">
        <x:v>52</x:v>
      </x:c>
      <x:c r="D2239" s="1" t="n">
        <x:v>300.3</x:v>
      </x:c>
      <x:c r="E2239" s="1" t="n">
        <x:v>14</x:v>
      </x:c>
      <x:c r="F2239" s="1" t="n">
        <x:v>0</x:v>
      </x:c>
      <x:c r="G2239" s="1" t="n">
        <x:v>25</x:v>
      </x:c>
      <x:c r="H2239" s="1" t="n">
        <x:v>0</x:v>
      </x:c>
      <x:c r="I2239" s="1" t="n">
        <x:v>3</x:v>
      </x:c>
      <x:c r="J2239" s="1" t="n">
        <x:v>0</x:v>
      </x:c>
      <x:c r="K2239" s="1" t="n">
        <x:v>0</x:v>
      </x:c>
      <x:c r="L2239" s="1" t="n">
        <x:v>99.4</x:v>
      </x:c>
      <x:c r="M2239" s="1" t="n">
        <x:v>9</x:v>
      </x:c>
      <x:c r="N2239" s="1" t="n">
        <x:v>7.1</x:v>
      </x:c>
      <x:c r="O2239" s="1" t="n">
        <x:f aca="0">24*MAX(0,EOMONTH(B2239,0)-MAX(B2239,INDEX(Device_Inventory!$K$2:$K$1201,MATCH(A2239,Device_Inventory!$A$2:$A$1201,0)))+1)</x:f>
        <x:v>744</x:v>
      </x:c>
      <x:c r="P2239" s="11" t="b">
        <x:f aca="0">INDEX(Device_Inventory!$K$2:$K$1201,MATCH(A2239,Device_Inventory!$A$2:$A$1201,0))&gt;B2239</x:f>
        <x:v>0</x:v>
      </x:c>
      <x:c r="Q2239" s="1" t="str">
        <x:f aca="0">IF(D2239&gt;O2239,"Fail: operating hours exceed in-service hours",IF(D2239+M2239&gt;O2239,"Fail: operating + unavailable hours exceed in-service hours",IF(P2239,"Partial month: within in-service hours","OK")))</x:f>
        <x:v>OK</x:v>
      </x:c>
    </x:row>
    <x:row r="2240" ht="15" hidden="0" customHeight="1">
      <x:c r="A2240" s="1" t="s">
        <x:v>1038</x:v>
      </x:c>
      <x:c r="B2240" s="14" t="n">
        <x:v>46054</x:v>
      </x:c>
      <x:c r="C2240" s="1" t="n">
        <x:v>46.3</x:v>
      </x:c>
      <x:c r="D2240" s="1" t="n">
        <x:v>275.7</x:v>
      </x:c>
      <x:c r="E2240" s="1" t="n">
        <x:v>26</x:v>
      </x:c>
      <x:c r="F2240" s="1" t="n">
        <x:v>1</x:v>
      </x:c>
      <x:c r="G2240" s="1" t="n">
        <x:v>23</x:v>
      </x:c>
      <x:c r="H2240" s="1" t="n">
        <x:v>0</x:v>
      </x:c>
      <x:c r="I2240" s="1" t="n">
        <x:v>4</x:v>
      </x:c>
      <x:c r="J2240" s="1" t="n">
        <x:v>0.03</x:v>
      </x:c>
      <x:c r="K2240" s="1" t="n">
        <x:v>0</x:v>
      </x:c>
      <x:c r="L2240" s="1" t="n">
        <x:v>93</x:v>
      </x:c>
      <x:c r="M2240" s="1" t="n">
        <x:v>0</x:v>
      </x:c>
      <x:c r="N2240" s="1" t="n">
        <x:v>8.6</x:v>
      </x:c>
      <x:c r="O2240" s="1" t="n">
        <x:f aca="0">24*MAX(0,EOMONTH(B2240,0)-MAX(B2240,INDEX(Device_Inventory!$K$2:$K$1201,MATCH(A2240,Device_Inventory!$A$2:$A$1201,0)))+1)</x:f>
        <x:v>672</x:v>
      </x:c>
      <x:c r="P2240" s="11" t="b">
        <x:f aca="0">INDEX(Device_Inventory!$K$2:$K$1201,MATCH(A2240,Device_Inventory!$A$2:$A$1201,0))&gt;B2240</x:f>
        <x:v>0</x:v>
      </x:c>
      <x:c r="Q2240" s="1" t="str">
        <x:f aca="0">IF(D2240&gt;O2240,"Fail: operating hours exceed in-service hours",IF(D2240+M2240&gt;O2240,"Fail: operating + unavailable hours exceed in-service hours",IF(P2240,"Partial month: within in-service hours","OK")))</x:f>
        <x:v>OK</x:v>
      </x:c>
    </x:row>
    <x:row r="2241" ht="15" hidden="0" customHeight="1">
      <x:c r="A2241" s="1" t="s">
        <x:v>1038</x:v>
      </x:c>
      <x:c r="B2241" s="14" t="n">
        <x:v>46082</x:v>
      </x:c>
      <x:c r="C2241" s="1" t="n">
        <x:v>54.3</x:v>
      </x:c>
      <x:c r="D2241" s="1" t="n">
        <x:v>337</x:v>
      </x:c>
      <x:c r="E2241" s="1" t="n">
        <x:v>16</x:v>
      </x:c>
      <x:c r="F2241" s="1" t="n">
        <x:v>0</x:v>
      </x:c>
      <x:c r="G2241" s="1" t="n">
        <x:v>31</x:v>
      </x:c>
      <x:c r="H2241" s="1" t="n">
        <x:v>0</x:v>
      </x:c>
      <x:c r="I2241" s="1" t="n">
        <x:v>1</x:v>
      </x:c>
      <x:c r="J2241" s="1" t="n">
        <x:v>0.06</x:v>
      </x:c>
      <x:c r="K2241" s="1" t="n">
        <x:v>0</x:v>
      </x:c>
      <x:c r="L2241" s="1" t="n">
        <x:v>96.6</x:v>
      </x:c>
      <x:c r="M2241" s="1" t="n">
        <x:v>8.1</x:v>
      </x:c>
      <x:c r="N2241" s="1" t="n">
        <x:v>7.8</x:v>
      </x:c>
      <x:c r="O2241" s="1" t="n">
        <x:f aca="0">24*MAX(0,EOMONTH(B2241,0)-MAX(B2241,INDEX(Device_Inventory!$K$2:$K$1201,MATCH(A2241,Device_Inventory!$A$2:$A$1201,0)))+1)</x:f>
        <x:v>744</x:v>
      </x:c>
      <x:c r="P2241" s="11" t="b">
        <x:f aca="0">INDEX(Device_Inventory!$K$2:$K$1201,MATCH(A2241,Device_Inventory!$A$2:$A$1201,0))&gt;B2241</x:f>
        <x:v>0</x:v>
      </x:c>
      <x:c r="Q2241" s="1" t="str">
        <x:f aca="0">IF(D2241&gt;O2241,"Fail: operating hours exceed in-service hours",IF(D2241+M2241&gt;O2241,"Fail: operating + unavailable hours exceed in-service hours",IF(P2241,"Partial month: within in-service hours","OK")))</x:f>
        <x:v>OK</x:v>
      </x:c>
    </x:row>
    <x:row r="2242" ht="15" hidden="0" customHeight="1">
      <x:c r="A2242" s="1" t="s">
        <x:v>1038</x:v>
      </x:c>
      <x:c r="B2242" s="14" t="n">
        <x:v>46113</x:v>
      </x:c>
      <x:c r="C2242" s="1" t="n">
        <x:v>59.4</x:v>
      </x:c>
      <x:c r="D2242" s="1" t="n">
        <x:v>344.1</x:v>
      </x:c>
      <x:c r="E2242" s="1" t="n">
        <x:v>11</x:v>
      </x:c>
      <x:c r="F2242" s="1" t="n">
        <x:v>0</x:v>
      </x:c>
      <x:c r="G2242" s="1" t="n">
        <x:v>32</x:v>
      </x:c>
      <x:c r="H2242" s="1" t="n">
        <x:v>1</x:v>
      </x:c>
      <x:c r="I2242" s="1" t="n">
        <x:v>3</x:v>
      </x:c>
      <x:c r="J2242" s="1" t="n">
        <x:v>0.45</x:v>
      </x:c>
      <x:c r="K2242" s="1" t="n">
        <x:v>1</x:v>
      </x:c>
      <x:c r="L2242" s="1" t="n">
        <x:v>95</x:v>
      </x:c>
      <x:c r="M2242" s="1" t="n">
        <x:v>11.1</x:v>
      </x:c>
      <x:c r="N2242" s="1" t="n">
        <x:v>6.7</x:v>
      </x:c>
      <x:c r="O2242" s="1" t="n">
        <x:f aca="0">24*MAX(0,EOMONTH(B2242,0)-MAX(B2242,INDEX(Device_Inventory!$K$2:$K$1201,MATCH(A2242,Device_Inventory!$A$2:$A$1201,0)))+1)</x:f>
        <x:v>720</x:v>
      </x:c>
      <x:c r="P2242" s="11" t="b">
        <x:f aca="0">INDEX(Device_Inventory!$K$2:$K$1201,MATCH(A2242,Device_Inventory!$A$2:$A$1201,0))&gt;B2242</x:f>
        <x:v>0</x:v>
      </x:c>
      <x:c r="Q2242" s="1" t="str">
        <x:f aca="0">IF(D2242&gt;O2242,"Fail: operating hours exceed in-service hours",IF(D2242+M2242&gt;O2242,"Fail: operating + unavailable hours exceed in-service hours",IF(P2242,"Partial month: within in-service hours","OK")))</x:f>
        <x:v>OK</x:v>
      </x:c>
    </x:row>
    <x:row r="2243" ht="15" hidden="0" customHeight="1">
      <x:c r="A2243" s="1" t="s">
        <x:v>1038</x:v>
      </x:c>
      <x:c r="B2243" s="14" t="n">
        <x:v>46143</x:v>
      </x:c>
      <x:c r="C2243" s="1" t="n">
        <x:v>62.7</x:v>
      </x:c>
      <x:c r="D2243" s="1" t="n">
        <x:v>434.5</x:v>
      </x:c>
      <x:c r="E2243" s="1" t="n">
        <x:v>20</x:v>
      </x:c>
      <x:c r="F2243" s="1" t="n">
        <x:v>0</x:v>
      </x:c>
      <x:c r="G2243" s="1" t="n">
        <x:v>34</x:v>
      </x:c>
      <x:c r="H2243" s="1" t="n">
        <x:v>0</x:v>
      </x:c>
      <x:c r="I2243" s="1" t="n">
        <x:v>6</x:v>
      </x:c>
      <x:c r="J2243" s="1" t="n">
        <x:v>0.68</x:v>
      </x:c>
      <x:c r="K2243" s="1" t="n">
        <x:v>0</x:v>
      </x:c>
      <x:c r="L2243" s="1" t="n">
        <x:v>91.1</x:v>
      </x:c>
      <x:c r="M2243" s="1" t="n">
        <x:v>6.6</x:v>
      </x:c>
      <x:c r="N2243" s="1" t="n">
        <x:v>15.1</x:v>
      </x:c>
      <x:c r="O2243" s="1" t="n">
        <x:f aca="0">24*MAX(0,EOMONTH(B2243,0)-MAX(B2243,INDEX(Device_Inventory!$K$2:$K$1201,MATCH(A2243,Device_Inventory!$A$2:$A$1201,0)))+1)</x:f>
        <x:v>744</x:v>
      </x:c>
      <x:c r="P2243" s="11" t="b">
        <x:f aca="0">INDEX(Device_Inventory!$K$2:$K$1201,MATCH(A2243,Device_Inventory!$A$2:$A$1201,0))&gt;B2243</x:f>
        <x:v>0</x:v>
      </x:c>
      <x:c r="Q2243" s="1" t="str">
        <x:f aca="0">IF(D2243&gt;O2243,"Fail: operating hours exceed in-service hours",IF(D2243+M2243&gt;O2243,"Fail: operating + unavailable hours exceed in-service hours",IF(P2243,"Partial month: within in-service hours","OK")))</x:f>
        <x:v>OK</x:v>
      </x:c>
    </x:row>
    <x:row r="2244" ht="15" hidden="0" customHeight="1">
      <x:c r="A2244" s="1" t="s">
        <x:v>1038</x:v>
      </x:c>
      <x:c r="B2244" s="14" t="n">
        <x:v>46174</x:v>
      </x:c>
      <x:c r="C2244" s="1" t="n">
        <x:v>63.6</x:v>
      </x:c>
      <x:c r="D2244" s="1" t="n">
        <x:v>410</x:v>
      </x:c>
      <x:c r="E2244" s="1" t="n">
        <x:v>15</x:v>
      </x:c>
      <x:c r="F2244" s="1" t="n">
        <x:v>1</x:v>
      </x:c>
      <x:c r="G2244" s="1" t="n">
        <x:v>35</x:v>
      </x:c>
      <x:c r="H2244" s="1" t="n">
        <x:v>0</x:v>
      </x:c>
      <x:c r="I2244" s="1" t="n">
        <x:v>2</x:v>
      </x:c>
      <x:c r="J2244" s="1" t="n">
        <x:v>0.2</x:v>
      </x:c>
      <x:c r="K2244" s="1" t="n">
        <x:v>0</x:v>
      </x:c>
      <x:c r="L2244" s="1" t="n">
        <x:v>93</x:v>
      </x:c>
      <x:c r="M2244" s="1" t="n">
        <x:v>1.3</x:v>
      </x:c>
      <x:c r="N2244" s="1" t="n">
        <x:v>14.3</x:v>
      </x:c>
      <x:c r="O2244" s="1" t="n">
        <x:f aca="0">24*MAX(0,EOMONTH(B2244,0)-MAX(B2244,INDEX(Device_Inventory!$K$2:$K$1201,MATCH(A2244,Device_Inventory!$A$2:$A$1201,0)))+1)</x:f>
        <x:v>720</x:v>
      </x:c>
      <x:c r="P2244" s="11" t="b">
        <x:f aca="0">INDEX(Device_Inventory!$K$2:$K$1201,MATCH(A2244,Device_Inventory!$A$2:$A$1201,0))&gt;B2244</x:f>
        <x:v>0</x:v>
      </x:c>
      <x:c r="Q2244" s="1" t="str">
        <x:f aca="0">IF(D2244&gt;O2244,"Fail: operating hours exceed in-service hours",IF(D2244+M2244&gt;O2244,"Fail: operating + unavailable hours exceed in-service hours",IF(P2244,"Partial month: within in-service hours","OK")))</x:f>
        <x:v>OK</x:v>
      </x:c>
    </x:row>
    <x:row r="2245" ht="15" hidden="0" customHeight="1">
      <x:c r="A2245" s="1" t="s">
        <x:v>1038</x:v>
      </x:c>
      <x:c r="B2245" s="14" t="n">
        <x:v>46204</x:v>
      </x:c>
      <x:c r="C2245" s="1" t="n">
        <x:v>50.4</x:v>
      </x:c>
      <x:c r="D2245" s="1" t="n">
        <x:v>357</x:v>
      </x:c>
      <x:c r="E2245" s="1" t="n">
        <x:v>9</x:v>
      </x:c>
      <x:c r="F2245" s="1" t="n">
        <x:v>0</x:v>
      </x:c>
      <x:c r="G2245" s="1" t="n">
        <x:v>39</x:v>
      </x:c>
      <x:c r="H2245" s="1" t="n">
        <x:v>0</x:v>
      </x:c>
      <x:c r="I2245" s="1" t="n">
        <x:v>3</x:v>
      </x:c>
      <x:c r="J2245" s="1" t="n">
        <x:v>0.03</x:v>
      </x:c>
      <x:c r="K2245" s="1" t="n">
        <x:v>1</x:v>
      </x:c>
      <x:c r="L2245" s="1" t="n">
        <x:v>95.5</x:v>
      </x:c>
      <x:c r="M2245" s="1" t="n">
        <x:v>15.6</x:v>
      </x:c>
      <x:c r="N2245" s="1" t="n">
        <x:v>13</x:v>
      </x:c>
      <x:c r="O2245" s="1" t="n">
        <x:f aca="0">24*MAX(0,EOMONTH(B2245,0)-MAX(B2245,INDEX(Device_Inventory!$K$2:$K$1201,MATCH(A2245,Device_Inventory!$A$2:$A$1201,0)))+1)</x:f>
        <x:v>744</x:v>
      </x:c>
      <x:c r="P2245" s="11" t="b">
        <x:f aca="0">INDEX(Device_Inventory!$K$2:$K$1201,MATCH(A2245,Device_Inventory!$A$2:$A$1201,0))&gt;B2245</x:f>
        <x:v>0</x:v>
      </x:c>
      <x:c r="Q2245" s="1" t="str">
        <x:f aca="0">IF(D2245&gt;O2245,"Fail: operating hours exceed in-service hours",IF(D2245+M2245&gt;O2245,"Fail: operating + unavailable hours exceed in-service hours",IF(P2245,"Partial month: within in-service hours","OK")))</x:f>
        <x:v>OK</x:v>
      </x:c>
    </x:row>
    <x:row r="2246" ht="15" hidden="0" customHeight="1">
      <x:c r="A2246" s="1" t="s">
        <x:v>1041</x:v>
      </x:c>
      <x:c r="B2246" s="14" t="n">
        <x:v>46054</x:v>
      </x:c>
      <x:c r="C2246" s="1" t="n">
        <x:v>79.1</x:v>
      </x:c>
      <x:c r="D2246" s="1" t="n">
        <x:v>495.9</x:v>
      </x:c>
      <x:c r="E2246" s="1" t="n">
        <x:v>41</x:v>
      </x:c>
      <x:c r="F2246" s="1" t="n">
        <x:v>3</x:v>
      </x:c>
      <x:c r="G2246" s="1" t="n">
        <x:v>49</x:v>
      </x:c>
      <x:c r="H2246" s="1" t="n">
        <x:v>0</x:v>
      </x:c>
      <x:c r="I2246" s="1" t="n">
        <x:v>3</x:v>
      </x:c>
      <x:c r="J2246" s="1" t="n">
        <x:v>0.89</x:v>
      </x:c>
      <x:c r="K2246" s="1" t="n">
        <x:v>1</x:v>
      </x:c>
      <x:c r="L2246" s="1" t="n">
        <x:v>91.8</x:v>
      </x:c>
      <x:c r="M2246" s="1" t="n">
        <x:v>10.4</x:v>
      </x:c>
      <x:c r="N2246" s="1" t="n">
        <x:v>8.4</x:v>
      </x:c>
      <x:c r="O2246" s="1" t="n">
        <x:f aca="0">24*MAX(0,EOMONTH(B2246,0)-MAX(B2246,INDEX(Device_Inventory!$K$2:$K$1201,MATCH(A2246,Device_Inventory!$A$2:$A$1201,0)))+1)</x:f>
        <x:v>672</x:v>
      </x:c>
      <x:c r="P2246" s="11" t="b">
        <x:f aca="0">INDEX(Device_Inventory!$K$2:$K$1201,MATCH(A2246,Device_Inventory!$A$2:$A$1201,0))&gt;B2246</x:f>
        <x:v>0</x:v>
      </x:c>
      <x:c r="Q2246" s="1" t="str">
        <x:f aca="0">IF(D2246&gt;O2246,"Fail: operating hours exceed in-service hours",IF(D2246+M2246&gt;O2246,"Fail: operating + unavailable hours exceed in-service hours",IF(P2246,"Partial month: within in-service hours","OK")))</x:f>
        <x:v>OK</x:v>
      </x:c>
    </x:row>
    <x:row r="2247" ht="15" hidden="0" customHeight="1">
      <x:c r="A2247" s="1" t="s">
        <x:v>1041</x:v>
      </x:c>
      <x:c r="B2247" s="14" t="n">
        <x:v>46082</x:v>
      </x:c>
      <x:c r="C2247" s="1" t="n">
        <x:v>71.9</x:v>
      </x:c>
      <x:c r="D2247" s="1" t="n">
        <x:v>464.7</x:v>
      </x:c>
      <x:c r="E2247" s="1" t="n">
        <x:v>29</x:v>
      </x:c>
      <x:c r="F2247" s="1" t="n">
        <x:v>4</x:v>
      </x:c>
      <x:c r="G2247" s="1" t="n">
        <x:v>40</x:v>
      </x:c>
      <x:c r="H2247" s="1" t="n">
        <x:v>0</x:v>
      </x:c>
      <x:c r="I2247" s="1" t="n">
        <x:v>2</x:v>
      </x:c>
      <x:c r="J2247" s="1" t="n">
        <x:v>1.3</x:v>
      </x:c>
      <x:c r="K2247" s="1" t="n">
        <x:v>1</x:v>
      </x:c>
      <x:c r="L2247" s="1" t="n">
        <x:v>95.3</x:v>
      </x:c>
      <x:c r="M2247" s="1" t="n">
        <x:v>11.3</x:v>
      </x:c>
      <x:c r="N2247" s="1" t="n">
        <x:v>11.1</x:v>
      </x:c>
      <x:c r="O2247" s="1" t="n">
        <x:f aca="0">24*MAX(0,EOMONTH(B2247,0)-MAX(B2247,INDEX(Device_Inventory!$K$2:$K$1201,MATCH(A2247,Device_Inventory!$A$2:$A$1201,0)))+1)</x:f>
        <x:v>744</x:v>
      </x:c>
      <x:c r="P2247" s="11" t="b">
        <x:f aca="0">INDEX(Device_Inventory!$K$2:$K$1201,MATCH(A2247,Device_Inventory!$A$2:$A$1201,0))&gt;B2247</x:f>
        <x:v>0</x:v>
      </x:c>
      <x:c r="Q2247" s="1" t="str">
        <x:f aca="0">IF(D2247&gt;O2247,"Fail: operating hours exceed in-service hours",IF(D2247+M2247&gt;O2247,"Fail: operating + unavailable hours exceed in-service hours",IF(P2247,"Partial month: within in-service hours","OK")))</x:f>
        <x:v>OK</x:v>
      </x:c>
    </x:row>
    <x:row r="2248" ht="15" hidden="0" customHeight="1">
      <x:c r="A2248" s="1" t="s">
        <x:v>1041</x:v>
      </x:c>
      <x:c r="B2248" s="14" t="n">
        <x:v>46113</x:v>
      </x:c>
      <x:c r="C2248" s="1" t="n">
        <x:v>73.9</x:v>
      </x:c>
      <x:c r="D2248" s="1" t="n">
        <x:v>521.7</x:v>
      </x:c>
      <x:c r="E2248" s="1" t="n">
        <x:v>27</x:v>
      </x:c>
      <x:c r="F2248" s="1" t="n">
        <x:v>6</x:v>
      </x:c>
      <x:c r="G2248" s="1" t="n">
        <x:v>25</x:v>
      </x:c>
      <x:c r="H2248" s="1" t="n">
        <x:v>1</x:v>
      </x:c>
      <x:c r="I2248" s="1" t="n">
        <x:v>4</x:v>
      </x:c>
      <x:c r="J2248" s="1" t="n">
        <x:v>0.94</x:v>
      </x:c>
      <x:c r="K2248" s="1" t="n">
        <x:v>1</x:v>
      </x:c>
      <x:c r="L2248" s="1" t="n">
        <x:v>92.7</x:v>
      </x:c>
      <x:c r="M2248" s="1" t="n">
        <x:v>11.5</x:v>
      </x:c>
      <x:c r="N2248" s="1" t="n">
        <x:v>15.7</x:v>
      </x:c>
      <x:c r="O2248" s="1" t="n">
        <x:f aca="0">24*MAX(0,EOMONTH(B2248,0)-MAX(B2248,INDEX(Device_Inventory!$K$2:$K$1201,MATCH(A2248,Device_Inventory!$A$2:$A$1201,0)))+1)</x:f>
        <x:v>720</x:v>
      </x:c>
      <x:c r="P2248" s="11" t="b">
        <x:f aca="0">INDEX(Device_Inventory!$K$2:$K$1201,MATCH(A2248,Device_Inventory!$A$2:$A$1201,0))&gt;B2248</x:f>
        <x:v>0</x:v>
      </x:c>
      <x:c r="Q2248" s="1" t="str">
        <x:f aca="0">IF(D2248&gt;O2248,"Fail: operating hours exceed in-service hours",IF(D2248+M2248&gt;O2248,"Fail: operating + unavailable hours exceed in-service hours",IF(P2248,"Partial month: within in-service hours","OK")))</x:f>
        <x:v>OK</x:v>
      </x:c>
    </x:row>
    <x:row r="2249" ht="15" hidden="0" customHeight="1">
      <x:c r="A2249" s="1" t="s">
        <x:v>1041</x:v>
      </x:c>
      <x:c r="B2249" s="14" t="n">
        <x:v>46143</x:v>
      </x:c>
      <x:c r="C2249" s="1" t="n">
        <x:v>55.2</x:v>
      </x:c>
      <x:c r="D2249" s="1" t="n">
        <x:v>337.2</x:v>
      </x:c>
      <x:c r="E2249" s="1" t="n">
        <x:v>24</x:v>
      </x:c>
      <x:c r="F2249" s="1" t="n">
        <x:v>4</x:v>
      </x:c>
      <x:c r="G2249" s="1" t="n">
        <x:v>28</x:v>
      </x:c>
      <x:c r="H2249" s="1" t="n">
        <x:v>1</x:v>
      </x:c>
      <x:c r="I2249" s="1" t="n">
        <x:v>7</x:v>
      </x:c>
      <x:c r="J2249" s="1" t="n">
        <x:v>1.57</x:v>
      </x:c>
      <x:c r="K2249" s="1" t="n">
        <x:v>0</x:v>
      </x:c>
      <x:c r="L2249" s="1" t="n">
        <x:v>93</x:v>
      </x:c>
      <x:c r="M2249" s="1" t="n">
        <x:v>9.3</x:v>
      </x:c>
      <x:c r="N2249" s="1" t="n">
        <x:v>16.8</x:v>
      </x:c>
      <x:c r="O2249" s="1" t="n">
        <x:f aca="0">24*MAX(0,EOMONTH(B2249,0)-MAX(B2249,INDEX(Device_Inventory!$K$2:$K$1201,MATCH(A2249,Device_Inventory!$A$2:$A$1201,0)))+1)</x:f>
        <x:v>744</x:v>
      </x:c>
      <x:c r="P2249" s="11" t="b">
        <x:f aca="0">INDEX(Device_Inventory!$K$2:$K$1201,MATCH(A2249,Device_Inventory!$A$2:$A$1201,0))&gt;B2249</x:f>
        <x:v>0</x:v>
      </x:c>
      <x:c r="Q2249" s="1" t="str">
        <x:f aca="0">IF(D2249&gt;O2249,"Fail: operating hours exceed in-service hours",IF(D2249+M2249&gt;O2249,"Fail: operating + unavailable hours exceed in-service hours",IF(P2249,"Partial month: within in-service hours","OK")))</x:f>
        <x:v>OK</x:v>
      </x:c>
    </x:row>
    <x:row r="2250" ht="15" hidden="0" customHeight="1">
      <x:c r="A2250" s="1" t="s">
        <x:v>1041</x:v>
      </x:c>
      <x:c r="B2250" s="14" t="n">
        <x:v>46174</x:v>
      </x:c>
      <x:c r="C2250" s="1" t="n">
        <x:v>95.7</x:v>
      </x:c>
      <x:c r="D2250" s="1" t="n">
        <x:v>644.4</x:v>
      </x:c>
      <x:c r="E2250" s="1" t="n">
        <x:v>31</x:v>
      </x:c>
      <x:c r="F2250" s="1" t="n">
        <x:v>6</x:v>
      </x:c>
      <x:c r="G2250" s="1" t="n">
        <x:v>58</x:v>
      </x:c>
      <x:c r="H2250" s="1" t="n">
        <x:v>1</x:v>
      </x:c>
      <x:c r="I2250" s="1" t="n">
        <x:v>4</x:v>
      </x:c>
      <x:c r="J2250" s="1" t="n">
        <x:v>0.98</x:v>
      </x:c>
      <x:c r="K2250" s="1" t="n">
        <x:v>0</x:v>
      </x:c>
      <x:c r="L2250" s="1" t="n">
        <x:v>91.6</x:v>
      </x:c>
      <x:c r="M2250" s="1" t="n">
        <x:v>5.4</x:v>
      </x:c>
      <x:c r="N2250" s="1" t="n">
        <x:v>23.2</x:v>
      </x:c>
      <x:c r="O2250" s="1" t="n">
        <x:f aca="0">24*MAX(0,EOMONTH(B2250,0)-MAX(B2250,INDEX(Device_Inventory!$K$2:$K$1201,MATCH(A2250,Device_Inventory!$A$2:$A$1201,0)))+1)</x:f>
        <x:v>720</x:v>
      </x:c>
      <x:c r="P2250" s="11" t="b">
        <x:f aca="0">INDEX(Device_Inventory!$K$2:$K$1201,MATCH(A2250,Device_Inventory!$A$2:$A$1201,0))&gt;B2250</x:f>
        <x:v>0</x:v>
      </x:c>
      <x:c r="Q2250" s="1" t="str">
        <x:f aca="0">IF(D2250&gt;O2250,"Fail: operating hours exceed in-service hours",IF(D2250+M2250&gt;O2250,"Fail: operating + unavailable hours exceed in-service hours",IF(P2250,"Partial month: within in-service hours","OK")))</x:f>
        <x:v>OK</x:v>
      </x:c>
    </x:row>
    <x:row r="2251" ht="15" hidden="0" customHeight="1">
      <x:c r="A2251" s="1" t="s">
        <x:v>1041</x:v>
      </x:c>
      <x:c r="B2251" s="14" t="n">
        <x:v>46204</x:v>
      </x:c>
      <x:c r="C2251" s="1" t="n">
        <x:v>80.5</x:v>
      </x:c>
      <x:c r="D2251" s="1" t="n">
        <x:v>450.8</x:v>
      </x:c>
      <x:c r="E2251" s="1" t="n">
        <x:v>31</x:v>
      </x:c>
      <x:c r="F2251" s="1" t="n">
        <x:v>5</x:v>
      </x:c>
      <x:c r="G2251" s="1" t="n">
        <x:v>47</x:v>
      </x:c>
      <x:c r="H2251" s="1" t="n">
        <x:v>1</x:v>
      </x:c>
      <x:c r="I2251" s="1" t="n">
        <x:v>3</x:v>
      </x:c>
      <x:c r="J2251" s="1" t="n">
        <x:v>2.1</x:v>
      </x:c>
      <x:c r="K2251" s="1" t="n">
        <x:v>0</x:v>
      </x:c>
      <x:c r="L2251" s="1" t="n">
        <x:v>92.8</x:v>
      </x:c>
      <x:c r="M2251" s="1" t="n">
        <x:v>1.9</x:v>
      </x:c>
      <x:c r="N2251" s="1" t="n">
        <x:v>9.6</x:v>
      </x:c>
      <x:c r="O2251" s="1" t="n">
        <x:f aca="0">24*MAX(0,EOMONTH(B2251,0)-MAX(B2251,INDEX(Device_Inventory!$K$2:$K$1201,MATCH(A2251,Device_Inventory!$A$2:$A$1201,0)))+1)</x:f>
        <x:v>744</x:v>
      </x:c>
      <x:c r="P2251" s="11" t="b">
        <x:f aca="0">INDEX(Device_Inventory!$K$2:$K$1201,MATCH(A2251,Device_Inventory!$A$2:$A$1201,0))&gt;B2251</x:f>
        <x:v>0</x:v>
      </x:c>
      <x:c r="Q2251" s="1" t="str">
        <x:f aca="0">IF(D2251&gt;O2251,"Fail: operating hours exceed in-service hours",IF(D2251+M2251&gt;O2251,"Fail: operating + unavailable hours exceed in-service hours",IF(P2251,"Partial month: within in-service hours","OK")))</x:f>
        <x:v>OK</x:v>
      </x:c>
    </x:row>
    <x:row r="2252" ht="15" hidden="0" customHeight="1">
      <x:c r="A2252" s="1" t="s">
        <x:v>1042</x:v>
      </x:c>
      <x:c r="B2252" s="14" t="n">
        <x:v>46054</x:v>
      </x:c>
      <x:c r="C2252" s="1" t="n">
        <x:v>65.7</x:v>
      </x:c>
      <x:c r="D2252" s="1" t="n">
        <x:v>441.5</x:v>
      </x:c>
      <x:c r="E2252" s="1" t="n">
        <x:v>28</x:v>
      </x:c>
      <x:c r="F2252" s="1" t="n">
        <x:v>4</x:v>
      </x:c>
      <x:c r="G2252" s="1" t="n">
        <x:v>47</x:v>
      </x:c>
      <x:c r="H2252" s="1" t="n">
        <x:v>0</x:v>
      </x:c>
      <x:c r="I2252" s="1" t="n">
        <x:v>4</x:v>
      </x:c>
      <x:c r="J2252" s="1" t="n">
        <x:v>0.12</x:v>
      </x:c>
      <x:c r="K2252" s="1" t="n">
        <x:v>0</x:v>
      </x:c>
      <x:c r="L2252" s="1" t="n">
        <x:v>93.6</x:v>
      </x:c>
      <x:c r="M2252" s="1" t="n">
        <x:v>1.5</x:v>
      </x:c>
      <x:c r="N2252" s="1" t="n">
        <x:v>17.9</x:v>
      </x:c>
      <x:c r="O2252" s="1" t="n">
        <x:f aca="0">24*MAX(0,EOMONTH(B2252,0)-MAX(B2252,INDEX(Device_Inventory!$K$2:$K$1201,MATCH(A2252,Device_Inventory!$A$2:$A$1201,0)))+1)</x:f>
        <x:v>672</x:v>
      </x:c>
      <x:c r="P2252" s="11" t="b">
        <x:f aca="0">INDEX(Device_Inventory!$K$2:$K$1201,MATCH(A2252,Device_Inventory!$A$2:$A$1201,0))&gt;B2252</x:f>
        <x:v>0</x:v>
      </x:c>
      <x:c r="Q2252" s="1" t="str">
        <x:f aca="0">IF(D2252&gt;O2252,"Fail: operating hours exceed in-service hours",IF(D2252+M2252&gt;O2252,"Fail: operating + unavailable hours exceed in-service hours",IF(P2252,"Partial month: within in-service hours","OK")))</x:f>
        <x:v>OK</x:v>
      </x:c>
    </x:row>
    <x:row r="2253" ht="15" hidden="0" customHeight="1">
      <x:c r="A2253" s="1" t="s">
        <x:v>1042</x:v>
      </x:c>
      <x:c r="B2253" s="14" t="n">
        <x:v>46082</x:v>
      </x:c>
      <x:c r="C2253" s="1" t="n">
        <x:v>72.2</x:v>
      </x:c>
      <x:c r="D2253" s="1" t="n">
        <x:v>400.8</x:v>
      </x:c>
      <x:c r="E2253" s="1" t="n">
        <x:v>30</x:v>
      </x:c>
      <x:c r="F2253" s="1" t="n">
        <x:v>0</x:v>
      </x:c>
      <x:c r="G2253" s="1" t="n">
        <x:v>49</x:v>
      </x:c>
      <x:c r="H2253" s="1" t="n">
        <x:v>0</x:v>
      </x:c>
      <x:c r="I2253" s="1" t="n">
        <x:v>4</x:v>
      </x:c>
      <x:c r="J2253" s="1" t="n">
        <x:v>0</x:v>
      </x:c>
      <x:c r="K2253" s="1" t="n">
        <x:v>1</x:v>
      </x:c>
      <x:c r="L2253" s="1" t="n">
        <x:v>94.3</x:v>
      </x:c>
      <x:c r="M2253" s="1" t="n">
        <x:v>5.7</x:v>
      </x:c>
      <x:c r="N2253" s="1" t="n">
        <x:v>16.3</x:v>
      </x:c>
      <x:c r="O2253" s="1" t="n">
        <x:f aca="0">24*MAX(0,EOMONTH(B2253,0)-MAX(B2253,INDEX(Device_Inventory!$K$2:$K$1201,MATCH(A2253,Device_Inventory!$A$2:$A$1201,0)))+1)</x:f>
        <x:v>744</x:v>
      </x:c>
      <x:c r="P2253" s="11" t="b">
        <x:f aca="0">INDEX(Device_Inventory!$K$2:$K$1201,MATCH(A2253,Device_Inventory!$A$2:$A$1201,0))&gt;B2253</x:f>
        <x:v>0</x:v>
      </x:c>
      <x:c r="Q2253" s="1" t="str">
        <x:f aca="0">IF(D2253&gt;O2253,"Fail: operating hours exceed in-service hours",IF(D2253+M2253&gt;O2253,"Fail: operating + unavailable hours exceed in-service hours",IF(P2253,"Partial month: within in-service hours","OK")))</x:f>
        <x:v>OK</x:v>
      </x:c>
    </x:row>
    <x:row r="2254" ht="15" hidden="0" customHeight="1">
      <x:c r="A2254" s="1" t="s">
        <x:v>1042</x:v>
      </x:c>
      <x:c r="B2254" s="14" t="n">
        <x:v>46113</x:v>
      </x:c>
      <x:c r="C2254" s="1" t="n">
        <x:v>93.7</x:v>
      </x:c>
      <x:c r="D2254" s="1" t="n">
        <x:v>513.8</x:v>
      </x:c>
      <x:c r="E2254" s="1" t="n">
        <x:v>34</x:v>
      </x:c>
      <x:c r="F2254" s="1" t="n">
        <x:v>0</x:v>
      </x:c>
      <x:c r="G2254" s="1" t="n">
        <x:v>53</x:v>
      </x:c>
      <x:c r="H2254" s="1" t="n">
        <x:v>0</x:v>
      </x:c>
      <x:c r="I2254" s="1" t="n">
        <x:v>4</x:v>
      </x:c>
      <x:c r="J2254" s="1" t="n">
        <x:v>0.8</x:v>
      </x:c>
      <x:c r="K2254" s="1" t="n">
        <x:v>1</x:v>
      </x:c>
      <x:c r="L2254" s="1" t="n">
        <x:v>94.7</x:v>
      </x:c>
      <x:c r="M2254" s="1" t="n">
        <x:v>0.2</x:v>
      </x:c>
      <x:c r="N2254" s="1" t="n">
        <x:v>20.5</x:v>
      </x:c>
      <x:c r="O2254" s="1" t="n">
        <x:f aca="0">24*MAX(0,EOMONTH(B2254,0)-MAX(B2254,INDEX(Device_Inventory!$K$2:$K$1201,MATCH(A2254,Device_Inventory!$A$2:$A$1201,0)))+1)</x:f>
        <x:v>720</x:v>
      </x:c>
      <x:c r="P2254" s="11" t="b">
        <x:f aca="0">INDEX(Device_Inventory!$K$2:$K$1201,MATCH(A2254,Device_Inventory!$A$2:$A$1201,0))&gt;B2254</x:f>
        <x:v>0</x:v>
      </x:c>
      <x:c r="Q2254" s="1" t="str">
        <x:f aca="0">IF(D2254&gt;O2254,"Fail: operating hours exceed in-service hours",IF(D2254+M2254&gt;O2254,"Fail: operating + unavailable hours exceed in-service hours",IF(P2254,"Partial month: within in-service hours","OK")))</x:f>
        <x:v>OK</x:v>
      </x:c>
    </x:row>
    <x:row r="2255" ht="15" hidden="0" customHeight="1">
      <x:c r="A2255" s="1" t="s">
        <x:v>1042</x:v>
      </x:c>
      <x:c r="B2255" s="14" t="n">
        <x:v>46143</x:v>
      </x:c>
      <x:c r="C2255" s="1" t="n">
        <x:v>76.6</x:v>
      </x:c>
      <x:c r="D2255" s="1" t="n">
        <x:v>517</x:v>
      </x:c>
      <x:c r="E2255" s="1" t="n">
        <x:v>16</x:v>
      </x:c>
      <x:c r="F2255" s="1" t="n">
        <x:v>1</x:v>
      </x:c>
      <x:c r="G2255" s="1" t="n">
        <x:v>39</x:v>
      </x:c>
      <x:c r="H2255" s="1" t="n">
        <x:v>0</x:v>
      </x:c>
      <x:c r="I2255" s="1" t="n">
        <x:v>6</x:v>
      </x:c>
      <x:c r="J2255" s="1" t="n">
        <x:v>0.03</x:v>
      </x:c>
      <x:c r="K2255" s="1" t="n">
        <x:v>1</x:v>
      </x:c>
      <x:c r="L2255" s="1" t="n">
        <x:v>93.2</x:v>
      </x:c>
      <x:c r="M2255" s="1" t="n">
        <x:v>0</x:v>
      </x:c>
      <x:c r="N2255" s="1" t="n">
        <x:v>13.3</x:v>
      </x:c>
      <x:c r="O2255" s="1" t="n">
        <x:f aca="0">24*MAX(0,EOMONTH(B2255,0)-MAX(B2255,INDEX(Device_Inventory!$K$2:$K$1201,MATCH(A2255,Device_Inventory!$A$2:$A$1201,0)))+1)</x:f>
        <x:v>744</x:v>
      </x:c>
      <x:c r="P2255" s="11" t="b">
        <x:f aca="0">INDEX(Device_Inventory!$K$2:$K$1201,MATCH(A2255,Device_Inventory!$A$2:$A$1201,0))&gt;B2255</x:f>
        <x:v>0</x:v>
      </x:c>
      <x:c r="Q2255" s="1" t="str">
        <x:f aca="0">IF(D2255&gt;O2255,"Fail: operating hours exceed in-service hours",IF(D2255+M2255&gt;O2255,"Fail: operating + unavailable hours exceed in-service hours",IF(P2255,"Partial month: within in-service hours","OK")))</x:f>
        <x:v>OK</x:v>
      </x:c>
    </x:row>
    <x:row r="2256" ht="15" hidden="0" customHeight="1">
      <x:c r="A2256" s="1" t="s">
        <x:v>1042</x:v>
      </x:c>
      <x:c r="B2256" s="14" t="n">
        <x:v>46174</x:v>
      </x:c>
      <x:c r="C2256" s="1" t="n">
        <x:v>78.6</x:v>
      </x:c>
      <x:c r="D2256" s="1" t="n">
        <x:v>514.6</x:v>
      </x:c>
      <x:c r="E2256" s="1" t="n">
        <x:v>27</x:v>
      </x:c>
      <x:c r="F2256" s="1" t="n">
        <x:v>3</x:v>
      </x:c>
      <x:c r="G2256" s="1" t="n">
        <x:v>34</x:v>
      </x:c>
      <x:c r="H2256" s="1" t="n">
        <x:v>0</x:v>
      </x:c>
      <x:c r="I2256" s="1" t="n">
        <x:v>5</x:v>
      </x:c>
      <x:c r="J2256" s="1" t="n">
        <x:v>0.67</x:v>
      </x:c>
      <x:c r="K2256" s="1" t="n">
        <x:v>0</x:v>
      </x:c>
      <x:c r="L2256" s="1" t="n">
        <x:v>92.6</x:v>
      </x:c>
      <x:c r="M2256" s="1" t="n">
        <x:v>11.2</x:v>
      </x:c>
      <x:c r="N2256" s="1" t="n">
        <x:v>15.2</x:v>
      </x:c>
      <x:c r="O2256" s="1" t="n">
        <x:f aca="0">24*MAX(0,EOMONTH(B2256,0)-MAX(B2256,INDEX(Device_Inventory!$K$2:$K$1201,MATCH(A2256,Device_Inventory!$A$2:$A$1201,0)))+1)</x:f>
        <x:v>720</x:v>
      </x:c>
      <x:c r="P2256" s="11" t="b">
        <x:f aca="0">INDEX(Device_Inventory!$K$2:$K$1201,MATCH(A2256,Device_Inventory!$A$2:$A$1201,0))&gt;B2256</x:f>
        <x:v>0</x:v>
      </x:c>
      <x:c r="Q2256" s="1" t="str">
        <x:f aca="0">IF(D2256&gt;O2256,"Fail: operating hours exceed in-service hours",IF(D2256+M2256&gt;O2256,"Fail: operating + unavailable hours exceed in-service hours",IF(P2256,"Partial month: within in-service hours","OK")))</x:f>
        <x:v>OK</x:v>
      </x:c>
    </x:row>
    <x:row r="2257" ht="15" hidden="0" customHeight="1">
      <x:c r="A2257" s="1" t="s">
        <x:v>1042</x:v>
      </x:c>
      <x:c r="B2257" s="14" t="n">
        <x:v>46204</x:v>
      </x:c>
      <x:c r="C2257" s="1" t="n">
        <x:v>55.7</x:v>
      </x:c>
      <x:c r="D2257" s="1" t="n">
        <x:v>305.8</x:v>
      </x:c>
      <x:c r="E2257" s="1" t="n">
        <x:v>19</x:v>
      </x:c>
      <x:c r="F2257" s="1" t="n">
        <x:v>2</x:v>
      </x:c>
      <x:c r="G2257" s="1" t="n">
        <x:v>32</x:v>
      </x:c>
      <x:c r="H2257" s="1" t="n">
        <x:v>0</x:v>
      </x:c>
      <x:c r="I2257" s="1" t="n">
        <x:v>5</x:v>
      </x:c>
      <x:c r="J2257" s="1" t="n">
        <x:v>0.77</x:v>
      </x:c>
      <x:c r="K2257" s="1" t="n">
        <x:v>0</x:v>
      </x:c>
      <x:c r="L2257" s="1" t="n">
        <x:v>93.3</x:v>
      </x:c>
      <x:c r="M2257" s="1" t="n">
        <x:v>3.4</x:v>
      </x:c>
      <x:c r="N2257" s="1" t="n">
        <x:v>8.4</x:v>
      </x:c>
      <x:c r="O2257" s="1" t="n">
        <x:f aca="0">24*MAX(0,EOMONTH(B2257,0)-MAX(B2257,INDEX(Device_Inventory!$K$2:$K$1201,MATCH(A2257,Device_Inventory!$A$2:$A$1201,0)))+1)</x:f>
        <x:v>744</x:v>
      </x:c>
      <x:c r="P2257" s="11" t="b">
        <x:f aca="0">INDEX(Device_Inventory!$K$2:$K$1201,MATCH(A2257,Device_Inventory!$A$2:$A$1201,0))&gt;B2257</x:f>
        <x:v>0</x:v>
      </x:c>
      <x:c r="Q2257" s="1" t="str">
        <x:f aca="0">IF(D2257&gt;O2257,"Fail: operating hours exceed in-service hours",IF(D2257+M2257&gt;O2257,"Fail: operating + unavailable hours exceed in-service hours",IF(P2257,"Partial month: within in-service hours","OK")))</x:f>
        <x:v>OK</x:v>
      </x:c>
    </x:row>
    <x:row r="2258" ht="15" hidden="0" customHeight="1">
      <x:c r="A2258" s="1" t="s">
        <x:v>1043</x:v>
      </x:c>
      <x:c r="B2258" s="14" t="n">
        <x:v>46054</x:v>
      </x:c>
      <x:c r="C2258" s="1" t="n">
        <x:v>81.5</x:v>
      </x:c>
      <x:c r="D2258" s="1" t="n">
        <x:v>497</x:v>
      </x:c>
      <x:c r="E2258" s="1" t="n">
        <x:v>35</x:v>
      </x:c>
      <x:c r="F2258" s="1" t="n">
        <x:v>4</x:v>
      </x:c>
      <x:c r="G2258" s="1" t="n">
        <x:v>43</x:v>
      </x:c>
      <x:c r="H2258" s="1" t="n">
        <x:v>1</x:v>
      </x:c>
      <x:c r="I2258" s="1" t="n">
        <x:v>5</x:v>
      </x:c>
      <x:c r="J2258" s="1" t="n">
        <x:v>0.87</x:v>
      </x:c>
      <x:c r="K2258" s="1" t="n">
        <x:v>0</x:v>
      </x:c>
      <x:c r="L2258" s="1" t="n">
        <x:v>92.7</x:v>
      </x:c>
      <x:c r="M2258" s="1" t="n">
        <x:v>1.1</x:v>
      </x:c>
      <x:c r="N2258" s="1" t="n">
        <x:v>7.6</x:v>
      </x:c>
      <x:c r="O2258" s="1" t="n">
        <x:f aca="0">24*MAX(0,EOMONTH(B2258,0)-MAX(B2258,INDEX(Device_Inventory!$K$2:$K$1201,MATCH(A2258,Device_Inventory!$A$2:$A$1201,0)))+1)</x:f>
        <x:v>672</x:v>
      </x:c>
      <x:c r="P2258" s="11" t="b">
        <x:f aca="0">INDEX(Device_Inventory!$K$2:$K$1201,MATCH(A2258,Device_Inventory!$A$2:$A$1201,0))&gt;B2258</x:f>
        <x:v>0</x:v>
      </x:c>
      <x:c r="Q2258" s="1" t="str">
        <x:f aca="0">IF(D2258&gt;O2258,"Fail: operating hours exceed in-service hours",IF(D2258+M2258&gt;O2258,"Fail: operating + unavailable hours exceed in-service hours",IF(P2258,"Partial month: within in-service hours","OK")))</x:f>
        <x:v>OK</x:v>
      </x:c>
    </x:row>
    <x:row r="2259" ht="15" hidden="0" customHeight="1">
      <x:c r="A2259" s="1" t="s">
        <x:v>1043</x:v>
      </x:c>
      <x:c r="B2259" s="14" t="n">
        <x:v>46082</x:v>
      </x:c>
      <x:c r="C2259" s="1" t="n">
        <x:v>76</x:v>
      </x:c>
      <x:c r="D2259" s="1" t="n">
        <x:v>509.2</x:v>
      </x:c>
      <x:c r="E2259" s="1" t="n">
        <x:v>38</x:v>
      </x:c>
      <x:c r="F2259" s="1" t="n">
        <x:v>3</x:v>
      </x:c>
      <x:c r="G2259" s="1" t="n">
        <x:v>53</x:v>
      </x:c>
      <x:c r="H2259" s="1" t="n">
        <x:v>0</x:v>
      </x:c>
      <x:c r="I2259" s="1" t="n">
        <x:v>2</x:v>
      </x:c>
      <x:c r="J2259" s="1" t="n">
        <x:v>0.27</x:v>
      </x:c>
      <x:c r="K2259" s="1" t="n">
        <x:v>1</x:v>
      </x:c>
      <x:c r="L2259" s="1" t="n">
        <x:v>96.8</x:v>
      </x:c>
      <x:c r="M2259" s="1" t="n">
        <x:v>0</x:v>
      </x:c>
      <x:c r="N2259" s="1" t="n">
        <x:v>24</x:v>
      </x:c>
      <x:c r="O2259" s="1" t="n">
        <x:f aca="0">24*MAX(0,EOMONTH(B2259,0)-MAX(B2259,INDEX(Device_Inventory!$K$2:$K$1201,MATCH(A2259,Device_Inventory!$A$2:$A$1201,0)))+1)</x:f>
        <x:v>744</x:v>
      </x:c>
      <x:c r="P2259" s="11" t="b">
        <x:f aca="0">INDEX(Device_Inventory!$K$2:$K$1201,MATCH(A2259,Device_Inventory!$A$2:$A$1201,0))&gt;B2259</x:f>
        <x:v>0</x:v>
      </x:c>
      <x:c r="Q2259" s="1" t="str">
        <x:f aca="0">IF(D2259&gt;O2259,"Fail: operating hours exceed in-service hours",IF(D2259+M2259&gt;O2259,"Fail: operating + unavailable hours exceed in-service hours",IF(P2259,"Partial month: within in-service hours","OK")))</x:f>
        <x:v>OK</x:v>
      </x:c>
    </x:row>
    <x:row r="2260" ht="15" hidden="0" customHeight="1">
      <x:c r="A2260" s="1" t="s">
        <x:v>1043</x:v>
      </x:c>
      <x:c r="B2260" s="14" t="n">
        <x:v>46113</x:v>
      </x:c>
      <x:c r="C2260" s="1" t="n">
        <x:v>83.8</x:v>
      </x:c>
      <x:c r="D2260" s="1" t="n">
        <x:v>586.4</x:v>
      </x:c>
      <x:c r="E2260" s="1" t="n">
        <x:v>41</x:v>
      </x:c>
      <x:c r="F2260" s="1" t="n">
        <x:v>0</x:v>
      </x:c>
      <x:c r="G2260" s="1" t="n">
        <x:v>34</x:v>
      </x:c>
      <x:c r="H2260" s="1" t="n">
        <x:v>1</x:v>
      </x:c>
      <x:c r="I2260" s="1" t="n">
        <x:v>3</x:v>
      </x:c>
      <x:c r="J2260" s="1" t="n">
        <x:v>0.57</x:v>
      </x:c>
      <x:c r="K2260" s="1" t="n">
        <x:v>1</x:v>
      </x:c>
      <x:c r="L2260" s="1" t="n">
        <x:v>92.9</x:v>
      </x:c>
      <x:c r="M2260" s="1" t="n">
        <x:v>0.7</x:v>
      </x:c>
      <x:c r="N2260" s="1" t="n">
        <x:v>9.8</x:v>
      </x:c>
      <x:c r="O2260" s="1" t="n">
        <x:f aca="0">24*MAX(0,EOMONTH(B2260,0)-MAX(B2260,INDEX(Device_Inventory!$K$2:$K$1201,MATCH(A2260,Device_Inventory!$A$2:$A$1201,0)))+1)</x:f>
        <x:v>720</x:v>
      </x:c>
      <x:c r="P2260" s="11" t="b">
        <x:f aca="0">INDEX(Device_Inventory!$K$2:$K$1201,MATCH(A2260,Device_Inventory!$A$2:$A$1201,0))&gt;B2260</x:f>
        <x:v>0</x:v>
      </x:c>
      <x:c r="Q2260" s="1" t="str">
        <x:f aca="0">IF(D2260&gt;O2260,"Fail: operating hours exceed in-service hours",IF(D2260+M2260&gt;O2260,"Fail: operating + unavailable hours exceed in-service hours",IF(P2260,"Partial month: within in-service hours","OK")))</x:f>
        <x:v>OK</x:v>
      </x:c>
    </x:row>
    <x:row r="2261" ht="15" hidden="0" customHeight="1">
      <x:c r="A2261" s="1" t="s">
        <x:v>1043</x:v>
      </x:c>
      <x:c r="B2261" s="14" t="n">
        <x:v>46143</x:v>
      </x:c>
      <x:c r="C2261" s="1" t="n">
        <x:v>90.7</x:v>
      </x:c>
      <x:c r="D2261" s="1" t="n">
        <x:v>576.3</x:v>
      </x:c>
      <x:c r="E2261" s="1" t="n">
        <x:v>31</x:v>
      </x:c>
      <x:c r="F2261" s="1" t="n">
        <x:v>0</x:v>
      </x:c>
      <x:c r="G2261" s="1" t="n">
        <x:v>51</x:v>
      </x:c>
      <x:c r="H2261" s="1" t="n">
        <x:v>0</x:v>
      </x:c>
      <x:c r="I2261" s="1" t="n">
        <x:v>7</x:v>
      </x:c>
      <x:c r="J2261" s="1" t="n">
        <x:v>0.77</x:v>
      </x:c>
      <x:c r="K2261" s="1" t="n">
        <x:v>0</x:v>
      </x:c>
      <x:c r="L2261" s="1" t="n">
        <x:v>93.2</x:v>
      </x:c>
      <x:c r="M2261" s="1" t="n">
        <x:v>6.8</x:v>
      </x:c>
      <x:c r="N2261" s="1" t="n">
        <x:v>15.3</x:v>
      </x:c>
      <x:c r="O2261" s="1" t="n">
        <x:f aca="0">24*MAX(0,EOMONTH(B2261,0)-MAX(B2261,INDEX(Device_Inventory!$K$2:$K$1201,MATCH(A2261,Device_Inventory!$A$2:$A$1201,0)))+1)</x:f>
        <x:v>744</x:v>
      </x:c>
      <x:c r="P2261" s="11" t="b">
        <x:f aca="0">INDEX(Device_Inventory!$K$2:$K$1201,MATCH(A2261,Device_Inventory!$A$2:$A$1201,0))&gt;B2261</x:f>
        <x:v>0</x:v>
      </x:c>
      <x:c r="Q2261" s="1" t="str">
        <x:f aca="0">IF(D2261&gt;O2261,"Fail: operating hours exceed in-service hours",IF(D2261+M2261&gt;O2261,"Fail: operating + unavailable hours exceed in-service hours",IF(P2261,"Partial month: within in-service hours","OK")))</x:f>
        <x:v>OK</x:v>
      </x:c>
    </x:row>
    <x:row r="2262" ht="15" hidden="0" customHeight="1">
      <x:c r="A2262" s="1" t="s">
        <x:v>1043</x:v>
      </x:c>
      <x:c r="B2262" s="14" t="n">
        <x:v>46174</x:v>
      </x:c>
      <x:c r="C2262" s="1" t="n">
        <x:v>63.4</x:v>
      </x:c>
      <x:c r="D2262" s="1" t="n">
        <x:v>370.2</x:v>
      </x:c>
      <x:c r="E2262" s="1" t="n">
        <x:v>36</x:v>
      </x:c>
      <x:c r="F2262" s="1" t="n">
        <x:v>0</x:v>
      </x:c>
      <x:c r="G2262" s="1" t="n">
        <x:v>51</x:v>
      </x:c>
      <x:c r="H2262" s="1" t="n">
        <x:v>0</x:v>
      </x:c>
      <x:c r="I2262" s="1" t="n">
        <x:v>3</x:v>
      </x:c>
      <x:c r="J2262" s="1" t="n">
        <x:v>1.01</x:v>
      </x:c>
      <x:c r="K2262" s="1" t="n">
        <x:v>2</x:v>
      </x:c>
      <x:c r="L2262" s="1" t="n">
        <x:v>95.2</x:v>
      </x:c>
      <x:c r="M2262" s="1" t="n">
        <x:v>6.5</x:v>
      </x:c>
      <x:c r="N2262" s="1" t="n">
        <x:v>19.3</x:v>
      </x:c>
      <x:c r="O2262" s="1" t="n">
        <x:f aca="0">24*MAX(0,EOMONTH(B2262,0)-MAX(B2262,INDEX(Device_Inventory!$K$2:$K$1201,MATCH(A2262,Device_Inventory!$A$2:$A$1201,0)))+1)</x:f>
        <x:v>720</x:v>
      </x:c>
      <x:c r="P2262" s="11" t="b">
        <x:f aca="0">INDEX(Device_Inventory!$K$2:$K$1201,MATCH(A2262,Device_Inventory!$A$2:$A$1201,0))&gt;B2262</x:f>
        <x:v>0</x:v>
      </x:c>
      <x:c r="Q2262" s="1" t="str">
        <x:f aca="0">IF(D2262&gt;O2262,"Fail: operating hours exceed in-service hours",IF(D2262+M2262&gt;O2262,"Fail: operating + unavailable hours exceed in-service hours",IF(P2262,"Partial month: within in-service hours","OK")))</x:f>
        <x:v>OK</x:v>
      </x:c>
    </x:row>
    <x:row r="2263" ht="15" hidden="0" customHeight="1">
      <x:c r="A2263" s="1" t="s">
        <x:v>1043</x:v>
      </x:c>
      <x:c r="B2263" s="14" t="n">
        <x:v>46204</x:v>
      </x:c>
      <x:c r="C2263" s="1" t="n">
        <x:v>87.7</x:v>
      </x:c>
      <x:c r="D2263" s="1" t="n">
        <x:v>510.1</x:v>
      </x:c>
      <x:c r="E2263" s="1" t="n">
        <x:v>23</x:v>
      </x:c>
      <x:c r="F2263" s="1" t="n">
        <x:v>1</x:v>
      </x:c>
      <x:c r="G2263" s="1" t="n">
        <x:v>57</x:v>
      </x:c>
      <x:c r="H2263" s="1" t="n">
        <x:v>1</x:v>
      </x:c>
      <x:c r="I2263" s="1" t="n">
        <x:v>4</x:v>
      </x:c>
      <x:c r="J2263" s="1" t="n">
        <x:v>1.59</x:v>
      </x:c>
      <x:c r="K2263" s="1" t="n">
        <x:v>1</x:v>
      </x:c>
      <x:c r="L2263" s="1" t="n">
        <x:v>93.9</x:v>
      </x:c>
      <x:c r="M2263" s="1" t="n">
        <x:v>2.3</x:v>
      </x:c>
      <x:c r="N2263" s="1" t="n">
        <x:v>21.3</x:v>
      </x:c>
      <x:c r="O2263" s="1" t="n">
        <x:f aca="0">24*MAX(0,EOMONTH(B2263,0)-MAX(B2263,INDEX(Device_Inventory!$K$2:$K$1201,MATCH(A2263,Device_Inventory!$A$2:$A$1201,0)))+1)</x:f>
        <x:v>744</x:v>
      </x:c>
      <x:c r="P2263" s="11" t="b">
        <x:f aca="0">INDEX(Device_Inventory!$K$2:$K$1201,MATCH(A2263,Device_Inventory!$A$2:$A$1201,0))&gt;B2263</x:f>
        <x:v>0</x:v>
      </x:c>
      <x:c r="Q2263" s="1" t="str">
        <x:f aca="0">IF(D2263&gt;O2263,"Fail: operating hours exceed in-service hours",IF(D2263+M2263&gt;O2263,"Fail: operating + unavailable hours exceed in-service hours",IF(P2263,"Partial month: within in-service hours","OK")))</x:f>
        <x:v>OK</x:v>
      </x:c>
    </x:row>
    <x:row r="2264" ht="15" hidden="0" customHeight="1">
      <x:c r="A2264" s="1" t="s">
        <x:v>2955</x:v>
      </x:c>
      <x:c r="B2264" s="14" t="n">
        <x:v>46054</x:v>
      </x:c>
      <x:c r="C2264" s="1" t="n">
        <x:v>89.1</x:v>
      </x:c>
      <x:c r="D2264" s="1" t="n">
        <x:v>580.1</x:v>
      </x:c>
      <x:c r="E2264" s="1" t="n">
        <x:v>28</x:v>
      </x:c>
      <x:c r="F2264" s="1" t="n">
        <x:v>1</x:v>
      </x:c>
      <x:c r="G2264" s="1" t="n">
        <x:v>52</x:v>
      </x:c>
      <x:c r="H2264" s="1" t="n">
        <x:v>2</x:v>
      </x:c>
      <x:c r="I2264" s="1" t="n">
        <x:v>5</x:v>
      </x:c>
      <x:c r="J2264" s="1" t="n">
        <x:v>0.33</x:v>
      </x:c>
      <x:c r="K2264" s="1" t="n">
        <x:v>1</x:v>
      </x:c>
      <x:c r="L2264" s="1" t="n">
        <x:v>96.5</x:v>
      </x:c>
      <x:c r="M2264" s="1" t="n">
        <x:v>4.9</x:v>
      </x:c>
      <x:c r="N2264" s="1" t="n">
        <x:v>11.3</x:v>
      </x:c>
      <x:c r="O2264" s="1" t="n">
        <x:f aca="0">24*MAX(0,EOMONTH(B2264,0)-MAX(B2264,INDEX(Device_Inventory!$K$2:$K$1201,MATCH(A2264,Device_Inventory!$A$2:$A$1201,0)))+1)</x:f>
        <x:v>672</x:v>
      </x:c>
      <x:c r="P2264" s="11" t="b">
        <x:f aca="0">INDEX(Device_Inventory!$K$2:$K$1201,MATCH(A2264,Device_Inventory!$A$2:$A$1201,0))&gt;B2264</x:f>
        <x:v>0</x:v>
      </x:c>
      <x:c r="Q2264" s="1" t="str">
        <x:f aca="0">IF(D2264&gt;O2264,"Fail: operating hours exceed in-service hours",IF(D2264+M2264&gt;O2264,"Fail: operating + unavailable hours exceed in-service hours",IF(P2264,"Partial month: within in-service hours","OK")))</x:f>
        <x:v>OK</x:v>
      </x:c>
    </x:row>
    <x:row r="2265" ht="15" hidden="0" customHeight="1">
      <x:c r="A2265" s="1" t="s">
        <x:v>2955</x:v>
      </x:c>
      <x:c r="B2265" s="14" t="n">
        <x:v>46082</x:v>
      </x:c>
      <x:c r="C2265" s="1" t="n">
        <x:v>65.8</x:v>
      </x:c>
      <x:c r="D2265" s="1" t="n">
        <x:v>405</x:v>
      </x:c>
      <x:c r="E2265" s="1" t="n">
        <x:v>32</x:v>
      </x:c>
      <x:c r="F2265" s="1" t="n">
        <x:v>1</x:v>
      </x:c>
      <x:c r="G2265" s="1" t="n">
        <x:v>48</x:v>
      </x:c>
      <x:c r="H2265" s="1" t="n">
        <x:v>0</x:v>
      </x:c>
      <x:c r="I2265" s="1" t="n">
        <x:v>5</x:v>
      </x:c>
      <x:c r="J2265" s="1" t="n">
        <x:v>0.33</x:v>
      </x:c>
      <x:c r="K2265" s="1" t="n">
        <x:v>0</x:v>
      </x:c>
      <x:c r="L2265" s="1" t="n">
        <x:v>92.8</x:v>
      </x:c>
      <x:c r="M2265" s="1" t="n">
        <x:v>3.1</x:v>
      </x:c>
      <x:c r="N2265" s="1" t="n">
        <x:v>7.6</x:v>
      </x:c>
      <x:c r="O2265" s="1" t="n">
        <x:f aca="0">24*MAX(0,EOMONTH(B2265,0)-MAX(B2265,INDEX(Device_Inventory!$K$2:$K$1201,MATCH(A2265,Device_Inventory!$A$2:$A$1201,0)))+1)</x:f>
        <x:v>744</x:v>
      </x:c>
      <x:c r="P2265" s="11" t="b">
        <x:f aca="0">INDEX(Device_Inventory!$K$2:$K$1201,MATCH(A2265,Device_Inventory!$A$2:$A$1201,0))&gt;B2265</x:f>
        <x:v>0</x:v>
      </x:c>
      <x:c r="Q2265" s="1" t="str">
        <x:f aca="0">IF(D2265&gt;O2265,"Fail: operating hours exceed in-service hours",IF(D2265+M2265&gt;O2265,"Fail: operating + unavailable hours exceed in-service hours",IF(P2265,"Partial month: within in-service hours","OK")))</x:f>
        <x:v>OK</x:v>
      </x:c>
    </x:row>
    <x:row r="2266" ht="15" hidden="0" customHeight="1">
      <x:c r="A2266" s="1" t="s">
        <x:v>2955</x:v>
      </x:c>
      <x:c r="B2266" s="14" t="n">
        <x:v>46113</x:v>
      </x:c>
      <x:c r="C2266" s="1" t="n">
        <x:v>78.8</x:v>
      </x:c>
      <x:c r="D2266" s="1" t="n">
        <x:v>556.3</x:v>
      </x:c>
      <x:c r="E2266" s="1" t="n">
        <x:v>32</x:v>
      </x:c>
      <x:c r="F2266" s="1" t="n">
        <x:v>1</x:v>
      </x:c>
      <x:c r="G2266" s="1" t="n">
        <x:v>61</x:v>
      </x:c>
      <x:c r="H2266" s="1" t="n">
        <x:v>0</x:v>
      </x:c>
      <x:c r="I2266" s="1" t="n">
        <x:v>6</x:v>
      </x:c>
      <x:c r="J2266" s="1" t="n">
        <x:v>1.22</x:v>
      </x:c>
      <x:c r="K2266" s="1" t="n">
        <x:v>0</x:v>
      </x:c>
      <x:c r="L2266" s="1" t="n">
        <x:v>91.1</x:v>
      </x:c>
      <x:c r="M2266" s="1" t="n">
        <x:v>9.8</x:v>
      </x:c>
      <x:c r="N2266" s="1" t="n">
        <x:v>21.7</x:v>
      </x:c>
      <x:c r="O2266" s="1" t="n">
        <x:f aca="0">24*MAX(0,EOMONTH(B2266,0)-MAX(B2266,INDEX(Device_Inventory!$K$2:$K$1201,MATCH(A2266,Device_Inventory!$A$2:$A$1201,0)))+1)</x:f>
        <x:v>720</x:v>
      </x:c>
      <x:c r="P2266" s="11" t="b">
        <x:f aca="0">INDEX(Device_Inventory!$K$2:$K$1201,MATCH(A2266,Device_Inventory!$A$2:$A$1201,0))&gt;B2266</x:f>
        <x:v>0</x:v>
      </x:c>
      <x:c r="Q2266" s="1" t="str">
        <x:f aca="0">IF(D2266&gt;O2266,"Fail: operating hours exceed in-service hours",IF(D2266+M2266&gt;O2266,"Fail: operating + unavailable hours exceed in-service hours",IF(P2266,"Partial month: within in-service hours","OK")))</x:f>
        <x:v>OK</x:v>
      </x:c>
    </x:row>
    <x:row r="2267" ht="15" hidden="0" customHeight="1">
      <x:c r="A2267" s="1" t="s">
        <x:v>2955</x:v>
      </x:c>
      <x:c r="B2267" s="14" t="n">
        <x:v>46143</x:v>
      </x:c>
      <x:c r="C2267" s="1" t="n">
        <x:v>79.5</x:v>
      </x:c>
      <x:c r="D2267" s="1" t="n">
        <x:v>527.8</x:v>
      </x:c>
      <x:c r="E2267" s="1" t="n">
        <x:v>26</x:v>
      </x:c>
      <x:c r="F2267" s="1" t="n">
        <x:v>0</x:v>
      </x:c>
      <x:c r="G2267" s="1" t="n">
        <x:v>40</x:v>
      </x:c>
      <x:c r="H2267" s="1" t="n">
        <x:v>0</x:v>
      </x:c>
      <x:c r="I2267" s="1" t="n">
        <x:v>6</x:v>
      </x:c>
      <x:c r="J2267" s="1" t="n">
        <x:v>0.45</x:v>
      </x:c>
      <x:c r="K2267" s="1" t="n">
        <x:v>0</x:v>
      </x:c>
      <x:c r="L2267" s="1" t="n">
        <x:v>92.9</x:v>
      </x:c>
      <x:c r="M2267" s="1" t="n">
        <x:v>10.7</x:v>
      </x:c>
      <x:c r="N2267" s="1" t="n">
        <x:v>24.2</x:v>
      </x:c>
      <x:c r="O2267" s="1" t="n">
        <x:f aca="0">24*MAX(0,EOMONTH(B2267,0)-MAX(B2267,INDEX(Device_Inventory!$K$2:$K$1201,MATCH(A2267,Device_Inventory!$A$2:$A$1201,0)))+1)</x:f>
        <x:v>744</x:v>
      </x:c>
      <x:c r="P2267" s="11" t="b">
        <x:f aca="0">INDEX(Device_Inventory!$K$2:$K$1201,MATCH(A2267,Device_Inventory!$A$2:$A$1201,0))&gt;B2267</x:f>
        <x:v>0</x:v>
      </x:c>
      <x:c r="Q2267" s="1" t="str">
        <x:f aca="0">IF(D2267&gt;O2267,"Fail: operating hours exceed in-service hours",IF(D2267+M2267&gt;O2267,"Fail: operating + unavailable hours exceed in-service hours",IF(P2267,"Partial month: within in-service hours","OK")))</x:f>
        <x:v>OK</x:v>
      </x:c>
    </x:row>
    <x:row r="2268" ht="15" hidden="0" customHeight="1">
      <x:c r="A2268" s="1" t="s">
        <x:v>2955</x:v>
      </x:c>
      <x:c r="B2268" s="14" t="n">
        <x:v>46174</x:v>
      </x:c>
      <x:c r="C2268" s="1" t="n">
        <x:v>85.3</x:v>
      </x:c>
      <x:c r="D2268" s="1" t="n">
        <x:v>526</x:v>
      </x:c>
      <x:c r="E2268" s="1" t="n">
        <x:v>34</x:v>
      </x:c>
      <x:c r="F2268" s="1" t="n">
        <x:v>0</x:v>
      </x:c>
      <x:c r="G2268" s="1" t="n">
        <x:v>43</x:v>
      </x:c>
      <x:c r="H2268" s="1" t="n">
        <x:v>0</x:v>
      </x:c>
      <x:c r="I2268" s="1" t="n">
        <x:v>4</x:v>
      </x:c>
      <x:c r="J2268" s="1" t="n">
        <x:v>0.32</x:v>
      </x:c>
      <x:c r="K2268" s="1" t="n">
        <x:v>0</x:v>
      </x:c>
      <x:c r="L2268" s="1" t="n">
        <x:v>91.5</x:v>
      </x:c>
      <x:c r="M2268" s="1" t="n">
        <x:v>7.8</x:v>
      </x:c>
      <x:c r="N2268" s="1" t="n">
        <x:v>17.7</x:v>
      </x:c>
      <x:c r="O2268" s="1" t="n">
        <x:f aca="0">24*MAX(0,EOMONTH(B2268,0)-MAX(B2268,INDEX(Device_Inventory!$K$2:$K$1201,MATCH(A2268,Device_Inventory!$A$2:$A$1201,0)))+1)</x:f>
        <x:v>720</x:v>
      </x:c>
      <x:c r="P2268" s="11" t="b">
        <x:f aca="0">INDEX(Device_Inventory!$K$2:$K$1201,MATCH(A2268,Device_Inventory!$A$2:$A$1201,0))&gt;B2268</x:f>
        <x:v>0</x:v>
      </x:c>
      <x:c r="Q2268" s="1" t="str">
        <x:f aca="0">IF(D2268&gt;O2268,"Fail: operating hours exceed in-service hours",IF(D2268+M2268&gt;O2268,"Fail: operating + unavailable hours exceed in-service hours",IF(P2268,"Partial month: within in-service hours","OK")))</x:f>
        <x:v>OK</x:v>
      </x:c>
    </x:row>
    <x:row r="2269" ht="15" hidden="0" customHeight="1">
      <x:c r="A2269" s="1" t="s">
        <x:v>2955</x:v>
      </x:c>
      <x:c r="B2269" s="14" t="n">
        <x:v>46204</x:v>
      </x:c>
      <x:c r="C2269" s="1" t="n">
        <x:v>67.4</x:v>
      </x:c>
      <x:c r="D2269" s="1" t="n">
        <x:v>476.7</x:v>
      </x:c>
      <x:c r="E2269" s="1" t="n">
        <x:v>22</x:v>
      </x:c>
      <x:c r="F2269" s="1" t="n">
        <x:v>3</x:v>
      </x:c>
      <x:c r="G2269" s="1" t="n">
        <x:v>48</x:v>
      </x:c>
      <x:c r="H2269" s="1" t="n">
        <x:v>1</x:v>
      </x:c>
      <x:c r="I2269" s="1" t="n">
        <x:v>9</x:v>
      </x:c>
      <x:c r="J2269" s="1" t="n">
        <x:v>0.43</x:v>
      </x:c>
      <x:c r="K2269" s="1" t="n">
        <x:v>0</x:v>
      </x:c>
      <x:c r="L2269" s="1" t="n">
        <x:v>91.3</x:v>
      </x:c>
      <x:c r="M2269" s="1" t="n">
        <x:v>12.1</x:v>
      </x:c>
      <x:c r="N2269" s="1" t="n">
        <x:v>9.9</x:v>
      </x:c>
      <x:c r="O2269" s="1" t="n">
        <x:f aca="0">24*MAX(0,EOMONTH(B2269,0)-MAX(B2269,INDEX(Device_Inventory!$K$2:$K$1201,MATCH(A2269,Device_Inventory!$A$2:$A$1201,0)))+1)</x:f>
        <x:v>744</x:v>
      </x:c>
      <x:c r="P2269" s="11" t="b">
        <x:f aca="0">INDEX(Device_Inventory!$K$2:$K$1201,MATCH(A2269,Device_Inventory!$A$2:$A$1201,0))&gt;B2269</x:f>
        <x:v>0</x:v>
      </x:c>
      <x:c r="Q2269" s="1" t="str">
        <x:f aca="0">IF(D2269&gt;O2269,"Fail: operating hours exceed in-service hours",IF(D2269+M2269&gt;O2269,"Fail: operating + unavailable hours exceed in-service hours",IF(P2269,"Partial month: within in-service hours","OK")))</x:f>
        <x:v>OK</x:v>
      </x:c>
    </x:row>
    <x:row r="2270" ht="15" hidden="0" customHeight="1">
      <x:c r="A2270" s="1" t="s">
        <x:v>2958</x:v>
      </x:c>
      <x:c r="B2270" s="14" t="n">
        <x:v>46054</x:v>
      </x:c>
      <x:c r="C2270" s="1" t="n">
        <x:v>53.3</x:v>
      </x:c>
      <x:c r="D2270" s="1" t="n">
        <x:v>338.8</x:v>
      </x:c>
      <x:c r="E2270" s="1" t="n">
        <x:v>19</x:v>
      </x:c>
      <x:c r="F2270" s="1" t="n">
        <x:v>2</x:v>
      </x:c>
      <x:c r="G2270" s="1" t="n">
        <x:v>34</x:v>
      </x:c>
      <x:c r="H2270" s="1" t="n">
        <x:v>0</x:v>
      </x:c>
      <x:c r="I2270" s="1" t="n">
        <x:v>1</x:v>
      </x:c>
      <x:c r="J2270" s="1" t="n">
        <x:v>0.82</x:v>
      </x:c>
      <x:c r="K2270" s="1" t="n">
        <x:v>0</x:v>
      </x:c>
      <x:c r="L2270" s="1" t="n">
        <x:v>96.1</x:v>
      </x:c>
      <x:c r="M2270" s="1" t="n">
        <x:v>0</x:v>
      </x:c>
      <x:c r="N2270" s="1" t="n">
        <x:v>8.2</x:v>
      </x:c>
      <x:c r="O2270" s="1" t="n">
        <x:f aca="0">24*MAX(0,EOMONTH(B2270,0)-MAX(B2270,INDEX(Device_Inventory!$K$2:$K$1201,MATCH(A2270,Device_Inventory!$A$2:$A$1201,0)))+1)</x:f>
        <x:v>672</x:v>
      </x:c>
      <x:c r="P2270" s="11" t="b">
        <x:f aca="0">INDEX(Device_Inventory!$K$2:$K$1201,MATCH(A2270,Device_Inventory!$A$2:$A$1201,0))&gt;B2270</x:f>
        <x:v>0</x:v>
      </x:c>
      <x:c r="Q2270" s="1" t="str">
        <x:f aca="0">IF(D2270&gt;O2270,"Fail: operating hours exceed in-service hours",IF(D2270+M2270&gt;O2270,"Fail: operating + unavailable hours exceed in-service hours",IF(P2270,"Partial month: within in-service hours","OK")))</x:f>
        <x:v>OK</x:v>
      </x:c>
    </x:row>
    <x:row r="2271" ht="15" hidden="0" customHeight="1">
      <x:c r="A2271" s="1" t="s">
        <x:v>2958</x:v>
      </x:c>
      <x:c r="B2271" s="14" t="n">
        <x:v>46082</x:v>
      </x:c>
      <x:c r="C2271" s="1" t="n">
        <x:v>66.6</x:v>
      </x:c>
      <x:c r="D2271" s="1" t="n">
        <x:v>457.1</x:v>
      </x:c>
      <x:c r="E2271" s="1" t="n">
        <x:v>15</x:v>
      </x:c>
      <x:c r="F2271" s="1" t="n">
        <x:v>0</x:v>
      </x:c>
      <x:c r="G2271" s="1" t="n">
        <x:v>25</x:v>
      </x:c>
      <x:c r="H2271" s="1" t="n">
        <x:v>0</x:v>
      </x:c>
      <x:c r="I2271" s="1" t="n">
        <x:v>2</x:v>
      </x:c>
      <x:c r="J2271" s="1" t="n">
        <x:v>0.19</x:v>
      </x:c>
      <x:c r="K2271" s="1" t="n">
        <x:v>0</x:v>
      </x:c>
      <x:c r="L2271" s="1" t="n">
        <x:v>92.6</x:v>
      </x:c>
      <x:c r="M2271" s="1" t="n">
        <x:v>11.7</x:v>
      </x:c>
      <x:c r="N2271" s="1" t="n">
        <x:v>8.8</x:v>
      </x:c>
      <x:c r="O2271" s="1" t="n">
        <x:f aca="0">24*MAX(0,EOMONTH(B2271,0)-MAX(B2271,INDEX(Device_Inventory!$K$2:$K$1201,MATCH(A2271,Device_Inventory!$A$2:$A$1201,0)))+1)</x:f>
        <x:v>744</x:v>
      </x:c>
      <x:c r="P2271" s="11" t="b">
        <x:f aca="0">INDEX(Device_Inventory!$K$2:$K$1201,MATCH(A2271,Device_Inventory!$A$2:$A$1201,0))&gt;B2271</x:f>
        <x:v>0</x:v>
      </x:c>
      <x:c r="Q2271" s="1" t="str">
        <x:f aca="0">IF(D2271&gt;O2271,"Fail: operating hours exceed in-service hours",IF(D2271+M2271&gt;O2271,"Fail: operating + unavailable hours exceed in-service hours",IF(P2271,"Partial month: within in-service hours","OK")))</x:f>
        <x:v>OK</x:v>
      </x:c>
    </x:row>
    <x:row r="2272" ht="15" hidden="0" customHeight="1">
      <x:c r="A2272" s="1" t="s">
        <x:v>2958</x:v>
      </x:c>
      <x:c r="B2272" s="14" t="n">
        <x:v>46113</x:v>
      </x:c>
      <x:c r="C2272" s="1" t="n">
        <x:v>96.5</x:v>
      </x:c>
      <x:c r="D2272" s="1" t="n">
        <x:v>576.5</x:v>
      </x:c>
      <x:c r="E2272" s="1" t="n">
        <x:v>19</x:v>
      </x:c>
      <x:c r="F2272" s="1" t="n">
        <x:v>0</x:v>
      </x:c>
      <x:c r="G2272" s="1" t="n">
        <x:v>44</x:v>
      </x:c>
      <x:c r="H2272" s="1" t="n">
        <x:v>0</x:v>
      </x:c>
      <x:c r="I2272" s="1" t="n">
        <x:v>2</x:v>
      </x:c>
      <x:c r="J2272" s="1" t="n">
        <x:v>0.51</x:v>
      </x:c>
      <x:c r="K2272" s="1" t="n">
        <x:v>1</x:v>
      </x:c>
      <x:c r="L2272" s="1" t="n">
        <x:v>96.3</x:v>
      </x:c>
      <x:c r="M2272" s="1" t="n">
        <x:v>3.1</x:v>
      </x:c>
      <x:c r="N2272" s="1" t="n">
        <x:v>10.8</x:v>
      </x:c>
      <x:c r="O2272" s="1" t="n">
        <x:f aca="0">24*MAX(0,EOMONTH(B2272,0)-MAX(B2272,INDEX(Device_Inventory!$K$2:$K$1201,MATCH(A2272,Device_Inventory!$A$2:$A$1201,0)))+1)</x:f>
        <x:v>720</x:v>
      </x:c>
      <x:c r="P2272" s="11" t="b">
        <x:f aca="0">INDEX(Device_Inventory!$K$2:$K$1201,MATCH(A2272,Device_Inventory!$A$2:$A$1201,0))&gt;B2272</x:f>
        <x:v>0</x:v>
      </x:c>
      <x:c r="Q2272" s="1" t="str">
        <x:f aca="0">IF(D2272&gt;O2272,"Fail: operating hours exceed in-service hours",IF(D2272+M2272&gt;O2272,"Fail: operating + unavailable hours exceed in-service hours",IF(P2272,"Partial month: within in-service hours","OK")))</x:f>
        <x:v>OK</x:v>
      </x:c>
    </x:row>
    <x:row r="2273" ht="15" hidden="0" customHeight="1">
      <x:c r="A2273" s="1" t="s">
        <x:v>2958</x:v>
      </x:c>
      <x:c r="B2273" s="14" t="n">
        <x:v>46143</x:v>
      </x:c>
      <x:c r="C2273" s="1" t="n">
        <x:v>67</x:v>
      </x:c>
      <x:c r="D2273" s="1" t="n">
        <x:v>465.9</x:v>
      </x:c>
      <x:c r="E2273" s="1" t="n">
        <x:v>13</x:v>
      </x:c>
      <x:c r="F2273" s="1" t="n">
        <x:v>0</x:v>
      </x:c>
      <x:c r="G2273" s="1" t="n">
        <x:v>30</x:v>
      </x:c>
      <x:c r="H2273" s="1" t="n">
        <x:v>0</x:v>
      </x:c>
      <x:c r="I2273" s="1" t="n">
        <x:v>2</x:v>
      </x:c>
      <x:c r="J2273" s="1" t="n">
        <x:v>0.21</x:v>
      </x:c>
      <x:c r="K2273" s="1" t="n">
        <x:v>2</x:v>
      </x:c>
      <x:c r="L2273" s="1" t="n">
        <x:v>96.3</x:v>
      </x:c>
      <x:c r="M2273" s="1" t="n">
        <x:v>6.3</x:v>
      </x:c>
      <x:c r="N2273" s="1" t="n">
        <x:v>20.4</x:v>
      </x:c>
      <x:c r="O2273" s="1" t="n">
        <x:f aca="0">24*MAX(0,EOMONTH(B2273,0)-MAX(B2273,INDEX(Device_Inventory!$K$2:$K$1201,MATCH(A2273,Device_Inventory!$A$2:$A$1201,0)))+1)</x:f>
        <x:v>744</x:v>
      </x:c>
      <x:c r="P2273" s="11" t="b">
        <x:f aca="0">INDEX(Device_Inventory!$K$2:$K$1201,MATCH(A2273,Device_Inventory!$A$2:$A$1201,0))&gt;B2273</x:f>
        <x:v>0</x:v>
      </x:c>
      <x:c r="Q2273" s="1" t="str">
        <x:f aca="0">IF(D2273&gt;O2273,"Fail: operating hours exceed in-service hours",IF(D2273+M2273&gt;O2273,"Fail: operating + unavailable hours exceed in-service hours",IF(P2273,"Partial month: within in-service hours","OK")))</x:f>
        <x:v>OK</x:v>
      </x:c>
    </x:row>
    <x:row r="2274" ht="15" hidden="0" customHeight="1">
      <x:c r="A2274" s="1" t="s">
        <x:v>2958</x:v>
      </x:c>
      <x:c r="B2274" s="14" t="n">
        <x:v>46174</x:v>
      </x:c>
      <x:c r="C2274" s="1" t="n">
        <x:v>90.8</x:v>
      </x:c>
      <x:c r="D2274" s="1" t="n">
        <x:v>660.4</x:v>
      </x:c>
      <x:c r="E2274" s="1" t="n">
        <x:v>25</x:v>
      </x:c>
      <x:c r="F2274" s="1" t="n">
        <x:v>3</x:v>
      </x:c>
      <x:c r="G2274" s="1" t="n">
        <x:v>34</x:v>
      </x:c>
      <x:c r="H2274" s="1" t="n">
        <x:v>0</x:v>
      </x:c>
      <x:c r="I2274" s="1" t="n">
        <x:v>4</x:v>
      </x:c>
      <x:c r="J2274" s="1" t="n">
        <x:v>1.07</x:v>
      </x:c>
      <x:c r="K2274" s="1" t="n">
        <x:v>0</x:v>
      </x:c>
      <x:c r="L2274" s="1" t="n">
        <x:v>96.2</x:v>
      </x:c>
      <x:c r="M2274" s="1" t="n">
        <x:v>9.1</x:v>
      </x:c>
      <x:c r="N2274" s="1" t="n">
        <x:v>12.6</x:v>
      </x:c>
      <x:c r="O2274" s="1" t="n">
        <x:f aca="0">24*MAX(0,EOMONTH(B2274,0)-MAX(B2274,INDEX(Device_Inventory!$K$2:$K$1201,MATCH(A2274,Device_Inventory!$A$2:$A$1201,0)))+1)</x:f>
        <x:v>720</x:v>
      </x:c>
      <x:c r="P2274" s="11" t="b">
        <x:f aca="0">INDEX(Device_Inventory!$K$2:$K$1201,MATCH(A2274,Device_Inventory!$A$2:$A$1201,0))&gt;B2274</x:f>
        <x:v>0</x:v>
      </x:c>
      <x:c r="Q2274" s="1" t="str">
        <x:f aca="0">IF(D2274&gt;O2274,"Fail: operating hours exceed in-service hours",IF(D2274+M2274&gt;O2274,"Fail: operating + unavailable hours exceed in-service hours",IF(P2274,"Partial month: within in-service hours","OK")))</x:f>
        <x:v>OK</x:v>
      </x:c>
    </x:row>
    <x:row r="2275" ht="15" hidden="0" customHeight="1">
      <x:c r="A2275" s="1" t="s">
        <x:v>2958</x:v>
      </x:c>
      <x:c r="B2275" s="14" t="n">
        <x:v>46204</x:v>
      </x:c>
      <x:c r="C2275" s="1" t="n">
        <x:v>60.7</x:v>
      </x:c>
      <x:c r="D2275" s="1" t="n">
        <x:v>429.2</x:v>
      </x:c>
      <x:c r="E2275" s="1" t="n">
        <x:v>9</x:v>
      </x:c>
      <x:c r="F2275" s="1" t="n">
        <x:v>1</x:v>
      </x:c>
      <x:c r="G2275" s="1" t="n">
        <x:v>32</x:v>
      </x:c>
      <x:c r="H2275" s="1" t="n">
        <x:v>0</x:v>
      </x:c>
      <x:c r="I2275" s="1" t="n">
        <x:v>3</x:v>
      </x:c>
      <x:c r="J2275" s="1" t="n">
        <x:v>0.11</x:v>
      </x:c>
      <x:c r="K2275" s="1" t="n">
        <x:v>0</x:v>
      </x:c>
      <x:c r="L2275" s="1" t="n">
        <x:v>91.4</x:v>
      </x:c>
      <x:c r="M2275" s="1" t="n">
        <x:v>13.7</x:v>
      </x:c>
      <x:c r="N2275" s="1" t="n">
        <x:v>12.5</x:v>
      </x:c>
      <x:c r="O2275" s="1" t="n">
        <x:f aca="0">24*MAX(0,EOMONTH(B2275,0)-MAX(B2275,INDEX(Device_Inventory!$K$2:$K$1201,MATCH(A2275,Device_Inventory!$A$2:$A$1201,0)))+1)</x:f>
        <x:v>744</x:v>
      </x:c>
      <x:c r="P2275" s="11" t="b">
        <x:f aca="0">INDEX(Device_Inventory!$K$2:$K$1201,MATCH(A2275,Device_Inventory!$A$2:$A$1201,0))&gt;B2275</x:f>
        <x:v>0</x:v>
      </x:c>
      <x:c r="Q2275" s="1" t="str">
        <x:f aca="0">IF(D2275&gt;O2275,"Fail: operating hours exceed in-service hours",IF(D2275+M2275&gt;O2275,"Fail: operating + unavailable hours exceed in-service hours",IF(P2275,"Partial month: within in-service hours","OK")))</x:f>
        <x:v>OK</x:v>
      </x:c>
    </x:row>
    <x:row r="2276" ht="15" hidden="0" customHeight="1">
      <x:c r="A2276" s="1" t="s">
        <x:v>2961</x:v>
      </x:c>
      <x:c r="B2276" s="14" t="n">
        <x:v>46054</x:v>
      </x:c>
      <x:c r="C2276" s="1" t="n">
        <x:v>90.2</x:v>
      </x:c>
      <x:c r="D2276" s="1" t="n">
        <x:v>535.6</x:v>
      </x:c>
      <x:c r="E2276" s="1" t="n">
        <x:v>19</x:v>
      </x:c>
      <x:c r="F2276" s="1" t="n">
        <x:v>0</x:v>
      </x:c>
      <x:c r="G2276" s="1" t="n">
        <x:v>52</x:v>
      </x:c>
      <x:c r="H2276" s="1" t="n">
        <x:v>0</x:v>
      </x:c>
      <x:c r="I2276" s="1" t="n">
        <x:v>4</x:v>
      </x:c>
      <x:c r="J2276" s="1" t="n">
        <x:v>0.26</x:v>
      </x:c>
      <x:c r="K2276" s="1" t="n">
        <x:v>0</x:v>
      </x:c>
      <x:c r="L2276" s="1" t="n">
        <x:v>92.9</x:v>
      </x:c>
      <x:c r="M2276" s="1" t="n">
        <x:v>6.8</x:v>
      </x:c>
      <x:c r="N2276" s="1" t="n">
        <x:v>9.3</x:v>
      </x:c>
      <x:c r="O2276" s="1" t="n">
        <x:f aca="0">24*MAX(0,EOMONTH(B2276,0)-MAX(B2276,INDEX(Device_Inventory!$K$2:$K$1201,MATCH(A2276,Device_Inventory!$A$2:$A$1201,0)))+1)</x:f>
        <x:v>672</x:v>
      </x:c>
      <x:c r="P2276" s="11" t="b">
        <x:f aca="0">INDEX(Device_Inventory!$K$2:$K$1201,MATCH(A2276,Device_Inventory!$A$2:$A$1201,0))&gt;B2276</x:f>
        <x:v>0</x:v>
      </x:c>
      <x:c r="Q2276" s="1" t="str">
        <x:f aca="0">IF(D2276&gt;O2276,"Fail: operating hours exceed in-service hours",IF(D2276+M2276&gt;O2276,"Fail: operating + unavailable hours exceed in-service hours",IF(P2276,"Partial month: within in-service hours","OK")))</x:f>
        <x:v>OK</x:v>
      </x:c>
    </x:row>
    <x:row r="2277" ht="15" hidden="0" customHeight="1">
      <x:c r="A2277" s="1" t="s">
        <x:v>2961</x:v>
      </x:c>
      <x:c r="B2277" s="14" t="n">
        <x:v>46082</x:v>
      </x:c>
      <x:c r="C2277" s="1" t="n">
        <x:v>83.4</x:v>
      </x:c>
      <x:c r="D2277" s="1" t="n">
        <x:v>600.1</x:v>
      </x:c>
      <x:c r="E2277" s="1" t="n">
        <x:v>29</x:v>
      </x:c>
      <x:c r="F2277" s="1" t="n">
        <x:v>0</x:v>
      </x:c>
      <x:c r="G2277" s="1" t="n">
        <x:v>46</x:v>
      </x:c>
      <x:c r="H2277" s="1" t="n">
        <x:v>0</x:v>
      </x:c>
      <x:c r="I2277" s="1" t="n">
        <x:v>2</x:v>
      </x:c>
      <x:c r="J2277" s="1" t="n">
        <x:v>0.97</x:v>
      </x:c>
      <x:c r="K2277" s="1" t="n">
        <x:v>2</x:v>
      </x:c>
      <x:c r="L2277" s="1" t="n">
        <x:v>94.6</x:v>
      </x:c>
      <x:c r="M2277" s="1" t="n">
        <x:v>0</x:v>
      </x:c>
      <x:c r="N2277" s="1" t="n">
        <x:v>10</x:v>
      </x:c>
      <x:c r="O2277" s="1" t="n">
        <x:f aca="0">24*MAX(0,EOMONTH(B2277,0)-MAX(B2277,INDEX(Device_Inventory!$K$2:$K$1201,MATCH(A2277,Device_Inventory!$A$2:$A$1201,0)))+1)</x:f>
        <x:v>744</x:v>
      </x:c>
      <x:c r="P2277" s="11" t="b">
        <x:f aca="0">INDEX(Device_Inventory!$K$2:$K$1201,MATCH(A2277,Device_Inventory!$A$2:$A$1201,0))&gt;B2277</x:f>
        <x:v>0</x:v>
      </x:c>
      <x:c r="Q2277" s="1" t="str">
        <x:f aca="0">IF(D2277&gt;O2277,"Fail: operating hours exceed in-service hours",IF(D2277+M2277&gt;O2277,"Fail: operating + unavailable hours exceed in-service hours",IF(P2277,"Partial month: within in-service hours","OK")))</x:f>
        <x:v>OK</x:v>
      </x:c>
    </x:row>
    <x:row r="2278" ht="15" hidden="0" customHeight="1">
      <x:c r="A2278" s="1" t="s">
        <x:v>2961</x:v>
      </x:c>
      <x:c r="B2278" s="14" t="n">
        <x:v>46113</x:v>
      </x:c>
      <x:c r="C2278" s="1" t="n">
        <x:v>62.5</x:v>
      </x:c>
      <x:c r="D2278" s="1" t="n">
        <x:v>377.4</x:v>
      </x:c>
      <x:c r="E2278" s="1" t="n">
        <x:v>14</x:v>
      </x:c>
      <x:c r="F2278" s="1" t="n">
        <x:v>2</x:v>
      </x:c>
      <x:c r="G2278" s="1" t="n">
        <x:v>44</x:v>
      </x:c>
      <x:c r="H2278" s="1" t="n">
        <x:v>0</x:v>
      </x:c>
      <x:c r="I2278" s="1" t="n">
        <x:v>2</x:v>
      </x:c>
      <x:c r="J2278" s="1" t="n">
        <x:v>0.88</x:v>
      </x:c>
      <x:c r="K2278" s="1" t="n">
        <x:v>0</x:v>
      </x:c>
      <x:c r="L2278" s="1" t="n">
        <x:v>93.9</x:v>
      </x:c>
      <x:c r="M2278" s="1" t="n">
        <x:v>4.8</x:v>
      </x:c>
      <x:c r="N2278" s="1" t="n">
        <x:v>11.7</x:v>
      </x:c>
      <x:c r="O2278" s="1" t="n">
        <x:f aca="0">24*MAX(0,EOMONTH(B2278,0)-MAX(B2278,INDEX(Device_Inventory!$K$2:$K$1201,MATCH(A2278,Device_Inventory!$A$2:$A$1201,0)))+1)</x:f>
        <x:v>720</x:v>
      </x:c>
      <x:c r="P2278" s="11" t="b">
        <x:f aca="0">INDEX(Device_Inventory!$K$2:$K$1201,MATCH(A2278,Device_Inventory!$A$2:$A$1201,0))&gt;B2278</x:f>
        <x:v>0</x:v>
      </x:c>
      <x:c r="Q2278" s="1" t="str">
        <x:f aca="0">IF(D2278&gt;O2278,"Fail: operating hours exceed in-service hours",IF(D2278+M2278&gt;O2278,"Fail: operating + unavailable hours exceed in-service hours",IF(P2278,"Partial month: within in-service hours","OK")))</x:f>
        <x:v>OK</x:v>
      </x:c>
    </x:row>
    <x:row r="2279" ht="15" hidden="0" customHeight="1">
      <x:c r="A2279" s="1" t="s">
        <x:v>2961</x:v>
      </x:c>
      <x:c r="B2279" s="14" t="n">
        <x:v>46143</x:v>
      </x:c>
      <x:c r="C2279" s="1" t="n">
        <x:v>55.4</x:v>
      </x:c>
      <x:c r="D2279" s="1" t="n">
        <x:v>309.3</x:v>
      </x:c>
      <x:c r="E2279" s="1" t="n">
        <x:v>16</x:v>
      </x:c>
      <x:c r="F2279" s="1" t="n">
        <x:v>0</x:v>
      </x:c>
      <x:c r="G2279" s="1" t="n">
        <x:v>35</x:v>
      </x:c>
      <x:c r="H2279" s="1" t="n">
        <x:v>0</x:v>
      </x:c>
      <x:c r="I2279" s="1" t="n">
        <x:v>3</x:v>
      </x:c>
      <x:c r="J2279" s="1" t="n">
        <x:v>0</x:v>
      </x:c>
      <x:c r="K2279" s="1" t="n">
        <x:v>1</x:v>
      </x:c>
      <x:c r="L2279" s="1" t="n">
        <x:v>93</x:v>
      </x:c>
      <x:c r="M2279" s="1" t="n">
        <x:v>8</x:v>
      </x:c>
      <x:c r="N2279" s="1" t="n">
        <x:v>4.6</x:v>
      </x:c>
      <x:c r="O2279" s="1" t="n">
        <x:f aca="0">24*MAX(0,EOMONTH(B2279,0)-MAX(B2279,INDEX(Device_Inventory!$K$2:$K$1201,MATCH(A2279,Device_Inventory!$A$2:$A$1201,0)))+1)</x:f>
        <x:v>744</x:v>
      </x:c>
      <x:c r="P2279" s="11" t="b">
        <x:f aca="0">INDEX(Device_Inventory!$K$2:$K$1201,MATCH(A2279,Device_Inventory!$A$2:$A$1201,0))&gt;B2279</x:f>
        <x:v>0</x:v>
      </x:c>
      <x:c r="Q2279" s="1" t="str">
        <x:f aca="0">IF(D2279&gt;O2279,"Fail: operating hours exceed in-service hours",IF(D2279+M2279&gt;O2279,"Fail: operating + unavailable hours exceed in-service hours",IF(P2279,"Partial month: within in-service hours","OK")))</x:f>
        <x:v>OK</x:v>
      </x:c>
    </x:row>
    <x:row r="2280" ht="15" hidden="0" customHeight="1">
      <x:c r="A2280" s="1" t="s">
        <x:v>2961</x:v>
      </x:c>
      <x:c r="B2280" s="14" t="n">
        <x:v>46174</x:v>
      </x:c>
      <x:c r="C2280" s="1" t="n">
        <x:v>87.3</x:v>
      </x:c>
      <x:c r="D2280" s="1" t="n">
        <x:v>540.3</x:v>
      </x:c>
      <x:c r="E2280" s="1" t="n">
        <x:v>22</x:v>
      </x:c>
      <x:c r="F2280" s="1" t="n">
        <x:v>1</x:v>
      </x:c>
      <x:c r="G2280" s="1" t="n">
        <x:v>44</x:v>
      </x:c>
      <x:c r="H2280" s="1" t="n">
        <x:v>0</x:v>
      </x:c>
      <x:c r="I2280" s="1" t="n">
        <x:v>6</x:v>
      </x:c>
      <x:c r="J2280" s="1" t="n">
        <x:v>0</x:v>
      </x:c>
      <x:c r="K2280" s="1" t="n">
        <x:v>0</x:v>
      </x:c>
      <x:c r="L2280" s="1" t="n">
        <x:v>96.5</x:v>
      </x:c>
      <x:c r="M2280" s="1" t="n">
        <x:v>4.9</x:v>
      </x:c>
      <x:c r="N2280" s="1" t="n">
        <x:v>10.6</x:v>
      </x:c>
      <x:c r="O2280" s="1" t="n">
        <x:f aca="0">24*MAX(0,EOMONTH(B2280,0)-MAX(B2280,INDEX(Device_Inventory!$K$2:$K$1201,MATCH(A2280,Device_Inventory!$A$2:$A$1201,0)))+1)</x:f>
        <x:v>720</x:v>
      </x:c>
      <x:c r="P2280" s="11" t="b">
        <x:f aca="0">INDEX(Device_Inventory!$K$2:$K$1201,MATCH(A2280,Device_Inventory!$A$2:$A$1201,0))&gt;B2280</x:f>
        <x:v>0</x:v>
      </x:c>
      <x:c r="Q2280" s="1" t="str">
        <x:f aca="0">IF(D2280&gt;O2280,"Fail: operating hours exceed in-service hours",IF(D2280+M2280&gt;O2280,"Fail: operating + unavailable hours exceed in-service hours",IF(P2280,"Partial month: within in-service hours","OK")))</x:f>
        <x:v>OK</x:v>
      </x:c>
    </x:row>
    <x:row r="2281" ht="15" hidden="0" customHeight="1">
      <x:c r="A2281" s="1" t="s">
        <x:v>2961</x:v>
      </x:c>
      <x:c r="B2281" s="14" t="n">
        <x:v>46204</x:v>
      </x:c>
      <x:c r="C2281" s="1" t="n">
        <x:v>68.9</x:v>
      </x:c>
      <x:c r="D2281" s="1" t="n">
        <x:v>490.3</x:v>
      </x:c>
      <x:c r="E2281" s="1" t="n">
        <x:v>18</x:v>
      </x:c>
      <x:c r="F2281" s="1" t="n">
        <x:v>1</x:v>
      </x:c>
      <x:c r="G2281" s="1" t="n">
        <x:v>56</x:v>
      </x:c>
      <x:c r="H2281" s="1" t="n">
        <x:v>0</x:v>
      </x:c>
      <x:c r="I2281" s="1" t="n">
        <x:v>2</x:v>
      </x:c>
      <x:c r="J2281" s="1" t="n">
        <x:v>0.5</x:v>
      </x:c>
      <x:c r="K2281" s="1" t="n">
        <x:v>2</x:v>
      </x:c>
      <x:c r="L2281" s="1" t="n">
        <x:v>95.4</x:v>
      </x:c>
      <x:c r="M2281" s="1" t="n">
        <x:v>7.2</x:v>
      </x:c>
      <x:c r="N2281" s="1" t="n">
        <x:v>11.7</x:v>
      </x:c>
      <x:c r="O2281" s="1" t="n">
        <x:f aca="0">24*MAX(0,EOMONTH(B2281,0)-MAX(B2281,INDEX(Device_Inventory!$K$2:$K$1201,MATCH(A2281,Device_Inventory!$A$2:$A$1201,0)))+1)</x:f>
        <x:v>744</x:v>
      </x:c>
      <x:c r="P2281" s="11" t="b">
        <x:f aca="0">INDEX(Device_Inventory!$K$2:$K$1201,MATCH(A2281,Device_Inventory!$A$2:$A$1201,0))&gt;B2281</x:f>
        <x:v>0</x:v>
      </x:c>
      <x:c r="Q2281" s="1" t="str">
        <x:f aca="0">IF(D2281&gt;O2281,"Fail: operating hours exceed in-service hours",IF(D2281+M2281&gt;O2281,"Fail: operating + unavailable hours exceed in-service hours",IF(P2281,"Partial month: within in-service hours","OK")))</x:f>
        <x:v>OK</x:v>
      </x:c>
    </x:row>
    <x:row r="2282" ht="15" hidden="0" customHeight="1">
      <x:c r="A2282" s="1" t="s">
        <x:v>2964</x:v>
      </x:c>
      <x:c r="B2282" s="14" t="n">
        <x:v>46054</x:v>
      </x:c>
      <x:c r="C2282" s="1" t="n">
        <x:v>68.4</x:v>
      </x:c>
      <x:c r="D2282" s="1" t="n">
        <x:v>470.8</x:v>
      </x:c>
      <x:c r="E2282" s="1" t="n">
        <x:v>16</x:v>
      </x:c>
      <x:c r="F2282" s="1" t="n">
        <x:v>0</x:v>
      </x:c>
      <x:c r="G2282" s="1" t="n">
        <x:v>47</x:v>
      </x:c>
      <x:c r="H2282" s="1" t="n">
        <x:v>0</x:v>
      </x:c>
      <x:c r="I2282" s="1" t="n">
        <x:v>1</x:v>
      </x:c>
      <x:c r="J2282" s="1" t="n">
        <x:v>0.48</x:v>
      </x:c>
      <x:c r="K2282" s="1" t="n">
        <x:v>0</x:v>
      </x:c>
      <x:c r="L2282" s="1" t="n">
        <x:v>94.7</x:v>
      </x:c>
      <x:c r="M2282" s="1" t="n">
        <x:v>0.2</x:v>
      </x:c>
      <x:c r="N2282" s="1" t="n">
        <x:v>7.6</x:v>
      </x:c>
      <x:c r="O2282" s="1" t="n">
        <x:f aca="0">24*MAX(0,EOMONTH(B2282,0)-MAX(B2282,INDEX(Device_Inventory!$K$2:$K$1201,MATCH(A2282,Device_Inventory!$A$2:$A$1201,0)))+1)</x:f>
        <x:v>672</x:v>
      </x:c>
      <x:c r="P2282" s="11" t="b">
        <x:f aca="0">INDEX(Device_Inventory!$K$2:$K$1201,MATCH(A2282,Device_Inventory!$A$2:$A$1201,0))&gt;B2282</x:f>
        <x:v>0</x:v>
      </x:c>
      <x:c r="Q2282" s="1" t="str">
        <x:f aca="0">IF(D2282&gt;O2282,"Fail: operating hours exceed in-service hours",IF(D2282+M2282&gt;O2282,"Fail: operating + unavailable hours exceed in-service hours",IF(P2282,"Partial month: within in-service hours","OK")))</x:f>
        <x:v>OK</x:v>
      </x:c>
    </x:row>
    <x:row r="2283" ht="15" hidden="0" customHeight="1">
      <x:c r="A2283" s="1" t="s">
        <x:v>2964</x:v>
      </x:c>
      <x:c r="B2283" s="14" t="n">
        <x:v>46082</x:v>
      </x:c>
      <x:c r="C2283" s="1" t="n">
        <x:v>90.7</x:v>
      </x:c>
      <x:c r="D2283" s="1" t="n">
        <x:v>530.4</x:v>
      </x:c>
      <x:c r="E2283" s="1" t="n">
        <x:v>23</x:v>
      </x:c>
      <x:c r="F2283" s="1" t="n">
        <x:v>1</x:v>
      </x:c>
      <x:c r="G2283" s="1" t="n">
        <x:v>39</x:v>
      </x:c>
      <x:c r="H2283" s="1" t="n">
        <x:v>0</x:v>
      </x:c>
      <x:c r="I2283" s="1" t="n">
        <x:v>5</x:v>
      </x:c>
      <x:c r="J2283" s="1" t="n">
        <x:v>0.59</x:v>
      </x:c>
      <x:c r="K2283" s="1" t="n">
        <x:v>1</x:v>
      </x:c>
      <x:c r="L2283" s="1" t="n">
        <x:v>93.3</x:v>
      </x:c>
      <x:c r="M2283" s="1" t="n">
        <x:v>0</x:v>
      </x:c>
      <x:c r="N2283" s="1" t="n">
        <x:v>19.9</x:v>
      </x:c>
      <x:c r="O2283" s="1" t="n">
        <x:f aca="0">24*MAX(0,EOMONTH(B2283,0)-MAX(B2283,INDEX(Device_Inventory!$K$2:$K$1201,MATCH(A2283,Device_Inventory!$A$2:$A$1201,0)))+1)</x:f>
        <x:v>744</x:v>
      </x:c>
      <x:c r="P2283" s="11" t="b">
        <x:f aca="0">INDEX(Device_Inventory!$K$2:$K$1201,MATCH(A2283,Device_Inventory!$A$2:$A$1201,0))&gt;B2283</x:f>
        <x:v>0</x:v>
      </x:c>
      <x:c r="Q2283" s="1" t="str">
        <x:f aca="0">IF(D2283&gt;O2283,"Fail: operating hours exceed in-service hours",IF(D2283+M2283&gt;O2283,"Fail: operating + unavailable hours exceed in-service hours",IF(P2283,"Partial month: within in-service hours","OK")))</x:f>
        <x:v>OK</x:v>
      </x:c>
    </x:row>
    <x:row r="2284" ht="15" hidden="0" customHeight="1">
      <x:c r="A2284" s="1" t="s">
        <x:v>2964</x:v>
      </x:c>
      <x:c r="B2284" s="14" t="n">
        <x:v>46113</x:v>
      </x:c>
      <x:c r="C2284" s="1" t="n">
        <x:v>72.7</x:v>
      </x:c>
      <x:c r="D2284" s="1" t="n">
        <x:v>465</x:v>
      </x:c>
      <x:c r="E2284" s="1" t="n">
        <x:v>14</x:v>
      </x:c>
      <x:c r="F2284" s="1" t="n">
        <x:v>0</x:v>
      </x:c>
      <x:c r="G2284" s="1" t="n">
        <x:v>49</x:v>
      </x:c>
      <x:c r="H2284" s="1" t="n">
        <x:v>0</x:v>
      </x:c>
      <x:c r="I2284" s="1" t="n">
        <x:v>6</x:v>
      </x:c>
      <x:c r="J2284" s="1" t="n">
        <x:v>0</x:v>
      </x:c>
      <x:c r="K2284" s="1" t="n">
        <x:v>1</x:v>
      </x:c>
      <x:c r="L2284" s="1" t="n">
        <x:v>93.2</x:v>
      </x:c>
      <x:c r="M2284" s="1" t="n">
        <x:v>0</x:v>
      </x:c>
      <x:c r="N2284" s="1" t="n">
        <x:v>12.3</x:v>
      </x:c>
      <x:c r="O2284" s="1" t="n">
        <x:f aca="0">24*MAX(0,EOMONTH(B2284,0)-MAX(B2284,INDEX(Device_Inventory!$K$2:$K$1201,MATCH(A2284,Device_Inventory!$A$2:$A$1201,0)))+1)</x:f>
        <x:v>720</x:v>
      </x:c>
      <x:c r="P2284" s="11" t="b">
        <x:f aca="0">INDEX(Device_Inventory!$K$2:$K$1201,MATCH(A2284,Device_Inventory!$A$2:$A$1201,0))&gt;B2284</x:f>
        <x:v>0</x:v>
      </x:c>
      <x:c r="Q2284" s="1" t="str">
        <x:f aca="0">IF(D2284&gt;O2284,"Fail: operating hours exceed in-service hours",IF(D2284+M2284&gt;O2284,"Fail: operating + unavailable hours exceed in-service hours",IF(P2284,"Partial month: within in-service hours","OK")))</x:f>
        <x:v>OK</x:v>
      </x:c>
    </x:row>
    <x:row r="2285" ht="15" hidden="0" customHeight="1">
      <x:c r="A2285" s="1" t="s">
        <x:v>2964</x:v>
      </x:c>
      <x:c r="B2285" s="14" t="n">
        <x:v>46143</x:v>
      </x:c>
      <x:c r="C2285" s="1" t="n">
        <x:v>69.5</x:v>
      </x:c>
      <x:c r="D2285" s="1" t="n">
        <x:v>447.9</x:v>
      </x:c>
      <x:c r="E2285" s="1" t="n">
        <x:v>25</x:v>
      </x:c>
      <x:c r="F2285" s="1" t="n">
        <x:v>0</x:v>
      </x:c>
      <x:c r="G2285" s="1" t="n">
        <x:v>41</x:v>
      </x:c>
      <x:c r="H2285" s="1" t="n">
        <x:v>0</x:v>
      </x:c>
      <x:c r="I2285" s="1" t="n">
        <x:v>0</x:v>
      </x:c>
      <x:c r="J2285" s="1" t="n">
        <x:v>0.47</x:v>
      </x:c>
      <x:c r="K2285" s="1" t="n">
        <x:v>3</x:v>
      </x:c>
      <x:c r="L2285" s="1" t="n">
        <x:v>98.5</x:v>
      </x:c>
      <x:c r="M2285" s="1" t="n">
        <x:v>3.5</x:v>
      </x:c>
      <x:c r="N2285" s="1" t="n">
        <x:v>15.5</x:v>
      </x:c>
      <x:c r="O2285" s="1" t="n">
        <x:f aca="0">24*MAX(0,EOMONTH(B2285,0)-MAX(B2285,INDEX(Device_Inventory!$K$2:$K$1201,MATCH(A2285,Device_Inventory!$A$2:$A$1201,0)))+1)</x:f>
        <x:v>744</x:v>
      </x:c>
      <x:c r="P2285" s="11" t="b">
        <x:f aca="0">INDEX(Device_Inventory!$K$2:$K$1201,MATCH(A2285,Device_Inventory!$A$2:$A$1201,0))&gt;B2285</x:f>
        <x:v>0</x:v>
      </x:c>
      <x:c r="Q2285" s="1" t="str">
        <x:f aca="0">IF(D2285&gt;O2285,"Fail: operating hours exceed in-service hours",IF(D2285+M2285&gt;O2285,"Fail: operating + unavailable hours exceed in-service hours",IF(P2285,"Partial month: within in-service hours","OK")))</x:f>
        <x:v>OK</x:v>
      </x:c>
    </x:row>
    <x:row r="2286" ht="15" hidden="0" customHeight="1">
      <x:c r="A2286" s="1" t="s">
        <x:v>2964</x:v>
      </x:c>
      <x:c r="B2286" s="14" t="n">
        <x:v>46174</x:v>
      </x:c>
      <x:c r="C2286" s="1" t="n">
        <x:v>79.9</x:v>
      </x:c>
      <x:c r="D2286" s="1" t="n">
        <x:v>547.4</x:v>
      </x:c>
      <x:c r="E2286" s="1" t="n">
        <x:v>27</x:v>
      </x:c>
      <x:c r="F2286" s="1" t="n">
        <x:v>0</x:v>
      </x:c>
      <x:c r="G2286" s="1" t="n">
        <x:v>46</x:v>
      </x:c>
      <x:c r="H2286" s="1" t="n">
        <x:v>0</x:v>
      </x:c>
      <x:c r="I2286" s="1" t="n">
        <x:v>4</x:v>
      </x:c>
      <x:c r="J2286" s="1" t="n">
        <x:v>0.29</x:v>
      </x:c>
      <x:c r="K2286" s="1" t="n">
        <x:v>0</x:v>
      </x:c>
      <x:c r="L2286" s="1" t="n">
        <x:v>92.2</x:v>
      </x:c>
      <x:c r="M2286" s="1" t="n">
        <x:v>9</x:v>
      </x:c>
      <x:c r="N2286" s="1" t="n">
        <x:v>6.9</x:v>
      </x:c>
      <x:c r="O2286" s="1" t="n">
        <x:f aca="0">24*MAX(0,EOMONTH(B2286,0)-MAX(B2286,INDEX(Device_Inventory!$K$2:$K$1201,MATCH(A2286,Device_Inventory!$A$2:$A$1201,0)))+1)</x:f>
        <x:v>720</x:v>
      </x:c>
      <x:c r="P2286" s="11" t="b">
        <x:f aca="0">INDEX(Device_Inventory!$K$2:$K$1201,MATCH(A2286,Device_Inventory!$A$2:$A$1201,0))&gt;B2286</x:f>
        <x:v>0</x:v>
      </x:c>
      <x:c r="Q2286" s="1" t="str">
        <x:f aca="0">IF(D2286&gt;O2286,"Fail: operating hours exceed in-service hours",IF(D2286+M2286&gt;O2286,"Fail: operating + unavailable hours exceed in-service hours",IF(P2286,"Partial month: within in-service hours","OK")))</x:f>
        <x:v>OK</x:v>
      </x:c>
    </x:row>
    <x:row r="2287" ht="15" hidden="0" customHeight="1">
      <x:c r="A2287" s="1" t="s">
        <x:v>2964</x:v>
      </x:c>
      <x:c r="B2287" s="14" t="n">
        <x:v>46204</x:v>
      </x:c>
      <x:c r="C2287" s="1" t="n">
        <x:v>74.5</x:v>
      </x:c>
      <x:c r="D2287" s="1" t="n">
        <x:v>472.9</x:v>
      </x:c>
      <x:c r="E2287" s="1" t="n">
        <x:v>19</x:v>
      </x:c>
      <x:c r="F2287" s="1" t="n">
        <x:v>0</x:v>
      </x:c>
      <x:c r="G2287" s="1" t="n">
        <x:v>34</x:v>
      </x:c>
      <x:c r="H2287" s="1" t="n">
        <x:v>0</x:v>
      </x:c>
      <x:c r="I2287" s="1" t="n">
        <x:v>0</x:v>
      </x:c>
      <x:c r="J2287" s="1" t="n">
        <x:v>0.35</x:v>
      </x:c>
      <x:c r="K2287" s="1" t="n">
        <x:v>1</x:v>
      </x:c>
      <x:c r="L2287" s="1" t="n">
        <x:v>97.1</x:v>
      </x:c>
      <x:c r="M2287" s="1" t="n">
        <x:v>8.6</x:v>
      </x:c>
      <x:c r="N2287" s="1" t="n">
        <x:v>19.6</x:v>
      </x:c>
      <x:c r="O2287" s="1" t="n">
        <x:f aca="0">24*MAX(0,EOMONTH(B2287,0)-MAX(B2287,INDEX(Device_Inventory!$K$2:$K$1201,MATCH(A2287,Device_Inventory!$A$2:$A$1201,0)))+1)</x:f>
        <x:v>744</x:v>
      </x:c>
      <x:c r="P2287" s="11" t="b">
        <x:f aca="0">INDEX(Device_Inventory!$K$2:$K$1201,MATCH(A2287,Device_Inventory!$A$2:$A$1201,0))&gt;B2287</x:f>
        <x:v>0</x:v>
      </x:c>
      <x:c r="Q2287" s="1" t="str">
        <x:f aca="0">IF(D2287&gt;O2287,"Fail: operating hours exceed in-service hours",IF(D2287+M2287&gt;O2287,"Fail: operating + unavailable hours exceed in-service hours",IF(P2287,"Partial month: within in-service hours","OK")))</x:f>
        <x:v>OK</x:v>
      </x:c>
    </x:row>
    <x:row r="2288" ht="15" hidden="0" customHeight="1">
      <x:c r="A2288" s="1" t="s">
        <x:v>1044</x:v>
      </x:c>
      <x:c r="B2288" s="14" t="n">
        <x:v>46054</x:v>
      </x:c>
      <x:c r="C2288" s="1" t="n">
        <x:v>54.3</x:v>
      </x:c>
      <x:c r="D2288" s="1" t="n">
        <x:v>395.4</x:v>
      </x:c>
      <x:c r="E2288" s="1" t="n">
        <x:v>21</x:v>
      </x:c>
      <x:c r="F2288" s="1" t="n">
        <x:v>4</x:v>
      </x:c>
      <x:c r="G2288" s="1" t="n">
        <x:v>34</x:v>
      </x:c>
      <x:c r="H2288" s="1" t="n">
        <x:v>0</x:v>
      </x:c>
      <x:c r="I2288" s="1" t="n">
        <x:v>4</x:v>
      </x:c>
      <x:c r="J2288" s="1" t="n">
        <x:v>0.72</x:v>
      </x:c>
      <x:c r="K2288" s="1" t="n">
        <x:v>0</x:v>
      </x:c>
      <x:c r="L2288" s="1" t="n">
        <x:v>97.6</x:v>
      </x:c>
      <x:c r="M2288" s="1" t="n">
        <x:v>6.4</x:v>
      </x:c>
      <x:c r="N2288" s="1" t="n">
        <x:v>12.9</x:v>
      </x:c>
      <x:c r="O2288" s="1" t="n">
        <x:f aca="0">24*MAX(0,EOMONTH(B2288,0)-MAX(B2288,INDEX(Device_Inventory!$K$2:$K$1201,MATCH(A2288,Device_Inventory!$A$2:$A$1201,0)))+1)</x:f>
        <x:v>672</x:v>
      </x:c>
      <x:c r="P2288" s="11" t="b">
        <x:f aca="0">INDEX(Device_Inventory!$K$2:$K$1201,MATCH(A2288,Device_Inventory!$A$2:$A$1201,0))&gt;B2288</x:f>
        <x:v>0</x:v>
      </x:c>
      <x:c r="Q2288" s="1" t="str">
        <x:f aca="0">IF(D2288&gt;O2288,"Fail: operating hours exceed in-service hours",IF(D2288+M2288&gt;O2288,"Fail: operating + unavailable hours exceed in-service hours",IF(P2288,"Partial month: within in-service hours","OK")))</x:f>
        <x:v>OK</x:v>
      </x:c>
    </x:row>
    <x:row r="2289" ht="15" hidden="0" customHeight="1">
      <x:c r="A2289" s="1" t="s">
        <x:v>1044</x:v>
      </x:c>
      <x:c r="B2289" s="14" t="n">
        <x:v>46082</x:v>
      </x:c>
      <x:c r="C2289" s="1" t="n">
        <x:v>66.6</x:v>
      </x:c>
      <x:c r="D2289" s="1" t="n">
        <x:v>455.3</x:v>
      </x:c>
      <x:c r="E2289" s="1" t="n">
        <x:v>18</x:v>
      </x:c>
      <x:c r="F2289" s="1" t="n">
        <x:v>1</x:v>
      </x:c>
      <x:c r="G2289" s="1" t="n">
        <x:v>41</x:v>
      </x:c>
      <x:c r="H2289" s="1" t="n">
        <x:v>0</x:v>
      </x:c>
      <x:c r="I2289" s="1" t="n">
        <x:v>2</x:v>
      </x:c>
      <x:c r="J2289" s="1" t="n">
        <x:v>0.36</x:v>
      </x:c>
      <x:c r="K2289" s="1" t="n">
        <x:v>0</x:v>
      </x:c>
      <x:c r="L2289" s="1" t="n">
        <x:v>96.1</x:v>
      </x:c>
      <x:c r="M2289" s="1" t="n">
        <x:v>0</x:v>
      </x:c>
      <x:c r="N2289" s="1" t="n">
        <x:v>15.8</x:v>
      </x:c>
      <x:c r="O2289" s="1" t="n">
        <x:f aca="0">24*MAX(0,EOMONTH(B2289,0)-MAX(B2289,INDEX(Device_Inventory!$K$2:$K$1201,MATCH(A2289,Device_Inventory!$A$2:$A$1201,0)))+1)</x:f>
        <x:v>744</x:v>
      </x:c>
      <x:c r="P2289" s="11" t="b">
        <x:f aca="0">INDEX(Device_Inventory!$K$2:$K$1201,MATCH(A2289,Device_Inventory!$A$2:$A$1201,0))&gt;B2289</x:f>
        <x:v>0</x:v>
      </x:c>
      <x:c r="Q2289" s="1" t="str">
        <x:f aca="0">IF(D2289&gt;O2289,"Fail: operating hours exceed in-service hours",IF(D2289+M2289&gt;O2289,"Fail: operating + unavailable hours exceed in-service hours",IF(P2289,"Partial month: within in-service hours","OK")))</x:f>
        <x:v>OK</x:v>
      </x:c>
    </x:row>
    <x:row r="2290" ht="15" hidden="0" customHeight="1">
      <x:c r="A2290" s="1" t="s">
        <x:v>1044</x:v>
      </x:c>
      <x:c r="B2290" s="14" t="n">
        <x:v>46113</x:v>
      </x:c>
      <x:c r="C2290" s="1" t="n">
        <x:v>62.2</x:v>
      </x:c>
      <x:c r="D2290" s="1" t="n">
        <x:v>357.6</x:v>
      </x:c>
      <x:c r="E2290" s="1" t="n">
        <x:v>19</x:v>
      </x:c>
      <x:c r="F2290" s="1" t="n">
        <x:v>0</x:v>
      </x:c>
      <x:c r="G2290" s="1" t="n">
        <x:v>26</x:v>
      </x:c>
      <x:c r="H2290" s="1" t="n">
        <x:v>0</x:v>
      </x:c>
      <x:c r="I2290" s="1" t="n">
        <x:v>2</x:v>
      </x:c>
      <x:c r="J2290" s="1" t="n">
        <x:v>0.08</x:v>
      </x:c>
      <x:c r="K2290" s="1" t="n">
        <x:v>0</x:v>
      </x:c>
      <x:c r="L2290" s="1" t="n">
        <x:v>97.7</x:v>
      </x:c>
      <x:c r="M2290" s="1" t="n">
        <x:v>5.7</x:v>
      </x:c>
      <x:c r="N2290" s="1" t="n">
        <x:v>13.4</x:v>
      </x:c>
      <x:c r="O2290" s="1" t="n">
        <x:f aca="0">24*MAX(0,EOMONTH(B2290,0)-MAX(B2290,INDEX(Device_Inventory!$K$2:$K$1201,MATCH(A2290,Device_Inventory!$A$2:$A$1201,0)))+1)</x:f>
        <x:v>720</x:v>
      </x:c>
      <x:c r="P2290" s="11" t="b">
        <x:f aca="0">INDEX(Device_Inventory!$K$2:$K$1201,MATCH(A2290,Device_Inventory!$A$2:$A$1201,0))&gt;B2290</x:f>
        <x:v>0</x:v>
      </x:c>
      <x:c r="Q2290" s="1" t="str">
        <x:f aca="0">IF(D2290&gt;O2290,"Fail: operating hours exceed in-service hours",IF(D2290+M2290&gt;O2290,"Fail: operating + unavailable hours exceed in-service hours",IF(P2290,"Partial month: within in-service hours","OK")))</x:f>
        <x:v>OK</x:v>
      </x:c>
    </x:row>
    <x:row r="2291" ht="15" hidden="0" customHeight="1">
      <x:c r="A2291" s="1" t="s">
        <x:v>1044</x:v>
      </x:c>
      <x:c r="B2291" s="14" t="n">
        <x:v>46143</x:v>
      </x:c>
      <x:c r="C2291" s="1" t="n">
        <x:v>42.3</x:v>
      </x:c>
      <x:c r="D2291" s="1" t="n">
        <x:v>255.6</x:v>
      </x:c>
      <x:c r="E2291" s="1" t="n">
        <x:v>6</x:v>
      </x:c>
      <x:c r="F2291" s="1" t="n">
        <x:v>2</x:v>
      </x:c>
      <x:c r="G2291" s="1" t="n">
        <x:v>35</x:v>
      </x:c>
      <x:c r="H2291" s="1" t="n">
        <x:v>0</x:v>
      </x:c>
      <x:c r="I2291" s="1" t="n">
        <x:v>5</x:v>
      </x:c>
      <x:c r="J2291" s="1" t="n">
        <x:v>0</x:v>
      </x:c>
      <x:c r="K2291" s="1" t="n">
        <x:v>0</x:v>
      </x:c>
      <x:c r="L2291" s="1" t="n">
        <x:v>92.2</x:v>
      </x:c>
      <x:c r="M2291" s="1" t="n">
        <x:v>7.6</x:v>
      </x:c>
      <x:c r="N2291" s="1" t="n">
        <x:v>7.7</x:v>
      </x:c>
      <x:c r="O2291" s="1" t="n">
        <x:f aca="0">24*MAX(0,EOMONTH(B2291,0)-MAX(B2291,INDEX(Device_Inventory!$K$2:$K$1201,MATCH(A2291,Device_Inventory!$A$2:$A$1201,0)))+1)</x:f>
        <x:v>744</x:v>
      </x:c>
      <x:c r="P2291" s="11" t="b">
        <x:f aca="0">INDEX(Device_Inventory!$K$2:$K$1201,MATCH(A2291,Device_Inventory!$A$2:$A$1201,0))&gt;B2291</x:f>
        <x:v>0</x:v>
      </x:c>
      <x:c r="Q2291" s="1" t="str">
        <x:f aca="0">IF(D2291&gt;O2291,"Fail: operating hours exceed in-service hours",IF(D2291+M2291&gt;O2291,"Fail: operating + unavailable hours exceed in-service hours",IF(P2291,"Partial month: within in-service hours","OK")))</x:f>
        <x:v>OK</x:v>
      </x:c>
    </x:row>
    <x:row r="2292" ht="15" hidden="0" customHeight="1">
      <x:c r="A2292" s="1" t="s">
        <x:v>1044</x:v>
      </x:c>
      <x:c r="B2292" s="14" t="n">
        <x:v>46174</x:v>
      </x:c>
      <x:c r="C2292" s="1" t="n">
        <x:v>71.1</x:v>
      </x:c>
      <x:c r="D2292" s="1" t="n">
        <x:v>487.9</x:v>
      </x:c>
      <x:c r="E2292" s="1" t="n">
        <x:v>22</x:v>
      </x:c>
      <x:c r="F2292" s="1" t="n">
        <x:v>2</x:v>
      </x:c>
      <x:c r="G2292" s="1" t="n">
        <x:v>45</x:v>
      </x:c>
      <x:c r="H2292" s="1" t="n">
        <x:v>0</x:v>
      </x:c>
      <x:c r="I2292" s="1" t="n">
        <x:v>0</x:v>
      </x:c>
      <x:c r="J2292" s="1" t="n">
        <x:v>0</x:v>
      </x:c>
      <x:c r="K2292" s="1" t="n">
        <x:v>0</x:v>
      </x:c>
      <x:c r="L2292" s="1" t="n">
        <x:v>95</x:v>
      </x:c>
      <x:c r="M2292" s="1" t="n">
        <x:v>1.6</x:v>
      </x:c>
      <x:c r="N2292" s="1" t="n">
        <x:v>17.4</x:v>
      </x:c>
      <x:c r="O2292" s="1" t="n">
        <x:f aca="0">24*MAX(0,EOMONTH(B2292,0)-MAX(B2292,INDEX(Device_Inventory!$K$2:$K$1201,MATCH(A2292,Device_Inventory!$A$2:$A$1201,0)))+1)</x:f>
        <x:v>720</x:v>
      </x:c>
      <x:c r="P2292" s="11" t="b">
        <x:f aca="0">INDEX(Device_Inventory!$K$2:$K$1201,MATCH(A2292,Device_Inventory!$A$2:$A$1201,0))&gt;B2292</x:f>
        <x:v>0</x:v>
      </x:c>
      <x:c r="Q2292" s="1" t="str">
        <x:f aca="0">IF(D2292&gt;O2292,"Fail: operating hours exceed in-service hours",IF(D2292+M2292&gt;O2292,"Fail: operating + unavailable hours exceed in-service hours",IF(P2292,"Partial month: within in-service hours","OK")))</x:f>
        <x:v>OK</x:v>
      </x:c>
    </x:row>
    <x:row r="2293" ht="15" hidden="0" customHeight="1">
      <x:c r="A2293" s="1" t="s">
        <x:v>1044</x:v>
      </x:c>
      <x:c r="B2293" s="14" t="n">
        <x:v>46204</x:v>
      </x:c>
      <x:c r="C2293" s="1" t="n">
        <x:v>74.3</x:v>
      </x:c>
      <x:c r="D2293" s="1" t="n">
        <x:v>482.7</x:v>
      </x:c>
      <x:c r="E2293" s="1" t="n">
        <x:v>13</x:v>
      </x:c>
      <x:c r="F2293" s="1" t="n">
        <x:v>0</x:v>
      </x:c>
      <x:c r="G2293" s="1" t="n">
        <x:v>38</x:v>
      </x:c>
      <x:c r="H2293" s="1" t="n">
        <x:v>1</x:v>
      </x:c>
      <x:c r="I2293" s="1" t="n">
        <x:v>2</x:v>
      </x:c>
      <x:c r="J2293" s="1" t="n">
        <x:v>0.47</x:v>
      </x:c>
      <x:c r="K2293" s="1" t="n">
        <x:v>1</x:v>
      </x:c>
      <x:c r="L2293" s="1" t="n">
        <x:v>95.5</x:v>
      </x:c>
      <x:c r="M2293" s="1" t="n">
        <x:v>6.1</x:v>
      </x:c>
      <x:c r="N2293" s="1" t="n">
        <x:v>22.2</x:v>
      </x:c>
      <x:c r="O2293" s="1" t="n">
        <x:f aca="0">24*MAX(0,EOMONTH(B2293,0)-MAX(B2293,INDEX(Device_Inventory!$K$2:$K$1201,MATCH(A2293,Device_Inventory!$A$2:$A$1201,0)))+1)</x:f>
        <x:v>744</x:v>
      </x:c>
      <x:c r="P2293" s="11" t="b">
        <x:f aca="0">INDEX(Device_Inventory!$K$2:$K$1201,MATCH(A2293,Device_Inventory!$A$2:$A$1201,0))&gt;B2293</x:f>
        <x:v>0</x:v>
      </x:c>
      <x:c r="Q2293" s="1" t="str">
        <x:f aca="0">IF(D2293&gt;O2293,"Fail: operating hours exceed in-service hours",IF(D2293+M2293&gt;O2293,"Fail: operating + unavailable hours exceed in-service hours",IF(P2293,"Partial month: within in-service hours","OK")))</x:f>
        <x:v>OK</x:v>
      </x:c>
    </x:row>
    <x:row r="2294" ht="15" hidden="0" customHeight="1">
      <x:c r="A2294" s="1" t="s">
        <x:v>1047</x:v>
      </x:c>
      <x:c r="B2294" s="14" t="n">
        <x:v>46054</x:v>
      </x:c>
      <x:c r="C2294" s="1" t="n">
        <x:v>35.2</x:v>
      </x:c>
      <x:c r="D2294" s="1" t="n">
        <x:v>209.2</x:v>
      </x:c>
      <x:c r="E2294" s="1" t="n">
        <x:v>15</x:v>
      </x:c>
      <x:c r="F2294" s="1" t="n">
        <x:v>0</x:v>
      </x:c>
      <x:c r="G2294" s="1" t="n">
        <x:v>16</x:v>
      </x:c>
      <x:c r="H2294" s="1" t="n">
        <x:v>1</x:v>
      </x:c>
      <x:c r="I2294" s="1" t="n">
        <x:v>1</x:v>
      </x:c>
      <x:c r="J2294" s="1" t="n">
        <x:v>0.06</x:v>
      </x:c>
      <x:c r="K2294" s="1" t="n">
        <x:v>1</x:v>
      </x:c>
      <x:c r="L2294" s="1" t="n">
        <x:v>96.7</x:v>
      </x:c>
      <x:c r="M2294" s="1" t="n">
        <x:v>4.2</x:v>
      </x:c>
      <x:c r="N2294" s="1" t="n">
        <x:v>6.5</x:v>
      </x:c>
      <x:c r="O2294" s="1" t="n">
        <x:f aca="0">24*MAX(0,EOMONTH(B2294,0)-MAX(B2294,INDEX(Device_Inventory!$K$2:$K$1201,MATCH(A2294,Device_Inventory!$A$2:$A$1201,0)))+1)</x:f>
        <x:v>672</x:v>
      </x:c>
      <x:c r="P2294" s="11" t="b">
        <x:f aca="0">INDEX(Device_Inventory!$K$2:$K$1201,MATCH(A2294,Device_Inventory!$A$2:$A$1201,0))&gt;B2294</x:f>
        <x:v>0</x:v>
      </x:c>
      <x:c r="Q2294" s="1" t="str">
        <x:f aca="0">IF(D2294&gt;O2294,"Fail: operating hours exceed in-service hours",IF(D2294+M2294&gt;O2294,"Fail: operating + unavailable hours exceed in-service hours",IF(P2294,"Partial month: within in-service hours","OK")))</x:f>
        <x:v>OK</x:v>
      </x:c>
    </x:row>
    <x:row r="2295" ht="15" hidden="0" customHeight="1">
      <x:c r="A2295" s="1" t="s">
        <x:v>1047</x:v>
      </x:c>
      <x:c r="B2295" s="14" t="n">
        <x:v>46082</x:v>
      </x:c>
      <x:c r="C2295" s="1" t="n">
        <x:v>69.4</x:v>
      </x:c>
      <x:c r="D2295" s="1" t="n">
        <x:v>440.8</x:v>
      </x:c>
      <x:c r="E2295" s="1" t="n">
        <x:v>15</x:v>
      </x:c>
      <x:c r="F2295" s="1" t="n">
        <x:v>0</x:v>
      </x:c>
      <x:c r="G2295" s="1" t="n">
        <x:v>35</x:v>
      </x:c>
      <x:c r="H2295" s="1" t="n">
        <x:v>0</x:v>
      </x:c>
      <x:c r="I2295" s="1" t="n">
        <x:v>2</x:v>
      </x:c>
      <x:c r="J2295" s="1" t="n">
        <x:v>0.7</x:v>
      </x:c>
      <x:c r="K2295" s="1" t="n">
        <x:v>0</x:v>
      </x:c>
      <x:c r="L2295" s="1" t="n">
        <x:v>94.8</x:v>
      </x:c>
      <x:c r="M2295" s="1" t="n">
        <x:v>8</x:v>
      </x:c>
      <x:c r="N2295" s="1" t="n">
        <x:v>13.2</x:v>
      </x:c>
      <x:c r="O2295" s="1" t="n">
        <x:f aca="0">24*MAX(0,EOMONTH(B2295,0)-MAX(B2295,INDEX(Device_Inventory!$K$2:$K$1201,MATCH(A2295,Device_Inventory!$A$2:$A$1201,0)))+1)</x:f>
        <x:v>744</x:v>
      </x:c>
      <x:c r="P2295" s="11" t="b">
        <x:f aca="0">INDEX(Device_Inventory!$K$2:$K$1201,MATCH(A2295,Device_Inventory!$A$2:$A$1201,0))&gt;B2295</x:f>
        <x:v>0</x:v>
      </x:c>
      <x:c r="Q2295" s="1" t="str">
        <x:f aca="0">IF(D2295&gt;O2295,"Fail: operating hours exceed in-service hours",IF(D2295+M2295&gt;O2295,"Fail: operating + unavailable hours exceed in-service hours",IF(P2295,"Partial month: within in-service hours","OK")))</x:f>
        <x:v>OK</x:v>
      </x:c>
    </x:row>
    <x:row r="2296" ht="15" hidden="0" customHeight="1">
      <x:c r="A2296" s="1" t="s">
        <x:v>1047</x:v>
      </x:c>
      <x:c r="B2296" s="14" t="n">
        <x:v>46113</x:v>
      </x:c>
      <x:c r="C2296" s="1" t="n">
        <x:v>61.6</x:v>
      </x:c>
      <x:c r="D2296" s="1" t="n">
        <x:v>373.7</x:v>
      </x:c>
      <x:c r="E2296" s="1" t="n">
        <x:v>18</x:v>
      </x:c>
      <x:c r="F2296" s="1" t="n">
        <x:v>2</x:v>
      </x:c>
      <x:c r="G2296" s="1" t="n">
        <x:v>37</x:v>
      </x:c>
      <x:c r="H2296" s="1" t="n">
        <x:v>0</x:v>
      </x:c>
      <x:c r="I2296" s="1" t="n">
        <x:v>4</x:v>
      </x:c>
      <x:c r="J2296" s="1" t="n">
        <x:v>0.65</x:v>
      </x:c>
      <x:c r="K2296" s="1" t="n">
        <x:v>0</x:v>
      </x:c>
      <x:c r="L2296" s="1" t="n">
        <x:v>99</x:v>
      </x:c>
      <x:c r="M2296" s="1" t="n">
        <x:v>2.6</x:v>
      </x:c>
      <x:c r="N2296" s="1" t="n">
        <x:v>14.5</x:v>
      </x:c>
      <x:c r="O2296" s="1" t="n">
        <x:f aca="0">24*MAX(0,EOMONTH(B2296,0)-MAX(B2296,INDEX(Device_Inventory!$K$2:$K$1201,MATCH(A2296,Device_Inventory!$A$2:$A$1201,0)))+1)</x:f>
        <x:v>720</x:v>
      </x:c>
      <x:c r="P2296" s="11" t="b">
        <x:f aca="0">INDEX(Device_Inventory!$K$2:$K$1201,MATCH(A2296,Device_Inventory!$A$2:$A$1201,0))&gt;B2296</x:f>
        <x:v>0</x:v>
      </x:c>
      <x:c r="Q2296" s="1" t="str">
        <x:f aca="0">IF(D2296&gt;O2296,"Fail: operating hours exceed in-service hours",IF(D2296+M2296&gt;O2296,"Fail: operating + unavailable hours exceed in-service hours",IF(P2296,"Partial month: within in-service hours","OK")))</x:f>
        <x:v>OK</x:v>
      </x:c>
    </x:row>
    <x:row r="2297" ht="15" hidden="0" customHeight="1">
      <x:c r="A2297" s="1" t="s">
        <x:v>1047</x:v>
      </x:c>
      <x:c r="B2297" s="14" t="n">
        <x:v>46143</x:v>
      </x:c>
      <x:c r="C2297" s="1" t="n">
        <x:v>67.1</x:v>
      </x:c>
      <x:c r="D2297" s="1" t="n">
        <x:v>438.5</x:v>
      </x:c>
      <x:c r="E2297" s="1" t="n">
        <x:v>22</x:v>
      </x:c>
      <x:c r="F2297" s="1" t="n">
        <x:v>4</x:v>
      </x:c>
      <x:c r="G2297" s="1" t="n">
        <x:v>51</x:v>
      </x:c>
      <x:c r="H2297" s="1" t="n">
        <x:v>0</x:v>
      </x:c>
      <x:c r="I2297" s="1" t="n">
        <x:v>2</x:v>
      </x:c>
      <x:c r="J2297" s="1" t="n">
        <x:v>0</x:v>
      </x:c>
      <x:c r="K2297" s="1" t="n">
        <x:v>0</x:v>
      </x:c>
      <x:c r="L2297" s="1" t="n">
        <x:v>96.7</x:v>
      </x:c>
      <x:c r="M2297" s="1" t="n">
        <x:v>0</x:v>
      </x:c>
      <x:c r="N2297" s="1" t="n">
        <x:v>19.8</x:v>
      </x:c>
      <x:c r="O2297" s="1" t="n">
        <x:f aca="0">24*MAX(0,EOMONTH(B2297,0)-MAX(B2297,INDEX(Device_Inventory!$K$2:$K$1201,MATCH(A2297,Device_Inventory!$A$2:$A$1201,0)))+1)</x:f>
        <x:v>744</x:v>
      </x:c>
      <x:c r="P2297" s="11" t="b">
        <x:f aca="0">INDEX(Device_Inventory!$K$2:$K$1201,MATCH(A2297,Device_Inventory!$A$2:$A$1201,0))&gt;B2297</x:f>
        <x:v>0</x:v>
      </x:c>
      <x:c r="Q2297" s="1" t="str">
        <x:f aca="0">IF(D2297&gt;O2297,"Fail: operating hours exceed in-service hours",IF(D2297+M2297&gt;O2297,"Fail: operating + unavailable hours exceed in-service hours",IF(P2297,"Partial month: within in-service hours","OK")))</x:f>
        <x:v>OK</x:v>
      </x:c>
    </x:row>
    <x:row r="2298" ht="15" hidden="0" customHeight="1">
      <x:c r="A2298" s="1" t="s">
        <x:v>1047</x:v>
      </x:c>
      <x:c r="B2298" s="14" t="n">
        <x:v>46174</x:v>
      </x:c>
      <x:c r="C2298" s="1" t="n">
        <x:v>75.8</x:v>
      </x:c>
      <x:c r="D2298" s="1" t="n">
        <x:v>455.2</x:v>
      </x:c>
      <x:c r="E2298" s="1" t="n">
        <x:v>26</x:v>
      </x:c>
      <x:c r="F2298" s="1" t="n">
        <x:v>1</x:v>
      </x:c>
      <x:c r="G2298" s="1" t="n">
        <x:v>28</x:v>
      </x:c>
      <x:c r="H2298" s="1" t="n">
        <x:v>0</x:v>
      </x:c>
      <x:c r="I2298" s="1" t="n">
        <x:v>0</x:v>
      </x:c>
      <x:c r="J2298" s="1" t="n">
        <x:v>0.42</x:v>
      </x:c>
      <x:c r="K2298" s="1" t="n">
        <x:v>0</x:v>
      </x:c>
      <x:c r="L2298" s="1" t="n">
        <x:v>97.7</x:v>
      </x:c>
      <x:c r="M2298" s="1" t="n">
        <x:v>1.6</x:v>
      </x:c>
      <x:c r="N2298" s="1" t="n">
        <x:v>10.5</x:v>
      </x:c>
      <x:c r="O2298" s="1" t="n">
        <x:f aca="0">24*MAX(0,EOMONTH(B2298,0)-MAX(B2298,INDEX(Device_Inventory!$K$2:$K$1201,MATCH(A2298,Device_Inventory!$A$2:$A$1201,0)))+1)</x:f>
        <x:v>720</x:v>
      </x:c>
      <x:c r="P2298" s="11" t="b">
        <x:f aca="0">INDEX(Device_Inventory!$K$2:$K$1201,MATCH(A2298,Device_Inventory!$A$2:$A$1201,0))&gt;B2298</x:f>
        <x:v>0</x:v>
      </x:c>
      <x:c r="Q2298" s="1" t="str">
        <x:f aca="0">IF(D2298&gt;O2298,"Fail: operating hours exceed in-service hours",IF(D2298+M2298&gt;O2298,"Fail: operating + unavailable hours exceed in-service hours",IF(P2298,"Partial month: within in-service hours","OK")))</x:f>
        <x:v>OK</x:v>
      </x:c>
    </x:row>
    <x:row r="2299" ht="15" hidden="0" customHeight="1">
      <x:c r="A2299" s="1" t="s">
        <x:v>1047</x:v>
      </x:c>
      <x:c r="B2299" s="14" t="n">
        <x:v>46204</x:v>
      </x:c>
      <x:c r="C2299" s="1" t="n">
        <x:v>56.2</x:v>
      </x:c>
      <x:c r="D2299" s="1" t="n">
        <x:v>354.6</x:v>
      </x:c>
      <x:c r="E2299" s="1" t="n">
        <x:v>16</x:v>
      </x:c>
      <x:c r="F2299" s="1" t="n">
        <x:v>0</x:v>
      </x:c>
      <x:c r="G2299" s="1" t="n">
        <x:v>39</x:v>
      </x:c>
      <x:c r="H2299" s="1" t="n">
        <x:v>0</x:v>
      </x:c>
      <x:c r="I2299" s="1" t="n">
        <x:v>0</x:v>
      </x:c>
      <x:c r="J2299" s="1" t="n">
        <x:v>0</x:v>
      </x:c>
      <x:c r="K2299" s="1" t="n">
        <x:v>0</x:v>
      </x:c>
      <x:c r="L2299" s="1" t="n">
        <x:v>93.9</x:v>
      </x:c>
      <x:c r="M2299" s="1" t="n">
        <x:v>3.8</x:v>
      </x:c>
      <x:c r="N2299" s="1" t="n">
        <x:v>13.9</x:v>
      </x:c>
      <x:c r="O2299" s="1" t="n">
        <x:f aca="0">24*MAX(0,EOMONTH(B2299,0)-MAX(B2299,INDEX(Device_Inventory!$K$2:$K$1201,MATCH(A2299,Device_Inventory!$A$2:$A$1201,0)))+1)</x:f>
        <x:v>744</x:v>
      </x:c>
      <x:c r="P2299" s="11" t="b">
        <x:f aca="0">INDEX(Device_Inventory!$K$2:$K$1201,MATCH(A2299,Device_Inventory!$A$2:$A$1201,0))&gt;B2299</x:f>
        <x:v>0</x:v>
      </x:c>
      <x:c r="Q2299" s="1" t="str">
        <x:f aca="0">IF(D2299&gt;O2299,"Fail: operating hours exceed in-service hours",IF(D2299+M2299&gt;O2299,"Fail: operating + unavailable hours exceed in-service hours",IF(P2299,"Partial month: within in-service hours","OK")))</x:f>
        <x:v>OK</x:v>
      </x:c>
    </x:row>
    <x:row r="2300" ht="15" hidden="0" customHeight="1">
      <x:c r="A2300" s="1" t="s">
        <x:v>2971</x:v>
      </x:c>
      <x:c r="B2300" s="14" t="n">
        <x:v>46054</x:v>
      </x:c>
      <x:c r="C2300" s="1" t="n">
        <x:v>56</x:v>
      </x:c>
      <x:c r="D2300" s="1" t="n">
        <x:v>401.5</x:v>
      </x:c>
      <x:c r="E2300" s="1" t="n">
        <x:v>17</x:v>
      </x:c>
      <x:c r="F2300" s="1" t="n">
        <x:v>3</x:v>
      </x:c>
      <x:c r="G2300" s="1" t="n">
        <x:v>29</x:v>
      </x:c>
      <x:c r="H2300" s="1" t="n">
        <x:v>0</x:v>
      </x:c>
      <x:c r="I2300" s="1" t="n">
        <x:v>3</x:v>
      </x:c>
      <x:c r="J2300" s="1" t="n">
        <x:v>0.15</x:v>
      </x:c>
      <x:c r="K2300" s="1" t="n">
        <x:v>0</x:v>
      </x:c>
      <x:c r="L2300" s="1" t="n">
        <x:v>96.3</x:v>
      </x:c>
      <x:c r="M2300" s="1" t="n">
        <x:v>0.6</x:v>
      </x:c>
      <x:c r="N2300" s="1" t="n">
        <x:v>17.3</x:v>
      </x:c>
      <x:c r="O2300" s="1" t="n">
        <x:f aca="0">24*MAX(0,EOMONTH(B2300,0)-MAX(B2300,INDEX(Device_Inventory!$K$2:$K$1201,MATCH(A2300,Device_Inventory!$A$2:$A$1201,0)))+1)</x:f>
        <x:v>672</x:v>
      </x:c>
      <x:c r="P2300" s="11" t="b">
        <x:f aca="0">INDEX(Device_Inventory!$K$2:$K$1201,MATCH(A2300,Device_Inventory!$A$2:$A$1201,0))&gt;B2300</x:f>
        <x:v>0</x:v>
      </x:c>
      <x:c r="Q2300" s="1" t="str">
        <x:f aca="0">IF(D2300&gt;O2300,"Fail: operating hours exceed in-service hours",IF(D2300+M2300&gt;O2300,"Fail: operating + unavailable hours exceed in-service hours",IF(P2300,"Partial month: within in-service hours","OK")))</x:f>
        <x:v>OK</x:v>
      </x:c>
    </x:row>
    <x:row r="2301" ht="15" hidden="0" customHeight="1">
      <x:c r="A2301" s="1" t="s">
        <x:v>2971</x:v>
      </x:c>
      <x:c r="B2301" s="14" t="n">
        <x:v>46082</x:v>
      </x:c>
      <x:c r="C2301" s="1" t="n">
        <x:v>38.4</x:v>
      </x:c>
      <x:c r="D2301" s="1" t="n">
        <x:v>218</x:v>
      </x:c>
      <x:c r="E2301" s="1" t="n">
        <x:v>13</x:v>
      </x:c>
      <x:c r="F2301" s="1" t="n">
        <x:v>3</x:v>
      </x:c>
      <x:c r="G2301" s="1" t="n">
        <x:v>29</x:v>
      </x:c>
      <x:c r="H2301" s="1" t="n">
        <x:v>0</x:v>
      </x:c>
      <x:c r="I2301" s="1" t="n">
        <x:v>2</x:v>
      </x:c>
      <x:c r="J2301" s="1" t="n">
        <x:v>0.18</x:v>
      </x:c>
      <x:c r="K2301" s="1" t="n">
        <x:v>2</x:v>
      </x:c>
      <x:c r="L2301" s="1" t="n">
        <x:v>90.7</x:v>
      </x:c>
      <x:c r="M2301" s="1" t="n">
        <x:v>5</x:v>
      </x:c>
      <x:c r="N2301" s="1" t="n">
        <x:v>7.6</x:v>
      </x:c>
      <x:c r="O2301" s="1" t="n">
        <x:f aca="0">24*MAX(0,EOMONTH(B2301,0)-MAX(B2301,INDEX(Device_Inventory!$K$2:$K$1201,MATCH(A2301,Device_Inventory!$A$2:$A$1201,0)))+1)</x:f>
        <x:v>744</x:v>
      </x:c>
      <x:c r="P2301" s="11" t="b">
        <x:f aca="0">INDEX(Device_Inventory!$K$2:$K$1201,MATCH(A2301,Device_Inventory!$A$2:$A$1201,0))&gt;B2301</x:f>
        <x:v>0</x:v>
      </x:c>
      <x:c r="Q2301" s="1" t="str">
        <x:f aca="0">IF(D2301&gt;O2301,"Fail: operating hours exceed in-service hours",IF(D2301+M2301&gt;O2301,"Fail: operating + unavailable hours exceed in-service hours",IF(P2301,"Partial month: within in-service hours","OK")))</x:f>
        <x:v>OK</x:v>
      </x:c>
    </x:row>
    <x:row r="2302" ht="15" hidden="0" customHeight="1">
      <x:c r="A2302" s="1" t="s">
        <x:v>2971</x:v>
      </x:c>
      <x:c r="B2302" s="14" t="n">
        <x:v>46113</x:v>
      </x:c>
      <x:c r="C2302" s="1" t="n">
        <x:v>24.9</x:v>
      </x:c>
      <x:c r="D2302" s="1" t="n">
        <x:v>177.6</x:v>
      </x:c>
      <x:c r="E2302" s="1" t="n">
        <x:v>14</x:v>
      </x:c>
      <x:c r="F2302" s="1" t="n">
        <x:v>4</x:v>
      </x:c>
      <x:c r="G2302" s="1" t="n">
        <x:v>31</x:v>
      </x:c>
      <x:c r="H2302" s="1" t="n">
        <x:v>0</x:v>
      </x:c>
      <x:c r="I2302" s="1" t="n">
        <x:v>0</x:v>
      </x:c>
      <x:c r="J2302" s="1" t="n">
        <x:v>0.56</x:v>
      </x:c>
      <x:c r="K2302" s="1" t="n">
        <x:v>0</x:v>
      </x:c>
      <x:c r="L2302" s="1" t="n">
        <x:v>93.2</x:v>
      </x:c>
      <x:c r="M2302" s="1" t="n">
        <x:v>9.2</x:v>
      </x:c>
      <x:c r="N2302" s="1" t="n">
        <x:v>4.4</x:v>
      </x:c>
      <x:c r="O2302" s="1" t="n">
        <x:f aca="0">24*MAX(0,EOMONTH(B2302,0)-MAX(B2302,INDEX(Device_Inventory!$K$2:$K$1201,MATCH(A2302,Device_Inventory!$A$2:$A$1201,0)))+1)</x:f>
        <x:v>720</x:v>
      </x:c>
      <x:c r="P2302" s="11" t="b">
        <x:f aca="0">INDEX(Device_Inventory!$K$2:$K$1201,MATCH(A2302,Device_Inventory!$A$2:$A$1201,0))&gt;B2302</x:f>
        <x:v>0</x:v>
      </x:c>
      <x:c r="Q2302" s="1" t="str">
        <x:f aca="0">IF(D2302&gt;O2302,"Fail: operating hours exceed in-service hours",IF(D2302+M2302&gt;O2302,"Fail: operating + unavailable hours exceed in-service hours",IF(P2302,"Partial month: within in-service hours","OK")))</x:f>
        <x:v>OK</x:v>
      </x:c>
    </x:row>
    <x:row r="2303" ht="15" hidden="0" customHeight="1">
      <x:c r="A2303" s="1" t="s">
        <x:v>2971</x:v>
      </x:c>
      <x:c r="B2303" s="14" t="n">
        <x:v>46143</x:v>
      </x:c>
      <x:c r="C2303" s="1" t="n">
        <x:v>51</x:v>
      </x:c>
      <x:c r="D2303" s="1" t="n">
        <x:v>299</x:v>
      </x:c>
      <x:c r="E2303" s="1" t="n">
        <x:v>15</x:v>
      </x:c>
      <x:c r="F2303" s="1" t="n">
        <x:v>4</x:v>
      </x:c>
      <x:c r="G2303" s="1" t="n">
        <x:v>37</x:v>
      </x:c>
      <x:c r="H2303" s="1" t="n">
        <x:v>1</x:v>
      </x:c>
      <x:c r="I2303" s="1" t="n">
        <x:v>2</x:v>
      </x:c>
      <x:c r="J2303" s="1" t="n">
        <x:v>0</x:v>
      </x:c>
      <x:c r="K2303" s="1" t="n">
        <x:v>1</x:v>
      </x:c>
      <x:c r="L2303" s="1" t="n">
        <x:v>98.2</x:v>
      </x:c>
      <x:c r="M2303" s="1" t="n">
        <x:v>3.9</x:v>
      </x:c>
      <x:c r="N2303" s="1" t="n">
        <x:v>9.8</x:v>
      </x:c>
      <x:c r="O2303" s="1" t="n">
        <x:f aca="0">24*MAX(0,EOMONTH(B2303,0)-MAX(B2303,INDEX(Device_Inventory!$K$2:$K$1201,MATCH(A2303,Device_Inventory!$A$2:$A$1201,0)))+1)</x:f>
        <x:v>744</x:v>
      </x:c>
      <x:c r="P2303" s="11" t="b">
        <x:f aca="0">INDEX(Device_Inventory!$K$2:$K$1201,MATCH(A2303,Device_Inventory!$A$2:$A$1201,0))&gt;B2303</x:f>
        <x:v>0</x:v>
      </x:c>
      <x:c r="Q2303" s="1" t="str">
        <x:f aca="0">IF(D2303&gt;O2303,"Fail: operating hours exceed in-service hours",IF(D2303+M2303&gt;O2303,"Fail: operating + unavailable hours exceed in-service hours",IF(P2303,"Partial month: within in-service hours","OK")))</x:f>
        <x:v>OK</x:v>
      </x:c>
    </x:row>
    <x:row r="2304" ht="15" hidden="0" customHeight="1">
      <x:c r="A2304" s="1" t="s">
        <x:v>2971</x:v>
      </x:c>
      <x:c r="B2304" s="14" t="n">
        <x:v>46174</x:v>
      </x:c>
      <x:c r="C2304" s="1" t="n">
        <x:v>22.6</x:v>
      </x:c>
      <x:c r="D2304" s="1" t="n">
        <x:v>145.2</x:v>
      </x:c>
      <x:c r="E2304" s="1" t="n">
        <x:v>2</x:v>
      </x:c>
      <x:c r="F2304" s="1" t="n">
        <x:v>2</x:v>
      </x:c>
      <x:c r="G2304" s="1" t="n">
        <x:v>3</x:v>
      </x:c>
      <x:c r="H2304" s="1" t="n">
        <x:v>0</x:v>
      </x:c>
      <x:c r="I2304" s="1" t="n">
        <x:v>2</x:v>
      </x:c>
      <x:c r="J2304" s="1" t="n">
        <x:v>0.61</x:v>
      </x:c>
      <x:c r="K2304" s="1" t="n">
        <x:v>0</x:v>
      </x:c>
      <x:c r="L2304" s="1" t="n">
        <x:v>92.6</x:v>
      </x:c>
      <x:c r="M2304" s="1" t="n">
        <x:v>4.5</x:v>
      </x:c>
      <x:c r="N2304" s="1" t="n">
        <x:v>3.4</x:v>
      </x:c>
      <x:c r="O2304" s="1" t="n">
        <x:f aca="0">24*MAX(0,EOMONTH(B2304,0)-MAX(B2304,INDEX(Device_Inventory!$K$2:$K$1201,MATCH(A2304,Device_Inventory!$A$2:$A$1201,0)))+1)</x:f>
        <x:v>720</x:v>
      </x:c>
      <x:c r="P2304" s="11" t="b">
        <x:f aca="0">INDEX(Device_Inventory!$K$2:$K$1201,MATCH(A2304,Device_Inventory!$A$2:$A$1201,0))&gt;B2304</x:f>
        <x:v>0</x:v>
      </x:c>
      <x:c r="Q2304" s="1" t="str">
        <x:f aca="0">IF(D2304&gt;O2304,"Fail: operating hours exceed in-service hours",IF(D2304+M2304&gt;O2304,"Fail: operating + unavailable hours exceed in-service hours",IF(P2304,"Partial month: within in-service hours","OK")))</x:f>
        <x:v>OK</x:v>
      </x:c>
    </x:row>
    <x:row r="2305" ht="15" hidden="0" customHeight="1">
      <x:c r="A2305" s="1" t="s">
        <x:v>2971</x:v>
      </x:c>
      <x:c r="B2305" s="14" t="n">
        <x:v>46204</x:v>
      </x:c>
      <x:c r="C2305" s="1" t="n">
        <x:v>75.8</x:v>
      </x:c>
      <x:c r="D2305" s="1" t="n">
        <x:v>425.2</x:v>
      </x:c>
      <x:c r="E2305" s="1" t="n">
        <x:v>13</x:v>
      </x:c>
      <x:c r="F2305" s="1" t="n">
        <x:v>3</x:v>
      </x:c>
      <x:c r="G2305" s="1" t="n">
        <x:v>40</x:v>
      </x:c>
      <x:c r="H2305" s="1" t="n">
        <x:v>0</x:v>
      </x:c>
      <x:c r="I2305" s="1" t="n">
        <x:v>4</x:v>
      </x:c>
      <x:c r="J2305" s="1" t="n">
        <x:v>0.61</x:v>
      </x:c>
      <x:c r="K2305" s="1" t="n">
        <x:v>0</x:v>
      </x:c>
      <x:c r="L2305" s="1" t="n">
        <x:v>92.6</x:v>
      </x:c>
      <x:c r="M2305" s="1" t="n">
        <x:v>9.8</x:v>
      </x:c>
      <x:c r="N2305" s="1" t="n">
        <x:v>14.1</x:v>
      </x:c>
      <x:c r="O2305" s="1" t="n">
        <x:f aca="0">24*MAX(0,EOMONTH(B2305,0)-MAX(B2305,INDEX(Device_Inventory!$K$2:$K$1201,MATCH(A2305,Device_Inventory!$A$2:$A$1201,0)))+1)</x:f>
        <x:v>744</x:v>
      </x:c>
      <x:c r="P2305" s="11" t="b">
        <x:f aca="0">INDEX(Device_Inventory!$K$2:$K$1201,MATCH(A2305,Device_Inventory!$A$2:$A$1201,0))&gt;B2305</x:f>
        <x:v>0</x:v>
      </x:c>
      <x:c r="Q2305" s="1" t="str">
        <x:f aca="0">IF(D2305&gt;O2305,"Fail: operating hours exceed in-service hours",IF(D2305+M2305&gt;O2305,"Fail: operating + unavailable hours exceed in-service hours",IF(P2305,"Partial month: within in-service hours","OK")))</x:f>
        <x:v>OK</x:v>
      </x:c>
    </x:row>
    <x:row r="2306" ht="15" hidden="0" customHeight="1">
      <x:c r="A2306" s="1" t="s">
        <x:v>2974</x:v>
      </x:c>
      <x:c r="B2306" s="14" t="n">
        <x:v>46054</x:v>
      </x:c>
      <x:c r="C2306" s="1" t="n">
        <x:v>61.4</x:v>
      </x:c>
      <x:c r="D2306" s="1" t="n">
        <x:v>431.5</x:v>
      </x:c>
      <x:c r="E2306" s="1" t="n">
        <x:v>17</x:v>
      </x:c>
      <x:c r="F2306" s="1" t="n">
        <x:v>4</x:v>
      </x:c>
      <x:c r="G2306" s="1" t="n">
        <x:v>39</x:v>
      </x:c>
      <x:c r="H2306" s="1" t="n">
        <x:v>0</x:v>
      </x:c>
      <x:c r="I2306" s="1" t="n">
        <x:v>2</x:v>
      </x:c>
      <x:c r="J2306" s="1" t="n">
        <x:v>0.1</x:v>
      </x:c>
      <x:c r="K2306" s="1" t="n">
        <x:v>0</x:v>
      </x:c>
      <x:c r="L2306" s="1" t="n">
        <x:v>96.7</x:v>
      </x:c>
      <x:c r="M2306" s="1" t="n">
        <x:v>8.1</x:v>
      </x:c>
      <x:c r="N2306" s="1" t="n">
        <x:v>15.6</x:v>
      </x:c>
      <x:c r="O2306" s="1" t="n">
        <x:f aca="0">24*MAX(0,EOMONTH(B2306,0)-MAX(B2306,INDEX(Device_Inventory!$K$2:$K$1201,MATCH(A2306,Device_Inventory!$A$2:$A$1201,0)))+1)</x:f>
        <x:v>672</x:v>
      </x:c>
      <x:c r="P2306" s="11" t="b">
        <x:f aca="0">INDEX(Device_Inventory!$K$2:$K$1201,MATCH(A2306,Device_Inventory!$A$2:$A$1201,0))&gt;B2306</x:f>
        <x:v>0</x:v>
      </x:c>
      <x:c r="Q2306" s="1" t="str">
        <x:f aca="0">IF(D2306&gt;O2306,"Fail: operating hours exceed in-service hours",IF(D2306+M2306&gt;O2306,"Fail: operating + unavailable hours exceed in-service hours",IF(P2306,"Partial month: within in-service hours","OK")))</x:f>
        <x:v>OK</x:v>
      </x:c>
    </x:row>
    <x:row r="2307" ht="15" hidden="0" customHeight="1">
      <x:c r="A2307" s="1" t="s">
        <x:v>2974</x:v>
      </x:c>
      <x:c r="B2307" s="14" t="n">
        <x:v>46082</x:v>
      </x:c>
      <x:c r="C2307" s="1" t="n">
        <x:v>87.5</x:v>
      </x:c>
      <x:c r="D2307" s="1" t="n">
        <x:v>527.3</x:v>
      </x:c>
      <x:c r="E2307" s="1" t="n">
        <x:v>22</x:v>
      </x:c>
      <x:c r="F2307" s="1" t="n">
        <x:v>2</x:v>
      </x:c>
      <x:c r="G2307" s="1" t="n">
        <x:v>53</x:v>
      </x:c>
      <x:c r="H2307" s="1" t="n">
        <x:v>0</x:v>
      </x:c>
      <x:c r="I2307" s="1" t="n">
        <x:v>2</x:v>
      </x:c>
      <x:c r="J2307" s="1" t="n">
        <x:v>0.21</x:v>
      </x:c>
      <x:c r="K2307" s="1" t="n">
        <x:v>0</x:v>
      </x:c>
      <x:c r="L2307" s="1" t="n">
        <x:v>97</x:v>
      </x:c>
      <x:c r="M2307" s="1" t="n">
        <x:v>0</x:v>
      </x:c>
      <x:c r="N2307" s="1" t="n">
        <x:v>7.8</x:v>
      </x:c>
      <x:c r="O2307" s="1" t="n">
        <x:f aca="0">24*MAX(0,EOMONTH(B2307,0)-MAX(B2307,INDEX(Device_Inventory!$K$2:$K$1201,MATCH(A2307,Device_Inventory!$A$2:$A$1201,0)))+1)</x:f>
        <x:v>744</x:v>
      </x:c>
      <x:c r="P2307" s="11" t="b">
        <x:f aca="0">INDEX(Device_Inventory!$K$2:$K$1201,MATCH(A2307,Device_Inventory!$A$2:$A$1201,0))&gt;B2307</x:f>
        <x:v>0</x:v>
      </x:c>
      <x:c r="Q2307" s="1" t="str">
        <x:f aca="0">IF(D2307&gt;O2307,"Fail: operating hours exceed in-service hours",IF(D2307+M2307&gt;O2307,"Fail: operating + unavailable hours exceed in-service hours",IF(P2307,"Partial month: within in-service hours","OK")))</x:f>
        <x:v>OK</x:v>
      </x:c>
    </x:row>
    <x:row r="2308" ht="15" hidden="0" customHeight="1">
      <x:c r="A2308" s="1" t="s">
        <x:v>2974</x:v>
      </x:c>
      <x:c r="B2308" s="14" t="n">
        <x:v>46113</x:v>
      </x:c>
      <x:c r="C2308" s="1" t="n">
        <x:v>65.1</x:v>
      </x:c>
      <x:c r="D2308" s="1" t="n">
        <x:v>396.3</x:v>
      </x:c>
      <x:c r="E2308" s="1" t="n">
        <x:v>20</x:v>
      </x:c>
      <x:c r="F2308" s="1" t="n">
        <x:v>0</x:v>
      </x:c>
      <x:c r="G2308" s="1" t="n">
        <x:v>38</x:v>
      </x:c>
      <x:c r="H2308" s="1" t="n">
        <x:v>0</x:v>
      </x:c>
      <x:c r="I2308" s="1" t="n">
        <x:v>0</x:v>
      </x:c>
      <x:c r="J2308" s="1" t="n">
        <x:v>0.03</x:v>
      </x:c>
      <x:c r="K2308" s="1" t="n">
        <x:v>0</x:v>
      </x:c>
      <x:c r="L2308" s="1" t="n">
        <x:v>98.6</x:v>
      </x:c>
      <x:c r="M2308" s="1" t="n">
        <x:v>7.3</x:v>
      </x:c>
      <x:c r="N2308" s="1" t="n">
        <x:v>5.9</x:v>
      </x:c>
      <x:c r="O2308" s="1" t="n">
        <x:f aca="0">24*MAX(0,EOMONTH(B2308,0)-MAX(B2308,INDEX(Device_Inventory!$K$2:$K$1201,MATCH(A2308,Device_Inventory!$A$2:$A$1201,0)))+1)</x:f>
        <x:v>720</x:v>
      </x:c>
      <x:c r="P2308" s="11" t="b">
        <x:f aca="0">INDEX(Device_Inventory!$K$2:$K$1201,MATCH(A2308,Device_Inventory!$A$2:$A$1201,0))&gt;B2308</x:f>
        <x:v>0</x:v>
      </x:c>
      <x:c r="Q2308" s="1" t="str">
        <x:f aca="0">IF(D2308&gt;O2308,"Fail: operating hours exceed in-service hours",IF(D2308+M2308&gt;O2308,"Fail: operating + unavailable hours exceed in-service hours",IF(P2308,"Partial month: within in-service hours","OK")))</x:f>
        <x:v>OK</x:v>
      </x:c>
    </x:row>
    <x:row r="2309" ht="15" hidden="0" customHeight="1">
      <x:c r="A2309" s="1" t="s">
        <x:v>2974</x:v>
      </x:c>
      <x:c r="B2309" s="14" t="n">
        <x:v>46143</x:v>
      </x:c>
      <x:c r="C2309" s="1" t="n">
        <x:v>98</x:v>
      </x:c>
      <x:c r="D2309" s="1" t="n">
        <x:v>664.9</x:v>
      </x:c>
      <x:c r="E2309" s="1" t="n">
        <x:v>24</x:v>
      </x:c>
      <x:c r="F2309" s="1" t="n">
        <x:v>1</x:v>
      </x:c>
      <x:c r="G2309" s="1" t="n">
        <x:v>48</x:v>
      </x:c>
      <x:c r="H2309" s="1" t="n">
        <x:v>0</x:v>
      </x:c>
      <x:c r="I2309" s="1" t="n">
        <x:v>3</x:v>
      </x:c>
      <x:c r="J2309" s="1" t="n">
        <x:v>0.88</x:v>
      </x:c>
      <x:c r="K2309" s="1" t="n">
        <x:v>1</x:v>
      </x:c>
      <x:c r="L2309" s="1" t="n">
        <x:v>94.6</x:v>
      </x:c>
      <x:c r="M2309" s="1" t="n">
        <x:v>11.3</x:v>
      </x:c>
      <x:c r="N2309" s="1" t="n">
        <x:v>9.7</x:v>
      </x:c>
      <x:c r="O2309" s="1" t="n">
        <x:f aca="0">24*MAX(0,EOMONTH(B2309,0)-MAX(B2309,INDEX(Device_Inventory!$K$2:$K$1201,MATCH(A2309,Device_Inventory!$A$2:$A$1201,0)))+1)</x:f>
        <x:v>744</x:v>
      </x:c>
      <x:c r="P2309" s="11" t="b">
        <x:f aca="0">INDEX(Device_Inventory!$K$2:$K$1201,MATCH(A2309,Device_Inventory!$A$2:$A$1201,0))&gt;B2309</x:f>
        <x:v>0</x:v>
      </x:c>
      <x:c r="Q2309" s="1" t="str">
        <x:f aca="0">IF(D2309&gt;O2309,"Fail: operating hours exceed in-service hours",IF(D2309+M2309&gt;O2309,"Fail: operating + unavailable hours exceed in-service hours",IF(P2309,"Partial month: within in-service hours","OK")))</x:f>
        <x:v>OK</x:v>
      </x:c>
    </x:row>
    <x:row r="2310" ht="15" hidden="0" customHeight="1">
      <x:c r="A2310" s="1" t="s">
        <x:v>2974</x:v>
      </x:c>
      <x:c r="B2310" s="14" t="n">
        <x:v>46174</x:v>
      </x:c>
      <x:c r="C2310" s="1" t="n">
        <x:v>61.2</x:v>
      </x:c>
      <x:c r="D2310" s="1" t="n">
        <x:v>361.9</x:v>
      </x:c>
      <x:c r="E2310" s="1" t="n">
        <x:v>16</x:v>
      </x:c>
      <x:c r="F2310" s="1" t="n">
        <x:v>3</x:v>
      </x:c>
      <x:c r="G2310" s="1" t="n">
        <x:v>40</x:v>
      </x:c>
      <x:c r="H2310" s="1" t="n">
        <x:v>0</x:v>
      </x:c>
      <x:c r="I2310" s="1" t="n">
        <x:v>1</x:v>
      </x:c>
      <x:c r="J2310" s="1" t="n">
        <x:v>0.64</x:v>
      </x:c>
      <x:c r="K2310" s="1" t="n">
        <x:v>0</x:v>
      </x:c>
      <x:c r="L2310" s="1" t="n">
        <x:v>96.5</x:v>
      </x:c>
      <x:c r="M2310" s="1" t="n">
        <x:v>4.5</x:v>
      </x:c>
      <x:c r="N2310" s="1" t="n">
        <x:v>10.5</x:v>
      </x:c>
      <x:c r="O2310" s="1" t="n">
        <x:f aca="0">24*MAX(0,EOMONTH(B2310,0)-MAX(B2310,INDEX(Device_Inventory!$K$2:$K$1201,MATCH(A2310,Device_Inventory!$A$2:$A$1201,0)))+1)</x:f>
        <x:v>720</x:v>
      </x:c>
      <x:c r="P2310" s="11" t="b">
        <x:f aca="0">INDEX(Device_Inventory!$K$2:$K$1201,MATCH(A2310,Device_Inventory!$A$2:$A$1201,0))&gt;B2310</x:f>
        <x:v>0</x:v>
      </x:c>
      <x:c r="Q2310" s="1" t="str">
        <x:f aca="0">IF(D2310&gt;O2310,"Fail: operating hours exceed in-service hours",IF(D2310+M2310&gt;O2310,"Fail: operating + unavailable hours exceed in-service hours",IF(P2310,"Partial month: within in-service hours","OK")))</x:f>
        <x:v>OK</x:v>
      </x:c>
    </x:row>
    <x:row r="2311" ht="15" hidden="0" customHeight="1">
      <x:c r="A2311" s="1" t="s">
        <x:v>2974</x:v>
      </x:c>
      <x:c r="B2311" s="14" t="n">
        <x:v>46204</x:v>
      </x:c>
      <x:c r="C2311" s="1" t="n">
        <x:v>80.4</x:v>
      </x:c>
      <x:c r="D2311" s="1" t="n">
        <x:v>551.1</x:v>
      </x:c>
      <x:c r="E2311" s="1" t="n">
        <x:v>17</x:v>
      </x:c>
      <x:c r="F2311" s="1" t="n">
        <x:v>2</x:v>
      </x:c>
      <x:c r="G2311" s="1" t="n">
        <x:v>37</x:v>
      </x:c>
      <x:c r="H2311" s="1" t="n">
        <x:v>0</x:v>
      </x:c>
      <x:c r="I2311" s="1" t="n">
        <x:v>4</x:v>
      </x:c>
      <x:c r="J2311" s="1" t="n">
        <x:v>0.31</x:v>
      </x:c>
      <x:c r="K2311" s="1" t="n">
        <x:v>0</x:v>
      </x:c>
      <x:c r="L2311" s="1" t="n">
        <x:v>92.3</x:v>
      </x:c>
      <x:c r="M2311" s="1" t="n">
        <x:v>9.3</x:v>
      </x:c>
      <x:c r="N2311" s="1" t="n">
        <x:v>9.3</x:v>
      </x:c>
      <x:c r="O2311" s="1" t="n">
        <x:f aca="0">24*MAX(0,EOMONTH(B2311,0)-MAX(B2311,INDEX(Device_Inventory!$K$2:$K$1201,MATCH(A2311,Device_Inventory!$A$2:$A$1201,0)))+1)</x:f>
        <x:v>744</x:v>
      </x:c>
      <x:c r="P2311" s="11" t="b">
        <x:f aca="0">INDEX(Device_Inventory!$K$2:$K$1201,MATCH(A2311,Device_Inventory!$A$2:$A$1201,0))&gt;B2311</x:f>
        <x:v>0</x:v>
      </x:c>
      <x:c r="Q2311" s="1" t="str">
        <x:f aca="0">IF(D2311&gt;O2311,"Fail: operating hours exceed in-service hours",IF(D2311+M2311&gt;O2311,"Fail: operating + unavailable hours exceed in-service hours",IF(P2311,"Partial month: within in-service hours","OK")))</x:f>
        <x:v>OK</x:v>
      </x:c>
    </x:row>
    <x:row r="2312" ht="15" hidden="0" customHeight="1">
      <x:c r="A2312" s="1" t="s">
        <x:v>1050</x:v>
      </x:c>
      <x:c r="B2312" s="14" t="n">
        <x:v>46054</x:v>
      </x:c>
      <x:c r="C2312" s="1" t="n">
        <x:v>65.3</x:v>
      </x:c>
      <x:c r="D2312" s="1" t="n">
        <x:v>460.1</x:v>
      </x:c>
      <x:c r="E2312" s="1" t="n">
        <x:v>4</x:v>
      </x:c>
      <x:c r="F2312" s="1" t="n">
        <x:v>0</x:v>
      </x:c>
      <x:c r="G2312" s="1" t="n">
        <x:v>25</x:v>
      </x:c>
      <x:c r="H2312" s="1" t="n">
        <x:v>0</x:v>
      </x:c>
      <x:c r="I2312" s="1" t="n">
        <x:v>1</x:v>
      </x:c>
      <x:c r="J2312" s="1" t="n">
        <x:v>0.41</x:v>
      </x:c>
      <x:c r="K2312" s="1" t="n">
        <x:v>0</x:v>
      </x:c>
      <x:c r="L2312" s="1" t="n">
        <x:v>96.4</x:v>
      </x:c>
      <x:c r="M2312" s="1" t="n">
        <x:v>3.4</x:v>
      </x:c>
      <x:c r="N2312" s="1" t="n">
        <x:v>9.6</x:v>
      </x:c>
      <x:c r="O2312" s="1" t="n">
        <x:f aca="0">24*MAX(0,EOMONTH(B2312,0)-MAX(B2312,INDEX(Device_Inventory!$K$2:$K$1201,MATCH(A2312,Device_Inventory!$A$2:$A$1201,0)))+1)</x:f>
        <x:v>672</x:v>
      </x:c>
      <x:c r="P2312" s="11" t="b">
        <x:f aca="0">INDEX(Device_Inventory!$K$2:$K$1201,MATCH(A2312,Device_Inventory!$A$2:$A$1201,0))&gt;B2312</x:f>
        <x:v>0</x:v>
      </x:c>
      <x:c r="Q2312" s="1" t="str">
        <x:f aca="0">IF(D2312&gt;O2312,"Fail: operating hours exceed in-service hours",IF(D2312+M2312&gt;O2312,"Fail: operating + unavailable hours exceed in-service hours",IF(P2312,"Partial month: within in-service hours","OK")))</x:f>
        <x:v>OK</x:v>
      </x:c>
    </x:row>
    <x:row r="2313" ht="15" hidden="0" customHeight="1">
      <x:c r="A2313" s="1" t="s">
        <x:v>1050</x:v>
      </x:c>
      <x:c r="B2313" s="14" t="n">
        <x:v>46082</x:v>
      </x:c>
      <x:c r="C2313" s="1" t="n">
        <x:v>39.9</x:v>
      </x:c>
      <x:c r="D2313" s="1" t="n">
        <x:v>286.4</x:v>
      </x:c>
      <x:c r="E2313" s="1" t="n">
        <x:v>17</x:v>
      </x:c>
      <x:c r="F2313" s="1" t="n">
        <x:v>0</x:v>
      </x:c>
      <x:c r="G2313" s="1" t="n">
        <x:v>16</x:v>
      </x:c>
      <x:c r="H2313" s="1" t="n">
        <x:v>1</x:v>
      </x:c>
      <x:c r="I2313" s="1" t="n">
        <x:v>2</x:v>
      </x:c>
      <x:c r="J2313" s="1" t="n">
        <x:v>0</x:v>
      </x:c>
      <x:c r="K2313" s="1" t="n">
        <x:v>0</x:v>
      </x:c>
      <x:c r="L2313" s="1" t="n">
        <x:v>97.3</x:v>
      </x:c>
      <x:c r="M2313" s="1" t="n">
        <x:v>4.8</x:v>
      </x:c>
      <x:c r="N2313" s="1" t="n">
        <x:v>11.3</x:v>
      </x:c>
      <x:c r="O2313" s="1" t="n">
        <x:f aca="0">24*MAX(0,EOMONTH(B2313,0)-MAX(B2313,INDEX(Device_Inventory!$K$2:$K$1201,MATCH(A2313,Device_Inventory!$A$2:$A$1201,0)))+1)</x:f>
        <x:v>744</x:v>
      </x:c>
      <x:c r="P2313" s="11" t="b">
        <x:f aca="0">INDEX(Device_Inventory!$K$2:$K$1201,MATCH(A2313,Device_Inventory!$A$2:$A$1201,0))&gt;B2313</x:f>
        <x:v>0</x:v>
      </x:c>
      <x:c r="Q2313" s="1" t="str">
        <x:f aca="0">IF(D2313&gt;O2313,"Fail: operating hours exceed in-service hours",IF(D2313+M2313&gt;O2313,"Fail: operating + unavailable hours exceed in-service hours",IF(P2313,"Partial month: within in-service hours","OK")))</x:f>
        <x:v>OK</x:v>
      </x:c>
    </x:row>
    <x:row r="2314" ht="15" hidden="0" customHeight="1">
      <x:c r="A2314" s="1" t="s">
        <x:v>1050</x:v>
      </x:c>
      <x:c r="B2314" s="14" t="n">
        <x:v>46113</x:v>
      </x:c>
      <x:c r="C2314" s="1" t="n">
        <x:v>77.9</x:v>
      </x:c>
      <x:c r="D2314" s="1" t="n">
        <x:v>456.1</x:v>
      </x:c>
      <x:c r="E2314" s="1" t="n">
        <x:v>19</x:v>
      </x:c>
      <x:c r="F2314" s="1" t="n">
        <x:v>2</x:v>
      </x:c>
      <x:c r="G2314" s="1" t="n">
        <x:v>37</x:v>
      </x:c>
      <x:c r="H2314" s="1" t="n">
        <x:v>0</x:v>
      </x:c>
      <x:c r="I2314" s="1" t="n">
        <x:v>2</x:v>
      </x:c>
      <x:c r="J2314" s="1" t="n">
        <x:v>1.08</x:v>
      </x:c>
      <x:c r="K2314" s="1" t="n">
        <x:v>1</x:v>
      </x:c>
      <x:c r="L2314" s="1" t="n">
        <x:v>95.2</x:v>
      </x:c>
      <x:c r="M2314" s="1" t="n">
        <x:v>1.3</x:v>
      </x:c>
      <x:c r="N2314" s="1" t="n">
        <x:v>14</x:v>
      </x:c>
      <x:c r="O2314" s="1" t="n">
        <x:f aca="0">24*MAX(0,EOMONTH(B2314,0)-MAX(B2314,INDEX(Device_Inventory!$K$2:$K$1201,MATCH(A2314,Device_Inventory!$A$2:$A$1201,0)))+1)</x:f>
        <x:v>720</x:v>
      </x:c>
      <x:c r="P2314" s="11" t="b">
        <x:f aca="0">INDEX(Device_Inventory!$K$2:$K$1201,MATCH(A2314,Device_Inventory!$A$2:$A$1201,0))&gt;B2314</x:f>
        <x:v>0</x:v>
      </x:c>
      <x:c r="Q2314" s="1" t="str">
        <x:f aca="0">IF(D2314&gt;O2314,"Fail: operating hours exceed in-service hours",IF(D2314+M2314&gt;O2314,"Fail: operating + unavailable hours exceed in-service hours",IF(P2314,"Partial month: within in-service hours","OK")))</x:f>
        <x:v>OK</x:v>
      </x:c>
    </x:row>
    <x:row r="2315" ht="15" hidden="0" customHeight="1">
      <x:c r="A2315" s="1" t="s">
        <x:v>1050</x:v>
      </x:c>
      <x:c r="B2315" s="14" t="n">
        <x:v>46143</x:v>
      </x:c>
      <x:c r="C2315" s="1" t="n">
        <x:v>33</x:v>
      </x:c>
      <x:c r="D2315" s="1" t="n">
        <x:v>196.4</x:v>
      </x:c>
      <x:c r="E2315" s="1" t="n">
        <x:v>10</x:v>
      </x:c>
      <x:c r="F2315" s="1" t="n">
        <x:v>1</x:v>
      </x:c>
      <x:c r="G2315" s="1" t="n">
        <x:v>16</x:v>
      </x:c>
      <x:c r="H2315" s="1" t="n">
        <x:v>0</x:v>
      </x:c>
      <x:c r="I2315" s="1" t="n">
        <x:v>0</x:v>
      </x:c>
      <x:c r="J2315" s="1" t="n">
        <x:v>0.25</x:v>
      </x:c>
      <x:c r="K2315" s="1" t="n">
        <x:v>1</x:v>
      </x:c>
      <x:c r="L2315" s="1" t="n">
        <x:v>94.3</x:v>
      </x:c>
      <x:c r="M2315" s="1" t="n">
        <x:v>2.9</x:v>
      </x:c>
      <x:c r="N2315" s="1" t="n">
        <x:v>5.1</x:v>
      </x:c>
      <x:c r="O2315" s="1" t="n">
        <x:f aca="0">24*MAX(0,EOMONTH(B2315,0)-MAX(B2315,INDEX(Device_Inventory!$K$2:$K$1201,MATCH(A2315,Device_Inventory!$A$2:$A$1201,0)))+1)</x:f>
        <x:v>744</x:v>
      </x:c>
      <x:c r="P2315" s="11" t="b">
        <x:f aca="0">INDEX(Device_Inventory!$K$2:$K$1201,MATCH(A2315,Device_Inventory!$A$2:$A$1201,0))&gt;B2315</x:f>
        <x:v>0</x:v>
      </x:c>
      <x:c r="Q2315" s="1" t="str">
        <x:f aca="0">IF(D2315&gt;O2315,"Fail: operating hours exceed in-service hours",IF(D2315+M2315&gt;O2315,"Fail: operating + unavailable hours exceed in-service hours",IF(P2315,"Partial month: within in-service hours","OK")))</x:f>
        <x:v>OK</x:v>
      </x:c>
    </x:row>
    <x:row r="2316" ht="15" hidden="0" customHeight="1">
      <x:c r="A2316" s="1" t="s">
        <x:v>1050</x:v>
      </x:c>
      <x:c r="B2316" s="14" t="n">
        <x:v>46174</x:v>
      </x:c>
      <x:c r="C2316" s="1" t="n">
        <x:v>51.2</x:v>
      </x:c>
      <x:c r="D2316" s="1" t="n">
        <x:v>352.6</x:v>
      </x:c>
      <x:c r="E2316" s="1" t="n">
        <x:v>16</x:v>
      </x:c>
      <x:c r="F2316" s="1" t="n">
        <x:v>0</x:v>
      </x:c>
      <x:c r="G2316" s="1" t="n">
        <x:v>48</x:v>
      </x:c>
      <x:c r="H2316" s="1" t="n">
        <x:v>1</x:v>
      </x:c>
      <x:c r="I2316" s="1" t="n">
        <x:v>2</x:v>
      </x:c>
      <x:c r="J2316" s="1" t="n">
        <x:v>0.76</x:v>
      </x:c>
      <x:c r="K2316" s="1" t="n">
        <x:v>0</x:v>
      </x:c>
      <x:c r="L2316" s="1" t="n">
        <x:v>96.5</x:v>
      </x:c>
      <x:c r="M2316" s="1" t="n">
        <x:v>0</x:v>
      </x:c>
      <x:c r="N2316" s="1" t="n">
        <x:v>12.8</x:v>
      </x:c>
      <x:c r="O2316" s="1" t="n">
        <x:f aca="0">24*MAX(0,EOMONTH(B2316,0)-MAX(B2316,INDEX(Device_Inventory!$K$2:$K$1201,MATCH(A2316,Device_Inventory!$A$2:$A$1201,0)))+1)</x:f>
        <x:v>720</x:v>
      </x:c>
      <x:c r="P2316" s="11" t="b">
        <x:f aca="0">INDEX(Device_Inventory!$K$2:$K$1201,MATCH(A2316,Device_Inventory!$A$2:$A$1201,0))&gt;B2316</x:f>
        <x:v>0</x:v>
      </x:c>
      <x:c r="Q2316" s="1" t="str">
        <x:f aca="0">IF(D2316&gt;O2316,"Fail: operating hours exceed in-service hours",IF(D2316+M2316&gt;O2316,"Fail: operating + unavailable hours exceed in-service hours",IF(P2316,"Partial month: within in-service hours","OK")))</x:f>
        <x:v>OK</x:v>
      </x:c>
    </x:row>
    <x:row r="2317" ht="15" hidden="0" customHeight="1">
      <x:c r="A2317" s="1" t="s">
        <x:v>1050</x:v>
      </x:c>
      <x:c r="B2317" s="14" t="n">
        <x:v>46204</x:v>
      </x:c>
      <x:c r="C2317" s="1" t="n">
        <x:v>40.4</x:v>
      </x:c>
      <x:c r="D2317" s="1" t="n">
        <x:v>225.2</x:v>
      </x:c>
      <x:c r="E2317" s="1" t="n">
        <x:v>10</x:v>
      </x:c>
      <x:c r="F2317" s="1" t="n">
        <x:v>1</x:v>
      </x:c>
      <x:c r="G2317" s="1" t="n">
        <x:v>40</x:v>
      </x:c>
      <x:c r="H2317" s="1" t="n">
        <x:v>0</x:v>
      </x:c>
      <x:c r="I2317" s="1" t="n">
        <x:v>1</x:v>
      </x:c>
      <x:c r="J2317" s="1" t="n">
        <x:v>0.05</x:v>
      </x:c>
      <x:c r="K2317" s="1" t="n">
        <x:v>0</x:v>
      </x:c>
      <x:c r="L2317" s="1" t="n">
        <x:v>94</x:v>
      </x:c>
      <x:c r="M2317" s="1" t="n">
        <x:v>1.3</x:v>
      </x:c>
      <x:c r="N2317" s="1" t="n">
        <x:v>3.5</x:v>
      </x:c>
      <x:c r="O2317" s="1" t="n">
        <x:f aca="0">24*MAX(0,EOMONTH(B2317,0)-MAX(B2317,INDEX(Device_Inventory!$K$2:$K$1201,MATCH(A2317,Device_Inventory!$A$2:$A$1201,0)))+1)</x:f>
        <x:v>744</x:v>
      </x:c>
      <x:c r="P2317" s="11" t="b">
        <x:f aca="0">INDEX(Device_Inventory!$K$2:$K$1201,MATCH(A2317,Device_Inventory!$A$2:$A$1201,0))&gt;B2317</x:f>
        <x:v>0</x:v>
      </x:c>
      <x:c r="Q2317" s="1" t="str">
        <x:f aca="0">IF(D2317&gt;O2317,"Fail: operating hours exceed in-service hours",IF(D2317+M2317&gt;O2317,"Fail: operating + unavailable hours exceed in-service hours",IF(P2317,"Partial month: within in-service hours","OK")))</x:f>
        <x:v>OK</x:v>
      </x:c>
    </x:row>
    <x:row r="2318" ht="15" hidden="0" customHeight="1">
      <x:c r="A2318" s="1" t="s">
        <x:v>2979</x:v>
      </x:c>
      <x:c r="B2318" s="14" t="n">
        <x:v>46054</x:v>
      </x:c>
      <x:c r="C2318" s="1" t="n">
        <x:v>60.9</x:v>
      </x:c>
      <x:c r="D2318" s="1" t="n">
        <x:v>412.4</x:v>
      </x:c>
      <x:c r="E2318" s="1" t="n">
        <x:v>16</x:v>
      </x:c>
      <x:c r="F2318" s="1" t="n">
        <x:v>0</x:v>
      </x:c>
      <x:c r="G2318" s="1" t="n">
        <x:v>63</x:v>
      </x:c>
      <x:c r="H2318" s="1" t="n">
        <x:v>0</x:v>
      </x:c>
      <x:c r="I2318" s="1" t="n">
        <x:v>4</x:v>
      </x:c>
      <x:c r="J2318" s="1" t="n">
        <x:v>1.05</x:v>
      </x:c>
      <x:c r="K2318" s="1" t="n">
        <x:v>0</x:v>
      </x:c>
      <x:c r="L2318" s="1" t="n">
        <x:v>94.7</x:v>
      </x:c>
      <x:c r="M2318" s="1" t="n">
        <x:v>0</x:v>
      </x:c>
      <x:c r="N2318" s="1" t="n">
        <x:v>6.1</x:v>
      </x:c>
      <x:c r="O2318" s="1" t="n">
        <x:f aca="0">24*MAX(0,EOMONTH(B2318,0)-MAX(B2318,INDEX(Device_Inventory!$K$2:$K$1201,MATCH(A2318,Device_Inventory!$A$2:$A$1201,0)))+1)</x:f>
        <x:v>672</x:v>
      </x:c>
      <x:c r="P2318" s="11" t="b">
        <x:f aca="0">INDEX(Device_Inventory!$K$2:$K$1201,MATCH(A2318,Device_Inventory!$A$2:$A$1201,0))&gt;B2318</x:f>
        <x:v>0</x:v>
      </x:c>
      <x:c r="Q2318" s="1" t="str">
        <x:f aca="0">IF(D2318&gt;O2318,"Fail: operating hours exceed in-service hours",IF(D2318+M2318&gt;O2318,"Fail: operating + unavailable hours exceed in-service hours",IF(P2318,"Partial month: within in-service hours","OK")))</x:f>
        <x:v>OK</x:v>
      </x:c>
    </x:row>
    <x:row r="2319" ht="15" hidden="0" customHeight="1">
      <x:c r="A2319" s="1" t="s">
        <x:v>2979</x:v>
      </x:c>
      <x:c r="B2319" s="14" t="n">
        <x:v>46082</x:v>
      </x:c>
      <x:c r="C2319" s="1" t="n">
        <x:v>78.2</x:v>
      </x:c>
      <x:c r="D2319" s="1" t="n">
        <x:v>445.8</x:v>
      </x:c>
      <x:c r="E2319" s="1" t="n">
        <x:v>29</x:v>
      </x:c>
      <x:c r="F2319" s="1" t="n">
        <x:v>2</x:v>
      </x:c>
      <x:c r="G2319" s="1" t="n">
        <x:v>41</x:v>
      </x:c>
      <x:c r="H2319" s="1" t="n">
        <x:v>0</x:v>
      </x:c>
      <x:c r="I2319" s="1" t="n">
        <x:v>3</x:v>
      </x:c>
      <x:c r="J2319" s="1" t="n">
        <x:v>0.45</x:v>
      </x:c>
      <x:c r="K2319" s="1" t="n">
        <x:v>1</x:v>
      </x:c>
      <x:c r="L2319" s="1" t="n">
        <x:v>95.9</x:v>
      </x:c>
      <x:c r="M2319" s="1" t="n">
        <x:v>7.9</x:v>
      </x:c>
      <x:c r="N2319" s="1" t="n">
        <x:v>15</x:v>
      </x:c>
      <x:c r="O2319" s="1" t="n">
        <x:f aca="0">24*MAX(0,EOMONTH(B2319,0)-MAX(B2319,INDEX(Device_Inventory!$K$2:$K$1201,MATCH(A2319,Device_Inventory!$A$2:$A$1201,0)))+1)</x:f>
        <x:v>744</x:v>
      </x:c>
      <x:c r="P2319" s="11" t="b">
        <x:f aca="0">INDEX(Device_Inventory!$K$2:$K$1201,MATCH(A2319,Device_Inventory!$A$2:$A$1201,0))&gt;B2319</x:f>
        <x:v>0</x:v>
      </x:c>
      <x:c r="Q2319" s="1" t="str">
        <x:f aca="0">IF(D2319&gt;O2319,"Fail: operating hours exceed in-service hours",IF(D2319+M2319&gt;O2319,"Fail: operating + unavailable hours exceed in-service hours",IF(P2319,"Partial month: within in-service hours","OK")))</x:f>
        <x:v>OK</x:v>
      </x:c>
    </x:row>
    <x:row r="2320" ht="15" hidden="0" customHeight="1">
      <x:c r="A2320" s="1" t="s">
        <x:v>2979</x:v>
      </x:c>
      <x:c r="B2320" s="14" t="n">
        <x:v>46113</x:v>
      </x:c>
      <x:c r="C2320" s="1" t="n">
        <x:v>67.7</x:v>
      </x:c>
      <x:c r="D2320" s="1" t="n">
        <x:v>432.6</x:v>
      </x:c>
      <x:c r="E2320" s="1" t="n">
        <x:v>20</x:v>
      </x:c>
      <x:c r="F2320" s="1" t="n">
        <x:v>2</x:v>
      </x:c>
      <x:c r="G2320" s="1" t="n">
        <x:v>31</x:v>
      </x:c>
      <x:c r="H2320" s="1" t="n">
        <x:v>0</x:v>
      </x:c>
      <x:c r="I2320" s="1" t="n">
        <x:v>2</x:v>
      </x:c>
      <x:c r="J2320" s="1" t="n">
        <x:v>0.37</x:v>
      </x:c>
      <x:c r="K2320" s="1" t="n">
        <x:v>1</x:v>
      </x:c>
      <x:c r="L2320" s="1" t="n">
        <x:v>94.1</x:v>
      </x:c>
      <x:c r="M2320" s="1" t="n">
        <x:v>5.7</x:v>
      </x:c>
      <x:c r="N2320" s="1" t="n">
        <x:v>15.5</x:v>
      </x:c>
      <x:c r="O2320" s="1" t="n">
        <x:f aca="0">24*MAX(0,EOMONTH(B2320,0)-MAX(B2320,INDEX(Device_Inventory!$K$2:$K$1201,MATCH(A2320,Device_Inventory!$A$2:$A$1201,0)))+1)</x:f>
        <x:v>720</x:v>
      </x:c>
      <x:c r="P2320" s="11" t="b">
        <x:f aca="0">INDEX(Device_Inventory!$K$2:$K$1201,MATCH(A2320,Device_Inventory!$A$2:$A$1201,0))&gt;B2320</x:f>
        <x:v>0</x:v>
      </x:c>
      <x:c r="Q2320" s="1" t="str">
        <x:f aca="0">IF(D2320&gt;O2320,"Fail: operating hours exceed in-service hours",IF(D2320+M2320&gt;O2320,"Fail: operating + unavailable hours exceed in-service hours",IF(P2320,"Partial month: within in-service hours","OK")))</x:f>
        <x:v>OK</x:v>
      </x:c>
    </x:row>
    <x:row r="2321" ht="15" hidden="0" customHeight="1">
      <x:c r="A2321" s="1" t="s">
        <x:v>2979</x:v>
      </x:c>
      <x:c r="B2321" s="14" t="n">
        <x:v>46143</x:v>
      </x:c>
      <x:c r="C2321" s="1" t="n">
        <x:v>82.5</x:v>
      </x:c>
      <x:c r="D2321" s="1" t="n">
        <x:v>507.5</x:v>
      </x:c>
      <x:c r="E2321" s="1" t="n">
        <x:v>29</x:v>
      </x:c>
      <x:c r="F2321" s="1" t="n">
        <x:v>2</x:v>
      </x:c>
      <x:c r="G2321" s="1" t="n">
        <x:v>41</x:v>
      </x:c>
      <x:c r="H2321" s="1" t="n">
        <x:v>0</x:v>
      </x:c>
      <x:c r="I2321" s="1" t="n">
        <x:v>3</x:v>
      </x:c>
      <x:c r="J2321" s="1" t="n">
        <x:v>0.96</x:v>
      </x:c>
      <x:c r="K2321" s="1" t="n">
        <x:v>0</x:v>
      </x:c>
      <x:c r="L2321" s="1" t="n">
        <x:v>100</x:v>
      </x:c>
      <x:c r="M2321" s="1" t="n">
        <x:v>0</x:v>
      </x:c>
      <x:c r="N2321" s="1" t="n">
        <x:v>12.7</x:v>
      </x:c>
      <x:c r="O2321" s="1" t="n">
        <x:f aca="0">24*MAX(0,EOMONTH(B2321,0)-MAX(B2321,INDEX(Device_Inventory!$K$2:$K$1201,MATCH(A2321,Device_Inventory!$A$2:$A$1201,0)))+1)</x:f>
        <x:v>744</x:v>
      </x:c>
      <x:c r="P2321" s="11" t="b">
        <x:f aca="0">INDEX(Device_Inventory!$K$2:$K$1201,MATCH(A2321,Device_Inventory!$A$2:$A$1201,0))&gt;B2321</x:f>
        <x:v>0</x:v>
      </x:c>
      <x:c r="Q2321" s="1" t="str">
        <x:f aca="0">IF(D2321&gt;O2321,"Fail: operating hours exceed in-service hours",IF(D2321+M2321&gt;O2321,"Fail: operating + unavailable hours exceed in-service hours",IF(P2321,"Partial month: within in-service hours","OK")))</x:f>
        <x:v>OK</x:v>
      </x:c>
    </x:row>
    <x:row r="2322" ht="15" hidden="0" customHeight="1">
      <x:c r="A2322" s="1" t="s">
        <x:v>2979</x:v>
      </x:c>
      <x:c r="B2322" s="14" t="n">
        <x:v>46174</x:v>
      </x:c>
      <x:c r="C2322" s="1" t="n">
        <x:v>64.6</x:v>
      </x:c>
      <x:c r="D2322" s="1" t="n">
        <x:v>456.9</x:v>
      </x:c>
      <x:c r="E2322" s="1" t="n">
        <x:v>21</x:v>
      </x:c>
      <x:c r="F2322" s="1" t="n">
        <x:v>0</x:v>
      </x:c>
      <x:c r="G2322" s="1" t="n">
        <x:v>35</x:v>
      </x:c>
      <x:c r="H2322" s="1" t="n">
        <x:v>1</x:v>
      </x:c>
      <x:c r="I2322" s="1" t="n">
        <x:v>3</x:v>
      </x:c>
      <x:c r="J2322" s="1" t="n">
        <x:v>0.02</x:v>
      </x:c>
      <x:c r="K2322" s="1" t="n">
        <x:v>0</x:v>
      </x:c>
      <x:c r="L2322" s="1" t="n">
        <x:v>92.4</x:v>
      </x:c>
      <x:c r="M2322" s="1" t="n">
        <x:v>8.7</x:v>
      </x:c>
      <x:c r="N2322" s="1" t="n">
        <x:v>5.6</x:v>
      </x:c>
      <x:c r="O2322" s="1" t="n">
        <x:f aca="0">24*MAX(0,EOMONTH(B2322,0)-MAX(B2322,INDEX(Device_Inventory!$K$2:$K$1201,MATCH(A2322,Device_Inventory!$A$2:$A$1201,0)))+1)</x:f>
        <x:v>720</x:v>
      </x:c>
      <x:c r="P2322" s="11" t="b">
        <x:f aca="0">INDEX(Device_Inventory!$K$2:$K$1201,MATCH(A2322,Device_Inventory!$A$2:$A$1201,0))&gt;B2322</x:f>
        <x:v>0</x:v>
      </x:c>
      <x:c r="Q2322" s="1" t="str">
        <x:f aca="0">IF(D2322&gt;O2322,"Fail: operating hours exceed in-service hours",IF(D2322+M2322&gt;O2322,"Fail: operating + unavailable hours exceed in-service hours",IF(P2322,"Partial month: within in-service hours","OK")))</x:f>
        <x:v>OK</x:v>
      </x:c>
    </x:row>
    <x:row r="2323" ht="15" hidden="0" customHeight="1">
      <x:c r="A2323" s="1" t="s">
        <x:v>2979</x:v>
      </x:c>
      <x:c r="B2323" s="14" t="n">
        <x:v>46204</x:v>
      </x:c>
      <x:c r="C2323" s="1" t="n">
        <x:v>73.6</x:v>
      </x:c>
      <x:c r="D2323" s="1" t="n">
        <x:v>428.6</x:v>
      </x:c>
      <x:c r="E2323" s="1" t="n">
        <x:v>24</x:v>
      </x:c>
      <x:c r="F2323" s="1" t="n">
        <x:v>2</x:v>
      </x:c>
      <x:c r="G2323" s="1" t="n">
        <x:v>42</x:v>
      </x:c>
      <x:c r="H2323" s="1" t="n">
        <x:v>0</x:v>
      </x:c>
      <x:c r="I2323" s="1" t="n">
        <x:v>3</x:v>
      </x:c>
      <x:c r="J2323" s="1" t="n">
        <x:v>0.04</x:v>
      </x:c>
      <x:c r="K2323" s="1" t="n">
        <x:v>0</x:v>
      </x:c>
      <x:c r="L2323" s="1" t="n">
        <x:v>97.8</x:v>
      </x:c>
      <x:c r="M2323" s="1" t="n">
        <x:v>2.7</x:v>
      </x:c>
      <x:c r="N2323" s="1" t="n">
        <x:v>21.2</x:v>
      </x:c>
      <x:c r="O2323" s="1" t="n">
        <x:f aca="0">24*MAX(0,EOMONTH(B2323,0)-MAX(B2323,INDEX(Device_Inventory!$K$2:$K$1201,MATCH(A2323,Device_Inventory!$A$2:$A$1201,0)))+1)</x:f>
        <x:v>744</x:v>
      </x:c>
      <x:c r="P2323" s="11" t="b">
        <x:f aca="0">INDEX(Device_Inventory!$K$2:$K$1201,MATCH(A2323,Device_Inventory!$A$2:$A$1201,0))&gt;B2323</x:f>
        <x:v>0</x:v>
      </x:c>
      <x:c r="Q2323" s="1" t="str">
        <x:f aca="0">IF(D2323&gt;O2323,"Fail: operating hours exceed in-service hours",IF(D2323+M2323&gt;O2323,"Fail: operating + unavailable hours exceed in-service hours",IF(P2323,"Partial month: within in-service hours","OK")))</x:f>
        <x:v>OK</x:v>
      </x:c>
    </x:row>
    <x:row r="2324" ht="15" hidden="0" customHeight="1">
      <x:c r="A2324" s="1" t="s">
        <x:v>2982</x:v>
      </x:c>
      <x:c r="B2324" s="14" t="n">
        <x:v>46054</x:v>
      </x:c>
      <x:c r="C2324" s="1" t="n">
        <x:v>47</x:v>
      </x:c>
      <x:c r="D2324" s="1" t="n">
        <x:v>283</x:v>
      </x:c>
      <x:c r="E2324" s="1" t="n">
        <x:v>13</x:v>
      </x:c>
      <x:c r="F2324" s="1" t="n">
        <x:v>4</x:v>
      </x:c>
      <x:c r="G2324" s="1" t="n">
        <x:v>24</x:v>
      </x:c>
      <x:c r="H2324" s="1" t="n">
        <x:v>2</x:v>
      </x:c>
      <x:c r="I2324" s="1" t="n">
        <x:v>4</x:v>
      </x:c>
      <x:c r="J2324" s="1" t="n">
        <x:v>1.17</x:v>
      </x:c>
      <x:c r="K2324" s="1" t="n">
        <x:v>3</x:v>
      </x:c>
      <x:c r="L2324" s="1" t="n">
        <x:v>96.7</x:v>
      </x:c>
      <x:c r="M2324" s="1" t="n">
        <x:v>3</x:v>
      </x:c>
      <x:c r="N2324" s="1" t="n">
        <x:v>10.5</x:v>
      </x:c>
      <x:c r="O2324" s="1" t="n">
        <x:f aca="0">24*MAX(0,EOMONTH(B2324,0)-MAX(B2324,INDEX(Device_Inventory!$K$2:$K$1201,MATCH(A2324,Device_Inventory!$A$2:$A$1201,0)))+1)</x:f>
        <x:v>672</x:v>
      </x:c>
      <x:c r="P2324" s="11" t="b">
        <x:f aca="0">INDEX(Device_Inventory!$K$2:$K$1201,MATCH(A2324,Device_Inventory!$A$2:$A$1201,0))&gt;B2324</x:f>
        <x:v>0</x:v>
      </x:c>
      <x:c r="Q2324" s="1" t="str">
        <x:f aca="0">IF(D2324&gt;O2324,"Fail: operating hours exceed in-service hours",IF(D2324+M2324&gt;O2324,"Fail: operating + unavailable hours exceed in-service hours",IF(P2324,"Partial month: within in-service hours","OK")))</x:f>
        <x:v>OK</x:v>
      </x:c>
    </x:row>
    <x:row r="2325" ht="15" hidden="0" customHeight="1">
      <x:c r="A2325" s="1" t="s">
        <x:v>2982</x:v>
      </x:c>
      <x:c r="B2325" s="14" t="n">
        <x:v>46082</x:v>
      </x:c>
      <x:c r="C2325" s="1" t="n">
        <x:v>38.9</x:v>
      </x:c>
      <x:c r="D2325" s="1" t="n">
        <x:v>224.2</x:v>
      </x:c>
      <x:c r="E2325" s="1" t="n">
        <x:v>13</x:v>
      </x:c>
      <x:c r="F2325" s="1" t="n">
        <x:v>3</x:v>
      </x:c>
      <x:c r="G2325" s="1" t="n">
        <x:v>20</x:v>
      </x:c>
      <x:c r="H2325" s="1" t="n">
        <x:v>1</x:v>
      </x:c>
      <x:c r="I2325" s="1" t="n">
        <x:v>3</x:v>
      </x:c>
      <x:c r="J2325" s="1" t="n">
        <x:v>0.58</x:v>
      </x:c>
      <x:c r="K2325" s="1" t="n">
        <x:v>2</x:v>
      </x:c>
      <x:c r="L2325" s="1" t="n">
        <x:v>93.6</x:v>
      </x:c>
      <x:c r="M2325" s="1" t="n">
        <x:v>10.2</x:v>
      </x:c>
      <x:c r="N2325" s="1" t="n">
        <x:v>9.1</x:v>
      </x:c>
      <x:c r="O2325" s="1" t="n">
        <x:f aca="0">24*MAX(0,EOMONTH(B2325,0)-MAX(B2325,INDEX(Device_Inventory!$K$2:$K$1201,MATCH(A2325,Device_Inventory!$A$2:$A$1201,0)))+1)</x:f>
        <x:v>744</x:v>
      </x:c>
      <x:c r="P2325" s="11" t="b">
        <x:f aca="0">INDEX(Device_Inventory!$K$2:$K$1201,MATCH(A2325,Device_Inventory!$A$2:$A$1201,0))&gt;B2325</x:f>
        <x:v>0</x:v>
      </x:c>
      <x:c r="Q2325" s="1" t="str">
        <x:f aca="0">IF(D2325&gt;O2325,"Fail: operating hours exceed in-service hours",IF(D2325+M2325&gt;O2325,"Fail: operating + unavailable hours exceed in-service hours",IF(P2325,"Partial month: within in-service hours","OK")))</x:f>
        <x:v>OK</x:v>
      </x:c>
    </x:row>
    <x:row r="2326" ht="15" hidden="0" customHeight="1">
      <x:c r="A2326" s="1" t="s">
        <x:v>2982</x:v>
      </x:c>
      <x:c r="B2326" s="14" t="n">
        <x:v>46113</x:v>
      </x:c>
      <x:c r="C2326" s="1" t="n">
        <x:v>61.7</x:v>
      </x:c>
      <x:c r="D2326" s="1" t="n">
        <x:v>412.6</x:v>
      </x:c>
      <x:c r="E2326" s="1" t="n">
        <x:v>18</x:v>
      </x:c>
      <x:c r="F2326" s="1" t="n">
        <x:v>4</x:v>
      </x:c>
      <x:c r="G2326" s="1" t="n">
        <x:v>22</x:v>
      </x:c>
      <x:c r="H2326" s="1" t="n">
        <x:v>1</x:v>
      </x:c>
      <x:c r="I2326" s="1" t="n">
        <x:v>2</x:v>
      </x:c>
      <x:c r="J2326" s="1" t="n">
        <x:v>1.15</x:v>
      </x:c>
      <x:c r="K2326" s="1" t="n">
        <x:v>1</x:v>
      </x:c>
      <x:c r="L2326" s="1" t="n">
        <x:v>93.6</x:v>
      </x:c>
      <x:c r="M2326" s="1" t="n">
        <x:v>1.7</x:v>
      </x:c>
      <x:c r="N2326" s="1" t="n">
        <x:v>8.9</x:v>
      </x:c>
      <x:c r="O2326" s="1" t="n">
        <x:f aca="0">24*MAX(0,EOMONTH(B2326,0)-MAX(B2326,INDEX(Device_Inventory!$K$2:$K$1201,MATCH(A2326,Device_Inventory!$A$2:$A$1201,0)))+1)</x:f>
        <x:v>720</x:v>
      </x:c>
      <x:c r="P2326" s="11" t="b">
        <x:f aca="0">INDEX(Device_Inventory!$K$2:$K$1201,MATCH(A2326,Device_Inventory!$A$2:$A$1201,0))&gt;B2326</x:f>
        <x:v>0</x:v>
      </x:c>
      <x:c r="Q2326" s="1" t="str">
        <x:f aca="0">IF(D2326&gt;O2326,"Fail: operating hours exceed in-service hours",IF(D2326+M2326&gt;O2326,"Fail: operating + unavailable hours exceed in-service hours",IF(P2326,"Partial month: within in-service hours","OK")))</x:f>
        <x:v>OK</x:v>
      </x:c>
    </x:row>
    <x:row r="2327" ht="15" hidden="0" customHeight="1">
      <x:c r="A2327" s="1" t="s">
        <x:v>2982</x:v>
      </x:c>
      <x:c r="B2327" s="14" t="n">
        <x:v>46143</x:v>
      </x:c>
      <x:c r="C2327" s="1" t="n">
        <x:v>82.2</x:v>
      </x:c>
      <x:c r="D2327" s="1" t="n">
        <x:v>589.6</x:v>
      </x:c>
      <x:c r="E2327" s="1" t="n">
        <x:v>21</x:v>
      </x:c>
      <x:c r="F2327" s="1" t="n">
        <x:v>3</x:v>
      </x:c>
      <x:c r="G2327" s="1" t="n">
        <x:v>49</x:v>
      </x:c>
      <x:c r="H2327" s="1" t="n">
        <x:v>1</x:v>
      </x:c>
      <x:c r="I2327" s="1" t="n">
        <x:v>1</x:v>
      </x:c>
      <x:c r="J2327" s="1" t="n">
        <x:v>0.99</x:v>
      </x:c>
      <x:c r="K2327" s="1" t="n">
        <x:v>0</x:v>
      </x:c>
      <x:c r="L2327" s="1" t="n">
        <x:v>97.6</x:v>
      </x:c>
      <x:c r="M2327" s="1" t="n">
        <x:v>5.1</x:v>
      </x:c>
      <x:c r="N2327" s="1" t="n">
        <x:v>17.9</x:v>
      </x:c>
      <x:c r="O2327" s="1" t="n">
        <x:f aca="0">24*MAX(0,EOMONTH(B2327,0)-MAX(B2327,INDEX(Device_Inventory!$K$2:$K$1201,MATCH(A2327,Device_Inventory!$A$2:$A$1201,0)))+1)</x:f>
        <x:v>744</x:v>
      </x:c>
      <x:c r="P2327" s="11" t="b">
        <x:f aca="0">INDEX(Device_Inventory!$K$2:$K$1201,MATCH(A2327,Device_Inventory!$A$2:$A$1201,0))&gt;B2327</x:f>
        <x:v>0</x:v>
      </x:c>
      <x:c r="Q2327" s="1" t="str">
        <x:f aca="0">IF(D2327&gt;O2327,"Fail: operating hours exceed in-service hours",IF(D2327+M2327&gt;O2327,"Fail: operating + unavailable hours exceed in-service hours",IF(P2327,"Partial month: within in-service hours","OK")))</x:f>
        <x:v>OK</x:v>
      </x:c>
    </x:row>
    <x:row r="2328" ht="15" hidden="0" customHeight="1">
      <x:c r="A2328" s="1" t="s">
        <x:v>2982</x:v>
      </x:c>
      <x:c r="B2328" s="14" t="n">
        <x:v>46174</x:v>
      </x:c>
      <x:c r="C2328" s="1" t="n">
        <x:v>64.9</x:v>
      </x:c>
      <x:c r="D2328" s="1" t="n">
        <x:v>430.5</x:v>
      </x:c>
      <x:c r="E2328" s="1" t="n">
        <x:v>19</x:v>
      </x:c>
      <x:c r="F2328" s="1" t="n">
        <x:v>3</x:v>
      </x:c>
      <x:c r="G2328" s="1" t="n">
        <x:v>46</x:v>
      </x:c>
      <x:c r="H2328" s="1" t="n">
        <x:v>0</x:v>
      </x:c>
      <x:c r="I2328" s="1" t="n">
        <x:v>1</x:v>
      </x:c>
      <x:c r="J2328" s="1" t="n">
        <x:v>1.3</x:v>
      </x:c>
      <x:c r="K2328" s="1" t="n">
        <x:v>0</x:v>
      </x:c>
      <x:c r="L2328" s="1" t="n">
        <x:v>94.6</x:v>
      </x:c>
      <x:c r="M2328" s="1" t="n">
        <x:v>8.8</x:v>
      </x:c>
      <x:c r="N2328" s="1" t="n">
        <x:v>18.4</x:v>
      </x:c>
      <x:c r="O2328" s="1" t="n">
        <x:f aca="0">24*MAX(0,EOMONTH(B2328,0)-MAX(B2328,INDEX(Device_Inventory!$K$2:$K$1201,MATCH(A2328,Device_Inventory!$A$2:$A$1201,0)))+1)</x:f>
        <x:v>720</x:v>
      </x:c>
      <x:c r="P2328" s="11" t="b">
        <x:f aca="0">INDEX(Device_Inventory!$K$2:$K$1201,MATCH(A2328,Device_Inventory!$A$2:$A$1201,0))&gt;B2328</x:f>
        <x:v>0</x:v>
      </x:c>
      <x:c r="Q2328" s="1" t="str">
        <x:f aca="0">IF(D2328&gt;O2328,"Fail: operating hours exceed in-service hours",IF(D2328+M2328&gt;O2328,"Fail: operating + unavailable hours exceed in-service hours",IF(P2328,"Partial month: within in-service hours","OK")))</x:f>
        <x:v>OK</x:v>
      </x:c>
    </x:row>
    <x:row r="2329" ht="15" hidden="0" customHeight="1">
      <x:c r="A2329" s="1" t="s">
        <x:v>2982</x:v>
      </x:c>
      <x:c r="B2329" s="14" t="n">
        <x:v>46204</x:v>
      </x:c>
      <x:c r="C2329" s="1" t="n">
        <x:v>72.1</x:v>
      </x:c>
      <x:c r="D2329" s="1" t="n">
        <x:v>404.9</x:v>
      </x:c>
      <x:c r="E2329" s="1" t="n">
        <x:v>23</x:v>
      </x:c>
      <x:c r="F2329" s="1" t="n">
        <x:v>3</x:v>
      </x:c>
      <x:c r="G2329" s="1" t="n">
        <x:v>43</x:v>
      </x:c>
      <x:c r="H2329" s="1" t="n">
        <x:v>1</x:v>
      </x:c>
      <x:c r="I2329" s="1" t="n">
        <x:v>3</x:v>
      </x:c>
      <x:c r="J2329" s="1" t="n">
        <x:v>1.03</x:v>
      </x:c>
      <x:c r="K2329" s="1" t="n">
        <x:v>0</x:v>
      </x:c>
      <x:c r="L2329" s="1" t="n">
        <x:v>93.8</x:v>
      </x:c>
      <x:c r="M2329" s="1" t="n">
        <x:v>9.8</x:v>
      </x:c>
      <x:c r="N2329" s="1" t="n">
        <x:v>6.7</x:v>
      </x:c>
      <x:c r="O2329" s="1" t="n">
        <x:f aca="0">24*MAX(0,EOMONTH(B2329,0)-MAX(B2329,INDEX(Device_Inventory!$K$2:$K$1201,MATCH(A2329,Device_Inventory!$A$2:$A$1201,0)))+1)</x:f>
        <x:v>744</x:v>
      </x:c>
      <x:c r="P2329" s="11" t="b">
        <x:f aca="0">INDEX(Device_Inventory!$K$2:$K$1201,MATCH(A2329,Device_Inventory!$A$2:$A$1201,0))&gt;B2329</x:f>
        <x:v>0</x:v>
      </x:c>
      <x:c r="Q2329" s="1" t="str">
        <x:f aca="0">IF(D2329&gt;O2329,"Fail: operating hours exceed in-service hours",IF(D2329+M2329&gt;O2329,"Fail: operating + unavailable hours exceed in-service hours",IF(P2329,"Partial month: within in-service hours","OK")))</x:f>
        <x:v>OK</x:v>
      </x:c>
    </x:row>
    <x:row r="2330" ht="15" hidden="0" customHeight="1">
      <x:c r="A2330" s="1" t="s">
        <x:v>2985</x:v>
      </x:c>
      <x:c r="B2330" s="14" t="n">
        <x:v>46054</x:v>
      </x:c>
      <x:c r="C2330" s="1" t="n">
        <x:v>67.9</x:v>
      </x:c>
      <x:c r="D2330" s="1" t="n">
        <x:v>465.2</x:v>
      </x:c>
      <x:c r="E2330" s="1" t="n">
        <x:v>24</x:v>
      </x:c>
      <x:c r="F2330" s="1" t="n">
        <x:v>2</x:v>
      </x:c>
      <x:c r="G2330" s="1" t="n">
        <x:v>60</x:v>
      </x:c>
      <x:c r="H2330" s="1" t="n">
        <x:v>0</x:v>
      </x:c>
      <x:c r="I2330" s="1" t="n">
        <x:v>2</x:v>
      </x:c>
      <x:c r="J2330" s="1" t="n">
        <x:v>0.41</x:v>
      </x:c>
      <x:c r="K2330" s="1" t="n">
        <x:v>0</x:v>
      </x:c>
      <x:c r="L2330" s="1" t="n">
        <x:v>94.3</x:v>
      </x:c>
      <x:c r="M2330" s="1" t="n">
        <x:v>5.7</x:v>
      </x:c>
      <x:c r="N2330" s="1" t="n">
        <x:v>21.4</x:v>
      </x:c>
      <x:c r="O2330" s="1" t="n">
        <x:f aca="0">24*MAX(0,EOMONTH(B2330,0)-MAX(B2330,INDEX(Device_Inventory!$K$2:$K$1201,MATCH(A2330,Device_Inventory!$A$2:$A$1201,0)))+1)</x:f>
        <x:v>672</x:v>
      </x:c>
      <x:c r="P2330" s="11" t="b">
        <x:f aca="0">INDEX(Device_Inventory!$K$2:$K$1201,MATCH(A2330,Device_Inventory!$A$2:$A$1201,0))&gt;B2330</x:f>
        <x:v>0</x:v>
      </x:c>
      <x:c r="Q2330" s="1" t="str">
        <x:f aca="0">IF(D2330&gt;O2330,"Fail: operating hours exceed in-service hours",IF(D2330+M2330&gt;O2330,"Fail: operating + unavailable hours exceed in-service hours",IF(P2330,"Partial month: within in-service hours","OK")))</x:f>
        <x:v>OK</x:v>
      </x:c>
    </x:row>
    <x:row r="2331" ht="15" hidden="0" customHeight="1">
      <x:c r="A2331" s="1" t="s">
        <x:v>2985</x:v>
      </x:c>
      <x:c r="B2331" s="14" t="n">
        <x:v>46082</x:v>
      </x:c>
      <x:c r="C2331" s="1" t="n">
        <x:v>68.8</x:v>
      </x:c>
      <x:c r="D2331" s="1" t="n">
        <x:v>406</x:v>
      </x:c>
      <x:c r="E2331" s="1" t="n">
        <x:v>19</x:v>
      </x:c>
      <x:c r="F2331" s="1" t="n">
        <x:v>0</x:v>
      </x:c>
      <x:c r="G2331" s="1" t="n">
        <x:v>43</x:v>
      </x:c>
      <x:c r="H2331" s="1" t="n">
        <x:v>1</x:v>
      </x:c>
      <x:c r="I2331" s="1" t="n">
        <x:v>1</x:v>
      </x:c>
      <x:c r="J2331" s="1" t="n">
        <x:v>0</x:v>
      </x:c>
      <x:c r="K2331" s="1" t="n">
        <x:v>0</x:v>
      </x:c>
      <x:c r="L2331" s="1" t="n">
        <x:v>97.3</x:v>
      </x:c>
      <x:c r="M2331" s="1" t="n">
        <x:v>0</x:v>
      </x:c>
      <x:c r="N2331" s="1" t="n">
        <x:v>5.8</x:v>
      </x:c>
      <x:c r="O2331" s="1" t="n">
        <x:f aca="0">24*MAX(0,EOMONTH(B2331,0)-MAX(B2331,INDEX(Device_Inventory!$K$2:$K$1201,MATCH(A2331,Device_Inventory!$A$2:$A$1201,0)))+1)</x:f>
        <x:v>744</x:v>
      </x:c>
      <x:c r="P2331" s="11" t="b">
        <x:f aca="0">INDEX(Device_Inventory!$K$2:$K$1201,MATCH(A2331,Device_Inventory!$A$2:$A$1201,0))&gt;B2331</x:f>
        <x:v>0</x:v>
      </x:c>
      <x:c r="Q2331" s="1" t="str">
        <x:f aca="0">IF(D2331&gt;O2331,"Fail: operating hours exceed in-service hours",IF(D2331+M2331&gt;O2331,"Fail: operating + unavailable hours exceed in-service hours",IF(P2331,"Partial month: within in-service hours","OK")))</x:f>
        <x:v>OK</x:v>
      </x:c>
    </x:row>
    <x:row r="2332" ht="15" hidden="0" customHeight="1">
      <x:c r="A2332" s="1" t="s">
        <x:v>2985</x:v>
      </x:c>
      <x:c r="B2332" s="14" t="n">
        <x:v>46113</x:v>
      </x:c>
      <x:c r="C2332" s="1" t="n">
        <x:v>63.8</x:v>
      </x:c>
      <x:c r="D2332" s="1" t="n">
        <x:v>434.7</x:v>
      </x:c>
      <x:c r="E2332" s="1" t="n">
        <x:v>29</x:v>
      </x:c>
      <x:c r="F2332" s="1" t="n">
        <x:v>1</x:v>
      </x:c>
      <x:c r="G2332" s="1" t="n">
        <x:v>34</x:v>
      </x:c>
      <x:c r="H2332" s="1" t="n">
        <x:v>0</x:v>
      </x:c>
      <x:c r="I2332" s="1" t="n">
        <x:v>3</x:v>
      </x:c>
      <x:c r="J2332" s="1" t="n">
        <x:v>0.86</x:v>
      </x:c>
      <x:c r="K2332" s="1" t="n">
        <x:v>0</x:v>
      </x:c>
      <x:c r="L2332" s="1" t="n">
        <x:v>98.9</x:v>
      </x:c>
      <x:c r="M2332" s="1" t="n">
        <x:v>3.3</x:v>
      </x:c>
      <x:c r="N2332" s="1" t="n">
        <x:v>16.9</x:v>
      </x:c>
      <x:c r="O2332" s="1" t="n">
        <x:f aca="0">24*MAX(0,EOMONTH(B2332,0)-MAX(B2332,INDEX(Device_Inventory!$K$2:$K$1201,MATCH(A2332,Device_Inventory!$A$2:$A$1201,0)))+1)</x:f>
        <x:v>720</x:v>
      </x:c>
      <x:c r="P2332" s="11" t="b">
        <x:f aca="0">INDEX(Device_Inventory!$K$2:$K$1201,MATCH(A2332,Device_Inventory!$A$2:$A$1201,0))&gt;B2332</x:f>
        <x:v>0</x:v>
      </x:c>
      <x:c r="Q2332" s="1" t="str">
        <x:f aca="0">IF(D2332&gt;O2332,"Fail: operating hours exceed in-service hours",IF(D2332+M2332&gt;O2332,"Fail: operating + unavailable hours exceed in-service hours",IF(P2332,"Partial month: within in-service hours","OK")))</x:f>
        <x:v>OK</x:v>
      </x:c>
    </x:row>
    <x:row r="2333" ht="15" hidden="0" customHeight="1">
      <x:c r="A2333" s="1" t="s">
        <x:v>2985</x:v>
      </x:c>
      <x:c r="B2333" s="14" t="n">
        <x:v>46143</x:v>
      </x:c>
      <x:c r="C2333" s="1" t="n">
        <x:v>59.6</x:v>
      </x:c>
      <x:c r="D2333" s="1" t="n">
        <x:v>393.8</x:v>
      </x:c>
      <x:c r="E2333" s="1" t="n">
        <x:v>26</x:v>
      </x:c>
      <x:c r="F2333" s="1" t="n">
        <x:v>2</x:v>
      </x:c>
      <x:c r="G2333" s="1" t="n">
        <x:v>20</x:v>
      </x:c>
      <x:c r="H2333" s="1" t="n">
        <x:v>0</x:v>
      </x:c>
      <x:c r="I2333" s="1" t="n">
        <x:v>1</x:v>
      </x:c>
      <x:c r="J2333" s="1" t="n">
        <x:v>0</x:v>
      </x:c>
      <x:c r="K2333" s="1" t="n">
        <x:v>1</x:v>
      </x:c>
      <x:c r="L2333" s="1" t="n">
        <x:v>93.6</x:v>
      </x:c>
      <x:c r="M2333" s="1" t="n">
        <x:v>4.5</x:v>
      </x:c>
      <x:c r="N2333" s="1" t="n">
        <x:v>12.3</x:v>
      </x:c>
      <x:c r="O2333" s="1" t="n">
        <x:f aca="0">24*MAX(0,EOMONTH(B2333,0)-MAX(B2333,INDEX(Device_Inventory!$K$2:$K$1201,MATCH(A2333,Device_Inventory!$A$2:$A$1201,0)))+1)</x:f>
        <x:v>744</x:v>
      </x:c>
      <x:c r="P2333" s="11" t="b">
        <x:f aca="0">INDEX(Device_Inventory!$K$2:$K$1201,MATCH(A2333,Device_Inventory!$A$2:$A$1201,0))&gt;B2333</x:f>
        <x:v>0</x:v>
      </x:c>
      <x:c r="Q2333" s="1" t="str">
        <x:f aca="0">IF(D2333&gt;O2333,"Fail: operating hours exceed in-service hours",IF(D2333+M2333&gt;O2333,"Fail: operating + unavailable hours exceed in-service hours",IF(P2333,"Partial month: within in-service hours","OK")))</x:f>
        <x:v>OK</x:v>
      </x:c>
    </x:row>
    <x:row r="2334" ht="15" hidden="0" customHeight="1">
      <x:c r="A2334" s="1" t="s">
        <x:v>2985</x:v>
      </x:c>
      <x:c r="B2334" s="14" t="n">
        <x:v>46174</x:v>
      </x:c>
      <x:c r="C2334" s="1" t="n">
        <x:v>82.4</x:v>
      </x:c>
      <x:c r="D2334" s="1" t="n">
        <x:v>496.4</x:v>
      </x:c>
      <x:c r="E2334" s="1" t="n">
        <x:v>31</x:v>
      </x:c>
      <x:c r="F2334" s="1" t="n">
        <x:v>1</x:v>
      </x:c>
      <x:c r="G2334" s="1" t="n">
        <x:v>62</x:v>
      </x:c>
      <x:c r="H2334" s="1" t="n">
        <x:v>0</x:v>
      </x:c>
      <x:c r="I2334" s="1" t="n">
        <x:v>4</x:v>
      </x:c>
      <x:c r="J2334" s="1" t="n">
        <x:v>0</x:v>
      </x:c>
      <x:c r="K2334" s="1" t="n">
        <x:v>1</x:v>
      </x:c>
      <x:c r="L2334" s="1" t="n">
        <x:v>91.4</x:v>
      </x:c>
      <x:c r="M2334" s="1" t="n">
        <x:v>3.8</x:v>
      </x:c>
      <x:c r="N2334" s="1" t="n">
        <x:v>19.7</x:v>
      </x:c>
      <x:c r="O2334" s="1" t="n">
        <x:f aca="0">24*MAX(0,EOMONTH(B2334,0)-MAX(B2334,INDEX(Device_Inventory!$K$2:$K$1201,MATCH(A2334,Device_Inventory!$A$2:$A$1201,0)))+1)</x:f>
        <x:v>720</x:v>
      </x:c>
      <x:c r="P2334" s="11" t="b">
        <x:f aca="0">INDEX(Device_Inventory!$K$2:$K$1201,MATCH(A2334,Device_Inventory!$A$2:$A$1201,0))&gt;B2334</x:f>
        <x:v>0</x:v>
      </x:c>
      <x:c r="Q2334" s="1" t="str">
        <x:f aca="0">IF(D2334&gt;O2334,"Fail: operating hours exceed in-service hours",IF(D2334+M2334&gt;O2334,"Fail: operating + unavailable hours exceed in-service hours",IF(P2334,"Partial month: within in-service hours","OK")))</x:f>
        <x:v>OK</x:v>
      </x:c>
    </x:row>
    <x:row r="2335" ht="15" hidden="0" customHeight="1">
      <x:c r="A2335" s="1" t="s">
        <x:v>2985</x:v>
      </x:c>
      <x:c r="B2335" s="14" t="n">
        <x:v>46204</x:v>
      </x:c>
      <x:c r="C2335" s="1" t="n">
        <x:v>72.2</x:v>
      </x:c>
      <x:c r="D2335" s="1" t="n">
        <x:v>522.8</x:v>
      </x:c>
      <x:c r="E2335" s="1" t="n">
        <x:v>28</x:v>
      </x:c>
      <x:c r="F2335" s="1" t="n">
        <x:v>0</x:v>
      </x:c>
      <x:c r="G2335" s="1" t="n">
        <x:v>33</x:v>
      </x:c>
      <x:c r="H2335" s="1" t="n">
        <x:v>0</x:v>
      </x:c>
      <x:c r="I2335" s="1" t="n">
        <x:v>4</x:v>
      </x:c>
      <x:c r="J2335" s="1" t="n">
        <x:v>0.15</x:v>
      </x:c>
      <x:c r="K2335" s="1" t="n">
        <x:v>0</x:v>
      </x:c>
      <x:c r="L2335" s="1" t="n">
        <x:v>95.9</x:v>
      </x:c>
      <x:c r="M2335" s="1" t="n">
        <x:v>6</x:v>
      </x:c>
      <x:c r="N2335" s="1" t="n">
        <x:v>17.5</x:v>
      </x:c>
      <x:c r="O2335" s="1" t="n">
        <x:f aca="0">24*MAX(0,EOMONTH(B2335,0)-MAX(B2335,INDEX(Device_Inventory!$K$2:$K$1201,MATCH(A2335,Device_Inventory!$A$2:$A$1201,0)))+1)</x:f>
        <x:v>744</x:v>
      </x:c>
      <x:c r="P2335" s="11" t="b">
        <x:f aca="0">INDEX(Device_Inventory!$K$2:$K$1201,MATCH(A2335,Device_Inventory!$A$2:$A$1201,0))&gt;B2335</x:f>
        <x:v>0</x:v>
      </x:c>
      <x:c r="Q2335" s="1" t="str">
        <x:f aca="0">IF(D2335&gt;O2335,"Fail: operating hours exceed in-service hours",IF(D2335+M2335&gt;O2335,"Fail: operating + unavailable hours exceed in-service hours",IF(P2335,"Partial month: within in-service hours","OK")))</x:f>
        <x:v>OK</x:v>
      </x:c>
    </x:row>
    <x:row r="2336" ht="15" hidden="0" customHeight="1">
      <x:c r="A2336" s="1" t="s">
        <x:v>2988</x:v>
      </x:c>
      <x:c r="B2336" s="14" t="n">
        <x:v>46054</x:v>
      </x:c>
      <x:c r="C2336" s="1" t="n">
        <x:v>69.8</x:v>
      </x:c>
      <x:c r="D2336" s="1" t="n">
        <x:v>407.3</x:v>
      </x:c>
      <x:c r="E2336" s="1" t="n">
        <x:v>40</x:v>
      </x:c>
      <x:c r="F2336" s="1" t="n">
        <x:v>2</x:v>
      </x:c>
      <x:c r="G2336" s="1" t="n">
        <x:v>48</x:v>
      </x:c>
      <x:c r="H2336" s="1" t="n">
        <x:v>3</x:v>
      </x:c>
      <x:c r="I2336" s="1" t="n">
        <x:v>4</x:v>
      </x:c>
      <x:c r="J2336" s="1" t="n">
        <x:v>2.17</x:v>
      </x:c>
      <x:c r="K2336" s="1" t="n">
        <x:v>2</x:v>
      </x:c>
      <x:c r="L2336" s="1" t="n">
        <x:v>93.9</x:v>
      </x:c>
      <x:c r="M2336" s="1" t="n">
        <x:v>9.7</x:v>
      </x:c>
      <x:c r="N2336" s="1" t="n">
        <x:v>16.4</x:v>
      </x:c>
      <x:c r="O2336" s="1" t="n">
        <x:f aca="0">24*MAX(0,EOMONTH(B2336,0)-MAX(B2336,INDEX(Device_Inventory!$K$2:$K$1201,MATCH(A2336,Device_Inventory!$A$2:$A$1201,0)))+1)</x:f>
        <x:v>672</x:v>
      </x:c>
      <x:c r="P2336" s="11" t="b">
        <x:f aca="0">INDEX(Device_Inventory!$K$2:$K$1201,MATCH(A2336,Device_Inventory!$A$2:$A$1201,0))&gt;B2336</x:f>
        <x:v>0</x:v>
      </x:c>
      <x:c r="Q2336" s="1" t="str">
        <x:f aca="0">IF(D2336&gt;O2336,"Fail: operating hours exceed in-service hours",IF(D2336+M2336&gt;O2336,"Fail: operating + unavailable hours exceed in-service hours",IF(P2336,"Partial month: within in-service hours","OK")))</x:f>
        <x:v>OK</x:v>
      </x:c>
    </x:row>
    <x:row r="2337" ht="15" hidden="0" customHeight="1">
      <x:c r="A2337" s="1" t="s">
        <x:v>2988</x:v>
      </x:c>
      <x:c r="B2337" s="14" t="n">
        <x:v>46082</x:v>
      </x:c>
      <x:c r="C2337" s="1" t="n">
        <x:v>78.2</x:v>
      </x:c>
      <x:c r="D2337" s="1" t="n">
        <x:v>461.6</x:v>
      </x:c>
      <x:c r="E2337" s="1" t="n">
        <x:v>46</x:v>
      </x:c>
      <x:c r="F2337" s="1" t="n">
        <x:v>7</x:v>
      </x:c>
      <x:c r="G2337" s="1" t="n">
        <x:v>41</x:v>
      </x:c>
      <x:c r="H2337" s="1" t="n">
        <x:v>3</x:v>
      </x:c>
      <x:c r="I2337" s="1" t="n">
        <x:v>3</x:v>
      </x:c>
      <x:c r="J2337" s="1" t="n">
        <x:v>2.65</x:v>
      </x:c>
      <x:c r="K2337" s="1" t="n">
        <x:v>1</x:v>
      </x:c>
      <x:c r="L2337" s="1" t="n">
        <x:v>90</x:v>
      </x:c>
      <x:c r="M2337" s="1" t="n">
        <x:v>8.4</x:v>
      </x:c>
      <x:c r="N2337" s="1" t="n">
        <x:v>18.2</x:v>
      </x:c>
      <x:c r="O2337" s="1" t="n">
        <x:f aca="0">24*MAX(0,EOMONTH(B2337,0)-MAX(B2337,INDEX(Device_Inventory!$K$2:$K$1201,MATCH(A2337,Device_Inventory!$A$2:$A$1201,0)))+1)</x:f>
        <x:v>744</x:v>
      </x:c>
      <x:c r="P2337" s="11" t="b">
        <x:f aca="0">INDEX(Device_Inventory!$K$2:$K$1201,MATCH(A2337,Device_Inventory!$A$2:$A$1201,0))&gt;B2337</x:f>
        <x:v>0</x:v>
      </x:c>
      <x:c r="Q2337" s="1" t="str">
        <x:f aca="0">IF(D2337&gt;O2337,"Fail: operating hours exceed in-service hours",IF(D2337+M2337&gt;O2337,"Fail: operating + unavailable hours exceed in-service hours",IF(P2337,"Partial month: within in-service hours","OK")))</x:f>
        <x:v>OK</x:v>
      </x:c>
    </x:row>
    <x:row r="2338" ht="15" hidden="0" customHeight="1">
      <x:c r="A2338" s="1" t="s">
        <x:v>2988</x:v>
      </x:c>
      <x:c r="B2338" s="14" t="n">
        <x:v>46113</x:v>
      </x:c>
      <x:c r="C2338" s="1" t="n">
        <x:v>60.2</x:v>
      </x:c>
      <x:c r="D2338" s="1" t="n">
        <x:v>362.5</x:v>
      </x:c>
      <x:c r="E2338" s="1" t="n">
        <x:v>38</x:v>
      </x:c>
      <x:c r="F2338" s="1" t="n">
        <x:v>5</x:v>
      </x:c>
      <x:c r="G2338" s="1" t="n">
        <x:v>36</x:v>
      </x:c>
      <x:c r="H2338" s="1" t="n">
        <x:v>1</x:v>
      </x:c>
      <x:c r="I2338" s="1" t="n">
        <x:v>4</x:v>
      </x:c>
      <x:c r="J2338" s="1" t="n">
        <x:v>2.05</x:v>
      </x:c>
      <x:c r="K2338" s="1" t="n">
        <x:v>2</x:v>
      </x:c>
      <x:c r="L2338" s="1" t="n">
        <x:v>92.1</x:v>
      </x:c>
      <x:c r="M2338" s="1" t="n">
        <x:v>8.5</x:v>
      </x:c>
      <x:c r="N2338" s="1" t="n">
        <x:v>13</x:v>
      </x:c>
      <x:c r="O2338" s="1" t="n">
        <x:f aca="0">24*MAX(0,EOMONTH(B2338,0)-MAX(B2338,INDEX(Device_Inventory!$K$2:$K$1201,MATCH(A2338,Device_Inventory!$A$2:$A$1201,0)))+1)</x:f>
        <x:v>720</x:v>
      </x:c>
      <x:c r="P2338" s="11" t="b">
        <x:f aca="0">INDEX(Device_Inventory!$K$2:$K$1201,MATCH(A2338,Device_Inventory!$A$2:$A$1201,0))&gt;B2338</x:f>
        <x:v>0</x:v>
      </x:c>
      <x:c r="Q2338" s="1" t="str">
        <x:f aca="0">IF(D2338&gt;O2338,"Fail: operating hours exceed in-service hours",IF(D2338+M2338&gt;O2338,"Fail: operating + unavailable hours exceed in-service hours",IF(P2338,"Partial month: within in-service hours","OK")))</x:f>
        <x:v>OK</x:v>
      </x:c>
    </x:row>
    <x:row r="2339" ht="15" hidden="0" customHeight="1">
      <x:c r="A2339" s="1" t="s">
        <x:v>2988</x:v>
      </x:c>
      <x:c r="B2339" s="14" t="n">
        <x:v>46143</x:v>
      </x:c>
      <x:c r="C2339" s="1" t="n">
        <x:v>73.5</x:v>
      </x:c>
      <x:c r="D2339" s="1" t="n">
        <x:v>515.9</x:v>
      </x:c>
      <x:c r="E2339" s="1" t="n">
        <x:v>35</x:v>
      </x:c>
      <x:c r="F2339" s="1" t="n">
        <x:v>4</x:v>
      </x:c>
      <x:c r="G2339" s="1" t="n">
        <x:v>39</x:v>
      </x:c>
      <x:c r="H2339" s="1" t="n">
        <x:v>2</x:v>
      </x:c>
      <x:c r="I2339" s="1" t="n">
        <x:v>5</x:v>
      </x:c>
      <x:c r="J2339" s="1" t="n">
        <x:v>2.78</x:v>
      </x:c>
      <x:c r="K2339" s="1" t="n">
        <x:v>3</x:v>
      </x:c>
      <x:c r="L2339" s="1" t="n">
        <x:v>87.4</x:v>
      </x:c>
      <x:c r="M2339" s="1" t="n">
        <x:v>16.7</x:v>
      </x:c>
      <x:c r="N2339" s="1" t="n">
        <x:v>6.7</x:v>
      </x:c>
      <x:c r="O2339" s="1" t="n">
        <x:f aca="0">24*MAX(0,EOMONTH(B2339,0)-MAX(B2339,INDEX(Device_Inventory!$K$2:$K$1201,MATCH(A2339,Device_Inventory!$A$2:$A$1201,0)))+1)</x:f>
        <x:v>744</x:v>
      </x:c>
      <x:c r="P2339" s="11" t="b">
        <x:f aca="0">INDEX(Device_Inventory!$K$2:$K$1201,MATCH(A2339,Device_Inventory!$A$2:$A$1201,0))&gt;B2339</x:f>
        <x:v>0</x:v>
      </x:c>
      <x:c r="Q2339" s="1" t="str">
        <x:f aca="0">IF(D2339&gt;O2339,"Fail: operating hours exceed in-service hours",IF(D2339+M2339&gt;O2339,"Fail: operating + unavailable hours exceed in-service hours",IF(P2339,"Partial month: within in-service hours","OK")))</x:f>
        <x:v>OK</x:v>
      </x:c>
    </x:row>
    <x:row r="2340" ht="15" hidden="0" customHeight="1">
      <x:c r="A2340" s="1" t="s">
        <x:v>2988</x:v>
      </x:c>
      <x:c r="B2340" s="14" t="n">
        <x:v>46174</x:v>
      </x:c>
      <x:c r="C2340" s="1" t="n">
        <x:v>48.3</x:v>
      </x:c>
      <x:c r="D2340" s="1" t="n">
        <x:v>266.8</x:v>
      </x:c>
      <x:c r="E2340" s="1" t="n">
        <x:v>29</x:v>
      </x:c>
      <x:c r="F2340" s="1" t="n">
        <x:v>5</x:v>
      </x:c>
      <x:c r="G2340" s="1" t="n">
        <x:v>47</x:v>
      </x:c>
      <x:c r="H2340" s="1" t="n">
        <x:v>1</x:v>
      </x:c>
      <x:c r="I2340" s="1" t="n">
        <x:v>2</x:v>
      </x:c>
      <x:c r="J2340" s="1" t="n">
        <x:v>1.82</x:v>
      </x:c>
      <x:c r="K2340" s="1" t="n">
        <x:v>2</x:v>
      </x:c>
      <x:c r="L2340" s="1" t="n">
        <x:v>99.6</x:v>
      </x:c>
      <x:c r="M2340" s="1" t="n">
        <x:v>19.3</x:v>
      </x:c>
      <x:c r="N2340" s="1" t="n">
        <x:v>11.3</x:v>
      </x:c>
      <x:c r="O2340" s="1" t="n">
        <x:f aca="0">24*MAX(0,EOMONTH(B2340,0)-MAX(B2340,INDEX(Device_Inventory!$K$2:$K$1201,MATCH(A2340,Device_Inventory!$A$2:$A$1201,0)))+1)</x:f>
        <x:v>720</x:v>
      </x:c>
      <x:c r="P2340" s="11" t="b">
        <x:f aca="0">INDEX(Device_Inventory!$K$2:$K$1201,MATCH(A2340,Device_Inventory!$A$2:$A$1201,0))&gt;B2340</x:f>
        <x:v>0</x:v>
      </x:c>
      <x:c r="Q2340" s="1" t="str">
        <x:f aca="0">IF(D2340&gt;O2340,"Fail: operating hours exceed in-service hours",IF(D2340+M2340&gt;O2340,"Fail: operating + unavailable hours exceed in-service hours",IF(P2340,"Partial month: within in-service hours","OK")))</x:f>
        <x:v>OK</x:v>
      </x:c>
    </x:row>
    <x:row r="2341" ht="15" hidden="0" customHeight="1">
      <x:c r="A2341" s="1" t="s">
        <x:v>2988</x:v>
      </x:c>
      <x:c r="B2341" s="14" t="n">
        <x:v>46204</x:v>
      </x:c>
      <x:c r="C2341" s="1" t="n">
        <x:v>84.1</x:v>
      </x:c>
      <x:c r="D2341" s="1" t="n">
        <x:v>544.1</x:v>
      </x:c>
      <x:c r="E2341" s="1" t="n">
        <x:v>34</x:v>
      </x:c>
      <x:c r="F2341" s="1" t="n">
        <x:v>5</x:v>
      </x:c>
      <x:c r="G2341" s="1" t="n">
        <x:v>54</x:v>
      </x:c>
      <x:c r="H2341" s="1" t="n">
        <x:v>1</x:v>
      </x:c>
      <x:c r="I2341" s="1" t="n">
        <x:v>3</x:v>
      </x:c>
      <x:c r="J2341" s="1" t="n">
        <x:v>2.19</x:v>
      </x:c>
      <x:c r="K2341" s="1" t="n">
        <x:v>0</x:v>
      </x:c>
      <x:c r="L2341" s="1" t="n">
        <x:v>96.7</x:v>
      </x:c>
      <x:c r="M2341" s="1" t="n">
        <x:v>11.4</x:v>
      </x:c>
      <x:c r="N2341" s="1" t="n">
        <x:v>7.4</x:v>
      </x:c>
      <x:c r="O2341" s="1" t="n">
        <x:f aca="0">24*MAX(0,EOMONTH(B2341,0)-MAX(B2341,INDEX(Device_Inventory!$K$2:$K$1201,MATCH(A2341,Device_Inventory!$A$2:$A$1201,0)))+1)</x:f>
        <x:v>744</x:v>
      </x:c>
      <x:c r="P2341" s="11" t="b">
        <x:f aca="0">INDEX(Device_Inventory!$K$2:$K$1201,MATCH(A2341,Device_Inventory!$A$2:$A$1201,0))&gt;B2341</x:f>
        <x:v>0</x:v>
      </x:c>
      <x:c r="Q2341" s="1" t="str">
        <x:f aca="0">IF(D2341&gt;O2341,"Fail: operating hours exceed in-service hours",IF(D2341+M2341&gt;O2341,"Fail: operating + unavailable hours exceed in-service hours",IF(P2341,"Partial month: within in-service hours","OK")))</x:f>
        <x:v>OK</x:v>
      </x:c>
    </x:row>
    <x:row r="2342" ht="15" hidden="0" customHeight="1">
      <x:c r="A2342" s="1" t="s">
        <x:v>1053</x:v>
      </x:c>
      <x:c r="B2342" s="14" t="n">
        <x:v>46054</x:v>
      </x:c>
      <x:c r="C2342" s="1" t="n">
        <x:v>70.2</x:v>
      </x:c>
      <x:c r="D2342" s="1" t="n">
        <x:v>412.2</x:v>
      </x:c>
      <x:c r="E2342" s="1" t="n">
        <x:v>24</x:v>
      </x:c>
      <x:c r="F2342" s="1" t="n">
        <x:v>1</x:v>
      </x:c>
      <x:c r="G2342" s="1" t="n">
        <x:v>36</x:v>
      </x:c>
      <x:c r="H2342" s="1" t="n">
        <x:v>0</x:v>
      </x:c>
      <x:c r="I2342" s="1" t="n">
        <x:v>2</x:v>
      </x:c>
      <x:c r="J2342" s="1" t="n">
        <x:v>0.2</x:v>
      </x:c>
      <x:c r="K2342" s="1" t="n">
        <x:v>0</x:v>
      </x:c>
      <x:c r="L2342" s="1" t="n">
        <x:v>94.8</x:v>
      </x:c>
      <x:c r="M2342" s="1" t="n">
        <x:v>0.5</x:v>
      </x:c>
      <x:c r="N2342" s="1" t="n">
        <x:v>12</x:v>
      </x:c>
      <x:c r="O2342" s="1" t="n">
        <x:f aca="0">24*MAX(0,EOMONTH(B2342,0)-MAX(B2342,INDEX(Device_Inventory!$K$2:$K$1201,MATCH(A2342,Device_Inventory!$A$2:$A$1201,0)))+1)</x:f>
        <x:v>672</x:v>
      </x:c>
      <x:c r="P2342" s="11" t="b">
        <x:f aca="0">INDEX(Device_Inventory!$K$2:$K$1201,MATCH(A2342,Device_Inventory!$A$2:$A$1201,0))&gt;B2342</x:f>
        <x:v>0</x:v>
      </x:c>
      <x:c r="Q2342" s="1" t="str">
        <x:f aca="0">IF(D2342&gt;O2342,"Fail: operating hours exceed in-service hours",IF(D2342+M2342&gt;O2342,"Fail: operating + unavailable hours exceed in-service hours",IF(P2342,"Partial month: within in-service hours","OK")))</x:f>
        <x:v>OK</x:v>
      </x:c>
    </x:row>
    <x:row r="2343" ht="15" hidden="0" customHeight="1">
      <x:c r="A2343" s="1" t="s">
        <x:v>1053</x:v>
      </x:c>
      <x:c r="B2343" s="14" t="n">
        <x:v>46082</x:v>
      </x:c>
      <x:c r="C2343" s="1" t="n">
        <x:v>86.9</x:v>
      </x:c>
      <x:c r="D2343" s="1" t="n">
        <x:v>601.1</x:v>
      </x:c>
      <x:c r="E2343" s="1" t="n">
        <x:v>24</x:v>
      </x:c>
      <x:c r="F2343" s="1" t="n">
        <x:v>1</x:v>
      </x:c>
      <x:c r="G2343" s="1" t="n">
        <x:v>48</x:v>
      </x:c>
      <x:c r="H2343" s="1" t="n">
        <x:v>0</x:v>
      </x:c>
      <x:c r="I2343" s="1" t="n">
        <x:v>6</x:v>
      </x:c>
      <x:c r="J2343" s="1" t="n">
        <x:v>0</x:v>
      </x:c>
      <x:c r="K2343" s="1" t="n">
        <x:v>0</x:v>
      </x:c>
      <x:c r="L2343" s="1" t="n">
        <x:v>88.6</x:v>
      </x:c>
      <x:c r="M2343" s="1" t="n">
        <x:v>7.3</x:v>
      </x:c>
      <x:c r="N2343" s="1" t="n">
        <x:v>24.9</x:v>
      </x:c>
      <x:c r="O2343" s="1" t="n">
        <x:f aca="0">24*MAX(0,EOMONTH(B2343,0)-MAX(B2343,INDEX(Device_Inventory!$K$2:$K$1201,MATCH(A2343,Device_Inventory!$A$2:$A$1201,0)))+1)</x:f>
        <x:v>744</x:v>
      </x:c>
      <x:c r="P2343" s="11" t="b">
        <x:f aca="0">INDEX(Device_Inventory!$K$2:$K$1201,MATCH(A2343,Device_Inventory!$A$2:$A$1201,0))&gt;B2343</x:f>
        <x:v>0</x:v>
      </x:c>
      <x:c r="Q2343" s="1" t="str">
        <x:f aca="0">IF(D2343&gt;O2343,"Fail: operating hours exceed in-service hours",IF(D2343+M2343&gt;O2343,"Fail: operating + unavailable hours exceed in-service hours",IF(P2343,"Partial month: within in-service hours","OK")))</x:f>
        <x:v>OK</x:v>
      </x:c>
    </x:row>
    <x:row r="2344" ht="15" hidden="0" customHeight="1">
      <x:c r="A2344" s="1" t="s">
        <x:v>1053</x:v>
      </x:c>
      <x:c r="B2344" s="14" t="n">
        <x:v>46113</x:v>
      </x:c>
      <x:c r="C2344" s="1" t="n">
        <x:v>82.9</x:v>
      </x:c>
      <x:c r="D2344" s="1" t="n">
        <x:v>486.1</x:v>
      </x:c>
      <x:c r="E2344" s="1" t="n">
        <x:v>25</x:v>
      </x:c>
      <x:c r="F2344" s="1" t="n">
        <x:v>3</x:v>
      </x:c>
      <x:c r="G2344" s="1" t="n">
        <x:v>48</x:v>
      </x:c>
      <x:c r="H2344" s="1" t="n">
        <x:v>1</x:v>
      </x:c>
      <x:c r="I2344" s="1" t="n">
        <x:v>4</x:v>
      </x:c>
      <x:c r="J2344" s="1" t="n">
        <x:v>0.36</x:v>
      </x:c>
      <x:c r="K2344" s="1" t="n">
        <x:v>0</x:v>
      </x:c>
      <x:c r="L2344" s="1" t="n">
        <x:v>89.6</x:v>
      </x:c>
      <x:c r="M2344" s="1" t="n">
        <x:v>0.3</x:v>
      </x:c>
      <x:c r="N2344" s="1" t="n">
        <x:v>18.1</x:v>
      </x:c>
      <x:c r="O2344" s="1" t="n">
        <x:f aca="0">24*MAX(0,EOMONTH(B2344,0)-MAX(B2344,INDEX(Device_Inventory!$K$2:$K$1201,MATCH(A2344,Device_Inventory!$A$2:$A$1201,0)))+1)</x:f>
        <x:v>720</x:v>
      </x:c>
      <x:c r="P2344" s="11" t="b">
        <x:f aca="0">INDEX(Device_Inventory!$K$2:$K$1201,MATCH(A2344,Device_Inventory!$A$2:$A$1201,0))&gt;B2344</x:f>
        <x:v>0</x:v>
      </x:c>
      <x:c r="Q2344" s="1" t="str">
        <x:f aca="0">IF(D2344&gt;O2344,"Fail: operating hours exceed in-service hours",IF(D2344+M2344&gt;O2344,"Fail: operating + unavailable hours exceed in-service hours",IF(P2344,"Partial month: within in-service hours","OK")))</x:f>
        <x:v>OK</x:v>
      </x:c>
    </x:row>
    <x:row r="2345" ht="15" hidden="0" customHeight="1">
      <x:c r="A2345" s="1" t="s">
        <x:v>1053</x:v>
      </x:c>
      <x:c r="B2345" s="14" t="n">
        <x:v>46143</x:v>
      </x:c>
      <x:c r="C2345" s="1" t="n">
        <x:v>91.4</x:v>
      </x:c>
      <x:c r="D2345" s="1" t="n">
        <x:v>652.8</x:v>
      </x:c>
      <x:c r="E2345" s="1" t="n">
        <x:v>25</x:v>
      </x:c>
      <x:c r="F2345" s="1" t="n">
        <x:v>0</x:v>
      </x:c>
      <x:c r="G2345" s="1" t="n">
        <x:v>45</x:v>
      </x:c>
      <x:c r="H2345" s="1" t="n">
        <x:v>0</x:v>
      </x:c>
      <x:c r="I2345" s="1" t="n">
        <x:v>6</x:v>
      </x:c>
      <x:c r="J2345" s="1" t="n">
        <x:v>0.06</x:v>
      </x:c>
      <x:c r="K2345" s="1" t="n">
        <x:v>0</x:v>
      </x:c>
      <x:c r="L2345" s="1" t="n">
        <x:v>97</x:v>
      </x:c>
      <x:c r="M2345" s="1" t="n">
        <x:v>0</x:v>
      </x:c>
      <x:c r="N2345" s="1" t="n">
        <x:v>23</x:v>
      </x:c>
      <x:c r="O2345" s="1" t="n">
        <x:f aca="0">24*MAX(0,EOMONTH(B2345,0)-MAX(B2345,INDEX(Device_Inventory!$K$2:$K$1201,MATCH(A2345,Device_Inventory!$A$2:$A$1201,0)))+1)</x:f>
        <x:v>744</x:v>
      </x:c>
      <x:c r="P2345" s="11" t="b">
        <x:f aca="0">INDEX(Device_Inventory!$K$2:$K$1201,MATCH(A2345,Device_Inventory!$A$2:$A$1201,0))&gt;B2345</x:f>
        <x:v>0</x:v>
      </x:c>
      <x:c r="Q2345" s="1" t="str">
        <x:f aca="0">IF(D2345&gt;O2345,"Fail: operating hours exceed in-service hours",IF(D2345+M2345&gt;O2345,"Fail: operating + unavailable hours exceed in-service hours",IF(P2345,"Partial month: within in-service hours","OK")))</x:f>
        <x:v>OK</x:v>
      </x:c>
    </x:row>
    <x:row r="2346" ht="15" hidden="0" customHeight="1">
      <x:c r="A2346" s="1" t="s">
        <x:v>1053</x:v>
      </x:c>
      <x:c r="B2346" s="14" t="n">
        <x:v>46174</x:v>
      </x:c>
      <x:c r="C2346" s="1" t="n">
        <x:v>59.7</x:v>
      </x:c>
      <x:c r="D2346" s="1" t="n">
        <x:v>332.5</x:v>
      </x:c>
      <x:c r="E2346" s="1" t="n">
        <x:v>18</x:v>
      </x:c>
      <x:c r="F2346" s="1" t="n">
        <x:v>0</x:v>
      </x:c>
      <x:c r="G2346" s="1" t="n">
        <x:v>34</x:v>
      </x:c>
      <x:c r="H2346" s="1" t="n">
        <x:v>0</x:v>
      </x:c>
      <x:c r="I2346" s="1" t="n">
        <x:v>4</x:v>
      </x:c>
      <x:c r="J2346" s="1" t="n">
        <x:v>0.68</x:v>
      </x:c>
      <x:c r="K2346" s="1" t="n">
        <x:v>0</x:v>
      </x:c>
      <x:c r="L2346" s="1" t="n">
        <x:v>94.6</x:v>
      </x:c>
      <x:c r="M2346" s="1" t="n">
        <x:v>6.9</x:v>
      </x:c>
      <x:c r="N2346" s="1" t="n">
        <x:v>12.7</x:v>
      </x:c>
      <x:c r="O2346" s="1" t="n">
        <x:f aca="0">24*MAX(0,EOMONTH(B2346,0)-MAX(B2346,INDEX(Device_Inventory!$K$2:$K$1201,MATCH(A2346,Device_Inventory!$A$2:$A$1201,0)))+1)</x:f>
        <x:v>720</x:v>
      </x:c>
      <x:c r="P2346" s="11" t="b">
        <x:f aca="0">INDEX(Device_Inventory!$K$2:$K$1201,MATCH(A2346,Device_Inventory!$A$2:$A$1201,0))&gt;B2346</x:f>
        <x:v>0</x:v>
      </x:c>
      <x:c r="Q2346" s="1" t="str">
        <x:f aca="0">IF(D2346&gt;O2346,"Fail: operating hours exceed in-service hours",IF(D2346+M2346&gt;O2346,"Fail: operating + unavailable hours exceed in-service hours",IF(P2346,"Partial month: within in-service hours","OK")))</x:f>
        <x:v>OK</x:v>
      </x:c>
    </x:row>
    <x:row r="2347" ht="15" hidden="0" customHeight="1">
      <x:c r="A2347" s="1" t="s">
        <x:v>1053</x:v>
      </x:c>
      <x:c r="B2347" s="14" t="n">
        <x:v>46204</x:v>
      </x:c>
      <x:c r="C2347" s="1" t="n">
        <x:v>94.5</x:v>
      </x:c>
      <x:c r="D2347" s="1" t="n">
        <x:v>566.8</x:v>
      </x:c>
      <x:c r="E2347" s="1" t="n">
        <x:v>31</x:v>
      </x:c>
      <x:c r="F2347" s="1" t="n">
        <x:v>0</x:v>
      </x:c>
      <x:c r="G2347" s="1" t="n">
        <x:v>52</x:v>
      </x:c>
      <x:c r="H2347" s="1" t="n">
        <x:v>1</x:v>
      </x:c>
      <x:c r="I2347" s="1" t="n">
        <x:v>8</x:v>
      </x:c>
      <x:c r="J2347" s="1" t="n">
        <x:v>0</x:v>
      </x:c>
      <x:c r="K2347" s="1" t="n">
        <x:v>0</x:v>
      </x:c>
      <x:c r="L2347" s="1" t="n">
        <x:v>94.8</x:v>
      </x:c>
      <x:c r="M2347" s="1" t="n">
        <x:v>2.7</x:v>
      </x:c>
      <x:c r="N2347" s="1" t="n">
        <x:v>14.3</x:v>
      </x:c>
      <x:c r="O2347" s="1" t="n">
        <x:f aca="0">24*MAX(0,EOMONTH(B2347,0)-MAX(B2347,INDEX(Device_Inventory!$K$2:$K$1201,MATCH(A2347,Device_Inventory!$A$2:$A$1201,0)))+1)</x:f>
        <x:v>744</x:v>
      </x:c>
      <x:c r="P2347" s="11" t="b">
        <x:f aca="0">INDEX(Device_Inventory!$K$2:$K$1201,MATCH(A2347,Device_Inventory!$A$2:$A$1201,0))&gt;B2347</x:f>
        <x:v>0</x:v>
      </x:c>
      <x:c r="Q2347" s="1" t="str">
        <x:f aca="0">IF(D2347&gt;O2347,"Fail: operating hours exceed in-service hours",IF(D2347+M2347&gt;O2347,"Fail: operating + unavailable hours exceed in-service hours",IF(P2347,"Partial month: within in-service hours","OK")))</x:f>
        <x:v>OK</x:v>
      </x:c>
    </x:row>
    <x:row r="2348" ht="15" hidden="0" customHeight="1">
      <x:c r="A2348" s="1" t="s">
        <x:v>2993</x:v>
      </x:c>
      <x:c r="B2348" s="14" t="n">
        <x:v>46054</x:v>
      </x:c>
      <x:c r="C2348" s="1" t="n">
        <x:v>40.5</x:v>
      </x:c>
      <x:c r="D2348" s="1" t="n">
        <x:v>294.8</x:v>
      </x:c>
      <x:c r="E2348" s="1" t="n">
        <x:v>20</x:v>
      </x:c>
      <x:c r="F2348" s="1" t="n">
        <x:v>3</x:v>
      </x:c>
      <x:c r="G2348" s="1" t="n">
        <x:v>24</x:v>
      </x:c>
      <x:c r="H2348" s="1" t="n">
        <x:v>0</x:v>
      </x:c>
      <x:c r="I2348" s="1" t="n">
        <x:v>5</x:v>
      </x:c>
      <x:c r="J2348" s="1" t="n">
        <x:v>0.12</x:v>
      </x:c>
      <x:c r="K2348" s="1" t="n">
        <x:v>0</x:v>
      </x:c>
      <x:c r="L2348" s="1" t="n">
        <x:v>98.1</x:v>
      </x:c>
      <x:c r="M2348" s="1" t="n">
        <x:v>8.4</x:v>
      </x:c>
      <x:c r="N2348" s="1" t="n">
        <x:v>11.4</x:v>
      </x:c>
      <x:c r="O2348" s="1" t="n">
        <x:f aca="0">24*MAX(0,EOMONTH(B2348,0)-MAX(B2348,INDEX(Device_Inventory!$K$2:$K$1201,MATCH(A2348,Device_Inventory!$A$2:$A$1201,0)))+1)</x:f>
        <x:v>672</x:v>
      </x:c>
      <x:c r="P2348" s="11" t="b">
        <x:f aca="0">INDEX(Device_Inventory!$K$2:$K$1201,MATCH(A2348,Device_Inventory!$A$2:$A$1201,0))&gt;B2348</x:f>
        <x:v>0</x:v>
      </x:c>
      <x:c r="Q2348" s="1" t="str">
        <x:f aca="0">IF(D2348&gt;O2348,"Fail: operating hours exceed in-service hours",IF(D2348+M2348&gt;O2348,"Fail: operating + unavailable hours exceed in-service hours",IF(P2348,"Partial month: within in-service hours","OK")))</x:f>
        <x:v>OK</x:v>
      </x:c>
    </x:row>
    <x:row r="2349" ht="15" hidden="0" customHeight="1">
      <x:c r="A2349" s="1" t="s">
        <x:v>2993</x:v>
      </x:c>
      <x:c r="B2349" s="14" t="n">
        <x:v>46082</x:v>
      </x:c>
      <x:c r="C2349" s="1" t="n">
        <x:v>48.5</x:v>
      </x:c>
      <x:c r="D2349" s="1" t="n">
        <x:v>274.3</x:v>
      </x:c>
      <x:c r="E2349" s="1" t="n">
        <x:v>10</x:v>
      </x:c>
      <x:c r="F2349" s="1" t="n">
        <x:v>1</x:v>
      </x:c>
      <x:c r="G2349" s="1" t="n">
        <x:v>23</x:v>
      </x:c>
      <x:c r="H2349" s="1" t="n">
        <x:v>0</x:v>
      </x:c>
      <x:c r="I2349" s="1" t="n">
        <x:v>1</x:v>
      </x:c>
      <x:c r="J2349" s="1" t="n">
        <x:v>0.59</x:v>
      </x:c>
      <x:c r="K2349" s="1" t="n">
        <x:v>1</x:v>
      </x:c>
      <x:c r="L2349" s="1" t="n">
        <x:v>95</x:v>
      </x:c>
      <x:c r="M2349" s="1" t="n">
        <x:v>10.8</x:v>
      </x:c>
      <x:c r="N2349" s="1" t="n">
        <x:v>6.2</x:v>
      </x:c>
      <x:c r="O2349" s="1" t="n">
        <x:f aca="0">24*MAX(0,EOMONTH(B2349,0)-MAX(B2349,INDEX(Device_Inventory!$K$2:$K$1201,MATCH(A2349,Device_Inventory!$A$2:$A$1201,0)))+1)</x:f>
        <x:v>744</x:v>
      </x:c>
      <x:c r="P2349" s="11" t="b">
        <x:f aca="0">INDEX(Device_Inventory!$K$2:$K$1201,MATCH(A2349,Device_Inventory!$A$2:$A$1201,0))&gt;B2349</x:f>
        <x:v>0</x:v>
      </x:c>
      <x:c r="Q2349" s="1" t="str">
        <x:f aca="0">IF(D2349&gt;O2349,"Fail: operating hours exceed in-service hours",IF(D2349+M2349&gt;O2349,"Fail: operating + unavailable hours exceed in-service hours",IF(P2349,"Partial month: within in-service hours","OK")))</x:f>
        <x:v>OK</x:v>
      </x:c>
    </x:row>
    <x:row r="2350" ht="15" hidden="0" customHeight="1">
      <x:c r="A2350" s="1" t="s">
        <x:v>2993</x:v>
      </x:c>
      <x:c r="B2350" s="14" t="n">
        <x:v>46113</x:v>
      </x:c>
      <x:c r="C2350" s="1" t="n">
        <x:v>22.2</x:v>
      </x:c>
      <x:c r="D2350" s="1" t="n">
        <x:v>136.4</x:v>
      </x:c>
      <x:c r="E2350" s="1" t="n">
        <x:v>13</x:v>
      </x:c>
      <x:c r="F2350" s="1" t="n">
        <x:v>1</x:v>
      </x:c>
      <x:c r="G2350" s="1" t="n">
        <x:v>32</x:v>
      </x:c>
      <x:c r="H2350" s="1" t="n">
        <x:v>0</x:v>
      </x:c>
      <x:c r="I2350" s="1" t="n">
        <x:v>0</x:v>
      </x:c>
      <x:c r="J2350" s="1" t="n">
        <x:v>0.6</x:v>
      </x:c>
      <x:c r="K2350" s="1" t="n">
        <x:v>0</x:v>
      </x:c>
      <x:c r="L2350" s="1" t="n">
        <x:v>97.6</x:v>
      </x:c>
      <x:c r="M2350" s="1" t="n">
        <x:v>8.3</x:v>
      </x:c>
      <x:c r="N2350" s="1" t="n">
        <x:v>5.4</x:v>
      </x:c>
      <x:c r="O2350" s="1" t="n">
        <x:f aca="0">24*MAX(0,EOMONTH(B2350,0)-MAX(B2350,INDEX(Device_Inventory!$K$2:$K$1201,MATCH(A2350,Device_Inventory!$A$2:$A$1201,0)))+1)</x:f>
        <x:v>720</x:v>
      </x:c>
      <x:c r="P2350" s="11" t="b">
        <x:f aca="0">INDEX(Device_Inventory!$K$2:$K$1201,MATCH(A2350,Device_Inventory!$A$2:$A$1201,0))&gt;B2350</x:f>
        <x:v>0</x:v>
      </x:c>
      <x:c r="Q2350" s="1" t="str">
        <x:f aca="0">IF(D2350&gt;O2350,"Fail: operating hours exceed in-service hours",IF(D2350+M2350&gt;O2350,"Fail: operating + unavailable hours exceed in-service hours",IF(P2350,"Partial month: within in-service hours","OK")))</x:f>
        <x:v>OK</x:v>
      </x:c>
    </x:row>
    <x:row r="2351" ht="15" hidden="0" customHeight="1">
      <x:c r="A2351" s="1" t="s">
        <x:v>2993</x:v>
      </x:c>
      <x:c r="B2351" s="14" t="n">
        <x:v>46143</x:v>
      </x:c>
      <x:c r="C2351" s="1" t="n">
        <x:v>45.5</x:v>
      </x:c>
      <x:c r="D2351" s="1" t="n">
        <x:v>324</x:v>
      </x:c>
      <x:c r="E2351" s="1" t="n">
        <x:v>13</x:v>
      </x:c>
      <x:c r="F2351" s="1" t="n">
        <x:v>1</x:v>
      </x:c>
      <x:c r="G2351" s="1" t="n">
        <x:v>28</x:v>
      </x:c>
      <x:c r="H2351" s="1" t="n">
        <x:v>1</x:v>
      </x:c>
      <x:c r="I2351" s="1" t="n">
        <x:v>5</x:v>
      </x:c>
      <x:c r="J2351" s="1" t="n">
        <x:v>0.41</x:v>
      </x:c>
      <x:c r="K2351" s="1" t="n">
        <x:v>0</x:v>
      </x:c>
      <x:c r="L2351" s="1" t="n">
        <x:v>92</x:v>
      </x:c>
      <x:c r="M2351" s="1" t="n">
        <x:v>5.8</x:v>
      </x:c>
      <x:c r="N2351" s="1" t="n">
        <x:v>10.9</x:v>
      </x:c>
      <x:c r="O2351" s="1" t="n">
        <x:f aca="0">24*MAX(0,EOMONTH(B2351,0)-MAX(B2351,INDEX(Device_Inventory!$K$2:$K$1201,MATCH(A2351,Device_Inventory!$A$2:$A$1201,0)))+1)</x:f>
        <x:v>744</x:v>
      </x:c>
      <x:c r="P2351" s="11" t="b">
        <x:f aca="0">INDEX(Device_Inventory!$K$2:$K$1201,MATCH(A2351,Device_Inventory!$A$2:$A$1201,0))&gt;B2351</x:f>
        <x:v>0</x:v>
      </x:c>
      <x:c r="Q2351" s="1" t="str">
        <x:f aca="0">IF(D2351&gt;O2351,"Fail: operating hours exceed in-service hours",IF(D2351+M2351&gt;O2351,"Fail: operating + unavailable hours exceed in-service hours",IF(P2351,"Partial month: within in-service hours","OK")))</x:f>
        <x:v>OK</x:v>
      </x:c>
    </x:row>
    <x:row r="2352" ht="15" hidden="0" customHeight="1">
      <x:c r="A2352" s="1" t="s">
        <x:v>2993</x:v>
      </x:c>
      <x:c r="B2352" s="14" t="n">
        <x:v>46174</x:v>
      </x:c>
      <x:c r="C2352" s="1" t="n">
        <x:v>33.4</x:v>
      </x:c>
      <x:c r="D2352" s="1" t="n">
        <x:v>210.9</x:v>
      </x:c>
      <x:c r="E2352" s="1" t="n">
        <x:v>6</x:v>
      </x:c>
      <x:c r="F2352" s="1" t="n">
        <x:v>2</x:v>
      </x:c>
      <x:c r="G2352" s="1" t="n">
        <x:v>33</x:v>
      </x:c>
      <x:c r="H2352" s="1" t="n">
        <x:v>0</x:v>
      </x:c>
      <x:c r="I2352" s="1" t="n">
        <x:v>0</x:v>
      </x:c>
      <x:c r="J2352" s="1" t="n">
        <x:v>0.66</x:v>
      </x:c>
      <x:c r="K2352" s="1" t="n">
        <x:v>0</x:v>
      </x:c>
      <x:c r="L2352" s="1" t="n">
        <x:v>92.5</x:v>
      </x:c>
      <x:c r="M2352" s="1" t="n">
        <x:v>10.3</x:v>
      </x:c>
      <x:c r="N2352" s="1" t="n">
        <x:v>9.3</x:v>
      </x:c>
      <x:c r="O2352" s="1" t="n">
        <x:f aca="0">24*MAX(0,EOMONTH(B2352,0)-MAX(B2352,INDEX(Device_Inventory!$K$2:$K$1201,MATCH(A2352,Device_Inventory!$A$2:$A$1201,0)))+1)</x:f>
        <x:v>720</x:v>
      </x:c>
      <x:c r="P2352" s="11" t="b">
        <x:f aca="0">INDEX(Device_Inventory!$K$2:$K$1201,MATCH(A2352,Device_Inventory!$A$2:$A$1201,0))&gt;B2352</x:f>
        <x:v>0</x:v>
      </x:c>
      <x:c r="Q2352" s="1" t="str">
        <x:f aca="0">IF(D2352&gt;O2352,"Fail: operating hours exceed in-service hours",IF(D2352+M2352&gt;O2352,"Fail: operating + unavailable hours exceed in-service hours",IF(P2352,"Partial month: within in-service hours","OK")))</x:f>
        <x:v>OK</x:v>
      </x:c>
    </x:row>
    <x:row r="2353" ht="15" hidden="0" customHeight="1">
      <x:c r="A2353" s="1" t="s">
        <x:v>2993</x:v>
      </x:c>
      <x:c r="B2353" s="14" t="n">
        <x:v>46204</x:v>
      </x:c>
      <x:c r="C2353" s="1" t="n">
        <x:v>43.4</x:v>
      </x:c>
      <x:c r="D2353" s="1" t="n">
        <x:v>304.4</x:v>
      </x:c>
      <x:c r="E2353" s="1" t="n">
        <x:v>8</x:v>
      </x:c>
      <x:c r="F2353" s="1" t="n">
        <x:v>0</x:v>
      </x:c>
      <x:c r="G2353" s="1" t="n">
        <x:v>22</x:v>
      </x:c>
      <x:c r="H2353" s="1" t="n">
        <x:v>0</x:v>
      </x:c>
      <x:c r="I2353" s="1" t="n">
        <x:v>1</x:v>
      </x:c>
      <x:c r="J2353" s="1" t="n">
        <x:v>0</x:v>
      </x:c>
      <x:c r="K2353" s="1" t="n">
        <x:v>0</x:v>
      </x:c>
      <x:c r="L2353" s="1" t="n">
        <x:v>92.2</x:v>
      </x:c>
      <x:c r="M2353" s="1" t="n">
        <x:v>6.8</x:v>
      </x:c>
      <x:c r="N2353" s="1" t="n">
        <x:v>10.6</x:v>
      </x:c>
      <x:c r="O2353" s="1" t="n">
        <x:f aca="0">24*MAX(0,EOMONTH(B2353,0)-MAX(B2353,INDEX(Device_Inventory!$K$2:$K$1201,MATCH(A2353,Device_Inventory!$A$2:$A$1201,0)))+1)</x:f>
        <x:v>744</x:v>
      </x:c>
      <x:c r="P2353" s="11" t="b">
        <x:f aca="0">INDEX(Device_Inventory!$K$2:$K$1201,MATCH(A2353,Device_Inventory!$A$2:$A$1201,0))&gt;B2353</x:f>
        <x:v>0</x:v>
      </x:c>
      <x:c r="Q2353" s="1" t="str">
        <x:f aca="0">IF(D2353&gt;O2353,"Fail: operating hours exceed in-service hours",IF(D2353+M2353&gt;O2353,"Fail: operating + unavailable hours exceed in-service hours",IF(P2353,"Partial month: within in-service hours","OK")))</x:f>
        <x:v>OK</x:v>
      </x:c>
    </x:row>
    <x:row r="2354" ht="15" hidden="0" customHeight="1">
      <x:c r="A2354" s="1" t="s">
        <x:v>1057</x:v>
      </x:c>
      <x:c r="B2354" s="14" t="n">
        <x:v>46054</x:v>
      </x:c>
      <x:c r="C2354" s="1" t="n">
        <x:v>48.8</x:v>
      </x:c>
      <x:c r="D2354" s="1" t="n">
        <x:v>351</x:v>
      </x:c>
      <x:c r="E2354" s="1" t="n">
        <x:v>19</x:v>
      </x:c>
      <x:c r="F2354" s="1" t="n">
        <x:v>1</x:v>
      </x:c>
      <x:c r="G2354" s="1" t="n">
        <x:v>30</x:v>
      </x:c>
      <x:c r="H2354" s="1" t="n">
        <x:v>2</x:v>
      </x:c>
      <x:c r="I2354" s="1" t="n">
        <x:v>2</x:v>
      </x:c>
      <x:c r="J2354" s="1" t="n">
        <x:v>1.52</x:v>
      </x:c>
      <x:c r="K2354" s="1" t="n">
        <x:v>3</x:v>
      </x:c>
      <x:c r="L2354" s="1" t="n">
        <x:v>93.7</x:v>
      </x:c>
      <x:c r="M2354" s="1" t="n">
        <x:v>14.1</x:v>
      </x:c>
      <x:c r="N2354" s="1" t="n">
        <x:v>11.1</x:v>
      </x:c>
      <x:c r="O2354" s="1" t="n">
        <x:f aca="0">24*MAX(0,EOMONTH(B2354,0)-MAX(B2354,INDEX(Device_Inventory!$K$2:$K$1201,MATCH(A2354,Device_Inventory!$A$2:$A$1201,0)))+1)</x:f>
        <x:v>672</x:v>
      </x:c>
      <x:c r="P2354" s="11" t="b">
        <x:f aca="0">INDEX(Device_Inventory!$K$2:$K$1201,MATCH(A2354,Device_Inventory!$A$2:$A$1201,0))&gt;B2354</x:f>
        <x:v>0</x:v>
      </x:c>
      <x:c r="Q2354" s="1" t="str">
        <x:f aca="0">IF(D2354&gt;O2354,"Fail: operating hours exceed in-service hours",IF(D2354+M2354&gt;O2354,"Fail: operating + unavailable hours exceed in-service hours",IF(P2354,"Partial month: within in-service hours","OK")))</x:f>
        <x:v>OK</x:v>
      </x:c>
    </x:row>
    <x:row r="2355" ht="15" hidden="0" customHeight="1">
      <x:c r="A2355" s="1" t="s">
        <x:v>1057</x:v>
      </x:c>
      <x:c r="B2355" s="14" t="n">
        <x:v>46082</x:v>
      </x:c>
      <x:c r="C2355" s="1" t="n">
        <x:v>52.1</x:v>
      </x:c>
      <x:c r="D2355" s="1" t="n">
        <x:v>329.6</x:v>
      </x:c>
      <x:c r="E2355" s="1" t="n">
        <x:v>26</x:v>
      </x:c>
      <x:c r="F2355" s="1" t="n">
        <x:v>1</x:v>
      </x:c>
      <x:c r="G2355" s="1" t="n">
        <x:v>52</x:v>
      </x:c>
      <x:c r="H2355" s="1" t="n">
        <x:v>0</x:v>
      </x:c>
      <x:c r="I2355" s="1" t="n">
        <x:v>4</x:v>
      </x:c>
      <x:c r="J2355" s="1" t="n">
        <x:v>1.46</x:v>
      </x:c>
      <x:c r="K2355" s="1" t="n">
        <x:v>1</x:v>
      </x:c>
      <x:c r="L2355" s="1" t="n">
        <x:v>91.8</x:v>
      </x:c>
      <x:c r="M2355" s="1" t="n">
        <x:v>5.8</x:v>
      </x:c>
      <x:c r="N2355" s="1" t="n">
        <x:v>6.6</x:v>
      </x:c>
      <x:c r="O2355" s="1" t="n">
        <x:f aca="0">24*MAX(0,EOMONTH(B2355,0)-MAX(B2355,INDEX(Device_Inventory!$K$2:$K$1201,MATCH(A2355,Device_Inventory!$A$2:$A$1201,0)))+1)</x:f>
        <x:v>744</x:v>
      </x:c>
      <x:c r="P2355" s="11" t="b">
        <x:f aca="0">INDEX(Device_Inventory!$K$2:$K$1201,MATCH(A2355,Device_Inventory!$A$2:$A$1201,0))&gt;B2355</x:f>
        <x:v>0</x:v>
      </x:c>
      <x:c r="Q2355" s="1" t="str">
        <x:f aca="0">IF(D2355&gt;O2355,"Fail: operating hours exceed in-service hours",IF(D2355+M2355&gt;O2355,"Fail: operating + unavailable hours exceed in-service hours",IF(P2355,"Partial month: within in-service hours","OK")))</x:f>
        <x:v>OK</x:v>
      </x:c>
    </x:row>
    <x:row r="2356" ht="15" hidden="0" customHeight="1">
      <x:c r="A2356" s="1" t="s">
        <x:v>1057</x:v>
      </x:c>
      <x:c r="B2356" s="14" t="n">
        <x:v>46113</x:v>
      </x:c>
      <x:c r="C2356" s="1" t="n">
        <x:v>40</x:v>
      </x:c>
      <x:c r="D2356" s="1" t="n">
        <x:v>250.9</x:v>
      </x:c>
      <x:c r="E2356" s="1" t="n">
        <x:v>26</x:v>
      </x:c>
      <x:c r="F2356" s="1" t="n">
        <x:v>2</x:v>
      </x:c>
      <x:c r="G2356" s="1" t="n">
        <x:v>41</x:v>
      </x:c>
      <x:c r="H2356" s="1" t="n">
        <x:v>2</x:v>
      </x:c>
      <x:c r="I2356" s="1" t="n">
        <x:v>1</x:v>
      </x:c>
      <x:c r="J2356" s="1" t="n">
        <x:v>1.59</x:v>
      </x:c>
      <x:c r="K2356" s="1" t="n">
        <x:v>3</x:v>
      </x:c>
      <x:c r="L2356" s="1" t="n">
        <x:v>96.4</x:v>
      </x:c>
      <x:c r="M2356" s="1" t="n">
        <x:v>7.3</x:v>
      </x:c>
      <x:c r="N2356" s="1" t="n">
        <x:v>10.4</x:v>
      </x:c>
      <x:c r="O2356" s="1" t="n">
        <x:f aca="0">24*MAX(0,EOMONTH(B2356,0)-MAX(B2356,INDEX(Device_Inventory!$K$2:$K$1201,MATCH(A2356,Device_Inventory!$A$2:$A$1201,0)))+1)</x:f>
        <x:v>720</x:v>
      </x:c>
      <x:c r="P2356" s="11" t="b">
        <x:f aca="0">INDEX(Device_Inventory!$K$2:$K$1201,MATCH(A2356,Device_Inventory!$A$2:$A$1201,0))&gt;B2356</x:f>
        <x:v>0</x:v>
      </x:c>
      <x:c r="Q2356" s="1" t="str">
        <x:f aca="0">IF(D2356&gt;O2356,"Fail: operating hours exceed in-service hours",IF(D2356+M2356&gt;O2356,"Fail: operating + unavailable hours exceed in-service hours",IF(P2356,"Partial month: within in-service hours","OK")))</x:f>
        <x:v>OK</x:v>
      </x:c>
    </x:row>
    <x:row r="2357" ht="15" hidden="0" customHeight="1">
      <x:c r="A2357" s="1" t="s">
        <x:v>1057</x:v>
      </x:c>
      <x:c r="B2357" s="14" t="n">
        <x:v>46143</x:v>
      </x:c>
      <x:c r="C2357" s="1" t="n">
        <x:v>51.9</x:v>
      </x:c>
      <x:c r="D2357" s="1" t="n">
        <x:v>328.7</x:v>
      </x:c>
      <x:c r="E2357" s="1" t="n">
        <x:v>18</x:v>
      </x:c>
      <x:c r="F2357" s="1" t="n">
        <x:v>4</x:v>
      </x:c>
      <x:c r="G2357" s="1" t="n">
        <x:v>22</x:v>
      </x:c>
      <x:c r="H2357" s="1" t="n">
        <x:v>0</x:v>
      </x:c>
      <x:c r="I2357" s="1" t="n">
        <x:v>3</x:v>
      </x:c>
      <x:c r="J2357" s="1" t="n">
        <x:v>1.7</x:v>
      </x:c>
      <x:c r="K2357" s="1" t="n">
        <x:v>2</x:v>
      </x:c>
      <x:c r="L2357" s="1" t="n">
        <x:v>97.3</x:v>
      </x:c>
      <x:c r="M2357" s="1" t="n">
        <x:v>12.6</x:v>
      </x:c>
      <x:c r="N2357" s="1" t="n">
        <x:v>16.1</x:v>
      </x:c>
      <x:c r="O2357" s="1" t="n">
        <x:f aca="0">24*MAX(0,EOMONTH(B2357,0)-MAX(B2357,INDEX(Device_Inventory!$K$2:$K$1201,MATCH(A2357,Device_Inventory!$A$2:$A$1201,0)))+1)</x:f>
        <x:v>744</x:v>
      </x:c>
      <x:c r="P2357" s="11" t="b">
        <x:f aca="0">INDEX(Device_Inventory!$K$2:$K$1201,MATCH(A2357,Device_Inventory!$A$2:$A$1201,0))&gt;B2357</x:f>
        <x:v>0</x:v>
      </x:c>
      <x:c r="Q2357" s="1" t="str">
        <x:f aca="0">IF(D2357&gt;O2357,"Fail: operating hours exceed in-service hours",IF(D2357+M2357&gt;O2357,"Fail: operating + unavailable hours exceed in-service hours",IF(P2357,"Partial month: within in-service hours","OK")))</x:f>
        <x:v>OK</x:v>
      </x:c>
    </x:row>
    <x:row r="2358" ht="15" hidden="0" customHeight="1">
      <x:c r="A2358" s="1" t="s">
        <x:v>1057</x:v>
      </x:c>
      <x:c r="B2358" s="14" t="n">
        <x:v>46174</x:v>
      </x:c>
      <x:c r="C2358" s="1" t="n">
        <x:v>27.3</x:v>
      </x:c>
      <x:c r="D2358" s="1" t="n">
        <x:v>160.5</x:v>
      </x:c>
      <x:c r="E2358" s="1" t="n">
        <x:v>18</x:v>
      </x:c>
      <x:c r="F2358" s="1" t="n">
        <x:v>2</x:v>
      </x:c>
      <x:c r="G2358" s="1" t="n">
        <x:v>18</x:v>
      </x:c>
      <x:c r="H2358" s="1" t="n">
        <x:v>2</x:v>
      </x:c>
      <x:c r="I2358" s="1" t="n">
        <x:v>1</x:v>
      </x:c>
      <x:c r="J2358" s="1" t="n">
        <x:v>1.66</x:v>
      </x:c>
      <x:c r="K2358" s="1" t="n">
        <x:v>0</x:v>
      </x:c>
      <x:c r="L2358" s="1" t="n">
        <x:v>96.3</x:v>
      </x:c>
      <x:c r="M2358" s="1" t="n">
        <x:v>10.4</x:v>
      </x:c>
      <x:c r="N2358" s="1" t="n">
        <x:v>6.1</x:v>
      </x:c>
      <x:c r="O2358" s="1" t="n">
        <x:f aca="0">24*MAX(0,EOMONTH(B2358,0)-MAX(B2358,INDEX(Device_Inventory!$K$2:$K$1201,MATCH(A2358,Device_Inventory!$A$2:$A$1201,0)))+1)</x:f>
        <x:v>720</x:v>
      </x:c>
      <x:c r="P2358" s="11" t="b">
        <x:f aca="0">INDEX(Device_Inventory!$K$2:$K$1201,MATCH(A2358,Device_Inventory!$A$2:$A$1201,0))&gt;B2358</x:f>
        <x:v>0</x:v>
      </x:c>
      <x:c r="Q2358" s="1" t="str">
        <x:f aca="0">IF(D2358&gt;O2358,"Fail: operating hours exceed in-service hours",IF(D2358+M2358&gt;O2358,"Fail: operating + unavailable hours exceed in-service hours",IF(P2358,"Partial month: within in-service hours","OK")))</x:f>
        <x:v>OK</x:v>
      </x:c>
    </x:row>
    <x:row r="2359" ht="15" hidden="0" customHeight="1">
      <x:c r="A2359" s="1" t="s">
        <x:v>1057</x:v>
      </x:c>
      <x:c r="B2359" s="14" t="n">
        <x:v>46204</x:v>
      </x:c>
      <x:c r="C2359" s="1" t="n">
        <x:v>64.1</x:v>
      </x:c>
      <x:c r="D2359" s="1" t="n">
        <x:v>438.7</x:v>
      </x:c>
      <x:c r="E2359" s="1" t="n">
        <x:v>28</x:v>
      </x:c>
      <x:c r="F2359" s="1" t="n">
        <x:v>3</x:v>
      </x:c>
      <x:c r="G2359" s="1" t="n">
        <x:v>32</x:v>
      </x:c>
      <x:c r="H2359" s="1" t="n">
        <x:v>1</x:v>
      </x:c>
      <x:c r="I2359" s="1" t="n">
        <x:v>2</x:v>
      </x:c>
      <x:c r="J2359" s="1" t="n">
        <x:v>1.62</x:v>
      </x:c>
      <x:c r="K2359" s="1" t="n">
        <x:v>0</x:v>
      </x:c>
      <x:c r="L2359" s="1" t="n">
        <x:v>92.6</x:v>
      </x:c>
      <x:c r="M2359" s="1" t="n">
        <x:v>4.4</x:v>
      </x:c>
      <x:c r="N2359" s="1" t="n">
        <x:v>6.5</x:v>
      </x:c>
      <x:c r="O2359" s="1" t="n">
        <x:f aca="0">24*MAX(0,EOMONTH(B2359,0)-MAX(B2359,INDEX(Device_Inventory!$K$2:$K$1201,MATCH(A2359,Device_Inventory!$A$2:$A$1201,0)))+1)</x:f>
        <x:v>744</x:v>
      </x:c>
      <x:c r="P2359" s="11" t="b">
        <x:f aca="0">INDEX(Device_Inventory!$K$2:$K$1201,MATCH(A2359,Device_Inventory!$A$2:$A$1201,0))&gt;B2359</x:f>
        <x:v>0</x:v>
      </x:c>
      <x:c r="Q2359" s="1" t="str">
        <x:f aca="0">IF(D2359&gt;O2359,"Fail: operating hours exceed in-service hours",IF(D2359+M2359&gt;O2359,"Fail: operating + unavailable hours exceed in-service hours",IF(P2359,"Partial month: within in-service hours","OK")))</x:f>
        <x:v>OK</x:v>
      </x:c>
    </x:row>
    <x:row r="2360" ht="15" hidden="0" customHeight="1">
      <x:c r="A2360" s="1" t="s">
        <x:v>2998</x:v>
      </x:c>
      <x:c r="B2360" s="14" t="n">
        <x:v>46054</x:v>
      </x:c>
      <x:c r="C2360" s="1" t="n">
        <x:v>58.4</x:v>
      </x:c>
      <x:c r="D2360" s="1" t="n">
        <x:v>358</x:v>
      </x:c>
      <x:c r="E2360" s="1" t="n">
        <x:v>12</x:v>
      </x:c>
      <x:c r="F2360" s="1" t="n">
        <x:v>0</x:v>
      </x:c>
      <x:c r="G2360" s="1" t="n">
        <x:v>39</x:v>
      </x:c>
      <x:c r="H2360" s="1" t="n">
        <x:v>0</x:v>
      </x:c>
      <x:c r="I2360" s="1" t="n">
        <x:v>3</x:v>
      </x:c>
      <x:c r="J2360" s="1" t="n">
        <x:v>0</x:v>
      </x:c>
      <x:c r="K2360" s="1" t="n">
        <x:v>0</x:v>
      </x:c>
      <x:c r="L2360" s="1" t="n">
        <x:v>92.9</x:v>
      </x:c>
      <x:c r="M2360" s="1" t="n">
        <x:v>4.9</x:v>
      </x:c>
      <x:c r="N2360" s="1" t="n">
        <x:v>13.3</x:v>
      </x:c>
      <x:c r="O2360" s="1" t="n">
        <x:f aca="0">24*MAX(0,EOMONTH(B2360,0)-MAX(B2360,INDEX(Device_Inventory!$K$2:$K$1201,MATCH(A2360,Device_Inventory!$A$2:$A$1201,0)))+1)</x:f>
        <x:v>672</x:v>
      </x:c>
      <x:c r="P2360" s="11" t="b">
        <x:f aca="0">INDEX(Device_Inventory!$K$2:$K$1201,MATCH(A2360,Device_Inventory!$A$2:$A$1201,0))&gt;B2360</x:f>
        <x:v>0</x:v>
      </x:c>
      <x:c r="Q2360" s="1" t="str">
        <x:f aca="0">IF(D2360&gt;O2360,"Fail: operating hours exceed in-service hours",IF(D2360+M2360&gt;O2360,"Fail: operating + unavailable hours exceed in-service hours",IF(P2360,"Partial month: within in-service hours","OK")))</x:f>
        <x:v>OK</x:v>
      </x:c>
    </x:row>
    <x:row r="2361" ht="15" hidden="0" customHeight="1">
      <x:c r="A2361" s="1" t="s">
        <x:v>2998</x:v>
      </x:c>
      <x:c r="B2361" s="14" t="n">
        <x:v>46082</x:v>
      </x:c>
      <x:c r="C2361" s="1" t="n">
        <x:v>55</x:v>
      </x:c>
      <x:c r="D2361" s="1" t="n">
        <x:v>380.7</x:v>
      </x:c>
      <x:c r="E2361" s="1" t="n">
        <x:v>12</x:v>
      </x:c>
      <x:c r="F2361" s="1" t="n">
        <x:v>2</x:v>
      </x:c>
      <x:c r="G2361" s="1" t="n">
        <x:v>41</x:v>
      </x:c>
      <x:c r="H2361" s="1" t="n">
        <x:v>1</x:v>
      </x:c>
      <x:c r="I2361" s="1" t="n">
        <x:v>3</x:v>
      </x:c>
      <x:c r="J2361" s="1" t="n">
        <x:v>0.16</x:v>
      </x:c>
      <x:c r="K2361" s="1" t="n">
        <x:v>1</x:v>
      </x:c>
      <x:c r="L2361" s="1" t="n">
        <x:v>97.2</x:v>
      </x:c>
      <x:c r="M2361" s="1" t="n">
        <x:v>4.2</x:v>
      </x:c>
      <x:c r="N2361" s="1" t="n">
        <x:v>16</x:v>
      </x:c>
      <x:c r="O2361" s="1" t="n">
        <x:f aca="0">24*MAX(0,EOMONTH(B2361,0)-MAX(B2361,INDEX(Device_Inventory!$K$2:$K$1201,MATCH(A2361,Device_Inventory!$A$2:$A$1201,0)))+1)</x:f>
        <x:v>744</x:v>
      </x:c>
      <x:c r="P2361" s="11" t="b">
        <x:f aca="0">INDEX(Device_Inventory!$K$2:$K$1201,MATCH(A2361,Device_Inventory!$A$2:$A$1201,0))&gt;B2361</x:f>
        <x:v>0</x:v>
      </x:c>
      <x:c r="Q2361" s="1" t="str">
        <x:f aca="0">IF(D2361&gt;O2361,"Fail: operating hours exceed in-service hours",IF(D2361+M2361&gt;O2361,"Fail: operating + unavailable hours exceed in-service hours",IF(P2361,"Partial month: within in-service hours","OK")))</x:f>
        <x:v>OK</x:v>
      </x:c>
    </x:row>
    <x:row r="2362" ht="15" hidden="0" customHeight="1">
      <x:c r="A2362" s="1" t="s">
        <x:v>2998</x:v>
      </x:c>
      <x:c r="B2362" s="14" t="n">
        <x:v>46113</x:v>
      </x:c>
      <x:c r="C2362" s="1" t="n">
        <x:v>67.1</x:v>
      </x:c>
      <x:c r="D2362" s="1" t="n">
        <x:v>472.4</x:v>
      </x:c>
      <x:c r="E2362" s="1" t="n">
        <x:v>13</x:v>
      </x:c>
      <x:c r="F2362" s="1" t="n">
        <x:v>0</x:v>
      </x:c>
      <x:c r="G2362" s="1" t="n">
        <x:v>36</x:v>
      </x:c>
      <x:c r="H2362" s="1" t="n">
        <x:v>0</x:v>
      </x:c>
      <x:c r="I2362" s="1" t="n">
        <x:v>3</x:v>
      </x:c>
      <x:c r="J2362" s="1" t="n">
        <x:v>0.6</x:v>
      </x:c>
      <x:c r="K2362" s="1" t="n">
        <x:v>1</x:v>
      </x:c>
      <x:c r="L2362" s="1" t="n">
        <x:v>95.5</x:v>
      </x:c>
      <x:c r="M2362" s="1" t="n">
        <x:v>7.8</x:v>
      </x:c>
      <x:c r="N2362" s="1" t="n">
        <x:v>20.9</x:v>
      </x:c>
      <x:c r="O2362" s="1" t="n">
        <x:f aca="0">24*MAX(0,EOMONTH(B2362,0)-MAX(B2362,INDEX(Device_Inventory!$K$2:$K$1201,MATCH(A2362,Device_Inventory!$A$2:$A$1201,0)))+1)</x:f>
        <x:v>720</x:v>
      </x:c>
      <x:c r="P2362" s="11" t="b">
        <x:f aca="0">INDEX(Device_Inventory!$K$2:$K$1201,MATCH(A2362,Device_Inventory!$A$2:$A$1201,0))&gt;B2362</x:f>
        <x:v>0</x:v>
      </x:c>
      <x:c r="Q2362" s="1" t="str">
        <x:f aca="0">IF(D2362&gt;O2362,"Fail: operating hours exceed in-service hours",IF(D2362+M2362&gt;O2362,"Fail: operating + unavailable hours exceed in-service hours",IF(P2362,"Partial month: within in-service hours","OK")))</x:f>
        <x:v>OK</x:v>
      </x:c>
    </x:row>
    <x:row r="2363" ht="15" hidden="0" customHeight="1">
      <x:c r="A2363" s="1" t="s">
        <x:v>2998</x:v>
      </x:c>
      <x:c r="B2363" s="14" t="n">
        <x:v>46143</x:v>
      </x:c>
      <x:c r="C2363" s="1" t="n">
        <x:v>61.7</x:v>
      </x:c>
      <x:c r="D2363" s="1" t="n">
        <x:v>417.8</x:v>
      </x:c>
      <x:c r="E2363" s="1" t="n">
        <x:v>13</x:v>
      </x:c>
      <x:c r="F2363" s="1" t="n">
        <x:v>1</x:v>
      </x:c>
      <x:c r="G2363" s="1" t="n">
        <x:v>49</x:v>
      </x:c>
      <x:c r="H2363" s="1" t="n">
        <x:v>0</x:v>
      </x:c>
      <x:c r="I2363" s="1" t="n">
        <x:v>2</x:v>
      </x:c>
      <x:c r="J2363" s="1" t="n">
        <x:v>0</x:v>
      </x:c>
      <x:c r="K2363" s="1" t="n">
        <x:v>1</x:v>
      </x:c>
      <x:c r="L2363" s="1" t="n">
        <x:v>94.9</x:v>
      </x:c>
      <x:c r="M2363" s="1" t="n">
        <x:v>2.1</x:v>
      </x:c>
      <x:c r="N2363" s="1" t="n">
        <x:v>17.1</x:v>
      </x:c>
      <x:c r="O2363" s="1" t="n">
        <x:f aca="0">24*MAX(0,EOMONTH(B2363,0)-MAX(B2363,INDEX(Device_Inventory!$K$2:$K$1201,MATCH(A2363,Device_Inventory!$A$2:$A$1201,0)))+1)</x:f>
        <x:v>744</x:v>
      </x:c>
      <x:c r="P2363" s="11" t="b">
        <x:f aca="0">INDEX(Device_Inventory!$K$2:$K$1201,MATCH(A2363,Device_Inventory!$A$2:$A$1201,0))&gt;B2363</x:f>
        <x:v>0</x:v>
      </x:c>
      <x:c r="Q2363" s="1" t="str">
        <x:f aca="0">IF(D2363&gt;O2363,"Fail: operating hours exceed in-service hours",IF(D2363+M2363&gt;O2363,"Fail: operating + unavailable hours exceed in-service hours",IF(P2363,"Partial month: within in-service hours","OK")))</x:f>
        <x:v>OK</x:v>
      </x:c>
    </x:row>
    <x:row r="2364" ht="15" hidden="0" customHeight="1">
      <x:c r="A2364" s="1" t="s">
        <x:v>2998</x:v>
      </x:c>
      <x:c r="B2364" s="14" t="n">
        <x:v>46174</x:v>
      </x:c>
      <x:c r="C2364" s="1" t="n">
        <x:v>60.7</x:v>
      </x:c>
      <x:c r="D2364" s="1" t="n">
        <x:v>335.9</x:v>
      </x:c>
      <x:c r="E2364" s="1" t="n">
        <x:v>20</x:v>
      </x:c>
      <x:c r="F2364" s="1" t="n">
        <x:v>0</x:v>
      </x:c>
      <x:c r="G2364" s="1" t="n">
        <x:v>34</x:v>
      </x:c>
      <x:c r="H2364" s="1" t="n">
        <x:v>0</x:v>
      </x:c>
      <x:c r="I2364" s="1" t="n">
        <x:v>2</x:v>
      </x:c>
      <x:c r="J2364" s="1" t="n">
        <x:v>0.11</x:v>
      </x:c>
      <x:c r="K2364" s="1" t="n">
        <x:v>0</x:v>
      </x:c>
      <x:c r="L2364" s="1" t="n">
        <x:v>94</x:v>
      </x:c>
      <x:c r="M2364" s="1" t="n">
        <x:v>0</x:v>
      </x:c>
      <x:c r="N2364" s="1" t="n">
        <x:v>17.8</x:v>
      </x:c>
      <x:c r="O2364" s="1" t="n">
        <x:f aca="0">24*MAX(0,EOMONTH(B2364,0)-MAX(B2364,INDEX(Device_Inventory!$K$2:$K$1201,MATCH(A2364,Device_Inventory!$A$2:$A$1201,0)))+1)</x:f>
        <x:v>720</x:v>
      </x:c>
      <x:c r="P2364" s="11" t="b">
        <x:f aca="0">INDEX(Device_Inventory!$K$2:$K$1201,MATCH(A2364,Device_Inventory!$A$2:$A$1201,0))&gt;B2364</x:f>
        <x:v>0</x:v>
      </x:c>
      <x:c r="Q2364" s="1" t="str">
        <x:f aca="0">IF(D2364&gt;O2364,"Fail: operating hours exceed in-service hours",IF(D2364+M2364&gt;O2364,"Fail: operating + unavailable hours exceed in-service hours",IF(P2364,"Partial month: within in-service hours","OK")))</x:f>
        <x:v>OK</x:v>
      </x:c>
    </x:row>
    <x:row r="2365" ht="15" hidden="0" customHeight="1">
      <x:c r="A2365" s="1" t="s">
        <x:v>2998</x:v>
      </x:c>
      <x:c r="B2365" s="14" t="n">
        <x:v>46204</x:v>
      </x:c>
      <x:c r="C2365" s="1" t="n">
        <x:v>73.2</x:v>
      </x:c>
      <x:c r="D2365" s="1" t="n">
        <x:v>526.4</x:v>
      </x:c>
      <x:c r="E2365" s="1" t="n">
        <x:v>16</x:v>
      </x:c>
      <x:c r="F2365" s="1" t="n">
        <x:v>0</x:v>
      </x:c>
      <x:c r="G2365" s="1" t="n">
        <x:v>37</x:v>
      </x:c>
      <x:c r="H2365" s="1" t="n">
        <x:v>1</x:v>
      </x:c>
      <x:c r="I2365" s="1" t="n">
        <x:v>2</x:v>
      </x:c>
      <x:c r="J2365" s="1" t="n">
        <x:v>0.58</x:v>
      </x:c>
      <x:c r="K2365" s="1" t="n">
        <x:v>1</x:v>
      </x:c>
      <x:c r="L2365" s="1" t="n">
        <x:v>92.6</x:v>
      </x:c>
      <x:c r="M2365" s="1" t="n">
        <x:v>9.1</x:v>
      </x:c>
      <x:c r="N2365" s="1" t="n">
        <x:v>20</x:v>
      </x:c>
      <x:c r="O2365" s="1" t="n">
        <x:f aca="0">24*MAX(0,EOMONTH(B2365,0)-MAX(B2365,INDEX(Device_Inventory!$K$2:$K$1201,MATCH(A2365,Device_Inventory!$A$2:$A$1201,0)))+1)</x:f>
        <x:v>744</x:v>
      </x:c>
      <x:c r="P2365" s="11" t="b">
        <x:f aca="0">INDEX(Device_Inventory!$K$2:$K$1201,MATCH(A2365,Device_Inventory!$A$2:$A$1201,0))&gt;B2365</x:f>
        <x:v>0</x:v>
      </x:c>
      <x:c r="Q2365" s="1" t="str">
        <x:f aca="0">IF(D2365&gt;O2365,"Fail: operating hours exceed in-service hours",IF(D2365+M2365&gt;O2365,"Fail: operating + unavailable hours exceed in-service hours",IF(P2365,"Partial month: within in-service hours","OK")))</x:f>
        <x:v>OK</x:v>
      </x:c>
    </x:row>
    <x:row r="2366" ht="15" hidden="0" customHeight="1">
      <x:c r="A2366" s="1" t="s">
        <x:v>3001</x:v>
      </x:c>
      <x:c r="B2366" s="14" t="n">
        <x:v>46054</x:v>
      </x:c>
      <x:c r="C2366" s="1" t="n">
        <x:v>63.8</x:v>
      </x:c>
      <x:c r="D2366" s="1" t="n">
        <x:v>441.7</x:v>
      </x:c>
      <x:c r="E2366" s="1" t="n">
        <x:v>15</x:v>
      </x:c>
      <x:c r="F2366" s="1" t="n">
        <x:v>0</x:v>
      </x:c>
      <x:c r="G2366" s="1" t="n">
        <x:v>31</x:v>
      </x:c>
      <x:c r="H2366" s="1" t="n">
        <x:v>0</x:v>
      </x:c>
      <x:c r="I2366" s="1" t="n">
        <x:v>2</x:v>
      </x:c>
      <x:c r="J2366" s="1" t="n">
        <x:v>0.48</x:v>
      </x:c>
      <x:c r="K2366" s="1" t="n">
        <x:v>0</x:v>
      </x:c>
      <x:c r="L2366" s="1" t="n">
        <x:v>96</x:v>
      </x:c>
      <x:c r="M2366" s="1" t="n">
        <x:v>5</x:v>
      </x:c>
      <x:c r="N2366" s="1" t="n">
        <x:v>19.5</x:v>
      </x:c>
      <x:c r="O2366" s="1" t="n">
        <x:f aca="0">24*MAX(0,EOMONTH(B2366,0)-MAX(B2366,INDEX(Device_Inventory!$K$2:$K$1201,MATCH(A2366,Device_Inventory!$A$2:$A$1201,0)))+1)</x:f>
        <x:v>672</x:v>
      </x:c>
      <x:c r="P2366" s="11" t="b">
        <x:f aca="0">INDEX(Device_Inventory!$K$2:$K$1201,MATCH(A2366,Device_Inventory!$A$2:$A$1201,0))&gt;B2366</x:f>
        <x:v>0</x:v>
      </x:c>
      <x:c r="Q2366" s="1" t="str">
        <x:f aca="0">IF(D2366&gt;O2366,"Fail: operating hours exceed in-service hours",IF(D2366+M2366&gt;O2366,"Fail: operating + unavailable hours exceed in-service hours",IF(P2366,"Partial month: within in-service hours","OK")))</x:f>
        <x:v>OK</x:v>
      </x:c>
    </x:row>
    <x:row r="2367" ht="15" hidden="0" customHeight="1">
      <x:c r="A2367" s="1" t="s">
        <x:v>3001</x:v>
      </x:c>
      <x:c r="B2367" s="14" t="n">
        <x:v>46082</x:v>
      </x:c>
      <x:c r="C2367" s="1" t="n">
        <x:v>73.8</x:v>
      </x:c>
      <x:c r="D2367" s="1" t="n">
        <x:v>507</x:v>
      </x:c>
      <x:c r="E2367" s="1" t="n">
        <x:v>23</x:v>
      </x:c>
      <x:c r="F2367" s="1" t="n">
        <x:v>3</x:v>
      </x:c>
      <x:c r="G2367" s="1" t="n">
        <x:v>50</x:v>
      </x:c>
      <x:c r="H2367" s="1" t="n">
        <x:v>0</x:v>
      </x:c>
      <x:c r="I2367" s="1" t="n">
        <x:v>6</x:v>
      </x:c>
      <x:c r="J2367" s="1" t="n">
        <x:v>0.73</x:v>
      </x:c>
      <x:c r="K2367" s="1" t="n">
        <x:v>1</x:v>
      </x:c>
      <x:c r="L2367" s="1" t="n">
        <x:v>97</x:v>
      </x:c>
      <x:c r="M2367" s="1" t="n">
        <x:v>4.9</x:v>
      </x:c>
      <x:c r="N2367" s="1" t="n">
        <x:v>13.6</x:v>
      </x:c>
      <x:c r="O2367" s="1" t="n">
        <x:f aca="0">24*MAX(0,EOMONTH(B2367,0)-MAX(B2367,INDEX(Device_Inventory!$K$2:$K$1201,MATCH(A2367,Device_Inventory!$A$2:$A$1201,0)))+1)</x:f>
        <x:v>744</x:v>
      </x:c>
      <x:c r="P2367" s="11" t="b">
        <x:f aca="0">INDEX(Device_Inventory!$K$2:$K$1201,MATCH(A2367,Device_Inventory!$A$2:$A$1201,0))&gt;B2367</x:f>
        <x:v>0</x:v>
      </x:c>
      <x:c r="Q2367" s="1" t="str">
        <x:f aca="0">IF(D2367&gt;O2367,"Fail: operating hours exceed in-service hours",IF(D2367+M2367&gt;O2367,"Fail: operating + unavailable hours exceed in-service hours",IF(P2367,"Partial month: within in-service hours","OK")))</x:f>
        <x:v>OK</x:v>
      </x:c>
    </x:row>
    <x:row r="2368" ht="15" hidden="0" customHeight="1">
      <x:c r="A2368" s="1" t="s">
        <x:v>3001</x:v>
      </x:c>
      <x:c r="B2368" s="14" t="n">
        <x:v>46113</x:v>
      </x:c>
      <x:c r="C2368" s="1" t="n">
        <x:v>78</x:v>
      </x:c>
      <x:c r="D2368" s="1" t="n">
        <x:v>513.3</x:v>
      </x:c>
      <x:c r="E2368" s="1" t="n">
        <x:v>25</x:v>
      </x:c>
      <x:c r="F2368" s="1" t="n">
        <x:v>3</x:v>
      </x:c>
      <x:c r="G2368" s="1" t="n">
        <x:v>47</x:v>
      </x:c>
      <x:c r="H2368" s="1" t="n">
        <x:v>0</x:v>
      </x:c>
      <x:c r="I2368" s="1" t="n">
        <x:v>5</x:v>
      </x:c>
      <x:c r="J2368" s="1" t="n">
        <x:v>1.1</x:v>
      </x:c>
      <x:c r="K2368" s="1" t="n">
        <x:v>1</x:v>
      </x:c>
      <x:c r="L2368" s="1" t="n">
        <x:v>94.9</x:v>
      </x:c>
      <x:c r="M2368" s="1" t="n">
        <x:v>7.3</x:v>
      </x:c>
      <x:c r="N2368" s="1" t="n">
        <x:v>10.3</x:v>
      </x:c>
      <x:c r="O2368" s="1" t="n">
        <x:f aca="0">24*MAX(0,EOMONTH(B2368,0)-MAX(B2368,INDEX(Device_Inventory!$K$2:$K$1201,MATCH(A2368,Device_Inventory!$A$2:$A$1201,0)))+1)</x:f>
        <x:v>720</x:v>
      </x:c>
      <x:c r="P2368" s="11" t="b">
        <x:f aca="0">INDEX(Device_Inventory!$K$2:$K$1201,MATCH(A2368,Device_Inventory!$A$2:$A$1201,0))&gt;B2368</x:f>
        <x:v>0</x:v>
      </x:c>
      <x:c r="Q2368" s="1" t="str">
        <x:f aca="0">IF(D2368&gt;O2368,"Fail: operating hours exceed in-service hours",IF(D2368+M2368&gt;O2368,"Fail: operating + unavailable hours exceed in-service hours",IF(P2368,"Partial month: within in-service hours","OK")))</x:f>
        <x:v>OK</x:v>
      </x:c>
    </x:row>
    <x:row r="2369" ht="15" hidden="0" customHeight="1">
      <x:c r="A2369" s="1" t="s">
        <x:v>3001</x:v>
      </x:c>
      <x:c r="B2369" s="14" t="n">
        <x:v>46143</x:v>
      </x:c>
      <x:c r="C2369" s="1" t="n">
        <x:v>55.9</x:v>
      </x:c>
      <x:c r="D2369" s="1" t="n">
        <x:v>401</x:v>
      </x:c>
      <x:c r="E2369" s="1" t="n">
        <x:v>19</x:v>
      </x:c>
      <x:c r="F2369" s="1" t="n">
        <x:v>0</x:v>
      </x:c>
      <x:c r="G2369" s="1" t="n">
        <x:v>51</x:v>
      </x:c>
      <x:c r="H2369" s="1" t="n">
        <x:v>0</x:v>
      </x:c>
      <x:c r="I2369" s="1" t="n">
        <x:v>4</x:v>
      </x:c>
      <x:c r="J2369" s="1" t="n">
        <x:v>0.41</x:v>
      </x:c>
      <x:c r="K2369" s="1" t="n">
        <x:v>0</x:v>
      </x:c>
      <x:c r="L2369" s="1" t="n">
        <x:v>95.2</x:v>
      </x:c>
      <x:c r="M2369" s="1" t="n">
        <x:v>4.4</x:v>
      </x:c>
      <x:c r="N2369" s="1" t="n">
        <x:v>13</x:v>
      </x:c>
      <x:c r="O2369" s="1" t="n">
        <x:f aca="0">24*MAX(0,EOMONTH(B2369,0)-MAX(B2369,INDEX(Device_Inventory!$K$2:$K$1201,MATCH(A2369,Device_Inventory!$A$2:$A$1201,0)))+1)</x:f>
        <x:v>744</x:v>
      </x:c>
      <x:c r="P2369" s="11" t="b">
        <x:f aca="0">INDEX(Device_Inventory!$K$2:$K$1201,MATCH(A2369,Device_Inventory!$A$2:$A$1201,0))&gt;B2369</x:f>
        <x:v>0</x:v>
      </x:c>
      <x:c r="Q2369" s="1" t="str">
        <x:f aca="0">IF(D2369&gt;O2369,"Fail: operating hours exceed in-service hours",IF(D2369+M2369&gt;O2369,"Fail: operating + unavailable hours exceed in-service hours",IF(P2369,"Partial month: within in-service hours","OK")))</x:f>
        <x:v>OK</x:v>
      </x:c>
    </x:row>
    <x:row r="2370" ht="15" hidden="0" customHeight="1">
      <x:c r="A2370" s="1" t="s">
        <x:v>3001</x:v>
      </x:c>
      <x:c r="B2370" s="14" t="n">
        <x:v>46174</x:v>
      </x:c>
      <x:c r="C2370" s="1" t="n">
        <x:v>89.9</x:v>
      </x:c>
      <x:c r="D2370" s="1" t="n">
        <x:v>522</x:v>
      </x:c>
      <x:c r="E2370" s="1" t="n">
        <x:v>32</x:v>
      </x:c>
      <x:c r="F2370" s="1" t="n">
        <x:v>2</x:v>
      </x:c>
      <x:c r="G2370" s="1" t="n">
        <x:v>36</x:v>
      </x:c>
      <x:c r="H2370" s="1" t="n">
        <x:v>0</x:v>
      </x:c>
      <x:c r="I2370" s="1" t="n">
        <x:v>8</x:v>
      </x:c>
      <x:c r="J2370" s="1" t="n">
        <x:v>0.84</x:v>
      </x:c>
      <x:c r="K2370" s="1" t="n">
        <x:v>1</x:v>
      </x:c>
      <x:c r="L2370" s="1" t="n">
        <x:v>90.3</x:v>
      </x:c>
      <x:c r="M2370" s="1" t="n">
        <x:v>6</x:v>
      </x:c>
      <x:c r="N2370" s="1" t="n">
        <x:v>9.6</x:v>
      </x:c>
      <x:c r="O2370" s="1" t="n">
        <x:f aca="0">24*MAX(0,EOMONTH(B2370,0)-MAX(B2370,INDEX(Device_Inventory!$K$2:$K$1201,MATCH(A2370,Device_Inventory!$A$2:$A$1201,0)))+1)</x:f>
        <x:v>720</x:v>
      </x:c>
      <x:c r="P2370" s="11" t="b">
        <x:f aca="0">INDEX(Device_Inventory!$K$2:$K$1201,MATCH(A2370,Device_Inventory!$A$2:$A$1201,0))&gt;B2370</x:f>
        <x:v>0</x:v>
      </x:c>
      <x:c r="Q2370" s="1" t="str">
        <x:f aca="0">IF(D2370&gt;O2370,"Fail: operating hours exceed in-service hours",IF(D2370+M2370&gt;O2370,"Fail: operating + unavailable hours exceed in-service hours",IF(P2370,"Partial month: within in-service hours","OK")))</x:f>
        <x:v>OK</x:v>
      </x:c>
    </x:row>
    <x:row r="2371" ht="15" hidden="0" customHeight="1">
      <x:c r="A2371" s="1" t="s">
        <x:v>3001</x:v>
      </x:c>
      <x:c r="B2371" s="14" t="n">
        <x:v>46204</x:v>
      </x:c>
      <x:c r="C2371" s="1" t="n">
        <x:v>60.1</x:v>
      </x:c>
      <x:c r="D2371" s="1" t="n">
        <x:v>416.2</x:v>
      </x:c>
      <x:c r="E2371" s="1" t="n">
        <x:v>27</x:v>
      </x:c>
      <x:c r="F2371" s="1" t="n">
        <x:v>0</x:v>
      </x:c>
      <x:c r="G2371" s="1" t="n">
        <x:v>48</x:v>
      </x:c>
      <x:c r="H2371" s="1" t="n">
        <x:v>1</x:v>
      </x:c>
      <x:c r="I2371" s="1" t="n">
        <x:v>2</x:v>
      </x:c>
      <x:c r="J2371" s="1" t="n">
        <x:v>0</x:v>
      </x:c>
      <x:c r="K2371" s="1" t="n">
        <x:v>0</x:v>
      </x:c>
      <x:c r="L2371" s="1" t="n">
        <x:v>99.5</x:v>
      </x:c>
      <x:c r="M2371" s="1" t="n">
        <x:v>0</x:v>
      </x:c>
      <x:c r="N2371" s="1" t="n">
        <x:v>18.2</x:v>
      </x:c>
      <x:c r="O2371" s="1" t="n">
        <x:f aca="0">24*MAX(0,EOMONTH(B2371,0)-MAX(B2371,INDEX(Device_Inventory!$K$2:$K$1201,MATCH(A2371,Device_Inventory!$A$2:$A$1201,0)))+1)</x:f>
        <x:v>744</x:v>
      </x:c>
      <x:c r="P2371" s="11" t="b">
        <x:f aca="0">INDEX(Device_Inventory!$K$2:$K$1201,MATCH(A2371,Device_Inventory!$A$2:$A$1201,0))&gt;B2371</x:f>
        <x:v>0</x:v>
      </x:c>
      <x:c r="Q2371" s="1" t="str">
        <x:f aca="0">IF(D2371&gt;O2371,"Fail: operating hours exceed in-service hours",IF(D2371+M2371&gt;O2371,"Fail: operating + unavailable hours exceed in-service hours",IF(P2371,"Partial month: within in-service hours","OK")))</x:f>
        <x:v>OK</x:v>
      </x:c>
    </x:row>
    <x:row r="2372" ht="15" hidden="0" customHeight="1">
      <x:c r="A2372" s="1" t="s">
        <x:v>1059</x:v>
      </x:c>
      <x:c r="B2372" s="14" t="n">
        <x:v>46054</x:v>
      </x:c>
      <x:c r="C2372" s="1" t="n">
        <x:v>40.9</x:v>
      </x:c>
      <x:c r="D2372" s="1" t="n">
        <x:v>263.8</x:v>
      </x:c>
      <x:c r="E2372" s="1" t="n">
        <x:v>14</x:v>
      </x:c>
      <x:c r="F2372" s="1" t="n">
        <x:v>2</x:v>
      </x:c>
      <x:c r="G2372" s="1" t="n">
        <x:v>26</x:v>
      </x:c>
      <x:c r="H2372" s="1" t="n">
        <x:v>0</x:v>
      </x:c>
      <x:c r="I2372" s="1" t="n">
        <x:v>2</x:v>
      </x:c>
      <x:c r="J2372" s="1" t="n">
        <x:v>0</x:v>
      </x:c>
      <x:c r="K2372" s="1" t="n">
        <x:v>1</x:v>
      </x:c>
      <x:c r="L2372" s="1" t="n">
        <x:v>93.3</x:v>
      </x:c>
      <x:c r="M2372" s="1" t="n">
        <x:v>6.2</x:v>
      </x:c>
      <x:c r="N2372" s="1" t="n">
        <x:v>6.7</x:v>
      </x:c>
      <x:c r="O2372" s="1" t="n">
        <x:f aca="0">24*MAX(0,EOMONTH(B2372,0)-MAX(B2372,INDEX(Device_Inventory!$K$2:$K$1201,MATCH(A2372,Device_Inventory!$A$2:$A$1201,0)))+1)</x:f>
        <x:v>672</x:v>
      </x:c>
      <x:c r="P2372" s="11" t="b">
        <x:f aca="0">INDEX(Device_Inventory!$K$2:$K$1201,MATCH(A2372,Device_Inventory!$A$2:$A$1201,0))&gt;B2372</x:f>
        <x:v>0</x:v>
      </x:c>
      <x:c r="Q2372" s="1" t="str">
        <x:f aca="0">IF(D2372&gt;O2372,"Fail: operating hours exceed in-service hours",IF(D2372+M2372&gt;O2372,"Fail: operating + unavailable hours exceed in-service hours",IF(P2372,"Partial month: within in-service hours","OK")))</x:f>
        <x:v>OK</x:v>
      </x:c>
    </x:row>
    <x:row r="2373" ht="15" hidden="0" customHeight="1">
      <x:c r="A2373" s="1" t="s">
        <x:v>1059</x:v>
      </x:c>
      <x:c r="B2373" s="14" t="n">
        <x:v>46082</x:v>
      </x:c>
      <x:c r="C2373" s="1" t="n">
        <x:v>40.5</x:v>
      </x:c>
      <x:c r="D2373" s="1" t="n">
        <x:v>231.8</x:v>
      </x:c>
      <x:c r="E2373" s="1" t="n">
        <x:v>20</x:v>
      </x:c>
      <x:c r="F2373" s="1" t="n">
        <x:v>0</x:v>
      </x:c>
      <x:c r="G2373" s="1" t="n">
        <x:v>32</x:v>
      </x:c>
      <x:c r="H2373" s="1" t="n">
        <x:v>0</x:v>
      </x:c>
      <x:c r="I2373" s="1" t="n">
        <x:v>3</x:v>
      </x:c>
      <x:c r="J2373" s="1" t="n">
        <x:v>0.51</x:v>
      </x:c>
      <x:c r="K2373" s="1" t="n">
        <x:v>1</x:v>
      </x:c>
      <x:c r="L2373" s="1" t="n">
        <x:v>97.7</x:v>
      </x:c>
      <x:c r="M2373" s="1" t="n">
        <x:v>2.8</x:v>
      </x:c>
      <x:c r="N2373" s="1" t="n">
        <x:v>9.9</x:v>
      </x:c>
      <x:c r="O2373" s="1" t="n">
        <x:f aca="0">24*MAX(0,EOMONTH(B2373,0)-MAX(B2373,INDEX(Device_Inventory!$K$2:$K$1201,MATCH(A2373,Device_Inventory!$A$2:$A$1201,0)))+1)</x:f>
        <x:v>744</x:v>
      </x:c>
      <x:c r="P2373" s="11" t="b">
        <x:f aca="0">INDEX(Device_Inventory!$K$2:$K$1201,MATCH(A2373,Device_Inventory!$A$2:$A$1201,0))&gt;B2373</x:f>
        <x:v>0</x:v>
      </x:c>
      <x:c r="Q2373" s="1" t="str">
        <x:f aca="0">IF(D2373&gt;O2373,"Fail: operating hours exceed in-service hours",IF(D2373+M2373&gt;O2373,"Fail: operating + unavailable hours exceed in-service hours",IF(P2373,"Partial month: within in-service hours","OK")))</x:f>
        <x:v>OK</x:v>
      </x:c>
    </x:row>
    <x:row r="2374" ht="15" hidden="0" customHeight="1">
      <x:c r="A2374" s="1" t="s">
        <x:v>1059</x:v>
      </x:c>
      <x:c r="B2374" s="14" t="n">
        <x:v>46113</x:v>
      </x:c>
      <x:c r="C2374" s="1" t="n">
        <x:v>41.8</x:v>
      </x:c>
      <x:c r="D2374" s="1" t="n">
        <x:v>264.3</x:v>
      </x:c>
      <x:c r="E2374" s="1" t="n">
        <x:v>21</x:v>
      </x:c>
      <x:c r="F2374" s="1" t="n">
        <x:v>0</x:v>
      </x:c>
      <x:c r="G2374" s="1" t="n">
        <x:v>30</x:v>
      </x:c>
      <x:c r="H2374" s="1" t="n">
        <x:v>1</x:v>
      </x:c>
      <x:c r="I2374" s="1" t="n">
        <x:v>3</x:v>
      </x:c>
      <x:c r="J2374" s="1" t="n">
        <x:v>0.02</x:v>
      </x:c>
      <x:c r="K2374" s="1" t="n">
        <x:v>0</x:v>
      </x:c>
      <x:c r="L2374" s="1" t="n">
        <x:v>98.1</x:v>
      </x:c>
      <x:c r="M2374" s="1" t="n">
        <x:v>2.1</x:v>
      </x:c>
      <x:c r="N2374" s="1" t="n">
        <x:v>12</x:v>
      </x:c>
      <x:c r="O2374" s="1" t="n">
        <x:f aca="0">24*MAX(0,EOMONTH(B2374,0)-MAX(B2374,INDEX(Device_Inventory!$K$2:$K$1201,MATCH(A2374,Device_Inventory!$A$2:$A$1201,0)))+1)</x:f>
        <x:v>720</x:v>
      </x:c>
      <x:c r="P2374" s="11" t="b">
        <x:f aca="0">INDEX(Device_Inventory!$K$2:$K$1201,MATCH(A2374,Device_Inventory!$A$2:$A$1201,0))&gt;B2374</x:f>
        <x:v>0</x:v>
      </x:c>
      <x:c r="Q2374" s="1" t="str">
        <x:f aca="0">IF(D2374&gt;O2374,"Fail: operating hours exceed in-service hours",IF(D2374+M2374&gt;O2374,"Fail: operating + unavailable hours exceed in-service hours",IF(P2374,"Partial month: within in-service hours","OK")))</x:f>
        <x:v>OK</x:v>
      </x:c>
    </x:row>
    <x:row r="2375" ht="15" hidden="0" customHeight="1">
      <x:c r="A2375" s="1" t="s">
        <x:v>1059</x:v>
      </x:c>
      <x:c r="B2375" s="14" t="n">
        <x:v>46143</x:v>
      </x:c>
      <x:c r="C2375" s="1" t="n">
        <x:v>55.2</x:v>
      </x:c>
      <x:c r="D2375" s="1" t="n">
        <x:v>396.6</x:v>
      </x:c>
      <x:c r="E2375" s="1" t="n">
        <x:v>5</x:v>
      </x:c>
      <x:c r="F2375" s="1" t="n">
        <x:v>2</x:v>
      </x:c>
      <x:c r="G2375" s="1" t="n">
        <x:v>32</x:v>
      </x:c>
      <x:c r="H2375" s="1" t="n">
        <x:v>0</x:v>
      </x:c>
      <x:c r="I2375" s="1" t="n">
        <x:v>1</x:v>
      </x:c>
      <x:c r="J2375" s="1" t="n">
        <x:v>0.8</x:v>
      </x:c>
      <x:c r="K2375" s="1" t="n">
        <x:v>1</x:v>
      </x:c>
      <x:c r="L2375" s="1" t="n">
        <x:v>94.3</x:v>
      </x:c>
      <x:c r="M2375" s="1" t="n">
        <x:v>5.7</x:v>
      </x:c>
      <x:c r="N2375" s="1" t="n">
        <x:v>11.8</x:v>
      </x:c>
      <x:c r="O2375" s="1" t="n">
        <x:f aca="0">24*MAX(0,EOMONTH(B2375,0)-MAX(B2375,INDEX(Device_Inventory!$K$2:$K$1201,MATCH(A2375,Device_Inventory!$A$2:$A$1201,0)))+1)</x:f>
        <x:v>744</x:v>
      </x:c>
      <x:c r="P2375" s="11" t="b">
        <x:f aca="0">INDEX(Device_Inventory!$K$2:$K$1201,MATCH(A2375,Device_Inventory!$A$2:$A$1201,0))&gt;B2375</x:f>
        <x:v>0</x:v>
      </x:c>
      <x:c r="Q2375" s="1" t="str">
        <x:f aca="0">IF(D2375&gt;O2375,"Fail: operating hours exceed in-service hours",IF(D2375+M2375&gt;O2375,"Fail: operating + unavailable hours exceed in-service hours",IF(P2375,"Partial month: within in-service hours","OK")))</x:f>
        <x:v>OK</x:v>
      </x:c>
    </x:row>
    <x:row r="2376" ht="15" hidden="0" customHeight="1">
      <x:c r="A2376" s="1" t="s">
        <x:v>1059</x:v>
      </x:c>
      <x:c r="B2376" s="14" t="n">
        <x:v>46174</x:v>
      </x:c>
      <x:c r="C2376" s="1" t="n">
        <x:v>39</x:v>
      </x:c>
      <x:c r="D2376" s="1" t="n">
        <x:v>283.7</x:v>
      </x:c>
      <x:c r="E2376" s="1" t="n">
        <x:v>13</x:v>
      </x:c>
      <x:c r="F2376" s="1" t="n">
        <x:v>1</x:v>
      </x:c>
      <x:c r="G2376" s="1" t="n">
        <x:v>34</x:v>
      </x:c>
      <x:c r="H2376" s="1" t="n">
        <x:v>0</x:v>
      </x:c>
      <x:c r="I2376" s="1" t="n">
        <x:v>0</x:v>
      </x:c>
      <x:c r="J2376" s="1" t="n">
        <x:v>0</x:v>
      </x:c>
      <x:c r="K2376" s="1" t="n">
        <x:v>0</x:v>
      </x:c>
      <x:c r="L2376" s="1" t="n">
        <x:v>94.7</x:v>
      </x:c>
      <x:c r="M2376" s="1" t="n">
        <x:v>2.8</x:v>
      </x:c>
      <x:c r="N2376" s="1" t="n">
        <x:v>7.4</x:v>
      </x:c>
      <x:c r="O2376" s="1" t="n">
        <x:f aca="0">24*MAX(0,EOMONTH(B2376,0)-MAX(B2376,INDEX(Device_Inventory!$K$2:$K$1201,MATCH(A2376,Device_Inventory!$A$2:$A$1201,0)))+1)</x:f>
        <x:v>720</x:v>
      </x:c>
      <x:c r="P2376" s="11" t="b">
        <x:f aca="0">INDEX(Device_Inventory!$K$2:$K$1201,MATCH(A2376,Device_Inventory!$A$2:$A$1201,0))&gt;B2376</x:f>
        <x:v>0</x:v>
      </x:c>
      <x:c r="Q2376" s="1" t="str">
        <x:f aca="0">IF(D2376&gt;O2376,"Fail: operating hours exceed in-service hours",IF(D2376+M2376&gt;O2376,"Fail: operating + unavailable hours exceed in-service hours",IF(P2376,"Partial month: within in-service hours","OK")))</x:f>
        <x:v>OK</x:v>
      </x:c>
    </x:row>
    <x:row r="2377" ht="15" hidden="0" customHeight="1">
      <x:c r="A2377" s="1" t="s">
        <x:v>1059</x:v>
      </x:c>
      <x:c r="B2377" s="14" t="n">
        <x:v>46204</x:v>
      </x:c>
      <x:c r="C2377" s="1" t="n">
        <x:v>41.5</x:v>
      </x:c>
      <x:c r="D2377" s="1" t="n">
        <x:v>228</x:v>
      </x:c>
      <x:c r="E2377" s="1" t="n">
        <x:v>9</x:v>
      </x:c>
      <x:c r="F2377" s="1" t="n">
        <x:v>1</x:v>
      </x:c>
      <x:c r="G2377" s="1" t="n">
        <x:v>42</x:v>
      </x:c>
      <x:c r="H2377" s="1" t="n">
        <x:v>0</x:v>
      </x:c>
      <x:c r="I2377" s="1" t="n">
        <x:v>2</x:v>
      </x:c>
      <x:c r="J2377" s="1" t="n">
        <x:v>0.84</x:v>
      </x:c>
      <x:c r="K2377" s="1" t="n">
        <x:v>0</x:v>
      </x:c>
      <x:c r="L2377" s="1" t="n">
        <x:v>96.4</x:v>
      </x:c>
      <x:c r="M2377" s="1" t="n">
        <x:v>2.1</x:v>
      </x:c>
      <x:c r="N2377" s="1" t="n">
        <x:v>3.6</x:v>
      </x:c>
      <x:c r="O2377" s="1" t="n">
        <x:f aca="0">24*MAX(0,EOMONTH(B2377,0)-MAX(B2377,INDEX(Device_Inventory!$K$2:$K$1201,MATCH(A2377,Device_Inventory!$A$2:$A$1201,0)))+1)</x:f>
        <x:v>744</x:v>
      </x:c>
      <x:c r="P2377" s="11" t="b">
        <x:f aca="0">INDEX(Device_Inventory!$K$2:$K$1201,MATCH(A2377,Device_Inventory!$A$2:$A$1201,0))&gt;B2377</x:f>
        <x:v>0</x:v>
      </x:c>
      <x:c r="Q2377" s="1" t="str">
        <x:f aca="0">IF(D2377&gt;O2377,"Fail: operating hours exceed in-service hours",IF(D2377+M2377&gt;O2377,"Fail: operating + unavailable hours exceed in-service hours",IF(P2377,"Partial month: within in-service hours","OK")))</x:f>
        <x:v>OK</x:v>
      </x:c>
    </x:row>
    <x:row r="2378" ht="15" hidden="0" customHeight="1">
      <x:c r="A2378" s="1" t="s">
        <x:v>3006</x:v>
      </x:c>
      <x:c r="B2378" s="14" t="n">
        <x:v>46054</x:v>
      </x:c>
      <x:c r="C2378" s="1" t="n">
        <x:v>63.9</x:v>
      </x:c>
      <x:c r="D2378" s="1" t="n">
        <x:v>359</x:v>
      </x:c>
      <x:c r="E2378" s="1" t="n">
        <x:v>27</x:v>
      </x:c>
      <x:c r="F2378" s="1" t="n">
        <x:v>6</x:v>
      </x:c>
      <x:c r="G2378" s="1" t="n">
        <x:v>43</x:v>
      </x:c>
      <x:c r="H2378" s="1" t="n">
        <x:v>2</x:v>
      </x:c>
      <x:c r="I2378" s="1" t="n">
        <x:v>2</x:v>
      </x:c>
      <x:c r="J2378" s="1" t="n">
        <x:v>2.51</x:v>
      </x:c>
      <x:c r="K2378" s="1" t="n">
        <x:v>2</x:v>
      </x:c>
      <x:c r="L2378" s="1" t="n">
        <x:v>97.2</x:v>
      </x:c>
      <x:c r="M2378" s="1" t="n">
        <x:v>10.4</x:v>
      </x:c>
      <x:c r="N2378" s="1" t="n">
        <x:v>13.1</x:v>
      </x:c>
      <x:c r="O2378" s="1" t="n">
        <x:f aca="0">24*MAX(0,EOMONTH(B2378,0)-MAX(B2378,INDEX(Device_Inventory!$K$2:$K$1201,MATCH(A2378,Device_Inventory!$A$2:$A$1201,0)))+1)</x:f>
        <x:v>672</x:v>
      </x:c>
      <x:c r="P2378" s="11" t="b">
        <x:f aca="0">INDEX(Device_Inventory!$K$2:$K$1201,MATCH(A2378,Device_Inventory!$A$2:$A$1201,0))&gt;B2378</x:f>
        <x:v>0</x:v>
      </x:c>
      <x:c r="Q2378" s="1" t="str">
        <x:f aca="0">IF(D2378&gt;O2378,"Fail: operating hours exceed in-service hours",IF(D2378+M2378&gt;O2378,"Fail: operating + unavailable hours exceed in-service hours",IF(P2378,"Partial month: within in-service hours","OK")))</x:f>
        <x:v>OK</x:v>
      </x:c>
    </x:row>
    <x:row r="2379" ht="15" hidden="0" customHeight="1">
      <x:c r="A2379" s="1" t="s">
        <x:v>3006</x:v>
      </x:c>
      <x:c r="B2379" s="14" t="n">
        <x:v>46082</x:v>
      </x:c>
      <x:c r="C2379" s="1" t="n">
        <x:v>57.2</x:v>
      </x:c>
      <x:c r="D2379" s="1" t="n">
        <x:v>333.9</x:v>
      </x:c>
      <x:c r="E2379" s="1" t="n">
        <x:v>36</x:v>
      </x:c>
      <x:c r="F2379" s="1" t="n">
        <x:v>6</x:v>
      </x:c>
      <x:c r="G2379" s="1" t="n">
        <x:v>47</x:v>
      </x:c>
      <x:c r="H2379" s="1" t="n">
        <x:v>3</x:v>
      </x:c>
      <x:c r="I2379" s="1" t="n">
        <x:v>0</x:v>
      </x:c>
      <x:c r="J2379" s="1" t="n">
        <x:v>2.21</x:v>
      </x:c>
      <x:c r="K2379" s="1" t="n">
        <x:v>2</x:v>
      </x:c>
      <x:c r="L2379" s="1" t="n">
        <x:v>95.8</x:v>
      </x:c>
      <x:c r="M2379" s="1" t="n">
        <x:v>19.3</x:v>
      </x:c>
      <x:c r="N2379" s="1" t="n">
        <x:v>16.3</x:v>
      </x:c>
      <x:c r="O2379" s="1" t="n">
        <x:f aca="0">24*MAX(0,EOMONTH(B2379,0)-MAX(B2379,INDEX(Device_Inventory!$K$2:$K$1201,MATCH(A2379,Device_Inventory!$A$2:$A$1201,0)))+1)</x:f>
        <x:v>744</x:v>
      </x:c>
      <x:c r="P2379" s="11" t="b">
        <x:f aca="0">INDEX(Device_Inventory!$K$2:$K$1201,MATCH(A2379,Device_Inventory!$A$2:$A$1201,0))&gt;B2379</x:f>
        <x:v>0</x:v>
      </x:c>
      <x:c r="Q2379" s="1" t="str">
        <x:f aca="0">IF(D2379&gt;O2379,"Fail: operating hours exceed in-service hours",IF(D2379+M2379&gt;O2379,"Fail: operating + unavailable hours exceed in-service hours",IF(P2379,"Partial month: within in-service hours","OK")))</x:f>
        <x:v>OK</x:v>
      </x:c>
    </x:row>
    <x:row r="2380" ht="15" hidden="0" customHeight="1">
      <x:c r="A2380" s="1" t="s">
        <x:v>3006</x:v>
      </x:c>
      <x:c r="B2380" s="14" t="n">
        <x:v>46113</x:v>
      </x:c>
      <x:c r="C2380" s="1" t="n">
        <x:v>59.3</x:v>
      </x:c>
      <x:c r="D2380" s="1" t="n">
        <x:v>352.8</x:v>
      </x:c>
      <x:c r="E2380" s="1" t="n">
        <x:v>34</x:v>
      </x:c>
      <x:c r="F2380" s="1" t="n">
        <x:v>4</x:v>
      </x:c>
      <x:c r="G2380" s="1" t="n">
        <x:v>46</x:v>
      </x:c>
      <x:c r="H2380" s="1" t="n">
        <x:v>3</x:v>
      </x:c>
      <x:c r="I2380" s="1" t="n">
        <x:v>3</x:v>
      </x:c>
      <x:c r="J2380" s="1" t="n">
        <x:v>2.95</x:v>
      </x:c>
      <x:c r="K2380" s="1" t="n">
        <x:v>4</x:v>
      </x:c>
      <x:c r="L2380" s="1" t="n">
        <x:v>94.5</x:v>
      </x:c>
      <x:c r="M2380" s="1" t="n">
        <x:v>15.1</x:v>
      </x:c>
      <x:c r="N2380" s="1" t="n">
        <x:v>17.7</x:v>
      </x:c>
      <x:c r="O2380" s="1" t="n">
        <x:f aca="0">24*MAX(0,EOMONTH(B2380,0)-MAX(B2380,INDEX(Device_Inventory!$K$2:$K$1201,MATCH(A2380,Device_Inventory!$A$2:$A$1201,0)))+1)</x:f>
        <x:v>720</x:v>
      </x:c>
      <x:c r="P2380" s="11" t="b">
        <x:f aca="0">INDEX(Device_Inventory!$K$2:$K$1201,MATCH(A2380,Device_Inventory!$A$2:$A$1201,0))&gt;B2380</x:f>
        <x:v>0</x:v>
      </x:c>
      <x:c r="Q2380" s="1" t="str">
        <x:f aca="0">IF(D2380&gt;O2380,"Fail: operating hours exceed in-service hours",IF(D2380+M2380&gt;O2380,"Fail: operating + unavailable hours exceed in-service hours",IF(P2380,"Partial month: within in-service hours","OK")))</x:f>
        <x:v>OK</x:v>
      </x:c>
    </x:row>
    <x:row r="2381" ht="15" hidden="0" customHeight="1">
      <x:c r="A2381" s="1" t="s">
        <x:v>3006</x:v>
      </x:c>
      <x:c r="B2381" s="14" t="n">
        <x:v>46143</x:v>
      </x:c>
      <x:c r="C2381" s="1" t="n">
        <x:v>68.2</x:v>
      </x:c>
      <x:c r="D2381" s="1" t="n">
        <x:v>417.5</x:v>
      </x:c>
      <x:c r="E2381" s="1" t="n">
        <x:v>33</x:v>
      </x:c>
      <x:c r="F2381" s="1" t="n">
        <x:v>7</x:v>
      </x:c>
      <x:c r="G2381" s="1" t="n">
        <x:v>32</x:v>
      </x:c>
      <x:c r="H2381" s="1" t="n">
        <x:v>2</x:v>
      </x:c>
      <x:c r="I2381" s="1" t="n">
        <x:v>3</x:v>
      </x:c>
      <x:c r="J2381" s="1" t="n">
        <x:v>2.55</x:v>
      </x:c>
      <x:c r="K2381" s="1" t="n">
        <x:v>3</x:v>
      </x:c>
      <x:c r="L2381" s="1" t="n">
        <x:v>93.4</x:v>
      </x:c>
      <x:c r="M2381" s="1" t="n">
        <x:v>15.3</x:v>
      </x:c>
      <x:c r="N2381" s="1" t="n">
        <x:v>7.3</x:v>
      </x:c>
      <x:c r="O2381" s="1" t="n">
        <x:f aca="0">24*MAX(0,EOMONTH(B2381,0)-MAX(B2381,INDEX(Device_Inventory!$K$2:$K$1201,MATCH(A2381,Device_Inventory!$A$2:$A$1201,0)))+1)</x:f>
        <x:v>744</x:v>
      </x:c>
      <x:c r="P2381" s="11" t="b">
        <x:f aca="0">INDEX(Device_Inventory!$K$2:$K$1201,MATCH(A2381,Device_Inventory!$A$2:$A$1201,0))&gt;B2381</x:f>
        <x:v>0</x:v>
      </x:c>
      <x:c r="Q2381" s="1" t="str">
        <x:f aca="0">IF(D2381&gt;O2381,"Fail: operating hours exceed in-service hours",IF(D2381+M2381&gt;O2381,"Fail: operating + unavailable hours exceed in-service hours",IF(P2381,"Partial month: within in-service hours","OK")))</x:f>
        <x:v>OK</x:v>
      </x:c>
    </x:row>
    <x:row r="2382" ht="15" hidden="0" customHeight="1">
      <x:c r="A2382" s="1" t="s">
        <x:v>3006</x:v>
      </x:c>
      <x:c r="B2382" s="14" t="n">
        <x:v>46174</x:v>
      </x:c>
      <x:c r="C2382" s="1" t="n">
        <x:v>69.3</x:v>
      </x:c>
      <x:c r="D2382" s="1" t="n">
        <x:v>411.1</x:v>
      </x:c>
      <x:c r="E2382" s="1" t="n">
        <x:v>27</x:v>
      </x:c>
      <x:c r="F2382" s="1" t="n">
        <x:v>7</x:v>
      </x:c>
      <x:c r="G2382" s="1" t="n">
        <x:v>47</x:v>
      </x:c>
      <x:c r="H2382" s="1" t="n">
        <x:v>3</x:v>
      </x:c>
      <x:c r="I2382" s="1" t="n">
        <x:v>0</x:v>
      </x:c>
      <x:c r="J2382" s="1" t="n">
        <x:v>3.19</x:v>
      </x:c>
      <x:c r="K2382" s="1" t="n">
        <x:v>2</x:v>
      </x:c>
      <x:c r="L2382" s="1" t="n">
        <x:v>92.6</x:v>
      </x:c>
      <x:c r="M2382" s="1" t="n">
        <x:v>10.9</x:v>
      </x:c>
      <x:c r="N2382" s="1" t="n">
        <x:v>11</x:v>
      </x:c>
      <x:c r="O2382" s="1" t="n">
        <x:f aca="0">24*MAX(0,EOMONTH(B2382,0)-MAX(B2382,INDEX(Device_Inventory!$K$2:$K$1201,MATCH(A2382,Device_Inventory!$A$2:$A$1201,0)))+1)</x:f>
        <x:v>720</x:v>
      </x:c>
      <x:c r="P2382" s="11" t="b">
        <x:f aca="0">INDEX(Device_Inventory!$K$2:$K$1201,MATCH(A2382,Device_Inventory!$A$2:$A$1201,0))&gt;B2382</x:f>
        <x:v>0</x:v>
      </x:c>
      <x:c r="Q2382" s="1" t="str">
        <x:f aca="0">IF(D2382&gt;O2382,"Fail: operating hours exceed in-service hours",IF(D2382+M2382&gt;O2382,"Fail: operating + unavailable hours exceed in-service hours",IF(P2382,"Partial month: within in-service hours","OK")))</x:f>
        <x:v>OK</x:v>
      </x:c>
    </x:row>
    <x:row r="2383" ht="15" hidden="0" customHeight="1">
      <x:c r="A2383" s="1" t="s">
        <x:v>3006</x:v>
      </x:c>
      <x:c r="B2383" s="14" t="n">
        <x:v>46204</x:v>
      </x:c>
      <x:c r="C2383" s="1" t="n">
        <x:v>88.7</x:v>
      </x:c>
      <x:c r="D2383" s="1" t="n">
        <x:v>611.3</x:v>
      </x:c>
      <x:c r="E2383" s="1" t="n">
        <x:v>38</x:v>
      </x:c>
      <x:c r="F2383" s="1" t="n">
        <x:v>5</x:v>
      </x:c>
      <x:c r="G2383" s="1" t="n">
        <x:v>47</x:v>
      </x:c>
      <x:c r="H2383" s="1" t="n">
        <x:v>3</x:v>
      </x:c>
      <x:c r="I2383" s="1" t="n">
        <x:v>2</x:v>
      </x:c>
      <x:c r="J2383" s="1" t="n">
        <x:v>1.07</x:v>
      </x:c>
      <x:c r="K2383" s="1" t="n">
        <x:v>4</x:v>
      </x:c>
      <x:c r="L2383" s="1" t="n">
        <x:v>94.2</x:v>
      </x:c>
      <x:c r="M2383" s="1" t="n">
        <x:v>6.4</x:v>
      </x:c>
      <x:c r="N2383" s="1" t="n">
        <x:v>8.4</x:v>
      </x:c>
      <x:c r="O2383" s="1" t="n">
        <x:f aca="0">24*MAX(0,EOMONTH(B2383,0)-MAX(B2383,INDEX(Device_Inventory!$K$2:$K$1201,MATCH(A2383,Device_Inventory!$A$2:$A$1201,0)))+1)</x:f>
        <x:v>744</x:v>
      </x:c>
      <x:c r="P2383" s="11" t="b">
        <x:f aca="0">INDEX(Device_Inventory!$K$2:$K$1201,MATCH(A2383,Device_Inventory!$A$2:$A$1201,0))&gt;B2383</x:f>
        <x:v>0</x:v>
      </x:c>
      <x:c r="Q2383" s="1" t="str">
        <x:f aca="0">IF(D2383&gt;O2383,"Fail: operating hours exceed in-service hours",IF(D2383+M2383&gt;O2383,"Fail: operating + unavailable hours exceed in-service hours",IF(P2383,"Partial month: within in-service hours","OK")))</x:f>
        <x:v>OK</x:v>
      </x:c>
    </x:row>
    <x:row r="2384" ht="15" hidden="0" customHeight="1">
      <x:c r="A2384" s="1" t="s">
        <x:v>3009</x:v>
      </x:c>
      <x:c r="B2384" s="14" t="n">
        <x:v>46054</x:v>
      </x:c>
      <x:c r="C2384" s="1" t="n">
        <x:v>29</x:v>
      </x:c>
      <x:c r="D2384" s="1" t="n">
        <x:v>161.8</x:v>
      </x:c>
      <x:c r="E2384" s="1" t="n">
        <x:v>11</x:v>
      </x:c>
      <x:c r="F2384" s="1" t="n">
        <x:v>4</x:v>
      </x:c>
      <x:c r="G2384" s="1" t="n">
        <x:v>42</x:v>
      </x:c>
      <x:c r="H2384" s="1" t="n">
        <x:v>0</x:v>
      </x:c>
      <x:c r="I2384" s="1" t="n">
        <x:v>4</x:v>
      </x:c>
      <x:c r="J2384" s="1" t="n">
        <x:v>1.15</x:v>
      </x:c>
      <x:c r="K2384" s="1" t="n">
        <x:v>0</x:v>
      </x:c>
      <x:c r="L2384" s="1" t="n">
        <x:v>93.6</x:v>
      </x:c>
      <x:c r="M2384" s="1" t="n">
        <x:v>8.1</x:v>
      </x:c>
      <x:c r="N2384" s="1" t="n">
        <x:v>7.4</x:v>
      </x:c>
      <x:c r="O2384" s="1" t="n">
        <x:f aca="0">24*MAX(0,EOMONTH(B2384,0)-MAX(B2384,INDEX(Device_Inventory!$K$2:$K$1201,MATCH(A2384,Device_Inventory!$A$2:$A$1201,0)))+1)</x:f>
        <x:v>672</x:v>
      </x:c>
      <x:c r="P2384" s="11" t="b">
        <x:f aca="0">INDEX(Device_Inventory!$K$2:$K$1201,MATCH(A2384,Device_Inventory!$A$2:$A$1201,0))&gt;B2384</x:f>
        <x:v>0</x:v>
      </x:c>
      <x:c r="Q2384" s="1" t="str">
        <x:f aca="0">IF(D2384&gt;O2384,"Fail: operating hours exceed in-service hours",IF(D2384+M2384&gt;O2384,"Fail: operating + unavailable hours exceed in-service hours",IF(P2384,"Partial month: within in-service hours","OK")))</x:f>
        <x:v>OK</x:v>
      </x:c>
    </x:row>
    <x:row r="2385" ht="15" hidden="0" customHeight="1">
      <x:c r="A2385" s="1" t="s">
        <x:v>3009</x:v>
      </x:c>
      <x:c r="B2385" s="14" t="n">
        <x:v>46082</x:v>
      </x:c>
      <x:c r="C2385" s="1" t="n">
        <x:v>44.2</x:v>
      </x:c>
      <x:c r="D2385" s="1" t="n">
        <x:v>315.4</x:v>
      </x:c>
      <x:c r="E2385" s="1" t="n">
        <x:v>17</x:v>
      </x:c>
      <x:c r="F2385" s="1" t="n">
        <x:v>2</x:v>
      </x:c>
      <x:c r="G2385" s="1" t="n">
        <x:v>6</x:v>
      </x:c>
      <x:c r="H2385" s="1" t="n">
        <x:v>0</x:v>
      </x:c>
      <x:c r="I2385" s="1" t="n">
        <x:v>1</x:v>
      </x:c>
      <x:c r="J2385" s="1" t="n">
        <x:v>0</x:v>
      </x:c>
      <x:c r="K2385" s="1" t="n">
        <x:v>0</x:v>
      </x:c>
      <x:c r="L2385" s="1" t="n">
        <x:v>96.3</x:v>
      </x:c>
      <x:c r="M2385" s="1" t="n">
        <x:v>4.2</x:v>
      </x:c>
      <x:c r="N2385" s="1" t="n">
        <x:v>6.1</x:v>
      </x:c>
      <x:c r="O2385" s="1" t="n">
        <x:f aca="0">24*MAX(0,EOMONTH(B2385,0)-MAX(B2385,INDEX(Device_Inventory!$K$2:$K$1201,MATCH(A2385,Device_Inventory!$A$2:$A$1201,0)))+1)</x:f>
        <x:v>744</x:v>
      </x:c>
      <x:c r="P2385" s="11" t="b">
        <x:f aca="0">INDEX(Device_Inventory!$K$2:$K$1201,MATCH(A2385,Device_Inventory!$A$2:$A$1201,0))&gt;B2385</x:f>
        <x:v>0</x:v>
      </x:c>
      <x:c r="Q2385" s="1" t="str">
        <x:f aca="0">IF(D2385&gt;O2385,"Fail: operating hours exceed in-service hours",IF(D2385+M2385&gt;O2385,"Fail: operating + unavailable hours exceed in-service hours",IF(P2385,"Partial month: within in-service hours","OK")))</x:f>
        <x:v>OK</x:v>
      </x:c>
    </x:row>
    <x:row r="2386" ht="15" hidden="0" customHeight="1">
      <x:c r="A2386" s="1" t="s">
        <x:v>3009</x:v>
      </x:c>
      <x:c r="B2386" s="14" t="n">
        <x:v>46113</x:v>
      </x:c>
      <x:c r="C2386" s="1" t="n">
        <x:v>34.1</x:v>
      </x:c>
      <x:c r="D2386" s="1" t="n">
        <x:v>211.3</x:v>
      </x:c>
      <x:c r="E2386" s="1" t="n">
        <x:v>21</x:v>
      </x:c>
      <x:c r="F2386" s="1" t="n">
        <x:v>1</x:v>
      </x:c>
      <x:c r="G2386" s="1" t="n">
        <x:v>34</x:v>
      </x:c>
      <x:c r="H2386" s="1" t="n">
        <x:v>0</x:v>
      </x:c>
      <x:c r="I2386" s="1" t="n">
        <x:v>1</x:v>
      </x:c>
      <x:c r="J2386" s="1" t="n">
        <x:v>0.63</x:v>
      </x:c>
      <x:c r="K2386" s="1" t="n">
        <x:v>0</x:v>
      </x:c>
      <x:c r="L2386" s="1" t="n">
        <x:v>97.6</x:v>
      </x:c>
      <x:c r="M2386" s="1" t="n">
        <x:v>0</x:v>
      </x:c>
      <x:c r="N2386" s="1" t="n">
        <x:v>7.6</x:v>
      </x:c>
      <x:c r="O2386" s="1" t="n">
        <x:f aca="0">24*MAX(0,EOMONTH(B2386,0)-MAX(B2386,INDEX(Device_Inventory!$K$2:$K$1201,MATCH(A2386,Device_Inventory!$A$2:$A$1201,0)))+1)</x:f>
        <x:v>720</x:v>
      </x:c>
      <x:c r="P2386" s="11" t="b">
        <x:f aca="0">INDEX(Device_Inventory!$K$2:$K$1201,MATCH(A2386,Device_Inventory!$A$2:$A$1201,0))&gt;B2386</x:f>
        <x:v>0</x:v>
      </x:c>
      <x:c r="Q2386" s="1" t="str">
        <x:f aca="0">IF(D2386&gt;O2386,"Fail: operating hours exceed in-service hours",IF(D2386+M2386&gt;O2386,"Fail: operating + unavailable hours exceed in-service hours",IF(P2386,"Partial month: within in-service hours","OK")))</x:f>
        <x:v>OK</x:v>
      </x:c>
    </x:row>
    <x:row r="2387" ht="15" hidden="0" customHeight="1">
      <x:c r="A2387" s="1" t="s">
        <x:v>3009</x:v>
      </x:c>
      <x:c r="B2387" s="14" t="n">
        <x:v>46143</x:v>
      </x:c>
      <x:c r="C2387" s="1" t="n">
        <x:v>52.4</x:v>
      </x:c>
      <x:c r="D2387" s="1" t="n">
        <x:v>357.2</x:v>
      </x:c>
      <x:c r="E2387" s="1" t="n">
        <x:v>3</x:v>
      </x:c>
      <x:c r="F2387" s="1" t="n">
        <x:v>0</x:v>
      </x:c>
      <x:c r="G2387" s="1" t="n">
        <x:v>37</x:v>
      </x:c>
      <x:c r="H2387" s="1" t="n">
        <x:v>0</x:v>
      </x:c>
      <x:c r="I2387" s="1" t="n">
        <x:v>3</x:v>
      </x:c>
      <x:c r="J2387" s="1" t="n">
        <x:v>0.57</x:v>
      </x:c>
      <x:c r="K2387" s="1" t="n">
        <x:v>0</x:v>
      </x:c>
      <x:c r="L2387" s="1" t="n">
        <x:v>96.4</x:v>
      </x:c>
      <x:c r="M2387" s="1" t="n">
        <x:v>4.6</x:v>
      </x:c>
      <x:c r="N2387" s="1" t="n">
        <x:v>5.6</x:v>
      </x:c>
      <x:c r="O2387" s="1" t="n">
        <x:f aca="0">24*MAX(0,EOMONTH(B2387,0)-MAX(B2387,INDEX(Device_Inventory!$K$2:$K$1201,MATCH(A2387,Device_Inventory!$A$2:$A$1201,0)))+1)</x:f>
        <x:v>744</x:v>
      </x:c>
      <x:c r="P2387" s="11" t="b">
        <x:f aca="0">INDEX(Device_Inventory!$K$2:$K$1201,MATCH(A2387,Device_Inventory!$A$2:$A$1201,0))&gt;B2387</x:f>
        <x:v>0</x:v>
      </x:c>
      <x:c r="Q2387" s="1" t="str">
        <x:f aca="0">IF(D2387&gt;O2387,"Fail: operating hours exceed in-service hours",IF(D2387+M2387&gt;O2387,"Fail: operating + unavailable hours exceed in-service hours",IF(P2387,"Partial month: within in-service hours","OK")))</x:f>
        <x:v>OK</x:v>
      </x:c>
    </x:row>
    <x:row r="2388" ht="15" hidden="0" customHeight="1">
      <x:c r="A2388" s="1" t="s">
        <x:v>3009</x:v>
      </x:c>
      <x:c r="B2388" s="14" t="n">
        <x:v>46174</x:v>
      </x:c>
      <x:c r="C2388" s="1" t="n">
        <x:v>44.4</x:v>
      </x:c>
      <x:c r="D2388" s="1" t="n">
        <x:v>252.3</x:v>
      </x:c>
      <x:c r="E2388" s="1" t="n">
        <x:v>9</x:v>
      </x:c>
      <x:c r="F2388" s="1" t="n">
        <x:v>0</x:v>
      </x:c>
      <x:c r="G2388" s="1" t="n">
        <x:v>20</x:v>
      </x:c>
      <x:c r="H2388" s="1" t="n">
        <x:v>0</x:v>
      </x:c>
      <x:c r="I2388" s="1" t="n">
        <x:v>0</x:v>
      </x:c>
      <x:c r="J2388" s="1" t="n">
        <x:v>0.48</x:v>
      </x:c>
      <x:c r="K2388" s="1" t="n">
        <x:v>0</x:v>
      </x:c>
      <x:c r="L2388" s="1" t="n">
        <x:v>100</x:v>
      </x:c>
      <x:c r="M2388" s="1" t="n">
        <x:v>0.3</x:v>
      </x:c>
      <x:c r="N2388" s="1" t="n">
        <x:v>9.8</x:v>
      </x:c>
      <x:c r="O2388" s="1" t="n">
        <x:f aca="0">24*MAX(0,EOMONTH(B2388,0)-MAX(B2388,INDEX(Device_Inventory!$K$2:$K$1201,MATCH(A2388,Device_Inventory!$A$2:$A$1201,0)))+1)</x:f>
        <x:v>720</x:v>
      </x:c>
      <x:c r="P2388" s="11" t="b">
        <x:f aca="0">INDEX(Device_Inventory!$K$2:$K$1201,MATCH(A2388,Device_Inventory!$A$2:$A$1201,0))&gt;B2388</x:f>
        <x:v>0</x:v>
      </x:c>
      <x:c r="Q2388" s="1" t="str">
        <x:f aca="0">IF(D2388&gt;O2388,"Fail: operating hours exceed in-service hours",IF(D2388+M2388&gt;O2388,"Fail: operating + unavailable hours exceed in-service hours",IF(P2388,"Partial month: within in-service hours","OK")))</x:f>
        <x:v>OK</x:v>
      </x:c>
    </x:row>
    <x:row r="2389" ht="15" hidden="0" customHeight="1">
      <x:c r="A2389" s="1" t="s">
        <x:v>3009</x:v>
      </x:c>
      <x:c r="B2389" s="14" t="n">
        <x:v>46204</x:v>
      </x:c>
      <x:c r="C2389" s="1" t="n">
        <x:v>52.9</x:v>
      </x:c>
      <x:c r="D2389" s="1" t="n">
        <x:v>339.1</x:v>
      </x:c>
      <x:c r="E2389" s="1" t="n">
        <x:v>4</x:v>
      </x:c>
      <x:c r="F2389" s="1" t="n">
        <x:v>0</x:v>
      </x:c>
      <x:c r="G2389" s="1" t="n">
        <x:v>35</x:v>
      </x:c>
      <x:c r="H2389" s="1" t="n">
        <x:v>0</x:v>
      </x:c>
      <x:c r="I2389" s="1" t="n">
        <x:v>1</x:v>
      </x:c>
      <x:c r="J2389" s="1" t="n">
        <x:v>0.76</x:v>
      </x:c>
      <x:c r="K2389" s="1" t="n">
        <x:v>0</x:v>
      </x:c>
      <x:c r="L2389" s="1" t="n">
        <x:v>94.8</x:v>
      </x:c>
      <x:c r="M2389" s="1" t="n">
        <x:v>3</x:v>
      </x:c>
      <x:c r="N2389" s="1" t="n">
        <x:v>16.2</x:v>
      </x:c>
      <x:c r="O2389" s="1" t="n">
        <x:f aca="0">24*MAX(0,EOMONTH(B2389,0)-MAX(B2389,INDEX(Device_Inventory!$K$2:$K$1201,MATCH(A2389,Device_Inventory!$A$2:$A$1201,0)))+1)</x:f>
        <x:v>744</x:v>
      </x:c>
      <x:c r="P2389" s="11" t="b">
        <x:f aca="0">INDEX(Device_Inventory!$K$2:$K$1201,MATCH(A2389,Device_Inventory!$A$2:$A$1201,0))&gt;B2389</x:f>
        <x:v>0</x:v>
      </x:c>
      <x:c r="Q2389" s="1" t="str">
        <x:f aca="0">IF(D2389&gt;O2389,"Fail: operating hours exceed in-service hours",IF(D2389+M2389&gt;O2389,"Fail: operating + unavailable hours exceed in-service hours",IF(P2389,"Partial month: within in-service hours","OK")))</x:f>
        <x:v>OK</x:v>
      </x:c>
    </x:row>
    <x:row r="2390" ht="15" hidden="0" customHeight="1">
      <x:c r="A2390" s="1" t="s">
        <x:v>3012</x:v>
      </x:c>
      <x:c r="B2390" s="14" t="n">
        <x:v>46054</x:v>
      </x:c>
      <x:c r="C2390" s="1" t="n">
        <x:v>62.3</x:v>
      </x:c>
      <x:c r="D2390" s="1" t="n">
        <x:v>417.6</x:v>
      </x:c>
      <x:c r="E2390" s="1" t="n">
        <x:v>17</x:v>
      </x:c>
      <x:c r="F2390" s="1" t="n">
        <x:v>2</x:v>
      </x:c>
      <x:c r="G2390" s="1" t="n">
        <x:v>36</x:v>
      </x:c>
      <x:c r="H2390" s="1" t="n">
        <x:v>0</x:v>
      </x:c>
      <x:c r="I2390" s="1" t="n">
        <x:v>3</x:v>
      </x:c>
      <x:c r="J2390" s="1" t="n">
        <x:v>0.46</x:v>
      </x:c>
      <x:c r="K2390" s="1" t="n">
        <x:v>2</x:v>
      </x:c>
      <x:c r="L2390" s="1" t="n">
        <x:v>95.5</x:v>
      </x:c>
      <x:c r="M2390" s="1" t="n">
        <x:v>6.8</x:v>
      </x:c>
      <x:c r="N2390" s="1" t="n">
        <x:v>16.6</x:v>
      </x:c>
      <x:c r="O2390" s="1" t="n">
        <x:f aca="0">24*MAX(0,EOMONTH(B2390,0)-MAX(B2390,INDEX(Device_Inventory!$K$2:$K$1201,MATCH(A2390,Device_Inventory!$A$2:$A$1201,0)))+1)</x:f>
        <x:v>672</x:v>
      </x:c>
      <x:c r="P2390" s="11" t="b">
        <x:f aca="0">INDEX(Device_Inventory!$K$2:$K$1201,MATCH(A2390,Device_Inventory!$A$2:$A$1201,0))&gt;B2390</x:f>
        <x:v>0</x:v>
      </x:c>
      <x:c r="Q2390" s="1" t="str">
        <x:f aca="0">IF(D2390&gt;O2390,"Fail: operating hours exceed in-service hours",IF(D2390+M2390&gt;O2390,"Fail: operating + unavailable hours exceed in-service hours",IF(P2390,"Partial month: within in-service hours","OK")))</x:f>
        <x:v>OK</x:v>
      </x:c>
    </x:row>
    <x:row r="2391" ht="15" hidden="0" customHeight="1">
      <x:c r="A2391" s="1" t="s">
        <x:v>3012</x:v>
      </x:c>
      <x:c r="B2391" s="14" t="n">
        <x:v>46082</x:v>
      </x:c>
      <x:c r="C2391" s="1" t="n">
        <x:v>69</x:v>
      </x:c>
      <x:c r="D2391" s="1" t="n">
        <x:v>466</x:v>
      </x:c>
      <x:c r="E2391" s="1" t="n">
        <x:v>21</x:v>
      </x:c>
      <x:c r="F2391" s="1" t="n">
        <x:v>3</x:v>
      </x:c>
      <x:c r="G2391" s="1" t="n">
        <x:v>25</x:v>
      </x:c>
      <x:c r="H2391" s="1" t="n">
        <x:v>0</x:v>
      </x:c>
      <x:c r="I2391" s="1" t="n">
        <x:v>6</x:v>
      </x:c>
      <x:c r="J2391" s="1" t="n">
        <x:v>0.65</x:v>
      </x:c>
      <x:c r="K2391" s="1" t="n">
        <x:v>0</x:v>
      </x:c>
      <x:c r="L2391" s="1" t="n">
        <x:v>87.3</x:v>
      </x:c>
      <x:c r="M2391" s="1" t="n">
        <x:v>0</x:v>
      </x:c>
      <x:c r="N2391" s="1" t="n">
        <x:v>12</x:v>
      </x:c>
      <x:c r="O2391" s="1" t="n">
        <x:f aca="0">24*MAX(0,EOMONTH(B2391,0)-MAX(B2391,INDEX(Device_Inventory!$K$2:$K$1201,MATCH(A2391,Device_Inventory!$A$2:$A$1201,0)))+1)</x:f>
        <x:v>744</x:v>
      </x:c>
      <x:c r="P2391" s="11" t="b">
        <x:f aca="0">INDEX(Device_Inventory!$K$2:$K$1201,MATCH(A2391,Device_Inventory!$A$2:$A$1201,0))&gt;B2391</x:f>
        <x:v>0</x:v>
      </x:c>
      <x:c r="Q2391" s="1" t="str">
        <x:f aca="0">IF(D2391&gt;O2391,"Fail: operating hours exceed in-service hours",IF(D2391+M2391&gt;O2391,"Fail: operating + unavailable hours exceed in-service hours",IF(P2391,"Partial month: within in-service hours","OK")))</x:f>
        <x:v>OK</x:v>
      </x:c>
    </x:row>
    <x:row r="2392" ht="15" hidden="0" customHeight="1">
      <x:c r="A2392" s="1" t="s">
        <x:v>3012</x:v>
      </x:c>
      <x:c r="B2392" s="14" t="n">
        <x:v>46113</x:v>
      </x:c>
      <x:c r="C2392" s="1" t="n">
        <x:v>92.8</x:v>
      </x:c>
      <x:c r="D2392" s="1" t="n">
        <x:v>654.4</x:v>
      </x:c>
      <x:c r="E2392" s="1" t="n">
        <x:v>32</x:v>
      </x:c>
      <x:c r="F2392" s="1" t="n">
        <x:v>2</x:v>
      </x:c>
      <x:c r="G2392" s="1" t="n">
        <x:v>36</x:v>
      </x:c>
      <x:c r="H2392" s="1" t="n">
        <x:v>0</x:v>
      </x:c>
      <x:c r="I2392" s="1" t="n">
        <x:v>0</x:v>
      </x:c>
      <x:c r="J2392" s="1" t="n">
        <x:v>0</x:v>
      </x:c>
      <x:c r="K2392" s="1" t="n">
        <x:v>0</x:v>
      </x:c>
      <x:c r="L2392" s="1" t="n">
        <x:v>97.3</x:v>
      </x:c>
      <x:c r="M2392" s="1" t="n">
        <x:v>5</x:v>
      </x:c>
      <x:c r="N2392" s="1" t="n">
        <x:v>24</x:v>
      </x:c>
      <x:c r="O2392" s="1" t="n">
        <x:f aca="0">24*MAX(0,EOMONTH(B2392,0)-MAX(B2392,INDEX(Device_Inventory!$K$2:$K$1201,MATCH(A2392,Device_Inventory!$A$2:$A$1201,0)))+1)</x:f>
        <x:v>720</x:v>
      </x:c>
      <x:c r="P2392" s="11" t="b">
        <x:f aca="0">INDEX(Device_Inventory!$K$2:$K$1201,MATCH(A2392,Device_Inventory!$A$2:$A$1201,0))&gt;B2392</x:f>
        <x:v>0</x:v>
      </x:c>
      <x:c r="Q2392" s="1" t="str">
        <x:f aca="0">IF(D2392&gt;O2392,"Fail: operating hours exceed in-service hours",IF(D2392+M2392&gt;O2392,"Fail: operating + unavailable hours exceed in-service hours",IF(P2392,"Partial month: within in-service hours","OK")))</x:f>
        <x:v>OK</x:v>
      </x:c>
    </x:row>
    <x:row r="2393" ht="15" hidden="0" customHeight="1">
      <x:c r="A2393" s="1" t="s">
        <x:v>3012</x:v>
      </x:c>
      <x:c r="B2393" s="14" t="n">
        <x:v>46143</x:v>
      </x:c>
      <x:c r="C2393" s="1" t="n">
        <x:v>60.7</x:v>
      </x:c>
      <x:c r="D2393" s="1" t="n">
        <x:v>381.4</x:v>
      </x:c>
      <x:c r="E2393" s="1" t="n">
        <x:v>12</x:v>
      </x:c>
      <x:c r="F2393" s="1" t="n">
        <x:v>4</x:v>
      </x:c>
      <x:c r="G2393" s="1" t="n">
        <x:v>29</x:v>
      </x:c>
      <x:c r="H2393" s="1" t="n">
        <x:v>0</x:v>
      </x:c>
      <x:c r="I2393" s="1" t="n">
        <x:v>0</x:v>
      </x:c>
      <x:c r="J2393" s="1" t="n">
        <x:v>0.4</x:v>
      </x:c>
      <x:c r="K2393" s="1" t="n">
        <x:v>0</x:v>
      </x:c>
      <x:c r="L2393" s="1" t="n">
        <x:v>97.3</x:v>
      </x:c>
      <x:c r="M2393" s="1" t="n">
        <x:v>8.9</x:v>
      </x:c>
      <x:c r="N2393" s="1" t="n">
        <x:v>15.5</x:v>
      </x:c>
      <x:c r="O2393" s="1" t="n">
        <x:f aca="0">24*MAX(0,EOMONTH(B2393,0)-MAX(B2393,INDEX(Device_Inventory!$K$2:$K$1201,MATCH(A2393,Device_Inventory!$A$2:$A$1201,0)))+1)</x:f>
        <x:v>744</x:v>
      </x:c>
      <x:c r="P2393" s="11" t="b">
        <x:f aca="0">INDEX(Device_Inventory!$K$2:$K$1201,MATCH(A2393,Device_Inventory!$A$2:$A$1201,0))&gt;B2393</x:f>
        <x:v>0</x:v>
      </x:c>
      <x:c r="Q2393" s="1" t="str">
        <x:f aca="0">IF(D2393&gt;O2393,"Fail: operating hours exceed in-service hours",IF(D2393+M2393&gt;O2393,"Fail: operating + unavailable hours exceed in-service hours",IF(P2393,"Partial month: within in-service hours","OK")))</x:f>
        <x:v>OK</x:v>
      </x:c>
    </x:row>
    <x:row r="2394" ht="15" hidden="0" customHeight="1">
      <x:c r="A2394" s="1" t="s">
        <x:v>3012</x:v>
      </x:c>
      <x:c r="B2394" s="14" t="n">
        <x:v>46174</x:v>
      </x:c>
      <x:c r="C2394" s="1" t="n">
        <x:v>85.1</x:v>
      </x:c>
      <x:c r="D2394" s="1" t="n">
        <x:v>584.1</x:v>
      </x:c>
      <x:c r="E2394" s="1" t="n">
        <x:v>14</x:v>
      </x:c>
      <x:c r="F2394" s="1" t="n">
        <x:v>2</x:v>
      </x:c>
      <x:c r="G2394" s="1" t="n">
        <x:v>40</x:v>
      </x:c>
      <x:c r="H2394" s="1" t="n">
        <x:v>1</x:v>
      </x:c>
      <x:c r="I2394" s="1" t="n">
        <x:v>1</x:v>
      </x:c>
      <x:c r="J2394" s="1" t="n">
        <x:v>0.61</x:v>
      </x:c>
      <x:c r="K2394" s="1" t="n">
        <x:v>0</x:v>
      </x:c>
      <x:c r="L2394" s="1" t="n">
        <x:v>95.6</x:v>
      </x:c>
      <x:c r="M2394" s="1" t="n">
        <x:v>6.2</x:v>
      </x:c>
      <x:c r="N2394" s="1" t="n">
        <x:v>26.5</x:v>
      </x:c>
      <x:c r="O2394" s="1" t="n">
        <x:f aca="0">24*MAX(0,EOMONTH(B2394,0)-MAX(B2394,INDEX(Device_Inventory!$K$2:$K$1201,MATCH(A2394,Device_Inventory!$A$2:$A$1201,0)))+1)</x:f>
        <x:v>720</x:v>
      </x:c>
      <x:c r="P2394" s="11" t="b">
        <x:f aca="0">INDEX(Device_Inventory!$K$2:$K$1201,MATCH(A2394,Device_Inventory!$A$2:$A$1201,0))&gt;B2394</x:f>
        <x:v>0</x:v>
      </x:c>
      <x:c r="Q2394" s="1" t="str">
        <x:f aca="0">IF(D2394&gt;O2394,"Fail: operating hours exceed in-service hours",IF(D2394+M2394&gt;O2394,"Fail: operating + unavailable hours exceed in-service hours",IF(P2394,"Partial month: within in-service hours","OK")))</x:f>
        <x:v>OK</x:v>
      </x:c>
    </x:row>
    <x:row r="2395" ht="15" hidden="0" customHeight="1">
      <x:c r="A2395" s="1" t="s">
        <x:v>3012</x:v>
      </x:c>
      <x:c r="B2395" s="14" t="n">
        <x:v>46204</x:v>
      </x:c>
      <x:c r="C2395" s="1" t="n">
        <x:v>71.6</x:v>
      </x:c>
      <x:c r="D2395" s="1" t="n">
        <x:v>488.3</x:v>
      </x:c>
      <x:c r="E2395" s="1" t="n">
        <x:v>20</x:v>
      </x:c>
      <x:c r="F2395" s="1" t="n">
        <x:v>1</x:v>
      </x:c>
      <x:c r="G2395" s="1" t="n">
        <x:v>54</x:v>
      </x:c>
      <x:c r="H2395" s="1" t="n">
        <x:v>0</x:v>
      </x:c>
      <x:c r="I2395" s="1" t="n">
        <x:v>3</x:v>
      </x:c>
      <x:c r="J2395" s="1" t="n">
        <x:v>1.26</x:v>
      </x:c>
      <x:c r="K2395" s="1" t="n">
        <x:v>0</x:v>
      </x:c>
      <x:c r="L2395" s="1" t="n">
        <x:v>94.6</x:v>
      </x:c>
      <x:c r="M2395" s="1" t="n">
        <x:v>6</x:v>
      </x:c>
      <x:c r="N2395" s="1" t="n">
        <x:v>19.4</x:v>
      </x:c>
      <x:c r="O2395" s="1" t="n">
        <x:f aca="0">24*MAX(0,EOMONTH(B2395,0)-MAX(B2395,INDEX(Device_Inventory!$K$2:$K$1201,MATCH(A2395,Device_Inventory!$A$2:$A$1201,0)))+1)</x:f>
        <x:v>744</x:v>
      </x:c>
      <x:c r="P2395" s="11" t="b">
        <x:f aca="0">INDEX(Device_Inventory!$K$2:$K$1201,MATCH(A2395,Device_Inventory!$A$2:$A$1201,0))&gt;B2395</x:f>
        <x:v>0</x:v>
      </x:c>
      <x:c r="Q2395" s="1" t="str">
        <x:f aca="0">IF(D2395&gt;O2395,"Fail: operating hours exceed in-service hours",IF(D2395+M2395&gt;O2395,"Fail: operating + unavailable hours exceed in-service hours",IF(P2395,"Partial month: within in-service hours","OK")))</x:f>
        <x:v>OK</x:v>
      </x:c>
    </x:row>
    <x:row r="2396" ht="15" hidden="0" customHeight="1">
      <x:c r="A2396" s="1" t="s">
        <x:v>3015</x:v>
      </x:c>
      <x:c r="B2396" s="14" t="n">
        <x:v>46054</x:v>
      </x:c>
      <x:c r="C2396" s="1" t="n">
        <x:v>46.8</x:v>
      </x:c>
      <x:c r="D2396" s="1" t="n">
        <x:v>275.5</x:v>
      </x:c>
      <x:c r="E2396" s="1" t="n">
        <x:v>16</x:v>
      </x:c>
      <x:c r="F2396" s="1" t="n">
        <x:v>3</x:v>
      </x:c>
      <x:c r="G2396" s="1" t="n">
        <x:v>27</x:v>
      </x:c>
      <x:c r="H2396" s="1" t="n">
        <x:v>0</x:v>
      </x:c>
      <x:c r="I2396" s="1" t="n">
        <x:v>0</x:v>
      </x:c>
      <x:c r="J2396" s="1" t="n">
        <x:v>1.05</x:v>
      </x:c>
      <x:c r="K2396" s="1" t="n">
        <x:v>0</x:v>
      </x:c>
      <x:c r="L2396" s="1" t="n">
        <x:v>97.3</x:v>
      </x:c>
      <x:c r="M2396" s="1" t="n">
        <x:v>12.3</x:v>
      </x:c>
      <x:c r="N2396" s="1" t="n">
        <x:v>8</x:v>
      </x:c>
      <x:c r="O2396" s="1" t="n">
        <x:f aca="0">24*MAX(0,EOMONTH(B2396,0)-MAX(B2396,INDEX(Device_Inventory!$K$2:$K$1201,MATCH(A2396,Device_Inventory!$A$2:$A$1201,0)))+1)</x:f>
        <x:v>672</x:v>
      </x:c>
      <x:c r="P2396" s="11" t="b">
        <x:f aca="0">INDEX(Device_Inventory!$K$2:$K$1201,MATCH(A2396,Device_Inventory!$A$2:$A$1201,0))&gt;B2396</x:f>
        <x:v>0</x:v>
      </x:c>
      <x:c r="Q2396" s="1" t="str">
        <x:f aca="0">IF(D2396&gt;O2396,"Fail: operating hours exceed in-service hours",IF(D2396+M2396&gt;O2396,"Fail: operating + unavailable hours exceed in-service hours",IF(P2396,"Partial month: within in-service hours","OK")))</x:f>
        <x:v>OK</x:v>
      </x:c>
    </x:row>
    <x:row r="2397" ht="15" hidden="0" customHeight="1">
      <x:c r="A2397" s="1" t="s">
        <x:v>3015</x:v>
      </x:c>
      <x:c r="B2397" s="14" t="n">
        <x:v>46082</x:v>
      </x:c>
      <x:c r="C2397" s="1" t="n">
        <x:v>58.9</x:v>
      </x:c>
      <x:c r="D2397" s="1" t="n">
        <x:v>381.5</x:v>
      </x:c>
      <x:c r="E2397" s="1" t="n">
        <x:v>22</x:v>
      </x:c>
      <x:c r="F2397" s="1" t="n">
        <x:v>1</x:v>
      </x:c>
      <x:c r="G2397" s="1" t="n">
        <x:v>30</x:v>
      </x:c>
      <x:c r="H2397" s="1" t="n">
        <x:v>0</x:v>
      </x:c>
      <x:c r="I2397" s="1" t="n">
        <x:v>3</x:v>
      </x:c>
      <x:c r="J2397" s="1" t="n">
        <x:v>1.53</x:v>
      </x:c>
      <x:c r="K2397" s="1" t="n">
        <x:v>0</x:v>
      </x:c>
      <x:c r="L2397" s="1" t="n">
        <x:v>98.5</x:v>
      </x:c>
      <x:c r="M2397" s="1" t="n">
        <x:v>1.4</x:v>
      </x:c>
      <x:c r="N2397" s="1" t="n">
        <x:v>11.3</x:v>
      </x:c>
      <x:c r="O2397" s="1" t="n">
        <x:f aca="0">24*MAX(0,EOMONTH(B2397,0)-MAX(B2397,INDEX(Device_Inventory!$K$2:$K$1201,MATCH(A2397,Device_Inventory!$A$2:$A$1201,0)))+1)</x:f>
        <x:v>744</x:v>
      </x:c>
      <x:c r="P2397" s="11" t="b">
        <x:f aca="0">INDEX(Device_Inventory!$K$2:$K$1201,MATCH(A2397,Device_Inventory!$A$2:$A$1201,0))&gt;B2397</x:f>
        <x:v>0</x:v>
      </x:c>
      <x:c r="Q2397" s="1" t="str">
        <x:f aca="0">IF(D2397&gt;O2397,"Fail: operating hours exceed in-service hours",IF(D2397+M2397&gt;O2397,"Fail: operating + unavailable hours exceed in-service hours",IF(P2397,"Partial month: within in-service hours","OK")))</x:f>
        <x:v>OK</x:v>
      </x:c>
    </x:row>
    <x:row r="2398" ht="15" hidden="0" customHeight="1">
      <x:c r="A2398" s="1" t="s">
        <x:v>3015</x:v>
      </x:c>
      <x:c r="B2398" s="14" t="n">
        <x:v>46113</x:v>
      </x:c>
      <x:c r="C2398" s="1" t="n">
        <x:v>50.7</x:v>
      </x:c>
      <x:c r="D2398" s="1" t="n">
        <x:v>322.9</x:v>
      </x:c>
      <x:c r="E2398" s="1" t="n">
        <x:v>22</x:v>
      </x:c>
      <x:c r="F2398" s="1" t="n">
        <x:v>3</x:v>
      </x:c>
      <x:c r="G2398" s="1" t="n">
        <x:v>21</x:v>
      </x:c>
      <x:c r="H2398" s="1" t="n">
        <x:v>0</x:v>
      </x:c>
      <x:c r="I2398" s="1" t="n">
        <x:v>2</x:v>
      </x:c>
      <x:c r="J2398" s="1" t="n">
        <x:v>1.67</x:v>
      </x:c>
      <x:c r="K2398" s="1" t="n">
        <x:v>0</x:v>
      </x:c>
      <x:c r="L2398" s="1" t="n">
        <x:v>88.8</x:v>
      </x:c>
      <x:c r="M2398" s="1" t="n">
        <x:v>9.6</x:v>
      </x:c>
      <x:c r="N2398" s="1" t="n">
        <x:v>9.9</x:v>
      </x:c>
      <x:c r="O2398" s="1" t="n">
        <x:f aca="0">24*MAX(0,EOMONTH(B2398,0)-MAX(B2398,INDEX(Device_Inventory!$K$2:$K$1201,MATCH(A2398,Device_Inventory!$A$2:$A$1201,0)))+1)</x:f>
        <x:v>720</x:v>
      </x:c>
      <x:c r="P2398" s="11" t="b">
        <x:f aca="0">INDEX(Device_Inventory!$K$2:$K$1201,MATCH(A2398,Device_Inventory!$A$2:$A$1201,0))&gt;B2398</x:f>
        <x:v>0</x:v>
      </x:c>
      <x:c r="Q2398" s="1" t="str">
        <x:f aca="0">IF(D2398&gt;O2398,"Fail: operating hours exceed in-service hours",IF(D2398+M2398&gt;O2398,"Fail: operating + unavailable hours exceed in-service hours",IF(P2398,"Partial month: within in-service hours","OK")))</x:f>
        <x:v>OK</x:v>
      </x:c>
    </x:row>
    <x:row r="2399" ht="15" hidden="0" customHeight="1">
      <x:c r="A2399" s="1" t="s">
        <x:v>3015</x:v>
      </x:c>
      <x:c r="B2399" s="14" t="n">
        <x:v>46143</x:v>
      </x:c>
      <x:c r="C2399" s="1" t="n">
        <x:v>60.2</x:v>
      </x:c>
      <x:c r="D2399" s="1" t="n">
        <x:v>414.9</x:v>
      </x:c>
      <x:c r="E2399" s="1" t="n">
        <x:v>16</x:v>
      </x:c>
      <x:c r="F2399" s="1" t="n">
        <x:v>4</x:v>
      </x:c>
      <x:c r="G2399" s="1" t="n">
        <x:v>53</x:v>
      </x:c>
      <x:c r="H2399" s="1" t="n">
        <x:v>0</x:v>
      </x:c>
      <x:c r="I2399" s="1" t="n">
        <x:v>2</x:v>
      </x:c>
      <x:c r="J2399" s="1" t="n">
        <x:v>0.41</x:v>
      </x:c>
      <x:c r="K2399" s="1" t="n">
        <x:v>2</x:v>
      </x:c>
      <x:c r="L2399" s="1" t="n">
        <x:v>98.9</x:v>
      </x:c>
      <x:c r="M2399" s="1" t="n">
        <x:v>0</x:v>
      </x:c>
      <x:c r="N2399" s="1" t="n">
        <x:v>17.4</x:v>
      </x:c>
      <x:c r="O2399" s="1" t="n">
        <x:f aca="0">24*MAX(0,EOMONTH(B2399,0)-MAX(B2399,INDEX(Device_Inventory!$K$2:$K$1201,MATCH(A2399,Device_Inventory!$A$2:$A$1201,0)))+1)</x:f>
        <x:v>744</x:v>
      </x:c>
      <x:c r="P2399" s="11" t="b">
        <x:f aca="0">INDEX(Device_Inventory!$K$2:$K$1201,MATCH(A2399,Device_Inventory!$A$2:$A$1201,0))&gt;B2399</x:f>
        <x:v>0</x:v>
      </x:c>
      <x:c r="Q2399" s="1" t="str">
        <x:f aca="0">IF(D2399&gt;O2399,"Fail: operating hours exceed in-service hours",IF(D2399+M2399&gt;O2399,"Fail: operating + unavailable hours exceed in-service hours",IF(P2399,"Partial month: within in-service hours","OK")))</x:f>
        <x:v>OK</x:v>
      </x:c>
    </x:row>
    <x:row r="2400" ht="15" hidden="0" customHeight="1">
      <x:c r="A2400" s="1" t="s">
        <x:v>3015</x:v>
      </x:c>
      <x:c r="B2400" s="14" t="n">
        <x:v>46174</x:v>
      </x:c>
      <x:c r="C2400" s="1" t="n">
        <x:v>39.8</x:v>
      </x:c>
      <x:c r="D2400" s="1" t="n">
        <x:v>282.7</x:v>
      </x:c>
      <x:c r="E2400" s="1" t="n">
        <x:v>15</x:v>
      </x:c>
      <x:c r="F2400" s="1" t="n">
        <x:v>3</x:v>
      </x:c>
      <x:c r="G2400" s="1" t="n">
        <x:v>38</x:v>
      </x:c>
      <x:c r="H2400" s="1" t="n">
        <x:v>0</x:v>
      </x:c>
      <x:c r="I2400" s="1" t="n">
        <x:v>0</x:v>
      </x:c>
      <x:c r="J2400" s="1" t="n">
        <x:v>1.68</x:v>
      </x:c>
      <x:c r="K2400" s="1" t="n">
        <x:v>0</x:v>
      </x:c>
      <x:c r="L2400" s="1" t="n">
        <x:v>96.6</x:v>
      </x:c>
      <x:c r="M2400" s="1" t="n">
        <x:v>10.7</x:v>
      </x:c>
      <x:c r="N2400" s="1" t="n">
        <x:v>6.8</x:v>
      </x:c>
      <x:c r="O2400" s="1" t="n">
        <x:f aca="0">24*MAX(0,EOMONTH(B2400,0)-MAX(B2400,INDEX(Device_Inventory!$K$2:$K$1201,MATCH(A2400,Device_Inventory!$A$2:$A$1201,0)))+1)</x:f>
        <x:v>720</x:v>
      </x:c>
      <x:c r="P2400" s="11" t="b">
        <x:f aca="0">INDEX(Device_Inventory!$K$2:$K$1201,MATCH(A2400,Device_Inventory!$A$2:$A$1201,0))&gt;B2400</x:f>
        <x:v>0</x:v>
      </x:c>
      <x:c r="Q2400" s="1" t="str">
        <x:f aca="0">IF(D2400&gt;O2400,"Fail: operating hours exceed in-service hours",IF(D2400+M2400&gt;O2400,"Fail: operating + unavailable hours exceed in-service hours",IF(P2400,"Partial month: within in-service hours","OK")))</x:f>
        <x:v>OK</x:v>
      </x:c>
    </x:row>
    <x:row r="2401" ht="15" hidden="0" customHeight="1">
      <x:c r="A2401" s="1" t="s">
        <x:v>3015</x:v>
      </x:c>
      <x:c r="B2401" s="14" t="n">
        <x:v>46204</x:v>
      </x:c>
      <x:c r="C2401" s="1" t="n">
        <x:v>50</x:v>
      </x:c>
      <x:c r="D2401" s="1" t="n">
        <x:v>327.7</x:v>
      </x:c>
      <x:c r="E2401" s="1" t="n">
        <x:v>2</x:v>
      </x:c>
      <x:c r="F2401" s="1" t="n">
        <x:v>0</x:v>
      </x:c>
      <x:c r="G2401" s="1" t="n">
        <x:v>30</x:v>
      </x:c>
      <x:c r="H2401" s="1" t="n">
        <x:v>0</x:v>
      </x:c>
      <x:c r="I2401" s="1" t="n">
        <x:v>0</x:v>
      </x:c>
      <x:c r="J2401" s="1" t="n">
        <x:v>0.7</x:v>
      </x:c>
      <x:c r="K2401" s="1" t="n">
        <x:v>0</x:v>
      </x:c>
      <x:c r="L2401" s="1" t="n">
        <x:v>97.1</x:v>
      </x:c>
      <x:c r="M2401" s="1" t="n">
        <x:v>9.4</x:v>
      </x:c>
      <x:c r="N2401" s="1" t="n">
        <x:v>4.8</x:v>
      </x:c>
      <x:c r="O2401" s="1" t="n">
        <x:f aca="0">24*MAX(0,EOMONTH(B2401,0)-MAX(B2401,INDEX(Device_Inventory!$K$2:$K$1201,MATCH(A2401,Device_Inventory!$A$2:$A$1201,0)))+1)</x:f>
        <x:v>744</x:v>
      </x:c>
      <x:c r="P2401" s="11" t="b">
        <x:f aca="0">INDEX(Device_Inventory!$K$2:$K$1201,MATCH(A2401,Device_Inventory!$A$2:$A$1201,0))&gt;B2401</x:f>
        <x:v>0</x:v>
      </x:c>
      <x:c r="Q2401" s="1" t="str">
        <x:f aca="0">IF(D2401&gt;O2401,"Fail: operating hours exceed in-service hours",IF(D2401+M2401&gt;O2401,"Fail: operating + unavailable hours exceed in-service hours",IF(P2401,"Partial month: within in-service hours","OK")))</x:f>
        <x:v>OK</x:v>
      </x:c>
    </x:row>
    <x:row r="2402" ht="15" hidden="0" customHeight="1">
      <x:c r="A2402" s="1" t="s">
        <x:v>3018</x:v>
      </x:c>
      <x:c r="B2402" s="14" t="n">
        <x:v>46054</x:v>
      </x:c>
      <x:c r="C2402" s="1" t="n">
        <x:v>37.3</x:v>
      </x:c>
      <x:c r="D2402" s="1" t="n">
        <x:v>265.3</x:v>
      </x:c>
      <x:c r="E2402" s="1" t="n">
        <x:v>15</x:v>
      </x:c>
      <x:c r="F2402" s="1" t="n">
        <x:v>1</x:v>
      </x:c>
      <x:c r="G2402" s="1" t="n">
        <x:v>38</x:v>
      </x:c>
      <x:c r="H2402" s="1" t="n">
        <x:v>1</x:v>
      </x:c>
      <x:c r="I2402" s="1" t="n">
        <x:v>2</x:v>
      </x:c>
      <x:c r="J2402" s="1" t="n">
        <x:v>0</x:v>
      </x:c>
      <x:c r="K2402" s="1" t="n">
        <x:v>1</x:v>
      </x:c>
      <x:c r="L2402" s="1" t="n">
        <x:v>93.4</x:v>
      </x:c>
      <x:c r="M2402" s="1" t="n">
        <x:v>1.7</x:v>
      </x:c>
      <x:c r="N2402" s="1" t="n">
        <x:v>3.5</x:v>
      </x:c>
      <x:c r="O2402" s="1" t="n">
        <x:f aca="0">24*MAX(0,EOMONTH(B2402,0)-MAX(B2402,INDEX(Device_Inventory!$K$2:$K$1201,MATCH(A2402,Device_Inventory!$A$2:$A$1201,0)))+1)</x:f>
        <x:v>672</x:v>
      </x:c>
      <x:c r="P2402" s="11" t="b">
        <x:f aca="0">INDEX(Device_Inventory!$K$2:$K$1201,MATCH(A2402,Device_Inventory!$A$2:$A$1201,0))&gt;B2402</x:f>
        <x:v>0</x:v>
      </x:c>
      <x:c r="Q2402" s="1" t="str">
        <x:f aca="0">IF(D2402&gt;O2402,"Fail: operating hours exceed in-service hours",IF(D2402+M2402&gt;O2402,"Fail: operating + unavailable hours exceed in-service hours",IF(P2402,"Partial month: within in-service hours","OK")))</x:f>
        <x:v>OK</x:v>
      </x:c>
    </x:row>
    <x:row r="2403" ht="15" hidden="0" customHeight="1">
      <x:c r="A2403" s="1" t="s">
        <x:v>3018</x:v>
      </x:c>
      <x:c r="B2403" s="14" t="n">
        <x:v>46082</x:v>
      </x:c>
      <x:c r="C2403" s="1" t="n">
        <x:v>39.6</x:v>
      </x:c>
      <x:c r="D2403" s="1" t="n">
        <x:v>287.8</x:v>
      </x:c>
      <x:c r="E2403" s="1" t="n">
        <x:v>13</x:v>
      </x:c>
      <x:c r="F2403" s="1" t="n">
        <x:v>0</x:v>
      </x:c>
      <x:c r="G2403" s="1" t="n">
        <x:v>37</x:v>
      </x:c>
      <x:c r="H2403" s="1" t="n">
        <x:v>0</x:v>
      </x:c>
      <x:c r="I2403" s="1" t="n">
        <x:v>0</x:v>
      </x:c>
      <x:c r="J2403" s="1" t="n">
        <x:v>1.74</x:v>
      </x:c>
      <x:c r="K2403" s="1" t="n">
        <x:v>3</x:v>
      </x:c>
      <x:c r="L2403" s="1" t="n">
        <x:v>96.9</x:v>
      </x:c>
      <x:c r="M2403" s="1" t="n">
        <x:v>7.1</x:v>
      </x:c>
      <x:c r="N2403" s="1" t="n">
        <x:v>9.6</x:v>
      </x:c>
      <x:c r="O2403" s="1" t="n">
        <x:f aca="0">24*MAX(0,EOMONTH(B2403,0)-MAX(B2403,INDEX(Device_Inventory!$K$2:$K$1201,MATCH(A2403,Device_Inventory!$A$2:$A$1201,0)))+1)</x:f>
        <x:v>744</x:v>
      </x:c>
      <x:c r="P2403" s="11" t="b">
        <x:f aca="0">INDEX(Device_Inventory!$K$2:$K$1201,MATCH(A2403,Device_Inventory!$A$2:$A$1201,0))&gt;B2403</x:f>
        <x:v>0</x:v>
      </x:c>
      <x:c r="Q2403" s="1" t="str">
        <x:f aca="0">IF(D2403&gt;O2403,"Fail: operating hours exceed in-service hours",IF(D2403+M2403&gt;O2403,"Fail: operating + unavailable hours exceed in-service hours",IF(P2403,"Partial month: within in-service hours","OK")))</x:f>
        <x:v>OK</x:v>
      </x:c>
    </x:row>
    <x:row r="2404" ht="15" hidden="0" customHeight="1">
      <x:c r="A2404" s="1" t="s">
        <x:v>3018</x:v>
      </x:c>
      <x:c r="B2404" s="14" t="n">
        <x:v>46113</x:v>
      </x:c>
      <x:c r="C2404" s="1" t="n">
        <x:v>35.8</x:v>
      </x:c>
      <x:c r="D2404" s="1" t="n">
        <x:v>198</x:v>
      </x:c>
      <x:c r="E2404" s="1" t="n">
        <x:v>7</x:v>
      </x:c>
      <x:c r="F2404" s="1" t="n">
        <x:v>2</x:v>
      </x:c>
      <x:c r="G2404" s="1" t="n">
        <x:v>36</x:v>
      </x:c>
      <x:c r="H2404" s="1" t="n">
        <x:v>0</x:v>
      </x:c>
      <x:c r="I2404" s="1" t="n">
        <x:v>1</x:v>
      </x:c>
      <x:c r="J2404" s="1" t="n">
        <x:v>0.95</x:v>
      </x:c>
      <x:c r="K2404" s="1" t="n">
        <x:v>1</x:v>
      </x:c>
      <x:c r="L2404" s="1" t="n">
        <x:v>99.2</x:v>
      </x:c>
      <x:c r="M2404" s="1" t="n">
        <x:v>1.6</x:v>
      </x:c>
      <x:c r="N2404" s="1" t="n">
        <x:v>6.9</x:v>
      </x:c>
      <x:c r="O2404" s="1" t="n">
        <x:f aca="0">24*MAX(0,EOMONTH(B2404,0)-MAX(B2404,INDEX(Device_Inventory!$K$2:$K$1201,MATCH(A2404,Device_Inventory!$A$2:$A$1201,0)))+1)</x:f>
        <x:v>720</x:v>
      </x:c>
      <x:c r="P2404" s="11" t="b">
        <x:f aca="0">INDEX(Device_Inventory!$K$2:$K$1201,MATCH(A2404,Device_Inventory!$A$2:$A$1201,0))&gt;B2404</x:f>
        <x:v>0</x:v>
      </x:c>
      <x:c r="Q2404" s="1" t="str">
        <x:f aca="0">IF(D2404&gt;O2404,"Fail: operating hours exceed in-service hours",IF(D2404+M2404&gt;O2404,"Fail: operating + unavailable hours exceed in-service hours",IF(P2404,"Partial month: within in-service hours","OK")))</x:f>
        <x:v>OK</x:v>
      </x:c>
    </x:row>
    <x:row r="2405" ht="15" hidden="0" customHeight="1">
      <x:c r="A2405" s="1" t="s">
        <x:v>3018</x:v>
      </x:c>
      <x:c r="B2405" s="14" t="n">
        <x:v>46143</x:v>
      </x:c>
      <x:c r="C2405" s="1" t="n">
        <x:v>32</x:v>
      </x:c>
      <x:c r="D2405" s="1" t="n">
        <x:v>203.6</x:v>
      </x:c>
      <x:c r="E2405" s="1" t="n">
        <x:v>12</x:v>
      </x:c>
      <x:c r="F2405" s="1" t="n">
        <x:v>4</x:v>
      </x:c>
      <x:c r="G2405" s="1" t="n">
        <x:v>45</x:v>
      </x:c>
      <x:c r="H2405" s="1" t="n">
        <x:v>0</x:v>
      </x:c>
      <x:c r="I2405" s="1" t="n">
        <x:v>4</x:v>
      </x:c>
      <x:c r="J2405" s="1" t="n">
        <x:v>1.6</x:v>
      </x:c>
      <x:c r="K2405" s="1" t="n">
        <x:v>2</x:v>
      </x:c>
      <x:c r="L2405" s="1" t="n">
        <x:v>93.6</x:v>
      </x:c>
      <x:c r="M2405" s="1" t="n">
        <x:v>8.1</x:v>
      </x:c>
      <x:c r="N2405" s="1" t="n">
        <x:v>8</x:v>
      </x:c>
      <x:c r="O2405" s="1" t="n">
        <x:f aca="0">24*MAX(0,EOMONTH(B2405,0)-MAX(B2405,INDEX(Device_Inventory!$K$2:$K$1201,MATCH(A2405,Device_Inventory!$A$2:$A$1201,0)))+1)</x:f>
        <x:v>744</x:v>
      </x:c>
      <x:c r="P2405" s="11" t="b">
        <x:f aca="0">INDEX(Device_Inventory!$K$2:$K$1201,MATCH(A2405,Device_Inventory!$A$2:$A$1201,0))&gt;B2405</x:f>
        <x:v>0</x:v>
      </x:c>
      <x:c r="Q2405" s="1" t="str">
        <x:f aca="0">IF(D2405&gt;O2405,"Fail: operating hours exceed in-service hours",IF(D2405+M2405&gt;O2405,"Fail: operating + unavailable hours exceed in-service hours",IF(P2405,"Partial month: within in-service hours","OK")))</x:f>
        <x:v>OK</x:v>
      </x:c>
    </x:row>
    <x:row r="2406" ht="15" hidden="0" customHeight="1">
      <x:c r="A2406" s="1" t="s">
        <x:v>3018</x:v>
      </x:c>
      <x:c r="B2406" s="14" t="n">
        <x:v>46174</x:v>
      </x:c>
      <x:c r="C2406" s="1" t="n">
        <x:v>36.1</x:v>
      </x:c>
      <x:c r="D2406" s="1" t="n">
        <x:v>213.6</x:v>
      </x:c>
      <x:c r="E2406" s="1" t="n">
        <x:v>14</x:v>
      </x:c>
      <x:c r="F2406" s="1" t="n">
        <x:v>3</x:v>
      </x:c>
      <x:c r="G2406" s="1" t="n">
        <x:v>31</x:v>
      </x:c>
      <x:c r="H2406" s="1" t="n">
        <x:v>0</x:v>
      </x:c>
      <x:c r="I2406" s="1" t="n">
        <x:v>1</x:v>
      </x:c>
      <x:c r="J2406" s="1" t="n">
        <x:v>0.78</x:v>
      </x:c>
      <x:c r="K2406" s="1" t="n">
        <x:v>2</x:v>
      </x:c>
      <x:c r="L2406" s="1" t="n">
        <x:v>97.4</x:v>
      </x:c>
      <x:c r="M2406" s="1" t="n">
        <x:v>14.5</x:v>
      </x:c>
      <x:c r="N2406" s="1" t="n">
        <x:v>4.6</x:v>
      </x:c>
      <x:c r="O2406" s="1" t="n">
        <x:f aca="0">24*MAX(0,EOMONTH(B2406,0)-MAX(B2406,INDEX(Device_Inventory!$K$2:$K$1201,MATCH(A2406,Device_Inventory!$A$2:$A$1201,0)))+1)</x:f>
        <x:v>720</x:v>
      </x:c>
      <x:c r="P2406" s="11" t="b">
        <x:f aca="0">INDEX(Device_Inventory!$K$2:$K$1201,MATCH(A2406,Device_Inventory!$A$2:$A$1201,0))&gt;B2406</x:f>
        <x:v>0</x:v>
      </x:c>
      <x:c r="Q2406" s="1" t="str">
        <x:f aca="0">IF(D2406&gt;O2406,"Fail: operating hours exceed in-service hours",IF(D2406+M2406&gt;O2406,"Fail: operating + unavailable hours exceed in-service hours",IF(P2406,"Partial month: within in-service hours","OK")))</x:f>
        <x:v>OK</x:v>
      </x:c>
    </x:row>
    <x:row r="2407" ht="15" hidden="0" customHeight="1">
      <x:c r="A2407" s="1" t="s">
        <x:v>3018</x:v>
      </x:c>
      <x:c r="B2407" s="14" t="n">
        <x:v>46204</x:v>
      </x:c>
      <x:c r="C2407" s="1" t="n">
        <x:v>55.7</x:v>
      </x:c>
      <x:c r="D2407" s="1" t="n">
        <x:v>391.2</x:v>
      </x:c>
      <x:c r="E2407" s="1" t="n">
        <x:v>20</x:v>
      </x:c>
      <x:c r="F2407" s="1" t="n">
        <x:v>2</x:v>
      </x:c>
      <x:c r="G2407" s="1" t="n">
        <x:v>45</x:v>
      </x:c>
      <x:c r="H2407" s="1" t="n">
        <x:v>0</x:v>
      </x:c>
      <x:c r="I2407" s="1" t="n">
        <x:v>3</x:v>
      </x:c>
      <x:c r="J2407" s="1" t="n">
        <x:v>1.21</x:v>
      </x:c>
      <x:c r="K2407" s="1" t="n">
        <x:v>0</x:v>
      </x:c>
      <x:c r="L2407" s="1" t="n">
        <x:v>97.4</x:v>
      </x:c>
      <x:c r="M2407" s="1" t="n">
        <x:v>4.7</x:v>
      </x:c>
      <x:c r="N2407" s="1" t="n">
        <x:v>10.7</x:v>
      </x:c>
      <x:c r="O2407" s="1" t="n">
        <x:f aca="0">24*MAX(0,EOMONTH(B2407,0)-MAX(B2407,INDEX(Device_Inventory!$K$2:$K$1201,MATCH(A2407,Device_Inventory!$A$2:$A$1201,0)))+1)</x:f>
        <x:v>744</x:v>
      </x:c>
      <x:c r="P2407" s="11" t="b">
        <x:f aca="0">INDEX(Device_Inventory!$K$2:$K$1201,MATCH(A2407,Device_Inventory!$A$2:$A$1201,0))&gt;B2407</x:f>
        <x:v>0</x:v>
      </x:c>
      <x:c r="Q2407" s="1" t="str">
        <x:f aca="0">IF(D2407&gt;O2407,"Fail: operating hours exceed in-service hours",IF(D2407+M2407&gt;O2407,"Fail: operating + unavailable hours exceed in-service hours",IF(P2407,"Partial month: within in-service hours","OK")))</x:f>
        <x:v>OK</x:v>
      </x:c>
    </x:row>
    <x:row r="2408" ht="15" hidden="0" customHeight="1">
      <x:c r="A2408" s="1" t="s">
        <x:v>1062</x:v>
      </x:c>
      <x:c r="B2408" s="14" t="n">
        <x:v>46054</x:v>
      </x:c>
      <x:c r="C2408" s="1" t="n">
        <x:v>72</x:v>
      </x:c>
      <x:c r="D2408" s="1" t="n">
        <x:v>398.3</x:v>
      </x:c>
      <x:c r="E2408" s="1" t="n">
        <x:v>19</x:v>
      </x:c>
      <x:c r="F2408" s="1" t="n">
        <x:v>3</x:v>
      </x:c>
      <x:c r="G2408" s="1" t="n">
        <x:v>46</x:v>
      </x:c>
      <x:c r="H2408" s="1" t="n">
        <x:v>1</x:v>
      </x:c>
      <x:c r="I2408" s="1" t="n">
        <x:v>2</x:v>
      </x:c>
      <x:c r="J2408" s="1" t="n">
        <x:v>0.12</x:v>
      </x:c>
      <x:c r="K2408" s="1" t="n">
        <x:v>0</x:v>
      </x:c>
      <x:c r="L2408" s="1" t="n">
        <x:v>97.5</x:v>
      </x:c>
      <x:c r="M2408" s="1" t="n">
        <x:v>4.8</x:v>
      </x:c>
      <x:c r="N2408" s="1" t="n">
        <x:v>15.7</x:v>
      </x:c>
      <x:c r="O2408" s="1" t="n">
        <x:f aca="0">24*MAX(0,EOMONTH(B2408,0)-MAX(B2408,INDEX(Device_Inventory!$K$2:$K$1201,MATCH(A2408,Device_Inventory!$A$2:$A$1201,0)))+1)</x:f>
        <x:v>672</x:v>
      </x:c>
      <x:c r="P2408" s="11" t="b">
        <x:f aca="0">INDEX(Device_Inventory!$K$2:$K$1201,MATCH(A2408,Device_Inventory!$A$2:$A$1201,0))&gt;B2408</x:f>
        <x:v>0</x:v>
      </x:c>
      <x:c r="Q2408" s="1" t="str">
        <x:f aca="0">IF(D2408&gt;O2408,"Fail: operating hours exceed in-service hours",IF(D2408+M2408&gt;O2408,"Fail: operating + unavailable hours exceed in-service hours",IF(P2408,"Partial month: within in-service hours","OK")))</x:f>
        <x:v>OK</x:v>
      </x:c>
    </x:row>
    <x:row r="2409" ht="15" hidden="0" customHeight="1">
      <x:c r="A2409" s="1" t="s">
        <x:v>1062</x:v>
      </x:c>
      <x:c r="B2409" s="14" t="n">
        <x:v>46082</x:v>
      </x:c>
      <x:c r="C2409" s="1" t="n">
        <x:v>49.6</x:v>
      </x:c>
      <x:c r="D2409" s="1" t="n">
        <x:v>307</x:v>
      </x:c>
      <x:c r="E2409" s="1" t="n">
        <x:v>11</x:v>
      </x:c>
      <x:c r="F2409" s="1" t="n">
        <x:v>2</x:v>
      </x:c>
      <x:c r="G2409" s="1" t="n">
        <x:v>24</x:v>
      </x:c>
      <x:c r="H2409" s="1" t="n">
        <x:v>0</x:v>
      </x:c>
      <x:c r="I2409" s="1" t="n">
        <x:v>2</x:v>
      </x:c>
      <x:c r="J2409" s="1" t="n">
        <x:v>0</x:v>
      </x:c>
      <x:c r="K2409" s="1" t="n">
        <x:v>0</x:v>
      </x:c>
      <x:c r="L2409" s="1" t="n">
        <x:v>92.8</x:v>
      </x:c>
      <x:c r="M2409" s="1" t="n">
        <x:v>0</x:v>
      </x:c>
      <x:c r="N2409" s="1" t="n">
        <x:v>10.1</x:v>
      </x:c>
      <x:c r="O2409" s="1" t="n">
        <x:f aca="0">24*MAX(0,EOMONTH(B2409,0)-MAX(B2409,INDEX(Device_Inventory!$K$2:$K$1201,MATCH(A2409,Device_Inventory!$A$2:$A$1201,0)))+1)</x:f>
        <x:v>744</x:v>
      </x:c>
      <x:c r="P2409" s="11" t="b">
        <x:f aca="0">INDEX(Device_Inventory!$K$2:$K$1201,MATCH(A2409,Device_Inventory!$A$2:$A$1201,0))&gt;B2409</x:f>
        <x:v>0</x:v>
      </x:c>
      <x:c r="Q2409" s="1" t="str">
        <x:f aca="0">IF(D2409&gt;O2409,"Fail: operating hours exceed in-service hours",IF(D2409+M2409&gt;O2409,"Fail: operating + unavailable hours exceed in-service hours",IF(P2409,"Partial month: within in-service hours","OK")))</x:f>
        <x:v>OK</x:v>
      </x:c>
    </x:row>
    <x:row r="2410" ht="15" hidden="0" customHeight="1">
      <x:c r="A2410" s="1" t="s">
        <x:v>1062</x:v>
      </x:c>
      <x:c r="B2410" s="14" t="n">
        <x:v>46113</x:v>
      </x:c>
      <x:c r="C2410" s="1" t="n">
        <x:v>57.7</x:v>
      </x:c>
      <x:c r="D2410" s="1" t="n">
        <x:v>357.9</x:v>
      </x:c>
      <x:c r="E2410" s="1" t="n">
        <x:v>13</x:v>
      </x:c>
      <x:c r="F2410" s="1" t="n">
        <x:v>3</x:v>
      </x:c>
      <x:c r="G2410" s="1" t="n">
        <x:v>36</x:v>
      </x:c>
      <x:c r="H2410" s="1" t="n">
        <x:v>0</x:v>
      </x:c>
      <x:c r="I2410" s="1" t="n">
        <x:v>3</x:v>
      </x:c>
      <x:c r="J2410" s="1" t="n">
        <x:v>0.94</x:v>
      </x:c>
      <x:c r="K2410" s="1" t="n">
        <x:v>1</x:v>
      </x:c>
      <x:c r="L2410" s="1" t="n">
        <x:v>96.9</x:v>
      </x:c>
      <x:c r="M2410" s="1" t="n">
        <x:v>1.8</x:v>
      </x:c>
      <x:c r="N2410" s="1" t="n">
        <x:v>9</x:v>
      </x:c>
      <x:c r="O2410" s="1" t="n">
        <x:f aca="0">24*MAX(0,EOMONTH(B2410,0)-MAX(B2410,INDEX(Device_Inventory!$K$2:$K$1201,MATCH(A2410,Device_Inventory!$A$2:$A$1201,0)))+1)</x:f>
        <x:v>720</x:v>
      </x:c>
      <x:c r="P2410" s="11" t="b">
        <x:f aca="0">INDEX(Device_Inventory!$K$2:$K$1201,MATCH(A2410,Device_Inventory!$A$2:$A$1201,0))&gt;B2410</x:f>
        <x:v>0</x:v>
      </x:c>
      <x:c r="Q2410" s="1" t="str">
        <x:f aca="0">IF(D2410&gt;O2410,"Fail: operating hours exceed in-service hours",IF(D2410+M2410&gt;O2410,"Fail: operating + unavailable hours exceed in-service hours",IF(P2410,"Partial month: within in-service hours","OK")))</x:f>
        <x:v>OK</x:v>
      </x:c>
    </x:row>
    <x:row r="2411" ht="15" hidden="0" customHeight="1">
      <x:c r="A2411" s="1" t="s">
        <x:v>1062</x:v>
      </x:c>
      <x:c r="B2411" s="14" t="n">
        <x:v>46143</x:v>
      </x:c>
      <x:c r="C2411" s="1" t="n">
        <x:v>41.9</x:v>
      </x:c>
      <x:c r="D2411" s="1" t="n">
        <x:v>248.1</x:v>
      </x:c>
      <x:c r="E2411" s="1" t="n">
        <x:v>8</x:v>
      </x:c>
      <x:c r="F2411" s="1" t="n">
        <x:v>0</x:v>
      </x:c>
      <x:c r="G2411" s="1" t="n">
        <x:v>32</x:v>
      </x:c>
      <x:c r="H2411" s="1" t="n">
        <x:v>0</x:v>
      </x:c>
      <x:c r="I2411" s="1" t="n">
        <x:v>1</x:v>
      </x:c>
      <x:c r="J2411" s="1" t="n">
        <x:v>1.11</x:v>
      </x:c>
      <x:c r="K2411" s="1" t="n">
        <x:v>2</x:v>
      </x:c>
      <x:c r="L2411" s="1" t="n">
        <x:v>94.7</x:v>
      </x:c>
      <x:c r="M2411" s="1" t="n">
        <x:v>1.9</x:v>
      </x:c>
      <x:c r="N2411" s="1" t="n">
        <x:v>5.3</x:v>
      </x:c>
      <x:c r="O2411" s="1" t="n">
        <x:f aca="0">24*MAX(0,EOMONTH(B2411,0)-MAX(B2411,INDEX(Device_Inventory!$K$2:$K$1201,MATCH(A2411,Device_Inventory!$A$2:$A$1201,0)))+1)</x:f>
        <x:v>744</x:v>
      </x:c>
      <x:c r="P2411" s="11" t="b">
        <x:f aca="0">INDEX(Device_Inventory!$K$2:$K$1201,MATCH(A2411,Device_Inventory!$A$2:$A$1201,0))&gt;B2411</x:f>
        <x:v>0</x:v>
      </x:c>
      <x:c r="Q2411" s="1" t="str">
        <x:f aca="0">IF(D2411&gt;O2411,"Fail: operating hours exceed in-service hours",IF(D2411+M2411&gt;O2411,"Fail: operating + unavailable hours exceed in-service hours",IF(P2411,"Partial month: within in-service hours","OK")))</x:f>
        <x:v>OK</x:v>
      </x:c>
    </x:row>
    <x:row r="2412" ht="15" hidden="0" customHeight="1">
      <x:c r="A2412" s="1" t="s">
        <x:v>1062</x:v>
      </x:c>
      <x:c r="B2412" s="14" t="n">
        <x:v>46174</x:v>
      </x:c>
      <x:c r="C2412" s="1" t="n">
        <x:v>45</x:v>
      </x:c>
      <x:c r="D2412" s="1" t="n">
        <x:v>252.6</x:v>
      </x:c>
      <x:c r="E2412" s="1" t="n">
        <x:v>14</x:v>
      </x:c>
      <x:c r="F2412" s="1" t="n">
        <x:v>3</x:v>
      </x:c>
      <x:c r="G2412" s="1" t="n">
        <x:v>41</x:v>
      </x:c>
      <x:c r="H2412" s="1" t="n">
        <x:v>1</x:v>
      </x:c>
      <x:c r="I2412" s="1" t="n">
        <x:v>3</x:v>
      </x:c>
      <x:c r="J2412" s="1" t="n">
        <x:v>0.26</x:v>
      </x:c>
      <x:c r="K2412" s="1" t="n">
        <x:v>0</x:v>
      </x:c>
      <x:c r="L2412" s="1" t="n">
        <x:v>92.3</x:v>
      </x:c>
      <x:c r="M2412" s="1" t="n">
        <x:v>3.8</x:v>
      </x:c>
      <x:c r="N2412" s="1" t="n">
        <x:v>11.4</x:v>
      </x:c>
      <x:c r="O2412" s="1" t="n">
        <x:f aca="0">24*MAX(0,EOMONTH(B2412,0)-MAX(B2412,INDEX(Device_Inventory!$K$2:$K$1201,MATCH(A2412,Device_Inventory!$A$2:$A$1201,0)))+1)</x:f>
        <x:v>720</x:v>
      </x:c>
      <x:c r="P2412" s="11" t="b">
        <x:f aca="0">INDEX(Device_Inventory!$K$2:$K$1201,MATCH(A2412,Device_Inventory!$A$2:$A$1201,0))&gt;B2412</x:f>
        <x:v>0</x:v>
      </x:c>
      <x:c r="Q2412" s="1" t="str">
        <x:f aca="0">IF(D2412&gt;O2412,"Fail: operating hours exceed in-service hours",IF(D2412+M2412&gt;O2412,"Fail: operating + unavailable hours exceed in-service hours",IF(P2412,"Partial month: within in-service hours","OK")))</x:f>
        <x:v>OK</x:v>
      </x:c>
    </x:row>
    <x:row r="2413" ht="15" hidden="0" customHeight="1">
      <x:c r="A2413" s="1" t="s">
        <x:v>1062</x:v>
      </x:c>
      <x:c r="B2413" s="14" t="n">
        <x:v>46204</x:v>
      </x:c>
      <x:c r="C2413" s="1" t="n">
        <x:v>56</x:v>
      </x:c>
      <x:c r="D2413" s="1" t="n">
        <x:v>406.1</x:v>
      </x:c>
      <x:c r="E2413" s="1" t="n">
        <x:v>18</x:v>
      </x:c>
      <x:c r="F2413" s="1" t="n">
        <x:v>0</x:v>
      </x:c>
      <x:c r="G2413" s="1" t="n">
        <x:v>45</x:v>
      </x:c>
      <x:c r="H2413" s="1" t="n">
        <x:v>1</x:v>
      </x:c>
      <x:c r="I2413" s="1" t="n">
        <x:v>4</x:v>
      </x:c>
      <x:c r="J2413" s="1" t="n">
        <x:v>0.89</x:v>
      </x:c>
      <x:c r="K2413" s="1" t="n">
        <x:v>0</x:v>
      </x:c>
      <x:c r="L2413" s="1" t="n">
        <x:v>95.8</x:v>
      </x:c>
      <x:c r="M2413" s="1" t="n">
        <x:v>4.9</x:v>
      </x:c>
      <x:c r="N2413" s="1" t="n">
        <x:v>11.2</x:v>
      </x:c>
      <x:c r="O2413" s="1" t="n">
        <x:f aca="0">24*MAX(0,EOMONTH(B2413,0)-MAX(B2413,INDEX(Device_Inventory!$K$2:$K$1201,MATCH(A2413,Device_Inventory!$A$2:$A$1201,0)))+1)</x:f>
        <x:v>744</x:v>
      </x:c>
      <x:c r="P2413" s="11" t="b">
        <x:f aca="0">INDEX(Device_Inventory!$K$2:$K$1201,MATCH(A2413,Device_Inventory!$A$2:$A$1201,0))&gt;B2413</x:f>
        <x:v>0</x:v>
      </x:c>
      <x:c r="Q2413" s="1" t="str">
        <x:f aca="0">IF(D2413&gt;O2413,"Fail: operating hours exceed in-service hours",IF(D2413+M2413&gt;O2413,"Fail: operating + unavailable hours exceed in-service hours",IF(P2413,"Partial month: within in-service hours","OK")))</x:f>
        <x:v>OK</x:v>
      </x:c>
    </x:row>
    <x:row r="2414" ht="15" hidden="0" customHeight="1">
      <x:c r="A2414" s="1" t="s">
        <x:v>1066</x:v>
      </x:c>
      <x:c r="B2414" s="14" t="n">
        <x:v>46054</x:v>
      </x:c>
      <x:c r="C2414" s="1" t="n">
        <x:v>95.5</x:v>
      </x:c>
      <x:c r="D2414" s="1" t="n">
        <x:v>592.4</x:v>
      </x:c>
      <x:c r="E2414" s="1" t="n">
        <x:v>29</x:v>
      </x:c>
      <x:c r="F2414" s="1" t="n">
        <x:v>0</x:v>
      </x:c>
      <x:c r="G2414" s="1" t="n">
        <x:v>59</x:v>
      </x:c>
      <x:c r="H2414" s="1" t="n">
        <x:v>1</x:v>
      </x:c>
      <x:c r="I2414" s="1" t="n">
        <x:v>3</x:v>
      </x:c>
      <x:c r="J2414" s="1" t="n">
        <x:v>0.94</x:v>
      </x:c>
      <x:c r="K2414" s="1" t="n">
        <x:v>0</x:v>
      </x:c>
      <x:c r="L2414" s="1" t="n">
        <x:v>93.5</x:v>
      </x:c>
      <x:c r="M2414" s="1" t="n">
        <x:v>1.8</x:v>
      </x:c>
      <x:c r="N2414" s="1" t="n">
        <x:v>16.6</x:v>
      </x:c>
      <x:c r="O2414" s="1" t="n">
        <x:f aca="0">24*MAX(0,EOMONTH(B2414,0)-MAX(B2414,INDEX(Device_Inventory!$K$2:$K$1201,MATCH(A2414,Device_Inventory!$A$2:$A$1201,0)))+1)</x:f>
        <x:v>672</x:v>
      </x:c>
      <x:c r="P2414" s="11" t="b">
        <x:f aca="0">INDEX(Device_Inventory!$K$2:$K$1201,MATCH(A2414,Device_Inventory!$A$2:$A$1201,0))&gt;B2414</x:f>
        <x:v>0</x:v>
      </x:c>
      <x:c r="Q2414" s="1" t="str">
        <x:f aca="0">IF(D2414&gt;O2414,"Fail: operating hours exceed in-service hours",IF(D2414+M2414&gt;O2414,"Fail: operating + unavailable hours exceed in-service hours",IF(P2414,"Partial month: within in-service hours","OK")))</x:f>
        <x:v>OK</x:v>
      </x:c>
    </x:row>
    <x:row r="2415" ht="15" hidden="0" customHeight="1">
      <x:c r="A2415" s="1" t="s">
        <x:v>1066</x:v>
      </x:c>
      <x:c r="B2415" s="14" t="n">
        <x:v>46082</x:v>
      </x:c>
      <x:c r="C2415" s="1" t="n">
        <x:v>47.8</x:v>
      </x:c>
      <x:c r="D2415" s="1" t="n">
        <x:v>305.2</x:v>
      </x:c>
      <x:c r="E2415" s="1" t="n">
        <x:v>30</x:v>
      </x:c>
      <x:c r="F2415" s="1" t="n">
        <x:v>1</x:v>
      </x:c>
      <x:c r="G2415" s="1" t="n">
        <x:v>18</x:v>
      </x:c>
      <x:c r="H2415" s="1" t="n">
        <x:v>0</x:v>
      </x:c>
      <x:c r="I2415" s="1" t="n">
        <x:v>4</x:v>
      </x:c>
      <x:c r="J2415" s="1" t="n">
        <x:v>0.14</x:v>
      </x:c>
      <x:c r="K2415" s="1" t="n">
        <x:v>0</x:v>
      </x:c>
      <x:c r="L2415" s="1" t="n">
        <x:v>94.6</x:v>
      </x:c>
      <x:c r="M2415" s="1" t="n">
        <x:v>3.4</x:v>
      </x:c>
      <x:c r="N2415" s="1" t="n">
        <x:v>10</x:v>
      </x:c>
      <x:c r="O2415" s="1" t="n">
        <x:f aca="0">24*MAX(0,EOMONTH(B2415,0)-MAX(B2415,INDEX(Device_Inventory!$K$2:$K$1201,MATCH(A2415,Device_Inventory!$A$2:$A$1201,0)))+1)</x:f>
        <x:v>744</x:v>
      </x:c>
      <x:c r="P2415" s="11" t="b">
        <x:f aca="0">INDEX(Device_Inventory!$K$2:$K$1201,MATCH(A2415,Device_Inventory!$A$2:$A$1201,0))&gt;B2415</x:f>
        <x:v>0</x:v>
      </x:c>
      <x:c r="Q2415" s="1" t="str">
        <x:f aca="0">IF(D2415&gt;O2415,"Fail: operating hours exceed in-service hours",IF(D2415+M2415&gt;O2415,"Fail: operating + unavailable hours exceed in-service hours",IF(P2415,"Partial month: within in-service hours","OK")))</x:f>
        <x:v>OK</x:v>
      </x:c>
    </x:row>
    <x:row r="2416" ht="15" hidden="0" customHeight="1">
      <x:c r="A2416" s="1" t="s">
        <x:v>1066</x:v>
      </x:c>
      <x:c r="B2416" s="14" t="n">
        <x:v>46113</x:v>
      </x:c>
      <x:c r="C2416" s="1" t="n">
        <x:v>59.5</x:v>
      </x:c>
      <x:c r="D2416" s="1" t="n">
        <x:v>360.8</x:v>
      </x:c>
      <x:c r="E2416" s="1" t="n">
        <x:v>20</x:v>
      </x:c>
      <x:c r="F2416" s="1" t="n">
        <x:v>0</x:v>
      </x:c>
      <x:c r="G2416" s="1" t="n">
        <x:v>47</x:v>
      </x:c>
      <x:c r="H2416" s="1" t="n">
        <x:v>0</x:v>
      </x:c>
      <x:c r="I2416" s="1" t="n">
        <x:v>5</x:v>
      </x:c>
      <x:c r="J2416" s="1" t="n">
        <x:v>1.09</x:v>
      </x:c>
      <x:c r="K2416" s="1" t="n">
        <x:v>1</x:v>
      </x:c>
      <x:c r="L2416" s="1" t="n">
        <x:v>93.3</x:v>
      </x:c>
      <x:c r="M2416" s="1" t="n">
        <x:v>2.7</x:v>
      </x:c>
      <x:c r="N2416" s="1" t="n">
        <x:v>14.2</x:v>
      </x:c>
      <x:c r="O2416" s="1" t="n">
        <x:f aca="0">24*MAX(0,EOMONTH(B2416,0)-MAX(B2416,INDEX(Device_Inventory!$K$2:$K$1201,MATCH(A2416,Device_Inventory!$A$2:$A$1201,0)))+1)</x:f>
        <x:v>720</x:v>
      </x:c>
      <x:c r="P2416" s="11" t="b">
        <x:f aca="0">INDEX(Device_Inventory!$K$2:$K$1201,MATCH(A2416,Device_Inventory!$A$2:$A$1201,0))&gt;B2416</x:f>
        <x:v>0</x:v>
      </x:c>
      <x:c r="Q2416" s="1" t="str">
        <x:f aca="0">IF(D2416&gt;O2416,"Fail: operating hours exceed in-service hours",IF(D2416+M2416&gt;O2416,"Fail: operating + unavailable hours exceed in-service hours",IF(P2416,"Partial month: within in-service hours","OK")))</x:f>
        <x:v>OK</x:v>
      </x:c>
    </x:row>
    <x:row r="2417" ht="15" hidden="0" customHeight="1">
      <x:c r="A2417" s="1" t="s">
        <x:v>1066</x:v>
      </x:c>
      <x:c r="B2417" s="14" t="n">
        <x:v>46143</x:v>
      </x:c>
      <x:c r="C2417" s="1" t="n">
        <x:v>59.3</x:v>
      </x:c>
      <x:c r="D2417" s="1" t="n">
        <x:v>355.3</x:v>
      </x:c>
      <x:c r="E2417" s="1" t="n">
        <x:v>25</x:v>
      </x:c>
      <x:c r="F2417" s="1" t="n">
        <x:v>2</x:v>
      </x:c>
      <x:c r="G2417" s="1" t="n">
        <x:v>33</x:v>
      </x:c>
      <x:c r="H2417" s="1" t="n">
        <x:v>0</x:v>
      </x:c>
      <x:c r="I2417" s="1" t="n">
        <x:v>3</x:v>
      </x:c>
      <x:c r="J2417" s="1" t="n">
        <x:v>1.99</x:v>
      </x:c>
      <x:c r="K2417" s="1" t="n">
        <x:v>2</x:v>
      </x:c>
      <x:c r="L2417" s="1" t="n">
        <x:v>100</x:v>
      </x:c>
      <x:c r="M2417" s="1" t="n">
        <x:v>4.3</x:v>
      </x:c>
      <x:c r="N2417" s="1" t="n">
        <x:v>18.8</x:v>
      </x:c>
      <x:c r="O2417" s="1" t="n">
        <x:f aca="0">24*MAX(0,EOMONTH(B2417,0)-MAX(B2417,INDEX(Device_Inventory!$K$2:$K$1201,MATCH(A2417,Device_Inventory!$A$2:$A$1201,0)))+1)</x:f>
        <x:v>744</x:v>
      </x:c>
      <x:c r="P2417" s="11" t="b">
        <x:f aca="0">INDEX(Device_Inventory!$K$2:$K$1201,MATCH(A2417,Device_Inventory!$A$2:$A$1201,0))&gt;B2417</x:f>
        <x:v>0</x:v>
      </x:c>
      <x:c r="Q2417" s="1" t="str">
        <x:f aca="0">IF(D2417&gt;O2417,"Fail: operating hours exceed in-service hours",IF(D2417+M2417&gt;O2417,"Fail: operating + unavailable hours exceed in-service hours",IF(P2417,"Partial month: within in-service hours","OK")))</x:f>
        <x:v>OK</x:v>
      </x:c>
    </x:row>
    <x:row r="2418" ht="15" hidden="0" customHeight="1">
      <x:c r="A2418" s="1" t="s">
        <x:v>1066</x:v>
      </x:c>
      <x:c r="B2418" s="14" t="n">
        <x:v>46174</x:v>
      </x:c>
      <x:c r="C2418" s="1" t="n">
        <x:v>72</x:v>
      </x:c>
      <x:c r="D2418" s="1" t="n">
        <x:v>413.2</x:v>
      </x:c>
      <x:c r="E2418" s="1" t="n">
        <x:v>31</x:v>
      </x:c>
      <x:c r="F2418" s="1" t="n">
        <x:v>0</x:v>
      </x:c>
      <x:c r="G2418" s="1" t="n">
        <x:v>27</x:v>
      </x:c>
      <x:c r="H2418" s="1" t="n">
        <x:v>0</x:v>
      </x:c>
      <x:c r="I2418" s="1" t="n">
        <x:v>6</x:v>
      </x:c>
      <x:c r="J2418" s="1" t="n">
        <x:v>0.71</x:v>
      </x:c>
      <x:c r="K2418" s="1" t="n">
        <x:v>0</x:v>
      </x:c>
      <x:c r="L2418" s="1" t="n">
        <x:v>94.5</x:v>
      </x:c>
      <x:c r="M2418" s="1" t="n">
        <x:v>2.5</x:v>
      </x:c>
      <x:c r="N2418" s="1" t="n">
        <x:v>10.2</x:v>
      </x:c>
      <x:c r="O2418" s="1" t="n">
        <x:f aca="0">24*MAX(0,EOMONTH(B2418,0)-MAX(B2418,INDEX(Device_Inventory!$K$2:$K$1201,MATCH(A2418,Device_Inventory!$A$2:$A$1201,0)))+1)</x:f>
        <x:v>720</x:v>
      </x:c>
      <x:c r="P2418" s="11" t="b">
        <x:f aca="0">INDEX(Device_Inventory!$K$2:$K$1201,MATCH(A2418,Device_Inventory!$A$2:$A$1201,0))&gt;B2418</x:f>
        <x:v>0</x:v>
      </x:c>
      <x:c r="Q2418" s="1" t="str">
        <x:f aca="0">IF(D2418&gt;O2418,"Fail: operating hours exceed in-service hours",IF(D2418+M2418&gt;O2418,"Fail: operating + unavailable hours exceed in-service hours",IF(P2418,"Partial month: within in-service hours","OK")))</x:f>
        <x:v>OK</x:v>
      </x:c>
    </x:row>
    <x:row r="2419" ht="15" hidden="0" customHeight="1">
      <x:c r="A2419" s="1" t="s">
        <x:v>1066</x:v>
      </x:c>
      <x:c r="B2419" s="14" t="n">
        <x:v>46204</x:v>
      </x:c>
      <x:c r="C2419" s="1" t="n">
        <x:v>44.5</x:v>
      </x:c>
      <x:c r="D2419" s="1" t="n">
        <x:v>295.6</x:v>
      </x:c>
      <x:c r="E2419" s="1" t="n">
        <x:v>15</x:v>
      </x:c>
      <x:c r="F2419" s="1" t="n">
        <x:v>0</x:v>
      </x:c>
      <x:c r="G2419" s="1" t="n">
        <x:v>31</x:v>
      </x:c>
      <x:c r="H2419" s="1" t="n">
        <x:v>0</x:v>
      </x:c>
      <x:c r="I2419" s="1" t="n">
        <x:v>3</x:v>
      </x:c>
      <x:c r="J2419" s="1" t="n">
        <x:v>1.08</x:v>
      </x:c>
      <x:c r="K2419" s="1" t="n">
        <x:v>0</x:v>
      </x:c>
      <x:c r="L2419" s="1" t="n">
        <x:v>91.9</x:v>
      </x:c>
      <x:c r="M2419" s="1" t="n">
        <x:v>11.6</x:v>
      </x:c>
      <x:c r="N2419" s="1" t="n">
        <x:v>11.6</x:v>
      </x:c>
      <x:c r="O2419" s="1" t="n">
        <x:f aca="0">24*MAX(0,EOMONTH(B2419,0)-MAX(B2419,INDEX(Device_Inventory!$K$2:$K$1201,MATCH(A2419,Device_Inventory!$A$2:$A$1201,0)))+1)</x:f>
        <x:v>744</x:v>
      </x:c>
      <x:c r="P2419" s="11" t="b">
        <x:f aca="0">INDEX(Device_Inventory!$K$2:$K$1201,MATCH(A2419,Device_Inventory!$A$2:$A$1201,0))&gt;B2419</x:f>
        <x:v>0</x:v>
      </x:c>
      <x:c r="Q2419" s="1" t="str">
        <x:f aca="0">IF(D2419&gt;O2419,"Fail: operating hours exceed in-service hours",IF(D2419+M2419&gt;O2419,"Fail: operating + unavailable hours exceed in-service hours",IF(P2419,"Partial month: within in-service hours","OK")))</x:f>
        <x:v>OK</x:v>
      </x:c>
    </x:row>
    <x:row r="2420" ht="15" hidden="0" customHeight="1">
      <x:c r="A2420" s="1" t="s">
        <x:v>3025</x:v>
      </x:c>
      <x:c r="B2420" s="14" t="n">
        <x:v>46054</x:v>
      </x:c>
      <x:c r="C2420" s="1" t="n">
        <x:v>72.5</x:v>
      </x:c>
      <x:c r="D2420" s="1" t="n">
        <x:v>471.5</x:v>
      </x:c>
      <x:c r="E2420" s="1" t="n">
        <x:v>31</x:v>
      </x:c>
      <x:c r="F2420" s="1" t="n">
        <x:v>4</x:v>
      </x:c>
      <x:c r="G2420" s="1" t="n">
        <x:v>45</x:v>
      </x:c>
      <x:c r="H2420" s="1" t="n">
        <x:v>2</x:v>
      </x:c>
      <x:c r="I2420" s="1" t="n">
        <x:v>4</x:v>
      </x:c>
      <x:c r="J2420" s="1" t="n">
        <x:v>1.64</x:v>
      </x:c>
      <x:c r="K2420" s="1" t="n">
        <x:v>1</x:v>
      </x:c>
      <x:c r="L2420" s="1" t="n">
        <x:v>95.4</x:v>
      </x:c>
      <x:c r="M2420" s="1" t="n">
        <x:v>5.6</x:v>
      </x:c>
      <x:c r="N2420" s="1" t="n">
        <x:v>21.1</x:v>
      </x:c>
      <x:c r="O2420" s="1" t="n">
        <x:f aca="0">24*MAX(0,EOMONTH(B2420,0)-MAX(B2420,INDEX(Device_Inventory!$K$2:$K$1201,MATCH(A2420,Device_Inventory!$A$2:$A$1201,0)))+1)</x:f>
        <x:v>672</x:v>
      </x:c>
      <x:c r="P2420" s="11" t="b">
        <x:f aca="0">INDEX(Device_Inventory!$K$2:$K$1201,MATCH(A2420,Device_Inventory!$A$2:$A$1201,0))&gt;B2420</x:f>
        <x:v>0</x:v>
      </x:c>
      <x:c r="Q2420" s="1" t="str">
        <x:f aca="0">IF(D2420&gt;O2420,"Fail: operating hours exceed in-service hours",IF(D2420+M2420&gt;O2420,"Fail: operating + unavailable hours exceed in-service hours",IF(P2420,"Partial month: within in-service hours","OK")))</x:f>
        <x:v>OK</x:v>
      </x:c>
    </x:row>
    <x:row r="2421" ht="15" hidden="0" customHeight="1">
      <x:c r="A2421" s="1" t="s">
        <x:v>3025</x:v>
      </x:c>
      <x:c r="B2421" s="14" t="n">
        <x:v>46082</x:v>
      </x:c>
      <x:c r="C2421" s="1" t="n">
        <x:v>79.7</x:v>
      </x:c>
      <x:c r="D2421" s="1" t="n">
        <x:v>493.1</x:v>
      </x:c>
      <x:c r="E2421" s="1" t="n">
        <x:v>41</x:v>
      </x:c>
      <x:c r="F2421" s="1" t="n">
        <x:v>2</x:v>
      </x:c>
      <x:c r="G2421" s="1" t="n">
        <x:v>48</x:v>
      </x:c>
      <x:c r="H2421" s="1" t="n">
        <x:v>2</x:v>
      </x:c>
      <x:c r="I2421" s="1" t="n">
        <x:v>3</x:v>
      </x:c>
      <x:c r="J2421" s="1" t="n">
        <x:v>1.31</x:v>
      </x:c>
      <x:c r="K2421" s="1" t="n">
        <x:v>0</x:v>
      </x:c>
      <x:c r="L2421" s="1" t="n">
        <x:v>94.2</x:v>
      </x:c>
      <x:c r="M2421" s="1" t="n">
        <x:v>12.5</x:v>
      </x:c>
      <x:c r="N2421" s="1" t="n">
        <x:v>9.4</x:v>
      </x:c>
      <x:c r="O2421" s="1" t="n">
        <x:f aca="0">24*MAX(0,EOMONTH(B2421,0)-MAX(B2421,INDEX(Device_Inventory!$K$2:$K$1201,MATCH(A2421,Device_Inventory!$A$2:$A$1201,0)))+1)</x:f>
        <x:v>744</x:v>
      </x:c>
      <x:c r="P2421" s="11" t="b">
        <x:f aca="0">INDEX(Device_Inventory!$K$2:$K$1201,MATCH(A2421,Device_Inventory!$A$2:$A$1201,0))&gt;B2421</x:f>
        <x:v>0</x:v>
      </x:c>
      <x:c r="Q2421" s="1" t="str">
        <x:f aca="0">IF(D2421&gt;O2421,"Fail: operating hours exceed in-service hours",IF(D2421+M2421&gt;O2421,"Fail: operating + unavailable hours exceed in-service hours",IF(P2421,"Partial month: within in-service hours","OK")))</x:f>
        <x:v>OK</x:v>
      </x:c>
    </x:row>
    <x:row r="2422" ht="15" hidden="0" customHeight="1">
      <x:c r="A2422" s="1" t="s">
        <x:v>3025</x:v>
      </x:c>
      <x:c r="B2422" s="14" t="n">
        <x:v>46113</x:v>
      </x:c>
      <x:c r="C2422" s="1" t="n">
        <x:v>89.8</x:v>
      </x:c>
      <x:c r="D2422" s="1" t="n">
        <x:v>568.2</x:v>
      </x:c>
      <x:c r="E2422" s="1" t="n">
        <x:v>38</x:v>
      </x:c>
      <x:c r="F2422" s="1" t="n">
        <x:v>4</x:v>
      </x:c>
      <x:c r="G2422" s="1" t="n">
        <x:v>41</x:v>
      </x:c>
      <x:c r="H2422" s="1" t="n">
        <x:v>2</x:v>
      </x:c>
      <x:c r="I2422" s="1" t="n">
        <x:v>3</x:v>
      </x:c>
      <x:c r="J2422" s="1" t="n">
        <x:v>1.59</x:v>
      </x:c>
      <x:c r="K2422" s="1" t="n">
        <x:v>2</x:v>
      </x:c>
      <x:c r="L2422" s="1" t="n">
        <x:v>93.7</x:v>
      </x:c>
      <x:c r="M2422" s="1" t="n">
        <x:v>11</x:v>
      </x:c>
      <x:c r="N2422" s="1" t="n">
        <x:v>13.2</x:v>
      </x:c>
      <x:c r="O2422" s="1" t="n">
        <x:f aca="0">24*MAX(0,EOMONTH(B2422,0)-MAX(B2422,INDEX(Device_Inventory!$K$2:$K$1201,MATCH(A2422,Device_Inventory!$A$2:$A$1201,0)))+1)</x:f>
        <x:v>720</x:v>
      </x:c>
      <x:c r="P2422" s="11" t="b">
        <x:f aca="0">INDEX(Device_Inventory!$K$2:$K$1201,MATCH(A2422,Device_Inventory!$A$2:$A$1201,0))&gt;B2422</x:f>
        <x:v>0</x:v>
      </x:c>
      <x:c r="Q2422" s="1" t="str">
        <x:f aca="0">IF(D2422&gt;O2422,"Fail: operating hours exceed in-service hours",IF(D2422+M2422&gt;O2422,"Fail: operating + unavailable hours exceed in-service hours",IF(P2422,"Partial month: within in-service hours","OK")))</x:f>
        <x:v>OK</x:v>
      </x:c>
    </x:row>
    <x:row r="2423" ht="15" hidden="0" customHeight="1">
      <x:c r="A2423" s="1" t="s">
        <x:v>3025</x:v>
      </x:c>
      <x:c r="B2423" s="14" t="n">
        <x:v>46143</x:v>
      </x:c>
      <x:c r="C2423" s="1" t="n">
        <x:v>48</x:v>
      </x:c>
      <x:c r="D2423" s="1" t="n">
        <x:v>333.3</x:v>
      </x:c>
      <x:c r="E2423" s="1" t="n">
        <x:v>42</x:v>
      </x:c>
      <x:c r="F2423" s="1" t="n">
        <x:v>2</x:v>
      </x:c>
      <x:c r="G2423" s="1" t="n">
        <x:v>25</x:v>
      </x:c>
      <x:c r="H2423" s="1" t="n">
        <x:v>2</x:v>
      </x:c>
      <x:c r="I2423" s="1" t="n">
        <x:v>3</x:v>
      </x:c>
      <x:c r="J2423" s="1" t="n">
        <x:v>2.38</x:v>
      </x:c>
      <x:c r="K2423" s="1" t="n">
        <x:v>1</x:v>
      </x:c>
      <x:c r="L2423" s="1" t="n">
        <x:v>93.3</x:v>
      </x:c>
      <x:c r="M2423" s="1" t="n">
        <x:v>11.3</x:v>
      </x:c>
      <x:c r="N2423" s="1" t="n">
        <x:v>14.9</x:v>
      </x:c>
      <x:c r="O2423" s="1" t="n">
        <x:f aca="0">24*MAX(0,EOMONTH(B2423,0)-MAX(B2423,INDEX(Device_Inventory!$K$2:$K$1201,MATCH(A2423,Device_Inventory!$A$2:$A$1201,0)))+1)</x:f>
        <x:v>744</x:v>
      </x:c>
      <x:c r="P2423" s="11" t="b">
        <x:f aca="0">INDEX(Device_Inventory!$K$2:$K$1201,MATCH(A2423,Device_Inventory!$A$2:$A$1201,0))&gt;B2423</x:f>
        <x:v>0</x:v>
      </x:c>
      <x:c r="Q2423" s="1" t="str">
        <x:f aca="0">IF(D2423&gt;O2423,"Fail: operating hours exceed in-service hours",IF(D2423+M2423&gt;O2423,"Fail: operating + unavailable hours exceed in-service hours",IF(P2423,"Partial month: within in-service hours","OK")))</x:f>
        <x:v>OK</x:v>
      </x:c>
    </x:row>
    <x:row r="2424" ht="15" hidden="0" customHeight="1">
      <x:c r="A2424" s="1" t="s">
        <x:v>3025</x:v>
      </x:c>
      <x:c r="B2424" s="14" t="n">
        <x:v>46174</x:v>
      </x:c>
      <x:c r="C2424" s="1" t="n">
        <x:v>67.5</x:v>
      </x:c>
      <x:c r="D2424" s="1" t="n">
        <x:v>395.6</x:v>
      </x:c>
      <x:c r="E2424" s="1" t="n">
        <x:v>35</x:v>
      </x:c>
      <x:c r="F2424" s="1" t="n">
        <x:v>1</x:v>
      </x:c>
      <x:c r="G2424" s="1" t="n">
        <x:v>31</x:v>
      </x:c>
      <x:c r="H2424" s="1" t="n">
        <x:v>0</x:v>
      </x:c>
      <x:c r="I2424" s="1" t="n">
        <x:v>4</x:v>
      </x:c>
      <x:c r="J2424" s="1" t="n">
        <x:v>2.11</x:v>
      </x:c>
      <x:c r="K2424" s="1" t="n">
        <x:v>0</x:v>
      </x:c>
      <x:c r="L2424" s="1" t="n">
        <x:v>94.8</x:v>
      </x:c>
      <x:c r="M2424" s="1" t="n">
        <x:v>13.4</x:v>
      </x:c>
      <x:c r="N2424" s="1" t="n">
        <x:v>19</x:v>
      </x:c>
      <x:c r="O2424" s="1" t="n">
        <x:f aca="0">24*MAX(0,EOMONTH(B2424,0)-MAX(B2424,INDEX(Device_Inventory!$K$2:$K$1201,MATCH(A2424,Device_Inventory!$A$2:$A$1201,0)))+1)</x:f>
        <x:v>720</x:v>
      </x:c>
      <x:c r="P2424" s="11" t="b">
        <x:f aca="0">INDEX(Device_Inventory!$K$2:$K$1201,MATCH(A2424,Device_Inventory!$A$2:$A$1201,0))&gt;B2424</x:f>
        <x:v>0</x:v>
      </x:c>
      <x:c r="Q2424" s="1" t="str">
        <x:f aca="0">IF(D2424&gt;O2424,"Fail: operating hours exceed in-service hours",IF(D2424+M2424&gt;O2424,"Fail: operating + unavailable hours exceed in-service hours",IF(P2424,"Partial month: within in-service hours","OK")))</x:f>
        <x:v>OK</x:v>
      </x:c>
    </x:row>
    <x:row r="2425" ht="15" hidden="0" customHeight="1">
      <x:c r="A2425" s="1" t="s">
        <x:v>3025</x:v>
      </x:c>
      <x:c r="B2425" s="14" t="n">
        <x:v>46204</x:v>
      </x:c>
      <x:c r="C2425" s="1" t="n">
        <x:v>62.1</x:v>
      </x:c>
      <x:c r="D2425" s="1" t="n">
        <x:v>432.6</x:v>
      </x:c>
      <x:c r="E2425" s="1" t="n">
        <x:v>32</x:v>
      </x:c>
      <x:c r="F2425" s="1" t="n">
        <x:v>4</x:v>
      </x:c>
      <x:c r="G2425" s="1" t="n">
        <x:v>51</x:v>
      </x:c>
      <x:c r="H2425" s="1" t="n">
        <x:v>1</x:v>
      </x:c>
      <x:c r="I2425" s="1" t="n">
        <x:v>2</x:v>
      </x:c>
      <x:c r="J2425" s="1" t="n">
        <x:v>1.49</x:v>
      </x:c>
      <x:c r="K2425" s="1" t="n">
        <x:v>1</x:v>
      </x:c>
      <x:c r="L2425" s="1" t="n">
        <x:v>94.3</x:v>
      </x:c>
      <x:c r="M2425" s="1" t="n">
        <x:v>9.4</x:v>
      </x:c>
      <x:c r="N2425" s="1" t="n">
        <x:v>17</x:v>
      </x:c>
      <x:c r="O2425" s="1" t="n">
        <x:f aca="0">24*MAX(0,EOMONTH(B2425,0)-MAX(B2425,INDEX(Device_Inventory!$K$2:$K$1201,MATCH(A2425,Device_Inventory!$A$2:$A$1201,0)))+1)</x:f>
        <x:v>744</x:v>
      </x:c>
      <x:c r="P2425" s="11" t="b">
        <x:f aca="0">INDEX(Device_Inventory!$K$2:$K$1201,MATCH(A2425,Device_Inventory!$A$2:$A$1201,0))&gt;B2425</x:f>
        <x:v>0</x:v>
      </x:c>
      <x:c r="Q2425" s="1" t="str">
        <x:f aca="0">IF(D2425&gt;O2425,"Fail: operating hours exceed in-service hours",IF(D2425+M2425&gt;O2425,"Fail: operating + unavailable hours exceed in-service hours",IF(P2425,"Partial month: within in-service hours","OK")))</x:f>
        <x:v>OK</x:v>
      </x:c>
    </x:row>
    <x:row r="2426" ht="15" hidden="0" customHeight="1">
      <x:c r="A2426" s="1" t="s">
        <x:v>3028</x:v>
      </x:c>
      <x:c r="B2426" s="14" t="n">
        <x:v>46054</x:v>
      </x:c>
      <x:c r="C2426" s="1" t="n">
        <x:v>48.1</x:v>
      </x:c>
      <x:c r="D2426" s="1" t="n">
        <x:v>274.4</x:v>
      </x:c>
      <x:c r="E2426" s="1" t="n">
        <x:v>34</x:v>
      </x:c>
      <x:c r="F2426" s="1" t="n">
        <x:v>6</x:v>
      </x:c>
      <x:c r="G2426" s="1" t="n">
        <x:v>41</x:v>
      </x:c>
      <x:c r="H2426" s="1" t="n">
        <x:v>4</x:v>
      </x:c>
      <x:c r="I2426" s="1" t="n">
        <x:v>3</x:v>
      </x:c>
      <x:c r="J2426" s="1" t="n">
        <x:v>2.95</x:v>
      </x:c>
      <x:c r="K2426" s="1" t="n">
        <x:v>3</x:v>
      </x:c>
      <x:c r="L2426" s="1" t="n">
        <x:v>92.7</x:v>
      </x:c>
      <x:c r="M2426" s="1" t="n">
        <x:v>13.4</x:v>
      </x:c>
      <x:c r="N2426" s="1" t="n">
        <x:v>6.4</x:v>
      </x:c>
      <x:c r="O2426" s="1" t="n">
        <x:f aca="0">24*MAX(0,EOMONTH(B2426,0)-MAX(B2426,INDEX(Device_Inventory!$K$2:$K$1201,MATCH(A2426,Device_Inventory!$A$2:$A$1201,0)))+1)</x:f>
        <x:v>672</x:v>
      </x:c>
      <x:c r="P2426" s="11" t="b">
        <x:f aca="0">INDEX(Device_Inventory!$K$2:$K$1201,MATCH(A2426,Device_Inventory!$A$2:$A$1201,0))&gt;B2426</x:f>
        <x:v>0</x:v>
      </x:c>
      <x:c r="Q2426" s="1" t="str">
        <x:f aca="0">IF(D2426&gt;O2426,"Fail: operating hours exceed in-service hours",IF(D2426+M2426&gt;O2426,"Fail: operating + unavailable hours exceed in-service hours",IF(P2426,"Partial month: within in-service hours","OK")))</x:f>
        <x:v>OK</x:v>
      </x:c>
    </x:row>
    <x:row r="2427" ht="15" hidden="0" customHeight="1">
      <x:c r="A2427" s="1" t="s">
        <x:v>3028</x:v>
      </x:c>
      <x:c r="B2427" s="14" t="n">
        <x:v>46082</x:v>
      </x:c>
      <x:c r="C2427" s="1" t="n">
        <x:v>43.7</x:v>
      </x:c>
      <x:c r="D2427" s="1" t="n">
        <x:v>265.5</x:v>
      </x:c>
      <x:c r="E2427" s="1" t="n">
        <x:v>43</x:v>
      </x:c>
      <x:c r="F2427" s="1" t="n">
        <x:v>5</x:v>
      </x:c>
      <x:c r="G2427" s="1" t="n">
        <x:v>23</x:v>
      </x:c>
      <x:c r="H2427" s="1" t="n">
        <x:v>5</x:v>
      </x:c>
      <x:c r="I2427" s="1" t="n">
        <x:v>2</x:v>
      </x:c>
      <x:c r="J2427" s="1" t="n">
        <x:v>3.31</x:v>
      </x:c>
      <x:c r="K2427" s="1" t="n">
        <x:v>1</x:v>
      </x:c>
      <x:c r="L2427" s="1" t="n">
        <x:v>90.8</x:v>
      </x:c>
      <x:c r="M2427" s="1" t="n">
        <x:v>15.2</x:v>
      </x:c>
      <x:c r="N2427" s="1" t="n">
        <x:v>9.5</x:v>
      </x:c>
      <x:c r="O2427" s="1" t="n">
        <x:f aca="0">24*MAX(0,EOMONTH(B2427,0)-MAX(B2427,INDEX(Device_Inventory!$K$2:$K$1201,MATCH(A2427,Device_Inventory!$A$2:$A$1201,0)))+1)</x:f>
        <x:v>744</x:v>
      </x:c>
      <x:c r="P2427" s="11" t="b">
        <x:f aca="0">INDEX(Device_Inventory!$K$2:$K$1201,MATCH(A2427,Device_Inventory!$A$2:$A$1201,0))&gt;B2427</x:f>
        <x:v>0</x:v>
      </x:c>
      <x:c r="Q2427" s="1" t="str">
        <x:f aca="0">IF(D2427&gt;O2427,"Fail: operating hours exceed in-service hours",IF(D2427+M2427&gt;O2427,"Fail: operating + unavailable hours exceed in-service hours",IF(P2427,"Partial month: within in-service hours","OK")))</x:f>
        <x:v>OK</x:v>
      </x:c>
    </x:row>
    <x:row r="2428" ht="15" hidden="0" customHeight="1">
      <x:c r="A2428" s="1" t="s">
        <x:v>3028</x:v>
      </x:c>
      <x:c r="B2428" s="14" t="n">
        <x:v>46113</x:v>
      </x:c>
      <x:c r="C2428" s="1" t="n">
        <x:v>34.3</x:v>
      </x:c>
      <x:c r="D2428" s="1" t="n">
        <x:v>203.8</x:v>
      </x:c>
      <x:c r="E2428" s="1" t="n">
        <x:v>26</x:v>
      </x:c>
      <x:c r="F2428" s="1" t="n">
        <x:v>7</x:v>
      </x:c>
      <x:c r="G2428" s="1" t="n">
        <x:v>20</x:v>
      </x:c>
      <x:c r="H2428" s="1" t="n">
        <x:v>4</x:v>
      </x:c>
      <x:c r="I2428" s="1" t="n">
        <x:v>2</x:v>
      </x:c>
      <x:c r="J2428" s="1" t="n">
        <x:v>2.53</x:v>
      </x:c>
      <x:c r="K2428" s="1" t="n">
        <x:v>1</x:v>
      </x:c>
      <x:c r="L2428" s="1" t="n">
        <x:v>95.9</x:v>
      </x:c>
      <x:c r="M2428" s="1" t="n">
        <x:v>13.7</x:v>
      </x:c>
      <x:c r="N2428" s="1" t="n">
        <x:v>10.2</x:v>
      </x:c>
      <x:c r="O2428" s="1" t="n">
        <x:f aca="0">24*MAX(0,EOMONTH(B2428,0)-MAX(B2428,INDEX(Device_Inventory!$K$2:$K$1201,MATCH(A2428,Device_Inventory!$A$2:$A$1201,0)))+1)</x:f>
        <x:v>720</x:v>
      </x:c>
      <x:c r="P2428" s="11" t="b">
        <x:f aca="0">INDEX(Device_Inventory!$K$2:$K$1201,MATCH(A2428,Device_Inventory!$A$2:$A$1201,0))&gt;B2428</x:f>
        <x:v>0</x:v>
      </x:c>
      <x:c r="Q2428" s="1" t="str">
        <x:f aca="0">IF(D2428&gt;O2428,"Fail: operating hours exceed in-service hours",IF(D2428+M2428&gt;O2428,"Fail: operating + unavailable hours exceed in-service hours",IF(P2428,"Partial month: within in-service hours","OK")))</x:f>
        <x:v>OK</x:v>
      </x:c>
    </x:row>
    <x:row r="2429" ht="15" hidden="0" customHeight="1">
      <x:c r="A2429" s="1" t="s">
        <x:v>3028</x:v>
      </x:c>
      <x:c r="B2429" s="14" t="n">
        <x:v>46143</x:v>
      </x:c>
      <x:c r="C2429" s="1" t="n">
        <x:v>40</x:v>
      </x:c>
      <x:c r="D2429" s="1" t="n">
        <x:v>225.3</x:v>
      </x:c>
      <x:c r="E2429" s="1" t="n">
        <x:v>27</x:v>
      </x:c>
      <x:c r="F2429" s="1" t="n">
        <x:v>8</x:v>
      </x:c>
      <x:c r="G2429" s="1" t="n">
        <x:v>31</x:v>
      </x:c>
      <x:c r="H2429" s="1" t="n">
        <x:v>3</x:v>
      </x:c>
      <x:c r="I2429" s="1" t="n">
        <x:v>1</x:v>
      </x:c>
      <x:c r="J2429" s="1" t="n">
        <x:v>2.68</x:v>
      </x:c>
      <x:c r="K2429" s="1" t="n">
        <x:v>2</x:v>
      </x:c>
      <x:c r="L2429" s="1" t="n">
        <x:v>94.8</x:v>
      </x:c>
      <x:c r="M2429" s="1" t="n">
        <x:v>16.1</x:v>
      </x:c>
      <x:c r="N2429" s="1" t="n">
        <x:v>10.2</x:v>
      </x:c>
      <x:c r="O2429" s="1" t="n">
        <x:f aca="0">24*MAX(0,EOMONTH(B2429,0)-MAX(B2429,INDEX(Device_Inventory!$K$2:$K$1201,MATCH(A2429,Device_Inventory!$A$2:$A$1201,0)))+1)</x:f>
        <x:v>744</x:v>
      </x:c>
      <x:c r="P2429" s="11" t="b">
        <x:f aca="0">INDEX(Device_Inventory!$K$2:$K$1201,MATCH(A2429,Device_Inventory!$A$2:$A$1201,0))&gt;B2429</x:f>
        <x:v>0</x:v>
      </x:c>
      <x:c r="Q2429" s="1" t="str">
        <x:f aca="0">IF(D2429&gt;O2429,"Fail: operating hours exceed in-service hours",IF(D2429+M2429&gt;O2429,"Fail: operating + unavailable hours exceed in-service hours",IF(P2429,"Partial month: within in-service hours","OK")))</x:f>
        <x:v>OK</x:v>
      </x:c>
    </x:row>
    <x:row r="2430" ht="15" hidden="0" customHeight="1">
      <x:c r="A2430" s="1" t="s">
        <x:v>3028</x:v>
      </x:c>
      <x:c r="B2430" s="14" t="n">
        <x:v>46174</x:v>
      </x:c>
      <x:c r="C2430" s="1" t="n">
        <x:v>34.1</x:v>
      </x:c>
      <x:c r="D2430" s="1" t="n">
        <x:v>240.5</x:v>
      </x:c>
      <x:c r="E2430" s="1" t="n">
        <x:v>31</x:v>
      </x:c>
      <x:c r="F2430" s="1" t="n">
        <x:v>5</x:v>
      </x:c>
      <x:c r="G2430" s="1" t="n">
        <x:v>24</x:v>
      </x:c>
      <x:c r="H2430" s="1" t="n">
        <x:v>4</x:v>
      </x:c>
      <x:c r="I2430" s="1" t="n">
        <x:v>2</x:v>
      </x:c>
      <x:c r="J2430" s="1" t="n">
        <x:v>2.4</x:v>
      </x:c>
      <x:c r="K2430" s="1" t="n">
        <x:v>1</x:v>
      </x:c>
      <x:c r="L2430" s="1" t="n">
        <x:v>93.6</x:v>
      </x:c>
      <x:c r="M2430" s="1" t="n">
        <x:v>22.2</x:v>
      </x:c>
      <x:c r="N2430" s="1" t="n">
        <x:v>4.1</x:v>
      </x:c>
      <x:c r="O2430" s="1" t="n">
        <x:f aca="0">24*MAX(0,EOMONTH(B2430,0)-MAX(B2430,INDEX(Device_Inventory!$K$2:$K$1201,MATCH(A2430,Device_Inventory!$A$2:$A$1201,0)))+1)</x:f>
        <x:v>720</x:v>
      </x:c>
      <x:c r="P2430" s="11" t="b">
        <x:f aca="0">INDEX(Device_Inventory!$K$2:$K$1201,MATCH(A2430,Device_Inventory!$A$2:$A$1201,0))&gt;B2430</x:f>
        <x:v>0</x:v>
      </x:c>
      <x:c r="Q2430" s="1" t="str">
        <x:f aca="0">IF(D2430&gt;O2430,"Fail: operating hours exceed in-service hours",IF(D2430+M2430&gt;O2430,"Fail: operating + unavailable hours exceed in-service hours",IF(P2430,"Partial month: within in-service hours","OK")))</x:f>
        <x:v>OK</x:v>
      </x:c>
    </x:row>
    <x:row r="2431" ht="15" hidden="0" customHeight="1">
      <x:c r="A2431" s="1" t="s">
        <x:v>3028</x:v>
      </x:c>
      <x:c r="B2431" s="14" t="n">
        <x:v>46204</x:v>
      </x:c>
      <x:c r="C2431" s="1" t="n">
        <x:v>45.7</x:v>
      </x:c>
      <x:c r="D2431" s="1" t="n">
        <x:v>283.1</x:v>
      </x:c>
      <x:c r="E2431" s="1" t="n">
        <x:v>31</x:v>
      </x:c>
      <x:c r="F2431" s="1" t="n">
        <x:v>5</x:v>
      </x:c>
      <x:c r="G2431" s="1" t="n">
        <x:v>39</x:v>
      </x:c>
      <x:c r="H2431" s="1" t="n">
        <x:v>4</x:v>
      </x:c>
      <x:c r="I2431" s="1" t="n">
        <x:v>1</x:v>
      </x:c>
      <x:c r="J2431" s="1" t="n">
        <x:v>3.25</x:v>
      </x:c>
      <x:c r="K2431" s="1" t="n">
        <x:v>1</x:v>
      </x:c>
      <x:c r="L2431" s="1" t="n">
        <x:v>94.3</x:v>
      </x:c>
      <x:c r="M2431" s="1" t="n">
        <x:v>12.4</x:v>
      </x:c>
      <x:c r="N2431" s="1" t="n">
        <x:v>7.1</x:v>
      </x:c>
      <x:c r="O2431" s="1" t="n">
        <x:f aca="0">24*MAX(0,EOMONTH(B2431,0)-MAX(B2431,INDEX(Device_Inventory!$K$2:$K$1201,MATCH(A2431,Device_Inventory!$A$2:$A$1201,0)))+1)</x:f>
        <x:v>744</x:v>
      </x:c>
      <x:c r="P2431" s="11" t="b">
        <x:f aca="0">INDEX(Device_Inventory!$K$2:$K$1201,MATCH(A2431,Device_Inventory!$A$2:$A$1201,0))&gt;B2431</x:f>
        <x:v>0</x:v>
      </x:c>
      <x:c r="Q2431" s="1" t="str">
        <x:f aca="0">IF(D2431&gt;O2431,"Fail: operating hours exceed in-service hours",IF(D2431+M2431&gt;O2431,"Fail: operating + unavailable hours exceed in-service hours",IF(P2431,"Partial month: within in-service hours","OK")))</x:f>
        <x:v>OK</x:v>
      </x:c>
    </x:row>
    <x:row r="2432" ht="15" hidden="0" customHeight="1">
      <x:c r="A2432" s="1" t="s">
        <x:v>3031</x:v>
      </x:c>
      <x:c r="B2432" s="14" t="n">
        <x:v>46054</x:v>
      </x:c>
      <x:c r="C2432" s="1" t="n">
        <x:v>29.1</x:v>
      </x:c>
      <x:c r="D2432" s="1" t="n">
        <x:v>208.7</x:v>
      </x:c>
      <x:c r="E2432" s="1" t="n">
        <x:v>24</x:v>
      </x:c>
      <x:c r="F2432" s="1" t="n">
        <x:v>5</x:v>
      </x:c>
      <x:c r="G2432" s="1" t="n">
        <x:v>26</x:v>
      </x:c>
      <x:c r="H2432" s="1" t="n">
        <x:v>2</x:v>
      </x:c>
      <x:c r="I2432" s="1" t="n">
        <x:v>0</x:v>
      </x:c>
      <x:c r="J2432" s="1" t="n">
        <x:v>2.08</x:v>
      </x:c>
      <x:c r="K2432" s="1" t="n">
        <x:v>2</x:v>
      </x:c>
      <x:c r="L2432" s="1" t="n">
        <x:v>93.6</x:v>
      </x:c>
      <x:c r="M2432" s="1" t="n">
        <x:v>4.5</x:v>
      </x:c>
      <x:c r="N2432" s="1" t="n">
        <x:v>7.4</x:v>
      </x:c>
      <x:c r="O2432" s="1" t="n">
        <x:f aca="0">24*MAX(0,EOMONTH(B2432,0)-MAX(B2432,INDEX(Device_Inventory!$K$2:$K$1201,MATCH(A2432,Device_Inventory!$A$2:$A$1201,0)))+1)</x:f>
        <x:v>672</x:v>
      </x:c>
      <x:c r="P2432" s="11" t="b">
        <x:f aca="0">INDEX(Device_Inventory!$K$2:$K$1201,MATCH(A2432,Device_Inventory!$A$2:$A$1201,0))&gt;B2432</x:f>
        <x:v>0</x:v>
      </x:c>
      <x:c r="Q2432" s="1" t="str">
        <x:f aca="0">IF(D2432&gt;O2432,"Fail: operating hours exceed in-service hours",IF(D2432+M2432&gt;O2432,"Fail: operating + unavailable hours exceed in-service hours",IF(P2432,"Partial month: within in-service hours","OK")))</x:f>
        <x:v>OK</x:v>
      </x:c>
    </x:row>
    <x:row r="2433" ht="15" hidden="0" customHeight="1">
      <x:c r="A2433" s="1" t="s">
        <x:v>3031</x:v>
      </x:c>
      <x:c r="B2433" s="14" t="n">
        <x:v>46082</x:v>
      </x:c>
      <x:c r="C2433" s="1" t="n">
        <x:v>5</x:v>
      </x:c>
      <x:c r="D2433" s="1" t="n">
        <x:v>30.6</x:v>
      </x:c>
      <x:c r="E2433" s="1" t="n">
        <x:v>14</x:v>
      </x:c>
      <x:c r="F2433" s="1" t="n">
        <x:v>6</x:v>
      </x:c>
      <x:c r="G2433" s="1" t="n">
        <x:v>18</x:v>
      </x:c>
      <x:c r="H2433" s="1" t="n">
        <x:v>0</x:v>
      </x:c>
      <x:c r="I2433" s="1" t="n">
        <x:v>0</x:v>
      </x:c>
      <x:c r="J2433" s="1" t="n">
        <x:v>1.87</x:v>
      </x:c>
      <x:c r="K2433" s="1" t="n">
        <x:v>3</x:v>
      </x:c>
      <x:c r="L2433" s="1" t="n">
        <x:v>91.3</x:v>
      </x:c>
      <x:c r="M2433" s="1" t="n">
        <x:v>6.6</x:v>
      </x:c>
      <x:c r="N2433" s="1" t="n">
        <x:v>0.9</x:v>
      </x:c>
      <x:c r="O2433" s="1" t="n">
        <x:f aca="0">24*MAX(0,EOMONTH(B2433,0)-MAX(B2433,INDEX(Device_Inventory!$K$2:$K$1201,MATCH(A2433,Device_Inventory!$A$2:$A$1201,0)))+1)</x:f>
        <x:v>744</x:v>
      </x:c>
      <x:c r="P2433" s="11" t="b">
        <x:f aca="0">INDEX(Device_Inventory!$K$2:$K$1201,MATCH(A2433,Device_Inventory!$A$2:$A$1201,0))&gt;B2433</x:f>
        <x:v>0</x:v>
      </x:c>
      <x:c r="Q2433" s="1" t="str">
        <x:f aca="0">IF(D2433&gt;O2433,"Fail: operating hours exceed in-service hours",IF(D2433+M2433&gt;O2433,"Fail: operating + unavailable hours exceed in-service hours",IF(P2433,"Partial month: within in-service hours","OK")))</x:f>
        <x:v>OK</x:v>
      </x:c>
    </x:row>
    <x:row r="2434" ht="15" hidden="0" customHeight="1">
      <x:c r="A2434" s="1" t="s">
        <x:v>3031</x:v>
      </x:c>
      <x:c r="B2434" s="14" t="n">
        <x:v>46113</x:v>
      </x:c>
      <x:c r="C2434" s="1" t="n">
        <x:v>25.9</x:v>
      </x:c>
      <x:c r="D2434" s="1" t="n">
        <x:v>172.6</x:v>
      </x:c>
      <x:c r="E2434" s="1" t="n">
        <x:v>16</x:v>
      </x:c>
      <x:c r="F2434" s="1" t="n">
        <x:v>3</x:v>
      </x:c>
      <x:c r="G2434" s="1" t="n">
        <x:v>26</x:v>
      </x:c>
      <x:c r="H2434" s="1" t="n">
        <x:v>0</x:v>
      </x:c>
      <x:c r="I2434" s="1" t="n">
        <x:v>4</x:v>
      </x:c>
      <x:c r="J2434" s="1" t="n">
        <x:v>1.35</x:v>
      </x:c>
      <x:c r="K2434" s="1" t="n">
        <x:v>0</x:v>
      </x:c>
      <x:c r="L2434" s="1" t="n">
        <x:v>96.8</x:v>
      </x:c>
      <x:c r="M2434" s="1" t="n">
        <x:v>6.3</x:v>
      </x:c>
      <x:c r="N2434" s="1" t="n">
        <x:v>3.2</x:v>
      </x:c>
      <x:c r="O2434" s="1" t="n">
        <x:f aca="0">24*MAX(0,EOMONTH(B2434,0)-MAX(B2434,INDEX(Device_Inventory!$K$2:$K$1201,MATCH(A2434,Device_Inventory!$A$2:$A$1201,0)))+1)</x:f>
        <x:v>720</x:v>
      </x:c>
      <x:c r="P2434" s="11" t="b">
        <x:f aca="0">INDEX(Device_Inventory!$K$2:$K$1201,MATCH(A2434,Device_Inventory!$A$2:$A$1201,0))&gt;B2434</x:f>
        <x:v>0</x:v>
      </x:c>
      <x:c r="Q2434" s="1" t="str">
        <x:f aca="0">IF(D2434&gt;O2434,"Fail: operating hours exceed in-service hours",IF(D2434+M2434&gt;O2434,"Fail: operating + unavailable hours exceed in-service hours",IF(P2434,"Partial month: within in-service hours","OK")))</x:f>
        <x:v>OK</x:v>
      </x:c>
    </x:row>
    <x:row r="2435" ht="15" hidden="0" customHeight="1">
      <x:c r="A2435" s="1" t="s">
        <x:v>3031</x:v>
      </x:c>
      <x:c r="B2435" s="14" t="n">
        <x:v>46143</x:v>
      </x:c>
      <x:c r="C2435" s="1" t="n">
        <x:v>36.3</x:v>
      </x:c>
      <x:c r="D2435" s="1" t="n">
        <x:v>253.5</x:v>
      </x:c>
      <x:c r="E2435" s="1" t="n">
        <x:v>11</x:v>
      </x:c>
      <x:c r="F2435" s="1" t="n">
        <x:v>5</x:v>
      </x:c>
      <x:c r="G2435" s="1" t="n">
        <x:v>38</x:v>
      </x:c>
      <x:c r="H2435" s="1" t="n">
        <x:v>1</x:v>
      </x:c>
      <x:c r="I2435" s="1" t="n">
        <x:v>0</x:v>
      </x:c>
      <x:c r="J2435" s="1" t="n">
        <x:v>1.54</x:v>
      </x:c>
      <x:c r="K2435" s="1" t="n">
        <x:v>1</x:v>
      </x:c>
      <x:c r="L2435" s="1" t="n">
        <x:v>96.7</x:v>
      </x:c>
      <x:c r="M2435" s="1" t="n">
        <x:v>7.2</x:v>
      </x:c>
      <x:c r="N2435" s="1" t="n">
        <x:v>11.1</x:v>
      </x:c>
      <x:c r="O2435" s="1" t="n">
        <x:f aca="0">24*MAX(0,EOMONTH(B2435,0)-MAX(B2435,INDEX(Device_Inventory!$K$2:$K$1201,MATCH(A2435,Device_Inventory!$A$2:$A$1201,0)))+1)</x:f>
        <x:v>744</x:v>
      </x:c>
      <x:c r="P2435" s="11" t="b">
        <x:f aca="0">INDEX(Device_Inventory!$K$2:$K$1201,MATCH(A2435,Device_Inventory!$A$2:$A$1201,0))&gt;B2435</x:f>
        <x:v>0</x:v>
      </x:c>
      <x:c r="Q2435" s="1" t="str">
        <x:f aca="0">IF(D2435&gt;O2435,"Fail: operating hours exceed in-service hours",IF(D2435+M2435&gt;O2435,"Fail: operating + unavailable hours exceed in-service hours",IF(P2435,"Partial month: within in-service hours","OK")))</x:f>
        <x:v>OK</x:v>
      </x:c>
    </x:row>
    <x:row r="2436" ht="15" hidden="0" customHeight="1">
      <x:c r="A2436" s="1" t="s">
        <x:v>3031</x:v>
      </x:c>
      <x:c r="B2436" s="14" t="n">
        <x:v>46174</x:v>
      </x:c>
      <x:c r="C2436" s="1" t="n">
        <x:v>9.7</x:v>
      </x:c>
      <x:c r="D2436" s="1" t="n">
        <x:v>53.3</x:v>
      </x:c>
      <x:c r="E2436" s="1" t="n">
        <x:v>21</x:v>
      </x:c>
      <x:c r="F2436" s="1" t="n">
        <x:v>3</x:v>
      </x:c>
      <x:c r="G2436" s="1" t="n">
        <x:v>22</x:v>
      </x:c>
      <x:c r="H2436" s="1" t="n">
        <x:v>2</x:v>
      </x:c>
      <x:c r="I2436" s="1" t="n">
        <x:v>1</x:v>
      </x:c>
      <x:c r="J2436" s="1" t="n">
        <x:v>1.57</x:v>
      </x:c>
      <x:c r="K2436" s="1" t="n">
        <x:v>3</x:v>
      </x:c>
      <x:c r="L2436" s="1" t="n">
        <x:v>95.6</x:v>
      </x:c>
      <x:c r="M2436" s="1" t="n">
        <x:v>14.2</x:v>
      </x:c>
      <x:c r="N2436" s="1" t="n">
        <x:v>2.2</x:v>
      </x:c>
      <x:c r="O2436" s="1" t="n">
        <x:f aca="0">24*MAX(0,EOMONTH(B2436,0)-MAX(B2436,INDEX(Device_Inventory!$K$2:$K$1201,MATCH(A2436,Device_Inventory!$A$2:$A$1201,0)))+1)</x:f>
        <x:v>720</x:v>
      </x:c>
      <x:c r="P2436" s="11" t="b">
        <x:f aca="0">INDEX(Device_Inventory!$K$2:$K$1201,MATCH(A2436,Device_Inventory!$A$2:$A$1201,0))&gt;B2436</x:f>
        <x:v>0</x:v>
      </x:c>
      <x:c r="Q2436" s="1" t="str">
        <x:f aca="0">IF(D2436&gt;O2436,"Fail: operating hours exceed in-service hours",IF(D2436+M2436&gt;O2436,"Fail: operating + unavailable hours exceed in-service hours",IF(P2436,"Partial month: within in-service hours","OK")))</x:f>
        <x:v>OK</x:v>
      </x:c>
    </x:row>
    <x:row r="2437" ht="15" hidden="0" customHeight="1">
      <x:c r="A2437" s="1" t="s">
        <x:v>3031</x:v>
      </x:c>
      <x:c r="B2437" s="14" t="n">
        <x:v>46204</x:v>
      </x:c>
      <x:c r="C2437" s="1" t="n">
        <x:v>34.8</x:v>
      </x:c>
      <x:c r="D2437" s="1" t="n">
        <x:v>232</x:v>
      </x:c>
      <x:c r="E2437" s="1" t="n">
        <x:v>20</x:v>
      </x:c>
      <x:c r="F2437" s="1" t="n">
        <x:v>5</x:v>
      </x:c>
      <x:c r="G2437" s="1" t="n">
        <x:v>9</x:v>
      </x:c>
      <x:c r="H2437" s="1" t="n">
        <x:v>1</x:v>
      </x:c>
      <x:c r="I2437" s="1" t="n">
        <x:v>1</x:v>
      </x:c>
      <x:c r="J2437" s="1" t="n">
        <x:v>1.01</x:v>
      </x:c>
      <x:c r="K2437" s="1" t="n">
        <x:v>1</x:v>
      </x:c>
      <x:c r="L2437" s="1" t="n">
        <x:v>93.8</x:v>
      </x:c>
      <x:c r="M2437" s="1" t="n">
        <x:v>10.6</x:v>
      </x:c>
      <x:c r="N2437" s="1" t="n">
        <x:v>9.2</x:v>
      </x:c>
      <x:c r="O2437" s="1" t="n">
        <x:f aca="0">24*MAX(0,EOMONTH(B2437,0)-MAX(B2437,INDEX(Device_Inventory!$K$2:$K$1201,MATCH(A2437,Device_Inventory!$A$2:$A$1201,0)))+1)</x:f>
        <x:v>744</x:v>
      </x:c>
      <x:c r="P2437" s="11" t="b">
        <x:f aca="0">INDEX(Device_Inventory!$K$2:$K$1201,MATCH(A2437,Device_Inventory!$A$2:$A$1201,0))&gt;B2437</x:f>
        <x:v>0</x:v>
      </x:c>
      <x:c r="Q2437" s="1" t="str">
        <x:f aca="0">IF(D2437&gt;O2437,"Fail: operating hours exceed in-service hours",IF(D2437+M2437&gt;O2437,"Fail: operating + unavailable hours exceed in-service hours",IF(P2437,"Partial month: within in-service hours","OK")))</x:f>
        <x:v>OK</x:v>
      </x:c>
    </x:row>
    <x:row r="2438" ht="15" hidden="0" customHeight="1">
      <x:c r="A2438" s="1" t="s">
        <x:v>1068</x:v>
      </x:c>
      <x:c r="B2438" s="14" t="n">
        <x:v>46054</x:v>
      </x:c>
      <x:c r="C2438" s="1" t="n">
        <x:v>61.7</x:v>
      </x:c>
      <x:c r="D2438" s="1" t="n">
        <x:v>407</x:v>
      </x:c>
      <x:c r="E2438" s="1" t="n">
        <x:v>27</x:v>
      </x:c>
      <x:c r="F2438" s="1" t="n">
        <x:v>0</x:v>
      </x:c>
      <x:c r="G2438" s="1" t="n">
        <x:v>41</x:v>
      </x:c>
      <x:c r="H2438" s="1" t="n">
        <x:v>0</x:v>
      </x:c>
      <x:c r="I2438" s="1" t="n">
        <x:v>3</x:v>
      </x:c>
      <x:c r="J2438" s="1" t="n">
        <x:v>1.13</x:v>
      </x:c>
      <x:c r="K2438" s="1" t="n">
        <x:v>2</x:v>
      </x:c>
      <x:c r="L2438" s="1" t="n">
        <x:v>96.4</x:v>
      </x:c>
      <x:c r="M2438" s="1" t="n">
        <x:v>9.5</x:v>
      </x:c>
      <x:c r="N2438" s="1" t="n">
        <x:v>8</x:v>
      </x:c>
      <x:c r="O2438" s="1" t="n">
        <x:f aca="0">24*MAX(0,EOMONTH(B2438,0)-MAX(B2438,INDEX(Device_Inventory!$K$2:$K$1201,MATCH(A2438,Device_Inventory!$A$2:$A$1201,0)))+1)</x:f>
        <x:v>672</x:v>
      </x:c>
      <x:c r="P2438" s="11" t="b">
        <x:f aca="0">INDEX(Device_Inventory!$K$2:$K$1201,MATCH(A2438,Device_Inventory!$A$2:$A$1201,0))&gt;B2438</x:f>
        <x:v>0</x:v>
      </x:c>
      <x:c r="Q2438" s="1" t="str">
        <x:f aca="0">IF(D2438&gt;O2438,"Fail: operating hours exceed in-service hours",IF(D2438+M2438&gt;O2438,"Fail: operating + unavailable hours exceed in-service hours",IF(P2438,"Partial month: within in-service hours","OK")))</x:f>
        <x:v>OK</x:v>
      </x:c>
    </x:row>
    <x:row r="2439" ht="15" hidden="0" customHeight="1">
      <x:c r="A2439" s="1" t="s">
        <x:v>1068</x:v>
      </x:c>
      <x:c r="B2439" s="14" t="n">
        <x:v>46082</x:v>
      </x:c>
      <x:c r="C2439" s="1" t="n">
        <x:v>74.4</x:v>
      </x:c>
      <x:c r="D2439" s="1" t="n">
        <x:v>417</x:v>
      </x:c>
      <x:c r="E2439" s="1" t="n">
        <x:v>32</x:v>
      </x:c>
      <x:c r="F2439" s="1" t="n">
        <x:v>0</x:v>
      </x:c>
      <x:c r="G2439" s="1" t="n">
        <x:v>54</x:v>
      </x:c>
      <x:c r="H2439" s="1" t="n">
        <x:v>1</x:v>
      </x:c>
      <x:c r="I2439" s="1" t="n">
        <x:v>2</x:v>
      </x:c>
      <x:c r="J2439" s="1" t="n">
        <x:v>1.21</x:v>
      </x:c>
      <x:c r="K2439" s="1" t="n">
        <x:v>3</x:v>
      </x:c>
      <x:c r="L2439" s="1" t="n">
        <x:v>95.2</x:v>
      </x:c>
      <x:c r="M2439" s="1" t="n">
        <x:v>14.5</x:v>
      </x:c>
      <x:c r="N2439" s="1" t="n">
        <x:v>7.6</x:v>
      </x:c>
      <x:c r="O2439" s="1" t="n">
        <x:f aca="0">24*MAX(0,EOMONTH(B2439,0)-MAX(B2439,INDEX(Device_Inventory!$K$2:$K$1201,MATCH(A2439,Device_Inventory!$A$2:$A$1201,0)))+1)</x:f>
        <x:v>744</x:v>
      </x:c>
      <x:c r="P2439" s="11" t="b">
        <x:f aca="0">INDEX(Device_Inventory!$K$2:$K$1201,MATCH(A2439,Device_Inventory!$A$2:$A$1201,0))&gt;B2439</x:f>
        <x:v>0</x:v>
      </x:c>
      <x:c r="Q2439" s="1" t="str">
        <x:f aca="0">IF(D2439&gt;O2439,"Fail: operating hours exceed in-service hours",IF(D2439+M2439&gt;O2439,"Fail: operating + unavailable hours exceed in-service hours",IF(P2439,"Partial month: within in-service hours","OK")))</x:f>
        <x:v>OK</x:v>
      </x:c>
    </x:row>
    <x:row r="2440" ht="15" hidden="0" customHeight="1">
      <x:c r="A2440" s="1" t="s">
        <x:v>1068</x:v>
      </x:c>
      <x:c r="B2440" s="14" t="n">
        <x:v>46113</x:v>
      </x:c>
      <x:c r="C2440" s="1" t="n">
        <x:v>83.4</x:v>
      </x:c>
      <x:c r="D2440" s="1" t="n">
        <x:v>507.7</x:v>
      </x:c>
      <x:c r="E2440" s="1" t="n">
        <x:v>32</x:v>
      </x:c>
      <x:c r="F2440" s="1" t="n">
        <x:v>1</x:v>
      </x:c>
      <x:c r="G2440" s="1" t="n">
        <x:v>42</x:v>
      </x:c>
      <x:c r="H2440" s="1" t="n">
        <x:v>1</x:v>
      </x:c>
      <x:c r="I2440" s="1" t="n">
        <x:v>4</x:v>
      </x:c>
      <x:c r="J2440" s="1" t="n">
        <x:v>0.4</x:v>
      </x:c>
      <x:c r="K2440" s="1" t="n">
        <x:v>2</x:v>
      </x:c>
      <x:c r="L2440" s="1" t="n">
        <x:v>97</x:v>
      </x:c>
      <x:c r="M2440" s="1" t="n">
        <x:v>7.9</x:v>
      </x:c>
      <x:c r="N2440" s="1" t="n">
        <x:v>10.8</x:v>
      </x:c>
      <x:c r="O2440" s="1" t="n">
        <x:f aca="0">24*MAX(0,EOMONTH(B2440,0)-MAX(B2440,INDEX(Device_Inventory!$K$2:$K$1201,MATCH(A2440,Device_Inventory!$A$2:$A$1201,0)))+1)</x:f>
        <x:v>720</x:v>
      </x:c>
      <x:c r="P2440" s="11" t="b">
        <x:f aca="0">INDEX(Device_Inventory!$K$2:$K$1201,MATCH(A2440,Device_Inventory!$A$2:$A$1201,0))&gt;B2440</x:f>
        <x:v>0</x:v>
      </x:c>
      <x:c r="Q2440" s="1" t="str">
        <x:f aca="0">IF(D2440&gt;O2440,"Fail: operating hours exceed in-service hours",IF(D2440+M2440&gt;O2440,"Fail: operating + unavailable hours exceed in-service hours",IF(P2440,"Partial month: within in-service hours","OK")))</x:f>
        <x:v>OK</x:v>
      </x:c>
    </x:row>
    <x:row r="2441" ht="15" hidden="0" customHeight="1">
      <x:c r="A2441" s="1" t="s">
        <x:v>1068</x:v>
      </x:c>
      <x:c r="B2441" s="14" t="n">
        <x:v>46143</x:v>
      </x:c>
      <x:c r="C2441" s="1" t="n">
        <x:v>87.6</x:v>
      </x:c>
      <x:c r="D2441" s="1" t="n">
        <x:v>574.3</x:v>
      </x:c>
      <x:c r="E2441" s="1" t="n">
        <x:v>28</x:v>
      </x:c>
      <x:c r="F2441" s="1" t="n">
        <x:v>0</x:v>
      </x:c>
      <x:c r="G2441" s="1" t="n">
        <x:v>43</x:v>
      </x:c>
      <x:c r="H2441" s="1" t="n">
        <x:v>1</x:v>
      </x:c>
      <x:c r="I2441" s="1" t="n">
        <x:v>6</x:v>
      </x:c>
      <x:c r="J2441" s="1" t="n">
        <x:v>0.6</x:v>
      </x:c>
      <x:c r="K2441" s="1" t="n">
        <x:v>0</x:v>
      </x:c>
      <x:c r="L2441" s="1" t="n">
        <x:v>91.6</x:v>
      </x:c>
      <x:c r="M2441" s="1" t="n">
        <x:v>9.7</x:v>
      </x:c>
      <x:c r="N2441" s="1" t="n">
        <x:v>22</x:v>
      </x:c>
      <x:c r="O2441" s="1" t="n">
        <x:f aca="0">24*MAX(0,EOMONTH(B2441,0)-MAX(B2441,INDEX(Device_Inventory!$K$2:$K$1201,MATCH(A2441,Device_Inventory!$A$2:$A$1201,0)))+1)</x:f>
        <x:v>744</x:v>
      </x:c>
      <x:c r="P2441" s="11" t="b">
        <x:f aca="0">INDEX(Device_Inventory!$K$2:$K$1201,MATCH(A2441,Device_Inventory!$A$2:$A$1201,0))&gt;B2441</x:f>
        <x:v>0</x:v>
      </x:c>
      <x:c r="Q2441" s="1" t="str">
        <x:f aca="0">IF(D2441&gt;O2441,"Fail: operating hours exceed in-service hours",IF(D2441+M2441&gt;O2441,"Fail: operating + unavailable hours exceed in-service hours",IF(P2441,"Partial month: within in-service hours","OK")))</x:f>
        <x:v>OK</x:v>
      </x:c>
    </x:row>
    <x:row r="2442" ht="15" hidden="0" customHeight="1">
      <x:c r="A2442" s="1" t="s">
        <x:v>1068</x:v>
      </x:c>
      <x:c r="B2442" s="14" t="n">
        <x:v>46174</x:v>
      </x:c>
      <x:c r="C2442" s="1" t="n">
        <x:v>81.3</x:v>
      </x:c>
      <x:c r="D2442" s="1" t="n">
        <x:v>524.4</x:v>
      </x:c>
      <x:c r="E2442" s="1" t="n">
        <x:v>33</x:v>
      </x:c>
      <x:c r="F2442" s="1" t="n">
        <x:v>3</x:v>
      </x:c>
      <x:c r="G2442" s="1" t="n">
        <x:v>52</x:v>
      </x:c>
      <x:c r="H2442" s="1" t="n">
        <x:v>1</x:v>
      </x:c>
      <x:c r="I2442" s="1" t="n">
        <x:v>6</x:v>
      </x:c>
      <x:c r="J2442" s="1" t="n">
        <x:v>0</x:v>
      </x:c>
      <x:c r="K2442" s="1" t="n">
        <x:v>0</x:v>
      </x:c>
      <x:c r="L2442" s="1" t="n">
        <x:v>93.4</x:v>
      </x:c>
      <x:c r="M2442" s="1" t="n">
        <x:v>4.1</x:v>
      </x:c>
      <x:c r="N2442" s="1" t="n">
        <x:v>7.4</x:v>
      </x:c>
      <x:c r="O2442" s="1" t="n">
        <x:f aca="0">24*MAX(0,EOMONTH(B2442,0)-MAX(B2442,INDEX(Device_Inventory!$K$2:$K$1201,MATCH(A2442,Device_Inventory!$A$2:$A$1201,0)))+1)</x:f>
        <x:v>720</x:v>
      </x:c>
      <x:c r="P2442" s="11" t="b">
        <x:f aca="0">INDEX(Device_Inventory!$K$2:$K$1201,MATCH(A2442,Device_Inventory!$A$2:$A$1201,0))&gt;B2442</x:f>
        <x:v>0</x:v>
      </x:c>
      <x:c r="Q2442" s="1" t="str">
        <x:f aca="0">IF(D2442&gt;O2442,"Fail: operating hours exceed in-service hours",IF(D2442+M2442&gt;O2442,"Fail: operating + unavailable hours exceed in-service hours",IF(P2442,"Partial month: within in-service hours","OK")))</x:f>
        <x:v>OK</x:v>
      </x:c>
    </x:row>
    <x:row r="2443" ht="15" hidden="0" customHeight="1">
      <x:c r="A2443" s="1" t="s">
        <x:v>1068</x:v>
      </x:c>
      <x:c r="B2443" s="14" t="n">
        <x:v>46204</x:v>
      </x:c>
      <x:c r="C2443" s="1" t="n">
        <x:v>76.9</x:v>
      </x:c>
      <x:c r="D2443" s="1" t="n">
        <x:v>554.9</x:v>
      </x:c>
      <x:c r="E2443" s="1" t="n">
        <x:v>38</x:v>
      </x:c>
      <x:c r="F2443" s="1" t="n">
        <x:v>2</x:v>
      </x:c>
      <x:c r="G2443" s="1" t="n">
        <x:v>37</x:v>
      </x:c>
      <x:c r="H2443" s="1" t="n">
        <x:v>0</x:v>
      </x:c>
      <x:c r="I2443" s="1" t="n">
        <x:v>4</x:v>
      </x:c>
      <x:c r="J2443" s="1" t="n">
        <x:v>0.85</x:v>
      </x:c>
      <x:c r="K2443" s="1" t="n">
        <x:v>0</x:v>
      </x:c>
      <x:c r="L2443" s="1" t="n">
        <x:v>91.1</x:v>
      </x:c>
      <x:c r="M2443" s="1" t="n">
        <x:v>5.5</x:v>
      </x:c>
      <x:c r="N2443" s="1" t="n">
        <x:v>21.9</x:v>
      </x:c>
      <x:c r="O2443" s="1" t="n">
        <x:f aca="0">24*MAX(0,EOMONTH(B2443,0)-MAX(B2443,INDEX(Device_Inventory!$K$2:$K$1201,MATCH(A2443,Device_Inventory!$A$2:$A$1201,0)))+1)</x:f>
        <x:v>744</x:v>
      </x:c>
      <x:c r="P2443" s="11" t="b">
        <x:f aca="0">INDEX(Device_Inventory!$K$2:$K$1201,MATCH(A2443,Device_Inventory!$A$2:$A$1201,0))&gt;B2443</x:f>
        <x:v>0</x:v>
      </x:c>
      <x:c r="Q2443" s="1" t="str">
        <x:f aca="0">IF(D2443&gt;O2443,"Fail: operating hours exceed in-service hours",IF(D2443+M2443&gt;O2443,"Fail: operating + unavailable hours exceed in-service hours",IF(P2443,"Partial month: within in-service hours","OK")))</x:f>
        <x:v>OK</x:v>
      </x:c>
    </x:row>
    <x:row r="2444" ht="15" hidden="0" customHeight="1">
      <x:c r="A2444" s="1" t="s">
        <x:v>1070</x:v>
      </x:c>
      <x:c r="B2444" s="14" t="n">
        <x:v>46054</x:v>
      </x:c>
      <x:c r="C2444" s="1" t="n">
        <x:v>35.8</x:v>
      </x:c>
      <x:c r="D2444" s="1" t="n">
        <x:v>223.9</x:v>
      </x:c>
      <x:c r="E2444" s="1" t="n">
        <x:v>11</x:v>
      </x:c>
      <x:c r="F2444" s="1" t="n">
        <x:v>4</x:v>
      </x:c>
      <x:c r="G2444" s="1" t="n">
        <x:v>32</x:v>
      </x:c>
      <x:c r="H2444" s="1" t="n">
        <x:v>1</x:v>
      </x:c>
      <x:c r="I2444" s="1" t="n">
        <x:v>0</x:v>
      </x:c>
      <x:c r="J2444" s="1" t="n">
        <x:v>1.39</x:v>
      </x:c>
      <x:c r="K2444" s="1" t="n">
        <x:v>3</x:v>
      </x:c>
      <x:c r="L2444" s="1" t="n">
        <x:v>96.9</x:v>
      </x:c>
      <x:c r="M2444" s="1" t="n">
        <x:v>2.7</x:v>
      </x:c>
      <x:c r="N2444" s="1" t="n">
        <x:v>11.4</x:v>
      </x:c>
      <x:c r="O2444" s="1" t="n">
        <x:f aca="0">24*MAX(0,EOMONTH(B2444,0)-MAX(B2444,INDEX(Device_Inventory!$K$2:$K$1201,MATCH(A2444,Device_Inventory!$A$2:$A$1201,0)))+1)</x:f>
        <x:v>672</x:v>
      </x:c>
      <x:c r="P2444" s="11" t="b">
        <x:f aca="0">INDEX(Device_Inventory!$K$2:$K$1201,MATCH(A2444,Device_Inventory!$A$2:$A$1201,0))&gt;B2444</x:f>
        <x:v>0</x:v>
      </x:c>
      <x:c r="Q2444" s="1" t="str">
        <x:f aca="0">IF(D2444&gt;O2444,"Fail: operating hours exceed in-service hours",IF(D2444+M2444&gt;O2444,"Fail: operating + unavailable hours exceed in-service hours",IF(P2444,"Partial month: within in-service hours","OK")))</x:f>
        <x:v>OK</x:v>
      </x:c>
    </x:row>
    <x:row r="2445" ht="15" hidden="0" customHeight="1">
      <x:c r="A2445" s="1" t="s">
        <x:v>1070</x:v>
      </x:c>
      <x:c r="B2445" s="14" t="n">
        <x:v>46082</x:v>
      </x:c>
      <x:c r="C2445" s="1" t="n">
        <x:v>35.4</x:v>
      </x:c>
      <x:c r="D2445" s="1" t="n">
        <x:v>197.8</x:v>
      </x:c>
      <x:c r="E2445" s="1" t="n">
        <x:v>19</x:v>
      </x:c>
      <x:c r="F2445" s="1" t="n">
        <x:v>3</x:v>
      </x:c>
      <x:c r="G2445" s="1" t="n">
        <x:v>30</x:v>
      </x:c>
      <x:c r="H2445" s="1" t="n">
        <x:v>2</x:v>
      </x:c>
      <x:c r="I2445" s="1" t="n">
        <x:v>0</x:v>
      </x:c>
      <x:c r="J2445" s="1" t="n">
        <x:v>0.76</x:v>
      </x:c>
      <x:c r="K2445" s="1" t="n">
        <x:v>0</x:v>
      </x:c>
      <x:c r="L2445" s="1" t="n">
        <x:v>93.1</x:v>
      </x:c>
      <x:c r="M2445" s="1" t="n">
        <x:v>12.2</x:v>
      </x:c>
      <x:c r="N2445" s="1" t="n">
        <x:v>8</x:v>
      </x:c>
      <x:c r="O2445" s="1" t="n">
        <x:f aca="0">24*MAX(0,EOMONTH(B2445,0)-MAX(B2445,INDEX(Device_Inventory!$K$2:$K$1201,MATCH(A2445,Device_Inventory!$A$2:$A$1201,0)))+1)</x:f>
        <x:v>744</x:v>
      </x:c>
      <x:c r="P2445" s="11" t="b">
        <x:f aca="0">INDEX(Device_Inventory!$K$2:$K$1201,MATCH(A2445,Device_Inventory!$A$2:$A$1201,0))&gt;B2445</x:f>
        <x:v>0</x:v>
      </x:c>
      <x:c r="Q2445" s="1" t="str">
        <x:f aca="0">IF(D2445&gt;O2445,"Fail: operating hours exceed in-service hours",IF(D2445+M2445&gt;O2445,"Fail: operating + unavailable hours exceed in-service hours",IF(P2445,"Partial month: within in-service hours","OK")))</x:f>
        <x:v>OK</x:v>
      </x:c>
    </x:row>
    <x:row r="2446" ht="15" hidden="0" customHeight="1">
      <x:c r="A2446" s="1" t="s">
        <x:v>1070</x:v>
      </x:c>
      <x:c r="B2446" s="14" t="n">
        <x:v>46113</x:v>
      </x:c>
      <x:c r="C2446" s="1" t="n">
        <x:v>39.4</x:v>
      </x:c>
      <x:c r="D2446" s="1" t="n">
        <x:v>216.2</x:v>
      </x:c>
      <x:c r="E2446" s="1" t="n">
        <x:v>30</x:v>
      </x:c>
      <x:c r="F2446" s="1" t="n">
        <x:v>3</x:v>
      </x:c>
      <x:c r="G2446" s="1" t="n">
        <x:v>22</x:v>
      </x:c>
      <x:c r="H2446" s="1" t="n">
        <x:v>2</x:v>
      </x:c>
      <x:c r="I2446" s="1" t="n">
        <x:v>0</x:v>
      </x:c>
      <x:c r="J2446" s="1" t="n">
        <x:v>1.18</x:v>
      </x:c>
      <x:c r="K2446" s="1" t="n">
        <x:v>1</x:v>
      </x:c>
      <x:c r="L2446" s="1" t="n">
        <x:v>93.3</x:v>
      </x:c>
      <x:c r="M2446" s="1" t="n">
        <x:v>9.1</x:v>
      </x:c>
      <x:c r="N2446" s="1" t="n">
        <x:v>11.7</x:v>
      </x:c>
      <x:c r="O2446" s="1" t="n">
        <x:f aca="0">24*MAX(0,EOMONTH(B2446,0)-MAX(B2446,INDEX(Device_Inventory!$K$2:$K$1201,MATCH(A2446,Device_Inventory!$A$2:$A$1201,0)))+1)</x:f>
        <x:v>720</x:v>
      </x:c>
      <x:c r="P2446" s="11" t="b">
        <x:f aca="0">INDEX(Device_Inventory!$K$2:$K$1201,MATCH(A2446,Device_Inventory!$A$2:$A$1201,0))&gt;B2446</x:f>
        <x:v>0</x:v>
      </x:c>
      <x:c r="Q2446" s="1" t="str">
        <x:f aca="0">IF(D2446&gt;O2446,"Fail: operating hours exceed in-service hours",IF(D2446+M2446&gt;O2446,"Fail: operating + unavailable hours exceed in-service hours",IF(P2446,"Partial month: within in-service hours","OK")))</x:f>
        <x:v>OK</x:v>
      </x:c>
    </x:row>
    <x:row r="2447" ht="15" hidden="0" customHeight="1">
      <x:c r="A2447" s="1" t="s">
        <x:v>1070</x:v>
      </x:c>
      <x:c r="B2447" s="14" t="n">
        <x:v>46143</x:v>
      </x:c>
      <x:c r="C2447" s="1" t="n">
        <x:v>38.8</x:v>
      </x:c>
      <x:c r="D2447" s="1" t="n">
        <x:v>263.9</x:v>
      </x:c>
      <x:c r="E2447" s="1" t="n">
        <x:v>21</x:v>
      </x:c>
      <x:c r="F2447" s="1" t="n">
        <x:v>4</x:v>
      </x:c>
      <x:c r="G2447" s="1" t="n">
        <x:v>31</x:v>
      </x:c>
      <x:c r="H2447" s="1" t="n">
        <x:v>1</x:v>
      </x:c>
      <x:c r="I2447" s="1" t="n">
        <x:v>2</x:v>
      </x:c>
      <x:c r="J2447" s="1" t="n">
        <x:v>1.47</x:v>
      </x:c>
      <x:c r="K2447" s="1" t="n">
        <x:v>1</x:v>
      </x:c>
      <x:c r="L2447" s="1" t="n">
        <x:v>97.7</x:v>
      </x:c>
      <x:c r="M2447" s="1" t="n">
        <x:v>3</x:v>
      </x:c>
      <x:c r="N2447" s="1" t="n">
        <x:v>10.7</x:v>
      </x:c>
      <x:c r="O2447" s="1" t="n">
        <x:f aca="0">24*MAX(0,EOMONTH(B2447,0)-MAX(B2447,INDEX(Device_Inventory!$K$2:$K$1201,MATCH(A2447,Device_Inventory!$A$2:$A$1201,0)))+1)</x:f>
        <x:v>744</x:v>
      </x:c>
      <x:c r="P2447" s="11" t="b">
        <x:f aca="0">INDEX(Device_Inventory!$K$2:$K$1201,MATCH(A2447,Device_Inventory!$A$2:$A$1201,0))&gt;B2447</x:f>
        <x:v>0</x:v>
      </x:c>
      <x:c r="Q2447" s="1" t="str">
        <x:f aca="0">IF(D2447&gt;O2447,"Fail: operating hours exceed in-service hours",IF(D2447+M2447&gt;O2447,"Fail: operating + unavailable hours exceed in-service hours",IF(P2447,"Partial month: within in-service hours","OK")))</x:f>
        <x:v>OK</x:v>
      </x:c>
    </x:row>
    <x:row r="2448" ht="15" hidden="0" customHeight="1">
      <x:c r="A2448" s="1" t="s">
        <x:v>1070</x:v>
      </x:c>
      <x:c r="B2448" s="14" t="n">
        <x:v>46174</x:v>
      </x:c>
      <x:c r="C2448" s="1" t="n">
        <x:v>37.7</x:v>
      </x:c>
      <x:c r="D2448" s="1" t="n">
        <x:v>227.2</x:v>
      </x:c>
      <x:c r="E2448" s="1" t="n">
        <x:v>30</x:v>
      </x:c>
      <x:c r="F2448" s="1" t="n">
        <x:v>2</x:v>
      </x:c>
      <x:c r="G2448" s="1" t="n">
        <x:v>37</x:v>
      </x:c>
      <x:c r="H2448" s="1" t="n">
        <x:v>1</x:v>
      </x:c>
      <x:c r="I2448" s="1" t="n">
        <x:v>2</x:v>
      </x:c>
      <x:c r="J2448" s="1" t="n">
        <x:v>1.98</x:v>
      </x:c>
      <x:c r="K2448" s="1" t="n">
        <x:v>2</x:v>
      </x:c>
      <x:c r="L2448" s="1" t="n">
        <x:v>96.1</x:v>
      </x:c>
      <x:c r="M2448" s="1" t="n">
        <x:v>8.6</x:v>
      </x:c>
      <x:c r="N2448" s="1" t="n">
        <x:v>9.6</x:v>
      </x:c>
      <x:c r="O2448" s="1" t="n">
        <x:f aca="0">24*MAX(0,EOMONTH(B2448,0)-MAX(B2448,INDEX(Device_Inventory!$K$2:$K$1201,MATCH(A2448,Device_Inventory!$A$2:$A$1201,0)))+1)</x:f>
        <x:v>720</x:v>
      </x:c>
      <x:c r="P2448" s="11" t="b">
        <x:f aca="0">INDEX(Device_Inventory!$K$2:$K$1201,MATCH(A2448,Device_Inventory!$A$2:$A$1201,0))&gt;B2448</x:f>
        <x:v>0</x:v>
      </x:c>
      <x:c r="Q2448" s="1" t="str">
        <x:f aca="0">IF(D2448&gt;O2448,"Fail: operating hours exceed in-service hours",IF(D2448+M2448&gt;O2448,"Fail: operating + unavailable hours exceed in-service hours",IF(P2448,"Partial month: within in-service hours","OK")))</x:f>
        <x:v>OK</x:v>
      </x:c>
    </x:row>
    <x:row r="2449" ht="15" hidden="0" customHeight="1">
      <x:c r="A2449" s="1" t="s">
        <x:v>1070</x:v>
      </x:c>
      <x:c r="B2449" s="14" t="n">
        <x:v>46204</x:v>
      </x:c>
      <x:c r="C2449" s="1" t="n">
        <x:v>19.9</x:v>
      </x:c>
      <x:c r="D2449" s="1" t="n">
        <x:v>129</x:v>
      </x:c>
      <x:c r="E2449" s="1" t="n">
        <x:v>9</x:v>
      </x:c>
      <x:c r="F2449" s="1" t="n">
        <x:v>1</x:v>
      </x:c>
      <x:c r="G2449" s="1" t="n">
        <x:v>15</x:v>
      </x:c>
      <x:c r="H2449" s="1" t="n">
        <x:v>0</x:v>
      </x:c>
      <x:c r="I2449" s="1" t="n">
        <x:v>3</x:v>
      </x:c>
      <x:c r="J2449" s="1" t="n">
        <x:v>1.25</x:v>
      </x:c>
      <x:c r="K2449" s="1" t="n">
        <x:v>3</x:v>
      </x:c>
      <x:c r="L2449" s="1" t="n">
        <x:v>93.4</x:v>
      </x:c>
      <x:c r="M2449" s="1" t="n">
        <x:v>13.6</x:v>
      </x:c>
      <x:c r="N2449" s="1" t="n">
        <x:v>3.1</x:v>
      </x:c>
      <x:c r="O2449" s="1" t="n">
        <x:f aca="0">24*MAX(0,EOMONTH(B2449,0)-MAX(B2449,INDEX(Device_Inventory!$K$2:$K$1201,MATCH(A2449,Device_Inventory!$A$2:$A$1201,0)))+1)</x:f>
        <x:v>744</x:v>
      </x:c>
      <x:c r="P2449" s="11" t="b">
        <x:f aca="0">INDEX(Device_Inventory!$K$2:$K$1201,MATCH(A2449,Device_Inventory!$A$2:$A$1201,0))&gt;B2449</x:f>
        <x:v>0</x:v>
      </x:c>
      <x:c r="Q2449" s="1" t="str">
        <x:f aca="0">IF(D2449&gt;O2449,"Fail: operating hours exceed in-service hours",IF(D2449+M2449&gt;O2449,"Fail: operating + unavailable hours exceed in-service hours",IF(P2449,"Partial month: within in-service hours","OK")))</x:f>
        <x:v>OK</x:v>
      </x:c>
    </x:row>
    <x:row r="2450" ht="15" hidden="0" customHeight="1">
      <x:c r="A2450" s="1" t="s">
        <x:v>1073</x:v>
      </x:c>
      <x:c r="B2450" s="14" t="n">
        <x:v>46054</x:v>
      </x:c>
      <x:c r="C2450" s="1" t="n">
        <x:v>75.9</x:v>
      </x:c>
      <x:c r="D2450" s="1" t="n">
        <x:v>487.8</x:v>
      </x:c>
      <x:c r="E2450" s="1" t="n">
        <x:v>10</x:v>
      </x:c>
      <x:c r="F2450" s="1" t="n">
        <x:v>1</x:v>
      </x:c>
      <x:c r="G2450" s="1" t="n">
        <x:v>34</x:v>
      </x:c>
      <x:c r="H2450" s="1" t="n">
        <x:v>0</x:v>
      </x:c>
      <x:c r="I2450" s="1" t="n">
        <x:v>1</x:v>
      </x:c>
      <x:c r="J2450" s="1" t="n">
        <x:v>0.47</x:v>
      </x:c>
      <x:c r="K2450" s="1" t="n">
        <x:v>0</x:v>
      </x:c>
      <x:c r="L2450" s="1" t="n">
        <x:v>98</x:v>
      </x:c>
      <x:c r="M2450" s="1" t="n">
        <x:v>10.4</x:v>
      </x:c>
      <x:c r="N2450" s="1" t="n">
        <x:v>9.4</x:v>
      </x:c>
      <x:c r="O2450" s="1" t="n">
        <x:f aca="0">24*MAX(0,EOMONTH(B2450,0)-MAX(B2450,INDEX(Device_Inventory!$K$2:$K$1201,MATCH(A2450,Device_Inventory!$A$2:$A$1201,0)))+1)</x:f>
        <x:v>672</x:v>
      </x:c>
      <x:c r="P2450" s="11" t="b">
        <x:f aca="0">INDEX(Device_Inventory!$K$2:$K$1201,MATCH(A2450,Device_Inventory!$A$2:$A$1201,0))&gt;B2450</x:f>
        <x:v>0</x:v>
      </x:c>
      <x:c r="Q2450" s="1" t="str">
        <x:f aca="0">IF(D2450&gt;O2450,"Fail: operating hours exceed in-service hours",IF(D2450+M2450&gt;O2450,"Fail: operating + unavailable hours exceed in-service hours",IF(P2450,"Partial month: within in-service hours","OK")))</x:f>
        <x:v>OK</x:v>
      </x:c>
    </x:row>
    <x:row r="2451" ht="15" hidden="0" customHeight="1">
      <x:c r="A2451" s="1" t="s">
        <x:v>1073</x:v>
      </x:c>
      <x:c r="B2451" s="14" t="n">
        <x:v>46082</x:v>
      </x:c>
      <x:c r="C2451" s="1" t="n">
        <x:v>74.7</x:v>
      </x:c>
      <x:c r="D2451" s="1" t="n">
        <x:v>453.3</x:v>
      </x:c>
      <x:c r="E2451" s="1" t="n">
        <x:v>16</x:v>
      </x:c>
      <x:c r="F2451" s="1" t="n">
        <x:v>0</x:v>
      </x:c>
      <x:c r="G2451" s="1" t="n">
        <x:v>51</x:v>
      </x:c>
      <x:c r="H2451" s="1" t="n">
        <x:v>0</x:v>
      </x:c>
      <x:c r="I2451" s="1" t="n">
        <x:v>3</x:v>
      </x:c>
      <x:c r="J2451" s="1" t="n">
        <x:v>1</x:v>
      </x:c>
      <x:c r="K2451" s="1" t="n">
        <x:v>0</x:v>
      </x:c>
      <x:c r="L2451" s="1" t="n">
        <x:v>94.8</x:v>
      </x:c>
      <x:c r="M2451" s="1" t="n">
        <x:v>2.3</x:v>
      </x:c>
      <x:c r="N2451" s="1" t="n">
        <x:v>22.4</x:v>
      </x:c>
      <x:c r="O2451" s="1" t="n">
        <x:f aca="0">24*MAX(0,EOMONTH(B2451,0)-MAX(B2451,INDEX(Device_Inventory!$K$2:$K$1201,MATCH(A2451,Device_Inventory!$A$2:$A$1201,0)))+1)</x:f>
        <x:v>744</x:v>
      </x:c>
      <x:c r="P2451" s="11" t="b">
        <x:f aca="0">INDEX(Device_Inventory!$K$2:$K$1201,MATCH(A2451,Device_Inventory!$A$2:$A$1201,0))&gt;B2451</x:f>
        <x:v>0</x:v>
      </x:c>
      <x:c r="Q2451" s="1" t="str">
        <x:f aca="0">IF(D2451&gt;O2451,"Fail: operating hours exceed in-service hours",IF(D2451+M2451&gt;O2451,"Fail: operating + unavailable hours exceed in-service hours",IF(P2451,"Partial month: within in-service hours","OK")))</x:f>
        <x:v>OK</x:v>
      </x:c>
    </x:row>
    <x:row r="2452" ht="15" hidden="0" customHeight="1">
      <x:c r="A2452" s="1" t="s">
        <x:v>1073</x:v>
      </x:c>
      <x:c r="B2452" s="14" t="n">
        <x:v>46113</x:v>
      </x:c>
      <x:c r="C2452" s="1" t="n">
        <x:v>84.6</x:v>
      </x:c>
      <x:c r="D2452" s="1" t="n">
        <x:v>519.7</x:v>
      </x:c>
      <x:c r="E2452" s="1" t="n">
        <x:v>22</x:v>
      </x:c>
      <x:c r="F2452" s="1" t="n">
        <x:v>3</x:v>
      </x:c>
      <x:c r="G2452" s="1" t="n">
        <x:v>32</x:v>
      </x:c>
      <x:c r="H2452" s="1" t="n">
        <x:v>0</x:v>
      </x:c>
      <x:c r="I2452" s="1" t="n">
        <x:v>3</x:v>
      </x:c>
      <x:c r="J2452" s="1" t="n">
        <x:v>1.13</x:v>
      </x:c>
      <x:c r="K2452" s="1" t="n">
        <x:v>0</x:v>
      </x:c>
      <x:c r="L2452" s="1" t="n">
        <x:v>95.4</x:v>
      </x:c>
      <x:c r="M2452" s="1" t="n">
        <x:v>6.1</x:v>
      </x:c>
      <x:c r="N2452" s="1" t="n">
        <x:v>24.4</x:v>
      </x:c>
      <x:c r="O2452" s="1" t="n">
        <x:f aca="0">24*MAX(0,EOMONTH(B2452,0)-MAX(B2452,INDEX(Device_Inventory!$K$2:$K$1201,MATCH(A2452,Device_Inventory!$A$2:$A$1201,0)))+1)</x:f>
        <x:v>720</x:v>
      </x:c>
      <x:c r="P2452" s="11" t="b">
        <x:f aca="0">INDEX(Device_Inventory!$K$2:$K$1201,MATCH(A2452,Device_Inventory!$A$2:$A$1201,0))&gt;B2452</x:f>
        <x:v>0</x:v>
      </x:c>
      <x:c r="Q2452" s="1" t="str">
        <x:f aca="0">IF(D2452&gt;O2452,"Fail: operating hours exceed in-service hours",IF(D2452+M2452&gt;O2452,"Fail: operating + unavailable hours exceed in-service hours",IF(P2452,"Partial month: within in-service hours","OK")))</x:f>
        <x:v>OK</x:v>
      </x:c>
    </x:row>
    <x:row r="2453" ht="15" hidden="0" customHeight="1">
      <x:c r="A2453" s="1" t="s">
        <x:v>1073</x:v>
      </x:c>
      <x:c r="B2453" s="14" t="n">
        <x:v>46143</x:v>
      </x:c>
      <x:c r="C2453" s="1" t="n">
        <x:v>94.4</x:v>
      </x:c>
      <x:c r="D2453" s="1" t="n">
        <x:v>589.2</x:v>
      </x:c>
      <x:c r="E2453" s="1" t="n">
        <x:v>28</x:v>
      </x:c>
      <x:c r="F2453" s="1" t="n">
        <x:v>0</x:v>
      </x:c>
      <x:c r="G2453" s="1" t="n">
        <x:v>45</x:v>
      </x:c>
      <x:c r="H2453" s="1" t="n">
        <x:v>0</x:v>
      </x:c>
      <x:c r="I2453" s="1" t="n">
        <x:v>2</x:v>
      </x:c>
      <x:c r="J2453" s="1" t="n">
        <x:v>0.29</x:v>
      </x:c>
      <x:c r="K2453" s="1" t="n">
        <x:v>2</x:v>
      </x:c>
      <x:c r="L2453" s="1" t="n">
        <x:v>93.5</x:v>
      </x:c>
      <x:c r="M2453" s="1" t="n">
        <x:v>0.7</x:v>
      </x:c>
      <x:c r="N2453" s="1" t="n">
        <x:v>9.6</x:v>
      </x:c>
      <x:c r="O2453" s="1" t="n">
        <x:f aca="0">24*MAX(0,EOMONTH(B2453,0)-MAX(B2453,INDEX(Device_Inventory!$K$2:$K$1201,MATCH(A2453,Device_Inventory!$A$2:$A$1201,0)))+1)</x:f>
        <x:v>744</x:v>
      </x:c>
      <x:c r="P2453" s="11" t="b">
        <x:f aca="0">INDEX(Device_Inventory!$K$2:$K$1201,MATCH(A2453,Device_Inventory!$A$2:$A$1201,0))&gt;B2453</x:f>
        <x:v>0</x:v>
      </x:c>
      <x:c r="Q2453" s="1" t="str">
        <x:f aca="0">IF(D2453&gt;O2453,"Fail: operating hours exceed in-service hours",IF(D2453+M2453&gt;O2453,"Fail: operating + unavailable hours exceed in-service hours",IF(P2453,"Partial month: within in-service hours","OK")))</x:f>
        <x:v>OK</x:v>
      </x:c>
    </x:row>
    <x:row r="2454" ht="15" hidden="0" customHeight="1">
      <x:c r="A2454" s="1" t="s">
        <x:v>1073</x:v>
      </x:c>
      <x:c r="B2454" s="14" t="n">
        <x:v>46174</x:v>
      </x:c>
      <x:c r="C2454" s="1" t="n">
        <x:v>83.1</x:v>
      </x:c>
      <x:c r="D2454" s="1" t="n">
        <x:v>547.9</x:v>
      </x:c>
      <x:c r="E2454" s="1" t="n">
        <x:v>15</x:v>
      </x:c>
      <x:c r="F2454" s="1" t="n">
        <x:v>1</x:v>
      </x:c>
      <x:c r="G2454" s="1" t="n">
        <x:v>45</x:v>
      </x:c>
      <x:c r="H2454" s="1" t="n">
        <x:v>0</x:v>
      </x:c>
      <x:c r="I2454" s="1" t="n">
        <x:v>2</x:v>
      </x:c>
      <x:c r="J2454" s="1" t="n">
        <x:v>0.1</x:v>
      </x:c>
      <x:c r="K2454" s="1" t="n">
        <x:v>0</x:v>
      </x:c>
      <x:c r="L2454" s="1" t="n">
        <x:v>96</x:v>
      </x:c>
      <x:c r="M2454" s="1" t="n">
        <x:v>8</x:v>
      </x:c>
      <x:c r="N2454" s="1" t="n">
        <x:v>23.5</x:v>
      </x:c>
      <x:c r="O2454" s="1" t="n">
        <x:f aca="0">24*MAX(0,EOMONTH(B2454,0)-MAX(B2454,INDEX(Device_Inventory!$K$2:$K$1201,MATCH(A2454,Device_Inventory!$A$2:$A$1201,0)))+1)</x:f>
        <x:v>720</x:v>
      </x:c>
      <x:c r="P2454" s="11" t="b">
        <x:f aca="0">INDEX(Device_Inventory!$K$2:$K$1201,MATCH(A2454,Device_Inventory!$A$2:$A$1201,0))&gt;B2454</x:f>
        <x:v>0</x:v>
      </x:c>
      <x:c r="Q2454" s="1" t="str">
        <x:f aca="0">IF(D2454&gt;O2454,"Fail: operating hours exceed in-service hours",IF(D2454+M2454&gt;O2454,"Fail: operating + unavailable hours exceed in-service hours",IF(P2454,"Partial month: within in-service hours","OK")))</x:f>
        <x:v>OK</x:v>
      </x:c>
    </x:row>
    <x:row r="2455" ht="15" hidden="0" customHeight="1">
      <x:c r="A2455" s="1" t="s">
        <x:v>1073</x:v>
      </x:c>
      <x:c r="B2455" s="14" t="n">
        <x:v>46204</x:v>
      </x:c>
      <x:c r="C2455" s="1" t="n">
        <x:v>90.8</x:v>
      </x:c>
      <x:c r="D2455" s="1" t="n">
        <x:v>581.8</x:v>
      </x:c>
      <x:c r="E2455" s="1" t="n">
        <x:v>34</x:v>
      </x:c>
      <x:c r="F2455" s="1" t="n">
        <x:v>4</x:v>
      </x:c>
      <x:c r="G2455" s="1" t="n">
        <x:v>42</x:v>
      </x:c>
      <x:c r="H2455" s="1" t="n">
        <x:v>0</x:v>
      </x:c>
      <x:c r="I2455" s="1" t="n">
        <x:v>0</x:v>
      </x:c>
      <x:c r="J2455" s="1" t="n">
        <x:v>0.08</x:v>
      </x:c>
      <x:c r="K2455" s="1" t="n">
        <x:v>0</x:v>
      </x:c>
      <x:c r="L2455" s="1" t="n">
        <x:v>93.9</x:v>
      </x:c>
      <x:c r="M2455" s="1" t="n">
        <x:v>9</x:v>
      </x:c>
      <x:c r="N2455" s="1" t="n">
        <x:v>7.9</x:v>
      </x:c>
      <x:c r="O2455" s="1" t="n">
        <x:f aca="0">24*MAX(0,EOMONTH(B2455,0)-MAX(B2455,INDEX(Device_Inventory!$K$2:$K$1201,MATCH(A2455,Device_Inventory!$A$2:$A$1201,0)))+1)</x:f>
        <x:v>744</x:v>
      </x:c>
      <x:c r="P2455" s="11" t="b">
        <x:f aca="0">INDEX(Device_Inventory!$K$2:$K$1201,MATCH(A2455,Device_Inventory!$A$2:$A$1201,0))&gt;B2455</x:f>
        <x:v>0</x:v>
      </x:c>
      <x:c r="Q2455" s="1" t="str">
        <x:f aca="0">IF(D2455&gt;O2455,"Fail: operating hours exceed in-service hours",IF(D2455+M2455&gt;O2455,"Fail: operating + unavailable hours exceed in-service hours",IF(P2455,"Partial month: within in-service hours","OK")))</x:f>
        <x:v>OK</x:v>
      </x:c>
    </x:row>
    <x:row r="2456" ht="15" hidden="0" customHeight="1">
      <x:c r="A2456" s="1" t="s">
        <x:v>1779</x:v>
      </x:c>
      <x:c r="B2456" s="14" t="n">
        <x:v>46054</x:v>
      </x:c>
      <x:c r="C2456" s="1" t="n">
        <x:v>95</x:v>
      </x:c>
      <x:c r="D2456" s="1" t="n">
        <x:v>566</x:v>
      </x:c>
      <x:c r="E2456" s="1" t="n">
        <x:v>36</x:v>
      </x:c>
      <x:c r="F2456" s="1" t="n">
        <x:v>3</x:v>
      </x:c>
      <x:c r="G2456" s="1" t="n">
        <x:v>35</x:v>
      </x:c>
      <x:c r="H2456" s="1" t="n">
        <x:v>0</x:v>
      </x:c>
      <x:c r="I2456" s="1" t="n">
        <x:v>3</x:v>
      </x:c>
      <x:c r="J2456" s="1" t="n">
        <x:v>1.25</x:v>
      </x:c>
      <x:c r="K2456" s="1" t="n">
        <x:v>0</x:v>
      </x:c>
      <x:c r="L2456" s="1" t="n">
        <x:v>93.8</x:v>
      </x:c>
      <x:c r="M2456" s="1" t="n">
        <x:v>7.8</x:v>
      </x:c>
      <x:c r="N2456" s="1" t="n">
        <x:v>15.9</x:v>
      </x:c>
      <x:c r="O2456" s="1" t="n">
        <x:f aca="0">24*MAX(0,EOMONTH(B2456,0)-MAX(B2456,INDEX(Device_Inventory!$K$2:$K$1201,MATCH(A2456,Device_Inventory!$A$2:$A$1201,0)))+1)</x:f>
        <x:v>672</x:v>
      </x:c>
      <x:c r="P2456" s="11" t="b">
        <x:f aca="0">INDEX(Device_Inventory!$K$2:$K$1201,MATCH(A2456,Device_Inventory!$A$2:$A$1201,0))&gt;B2456</x:f>
        <x:v>0</x:v>
      </x:c>
      <x:c r="Q2456" s="1" t="str">
        <x:f aca="0">IF(D2456&gt;O2456,"Fail: operating hours exceed in-service hours",IF(D2456+M2456&gt;O2456,"Fail: operating + unavailable hours exceed in-service hours",IF(P2456,"Partial month: within in-service hours","OK")))</x:f>
        <x:v>OK</x:v>
      </x:c>
    </x:row>
    <x:row r="2457" ht="15" hidden="0" customHeight="1">
      <x:c r="A2457" s="1" t="s">
        <x:v>1779</x:v>
      </x:c>
      <x:c r="B2457" s="14" t="n">
        <x:v>46082</x:v>
      </x:c>
      <x:c r="C2457" s="1" t="n">
        <x:v>71.2</x:v>
      </x:c>
      <x:c r="D2457" s="1" t="n">
        <x:v>402.7</x:v>
      </x:c>
      <x:c r="E2457" s="1" t="n">
        <x:v>22</x:v>
      </x:c>
      <x:c r="F2457" s="1" t="n">
        <x:v>2</x:v>
      </x:c>
      <x:c r="G2457" s="1" t="n">
        <x:v>45</x:v>
      </x:c>
      <x:c r="H2457" s="1" t="n">
        <x:v>0</x:v>
      </x:c>
      <x:c r="I2457" s="1" t="n">
        <x:v>6</x:v>
      </x:c>
      <x:c r="J2457" s="1" t="n">
        <x:v>0.66</x:v>
      </x:c>
      <x:c r="K2457" s="1" t="n">
        <x:v>0</x:v>
      </x:c>
      <x:c r="L2457" s="1" t="n">
        <x:v>98.4</x:v>
      </x:c>
      <x:c r="M2457" s="1" t="n">
        <x:v>5.3</x:v>
      </x:c>
      <x:c r="N2457" s="1" t="n">
        <x:v>16.3</x:v>
      </x:c>
      <x:c r="O2457" s="1" t="n">
        <x:f aca="0">24*MAX(0,EOMONTH(B2457,0)-MAX(B2457,INDEX(Device_Inventory!$K$2:$K$1201,MATCH(A2457,Device_Inventory!$A$2:$A$1201,0)))+1)</x:f>
        <x:v>744</x:v>
      </x:c>
      <x:c r="P2457" s="11" t="b">
        <x:f aca="0">INDEX(Device_Inventory!$K$2:$K$1201,MATCH(A2457,Device_Inventory!$A$2:$A$1201,0))&gt;B2457</x:f>
        <x:v>0</x:v>
      </x:c>
      <x:c r="Q2457" s="1" t="str">
        <x:f aca="0">IF(D2457&gt;O2457,"Fail: operating hours exceed in-service hours",IF(D2457+M2457&gt;O2457,"Fail: operating + unavailable hours exceed in-service hours",IF(P2457,"Partial month: within in-service hours","OK")))</x:f>
        <x:v>OK</x:v>
      </x:c>
    </x:row>
    <x:row r="2458" ht="15" hidden="0" customHeight="1">
      <x:c r="A2458" s="1" t="s">
        <x:v>1779</x:v>
      </x:c>
      <x:c r="B2458" s="14" t="n">
        <x:v>46113</x:v>
      </x:c>
      <x:c r="C2458" s="1" t="n">
        <x:v>96.6</x:v>
      </x:c>
      <x:c r="D2458" s="1" t="n">
        <x:v>597.8</x:v>
      </x:c>
      <x:c r="E2458" s="1" t="n">
        <x:v>37</x:v>
      </x:c>
      <x:c r="F2458" s="1" t="n">
        <x:v>1</x:v>
      </x:c>
      <x:c r="G2458" s="1" t="n">
        <x:v>60</x:v>
      </x:c>
      <x:c r="H2458" s="1" t="n">
        <x:v>1</x:v>
      </x:c>
      <x:c r="I2458" s="1" t="n">
        <x:v>5</x:v>
      </x:c>
      <x:c r="J2458" s="1" t="n">
        <x:v>0.1</x:v>
      </x:c>
      <x:c r="K2458" s="1" t="n">
        <x:v>0</x:v>
      </x:c>
      <x:c r="L2458" s="1" t="n">
        <x:v>91.1</x:v>
      </x:c>
      <x:c r="M2458" s="1" t="n">
        <x:v>6.4</x:v>
      </x:c>
      <x:c r="N2458" s="1" t="n">
        <x:v>26.8</x:v>
      </x:c>
      <x:c r="O2458" s="1" t="n">
        <x:f aca="0">24*MAX(0,EOMONTH(B2458,0)-MAX(B2458,INDEX(Device_Inventory!$K$2:$K$1201,MATCH(A2458,Device_Inventory!$A$2:$A$1201,0)))+1)</x:f>
        <x:v>720</x:v>
      </x:c>
      <x:c r="P2458" s="11" t="b">
        <x:f aca="0">INDEX(Device_Inventory!$K$2:$K$1201,MATCH(A2458,Device_Inventory!$A$2:$A$1201,0))&gt;B2458</x:f>
        <x:v>0</x:v>
      </x:c>
      <x:c r="Q2458" s="1" t="str">
        <x:f aca="0">IF(D2458&gt;O2458,"Fail: operating hours exceed in-service hours",IF(D2458+M2458&gt;O2458,"Fail: operating + unavailable hours exceed in-service hours",IF(P2458,"Partial month: within in-service hours","OK")))</x:f>
        <x:v>OK</x:v>
      </x:c>
    </x:row>
    <x:row r="2459" ht="15" hidden="0" customHeight="1">
      <x:c r="A2459" s="1" t="s">
        <x:v>1779</x:v>
      </x:c>
      <x:c r="B2459" s="14" t="n">
        <x:v>46143</x:v>
      </x:c>
      <x:c r="C2459" s="1" t="n">
        <x:v>91.6</x:v>
      </x:c>
      <x:c r="D2459" s="1" t="n">
        <x:v>526.7</x:v>
      </x:c>
      <x:c r="E2459" s="1" t="n">
        <x:v>33</x:v>
      </x:c>
      <x:c r="F2459" s="1" t="n">
        <x:v>0</x:v>
      </x:c>
      <x:c r="G2459" s="1" t="n">
        <x:v>32</x:v>
      </x:c>
      <x:c r="H2459" s="1" t="n">
        <x:v>0</x:v>
      </x:c>
      <x:c r="I2459" s="1" t="n">
        <x:v>6</x:v>
      </x:c>
      <x:c r="J2459" s="1" t="n">
        <x:v>0.1</x:v>
      </x:c>
      <x:c r="K2459" s="1" t="n">
        <x:v>1</x:v>
      </x:c>
      <x:c r="L2459" s="1" t="n">
        <x:v>94.2</x:v>
      </x:c>
      <x:c r="M2459" s="1" t="n">
        <x:v>6.9</x:v>
      </x:c>
      <x:c r="N2459" s="1" t="n">
        <x:v>20.7</x:v>
      </x:c>
      <x:c r="O2459" s="1" t="n">
        <x:f aca="0">24*MAX(0,EOMONTH(B2459,0)-MAX(B2459,INDEX(Device_Inventory!$K$2:$K$1201,MATCH(A2459,Device_Inventory!$A$2:$A$1201,0)))+1)</x:f>
        <x:v>744</x:v>
      </x:c>
      <x:c r="P2459" s="11" t="b">
        <x:f aca="0">INDEX(Device_Inventory!$K$2:$K$1201,MATCH(A2459,Device_Inventory!$A$2:$A$1201,0))&gt;B2459</x:f>
        <x:v>0</x:v>
      </x:c>
      <x:c r="Q2459" s="1" t="str">
        <x:f aca="0">IF(D2459&gt;O2459,"Fail: operating hours exceed in-service hours",IF(D2459+M2459&gt;O2459,"Fail: operating + unavailable hours exceed in-service hours",IF(P2459,"Partial month: within in-service hours","OK")))</x:f>
        <x:v>OK</x:v>
      </x:c>
    </x:row>
    <x:row r="2460" ht="15" hidden="0" customHeight="1">
      <x:c r="A2460" s="1" t="s">
        <x:v>1779</x:v>
      </x:c>
      <x:c r="B2460" s="14" t="n">
        <x:v>46174</x:v>
      </x:c>
      <x:c r="C2460" s="1" t="n">
        <x:v>72.7</x:v>
      </x:c>
      <x:c r="D2460" s="1" t="n">
        <x:v>474.9</x:v>
      </x:c>
      <x:c r="E2460" s="1" t="n">
        <x:v>18</x:v>
      </x:c>
      <x:c r="F2460" s="1" t="n">
        <x:v>1</x:v>
      </x:c>
      <x:c r="G2460" s="1" t="n">
        <x:v>39</x:v>
      </x:c>
      <x:c r="H2460" s="1" t="n">
        <x:v>1</x:v>
      </x:c>
      <x:c r="I2460" s="1" t="n">
        <x:v>3</x:v>
      </x:c>
      <x:c r="J2460" s="1" t="n">
        <x:v>0.66</x:v>
      </x:c>
      <x:c r="K2460" s="1" t="n">
        <x:v>0</x:v>
      </x:c>
      <x:c r="L2460" s="1" t="n">
        <x:v>91.9</x:v>
      </x:c>
      <x:c r="M2460" s="1" t="n">
        <x:v>0.2</x:v>
      </x:c>
      <x:c r="N2460" s="1" t="n">
        <x:v>15.9</x:v>
      </x:c>
      <x:c r="O2460" s="1" t="n">
        <x:f aca="0">24*MAX(0,EOMONTH(B2460,0)-MAX(B2460,INDEX(Device_Inventory!$K$2:$K$1201,MATCH(A2460,Device_Inventory!$A$2:$A$1201,0)))+1)</x:f>
        <x:v>720</x:v>
      </x:c>
      <x:c r="P2460" s="11" t="b">
        <x:f aca="0">INDEX(Device_Inventory!$K$2:$K$1201,MATCH(A2460,Device_Inventory!$A$2:$A$1201,0))&gt;B2460</x:f>
        <x:v>0</x:v>
      </x:c>
      <x:c r="Q2460" s="1" t="str">
        <x:f aca="0">IF(D2460&gt;O2460,"Fail: operating hours exceed in-service hours",IF(D2460+M2460&gt;O2460,"Fail: operating + unavailable hours exceed in-service hours",IF(P2460,"Partial month: within in-service hours","OK")))</x:f>
        <x:v>OK</x:v>
      </x:c>
    </x:row>
    <x:row r="2461" ht="15" hidden="0" customHeight="1">
      <x:c r="A2461" s="1" t="s">
        <x:v>1779</x:v>
      </x:c>
      <x:c r="B2461" s="14" t="n">
        <x:v>46204</x:v>
      </x:c>
      <x:c r="C2461" s="1" t="n">
        <x:v>57.5</x:v>
      </x:c>
      <x:c r="D2461" s="1" t="n">
        <x:v>334.8</x:v>
      </x:c>
      <x:c r="E2461" s="1" t="n">
        <x:v>24</x:v>
      </x:c>
      <x:c r="F2461" s="1" t="n">
        <x:v>3</x:v>
      </x:c>
      <x:c r="G2461" s="1" t="n">
        <x:v>46</x:v>
      </x:c>
      <x:c r="H2461" s="1" t="n">
        <x:v>0</x:v>
      </x:c>
      <x:c r="I2461" s="1" t="n">
        <x:v>5</x:v>
      </x:c>
      <x:c r="J2461" s="1" t="n">
        <x:v>0.09</x:v>
      </x:c>
      <x:c r="K2461" s="1" t="n">
        <x:v>1</x:v>
      </x:c>
      <x:c r="L2461" s="1" t="n">
        <x:v>93.7</x:v>
      </x:c>
      <x:c r="M2461" s="1" t="n">
        <x:v>0</x:v>
      </x:c>
      <x:c r="N2461" s="1" t="n">
        <x:v>8.7</x:v>
      </x:c>
      <x:c r="O2461" s="1" t="n">
        <x:f aca="0">24*MAX(0,EOMONTH(B2461,0)-MAX(B2461,INDEX(Device_Inventory!$K$2:$K$1201,MATCH(A2461,Device_Inventory!$A$2:$A$1201,0)))+1)</x:f>
        <x:v>744</x:v>
      </x:c>
      <x:c r="P2461" s="11" t="b">
        <x:f aca="0">INDEX(Device_Inventory!$K$2:$K$1201,MATCH(A2461,Device_Inventory!$A$2:$A$1201,0))&gt;B2461</x:f>
        <x:v>0</x:v>
      </x:c>
      <x:c r="Q2461" s="1" t="str">
        <x:f aca="0">IF(D2461&gt;O2461,"Fail: operating hours exceed in-service hours",IF(D2461+M2461&gt;O2461,"Fail: operating + unavailable hours exceed in-service hours",IF(P2461,"Partial month: within in-service hours","OK")))</x:f>
        <x:v>OK</x:v>
      </x:c>
    </x:row>
    <x:row r="2462" ht="15" hidden="0" customHeight="1">
      <x:c r="A2462" s="1" t="s">
        <x:v>3042</x:v>
      </x:c>
      <x:c r="B2462" s="14" t="n">
        <x:v>46054</x:v>
      </x:c>
      <x:c r="C2462" s="1" t="n">
        <x:v>6.2</x:v>
      </x:c>
      <x:c r="D2462" s="1" t="n">
        <x:v>40.4</x:v>
      </x:c>
      <x:c r="E2462" s="1" t="n">
        <x:v>6</x:v>
      </x:c>
      <x:c r="F2462" s="1" t="n">
        <x:v>1</x:v>
      </x:c>
      <x:c r="G2462" s="1" t="n">
        <x:v>24</x:v>
      </x:c>
      <x:c r="H2462" s="1" t="n">
        <x:v>0</x:v>
      </x:c>
      <x:c r="I2462" s="1" t="n">
        <x:v>0</x:v>
      </x:c>
      <x:c r="J2462" s="1" t="n">
        <x:v>0.31</x:v>
      </x:c>
      <x:c r="K2462" s="1" t="n">
        <x:v>0</x:v>
      </x:c>
      <x:c r="L2462" s="1" t="n">
        <x:v>94.6</x:v>
      </x:c>
      <x:c r="M2462" s="1" t="n">
        <x:v>2.4</x:v>
      </x:c>
      <x:c r="N2462" s="1" t="n">
        <x:v>1.3</x:v>
      </x:c>
      <x:c r="O2462" s="1" t="n">
        <x:f aca="0">24*MAX(0,EOMONTH(B2462,0)-MAX(B2462,INDEX(Device_Inventory!$K$2:$K$1201,MATCH(A2462,Device_Inventory!$A$2:$A$1201,0)))+1)</x:f>
        <x:v>672</x:v>
      </x:c>
      <x:c r="P2462" s="11" t="b">
        <x:f aca="0">INDEX(Device_Inventory!$K$2:$K$1201,MATCH(A2462,Device_Inventory!$A$2:$A$1201,0))&gt;B2462</x:f>
        <x:v>0</x:v>
      </x:c>
      <x:c r="Q2462" s="1" t="str">
        <x:f aca="0">IF(D2462&gt;O2462,"Fail: operating hours exceed in-service hours",IF(D2462+M2462&gt;O2462,"Fail: operating + unavailable hours exceed in-service hours",IF(P2462,"Partial month: within in-service hours","OK")))</x:f>
        <x:v>OK</x:v>
      </x:c>
    </x:row>
    <x:row r="2463" ht="15" hidden="0" customHeight="1">
      <x:c r="A2463" s="1" t="s">
        <x:v>3042</x:v>
      </x:c>
      <x:c r="B2463" s="14" t="n">
        <x:v>46082</x:v>
      </x:c>
      <x:c r="C2463" s="1" t="n">
        <x:v>26</x:v>
      </x:c>
      <x:c r="D2463" s="1" t="n">
        <x:v>180</x:v>
      </x:c>
      <x:c r="E2463" s="1" t="n">
        <x:v>18</x:v>
      </x:c>
      <x:c r="F2463" s="1" t="n">
        <x:v>1</x:v>
      </x:c>
      <x:c r="G2463" s="1" t="n">
        <x:v>32</x:v>
      </x:c>
      <x:c r="H2463" s="1" t="n">
        <x:v>1</x:v>
      </x:c>
      <x:c r="I2463" s="1" t="n">
        <x:v>0</x:v>
      </x:c>
      <x:c r="J2463" s="1" t="n">
        <x:v>0.93</x:v>
      </x:c>
      <x:c r="K2463" s="1" t="n">
        <x:v>0</x:v>
      </x:c>
      <x:c r="L2463" s="1" t="n">
        <x:v>96.7</x:v>
      </x:c>
      <x:c r="M2463" s="1" t="n">
        <x:v>3.4</x:v>
      </x:c>
      <x:c r="N2463" s="1" t="n">
        <x:v>7</x:v>
      </x:c>
      <x:c r="O2463" s="1" t="n">
        <x:f aca="0">24*MAX(0,EOMONTH(B2463,0)-MAX(B2463,INDEX(Device_Inventory!$K$2:$K$1201,MATCH(A2463,Device_Inventory!$A$2:$A$1201,0)))+1)</x:f>
        <x:v>744</x:v>
      </x:c>
      <x:c r="P2463" s="11" t="b">
        <x:f aca="0">INDEX(Device_Inventory!$K$2:$K$1201,MATCH(A2463,Device_Inventory!$A$2:$A$1201,0))&gt;B2463</x:f>
        <x:v>0</x:v>
      </x:c>
      <x:c r="Q2463" s="1" t="str">
        <x:f aca="0">IF(D2463&gt;O2463,"Fail: operating hours exceed in-service hours",IF(D2463+M2463&gt;O2463,"Fail: operating + unavailable hours exceed in-service hours",IF(P2463,"Partial month: within in-service hours","OK")))</x:f>
        <x:v>OK</x:v>
      </x:c>
    </x:row>
    <x:row r="2464" ht="15" hidden="0" customHeight="1">
      <x:c r="A2464" s="1" t="s">
        <x:v>3042</x:v>
      </x:c>
      <x:c r="B2464" s="14" t="n">
        <x:v>46113</x:v>
      </x:c>
      <x:c r="C2464" s="1" t="n">
        <x:v>14.6</x:v>
      </x:c>
      <x:c r="D2464" s="1" t="n">
        <x:v>92.3</x:v>
      </x:c>
      <x:c r="E2464" s="1" t="n">
        <x:v>0</x:v>
      </x:c>
      <x:c r="F2464" s="1" t="n">
        <x:v>0</x:v>
      </x:c>
      <x:c r="G2464" s="1" t="n">
        <x:v>13</x:v>
      </x:c>
      <x:c r="H2464" s="1" t="n">
        <x:v>1</x:v>
      </x:c>
      <x:c r="I2464" s="1" t="n">
        <x:v>2</x:v>
      </x:c>
      <x:c r="J2464" s="1" t="n">
        <x:v>0</x:v>
      </x:c>
      <x:c r="K2464" s="1" t="n">
        <x:v>0</x:v>
      </x:c>
      <x:c r="L2464" s="1" t="n">
        <x:v>90.5</x:v>
      </x:c>
      <x:c r="M2464" s="1" t="n">
        <x:v>3.2</x:v>
      </x:c>
      <x:c r="N2464" s="1" t="n">
        <x:v>2</x:v>
      </x:c>
      <x:c r="O2464" s="1" t="n">
        <x:f aca="0">24*MAX(0,EOMONTH(B2464,0)-MAX(B2464,INDEX(Device_Inventory!$K$2:$K$1201,MATCH(A2464,Device_Inventory!$A$2:$A$1201,0)))+1)</x:f>
        <x:v>720</x:v>
      </x:c>
      <x:c r="P2464" s="11" t="b">
        <x:f aca="0">INDEX(Device_Inventory!$K$2:$K$1201,MATCH(A2464,Device_Inventory!$A$2:$A$1201,0))&gt;B2464</x:f>
        <x:v>0</x:v>
      </x:c>
      <x:c r="Q2464" s="1" t="str">
        <x:f aca="0">IF(D2464&gt;O2464,"Fail: operating hours exceed in-service hours",IF(D2464+M2464&gt;O2464,"Fail: operating + unavailable hours exceed in-service hours",IF(P2464,"Partial month: within in-service hours","OK")))</x:f>
        <x:v>OK</x:v>
      </x:c>
    </x:row>
    <x:row r="2465" ht="15" hidden="0" customHeight="1">
      <x:c r="A2465" s="1" t="s">
        <x:v>3042</x:v>
      </x:c>
      <x:c r="B2465" s="14" t="n">
        <x:v>46143</x:v>
      </x:c>
      <x:c r="C2465" s="1" t="n">
        <x:v>10.1</x:v>
      </x:c>
      <x:c r="D2465" s="1" t="n">
        <x:v>57.5</x:v>
      </x:c>
      <x:c r="E2465" s="1" t="n">
        <x:v>11</x:v>
      </x:c>
      <x:c r="F2465" s="1" t="n">
        <x:v>0</x:v>
      </x:c>
      <x:c r="G2465" s="1" t="n">
        <x:v>28</x:v>
      </x:c>
      <x:c r="H2465" s="1" t="n">
        <x:v>0</x:v>
      </x:c>
      <x:c r="I2465" s="1" t="n">
        <x:v>1</x:v>
      </x:c>
      <x:c r="J2465" s="1" t="n">
        <x:v>0</x:v>
      </x:c>
      <x:c r="K2465" s="1" t="n">
        <x:v>1</x:v>
      </x:c>
      <x:c r="L2465" s="1" t="n">
        <x:v>96.4</x:v>
      </x:c>
      <x:c r="M2465" s="1" t="n">
        <x:v>3.9</x:v>
      </x:c>
      <x:c r="N2465" s="1" t="n">
        <x:v>1.6</x:v>
      </x:c>
      <x:c r="O2465" s="1" t="n">
        <x:f aca="0">24*MAX(0,EOMONTH(B2465,0)-MAX(B2465,INDEX(Device_Inventory!$K$2:$K$1201,MATCH(A2465,Device_Inventory!$A$2:$A$1201,0)))+1)</x:f>
        <x:v>744</x:v>
      </x:c>
      <x:c r="P2465" s="11" t="b">
        <x:f aca="0">INDEX(Device_Inventory!$K$2:$K$1201,MATCH(A2465,Device_Inventory!$A$2:$A$1201,0))&gt;B2465</x:f>
        <x:v>0</x:v>
      </x:c>
      <x:c r="Q2465" s="1" t="str">
        <x:f aca="0">IF(D2465&gt;O2465,"Fail: operating hours exceed in-service hours",IF(D2465+M2465&gt;O2465,"Fail: operating + unavailable hours exceed in-service hours",IF(P2465,"Partial month: within in-service hours","OK")))</x:f>
        <x:v>OK</x:v>
      </x:c>
    </x:row>
    <x:row r="2466" ht="15" hidden="0" customHeight="1">
      <x:c r="A2466" s="1" t="s">
        <x:v>3042</x:v>
      </x:c>
      <x:c r="B2466" s="14" t="n">
        <x:v>46174</x:v>
      </x:c>
      <x:c r="C2466" s="1" t="n">
        <x:v>35.9</x:v>
      </x:c>
      <x:c r="D2466" s="1" t="n">
        <x:v>218.9</x:v>
      </x:c>
      <x:c r="E2466" s="1" t="n">
        <x:v>11</x:v>
      </x:c>
      <x:c r="F2466" s="1" t="n">
        <x:v>0</x:v>
      </x:c>
      <x:c r="G2466" s="1" t="n">
        <x:v>25</x:v>
      </x:c>
      <x:c r="H2466" s="1" t="n">
        <x:v>1</x:v>
      </x:c>
      <x:c r="I2466" s="1" t="n">
        <x:v>0</x:v>
      </x:c>
      <x:c r="J2466" s="1" t="n">
        <x:v>0.32</x:v>
      </x:c>
      <x:c r="K2466" s="1" t="n">
        <x:v>0</x:v>
      </x:c>
      <x:c r="L2466" s="1" t="n">
        <x:v>94.6</x:v>
      </x:c>
      <x:c r="M2466" s="1" t="n">
        <x:v>6.3</x:v>
      </x:c>
      <x:c r="N2466" s="1" t="n">
        <x:v>7</x:v>
      </x:c>
      <x:c r="O2466" s="1" t="n">
        <x:f aca="0">24*MAX(0,EOMONTH(B2466,0)-MAX(B2466,INDEX(Device_Inventory!$K$2:$K$1201,MATCH(A2466,Device_Inventory!$A$2:$A$1201,0)))+1)</x:f>
        <x:v>720</x:v>
      </x:c>
      <x:c r="P2466" s="11" t="b">
        <x:f aca="0">INDEX(Device_Inventory!$K$2:$K$1201,MATCH(A2466,Device_Inventory!$A$2:$A$1201,0))&gt;B2466</x:f>
        <x:v>0</x:v>
      </x:c>
      <x:c r="Q2466" s="1" t="str">
        <x:f aca="0">IF(D2466&gt;O2466,"Fail: operating hours exceed in-service hours",IF(D2466+M2466&gt;O2466,"Fail: operating + unavailable hours exceed in-service hours",IF(P2466,"Partial month: within in-service hours","OK")))</x:f>
        <x:v>OK</x:v>
      </x:c>
    </x:row>
    <x:row r="2467" ht="15" hidden="0" customHeight="1">
      <x:c r="A2467" s="1" t="s">
        <x:v>3042</x:v>
      </x:c>
      <x:c r="B2467" s="14" t="n">
        <x:v>46204</x:v>
      </x:c>
      <x:c r="C2467" s="1" t="n">
        <x:v>13.7</x:v>
      </x:c>
      <x:c r="D2467" s="1" t="n">
        <x:v>77.3</x:v>
      </x:c>
      <x:c r="E2467" s="1" t="n">
        <x:v>8</x:v>
      </x:c>
      <x:c r="F2467" s="1" t="n">
        <x:v>1</x:v>
      </x:c>
      <x:c r="G2467" s="1" t="n">
        <x:v>26</x:v>
      </x:c>
      <x:c r="H2467" s="1" t="n">
        <x:v>0</x:v>
      </x:c>
      <x:c r="I2467" s="1" t="n">
        <x:v>2</x:v>
      </x:c>
      <x:c r="J2467" s="1" t="n">
        <x:v>0.39</x:v>
      </x:c>
      <x:c r="K2467" s="1" t="n">
        <x:v>0</x:v>
      </x:c>
      <x:c r="L2467" s="1" t="n">
        <x:v>96.5</x:v>
      </x:c>
      <x:c r="M2467" s="1" t="n">
        <x:v>0</x:v>
      </x:c>
      <x:c r="N2467" s="1" t="n">
        <x:v>2.4</x:v>
      </x:c>
      <x:c r="O2467" s="1" t="n">
        <x:f aca="0">24*MAX(0,EOMONTH(B2467,0)-MAX(B2467,INDEX(Device_Inventory!$K$2:$K$1201,MATCH(A2467,Device_Inventory!$A$2:$A$1201,0)))+1)</x:f>
        <x:v>744</x:v>
      </x:c>
      <x:c r="P2467" s="11" t="b">
        <x:f aca="0">INDEX(Device_Inventory!$K$2:$K$1201,MATCH(A2467,Device_Inventory!$A$2:$A$1201,0))&gt;B2467</x:f>
        <x:v>0</x:v>
      </x:c>
      <x:c r="Q2467" s="1" t="str">
        <x:f aca="0">IF(D2467&gt;O2467,"Fail: operating hours exceed in-service hours",IF(D2467+M2467&gt;O2467,"Fail: operating + unavailable hours exceed in-service hours",IF(P2467,"Partial month: within in-service hours","OK")))</x:f>
        <x:v>OK</x:v>
      </x:c>
    </x:row>
    <x:row r="2468" ht="15" hidden="0" customHeight="1">
      <x:c r="A2468" s="1" t="s">
        <x:v>1076</x:v>
      </x:c>
      <x:c r="B2468" s="14" t="n">
        <x:v>46054</x:v>
      </x:c>
      <x:c r="C2468" s="1" t="n">
        <x:v>18.3</x:v>
      </x:c>
      <x:c r="D2468" s="1" t="n">
        <x:v>132.3</x:v>
      </x:c>
      <x:c r="E2468" s="1" t="n">
        <x:v>6</x:v>
      </x:c>
      <x:c r="F2468" s="1" t="n">
        <x:v>0</x:v>
      </x:c>
      <x:c r="G2468" s="1" t="n">
        <x:v>32</x:v>
      </x:c>
      <x:c r="H2468" s="1" t="n">
        <x:v>0</x:v>
      </x:c>
      <x:c r="I2468" s="1" t="n">
        <x:v>2</x:v>
      </x:c>
      <x:c r="J2468" s="1" t="n">
        <x:v>0.82</x:v>
      </x:c>
      <x:c r="K2468" s="1" t="n">
        <x:v>0</x:v>
      </x:c>
      <x:c r="L2468" s="1" t="n">
        <x:v>95.9</x:v>
      </x:c>
      <x:c r="M2468" s="1" t="n">
        <x:v>4.2</x:v>
      </x:c>
      <x:c r="N2468" s="1" t="n">
        <x:v>3.1</x:v>
      </x:c>
      <x:c r="O2468" s="1" t="n">
        <x:f aca="0">24*MAX(0,EOMONTH(B2468,0)-MAX(B2468,INDEX(Device_Inventory!$K$2:$K$1201,MATCH(A2468,Device_Inventory!$A$2:$A$1201,0)))+1)</x:f>
        <x:v>672</x:v>
      </x:c>
      <x:c r="P2468" s="11" t="b">
        <x:f aca="0">INDEX(Device_Inventory!$K$2:$K$1201,MATCH(A2468,Device_Inventory!$A$2:$A$1201,0))&gt;B2468</x:f>
        <x:v>0</x:v>
      </x:c>
      <x:c r="Q2468" s="1" t="str">
        <x:f aca="0">IF(D2468&gt;O2468,"Fail: operating hours exceed in-service hours",IF(D2468+M2468&gt;O2468,"Fail: operating + unavailable hours exceed in-service hours",IF(P2468,"Partial month: within in-service hours","OK")))</x:f>
        <x:v>OK</x:v>
      </x:c>
    </x:row>
    <x:row r="2469" ht="15" hidden="0" customHeight="1">
      <x:c r="A2469" s="1" t="s">
        <x:v>1076</x:v>
      </x:c>
      <x:c r="B2469" s="14" t="n">
        <x:v>46082</x:v>
      </x:c>
      <x:c r="C2469" s="1" t="n">
        <x:v>16.2</x:v>
      </x:c>
      <x:c r="D2469" s="1" t="n">
        <x:v>99.7</x:v>
      </x:c>
      <x:c r="E2469" s="1" t="n">
        <x:v>11</x:v>
      </x:c>
      <x:c r="F2469" s="1" t="n">
        <x:v>0</x:v>
      </x:c>
      <x:c r="G2469" s="1" t="n">
        <x:v>35</x:v>
      </x:c>
      <x:c r="H2469" s="1" t="n">
        <x:v>0</x:v>
      </x:c>
      <x:c r="I2469" s="1" t="n">
        <x:v>4</x:v>
      </x:c>
      <x:c r="J2469" s="1" t="n">
        <x:v>0.74</x:v>
      </x:c>
      <x:c r="K2469" s="1" t="n">
        <x:v>0</x:v>
      </x:c>
      <x:c r="L2469" s="1" t="n">
        <x:v>96.7</x:v>
      </x:c>
      <x:c r="M2469" s="1" t="n">
        <x:v>4.7</x:v>
      </x:c>
      <x:c r="N2469" s="1" t="n">
        <x:v>1.9</x:v>
      </x:c>
      <x:c r="O2469" s="1" t="n">
        <x:f aca="0">24*MAX(0,EOMONTH(B2469,0)-MAX(B2469,INDEX(Device_Inventory!$K$2:$K$1201,MATCH(A2469,Device_Inventory!$A$2:$A$1201,0)))+1)</x:f>
        <x:v>744</x:v>
      </x:c>
      <x:c r="P2469" s="11" t="b">
        <x:f aca="0">INDEX(Device_Inventory!$K$2:$K$1201,MATCH(A2469,Device_Inventory!$A$2:$A$1201,0))&gt;B2469</x:f>
        <x:v>0</x:v>
      </x:c>
      <x:c r="Q2469" s="1" t="str">
        <x:f aca="0">IF(D2469&gt;O2469,"Fail: operating hours exceed in-service hours",IF(D2469+M2469&gt;O2469,"Fail: operating + unavailable hours exceed in-service hours",IF(P2469,"Partial month: within in-service hours","OK")))</x:f>
        <x:v>OK</x:v>
      </x:c>
    </x:row>
    <x:row r="2470" ht="15" hidden="0" customHeight="1">
      <x:c r="A2470" s="1" t="s">
        <x:v>1076</x:v>
      </x:c>
      <x:c r="B2470" s="14" t="n">
        <x:v>46113</x:v>
      </x:c>
      <x:c r="C2470" s="1" t="n">
        <x:v>27.7</x:v>
      </x:c>
      <x:c r="D2470" s="1" t="n">
        <x:v>202.2</x:v>
      </x:c>
      <x:c r="E2470" s="1" t="n">
        <x:v>6</x:v>
      </x:c>
      <x:c r="F2470" s="1" t="n">
        <x:v>0</x:v>
      </x:c>
      <x:c r="G2470" s="1" t="n">
        <x:v>19</x:v>
      </x:c>
      <x:c r="H2470" s="1" t="n">
        <x:v>0</x:v>
      </x:c>
      <x:c r="I2470" s="1" t="n">
        <x:v>3</x:v>
      </x:c>
      <x:c r="J2470" s="1" t="n">
        <x:v>0.3</x:v>
      </x:c>
      <x:c r="K2470" s="1" t="n">
        <x:v>0</x:v>
      </x:c>
      <x:c r="L2470" s="1" t="n">
        <x:v>91.6</x:v>
      </x:c>
      <x:c r="M2470" s="1" t="n">
        <x:v>5.4</x:v>
      </x:c>
      <x:c r="N2470" s="1" t="n">
        <x:v>5.3</x:v>
      </x:c>
      <x:c r="O2470" s="1" t="n">
        <x:f aca="0">24*MAX(0,EOMONTH(B2470,0)-MAX(B2470,INDEX(Device_Inventory!$K$2:$K$1201,MATCH(A2470,Device_Inventory!$A$2:$A$1201,0)))+1)</x:f>
        <x:v>720</x:v>
      </x:c>
      <x:c r="P2470" s="11" t="b">
        <x:f aca="0">INDEX(Device_Inventory!$K$2:$K$1201,MATCH(A2470,Device_Inventory!$A$2:$A$1201,0))&gt;B2470</x:f>
        <x:v>0</x:v>
      </x:c>
      <x:c r="Q2470" s="1" t="str">
        <x:f aca="0">IF(D2470&gt;O2470,"Fail: operating hours exceed in-service hours",IF(D2470+M2470&gt;O2470,"Fail: operating + unavailable hours exceed in-service hours",IF(P2470,"Partial month: within in-service hours","OK")))</x:f>
        <x:v>OK</x:v>
      </x:c>
    </x:row>
    <x:row r="2471" ht="15" hidden="0" customHeight="1">
      <x:c r="A2471" s="1" t="s">
        <x:v>1076</x:v>
      </x:c>
      <x:c r="B2471" s="14" t="n">
        <x:v>46143</x:v>
      </x:c>
      <x:c r="C2471" s="1" t="n">
        <x:v>22.2</x:v>
      </x:c>
      <x:c r="D2471" s="1" t="n">
        <x:v>130</x:v>
      </x:c>
      <x:c r="E2471" s="1" t="n">
        <x:v>13</x:v>
      </x:c>
      <x:c r="F2471" s="1" t="n">
        <x:v>0</x:v>
      </x:c>
      <x:c r="G2471" s="1" t="n">
        <x:v>16</x:v>
      </x:c>
      <x:c r="H2471" s="1" t="n">
        <x:v>0</x:v>
      </x:c>
      <x:c r="I2471" s="1" t="n">
        <x:v>0</x:v>
      </x:c>
      <x:c r="J2471" s="1" t="n">
        <x:v>0.62</x:v>
      </x:c>
      <x:c r="K2471" s="1" t="n">
        <x:v>0</x:v>
      </x:c>
      <x:c r="L2471" s="1" t="n">
        <x:v>95.6</x:v>
      </x:c>
      <x:c r="M2471" s="1" t="n">
        <x:v>0</x:v>
      </x:c>
      <x:c r="N2471" s="1" t="n">
        <x:v>4.3</x:v>
      </x:c>
      <x:c r="O2471" s="1" t="n">
        <x:f aca="0">24*MAX(0,EOMONTH(B2471,0)-MAX(B2471,INDEX(Device_Inventory!$K$2:$K$1201,MATCH(A2471,Device_Inventory!$A$2:$A$1201,0)))+1)</x:f>
        <x:v>744</x:v>
      </x:c>
      <x:c r="P2471" s="11" t="b">
        <x:f aca="0">INDEX(Device_Inventory!$K$2:$K$1201,MATCH(A2471,Device_Inventory!$A$2:$A$1201,0))&gt;B2471</x:f>
        <x:v>0</x:v>
      </x:c>
      <x:c r="Q2471" s="1" t="str">
        <x:f aca="0">IF(D2471&gt;O2471,"Fail: operating hours exceed in-service hours",IF(D2471+M2471&gt;O2471,"Fail: operating + unavailable hours exceed in-service hours",IF(P2471,"Partial month: within in-service hours","OK")))</x:f>
        <x:v>OK</x:v>
      </x:c>
    </x:row>
    <x:row r="2472" ht="15" hidden="0" customHeight="1">
      <x:c r="A2472" s="1" t="s">
        <x:v>1076</x:v>
      </x:c>
      <x:c r="B2472" s="14" t="n">
        <x:v>46174</x:v>
      </x:c>
      <x:c r="C2472" s="1" t="n">
        <x:v>20.4</x:v>
      </x:c>
      <x:c r="D2472" s="1" t="n">
        <x:v>132.2</x:v>
      </x:c>
      <x:c r="E2472" s="1" t="n">
        <x:v>14</x:v>
      </x:c>
      <x:c r="F2472" s="1" t="n">
        <x:v>0</x:v>
      </x:c>
      <x:c r="G2472" s="1" t="n">
        <x:v>14</x:v>
      </x:c>
      <x:c r="H2472" s="1" t="n">
        <x:v>0</x:v>
      </x:c>
      <x:c r="I2472" s="1" t="n">
        <x:v>0</x:v>
      </x:c>
      <x:c r="J2472" s="1" t="n">
        <x:v>0.14</x:v>
      </x:c>
      <x:c r="K2472" s="1" t="n">
        <x:v>1</x:v>
      </x:c>
      <x:c r="L2472" s="1" t="n">
        <x:v>95.2</x:v>
      </x:c>
      <x:c r="M2472" s="1" t="n">
        <x:v>3.9</x:v>
      </x:c>
      <x:c r="N2472" s="1" t="n">
        <x:v>4.8</x:v>
      </x:c>
      <x:c r="O2472" s="1" t="n">
        <x:f aca="0">24*MAX(0,EOMONTH(B2472,0)-MAX(B2472,INDEX(Device_Inventory!$K$2:$K$1201,MATCH(A2472,Device_Inventory!$A$2:$A$1201,0)))+1)</x:f>
        <x:v>720</x:v>
      </x:c>
      <x:c r="P2472" s="11" t="b">
        <x:f aca="0">INDEX(Device_Inventory!$K$2:$K$1201,MATCH(A2472,Device_Inventory!$A$2:$A$1201,0))&gt;B2472</x:f>
        <x:v>0</x:v>
      </x:c>
      <x:c r="Q2472" s="1" t="str">
        <x:f aca="0">IF(D2472&gt;O2472,"Fail: operating hours exceed in-service hours",IF(D2472+M2472&gt;O2472,"Fail: operating + unavailable hours exceed in-service hours",IF(P2472,"Partial month: within in-service hours","OK")))</x:f>
        <x:v>OK</x:v>
      </x:c>
    </x:row>
    <x:row r="2473" ht="15" hidden="0" customHeight="1">
      <x:c r="A2473" s="1" t="s">
        <x:v>1076</x:v>
      </x:c>
      <x:c r="B2473" s="14" t="n">
        <x:v>46204</x:v>
      </x:c>
      <x:c r="C2473" s="1" t="n">
        <x:v>29.3</x:v>
      </x:c>
      <x:c r="D2473" s="1" t="n">
        <x:v>178.6</x:v>
      </x:c>
      <x:c r="E2473" s="1" t="n">
        <x:v>14</x:v>
      </x:c>
      <x:c r="F2473" s="1" t="n">
        <x:v>0</x:v>
      </x:c>
      <x:c r="G2473" s="1" t="n">
        <x:v>14</x:v>
      </x:c>
      <x:c r="H2473" s="1" t="n">
        <x:v>0</x:v>
      </x:c>
      <x:c r="I2473" s="1" t="n">
        <x:v>2</x:v>
      </x:c>
      <x:c r="J2473" s="1" t="n">
        <x:v>0</x:v>
      </x:c>
      <x:c r="K2473" s="1" t="n">
        <x:v>0</x:v>
      </x:c>
      <x:c r="L2473" s="1" t="n">
        <x:v>96.7</x:v>
      </x:c>
      <x:c r="M2473" s="1" t="n">
        <x:v>7.2</x:v>
      </x:c>
      <x:c r="N2473" s="1" t="n">
        <x:v>8</x:v>
      </x:c>
      <x:c r="O2473" s="1" t="n">
        <x:f aca="0">24*MAX(0,EOMONTH(B2473,0)-MAX(B2473,INDEX(Device_Inventory!$K$2:$K$1201,MATCH(A2473,Device_Inventory!$A$2:$A$1201,0)))+1)</x:f>
        <x:v>744</x:v>
      </x:c>
      <x:c r="P2473" s="11" t="b">
        <x:f aca="0">INDEX(Device_Inventory!$K$2:$K$1201,MATCH(A2473,Device_Inventory!$A$2:$A$1201,0))&gt;B2473</x:f>
        <x:v>0</x:v>
      </x:c>
      <x:c r="Q2473" s="1" t="str">
        <x:f aca="0">IF(D2473&gt;O2473,"Fail: operating hours exceed in-service hours",IF(D2473+M2473&gt;O2473,"Fail: operating + unavailable hours exceed in-service hours",IF(P2473,"Partial month: within in-service hours","OK")))</x:f>
        <x:v>OK</x:v>
      </x:c>
    </x:row>
    <x:row r="2474" ht="15" hidden="0" customHeight="1">
      <x:c r="A2474" s="1" t="s">
        <x:v>3047</x:v>
      </x:c>
      <x:c r="B2474" s="14" t="n">
        <x:v>46054</x:v>
      </x:c>
      <x:c r="C2474" s="1" t="n">
        <x:v>70.8</x:v>
      </x:c>
      <x:c r="D2474" s="1" t="n">
        <x:v>435.8</x:v>
      </x:c>
      <x:c r="E2474" s="1" t="n">
        <x:v>31</x:v>
      </x:c>
      <x:c r="F2474" s="1" t="n">
        <x:v>0</x:v>
      </x:c>
      <x:c r="G2474" s="1" t="n">
        <x:v>23</x:v>
      </x:c>
      <x:c r="H2474" s="1" t="n">
        <x:v>0</x:v>
      </x:c>
      <x:c r="I2474" s="1" t="n">
        <x:v>3</x:v>
      </x:c>
      <x:c r="J2474" s="1" t="n">
        <x:v>0</x:v>
      </x:c>
      <x:c r="K2474" s="1" t="n">
        <x:v>0</x:v>
      </x:c>
      <x:c r="L2474" s="1" t="n">
        <x:v>91</x:v>
      </x:c>
      <x:c r="M2474" s="1" t="n">
        <x:v>3.6</x:v>
      </x:c>
      <x:c r="N2474" s="1" t="n">
        <x:v>13.3</x:v>
      </x:c>
      <x:c r="O2474" s="1" t="n">
        <x:f aca="0">24*MAX(0,EOMONTH(B2474,0)-MAX(B2474,INDEX(Device_Inventory!$K$2:$K$1201,MATCH(A2474,Device_Inventory!$A$2:$A$1201,0)))+1)</x:f>
        <x:v>672</x:v>
      </x:c>
      <x:c r="P2474" s="11" t="b">
        <x:f aca="0">INDEX(Device_Inventory!$K$2:$K$1201,MATCH(A2474,Device_Inventory!$A$2:$A$1201,0))&gt;B2474</x:f>
        <x:v>0</x:v>
      </x:c>
      <x:c r="Q2474" s="1" t="str">
        <x:f aca="0">IF(D2474&gt;O2474,"Fail: operating hours exceed in-service hours",IF(D2474+M2474&gt;O2474,"Fail: operating + unavailable hours exceed in-service hours",IF(P2474,"Partial month: within in-service hours","OK")))</x:f>
        <x:v>OK</x:v>
      </x:c>
    </x:row>
    <x:row r="2475" ht="15" hidden="0" customHeight="1">
      <x:c r="A2475" s="1" t="s">
        <x:v>3047</x:v>
      </x:c>
      <x:c r="B2475" s="14" t="n">
        <x:v>46082</x:v>
      </x:c>
      <x:c r="C2475" s="1" t="n">
        <x:v>54.3</x:v>
      </x:c>
      <x:c r="D2475" s="1" t="n">
        <x:v>391.8</x:v>
      </x:c>
      <x:c r="E2475" s="1" t="n">
        <x:v>24</x:v>
      </x:c>
      <x:c r="F2475" s="1" t="n">
        <x:v>1</x:v>
      </x:c>
      <x:c r="G2475" s="1" t="n">
        <x:v>43</x:v>
      </x:c>
      <x:c r="H2475" s="1" t="n">
        <x:v>0</x:v>
      </x:c>
      <x:c r="I2475" s="1" t="n">
        <x:v>5</x:v>
      </x:c>
      <x:c r="J2475" s="1" t="n">
        <x:v>0.92</x:v>
      </x:c>
      <x:c r="K2475" s="1" t="n">
        <x:v>1</x:v>
      </x:c>
      <x:c r="L2475" s="1" t="n">
        <x:v>94.2</x:v>
      </x:c>
      <x:c r="M2475" s="1" t="n">
        <x:v>0.1</x:v>
      </x:c>
      <x:c r="N2475" s="1" t="n">
        <x:v>13.5</x:v>
      </x:c>
      <x:c r="O2475" s="1" t="n">
        <x:f aca="0">24*MAX(0,EOMONTH(B2475,0)-MAX(B2475,INDEX(Device_Inventory!$K$2:$K$1201,MATCH(A2475,Device_Inventory!$A$2:$A$1201,0)))+1)</x:f>
        <x:v>744</x:v>
      </x:c>
      <x:c r="P2475" s="11" t="b">
        <x:f aca="0">INDEX(Device_Inventory!$K$2:$K$1201,MATCH(A2475,Device_Inventory!$A$2:$A$1201,0))&gt;B2475</x:f>
        <x:v>0</x:v>
      </x:c>
      <x:c r="Q2475" s="1" t="str">
        <x:f aca="0">IF(D2475&gt;O2475,"Fail: operating hours exceed in-service hours",IF(D2475+M2475&gt;O2475,"Fail: operating + unavailable hours exceed in-service hours",IF(P2475,"Partial month: within in-service hours","OK")))</x:f>
        <x:v>OK</x:v>
      </x:c>
    </x:row>
    <x:row r="2476" ht="15" hidden="0" customHeight="1">
      <x:c r="A2476" s="1" t="s">
        <x:v>3047</x:v>
      </x:c>
      <x:c r="B2476" s="14" t="n">
        <x:v>46113</x:v>
      </x:c>
      <x:c r="C2476" s="1" t="n">
        <x:v>50.2</x:v>
      </x:c>
      <x:c r="D2476" s="1" t="n">
        <x:v>295.3</x:v>
      </x:c>
      <x:c r="E2476" s="1" t="n">
        <x:v>24</x:v>
      </x:c>
      <x:c r="F2476" s="1" t="n">
        <x:v>1</x:v>
      </x:c>
      <x:c r="G2476" s="1" t="n">
        <x:v>27</x:v>
      </x:c>
      <x:c r="H2476" s="1" t="n">
        <x:v>0</x:v>
      </x:c>
      <x:c r="I2476" s="1" t="n">
        <x:v>3</x:v>
      </x:c>
      <x:c r="J2476" s="1" t="n">
        <x:v>0.5</x:v>
      </x:c>
      <x:c r="K2476" s="1" t="n">
        <x:v>1</x:v>
      </x:c>
      <x:c r="L2476" s="1" t="n">
        <x:v>94.8</x:v>
      </x:c>
      <x:c r="M2476" s="1" t="n">
        <x:v>3.3</x:v>
      </x:c>
      <x:c r="N2476" s="1" t="n">
        <x:v>14.8</x:v>
      </x:c>
      <x:c r="O2476" s="1" t="n">
        <x:f aca="0">24*MAX(0,EOMONTH(B2476,0)-MAX(B2476,INDEX(Device_Inventory!$K$2:$K$1201,MATCH(A2476,Device_Inventory!$A$2:$A$1201,0)))+1)</x:f>
        <x:v>720</x:v>
      </x:c>
      <x:c r="P2476" s="11" t="b">
        <x:f aca="0">INDEX(Device_Inventory!$K$2:$K$1201,MATCH(A2476,Device_Inventory!$A$2:$A$1201,0))&gt;B2476</x:f>
        <x:v>0</x:v>
      </x:c>
      <x:c r="Q2476" s="1" t="str">
        <x:f aca="0">IF(D2476&gt;O2476,"Fail: operating hours exceed in-service hours",IF(D2476+M2476&gt;O2476,"Fail: operating + unavailable hours exceed in-service hours",IF(P2476,"Partial month: within in-service hours","OK")))</x:f>
        <x:v>OK</x:v>
      </x:c>
    </x:row>
    <x:row r="2477" ht="15" hidden="0" customHeight="1">
      <x:c r="A2477" s="1" t="s">
        <x:v>3047</x:v>
      </x:c>
      <x:c r="B2477" s="14" t="n">
        <x:v>46143</x:v>
      </x:c>
      <x:c r="C2477" s="1" t="n">
        <x:v>62.8</x:v>
      </x:c>
      <x:c r="D2477" s="1" t="n">
        <x:v>438.2</x:v>
      </x:c>
      <x:c r="E2477" s="1" t="n">
        <x:v>20</x:v>
      </x:c>
      <x:c r="F2477" s="1" t="n">
        <x:v>0</x:v>
      </x:c>
      <x:c r="G2477" s="1" t="n">
        <x:v>27</x:v>
      </x:c>
      <x:c r="H2477" s="1" t="n">
        <x:v>0</x:v>
      </x:c>
      <x:c r="I2477" s="1" t="n">
        <x:v>5</x:v>
      </x:c>
      <x:c r="J2477" s="1" t="n">
        <x:v>0.62</x:v>
      </x:c>
      <x:c r="K2477" s="1" t="n">
        <x:v>0</x:v>
      </x:c>
      <x:c r="L2477" s="1" t="n">
        <x:v>92.6</x:v>
      </x:c>
      <x:c r="M2477" s="1" t="n">
        <x:v>6.4</x:v>
      </x:c>
      <x:c r="N2477" s="1" t="n">
        <x:v>14.6</x:v>
      </x:c>
      <x:c r="O2477" s="1" t="n">
        <x:f aca="0">24*MAX(0,EOMONTH(B2477,0)-MAX(B2477,INDEX(Device_Inventory!$K$2:$K$1201,MATCH(A2477,Device_Inventory!$A$2:$A$1201,0)))+1)</x:f>
        <x:v>744</x:v>
      </x:c>
      <x:c r="P2477" s="11" t="b">
        <x:f aca="0">INDEX(Device_Inventory!$K$2:$K$1201,MATCH(A2477,Device_Inventory!$A$2:$A$1201,0))&gt;B2477</x:f>
        <x:v>0</x:v>
      </x:c>
      <x:c r="Q2477" s="1" t="str">
        <x:f aca="0">IF(D2477&gt;O2477,"Fail: operating hours exceed in-service hours",IF(D2477+M2477&gt;O2477,"Fail: operating + unavailable hours exceed in-service hours",IF(P2477,"Partial month: within in-service hours","OK")))</x:f>
        <x:v>OK</x:v>
      </x:c>
    </x:row>
    <x:row r="2478" ht="15" hidden="0" customHeight="1">
      <x:c r="A2478" s="1" t="s">
        <x:v>3047</x:v>
      </x:c>
      <x:c r="B2478" s="14" t="n">
        <x:v>46174</x:v>
      </x:c>
      <x:c r="C2478" s="1" t="n">
        <x:v>65</x:v>
      </x:c>
      <x:c r="D2478" s="1" t="n">
        <x:v>468.4</x:v>
      </x:c>
      <x:c r="E2478" s="1" t="n">
        <x:v>35</x:v>
      </x:c>
      <x:c r="F2478" s="1" t="n">
        <x:v>1</x:v>
      </x:c>
      <x:c r="G2478" s="1" t="n">
        <x:v>42</x:v>
      </x:c>
      <x:c r="H2478" s="1" t="n">
        <x:v>0</x:v>
      </x:c>
      <x:c r="I2478" s="1" t="n">
        <x:v>3</x:v>
      </x:c>
      <x:c r="J2478" s="1" t="n">
        <x:v>0.68</x:v>
      </x:c>
      <x:c r="K2478" s="1" t="n">
        <x:v>0</x:v>
      </x:c>
      <x:c r="L2478" s="1" t="n">
        <x:v>95.9</x:v>
      </x:c>
      <x:c r="M2478" s="1" t="n">
        <x:v>0</x:v>
      </x:c>
      <x:c r="N2478" s="1" t="n">
        <x:v>6.9</x:v>
      </x:c>
      <x:c r="O2478" s="1" t="n">
        <x:f aca="0">24*MAX(0,EOMONTH(B2478,0)-MAX(B2478,INDEX(Device_Inventory!$K$2:$K$1201,MATCH(A2478,Device_Inventory!$A$2:$A$1201,0)))+1)</x:f>
        <x:v>720</x:v>
      </x:c>
      <x:c r="P2478" s="11" t="b">
        <x:f aca="0">INDEX(Device_Inventory!$K$2:$K$1201,MATCH(A2478,Device_Inventory!$A$2:$A$1201,0))&gt;B2478</x:f>
        <x:v>0</x:v>
      </x:c>
      <x:c r="Q2478" s="1" t="str">
        <x:f aca="0">IF(D2478&gt;O2478,"Fail: operating hours exceed in-service hours",IF(D2478+M2478&gt;O2478,"Fail: operating + unavailable hours exceed in-service hours",IF(P2478,"Partial month: within in-service hours","OK")))</x:f>
        <x:v>OK</x:v>
      </x:c>
    </x:row>
    <x:row r="2479" ht="15" hidden="0" customHeight="1">
      <x:c r="A2479" s="1" t="s">
        <x:v>3047</x:v>
      </x:c>
      <x:c r="B2479" s="14" t="n">
        <x:v>46204</x:v>
      </x:c>
      <x:c r="C2479" s="1" t="n">
        <x:v>71.4</x:v>
      </x:c>
      <x:c r="D2479" s="1" t="n">
        <x:v>445.5</x:v>
      </x:c>
      <x:c r="E2479" s="1" t="n">
        <x:v>23</x:v>
      </x:c>
      <x:c r="F2479" s="1" t="n">
        <x:v>2</x:v>
      </x:c>
      <x:c r="G2479" s="1" t="n">
        <x:v>47</x:v>
      </x:c>
      <x:c r="H2479" s="1" t="n">
        <x:v>0</x:v>
      </x:c>
      <x:c r="I2479" s="1" t="n">
        <x:v>5</x:v>
      </x:c>
      <x:c r="J2479" s="1" t="n">
        <x:v>0.98</x:v>
      </x:c>
      <x:c r="K2479" s="1" t="n">
        <x:v>0</x:v>
      </x:c>
      <x:c r="L2479" s="1" t="n">
        <x:v>94.6</x:v>
      </x:c>
      <x:c r="M2479" s="1" t="n">
        <x:v>0</x:v>
      </x:c>
      <x:c r="N2479" s="1" t="n">
        <x:v>19.9</x:v>
      </x:c>
      <x:c r="O2479" s="1" t="n">
        <x:f aca="0">24*MAX(0,EOMONTH(B2479,0)-MAX(B2479,INDEX(Device_Inventory!$K$2:$K$1201,MATCH(A2479,Device_Inventory!$A$2:$A$1201,0)))+1)</x:f>
        <x:v>744</x:v>
      </x:c>
      <x:c r="P2479" s="11" t="b">
        <x:f aca="0">INDEX(Device_Inventory!$K$2:$K$1201,MATCH(A2479,Device_Inventory!$A$2:$A$1201,0))&gt;B2479</x:f>
        <x:v>0</x:v>
      </x:c>
      <x:c r="Q2479" s="1" t="str">
        <x:f aca="0">IF(D2479&gt;O2479,"Fail: operating hours exceed in-service hours",IF(D2479+M2479&gt;O2479,"Fail: operating + unavailable hours exceed in-service hours",IF(P2479,"Partial month: within in-service hours","OK")))</x:f>
        <x:v>OK</x:v>
      </x:c>
    </x:row>
    <x:row r="2480" ht="15" hidden="0" customHeight="1">
      <x:c r="A2480" s="1" t="s">
        <x:v>3050</x:v>
      </x:c>
      <x:c r="B2480" s="14" t="n">
        <x:v>46054</x:v>
      </x:c>
      <x:c r="C2480" s="1" t="n">
        <x:v>60.4</x:v>
      </x:c>
      <x:c r="D2480" s="1" t="n">
        <x:v>415.1</x:v>
      </x:c>
      <x:c r="E2480" s="1" t="n">
        <x:v>17</x:v>
      </x:c>
      <x:c r="F2480" s="1" t="n">
        <x:v>2</x:v>
      </x:c>
      <x:c r="G2480" s="1" t="n">
        <x:v>55</x:v>
      </x:c>
      <x:c r="H2480" s="1" t="n">
        <x:v>0</x:v>
      </x:c>
      <x:c r="I2480" s="1" t="n">
        <x:v>0</x:v>
      </x:c>
      <x:c r="J2480" s="1" t="n">
        <x:v>0.15</x:v>
      </x:c>
      <x:c r="K2480" s="1" t="n">
        <x:v>2</x:v>
      </x:c>
      <x:c r="L2480" s="1" t="n">
        <x:v>94.4</x:v>
      </x:c>
      <x:c r="M2480" s="1" t="n">
        <x:v>9.2</x:v>
      </x:c>
      <x:c r="N2480" s="1" t="n">
        <x:v>5.6</x:v>
      </x:c>
      <x:c r="O2480" s="1" t="n">
        <x:f aca="0">24*MAX(0,EOMONTH(B2480,0)-MAX(B2480,INDEX(Device_Inventory!$K$2:$K$1201,MATCH(A2480,Device_Inventory!$A$2:$A$1201,0)))+1)</x:f>
        <x:v>672</x:v>
      </x:c>
      <x:c r="P2480" s="11" t="b">
        <x:f aca="0">INDEX(Device_Inventory!$K$2:$K$1201,MATCH(A2480,Device_Inventory!$A$2:$A$1201,0))&gt;B2480</x:f>
        <x:v>0</x:v>
      </x:c>
      <x:c r="Q2480" s="1" t="str">
        <x:f aca="0">IF(D2480&gt;O2480,"Fail: operating hours exceed in-service hours",IF(D2480+M2480&gt;O2480,"Fail: operating + unavailable hours exceed in-service hours",IF(P2480,"Partial month: within in-service hours","OK")))</x:f>
        <x:v>OK</x:v>
      </x:c>
    </x:row>
    <x:row r="2481" ht="15" hidden="0" customHeight="1">
      <x:c r="A2481" s="1" t="s">
        <x:v>3050</x:v>
      </x:c>
      <x:c r="B2481" s="14" t="n">
        <x:v>46082</x:v>
      </x:c>
      <x:c r="C2481" s="1" t="n">
        <x:v>53.9</x:v>
      </x:c>
      <x:c r="D2481" s="1" t="n">
        <x:v>311.2</x:v>
      </x:c>
      <x:c r="E2481" s="1" t="n">
        <x:v>20</x:v>
      </x:c>
      <x:c r="F2481" s="1" t="n">
        <x:v>1</x:v>
      </x:c>
      <x:c r="G2481" s="1" t="n">
        <x:v>27</x:v>
      </x:c>
      <x:c r="H2481" s="1" t="n">
        <x:v>0</x:v>
      </x:c>
      <x:c r="I2481" s="1" t="n">
        <x:v>0</x:v>
      </x:c>
      <x:c r="J2481" s="1" t="n">
        <x:v>0.7</x:v>
      </x:c>
      <x:c r="K2481" s="1" t="n">
        <x:v>0</x:v>
      </x:c>
      <x:c r="L2481" s="1" t="n">
        <x:v>98</x:v>
      </x:c>
      <x:c r="M2481" s="1" t="n">
        <x:v>0</x:v>
      </x:c>
      <x:c r="N2481" s="1" t="n">
        <x:v>4.9</x:v>
      </x:c>
      <x:c r="O2481" s="1" t="n">
        <x:f aca="0">24*MAX(0,EOMONTH(B2481,0)-MAX(B2481,INDEX(Device_Inventory!$K$2:$K$1201,MATCH(A2481,Device_Inventory!$A$2:$A$1201,0)))+1)</x:f>
        <x:v>744</x:v>
      </x:c>
      <x:c r="P2481" s="11" t="b">
        <x:f aca="0">INDEX(Device_Inventory!$K$2:$K$1201,MATCH(A2481,Device_Inventory!$A$2:$A$1201,0))&gt;B2481</x:f>
        <x:v>0</x:v>
      </x:c>
      <x:c r="Q2481" s="1" t="str">
        <x:f aca="0">IF(D2481&gt;O2481,"Fail: operating hours exceed in-service hours",IF(D2481+M2481&gt;O2481,"Fail: operating + unavailable hours exceed in-service hours",IF(P2481,"Partial month: within in-service hours","OK")))</x:f>
        <x:v>OK</x:v>
      </x:c>
    </x:row>
    <x:row r="2482" ht="15" hidden="0" customHeight="1">
      <x:c r="A2482" s="1" t="s">
        <x:v>3050</x:v>
      </x:c>
      <x:c r="B2482" s="14" t="n">
        <x:v>46113</x:v>
      </x:c>
      <x:c r="C2482" s="1" t="n">
        <x:v>55.9</x:v>
      </x:c>
      <x:c r="D2482" s="1" t="n">
        <x:v>407.9</x:v>
      </x:c>
      <x:c r="E2482" s="1" t="n">
        <x:v>13</x:v>
      </x:c>
      <x:c r="F2482" s="1" t="n">
        <x:v>0</x:v>
      </x:c>
      <x:c r="G2482" s="1" t="n">
        <x:v>24</x:v>
      </x:c>
      <x:c r="H2482" s="1" t="n">
        <x:v>0</x:v>
      </x:c>
      <x:c r="I2482" s="1" t="n">
        <x:v>2</x:v>
      </x:c>
      <x:c r="J2482" s="1" t="n">
        <x:v>0.05</x:v>
      </x:c>
      <x:c r="K2482" s="1" t="n">
        <x:v>1</x:v>
      </x:c>
      <x:c r="L2482" s="1" t="n">
        <x:v>94.4</x:v>
      </x:c>
      <x:c r="M2482" s="1" t="n">
        <x:v>8.7</x:v>
      </x:c>
      <x:c r="N2482" s="1" t="n">
        <x:v>9.6</x:v>
      </x:c>
      <x:c r="O2482" s="1" t="n">
        <x:f aca="0">24*MAX(0,EOMONTH(B2482,0)-MAX(B2482,INDEX(Device_Inventory!$K$2:$K$1201,MATCH(A2482,Device_Inventory!$A$2:$A$1201,0)))+1)</x:f>
        <x:v>720</x:v>
      </x:c>
      <x:c r="P2482" s="11" t="b">
        <x:f aca="0">INDEX(Device_Inventory!$K$2:$K$1201,MATCH(A2482,Device_Inventory!$A$2:$A$1201,0))&gt;B2482</x:f>
        <x:v>0</x:v>
      </x:c>
      <x:c r="Q2482" s="1" t="str">
        <x:f aca="0">IF(D2482&gt;O2482,"Fail: operating hours exceed in-service hours",IF(D2482+M2482&gt;O2482,"Fail: operating + unavailable hours exceed in-service hours",IF(P2482,"Partial month: within in-service hours","OK")))</x:f>
        <x:v>OK</x:v>
      </x:c>
    </x:row>
    <x:row r="2483" ht="15" hidden="0" customHeight="1">
      <x:c r="A2483" s="1" t="s">
        <x:v>3050</x:v>
      </x:c>
      <x:c r="B2483" s="14" t="n">
        <x:v>46143</x:v>
      </x:c>
      <x:c r="C2483" s="1" t="n">
        <x:v>45.1</x:v>
      </x:c>
      <x:c r="D2483" s="1" t="n">
        <x:v>274</x:v>
      </x:c>
      <x:c r="E2483" s="1" t="n">
        <x:v>15</x:v>
      </x:c>
      <x:c r="F2483" s="1" t="n">
        <x:v>1</x:v>
      </x:c>
      <x:c r="G2483" s="1" t="n">
        <x:v>42</x:v>
      </x:c>
      <x:c r="H2483" s="1" t="n">
        <x:v>0</x:v>
      </x:c>
      <x:c r="I2483" s="1" t="n">
        <x:v>0</x:v>
      </x:c>
      <x:c r="J2483" s="1" t="n">
        <x:v>0.81</x:v>
      </x:c>
      <x:c r="K2483" s="1" t="n">
        <x:v>1</x:v>
      </x:c>
      <x:c r="L2483" s="1" t="n">
        <x:v>97.9</x:v>
      </x:c>
      <x:c r="M2483" s="1" t="n">
        <x:v>6.8</x:v>
      </x:c>
      <x:c r="N2483" s="1" t="n">
        <x:v>10.5</x:v>
      </x:c>
      <x:c r="O2483" s="1" t="n">
        <x:f aca="0">24*MAX(0,EOMONTH(B2483,0)-MAX(B2483,INDEX(Device_Inventory!$K$2:$K$1201,MATCH(A2483,Device_Inventory!$A$2:$A$1201,0)))+1)</x:f>
        <x:v>744</x:v>
      </x:c>
      <x:c r="P2483" s="11" t="b">
        <x:f aca="0">INDEX(Device_Inventory!$K$2:$K$1201,MATCH(A2483,Device_Inventory!$A$2:$A$1201,0))&gt;B2483</x:f>
        <x:v>0</x:v>
      </x:c>
      <x:c r="Q2483" s="1" t="str">
        <x:f aca="0">IF(D2483&gt;O2483,"Fail: operating hours exceed in-service hours",IF(D2483+M2483&gt;O2483,"Fail: operating + unavailable hours exceed in-service hours",IF(P2483,"Partial month: within in-service hours","OK")))</x:f>
        <x:v>OK</x:v>
      </x:c>
    </x:row>
    <x:row r="2484" ht="15" hidden="0" customHeight="1">
      <x:c r="A2484" s="1" t="s">
        <x:v>3050</x:v>
      </x:c>
      <x:c r="B2484" s="14" t="n">
        <x:v>46174</x:v>
      </x:c>
      <x:c r="C2484" s="1" t="n">
        <x:v>22</x:v>
      </x:c>
      <x:c r="D2484" s="1" t="n">
        <x:v>132.9</x:v>
      </x:c>
      <x:c r="E2484" s="1" t="n">
        <x:v>7</x:v>
      </x:c>
      <x:c r="F2484" s="1" t="n">
        <x:v>1</x:v>
      </x:c>
      <x:c r="G2484" s="1" t="n">
        <x:v>33</x:v>
      </x:c>
      <x:c r="H2484" s="1" t="n">
        <x:v>0</x:v>
      </x:c>
      <x:c r="I2484" s="1" t="n">
        <x:v>3</x:v>
      </x:c>
      <x:c r="J2484" s="1" t="n">
        <x:v>0.29</x:v>
      </x:c>
      <x:c r="K2484" s="1" t="n">
        <x:v>0</x:v>
      </x:c>
      <x:c r="L2484" s="1" t="n">
        <x:v>93.2</x:v>
      </x:c>
      <x:c r="M2484" s="1" t="n">
        <x:v>4.2</x:v>
      </x:c>
      <x:c r="N2484" s="1" t="n">
        <x:v>3.5</x:v>
      </x:c>
      <x:c r="O2484" s="1" t="n">
        <x:f aca="0">24*MAX(0,EOMONTH(B2484,0)-MAX(B2484,INDEX(Device_Inventory!$K$2:$K$1201,MATCH(A2484,Device_Inventory!$A$2:$A$1201,0)))+1)</x:f>
        <x:v>720</x:v>
      </x:c>
      <x:c r="P2484" s="11" t="b">
        <x:f aca="0">INDEX(Device_Inventory!$K$2:$K$1201,MATCH(A2484,Device_Inventory!$A$2:$A$1201,0))&gt;B2484</x:f>
        <x:v>0</x:v>
      </x:c>
      <x:c r="Q2484" s="1" t="str">
        <x:f aca="0">IF(D2484&gt;O2484,"Fail: operating hours exceed in-service hours",IF(D2484+M2484&gt;O2484,"Fail: operating + unavailable hours exceed in-service hours",IF(P2484,"Partial month: within in-service hours","OK")))</x:f>
        <x:v>OK</x:v>
      </x:c>
    </x:row>
    <x:row r="2485" ht="15" hidden="0" customHeight="1">
      <x:c r="A2485" s="1" t="s">
        <x:v>3050</x:v>
      </x:c>
      <x:c r="B2485" s="14" t="n">
        <x:v>46204</x:v>
      </x:c>
      <x:c r="C2485" s="1" t="n">
        <x:v>40.3</x:v>
      </x:c>
      <x:c r="D2485" s="1" t="n">
        <x:v>282.1</x:v>
      </x:c>
      <x:c r="E2485" s="1" t="n">
        <x:v>19</x:v>
      </x:c>
      <x:c r="F2485" s="1" t="n">
        <x:v>2</x:v>
      </x:c>
      <x:c r="G2485" s="1" t="n">
        <x:v>33</x:v>
      </x:c>
      <x:c r="H2485" s="1" t="n">
        <x:v>0</x:v>
      </x:c>
      <x:c r="I2485" s="1" t="n">
        <x:v>0</x:v>
      </x:c>
      <x:c r="J2485" s="1" t="n">
        <x:v>0.14</x:v>
      </x:c>
      <x:c r="K2485" s="1" t="n">
        <x:v>0</x:v>
      </x:c>
      <x:c r="L2485" s="1" t="n">
        <x:v>93.2</x:v>
      </x:c>
      <x:c r="M2485" s="1" t="n">
        <x:v>5.2</x:v>
      </x:c>
      <x:c r="N2485" s="1" t="n">
        <x:v>3.8</x:v>
      </x:c>
      <x:c r="O2485" s="1" t="n">
        <x:f aca="0">24*MAX(0,EOMONTH(B2485,0)-MAX(B2485,INDEX(Device_Inventory!$K$2:$K$1201,MATCH(A2485,Device_Inventory!$A$2:$A$1201,0)))+1)</x:f>
        <x:v>744</x:v>
      </x:c>
      <x:c r="P2485" s="11" t="b">
        <x:f aca="0">INDEX(Device_Inventory!$K$2:$K$1201,MATCH(A2485,Device_Inventory!$A$2:$A$1201,0))&gt;B2485</x:f>
        <x:v>0</x:v>
      </x:c>
      <x:c r="Q2485" s="1" t="str">
        <x:f aca="0">IF(D2485&gt;O2485,"Fail: operating hours exceed in-service hours",IF(D2485+M2485&gt;O2485,"Fail: operating + unavailable hours exceed in-service hours",IF(P2485,"Partial month: within in-service hours","OK")))</x:f>
        <x:v>OK</x:v>
      </x:c>
    </x:row>
    <x:row r="2486" ht="15" hidden="0" customHeight="1">
      <x:c r="A2486" s="1" t="s">
        <x:v>1078</x:v>
      </x:c>
      <x:c r="B2486" s="14" t="n">
        <x:v>46054</x:v>
      </x:c>
      <x:c r="C2486" s="1" t="n">
        <x:v>66.7</x:v>
      </x:c>
      <x:c r="D2486" s="1" t="n">
        <x:v>476</x:v>
      </x:c>
      <x:c r="E2486" s="1" t="n">
        <x:v>17</x:v>
      </x:c>
      <x:c r="F2486" s="1" t="n">
        <x:v>1</x:v>
      </x:c>
      <x:c r="G2486" s="1" t="n">
        <x:v>21</x:v>
      </x:c>
      <x:c r="H2486" s="1" t="n">
        <x:v>0</x:v>
      </x:c>
      <x:c r="I2486" s="1" t="n">
        <x:v>3</x:v>
      </x:c>
      <x:c r="J2486" s="1" t="n">
        <x:v>0.78</x:v>
      </x:c>
      <x:c r="K2486" s="1" t="n">
        <x:v>0</x:v>
      </x:c>
      <x:c r="L2486" s="1" t="n">
        <x:v>95.4</x:v>
      </x:c>
      <x:c r="M2486" s="1" t="n">
        <x:v>2.9</x:v>
      </x:c>
      <x:c r="N2486" s="1" t="n">
        <x:v>10.4</x:v>
      </x:c>
      <x:c r="O2486" s="1" t="n">
        <x:f aca="0">24*MAX(0,EOMONTH(B2486,0)-MAX(B2486,INDEX(Device_Inventory!$K$2:$K$1201,MATCH(A2486,Device_Inventory!$A$2:$A$1201,0)))+1)</x:f>
        <x:v>672</x:v>
      </x:c>
      <x:c r="P2486" s="11" t="b">
        <x:f aca="0">INDEX(Device_Inventory!$K$2:$K$1201,MATCH(A2486,Device_Inventory!$A$2:$A$1201,0))&gt;B2486</x:f>
        <x:v>0</x:v>
      </x:c>
      <x:c r="Q2486" s="1" t="str">
        <x:f aca="0">IF(D2486&gt;O2486,"Fail: operating hours exceed in-service hours",IF(D2486+M2486&gt;O2486,"Fail: operating + unavailable hours exceed in-service hours",IF(P2486,"Partial month: within in-service hours","OK")))</x:f>
        <x:v>OK</x:v>
      </x:c>
    </x:row>
    <x:row r="2487" ht="15" hidden="0" customHeight="1">
      <x:c r="A2487" s="1" t="s">
        <x:v>1078</x:v>
      </x:c>
      <x:c r="B2487" s="14" t="n">
        <x:v>46082</x:v>
      </x:c>
      <x:c r="C2487" s="1" t="n">
        <x:v>51.4</x:v>
      </x:c>
      <x:c r="D2487" s="1" t="n">
        <x:v>287.3</x:v>
      </x:c>
      <x:c r="E2487" s="1" t="n">
        <x:v>7</x:v>
      </x:c>
      <x:c r="F2487" s="1" t="n">
        <x:v>1</x:v>
      </x:c>
      <x:c r="G2487" s="1" t="n">
        <x:v>35</x:v>
      </x:c>
      <x:c r="H2487" s="1" t="n">
        <x:v>1</x:v>
      </x:c>
      <x:c r="I2487" s="1" t="n">
        <x:v>0</x:v>
      </x:c>
      <x:c r="J2487" s="1" t="n">
        <x:v>1.04</x:v>
      </x:c>
      <x:c r="K2487" s="1" t="n">
        <x:v>0</x:v>
      </x:c>
      <x:c r="L2487" s="1" t="n">
        <x:v>95.4</x:v>
      </x:c>
      <x:c r="M2487" s="1" t="n">
        <x:v>0</x:v>
      </x:c>
      <x:c r="N2487" s="1" t="n">
        <x:v>11.1</x:v>
      </x:c>
      <x:c r="O2487" s="1" t="n">
        <x:f aca="0">24*MAX(0,EOMONTH(B2487,0)-MAX(B2487,INDEX(Device_Inventory!$K$2:$K$1201,MATCH(A2487,Device_Inventory!$A$2:$A$1201,0)))+1)</x:f>
        <x:v>744</x:v>
      </x:c>
      <x:c r="P2487" s="11" t="b">
        <x:f aca="0">INDEX(Device_Inventory!$K$2:$K$1201,MATCH(A2487,Device_Inventory!$A$2:$A$1201,0))&gt;B2487</x:f>
        <x:v>0</x:v>
      </x:c>
      <x:c r="Q2487" s="1" t="str">
        <x:f aca="0">IF(D2487&gt;O2487,"Fail: operating hours exceed in-service hours",IF(D2487+M2487&gt;O2487,"Fail: operating + unavailable hours exceed in-service hours",IF(P2487,"Partial month: within in-service hours","OK")))</x:f>
        <x:v>OK</x:v>
      </x:c>
    </x:row>
    <x:row r="2488" ht="15" hidden="0" customHeight="1">
      <x:c r="A2488" s="1" t="s">
        <x:v>1078</x:v>
      </x:c>
      <x:c r="B2488" s="14" t="n">
        <x:v>46113</x:v>
      </x:c>
      <x:c r="C2488" s="1" t="n">
        <x:v>46.2</x:v>
      </x:c>
      <x:c r="D2488" s="1" t="n">
        <x:v>260</x:v>
      </x:c>
      <x:c r="E2488" s="1" t="n">
        <x:v>10</x:v>
      </x:c>
      <x:c r="F2488" s="1" t="n">
        <x:v>0</x:v>
      </x:c>
      <x:c r="G2488" s="1" t="n">
        <x:v>22</x:v>
      </x:c>
      <x:c r="H2488" s="1" t="n">
        <x:v>0</x:v>
      </x:c>
      <x:c r="I2488" s="1" t="n">
        <x:v>2</x:v>
      </x:c>
      <x:c r="J2488" s="1" t="n">
        <x:v>1.01</x:v>
      </x:c>
      <x:c r="K2488" s="1" t="n">
        <x:v>0</x:v>
      </x:c>
      <x:c r="L2488" s="1" t="n">
        <x:v>97.9</x:v>
      </x:c>
      <x:c r="M2488" s="1" t="n">
        <x:v>11.9</x:v>
      </x:c>
      <x:c r="N2488" s="1" t="n">
        <x:v>12.1</x:v>
      </x:c>
      <x:c r="O2488" s="1" t="n">
        <x:f aca="0">24*MAX(0,EOMONTH(B2488,0)-MAX(B2488,INDEX(Device_Inventory!$K$2:$K$1201,MATCH(A2488,Device_Inventory!$A$2:$A$1201,0)))+1)</x:f>
        <x:v>720</x:v>
      </x:c>
      <x:c r="P2488" s="11" t="b">
        <x:f aca="0">INDEX(Device_Inventory!$K$2:$K$1201,MATCH(A2488,Device_Inventory!$A$2:$A$1201,0))&gt;B2488</x:f>
        <x:v>0</x:v>
      </x:c>
      <x:c r="Q2488" s="1" t="str">
        <x:f aca="0">IF(D2488&gt;O2488,"Fail: operating hours exceed in-service hours",IF(D2488+M2488&gt;O2488,"Fail: operating + unavailable hours exceed in-service hours",IF(P2488,"Partial month: within in-service hours","OK")))</x:f>
        <x:v>OK</x:v>
      </x:c>
    </x:row>
    <x:row r="2489" ht="15" hidden="0" customHeight="1">
      <x:c r="A2489" s="1" t="s">
        <x:v>1078</x:v>
      </x:c>
      <x:c r="B2489" s="14" t="n">
        <x:v>46143</x:v>
      </x:c>
      <x:c r="C2489" s="1" t="n">
        <x:v>78</x:v>
      </x:c>
      <x:c r="D2489" s="1" t="n">
        <x:v>478.3</x:v>
      </x:c>
      <x:c r="E2489" s="1" t="n">
        <x:v>25</x:v>
      </x:c>
      <x:c r="F2489" s="1" t="n">
        <x:v>3</x:v>
      </x:c>
      <x:c r="G2489" s="1" t="n">
        <x:v>37</x:v>
      </x:c>
      <x:c r="H2489" s="1" t="n">
        <x:v>0</x:v>
      </x:c>
      <x:c r="I2489" s="1" t="n">
        <x:v>5</x:v>
      </x:c>
      <x:c r="J2489" s="1" t="n">
        <x:v>1.13</x:v>
      </x:c>
      <x:c r="K2489" s="1" t="n">
        <x:v>0</x:v>
      </x:c>
      <x:c r="L2489" s="1" t="n">
        <x:v>94.8</x:v>
      </x:c>
      <x:c r="M2489" s="1" t="n">
        <x:v>0</x:v>
      </x:c>
      <x:c r="N2489" s="1" t="n">
        <x:v>23.3</x:v>
      </x:c>
      <x:c r="O2489" s="1" t="n">
        <x:f aca="0">24*MAX(0,EOMONTH(B2489,0)-MAX(B2489,INDEX(Device_Inventory!$K$2:$K$1201,MATCH(A2489,Device_Inventory!$A$2:$A$1201,0)))+1)</x:f>
        <x:v>744</x:v>
      </x:c>
      <x:c r="P2489" s="11" t="b">
        <x:f aca="0">INDEX(Device_Inventory!$K$2:$K$1201,MATCH(A2489,Device_Inventory!$A$2:$A$1201,0))&gt;B2489</x:f>
        <x:v>0</x:v>
      </x:c>
      <x:c r="Q2489" s="1" t="str">
        <x:f aca="0">IF(D2489&gt;O2489,"Fail: operating hours exceed in-service hours",IF(D2489+M2489&gt;O2489,"Fail: operating + unavailable hours exceed in-service hours",IF(P2489,"Partial month: within in-service hours","OK")))</x:f>
        <x:v>OK</x:v>
      </x:c>
    </x:row>
    <x:row r="2490" ht="15" hidden="0" customHeight="1">
      <x:c r="A2490" s="1" t="s">
        <x:v>1078</x:v>
      </x:c>
      <x:c r="B2490" s="14" t="n">
        <x:v>46174</x:v>
      </x:c>
      <x:c r="C2490" s="1" t="n">
        <x:v>65.3</x:v>
      </x:c>
      <x:c r="D2490" s="1" t="n">
        <x:v>464.7</x:v>
      </x:c>
      <x:c r="E2490" s="1" t="n">
        <x:v>15</x:v>
      </x:c>
      <x:c r="F2490" s="1" t="n">
        <x:v>0</x:v>
      </x:c>
      <x:c r="G2490" s="1" t="n">
        <x:v>39</x:v>
      </x:c>
      <x:c r="H2490" s="1" t="n">
        <x:v>0</x:v>
      </x:c>
      <x:c r="I2490" s="1" t="n">
        <x:v>2</x:v>
      </x:c>
      <x:c r="J2490" s="1" t="n">
        <x:v>0.13</x:v>
      </x:c>
      <x:c r="K2490" s="1" t="n">
        <x:v>0</x:v>
      </x:c>
      <x:c r="L2490" s="1" t="n">
        <x:v>95</x:v>
      </x:c>
      <x:c r="M2490" s="1" t="n">
        <x:v>0</x:v>
      </x:c>
      <x:c r="N2490" s="1" t="n">
        <x:v>16.4</x:v>
      </x:c>
      <x:c r="O2490" s="1" t="n">
        <x:f aca="0">24*MAX(0,EOMONTH(B2490,0)-MAX(B2490,INDEX(Device_Inventory!$K$2:$K$1201,MATCH(A2490,Device_Inventory!$A$2:$A$1201,0)))+1)</x:f>
        <x:v>720</x:v>
      </x:c>
      <x:c r="P2490" s="11" t="b">
        <x:f aca="0">INDEX(Device_Inventory!$K$2:$K$1201,MATCH(A2490,Device_Inventory!$A$2:$A$1201,0))&gt;B2490</x:f>
        <x:v>0</x:v>
      </x:c>
      <x:c r="Q2490" s="1" t="str">
        <x:f aca="0">IF(D2490&gt;O2490,"Fail: operating hours exceed in-service hours",IF(D2490+M2490&gt;O2490,"Fail: operating + unavailable hours exceed in-service hours",IF(P2490,"Partial month: within in-service hours","OK")))</x:f>
        <x:v>OK</x:v>
      </x:c>
    </x:row>
    <x:row r="2491" ht="15" hidden="0" customHeight="1">
      <x:c r="A2491" s="1" t="s">
        <x:v>1078</x:v>
      </x:c>
      <x:c r="B2491" s="14" t="n">
        <x:v>46204</x:v>
      </x:c>
      <x:c r="C2491" s="1" t="n">
        <x:v>51.8</x:v>
      </x:c>
      <x:c r="D2491" s="1" t="n">
        <x:v>293</x:v>
      </x:c>
      <x:c r="E2491" s="1" t="n">
        <x:v>15</x:v>
      </x:c>
      <x:c r="F2491" s="1" t="n">
        <x:v>0</x:v>
      </x:c>
      <x:c r="G2491" s="1" t="n">
        <x:v>27</x:v>
      </x:c>
      <x:c r="H2491" s="1" t="n">
        <x:v>0</x:v>
      </x:c>
      <x:c r="I2491" s="1" t="n">
        <x:v>0</x:v>
      </x:c>
      <x:c r="J2491" s="1" t="n">
        <x:v>0</x:v>
      </x:c>
      <x:c r="K2491" s="1" t="n">
        <x:v>0</x:v>
      </x:c>
      <x:c r="L2491" s="1" t="n">
        <x:v>94.8</x:v>
      </x:c>
      <x:c r="M2491" s="1" t="n">
        <x:v>0</x:v>
      </x:c>
      <x:c r="N2491" s="1" t="n">
        <x:v>9.5</x:v>
      </x:c>
      <x:c r="O2491" s="1" t="n">
        <x:f aca="0">24*MAX(0,EOMONTH(B2491,0)-MAX(B2491,INDEX(Device_Inventory!$K$2:$K$1201,MATCH(A2491,Device_Inventory!$A$2:$A$1201,0)))+1)</x:f>
        <x:v>744</x:v>
      </x:c>
      <x:c r="P2491" s="11" t="b">
        <x:f aca="0">INDEX(Device_Inventory!$K$2:$K$1201,MATCH(A2491,Device_Inventory!$A$2:$A$1201,0))&gt;B2491</x:f>
        <x:v>0</x:v>
      </x:c>
      <x:c r="Q2491" s="1" t="str">
        <x:f aca="0">IF(D2491&gt;O2491,"Fail: operating hours exceed in-service hours",IF(D2491+M2491&gt;O2491,"Fail: operating + unavailable hours exceed in-service hours",IF(P2491,"Partial month: within in-service hours","OK")))</x:f>
        <x:v>OK</x:v>
      </x:c>
    </x:row>
    <x:row r="2492" ht="15" hidden="0" customHeight="1">
      <x:c r="A2492" s="1" t="s">
        <x:v>1080</x:v>
      </x:c>
      <x:c r="B2492" s="14" t="n">
        <x:v>46054</x:v>
      </x:c>
      <x:c r="C2492" s="1" t="n">
        <x:v>66.5</x:v>
      </x:c>
      <x:c r="D2492" s="1" t="n">
        <x:v>402.9</x:v>
      </x:c>
      <x:c r="E2492" s="1" t="n">
        <x:v>4</x:v>
      </x:c>
      <x:c r="F2492" s="1" t="n">
        <x:v>4</x:v>
      </x:c>
      <x:c r="G2492" s="1" t="n">
        <x:v>25</x:v>
      </x:c>
      <x:c r="H2492" s="1" t="n">
        <x:v>0</x:v>
      </x:c>
      <x:c r="I2492" s="1" t="n">
        <x:v>1</x:v>
      </x:c>
      <x:c r="J2492" s="1" t="n">
        <x:v>0.81</x:v>
      </x:c>
      <x:c r="K2492" s="1" t="n">
        <x:v>0</x:v>
      </x:c>
      <x:c r="L2492" s="1" t="n">
        <x:v>98.7</x:v>
      </x:c>
      <x:c r="M2492" s="1" t="n">
        <x:v>8.9</x:v>
      </x:c>
      <x:c r="N2492" s="1" t="n">
        <x:v>7.3</x:v>
      </x:c>
      <x:c r="O2492" s="1" t="n">
        <x:f aca="0">24*MAX(0,EOMONTH(B2492,0)-MAX(B2492,INDEX(Device_Inventory!$K$2:$K$1201,MATCH(A2492,Device_Inventory!$A$2:$A$1201,0)))+1)</x:f>
        <x:v>672</x:v>
      </x:c>
      <x:c r="P2492" s="11" t="b">
        <x:f aca="0">INDEX(Device_Inventory!$K$2:$K$1201,MATCH(A2492,Device_Inventory!$A$2:$A$1201,0))&gt;B2492</x:f>
        <x:v>0</x:v>
      </x:c>
      <x:c r="Q2492" s="1" t="str">
        <x:f aca="0">IF(D2492&gt;O2492,"Fail: operating hours exceed in-service hours",IF(D2492+M2492&gt;O2492,"Fail: operating + unavailable hours exceed in-service hours",IF(P2492,"Partial month: within in-service hours","OK")))</x:f>
        <x:v>OK</x:v>
      </x:c>
    </x:row>
    <x:row r="2493" ht="15" hidden="0" customHeight="1">
      <x:c r="A2493" s="1" t="s">
        <x:v>1080</x:v>
      </x:c>
      <x:c r="B2493" s="14" t="n">
        <x:v>46082</x:v>
      </x:c>
      <x:c r="C2493" s="1" t="n">
        <x:v>57.3</x:v>
      </x:c>
      <x:c r="D2493" s="1" t="n">
        <x:v>399.8</x:v>
      </x:c>
      <x:c r="E2493" s="1" t="n">
        <x:v>22</x:v>
      </x:c>
      <x:c r="F2493" s="1" t="n">
        <x:v>1</x:v>
      </x:c>
      <x:c r="G2493" s="1" t="n">
        <x:v>35</x:v>
      </x:c>
      <x:c r="H2493" s="1" t="n">
        <x:v>0</x:v>
      </x:c>
      <x:c r="I2493" s="1" t="n">
        <x:v>2</x:v>
      </x:c>
      <x:c r="J2493" s="1" t="n">
        <x:v>0</x:v>
      </x:c>
      <x:c r="K2493" s="1" t="n">
        <x:v>0</x:v>
      </x:c>
      <x:c r="L2493" s="1" t="n">
        <x:v>94.3</x:v>
      </x:c>
      <x:c r="M2493" s="1" t="n">
        <x:v>0</x:v>
      </x:c>
      <x:c r="N2493" s="1" t="n">
        <x:v>6</x:v>
      </x:c>
      <x:c r="O2493" s="1" t="n">
        <x:f aca="0">24*MAX(0,EOMONTH(B2493,0)-MAX(B2493,INDEX(Device_Inventory!$K$2:$K$1201,MATCH(A2493,Device_Inventory!$A$2:$A$1201,0)))+1)</x:f>
        <x:v>744</x:v>
      </x:c>
      <x:c r="P2493" s="11" t="b">
        <x:f aca="0">INDEX(Device_Inventory!$K$2:$K$1201,MATCH(A2493,Device_Inventory!$A$2:$A$1201,0))&gt;B2493</x:f>
        <x:v>0</x:v>
      </x:c>
      <x:c r="Q2493" s="1" t="str">
        <x:f aca="0">IF(D2493&gt;O2493,"Fail: operating hours exceed in-service hours",IF(D2493+M2493&gt;O2493,"Fail: operating + unavailable hours exceed in-service hours",IF(P2493,"Partial month: within in-service hours","OK")))</x:f>
        <x:v>OK</x:v>
      </x:c>
    </x:row>
    <x:row r="2494" ht="15" hidden="0" customHeight="1">
      <x:c r="A2494" s="1" t="s">
        <x:v>1080</x:v>
      </x:c>
      <x:c r="B2494" s="14" t="n">
        <x:v>46113</x:v>
      </x:c>
      <x:c r="C2494" s="1" t="n">
        <x:v>30.6</x:v>
      </x:c>
      <x:c r="D2494" s="1" t="n">
        <x:v>171.7</x:v>
      </x:c>
      <x:c r="E2494" s="1" t="n">
        <x:v>0</x:v>
      </x:c>
      <x:c r="F2494" s="1" t="n">
        <x:v>0</x:v>
      </x:c>
      <x:c r="G2494" s="1" t="n">
        <x:v>30</x:v>
      </x:c>
      <x:c r="H2494" s="1" t="n">
        <x:v>1</x:v>
      </x:c>
      <x:c r="I2494" s="1" t="n">
        <x:v>3</x:v>
      </x:c>
      <x:c r="J2494" s="1" t="n">
        <x:v>0.54</x:v>
      </x:c>
      <x:c r="K2494" s="1" t="n">
        <x:v>0</x:v>
      </x:c>
      <x:c r="L2494" s="1" t="n">
        <x:v>99.1</x:v>
      </x:c>
      <x:c r="M2494" s="1" t="n">
        <x:v>1.7</x:v>
      </x:c>
      <x:c r="N2494" s="1" t="n">
        <x:v>3.8</x:v>
      </x:c>
      <x:c r="O2494" s="1" t="n">
        <x:f aca="0">24*MAX(0,EOMONTH(B2494,0)-MAX(B2494,INDEX(Device_Inventory!$K$2:$K$1201,MATCH(A2494,Device_Inventory!$A$2:$A$1201,0)))+1)</x:f>
        <x:v>720</x:v>
      </x:c>
      <x:c r="P2494" s="11" t="b">
        <x:f aca="0">INDEX(Device_Inventory!$K$2:$K$1201,MATCH(A2494,Device_Inventory!$A$2:$A$1201,0))&gt;B2494</x:f>
        <x:v>0</x:v>
      </x:c>
      <x:c r="Q2494" s="1" t="str">
        <x:f aca="0">IF(D2494&gt;O2494,"Fail: operating hours exceed in-service hours",IF(D2494+M2494&gt;O2494,"Fail: operating + unavailable hours exceed in-service hours",IF(P2494,"Partial month: within in-service hours","OK")))</x:f>
        <x:v>OK</x:v>
      </x:c>
    </x:row>
    <x:row r="2495" ht="15" hidden="0" customHeight="1">
      <x:c r="A2495" s="1" t="s">
        <x:v>1080</x:v>
      </x:c>
      <x:c r="B2495" s="14" t="n">
        <x:v>46143</x:v>
      </x:c>
      <x:c r="C2495" s="1" t="n">
        <x:v>51.7</x:v>
      </x:c>
      <x:c r="D2495" s="1" t="n">
        <x:v>314.6</x:v>
      </x:c>
      <x:c r="E2495" s="1" t="n">
        <x:v>18</x:v>
      </x:c>
      <x:c r="F2495" s="1" t="n">
        <x:v>1</x:v>
      </x:c>
      <x:c r="G2495" s="1" t="n">
        <x:v>43</x:v>
      </x:c>
      <x:c r="H2495" s="1" t="n">
        <x:v>0</x:v>
      </x:c>
      <x:c r="I2495" s="1" t="n">
        <x:v>3</x:v>
      </x:c>
      <x:c r="J2495" s="1" t="n">
        <x:v>0.45</x:v>
      </x:c>
      <x:c r="K2495" s="1" t="n">
        <x:v>0</x:v>
      </x:c>
      <x:c r="L2495" s="1" t="n">
        <x:v>92.7</x:v>
      </x:c>
      <x:c r="M2495" s="1" t="n">
        <x:v>1</x:v>
      </x:c>
      <x:c r="N2495" s="1" t="n">
        <x:v>4.4</x:v>
      </x:c>
      <x:c r="O2495" s="1" t="n">
        <x:f aca="0">24*MAX(0,EOMONTH(B2495,0)-MAX(B2495,INDEX(Device_Inventory!$K$2:$K$1201,MATCH(A2495,Device_Inventory!$A$2:$A$1201,0)))+1)</x:f>
        <x:v>744</x:v>
      </x:c>
      <x:c r="P2495" s="11" t="b">
        <x:f aca="0">INDEX(Device_Inventory!$K$2:$K$1201,MATCH(A2495,Device_Inventory!$A$2:$A$1201,0))&gt;B2495</x:f>
        <x:v>0</x:v>
      </x:c>
      <x:c r="Q2495" s="1" t="str">
        <x:f aca="0">IF(D2495&gt;O2495,"Fail: operating hours exceed in-service hours",IF(D2495+M2495&gt;O2495,"Fail: operating + unavailable hours exceed in-service hours",IF(P2495,"Partial month: within in-service hours","OK")))</x:f>
        <x:v>OK</x:v>
      </x:c>
    </x:row>
    <x:row r="2496" ht="15" hidden="0" customHeight="1">
      <x:c r="A2496" s="1" t="s">
        <x:v>1080</x:v>
      </x:c>
      <x:c r="B2496" s="14" t="n">
        <x:v>46174</x:v>
      </x:c>
      <x:c r="C2496" s="1" t="n">
        <x:v>54.1</x:v>
      </x:c>
      <x:c r="D2496" s="1" t="n">
        <x:v>368.5</x:v>
      </x:c>
      <x:c r="E2496" s="1" t="n">
        <x:v>13</x:v>
      </x:c>
      <x:c r="F2496" s="1" t="n">
        <x:v>2</x:v>
      </x:c>
      <x:c r="G2496" s="1" t="n">
        <x:v>28</x:v>
      </x:c>
      <x:c r="H2496" s="1" t="n">
        <x:v>0</x:v>
      </x:c>
      <x:c r="I2496" s="1" t="n">
        <x:v>0</x:v>
      </x:c>
      <x:c r="J2496" s="1" t="n">
        <x:v>0</x:v>
      </x:c>
      <x:c r="K2496" s="1" t="n">
        <x:v>1</x:v>
      </x:c>
      <x:c r="L2496" s="1" t="n">
        <x:v>93.3</x:v>
      </x:c>
      <x:c r="M2496" s="1" t="n">
        <x:v>0.5</x:v>
      </x:c>
      <x:c r="N2496" s="1" t="n">
        <x:v>8.8</x:v>
      </x:c>
      <x:c r="O2496" s="1" t="n">
        <x:f aca="0">24*MAX(0,EOMONTH(B2496,0)-MAX(B2496,INDEX(Device_Inventory!$K$2:$K$1201,MATCH(A2496,Device_Inventory!$A$2:$A$1201,0)))+1)</x:f>
        <x:v>720</x:v>
      </x:c>
      <x:c r="P2496" s="11" t="b">
        <x:f aca="0">INDEX(Device_Inventory!$K$2:$K$1201,MATCH(A2496,Device_Inventory!$A$2:$A$1201,0))&gt;B2496</x:f>
        <x:v>0</x:v>
      </x:c>
      <x:c r="Q2496" s="1" t="str">
        <x:f aca="0">IF(D2496&gt;O2496,"Fail: operating hours exceed in-service hours",IF(D2496+M2496&gt;O2496,"Fail: operating + unavailable hours exceed in-service hours",IF(P2496,"Partial month: within in-service hours","OK")))</x:f>
        <x:v>OK</x:v>
      </x:c>
    </x:row>
    <x:row r="2497" ht="15" hidden="0" customHeight="1">
      <x:c r="A2497" s="1" t="s">
        <x:v>1080</x:v>
      </x:c>
      <x:c r="B2497" s="14" t="n">
        <x:v>46204</x:v>
      </x:c>
      <x:c r="C2497" s="1" t="n">
        <x:v>50.8</x:v>
      </x:c>
      <x:c r="D2497" s="1" t="n">
        <x:v>288.7</x:v>
      </x:c>
      <x:c r="E2497" s="1" t="n">
        <x:v>16</x:v>
      </x:c>
      <x:c r="F2497" s="1" t="n">
        <x:v>1</x:v>
      </x:c>
      <x:c r="G2497" s="1" t="n">
        <x:v>17</x:v>
      </x:c>
      <x:c r="H2497" s="1" t="n">
        <x:v>0</x:v>
      </x:c>
      <x:c r="I2497" s="1" t="n">
        <x:v>1</x:v>
      </x:c>
      <x:c r="J2497" s="1" t="n">
        <x:v>0.6</x:v>
      </x:c>
      <x:c r="K2497" s="1" t="n">
        <x:v>0</x:v>
      </x:c>
      <x:c r="L2497" s="1" t="n">
        <x:v>94.8</x:v>
      </x:c>
      <x:c r="M2497" s="1" t="n">
        <x:v>0</x:v>
      </x:c>
      <x:c r="N2497" s="1" t="n">
        <x:v>5.1</x:v>
      </x:c>
      <x:c r="O2497" s="1" t="n">
        <x:f aca="0">24*MAX(0,EOMONTH(B2497,0)-MAX(B2497,INDEX(Device_Inventory!$K$2:$K$1201,MATCH(A2497,Device_Inventory!$A$2:$A$1201,0)))+1)</x:f>
        <x:v>744</x:v>
      </x:c>
      <x:c r="P2497" s="11" t="b">
        <x:f aca="0">INDEX(Device_Inventory!$K$2:$K$1201,MATCH(A2497,Device_Inventory!$A$2:$A$1201,0))&gt;B2497</x:f>
        <x:v>0</x:v>
      </x:c>
      <x:c r="Q2497" s="1" t="str">
        <x:f aca="0">IF(D2497&gt;O2497,"Fail: operating hours exceed in-service hours",IF(D2497+M2497&gt;O2497,"Fail: operating + unavailable hours exceed in-service hours",IF(P2497,"Partial month: within in-service hours","OK")))</x:f>
        <x:v>OK</x:v>
      </x:c>
    </x:row>
    <x:row r="2498" ht="15" hidden="0" customHeight="1">
      <x:c r="A2498" s="1" t="s">
        <x:v>1081</x:v>
      </x:c>
      <x:c r="B2498" s="14" t="n">
        <x:v>46054</x:v>
      </x:c>
      <x:c r="C2498" s="1" t="n">
        <x:v>81.6</x:v>
      </x:c>
      <x:c r="D2498" s="1" t="n">
        <x:v>478.4</x:v>
      </x:c>
      <x:c r="E2498" s="1" t="n">
        <x:v>11</x:v>
      </x:c>
      <x:c r="F2498" s="1" t="n">
        <x:v>1</x:v>
      </x:c>
      <x:c r="G2498" s="1" t="n">
        <x:v>42</x:v>
      </x:c>
      <x:c r="H2498" s="1" t="n">
        <x:v>0</x:v>
      </x:c>
      <x:c r="I2498" s="1" t="n">
        <x:v>5</x:v>
      </x:c>
      <x:c r="J2498" s="1" t="n">
        <x:v>0.73</x:v>
      </x:c>
      <x:c r="K2498" s="1" t="n">
        <x:v>0</x:v>
      </x:c>
      <x:c r="L2498" s="1" t="n">
        <x:v>94.1</x:v>
      </x:c>
      <x:c r="M2498" s="1" t="n">
        <x:v>4.6</x:v>
      </x:c>
      <x:c r="N2498" s="1" t="n">
        <x:v>16</x:v>
      </x:c>
      <x:c r="O2498" s="1" t="n">
        <x:f aca="0">24*MAX(0,EOMONTH(B2498,0)-MAX(B2498,INDEX(Device_Inventory!$K$2:$K$1201,MATCH(A2498,Device_Inventory!$A$2:$A$1201,0)))+1)</x:f>
        <x:v>672</x:v>
      </x:c>
      <x:c r="P2498" s="11" t="b">
        <x:f aca="0">INDEX(Device_Inventory!$K$2:$K$1201,MATCH(A2498,Device_Inventory!$A$2:$A$1201,0))&gt;B2498</x:f>
        <x:v>0</x:v>
      </x:c>
      <x:c r="Q2498" s="1" t="str">
        <x:f aca="0">IF(D2498&gt;O2498,"Fail: operating hours exceed in-service hours",IF(D2498+M2498&gt;O2498,"Fail: operating + unavailable hours exceed in-service hours",IF(P2498,"Partial month: within in-service hours","OK")))</x:f>
        <x:v>OK</x:v>
      </x:c>
    </x:row>
    <x:row r="2499" ht="15" hidden="0" customHeight="1">
      <x:c r="A2499" s="1" t="s">
        <x:v>1081</x:v>
      </x:c>
      <x:c r="B2499" s="14" t="n">
        <x:v>46082</x:v>
      </x:c>
      <x:c r="C2499" s="1" t="n">
        <x:v>47.9</x:v>
      </x:c>
      <x:c r="D2499" s="1" t="n">
        <x:v>326.6</x:v>
      </x:c>
      <x:c r="E2499" s="1" t="n">
        <x:v>18</x:v>
      </x:c>
      <x:c r="F2499" s="1" t="n">
        <x:v>1</x:v>
      </x:c>
      <x:c r="G2499" s="1" t="n">
        <x:v>30</x:v>
      </x:c>
      <x:c r="H2499" s="1" t="n">
        <x:v>1</x:v>
      </x:c>
      <x:c r="I2499" s="1" t="n">
        <x:v>0</x:v>
      </x:c>
      <x:c r="J2499" s="1" t="n">
        <x:v>0.42</x:v>
      </x:c>
      <x:c r="K2499" s="1" t="n">
        <x:v>0</x:v>
      </x:c>
      <x:c r="L2499" s="1" t="n">
        <x:v>95.6</x:v>
      </x:c>
      <x:c r="M2499" s="1" t="n">
        <x:v>0.7</x:v>
      </x:c>
      <x:c r="N2499" s="1" t="n">
        <x:v>4.3</x:v>
      </x:c>
      <x:c r="O2499" s="1" t="n">
        <x:f aca="0">24*MAX(0,EOMONTH(B2499,0)-MAX(B2499,INDEX(Device_Inventory!$K$2:$K$1201,MATCH(A2499,Device_Inventory!$A$2:$A$1201,0)))+1)</x:f>
        <x:v>744</x:v>
      </x:c>
      <x:c r="P2499" s="11" t="b">
        <x:f aca="0">INDEX(Device_Inventory!$K$2:$K$1201,MATCH(A2499,Device_Inventory!$A$2:$A$1201,0))&gt;B2499</x:f>
        <x:v>0</x:v>
      </x:c>
      <x:c r="Q2499" s="1" t="str">
        <x:f aca="0">IF(D2499&gt;O2499,"Fail: operating hours exceed in-service hours",IF(D2499+M2499&gt;O2499,"Fail: operating + unavailable hours exceed in-service hours",IF(P2499,"Partial month: within in-service hours","OK")))</x:f>
        <x:v>OK</x:v>
      </x:c>
    </x:row>
    <x:row r="2500" ht="15" hidden="0" customHeight="1">
      <x:c r="A2500" s="1" t="s">
        <x:v>1081</x:v>
      </x:c>
      <x:c r="B2500" s="14" t="n">
        <x:v>46113</x:v>
      </x:c>
      <x:c r="C2500" s="1" t="n">
        <x:v>58.5</x:v>
      </x:c>
      <x:c r="D2500" s="1" t="n">
        <x:v>407.4</x:v>
      </x:c>
      <x:c r="E2500" s="1" t="n">
        <x:v>15</x:v>
      </x:c>
      <x:c r="F2500" s="1" t="n">
        <x:v>0</x:v>
      </x:c>
      <x:c r="G2500" s="1" t="n">
        <x:v>39</x:v>
      </x:c>
      <x:c r="H2500" s="1" t="n">
        <x:v>0</x:v>
      </x:c>
      <x:c r="I2500" s="1" t="n">
        <x:v>4</x:v>
      </x:c>
      <x:c r="J2500" s="1" t="n">
        <x:v>0</x:v>
      </x:c>
      <x:c r="K2500" s="1" t="n">
        <x:v>2</x:v>
      </x:c>
      <x:c r="L2500" s="1" t="n">
        <x:v>94.5</x:v>
      </x:c>
      <x:c r="M2500" s="1" t="n">
        <x:v>1.4</x:v>
      </x:c>
      <x:c r="N2500" s="1" t="n">
        <x:v>12.7</x:v>
      </x:c>
      <x:c r="O2500" s="1" t="n">
        <x:f aca="0">24*MAX(0,EOMONTH(B2500,0)-MAX(B2500,INDEX(Device_Inventory!$K$2:$K$1201,MATCH(A2500,Device_Inventory!$A$2:$A$1201,0)))+1)</x:f>
        <x:v>720</x:v>
      </x:c>
      <x:c r="P2500" s="11" t="b">
        <x:f aca="0">INDEX(Device_Inventory!$K$2:$K$1201,MATCH(A2500,Device_Inventory!$A$2:$A$1201,0))&gt;B2500</x:f>
        <x:v>0</x:v>
      </x:c>
      <x:c r="Q2500" s="1" t="str">
        <x:f aca="0">IF(D2500&gt;O2500,"Fail: operating hours exceed in-service hours",IF(D2500+M2500&gt;O2500,"Fail: operating + unavailable hours exceed in-service hours",IF(P2500,"Partial month: within in-service hours","OK")))</x:f>
        <x:v>OK</x:v>
      </x:c>
    </x:row>
    <x:row r="2501" ht="15" hidden="0" customHeight="1">
      <x:c r="A2501" s="1" t="s">
        <x:v>1081</x:v>
      </x:c>
      <x:c r="B2501" s="14" t="n">
        <x:v>46143</x:v>
      </x:c>
      <x:c r="C2501" s="1" t="n">
        <x:v>59</x:v>
      </x:c>
      <x:c r="D2501" s="1" t="n">
        <x:v>329.6</x:v>
      </x:c>
      <x:c r="E2501" s="1" t="n">
        <x:v>14</x:v>
      </x:c>
      <x:c r="F2501" s="1" t="n">
        <x:v>2</x:v>
      </x:c>
      <x:c r="G2501" s="1" t="n">
        <x:v>28</x:v>
      </x:c>
      <x:c r="H2501" s="1" t="n">
        <x:v>0</x:v>
      </x:c>
      <x:c r="I2501" s="1" t="n">
        <x:v>1</x:v>
      </x:c>
      <x:c r="J2501" s="1" t="n">
        <x:v>0.75</x:v>
      </x:c>
      <x:c r="K2501" s="1" t="n">
        <x:v>0</x:v>
      </x:c>
      <x:c r="L2501" s="1" t="n">
        <x:v>96.6</x:v>
      </x:c>
      <x:c r="M2501" s="1" t="n">
        <x:v>8</x:v>
      </x:c>
      <x:c r="N2501" s="1" t="n">
        <x:v>7.9</x:v>
      </x:c>
      <x:c r="O2501" s="1" t="n">
        <x:f aca="0">24*MAX(0,EOMONTH(B2501,0)-MAX(B2501,INDEX(Device_Inventory!$K$2:$K$1201,MATCH(A2501,Device_Inventory!$A$2:$A$1201,0)))+1)</x:f>
        <x:v>744</x:v>
      </x:c>
      <x:c r="P2501" s="11" t="b">
        <x:f aca="0">INDEX(Device_Inventory!$K$2:$K$1201,MATCH(A2501,Device_Inventory!$A$2:$A$1201,0))&gt;B2501</x:f>
        <x:v>0</x:v>
      </x:c>
      <x:c r="Q2501" s="1" t="str">
        <x:f aca="0">IF(D2501&gt;O2501,"Fail: operating hours exceed in-service hours",IF(D2501+M2501&gt;O2501,"Fail: operating + unavailable hours exceed in-service hours",IF(P2501,"Partial month: within in-service hours","OK")))</x:f>
        <x:v>OK</x:v>
      </x:c>
    </x:row>
    <x:row r="2502" ht="15" hidden="0" customHeight="1">
      <x:c r="A2502" s="1" t="s">
        <x:v>1081</x:v>
      </x:c>
      <x:c r="B2502" s="14" t="n">
        <x:v>46174</x:v>
      </x:c>
      <x:c r="C2502" s="1" t="n">
        <x:v>42.6</x:v>
      </x:c>
      <x:c r="D2502" s="1" t="n">
        <x:v>275.5</x:v>
      </x:c>
      <x:c r="E2502" s="1" t="n">
        <x:v>4</x:v>
      </x:c>
      <x:c r="F2502" s="1" t="n">
        <x:v>0</x:v>
      </x:c>
      <x:c r="G2502" s="1" t="n">
        <x:v>27</x:v>
      </x:c>
      <x:c r="H2502" s="1" t="n">
        <x:v>0</x:v>
      </x:c>
      <x:c r="I2502" s="1" t="n">
        <x:v>2</x:v>
      </x:c>
      <x:c r="J2502" s="1" t="n">
        <x:v>1.16</x:v>
      </x:c>
      <x:c r="K2502" s="1" t="n">
        <x:v>1</x:v>
      </x:c>
      <x:c r="L2502" s="1" t="n">
        <x:v>98.3</x:v>
      </x:c>
      <x:c r="M2502" s="1" t="n">
        <x:v>12.5</x:v>
      </x:c>
      <x:c r="N2502" s="1" t="n">
        <x:v>6.9</x:v>
      </x:c>
      <x:c r="O2502" s="1" t="n">
        <x:f aca="0">24*MAX(0,EOMONTH(B2502,0)-MAX(B2502,INDEX(Device_Inventory!$K$2:$K$1201,MATCH(A2502,Device_Inventory!$A$2:$A$1201,0)))+1)</x:f>
        <x:v>720</x:v>
      </x:c>
      <x:c r="P2502" s="11" t="b">
        <x:f aca="0">INDEX(Device_Inventory!$K$2:$K$1201,MATCH(A2502,Device_Inventory!$A$2:$A$1201,0))&gt;B2502</x:f>
        <x:v>0</x:v>
      </x:c>
      <x:c r="Q2502" s="1" t="str">
        <x:f aca="0">IF(D2502&gt;O2502,"Fail: operating hours exceed in-service hours",IF(D2502+M2502&gt;O2502,"Fail: operating + unavailable hours exceed in-service hours",IF(P2502,"Partial month: within in-service hours","OK")))</x:f>
        <x:v>OK</x:v>
      </x:c>
    </x:row>
    <x:row r="2503" ht="15" hidden="0" customHeight="1">
      <x:c r="A2503" s="1" t="s">
        <x:v>1081</x:v>
      </x:c>
      <x:c r="B2503" s="14" t="n">
        <x:v>46204</x:v>
      </x:c>
      <x:c r="C2503" s="1" t="n">
        <x:v>74.3</x:v>
      </x:c>
      <x:c r="D2503" s="1" t="n">
        <x:v>517.3</x:v>
      </x:c>
      <x:c r="E2503" s="1" t="n">
        <x:v>15</x:v>
      </x:c>
      <x:c r="F2503" s="1" t="n">
        <x:v>1</x:v>
      </x:c>
      <x:c r="G2503" s="1" t="n">
        <x:v>37</x:v>
      </x:c>
      <x:c r="H2503" s="1" t="n">
        <x:v>0</x:v>
      </x:c>
      <x:c r="I2503" s="1" t="n">
        <x:v>4</x:v>
      </x:c>
      <x:c r="J2503" s="1" t="n">
        <x:v>0.4</x:v>
      </x:c>
      <x:c r="K2503" s="1" t="n">
        <x:v>1</x:v>
      </x:c>
      <x:c r="L2503" s="1" t="n">
        <x:v>94.7</x:v>
      </x:c>
      <x:c r="M2503" s="1" t="n">
        <x:v>6.5</x:v>
      </x:c>
      <x:c r="N2503" s="1" t="n">
        <x:v>14.9</x:v>
      </x:c>
      <x:c r="O2503" s="1" t="n">
        <x:f aca="0">24*MAX(0,EOMONTH(B2503,0)-MAX(B2503,INDEX(Device_Inventory!$K$2:$K$1201,MATCH(A2503,Device_Inventory!$A$2:$A$1201,0)))+1)</x:f>
        <x:v>744</x:v>
      </x:c>
      <x:c r="P2503" s="11" t="b">
        <x:f aca="0">INDEX(Device_Inventory!$K$2:$K$1201,MATCH(A2503,Device_Inventory!$A$2:$A$1201,0))&gt;B2503</x:f>
        <x:v>0</x:v>
      </x:c>
      <x:c r="Q2503" s="1" t="str">
        <x:f aca="0">IF(D2503&gt;O2503,"Fail: operating hours exceed in-service hours",IF(D2503+M2503&gt;O2503,"Fail: operating + unavailable hours exceed in-service hours",IF(P2503,"Partial month: within in-service hours","OK")))</x:f>
        <x:v>OK</x:v>
      </x:c>
    </x:row>
    <x:row r="2504" ht="15" hidden="0" customHeight="1">
      <x:c r="A2504" s="1" t="s">
        <x:v>1780</x:v>
      </x:c>
      <x:c r="B2504" s="14" t="n">
        <x:v>46054</x:v>
      </x:c>
      <x:c r="C2504" s="1" t="n">
        <x:v>84.9</x:v>
      </x:c>
      <x:c r="D2504" s="1" t="n">
        <x:v>537.2</x:v>
      </x:c>
      <x:c r="E2504" s="1" t="n">
        <x:v>26</x:v>
      </x:c>
      <x:c r="F2504" s="1" t="n">
        <x:v>0</x:v>
      </x:c>
      <x:c r="G2504" s="1" t="n">
        <x:v>40</x:v>
      </x:c>
      <x:c r="H2504" s="1" t="n">
        <x:v>0</x:v>
      </x:c>
      <x:c r="I2504" s="1" t="n">
        <x:v>5</x:v>
      </x:c>
      <x:c r="J2504" s="1" t="n">
        <x:v>0.71</x:v>
      </x:c>
      <x:c r="K2504" s="1" t="n">
        <x:v>1</x:v>
      </x:c>
      <x:c r="L2504" s="1" t="n">
        <x:v>93</x:v>
      </x:c>
      <x:c r="M2504" s="1" t="n">
        <x:v>3.6</x:v>
      </x:c>
      <x:c r="N2504" s="1" t="n">
        <x:v>10.1</x:v>
      </x:c>
      <x:c r="O2504" s="1" t="n">
        <x:f aca="0">24*MAX(0,EOMONTH(B2504,0)-MAX(B2504,INDEX(Device_Inventory!$K$2:$K$1201,MATCH(A2504,Device_Inventory!$A$2:$A$1201,0)))+1)</x:f>
        <x:v>672</x:v>
      </x:c>
      <x:c r="P2504" s="11" t="b">
        <x:f aca="0">INDEX(Device_Inventory!$K$2:$K$1201,MATCH(A2504,Device_Inventory!$A$2:$A$1201,0))&gt;B2504</x:f>
        <x:v>0</x:v>
      </x:c>
      <x:c r="Q2504" s="1" t="str">
        <x:f aca="0">IF(D2504&gt;O2504,"Fail: operating hours exceed in-service hours",IF(D2504+M2504&gt;O2504,"Fail: operating + unavailable hours exceed in-service hours",IF(P2504,"Partial month: within in-service hours","OK")))</x:f>
        <x:v>OK</x:v>
      </x:c>
    </x:row>
    <x:row r="2505" ht="15" hidden="0" customHeight="1">
      <x:c r="A2505" s="1" t="s">
        <x:v>1780</x:v>
      </x:c>
      <x:c r="B2505" s="14" t="n">
        <x:v>46082</x:v>
      </x:c>
      <x:c r="C2505" s="1" t="n">
        <x:v>71.1</x:v>
      </x:c>
      <x:c r="D2505" s="1" t="n">
        <x:v>406.3</x:v>
      </x:c>
      <x:c r="E2505" s="1" t="n">
        <x:v>27</x:v>
      </x:c>
      <x:c r="F2505" s="1" t="n">
        <x:v>0</x:v>
      </x:c>
      <x:c r="G2505" s="1" t="n">
        <x:v>54</x:v>
      </x:c>
      <x:c r="H2505" s="1" t="n">
        <x:v>0</x:v>
      </x:c>
      <x:c r="I2505" s="1" t="n">
        <x:v>6</x:v>
      </x:c>
      <x:c r="J2505" s="1" t="n">
        <x:v>0.06</x:v>
      </x:c>
      <x:c r="K2505" s="1" t="n">
        <x:v>1</x:v>
      </x:c>
      <x:c r="L2505" s="1" t="n">
        <x:v>91.6</x:v>
      </x:c>
      <x:c r="M2505" s="1" t="n">
        <x:v>9.1</x:v>
      </x:c>
      <x:c r="N2505" s="1" t="n">
        <x:v>14.9</x:v>
      </x:c>
      <x:c r="O2505" s="1" t="n">
        <x:f aca="0">24*MAX(0,EOMONTH(B2505,0)-MAX(B2505,INDEX(Device_Inventory!$K$2:$K$1201,MATCH(A2505,Device_Inventory!$A$2:$A$1201,0)))+1)</x:f>
        <x:v>744</x:v>
      </x:c>
      <x:c r="P2505" s="11" t="b">
        <x:f aca="0">INDEX(Device_Inventory!$K$2:$K$1201,MATCH(A2505,Device_Inventory!$A$2:$A$1201,0))&gt;B2505</x:f>
        <x:v>0</x:v>
      </x:c>
      <x:c r="Q2505" s="1" t="str">
        <x:f aca="0">IF(D2505&gt;O2505,"Fail: operating hours exceed in-service hours",IF(D2505+M2505&gt;O2505,"Fail: operating + unavailable hours exceed in-service hours",IF(P2505,"Partial month: within in-service hours","OK")))</x:f>
        <x:v>OK</x:v>
      </x:c>
    </x:row>
    <x:row r="2506" ht="15" hidden="0" customHeight="1">
      <x:c r="A2506" s="1" t="s">
        <x:v>1780</x:v>
      </x:c>
      <x:c r="B2506" s="14" t="n">
        <x:v>46113</x:v>
      </x:c>
      <x:c r="C2506" s="1" t="n">
        <x:v>75.6</x:v>
      </x:c>
      <x:c r="D2506" s="1" t="n">
        <x:v>445.9</x:v>
      </x:c>
      <x:c r="E2506" s="1" t="n">
        <x:v>24</x:v>
      </x:c>
      <x:c r="F2506" s="1" t="n">
        <x:v>3</x:v>
      </x:c>
      <x:c r="G2506" s="1" t="n">
        <x:v>35</x:v>
      </x:c>
      <x:c r="H2506" s="1" t="n">
        <x:v>1</x:v>
      </x:c>
      <x:c r="I2506" s="1" t="n">
        <x:v>6</x:v>
      </x:c>
      <x:c r="J2506" s="1" t="n">
        <x:v>0.17</x:v>
      </x:c>
      <x:c r="K2506" s="1" t="n">
        <x:v>0</x:v>
      </x:c>
      <x:c r="L2506" s="1" t="n">
        <x:v>94.3</x:v>
      </x:c>
      <x:c r="M2506" s="1" t="n">
        <x:v>3.2</x:v>
      </x:c>
      <x:c r="N2506" s="1" t="n">
        <x:v>6.8</x:v>
      </x:c>
      <x:c r="O2506" s="1" t="n">
        <x:f aca="0">24*MAX(0,EOMONTH(B2506,0)-MAX(B2506,INDEX(Device_Inventory!$K$2:$K$1201,MATCH(A2506,Device_Inventory!$A$2:$A$1201,0)))+1)</x:f>
        <x:v>720</x:v>
      </x:c>
      <x:c r="P2506" s="11" t="b">
        <x:f aca="0">INDEX(Device_Inventory!$K$2:$K$1201,MATCH(A2506,Device_Inventory!$A$2:$A$1201,0))&gt;B2506</x:f>
        <x:v>0</x:v>
      </x:c>
      <x:c r="Q2506" s="1" t="str">
        <x:f aca="0">IF(D2506&gt;O2506,"Fail: operating hours exceed in-service hours",IF(D2506+M2506&gt;O2506,"Fail: operating + unavailable hours exceed in-service hours",IF(P2506,"Partial month: within in-service hours","OK")))</x:f>
        <x:v>OK</x:v>
      </x:c>
    </x:row>
    <x:row r="2507" ht="15" hidden="0" customHeight="1">
      <x:c r="A2507" s="1" t="s">
        <x:v>1780</x:v>
      </x:c>
      <x:c r="B2507" s="14" t="n">
        <x:v>46143</x:v>
      </x:c>
      <x:c r="C2507" s="1" t="n">
        <x:v>98</x:v>
      </x:c>
      <x:c r="D2507" s="1" t="n">
        <x:v>614</x:v>
      </x:c>
      <x:c r="E2507" s="1" t="n">
        <x:v>36</x:v>
      </x:c>
      <x:c r="F2507" s="1" t="n">
        <x:v>1</x:v>
      </x:c>
      <x:c r="G2507" s="1" t="n">
        <x:v>55</x:v>
      </x:c>
      <x:c r="H2507" s="1" t="n">
        <x:v>1</x:v>
      </x:c>
      <x:c r="I2507" s="1" t="n">
        <x:v>4</x:v>
      </x:c>
      <x:c r="J2507" s="1" t="n">
        <x:v>0</x:v>
      </x:c>
      <x:c r="K2507" s="1" t="n">
        <x:v>0</x:v>
      </x:c>
      <x:c r="L2507" s="1" t="n">
        <x:v>92.5</x:v>
      </x:c>
      <x:c r="M2507" s="1" t="n">
        <x:v>1.2</x:v>
      </x:c>
      <x:c r="N2507" s="1" t="n">
        <x:v>26.7</x:v>
      </x:c>
      <x:c r="O2507" s="1" t="n">
        <x:f aca="0">24*MAX(0,EOMONTH(B2507,0)-MAX(B2507,INDEX(Device_Inventory!$K$2:$K$1201,MATCH(A2507,Device_Inventory!$A$2:$A$1201,0)))+1)</x:f>
        <x:v>744</x:v>
      </x:c>
      <x:c r="P2507" s="11" t="b">
        <x:f aca="0">INDEX(Device_Inventory!$K$2:$K$1201,MATCH(A2507,Device_Inventory!$A$2:$A$1201,0))&gt;B2507</x:f>
        <x:v>0</x:v>
      </x:c>
      <x:c r="Q2507" s="1" t="str">
        <x:f aca="0">IF(D2507&gt;O2507,"Fail: operating hours exceed in-service hours",IF(D2507+M2507&gt;O2507,"Fail: operating + unavailable hours exceed in-service hours",IF(P2507,"Partial month: within in-service hours","OK")))</x:f>
        <x:v>OK</x:v>
      </x:c>
    </x:row>
    <x:row r="2508" ht="15" hidden="0" customHeight="1">
      <x:c r="A2508" s="1" t="s">
        <x:v>1780</x:v>
      </x:c>
      <x:c r="B2508" s="14" t="n">
        <x:v>46174</x:v>
      </x:c>
      <x:c r="C2508" s="1" t="n">
        <x:v>77</x:v>
      </x:c>
      <x:c r="D2508" s="1" t="n">
        <x:v>515.1</x:v>
      </x:c>
      <x:c r="E2508" s="1" t="n">
        <x:v>19</x:v>
      </x:c>
      <x:c r="F2508" s="1" t="n">
        <x:v>1</x:v>
      </x:c>
      <x:c r="G2508" s="1" t="n">
        <x:v>34</x:v>
      </x:c>
      <x:c r="H2508" s="1" t="n">
        <x:v>0</x:v>
      </x:c>
      <x:c r="I2508" s="1" t="n">
        <x:v>5</x:v>
      </x:c>
      <x:c r="J2508" s="1" t="n">
        <x:v>0.19</x:v>
      </x:c>
      <x:c r="K2508" s="1" t="n">
        <x:v>1</x:v>
      </x:c>
      <x:c r="L2508" s="1" t="n">
        <x:v>94.1</x:v>
      </x:c>
      <x:c r="M2508" s="1" t="n">
        <x:v>11.8</x:v>
      </x:c>
      <x:c r="N2508" s="1" t="n">
        <x:v>9.9</x:v>
      </x:c>
      <x:c r="O2508" s="1" t="n">
        <x:f aca="0">24*MAX(0,EOMONTH(B2508,0)-MAX(B2508,INDEX(Device_Inventory!$K$2:$K$1201,MATCH(A2508,Device_Inventory!$A$2:$A$1201,0)))+1)</x:f>
        <x:v>720</x:v>
      </x:c>
      <x:c r="P2508" s="11" t="b">
        <x:f aca="0">INDEX(Device_Inventory!$K$2:$K$1201,MATCH(A2508,Device_Inventory!$A$2:$A$1201,0))&gt;B2508</x:f>
        <x:v>0</x:v>
      </x:c>
      <x:c r="Q2508" s="1" t="str">
        <x:f aca="0">IF(D2508&gt;O2508,"Fail: operating hours exceed in-service hours",IF(D2508+M2508&gt;O2508,"Fail: operating + unavailable hours exceed in-service hours",IF(P2508,"Partial month: within in-service hours","OK")))</x:f>
        <x:v>OK</x:v>
      </x:c>
    </x:row>
    <x:row r="2509" ht="15" hidden="0" customHeight="1">
      <x:c r="A2509" s="1" t="s">
        <x:v>1780</x:v>
      </x:c>
      <x:c r="B2509" s="14" t="n">
        <x:v>46204</x:v>
      </x:c>
      <x:c r="C2509" s="1" t="n">
        <x:v>71.8</x:v>
      </x:c>
      <x:c r="D2509" s="1" t="n">
        <x:v>419.9</x:v>
      </x:c>
      <x:c r="E2509" s="1" t="n">
        <x:v>24</x:v>
      </x:c>
      <x:c r="F2509" s="1" t="n">
        <x:v>2</x:v>
      </x:c>
      <x:c r="G2509" s="1" t="n">
        <x:v>29</x:v>
      </x:c>
      <x:c r="H2509" s="1" t="n">
        <x:v>0</x:v>
      </x:c>
      <x:c r="I2509" s="1" t="n">
        <x:v>4</x:v>
      </x:c>
      <x:c r="J2509" s="1" t="n">
        <x:v>0.34</x:v>
      </x:c>
      <x:c r="K2509" s="1" t="n">
        <x:v>1</x:v>
      </x:c>
      <x:c r="L2509" s="1" t="n">
        <x:v>94.9</x:v>
      </x:c>
      <x:c r="M2509" s="1" t="n">
        <x:v>6.2</x:v>
      </x:c>
      <x:c r="N2509" s="1" t="n">
        <x:v>14.3</x:v>
      </x:c>
      <x:c r="O2509" s="1" t="n">
        <x:f aca="0">24*MAX(0,EOMONTH(B2509,0)-MAX(B2509,INDEX(Device_Inventory!$K$2:$K$1201,MATCH(A2509,Device_Inventory!$A$2:$A$1201,0)))+1)</x:f>
        <x:v>744</x:v>
      </x:c>
      <x:c r="P2509" s="11" t="b">
        <x:f aca="0">INDEX(Device_Inventory!$K$2:$K$1201,MATCH(A2509,Device_Inventory!$A$2:$A$1201,0))&gt;B2509</x:f>
        <x:v>0</x:v>
      </x:c>
      <x:c r="Q2509" s="1" t="str">
        <x:f aca="0">IF(D2509&gt;O2509,"Fail: operating hours exceed in-service hours",IF(D2509+M2509&gt;O2509,"Fail: operating + unavailable hours exceed in-service hours",IF(P2509,"Partial month: within in-service hours","OK")))</x:f>
        <x:v>OK</x:v>
      </x:c>
    </x:row>
    <x:row r="2510" ht="15" hidden="0" customHeight="1">
      <x:c r="A2510" s="1" t="s">
        <x:v>3061</x:v>
      </x:c>
      <x:c r="B2510" s="14" t="n">
        <x:v>46054</x:v>
      </x:c>
      <x:c r="C2510" s="1" t="n">
        <x:v>58.8</x:v>
      </x:c>
      <x:c r="D2510" s="1" t="n">
        <x:v>342.5</x:v>
      </x:c>
      <x:c r="E2510" s="1" t="n">
        <x:v>16</x:v>
      </x:c>
      <x:c r="F2510" s="1" t="n">
        <x:v>1</x:v>
      </x:c>
      <x:c r="G2510" s="1" t="n">
        <x:v>43</x:v>
      </x:c>
      <x:c r="H2510" s="1" t="n">
        <x:v>0</x:v>
      </x:c>
      <x:c r="I2510" s="1" t="n">
        <x:v>3</x:v>
      </x:c>
      <x:c r="J2510" s="1" t="n">
        <x:v>0.89</x:v>
      </x:c>
      <x:c r="K2510" s="1" t="n">
        <x:v>1</x:v>
      </x:c>
      <x:c r="L2510" s="1" t="n">
        <x:v>90.9</x:v>
      </x:c>
      <x:c r="M2510" s="1" t="n">
        <x:v>6.8</x:v>
      </x:c>
      <x:c r="N2510" s="1" t="n">
        <x:v>14.6</x:v>
      </x:c>
      <x:c r="O2510" s="1" t="n">
        <x:f aca="0">24*MAX(0,EOMONTH(B2510,0)-MAX(B2510,INDEX(Device_Inventory!$K$2:$K$1201,MATCH(A2510,Device_Inventory!$A$2:$A$1201,0)))+1)</x:f>
        <x:v>672</x:v>
      </x:c>
      <x:c r="P2510" s="11" t="b">
        <x:f aca="0">INDEX(Device_Inventory!$K$2:$K$1201,MATCH(A2510,Device_Inventory!$A$2:$A$1201,0))&gt;B2510</x:f>
        <x:v>0</x:v>
      </x:c>
      <x:c r="Q2510" s="1" t="str">
        <x:f aca="0">IF(D2510&gt;O2510,"Fail: operating hours exceed in-service hours",IF(D2510+M2510&gt;O2510,"Fail: operating + unavailable hours exceed in-service hours",IF(P2510,"Partial month: within in-service hours","OK")))</x:f>
        <x:v>OK</x:v>
      </x:c>
    </x:row>
    <x:row r="2511" ht="15" hidden="0" customHeight="1">
      <x:c r="A2511" s="1" t="s">
        <x:v>3061</x:v>
      </x:c>
      <x:c r="B2511" s="14" t="n">
        <x:v>46082</x:v>
      </x:c>
      <x:c r="C2511" s="1" t="n">
        <x:v>68.6</x:v>
      </x:c>
      <x:c r="D2511" s="1" t="n">
        <x:v>461</x:v>
      </x:c>
      <x:c r="E2511" s="1" t="n">
        <x:v>18</x:v>
      </x:c>
      <x:c r="F2511" s="1" t="n">
        <x:v>1</x:v>
      </x:c>
      <x:c r="G2511" s="1" t="n">
        <x:v>19</x:v>
      </x:c>
      <x:c r="H2511" s="1" t="n">
        <x:v>0</x:v>
      </x:c>
      <x:c r="I2511" s="1" t="n">
        <x:v>0</x:v>
      </x:c>
      <x:c r="J2511" s="1" t="n">
        <x:v>0.25</x:v>
      </x:c>
      <x:c r="K2511" s="1" t="n">
        <x:v>1</x:v>
      </x:c>
      <x:c r="L2511" s="1" t="n">
        <x:v>98.1</x:v>
      </x:c>
      <x:c r="M2511" s="1" t="n">
        <x:v>0</x:v>
      </x:c>
      <x:c r="N2511" s="1" t="n">
        <x:v>18.6</x:v>
      </x:c>
      <x:c r="O2511" s="1" t="n">
        <x:f aca="0">24*MAX(0,EOMONTH(B2511,0)-MAX(B2511,INDEX(Device_Inventory!$K$2:$K$1201,MATCH(A2511,Device_Inventory!$A$2:$A$1201,0)))+1)</x:f>
        <x:v>744</x:v>
      </x:c>
      <x:c r="P2511" s="11" t="b">
        <x:f aca="0">INDEX(Device_Inventory!$K$2:$K$1201,MATCH(A2511,Device_Inventory!$A$2:$A$1201,0))&gt;B2511</x:f>
        <x:v>0</x:v>
      </x:c>
      <x:c r="Q2511" s="1" t="str">
        <x:f aca="0">IF(D2511&gt;O2511,"Fail: operating hours exceed in-service hours",IF(D2511+M2511&gt;O2511,"Fail: operating + unavailable hours exceed in-service hours",IF(P2511,"Partial month: within in-service hours","OK")))</x:f>
        <x:v>OK</x:v>
      </x:c>
    </x:row>
    <x:row r="2512" ht="15" hidden="0" customHeight="1">
      <x:c r="A2512" s="1" t="s">
        <x:v>3061</x:v>
      </x:c>
      <x:c r="B2512" s="14" t="n">
        <x:v>46113</x:v>
      </x:c>
      <x:c r="C2512" s="1" t="n">
        <x:v>33.6</x:v>
      </x:c>
      <x:c r="D2512" s="1" t="n">
        <x:v>188.4</x:v>
      </x:c>
      <x:c r="E2512" s="1" t="n">
        <x:v>5</x:v>
      </x:c>
      <x:c r="F2512" s="1" t="n">
        <x:v>4</x:v>
      </x:c>
      <x:c r="G2512" s="1" t="n">
        <x:v>46</x:v>
      </x:c>
      <x:c r="H2512" s="1" t="n">
        <x:v>0</x:v>
      </x:c>
      <x:c r="I2512" s="1" t="n">
        <x:v>3</x:v>
      </x:c>
      <x:c r="J2512" s="1" t="n">
        <x:v>1.36</x:v>
      </x:c>
      <x:c r="K2512" s="1" t="n">
        <x:v>0</x:v>
      </x:c>
      <x:c r="L2512" s="1" t="n">
        <x:v>95.9</x:v>
      </x:c>
      <x:c r="M2512" s="1" t="n">
        <x:v>8.5</x:v>
      </x:c>
      <x:c r="N2512" s="1" t="n">
        <x:v>7.9</x:v>
      </x:c>
      <x:c r="O2512" s="1" t="n">
        <x:f aca="0">24*MAX(0,EOMONTH(B2512,0)-MAX(B2512,INDEX(Device_Inventory!$K$2:$K$1201,MATCH(A2512,Device_Inventory!$A$2:$A$1201,0)))+1)</x:f>
        <x:v>720</x:v>
      </x:c>
      <x:c r="P2512" s="11" t="b">
        <x:f aca="0">INDEX(Device_Inventory!$K$2:$K$1201,MATCH(A2512,Device_Inventory!$A$2:$A$1201,0))&gt;B2512</x:f>
        <x:v>0</x:v>
      </x:c>
      <x:c r="Q2512" s="1" t="str">
        <x:f aca="0">IF(D2512&gt;O2512,"Fail: operating hours exceed in-service hours",IF(D2512+M2512&gt;O2512,"Fail: operating + unavailable hours exceed in-service hours",IF(P2512,"Partial month: within in-service hours","OK")))</x:f>
        <x:v>OK</x:v>
      </x:c>
    </x:row>
    <x:row r="2513" ht="15" hidden="0" customHeight="1">
      <x:c r="A2513" s="1" t="s">
        <x:v>3061</x:v>
      </x:c>
      <x:c r="B2513" s="14" t="n">
        <x:v>46143</x:v>
      </x:c>
      <x:c r="C2513" s="1" t="n">
        <x:v>38.6</x:v>
      </x:c>
      <x:c r="D2513" s="1" t="n">
        <x:v>281.7</x:v>
      </x:c>
      <x:c r="E2513" s="1" t="n">
        <x:v>15</x:v>
      </x:c>
      <x:c r="F2513" s="1" t="n">
        <x:v>1</x:v>
      </x:c>
      <x:c r="G2513" s="1" t="n">
        <x:v>35</x:v>
      </x:c>
      <x:c r="H2513" s="1" t="n">
        <x:v>1</x:v>
      </x:c>
      <x:c r="I2513" s="1" t="n">
        <x:v>1</x:v>
      </x:c>
      <x:c r="J2513" s="1" t="n">
        <x:v>0.87</x:v>
      </x:c>
      <x:c r="K2513" s="1" t="n">
        <x:v>0</x:v>
      </x:c>
      <x:c r="L2513" s="1" t="n">
        <x:v>93.6</x:v>
      </x:c>
      <x:c r="M2513" s="1" t="n">
        <x:v>2</x:v>
      </x:c>
      <x:c r="N2513" s="1" t="n">
        <x:v>6.5</x:v>
      </x:c>
      <x:c r="O2513" s="1" t="n">
        <x:f aca="0">24*MAX(0,EOMONTH(B2513,0)-MAX(B2513,INDEX(Device_Inventory!$K$2:$K$1201,MATCH(A2513,Device_Inventory!$A$2:$A$1201,0)))+1)</x:f>
        <x:v>744</x:v>
      </x:c>
      <x:c r="P2513" s="11" t="b">
        <x:f aca="0">INDEX(Device_Inventory!$K$2:$K$1201,MATCH(A2513,Device_Inventory!$A$2:$A$1201,0))&gt;B2513</x:f>
        <x:v>0</x:v>
      </x:c>
      <x:c r="Q2513" s="1" t="str">
        <x:f aca="0">IF(D2513&gt;O2513,"Fail: operating hours exceed in-service hours",IF(D2513+M2513&gt;O2513,"Fail: operating + unavailable hours exceed in-service hours",IF(P2513,"Partial month: within in-service hours","OK")))</x:f>
        <x:v>OK</x:v>
      </x:c>
    </x:row>
    <x:row r="2514" ht="15" hidden="0" customHeight="1">
      <x:c r="A2514" s="1" t="s">
        <x:v>3061</x:v>
      </x:c>
      <x:c r="B2514" s="14" t="n">
        <x:v>46174</x:v>
      </x:c>
      <x:c r="C2514" s="1" t="n">
        <x:v>58.7</x:v>
      </x:c>
      <x:c r="D2514" s="1" t="n">
        <x:v>387.6</x:v>
      </x:c>
      <x:c r="E2514" s="1" t="n">
        <x:v>19</x:v>
      </x:c>
      <x:c r="F2514" s="1" t="n">
        <x:v>0</x:v>
      </x:c>
      <x:c r="G2514" s="1" t="n">
        <x:v>21</x:v>
      </x:c>
      <x:c r="H2514" s="1" t="n">
        <x:v>0</x:v>
      </x:c>
      <x:c r="I2514" s="1" t="n">
        <x:v>0</x:v>
      </x:c>
      <x:c r="J2514" s="1" t="n">
        <x:v>0.8</x:v>
      </x:c>
      <x:c r="K2514" s="1" t="n">
        <x:v>2</x:v>
      </x:c>
      <x:c r="L2514" s="1" t="n">
        <x:v>96.7</x:v>
      </x:c>
      <x:c r="M2514" s="1" t="n">
        <x:v>6</x:v>
      </x:c>
      <x:c r="N2514" s="1" t="n">
        <x:v>17.1</x:v>
      </x:c>
      <x:c r="O2514" s="1" t="n">
        <x:f aca="0">24*MAX(0,EOMONTH(B2514,0)-MAX(B2514,INDEX(Device_Inventory!$K$2:$K$1201,MATCH(A2514,Device_Inventory!$A$2:$A$1201,0)))+1)</x:f>
        <x:v>720</x:v>
      </x:c>
      <x:c r="P2514" s="11" t="b">
        <x:f aca="0">INDEX(Device_Inventory!$K$2:$K$1201,MATCH(A2514,Device_Inventory!$A$2:$A$1201,0))&gt;B2514</x:f>
        <x:v>0</x:v>
      </x:c>
      <x:c r="Q2514" s="1" t="str">
        <x:f aca="0">IF(D2514&gt;O2514,"Fail: operating hours exceed in-service hours",IF(D2514+M2514&gt;O2514,"Fail: operating + unavailable hours exceed in-service hours",IF(P2514,"Partial month: within in-service hours","OK")))</x:f>
        <x:v>OK</x:v>
      </x:c>
    </x:row>
    <x:row r="2515" ht="15" hidden="0" customHeight="1">
      <x:c r="A2515" s="1" t="s">
        <x:v>3061</x:v>
      </x:c>
      <x:c r="B2515" s="14" t="n">
        <x:v>46204</x:v>
      </x:c>
      <x:c r="C2515" s="1" t="n">
        <x:v>60.7</x:v>
      </x:c>
      <x:c r="D2515" s="1" t="n">
        <x:v>428.3</x:v>
      </x:c>
      <x:c r="E2515" s="1" t="n">
        <x:v>18</x:v>
      </x:c>
      <x:c r="F2515" s="1" t="n">
        <x:v>1</x:v>
      </x:c>
      <x:c r="G2515" s="1" t="n">
        <x:v>41</x:v>
      </x:c>
      <x:c r="H2515" s="1" t="n">
        <x:v>0</x:v>
      </x:c>
      <x:c r="I2515" s="1" t="n">
        <x:v>3</x:v>
      </x:c>
      <x:c r="J2515" s="1" t="n">
        <x:v>0.25</x:v>
      </x:c>
      <x:c r="K2515" s="1" t="n">
        <x:v>0</x:v>
      </x:c>
      <x:c r="L2515" s="1" t="n">
        <x:v>93.7</x:v>
      </x:c>
      <x:c r="M2515" s="1" t="n">
        <x:v>0</x:v>
      </x:c>
      <x:c r="N2515" s="1" t="n">
        <x:v>8.5</x:v>
      </x:c>
      <x:c r="O2515" s="1" t="n">
        <x:f aca="0">24*MAX(0,EOMONTH(B2515,0)-MAX(B2515,INDEX(Device_Inventory!$K$2:$K$1201,MATCH(A2515,Device_Inventory!$A$2:$A$1201,0)))+1)</x:f>
        <x:v>744</x:v>
      </x:c>
      <x:c r="P2515" s="11" t="b">
        <x:f aca="0">INDEX(Device_Inventory!$K$2:$K$1201,MATCH(A2515,Device_Inventory!$A$2:$A$1201,0))&gt;B2515</x:f>
        <x:v>0</x:v>
      </x:c>
      <x:c r="Q2515" s="1" t="str">
        <x:f aca="0">IF(D2515&gt;O2515,"Fail: operating hours exceed in-service hours",IF(D2515+M2515&gt;O2515,"Fail: operating + unavailable hours exceed in-service hours",IF(P2515,"Partial month: within in-service hours","OK")))</x:f>
        <x:v>OK</x:v>
      </x:c>
    </x:row>
    <x:row r="2516" ht="15" hidden="0" customHeight="1">
      <x:c r="A2516" s="1" t="s">
        <x:v>1085</x:v>
      </x:c>
      <x:c r="B2516" s="14" t="n">
        <x:v>46054</x:v>
      </x:c>
      <x:c r="C2516" s="1" t="n">
        <x:v>85.5</x:v>
      </x:c>
      <x:c r="D2516" s="1" t="n">
        <x:v>480</x:v>
      </x:c>
      <x:c r="E2516" s="1" t="n">
        <x:v>29</x:v>
      </x:c>
      <x:c r="F2516" s="1" t="n">
        <x:v>1</x:v>
      </x:c>
      <x:c r="G2516" s="1" t="n">
        <x:v>52</x:v>
      </x:c>
      <x:c r="H2516" s="1" t="n">
        <x:v>0</x:v>
      </x:c>
      <x:c r="I2516" s="1" t="n">
        <x:v>2</x:v>
      </x:c>
      <x:c r="J2516" s="1" t="n">
        <x:v>0.65</x:v>
      </x:c>
      <x:c r="K2516" s="1" t="n">
        <x:v>1</x:v>
      </x:c>
      <x:c r="L2516" s="1" t="n">
        <x:v>93.3</x:v>
      </x:c>
      <x:c r="M2516" s="1" t="n">
        <x:v>5.3</x:v>
      </x:c>
      <x:c r="N2516" s="1" t="n">
        <x:v>22.1</x:v>
      </x:c>
      <x:c r="O2516" s="1" t="n">
        <x:f aca="0">24*MAX(0,EOMONTH(B2516,0)-MAX(B2516,INDEX(Device_Inventory!$K$2:$K$1201,MATCH(A2516,Device_Inventory!$A$2:$A$1201,0)))+1)</x:f>
        <x:v>672</x:v>
      </x:c>
      <x:c r="P2516" s="11" t="b">
        <x:f aca="0">INDEX(Device_Inventory!$K$2:$K$1201,MATCH(A2516,Device_Inventory!$A$2:$A$1201,0))&gt;B2516</x:f>
        <x:v>0</x:v>
      </x:c>
      <x:c r="Q2516" s="1" t="str">
        <x:f aca="0">IF(D2516&gt;O2516,"Fail: operating hours exceed in-service hours",IF(D2516+M2516&gt;O2516,"Fail: operating + unavailable hours exceed in-service hours",IF(P2516,"Partial month: within in-service hours","OK")))</x:f>
        <x:v>OK</x:v>
      </x:c>
    </x:row>
    <x:row r="2517" ht="15" hidden="0" customHeight="1">
      <x:c r="A2517" s="1" t="s">
        <x:v>1085</x:v>
      </x:c>
      <x:c r="B2517" s="14" t="n">
        <x:v>46082</x:v>
      </x:c>
      <x:c r="C2517" s="1" t="n">
        <x:v>61.6</x:v>
      </x:c>
      <x:c r="D2517" s="1" t="n">
        <x:v>406.1</x:v>
      </x:c>
      <x:c r="E2517" s="1" t="n">
        <x:v>19</x:v>
      </x:c>
      <x:c r="F2517" s="1" t="n">
        <x:v>3</x:v>
      </x:c>
      <x:c r="G2517" s="1" t="n">
        <x:v>36</x:v>
      </x:c>
      <x:c r="H2517" s="1" t="n">
        <x:v>0</x:v>
      </x:c>
      <x:c r="I2517" s="1" t="n">
        <x:v>3</x:v>
      </x:c>
      <x:c r="J2517" s="1" t="n">
        <x:v>0</x:v>
      </x:c>
      <x:c r="K2517" s="1" t="n">
        <x:v>0</x:v>
      </x:c>
      <x:c r="L2517" s="1" t="n">
        <x:v>96.7</x:v>
      </x:c>
      <x:c r="M2517" s="1" t="n">
        <x:v>2.5</x:v>
      </x:c>
      <x:c r="N2517" s="1" t="n">
        <x:v>18.1</x:v>
      </x:c>
      <x:c r="O2517" s="1" t="n">
        <x:f aca="0">24*MAX(0,EOMONTH(B2517,0)-MAX(B2517,INDEX(Device_Inventory!$K$2:$K$1201,MATCH(A2517,Device_Inventory!$A$2:$A$1201,0)))+1)</x:f>
        <x:v>744</x:v>
      </x:c>
      <x:c r="P2517" s="11" t="b">
        <x:f aca="0">INDEX(Device_Inventory!$K$2:$K$1201,MATCH(A2517,Device_Inventory!$A$2:$A$1201,0))&gt;B2517</x:f>
        <x:v>0</x:v>
      </x:c>
      <x:c r="Q2517" s="1" t="str">
        <x:f aca="0">IF(D2517&gt;O2517,"Fail: operating hours exceed in-service hours",IF(D2517+M2517&gt;O2517,"Fail: operating + unavailable hours exceed in-service hours",IF(P2517,"Partial month: within in-service hours","OK")))</x:f>
        <x:v>OK</x:v>
      </x:c>
    </x:row>
    <x:row r="2518" ht="15" hidden="0" customHeight="1">
      <x:c r="A2518" s="1" t="s">
        <x:v>1085</x:v>
      </x:c>
      <x:c r="B2518" s="14" t="n">
        <x:v>46113</x:v>
      </x:c>
      <x:c r="C2518" s="1" t="n">
        <x:v>57.9</x:v>
      </x:c>
      <x:c r="D2518" s="1" t="n">
        <x:v>327.3</x:v>
      </x:c>
      <x:c r="E2518" s="1" t="n">
        <x:v>26</x:v>
      </x:c>
      <x:c r="F2518" s="1" t="n">
        <x:v>0</x:v>
      </x:c>
      <x:c r="G2518" s="1" t="n">
        <x:v>23</x:v>
      </x:c>
      <x:c r="H2518" s="1" t="n">
        <x:v>0</x:v>
      </x:c>
      <x:c r="I2518" s="1" t="n">
        <x:v>3</x:v>
      </x:c>
      <x:c r="J2518" s="1" t="n">
        <x:v>0.01</x:v>
      </x:c>
      <x:c r="K2518" s="1" t="n">
        <x:v>1</x:v>
      </x:c>
      <x:c r="L2518" s="1" t="n">
        <x:v>94.3</x:v>
      </x:c>
      <x:c r="M2518" s="1" t="n">
        <x:v>0</x:v>
      </x:c>
      <x:c r="N2518" s="1" t="n">
        <x:v>10.5</x:v>
      </x:c>
      <x:c r="O2518" s="1" t="n">
        <x:f aca="0">24*MAX(0,EOMONTH(B2518,0)-MAX(B2518,INDEX(Device_Inventory!$K$2:$K$1201,MATCH(A2518,Device_Inventory!$A$2:$A$1201,0)))+1)</x:f>
        <x:v>720</x:v>
      </x:c>
      <x:c r="P2518" s="11" t="b">
        <x:f aca="0">INDEX(Device_Inventory!$K$2:$K$1201,MATCH(A2518,Device_Inventory!$A$2:$A$1201,0))&gt;B2518</x:f>
        <x:v>0</x:v>
      </x:c>
      <x:c r="Q2518" s="1" t="str">
        <x:f aca="0">IF(D2518&gt;O2518,"Fail: operating hours exceed in-service hours",IF(D2518+M2518&gt;O2518,"Fail: operating + unavailable hours exceed in-service hours",IF(P2518,"Partial month: within in-service hours","OK")))</x:f>
        <x:v>OK</x:v>
      </x:c>
    </x:row>
    <x:row r="2519" ht="15" hidden="0" customHeight="1">
      <x:c r="A2519" s="1" t="s">
        <x:v>1085</x:v>
      </x:c>
      <x:c r="B2519" s="14" t="n">
        <x:v>46143</x:v>
      </x:c>
      <x:c r="C2519" s="1" t="n">
        <x:v>86.1</x:v>
      </x:c>
      <x:c r="D2519" s="1" t="n">
        <x:v>609.6</x:v>
      </x:c>
      <x:c r="E2519" s="1" t="n">
        <x:v>20</x:v>
      </x:c>
      <x:c r="F2519" s="1" t="n">
        <x:v>2</x:v>
      </x:c>
      <x:c r="G2519" s="1" t="n">
        <x:v>44</x:v>
      </x:c>
      <x:c r="H2519" s="1" t="n">
        <x:v>0</x:v>
      </x:c>
      <x:c r="I2519" s="1" t="n">
        <x:v>1</x:v>
      </x:c>
      <x:c r="J2519" s="1" t="n">
        <x:v>0.5</x:v>
      </x:c>
      <x:c r="K2519" s="1" t="n">
        <x:v>1</x:v>
      </x:c>
      <x:c r="L2519" s="1" t="n">
        <x:v>92</x:v>
      </x:c>
      <x:c r="M2519" s="1" t="n">
        <x:v>0</x:v>
      </x:c>
      <x:c r="N2519" s="1" t="n">
        <x:v>10.7</x:v>
      </x:c>
      <x:c r="O2519" s="1" t="n">
        <x:f aca="0">24*MAX(0,EOMONTH(B2519,0)-MAX(B2519,INDEX(Device_Inventory!$K$2:$K$1201,MATCH(A2519,Device_Inventory!$A$2:$A$1201,0)))+1)</x:f>
        <x:v>744</x:v>
      </x:c>
      <x:c r="P2519" s="11" t="b">
        <x:f aca="0">INDEX(Device_Inventory!$K$2:$K$1201,MATCH(A2519,Device_Inventory!$A$2:$A$1201,0))&gt;B2519</x:f>
        <x:v>0</x:v>
      </x:c>
      <x:c r="Q2519" s="1" t="str">
        <x:f aca="0">IF(D2519&gt;O2519,"Fail: operating hours exceed in-service hours",IF(D2519+M2519&gt;O2519,"Fail: operating + unavailable hours exceed in-service hours",IF(P2519,"Partial month: within in-service hours","OK")))</x:f>
        <x:v>OK</x:v>
      </x:c>
    </x:row>
    <x:row r="2520" ht="15" hidden="0" customHeight="1">
      <x:c r="A2520" s="1" t="s">
        <x:v>1085</x:v>
      </x:c>
      <x:c r="B2520" s="14" t="n">
        <x:v>46174</x:v>
      </x:c>
      <x:c r="C2520" s="1" t="n">
        <x:v>50.5</x:v>
      </x:c>
      <x:c r="D2520" s="1" t="n">
        <x:v>366.1</x:v>
      </x:c>
      <x:c r="E2520" s="1" t="n">
        <x:v>2</x:v>
      </x:c>
      <x:c r="F2520" s="1" t="n">
        <x:v>0</x:v>
      </x:c>
      <x:c r="G2520" s="1" t="n">
        <x:v>33</x:v>
      </x:c>
      <x:c r="H2520" s="1" t="n">
        <x:v>0</x:v>
      </x:c>
      <x:c r="I2520" s="1" t="n">
        <x:v>1</x:v>
      </x:c>
      <x:c r="J2520" s="1" t="n">
        <x:v>1.13</x:v>
      </x:c>
      <x:c r="K2520" s="1" t="n">
        <x:v>1</x:v>
      </x:c>
      <x:c r="L2520" s="1" t="n">
        <x:v>97.5</x:v>
      </x:c>
      <x:c r="M2520" s="1" t="n">
        <x:v>0</x:v>
      </x:c>
      <x:c r="N2520" s="1" t="n">
        <x:v>8.3</x:v>
      </x:c>
      <x:c r="O2520" s="1" t="n">
        <x:f aca="0">24*MAX(0,EOMONTH(B2520,0)-MAX(B2520,INDEX(Device_Inventory!$K$2:$K$1201,MATCH(A2520,Device_Inventory!$A$2:$A$1201,0)))+1)</x:f>
        <x:v>720</x:v>
      </x:c>
      <x:c r="P2520" s="11" t="b">
        <x:f aca="0">INDEX(Device_Inventory!$K$2:$K$1201,MATCH(A2520,Device_Inventory!$A$2:$A$1201,0))&gt;B2520</x:f>
        <x:v>0</x:v>
      </x:c>
      <x:c r="Q2520" s="1" t="str">
        <x:f aca="0">IF(D2520&gt;O2520,"Fail: operating hours exceed in-service hours",IF(D2520+M2520&gt;O2520,"Fail: operating + unavailable hours exceed in-service hours",IF(P2520,"Partial month: within in-service hours","OK")))</x:f>
        <x:v>OK</x:v>
      </x:c>
    </x:row>
    <x:row r="2521" ht="15" hidden="0" customHeight="1">
      <x:c r="A2521" s="1" t="s">
        <x:v>1085</x:v>
      </x:c>
      <x:c r="B2521" s="14" t="n">
        <x:v>46204</x:v>
      </x:c>
      <x:c r="C2521" s="1" t="n">
        <x:v>77.2</x:v>
      </x:c>
      <x:c r="D2521" s="1" t="n">
        <x:v>520.2</x:v>
      </x:c>
      <x:c r="E2521" s="1" t="n">
        <x:v>22</x:v>
      </x:c>
      <x:c r="F2521" s="1" t="n">
        <x:v>1</x:v>
      </x:c>
      <x:c r="G2521" s="1" t="n">
        <x:v>30</x:v>
      </x:c>
      <x:c r="H2521" s="1" t="n">
        <x:v>0</x:v>
      </x:c>
      <x:c r="I2521" s="1" t="n">
        <x:v>2</x:v>
      </x:c>
      <x:c r="J2521" s="1" t="n">
        <x:v>0.68</x:v>
      </x:c>
      <x:c r="K2521" s="1" t="n">
        <x:v>0</x:v>
      </x:c>
      <x:c r="L2521" s="1" t="n">
        <x:v>92.4</x:v>
      </x:c>
      <x:c r="M2521" s="1" t="n">
        <x:v>6.6</x:v>
      </x:c>
      <x:c r="N2521" s="1" t="n">
        <x:v>23.3</x:v>
      </x:c>
      <x:c r="O2521" s="1" t="n">
        <x:f aca="0">24*MAX(0,EOMONTH(B2521,0)-MAX(B2521,INDEX(Device_Inventory!$K$2:$K$1201,MATCH(A2521,Device_Inventory!$A$2:$A$1201,0)))+1)</x:f>
        <x:v>744</x:v>
      </x:c>
      <x:c r="P2521" s="11" t="b">
        <x:f aca="0">INDEX(Device_Inventory!$K$2:$K$1201,MATCH(A2521,Device_Inventory!$A$2:$A$1201,0))&gt;B2521</x:f>
        <x:v>0</x:v>
      </x:c>
      <x:c r="Q2521" s="1" t="str">
        <x:f aca="0">IF(D2521&gt;O2521,"Fail: operating hours exceed in-service hours",IF(D2521+M2521&gt;O2521,"Fail: operating + unavailable hours exceed in-service hours",IF(P2521,"Partial month: within in-service hours","OK")))</x:f>
        <x:v>OK</x:v>
      </x:c>
    </x:row>
    <x:row r="2522" ht="15" hidden="0" customHeight="1">
      <x:c r="A2522" s="1" t="s">
        <x:v>3066</x:v>
      </x:c>
      <x:c r="B2522" s="14" t="n">
        <x:v>46054</x:v>
      </x:c>
      <x:c r="C2522" s="1" t="n">
        <x:v>81.7</x:v>
      </x:c>
      <x:c r="D2522" s="1" t="n">
        <x:v>554.2</x:v>
      </x:c>
      <x:c r="E2522" s="1" t="n">
        <x:v>19</x:v>
      </x:c>
      <x:c r="F2522" s="1" t="n">
        <x:v>1</x:v>
      </x:c>
      <x:c r="G2522" s="1" t="n">
        <x:v>35</x:v>
      </x:c>
      <x:c r="H2522" s="1" t="n">
        <x:v>0</x:v>
      </x:c>
      <x:c r="I2522" s="1" t="n">
        <x:v>4</x:v>
      </x:c>
      <x:c r="J2522" s="1" t="n">
        <x:v>0.63</x:v>
      </x:c>
      <x:c r="K2522" s="1" t="n">
        <x:v>1</x:v>
      </x:c>
      <x:c r="L2522" s="1" t="n">
        <x:v>93.8</x:v>
      </x:c>
      <x:c r="M2522" s="1" t="n">
        <x:v>4.4</x:v>
      </x:c>
      <x:c r="N2522" s="1" t="n">
        <x:v>12.8</x:v>
      </x:c>
      <x:c r="O2522" s="1" t="n">
        <x:f aca="0">24*MAX(0,EOMONTH(B2522,0)-MAX(B2522,INDEX(Device_Inventory!$K$2:$K$1201,MATCH(A2522,Device_Inventory!$A$2:$A$1201,0)))+1)</x:f>
        <x:v>672</x:v>
      </x:c>
      <x:c r="P2522" s="11" t="b">
        <x:f aca="0">INDEX(Device_Inventory!$K$2:$K$1201,MATCH(A2522,Device_Inventory!$A$2:$A$1201,0))&gt;B2522</x:f>
        <x:v>0</x:v>
      </x:c>
      <x:c r="Q2522" s="1" t="str">
        <x:f aca="0">IF(D2522&gt;O2522,"Fail: operating hours exceed in-service hours",IF(D2522+M2522&gt;O2522,"Fail: operating + unavailable hours exceed in-service hours",IF(P2522,"Partial month: within in-service hours","OK")))</x:f>
        <x:v>OK</x:v>
      </x:c>
    </x:row>
    <x:row r="2523" ht="15" hidden="0" customHeight="1">
      <x:c r="A2523" s="1" t="s">
        <x:v>3066</x:v>
      </x:c>
      <x:c r="B2523" s="14" t="n">
        <x:v>46082</x:v>
      </x:c>
      <x:c r="C2523" s="1" t="n">
        <x:v>76.4</x:v>
      </x:c>
      <x:c r="D2523" s="1" t="n">
        <x:v>440.6</x:v>
      </x:c>
      <x:c r="E2523" s="1" t="n">
        <x:v>20</x:v>
      </x:c>
      <x:c r="F2523" s="1" t="n">
        <x:v>0</x:v>
      </x:c>
      <x:c r="G2523" s="1" t="n">
        <x:v>46</x:v>
      </x:c>
      <x:c r="H2523" s="1" t="n">
        <x:v>0</x:v>
      </x:c>
      <x:c r="I2523" s="1" t="n">
        <x:v>5</x:v>
      </x:c>
      <x:c r="J2523" s="1" t="n">
        <x:v>0.33</x:v>
      </x:c>
      <x:c r="K2523" s="1" t="n">
        <x:v>0</x:v>
      </x:c>
      <x:c r="L2523" s="1" t="n">
        <x:v>92.8</x:v>
      </x:c>
      <x:c r="M2523" s="1" t="n">
        <x:v>10.4</x:v>
      </x:c>
      <x:c r="N2523" s="1" t="n">
        <x:v>15.8</x:v>
      </x:c>
      <x:c r="O2523" s="1" t="n">
        <x:f aca="0">24*MAX(0,EOMONTH(B2523,0)-MAX(B2523,INDEX(Device_Inventory!$K$2:$K$1201,MATCH(A2523,Device_Inventory!$A$2:$A$1201,0)))+1)</x:f>
        <x:v>744</x:v>
      </x:c>
      <x:c r="P2523" s="11" t="b">
        <x:f aca="0">INDEX(Device_Inventory!$K$2:$K$1201,MATCH(A2523,Device_Inventory!$A$2:$A$1201,0))&gt;B2523</x:f>
        <x:v>0</x:v>
      </x:c>
      <x:c r="Q2523" s="1" t="str">
        <x:f aca="0">IF(D2523&gt;O2523,"Fail: operating hours exceed in-service hours",IF(D2523+M2523&gt;O2523,"Fail: operating + unavailable hours exceed in-service hours",IF(P2523,"Partial month: within in-service hours","OK")))</x:f>
        <x:v>OK</x:v>
      </x:c>
    </x:row>
    <x:row r="2524" ht="15" hidden="0" customHeight="1">
      <x:c r="A2524" s="1" t="s">
        <x:v>3066</x:v>
      </x:c>
      <x:c r="B2524" s="14" t="n">
        <x:v>46113</x:v>
      </x:c>
      <x:c r="C2524" s="1" t="n">
        <x:v>61.1</x:v>
      </x:c>
      <x:c r="D2524" s="1" t="n">
        <x:v>427.4</x:v>
      </x:c>
      <x:c r="E2524" s="1" t="n">
        <x:v>16</x:v>
      </x:c>
      <x:c r="F2524" s="1" t="n">
        <x:v>2</x:v>
      </x:c>
      <x:c r="G2524" s="1" t="n">
        <x:v>34</x:v>
      </x:c>
      <x:c r="H2524" s="1" t="n">
        <x:v>1</x:v>
      </x:c>
      <x:c r="I2524" s="1" t="n">
        <x:v>0</x:v>
      </x:c>
      <x:c r="J2524" s="1" t="n">
        <x:v>0.57</x:v>
      </x:c>
      <x:c r="K2524" s="1" t="n">
        <x:v>0</x:v>
      </x:c>
      <x:c r="L2524" s="1" t="n">
        <x:v>97.6</x:v>
      </x:c>
      <x:c r="M2524" s="1" t="n">
        <x:v>3.5</x:v>
      </x:c>
      <x:c r="N2524" s="1" t="n">
        <x:v>10.9</x:v>
      </x:c>
      <x:c r="O2524" s="1" t="n">
        <x:f aca="0">24*MAX(0,EOMONTH(B2524,0)-MAX(B2524,INDEX(Device_Inventory!$K$2:$K$1201,MATCH(A2524,Device_Inventory!$A$2:$A$1201,0)))+1)</x:f>
        <x:v>720</x:v>
      </x:c>
      <x:c r="P2524" s="11" t="b">
        <x:f aca="0">INDEX(Device_Inventory!$K$2:$K$1201,MATCH(A2524,Device_Inventory!$A$2:$A$1201,0))&gt;B2524</x:f>
        <x:v>0</x:v>
      </x:c>
      <x:c r="Q2524" s="1" t="str">
        <x:f aca="0">IF(D2524&gt;O2524,"Fail: operating hours exceed in-service hours",IF(D2524+M2524&gt;O2524,"Fail: operating + unavailable hours exceed in-service hours",IF(P2524,"Partial month: within in-service hours","OK")))</x:f>
        <x:v>OK</x:v>
      </x:c>
    </x:row>
    <x:row r="2525" ht="15" hidden="0" customHeight="1">
      <x:c r="A2525" s="1" t="s">
        <x:v>3066</x:v>
      </x:c>
      <x:c r="B2525" s="14" t="n">
        <x:v>46143</x:v>
      </x:c>
      <x:c r="C2525" s="1" t="n">
        <x:v>64</x:v>
      </x:c>
      <x:c r="D2525" s="1" t="n">
        <x:v>397.1</x:v>
      </x:c>
      <x:c r="E2525" s="1" t="n">
        <x:v>15</x:v>
      </x:c>
      <x:c r="F2525" s="1" t="n">
        <x:v>0</x:v>
      </x:c>
      <x:c r="G2525" s="1" t="n">
        <x:v>44</x:v>
      </x:c>
      <x:c r="H2525" s="1" t="n">
        <x:v>0</x:v>
      </x:c>
      <x:c r="I2525" s="1" t="n">
        <x:v>2</x:v>
      </x:c>
      <x:c r="J2525" s="1" t="n">
        <x:v>1.42</x:v>
      </x:c>
      <x:c r="K2525" s="1" t="n">
        <x:v>0</x:v>
      </x:c>
      <x:c r="L2525" s="1" t="n">
        <x:v>92.9</x:v>
      </x:c>
      <x:c r="M2525" s="1" t="n">
        <x:v>5.1</x:v>
      </x:c>
      <x:c r="N2525" s="1" t="n">
        <x:v>17.6</x:v>
      </x:c>
      <x:c r="O2525" s="1" t="n">
        <x:f aca="0">24*MAX(0,EOMONTH(B2525,0)-MAX(B2525,INDEX(Device_Inventory!$K$2:$K$1201,MATCH(A2525,Device_Inventory!$A$2:$A$1201,0)))+1)</x:f>
        <x:v>744</x:v>
      </x:c>
      <x:c r="P2525" s="11" t="b">
        <x:f aca="0">INDEX(Device_Inventory!$K$2:$K$1201,MATCH(A2525,Device_Inventory!$A$2:$A$1201,0))&gt;B2525</x:f>
        <x:v>0</x:v>
      </x:c>
      <x:c r="Q2525" s="1" t="str">
        <x:f aca="0">IF(D2525&gt;O2525,"Fail: operating hours exceed in-service hours",IF(D2525+M2525&gt;O2525,"Fail: operating + unavailable hours exceed in-service hours",IF(P2525,"Partial month: within in-service hours","OK")))</x:f>
        <x:v>OK</x:v>
      </x:c>
    </x:row>
    <x:row r="2526" ht="15" hidden="0" customHeight="1">
      <x:c r="A2526" s="1" t="s">
        <x:v>3066</x:v>
      </x:c>
      <x:c r="B2526" s="14" t="n">
        <x:v>46174</x:v>
      </x:c>
      <x:c r="C2526" s="1" t="n">
        <x:v>73.1</x:v>
      </x:c>
      <x:c r="D2526" s="1" t="n">
        <x:v>454.8</x:v>
      </x:c>
      <x:c r="E2526" s="1" t="n">
        <x:v>22</x:v>
      </x:c>
      <x:c r="F2526" s="1" t="n">
        <x:v>2</x:v>
      </x:c>
      <x:c r="G2526" s="1" t="n">
        <x:v>42</x:v>
      </x:c>
      <x:c r="H2526" s="1" t="n">
        <x:v>0</x:v>
      </x:c>
      <x:c r="I2526" s="1" t="n">
        <x:v>2</x:v>
      </x:c>
      <x:c r="J2526" s="1" t="n">
        <x:v>1.19</x:v>
      </x:c>
      <x:c r="K2526" s="1" t="n">
        <x:v>0</x:v>
      </x:c>
      <x:c r="L2526" s="1" t="n">
        <x:v>99</x:v>
      </x:c>
      <x:c r="M2526" s="1" t="n">
        <x:v>6.2</x:v>
      </x:c>
      <x:c r="N2526" s="1" t="n">
        <x:v>19.3</x:v>
      </x:c>
      <x:c r="O2526" s="1" t="n">
        <x:f aca="0">24*MAX(0,EOMONTH(B2526,0)-MAX(B2526,INDEX(Device_Inventory!$K$2:$K$1201,MATCH(A2526,Device_Inventory!$A$2:$A$1201,0)))+1)</x:f>
        <x:v>720</x:v>
      </x:c>
      <x:c r="P2526" s="11" t="b">
        <x:f aca="0">INDEX(Device_Inventory!$K$2:$K$1201,MATCH(A2526,Device_Inventory!$A$2:$A$1201,0))&gt;B2526</x:f>
        <x:v>0</x:v>
      </x:c>
      <x:c r="Q2526" s="1" t="str">
        <x:f aca="0">IF(D2526&gt;O2526,"Fail: operating hours exceed in-service hours",IF(D2526+M2526&gt;O2526,"Fail: operating + unavailable hours exceed in-service hours",IF(P2526,"Partial month: within in-service hours","OK")))</x:f>
        <x:v>OK</x:v>
      </x:c>
    </x:row>
    <x:row r="2527" ht="15" hidden="0" customHeight="1">
      <x:c r="A2527" s="1" t="s">
        <x:v>3066</x:v>
      </x:c>
      <x:c r="B2527" s="14" t="n">
        <x:v>46204</x:v>
      </x:c>
      <x:c r="C2527" s="1" t="n">
        <x:v>60.9</x:v>
      </x:c>
      <x:c r="D2527" s="1" t="n">
        <x:v>413.5</x:v>
      </x:c>
      <x:c r="E2527" s="1" t="n">
        <x:v>18</x:v>
      </x:c>
      <x:c r="F2527" s="1" t="n">
        <x:v>1</x:v>
      </x:c>
      <x:c r="G2527" s="1" t="n">
        <x:v>32</x:v>
      </x:c>
      <x:c r="H2527" s="1" t="n">
        <x:v>0</x:v>
      </x:c>
      <x:c r="I2527" s="1" t="n">
        <x:v>4</x:v>
      </x:c>
      <x:c r="J2527" s="1" t="n">
        <x:v>0.13</x:v>
      </x:c>
      <x:c r="K2527" s="1" t="n">
        <x:v>0</x:v>
      </x:c>
      <x:c r="L2527" s="1" t="n">
        <x:v>91.9</x:v>
      </x:c>
      <x:c r="M2527" s="1" t="n">
        <x:v>1.5</x:v>
      </x:c>
      <x:c r="N2527" s="1" t="n">
        <x:v>13.4</x:v>
      </x:c>
      <x:c r="O2527" s="1" t="n">
        <x:f aca="0">24*MAX(0,EOMONTH(B2527,0)-MAX(B2527,INDEX(Device_Inventory!$K$2:$K$1201,MATCH(A2527,Device_Inventory!$A$2:$A$1201,0)))+1)</x:f>
        <x:v>744</x:v>
      </x:c>
      <x:c r="P2527" s="11" t="b">
        <x:f aca="0">INDEX(Device_Inventory!$K$2:$K$1201,MATCH(A2527,Device_Inventory!$A$2:$A$1201,0))&gt;B2527</x:f>
        <x:v>0</x:v>
      </x:c>
      <x:c r="Q2527" s="1" t="str">
        <x:f aca="0">IF(D2527&gt;O2527,"Fail: operating hours exceed in-service hours",IF(D2527+M2527&gt;O2527,"Fail: operating + unavailable hours exceed in-service hours",IF(P2527,"Partial month: within in-service hours","OK")))</x:f>
        <x:v>OK</x:v>
      </x:c>
    </x:row>
    <x:row r="2528" ht="15" hidden="0" customHeight="1">
      <x:c r="A2528" s="1" t="s">
        <x:v>1088</x:v>
      </x:c>
      <x:c r="B2528" s="14" t="n">
        <x:v>46054</x:v>
      </x:c>
      <x:c r="C2528" s="1" t="n">
        <x:v>34.4</x:v>
      </x:c>
      <x:c r="D2528" s="1" t="n">
        <x:v>243.2</x:v>
      </x:c>
      <x:c r="E2528" s="1" t="n">
        <x:v>2</x:v>
      </x:c>
      <x:c r="F2528" s="1" t="n">
        <x:v>0</x:v>
      </x:c>
      <x:c r="G2528" s="1" t="n">
        <x:v>36</x:v>
      </x:c>
      <x:c r="H2528" s="1" t="n">
        <x:v>0</x:v>
      </x:c>
      <x:c r="I2528" s="1" t="n">
        <x:v>3</x:v>
      </x:c>
      <x:c r="J2528" s="1" t="n">
        <x:v>0.36</x:v>
      </x:c>
      <x:c r="K2528" s="1" t="n">
        <x:v>2</x:v>
      </x:c>
      <x:c r="L2528" s="1" t="n">
        <x:v>93.5</x:v>
      </x:c>
      <x:c r="M2528" s="1" t="n">
        <x:v>6.5</x:v>
      </x:c>
      <x:c r="N2528" s="1" t="n">
        <x:v>9.8</x:v>
      </x:c>
      <x:c r="O2528" s="1" t="n">
        <x:f aca="0">24*MAX(0,EOMONTH(B2528,0)-MAX(B2528,INDEX(Device_Inventory!$K$2:$K$1201,MATCH(A2528,Device_Inventory!$A$2:$A$1201,0)))+1)</x:f>
        <x:v>672</x:v>
      </x:c>
      <x:c r="P2528" s="11" t="b">
        <x:f aca="0">INDEX(Device_Inventory!$K$2:$K$1201,MATCH(A2528,Device_Inventory!$A$2:$A$1201,0))&gt;B2528</x:f>
        <x:v>0</x:v>
      </x:c>
      <x:c r="Q2528" s="1" t="str">
        <x:f aca="0">IF(D2528&gt;O2528,"Fail: operating hours exceed in-service hours",IF(D2528+M2528&gt;O2528,"Fail: operating + unavailable hours exceed in-service hours",IF(P2528,"Partial month: within in-service hours","OK")))</x:f>
        <x:v>OK</x:v>
      </x:c>
    </x:row>
    <x:row r="2529" ht="15" hidden="0" customHeight="1">
      <x:c r="A2529" s="1" t="s">
        <x:v>1088</x:v>
      </x:c>
      <x:c r="B2529" s="14" t="n">
        <x:v>46082</x:v>
      </x:c>
      <x:c r="C2529" s="1" t="n">
        <x:v>56.2</x:v>
      </x:c>
      <x:c r="D2529" s="1" t="n">
        <x:v>405.5</x:v>
      </x:c>
      <x:c r="E2529" s="1" t="n">
        <x:v>22</x:v>
      </x:c>
      <x:c r="F2529" s="1" t="n">
        <x:v>2</x:v>
      </x:c>
      <x:c r="G2529" s="1" t="n">
        <x:v>35</x:v>
      </x:c>
      <x:c r="H2529" s="1" t="n">
        <x:v>0</x:v>
      </x:c>
      <x:c r="I2529" s="1" t="n">
        <x:v>3</x:v>
      </x:c>
      <x:c r="J2529" s="1" t="n">
        <x:v>0.86</x:v>
      </x:c>
      <x:c r="K2529" s="1" t="n">
        <x:v>1</x:v>
      </x:c>
      <x:c r="L2529" s="1" t="n">
        <x:v>96.6</x:v>
      </x:c>
      <x:c r="M2529" s="1" t="n">
        <x:v>2.5</x:v>
      </x:c>
      <x:c r="N2529" s="1" t="n">
        <x:v>11.5</x:v>
      </x:c>
      <x:c r="O2529" s="1" t="n">
        <x:f aca="0">24*MAX(0,EOMONTH(B2529,0)-MAX(B2529,INDEX(Device_Inventory!$K$2:$K$1201,MATCH(A2529,Device_Inventory!$A$2:$A$1201,0)))+1)</x:f>
        <x:v>744</x:v>
      </x:c>
      <x:c r="P2529" s="11" t="b">
        <x:f aca="0">INDEX(Device_Inventory!$K$2:$K$1201,MATCH(A2529,Device_Inventory!$A$2:$A$1201,0))&gt;B2529</x:f>
        <x:v>0</x:v>
      </x:c>
      <x:c r="Q2529" s="1" t="str">
        <x:f aca="0">IF(D2529&gt;O2529,"Fail: operating hours exceed in-service hours",IF(D2529+M2529&gt;O2529,"Fail: operating + unavailable hours exceed in-service hours",IF(P2529,"Partial month: within in-service hours","OK")))</x:f>
        <x:v>OK</x:v>
      </x:c>
    </x:row>
    <x:row r="2530" ht="15" hidden="0" customHeight="1">
      <x:c r="A2530" s="1" t="s">
        <x:v>1088</x:v>
      </x:c>
      <x:c r="B2530" s="14" t="n">
        <x:v>46113</x:v>
      </x:c>
      <x:c r="C2530" s="1" t="n">
        <x:v>51</x:v>
      </x:c>
      <x:c r="D2530" s="1" t="n">
        <x:v>309.2</x:v>
      </x:c>
      <x:c r="E2530" s="1" t="n">
        <x:v>21</x:v>
      </x:c>
      <x:c r="F2530" s="1" t="n">
        <x:v>0</x:v>
      </x:c>
      <x:c r="G2530" s="1" t="n">
        <x:v>29</x:v>
      </x:c>
      <x:c r="H2530" s="1" t="n">
        <x:v>0</x:v>
      </x:c>
      <x:c r="I2530" s="1" t="n">
        <x:v>4</x:v>
      </x:c>
      <x:c r="J2530" s="1" t="n">
        <x:v>0</x:v>
      </x:c>
      <x:c r="K2530" s="1" t="n">
        <x:v>0</x:v>
      </x:c>
      <x:c r="L2530" s="1" t="n">
        <x:v>94.5</x:v>
      </x:c>
      <x:c r="M2530" s="1" t="n">
        <x:v>9.2</x:v>
      </x:c>
      <x:c r="N2530" s="1" t="n">
        <x:v>8</x:v>
      </x:c>
      <x:c r="O2530" s="1" t="n">
        <x:f aca="0">24*MAX(0,EOMONTH(B2530,0)-MAX(B2530,INDEX(Device_Inventory!$K$2:$K$1201,MATCH(A2530,Device_Inventory!$A$2:$A$1201,0)))+1)</x:f>
        <x:v>720</x:v>
      </x:c>
      <x:c r="P2530" s="11" t="b">
        <x:f aca="0">INDEX(Device_Inventory!$K$2:$K$1201,MATCH(A2530,Device_Inventory!$A$2:$A$1201,0))&gt;B2530</x:f>
        <x:v>0</x:v>
      </x:c>
      <x:c r="Q2530" s="1" t="str">
        <x:f aca="0">IF(D2530&gt;O2530,"Fail: operating hours exceed in-service hours",IF(D2530+M2530&gt;O2530,"Fail: operating + unavailable hours exceed in-service hours",IF(P2530,"Partial month: within in-service hours","OK")))</x:f>
        <x:v>OK</x:v>
      </x:c>
    </x:row>
    <x:row r="2531" ht="15" hidden="0" customHeight="1">
      <x:c r="A2531" s="1" t="s">
        <x:v>1088</x:v>
      </x:c>
      <x:c r="B2531" s="14" t="n">
        <x:v>46143</x:v>
      </x:c>
      <x:c r="C2531" s="1" t="n">
        <x:v>66.4</x:v>
      </x:c>
      <x:c r="D2531" s="1" t="n">
        <x:v>397.8</x:v>
      </x:c>
      <x:c r="E2531" s="1" t="n">
        <x:v>17</x:v>
      </x:c>
      <x:c r="F2531" s="1" t="n">
        <x:v>2</x:v>
      </x:c>
      <x:c r="G2531" s="1" t="n">
        <x:v>28</x:v>
      </x:c>
      <x:c r="H2531" s="1" t="n">
        <x:v>0</x:v>
      </x:c>
      <x:c r="I2531" s="1" t="n">
        <x:v>2</x:v>
      </x:c>
      <x:c r="J2531" s="1" t="n">
        <x:v>0.72</x:v>
      </x:c>
      <x:c r="K2531" s="1" t="n">
        <x:v>0</x:v>
      </x:c>
      <x:c r="L2531" s="1" t="n">
        <x:v>96.7</x:v>
      </x:c>
      <x:c r="M2531" s="1" t="n">
        <x:v>2.2</x:v>
      </x:c>
      <x:c r="N2531" s="1" t="n">
        <x:v>20.6</x:v>
      </x:c>
      <x:c r="O2531" s="1" t="n">
        <x:f aca="0">24*MAX(0,EOMONTH(B2531,0)-MAX(B2531,INDEX(Device_Inventory!$K$2:$K$1201,MATCH(A2531,Device_Inventory!$A$2:$A$1201,0)))+1)</x:f>
        <x:v>744</x:v>
      </x:c>
      <x:c r="P2531" s="11" t="b">
        <x:f aca="0">INDEX(Device_Inventory!$K$2:$K$1201,MATCH(A2531,Device_Inventory!$A$2:$A$1201,0))&gt;B2531</x:f>
        <x:v>0</x:v>
      </x:c>
      <x:c r="Q2531" s="1" t="str">
        <x:f aca="0">IF(D2531&gt;O2531,"Fail: operating hours exceed in-service hours",IF(D2531+M2531&gt;O2531,"Fail: operating + unavailable hours exceed in-service hours",IF(P2531,"Partial month: within in-service hours","OK")))</x:f>
        <x:v>OK</x:v>
      </x:c>
    </x:row>
    <x:row r="2532" ht="15" hidden="0" customHeight="1">
      <x:c r="A2532" s="1" t="s">
        <x:v>1088</x:v>
      </x:c>
      <x:c r="B2532" s="14" t="n">
        <x:v>46174</x:v>
      </x:c>
      <x:c r="C2532" s="1" t="n">
        <x:v>69.1</x:v>
      </x:c>
      <x:c r="D2532" s="1" t="n">
        <x:v>491.6</x:v>
      </x:c>
      <x:c r="E2532" s="1" t="n">
        <x:v>23</x:v>
      </x:c>
      <x:c r="F2532" s="1" t="n">
        <x:v>3</x:v>
      </x:c>
      <x:c r="G2532" s="1" t="n">
        <x:v>30</x:v>
      </x:c>
      <x:c r="H2532" s="1" t="n">
        <x:v>0</x:v>
      </x:c>
      <x:c r="I2532" s="1" t="n">
        <x:v>2</x:v>
      </x:c>
      <x:c r="J2532" s="1" t="n">
        <x:v>0.71</x:v>
      </x:c>
      <x:c r="K2532" s="1" t="n">
        <x:v>1</x:v>
      </x:c>
      <x:c r="L2532" s="1" t="n">
        <x:v>93.4</x:v>
      </x:c>
      <x:c r="M2532" s="1" t="n">
        <x:v>0.7</x:v>
      </x:c>
      <x:c r="N2532" s="1" t="n">
        <x:v>20.6</x:v>
      </x:c>
      <x:c r="O2532" s="1" t="n">
        <x:f aca="0">24*MAX(0,EOMONTH(B2532,0)-MAX(B2532,INDEX(Device_Inventory!$K$2:$K$1201,MATCH(A2532,Device_Inventory!$A$2:$A$1201,0)))+1)</x:f>
        <x:v>720</x:v>
      </x:c>
      <x:c r="P2532" s="11" t="b">
        <x:f aca="0">INDEX(Device_Inventory!$K$2:$K$1201,MATCH(A2532,Device_Inventory!$A$2:$A$1201,0))&gt;B2532</x:f>
        <x:v>0</x:v>
      </x:c>
      <x:c r="Q2532" s="1" t="str">
        <x:f aca="0">IF(D2532&gt;O2532,"Fail: operating hours exceed in-service hours",IF(D2532+M2532&gt;O2532,"Fail: operating + unavailable hours exceed in-service hours",IF(P2532,"Partial month: within in-service hours","OK")))</x:f>
        <x:v>OK</x:v>
      </x:c>
    </x:row>
    <x:row r="2533" ht="15" hidden="0" customHeight="1">
      <x:c r="A2533" s="1" t="s">
        <x:v>1088</x:v>
      </x:c>
      <x:c r="B2533" s="14" t="n">
        <x:v>46204</x:v>
      </x:c>
      <x:c r="C2533" s="1" t="n">
        <x:v>69.6</x:v>
      </x:c>
      <x:c r="D2533" s="1" t="n">
        <x:v>505.3</x:v>
      </x:c>
      <x:c r="E2533" s="1" t="n">
        <x:v>22</x:v>
      </x:c>
      <x:c r="F2533" s="1" t="n">
        <x:v>0</x:v>
      </x:c>
      <x:c r="G2533" s="1" t="n">
        <x:v>36</x:v>
      </x:c>
      <x:c r="H2533" s="1" t="n">
        <x:v>0</x:v>
      </x:c>
      <x:c r="I2533" s="1" t="n">
        <x:v>1</x:v>
      </x:c>
      <x:c r="J2533" s="1" t="n">
        <x:v>0.08</x:v>
      </x:c>
      <x:c r="K2533" s="1" t="n">
        <x:v>1</x:v>
      </x:c>
      <x:c r="L2533" s="1" t="n">
        <x:v>97.7</x:v>
      </x:c>
      <x:c r="M2533" s="1" t="n">
        <x:v>6.4</x:v>
      </x:c>
      <x:c r="N2533" s="1" t="n">
        <x:v>13.9</x:v>
      </x:c>
      <x:c r="O2533" s="1" t="n">
        <x:f aca="0">24*MAX(0,EOMONTH(B2533,0)-MAX(B2533,INDEX(Device_Inventory!$K$2:$K$1201,MATCH(A2533,Device_Inventory!$A$2:$A$1201,0)))+1)</x:f>
        <x:v>744</x:v>
      </x:c>
      <x:c r="P2533" s="11" t="b">
        <x:f aca="0">INDEX(Device_Inventory!$K$2:$K$1201,MATCH(A2533,Device_Inventory!$A$2:$A$1201,0))&gt;B2533</x:f>
        <x:v>0</x:v>
      </x:c>
      <x:c r="Q2533" s="1" t="str">
        <x:f aca="0">IF(D2533&gt;O2533,"Fail: operating hours exceed in-service hours",IF(D2533+M2533&gt;O2533,"Fail: operating + unavailable hours exceed in-service hours",IF(P2533,"Partial month: within in-service hours","OK")))</x:f>
        <x:v>OK</x:v>
      </x:c>
    </x:row>
    <x:row r="2534" ht="15" hidden="0" customHeight="1">
      <x:c r="A2534" s="1" t="s">
        <x:v>1091</x:v>
      </x:c>
      <x:c r="B2534" s="14" t="n">
        <x:v>46054</x:v>
      </x:c>
      <x:c r="C2534" s="1" t="n">
        <x:v>76.5</x:v>
      </x:c>
      <x:c r="D2534" s="1" t="n">
        <x:v>454.3</x:v>
      </x:c>
      <x:c r="E2534" s="1" t="n">
        <x:v>20</x:v>
      </x:c>
      <x:c r="F2534" s="1" t="n">
        <x:v>0</x:v>
      </x:c>
      <x:c r="G2534" s="1" t="n">
        <x:v>38</x:v>
      </x:c>
      <x:c r="H2534" s="1" t="n">
        <x:v>0</x:v>
      </x:c>
      <x:c r="I2534" s="1" t="n">
        <x:v>2</x:v>
      </x:c>
      <x:c r="J2534" s="1" t="n">
        <x:v>0.46</x:v>
      </x:c>
      <x:c r="K2534" s="1" t="n">
        <x:v>1</x:v>
      </x:c>
      <x:c r="L2534" s="1" t="n">
        <x:v>96.1</x:v>
      </x:c>
      <x:c r="M2534" s="1" t="n">
        <x:v>2.2</x:v>
      </x:c>
      <x:c r="N2534" s="1" t="n">
        <x:v>19.1</x:v>
      </x:c>
      <x:c r="O2534" s="1" t="n">
        <x:f aca="0">24*MAX(0,EOMONTH(B2534,0)-MAX(B2534,INDEX(Device_Inventory!$K$2:$K$1201,MATCH(A2534,Device_Inventory!$A$2:$A$1201,0)))+1)</x:f>
        <x:v>672</x:v>
      </x:c>
      <x:c r="P2534" s="11" t="b">
        <x:f aca="0">INDEX(Device_Inventory!$K$2:$K$1201,MATCH(A2534,Device_Inventory!$A$2:$A$1201,0))&gt;B2534</x:f>
        <x:v>0</x:v>
      </x:c>
      <x:c r="Q2534" s="1" t="str">
        <x:f aca="0">IF(D2534&gt;O2534,"Fail: operating hours exceed in-service hours",IF(D2534+M2534&gt;O2534,"Fail: operating + unavailable hours exceed in-service hours",IF(P2534,"Partial month: within in-service hours","OK")))</x:f>
        <x:v>OK</x:v>
      </x:c>
    </x:row>
    <x:row r="2535" ht="15" hidden="0" customHeight="1">
      <x:c r="A2535" s="1" t="s">
        <x:v>1091</x:v>
      </x:c>
      <x:c r="B2535" s="14" t="n">
        <x:v>46082</x:v>
      </x:c>
      <x:c r="C2535" s="1" t="n">
        <x:v>78.2</x:v>
      </x:c>
      <x:c r="D2535" s="1" t="n">
        <x:v>532</x:v>
      </x:c>
      <x:c r="E2535" s="1" t="n">
        <x:v>10</x:v>
      </x:c>
      <x:c r="F2535" s="1" t="n">
        <x:v>0</x:v>
      </x:c>
      <x:c r="G2535" s="1" t="n">
        <x:v>37</x:v>
      </x:c>
      <x:c r="H2535" s="1" t="n">
        <x:v>0</x:v>
      </x:c>
      <x:c r="I2535" s="1" t="n">
        <x:v>1</x:v>
      </x:c>
      <x:c r="J2535" s="1" t="n">
        <x:v>0.12</x:v>
      </x:c>
      <x:c r="K2535" s="1" t="n">
        <x:v>0</x:v>
      </x:c>
      <x:c r="L2535" s="1" t="n">
        <x:v>92.8</x:v>
      </x:c>
      <x:c r="M2535" s="1" t="n">
        <x:v>0.7</x:v>
      </x:c>
      <x:c r="N2535" s="1" t="n">
        <x:v>19.4</x:v>
      </x:c>
      <x:c r="O2535" s="1" t="n">
        <x:f aca="0">24*MAX(0,EOMONTH(B2535,0)-MAX(B2535,INDEX(Device_Inventory!$K$2:$K$1201,MATCH(A2535,Device_Inventory!$A$2:$A$1201,0)))+1)</x:f>
        <x:v>744</x:v>
      </x:c>
      <x:c r="P2535" s="11" t="b">
        <x:f aca="0">INDEX(Device_Inventory!$K$2:$K$1201,MATCH(A2535,Device_Inventory!$A$2:$A$1201,0))&gt;B2535</x:f>
        <x:v>0</x:v>
      </x:c>
      <x:c r="Q2535" s="1" t="str">
        <x:f aca="0">IF(D2535&gt;O2535,"Fail: operating hours exceed in-service hours",IF(D2535+M2535&gt;O2535,"Fail: operating + unavailable hours exceed in-service hours",IF(P2535,"Partial month: within in-service hours","OK")))</x:f>
        <x:v>OK</x:v>
      </x:c>
    </x:row>
    <x:row r="2536" ht="15" hidden="0" customHeight="1">
      <x:c r="A2536" s="1" t="s">
        <x:v>1091</x:v>
      </x:c>
      <x:c r="B2536" s="14" t="n">
        <x:v>46113</x:v>
      </x:c>
      <x:c r="C2536" s="1" t="n">
        <x:v>55.6</x:v>
      </x:c>
      <x:c r="D2536" s="1" t="n">
        <x:v>314.1</x:v>
      </x:c>
      <x:c r="E2536" s="1" t="n">
        <x:v>7</x:v>
      </x:c>
      <x:c r="F2536" s="1" t="n">
        <x:v>0</x:v>
      </x:c>
      <x:c r="G2536" s="1" t="n">
        <x:v>34</x:v>
      </x:c>
      <x:c r="H2536" s="1" t="n">
        <x:v>0</x:v>
      </x:c>
      <x:c r="I2536" s="1" t="n">
        <x:v>1</x:v>
      </x:c>
      <x:c r="J2536" s="1" t="n">
        <x:v>0.68</x:v>
      </x:c>
      <x:c r="K2536" s="1" t="n">
        <x:v>0</x:v>
      </x:c>
      <x:c r="L2536" s="1" t="n">
        <x:v>94.1</x:v>
      </x:c>
      <x:c r="M2536" s="1" t="n">
        <x:v>5.1</x:v>
      </x:c>
      <x:c r="N2536" s="1" t="n">
        <x:v>4.8</x:v>
      </x:c>
      <x:c r="O2536" s="1" t="n">
        <x:f aca="0">24*MAX(0,EOMONTH(B2536,0)-MAX(B2536,INDEX(Device_Inventory!$K$2:$K$1201,MATCH(A2536,Device_Inventory!$A$2:$A$1201,0)))+1)</x:f>
        <x:v>720</x:v>
      </x:c>
      <x:c r="P2536" s="11" t="b">
        <x:f aca="0">INDEX(Device_Inventory!$K$2:$K$1201,MATCH(A2536,Device_Inventory!$A$2:$A$1201,0))&gt;B2536</x:f>
        <x:v>0</x:v>
      </x:c>
      <x:c r="Q2536" s="1" t="str">
        <x:f aca="0">IF(D2536&gt;O2536,"Fail: operating hours exceed in-service hours",IF(D2536+M2536&gt;O2536,"Fail: operating + unavailable hours exceed in-service hours",IF(P2536,"Partial month: within in-service hours","OK")))</x:f>
        <x:v>OK</x:v>
      </x:c>
    </x:row>
    <x:row r="2537" ht="15" hidden="0" customHeight="1">
      <x:c r="A2537" s="1" t="s">
        <x:v>1091</x:v>
      </x:c>
      <x:c r="B2537" s="14" t="n">
        <x:v>46143</x:v>
      </x:c>
      <x:c r="C2537" s="1" t="n">
        <x:v>66</x:v>
      </x:c>
      <x:c r="D2537" s="1" t="n">
        <x:v>457.5</x:v>
      </x:c>
      <x:c r="E2537" s="1" t="n">
        <x:v>19</x:v>
      </x:c>
      <x:c r="F2537" s="1" t="n">
        <x:v>2</x:v>
      </x:c>
      <x:c r="G2537" s="1" t="n">
        <x:v>30</x:v>
      </x:c>
      <x:c r="H2537" s="1" t="n">
        <x:v>0</x:v>
      </x:c>
      <x:c r="I2537" s="1" t="n">
        <x:v>4</x:v>
      </x:c>
      <x:c r="J2537" s="1" t="n">
        <x:v>0</x:v>
      </x:c>
      <x:c r="K2537" s="1" t="n">
        <x:v>1</x:v>
      </x:c>
      <x:c r="L2537" s="1" t="n">
        <x:v>92.9</x:v>
      </x:c>
      <x:c r="M2537" s="1" t="n">
        <x:v>4.9</x:v>
      </x:c>
      <x:c r="N2537" s="1" t="n">
        <x:v>5.8</x:v>
      </x:c>
      <x:c r="O2537" s="1" t="n">
        <x:f aca="0">24*MAX(0,EOMONTH(B2537,0)-MAX(B2537,INDEX(Device_Inventory!$K$2:$K$1201,MATCH(A2537,Device_Inventory!$A$2:$A$1201,0)))+1)</x:f>
        <x:v>744</x:v>
      </x:c>
      <x:c r="P2537" s="11" t="b">
        <x:f aca="0">INDEX(Device_Inventory!$K$2:$K$1201,MATCH(A2537,Device_Inventory!$A$2:$A$1201,0))&gt;B2537</x:f>
        <x:v>0</x:v>
      </x:c>
      <x:c r="Q2537" s="1" t="str">
        <x:f aca="0">IF(D2537&gt;O2537,"Fail: operating hours exceed in-service hours",IF(D2537+M2537&gt;O2537,"Fail: operating + unavailable hours exceed in-service hours",IF(P2537,"Partial month: within in-service hours","OK")))</x:f>
        <x:v>OK</x:v>
      </x:c>
    </x:row>
    <x:row r="2538" ht="15" hidden="0" customHeight="1">
      <x:c r="A2538" s="1" t="s">
        <x:v>1091</x:v>
      </x:c>
      <x:c r="B2538" s="14" t="n">
        <x:v>46174</x:v>
      </x:c>
      <x:c r="C2538" s="1" t="n">
        <x:v>65.5</x:v>
      </x:c>
      <x:c r="D2538" s="1" t="n">
        <x:v>449.4</x:v>
      </x:c>
      <x:c r="E2538" s="1" t="n">
        <x:v>13</x:v>
      </x:c>
      <x:c r="F2538" s="1" t="n">
        <x:v>0</x:v>
      </x:c>
      <x:c r="G2538" s="1" t="n">
        <x:v>52</x:v>
      </x:c>
      <x:c r="H2538" s="1" t="n">
        <x:v>0</x:v>
      </x:c>
      <x:c r="I2538" s="1" t="n">
        <x:v>2</x:v>
      </x:c>
      <x:c r="J2538" s="1" t="n">
        <x:v>0.2</x:v>
      </x:c>
      <x:c r="K2538" s="1" t="n">
        <x:v>3</x:v>
      </x:c>
      <x:c r="L2538" s="1" t="n">
        <x:v>95.6</x:v>
      </x:c>
      <x:c r="M2538" s="1" t="n">
        <x:v>5.4</x:v>
      </x:c>
      <x:c r="N2538" s="1" t="n">
        <x:v>5.4</x:v>
      </x:c>
      <x:c r="O2538" s="1" t="n">
        <x:f aca="0">24*MAX(0,EOMONTH(B2538,0)-MAX(B2538,INDEX(Device_Inventory!$K$2:$K$1201,MATCH(A2538,Device_Inventory!$A$2:$A$1201,0)))+1)</x:f>
        <x:v>720</x:v>
      </x:c>
      <x:c r="P2538" s="11" t="b">
        <x:f aca="0">INDEX(Device_Inventory!$K$2:$K$1201,MATCH(A2538,Device_Inventory!$A$2:$A$1201,0))&gt;B2538</x:f>
        <x:v>0</x:v>
      </x:c>
      <x:c r="Q2538" s="1" t="str">
        <x:f aca="0">IF(D2538&gt;O2538,"Fail: operating hours exceed in-service hours",IF(D2538+M2538&gt;O2538,"Fail: operating + unavailable hours exceed in-service hours",IF(P2538,"Partial month: within in-service hours","OK")))</x:f>
        <x:v>OK</x:v>
      </x:c>
    </x:row>
    <x:row r="2539" ht="15" hidden="0" customHeight="1">
      <x:c r="A2539" s="1" t="s">
        <x:v>1091</x:v>
      </x:c>
      <x:c r="B2539" s="14" t="n">
        <x:v>46204</x:v>
      </x:c>
      <x:c r="C2539" s="1" t="n">
        <x:v>53</x:v>
      </x:c>
      <x:c r="D2539" s="1" t="n">
        <x:v>305.3</x:v>
      </x:c>
      <x:c r="E2539" s="1" t="n">
        <x:v>13</x:v>
      </x:c>
      <x:c r="F2539" s="1" t="n">
        <x:v>0</x:v>
      </x:c>
      <x:c r="G2539" s="1" t="n">
        <x:v>55</x:v>
      </x:c>
      <x:c r="H2539" s="1" t="n">
        <x:v>0</x:v>
      </x:c>
      <x:c r="I2539" s="1" t="n">
        <x:v>1</x:v>
      </x:c>
      <x:c r="J2539" s="1" t="n">
        <x:v>0.09</x:v>
      </x:c>
      <x:c r="K2539" s="1" t="n">
        <x:v>1</x:v>
      </x:c>
      <x:c r="L2539" s="1" t="n">
        <x:v>93.3</x:v>
      </x:c>
      <x:c r="M2539" s="1" t="n">
        <x:v>4.9</x:v>
      </x:c>
      <x:c r="N2539" s="1" t="n">
        <x:v>10.6</x:v>
      </x:c>
      <x:c r="O2539" s="1" t="n">
        <x:f aca="0">24*MAX(0,EOMONTH(B2539,0)-MAX(B2539,INDEX(Device_Inventory!$K$2:$K$1201,MATCH(A2539,Device_Inventory!$A$2:$A$1201,0)))+1)</x:f>
        <x:v>744</x:v>
      </x:c>
      <x:c r="P2539" s="11" t="b">
        <x:f aca="0">INDEX(Device_Inventory!$K$2:$K$1201,MATCH(A2539,Device_Inventory!$A$2:$A$1201,0))&gt;B2539</x:f>
        <x:v>0</x:v>
      </x:c>
      <x:c r="Q2539" s="1" t="str">
        <x:f aca="0">IF(D2539&gt;O2539,"Fail: operating hours exceed in-service hours",IF(D2539+M2539&gt;O2539,"Fail: operating + unavailable hours exceed in-service hours",IF(P2539,"Partial month: within in-service hours","OK")))</x:f>
        <x:v>OK</x:v>
      </x:c>
    </x:row>
    <x:row r="2540" ht="15" hidden="0" customHeight="1">
      <x:c r="A2540" s="1" t="s">
        <x:v>3073</x:v>
      </x:c>
      <x:c r="B2540" s="14" t="n">
        <x:v>46054</x:v>
      </x:c>
      <x:c r="C2540" s="1" t="n">
        <x:v>5</x:v>
      </x:c>
      <x:c r="D2540" s="1" t="n">
        <x:v>27.6</x:v>
      </x:c>
      <x:c r="E2540" s="1" t="n">
        <x:v>9</x:v>
      </x:c>
      <x:c r="F2540" s="1" t="n">
        <x:v>2</x:v>
      </x:c>
      <x:c r="G2540" s="1" t="n">
        <x:v>18</x:v>
      </x:c>
      <x:c r="H2540" s="1" t="n">
        <x:v>0</x:v>
      </x:c>
      <x:c r="I2540" s="1" t="n">
        <x:v>0</x:v>
      </x:c>
      <x:c r="J2540" s="1" t="n">
        <x:v>1.35</x:v>
      </x:c>
      <x:c r="K2540" s="1" t="n">
        <x:v>2</x:v>
      </x:c>
      <x:c r="L2540" s="1" t="n">
        <x:v>90.4</x:v>
      </x:c>
      <x:c r="M2540" s="1" t="n">
        <x:v>9.5</x:v>
      </x:c>
      <x:c r="N2540" s="1" t="n">
        <x:v>0.5</x:v>
      </x:c>
      <x:c r="O2540" s="1" t="n">
        <x:f aca="0">24*MAX(0,EOMONTH(B2540,0)-MAX(B2540,INDEX(Device_Inventory!$K$2:$K$1201,MATCH(A2540,Device_Inventory!$A$2:$A$1201,0)))+1)</x:f>
        <x:v>672</x:v>
      </x:c>
      <x:c r="P2540" s="11" t="b">
        <x:f aca="0">INDEX(Device_Inventory!$K$2:$K$1201,MATCH(A2540,Device_Inventory!$A$2:$A$1201,0))&gt;B2540</x:f>
        <x:v>0</x:v>
      </x:c>
      <x:c r="Q2540" s="1" t="str">
        <x:f aca="0">IF(D2540&gt;O2540,"Fail: operating hours exceed in-service hours",IF(D2540+M2540&gt;O2540,"Fail: operating + unavailable hours exceed in-service hours",IF(P2540,"Partial month: within in-service hours","OK")))</x:f>
        <x:v>OK</x:v>
      </x:c>
    </x:row>
    <x:row r="2541" ht="15" hidden="0" customHeight="1">
      <x:c r="A2541" s="1" t="s">
        <x:v>3073</x:v>
      </x:c>
      <x:c r="B2541" s="14" t="n">
        <x:v>46082</x:v>
      </x:c>
      <x:c r="C2541" s="1" t="n">
        <x:v>20.6</x:v>
      </x:c>
      <x:c r="D2541" s="1" t="n">
        <x:v>115.7</x:v>
      </x:c>
      <x:c r="E2541" s="1" t="n">
        <x:v>10</x:v>
      </x:c>
      <x:c r="F2541" s="1" t="n">
        <x:v>4</x:v>
      </x:c>
      <x:c r="G2541" s="1" t="n">
        <x:v>27</x:v>
      </x:c>
      <x:c r="H2541" s="1" t="n">
        <x:v>1</x:v>
      </x:c>
      <x:c r="I2541" s="1" t="n">
        <x:v>1</x:v>
      </x:c>
      <x:c r="J2541" s="1" t="n">
        <x:v>1.03</x:v>
      </x:c>
      <x:c r="K2541" s="1" t="n">
        <x:v>2</x:v>
      </x:c>
      <x:c r="L2541" s="1" t="n">
        <x:v>97.7</x:v>
      </x:c>
      <x:c r="M2541" s="1" t="n">
        <x:v>7.6</x:v>
      </x:c>
      <x:c r="N2541" s="1" t="n">
        <x:v>5</x:v>
      </x:c>
      <x:c r="O2541" s="1" t="n">
        <x:f aca="0">24*MAX(0,EOMONTH(B2541,0)-MAX(B2541,INDEX(Device_Inventory!$K$2:$K$1201,MATCH(A2541,Device_Inventory!$A$2:$A$1201,0)))+1)</x:f>
        <x:v>744</x:v>
      </x:c>
      <x:c r="P2541" s="11" t="b">
        <x:f aca="0">INDEX(Device_Inventory!$K$2:$K$1201,MATCH(A2541,Device_Inventory!$A$2:$A$1201,0))&gt;B2541</x:f>
        <x:v>0</x:v>
      </x:c>
      <x:c r="Q2541" s="1" t="str">
        <x:f aca="0">IF(D2541&gt;O2541,"Fail: operating hours exceed in-service hours",IF(D2541+M2541&gt;O2541,"Fail: operating + unavailable hours exceed in-service hours",IF(P2541,"Partial month: within in-service hours","OK")))</x:f>
        <x:v>OK</x:v>
      </x:c>
    </x:row>
    <x:row r="2542" ht="15" hidden="0" customHeight="1">
      <x:c r="A2542" s="1" t="s">
        <x:v>3073</x:v>
      </x:c>
      <x:c r="B2542" s="14" t="n">
        <x:v>46113</x:v>
      </x:c>
      <x:c r="C2542" s="1" t="n">
        <x:v>24.2</x:v>
      </x:c>
      <x:c r="D2542" s="1" t="n">
        <x:v>145.2</x:v>
      </x:c>
      <x:c r="E2542" s="1" t="n">
        <x:v>17</x:v>
      </x:c>
      <x:c r="F2542" s="1" t="n">
        <x:v>2</x:v>
      </x:c>
      <x:c r="G2542" s="1" t="n">
        <x:v>35</x:v>
      </x:c>
      <x:c r="H2542" s="1" t="n">
        <x:v>1</x:v>
      </x:c>
      <x:c r="I2542" s="1" t="n">
        <x:v>2</x:v>
      </x:c>
      <x:c r="J2542" s="1" t="n">
        <x:v>0.72</x:v>
      </x:c>
      <x:c r="K2542" s="1" t="n">
        <x:v>1</x:v>
      </x:c>
      <x:c r="L2542" s="1" t="n">
        <x:v>93.8</x:v>
      </x:c>
      <x:c r="M2542" s="1" t="n">
        <x:v>1.2</x:v>
      </x:c>
      <x:c r="N2542" s="1" t="n">
        <x:v>2</x:v>
      </x:c>
      <x:c r="O2542" s="1" t="n">
        <x:f aca="0">24*MAX(0,EOMONTH(B2542,0)-MAX(B2542,INDEX(Device_Inventory!$K$2:$K$1201,MATCH(A2542,Device_Inventory!$A$2:$A$1201,0)))+1)</x:f>
        <x:v>720</x:v>
      </x:c>
      <x:c r="P2542" s="11" t="b">
        <x:f aca="0">INDEX(Device_Inventory!$K$2:$K$1201,MATCH(A2542,Device_Inventory!$A$2:$A$1201,0))&gt;B2542</x:f>
        <x:v>0</x:v>
      </x:c>
      <x:c r="Q2542" s="1" t="str">
        <x:f aca="0">IF(D2542&gt;O2542,"Fail: operating hours exceed in-service hours",IF(D2542+M2542&gt;O2542,"Fail: operating + unavailable hours exceed in-service hours",IF(P2542,"Partial month: within in-service hours","OK")))</x:f>
        <x:v>OK</x:v>
      </x:c>
    </x:row>
    <x:row r="2543" ht="15" hidden="0" customHeight="1">
      <x:c r="A2543" s="1" t="s">
        <x:v>3073</x:v>
      </x:c>
      <x:c r="B2543" s="14" t="n">
        <x:v>46143</x:v>
      </x:c>
      <x:c r="C2543" s="1" t="n">
        <x:v>13.3</x:v>
      </x:c>
      <x:c r="D2543" s="1" t="n">
        <x:v>90.8</x:v>
      </x:c>
      <x:c r="E2543" s="1" t="n">
        <x:v>12</x:v>
      </x:c>
      <x:c r="F2543" s="1" t="n">
        <x:v>1</x:v>
      </x:c>
      <x:c r="G2543" s="1" t="n">
        <x:v>16</x:v>
      </x:c>
      <x:c r="H2543" s="1" t="n">
        <x:v>1</x:v>
      </x:c>
      <x:c r="I2543" s="1" t="n">
        <x:v>1</x:v>
      </x:c>
      <x:c r="J2543" s="1" t="n">
        <x:v>1.94</x:v>
      </x:c>
      <x:c r="K2543" s="1" t="n">
        <x:v>2</x:v>
      </x:c>
      <x:c r="L2543" s="1" t="n">
        <x:v>94.8</x:v>
      </x:c>
      <x:c r="M2543" s="1" t="n">
        <x:v>8.5</x:v>
      </x:c>
      <x:c r="N2543" s="1" t="n">
        <x:v>1.4</x:v>
      </x:c>
      <x:c r="O2543" s="1" t="n">
        <x:f aca="0">24*MAX(0,EOMONTH(B2543,0)-MAX(B2543,INDEX(Device_Inventory!$K$2:$K$1201,MATCH(A2543,Device_Inventory!$A$2:$A$1201,0)))+1)</x:f>
        <x:v>744</x:v>
      </x:c>
      <x:c r="P2543" s="11" t="b">
        <x:f aca="0">INDEX(Device_Inventory!$K$2:$K$1201,MATCH(A2543,Device_Inventory!$A$2:$A$1201,0))&gt;B2543</x:f>
        <x:v>0</x:v>
      </x:c>
      <x:c r="Q2543" s="1" t="str">
        <x:f aca="0">IF(D2543&gt;O2543,"Fail: operating hours exceed in-service hours",IF(D2543+M2543&gt;O2543,"Fail: operating + unavailable hours exceed in-service hours",IF(P2543,"Partial month: within in-service hours","OK")))</x:f>
        <x:v>OK</x:v>
      </x:c>
    </x:row>
    <x:row r="2544" ht="15" hidden="0" customHeight="1">
      <x:c r="A2544" s="1" t="s">
        <x:v>3073</x:v>
      </x:c>
      <x:c r="B2544" s="14" t="n">
        <x:v>46174</x:v>
      </x:c>
      <x:c r="C2544" s="1" t="n">
        <x:v>11.3</x:v>
      </x:c>
      <x:c r="D2544" s="1" t="n">
        <x:v>76.4</x:v>
      </x:c>
      <x:c r="E2544" s="1" t="n">
        <x:v>21</x:v>
      </x:c>
      <x:c r="F2544" s="1" t="n">
        <x:v>4</x:v>
      </x:c>
      <x:c r="G2544" s="1" t="n">
        <x:v>24</x:v>
      </x:c>
      <x:c r="H2544" s="1" t="n">
        <x:v>2</x:v>
      </x:c>
      <x:c r="I2544" s="1" t="n">
        <x:v>1</x:v>
      </x:c>
      <x:c r="J2544" s="1" t="n">
        <x:v>1.85</x:v>
      </x:c>
      <x:c r="K2544" s="1" t="n">
        <x:v>0</x:v>
      </x:c>
      <x:c r="L2544" s="1" t="n">
        <x:v>92.3</x:v>
      </x:c>
      <x:c r="M2544" s="1" t="n">
        <x:v>8.7</x:v>
      </x:c>
      <x:c r="N2544" s="1" t="n">
        <x:v>2.1</x:v>
      </x:c>
      <x:c r="O2544" s="1" t="n">
        <x:f aca="0">24*MAX(0,EOMONTH(B2544,0)-MAX(B2544,INDEX(Device_Inventory!$K$2:$K$1201,MATCH(A2544,Device_Inventory!$A$2:$A$1201,0)))+1)</x:f>
        <x:v>720</x:v>
      </x:c>
      <x:c r="P2544" s="11" t="b">
        <x:f aca="0">INDEX(Device_Inventory!$K$2:$K$1201,MATCH(A2544,Device_Inventory!$A$2:$A$1201,0))&gt;B2544</x:f>
        <x:v>0</x:v>
      </x:c>
      <x:c r="Q2544" s="1" t="str">
        <x:f aca="0">IF(D2544&gt;O2544,"Fail: operating hours exceed in-service hours",IF(D2544+M2544&gt;O2544,"Fail: operating + unavailable hours exceed in-service hours",IF(P2544,"Partial month: within in-service hours","OK")))</x:f>
        <x:v>OK</x:v>
      </x:c>
    </x:row>
    <x:row r="2545" ht="15" hidden="0" customHeight="1">
      <x:c r="A2545" s="1" t="s">
        <x:v>3073</x:v>
      </x:c>
      <x:c r="B2545" s="14" t="n">
        <x:v>46204</x:v>
      </x:c>
      <x:c r="C2545" s="1" t="n">
        <x:v>34.3</x:v>
      </x:c>
      <x:c r="D2545" s="1" t="n">
        <x:v>188.6</x:v>
      </x:c>
      <x:c r="E2545" s="1" t="n">
        <x:v>20</x:v>
      </x:c>
      <x:c r="F2545" s="1" t="n">
        <x:v>2</x:v>
      </x:c>
      <x:c r="G2545" s="1" t="n">
        <x:v>22</x:v>
      </x:c>
      <x:c r="H2545" s="1" t="n">
        <x:v>0</x:v>
      </x:c>
      <x:c r="I2545" s="1" t="n">
        <x:v>1</x:v>
      </x:c>
      <x:c r="J2545" s="1" t="n">
        <x:v>1.18</x:v>
      </x:c>
      <x:c r="K2545" s="1" t="n">
        <x:v>3</x:v>
      </x:c>
      <x:c r="L2545" s="1" t="n">
        <x:v>93.7</x:v>
      </x:c>
      <x:c r="M2545" s="1" t="n">
        <x:v>11</x:v>
      </x:c>
      <x:c r="N2545" s="1" t="n">
        <x:v>9.3</x:v>
      </x:c>
      <x:c r="O2545" s="1" t="n">
        <x:f aca="0">24*MAX(0,EOMONTH(B2545,0)-MAX(B2545,INDEX(Device_Inventory!$K$2:$K$1201,MATCH(A2545,Device_Inventory!$A$2:$A$1201,0)))+1)</x:f>
        <x:v>744</x:v>
      </x:c>
      <x:c r="P2545" s="11" t="b">
        <x:f aca="0">INDEX(Device_Inventory!$K$2:$K$1201,MATCH(A2545,Device_Inventory!$A$2:$A$1201,0))&gt;B2545</x:f>
        <x:v>0</x:v>
      </x:c>
      <x:c r="Q2545" s="1" t="str">
        <x:f aca="0">IF(D2545&gt;O2545,"Fail: operating hours exceed in-service hours",IF(D2545+M2545&gt;O2545,"Fail: operating + unavailable hours exceed in-service hours",IF(P2545,"Partial month: within in-service hours","OK")))</x:f>
        <x:v>OK</x:v>
      </x:c>
    </x:row>
    <x:row r="2546" ht="15" hidden="0" customHeight="1">
      <x:c r="A2546" s="1" t="s">
        <x:v>3076</x:v>
      </x:c>
      <x:c r="B2546" s="14" t="n">
        <x:v>46054</x:v>
      </x:c>
      <x:c r="C2546" s="1" t="n">
        <x:v>86.2</x:v>
      </x:c>
      <x:c r="D2546" s="1" t="n">
        <x:v>560.7</x:v>
      </x:c>
      <x:c r="E2546" s="1" t="n">
        <x:v>25</x:v>
      </x:c>
      <x:c r="F2546" s="1" t="n">
        <x:v>0</x:v>
      </x:c>
      <x:c r="G2546" s="1" t="n">
        <x:v>29</x:v>
      </x:c>
      <x:c r="H2546" s="1" t="n">
        <x:v>0</x:v>
      </x:c>
      <x:c r="I2546" s="1" t="n">
        <x:v>4</x:v>
      </x:c>
      <x:c r="J2546" s="1" t="n">
        <x:v>0.55</x:v>
      </x:c>
      <x:c r="K2546" s="1" t="n">
        <x:v>0</x:v>
      </x:c>
      <x:c r="L2546" s="1" t="n">
        <x:v>97.3</x:v>
      </x:c>
      <x:c r="M2546" s="1" t="n">
        <x:v>10.6</x:v>
      </x:c>
      <x:c r="N2546" s="1" t="n">
        <x:v>21.5</x:v>
      </x:c>
      <x:c r="O2546" s="1" t="n">
        <x:f aca="0">24*MAX(0,EOMONTH(B2546,0)-MAX(B2546,INDEX(Device_Inventory!$K$2:$K$1201,MATCH(A2546,Device_Inventory!$A$2:$A$1201,0)))+1)</x:f>
        <x:v>672</x:v>
      </x:c>
      <x:c r="P2546" s="11" t="b">
        <x:f aca="0">INDEX(Device_Inventory!$K$2:$K$1201,MATCH(A2546,Device_Inventory!$A$2:$A$1201,0))&gt;B2546</x:f>
        <x:v>0</x:v>
      </x:c>
      <x:c r="Q2546" s="1" t="str">
        <x:f aca="0">IF(D2546&gt;O2546,"Fail: operating hours exceed in-service hours",IF(D2546+M2546&gt;O2546,"Fail: operating + unavailable hours exceed in-service hours",IF(P2546,"Partial month: within in-service hours","OK")))</x:f>
        <x:v>OK</x:v>
      </x:c>
    </x:row>
    <x:row r="2547" ht="15" hidden="0" customHeight="1">
      <x:c r="A2547" s="1" t="s">
        <x:v>3076</x:v>
      </x:c>
      <x:c r="B2547" s="14" t="n">
        <x:v>46082</x:v>
      </x:c>
      <x:c r="C2547" s="1" t="n">
        <x:v>82.3</x:v>
      </x:c>
      <x:c r="D2547" s="1" t="n">
        <x:v>467.6</x:v>
      </x:c>
      <x:c r="E2547" s="1" t="n">
        <x:v>26</x:v>
      </x:c>
      <x:c r="F2547" s="1" t="n">
        <x:v>3</x:v>
      </x:c>
      <x:c r="G2547" s="1" t="n">
        <x:v>50</x:v>
      </x:c>
      <x:c r="H2547" s="1" t="n">
        <x:v>1</x:v>
      </x:c>
      <x:c r="I2547" s="1" t="n">
        <x:v>6</x:v>
      </x:c>
      <x:c r="J2547" s="1" t="n">
        <x:v>0</x:v>
      </x:c>
      <x:c r="K2547" s="1" t="n">
        <x:v>0</x:v>
      </x:c>
      <x:c r="L2547" s="1" t="n">
        <x:v>93.8</x:v>
      </x:c>
      <x:c r="M2547" s="1" t="n">
        <x:v>10</x:v>
      </x:c>
      <x:c r="N2547" s="1" t="n">
        <x:v>22.3</x:v>
      </x:c>
      <x:c r="O2547" s="1" t="n">
        <x:f aca="0">24*MAX(0,EOMONTH(B2547,0)-MAX(B2547,INDEX(Device_Inventory!$K$2:$K$1201,MATCH(A2547,Device_Inventory!$A$2:$A$1201,0)))+1)</x:f>
        <x:v>744</x:v>
      </x:c>
      <x:c r="P2547" s="11" t="b">
        <x:f aca="0">INDEX(Device_Inventory!$K$2:$K$1201,MATCH(A2547,Device_Inventory!$A$2:$A$1201,0))&gt;B2547</x:f>
        <x:v>0</x:v>
      </x:c>
      <x:c r="Q2547" s="1" t="str">
        <x:f aca="0">IF(D2547&gt;O2547,"Fail: operating hours exceed in-service hours",IF(D2547+M2547&gt;O2547,"Fail: operating + unavailable hours exceed in-service hours",IF(P2547,"Partial month: within in-service hours","OK")))</x:f>
        <x:v>OK</x:v>
      </x:c>
    </x:row>
    <x:row r="2548" ht="15" hidden="0" customHeight="1">
      <x:c r="A2548" s="1" t="s">
        <x:v>3076</x:v>
      </x:c>
      <x:c r="B2548" s="14" t="n">
        <x:v>46113</x:v>
      </x:c>
      <x:c r="C2548" s="1" t="n">
        <x:v>86.8</x:v>
      </x:c>
      <x:c r="D2548" s="1" t="n">
        <x:v>498.3</x:v>
      </x:c>
      <x:c r="E2548" s="1" t="n">
        <x:v>38</x:v>
      </x:c>
      <x:c r="F2548" s="1" t="n">
        <x:v>0</x:v>
      </x:c>
      <x:c r="G2548" s="1" t="n">
        <x:v>35</x:v>
      </x:c>
      <x:c r="H2548" s="1" t="n">
        <x:v>0</x:v>
      </x:c>
      <x:c r="I2548" s="1" t="n">
        <x:v>3</x:v>
      </x:c>
      <x:c r="J2548" s="1" t="n">
        <x:v>0.86</x:v>
      </x:c>
      <x:c r="K2548" s="1" t="n">
        <x:v>1</x:v>
      </x:c>
      <x:c r="L2548" s="1" t="n">
        <x:v>90.7</x:v>
      </x:c>
      <x:c r="M2548" s="1" t="n">
        <x:v>2.8</x:v>
      </x:c>
      <x:c r="N2548" s="1" t="n">
        <x:v>22.9</x:v>
      </x:c>
      <x:c r="O2548" s="1" t="n">
        <x:f aca="0">24*MAX(0,EOMONTH(B2548,0)-MAX(B2548,INDEX(Device_Inventory!$K$2:$K$1201,MATCH(A2548,Device_Inventory!$A$2:$A$1201,0)))+1)</x:f>
        <x:v>720</x:v>
      </x:c>
      <x:c r="P2548" s="11" t="b">
        <x:f aca="0">INDEX(Device_Inventory!$K$2:$K$1201,MATCH(A2548,Device_Inventory!$A$2:$A$1201,0))&gt;B2548</x:f>
        <x:v>0</x:v>
      </x:c>
      <x:c r="Q2548" s="1" t="str">
        <x:f aca="0">IF(D2548&gt;O2548,"Fail: operating hours exceed in-service hours",IF(D2548+M2548&gt;O2548,"Fail: operating + unavailable hours exceed in-service hours",IF(P2548,"Partial month: within in-service hours","OK")))</x:f>
        <x:v>OK</x:v>
      </x:c>
    </x:row>
    <x:row r="2549" ht="15" hidden="0" customHeight="1">
      <x:c r="A2549" s="1" t="s">
        <x:v>3076</x:v>
      </x:c>
      <x:c r="B2549" s="14" t="n">
        <x:v>46143</x:v>
      </x:c>
      <x:c r="C2549" s="1" t="n">
        <x:v>83.2</x:v>
      </x:c>
      <x:c r="D2549" s="1" t="n">
        <x:v>457.1</x:v>
      </x:c>
      <x:c r="E2549" s="1" t="n">
        <x:v>35</x:v>
      </x:c>
      <x:c r="F2549" s="1" t="n">
        <x:v>1</x:v>
      </x:c>
      <x:c r="G2549" s="1" t="n">
        <x:v>32</x:v>
      </x:c>
      <x:c r="H2549" s="1" t="n">
        <x:v>0</x:v>
      </x:c>
      <x:c r="I2549" s="1" t="n">
        <x:v>5</x:v>
      </x:c>
      <x:c r="J2549" s="1" t="n">
        <x:v>0</x:v>
      </x:c>
      <x:c r="K2549" s="1" t="n">
        <x:v>1</x:v>
      </x:c>
      <x:c r="L2549" s="1" t="n">
        <x:v>92.7</x:v>
      </x:c>
      <x:c r="M2549" s="1" t="n">
        <x:v>5.1</x:v>
      </x:c>
      <x:c r="N2549" s="1" t="n">
        <x:v>8.7</x:v>
      </x:c>
      <x:c r="O2549" s="1" t="n">
        <x:f aca="0">24*MAX(0,EOMONTH(B2549,0)-MAX(B2549,INDEX(Device_Inventory!$K$2:$K$1201,MATCH(A2549,Device_Inventory!$A$2:$A$1201,0)))+1)</x:f>
        <x:v>744</x:v>
      </x:c>
      <x:c r="P2549" s="11" t="b">
        <x:f aca="0">INDEX(Device_Inventory!$K$2:$K$1201,MATCH(A2549,Device_Inventory!$A$2:$A$1201,0))&gt;B2549</x:f>
        <x:v>0</x:v>
      </x:c>
      <x:c r="Q2549" s="1" t="str">
        <x:f aca="0">IF(D2549&gt;O2549,"Fail: operating hours exceed in-service hours",IF(D2549+M2549&gt;O2549,"Fail: operating + unavailable hours exceed in-service hours",IF(P2549,"Partial month: within in-service hours","OK")))</x:f>
        <x:v>OK</x:v>
      </x:c>
    </x:row>
    <x:row r="2550" ht="15" hidden="0" customHeight="1">
      <x:c r="A2550" s="1" t="s">
        <x:v>3076</x:v>
      </x:c>
      <x:c r="B2550" s="14" t="n">
        <x:v>46174</x:v>
      </x:c>
      <x:c r="C2550" s="1" t="n">
        <x:v>79.9</x:v>
      </x:c>
      <x:c r="D2550" s="1" t="n">
        <x:v>535.2</x:v>
      </x:c>
      <x:c r="E2550" s="1" t="n">
        <x:v>25</x:v>
      </x:c>
      <x:c r="F2550" s="1" t="n">
        <x:v>0</x:v>
      </x:c>
      <x:c r="G2550" s="1" t="n">
        <x:v>24</x:v>
      </x:c>
      <x:c r="H2550" s="1" t="n">
        <x:v>0</x:v>
      </x:c>
      <x:c r="I2550" s="1" t="n">
        <x:v>3</x:v>
      </x:c>
      <x:c r="J2550" s="1" t="n">
        <x:v>0.74</x:v>
      </x:c>
      <x:c r="K2550" s="1" t="n">
        <x:v>0</x:v>
      </x:c>
      <x:c r="L2550" s="1" t="n">
        <x:v>95.4</x:v>
      </x:c>
      <x:c r="M2550" s="1" t="n">
        <x:v>7</x:v>
      </x:c>
      <x:c r="N2550" s="1" t="n">
        <x:v>10.9</x:v>
      </x:c>
      <x:c r="O2550" s="1" t="n">
        <x:f aca="0">24*MAX(0,EOMONTH(B2550,0)-MAX(B2550,INDEX(Device_Inventory!$K$2:$K$1201,MATCH(A2550,Device_Inventory!$A$2:$A$1201,0)))+1)</x:f>
        <x:v>720</x:v>
      </x:c>
      <x:c r="P2550" s="11" t="b">
        <x:f aca="0">INDEX(Device_Inventory!$K$2:$K$1201,MATCH(A2550,Device_Inventory!$A$2:$A$1201,0))&gt;B2550</x:f>
        <x:v>0</x:v>
      </x:c>
      <x:c r="Q2550" s="1" t="str">
        <x:f aca="0">IF(D2550&gt;O2550,"Fail: operating hours exceed in-service hours",IF(D2550+M2550&gt;O2550,"Fail: operating + unavailable hours exceed in-service hours",IF(P2550,"Partial month: within in-service hours","OK")))</x:f>
        <x:v>OK</x:v>
      </x:c>
    </x:row>
    <x:row r="2551" ht="15" hidden="0" customHeight="1">
      <x:c r="A2551" s="1" t="s">
        <x:v>3076</x:v>
      </x:c>
      <x:c r="B2551" s="14" t="n">
        <x:v>46204</x:v>
      </x:c>
      <x:c r="C2551" s="1" t="n">
        <x:v>79.5</x:v>
      </x:c>
      <x:c r="D2551" s="1" t="n">
        <x:v>496.1</x:v>
      </x:c>
      <x:c r="E2551" s="1" t="n">
        <x:v>24</x:v>
      </x:c>
      <x:c r="F2551" s="1" t="n">
        <x:v>1</x:v>
      </x:c>
      <x:c r="G2551" s="1" t="n">
        <x:v>46</x:v>
      </x:c>
      <x:c r="H2551" s="1" t="n">
        <x:v>0</x:v>
      </x:c>
      <x:c r="I2551" s="1" t="n">
        <x:v>1</x:v>
      </x:c>
      <x:c r="J2551" s="1" t="n">
        <x:v>0.07</x:v>
      </x:c>
      <x:c r="K2551" s="1" t="n">
        <x:v>1</x:v>
      </x:c>
      <x:c r="L2551" s="1" t="n">
        <x:v>91.7</x:v>
      </x:c>
      <x:c r="M2551" s="1" t="n">
        <x:v>2.6</x:v>
      </x:c>
      <x:c r="N2551" s="1" t="n">
        <x:v>22.5</x:v>
      </x:c>
      <x:c r="O2551" s="1" t="n">
        <x:f aca="0">24*MAX(0,EOMONTH(B2551,0)-MAX(B2551,INDEX(Device_Inventory!$K$2:$K$1201,MATCH(A2551,Device_Inventory!$A$2:$A$1201,0)))+1)</x:f>
        <x:v>744</x:v>
      </x:c>
      <x:c r="P2551" s="11" t="b">
        <x:f aca="0">INDEX(Device_Inventory!$K$2:$K$1201,MATCH(A2551,Device_Inventory!$A$2:$A$1201,0))&gt;B2551</x:f>
        <x:v>0</x:v>
      </x:c>
      <x:c r="Q2551" s="1" t="str">
        <x:f aca="0">IF(D2551&gt;O2551,"Fail: operating hours exceed in-service hours",IF(D2551+M2551&gt;O2551,"Fail: operating + unavailable hours exceed in-service hours",IF(P2551,"Partial month: within in-service hours","OK")))</x:f>
        <x:v>OK</x:v>
      </x:c>
    </x:row>
    <x:row r="2552" ht="15" hidden="0" customHeight="1">
      <x:c r="A2552" s="1" t="s">
        <x:v>1094</x:v>
      </x:c>
      <x:c r="B2552" s="14" t="n">
        <x:v>46054</x:v>
      </x:c>
      <x:c r="C2552" s="1" t="n">
        <x:v>47.6</x:v>
      </x:c>
      <x:c r="D2552" s="1" t="n">
        <x:v>297.7</x:v>
      </x:c>
      <x:c r="E2552" s="1" t="n">
        <x:v>24</x:v>
      </x:c>
      <x:c r="F2552" s="1" t="n">
        <x:v>0</x:v>
      </x:c>
      <x:c r="G2552" s="1" t="n">
        <x:v>26</x:v>
      </x:c>
      <x:c r="H2552" s="1" t="n">
        <x:v>0</x:v>
      </x:c>
      <x:c r="I2552" s="1" t="n">
        <x:v>2</x:v>
      </x:c>
      <x:c r="J2552" s="1" t="n">
        <x:v>0.46</x:v>
      </x:c>
      <x:c r="K2552" s="1" t="n">
        <x:v>0</x:v>
      </x:c>
      <x:c r="L2552" s="1" t="n">
        <x:v>95.7</x:v>
      </x:c>
      <x:c r="M2552" s="1" t="n">
        <x:v>3.9</x:v>
      </x:c>
      <x:c r="N2552" s="1" t="n">
        <x:v>6.9</x:v>
      </x:c>
      <x:c r="O2552" s="1" t="n">
        <x:f aca="0">24*MAX(0,EOMONTH(B2552,0)-MAX(B2552,INDEX(Device_Inventory!$K$2:$K$1201,MATCH(A2552,Device_Inventory!$A$2:$A$1201,0)))+1)</x:f>
        <x:v>672</x:v>
      </x:c>
      <x:c r="P2552" s="11" t="b">
        <x:f aca="0">INDEX(Device_Inventory!$K$2:$K$1201,MATCH(A2552,Device_Inventory!$A$2:$A$1201,0))&gt;B2552</x:f>
        <x:v>0</x:v>
      </x:c>
      <x:c r="Q2552" s="1" t="str">
        <x:f aca="0">IF(D2552&gt;O2552,"Fail: operating hours exceed in-service hours",IF(D2552+M2552&gt;O2552,"Fail: operating + unavailable hours exceed in-service hours",IF(P2552,"Partial month: within in-service hours","OK")))</x:f>
        <x:v>OK</x:v>
      </x:c>
    </x:row>
    <x:row r="2553" ht="15" hidden="0" customHeight="1">
      <x:c r="A2553" s="1" t="s">
        <x:v>1094</x:v>
      </x:c>
      <x:c r="B2553" s="14" t="n">
        <x:v>46082</x:v>
      </x:c>
      <x:c r="C2553" s="1" t="n">
        <x:v>51</x:v>
      </x:c>
      <x:c r="D2553" s="1" t="n">
        <x:v>362.3</x:v>
      </x:c>
      <x:c r="E2553" s="1" t="n">
        <x:v>9</x:v>
      </x:c>
      <x:c r="F2553" s="1" t="n">
        <x:v>0</x:v>
      </x:c>
      <x:c r="G2553" s="1" t="n">
        <x:v>31</x:v>
      </x:c>
      <x:c r="H2553" s="1" t="n">
        <x:v>0</x:v>
      </x:c>
      <x:c r="I2553" s="1" t="n">
        <x:v>2</x:v>
      </x:c>
      <x:c r="J2553" s="1" t="n">
        <x:v>0.28</x:v>
      </x:c>
      <x:c r="K2553" s="1" t="n">
        <x:v>0</x:v>
      </x:c>
      <x:c r="L2553" s="1" t="n">
        <x:v>97.3</x:v>
      </x:c>
      <x:c r="M2553" s="1" t="n">
        <x:v>7.9</x:v>
      </x:c>
      <x:c r="N2553" s="1" t="n">
        <x:v>12.9</x:v>
      </x:c>
      <x:c r="O2553" s="1" t="n">
        <x:f aca="0">24*MAX(0,EOMONTH(B2553,0)-MAX(B2553,INDEX(Device_Inventory!$K$2:$K$1201,MATCH(A2553,Device_Inventory!$A$2:$A$1201,0)))+1)</x:f>
        <x:v>744</x:v>
      </x:c>
      <x:c r="P2553" s="11" t="b">
        <x:f aca="0">INDEX(Device_Inventory!$K$2:$K$1201,MATCH(A2553,Device_Inventory!$A$2:$A$1201,0))&gt;B2553</x:f>
        <x:v>0</x:v>
      </x:c>
      <x:c r="Q2553" s="1" t="str">
        <x:f aca="0">IF(D2553&gt;O2553,"Fail: operating hours exceed in-service hours",IF(D2553+M2553&gt;O2553,"Fail: operating + unavailable hours exceed in-service hours",IF(P2553,"Partial month: within in-service hours","OK")))</x:f>
        <x:v>OK</x:v>
      </x:c>
    </x:row>
    <x:row r="2554" ht="15" hidden="0" customHeight="1">
      <x:c r="A2554" s="1" t="s">
        <x:v>1094</x:v>
      </x:c>
      <x:c r="B2554" s="14" t="n">
        <x:v>46113</x:v>
      </x:c>
      <x:c r="C2554" s="1" t="n">
        <x:v>32.9</x:v>
      </x:c>
      <x:c r="D2554" s="1" t="n">
        <x:v>216.7</x:v>
      </x:c>
      <x:c r="E2554" s="1" t="n">
        <x:v>16</x:v>
      </x:c>
      <x:c r="F2554" s="1" t="n">
        <x:v>0</x:v>
      </x:c>
      <x:c r="G2554" s="1" t="n">
        <x:v>46</x:v>
      </x:c>
      <x:c r="H2554" s="1" t="n">
        <x:v>0</x:v>
      </x:c>
      <x:c r="I2554" s="1" t="n">
        <x:v>6</x:v>
      </x:c>
      <x:c r="J2554" s="1" t="n">
        <x:v>1.18</x:v>
      </x:c>
      <x:c r="K2554" s="1" t="n">
        <x:v>1</x:v>
      </x:c>
      <x:c r="L2554" s="1" t="n">
        <x:v>98.2</x:v>
      </x:c>
      <x:c r="M2554" s="1" t="n">
        <x:v>8.1</x:v>
      </x:c>
      <x:c r="N2554" s="1" t="n">
        <x:v>9.5</x:v>
      </x:c>
      <x:c r="O2554" s="1" t="n">
        <x:f aca="0">24*MAX(0,EOMONTH(B2554,0)-MAX(B2554,INDEX(Device_Inventory!$K$2:$K$1201,MATCH(A2554,Device_Inventory!$A$2:$A$1201,0)))+1)</x:f>
        <x:v>720</x:v>
      </x:c>
      <x:c r="P2554" s="11" t="b">
        <x:f aca="0">INDEX(Device_Inventory!$K$2:$K$1201,MATCH(A2554,Device_Inventory!$A$2:$A$1201,0))&gt;B2554</x:f>
        <x:v>0</x:v>
      </x:c>
      <x:c r="Q2554" s="1" t="str">
        <x:f aca="0">IF(D2554&gt;O2554,"Fail: operating hours exceed in-service hours",IF(D2554+M2554&gt;O2554,"Fail: operating + unavailable hours exceed in-service hours",IF(P2554,"Partial month: within in-service hours","OK")))</x:f>
        <x:v>OK</x:v>
      </x:c>
    </x:row>
    <x:row r="2555" ht="15" hidden="0" customHeight="1">
      <x:c r="A2555" s="1" t="s">
        <x:v>1094</x:v>
      </x:c>
      <x:c r="B2555" s="14" t="n">
        <x:v>46143</x:v>
      </x:c>
      <x:c r="C2555" s="1" t="n">
        <x:v>56.7</x:v>
      </x:c>
      <x:c r="D2555" s="1" t="n">
        <x:v>344.1</x:v>
      </x:c>
      <x:c r="E2555" s="1" t="n">
        <x:v>3</x:v>
      </x:c>
      <x:c r="F2555" s="1" t="n">
        <x:v>1</x:v>
      </x:c>
      <x:c r="G2555" s="1" t="n">
        <x:v>50</x:v>
      </x:c>
      <x:c r="H2555" s="1" t="n">
        <x:v>0</x:v>
      </x:c>
      <x:c r="I2555" s="1" t="n">
        <x:v>2</x:v>
      </x:c>
      <x:c r="J2555" s="1" t="n">
        <x:v>0.91</x:v>
      </x:c>
      <x:c r="K2555" s="1" t="n">
        <x:v>0</x:v>
      </x:c>
      <x:c r="L2555" s="1" t="n">
        <x:v>96.6</x:v>
      </x:c>
      <x:c r="M2555" s="1" t="n">
        <x:v>3.4</x:v>
      </x:c>
      <x:c r="N2555" s="1" t="n">
        <x:v>5</x:v>
      </x:c>
      <x:c r="O2555" s="1" t="n">
        <x:f aca="0">24*MAX(0,EOMONTH(B2555,0)-MAX(B2555,INDEX(Device_Inventory!$K$2:$K$1201,MATCH(A2555,Device_Inventory!$A$2:$A$1201,0)))+1)</x:f>
        <x:v>744</x:v>
      </x:c>
      <x:c r="P2555" s="11" t="b">
        <x:f aca="0">INDEX(Device_Inventory!$K$2:$K$1201,MATCH(A2555,Device_Inventory!$A$2:$A$1201,0))&gt;B2555</x:f>
        <x:v>0</x:v>
      </x:c>
      <x:c r="Q2555" s="1" t="str">
        <x:f aca="0">IF(D2555&gt;O2555,"Fail: operating hours exceed in-service hours",IF(D2555+M2555&gt;O2555,"Fail: operating + unavailable hours exceed in-service hours",IF(P2555,"Partial month: within in-service hours","OK")))</x:f>
        <x:v>OK</x:v>
      </x:c>
    </x:row>
    <x:row r="2556" ht="15" hidden="0" customHeight="1">
      <x:c r="A2556" s="1" t="s">
        <x:v>1094</x:v>
      </x:c>
      <x:c r="B2556" s="14" t="n">
        <x:v>46174</x:v>
      </x:c>
      <x:c r="C2556" s="1" t="n">
        <x:v>59.1</x:v>
      </x:c>
      <x:c r="D2556" s="1" t="n">
        <x:v>396.4</x:v>
      </x:c>
      <x:c r="E2556" s="1" t="n">
        <x:v>19</x:v>
      </x:c>
      <x:c r="F2556" s="1" t="n">
        <x:v>2</x:v>
      </x:c>
      <x:c r="G2556" s="1" t="n">
        <x:v>27</x:v>
      </x:c>
      <x:c r="H2556" s="1" t="n">
        <x:v>0</x:v>
      </x:c>
      <x:c r="I2556" s="1" t="n">
        <x:v>2</x:v>
      </x:c>
      <x:c r="J2556" s="1" t="n">
        <x:v>0.12</x:v>
      </x:c>
      <x:c r="K2556" s="1" t="n">
        <x:v>1</x:v>
      </x:c>
      <x:c r="L2556" s="1" t="n">
        <x:v>95.8</x:v>
      </x:c>
      <x:c r="M2556" s="1" t="n">
        <x:v>0</x:v>
      </x:c>
      <x:c r="N2556" s="1" t="n">
        <x:v>11.9</x:v>
      </x:c>
      <x:c r="O2556" s="1" t="n">
        <x:f aca="0">24*MAX(0,EOMONTH(B2556,0)-MAX(B2556,INDEX(Device_Inventory!$K$2:$K$1201,MATCH(A2556,Device_Inventory!$A$2:$A$1201,0)))+1)</x:f>
        <x:v>720</x:v>
      </x:c>
      <x:c r="P2556" s="11" t="b">
        <x:f aca="0">INDEX(Device_Inventory!$K$2:$K$1201,MATCH(A2556,Device_Inventory!$A$2:$A$1201,0))&gt;B2556</x:f>
        <x:v>0</x:v>
      </x:c>
      <x:c r="Q2556" s="1" t="str">
        <x:f aca="0">IF(D2556&gt;O2556,"Fail: operating hours exceed in-service hours",IF(D2556+M2556&gt;O2556,"Fail: operating + unavailable hours exceed in-service hours",IF(P2556,"Partial month: within in-service hours","OK")))</x:f>
        <x:v>OK</x:v>
      </x:c>
    </x:row>
    <x:row r="2557" ht="15" hidden="0" customHeight="1">
      <x:c r="A2557" s="1" t="s">
        <x:v>1094</x:v>
      </x:c>
      <x:c r="B2557" s="14" t="n">
        <x:v>46204</x:v>
      </x:c>
      <x:c r="C2557" s="1" t="n">
        <x:v>86.8</x:v>
      </x:c>
      <x:c r="D2557" s="1" t="n">
        <x:v>597</x:v>
      </x:c>
      <x:c r="E2557" s="1" t="n">
        <x:v>23</x:v>
      </x:c>
      <x:c r="F2557" s="1" t="n">
        <x:v>0</x:v>
      </x:c>
      <x:c r="G2557" s="1" t="n">
        <x:v>57</x:v>
      </x:c>
      <x:c r="H2557" s="1" t="n">
        <x:v>0</x:v>
      </x:c>
      <x:c r="I2557" s="1" t="n">
        <x:v>5</x:v>
      </x:c>
      <x:c r="J2557" s="1" t="n">
        <x:v>0.25</x:v>
      </x:c>
      <x:c r="K2557" s="1" t="n">
        <x:v>2</x:v>
      </x:c>
      <x:c r="L2557" s="1" t="n">
        <x:v>92.9</x:v>
      </x:c>
      <x:c r="M2557" s="1" t="n">
        <x:v>1.6</x:v>
      </x:c>
      <x:c r="N2557" s="1" t="n">
        <x:v>13.4</x:v>
      </x:c>
      <x:c r="O2557" s="1" t="n">
        <x:f aca="0">24*MAX(0,EOMONTH(B2557,0)-MAX(B2557,INDEX(Device_Inventory!$K$2:$K$1201,MATCH(A2557,Device_Inventory!$A$2:$A$1201,0)))+1)</x:f>
        <x:v>744</x:v>
      </x:c>
      <x:c r="P2557" s="11" t="b">
        <x:f aca="0">INDEX(Device_Inventory!$K$2:$K$1201,MATCH(A2557,Device_Inventory!$A$2:$A$1201,0))&gt;B2557</x:f>
        <x:v>0</x:v>
      </x:c>
      <x:c r="Q2557" s="1" t="str">
        <x:f aca="0">IF(D2557&gt;O2557,"Fail: operating hours exceed in-service hours",IF(D2557+M2557&gt;O2557,"Fail: operating + unavailable hours exceed in-service hours",IF(P2557,"Partial month: within in-service hours","OK")))</x:f>
        <x:v>OK</x:v>
      </x:c>
    </x:row>
    <x:row r="2558" ht="15" hidden="0" customHeight="1">
      <x:c r="A2558" s="1" t="s">
        <x:v>1099</x:v>
      </x:c>
      <x:c r="B2558" s="14" t="n">
        <x:v>46054</x:v>
      </x:c>
      <x:c r="C2558" s="1" t="n">
        <x:v>70.1</x:v>
      </x:c>
      <x:c r="D2558" s="1" t="n">
        <x:v>427.9</x:v>
      </x:c>
      <x:c r="E2558" s="1" t="n">
        <x:v>16</x:v>
      </x:c>
      <x:c r="F2558" s="1" t="n">
        <x:v>1</x:v>
      </x:c>
      <x:c r="G2558" s="1" t="n">
        <x:v>25</x:v>
      </x:c>
      <x:c r="H2558" s="1" t="n">
        <x:v>0</x:v>
      </x:c>
      <x:c r="I2558" s="1" t="n">
        <x:v>1</x:v>
      </x:c>
      <x:c r="J2558" s="1" t="n">
        <x:v>0</x:v>
      </x:c>
      <x:c r="K2558" s="1" t="n">
        <x:v>2</x:v>
      </x:c>
      <x:c r="L2558" s="1" t="n">
        <x:v>94.8</x:v>
      </x:c>
      <x:c r="M2558" s="1" t="n">
        <x:v>7.5</x:v>
      </x:c>
      <x:c r="N2558" s="1" t="n">
        <x:v>10.1</x:v>
      </x:c>
      <x:c r="O2558" s="1" t="n">
        <x:f aca="0">24*MAX(0,EOMONTH(B2558,0)-MAX(B2558,INDEX(Device_Inventory!$K$2:$K$1201,MATCH(A2558,Device_Inventory!$A$2:$A$1201,0)))+1)</x:f>
        <x:v>672</x:v>
      </x:c>
      <x:c r="P2558" s="11" t="b">
        <x:f aca="0">INDEX(Device_Inventory!$K$2:$K$1201,MATCH(A2558,Device_Inventory!$A$2:$A$1201,0))&gt;B2558</x:f>
        <x:v>0</x:v>
      </x:c>
      <x:c r="Q2558" s="1" t="str">
        <x:f aca="0">IF(D2558&gt;O2558,"Fail: operating hours exceed in-service hours",IF(D2558+M2558&gt;O2558,"Fail: operating + unavailable hours exceed in-service hours",IF(P2558,"Partial month: within in-service hours","OK")))</x:f>
        <x:v>OK</x:v>
      </x:c>
    </x:row>
    <x:row r="2559" ht="15" hidden="0" customHeight="1">
      <x:c r="A2559" s="1" t="s">
        <x:v>1099</x:v>
      </x:c>
      <x:c r="B2559" s="14" t="n">
        <x:v>46082</x:v>
      </x:c>
      <x:c r="C2559" s="1" t="n">
        <x:v>62.1</x:v>
      </x:c>
      <x:c r="D2559" s="1" t="n">
        <x:v>357.5</x:v>
      </x:c>
      <x:c r="E2559" s="1" t="n">
        <x:v>16</x:v>
      </x:c>
      <x:c r="F2559" s="1" t="n">
        <x:v>2</x:v>
      </x:c>
      <x:c r="G2559" s="1" t="n">
        <x:v>37</x:v>
      </x:c>
      <x:c r="H2559" s="1" t="n">
        <x:v>1</x:v>
      </x:c>
      <x:c r="I2559" s="1" t="n">
        <x:v>4</x:v>
      </x:c>
      <x:c r="J2559" s="1" t="n">
        <x:v>0.64</x:v>
      </x:c>
      <x:c r="K2559" s="1" t="n">
        <x:v>1</x:v>
      </x:c>
      <x:c r="L2559" s="1" t="n">
        <x:v>94.3</x:v>
      </x:c>
      <x:c r="M2559" s="1" t="n">
        <x:v>8.2</x:v>
      </x:c>
      <x:c r="N2559" s="1" t="n">
        <x:v>9.1</x:v>
      </x:c>
      <x:c r="O2559" s="1" t="n">
        <x:f aca="0">24*MAX(0,EOMONTH(B2559,0)-MAX(B2559,INDEX(Device_Inventory!$K$2:$K$1201,MATCH(A2559,Device_Inventory!$A$2:$A$1201,0)))+1)</x:f>
        <x:v>744</x:v>
      </x:c>
      <x:c r="P2559" s="11" t="b">
        <x:f aca="0">INDEX(Device_Inventory!$K$2:$K$1201,MATCH(A2559,Device_Inventory!$A$2:$A$1201,0))&gt;B2559</x:f>
        <x:v>0</x:v>
      </x:c>
      <x:c r="Q2559" s="1" t="str">
        <x:f aca="0">IF(D2559&gt;O2559,"Fail: operating hours exceed in-service hours",IF(D2559+M2559&gt;O2559,"Fail: operating + unavailable hours exceed in-service hours",IF(P2559,"Partial month: within in-service hours","OK")))</x:f>
        <x:v>OK</x:v>
      </x:c>
    </x:row>
    <x:row r="2560" ht="15" hidden="0" customHeight="1">
      <x:c r="A2560" s="1" t="s">
        <x:v>1099</x:v>
      </x:c>
      <x:c r="B2560" s="14" t="n">
        <x:v>46113</x:v>
      </x:c>
      <x:c r="C2560" s="1" t="n">
        <x:v>75.1</x:v>
      </x:c>
      <x:c r="D2560" s="1" t="n">
        <x:v>539</x:v>
      </x:c>
      <x:c r="E2560" s="1" t="n">
        <x:v>20</x:v>
      </x:c>
      <x:c r="F2560" s="1" t="n">
        <x:v>0</x:v>
      </x:c>
      <x:c r="G2560" s="1" t="n">
        <x:v>43</x:v>
      </x:c>
      <x:c r="H2560" s="1" t="n">
        <x:v>0</x:v>
      </x:c>
      <x:c r="I2560" s="1" t="n">
        <x:v>3</x:v>
      </x:c>
      <x:c r="J2560" s="1" t="n">
        <x:v>0.79</x:v>
      </x:c>
      <x:c r="K2560" s="1" t="n">
        <x:v>1</x:v>
      </x:c>
      <x:c r="L2560" s="1" t="n">
        <x:v>94.4</x:v>
      </x:c>
      <x:c r="M2560" s="1" t="n">
        <x:v>6</x:v>
      </x:c>
      <x:c r="N2560" s="1" t="n">
        <x:v>19.4</x:v>
      </x:c>
      <x:c r="O2560" s="1" t="n">
        <x:f aca="0">24*MAX(0,EOMONTH(B2560,0)-MAX(B2560,INDEX(Device_Inventory!$K$2:$K$1201,MATCH(A2560,Device_Inventory!$A$2:$A$1201,0)))+1)</x:f>
        <x:v>720</x:v>
      </x:c>
      <x:c r="P2560" s="11" t="b">
        <x:f aca="0">INDEX(Device_Inventory!$K$2:$K$1201,MATCH(A2560,Device_Inventory!$A$2:$A$1201,0))&gt;B2560</x:f>
        <x:v>0</x:v>
      </x:c>
      <x:c r="Q2560" s="1" t="str">
        <x:f aca="0">IF(D2560&gt;O2560,"Fail: operating hours exceed in-service hours",IF(D2560+M2560&gt;O2560,"Fail: operating + unavailable hours exceed in-service hours",IF(P2560,"Partial month: within in-service hours","OK")))</x:f>
        <x:v>OK</x:v>
      </x:c>
    </x:row>
    <x:row r="2561" ht="15" hidden="0" customHeight="1">
      <x:c r="A2561" s="1" t="s">
        <x:v>1099</x:v>
      </x:c>
      <x:c r="B2561" s="14" t="n">
        <x:v>46143</x:v>
      </x:c>
      <x:c r="C2561" s="1" t="n">
        <x:v>77.2</x:v>
      </x:c>
      <x:c r="D2561" s="1" t="n">
        <x:v>478.6</x:v>
      </x:c>
      <x:c r="E2561" s="1" t="n">
        <x:v>26</x:v>
      </x:c>
      <x:c r="F2561" s="1" t="n">
        <x:v>0</x:v>
      </x:c>
      <x:c r="G2561" s="1" t="n">
        <x:v>29</x:v>
      </x:c>
      <x:c r="H2561" s="1" t="n">
        <x:v>0</x:v>
      </x:c>
      <x:c r="I2561" s="1" t="n">
        <x:v>4</x:v>
      </x:c>
      <x:c r="J2561" s="1" t="n">
        <x:v>0.85</x:v>
      </x:c>
      <x:c r="K2561" s="1" t="n">
        <x:v>1</x:v>
      </x:c>
      <x:c r="L2561" s="1" t="n">
        <x:v>97.6</x:v>
      </x:c>
      <x:c r="M2561" s="1" t="n">
        <x:v>0.7</x:v>
      </x:c>
      <x:c r="N2561" s="1" t="n">
        <x:v>21.4</x:v>
      </x:c>
      <x:c r="O2561" s="1" t="n">
        <x:f aca="0">24*MAX(0,EOMONTH(B2561,0)-MAX(B2561,INDEX(Device_Inventory!$K$2:$K$1201,MATCH(A2561,Device_Inventory!$A$2:$A$1201,0)))+1)</x:f>
        <x:v>744</x:v>
      </x:c>
      <x:c r="P2561" s="11" t="b">
        <x:f aca="0">INDEX(Device_Inventory!$K$2:$K$1201,MATCH(A2561,Device_Inventory!$A$2:$A$1201,0))&gt;B2561</x:f>
        <x:v>0</x:v>
      </x:c>
      <x:c r="Q2561" s="1" t="str">
        <x:f aca="0">IF(D2561&gt;O2561,"Fail: operating hours exceed in-service hours",IF(D2561+M2561&gt;O2561,"Fail: operating + unavailable hours exceed in-service hours",IF(P2561,"Partial month: within in-service hours","OK")))</x:f>
        <x:v>OK</x:v>
      </x:c>
    </x:row>
    <x:row r="2562" ht="15" hidden="0" customHeight="1">
      <x:c r="A2562" s="1" t="s">
        <x:v>1099</x:v>
      </x:c>
      <x:c r="B2562" s="14" t="n">
        <x:v>46174</x:v>
      </x:c>
      <x:c r="C2562" s="1" t="n">
        <x:v>76.1</x:v>
      </x:c>
      <x:c r="D2562" s="1" t="n">
        <x:v>429.4</x:v>
      </x:c>
      <x:c r="E2562" s="1" t="n">
        <x:v>20</x:v>
      </x:c>
      <x:c r="F2562" s="1" t="n">
        <x:v>3</x:v>
      </x:c>
      <x:c r="G2562" s="1" t="n">
        <x:v>34</x:v>
      </x:c>
      <x:c r="H2562" s="1" t="n">
        <x:v>0</x:v>
      </x:c>
      <x:c r="I2562" s="1" t="n">
        <x:v>1</x:v>
      </x:c>
      <x:c r="J2562" s="1" t="n">
        <x:v>0.9</x:v>
      </x:c>
      <x:c r="K2562" s="1" t="n">
        <x:v>1</x:v>
      </x:c>
      <x:c r="L2562" s="1" t="n">
        <x:v>95.3</x:v>
      </x:c>
      <x:c r="M2562" s="1" t="n">
        <x:v>0</x:v>
      </x:c>
      <x:c r="N2562" s="1" t="n">
        <x:v>19.5</x:v>
      </x:c>
      <x:c r="O2562" s="1" t="n">
        <x:f aca="0">24*MAX(0,EOMONTH(B2562,0)-MAX(B2562,INDEX(Device_Inventory!$K$2:$K$1201,MATCH(A2562,Device_Inventory!$A$2:$A$1201,0)))+1)</x:f>
        <x:v>720</x:v>
      </x:c>
      <x:c r="P2562" s="11" t="b">
        <x:f aca="0">INDEX(Device_Inventory!$K$2:$K$1201,MATCH(A2562,Device_Inventory!$A$2:$A$1201,0))&gt;B2562</x:f>
        <x:v>0</x:v>
      </x:c>
      <x:c r="Q2562" s="1" t="str">
        <x:f aca="0">IF(D2562&gt;O2562,"Fail: operating hours exceed in-service hours",IF(D2562+M2562&gt;O2562,"Fail: operating + unavailable hours exceed in-service hours",IF(P2562,"Partial month: within in-service hours","OK")))</x:f>
        <x:v>OK</x:v>
      </x:c>
    </x:row>
    <x:row r="2563" ht="15" hidden="0" customHeight="1">
      <x:c r="A2563" s="1" t="s">
        <x:v>1099</x:v>
      </x:c>
      <x:c r="B2563" s="14" t="n">
        <x:v>46204</x:v>
      </x:c>
      <x:c r="C2563" s="1" t="n">
        <x:v>82.1</x:v>
      </x:c>
      <x:c r="D2563" s="1" t="n">
        <x:v>553.3</x:v>
      </x:c>
      <x:c r="E2563" s="1" t="n">
        <x:v>22</x:v>
      </x:c>
      <x:c r="F2563" s="1" t="n">
        <x:v>1</x:v>
      </x:c>
      <x:c r="G2563" s="1" t="n">
        <x:v>51</x:v>
      </x:c>
      <x:c r="H2563" s="1" t="n">
        <x:v>0</x:v>
      </x:c>
      <x:c r="I2563" s="1" t="n">
        <x:v>1</x:v>
      </x:c>
      <x:c r="J2563" s="1" t="n">
        <x:v>0.25</x:v>
      </x:c>
      <x:c r="K2563" s="1" t="n">
        <x:v>0</x:v>
      </x:c>
      <x:c r="L2563" s="1" t="n">
        <x:v>95.5</x:v>
      </x:c>
      <x:c r="M2563" s="1" t="n">
        <x:v>6.7</x:v>
      </x:c>
      <x:c r="N2563" s="1" t="n">
        <x:v>11</x:v>
      </x:c>
      <x:c r="O2563" s="1" t="n">
        <x:f aca="0">24*MAX(0,EOMONTH(B2563,0)-MAX(B2563,INDEX(Device_Inventory!$K$2:$K$1201,MATCH(A2563,Device_Inventory!$A$2:$A$1201,0)))+1)</x:f>
        <x:v>744</x:v>
      </x:c>
      <x:c r="P2563" s="11" t="b">
        <x:f aca="0">INDEX(Device_Inventory!$K$2:$K$1201,MATCH(A2563,Device_Inventory!$A$2:$A$1201,0))&gt;B2563</x:f>
        <x:v>0</x:v>
      </x:c>
      <x:c r="Q2563" s="1" t="str">
        <x:f aca="0">IF(D2563&gt;O2563,"Fail: operating hours exceed in-service hours",IF(D2563+M2563&gt;O2563,"Fail: operating + unavailable hours exceed in-service hours",IF(P2563,"Partial month: within in-service hours","OK")))</x:f>
        <x:v>OK</x:v>
      </x:c>
    </x:row>
    <x:row r="2564" ht="15" hidden="0" customHeight="1">
      <x:c r="A2564" s="1" t="s">
        <x:v>1101</x:v>
      </x:c>
      <x:c r="B2564" s="14" t="n">
        <x:v>46054</x:v>
      </x:c>
      <x:c r="C2564" s="1" t="n">
        <x:v>70.7</x:v>
      </x:c>
      <x:c r="D2564" s="1" t="n">
        <x:v>489.8</x:v>
      </x:c>
      <x:c r="E2564" s="1" t="n">
        <x:v>40</x:v>
      </x:c>
      <x:c r="F2564" s="1" t="n">
        <x:v>7</x:v>
      </x:c>
      <x:c r="G2564" s="1" t="n">
        <x:v>35</x:v>
      </x:c>
      <x:c r="H2564" s="1" t="n">
        <x:v>2</x:v>
      </x:c>
      <x:c r="I2564" s="1" t="n">
        <x:v>3</x:v>
      </x:c>
      <x:c r="J2564" s="1" t="n">
        <x:v>1.66</x:v>
      </x:c>
      <x:c r="K2564" s="1" t="n">
        <x:v>2</x:v>
      </x:c>
      <x:c r="L2564" s="1" t="n">
        <x:v>94.3</x:v>
      </x:c>
      <x:c r="M2564" s="1" t="n">
        <x:v>14.5</x:v>
      </x:c>
      <x:c r="N2564" s="1" t="n">
        <x:v>8.2</x:v>
      </x:c>
      <x:c r="O2564" s="1" t="n">
        <x:f aca="0">24*MAX(0,EOMONTH(B2564,0)-MAX(B2564,INDEX(Device_Inventory!$K$2:$K$1201,MATCH(A2564,Device_Inventory!$A$2:$A$1201,0)))+1)</x:f>
        <x:v>672</x:v>
      </x:c>
      <x:c r="P2564" s="11" t="b">
        <x:f aca="0">INDEX(Device_Inventory!$K$2:$K$1201,MATCH(A2564,Device_Inventory!$A$2:$A$1201,0))&gt;B2564</x:f>
        <x:v>0</x:v>
      </x:c>
      <x:c r="Q2564" s="1" t="str">
        <x:f aca="0">IF(D2564&gt;O2564,"Fail: operating hours exceed in-service hours",IF(D2564+M2564&gt;O2564,"Fail: operating + unavailable hours exceed in-service hours",IF(P2564,"Partial month: within in-service hours","OK")))</x:f>
        <x:v>OK</x:v>
      </x:c>
    </x:row>
    <x:row r="2565" ht="15" hidden="0" customHeight="1">
      <x:c r="A2565" s="1" t="s">
        <x:v>1101</x:v>
      </x:c>
      <x:c r="B2565" s="14" t="n">
        <x:v>46082</x:v>
      </x:c>
      <x:c r="C2565" s="1" t="n">
        <x:v>76.8</x:v>
      </x:c>
      <x:c r="D2565" s="1" t="n">
        <x:v>516.6</x:v>
      </x:c>
      <x:c r="E2565" s="1" t="n">
        <x:v>37</x:v>
      </x:c>
      <x:c r="F2565" s="1" t="n">
        <x:v>3</x:v>
      </x:c>
      <x:c r="G2565" s="1" t="n">
        <x:v>38</x:v>
      </x:c>
      <x:c r="H2565" s="1" t="n">
        <x:v>3</x:v>
      </x:c>
      <x:c r="I2565" s="1" t="n">
        <x:v>4</x:v>
      </x:c>
      <x:c r="J2565" s="1" t="n">
        <x:v>2.26</x:v>
      </x:c>
      <x:c r="K2565" s="1" t="n">
        <x:v>3</x:v>
      </x:c>
      <x:c r="L2565" s="1" t="n">
        <x:v>94.7</x:v>
      </x:c>
      <x:c r="M2565" s="1" t="n">
        <x:v>10</x:v>
      </x:c>
      <x:c r="N2565" s="1" t="n">
        <x:v>20.4</x:v>
      </x:c>
      <x:c r="O2565" s="1" t="n">
        <x:f aca="0">24*MAX(0,EOMONTH(B2565,0)-MAX(B2565,INDEX(Device_Inventory!$K$2:$K$1201,MATCH(A2565,Device_Inventory!$A$2:$A$1201,0)))+1)</x:f>
        <x:v>744</x:v>
      </x:c>
      <x:c r="P2565" s="11" t="b">
        <x:f aca="0">INDEX(Device_Inventory!$K$2:$K$1201,MATCH(A2565,Device_Inventory!$A$2:$A$1201,0))&gt;B2565</x:f>
        <x:v>0</x:v>
      </x:c>
      <x:c r="Q2565" s="1" t="str">
        <x:f aca="0">IF(D2565&gt;O2565,"Fail: operating hours exceed in-service hours",IF(D2565+M2565&gt;O2565,"Fail: operating + unavailable hours exceed in-service hours",IF(P2565,"Partial month: within in-service hours","OK")))</x:f>
        <x:v>OK</x:v>
      </x:c>
    </x:row>
    <x:row r="2566" ht="15" hidden="0" customHeight="1">
      <x:c r="A2566" s="1" t="s">
        <x:v>1101</x:v>
      </x:c>
      <x:c r="B2566" s="14" t="n">
        <x:v>46113</x:v>
      </x:c>
      <x:c r="C2566" s="1" t="n">
        <x:v>68.5</x:v>
      </x:c>
      <x:c r="D2566" s="1" t="n">
        <x:v>450.3</x:v>
      </x:c>
      <x:c r="E2566" s="1" t="n">
        <x:v>29</x:v>
      </x:c>
      <x:c r="F2566" s="1" t="n">
        <x:v>7</x:v>
      </x:c>
      <x:c r="G2566" s="1" t="n">
        <x:v>39</x:v>
      </x:c>
      <x:c r="H2566" s="1" t="n">
        <x:v>1</x:v>
      </x:c>
      <x:c r="I2566" s="1" t="n">
        <x:v>2</x:v>
      </x:c>
      <x:c r="J2566" s="1" t="n">
        <x:v>2.58</x:v>
      </x:c>
      <x:c r="K2566" s="1" t="n">
        <x:v>2</x:v>
      </x:c>
      <x:c r="L2566" s="1" t="n">
        <x:v>94.3</x:v>
      </x:c>
      <x:c r="M2566" s="1" t="n">
        <x:v>12.9</x:v>
      </x:c>
      <x:c r="N2566" s="1" t="n">
        <x:v>8.3</x:v>
      </x:c>
      <x:c r="O2566" s="1" t="n">
        <x:f aca="0">24*MAX(0,EOMONTH(B2566,0)-MAX(B2566,INDEX(Device_Inventory!$K$2:$K$1201,MATCH(A2566,Device_Inventory!$A$2:$A$1201,0)))+1)</x:f>
        <x:v>720</x:v>
      </x:c>
      <x:c r="P2566" s="11" t="b">
        <x:f aca="0">INDEX(Device_Inventory!$K$2:$K$1201,MATCH(A2566,Device_Inventory!$A$2:$A$1201,0))&gt;B2566</x:f>
        <x:v>0</x:v>
      </x:c>
      <x:c r="Q2566" s="1" t="str">
        <x:f aca="0">IF(D2566&gt;O2566,"Fail: operating hours exceed in-service hours",IF(D2566+M2566&gt;O2566,"Fail: operating + unavailable hours exceed in-service hours",IF(P2566,"Partial month: within in-service hours","OK")))</x:f>
        <x:v>OK</x:v>
      </x:c>
    </x:row>
    <x:row r="2567" ht="15" hidden="0" customHeight="1">
      <x:c r="A2567" s="1" t="s">
        <x:v>1101</x:v>
      </x:c>
      <x:c r="B2567" s="14" t="n">
        <x:v>46143</x:v>
      </x:c>
      <x:c r="C2567" s="1" t="n">
        <x:v>87.2</x:v>
      </x:c>
      <x:c r="D2567" s="1" t="n">
        <x:v>601.3</x:v>
      </x:c>
      <x:c r="E2567" s="1" t="n">
        <x:v>36</x:v>
      </x:c>
      <x:c r="F2567" s="1" t="n">
        <x:v>3</x:v>
      </x:c>
      <x:c r="G2567" s="1" t="n">
        <x:v>45</x:v>
      </x:c>
      <x:c r="H2567" s="1" t="n">
        <x:v>1</x:v>
      </x:c>
      <x:c r="I2567" s="1" t="n">
        <x:v>3</x:v>
      </x:c>
      <x:c r="J2567" s="1" t="n">
        <x:v>2.48</x:v>
      </x:c>
      <x:c r="K2567" s="1" t="n">
        <x:v>0</x:v>
      </x:c>
      <x:c r="L2567" s="1" t="n">
        <x:v>92</x:v>
      </x:c>
      <x:c r="M2567" s="1" t="n">
        <x:v>17</x:v>
      </x:c>
      <x:c r="N2567" s="1" t="n">
        <x:v>23.7</x:v>
      </x:c>
      <x:c r="O2567" s="1" t="n">
        <x:f aca="0">24*MAX(0,EOMONTH(B2567,0)-MAX(B2567,INDEX(Device_Inventory!$K$2:$K$1201,MATCH(A2567,Device_Inventory!$A$2:$A$1201,0)))+1)</x:f>
        <x:v>744</x:v>
      </x:c>
      <x:c r="P2567" s="11" t="b">
        <x:f aca="0">INDEX(Device_Inventory!$K$2:$K$1201,MATCH(A2567,Device_Inventory!$A$2:$A$1201,0))&gt;B2567</x:f>
        <x:v>0</x:v>
      </x:c>
      <x:c r="Q2567" s="1" t="str">
        <x:f aca="0">IF(D2567&gt;O2567,"Fail: operating hours exceed in-service hours",IF(D2567+M2567&gt;O2567,"Fail: operating + unavailable hours exceed in-service hours",IF(P2567,"Partial month: within in-service hours","OK")))</x:f>
        <x:v>OK</x:v>
      </x:c>
    </x:row>
    <x:row r="2568" ht="15" hidden="0" customHeight="1">
      <x:c r="A2568" s="1" t="s">
        <x:v>1101</x:v>
      </x:c>
      <x:c r="B2568" s="14" t="n">
        <x:v>46174</x:v>
      </x:c>
      <x:c r="C2568" s="1" t="n">
        <x:v>88.2</x:v>
      </x:c>
      <x:c r="D2568" s="1" t="n">
        <x:v>588.7</x:v>
      </x:c>
      <x:c r="E2568" s="1" t="n">
        <x:v>27</x:v>
      </x:c>
      <x:c r="F2568" s="1" t="n">
        <x:v>2</x:v>
      </x:c>
      <x:c r="G2568" s="1" t="n">
        <x:v>44</x:v>
      </x:c>
      <x:c r="H2568" s="1" t="n">
        <x:v>1</x:v>
      </x:c>
      <x:c r="I2568" s="1" t="n">
        <x:v>3</x:v>
      </x:c>
      <x:c r="J2568" s="1" t="n">
        <x:v>1.74</x:v>
      </x:c>
      <x:c r="K2568" s="1" t="n">
        <x:v>1</x:v>
      </x:c>
      <x:c r="L2568" s="1" t="n">
        <x:v>98</x:v>
      </x:c>
      <x:c r="M2568" s="1" t="n">
        <x:v>20.1</x:v>
      </x:c>
      <x:c r="N2568" s="1" t="n">
        <x:v>19</x:v>
      </x:c>
      <x:c r="O2568" s="1" t="n">
        <x:f aca="0">24*MAX(0,EOMONTH(B2568,0)-MAX(B2568,INDEX(Device_Inventory!$K$2:$K$1201,MATCH(A2568,Device_Inventory!$A$2:$A$1201,0)))+1)</x:f>
        <x:v>720</x:v>
      </x:c>
      <x:c r="P2568" s="11" t="b">
        <x:f aca="0">INDEX(Device_Inventory!$K$2:$K$1201,MATCH(A2568,Device_Inventory!$A$2:$A$1201,0))&gt;B2568</x:f>
        <x:v>0</x:v>
      </x:c>
      <x:c r="Q2568" s="1" t="str">
        <x:f aca="0">IF(D2568&gt;O2568,"Fail: operating hours exceed in-service hours",IF(D2568+M2568&gt;O2568,"Fail: operating + unavailable hours exceed in-service hours",IF(P2568,"Partial month: within in-service hours","OK")))</x:f>
        <x:v>OK</x:v>
      </x:c>
    </x:row>
    <x:row r="2569" ht="15" hidden="0" customHeight="1">
      <x:c r="A2569" s="1" t="s">
        <x:v>1101</x:v>
      </x:c>
      <x:c r="B2569" s="14" t="n">
        <x:v>46204</x:v>
      </x:c>
      <x:c r="C2569" s="1" t="n">
        <x:v>62.8</x:v>
      </x:c>
      <x:c r="D2569" s="1" t="n">
        <x:v>427.9</x:v>
      </x:c>
      <x:c r="E2569" s="1" t="n">
        <x:v>37</x:v>
      </x:c>
      <x:c r="F2569" s="1" t="n">
        <x:v>5</x:v>
      </x:c>
      <x:c r="G2569" s="1" t="n">
        <x:v>34</x:v>
      </x:c>
      <x:c r="H2569" s="1" t="n">
        <x:v>2</x:v>
      </x:c>
      <x:c r="I2569" s="1" t="n">
        <x:v>2</x:v>
      </x:c>
      <x:c r="J2569" s="1" t="n">
        <x:v>2.72</x:v>
      </x:c>
      <x:c r="K2569" s="1" t="n">
        <x:v>1</x:v>
      </x:c>
      <x:c r="L2569" s="1" t="n">
        <x:v>94.8</x:v>
      </x:c>
      <x:c r="M2569" s="1" t="n">
        <x:v>16.6</x:v>
      </x:c>
      <x:c r="N2569" s="1" t="n">
        <x:v>13.8</x:v>
      </x:c>
      <x:c r="O2569" s="1" t="n">
        <x:f aca="0">24*MAX(0,EOMONTH(B2569,0)-MAX(B2569,INDEX(Device_Inventory!$K$2:$K$1201,MATCH(A2569,Device_Inventory!$A$2:$A$1201,0)))+1)</x:f>
        <x:v>744</x:v>
      </x:c>
      <x:c r="P2569" s="11" t="b">
        <x:f aca="0">INDEX(Device_Inventory!$K$2:$K$1201,MATCH(A2569,Device_Inventory!$A$2:$A$1201,0))&gt;B2569</x:f>
        <x:v>0</x:v>
      </x:c>
      <x:c r="Q2569" s="1" t="str">
        <x:f aca="0">IF(D2569&gt;O2569,"Fail: operating hours exceed in-service hours",IF(D2569+M2569&gt;O2569,"Fail: operating + unavailable hours exceed in-service hours",IF(P2569,"Partial month: within in-service hours","OK")))</x:f>
        <x:v>OK</x:v>
      </x:c>
    </x:row>
    <x:row r="2570" ht="15" hidden="0" customHeight="1">
      <x:c r="A2570" s="1" t="s">
        <x:v>3085</x:v>
      </x:c>
      <x:c r="B2570" s="14" t="n">
        <x:v>46054</x:v>
      </x:c>
      <x:c r="C2570" s="1" t="n">
        <x:v>38.6</x:v>
      </x:c>
      <x:c r="D2570" s="1" t="n">
        <x:v>224.8</x:v>
      </x:c>
      <x:c r="E2570" s="1" t="n">
        <x:v>20</x:v>
      </x:c>
      <x:c r="F2570" s="1" t="n">
        <x:v>0</x:v>
      </x:c>
      <x:c r="G2570" s="1" t="n">
        <x:v>21</x:v>
      </x:c>
      <x:c r="H2570" s="1" t="n">
        <x:v>0</x:v>
      </x:c>
      <x:c r="I2570" s="1" t="n">
        <x:v>2</x:v>
      </x:c>
      <x:c r="J2570" s="1" t="n">
        <x:v>0.28</x:v>
      </x:c>
      <x:c r="K2570" s="1" t="n">
        <x:v>2</x:v>
      </x:c>
      <x:c r="L2570" s="1" t="n">
        <x:v>92.6</x:v>
      </x:c>
      <x:c r="M2570" s="1" t="n">
        <x:v>7.6</x:v>
      </x:c>
      <x:c r="N2570" s="1" t="n">
        <x:v>7.9</x:v>
      </x:c>
      <x:c r="O2570" s="1" t="n">
        <x:f aca="0">24*MAX(0,EOMONTH(B2570,0)-MAX(B2570,INDEX(Device_Inventory!$K$2:$K$1201,MATCH(A2570,Device_Inventory!$A$2:$A$1201,0)))+1)</x:f>
        <x:v>672</x:v>
      </x:c>
      <x:c r="P2570" s="11" t="b">
        <x:f aca="0">INDEX(Device_Inventory!$K$2:$K$1201,MATCH(A2570,Device_Inventory!$A$2:$A$1201,0))&gt;B2570</x:f>
        <x:v>0</x:v>
      </x:c>
      <x:c r="Q2570" s="1" t="str">
        <x:f aca="0">IF(D2570&gt;O2570,"Fail: operating hours exceed in-service hours",IF(D2570+M2570&gt;O2570,"Fail: operating + unavailable hours exceed in-service hours",IF(P2570,"Partial month: within in-service hours","OK")))</x:f>
        <x:v>OK</x:v>
      </x:c>
    </x:row>
    <x:row r="2571" ht="15" hidden="0" customHeight="1">
      <x:c r="A2571" s="1" t="s">
        <x:v>3085</x:v>
      </x:c>
      <x:c r="B2571" s="14" t="n">
        <x:v>46082</x:v>
      </x:c>
      <x:c r="C2571" s="1" t="n">
        <x:v>59.9</x:v>
      </x:c>
      <x:c r="D2571" s="1" t="n">
        <x:v>371.4</x:v>
      </x:c>
      <x:c r="E2571" s="1" t="n">
        <x:v>24</x:v>
      </x:c>
      <x:c r="F2571" s="1" t="n">
        <x:v>1</x:v>
      </x:c>
      <x:c r="G2571" s="1" t="n">
        <x:v>26</x:v>
      </x:c>
      <x:c r="H2571" s="1" t="n">
        <x:v>0</x:v>
      </x:c>
      <x:c r="I2571" s="1" t="n">
        <x:v>5</x:v>
      </x:c>
      <x:c r="J2571" s="1" t="n">
        <x:v>0.58</x:v>
      </x:c>
      <x:c r="K2571" s="1" t="n">
        <x:v>0</x:v>
      </x:c>
      <x:c r="L2571" s="1" t="n">
        <x:v>89</x:v>
      </x:c>
      <x:c r="M2571" s="1" t="n">
        <x:v>2.9</x:v>
      </x:c>
      <x:c r="N2571" s="1" t="n">
        <x:v>5.8</x:v>
      </x:c>
      <x:c r="O2571" s="1" t="n">
        <x:f aca="0">24*MAX(0,EOMONTH(B2571,0)-MAX(B2571,INDEX(Device_Inventory!$K$2:$K$1201,MATCH(A2571,Device_Inventory!$A$2:$A$1201,0)))+1)</x:f>
        <x:v>744</x:v>
      </x:c>
      <x:c r="P2571" s="11" t="b">
        <x:f aca="0">INDEX(Device_Inventory!$K$2:$K$1201,MATCH(A2571,Device_Inventory!$A$2:$A$1201,0))&gt;B2571</x:f>
        <x:v>0</x:v>
      </x:c>
      <x:c r="Q2571" s="1" t="str">
        <x:f aca="0">IF(D2571&gt;O2571,"Fail: operating hours exceed in-service hours",IF(D2571+M2571&gt;O2571,"Fail: operating + unavailable hours exceed in-service hours",IF(P2571,"Partial month: within in-service hours","OK")))</x:f>
        <x:v>OK</x:v>
      </x:c>
    </x:row>
    <x:row r="2572" ht="15" hidden="0" customHeight="1">
      <x:c r="A2572" s="1" t="s">
        <x:v>3085</x:v>
      </x:c>
      <x:c r="B2572" s="14" t="n">
        <x:v>46113</x:v>
      </x:c>
      <x:c r="C2572" s="1" t="n">
        <x:v>51</x:v>
      </x:c>
      <x:c r="D2572" s="1" t="n">
        <x:v>322.9</x:v>
      </x:c>
      <x:c r="E2572" s="1" t="n">
        <x:v>23</x:v>
      </x:c>
      <x:c r="F2572" s="1" t="n">
        <x:v>0</x:v>
      </x:c>
      <x:c r="G2572" s="1" t="n">
        <x:v>25</x:v>
      </x:c>
      <x:c r="H2572" s="1" t="n">
        <x:v>0</x:v>
      </x:c>
      <x:c r="I2572" s="1" t="n">
        <x:v>3</x:v>
      </x:c>
      <x:c r="J2572" s="1" t="n">
        <x:v>0</x:v>
      </x:c>
      <x:c r="K2572" s="1" t="n">
        <x:v>1</x:v>
      </x:c>
      <x:c r="L2572" s="1" t="n">
        <x:v>96.7</x:v>
      </x:c>
      <x:c r="M2572" s="1" t="n">
        <x:v>0</x:v>
      </x:c>
      <x:c r="N2572" s="1" t="n">
        <x:v>14.2</x:v>
      </x:c>
      <x:c r="O2572" s="1" t="n">
        <x:f aca="0">24*MAX(0,EOMONTH(B2572,0)-MAX(B2572,INDEX(Device_Inventory!$K$2:$K$1201,MATCH(A2572,Device_Inventory!$A$2:$A$1201,0)))+1)</x:f>
        <x:v>720</x:v>
      </x:c>
      <x:c r="P2572" s="11" t="b">
        <x:f aca="0">INDEX(Device_Inventory!$K$2:$K$1201,MATCH(A2572,Device_Inventory!$A$2:$A$1201,0))&gt;B2572</x:f>
        <x:v>0</x:v>
      </x:c>
      <x:c r="Q2572" s="1" t="str">
        <x:f aca="0">IF(D2572&gt;O2572,"Fail: operating hours exceed in-service hours",IF(D2572+M2572&gt;O2572,"Fail: operating + unavailable hours exceed in-service hours",IF(P2572,"Partial month: within in-service hours","OK")))</x:f>
        <x:v>OK</x:v>
      </x:c>
    </x:row>
    <x:row r="2573" ht="15" hidden="0" customHeight="1">
      <x:c r="A2573" s="1" t="s">
        <x:v>3085</x:v>
      </x:c>
      <x:c r="B2573" s="14" t="n">
        <x:v>46143</x:v>
      </x:c>
      <x:c r="C2573" s="1" t="n">
        <x:v>72.5</x:v>
      </x:c>
      <x:c r="D2573" s="1" t="n">
        <x:v>465.2</x:v>
      </x:c>
      <x:c r="E2573" s="1" t="n">
        <x:v>24</x:v>
      </x:c>
      <x:c r="F2573" s="1" t="n">
        <x:v>0</x:v>
      </x:c>
      <x:c r="G2573" s="1" t="n">
        <x:v>46</x:v>
      </x:c>
      <x:c r="H2573" s="1" t="n">
        <x:v>1</x:v>
      </x:c>
      <x:c r="I2573" s="1" t="n">
        <x:v>5</x:v>
      </x:c>
      <x:c r="J2573" s="1" t="n">
        <x:v>0.34</x:v>
      </x:c>
      <x:c r="K2573" s="1" t="n">
        <x:v>0</x:v>
      </x:c>
      <x:c r="L2573" s="1" t="n">
        <x:v>96.1</x:v>
      </x:c>
      <x:c r="M2573" s="1" t="n">
        <x:v>3.5</x:v>
      </x:c>
      <x:c r="N2573" s="1" t="n">
        <x:v>6.5</x:v>
      </x:c>
      <x:c r="O2573" s="1" t="n">
        <x:f aca="0">24*MAX(0,EOMONTH(B2573,0)-MAX(B2573,INDEX(Device_Inventory!$K$2:$K$1201,MATCH(A2573,Device_Inventory!$A$2:$A$1201,0)))+1)</x:f>
        <x:v>744</x:v>
      </x:c>
      <x:c r="P2573" s="11" t="b">
        <x:f aca="0">INDEX(Device_Inventory!$K$2:$K$1201,MATCH(A2573,Device_Inventory!$A$2:$A$1201,0))&gt;B2573</x:f>
        <x:v>0</x:v>
      </x:c>
      <x:c r="Q2573" s="1" t="str">
        <x:f aca="0">IF(D2573&gt;O2573,"Fail: operating hours exceed in-service hours",IF(D2573+M2573&gt;O2573,"Fail: operating + unavailable hours exceed in-service hours",IF(P2573,"Partial month: within in-service hours","OK")))</x:f>
        <x:v>OK</x:v>
      </x:c>
    </x:row>
    <x:row r="2574" ht="15" hidden="0" customHeight="1">
      <x:c r="A2574" s="1" t="s">
        <x:v>3085</x:v>
      </x:c>
      <x:c r="B2574" s="14" t="n">
        <x:v>46174</x:v>
      </x:c>
      <x:c r="C2574" s="1" t="n">
        <x:v>82.5</x:v>
      </x:c>
      <x:c r="D2574" s="1" t="n">
        <x:v>511.4</x:v>
      </x:c>
      <x:c r="E2574" s="1" t="n">
        <x:v>20</x:v>
      </x:c>
      <x:c r="F2574" s="1" t="n">
        <x:v>1</x:v>
      </x:c>
      <x:c r="G2574" s="1" t="n">
        <x:v>50</x:v>
      </x:c>
      <x:c r="H2574" s="1" t="n">
        <x:v>0</x:v>
      </x:c>
      <x:c r="I2574" s="1" t="n">
        <x:v>5</x:v>
      </x:c>
      <x:c r="J2574" s="1" t="n">
        <x:v>0</x:v>
      </x:c>
      <x:c r="K2574" s="1" t="n">
        <x:v>0</x:v>
      </x:c>
      <x:c r="L2574" s="1" t="n">
        <x:v>95.4</x:v>
      </x:c>
      <x:c r="M2574" s="1" t="n">
        <x:v>0.6</x:v>
      </x:c>
      <x:c r="N2574" s="1" t="n">
        <x:v>18.1</x:v>
      </x:c>
      <x:c r="O2574" s="1" t="n">
        <x:f aca="0">24*MAX(0,EOMONTH(B2574,0)-MAX(B2574,INDEX(Device_Inventory!$K$2:$K$1201,MATCH(A2574,Device_Inventory!$A$2:$A$1201,0)))+1)</x:f>
        <x:v>720</x:v>
      </x:c>
      <x:c r="P2574" s="11" t="b">
        <x:f aca="0">INDEX(Device_Inventory!$K$2:$K$1201,MATCH(A2574,Device_Inventory!$A$2:$A$1201,0))&gt;B2574</x:f>
        <x:v>0</x:v>
      </x:c>
      <x:c r="Q2574" s="1" t="str">
        <x:f aca="0">IF(D2574&gt;O2574,"Fail: operating hours exceed in-service hours",IF(D2574+M2574&gt;O2574,"Fail: operating + unavailable hours exceed in-service hours",IF(P2574,"Partial month: within in-service hours","OK")))</x:f>
        <x:v>OK</x:v>
      </x:c>
    </x:row>
    <x:row r="2575" ht="15" hidden="0" customHeight="1">
      <x:c r="A2575" s="1" t="s">
        <x:v>3085</x:v>
      </x:c>
      <x:c r="B2575" s="14" t="n">
        <x:v>46204</x:v>
      </x:c>
      <x:c r="C2575" s="1" t="n">
        <x:v>51.9</x:v>
      </x:c>
      <x:c r="D2575" s="1" t="n">
        <x:v>371.1</x:v>
      </x:c>
      <x:c r="E2575" s="1" t="n">
        <x:v>23</x:v>
      </x:c>
      <x:c r="F2575" s="1" t="n">
        <x:v>0</x:v>
      </x:c>
      <x:c r="G2575" s="1" t="n">
        <x:v>17</x:v>
      </x:c>
      <x:c r="H2575" s="1" t="n">
        <x:v>0</x:v>
      </x:c>
      <x:c r="I2575" s="1" t="n">
        <x:v>4</x:v>
      </x:c>
      <x:c r="J2575" s="1" t="n">
        <x:v>0.09</x:v>
      </x:c>
      <x:c r="K2575" s="1" t="n">
        <x:v>0</x:v>
      </x:c>
      <x:c r="L2575" s="1" t="n">
        <x:v>96.2</x:v>
      </x:c>
      <x:c r="M2575" s="1" t="n">
        <x:v>3.7</x:v>
      </x:c>
      <x:c r="N2575" s="1" t="n">
        <x:v>8.7</x:v>
      </x:c>
      <x:c r="O2575" s="1" t="n">
        <x:f aca="0">24*MAX(0,EOMONTH(B2575,0)-MAX(B2575,INDEX(Device_Inventory!$K$2:$K$1201,MATCH(A2575,Device_Inventory!$A$2:$A$1201,0)))+1)</x:f>
        <x:v>744</x:v>
      </x:c>
      <x:c r="P2575" s="11" t="b">
        <x:f aca="0">INDEX(Device_Inventory!$K$2:$K$1201,MATCH(A2575,Device_Inventory!$A$2:$A$1201,0))&gt;B2575</x:f>
        <x:v>0</x:v>
      </x:c>
      <x:c r="Q2575" s="1" t="str">
        <x:f aca="0">IF(D2575&gt;O2575,"Fail: operating hours exceed in-service hours",IF(D2575+M2575&gt;O2575,"Fail: operating + unavailable hours exceed in-service hours",IF(P2575,"Partial month: within in-service hours","OK")))</x:f>
        <x:v>OK</x:v>
      </x:c>
    </x:row>
    <x:row r="2576" ht="15" hidden="0" customHeight="1">
      <x:c r="A2576" s="1" t="s">
        <x:v>3088</x:v>
      </x:c>
      <x:c r="B2576" s="14" t="n">
        <x:v>46054</x:v>
      </x:c>
      <x:c r="C2576" s="1" t="n">
        <x:v>11.4</x:v>
      </x:c>
      <x:c r="D2576" s="1" t="n">
        <x:v>69.7</x:v>
      </x:c>
      <x:c r="E2576" s="1" t="n">
        <x:v>10</x:v>
      </x:c>
      <x:c r="F2576" s="1" t="n">
        <x:v>0</x:v>
      </x:c>
      <x:c r="G2576" s="1" t="n">
        <x:v>18</x:v>
      </x:c>
      <x:c r="H2576" s="1" t="n">
        <x:v>0</x:v>
      </x:c>
      <x:c r="I2576" s="1" t="n">
        <x:v>3</x:v>
      </x:c>
      <x:c r="J2576" s="1" t="n">
        <x:v>0.96</x:v>
      </x:c>
      <x:c r="K2576" s="1" t="n">
        <x:v>0</x:v>
      </x:c>
      <x:c r="L2576" s="1" t="n">
        <x:v>94.7</x:v>
      </x:c>
      <x:c r="M2576" s="1" t="n">
        <x:v>1.2</x:v>
      </x:c>
      <x:c r="N2576" s="1" t="n">
        <x:v>2.8</x:v>
      </x:c>
      <x:c r="O2576" s="1" t="n">
        <x:f aca="0">24*MAX(0,EOMONTH(B2576,0)-MAX(B2576,INDEX(Device_Inventory!$K$2:$K$1201,MATCH(A2576,Device_Inventory!$A$2:$A$1201,0)))+1)</x:f>
        <x:v>672</x:v>
      </x:c>
      <x:c r="P2576" s="11" t="b">
        <x:f aca="0">INDEX(Device_Inventory!$K$2:$K$1201,MATCH(A2576,Device_Inventory!$A$2:$A$1201,0))&gt;B2576</x:f>
        <x:v>0</x:v>
      </x:c>
      <x:c r="Q2576" s="1" t="str">
        <x:f aca="0">IF(D2576&gt;O2576,"Fail: operating hours exceed in-service hours",IF(D2576+M2576&gt;O2576,"Fail: operating + unavailable hours exceed in-service hours",IF(P2576,"Partial month: within in-service hours","OK")))</x:f>
        <x:v>OK</x:v>
      </x:c>
    </x:row>
    <x:row r="2577" ht="15" hidden="0" customHeight="1">
      <x:c r="A2577" s="1" t="s">
        <x:v>3088</x:v>
      </x:c>
      <x:c r="B2577" s="14" t="n">
        <x:v>46082</x:v>
      </x:c>
      <x:c r="C2577" s="1" t="n">
        <x:v>9.4</x:v>
      </x:c>
      <x:c r="D2577" s="1" t="n">
        <x:v>54.8</x:v>
      </x:c>
      <x:c r="E2577" s="1" t="n">
        <x:v>11</x:v>
      </x:c>
      <x:c r="F2577" s="1" t="n">
        <x:v>2</x:v>
      </x:c>
      <x:c r="G2577" s="1" t="n">
        <x:v>27</x:v>
      </x:c>
      <x:c r="H2577" s="1" t="n">
        <x:v>1</x:v>
      </x:c>
      <x:c r="I2577" s="1" t="n">
        <x:v>0</x:v>
      </x:c>
      <x:c r="J2577" s="1" t="n">
        <x:v>0.84</x:v>
      </x:c>
      <x:c r="K2577" s="1" t="n">
        <x:v>0</x:v>
      </x:c>
      <x:c r="L2577" s="1" t="n">
        <x:v>94</x:v>
      </x:c>
      <x:c r="M2577" s="1" t="n">
        <x:v>4.8</x:v>
      </x:c>
      <x:c r="N2577" s="1" t="n">
        <x:v>2.8</x:v>
      </x:c>
      <x:c r="O2577" s="1" t="n">
        <x:f aca="0">24*MAX(0,EOMONTH(B2577,0)-MAX(B2577,INDEX(Device_Inventory!$K$2:$K$1201,MATCH(A2577,Device_Inventory!$A$2:$A$1201,0)))+1)</x:f>
        <x:v>744</x:v>
      </x:c>
      <x:c r="P2577" s="11" t="b">
        <x:f aca="0">INDEX(Device_Inventory!$K$2:$K$1201,MATCH(A2577,Device_Inventory!$A$2:$A$1201,0))&gt;B2577</x:f>
        <x:v>0</x:v>
      </x:c>
      <x:c r="Q2577" s="1" t="str">
        <x:f aca="0">IF(D2577&gt;O2577,"Fail: operating hours exceed in-service hours",IF(D2577+M2577&gt;O2577,"Fail: operating + unavailable hours exceed in-service hours",IF(P2577,"Partial month: within in-service hours","OK")))</x:f>
        <x:v>OK</x:v>
      </x:c>
    </x:row>
    <x:row r="2578" ht="15" hidden="0" customHeight="1">
      <x:c r="A2578" s="1" t="s">
        <x:v>3088</x:v>
      </x:c>
      <x:c r="B2578" s="14" t="n">
        <x:v>46113</x:v>
      </x:c>
      <x:c r="C2578" s="1" t="n">
        <x:v>32.4</x:v>
      </x:c>
      <x:c r="D2578" s="1" t="n">
        <x:v>192.5</x:v>
      </x:c>
      <x:c r="E2578" s="1" t="n">
        <x:v>12</x:v>
      </x:c>
      <x:c r="F2578" s="1" t="n">
        <x:v>0</x:v>
      </x:c>
      <x:c r="G2578" s="1" t="n">
        <x:v>29</x:v>
      </x:c>
      <x:c r="H2578" s="1" t="n">
        <x:v>0</x:v>
      </x:c>
      <x:c r="I2578" s="1" t="n">
        <x:v>0</x:v>
      </x:c>
      <x:c r="J2578" s="1" t="n">
        <x:v>0.38</x:v>
      </x:c>
      <x:c r="K2578" s="1" t="n">
        <x:v>0</x:v>
      </x:c>
      <x:c r="L2578" s="1" t="n">
        <x:v>99.2</x:v>
      </x:c>
      <x:c r="M2578" s="1" t="n">
        <x:v>1.6</x:v>
      </x:c>
      <x:c r="N2578" s="1" t="n">
        <x:v>9.9</x:v>
      </x:c>
      <x:c r="O2578" s="1" t="n">
        <x:f aca="0">24*MAX(0,EOMONTH(B2578,0)-MAX(B2578,INDEX(Device_Inventory!$K$2:$K$1201,MATCH(A2578,Device_Inventory!$A$2:$A$1201,0)))+1)</x:f>
        <x:v>720</x:v>
      </x:c>
      <x:c r="P2578" s="11" t="b">
        <x:f aca="0">INDEX(Device_Inventory!$K$2:$K$1201,MATCH(A2578,Device_Inventory!$A$2:$A$1201,0))&gt;B2578</x:f>
        <x:v>0</x:v>
      </x:c>
      <x:c r="Q2578" s="1" t="str">
        <x:f aca="0">IF(D2578&gt;O2578,"Fail: operating hours exceed in-service hours",IF(D2578+M2578&gt;O2578,"Fail: operating + unavailable hours exceed in-service hours",IF(P2578,"Partial month: within in-service hours","OK")))</x:f>
        <x:v>OK</x:v>
      </x:c>
    </x:row>
    <x:row r="2579" ht="15" hidden="0" customHeight="1">
      <x:c r="A2579" s="1" t="s">
        <x:v>3088</x:v>
      </x:c>
      <x:c r="B2579" s="14" t="n">
        <x:v>46143</x:v>
      </x:c>
      <x:c r="C2579" s="1" t="n">
        <x:v>5</x:v>
      </x:c>
      <x:c r="D2579" s="1" t="n">
        <x:v>29.2</x:v>
      </x:c>
      <x:c r="E2579" s="1" t="n">
        <x:v>1</x:v>
      </x:c>
      <x:c r="F2579" s="1" t="n">
        <x:v>1</x:v>
      </x:c>
      <x:c r="G2579" s="1" t="n">
        <x:v>9</x:v>
      </x:c>
      <x:c r="H2579" s="1" t="n">
        <x:v>0</x:v>
      </x:c>
      <x:c r="I2579" s="1" t="n">
        <x:v>2</x:v>
      </x:c>
      <x:c r="J2579" s="1" t="n">
        <x:v>0.97</x:v>
      </x:c>
      <x:c r="K2579" s="1" t="n">
        <x:v>0</x:v>
      </x:c>
      <x:c r="L2579" s="1" t="n">
        <x:v>94.9</x:v>
      </x:c>
      <x:c r="M2579" s="1" t="n">
        <x:v>7.6</x:v>
      </x:c>
      <x:c r="N2579" s="1" t="n">
        <x:v>1.3</x:v>
      </x:c>
      <x:c r="O2579" s="1" t="n">
        <x:f aca="0">24*MAX(0,EOMONTH(B2579,0)-MAX(B2579,INDEX(Device_Inventory!$K$2:$K$1201,MATCH(A2579,Device_Inventory!$A$2:$A$1201,0)))+1)</x:f>
        <x:v>744</x:v>
      </x:c>
      <x:c r="P2579" s="11" t="b">
        <x:f aca="0">INDEX(Device_Inventory!$K$2:$K$1201,MATCH(A2579,Device_Inventory!$A$2:$A$1201,0))&gt;B2579</x:f>
        <x:v>0</x:v>
      </x:c>
      <x:c r="Q2579" s="1" t="str">
        <x:f aca="0">IF(D2579&gt;O2579,"Fail: operating hours exceed in-service hours",IF(D2579+M2579&gt;O2579,"Fail: operating + unavailable hours exceed in-service hours",IF(P2579,"Partial month: within in-service hours","OK")))</x:f>
        <x:v>OK</x:v>
      </x:c>
    </x:row>
    <x:row r="2580" ht="15" hidden="0" customHeight="1">
      <x:c r="A2580" s="1" t="s">
        <x:v>3088</x:v>
      </x:c>
      <x:c r="B2580" s="14" t="n">
        <x:v>46174</x:v>
      </x:c>
      <x:c r="C2580" s="1" t="n">
        <x:v>10.2</x:v>
      </x:c>
      <x:c r="D2580" s="1" t="n">
        <x:v>59.8</x:v>
      </x:c>
      <x:c r="E2580" s="1" t="n">
        <x:v>9</x:v>
      </x:c>
      <x:c r="F2580" s="1" t="n">
        <x:v>0</x:v>
      </x:c>
      <x:c r="G2580" s="1" t="n">
        <x:v>23</x:v>
      </x:c>
      <x:c r="H2580" s="1" t="n">
        <x:v>0</x:v>
      </x:c>
      <x:c r="I2580" s="1" t="n">
        <x:v>0</x:v>
      </x:c>
      <x:c r="J2580" s="1" t="n">
        <x:v>1.03</x:v>
      </x:c>
      <x:c r="K2580" s="1" t="n">
        <x:v>0</x:v>
      </x:c>
      <x:c r="L2580" s="1" t="n">
        <x:v>95.2</x:v>
      </x:c>
      <x:c r="M2580" s="1" t="n">
        <x:v>4.7</x:v>
      </x:c>
      <x:c r="N2580" s="1" t="n">
        <x:v>2.4</x:v>
      </x:c>
      <x:c r="O2580" s="1" t="n">
        <x:f aca="0">24*MAX(0,EOMONTH(B2580,0)-MAX(B2580,INDEX(Device_Inventory!$K$2:$K$1201,MATCH(A2580,Device_Inventory!$A$2:$A$1201,0)))+1)</x:f>
        <x:v>720</x:v>
      </x:c>
      <x:c r="P2580" s="11" t="b">
        <x:f aca="0">INDEX(Device_Inventory!$K$2:$K$1201,MATCH(A2580,Device_Inventory!$A$2:$A$1201,0))&gt;B2580</x:f>
        <x:v>0</x:v>
      </x:c>
      <x:c r="Q2580" s="1" t="str">
        <x:f aca="0">IF(D2580&gt;O2580,"Fail: operating hours exceed in-service hours",IF(D2580+M2580&gt;O2580,"Fail: operating + unavailable hours exceed in-service hours",IF(P2580,"Partial month: within in-service hours","OK")))</x:f>
        <x:v>OK</x:v>
      </x:c>
    </x:row>
    <x:row r="2581" ht="15" hidden="0" customHeight="1">
      <x:c r="A2581" s="1" t="s">
        <x:v>3088</x:v>
      </x:c>
      <x:c r="B2581" s="14" t="n">
        <x:v>46204</x:v>
      </x:c>
      <x:c r="C2581" s="1" t="n">
        <x:v>13.8</x:v>
      </x:c>
      <x:c r="D2581" s="1" t="n">
        <x:v>86.9</x:v>
      </x:c>
      <x:c r="E2581" s="1" t="n">
        <x:v>4</x:v>
      </x:c>
      <x:c r="F2581" s="1" t="n">
        <x:v>0</x:v>
      </x:c>
      <x:c r="G2581" s="1" t="n">
        <x:v>28</x:v>
      </x:c>
      <x:c r="H2581" s="1" t="n">
        <x:v>1</x:v>
      </x:c>
      <x:c r="I2581" s="1" t="n">
        <x:v>1</x:v>
      </x:c>
      <x:c r="J2581" s="1" t="n">
        <x:v>0.76</x:v>
      </x:c>
      <x:c r="K2581" s="1" t="n">
        <x:v>0</x:v>
      </x:c>
      <x:c r="L2581" s="1" t="n">
        <x:v>95.8</x:v>
      </x:c>
      <x:c r="M2581" s="1" t="n">
        <x:v>6.9</x:v>
      </x:c>
      <x:c r="N2581" s="1" t="n">
        <x:v>3.9</x:v>
      </x:c>
      <x:c r="O2581" s="1" t="n">
        <x:f aca="0">24*MAX(0,EOMONTH(B2581,0)-MAX(B2581,INDEX(Device_Inventory!$K$2:$K$1201,MATCH(A2581,Device_Inventory!$A$2:$A$1201,0)))+1)</x:f>
        <x:v>744</x:v>
      </x:c>
      <x:c r="P2581" s="11" t="b">
        <x:f aca="0">INDEX(Device_Inventory!$K$2:$K$1201,MATCH(A2581,Device_Inventory!$A$2:$A$1201,0))&gt;B2581</x:f>
        <x:v>0</x:v>
      </x:c>
      <x:c r="Q2581" s="1" t="str">
        <x:f aca="0">IF(D2581&gt;O2581,"Fail: operating hours exceed in-service hours",IF(D2581+M2581&gt;O2581,"Fail: operating + unavailable hours exceed in-service hours",IF(P2581,"Partial month: within in-service hours","OK")))</x:f>
        <x:v>OK</x:v>
      </x:c>
    </x:row>
    <x:row r="2582" ht="15" hidden="0" customHeight="1">
      <x:c r="A2582" s="1" t="s">
        <x:v>3091</x:v>
      </x:c>
      <x:c r="B2582" s="14" t="n">
        <x:v>46054</x:v>
      </x:c>
      <x:c r="C2582" s="1" t="n">
        <x:v>31.5</x:v>
      </x:c>
      <x:c r="D2582" s="1" t="n">
        <x:v>208</x:v>
      </x:c>
      <x:c r="E2582" s="1" t="n">
        <x:v>11</x:v>
      </x:c>
      <x:c r="F2582" s="1" t="n">
        <x:v>1</x:v>
      </x:c>
      <x:c r="G2582" s="1" t="n">
        <x:v>9</x:v>
      </x:c>
      <x:c r="H2582" s="1" t="n">
        <x:v>0</x:v>
      </x:c>
      <x:c r="I2582" s="1" t="n">
        <x:v>2</x:v>
      </x:c>
      <x:c r="J2582" s="1" t="n">
        <x:v>0.19</x:v>
      </x:c>
      <x:c r="K2582" s="1" t="n">
        <x:v>0</x:v>
      </x:c>
      <x:c r="L2582" s="1" t="n">
        <x:v>91.2</x:v>
      </x:c>
      <x:c r="M2582" s="1" t="n">
        <x:v>5.3</x:v>
      </x:c>
      <x:c r="N2582" s="1" t="n">
        <x:v>2.7</x:v>
      </x:c>
      <x:c r="O2582" s="1" t="n">
        <x:f aca="0">24*MAX(0,EOMONTH(B2582,0)-MAX(B2582,INDEX(Device_Inventory!$K$2:$K$1201,MATCH(A2582,Device_Inventory!$A$2:$A$1201,0)))+1)</x:f>
        <x:v>672</x:v>
      </x:c>
      <x:c r="P2582" s="11" t="b">
        <x:f aca="0">INDEX(Device_Inventory!$K$2:$K$1201,MATCH(A2582,Device_Inventory!$A$2:$A$1201,0))&gt;B2582</x:f>
        <x:v>0</x:v>
      </x:c>
      <x:c r="Q2582" s="1" t="str">
        <x:f aca="0">IF(D2582&gt;O2582,"Fail: operating hours exceed in-service hours",IF(D2582+M2582&gt;O2582,"Fail: operating + unavailable hours exceed in-service hours",IF(P2582,"Partial month: within in-service hours","OK")))</x:f>
        <x:v>OK</x:v>
      </x:c>
    </x:row>
    <x:row r="2583" ht="15" hidden="0" customHeight="1">
      <x:c r="A2583" s="1" t="s">
        <x:v>3091</x:v>
      </x:c>
      <x:c r="B2583" s="14" t="n">
        <x:v>46082</x:v>
      </x:c>
      <x:c r="C2583" s="1" t="n">
        <x:v>52.9</x:v>
      </x:c>
      <x:c r="D2583" s="1" t="n">
        <x:v>322.5</x:v>
      </x:c>
      <x:c r="E2583" s="1" t="n">
        <x:v>18</x:v>
      </x:c>
      <x:c r="F2583" s="1" t="n">
        <x:v>0</x:v>
      </x:c>
      <x:c r="G2583" s="1" t="n">
        <x:v>36</x:v>
      </x:c>
      <x:c r="H2583" s="1" t="n">
        <x:v>1</x:v>
      </x:c>
      <x:c r="I2583" s="1" t="n">
        <x:v>2</x:v>
      </x:c>
      <x:c r="J2583" s="1" t="n">
        <x:v>0.1</x:v>
      </x:c>
      <x:c r="K2583" s="1" t="n">
        <x:v>0</x:v>
      </x:c>
      <x:c r="L2583" s="1" t="n">
        <x:v>92.8</x:v>
      </x:c>
      <x:c r="M2583" s="1" t="n">
        <x:v>0.6</x:v>
      </x:c>
      <x:c r="N2583" s="1" t="n">
        <x:v>6.5</x:v>
      </x:c>
      <x:c r="O2583" s="1" t="n">
        <x:f aca="0">24*MAX(0,EOMONTH(B2583,0)-MAX(B2583,INDEX(Device_Inventory!$K$2:$K$1201,MATCH(A2583,Device_Inventory!$A$2:$A$1201,0)))+1)</x:f>
        <x:v>744</x:v>
      </x:c>
      <x:c r="P2583" s="11" t="b">
        <x:f aca="0">INDEX(Device_Inventory!$K$2:$K$1201,MATCH(A2583,Device_Inventory!$A$2:$A$1201,0))&gt;B2583</x:f>
        <x:v>0</x:v>
      </x:c>
      <x:c r="Q2583" s="1" t="str">
        <x:f aca="0">IF(D2583&gt;O2583,"Fail: operating hours exceed in-service hours",IF(D2583+M2583&gt;O2583,"Fail: operating + unavailable hours exceed in-service hours",IF(P2583,"Partial month: within in-service hours","OK")))</x:f>
        <x:v>OK</x:v>
      </x:c>
    </x:row>
    <x:row r="2584" ht="15" hidden="0" customHeight="1">
      <x:c r="A2584" s="1" t="s">
        <x:v>3091</x:v>
      </x:c>
      <x:c r="B2584" s="14" t="n">
        <x:v>46113</x:v>
      </x:c>
      <x:c r="C2584" s="1" t="n">
        <x:v>49.5</x:v>
      </x:c>
      <x:c r="D2584" s="1" t="n">
        <x:v>334.5</x:v>
      </x:c>
      <x:c r="E2584" s="1" t="n">
        <x:v>17</x:v>
      </x:c>
      <x:c r="F2584" s="1" t="n">
        <x:v>1</x:v>
      </x:c>
      <x:c r="G2584" s="1" t="n">
        <x:v>23</x:v>
      </x:c>
      <x:c r="H2584" s="1" t="n">
        <x:v>0</x:v>
      </x:c>
      <x:c r="I2584" s="1" t="n">
        <x:v>0</x:v>
      </x:c>
      <x:c r="J2584" s="1" t="n">
        <x:v>0.56</x:v>
      </x:c>
      <x:c r="K2584" s="1" t="n">
        <x:v>0</x:v>
      </x:c>
      <x:c r="L2584" s="1" t="n">
        <x:v>94.4</x:v>
      </x:c>
      <x:c r="M2584" s="1" t="n">
        <x:v>6.1</x:v>
      </x:c>
      <x:c r="N2584" s="1" t="n">
        <x:v>10.8</x:v>
      </x:c>
      <x:c r="O2584" s="1" t="n">
        <x:f aca="0">24*MAX(0,EOMONTH(B2584,0)-MAX(B2584,INDEX(Device_Inventory!$K$2:$K$1201,MATCH(A2584,Device_Inventory!$A$2:$A$1201,0)))+1)</x:f>
        <x:v>720</x:v>
      </x:c>
      <x:c r="P2584" s="11" t="b">
        <x:f aca="0">INDEX(Device_Inventory!$K$2:$K$1201,MATCH(A2584,Device_Inventory!$A$2:$A$1201,0))&gt;B2584</x:f>
        <x:v>0</x:v>
      </x:c>
      <x:c r="Q2584" s="1" t="str">
        <x:f aca="0">IF(D2584&gt;O2584,"Fail: operating hours exceed in-service hours",IF(D2584+M2584&gt;O2584,"Fail: operating + unavailable hours exceed in-service hours",IF(P2584,"Partial month: within in-service hours","OK")))</x:f>
        <x:v>OK</x:v>
      </x:c>
    </x:row>
    <x:row r="2585" ht="15" hidden="0" customHeight="1">
      <x:c r="A2585" s="1" t="s">
        <x:v>3091</x:v>
      </x:c>
      <x:c r="B2585" s="14" t="n">
        <x:v>46143</x:v>
      </x:c>
      <x:c r="C2585" s="1" t="n">
        <x:v>37</x:v>
      </x:c>
      <x:c r="D2585" s="1" t="n">
        <x:v>249.9</x:v>
      </x:c>
      <x:c r="E2585" s="1" t="n">
        <x:v>3</x:v>
      </x:c>
      <x:c r="F2585" s="1" t="n">
        <x:v>3</x:v>
      </x:c>
      <x:c r="G2585" s="1" t="n">
        <x:v>27</x:v>
      </x:c>
      <x:c r="H2585" s="1" t="n">
        <x:v>0</x:v>
      </x:c>
      <x:c r="I2585" s="1" t="n">
        <x:v>2</x:v>
      </x:c>
      <x:c r="J2585" s="1" t="n">
        <x:v>0.69</x:v>
      </x:c>
      <x:c r="K2585" s="1" t="n">
        <x:v>0</x:v>
      </x:c>
      <x:c r="L2585" s="1" t="n">
        <x:v>93.6</x:v>
      </x:c>
      <x:c r="M2585" s="1" t="n">
        <x:v>5.9</x:v>
      </x:c>
      <x:c r="N2585" s="1" t="n">
        <x:v>10.1</x:v>
      </x:c>
      <x:c r="O2585" s="1" t="n">
        <x:f aca="0">24*MAX(0,EOMONTH(B2585,0)-MAX(B2585,INDEX(Device_Inventory!$K$2:$K$1201,MATCH(A2585,Device_Inventory!$A$2:$A$1201,0)))+1)</x:f>
        <x:v>744</x:v>
      </x:c>
      <x:c r="P2585" s="11" t="b">
        <x:f aca="0">INDEX(Device_Inventory!$K$2:$K$1201,MATCH(A2585,Device_Inventory!$A$2:$A$1201,0))&gt;B2585</x:f>
        <x:v>0</x:v>
      </x:c>
      <x:c r="Q2585" s="1" t="str">
        <x:f aca="0">IF(D2585&gt;O2585,"Fail: operating hours exceed in-service hours",IF(D2585+M2585&gt;O2585,"Fail: operating + unavailable hours exceed in-service hours",IF(P2585,"Partial month: within in-service hours","OK")))</x:f>
        <x:v>OK</x:v>
      </x:c>
    </x:row>
    <x:row r="2586" ht="15" hidden="0" customHeight="1">
      <x:c r="A2586" s="1" t="s">
        <x:v>3091</x:v>
      </x:c>
      <x:c r="B2586" s="14" t="n">
        <x:v>46174</x:v>
      </x:c>
      <x:c r="C2586" s="1" t="n">
        <x:v>54.7</x:v>
      </x:c>
      <x:c r="D2586" s="1" t="n">
        <x:v>367.3</x:v>
      </x:c>
      <x:c r="E2586" s="1" t="n">
        <x:v>16</x:v>
      </x:c>
      <x:c r="F2586" s="1" t="n">
        <x:v>2</x:v>
      </x:c>
      <x:c r="G2586" s="1" t="n">
        <x:v>45</x:v>
      </x:c>
      <x:c r="H2586" s="1" t="n">
        <x:v>0</x:v>
      </x:c>
      <x:c r="I2586" s="1" t="n">
        <x:v>2</x:v>
      </x:c>
      <x:c r="J2586" s="1" t="n">
        <x:v>0.14</x:v>
      </x:c>
      <x:c r="K2586" s="1" t="n">
        <x:v>0</x:v>
      </x:c>
      <x:c r="L2586" s="1" t="n">
        <x:v>94.2</x:v>
      </x:c>
      <x:c r="M2586" s="1" t="n">
        <x:v>0.2</x:v>
      </x:c>
      <x:c r="N2586" s="1" t="n">
        <x:v>10.8</x:v>
      </x:c>
      <x:c r="O2586" s="1" t="n">
        <x:f aca="0">24*MAX(0,EOMONTH(B2586,0)-MAX(B2586,INDEX(Device_Inventory!$K$2:$K$1201,MATCH(A2586,Device_Inventory!$A$2:$A$1201,0)))+1)</x:f>
        <x:v>720</x:v>
      </x:c>
      <x:c r="P2586" s="11" t="b">
        <x:f aca="0">INDEX(Device_Inventory!$K$2:$K$1201,MATCH(A2586,Device_Inventory!$A$2:$A$1201,0))&gt;B2586</x:f>
        <x:v>0</x:v>
      </x:c>
      <x:c r="Q2586" s="1" t="str">
        <x:f aca="0">IF(D2586&gt;O2586,"Fail: operating hours exceed in-service hours",IF(D2586+M2586&gt;O2586,"Fail: operating + unavailable hours exceed in-service hours",IF(P2586,"Partial month: within in-service hours","OK")))</x:f>
        <x:v>OK</x:v>
      </x:c>
    </x:row>
    <x:row r="2587" ht="15" hidden="0" customHeight="1">
      <x:c r="A2587" s="1" t="s">
        <x:v>3091</x:v>
      </x:c>
      <x:c r="B2587" s="14" t="n">
        <x:v>46204</x:v>
      </x:c>
      <x:c r="C2587" s="1" t="n">
        <x:v>75.4</x:v>
      </x:c>
      <x:c r="D2587" s="1" t="n">
        <x:v>421</x:v>
      </x:c>
      <x:c r="E2587" s="1" t="n">
        <x:v>17</x:v>
      </x:c>
      <x:c r="F2587" s="1" t="n">
        <x:v>0</x:v>
      </x:c>
      <x:c r="G2587" s="1" t="n">
        <x:v>42</x:v>
      </x:c>
      <x:c r="H2587" s="1" t="n">
        <x:v>0</x:v>
      </x:c>
      <x:c r="I2587" s="1" t="n">
        <x:v>4</x:v>
      </x:c>
      <x:c r="J2587" s="1" t="n">
        <x:v>1.02</x:v>
      </x:c>
      <x:c r="K2587" s="1" t="n">
        <x:v>0</x:v>
      </x:c>
      <x:c r="L2587" s="1" t="n">
        <x:v>92</x:v>
      </x:c>
      <x:c r="M2587" s="1" t="n">
        <x:v>6.7</x:v>
      </x:c>
      <x:c r="N2587" s="1" t="n">
        <x:v>22.9</x:v>
      </x:c>
      <x:c r="O2587" s="1" t="n">
        <x:f aca="0">24*MAX(0,EOMONTH(B2587,0)-MAX(B2587,INDEX(Device_Inventory!$K$2:$K$1201,MATCH(A2587,Device_Inventory!$A$2:$A$1201,0)))+1)</x:f>
        <x:v>744</x:v>
      </x:c>
      <x:c r="P2587" s="11" t="b">
        <x:f aca="0">INDEX(Device_Inventory!$K$2:$K$1201,MATCH(A2587,Device_Inventory!$A$2:$A$1201,0))&gt;B2587</x:f>
        <x:v>0</x:v>
      </x:c>
      <x:c r="Q2587" s="1" t="str">
        <x:f aca="0">IF(D2587&gt;O2587,"Fail: operating hours exceed in-service hours",IF(D2587+M2587&gt;O2587,"Fail: operating + unavailable hours exceed in-service hours",IF(P2587,"Partial month: within in-service hours","OK")))</x:f>
        <x:v>OK</x:v>
      </x:c>
    </x:row>
    <x:row r="2588" ht="15" hidden="0" customHeight="1">
      <x:c r="A2588" s="1" t="s">
        <x:v>1102</x:v>
      </x:c>
      <x:c r="B2588" s="14" t="n">
        <x:v>46054</x:v>
      </x:c>
      <x:c r="C2588" s="1" t="n">
        <x:v>54.6</x:v>
      </x:c>
      <x:c r="D2588" s="1" t="n">
        <x:v>307.5</x:v>
      </x:c>
      <x:c r="E2588" s="1" t="n">
        <x:v>12</x:v>
      </x:c>
      <x:c r="F2588" s="1" t="n">
        <x:v>0</x:v>
      </x:c>
      <x:c r="G2588" s="1" t="n">
        <x:v>43</x:v>
      </x:c>
      <x:c r="H2588" s="1" t="n">
        <x:v>0</x:v>
      </x:c>
      <x:c r="I2588" s="1" t="n">
        <x:v>2</x:v>
      </x:c>
      <x:c r="J2588" s="1" t="n">
        <x:v>0.58</x:v>
      </x:c>
      <x:c r="K2588" s="1" t="n">
        <x:v>1</x:v>
      </x:c>
      <x:c r="L2588" s="1" t="n">
        <x:v>96.6</x:v>
      </x:c>
      <x:c r="M2588" s="1" t="n">
        <x:v>0.5</x:v>
      </x:c>
      <x:c r="N2588" s="1" t="n">
        <x:v>12.5</x:v>
      </x:c>
      <x:c r="O2588" s="1" t="n">
        <x:f aca="0">24*MAX(0,EOMONTH(B2588,0)-MAX(B2588,INDEX(Device_Inventory!$K$2:$K$1201,MATCH(A2588,Device_Inventory!$A$2:$A$1201,0)))+1)</x:f>
        <x:v>672</x:v>
      </x:c>
      <x:c r="P2588" s="11" t="b">
        <x:f aca="0">INDEX(Device_Inventory!$K$2:$K$1201,MATCH(A2588,Device_Inventory!$A$2:$A$1201,0))&gt;B2588</x:f>
        <x:v>0</x:v>
      </x:c>
      <x:c r="Q2588" s="1" t="str">
        <x:f aca="0">IF(D2588&gt;O2588,"Fail: operating hours exceed in-service hours",IF(D2588+M2588&gt;O2588,"Fail: operating + unavailable hours exceed in-service hours",IF(P2588,"Partial month: within in-service hours","OK")))</x:f>
        <x:v>OK</x:v>
      </x:c>
    </x:row>
    <x:row r="2589" ht="15" hidden="0" customHeight="1">
      <x:c r="A2589" s="1" t="s">
        <x:v>1102</x:v>
      </x:c>
      <x:c r="B2589" s="14" t="n">
        <x:v>46082</x:v>
      </x:c>
      <x:c r="C2589" s="1" t="n">
        <x:v>34.3</x:v>
      </x:c>
      <x:c r="D2589" s="1" t="n">
        <x:v>192.2</x:v>
      </x:c>
      <x:c r="E2589" s="1" t="n">
        <x:v>14</x:v>
      </x:c>
      <x:c r="F2589" s="1" t="n">
        <x:v>3</x:v>
      </x:c>
      <x:c r="G2589" s="1" t="n">
        <x:v>26</x:v>
      </x:c>
      <x:c r="H2589" s="1" t="n">
        <x:v>0</x:v>
      </x:c>
      <x:c r="I2589" s="1" t="n">
        <x:v>3</x:v>
      </x:c>
      <x:c r="J2589" s="1" t="n">
        <x:v>0</x:v>
      </x:c>
      <x:c r="K2589" s="1" t="n">
        <x:v>1</x:v>
      </x:c>
      <x:c r="L2589" s="1" t="n">
        <x:v>92.1</x:v>
      </x:c>
      <x:c r="M2589" s="1" t="n">
        <x:v>4.4</x:v>
      </x:c>
      <x:c r="N2589" s="1" t="n">
        <x:v>9.6</x:v>
      </x:c>
      <x:c r="O2589" s="1" t="n">
        <x:f aca="0">24*MAX(0,EOMONTH(B2589,0)-MAX(B2589,INDEX(Device_Inventory!$K$2:$K$1201,MATCH(A2589,Device_Inventory!$A$2:$A$1201,0)))+1)</x:f>
        <x:v>744</x:v>
      </x:c>
      <x:c r="P2589" s="11" t="b">
        <x:f aca="0">INDEX(Device_Inventory!$K$2:$K$1201,MATCH(A2589,Device_Inventory!$A$2:$A$1201,0))&gt;B2589</x:f>
        <x:v>0</x:v>
      </x:c>
      <x:c r="Q2589" s="1" t="str">
        <x:f aca="0">IF(D2589&gt;O2589,"Fail: operating hours exceed in-service hours",IF(D2589+M2589&gt;O2589,"Fail: operating + unavailable hours exceed in-service hours",IF(P2589,"Partial month: within in-service hours","OK")))</x:f>
        <x:v>OK</x:v>
      </x:c>
    </x:row>
    <x:row r="2590" ht="15" hidden="0" customHeight="1">
      <x:c r="A2590" s="1" t="s">
        <x:v>1102</x:v>
      </x:c>
      <x:c r="B2590" s="14" t="n">
        <x:v>46113</x:v>
      </x:c>
      <x:c r="C2590" s="1" t="n">
        <x:v>45.1</x:v>
      </x:c>
      <x:c r="D2590" s="1" t="n">
        <x:v>319.9</x:v>
      </x:c>
      <x:c r="E2590" s="1" t="n">
        <x:v>8</x:v>
      </x:c>
      <x:c r="F2590" s="1" t="n">
        <x:v>1</x:v>
      </x:c>
      <x:c r="G2590" s="1" t="n">
        <x:v>29</x:v>
      </x:c>
      <x:c r="H2590" s="1" t="n">
        <x:v>0</x:v>
      </x:c>
      <x:c r="I2590" s="1" t="n">
        <x:v>2</x:v>
      </x:c>
      <x:c r="J2590" s="1" t="n">
        <x:v>0.89</x:v>
      </x:c>
      <x:c r="K2590" s="1" t="n">
        <x:v>0</x:v>
      </x:c>
      <x:c r="L2590" s="1" t="n">
        <x:v>95.3</x:v>
      </x:c>
      <x:c r="M2590" s="1" t="n">
        <x:v>5.8</x:v>
      </x:c>
      <x:c r="N2590" s="1" t="n">
        <x:v>11.4</x:v>
      </x:c>
      <x:c r="O2590" s="1" t="n">
        <x:f aca="0">24*MAX(0,EOMONTH(B2590,0)-MAX(B2590,INDEX(Device_Inventory!$K$2:$K$1201,MATCH(A2590,Device_Inventory!$A$2:$A$1201,0)))+1)</x:f>
        <x:v>720</x:v>
      </x:c>
      <x:c r="P2590" s="11" t="b">
        <x:f aca="0">INDEX(Device_Inventory!$K$2:$K$1201,MATCH(A2590,Device_Inventory!$A$2:$A$1201,0))&gt;B2590</x:f>
        <x:v>0</x:v>
      </x:c>
      <x:c r="Q2590" s="1" t="str">
        <x:f aca="0">IF(D2590&gt;O2590,"Fail: operating hours exceed in-service hours",IF(D2590+M2590&gt;O2590,"Fail: operating + unavailable hours exceed in-service hours",IF(P2590,"Partial month: within in-service hours","OK")))</x:f>
        <x:v>OK</x:v>
      </x:c>
    </x:row>
    <x:row r="2591" ht="15" hidden="0" customHeight="1">
      <x:c r="A2591" s="1" t="s">
        <x:v>1102</x:v>
      </x:c>
      <x:c r="B2591" s="14" t="n">
        <x:v>46143</x:v>
      </x:c>
      <x:c r="C2591" s="1" t="n">
        <x:v>46.8</x:v>
      </x:c>
      <x:c r="D2591" s="1" t="n">
        <x:v>323.1</x:v>
      </x:c>
      <x:c r="E2591" s="1" t="n">
        <x:v>6</x:v>
      </x:c>
      <x:c r="F2591" s="1" t="n">
        <x:v>1</x:v>
      </x:c>
      <x:c r="G2591" s="1" t="n">
        <x:v>36</x:v>
      </x:c>
      <x:c r="H2591" s="1" t="n">
        <x:v>0</x:v>
      </x:c>
      <x:c r="I2591" s="1" t="n">
        <x:v>5</x:v>
      </x:c>
      <x:c r="J2591" s="1" t="n">
        <x:v>0.22</x:v>
      </x:c>
      <x:c r="K2591" s="1" t="n">
        <x:v>0</x:v>
      </x:c>
      <x:c r="L2591" s="1" t="n">
        <x:v>92.1</x:v>
      </x:c>
      <x:c r="M2591" s="1" t="n">
        <x:v>0</x:v>
      </x:c>
      <x:c r="N2591" s="1" t="n">
        <x:v>8.8</x:v>
      </x:c>
      <x:c r="O2591" s="1" t="n">
        <x:f aca="0">24*MAX(0,EOMONTH(B2591,0)-MAX(B2591,INDEX(Device_Inventory!$K$2:$K$1201,MATCH(A2591,Device_Inventory!$A$2:$A$1201,0)))+1)</x:f>
        <x:v>744</x:v>
      </x:c>
      <x:c r="P2591" s="11" t="b">
        <x:f aca="0">INDEX(Device_Inventory!$K$2:$K$1201,MATCH(A2591,Device_Inventory!$A$2:$A$1201,0))&gt;B2591</x:f>
        <x:v>0</x:v>
      </x:c>
      <x:c r="Q2591" s="1" t="str">
        <x:f aca="0">IF(D2591&gt;O2591,"Fail: operating hours exceed in-service hours",IF(D2591+M2591&gt;O2591,"Fail: operating + unavailable hours exceed in-service hours",IF(P2591,"Partial month: within in-service hours","OK")))</x:f>
        <x:v>OK</x:v>
      </x:c>
    </x:row>
    <x:row r="2592" ht="15" hidden="0" customHeight="1">
      <x:c r="A2592" s="1" t="s">
        <x:v>1102</x:v>
      </x:c>
      <x:c r="B2592" s="14" t="n">
        <x:v>46174</x:v>
      </x:c>
      <x:c r="C2592" s="1" t="n">
        <x:v>52.4</x:v>
      </x:c>
      <x:c r="D2592" s="1" t="n">
        <x:v>359.4</x:v>
      </x:c>
      <x:c r="E2592" s="1" t="n">
        <x:v>14</x:v>
      </x:c>
      <x:c r="F2592" s="1" t="n">
        <x:v>0</x:v>
      </x:c>
      <x:c r="G2592" s="1" t="n">
        <x:v>31</x:v>
      </x:c>
      <x:c r="H2592" s="1" t="n">
        <x:v>1</x:v>
      </x:c>
      <x:c r="I2592" s="1" t="n">
        <x:v>0</x:v>
      </x:c>
      <x:c r="J2592" s="1" t="n">
        <x:v>0.95</x:v>
      </x:c>
      <x:c r="K2592" s="1" t="n">
        <x:v>0</x:v>
      </x:c>
      <x:c r="L2592" s="1" t="n">
        <x:v>97.2</x:v>
      </x:c>
      <x:c r="M2592" s="1" t="n">
        <x:v>3</x:v>
      </x:c>
      <x:c r="N2592" s="1" t="n">
        <x:v>8.3</x:v>
      </x:c>
      <x:c r="O2592" s="1" t="n">
        <x:f aca="0">24*MAX(0,EOMONTH(B2592,0)-MAX(B2592,INDEX(Device_Inventory!$K$2:$K$1201,MATCH(A2592,Device_Inventory!$A$2:$A$1201,0)))+1)</x:f>
        <x:v>720</x:v>
      </x:c>
      <x:c r="P2592" s="11" t="b">
        <x:f aca="0">INDEX(Device_Inventory!$K$2:$K$1201,MATCH(A2592,Device_Inventory!$A$2:$A$1201,0))&gt;B2592</x:f>
        <x:v>0</x:v>
      </x:c>
      <x:c r="Q2592" s="1" t="str">
        <x:f aca="0">IF(D2592&gt;O2592,"Fail: operating hours exceed in-service hours",IF(D2592+M2592&gt;O2592,"Fail: operating + unavailable hours exceed in-service hours",IF(P2592,"Partial month: within in-service hours","OK")))</x:f>
        <x:v>OK</x:v>
      </x:c>
    </x:row>
    <x:row r="2593" ht="15" hidden="0" customHeight="1">
      <x:c r="A2593" s="1" t="s">
        <x:v>1102</x:v>
      </x:c>
      <x:c r="B2593" s="14" t="n">
        <x:v>46204</x:v>
      </x:c>
      <x:c r="C2593" s="1" t="n">
        <x:v>45.1</x:v>
      </x:c>
      <x:c r="D2593" s="1" t="n">
        <x:v>299.4</x:v>
      </x:c>
      <x:c r="E2593" s="1" t="n">
        <x:v>14</x:v>
      </x:c>
      <x:c r="F2593" s="1" t="n">
        <x:v>0</x:v>
      </x:c>
      <x:c r="G2593" s="1" t="n">
        <x:v>25</x:v>
      </x:c>
      <x:c r="H2593" s="1" t="n">
        <x:v>0</x:v>
      </x:c>
      <x:c r="I2593" s="1" t="n">
        <x:v>2</x:v>
      </x:c>
      <x:c r="J2593" s="1" t="n">
        <x:v>0.2</x:v>
      </x:c>
      <x:c r="K2593" s="1" t="n">
        <x:v>0</x:v>
      </x:c>
      <x:c r="L2593" s="1" t="n">
        <x:v>95.1</x:v>
      </x:c>
      <x:c r="M2593" s="1" t="n">
        <x:v>0.5</x:v>
      </x:c>
      <x:c r="N2593" s="1" t="n">
        <x:v>13.5</x:v>
      </x:c>
      <x:c r="O2593" s="1" t="n">
        <x:f aca="0">24*MAX(0,EOMONTH(B2593,0)-MAX(B2593,INDEX(Device_Inventory!$K$2:$K$1201,MATCH(A2593,Device_Inventory!$A$2:$A$1201,0)))+1)</x:f>
        <x:v>744</x:v>
      </x:c>
      <x:c r="P2593" s="11" t="b">
        <x:f aca="0">INDEX(Device_Inventory!$K$2:$K$1201,MATCH(A2593,Device_Inventory!$A$2:$A$1201,0))&gt;B2593</x:f>
        <x:v>0</x:v>
      </x:c>
      <x:c r="Q2593" s="1" t="str">
        <x:f aca="0">IF(D2593&gt;O2593,"Fail: operating hours exceed in-service hours",IF(D2593+M2593&gt;O2593,"Fail: operating + unavailable hours exceed in-service hours",IF(P2593,"Partial month: within in-service hours","OK")))</x:f>
        <x:v>OK</x:v>
      </x:c>
    </x:row>
    <x:row r="2594" ht="15" hidden="0" customHeight="1">
      <x:c r="A2594" s="1" t="s">
        <x:v>3096</x:v>
      </x:c>
      <x:c r="B2594" s="14" t="n">
        <x:v>46054</x:v>
      </x:c>
      <x:c r="C2594" s="1" t="n">
        <x:v>61.9</x:v>
      </x:c>
      <x:c r="D2594" s="1" t="n">
        <x:v>447.8</x:v>
      </x:c>
      <x:c r="E2594" s="1" t="n">
        <x:v>29</x:v>
      </x:c>
      <x:c r="F2594" s="1" t="n">
        <x:v>1</x:v>
      </x:c>
      <x:c r="G2594" s="1" t="n">
        <x:v>37</x:v>
      </x:c>
      <x:c r="H2594" s="1" t="n">
        <x:v>1</x:v>
      </x:c>
      <x:c r="I2594" s="1" t="n">
        <x:v>3</x:v>
      </x:c>
      <x:c r="J2594" s="1" t="n">
        <x:v>0</x:v>
      </x:c>
      <x:c r="K2594" s="1" t="n">
        <x:v>0</x:v>
      </x:c>
      <x:c r="L2594" s="1" t="n">
        <x:v>92.6</x:v>
      </x:c>
      <x:c r="M2594" s="1" t="n">
        <x:v>6.1</x:v>
      </x:c>
      <x:c r="N2594" s="1" t="n">
        <x:v>8.3</x:v>
      </x:c>
      <x:c r="O2594" s="1" t="n">
        <x:f aca="0">24*MAX(0,EOMONTH(B2594,0)-MAX(B2594,INDEX(Device_Inventory!$K$2:$K$1201,MATCH(A2594,Device_Inventory!$A$2:$A$1201,0)))+1)</x:f>
        <x:v>672</x:v>
      </x:c>
      <x:c r="P2594" s="11" t="b">
        <x:f aca="0">INDEX(Device_Inventory!$K$2:$K$1201,MATCH(A2594,Device_Inventory!$A$2:$A$1201,0))&gt;B2594</x:f>
        <x:v>0</x:v>
      </x:c>
      <x:c r="Q2594" s="1" t="str">
        <x:f aca="0">IF(D2594&gt;O2594,"Fail: operating hours exceed in-service hours",IF(D2594+M2594&gt;O2594,"Fail: operating + unavailable hours exceed in-service hours",IF(P2594,"Partial month: within in-service hours","OK")))</x:f>
        <x:v>OK</x:v>
      </x:c>
    </x:row>
    <x:row r="2595" ht="15" hidden="0" customHeight="1">
      <x:c r="A2595" s="1" t="s">
        <x:v>3096</x:v>
      </x:c>
      <x:c r="B2595" s="14" t="n">
        <x:v>46082</x:v>
      </x:c>
      <x:c r="C2595" s="1" t="n">
        <x:v>60.6</x:v>
      </x:c>
      <x:c r="D2595" s="1" t="n">
        <x:v>336.2</x:v>
      </x:c>
      <x:c r="E2595" s="1" t="n">
        <x:v>18</x:v>
      </x:c>
      <x:c r="F2595" s="1" t="n">
        <x:v>1</x:v>
      </x:c>
      <x:c r="G2595" s="1" t="n">
        <x:v>51</x:v>
      </x:c>
      <x:c r="H2595" s="1" t="n">
        <x:v>2</x:v>
      </x:c>
      <x:c r="I2595" s="1" t="n">
        <x:v>1</x:v>
      </x:c>
      <x:c r="J2595" s="1" t="n">
        <x:v>0.05</x:v>
      </x:c>
      <x:c r="K2595" s="1" t="n">
        <x:v>0</x:v>
      </x:c>
      <x:c r="L2595" s="1" t="n">
        <x:v>98.7</x:v>
      </x:c>
      <x:c r="M2595" s="1" t="n">
        <x:v>1.5</x:v>
      </x:c>
      <x:c r="N2595" s="1" t="n">
        <x:v>11</x:v>
      </x:c>
      <x:c r="O2595" s="1" t="n">
        <x:f aca="0">24*MAX(0,EOMONTH(B2595,0)-MAX(B2595,INDEX(Device_Inventory!$K$2:$K$1201,MATCH(A2595,Device_Inventory!$A$2:$A$1201,0)))+1)</x:f>
        <x:v>744</x:v>
      </x:c>
      <x:c r="P2595" s="11" t="b">
        <x:f aca="0">INDEX(Device_Inventory!$K$2:$K$1201,MATCH(A2595,Device_Inventory!$A$2:$A$1201,0))&gt;B2595</x:f>
        <x:v>0</x:v>
      </x:c>
      <x:c r="Q2595" s="1" t="str">
        <x:f aca="0">IF(D2595&gt;O2595,"Fail: operating hours exceed in-service hours",IF(D2595+M2595&gt;O2595,"Fail: operating + unavailable hours exceed in-service hours",IF(P2595,"Partial month: within in-service hours","OK")))</x:f>
        <x:v>OK</x:v>
      </x:c>
    </x:row>
    <x:row r="2596" ht="15" hidden="0" customHeight="1">
      <x:c r="A2596" s="1" t="s">
        <x:v>3096</x:v>
      </x:c>
      <x:c r="B2596" s="14" t="n">
        <x:v>46113</x:v>
      </x:c>
      <x:c r="C2596" s="1" t="n">
        <x:v>89.2</x:v>
      </x:c>
      <x:c r="D2596" s="1" t="n">
        <x:v>598.4</x:v>
      </x:c>
      <x:c r="E2596" s="1" t="n">
        <x:v>21</x:v>
      </x:c>
      <x:c r="F2596" s="1" t="n">
        <x:v>0</x:v>
      </x:c>
      <x:c r="G2596" s="1" t="n">
        <x:v>50</x:v>
      </x:c>
      <x:c r="H2596" s="1" t="n">
        <x:v>0</x:v>
      </x:c>
      <x:c r="I2596" s="1" t="n">
        <x:v>1</x:v>
      </x:c>
      <x:c r="J2596" s="1" t="n">
        <x:v>0.75</x:v>
      </x:c>
      <x:c r="K2596" s="1" t="n">
        <x:v>0</x:v>
      </x:c>
      <x:c r="L2596" s="1" t="n">
        <x:v>99.7</x:v>
      </x:c>
      <x:c r="M2596" s="1" t="n">
        <x:v>8.7</x:v>
      </x:c>
      <x:c r="N2596" s="1" t="n">
        <x:v>15</x:v>
      </x:c>
      <x:c r="O2596" s="1" t="n">
        <x:f aca="0">24*MAX(0,EOMONTH(B2596,0)-MAX(B2596,INDEX(Device_Inventory!$K$2:$K$1201,MATCH(A2596,Device_Inventory!$A$2:$A$1201,0)))+1)</x:f>
        <x:v>720</x:v>
      </x:c>
      <x:c r="P2596" s="11" t="b">
        <x:f aca="0">INDEX(Device_Inventory!$K$2:$K$1201,MATCH(A2596,Device_Inventory!$A$2:$A$1201,0))&gt;B2596</x:f>
        <x:v>0</x:v>
      </x:c>
      <x:c r="Q2596" s="1" t="str">
        <x:f aca="0">IF(D2596&gt;O2596,"Fail: operating hours exceed in-service hours",IF(D2596+M2596&gt;O2596,"Fail: operating + unavailable hours exceed in-service hours",IF(P2596,"Partial month: within in-service hours","OK")))</x:f>
        <x:v>OK</x:v>
      </x:c>
    </x:row>
    <x:row r="2597" ht="15" hidden="0" customHeight="1">
      <x:c r="A2597" s="1" t="s">
        <x:v>3096</x:v>
      </x:c>
      <x:c r="B2597" s="14" t="n">
        <x:v>46143</x:v>
      </x:c>
      <x:c r="C2597" s="1" t="n">
        <x:v>62.4</x:v>
      </x:c>
      <x:c r="D2597" s="1" t="n">
        <x:v>355</x:v>
      </x:c>
      <x:c r="E2597" s="1" t="n">
        <x:v>11</x:v>
      </x:c>
      <x:c r="F2597" s="1" t="n">
        <x:v>1</x:v>
      </x:c>
      <x:c r="G2597" s="1" t="n">
        <x:v>12</x:v>
      </x:c>
      <x:c r="H2597" s="1" t="n">
        <x:v>0</x:v>
      </x:c>
      <x:c r="I2597" s="1" t="n">
        <x:v>1</x:v>
      </x:c>
      <x:c r="J2597" s="1" t="n">
        <x:v>0.72</x:v>
      </x:c>
      <x:c r="K2597" s="1" t="n">
        <x:v>0</x:v>
      </x:c>
      <x:c r="L2597" s="1" t="n">
        <x:v>97.2</x:v>
      </x:c>
      <x:c r="M2597" s="1" t="n">
        <x:v>8.3</x:v>
      </x:c>
      <x:c r="N2597" s="1" t="n">
        <x:v>5.3</x:v>
      </x:c>
      <x:c r="O2597" s="1" t="n">
        <x:f aca="0">24*MAX(0,EOMONTH(B2597,0)-MAX(B2597,INDEX(Device_Inventory!$K$2:$K$1201,MATCH(A2597,Device_Inventory!$A$2:$A$1201,0)))+1)</x:f>
        <x:v>744</x:v>
      </x:c>
      <x:c r="P2597" s="11" t="b">
        <x:f aca="0">INDEX(Device_Inventory!$K$2:$K$1201,MATCH(A2597,Device_Inventory!$A$2:$A$1201,0))&gt;B2597</x:f>
        <x:v>0</x:v>
      </x:c>
      <x:c r="Q2597" s="1" t="str">
        <x:f aca="0">IF(D2597&gt;O2597,"Fail: operating hours exceed in-service hours",IF(D2597+M2597&gt;O2597,"Fail: operating + unavailable hours exceed in-service hours",IF(P2597,"Partial month: within in-service hours","OK")))</x:f>
        <x:v>OK</x:v>
      </x:c>
    </x:row>
    <x:row r="2598" ht="15" hidden="0" customHeight="1">
      <x:c r="A2598" s="1" t="s">
        <x:v>3096</x:v>
      </x:c>
      <x:c r="B2598" s="14" t="n">
        <x:v>46174</x:v>
      </x:c>
      <x:c r="C2598" s="1" t="n">
        <x:v>66.8</x:v>
      </x:c>
      <x:c r="D2598" s="1" t="n">
        <x:v>449.7</x:v>
      </x:c>
      <x:c r="E2598" s="1" t="n">
        <x:v>26</x:v>
      </x:c>
      <x:c r="F2598" s="1" t="n">
        <x:v>3</x:v>
      </x:c>
      <x:c r="G2598" s="1" t="n">
        <x:v>40</x:v>
      </x:c>
      <x:c r="H2598" s="1" t="n">
        <x:v>0</x:v>
      </x:c>
      <x:c r="I2598" s="1" t="n">
        <x:v>3</x:v>
      </x:c>
      <x:c r="J2598" s="1" t="n">
        <x:v>0.09</x:v>
      </x:c>
      <x:c r="K2598" s="1" t="n">
        <x:v>0</x:v>
      </x:c>
      <x:c r="L2598" s="1" t="n">
        <x:v>94.8</x:v>
      </x:c>
      <x:c r="M2598" s="1" t="n">
        <x:v>11.1</x:v>
      </x:c>
      <x:c r="N2598" s="1" t="n">
        <x:v>13.7</x:v>
      </x:c>
      <x:c r="O2598" s="1" t="n">
        <x:f aca="0">24*MAX(0,EOMONTH(B2598,0)-MAX(B2598,INDEX(Device_Inventory!$K$2:$K$1201,MATCH(A2598,Device_Inventory!$A$2:$A$1201,0)))+1)</x:f>
        <x:v>720</x:v>
      </x:c>
      <x:c r="P2598" s="11" t="b">
        <x:f aca="0">INDEX(Device_Inventory!$K$2:$K$1201,MATCH(A2598,Device_Inventory!$A$2:$A$1201,0))&gt;B2598</x:f>
        <x:v>0</x:v>
      </x:c>
      <x:c r="Q2598" s="1" t="str">
        <x:f aca="0">IF(D2598&gt;O2598,"Fail: operating hours exceed in-service hours",IF(D2598+M2598&gt;O2598,"Fail: operating + unavailable hours exceed in-service hours",IF(P2598,"Partial month: within in-service hours","OK")))</x:f>
        <x:v>OK</x:v>
      </x:c>
    </x:row>
    <x:row r="2599" ht="15" hidden="0" customHeight="1">
      <x:c r="A2599" s="1" t="s">
        <x:v>3096</x:v>
      </x:c>
      <x:c r="B2599" s="14" t="n">
        <x:v>46204</x:v>
      </x:c>
      <x:c r="C2599" s="1" t="n">
        <x:v>72.3</x:v>
      </x:c>
      <x:c r="D2599" s="1" t="n">
        <x:v>410.4</x:v>
      </x:c>
      <x:c r="E2599" s="1" t="n">
        <x:v>20</x:v>
      </x:c>
      <x:c r="F2599" s="1" t="n">
        <x:v>2</x:v>
      </x:c>
      <x:c r="G2599" s="1" t="n">
        <x:v>29</x:v>
      </x:c>
      <x:c r="H2599" s="1" t="n">
        <x:v>1</x:v>
      </x:c>
      <x:c r="I2599" s="1" t="n">
        <x:v>1</x:v>
      </x:c>
      <x:c r="J2599" s="1" t="n">
        <x:v>0.28</x:v>
      </x:c>
      <x:c r="K2599" s="1" t="n">
        <x:v>2</x:v>
      </x:c>
      <x:c r="L2599" s="1" t="n">
        <x:v>94.1</x:v>
      </x:c>
      <x:c r="M2599" s="1" t="n">
        <x:v>6.1</x:v>
      </x:c>
      <x:c r="N2599" s="1" t="n">
        <x:v>16.7</x:v>
      </x:c>
      <x:c r="O2599" s="1" t="n">
        <x:f aca="0">24*MAX(0,EOMONTH(B2599,0)-MAX(B2599,INDEX(Device_Inventory!$K$2:$K$1201,MATCH(A2599,Device_Inventory!$A$2:$A$1201,0)))+1)</x:f>
        <x:v>744</x:v>
      </x:c>
      <x:c r="P2599" s="11" t="b">
        <x:f aca="0">INDEX(Device_Inventory!$K$2:$K$1201,MATCH(A2599,Device_Inventory!$A$2:$A$1201,0))&gt;B2599</x:f>
        <x:v>0</x:v>
      </x:c>
      <x:c r="Q2599" s="1" t="str">
        <x:f aca="0">IF(D2599&gt;O2599,"Fail: operating hours exceed in-service hours",IF(D2599+M2599&gt;O2599,"Fail: operating + unavailable hours exceed in-service hours",IF(P2599,"Partial month: within in-service hours","OK")))</x:f>
        <x:v>OK</x:v>
      </x:c>
    </x:row>
    <x:row r="2600" ht="15" hidden="0" customHeight="1">
      <x:c r="A2600" s="1" t="s">
        <x:v>1106</x:v>
      </x:c>
      <x:c r="B2600" s="14" t="n">
        <x:v>46054</x:v>
      </x:c>
      <x:c r="C2600" s="1" t="n">
        <x:v>42.8</x:v>
      </x:c>
      <x:c r="D2600" s="1" t="n">
        <x:v>284.6</x:v>
      </x:c>
      <x:c r="E2600" s="1" t="n">
        <x:v>16</x:v>
      </x:c>
      <x:c r="F2600" s="1" t="n">
        <x:v>0</x:v>
      </x:c>
      <x:c r="G2600" s="1" t="n">
        <x:v>27</x:v>
      </x:c>
      <x:c r="H2600" s="1" t="n">
        <x:v>0</x:v>
      </x:c>
      <x:c r="I2600" s="1" t="n">
        <x:v>2</x:v>
      </x:c>
      <x:c r="J2600" s="1" t="n">
        <x:v>1.05</x:v>
      </x:c>
      <x:c r="K2600" s="1" t="n">
        <x:v>0</x:v>
      </x:c>
      <x:c r="L2600" s="1" t="n">
        <x:v>95.2</x:v>
      </x:c>
      <x:c r="M2600" s="1" t="n">
        <x:v>11.6</x:v>
      </x:c>
      <x:c r="N2600" s="1" t="n">
        <x:v>4.9</x:v>
      </x:c>
      <x:c r="O2600" s="1" t="n">
        <x:f aca="0">24*MAX(0,EOMONTH(B2600,0)-MAX(B2600,INDEX(Device_Inventory!$K$2:$K$1201,MATCH(A2600,Device_Inventory!$A$2:$A$1201,0)))+1)</x:f>
        <x:v>672</x:v>
      </x:c>
      <x:c r="P2600" s="11" t="b">
        <x:f aca="0">INDEX(Device_Inventory!$K$2:$K$1201,MATCH(A2600,Device_Inventory!$A$2:$A$1201,0))&gt;B2600</x:f>
        <x:v>0</x:v>
      </x:c>
      <x:c r="Q2600" s="1" t="str">
        <x:f aca="0">IF(D2600&gt;O2600,"Fail: operating hours exceed in-service hours",IF(D2600+M2600&gt;O2600,"Fail: operating + unavailable hours exceed in-service hours",IF(P2600,"Partial month: within in-service hours","OK")))</x:f>
        <x:v>OK</x:v>
      </x:c>
    </x:row>
    <x:row r="2601" ht="15" hidden="0" customHeight="1">
      <x:c r="A2601" s="1" t="s">
        <x:v>1106</x:v>
      </x:c>
      <x:c r="B2601" s="14" t="n">
        <x:v>46082</x:v>
      </x:c>
      <x:c r="C2601" s="1" t="n">
        <x:v>52.1</x:v>
      </x:c>
      <x:c r="D2601" s="1" t="n">
        <x:v>295.4</x:v>
      </x:c>
      <x:c r="E2601" s="1" t="n">
        <x:v>11</x:v>
      </x:c>
      <x:c r="F2601" s="1" t="n">
        <x:v>1</x:v>
      </x:c>
      <x:c r="G2601" s="1" t="n">
        <x:v>20</x:v>
      </x:c>
      <x:c r="H2601" s="1" t="n">
        <x:v>0</x:v>
      </x:c>
      <x:c r="I2601" s="1" t="n">
        <x:v>1</x:v>
      </x:c>
      <x:c r="J2601" s="1" t="n">
        <x:v>0.26</x:v>
      </x:c>
      <x:c r="K2601" s="1" t="n">
        <x:v>1</x:v>
      </x:c>
      <x:c r="L2601" s="1" t="n">
        <x:v>96.3</x:v>
      </x:c>
      <x:c r="M2601" s="1" t="n">
        <x:v>5.8</x:v>
      </x:c>
      <x:c r="N2601" s="1" t="n">
        <x:v>5.7</x:v>
      </x:c>
      <x:c r="O2601" s="1" t="n">
        <x:f aca="0">24*MAX(0,EOMONTH(B2601,0)-MAX(B2601,INDEX(Device_Inventory!$K$2:$K$1201,MATCH(A2601,Device_Inventory!$A$2:$A$1201,0)))+1)</x:f>
        <x:v>744</x:v>
      </x:c>
      <x:c r="P2601" s="11" t="b">
        <x:f aca="0">INDEX(Device_Inventory!$K$2:$K$1201,MATCH(A2601,Device_Inventory!$A$2:$A$1201,0))&gt;B2601</x:f>
        <x:v>0</x:v>
      </x:c>
      <x:c r="Q2601" s="1" t="str">
        <x:f aca="0">IF(D2601&gt;O2601,"Fail: operating hours exceed in-service hours",IF(D2601+M2601&gt;O2601,"Fail: operating + unavailable hours exceed in-service hours",IF(P2601,"Partial month: within in-service hours","OK")))</x:f>
        <x:v>OK</x:v>
      </x:c>
    </x:row>
    <x:row r="2602" ht="15" hidden="0" customHeight="1">
      <x:c r="A2602" s="1" t="s">
        <x:v>1106</x:v>
      </x:c>
      <x:c r="B2602" s="14" t="n">
        <x:v>46113</x:v>
      </x:c>
      <x:c r="C2602" s="1" t="n">
        <x:v>47.1</x:v>
      </x:c>
      <x:c r="D2602" s="1" t="n">
        <x:v>335.2</x:v>
      </x:c>
      <x:c r="E2602" s="1" t="n">
        <x:v>14</x:v>
      </x:c>
      <x:c r="F2602" s="1" t="n">
        <x:v>0</x:v>
      </x:c>
      <x:c r="G2602" s="1" t="n">
        <x:v>45</x:v>
      </x:c>
      <x:c r="H2602" s="1" t="n">
        <x:v>0</x:v>
      </x:c>
      <x:c r="I2602" s="1" t="n">
        <x:v>1</x:v>
      </x:c>
      <x:c r="J2602" s="1" t="n">
        <x:v>0.67</x:v>
      </x:c>
      <x:c r="K2602" s="1" t="n">
        <x:v>1</x:v>
      </x:c>
      <x:c r="L2602" s="1" t="n">
        <x:v>94.3</x:v>
      </x:c>
      <x:c r="M2602" s="1" t="n">
        <x:v>3.2</x:v>
      </x:c>
      <x:c r="N2602" s="1" t="n">
        <x:v>5.8</x:v>
      </x:c>
      <x:c r="O2602" s="1" t="n">
        <x:f aca="0">24*MAX(0,EOMONTH(B2602,0)-MAX(B2602,INDEX(Device_Inventory!$K$2:$K$1201,MATCH(A2602,Device_Inventory!$A$2:$A$1201,0)))+1)</x:f>
        <x:v>720</x:v>
      </x:c>
      <x:c r="P2602" s="11" t="b">
        <x:f aca="0">INDEX(Device_Inventory!$K$2:$K$1201,MATCH(A2602,Device_Inventory!$A$2:$A$1201,0))&gt;B2602</x:f>
        <x:v>0</x:v>
      </x:c>
      <x:c r="Q2602" s="1" t="str">
        <x:f aca="0">IF(D2602&gt;O2602,"Fail: operating hours exceed in-service hours",IF(D2602+M2602&gt;O2602,"Fail: operating + unavailable hours exceed in-service hours",IF(P2602,"Partial month: within in-service hours","OK")))</x:f>
        <x:v>OK</x:v>
      </x:c>
    </x:row>
    <x:row r="2603" ht="15" hidden="0" customHeight="1">
      <x:c r="A2603" s="1" t="s">
        <x:v>1106</x:v>
      </x:c>
      <x:c r="B2603" s="14" t="n">
        <x:v>46143</x:v>
      </x:c>
      <x:c r="C2603" s="1" t="n">
        <x:v>53.3</x:v>
      </x:c>
      <x:c r="D2603" s="1" t="n">
        <x:v>302.6</x:v>
      </x:c>
      <x:c r="E2603" s="1" t="n">
        <x:v>19</x:v>
      </x:c>
      <x:c r="F2603" s="1" t="n">
        <x:v>0</x:v>
      </x:c>
      <x:c r="G2603" s="1" t="n">
        <x:v>32</x:v>
      </x:c>
      <x:c r="H2603" s="1" t="n">
        <x:v>0</x:v>
      </x:c>
      <x:c r="I2603" s="1" t="n">
        <x:v>5</x:v>
      </x:c>
      <x:c r="J2603" s="1" t="n">
        <x:v>0</x:v>
      </x:c>
      <x:c r="K2603" s="1" t="n">
        <x:v>0</x:v>
      </x:c>
      <x:c r="L2603" s="1" t="n">
        <x:v>93.2</x:v>
      </x:c>
      <x:c r="M2603" s="1" t="n">
        <x:v>1.3</x:v>
      </x:c>
      <x:c r="N2603" s="1" t="n">
        <x:v>15.4</x:v>
      </x:c>
      <x:c r="O2603" s="1" t="n">
        <x:f aca="0">24*MAX(0,EOMONTH(B2603,0)-MAX(B2603,INDEX(Device_Inventory!$K$2:$K$1201,MATCH(A2603,Device_Inventory!$A$2:$A$1201,0)))+1)</x:f>
        <x:v>744</x:v>
      </x:c>
      <x:c r="P2603" s="11" t="b">
        <x:f aca="0">INDEX(Device_Inventory!$K$2:$K$1201,MATCH(A2603,Device_Inventory!$A$2:$A$1201,0))&gt;B2603</x:f>
        <x:v>0</x:v>
      </x:c>
      <x:c r="Q2603" s="1" t="str">
        <x:f aca="0">IF(D2603&gt;O2603,"Fail: operating hours exceed in-service hours",IF(D2603+M2603&gt;O2603,"Fail: operating + unavailable hours exceed in-service hours",IF(P2603,"Partial month: within in-service hours","OK")))</x:f>
        <x:v>OK</x:v>
      </x:c>
    </x:row>
    <x:row r="2604" ht="15" hidden="0" customHeight="1">
      <x:c r="A2604" s="1" t="s">
        <x:v>1106</x:v>
      </x:c>
      <x:c r="B2604" s="14" t="n">
        <x:v>46174</x:v>
      </x:c>
      <x:c r="C2604" s="1" t="n">
        <x:v>30.8</x:v>
      </x:c>
      <x:c r="D2604" s="1" t="n">
        <x:v>204.9</x:v>
      </x:c>
      <x:c r="E2604" s="1" t="n">
        <x:v>7</x:v>
      </x:c>
      <x:c r="F2604" s="1" t="n">
        <x:v>0</x:v>
      </x:c>
      <x:c r="G2604" s="1" t="n">
        <x:v>15</x:v>
      </x:c>
      <x:c r="H2604" s="1" t="n">
        <x:v>0</x:v>
      </x:c>
      <x:c r="I2604" s="1" t="n">
        <x:v>1</x:v>
      </x:c>
      <x:c r="J2604" s="1" t="n">
        <x:v>1.23</x:v>
      </x:c>
      <x:c r="K2604" s="1" t="n">
        <x:v>0</x:v>
      </x:c>
      <x:c r="L2604" s="1" t="n">
        <x:v>97.6</x:v>
      </x:c>
      <x:c r="M2604" s="1" t="n">
        <x:v>0</x:v>
      </x:c>
      <x:c r="N2604" s="1" t="n">
        <x:v>3.9</x:v>
      </x:c>
      <x:c r="O2604" s="1" t="n">
        <x:f aca="0">24*MAX(0,EOMONTH(B2604,0)-MAX(B2604,INDEX(Device_Inventory!$K$2:$K$1201,MATCH(A2604,Device_Inventory!$A$2:$A$1201,0)))+1)</x:f>
        <x:v>720</x:v>
      </x:c>
      <x:c r="P2604" s="11" t="b">
        <x:f aca="0">INDEX(Device_Inventory!$K$2:$K$1201,MATCH(A2604,Device_Inventory!$A$2:$A$1201,0))&gt;B2604</x:f>
        <x:v>0</x:v>
      </x:c>
      <x:c r="Q2604" s="1" t="str">
        <x:f aca="0">IF(D2604&gt;O2604,"Fail: operating hours exceed in-service hours",IF(D2604+M2604&gt;O2604,"Fail: operating + unavailable hours exceed in-service hours",IF(P2604,"Partial month: within in-service hours","OK")))</x:f>
        <x:v>OK</x:v>
      </x:c>
    </x:row>
    <x:row r="2605" ht="15" hidden="0" customHeight="1">
      <x:c r="A2605" s="1" t="s">
        <x:v>1106</x:v>
      </x:c>
      <x:c r="B2605" s="14" t="n">
        <x:v>46204</x:v>
      </x:c>
      <x:c r="C2605" s="1" t="n">
        <x:v>64.9</x:v>
      </x:c>
      <x:c r="D2605" s="1" t="n">
        <x:v>450.4</x:v>
      </x:c>
      <x:c r="E2605" s="1" t="n">
        <x:v>21</x:v>
      </x:c>
      <x:c r="F2605" s="1" t="n">
        <x:v>1</x:v>
      </x:c>
      <x:c r="G2605" s="1" t="n">
        <x:v>30</x:v>
      </x:c>
      <x:c r="H2605" s="1" t="n">
        <x:v>0</x:v>
      </x:c>
      <x:c r="I2605" s="1" t="n">
        <x:v>2</x:v>
      </x:c>
      <x:c r="J2605" s="1" t="n">
        <x:v>0</x:v>
      </x:c>
      <x:c r="K2605" s="1" t="n">
        <x:v>0</x:v>
      </x:c>
      <x:c r="L2605" s="1" t="n">
        <x:v>95.6</x:v>
      </x:c>
      <x:c r="M2605" s="1" t="n">
        <x:v>1.1</x:v>
      </x:c>
      <x:c r="N2605" s="1" t="n">
        <x:v>17.1</x:v>
      </x:c>
      <x:c r="O2605" s="1" t="n">
        <x:f aca="0">24*MAX(0,EOMONTH(B2605,0)-MAX(B2605,INDEX(Device_Inventory!$K$2:$K$1201,MATCH(A2605,Device_Inventory!$A$2:$A$1201,0)))+1)</x:f>
        <x:v>744</x:v>
      </x:c>
      <x:c r="P2605" s="11" t="b">
        <x:f aca="0">INDEX(Device_Inventory!$K$2:$K$1201,MATCH(A2605,Device_Inventory!$A$2:$A$1201,0))&gt;B2605</x:f>
        <x:v>0</x:v>
      </x:c>
      <x:c r="Q2605" s="1" t="str">
        <x:f aca="0">IF(D2605&gt;O2605,"Fail: operating hours exceed in-service hours",IF(D2605+M2605&gt;O2605,"Fail: operating + unavailable hours exceed in-service hours",IF(P2605,"Partial month: within in-service hours","OK")))</x:f>
        <x:v>OK</x:v>
      </x:c>
    </x:row>
    <x:row r="2606" ht="15" hidden="0" customHeight="1">
      <x:c r="A2606" s="1" t="s">
        <x:v>1110</x:v>
      </x:c>
      <x:c r="B2606" s="14" t="n">
        <x:v>46054</x:v>
      </x:c>
      <x:c r="C2606" s="1" t="n">
        <x:v>63.2</x:v>
      </x:c>
      <x:c r="D2606" s="1" t="n">
        <x:v>458.8</x:v>
      </x:c>
      <x:c r="E2606" s="1" t="n">
        <x:v>18</x:v>
      </x:c>
      <x:c r="F2606" s="1" t="n">
        <x:v>1</x:v>
      </x:c>
      <x:c r="G2606" s="1" t="n">
        <x:v>38</x:v>
      </x:c>
      <x:c r="H2606" s="1" t="n">
        <x:v>0</x:v>
      </x:c>
      <x:c r="I2606" s="1" t="n">
        <x:v>5</x:v>
      </x:c>
      <x:c r="J2606" s="1" t="n">
        <x:v>0.56</x:v>
      </x:c>
      <x:c r="K2606" s="1" t="n">
        <x:v>1</x:v>
      </x:c>
      <x:c r="L2606" s="1" t="n">
        <x:v>91.4</x:v>
      </x:c>
      <x:c r="M2606" s="1" t="n">
        <x:v>15.2</x:v>
      </x:c>
      <x:c r="N2606" s="1" t="n">
        <x:v>7.7</x:v>
      </x:c>
      <x:c r="O2606" s="1" t="n">
        <x:f aca="0">24*MAX(0,EOMONTH(B2606,0)-MAX(B2606,INDEX(Device_Inventory!$K$2:$K$1201,MATCH(A2606,Device_Inventory!$A$2:$A$1201,0)))+1)</x:f>
        <x:v>672</x:v>
      </x:c>
      <x:c r="P2606" s="11" t="b">
        <x:f aca="0">INDEX(Device_Inventory!$K$2:$K$1201,MATCH(A2606,Device_Inventory!$A$2:$A$1201,0))&gt;B2606</x:f>
        <x:v>0</x:v>
      </x:c>
      <x:c r="Q2606" s="1" t="str">
        <x:f aca="0">IF(D2606&gt;O2606,"Fail: operating hours exceed in-service hours",IF(D2606+M2606&gt;O2606,"Fail: operating + unavailable hours exceed in-service hours",IF(P2606,"Partial month: within in-service hours","OK")))</x:f>
        <x:v>OK</x:v>
      </x:c>
    </x:row>
    <x:row r="2607" ht="15" hidden="0" customHeight="1">
      <x:c r="A2607" s="1" t="s">
        <x:v>1110</x:v>
      </x:c>
      <x:c r="B2607" s="14" t="n">
        <x:v>46082</x:v>
      </x:c>
      <x:c r="C2607" s="1" t="n">
        <x:v>63.5</x:v>
      </x:c>
      <x:c r="D2607" s="1" t="n">
        <x:v>435.1</x:v>
      </x:c>
      <x:c r="E2607" s="1" t="n">
        <x:v>23</x:v>
      </x:c>
      <x:c r="F2607" s="1" t="n">
        <x:v>1</x:v>
      </x:c>
      <x:c r="G2607" s="1" t="n">
        <x:v>26</x:v>
      </x:c>
      <x:c r="H2607" s="1" t="n">
        <x:v>0</x:v>
      </x:c>
      <x:c r="I2607" s="1" t="n">
        <x:v>2</x:v>
      </x:c>
      <x:c r="J2607" s="1" t="n">
        <x:v>0</x:v>
      </x:c>
      <x:c r="K2607" s="1" t="n">
        <x:v>2</x:v>
      </x:c>
      <x:c r="L2607" s="1" t="n">
        <x:v>95.8</x:v>
      </x:c>
      <x:c r="M2607" s="1" t="n">
        <x:v>11.3</x:v>
      </x:c>
      <x:c r="N2607" s="1" t="n">
        <x:v>10.2</x:v>
      </x:c>
      <x:c r="O2607" s="1" t="n">
        <x:f aca="0">24*MAX(0,EOMONTH(B2607,0)-MAX(B2607,INDEX(Device_Inventory!$K$2:$K$1201,MATCH(A2607,Device_Inventory!$A$2:$A$1201,0)))+1)</x:f>
        <x:v>744</x:v>
      </x:c>
      <x:c r="P2607" s="11" t="b">
        <x:f aca="0">INDEX(Device_Inventory!$K$2:$K$1201,MATCH(A2607,Device_Inventory!$A$2:$A$1201,0))&gt;B2607</x:f>
        <x:v>0</x:v>
      </x:c>
      <x:c r="Q2607" s="1" t="str">
        <x:f aca="0">IF(D2607&gt;O2607,"Fail: operating hours exceed in-service hours",IF(D2607+M2607&gt;O2607,"Fail: operating + unavailable hours exceed in-service hours",IF(P2607,"Partial month: within in-service hours","OK")))</x:f>
        <x:v>OK</x:v>
      </x:c>
    </x:row>
    <x:row r="2608" ht="15" hidden="0" customHeight="1">
      <x:c r="A2608" s="1" t="s">
        <x:v>1110</x:v>
      </x:c>
      <x:c r="B2608" s="14" t="n">
        <x:v>46113</x:v>
      </x:c>
      <x:c r="C2608" s="1" t="n">
        <x:v>66.5</x:v>
      </x:c>
      <x:c r="D2608" s="1" t="n">
        <x:v>390</x:v>
      </x:c>
      <x:c r="E2608" s="1" t="n">
        <x:v>26</x:v>
      </x:c>
      <x:c r="F2608" s="1" t="n">
        <x:v>4</x:v>
      </x:c>
      <x:c r="G2608" s="1" t="n">
        <x:v>35</x:v>
      </x:c>
      <x:c r="H2608" s="1" t="n">
        <x:v>0</x:v>
      </x:c>
      <x:c r="I2608" s="1" t="n">
        <x:v>5</x:v>
      </x:c>
      <x:c r="J2608" s="1" t="n">
        <x:v>0.62</x:v>
      </x:c>
      <x:c r="K2608" s="1" t="n">
        <x:v>0</x:v>
      </x:c>
      <x:c r="L2608" s="1" t="n">
        <x:v>93</x:v>
      </x:c>
      <x:c r="M2608" s="1" t="n">
        <x:v>3</x:v>
      </x:c>
      <x:c r="N2608" s="1" t="n">
        <x:v>7.9</x:v>
      </x:c>
      <x:c r="O2608" s="1" t="n">
        <x:f aca="0">24*MAX(0,EOMONTH(B2608,0)-MAX(B2608,INDEX(Device_Inventory!$K$2:$K$1201,MATCH(A2608,Device_Inventory!$A$2:$A$1201,0)))+1)</x:f>
        <x:v>720</x:v>
      </x:c>
      <x:c r="P2608" s="11" t="b">
        <x:f aca="0">INDEX(Device_Inventory!$K$2:$K$1201,MATCH(A2608,Device_Inventory!$A$2:$A$1201,0))&gt;B2608</x:f>
        <x:v>0</x:v>
      </x:c>
      <x:c r="Q2608" s="1" t="str">
        <x:f aca="0">IF(D2608&gt;O2608,"Fail: operating hours exceed in-service hours",IF(D2608+M2608&gt;O2608,"Fail: operating + unavailable hours exceed in-service hours",IF(P2608,"Partial month: within in-service hours","OK")))</x:f>
        <x:v>OK</x:v>
      </x:c>
    </x:row>
    <x:row r="2609" ht="15" hidden="0" customHeight="1">
      <x:c r="A2609" s="1" t="s">
        <x:v>1110</x:v>
      </x:c>
      <x:c r="B2609" s="14" t="n">
        <x:v>46143</x:v>
      </x:c>
      <x:c r="C2609" s="1" t="n">
        <x:v>62</x:v>
      </x:c>
      <x:c r="D2609" s="1" t="n">
        <x:v>452.3</x:v>
      </x:c>
      <x:c r="E2609" s="1" t="n">
        <x:v>17</x:v>
      </x:c>
      <x:c r="F2609" s="1" t="n">
        <x:v>4</x:v>
      </x:c>
      <x:c r="G2609" s="1" t="n">
        <x:v>34</x:v>
      </x:c>
      <x:c r="H2609" s="1" t="n">
        <x:v>1</x:v>
      </x:c>
      <x:c r="I2609" s="1" t="n">
        <x:v>3</x:v>
      </x:c>
      <x:c r="J2609" s="1" t="n">
        <x:v>0.39</x:v>
      </x:c>
      <x:c r="K2609" s="1" t="n">
        <x:v>1</x:v>
      </x:c>
      <x:c r="L2609" s="1" t="n">
        <x:v>94.3</x:v>
      </x:c>
      <x:c r="M2609" s="1" t="n">
        <x:v>2.8</x:v>
      </x:c>
      <x:c r="N2609" s="1" t="n">
        <x:v>18.3</x:v>
      </x:c>
      <x:c r="O2609" s="1" t="n">
        <x:f aca="0">24*MAX(0,EOMONTH(B2609,0)-MAX(B2609,INDEX(Device_Inventory!$K$2:$K$1201,MATCH(A2609,Device_Inventory!$A$2:$A$1201,0)))+1)</x:f>
        <x:v>744</x:v>
      </x:c>
      <x:c r="P2609" s="11" t="b">
        <x:f aca="0">INDEX(Device_Inventory!$K$2:$K$1201,MATCH(A2609,Device_Inventory!$A$2:$A$1201,0))&gt;B2609</x:f>
        <x:v>0</x:v>
      </x:c>
      <x:c r="Q2609" s="1" t="str">
        <x:f aca="0">IF(D2609&gt;O2609,"Fail: operating hours exceed in-service hours",IF(D2609+M2609&gt;O2609,"Fail: operating + unavailable hours exceed in-service hours",IF(P2609,"Partial month: within in-service hours","OK")))</x:f>
        <x:v>OK</x:v>
      </x:c>
    </x:row>
    <x:row r="2610" ht="15" hidden="0" customHeight="1">
      <x:c r="A2610" s="1" t="s">
        <x:v>1110</x:v>
      </x:c>
      <x:c r="B2610" s="14" t="n">
        <x:v>46174</x:v>
      </x:c>
      <x:c r="C2610" s="1" t="n">
        <x:v>52.9</x:v>
      </x:c>
      <x:c r="D2610" s="1" t="n">
        <x:v>332.3</x:v>
      </x:c>
      <x:c r="E2610" s="1" t="n">
        <x:v>25</x:v>
      </x:c>
      <x:c r="F2610" s="1" t="n">
        <x:v>1</x:v>
      </x:c>
      <x:c r="G2610" s="1" t="n">
        <x:v>30</x:v>
      </x:c>
      <x:c r="H2610" s="1" t="n">
        <x:v>0</x:v>
      </x:c>
      <x:c r="I2610" s="1" t="n">
        <x:v>2</x:v>
      </x:c>
      <x:c r="J2610" s="1" t="n">
        <x:v>0.49</x:v>
      </x:c>
      <x:c r="K2610" s="1" t="n">
        <x:v>1</x:v>
      </x:c>
      <x:c r="L2610" s="1" t="n">
        <x:v>91.9</x:v>
      </x:c>
      <x:c r="M2610" s="1" t="n">
        <x:v>6.9</x:v>
      </x:c>
      <x:c r="N2610" s="1" t="n">
        <x:v>13.8</x:v>
      </x:c>
      <x:c r="O2610" s="1" t="n">
        <x:f aca="0">24*MAX(0,EOMONTH(B2610,0)-MAX(B2610,INDEX(Device_Inventory!$K$2:$K$1201,MATCH(A2610,Device_Inventory!$A$2:$A$1201,0)))+1)</x:f>
        <x:v>720</x:v>
      </x:c>
      <x:c r="P2610" s="11" t="b">
        <x:f aca="0">INDEX(Device_Inventory!$K$2:$K$1201,MATCH(A2610,Device_Inventory!$A$2:$A$1201,0))&gt;B2610</x:f>
        <x:v>0</x:v>
      </x:c>
      <x:c r="Q2610" s="1" t="str">
        <x:f aca="0">IF(D2610&gt;O2610,"Fail: operating hours exceed in-service hours",IF(D2610+M2610&gt;O2610,"Fail: operating + unavailable hours exceed in-service hours",IF(P2610,"Partial month: within in-service hours","OK")))</x:f>
        <x:v>OK</x:v>
      </x:c>
    </x:row>
    <x:row r="2611" ht="15" hidden="0" customHeight="1">
      <x:c r="A2611" s="1" t="s">
        <x:v>1110</x:v>
      </x:c>
      <x:c r="B2611" s="14" t="n">
        <x:v>46204</x:v>
      </x:c>
      <x:c r="C2611" s="1" t="n">
        <x:v>55.8</x:v>
      </x:c>
      <x:c r="D2611" s="1" t="n">
        <x:v>332.2</x:v>
      </x:c>
      <x:c r="E2611" s="1" t="n">
        <x:v>15</x:v>
      </x:c>
      <x:c r="F2611" s="1" t="n">
        <x:v>3</x:v>
      </x:c>
      <x:c r="G2611" s="1" t="n">
        <x:v>49</x:v>
      </x:c>
      <x:c r="H2611" s="1" t="n">
        <x:v>0</x:v>
      </x:c>
      <x:c r="I2611" s="1" t="n">
        <x:v>1</x:v>
      </x:c>
      <x:c r="J2611" s="1" t="n">
        <x:v>0.3</x:v>
      </x:c>
      <x:c r="K2611" s="1" t="n">
        <x:v>0</x:v>
      </x:c>
      <x:c r="L2611" s="1" t="n">
        <x:v>98</x:v>
      </x:c>
      <x:c r="M2611" s="1" t="n">
        <x:v>5.4</x:v>
      </x:c>
      <x:c r="N2611" s="1" t="n">
        <x:v>6.6</x:v>
      </x:c>
      <x:c r="O2611" s="1" t="n">
        <x:f aca="0">24*MAX(0,EOMONTH(B2611,0)-MAX(B2611,INDEX(Device_Inventory!$K$2:$K$1201,MATCH(A2611,Device_Inventory!$A$2:$A$1201,0)))+1)</x:f>
        <x:v>744</x:v>
      </x:c>
      <x:c r="P2611" s="11" t="b">
        <x:f aca="0">INDEX(Device_Inventory!$K$2:$K$1201,MATCH(A2611,Device_Inventory!$A$2:$A$1201,0))&gt;B2611</x:f>
        <x:v>0</x:v>
      </x:c>
      <x:c r="Q2611" s="1" t="str">
        <x:f aca="0">IF(D2611&gt;O2611,"Fail: operating hours exceed in-service hours",IF(D2611+M2611&gt;O2611,"Fail: operating + unavailable hours exceed in-service hours",IF(P2611,"Partial month: within in-service hours","OK")))</x:f>
        <x:v>OK</x:v>
      </x:c>
    </x:row>
    <x:row r="2612" ht="15" hidden="0" customHeight="1">
      <x:c r="A2612" s="1" t="s">
        <x:v>1114</x:v>
      </x:c>
      <x:c r="B2612" s="14" t="n">
        <x:v>46054</x:v>
      </x:c>
      <x:c r="C2612" s="1" t="n">
        <x:v>97.9</x:v>
      </x:c>
      <x:c r="D2612" s="1" t="n">
        <x:v>696</x:v>
      </x:c>
      <x:c r="E2612" s="1" t="n">
        <x:v>35</x:v>
      </x:c>
      <x:c r="F2612" s="1" t="n">
        <x:v>0</x:v>
      </x:c>
      <x:c r="G2612" s="1" t="n">
        <x:v>55</x:v>
      </x:c>
      <x:c r="H2612" s="1" t="n">
        <x:v>1</x:v>
      </x:c>
      <x:c r="I2612" s="1" t="n">
        <x:v>2</x:v>
      </x:c>
      <x:c r="J2612" s="1" t="n">
        <x:v>0.44</x:v>
      </x:c>
      <x:c r="K2612" s="1" t="n">
        <x:v>0</x:v>
      </x:c>
      <x:c r="L2612" s="1" t="n">
        <x:v>89</x:v>
      </x:c>
      <x:c r="M2612" s="1" t="n">
        <x:v>11</x:v>
      </x:c>
      <x:c r="N2612" s="1" t="n">
        <x:v>27.6</x:v>
      </x:c>
      <x:c r="O2612" s="1" t="n">
        <x:f aca="0">24*MAX(0,EOMONTH(B2612,0)-MAX(B2612,INDEX(Device_Inventory!$K$2:$K$1201,MATCH(A2612,Device_Inventory!$A$2:$A$1201,0)))+1)</x:f>
        <x:v>672</x:v>
      </x:c>
      <x:c r="P2612" s="11" t="b">
        <x:f aca="0">INDEX(Device_Inventory!$K$2:$K$1201,MATCH(A2612,Device_Inventory!$A$2:$A$1201,0))&gt;B2612</x:f>
        <x:v>0</x:v>
      </x:c>
      <x:c r="Q2612" s="1" t="str">
        <x:f aca="0">IF(D2612&gt;O2612,"Fail: operating hours exceed in-service hours",IF(D2612+M2612&gt;O2612,"Fail: operating + unavailable hours exceed in-service hours",IF(P2612,"Partial month: within in-service hours","OK")))</x:f>
        <x:v>Fail: operating hours exceed in-service hours</x:v>
      </x:c>
    </x:row>
    <x:row r="2613" ht="15" hidden="0" customHeight="1">
      <x:c r="A2613" s="1" t="s">
        <x:v>1114</x:v>
      </x:c>
      <x:c r="B2613" s="14" t="n">
        <x:v>46082</x:v>
      </x:c>
      <x:c r="C2613" s="1" t="n">
        <x:v>81.2</x:v>
      </x:c>
      <x:c r="D2613" s="1" t="n">
        <x:v>528.9</x:v>
      </x:c>
      <x:c r="E2613" s="1" t="n">
        <x:v>26</x:v>
      </x:c>
      <x:c r="F2613" s="1" t="n">
        <x:v>2</x:v>
      </x:c>
      <x:c r="G2613" s="1" t="n">
        <x:v>48</x:v>
      </x:c>
      <x:c r="H2613" s="1" t="n">
        <x:v>1</x:v>
      </x:c>
      <x:c r="I2613" s="1" t="n">
        <x:v>4</x:v>
      </x:c>
      <x:c r="J2613" s="1" t="n">
        <x:v>0.34</x:v>
      </x:c>
      <x:c r="K2613" s="1" t="n">
        <x:v>1</x:v>
      </x:c>
      <x:c r="L2613" s="1" t="n">
        <x:v>97.9</x:v>
      </x:c>
      <x:c r="M2613" s="1" t="n">
        <x:v>14.5</x:v>
      </x:c>
      <x:c r="N2613" s="1" t="n">
        <x:v>22.9</x:v>
      </x:c>
      <x:c r="O2613" s="1" t="n">
        <x:f aca="0">24*MAX(0,EOMONTH(B2613,0)-MAX(B2613,INDEX(Device_Inventory!$K$2:$K$1201,MATCH(A2613,Device_Inventory!$A$2:$A$1201,0)))+1)</x:f>
        <x:v>744</x:v>
      </x:c>
      <x:c r="P2613" s="11" t="b">
        <x:f aca="0">INDEX(Device_Inventory!$K$2:$K$1201,MATCH(A2613,Device_Inventory!$A$2:$A$1201,0))&gt;B2613</x:f>
        <x:v>0</x:v>
      </x:c>
      <x:c r="Q2613" s="1" t="str">
        <x:f aca="0">IF(D2613&gt;O2613,"Fail: operating hours exceed in-service hours",IF(D2613+M2613&gt;O2613,"Fail: operating + unavailable hours exceed in-service hours",IF(P2613,"Partial month: within in-service hours","OK")))</x:f>
        <x:v>OK</x:v>
      </x:c>
    </x:row>
    <x:row r="2614" ht="15" hidden="0" customHeight="1">
      <x:c r="A2614" s="1" t="s">
        <x:v>1114</x:v>
      </x:c>
      <x:c r="B2614" s="14" t="n">
        <x:v>46113</x:v>
      </x:c>
      <x:c r="C2614" s="1" t="n">
        <x:v>65.7</x:v>
      </x:c>
      <x:c r="D2614" s="1" t="n">
        <x:v>405.2</x:v>
      </x:c>
      <x:c r="E2614" s="1" t="n">
        <x:v>26</x:v>
      </x:c>
      <x:c r="F2614" s="1" t="n">
        <x:v>1</x:v>
      </x:c>
      <x:c r="G2614" s="1" t="n">
        <x:v>32</x:v>
      </x:c>
      <x:c r="H2614" s="1" t="n">
        <x:v>0</x:v>
      </x:c>
      <x:c r="I2614" s="1" t="n">
        <x:v>4</x:v>
      </x:c>
      <x:c r="J2614" s="1" t="n">
        <x:v>1.11</x:v>
      </x:c>
      <x:c r="K2614" s="1" t="n">
        <x:v>1</x:v>
      </x:c>
      <x:c r="L2614" s="1" t="n">
        <x:v>93.2</x:v>
      </x:c>
      <x:c r="M2614" s="1" t="n">
        <x:v>9</x:v>
      </x:c>
      <x:c r="N2614" s="1" t="n">
        <x:v>16.1</x:v>
      </x:c>
      <x:c r="O2614" s="1" t="n">
        <x:f aca="0">24*MAX(0,EOMONTH(B2614,0)-MAX(B2614,INDEX(Device_Inventory!$K$2:$K$1201,MATCH(A2614,Device_Inventory!$A$2:$A$1201,0)))+1)</x:f>
        <x:v>720</x:v>
      </x:c>
      <x:c r="P2614" s="11" t="b">
        <x:f aca="0">INDEX(Device_Inventory!$K$2:$K$1201,MATCH(A2614,Device_Inventory!$A$2:$A$1201,0))&gt;B2614</x:f>
        <x:v>0</x:v>
      </x:c>
      <x:c r="Q2614" s="1" t="str">
        <x:f aca="0">IF(D2614&gt;O2614,"Fail: operating hours exceed in-service hours",IF(D2614+M2614&gt;O2614,"Fail: operating + unavailable hours exceed in-service hours",IF(P2614,"Partial month: within in-service hours","OK")))</x:f>
        <x:v>OK</x:v>
      </x:c>
    </x:row>
    <x:row r="2615" ht="15" hidden="0" customHeight="1">
      <x:c r="A2615" s="1" t="s">
        <x:v>1114</x:v>
      </x:c>
      <x:c r="B2615" s="14" t="n">
        <x:v>46143</x:v>
      </x:c>
      <x:c r="C2615" s="1" t="n">
        <x:v>83.9</x:v>
      </x:c>
      <x:c r="D2615" s="1" t="n">
        <x:v>466</x:v>
      </x:c>
      <x:c r="E2615" s="1" t="n">
        <x:v>34</x:v>
      </x:c>
      <x:c r="F2615" s="1" t="n">
        <x:v>2</x:v>
      </x:c>
      <x:c r="G2615" s="1" t="n">
        <x:v>53</x:v>
      </x:c>
      <x:c r="H2615" s="1" t="n">
        <x:v>1</x:v>
      </x:c>
      <x:c r="I2615" s="1" t="n">
        <x:v>3</x:v>
      </x:c>
      <x:c r="J2615" s="1" t="n">
        <x:v>0.3</x:v>
      </x:c>
      <x:c r="K2615" s="1" t="n">
        <x:v>0</x:v>
      </x:c>
      <x:c r="L2615" s="1" t="n">
        <x:v>95.2</x:v>
      </x:c>
      <x:c r="M2615" s="1" t="n">
        <x:v>10.3</x:v>
      </x:c>
      <x:c r="N2615" s="1" t="n">
        <x:v>12.7</x:v>
      </x:c>
      <x:c r="O2615" s="1" t="n">
        <x:f aca="0">24*MAX(0,EOMONTH(B2615,0)-MAX(B2615,INDEX(Device_Inventory!$K$2:$K$1201,MATCH(A2615,Device_Inventory!$A$2:$A$1201,0)))+1)</x:f>
        <x:v>744</x:v>
      </x:c>
      <x:c r="P2615" s="11" t="b">
        <x:f aca="0">INDEX(Device_Inventory!$K$2:$K$1201,MATCH(A2615,Device_Inventory!$A$2:$A$1201,0))&gt;B2615</x:f>
        <x:v>0</x:v>
      </x:c>
      <x:c r="Q2615" s="1" t="str">
        <x:f aca="0">IF(D2615&gt;O2615,"Fail: operating hours exceed in-service hours",IF(D2615+M2615&gt;O2615,"Fail: operating + unavailable hours exceed in-service hours",IF(P2615,"Partial month: within in-service hours","OK")))</x:f>
        <x:v>OK</x:v>
      </x:c>
    </x:row>
    <x:row r="2616" ht="15" hidden="0" customHeight="1">
      <x:c r="A2616" s="1" t="s">
        <x:v>1114</x:v>
      </x:c>
      <x:c r="B2616" s="14" t="n">
        <x:v>46174</x:v>
      </x:c>
      <x:c r="C2616" s="1" t="n">
        <x:v>78.3</x:v>
      </x:c>
      <x:c r="D2616" s="1" t="n">
        <x:v>568.7</x:v>
      </x:c>
      <x:c r="E2616" s="1" t="n">
        <x:v>26</x:v>
      </x:c>
      <x:c r="F2616" s="1" t="n">
        <x:v>0</x:v>
      </x:c>
      <x:c r="G2616" s="1" t="n">
        <x:v>31</x:v>
      </x:c>
      <x:c r="H2616" s="1" t="n">
        <x:v>2</x:v>
      </x:c>
      <x:c r="I2616" s="1" t="n">
        <x:v>4</x:v>
      </x:c>
      <x:c r="J2616" s="1" t="n">
        <x:v>0.62</x:v>
      </x:c>
      <x:c r="K2616" s="1" t="n">
        <x:v>0</x:v>
      </x:c>
      <x:c r="L2616" s="1" t="n">
        <x:v>91.3</x:v>
      </x:c>
      <x:c r="M2616" s="1" t="n">
        <x:v>5.3</x:v>
      </x:c>
      <x:c r="N2616" s="1" t="n">
        <x:v>6.5</x:v>
      </x:c>
      <x:c r="O2616" s="1" t="n">
        <x:f aca="0">24*MAX(0,EOMONTH(B2616,0)-MAX(B2616,INDEX(Device_Inventory!$K$2:$K$1201,MATCH(A2616,Device_Inventory!$A$2:$A$1201,0)))+1)</x:f>
        <x:v>720</x:v>
      </x:c>
      <x:c r="P2616" s="11" t="b">
        <x:f aca="0">INDEX(Device_Inventory!$K$2:$K$1201,MATCH(A2616,Device_Inventory!$A$2:$A$1201,0))&gt;B2616</x:f>
        <x:v>0</x:v>
      </x:c>
      <x:c r="Q2616" s="1" t="str">
        <x:f aca="0">IF(D2616&gt;O2616,"Fail: operating hours exceed in-service hours",IF(D2616+M2616&gt;O2616,"Fail: operating + unavailable hours exceed in-service hours",IF(P2616,"Partial month: within in-service hours","OK")))</x:f>
        <x:v>OK</x:v>
      </x:c>
    </x:row>
    <x:row r="2617" ht="15" hidden="0" customHeight="1">
      <x:c r="A2617" s="1" t="s">
        <x:v>1114</x:v>
      </x:c>
      <x:c r="B2617" s="14" t="n">
        <x:v>46204</x:v>
      </x:c>
      <x:c r="C2617" s="1" t="n">
        <x:v>73.1</x:v>
      </x:c>
      <x:c r="D2617" s="1" t="n">
        <x:v>452.4</x:v>
      </x:c>
      <x:c r="E2617" s="1" t="n">
        <x:v>30</x:v>
      </x:c>
      <x:c r="F2617" s="1" t="n">
        <x:v>0</x:v>
      </x:c>
      <x:c r="G2617" s="1" t="n">
        <x:v>37</x:v>
      </x:c>
      <x:c r="H2617" s="1" t="n">
        <x:v>0</x:v>
      </x:c>
      <x:c r="I2617" s="1" t="n">
        <x:v>7</x:v>
      </x:c>
      <x:c r="J2617" s="1" t="n">
        <x:v>0.64</x:v>
      </x:c>
      <x:c r="K2617" s="1" t="n">
        <x:v>0</x:v>
      </x:c>
      <x:c r="L2617" s="1" t="n">
        <x:v>95.3</x:v>
      </x:c>
      <x:c r="M2617" s="1" t="n">
        <x:v>2.3</x:v>
      </x:c>
      <x:c r="N2617" s="1" t="n">
        <x:v>23.1</x:v>
      </x:c>
      <x:c r="O2617" s="1" t="n">
        <x:f aca="0">24*MAX(0,EOMONTH(B2617,0)-MAX(B2617,INDEX(Device_Inventory!$K$2:$K$1201,MATCH(A2617,Device_Inventory!$A$2:$A$1201,0)))+1)</x:f>
        <x:v>744</x:v>
      </x:c>
      <x:c r="P2617" s="11" t="b">
        <x:f aca="0">INDEX(Device_Inventory!$K$2:$K$1201,MATCH(A2617,Device_Inventory!$A$2:$A$1201,0))&gt;B2617</x:f>
        <x:v>0</x:v>
      </x:c>
      <x:c r="Q2617" s="1" t="str">
        <x:f aca="0">IF(D2617&gt;O2617,"Fail: operating hours exceed in-service hours",IF(D2617+M2617&gt;O2617,"Fail: operating + unavailable hours exceed in-service hours",IF(P2617,"Partial month: within in-service hours","OK")))</x:f>
        <x:v>OK</x:v>
      </x:c>
    </x:row>
    <x:row r="2618" ht="15" hidden="0" customHeight="1">
      <x:c r="A2618" s="1" t="s">
        <x:v>3105</x:v>
      </x:c>
      <x:c r="B2618" s="14" t="n">
        <x:v>46054</x:v>
      </x:c>
      <x:c r="C2618" s="1" t="n">
        <x:v>65.7</x:v>
      </x:c>
      <x:c r="D2618" s="1" t="n">
        <x:v>473.9</x:v>
      </x:c>
      <x:c r="E2618" s="1" t="n">
        <x:v>30</x:v>
      </x:c>
      <x:c r="F2618" s="1" t="n">
        <x:v>2</x:v>
      </x:c>
      <x:c r="G2618" s="1" t="n">
        <x:v>50</x:v>
      </x:c>
      <x:c r="H2618" s="1" t="n">
        <x:v>3</x:v>
      </x:c>
      <x:c r="I2618" s="1" t="n">
        <x:v>5</x:v>
      </x:c>
      <x:c r="J2618" s="1" t="n">
        <x:v>1.95</x:v>
      </x:c>
      <x:c r="K2618" s="1" t="n">
        <x:v>2</x:v>
      </x:c>
      <x:c r="L2618" s="1" t="n">
        <x:v>94</x:v>
      </x:c>
      <x:c r="M2618" s="1" t="n">
        <x:v>8.7</x:v>
      </x:c>
      <x:c r="N2618" s="1" t="n">
        <x:v>8</x:v>
      </x:c>
      <x:c r="O2618" s="1" t="n">
        <x:f aca="0">24*MAX(0,EOMONTH(B2618,0)-MAX(B2618,INDEX(Device_Inventory!$K$2:$K$1201,MATCH(A2618,Device_Inventory!$A$2:$A$1201,0)))+1)</x:f>
        <x:v>672</x:v>
      </x:c>
      <x:c r="P2618" s="11" t="b">
        <x:f aca="0">INDEX(Device_Inventory!$K$2:$K$1201,MATCH(A2618,Device_Inventory!$A$2:$A$1201,0))&gt;B2618</x:f>
        <x:v>0</x:v>
      </x:c>
      <x:c r="Q2618" s="1" t="str">
        <x:f aca="0">IF(D2618&gt;O2618,"Fail: operating hours exceed in-service hours",IF(D2618+M2618&gt;O2618,"Fail: operating + unavailable hours exceed in-service hours",IF(P2618,"Partial month: within in-service hours","OK")))</x:f>
        <x:v>OK</x:v>
      </x:c>
    </x:row>
    <x:row r="2619" ht="15" hidden="0" customHeight="1">
      <x:c r="A2619" s="1" t="s">
        <x:v>3105</x:v>
      </x:c>
      <x:c r="B2619" s="14" t="n">
        <x:v>46082</x:v>
      </x:c>
      <x:c r="C2619" s="1" t="n">
        <x:v>61.1</x:v>
      </x:c>
      <x:c r="D2619" s="1" t="n">
        <x:v>336</x:v>
      </x:c>
      <x:c r="E2619" s="1" t="n">
        <x:v>27</x:v>
      </x:c>
      <x:c r="F2619" s="1" t="n">
        <x:v>3</x:v>
      </x:c>
      <x:c r="G2619" s="1" t="n">
        <x:v>26</x:v>
      </x:c>
      <x:c r="H2619" s="1" t="n">
        <x:v>2</x:v>
      </x:c>
      <x:c r="I2619" s="1" t="n">
        <x:v>3</x:v>
      </x:c>
      <x:c r="J2619" s="1" t="n">
        <x:v>0.91</x:v>
      </x:c>
      <x:c r="K2619" s="1" t="n">
        <x:v>2</x:v>
      </x:c>
      <x:c r="L2619" s="1" t="n">
        <x:v>94.7</x:v>
      </x:c>
      <x:c r="M2619" s="1" t="n">
        <x:v>15</x:v>
      </x:c>
      <x:c r="N2619" s="1" t="n">
        <x:v>10.5</x:v>
      </x:c>
      <x:c r="O2619" s="1" t="n">
        <x:f aca="0">24*MAX(0,EOMONTH(B2619,0)-MAX(B2619,INDEX(Device_Inventory!$K$2:$K$1201,MATCH(A2619,Device_Inventory!$A$2:$A$1201,0)))+1)</x:f>
        <x:v>744</x:v>
      </x:c>
      <x:c r="P2619" s="11" t="b">
        <x:f aca="0">INDEX(Device_Inventory!$K$2:$K$1201,MATCH(A2619,Device_Inventory!$A$2:$A$1201,0))&gt;B2619</x:f>
        <x:v>0</x:v>
      </x:c>
      <x:c r="Q2619" s="1" t="str">
        <x:f aca="0">IF(D2619&gt;O2619,"Fail: operating hours exceed in-service hours",IF(D2619+M2619&gt;O2619,"Fail: operating + unavailable hours exceed in-service hours",IF(P2619,"Partial month: within in-service hours","OK")))</x:f>
        <x:v>OK</x:v>
      </x:c>
    </x:row>
    <x:row r="2620" ht="15" hidden="0" customHeight="1">
      <x:c r="A2620" s="1" t="s">
        <x:v>3105</x:v>
      </x:c>
      <x:c r="B2620" s="14" t="n">
        <x:v>46113</x:v>
      </x:c>
      <x:c r="C2620" s="1" t="n">
        <x:v>84.9</x:v>
      </x:c>
      <x:c r="D2620" s="1" t="n">
        <x:v>572.9</x:v>
      </x:c>
      <x:c r="E2620" s="1" t="n">
        <x:v>32</x:v>
      </x:c>
      <x:c r="F2620" s="1" t="n">
        <x:v>5</x:v>
      </x:c>
      <x:c r="G2620" s="1" t="n">
        <x:v>42</x:v>
      </x:c>
      <x:c r="H2620" s="1" t="n">
        <x:v>2</x:v>
      </x:c>
      <x:c r="I2620" s="1" t="n">
        <x:v>3</x:v>
      </x:c>
      <x:c r="J2620" s="1" t="n">
        <x:v>1.93</x:v>
      </x:c>
      <x:c r="K2620" s="1" t="n">
        <x:v>1</x:v>
      </x:c>
      <x:c r="L2620" s="1" t="n">
        <x:v>96.6</x:v>
      </x:c>
      <x:c r="M2620" s="1" t="n">
        <x:v>11.1</x:v>
      </x:c>
      <x:c r="N2620" s="1" t="n">
        <x:v>15.6</x:v>
      </x:c>
      <x:c r="O2620" s="1" t="n">
        <x:f aca="0">24*MAX(0,EOMONTH(B2620,0)-MAX(B2620,INDEX(Device_Inventory!$K$2:$K$1201,MATCH(A2620,Device_Inventory!$A$2:$A$1201,0)))+1)</x:f>
        <x:v>720</x:v>
      </x:c>
      <x:c r="P2620" s="11" t="b">
        <x:f aca="0">INDEX(Device_Inventory!$K$2:$K$1201,MATCH(A2620,Device_Inventory!$A$2:$A$1201,0))&gt;B2620</x:f>
        <x:v>0</x:v>
      </x:c>
      <x:c r="Q2620" s="1" t="str">
        <x:f aca="0">IF(D2620&gt;O2620,"Fail: operating hours exceed in-service hours",IF(D2620+M2620&gt;O2620,"Fail: operating + unavailable hours exceed in-service hours",IF(P2620,"Partial month: within in-service hours","OK")))</x:f>
        <x:v>OK</x:v>
      </x:c>
    </x:row>
    <x:row r="2621" ht="15" hidden="0" customHeight="1">
      <x:c r="A2621" s="1" t="s">
        <x:v>3105</x:v>
      </x:c>
      <x:c r="B2621" s="14" t="n">
        <x:v>46143</x:v>
      </x:c>
      <x:c r="C2621" s="1" t="n">
        <x:v>86.8</x:v>
      </x:c>
      <x:c r="D2621" s="1" t="n">
        <x:v>577.4</x:v>
      </x:c>
      <x:c r="E2621" s="1" t="n">
        <x:v>32</x:v>
      </x:c>
      <x:c r="F2621" s="1" t="n">
        <x:v>5</x:v>
      </x:c>
      <x:c r="G2621" s="1" t="n">
        <x:v>34</x:v>
      </x:c>
      <x:c r="H2621" s="1" t="n">
        <x:v>2</x:v>
      </x:c>
      <x:c r="I2621" s="1" t="n">
        <x:v>2</x:v>
      </x:c>
      <x:c r="J2621" s="1" t="n">
        <x:v>1.14</x:v>
      </x:c>
      <x:c r="K2621" s="1" t="n">
        <x:v>1</x:v>
      </x:c>
      <x:c r="L2621" s="1" t="n">
        <x:v>99.2</x:v>
      </x:c>
      <x:c r="M2621" s="1" t="n">
        <x:v>6.4</x:v>
      </x:c>
      <x:c r="N2621" s="1" t="n">
        <x:v>10.1</x:v>
      </x:c>
      <x:c r="O2621" s="1" t="n">
        <x:f aca="0">24*MAX(0,EOMONTH(B2621,0)-MAX(B2621,INDEX(Device_Inventory!$K$2:$K$1201,MATCH(A2621,Device_Inventory!$A$2:$A$1201,0)))+1)</x:f>
        <x:v>744</x:v>
      </x:c>
      <x:c r="P2621" s="11" t="b">
        <x:f aca="0">INDEX(Device_Inventory!$K$2:$K$1201,MATCH(A2621,Device_Inventory!$A$2:$A$1201,0))&gt;B2621</x:f>
        <x:v>0</x:v>
      </x:c>
      <x:c r="Q2621" s="1" t="str">
        <x:f aca="0">IF(D2621&gt;O2621,"Fail: operating hours exceed in-service hours",IF(D2621+M2621&gt;O2621,"Fail: operating + unavailable hours exceed in-service hours",IF(P2621,"Partial month: within in-service hours","OK")))</x:f>
        <x:v>OK</x:v>
      </x:c>
    </x:row>
    <x:row r="2622" ht="15" hidden="0" customHeight="1">
      <x:c r="A2622" s="1" t="s">
        <x:v>3105</x:v>
      </x:c>
      <x:c r="B2622" s="14" t="n">
        <x:v>46174</x:v>
      </x:c>
      <x:c r="C2622" s="1" t="n">
        <x:v>85.9</x:v>
      </x:c>
      <x:c r="D2622" s="1" t="n">
        <x:v>608.3</x:v>
      </x:c>
      <x:c r="E2622" s="1" t="n">
        <x:v>27</x:v>
      </x:c>
      <x:c r="F2622" s="1" t="n">
        <x:v>6</x:v>
      </x:c>
      <x:c r="G2622" s="1" t="n">
        <x:v>49</x:v>
      </x:c>
      <x:c r="H2622" s="1" t="n">
        <x:v>1</x:v>
      </x:c>
      <x:c r="I2622" s="1" t="n">
        <x:v>6</x:v>
      </x:c>
      <x:c r="J2622" s="1" t="n">
        <x:v>2.83</x:v>
      </x:c>
      <x:c r="K2622" s="1" t="n">
        <x:v>0</x:v>
      </x:c>
      <x:c r="L2622" s="1" t="n">
        <x:v>97.8</x:v>
      </x:c>
      <x:c r="M2622" s="1" t="n">
        <x:v>7.1</x:v>
      </x:c>
      <x:c r="N2622" s="1" t="n">
        <x:v>10.4</x:v>
      </x:c>
      <x:c r="O2622" s="1" t="n">
        <x:f aca="0">24*MAX(0,EOMONTH(B2622,0)-MAX(B2622,INDEX(Device_Inventory!$K$2:$K$1201,MATCH(A2622,Device_Inventory!$A$2:$A$1201,0)))+1)</x:f>
        <x:v>720</x:v>
      </x:c>
      <x:c r="P2622" s="11" t="b">
        <x:f aca="0">INDEX(Device_Inventory!$K$2:$K$1201,MATCH(A2622,Device_Inventory!$A$2:$A$1201,0))&gt;B2622</x:f>
        <x:v>0</x:v>
      </x:c>
      <x:c r="Q2622" s="1" t="str">
        <x:f aca="0">IF(D2622&gt;O2622,"Fail: operating hours exceed in-service hours",IF(D2622+M2622&gt;O2622,"Fail: operating + unavailable hours exceed in-service hours",IF(P2622,"Partial month: within in-service hours","OK")))</x:f>
        <x:v>OK</x:v>
      </x:c>
    </x:row>
    <x:row r="2623" ht="15" hidden="0" customHeight="1">
      <x:c r="A2623" s="1" t="s">
        <x:v>3105</x:v>
      </x:c>
      <x:c r="B2623" s="14" t="n">
        <x:v>46204</x:v>
      </x:c>
      <x:c r="C2623" s="1" t="n">
        <x:v>86.9</x:v>
      </x:c>
      <x:c r="D2623" s="1" t="n">
        <x:v>549.9</x:v>
      </x:c>
      <x:c r="E2623" s="1" t="n">
        <x:v>30</x:v>
      </x:c>
      <x:c r="F2623" s="1" t="n">
        <x:v>4</x:v>
      </x:c>
      <x:c r="G2623" s="1" t="n">
        <x:v>41</x:v>
      </x:c>
      <x:c r="H2623" s="1" t="n">
        <x:v>2</x:v>
      </x:c>
      <x:c r="I2623" s="1" t="n">
        <x:v>3</x:v>
      </x:c>
      <x:c r="J2623" s="1" t="n">
        <x:v>2.38</x:v>
      </x:c>
      <x:c r="K2623" s="1" t="n">
        <x:v>0</x:v>
      </x:c>
      <x:c r="L2623" s="1" t="n">
        <x:v>93.4</x:v>
      </x:c>
      <x:c r="M2623" s="1" t="n">
        <x:v>9.1</x:v>
      </x:c>
      <x:c r="N2623" s="1" t="n">
        <x:v>20</x:v>
      </x:c>
      <x:c r="O2623" s="1" t="n">
        <x:f aca="0">24*MAX(0,EOMONTH(B2623,0)-MAX(B2623,INDEX(Device_Inventory!$K$2:$K$1201,MATCH(A2623,Device_Inventory!$A$2:$A$1201,0)))+1)</x:f>
        <x:v>744</x:v>
      </x:c>
      <x:c r="P2623" s="11" t="b">
        <x:f aca="0">INDEX(Device_Inventory!$K$2:$K$1201,MATCH(A2623,Device_Inventory!$A$2:$A$1201,0))&gt;B2623</x:f>
        <x:v>0</x:v>
      </x:c>
      <x:c r="Q2623" s="1" t="str">
        <x:f aca="0">IF(D2623&gt;O2623,"Fail: operating hours exceed in-service hours",IF(D2623+M2623&gt;O2623,"Fail: operating + unavailable hours exceed in-service hours",IF(P2623,"Partial month: within in-service hours","OK")))</x:f>
        <x:v>OK</x:v>
      </x:c>
    </x:row>
    <x:row r="2624" ht="15" hidden="0" customHeight="1">
      <x:c r="A2624" s="1" t="s">
        <x:v>1118</x:v>
      </x:c>
      <x:c r="B2624" s="14" t="n">
        <x:v>46054</x:v>
      </x:c>
      <x:c r="C2624" s="1" t="n">
        <x:v>65</x:v>
      </x:c>
      <x:c r="D2624" s="1" t="n">
        <x:v>359.8</x:v>
      </x:c>
      <x:c r="E2624" s="1" t="n">
        <x:v>19</x:v>
      </x:c>
      <x:c r="F2624" s="1" t="n">
        <x:v>1</x:v>
      </x:c>
      <x:c r="G2624" s="1" t="n">
        <x:v>22</x:v>
      </x:c>
      <x:c r="H2624" s="1" t="n">
        <x:v>1</x:v>
      </x:c>
      <x:c r="I2624" s="1" t="n">
        <x:v>0</x:v>
      </x:c>
      <x:c r="J2624" s="1" t="n">
        <x:v>0.35</x:v>
      </x:c>
      <x:c r="K2624" s="1" t="n">
        <x:v>1</x:v>
      </x:c>
      <x:c r="L2624" s="1" t="n">
        <x:v>98.5</x:v>
      </x:c>
      <x:c r="M2624" s="1" t="n">
        <x:v>3.8</x:v>
      </x:c>
      <x:c r="N2624" s="1" t="n">
        <x:v>9</x:v>
      </x:c>
      <x:c r="O2624" s="1" t="n">
        <x:f aca="0">24*MAX(0,EOMONTH(B2624,0)-MAX(B2624,INDEX(Device_Inventory!$K$2:$K$1201,MATCH(A2624,Device_Inventory!$A$2:$A$1201,0)))+1)</x:f>
        <x:v>672</x:v>
      </x:c>
      <x:c r="P2624" s="11" t="b">
        <x:f aca="0">INDEX(Device_Inventory!$K$2:$K$1201,MATCH(A2624,Device_Inventory!$A$2:$A$1201,0))&gt;B2624</x:f>
        <x:v>0</x:v>
      </x:c>
      <x:c r="Q2624" s="1" t="str">
        <x:f aca="0">IF(D2624&gt;O2624,"Fail: operating hours exceed in-service hours",IF(D2624+M2624&gt;O2624,"Fail: operating + unavailable hours exceed in-service hours",IF(P2624,"Partial month: within in-service hours","OK")))</x:f>
        <x:v>OK</x:v>
      </x:c>
    </x:row>
    <x:row r="2625" ht="15" hidden="0" customHeight="1">
      <x:c r="A2625" s="1" t="s">
        <x:v>1118</x:v>
      </x:c>
      <x:c r="B2625" s="14" t="n">
        <x:v>46082</x:v>
      </x:c>
      <x:c r="C2625" s="1" t="n">
        <x:v>72</x:v>
      </x:c>
      <x:c r="D2625" s="1" t="n">
        <x:v>441.7</x:v>
      </x:c>
      <x:c r="E2625" s="1" t="n">
        <x:v>22</x:v>
      </x:c>
      <x:c r="F2625" s="1" t="n">
        <x:v>0</x:v>
      </x:c>
      <x:c r="G2625" s="1" t="n">
        <x:v>39</x:v>
      </x:c>
      <x:c r="H2625" s="1" t="n">
        <x:v>2</x:v>
      </x:c>
      <x:c r="I2625" s="1" t="n">
        <x:v>0</x:v>
      </x:c>
      <x:c r="J2625" s="1" t="n">
        <x:v>0.24</x:v>
      </x:c>
      <x:c r="K2625" s="1" t="n">
        <x:v>0</x:v>
      </x:c>
      <x:c r="L2625" s="1" t="n">
        <x:v>96.4</x:v>
      </x:c>
      <x:c r="M2625" s="1" t="n">
        <x:v>5</x:v>
      </x:c>
      <x:c r="N2625" s="1" t="n">
        <x:v>12.6</x:v>
      </x:c>
      <x:c r="O2625" s="1" t="n">
        <x:f aca="0">24*MAX(0,EOMONTH(B2625,0)-MAX(B2625,INDEX(Device_Inventory!$K$2:$K$1201,MATCH(A2625,Device_Inventory!$A$2:$A$1201,0)))+1)</x:f>
        <x:v>744</x:v>
      </x:c>
      <x:c r="P2625" s="11" t="b">
        <x:f aca="0">INDEX(Device_Inventory!$K$2:$K$1201,MATCH(A2625,Device_Inventory!$A$2:$A$1201,0))&gt;B2625</x:f>
        <x:v>0</x:v>
      </x:c>
      <x:c r="Q2625" s="1" t="str">
        <x:f aca="0">IF(D2625&gt;O2625,"Fail: operating hours exceed in-service hours",IF(D2625+M2625&gt;O2625,"Fail: operating + unavailable hours exceed in-service hours",IF(P2625,"Partial month: within in-service hours","OK")))</x:f>
        <x:v>OK</x:v>
      </x:c>
    </x:row>
    <x:row r="2626" ht="15" hidden="0" customHeight="1">
      <x:c r="A2626" s="1" t="s">
        <x:v>1118</x:v>
      </x:c>
      <x:c r="B2626" s="14" t="n">
        <x:v>46113</x:v>
      </x:c>
      <x:c r="C2626" s="1" t="n">
        <x:v>54.7</x:v>
      </x:c>
      <x:c r="D2626" s="1" t="n">
        <x:v>386.7</x:v>
      </x:c>
      <x:c r="E2626" s="1" t="n">
        <x:v>18</x:v>
      </x:c>
      <x:c r="F2626" s="1" t="n">
        <x:v>1</x:v>
      </x:c>
      <x:c r="G2626" s="1" t="n">
        <x:v>46</x:v>
      </x:c>
      <x:c r="H2626" s="1" t="n">
        <x:v>0</x:v>
      </x:c>
      <x:c r="I2626" s="1" t="n">
        <x:v>5</x:v>
      </x:c>
      <x:c r="J2626" s="1" t="n">
        <x:v>0</x:v>
      </x:c>
      <x:c r="K2626" s="1" t="n">
        <x:v>2</x:v>
      </x:c>
      <x:c r="L2626" s="1" t="n">
        <x:v>96.4</x:v>
      </x:c>
      <x:c r="M2626" s="1" t="n">
        <x:v>7.6</x:v>
      </x:c>
      <x:c r="N2626" s="1" t="n">
        <x:v>12</x:v>
      </x:c>
      <x:c r="O2626" s="1" t="n">
        <x:f aca="0">24*MAX(0,EOMONTH(B2626,0)-MAX(B2626,INDEX(Device_Inventory!$K$2:$K$1201,MATCH(A2626,Device_Inventory!$A$2:$A$1201,0)))+1)</x:f>
        <x:v>720</x:v>
      </x:c>
      <x:c r="P2626" s="11" t="b">
        <x:f aca="0">INDEX(Device_Inventory!$K$2:$K$1201,MATCH(A2626,Device_Inventory!$A$2:$A$1201,0))&gt;B2626</x:f>
        <x:v>0</x:v>
      </x:c>
      <x:c r="Q2626" s="1" t="str">
        <x:f aca="0">IF(D2626&gt;O2626,"Fail: operating hours exceed in-service hours",IF(D2626+M2626&gt;O2626,"Fail: operating + unavailable hours exceed in-service hours",IF(P2626,"Partial month: within in-service hours","OK")))</x:f>
        <x:v>OK</x:v>
      </x:c>
    </x:row>
    <x:row r="2627" ht="15" hidden="0" customHeight="1">
      <x:c r="A2627" s="1" t="s">
        <x:v>1118</x:v>
      </x:c>
      <x:c r="B2627" s="14" t="n">
        <x:v>46143</x:v>
      </x:c>
      <x:c r="C2627" s="1" t="n">
        <x:v>78.2</x:v>
      </x:c>
      <x:c r="D2627" s="1" t="n">
        <x:v>526.6</x:v>
      </x:c>
      <x:c r="E2627" s="1" t="n">
        <x:v>26</x:v>
      </x:c>
      <x:c r="F2627" s="1" t="n">
        <x:v>1</x:v>
      </x:c>
      <x:c r="G2627" s="1" t="n">
        <x:v>28</x:v>
      </x:c>
      <x:c r="H2627" s="1" t="n">
        <x:v>0</x:v>
      </x:c>
      <x:c r="I2627" s="1" t="n">
        <x:v>1</x:v>
      </x:c>
      <x:c r="J2627" s="1" t="n">
        <x:v>0.28</x:v>
      </x:c>
      <x:c r="K2627" s="1" t="n">
        <x:v>1</x:v>
      </x:c>
      <x:c r="L2627" s="1" t="n">
        <x:v>95.1</x:v>
      </x:c>
      <x:c r="M2627" s="1" t="n">
        <x:v>3.2</x:v>
      </x:c>
      <x:c r="N2627" s="1" t="n">
        <x:v>17.2</x:v>
      </x:c>
      <x:c r="O2627" s="1" t="n">
        <x:f aca="0">24*MAX(0,EOMONTH(B2627,0)-MAX(B2627,INDEX(Device_Inventory!$K$2:$K$1201,MATCH(A2627,Device_Inventory!$A$2:$A$1201,0)))+1)</x:f>
        <x:v>744</x:v>
      </x:c>
      <x:c r="P2627" s="11" t="b">
        <x:f aca="0">INDEX(Device_Inventory!$K$2:$K$1201,MATCH(A2627,Device_Inventory!$A$2:$A$1201,0))&gt;B2627</x:f>
        <x:v>0</x:v>
      </x:c>
      <x:c r="Q2627" s="1" t="str">
        <x:f aca="0">IF(D2627&gt;O2627,"Fail: operating hours exceed in-service hours",IF(D2627+M2627&gt;O2627,"Fail: operating + unavailable hours exceed in-service hours",IF(P2627,"Partial month: within in-service hours","OK")))</x:f>
        <x:v>OK</x:v>
      </x:c>
    </x:row>
    <x:row r="2628" ht="15" hidden="0" customHeight="1">
      <x:c r="A2628" s="1" t="s">
        <x:v>1118</x:v>
      </x:c>
      <x:c r="B2628" s="14" t="n">
        <x:v>46174</x:v>
      </x:c>
      <x:c r="C2628" s="1" t="n">
        <x:v>77.1</x:v>
      </x:c>
      <x:c r="D2628" s="1" t="n">
        <x:v>489.3</x:v>
      </x:c>
      <x:c r="E2628" s="1" t="n">
        <x:v>21</x:v>
      </x:c>
      <x:c r="F2628" s="1" t="n">
        <x:v>1</x:v>
      </x:c>
      <x:c r="G2628" s="1" t="n">
        <x:v>52</x:v>
      </x:c>
      <x:c r="H2628" s="1" t="n">
        <x:v>0</x:v>
      </x:c>
      <x:c r="I2628" s="1" t="n">
        <x:v>2</x:v>
      </x:c>
      <x:c r="J2628" s="1" t="n">
        <x:v>0</x:v>
      </x:c>
      <x:c r="K2628" s="1" t="n">
        <x:v>0</x:v>
      </x:c>
      <x:c r="L2628" s="1" t="n">
        <x:v>95.6</x:v>
      </x:c>
      <x:c r="M2628" s="1" t="n">
        <x:v>9.9</x:v>
      </x:c>
      <x:c r="N2628" s="1" t="n">
        <x:v>18.6</x:v>
      </x:c>
      <x:c r="O2628" s="1" t="n">
        <x:f aca="0">24*MAX(0,EOMONTH(B2628,0)-MAX(B2628,INDEX(Device_Inventory!$K$2:$K$1201,MATCH(A2628,Device_Inventory!$A$2:$A$1201,0)))+1)</x:f>
        <x:v>720</x:v>
      </x:c>
      <x:c r="P2628" s="11" t="b">
        <x:f aca="0">INDEX(Device_Inventory!$K$2:$K$1201,MATCH(A2628,Device_Inventory!$A$2:$A$1201,0))&gt;B2628</x:f>
        <x:v>0</x:v>
      </x:c>
      <x:c r="Q2628" s="1" t="str">
        <x:f aca="0">IF(D2628&gt;O2628,"Fail: operating hours exceed in-service hours",IF(D2628+M2628&gt;O2628,"Fail: operating + unavailable hours exceed in-service hours",IF(P2628,"Partial month: within in-service hours","OK")))</x:f>
        <x:v>OK</x:v>
      </x:c>
    </x:row>
    <x:row r="2629" ht="15" hidden="0" customHeight="1">
      <x:c r="A2629" s="1" t="s">
        <x:v>1118</x:v>
      </x:c>
      <x:c r="B2629" s="14" t="n">
        <x:v>46204</x:v>
      </x:c>
      <x:c r="C2629" s="1" t="n">
        <x:v>60.5</x:v>
      </x:c>
      <x:c r="D2629" s="1" t="n">
        <x:v>420.4</x:v>
      </x:c>
      <x:c r="E2629" s="1" t="n">
        <x:v>21</x:v>
      </x:c>
      <x:c r="F2629" s="1" t="n">
        <x:v>4</x:v>
      </x:c>
      <x:c r="G2629" s="1" t="n">
        <x:v>38</x:v>
      </x:c>
      <x:c r="H2629" s="1" t="n">
        <x:v>0</x:v>
      </x:c>
      <x:c r="I2629" s="1" t="n">
        <x:v>0</x:v>
      </x:c>
      <x:c r="J2629" s="1" t="n">
        <x:v>0.49</x:v>
      </x:c>
      <x:c r="K2629" s="1" t="n">
        <x:v>0</x:v>
      </x:c>
      <x:c r="L2629" s="1" t="n">
        <x:v>96.2</x:v>
      </x:c>
      <x:c r="M2629" s="1" t="n">
        <x:v>5.1</x:v>
      </x:c>
      <x:c r="N2629" s="1" t="n">
        <x:v>12.5</x:v>
      </x:c>
      <x:c r="O2629" s="1" t="n">
        <x:f aca="0">24*MAX(0,EOMONTH(B2629,0)-MAX(B2629,INDEX(Device_Inventory!$K$2:$K$1201,MATCH(A2629,Device_Inventory!$A$2:$A$1201,0)))+1)</x:f>
        <x:v>744</x:v>
      </x:c>
      <x:c r="P2629" s="11" t="b">
        <x:f aca="0">INDEX(Device_Inventory!$K$2:$K$1201,MATCH(A2629,Device_Inventory!$A$2:$A$1201,0))&gt;B2629</x:f>
        <x:v>0</x:v>
      </x:c>
      <x:c r="Q2629" s="1" t="str">
        <x:f aca="0">IF(D2629&gt;O2629,"Fail: operating hours exceed in-service hours",IF(D2629+M2629&gt;O2629,"Fail: operating + unavailable hours exceed in-service hours",IF(P2629,"Partial month: within in-service hours","OK")))</x:f>
        <x:v>OK</x:v>
      </x:c>
    </x:row>
    <x:row r="2630" ht="15" hidden="0" customHeight="1">
      <x:c r="A2630" s="1" t="s">
        <x:v>1121</x:v>
      </x:c>
      <x:c r="B2630" s="14" t="n">
        <x:v>46054</x:v>
      </x:c>
      <x:c r="C2630" s="1" t="n">
        <x:v>32.3</x:v>
      </x:c>
      <x:c r="D2630" s="1" t="n">
        <x:v>215.1</x:v>
      </x:c>
      <x:c r="E2630" s="1" t="n">
        <x:v>12</x:v>
      </x:c>
      <x:c r="F2630" s="1" t="n">
        <x:v>1</x:v>
      </x:c>
      <x:c r="G2630" s="1" t="n">
        <x:v>31</x:v>
      </x:c>
      <x:c r="H2630" s="1" t="n">
        <x:v>0</x:v>
      </x:c>
      <x:c r="I2630" s="1" t="n">
        <x:v>1</x:v>
      </x:c>
      <x:c r="J2630" s="1" t="n">
        <x:v>0.51</x:v>
      </x:c>
      <x:c r="K2630" s="1" t="n">
        <x:v>0</x:v>
      </x:c>
      <x:c r="L2630" s="1" t="n">
        <x:v>95.8</x:v>
      </x:c>
      <x:c r="M2630" s="1" t="n">
        <x:v>5.4</x:v>
      </x:c>
      <x:c r="N2630" s="1" t="n">
        <x:v>9</x:v>
      </x:c>
      <x:c r="O2630" s="1" t="n">
        <x:f aca="0">24*MAX(0,EOMONTH(B2630,0)-MAX(B2630,INDEX(Device_Inventory!$K$2:$K$1201,MATCH(A2630,Device_Inventory!$A$2:$A$1201,0)))+1)</x:f>
        <x:v>672</x:v>
      </x:c>
      <x:c r="P2630" s="11" t="b">
        <x:f aca="0">INDEX(Device_Inventory!$K$2:$K$1201,MATCH(A2630,Device_Inventory!$A$2:$A$1201,0))&gt;B2630</x:f>
        <x:v>0</x:v>
      </x:c>
      <x:c r="Q2630" s="1" t="str">
        <x:f aca="0">IF(D2630&gt;O2630,"Fail: operating hours exceed in-service hours",IF(D2630+M2630&gt;O2630,"Fail: operating + unavailable hours exceed in-service hours",IF(P2630,"Partial month: within in-service hours","OK")))</x:f>
        <x:v>OK</x:v>
      </x:c>
    </x:row>
    <x:row r="2631" ht="15" hidden="0" customHeight="1">
      <x:c r="A2631" s="1" t="s">
        <x:v>1121</x:v>
      </x:c>
      <x:c r="B2631" s="14" t="n">
        <x:v>46082</x:v>
      </x:c>
      <x:c r="C2631" s="1" t="n">
        <x:v>13.9</x:v>
      </x:c>
      <x:c r="D2631" s="1" t="n">
        <x:v>90.4</x:v>
      </x:c>
      <x:c r="E2631" s="1" t="n">
        <x:v>17</x:v>
      </x:c>
      <x:c r="F2631" s="1" t="n">
        <x:v>3</x:v>
      </x:c>
      <x:c r="G2631" s="1" t="n">
        <x:v>6</x:v>
      </x:c>
      <x:c r="H2631" s="1" t="n">
        <x:v>0</x:v>
      </x:c>
      <x:c r="I2631" s="1" t="n">
        <x:v>0</x:v>
      </x:c>
      <x:c r="J2631" s="1" t="n">
        <x:v>0</x:v>
      </x:c>
      <x:c r="K2631" s="1" t="n">
        <x:v>0</x:v>
      </x:c>
      <x:c r="L2631" s="1" t="n">
        <x:v>96.8</x:v>
      </x:c>
      <x:c r="M2631" s="1" t="n">
        <x:v>0</x:v>
      </x:c>
      <x:c r="N2631" s="1" t="n">
        <x:v>1.8</x:v>
      </x:c>
      <x:c r="O2631" s="1" t="n">
        <x:f aca="0">24*MAX(0,EOMONTH(B2631,0)-MAX(B2631,INDEX(Device_Inventory!$K$2:$K$1201,MATCH(A2631,Device_Inventory!$A$2:$A$1201,0)))+1)</x:f>
        <x:v>744</x:v>
      </x:c>
      <x:c r="P2631" s="11" t="b">
        <x:f aca="0">INDEX(Device_Inventory!$K$2:$K$1201,MATCH(A2631,Device_Inventory!$A$2:$A$1201,0))&gt;B2631</x:f>
        <x:v>0</x:v>
      </x:c>
      <x:c r="Q2631" s="1" t="str">
        <x:f aca="0">IF(D2631&gt;O2631,"Fail: operating hours exceed in-service hours",IF(D2631+M2631&gt;O2631,"Fail: operating + unavailable hours exceed in-service hours",IF(P2631,"Partial month: within in-service hours","OK")))</x:f>
        <x:v>OK</x:v>
      </x:c>
    </x:row>
    <x:row r="2632" ht="15" hidden="0" customHeight="1">
      <x:c r="A2632" s="1" t="s">
        <x:v>1121</x:v>
      </x:c>
      <x:c r="B2632" s="14" t="n">
        <x:v>46113</x:v>
      </x:c>
      <x:c r="C2632" s="1" t="n">
        <x:v>20</x:v>
      </x:c>
      <x:c r="D2632" s="1" t="n">
        <x:v>118.2</x:v>
      </x:c>
      <x:c r="E2632" s="1" t="n">
        <x:v>15</x:v>
      </x:c>
      <x:c r="F2632" s="1" t="n">
        <x:v>1</x:v>
      </x:c>
      <x:c r="G2632" s="1" t="n">
        <x:v>28</x:v>
      </x:c>
      <x:c r="H2632" s="1" t="n">
        <x:v>0</x:v>
      </x:c>
      <x:c r="I2632" s="1" t="n">
        <x:v>0</x:v>
      </x:c>
      <x:c r="J2632" s="1" t="n">
        <x:v>0.35</x:v>
      </x:c>
      <x:c r="K2632" s="1" t="n">
        <x:v>0</x:v>
      </x:c>
      <x:c r="L2632" s="1" t="n">
        <x:v>97.3</x:v>
      </x:c>
      <x:c r="M2632" s="1" t="n">
        <x:v>5</x:v>
      </x:c>
      <x:c r="N2632" s="1" t="n">
        <x:v>2.9</x:v>
      </x:c>
      <x:c r="O2632" s="1" t="n">
        <x:f aca="0">24*MAX(0,EOMONTH(B2632,0)-MAX(B2632,INDEX(Device_Inventory!$K$2:$K$1201,MATCH(A2632,Device_Inventory!$A$2:$A$1201,0)))+1)</x:f>
        <x:v>720</x:v>
      </x:c>
      <x:c r="P2632" s="11" t="b">
        <x:f aca="0">INDEX(Device_Inventory!$K$2:$K$1201,MATCH(A2632,Device_Inventory!$A$2:$A$1201,0))&gt;B2632</x:f>
        <x:v>0</x:v>
      </x:c>
      <x:c r="Q2632" s="1" t="str">
        <x:f aca="0">IF(D2632&gt;O2632,"Fail: operating hours exceed in-service hours",IF(D2632+M2632&gt;O2632,"Fail: operating + unavailable hours exceed in-service hours",IF(P2632,"Partial month: within in-service hours","OK")))</x:f>
        <x:v>OK</x:v>
      </x:c>
    </x:row>
    <x:row r="2633" ht="15" hidden="0" customHeight="1">
      <x:c r="A2633" s="1" t="s">
        <x:v>1121</x:v>
      </x:c>
      <x:c r="B2633" s="14" t="n">
        <x:v>46143</x:v>
      </x:c>
      <x:c r="C2633" s="1" t="n">
        <x:v>11</x:v>
      </x:c>
      <x:c r="D2633" s="1" t="n">
        <x:v>69.1</x:v>
      </x:c>
      <x:c r="E2633" s="1" t="n">
        <x:v>13</x:v>
      </x:c>
      <x:c r="F2633" s="1" t="n">
        <x:v>4</x:v>
      </x:c>
      <x:c r="G2633" s="1" t="n">
        <x:v>24</x:v>
      </x:c>
      <x:c r="H2633" s="1" t="n">
        <x:v>0</x:v>
      </x:c>
      <x:c r="I2633" s="1" t="n">
        <x:v>0</x:v>
      </x:c>
      <x:c r="J2633" s="1" t="n">
        <x:v>0.59</x:v>
      </x:c>
      <x:c r="K2633" s="1" t="n">
        <x:v>0</x:v>
      </x:c>
      <x:c r="L2633" s="1" t="n">
        <x:v>98.3</x:v>
      </x:c>
      <x:c r="M2633" s="1" t="n">
        <x:v>0</x:v>
      </x:c>
      <x:c r="N2633" s="1" t="n">
        <x:v>1.9</x:v>
      </x:c>
      <x:c r="O2633" s="1" t="n">
        <x:f aca="0">24*MAX(0,EOMONTH(B2633,0)-MAX(B2633,INDEX(Device_Inventory!$K$2:$K$1201,MATCH(A2633,Device_Inventory!$A$2:$A$1201,0)))+1)</x:f>
        <x:v>744</x:v>
      </x:c>
      <x:c r="P2633" s="11" t="b">
        <x:f aca="0">INDEX(Device_Inventory!$K$2:$K$1201,MATCH(A2633,Device_Inventory!$A$2:$A$1201,0))&gt;B2633</x:f>
        <x:v>0</x:v>
      </x:c>
      <x:c r="Q2633" s="1" t="str">
        <x:f aca="0">IF(D2633&gt;O2633,"Fail: operating hours exceed in-service hours",IF(D2633+M2633&gt;O2633,"Fail: operating + unavailable hours exceed in-service hours",IF(P2633,"Partial month: within in-service hours","OK")))</x:f>
        <x:v>OK</x:v>
      </x:c>
    </x:row>
    <x:row r="2634" ht="15" hidden="0" customHeight="1">
      <x:c r="A2634" s="1" t="s">
        <x:v>1121</x:v>
      </x:c>
      <x:c r="B2634" s="14" t="n">
        <x:v>46174</x:v>
      </x:c>
      <x:c r="C2634" s="1" t="n">
        <x:v>5</x:v>
      </x:c>
      <x:c r="D2634" s="1" t="n">
        <x:v>35.2</x:v>
      </x:c>
      <x:c r="E2634" s="1" t="n">
        <x:v>4</x:v>
      </x:c>
      <x:c r="F2634" s="1" t="n">
        <x:v>0</x:v>
      </x:c>
      <x:c r="G2634" s="1" t="n">
        <x:v>17</x:v>
      </x:c>
      <x:c r="H2634" s="1" t="n">
        <x:v>1</x:v>
      </x:c>
      <x:c r="I2634" s="1" t="n">
        <x:v>0</x:v>
      </x:c>
      <x:c r="J2634" s="1" t="n">
        <x:v>0.07</x:v>
      </x:c>
      <x:c r="K2634" s="1" t="n">
        <x:v>1</x:v>
      </x:c>
      <x:c r="L2634" s="1" t="n">
        <x:v>98.9</x:v>
      </x:c>
      <x:c r="M2634" s="1" t="n">
        <x:v>14.6</x:v>
      </x:c>
      <x:c r="N2634" s="1" t="n">
        <x:v>1.6</x:v>
      </x:c>
      <x:c r="O2634" s="1" t="n">
        <x:f aca="0">24*MAX(0,EOMONTH(B2634,0)-MAX(B2634,INDEX(Device_Inventory!$K$2:$K$1201,MATCH(A2634,Device_Inventory!$A$2:$A$1201,0)))+1)</x:f>
        <x:v>720</x:v>
      </x:c>
      <x:c r="P2634" s="11" t="b">
        <x:f aca="0">INDEX(Device_Inventory!$K$2:$K$1201,MATCH(A2634,Device_Inventory!$A$2:$A$1201,0))&gt;B2634</x:f>
        <x:v>0</x:v>
      </x:c>
      <x:c r="Q2634" s="1" t="str">
        <x:f aca="0">IF(D2634&gt;O2634,"Fail: operating hours exceed in-service hours",IF(D2634+M2634&gt;O2634,"Fail: operating + unavailable hours exceed in-service hours",IF(P2634,"Partial month: within in-service hours","OK")))</x:f>
        <x:v>OK</x:v>
      </x:c>
    </x:row>
    <x:row r="2635" ht="15" hidden="0" customHeight="1">
      <x:c r="A2635" s="1" t="s">
        <x:v>1121</x:v>
      </x:c>
      <x:c r="B2635" s="14" t="n">
        <x:v>46204</x:v>
      </x:c>
      <x:c r="C2635" s="1" t="n">
        <x:v>31.1</x:v>
      </x:c>
      <x:c r="D2635" s="1" t="n">
        <x:v>219.4</x:v>
      </x:c>
      <x:c r="E2635" s="1" t="n">
        <x:v>8</x:v>
      </x:c>
      <x:c r="F2635" s="1" t="n">
        <x:v>1</x:v>
      </x:c>
      <x:c r="G2635" s="1" t="n">
        <x:v>20</x:v>
      </x:c>
      <x:c r="H2635" s="1" t="n">
        <x:v>0</x:v>
      </x:c>
      <x:c r="I2635" s="1" t="n">
        <x:v>2</x:v>
      </x:c>
      <x:c r="J2635" s="1" t="n">
        <x:v>0.3</x:v>
      </x:c>
      <x:c r="K2635" s="1" t="n">
        <x:v>0</x:v>
      </x:c>
      <x:c r="L2635" s="1" t="n">
        <x:v>95.6</x:v>
      </x:c>
      <x:c r="M2635" s="1" t="n">
        <x:v>5.8</x:v>
      </x:c>
      <x:c r="N2635" s="1" t="n">
        <x:v>6.2</x:v>
      </x:c>
      <x:c r="O2635" s="1" t="n">
        <x:f aca="0">24*MAX(0,EOMONTH(B2635,0)-MAX(B2635,INDEX(Device_Inventory!$K$2:$K$1201,MATCH(A2635,Device_Inventory!$A$2:$A$1201,0)))+1)</x:f>
        <x:v>744</x:v>
      </x:c>
      <x:c r="P2635" s="11" t="b">
        <x:f aca="0">INDEX(Device_Inventory!$K$2:$K$1201,MATCH(A2635,Device_Inventory!$A$2:$A$1201,0))&gt;B2635</x:f>
        <x:v>0</x:v>
      </x:c>
      <x:c r="Q2635" s="1" t="str">
        <x:f aca="0">IF(D2635&gt;O2635,"Fail: operating hours exceed in-service hours",IF(D2635+M2635&gt;O2635,"Fail: operating + unavailable hours exceed in-service hours",IF(P2635,"Partial month: within in-service hours","OK")))</x:f>
        <x:v>OK</x:v>
      </x:c>
    </x:row>
    <x:row r="2636" ht="15" hidden="0" customHeight="1">
      <x:c r="A2636" s="1" t="s">
        <x:v>3112</x:v>
      </x:c>
      <x:c r="B2636" s="14" t="n">
        <x:v>46054</x:v>
      </x:c>
      <x:c r="C2636" s="1" t="n">
        <x:v>67.1</x:v>
      </x:c>
      <x:c r="D2636" s="1" t="n">
        <x:v>379.7</x:v>
      </x:c>
      <x:c r="E2636" s="1" t="n">
        <x:v>31</x:v>
      </x:c>
      <x:c r="F2636" s="1" t="n">
        <x:v>5</x:v>
      </x:c>
      <x:c r="G2636" s="1" t="n">
        <x:v>31</x:v>
      </x:c>
      <x:c r="H2636" s="1" t="n">
        <x:v>2</x:v>
      </x:c>
      <x:c r="I2636" s="1" t="n">
        <x:v>2</x:v>
      </x:c>
      <x:c r="J2636" s="1" t="n">
        <x:v>1.44</x:v>
      </x:c>
      <x:c r="K2636" s="1" t="n">
        <x:v>0</x:v>
      </x:c>
      <x:c r="L2636" s="1" t="n">
        <x:v>97</x:v>
      </x:c>
      <x:c r="M2636" s="1" t="n">
        <x:v>10.1</x:v>
      </x:c>
      <x:c r="N2636" s="1" t="n">
        <x:v>11.8</x:v>
      </x:c>
      <x:c r="O2636" s="1" t="n">
        <x:f aca="0">24*MAX(0,EOMONTH(B2636,0)-MAX(B2636,INDEX(Device_Inventory!$K$2:$K$1201,MATCH(A2636,Device_Inventory!$A$2:$A$1201,0)))+1)</x:f>
        <x:v>672</x:v>
      </x:c>
      <x:c r="P2636" s="11" t="b">
        <x:f aca="0">INDEX(Device_Inventory!$K$2:$K$1201,MATCH(A2636,Device_Inventory!$A$2:$A$1201,0))&gt;B2636</x:f>
        <x:v>0</x:v>
      </x:c>
      <x:c r="Q2636" s="1" t="str">
        <x:f aca="0">IF(D2636&gt;O2636,"Fail: operating hours exceed in-service hours",IF(D2636+M2636&gt;O2636,"Fail: operating + unavailable hours exceed in-service hours",IF(P2636,"Partial month: within in-service hours","OK")))</x:f>
        <x:v>OK</x:v>
      </x:c>
    </x:row>
    <x:row r="2637" ht="15" hidden="0" customHeight="1">
      <x:c r="A2637" s="1" t="s">
        <x:v>3112</x:v>
      </x:c>
      <x:c r="B2637" s="14" t="n">
        <x:v>46082</x:v>
      </x:c>
      <x:c r="C2637" s="1" t="n">
        <x:v>98</x:v>
      </x:c>
      <x:c r="D2637" s="1" t="n">
        <x:v>687.2</x:v>
      </x:c>
      <x:c r="E2637" s="1" t="n">
        <x:v>38</x:v>
      </x:c>
      <x:c r="F2637" s="1" t="n">
        <x:v>2</x:v>
      </x:c>
      <x:c r="G2637" s="1" t="n">
        <x:v>42</x:v>
      </x:c>
      <x:c r="H2637" s="1" t="n">
        <x:v>3</x:v>
      </x:c>
      <x:c r="I2637" s="1" t="n">
        <x:v>4</x:v>
      </x:c>
      <x:c r="J2637" s="1" t="n">
        <x:v>1.78</x:v>
      </x:c>
      <x:c r="K2637" s="1" t="n">
        <x:v>1</x:v>
      </x:c>
      <x:c r="L2637" s="1" t="n">
        <x:v>98.9</x:v>
      </x:c>
      <x:c r="M2637" s="1" t="n">
        <x:v>12</x:v>
      </x:c>
      <x:c r="N2637" s="1" t="n">
        <x:v>26.4</x:v>
      </x:c>
      <x:c r="O2637" s="1" t="n">
        <x:f aca="0">24*MAX(0,EOMONTH(B2637,0)-MAX(B2637,INDEX(Device_Inventory!$K$2:$K$1201,MATCH(A2637,Device_Inventory!$A$2:$A$1201,0)))+1)</x:f>
        <x:v>744</x:v>
      </x:c>
      <x:c r="P2637" s="11" t="b">
        <x:f aca="0">INDEX(Device_Inventory!$K$2:$K$1201,MATCH(A2637,Device_Inventory!$A$2:$A$1201,0))&gt;B2637</x:f>
        <x:v>0</x:v>
      </x:c>
      <x:c r="Q2637" s="1" t="str">
        <x:f aca="0">IF(D2637&gt;O2637,"Fail: operating hours exceed in-service hours",IF(D2637+M2637&gt;O2637,"Fail: operating + unavailable hours exceed in-service hours",IF(P2637,"Partial month: within in-service hours","OK")))</x:f>
        <x:v>OK</x:v>
      </x:c>
    </x:row>
    <x:row r="2638" ht="15" hidden="0" customHeight="1">
      <x:c r="A2638" s="1" t="s">
        <x:v>3112</x:v>
      </x:c>
      <x:c r="B2638" s="14" t="n">
        <x:v>46113</x:v>
      </x:c>
      <x:c r="C2638" s="1" t="n">
        <x:v>70.3</x:v>
      </x:c>
      <x:c r="D2638" s="1" t="n">
        <x:v>392.6</x:v>
      </x:c>
      <x:c r="E2638" s="1" t="n">
        <x:v>32</x:v>
      </x:c>
      <x:c r="F2638" s="1" t="n">
        <x:v>6</x:v>
      </x:c>
      <x:c r="G2638" s="1" t="n">
        <x:v>45</x:v>
      </x:c>
      <x:c r="H2638" s="1" t="n">
        <x:v>1</x:v>
      </x:c>
      <x:c r="I2638" s="1" t="n">
        <x:v>1</x:v>
      </x:c>
      <x:c r="J2638" s="1" t="n">
        <x:v>1.47</x:v>
      </x:c>
      <x:c r="K2638" s="1" t="n">
        <x:v>0</x:v>
      </x:c>
      <x:c r="L2638" s="1" t="n">
        <x:v>94.1</x:v>
      </x:c>
      <x:c r="M2638" s="1" t="n">
        <x:v>10.8</x:v>
      </x:c>
      <x:c r="N2638" s="1" t="n">
        <x:v>9.4</x:v>
      </x:c>
      <x:c r="O2638" s="1" t="n">
        <x:f aca="0">24*MAX(0,EOMONTH(B2638,0)-MAX(B2638,INDEX(Device_Inventory!$K$2:$K$1201,MATCH(A2638,Device_Inventory!$A$2:$A$1201,0)))+1)</x:f>
        <x:v>720</x:v>
      </x:c>
      <x:c r="P2638" s="11" t="b">
        <x:f aca="0">INDEX(Device_Inventory!$K$2:$K$1201,MATCH(A2638,Device_Inventory!$A$2:$A$1201,0))&gt;B2638</x:f>
        <x:v>0</x:v>
      </x:c>
      <x:c r="Q2638" s="1" t="str">
        <x:f aca="0">IF(D2638&gt;O2638,"Fail: operating hours exceed in-service hours",IF(D2638+M2638&gt;O2638,"Fail: operating + unavailable hours exceed in-service hours",IF(P2638,"Partial month: within in-service hours","OK")))</x:f>
        <x:v>OK</x:v>
      </x:c>
    </x:row>
    <x:row r="2639" ht="15" hidden="0" customHeight="1">
      <x:c r="A2639" s="1" t="s">
        <x:v>3112</x:v>
      </x:c>
      <x:c r="B2639" s="14" t="n">
        <x:v>46143</x:v>
      </x:c>
      <x:c r="C2639" s="1" t="n">
        <x:v>43</x:v>
      </x:c>
      <x:c r="D2639" s="1" t="n">
        <x:v>263.4</x:v>
      </x:c>
      <x:c r="E2639" s="1" t="n">
        <x:v>29</x:v>
      </x:c>
      <x:c r="F2639" s="1" t="n">
        <x:v>1</x:v>
      </x:c>
      <x:c r="G2639" s="1" t="n">
        <x:v>38</x:v>
      </x:c>
      <x:c r="H2639" s="1" t="n">
        <x:v>3</x:v>
      </x:c>
      <x:c r="I2639" s="1" t="n">
        <x:v>0</x:v>
      </x:c>
      <x:c r="J2639" s="1" t="n">
        <x:v>1.04</x:v>
      </x:c>
      <x:c r="K2639" s="1" t="n">
        <x:v>0</x:v>
      </x:c>
      <x:c r="L2639" s="1" t="n">
        <x:v>95</x:v>
      </x:c>
      <x:c r="M2639" s="1" t="n">
        <x:v>9.2</x:v>
      </x:c>
      <x:c r="N2639" s="1" t="n">
        <x:v>11.8</x:v>
      </x:c>
      <x:c r="O2639" s="1" t="n">
        <x:f aca="0">24*MAX(0,EOMONTH(B2639,0)-MAX(B2639,INDEX(Device_Inventory!$K$2:$K$1201,MATCH(A2639,Device_Inventory!$A$2:$A$1201,0)))+1)</x:f>
        <x:v>744</x:v>
      </x:c>
      <x:c r="P2639" s="11" t="b">
        <x:f aca="0">INDEX(Device_Inventory!$K$2:$K$1201,MATCH(A2639,Device_Inventory!$A$2:$A$1201,0))&gt;B2639</x:f>
        <x:v>0</x:v>
      </x:c>
      <x:c r="Q2639" s="1" t="str">
        <x:f aca="0">IF(D2639&gt;O2639,"Fail: operating hours exceed in-service hours",IF(D2639+M2639&gt;O2639,"Fail: operating + unavailable hours exceed in-service hours",IF(P2639,"Partial month: within in-service hours","OK")))</x:f>
        <x:v>OK</x:v>
      </x:c>
    </x:row>
    <x:row r="2640" ht="15" hidden="0" customHeight="1">
      <x:c r="A2640" s="1" t="s">
        <x:v>3112</x:v>
      </x:c>
      <x:c r="B2640" s="14" t="n">
        <x:v>46174</x:v>
      </x:c>
      <x:c r="C2640" s="1" t="n">
        <x:v>87.2</x:v>
      </x:c>
      <x:c r="D2640" s="1" t="n">
        <x:v>613.3</x:v>
      </x:c>
      <x:c r="E2640" s="1" t="n">
        <x:v>33</x:v>
      </x:c>
      <x:c r="F2640" s="1" t="n">
        <x:v>3</x:v>
      </x:c>
      <x:c r="G2640" s="1" t="n">
        <x:v>32</x:v>
      </x:c>
      <x:c r="H2640" s="1" t="n">
        <x:v>2</x:v>
      </x:c>
      <x:c r="I2640" s="1" t="n">
        <x:v>2</x:v>
      </x:c>
      <x:c r="J2640" s="1" t="n">
        <x:v>1.15</x:v>
      </x:c>
      <x:c r="K2640" s="1" t="n">
        <x:v>0</x:v>
      </x:c>
      <x:c r="L2640" s="1" t="n">
        <x:v>98.3</x:v>
      </x:c>
      <x:c r="M2640" s="1" t="n">
        <x:v>13.8</x:v>
      </x:c>
      <x:c r="N2640" s="1" t="n">
        <x:v>18.9</x:v>
      </x:c>
      <x:c r="O2640" s="1" t="n">
        <x:f aca="0">24*MAX(0,EOMONTH(B2640,0)-MAX(B2640,INDEX(Device_Inventory!$K$2:$K$1201,MATCH(A2640,Device_Inventory!$A$2:$A$1201,0)))+1)</x:f>
        <x:v>720</x:v>
      </x:c>
      <x:c r="P2640" s="11" t="b">
        <x:f aca="0">INDEX(Device_Inventory!$K$2:$K$1201,MATCH(A2640,Device_Inventory!$A$2:$A$1201,0))&gt;B2640</x:f>
        <x:v>0</x:v>
      </x:c>
      <x:c r="Q2640" s="1" t="str">
        <x:f aca="0">IF(D2640&gt;O2640,"Fail: operating hours exceed in-service hours",IF(D2640+M2640&gt;O2640,"Fail: operating + unavailable hours exceed in-service hours",IF(P2640,"Partial month: within in-service hours","OK")))</x:f>
        <x:v>OK</x:v>
      </x:c>
    </x:row>
    <x:row r="2641" ht="15" hidden="0" customHeight="1">
      <x:c r="A2641" s="1" t="s">
        <x:v>3112</x:v>
      </x:c>
      <x:c r="B2641" s="14" t="n">
        <x:v>46204</x:v>
      </x:c>
      <x:c r="C2641" s="1" t="n">
        <x:v>81.2</x:v>
      </x:c>
      <x:c r="D2641" s="1" t="n">
        <x:v>460.6</x:v>
      </x:c>
      <x:c r="E2641" s="1" t="n">
        <x:v>36</x:v>
      </x:c>
      <x:c r="F2641" s="1" t="n">
        <x:v>4</x:v>
      </x:c>
      <x:c r="G2641" s="1" t="n">
        <x:v>50</x:v>
      </x:c>
      <x:c r="H2641" s="1" t="n">
        <x:v>1</x:v>
      </x:c>
      <x:c r="I2641" s="1" t="n">
        <x:v>1</x:v>
      </x:c>
      <x:c r="J2641" s="1" t="n">
        <x:v>2.05</x:v>
      </x:c>
      <x:c r="K2641" s="1" t="n">
        <x:v>1</x:v>
      </x:c>
      <x:c r="L2641" s="1" t="n">
        <x:v>98.8</x:v>
      </x:c>
      <x:c r="M2641" s="1" t="n">
        <x:v>6.6</x:v>
      </x:c>
      <x:c r="N2641" s="1" t="n">
        <x:v>8.6</x:v>
      </x:c>
      <x:c r="O2641" s="1" t="n">
        <x:f aca="0">24*MAX(0,EOMONTH(B2641,0)-MAX(B2641,INDEX(Device_Inventory!$K$2:$K$1201,MATCH(A2641,Device_Inventory!$A$2:$A$1201,0)))+1)</x:f>
        <x:v>744</x:v>
      </x:c>
      <x:c r="P2641" s="11" t="b">
        <x:f aca="0">INDEX(Device_Inventory!$K$2:$K$1201,MATCH(A2641,Device_Inventory!$A$2:$A$1201,0))&gt;B2641</x:f>
        <x:v>0</x:v>
      </x:c>
      <x:c r="Q2641" s="1" t="str">
        <x:f aca="0">IF(D2641&gt;O2641,"Fail: operating hours exceed in-service hours",IF(D2641+M2641&gt;O2641,"Fail: operating + unavailable hours exceed in-service hours",IF(P2641,"Partial month: within in-service hours","OK")))</x:f>
        <x:v>OK</x:v>
      </x:c>
    </x:row>
    <x:row r="2642" ht="15" hidden="0" customHeight="1">
      <x:c r="A2642" s="1" t="s">
        <x:v>3115</x:v>
      </x:c>
      <x:c r="B2642" s="14" t="n">
        <x:v>46054</x:v>
      </x:c>
      <x:c r="C2642" s="1" t="n">
        <x:v>54.3</x:v>
      </x:c>
      <x:c r="D2642" s="1" t="n">
        <x:v>312.1</x:v>
      </x:c>
      <x:c r="E2642" s="1" t="n">
        <x:v>13</x:v>
      </x:c>
      <x:c r="F2642" s="1" t="n">
        <x:v>3</x:v>
      </x:c>
      <x:c r="G2642" s="1" t="n">
        <x:v>34</x:v>
      </x:c>
      <x:c r="H2642" s="1" t="n">
        <x:v>1</x:v>
      </x:c>
      <x:c r="I2642" s="1" t="n">
        <x:v>1</x:v>
      </x:c>
      <x:c r="J2642" s="1" t="n">
        <x:v>0.8</x:v>
      </x:c>
      <x:c r="K2642" s="1" t="n">
        <x:v>1</x:v>
      </x:c>
      <x:c r="L2642" s="1" t="n">
        <x:v>95.4</x:v>
      </x:c>
      <x:c r="M2642" s="1" t="n">
        <x:v>0.2</x:v>
      </x:c>
      <x:c r="N2642" s="1" t="n">
        <x:v>7.1</x:v>
      </x:c>
      <x:c r="O2642" s="1" t="n">
        <x:f aca="0">24*MAX(0,EOMONTH(B2642,0)-MAX(B2642,INDEX(Device_Inventory!$K$2:$K$1201,MATCH(A2642,Device_Inventory!$A$2:$A$1201,0)))+1)</x:f>
        <x:v>672</x:v>
      </x:c>
      <x:c r="P2642" s="11" t="b">
        <x:f aca="0">INDEX(Device_Inventory!$K$2:$K$1201,MATCH(A2642,Device_Inventory!$A$2:$A$1201,0))&gt;B2642</x:f>
        <x:v>0</x:v>
      </x:c>
      <x:c r="Q2642" s="1" t="str">
        <x:f aca="0">IF(D2642&gt;O2642,"Fail: operating hours exceed in-service hours",IF(D2642+M2642&gt;O2642,"Fail: operating + unavailable hours exceed in-service hours",IF(P2642,"Partial month: within in-service hours","OK")))</x:f>
        <x:v>OK</x:v>
      </x:c>
    </x:row>
    <x:row r="2643" ht="15" hidden="0" customHeight="1">
      <x:c r="A2643" s="1" t="s">
        <x:v>3115</x:v>
      </x:c>
      <x:c r="B2643" s="14" t="n">
        <x:v>46082</x:v>
      </x:c>
      <x:c r="C2643" s="1" t="n">
        <x:v>46.4</x:v>
      </x:c>
      <x:c r="D2643" s="1" t="n">
        <x:v>314.6</x:v>
      </x:c>
      <x:c r="E2643" s="1" t="n">
        <x:v>11</x:v>
      </x:c>
      <x:c r="F2643" s="1" t="n">
        <x:v>0</x:v>
      </x:c>
      <x:c r="G2643" s="1" t="n">
        <x:v>31</x:v>
      </x:c>
      <x:c r="H2643" s="1" t="n">
        <x:v>0</x:v>
      </x:c>
      <x:c r="I2643" s="1" t="n">
        <x:v>1</x:v>
      </x:c>
      <x:c r="J2643" s="1" t="n">
        <x:v>0.64</x:v>
      </x:c>
      <x:c r="K2643" s="1" t="n">
        <x:v>0</x:v>
      </x:c>
      <x:c r="L2643" s="1" t="n">
        <x:v>96</x:v>
      </x:c>
      <x:c r="M2643" s="1" t="n">
        <x:v>7.5</x:v>
      </x:c>
      <x:c r="N2643" s="1" t="n">
        <x:v>14</x:v>
      </x:c>
      <x:c r="O2643" s="1" t="n">
        <x:f aca="0">24*MAX(0,EOMONTH(B2643,0)-MAX(B2643,INDEX(Device_Inventory!$K$2:$K$1201,MATCH(A2643,Device_Inventory!$A$2:$A$1201,0)))+1)</x:f>
        <x:v>744</x:v>
      </x:c>
      <x:c r="P2643" s="11" t="b">
        <x:f aca="0">INDEX(Device_Inventory!$K$2:$K$1201,MATCH(A2643,Device_Inventory!$A$2:$A$1201,0))&gt;B2643</x:f>
        <x:v>0</x:v>
      </x:c>
      <x:c r="Q2643" s="1" t="str">
        <x:f aca="0">IF(D2643&gt;O2643,"Fail: operating hours exceed in-service hours",IF(D2643+M2643&gt;O2643,"Fail: operating + unavailable hours exceed in-service hours",IF(P2643,"Partial month: within in-service hours","OK")))</x:f>
        <x:v>OK</x:v>
      </x:c>
    </x:row>
    <x:row r="2644" ht="15" hidden="0" customHeight="1">
      <x:c r="A2644" s="1" t="s">
        <x:v>3115</x:v>
      </x:c>
      <x:c r="B2644" s="14" t="n">
        <x:v>46113</x:v>
      </x:c>
      <x:c r="C2644" s="1" t="n">
        <x:v>63.2</x:v>
      </x:c>
      <x:c r="D2644" s="1" t="n">
        <x:v>356.2</x:v>
      </x:c>
      <x:c r="E2644" s="1" t="n">
        <x:v>16</x:v>
      </x:c>
      <x:c r="F2644" s="1" t="n">
        <x:v>1</x:v>
      </x:c>
      <x:c r="G2644" s="1" t="n">
        <x:v>51</x:v>
      </x:c>
      <x:c r="H2644" s="1" t="n">
        <x:v>0</x:v>
      </x:c>
      <x:c r="I2644" s="1" t="n">
        <x:v>1</x:v>
      </x:c>
      <x:c r="J2644" s="1" t="n">
        <x:v>0.05</x:v>
      </x:c>
      <x:c r="K2644" s="1" t="n">
        <x:v>1</x:v>
      </x:c>
      <x:c r="L2644" s="1" t="n">
        <x:v>92.9</x:v>
      </x:c>
      <x:c r="M2644" s="1" t="n">
        <x:v>3.1</x:v>
      </x:c>
      <x:c r="N2644" s="1" t="n">
        <x:v>7.9</x:v>
      </x:c>
      <x:c r="O2644" s="1" t="n">
        <x:f aca="0">24*MAX(0,EOMONTH(B2644,0)-MAX(B2644,INDEX(Device_Inventory!$K$2:$K$1201,MATCH(A2644,Device_Inventory!$A$2:$A$1201,0)))+1)</x:f>
        <x:v>720</x:v>
      </x:c>
      <x:c r="P2644" s="11" t="b">
        <x:f aca="0">INDEX(Device_Inventory!$K$2:$K$1201,MATCH(A2644,Device_Inventory!$A$2:$A$1201,0))&gt;B2644</x:f>
        <x:v>0</x:v>
      </x:c>
      <x:c r="Q2644" s="1" t="str">
        <x:f aca="0">IF(D2644&gt;O2644,"Fail: operating hours exceed in-service hours",IF(D2644+M2644&gt;O2644,"Fail: operating + unavailable hours exceed in-service hours",IF(P2644,"Partial month: within in-service hours","OK")))</x:f>
        <x:v>OK</x:v>
      </x:c>
    </x:row>
    <x:row r="2645" ht="15" hidden="0" customHeight="1">
      <x:c r="A2645" s="1" t="s">
        <x:v>3115</x:v>
      </x:c>
      <x:c r="B2645" s="14" t="n">
        <x:v>46143</x:v>
      </x:c>
      <x:c r="C2645" s="1" t="n">
        <x:v>52.5</x:v>
      </x:c>
      <x:c r="D2645" s="1" t="n">
        <x:v>365.1</x:v>
      </x:c>
      <x:c r="E2645" s="1" t="n">
        <x:v>13</x:v>
      </x:c>
      <x:c r="F2645" s="1" t="n">
        <x:v>1</x:v>
      </x:c>
      <x:c r="G2645" s="1" t="n">
        <x:v>40</x:v>
      </x:c>
      <x:c r="H2645" s="1" t="n">
        <x:v>0</x:v>
      </x:c>
      <x:c r="I2645" s="1" t="n">
        <x:v>2</x:v>
      </x:c>
      <x:c r="J2645" s="1" t="n">
        <x:v>0.59</x:v>
      </x:c>
      <x:c r="K2645" s="1" t="n">
        <x:v>1</x:v>
      </x:c>
      <x:c r="L2645" s="1" t="n">
        <x:v>94.5</x:v>
      </x:c>
      <x:c r="M2645" s="1" t="n">
        <x:v>2.1</x:v>
      </x:c>
      <x:c r="N2645" s="1" t="n">
        <x:v>12.1</x:v>
      </x:c>
      <x:c r="O2645" s="1" t="n">
        <x:f aca="0">24*MAX(0,EOMONTH(B2645,0)-MAX(B2645,INDEX(Device_Inventory!$K$2:$K$1201,MATCH(A2645,Device_Inventory!$A$2:$A$1201,0)))+1)</x:f>
        <x:v>744</x:v>
      </x:c>
      <x:c r="P2645" s="11" t="b">
        <x:f aca="0">INDEX(Device_Inventory!$K$2:$K$1201,MATCH(A2645,Device_Inventory!$A$2:$A$1201,0))&gt;B2645</x:f>
        <x:v>0</x:v>
      </x:c>
      <x:c r="Q2645" s="1" t="str">
        <x:f aca="0">IF(D2645&gt;O2645,"Fail: operating hours exceed in-service hours",IF(D2645+M2645&gt;O2645,"Fail: operating + unavailable hours exceed in-service hours",IF(P2645,"Partial month: within in-service hours","OK")))</x:f>
        <x:v>OK</x:v>
      </x:c>
    </x:row>
    <x:row r="2646" ht="15" hidden="0" customHeight="1">
      <x:c r="A2646" s="1" t="s">
        <x:v>3115</x:v>
      </x:c>
      <x:c r="B2646" s="14" t="n">
        <x:v>46174</x:v>
      </x:c>
      <x:c r="C2646" s="1" t="n">
        <x:v>52.4</x:v>
      </x:c>
      <x:c r="D2646" s="1" t="n">
        <x:v>342.2</x:v>
      </x:c>
      <x:c r="E2646" s="1" t="n">
        <x:v>20</x:v>
      </x:c>
      <x:c r="F2646" s="1" t="n">
        <x:v>1</x:v>
      </x:c>
      <x:c r="G2646" s="1" t="n">
        <x:v>50</x:v>
      </x:c>
      <x:c r="H2646" s="1" t="n">
        <x:v>2</x:v>
      </x:c>
      <x:c r="I2646" s="1" t="n">
        <x:v>3</x:v>
      </x:c>
      <x:c r="J2646" s="1" t="n">
        <x:v>0.33</x:v>
      </x:c>
      <x:c r="K2646" s="1" t="n">
        <x:v>1</x:v>
      </x:c>
      <x:c r="L2646" s="1" t="n">
        <x:v>90.2</x:v>
      </x:c>
      <x:c r="M2646" s="1" t="n">
        <x:v>11.9</x:v>
      </x:c>
      <x:c r="N2646" s="1" t="n">
        <x:v>16.6</x:v>
      </x:c>
      <x:c r="O2646" s="1" t="n">
        <x:f aca="0">24*MAX(0,EOMONTH(B2646,0)-MAX(B2646,INDEX(Device_Inventory!$K$2:$K$1201,MATCH(A2646,Device_Inventory!$A$2:$A$1201,0)))+1)</x:f>
        <x:v>720</x:v>
      </x:c>
      <x:c r="P2646" s="11" t="b">
        <x:f aca="0">INDEX(Device_Inventory!$K$2:$K$1201,MATCH(A2646,Device_Inventory!$A$2:$A$1201,0))&gt;B2646</x:f>
        <x:v>0</x:v>
      </x:c>
      <x:c r="Q2646" s="1" t="str">
        <x:f aca="0">IF(D2646&gt;O2646,"Fail: operating hours exceed in-service hours",IF(D2646+M2646&gt;O2646,"Fail: operating + unavailable hours exceed in-service hours",IF(P2646,"Partial month: within in-service hours","OK")))</x:f>
        <x:v>OK</x:v>
      </x:c>
    </x:row>
    <x:row r="2647" ht="15" hidden="0" customHeight="1">
      <x:c r="A2647" s="1" t="s">
        <x:v>3115</x:v>
      </x:c>
      <x:c r="B2647" s="14" t="n">
        <x:v>46204</x:v>
      </x:c>
      <x:c r="C2647" s="1" t="n">
        <x:v>52</x:v>
      </x:c>
      <x:c r="D2647" s="1" t="n">
        <x:v>321.6</x:v>
      </x:c>
      <x:c r="E2647" s="1" t="n">
        <x:v>33</x:v>
      </x:c>
      <x:c r="F2647" s="1" t="n">
        <x:v>2</x:v>
      </x:c>
      <x:c r="G2647" s="1" t="n">
        <x:v>43</x:v>
      </x:c>
      <x:c r="H2647" s="1" t="n">
        <x:v>1</x:v>
      </x:c>
      <x:c r="I2647" s="1" t="n">
        <x:v>3</x:v>
      </x:c>
      <x:c r="J2647" s="1" t="n">
        <x:v>0.35</x:v>
      </x:c>
      <x:c r="K2647" s="1" t="n">
        <x:v>0</x:v>
      </x:c>
      <x:c r="L2647" s="1" t="n">
        <x:v>95</x:v>
      </x:c>
      <x:c r="M2647" s="1" t="n">
        <x:v>2.9</x:v>
      </x:c>
      <x:c r="N2647" s="1" t="n">
        <x:v>13.6</x:v>
      </x:c>
      <x:c r="O2647" s="1" t="n">
        <x:f aca="0">24*MAX(0,EOMONTH(B2647,0)-MAX(B2647,INDEX(Device_Inventory!$K$2:$K$1201,MATCH(A2647,Device_Inventory!$A$2:$A$1201,0)))+1)</x:f>
        <x:v>744</x:v>
      </x:c>
      <x:c r="P2647" s="11" t="b">
        <x:f aca="0">INDEX(Device_Inventory!$K$2:$K$1201,MATCH(A2647,Device_Inventory!$A$2:$A$1201,0))&gt;B2647</x:f>
        <x:v>0</x:v>
      </x:c>
      <x:c r="Q2647" s="1" t="str">
        <x:f aca="0">IF(D2647&gt;O2647,"Fail: operating hours exceed in-service hours",IF(D2647+M2647&gt;O2647,"Fail: operating + unavailable hours exceed in-service hours",IF(P2647,"Partial month: within in-service hours","OK")))</x:f>
        <x:v>OK</x:v>
      </x:c>
    </x:row>
    <x:row r="2648" ht="15" hidden="0" customHeight="1">
      <x:c r="A2648" s="1" t="s">
        <x:v>1123</x:v>
      </x:c>
      <x:c r="B2648" s="14" t="n">
        <x:v>46054</x:v>
      </x:c>
      <x:c r="C2648" s="1" t="n">
        <x:v>76.6</x:v>
      </x:c>
      <x:c r="D2648" s="1" t="n">
        <x:v>422.4</x:v>
      </x:c>
      <x:c r="E2648" s="1" t="n">
        <x:v>23</x:v>
      </x:c>
      <x:c r="F2648" s="1" t="n">
        <x:v>0</x:v>
      </x:c>
      <x:c r="G2648" s="1" t="n">
        <x:v>55</x:v>
      </x:c>
      <x:c r="H2648" s="1" t="n">
        <x:v>0</x:v>
      </x:c>
      <x:c r="I2648" s="1" t="n">
        <x:v>4</x:v>
      </x:c>
      <x:c r="J2648" s="1" t="n">
        <x:v>0.69</x:v>
      </x:c>
      <x:c r="K2648" s="1" t="n">
        <x:v>0</x:v>
      </x:c>
      <x:c r="L2648" s="1" t="n">
        <x:v>94.2</x:v>
      </x:c>
      <x:c r="M2648" s="1" t="n">
        <x:v>5.3</x:v>
      </x:c>
      <x:c r="N2648" s="1" t="n">
        <x:v>15</x:v>
      </x:c>
      <x:c r="O2648" s="1" t="n">
        <x:f aca="0">24*MAX(0,EOMONTH(B2648,0)-MAX(B2648,INDEX(Device_Inventory!$K$2:$K$1201,MATCH(A2648,Device_Inventory!$A$2:$A$1201,0)))+1)</x:f>
        <x:v>672</x:v>
      </x:c>
      <x:c r="P2648" s="11" t="b">
        <x:f aca="0">INDEX(Device_Inventory!$K$2:$K$1201,MATCH(A2648,Device_Inventory!$A$2:$A$1201,0))&gt;B2648</x:f>
        <x:v>0</x:v>
      </x:c>
      <x:c r="Q2648" s="1" t="str">
        <x:f aca="0">IF(D2648&gt;O2648,"Fail: operating hours exceed in-service hours",IF(D2648+M2648&gt;O2648,"Fail: operating + unavailable hours exceed in-service hours",IF(P2648,"Partial month: within in-service hours","OK")))</x:f>
        <x:v>OK</x:v>
      </x:c>
    </x:row>
    <x:row r="2649" ht="15" hidden="0" customHeight="1">
      <x:c r="A2649" s="1" t="s">
        <x:v>1123</x:v>
      </x:c>
      <x:c r="B2649" s="14" t="n">
        <x:v>46082</x:v>
      </x:c>
      <x:c r="C2649" s="1" t="n">
        <x:v>64.9</x:v>
      </x:c>
      <x:c r="D2649" s="1" t="n">
        <x:v>425.6</x:v>
      </x:c>
      <x:c r="E2649" s="1" t="n">
        <x:v>14</x:v>
      </x:c>
      <x:c r="F2649" s="1" t="n">
        <x:v>1</x:v>
      </x:c>
      <x:c r="G2649" s="1" t="n">
        <x:v>34</x:v>
      </x:c>
      <x:c r="H2649" s="1" t="n">
        <x:v>0</x:v>
      </x:c>
      <x:c r="I2649" s="1" t="n">
        <x:v>2</x:v>
      </x:c>
      <x:c r="J2649" s="1" t="n">
        <x:v>0.07</x:v>
      </x:c>
      <x:c r="K2649" s="1" t="n">
        <x:v>0</x:v>
      </x:c>
      <x:c r="L2649" s="1" t="n">
        <x:v>98.1</x:v>
      </x:c>
      <x:c r="M2649" s="1" t="n">
        <x:v>0</x:v>
      </x:c>
      <x:c r="N2649" s="1" t="n">
        <x:v>15.9</x:v>
      </x:c>
      <x:c r="O2649" s="1" t="n">
        <x:f aca="0">24*MAX(0,EOMONTH(B2649,0)-MAX(B2649,INDEX(Device_Inventory!$K$2:$K$1201,MATCH(A2649,Device_Inventory!$A$2:$A$1201,0)))+1)</x:f>
        <x:v>744</x:v>
      </x:c>
      <x:c r="P2649" s="11" t="b">
        <x:f aca="0">INDEX(Device_Inventory!$K$2:$K$1201,MATCH(A2649,Device_Inventory!$A$2:$A$1201,0))&gt;B2649</x:f>
        <x:v>0</x:v>
      </x:c>
      <x:c r="Q2649" s="1" t="str">
        <x:f aca="0">IF(D2649&gt;O2649,"Fail: operating hours exceed in-service hours",IF(D2649+M2649&gt;O2649,"Fail: operating + unavailable hours exceed in-service hours",IF(P2649,"Partial month: within in-service hours","OK")))</x:f>
        <x:v>OK</x:v>
      </x:c>
    </x:row>
    <x:row r="2650" ht="15" hidden="0" customHeight="1">
      <x:c r="A2650" s="1" t="s">
        <x:v>1123</x:v>
      </x:c>
      <x:c r="B2650" s="14" t="n">
        <x:v>46113</x:v>
      </x:c>
      <x:c r="C2650" s="1" t="n">
        <x:v>64.6</x:v>
      </x:c>
      <x:c r="D2650" s="1" t="n">
        <x:v>404.4</x:v>
      </x:c>
      <x:c r="E2650" s="1" t="n">
        <x:v>25</x:v>
      </x:c>
      <x:c r="F2650" s="1" t="n">
        <x:v>1</x:v>
      </x:c>
      <x:c r="G2650" s="1" t="n">
        <x:v>29</x:v>
      </x:c>
      <x:c r="H2650" s="1" t="n">
        <x:v>1</x:v>
      </x:c>
      <x:c r="I2650" s="1" t="n">
        <x:v>1</x:v>
      </x:c>
      <x:c r="J2650" s="1" t="n">
        <x:v>0.19</x:v>
      </x:c>
      <x:c r="K2650" s="1" t="n">
        <x:v>0</x:v>
      </x:c>
      <x:c r="L2650" s="1" t="n">
        <x:v>95.7</x:v>
      </x:c>
      <x:c r="M2650" s="1" t="n">
        <x:v>1</x:v>
      </x:c>
      <x:c r="N2650" s="1" t="n">
        <x:v>15.6</x:v>
      </x:c>
      <x:c r="O2650" s="1" t="n">
        <x:f aca="0">24*MAX(0,EOMONTH(B2650,0)-MAX(B2650,INDEX(Device_Inventory!$K$2:$K$1201,MATCH(A2650,Device_Inventory!$A$2:$A$1201,0)))+1)</x:f>
        <x:v>720</x:v>
      </x:c>
      <x:c r="P2650" s="11" t="b">
        <x:f aca="0">INDEX(Device_Inventory!$K$2:$K$1201,MATCH(A2650,Device_Inventory!$A$2:$A$1201,0))&gt;B2650</x:f>
        <x:v>0</x:v>
      </x:c>
      <x:c r="Q2650" s="1" t="str">
        <x:f aca="0">IF(D2650&gt;O2650,"Fail: operating hours exceed in-service hours",IF(D2650+M2650&gt;O2650,"Fail: operating + unavailable hours exceed in-service hours",IF(P2650,"Partial month: within in-service hours","OK")))</x:f>
        <x:v>OK</x:v>
      </x:c>
    </x:row>
    <x:row r="2651" ht="15" hidden="0" customHeight="1">
      <x:c r="A2651" s="1" t="s">
        <x:v>1123</x:v>
      </x:c>
      <x:c r="B2651" s="14" t="n">
        <x:v>46143</x:v>
      </x:c>
      <x:c r="C2651" s="1" t="n">
        <x:v>75.8</x:v>
      </x:c>
      <x:c r="D2651" s="1" t="n">
        <x:v>494.3</x:v>
      </x:c>
      <x:c r="E2651" s="1" t="n">
        <x:v>15</x:v>
      </x:c>
      <x:c r="F2651" s="1" t="n">
        <x:v>3</x:v>
      </x:c>
      <x:c r="G2651" s="1" t="n">
        <x:v>37</x:v>
      </x:c>
      <x:c r="H2651" s="1" t="n">
        <x:v>1</x:v>
      </x:c>
      <x:c r="I2651" s="1" t="n">
        <x:v>3</x:v>
      </x:c>
      <x:c r="J2651" s="1" t="n">
        <x:v>0.51</x:v>
      </x:c>
      <x:c r="K2651" s="1" t="n">
        <x:v>0</x:v>
      </x:c>
      <x:c r="L2651" s="1" t="n">
        <x:v>97.3</x:v>
      </x:c>
      <x:c r="M2651" s="1" t="n">
        <x:v>4.8</x:v>
      </x:c>
      <x:c r="N2651" s="1" t="n">
        <x:v>19</x:v>
      </x:c>
      <x:c r="O2651" s="1" t="n">
        <x:f aca="0">24*MAX(0,EOMONTH(B2651,0)-MAX(B2651,INDEX(Device_Inventory!$K$2:$K$1201,MATCH(A2651,Device_Inventory!$A$2:$A$1201,0)))+1)</x:f>
        <x:v>744</x:v>
      </x:c>
      <x:c r="P2651" s="11" t="b">
        <x:f aca="0">INDEX(Device_Inventory!$K$2:$K$1201,MATCH(A2651,Device_Inventory!$A$2:$A$1201,0))&gt;B2651</x:f>
        <x:v>0</x:v>
      </x:c>
      <x:c r="Q2651" s="1" t="str">
        <x:f aca="0">IF(D2651&gt;O2651,"Fail: operating hours exceed in-service hours",IF(D2651+M2651&gt;O2651,"Fail: operating + unavailable hours exceed in-service hours",IF(P2651,"Partial month: within in-service hours","OK")))</x:f>
        <x:v>OK</x:v>
      </x:c>
    </x:row>
    <x:row r="2652" ht="15" hidden="0" customHeight="1">
      <x:c r="A2652" s="1" t="s">
        <x:v>1123</x:v>
      </x:c>
      <x:c r="B2652" s="14" t="n">
        <x:v>46174</x:v>
      </x:c>
      <x:c r="C2652" s="1" t="n">
        <x:v>78</x:v>
      </x:c>
      <x:c r="D2652" s="1" t="n">
        <x:v>533.9</x:v>
      </x:c>
      <x:c r="E2652" s="1" t="n">
        <x:v>13</x:v>
      </x:c>
      <x:c r="F2652" s="1" t="n">
        <x:v>1</x:v>
      </x:c>
      <x:c r="G2652" s="1" t="n">
        <x:v>39</x:v>
      </x:c>
      <x:c r="H2652" s="1" t="n">
        <x:v>0</x:v>
      </x:c>
      <x:c r="I2652" s="1" t="n">
        <x:v>1</x:v>
      </x:c>
      <x:c r="J2652" s="1" t="n">
        <x:v>0.14</x:v>
      </x:c>
      <x:c r="K2652" s="1" t="n">
        <x:v>0</x:v>
      </x:c>
      <x:c r="L2652" s="1" t="n">
        <x:v>95.6</x:v>
      </x:c>
      <x:c r="M2652" s="1" t="n">
        <x:v>8.6</x:v>
      </x:c>
      <x:c r="N2652" s="1" t="n">
        <x:v>11.8</x:v>
      </x:c>
      <x:c r="O2652" s="1" t="n">
        <x:f aca="0">24*MAX(0,EOMONTH(B2652,0)-MAX(B2652,INDEX(Device_Inventory!$K$2:$K$1201,MATCH(A2652,Device_Inventory!$A$2:$A$1201,0)))+1)</x:f>
        <x:v>720</x:v>
      </x:c>
      <x:c r="P2652" s="11" t="b">
        <x:f aca="0">INDEX(Device_Inventory!$K$2:$K$1201,MATCH(A2652,Device_Inventory!$A$2:$A$1201,0))&gt;B2652</x:f>
        <x:v>0</x:v>
      </x:c>
      <x:c r="Q2652" s="1" t="str">
        <x:f aca="0">IF(D2652&gt;O2652,"Fail: operating hours exceed in-service hours",IF(D2652+M2652&gt;O2652,"Fail: operating + unavailable hours exceed in-service hours",IF(P2652,"Partial month: within in-service hours","OK")))</x:f>
        <x:v>OK</x:v>
      </x:c>
    </x:row>
    <x:row r="2653" ht="15" hidden="0" customHeight="1">
      <x:c r="A2653" s="1" t="s">
        <x:v>1123</x:v>
      </x:c>
      <x:c r="B2653" s="14" t="n">
        <x:v>46204</x:v>
      </x:c>
      <x:c r="C2653" s="1" t="n">
        <x:v>61.2</x:v>
      </x:c>
      <x:c r="D2653" s="1" t="n">
        <x:v>384.9</x:v>
      </x:c>
      <x:c r="E2653" s="1" t="n">
        <x:v>20</x:v>
      </x:c>
      <x:c r="F2653" s="1" t="n">
        <x:v>1</x:v>
      </x:c>
      <x:c r="G2653" s="1" t="n">
        <x:v>42</x:v>
      </x:c>
      <x:c r="H2653" s="1" t="n">
        <x:v>1</x:v>
      </x:c>
      <x:c r="I2653" s="1" t="n">
        <x:v>3</x:v>
      </x:c>
      <x:c r="J2653" s="1" t="n">
        <x:v>0.27</x:v>
      </x:c>
      <x:c r="K2653" s="1" t="n">
        <x:v>0</x:v>
      </x:c>
      <x:c r="L2653" s="1" t="n">
        <x:v>91.8</x:v>
      </x:c>
      <x:c r="M2653" s="1" t="n">
        <x:v>0</x:v>
      </x:c>
      <x:c r="N2653" s="1" t="n">
        <x:v>7.9</x:v>
      </x:c>
      <x:c r="O2653" s="1" t="n">
        <x:f aca="0">24*MAX(0,EOMONTH(B2653,0)-MAX(B2653,INDEX(Device_Inventory!$K$2:$K$1201,MATCH(A2653,Device_Inventory!$A$2:$A$1201,0)))+1)</x:f>
        <x:v>744</x:v>
      </x:c>
      <x:c r="P2653" s="11" t="b">
        <x:f aca="0">INDEX(Device_Inventory!$K$2:$K$1201,MATCH(A2653,Device_Inventory!$A$2:$A$1201,0))&gt;B2653</x:f>
        <x:v>0</x:v>
      </x:c>
      <x:c r="Q2653" s="1" t="str">
        <x:f aca="0">IF(D2653&gt;O2653,"Fail: operating hours exceed in-service hours",IF(D2653+M2653&gt;O2653,"Fail: operating + unavailable hours exceed in-service hours",IF(P2653,"Partial month: within in-service hours","OK")))</x:f>
        <x:v>OK</x:v>
      </x:c>
    </x:row>
    <x:row r="2654" ht="15" hidden="0" customHeight="1">
      <x:c r="A2654" s="1" t="s">
        <x:v>3120</x:v>
      </x:c>
      <x:c r="B2654" s="14" t="n">
        <x:v>46054</x:v>
      </x:c>
      <x:c r="C2654" s="1" t="n">
        <x:v>76</x:v>
      </x:c>
      <x:c r="D2654" s="1" t="n">
        <x:v>454.2</x:v>
      </x:c>
      <x:c r="E2654" s="1" t="n">
        <x:v>28</x:v>
      </x:c>
      <x:c r="F2654" s="1" t="n">
        <x:v>1</x:v>
      </x:c>
      <x:c r="G2654" s="1" t="n">
        <x:v>32</x:v>
      </x:c>
      <x:c r="H2654" s="1" t="n">
        <x:v>0</x:v>
      </x:c>
      <x:c r="I2654" s="1" t="n">
        <x:v>4</x:v>
      </x:c>
      <x:c r="J2654" s="1" t="n">
        <x:v>1.08</x:v>
      </x:c>
      <x:c r="K2654" s="1" t="n">
        <x:v>0</x:v>
      </x:c>
      <x:c r="L2654" s="1" t="n">
        <x:v>96.1</x:v>
      </x:c>
      <x:c r="M2654" s="1" t="n">
        <x:v>2.5</x:v>
      </x:c>
      <x:c r="N2654" s="1" t="n">
        <x:v>6.9</x:v>
      </x:c>
      <x:c r="O2654" s="1" t="n">
        <x:f aca="0">24*MAX(0,EOMONTH(B2654,0)-MAX(B2654,INDEX(Device_Inventory!$K$2:$K$1201,MATCH(A2654,Device_Inventory!$A$2:$A$1201,0)))+1)</x:f>
        <x:v>672</x:v>
      </x:c>
      <x:c r="P2654" s="11" t="b">
        <x:f aca="0">INDEX(Device_Inventory!$K$2:$K$1201,MATCH(A2654,Device_Inventory!$A$2:$A$1201,0))&gt;B2654</x:f>
        <x:v>0</x:v>
      </x:c>
      <x:c r="Q2654" s="1" t="str">
        <x:f aca="0">IF(D2654&gt;O2654,"Fail: operating hours exceed in-service hours",IF(D2654+M2654&gt;O2654,"Fail: operating + unavailable hours exceed in-service hours",IF(P2654,"Partial month: within in-service hours","OK")))</x:f>
        <x:v>OK</x:v>
      </x:c>
    </x:row>
    <x:row r="2655" ht="15" hidden="0" customHeight="1">
      <x:c r="A2655" s="1" t="s">
        <x:v>3120</x:v>
      </x:c>
      <x:c r="B2655" s="14" t="n">
        <x:v>46082</x:v>
      </x:c>
      <x:c r="C2655" s="1" t="n">
        <x:v>54.3</x:v>
      </x:c>
      <x:c r="D2655" s="1" t="n">
        <x:v>361.7</x:v>
      </x:c>
      <x:c r="E2655" s="1" t="n">
        <x:v>18</x:v>
      </x:c>
      <x:c r="F2655" s="1" t="n">
        <x:v>2</x:v>
      </x:c>
      <x:c r="G2655" s="1" t="n">
        <x:v>34</x:v>
      </x:c>
      <x:c r="H2655" s="1" t="n">
        <x:v>1</x:v>
      </x:c>
      <x:c r="I2655" s="1" t="n">
        <x:v>1</x:v>
      </x:c>
      <x:c r="J2655" s="1" t="n">
        <x:v>1.39</x:v>
      </x:c>
      <x:c r="K2655" s="1" t="n">
        <x:v>2</x:v>
      </x:c>
      <x:c r="L2655" s="1" t="n">
        <x:v>96.2</x:v>
      </x:c>
      <x:c r="M2655" s="1" t="n">
        <x:v>8.6</x:v>
      </x:c>
      <x:c r="N2655" s="1" t="n">
        <x:v>4.6</x:v>
      </x:c>
      <x:c r="O2655" s="1" t="n">
        <x:f aca="0">24*MAX(0,EOMONTH(B2655,0)-MAX(B2655,INDEX(Device_Inventory!$K$2:$K$1201,MATCH(A2655,Device_Inventory!$A$2:$A$1201,0)))+1)</x:f>
        <x:v>744</x:v>
      </x:c>
      <x:c r="P2655" s="11" t="b">
        <x:f aca="0">INDEX(Device_Inventory!$K$2:$K$1201,MATCH(A2655,Device_Inventory!$A$2:$A$1201,0))&gt;B2655</x:f>
        <x:v>0</x:v>
      </x:c>
      <x:c r="Q2655" s="1" t="str">
        <x:f aca="0">IF(D2655&gt;O2655,"Fail: operating hours exceed in-service hours",IF(D2655+M2655&gt;O2655,"Fail: operating + unavailable hours exceed in-service hours",IF(P2655,"Partial month: within in-service hours","OK")))</x:f>
        <x:v>OK</x:v>
      </x:c>
    </x:row>
    <x:row r="2656" ht="15" hidden="0" customHeight="1">
      <x:c r="A2656" s="1" t="s">
        <x:v>3120</x:v>
      </x:c>
      <x:c r="B2656" s="14" t="n">
        <x:v>46113</x:v>
      </x:c>
      <x:c r="C2656" s="1" t="n">
        <x:v>56.4</x:v>
      </x:c>
      <x:c r="D2656" s="1" t="n">
        <x:v>381</x:v>
      </x:c>
      <x:c r="E2656" s="1" t="n">
        <x:v>19</x:v>
      </x:c>
      <x:c r="F2656" s="1" t="n">
        <x:v>2</x:v>
      </x:c>
      <x:c r="G2656" s="1" t="n">
        <x:v>51</x:v>
      </x:c>
      <x:c r="H2656" s="1" t="n">
        <x:v>0</x:v>
      </x:c>
      <x:c r="I2656" s="1" t="n">
        <x:v>1</x:v>
      </x:c>
      <x:c r="J2656" s="1" t="n">
        <x:v>1.74</x:v>
      </x:c>
      <x:c r="K2656" s="1" t="n">
        <x:v>0</x:v>
      </x:c>
      <x:c r="L2656" s="1" t="n">
        <x:v>96.1</x:v>
      </x:c>
      <x:c r="M2656" s="1" t="n">
        <x:v>6.5</x:v>
      </x:c>
      <x:c r="N2656" s="1" t="n">
        <x:v>9</x:v>
      </x:c>
      <x:c r="O2656" s="1" t="n">
        <x:f aca="0">24*MAX(0,EOMONTH(B2656,0)-MAX(B2656,INDEX(Device_Inventory!$K$2:$K$1201,MATCH(A2656,Device_Inventory!$A$2:$A$1201,0)))+1)</x:f>
        <x:v>720</x:v>
      </x:c>
      <x:c r="P2656" s="11" t="b">
        <x:f aca="0">INDEX(Device_Inventory!$K$2:$K$1201,MATCH(A2656,Device_Inventory!$A$2:$A$1201,0))&gt;B2656</x:f>
        <x:v>0</x:v>
      </x:c>
      <x:c r="Q2656" s="1" t="str">
        <x:f aca="0">IF(D2656&gt;O2656,"Fail: operating hours exceed in-service hours",IF(D2656+M2656&gt;O2656,"Fail: operating + unavailable hours exceed in-service hours",IF(P2656,"Partial month: within in-service hours","OK")))</x:f>
        <x:v>OK</x:v>
      </x:c>
    </x:row>
    <x:row r="2657" ht="15" hidden="0" customHeight="1">
      <x:c r="A2657" s="1" t="s">
        <x:v>3120</x:v>
      </x:c>
      <x:c r="B2657" s="14" t="n">
        <x:v>46143</x:v>
      </x:c>
      <x:c r="C2657" s="1" t="n">
        <x:v>64.2</x:v>
      </x:c>
      <x:c r="D2657" s="1" t="n">
        <x:v>419.2</x:v>
      </x:c>
      <x:c r="E2657" s="1" t="n">
        <x:v>26</x:v>
      </x:c>
      <x:c r="F2657" s="1" t="n">
        <x:v>4</x:v>
      </x:c>
      <x:c r="G2657" s="1" t="n">
        <x:v>37</x:v>
      </x:c>
      <x:c r="H2657" s="1" t="n">
        <x:v>1</x:v>
      </x:c>
      <x:c r="I2657" s="1" t="n">
        <x:v>0</x:v>
      </x:c>
      <x:c r="J2657" s="1" t="n">
        <x:v>0.36</x:v>
      </x:c>
      <x:c r="K2657" s="1" t="n">
        <x:v>1</x:v>
      </x:c>
      <x:c r="L2657" s="1" t="n">
        <x:v>96.2</x:v>
      </x:c>
      <x:c r="M2657" s="1" t="n">
        <x:v>7.7</x:v>
      </x:c>
      <x:c r="N2657" s="1" t="n">
        <x:v>8.5</x:v>
      </x:c>
      <x:c r="O2657" s="1" t="n">
        <x:f aca="0">24*MAX(0,EOMONTH(B2657,0)-MAX(B2657,INDEX(Device_Inventory!$K$2:$K$1201,MATCH(A2657,Device_Inventory!$A$2:$A$1201,0)))+1)</x:f>
        <x:v>744</x:v>
      </x:c>
      <x:c r="P2657" s="11" t="b">
        <x:f aca="0">INDEX(Device_Inventory!$K$2:$K$1201,MATCH(A2657,Device_Inventory!$A$2:$A$1201,0))&gt;B2657</x:f>
        <x:v>0</x:v>
      </x:c>
      <x:c r="Q2657" s="1" t="str">
        <x:f aca="0">IF(D2657&gt;O2657,"Fail: operating hours exceed in-service hours",IF(D2657+M2657&gt;O2657,"Fail: operating + unavailable hours exceed in-service hours",IF(P2657,"Partial month: within in-service hours","OK")))</x:f>
        <x:v>OK</x:v>
      </x:c>
    </x:row>
    <x:row r="2658" ht="15" hidden="0" customHeight="1">
      <x:c r="A2658" s="1" t="s">
        <x:v>3120</x:v>
      </x:c>
      <x:c r="B2658" s="14" t="n">
        <x:v>46174</x:v>
      </x:c>
      <x:c r="C2658" s="1" t="n">
        <x:v>71.4</x:v>
      </x:c>
      <x:c r="D2658" s="1" t="n">
        <x:v>413.1</x:v>
      </x:c>
      <x:c r="E2658" s="1" t="n">
        <x:v>25</x:v>
      </x:c>
      <x:c r="F2658" s="1" t="n">
        <x:v>0</x:v>
      </x:c>
      <x:c r="G2658" s="1" t="n">
        <x:v>33</x:v>
      </x:c>
      <x:c r="H2658" s="1" t="n">
        <x:v>2</x:v>
      </x:c>
      <x:c r="I2658" s="1" t="n">
        <x:v>1</x:v>
      </x:c>
      <x:c r="J2658" s="1" t="n">
        <x:v>0.8</x:v>
      </x:c>
      <x:c r="K2658" s="1" t="n">
        <x:v>2</x:v>
      </x:c>
      <x:c r="L2658" s="1" t="n">
        <x:v>97.4</x:v>
      </x:c>
      <x:c r="M2658" s="1" t="n">
        <x:v>5.1</x:v>
      </x:c>
      <x:c r="N2658" s="1" t="n">
        <x:v>11.4</x:v>
      </x:c>
      <x:c r="O2658" s="1" t="n">
        <x:f aca="0">24*MAX(0,EOMONTH(B2658,0)-MAX(B2658,INDEX(Device_Inventory!$K$2:$K$1201,MATCH(A2658,Device_Inventory!$A$2:$A$1201,0)))+1)</x:f>
        <x:v>720</x:v>
      </x:c>
      <x:c r="P2658" s="11" t="b">
        <x:f aca="0">INDEX(Device_Inventory!$K$2:$K$1201,MATCH(A2658,Device_Inventory!$A$2:$A$1201,0))&gt;B2658</x:f>
        <x:v>0</x:v>
      </x:c>
      <x:c r="Q2658" s="1" t="str">
        <x:f aca="0">IF(D2658&gt;O2658,"Fail: operating hours exceed in-service hours",IF(D2658+M2658&gt;O2658,"Fail: operating + unavailable hours exceed in-service hours",IF(P2658,"Partial month: within in-service hours","OK")))</x:f>
        <x:v>OK</x:v>
      </x:c>
    </x:row>
    <x:row r="2659" ht="15" hidden="0" customHeight="1">
      <x:c r="A2659" s="1" t="s">
        <x:v>3120</x:v>
      </x:c>
      <x:c r="B2659" s="14" t="n">
        <x:v>46204</x:v>
      </x:c>
      <x:c r="C2659" s="1" t="n">
        <x:v>56.8</x:v>
      </x:c>
      <x:c r="D2659" s="1" t="n">
        <x:v>331.3</x:v>
      </x:c>
      <x:c r="E2659" s="1" t="n">
        <x:v>22</x:v>
      </x:c>
      <x:c r="F2659" s="1" t="n">
        <x:v>2</x:v>
      </x:c>
      <x:c r="G2659" s="1" t="n">
        <x:v>35</x:v>
      </x:c>
      <x:c r="H2659" s="1" t="n">
        <x:v>0</x:v>
      </x:c>
      <x:c r="I2659" s="1" t="n">
        <x:v>2</x:v>
      </x:c>
      <x:c r="J2659" s="1" t="n">
        <x:v>0.51</x:v>
      </x:c>
      <x:c r="K2659" s="1" t="n">
        <x:v>0</x:v>
      </x:c>
      <x:c r="L2659" s="1" t="n">
        <x:v>94.9</x:v>
      </x:c>
      <x:c r="M2659" s="1" t="n">
        <x:v>6.2</x:v>
      </x:c>
      <x:c r="N2659" s="1" t="n">
        <x:v>14.8</x:v>
      </x:c>
      <x:c r="O2659" s="1" t="n">
        <x:f aca="0">24*MAX(0,EOMONTH(B2659,0)-MAX(B2659,INDEX(Device_Inventory!$K$2:$K$1201,MATCH(A2659,Device_Inventory!$A$2:$A$1201,0)))+1)</x:f>
        <x:v>744</x:v>
      </x:c>
      <x:c r="P2659" s="11" t="b">
        <x:f aca="0">INDEX(Device_Inventory!$K$2:$K$1201,MATCH(A2659,Device_Inventory!$A$2:$A$1201,0))&gt;B2659</x:f>
        <x:v>0</x:v>
      </x:c>
      <x:c r="Q2659" s="1" t="str">
        <x:f aca="0">IF(D2659&gt;O2659,"Fail: operating hours exceed in-service hours",IF(D2659+M2659&gt;O2659,"Fail: operating + unavailable hours exceed in-service hours",IF(P2659,"Partial month: within in-service hours","OK")))</x:f>
        <x:v>OK</x:v>
      </x:c>
    </x:row>
    <x:row r="2660" ht="15" hidden="0" customHeight="1">
      <x:c r="A2660" s="1" t="s">
        <x:v>3123</x:v>
      </x:c>
      <x:c r="B2660" s="14" t="n">
        <x:v>46054</x:v>
      </x:c>
      <x:c r="C2660" s="1" t="n">
        <x:v>68.9</x:v>
      </x:c>
      <x:c r="D2660" s="1" t="n">
        <x:v>434.1</x:v>
      </x:c>
      <x:c r="E2660" s="1" t="n">
        <x:v>14</x:v>
      </x:c>
      <x:c r="F2660" s="1" t="n">
        <x:v>3</x:v>
      </x:c>
      <x:c r="G2660" s="1" t="n">
        <x:v>61</x:v>
      </x:c>
      <x:c r="H2660" s="1" t="n">
        <x:v>0</x:v>
      </x:c>
      <x:c r="I2660" s="1" t="n">
        <x:v>5</x:v>
      </x:c>
      <x:c r="J2660" s="1" t="n">
        <x:v>0.88</x:v>
      </x:c>
      <x:c r="K2660" s="1" t="n">
        <x:v>0</x:v>
      </x:c>
      <x:c r="L2660" s="1" t="n">
        <x:v>96.8</x:v>
      </x:c>
      <x:c r="M2660" s="1" t="n">
        <x:v>0</x:v>
      </x:c>
      <x:c r="N2660" s="1" t="n">
        <x:v>19.6</x:v>
      </x:c>
      <x:c r="O2660" s="1" t="n">
        <x:f aca="0">24*MAX(0,EOMONTH(B2660,0)-MAX(B2660,INDEX(Device_Inventory!$K$2:$K$1201,MATCH(A2660,Device_Inventory!$A$2:$A$1201,0)))+1)</x:f>
        <x:v>672</x:v>
      </x:c>
      <x:c r="P2660" s="11" t="b">
        <x:f aca="0">INDEX(Device_Inventory!$K$2:$K$1201,MATCH(A2660,Device_Inventory!$A$2:$A$1201,0))&gt;B2660</x:f>
        <x:v>0</x:v>
      </x:c>
      <x:c r="Q2660" s="1" t="str">
        <x:f aca="0">IF(D2660&gt;O2660,"Fail: operating hours exceed in-service hours",IF(D2660+M2660&gt;O2660,"Fail: operating + unavailable hours exceed in-service hours",IF(P2660,"Partial month: within in-service hours","OK")))</x:f>
        <x:v>OK</x:v>
      </x:c>
    </x:row>
    <x:row r="2661" ht="15" hidden="0" customHeight="1">
      <x:c r="A2661" s="1" t="s">
        <x:v>3123</x:v>
      </x:c>
      <x:c r="B2661" s="14" t="n">
        <x:v>46082</x:v>
      </x:c>
      <x:c r="C2661" s="1" t="n">
        <x:v>49.1</x:v>
      </x:c>
      <x:c r="D2661" s="1" t="n">
        <x:v>318.5</x:v>
      </x:c>
      <x:c r="E2661" s="1" t="n">
        <x:v>17</x:v>
      </x:c>
      <x:c r="F2661" s="1" t="n">
        <x:v>2</x:v>
      </x:c>
      <x:c r="G2661" s="1" t="n">
        <x:v>33</x:v>
      </x:c>
      <x:c r="H2661" s="1" t="n">
        <x:v>1</x:v>
      </x:c>
      <x:c r="I2661" s="1" t="n">
        <x:v>2</x:v>
      </x:c>
      <x:c r="J2661" s="1" t="n">
        <x:v>0.45</x:v>
      </x:c>
      <x:c r="K2661" s="1" t="n">
        <x:v>0</x:v>
      </x:c>
      <x:c r="L2661" s="1" t="n">
        <x:v>100</x:v>
      </x:c>
      <x:c r="M2661" s="1" t="n">
        <x:v>0</x:v>
      </x:c>
      <x:c r="N2661" s="1" t="n">
        <x:v>12.6</x:v>
      </x:c>
      <x:c r="O2661" s="1" t="n">
        <x:f aca="0">24*MAX(0,EOMONTH(B2661,0)-MAX(B2661,INDEX(Device_Inventory!$K$2:$K$1201,MATCH(A2661,Device_Inventory!$A$2:$A$1201,0)))+1)</x:f>
        <x:v>744</x:v>
      </x:c>
      <x:c r="P2661" s="11" t="b">
        <x:f aca="0">INDEX(Device_Inventory!$K$2:$K$1201,MATCH(A2661,Device_Inventory!$A$2:$A$1201,0))&gt;B2661</x:f>
        <x:v>0</x:v>
      </x:c>
      <x:c r="Q2661" s="1" t="str">
        <x:f aca="0">IF(D2661&gt;O2661,"Fail: operating hours exceed in-service hours",IF(D2661+M2661&gt;O2661,"Fail: operating + unavailable hours exceed in-service hours",IF(P2661,"Partial month: within in-service hours","OK")))</x:f>
        <x:v>OK</x:v>
      </x:c>
    </x:row>
    <x:row r="2662" ht="15" hidden="0" customHeight="1">
      <x:c r="A2662" s="1" t="s">
        <x:v>3123</x:v>
      </x:c>
      <x:c r="B2662" s="14" t="n">
        <x:v>46113</x:v>
      </x:c>
      <x:c r="C2662" s="1" t="n">
        <x:v>55.4</x:v>
      </x:c>
      <x:c r="D2662" s="1" t="n">
        <x:v>396</x:v>
      </x:c>
      <x:c r="E2662" s="1" t="n">
        <x:v>23</x:v>
      </x:c>
      <x:c r="F2662" s="1" t="n">
        <x:v>1</x:v>
      </x:c>
      <x:c r="G2662" s="1" t="n">
        <x:v>35</x:v>
      </x:c>
      <x:c r="H2662" s="1" t="n">
        <x:v>0</x:v>
      </x:c>
      <x:c r="I2662" s="1" t="n">
        <x:v>4</x:v>
      </x:c>
      <x:c r="J2662" s="1" t="n">
        <x:v>0</x:v>
      </x:c>
      <x:c r="K2662" s="1" t="n">
        <x:v>0</x:v>
      </x:c>
      <x:c r="L2662" s="1" t="n">
        <x:v>95.2</x:v>
      </x:c>
      <x:c r="M2662" s="1" t="n">
        <x:v>0.4</x:v>
      </x:c>
      <x:c r="N2662" s="1" t="n">
        <x:v>9.3</x:v>
      </x:c>
      <x:c r="O2662" s="1" t="n">
        <x:f aca="0">24*MAX(0,EOMONTH(B2662,0)-MAX(B2662,INDEX(Device_Inventory!$K$2:$K$1201,MATCH(A2662,Device_Inventory!$A$2:$A$1201,0)))+1)</x:f>
        <x:v>720</x:v>
      </x:c>
      <x:c r="P2662" s="11" t="b">
        <x:f aca="0">INDEX(Device_Inventory!$K$2:$K$1201,MATCH(A2662,Device_Inventory!$A$2:$A$1201,0))&gt;B2662</x:f>
        <x:v>0</x:v>
      </x:c>
      <x:c r="Q2662" s="1" t="str">
        <x:f aca="0">IF(D2662&gt;O2662,"Fail: operating hours exceed in-service hours",IF(D2662+M2662&gt;O2662,"Fail: operating + unavailable hours exceed in-service hours",IF(P2662,"Partial month: within in-service hours","OK")))</x:f>
        <x:v>OK</x:v>
      </x:c>
    </x:row>
    <x:row r="2663" ht="15" hidden="0" customHeight="1">
      <x:c r="A2663" s="1" t="s">
        <x:v>3123</x:v>
      </x:c>
      <x:c r="B2663" s="14" t="n">
        <x:v>46143</x:v>
      </x:c>
      <x:c r="C2663" s="1" t="n">
        <x:v>65.7</x:v>
      </x:c>
      <x:c r="D2663" s="1" t="n">
        <x:v>427.4</x:v>
      </x:c>
      <x:c r="E2663" s="1" t="n">
        <x:v>23</x:v>
      </x:c>
      <x:c r="F2663" s="1" t="n">
        <x:v>0</x:v>
      </x:c>
      <x:c r="G2663" s="1" t="n">
        <x:v>24</x:v>
      </x:c>
      <x:c r="H2663" s="1" t="n">
        <x:v>0</x:v>
      </x:c>
      <x:c r="I2663" s="1" t="n">
        <x:v>2</x:v>
      </x:c>
      <x:c r="J2663" s="1" t="n">
        <x:v>0.82</x:v>
      </x:c>
      <x:c r="K2663" s="1" t="n">
        <x:v>0</x:v>
      </x:c>
      <x:c r="L2663" s="1" t="n">
        <x:v>95.1</x:v>
      </x:c>
      <x:c r="M2663" s="1" t="n">
        <x:v>5.8</x:v>
      </x:c>
      <x:c r="N2663" s="1" t="n">
        <x:v>13.2</x:v>
      </x:c>
      <x:c r="O2663" s="1" t="n">
        <x:f aca="0">24*MAX(0,EOMONTH(B2663,0)-MAX(B2663,INDEX(Device_Inventory!$K$2:$K$1201,MATCH(A2663,Device_Inventory!$A$2:$A$1201,0)))+1)</x:f>
        <x:v>744</x:v>
      </x:c>
      <x:c r="P2663" s="11" t="b">
        <x:f aca="0">INDEX(Device_Inventory!$K$2:$K$1201,MATCH(A2663,Device_Inventory!$A$2:$A$1201,0))&gt;B2663</x:f>
        <x:v>0</x:v>
      </x:c>
      <x:c r="Q2663" s="1" t="str">
        <x:f aca="0">IF(D2663&gt;O2663,"Fail: operating hours exceed in-service hours",IF(D2663+M2663&gt;O2663,"Fail: operating + unavailable hours exceed in-service hours",IF(P2663,"Partial month: within in-service hours","OK")))</x:f>
        <x:v>OK</x:v>
      </x:c>
    </x:row>
    <x:row r="2664" ht="15" hidden="0" customHeight="1">
      <x:c r="A2664" s="1" t="s">
        <x:v>3123</x:v>
      </x:c>
      <x:c r="B2664" s="14" t="n">
        <x:v>46174</x:v>
      </x:c>
      <x:c r="C2664" s="1" t="n">
        <x:v>74</x:v>
      </x:c>
      <x:c r="D2664" s="1" t="n">
        <x:v>447.7</x:v>
      </x:c>
      <x:c r="E2664" s="1" t="n">
        <x:v>22</x:v>
      </x:c>
      <x:c r="F2664" s="1" t="n">
        <x:v>0</x:v>
      </x:c>
      <x:c r="G2664" s="1" t="n">
        <x:v>44</x:v>
      </x:c>
      <x:c r="H2664" s="1" t="n">
        <x:v>0</x:v>
      </x:c>
      <x:c r="I2664" s="1" t="n">
        <x:v>1</x:v>
      </x:c>
      <x:c r="J2664" s="1" t="n">
        <x:v>0</x:v>
      </x:c>
      <x:c r="K2664" s="1" t="n">
        <x:v>0</x:v>
      </x:c>
      <x:c r="L2664" s="1" t="n">
        <x:v>90.4</x:v>
      </x:c>
      <x:c r="M2664" s="1" t="n">
        <x:v>6.6</x:v>
      </x:c>
      <x:c r="N2664" s="1" t="n">
        <x:v>22.9</x:v>
      </x:c>
      <x:c r="O2664" s="1" t="n">
        <x:f aca="0">24*MAX(0,EOMONTH(B2664,0)-MAX(B2664,INDEX(Device_Inventory!$K$2:$K$1201,MATCH(A2664,Device_Inventory!$A$2:$A$1201,0)))+1)</x:f>
        <x:v>720</x:v>
      </x:c>
      <x:c r="P2664" s="11" t="b">
        <x:f aca="0">INDEX(Device_Inventory!$K$2:$K$1201,MATCH(A2664,Device_Inventory!$A$2:$A$1201,0))&gt;B2664</x:f>
        <x:v>0</x:v>
      </x:c>
      <x:c r="Q2664" s="1" t="str">
        <x:f aca="0">IF(D2664&gt;O2664,"Fail: operating hours exceed in-service hours",IF(D2664+M2664&gt;O2664,"Fail: operating + unavailable hours exceed in-service hours",IF(P2664,"Partial month: within in-service hours","OK")))</x:f>
        <x:v>OK</x:v>
      </x:c>
    </x:row>
    <x:row r="2665" ht="15" hidden="0" customHeight="1">
      <x:c r="A2665" s="1" t="s">
        <x:v>3123</x:v>
      </x:c>
      <x:c r="B2665" s="14" t="n">
        <x:v>46204</x:v>
      </x:c>
      <x:c r="C2665" s="1" t="n">
        <x:v>72.3</x:v>
      </x:c>
      <x:c r="D2665" s="1" t="n">
        <x:v>406.2</x:v>
      </x:c>
      <x:c r="E2665" s="1" t="n">
        <x:v>13</x:v>
      </x:c>
      <x:c r="F2665" s="1" t="n">
        <x:v>1</x:v>
      </x:c>
      <x:c r="G2665" s="1" t="n">
        <x:v>53</x:v>
      </x:c>
      <x:c r="H2665" s="1" t="n">
        <x:v>0</x:v>
      </x:c>
      <x:c r="I2665" s="1" t="n">
        <x:v>4</x:v>
      </x:c>
      <x:c r="J2665" s="1" t="n">
        <x:v>0.62</x:v>
      </x:c>
      <x:c r="K2665" s="1" t="n">
        <x:v>0</x:v>
      </x:c>
      <x:c r="L2665" s="1" t="n">
        <x:v>96.1</x:v>
      </x:c>
      <x:c r="M2665" s="1" t="n">
        <x:v>5.1</x:v>
      </x:c>
      <x:c r="N2665" s="1" t="n">
        <x:v>6.8</x:v>
      </x:c>
      <x:c r="O2665" s="1" t="n">
        <x:f aca="0">24*MAX(0,EOMONTH(B2665,0)-MAX(B2665,INDEX(Device_Inventory!$K$2:$K$1201,MATCH(A2665,Device_Inventory!$A$2:$A$1201,0)))+1)</x:f>
        <x:v>744</x:v>
      </x:c>
      <x:c r="P2665" s="11" t="b">
        <x:f aca="0">INDEX(Device_Inventory!$K$2:$K$1201,MATCH(A2665,Device_Inventory!$A$2:$A$1201,0))&gt;B2665</x:f>
        <x:v>0</x:v>
      </x:c>
      <x:c r="Q2665" s="1" t="str">
        <x:f aca="0">IF(D2665&gt;O2665,"Fail: operating hours exceed in-service hours",IF(D2665+M2665&gt;O2665,"Fail: operating + unavailable hours exceed in-service hours",IF(P2665,"Partial month: within in-service hours","OK")))</x:f>
        <x:v>OK</x:v>
      </x:c>
    </x:row>
    <x:row r="2666" ht="15" hidden="0" customHeight="1">
      <x:c r="A2666" s="1" t="s">
        <x:v>3126</x:v>
      </x:c>
      <x:c r="B2666" s="14" t="n">
        <x:v>46054</x:v>
      </x:c>
      <x:c r="C2666" s="1" t="n">
        <x:v>10</x:v>
      </x:c>
      <x:c r="D2666" s="1" t="n">
        <x:v>69.3</x:v>
      </x:c>
      <x:c r="E2666" s="1" t="n">
        <x:v>0</x:v>
      </x:c>
      <x:c r="F2666" s="1" t="n">
        <x:v>0</x:v>
      </x:c>
      <x:c r="G2666" s="1" t="n">
        <x:v>13</x:v>
      </x:c>
      <x:c r="H2666" s="1" t="n">
        <x:v>0</x:v>
      </x:c>
      <x:c r="I2666" s="1" t="n">
        <x:v>0</x:v>
      </x:c>
      <x:c r="J2666" s="1" t="n">
        <x:v>0.98</x:v>
      </x:c>
      <x:c r="K2666" s="1" t="n">
        <x:v>0</x:v>
      </x:c>
      <x:c r="L2666" s="1" t="n">
        <x:v>100</x:v>
      </x:c>
      <x:c r="M2666" s="1" t="n">
        <x:v>0</x:v>
      </x:c>
      <x:c r="N2666" s="1" t="n">
        <x:v>2.7</x:v>
      </x:c>
      <x:c r="O2666" s="1" t="n">
        <x:f aca="0">24*MAX(0,EOMONTH(B2666,0)-MAX(B2666,INDEX(Device_Inventory!$K$2:$K$1201,MATCH(A2666,Device_Inventory!$A$2:$A$1201,0)))+1)</x:f>
        <x:v>672</x:v>
      </x:c>
      <x:c r="P2666" s="11" t="b">
        <x:f aca="0">INDEX(Device_Inventory!$K$2:$K$1201,MATCH(A2666,Device_Inventory!$A$2:$A$1201,0))&gt;B2666</x:f>
        <x:v>0</x:v>
      </x:c>
      <x:c r="Q2666" s="1" t="str">
        <x:f aca="0">IF(D2666&gt;O2666,"Fail: operating hours exceed in-service hours",IF(D2666+M2666&gt;O2666,"Fail: operating + unavailable hours exceed in-service hours",IF(P2666,"Partial month: within in-service hours","OK")))</x:f>
        <x:v>OK</x:v>
      </x:c>
    </x:row>
    <x:row r="2667" ht="15" hidden="0" customHeight="1">
      <x:c r="A2667" s="1" t="s">
        <x:v>3126</x:v>
      </x:c>
      <x:c r="B2667" s="14" t="n">
        <x:v>46082</x:v>
      </x:c>
      <x:c r="C2667" s="1" t="n">
        <x:v>7.1</x:v>
      </x:c>
      <x:c r="D2667" s="1" t="n">
        <x:v>48.4</x:v>
      </x:c>
      <x:c r="E2667" s="1" t="n">
        <x:v>0</x:v>
      </x:c>
      <x:c r="F2667" s="1" t="n">
        <x:v>1</x:v>
      </x:c>
      <x:c r="G2667" s="1" t="n">
        <x:v>20</x:v>
      </x:c>
      <x:c r="H2667" s="1" t="n">
        <x:v>0</x:v>
      </x:c>
      <x:c r="I2667" s="1" t="n">
        <x:v>1</x:v>
      </x:c>
      <x:c r="J2667" s="1" t="n">
        <x:v>0</x:v>
      </x:c>
      <x:c r="K2667" s="1" t="n">
        <x:v>0</x:v>
      </x:c>
      <x:c r="L2667" s="1" t="n">
        <x:v>92.4</x:v>
      </x:c>
      <x:c r="M2667" s="1" t="n">
        <x:v>4.1</x:v>
      </x:c>
      <x:c r="N2667" s="1" t="n">
        <x:v>1.9</x:v>
      </x:c>
      <x:c r="O2667" s="1" t="n">
        <x:f aca="0">24*MAX(0,EOMONTH(B2667,0)-MAX(B2667,INDEX(Device_Inventory!$K$2:$K$1201,MATCH(A2667,Device_Inventory!$A$2:$A$1201,0)))+1)</x:f>
        <x:v>744</x:v>
      </x:c>
      <x:c r="P2667" s="11" t="b">
        <x:f aca="0">INDEX(Device_Inventory!$K$2:$K$1201,MATCH(A2667,Device_Inventory!$A$2:$A$1201,0))&gt;B2667</x:f>
        <x:v>0</x:v>
      </x:c>
      <x:c r="Q2667" s="1" t="str">
        <x:f aca="0">IF(D2667&gt;O2667,"Fail: operating hours exceed in-service hours",IF(D2667+M2667&gt;O2667,"Fail: operating + unavailable hours exceed in-service hours",IF(P2667,"Partial month: within in-service hours","OK")))</x:f>
        <x:v>OK</x:v>
      </x:c>
    </x:row>
    <x:row r="2668" ht="15" hidden="0" customHeight="1">
      <x:c r="A2668" s="1" t="s">
        <x:v>3126</x:v>
      </x:c>
      <x:c r="B2668" s="14" t="n">
        <x:v>46113</x:v>
      </x:c>
      <x:c r="C2668" s="1" t="n">
        <x:v>13.1</x:v>
      </x:c>
      <x:c r="D2668" s="1" t="n">
        <x:v>77.2</x:v>
      </x:c>
      <x:c r="E2668" s="1" t="n">
        <x:v>3</x:v>
      </x:c>
      <x:c r="F2668" s="1" t="n">
        <x:v>0</x:v>
      </x:c>
      <x:c r="G2668" s="1" t="n">
        <x:v>30</x:v>
      </x:c>
      <x:c r="H2668" s="1" t="n">
        <x:v>0</x:v>
      </x:c>
      <x:c r="I2668" s="1" t="n">
        <x:v>3</x:v>
      </x:c>
      <x:c r="J2668" s="1" t="n">
        <x:v>0.67</x:v>
      </x:c>
      <x:c r="K2668" s="1" t="n">
        <x:v>0</x:v>
      </x:c>
      <x:c r="L2668" s="1" t="n">
        <x:v>98.3</x:v>
      </x:c>
      <x:c r="M2668" s="1" t="n">
        <x:v>5.7</x:v>
      </x:c>
      <x:c r="N2668" s="1" t="n">
        <x:v>1.3</x:v>
      </x:c>
      <x:c r="O2668" s="1" t="n">
        <x:f aca="0">24*MAX(0,EOMONTH(B2668,0)-MAX(B2668,INDEX(Device_Inventory!$K$2:$K$1201,MATCH(A2668,Device_Inventory!$A$2:$A$1201,0)))+1)</x:f>
        <x:v>720</x:v>
      </x:c>
      <x:c r="P2668" s="11" t="b">
        <x:f aca="0">INDEX(Device_Inventory!$K$2:$K$1201,MATCH(A2668,Device_Inventory!$A$2:$A$1201,0))&gt;B2668</x:f>
        <x:v>0</x:v>
      </x:c>
      <x:c r="Q2668" s="1" t="str">
        <x:f aca="0">IF(D2668&gt;O2668,"Fail: operating hours exceed in-service hours",IF(D2668+M2668&gt;O2668,"Fail: operating + unavailable hours exceed in-service hours",IF(P2668,"Partial month: within in-service hours","OK")))</x:f>
        <x:v>OK</x:v>
      </x:c>
    </x:row>
    <x:row r="2669" ht="15" hidden="0" customHeight="1">
      <x:c r="A2669" s="1" t="s">
        <x:v>3126</x:v>
      </x:c>
      <x:c r="B2669" s="14" t="n">
        <x:v>46143</x:v>
      </x:c>
      <x:c r="C2669" s="1" t="n">
        <x:v>11.1</x:v>
      </x:c>
      <x:c r="D2669" s="1" t="n">
        <x:v>61.9</x:v>
      </x:c>
      <x:c r="E2669" s="1" t="n">
        <x:v>8</x:v>
      </x:c>
      <x:c r="F2669" s="1" t="n">
        <x:v>0</x:v>
      </x:c>
      <x:c r="G2669" s="1" t="n">
        <x:v>31</x:v>
      </x:c>
      <x:c r="H2669" s="1" t="n">
        <x:v>0</x:v>
      </x:c>
      <x:c r="I2669" s="1" t="n">
        <x:v>0</x:v>
      </x:c>
      <x:c r="J2669" s="1" t="n">
        <x:v>0.51</x:v>
      </x:c>
      <x:c r="K2669" s="1" t="n">
        <x:v>0</x:v>
      </x:c>
      <x:c r="L2669" s="1" t="n">
        <x:v>95.1</x:v>
      </x:c>
      <x:c r="M2669" s="1" t="n">
        <x:v>6</x:v>
      </x:c>
      <x:c r="N2669" s="1" t="n">
        <x:v>1.3</x:v>
      </x:c>
      <x:c r="O2669" s="1" t="n">
        <x:f aca="0">24*MAX(0,EOMONTH(B2669,0)-MAX(B2669,INDEX(Device_Inventory!$K$2:$K$1201,MATCH(A2669,Device_Inventory!$A$2:$A$1201,0)))+1)</x:f>
        <x:v>744</x:v>
      </x:c>
      <x:c r="P2669" s="11" t="b">
        <x:f aca="0">INDEX(Device_Inventory!$K$2:$K$1201,MATCH(A2669,Device_Inventory!$A$2:$A$1201,0))&gt;B2669</x:f>
        <x:v>0</x:v>
      </x:c>
      <x:c r="Q2669" s="1" t="str">
        <x:f aca="0">IF(D2669&gt;O2669,"Fail: operating hours exceed in-service hours",IF(D2669+M2669&gt;O2669,"Fail: operating + unavailable hours exceed in-service hours",IF(P2669,"Partial month: within in-service hours","OK")))</x:f>
        <x:v>OK</x:v>
      </x:c>
    </x:row>
    <x:row r="2670" ht="15" hidden="0" customHeight="1">
      <x:c r="A2670" s="1" t="s">
        <x:v>3126</x:v>
      </x:c>
      <x:c r="B2670" s="14" t="n">
        <x:v>46174</x:v>
      </x:c>
      <x:c r="C2670" s="1" t="n">
        <x:v>18.6</x:v>
      </x:c>
      <x:c r="D2670" s="1" t="n">
        <x:v>118.8</x:v>
      </x:c>
      <x:c r="E2670" s="1" t="n">
        <x:v>4</x:v>
      </x:c>
      <x:c r="F2670" s="1" t="n">
        <x:v>0</x:v>
      </x:c>
      <x:c r="G2670" s="1" t="n">
        <x:v>22</x:v>
      </x:c>
      <x:c r="H2670" s="1" t="n">
        <x:v>0</x:v>
      </x:c>
      <x:c r="I2670" s="1" t="n">
        <x:v>2</x:v>
      </x:c>
      <x:c r="J2670" s="1" t="n">
        <x:v>1.02</x:v>
      </x:c>
      <x:c r="K2670" s="1" t="n">
        <x:v>1</x:v>
      </x:c>
      <x:c r="L2670" s="1" t="n">
        <x:v>92.2</x:v>
      </x:c>
      <x:c r="M2670" s="1" t="n">
        <x:v>5.8</x:v>
      </x:c>
      <x:c r="N2670" s="1" t="n">
        <x:v>5.4</x:v>
      </x:c>
      <x:c r="O2670" s="1" t="n">
        <x:f aca="0">24*MAX(0,EOMONTH(B2670,0)-MAX(B2670,INDEX(Device_Inventory!$K$2:$K$1201,MATCH(A2670,Device_Inventory!$A$2:$A$1201,0)))+1)</x:f>
        <x:v>720</x:v>
      </x:c>
      <x:c r="P2670" s="11" t="b">
        <x:f aca="0">INDEX(Device_Inventory!$K$2:$K$1201,MATCH(A2670,Device_Inventory!$A$2:$A$1201,0))&gt;B2670</x:f>
        <x:v>0</x:v>
      </x:c>
      <x:c r="Q2670" s="1" t="str">
        <x:f aca="0">IF(D2670&gt;O2670,"Fail: operating hours exceed in-service hours",IF(D2670+M2670&gt;O2670,"Fail: operating + unavailable hours exceed in-service hours",IF(P2670,"Partial month: within in-service hours","OK")))</x:f>
        <x:v>OK</x:v>
      </x:c>
    </x:row>
    <x:row r="2671" ht="15" hidden="0" customHeight="1">
      <x:c r="A2671" s="1" t="s">
        <x:v>3126</x:v>
      </x:c>
      <x:c r="B2671" s="14" t="n">
        <x:v>46204</x:v>
      </x:c>
      <x:c r="C2671" s="1" t="n">
        <x:v>20.7</x:v>
      </x:c>
      <x:c r="D2671" s="1" t="n">
        <x:v>142.7</x:v>
      </x:c>
      <x:c r="E2671" s="1" t="n">
        <x:v>4</x:v>
      </x:c>
      <x:c r="F2671" s="1" t="n">
        <x:v>0</x:v>
      </x:c>
      <x:c r="G2671" s="1" t="n">
        <x:v>7</x:v>
      </x:c>
      <x:c r="H2671" s="1" t="n">
        <x:v>1</x:v>
      </x:c>
      <x:c r="I2671" s="1" t="n">
        <x:v>0</x:v>
      </x:c>
      <x:c r="J2671" s="1" t="n">
        <x:v>0.06</x:v>
      </x:c>
      <x:c r="K2671" s="1" t="n">
        <x:v>0</x:v>
      </x:c>
      <x:c r="L2671" s="1" t="n">
        <x:v>96.2</x:v>
      </x:c>
      <x:c r="M2671" s="1" t="n">
        <x:v>9.7</x:v>
      </x:c>
      <x:c r="N2671" s="1" t="n">
        <x:v>5.5</x:v>
      </x:c>
      <x:c r="O2671" s="1" t="n">
        <x:f aca="0">24*MAX(0,EOMONTH(B2671,0)-MAX(B2671,INDEX(Device_Inventory!$K$2:$K$1201,MATCH(A2671,Device_Inventory!$A$2:$A$1201,0)))+1)</x:f>
        <x:v>744</x:v>
      </x:c>
      <x:c r="P2671" s="11" t="b">
        <x:f aca="0">INDEX(Device_Inventory!$K$2:$K$1201,MATCH(A2671,Device_Inventory!$A$2:$A$1201,0))&gt;B2671</x:f>
        <x:v>0</x:v>
      </x:c>
      <x:c r="Q2671" s="1" t="str">
        <x:f aca="0">IF(D2671&gt;O2671,"Fail: operating hours exceed in-service hours",IF(D2671+M2671&gt;O2671,"Fail: operating + unavailable hours exceed in-service hours",IF(P2671,"Partial month: within in-service hours","OK")))</x:f>
        <x:v>OK</x:v>
      </x:c>
    </x:row>
    <x:row r="2672" ht="15" hidden="0" customHeight="1">
      <x:c r="A2672" s="1" t="s">
        <x:v>1125</x:v>
      </x:c>
      <x:c r="B2672" s="14" t="n">
        <x:v>46054</x:v>
      </x:c>
      <x:c r="C2672" s="1" t="n">
        <x:v>77</x:v>
      </x:c>
      <x:c r="D2672" s="1" t="n">
        <x:v>462.7</x:v>
      </x:c>
      <x:c r="E2672" s="1" t="n">
        <x:v>29</x:v>
      </x:c>
      <x:c r="F2672" s="1" t="n">
        <x:v>2</x:v>
      </x:c>
      <x:c r="G2672" s="1" t="n">
        <x:v>45</x:v>
      </x:c>
      <x:c r="H2672" s="1" t="n">
        <x:v>0</x:v>
      </x:c>
      <x:c r="I2672" s="1" t="n">
        <x:v>4</x:v>
      </x:c>
      <x:c r="J2672" s="1" t="n">
        <x:v>0.44</x:v>
      </x:c>
      <x:c r="K2672" s="1" t="n">
        <x:v>0</x:v>
      </x:c>
      <x:c r="L2672" s="1" t="n">
        <x:v>98</x:v>
      </x:c>
      <x:c r="M2672" s="1" t="n">
        <x:v>6.6</x:v>
      </x:c>
      <x:c r="N2672" s="1" t="n">
        <x:v>15.8</x:v>
      </x:c>
      <x:c r="O2672" s="1" t="n">
        <x:f aca="0">24*MAX(0,EOMONTH(B2672,0)-MAX(B2672,INDEX(Device_Inventory!$K$2:$K$1201,MATCH(A2672,Device_Inventory!$A$2:$A$1201,0)))+1)</x:f>
        <x:v>672</x:v>
      </x:c>
      <x:c r="P2672" s="11" t="b">
        <x:f aca="0">INDEX(Device_Inventory!$K$2:$K$1201,MATCH(A2672,Device_Inventory!$A$2:$A$1201,0))&gt;B2672</x:f>
        <x:v>0</x:v>
      </x:c>
      <x:c r="Q2672" s="1" t="str">
        <x:f aca="0">IF(D2672&gt;O2672,"Fail: operating hours exceed in-service hours",IF(D2672+M2672&gt;O2672,"Fail: operating + unavailable hours exceed in-service hours",IF(P2672,"Partial month: within in-service hours","OK")))</x:f>
        <x:v>OK</x:v>
      </x:c>
    </x:row>
    <x:row r="2673" ht="15" hidden="0" customHeight="1">
      <x:c r="A2673" s="1" t="s">
        <x:v>1125</x:v>
      </x:c>
      <x:c r="B2673" s="14" t="n">
        <x:v>46082</x:v>
      </x:c>
      <x:c r="C2673" s="1" t="n">
        <x:v>53.1</x:v>
      </x:c>
      <x:c r="D2673" s="1" t="n">
        <x:v>334.7</x:v>
      </x:c>
      <x:c r="E2673" s="1" t="n">
        <x:v>18</x:v>
      </x:c>
      <x:c r="F2673" s="1" t="n">
        <x:v>2</x:v>
      </x:c>
      <x:c r="G2673" s="1" t="n">
        <x:v>37</x:v>
      </x:c>
      <x:c r="H2673" s="1" t="n">
        <x:v>0</x:v>
      </x:c>
      <x:c r="I2673" s="1" t="n">
        <x:v>4</x:v>
      </x:c>
      <x:c r="J2673" s="1" t="n">
        <x:v>0.24</x:v>
      </x:c>
      <x:c r="K2673" s="1" t="n">
        <x:v>0</x:v>
      </x:c>
      <x:c r="L2673" s="1" t="n">
        <x:v>96.6</x:v>
      </x:c>
      <x:c r="M2673" s="1" t="n">
        <x:v>6.7</x:v>
      </x:c>
      <x:c r="N2673" s="1" t="n">
        <x:v>10.7</x:v>
      </x:c>
      <x:c r="O2673" s="1" t="n">
        <x:f aca="0">24*MAX(0,EOMONTH(B2673,0)-MAX(B2673,INDEX(Device_Inventory!$K$2:$K$1201,MATCH(A2673,Device_Inventory!$A$2:$A$1201,0)))+1)</x:f>
        <x:v>744</x:v>
      </x:c>
      <x:c r="P2673" s="11" t="b">
        <x:f aca="0">INDEX(Device_Inventory!$K$2:$K$1201,MATCH(A2673,Device_Inventory!$A$2:$A$1201,0))&gt;B2673</x:f>
        <x:v>0</x:v>
      </x:c>
      <x:c r="Q2673" s="1" t="str">
        <x:f aca="0">IF(D2673&gt;O2673,"Fail: operating hours exceed in-service hours",IF(D2673+M2673&gt;O2673,"Fail: operating + unavailable hours exceed in-service hours",IF(P2673,"Partial month: within in-service hours","OK")))</x:f>
        <x:v>OK</x:v>
      </x:c>
    </x:row>
    <x:row r="2674" ht="15" hidden="0" customHeight="1">
      <x:c r="A2674" s="1" t="s">
        <x:v>1125</x:v>
      </x:c>
      <x:c r="B2674" s="14" t="n">
        <x:v>46113</x:v>
      </x:c>
      <x:c r="C2674" s="1" t="n">
        <x:v>60.4</x:v>
      </x:c>
      <x:c r="D2674" s="1" t="n">
        <x:v>404.2</x:v>
      </x:c>
      <x:c r="E2674" s="1" t="n">
        <x:v>22</x:v>
      </x:c>
      <x:c r="F2674" s="1" t="n">
        <x:v>0</x:v>
      </x:c>
      <x:c r="G2674" s="1" t="n">
        <x:v>31</x:v>
      </x:c>
      <x:c r="H2674" s="1" t="n">
        <x:v>0</x:v>
      </x:c>
      <x:c r="I2674" s="1" t="n">
        <x:v>5</x:v>
      </x:c>
      <x:c r="J2674" s="1" t="n">
        <x:v>0.04</x:v>
      </x:c>
      <x:c r="K2674" s="1" t="n">
        <x:v>2</x:v>
      </x:c>
      <x:c r="L2674" s="1" t="n">
        <x:v>95.6</x:v>
      </x:c>
      <x:c r="M2674" s="1" t="n">
        <x:v>0</x:v>
      </x:c>
      <x:c r="N2674" s="1" t="n">
        <x:v>8</x:v>
      </x:c>
      <x:c r="O2674" s="1" t="n">
        <x:f aca="0">24*MAX(0,EOMONTH(B2674,0)-MAX(B2674,INDEX(Device_Inventory!$K$2:$K$1201,MATCH(A2674,Device_Inventory!$A$2:$A$1201,0)))+1)</x:f>
        <x:v>720</x:v>
      </x:c>
      <x:c r="P2674" s="11" t="b">
        <x:f aca="0">INDEX(Device_Inventory!$K$2:$K$1201,MATCH(A2674,Device_Inventory!$A$2:$A$1201,0))&gt;B2674</x:f>
        <x:v>0</x:v>
      </x:c>
      <x:c r="Q2674" s="1" t="str">
        <x:f aca="0">IF(D2674&gt;O2674,"Fail: operating hours exceed in-service hours",IF(D2674+M2674&gt;O2674,"Fail: operating + unavailable hours exceed in-service hours",IF(P2674,"Partial month: within in-service hours","OK")))</x:f>
        <x:v>OK</x:v>
      </x:c>
    </x:row>
    <x:row r="2675" ht="15" hidden="0" customHeight="1">
      <x:c r="A2675" s="1" t="s">
        <x:v>1125</x:v>
      </x:c>
      <x:c r="B2675" s="14" t="n">
        <x:v>46143</x:v>
      </x:c>
      <x:c r="C2675" s="1" t="n">
        <x:v>61.2</x:v>
      </x:c>
      <x:c r="D2675" s="1" t="n">
        <x:v>380.8</x:v>
      </x:c>
      <x:c r="E2675" s="1" t="n">
        <x:v>22</x:v>
      </x:c>
      <x:c r="F2675" s="1" t="n">
        <x:v>0</x:v>
      </x:c>
      <x:c r="G2675" s="1" t="n">
        <x:v>53</x:v>
      </x:c>
      <x:c r="H2675" s="1" t="n">
        <x:v>1</x:v>
      </x:c>
      <x:c r="I2675" s="1" t="n">
        <x:v>4</x:v>
      </x:c>
      <x:c r="J2675" s="1" t="n">
        <x:v>1.18</x:v>
      </x:c>
      <x:c r="K2675" s="1" t="n">
        <x:v>1</x:v>
      </x:c>
      <x:c r="L2675" s="1" t="n">
        <x:v>90.8</x:v>
      </x:c>
      <x:c r="M2675" s="1" t="n">
        <x:v>5.4</x:v>
      </x:c>
      <x:c r="N2675" s="1" t="n">
        <x:v>15.4</x:v>
      </x:c>
      <x:c r="O2675" s="1" t="n">
        <x:f aca="0">24*MAX(0,EOMONTH(B2675,0)-MAX(B2675,INDEX(Device_Inventory!$K$2:$K$1201,MATCH(A2675,Device_Inventory!$A$2:$A$1201,0)))+1)</x:f>
        <x:v>744</x:v>
      </x:c>
      <x:c r="P2675" s="11" t="b">
        <x:f aca="0">INDEX(Device_Inventory!$K$2:$K$1201,MATCH(A2675,Device_Inventory!$A$2:$A$1201,0))&gt;B2675</x:f>
        <x:v>0</x:v>
      </x:c>
      <x:c r="Q2675" s="1" t="str">
        <x:f aca="0">IF(D2675&gt;O2675,"Fail: operating hours exceed in-service hours",IF(D2675+M2675&gt;O2675,"Fail: operating + unavailable hours exceed in-service hours",IF(P2675,"Partial month: within in-service hours","OK")))</x:f>
        <x:v>OK</x:v>
      </x:c>
    </x:row>
    <x:row r="2676" ht="15" hidden="0" customHeight="1">
      <x:c r="A2676" s="1" t="s">
        <x:v>1125</x:v>
      </x:c>
      <x:c r="B2676" s="14" t="n">
        <x:v>46174</x:v>
      </x:c>
      <x:c r="C2676" s="1" t="n">
        <x:v>68.8</x:v>
      </x:c>
      <x:c r="D2676" s="1" t="n">
        <x:v>459.8</x:v>
      </x:c>
      <x:c r="E2676" s="1" t="n">
        <x:v>22</x:v>
      </x:c>
      <x:c r="F2676" s="1" t="n">
        <x:v>0</x:v>
      </x:c>
      <x:c r="G2676" s="1" t="n">
        <x:v>35</x:v>
      </x:c>
      <x:c r="H2676" s="1" t="n">
        <x:v>0</x:v>
      </x:c>
      <x:c r="I2676" s="1" t="n">
        <x:v>2</x:v>
      </x:c>
      <x:c r="J2676" s="1" t="n">
        <x:v>0</x:v>
      </x:c>
      <x:c r="K2676" s="1" t="n">
        <x:v>1</x:v>
      </x:c>
      <x:c r="L2676" s="1" t="n">
        <x:v>95.6</x:v>
      </x:c>
      <x:c r="M2676" s="1" t="n">
        <x:v>6.6</x:v>
      </x:c>
      <x:c r="N2676" s="1" t="n">
        <x:v>15.1</x:v>
      </x:c>
      <x:c r="O2676" s="1" t="n">
        <x:f aca="0">24*MAX(0,EOMONTH(B2676,0)-MAX(B2676,INDEX(Device_Inventory!$K$2:$K$1201,MATCH(A2676,Device_Inventory!$A$2:$A$1201,0)))+1)</x:f>
        <x:v>720</x:v>
      </x:c>
      <x:c r="P2676" s="11" t="b">
        <x:f aca="0">INDEX(Device_Inventory!$K$2:$K$1201,MATCH(A2676,Device_Inventory!$A$2:$A$1201,0))&gt;B2676</x:f>
        <x:v>0</x:v>
      </x:c>
      <x:c r="Q2676" s="1" t="str">
        <x:f aca="0">IF(D2676&gt;O2676,"Fail: operating hours exceed in-service hours",IF(D2676+M2676&gt;O2676,"Fail: operating + unavailable hours exceed in-service hours",IF(P2676,"Partial month: within in-service hours","OK")))</x:f>
        <x:v>OK</x:v>
      </x:c>
    </x:row>
    <x:row r="2677" ht="15" hidden="0" customHeight="1">
      <x:c r="A2677" s="1" t="s">
        <x:v>1125</x:v>
      </x:c>
      <x:c r="B2677" s="14" t="n">
        <x:v>46204</x:v>
      </x:c>
      <x:c r="C2677" s="1" t="n">
        <x:v>70.5</x:v>
      </x:c>
      <x:c r="D2677" s="1" t="n">
        <x:v>469.5</x:v>
      </x:c>
      <x:c r="E2677" s="1" t="n">
        <x:v>33</x:v>
      </x:c>
      <x:c r="F2677" s="1" t="n">
        <x:v>0</x:v>
      </x:c>
      <x:c r="G2677" s="1" t="n">
        <x:v>45</x:v>
      </x:c>
      <x:c r="H2677" s="1" t="n">
        <x:v>0</x:v>
      </x:c>
      <x:c r="I2677" s="1" t="n">
        <x:v>4</x:v>
      </x:c>
      <x:c r="J2677" s="1" t="n">
        <x:v>0.6</x:v>
      </x:c>
      <x:c r="K2677" s="1" t="n">
        <x:v>0</x:v>
      </x:c>
      <x:c r="L2677" s="1" t="n">
        <x:v>91</x:v>
      </x:c>
      <x:c r="M2677" s="1" t="n">
        <x:v>3.1</x:v>
      </x:c>
      <x:c r="N2677" s="1" t="n">
        <x:v>11.1</x:v>
      </x:c>
      <x:c r="O2677" s="1" t="n">
        <x:f aca="0">24*MAX(0,EOMONTH(B2677,0)-MAX(B2677,INDEX(Device_Inventory!$K$2:$K$1201,MATCH(A2677,Device_Inventory!$A$2:$A$1201,0)))+1)</x:f>
        <x:v>744</x:v>
      </x:c>
      <x:c r="P2677" s="11" t="b">
        <x:f aca="0">INDEX(Device_Inventory!$K$2:$K$1201,MATCH(A2677,Device_Inventory!$A$2:$A$1201,0))&gt;B2677</x:f>
        <x:v>0</x:v>
      </x:c>
      <x:c r="Q2677" s="1" t="str">
        <x:f aca="0">IF(D2677&gt;O2677,"Fail: operating hours exceed in-service hours",IF(D2677+M2677&gt;O2677,"Fail: operating + unavailable hours exceed in-service hours",IF(P2677,"Partial month: within in-service hours","OK")))</x:f>
        <x:v>OK</x:v>
      </x:c>
    </x:row>
    <x:row r="2678" ht="15" hidden="0" customHeight="1">
      <x:c r="A2678" s="1" t="s">
        <x:v>3131</x:v>
      </x:c>
      <x:c r="B2678" s="14" t="n">
        <x:v>46054</x:v>
      </x:c>
      <x:c r="C2678" s="1" t="n">
        <x:v>63.2</x:v>
      </x:c>
      <x:c r="D2678" s="1" t="n">
        <x:v>386.1</x:v>
      </x:c>
      <x:c r="E2678" s="1" t="n">
        <x:v>16</x:v>
      </x:c>
      <x:c r="F2678" s="1" t="n">
        <x:v>2</x:v>
      </x:c>
      <x:c r="G2678" s="1" t="n">
        <x:v>46</x:v>
      </x:c>
      <x:c r="H2678" s="1" t="n">
        <x:v>0</x:v>
      </x:c>
      <x:c r="I2678" s="1" t="n">
        <x:v>4</x:v>
      </x:c>
      <x:c r="J2678" s="1" t="n">
        <x:v>0.66</x:v>
      </x:c>
      <x:c r="K2678" s="1" t="n">
        <x:v>1</x:v>
      </x:c>
      <x:c r="L2678" s="1" t="n">
        <x:v>92.3</x:v>
      </x:c>
      <x:c r="M2678" s="1" t="n">
        <x:v>10.5</x:v>
      </x:c>
      <x:c r="N2678" s="1" t="n">
        <x:v>11</x:v>
      </x:c>
      <x:c r="O2678" s="1" t="n">
        <x:f aca="0">24*MAX(0,EOMONTH(B2678,0)-MAX(B2678,INDEX(Device_Inventory!$K$2:$K$1201,MATCH(A2678,Device_Inventory!$A$2:$A$1201,0)))+1)</x:f>
        <x:v>672</x:v>
      </x:c>
      <x:c r="P2678" s="11" t="b">
        <x:f aca="0">INDEX(Device_Inventory!$K$2:$K$1201,MATCH(A2678,Device_Inventory!$A$2:$A$1201,0))&gt;B2678</x:f>
        <x:v>0</x:v>
      </x:c>
      <x:c r="Q2678" s="1" t="str">
        <x:f aca="0">IF(D2678&gt;O2678,"Fail: operating hours exceed in-service hours",IF(D2678+M2678&gt;O2678,"Fail: operating + unavailable hours exceed in-service hours",IF(P2678,"Partial month: within in-service hours","OK")))</x:f>
        <x:v>OK</x:v>
      </x:c>
    </x:row>
    <x:row r="2679" ht="15" hidden="0" customHeight="1">
      <x:c r="A2679" s="1" t="s">
        <x:v>3131</x:v>
      </x:c>
      <x:c r="B2679" s="14" t="n">
        <x:v>46082</x:v>
      </x:c>
      <x:c r="C2679" s="1" t="n">
        <x:v>58.3</x:v>
      </x:c>
      <x:c r="D2679" s="1" t="n">
        <x:v>355.3</x:v>
      </x:c>
      <x:c r="E2679" s="1" t="n">
        <x:v>20</x:v>
      </x:c>
      <x:c r="F2679" s="1" t="n">
        <x:v>0</x:v>
      </x:c>
      <x:c r="G2679" s="1" t="n">
        <x:v>46</x:v>
      </x:c>
      <x:c r="H2679" s="1" t="n">
        <x:v>0</x:v>
      </x:c>
      <x:c r="I2679" s="1" t="n">
        <x:v>4</x:v>
      </x:c>
      <x:c r="J2679" s="1" t="n">
        <x:v>0.23</x:v>
      </x:c>
      <x:c r="K2679" s="1" t="n">
        <x:v>0</x:v>
      </x:c>
      <x:c r="L2679" s="1" t="n">
        <x:v>96.7</x:v>
      </x:c>
      <x:c r="M2679" s="1" t="n">
        <x:v>5.9</x:v>
      </x:c>
      <x:c r="N2679" s="1" t="n">
        <x:v>14.2</x:v>
      </x:c>
      <x:c r="O2679" s="1" t="n">
        <x:f aca="0">24*MAX(0,EOMONTH(B2679,0)-MAX(B2679,INDEX(Device_Inventory!$K$2:$K$1201,MATCH(A2679,Device_Inventory!$A$2:$A$1201,0)))+1)</x:f>
        <x:v>744</x:v>
      </x:c>
      <x:c r="P2679" s="11" t="b">
        <x:f aca="0">INDEX(Device_Inventory!$K$2:$K$1201,MATCH(A2679,Device_Inventory!$A$2:$A$1201,0))&gt;B2679</x:f>
        <x:v>0</x:v>
      </x:c>
      <x:c r="Q2679" s="1" t="str">
        <x:f aca="0">IF(D2679&gt;O2679,"Fail: operating hours exceed in-service hours",IF(D2679+M2679&gt;O2679,"Fail: operating + unavailable hours exceed in-service hours",IF(P2679,"Partial month: within in-service hours","OK")))</x:f>
        <x:v>OK</x:v>
      </x:c>
    </x:row>
    <x:row r="2680" ht="15" hidden="0" customHeight="1">
      <x:c r="A2680" s="1" t="s">
        <x:v>3131</x:v>
      </x:c>
      <x:c r="B2680" s="14" t="n">
        <x:v>46113</x:v>
      </x:c>
      <x:c r="C2680" s="1" t="n">
        <x:v>70.8</x:v>
      </x:c>
      <x:c r="D2680" s="1" t="n">
        <x:v>426.4</x:v>
      </x:c>
      <x:c r="E2680" s="1" t="n">
        <x:v>23</x:v>
      </x:c>
      <x:c r="F2680" s="1" t="n">
        <x:v>0</x:v>
      </x:c>
      <x:c r="G2680" s="1" t="n">
        <x:v>48</x:v>
      </x:c>
      <x:c r="H2680" s="1" t="n">
        <x:v>0</x:v>
      </x:c>
      <x:c r="I2680" s="1" t="n">
        <x:v>2</x:v>
      </x:c>
      <x:c r="J2680" s="1" t="n">
        <x:v>0.02</x:v>
      </x:c>
      <x:c r="K2680" s="1" t="n">
        <x:v>0</x:v>
      </x:c>
      <x:c r="L2680" s="1" t="n">
        <x:v>95.3</x:v>
      </x:c>
      <x:c r="M2680" s="1" t="n">
        <x:v>3.9</x:v>
      </x:c>
      <x:c r="N2680" s="1" t="n">
        <x:v>13.3</x:v>
      </x:c>
      <x:c r="O2680" s="1" t="n">
        <x:f aca="0">24*MAX(0,EOMONTH(B2680,0)-MAX(B2680,INDEX(Device_Inventory!$K$2:$K$1201,MATCH(A2680,Device_Inventory!$A$2:$A$1201,0)))+1)</x:f>
        <x:v>720</x:v>
      </x:c>
      <x:c r="P2680" s="11" t="b">
        <x:f aca="0">INDEX(Device_Inventory!$K$2:$K$1201,MATCH(A2680,Device_Inventory!$A$2:$A$1201,0))&gt;B2680</x:f>
        <x:v>0</x:v>
      </x:c>
      <x:c r="Q2680" s="1" t="str">
        <x:f aca="0">IF(D2680&gt;O2680,"Fail: operating hours exceed in-service hours",IF(D2680+M2680&gt;O2680,"Fail: operating + unavailable hours exceed in-service hours",IF(P2680,"Partial month: within in-service hours","OK")))</x:f>
        <x:v>OK</x:v>
      </x:c>
    </x:row>
    <x:row r="2681" ht="15" hidden="0" customHeight="1">
      <x:c r="A2681" s="1" t="s">
        <x:v>3131</x:v>
      </x:c>
      <x:c r="B2681" s="14" t="n">
        <x:v>46143</x:v>
      </x:c>
      <x:c r="C2681" s="1" t="n">
        <x:v>60.7</x:v>
      </x:c>
      <x:c r="D2681" s="1" t="n">
        <x:v>389.4</x:v>
      </x:c>
      <x:c r="E2681" s="1" t="n">
        <x:v>14</x:v>
      </x:c>
      <x:c r="F2681" s="1" t="n">
        <x:v>2</x:v>
      </x:c>
      <x:c r="G2681" s="1" t="n">
        <x:v>29</x:v>
      </x:c>
      <x:c r="H2681" s="1" t="n">
        <x:v>0</x:v>
      </x:c>
      <x:c r="I2681" s="1" t="n">
        <x:v>1</x:v>
      </x:c>
      <x:c r="J2681" s="1" t="n">
        <x:v>0.19</x:v>
      </x:c>
      <x:c r="K2681" s="1" t="n">
        <x:v>1</x:v>
      </x:c>
      <x:c r="L2681" s="1" t="n">
        <x:v>94.1</x:v>
      </x:c>
      <x:c r="M2681" s="1" t="n">
        <x:v>10.3</x:v>
      </x:c>
      <x:c r="N2681" s="1" t="n">
        <x:v>5.5</x:v>
      </x:c>
      <x:c r="O2681" s="1" t="n">
        <x:f aca="0">24*MAX(0,EOMONTH(B2681,0)-MAX(B2681,INDEX(Device_Inventory!$K$2:$K$1201,MATCH(A2681,Device_Inventory!$A$2:$A$1201,0)))+1)</x:f>
        <x:v>744</x:v>
      </x:c>
      <x:c r="P2681" s="11" t="b">
        <x:f aca="0">INDEX(Device_Inventory!$K$2:$K$1201,MATCH(A2681,Device_Inventory!$A$2:$A$1201,0))&gt;B2681</x:f>
        <x:v>0</x:v>
      </x:c>
      <x:c r="Q2681" s="1" t="str">
        <x:f aca="0">IF(D2681&gt;O2681,"Fail: operating hours exceed in-service hours",IF(D2681+M2681&gt;O2681,"Fail: operating + unavailable hours exceed in-service hours",IF(P2681,"Partial month: within in-service hours","OK")))</x:f>
        <x:v>OK</x:v>
      </x:c>
    </x:row>
    <x:row r="2682" ht="15" hidden="0" customHeight="1">
      <x:c r="A2682" s="1" t="s">
        <x:v>3131</x:v>
      </x:c>
      <x:c r="B2682" s="14" t="n">
        <x:v>46174</x:v>
      </x:c>
      <x:c r="C2682" s="1" t="n">
        <x:v>59.9</x:v>
      </x:c>
      <x:c r="D2682" s="1" t="n">
        <x:v>380.2</x:v>
      </x:c>
      <x:c r="E2682" s="1" t="n">
        <x:v>10</x:v>
      </x:c>
      <x:c r="F2682" s="1" t="n">
        <x:v>1</x:v>
      </x:c>
      <x:c r="G2682" s="1" t="n">
        <x:v>33</x:v>
      </x:c>
      <x:c r="H2682" s="1" t="n">
        <x:v>0</x:v>
      </x:c>
      <x:c r="I2682" s="1" t="n">
        <x:v>4</x:v>
      </x:c>
      <x:c r="J2682" s="1" t="n">
        <x:v>0.56</x:v>
      </x:c>
      <x:c r="K2682" s="1" t="n">
        <x:v>0</x:v>
      </x:c>
      <x:c r="L2682" s="1" t="n">
        <x:v>90.4</x:v>
      </x:c>
      <x:c r="M2682" s="1" t="n">
        <x:v>4.8</x:v>
      </x:c>
      <x:c r="N2682" s="1" t="n">
        <x:v>5</x:v>
      </x:c>
      <x:c r="O2682" s="1" t="n">
        <x:f aca="0">24*MAX(0,EOMONTH(B2682,0)-MAX(B2682,INDEX(Device_Inventory!$K$2:$K$1201,MATCH(A2682,Device_Inventory!$A$2:$A$1201,0)))+1)</x:f>
        <x:v>720</x:v>
      </x:c>
      <x:c r="P2682" s="11" t="b">
        <x:f aca="0">INDEX(Device_Inventory!$K$2:$K$1201,MATCH(A2682,Device_Inventory!$A$2:$A$1201,0))&gt;B2682</x:f>
        <x:v>0</x:v>
      </x:c>
      <x:c r="Q2682" s="1" t="str">
        <x:f aca="0">IF(D2682&gt;O2682,"Fail: operating hours exceed in-service hours",IF(D2682+M2682&gt;O2682,"Fail: operating + unavailable hours exceed in-service hours",IF(P2682,"Partial month: within in-service hours","OK")))</x:f>
        <x:v>OK</x:v>
      </x:c>
    </x:row>
    <x:row r="2683" ht="15" hidden="0" customHeight="1">
      <x:c r="A2683" s="1" t="s">
        <x:v>3131</x:v>
      </x:c>
      <x:c r="B2683" s="14" t="n">
        <x:v>46204</x:v>
      </x:c>
      <x:c r="C2683" s="1" t="n">
        <x:v>48.4</x:v>
      </x:c>
      <x:c r="D2683" s="1" t="n">
        <x:v>329.9</x:v>
      </x:c>
      <x:c r="E2683" s="1" t="n">
        <x:v>10</x:v>
      </x:c>
      <x:c r="F2683" s="1" t="n">
        <x:v>1</x:v>
      </x:c>
      <x:c r="G2683" s="1" t="n">
        <x:v>28</x:v>
      </x:c>
      <x:c r="H2683" s="1" t="n">
        <x:v>0</x:v>
      </x:c>
      <x:c r="I2683" s="1" t="n">
        <x:v>0</x:v>
      </x:c>
      <x:c r="J2683" s="1" t="n">
        <x:v>0.61</x:v>
      </x:c>
      <x:c r="K2683" s="1" t="n">
        <x:v>0</x:v>
      </x:c>
      <x:c r="L2683" s="1" t="n">
        <x:v>97.2</x:v>
      </x:c>
      <x:c r="M2683" s="1" t="n">
        <x:v>5.9</x:v>
      </x:c>
      <x:c r="N2683" s="1" t="n">
        <x:v>8.2</x:v>
      </x:c>
      <x:c r="O2683" s="1" t="n">
        <x:f aca="0">24*MAX(0,EOMONTH(B2683,0)-MAX(B2683,INDEX(Device_Inventory!$K$2:$K$1201,MATCH(A2683,Device_Inventory!$A$2:$A$1201,0)))+1)</x:f>
        <x:v>744</x:v>
      </x:c>
      <x:c r="P2683" s="11" t="b">
        <x:f aca="0">INDEX(Device_Inventory!$K$2:$K$1201,MATCH(A2683,Device_Inventory!$A$2:$A$1201,0))&gt;B2683</x:f>
        <x:v>0</x:v>
      </x:c>
      <x:c r="Q2683" s="1" t="str">
        <x:f aca="0">IF(D2683&gt;O2683,"Fail: operating hours exceed in-service hours",IF(D2683+M2683&gt;O2683,"Fail: operating + unavailable hours exceed in-service hours",IF(P2683,"Partial month: within in-service hours","OK")))</x:f>
        <x:v>OK</x:v>
      </x:c>
    </x:row>
    <x:row r="2684" ht="15" hidden="0" customHeight="1">
      <x:c r="A2684" s="1" t="s">
        <x:v>1129</x:v>
      </x:c>
      <x:c r="B2684" s="14" t="n">
        <x:v>46054</x:v>
      </x:c>
      <x:c r="C2684" s="1" t="n">
        <x:v>68</x:v>
      </x:c>
      <x:c r="D2684" s="1" t="n">
        <x:v>385.8</x:v>
      </x:c>
      <x:c r="E2684" s="1" t="n">
        <x:v>23</x:v>
      </x:c>
      <x:c r="F2684" s="1" t="n">
        <x:v>2</x:v>
      </x:c>
      <x:c r="G2684" s="1" t="n">
        <x:v>20</x:v>
      </x:c>
      <x:c r="H2684" s="1" t="n">
        <x:v>0</x:v>
      </x:c>
      <x:c r="I2684" s="1" t="n">
        <x:v>4</x:v>
      </x:c>
      <x:c r="J2684" s="1" t="n">
        <x:v>0.55</x:v>
      </x:c>
      <x:c r="K2684" s="1" t="n">
        <x:v>0</x:v>
      </x:c>
      <x:c r="L2684" s="1" t="n">
        <x:v>93.8</x:v>
      </x:c>
      <x:c r="M2684" s="1" t="n">
        <x:v>0</x:v>
      </x:c>
      <x:c r="N2684" s="1" t="n">
        <x:v>21.2</x:v>
      </x:c>
      <x:c r="O2684" s="1" t="n">
        <x:f aca="0">24*MAX(0,EOMONTH(B2684,0)-MAX(B2684,INDEX(Device_Inventory!$K$2:$K$1201,MATCH(A2684,Device_Inventory!$A$2:$A$1201,0)))+1)</x:f>
        <x:v>672</x:v>
      </x:c>
      <x:c r="P2684" s="11" t="b">
        <x:f aca="0">INDEX(Device_Inventory!$K$2:$K$1201,MATCH(A2684,Device_Inventory!$A$2:$A$1201,0))&gt;B2684</x:f>
        <x:v>0</x:v>
      </x:c>
      <x:c r="Q2684" s="1" t="str">
        <x:f aca="0">IF(D2684&gt;O2684,"Fail: operating hours exceed in-service hours",IF(D2684+M2684&gt;O2684,"Fail: operating + unavailable hours exceed in-service hours",IF(P2684,"Partial month: within in-service hours","OK")))</x:f>
        <x:v>OK</x:v>
      </x:c>
    </x:row>
    <x:row r="2685" ht="15" hidden="0" customHeight="1">
      <x:c r="A2685" s="1" t="s">
        <x:v>1129</x:v>
      </x:c>
      <x:c r="B2685" s="14" t="n">
        <x:v>46082</x:v>
      </x:c>
      <x:c r="C2685" s="1" t="n">
        <x:v>73</x:v>
      </x:c>
      <x:c r="D2685" s="1" t="n">
        <x:v>492.5</x:v>
      </x:c>
      <x:c r="E2685" s="1" t="n">
        <x:v>9</x:v>
      </x:c>
      <x:c r="F2685" s="1" t="n">
        <x:v>0</x:v>
      </x:c>
      <x:c r="G2685" s="1" t="n">
        <x:v>53</x:v>
      </x:c>
      <x:c r="H2685" s="1" t="n">
        <x:v>1</x:v>
      </x:c>
      <x:c r="I2685" s="1" t="n">
        <x:v>4</x:v>
      </x:c>
      <x:c r="J2685" s="1" t="n">
        <x:v>0</x:v>
      </x:c>
      <x:c r="K2685" s="1" t="n">
        <x:v>1</x:v>
      </x:c>
      <x:c r="L2685" s="1" t="n">
        <x:v>94.5</x:v>
      </x:c>
      <x:c r="M2685" s="1" t="n">
        <x:v>10.1</x:v>
      </x:c>
      <x:c r="N2685" s="1" t="n">
        <x:v>8.1</x:v>
      </x:c>
      <x:c r="O2685" s="1" t="n">
        <x:f aca="0">24*MAX(0,EOMONTH(B2685,0)-MAX(B2685,INDEX(Device_Inventory!$K$2:$K$1201,MATCH(A2685,Device_Inventory!$A$2:$A$1201,0)))+1)</x:f>
        <x:v>744</x:v>
      </x:c>
      <x:c r="P2685" s="11" t="b">
        <x:f aca="0">INDEX(Device_Inventory!$K$2:$K$1201,MATCH(A2685,Device_Inventory!$A$2:$A$1201,0))&gt;B2685</x:f>
        <x:v>0</x:v>
      </x:c>
      <x:c r="Q2685" s="1" t="str">
        <x:f aca="0">IF(D2685&gt;O2685,"Fail: operating hours exceed in-service hours",IF(D2685+M2685&gt;O2685,"Fail: operating + unavailable hours exceed in-service hours",IF(P2685,"Partial month: within in-service hours","OK")))</x:f>
        <x:v>OK</x:v>
      </x:c>
    </x:row>
    <x:row r="2686" ht="15" hidden="0" customHeight="1">
      <x:c r="A2686" s="1" t="s">
        <x:v>1129</x:v>
      </x:c>
      <x:c r="B2686" s="14" t="n">
        <x:v>46113</x:v>
      </x:c>
      <x:c r="C2686" s="1" t="n">
        <x:v>60.6</x:v>
      </x:c>
      <x:c r="D2686" s="1" t="n">
        <x:v>377.4</x:v>
      </x:c>
      <x:c r="E2686" s="1" t="n">
        <x:v>28</x:v>
      </x:c>
      <x:c r="F2686" s="1" t="n">
        <x:v>1</x:v>
      </x:c>
      <x:c r="G2686" s="1" t="n">
        <x:v>26</x:v>
      </x:c>
      <x:c r="H2686" s="1" t="n">
        <x:v>1</x:v>
      </x:c>
      <x:c r="I2686" s="1" t="n">
        <x:v>2</x:v>
      </x:c>
      <x:c r="J2686" s="1" t="n">
        <x:v>0</x:v>
      </x:c>
      <x:c r="K2686" s="1" t="n">
        <x:v>0</x:v>
      </x:c>
      <x:c r="L2686" s="1" t="n">
        <x:v>93.8</x:v>
      </x:c>
      <x:c r="M2686" s="1" t="n">
        <x:v>0</x:v>
      </x:c>
      <x:c r="N2686" s="1" t="n">
        <x:v>9.9</x:v>
      </x:c>
      <x:c r="O2686" s="1" t="n">
        <x:f aca="0">24*MAX(0,EOMONTH(B2686,0)-MAX(B2686,INDEX(Device_Inventory!$K$2:$K$1201,MATCH(A2686,Device_Inventory!$A$2:$A$1201,0)))+1)</x:f>
        <x:v>720</x:v>
      </x:c>
      <x:c r="P2686" s="11" t="b">
        <x:f aca="0">INDEX(Device_Inventory!$K$2:$K$1201,MATCH(A2686,Device_Inventory!$A$2:$A$1201,0))&gt;B2686</x:f>
        <x:v>0</x:v>
      </x:c>
      <x:c r="Q2686" s="1" t="str">
        <x:f aca="0">IF(D2686&gt;O2686,"Fail: operating hours exceed in-service hours",IF(D2686+M2686&gt;O2686,"Fail: operating + unavailable hours exceed in-service hours",IF(P2686,"Partial month: within in-service hours","OK")))</x:f>
        <x:v>OK</x:v>
      </x:c>
    </x:row>
    <x:row r="2687" ht="15" hidden="0" customHeight="1">
      <x:c r="A2687" s="1" t="s">
        <x:v>1129</x:v>
      </x:c>
      <x:c r="B2687" s="14" t="n">
        <x:v>46143</x:v>
      </x:c>
      <x:c r="C2687" s="1" t="n">
        <x:v>50</x:v>
      </x:c>
      <x:c r="D2687" s="1" t="n">
        <x:v>333.4</x:v>
      </x:c>
      <x:c r="E2687" s="1" t="n">
        <x:v>12</x:v>
      </x:c>
      <x:c r="F2687" s="1" t="n">
        <x:v>0</x:v>
      </x:c>
      <x:c r="G2687" s="1" t="n">
        <x:v>32</x:v>
      </x:c>
      <x:c r="H2687" s="1" t="n">
        <x:v>2</x:v>
      </x:c>
      <x:c r="I2687" s="1" t="n">
        <x:v>0</x:v>
      </x:c>
      <x:c r="J2687" s="1" t="n">
        <x:v>0</x:v>
      </x:c>
      <x:c r="K2687" s="1" t="n">
        <x:v>1</x:v>
      </x:c>
      <x:c r="L2687" s="1" t="n">
        <x:v>93</x:v>
      </x:c>
      <x:c r="M2687" s="1" t="n">
        <x:v>14.8</x:v>
      </x:c>
      <x:c r="N2687" s="1" t="n">
        <x:v>11.4</x:v>
      </x:c>
      <x:c r="O2687" s="1" t="n">
        <x:f aca="0">24*MAX(0,EOMONTH(B2687,0)-MAX(B2687,INDEX(Device_Inventory!$K$2:$K$1201,MATCH(A2687,Device_Inventory!$A$2:$A$1201,0)))+1)</x:f>
        <x:v>744</x:v>
      </x:c>
      <x:c r="P2687" s="11" t="b">
        <x:f aca="0">INDEX(Device_Inventory!$K$2:$K$1201,MATCH(A2687,Device_Inventory!$A$2:$A$1201,0))&gt;B2687</x:f>
        <x:v>0</x:v>
      </x:c>
      <x:c r="Q2687" s="1" t="str">
        <x:f aca="0">IF(D2687&gt;O2687,"Fail: operating hours exceed in-service hours",IF(D2687+M2687&gt;O2687,"Fail: operating + unavailable hours exceed in-service hours",IF(P2687,"Partial month: within in-service hours","OK")))</x:f>
        <x:v>OK</x:v>
      </x:c>
    </x:row>
    <x:row r="2688" ht="15" hidden="0" customHeight="1">
      <x:c r="A2688" s="1" t="s">
        <x:v>1129</x:v>
      </x:c>
      <x:c r="B2688" s="14" t="n">
        <x:v>46174</x:v>
      </x:c>
      <x:c r="C2688" s="1" t="n">
        <x:v>81.6</x:v>
      </x:c>
      <x:c r="D2688" s="1" t="n">
        <x:v>551.3</x:v>
      </x:c>
      <x:c r="E2688" s="1" t="n">
        <x:v>21</x:v>
      </x:c>
      <x:c r="F2688" s="1" t="n">
        <x:v>0</x:v>
      </x:c>
      <x:c r="G2688" s="1" t="n">
        <x:v>30</x:v>
      </x:c>
      <x:c r="H2688" s="1" t="n">
        <x:v>0</x:v>
      </x:c>
      <x:c r="I2688" s="1" t="n">
        <x:v>5</x:v>
      </x:c>
      <x:c r="J2688" s="1" t="n">
        <x:v>0.38</x:v>
      </x:c>
      <x:c r="K2688" s="1" t="n">
        <x:v>1</x:v>
      </x:c>
      <x:c r="L2688" s="1" t="n">
        <x:v>98.1</x:v>
      </x:c>
      <x:c r="M2688" s="1" t="n">
        <x:v>1.1</x:v>
      </x:c>
      <x:c r="N2688" s="1" t="n">
        <x:v>23.4</x:v>
      </x:c>
      <x:c r="O2688" s="1" t="n">
        <x:f aca="0">24*MAX(0,EOMONTH(B2688,0)-MAX(B2688,INDEX(Device_Inventory!$K$2:$K$1201,MATCH(A2688,Device_Inventory!$A$2:$A$1201,0)))+1)</x:f>
        <x:v>720</x:v>
      </x:c>
      <x:c r="P2688" s="11" t="b">
        <x:f aca="0">INDEX(Device_Inventory!$K$2:$K$1201,MATCH(A2688,Device_Inventory!$A$2:$A$1201,0))&gt;B2688</x:f>
        <x:v>0</x:v>
      </x:c>
      <x:c r="Q2688" s="1" t="str">
        <x:f aca="0">IF(D2688&gt;O2688,"Fail: operating hours exceed in-service hours",IF(D2688+M2688&gt;O2688,"Fail: operating + unavailable hours exceed in-service hours",IF(P2688,"Partial month: within in-service hours","OK")))</x:f>
        <x:v>OK</x:v>
      </x:c>
    </x:row>
    <x:row r="2689" ht="15" hidden="0" customHeight="1">
      <x:c r="A2689" s="1" t="s">
        <x:v>1129</x:v>
      </x:c>
      <x:c r="B2689" s="14" t="n">
        <x:v>46204</x:v>
      </x:c>
      <x:c r="C2689" s="1" t="n">
        <x:v>68.1</x:v>
      </x:c>
      <x:c r="D2689" s="1" t="n">
        <x:v>428</x:v>
      </x:c>
      <x:c r="E2689" s="1" t="n">
        <x:v>9</x:v>
      </x:c>
      <x:c r="F2689" s="1" t="n">
        <x:v>0</x:v>
      </x:c>
      <x:c r="G2689" s="1" t="n">
        <x:v>42</x:v>
      </x:c>
      <x:c r="H2689" s="1" t="n">
        <x:v>1</x:v>
      </x:c>
      <x:c r="I2689" s="1" t="n">
        <x:v>2</x:v>
      </x:c>
      <x:c r="J2689" s="1" t="n">
        <x:v>0.61</x:v>
      </x:c>
      <x:c r="K2689" s="1" t="n">
        <x:v>1</x:v>
      </x:c>
      <x:c r="L2689" s="1" t="n">
        <x:v>96.1</x:v>
      </x:c>
      <x:c r="M2689" s="1" t="n">
        <x:v>12.9</x:v>
      </x:c>
      <x:c r="N2689" s="1" t="n">
        <x:v>19.1</x:v>
      </x:c>
      <x:c r="O2689" s="1" t="n">
        <x:f aca="0">24*MAX(0,EOMONTH(B2689,0)-MAX(B2689,INDEX(Device_Inventory!$K$2:$K$1201,MATCH(A2689,Device_Inventory!$A$2:$A$1201,0)))+1)</x:f>
        <x:v>744</x:v>
      </x:c>
      <x:c r="P2689" s="11" t="b">
        <x:f aca="0">INDEX(Device_Inventory!$K$2:$K$1201,MATCH(A2689,Device_Inventory!$A$2:$A$1201,0))&gt;B2689</x:f>
        <x:v>0</x:v>
      </x:c>
      <x:c r="Q2689" s="1" t="str">
        <x:f aca="0">IF(D2689&gt;O2689,"Fail: operating hours exceed in-service hours",IF(D2689+M2689&gt;O2689,"Fail: operating + unavailable hours exceed in-service hours",IF(P2689,"Partial month: within in-service hours","OK")))</x:f>
        <x:v>OK</x:v>
      </x:c>
    </x:row>
    <x:row r="2690" ht="15" hidden="0" customHeight="1">
      <x:c r="A2690" s="1" t="s">
        <x:v>1130</x:v>
      </x:c>
      <x:c r="B2690" s="14" t="n">
        <x:v>46054</x:v>
      </x:c>
      <x:c r="C2690" s="1" t="n">
        <x:v>66.5</x:v>
      </x:c>
      <x:c r="D2690" s="1" t="n">
        <x:v>408</x:v>
      </x:c>
      <x:c r="E2690" s="1" t="n">
        <x:v>24</x:v>
      </x:c>
      <x:c r="F2690" s="1" t="n">
        <x:v>1</x:v>
      </x:c>
      <x:c r="G2690" s="1" t="n">
        <x:v>28</x:v>
      </x:c>
      <x:c r="H2690" s="1" t="n">
        <x:v>0</x:v>
      </x:c>
      <x:c r="I2690" s="1" t="n">
        <x:v>4</x:v>
      </x:c>
      <x:c r="J2690" s="1" t="n">
        <x:v>0</x:v>
      </x:c>
      <x:c r="K2690" s="1" t="n">
        <x:v>0</x:v>
      </x:c>
      <x:c r="L2690" s="1" t="n">
        <x:v>91.8</x:v>
      </x:c>
      <x:c r="M2690" s="1" t="n">
        <x:v>3.3</x:v>
      </x:c>
      <x:c r="N2690" s="1" t="n">
        <x:v>7.6</x:v>
      </x:c>
      <x:c r="O2690" s="1" t="n">
        <x:f aca="0">24*MAX(0,EOMONTH(B2690,0)-MAX(B2690,INDEX(Device_Inventory!$K$2:$K$1201,MATCH(A2690,Device_Inventory!$A$2:$A$1201,0)))+1)</x:f>
        <x:v>672</x:v>
      </x:c>
      <x:c r="P2690" s="11" t="b">
        <x:f aca="0">INDEX(Device_Inventory!$K$2:$K$1201,MATCH(A2690,Device_Inventory!$A$2:$A$1201,0))&gt;B2690</x:f>
        <x:v>0</x:v>
      </x:c>
      <x:c r="Q2690" s="1" t="str">
        <x:f aca="0">IF(D2690&gt;O2690,"Fail: operating hours exceed in-service hours",IF(D2690+M2690&gt;O2690,"Fail: operating + unavailable hours exceed in-service hours",IF(P2690,"Partial month: within in-service hours","OK")))</x:f>
        <x:v>OK</x:v>
      </x:c>
    </x:row>
    <x:row r="2691" ht="15" hidden="0" customHeight="1">
      <x:c r="A2691" s="1" t="s">
        <x:v>1130</x:v>
      </x:c>
      <x:c r="B2691" s="14" t="n">
        <x:v>46082</x:v>
      </x:c>
      <x:c r="C2691" s="1" t="n">
        <x:v>61.3</x:v>
      </x:c>
      <x:c r="D2691" s="1" t="n">
        <x:v>343.3</x:v>
      </x:c>
      <x:c r="E2691" s="1" t="n">
        <x:v>25</x:v>
      </x:c>
      <x:c r="F2691" s="1" t="n">
        <x:v>0</x:v>
      </x:c>
      <x:c r="G2691" s="1" t="n">
        <x:v>37</x:v>
      </x:c>
      <x:c r="H2691" s="1" t="n">
        <x:v>1</x:v>
      </x:c>
      <x:c r="I2691" s="1" t="n">
        <x:v>4</x:v>
      </x:c>
      <x:c r="J2691" s="1" t="n">
        <x:v>0.33</x:v>
      </x:c>
      <x:c r="K2691" s="1" t="n">
        <x:v>0</x:v>
      </x:c>
      <x:c r="L2691" s="1" t="n">
        <x:v>95.9</x:v>
      </x:c>
      <x:c r="M2691" s="1" t="n">
        <x:v>6.8</x:v>
      </x:c>
      <x:c r="N2691" s="1" t="n">
        <x:v>18.8</x:v>
      </x:c>
      <x:c r="O2691" s="1" t="n">
        <x:f aca="0">24*MAX(0,EOMONTH(B2691,0)-MAX(B2691,INDEX(Device_Inventory!$K$2:$K$1201,MATCH(A2691,Device_Inventory!$A$2:$A$1201,0)))+1)</x:f>
        <x:v>744</x:v>
      </x:c>
      <x:c r="P2691" s="11" t="b">
        <x:f aca="0">INDEX(Device_Inventory!$K$2:$K$1201,MATCH(A2691,Device_Inventory!$A$2:$A$1201,0))&gt;B2691</x:f>
        <x:v>0</x:v>
      </x:c>
      <x:c r="Q2691" s="1" t="str">
        <x:f aca="0">IF(D2691&gt;O2691,"Fail: operating hours exceed in-service hours",IF(D2691+M2691&gt;O2691,"Fail: operating + unavailable hours exceed in-service hours",IF(P2691,"Partial month: within in-service hours","OK")))</x:f>
        <x:v>OK</x:v>
      </x:c>
    </x:row>
    <x:row r="2692" ht="15" hidden="0" customHeight="1">
      <x:c r="A2692" s="1" t="s">
        <x:v>1130</x:v>
      </x:c>
      <x:c r="B2692" s="14" t="n">
        <x:v>46113</x:v>
      </x:c>
      <x:c r="C2692" s="1" t="n">
        <x:v>78.1</x:v>
      </x:c>
      <x:c r="D2692" s="1" t="n">
        <x:v>490.4</x:v>
      </x:c>
      <x:c r="E2692" s="1" t="n">
        <x:v>22</x:v>
      </x:c>
      <x:c r="F2692" s="1" t="n">
        <x:v>2</x:v>
      </x:c>
      <x:c r="G2692" s="1" t="n">
        <x:v>36</x:v>
      </x:c>
      <x:c r="H2692" s="1" t="n">
        <x:v>0</x:v>
      </x:c>
      <x:c r="I2692" s="1" t="n">
        <x:v>1</x:v>
      </x:c>
      <x:c r="J2692" s="1" t="n">
        <x:v>0.31</x:v>
      </x:c>
      <x:c r="K2692" s="1" t="n">
        <x:v>0</x:v>
      </x:c>
      <x:c r="L2692" s="1" t="n">
        <x:v>98.6</x:v>
      </x:c>
      <x:c r="M2692" s="1" t="n">
        <x:v>3.7</x:v>
      </x:c>
      <x:c r="N2692" s="1" t="n">
        <x:v>8.4</x:v>
      </x:c>
      <x:c r="O2692" s="1" t="n">
        <x:f aca="0">24*MAX(0,EOMONTH(B2692,0)-MAX(B2692,INDEX(Device_Inventory!$K$2:$K$1201,MATCH(A2692,Device_Inventory!$A$2:$A$1201,0)))+1)</x:f>
        <x:v>720</x:v>
      </x:c>
      <x:c r="P2692" s="11" t="b">
        <x:f aca="0">INDEX(Device_Inventory!$K$2:$K$1201,MATCH(A2692,Device_Inventory!$A$2:$A$1201,0))&gt;B2692</x:f>
        <x:v>0</x:v>
      </x:c>
      <x:c r="Q2692" s="1" t="str">
        <x:f aca="0">IF(D2692&gt;O2692,"Fail: operating hours exceed in-service hours",IF(D2692+M2692&gt;O2692,"Fail: operating + unavailable hours exceed in-service hours",IF(P2692,"Partial month: within in-service hours","OK")))</x:f>
        <x:v>OK</x:v>
      </x:c>
    </x:row>
    <x:row r="2693" ht="15" hidden="0" customHeight="1">
      <x:c r="A2693" s="1" t="s">
        <x:v>1130</x:v>
      </x:c>
      <x:c r="B2693" s="14" t="n">
        <x:v>46143</x:v>
      </x:c>
      <x:c r="C2693" s="1" t="n">
        <x:v>74.8</x:v>
      </x:c>
      <x:c r="D2693" s="1" t="n">
        <x:v>488.5</x:v>
      </x:c>
      <x:c r="E2693" s="1" t="n">
        <x:v>31</x:v>
      </x:c>
      <x:c r="F2693" s="1" t="n">
        <x:v>0</x:v>
      </x:c>
      <x:c r="G2693" s="1" t="n">
        <x:v>36</x:v>
      </x:c>
      <x:c r="H2693" s="1" t="n">
        <x:v>2</x:v>
      </x:c>
      <x:c r="I2693" s="1" t="n">
        <x:v>4</x:v>
      </x:c>
      <x:c r="J2693" s="1" t="n">
        <x:v>0.34</x:v>
      </x:c>
      <x:c r="K2693" s="1" t="n">
        <x:v>0</x:v>
      </x:c>
      <x:c r="L2693" s="1" t="n">
        <x:v>95.1</x:v>
      </x:c>
      <x:c r="M2693" s="1" t="n">
        <x:v>3.4</x:v>
      </x:c>
      <x:c r="N2693" s="1" t="n">
        <x:v>6.3</x:v>
      </x:c>
      <x:c r="O2693" s="1" t="n">
        <x:f aca="0">24*MAX(0,EOMONTH(B2693,0)-MAX(B2693,INDEX(Device_Inventory!$K$2:$K$1201,MATCH(A2693,Device_Inventory!$A$2:$A$1201,0)))+1)</x:f>
        <x:v>744</x:v>
      </x:c>
      <x:c r="P2693" s="11" t="b">
        <x:f aca="0">INDEX(Device_Inventory!$K$2:$K$1201,MATCH(A2693,Device_Inventory!$A$2:$A$1201,0))&gt;B2693</x:f>
        <x:v>0</x:v>
      </x:c>
      <x:c r="Q2693" s="1" t="str">
        <x:f aca="0">IF(D2693&gt;O2693,"Fail: operating hours exceed in-service hours",IF(D2693+M2693&gt;O2693,"Fail: operating + unavailable hours exceed in-service hours",IF(P2693,"Partial month: within in-service hours","OK")))</x:f>
        <x:v>OK</x:v>
      </x:c>
    </x:row>
    <x:row r="2694" ht="15" hidden="0" customHeight="1">
      <x:c r="A2694" s="1" t="s">
        <x:v>1130</x:v>
      </x:c>
      <x:c r="B2694" s="14" t="n">
        <x:v>46174</x:v>
      </x:c>
      <x:c r="C2694" s="1" t="n">
        <x:v>89.7</x:v>
      </x:c>
      <x:c r="D2694" s="1" t="n">
        <x:v>630.1</x:v>
      </x:c>
      <x:c r="E2694" s="1" t="n">
        <x:v>23</x:v>
      </x:c>
      <x:c r="F2694" s="1" t="n">
        <x:v>0</x:v>
      </x:c>
      <x:c r="G2694" s="1" t="n">
        <x:v>59</x:v>
      </x:c>
      <x:c r="H2694" s="1" t="n">
        <x:v>1</x:v>
      </x:c>
      <x:c r="I2694" s="1" t="n">
        <x:v>6</x:v>
      </x:c>
      <x:c r="J2694" s="1" t="n">
        <x:v>0.3</x:v>
      </x:c>
      <x:c r="K2694" s="1" t="n">
        <x:v>1</x:v>
      </x:c>
      <x:c r="L2694" s="1" t="n">
        <x:v>91.7</x:v>
      </x:c>
      <x:c r="M2694" s="1" t="n">
        <x:v>4.8</x:v>
      </x:c>
      <x:c r="N2694" s="1" t="n">
        <x:v>20.7</x:v>
      </x:c>
      <x:c r="O2694" s="1" t="n">
        <x:f aca="0">24*MAX(0,EOMONTH(B2694,0)-MAX(B2694,INDEX(Device_Inventory!$K$2:$K$1201,MATCH(A2694,Device_Inventory!$A$2:$A$1201,0)))+1)</x:f>
        <x:v>720</x:v>
      </x:c>
      <x:c r="P2694" s="11" t="b">
        <x:f aca="0">INDEX(Device_Inventory!$K$2:$K$1201,MATCH(A2694,Device_Inventory!$A$2:$A$1201,0))&gt;B2694</x:f>
        <x:v>0</x:v>
      </x:c>
      <x:c r="Q2694" s="1" t="str">
        <x:f aca="0">IF(D2694&gt;O2694,"Fail: operating hours exceed in-service hours",IF(D2694+M2694&gt;O2694,"Fail: operating + unavailable hours exceed in-service hours",IF(P2694,"Partial month: within in-service hours","OK")))</x:f>
        <x:v>OK</x:v>
      </x:c>
    </x:row>
    <x:row r="2695" ht="15" hidden="0" customHeight="1">
      <x:c r="A2695" s="1" t="s">
        <x:v>1130</x:v>
      </x:c>
      <x:c r="B2695" s="14" t="n">
        <x:v>46204</x:v>
      </x:c>
      <x:c r="C2695" s="1" t="n">
        <x:v>94.4</x:v>
      </x:c>
      <x:c r="D2695" s="1" t="n">
        <x:v>665.5</x:v>
      </x:c>
      <x:c r="E2695" s="1" t="n">
        <x:v>27</x:v>
      </x:c>
      <x:c r="F2695" s="1" t="n">
        <x:v>3</x:v>
      </x:c>
      <x:c r="G2695" s="1" t="n">
        <x:v>39</x:v>
      </x:c>
      <x:c r="H2695" s="1" t="n">
        <x:v>0</x:v>
      </x:c>
      <x:c r="I2695" s="1" t="n">
        <x:v>4</x:v>
      </x:c>
      <x:c r="J2695" s="1" t="n">
        <x:v>0.78</x:v>
      </x:c>
      <x:c r="K2695" s="1" t="n">
        <x:v>0</x:v>
      </x:c>
      <x:c r="L2695" s="1" t="n">
        <x:v>96.2</x:v>
      </x:c>
      <x:c r="M2695" s="1" t="n">
        <x:v>1</x:v>
      </x:c>
      <x:c r="N2695" s="1" t="n">
        <x:v>14.7</x:v>
      </x:c>
      <x:c r="O2695" s="1" t="n">
        <x:f aca="0">24*MAX(0,EOMONTH(B2695,0)-MAX(B2695,INDEX(Device_Inventory!$K$2:$K$1201,MATCH(A2695,Device_Inventory!$A$2:$A$1201,0)))+1)</x:f>
        <x:v>744</x:v>
      </x:c>
      <x:c r="P2695" s="11" t="b">
        <x:f aca="0">INDEX(Device_Inventory!$K$2:$K$1201,MATCH(A2695,Device_Inventory!$A$2:$A$1201,0))&gt;B2695</x:f>
        <x:v>0</x:v>
      </x:c>
      <x:c r="Q2695" s="1" t="str">
        <x:f aca="0">IF(D2695&gt;O2695,"Fail: operating hours exceed in-service hours",IF(D2695+M2695&gt;O2695,"Fail: operating + unavailable hours exceed in-service hours",IF(P2695,"Partial month: within in-service hours","OK")))</x:f>
        <x:v>OK</x:v>
      </x:c>
    </x:row>
    <x:row r="2696" ht="15" hidden="0" customHeight="1">
      <x:c r="A2696" s="1" t="s">
        <x:v>3138</x:v>
      </x:c>
      <x:c r="B2696" s="14" t="n">
        <x:v>46054</x:v>
      </x:c>
      <x:c r="C2696" s="1" t="n">
        <x:v>61.9</x:v>
      </x:c>
      <x:c r="D2696" s="1" t="n">
        <x:v>401.6</x:v>
      </x:c>
      <x:c r="E2696" s="1" t="n">
        <x:v>22</x:v>
      </x:c>
      <x:c r="F2696" s="1" t="n">
        <x:v>3</x:v>
      </x:c>
      <x:c r="G2696" s="1" t="n">
        <x:v>47</x:v>
      </x:c>
      <x:c r="H2696" s="1" t="n">
        <x:v>0</x:v>
      </x:c>
      <x:c r="I2696" s="1" t="n">
        <x:v>4</x:v>
      </x:c>
      <x:c r="J2696" s="1" t="n">
        <x:v>0.26</x:v>
      </x:c>
      <x:c r="K2696" s="1" t="n">
        <x:v>1</x:v>
      </x:c>
      <x:c r="L2696" s="1" t="n">
        <x:v>95.6</x:v>
      </x:c>
      <x:c r="M2696" s="1" t="n">
        <x:v>8.2</x:v>
      </x:c>
      <x:c r="N2696" s="1" t="n">
        <x:v>16.5</x:v>
      </x:c>
      <x:c r="O2696" s="1" t="n">
        <x:f aca="0">24*MAX(0,EOMONTH(B2696,0)-MAX(B2696,INDEX(Device_Inventory!$K$2:$K$1201,MATCH(A2696,Device_Inventory!$A$2:$A$1201,0)))+1)</x:f>
        <x:v>672</x:v>
      </x:c>
      <x:c r="P2696" s="11" t="b">
        <x:f aca="0">INDEX(Device_Inventory!$K$2:$K$1201,MATCH(A2696,Device_Inventory!$A$2:$A$1201,0))&gt;B2696</x:f>
        <x:v>0</x:v>
      </x:c>
      <x:c r="Q2696" s="1" t="str">
        <x:f aca="0">IF(D2696&gt;O2696,"Fail: operating hours exceed in-service hours",IF(D2696+M2696&gt;O2696,"Fail: operating + unavailable hours exceed in-service hours",IF(P2696,"Partial month: within in-service hours","OK")))</x:f>
        <x:v>OK</x:v>
      </x:c>
    </x:row>
    <x:row r="2697" ht="15" hidden="0" customHeight="1">
      <x:c r="A2697" s="1" t="s">
        <x:v>3138</x:v>
      </x:c>
      <x:c r="B2697" s="14" t="n">
        <x:v>46082</x:v>
      </x:c>
      <x:c r="C2697" s="1" t="n">
        <x:v>59.4</x:v>
      </x:c>
      <x:c r="D2697" s="1" t="n">
        <x:v>367.6</x:v>
      </x:c>
      <x:c r="E2697" s="1" t="n">
        <x:v>23</x:v>
      </x:c>
      <x:c r="F2697" s="1" t="n">
        <x:v>1</x:v>
      </x:c>
      <x:c r="G2697" s="1" t="n">
        <x:v>50</x:v>
      </x:c>
      <x:c r="H2697" s="1" t="n">
        <x:v>0</x:v>
      </x:c>
      <x:c r="I2697" s="1" t="n">
        <x:v>1</x:v>
      </x:c>
      <x:c r="J2697" s="1" t="n">
        <x:v>0</x:v>
      </x:c>
      <x:c r="K2697" s="1" t="n">
        <x:v>0</x:v>
      </x:c>
      <x:c r="L2697" s="1" t="n">
        <x:v>99.4</x:v>
      </x:c>
      <x:c r="M2697" s="1" t="n">
        <x:v>7.8</x:v>
      </x:c>
      <x:c r="N2697" s="1" t="n">
        <x:v>5.3</x:v>
      </x:c>
      <x:c r="O2697" s="1" t="n">
        <x:f aca="0">24*MAX(0,EOMONTH(B2697,0)-MAX(B2697,INDEX(Device_Inventory!$K$2:$K$1201,MATCH(A2697,Device_Inventory!$A$2:$A$1201,0)))+1)</x:f>
        <x:v>744</x:v>
      </x:c>
      <x:c r="P2697" s="11" t="b">
        <x:f aca="0">INDEX(Device_Inventory!$K$2:$K$1201,MATCH(A2697,Device_Inventory!$A$2:$A$1201,0))&gt;B2697</x:f>
        <x:v>0</x:v>
      </x:c>
      <x:c r="Q2697" s="1" t="str">
        <x:f aca="0">IF(D2697&gt;O2697,"Fail: operating hours exceed in-service hours",IF(D2697+M2697&gt;O2697,"Fail: operating + unavailable hours exceed in-service hours",IF(P2697,"Partial month: within in-service hours","OK")))</x:f>
        <x:v>OK</x:v>
      </x:c>
    </x:row>
    <x:row r="2698" ht="15" hidden="0" customHeight="1">
      <x:c r="A2698" s="1" t="s">
        <x:v>3138</x:v>
      </x:c>
      <x:c r="B2698" s="14" t="n">
        <x:v>46113</x:v>
      </x:c>
      <x:c r="C2698" s="1" t="n">
        <x:v>77.4</x:v>
      </x:c>
      <x:c r="D2698" s="1" t="n">
        <x:v>537.5</x:v>
      </x:c>
      <x:c r="E2698" s="1" t="n">
        <x:v>10</x:v>
      </x:c>
      <x:c r="F2698" s="1" t="n">
        <x:v>2</x:v>
      </x:c>
      <x:c r="G2698" s="1" t="n">
        <x:v>42</x:v>
      </x:c>
      <x:c r="H2698" s="1" t="n">
        <x:v>0</x:v>
      </x:c>
      <x:c r="I2698" s="1" t="n">
        <x:v>3</x:v>
      </x:c>
      <x:c r="J2698" s="1" t="n">
        <x:v>0.05</x:v>
      </x:c>
      <x:c r="K2698" s="1" t="n">
        <x:v>0</x:v>
      </x:c>
      <x:c r="L2698" s="1" t="n">
        <x:v>94.1</x:v>
      </x:c>
      <x:c r="M2698" s="1" t="n">
        <x:v>11.2</x:v>
      </x:c>
      <x:c r="N2698" s="1" t="n">
        <x:v>14.7</x:v>
      </x:c>
      <x:c r="O2698" s="1" t="n">
        <x:f aca="0">24*MAX(0,EOMONTH(B2698,0)-MAX(B2698,INDEX(Device_Inventory!$K$2:$K$1201,MATCH(A2698,Device_Inventory!$A$2:$A$1201,0)))+1)</x:f>
        <x:v>720</x:v>
      </x:c>
      <x:c r="P2698" s="11" t="b">
        <x:f aca="0">INDEX(Device_Inventory!$K$2:$K$1201,MATCH(A2698,Device_Inventory!$A$2:$A$1201,0))&gt;B2698</x:f>
        <x:v>0</x:v>
      </x:c>
      <x:c r="Q2698" s="1" t="str">
        <x:f aca="0">IF(D2698&gt;O2698,"Fail: operating hours exceed in-service hours",IF(D2698+M2698&gt;O2698,"Fail: operating + unavailable hours exceed in-service hours",IF(P2698,"Partial month: within in-service hours","OK")))</x:f>
        <x:v>OK</x:v>
      </x:c>
    </x:row>
    <x:row r="2699" ht="15" hidden="0" customHeight="1">
      <x:c r="A2699" s="1" t="s">
        <x:v>3138</x:v>
      </x:c>
      <x:c r="B2699" s="14" t="n">
        <x:v>46143</x:v>
      </x:c>
      <x:c r="C2699" s="1" t="n">
        <x:v>53.2</x:v>
      </x:c>
      <x:c r="D2699" s="1" t="n">
        <x:v>337</x:v>
      </x:c>
      <x:c r="E2699" s="1" t="n">
        <x:v>8</x:v>
      </x:c>
      <x:c r="F2699" s="1" t="n">
        <x:v>0</x:v>
      </x:c>
      <x:c r="G2699" s="1" t="n">
        <x:v>34</x:v>
      </x:c>
      <x:c r="H2699" s="1" t="n">
        <x:v>0</x:v>
      </x:c>
      <x:c r="I2699" s="1" t="n">
        <x:v>1</x:v>
      </x:c>
      <x:c r="J2699" s="1" t="n">
        <x:v>0</x:v>
      </x:c>
      <x:c r="K2699" s="1" t="n">
        <x:v>0</x:v>
      </x:c>
      <x:c r="L2699" s="1" t="n">
        <x:v>99.2</x:v>
      </x:c>
      <x:c r="M2699" s="1" t="n">
        <x:v>10.4</x:v>
      </x:c>
      <x:c r="N2699" s="1" t="n">
        <x:v>8.4</x:v>
      </x:c>
      <x:c r="O2699" s="1" t="n">
        <x:f aca="0">24*MAX(0,EOMONTH(B2699,0)-MAX(B2699,INDEX(Device_Inventory!$K$2:$K$1201,MATCH(A2699,Device_Inventory!$A$2:$A$1201,0)))+1)</x:f>
        <x:v>744</x:v>
      </x:c>
      <x:c r="P2699" s="11" t="b">
        <x:f aca="0">INDEX(Device_Inventory!$K$2:$K$1201,MATCH(A2699,Device_Inventory!$A$2:$A$1201,0))&gt;B2699</x:f>
        <x:v>0</x:v>
      </x:c>
      <x:c r="Q2699" s="1" t="str">
        <x:f aca="0">IF(D2699&gt;O2699,"Fail: operating hours exceed in-service hours",IF(D2699+M2699&gt;O2699,"Fail: operating + unavailable hours exceed in-service hours",IF(P2699,"Partial month: within in-service hours","OK")))</x:f>
        <x:v>OK</x:v>
      </x:c>
    </x:row>
    <x:row r="2700" ht="15" hidden="0" customHeight="1">
      <x:c r="A2700" s="1" t="s">
        <x:v>3138</x:v>
      </x:c>
      <x:c r="B2700" s="14" t="n">
        <x:v>46174</x:v>
      </x:c>
      <x:c r="C2700" s="1" t="n">
        <x:v>55.4</x:v>
      </x:c>
      <x:c r="D2700" s="1" t="n">
        <x:v>348.5</x:v>
      </x:c>
      <x:c r="E2700" s="1" t="n">
        <x:v>19</x:v>
      </x:c>
      <x:c r="F2700" s="1" t="n">
        <x:v>0</x:v>
      </x:c>
      <x:c r="G2700" s="1" t="n">
        <x:v>28</x:v>
      </x:c>
      <x:c r="H2700" s="1" t="n">
        <x:v>0</x:v>
      </x:c>
      <x:c r="I2700" s="1" t="n">
        <x:v>0</x:v>
      </x:c>
      <x:c r="J2700" s="1" t="n">
        <x:v>1.35</x:v>
      </x:c>
      <x:c r="K2700" s="1" t="n">
        <x:v>0</x:v>
      </x:c>
      <x:c r="L2700" s="1" t="n">
        <x:v>98.6</x:v>
      </x:c>
      <x:c r="M2700" s="1" t="n">
        <x:v>5.8</x:v>
      </x:c>
      <x:c r="N2700" s="1" t="n">
        <x:v>12.2</x:v>
      </x:c>
      <x:c r="O2700" s="1" t="n">
        <x:f aca="0">24*MAX(0,EOMONTH(B2700,0)-MAX(B2700,INDEX(Device_Inventory!$K$2:$K$1201,MATCH(A2700,Device_Inventory!$A$2:$A$1201,0)))+1)</x:f>
        <x:v>720</x:v>
      </x:c>
      <x:c r="P2700" s="11" t="b">
        <x:f aca="0">INDEX(Device_Inventory!$K$2:$K$1201,MATCH(A2700,Device_Inventory!$A$2:$A$1201,0))&gt;B2700</x:f>
        <x:v>0</x:v>
      </x:c>
      <x:c r="Q2700" s="1" t="str">
        <x:f aca="0">IF(D2700&gt;O2700,"Fail: operating hours exceed in-service hours",IF(D2700+M2700&gt;O2700,"Fail: operating + unavailable hours exceed in-service hours",IF(P2700,"Partial month: within in-service hours","OK")))</x:f>
        <x:v>OK</x:v>
      </x:c>
    </x:row>
    <x:row r="2701" ht="15" hidden="0" customHeight="1">
      <x:c r="A2701" s="1" t="s">
        <x:v>3138</x:v>
      </x:c>
      <x:c r="B2701" s="14" t="n">
        <x:v>46204</x:v>
      </x:c>
      <x:c r="C2701" s="1" t="n">
        <x:v>84.5</x:v>
      </x:c>
      <x:c r="D2701" s="1" t="n">
        <x:v>548.1</x:v>
      </x:c>
      <x:c r="E2701" s="1" t="n">
        <x:v>22</x:v>
      </x:c>
      <x:c r="F2701" s="1" t="n">
        <x:v>2</x:v>
      </x:c>
      <x:c r="G2701" s="1" t="n">
        <x:v>38</x:v>
      </x:c>
      <x:c r="H2701" s="1" t="n">
        <x:v>0</x:v>
      </x:c>
      <x:c r="I2701" s="1" t="n">
        <x:v>0</x:v>
      </x:c>
      <x:c r="J2701" s="1" t="n">
        <x:v>0.15</x:v>
      </x:c>
      <x:c r="K2701" s="1" t="n">
        <x:v>0</x:v>
      </x:c>
      <x:c r="L2701" s="1" t="n">
        <x:v>95</x:v>
      </x:c>
      <x:c r="M2701" s="1" t="n">
        <x:v>0.7</x:v>
      </x:c>
      <x:c r="N2701" s="1" t="n">
        <x:v>23.5</x:v>
      </x:c>
      <x:c r="O2701" s="1" t="n">
        <x:f aca="0">24*MAX(0,EOMONTH(B2701,0)-MAX(B2701,INDEX(Device_Inventory!$K$2:$K$1201,MATCH(A2701,Device_Inventory!$A$2:$A$1201,0)))+1)</x:f>
        <x:v>744</x:v>
      </x:c>
      <x:c r="P2701" s="11" t="b">
        <x:f aca="0">INDEX(Device_Inventory!$K$2:$K$1201,MATCH(A2701,Device_Inventory!$A$2:$A$1201,0))&gt;B2701</x:f>
        <x:v>0</x:v>
      </x:c>
      <x:c r="Q2701" s="1" t="str">
        <x:f aca="0">IF(D2701&gt;O2701,"Fail: operating hours exceed in-service hours",IF(D2701+M2701&gt;O2701,"Fail: operating + unavailable hours exceed in-service hours",IF(P2701,"Partial month: within in-service hours","OK")))</x:f>
        <x:v>OK</x:v>
      </x:c>
    </x:row>
    <x:row r="2702" ht="15" hidden="0" customHeight="1">
      <x:c r="A2702" s="1" t="s">
        <x:v>3141</x:v>
      </x:c>
      <x:c r="B2702" s="14" t="n">
        <x:v>46054</x:v>
      </x:c>
      <x:c r="C2702" s="1" t="n">
        <x:v>66.8</x:v>
      </x:c>
      <x:c r="D2702" s="1" t="n">
        <x:v>429.4</x:v>
      </x:c>
      <x:c r="E2702" s="1" t="n">
        <x:v>26</x:v>
      </x:c>
      <x:c r="F2702" s="1" t="n">
        <x:v>5</x:v>
      </x:c>
      <x:c r="G2702" s="1" t="n">
        <x:v>32</x:v>
      </x:c>
      <x:c r="H2702" s="1" t="n">
        <x:v>0</x:v>
      </x:c>
      <x:c r="I2702" s="1" t="n">
        <x:v>2</x:v>
      </x:c>
      <x:c r="J2702" s="1" t="n">
        <x:v>2.1</x:v>
      </x:c>
      <x:c r="K2702" s="1" t="n">
        <x:v>1</x:v>
      </x:c>
      <x:c r="L2702" s="1" t="n">
        <x:v>96.5</x:v>
      </x:c>
      <x:c r="M2702" s="1" t="n">
        <x:v>11.2</x:v>
      </x:c>
      <x:c r="N2702" s="1" t="n">
        <x:v>7.3</x:v>
      </x:c>
      <x:c r="O2702" s="1" t="n">
        <x:f aca="0">24*MAX(0,EOMONTH(B2702,0)-MAX(B2702,INDEX(Device_Inventory!$K$2:$K$1201,MATCH(A2702,Device_Inventory!$A$2:$A$1201,0)))+1)</x:f>
        <x:v>672</x:v>
      </x:c>
      <x:c r="P2702" s="11" t="b">
        <x:f aca="0">INDEX(Device_Inventory!$K$2:$K$1201,MATCH(A2702,Device_Inventory!$A$2:$A$1201,0))&gt;B2702</x:f>
        <x:v>0</x:v>
      </x:c>
      <x:c r="Q2702" s="1" t="str">
        <x:f aca="0">IF(D2702&gt;O2702,"Fail: operating hours exceed in-service hours",IF(D2702+M2702&gt;O2702,"Fail: operating + unavailable hours exceed in-service hours",IF(P2702,"Partial month: within in-service hours","OK")))</x:f>
        <x:v>OK</x:v>
      </x:c>
    </x:row>
    <x:row r="2703" ht="15" hidden="0" customHeight="1">
      <x:c r="A2703" s="1" t="s">
        <x:v>3141</x:v>
      </x:c>
      <x:c r="B2703" s="14" t="n">
        <x:v>46082</x:v>
      </x:c>
      <x:c r="C2703" s="1" t="n">
        <x:v>90.2</x:v>
      </x:c>
      <x:c r="D2703" s="1" t="n">
        <x:v>548.6</x:v>
      </x:c>
      <x:c r="E2703" s="1" t="n">
        <x:v>32</x:v>
      </x:c>
      <x:c r="F2703" s="1" t="n">
        <x:v>5</x:v>
      </x:c>
      <x:c r="G2703" s="1" t="n">
        <x:v>34</x:v>
      </x:c>
      <x:c r="H2703" s="1" t="n">
        <x:v>1</x:v>
      </x:c>
      <x:c r="I2703" s="1" t="n">
        <x:v>3</x:v>
      </x:c>
      <x:c r="J2703" s="1" t="n">
        <x:v>2.26</x:v>
      </x:c>
      <x:c r="K2703" s="1" t="n">
        <x:v>0</x:v>
      </x:c>
      <x:c r="L2703" s="1" t="n">
        <x:v>95.1</x:v>
      </x:c>
      <x:c r="M2703" s="1" t="n">
        <x:v>8.6</x:v>
      </x:c>
      <x:c r="N2703" s="1" t="n">
        <x:v>22.3</x:v>
      </x:c>
      <x:c r="O2703" s="1" t="n">
        <x:f aca="0">24*MAX(0,EOMONTH(B2703,0)-MAX(B2703,INDEX(Device_Inventory!$K$2:$K$1201,MATCH(A2703,Device_Inventory!$A$2:$A$1201,0)))+1)</x:f>
        <x:v>744</x:v>
      </x:c>
      <x:c r="P2703" s="11" t="b">
        <x:f aca="0">INDEX(Device_Inventory!$K$2:$K$1201,MATCH(A2703,Device_Inventory!$A$2:$A$1201,0))&gt;B2703</x:f>
        <x:v>0</x:v>
      </x:c>
      <x:c r="Q2703" s="1" t="str">
        <x:f aca="0">IF(D2703&gt;O2703,"Fail: operating hours exceed in-service hours",IF(D2703+M2703&gt;O2703,"Fail: operating + unavailable hours exceed in-service hours",IF(P2703,"Partial month: within in-service hours","OK")))</x:f>
        <x:v>OK</x:v>
      </x:c>
    </x:row>
    <x:row r="2704" ht="15" hidden="0" customHeight="1">
      <x:c r="A2704" s="1" t="s">
        <x:v>3141</x:v>
      </x:c>
      <x:c r="B2704" s="14" t="n">
        <x:v>46113</x:v>
      </x:c>
      <x:c r="C2704" s="1" t="n">
        <x:v>72.5</x:v>
      </x:c>
      <x:c r="D2704" s="1" t="n">
        <x:v>491.2</x:v>
      </x:c>
      <x:c r="E2704" s="1" t="n">
        <x:v>34</x:v>
      </x:c>
      <x:c r="F2704" s="1" t="n">
        <x:v>3</x:v>
      </x:c>
      <x:c r="G2704" s="1" t="n">
        <x:v>39</x:v>
      </x:c>
      <x:c r="H2704" s="1" t="n">
        <x:v>1</x:v>
      </x:c>
      <x:c r="I2704" s="1" t="n">
        <x:v>0</x:v>
      </x:c>
      <x:c r="J2704" s="1" t="n">
        <x:v>2.53</x:v>
      </x:c>
      <x:c r="K2704" s="1" t="n">
        <x:v>2</x:v>
      </x:c>
      <x:c r="L2704" s="1" t="n">
        <x:v>95.8</x:v>
      </x:c>
      <x:c r="M2704" s="1" t="n">
        <x:v>15.1</x:v>
      </x:c>
      <x:c r="N2704" s="1" t="n">
        <x:v>12.8</x:v>
      </x:c>
      <x:c r="O2704" s="1" t="n">
        <x:f aca="0">24*MAX(0,EOMONTH(B2704,0)-MAX(B2704,INDEX(Device_Inventory!$K$2:$K$1201,MATCH(A2704,Device_Inventory!$A$2:$A$1201,0)))+1)</x:f>
        <x:v>720</x:v>
      </x:c>
      <x:c r="P2704" s="11" t="b">
        <x:f aca="0">INDEX(Device_Inventory!$K$2:$K$1201,MATCH(A2704,Device_Inventory!$A$2:$A$1201,0))&gt;B2704</x:f>
        <x:v>0</x:v>
      </x:c>
      <x:c r="Q2704" s="1" t="str">
        <x:f aca="0">IF(D2704&gt;O2704,"Fail: operating hours exceed in-service hours",IF(D2704+M2704&gt;O2704,"Fail: operating + unavailable hours exceed in-service hours",IF(P2704,"Partial month: within in-service hours","OK")))</x:f>
        <x:v>OK</x:v>
      </x:c>
    </x:row>
    <x:row r="2705" ht="15" hidden="0" customHeight="1">
      <x:c r="A2705" s="1" t="s">
        <x:v>3141</x:v>
      </x:c>
      <x:c r="B2705" s="14" t="n">
        <x:v>46143</x:v>
      </x:c>
      <x:c r="C2705" s="1" t="n">
        <x:v>70.4</x:v>
      </x:c>
      <x:c r="D2705" s="1" t="n">
        <x:v>461.8</x:v>
      </x:c>
      <x:c r="E2705" s="1" t="n">
        <x:v>31</x:v>
      </x:c>
      <x:c r="F2705" s="1" t="n">
        <x:v>3</x:v>
      </x:c>
      <x:c r="G2705" s="1" t="n">
        <x:v>48</x:v>
      </x:c>
      <x:c r="H2705" s="1" t="n">
        <x:v>1</x:v>
      </x:c>
      <x:c r="I2705" s="1" t="n">
        <x:v>4</x:v>
      </x:c>
      <x:c r="J2705" s="1" t="n">
        <x:v>0.97</x:v>
      </x:c>
      <x:c r="K2705" s="1" t="n">
        <x:v>1</x:v>
      </x:c>
      <x:c r="L2705" s="1" t="n">
        <x:v>94.6</x:v>
      </x:c>
      <x:c r="M2705" s="1" t="n">
        <x:v>9.2</x:v>
      </x:c>
      <x:c r="N2705" s="1" t="n">
        <x:v>11.8</x:v>
      </x:c>
      <x:c r="O2705" s="1" t="n">
        <x:f aca="0">24*MAX(0,EOMONTH(B2705,0)-MAX(B2705,INDEX(Device_Inventory!$K$2:$K$1201,MATCH(A2705,Device_Inventory!$A$2:$A$1201,0)))+1)</x:f>
        <x:v>744</x:v>
      </x:c>
      <x:c r="P2705" s="11" t="b">
        <x:f aca="0">INDEX(Device_Inventory!$K$2:$K$1201,MATCH(A2705,Device_Inventory!$A$2:$A$1201,0))&gt;B2705</x:f>
        <x:v>0</x:v>
      </x:c>
      <x:c r="Q2705" s="1" t="str">
        <x:f aca="0">IF(D2705&gt;O2705,"Fail: operating hours exceed in-service hours",IF(D2705+M2705&gt;O2705,"Fail: operating + unavailable hours exceed in-service hours",IF(P2705,"Partial month: within in-service hours","OK")))</x:f>
        <x:v>OK</x:v>
      </x:c>
    </x:row>
    <x:row r="2706" ht="15" hidden="0" customHeight="1">
      <x:c r="A2706" s="1" t="s">
        <x:v>3141</x:v>
      </x:c>
      <x:c r="B2706" s="14" t="n">
        <x:v>46174</x:v>
      </x:c>
      <x:c r="C2706" s="1" t="n">
        <x:v>69.1</x:v>
      </x:c>
      <x:c r="D2706" s="1" t="n">
        <x:v>498.5</x:v>
      </x:c>
      <x:c r="E2706" s="1" t="n">
        <x:v>36</x:v>
      </x:c>
      <x:c r="F2706" s="1" t="n">
        <x:v>1</x:v>
      </x:c>
      <x:c r="G2706" s="1" t="n">
        <x:v>53</x:v>
      </x:c>
      <x:c r="H2706" s="1" t="n">
        <x:v>1</x:v>
      </x:c>
      <x:c r="I2706" s="1" t="n">
        <x:v>3</x:v>
      </x:c>
      <x:c r="J2706" s="1" t="n">
        <x:v>1.09</x:v>
      </x:c>
      <x:c r="K2706" s="1" t="n">
        <x:v>0</x:v>
      </x:c>
      <x:c r="L2706" s="1" t="n">
        <x:v>95.4</x:v>
      </x:c>
      <x:c r="M2706" s="1" t="n">
        <x:v>16.4</x:v>
      </x:c>
      <x:c r="N2706" s="1" t="n">
        <x:v>11.8</x:v>
      </x:c>
      <x:c r="O2706" s="1" t="n">
        <x:f aca="0">24*MAX(0,EOMONTH(B2706,0)-MAX(B2706,INDEX(Device_Inventory!$K$2:$K$1201,MATCH(A2706,Device_Inventory!$A$2:$A$1201,0)))+1)</x:f>
        <x:v>720</x:v>
      </x:c>
      <x:c r="P2706" s="11" t="b">
        <x:f aca="0">INDEX(Device_Inventory!$K$2:$K$1201,MATCH(A2706,Device_Inventory!$A$2:$A$1201,0))&gt;B2706</x:f>
        <x:v>0</x:v>
      </x:c>
      <x:c r="Q2706" s="1" t="str">
        <x:f aca="0">IF(D2706&gt;O2706,"Fail: operating hours exceed in-service hours",IF(D2706+M2706&gt;O2706,"Fail: operating + unavailable hours exceed in-service hours",IF(P2706,"Partial month: within in-service hours","OK")))</x:f>
        <x:v>OK</x:v>
      </x:c>
    </x:row>
    <x:row r="2707" ht="15" hidden="0" customHeight="1">
      <x:c r="A2707" s="1" t="s">
        <x:v>3141</x:v>
      </x:c>
      <x:c r="B2707" s="14" t="n">
        <x:v>46204</x:v>
      </x:c>
      <x:c r="C2707" s="1" t="n">
        <x:v>72.3</x:v>
      </x:c>
      <x:c r="D2707" s="1" t="n">
        <x:v>490.1</x:v>
      </x:c>
      <x:c r="E2707" s="1" t="n">
        <x:v>20</x:v>
      </x:c>
      <x:c r="F2707" s="1" t="n">
        <x:v>4</x:v>
      </x:c>
      <x:c r="G2707" s="1" t="n">
        <x:v>40</x:v>
      </x:c>
      <x:c r="H2707" s="1" t="n">
        <x:v>2</x:v>
      </x:c>
      <x:c r="I2707" s="1" t="n">
        <x:v>6</x:v>
      </x:c>
      <x:c r="J2707" s="1" t="n">
        <x:v>2.29</x:v>
      </x:c>
      <x:c r="K2707" s="1" t="n">
        <x:v>2</x:v>
      </x:c>
      <x:c r="L2707" s="1" t="n">
        <x:v>94.3</x:v>
      </x:c>
      <x:c r="M2707" s="1" t="n">
        <x:v>17.7</x:v>
      </x:c>
      <x:c r="N2707" s="1" t="n">
        <x:v>10</x:v>
      </x:c>
      <x:c r="O2707" s="1" t="n">
        <x:f aca="0">24*MAX(0,EOMONTH(B2707,0)-MAX(B2707,INDEX(Device_Inventory!$K$2:$K$1201,MATCH(A2707,Device_Inventory!$A$2:$A$1201,0)))+1)</x:f>
        <x:v>744</x:v>
      </x:c>
      <x:c r="P2707" s="11" t="b">
        <x:f aca="0">INDEX(Device_Inventory!$K$2:$K$1201,MATCH(A2707,Device_Inventory!$A$2:$A$1201,0))&gt;B2707</x:f>
        <x:v>0</x:v>
      </x:c>
      <x:c r="Q2707" s="1" t="str">
        <x:f aca="0">IF(D2707&gt;O2707,"Fail: operating hours exceed in-service hours",IF(D2707+M2707&gt;O2707,"Fail: operating + unavailable hours exceed in-service hours",IF(P2707,"Partial month: within in-service hours","OK")))</x:f>
        <x:v>OK</x:v>
      </x:c>
    </x:row>
    <x:row r="2708" ht="15" hidden="0" customHeight="1">
      <x:c r="A2708" s="1" t="s">
        <x:v>1132</x:v>
      </x:c>
      <x:c r="B2708" s="14" t="n">
        <x:v>46054</x:v>
      </x:c>
      <x:c r="C2708" s="1" t="n">
        <x:v>49.4</x:v>
      </x:c>
      <x:c r="D2708" s="1" t="n">
        <x:v>312.6</x:v>
      </x:c>
      <x:c r="E2708" s="1" t="n">
        <x:v>17</x:v>
      </x:c>
      <x:c r="F2708" s="1" t="n">
        <x:v>0</x:v>
      </x:c>
      <x:c r="G2708" s="1" t="n">
        <x:v>31</x:v>
      </x:c>
      <x:c r="H2708" s="1" t="n">
        <x:v>3</x:v>
      </x:c>
      <x:c r="I2708" s="1" t="n">
        <x:v>3</x:v>
      </x:c>
      <x:c r="J2708" s="1" t="n">
        <x:v>0.49</x:v>
      </x:c>
      <x:c r="K2708" s="1" t="n">
        <x:v>1</x:v>
      </x:c>
      <x:c r="L2708" s="1" t="n">
        <x:v>93.7</x:v>
      </x:c>
      <x:c r="M2708" s="1" t="n">
        <x:v>0.7</x:v>
      </x:c>
      <x:c r="N2708" s="1" t="n">
        <x:v>11.1</x:v>
      </x:c>
      <x:c r="O2708" s="1" t="n">
        <x:f aca="0">24*MAX(0,EOMONTH(B2708,0)-MAX(B2708,INDEX(Device_Inventory!$K$2:$K$1201,MATCH(A2708,Device_Inventory!$A$2:$A$1201,0)))+1)</x:f>
        <x:v>672</x:v>
      </x:c>
      <x:c r="P2708" s="11" t="b">
        <x:f aca="0">INDEX(Device_Inventory!$K$2:$K$1201,MATCH(A2708,Device_Inventory!$A$2:$A$1201,0))&gt;B2708</x:f>
        <x:v>0</x:v>
      </x:c>
      <x:c r="Q2708" s="1" t="str">
        <x:f aca="0">IF(D2708&gt;O2708,"Fail: operating hours exceed in-service hours",IF(D2708+M2708&gt;O2708,"Fail: operating + unavailable hours exceed in-service hours",IF(P2708,"Partial month: within in-service hours","OK")))</x:f>
        <x:v>OK</x:v>
      </x:c>
    </x:row>
    <x:row r="2709" ht="15" hidden="0" customHeight="1">
      <x:c r="A2709" s="1" t="s">
        <x:v>1132</x:v>
      </x:c>
      <x:c r="B2709" s="14" t="n">
        <x:v>46082</x:v>
      </x:c>
      <x:c r="C2709" s="1" t="n">
        <x:v>24.8</x:v>
      </x:c>
      <x:c r="D2709" s="1" t="n">
        <x:v>171.7</x:v>
      </x:c>
      <x:c r="E2709" s="1" t="n">
        <x:v>7</x:v>
      </x:c>
      <x:c r="F2709" s="1" t="n">
        <x:v>2</x:v>
      </x:c>
      <x:c r="G2709" s="1" t="n">
        <x:v>24</x:v>
      </x:c>
      <x:c r="H2709" s="1" t="n">
        <x:v>0</x:v>
      </x:c>
      <x:c r="I2709" s="1" t="n">
        <x:v>2</x:v>
      </x:c>
      <x:c r="J2709" s="1" t="n">
        <x:v>0</x:v>
      </x:c>
      <x:c r="K2709" s="1" t="n">
        <x:v>1</x:v>
      </x:c>
      <x:c r="L2709" s="1" t="n">
        <x:v>96.2</x:v>
      </x:c>
      <x:c r="M2709" s="1" t="n">
        <x:v>8.3</x:v>
      </x:c>
      <x:c r="N2709" s="1" t="n">
        <x:v>6.5</x:v>
      </x:c>
      <x:c r="O2709" s="1" t="n">
        <x:f aca="0">24*MAX(0,EOMONTH(B2709,0)-MAX(B2709,INDEX(Device_Inventory!$K$2:$K$1201,MATCH(A2709,Device_Inventory!$A$2:$A$1201,0)))+1)</x:f>
        <x:v>744</x:v>
      </x:c>
      <x:c r="P2709" s="11" t="b">
        <x:f aca="0">INDEX(Device_Inventory!$K$2:$K$1201,MATCH(A2709,Device_Inventory!$A$2:$A$1201,0))&gt;B2709</x:f>
        <x:v>0</x:v>
      </x:c>
      <x:c r="Q2709" s="1" t="str">
        <x:f aca="0">IF(D2709&gt;O2709,"Fail: operating hours exceed in-service hours",IF(D2709+M2709&gt;O2709,"Fail: operating + unavailable hours exceed in-service hours",IF(P2709,"Partial month: within in-service hours","OK")))</x:f>
        <x:v>OK</x:v>
      </x:c>
    </x:row>
    <x:row r="2710" ht="15" hidden="0" customHeight="1">
      <x:c r="A2710" s="1" t="s">
        <x:v>1132</x:v>
      </x:c>
      <x:c r="B2710" s="14" t="n">
        <x:v>46113</x:v>
      </x:c>
      <x:c r="C2710" s="1" t="n">
        <x:v>37.4</x:v>
      </x:c>
      <x:c r="D2710" s="1" t="n">
        <x:v>234.1</x:v>
      </x:c>
      <x:c r="E2710" s="1" t="n">
        <x:v>16</x:v>
      </x:c>
      <x:c r="F2710" s="1" t="n">
        <x:v>1</x:v>
      </x:c>
      <x:c r="G2710" s="1" t="n">
        <x:v>21</x:v>
      </x:c>
      <x:c r="H2710" s="1" t="n">
        <x:v>0</x:v>
      </x:c>
      <x:c r="I2710" s="1" t="n">
        <x:v>0</x:v>
      </x:c>
      <x:c r="J2710" s="1" t="n">
        <x:v>0.99</x:v>
      </x:c>
      <x:c r="K2710" s="1" t="n">
        <x:v>1</x:v>
      </x:c>
      <x:c r="L2710" s="1" t="n">
        <x:v>93.7</x:v>
      </x:c>
      <x:c r="M2710" s="1" t="n">
        <x:v>0</x:v>
      </x:c>
      <x:c r="N2710" s="1" t="n">
        <x:v>3.1</x:v>
      </x:c>
      <x:c r="O2710" s="1" t="n">
        <x:f aca="0">24*MAX(0,EOMONTH(B2710,0)-MAX(B2710,INDEX(Device_Inventory!$K$2:$K$1201,MATCH(A2710,Device_Inventory!$A$2:$A$1201,0)))+1)</x:f>
        <x:v>720</x:v>
      </x:c>
      <x:c r="P2710" s="11" t="b">
        <x:f aca="0">INDEX(Device_Inventory!$K$2:$K$1201,MATCH(A2710,Device_Inventory!$A$2:$A$1201,0))&gt;B2710</x:f>
        <x:v>0</x:v>
      </x:c>
      <x:c r="Q2710" s="1" t="str">
        <x:f aca="0">IF(D2710&gt;O2710,"Fail: operating hours exceed in-service hours",IF(D2710+M2710&gt;O2710,"Fail: operating + unavailable hours exceed in-service hours",IF(P2710,"Partial month: within in-service hours","OK")))</x:f>
        <x:v>OK</x:v>
      </x:c>
    </x:row>
    <x:row r="2711" ht="15" hidden="0" customHeight="1">
      <x:c r="A2711" s="1" t="s">
        <x:v>1132</x:v>
      </x:c>
      <x:c r="B2711" s="14" t="n">
        <x:v>46143</x:v>
      </x:c>
      <x:c r="C2711" s="1" t="n">
        <x:v>48.1</x:v>
      </x:c>
      <x:c r="D2711" s="1" t="n">
        <x:v>272</x:v>
      </x:c>
      <x:c r="E2711" s="1" t="n">
        <x:v>8</x:v>
      </x:c>
      <x:c r="F2711" s="1" t="n">
        <x:v>0</x:v>
      </x:c>
      <x:c r="G2711" s="1" t="n">
        <x:v>13</x:v>
      </x:c>
      <x:c r="H2711" s="1" t="n">
        <x:v>1</x:v>
      </x:c>
      <x:c r="I2711" s="1" t="n">
        <x:v>4</x:v>
      </x:c>
      <x:c r="J2711" s="1" t="n">
        <x:v>0.4</x:v>
      </x:c>
      <x:c r="K2711" s="1" t="n">
        <x:v>0</x:v>
      </x:c>
      <x:c r="L2711" s="1" t="n">
        <x:v>95</x:v>
      </x:c>
      <x:c r="M2711" s="1" t="n">
        <x:v>2.4</x:v>
      </x:c>
      <x:c r="N2711" s="1" t="n">
        <x:v>14.2</x:v>
      </x:c>
      <x:c r="O2711" s="1" t="n">
        <x:f aca="0">24*MAX(0,EOMONTH(B2711,0)-MAX(B2711,INDEX(Device_Inventory!$K$2:$K$1201,MATCH(A2711,Device_Inventory!$A$2:$A$1201,0)))+1)</x:f>
        <x:v>744</x:v>
      </x:c>
      <x:c r="P2711" s="11" t="b">
        <x:f aca="0">INDEX(Device_Inventory!$K$2:$K$1201,MATCH(A2711,Device_Inventory!$A$2:$A$1201,0))&gt;B2711</x:f>
        <x:v>0</x:v>
      </x:c>
      <x:c r="Q2711" s="1" t="str">
        <x:f aca="0">IF(D2711&gt;O2711,"Fail: operating hours exceed in-service hours",IF(D2711+M2711&gt;O2711,"Fail: operating + unavailable hours exceed in-service hours",IF(P2711,"Partial month: within in-service hours","OK")))</x:f>
        <x:v>OK</x:v>
      </x:c>
    </x:row>
    <x:row r="2712" ht="15" hidden="0" customHeight="1">
      <x:c r="A2712" s="1" t="s">
        <x:v>1132</x:v>
      </x:c>
      <x:c r="B2712" s="14" t="n">
        <x:v>46174</x:v>
      </x:c>
      <x:c r="C2712" s="1" t="n">
        <x:v>50.5</x:v>
      </x:c>
      <x:c r="D2712" s="1" t="n">
        <x:v>342.4</x:v>
      </x:c>
      <x:c r="E2712" s="1" t="n">
        <x:v>14</x:v>
      </x:c>
      <x:c r="F2712" s="1" t="n">
        <x:v>0</x:v>
      </x:c>
      <x:c r="G2712" s="1" t="n">
        <x:v>29</x:v>
      </x:c>
      <x:c r="H2712" s="1" t="n">
        <x:v>0</x:v>
      </x:c>
      <x:c r="I2712" s="1" t="n">
        <x:v>3</x:v>
      </x:c>
      <x:c r="J2712" s="1" t="n">
        <x:v>0.31</x:v>
      </x:c>
      <x:c r="K2712" s="1" t="n">
        <x:v>1</x:v>
      </x:c>
      <x:c r="L2712" s="1" t="n">
        <x:v>95.8</x:v>
      </x:c>
      <x:c r="M2712" s="1" t="n">
        <x:v>0.8</x:v>
      </x:c>
      <x:c r="N2712" s="1" t="n">
        <x:v>14.1</x:v>
      </x:c>
      <x:c r="O2712" s="1" t="n">
        <x:f aca="0">24*MAX(0,EOMONTH(B2712,0)-MAX(B2712,INDEX(Device_Inventory!$K$2:$K$1201,MATCH(A2712,Device_Inventory!$A$2:$A$1201,0)))+1)</x:f>
        <x:v>720</x:v>
      </x:c>
      <x:c r="P2712" s="11" t="b">
        <x:f aca="0">INDEX(Device_Inventory!$K$2:$K$1201,MATCH(A2712,Device_Inventory!$A$2:$A$1201,0))&gt;B2712</x:f>
        <x:v>0</x:v>
      </x:c>
      <x:c r="Q2712" s="1" t="str">
        <x:f aca="0">IF(D2712&gt;O2712,"Fail: operating hours exceed in-service hours",IF(D2712+M2712&gt;O2712,"Fail: operating + unavailable hours exceed in-service hours",IF(P2712,"Partial month: within in-service hours","OK")))</x:f>
        <x:v>OK</x:v>
      </x:c>
    </x:row>
    <x:row r="2713" ht="15" hidden="0" customHeight="1">
      <x:c r="A2713" s="1" t="s">
        <x:v>1132</x:v>
      </x:c>
      <x:c r="B2713" s="14" t="n">
        <x:v>46204</x:v>
      </x:c>
      <x:c r="C2713" s="1" t="n">
        <x:v>24.8</x:v>
      </x:c>
      <x:c r="D2713" s="1" t="n">
        <x:v>140.8</x:v>
      </x:c>
      <x:c r="E2713" s="1" t="n">
        <x:v>5</x:v>
      </x:c>
      <x:c r="F2713" s="1" t="n">
        <x:v>0</x:v>
      </x:c>
      <x:c r="G2713" s="1" t="n">
        <x:v>22</x:v>
      </x:c>
      <x:c r="H2713" s="1" t="n">
        <x:v>0</x:v>
      </x:c>
      <x:c r="I2713" s="1" t="n">
        <x:v>3</x:v>
      </x:c>
      <x:c r="J2713" s="1" t="n">
        <x:v>0</x:v>
      </x:c>
      <x:c r="K2713" s="1" t="n">
        <x:v>0</x:v>
      </x:c>
      <x:c r="L2713" s="1" t="n">
        <x:v>96.8</x:v>
      </x:c>
      <x:c r="M2713" s="1" t="n">
        <x:v>1.5</x:v>
      </x:c>
      <x:c r="N2713" s="1" t="n">
        <x:v>3</x:v>
      </x:c>
      <x:c r="O2713" s="1" t="n">
        <x:f aca="0">24*MAX(0,EOMONTH(B2713,0)-MAX(B2713,INDEX(Device_Inventory!$K$2:$K$1201,MATCH(A2713,Device_Inventory!$A$2:$A$1201,0)))+1)</x:f>
        <x:v>744</x:v>
      </x:c>
      <x:c r="P2713" s="11" t="b">
        <x:f aca="0">INDEX(Device_Inventory!$K$2:$K$1201,MATCH(A2713,Device_Inventory!$A$2:$A$1201,0))&gt;B2713</x:f>
        <x:v>0</x:v>
      </x:c>
      <x:c r="Q2713" s="1" t="str">
        <x:f aca="0">IF(D2713&gt;O2713,"Fail: operating hours exceed in-service hours",IF(D2713+M2713&gt;O2713,"Fail: operating + unavailable hours exceed in-service hours",IF(P2713,"Partial month: within in-service hours","OK")))</x:f>
        <x:v>OK</x:v>
      </x:c>
    </x:row>
    <x:row r="2714" ht="15" hidden="0" customHeight="1">
      <x:c r="A2714" s="1" t="s">
        <x:v>1135</x:v>
      </x:c>
      <x:c r="B2714" s="14" t="n">
        <x:v>46054</x:v>
      </x:c>
      <x:c r="C2714" s="1" t="n">
        <x:v>49.8</x:v>
      </x:c>
      <x:c r="D2714" s="1" t="n">
        <x:v>283.3</x:v>
      </x:c>
      <x:c r="E2714" s="1" t="n">
        <x:v>9</x:v>
      </x:c>
      <x:c r="F2714" s="1" t="n">
        <x:v>2</x:v>
      </x:c>
      <x:c r="G2714" s="1" t="n">
        <x:v>6</x:v>
      </x:c>
      <x:c r="H2714" s="1" t="n">
        <x:v>0</x:v>
      </x:c>
      <x:c r="I2714" s="1" t="n">
        <x:v>2</x:v>
      </x:c>
      <x:c r="J2714" s="1" t="n">
        <x:v>0.75</x:v>
      </x:c>
      <x:c r="K2714" s="1" t="n">
        <x:v>0</x:v>
      </x:c>
      <x:c r="L2714" s="1" t="n">
        <x:v>88</x:v>
      </x:c>
      <x:c r="M2714" s="1" t="n">
        <x:v>0</x:v>
      </x:c>
      <x:c r="N2714" s="1" t="n">
        <x:v>7.8</x:v>
      </x:c>
      <x:c r="O2714" s="1" t="n">
        <x:f aca="0">24*MAX(0,EOMONTH(B2714,0)-MAX(B2714,INDEX(Device_Inventory!$K$2:$K$1201,MATCH(A2714,Device_Inventory!$A$2:$A$1201,0)))+1)</x:f>
        <x:v>672</x:v>
      </x:c>
      <x:c r="P2714" s="11" t="b">
        <x:f aca="0">INDEX(Device_Inventory!$K$2:$K$1201,MATCH(A2714,Device_Inventory!$A$2:$A$1201,0))&gt;B2714</x:f>
        <x:v>0</x:v>
      </x:c>
      <x:c r="Q2714" s="1" t="str">
        <x:f aca="0">IF(D2714&gt;O2714,"Fail: operating hours exceed in-service hours",IF(D2714+M2714&gt;O2714,"Fail: operating + unavailable hours exceed in-service hours",IF(P2714,"Partial month: within in-service hours","OK")))</x:f>
        <x:v>OK</x:v>
      </x:c>
    </x:row>
    <x:row r="2715" ht="15" hidden="0" customHeight="1">
      <x:c r="A2715" s="1" t="s">
        <x:v>1135</x:v>
      </x:c>
      <x:c r="B2715" s="14" t="n">
        <x:v>46082</x:v>
      </x:c>
      <x:c r="C2715" s="1" t="n">
        <x:v>36.7</x:v>
      </x:c>
      <x:c r="D2715" s="1" t="n">
        <x:v>242.1</x:v>
      </x:c>
      <x:c r="E2715" s="1" t="n">
        <x:v>10</x:v>
      </x:c>
      <x:c r="F2715" s="1" t="n">
        <x:v>1</x:v>
      </x:c>
      <x:c r="G2715" s="1" t="n">
        <x:v>22</x:v>
      </x:c>
      <x:c r="H2715" s="1" t="n">
        <x:v>0</x:v>
      </x:c>
      <x:c r="I2715" s="1" t="n">
        <x:v>4</x:v>
      </x:c>
      <x:c r="J2715" s="1" t="n">
        <x:v>0.67</x:v>
      </x:c>
      <x:c r="K2715" s="1" t="n">
        <x:v>0</x:v>
      </x:c>
      <x:c r="L2715" s="1" t="n">
        <x:v>95.1</x:v>
      </x:c>
      <x:c r="M2715" s="1" t="n">
        <x:v>0</x:v>
      </x:c>
      <x:c r="N2715" s="1" t="n">
        <x:v>10</x:v>
      </x:c>
      <x:c r="O2715" s="1" t="n">
        <x:f aca="0">24*MAX(0,EOMONTH(B2715,0)-MAX(B2715,INDEX(Device_Inventory!$K$2:$K$1201,MATCH(A2715,Device_Inventory!$A$2:$A$1201,0)))+1)</x:f>
        <x:v>744</x:v>
      </x:c>
      <x:c r="P2715" s="11" t="b">
        <x:f aca="0">INDEX(Device_Inventory!$K$2:$K$1201,MATCH(A2715,Device_Inventory!$A$2:$A$1201,0))&gt;B2715</x:f>
        <x:v>0</x:v>
      </x:c>
      <x:c r="Q2715" s="1" t="str">
        <x:f aca="0">IF(D2715&gt;O2715,"Fail: operating hours exceed in-service hours",IF(D2715+M2715&gt;O2715,"Fail: operating + unavailable hours exceed in-service hours",IF(P2715,"Partial month: within in-service hours","OK")))</x:f>
        <x:v>OK</x:v>
      </x:c>
    </x:row>
    <x:row r="2716" ht="15" hidden="0" customHeight="1">
      <x:c r="A2716" s="1" t="s">
        <x:v>1135</x:v>
      </x:c>
      <x:c r="B2716" s="14" t="n">
        <x:v>46113</x:v>
      </x:c>
      <x:c r="C2716" s="1" t="n">
        <x:v>40.8</x:v>
      </x:c>
      <x:c r="D2716" s="1" t="n">
        <x:v>269.9</x:v>
      </x:c>
      <x:c r="E2716" s="1" t="n">
        <x:v>11</x:v>
      </x:c>
      <x:c r="F2716" s="1" t="n">
        <x:v>1</x:v>
      </x:c>
      <x:c r="G2716" s="1" t="n">
        <x:v>19</x:v>
      </x:c>
      <x:c r="H2716" s="1" t="n">
        <x:v>0</x:v>
      </x:c>
      <x:c r="I2716" s="1" t="n">
        <x:v>0</x:v>
      </x:c>
      <x:c r="J2716" s="1" t="n">
        <x:v>0.08</x:v>
      </x:c>
      <x:c r="K2716" s="1" t="n">
        <x:v>1</x:v>
      </x:c>
      <x:c r="L2716" s="1" t="n">
        <x:v>95.2</x:v>
      </x:c>
      <x:c r="M2716" s="1" t="n">
        <x:v>1.5</x:v>
      </x:c>
      <x:c r="N2716" s="1" t="n">
        <x:v>9</x:v>
      </x:c>
      <x:c r="O2716" s="1" t="n">
        <x:f aca="0">24*MAX(0,EOMONTH(B2716,0)-MAX(B2716,INDEX(Device_Inventory!$K$2:$K$1201,MATCH(A2716,Device_Inventory!$A$2:$A$1201,0)))+1)</x:f>
        <x:v>720</x:v>
      </x:c>
      <x:c r="P2716" s="11" t="b">
        <x:f aca="0">INDEX(Device_Inventory!$K$2:$K$1201,MATCH(A2716,Device_Inventory!$A$2:$A$1201,0))&gt;B2716</x:f>
        <x:v>0</x:v>
      </x:c>
      <x:c r="Q2716" s="1" t="str">
        <x:f aca="0">IF(D2716&gt;O2716,"Fail: operating hours exceed in-service hours",IF(D2716+M2716&gt;O2716,"Fail: operating + unavailable hours exceed in-service hours",IF(P2716,"Partial month: within in-service hours","OK")))</x:f>
        <x:v>OK</x:v>
      </x:c>
    </x:row>
    <x:row r="2717" ht="15" hidden="0" customHeight="1">
      <x:c r="A2717" s="1" t="s">
        <x:v>1135</x:v>
      </x:c>
      <x:c r="B2717" s="14" t="n">
        <x:v>46143</x:v>
      </x:c>
      <x:c r="C2717" s="1" t="n">
        <x:v>53</x:v>
      </x:c>
      <x:c r="D2717" s="1" t="n">
        <x:v>291.8</x:v>
      </x:c>
      <x:c r="E2717" s="1" t="n">
        <x:v>11</x:v>
      </x:c>
      <x:c r="F2717" s="1" t="n">
        <x:v>2</x:v>
      </x:c>
      <x:c r="G2717" s="1" t="n">
        <x:v>30</x:v>
      </x:c>
      <x:c r="H2717" s="1" t="n">
        <x:v>0</x:v>
      </x:c>
      <x:c r="I2717" s="1" t="n">
        <x:v>1</x:v>
      </x:c>
      <x:c r="J2717" s="1" t="n">
        <x:v>0.02</x:v>
      </x:c>
      <x:c r="K2717" s="1" t="n">
        <x:v>1</x:v>
      </x:c>
      <x:c r="L2717" s="1" t="n">
        <x:v>98.8</x:v>
      </x:c>
      <x:c r="M2717" s="1" t="n">
        <x:v>1</x:v>
      </x:c>
      <x:c r="N2717" s="1" t="n">
        <x:v>12.4</x:v>
      </x:c>
      <x:c r="O2717" s="1" t="n">
        <x:f aca="0">24*MAX(0,EOMONTH(B2717,0)-MAX(B2717,INDEX(Device_Inventory!$K$2:$K$1201,MATCH(A2717,Device_Inventory!$A$2:$A$1201,0)))+1)</x:f>
        <x:v>744</x:v>
      </x:c>
      <x:c r="P2717" s="11" t="b">
        <x:f aca="0">INDEX(Device_Inventory!$K$2:$K$1201,MATCH(A2717,Device_Inventory!$A$2:$A$1201,0))&gt;B2717</x:f>
        <x:v>0</x:v>
      </x:c>
      <x:c r="Q2717" s="1" t="str">
        <x:f aca="0">IF(D2717&gt;O2717,"Fail: operating hours exceed in-service hours",IF(D2717+M2717&gt;O2717,"Fail: operating + unavailable hours exceed in-service hours",IF(P2717,"Partial month: within in-service hours","OK")))</x:f>
        <x:v>OK</x:v>
      </x:c>
    </x:row>
    <x:row r="2718" ht="15" hidden="0" customHeight="1">
      <x:c r="A2718" s="1" t="s">
        <x:v>1135</x:v>
      </x:c>
      <x:c r="B2718" s="14" t="n">
        <x:v>46174</x:v>
      </x:c>
      <x:c r="C2718" s="1" t="n">
        <x:v>50.2</x:v>
      </x:c>
      <x:c r="D2718" s="1" t="n">
        <x:v>299.5</x:v>
      </x:c>
      <x:c r="E2718" s="1" t="n">
        <x:v>16</x:v>
      </x:c>
      <x:c r="F2718" s="1" t="n">
        <x:v>3</x:v>
      </x:c>
      <x:c r="G2718" s="1" t="n">
        <x:v>25</x:v>
      </x:c>
      <x:c r="H2718" s="1" t="n">
        <x:v>0</x:v>
      </x:c>
      <x:c r="I2718" s="1" t="n">
        <x:v>3</x:v>
      </x:c>
      <x:c r="J2718" s="1" t="n">
        <x:v>0.91</x:v>
      </x:c>
      <x:c r="K2718" s="1" t="n">
        <x:v>1</x:v>
      </x:c>
      <x:c r="L2718" s="1" t="n">
        <x:v>94.3</x:v>
      </x:c>
      <x:c r="M2718" s="1" t="n">
        <x:v>3.2</x:v>
      </x:c>
      <x:c r="N2718" s="1" t="n">
        <x:v>5.6</x:v>
      </x:c>
      <x:c r="O2718" s="1" t="n">
        <x:f aca="0">24*MAX(0,EOMONTH(B2718,0)-MAX(B2718,INDEX(Device_Inventory!$K$2:$K$1201,MATCH(A2718,Device_Inventory!$A$2:$A$1201,0)))+1)</x:f>
        <x:v>720</x:v>
      </x:c>
      <x:c r="P2718" s="11" t="b">
        <x:f aca="0">INDEX(Device_Inventory!$K$2:$K$1201,MATCH(A2718,Device_Inventory!$A$2:$A$1201,0))&gt;B2718</x:f>
        <x:v>0</x:v>
      </x:c>
      <x:c r="Q2718" s="1" t="str">
        <x:f aca="0">IF(D2718&gt;O2718,"Fail: operating hours exceed in-service hours",IF(D2718+M2718&gt;O2718,"Fail: operating + unavailable hours exceed in-service hours",IF(P2718,"Partial month: within in-service hours","OK")))</x:f>
        <x:v>OK</x:v>
      </x:c>
    </x:row>
    <x:row r="2719" ht="15" hidden="0" customHeight="1">
      <x:c r="A2719" s="1" t="s">
        <x:v>1135</x:v>
      </x:c>
      <x:c r="B2719" s="14" t="n">
        <x:v>46204</x:v>
      </x:c>
      <x:c r="C2719" s="1" t="n">
        <x:v>81.6</x:v>
      </x:c>
      <x:c r="D2719" s="1" t="n">
        <x:v>493.5</x:v>
      </x:c>
      <x:c r="E2719" s="1" t="n">
        <x:v>17</x:v>
      </x:c>
      <x:c r="F2719" s="1" t="n">
        <x:v>2</x:v>
      </x:c>
      <x:c r="G2719" s="1" t="n">
        <x:v>36</x:v>
      </x:c>
      <x:c r="H2719" s="1" t="n">
        <x:v>0</x:v>
      </x:c>
      <x:c r="I2719" s="1" t="n">
        <x:v>0</x:v>
      </x:c>
      <x:c r="J2719" s="1" t="n">
        <x:v>0.57</x:v>
      </x:c>
      <x:c r="K2719" s="1" t="n">
        <x:v>0</x:v>
      </x:c>
      <x:c r="L2719" s="1" t="n">
        <x:v>96.2</x:v>
      </x:c>
      <x:c r="M2719" s="1" t="n">
        <x:v>0</x:v>
      </x:c>
      <x:c r="N2719" s="1" t="n">
        <x:v>20.8</x:v>
      </x:c>
      <x:c r="O2719" s="1" t="n">
        <x:f aca="0">24*MAX(0,EOMONTH(B2719,0)-MAX(B2719,INDEX(Device_Inventory!$K$2:$K$1201,MATCH(A2719,Device_Inventory!$A$2:$A$1201,0)))+1)</x:f>
        <x:v>744</x:v>
      </x:c>
      <x:c r="P2719" s="11" t="b">
        <x:f aca="0">INDEX(Device_Inventory!$K$2:$K$1201,MATCH(A2719,Device_Inventory!$A$2:$A$1201,0))&gt;B2719</x:f>
        <x:v>0</x:v>
      </x:c>
      <x:c r="Q2719" s="1" t="str">
        <x:f aca="0">IF(D2719&gt;O2719,"Fail: operating hours exceed in-service hours",IF(D2719+M2719&gt;O2719,"Fail: operating + unavailable hours exceed in-service hours",IF(P2719,"Partial month: within in-service hours","OK")))</x:f>
        <x:v>OK</x:v>
      </x:c>
    </x:row>
    <x:row r="2720" ht="15" hidden="0" customHeight="1">
      <x:c r="A2720" s="1" t="s">
        <x:v>1137</x:v>
      </x:c>
      <x:c r="B2720" s="14" t="n">
        <x:v>46054</x:v>
      </x:c>
      <x:c r="C2720" s="1" t="n">
        <x:v>83.8</x:v>
      </x:c>
      <x:c r="D2720" s="1" t="n">
        <x:v>494.1</x:v>
      </x:c>
      <x:c r="E2720" s="1" t="n">
        <x:v>27</x:v>
      </x:c>
      <x:c r="F2720" s="1" t="n">
        <x:v>2</x:v>
      </x:c>
      <x:c r="G2720" s="1" t="n">
        <x:v>51</x:v>
      </x:c>
      <x:c r="H2720" s="1" t="n">
        <x:v>0</x:v>
      </x:c>
      <x:c r="I2720" s="1" t="n">
        <x:v>3</x:v>
      </x:c>
      <x:c r="J2720" s="1" t="n">
        <x:v>0.61</x:v>
      </x:c>
      <x:c r="K2720" s="1" t="n">
        <x:v>0</x:v>
      </x:c>
      <x:c r="L2720" s="1" t="n">
        <x:v>98.2</x:v>
      </x:c>
      <x:c r="M2720" s="1" t="n">
        <x:v>3.9</x:v>
      </x:c>
      <x:c r="N2720" s="1" t="n">
        <x:v>14.1</x:v>
      </x:c>
      <x:c r="O2720" s="1" t="n">
        <x:f aca="0">24*MAX(0,EOMONTH(B2720,0)-MAX(B2720,INDEX(Device_Inventory!$K$2:$K$1201,MATCH(A2720,Device_Inventory!$A$2:$A$1201,0)))+1)</x:f>
        <x:v>672</x:v>
      </x:c>
      <x:c r="P2720" s="11" t="b">
        <x:f aca="0">INDEX(Device_Inventory!$K$2:$K$1201,MATCH(A2720,Device_Inventory!$A$2:$A$1201,0))&gt;B2720</x:f>
        <x:v>0</x:v>
      </x:c>
      <x:c r="Q2720" s="1" t="str">
        <x:f aca="0">IF(D2720&gt;O2720,"Fail: operating hours exceed in-service hours",IF(D2720+M2720&gt;O2720,"Fail: operating + unavailable hours exceed in-service hours",IF(P2720,"Partial month: within in-service hours","OK")))</x:f>
        <x:v>OK</x:v>
      </x:c>
    </x:row>
    <x:row r="2721" ht="15" hidden="0" customHeight="1">
      <x:c r="A2721" s="1" t="s">
        <x:v>1137</x:v>
      </x:c>
      <x:c r="B2721" s="14" t="n">
        <x:v>46082</x:v>
      </x:c>
      <x:c r="C2721" s="1" t="n">
        <x:v>61.8</x:v>
      </x:c>
      <x:c r="D2721" s="1" t="n">
        <x:v>342.8</x:v>
      </x:c>
      <x:c r="E2721" s="1" t="n">
        <x:v>14</x:v>
      </x:c>
      <x:c r="F2721" s="1" t="n">
        <x:v>0</x:v>
      </x:c>
      <x:c r="G2721" s="1" t="n">
        <x:v>29</x:v>
      </x:c>
      <x:c r="H2721" s="1" t="n">
        <x:v>0</x:v>
      </x:c>
      <x:c r="I2721" s="1" t="n">
        <x:v>1</x:v>
      </x:c>
      <x:c r="J2721" s="1" t="n">
        <x:v>0.42</x:v>
      </x:c>
      <x:c r="K2721" s="1" t="n">
        <x:v>0</x:v>
      </x:c>
      <x:c r="L2721" s="1" t="n">
        <x:v>93.4</x:v>
      </x:c>
      <x:c r="M2721" s="1" t="n">
        <x:v>3.1</x:v>
      </x:c>
      <x:c r="N2721" s="1" t="n">
        <x:v>8.3</x:v>
      </x:c>
      <x:c r="O2721" s="1" t="n">
        <x:f aca="0">24*MAX(0,EOMONTH(B2721,0)-MAX(B2721,INDEX(Device_Inventory!$K$2:$K$1201,MATCH(A2721,Device_Inventory!$A$2:$A$1201,0)))+1)</x:f>
        <x:v>744</x:v>
      </x:c>
      <x:c r="P2721" s="11" t="b">
        <x:f aca="0">INDEX(Device_Inventory!$K$2:$K$1201,MATCH(A2721,Device_Inventory!$A$2:$A$1201,0))&gt;B2721</x:f>
        <x:v>0</x:v>
      </x:c>
      <x:c r="Q2721" s="1" t="str">
        <x:f aca="0">IF(D2721&gt;O2721,"Fail: operating hours exceed in-service hours",IF(D2721+M2721&gt;O2721,"Fail: operating + unavailable hours exceed in-service hours",IF(P2721,"Partial month: within in-service hours","OK")))</x:f>
        <x:v>OK</x:v>
      </x:c>
    </x:row>
    <x:row r="2722" ht="15" hidden="0" customHeight="1">
      <x:c r="A2722" s="1" t="s">
        <x:v>1137</x:v>
      </x:c>
      <x:c r="B2722" s="14" t="n">
        <x:v>46113</x:v>
      </x:c>
      <x:c r="C2722" s="1" t="n">
        <x:v>86.1</x:v>
      </x:c>
      <x:c r="D2722" s="1" t="n">
        <x:v>525.3</x:v>
      </x:c>
      <x:c r="E2722" s="1" t="n">
        <x:v>20</x:v>
      </x:c>
      <x:c r="F2722" s="1" t="n">
        <x:v>0</x:v>
      </x:c>
      <x:c r="G2722" s="1" t="n">
        <x:v>51</x:v>
      </x:c>
      <x:c r="H2722" s="1" t="n">
        <x:v>0</x:v>
      </x:c>
      <x:c r="I2722" s="1" t="n">
        <x:v>1</x:v>
      </x:c>
      <x:c r="J2722" s="1" t="n">
        <x:v>0</x:v>
      </x:c>
      <x:c r="K2722" s="1" t="n">
        <x:v>0</x:v>
      </x:c>
      <x:c r="L2722" s="1" t="n">
        <x:v>94.9</x:v>
      </x:c>
      <x:c r="M2722" s="1" t="n">
        <x:v>15.5</x:v>
      </x:c>
      <x:c r="N2722" s="1" t="n">
        <x:v>10.3</x:v>
      </x:c>
      <x:c r="O2722" s="1" t="n">
        <x:f aca="0">24*MAX(0,EOMONTH(B2722,0)-MAX(B2722,INDEX(Device_Inventory!$K$2:$K$1201,MATCH(A2722,Device_Inventory!$A$2:$A$1201,0)))+1)</x:f>
        <x:v>720</x:v>
      </x:c>
      <x:c r="P2722" s="11" t="b">
        <x:f aca="0">INDEX(Device_Inventory!$K$2:$K$1201,MATCH(A2722,Device_Inventory!$A$2:$A$1201,0))&gt;B2722</x:f>
        <x:v>0</x:v>
      </x:c>
      <x:c r="Q2722" s="1" t="str">
        <x:f aca="0">IF(D2722&gt;O2722,"Fail: operating hours exceed in-service hours",IF(D2722+M2722&gt;O2722,"Fail: operating + unavailable hours exceed in-service hours",IF(P2722,"Partial month: within in-service hours","OK")))</x:f>
        <x:v>OK</x:v>
      </x:c>
    </x:row>
    <x:row r="2723" ht="15" hidden="0" customHeight="1">
      <x:c r="A2723" s="1" t="s">
        <x:v>1137</x:v>
      </x:c>
      <x:c r="B2723" s="14" t="n">
        <x:v>46143</x:v>
      </x:c>
      <x:c r="C2723" s="1" t="n">
        <x:v>66.8</x:v>
      </x:c>
      <x:c r="D2723" s="1" t="n">
        <x:v>487.6</x:v>
      </x:c>
      <x:c r="E2723" s="1" t="n">
        <x:v>17</x:v>
      </x:c>
      <x:c r="F2723" s="1" t="n">
        <x:v>0</x:v>
      </x:c>
      <x:c r="G2723" s="1" t="n">
        <x:v>26</x:v>
      </x:c>
      <x:c r="H2723" s="1" t="n">
        <x:v>0</x:v>
      </x:c>
      <x:c r="I2723" s="1" t="n">
        <x:v>2</x:v>
      </x:c>
      <x:c r="J2723" s="1" t="n">
        <x:v>0</x:v>
      </x:c>
      <x:c r="K2723" s="1" t="n">
        <x:v>0</x:v>
      </x:c>
      <x:c r="L2723" s="1" t="n">
        <x:v>93.3</x:v>
      </x:c>
      <x:c r="M2723" s="1" t="n">
        <x:v>1.4</x:v>
      </x:c>
      <x:c r="N2723" s="1" t="n">
        <x:v>15.8</x:v>
      </x:c>
      <x:c r="O2723" s="1" t="n">
        <x:f aca="0">24*MAX(0,EOMONTH(B2723,0)-MAX(B2723,INDEX(Device_Inventory!$K$2:$K$1201,MATCH(A2723,Device_Inventory!$A$2:$A$1201,0)))+1)</x:f>
        <x:v>744</x:v>
      </x:c>
      <x:c r="P2723" s="11" t="b">
        <x:f aca="0">INDEX(Device_Inventory!$K$2:$K$1201,MATCH(A2723,Device_Inventory!$A$2:$A$1201,0))&gt;B2723</x:f>
        <x:v>0</x:v>
      </x:c>
      <x:c r="Q2723" s="1" t="str">
        <x:f aca="0">IF(D2723&gt;O2723,"Fail: operating hours exceed in-service hours",IF(D2723+M2723&gt;O2723,"Fail: operating + unavailable hours exceed in-service hours",IF(P2723,"Partial month: within in-service hours","OK")))</x:f>
        <x:v>OK</x:v>
      </x:c>
    </x:row>
    <x:row r="2724" ht="15" hidden="0" customHeight="1">
      <x:c r="A2724" s="1" t="s">
        <x:v>1137</x:v>
      </x:c>
      <x:c r="B2724" s="14" t="n">
        <x:v>46174</x:v>
      </x:c>
      <x:c r="C2724" s="1" t="n">
        <x:v>66.3</x:v>
      </x:c>
      <x:c r="D2724" s="1" t="n">
        <x:v>424.5</x:v>
      </x:c>
      <x:c r="E2724" s="1" t="n">
        <x:v>16</x:v>
      </x:c>
      <x:c r="F2724" s="1" t="n">
        <x:v>1</x:v>
      </x:c>
      <x:c r="G2724" s="1" t="n">
        <x:v>45</x:v>
      </x:c>
      <x:c r="H2724" s="1" t="n">
        <x:v>1</x:v>
      </x:c>
      <x:c r="I2724" s="1" t="n">
        <x:v>3</x:v>
      </x:c>
      <x:c r="J2724" s="1" t="n">
        <x:v>0</x:v>
      </x:c>
      <x:c r="K2724" s="1" t="n">
        <x:v>0</x:v>
      </x:c>
      <x:c r="L2724" s="1" t="n">
        <x:v>93.3</x:v>
      </x:c>
      <x:c r="M2724" s="1" t="n">
        <x:v>0</x:v>
      </x:c>
      <x:c r="N2724" s="1" t="n">
        <x:v>19</x:v>
      </x:c>
      <x:c r="O2724" s="1" t="n">
        <x:f aca="0">24*MAX(0,EOMONTH(B2724,0)-MAX(B2724,INDEX(Device_Inventory!$K$2:$K$1201,MATCH(A2724,Device_Inventory!$A$2:$A$1201,0)))+1)</x:f>
        <x:v>720</x:v>
      </x:c>
      <x:c r="P2724" s="11" t="b">
        <x:f aca="0">INDEX(Device_Inventory!$K$2:$K$1201,MATCH(A2724,Device_Inventory!$A$2:$A$1201,0))&gt;B2724</x:f>
        <x:v>0</x:v>
      </x:c>
      <x:c r="Q2724" s="1" t="str">
        <x:f aca="0">IF(D2724&gt;O2724,"Fail: operating hours exceed in-service hours",IF(D2724+M2724&gt;O2724,"Fail: operating + unavailable hours exceed in-service hours",IF(P2724,"Partial month: within in-service hours","OK")))</x:f>
        <x:v>OK</x:v>
      </x:c>
    </x:row>
    <x:row r="2725" ht="15" hidden="0" customHeight="1">
      <x:c r="A2725" s="1" t="s">
        <x:v>1137</x:v>
      </x:c>
      <x:c r="B2725" s="14" t="n">
        <x:v>46204</x:v>
      </x:c>
      <x:c r="C2725" s="1" t="n">
        <x:v>83</x:v>
      </x:c>
      <x:c r="D2725" s="1" t="n">
        <x:v>470.7</x:v>
      </x:c>
      <x:c r="E2725" s="1" t="n">
        <x:v>22</x:v>
      </x:c>
      <x:c r="F2725" s="1" t="n">
        <x:v>1</x:v>
      </x:c>
      <x:c r="G2725" s="1" t="n">
        <x:v>38</x:v>
      </x:c>
      <x:c r="H2725" s="1" t="n">
        <x:v>1</x:v>
      </x:c>
      <x:c r="I2725" s="1" t="n">
        <x:v>2</x:v>
      </x:c>
      <x:c r="J2725" s="1" t="n">
        <x:v>0</x:v>
      </x:c>
      <x:c r="K2725" s="1" t="n">
        <x:v>0</x:v>
      </x:c>
      <x:c r="L2725" s="1" t="n">
        <x:v>96.8</x:v>
      </x:c>
      <x:c r="M2725" s="1" t="n">
        <x:v>5.3</x:v>
      </x:c>
      <x:c r="N2725" s="1" t="n">
        <x:v>9.9</x:v>
      </x:c>
      <x:c r="O2725" s="1" t="n">
        <x:f aca="0">24*MAX(0,EOMONTH(B2725,0)-MAX(B2725,INDEX(Device_Inventory!$K$2:$K$1201,MATCH(A2725,Device_Inventory!$A$2:$A$1201,0)))+1)</x:f>
        <x:v>744</x:v>
      </x:c>
      <x:c r="P2725" s="11" t="b">
        <x:f aca="0">INDEX(Device_Inventory!$K$2:$K$1201,MATCH(A2725,Device_Inventory!$A$2:$A$1201,0))&gt;B2725</x:f>
        <x:v>0</x:v>
      </x:c>
      <x:c r="Q2725" s="1" t="str">
        <x:f aca="0">IF(D2725&gt;O2725,"Fail: operating hours exceed in-service hours",IF(D2725+M2725&gt;O2725,"Fail: operating + unavailable hours exceed in-service hours",IF(P2725,"Partial month: within in-service hours","OK")))</x:f>
        <x:v>OK</x:v>
      </x:c>
    </x:row>
    <x:row r="2726" ht="15" hidden="0" customHeight="1">
      <x:c r="A2726" s="1" t="s">
        <x:v>3150</x:v>
      </x:c>
      <x:c r="B2726" s="14" t="n">
        <x:v>46054</x:v>
      </x:c>
      <x:c r="C2726" s="1" t="n">
        <x:v>82.2</x:v>
      </x:c>
      <x:c r="D2726" s="1" t="n">
        <x:v>461.9</x:v>
      </x:c>
      <x:c r="E2726" s="1" t="n">
        <x:v>26</x:v>
      </x:c>
      <x:c r="F2726" s="1" t="n">
        <x:v>0</x:v>
      </x:c>
      <x:c r="G2726" s="1" t="n">
        <x:v>54</x:v>
      </x:c>
      <x:c r="H2726" s="1" t="n">
        <x:v>0</x:v>
      </x:c>
      <x:c r="I2726" s="1" t="n">
        <x:v>6</x:v>
      </x:c>
      <x:c r="J2726" s="1" t="n">
        <x:v>0.11</x:v>
      </x:c>
      <x:c r="K2726" s="1" t="n">
        <x:v>1</x:v>
      </x:c>
      <x:c r="L2726" s="1" t="n">
        <x:v>94.5</x:v>
      </x:c>
      <x:c r="M2726" s="1" t="n">
        <x:v>3</x:v>
      </x:c>
      <x:c r="N2726" s="1" t="n">
        <x:v>21.4</x:v>
      </x:c>
      <x:c r="O2726" s="1" t="n">
        <x:f aca="0">24*MAX(0,EOMONTH(B2726,0)-MAX(B2726,INDEX(Device_Inventory!$K$2:$K$1201,MATCH(A2726,Device_Inventory!$A$2:$A$1201,0)))+1)</x:f>
        <x:v>672</x:v>
      </x:c>
      <x:c r="P2726" s="11" t="b">
        <x:f aca="0">INDEX(Device_Inventory!$K$2:$K$1201,MATCH(A2726,Device_Inventory!$A$2:$A$1201,0))&gt;B2726</x:f>
        <x:v>0</x:v>
      </x:c>
      <x:c r="Q2726" s="1" t="str">
        <x:f aca="0">IF(D2726&gt;O2726,"Fail: operating hours exceed in-service hours",IF(D2726+M2726&gt;O2726,"Fail: operating + unavailable hours exceed in-service hours",IF(P2726,"Partial month: within in-service hours","OK")))</x:f>
        <x:v>OK</x:v>
      </x:c>
    </x:row>
    <x:row r="2727" ht="15" hidden="0" customHeight="1">
      <x:c r="A2727" s="1" t="s">
        <x:v>3150</x:v>
      </x:c>
      <x:c r="B2727" s="14" t="n">
        <x:v>46082</x:v>
      </x:c>
      <x:c r="C2727" s="1" t="n">
        <x:v>51.3</x:v>
      </x:c>
      <x:c r="D2727" s="1" t="n">
        <x:v>282.4</x:v>
      </x:c>
      <x:c r="E2727" s="1" t="n">
        <x:v>19</x:v>
      </x:c>
      <x:c r="F2727" s="1" t="n">
        <x:v>2</x:v>
      </x:c>
      <x:c r="G2727" s="1" t="n">
        <x:v>33</x:v>
      </x:c>
      <x:c r="H2727" s="1" t="n">
        <x:v>0</x:v>
      </x:c>
      <x:c r="I2727" s="1" t="n">
        <x:v>4</x:v>
      </x:c>
      <x:c r="J2727" s="1" t="n">
        <x:v>0.26</x:v>
      </x:c>
      <x:c r="K2727" s="1" t="n">
        <x:v>0</x:v>
      </x:c>
      <x:c r="L2727" s="1" t="n">
        <x:v>89.9</x:v>
      </x:c>
      <x:c r="M2727" s="1" t="n">
        <x:v>0</x:v>
      </x:c>
      <x:c r="N2727" s="1" t="n">
        <x:v>12.8</x:v>
      </x:c>
      <x:c r="O2727" s="1" t="n">
        <x:f aca="0">24*MAX(0,EOMONTH(B2727,0)-MAX(B2727,INDEX(Device_Inventory!$K$2:$K$1201,MATCH(A2727,Device_Inventory!$A$2:$A$1201,0)))+1)</x:f>
        <x:v>744</x:v>
      </x:c>
      <x:c r="P2727" s="11" t="b">
        <x:f aca="0">INDEX(Device_Inventory!$K$2:$K$1201,MATCH(A2727,Device_Inventory!$A$2:$A$1201,0))&gt;B2727</x:f>
        <x:v>0</x:v>
      </x:c>
      <x:c r="Q2727" s="1" t="str">
        <x:f aca="0">IF(D2727&gt;O2727,"Fail: operating hours exceed in-service hours",IF(D2727+M2727&gt;O2727,"Fail: operating + unavailable hours exceed in-service hours",IF(P2727,"Partial month: within in-service hours","OK")))</x:f>
        <x:v>OK</x:v>
      </x:c>
    </x:row>
    <x:row r="2728" ht="15" hidden="0" customHeight="1">
      <x:c r="A2728" s="1" t="s">
        <x:v>3150</x:v>
      </x:c>
      <x:c r="B2728" s="14" t="n">
        <x:v>46113</x:v>
      </x:c>
      <x:c r="C2728" s="1" t="n">
        <x:v>85</x:v>
      </x:c>
      <x:c r="D2728" s="1" t="n">
        <x:v>509.8</x:v>
      </x:c>
      <x:c r="E2728" s="1" t="n">
        <x:v>31</x:v>
      </x:c>
      <x:c r="F2728" s="1" t="n">
        <x:v>1</x:v>
      </x:c>
      <x:c r="G2728" s="1" t="n">
        <x:v>49</x:v>
      </x:c>
      <x:c r="H2728" s="1" t="n">
        <x:v>0</x:v>
      </x:c>
      <x:c r="I2728" s="1" t="n">
        <x:v>4</x:v>
      </x:c>
      <x:c r="J2728" s="1" t="n">
        <x:v>0.89</x:v>
      </x:c>
      <x:c r="K2728" s="1" t="n">
        <x:v>1</x:v>
      </x:c>
      <x:c r="L2728" s="1" t="n">
        <x:v>99.1</x:v>
      </x:c>
      <x:c r="M2728" s="1" t="n">
        <x:v>2.5</x:v>
      </x:c>
      <x:c r="N2728" s="1" t="n">
        <x:v>10.5</x:v>
      </x:c>
      <x:c r="O2728" s="1" t="n">
        <x:f aca="0">24*MAX(0,EOMONTH(B2728,0)-MAX(B2728,INDEX(Device_Inventory!$K$2:$K$1201,MATCH(A2728,Device_Inventory!$A$2:$A$1201,0)))+1)</x:f>
        <x:v>720</x:v>
      </x:c>
      <x:c r="P2728" s="11" t="b">
        <x:f aca="0">INDEX(Device_Inventory!$K$2:$K$1201,MATCH(A2728,Device_Inventory!$A$2:$A$1201,0))&gt;B2728</x:f>
        <x:v>0</x:v>
      </x:c>
      <x:c r="Q2728" s="1" t="str">
        <x:f aca="0">IF(D2728&gt;O2728,"Fail: operating hours exceed in-service hours",IF(D2728+M2728&gt;O2728,"Fail: operating + unavailable hours exceed in-service hours",IF(P2728,"Partial month: within in-service hours","OK")))</x:f>
        <x:v>OK</x:v>
      </x:c>
    </x:row>
    <x:row r="2729" ht="15" hidden="0" customHeight="1">
      <x:c r="A2729" s="1" t="s">
        <x:v>3150</x:v>
      </x:c>
      <x:c r="B2729" s="14" t="n">
        <x:v>46143</x:v>
      </x:c>
      <x:c r="C2729" s="1" t="n">
        <x:v>74.5</x:v>
      </x:c>
      <x:c r="D2729" s="1" t="n">
        <x:v>439.8</x:v>
      </x:c>
      <x:c r="E2729" s="1" t="n">
        <x:v>12</x:v>
      </x:c>
      <x:c r="F2729" s="1" t="n">
        <x:v>3</x:v>
      </x:c>
      <x:c r="G2729" s="1" t="n">
        <x:v>41</x:v>
      </x:c>
      <x:c r="H2729" s="1" t="n">
        <x:v>0</x:v>
      </x:c>
      <x:c r="I2729" s="1" t="n">
        <x:v>4</x:v>
      </x:c>
      <x:c r="J2729" s="1" t="n">
        <x:v>0.27</x:v>
      </x:c>
      <x:c r="K2729" s="1" t="n">
        <x:v>0</x:v>
      </x:c>
      <x:c r="L2729" s="1" t="n">
        <x:v>95</x:v>
      </x:c>
      <x:c r="M2729" s="1" t="n">
        <x:v>3.3</x:v>
      </x:c>
      <x:c r="N2729" s="1" t="n">
        <x:v>6.9</x:v>
      </x:c>
      <x:c r="O2729" s="1" t="n">
        <x:f aca="0">24*MAX(0,EOMONTH(B2729,0)-MAX(B2729,INDEX(Device_Inventory!$K$2:$K$1201,MATCH(A2729,Device_Inventory!$A$2:$A$1201,0)))+1)</x:f>
        <x:v>744</x:v>
      </x:c>
      <x:c r="P2729" s="11" t="b">
        <x:f aca="0">INDEX(Device_Inventory!$K$2:$K$1201,MATCH(A2729,Device_Inventory!$A$2:$A$1201,0))&gt;B2729</x:f>
        <x:v>0</x:v>
      </x:c>
      <x:c r="Q2729" s="1" t="str">
        <x:f aca="0">IF(D2729&gt;O2729,"Fail: operating hours exceed in-service hours",IF(D2729+M2729&gt;O2729,"Fail: operating + unavailable hours exceed in-service hours",IF(P2729,"Partial month: within in-service hours","OK")))</x:f>
        <x:v>OK</x:v>
      </x:c>
    </x:row>
    <x:row r="2730" ht="15" hidden="0" customHeight="1">
      <x:c r="A2730" s="1" t="s">
        <x:v>3150</x:v>
      </x:c>
      <x:c r="B2730" s="14" t="n">
        <x:v>46174</x:v>
      </x:c>
      <x:c r="C2730" s="1" t="n">
        <x:v>81.5</x:v>
      </x:c>
      <x:c r="D2730" s="1" t="n">
        <x:v>463.3</x:v>
      </x:c>
      <x:c r="E2730" s="1" t="n">
        <x:v>27</x:v>
      </x:c>
      <x:c r="F2730" s="1" t="n">
        <x:v>4</x:v>
      </x:c>
      <x:c r="G2730" s="1" t="n">
        <x:v>45</x:v>
      </x:c>
      <x:c r="H2730" s="1" t="n">
        <x:v>0</x:v>
      </x:c>
      <x:c r="I2730" s="1" t="n">
        <x:v>3</x:v>
      </x:c>
      <x:c r="J2730" s="1" t="n">
        <x:v>0.44</x:v>
      </x:c>
      <x:c r="K2730" s="1" t="n">
        <x:v>0</x:v>
      </x:c>
      <x:c r="L2730" s="1" t="n">
        <x:v>93.8</x:v>
      </x:c>
      <x:c r="M2730" s="1" t="n">
        <x:v>0.6</x:v>
      </x:c>
      <x:c r="N2730" s="1" t="n">
        <x:v>25.2</x:v>
      </x:c>
      <x:c r="O2730" s="1" t="n">
        <x:f aca="0">24*MAX(0,EOMONTH(B2730,0)-MAX(B2730,INDEX(Device_Inventory!$K$2:$K$1201,MATCH(A2730,Device_Inventory!$A$2:$A$1201,0)))+1)</x:f>
        <x:v>720</x:v>
      </x:c>
      <x:c r="P2730" s="11" t="b">
        <x:f aca="0">INDEX(Device_Inventory!$K$2:$K$1201,MATCH(A2730,Device_Inventory!$A$2:$A$1201,0))&gt;B2730</x:f>
        <x:v>0</x:v>
      </x:c>
      <x:c r="Q2730" s="1" t="str">
        <x:f aca="0">IF(D2730&gt;O2730,"Fail: operating hours exceed in-service hours",IF(D2730+M2730&gt;O2730,"Fail: operating + unavailable hours exceed in-service hours",IF(P2730,"Partial month: within in-service hours","OK")))</x:f>
        <x:v>OK</x:v>
      </x:c>
    </x:row>
    <x:row r="2731" ht="15" hidden="0" customHeight="1">
      <x:c r="A2731" s="1" t="s">
        <x:v>3150</x:v>
      </x:c>
      <x:c r="B2731" s="14" t="n">
        <x:v>46204</x:v>
      </x:c>
      <x:c r="C2731" s="1" t="n">
        <x:v>97.2</x:v>
      </x:c>
      <x:c r="D2731" s="1" t="n">
        <x:v>568.8</x:v>
      </x:c>
      <x:c r="E2731" s="1" t="n">
        <x:v>28</x:v>
      </x:c>
      <x:c r="F2731" s="1" t="n">
        <x:v>0</x:v>
      </x:c>
      <x:c r="G2731" s="1" t="n">
        <x:v>54</x:v>
      </x:c>
      <x:c r="H2731" s="1" t="n">
        <x:v>0</x:v>
      </x:c>
      <x:c r="I2731" s="1" t="n">
        <x:v>5</x:v>
      </x:c>
      <x:c r="J2731" s="1" t="n">
        <x:v>0.95</x:v>
      </x:c>
      <x:c r="K2731" s="1" t="n">
        <x:v>0</x:v>
      </x:c>
      <x:c r="L2731" s="1" t="n">
        <x:v>91.9</x:v>
      </x:c>
      <x:c r="M2731" s="1" t="n">
        <x:v>0</x:v>
      </x:c>
      <x:c r="N2731" s="1" t="n">
        <x:v>17.4</x:v>
      </x:c>
      <x:c r="O2731" s="1" t="n">
        <x:f aca="0">24*MAX(0,EOMONTH(B2731,0)-MAX(B2731,INDEX(Device_Inventory!$K$2:$K$1201,MATCH(A2731,Device_Inventory!$A$2:$A$1201,0)))+1)</x:f>
        <x:v>744</x:v>
      </x:c>
      <x:c r="P2731" s="11" t="b">
        <x:f aca="0">INDEX(Device_Inventory!$K$2:$K$1201,MATCH(A2731,Device_Inventory!$A$2:$A$1201,0))&gt;B2731</x:f>
        <x:v>0</x:v>
      </x:c>
      <x:c r="Q2731" s="1" t="str">
        <x:f aca="0">IF(D2731&gt;O2731,"Fail: operating hours exceed in-service hours",IF(D2731+M2731&gt;O2731,"Fail: operating + unavailable hours exceed in-service hours",IF(P2731,"Partial month: within in-service hours","OK")))</x:f>
        <x:v>OK</x:v>
      </x:c>
    </x:row>
    <x:row r="2732" ht="15" hidden="0" customHeight="1">
      <x:c r="A2732" s="1" t="s">
        <x:v>1139</x:v>
      </x:c>
      <x:c r="B2732" s="14" t="n">
        <x:v>46054</x:v>
      </x:c>
      <x:c r="C2732" s="1" t="n">
        <x:v>21.8</x:v>
      </x:c>
      <x:c r="D2732" s="1" t="n">
        <x:v>152.1</x:v>
      </x:c>
      <x:c r="E2732" s="1" t="n">
        <x:v>11</x:v>
      </x:c>
      <x:c r="F2732" s="1" t="n">
        <x:v>3</x:v>
      </x:c>
      <x:c r="G2732" s="1" t="n">
        <x:v>11</x:v>
      </x:c>
      <x:c r="H2732" s="1" t="n">
        <x:v>1</x:v>
      </x:c>
      <x:c r="I2732" s="1" t="n">
        <x:v>2</x:v>
      </x:c>
      <x:c r="J2732" s="1" t="n">
        <x:v>1.12</x:v>
      </x:c>
      <x:c r="K2732" s="1" t="n">
        <x:v>1</x:v>
      </x:c>
      <x:c r="L2732" s="1" t="n">
        <x:v>93</x:v>
      </x:c>
      <x:c r="M2732" s="1" t="n">
        <x:v>12.5</x:v>
      </x:c>
      <x:c r="N2732" s="1" t="n">
        <x:v>6.9</x:v>
      </x:c>
      <x:c r="O2732" s="1" t="n">
        <x:f aca="0">24*MAX(0,EOMONTH(B2732,0)-MAX(B2732,INDEX(Device_Inventory!$K$2:$K$1201,MATCH(A2732,Device_Inventory!$A$2:$A$1201,0)))+1)</x:f>
        <x:v>672</x:v>
      </x:c>
      <x:c r="P2732" s="11" t="b">
        <x:f aca="0">INDEX(Device_Inventory!$K$2:$K$1201,MATCH(A2732,Device_Inventory!$A$2:$A$1201,0))&gt;B2732</x:f>
        <x:v>0</x:v>
      </x:c>
      <x:c r="Q2732" s="1" t="str">
        <x:f aca="0">IF(D2732&gt;O2732,"Fail: operating hours exceed in-service hours",IF(D2732+M2732&gt;O2732,"Fail: operating + unavailable hours exceed in-service hours",IF(P2732,"Partial month: within in-service hours","OK")))</x:f>
        <x:v>OK</x:v>
      </x:c>
    </x:row>
    <x:row r="2733" ht="15" hidden="0" customHeight="1">
      <x:c r="A2733" s="1" t="s">
        <x:v>1139</x:v>
      </x:c>
      <x:c r="B2733" s="14" t="n">
        <x:v>46082</x:v>
      </x:c>
      <x:c r="C2733" s="1" t="n">
        <x:v>20.5</x:v>
      </x:c>
      <x:c r="D2733" s="1" t="n">
        <x:v>127</x:v>
      </x:c>
      <x:c r="E2733" s="1" t="n">
        <x:v>14</x:v>
      </x:c>
      <x:c r="F2733" s="1" t="n">
        <x:v>3</x:v>
      </x:c>
      <x:c r="G2733" s="1" t="n">
        <x:v>16</x:v>
      </x:c>
      <x:c r="H2733" s="1" t="n">
        <x:v>1</x:v>
      </x:c>
      <x:c r="I2733" s="1" t="n">
        <x:v>2</x:v>
      </x:c>
      <x:c r="J2733" s="1" t="n">
        <x:v>1.3</x:v>
      </x:c>
      <x:c r="K2733" s="1" t="n">
        <x:v>2</x:v>
      </x:c>
      <x:c r="L2733" s="1" t="n">
        <x:v>96</x:v>
      </x:c>
      <x:c r="M2733" s="1" t="n">
        <x:v>5.9</x:v>
      </x:c>
      <x:c r="N2733" s="1" t="n">
        <x:v>3.6</x:v>
      </x:c>
      <x:c r="O2733" s="1" t="n">
        <x:f aca="0">24*MAX(0,EOMONTH(B2733,0)-MAX(B2733,INDEX(Device_Inventory!$K$2:$K$1201,MATCH(A2733,Device_Inventory!$A$2:$A$1201,0)))+1)</x:f>
        <x:v>744</x:v>
      </x:c>
      <x:c r="P2733" s="11" t="b">
        <x:f aca="0">INDEX(Device_Inventory!$K$2:$K$1201,MATCH(A2733,Device_Inventory!$A$2:$A$1201,0))&gt;B2733</x:f>
        <x:v>0</x:v>
      </x:c>
      <x:c r="Q2733" s="1" t="str">
        <x:f aca="0">IF(D2733&gt;O2733,"Fail: operating hours exceed in-service hours",IF(D2733+M2733&gt;O2733,"Fail: operating + unavailable hours exceed in-service hours",IF(P2733,"Partial month: within in-service hours","OK")))</x:f>
        <x:v>OK</x:v>
      </x:c>
    </x:row>
    <x:row r="2734" ht="15" hidden="0" customHeight="1">
      <x:c r="A2734" s="1" t="s">
        <x:v>1139</x:v>
      </x:c>
      <x:c r="B2734" s="14" t="n">
        <x:v>46113</x:v>
      </x:c>
      <x:c r="C2734" s="1" t="n">
        <x:v>9.2</x:v>
      </x:c>
      <x:c r="D2734" s="1" t="n">
        <x:v>51.5</x:v>
      </x:c>
      <x:c r="E2734" s="1" t="n">
        <x:v>17</x:v>
      </x:c>
      <x:c r="F2734" s="1" t="n">
        <x:v>4</x:v>
      </x:c>
      <x:c r="G2734" s="1" t="n">
        <x:v>24</x:v>
      </x:c>
      <x:c r="H2734" s="1" t="n">
        <x:v>2</x:v>
      </x:c>
      <x:c r="I2734" s="1" t="n">
        <x:v>1</x:v>
      </x:c>
      <x:c r="J2734" s="1" t="n">
        <x:v>1.54</x:v>
      </x:c>
      <x:c r="K2734" s="1" t="n">
        <x:v>0</x:v>
      </x:c>
      <x:c r="L2734" s="1" t="n">
        <x:v>95.2</x:v>
      </x:c>
      <x:c r="M2734" s="1" t="n">
        <x:v>8.2</x:v>
      </x:c>
      <x:c r="N2734" s="1" t="n">
        <x:v>2.8</x:v>
      </x:c>
      <x:c r="O2734" s="1" t="n">
        <x:f aca="0">24*MAX(0,EOMONTH(B2734,0)-MAX(B2734,INDEX(Device_Inventory!$K$2:$K$1201,MATCH(A2734,Device_Inventory!$A$2:$A$1201,0)))+1)</x:f>
        <x:v>720</x:v>
      </x:c>
      <x:c r="P2734" s="11" t="b">
        <x:f aca="0">INDEX(Device_Inventory!$K$2:$K$1201,MATCH(A2734,Device_Inventory!$A$2:$A$1201,0))&gt;B2734</x:f>
        <x:v>0</x:v>
      </x:c>
      <x:c r="Q2734" s="1" t="str">
        <x:f aca="0">IF(D2734&gt;O2734,"Fail: operating hours exceed in-service hours",IF(D2734+M2734&gt;O2734,"Fail: operating + unavailable hours exceed in-service hours",IF(P2734,"Partial month: within in-service hours","OK")))</x:f>
        <x:v>OK</x:v>
      </x:c>
    </x:row>
    <x:row r="2735" ht="15" hidden="0" customHeight="1">
      <x:c r="A2735" s="1" t="s">
        <x:v>1139</x:v>
      </x:c>
      <x:c r="B2735" s="14" t="n">
        <x:v>46143</x:v>
      </x:c>
      <x:c r="C2735" s="1" t="n">
        <x:v>5</x:v>
      </x:c>
      <x:c r="D2735" s="1" t="n">
        <x:v>35.2</x:v>
      </x:c>
      <x:c r="E2735" s="1" t="n">
        <x:v>22</x:v>
      </x:c>
      <x:c r="F2735" s="1" t="n">
        <x:v>5</x:v>
      </x:c>
      <x:c r="G2735" s="1" t="n">
        <x:v>0</x:v>
      </x:c>
      <x:c r="H2735" s="1" t="n">
        <x:v>1</x:v>
      </x:c>
      <x:c r="I2735" s="1" t="n">
        <x:v>1</x:v>
      </x:c>
      <x:c r="J2735" s="1" t="n">
        <x:v>1.12</x:v>
      </x:c>
      <x:c r="K2735" s="1" t="n">
        <x:v>0</x:v>
      </x:c>
      <x:c r="L2735" s="1" t="n">
        <x:v>95.1</x:v>
      </x:c>
      <x:c r="M2735" s="1" t="n">
        <x:v>3.3</x:v>
      </x:c>
      <x:c r="N2735" s="1" t="n">
        <x:v>1.3</x:v>
      </x:c>
      <x:c r="O2735" s="1" t="n">
        <x:f aca="0">24*MAX(0,EOMONTH(B2735,0)-MAX(B2735,INDEX(Device_Inventory!$K$2:$K$1201,MATCH(A2735,Device_Inventory!$A$2:$A$1201,0)))+1)</x:f>
        <x:v>744</x:v>
      </x:c>
      <x:c r="P2735" s="11" t="b">
        <x:f aca="0">INDEX(Device_Inventory!$K$2:$K$1201,MATCH(A2735,Device_Inventory!$A$2:$A$1201,0))&gt;B2735</x:f>
        <x:v>0</x:v>
      </x:c>
      <x:c r="Q2735" s="1" t="str">
        <x:f aca="0">IF(D2735&gt;O2735,"Fail: operating hours exceed in-service hours",IF(D2735+M2735&gt;O2735,"Fail: operating + unavailable hours exceed in-service hours",IF(P2735,"Partial month: within in-service hours","OK")))</x:f>
        <x:v>OK</x:v>
      </x:c>
    </x:row>
    <x:row r="2736" ht="15" hidden="0" customHeight="1">
      <x:c r="A2736" s="1" t="s">
        <x:v>1139</x:v>
      </x:c>
      <x:c r="B2736" s="14" t="n">
        <x:v>46174</x:v>
      </x:c>
      <x:c r="C2736" s="1" t="n">
        <x:v>5</x:v>
      </x:c>
      <x:c r="D2736" s="1" t="n">
        <x:v>27.5</x:v>
      </x:c>
      <x:c r="E2736" s="1" t="n">
        <x:v>14</x:v>
      </x:c>
      <x:c r="F2736" s="1" t="n">
        <x:v>1</x:v>
      </x:c>
      <x:c r="G2736" s="1" t="n">
        <x:v>13</x:v>
      </x:c>
      <x:c r="H2736" s="1" t="n">
        <x:v>2</x:v>
      </x:c>
      <x:c r="I2736" s="1" t="n">
        <x:v>0</x:v>
      </x:c>
      <x:c r="J2736" s="1" t="n">
        <x:v>0.46</x:v>
      </x:c>
      <x:c r="K2736" s="1" t="n">
        <x:v>2</x:v>
      </x:c>
      <x:c r="L2736" s="1" t="n">
        <x:v>95.2</x:v>
      </x:c>
      <x:c r="M2736" s="1" t="n">
        <x:v>10.6</x:v>
      </x:c>
      <x:c r="N2736" s="1" t="n">
        <x:v>1.5</x:v>
      </x:c>
      <x:c r="O2736" s="1" t="n">
        <x:f aca="0">24*MAX(0,EOMONTH(B2736,0)-MAX(B2736,INDEX(Device_Inventory!$K$2:$K$1201,MATCH(A2736,Device_Inventory!$A$2:$A$1201,0)))+1)</x:f>
        <x:v>720</x:v>
      </x:c>
      <x:c r="P2736" s="11" t="b">
        <x:f aca="0">INDEX(Device_Inventory!$K$2:$K$1201,MATCH(A2736,Device_Inventory!$A$2:$A$1201,0))&gt;B2736</x:f>
        <x:v>0</x:v>
      </x:c>
      <x:c r="Q2736" s="1" t="str">
        <x:f aca="0">IF(D2736&gt;O2736,"Fail: operating hours exceed in-service hours",IF(D2736+M2736&gt;O2736,"Fail: operating + unavailable hours exceed in-service hours",IF(P2736,"Partial month: within in-service hours","OK")))</x:f>
        <x:v>OK</x:v>
      </x:c>
    </x:row>
    <x:row r="2737" ht="15" hidden="0" customHeight="1">
      <x:c r="A2737" s="1" t="s">
        <x:v>1139</x:v>
      </x:c>
      <x:c r="B2737" s="14" t="n">
        <x:v>46204</x:v>
      </x:c>
      <x:c r="C2737" s="1" t="n">
        <x:v>23.2</x:v>
      </x:c>
      <x:c r="D2737" s="1" t="n">
        <x:v>164.4</x:v>
      </x:c>
      <x:c r="E2737" s="1" t="n">
        <x:v>11</x:v>
      </x:c>
      <x:c r="F2737" s="1" t="n">
        <x:v>0</x:v>
      </x:c>
      <x:c r="G2737" s="1" t="n">
        <x:v>18</x:v>
      </x:c>
      <x:c r="H2737" s="1" t="n">
        <x:v>0</x:v>
      </x:c>
      <x:c r="I2737" s="1" t="n">
        <x:v>1</x:v>
      </x:c>
      <x:c r="J2737" s="1" t="n">
        <x:v>1.72</x:v>
      </x:c>
      <x:c r="K2737" s="1" t="n">
        <x:v>0</x:v>
      </x:c>
      <x:c r="L2737" s="1" t="n">
        <x:v>98</x:v>
      </x:c>
      <x:c r="M2737" s="1" t="n">
        <x:v>10</x:v>
      </x:c>
      <x:c r="N2737" s="1" t="n">
        <x:v>6.1</x:v>
      </x:c>
      <x:c r="O2737" s="1" t="n">
        <x:f aca="0">24*MAX(0,EOMONTH(B2737,0)-MAX(B2737,INDEX(Device_Inventory!$K$2:$K$1201,MATCH(A2737,Device_Inventory!$A$2:$A$1201,0)))+1)</x:f>
        <x:v>744</x:v>
      </x:c>
      <x:c r="P2737" s="11" t="b">
        <x:f aca="0">INDEX(Device_Inventory!$K$2:$K$1201,MATCH(A2737,Device_Inventory!$A$2:$A$1201,0))&gt;B2737</x:f>
        <x:v>0</x:v>
      </x:c>
      <x:c r="Q2737" s="1" t="str">
        <x:f aca="0">IF(D2737&gt;O2737,"Fail: operating hours exceed in-service hours",IF(D2737+M2737&gt;O2737,"Fail: operating + unavailable hours exceed in-service hours",IF(P2737,"Partial month: within in-service hours","OK")))</x:f>
        <x:v>OK</x:v>
      </x:c>
    </x:row>
    <x:row r="2738" ht="15" hidden="0" customHeight="1">
      <x:c r="A2738" s="1" t="s">
        <x:v>3155</x:v>
      </x:c>
      <x:c r="B2738" s="14" t="n">
        <x:v>46054</x:v>
      </x:c>
      <x:c r="C2738" s="1" t="n">
        <x:v>81.3</x:v>
      </x:c>
      <x:c r="D2738" s="1" t="n">
        <x:v>538</x:v>
      </x:c>
      <x:c r="E2738" s="1" t="n">
        <x:v>29</x:v>
      </x:c>
      <x:c r="F2738" s="1" t="n">
        <x:v>1</x:v>
      </x:c>
      <x:c r="G2738" s="1" t="n">
        <x:v>47</x:v>
      </x:c>
      <x:c r="H2738" s="1" t="n">
        <x:v>0</x:v>
      </x:c>
      <x:c r="I2738" s="1" t="n">
        <x:v>4</x:v>
      </x:c>
      <x:c r="J2738" s="1" t="n">
        <x:v>0.21</x:v>
      </x:c>
      <x:c r="K2738" s="1" t="n">
        <x:v>0</x:v>
      </x:c>
      <x:c r="L2738" s="1" t="n">
        <x:v>89.9</x:v>
      </x:c>
      <x:c r="M2738" s="1" t="n">
        <x:v>0</x:v>
      </x:c>
      <x:c r="N2738" s="1" t="n">
        <x:v>14</x:v>
      </x:c>
      <x:c r="O2738" s="1" t="n">
        <x:f aca="0">24*MAX(0,EOMONTH(B2738,0)-MAX(B2738,INDEX(Device_Inventory!$K$2:$K$1201,MATCH(A2738,Device_Inventory!$A$2:$A$1201,0)))+1)</x:f>
        <x:v>672</x:v>
      </x:c>
      <x:c r="P2738" s="11" t="b">
        <x:f aca="0">INDEX(Device_Inventory!$K$2:$K$1201,MATCH(A2738,Device_Inventory!$A$2:$A$1201,0))&gt;B2738</x:f>
        <x:v>0</x:v>
      </x:c>
      <x:c r="Q2738" s="1" t="str">
        <x:f aca="0">IF(D2738&gt;O2738,"Fail: operating hours exceed in-service hours",IF(D2738+M2738&gt;O2738,"Fail: operating + unavailable hours exceed in-service hours",IF(P2738,"Partial month: within in-service hours","OK")))</x:f>
        <x:v>OK</x:v>
      </x:c>
    </x:row>
    <x:row r="2739" ht="15" hidden="0" customHeight="1">
      <x:c r="A2739" s="1" t="s">
        <x:v>3155</x:v>
      </x:c>
      <x:c r="B2739" s="14" t="n">
        <x:v>46082</x:v>
      </x:c>
      <x:c r="C2739" s="1" t="n">
        <x:v>79.4</x:v>
      </x:c>
      <x:c r="D2739" s="1" t="n">
        <x:v>444.7</x:v>
      </x:c>
      <x:c r="E2739" s="1" t="n">
        <x:v>32</x:v>
      </x:c>
      <x:c r="F2739" s="1" t="n">
        <x:v>3</x:v>
      </x:c>
      <x:c r="G2739" s="1" t="n">
        <x:v>34</x:v>
      </x:c>
      <x:c r="H2739" s="1" t="n">
        <x:v>0</x:v>
      </x:c>
      <x:c r="I2739" s="1" t="n">
        <x:v>1</x:v>
      </x:c>
      <x:c r="J2739" s="1" t="n">
        <x:v>0.68</x:v>
      </x:c>
      <x:c r="K2739" s="1" t="n">
        <x:v>0</x:v>
      </x:c>
      <x:c r="L2739" s="1" t="n">
        <x:v>96</x:v>
      </x:c>
      <x:c r="M2739" s="1" t="n">
        <x:v>2.1</x:v>
      </x:c>
      <x:c r="N2739" s="1" t="n">
        <x:v>22.2</x:v>
      </x:c>
      <x:c r="O2739" s="1" t="n">
        <x:f aca="0">24*MAX(0,EOMONTH(B2739,0)-MAX(B2739,INDEX(Device_Inventory!$K$2:$K$1201,MATCH(A2739,Device_Inventory!$A$2:$A$1201,0)))+1)</x:f>
        <x:v>744</x:v>
      </x:c>
      <x:c r="P2739" s="11" t="b">
        <x:f aca="0">INDEX(Device_Inventory!$K$2:$K$1201,MATCH(A2739,Device_Inventory!$A$2:$A$1201,0))&gt;B2739</x:f>
        <x:v>0</x:v>
      </x:c>
      <x:c r="Q2739" s="1" t="str">
        <x:f aca="0">IF(D2739&gt;O2739,"Fail: operating hours exceed in-service hours",IF(D2739+M2739&gt;O2739,"Fail: operating + unavailable hours exceed in-service hours",IF(P2739,"Partial month: within in-service hours","OK")))</x:f>
        <x:v>OK</x:v>
      </x:c>
    </x:row>
    <x:row r="2740" ht="15" hidden="0" customHeight="1">
      <x:c r="A2740" s="1" t="s">
        <x:v>3155</x:v>
      </x:c>
      <x:c r="B2740" s="14" t="n">
        <x:v>46113</x:v>
      </x:c>
      <x:c r="C2740" s="1" t="n">
        <x:v>66.5</x:v>
      </x:c>
      <x:c r="D2740" s="1" t="n">
        <x:v>456.5</x:v>
      </x:c>
      <x:c r="E2740" s="1" t="n">
        <x:v>24</x:v>
      </x:c>
      <x:c r="F2740" s="1" t="n">
        <x:v>1</x:v>
      </x:c>
      <x:c r="G2740" s="1" t="n">
        <x:v>46</x:v>
      </x:c>
      <x:c r="H2740" s="1" t="n">
        <x:v>0</x:v>
      </x:c>
      <x:c r="I2740" s="1" t="n">
        <x:v>4</x:v>
      </x:c>
      <x:c r="J2740" s="1" t="n">
        <x:v>0.71</x:v>
      </x:c>
      <x:c r="K2740" s="1" t="n">
        <x:v>1</x:v>
      </x:c>
      <x:c r="L2740" s="1" t="n">
        <x:v>95</x:v>
      </x:c>
      <x:c r="M2740" s="1" t="n">
        <x:v>0</x:v>
      </x:c>
      <x:c r="N2740" s="1" t="n">
        <x:v>15</x:v>
      </x:c>
      <x:c r="O2740" s="1" t="n">
        <x:f aca="0">24*MAX(0,EOMONTH(B2740,0)-MAX(B2740,INDEX(Device_Inventory!$K$2:$K$1201,MATCH(A2740,Device_Inventory!$A$2:$A$1201,0)))+1)</x:f>
        <x:v>720</x:v>
      </x:c>
      <x:c r="P2740" s="11" t="b">
        <x:f aca="0">INDEX(Device_Inventory!$K$2:$K$1201,MATCH(A2740,Device_Inventory!$A$2:$A$1201,0))&gt;B2740</x:f>
        <x:v>0</x:v>
      </x:c>
      <x:c r="Q2740" s="1" t="str">
        <x:f aca="0">IF(D2740&gt;O2740,"Fail: operating hours exceed in-service hours",IF(D2740+M2740&gt;O2740,"Fail: operating + unavailable hours exceed in-service hours",IF(P2740,"Partial month: within in-service hours","OK")))</x:f>
        <x:v>OK</x:v>
      </x:c>
    </x:row>
    <x:row r="2741" ht="15" hidden="0" customHeight="1">
      <x:c r="A2741" s="1" t="s">
        <x:v>3155</x:v>
      </x:c>
      <x:c r="B2741" s="14" t="n">
        <x:v>46143</x:v>
      </x:c>
      <x:c r="C2741" s="1" t="n">
        <x:v>75.9</x:v>
      </x:c>
      <x:c r="D2741" s="1" t="n">
        <x:v>474.4</x:v>
      </x:c>
      <x:c r="E2741" s="1" t="n">
        <x:v>27</x:v>
      </x:c>
      <x:c r="F2741" s="1" t="n">
        <x:v>5</x:v>
      </x:c>
      <x:c r="G2741" s="1" t="n">
        <x:v>47</x:v>
      </x:c>
      <x:c r="H2741" s="1" t="n">
        <x:v>0</x:v>
      </x:c>
      <x:c r="I2741" s="1" t="n">
        <x:v>5</x:v>
      </x:c>
      <x:c r="J2741" s="1" t="n">
        <x:v>1.07</x:v>
      </x:c>
      <x:c r="K2741" s="1" t="n">
        <x:v>1</x:v>
      </x:c>
      <x:c r="L2741" s="1" t="n">
        <x:v>96.9</x:v>
      </x:c>
      <x:c r="M2741" s="1" t="n">
        <x:v>6.7</x:v>
      </x:c>
      <x:c r="N2741" s="1" t="n">
        <x:v>19.5</x:v>
      </x:c>
      <x:c r="O2741" s="1" t="n">
        <x:f aca="0">24*MAX(0,EOMONTH(B2741,0)-MAX(B2741,INDEX(Device_Inventory!$K$2:$K$1201,MATCH(A2741,Device_Inventory!$A$2:$A$1201,0)))+1)</x:f>
        <x:v>744</x:v>
      </x:c>
      <x:c r="P2741" s="11" t="b">
        <x:f aca="0">INDEX(Device_Inventory!$K$2:$K$1201,MATCH(A2741,Device_Inventory!$A$2:$A$1201,0))&gt;B2741</x:f>
        <x:v>0</x:v>
      </x:c>
      <x:c r="Q2741" s="1" t="str">
        <x:f aca="0">IF(D2741&gt;O2741,"Fail: operating hours exceed in-service hours",IF(D2741+M2741&gt;O2741,"Fail: operating + unavailable hours exceed in-service hours",IF(P2741,"Partial month: within in-service hours","OK")))</x:f>
        <x:v>OK</x:v>
      </x:c>
    </x:row>
    <x:row r="2742" ht="15" hidden="0" customHeight="1">
      <x:c r="A2742" s="1" t="s">
        <x:v>3155</x:v>
      </x:c>
      <x:c r="B2742" s="14" t="n">
        <x:v>46174</x:v>
      </x:c>
      <x:c r="C2742" s="1" t="n">
        <x:v>62.3</x:v>
      </x:c>
      <x:c r="D2742" s="1" t="n">
        <x:v>454.2</x:v>
      </x:c>
      <x:c r="E2742" s="1" t="n">
        <x:v>28</x:v>
      </x:c>
      <x:c r="F2742" s="1" t="n">
        <x:v>0</x:v>
      </x:c>
      <x:c r="G2742" s="1" t="n">
        <x:v>28</x:v>
      </x:c>
      <x:c r="H2742" s="1" t="n">
        <x:v>0</x:v>
      </x:c>
      <x:c r="I2742" s="1" t="n">
        <x:v>5</x:v>
      </x:c>
      <x:c r="J2742" s="1" t="n">
        <x:v>0.81</x:v>
      </x:c>
      <x:c r="K2742" s="1" t="n">
        <x:v>0</x:v>
      </x:c>
      <x:c r="L2742" s="1" t="n">
        <x:v>95.2</x:v>
      </x:c>
      <x:c r="M2742" s="1" t="n">
        <x:v>0</x:v>
      </x:c>
      <x:c r="N2742" s="1" t="n">
        <x:v>16</x:v>
      </x:c>
      <x:c r="O2742" s="1" t="n">
        <x:f aca="0">24*MAX(0,EOMONTH(B2742,0)-MAX(B2742,INDEX(Device_Inventory!$K$2:$K$1201,MATCH(A2742,Device_Inventory!$A$2:$A$1201,0)))+1)</x:f>
        <x:v>720</x:v>
      </x:c>
      <x:c r="P2742" s="11" t="b">
        <x:f aca="0">INDEX(Device_Inventory!$K$2:$K$1201,MATCH(A2742,Device_Inventory!$A$2:$A$1201,0))&gt;B2742</x:f>
        <x:v>0</x:v>
      </x:c>
      <x:c r="Q2742" s="1" t="str">
        <x:f aca="0">IF(D2742&gt;O2742,"Fail: operating hours exceed in-service hours",IF(D2742+M2742&gt;O2742,"Fail: operating + unavailable hours exceed in-service hours",IF(P2742,"Partial month: within in-service hours","OK")))</x:f>
        <x:v>OK</x:v>
      </x:c>
    </x:row>
    <x:row r="2743" ht="15" hidden="0" customHeight="1">
      <x:c r="A2743" s="1" t="s">
        <x:v>3155</x:v>
      </x:c>
      <x:c r="B2743" s="14" t="n">
        <x:v>46204</x:v>
      </x:c>
      <x:c r="C2743" s="1" t="n">
        <x:v>56.9</x:v>
      </x:c>
      <x:c r="D2743" s="1" t="n">
        <x:v>312.6</x:v>
      </x:c>
      <x:c r="E2743" s="1" t="n">
        <x:v>22</x:v>
      </x:c>
      <x:c r="F2743" s="1" t="n">
        <x:v>5</x:v>
      </x:c>
      <x:c r="G2743" s="1" t="n">
        <x:v>21</x:v>
      </x:c>
      <x:c r="H2743" s="1" t="n">
        <x:v>0</x:v>
      </x:c>
      <x:c r="I2743" s="1" t="n">
        <x:v>5</x:v>
      </x:c>
      <x:c r="J2743" s="1" t="n">
        <x:v>0.65</x:v>
      </x:c>
      <x:c r="K2743" s="1" t="n">
        <x:v>0</x:v>
      </x:c>
      <x:c r="L2743" s="1" t="n">
        <x:v>91.3</x:v>
      </x:c>
      <x:c r="M2743" s="1" t="n">
        <x:v>9.6</x:v>
      </x:c>
      <x:c r="N2743" s="1" t="n">
        <x:v>6.3</x:v>
      </x:c>
      <x:c r="O2743" s="1" t="n">
        <x:f aca="0">24*MAX(0,EOMONTH(B2743,0)-MAX(B2743,INDEX(Device_Inventory!$K$2:$K$1201,MATCH(A2743,Device_Inventory!$A$2:$A$1201,0)))+1)</x:f>
        <x:v>744</x:v>
      </x:c>
      <x:c r="P2743" s="11" t="b">
        <x:f aca="0">INDEX(Device_Inventory!$K$2:$K$1201,MATCH(A2743,Device_Inventory!$A$2:$A$1201,0))&gt;B2743</x:f>
        <x:v>0</x:v>
      </x:c>
      <x:c r="Q2743" s="1" t="str">
        <x:f aca="0">IF(D2743&gt;O2743,"Fail: operating hours exceed in-service hours",IF(D2743+M2743&gt;O2743,"Fail: operating + unavailable hours exceed in-service hours",IF(P2743,"Partial month: within in-service hours","OK")))</x:f>
        <x:v>OK</x:v>
      </x:c>
    </x:row>
    <x:row r="2744" ht="15" hidden="0" customHeight="1">
      <x:c r="A2744" s="1" t="s">
        <x:v>3158</x:v>
      </x:c>
      <x:c r="B2744" s="14" t="n">
        <x:v>46054</x:v>
      </x:c>
      <x:c r="C2744" s="1" t="n">
        <x:v>98</x:v>
      </x:c>
      <x:c r="D2744" s="1" t="n">
        <x:v>549.5</x:v>
      </x:c>
      <x:c r="E2744" s="1" t="n">
        <x:v>39</x:v>
      </x:c>
      <x:c r="F2744" s="1" t="n">
        <x:v>1</x:v>
      </x:c>
      <x:c r="G2744" s="1" t="n">
        <x:v>62</x:v>
      </x:c>
      <x:c r="H2744" s="1" t="n">
        <x:v>1</x:v>
      </x:c>
      <x:c r="I2744" s="1" t="n">
        <x:v>5</x:v>
      </x:c>
      <x:c r="J2744" s="1" t="n">
        <x:v>0.23</x:v>
      </x:c>
      <x:c r="K2744" s="1" t="n">
        <x:v>1</x:v>
      </x:c>
      <x:c r="L2744" s="1" t="n">
        <x:v>96.6</x:v>
      </x:c>
      <x:c r="M2744" s="1" t="n">
        <x:v>7.5</x:v>
      </x:c>
      <x:c r="N2744" s="1" t="n">
        <x:v>15.7</x:v>
      </x:c>
      <x:c r="O2744" s="1" t="n">
        <x:f aca="0">24*MAX(0,EOMONTH(B2744,0)-MAX(B2744,INDEX(Device_Inventory!$K$2:$K$1201,MATCH(A2744,Device_Inventory!$A$2:$A$1201,0)))+1)</x:f>
        <x:v>672</x:v>
      </x:c>
      <x:c r="P2744" s="11" t="b">
        <x:f aca="0">INDEX(Device_Inventory!$K$2:$K$1201,MATCH(A2744,Device_Inventory!$A$2:$A$1201,0))&gt;B2744</x:f>
        <x:v>0</x:v>
      </x:c>
      <x:c r="Q2744" s="1" t="str">
        <x:f aca="0">IF(D2744&gt;O2744,"Fail: operating hours exceed in-service hours",IF(D2744+M2744&gt;O2744,"Fail: operating + unavailable hours exceed in-service hours",IF(P2744,"Partial month: within in-service hours","OK")))</x:f>
        <x:v>OK</x:v>
      </x:c>
    </x:row>
    <x:row r="2745" ht="15" hidden="0" customHeight="1">
      <x:c r="A2745" s="1" t="s">
        <x:v>3158</x:v>
      </x:c>
      <x:c r="B2745" s="14" t="n">
        <x:v>46082</x:v>
      </x:c>
      <x:c r="C2745" s="1" t="n">
        <x:v>62.4</x:v>
      </x:c>
      <x:c r="D2745" s="1" t="n">
        <x:v>430.7</x:v>
      </x:c>
      <x:c r="E2745" s="1" t="n">
        <x:v>21</x:v>
      </x:c>
      <x:c r="F2745" s="1" t="n">
        <x:v>1</x:v>
      </x:c>
      <x:c r="G2745" s="1" t="n">
        <x:v>22</x:v>
      </x:c>
      <x:c r="H2745" s="1" t="n">
        <x:v>0</x:v>
      </x:c>
      <x:c r="I2745" s="1" t="n">
        <x:v>2</x:v>
      </x:c>
      <x:c r="J2745" s="1" t="n">
        <x:v>0</x:v>
      </x:c>
      <x:c r="K2745" s="1" t="n">
        <x:v>0</x:v>
      </x:c>
      <x:c r="L2745" s="1" t="n">
        <x:v>91.9</x:v>
      </x:c>
      <x:c r="M2745" s="1" t="n">
        <x:v>6.7</x:v>
      </x:c>
      <x:c r="N2745" s="1" t="n">
        <x:v>6.9</x:v>
      </x:c>
      <x:c r="O2745" s="1" t="n">
        <x:f aca="0">24*MAX(0,EOMONTH(B2745,0)-MAX(B2745,INDEX(Device_Inventory!$K$2:$K$1201,MATCH(A2745,Device_Inventory!$A$2:$A$1201,0)))+1)</x:f>
        <x:v>744</x:v>
      </x:c>
      <x:c r="P2745" s="11" t="b">
        <x:f aca="0">INDEX(Device_Inventory!$K$2:$K$1201,MATCH(A2745,Device_Inventory!$A$2:$A$1201,0))&gt;B2745</x:f>
        <x:v>0</x:v>
      </x:c>
      <x:c r="Q2745" s="1" t="str">
        <x:f aca="0">IF(D2745&gt;O2745,"Fail: operating hours exceed in-service hours",IF(D2745+M2745&gt;O2745,"Fail: operating + unavailable hours exceed in-service hours",IF(P2745,"Partial month: within in-service hours","OK")))</x:f>
        <x:v>OK</x:v>
      </x:c>
    </x:row>
    <x:row r="2746" ht="15" hidden="0" customHeight="1">
      <x:c r="A2746" s="1" t="s">
        <x:v>3158</x:v>
      </x:c>
      <x:c r="B2746" s="14" t="n">
        <x:v>46113</x:v>
      </x:c>
      <x:c r="C2746" s="1" t="n">
        <x:v>64.9</x:v>
      </x:c>
      <x:c r="D2746" s="1" t="n">
        <x:v>460.2</x:v>
      </x:c>
      <x:c r="E2746" s="1" t="n">
        <x:v>26</x:v>
      </x:c>
      <x:c r="F2746" s="1" t="n">
        <x:v>0</x:v>
      </x:c>
      <x:c r="G2746" s="1" t="n">
        <x:v>46</x:v>
      </x:c>
      <x:c r="H2746" s="1" t="n">
        <x:v>0</x:v>
      </x:c>
      <x:c r="I2746" s="1" t="n">
        <x:v>3</x:v>
      </x:c>
      <x:c r="J2746" s="1" t="n">
        <x:v>0.53</x:v>
      </x:c>
      <x:c r="K2746" s="1" t="n">
        <x:v>1</x:v>
      </x:c>
      <x:c r="L2746" s="1" t="n">
        <x:v>96.6</x:v>
      </x:c>
      <x:c r="M2746" s="1" t="n">
        <x:v>6.3</x:v>
      </x:c>
      <x:c r="N2746" s="1" t="n">
        <x:v>6.6</x:v>
      </x:c>
      <x:c r="O2746" s="1" t="n">
        <x:f aca="0">24*MAX(0,EOMONTH(B2746,0)-MAX(B2746,INDEX(Device_Inventory!$K$2:$K$1201,MATCH(A2746,Device_Inventory!$A$2:$A$1201,0)))+1)</x:f>
        <x:v>720</x:v>
      </x:c>
      <x:c r="P2746" s="11" t="b">
        <x:f aca="0">INDEX(Device_Inventory!$K$2:$K$1201,MATCH(A2746,Device_Inventory!$A$2:$A$1201,0))&gt;B2746</x:f>
        <x:v>0</x:v>
      </x:c>
      <x:c r="Q2746" s="1" t="str">
        <x:f aca="0">IF(D2746&gt;O2746,"Fail: operating hours exceed in-service hours",IF(D2746+M2746&gt;O2746,"Fail: operating + unavailable hours exceed in-service hours",IF(P2746,"Partial month: within in-service hours","OK")))</x:f>
        <x:v>OK</x:v>
      </x:c>
    </x:row>
    <x:row r="2747" ht="15" hidden="0" customHeight="1">
      <x:c r="A2747" s="1" t="s">
        <x:v>3158</x:v>
      </x:c>
      <x:c r="B2747" s="14" t="n">
        <x:v>46143</x:v>
      </x:c>
      <x:c r="C2747" s="1" t="n">
        <x:v>83.4</x:v>
      </x:c>
      <x:c r="D2747" s="1" t="n">
        <x:v>458.3</x:v>
      </x:c>
      <x:c r="E2747" s="1" t="n">
        <x:v>25</x:v>
      </x:c>
      <x:c r="F2747" s="1" t="n">
        <x:v>0</x:v>
      </x:c>
      <x:c r="G2747" s="1" t="n">
        <x:v>55</x:v>
      </x:c>
      <x:c r="H2747" s="1" t="n">
        <x:v>0</x:v>
      </x:c>
      <x:c r="I2747" s="1" t="n">
        <x:v>2</x:v>
      </x:c>
      <x:c r="J2747" s="1" t="n">
        <x:v>0.21</x:v>
      </x:c>
      <x:c r="K2747" s="1" t="n">
        <x:v>1</x:v>
      </x:c>
      <x:c r="L2747" s="1" t="n">
        <x:v>97.5</x:v>
      </x:c>
      <x:c r="M2747" s="1" t="n">
        <x:v>12.2</x:v>
      </x:c>
      <x:c r="N2747" s="1" t="n">
        <x:v>25.2</x:v>
      </x:c>
      <x:c r="O2747" s="1" t="n">
        <x:f aca="0">24*MAX(0,EOMONTH(B2747,0)-MAX(B2747,INDEX(Device_Inventory!$K$2:$K$1201,MATCH(A2747,Device_Inventory!$A$2:$A$1201,0)))+1)</x:f>
        <x:v>744</x:v>
      </x:c>
      <x:c r="P2747" s="11" t="b">
        <x:f aca="0">INDEX(Device_Inventory!$K$2:$K$1201,MATCH(A2747,Device_Inventory!$A$2:$A$1201,0))&gt;B2747</x:f>
        <x:v>0</x:v>
      </x:c>
      <x:c r="Q2747" s="1" t="str">
        <x:f aca="0">IF(D2747&gt;O2747,"Fail: operating hours exceed in-service hours",IF(D2747+M2747&gt;O2747,"Fail: operating + unavailable hours exceed in-service hours",IF(P2747,"Partial month: within in-service hours","OK")))</x:f>
        <x:v>OK</x:v>
      </x:c>
    </x:row>
    <x:row r="2748" ht="15" hidden="0" customHeight="1">
      <x:c r="A2748" s="1" t="s">
        <x:v>3158</x:v>
      </x:c>
      <x:c r="B2748" s="14" t="n">
        <x:v>46174</x:v>
      </x:c>
      <x:c r="C2748" s="1" t="n">
        <x:v>70.5</x:v>
      </x:c>
      <x:c r="D2748" s="1" t="n">
        <x:v>438</x:v>
      </x:c>
      <x:c r="E2748" s="1" t="n">
        <x:v>28</x:v>
      </x:c>
      <x:c r="F2748" s="1" t="n">
        <x:v>0</x:v>
      </x:c>
      <x:c r="G2748" s="1" t="n">
        <x:v>32</x:v>
      </x:c>
      <x:c r="H2748" s="1" t="n">
        <x:v>0</x:v>
      </x:c>
      <x:c r="I2748" s="1" t="n">
        <x:v>5</x:v>
      </x:c>
      <x:c r="J2748" s="1" t="n">
        <x:v>0.14</x:v>
      </x:c>
      <x:c r="K2748" s="1" t="n">
        <x:v>0</x:v>
      </x:c>
      <x:c r="L2748" s="1" t="n">
        <x:v>93.4</x:v>
      </x:c>
      <x:c r="M2748" s="1" t="n">
        <x:v>2.7</x:v>
      </x:c>
      <x:c r="N2748" s="1" t="n">
        <x:v>6.7</x:v>
      </x:c>
      <x:c r="O2748" s="1" t="n">
        <x:f aca="0">24*MAX(0,EOMONTH(B2748,0)-MAX(B2748,INDEX(Device_Inventory!$K$2:$K$1201,MATCH(A2748,Device_Inventory!$A$2:$A$1201,0)))+1)</x:f>
        <x:v>720</x:v>
      </x:c>
      <x:c r="P2748" s="11" t="b">
        <x:f aca="0">INDEX(Device_Inventory!$K$2:$K$1201,MATCH(A2748,Device_Inventory!$A$2:$A$1201,0))&gt;B2748</x:f>
        <x:v>0</x:v>
      </x:c>
      <x:c r="Q2748" s="1" t="str">
        <x:f aca="0">IF(D2748&gt;O2748,"Fail: operating hours exceed in-service hours",IF(D2748+M2748&gt;O2748,"Fail: operating + unavailable hours exceed in-service hours",IF(P2748,"Partial month: within in-service hours","OK")))</x:f>
        <x:v>OK</x:v>
      </x:c>
    </x:row>
    <x:row r="2749" ht="15" hidden="0" customHeight="1">
      <x:c r="A2749" s="1" t="s">
        <x:v>3158</x:v>
      </x:c>
      <x:c r="B2749" s="14" t="n">
        <x:v>46204</x:v>
      </x:c>
      <x:c r="C2749" s="1" t="n">
        <x:v>57.7</x:v>
      </x:c>
      <x:c r="D2749" s="1" t="n">
        <x:v>356.1</x:v>
      </x:c>
      <x:c r="E2749" s="1" t="n">
        <x:v>27</x:v>
      </x:c>
      <x:c r="F2749" s="1" t="n">
        <x:v>0</x:v>
      </x:c>
      <x:c r="G2749" s="1" t="n">
        <x:v>34</x:v>
      </x:c>
      <x:c r="H2749" s="1" t="n">
        <x:v>0</x:v>
      </x:c>
      <x:c r="I2749" s="1" t="n">
        <x:v>2</x:v>
      </x:c>
      <x:c r="J2749" s="1" t="n">
        <x:v>0.31</x:v>
      </x:c>
      <x:c r="K2749" s="1" t="n">
        <x:v>0</x:v>
      </x:c>
      <x:c r="L2749" s="1" t="n">
        <x:v>97.3</x:v>
      </x:c>
      <x:c r="M2749" s="1" t="n">
        <x:v>3.3</x:v>
      </x:c>
      <x:c r="N2749" s="1" t="n">
        <x:v>6</x:v>
      </x:c>
      <x:c r="O2749" s="1" t="n">
        <x:f aca="0">24*MAX(0,EOMONTH(B2749,0)-MAX(B2749,INDEX(Device_Inventory!$K$2:$K$1201,MATCH(A2749,Device_Inventory!$A$2:$A$1201,0)))+1)</x:f>
        <x:v>744</x:v>
      </x:c>
      <x:c r="P2749" s="11" t="b">
        <x:f aca="0">INDEX(Device_Inventory!$K$2:$K$1201,MATCH(A2749,Device_Inventory!$A$2:$A$1201,0))&gt;B2749</x:f>
        <x:v>0</x:v>
      </x:c>
      <x:c r="Q2749" s="1" t="str">
        <x:f aca="0">IF(D2749&gt;O2749,"Fail: operating hours exceed in-service hours",IF(D2749+M2749&gt;O2749,"Fail: operating + unavailable hours exceed in-service hours",IF(P2749,"Partial month: within in-service hours","OK")))</x:f>
        <x:v>OK</x:v>
      </x:c>
    </x:row>
    <x:row r="2750" ht="15" hidden="0" customHeight="1">
      <x:c r="A2750" s="1" t="s">
        <x:v>3161</x:v>
      </x:c>
      <x:c r="B2750" s="14" t="n">
        <x:v>46054</x:v>
      </x:c>
      <x:c r="C2750" s="1" t="n">
        <x:v>76.4</x:v>
      </x:c>
      <x:c r="D2750" s="1" t="n">
        <x:v>510.9</x:v>
      </x:c>
      <x:c r="E2750" s="1" t="n">
        <x:v>25</x:v>
      </x:c>
      <x:c r="F2750" s="1" t="n">
        <x:v>5</x:v>
      </x:c>
      <x:c r="G2750" s="1" t="n">
        <x:v>45</x:v>
      </x:c>
      <x:c r="H2750" s="1" t="n">
        <x:v>2</x:v>
      </x:c>
      <x:c r="I2750" s="1" t="n">
        <x:v>1</x:v>
      </x:c>
      <x:c r="J2750" s="1" t="n">
        <x:v>2.19</x:v>
      </x:c>
      <x:c r="K2750" s="1" t="n">
        <x:v>1</x:v>
      </x:c>
      <x:c r="L2750" s="1" t="n">
        <x:v>96.8</x:v>
      </x:c>
      <x:c r="M2750" s="1" t="n">
        <x:v>12.1</x:v>
      </x:c>
      <x:c r="N2750" s="1" t="n">
        <x:v>10.7</x:v>
      </x:c>
      <x:c r="O2750" s="1" t="n">
        <x:f aca="0">24*MAX(0,EOMONTH(B2750,0)-MAX(B2750,INDEX(Device_Inventory!$K$2:$K$1201,MATCH(A2750,Device_Inventory!$A$2:$A$1201,0)))+1)</x:f>
        <x:v>672</x:v>
      </x:c>
      <x:c r="P2750" s="11" t="b">
        <x:f aca="0">INDEX(Device_Inventory!$K$2:$K$1201,MATCH(A2750,Device_Inventory!$A$2:$A$1201,0))&gt;B2750</x:f>
        <x:v>0</x:v>
      </x:c>
      <x:c r="Q2750" s="1" t="str">
        <x:f aca="0">IF(D2750&gt;O2750,"Fail: operating hours exceed in-service hours",IF(D2750+M2750&gt;O2750,"Fail: operating + unavailable hours exceed in-service hours",IF(P2750,"Partial month: within in-service hours","OK")))</x:f>
        <x:v>OK</x:v>
      </x:c>
    </x:row>
    <x:row r="2751" ht="15" hidden="0" customHeight="1">
      <x:c r="A2751" s="1" t="s">
        <x:v>3161</x:v>
      </x:c>
      <x:c r="B2751" s="14" t="n">
        <x:v>46082</x:v>
      </x:c>
      <x:c r="C2751" s="1" t="n">
        <x:v>67.1</x:v>
      </x:c>
      <x:c r="D2751" s="1" t="n">
        <x:v>489.5</x:v>
      </x:c>
      <x:c r="E2751" s="1" t="n">
        <x:v>30</x:v>
      </x:c>
      <x:c r="F2751" s="1" t="n">
        <x:v>3</x:v>
      </x:c>
      <x:c r="G2751" s="1" t="n">
        <x:v>29</x:v>
      </x:c>
      <x:c r="H2751" s="1" t="n">
        <x:v>2</x:v>
      </x:c>
      <x:c r="I2751" s="1" t="n">
        <x:v>3</x:v>
      </x:c>
      <x:c r="J2751" s="1" t="n">
        <x:v>1.95</x:v>
      </x:c>
      <x:c r="K2751" s="1" t="n">
        <x:v>2</x:v>
      </x:c>
      <x:c r="L2751" s="1" t="n">
        <x:v>100</x:v>
      </x:c>
      <x:c r="M2751" s="1" t="n">
        <x:v>11.9</x:v>
      </x:c>
      <x:c r="N2751" s="1" t="n">
        <x:v>5.7</x:v>
      </x:c>
      <x:c r="O2751" s="1" t="n">
        <x:f aca="0">24*MAX(0,EOMONTH(B2751,0)-MAX(B2751,INDEX(Device_Inventory!$K$2:$K$1201,MATCH(A2751,Device_Inventory!$A$2:$A$1201,0)))+1)</x:f>
        <x:v>744</x:v>
      </x:c>
      <x:c r="P2751" s="11" t="b">
        <x:f aca="0">INDEX(Device_Inventory!$K$2:$K$1201,MATCH(A2751,Device_Inventory!$A$2:$A$1201,0))&gt;B2751</x:f>
        <x:v>0</x:v>
      </x:c>
      <x:c r="Q2751" s="1" t="str">
        <x:f aca="0">IF(D2751&gt;O2751,"Fail: operating hours exceed in-service hours",IF(D2751+M2751&gt;O2751,"Fail: operating + unavailable hours exceed in-service hours",IF(P2751,"Partial month: within in-service hours","OK")))</x:f>
        <x:v>OK</x:v>
      </x:c>
    </x:row>
    <x:row r="2752" ht="15" hidden="0" customHeight="1">
      <x:c r="A2752" s="1" t="s">
        <x:v>3161</x:v>
      </x:c>
      <x:c r="B2752" s="14" t="n">
        <x:v>46113</x:v>
      </x:c>
      <x:c r="C2752" s="1" t="n">
        <x:v>74.3</x:v>
      </x:c>
      <x:c r="D2752" s="1" t="n">
        <x:v>495.5</x:v>
      </x:c>
      <x:c r="E2752" s="1" t="n">
        <x:v>36</x:v>
      </x:c>
      <x:c r="F2752" s="1" t="n">
        <x:v>1</x:v>
      </x:c>
      <x:c r="G2752" s="1" t="n">
        <x:v>36</x:v>
      </x:c>
      <x:c r="H2752" s="1" t="n">
        <x:v>3</x:v>
      </x:c>
      <x:c r="I2752" s="1" t="n">
        <x:v>1</x:v>
      </x:c>
      <x:c r="J2752" s="1" t="n">
        <x:v>1.67</x:v>
      </x:c>
      <x:c r="K2752" s="1" t="n">
        <x:v>2</x:v>
      </x:c>
      <x:c r="L2752" s="1" t="n">
        <x:v>94.5</x:v>
      </x:c>
      <x:c r="M2752" s="1" t="n">
        <x:v>12.7</x:v>
      </x:c>
      <x:c r="N2752" s="1" t="n">
        <x:v>6.5</x:v>
      </x:c>
      <x:c r="O2752" s="1" t="n">
        <x:f aca="0">24*MAX(0,EOMONTH(B2752,0)-MAX(B2752,INDEX(Device_Inventory!$K$2:$K$1201,MATCH(A2752,Device_Inventory!$A$2:$A$1201,0)))+1)</x:f>
        <x:v>720</x:v>
      </x:c>
      <x:c r="P2752" s="11" t="b">
        <x:f aca="0">INDEX(Device_Inventory!$K$2:$K$1201,MATCH(A2752,Device_Inventory!$A$2:$A$1201,0))&gt;B2752</x:f>
        <x:v>0</x:v>
      </x:c>
      <x:c r="Q2752" s="1" t="str">
        <x:f aca="0">IF(D2752&gt;O2752,"Fail: operating hours exceed in-service hours",IF(D2752+M2752&gt;O2752,"Fail: operating + unavailable hours exceed in-service hours",IF(P2752,"Partial month: within in-service hours","OK")))</x:f>
        <x:v>OK</x:v>
      </x:c>
    </x:row>
    <x:row r="2753" ht="15" hidden="0" customHeight="1">
      <x:c r="A2753" s="1" t="s">
        <x:v>3161</x:v>
      </x:c>
      <x:c r="B2753" s="14" t="n">
        <x:v>46143</x:v>
      </x:c>
      <x:c r="C2753" s="1" t="n">
        <x:v>48.5</x:v>
      </x:c>
      <x:c r="D2753" s="1" t="n">
        <x:v>294.6</x:v>
      </x:c>
      <x:c r="E2753" s="1" t="n">
        <x:v>38</x:v>
      </x:c>
      <x:c r="F2753" s="1" t="n">
        <x:v>3</x:v>
      </x:c>
      <x:c r="G2753" s="1" t="n">
        <x:v>37</x:v>
      </x:c>
      <x:c r="H2753" s="1" t="n">
        <x:v>1</x:v>
      </x:c>
      <x:c r="I2753" s="1" t="n">
        <x:v>2</x:v>
      </x:c>
      <x:c r="J2753" s="1" t="n">
        <x:v>2.58</x:v>
      </x:c>
      <x:c r="K2753" s="1" t="n">
        <x:v>1</x:v>
      </x:c>
      <x:c r="L2753" s="1" t="n">
        <x:v>93.8</x:v>
      </x:c>
      <x:c r="M2753" s="1" t="n">
        <x:v>11.6</x:v>
      </x:c>
      <x:c r="N2753" s="1" t="n">
        <x:v>13.7</x:v>
      </x:c>
      <x:c r="O2753" s="1" t="n">
        <x:f aca="0">24*MAX(0,EOMONTH(B2753,0)-MAX(B2753,INDEX(Device_Inventory!$K$2:$K$1201,MATCH(A2753,Device_Inventory!$A$2:$A$1201,0)))+1)</x:f>
        <x:v>744</x:v>
      </x:c>
      <x:c r="P2753" s="11" t="b">
        <x:f aca="0">INDEX(Device_Inventory!$K$2:$K$1201,MATCH(A2753,Device_Inventory!$A$2:$A$1201,0))&gt;B2753</x:f>
        <x:v>0</x:v>
      </x:c>
      <x:c r="Q2753" s="1" t="str">
        <x:f aca="0">IF(D2753&gt;O2753,"Fail: operating hours exceed in-service hours",IF(D2753+M2753&gt;O2753,"Fail: operating + unavailable hours exceed in-service hours",IF(P2753,"Partial month: within in-service hours","OK")))</x:f>
        <x:v>OK</x:v>
      </x:c>
    </x:row>
    <x:row r="2754" ht="15" hidden="0" customHeight="1">
      <x:c r="A2754" s="1" t="s">
        <x:v>3161</x:v>
      </x:c>
      <x:c r="B2754" s="14" t="n">
        <x:v>46174</x:v>
      </x:c>
      <x:c r="C2754" s="1" t="n">
        <x:v>54</x:v>
      </x:c>
      <x:c r="D2754" s="1" t="n">
        <x:v>352.9</x:v>
      </x:c>
      <x:c r="E2754" s="1" t="n">
        <x:v>29</x:v>
      </x:c>
      <x:c r="F2754" s="1" t="n">
        <x:v>5</x:v>
      </x:c>
      <x:c r="G2754" s="1" t="n">
        <x:v>32</x:v>
      </x:c>
      <x:c r="H2754" s="1" t="n">
        <x:v>2</x:v>
      </x:c>
      <x:c r="I2754" s="1" t="n">
        <x:v>3</x:v>
      </x:c>
      <x:c r="J2754" s="1" t="n">
        <x:v>1.95</x:v>
      </x:c>
      <x:c r="K2754" s="1" t="n">
        <x:v>2</x:v>
      </x:c>
      <x:c r="L2754" s="1" t="n">
        <x:v>91.1</x:v>
      </x:c>
      <x:c r="M2754" s="1" t="n">
        <x:v>15.7</x:v>
      </x:c>
      <x:c r="N2754" s="1" t="n">
        <x:v>12.1</x:v>
      </x:c>
      <x:c r="O2754" s="1" t="n">
        <x:f aca="0">24*MAX(0,EOMONTH(B2754,0)-MAX(B2754,INDEX(Device_Inventory!$K$2:$K$1201,MATCH(A2754,Device_Inventory!$A$2:$A$1201,0)))+1)</x:f>
        <x:v>720</x:v>
      </x:c>
      <x:c r="P2754" s="11" t="b">
        <x:f aca="0">INDEX(Device_Inventory!$K$2:$K$1201,MATCH(A2754,Device_Inventory!$A$2:$A$1201,0))&gt;B2754</x:f>
        <x:v>0</x:v>
      </x:c>
      <x:c r="Q2754" s="1" t="str">
        <x:f aca="0">IF(D2754&gt;O2754,"Fail: operating hours exceed in-service hours",IF(D2754+M2754&gt;O2754,"Fail: operating + unavailable hours exceed in-service hours",IF(P2754,"Partial month: within in-service hours","OK")))</x:f>
        <x:v>OK</x:v>
      </x:c>
    </x:row>
    <x:row r="2755" ht="15" hidden="0" customHeight="1">
      <x:c r="A2755" s="1" t="s">
        <x:v>3161</x:v>
      </x:c>
      <x:c r="B2755" s="14" t="n">
        <x:v>46204</x:v>
      </x:c>
      <x:c r="C2755" s="1" t="n">
        <x:v>66.9</x:v>
      </x:c>
      <x:c r="D2755" s="1" t="n">
        <x:v>472.8</x:v>
      </x:c>
      <x:c r="E2755" s="1" t="n">
        <x:v>30</x:v>
      </x:c>
      <x:c r="F2755" s="1" t="n">
        <x:v>6</x:v>
      </x:c>
      <x:c r="G2755" s="1" t="n">
        <x:v>45</x:v>
      </x:c>
      <x:c r="H2755" s="1" t="n">
        <x:v>3</x:v>
      </x:c>
      <x:c r="I2755" s="1" t="n">
        <x:v>2</x:v>
      </x:c>
      <x:c r="J2755" s="1" t="n">
        <x:v>2.16</x:v>
      </x:c>
      <x:c r="K2755" s="1" t="n">
        <x:v>2</x:v>
      </x:c>
      <x:c r="L2755" s="1" t="n">
        <x:v>96.8</x:v>
      </x:c>
      <x:c r="M2755" s="1" t="n">
        <x:v>7</x:v>
      </x:c>
      <x:c r="N2755" s="1" t="n">
        <x:v>6.9</x:v>
      </x:c>
      <x:c r="O2755" s="1" t="n">
        <x:f aca="0">24*MAX(0,EOMONTH(B2755,0)-MAX(B2755,INDEX(Device_Inventory!$K$2:$K$1201,MATCH(A2755,Device_Inventory!$A$2:$A$1201,0)))+1)</x:f>
        <x:v>744</x:v>
      </x:c>
      <x:c r="P2755" s="11" t="b">
        <x:f aca="0">INDEX(Device_Inventory!$K$2:$K$1201,MATCH(A2755,Device_Inventory!$A$2:$A$1201,0))&gt;B2755</x:f>
        <x:v>0</x:v>
      </x:c>
      <x:c r="Q2755" s="1" t="str">
        <x:f aca="0">IF(D2755&gt;O2755,"Fail: operating hours exceed in-service hours",IF(D2755+M2755&gt;O2755,"Fail: operating + unavailable hours exceed in-service hours",IF(P2755,"Partial month: within in-service hours","OK")))</x:f>
        <x:v>OK</x:v>
      </x:c>
    </x:row>
    <x:row r="2756" ht="15" hidden="0" customHeight="1">
      <x:c r="A2756" s="1" t="s">
        <x:v>3164</x:v>
      </x:c>
      <x:c r="B2756" s="14" t="n">
        <x:v>46054</x:v>
      </x:c>
      <x:c r="C2756" s="1" t="n">
        <x:v>62.5</x:v>
      </x:c>
      <x:c r="D2756" s="1" t="n">
        <x:v>451.7</x:v>
      </x:c>
      <x:c r="E2756" s="1" t="n">
        <x:v>30</x:v>
      </x:c>
      <x:c r="F2756" s="1" t="n">
        <x:v>2</x:v>
      </x:c>
      <x:c r="G2756" s="1" t="n">
        <x:v>50</x:v>
      </x:c>
      <x:c r="H2756" s="1" t="n">
        <x:v>0</x:v>
      </x:c>
      <x:c r="I2756" s="1" t="n">
        <x:v>1</x:v>
      </x:c>
      <x:c r="J2756" s="1" t="n">
        <x:v>0</x:v>
      </x:c>
      <x:c r="K2756" s="1" t="n">
        <x:v>0</x:v>
      </x:c>
      <x:c r="L2756" s="1" t="n">
        <x:v>93.7</x:v>
      </x:c>
      <x:c r="M2756" s="1" t="n">
        <x:v>5</x:v>
      </x:c>
      <x:c r="N2756" s="1" t="n">
        <x:v>17.5</x:v>
      </x:c>
      <x:c r="O2756" s="1" t="n">
        <x:f aca="0">24*MAX(0,EOMONTH(B2756,0)-MAX(B2756,INDEX(Device_Inventory!$K$2:$K$1201,MATCH(A2756,Device_Inventory!$A$2:$A$1201,0)))+1)</x:f>
        <x:v>672</x:v>
      </x:c>
      <x:c r="P2756" s="11" t="b">
        <x:f aca="0">INDEX(Device_Inventory!$K$2:$K$1201,MATCH(A2756,Device_Inventory!$A$2:$A$1201,0))&gt;B2756</x:f>
        <x:v>0</x:v>
      </x:c>
      <x:c r="Q2756" s="1" t="str">
        <x:f aca="0">IF(D2756&gt;O2756,"Fail: operating hours exceed in-service hours",IF(D2756+M2756&gt;O2756,"Fail: operating + unavailable hours exceed in-service hours",IF(P2756,"Partial month: within in-service hours","OK")))</x:f>
        <x:v>OK</x:v>
      </x:c>
    </x:row>
    <x:row r="2757" ht="15" hidden="0" customHeight="1">
      <x:c r="A2757" s="1" t="s">
        <x:v>3164</x:v>
      </x:c>
      <x:c r="B2757" s="14" t="n">
        <x:v>46082</x:v>
      </x:c>
      <x:c r="C2757" s="1" t="n">
        <x:v>83.3</x:v>
      </x:c>
      <x:c r="D2757" s="1" t="n">
        <x:v>596.4</x:v>
      </x:c>
      <x:c r="E2757" s="1" t="n">
        <x:v>20</x:v>
      </x:c>
      <x:c r="F2757" s="1" t="n">
        <x:v>2</x:v>
      </x:c>
      <x:c r="G2757" s="1" t="n">
        <x:v>44</x:v>
      </x:c>
      <x:c r="H2757" s="1" t="n">
        <x:v>0</x:v>
      </x:c>
      <x:c r="I2757" s="1" t="n">
        <x:v>4</x:v>
      </x:c>
      <x:c r="J2757" s="1" t="n">
        <x:v>0</x:v>
      </x:c>
      <x:c r="K2757" s="1" t="n">
        <x:v>0</x:v>
      </x:c>
      <x:c r="L2757" s="1" t="n">
        <x:v>96.1</x:v>
      </x:c>
      <x:c r="M2757" s="1" t="n">
        <x:v>0.4</x:v>
      </x:c>
      <x:c r="N2757" s="1" t="n">
        <x:v>14</x:v>
      </x:c>
      <x:c r="O2757" s="1" t="n">
        <x:f aca="0">24*MAX(0,EOMONTH(B2757,0)-MAX(B2757,INDEX(Device_Inventory!$K$2:$K$1201,MATCH(A2757,Device_Inventory!$A$2:$A$1201,0)))+1)</x:f>
        <x:v>744</x:v>
      </x:c>
      <x:c r="P2757" s="11" t="b">
        <x:f aca="0">INDEX(Device_Inventory!$K$2:$K$1201,MATCH(A2757,Device_Inventory!$A$2:$A$1201,0))&gt;B2757</x:f>
        <x:v>0</x:v>
      </x:c>
      <x:c r="Q2757" s="1" t="str">
        <x:f aca="0">IF(D2757&gt;O2757,"Fail: operating hours exceed in-service hours",IF(D2757+M2757&gt;O2757,"Fail: operating + unavailable hours exceed in-service hours",IF(P2757,"Partial month: within in-service hours","OK")))</x:f>
        <x:v>OK</x:v>
      </x:c>
    </x:row>
    <x:row r="2758" ht="15" hidden="0" customHeight="1">
      <x:c r="A2758" s="1" t="s">
        <x:v>3164</x:v>
      </x:c>
      <x:c r="B2758" s="14" t="n">
        <x:v>46113</x:v>
      </x:c>
      <x:c r="C2758" s="1" t="n">
        <x:v>76.5</x:v>
      </x:c>
      <x:c r="D2758" s="1" t="n">
        <x:v>441.7</x:v>
      </x:c>
      <x:c r="E2758" s="1" t="n">
        <x:v>15</x:v>
      </x:c>
      <x:c r="F2758" s="1" t="n">
        <x:v>4</x:v>
      </x:c>
      <x:c r="G2758" s="1" t="n">
        <x:v>41</x:v>
      </x:c>
      <x:c r="H2758" s="1" t="n">
        <x:v>0</x:v>
      </x:c>
      <x:c r="I2758" s="1" t="n">
        <x:v>5</x:v>
      </x:c>
      <x:c r="J2758" s="1" t="n">
        <x:v>0.37</x:v>
      </x:c>
      <x:c r="K2758" s="1" t="n">
        <x:v>0</x:v>
      </x:c>
      <x:c r="L2758" s="1" t="n">
        <x:v>91.8</x:v>
      </x:c>
      <x:c r="M2758" s="1" t="n">
        <x:v>2.8</x:v>
      </x:c>
      <x:c r="N2758" s="1" t="n">
        <x:v>9.9</x:v>
      </x:c>
      <x:c r="O2758" s="1" t="n">
        <x:f aca="0">24*MAX(0,EOMONTH(B2758,0)-MAX(B2758,INDEX(Device_Inventory!$K$2:$K$1201,MATCH(A2758,Device_Inventory!$A$2:$A$1201,0)))+1)</x:f>
        <x:v>720</x:v>
      </x:c>
      <x:c r="P2758" s="11" t="b">
        <x:f aca="0">INDEX(Device_Inventory!$K$2:$K$1201,MATCH(A2758,Device_Inventory!$A$2:$A$1201,0))&gt;B2758</x:f>
        <x:v>0</x:v>
      </x:c>
      <x:c r="Q2758" s="1" t="str">
        <x:f aca="0">IF(D2758&gt;O2758,"Fail: operating hours exceed in-service hours",IF(D2758+M2758&gt;O2758,"Fail: operating + unavailable hours exceed in-service hours",IF(P2758,"Partial month: within in-service hours","OK")))</x:f>
        <x:v>OK</x:v>
      </x:c>
    </x:row>
    <x:row r="2759" ht="15" hidden="0" customHeight="1">
      <x:c r="A2759" s="1" t="s">
        <x:v>3164</x:v>
      </x:c>
      <x:c r="B2759" s="14" t="n">
        <x:v>46143</x:v>
      </x:c>
      <x:c r="C2759" s="1" t="n">
        <x:v>72.8</x:v>
      </x:c>
      <x:c r="D2759" s="1" t="n">
        <x:v>423.7</x:v>
      </x:c>
      <x:c r="E2759" s="1" t="n">
        <x:v>16</x:v>
      </x:c>
      <x:c r="F2759" s="1" t="n">
        <x:v>0</x:v>
      </x:c>
      <x:c r="G2759" s="1" t="n">
        <x:v>37</x:v>
      </x:c>
      <x:c r="H2759" s="1" t="n">
        <x:v>0</x:v>
      </x:c>
      <x:c r="I2759" s="1" t="n">
        <x:v>3</x:v>
      </x:c>
      <x:c r="J2759" s="1" t="n">
        <x:v>0.51</x:v>
      </x:c>
      <x:c r="K2759" s="1" t="n">
        <x:v>0</x:v>
      </x:c>
      <x:c r="L2759" s="1" t="n">
        <x:v>95.4</x:v>
      </x:c>
      <x:c r="M2759" s="1" t="n">
        <x:v>6.4</x:v>
      </x:c>
      <x:c r="N2759" s="1" t="n">
        <x:v>11.4</x:v>
      </x:c>
      <x:c r="O2759" s="1" t="n">
        <x:f aca="0">24*MAX(0,EOMONTH(B2759,0)-MAX(B2759,INDEX(Device_Inventory!$K$2:$K$1201,MATCH(A2759,Device_Inventory!$A$2:$A$1201,0)))+1)</x:f>
        <x:v>744</x:v>
      </x:c>
      <x:c r="P2759" s="11" t="b">
        <x:f aca="0">INDEX(Device_Inventory!$K$2:$K$1201,MATCH(A2759,Device_Inventory!$A$2:$A$1201,0))&gt;B2759</x:f>
        <x:v>0</x:v>
      </x:c>
      <x:c r="Q2759" s="1" t="str">
        <x:f aca="0">IF(D2759&gt;O2759,"Fail: operating hours exceed in-service hours",IF(D2759+M2759&gt;O2759,"Fail: operating + unavailable hours exceed in-service hours",IF(P2759,"Partial month: within in-service hours","OK")))</x:f>
        <x:v>OK</x:v>
      </x:c>
    </x:row>
    <x:row r="2760" ht="15" hidden="0" customHeight="1">
      <x:c r="A2760" s="1" t="s">
        <x:v>3164</x:v>
      </x:c>
      <x:c r="B2760" s="14" t="n">
        <x:v>46174</x:v>
      </x:c>
      <x:c r="C2760" s="1" t="n">
        <x:v>66</x:v>
      </x:c>
      <x:c r="D2760" s="1" t="n">
        <x:v>481.1</x:v>
      </x:c>
      <x:c r="E2760" s="1" t="n">
        <x:v>11</x:v>
      </x:c>
      <x:c r="F2760" s="1" t="n">
        <x:v>0</x:v>
      </x:c>
      <x:c r="G2760" s="1" t="n">
        <x:v>33</x:v>
      </x:c>
      <x:c r="H2760" s="1" t="n">
        <x:v>0</x:v>
      </x:c>
      <x:c r="I2760" s="1" t="n">
        <x:v>1</x:v>
      </x:c>
      <x:c r="J2760" s="1" t="n">
        <x:v>0</x:v>
      </x:c>
      <x:c r="K2760" s="1" t="n">
        <x:v>0</x:v>
      </x:c>
      <x:c r="L2760" s="1" t="n">
        <x:v>93.5</x:v>
      </x:c>
      <x:c r="M2760" s="1" t="n">
        <x:v>8.4</x:v>
      </x:c>
      <x:c r="N2760" s="1" t="n">
        <x:v>8.2</x:v>
      </x:c>
      <x:c r="O2760" s="1" t="n">
        <x:f aca="0">24*MAX(0,EOMONTH(B2760,0)-MAX(B2760,INDEX(Device_Inventory!$K$2:$K$1201,MATCH(A2760,Device_Inventory!$A$2:$A$1201,0)))+1)</x:f>
        <x:v>720</x:v>
      </x:c>
      <x:c r="P2760" s="11" t="b">
        <x:f aca="0">INDEX(Device_Inventory!$K$2:$K$1201,MATCH(A2760,Device_Inventory!$A$2:$A$1201,0))&gt;B2760</x:f>
        <x:v>0</x:v>
      </x:c>
      <x:c r="Q2760" s="1" t="str">
        <x:f aca="0">IF(D2760&gt;O2760,"Fail: operating hours exceed in-service hours",IF(D2760+M2760&gt;O2760,"Fail: operating + unavailable hours exceed in-service hours",IF(P2760,"Partial month: within in-service hours","OK")))</x:f>
        <x:v>OK</x:v>
      </x:c>
    </x:row>
    <x:row r="2761" ht="15" hidden="0" customHeight="1">
      <x:c r="A2761" s="1" t="s">
        <x:v>3164</x:v>
      </x:c>
      <x:c r="B2761" s="14" t="n">
        <x:v>46204</x:v>
      </x:c>
      <x:c r="C2761" s="1" t="n">
        <x:v>72.4</x:v>
      </x:c>
      <x:c r="D2761" s="1" t="n">
        <x:v>405.8</x:v>
      </x:c>
      <x:c r="E2761" s="1" t="n">
        <x:v>23</x:v>
      </x:c>
      <x:c r="F2761" s="1" t="n">
        <x:v>3</x:v>
      </x:c>
      <x:c r="G2761" s="1" t="n">
        <x:v>36</x:v>
      </x:c>
      <x:c r="H2761" s="1" t="n">
        <x:v>0</x:v>
      </x:c>
      <x:c r="I2761" s="1" t="n">
        <x:v>2</x:v>
      </x:c>
      <x:c r="J2761" s="1" t="n">
        <x:v>0.48</x:v>
      </x:c>
      <x:c r="K2761" s="1" t="n">
        <x:v>2</x:v>
      </x:c>
      <x:c r="L2761" s="1" t="n">
        <x:v>100</x:v>
      </x:c>
      <x:c r="M2761" s="1" t="n">
        <x:v>9.9</x:v>
      </x:c>
      <x:c r="N2761" s="1" t="n">
        <x:v>17.7</x:v>
      </x:c>
      <x:c r="O2761" s="1" t="n">
        <x:f aca="0">24*MAX(0,EOMONTH(B2761,0)-MAX(B2761,INDEX(Device_Inventory!$K$2:$K$1201,MATCH(A2761,Device_Inventory!$A$2:$A$1201,0)))+1)</x:f>
        <x:v>744</x:v>
      </x:c>
      <x:c r="P2761" s="11" t="b">
        <x:f aca="0">INDEX(Device_Inventory!$K$2:$K$1201,MATCH(A2761,Device_Inventory!$A$2:$A$1201,0))&gt;B2761</x:f>
        <x:v>0</x:v>
      </x:c>
      <x:c r="Q2761" s="1" t="str">
        <x:f aca="0">IF(D2761&gt;O2761,"Fail: operating hours exceed in-service hours",IF(D2761+M2761&gt;O2761,"Fail: operating + unavailable hours exceed in-service hours",IF(P2761,"Partial month: within in-service hours","OK")))</x:f>
        <x:v>OK</x:v>
      </x:c>
    </x:row>
    <x:row r="2762" ht="15" hidden="0" customHeight="1">
      <x:c r="A2762" s="1" t="s">
        <x:v>1140</x:v>
      </x:c>
      <x:c r="B2762" s="14" t="n">
        <x:v>46054</x:v>
      </x:c>
      <x:c r="C2762" s="1" t="n">
        <x:v>22.9</x:v>
      </x:c>
      <x:c r="D2762" s="1" t="n">
        <x:v>136.7</x:v>
      </x:c>
      <x:c r="E2762" s="1" t="n">
        <x:v>21</x:v>
      </x:c>
      <x:c r="F2762" s="1" t="n">
        <x:v>1</x:v>
      </x:c>
      <x:c r="G2762" s="1" t="n">
        <x:v>43</x:v>
      </x:c>
      <x:c r="H2762" s="1" t="n">
        <x:v>2</x:v>
      </x:c>
      <x:c r="I2762" s="1" t="n">
        <x:v>0</x:v>
      </x:c>
      <x:c r="J2762" s="1" t="n">
        <x:v>0.9</x:v>
      </x:c>
      <x:c r="K2762" s="1" t="n">
        <x:v>2</x:v>
      </x:c>
      <x:c r="L2762" s="1" t="n">
        <x:v>97.5</x:v>
      </x:c>
      <x:c r="M2762" s="1" t="n">
        <x:v>10.6</x:v>
      </x:c>
      <x:c r="N2762" s="1" t="n">
        <x:v>2.4</x:v>
      </x:c>
      <x:c r="O2762" s="1" t="n">
        <x:f aca="0">24*MAX(0,EOMONTH(B2762,0)-MAX(B2762,INDEX(Device_Inventory!$K$2:$K$1201,MATCH(A2762,Device_Inventory!$A$2:$A$1201,0)))+1)</x:f>
        <x:v>672</x:v>
      </x:c>
      <x:c r="P2762" s="11" t="b">
        <x:f aca="0">INDEX(Device_Inventory!$K$2:$K$1201,MATCH(A2762,Device_Inventory!$A$2:$A$1201,0))&gt;B2762</x:f>
        <x:v>0</x:v>
      </x:c>
      <x:c r="Q2762" s="1" t="str">
        <x:f aca="0">IF(D2762&gt;O2762,"Fail: operating hours exceed in-service hours",IF(D2762+M2762&gt;O2762,"Fail: operating + unavailable hours exceed in-service hours",IF(P2762,"Partial month: within in-service hours","OK")))</x:f>
        <x:v>OK</x:v>
      </x:c>
    </x:row>
    <x:row r="2763" ht="15" hidden="0" customHeight="1">
      <x:c r="A2763" s="1" t="s">
        <x:v>1140</x:v>
      </x:c>
      <x:c r="B2763" s="14" t="n">
        <x:v>46082</x:v>
      </x:c>
      <x:c r="C2763" s="1" t="n">
        <x:v>62.1</x:v>
      </x:c>
      <x:c r="D2763" s="1" t="n">
        <x:v>390.7</x:v>
      </x:c>
      <x:c r="E2763" s="1" t="n">
        <x:v>30</x:v>
      </x:c>
      <x:c r="F2763" s="1" t="n">
        <x:v>3</x:v>
      </x:c>
      <x:c r="G2763" s="1" t="n">
        <x:v>43</x:v>
      </x:c>
      <x:c r="H2763" s="1" t="n">
        <x:v>2</x:v>
      </x:c>
      <x:c r="I2763" s="1" t="n">
        <x:v>5</x:v>
      </x:c>
      <x:c r="J2763" s="1" t="n">
        <x:v>0.76</x:v>
      </x:c>
      <x:c r="K2763" s="1" t="n">
        <x:v>0</x:v>
      </x:c>
      <x:c r="L2763" s="1" t="n">
        <x:v>97.1</x:v>
      </x:c>
      <x:c r="M2763" s="1" t="n">
        <x:v>0</x:v>
      </x:c>
      <x:c r="N2763" s="1" t="n">
        <x:v>13</x:v>
      </x:c>
      <x:c r="O2763" s="1" t="n">
        <x:f aca="0">24*MAX(0,EOMONTH(B2763,0)-MAX(B2763,INDEX(Device_Inventory!$K$2:$K$1201,MATCH(A2763,Device_Inventory!$A$2:$A$1201,0)))+1)</x:f>
        <x:v>744</x:v>
      </x:c>
      <x:c r="P2763" s="11" t="b">
        <x:f aca="0">INDEX(Device_Inventory!$K$2:$K$1201,MATCH(A2763,Device_Inventory!$A$2:$A$1201,0))&gt;B2763</x:f>
        <x:v>0</x:v>
      </x:c>
      <x:c r="Q2763" s="1" t="str">
        <x:f aca="0">IF(D2763&gt;O2763,"Fail: operating hours exceed in-service hours",IF(D2763+M2763&gt;O2763,"Fail: operating + unavailable hours exceed in-service hours",IF(P2763,"Partial month: within in-service hours","OK")))</x:f>
        <x:v>OK</x:v>
      </x:c>
    </x:row>
    <x:row r="2764" ht="15" hidden="0" customHeight="1">
      <x:c r="A2764" s="1" t="s">
        <x:v>1140</x:v>
      </x:c>
      <x:c r="B2764" s="14" t="n">
        <x:v>46113</x:v>
      </x:c>
      <x:c r="C2764" s="1" t="n">
        <x:v>51.2</x:v>
      </x:c>
      <x:c r="D2764" s="1" t="n">
        <x:v>362.7</x:v>
      </x:c>
      <x:c r="E2764" s="1" t="n">
        <x:v>23</x:v>
      </x:c>
      <x:c r="F2764" s="1" t="n">
        <x:v>1</x:v>
      </x:c>
      <x:c r="G2764" s="1" t="n">
        <x:v>21</x:v>
      </x:c>
      <x:c r="H2764" s="1" t="n">
        <x:v>1</x:v>
      </x:c>
      <x:c r="I2764" s="1" t="n">
        <x:v>2</x:v>
      </x:c>
      <x:c r="J2764" s="1" t="n">
        <x:v>1.43</x:v>
      </x:c>
      <x:c r="K2764" s="1" t="n">
        <x:v>0</x:v>
      </x:c>
      <x:c r="L2764" s="1" t="n">
        <x:v>98.4</x:v>
      </x:c>
      <x:c r="M2764" s="1" t="n">
        <x:v>8.6</x:v>
      </x:c>
      <x:c r="N2764" s="1" t="n">
        <x:v>13</x:v>
      </x:c>
      <x:c r="O2764" s="1" t="n">
        <x:f aca="0">24*MAX(0,EOMONTH(B2764,0)-MAX(B2764,INDEX(Device_Inventory!$K$2:$K$1201,MATCH(A2764,Device_Inventory!$A$2:$A$1201,0)))+1)</x:f>
        <x:v>720</x:v>
      </x:c>
      <x:c r="P2764" s="11" t="b">
        <x:f aca="0">INDEX(Device_Inventory!$K$2:$K$1201,MATCH(A2764,Device_Inventory!$A$2:$A$1201,0))&gt;B2764</x:f>
        <x:v>0</x:v>
      </x:c>
      <x:c r="Q2764" s="1" t="str">
        <x:f aca="0">IF(D2764&gt;O2764,"Fail: operating hours exceed in-service hours",IF(D2764+M2764&gt;O2764,"Fail: operating + unavailable hours exceed in-service hours",IF(P2764,"Partial month: within in-service hours","OK")))</x:f>
        <x:v>OK</x:v>
      </x:c>
    </x:row>
    <x:row r="2765" ht="15" hidden="0" customHeight="1">
      <x:c r="A2765" s="1" t="s">
        <x:v>1140</x:v>
      </x:c>
      <x:c r="B2765" s="14" t="n">
        <x:v>46143</x:v>
      </x:c>
      <x:c r="C2765" s="1" t="n">
        <x:v>51.3</x:v>
      </x:c>
      <x:c r="D2765" s="1" t="n">
        <x:v>337</x:v>
      </x:c>
      <x:c r="E2765" s="1" t="n">
        <x:v>27</x:v>
      </x:c>
      <x:c r="F2765" s="1" t="n">
        <x:v>3</x:v>
      </x:c>
      <x:c r="G2765" s="1" t="n">
        <x:v>33</x:v>
      </x:c>
      <x:c r="H2765" s="1" t="n">
        <x:v>1</x:v>
      </x:c>
      <x:c r="I2765" s="1" t="n">
        <x:v>0</x:v>
      </x:c>
      <x:c r="J2765" s="1" t="n">
        <x:v>1.26</x:v>
      </x:c>
      <x:c r="K2765" s="1" t="n">
        <x:v>1</x:v>
      </x:c>
      <x:c r="L2765" s="1" t="n">
        <x:v>95.3</x:v>
      </x:c>
      <x:c r="M2765" s="1" t="n">
        <x:v>2</x:v>
      </x:c>
      <x:c r="N2765" s="1" t="n">
        <x:v>12.6</x:v>
      </x:c>
      <x:c r="O2765" s="1" t="n">
        <x:f aca="0">24*MAX(0,EOMONTH(B2765,0)-MAX(B2765,INDEX(Device_Inventory!$K$2:$K$1201,MATCH(A2765,Device_Inventory!$A$2:$A$1201,0)))+1)</x:f>
        <x:v>744</x:v>
      </x:c>
      <x:c r="P2765" s="11" t="b">
        <x:f aca="0">INDEX(Device_Inventory!$K$2:$K$1201,MATCH(A2765,Device_Inventory!$A$2:$A$1201,0))&gt;B2765</x:f>
        <x:v>0</x:v>
      </x:c>
      <x:c r="Q2765" s="1" t="str">
        <x:f aca="0">IF(D2765&gt;O2765,"Fail: operating hours exceed in-service hours",IF(D2765+M2765&gt;O2765,"Fail: operating + unavailable hours exceed in-service hours",IF(P2765,"Partial month: within in-service hours","OK")))</x:f>
        <x:v>OK</x:v>
      </x:c>
    </x:row>
    <x:row r="2766" ht="15" hidden="0" customHeight="1">
      <x:c r="A2766" s="1" t="s">
        <x:v>1140</x:v>
      </x:c>
      <x:c r="B2766" s="14" t="n">
        <x:v>46174</x:v>
      </x:c>
      <x:c r="C2766" s="1" t="n">
        <x:v>28.4</x:v>
      </x:c>
      <x:c r="D2766" s="1" t="n">
        <x:v>181.7</x:v>
      </x:c>
      <x:c r="E2766" s="1" t="n">
        <x:v>12</x:v>
      </x:c>
      <x:c r="F2766" s="1" t="n">
        <x:v>2</x:v>
      </x:c>
      <x:c r="G2766" s="1" t="n">
        <x:v>28</x:v>
      </x:c>
      <x:c r="H2766" s="1" t="n">
        <x:v>1</x:v>
      </x:c>
      <x:c r="I2766" s="1" t="n">
        <x:v>0</x:v>
      </x:c>
      <x:c r="J2766" s="1" t="n">
        <x:v>1.37</x:v>
      </x:c>
      <x:c r="K2766" s="1" t="n">
        <x:v>1</x:v>
      </x:c>
      <x:c r="L2766" s="1" t="n">
        <x:v>93.7</x:v>
      </x:c>
      <x:c r="M2766" s="1" t="n">
        <x:v>5.9</x:v>
      </x:c>
      <x:c r="N2766" s="1" t="n">
        <x:v>3.2</x:v>
      </x:c>
      <x:c r="O2766" s="1" t="n">
        <x:f aca="0">24*MAX(0,EOMONTH(B2766,0)-MAX(B2766,INDEX(Device_Inventory!$K$2:$K$1201,MATCH(A2766,Device_Inventory!$A$2:$A$1201,0)))+1)</x:f>
        <x:v>720</x:v>
      </x:c>
      <x:c r="P2766" s="11" t="b">
        <x:f aca="0">INDEX(Device_Inventory!$K$2:$K$1201,MATCH(A2766,Device_Inventory!$A$2:$A$1201,0))&gt;B2766</x:f>
        <x:v>0</x:v>
      </x:c>
      <x:c r="Q2766" s="1" t="str">
        <x:f aca="0">IF(D2766&gt;O2766,"Fail: operating hours exceed in-service hours",IF(D2766+M2766&gt;O2766,"Fail: operating + unavailable hours exceed in-service hours",IF(P2766,"Partial month: within in-service hours","OK")))</x:f>
        <x:v>OK</x:v>
      </x:c>
    </x:row>
    <x:row r="2767" ht="15" hidden="0" customHeight="1">
      <x:c r="A2767" s="1" t="s">
        <x:v>1140</x:v>
      </x:c>
      <x:c r="B2767" s="14" t="n">
        <x:v>46204</x:v>
      </x:c>
      <x:c r="C2767" s="1" t="n">
        <x:v>34.3</x:v>
      </x:c>
      <x:c r="D2767" s="1" t="n">
        <x:v>225.6</x:v>
      </x:c>
      <x:c r="E2767" s="1" t="n">
        <x:v>21</x:v>
      </x:c>
      <x:c r="F2767" s="1" t="n">
        <x:v>2</x:v>
      </x:c>
      <x:c r="G2767" s="1" t="n">
        <x:v>38</x:v>
      </x:c>
      <x:c r="H2767" s="1" t="n">
        <x:v>2</x:v>
      </x:c>
      <x:c r="I2767" s="1" t="n">
        <x:v>0</x:v>
      </x:c>
      <x:c r="J2767" s="1" t="n">
        <x:v>0.92</x:v>
      </x:c>
      <x:c r="K2767" s="1" t="n">
        <x:v>1</x:v>
      </x:c>
      <x:c r="L2767" s="1" t="n">
        <x:v>96.6</x:v>
      </x:c>
      <x:c r="M2767" s="1" t="n">
        <x:v>12</x:v>
      </x:c>
      <x:c r="N2767" s="1" t="n">
        <x:v>4.1</x:v>
      </x:c>
      <x:c r="O2767" s="1" t="n">
        <x:f aca="0">24*MAX(0,EOMONTH(B2767,0)-MAX(B2767,INDEX(Device_Inventory!$K$2:$K$1201,MATCH(A2767,Device_Inventory!$A$2:$A$1201,0)))+1)</x:f>
        <x:v>744</x:v>
      </x:c>
      <x:c r="P2767" s="11" t="b">
        <x:f aca="0">INDEX(Device_Inventory!$K$2:$K$1201,MATCH(A2767,Device_Inventory!$A$2:$A$1201,0))&gt;B2767</x:f>
        <x:v>0</x:v>
      </x:c>
      <x:c r="Q2767" s="1" t="str">
        <x:f aca="0">IF(D2767&gt;O2767,"Fail: operating hours exceed in-service hours",IF(D2767+M2767&gt;O2767,"Fail: operating + unavailable hours exceed in-service hours",IF(P2767,"Partial month: within in-service hours","OK")))</x:f>
        <x:v>OK</x:v>
      </x:c>
    </x:row>
    <x:row r="2768" ht="15" hidden="0" customHeight="1">
      <x:c r="A2768" s="1" t="s">
        <x:v>1143</x:v>
      </x:c>
      <x:c r="B2768" s="14" t="n">
        <x:v>46054</x:v>
      </x:c>
      <x:c r="C2768" s="1" t="n">
        <x:v>64.8</x:v>
      </x:c>
      <x:c r="D2768" s="1" t="n">
        <x:v>408.2</x:v>
      </x:c>
      <x:c r="E2768" s="1" t="n">
        <x:v>15</x:v>
      </x:c>
      <x:c r="F2768" s="1" t="n">
        <x:v>0</x:v>
      </x:c>
      <x:c r="G2768" s="1" t="n">
        <x:v>33</x:v>
      </x:c>
      <x:c r="H2768" s="1" t="n">
        <x:v>0</x:v>
      </x:c>
      <x:c r="I2768" s="1" t="n">
        <x:v>2</x:v>
      </x:c>
      <x:c r="J2768" s="1" t="n">
        <x:v>0.19</x:v>
      </x:c>
      <x:c r="K2768" s="1" t="n">
        <x:v>0</x:v>
      </x:c>
      <x:c r="L2768" s="1" t="n">
        <x:v>98.2</x:v>
      </x:c>
      <x:c r="M2768" s="1" t="n">
        <x:v>5.3</x:v>
      </x:c>
      <x:c r="N2768" s="1" t="n">
        <x:v>8.7</x:v>
      </x:c>
      <x:c r="O2768" s="1" t="n">
        <x:f aca="0">24*MAX(0,EOMONTH(B2768,0)-MAX(B2768,INDEX(Device_Inventory!$K$2:$K$1201,MATCH(A2768,Device_Inventory!$A$2:$A$1201,0)))+1)</x:f>
        <x:v>672</x:v>
      </x:c>
      <x:c r="P2768" s="11" t="b">
        <x:f aca="0">INDEX(Device_Inventory!$K$2:$K$1201,MATCH(A2768,Device_Inventory!$A$2:$A$1201,0))&gt;B2768</x:f>
        <x:v>0</x:v>
      </x:c>
      <x:c r="Q2768" s="1" t="str">
        <x:f aca="0">IF(D2768&gt;O2768,"Fail: operating hours exceed in-service hours",IF(D2768+M2768&gt;O2768,"Fail: operating + unavailable hours exceed in-service hours",IF(P2768,"Partial month: within in-service hours","OK")))</x:f>
        <x:v>OK</x:v>
      </x:c>
    </x:row>
    <x:row r="2769" ht="15" hidden="0" customHeight="1">
      <x:c r="A2769" s="1" t="s">
        <x:v>1143</x:v>
      </x:c>
      <x:c r="B2769" s="14" t="n">
        <x:v>46082</x:v>
      </x:c>
      <x:c r="C2769" s="1" t="n">
        <x:v>46</x:v>
      </x:c>
      <x:c r="D2769" s="1" t="n">
        <x:v>266.7</x:v>
      </x:c>
      <x:c r="E2769" s="1" t="n">
        <x:v>28</x:v>
      </x:c>
      <x:c r="F2769" s="1" t="n">
        <x:v>0</x:v>
      </x:c>
      <x:c r="G2769" s="1" t="n">
        <x:v>36</x:v>
      </x:c>
      <x:c r="H2769" s="1" t="n">
        <x:v>1</x:v>
      </x:c>
      <x:c r="I2769" s="1" t="n">
        <x:v>4</x:v>
      </x:c>
      <x:c r="J2769" s="1" t="n">
        <x:v>0.27</x:v>
      </x:c>
      <x:c r="K2769" s="1" t="n">
        <x:v>1</x:v>
      </x:c>
      <x:c r="L2769" s="1" t="n">
        <x:v>96</x:v>
      </x:c>
      <x:c r="M2769" s="1" t="n">
        <x:v>9.2</x:v>
      </x:c>
      <x:c r="N2769" s="1" t="n">
        <x:v>12.9</x:v>
      </x:c>
      <x:c r="O2769" s="1" t="n">
        <x:f aca="0">24*MAX(0,EOMONTH(B2769,0)-MAX(B2769,INDEX(Device_Inventory!$K$2:$K$1201,MATCH(A2769,Device_Inventory!$A$2:$A$1201,0)))+1)</x:f>
        <x:v>744</x:v>
      </x:c>
      <x:c r="P2769" s="11" t="b">
        <x:f aca="0">INDEX(Device_Inventory!$K$2:$K$1201,MATCH(A2769,Device_Inventory!$A$2:$A$1201,0))&gt;B2769</x:f>
        <x:v>0</x:v>
      </x:c>
      <x:c r="Q2769" s="1" t="str">
        <x:f aca="0">IF(D2769&gt;O2769,"Fail: operating hours exceed in-service hours",IF(D2769+M2769&gt;O2769,"Fail: operating + unavailable hours exceed in-service hours",IF(P2769,"Partial month: within in-service hours","OK")))</x:f>
        <x:v>OK</x:v>
      </x:c>
    </x:row>
    <x:row r="2770" ht="15" hidden="0" customHeight="1">
      <x:c r="A2770" s="1" t="s">
        <x:v>1143</x:v>
      </x:c>
      <x:c r="B2770" s="14" t="n">
        <x:v>46113</x:v>
      </x:c>
      <x:c r="C2770" s="1" t="n">
        <x:v>89.6</x:v>
      </x:c>
      <x:c r="D2770" s="1" t="n">
        <x:v>613.1</x:v>
      </x:c>
      <x:c r="E2770" s="1" t="n">
        <x:v>28</x:v>
      </x:c>
      <x:c r="F2770" s="1" t="n">
        <x:v>1</x:v>
      </x:c>
      <x:c r="G2770" s="1" t="n">
        <x:v>32</x:v>
      </x:c>
      <x:c r="H2770" s="1" t="n">
        <x:v>1</x:v>
      </x:c>
      <x:c r="I2770" s="1" t="n">
        <x:v>2</x:v>
      </x:c>
      <x:c r="J2770" s="1" t="n">
        <x:v>0.02</x:v>
      </x:c>
      <x:c r="K2770" s="1" t="n">
        <x:v>0</x:v>
      </x:c>
      <x:c r="L2770" s="1" t="n">
        <x:v>96.2</x:v>
      </x:c>
      <x:c r="M2770" s="1" t="n">
        <x:v>2.8</x:v>
      </x:c>
      <x:c r="N2770" s="1" t="n">
        <x:v>15.9</x:v>
      </x:c>
      <x:c r="O2770" s="1" t="n">
        <x:f aca="0">24*MAX(0,EOMONTH(B2770,0)-MAX(B2770,INDEX(Device_Inventory!$K$2:$K$1201,MATCH(A2770,Device_Inventory!$A$2:$A$1201,0)))+1)</x:f>
        <x:v>720</x:v>
      </x:c>
      <x:c r="P2770" s="11" t="b">
        <x:f aca="0">INDEX(Device_Inventory!$K$2:$K$1201,MATCH(A2770,Device_Inventory!$A$2:$A$1201,0))&gt;B2770</x:f>
        <x:v>0</x:v>
      </x:c>
      <x:c r="Q2770" s="1" t="str">
        <x:f aca="0">IF(D2770&gt;O2770,"Fail: operating hours exceed in-service hours",IF(D2770+M2770&gt;O2770,"Fail: operating + unavailable hours exceed in-service hours",IF(P2770,"Partial month: within in-service hours","OK")))</x:f>
        <x:v>OK</x:v>
      </x:c>
    </x:row>
    <x:row r="2771" ht="15" hidden="0" customHeight="1">
      <x:c r="A2771" s="1" t="s">
        <x:v>1143</x:v>
      </x:c>
      <x:c r="B2771" s="14" t="n">
        <x:v>46143</x:v>
      </x:c>
      <x:c r="C2771" s="1" t="n">
        <x:v>82</x:v>
      </x:c>
      <x:c r="D2771" s="1" t="n">
        <x:v>546.6</x:v>
      </x:c>
      <x:c r="E2771" s="1" t="n">
        <x:v>28</x:v>
      </x:c>
      <x:c r="F2771" s="1" t="n">
        <x:v>1</x:v>
      </x:c>
      <x:c r="G2771" s="1" t="n">
        <x:v>52</x:v>
      </x:c>
      <x:c r="H2771" s="1" t="n">
        <x:v>0</x:v>
      </x:c>
      <x:c r="I2771" s="1" t="n">
        <x:v>6</x:v>
      </x:c>
      <x:c r="J2771" s="1" t="n">
        <x:v>1.41</x:v>
      </x:c>
      <x:c r="K2771" s="1" t="n">
        <x:v>2</x:v>
      </x:c>
      <x:c r="L2771" s="1" t="n">
        <x:v>90.3</x:v>
      </x:c>
      <x:c r="M2771" s="1" t="n">
        <x:v>5.4</x:v>
      </x:c>
      <x:c r="N2771" s="1" t="n">
        <x:v>14.8</x:v>
      </x:c>
      <x:c r="O2771" s="1" t="n">
        <x:f aca="0">24*MAX(0,EOMONTH(B2771,0)-MAX(B2771,INDEX(Device_Inventory!$K$2:$K$1201,MATCH(A2771,Device_Inventory!$A$2:$A$1201,0)))+1)</x:f>
        <x:v>744</x:v>
      </x:c>
      <x:c r="P2771" s="11" t="b">
        <x:f aca="0">INDEX(Device_Inventory!$K$2:$K$1201,MATCH(A2771,Device_Inventory!$A$2:$A$1201,0))&gt;B2771</x:f>
        <x:v>0</x:v>
      </x:c>
      <x:c r="Q2771" s="1" t="str">
        <x:f aca="0">IF(D2771&gt;O2771,"Fail: operating hours exceed in-service hours",IF(D2771+M2771&gt;O2771,"Fail: operating + unavailable hours exceed in-service hours",IF(P2771,"Partial month: within in-service hours","OK")))</x:f>
        <x:v>OK</x:v>
      </x:c>
    </x:row>
    <x:row r="2772" ht="15" hidden="0" customHeight="1">
      <x:c r="A2772" s="1" t="s">
        <x:v>1143</x:v>
      </x:c>
      <x:c r="B2772" s="14" t="n">
        <x:v>46174</x:v>
      </x:c>
      <x:c r="C2772" s="1" t="n">
        <x:v>76.2</x:v>
      </x:c>
      <x:c r="D2772" s="1" t="n">
        <x:v>509.3</x:v>
      </x:c>
      <x:c r="E2772" s="1" t="n">
        <x:v>25</x:v>
      </x:c>
      <x:c r="F2772" s="1" t="n">
        <x:v>2</x:v>
      </x:c>
      <x:c r="G2772" s="1" t="n">
        <x:v>48</x:v>
      </x:c>
      <x:c r="H2772" s="1" t="n">
        <x:v>0</x:v>
      </x:c>
      <x:c r="I2772" s="1" t="n">
        <x:v>5</x:v>
      </x:c>
      <x:c r="J2772" s="1" t="n">
        <x:v>0.15</x:v>
      </x:c>
      <x:c r="K2772" s="1" t="n">
        <x:v>0</x:v>
      </x:c>
      <x:c r="L2772" s="1" t="n">
        <x:v>91.7</x:v>
      </x:c>
      <x:c r="M2772" s="1" t="n">
        <x:v>10.5</x:v>
      </x:c>
      <x:c r="N2772" s="1" t="n">
        <x:v>11.3</x:v>
      </x:c>
      <x:c r="O2772" s="1" t="n">
        <x:f aca="0">24*MAX(0,EOMONTH(B2772,0)-MAX(B2772,INDEX(Device_Inventory!$K$2:$K$1201,MATCH(A2772,Device_Inventory!$A$2:$A$1201,0)))+1)</x:f>
        <x:v>720</x:v>
      </x:c>
      <x:c r="P2772" s="11" t="b">
        <x:f aca="0">INDEX(Device_Inventory!$K$2:$K$1201,MATCH(A2772,Device_Inventory!$A$2:$A$1201,0))&gt;B2772</x:f>
        <x:v>0</x:v>
      </x:c>
      <x:c r="Q2772" s="1" t="str">
        <x:f aca="0">IF(D2772&gt;O2772,"Fail: operating hours exceed in-service hours",IF(D2772+M2772&gt;O2772,"Fail: operating + unavailable hours exceed in-service hours",IF(P2772,"Partial month: within in-service hours","OK")))</x:f>
        <x:v>OK</x:v>
      </x:c>
    </x:row>
    <x:row r="2773" ht="15" hidden="0" customHeight="1">
      <x:c r="A2773" s="1" t="s">
        <x:v>1143</x:v>
      </x:c>
      <x:c r="B2773" s="14" t="n">
        <x:v>46204</x:v>
      </x:c>
      <x:c r="C2773" s="1" t="n">
        <x:v>71.3</x:v>
      </x:c>
      <x:c r="D2773" s="1" t="n">
        <x:v>473.4</x:v>
      </x:c>
      <x:c r="E2773" s="1" t="n">
        <x:v>28</x:v>
      </x:c>
      <x:c r="F2773" s="1" t="n">
        <x:v>0</x:v>
      </x:c>
      <x:c r="G2773" s="1" t="n">
        <x:v>36</x:v>
      </x:c>
      <x:c r="H2773" s="1" t="n">
        <x:v>0</x:v>
      </x:c>
      <x:c r="I2773" s="1" t="n">
        <x:v>3</x:v>
      </x:c>
      <x:c r="J2773" s="1" t="n">
        <x:v>0</x:v>
      </x:c>
      <x:c r="K2773" s="1" t="n">
        <x:v>0</x:v>
      </x:c>
      <x:c r="L2773" s="1" t="n">
        <x:v>89.7</x:v>
      </x:c>
      <x:c r="M2773" s="1" t="n">
        <x:v>6.8</x:v>
      </x:c>
      <x:c r="N2773" s="1" t="n">
        <x:v>16.4</x:v>
      </x:c>
      <x:c r="O2773" s="1" t="n">
        <x:f aca="0">24*MAX(0,EOMONTH(B2773,0)-MAX(B2773,INDEX(Device_Inventory!$K$2:$K$1201,MATCH(A2773,Device_Inventory!$A$2:$A$1201,0)))+1)</x:f>
        <x:v>744</x:v>
      </x:c>
      <x:c r="P2773" s="11" t="b">
        <x:f aca="0">INDEX(Device_Inventory!$K$2:$K$1201,MATCH(A2773,Device_Inventory!$A$2:$A$1201,0))&gt;B2773</x:f>
        <x:v>0</x:v>
      </x:c>
      <x:c r="Q2773" s="1" t="str">
        <x:f aca="0">IF(D2773&gt;O2773,"Fail: operating hours exceed in-service hours",IF(D2773+M2773&gt;O2773,"Fail: operating + unavailable hours exceed in-service hours",IF(P2773,"Partial month: within in-service hours","OK")))</x:f>
        <x:v>OK</x:v>
      </x:c>
    </x:row>
    <x:row r="2774" ht="15" hidden="0" customHeight="1">
      <x:c r="A2774" s="1" t="s">
        <x:v>3171</x:v>
      </x:c>
      <x:c r="B2774" s="14" t="n">
        <x:v>46054</x:v>
      </x:c>
      <x:c r="C2774" s="1" t="n">
        <x:v>37.2</x:v>
      </x:c>
      <x:c r="D2774" s="1" t="n">
        <x:v>229.8</x:v>
      </x:c>
      <x:c r="E2774" s="1" t="n">
        <x:v>9</x:v>
      </x:c>
      <x:c r="F2774" s="1" t="n">
        <x:v>3</x:v>
      </x:c>
      <x:c r="G2774" s="1" t="n">
        <x:v>31</x:v>
      </x:c>
      <x:c r="H2774" s="1" t="n">
        <x:v>0</x:v>
      </x:c>
      <x:c r="I2774" s="1" t="n">
        <x:v>3</x:v>
      </x:c>
      <x:c r="J2774" s="1" t="n">
        <x:v>0</x:v>
      </x:c>
      <x:c r="K2774" s="1" t="n">
        <x:v>0</x:v>
      </x:c>
      <x:c r="L2774" s="1" t="n">
        <x:v>93.9</x:v>
      </x:c>
      <x:c r="M2774" s="1" t="n">
        <x:v>5.8</x:v>
      </x:c>
      <x:c r="N2774" s="1" t="n">
        <x:v>4.2</x:v>
      </x:c>
      <x:c r="O2774" s="1" t="n">
        <x:f aca="0">24*MAX(0,EOMONTH(B2774,0)-MAX(B2774,INDEX(Device_Inventory!$K$2:$K$1201,MATCH(A2774,Device_Inventory!$A$2:$A$1201,0)))+1)</x:f>
        <x:v>672</x:v>
      </x:c>
      <x:c r="P2774" s="11" t="b">
        <x:f aca="0">INDEX(Device_Inventory!$K$2:$K$1201,MATCH(A2774,Device_Inventory!$A$2:$A$1201,0))&gt;B2774</x:f>
        <x:v>0</x:v>
      </x:c>
      <x:c r="Q2774" s="1" t="str">
        <x:f aca="0">IF(D2774&gt;O2774,"Fail: operating hours exceed in-service hours",IF(D2774+M2774&gt;O2774,"Fail: operating + unavailable hours exceed in-service hours",IF(P2774,"Partial month: within in-service hours","OK")))</x:f>
        <x:v>OK</x:v>
      </x:c>
    </x:row>
    <x:row r="2775" ht="15" hidden="0" customHeight="1">
      <x:c r="A2775" s="1" t="s">
        <x:v>3171</x:v>
      </x:c>
      <x:c r="B2775" s="14" t="n">
        <x:v>46082</x:v>
      </x:c>
      <x:c r="C2775" s="1" t="n">
        <x:v>45</x:v>
      </x:c>
      <x:c r="D2775" s="1" t="n">
        <x:v>253.6</x:v>
      </x:c>
      <x:c r="E2775" s="1" t="n">
        <x:v>16</x:v>
      </x:c>
      <x:c r="F2775" s="1" t="n">
        <x:v>2</x:v>
      </x:c>
      <x:c r="G2775" s="1" t="n">
        <x:v>7</x:v>
      </x:c>
      <x:c r="H2775" s="1" t="n">
        <x:v>0</x:v>
      </x:c>
      <x:c r="I2775" s="1" t="n">
        <x:v>3</x:v>
      </x:c>
      <x:c r="J2775" s="1" t="n">
        <x:v>0.69</x:v>
      </x:c>
      <x:c r="K2775" s="1" t="n">
        <x:v>0</x:v>
      </x:c>
      <x:c r="L2775" s="1" t="n">
        <x:v>91.3</x:v>
      </x:c>
      <x:c r="M2775" s="1" t="n">
        <x:v>4.7</x:v>
      </x:c>
      <x:c r="N2775" s="1" t="n">
        <x:v>13.5</x:v>
      </x:c>
      <x:c r="O2775" s="1" t="n">
        <x:f aca="0">24*MAX(0,EOMONTH(B2775,0)-MAX(B2775,INDEX(Device_Inventory!$K$2:$K$1201,MATCH(A2775,Device_Inventory!$A$2:$A$1201,0)))+1)</x:f>
        <x:v>744</x:v>
      </x:c>
      <x:c r="P2775" s="11" t="b">
        <x:f aca="0">INDEX(Device_Inventory!$K$2:$K$1201,MATCH(A2775,Device_Inventory!$A$2:$A$1201,0))&gt;B2775</x:f>
        <x:v>0</x:v>
      </x:c>
      <x:c r="Q2775" s="1" t="str">
        <x:f aca="0">IF(D2775&gt;O2775,"Fail: operating hours exceed in-service hours",IF(D2775+M2775&gt;O2775,"Fail: operating + unavailable hours exceed in-service hours",IF(P2775,"Partial month: within in-service hours","OK")))</x:f>
        <x:v>OK</x:v>
      </x:c>
    </x:row>
    <x:row r="2776" ht="15" hidden="0" customHeight="1">
      <x:c r="A2776" s="1" t="s">
        <x:v>3171</x:v>
      </x:c>
      <x:c r="B2776" s="14" t="n">
        <x:v>46113</x:v>
      </x:c>
      <x:c r="C2776" s="1" t="n">
        <x:v>49.9</x:v>
      </x:c>
      <x:c r="D2776" s="1" t="n">
        <x:v>318.8</x:v>
      </x:c>
      <x:c r="E2776" s="1" t="n">
        <x:v>17</x:v>
      </x:c>
      <x:c r="F2776" s="1" t="n">
        <x:v>0</x:v>
      </x:c>
      <x:c r="G2776" s="1" t="n">
        <x:v>23</x:v>
      </x:c>
      <x:c r="H2776" s="1" t="n">
        <x:v>0</x:v>
      </x:c>
      <x:c r="I2776" s="1" t="n">
        <x:v>2</x:v>
      </x:c>
      <x:c r="J2776" s="1" t="n">
        <x:v>0.23</x:v>
      </x:c>
      <x:c r="K2776" s="1" t="n">
        <x:v>0</x:v>
      </x:c>
      <x:c r="L2776" s="1" t="n">
        <x:v>97.1</x:v>
      </x:c>
      <x:c r="M2776" s="1" t="n">
        <x:v>2.5</x:v>
      </x:c>
      <x:c r="N2776" s="1" t="n">
        <x:v>11.4</x:v>
      </x:c>
      <x:c r="O2776" s="1" t="n">
        <x:f aca="0">24*MAX(0,EOMONTH(B2776,0)-MAX(B2776,INDEX(Device_Inventory!$K$2:$K$1201,MATCH(A2776,Device_Inventory!$A$2:$A$1201,0)))+1)</x:f>
        <x:v>720</x:v>
      </x:c>
      <x:c r="P2776" s="11" t="b">
        <x:f aca="0">INDEX(Device_Inventory!$K$2:$K$1201,MATCH(A2776,Device_Inventory!$A$2:$A$1201,0))&gt;B2776</x:f>
        <x:v>0</x:v>
      </x:c>
      <x:c r="Q2776" s="1" t="str">
        <x:f aca="0">IF(D2776&gt;O2776,"Fail: operating hours exceed in-service hours",IF(D2776+M2776&gt;O2776,"Fail: operating + unavailable hours exceed in-service hours",IF(P2776,"Partial month: within in-service hours","OK")))</x:f>
        <x:v>OK</x:v>
      </x:c>
    </x:row>
    <x:row r="2777" ht="15" hidden="0" customHeight="1">
      <x:c r="A2777" s="1" t="s">
        <x:v>3171</x:v>
      </x:c>
      <x:c r="B2777" s="14" t="n">
        <x:v>46143</x:v>
      </x:c>
      <x:c r="C2777" s="1" t="n">
        <x:v>59.9</x:v>
      </x:c>
      <x:c r="D2777" s="1" t="n">
        <x:v>365</x:v>
      </x:c>
      <x:c r="E2777" s="1" t="n">
        <x:v>27</x:v>
      </x:c>
      <x:c r="F2777" s="1" t="n">
        <x:v>3</x:v>
      </x:c>
      <x:c r="G2777" s="1" t="n">
        <x:v>26</x:v>
      </x:c>
      <x:c r="H2777" s="1" t="n">
        <x:v>0</x:v>
      </x:c>
      <x:c r="I2777" s="1" t="n">
        <x:v>1</x:v>
      </x:c>
      <x:c r="J2777" s="1" t="n">
        <x:v>0.24</x:v>
      </x:c>
      <x:c r="K2777" s="1" t="n">
        <x:v>0</x:v>
      </x:c>
      <x:c r="L2777" s="1" t="n">
        <x:v>94.7</x:v>
      </x:c>
      <x:c r="M2777" s="1" t="n">
        <x:v>3.8</x:v>
      </x:c>
      <x:c r="N2777" s="1" t="n">
        <x:v>6.1</x:v>
      </x:c>
      <x:c r="O2777" s="1" t="n">
        <x:f aca="0">24*MAX(0,EOMONTH(B2777,0)-MAX(B2777,INDEX(Device_Inventory!$K$2:$K$1201,MATCH(A2777,Device_Inventory!$A$2:$A$1201,0)))+1)</x:f>
        <x:v>744</x:v>
      </x:c>
      <x:c r="P2777" s="11" t="b">
        <x:f aca="0">INDEX(Device_Inventory!$K$2:$K$1201,MATCH(A2777,Device_Inventory!$A$2:$A$1201,0))&gt;B2777</x:f>
        <x:v>0</x:v>
      </x:c>
      <x:c r="Q2777" s="1" t="str">
        <x:f aca="0">IF(D2777&gt;O2777,"Fail: operating hours exceed in-service hours",IF(D2777+M2777&gt;O2777,"Fail: operating + unavailable hours exceed in-service hours",IF(P2777,"Partial month: within in-service hours","OK")))</x:f>
        <x:v>OK</x:v>
      </x:c>
    </x:row>
    <x:row r="2778" ht="15" hidden="0" customHeight="1">
      <x:c r="A2778" s="1" t="s">
        <x:v>3171</x:v>
      </x:c>
      <x:c r="B2778" s="14" t="n">
        <x:v>46174</x:v>
      </x:c>
      <x:c r="C2778" s="1" t="n">
        <x:v>64.1</x:v>
      </x:c>
      <x:c r="D2778" s="1" t="n">
        <x:v>435.2</x:v>
      </x:c>
      <x:c r="E2778" s="1" t="n">
        <x:v>11</x:v>
      </x:c>
      <x:c r="F2778" s="1" t="n">
        <x:v>3</x:v>
      </x:c>
      <x:c r="G2778" s="1" t="n">
        <x:v>31</x:v>
      </x:c>
      <x:c r="H2778" s="1" t="n">
        <x:v>0</x:v>
      </x:c>
      <x:c r="I2778" s="1" t="n">
        <x:v>1</x:v>
      </x:c>
      <x:c r="J2778" s="1" t="n">
        <x:v>0.46</x:v>
      </x:c>
      <x:c r="K2778" s="1" t="n">
        <x:v>0</x:v>
      </x:c>
      <x:c r="L2778" s="1" t="n">
        <x:v>93.4</x:v>
      </x:c>
      <x:c r="M2778" s="1" t="n">
        <x:v>7.1</x:v>
      </x:c>
      <x:c r="N2778" s="1" t="n">
        <x:v>12.4</x:v>
      </x:c>
      <x:c r="O2778" s="1" t="n">
        <x:f aca="0">24*MAX(0,EOMONTH(B2778,0)-MAX(B2778,INDEX(Device_Inventory!$K$2:$K$1201,MATCH(A2778,Device_Inventory!$A$2:$A$1201,0)))+1)</x:f>
        <x:v>720</x:v>
      </x:c>
      <x:c r="P2778" s="11" t="b">
        <x:f aca="0">INDEX(Device_Inventory!$K$2:$K$1201,MATCH(A2778,Device_Inventory!$A$2:$A$1201,0))&gt;B2778</x:f>
        <x:v>0</x:v>
      </x:c>
      <x:c r="Q2778" s="1" t="str">
        <x:f aca="0">IF(D2778&gt;O2778,"Fail: operating hours exceed in-service hours",IF(D2778+M2778&gt;O2778,"Fail: operating + unavailable hours exceed in-service hours",IF(P2778,"Partial month: within in-service hours","OK")))</x:f>
        <x:v>OK</x:v>
      </x:c>
    </x:row>
    <x:row r="2779" ht="15" hidden="0" customHeight="1">
      <x:c r="A2779" s="1" t="s">
        <x:v>3171</x:v>
      </x:c>
      <x:c r="B2779" s="14" t="n">
        <x:v>46204</x:v>
      </x:c>
      <x:c r="C2779" s="1" t="n">
        <x:v>45.4</x:v>
      </x:c>
      <x:c r="D2779" s="1" t="n">
        <x:v>276.8</x:v>
      </x:c>
      <x:c r="E2779" s="1" t="n">
        <x:v>16</x:v>
      </x:c>
      <x:c r="F2779" s="1" t="n">
        <x:v>3</x:v>
      </x:c>
      <x:c r="G2779" s="1" t="n">
        <x:v>31</x:v>
      </x:c>
      <x:c r="H2779" s="1" t="n">
        <x:v>0</x:v>
      </x:c>
      <x:c r="I2779" s="1" t="n">
        <x:v>1</x:v>
      </x:c>
      <x:c r="J2779" s="1" t="n">
        <x:v>0.56</x:v>
      </x:c>
      <x:c r="K2779" s="1" t="n">
        <x:v>0</x:v>
      </x:c>
      <x:c r="L2779" s="1" t="n">
        <x:v>100</x:v>
      </x:c>
      <x:c r="M2779" s="1" t="n">
        <x:v>8.8</x:v>
      </x:c>
      <x:c r="N2779" s="1" t="n">
        <x:v>7.5</x:v>
      </x:c>
      <x:c r="O2779" s="1" t="n">
        <x:f aca="0">24*MAX(0,EOMONTH(B2779,0)-MAX(B2779,INDEX(Device_Inventory!$K$2:$K$1201,MATCH(A2779,Device_Inventory!$A$2:$A$1201,0)))+1)</x:f>
        <x:v>744</x:v>
      </x:c>
      <x:c r="P2779" s="11" t="b">
        <x:f aca="0">INDEX(Device_Inventory!$K$2:$K$1201,MATCH(A2779,Device_Inventory!$A$2:$A$1201,0))&gt;B2779</x:f>
        <x:v>0</x:v>
      </x:c>
      <x:c r="Q2779" s="1" t="str">
        <x:f aca="0">IF(D2779&gt;O2779,"Fail: operating hours exceed in-service hours",IF(D2779+M2779&gt;O2779,"Fail: operating + unavailable hours exceed in-service hours",IF(P2779,"Partial month: within in-service hours","OK")))</x:f>
        <x:v>OK</x:v>
      </x:c>
    </x:row>
    <x:row r="2780" ht="15" hidden="0" customHeight="1">
      <x:c r="A2780" s="1" t="s">
        <x:v>3174</x:v>
      </x:c>
      <x:c r="B2780" s="14" t="n">
        <x:v>46054</x:v>
      </x:c>
      <x:c r="C2780" s="1" t="n">
        <x:v>69.4</x:v>
      </x:c>
      <x:c r="D2780" s="1" t="n">
        <x:v>426.6</x:v>
      </x:c>
      <x:c r="E2780" s="1" t="n">
        <x:v>21</x:v>
      </x:c>
      <x:c r="F2780" s="1" t="n">
        <x:v>2</x:v>
      </x:c>
      <x:c r="G2780" s="1" t="n">
        <x:v>47</x:v>
      </x:c>
      <x:c r="H2780" s="1" t="n">
        <x:v>1</x:v>
      </x:c>
      <x:c r="I2780" s="1" t="n">
        <x:v>1</x:v>
      </x:c>
      <x:c r="J2780" s="1" t="n">
        <x:v>1.43</x:v>
      </x:c>
      <x:c r="K2780" s="1" t="n">
        <x:v>0</x:v>
      </x:c>
      <x:c r="L2780" s="1" t="n">
        <x:v>96.3</x:v>
      </x:c>
      <x:c r="M2780" s="1" t="n">
        <x:v>8.3</x:v>
      </x:c>
      <x:c r="N2780" s="1" t="n">
        <x:v>14.5</x:v>
      </x:c>
      <x:c r="O2780" s="1" t="n">
        <x:f aca="0">24*MAX(0,EOMONTH(B2780,0)-MAX(B2780,INDEX(Device_Inventory!$K$2:$K$1201,MATCH(A2780,Device_Inventory!$A$2:$A$1201,0)))+1)</x:f>
        <x:v>672</x:v>
      </x:c>
      <x:c r="P2780" s="11" t="b">
        <x:f aca="0">INDEX(Device_Inventory!$K$2:$K$1201,MATCH(A2780,Device_Inventory!$A$2:$A$1201,0))&gt;B2780</x:f>
        <x:v>0</x:v>
      </x:c>
      <x:c r="Q2780" s="1" t="str">
        <x:f aca="0">IF(D2780&gt;O2780,"Fail: operating hours exceed in-service hours",IF(D2780+M2780&gt;O2780,"Fail: operating + unavailable hours exceed in-service hours",IF(P2780,"Partial month: within in-service hours","OK")))</x:f>
        <x:v>OK</x:v>
      </x:c>
    </x:row>
    <x:row r="2781" ht="15" hidden="0" customHeight="1">
      <x:c r="A2781" s="1" t="s">
        <x:v>3174</x:v>
      </x:c>
      <x:c r="B2781" s="14" t="n">
        <x:v>46082</x:v>
      </x:c>
      <x:c r="C2781" s="1" t="n">
        <x:v>48.1</x:v>
      </x:c>
      <x:c r="D2781" s="1" t="n">
        <x:v>333.3</x:v>
      </x:c>
      <x:c r="E2781" s="1" t="n">
        <x:v>17</x:v>
      </x:c>
      <x:c r="F2781" s="1" t="n">
        <x:v>1</x:v>
      </x:c>
      <x:c r="G2781" s="1" t="n">
        <x:v>31</x:v>
      </x:c>
      <x:c r="H2781" s="1" t="n">
        <x:v>0</x:v>
      </x:c>
      <x:c r="I2781" s="1" t="n">
        <x:v>3</x:v>
      </x:c>
      <x:c r="J2781" s="1" t="n">
        <x:v>1.59</x:v>
      </x:c>
      <x:c r="K2781" s="1" t="n">
        <x:v>1</x:v>
      </x:c>
      <x:c r="L2781" s="1" t="n">
        <x:v>93.8</x:v>
      </x:c>
      <x:c r="M2781" s="1" t="n">
        <x:v>9.1</x:v>
      </x:c>
      <x:c r="N2781" s="1" t="n">
        <x:v>6.7</x:v>
      </x:c>
      <x:c r="O2781" s="1" t="n">
        <x:f aca="0">24*MAX(0,EOMONTH(B2781,0)-MAX(B2781,INDEX(Device_Inventory!$K$2:$K$1201,MATCH(A2781,Device_Inventory!$A$2:$A$1201,0)))+1)</x:f>
        <x:v>744</x:v>
      </x:c>
      <x:c r="P2781" s="11" t="b">
        <x:f aca="0">INDEX(Device_Inventory!$K$2:$K$1201,MATCH(A2781,Device_Inventory!$A$2:$A$1201,0))&gt;B2781</x:f>
        <x:v>0</x:v>
      </x:c>
      <x:c r="Q2781" s="1" t="str">
        <x:f aca="0">IF(D2781&gt;O2781,"Fail: operating hours exceed in-service hours",IF(D2781+M2781&gt;O2781,"Fail: operating + unavailable hours exceed in-service hours",IF(P2781,"Partial month: within in-service hours","OK")))</x:f>
        <x:v>OK</x:v>
      </x:c>
    </x:row>
    <x:row r="2782" ht="15" hidden="0" customHeight="1">
      <x:c r="A2782" s="1" t="s">
        <x:v>3174</x:v>
      </x:c>
      <x:c r="B2782" s="14" t="n">
        <x:v>46113</x:v>
      </x:c>
      <x:c r="C2782" s="1" t="n">
        <x:v>52.8</x:v>
      </x:c>
      <x:c r="D2782" s="1" t="n">
        <x:v>305.9</x:v>
      </x:c>
      <x:c r="E2782" s="1" t="n">
        <x:v>19</x:v>
      </x:c>
      <x:c r="F2782" s="1" t="n">
        <x:v>3</x:v>
      </x:c>
      <x:c r="G2782" s="1" t="n">
        <x:v>20</x:v>
      </x:c>
      <x:c r="H2782" s="1" t="n">
        <x:v>1</x:v>
      </x:c>
      <x:c r="I2782" s="1" t="n">
        <x:v>2</x:v>
      </x:c>
      <x:c r="J2782" s="1" t="n">
        <x:v>0.9</x:v>
      </x:c>
      <x:c r="K2782" s="1" t="n">
        <x:v>2</x:v>
      </x:c>
      <x:c r="L2782" s="1" t="n">
        <x:v>94.1</x:v>
      </x:c>
      <x:c r="M2782" s="1" t="n">
        <x:v>12.1</x:v>
      </x:c>
      <x:c r="N2782" s="1" t="n">
        <x:v>11</x:v>
      </x:c>
      <x:c r="O2782" s="1" t="n">
        <x:f aca="0">24*MAX(0,EOMONTH(B2782,0)-MAX(B2782,INDEX(Device_Inventory!$K$2:$K$1201,MATCH(A2782,Device_Inventory!$A$2:$A$1201,0)))+1)</x:f>
        <x:v>720</x:v>
      </x:c>
      <x:c r="P2782" s="11" t="b">
        <x:f aca="0">INDEX(Device_Inventory!$K$2:$K$1201,MATCH(A2782,Device_Inventory!$A$2:$A$1201,0))&gt;B2782</x:f>
        <x:v>0</x:v>
      </x:c>
      <x:c r="Q2782" s="1" t="str">
        <x:f aca="0">IF(D2782&gt;O2782,"Fail: operating hours exceed in-service hours",IF(D2782+M2782&gt;O2782,"Fail: operating + unavailable hours exceed in-service hours",IF(P2782,"Partial month: within in-service hours","OK")))</x:f>
        <x:v>OK</x:v>
      </x:c>
    </x:row>
    <x:row r="2783" ht="15" hidden="0" customHeight="1">
      <x:c r="A2783" s="1" t="s">
        <x:v>3174</x:v>
      </x:c>
      <x:c r="B2783" s="14" t="n">
        <x:v>46143</x:v>
      </x:c>
      <x:c r="C2783" s="1" t="n">
        <x:v>53.4</x:v>
      </x:c>
      <x:c r="D2783" s="1" t="n">
        <x:v>350</x:v>
      </x:c>
      <x:c r="E2783" s="1" t="n">
        <x:v>19</x:v>
      </x:c>
      <x:c r="F2783" s="1" t="n">
        <x:v>2</x:v>
      </x:c>
      <x:c r="G2783" s="1" t="n">
        <x:v>33</x:v>
      </x:c>
      <x:c r="H2783" s="1" t="n">
        <x:v>1</x:v>
      </x:c>
      <x:c r="I2783" s="1" t="n">
        <x:v>3</x:v>
      </x:c>
      <x:c r="J2783" s="1" t="n">
        <x:v>0</x:v>
      </x:c>
      <x:c r="K2783" s="1" t="n">
        <x:v>1</x:v>
      </x:c>
      <x:c r="L2783" s="1" t="n">
        <x:v>91.4</x:v>
      </x:c>
      <x:c r="M2783" s="1" t="n">
        <x:v>3.7</x:v>
      </x:c>
      <x:c r="N2783" s="1" t="n">
        <x:v>4.6</x:v>
      </x:c>
      <x:c r="O2783" s="1" t="n">
        <x:f aca="0">24*MAX(0,EOMONTH(B2783,0)-MAX(B2783,INDEX(Device_Inventory!$K$2:$K$1201,MATCH(A2783,Device_Inventory!$A$2:$A$1201,0)))+1)</x:f>
        <x:v>744</x:v>
      </x:c>
      <x:c r="P2783" s="11" t="b">
        <x:f aca="0">INDEX(Device_Inventory!$K$2:$K$1201,MATCH(A2783,Device_Inventory!$A$2:$A$1201,0))&gt;B2783</x:f>
        <x:v>0</x:v>
      </x:c>
      <x:c r="Q2783" s="1" t="str">
        <x:f aca="0">IF(D2783&gt;O2783,"Fail: operating hours exceed in-service hours",IF(D2783+M2783&gt;O2783,"Fail: operating + unavailable hours exceed in-service hours",IF(P2783,"Partial month: within in-service hours","OK")))</x:f>
        <x:v>OK</x:v>
      </x:c>
    </x:row>
    <x:row r="2784" ht="15" hidden="0" customHeight="1">
      <x:c r="A2784" s="1" t="s">
        <x:v>3174</x:v>
      </x:c>
      <x:c r="B2784" s="14" t="n">
        <x:v>46174</x:v>
      </x:c>
      <x:c r="C2784" s="1" t="n">
        <x:v>31.4</x:v>
      </x:c>
      <x:c r="D2784" s="1" t="n">
        <x:v>214.7</x:v>
      </x:c>
      <x:c r="E2784" s="1" t="n">
        <x:v>20</x:v>
      </x:c>
      <x:c r="F2784" s="1" t="n">
        <x:v>1</x:v>
      </x:c>
      <x:c r="G2784" s="1" t="n">
        <x:v>28</x:v>
      </x:c>
      <x:c r="H2784" s="1" t="n">
        <x:v>1</x:v>
      </x:c>
      <x:c r="I2784" s="1" t="n">
        <x:v>1</x:v>
      </x:c>
      <x:c r="J2784" s="1" t="n">
        <x:v>0.97</x:v>
      </x:c>
      <x:c r="K2784" s="1" t="n">
        <x:v>0</x:v>
      </x:c>
      <x:c r="L2784" s="1" t="n">
        <x:v>96.4</x:v>
      </x:c>
      <x:c r="M2784" s="1" t="n">
        <x:v>4.8</x:v>
      </x:c>
      <x:c r="N2784" s="1" t="n">
        <x:v>5.9</x:v>
      </x:c>
      <x:c r="O2784" s="1" t="n">
        <x:f aca="0">24*MAX(0,EOMONTH(B2784,0)-MAX(B2784,INDEX(Device_Inventory!$K$2:$K$1201,MATCH(A2784,Device_Inventory!$A$2:$A$1201,0)))+1)</x:f>
        <x:v>720</x:v>
      </x:c>
      <x:c r="P2784" s="11" t="b">
        <x:f aca="0">INDEX(Device_Inventory!$K$2:$K$1201,MATCH(A2784,Device_Inventory!$A$2:$A$1201,0))&gt;B2784</x:f>
        <x:v>0</x:v>
      </x:c>
      <x:c r="Q2784" s="1" t="str">
        <x:f aca="0">IF(D2784&gt;O2784,"Fail: operating hours exceed in-service hours",IF(D2784+M2784&gt;O2784,"Fail: operating + unavailable hours exceed in-service hours",IF(P2784,"Partial month: within in-service hours","OK")))</x:f>
        <x:v>OK</x:v>
      </x:c>
    </x:row>
    <x:row r="2785" ht="15" hidden="0" customHeight="1">
      <x:c r="A2785" s="1" t="s">
        <x:v>3174</x:v>
      </x:c>
      <x:c r="B2785" s="14" t="n">
        <x:v>46204</x:v>
      </x:c>
      <x:c r="C2785" s="1" t="n">
        <x:v>41.5</x:v>
      </x:c>
      <x:c r="D2785" s="1" t="n">
        <x:v>232.4</x:v>
      </x:c>
      <x:c r="E2785" s="1" t="n">
        <x:v>6</x:v>
      </x:c>
      <x:c r="F2785" s="1" t="n">
        <x:v>4</x:v>
      </x:c>
      <x:c r="G2785" s="1" t="n">
        <x:v>35</x:v>
      </x:c>
      <x:c r="H2785" s="1" t="n">
        <x:v>0</x:v>
      </x:c>
      <x:c r="I2785" s="1" t="n">
        <x:v>3</x:v>
      </x:c>
      <x:c r="J2785" s="1" t="n">
        <x:v>0.92</x:v>
      </x:c>
      <x:c r="K2785" s="1" t="n">
        <x:v>1</x:v>
      </x:c>
      <x:c r="L2785" s="1" t="n">
        <x:v>98</x:v>
      </x:c>
      <x:c r="M2785" s="1" t="n">
        <x:v>3.9</x:v>
      </x:c>
      <x:c r="N2785" s="1" t="n">
        <x:v>7.2</x:v>
      </x:c>
      <x:c r="O2785" s="1" t="n">
        <x:f aca="0">24*MAX(0,EOMONTH(B2785,0)-MAX(B2785,INDEX(Device_Inventory!$K$2:$K$1201,MATCH(A2785,Device_Inventory!$A$2:$A$1201,0)))+1)</x:f>
        <x:v>744</x:v>
      </x:c>
      <x:c r="P2785" s="11" t="b">
        <x:f aca="0">INDEX(Device_Inventory!$K$2:$K$1201,MATCH(A2785,Device_Inventory!$A$2:$A$1201,0))&gt;B2785</x:f>
        <x:v>0</x:v>
      </x:c>
      <x:c r="Q2785" s="1" t="str">
        <x:f aca="0">IF(D2785&gt;O2785,"Fail: operating hours exceed in-service hours",IF(D2785+M2785&gt;O2785,"Fail: operating + unavailable hours exceed in-service hours",IF(P2785,"Partial month: within in-service hours","OK")))</x:f>
        <x:v>OK</x:v>
      </x:c>
    </x:row>
    <x:row r="2786" ht="15" hidden="0" customHeight="1">
      <x:c r="A2786" s="1" t="s">
        <x:v>3177</x:v>
      </x:c>
      <x:c r="B2786" s="14" t="n">
        <x:v>46054</x:v>
      </x:c>
      <x:c r="C2786" s="1" t="n">
        <x:v>53.3</x:v>
      </x:c>
      <x:c r="D2786" s="1" t="n">
        <x:v>388</x:v>
      </x:c>
      <x:c r="E2786" s="1" t="n">
        <x:v>20</x:v>
      </x:c>
      <x:c r="F2786" s="1" t="n">
        <x:v>0</x:v>
      </x:c>
      <x:c r="G2786" s="1" t="n">
        <x:v>30</x:v>
      </x:c>
      <x:c r="H2786" s="1" t="n">
        <x:v>1</x:v>
      </x:c>
      <x:c r="I2786" s="1" t="n">
        <x:v>0</x:v>
      </x:c>
      <x:c r="J2786" s="1" t="n">
        <x:v>0.67</x:v>
      </x:c>
      <x:c r="K2786" s="1" t="n">
        <x:v>0</x:v>
      </x:c>
      <x:c r="L2786" s="1" t="n">
        <x:v>94.8</x:v>
      </x:c>
      <x:c r="M2786" s="1" t="n">
        <x:v>7.9</x:v>
      </x:c>
      <x:c r="N2786" s="1" t="n">
        <x:v>8</x:v>
      </x:c>
      <x:c r="O2786" s="1" t="n">
        <x:f aca="0">24*MAX(0,EOMONTH(B2786,0)-MAX(B2786,INDEX(Device_Inventory!$K$2:$K$1201,MATCH(A2786,Device_Inventory!$A$2:$A$1201,0)))+1)</x:f>
        <x:v>672</x:v>
      </x:c>
      <x:c r="P2786" s="11" t="b">
        <x:f aca="0">INDEX(Device_Inventory!$K$2:$K$1201,MATCH(A2786,Device_Inventory!$A$2:$A$1201,0))&gt;B2786</x:f>
        <x:v>0</x:v>
      </x:c>
      <x:c r="Q2786" s="1" t="str">
        <x:f aca="0">IF(D2786&gt;O2786,"Fail: operating hours exceed in-service hours",IF(D2786+M2786&gt;O2786,"Fail: operating + unavailable hours exceed in-service hours",IF(P2786,"Partial month: within in-service hours","OK")))</x:f>
        <x:v>OK</x:v>
      </x:c>
    </x:row>
    <x:row r="2787" ht="15" hidden="0" customHeight="1">
      <x:c r="A2787" s="1" t="s">
        <x:v>3177</x:v>
      </x:c>
      <x:c r="B2787" s="14" t="n">
        <x:v>46082</x:v>
      </x:c>
      <x:c r="C2787" s="1" t="n">
        <x:v>25.1</x:v>
      </x:c>
      <x:c r="D2787" s="1" t="n">
        <x:v>182.6</x:v>
      </x:c>
      <x:c r="E2787" s="1" t="n">
        <x:v>14</x:v>
      </x:c>
      <x:c r="F2787" s="1" t="n">
        <x:v>0</x:v>
      </x:c>
      <x:c r="G2787" s="1" t="n">
        <x:v>25</x:v>
      </x:c>
      <x:c r="H2787" s="1" t="n">
        <x:v>0</x:v>
      </x:c>
      <x:c r="I2787" s="1" t="n">
        <x:v>1</x:v>
      </x:c>
      <x:c r="J2787" s="1" t="n">
        <x:v>0.65</x:v>
      </x:c>
      <x:c r="K2787" s="1" t="n">
        <x:v>1</x:v>
      </x:c>
      <x:c r="L2787" s="1" t="n">
        <x:v>95.8</x:v>
      </x:c>
      <x:c r="M2787" s="1" t="n">
        <x:v>6.8</x:v>
      </x:c>
      <x:c r="N2787" s="1" t="n">
        <x:v>5.2</x:v>
      </x:c>
      <x:c r="O2787" s="1" t="n">
        <x:f aca="0">24*MAX(0,EOMONTH(B2787,0)-MAX(B2787,INDEX(Device_Inventory!$K$2:$K$1201,MATCH(A2787,Device_Inventory!$A$2:$A$1201,0)))+1)</x:f>
        <x:v>744</x:v>
      </x:c>
      <x:c r="P2787" s="11" t="b">
        <x:f aca="0">INDEX(Device_Inventory!$K$2:$K$1201,MATCH(A2787,Device_Inventory!$A$2:$A$1201,0))&gt;B2787</x:f>
        <x:v>0</x:v>
      </x:c>
      <x:c r="Q2787" s="1" t="str">
        <x:f aca="0">IF(D2787&gt;O2787,"Fail: operating hours exceed in-service hours",IF(D2787+M2787&gt;O2787,"Fail: operating + unavailable hours exceed in-service hours",IF(P2787,"Partial month: within in-service hours","OK")))</x:f>
        <x:v>OK</x:v>
      </x:c>
    </x:row>
    <x:row r="2788" ht="15" hidden="0" customHeight="1">
      <x:c r="A2788" s="1" t="s">
        <x:v>3177</x:v>
      </x:c>
      <x:c r="B2788" s="14" t="n">
        <x:v>46113</x:v>
      </x:c>
      <x:c r="C2788" s="1" t="n">
        <x:v>30.5</x:v>
      </x:c>
      <x:c r="D2788" s="1" t="n">
        <x:v>179.1</x:v>
      </x:c>
      <x:c r="E2788" s="1" t="n">
        <x:v>13</x:v>
      </x:c>
      <x:c r="F2788" s="1" t="n">
        <x:v>2</x:v>
      </x:c>
      <x:c r="G2788" s="1" t="n">
        <x:v>34</x:v>
      </x:c>
      <x:c r="H2788" s="1" t="n">
        <x:v>0</x:v>
      </x:c>
      <x:c r="I2788" s="1" t="n">
        <x:v>3</x:v>
      </x:c>
      <x:c r="J2788" s="1" t="n">
        <x:v>0.62</x:v>
      </x:c>
      <x:c r="K2788" s="1" t="n">
        <x:v>2</x:v>
      </x:c>
      <x:c r="L2788" s="1" t="n">
        <x:v>88.4</x:v>
      </x:c>
      <x:c r="M2788" s="1" t="n">
        <x:v>8.9</x:v>
      </x:c>
      <x:c r="N2788" s="1" t="n">
        <x:v>6.9</x:v>
      </x:c>
      <x:c r="O2788" s="1" t="n">
        <x:f aca="0">24*MAX(0,EOMONTH(B2788,0)-MAX(B2788,INDEX(Device_Inventory!$K$2:$K$1201,MATCH(A2788,Device_Inventory!$A$2:$A$1201,0)))+1)</x:f>
        <x:v>720</x:v>
      </x:c>
      <x:c r="P2788" s="11" t="b">
        <x:f aca="0">INDEX(Device_Inventory!$K$2:$K$1201,MATCH(A2788,Device_Inventory!$A$2:$A$1201,0))&gt;B2788</x:f>
        <x:v>0</x:v>
      </x:c>
      <x:c r="Q2788" s="1" t="str">
        <x:f aca="0">IF(D2788&gt;O2788,"Fail: operating hours exceed in-service hours",IF(D2788+M2788&gt;O2788,"Fail: operating + unavailable hours exceed in-service hours",IF(P2788,"Partial month: within in-service hours","OK")))</x:f>
        <x:v>OK</x:v>
      </x:c>
    </x:row>
    <x:row r="2789" ht="15" hidden="0" customHeight="1">
      <x:c r="A2789" s="1" t="s">
        <x:v>3177</x:v>
      </x:c>
      <x:c r="B2789" s="14" t="n">
        <x:v>46143</x:v>
      </x:c>
      <x:c r="C2789" s="1" t="n">
        <x:v>46.3</x:v>
      </x:c>
      <x:c r="D2789" s="1" t="n">
        <x:v>307.7</x:v>
      </x:c>
      <x:c r="E2789" s="1" t="n">
        <x:v>11</x:v>
      </x:c>
      <x:c r="F2789" s="1" t="n">
        <x:v>1</x:v>
      </x:c>
      <x:c r="G2789" s="1" t="n">
        <x:v>18</x:v>
      </x:c>
      <x:c r="H2789" s="1" t="n">
        <x:v>0</x:v>
      </x:c>
      <x:c r="I2789" s="1" t="n">
        <x:v>3</x:v>
      </x:c>
      <x:c r="J2789" s="1" t="n">
        <x:v>0.09</x:v>
      </x:c>
      <x:c r="K2789" s="1" t="n">
        <x:v>0</x:v>
      </x:c>
      <x:c r="L2789" s="1" t="n">
        <x:v>93.8</x:v>
      </x:c>
      <x:c r="M2789" s="1" t="n">
        <x:v>0.6</x:v>
      </x:c>
      <x:c r="N2789" s="1" t="n">
        <x:v>8.6</x:v>
      </x:c>
      <x:c r="O2789" s="1" t="n">
        <x:f aca="0">24*MAX(0,EOMONTH(B2789,0)-MAX(B2789,INDEX(Device_Inventory!$K$2:$K$1201,MATCH(A2789,Device_Inventory!$A$2:$A$1201,0)))+1)</x:f>
        <x:v>744</x:v>
      </x:c>
      <x:c r="P2789" s="11" t="b">
        <x:f aca="0">INDEX(Device_Inventory!$K$2:$K$1201,MATCH(A2789,Device_Inventory!$A$2:$A$1201,0))&gt;B2789</x:f>
        <x:v>0</x:v>
      </x:c>
      <x:c r="Q2789" s="1" t="str">
        <x:f aca="0">IF(D2789&gt;O2789,"Fail: operating hours exceed in-service hours",IF(D2789+M2789&gt;O2789,"Fail: operating + unavailable hours exceed in-service hours",IF(P2789,"Partial month: within in-service hours","OK")))</x:f>
        <x:v>OK</x:v>
      </x:c>
    </x:row>
    <x:row r="2790" ht="15" hidden="0" customHeight="1">
      <x:c r="A2790" s="1" t="s">
        <x:v>3177</x:v>
      </x:c>
      <x:c r="B2790" s="14" t="n">
        <x:v>46174</x:v>
      </x:c>
      <x:c r="C2790" s="1" t="n">
        <x:v>36</x:v>
      </x:c>
      <x:c r="D2790" s="1" t="n">
        <x:v>224.6</x:v>
      </x:c>
      <x:c r="E2790" s="1" t="n">
        <x:v>20</x:v>
      </x:c>
      <x:c r="F2790" s="1" t="n">
        <x:v>0</x:v>
      </x:c>
      <x:c r="G2790" s="1" t="n">
        <x:v>23</x:v>
      </x:c>
      <x:c r="H2790" s="1" t="n">
        <x:v>0</x:v>
      </x:c>
      <x:c r="I2790" s="1" t="n">
        <x:v>0</x:v>
      </x:c>
      <x:c r="J2790" s="1" t="n">
        <x:v>1.35</x:v>
      </x:c>
      <x:c r="K2790" s="1" t="n">
        <x:v>0</x:v>
      </x:c>
      <x:c r="L2790" s="1" t="n">
        <x:v>95.6</x:v>
      </x:c>
      <x:c r="M2790" s="1" t="n">
        <x:v>7.6</x:v>
      </x:c>
      <x:c r="N2790" s="1" t="n">
        <x:v>10</x:v>
      </x:c>
      <x:c r="O2790" s="1" t="n">
        <x:f aca="0">24*MAX(0,EOMONTH(B2790,0)-MAX(B2790,INDEX(Device_Inventory!$K$2:$K$1201,MATCH(A2790,Device_Inventory!$A$2:$A$1201,0)))+1)</x:f>
        <x:v>720</x:v>
      </x:c>
      <x:c r="P2790" s="11" t="b">
        <x:f aca="0">INDEX(Device_Inventory!$K$2:$K$1201,MATCH(A2790,Device_Inventory!$A$2:$A$1201,0))&gt;B2790</x:f>
        <x:v>0</x:v>
      </x:c>
      <x:c r="Q2790" s="1" t="str">
        <x:f aca="0">IF(D2790&gt;O2790,"Fail: operating hours exceed in-service hours",IF(D2790+M2790&gt;O2790,"Fail: operating + unavailable hours exceed in-service hours",IF(P2790,"Partial month: within in-service hours","OK")))</x:f>
        <x:v>OK</x:v>
      </x:c>
    </x:row>
    <x:row r="2791" ht="15" hidden="0" customHeight="1">
      <x:c r="A2791" s="1" t="s">
        <x:v>3177</x:v>
      </x:c>
      <x:c r="B2791" s="14" t="n">
        <x:v>46204</x:v>
      </x:c>
      <x:c r="C2791" s="1" t="n">
        <x:v>37.4</x:v>
      </x:c>
      <x:c r="D2791" s="1" t="n">
        <x:v>228.2</x:v>
      </x:c>
      <x:c r="E2791" s="1" t="n">
        <x:v>3</x:v>
      </x:c>
      <x:c r="F2791" s="1" t="n">
        <x:v>1</x:v>
      </x:c>
      <x:c r="G2791" s="1" t="n">
        <x:v>39</x:v>
      </x:c>
      <x:c r="H2791" s="1" t="n">
        <x:v>0</x:v>
      </x:c>
      <x:c r="I2791" s="1" t="n">
        <x:v>2</x:v>
      </x:c>
      <x:c r="J2791" s="1" t="n">
        <x:v>1.61</x:v>
      </x:c>
      <x:c r="K2791" s="1" t="n">
        <x:v>1</x:v>
      </x:c>
      <x:c r="L2791" s="1" t="n">
        <x:v>95</x:v>
      </x:c>
      <x:c r="M2791" s="1" t="n">
        <x:v>4.6</x:v>
      </x:c>
      <x:c r="N2791" s="1" t="n">
        <x:v>4.9</x:v>
      </x:c>
      <x:c r="O2791" s="1" t="n">
        <x:f aca="0">24*MAX(0,EOMONTH(B2791,0)-MAX(B2791,INDEX(Device_Inventory!$K$2:$K$1201,MATCH(A2791,Device_Inventory!$A$2:$A$1201,0)))+1)</x:f>
        <x:v>744</x:v>
      </x:c>
      <x:c r="P2791" s="11" t="b">
        <x:f aca="0">INDEX(Device_Inventory!$K$2:$K$1201,MATCH(A2791,Device_Inventory!$A$2:$A$1201,0))&gt;B2791</x:f>
        <x:v>0</x:v>
      </x:c>
      <x:c r="Q2791" s="1" t="str">
        <x:f aca="0">IF(D2791&gt;O2791,"Fail: operating hours exceed in-service hours",IF(D2791+M2791&gt;O2791,"Fail: operating + unavailable hours exceed in-service hours",IF(P2791,"Partial month: within in-service hours","OK")))</x:f>
        <x:v>OK</x:v>
      </x:c>
    </x:row>
    <x:row r="2792" ht="15" hidden="0" customHeight="1">
      <x:c r="A2792" s="1" t="s">
        <x:v>1145</x:v>
      </x:c>
      <x:c r="B2792" s="14" t="n">
        <x:v>46054</x:v>
      </x:c>
      <x:c r="C2792" s="1" t="n">
        <x:v>56.3</x:v>
      </x:c>
      <x:c r="D2792" s="1" t="n">
        <x:v>373</x:v>
      </x:c>
      <x:c r="E2792" s="1" t="n">
        <x:v>34</x:v>
      </x:c>
      <x:c r="F2792" s="1" t="n">
        <x:v>0</x:v>
      </x:c>
      <x:c r="G2792" s="1" t="n">
        <x:v>29</x:v>
      </x:c>
      <x:c r="H2792" s="1" t="n">
        <x:v>0</x:v>
      </x:c>
      <x:c r="I2792" s="1" t="n">
        <x:v>3</x:v>
      </x:c>
      <x:c r="J2792" s="1" t="n">
        <x:v>0.56</x:v>
      </x:c>
      <x:c r="K2792" s="1" t="n">
        <x:v>1</x:v>
      </x:c>
      <x:c r="L2792" s="1" t="n">
        <x:v>93.5</x:v>
      </x:c>
      <x:c r="M2792" s="1" t="n">
        <x:v>6</x:v>
      </x:c>
      <x:c r="N2792" s="1" t="n">
        <x:v>17.9</x:v>
      </x:c>
      <x:c r="O2792" s="1" t="n">
        <x:f aca="0">24*MAX(0,EOMONTH(B2792,0)-MAX(B2792,INDEX(Device_Inventory!$K$2:$K$1201,MATCH(A2792,Device_Inventory!$A$2:$A$1201,0)))+1)</x:f>
        <x:v>672</x:v>
      </x:c>
      <x:c r="P2792" s="11" t="b">
        <x:f aca="0">INDEX(Device_Inventory!$K$2:$K$1201,MATCH(A2792,Device_Inventory!$A$2:$A$1201,0))&gt;B2792</x:f>
        <x:v>0</x:v>
      </x:c>
      <x:c r="Q2792" s="1" t="str">
        <x:f aca="0">IF(D2792&gt;O2792,"Fail: operating hours exceed in-service hours",IF(D2792+M2792&gt;O2792,"Fail: operating + unavailable hours exceed in-service hours",IF(P2792,"Partial month: within in-service hours","OK")))</x:f>
        <x:v>OK</x:v>
      </x:c>
    </x:row>
    <x:row r="2793" ht="15" hidden="0" customHeight="1">
      <x:c r="A2793" s="1" t="s">
        <x:v>1145</x:v>
      </x:c>
      <x:c r="B2793" s="14" t="n">
        <x:v>46082</x:v>
      </x:c>
      <x:c r="C2793" s="1" t="n">
        <x:v>49.6</x:v>
      </x:c>
      <x:c r="D2793" s="1" t="n">
        <x:v>291.3</x:v>
      </x:c>
      <x:c r="E2793" s="1" t="n">
        <x:v>19</x:v>
      </x:c>
      <x:c r="F2793" s="1" t="n">
        <x:v>0</x:v>
      </x:c>
      <x:c r="G2793" s="1" t="n">
        <x:v>23</x:v>
      </x:c>
      <x:c r="H2793" s="1" t="n">
        <x:v>0</x:v>
      </x:c>
      <x:c r="I2793" s="1" t="n">
        <x:v>3</x:v>
      </x:c>
      <x:c r="J2793" s="1" t="n">
        <x:v>1.07</x:v>
      </x:c>
      <x:c r="K2793" s="1" t="n">
        <x:v>0</x:v>
      </x:c>
      <x:c r="L2793" s="1" t="n">
        <x:v>95.6</x:v>
      </x:c>
      <x:c r="M2793" s="1" t="n">
        <x:v>7.1</x:v>
      </x:c>
      <x:c r="N2793" s="1" t="n">
        <x:v>11.8</x:v>
      </x:c>
      <x:c r="O2793" s="1" t="n">
        <x:f aca="0">24*MAX(0,EOMONTH(B2793,0)-MAX(B2793,INDEX(Device_Inventory!$K$2:$K$1201,MATCH(A2793,Device_Inventory!$A$2:$A$1201,0)))+1)</x:f>
        <x:v>744</x:v>
      </x:c>
      <x:c r="P2793" s="11" t="b">
        <x:f aca="0">INDEX(Device_Inventory!$K$2:$K$1201,MATCH(A2793,Device_Inventory!$A$2:$A$1201,0))&gt;B2793</x:f>
        <x:v>0</x:v>
      </x:c>
      <x:c r="Q2793" s="1" t="str">
        <x:f aca="0">IF(D2793&gt;O2793,"Fail: operating hours exceed in-service hours",IF(D2793+M2793&gt;O2793,"Fail: operating + unavailable hours exceed in-service hours",IF(P2793,"Partial month: within in-service hours","OK")))</x:f>
        <x:v>OK</x:v>
      </x:c>
    </x:row>
    <x:row r="2794" ht="15" hidden="0" customHeight="1">
      <x:c r="A2794" s="1" t="s">
        <x:v>1145</x:v>
      </x:c>
      <x:c r="B2794" s="14" t="n">
        <x:v>46113</x:v>
      </x:c>
      <x:c r="C2794" s="1" t="n">
        <x:v>58.1</x:v>
      </x:c>
      <x:c r="D2794" s="1" t="n">
        <x:v>398.6</x:v>
      </x:c>
      <x:c r="E2794" s="1" t="n">
        <x:v>22</x:v>
      </x:c>
      <x:c r="F2794" s="1" t="n">
        <x:v>0</x:v>
      </x:c>
      <x:c r="G2794" s="1" t="n">
        <x:v>36</x:v>
      </x:c>
      <x:c r="H2794" s="1" t="n">
        <x:v>0</x:v>
      </x:c>
      <x:c r="I2794" s="1" t="n">
        <x:v>3</x:v>
      </x:c>
      <x:c r="J2794" s="1" t="n">
        <x:v>0.34</x:v>
      </x:c>
      <x:c r="K2794" s="1" t="n">
        <x:v>1</x:v>
      </x:c>
      <x:c r="L2794" s="1" t="n">
        <x:v>94</x:v>
      </x:c>
      <x:c r="M2794" s="1" t="n">
        <x:v>6.4</x:v>
      </x:c>
      <x:c r="N2794" s="1" t="n">
        <x:v>5.9</x:v>
      </x:c>
      <x:c r="O2794" s="1" t="n">
        <x:f aca="0">24*MAX(0,EOMONTH(B2794,0)-MAX(B2794,INDEX(Device_Inventory!$K$2:$K$1201,MATCH(A2794,Device_Inventory!$A$2:$A$1201,0)))+1)</x:f>
        <x:v>720</x:v>
      </x:c>
      <x:c r="P2794" s="11" t="b">
        <x:f aca="0">INDEX(Device_Inventory!$K$2:$K$1201,MATCH(A2794,Device_Inventory!$A$2:$A$1201,0))&gt;B2794</x:f>
        <x:v>0</x:v>
      </x:c>
      <x:c r="Q2794" s="1" t="str">
        <x:f aca="0">IF(D2794&gt;O2794,"Fail: operating hours exceed in-service hours",IF(D2794+M2794&gt;O2794,"Fail: operating + unavailable hours exceed in-service hours",IF(P2794,"Partial month: within in-service hours","OK")))</x:f>
        <x:v>OK</x:v>
      </x:c>
    </x:row>
    <x:row r="2795" ht="15" hidden="0" customHeight="1">
      <x:c r="A2795" s="1" t="s">
        <x:v>1145</x:v>
      </x:c>
      <x:c r="B2795" s="14" t="n">
        <x:v>46143</x:v>
      </x:c>
      <x:c r="C2795" s="1" t="n">
        <x:v>78.3</x:v>
      </x:c>
      <x:c r="D2795" s="1" t="n">
        <x:v>469.8</x:v>
      </x:c>
      <x:c r="E2795" s="1" t="n">
        <x:v>28</x:v>
      </x:c>
      <x:c r="F2795" s="1" t="n">
        <x:v>1</x:v>
      </x:c>
      <x:c r="G2795" s="1" t="n">
        <x:v>30</x:v>
      </x:c>
      <x:c r="H2795" s="1" t="n">
        <x:v>0</x:v>
      </x:c>
      <x:c r="I2795" s="1" t="n">
        <x:v>4</x:v>
      </x:c>
      <x:c r="J2795" s="1" t="n">
        <x:v>0.51</x:v>
      </x:c>
      <x:c r="K2795" s="1" t="n">
        <x:v>0</x:v>
      </x:c>
      <x:c r="L2795" s="1" t="n">
        <x:v>91.5</x:v>
      </x:c>
      <x:c r="M2795" s="1" t="n">
        <x:v>0</x:v>
      </x:c>
      <x:c r="N2795" s="1" t="n">
        <x:v>6.4</x:v>
      </x:c>
      <x:c r="O2795" s="1" t="n">
        <x:f aca="0">24*MAX(0,EOMONTH(B2795,0)-MAX(B2795,INDEX(Device_Inventory!$K$2:$K$1201,MATCH(A2795,Device_Inventory!$A$2:$A$1201,0)))+1)</x:f>
        <x:v>744</x:v>
      </x:c>
      <x:c r="P2795" s="11" t="b">
        <x:f aca="0">INDEX(Device_Inventory!$K$2:$K$1201,MATCH(A2795,Device_Inventory!$A$2:$A$1201,0))&gt;B2795</x:f>
        <x:v>0</x:v>
      </x:c>
      <x:c r="Q2795" s="1" t="str">
        <x:f aca="0">IF(D2795&gt;O2795,"Fail: operating hours exceed in-service hours",IF(D2795+M2795&gt;O2795,"Fail: operating + unavailable hours exceed in-service hours",IF(P2795,"Partial month: within in-service hours","OK")))</x:f>
        <x:v>OK</x:v>
      </x:c>
    </x:row>
    <x:row r="2796" ht="15" hidden="0" customHeight="1">
      <x:c r="A2796" s="1" t="s">
        <x:v>1145</x:v>
      </x:c>
      <x:c r="B2796" s="14" t="n">
        <x:v>46174</x:v>
      </x:c>
      <x:c r="C2796" s="1" t="n">
        <x:v>80.3</x:v>
      </x:c>
      <x:c r="D2796" s="1" t="n">
        <x:v>556.9</x:v>
      </x:c>
      <x:c r="E2796" s="1" t="n">
        <x:v>26</x:v>
      </x:c>
      <x:c r="F2796" s="1" t="n">
        <x:v>2</x:v>
      </x:c>
      <x:c r="G2796" s="1" t="n">
        <x:v>43</x:v>
      </x:c>
      <x:c r="H2796" s="1" t="n">
        <x:v>0</x:v>
      </x:c>
      <x:c r="I2796" s="1" t="n">
        <x:v>4</x:v>
      </x:c>
      <x:c r="J2796" s="1" t="n">
        <x:v>0.29</x:v>
      </x:c>
      <x:c r="K2796" s="1" t="n">
        <x:v>0</x:v>
      </x:c>
      <x:c r="L2796" s="1" t="n">
        <x:v>93.7</x:v>
      </x:c>
      <x:c r="M2796" s="1" t="n">
        <x:v>1.3</x:v>
      </x:c>
      <x:c r="N2796" s="1" t="n">
        <x:v>12.5</x:v>
      </x:c>
      <x:c r="O2796" s="1" t="n">
        <x:f aca="0">24*MAX(0,EOMONTH(B2796,0)-MAX(B2796,INDEX(Device_Inventory!$K$2:$K$1201,MATCH(A2796,Device_Inventory!$A$2:$A$1201,0)))+1)</x:f>
        <x:v>720</x:v>
      </x:c>
      <x:c r="P2796" s="11" t="b">
        <x:f aca="0">INDEX(Device_Inventory!$K$2:$K$1201,MATCH(A2796,Device_Inventory!$A$2:$A$1201,0))&gt;B2796</x:f>
        <x:v>0</x:v>
      </x:c>
      <x:c r="Q2796" s="1" t="str">
        <x:f aca="0">IF(D2796&gt;O2796,"Fail: operating hours exceed in-service hours",IF(D2796+M2796&gt;O2796,"Fail: operating + unavailable hours exceed in-service hours",IF(P2796,"Partial month: within in-service hours","OK")))</x:f>
        <x:v>OK</x:v>
      </x:c>
    </x:row>
    <x:row r="2797" ht="15" hidden="0" customHeight="1">
      <x:c r="A2797" s="1" t="s">
        <x:v>1145</x:v>
      </x:c>
      <x:c r="B2797" s="14" t="n">
        <x:v>46204</x:v>
      </x:c>
      <x:c r="C2797" s="1" t="n">
        <x:v>61.7</x:v>
      </x:c>
      <x:c r="D2797" s="1" t="n">
        <x:v>425.3</x:v>
      </x:c>
      <x:c r="E2797" s="1" t="n">
        <x:v>25</x:v>
      </x:c>
      <x:c r="F2797" s="1" t="n">
        <x:v>0</x:v>
      </x:c>
      <x:c r="G2797" s="1" t="n">
        <x:v>39</x:v>
      </x:c>
      <x:c r="H2797" s="1" t="n">
        <x:v>0</x:v>
      </x:c>
      <x:c r="I2797" s="1" t="n">
        <x:v>3</x:v>
      </x:c>
      <x:c r="J2797" s="1" t="n">
        <x:v>0.61</x:v>
      </x:c>
      <x:c r="K2797" s="1" t="n">
        <x:v>1</x:v>
      </x:c>
      <x:c r="L2797" s="1" t="n">
        <x:v>96.2</x:v>
      </x:c>
      <x:c r="M2797" s="1" t="n">
        <x:v>7.6</x:v>
      </x:c>
      <x:c r="N2797" s="1" t="n">
        <x:v>6.4</x:v>
      </x:c>
      <x:c r="O2797" s="1" t="n">
        <x:f aca="0">24*MAX(0,EOMONTH(B2797,0)-MAX(B2797,INDEX(Device_Inventory!$K$2:$K$1201,MATCH(A2797,Device_Inventory!$A$2:$A$1201,0)))+1)</x:f>
        <x:v>744</x:v>
      </x:c>
      <x:c r="P2797" s="11" t="b">
        <x:f aca="0">INDEX(Device_Inventory!$K$2:$K$1201,MATCH(A2797,Device_Inventory!$A$2:$A$1201,0))&gt;B2797</x:f>
        <x:v>0</x:v>
      </x:c>
      <x:c r="Q2797" s="1" t="str">
        <x:f aca="0">IF(D2797&gt;O2797,"Fail: operating hours exceed in-service hours",IF(D2797+M2797&gt;O2797,"Fail: operating + unavailable hours exceed in-service hours",IF(P2797,"Partial month: within in-service hours","OK")))</x:f>
        <x:v>OK</x:v>
      </x:c>
    </x:row>
    <x:row r="2798" ht="15" hidden="0" customHeight="1">
      <x:c r="A2798" s="1" t="s">
        <x:v>1148</x:v>
      </x:c>
      <x:c r="B2798" s="14" t="n">
        <x:v>46054</x:v>
      </x:c>
      <x:c r="C2798" s="1" t="n">
        <x:v>53.4</x:v>
      </x:c>
      <x:c r="D2798" s="1" t="n">
        <x:v>354.3</x:v>
      </x:c>
      <x:c r="E2798" s="1" t="n">
        <x:v>10</x:v>
      </x:c>
      <x:c r="F2798" s="1" t="n">
        <x:v>2</x:v>
      </x:c>
      <x:c r="G2798" s="1" t="n">
        <x:v>38</x:v>
      </x:c>
      <x:c r="H2798" s="1" t="n">
        <x:v>0</x:v>
      </x:c>
      <x:c r="I2798" s="1" t="n">
        <x:v>2</x:v>
      </x:c>
      <x:c r="J2798" s="1" t="n">
        <x:v>0.19</x:v>
      </x:c>
      <x:c r="K2798" s="1" t="n">
        <x:v>0</x:v>
      </x:c>
      <x:c r="L2798" s="1" t="n">
        <x:v>94.5</x:v>
      </x:c>
      <x:c r="M2798" s="1" t="n">
        <x:v>7.8</x:v>
      </x:c>
      <x:c r="N2798" s="1" t="n">
        <x:v>6.8</x:v>
      </x:c>
      <x:c r="O2798" s="1" t="n">
        <x:f aca="0">24*MAX(0,EOMONTH(B2798,0)-MAX(B2798,INDEX(Device_Inventory!$K$2:$K$1201,MATCH(A2798,Device_Inventory!$A$2:$A$1201,0)))+1)</x:f>
        <x:v>672</x:v>
      </x:c>
      <x:c r="P2798" s="11" t="b">
        <x:f aca="0">INDEX(Device_Inventory!$K$2:$K$1201,MATCH(A2798,Device_Inventory!$A$2:$A$1201,0))&gt;B2798</x:f>
        <x:v>0</x:v>
      </x:c>
      <x:c r="Q2798" s="1" t="str">
        <x:f aca="0">IF(D2798&gt;O2798,"Fail: operating hours exceed in-service hours",IF(D2798+M2798&gt;O2798,"Fail: operating + unavailable hours exceed in-service hours",IF(P2798,"Partial month: within in-service hours","OK")))</x:f>
        <x:v>OK</x:v>
      </x:c>
    </x:row>
    <x:row r="2799" ht="15" hidden="0" customHeight="1">
      <x:c r="A2799" s="1" t="s">
        <x:v>1148</x:v>
      </x:c>
      <x:c r="B2799" s="14" t="n">
        <x:v>46082</x:v>
      </x:c>
      <x:c r="C2799" s="1" t="n">
        <x:v>56.9</x:v>
      </x:c>
      <x:c r="D2799" s="1" t="n">
        <x:v>331.4</x:v>
      </x:c>
      <x:c r="E2799" s="1" t="n">
        <x:v>16</x:v>
      </x:c>
      <x:c r="F2799" s="1" t="n">
        <x:v>3</x:v>
      </x:c>
      <x:c r="G2799" s="1" t="n">
        <x:v>41</x:v>
      </x:c>
      <x:c r="H2799" s="1" t="n">
        <x:v>0</x:v>
      </x:c>
      <x:c r="I2799" s="1" t="n">
        <x:v>1</x:v>
      </x:c>
      <x:c r="J2799" s="1" t="n">
        <x:v>0.66</x:v>
      </x:c>
      <x:c r="K2799" s="1" t="n">
        <x:v>1</x:v>
      </x:c>
      <x:c r="L2799" s="1" t="n">
        <x:v>94.1</x:v>
      </x:c>
      <x:c r="M2799" s="1" t="n">
        <x:v>13.1</x:v>
      </x:c>
      <x:c r="N2799" s="1" t="n">
        <x:v>16.1</x:v>
      </x:c>
      <x:c r="O2799" s="1" t="n">
        <x:f aca="0">24*MAX(0,EOMONTH(B2799,0)-MAX(B2799,INDEX(Device_Inventory!$K$2:$K$1201,MATCH(A2799,Device_Inventory!$A$2:$A$1201,0)))+1)</x:f>
        <x:v>744</x:v>
      </x:c>
      <x:c r="P2799" s="11" t="b">
        <x:f aca="0">INDEX(Device_Inventory!$K$2:$K$1201,MATCH(A2799,Device_Inventory!$A$2:$A$1201,0))&gt;B2799</x:f>
        <x:v>0</x:v>
      </x:c>
      <x:c r="Q2799" s="1" t="str">
        <x:f aca="0">IF(D2799&gt;O2799,"Fail: operating hours exceed in-service hours",IF(D2799+M2799&gt;O2799,"Fail: operating + unavailable hours exceed in-service hours",IF(P2799,"Partial month: within in-service hours","OK")))</x:f>
        <x:v>OK</x:v>
      </x:c>
    </x:row>
    <x:row r="2800" ht="15" hidden="0" customHeight="1">
      <x:c r="A2800" s="1" t="s">
        <x:v>1148</x:v>
      </x:c>
      <x:c r="B2800" s="14" t="n">
        <x:v>46113</x:v>
      </x:c>
      <x:c r="C2800" s="1" t="n">
        <x:v>63</x:v>
      </x:c>
      <x:c r="D2800" s="1" t="n">
        <x:v>392.1</x:v>
      </x:c>
      <x:c r="E2800" s="1" t="n">
        <x:v>19</x:v>
      </x:c>
      <x:c r="F2800" s="1" t="n">
        <x:v>4</x:v>
      </x:c>
      <x:c r="G2800" s="1" t="n">
        <x:v>17</x:v>
      </x:c>
      <x:c r="H2800" s="1" t="n">
        <x:v>1</x:v>
      </x:c>
      <x:c r="I2800" s="1" t="n">
        <x:v>1</x:v>
      </x:c>
      <x:c r="J2800" s="1" t="n">
        <x:v>0.02</x:v>
      </x:c>
      <x:c r="K2800" s="1" t="n">
        <x:v>2</x:v>
      </x:c>
      <x:c r="L2800" s="1" t="n">
        <x:v>98.8</x:v>
      </x:c>
      <x:c r="M2800" s="1" t="n">
        <x:v>6.1</x:v>
      </x:c>
      <x:c r="N2800" s="1" t="n">
        <x:v>5.2</x:v>
      </x:c>
      <x:c r="O2800" s="1" t="n">
        <x:f aca="0">24*MAX(0,EOMONTH(B2800,0)-MAX(B2800,INDEX(Device_Inventory!$K$2:$K$1201,MATCH(A2800,Device_Inventory!$A$2:$A$1201,0)))+1)</x:f>
        <x:v>720</x:v>
      </x:c>
      <x:c r="P2800" s="11" t="b">
        <x:f aca="0">INDEX(Device_Inventory!$K$2:$K$1201,MATCH(A2800,Device_Inventory!$A$2:$A$1201,0))&gt;B2800</x:f>
        <x:v>0</x:v>
      </x:c>
      <x:c r="Q2800" s="1" t="str">
        <x:f aca="0">IF(D2800&gt;O2800,"Fail: operating hours exceed in-service hours",IF(D2800+M2800&gt;O2800,"Fail: operating + unavailable hours exceed in-service hours",IF(P2800,"Partial month: within in-service hours","OK")))</x:f>
        <x:v>OK</x:v>
      </x:c>
    </x:row>
    <x:row r="2801" ht="15" hidden="0" customHeight="1">
      <x:c r="A2801" s="1" t="s">
        <x:v>1148</x:v>
      </x:c>
      <x:c r="B2801" s="14" t="n">
        <x:v>46143</x:v>
      </x:c>
      <x:c r="C2801" s="1" t="n">
        <x:v>81.7</x:v>
      </x:c>
      <x:c r="D2801" s="1" t="n">
        <x:v>517.7</x:v>
      </x:c>
      <x:c r="E2801" s="1" t="n">
        <x:v>25</x:v>
      </x:c>
      <x:c r="F2801" s="1" t="n">
        <x:v>3</x:v>
      </x:c>
      <x:c r="G2801" s="1" t="n">
        <x:v>45</x:v>
      </x:c>
      <x:c r="H2801" s="1" t="n">
        <x:v>0</x:v>
      </x:c>
      <x:c r="I2801" s="1" t="n">
        <x:v>3</x:v>
      </x:c>
      <x:c r="J2801" s="1" t="n">
        <x:v>0</x:v>
      </x:c>
      <x:c r="K2801" s="1" t="n">
        <x:v>0</x:v>
      </x:c>
      <x:c r="L2801" s="1" t="n">
        <x:v>93.2</x:v>
      </x:c>
      <x:c r="M2801" s="1" t="n">
        <x:v>0</x:v>
      </x:c>
      <x:c r="N2801" s="1" t="n">
        <x:v>19.2</x:v>
      </x:c>
      <x:c r="O2801" s="1" t="n">
        <x:f aca="0">24*MAX(0,EOMONTH(B2801,0)-MAX(B2801,INDEX(Device_Inventory!$K$2:$K$1201,MATCH(A2801,Device_Inventory!$A$2:$A$1201,0)))+1)</x:f>
        <x:v>744</x:v>
      </x:c>
      <x:c r="P2801" s="11" t="b">
        <x:f aca="0">INDEX(Device_Inventory!$K$2:$K$1201,MATCH(A2801,Device_Inventory!$A$2:$A$1201,0))&gt;B2801</x:f>
        <x:v>0</x:v>
      </x:c>
      <x:c r="Q2801" s="1" t="str">
        <x:f aca="0">IF(D2801&gt;O2801,"Fail: operating hours exceed in-service hours",IF(D2801+M2801&gt;O2801,"Fail: operating + unavailable hours exceed in-service hours",IF(P2801,"Partial month: within in-service hours","OK")))</x:f>
        <x:v>OK</x:v>
      </x:c>
    </x:row>
    <x:row r="2802" ht="15" hidden="0" customHeight="1">
      <x:c r="A2802" s="1" t="s">
        <x:v>1148</x:v>
      </x:c>
      <x:c r="B2802" s="14" t="n">
        <x:v>46174</x:v>
      </x:c>
      <x:c r="C2802" s="1" t="n">
        <x:v>42.1</x:v>
      </x:c>
      <x:c r="D2802" s="1" t="n">
        <x:v>297.6</x:v>
      </x:c>
      <x:c r="E2802" s="1" t="n">
        <x:v>13</x:v>
      </x:c>
      <x:c r="F2802" s="1" t="n">
        <x:v>5</x:v>
      </x:c>
      <x:c r="G2802" s="1" t="n">
        <x:v>28</x:v>
      </x:c>
      <x:c r="H2802" s="1" t="n">
        <x:v>0</x:v>
      </x:c>
      <x:c r="I2802" s="1" t="n">
        <x:v>0</x:v>
      </x:c>
      <x:c r="J2802" s="1" t="n">
        <x:v>0.52</x:v>
      </x:c>
      <x:c r="K2802" s="1" t="n">
        <x:v>1</x:v>
      </x:c>
      <x:c r="L2802" s="1" t="n">
        <x:v>96.4</x:v>
      </x:c>
      <x:c r="M2802" s="1" t="n">
        <x:v>3.5</x:v>
      </x:c>
      <x:c r="N2802" s="1" t="n">
        <x:v>10</x:v>
      </x:c>
      <x:c r="O2802" s="1" t="n">
        <x:f aca="0">24*MAX(0,EOMONTH(B2802,0)-MAX(B2802,INDEX(Device_Inventory!$K$2:$K$1201,MATCH(A2802,Device_Inventory!$A$2:$A$1201,0)))+1)</x:f>
        <x:v>720</x:v>
      </x:c>
      <x:c r="P2802" s="11" t="b">
        <x:f aca="0">INDEX(Device_Inventory!$K$2:$K$1201,MATCH(A2802,Device_Inventory!$A$2:$A$1201,0))&gt;B2802</x:f>
        <x:v>0</x:v>
      </x:c>
      <x:c r="Q2802" s="1" t="str">
        <x:f aca="0">IF(D2802&gt;O2802,"Fail: operating hours exceed in-service hours",IF(D2802+M2802&gt;O2802,"Fail: operating + unavailable hours exceed in-service hours",IF(P2802,"Partial month: within in-service hours","OK")))</x:f>
        <x:v>OK</x:v>
      </x:c>
    </x:row>
    <x:row r="2803" ht="15" hidden="0" customHeight="1">
      <x:c r="A2803" s="1" t="s">
        <x:v>1148</x:v>
      </x:c>
      <x:c r="B2803" s="14" t="n">
        <x:v>46204</x:v>
      </x:c>
      <x:c r="C2803" s="1" t="n">
        <x:v>57.9</x:v>
      </x:c>
      <x:c r="D2803" s="1" t="n">
        <x:v>352.2</x:v>
      </x:c>
      <x:c r="E2803" s="1" t="n">
        <x:v>12</x:v>
      </x:c>
      <x:c r="F2803" s="1" t="n">
        <x:v>2</x:v>
      </x:c>
      <x:c r="G2803" s="1" t="n">
        <x:v>26</x:v>
      </x:c>
      <x:c r="H2803" s="1" t="n">
        <x:v>0</x:v>
      </x:c>
      <x:c r="I2803" s="1" t="n">
        <x:v>1</x:v>
      </x:c>
      <x:c r="J2803" s="1" t="n">
        <x:v>0</x:v>
      </x:c>
      <x:c r="K2803" s="1" t="n">
        <x:v>1</x:v>
      </x:c>
      <x:c r="L2803" s="1" t="n">
        <x:v>94.3</x:v>
      </x:c>
      <x:c r="M2803" s="1" t="n">
        <x:v>2.6</x:v>
      </x:c>
      <x:c r="N2803" s="1" t="n">
        <x:v>14.6</x:v>
      </x:c>
      <x:c r="O2803" s="1" t="n">
        <x:f aca="0">24*MAX(0,EOMONTH(B2803,0)-MAX(B2803,INDEX(Device_Inventory!$K$2:$K$1201,MATCH(A2803,Device_Inventory!$A$2:$A$1201,0)))+1)</x:f>
        <x:v>744</x:v>
      </x:c>
      <x:c r="P2803" s="11" t="b">
        <x:f aca="0">INDEX(Device_Inventory!$K$2:$K$1201,MATCH(A2803,Device_Inventory!$A$2:$A$1201,0))&gt;B2803</x:f>
        <x:v>0</x:v>
      </x:c>
      <x:c r="Q2803" s="1" t="str">
        <x:f aca="0">IF(D2803&gt;O2803,"Fail: operating hours exceed in-service hours",IF(D2803+M2803&gt;O2803,"Fail: operating + unavailable hours exceed in-service hours",IF(P2803,"Partial month: within in-service hours","OK")))</x:f>
        <x:v>OK</x:v>
      </x:c>
    </x:row>
    <x:row r="2804" ht="15" hidden="0" customHeight="1">
      <x:c r="A2804" s="1" t="s">
        <x:v>1781</x:v>
      </x:c>
      <x:c r="B2804" s="14" t="n">
        <x:v>46054</x:v>
      </x:c>
      <x:c r="C2804" s="1" t="n">
        <x:v>67.8</x:v>
      </x:c>
      <x:c r="D2804" s="1" t="n">
        <x:v>438.6</x:v>
      </x:c>
      <x:c r="E2804" s="1" t="n">
        <x:v>23</x:v>
      </x:c>
      <x:c r="F2804" s="1" t="n">
        <x:v>0</x:v>
      </x:c>
      <x:c r="G2804" s="1" t="n">
        <x:v>34</x:v>
      </x:c>
      <x:c r="H2804" s="1" t="n">
        <x:v>1</x:v>
      </x:c>
      <x:c r="I2804" s="1" t="n">
        <x:v>2</x:v>
      </x:c>
      <x:c r="J2804" s="1" t="n">
        <x:v>0.36</x:v>
      </x:c>
      <x:c r="K2804" s="1" t="n">
        <x:v>0</x:v>
      </x:c>
      <x:c r="L2804" s="1" t="n">
        <x:v>92</x:v>
      </x:c>
      <x:c r="M2804" s="1" t="n">
        <x:v>1.9</x:v>
      </x:c>
      <x:c r="N2804" s="1" t="n">
        <x:v>5.7</x:v>
      </x:c>
      <x:c r="O2804" s="1" t="n">
        <x:f aca="0">24*MAX(0,EOMONTH(B2804,0)-MAX(B2804,INDEX(Device_Inventory!$K$2:$K$1201,MATCH(A2804,Device_Inventory!$A$2:$A$1201,0)))+1)</x:f>
        <x:v>672</x:v>
      </x:c>
      <x:c r="P2804" s="11" t="b">
        <x:f aca="0">INDEX(Device_Inventory!$K$2:$K$1201,MATCH(A2804,Device_Inventory!$A$2:$A$1201,0))&gt;B2804</x:f>
        <x:v>0</x:v>
      </x:c>
      <x:c r="Q2804" s="1" t="str">
        <x:f aca="0">IF(D2804&gt;O2804,"Fail: operating hours exceed in-service hours",IF(D2804+M2804&gt;O2804,"Fail: operating + unavailable hours exceed in-service hours",IF(P2804,"Partial month: within in-service hours","OK")))</x:f>
        <x:v>OK</x:v>
      </x:c>
    </x:row>
    <x:row r="2805" ht="15" hidden="0" customHeight="1">
      <x:c r="A2805" s="1" t="s">
        <x:v>1781</x:v>
      </x:c>
      <x:c r="B2805" s="14" t="n">
        <x:v>46082</x:v>
      </x:c>
      <x:c r="C2805" s="1" t="n">
        <x:v>43.2</x:v>
      </x:c>
      <x:c r="D2805" s="1" t="n">
        <x:v>308.3</x:v>
      </x:c>
      <x:c r="E2805" s="1" t="n">
        <x:v>26</x:v>
      </x:c>
      <x:c r="F2805" s="1" t="n">
        <x:v>0</x:v>
      </x:c>
      <x:c r="G2805" s="1" t="n">
        <x:v>54</x:v>
      </x:c>
      <x:c r="H2805" s="1" t="n">
        <x:v>1</x:v>
      </x:c>
      <x:c r="I2805" s="1" t="n">
        <x:v>4</x:v>
      </x:c>
      <x:c r="J2805" s="1" t="n">
        <x:v>0.98</x:v>
      </x:c>
      <x:c r="K2805" s="1" t="n">
        <x:v>0</x:v>
      </x:c>
      <x:c r="L2805" s="1" t="n">
        <x:v>96.4</x:v>
      </x:c>
      <x:c r="M2805" s="1" t="n">
        <x:v>0.1</x:v>
      </x:c>
      <x:c r="N2805" s="1" t="n">
        <x:v>11</x:v>
      </x:c>
      <x:c r="O2805" s="1" t="n">
        <x:f aca="0">24*MAX(0,EOMONTH(B2805,0)-MAX(B2805,INDEX(Device_Inventory!$K$2:$K$1201,MATCH(A2805,Device_Inventory!$A$2:$A$1201,0)))+1)</x:f>
        <x:v>744</x:v>
      </x:c>
      <x:c r="P2805" s="11" t="b">
        <x:f aca="0">INDEX(Device_Inventory!$K$2:$K$1201,MATCH(A2805,Device_Inventory!$A$2:$A$1201,0))&gt;B2805</x:f>
        <x:v>0</x:v>
      </x:c>
      <x:c r="Q2805" s="1" t="str">
        <x:f aca="0">IF(D2805&gt;O2805,"Fail: operating hours exceed in-service hours",IF(D2805+M2805&gt;O2805,"Fail: operating + unavailable hours exceed in-service hours",IF(P2805,"Partial month: within in-service hours","OK")))</x:f>
        <x:v>OK</x:v>
      </x:c>
    </x:row>
    <x:row r="2806" ht="15" hidden="0" customHeight="1">
      <x:c r="A2806" s="1" t="s">
        <x:v>1781</x:v>
      </x:c>
      <x:c r="B2806" s="14" t="n">
        <x:v>46113</x:v>
      </x:c>
      <x:c r="C2806" s="1" t="n">
        <x:v>42.4</x:v>
      </x:c>
      <x:c r="D2806" s="1" t="n">
        <x:v>276.3</x:v>
      </x:c>
      <x:c r="E2806" s="1" t="n">
        <x:v>17</x:v>
      </x:c>
      <x:c r="F2806" s="1" t="n">
        <x:v>0</x:v>
      </x:c>
      <x:c r="G2806" s="1" t="n">
        <x:v>21</x:v>
      </x:c>
      <x:c r="H2806" s="1" t="n">
        <x:v>1</x:v>
      </x:c>
      <x:c r="I2806" s="1" t="n">
        <x:v>1</x:v>
      </x:c>
      <x:c r="J2806" s="1" t="n">
        <x:v>0.23</x:v>
      </x:c>
      <x:c r="K2806" s="1" t="n">
        <x:v>0</x:v>
      </x:c>
      <x:c r="L2806" s="1" t="n">
        <x:v>91.5</x:v>
      </x:c>
      <x:c r="M2806" s="1" t="n">
        <x:v>6</x:v>
      </x:c>
      <x:c r="N2806" s="1" t="n">
        <x:v>5.4</x:v>
      </x:c>
      <x:c r="O2806" s="1" t="n">
        <x:f aca="0">24*MAX(0,EOMONTH(B2806,0)-MAX(B2806,INDEX(Device_Inventory!$K$2:$K$1201,MATCH(A2806,Device_Inventory!$A$2:$A$1201,0)))+1)</x:f>
        <x:v>720</x:v>
      </x:c>
      <x:c r="P2806" s="11" t="b">
        <x:f aca="0">INDEX(Device_Inventory!$K$2:$K$1201,MATCH(A2806,Device_Inventory!$A$2:$A$1201,0))&gt;B2806</x:f>
        <x:v>0</x:v>
      </x:c>
      <x:c r="Q2806" s="1" t="str">
        <x:f aca="0">IF(D2806&gt;O2806,"Fail: operating hours exceed in-service hours",IF(D2806+M2806&gt;O2806,"Fail: operating + unavailable hours exceed in-service hours",IF(P2806,"Partial month: within in-service hours","OK")))</x:f>
        <x:v>OK</x:v>
      </x:c>
    </x:row>
    <x:row r="2807" ht="15" hidden="0" customHeight="1">
      <x:c r="A2807" s="1" t="s">
        <x:v>1781</x:v>
      </x:c>
      <x:c r="B2807" s="14" t="n">
        <x:v>46143</x:v>
      </x:c>
      <x:c r="C2807" s="1" t="n">
        <x:v>51</x:v>
      </x:c>
      <x:c r="D2807" s="1" t="n">
        <x:v>354</x:v>
      </x:c>
      <x:c r="E2807" s="1" t="n">
        <x:v>26</x:v>
      </x:c>
      <x:c r="F2807" s="1" t="n">
        <x:v>1</x:v>
      </x:c>
      <x:c r="G2807" s="1" t="n">
        <x:v>28</x:v>
      </x:c>
      <x:c r="H2807" s="1" t="n">
        <x:v>0</x:v>
      </x:c>
      <x:c r="I2807" s="1" t="n">
        <x:v>3</x:v>
      </x:c>
      <x:c r="J2807" s="1" t="n">
        <x:v>1.04</x:v>
      </x:c>
      <x:c r="K2807" s="1" t="n">
        <x:v>0</x:v>
      </x:c>
      <x:c r="L2807" s="1" t="n">
        <x:v>98.7</x:v>
      </x:c>
      <x:c r="M2807" s="1" t="n">
        <x:v>3.2</x:v>
      </x:c>
      <x:c r="N2807" s="1" t="n">
        <x:v>5.5</x:v>
      </x:c>
      <x:c r="O2807" s="1" t="n">
        <x:f aca="0">24*MAX(0,EOMONTH(B2807,0)-MAX(B2807,INDEX(Device_Inventory!$K$2:$K$1201,MATCH(A2807,Device_Inventory!$A$2:$A$1201,0)))+1)</x:f>
        <x:v>744</x:v>
      </x:c>
      <x:c r="P2807" s="11" t="b">
        <x:f aca="0">INDEX(Device_Inventory!$K$2:$K$1201,MATCH(A2807,Device_Inventory!$A$2:$A$1201,0))&gt;B2807</x:f>
        <x:v>0</x:v>
      </x:c>
      <x:c r="Q2807" s="1" t="str">
        <x:f aca="0">IF(D2807&gt;O2807,"Fail: operating hours exceed in-service hours",IF(D2807+M2807&gt;O2807,"Fail: operating + unavailable hours exceed in-service hours",IF(P2807,"Partial month: within in-service hours","OK")))</x:f>
        <x:v>OK</x:v>
      </x:c>
    </x:row>
    <x:row r="2808" ht="15" hidden="0" customHeight="1">
      <x:c r="A2808" s="1" t="s">
        <x:v>1781</x:v>
      </x:c>
      <x:c r="B2808" s="14" t="n">
        <x:v>46174</x:v>
      </x:c>
      <x:c r="C2808" s="1" t="n">
        <x:v>60.4</x:v>
      </x:c>
      <x:c r="D2808" s="1" t="n">
        <x:v>341.1</x:v>
      </x:c>
      <x:c r="E2808" s="1" t="n">
        <x:v>24</x:v>
      </x:c>
      <x:c r="F2808" s="1" t="n">
        <x:v>1</x:v>
      </x:c>
      <x:c r="G2808" s="1" t="n">
        <x:v>31</x:v>
      </x:c>
      <x:c r="H2808" s="1" t="n">
        <x:v>0</x:v>
      </x:c>
      <x:c r="I2808" s="1" t="n">
        <x:v>2</x:v>
      </x:c>
      <x:c r="J2808" s="1" t="n">
        <x:v>0.5</x:v>
      </x:c>
      <x:c r="K2808" s="1" t="n">
        <x:v>1</x:v>
      </x:c>
      <x:c r="L2808" s="1" t="n">
        <x:v>95.5</x:v>
      </x:c>
      <x:c r="M2808" s="1" t="n">
        <x:v>1</x:v>
      </x:c>
      <x:c r="N2808" s="1" t="n">
        <x:v>6.5</x:v>
      </x:c>
      <x:c r="O2808" s="1" t="n">
        <x:f aca="0">24*MAX(0,EOMONTH(B2808,0)-MAX(B2808,INDEX(Device_Inventory!$K$2:$K$1201,MATCH(A2808,Device_Inventory!$A$2:$A$1201,0)))+1)</x:f>
        <x:v>720</x:v>
      </x:c>
      <x:c r="P2808" s="11" t="b">
        <x:f aca="0">INDEX(Device_Inventory!$K$2:$K$1201,MATCH(A2808,Device_Inventory!$A$2:$A$1201,0))&gt;B2808</x:f>
        <x:v>0</x:v>
      </x:c>
      <x:c r="Q2808" s="1" t="str">
        <x:f aca="0">IF(D2808&gt;O2808,"Fail: operating hours exceed in-service hours",IF(D2808+M2808&gt;O2808,"Fail: operating + unavailable hours exceed in-service hours",IF(P2808,"Partial month: within in-service hours","OK")))</x:f>
        <x:v>OK</x:v>
      </x:c>
    </x:row>
    <x:row r="2809" ht="15" hidden="0" customHeight="1">
      <x:c r="A2809" s="1" t="s">
        <x:v>1781</x:v>
      </x:c>
      <x:c r="B2809" s="14" t="n">
        <x:v>46204</x:v>
      </x:c>
      <x:c r="C2809" s="1" t="n">
        <x:v>70.3</x:v>
      </x:c>
      <x:c r="D2809" s="1" t="n">
        <x:v>391.7</x:v>
      </x:c>
      <x:c r="E2809" s="1" t="n">
        <x:v>23</x:v>
      </x:c>
      <x:c r="F2809" s="1" t="n">
        <x:v>0</x:v>
      </x:c>
      <x:c r="G2809" s="1" t="n">
        <x:v>33</x:v>
      </x:c>
      <x:c r="H2809" s="1" t="n">
        <x:v>0</x:v>
      </x:c>
      <x:c r="I2809" s="1" t="n">
        <x:v>4</x:v>
      </x:c>
      <x:c r="J2809" s="1" t="n">
        <x:v>0.3</x:v>
      </x:c>
      <x:c r="K2809" s="1" t="n">
        <x:v>0</x:v>
      </x:c>
      <x:c r="L2809" s="1" t="n">
        <x:v>95.6</x:v>
      </x:c>
      <x:c r="M2809" s="1" t="n">
        <x:v>2.9</x:v>
      </x:c>
      <x:c r="N2809" s="1" t="n">
        <x:v>10.5</x:v>
      </x:c>
      <x:c r="O2809" s="1" t="n">
        <x:f aca="0">24*MAX(0,EOMONTH(B2809,0)-MAX(B2809,INDEX(Device_Inventory!$K$2:$K$1201,MATCH(A2809,Device_Inventory!$A$2:$A$1201,0)))+1)</x:f>
        <x:v>744</x:v>
      </x:c>
      <x:c r="P2809" s="11" t="b">
        <x:f aca="0">INDEX(Device_Inventory!$K$2:$K$1201,MATCH(A2809,Device_Inventory!$A$2:$A$1201,0))&gt;B2809</x:f>
        <x:v>0</x:v>
      </x:c>
      <x:c r="Q2809" s="1" t="str">
        <x:f aca="0">IF(D2809&gt;O2809,"Fail: operating hours exceed in-service hours",IF(D2809+M2809&gt;O2809,"Fail: operating + unavailable hours exceed in-service hours",IF(P2809,"Partial month: within in-service hours","OK")))</x:f>
        <x:v>OK</x:v>
      </x:c>
    </x:row>
    <x:row r="2810" ht="15" hidden="0" customHeight="1">
      <x:c r="A2810" s="1" t="s">
        <x:v>3186</x:v>
      </x:c>
      <x:c r="B2810" s="14" t="n">
        <x:v>46054</x:v>
      </x:c>
      <x:c r="C2810" s="1" t="n">
        <x:v>83.4</x:v>
      </x:c>
      <x:c r="D2810" s="1" t="n">
        <x:v>537.3</x:v>
      </x:c>
      <x:c r="E2810" s="1" t="n">
        <x:v>15</x:v>
      </x:c>
      <x:c r="F2810" s="1" t="n">
        <x:v>3</x:v>
      </x:c>
      <x:c r="G2810" s="1" t="n">
        <x:v>37</x:v>
      </x:c>
      <x:c r="H2810" s="1" t="n">
        <x:v>1</x:v>
      </x:c>
      <x:c r="I2810" s="1" t="n">
        <x:v>1</x:v>
      </x:c>
      <x:c r="J2810" s="1" t="n">
        <x:v>0.06</x:v>
      </x:c>
      <x:c r="K2810" s="1" t="n">
        <x:v>0</x:v>
      </x:c>
      <x:c r="L2810" s="1" t="n">
        <x:v>94.5</x:v>
      </x:c>
      <x:c r="M2810" s="1" t="n">
        <x:v>3.8</x:v>
      </x:c>
      <x:c r="N2810" s="1" t="n">
        <x:v>17.9</x:v>
      </x:c>
      <x:c r="O2810" s="1" t="n">
        <x:f aca="0">24*MAX(0,EOMONTH(B2810,0)-MAX(B2810,INDEX(Device_Inventory!$K$2:$K$1201,MATCH(A2810,Device_Inventory!$A$2:$A$1201,0)))+1)</x:f>
        <x:v>672</x:v>
      </x:c>
      <x:c r="P2810" s="11" t="b">
        <x:f aca="0">INDEX(Device_Inventory!$K$2:$K$1201,MATCH(A2810,Device_Inventory!$A$2:$A$1201,0))&gt;B2810</x:f>
        <x:v>0</x:v>
      </x:c>
      <x:c r="Q2810" s="1" t="str">
        <x:f aca="0">IF(D2810&gt;O2810,"Fail: operating hours exceed in-service hours",IF(D2810+M2810&gt;O2810,"Fail: operating + unavailable hours exceed in-service hours",IF(P2810,"Partial month: within in-service hours","OK")))</x:f>
        <x:v>OK</x:v>
      </x:c>
    </x:row>
    <x:row r="2811" ht="15" hidden="0" customHeight="1">
      <x:c r="A2811" s="1" t="s">
        <x:v>3186</x:v>
      </x:c>
      <x:c r="B2811" s="14" t="n">
        <x:v>46082</x:v>
      </x:c>
      <x:c r="C2811" s="1" t="n">
        <x:v>77.5</x:v>
      </x:c>
      <x:c r="D2811" s="1" t="n">
        <x:v>514.3</x:v>
      </x:c>
      <x:c r="E2811" s="1" t="n">
        <x:v>19</x:v>
      </x:c>
      <x:c r="F2811" s="1" t="n">
        <x:v>5</x:v>
      </x:c>
      <x:c r="G2811" s="1" t="n">
        <x:v>47</x:v>
      </x:c>
      <x:c r="H2811" s="1" t="n">
        <x:v>0</x:v>
      </x:c>
      <x:c r="I2811" s="1" t="n">
        <x:v>5</x:v>
      </x:c>
      <x:c r="J2811" s="1" t="n">
        <x:v>0.02</x:v>
      </x:c>
      <x:c r="K2811" s="1" t="n">
        <x:v>0</x:v>
      </x:c>
      <x:c r="L2811" s="1" t="n">
        <x:v>96.3</x:v>
      </x:c>
      <x:c r="M2811" s="1" t="n">
        <x:v>6.7</x:v>
      </x:c>
      <x:c r="N2811" s="1" t="n">
        <x:v>6.3</x:v>
      </x:c>
      <x:c r="O2811" s="1" t="n">
        <x:f aca="0">24*MAX(0,EOMONTH(B2811,0)-MAX(B2811,INDEX(Device_Inventory!$K$2:$K$1201,MATCH(A2811,Device_Inventory!$A$2:$A$1201,0)))+1)</x:f>
        <x:v>744</x:v>
      </x:c>
      <x:c r="P2811" s="11" t="b">
        <x:f aca="0">INDEX(Device_Inventory!$K$2:$K$1201,MATCH(A2811,Device_Inventory!$A$2:$A$1201,0))&gt;B2811</x:f>
        <x:v>0</x:v>
      </x:c>
      <x:c r="Q2811" s="1" t="str">
        <x:f aca="0">IF(D2811&gt;O2811,"Fail: operating hours exceed in-service hours",IF(D2811+M2811&gt;O2811,"Fail: operating + unavailable hours exceed in-service hours",IF(P2811,"Partial month: within in-service hours","OK")))</x:f>
        <x:v>OK</x:v>
      </x:c>
    </x:row>
    <x:row r="2812" ht="15" hidden="0" customHeight="1">
      <x:c r="A2812" s="1" t="s">
        <x:v>3186</x:v>
      </x:c>
      <x:c r="B2812" s="14" t="n">
        <x:v>46113</x:v>
      </x:c>
      <x:c r="C2812" s="1" t="n">
        <x:v>85</x:v>
      </x:c>
      <x:c r="D2812" s="1" t="n">
        <x:v>564.1</x:v>
      </x:c>
      <x:c r="E2812" s="1" t="n">
        <x:v>24</x:v>
      </x:c>
      <x:c r="F2812" s="1" t="n">
        <x:v>2</x:v>
      </x:c>
      <x:c r="G2812" s="1" t="n">
        <x:v>60</x:v>
      </x:c>
      <x:c r="H2812" s="1" t="n">
        <x:v>1</x:v>
      </x:c>
      <x:c r="I2812" s="1" t="n">
        <x:v>1</x:v>
      </x:c>
      <x:c r="J2812" s="1" t="n">
        <x:v>0.9</x:v>
      </x:c>
      <x:c r="K2812" s="1" t="n">
        <x:v>0</x:v>
      </x:c>
      <x:c r="L2812" s="1" t="n">
        <x:v>94</x:v>
      </x:c>
      <x:c r="M2812" s="1" t="n">
        <x:v>6.7</x:v>
      </x:c>
      <x:c r="N2812" s="1" t="n">
        <x:v>15</x:v>
      </x:c>
      <x:c r="O2812" s="1" t="n">
        <x:f aca="0">24*MAX(0,EOMONTH(B2812,0)-MAX(B2812,INDEX(Device_Inventory!$K$2:$K$1201,MATCH(A2812,Device_Inventory!$A$2:$A$1201,0)))+1)</x:f>
        <x:v>720</x:v>
      </x:c>
      <x:c r="P2812" s="11" t="b">
        <x:f aca="0">INDEX(Device_Inventory!$K$2:$K$1201,MATCH(A2812,Device_Inventory!$A$2:$A$1201,0))&gt;B2812</x:f>
        <x:v>0</x:v>
      </x:c>
      <x:c r="Q2812" s="1" t="str">
        <x:f aca="0">IF(D2812&gt;O2812,"Fail: operating hours exceed in-service hours",IF(D2812+M2812&gt;O2812,"Fail: operating + unavailable hours exceed in-service hours",IF(P2812,"Partial month: within in-service hours","OK")))</x:f>
        <x:v>OK</x:v>
      </x:c>
    </x:row>
    <x:row r="2813" ht="15" hidden="0" customHeight="1">
      <x:c r="A2813" s="1" t="s">
        <x:v>3186</x:v>
      </x:c>
      <x:c r="B2813" s="14" t="n">
        <x:v>46143</x:v>
      </x:c>
      <x:c r="C2813" s="1" t="n">
        <x:v>49.7</x:v>
      </x:c>
      <x:c r="D2813" s="1" t="n">
        <x:v>348.4</x:v>
      </x:c>
      <x:c r="E2813" s="1" t="n">
        <x:v>16</x:v>
      </x:c>
      <x:c r="F2813" s="1" t="n">
        <x:v>2</x:v>
      </x:c>
      <x:c r="G2813" s="1" t="n">
        <x:v>23</x:v>
      </x:c>
      <x:c r="H2813" s="1" t="n">
        <x:v>0</x:v>
      </x:c>
      <x:c r="I2813" s="1" t="n">
        <x:v>0</x:v>
      </x:c>
      <x:c r="J2813" s="1" t="n">
        <x:v>0.09</x:v>
      </x:c>
      <x:c r="K2813" s="1" t="n">
        <x:v>0</x:v>
      </x:c>
      <x:c r="L2813" s="1" t="n">
        <x:v>94.2</x:v>
      </x:c>
      <x:c r="M2813" s="1" t="n">
        <x:v>0</x:v>
      </x:c>
      <x:c r="N2813" s="1" t="n">
        <x:v>6.1</x:v>
      </x:c>
      <x:c r="O2813" s="1" t="n">
        <x:f aca="0">24*MAX(0,EOMONTH(B2813,0)-MAX(B2813,INDEX(Device_Inventory!$K$2:$K$1201,MATCH(A2813,Device_Inventory!$A$2:$A$1201,0)))+1)</x:f>
        <x:v>744</x:v>
      </x:c>
      <x:c r="P2813" s="11" t="b">
        <x:f aca="0">INDEX(Device_Inventory!$K$2:$K$1201,MATCH(A2813,Device_Inventory!$A$2:$A$1201,0))&gt;B2813</x:f>
        <x:v>0</x:v>
      </x:c>
      <x:c r="Q2813" s="1" t="str">
        <x:f aca="0">IF(D2813&gt;O2813,"Fail: operating hours exceed in-service hours",IF(D2813+M2813&gt;O2813,"Fail: operating + unavailable hours exceed in-service hours",IF(P2813,"Partial month: within in-service hours","OK")))</x:f>
        <x:v>OK</x:v>
      </x:c>
    </x:row>
    <x:row r="2814" ht="15" hidden="0" customHeight="1">
      <x:c r="A2814" s="1" t="s">
        <x:v>3186</x:v>
      </x:c>
      <x:c r="B2814" s="14" t="n">
        <x:v>46174</x:v>
      </x:c>
      <x:c r="C2814" s="1" t="n">
        <x:v>81.6</x:v>
      </x:c>
      <x:c r="D2814" s="1" t="n">
        <x:v>495</x:v>
      </x:c>
      <x:c r="E2814" s="1" t="n">
        <x:v>19</x:v>
      </x:c>
      <x:c r="F2814" s="1" t="n">
        <x:v>0</x:v>
      </x:c>
      <x:c r="G2814" s="1" t="n">
        <x:v>25</x:v>
      </x:c>
      <x:c r="H2814" s="1" t="n">
        <x:v>0</x:v>
      </x:c>
      <x:c r="I2814" s="1" t="n">
        <x:v>0</x:v>
      </x:c>
      <x:c r="J2814" s="1" t="n">
        <x:v>0.99</x:v>
      </x:c>
      <x:c r="K2814" s="1" t="n">
        <x:v>0</x:v>
      </x:c>
      <x:c r="L2814" s="1" t="n">
        <x:v>98.3</x:v>
      </x:c>
      <x:c r="M2814" s="1" t="n">
        <x:v>2.3</x:v>
      </x:c>
      <x:c r="N2814" s="1" t="n">
        <x:v>24.5</x:v>
      </x:c>
      <x:c r="O2814" s="1" t="n">
        <x:f aca="0">24*MAX(0,EOMONTH(B2814,0)-MAX(B2814,INDEX(Device_Inventory!$K$2:$K$1201,MATCH(A2814,Device_Inventory!$A$2:$A$1201,0)))+1)</x:f>
        <x:v>720</x:v>
      </x:c>
      <x:c r="P2814" s="11" t="b">
        <x:f aca="0">INDEX(Device_Inventory!$K$2:$K$1201,MATCH(A2814,Device_Inventory!$A$2:$A$1201,0))&gt;B2814</x:f>
        <x:v>0</x:v>
      </x:c>
      <x:c r="Q2814" s="1" t="str">
        <x:f aca="0">IF(D2814&gt;O2814,"Fail: operating hours exceed in-service hours",IF(D2814+M2814&gt;O2814,"Fail: operating + unavailable hours exceed in-service hours",IF(P2814,"Partial month: within in-service hours","OK")))</x:f>
        <x:v>OK</x:v>
      </x:c>
    </x:row>
    <x:row r="2815" ht="15" hidden="0" customHeight="1">
      <x:c r="A2815" s="1" t="s">
        <x:v>3186</x:v>
      </x:c>
      <x:c r="B2815" s="14" t="n">
        <x:v>46204</x:v>
      </x:c>
      <x:c r="C2815" s="1" t="n">
        <x:v>93.4</x:v>
      </x:c>
      <x:c r="D2815" s="1" t="n">
        <x:v>589</x:v>
      </x:c>
      <x:c r="E2815" s="1" t="n">
        <x:v>25</x:v>
      </x:c>
      <x:c r="F2815" s="1" t="n">
        <x:v>1</x:v>
      </x:c>
      <x:c r="G2815" s="1" t="n">
        <x:v>48</x:v>
      </x:c>
      <x:c r="H2815" s="1" t="n">
        <x:v>0</x:v>
      </x:c>
      <x:c r="I2815" s="1" t="n">
        <x:v>3</x:v>
      </x:c>
      <x:c r="J2815" s="1" t="n">
        <x:v>0.27</x:v>
      </x:c>
      <x:c r="K2815" s="1" t="n">
        <x:v>2</x:v>
      </x:c>
      <x:c r="L2815" s="1" t="n">
        <x:v>91.1</x:v>
      </x:c>
      <x:c r="M2815" s="1" t="n">
        <x:v>2.8</x:v>
      </x:c>
      <x:c r="N2815" s="1" t="n">
        <x:v>14.5</x:v>
      </x:c>
      <x:c r="O2815" s="1" t="n">
        <x:f aca="0">24*MAX(0,EOMONTH(B2815,0)-MAX(B2815,INDEX(Device_Inventory!$K$2:$K$1201,MATCH(A2815,Device_Inventory!$A$2:$A$1201,0)))+1)</x:f>
        <x:v>744</x:v>
      </x:c>
      <x:c r="P2815" s="11" t="b">
        <x:f aca="0">INDEX(Device_Inventory!$K$2:$K$1201,MATCH(A2815,Device_Inventory!$A$2:$A$1201,0))&gt;B2815</x:f>
        <x:v>0</x:v>
      </x:c>
      <x:c r="Q2815" s="1" t="str">
        <x:f aca="0">IF(D2815&gt;O2815,"Fail: operating hours exceed in-service hours",IF(D2815+M2815&gt;O2815,"Fail: operating + unavailable hours exceed in-service hours",IF(P2815,"Partial month: within in-service hours","OK")))</x:f>
        <x:v>OK</x:v>
      </x:c>
    </x:row>
    <x:row r="2816" ht="15" hidden="0" customHeight="1">
      <x:c r="A2816" s="1" t="s">
        <x:v>3189</x:v>
      </x:c>
      <x:c r="B2816" s="14" t="n">
        <x:v>46054</x:v>
      </x:c>
      <x:c r="C2816" s="1" t="n">
        <x:v>65.7</x:v>
      </x:c>
      <x:c r="D2816" s="1" t="n">
        <x:v>434.5</x:v>
      </x:c>
      <x:c r="E2816" s="1" t="n">
        <x:v>10</x:v>
      </x:c>
      <x:c r="F2816" s="1" t="n">
        <x:v>0</x:v>
      </x:c>
      <x:c r="G2816" s="1" t="n">
        <x:v>41</x:v>
      </x:c>
      <x:c r="H2816" s="1" t="n">
        <x:v>0</x:v>
      </x:c>
      <x:c r="I2816" s="1" t="n">
        <x:v>3</x:v>
      </x:c>
      <x:c r="J2816" s="1" t="n">
        <x:v>0.36</x:v>
      </x:c>
      <x:c r="K2816" s="1" t="n">
        <x:v>0</x:v>
      </x:c>
      <x:c r="L2816" s="1" t="n">
        <x:v>97</x:v>
      </x:c>
      <x:c r="M2816" s="1" t="n">
        <x:v>9.2</x:v>
      </x:c>
      <x:c r="N2816" s="1" t="n">
        <x:v>11</x:v>
      </x:c>
      <x:c r="O2816" s="1" t="n">
        <x:f aca="0">24*MAX(0,EOMONTH(B2816,0)-MAX(B2816,INDEX(Device_Inventory!$K$2:$K$1201,MATCH(A2816,Device_Inventory!$A$2:$A$1201,0)))+1)</x:f>
        <x:v>672</x:v>
      </x:c>
      <x:c r="P2816" s="11" t="b">
        <x:f aca="0">INDEX(Device_Inventory!$K$2:$K$1201,MATCH(A2816,Device_Inventory!$A$2:$A$1201,0))&gt;B2816</x:f>
        <x:v>0</x:v>
      </x:c>
      <x:c r="Q2816" s="1" t="str">
        <x:f aca="0">IF(D2816&gt;O2816,"Fail: operating hours exceed in-service hours",IF(D2816+M2816&gt;O2816,"Fail: operating + unavailable hours exceed in-service hours",IF(P2816,"Partial month: within in-service hours","OK")))</x:f>
        <x:v>OK</x:v>
      </x:c>
    </x:row>
    <x:row r="2817" ht="15" hidden="0" customHeight="1">
      <x:c r="A2817" s="1" t="s">
        <x:v>3189</x:v>
      </x:c>
      <x:c r="B2817" s="14" t="n">
        <x:v>46082</x:v>
      </x:c>
      <x:c r="C2817" s="1" t="n">
        <x:v>84.5</x:v>
      </x:c>
      <x:c r="D2817" s="1" t="n">
        <x:v>471.5</x:v>
      </x:c>
      <x:c r="E2817" s="1" t="n">
        <x:v>17</x:v>
      </x:c>
      <x:c r="F2817" s="1" t="n">
        <x:v>0</x:v>
      </x:c>
      <x:c r="G2817" s="1" t="n">
        <x:v>52</x:v>
      </x:c>
      <x:c r="H2817" s="1" t="n">
        <x:v>0</x:v>
      </x:c>
      <x:c r="I2817" s="1" t="n">
        <x:v>1</x:v>
      </x:c>
      <x:c r="J2817" s="1" t="n">
        <x:v>1.16</x:v>
      </x:c>
      <x:c r="K2817" s="1" t="n">
        <x:v>0</x:v>
      </x:c>
      <x:c r="L2817" s="1" t="n">
        <x:v>90.4</x:v>
      </x:c>
      <x:c r="M2817" s="1" t="n">
        <x:v>5.8</x:v>
      </x:c>
      <x:c r="N2817" s="1" t="n">
        <x:v>14</x:v>
      </x:c>
      <x:c r="O2817" s="1" t="n">
        <x:f aca="0">24*MAX(0,EOMONTH(B2817,0)-MAX(B2817,INDEX(Device_Inventory!$K$2:$K$1201,MATCH(A2817,Device_Inventory!$A$2:$A$1201,0)))+1)</x:f>
        <x:v>744</x:v>
      </x:c>
      <x:c r="P2817" s="11" t="b">
        <x:f aca="0">INDEX(Device_Inventory!$K$2:$K$1201,MATCH(A2817,Device_Inventory!$A$2:$A$1201,0))&gt;B2817</x:f>
        <x:v>0</x:v>
      </x:c>
      <x:c r="Q2817" s="1" t="str">
        <x:f aca="0">IF(D2817&gt;O2817,"Fail: operating hours exceed in-service hours",IF(D2817+M2817&gt;O2817,"Fail: operating + unavailable hours exceed in-service hours",IF(P2817,"Partial month: within in-service hours","OK")))</x:f>
        <x:v>OK</x:v>
      </x:c>
    </x:row>
    <x:row r="2818" ht="15" hidden="0" customHeight="1">
      <x:c r="A2818" s="1" t="s">
        <x:v>3189</x:v>
      </x:c>
      <x:c r="B2818" s="14" t="n">
        <x:v>46113</x:v>
      </x:c>
      <x:c r="C2818" s="1" t="n">
        <x:v>80.6</x:v>
      </x:c>
      <x:c r="D2818" s="1" t="n">
        <x:v>512.6</x:v>
      </x:c>
      <x:c r="E2818" s="1" t="n">
        <x:v>23</x:v>
      </x:c>
      <x:c r="F2818" s="1" t="n">
        <x:v>4</x:v>
      </x:c>
      <x:c r="G2818" s="1" t="n">
        <x:v>29</x:v>
      </x:c>
      <x:c r="H2818" s="1" t="n">
        <x:v>0</x:v>
      </x:c>
      <x:c r="I2818" s="1" t="n">
        <x:v>2</x:v>
      </x:c>
      <x:c r="J2818" s="1" t="n">
        <x:v>1.54</x:v>
      </x:c>
      <x:c r="K2818" s="1" t="n">
        <x:v>1</x:v>
      </x:c>
      <x:c r="L2818" s="1" t="n">
        <x:v>93</x:v>
      </x:c>
      <x:c r="M2818" s="1" t="n">
        <x:v>11.3</x:v>
      </x:c>
      <x:c r="N2818" s="1" t="n">
        <x:v>11.2</x:v>
      </x:c>
      <x:c r="O2818" s="1" t="n">
        <x:f aca="0">24*MAX(0,EOMONTH(B2818,0)-MAX(B2818,INDEX(Device_Inventory!$K$2:$K$1201,MATCH(A2818,Device_Inventory!$A$2:$A$1201,0)))+1)</x:f>
        <x:v>720</x:v>
      </x:c>
      <x:c r="P2818" s="11" t="b">
        <x:f aca="0">INDEX(Device_Inventory!$K$2:$K$1201,MATCH(A2818,Device_Inventory!$A$2:$A$1201,0))&gt;B2818</x:f>
        <x:v>0</x:v>
      </x:c>
      <x:c r="Q2818" s="1" t="str">
        <x:f aca="0">IF(D2818&gt;O2818,"Fail: operating hours exceed in-service hours",IF(D2818+M2818&gt;O2818,"Fail: operating + unavailable hours exceed in-service hours",IF(P2818,"Partial month: within in-service hours","OK")))</x:f>
        <x:v>OK</x:v>
      </x:c>
    </x:row>
    <x:row r="2819" ht="15" hidden="0" customHeight="1">
      <x:c r="A2819" s="1" t="s">
        <x:v>3189</x:v>
      </x:c>
      <x:c r="B2819" s="14" t="n">
        <x:v>46143</x:v>
      </x:c>
      <x:c r="C2819" s="1" t="n">
        <x:v>84.2</x:v>
      </x:c>
      <x:c r="D2819" s="1" t="n">
        <x:v>472.2</x:v>
      </x:c>
      <x:c r="E2819" s="1" t="n">
        <x:v>29</x:v>
      </x:c>
      <x:c r="F2819" s="1" t="n">
        <x:v>2</x:v>
      </x:c>
      <x:c r="G2819" s="1" t="n">
        <x:v>46</x:v>
      </x:c>
      <x:c r="H2819" s="1" t="n">
        <x:v>0</x:v>
      </x:c>
      <x:c r="I2819" s="1" t="n">
        <x:v>2</x:v>
      </x:c>
      <x:c r="J2819" s="1" t="n">
        <x:v>0.19</x:v>
      </x:c>
      <x:c r="K2819" s="1" t="n">
        <x:v>0</x:v>
      </x:c>
      <x:c r="L2819" s="1" t="n">
        <x:v>93.8</x:v>
      </x:c>
      <x:c r="M2819" s="1" t="n">
        <x:v>0</x:v>
      </x:c>
      <x:c r="N2819" s="1" t="n">
        <x:v>11.2</x:v>
      </x:c>
      <x:c r="O2819" s="1" t="n">
        <x:f aca="0">24*MAX(0,EOMONTH(B2819,0)-MAX(B2819,INDEX(Device_Inventory!$K$2:$K$1201,MATCH(A2819,Device_Inventory!$A$2:$A$1201,0)))+1)</x:f>
        <x:v>744</x:v>
      </x:c>
      <x:c r="P2819" s="11" t="b">
        <x:f aca="0">INDEX(Device_Inventory!$K$2:$K$1201,MATCH(A2819,Device_Inventory!$A$2:$A$1201,0))&gt;B2819</x:f>
        <x:v>0</x:v>
      </x:c>
      <x:c r="Q2819" s="1" t="str">
        <x:f aca="0">IF(D2819&gt;O2819,"Fail: operating hours exceed in-service hours",IF(D2819+M2819&gt;O2819,"Fail: operating + unavailable hours exceed in-service hours",IF(P2819,"Partial month: within in-service hours","OK")))</x:f>
        <x:v>OK</x:v>
      </x:c>
    </x:row>
    <x:row r="2820" ht="15" hidden="0" customHeight="1">
      <x:c r="A2820" s="1" t="s">
        <x:v>3189</x:v>
      </x:c>
      <x:c r="B2820" s="14" t="n">
        <x:v>46174</x:v>
      </x:c>
      <x:c r="C2820" s="1" t="n">
        <x:v>86.3</x:v>
      </x:c>
      <x:c r="D2820" s="1" t="n">
        <x:v>604</x:v>
      </x:c>
      <x:c r="E2820" s="1" t="n">
        <x:v>18</x:v>
      </x:c>
      <x:c r="F2820" s="1" t="n">
        <x:v>0</x:v>
      </x:c>
      <x:c r="G2820" s="1" t="n">
        <x:v>46</x:v>
      </x:c>
      <x:c r="H2820" s="1" t="n">
        <x:v>0</x:v>
      </x:c>
      <x:c r="I2820" s="1" t="n">
        <x:v>4</x:v>
      </x:c>
      <x:c r="J2820" s="1" t="n">
        <x:v>0.42</x:v>
      </x:c>
      <x:c r="K2820" s="1" t="n">
        <x:v>0</x:v>
      </x:c>
      <x:c r="L2820" s="1" t="n">
        <x:v>97</x:v>
      </x:c>
      <x:c r="M2820" s="1" t="n">
        <x:v>0</x:v>
      </x:c>
      <x:c r="N2820" s="1" t="n">
        <x:v>17.7</x:v>
      </x:c>
      <x:c r="O2820" s="1" t="n">
        <x:f aca="0">24*MAX(0,EOMONTH(B2820,0)-MAX(B2820,INDEX(Device_Inventory!$K$2:$K$1201,MATCH(A2820,Device_Inventory!$A$2:$A$1201,0)))+1)</x:f>
        <x:v>720</x:v>
      </x:c>
      <x:c r="P2820" s="11" t="b">
        <x:f aca="0">INDEX(Device_Inventory!$K$2:$K$1201,MATCH(A2820,Device_Inventory!$A$2:$A$1201,0))&gt;B2820</x:f>
        <x:v>0</x:v>
      </x:c>
      <x:c r="Q2820" s="1" t="str">
        <x:f aca="0">IF(D2820&gt;O2820,"Fail: operating hours exceed in-service hours",IF(D2820+M2820&gt;O2820,"Fail: operating + unavailable hours exceed in-service hours",IF(P2820,"Partial month: within in-service hours","OK")))</x:f>
        <x:v>OK</x:v>
      </x:c>
    </x:row>
    <x:row r="2821" ht="15" hidden="0" customHeight="1">
      <x:c r="A2821" s="1" t="s">
        <x:v>3189</x:v>
      </x:c>
      <x:c r="B2821" s="14" t="n">
        <x:v>46204</x:v>
      </x:c>
      <x:c r="C2821" s="1" t="n">
        <x:v>62.2</x:v>
      </x:c>
      <x:c r="D2821" s="1" t="n">
        <x:v>362.9</x:v>
      </x:c>
      <x:c r="E2821" s="1" t="n">
        <x:v>20</x:v>
      </x:c>
      <x:c r="F2821" s="1" t="n">
        <x:v>0</x:v>
      </x:c>
      <x:c r="G2821" s="1" t="n">
        <x:v>27</x:v>
      </x:c>
      <x:c r="H2821" s="1" t="n">
        <x:v>0</x:v>
      </x:c>
      <x:c r="I2821" s="1" t="n">
        <x:v>4</x:v>
      </x:c>
      <x:c r="J2821" s="1" t="n">
        <x:v>0.42</x:v>
      </x:c>
      <x:c r="K2821" s="1" t="n">
        <x:v>1</x:v>
      </x:c>
      <x:c r="L2821" s="1" t="n">
        <x:v>93</x:v>
      </x:c>
      <x:c r="M2821" s="1" t="n">
        <x:v>2.8</x:v>
      </x:c>
      <x:c r="N2821" s="1" t="n">
        <x:v>11.5</x:v>
      </x:c>
      <x:c r="O2821" s="1" t="n">
        <x:f aca="0">24*MAX(0,EOMONTH(B2821,0)-MAX(B2821,INDEX(Device_Inventory!$K$2:$K$1201,MATCH(A2821,Device_Inventory!$A$2:$A$1201,0)))+1)</x:f>
        <x:v>744</x:v>
      </x:c>
      <x:c r="P2821" s="11" t="b">
        <x:f aca="0">INDEX(Device_Inventory!$K$2:$K$1201,MATCH(A2821,Device_Inventory!$A$2:$A$1201,0))&gt;B2821</x:f>
        <x:v>0</x:v>
      </x:c>
      <x:c r="Q2821" s="1" t="str">
        <x:f aca="0">IF(D2821&gt;O2821,"Fail: operating hours exceed in-service hours",IF(D2821+M2821&gt;O2821,"Fail: operating + unavailable hours exceed in-service hours",IF(P2821,"Partial month: within in-service hours","OK")))</x:f>
        <x:v>OK</x:v>
      </x:c>
    </x:row>
    <x:row r="2822" ht="15" hidden="0" customHeight="1">
      <x:c r="A2822" s="1" t="s">
        <x:v>1150</x:v>
      </x:c>
      <x:c r="B2822" s="14" t="n">
        <x:v>46054</x:v>
      </x:c>
      <x:c r="C2822" s="1" t="n">
        <x:v>46.5</x:v>
      </x:c>
      <x:c r="D2822" s="1" t="n">
        <x:v>280.5</x:v>
      </x:c>
      <x:c r="E2822" s="1" t="n">
        <x:v>8</x:v>
      </x:c>
      <x:c r="F2822" s="1" t="n">
        <x:v>3</x:v>
      </x:c>
      <x:c r="G2822" s="1" t="n">
        <x:v>33</x:v>
      </x:c>
      <x:c r="H2822" s="1" t="n">
        <x:v>0</x:v>
      </x:c>
      <x:c r="I2822" s="1" t="n">
        <x:v>2</x:v>
      </x:c>
      <x:c r="J2822" s="1" t="n">
        <x:v>0.54</x:v>
      </x:c>
      <x:c r="K2822" s="1" t="n">
        <x:v>0</x:v>
      </x:c>
      <x:c r="L2822" s="1" t="n">
        <x:v>99.2</x:v>
      </x:c>
      <x:c r="M2822" s="1" t="n">
        <x:v>1.8</x:v>
      </x:c>
      <x:c r="N2822" s="1" t="n">
        <x:v>7</x:v>
      </x:c>
      <x:c r="O2822" s="1" t="n">
        <x:f aca="0">24*MAX(0,EOMONTH(B2822,0)-MAX(B2822,INDEX(Device_Inventory!$K$2:$K$1201,MATCH(A2822,Device_Inventory!$A$2:$A$1201,0)))+1)</x:f>
        <x:v>672</x:v>
      </x:c>
      <x:c r="P2822" s="11" t="b">
        <x:f aca="0">INDEX(Device_Inventory!$K$2:$K$1201,MATCH(A2822,Device_Inventory!$A$2:$A$1201,0))&gt;B2822</x:f>
        <x:v>0</x:v>
      </x:c>
      <x:c r="Q2822" s="1" t="str">
        <x:f aca="0">IF(D2822&gt;O2822,"Fail: operating hours exceed in-service hours",IF(D2822+M2822&gt;O2822,"Fail: operating + unavailable hours exceed in-service hours",IF(P2822,"Partial month: within in-service hours","OK")))</x:f>
        <x:v>OK</x:v>
      </x:c>
    </x:row>
    <x:row r="2823" ht="15" hidden="0" customHeight="1">
      <x:c r="A2823" s="1" t="s">
        <x:v>1150</x:v>
      </x:c>
      <x:c r="B2823" s="14" t="n">
        <x:v>46082</x:v>
      </x:c>
      <x:c r="C2823" s="1" t="n">
        <x:v>35.6</x:v>
      </x:c>
      <x:c r="D2823" s="1" t="n">
        <x:v>251.5</x:v>
      </x:c>
      <x:c r="E2823" s="1" t="n">
        <x:v>3</x:v>
      </x:c>
      <x:c r="F2823" s="1" t="n">
        <x:v>2</x:v>
      </x:c>
      <x:c r="G2823" s="1" t="n">
        <x:v>33</x:v>
      </x:c>
      <x:c r="H2823" s="1" t="n">
        <x:v>0</x:v>
      </x:c>
      <x:c r="I2823" s="1" t="n">
        <x:v>1</x:v>
      </x:c>
      <x:c r="J2823" s="1" t="n">
        <x:v>0</x:v>
      </x:c>
      <x:c r="K2823" s="1" t="n">
        <x:v>0</x:v>
      </x:c>
      <x:c r="L2823" s="1" t="n">
        <x:v>94.7</x:v>
      </x:c>
      <x:c r="M2823" s="1" t="n">
        <x:v>0</x:v>
      </x:c>
      <x:c r="N2823" s="1" t="n">
        <x:v>9.6</x:v>
      </x:c>
      <x:c r="O2823" s="1" t="n">
        <x:f aca="0">24*MAX(0,EOMONTH(B2823,0)-MAX(B2823,INDEX(Device_Inventory!$K$2:$K$1201,MATCH(A2823,Device_Inventory!$A$2:$A$1201,0)))+1)</x:f>
        <x:v>744</x:v>
      </x:c>
      <x:c r="P2823" s="11" t="b">
        <x:f aca="0">INDEX(Device_Inventory!$K$2:$K$1201,MATCH(A2823,Device_Inventory!$A$2:$A$1201,0))&gt;B2823</x:f>
        <x:v>0</x:v>
      </x:c>
      <x:c r="Q2823" s="1" t="str">
        <x:f aca="0">IF(D2823&gt;O2823,"Fail: operating hours exceed in-service hours",IF(D2823+M2823&gt;O2823,"Fail: operating + unavailable hours exceed in-service hours",IF(P2823,"Partial month: within in-service hours","OK")))</x:f>
        <x:v>OK</x:v>
      </x:c>
    </x:row>
    <x:row r="2824" ht="15" hidden="0" customHeight="1">
      <x:c r="A2824" s="1" t="s">
        <x:v>1150</x:v>
      </x:c>
      <x:c r="B2824" s="14" t="n">
        <x:v>46113</x:v>
      </x:c>
      <x:c r="C2824" s="1" t="n">
        <x:v>44.4</x:v>
      </x:c>
      <x:c r="D2824" s="1" t="n">
        <x:v>261.9</x:v>
      </x:c>
      <x:c r="E2824" s="1" t="n">
        <x:v>18</x:v>
      </x:c>
      <x:c r="F2824" s="1" t="n">
        <x:v>0</x:v>
      </x:c>
      <x:c r="G2824" s="1" t="n">
        <x:v>45</x:v>
      </x:c>
      <x:c r="H2824" s="1" t="n">
        <x:v>1</x:v>
      </x:c>
      <x:c r="I2824" s="1" t="n">
        <x:v>0</x:v>
      </x:c>
      <x:c r="J2824" s="1" t="n">
        <x:v>0.41</x:v>
      </x:c>
      <x:c r="K2824" s="1" t="n">
        <x:v>1</x:v>
      </x:c>
      <x:c r="L2824" s="1" t="n">
        <x:v>96.6</x:v>
      </x:c>
      <x:c r="M2824" s="1" t="n">
        <x:v>6.2</x:v>
      </x:c>
      <x:c r="N2824" s="1" t="n">
        <x:v>10</x:v>
      </x:c>
      <x:c r="O2824" s="1" t="n">
        <x:f aca="0">24*MAX(0,EOMONTH(B2824,0)-MAX(B2824,INDEX(Device_Inventory!$K$2:$K$1201,MATCH(A2824,Device_Inventory!$A$2:$A$1201,0)))+1)</x:f>
        <x:v>720</x:v>
      </x:c>
      <x:c r="P2824" s="11" t="b">
        <x:f aca="0">INDEX(Device_Inventory!$K$2:$K$1201,MATCH(A2824,Device_Inventory!$A$2:$A$1201,0))&gt;B2824</x:f>
        <x:v>0</x:v>
      </x:c>
      <x:c r="Q2824" s="1" t="str">
        <x:f aca="0">IF(D2824&gt;O2824,"Fail: operating hours exceed in-service hours",IF(D2824+M2824&gt;O2824,"Fail: operating + unavailable hours exceed in-service hours",IF(P2824,"Partial month: within in-service hours","OK")))</x:f>
        <x:v>OK</x:v>
      </x:c>
    </x:row>
    <x:row r="2825" ht="15" hidden="0" customHeight="1">
      <x:c r="A2825" s="1" t="s">
        <x:v>1150</x:v>
      </x:c>
      <x:c r="B2825" s="14" t="n">
        <x:v>46143</x:v>
      </x:c>
      <x:c r="C2825" s="1" t="n">
        <x:v>47.5</x:v>
      </x:c>
      <x:c r="D2825" s="1" t="n">
        <x:v>270.9</x:v>
      </x:c>
      <x:c r="E2825" s="1" t="n">
        <x:v>19</x:v>
      </x:c>
      <x:c r="F2825" s="1" t="n">
        <x:v>0</x:v>
      </x:c>
      <x:c r="G2825" s="1" t="n">
        <x:v>27</x:v>
      </x:c>
      <x:c r="H2825" s="1" t="n">
        <x:v>0</x:v>
      </x:c>
      <x:c r="I2825" s="1" t="n">
        <x:v>1</x:v>
      </x:c>
      <x:c r="J2825" s="1" t="n">
        <x:v>0.17</x:v>
      </x:c>
      <x:c r="K2825" s="1" t="n">
        <x:v>2</x:v>
      </x:c>
      <x:c r="L2825" s="1" t="n">
        <x:v>100</x:v>
      </x:c>
      <x:c r="M2825" s="1" t="n">
        <x:v>0.2</x:v>
      </x:c>
      <x:c r="N2825" s="1" t="n">
        <x:v>12.2</x:v>
      </x:c>
      <x:c r="O2825" s="1" t="n">
        <x:f aca="0">24*MAX(0,EOMONTH(B2825,0)-MAX(B2825,INDEX(Device_Inventory!$K$2:$K$1201,MATCH(A2825,Device_Inventory!$A$2:$A$1201,0)))+1)</x:f>
        <x:v>744</x:v>
      </x:c>
      <x:c r="P2825" s="11" t="b">
        <x:f aca="0">INDEX(Device_Inventory!$K$2:$K$1201,MATCH(A2825,Device_Inventory!$A$2:$A$1201,0))&gt;B2825</x:f>
        <x:v>0</x:v>
      </x:c>
      <x:c r="Q2825" s="1" t="str">
        <x:f aca="0">IF(D2825&gt;O2825,"Fail: operating hours exceed in-service hours",IF(D2825+M2825&gt;O2825,"Fail: operating + unavailable hours exceed in-service hours",IF(P2825,"Partial month: within in-service hours","OK")))</x:f>
        <x:v>OK</x:v>
      </x:c>
    </x:row>
    <x:row r="2826" ht="15" hidden="0" customHeight="1">
      <x:c r="A2826" s="1" t="s">
        <x:v>1150</x:v>
      </x:c>
      <x:c r="B2826" s="14" t="n">
        <x:v>46174</x:v>
      </x:c>
      <x:c r="C2826" s="1" t="n">
        <x:v>31.8</x:v>
      </x:c>
      <x:c r="D2826" s="1" t="n">
        <x:v>190.2</x:v>
      </x:c>
      <x:c r="E2826" s="1" t="n">
        <x:v>9</x:v>
      </x:c>
      <x:c r="F2826" s="1" t="n">
        <x:v>3</x:v>
      </x:c>
      <x:c r="G2826" s="1" t="n">
        <x:v>10</x:v>
      </x:c>
      <x:c r="H2826" s="1" t="n">
        <x:v>0</x:v>
      </x:c>
      <x:c r="I2826" s="1" t="n">
        <x:v>2</x:v>
      </x:c>
      <x:c r="J2826" s="1" t="n">
        <x:v>0.66</x:v>
      </x:c>
      <x:c r="K2826" s="1" t="n">
        <x:v>2</x:v>
      </x:c>
      <x:c r="L2826" s="1" t="n">
        <x:v>95.6</x:v>
      </x:c>
      <x:c r="M2826" s="1" t="n">
        <x:v>7.1</x:v>
      </x:c>
      <x:c r="N2826" s="1" t="n">
        <x:v>9.1</x:v>
      </x:c>
      <x:c r="O2826" s="1" t="n">
        <x:f aca="0">24*MAX(0,EOMONTH(B2826,0)-MAX(B2826,INDEX(Device_Inventory!$K$2:$K$1201,MATCH(A2826,Device_Inventory!$A$2:$A$1201,0)))+1)</x:f>
        <x:v>720</x:v>
      </x:c>
      <x:c r="P2826" s="11" t="b">
        <x:f aca="0">INDEX(Device_Inventory!$K$2:$K$1201,MATCH(A2826,Device_Inventory!$A$2:$A$1201,0))&gt;B2826</x:f>
        <x:v>0</x:v>
      </x:c>
      <x:c r="Q2826" s="1" t="str">
        <x:f aca="0">IF(D2826&gt;O2826,"Fail: operating hours exceed in-service hours",IF(D2826+M2826&gt;O2826,"Fail: operating + unavailable hours exceed in-service hours",IF(P2826,"Partial month: within in-service hours","OK")))</x:f>
        <x:v>OK</x:v>
      </x:c>
    </x:row>
    <x:row r="2827" ht="15" hidden="0" customHeight="1">
      <x:c r="A2827" s="1" t="s">
        <x:v>1150</x:v>
      </x:c>
      <x:c r="B2827" s="14" t="n">
        <x:v>46204</x:v>
      </x:c>
      <x:c r="C2827" s="1" t="n">
        <x:v>33.7</x:v>
      </x:c>
      <x:c r="D2827" s="1" t="n">
        <x:v>205.9</x:v>
      </x:c>
      <x:c r="E2827" s="1" t="n">
        <x:v>8</x:v>
      </x:c>
      <x:c r="F2827" s="1" t="n">
        <x:v>1</x:v>
      </x:c>
      <x:c r="G2827" s="1" t="n">
        <x:v>38</x:v>
      </x:c>
      <x:c r="H2827" s="1" t="n">
        <x:v>0</x:v>
      </x:c>
      <x:c r="I2827" s="1" t="n">
        <x:v>0</x:v>
      </x:c>
      <x:c r="J2827" s="1" t="n">
        <x:v>0.14</x:v>
      </x:c>
      <x:c r="K2827" s="1" t="n">
        <x:v>1</x:v>
      </x:c>
      <x:c r="L2827" s="1" t="n">
        <x:v>100</x:v>
      </x:c>
      <x:c r="M2827" s="1" t="n">
        <x:v>9.1</x:v>
      </x:c>
      <x:c r="N2827" s="1" t="n">
        <x:v>7.8</x:v>
      </x:c>
      <x:c r="O2827" s="1" t="n">
        <x:f aca="0">24*MAX(0,EOMONTH(B2827,0)-MAX(B2827,INDEX(Device_Inventory!$K$2:$K$1201,MATCH(A2827,Device_Inventory!$A$2:$A$1201,0)))+1)</x:f>
        <x:v>744</x:v>
      </x:c>
      <x:c r="P2827" s="11" t="b">
        <x:f aca="0">INDEX(Device_Inventory!$K$2:$K$1201,MATCH(A2827,Device_Inventory!$A$2:$A$1201,0))&gt;B2827</x:f>
        <x:v>0</x:v>
      </x:c>
      <x:c r="Q2827" s="1" t="str">
        <x:f aca="0">IF(D2827&gt;O2827,"Fail: operating hours exceed in-service hours",IF(D2827+M2827&gt;O2827,"Fail: operating + unavailable hours exceed in-service hours",IF(P2827,"Partial month: within in-service hours","OK")))</x:f>
        <x:v>OK</x:v>
      </x:c>
    </x:row>
    <x:row r="2828" ht="15" hidden="0" customHeight="1">
      <x:c r="A2828" s="1" t="s">
        <x:v>1154</x:v>
      </x:c>
      <x:c r="B2828" s="14" t="n">
        <x:v>46054</x:v>
      </x:c>
      <x:c r="C2828" s="1" t="n">
        <x:v>63.6</x:v>
      </x:c>
      <x:c r="D2828" s="1" t="n">
        <x:v>372.7</x:v>
      </x:c>
      <x:c r="E2828" s="1" t="n">
        <x:v>18</x:v>
      </x:c>
      <x:c r="F2828" s="1" t="n">
        <x:v>0</x:v>
      </x:c>
      <x:c r="G2828" s="1" t="n">
        <x:v>50</x:v>
      </x:c>
      <x:c r="H2828" s="1" t="n">
        <x:v>1</x:v>
      </x:c>
      <x:c r="I2828" s="1" t="n">
        <x:v>2</x:v>
      </x:c>
      <x:c r="J2828" s="1" t="n">
        <x:v>0.35</x:v>
      </x:c>
      <x:c r="K2828" s="1" t="n">
        <x:v>0</x:v>
      </x:c>
      <x:c r="L2828" s="1" t="n">
        <x:v>95.7</x:v>
      </x:c>
      <x:c r="M2828" s="1" t="n">
        <x:v>0</x:v>
      </x:c>
      <x:c r="N2828" s="1" t="n">
        <x:v>10.6</x:v>
      </x:c>
      <x:c r="O2828" s="1" t="n">
        <x:f aca="0">24*MAX(0,EOMONTH(B2828,0)-MAX(B2828,INDEX(Device_Inventory!$K$2:$K$1201,MATCH(A2828,Device_Inventory!$A$2:$A$1201,0)))+1)</x:f>
        <x:v>672</x:v>
      </x:c>
      <x:c r="P2828" s="11" t="b">
        <x:f aca="0">INDEX(Device_Inventory!$K$2:$K$1201,MATCH(A2828,Device_Inventory!$A$2:$A$1201,0))&gt;B2828</x:f>
        <x:v>0</x:v>
      </x:c>
      <x:c r="Q2828" s="1" t="str">
        <x:f aca="0">IF(D2828&gt;O2828,"Fail: operating hours exceed in-service hours",IF(D2828+M2828&gt;O2828,"Fail: operating + unavailable hours exceed in-service hours",IF(P2828,"Partial month: within in-service hours","OK")))</x:f>
        <x:v>OK</x:v>
      </x:c>
    </x:row>
    <x:row r="2829" ht="15" hidden="0" customHeight="1">
      <x:c r="A2829" s="1" t="s">
        <x:v>1154</x:v>
      </x:c>
      <x:c r="B2829" s="14" t="n">
        <x:v>46082</x:v>
      </x:c>
      <x:c r="C2829" s="1" t="n">
        <x:v>67.8</x:v>
      </x:c>
      <x:c r="D2829" s="1" t="n">
        <x:v>464.8</x:v>
      </x:c>
      <x:c r="E2829" s="1" t="n">
        <x:v>11</x:v>
      </x:c>
      <x:c r="F2829" s="1" t="n">
        <x:v>1</x:v>
      </x:c>
      <x:c r="G2829" s="1" t="n">
        <x:v>16</x:v>
      </x:c>
      <x:c r="H2829" s="1" t="n">
        <x:v>1</x:v>
      </x:c>
      <x:c r="I2829" s="1" t="n">
        <x:v>4</x:v>
      </x:c>
      <x:c r="J2829" s="1" t="n">
        <x:v>0.89</x:v>
      </x:c>
      <x:c r="K2829" s="1" t="n">
        <x:v>1</x:v>
      </x:c>
      <x:c r="L2829" s="1" t="n">
        <x:v>95.5</x:v>
      </x:c>
      <x:c r="M2829" s="1" t="n">
        <x:v>4.6</x:v>
      </x:c>
      <x:c r="N2829" s="1" t="n">
        <x:v>14.2</x:v>
      </x:c>
      <x:c r="O2829" s="1" t="n">
        <x:f aca="0">24*MAX(0,EOMONTH(B2829,0)-MAX(B2829,INDEX(Device_Inventory!$K$2:$K$1201,MATCH(A2829,Device_Inventory!$A$2:$A$1201,0)))+1)</x:f>
        <x:v>744</x:v>
      </x:c>
      <x:c r="P2829" s="11" t="b">
        <x:f aca="0">INDEX(Device_Inventory!$K$2:$K$1201,MATCH(A2829,Device_Inventory!$A$2:$A$1201,0))&gt;B2829</x:f>
        <x:v>0</x:v>
      </x:c>
      <x:c r="Q2829" s="1" t="str">
        <x:f aca="0">IF(D2829&gt;O2829,"Fail: operating hours exceed in-service hours",IF(D2829+M2829&gt;O2829,"Fail: operating + unavailable hours exceed in-service hours",IF(P2829,"Partial month: within in-service hours","OK")))</x:f>
        <x:v>OK</x:v>
      </x:c>
    </x:row>
    <x:row r="2830" ht="15" hidden="0" customHeight="1">
      <x:c r="A2830" s="1" t="s">
        <x:v>1154</x:v>
      </x:c>
      <x:c r="B2830" s="14" t="n">
        <x:v>46113</x:v>
      </x:c>
      <x:c r="C2830" s="1" t="n">
        <x:v>60.1</x:v>
      </x:c>
      <x:c r="D2830" s="1" t="n">
        <x:v>406.9</x:v>
      </x:c>
      <x:c r="E2830" s="1" t="n">
        <x:v>25</x:v>
      </x:c>
      <x:c r="F2830" s="1" t="n">
        <x:v>0</x:v>
      </x:c>
      <x:c r="G2830" s="1" t="n">
        <x:v>40</x:v>
      </x:c>
      <x:c r="H2830" s="1" t="n">
        <x:v>0</x:v>
      </x:c>
      <x:c r="I2830" s="1" t="n">
        <x:v>1</x:v>
      </x:c>
      <x:c r="J2830" s="1" t="n">
        <x:v>0.12</x:v>
      </x:c>
      <x:c r="K2830" s="1" t="n">
        <x:v>0</x:v>
      </x:c>
      <x:c r="L2830" s="1" t="n">
        <x:v>95.8</x:v>
      </x:c>
      <x:c r="M2830" s="1" t="n">
        <x:v>3.3</x:v>
      </x:c>
      <x:c r="N2830" s="1" t="n">
        <x:v>14.8</x:v>
      </x:c>
      <x:c r="O2830" s="1" t="n">
        <x:f aca="0">24*MAX(0,EOMONTH(B2830,0)-MAX(B2830,INDEX(Device_Inventory!$K$2:$K$1201,MATCH(A2830,Device_Inventory!$A$2:$A$1201,0)))+1)</x:f>
        <x:v>720</x:v>
      </x:c>
      <x:c r="P2830" s="11" t="b">
        <x:f aca="0">INDEX(Device_Inventory!$K$2:$K$1201,MATCH(A2830,Device_Inventory!$A$2:$A$1201,0))&gt;B2830</x:f>
        <x:v>0</x:v>
      </x:c>
      <x:c r="Q2830" s="1" t="str">
        <x:f aca="0">IF(D2830&gt;O2830,"Fail: operating hours exceed in-service hours",IF(D2830+M2830&gt;O2830,"Fail: operating + unavailable hours exceed in-service hours",IF(P2830,"Partial month: within in-service hours","OK")))</x:f>
        <x:v>OK</x:v>
      </x:c>
    </x:row>
    <x:row r="2831" ht="15" hidden="0" customHeight="1">
      <x:c r="A2831" s="1" t="s">
        <x:v>1154</x:v>
      </x:c>
      <x:c r="B2831" s="14" t="n">
        <x:v>46143</x:v>
      </x:c>
      <x:c r="C2831" s="1" t="n">
        <x:v>70.8</x:v>
      </x:c>
      <x:c r="D2831" s="1" t="n">
        <x:v>472.2</x:v>
      </x:c>
      <x:c r="E2831" s="1" t="n">
        <x:v>14</x:v>
      </x:c>
      <x:c r="F2831" s="1" t="n">
        <x:v>2</x:v>
      </x:c>
      <x:c r="G2831" s="1" t="n">
        <x:v>32</x:v>
      </x:c>
      <x:c r="H2831" s="1" t="n">
        <x:v>0</x:v>
      </x:c>
      <x:c r="I2831" s="1" t="n">
        <x:v>3</x:v>
      </x:c>
      <x:c r="J2831" s="1" t="n">
        <x:v>0</x:v>
      </x:c>
      <x:c r="K2831" s="1" t="n">
        <x:v>0</x:v>
      </x:c>
      <x:c r="L2831" s="1" t="n">
        <x:v>95.8</x:v>
      </x:c>
      <x:c r="M2831" s="1" t="n">
        <x:v>5.7</x:v>
      </x:c>
      <x:c r="N2831" s="1" t="n">
        <x:v>21.6</x:v>
      </x:c>
      <x:c r="O2831" s="1" t="n">
        <x:f aca="0">24*MAX(0,EOMONTH(B2831,0)-MAX(B2831,INDEX(Device_Inventory!$K$2:$K$1201,MATCH(A2831,Device_Inventory!$A$2:$A$1201,0)))+1)</x:f>
        <x:v>744</x:v>
      </x:c>
      <x:c r="P2831" s="11" t="b">
        <x:f aca="0">INDEX(Device_Inventory!$K$2:$K$1201,MATCH(A2831,Device_Inventory!$A$2:$A$1201,0))&gt;B2831</x:f>
        <x:v>0</x:v>
      </x:c>
      <x:c r="Q2831" s="1" t="str">
        <x:f aca="0">IF(D2831&gt;O2831,"Fail: operating hours exceed in-service hours",IF(D2831+M2831&gt;O2831,"Fail: operating + unavailable hours exceed in-service hours",IF(P2831,"Partial month: within in-service hours","OK")))</x:f>
        <x:v>OK</x:v>
      </x:c>
    </x:row>
    <x:row r="2832" ht="15" hidden="0" customHeight="1">
      <x:c r="A2832" s="1" t="s">
        <x:v>1154</x:v>
      </x:c>
      <x:c r="B2832" s="14" t="n">
        <x:v>46174</x:v>
      </x:c>
      <x:c r="C2832" s="1" t="n">
        <x:v>65</x:v>
      </x:c>
      <x:c r="D2832" s="1" t="n">
        <x:v>447.9</x:v>
      </x:c>
      <x:c r="E2832" s="1" t="n">
        <x:v>18</x:v>
      </x:c>
      <x:c r="F2832" s="1" t="n">
        <x:v>2</x:v>
      </x:c>
      <x:c r="G2832" s="1" t="n">
        <x:v>28</x:v>
      </x:c>
      <x:c r="H2832" s="1" t="n">
        <x:v>0</x:v>
      </x:c>
      <x:c r="I2832" s="1" t="n">
        <x:v>5</x:v>
      </x:c>
      <x:c r="J2832" s="1" t="n">
        <x:v>0</x:v>
      </x:c>
      <x:c r="K2832" s="1" t="n">
        <x:v>1</x:v>
      </x:c>
      <x:c r="L2832" s="1" t="n">
        <x:v>95.5</x:v>
      </x:c>
      <x:c r="M2832" s="1" t="n">
        <x:v>6</x:v>
      </x:c>
      <x:c r="N2832" s="1" t="n">
        <x:v>7.4</x:v>
      </x:c>
      <x:c r="O2832" s="1" t="n">
        <x:f aca="0">24*MAX(0,EOMONTH(B2832,0)-MAX(B2832,INDEX(Device_Inventory!$K$2:$K$1201,MATCH(A2832,Device_Inventory!$A$2:$A$1201,0)))+1)</x:f>
        <x:v>720</x:v>
      </x:c>
      <x:c r="P2832" s="11" t="b">
        <x:f aca="0">INDEX(Device_Inventory!$K$2:$K$1201,MATCH(A2832,Device_Inventory!$A$2:$A$1201,0))&gt;B2832</x:f>
        <x:v>0</x:v>
      </x:c>
      <x:c r="Q2832" s="1" t="str">
        <x:f aca="0">IF(D2832&gt;O2832,"Fail: operating hours exceed in-service hours",IF(D2832+M2832&gt;O2832,"Fail: operating + unavailable hours exceed in-service hours",IF(P2832,"Partial month: within in-service hours","OK")))</x:f>
        <x:v>OK</x:v>
      </x:c>
    </x:row>
    <x:row r="2833" ht="15" hidden="0" customHeight="1">
      <x:c r="A2833" s="1" t="s">
        <x:v>1154</x:v>
      </x:c>
      <x:c r="B2833" s="14" t="n">
        <x:v>46204</x:v>
      </x:c>
      <x:c r="C2833" s="1" t="n">
        <x:v>66.5</x:v>
      </x:c>
      <x:c r="D2833" s="1" t="n">
        <x:v>407.3</x:v>
      </x:c>
      <x:c r="E2833" s="1" t="n">
        <x:v>24</x:v>
      </x:c>
      <x:c r="F2833" s="1" t="n">
        <x:v>0</x:v>
      </x:c>
      <x:c r="G2833" s="1" t="n">
        <x:v>35</x:v>
      </x:c>
      <x:c r="H2833" s="1" t="n">
        <x:v>1</x:v>
      </x:c>
      <x:c r="I2833" s="1" t="n">
        <x:v>2</x:v>
      </x:c>
      <x:c r="J2833" s="1" t="n">
        <x:v>1.11</x:v>
      </x:c>
      <x:c r="K2833" s="1" t="n">
        <x:v>1</x:v>
      </x:c>
      <x:c r="L2833" s="1" t="n">
        <x:v>95.1</x:v>
      </x:c>
      <x:c r="M2833" s="1" t="n">
        <x:v>0.6</x:v>
      </x:c>
      <x:c r="N2833" s="1" t="n">
        <x:v>20.2</x:v>
      </x:c>
      <x:c r="O2833" s="1" t="n">
        <x:f aca="0">24*MAX(0,EOMONTH(B2833,0)-MAX(B2833,INDEX(Device_Inventory!$K$2:$K$1201,MATCH(A2833,Device_Inventory!$A$2:$A$1201,0)))+1)</x:f>
        <x:v>744</x:v>
      </x:c>
      <x:c r="P2833" s="11" t="b">
        <x:f aca="0">INDEX(Device_Inventory!$K$2:$K$1201,MATCH(A2833,Device_Inventory!$A$2:$A$1201,0))&gt;B2833</x:f>
        <x:v>0</x:v>
      </x:c>
      <x:c r="Q2833" s="1" t="str">
        <x:f aca="0">IF(D2833&gt;O2833,"Fail: operating hours exceed in-service hours",IF(D2833+M2833&gt;O2833,"Fail: operating + unavailable hours exceed in-service hours",IF(P2833,"Partial month: within in-service hours","OK")))</x:f>
        <x:v>OK</x:v>
      </x:c>
    </x:row>
    <x:row r="2834" ht="15" hidden="0" customHeight="1">
      <x:c r="A2834" s="1" t="s">
        <x:v>1155</x:v>
      </x:c>
      <x:c r="B2834" s="14" t="n">
        <x:v>46054</x:v>
      </x:c>
      <x:c r="C2834" s="1" t="n">
        <x:v>40.8</x:v>
      </x:c>
      <x:c r="D2834" s="1" t="n">
        <x:v>284.8</x:v>
      </x:c>
      <x:c r="E2834" s="1" t="n">
        <x:v>21</x:v>
      </x:c>
      <x:c r="F2834" s="1" t="n">
        <x:v>2</x:v>
      </x:c>
      <x:c r="G2834" s="1" t="n">
        <x:v>13</x:v>
      </x:c>
      <x:c r="H2834" s="1" t="n">
        <x:v>0</x:v>
      </x:c>
      <x:c r="I2834" s="1" t="n">
        <x:v>2</x:v>
      </x:c>
      <x:c r="J2834" s="1" t="n">
        <x:v>1.2</x:v>
      </x:c>
      <x:c r="K2834" s="1" t="n">
        <x:v>1</x:v>
      </x:c>
      <x:c r="L2834" s="1" t="n">
        <x:v>95</x:v>
      </x:c>
      <x:c r="M2834" s="1" t="n">
        <x:v>3.6</x:v>
      </x:c>
      <x:c r="N2834" s="1" t="n">
        <x:v>3.6</x:v>
      </x:c>
      <x:c r="O2834" s="1" t="n">
        <x:f aca="0">24*MAX(0,EOMONTH(B2834,0)-MAX(B2834,INDEX(Device_Inventory!$K$2:$K$1201,MATCH(A2834,Device_Inventory!$A$2:$A$1201,0)))+1)</x:f>
        <x:v>672</x:v>
      </x:c>
      <x:c r="P2834" s="11" t="b">
        <x:f aca="0">INDEX(Device_Inventory!$K$2:$K$1201,MATCH(A2834,Device_Inventory!$A$2:$A$1201,0))&gt;B2834</x:f>
        <x:v>0</x:v>
      </x:c>
      <x:c r="Q2834" s="1" t="str">
        <x:f aca="0">IF(D2834&gt;O2834,"Fail: operating hours exceed in-service hours",IF(D2834+M2834&gt;O2834,"Fail: operating + unavailable hours exceed in-service hours",IF(P2834,"Partial month: within in-service hours","OK")))</x:f>
        <x:v>OK</x:v>
      </x:c>
    </x:row>
    <x:row r="2835" ht="15" hidden="0" customHeight="1">
      <x:c r="A2835" s="1" t="s">
        <x:v>1155</x:v>
      </x:c>
      <x:c r="B2835" s="14" t="n">
        <x:v>46082</x:v>
      </x:c>
      <x:c r="C2835" s="1" t="n">
        <x:v>59.7</x:v>
      </x:c>
      <x:c r="D2835" s="1" t="n">
        <x:v>330.8</x:v>
      </x:c>
      <x:c r="E2835" s="1" t="n">
        <x:v>28</x:v>
      </x:c>
      <x:c r="F2835" s="1" t="n">
        <x:v>0</x:v>
      </x:c>
      <x:c r="G2835" s="1" t="n">
        <x:v>44</x:v>
      </x:c>
      <x:c r="H2835" s="1" t="n">
        <x:v>0</x:v>
      </x:c>
      <x:c r="I2835" s="1" t="n">
        <x:v>3</x:v>
      </x:c>
      <x:c r="J2835" s="1" t="n">
        <x:v>0.71</x:v>
      </x:c>
      <x:c r="K2835" s="1" t="n">
        <x:v>0</x:v>
      </x:c>
      <x:c r="L2835" s="1" t="n">
        <x:v>92</x:v>
      </x:c>
      <x:c r="M2835" s="1" t="n">
        <x:v>7.1</x:v>
      </x:c>
      <x:c r="N2835" s="1" t="n">
        <x:v>10.7</x:v>
      </x:c>
      <x:c r="O2835" s="1" t="n">
        <x:f aca="0">24*MAX(0,EOMONTH(B2835,0)-MAX(B2835,INDEX(Device_Inventory!$K$2:$K$1201,MATCH(A2835,Device_Inventory!$A$2:$A$1201,0)))+1)</x:f>
        <x:v>744</x:v>
      </x:c>
      <x:c r="P2835" s="11" t="b">
        <x:f aca="0">INDEX(Device_Inventory!$K$2:$K$1201,MATCH(A2835,Device_Inventory!$A$2:$A$1201,0))&gt;B2835</x:f>
        <x:v>0</x:v>
      </x:c>
      <x:c r="Q2835" s="1" t="str">
        <x:f aca="0">IF(D2835&gt;O2835,"Fail: operating hours exceed in-service hours",IF(D2835+M2835&gt;O2835,"Fail: operating + unavailable hours exceed in-service hours",IF(P2835,"Partial month: within in-service hours","OK")))</x:f>
        <x:v>OK</x:v>
      </x:c>
    </x:row>
    <x:row r="2836" ht="15" hidden="0" customHeight="1">
      <x:c r="A2836" s="1" t="s">
        <x:v>1155</x:v>
      </x:c>
      <x:c r="B2836" s="14" t="n">
        <x:v>46113</x:v>
      </x:c>
      <x:c r="C2836" s="1" t="n">
        <x:v>84.1</x:v>
      </x:c>
      <x:c r="D2836" s="1" t="n">
        <x:v>536.9</x:v>
      </x:c>
      <x:c r="E2836" s="1" t="n">
        <x:v>31</x:v>
      </x:c>
      <x:c r="F2836" s="1" t="n">
        <x:v>4</x:v>
      </x:c>
      <x:c r="G2836" s="1" t="n">
        <x:v>45</x:v>
      </x:c>
      <x:c r="H2836" s="1" t="n">
        <x:v>1</x:v>
      </x:c>
      <x:c r="I2836" s="1" t="n">
        <x:v>6</x:v>
      </x:c>
      <x:c r="J2836" s="1" t="n">
        <x:v>0.86</x:v>
      </x:c>
      <x:c r="K2836" s="1" t="n">
        <x:v>1</x:v>
      </x:c>
      <x:c r="L2836" s="1" t="n">
        <x:v>93.7</x:v>
      </x:c>
      <x:c r="M2836" s="1" t="n">
        <x:v>4.3</x:v>
      </x:c>
      <x:c r="N2836" s="1" t="n">
        <x:v>15.4</x:v>
      </x:c>
      <x:c r="O2836" s="1" t="n">
        <x:f aca="0">24*MAX(0,EOMONTH(B2836,0)-MAX(B2836,INDEX(Device_Inventory!$K$2:$K$1201,MATCH(A2836,Device_Inventory!$A$2:$A$1201,0)))+1)</x:f>
        <x:v>720</x:v>
      </x:c>
      <x:c r="P2836" s="11" t="b">
        <x:f aca="0">INDEX(Device_Inventory!$K$2:$K$1201,MATCH(A2836,Device_Inventory!$A$2:$A$1201,0))&gt;B2836</x:f>
        <x:v>0</x:v>
      </x:c>
      <x:c r="Q2836" s="1" t="str">
        <x:f aca="0">IF(D2836&gt;O2836,"Fail: operating hours exceed in-service hours",IF(D2836+M2836&gt;O2836,"Fail: operating + unavailable hours exceed in-service hours",IF(P2836,"Partial month: within in-service hours","OK")))</x:f>
        <x:v>OK</x:v>
      </x:c>
    </x:row>
    <x:row r="2837" ht="15" hidden="0" customHeight="1">
      <x:c r="A2837" s="1" t="s">
        <x:v>1155</x:v>
      </x:c>
      <x:c r="B2837" s="14" t="n">
        <x:v>46143</x:v>
      </x:c>
      <x:c r="C2837" s="1" t="n">
        <x:v>80.7</x:v>
      </x:c>
      <x:c r="D2837" s="1" t="n">
        <x:v>549.3</x:v>
      </x:c>
      <x:c r="E2837" s="1" t="n">
        <x:v>22</x:v>
      </x:c>
      <x:c r="F2837" s="1" t="n">
        <x:v>0</x:v>
      </x:c>
      <x:c r="G2837" s="1" t="n">
        <x:v>34</x:v>
      </x:c>
      <x:c r="H2837" s="1" t="n">
        <x:v>1</x:v>
      </x:c>
      <x:c r="I2837" s="1" t="n">
        <x:v>8</x:v>
      </x:c>
      <x:c r="J2837" s="1" t="n">
        <x:v>1.38</x:v>
      </x:c>
      <x:c r="K2837" s="1" t="n">
        <x:v>0</x:v>
      </x:c>
      <x:c r="L2837" s="1" t="n">
        <x:v>94.3</x:v>
      </x:c>
      <x:c r="M2837" s="1" t="n">
        <x:v>2.6</x:v>
      </x:c>
      <x:c r="N2837" s="1" t="n">
        <x:v>23.3</x:v>
      </x:c>
      <x:c r="O2837" s="1" t="n">
        <x:f aca="0">24*MAX(0,EOMONTH(B2837,0)-MAX(B2837,INDEX(Device_Inventory!$K$2:$K$1201,MATCH(A2837,Device_Inventory!$A$2:$A$1201,0)))+1)</x:f>
        <x:v>744</x:v>
      </x:c>
      <x:c r="P2837" s="11" t="b">
        <x:f aca="0">INDEX(Device_Inventory!$K$2:$K$1201,MATCH(A2837,Device_Inventory!$A$2:$A$1201,0))&gt;B2837</x:f>
        <x:v>0</x:v>
      </x:c>
      <x:c r="Q2837" s="1" t="str">
        <x:f aca="0">IF(D2837&gt;O2837,"Fail: operating hours exceed in-service hours",IF(D2837+M2837&gt;O2837,"Fail: operating + unavailable hours exceed in-service hours",IF(P2837,"Partial month: within in-service hours","OK")))</x:f>
        <x:v>OK</x:v>
      </x:c>
    </x:row>
    <x:row r="2838" ht="15" hidden="0" customHeight="1">
      <x:c r="A2838" s="1" t="s">
        <x:v>1155</x:v>
      </x:c>
      <x:c r="B2838" s="14" t="n">
        <x:v>46174</x:v>
      </x:c>
      <x:c r="C2838" s="1" t="n">
        <x:v>59.6</x:v>
      </x:c>
      <x:c r="D2838" s="1" t="n">
        <x:v>343</x:v>
      </x:c>
      <x:c r="E2838" s="1" t="n">
        <x:v>17</x:v>
      </x:c>
      <x:c r="F2838" s="1" t="n">
        <x:v>2</x:v>
      </x:c>
      <x:c r="G2838" s="1" t="n">
        <x:v>39</x:v>
      </x:c>
      <x:c r="H2838" s="1" t="n">
        <x:v>0</x:v>
      </x:c>
      <x:c r="I2838" s="1" t="n">
        <x:v>2</x:v>
      </x:c>
      <x:c r="J2838" s="1" t="n">
        <x:v>0.66</x:v>
      </x:c>
      <x:c r="K2838" s="1" t="n">
        <x:v>0</x:v>
      </x:c>
      <x:c r="L2838" s="1" t="n">
        <x:v>97</x:v>
      </x:c>
      <x:c r="M2838" s="1" t="n">
        <x:v>5.2</x:v>
      </x:c>
      <x:c r="N2838" s="1" t="n">
        <x:v>14.4</x:v>
      </x:c>
      <x:c r="O2838" s="1" t="n">
        <x:f aca="0">24*MAX(0,EOMONTH(B2838,0)-MAX(B2838,INDEX(Device_Inventory!$K$2:$K$1201,MATCH(A2838,Device_Inventory!$A$2:$A$1201,0)))+1)</x:f>
        <x:v>720</x:v>
      </x:c>
      <x:c r="P2838" s="11" t="b">
        <x:f aca="0">INDEX(Device_Inventory!$K$2:$K$1201,MATCH(A2838,Device_Inventory!$A$2:$A$1201,0))&gt;B2838</x:f>
        <x:v>0</x:v>
      </x:c>
      <x:c r="Q2838" s="1" t="str">
        <x:f aca="0">IF(D2838&gt;O2838,"Fail: operating hours exceed in-service hours",IF(D2838+M2838&gt;O2838,"Fail: operating + unavailable hours exceed in-service hours",IF(P2838,"Partial month: within in-service hours","OK")))</x:f>
        <x:v>OK</x:v>
      </x:c>
    </x:row>
    <x:row r="2839" ht="15" hidden="0" customHeight="1">
      <x:c r="A2839" s="1" t="s">
        <x:v>1155</x:v>
      </x:c>
      <x:c r="B2839" s="14" t="n">
        <x:v>46204</x:v>
      </x:c>
      <x:c r="C2839" s="1" t="n">
        <x:v>66.4</x:v>
      </x:c>
      <x:c r="D2839" s="1" t="n">
        <x:v>447</x:v>
      </x:c>
      <x:c r="E2839" s="1" t="n">
        <x:v>25</x:v>
      </x:c>
      <x:c r="F2839" s="1" t="n">
        <x:v>1</x:v>
      </x:c>
      <x:c r="G2839" s="1" t="n">
        <x:v>44</x:v>
      </x:c>
      <x:c r="H2839" s="1" t="n">
        <x:v>1</x:v>
      </x:c>
      <x:c r="I2839" s="1" t="n">
        <x:v>3</x:v>
      </x:c>
      <x:c r="J2839" s="1" t="n">
        <x:v>1.02</x:v>
      </x:c>
      <x:c r="K2839" s="1" t="n">
        <x:v>1</x:v>
      </x:c>
      <x:c r="L2839" s="1" t="n">
        <x:v>96.2</x:v>
      </x:c>
      <x:c r="M2839" s="1" t="n">
        <x:v>0</x:v>
      </x:c>
      <x:c r="N2839" s="1" t="n">
        <x:v>15.9</x:v>
      </x:c>
      <x:c r="O2839" s="1" t="n">
        <x:f aca="0">24*MAX(0,EOMONTH(B2839,0)-MAX(B2839,INDEX(Device_Inventory!$K$2:$K$1201,MATCH(A2839,Device_Inventory!$A$2:$A$1201,0)))+1)</x:f>
        <x:v>744</x:v>
      </x:c>
      <x:c r="P2839" s="11" t="b">
        <x:f aca="0">INDEX(Device_Inventory!$K$2:$K$1201,MATCH(A2839,Device_Inventory!$A$2:$A$1201,0))&gt;B2839</x:f>
        <x:v>0</x:v>
      </x:c>
      <x:c r="Q2839" s="1" t="str">
        <x:f aca="0">IF(D2839&gt;O2839,"Fail: operating hours exceed in-service hours",IF(D2839+M2839&gt;O2839,"Fail: operating + unavailable hours exceed in-service hours",IF(P2839,"Partial month: within in-service hours","OK")))</x:f>
        <x:v>OK</x:v>
      </x:c>
    </x:row>
    <x:row r="2840" ht="15" hidden="0" customHeight="1">
      <x:c r="A2840" s="1" t="s">
        <x:v>1157</x:v>
      </x:c>
      <x:c r="B2840" s="14" t="n">
        <x:v>46054</x:v>
      </x:c>
      <x:c r="C2840" s="1" t="n">
        <x:v>72</x:v>
      </x:c>
      <x:c r="D2840" s="1" t="n">
        <x:v>460.6</x:v>
      </x:c>
      <x:c r="E2840" s="1" t="n">
        <x:v>10</x:v>
      </x:c>
      <x:c r="F2840" s="1" t="n">
        <x:v>0</x:v>
      </x:c>
      <x:c r="G2840" s="1" t="n">
        <x:v>22</x:v>
      </x:c>
      <x:c r="H2840" s="1" t="n">
        <x:v>0</x:v>
      </x:c>
      <x:c r="I2840" s="1" t="n">
        <x:v>2</x:v>
      </x:c>
      <x:c r="J2840" s="1" t="n">
        <x:v>0.22</x:v>
      </x:c>
      <x:c r="K2840" s="1" t="n">
        <x:v>3</x:v>
      </x:c>
      <x:c r="L2840" s="1" t="n">
        <x:v>92.8</x:v>
      </x:c>
      <x:c r="M2840" s="1" t="n">
        <x:v>0</x:v>
      </x:c>
      <x:c r="N2840" s="1" t="n">
        <x:v>21</x:v>
      </x:c>
      <x:c r="O2840" s="1" t="n">
        <x:f aca="0">24*MAX(0,EOMONTH(B2840,0)-MAX(B2840,INDEX(Device_Inventory!$K$2:$K$1201,MATCH(A2840,Device_Inventory!$A$2:$A$1201,0)))+1)</x:f>
        <x:v>672</x:v>
      </x:c>
      <x:c r="P2840" s="11" t="b">
        <x:f aca="0">INDEX(Device_Inventory!$K$2:$K$1201,MATCH(A2840,Device_Inventory!$A$2:$A$1201,0))&gt;B2840</x:f>
        <x:v>0</x:v>
      </x:c>
      <x:c r="Q2840" s="1" t="str">
        <x:f aca="0">IF(D2840&gt;O2840,"Fail: operating hours exceed in-service hours",IF(D2840+M2840&gt;O2840,"Fail: operating + unavailable hours exceed in-service hours",IF(P2840,"Partial month: within in-service hours","OK")))</x:f>
        <x:v>OK</x:v>
      </x:c>
    </x:row>
    <x:row r="2841" ht="15" hidden="0" customHeight="1">
      <x:c r="A2841" s="1" t="s">
        <x:v>1157</x:v>
      </x:c>
      <x:c r="B2841" s="14" t="n">
        <x:v>46082</x:v>
      </x:c>
      <x:c r="C2841" s="1" t="n">
        <x:v>60.4</x:v>
      </x:c>
      <x:c r="D2841" s="1" t="n">
        <x:v>359.6</x:v>
      </x:c>
      <x:c r="E2841" s="1" t="n">
        <x:v>16</x:v>
      </x:c>
      <x:c r="F2841" s="1" t="n">
        <x:v>0</x:v>
      </x:c>
      <x:c r="G2841" s="1" t="n">
        <x:v>28</x:v>
      </x:c>
      <x:c r="H2841" s="1" t="n">
        <x:v>0</x:v>
      </x:c>
      <x:c r="I2841" s="1" t="n">
        <x:v>3</x:v>
      </x:c>
      <x:c r="J2841" s="1" t="n">
        <x:v>0.24</x:v>
      </x:c>
      <x:c r="K2841" s="1" t="n">
        <x:v>0</x:v>
      </x:c>
      <x:c r="L2841" s="1" t="n">
        <x:v>93.5</x:v>
      </x:c>
      <x:c r="M2841" s="1" t="n">
        <x:v>0</x:v>
      </x:c>
      <x:c r="N2841" s="1" t="n">
        <x:v>11.8</x:v>
      </x:c>
      <x:c r="O2841" s="1" t="n">
        <x:f aca="0">24*MAX(0,EOMONTH(B2841,0)-MAX(B2841,INDEX(Device_Inventory!$K$2:$K$1201,MATCH(A2841,Device_Inventory!$A$2:$A$1201,0)))+1)</x:f>
        <x:v>744</x:v>
      </x:c>
      <x:c r="P2841" s="11" t="b">
        <x:f aca="0">INDEX(Device_Inventory!$K$2:$K$1201,MATCH(A2841,Device_Inventory!$A$2:$A$1201,0))&gt;B2841</x:f>
        <x:v>0</x:v>
      </x:c>
      <x:c r="Q2841" s="1" t="str">
        <x:f aca="0">IF(D2841&gt;O2841,"Fail: operating hours exceed in-service hours",IF(D2841+M2841&gt;O2841,"Fail: operating + unavailable hours exceed in-service hours",IF(P2841,"Partial month: within in-service hours","OK")))</x:f>
        <x:v>OK</x:v>
      </x:c>
    </x:row>
    <x:row r="2842" ht="15" hidden="0" customHeight="1">
      <x:c r="A2842" s="1" t="s">
        <x:v>1157</x:v>
      </x:c>
      <x:c r="B2842" s="14" t="n">
        <x:v>46113</x:v>
      </x:c>
      <x:c r="C2842" s="1" t="n">
        <x:v>90.9</x:v>
      </x:c>
      <x:c r="D2842" s="1" t="n">
        <x:v>521.2</x:v>
      </x:c>
      <x:c r="E2842" s="1" t="n">
        <x:v>22</x:v>
      </x:c>
      <x:c r="F2842" s="1" t="n">
        <x:v>0</x:v>
      </x:c>
      <x:c r="G2842" s="1" t="n">
        <x:v>45</x:v>
      </x:c>
      <x:c r="H2842" s="1" t="n">
        <x:v>0</x:v>
      </x:c>
      <x:c r="I2842" s="1" t="n">
        <x:v>3</x:v>
      </x:c>
      <x:c r="J2842" s="1" t="n">
        <x:v>0.03</x:v>
      </x:c>
      <x:c r="K2842" s="1" t="n">
        <x:v>0</x:v>
      </x:c>
      <x:c r="L2842" s="1" t="n">
        <x:v>89.8</x:v>
      </x:c>
      <x:c r="M2842" s="1" t="n">
        <x:v>6.1</x:v>
      </x:c>
      <x:c r="N2842" s="1" t="n">
        <x:v>28.7</x:v>
      </x:c>
      <x:c r="O2842" s="1" t="n">
        <x:f aca="0">24*MAX(0,EOMONTH(B2842,0)-MAX(B2842,INDEX(Device_Inventory!$K$2:$K$1201,MATCH(A2842,Device_Inventory!$A$2:$A$1201,0)))+1)</x:f>
        <x:v>720</x:v>
      </x:c>
      <x:c r="P2842" s="11" t="b">
        <x:f aca="0">INDEX(Device_Inventory!$K$2:$K$1201,MATCH(A2842,Device_Inventory!$A$2:$A$1201,0))&gt;B2842</x:f>
        <x:v>0</x:v>
      </x:c>
      <x:c r="Q2842" s="1" t="str">
        <x:f aca="0">IF(D2842&gt;O2842,"Fail: operating hours exceed in-service hours",IF(D2842+M2842&gt;O2842,"Fail: operating + unavailable hours exceed in-service hours",IF(P2842,"Partial month: within in-service hours","OK")))</x:f>
        <x:v>OK</x:v>
      </x:c>
    </x:row>
    <x:row r="2843" ht="15" hidden="0" customHeight="1">
      <x:c r="A2843" s="1" t="s">
        <x:v>1157</x:v>
      </x:c>
      <x:c r="B2843" s="14" t="n">
        <x:v>46143</x:v>
      </x:c>
      <x:c r="C2843" s="1" t="n">
        <x:v>71.8</x:v>
      </x:c>
      <x:c r="D2843" s="1" t="n">
        <x:v>496.9</x:v>
      </x:c>
      <x:c r="E2843" s="1" t="n">
        <x:v>21</x:v>
      </x:c>
      <x:c r="F2843" s="1" t="n">
        <x:v>0</x:v>
      </x:c>
      <x:c r="G2843" s="1" t="n">
        <x:v>29</x:v>
      </x:c>
      <x:c r="H2843" s="1" t="n">
        <x:v>2</x:v>
      </x:c>
      <x:c r="I2843" s="1" t="n">
        <x:v>4</x:v>
      </x:c>
      <x:c r="J2843" s="1" t="n">
        <x:v>0.58</x:v>
      </x:c>
      <x:c r="K2843" s="1" t="n">
        <x:v>0</x:v>
      </x:c>
      <x:c r="L2843" s="1" t="n">
        <x:v>92.2</x:v>
      </x:c>
      <x:c r="M2843" s="1" t="n">
        <x:v>6.1</x:v>
      </x:c>
      <x:c r="N2843" s="1" t="n">
        <x:v>12</x:v>
      </x:c>
      <x:c r="O2843" s="1" t="n">
        <x:f aca="0">24*MAX(0,EOMONTH(B2843,0)-MAX(B2843,INDEX(Device_Inventory!$K$2:$K$1201,MATCH(A2843,Device_Inventory!$A$2:$A$1201,0)))+1)</x:f>
        <x:v>744</x:v>
      </x:c>
      <x:c r="P2843" s="11" t="b">
        <x:f aca="0">INDEX(Device_Inventory!$K$2:$K$1201,MATCH(A2843,Device_Inventory!$A$2:$A$1201,0))&gt;B2843</x:f>
        <x:v>0</x:v>
      </x:c>
      <x:c r="Q2843" s="1" t="str">
        <x:f aca="0">IF(D2843&gt;O2843,"Fail: operating hours exceed in-service hours",IF(D2843+M2843&gt;O2843,"Fail: operating + unavailable hours exceed in-service hours",IF(P2843,"Partial month: within in-service hours","OK")))</x:f>
        <x:v>OK</x:v>
      </x:c>
    </x:row>
    <x:row r="2844" ht="15" hidden="0" customHeight="1">
      <x:c r="A2844" s="1" t="s">
        <x:v>1157</x:v>
      </x:c>
      <x:c r="B2844" s="14" t="n">
        <x:v>46174</x:v>
      </x:c>
      <x:c r="C2844" s="1" t="n">
        <x:v>59.7</x:v>
      </x:c>
      <x:c r="D2844" s="1" t="n">
        <x:v>367.9</x:v>
      </x:c>
      <x:c r="E2844" s="1" t="n">
        <x:v>9</x:v>
      </x:c>
      <x:c r="F2844" s="1" t="n">
        <x:v>2</x:v>
      </x:c>
      <x:c r="G2844" s="1" t="n">
        <x:v>49</x:v>
      </x:c>
      <x:c r="H2844" s="1" t="n">
        <x:v>0</x:v>
      </x:c>
      <x:c r="I2844" s="1" t="n">
        <x:v>2</x:v>
      </x:c>
      <x:c r="J2844" s="1" t="n">
        <x:v>0.54</x:v>
      </x:c>
      <x:c r="K2844" s="1" t="n">
        <x:v>1</x:v>
      </x:c>
      <x:c r="L2844" s="1" t="n">
        <x:v>95.5</x:v>
      </x:c>
      <x:c r="M2844" s="1" t="n">
        <x:v>7.8</x:v>
      </x:c>
      <x:c r="N2844" s="1" t="n">
        <x:v>14.2</x:v>
      </x:c>
      <x:c r="O2844" s="1" t="n">
        <x:f aca="0">24*MAX(0,EOMONTH(B2844,0)-MAX(B2844,INDEX(Device_Inventory!$K$2:$K$1201,MATCH(A2844,Device_Inventory!$A$2:$A$1201,0)))+1)</x:f>
        <x:v>720</x:v>
      </x:c>
      <x:c r="P2844" s="11" t="b">
        <x:f aca="0">INDEX(Device_Inventory!$K$2:$K$1201,MATCH(A2844,Device_Inventory!$A$2:$A$1201,0))&gt;B2844</x:f>
        <x:v>0</x:v>
      </x:c>
      <x:c r="Q2844" s="1" t="str">
        <x:f aca="0">IF(D2844&gt;O2844,"Fail: operating hours exceed in-service hours",IF(D2844+M2844&gt;O2844,"Fail: operating + unavailable hours exceed in-service hours",IF(P2844,"Partial month: within in-service hours","OK")))</x:f>
        <x:v>OK</x:v>
      </x:c>
    </x:row>
    <x:row r="2845" ht="15" hidden="0" customHeight="1">
      <x:c r="A2845" s="1" t="s">
        <x:v>1157</x:v>
      </x:c>
      <x:c r="B2845" s="14" t="n">
        <x:v>46204</x:v>
      </x:c>
      <x:c r="C2845" s="1" t="n">
        <x:v>86.6</x:v>
      </x:c>
      <x:c r="D2845" s="1" t="n">
        <x:v>627.2</x:v>
      </x:c>
      <x:c r="E2845" s="1" t="n">
        <x:v>17</x:v>
      </x:c>
      <x:c r="F2845" s="1" t="n">
        <x:v>1</x:v>
      </x:c>
      <x:c r="G2845" s="1" t="n">
        <x:v>31</x:v>
      </x:c>
      <x:c r="H2845" s="1" t="n">
        <x:v>0</x:v>
      </x:c>
      <x:c r="I2845" s="1" t="n">
        <x:v>4</x:v>
      </x:c>
      <x:c r="J2845" s="1" t="n">
        <x:v>0.32</x:v>
      </x:c>
      <x:c r="K2845" s="1" t="n">
        <x:v>2</x:v>
      </x:c>
      <x:c r="L2845" s="1" t="n">
        <x:v>91.2</x:v>
      </x:c>
      <x:c r="M2845" s="1" t="n">
        <x:v>2.8</x:v>
      </x:c>
      <x:c r="N2845" s="1" t="n">
        <x:v>27.4</x:v>
      </x:c>
      <x:c r="O2845" s="1" t="n">
        <x:f aca="0">24*MAX(0,EOMONTH(B2845,0)-MAX(B2845,INDEX(Device_Inventory!$K$2:$K$1201,MATCH(A2845,Device_Inventory!$A$2:$A$1201,0)))+1)</x:f>
        <x:v>744</x:v>
      </x:c>
      <x:c r="P2845" s="11" t="b">
        <x:f aca="0">INDEX(Device_Inventory!$K$2:$K$1201,MATCH(A2845,Device_Inventory!$A$2:$A$1201,0))&gt;B2845</x:f>
        <x:v>0</x:v>
      </x:c>
      <x:c r="Q2845" s="1" t="str">
        <x:f aca="0">IF(D2845&gt;O2845,"Fail: operating hours exceed in-service hours",IF(D2845+M2845&gt;O2845,"Fail: operating + unavailable hours exceed in-service hours",IF(P2845,"Partial month: within in-service hours","OK")))</x:f>
        <x:v>OK</x:v>
      </x:c>
    </x:row>
    <x:row r="2846" ht="15" hidden="0" customHeight="1">
      <x:c r="A2846" s="1" t="s">
        <x:v>1159</x:v>
      </x:c>
      <x:c r="B2846" s="14" t="n">
        <x:v>46054</x:v>
      </x:c>
      <x:c r="C2846" s="1" t="n">
        <x:v>59</x:v>
      </x:c>
      <x:c r="D2846" s="1" t="n">
        <x:v>391.5</x:v>
      </x:c>
      <x:c r="E2846" s="1" t="n">
        <x:v>15</x:v>
      </x:c>
      <x:c r="F2846" s="1" t="n">
        <x:v>0</x:v>
      </x:c>
      <x:c r="G2846" s="1" t="n">
        <x:v>47</x:v>
      </x:c>
      <x:c r="H2846" s="1" t="n">
        <x:v>0</x:v>
      </x:c>
      <x:c r="I2846" s="1" t="n">
        <x:v>2</x:v>
      </x:c>
      <x:c r="J2846" s="1" t="n">
        <x:v>0</x:v>
      </x:c>
      <x:c r="K2846" s="1" t="n">
        <x:v>1</x:v>
      </x:c>
      <x:c r="L2846" s="1" t="n">
        <x:v>94.1</x:v>
      </x:c>
      <x:c r="M2846" s="1" t="n">
        <x:v>11.5</x:v>
      </x:c>
      <x:c r="N2846" s="1" t="n">
        <x:v>12.1</x:v>
      </x:c>
      <x:c r="O2846" s="1" t="n">
        <x:f aca="0">24*MAX(0,EOMONTH(B2846,0)-MAX(B2846,INDEX(Device_Inventory!$K$2:$K$1201,MATCH(A2846,Device_Inventory!$A$2:$A$1201,0)))+1)</x:f>
        <x:v>672</x:v>
      </x:c>
      <x:c r="P2846" s="11" t="b">
        <x:f aca="0">INDEX(Device_Inventory!$K$2:$K$1201,MATCH(A2846,Device_Inventory!$A$2:$A$1201,0))&gt;B2846</x:f>
        <x:v>0</x:v>
      </x:c>
      <x:c r="Q2846" s="1" t="str">
        <x:f aca="0">IF(D2846&gt;O2846,"Fail: operating hours exceed in-service hours",IF(D2846+M2846&gt;O2846,"Fail: operating + unavailable hours exceed in-service hours",IF(P2846,"Partial month: within in-service hours","OK")))</x:f>
        <x:v>OK</x:v>
      </x:c>
    </x:row>
    <x:row r="2847" ht="15" hidden="0" customHeight="1">
      <x:c r="A2847" s="1" t="s">
        <x:v>1159</x:v>
      </x:c>
      <x:c r="B2847" s="14" t="n">
        <x:v>46082</x:v>
      </x:c>
      <x:c r="C2847" s="1" t="n">
        <x:v>65.3</x:v>
      </x:c>
      <x:c r="D2847" s="1" t="n">
        <x:v>431.8</x:v>
      </x:c>
      <x:c r="E2847" s="1" t="n">
        <x:v>19</x:v>
      </x:c>
      <x:c r="F2847" s="1" t="n">
        <x:v>1</x:v>
      </x:c>
      <x:c r="G2847" s="1" t="n">
        <x:v>54</x:v>
      </x:c>
      <x:c r="H2847" s="1" t="n">
        <x:v>0</x:v>
      </x:c>
      <x:c r="I2847" s="1" t="n">
        <x:v>0</x:v>
      </x:c>
      <x:c r="J2847" s="1" t="n">
        <x:v>0.28</x:v>
      </x:c>
      <x:c r="K2847" s="1" t="n">
        <x:v>0</x:v>
      </x:c>
      <x:c r="L2847" s="1" t="n">
        <x:v>93.6</x:v>
      </x:c>
      <x:c r="M2847" s="1" t="n">
        <x:v>8.3</x:v>
      </x:c>
      <x:c r="N2847" s="1" t="n">
        <x:v>8.2</x:v>
      </x:c>
      <x:c r="O2847" s="1" t="n">
        <x:f aca="0">24*MAX(0,EOMONTH(B2847,0)-MAX(B2847,INDEX(Device_Inventory!$K$2:$K$1201,MATCH(A2847,Device_Inventory!$A$2:$A$1201,0)))+1)</x:f>
        <x:v>744</x:v>
      </x:c>
      <x:c r="P2847" s="11" t="b">
        <x:f aca="0">INDEX(Device_Inventory!$K$2:$K$1201,MATCH(A2847,Device_Inventory!$A$2:$A$1201,0))&gt;B2847</x:f>
        <x:v>0</x:v>
      </x:c>
      <x:c r="Q2847" s="1" t="str">
        <x:f aca="0">IF(D2847&gt;O2847,"Fail: operating hours exceed in-service hours",IF(D2847+M2847&gt;O2847,"Fail: operating + unavailable hours exceed in-service hours",IF(P2847,"Partial month: within in-service hours","OK")))</x:f>
        <x:v>OK</x:v>
      </x:c>
    </x:row>
    <x:row r="2848" ht="15" hidden="0" customHeight="1">
      <x:c r="A2848" s="1" t="s">
        <x:v>1159</x:v>
      </x:c>
      <x:c r="B2848" s="14" t="n">
        <x:v>46113</x:v>
      </x:c>
      <x:c r="C2848" s="1" t="n">
        <x:v>45.7</x:v>
      </x:c>
      <x:c r="D2848" s="1" t="n">
        <x:v>330.6</x:v>
      </x:c>
      <x:c r="E2848" s="1" t="n">
        <x:v>9</x:v>
      </x:c>
      <x:c r="F2848" s="1" t="n">
        <x:v>0</x:v>
      </x:c>
      <x:c r="G2848" s="1" t="n">
        <x:v>39</x:v>
      </x:c>
      <x:c r="H2848" s="1" t="n">
        <x:v>1</x:v>
      </x:c>
      <x:c r="I2848" s="1" t="n">
        <x:v>0</x:v>
      </x:c>
      <x:c r="J2848" s="1" t="n">
        <x:v>0.07</x:v>
      </x:c>
      <x:c r="K2848" s="1" t="n">
        <x:v>0</x:v>
      </x:c>
      <x:c r="L2848" s="1" t="n">
        <x:v>96.8</x:v>
      </x:c>
      <x:c r="M2848" s="1" t="n">
        <x:v>0</x:v>
      </x:c>
      <x:c r="N2848" s="1" t="n">
        <x:v>8.4</x:v>
      </x:c>
      <x:c r="O2848" s="1" t="n">
        <x:f aca="0">24*MAX(0,EOMONTH(B2848,0)-MAX(B2848,INDEX(Device_Inventory!$K$2:$K$1201,MATCH(A2848,Device_Inventory!$A$2:$A$1201,0)))+1)</x:f>
        <x:v>720</x:v>
      </x:c>
      <x:c r="P2848" s="11" t="b">
        <x:f aca="0">INDEX(Device_Inventory!$K$2:$K$1201,MATCH(A2848,Device_Inventory!$A$2:$A$1201,0))&gt;B2848</x:f>
        <x:v>0</x:v>
      </x:c>
      <x:c r="Q2848" s="1" t="str">
        <x:f aca="0">IF(D2848&gt;O2848,"Fail: operating hours exceed in-service hours",IF(D2848+M2848&gt;O2848,"Fail: operating + unavailable hours exceed in-service hours",IF(P2848,"Partial month: within in-service hours","OK")))</x:f>
        <x:v>OK</x:v>
      </x:c>
    </x:row>
    <x:row r="2849" ht="15" hidden="0" customHeight="1">
      <x:c r="A2849" s="1" t="s">
        <x:v>1159</x:v>
      </x:c>
      <x:c r="B2849" s="14" t="n">
        <x:v>46143</x:v>
      </x:c>
      <x:c r="C2849" s="1" t="n">
        <x:v>77.6</x:v>
      </x:c>
      <x:c r="D2849" s="1" t="n">
        <x:v>527.1</x:v>
      </x:c>
      <x:c r="E2849" s="1" t="n">
        <x:v>16</x:v>
      </x:c>
      <x:c r="F2849" s="1" t="n">
        <x:v>1</x:v>
      </x:c>
      <x:c r="G2849" s="1" t="n">
        <x:v>42</x:v>
      </x:c>
      <x:c r="H2849" s="1" t="n">
        <x:v>0</x:v>
      </x:c>
      <x:c r="I2849" s="1" t="n">
        <x:v>1</x:v>
      </x:c>
      <x:c r="J2849" s="1" t="n">
        <x:v>0.46</x:v>
      </x:c>
      <x:c r="K2849" s="1" t="n">
        <x:v>0</x:v>
      </x:c>
      <x:c r="L2849" s="1" t="n">
        <x:v>96.1</x:v>
      </x:c>
      <x:c r="M2849" s="1" t="n">
        <x:v>0</x:v>
      </x:c>
      <x:c r="N2849" s="1" t="n">
        <x:v>6.5</x:v>
      </x:c>
      <x:c r="O2849" s="1" t="n">
        <x:f aca="0">24*MAX(0,EOMONTH(B2849,0)-MAX(B2849,INDEX(Device_Inventory!$K$2:$K$1201,MATCH(A2849,Device_Inventory!$A$2:$A$1201,0)))+1)</x:f>
        <x:v>744</x:v>
      </x:c>
      <x:c r="P2849" s="11" t="b">
        <x:f aca="0">INDEX(Device_Inventory!$K$2:$K$1201,MATCH(A2849,Device_Inventory!$A$2:$A$1201,0))&gt;B2849</x:f>
        <x:v>0</x:v>
      </x:c>
      <x:c r="Q2849" s="1" t="str">
        <x:f aca="0">IF(D2849&gt;O2849,"Fail: operating hours exceed in-service hours",IF(D2849+M2849&gt;O2849,"Fail: operating + unavailable hours exceed in-service hours",IF(P2849,"Partial month: within in-service hours","OK")))</x:f>
        <x:v>OK</x:v>
      </x:c>
    </x:row>
    <x:row r="2850" ht="15" hidden="0" customHeight="1">
      <x:c r="A2850" s="1" t="s">
        <x:v>1159</x:v>
      </x:c>
      <x:c r="B2850" s="14" t="n">
        <x:v>46174</x:v>
      </x:c>
      <x:c r="C2850" s="1" t="n">
        <x:v>59.9</x:v>
      </x:c>
      <x:c r="D2850" s="1" t="n">
        <x:v>372.6</x:v>
      </x:c>
      <x:c r="E2850" s="1" t="n">
        <x:v>16</x:v>
      </x:c>
      <x:c r="F2850" s="1" t="n">
        <x:v>0</x:v>
      </x:c>
      <x:c r="G2850" s="1" t="n">
        <x:v>28</x:v>
      </x:c>
      <x:c r="H2850" s="1" t="n">
        <x:v>0</x:v>
      </x:c>
      <x:c r="I2850" s="1" t="n">
        <x:v>2</x:v>
      </x:c>
      <x:c r="J2850" s="1" t="n">
        <x:v>0</x:v>
      </x:c>
      <x:c r="K2850" s="1" t="n">
        <x:v>0</x:v>
      </x:c>
      <x:c r="L2850" s="1" t="n">
        <x:v>97.5</x:v>
      </x:c>
      <x:c r="M2850" s="1" t="n">
        <x:v>4.8</x:v>
      </x:c>
      <x:c r="N2850" s="1" t="n">
        <x:v>12.8</x:v>
      </x:c>
      <x:c r="O2850" s="1" t="n">
        <x:f aca="0">24*MAX(0,EOMONTH(B2850,0)-MAX(B2850,INDEX(Device_Inventory!$K$2:$K$1201,MATCH(A2850,Device_Inventory!$A$2:$A$1201,0)))+1)</x:f>
        <x:v>720</x:v>
      </x:c>
      <x:c r="P2850" s="11" t="b">
        <x:f aca="0">INDEX(Device_Inventory!$K$2:$K$1201,MATCH(A2850,Device_Inventory!$A$2:$A$1201,0))&gt;B2850</x:f>
        <x:v>0</x:v>
      </x:c>
      <x:c r="Q2850" s="1" t="str">
        <x:f aca="0">IF(D2850&gt;O2850,"Fail: operating hours exceed in-service hours",IF(D2850+M2850&gt;O2850,"Fail: operating + unavailable hours exceed in-service hours",IF(P2850,"Partial month: within in-service hours","OK")))</x:f>
        <x:v>OK</x:v>
      </x:c>
    </x:row>
    <x:row r="2851" ht="15" hidden="0" customHeight="1">
      <x:c r="A2851" s="1" t="s">
        <x:v>1159</x:v>
      </x:c>
      <x:c r="B2851" s="14" t="n">
        <x:v>46204</x:v>
      </x:c>
      <x:c r="C2851" s="1" t="n">
        <x:v>56.4</x:v>
      </x:c>
      <x:c r="D2851" s="1" t="n">
        <x:v>388.2</x:v>
      </x:c>
      <x:c r="E2851" s="1" t="n">
        <x:v>16</x:v>
      </x:c>
      <x:c r="F2851" s="1" t="n">
        <x:v>2</x:v>
      </x:c>
      <x:c r="G2851" s="1" t="n">
        <x:v>39</x:v>
      </x:c>
      <x:c r="H2851" s="1" t="n">
        <x:v>0</x:v>
      </x:c>
      <x:c r="I2851" s="1" t="n">
        <x:v>3</x:v>
      </x:c>
      <x:c r="J2851" s="1" t="n">
        <x:v>0.41</x:v>
      </x:c>
      <x:c r="K2851" s="1" t="n">
        <x:v>0</x:v>
      </x:c>
      <x:c r="L2851" s="1" t="n">
        <x:v>96.7</x:v>
      </x:c>
      <x:c r="M2851" s="1" t="n">
        <x:v>6.4</x:v>
      </x:c>
      <x:c r="N2851" s="1" t="n">
        <x:v>17.3</x:v>
      </x:c>
      <x:c r="O2851" s="1" t="n">
        <x:f aca="0">24*MAX(0,EOMONTH(B2851,0)-MAX(B2851,INDEX(Device_Inventory!$K$2:$K$1201,MATCH(A2851,Device_Inventory!$A$2:$A$1201,0)))+1)</x:f>
        <x:v>744</x:v>
      </x:c>
      <x:c r="P2851" s="11" t="b">
        <x:f aca="0">INDEX(Device_Inventory!$K$2:$K$1201,MATCH(A2851,Device_Inventory!$A$2:$A$1201,0))&gt;B2851</x:f>
        <x:v>0</x:v>
      </x:c>
      <x:c r="Q2851" s="1" t="str">
        <x:f aca="0">IF(D2851&gt;O2851,"Fail: operating hours exceed in-service hours",IF(D2851+M2851&gt;O2851,"Fail: operating + unavailable hours exceed in-service hours",IF(P2851,"Partial month: within in-service hours","OK")))</x:f>
        <x:v>OK</x:v>
      </x:c>
    </x:row>
    <x:row r="2852" ht="15" hidden="0" customHeight="1">
      <x:c r="A2852" s="1" t="s">
        <x:v>3202</x:v>
      </x:c>
      <x:c r="B2852" s="14" t="n">
        <x:v>46054</x:v>
      </x:c>
      <x:c r="C2852" s="1" t="n">
        <x:v>71.8</x:v>
      </x:c>
      <x:c r="D2852" s="1" t="n">
        <x:v>473.3</x:v>
      </x:c>
      <x:c r="E2852" s="1" t="n">
        <x:v>10</x:v>
      </x:c>
      <x:c r="F2852" s="1" t="n">
        <x:v>4</x:v>
      </x:c>
      <x:c r="G2852" s="1" t="n">
        <x:v>54</x:v>
      </x:c>
      <x:c r="H2852" s="1" t="n">
        <x:v>0</x:v>
      </x:c>
      <x:c r="I2852" s="1" t="n">
        <x:v>4</x:v>
      </x:c>
      <x:c r="J2852" s="1" t="n">
        <x:v>0.3</x:v>
      </x:c>
      <x:c r="K2852" s="1" t="n">
        <x:v>0</x:v>
      </x:c>
      <x:c r="L2852" s="1" t="n">
        <x:v>95.8</x:v>
      </x:c>
      <x:c r="M2852" s="1" t="n">
        <x:v>9.3</x:v>
      </x:c>
      <x:c r="N2852" s="1" t="n">
        <x:v>14.3</x:v>
      </x:c>
      <x:c r="O2852" s="1" t="n">
        <x:f aca="0">24*MAX(0,EOMONTH(B2852,0)-MAX(B2852,INDEX(Device_Inventory!$K$2:$K$1201,MATCH(A2852,Device_Inventory!$A$2:$A$1201,0)))+1)</x:f>
        <x:v>672</x:v>
      </x:c>
      <x:c r="P2852" s="11" t="b">
        <x:f aca="0">INDEX(Device_Inventory!$K$2:$K$1201,MATCH(A2852,Device_Inventory!$A$2:$A$1201,0))&gt;B2852</x:f>
        <x:v>0</x:v>
      </x:c>
      <x:c r="Q2852" s="1" t="str">
        <x:f aca="0">IF(D2852&gt;O2852,"Fail: operating hours exceed in-service hours",IF(D2852+M2852&gt;O2852,"Fail: operating + unavailable hours exceed in-service hours",IF(P2852,"Partial month: within in-service hours","OK")))</x:f>
        <x:v>OK</x:v>
      </x:c>
    </x:row>
    <x:row r="2853" ht="15" hidden="0" customHeight="1">
      <x:c r="A2853" s="1" t="s">
        <x:v>3202</x:v>
      </x:c>
      <x:c r="B2853" s="14" t="n">
        <x:v>46082</x:v>
      </x:c>
      <x:c r="C2853" s="1" t="n">
        <x:v>68.8</x:v>
      </x:c>
      <x:c r="D2853" s="1" t="n">
        <x:v>438.4</x:v>
      </x:c>
      <x:c r="E2853" s="1" t="n">
        <x:v>17</x:v>
      </x:c>
      <x:c r="F2853" s="1" t="n">
        <x:v>4</x:v>
      </x:c>
      <x:c r="G2853" s="1" t="n">
        <x:v>37</x:v>
      </x:c>
      <x:c r="H2853" s="1" t="n">
        <x:v>0</x:v>
      </x:c>
      <x:c r="I2853" s="1" t="n">
        <x:v>6</x:v>
      </x:c>
      <x:c r="J2853" s="1" t="n">
        <x:v>1.08</x:v>
      </x:c>
      <x:c r="K2853" s="1" t="n">
        <x:v>2</x:v>
      </x:c>
      <x:c r="L2853" s="1" t="n">
        <x:v>92.3</x:v>
      </x:c>
      <x:c r="M2853" s="1" t="n">
        <x:v>3.6</x:v>
      </x:c>
      <x:c r="N2853" s="1" t="n">
        <x:v>16.3</x:v>
      </x:c>
      <x:c r="O2853" s="1" t="n">
        <x:f aca="0">24*MAX(0,EOMONTH(B2853,0)-MAX(B2853,INDEX(Device_Inventory!$K$2:$K$1201,MATCH(A2853,Device_Inventory!$A$2:$A$1201,0)))+1)</x:f>
        <x:v>744</x:v>
      </x:c>
      <x:c r="P2853" s="11" t="b">
        <x:f aca="0">INDEX(Device_Inventory!$K$2:$K$1201,MATCH(A2853,Device_Inventory!$A$2:$A$1201,0))&gt;B2853</x:f>
        <x:v>0</x:v>
      </x:c>
      <x:c r="Q2853" s="1" t="str">
        <x:f aca="0">IF(D2853&gt;O2853,"Fail: operating hours exceed in-service hours",IF(D2853+M2853&gt;O2853,"Fail: operating + unavailable hours exceed in-service hours",IF(P2853,"Partial month: within in-service hours","OK")))</x:f>
        <x:v>OK</x:v>
      </x:c>
    </x:row>
    <x:row r="2854" ht="15" hidden="0" customHeight="1">
      <x:c r="A2854" s="1" t="s">
        <x:v>3202</x:v>
      </x:c>
      <x:c r="B2854" s="14" t="n">
        <x:v>46113</x:v>
      </x:c>
      <x:c r="C2854" s="1" t="n">
        <x:v>65.1</x:v>
      </x:c>
      <x:c r="D2854" s="1" t="n">
        <x:v>406.5</x:v>
      </x:c>
      <x:c r="E2854" s="1" t="n">
        <x:v>14</x:v>
      </x:c>
      <x:c r="F2854" s="1" t="n">
        <x:v>2</x:v>
      </x:c>
      <x:c r="G2854" s="1" t="n">
        <x:v>50</x:v>
      </x:c>
      <x:c r="H2854" s="1" t="n">
        <x:v>0</x:v>
      </x:c>
      <x:c r="I2854" s="1" t="n">
        <x:v>1</x:v>
      </x:c>
      <x:c r="J2854" s="1" t="n">
        <x:v>0.25</x:v>
      </x:c>
      <x:c r="K2854" s="1" t="n">
        <x:v>0</x:v>
      </x:c>
      <x:c r="L2854" s="1" t="n">
        <x:v>100</x:v>
      </x:c>
      <x:c r="M2854" s="1" t="n">
        <x:v>3.9</x:v>
      </x:c>
      <x:c r="N2854" s="1" t="n">
        <x:v>18.4</x:v>
      </x:c>
      <x:c r="O2854" s="1" t="n">
        <x:f aca="0">24*MAX(0,EOMONTH(B2854,0)-MAX(B2854,INDEX(Device_Inventory!$K$2:$K$1201,MATCH(A2854,Device_Inventory!$A$2:$A$1201,0)))+1)</x:f>
        <x:v>720</x:v>
      </x:c>
      <x:c r="P2854" s="11" t="b">
        <x:f aca="0">INDEX(Device_Inventory!$K$2:$K$1201,MATCH(A2854,Device_Inventory!$A$2:$A$1201,0))&gt;B2854</x:f>
        <x:v>0</x:v>
      </x:c>
      <x:c r="Q2854" s="1" t="str">
        <x:f aca="0">IF(D2854&gt;O2854,"Fail: operating hours exceed in-service hours",IF(D2854+M2854&gt;O2854,"Fail: operating + unavailable hours exceed in-service hours",IF(P2854,"Partial month: within in-service hours","OK")))</x:f>
        <x:v>OK</x:v>
      </x:c>
    </x:row>
    <x:row r="2855" ht="15" hidden="0" customHeight="1">
      <x:c r="A2855" s="1" t="s">
        <x:v>3202</x:v>
      </x:c>
      <x:c r="B2855" s="14" t="n">
        <x:v>46143</x:v>
      </x:c>
      <x:c r="C2855" s="1" t="n">
        <x:v>71.3</x:v>
      </x:c>
      <x:c r="D2855" s="1" t="n">
        <x:v>393.6</x:v>
      </x:c>
      <x:c r="E2855" s="1" t="n">
        <x:v>18</x:v>
      </x:c>
      <x:c r="F2855" s="1" t="n">
        <x:v>3</x:v>
      </x:c>
      <x:c r="G2855" s="1" t="n">
        <x:v>40</x:v>
      </x:c>
      <x:c r="H2855" s="1" t="n">
        <x:v>1</x:v>
      </x:c>
      <x:c r="I2855" s="1" t="n">
        <x:v>3</x:v>
      </x:c>
      <x:c r="J2855" s="1" t="n">
        <x:v>0.02</x:v>
      </x:c>
      <x:c r="K2855" s="1" t="n">
        <x:v>0</x:v>
      </x:c>
      <x:c r="L2855" s="1" t="n">
        <x:v>93.5</x:v>
      </x:c>
      <x:c r="M2855" s="1" t="n">
        <x:v>10.4</x:v>
      </x:c>
      <x:c r="N2855" s="1" t="n">
        <x:v>15.1</x:v>
      </x:c>
      <x:c r="O2855" s="1" t="n">
        <x:f aca="0">24*MAX(0,EOMONTH(B2855,0)-MAX(B2855,INDEX(Device_Inventory!$K$2:$K$1201,MATCH(A2855,Device_Inventory!$A$2:$A$1201,0)))+1)</x:f>
        <x:v>744</x:v>
      </x:c>
      <x:c r="P2855" s="11" t="b">
        <x:f aca="0">INDEX(Device_Inventory!$K$2:$K$1201,MATCH(A2855,Device_Inventory!$A$2:$A$1201,0))&gt;B2855</x:f>
        <x:v>0</x:v>
      </x:c>
      <x:c r="Q2855" s="1" t="str">
        <x:f aca="0">IF(D2855&gt;O2855,"Fail: operating hours exceed in-service hours",IF(D2855+M2855&gt;O2855,"Fail: operating + unavailable hours exceed in-service hours",IF(P2855,"Partial month: within in-service hours","OK")))</x:f>
        <x:v>OK</x:v>
      </x:c>
    </x:row>
    <x:row r="2856" ht="15" hidden="0" customHeight="1">
      <x:c r="A2856" s="1" t="s">
        <x:v>3202</x:v>
      </x:c>
      <x:c r="B2856" s="14" t="n">
        <x:v>46174</x:v>
      </x:c>
      <x:c r="C2856" s="1" t="n">
        <x:v>55.3</x:v>
      </x:c>
      <x:c r="D2856" s="1" t="n">
        <x:v>347.4</x:v>
      </x:c>
      <x:c r="E2856" s="1" t="n">
        <x:v>17</x:v>
      </x:c>
      <x:c r="F2856" s="1" t="n">
        <x:v>3</x:v>
      </x:c>
      <x:c r="G2856" s="1" t="n">
        <x:v>39</x:v>
      </x:c>
      <x:c r="H2856" s="1" t="n">
        <x:v>0</x:v>
      </x:c>
      <x:c r="I2856" s="1" t="n">
        <x:v>1</x:v>
      </x:c>
      <x:c r="J2856" s="1" t="n">
        <x:v>0.25</x:v>
      </x:c>
      <x:c r="K2856" s="1" t="n">
        <x:v>0</x:v>
      </x:c>
      <x:c r="L2856" s="1" t="n">
        <x:v>90.8</x:v>
      </x:c>
      <x:c r="M2856" s="1" t="n">
        <x:v>8.9</x:v>
      </x:c>
      <x:c r="N2856" s="1" t="n">
        <x:v>12.1</x:v>
      </x:c>
      <x:c r="O2856" s="1" t="n">
        <x:f aca="0">24*MAX(0,EOMONTH(B2856,0)-MAX(B2856,INDEX(Device_Inventory!$K$2:$K$1201,MATCH(A2856,Device_Inventory!$A$2:$A$1201,0)))+1)</x:f>
        <x:v>720</x:v>
      </x:c>
      <x:c r="P2856" s="11" t="b">
        <x:f aca="0">INDEX(Device_Inventory!$K$2:$K$1201,MATCH(A2856,Device_Inventory!$A$2:$A$1201,0))&gt;B2856</x:f>
        <x:v>0</x:v>
      </x:c>
      <x:c r="Q2856" s="1" t="str">
        <x:f aca="0">IF(D2856&gt;O2856,"Fail: operating hours exceed in-service hours",IF(D2856+M2856&gt;O2856,"Fail: operating + unavailable hours exceed in-service hours",IF(P2856,"Partial month: within in-service hours","OK")))</x:f>
        <x:v>OK</x:v>
      </x:c>
    </x:row>
    <x:row r="2857" ht="15" hidden="0" customHeight="1">
      <x:c r="A2857" s="1" t="s">
        <x:v>3202</x:v>
      </x:c>
      <x:c r="B2857" s="14" t="n">
        <x:v>46204</x:v>
      </x:c>
      <x:c r="C2857" s="1" t="n">
        <x:v>71</x:v>
      </x:c>
      <x:c r="D2857" s="1" t="n">
        <x:v>454.2</x:v>
      </x:c>
      <x:c r="E2857" s="1" t="n">
        <x:v>15</x:v>
      </x:c>
      <x:c r="F2857" s="1" t="n">
        <x:v>0</x:v>
      </x:c>
      <x:c r="G2857" s="1" t="n">
        <x:v>42</x:v>
      </x:c>
      <x:c r="H2857" s="1" t="n">
        <x:v>0</x:v>
      </x:c>
      <x:c r="I2857" s="1" t="n">
        <x:v>2</x:v>
      </x:c>
      <x:c r="J2857" s="1" t="n">
        <x:v>0</x:v>
      </x:c>
      <x:c r="K2857" s="1" t="n">
        <x:v>2</x:v>
      </x:c>
      <x:c r="L2857" s="1" t="n">
        <x:v>95.4</x:v>
      </x:c>
      <x:c r="M2857" s="1" t="n">
        <x:v>8.2</x:v>
      </x:c>
      <x:c r="N2857" s="1" t="n">
        <x:v>11.1</x:v>
      </x:c>
      <x:c r="O2857" s="1" t="n">
        <x:f aca="0">24*MAX(0,EOMONTH(B2857,0)-MAX(B2857,INDEX(Device_Inventory!$K$2:$K$1201,MATCH(A2857,Device_Inventory!$A$2:$A$1201,0)))+1)</x:f>
        <x:v>744</x:v>
      </x:c>
      <x:c r="P2857" s="11" t="b">
        <x:f aca="0">INDEX(Device_Inventory!$K$2:$K$1201,MATCH(A2857,Device_Inventory!$A$2:$A$1201,0))&gt;B2857</x:f>
        <x:v>0</x:v>
      </x:c>
      <x:c r="Q2857" s="1" t="str">
        <x:f aca="0">IF(D2857&gt;O2857,"Fail: operating hours exceed in-service hours",IF(D2857+M2857&gt;O2857,"Fail: operating + unavailable hours exceed in-service hours",IF(P2857,"Partial month: within in-service hours","OK")))</x:f>
        <x:v>OK</x:v>
      </x:c>
    </x:row>
    <x:row r="2858" ht="15" hidden="0" customHeight="1">
      <x:c r="A2858" s="1" t="s">
        <x:v>1161</x:v>
      </x:c>
      <x:c r="B2858" s="14" t="n">
        <x:v>46054</x:v>
      </x:c>
      <x:c r="C2858" s="1" t="n">
        <x:v>17.5</x:v>
      </x:c>
      <x:c r="D2858" s="1" t="n">
        <x:v>103.5</x:v>
      </x:c>
      <x:c r="E2858" s="1" t="n">
        <x:v>0</x:v>
      </x:c>
      <x:c r="F2858" s="1" t="n">
        <x:v>0</x:v>
      </x:c>
      <x:c r="G2858" s="1" t="n">
        <x:v>32</x:v>
      </x:c>
      <x:c r="H2858" s="1" t="n">
        <x:v>0</x:v>
      </x:c>
      <x:c r="I2858" s="1" t="n">
        <x:v>2</x:v>
      </x:c>
      <x:c r="J2858" s="1" t="n">
        <x:v>0</x:v>
      </x:c>
      <x:c r="K2858" s="1" t="n">
        <x:v>0</x:v>
      </x:c>
      <x:c r="L2858" s="1" t="n">
        <x:v>99.2</x:v>
      </x:c>
      <x:c r="M2858" s="1" t="n">
        <x:v>6.2</x:v>
      </x:c>
      <x:c r="N2858" s="1" t="n">
        <x:v>4.3</x:v>
      </x:c>
      <x:c r="O2858" s="1" t="n">
        <x:f aca="0">24*MAX(0,EOMONTH(B2858,0)-MAX(B2858,INDEX(Device_Inventory!$K$2:$K$1201,MATCH(A2858,Device_Inventory!$A$2:$A$1201,0)))+1)</x:f>
        <x:v>672</x:v>
      </x:c>
      <x:c r="P2858" s="11" t="b">
        <x:f aca="0">INDEX(Device_Inventory!$K$2:$K$1201,MATCH(A2858,Device_Inventory!$A$2:$A$1201,0))&gt;B2858</x:f>
        <x:v>0</x:v>
      </x:c>
      <x:c r="Q2858" s="1" t="str">
        <x:f aca="0">IF(D2858&gt;O2858,"Fail: operating hours exceed in-service hours",IF(D2858+M2858&gt;O2858,"Fail: operating + unavailable hours exceed in-service hours",IF(P2858,"Partial month: within in-service hours","OK")))</x:f>
        <x:v>OK</x:v>
      </x:c>
    </x:row>
    <x:row r="2859" ht="15" hidden="0" customHeight="1">
      <x:c r="A2859" s="1" t="s">
        <x:v>1161</x:v>
      </x:c>
      <x:c r="B2859" s="14" t="n">
        <x:v>46082</x:v>
      </x:c>
      <x:c r="C2859" s="1" t="n">
        <x:v>22.2</x:v>
      </x:c>
      <x:c r="D2859" s="1" t="n">
        <x:v>148.9</x:v>
      </x:c>
      <x:c r="E2859" s="1" t="n">
        <x:v>16</x:v>
      </x:c>
      <x:c r="F2859" s="1" t="n">
        <x:v>0</x:v>
      </x:c>
      <x:c r="G2859" s="1" t="n">
        <x:v>33</x:v>
      </x:c>
      <x:c r="H2859" s="1" t="n">
        <x:v>0</x:v>
      </x:c>
      <x:c r="I2859" s="1" t="n">
        <x:v>2</x:v>
      </x:c>
      <x:c r="J2859" s="1" t="n">
        <x:v>0</x:v>
      </x:c>
      <x:c r="K2859" s="1" t="n">
        <x:v>0</x:v>
      </x:c>
      <x:c r="L2859" s="1" t="n">
        <x:v>95</x:v>
      </x:c>
      <x:c r="M2859" s="1" t="n">
        <x:v>1.3</x:v>
      </x:c>
      <x:c r="N2859" s="1" t="n">
        <x:v>6.6</x:v>
      </x:c>
      <x:c r="O2859" s="1" t="n">
        <x:f aca="0">24*MAX(0,EOMONTH(B2859,0)-MAX(B2859,INDEX(Device_Inventory!$K$2:$K$1201,MATCH(A2859,Device_Inventory!$A$2:$A$1201,0)))+1)</x:f>
        <x:v>744</x:v>
      </x:c>
      <x:c r="P2859" s="11" t="b">
        <x:f aca="0">INDEX(Device_Inventory!$K$2:$K$1201,MATCH(A2859,Device_Inventory!$A$2:$A$1201,0))&gt;B2859</x:f>
        <x:v>0</x:v>
      </x:c>
      <x:c r="Q2859" s="1" t="str">
        <x:f aca="0">IF(D2859&gt;O2859,"Fail: operating hours exceed in-service hours",IF(D2859+M2859&gt;O2859,"Fail: operating + unavailable hours exceed in-service hours",IF(P2859,"Partial month: within in-service hours","OK")))</x:f>
        <x:v>OK</x:v>
      </x:c>
    </x:row>
    <x:row r="2860" ht="15" hidden="0" customHeight="1">
      <x:c r="A2860" s="1" t="s">
        <x:v>1161</x:v>
      </x:c>
      <x:c r="B2860" s="14" t="n">
        <x:v>46113</x:v>
      </x:c>
      <x:c r="C2860" s="1" t="n">
        <x:v>27.7</x:v>
      </x:c>
      <x:c r="D2860" s="1" t="n">
        <x:v>153.5</x:v>
      </x:c>
      <x:c r="E2860" s="1" t="n">
        <x:v>23</x:v>
      </x:c>
      <x:c r="F2860" s="1" t="n">
        <x:v>1</x:v>
      </x:c>
      <x:c r="G2860" s="1" t="n">
        <x:v>18</x:v>
      </x:c>
      <x:c r="H2860" s="1" t="n">
        <x:v>0</x:v>
      </x:c>
      <x:c r="I2860" s="1" t="n">
        <x:v>0</x:v>
      </x:c>
      <x:c r="J2860" s="1" t="n">
        <x:v>0.53</x:v>
      </x:c>
      <x:c r="K2860" s="1" t="n">
        <x:v>0</x:v>
      </x:c>
      <x:c r="L2860" s="1" t="n">
        <x:v>93.4</x:v>
      </x:c>
      <x:c r="M2860" s="1" t="n">
        <x:v>6.3</x:v>
      </x:c>
      <x:c r="N2860" s="1" t="n">
        <x:v>7.6</x:v>
      </x:c>
      <x:c r="O2860" s="1" t="n">
        <x:f aca="0">24*MAX(0,EOMONTH(B2860,0)-MAX(B2860,INDEX(Device_Inventory!$K$2:$K$1201,MATCH(A2860,Device_Inventory!$A$2:$A$1201,0)))+1)</x:f>
        <x:v>720</x:v>
      </x:c>
      <x:c r="P2860" s="11" t="b">
        <x:f aca="0">INDEX(Device_Inventory!$K$2:$K$1201,MATCH(A2860,Device_Inventory!$A$2:$A$1201,0))&gt;B2860</x:f>
        <x:v>0</x:v>
      </x:c>
      <x:c r="Q2860" s="1" t="str">
        <x:f aca="0">IF(D2860&gt;O2860,"Fail: operating hours exceed in-service hours",IF(D2860+M2860&gt;O2860,"Fail: operating + unavailable hours exceed in-service hours",IF(P2860,"Partial month: within in-service hours","OK")))</x:f>
        <x:v>OK</x:v>
      </x:c>
    </x:row>
    <x:row r="2861" ht="15" hidden="0" customHeight="1">
      <x:c r="A2861" s="1" t="s">
        <x:v>1161</x:v>
      </x:c>
      <x:c r="B2861" s="14" t="n">
        <x:v>46143</x:v>
      </x:c>
      <x:c r="C2861" s="1" t="n">
        <x:v>42.9</x:v>
      </x:c>
      <x:c r="D2861" s="1" t="n">
        <x:v>295.5</x:v>
      </x:c>
      <x:c r="E2861" s="1" t="n">
        <x:v>26</x:v>
      </x:c>
      <x:c r="F2861" s="1" t="n">
        <x:v>0</x:v>
      </x:c>
      <x:c r="G2861" s="1" t="n">
        <x:v>16</x:v>
      </x:c>
      <x:c r="H2861" s="1" t="n">
        <x:v>1</x:v>
      </x:c>
      <x:c r="I2861" s="1" t="n">
        <x:v>0</x:v>
      </x:c>
      <x:c r="J2861" s="1" t="n">
        <x:v>0.58</x:v>
      </x:c>
      <x:c r="K2861" s="1" t="n">
        <x:v>2</x:v>
      </x:c>
      <x:c r="L2861" s="1" t="n">
        <x:v>95.1</x:v>
      </x:c>
      <x:c r="M2861" s="1" t="n">
        <x:v>11.3</x:v>
      </x:c>
      <x:c r="N2861" s="1" t="n">
        <x:v>10.6</x:v>
      </x:c>
      <x:c r="O2861" s="1" t="n">
        <x:f aca="0">24*MAX(0,EOMONTH(B2861,0)-MAX(B2861,INDEX(Device_Inventory!$K$2:$K$1201,MATCH(A2861,Device_Inventory!$A$2:$A$1201,0)))+1)</x:f>
        <x:v>744</x:v>
      </x:c>
      <x:c r="P2861" s="11" t="b">
        <x:f aca="0">INDEX(Device_Inventory!$K$2:$K$1201,MATCH(A2861,Device_Inventory!$A$2:$A$1201,0))&gt;B2861</x:f>
        <x:v>0</x:v>
      </x:c>
      <x:c r="Q2861" s="1" t="str">
        <x:f aca="0">IF(D2861&gt;O2861,"Fail: operating hours exceed in-service hours",IF(D2861+M2861&gt;O2861,"Fail: operating + unavailable hours exceed in-service hours",IF(P2861,"Partial month: within in-service hours","OK")))</x:f>
        <x:v>OK</x:v>
      </x:c>
    </x:row>
    <x:row r="2862" ht="15" hidden="0" customHeight="1">
      <x:c r="A2862" s="1" t="s">
        <x:v>1161</x:v>
      </x:c>
      <x:c r="B2862" s="14" t="n">
        <x:v>46174</x:v>
      </x:c>
      <x:c r="C2862" s="1" t="n">
        <x:v>51.6</x:v>
      </x:c>
      <x:c r="D2862" s="1" t="n">
        <x:v>285.5</x:v>
      </x:c>
      <x:c r="E2862" s="1" t="n">
        <x:v>10</x:v>
      </x:c>
      <x:c r="F2862" s="1" t="n">
        <x:v>0</x:v>
      </x:c>
      <x:c r="G2862" s="1" t="n">
        <x:v>30</x:v>
      </x:c>
      <x:c r="H2862" s="1" t="n">
        <x:v>0</x:v>
      </x:c>
      <x:c r="I2862" s="1" t="n">
        <x:v>3</x:v>
      </x:c>
      <x:c r="J2862" s="1" t="n">
        <x:v>0.15</x:v>
      </x:c>
      <x:c r="K2862" s="1" t="n">
        <x:v>0</x:v>
      </x:c>
      <x:c r="L2862" s="1" t="n">
        <x:v>93.4</x:v>
      </x:c>
      <x:c r="M2862" s="1" t="n">
        <x:v>0</x:v>
      </x:c>
      <x:c r="N2862" s="1" t="n">
        <x:v>5.3</x:v>
      </x:c>
      <x:c r="O2862" s="1" t="n">
        <x:f aca="0">24*MAX(0,EOMONTH(B2862,0)-MAX(B2862,INDEX(Device_Inventory!$K$2:$K$1201,MATCH(A2862,Device_Inventory!$A$2:$A$1201,0)))+1)</x:f>
        <x:v>720</x:v>
      </x:c>
      <x:c r="P2862" s="11" t="b">
        <x:f aca="0">INDEX(Device_Inventory!$K$2:$K$1201,MATCH(A2862,Device_Inventory!$A$2:$A$1201,0))&gt;B2862</x:f>
        <x:v>0</x:v>
      </x:c>
      <x:c r="Q2862" s="1" t="str">
        <x:f aca="0">IF(D2862&gt;O2862,"Fail: operating hours exceed in-service hours",IF(D2862+M2862&gt;O2862,"Fail: operating + unavailable hours exceed in-service hours",IF(P2862,"Partial month: within in-service hours","OK")))</x:f>
        <x:v>OK</x:v>
      </x:c>
    </x:row>
    <x:row r="2863" ht="15" hidden="0" customHeight="1">
      <x:c r="A2863" s="1" t="s">
        <x:v>1161</x:v>
      </x:c>
      <x:c r="B2863" s="14" t="n">
        <x:v>46204</x:v>
      </x:c>
      <x:c r="C2863" s="1" t="n">
        <x:v>38</x:v>
      </x:c>
      <x:c r="D2863" s="1" t="n">
        <x:v>276.8</x:v>
      </x:c>
      <x:c r="E2863" s="1" t="n">
        <x:v>11</x:v>
      </x:c>
      <x:c r="F2863" s="1" t="n">
        <x:v>1</x:v>
      </x:c>
      <x:c r="G2863" s="1" t="n">
        <x:v>24</x:v>
      </x:c>
      <x:c r="H2863" s="1" t="n">
        <x:v>1</x:v>
      </x:c>
      <x:c r="I2863" s="1" t="n">
        <x:v>0</x:v>
      </x:c>
      <x:c r="J2863" s="1" t="n">
        <x:v>0.26</x:v>
      </x:c>
      <x:c r="K2863" s="1" t="n">
        <x:v>0</x:v>
      </x:c>
      <x:c r="L2863" s="1" t="n">
        <x:v>97.3</x:v>
      </x:c>
      <x:c r="M2863" s="1" t="n">
        <x:v>7.7</x:v>
      </x:c>
      <x:c r="N2863" s="1" t="n">
        <x:v>3.2</x:v>
      </x:c>
      <x:c r="O2863" s="1" t="n">
        <x:f aca="0">24*MAX(0,EOMONTH(B2863,0)-MAX(B2863,INDEX(Device_Inventory!$K$2:$K$1201,MATCH(A2863,Device_Inventory!$A$2:$A$1201,0)))+1)</x:f>
        <x:v>744</x:v>
      </x:c>
      <x:c r="P2863" s="11" t="b">
        <x:f aca="0">INDEX(Device_Inventory!$K$2:$K$1201,MATCH(A2863,Device_Inventory!$A$2:$A$1201,0))&gt;B2863</x:f>
        <x:v>0</x:v>
      </x:c>
      <x:c r="Q2863" s="1" t="str">
        <x:f aca="0">IF(D2863&gt;O2863,"Fail: operating hours exceed in-service hours",IF(D2863+M2863&gt;O2863,"Fail: operating + unavailable hours exceed in-service hours",IF(P2863,"Partial month: within in-service hours","OK")))</x:f>
        <x:v>OK</x:v>
      </x:c>
    </x:row>
    <x:row r="2864" ht="15" hidden="0" customHeight="1">
      <x:c r="A2864" s="1" t="s">
        <x:v>1164</x:v>
      </x:c>
      <x:c r="B2864" s="14" t="n">
        <x:v>46054</x:v>
      </x:c>
      <x:c r="C2864" s="1" t="n">
        <x:v>68.8</x:v>
      </x:c>
      <x:c r="D2864" s="1" t="n">
        <x:v>473</x:v>
      </x:c>
      <x:c r="E2864" s="1" t="n">
        <x:v>20</x:v>
      </x:c>
      <x:c r="F2864" s="1" t="n">
        <x:v>0</x:v>
      </x:c>
      <x:c r="G2864" s="1" t="n">
        <x:v>44</x:v>
      </x:c>
      <x:c r="H2864" s="1" t="n">
        <x:v>0</x:v>
      </x:c>
      <x:c r="I2864" s="1" t="n">
        <x:v>5</x:v>
      </x:c>
      <x:c r="J2864" s="1" t="n">
        <x:v>0.05</x:v>
      </x:c>
      <x:c r="K2864" s="1" t="n">
        <x:v>0</x:v>
      </x:c>
      <x:c r="L2864" s="1" t="n">
        <x:v>97.4</x:v>
      </x:c>
      <x:c r="M2864" s="1" t="n">
        <x:v>6.1</x:v>
      </x:c>
      <x:c r="N2864" s="1" t="n">
        <x:v>16.7</x:v>
      </x:c>
      <x:c r="O2864" s="1" t="n">
        <x:f aca="0">24*MAX(0,EOMONTH(B2864,0)-MAX(B2864,INDEX(Device_Inventory!$K$2:$K$1201,MATCH(A2864,Device_Inventory!$A$2:$A$1201,0)))+1)</x:f>
        <x:v>672</x:v>
      </x:c>
      <x:c r="P2864" s="11" t="b">
        <x:f aca="0">INDEX(Device_Inventory!$K$2:$K$1201,MATCH(A2864,Device_Inventory!$A$2:$A$1201,0))&gt;B2864</x:f>
        <x:v>0</x:v>
      </x:c>
      <x:c r="Q2864" s="1" t="str">
        <x:f aca="0">IF(D2864&gt;O2864,"Fail: operating hours exceed in-service hours",IF(D2864+M2864&gt;O2864,"Fail: operating + unavailable hours exceed in-service hours",IF(P2864,"Partial month: within in-service hours","OK")))</x:f>
        <x:v>OK</x:v>
      </x:c>
    </x:row>
    <x:row r="2865" ht="15" hidden="0" customHeight="1">
      <x:c r="A2865" s="1" t="s">
        <x:v>1164</x:v>
      </x:c>
      <x:c r="B2865" s="14" t="n">
        <x:v>46082</x:v>
      </x:c>
      <x:c r="C2865" s="1" t="n">
        <x:v>88.6</x:v>
      </x:c>
      <x:c r="D2865" s="1" t="n">
        <x:v>577.4</x:v>
      </x:c>
      <x:c r="E2865" s="1" t="n">
        <x:v>22</x:v>
      </x:c>
      <x:c r="F2865" s="1" t="n">
        <x:v>2</x:v>
      </x:c>
      <x:c r="G2865" s="1" t="n">
        <x:v>27</x:v>
      </x:c>
      <x:c r="H2865" s="1" t="n">
        <x:v>0</x:v>
      </x:c>
      <x:c r="I2865" s="1" t="n">
        <x:v>3</x:v>
      </x:c>
      <x:c r="J2865" s="1" t="n">
        <x:v>0.06</x:v>
      </x:c>
      <x:c r="K2865" s="1" t="n">
        <x:v>1</x:v>
      </x:c>
      <x:c r="L2865" s="1" t="n">
        <x:v>93.6</x:v>
      </x:c>
      <x:c r="M2865" s="1" t="n">
        <x:v>7.1</x:v>
      </x:c>
      <x:c r="N2865" s="1" t="n">
        <x:v>17.1</x:v>
      </x:c>
      <x:c r="O2865" s="1" t="n">
        <x:f aca="0">24*MAX(0,EOMONTH(B2865,0)-MAX(B2865,INDEX(Device_Inventory!$K$2:$K$1201,MATCH(A2865,Device_Inventory!$A$2:$A$1201,0)))+1)</x:f>
        <x:v>744</x:v>
      </x:c>
      <x:c r="P2865" s="11" t="b">
        <x:f aca="0">INDEX(Device_Inventory!$K$2:$K$1201,MATCH(A2865,Device_Inventory!$A$2:$A$1201,0))&gt;B2865</x:f>
        <x:v>0</x:v>
      </x:c>
      <x:c r="Q2865" s="1" t="str">
        <x:f aca="0">IF(D2865&gt;O2865,"Fail: operating hours exceed in-service hours",IF(D2865+M2865&gt;O2865,"Fail: operating + unavailable hours exceed in-service hours",IF(P2865,"Partial month: within in-service hours","OK")))</x:f>
        <x:v>OK</x:v>
      </x:c>
    </x:row>
    <x:row r="2866" ht="15" hidden="0" customHeight="1">
      <x:c r="A2866" s="1" t="s">
        <x:v>1164</x:v>
      </x:c>
      <x:c r="B2866" s="14" t="n">
        <x:v>46113</x:v>
      </x:c>
      <x:c r="C2866" s="1" t="n">
        <x:v>67.5</x:v>
      </x:c>
      <x:c r="D2866" s="1" t="n">
        <x:v>445.1</x:v>
      </x:c>
      <x:c r="E2866" s="1" t="n">
        <x:v>21</x:v>
      </x:c>
      <x:c r="F2866" s="1" t="n">
        <x:v>0</x:v>
      </x:c>
      <x:c r="G2866" s="1" t="n">
        <x:v>32</x:v>
      </x:c>
      <x:c r="H2866" s="1" t="n">
        <x:v>0</x:v>
      </x:c>
      <x:c r="I2866" s="1" t="n">
        <x:v>0</x:v>
      </x:c>
      <x:c r="J2866" s="1" t="n">
        <x:v>0.16</x:v>
      </x:c>
      <x:c r="K2866" s="1" t="n">
        <x:v>2</x:v>
      </x:c>
      <x:c r="L2866" s="1" t="n">
        <x:v>98.1</x:v>
      </x:c>
      <x:c r="M2866" s="1" t="n">
        <x:v>0</x:v>
      </x:c>
      <x:c r="N2866" s="1" t="n">
        <x:v>19.6</x:v>
      </x:c>
      <x:c r="O2866" s="1" t="n">
        <x:f aca="0">24*MAX(0,EOMONTH(B2866,0)-MAX(B2866,INDEX(Device_Inventory!$K$2:$K$1201,MATCH(A2866,Device_Inventory!$A$2:$A$1201,0)))+1)</x:f>
        <x:v>720</x:v>
      </x:c>
      <x:c r="P2866" s="11" t="b">
        <x:f aca="0">INDEX(Device_Inventory!$K$2:$K$1201,MATCH(A2866,Device_Inventory!$A$2:$A$1201,0))&gt;B2866</x:f>
        <x:v>0</x:v>
      </x:c>
      <x:c r="Q2866" s="1" t="str">
        <x:f aca="0">IF(D2866&gt;O2866,"Fail: operating hours exceed in-service hours",IF(D2866+M2866&gt;O2866,"Fail: operating + unavailable hours exceed in-service hours",IF(P2866,"Partial month: within in-service hours","OK")))</x:f>
        <x:v>OK</x:v>
      </x:c>
    </x:row>
    <x:row r="2867" ht="15" hidden="0" customHeight="1">
      <x:c r="A2867" s="1" t="s">
        <x:v>1164</x:v>
      </x:c>
      <x:c r="B2867" s="14" t="n">
        <x:v>46143</x:v>
      </x:c>
      <x:c r="C2867" s="1" t="n">
        <x:v>64.7</x:v>
      </x:c>
      <x:c r="D2867" s="1" t="n">
        <x:v>417.6</x:v>
      </x:c>
      <x:c r="E2867" s="1" t="n">
        <x:v>18</x:v>
      </x:c>
      <x:c r="F2867" s="1" t="n">
        <x:v>0</x:v>
      </x:c>
      <x:c r="G2867" s="1" t="n">
        <x:v>34</x:v>
      </x:c>
      <x:c r="H2867" s="1" t="n">
        <x:v>1</x:v>
      </x:c>
      <x:c r="I2867" s="1" t="n">
        <x:v>1</x:v>
      </x:c>
      <x:c r="J2867" s="1" t="n">
        <x:v>0</x:v>
      </x:c>
      <x:c r="K2867" s="1" t="n">
        <x:v>0</x:v>
      </x:c>
      <x:c r="L2867" s="1" t="n">
        <x:v>98.7</x:v>
      </x:c>
      <x:c r="M2867" s="1" t="n">
        <x:v>3.9</x:v>
      </x:c>
      <x:c r="N2867" s="1" t="n">
        <x:v>5.5</x:v>
      </x:c>
      <x:c r="O2867" s="1" t="n">
        <x:f aca="0">24*MAX(0,EOMONTH(B2867,0)-MAX(B2867,INDEX(Device_Inventory!$K$2:$K$1201,MATCH(A2867,Device_Inventory!$A$2:$A$1201,0)))+1)</x:f>
        <x:v>744</x:v>
      </x:c>
      <x:c r="P2867" s="11" t="b">
        <x:f aca="0">INDEX(Device_Inventory!$K$2:$K$1201,MATCH(A2867,Device_Inventory!$A$2:$A$1201,0))&gt;B2867</x:f>
        <x:v>0</x:v>
      </x:c>
      <x:c r="Q2867" s="1" t="str">
        <x:f aca="0">IF(D2867&gt;O2867,"Fail: operating hours exceed in-service hours",IF(D2867+M2867&gt;O2867,"Fail: operating + unavailable hours exceed in-service hours",IF(P2867,"Partial month: within in-service hours","OK")))</x:f>
        <x:v>OK</x:v>
      </x:c>
    </x:row>
    <x:row r="2868" ht="15" hidden="0" customHeight="1">
      <x:c r="A2868" s="1" t="s">
        <x:v>1164</x:v>
      </x:c>
      <x:c r="B2868" s="14" t="n">
        <x:v>46174</x:v>
      </x:c>
      <x:c r="C2868" s="1" t="n">
        <x:v>58.7</x:v>
      </x:c>
      <x:c r="D2868" s="1" t="n">
        <x:v>385</x:v>
      </x:c>
      <x:c r="E2868" s="1" t="n">
        <x:v>16</x:v>
      </x:c>
      <x:c r="F2868" s="1" t="n">
        <x:v>2</x:v>
      </x:c>
      <x:c r="G2868" s="1" t="n">
        <x:v>32</x:v>
      </x:c>
      <x:c r="H2868" s="1" t="n">
        <x:v>0</x:v>
      </x:c>
      <x:c r="I2868" s="1" t="n">
        <x:v>3</x:v>
      </x:c>
      <x:c r="J2868" s="1" t="n">
        <x:v>0.15</x:v>
      </x:c>
      <x:c r="K2868" s="1" t="n">
        <x:v>0</x:v>
      </x:c>
      <x:c r="L2868" s="1" t="n">
        <x:v>93</x:v>
      </x:c>
      <x:c r="M2868" s="1" t="n">
        <x:v>1.8</x:v>
      </x:c>
      <x:c r="N2868" s="1" t="n">
        <x:v>17.5</x:v>
      </x:c>
      <x:c r="O2868" s="1" t="n">
        <x:f aca="0">24*MAX(0,EOMONTH(B2868,0)-MAX(B2868,INDEX(Device_Inventory!$K$2:$K$1201,MATCH(A2868,Device_Inventory!$A$2:$A$1201,0)))+1)</x:f>
        <x:v>720</x:v>
      </x:c>
      <x:c r="P2868" s="11" t="b">
        <x:f aca="0">INDEX(Device_Inventory!$K$2:$K$1201,MATCH(A2868,Device_Inventory!$A$2:$A$1201,0))&gt;B2868</x:f>
        <x:v>0</x:v>
      </x:c>
      <x:c r="Q2868" s="1" t="str">
        <x:f aca="0">IF(D2868&gt;O2868,"Fail: operating hours exceed in-service hours",IF(D2868+M2868&gt;O2868,"Fail: operating + unavailable hours exceed in-service hours",IF(P2868,"Partial month: within in-service hours","OK")))</x:f>
        <x:v>OK</x:v>
      </x:c>
    </x:row>
    <x:row r="2869" ht="15" hidden="0" customHeight="1">
      <x:c r="A2869" s="1" t="s">
        <x:v>1164</x:v>
      </x:c>
      <x:c r="B2869" s="14" t="n">
        <x:v>46204</x:v>
      </x:c>
      <x:c r="C2869" s="1" t="n">
        <x:v>72.2</x:v>
      </x:c>
      <x:c r="D2869" s="1" t="n">
        <x:v>491.5</x:v>
      </x:c>
      <x:c r="E2869" s="1" t="n">
        <x:v>14</x:v>
      </x:c>
      <x:c r="F2869" s="1" t="n">
        <x:v>0</x:v>
      </x:c>
      <x:c r="G2869" s="1" t="n">
        <x:v>34</x:v>
      </x:c>
      <x:c r="H2869" s="1" t="n">
        <x:v>0</x:v>
      </x:c>
      <x:c r="I2869" s="1" t="n">
        <x:v>4</x:v>
      </x:c>
      <x:c r="J2869" s="1" t="n">
        <x:v>0.71</x:v>
      </x:c>
      <x:c r="K2869" s="1" t="n">
        <x:v>0</x:v>
      </x:c>
      <x:c r="L2869" s="1" t="n">
        <x:v>99.6</x:v>
      </x:c>
      <x:c r="M2869" s="1" t="n">
        <x:v>7.2</x:v>
      </x:c>
      <x:c r="N2869" s="1" t="n">
        <x:v>21.2</x:v>
      </x:c>
      <x:c r="O2869" s="1" t="n">
        <x:f aca="0">24*MAX(0,EOMONTH(B2869,0)-MAX(B2869,INDEX(Device_Inventory!$K$2:$K$1201,MATCH(A2869,Device_Inventory!$A$2:$A$1201,0)))+1)</x:f>
        <x:v>744</x:v>
      </x:c>
      <x:c r="P2869" s="11" t="b">
        <x:f aca="0">INDEX(Device_Inventory!$K$2:$K$1201,MATCH(A2869,Device_Inventory!$A$2:$A$1201,0))&gt;B2869</x:f>
        <x:v>0</x:v>
      </x:c>
      <x:c r="Q2869" s="1" t="str">
        <x:f aca="0">IF(D2869&gt;O2869,"Fail: operating hours exceed in-service hours",IF(D2869+M2869&gt;O2869,"Fail: operating + unavailable hours exceed in-service hours",IF(P2869,"Partial month: within in-service hours","OK")))</x:f>
        <x:v>OK</x:v>
      </x:c>
    </x:row>
    <x:row r="2870" ht="15" hidden="0" customHeight="1">
      <x:c r="A2870" s="1" t="s">
        <x:v>3209</x:v>
      </x:c>
      <x:c r="B2870" s="14" t="n">
        <x:v>46054</x:v>
      </x:c>
      <x:c r="C2870" s="1" t="n">
        <x:v>44.2</x:v>
      </x:c>
      <x:c r="D2870" s="1" t="n">
        <x:v>255.6</x:v>
      </x:c>
      <x:c r="E2870" s="1" t="n">
        <x:v>10</x:v>
      </x:c>
      <x:c r="F2870" s="1" t="n">
        <x:v>0</x:v>
      </x:c>
      <x:c r="G2870" s="1" t="n">
        <x:v>3</x:v>
      </x:c>
      <x:c r="H2870" s="1" t="n">
        <x:v>0</x:v>
      </x:c>
      <x:c r="I2870" s="1" t="n">
        <x:v>0</x:v>
      </x:c>
      <x:c r="J2870" s="1" t="n">
        <x:v>0.28</x:v>
      </x:c>
      <x:c r="K2870" s="1" t="n">
        <x:v>0</x:v>
      </x:c>
      <x:c r="L2870" s="1" t="n">
        <x:v>94.3</x:v>
      </x:c>
      <x:c r="M2870" s="1" t="n">
        <x:v>2.2</x:v>
      </x:c>
      <x:c r="N2870" s="1" t="n">
        <x:v>13</x:v>
      </x:c>
      <x:c r="O2870" s="1" t="n">
        <x:f aca="0">24*MAX(0,EOMONTH(B2870,0)-MAX(B2870,INDEX(Device_Inventory!$K$2:$K$1201,MATCH(A2870,Device_Inventory!$A$2:$A$1201,0)))+1)</x:f>
        <x:v>672</x:v>
      </x:c>
      <x:c r="P2870" s="11" t="b">
        <x:f aca="0">INDEX(Device_Inventory!$K$2:$K$1201,MATCH(A2870,Device_Inventory!$A$2:$A$1201,0))&gt;B2870</x:f>
        <x:v>0</x:v>
      </x:c>
      <x:c r="Q2870" s="1" t="str">
        <x:f aca="0">IF(D2870&gt;O2870,"Fail: operating hours exceed in-service hours",IF(D2870+M2870&gt;O2870,"Fail: operating + unavailable hours exceed in-service hours",IF(P2870,"Partial month: within in-service hours","OK")))</x:f>
        <x:v>OK</x:v>
      </x:c>
    </x:row>
    <x:row r="2871" ht="15" hidden="0" customHeight="1">
      <x:c r="A2871" s="1" t="s">
        <x:v>3209</x:v>
      </x:c>
      <x:c r="B2871" s="14" t="n">
        <x:v>46082</x:v>
      </x:c>
      <x:c r="C2871" s="1" t="n">
        <x:v>67.8</x:v>
      </x:c>
      <x:c r="D2871" s="1" t="n">
        <x:v>460.6</x:v>
      </x:c>
      <x:c r="E2871" s="1" t="n">
        <x:v>23</x:v>
      </x:c>
      <x:c r="F2871" s="1" t="n">
        <x:v>1</x:v>
      </x:c>
      <x:c r="G2871" s="1" t="n">
        <x:v>50</x:v>
      </x:c>
      <x:c r="H2871" s="1" t="n">
        <x:v>0</x:v>
      </x:c>
      <x:c r="I2871" s="1" t="n">
        <x:v>1</x:v>
      </x:c>
      <x:c r="J2871" s="1" t="n">
        <x:v>0</x:v>
      </x:c>
      <x:c r="K2871" s="1" t="n">
        <x:v>0</x:v>
      </x:c>
      <x:c r="L2871" s="1" t="n">
        <x:v>96.8</x:v>
      </x:c>
      <x:c r="M2871" s="1" t="n">
        <x:v>7.4</x:v>
      </x:c>
      <x:c r="N2871" s="1" t="n">
        <x:v>21.4</x:v>
      </x:c>
      <x:c r="O2871" s="1" t="n">
        <x:f aca="0">24*MAX(0,EOMONTH(B2871,0)-MAX(B2871,INDEX(Device_Inventory!$K$2:$K$1201,MATCH(A2871,Device_Inventory!$A$2:$A$1201,0)))+1)</x:f>
        <x:v>744</x:v>
      </x:c>
      <x:c r="P2871" s="11" t="b">
        <x:f aca="0">INDEX(Device_Inventory!$K$2:$K$1201,MATCH(A2871,Device_Inventory!$A$2:$A$1201,0))&gt;B2871</x:f>
        <x:v>0</x:v>
      </x:c>
      <x:c r="Q2871" s="1" t="str">
        <x:f aca="0">IF(D2871&gt;O2871,"Fail: operating hours exceed in-service hours",IF(D2871+M2871&gt;O2871,"Fail: operating + unavailable hours exceed in-service hours",IF(P2871,"Partial month: within in-service hours","OK")))</x:f>
        <x:v>OK</x:v>
      </x:c>
    </x:row>
    <x:row r="2872" ht="15" hidden="0" customHeight="1">
      <x:c r="A2872" s="1" t="s">
        <x:v>3209</x:v>
      </x:c>
      <x:c r="B2872" s="14" t="n">
        <x:v>46113</x:v>
      </x:c>
      <x:c r="C2872" s="1" t="n">
        <x:v>42.1</x:v>
      </x:c>
      <x:c r="D2872" s="1" t="n">
        <x:v>236.3</x:v>
      </x:c>
      <x:c r="E2872" s="1" t="n">
        <x:v>17</x:v>
      </x:c>
      <x:c r="F2872" s="1" t="n">
        <x:v>0</x:v>
      </x:c>
      <x:c r="G2872" s="1" t="n">
        <x:v>17</x:v>
      </x:c>
      <x:c r="H2872" s="1" t="n">
        <x:v>0</x:v>
      </x:c>
      <x:c r="I2872" s="1" t="n">
        <x:v>5</x:v>
      </x:c>
      <x:c r="J2872" s="1" t="n">
        <x:v>0.66</x:v>
      </x:c>
      <x:c r="K2872" s="1" t="n">
        <x:v>2</x:v>
      </x:c>
      <x:c r="L2872" s="1" t="n">
        <x:v>93.9</x:v>
      </x:c>
      <x:c r="M2872" s="1" t="n">
        <x:v>3.4</x:v>
      </x:c>
      <x:c r="N2872" s="1" t="n">
        <x:v>13.3</x:v>
      </x:c>
      <x:c r="O2872" s="1" t="n">
        <x:f aca="0">24*MAX(0,EOMONTH(B2872,0)-MAX(B2872,INDEX(Device_Inventory!$K$2:$K$1201,MATCH(A2872,Device_Inventory!$A$2:$A$1201,0)))+1)</x:f>
        <x:v>720</x:v>
      </x:c>
      <x:c r="P2872" s="11" t="b">
        <x:f aca="0">INDEX(Device_Inventory!$K$2:$K$1201,MATCH(A2872,Device_Inventory!$A$2:$A$1201,0))&gt;B2872</x:f>
        <x:v>0</x:v>
      </x:c>
      <x:c r="Q2872" s="1" t="str">
        <x:f aca="0">IF(D2872&gt;O2872,"Fail: operating hours exceed in-service hours",IF(D2872+M2872&gt;O2872,"Fail: operating + unavailable hours exceed in-service hours",IF(P2872,"Partial month: within in-service hours","OK")))</x:f>
        <x:v>OK</x:v>
      </x:c>
    </x:row>
    <x:row r="2873" ht="15" hidden="0" customHeight="1">
      <x:c r="A2873" s="1" t="s">
        <x:v>3209</x:v>
      </x:c>
      <x:c r="B2873" s="14" t="n">
        <x:v>46143</x:v>
      </x:c>
      <x:c r="C2873" s="1" t="n">
        <x:v>53.4</x:v>
      </x:c>
      <x:c r="D2873" s="1" t="n">
        <x:v>363</x:v>
      </x:c>
      <x:c r="E2873" s="1" t="n">
        <x:v>16</x:v>
      </x:c>
      <x:c r="F2873" s="1" t="n">
        <x:v>0</x:v>
      </x:c>
      <x:c r="G2873" s="1" t="n">
        <x:v>47</x:v>
      </x:c>
      <x:c r="H2873" s="1" t="n">
        <x:v>0</x:v>
      </x:c>
      <x:c r="I2873" s="1" t="n">
        <x:v>3</x:v>
      </x:c>
      <x:c r="J2873" s="1" t="n">
        <x:v>0.67</x:v>
      </x:c>
      <x:c r="K2873" s="1" t="n">
        <x:v>0</x:v>
      </x:c>
      <x:c r="L2873" s="1" t="n">
        <x:v>94.1</x:v>
      </x:c>
      <x:c r="M2873" s="1" t="n">
        <x:v>0</x:v>
      </x:c>
      <x:c r="N2873" s="1" t="n">
        <x:v>12.4</x:v>
      </x:c>
      <x:c r="O2873" s="1" t="n">
        <x:f aca="0">24*MAX(0,EOMONTH(B2873,0)-MAX(B2873,INDEX(Device_Inventory!$K$2:$K$1201,MATCH(A2873,Device_Inventory!$A$2:$A$1201,0)))+1)</x:f>
        <x:v>744</x:v>
      </x:c>
      <x:c r="P2873" s="11" t="b">
        <x:f aca="0">INDEX(Device_Inventory!$K$2:$K$1201,MATCH(A2873,Device_Inventory!$A$2:$A$1201,0))&gt;B2873</x:f>
        <x:v>0</x:v>
      </x:c>
      <x:c r="Q2873" s="1" t="str">
        <x:f aca="0">IF(D2873&gt;O2873,"Fail: operating hours exceed in-service hours",IF(D2873+M2873&gt;O2873,"Fail: operating + unavailable hours exceed in-service hours",IF(P2873,"Partial month: within in-service hours","OK")))</x:f>
        <x:v>OK</x:v>
      </x:c>
    </x:row>
    <x:row r="2874" ht="15" hidden="0" customHeight="1">
      <x:c r="A2874" s="1" t="s">
        <x:v>3209</x:v>
      </x:c>
      <x:c r="B2874" s="14" t="n">
        <x:v>46174</x:v>
      </x:c>
      <x:c r="C2874" s="1" t="n">
        <x:v>67.1</x:v>
      </x:c>
      <x:c r="D2874" s="1" t="n">
        <x:v>451.2</x:v>
      </x:c>
      <x:c r="E2874" s="1" t="n">
        <x:v>14</x:v>
      </x:c>
      <x:c r="F2874" s="1" t="n">
        <x:v>0</x:v>
      </x:c>
      <x:c r="G2874" s="1" t="n">
        <x:v>39</x:v>
      </x:c>
      <x:c r="H2874" s="1" t="n">
        <x:v>0</x:v>
      </x:c>
      <x:c r="I2874" s="1" t="n">
        <x:v>3</x:v>
      </x:c>
      <x:c r="J2874" s="1" t="n">
        <x:v>0.06</x:v>
      </x:c>
      <x:c r="K2874" s="1" t="n">
        <x:v>0</x:v>
      </x:c>
      <x:c r="L2874" s="1" t="n">
        <x:v>97.8</x:v>
      </x:c>
      <x:c r="M2874" s="1" t="n">
        <x:v>2.5</x:v>
      </x:c>
      <x:c r="N2874" s="1" t="n">
        <x:v>15.5</x:v>
      </x:c>
      <x:c r="O2874" s="1" t="n">
        <x:f aca="0">24*MAX(0,EOMONTH(B2874,0)-MAX(B2874,INDEX(Device_Inventory!$K$2:$K$1201,MATCH(A2874,Device_Inventory!$A$2:$A$1201,0)))+1)</x:f>
        <x:v>720</x:v>
      </x:c>
      <x:c r="P2874" s="11" t="b">
        <x:f aca="0">INDEX(Device_Inventory!$K$2:$K$1201,MATCH(A2874,Device_Inventory!$A$2:$A$1201,0))&gt;B2874</x:f>
        <x:v>0</x:v>
      </x:c>
      <x:c r="Q2874" s="1" t="str">
        <x:f aca="0">IF(D2874&gt;O2874,"Fail: operating hours exceed in-service hours",IF(D2874+M2874&gt;O2874,"Fail: operating + unavailable hours exceed in-service hours",IF(P2874,"Partial month: within in-service hours","OK")))</x:f>
        <x:v>OK</x:v>
      </x:c>
    </x:row>
    <x:row r="2875" ht="15" hidden="0" customHeight="1">
      <x:c r="A2875" s="1" t="s">
        <x:v>3209</x:v>
      </x:c>
      <x:c r="B2875" s="14" t="n">
        <x:v>46204</x:v>
      </x:c>
      <x:c r="C2875" s="1" t="n">
        <x:v>44</x:v>
      </x:c>
      <x:c r="D2875" s="1" t="n">
        <x:v>310.7</x:v>
      </x:c>
      <x:c r="E2875" s="1" t="n">
        <x:v>15</x:v>
      </x:c>
      <x:c r="F2875" s="1" t="n">
        <x:v>0</x:v>
      </x:c>
      <x:c r="G2875" s="1" t="n">
        <x:v>35</x:v>
      </x:c>
      <x:c r="H2875" s="1" t="n">
        <x:v>0</x:v>
      </x:c>
      <x:c r="I2875" s="1" t="n">
        <x:v>0</x:v>
      </x:c>
      <x:c r="J2875" s="1" t="n">
        <x:v>0.01</x:v>
      </x:c>
      <x:c r="K2875" s="1" t="n">
        <x:v>1</x:v>
      </x:c>
      <x:c r="L2875" s="1" t="n">
        <x:v>98</x:v>
      </x:c>
      <x:c r="M2875" s="1" t="n">
        <x:v>6</x:v>
      </x:c>
      <x:c r="N2875" s="1" t="n">
        <x:v>8.4</x:v>
      </x:c>
      <x:c r="O2875" s="1" t="n">
        <x:f aca="0">24*MAX(0,EOMONTH(B2875,0)-MAX(B2875,INDEX(Device_Inventory!$K$2:$K$1201,MATCH(A2875,Device_Inventory!$A$2:$A$1201,0)))+1)</x:f>
        <x:v>744</x:v>
      </x:c>
      <x:c r="P2875" s="11" t="b">
        <x:f aca="0">INDEX(Device_Inventory!$K$2:$K$1201,MATCH(A2875,Device_Inventory!$A$2:$A$1201,0))&gt;B2875</x:f>
        <x:v>0</x:v>
      </x:c>
      <x:c r="Q2875" s="1" t="str">
        <x:f aca="0">IF(D2875&gt;O2875,"Fail: operating hours exceed in-service hours",IF(D2875+M2875&gt;O2875,"Fail: operating + unavailable hours exceed in-service hours",IF(P2875,"Partial month: within in-service hours","OK")))</x:f>
        <x:v>OK</x:v>
      </x:c>
    </x:row>
    <x:row r="2876" ht="15" hidden="0" customHeight="1">
      <x:c r="A2876" s="1" t="s">
        <x:v>3212</x:v>
      </x:c>
      <x:c r="B2876" s="14" t="n">
        <x:v>46054</x:v>
      </x:c>
      <x:c r="C2876" s="1" t="n">
        <x:v>49.8</x:v>
      </x:c>
      <x:c r="D2876" s="1" t="n">
        <x:v>298.6</x:v>
      </x:c>
      <x:c r="E2876" s="1" t="n">
        <x:v>16</x:v>
      </x:c>
      <x:c r="F2876" s="1" t="n">
        <x:v>0</x:v>
      </x:c>
      <x:c r="G2876" s="1" t="n">
        <x:v>40</x:v>
      </x:c>
      <x:c r="H2876" s="1" t="n">
        <x:v>0</x:v>
      </x:c>
      <x:c r="I2876" s="1" t="n">
        <x:v>1</x:v>
      </x:c>
      <x:c r="J2876" s="1" t="n">
        <x:v>0.24</x:v>
      </x:c>
      <x:c r="K2876" s="1" t="n">
        <x:v>0</x:v>
      </x:c>
      <x:c r="L2876" s="1" t="n">
        <x:v>93.2</x:v>
      </x:c>
      <x:c r="M2876" s="1" t="n">
        <x:v>1.2</x:v>
      </x:c>
      <x:c r="N2876" s="1" t="n">
        <x:v>14.8</x:v>
      </x:c>
      <x:c r="O2876" s="1" t="n">
        <x:f aca="0">24*MAX(0,EOMONTH(B2876,0)-MAX(B2876,INDEX(Device_Inventory!$K$2:$K$1201,MATCH(A2876,Device_Inventory!$A$2:$A$1201,0)))+1)</x:f>
        <x:v>672</x:v>
      </x:c>
      <x:c r="P2876" s="11" t="b">
        <x:f aca="0">INDEX(Device_Inventory!$K$2:$K$1201,MATCH(A2876,Device_Inventory!$A$2:$A$1201,0))&gt;B2876</x:f>
        <x:v>0</x:v>
      </x:c>
      <x:c r="Q2876" s="1" t="str">
        <x:f aca="0">IF(D2876&gt;O2876,"Fail: operating hours exceed in-service hours",IF(D2876+M2876&gt;O2876,"Fail: operating + unavailable hours exceed in-service hours",IF(P2876,"Partial month: within in-service hours","OK")))</x:f>
        <x:v>OK</x:v>
      </x:c>
    </x:row>
    <x:row r="2877" ht="15" hidden="0" customHeight="1">
      <x:c r="A2877" s="1" t="s">
        <x:v>3212</x:v>
      </x:c>
      <x:c r="B2877" s="14" t="n">
        <x:v>46082</x:v>
      </x:c>
      <x:c r="C2877" s="1" t="n">
        <x:v>30.2</x:v>
      </x:c>
      <x:c r="D2877" s="1" t="n">
        <x:v>193.3</x:v>
      </x:c>
      <x:c r="E2877" s="1" t="n">
        <x:v>13</x:v>
      </x:c>
      <x:c r="F2877" s="1" t="n">
        <x:v>2</x:v>
      </x:c>
      <x:c r="G2877" s="1" t="n">
        <x:v>31</x:v>
      </x:c>
      <x:c r="H2877" s="1" t="n">
        <x:v>0</x:v>
      </x:c>
      <x:c r="I2877" s="1" t="n">
        <x:v>2</x:v>
      </x:c>
      <x:c r="J2877" s="1" t="n">
        <x:v>0.5</x:v>
      </x:c>
      <x:c r="K2877" s="1" t="n">
        <x:v>0</x:v>
      </x:c>
      <x:c r="L2877" s="1" t="n">
        <x:v>91.1</x:v>
      </x:c>
      <x:c r="M2877" s="1" t="n">
        <x:v>0</x:v>
      </x:c>
      <x:c r="N2877" s="1" t="n">
        <x:v>7.7</x:v>
      </x:c>
      <x:c r="O2877" s="1" t="n">
        <x:f aca="0">24*MAX(0,EOMONTH(B2877,0)-MAX(B2877,INDEX(Device_Inventory!$K$2:$K$1201,MATCH(A2877,Device_Inventory!$A$2:$A$1201,0)))+1)</x:f>
        <x:v>744</x:v>
      </x:c>
      <x:c r="P2877" s="11" t="b">
        <x:f aca="0">INDEX(Device_Inventory!$K$2:$K$1201,MATCH(A2877,Device_Inventory!$A$2:$A$1201,0))&gt;B2877</x:f>
        <x:v>0</x:v>
      </x:c>
      <x:c r="Q2877" s="1" t="str">
        <x:f aca="0">IF(D2877&gt;O2877,"Fail: operating hours exceed in-service hours",IF(D2877+M2877&gt;O2877,"Fail: operating + unavailable hours exceed in-service hours",IF(P2877,"Partial month: within in-service hours","OK")))</x:f>
        <x:v>OK</x:v>
      </x:c>
    </x:row>
    <x:row r="2878" ht="15" hidden="0" customHeight="1">
      <x:c r="A2878" s="1" t="s">
        <x:v>3212</x:v>
      </x:c>
      <x:c r="B2878" s="14" t="n">
        <x:v>46113</x:v>
      </x:c>
      <x:c r="C2878" s="1" t="n">
        <x:v>64.5</x:v>
      </x:c>
      <x:c r="D2878" s="1" t="n">
        <x:v>453.2</x:v>
      </x:c>
      <x:c r="E2878" s="1" t="n">
        <x:v>22</x:v>
      </x:c>
      <x:c r="F2878" s="1" t="n">
        <x:v>3</x:v>
      </x:c>
      <x:c r="G2878" s="1" t="n">
        <x:v>31</x:v>
      </x:c>
      <x:c r="H2878" s="1" t="n">
        <x:v>0</x:v>
      </x:c>
      <x:c r="I2878" s="1" t="n">
        <x:v>2</x:v>
      </x:c>
      <x:c r="J2878" s="1" t="n">
        <x:v>0</x:v>
      </x:c>
      <x:c r="K2878" s="1" t="n">
        <x:v>0</x:v>
      </x:c>
      <x:c r="L2878" s="1" t="n">
        <x:v>94.2</x:v>
      </x:c>
      <x:c r="M2878" s="1" t="n">
        <x:v>4</x:v>
      </x:c>
      <x:c r="N2878" s="1" t="n">
        <x:v>16.7</x:v>
      </x:c>
      <x:c r="O2878" s="1" t="n">
        <x:f aca="0">24*MAX(0,EOMONTH(B2878,0)-MAX(B2878,INDEX(Device_Inventory!$K$2:$K$1201,MATCH(A2878,Device_Inventory!$A$2:$A$1201,0)))+1)</x:f>
        <x:v>720</x:v>
      </x:c>
      <x:c r="P2878" s="11" t="b">
        <x:f aca="0">INDEX(Device_Inventory!$K$2:$K$1201,MATCH(A2878,Device_Inventory!$A$2:$A$1201,0))&gt;B2878</x:f>
        <x:v>0</x:v>
      </x:c>
      <x:c r="Q2878" s="1" t="str">
        <x:f aca="0">IF(D2878&gt;O2878,"Fail: operating hours exceed in-service hours",IF(D2878+M2878&gt;O2878,"Fail: operating + unavailable hours exceed in-service hours",IF(P2878,"Partial month: within in-service hours","OK")))</x:f>
        <x:v>OK</x:v>
      </x:c>
    </x:row>
    <x:row r="2879" ht="15" hidden="0" customHeight="1">
      <x:c r="A2879" s="1" t="s">
        <x:v>3212</x:v>
      </x:c>
      <x:c r="B2879" s="14" t="n">
        <x:v>46143</x:v>
      </x:c>
      <x:c r="C2879" s="1" t="n">
        <x:v>56.6</x:v>
      </x:c>
      <x:c r="D2879" s="1" t="n">
        <x:v>382.1</x:v>
      </x:c>
      <x:c r="E2879" s="1" t="n">
        <x:v>20</x:v>
      </x:c>
      <x:c r="F2879" s="1" t="n">
        <x:v>0</x:v>
      </x:c>
      <x:c r="G2879" s="1" t="n">
        <x:v>35</x:v>
      </x:c>
      <x:c r="H2879" s="1" t="n">
        <x:v>0</x:v>
      </x:c>
      <x:c r="I2879" s="1" t="n">
        <x:v>3</x:v>
      </x:c>
      <x:c r="J2879" s="1" t="n">
        <x:v>0.47</x:v>
      </x:c>
      <x:c r="K2879" s="1" t="n">
        <x:v>0</x:v>
      </x:c>
      <x:c r="L2879" s="1" t="n">
        <x:v>95.1</x:v>
      </x:c>
      <x:c r="M2879" s="1" t="n">
        <x:v>9.3</x:v>
      </x:c>
      <x:c r="N2879" s="1" t="n">
        <x:v>15.4</x:v>
      </x:c>
      <x:c r="O2879" s="1" t="n">
        <x:f aca="0">24*MAX(0,EOMONTH(B2879,0)-MAX(B2879,INDEX(Device_Inventory!$K$2:$K$1201,MATCH(A2879,Device_Inventory!$A$2:$A$1201,0)))+1)</x:f>
        <x:v>744</x:v>
      </x:c>
      <x:c r="P2879" s="11" t="b">
        <x:f aca="0">INDEX(Device_Inventory!$K$2:$K$1201,MATCH(A2879,Device_Inventory!$A$2:$A$1201,0))&gt;B2879</x:f>
        <x:v>0</x:v>
      </x:c>
      <x:c r="Q2879" s="1" t="str">
        <x:f aca="0">IF(D2879&gt;O2879,"Fail: operating hours exceed in-service hours",IF(D2879+M2879&gt;O2879,"Fail: operating + unavailable hours exceed in-service hours",IF(P2879,"Partial month: within in-service hours","OK")))</x:f>
        <x:v>OK</x:v>
      </x:c>
    </x:row>
    <x:row r="2880" ht="15" hidden="0" customHeight="1">
      <x:c r="A2880" s="1" t="s">
        <x:v>3212</x:v>
      </x:c>
      <x:c r="B2880" s="14" t="n">
        <x:v>46174</x:v>
      </x:c>
      <x:c r="C2880" s="1" t="n">
        <x:v>48.6</x:v>
      </x:c>
      <x:c r="D2880" s="1" t="n">
        <x:v>341.8</x:v>
      </x:c>
      <x:c r="E2880" s="1" t="n">
        <x:v>17</x:v>
      </x:c>
      <x:c r="F2880" s="1" t="n">
        <x:v>1</x:v>
      </x:c>
      <x:c r="G2880" s="1" t="n">
        <x:v>38</x:v>
      </x:c>
      <x:c r="H2880" s="1" t="n">
        <x:v>0</x:v>
      </x:c>
      <x:c r="I2880" s="1" t="n">
        <x:v>4</x:v>
      </x:c>
      <x:c r="J2880" s="1" t="n">
        <x:v>0.12</x:v>
      </x:c>
      <x:c r="K2880" s="1" t="n">
        <x:v>0</x:v>
      </x:c>
      <x:c r="L2880" s="1" t="n">
        <x:v>95.1</x:v>
      </x:c>
      <x:c r="M2880" s="1" t="n">
        <x:v>3.7</x:v>
      </x:c>
      <x:c r="N2880" s="1" t="n">
        <x:v>11.8</x:v>
      </x:c>
      <x:c r="O2880" s="1" t="n">
        <x:f aca="0">24*MAX(0,EOMONTH(B2880,0)-MAX(B2880,INDEX(Device_Inventory!$K$2:$K$1201,MATCH(A2880,Device_Inventory!$A$2:$A$1201,0)))+1)</x:f>
        <x:v>720</x:v>
      </x:c>
      <x:c r="P2880" s="11" t="b">
        <x:f aca="0">INDEX(Device_Inventory!$K$2:$K$1201,MATCH(A2880,Device_Inventory!$A$2:$A$1201,0))&gt;B2880</x:f>
        <x:v>0</x:v>
      </x:c>
      <x:c r="Q2880" s="1" t="str">
        <x:f aca="0">IF(D2880&gt;O2880,"Fail: operating hours exceed in-service hours",IF(D2880+M2880&gt;O2880,"Fail: operating + unavailable hours exceed in-service hours",IF(P2880,"Partial month: within in-service hours","OK")))</x:f>
        <x:v>OK</x:v>
      </x:c>
    </x:row>
    <x:row r="2881" ht="15" hidden="0" customHeight="1">
      <x:c r="A2881" s="1" t="s">
        <x:v>3212</x:v>
      </x:c>
      <x:c r="B2881" s="14" t="n">
        <x:v>46204</x:v>
      </x:c>
      <x:c r="C2881" s="1" t="n">
        <x:v>36.4</x:v>
      </x:c>
      <x:c r="D2881" s="1" t="n">
        <x:v>226.5</x:v>
      </x:c>
      <x:c r="E2881" s="1" t="n">
        <x:v>15</x:v>
      </x:c>
      <x:c r="F2881" s="1" t="n">
        <x:v>0</x:v>
      </x:c>
      <x:c r="G2881" s="1" t="n">
        <x:v>42</x:v>
      </x:c>
      <x:c r="H2881" s="1" t="n">
        <x:v>0</x:v>
      </x:c>
      <x:c r="I2881" s="1" t="n">
        <x:v>3</x:v>
      </x:c>
      <x:c r="J2881" s="1" t="n">
        <x:v>0.54</x:v>
      </x:c>
      <x:c r="K2881" s="1" t="n">
        <x:v>2</x:v>
      </x:c>
      <x:c r="L2881" s="1" t="n">
        <x:v>98.6</x:v>
      </x:c>
      <x:c r="M2881" s="1" t="n">
        <x:v>6.3</x:v>
      </x:c>
      <x:c r="N2881" s="1" t="n">
        <x:v>3.5</x:v>
      </x:c>
      <x:c r="O2881" s="1" t="n">
        <x:f aca="0">24*MAX(0,EOMONTH(B2881,0)-MAX(B2881,INDEX(Device_Inventory!$K$2:$K$1201,MATCH(A2881,Device_Inventory!$A$2:$A$1201,0)))+1)</x:f>
        <x:v>744</x:v>
      </x:c>
      <x:c r="P2881" s="11" t="b">
        <x:f aca="0">INDEX(Device_Inventory!$K$2:$K$1201,MATCH(A2881,Device_Inventory!$A$2:$A$1201,0))&gt;B2881</x:f>
        <x:v>0</x:v>
      </x:c>
      <x:c r="Q2881" s="1" t="str">
        <x:f aca="0">IF(D2881&gt;O2881,"Fail: operating hours exceed in-service hours",IF(D2881+M2881&gt;O2881,"Fail: operating + unavailable hours exceed in-service hours",IF(P2881,"Partial month: within in-service hours","OK")))</x:f>
        <x:v>OK</x:v>
      </x:c>
    </x:row>
    <x:row r="2882" ht="15" hidden="0" customHeight="1">
      <x:c r="A2882" s="1" t="s">
        <x:v>3215</x:v>
      </x:c>
      <x:c r="B2882" s="14" t="n">
        <x:v>46054</x:v>
      </x:c>
      <x:c r="C2882" s="1" t="n">
        <x:v>46.1</x:v>
      </x:c>
      <x:c r="D2882" s="1" t="n">
        <x:v>324.7</x:v>
      </x:c>
      <x:c r="E2882" s="1" t="n">
        <x:v>14</x:v>
      </x:c>
      <x:c r="F2882" s="1" t="n">
        <x:v>2</x:v>
      </x:c>
      <x:c r="G2882" s="1" t="n">
        <x:v>29</x:v>
      </x:c>
      <x:c r="H2882" s="1" t="n">
        <x:v>0</x:v>
      </x:c>
      <x:c r="I2882" s="1" t="n">
        <x:v>3</x:v>
      </x:c>
      <x:c r="J2882" s="1" t="n">
        <x:v>0.18</x:v>
      </x:c>
      <x:c r="K2882" s="1" t="n">
        <x:v>1</x:v>
      </x:c>
      <x:c r="L2882" s="1" t="n">
        <x:v>98.7</x:v>
      </x:c>
      <x:c r="M2882" s="1" t="n">
        <x:v>5</x:v>
      </x:c>
      <x:c r="N2882" s="1" t="n">
        <x:v>9.4</x:v>
      </x:c>
      <x:c r="O2882" s="1" t="n">
        <x:f aca="0">24*MAX(0,EOMONTH(B2882,0)-MAX(B2882,INDEX(Device_Inventory!$K$2:$K$1201,MATCH(A2882,Device_Inventory!$A$2:$A$1201,0)))+1)</x:f>
        <x:v>672</x:v>
      </x:c>
      <x:c r="P2882" s="11" t="b">
        <x:f aca="0">INDEX(Device_Inventory!$K$2:$K$1201,MATCH(A2882,Device_Inventory!$A$2:$A$1201,0))&gt;B2882</x:f>
        <x:v>0</x:v>
      </x:c>
      <x:c r="Q2882" s="1" t="str">
        <x:f aca="0">IF(D2882&gt;O2882,"Fail: operating hours exceed in-service hours",IF(D2882+M2882&gt;O2882,"Fail: operating + unavailable hours exceed in-service hours",IF(P2882,"Partial month: within in-service hours","OK")))</x:f>
        <x:v>OK</x:v>
      </x:c>
    </x:row>
    <x:row r="2883" ht="15" hidden="0" customHeight="1">
      <x:c r="A2883" s="1" t="s">
        <x:v>3215</x:v>
      </x:c>
      <x:c r="B2883" s="14" t="n">
        <x:v>46082</x:v>
      </x:c>
      <x:c r="C2883" s="1" t="n">
        <x:v>89.6</x:v>
      </x:c>
      <x:c r="D2883" s="1" t="n">
        <x:v>551.8</x:v>
      </x:c>
      <x:c r="E2883" s="1" t="n">
        <x:v>19</x:v>
      </x:c>
      <x:c r="F2883" s="1" t="n">
        <x:v>2</x:v>
      </x:c>
      <x:c r="G2883" s="1" t="n">
        <x:v>35</x:v>
      </x:c>
      <x:c r="H2883" s="1" t="n">
        <x:v>0</x:v>
      </x:c>
      <x:c r="I2883" s="1" t="n">
        <x:v>3</x:v>
      </x:c>
      <x:c r="J2883" s="1" t="n">
        <x:v>0.27</x:v>
      </x:c>
      <x:c r="K2883" s="1" t="n">
        <x:v>1</x:v>
      </x:c>
      <x:c r="L2883" s="1" t="n">
        <x:v>91.5</x:v>
      </x:c>
      <x:c r="M2883" s="1" t="n">
        <x:v>8.8</x:v>
      </x:c>
      <x:c r="N2883" s="1" t="n">
        <x:v>10.6</x:v>
      </x:c>
      <x:c r="O2883" s="1" t="n">
        <x:f aca="0">24*MAX(0,EOMONTH(B2883,0)-MAX(B2883,INDEX(Device_Inventory!$K$2:$K$1201,MATCH(A2883,Device_Inventory!$A$2:$A$1201,0)))+1)</x:f>
        <x:v>744</x:v>
      </x:c>
      <x:c r="P2883" s="11" t="b">
        <x:f aca="0">INDEX(Device_Inventory!$K$2:$K$1201,MATCH(A2883,Device_Inventory!$A$2:$A$1201,0))&gt;B2883</x:f>
        <x:v>0</x:v>
      </x:c>
      <x:c r="Q2883" s="1" t="str">
        <x:f aca="0">IF(D2883&gt;O2883,"Fail: operating hours exceed in-service hours",IF(D2883+M2883&gt;O2883,"Fail: operating + unavailable hours exceed in-service hours",IF(P2883,"Partial month: within in-service hours","OK")))</x:f>
        <x:v>OK</x:v>
      </x:c>
    </x:row>
    <x:row r="2884" ht="15" hidden="0" customHeight="1">
      <x:c r="A2884" s="1" t="s">
        <x:v>3215</x:v>
      </x:c>
      <x:c r="B2884" s="14" t="n">
        <x:v>46113</x:v>
      </x:c>
      <x:c r="C2884" s="1" t="n">
        <x:v>62.3</x:v>
      </x:c>
      <x:c r="D2884" s="1" t="n">
        <x:v>451.9</x:v>
      </x:c>
      <x:c r="E2884" s="1" t="n">
        <x:v>25</x:v>
      </x:c>
      <x:c r="F2884" s="1" t="n">
        <x:v>0</x:v>
      </x:c>
      <x:c r="G2884" s="1" t="n">
        <x:v>36</x:v>
      </x:c>
      <x:c r="H2884" s="1" t="n">
        <x:v>0</x:v>
      </x:c>
      <x:c r="I2884" s="1" t="n">
        <x:v>0</x:v>
      </x:c>
      <x:c r="J2884" s="1" t="n">
        <x:v>0.06</x:v>
      </x:c>
      <x:c r="K2884" s="1" t="n">
        <x:v>1</x:v>
      </x:c>
      <x:c r="L2884" s="1" t="n">
        <x:v>96.8</x:v>
      </x:c>
      <x:c r="M2884" s="1" t="n">
        <x:v>1.5</x:v>
      </x:c>
      <x:c r="N2884" s="1" t="n">
        <x:v>15.3</x:v>
      </x:c>
      <x:c r="O2884" s="1" t="n">
        <x:f aca="0">24*MAX(0,EOMONTH(B2884,0)-MAX(B2884,INDEX(Device_Inventory!$K$2:$K$1201,MATCH(A2884,Device_Inventory!$A$2:$A$1201,0)))+1)</x:f>
        <x:v>720</x:v>
      </x:c>
      <x:c r="P2884" s="11" t="b">
        <x:f aca="0">INDEX(Device_Inventory!$K$2:$K$1201,MATCH(A2884,Device_Inventory!$A$2:$A$1201,0))&gt;B2884</x:f>
        <x:v>0</x:v>
      </x:c>
      <x:c r="Q2884" s="1" t="str">
        <x:f aca="0">IF(D2884&gt;O2884,"Fail: operating hours exceed in-service hours",IF(D2884+M2884&gt;O2884,"Fail: operating + unavailable hours exceed in-service hours",IF(P2884,"Partial month: within in-service hours","OK")))</x:f>
        <x:v>OK</x:v>
      </x:c>
    </x:row>
    <x:row r="2885" ht="15" hidden="0" customHeight="1">
      <x:c r="A2885" s="1" t="s">
        <x:v>3215</x:v>
      </x:c>
      <x:c r="B2885" s="14" t="n">
        <x:v>46143</x:v>
      </x:c>
      <x:c r="C2885" s="1" t="n">
        <x:v>68</x:v>
      </x:c>
      <x:c r="D2885" s="1" t="n">
        <x:v>376.3</x:v>
      </x:c>
      <x:c r="E2885" s="1" t="n">
        <x:v>19</x:v>
      </x:c>
      <x:c r="F2885" s="1" t="n">
        <x:v>1</x:v>
      </x:c>
      <x:c r="G2885" s="1" t="n">
        <x:v>46</x:v>
      </x:c>
      <x:c r="H2885" s="1" t="n">
        <x:v>0</x:v>
      </x:c>
      <x:c r="I2885" s="1" t="n">
        <x:v>1</x:v>
      </x:c>
      <x:c r="J2885" s="1" t="n">
        <x:v>0.41</x:v>
      </x:c>
      <x:c r="K2885" s="1" t="n">
        <x:v>0</x:v>
      </x:c>
      <x:c r="L2885" s="1" t="n">
        <x:v>97.5</x:v>
      </x:c>
      <x:c r="M2885" s="1" t="n">
        <x:v>4.9</x:v>
      </x:c>
      <x:c r="N2885" s="1" t="n">
        <x:v>12.4</x:v>
      </x:c>
      <x:c r="O2885" s="1" t="n">
        <x:f aca="0">24*MAX(0,EOMONTH(B2885,0)-MAX(B2885,INDEX(Device_Inventory!$K$2:$K$1201,MATCH(A2885,Device_Inventory!$A$2:$A$1201,0)))+1)</x:f>
        <x:v>744</x:v>
      </x:c>
      <x:c r="P2885" s="11" t="b">
        <x:f aca="0">INDEX(Device_Inventory!$K$2:$K$1201,MATCH(A2885,Device_Inventory!$A$2:$A$1201,0))&gt;B2885</x:f>
        <x:v>0</x:v>
      </x:c>
      <x:c r="Q2885" s="1" t="str">
        <x:f aca="0">IF(D2885&gt;O2885,"Fail: operating hours exceed in-service hours",IF(D2885+M2885&gt;O2885,"Fail: operating + unavailable hours exceed in-service hours",IF(P2885,"Partial month: within in-service hours","OK")))</x:f>
        <x:v>OK</x:v>
      </x:c>
    </x:row>
    <x:row r="2886" ht="15" hidden="0" customHeight="1">
      <x:c r="A2886" s="1" t="s">
        <x:v>3215</x:v>
      </x:c>
      <x:c r="B2886" s="14" t="n">
        <x:v>46174</x:v>
      </x:c>
      <x:c r="C2886" s="1" t="n">
        <x:v>75.4</x:v>
      </x:c>
      <x:c r="D2886" s="1" t="n">
        <x:v>444.2</x:v>
      </x:c>
      <x:c r="E2886" s="1" t="n">
        <x:v>17</x:v>
      </x:c>
      <x:c r="F2886" s="1" t="n">
        <x:v>0</x:v>
      </x:c>
      <x:c r="G2886" s="1" t="n">
        <x:v>40</x:v>
      </x:c>
      <x:c r="H2886" s="1" t="n">
        <x:v>1</x:v>
      </x:c>
      <x:c r="I2886" s="1" t="n">
        <x:v>2</x:v>
      </x:c>
      <x:c r="J2886" s="1" t="n">
        <x:v>0.36</x:v>
      </x:c>
      <x:c r="K2886" s="1" t="n">
        <x:v>1</x:v>
      </x:c>
      <x:c r="L2886" s="1" t="n">
        <x:v>91.9</x:v>
      </x:c>
      <x:c r="M2886" s="1" t="n">
        <x:v>7.5</x:v>
      </x:c>
      <x:c r="N2886" s="1" t="n">
        <x:v>19.9</x:v>
      </x:c>
      <x:c r="O2886" s="1" t="n">
        <x:f aca="0">24*MAX(0,EOMONTH(B2886,0)-MAX(B2886,INDEX(Device_Inventory!$K$2:$K$1201,MATCH(A2886,Device_Inventory!$A$2:$A$1201,0)))+1)</x:f>
        <x:v>720</x:v>
      </x:c>
      <x:c r="P2886" s="11" t="b">
        <x:f aca="0">INDEX(Device_Inventory!$K$2:$K$1201,MATCH(A2886,Device_Inventory!$A$2:$A$1201,0))&gt;B2886</x:f>
        <x:v>0</x:v>
      </x:c>
      <x:c r="Q2886" s="1" t="str">
        <x:f aca="0">IF(D2886&gt;O2886,"Fail: operating hours exceed in-service hours",IF(D2886+M2886&gt;O2886,"Fail: operating + unavailable hours exceed in-service hours",IF(P2886,"Partial month: within in-service hours","OK")))</x:f>
        <x:v>OK</x:v>
      </x:c>
    </x:row>
    <x:row r="2887" ht="15" hidden="0" customHeight="1">
      <x:c r="A2887" s="1" t="s">
        <x:v>3215</x:v>
      </x:c>
      <x:c r="B2887" s="14" t="n">
        <x:v>46204</x:v>
      </x:c>
      <x:c r="C2887" s="1" t="n">
        <x:v>56.5</x:v>
      </x:c>
      <x:c r="D2887" s="1" t="n">
        <x:v>379.5</x:v>
      </x:c>
      <x:c r="E2887" s="1" t="n">
        <x:v>13</x:v>
      </x:c>
      <x:c r="F2887" s="1" t="n">
        <x:v>1</x:v>
      </x:c>
      <x:c r="G2887" s="1" t="n">
        <x:v>23</x:v>
      </x:c>
      <x:c r="H2887" s="1" t="n">
        <x:v>0</x:v>
      </x:c>
      <x:c r="I2887" s="1" t="n">
        <x:v>0</x:v>
      </x:c>
      <x:c r="J2887" s="1" t="n">
        <x:v>0.46</x:v>
      </x:c>
      <x:c r="K2887" s="1" t="n">
        <x:v>0</x:v>
      </x:c>
      <x:c r="L2887" s="1" t="n">
        <x:v>96.3</x:v>
      </x:c>
      <x:c r="M2887" s="1" t="n">
        <x:v>4.6</x:v>
      </x:c>
      <x:c r="N2887" s="1" t="n">
        <x:v>10.6</x:v>
      </x:c>
      <x:c r="O2887" s="1" t="n">
        <x:f aca="0">24*MAX(0,EOMONTH(B2887,0)-MAX(B2887,INDEX(Device_Inventory!$K$2:$K$1201,MATCH(A2887,Device_Inventory!$A$2:$A$1201,0)))+1)</x:f>
        <x:v>744</x:v>
      </x:c>
      <x:c r="P2887" s="11" t="b">
        <x:f aca="0">INDEX(Device_Inventory!$K$2:$K$1201,MATCH(A2887,Device_Inventory!$A$2:$A$1201,0))&gt;B2887</x:f>
        <x:v>0</x:v>
      </x:c>
      <x:c r="Q2887" s="1" t="str">
        <x:f aca="0">IF(D2887&gt;O2887,"Fail: operating hours exceed in-service hours",IF(D2887+M2887&gt;O2887,"Fail: operating + unavailable hours exceed in-service hours",IF(P2887,"Partial month: within in-service hours","OK")))</x:f>
        <x:v>OK</x:v>
      </x:c>
    </x:row>
    <x:row r="2888" ht="15" hidden="0" customHeight="1">
      <x:c r="A2888" s="1" t="s">
        <x:v>3218</x:v>
      </x:c>
      <x:c r="B2888" s="14" t="n">
        <x:v>46054</x:v>
      </x:c>
      <x:c r="C2888" s="1" t="n">
        <x:v>51.7</x:v>
      </x:c>
      <x:c r="D2888" s="1" t="n">
        <x:v>318.4</x:v>
      </x:c>
      <x:c r="E2888" s="1" t="n">
        <x:v>9</x:v>
      </x:c>
      <x:c r="F2888" s="1" t="n">
        <x:v>0</x:v>
      </x:c>
      <x:c r="G2888" s="1" t="n">
        <x:v>35</x:v>
      </x:c>
      <x:c r="H2888" s="1" t="n">
        <x:v>0</x:v>
      </x:c>
      <x:c r="I2888" s="1" t="n">
        <x:v>0</x:v>
      </x:c>
      <x:c r="J2888" s="1" t="n">
        <x:v>0.19</x:v>
      </x:c>
      <x:c r="K2888" s="1" t="n">
        <x:v>1</x:v>
      </x:c>
      <x:c r="L2888" s="1" t="n">
        <x:v>95.4</x:v>
      </x:c>
      <x:c r="M2888" s="1" t="n">
        <x:v>6.9</x:v>
      </x:c>
      <x:c r="N2888" s="1" t="n">
        <x:v>5.3</x:v>
      </x:c>
      <x:c r="O2888" s="1" t="n">
        <x:f aca="0">24*MAX(0,EOMONTH(B2888,0)-MAX(B2888,INDEX(Device_Inventory!$K$2:$K$1201,MATCH(A2888,Device_Inventory!$A$2:$A$1201,0)))+1)</x:f>
        <x:v>672</x:v>
      </x:c>
      <x:c r="P2888" s="11" t="b">
        <x:f aca="0">INDEX(Device_Inventory!$K$2:$K$1201,MATCH(A2888,Device_Inventory!$A$2:$A$1201,0))&gt;B2888</x:f>
        <x:v>0</x:v>
      </x:c>
      <x:c r="Q2888" s="1" t="str">
        <x:f aca="0">IF(D2888&gt;O2888,"Fail: operating hours exceed in-service hours",IF(D2888+M2888&gt;O2888,"Fail: operating + unavailable hours exceed in-service hours",IF(P2888,"Partial month: within in-service hours","OK")))</x:f>
        <x:v>OK</x:v>
      </x:c>
    </x:row>
    <x:row r="2889" ht="15" hidden="0" customHeight="1">
      <x:c r="A2889" s="1" t="s">
        <x:v>3218</x:v>
      </x:c>
      <x:c r="B2889" s="14" t="n">
        <x:v>46082</x:v>
      </x:c>
      <x:c r="C2889" s="1" t="n">
        <x:v>48.6</x:v>
      </x:c>
      <x:c r="D2889" s="1" t="n">
        <x:v>311.6</x:v>
      </x:c>
      <x:c r="E2889" s="1" t="n">
        <x:v>15</x:v>
      </x:c>
      <x:c r="F2889" s="1" t="n">
        <x:v>0</x:v>
      </x:c>
      <x:c r="G2889" s="1" t="n">
        <x:v>36</x:v>
      </x:c>
      <x:c r="H2889" s="1" t="n">
        <x:v>0</x:v>
      </x:c>
      <x:c r="I2889" s="1" t="n">
        <x:v>3</x:v>
      </x:c>
      <x:c r="J2889" s="1" t="n">
        <x:v>0</x:v>
      </x:c>
      <x:c r="K2889" s="1" t="n">
        <x:v>0</x:v>
      </x:c>
      <x:c r="L2889" s="1" t="n">
        <x:v>96.5</x:v>
      </x:c>
      <x:c r="M2889" s="1" t="n">
        <x:v>4.1</x:v>
      </x:c>
      <x:c r="N2889" s="1" t="n">
        <x:v>14.8</x:v>
      </x:c>
      <x:c r="O2889" s="1" t="n">
        <x:f aca="0">24*MAX(0,EOMONTH(B2889,0)-MAX(B2889,INDEX(Device_Inventory!$K$2:$K$1201,MATCH(A2889,Device_Inventory!$A$2:$A$1201,0)))+1)</x:f>
        <x:v>744</x:v>
      </x:c>
      <x:c r="P2889" s="11" t="b">
        <x:f aca="0">INDEX(Device_Inventory!$K$2:$K$1201,MATCH(A2889,Device_Inventory!$A$2:$A$1201,0))&gt;B2889</x:f>
        <x:v>0</x:v>
      </x:c>
      <x:c r="Q2889" s="1" t="str">
        <x:f aca="0">IF(D2889&gt;O2889,"Fail: operating hours exceed in-service hours",IF(D2889+M2889&gt;O2889,"Fail: operating + unavailable hours exceed in-service hours",IF(P2889,"Partial month: within in-service hours","OK")))</x:f>
        <x:v>OK</x:v>
      </x:c>
    </x:row>
    <x:row r="2890" ht="15" hidden="0" customHeight="1">
      <x:c r="A2890" s="1" t="s">
        <x:v>3218</x:v>
      </x:c>
      <x:c r="B2890" s="14" t="n">
        <x:v>46113</x:v>
      </x:c>
      <x:c r="C2890" s="1" t="n">
        <x:v>42.5</x:v>
      </x:c>
      <x:c r="D2890" s="1" t="n">
        <x:v>266.5</x:v>
      </x:c>
      <x:c r="E2890" s="1" t="n">
        <x:v>13</x:v>
      </x:c>
      <x:c r="F2890" s="1" t="n">
        <x:v>0</x:v>
      </x:c>
      <x:c r="G2890" s="1" t="n">
        <x:v>28</x:v>
      </x:c>
      <x:c r="H2890" s="1" t="n">
        <x:v>0</x:v>
      </x:c>
      <x:c r="I2890" s="1" t="n">
        <x:v>0</x:v>
      </x:c>
      <x:c r="J2890" s="1" t="n">
        <x:v>1.15</x:v>
      </x:c>
      <x:c r="K2890" s="1" t="n">
        <x:v>0</x:v>
      </x:c>
      <x:c r="L2890" s="1" t="n">
        <x:v>96.4</x:v>
      </x:c>
      <x:c r="M2890" s="1" t="n">
        <x:v>0</x:v>
      </x:c>
      <x:c r="N2890" s="1" t="n">
        <x:v>6.3</x:v>
      </x:c>
      <x:c r="O2890" s="1" t="n">
        <x:f aca="0">24*MAX(0,EOMONTH(B2890,0)-MAX(B2890,INDEX(Device_Inventory!$K$2:$K$1201,MATCH(A2890,Device_Inventory!$A$2:$A$1201,0)))+1)</x:f>
        <x:v>720</x:v>
      </x:c>
      <x:c r="P2890" s="11" t="b">
        <x:f aca="0">INDEX(Device_Inventory!$K$2:$K$1201,MATCH(A2890,Device_Inventory!$A$2:$A$1201,0))&gt;B2890</x:f>
        <x:v>0</x:v>
      </x:c>
      <x:c r="Q2890" s="1" t="str">
        <x:f aca="0">IF(D2890&gt;O2890,"Fail: operating hours exceed in-service hours",IF(D2890+M2890&gt;O2890,"Fail: operating + unavailable hours exceed in-service hours",IF(P2890,"Partial month: within in-service hours","OK")))</x:f>
        <x:v>OK</x:v>
      </x:c>
    </x:row>
    <x:row r="2891" ht="15" hidden="0" customHeight="1">
      <x:c r="A2891" s="1" t="s">
        <x:v>3218</x:v>
      </x:c>
      <x:c r="B2891" s="14" t="n">
        <x:v>46143</x:v>
      </x:c>
      <x:c r="C2891" s="1" t="n">
        <x:v>52</x:v>
      </x:c>
      <x:c r="D2891" s="1" t="n">
        <x:v>289.4</x:v>
      </x:c>
      <x:c r="E2891" s="1" t="n">
        <x:v>18</x:v>
      </x:c>
      <x:c r="F2891" s="1" t="n">
        <x:v>3</x:v>
      </x:c>
      <x:c r="G2891" s="1" t="n">
        <x:v>20</x:v>
      </x:c>
      <x:c r="H2891" s="1" t="n">
        <x:v>0</x:v>
      </x:c>
      <x:c r="I2891" s="1" t="n">
        <x:v>3</x:v>
      </x:c>
      <x:c r="J2891" s="1" t="n">
        <x:v>0.17</x:v>
      </x:c>
      <x:c r="K2891" s="1" t="n">
        <x:v>1</x:v>
      </x:c>
      <x:c r="L2891" s="1" t="n">
        <x:v>94.3</x:v>
      </x:c>
      <x:c r="M2891" s="1" t="n">
        <x:v>0</x:v>
      </x:c>
      <x:c r="N2891" s="1" t="n">
        <x:v>15.6</x:v>
      </x:c>
      <x:c r="O2891" s="1" t="n">
        <x:f aca="0">24*MAX(0,EOMONTH(B2891,0)-MAX(B2891,INDEX(Device_Inventory!$K$2:$K$1201,MATCH(A2891,Device_Inventory!$A$2:$A$1201,0)))+1)</x:f>
        <x:v>744</x:v>
      </x:c>
      <x:c r="P2891" s="11" t="b">
        <x:f aca="0">INDEX(Device_Inventory!$K$2:$K$1201,MATCH(A2891,Device_Inventory!$A$2:$A$1201,0))&gt;B2891</x:f>
        <x:v>0</x:v>
      </x:c>
      <x:c r="Q2891" s="1" t="str">
        <x:f aca="0">IF(D2891&gt;O2891,"Fail: operating hours exceed in-service hours",IF(D2891+M2891&gt;O2891,"Fail: operating + unavailable hours exceed in-service hours",IF(P2891,"Partial month: within in-service hours","OK")))</x:f>
        <x:v>OK</x:v>
      </x:c>
    </x:row>
    <x:row r="2892" ht="15" hidden="0" customHeight="1">
      <x:c r="A2892" s="1" t="s">
        <x:v>3218</x:v>
      </x:c>
      <x:c r="B2892" s="14" t="n">
        <x:v>46174</x:v>
      </x:c>
      <x:c r="C2892" s="1" t="n">
        <x:v>29.9</x:v>
      </x:c>
      <x:c r="D2892" s="1" t="n">
        <x:v>218.1</x:v>
      </x:c>
      <x:c r="E2892" s="1" t="n">
        <x:v>16</x:v>
      </x:c>
      <x:c r="F2892" s="1" t="n">
        <x:v>0</x:v>
      </x:c>
      <x:c r="G2892" s="1" t="n">
        <x:v>41</x:v>
      </x:c>
      <x:c r="H2892" s="1" t="n">
        <x:v>0</x:v>
      </x:c>
      <x:c r="I2892" s="1" t="n">
        <x:v>1</x:v>
      </x:c>
      <x:c r="J2892" s="1" t="n">
        <x:v>0.71</x:v>
      </x:c>
      <x:c r="K2892" s="1" t="n">
        <x:v>1</x:v>
      </x:c>
      <x:c r="L2892" s="1" t="n">
        <x:v>96.8</x:v>
      </x:c>
      <x:c r="M2892" s="1" t="n">
        <x:v>4.9</x:v>
      </x:c>
      <x:c r="N2892" s="1" t="n">
        <x:v>4.7</x:v>
      </x:c>
      <x:c r="O2892" s="1" t="n">
        <x:f aca="0">24*MAX(0,EOMONTH(B2892,0)-MAX(B2892,INDEX(Device_Inventory!$K$2:$K$1201,MATCH(A2892,Device_Inventory!$A$2:$A$1201,0)))+1)</x:f>
        <x:v>720</x:v>
      </x:c>
      <x:c r="P2892" s="11" t="b">
        <x:f aca="0">INDEX(Device_Inventory!$K$2:$K$1201,MATCH(A2892,Device_Inventory!$A$2:$A$1201,0))&gt;B2892</x:f>
        <x:v>0</x:v>
      </x:c>
      <x:c r="Q2892" s="1" t="str">
        <x:f aca="0">IF(D2892&gt;O2892,"Fail: operating hours exceed in-service hours",IF(D2892+M2892&gt;O2892,"Fail: operating + unavailable hours exceed in-service hours",IF(P2892,"Partial month: within in-service hours","OK")))</x:f>
        <x:v>OK</x:v>
      </x:c>
    </x:row>
    <x:row r="2893" ht="15" hidden="0" customHeight="1">
      <x:c r="A2893" s="1" t="s">
        <x:v>3218</x:v>
      </x:c>
      <x:c r="B2893" s="14" t="n">
        <x:v>46204</x:v>
      </x:c>
      <x:c r="C2893" s="1" t="n">
        <x:v>62.3</x:v>
      </x:c>
      <x:c r="D2893" s="1" t="n">
        <x:v>421.5</x:v>
      </x:c>
      <x:c r="E2893" s="1" t="n">
        <x:v>20</x:v>
      </x:c>
      <x:c r="F2893" s="1" t="n">
        <x:v>1</x:v>
      </x:c>
      <x:c r="G2893" s="1" t="n">
        <x:v>35</x:v>
      </x:c>
      <x:c r="H2893" s="1" t="n">
        <x:v>0</x:v>
      </x:c>
      <x:c r="I2893" s="1" t="n">
        <x:v>1</x:v>
      </x:c>
      <x:c r="J2893" s="1" t="n">
        <x:v>1.38</x:v>
      </x:c>
      <x:c r="K2893" s="1" t="n">
        <x:v>0</x:v>
      </x:c>
      <x:c r="L2893" s="1" t="n">
        <x:v>96.5</x:v>
      </x:c>
      <x:c r="M2893" s="1" t="n">
        <x:v>0</x:v>
      </x:c>
      <x:c r="N2893" s="1" t="n">
        <x:v>16.8</x:v>
      </x:c>
      <x:c r="O2893" s="1" t="n">
        <x:f aca="0">24*MAX(0,EOMONTH(B2893,0)-MAX(B2893,INDEX(Device_Inventory!$K$2:$K$1201,MATCH(A2893,Device_Inventory!$A$2:$A$1201,0)))+1)</x:f>
        <x:v>744</x:v>
      </x:c>
      <x:c r="P2893" s="11" t="b">
        <x:f aca="0">INDEX(Device_Inventory!$K$2:$K$1201,MATCH(A2893,Device_Inventory!$A$2:$A$1201,0))&gt;B2893</x:f>
        <x:v>0</x:v>
      </x:c>
      <x:c r="Q2893" s="1" t="str">
        <x:f aca="0">IF(D2893&gt;O2893,"Fail: operating hours exceed in-service hours",IF(D2893+M2893&gt;O2893,"Fail: operating + unavailable hours exceed in-service hours",IF(P2893,"Partial month: within in-service hours","OK")))</x:f>
        <x:v>OK</x:v>
      </x:c>
    </x:row>
    <x:row r="2894" ht="15" hidden="0" customHeight="1">
      <x:c r="A2894" s="1" t="s">
        <x:v>3221</x:v>
      </x:c>
      <x:c r="B2894" s="14" t="n">
        <x:v>46054</x:v>
      </x:c>
      <x:c r="C2894" s="1" t="n">
        <x:v>55.2</x:v>
      </x:c>
      <x:c r="D2894" s="1" t="n">
        <x:v>318.2</x:v>
      </x:c>
      <x:c r="E2894" s="1" t="n">
        <x:v>16</x:v>
      </x:c>
      <x:c r="F2894" s="1" t="n">
        <x:v>2</x:v>
      </x:c>
      <x:c r="G2894" s="1" t="n">
        <x:v>29</x:v>
      </x:c>
      <x:c r="H2894" s="1" t="n">
        <x:v>0</x:v>
      </x:c>
      <x:c r="I2894" s="1" t="n">
        <x:v>3</x:v>
      </x:c>
      <x:c r="J2894" s="1" t="n">
        <x:v>0.38</x:v>
      </x:c>
      <x:c r="K2894" s="1" t="n">
        <x:v>1</x:v>
      </x:c>
      <x:c r="L2894" s="1" t="n">
        <x:v>95.7</x:v>
      </x:c>
      <x:c r="M2894" s="1" t="n">
        <x:v>2.8</x:v>
      </x:c>
      <x:c r="N2894" s="1" t="n">
        <x:v>8.5</x:v>
      </x:c>
      <x:c r="O2894" s="1" t="n">
        <x:f aca="0">24*MAX(0,EOMONTH(B2894,0)-MAX(B2894,INDEX(Device_Inventory!$K$2:$K$1201,MATCH(A2894,Device_Inventory!$A$2:$A$1201,0)))+1)</x:f>
        <x:v>672</x:v>
      </x:c>
      <x:c r="P2894" s="11" t="b">
        <x:f aca="0">INDEX(Device_Inventory!$K$2:$K$1201,MATCH(A2894,Device_Inventory!$A$2:$A$1201,0))&gt;B2894</x:f>
        <x:v>0</x:v>
      </x:c>
      <x:c r="Q2894" s="1" t="str">
        <x:f aca="0">IF(D2894&gt;O2894,"Fail: operating hours exceed in-service hours",IF(D2894+M2894&gt;O2894,"Fail: operating + unavailable hours exceed in-service hours",IF(P2894,"Partial month: within in-service hours","OK")))</x:f>
        <x:v>OK</x:v>
      </x:c>
    </x:row>
    <x:row r="2895" ht="15" hidden="0" customHeight="1">
      <x:c r="A2895" s="1" t="s">
        <x:v>3221</x:v>
      </x:c>
      <x:c r="B2895" s="14" t="n">
        <x:v>46082</x:v>
      </x:c>
      <x:c r="C2895" s="1" t="n">
        <x:v>47.8</x:v>
      </x:c>
      <x:c r="D2895" s="1" t="n">
        <x:v>271.9</x:v>
      </x:c>
      <x:c r="E2895" s="1" t="n">
        <x:v>24</x:v>
      </x:c>
      <x:c r="F2895" s="1" t="n">
        <x:v>2</x:v>
      </x:c>
      <x:c r="G2895" s="1" t="n">
        <x:v>37</x:v>
      </x:c>
      <x:c r="H2895" s="1" t="n">
        <x:v>0</x:v>
      </x:c>
      <x:c r="I2895" s="1" t="n">
        <x:v>0</x:v>
      </x:c>
      <x:c r="J2895" s="1" t="n">
        <x:v>0.42</x:v>
      </x:c>
      <x:c r="K2895" s="1" t="n">
        <x:v>1</x:v>
      </x:c>
      <x:c r="L2895" s="1" t="n">
        <x:v>92.1</x:v>
      </x:c>
      <x:c r="M2895" s="1" t="n">
        <x:v>4.9</x:v>
      </x:c>
      <x:c r="N2895" s="1" t="n">
        <x:v>15.3</x:v>
      </x:c>
      <x:c r="O2895" s="1" t="n">
        <x:f aca="0">24*MAX(0,EOMONTH(B2895,0)-MAX(B2895,INDEX(Device_Inventory!$K$2:$K$1201,MATCH(A2895,Device_Inventory!$A$2:$A$1201,0)))+1)</x:f>
        <x:v>744</x:v>
      </x:c>
      <x:c r="P2895" s="11" t="b">
        <x:f aca="0">INDEX(Device_Inventory!$K$2:$K$1201,MATCH(A2895,Device_Inventory!$A$2:$A$1201,0))&gt;B2895</x:f>
        <x:v>0</x:v>
      </x:c>
      <x:c r="Q2895" s="1" t="str">
        <x:f aca="0">IF(D2895&gt;O2895,"Fail: operating hours exceed in-service hours",IF(D2895+M2895&gt;O2895,"Fail: operating + unavailable hours exceed in-service hours",IF(P2895,"Partial month: within in-service hours","OK")))</x:f>
        <x:v>OK</x:v>
      </x:c>
    </x:row>
    <x:row r="2896" ht="15" hidden="0" customHeight="1">
      <x:c r="A2896" s="1" t="s">
        <x:v>3221</x:v>
      </x:c>
      <x:c r="B2896" s="14" t="n">
        <x:v>46113</x:v>
      </x:c>
      <x:c r="C2896" s="1" t="n">
        <x:v>53.5</x:v>
      </x:c>
      <x:c r="D2896" s="1" t="n">
        <x:v>389.6</x:v>
      </x:c>
      <x:c r="E2896" s="1" t="n">
        <x:v>21</x:v>
      </x:c>
      <x:c r="F2896" s="1" t="n">
        <x:v>0</x:v>
      </x:c>
      <x:c r="G2896" s="1" t="n">
        <x:v>32</x:v>
      </x:c>
      <x:c r="H2896" s="1" t="n">
        <x:v>1</x:v>
      </x:c>
      <x:c r="I2896" s="1" t="n">
        <x:v>1</x:v>
      </x:c>
      <x:c r="J2896" s="1" t="n">
        <x:v>0.26</x:v>
      </x:c>
      <x:c r="K2896" s="1" t="n">
        <x:v>0</x:v>
      </x:c>
      <x:c r="L2896" s="1" t="n">
        <x:v>97.9</x:v>
      </x:c>
      <x:c r="M2896" s="1" t="n">
        <x:v>0</x:v>
      </x:c>
      <x:c r="N2896" s="1" t="n">
        <x:v>8.6</x:v>
      </x:c>
      <x:c r="O2896" s="1" t="n">
        <x:f aca="0">24*MAX(0,EOMONTH(B2896,0)-MAX(B2896,INDEX(Device_Inventory!$K$2:$K$1201,MATCH(A2896,Device_Inventory!$A$2:$A$1201,0)))+1)</x:f>
        <x:v>720</x:v>
      </x:c>
      <x:c r="P2896" s="11" t="b">
        <x:f aca="0">INDEX(Device_Inventory!$K$2:$K$1201,MATCH(A2896,Device_Inventory!$A$2:$A$1201,0))&gt;B2896</x:f>
        <x:v>0</x:v>
      </x:c>
      <x:c r="Q2896" s="1" t="str">
        <x:f aca="0">IF(D2896&gt;O2896,"Fail: operating hours exceed in-service hours",IF(D2896+M2896&gt;O2896,"Fail: operating + unavailable hours exceed in-service hours",IF(P2896,"Partial month: within in-service hours","OK")))</x:f>
        <x:v>OK</x:v>
      </x:c>
    </x:row>
    <x:row r="2897" ht="15" hidden="0" customHeight="1">
      <x:c r="A2897" s="1" t="s">
        <x:v>3221</x:v>
      </x:c>
      <x:c r="B2897" s="14" t="n">
        <x:v>46143</x:v>
      </x:c>
      <x:c r="C2897" s="1" t="n">
        <x:v>56.5</x:v>
      </x:c>
      <x:c r="D2897" s="1" t="n">
        <x:v>317.7</x:v>
      </x:c>
      <x:c r="E2897" s="1" t="n">
        <x:v>20</x:v>
      </x:c>
      <x:c r="F2897" s="1" t="n">
        <x:v>1</x:v>
      </x:c>
      <x:c r="G2897" s="1" t="n">
        <x:v>37</x:v>
      </x:c>
      <x:c r="H2897" s="1" t="n">
        <x:v>1</x:v>
      </x:c>
      <x:c r="I2897" s="1" t="n">
        <x:v>3</x:v>
      </x:c>
      <x:c r="J2897" s="1" t="n">
        <x:v>1.25</x:v>
      </x:c>
      <x:c r="K2897" s="1" t="n">
        <x:v>0</x:v>
      </x:c>
      <x:c r="L2897" s="1" t="n">
        <x:v>94.2</x:v>
      </x:c>
      <x:c r="M2897" s="1" t="n">
        <x:v>4.6</x:v>
      </x:c>
      <x:c r="N2897" s="1" t="n">
        <x:v>5.8</x:v>
      </x:c>
      <x:c r="O2897" s="1" t="n">
        <x:f aca="0">24*MAX(0,EOMONTH(B2897,0)-MAX(B2897,INDEX(Device_Inventory!$K$2:$K$1201,MATCH(A2897,Device_Inventory!$A$2:$A$1201,0)))+1)</x:f>
        <x:v>744</x:v>
      </x:c>
      <x:c r="P2897" s="11" t="b">
        <x:f aca="0">INDEX(Device_Inventory!$K$2:$K$1201,MATCH(A2897,Device_Inventory!$A$2:$A$1201,0))&gt;B2897</x:f>
        <x:v>0</x:v>
      </x:c>
      <x:c r="Q2897" s="1" t="str">
        <x:f aca="0">IF(D2897&gt;O2897,"Fail: operating hours exceed in-service hours",IF(D2897+M2897&gt;O2897,"Fail: operating + unavailable hours exceed in-service hours",IF(P2897,"Partial month: within in-service hours","OK")))</x:f>
        <x:v>OK</x:v>
      </x:c>
    </x:row>
    <x:row r="2898" ht="15" hidden="0" customHeight="1">
      <x:c r="A2898" s="1" t="s">
        <x:v>3221</x:v>
      </x:c>
      <x:c r="B2898" s="14" t="n">
        <x:v>46174</x:v>
      </x:c>
      <x:c r="C2898" s="1" t="n">
        <x:v>53.2</x:v>
      </x:c>
      <x:c r="D2898" s="1" t="n">
        <x:v>373.3</x:v>
      </x:c>
      <x:c r="E2898" s="1" t="n">
        <x:v>22</x:v>
      </x:c>
      <x:c r="F2898" s="1" t="n">
        <x:v>0</x:v>
      </x:c>
      <x:c r="G2898" s="1" t="n">
        <x:v>18</x:v>
      </x:c>
      <x:c r="H2898" s="1" t="n">
        <x:v>0</x:v>
      </x:c>
      <x:c r="I2898" s="1" t="n">
        <x:v>1</x:v>
      </x:c>
      <x:c r="J2898" s="1" t="n">
        <x:v>0</x:v>
      </x:c>
      <x:c r="K2898" s="1" t="n">
        <x:v>0</x:v>
      </x:c>
      <x:c r="L2898" s="1" t="n">
        <x:v>90.7</x:v>
      </x:c>
      <x:c r="M2898" s="1" t="n">
        <x:v>0.7</x:v>
      </x:c>
      <x:c r="N2898" s="1" t="n">
        <x:v>12.3</x:v>
      </x:c>
      <x:c r="O2898" s="1" t="n">
        <x:f aca="0">24*MAX(0,EOMONTH(B2898,0)-MAX(B2898,INDEX(Device_Inventory!$K$2:$K$1201,MATCH(A2898,Device_Inventory!$A$2:$A$1201,0)))+1)</x:f>
        <x:v>720</x:v>
      </x:c>
      <x:c r="P2898" s="11" t="b">
        <x:f aca="0">INDEX(Device_Inventory!$K$2:$K$1201,MATCH(A2898,Device_Inventory!$A$2:$A$1201,0))&gt;B2898</x:f>
        <x:v>0</x:v>
      </x:c>
      <x:c r="Q2898" s="1" t="str">
        <x:f aca="0">IF(D2898&gt;O2898,"Fail: operating hours exceed in-service hours",IF(D2898+M2898&gt;O2898,"Fail: operating + unavailable hours exceed in-service hours",IF(P2898,"Partial month: within in-service hours","OK")))</x:f>
        <x:v>OK</x:v>
      </x:c>
    </x:row>
    <x:row r="2899" ht="15" hidden="0" customHeight="1">
      <x:c r="A2899" s="1" t="s">
        <x:v>3221</x:v>
      </x:c>
      <x:c r="B2899" s="14" t="n">
        <x:v>46204</x:v>
      </x:c>
      <x:c r="C2899" s="1" t="n">
        <x:v>43.7</x:v>
      </x:c>
      <x:c r="D2899" s="1" t="n">
        <x:v>299.7</x:v>
      </x:c>
      <x:c r="E2899" s="1" t="n">
        <x:v>7</x:v>
      </x:c>
      <x:c r="F2899" s="1" t="n">
        <x:v>1</x:v>
      </x:c>
      <x:c r="G2899" s="1" t="n">
        <x:v>30</x:v>
      </x:c>
      <x:c r="H2899" s="1" t="n">
        <x:v>0</x:v>
      </x:c>
      <x:c r="I2899" s="1" t="n">
        <x:v>2</x:v>
      </x:c>
      <x:c r="J2899" s="1" t="n">
        <x:v>0</x:v>
      </x:c>
      <x:c r="K2899" s="1" t="n">
        <x:v>1</x:v>
      </x:c>
      <x:c r="L2899" s="1" t="n">
        <x:v>99.8</x:v>
      </x:c>
      <x:c r="M2899" s="1" t="n">
        <x:v>3.7</x:v>
      </x:c>
      <x:c r="N2899" s="1" t="n">
        <x:v>6.9</x:v>
      </x:c>
      <x:c r="O2899" s="1" t="n">
        <x:f aca="0">24*MAX(0,EOMONTH(B2899,0)-MAX(B2899,INDEX(Device_Inventory!$K$2:$K$1201,MATCH(A2899,Device_Inventory!$A$2:$A$1201,0)))+1)</x:f>
        <x:v>744</x:v>
      </x:c>
      <x:c r="P2899" s="11" t="b">
        <x:f aca="0">INDEX(Device_Inventory!$K$2:$K$1201,MATCH(A2899,Device_Inventory!$A$2:$A$1201,0))&gt;B2899</x:f>
        <x:v>0</x:v>
      </x:c>
      <x:c r="Q2899" s="1" t="str">
        <x:f aca="0">IF(D2899&gt;O2899,"Fail: operating hours exceed in-service hours",IF(D2899+M2899&gt;O2899,"Fail: operating + unavailable hours exceed in-service hours",IF(P2899,"Partial month: within in-service hours","OK")))</x:f>
        <x:v>OK</x:v>
      </x:c>
    </x:row>
    <x:row r="2900" ht="15" hidden="0" customHeight="1">
      <x:c r="A2900" s="1" t="s">
        <x:v>3224</x:v>
      </x:c>
      <x:c r="B2900" s="14" t="n">
        <x:v>46054</x:v>
      </x:c>
      <x:c r="C2900" s="1" t="n">
        <x:v>73.3</x:v>
      </x:c>
      <x:c r="D2900" s="1" t="n">
        <x:v>410.3</x:v>
      </x:c>
      <x:c r="E2900" s="1" t="n">
        <x:v>18</x:v>
      </x:c>
      <x:c r="F2900" s="1" t="n">
        <x:v>0</x:v>
      </x:c>
      <x:c r="G2900" s="1" t="n">
        <x:v>34</x:v>
      </x:c>
      <x:c r="H2900" s="1" t="n">
        <x:v>2</x:v>
      </x:c>
      <x:c r="I2900" s="1" t="n">
        <x:v>1</x:v>
      </x:c>
      <x:c r="J2900" s="1" t="n">
        <x:v>0.43</x:v>
      </x:c>
      <x:c r="K2900" s="1" t="n">
        <x:v>1</x:v>
      </x:c>
      <x:c r="L2900" s="1" t="n">
        <x:v>97.9</x:v>
      </x:c>
      <x:c r="M2900" s="1" t="n">
        <x:v>5.7</x:v>
      </x:c>
      <x:c r="N2900" s="1" t="n">
        <x:v>11.8</x:v>
      </x:c>
      <x:c r="O2900" s="1" t="n">
        <x:f aca="0">24*MAX(0,EOMONTH(B2900,0)-MAX(B2900,INDEX(Device_Inventory!$K$2:$K$1201,MATCH(A2900,Device_Inventory!$A$2:$A$1201,0)))+1)</x:f>
        <x:v>672</x:v>
      </x:c>
      <x:c r="P2900" s="11" t="b">
        <x:f aca="0">INDEX(Device_Inventory!$K$2:$K$1201,MATCH(A2900,Device_Inventory!$A$2:$A$1201,0))&gt;B2900</x:f>
        <x:v>0</x:v>
      </x:c>
      <x:c r="Q2900" s="1" t="str">
        <x:f aca="0">IF(D2900&gt;O2900,"Fail: operating hours exceed in-service hours",IF(D2900+M2900&gt;O2900,"Fail: operating + unavailable hours exceed in-service hours",IF(P2900,"Partial month: within in-service hours","OK")))</x:f>
        <x:v>OK</x:v>
      </x:c>
    </x:row>
    <x:row r="2901" ht="15" hidden="0" customHeight="1">
      <x:c r="A2901" s="1" t="s">
        <x:v>3224</x:v>
      </x:c>
      <x:c r="B2901" s="14" t="n">
        <x:v>46082</x:v>
      </x:c>
      <x:c r="C2901" s="1" t="n">
        <x:v>56</x:v>
      </x:c>
      <x:c r="D2901" s="1" t="n">
        <x:v>379.1</x:v>
      </x:c>
      <x:c r="E2901" s="1" t="n">
        <x:v>20</x:v>
      </x:c>
      <x:c r="F2901" s="1" t="n">
        <x:v>0</x:v>
      </x:c>
      <x:c r="G2901" s="1" t="n">
        <x:v>25</x:v>
      </x:c>
      <x:c r="H2901" s="1" t="n">
        <x:v>0</x:v>
      </x:c>
      <x:c r="I2901" s="1" t="n">
        <x:v>2</x:v>
      </x:c>
      <x:c r="J2901" s="1" t="n">
        <x:v>0.52</x:v>
      </x:c>
      <x:c r="K2901" s="1" t="n">
        <x:v>0</x:v>
      </x:c>
      <x:c r="L2901" s="1" t="n">
        <x:v>92</x:v>
      </x:c>
      <x:c r="M2901" s="1" t="n">
        <x:v>4.6</x:v>
      </x:c>
      <x:c r="N2901" s="1" t="n">
        <x:v>8.6</x:v>
      </x:c>
      <x:c r="O2901" s="1" t="n">
        <x:f aca="0">24*MAX(0,EOMONTH(B2901,0)-MAX(B2901,INDEX(Device_Inventory!$K$2:$K$1201,MATCH(A2901,Device_Inventory!$A$2:$A$1201,0)))+1)</x:f>
        <x:v>744</x:v>
      </x:c>
      <x:c r="P2901" s="11" t="b">
        <x:f aca="0">INDEX(Device_Inventory!$K$2:$K$1201,MATCH(A2901,Device_Inventory!$A$2:$A$1201,0))&gt;B2901</x:f>
        <x:v>0</x:v>
      </x:c>
      <x:c r="Q2901" s="1" t="str">
        <x:f aca="0">IF(D2901&gt;O2901,"Fail: operating hours exceed in-service hours",IF(D2901+M2901&gt;O2901,"Fail: operating + unavailable hours exceed in-service hours",IF(P2901,"Partial month: within in-service hours","OK")))</x:f>
        <x:v>OK</x:v>
      </x:c>
    </x:row>
    <x:row r="2902" ht="15" hidden="0" customHeight="1">
      <x:c r="A2902" s="1" t="s">
        <x:v>3224</x:v>
      </x:c>
      <x:c r="B2902" s="14" t="n">
        <x:v>46113</x:v>
      </x:c>
      <x:c r="C2902" s="1" t="n">
        <x:v>53.1</x:v>
      </x:c>
      <x:c r="D2902" s="1" t="n">
        <x:v>380.9</x:v>
      </x:c>
      <x:c r="E2902" s="1" t="n">
        <x:v>15</x:v>
      </x:c>
      <x:c r="F2902" s="1" t="n">
        <x:v>0</x:v>
      </x:c>
      <x:c r="G2902" s="1" t="n">
        <x:v>35</x:v>
      </x:c>
      <x:c r="H2902" s="1" t="n">
        <x:v>0</x:v>
      </x:c>
      <x:c r="I2902" s="1" t="n">
        <x:v>0</x:v>
      </x:c>
      <x:c r="J2902" s="1" t="n">
        <x:v>0.02</x:v>
      </x:c>
      <x:c r="K2902" s="1" t="n">
        <x:v>0</x:v>
      </x:c>
      <x:c r="L2902" s="1" t="n">
        <x:v>93</x:v>
      </x:c>
      <x:c r="M2902" s="1" t="n">
        <x:v>1.7</x:v>
      </x:c>
      <x:c r="N2902" s="1" t="n">
        <x:v>11.5</x:v>
      </x:c>
      <x:c r="O2902" s="1" t="n">
        <x:f aca="0">24*MAX(0,EOMONTH(B2902,0)-MAX(B2902,INDEX(Device_Inventory!$K$2:$K$1201,MATCH(A2902,Device_Inventory!$A$2:$A$1201,0)))+1)</x:f>
        <x:v>720</x:v>
      </x:c>
      <x:c r="P2902" s="11" t="b">
        <x:f aca="0">INDEX(Device_Inventory!$K$2:$K$1201,MATCH(A2902,Device_Inventory!$A$2:$A$1201,0))&gt;B2902</x:f>
        <x:v>0</x:v>
      </x:c>
      <x:c r="Q2902" s="1" t="str">
        <x:f aca="0">IF(D2902&gt;O2902,"Fail: operating hours exceed in-service hours",IF(D2902+M2902&gt;O2902,"Fail: operating + unavailable hours exceed in-service hours",IF(P2902,"Partial month: within in-service hours","OK")))</x:f>
        <x:v>OK</x:v>
      </x:c>
    </x:row>
    <x:row r="2903" ht="15" hidden="0" customHeight="1">
      <x:c r="A2903" s="1" t="s">
        <x:v>3224</x:v>
      </x:c>
      <x:c r="B2903" s="14" t="n">
        <x:v>46143</x:v>
      </x:c>
      <x:c r="C2903" s="1" t="n">
        <x:v>64.6</x:v>
      </x:c>
      <x:c r="D2903" s="1" t="n">
        <x:v>421.7</x:v>
      </x:c>
      <x:c r="E2903" s="1" t="n">
        <x:v>17</x:v>
      </x:c>
      <x:c r="F2903" s="1" t="n">
        <x:v>3</x:v>
      </x:c>
      <x:c r="G2903" s="1" t="n">
        <x:v>35</x:v>
      </x:c>
      <x:c r="H2903" s="1" t="n">
        <x:v>1</x:v>
      </x:c>
      <x:c r="I2903" s="1" t="n">
        <x:v>4</x:v>
      </x:c>
      <x:c r="J2903" s="1" t="n">
        <x:v>0.6</x:v>
      </x:c>
      <x:c r="K2903" s="1" t="n">
        <x:v>1</x:v>
      </x:c>
      <x:c r="L2903" s="1" t="n">
        <x:v>99.7</x:v>
      </x:c>
      <x:c r="M2903" s="1" t="n">
        <x:v>1</x:v>
      </x:c>
      <x:c r="N2903" s="1" t="n">
        <x:v>18.5</x:v>
      </x:c>
      <x:c r="O2903" s="1" t="n">
        <x:f aca="0">24*MAX(0,EOMONTH(B2903,0)-MAX(B2903,INDEX(Device_Inventory!$K$2:$K$1201,MATCH(A2903,Device_Inventory!$A$2:$A$1201,0)))+1)</x:f>
        <x:v>744</x:v>
      </x:c>
      <x:c r="P2903" s="11" t="b">
        <x:f aca="0">INDEX(Device_Inventory!$K$2:$K$1201,MATCH(A2903,Device_Inventory!$A$2:$A$1201,0))&gt;B2903</x:f>
        <x:v>0</x:v>
      </x:c>
      <x:c r="Q2903" s="1" t="str">
        <x:f aca="0">IF(D2903&gt;O2903,"Fail: operating hours exceed in-service hours",IF(D2903+M2903&gt;O2903,"Fail: operating + unavailable hours exceed in-service hours",IF(P2903,"Partial month: within in-service hours","OK")))</x:f>
        <x:v>OK</x:v>
      </x:c>
    </x:row>
    <x:row r="2904" ht="15" hidden="0" customHeight="1">
      <x:c r="A2904" s="1" t="s">
        <x:v>3224</x:v>
      </x:c>
      <x:c r="B2904" s="14" t="n">
        <x:v>46174</x:v>
      </x:c>
      <x:c r="C2904" s="1" t="n">
        <x:v>52.8</x:v>
      </x:c>
      <x:c r="D2904" s="1" t="n">
        <x:v>334.7</x:v>
      </x:c>
      <x:c r="E2904" s="1" t="n">
        <x:v>15</x:v>
      </x:c>
      <x:c r="F2904" s="1" t="n">
        <x:v>0</x:v>
      </x:c>
      <x:c r="G2904" s="1" t="n">
        <x:v>35</x:v>
      </x:c>
      <x:c r="H2904" s="1" t="n">
        <x:v>0</x:v>
      </x:c>
      <x:c r="I2904" s="1" t="n">
        <x:v>3</x:v>
      </x:c>
      <x:c r="J2904" s="1" t="n">
        <x:v>0.13</x:v>
      </x:c>
      <x:c r="K2904" s="1" t="n">
        <x:v>0</x:v>
      </x:c>
      <x:c r="L2904" s="1" t="n">
        <x:v>97.4</x:v>
      </x:c>
      <x:c r="M2904" s="1" t="n">
        <x:v>9.6</x:v>
      </x:c>
      <x:c r="N2904" s="1" t="n">
        <x:v>16.6</x:v>
      </x:c>
      <x:c r="O2904" s="1" t="n">
        <x:f aca="0">24*MAX(0,EOMONTH(B2904,0)-MAX(B2904,INDEX(Device_Inventory!$K$2:$K$1201,MATCH(A2904,Device_Inventory!$A$2:$A$1201,0)))+1)</x:f>
        <x:v>720</x:v>
      </x:c>
      <x:c r="P2904" s="11" t="b">
        <x:f aca="0">INDEX(Device_Inventory!$K$2:$K$1201,MATCH(A2904,Device_Inventory!$A$2:$A$1201,0))&gt;B2904</x:f>
        <x:v>0</x:v>
      </x:c>
      <x:c r="Q2904" s="1" t="str">
        <x:f aca="0">IF(D2904&gt;O2904,"Fail: operating hours exceed in-service hours",IF(D2904+M2904&gt;O2904,"Fail: operating + unavailable hours exceed in-service hours",IF(P2904,"Partial month: within in-service hours","OK")))</x:f>
        <x:v>OK</x:v>
      </x:c>
    </x:row>
    <x:row r="2905" ht="15" hidden="0" customHeight="1">
      <x:c r="A2905" s="1" t="s">
        <x:v>3224</x:v>
      </x:c>
      <x:c r="B2905" s="14" t="n">
        <x:v>46204</x:v>
      </x:c>
      <x:c r="C2905" s="1" t="n">
        <x:v>70.9</x:v>
      </x:c>
      <x:c r="D2905" s="1" t="n">
        <x:v>496.3</x:v>
      </x:c>
      <x:c r="E2905" s="1" t="n">
        <x:v>14</x:v>
      </x:c>
      <x:c r="F2905" s="1" t="n">
        <x:v>0</x:v>
      </x:c>
      <x:c r="G2905" s="1" t="n">
        <x:v>40</x:v>
      </x:c>
      <x:c r="H2905" s="1" t="n">
        <x:v>0</x:v>
      </x:c>
      <x:c r="I2905" s="1" t="n">
        <x:v>1</x:v>
      </x:c>
      <x:c r="J2905" s="1" t="n">
        <x:v>0.11</x:v>
      </x:c>
      <x:c r="K2905" s="1" t="n">
        <x:v>0</x:v>
      </x:c>
      <x:c r="L2905" s="1" t="n">
        <x:v>97.6</x:v>
      </x:c>
      <x:c r="M2905" s="1" t="n">
        <x:v>1.3</x:v>
      </x:c>
      <x:c r="N2905" s="1" t="n">
        <x:v>13.7</x:v>
      </x:c>
      <x:c r="O2905" s="1" t="n">
        <x:f aca="0">24*MAX(0,EOMONTH(B2905,0)-MAX(B2905,INDEX(Device_Inventory!$K$2:$K$1201,MATCH(A2905,Device_Inventory!$A$2:$A$1201,0)))+1)</x:f>
        <x:v>744</x:v>
      </x:c>
      <x:c r="P2905" s="11" t="b">
        <x:f aca="0">INDEX(Device_Inventory!$K$2:$K$1201,MATCH(A2905,Device_Inventory!$A$2:$A$1201,0))&gt;B2905</x:f>
        <x:v>0</x:v>
      </x:c>
      <x:c r="Q2905" s="1" t="str">
        <x:f aca="0">IF(D2905&gt;O2905,"Fail: operating hours exceed in-service hours",IF(D2905+M2905&gt;O2905,"Fail: operating + unavailable hours exceed in-service hours",IF(P2905,"Partial month: within in-service hours","OK")))</x:f>
        <x:v>OK</x:v>
      </x:c>
    </x:row>
    <x:row r="2906" ht="15" hidden="0" customHeight="1">
      <x:c r="A2906" s="1" t="s">
        <x:v>1167</x:v>
      </x:c>
      <x:c r="B2906" s="14" t="n">
        <x:v>46054</x:v>
      </x:c>
      <x:c r="C2906" s="1" t="n">
        <x:v>78.9</x:v>
      </x:c>
      <x:c r="D2906" s="1" t="n">
        <x:v>478.7</x:v>
      </x:c>
      <x:c r="E2906" s="1" t="n">
        <x:v>40</x:v>
      </x:c>
      <x:c r="F2906" s="1" t="n">
        <x:v>5</x:v>
      </x:c>
      <x:c r="G2906" s="1" t="n">
        <x:v>43</x:v>
      </x:c>
      <x:c r="H2906" s="1" t="n">
        <x:v>3</x:v>
      </x:c>
      <x:c r="I2906" s="1" t="n">
        <x:v>4</x:v>
      </x:c>
      <x:c r="J2906" s="1" t="n">
        <x:v>1.64</x:v>
      </x:c>
      <x:c r="K2906" s="1" t="n">
        <x:v>3</x:v>
      </x:c>
      <x:c r="L2906" s="1" t="n">
        <x:v>95.6</x:v>
      </x:c>
      <x:c r="M2906" s="1" t="n">
        <x:v>10.5</x:v>
      </x:c>
      <x:c r="N2906" s="1" t="n">
        <x:v>15.8</x:v>
      </x:c>
      <x:c r="O2906" s="1" t="n">
        <x:f aca="0">24*MAX(0,EOMONTH(B2906,0)-MAX(B2906,INDEX(Device_Inventory!$K$2:$K$1201,MATCH(A2906,Device_Inventory!$A$2:$A$1201,0)))+1)</x:f>
        <x:v>672</x:v>
      </x:c>
      <x:c r="P2906" s="11" t="b">
        <x:f aca="0">INDEX(Device_Inventory!$K$2:$K$1201,MATCH(A2906,Device_Inventory!$A$2:$A$1201,0))&gt;B2906</x:f>
        <x:v>0</x:v>
      </x:c>
      <x:c r="Q2906" s="1" t="str">
        <x:f aca="0">IF(D2906&gt;O2906,"Fail: operating hours exceed in-service hours",IF(D2906+M2906&gt;O2906,"Fail: operating + unavailable hours exceed in-service hours",IF(P2906,"Partial month: within in-service hours","OK")))</x:f>
        <x:v>OK</x:v>
      </x:c>
    </x:row>
    <x:row r="2907" ht="15" hidden="0" customHeight="1">
      <x:c r="A2907" s="1" t="s">
        <x:v>1167</x:v>
      </x:c>
      <x:c r="B2907" s="14" t="n">
        <x:v>46082</x:v>
      </x:c>
      <x:c r="C2907" s="1" t="n">
        <x:v>94.4</x:v>
      </x:c>
      <x:c r="D2907" s="1" t="n">
        <x:v>580.2</x:v>
      </x:c>
      <x:c r="E2907" s="1" t="n">
        <x:v>44</x:v>
      </x:c>
      <x:c r="F2907" s="1" t="n">
        <x:v>4</x:v>
      </x:c>
      <x:c r="G2907" s="1" t="n">
        <x:v>46</x:v>
      </x:c>
      <x:c r="H2907" s="1" t="n">
        <x:v>2</x:v>
      </x:c>
      <x:c r="I2907" s="1" t="n">
        <x:v>4</x:v>
      </x:c>
      <x:c r="J2907" s="1" t="n">
        <x:v>1.68</x:v>
      </x:c>
      <x:c r="K2907" s="1" t="n">
        <x:v>3</x:v>
      </x:c>
      <x:c r="L2907" s="1" t="n">
        <x:v>93.5</x:v>
      </x:c>
      <x:c r="M2907" s="1" t="n">
        <x:v>13.8</x:v>
      </x:c>
      <x:c r="N2907" s="1" t="n">
        <x:v>12.1</x:v>
      </x:c>
      <x:c r="O2907" s="1" t="n">
        <x:f aca="0">24*MAX(0,EOMONTH(B2907,0)-MAX(B2907,INDEX(Device_Inventory!$K$2:$K$1201,MATCH(A2907,Device_Inventory!$A$2:$A$1201,0)))+1)</x:f>
        <x:v>744</x:v>
      </x:c>
      <x:c r="P2907" s="11" t="b">
        <x:f aca="0">INDEX(Device_Inventory!$K$2:$K$1201,MATCH(A2907,Device_Inventory!$A$2:$A$1201,0))&gt;B2907</x:f>
        <x:v>0</x:v>
      </x:c>
      <x:c r="Q2907" s="1" t="str">
        <x:f aca="0">IF(D2907&gt;O2907,"Fail: operating hours exceed in-service hours",IF(D2907+M2907&gt;O2907,"Fail: operating + unavailable hours exceed in-service hours",IF(P2907,"Partial month: within in-service hours","OK")))</x:f>
        <x:v>OK</x:v>
      </x:c>
    </x:row>
    <x:row r="2908" ht="15" hidden="0" customHeight="1">
      <x:c r="A2908" s="1" t="s">
        <x:v>1167</x:v>
      </x:c>
      <x:c r="B2908" s="14" t="n">
        <x:v>46113</x:v>
      </x:c>
      <x:c r="C2908" s="1" t="n">
        <x:v>79.5</x:v>
      </x:c>
      <x:c r="D2908" s="1" t="n">
        <x:v>576.3</x:v>
      </x:c>
      <x:c r="E2908" s="1" t="n">
        <x:v>44</x:v>
      </x:c>
      <x:c r="F2908" s="1" t="n">
        <x:v>1</x:v>
      </x:c>
      <x:c r="G2908" s="1" t="n">
        <x:v>29</x:v>
      </x:c>
      <x:c r="H2908" s="1" t="n">
        <x:v>2</x:v>
      </x:c>
      <x:c r="I2908" s="1" t="n">
        <x:v>4</x:v>
      </x:c>
      <x:c r="J2908" s="1" t="n">
        <x:v>2.4</x:v>
      </x:c>
      <x:c r="K2908" s="1" t="n">
        <x:v>0</x:v>
      </x:c>
      <x:c r="L2908" s="1" t="n">
        <x:v>95.3</x:v>
      </x:c>
      <x:c r="M2908" s="1" t="n">
        <x:v>9.8</x:v>
      </x:c>
      <x:c r="N2908" s="1" t="n">
        <x:v>22.6</x:v>
      </x:c>
      <x:c r="O2908" s="1" t="n">
        <x:f aca="0">24*MAX(0,EOMONTH(B2908,0)-MAX(B2908,INDEX(Device_Inventory!$K$2:$K$1201,MATCH(A2908,Device_Inventory!$A$2:$A$1201,0)))+1)</x:f>
        <x:v>720</x:v>
      </x:c>
      <x:c r="P2908" s="11" t="b">
        <x:f aca="0">INDEX(Device_Inventory!$K$2:$K$1201,MATCH(A2908,Device_Inventory!$A$2:$A$1201,0))&gt;B2908</x:f>
        <x:v>0</x:v>
      </x:c>
      <x:c r="Q2908" s="1" t="str">
        <x:f aca="0">IF(D2908&gt;O2908,"Fail: operating hours exceed in-service hours",IF(D2908+M2908&gt;O2908,"Fail: operating + unavailable hours exceed in-service hours",IF(P2908,"Partial month: within in-service hours","OK")))</x:f>
        <x:v>OK</x:v>
      </x:c>
    </x:row>
    <x:row r="2909" ht="15" hidden="0" customHeight="1">
      <x:c r="A2909" s="1" t="s">
        <x:v>1167</x:v>
      </x:c>
      <x:c r="B2909" s="14" t="n">
        <x:v>46143</x:v>
      </x:c>
      <x:c r="C2909" s="1" t="n">
        <x:v>88.6</x:v>
      </x:c>
      <x:c r="D2909" s="1" t="n">
        <x:v>517.3</x:v>
      </x:c>
      <x:c r="E2909" s="1" t="n">
        <x:v>33</x:v>
      </x:c>
      <x:c r="F2909" s="1" t="n">
        <x:v>3</x:v>
      </x:c>
      <x:c r="G2909" s="1" t="n">
        <x:v>42</x:v>
      </x:c>
      <x:c r="H2909" s="1" t="n">
        <x:v>3</x:v>
      </x:c>
      <x:c r="I2909" s="1" t="n">
        <x:v>5</x:v>
      </x:c>
      <x:c r="J2909" s="1" t="n">
        <x:v>1.98</x:v>
      </x:c>
      <x:c r="K2909" s="1" t="n">
        <x:v>3</x:v>
      </x:c>
      <x:c r="L2909" s="1" t="n">
        <x:v>95.3</x:v>
      </x:c>
      <x:c r="M2909" s="1" t="n">
        <x:v>9</x:v>
      </x:c>
      <x:c r="N2909" s="1" t="n">
        <x:v>24.4</x:v>
      </x:c>
      <x:c r="O2909" s="1" t="n">
        <x:f aca="0">24*MAX(0,EOMONTH(B2909,0)-MAX(B2909,INDEX(Device_Inventory!$K$2:$K$1201,MATCH(A2909,Device_Inventory!$A$2:$A$1201,0)))+1)</x:f>
        <x:v>744</x:v>
      </x:c>
      <x:c r="P2909" s="11" t="b">
        <x:f aca="0">INDEX(Device_Inventory!$K$2:$K$1201,MATCH(A2909,Device_Inventory!$A$2:$A$1201,0))&gt;B2909</x:f>
        <x:v>0</x:v>
      </x:c>
      <x:c r="Q2909" s="1" t="str">
        <x:f aca="0">IF(D2909&gt;O2909,"Fail: operating hours exceed in-service hours",IF(D2909+M2909&gt;O2909,"Fail: operating + unavailable hours exceed in-service hours",IF(P2909,"Partial month: within in-service hours","OK")))</x:f>
        <x:v>OK</x:v>
      </x:c>
    </x:row>
    <x:row r="2910" ht="15" hidden="0" customHeight="1">
      <x:c r="A2910" s="1" t="s">
        <x:v>1167</x:v>
      </x:c>
      <x:c r="B2910" s="14" t="n">
        <x:v>46174</x:v>
      </x:c>
      <x:c r="C2910" s="1" t="n">
        <x:v>85.1</x:v>
      </x:c>
      <x:c r="D2910" s="1" t="n">
        <x:v>619.2</x:v>
      </x:c>
      <x:c r="E2910" s="1" t="n">
        <x:v>38</x:v>
      </x:c>
      <x:c r="F2910" s="1" t="n">
        <x:v>4</x:v>
      </x:c>
      <x:c r="G2910" s="1" t="n">
        <x:v>49</x:v>
      </x:c>
      <x:c r="H2910" s="1" t="n">
        <x:v>2</x:v>
      </x:c>
      <x:c r="I2910" s="1" t="n">
        <x:v>4</x:v>
      </x:c>
      <x:c r="J2910" s="1" t="n">
        <x:v>2.63</x:v>
      </x:c>
      <x:c r="K2910" s="1" t="n">
        <x:v>3</x:v>
      </x:c>
      <x:c r="L2910" s="1" t="n">
        <x:v>96.5</x:v>
      </x:c>
      <x:c r="M2910" s="1" t="n">
        <x:v>8</x:v>
      </x:c>
      <x:c r="N2910" s="1" t="n">
        <x:v>26.8</x:v>
      </x:c>
      <x:c r="O2910" s="1" t="n">
        <x:f aca="0">24*MAX(0,EOMONTH(B2910,0)-MAX(B2910,INDEX(Device_Inventory!$K$2:$K$1201,MATCH(A2910,Device_Inventory!$A$2:$A$1201,0)))+1)</x:f>
        <x:v>720</x:v>
      </x:c>
      <x:c r="P2910" s="11" t="b">
        <x:f aca="0">INDEX(Device_Inventory!$K$2:$K$1201,MATCH(A2910,Device_Inventory!$A$2:$A$1201,0))&gt;B2910</x:f>
        <x:v>0</x:v>
      </x:c>
      <x:c r="Q2910" s="1" t="str">
        <x:f aca="0">IF(D2910&gt;O2910,"Fail: operating hours exceed in-service hours",IF(D2910+M2910&gt;O2910,"Fail: operating + unavailable hours exceed in-service hours",IF(P2910,"Partial month: within in-service hours","OK")))</x:f>
        <x:v>OK</x:v>
      </x:c>
    </x:row>
    <x:row r="2911" ht="15" hidden="0" customHeight="1">
      <x:c r="A2911" s="1" t="s">
        <x:v>1167</x:v>
      </x:c>
      <x:c r="B2911" s="14" t="n">
        <x:v>46204</x:v>
      </x:c>
      <x:c r="C2911" s="1" t="n">
        <x:v>98</x:v>
      </x:c>
      <x:c r="D2911" s="1" t="n">
        <x:v>632</x:v>
      </x:c>
      <x:c r="E2911" s="1" t="n">
        <x:v>40</x:v>
      </x:c>
      <x:c r="F2911" s="1" t="n">
        <x:v>4</x:v>
      </x:c>
      <x:c r="G2911" s="1" t="n">
        <x:v>47</x:v>
      </x:c>
      <x:c r="H2911" s="1" t="n">
        <x:v>1</x:v>
      </x:c>
      <x:c r="I2911" s="1" t="n">
        <x:v>5</x:v>
      </x:c>
      <x:c r="J2911" s="1" t="n">
        <x:v>2.09</x:v>
      </x:c>
      <x:c r="K2911" s="1" t="n">
        <x:v>2</x:v>
      </x:c>
      <x:c r="L2911" s="1" t="n">
        <x:v>98</x:v>
      </x:c>
      <x:c r="M2911" s="1" t="n">
        <x:v>6.3</x:v>
      </x:c>
      <x:c r="N2911" s="1" t="n">
        <x:v>15.2</x:v>
      </x:c>
      <x:c r="O2911" s="1" t="n">
        <x:f aca="0">24*MAX(0,EOMONTH(B2911,0)-MAX(B2911,INDEX(Device_Inventory!$K$2:$K$1201,MATCH(A2911,Device_Inventory!$A$2:$A$1201,0)))+1)</x:f>
        <x:v>744</x:v>
      </x:c>
      <x:c r="P2911" s="11" t="b">
        <x:f aca="0">INDEX(Device_Inventory!$K$2:$K$1201,MATCH(A2911,Device_Inventory!$A$2:$A$1201,0))&gt;B2911</x:f>
        <x:v>0</x:v>
      </x:c>
      <x:c r="Q2911" s="1" t="str">
        <x:f aca="0">IF(D2911&gt;O2911,"Fail: operating hours exceed in-service hours",IF(D2911+M2911&gt;O2911,"Fail: operating + unavailable hours exceed in-service hours",IF(P2911,"Partial month: within in-service hours","OK")))</x:f>
        <x:v>OK</x:v>
      </x:c>
    </x:row>
    <x:row r="2912" ht="15" hidden="0" customHeight="1">
      <x:c r="A2912" s="1" t="s">
        <x:v>1169</x:v>
      </x:c>
      <x:c r="B2912" s="14" t="n">
        <x:v>46054</x:v>
      </x:c>
      <x:c r="C2912" s="1" t="n">
        <x:v>57.1</x:v>
      </x:c>
      <x:c r="D2912" s="1" t="n">
        <x:v>381.3</x:v>
      </x:c>
      <x:c r="E2912" s="1" t="n">
        <x:v>14</x:v>
      </x:c>
      <x:c r="F2912" s="1" t="n">
        <x:v>4</x:v>
      </x:c>
      <x:c r="G2912" s="1" t="n">
        <x:v>19</x:v>
      </x:c>
      <x:c r="H2912" s="1" t="n">
        <x:v>0</x:v>
      </x:c>
      <x:c r="I2912" s="1" t="n">
        <x:v>0</x:v>
      </x:c>
      <x:c r="J2912" s="1" t="n">
        <x:v>0.01</x:v>
      </x:c>
      <x:c r="K2912" s="1" t="n">
        <x:v>0</x:v>
      </x:c>
      <x:c r="L2912" s="1" t="n">
        <x:v>91.4</x:v>
      </x:c>
      <x:c r="M2912" s="1" t="n">
        <x:v>2.5</x:v>
      </x:c>
      <x:c r="N2912" s="1" t="n">
        <x:v>15.6</x:v>
      </x:c>
      <x:c r="O2912" s="1" t="n">
        <x:f aca="0">24*MAX(0,EOMONTH(B2912,0)-MAX(B2912,INDEX(Device_Inventory!$K$2:$K$1201,MATCH(A2912,Device_Inventory!$A$2:$A$1201,0)))+1)</x:f>
        <x:v>672</x:v>
      </x:c>
      <x:c r="P2912" s="11" t="b">
        <x:f aca="0">INDEX(Device_Inventory!$K$2:$K$1201,MATCH(A2912,Device_Inventory!$A$2:$A$1201,0))&gt;B2912</x:f>
        <x:v>0</x:v>
      </x:c>
      <x:c r="Q2912" s="1" t="str">
        <x:f aca="0">IF(D2912&gt;O2912,"Fail: operating hours exceed in-service hours",IF(D2912+M2912&gt;O2912,"Fail: operating + unavailable hours exceed in-service hours",IF(P2912,"Partial month: within in-service hours","OK")))</x:f>
        <x:v>OK</x:v>
      </x:c>
    </x:row>
    <x:row r="2913" ht="15" hidden="0" customHeight="1">
      <x:c r="A2913" s="1" t="s">
        <x:v>1169</x:v>
      </x:c>
      <x:c r="B2913" s="14" t="n">
        <x:v>46082</x:v>
      </x:c>
      <x:c r="C2913" s="1" t="n">
        <x:v>61.3</x:v>
      </x:c>
      <x:c r="D2913" s="1" t="n">
        <x:v>403.6</x:v>
      </x:c>
      <x:c r="E2913" s="1" t="n">
        <x:v>12</x:v>
      </x:c>
      <x:c r="F2913" s="1" t="n">
        <x:v>0</x:v>
      </x:c>
      <x:c r="G2913" s="1" t="n">
        <x:v>35</x:v>
      </x:c>
      <x:c r="H2913" s="1" t="n">
        <x:v>0</x:v>
      </x:c>
      <x:c r="I2913" s="1" t="n">
        <x:v>1</x:v>
      </x:c>
      <x:c r="J2913" s="1" t="n">
        <x:v>0.64</x:v>
      </x:c>
      <x:c r="K2913" s="1" t="n">
        <x:v>0</x:v>
      </x:c>
      <x:c r="L2913" s="1" t="n">
        <x:v>96.3</x:v>
      </x:c>
      <x:c r="M2913" s="1" t="n">
        <x:v>10.2</x:v>
      </x:c>
      <x:c r="N2913" s="1" t="n">
        <x:v>5.6</x:v>
      </x:c>
      <x:c r="O2913" s="1" t="n">
        <x:f aca="0">24*MAX(0,EOMONTH(B2913,0)-MAX(B2913,INDEX(Device_Inventory!$K$2:$K$1201,MATCH(A2913,Device_Inventory!$A$2:$A$1201,0)))+1)</x:f>
        <x:v>744</x:v>
      </x:c>
      <x:c r="P2913" s="11" t="b">
        <x:f aca="0">INDEX(Device_Inventory!$K$2:$K$1201,MATCH(A2913,Device_Inventory!$A$2:$A$1201,0))&gt;B2913</x:f>
        <x:v>0</x:v>
      </x:c>
      <x:c r="Q2913" s="1" t="str">
        <x:f aca="0">IF(D2913&gt;O2913,"Fail: operating hours exceed in-service hours",IF(D2913+M2913&gt;O2913,"Fail: operating + unavailable hours exceed in-service hours",IF(P2913,"Partial month: within in-service hours","OK")))</x:f>
        <x:v>OK</x:v>
      </x:c>
    </x:row>
    <x:row r="2914" ht="15" hidden="0" customHeight="1">
      <x:c r="A2914" s="1" t="s">
        <x:v>1169</x:v>
      </x:c>
      <x:c r="B2914" s="14" t="n">
        <x:v>46113</x:v>
      </x:c>
      <x:c r="C2914" s="1" t="n">
        <x:v>82.5</x:v>
      </x:c>
      <x:c r="D2914" s="1" t="n">
        <x:v>534.9</x:v>
      </x:c>
      <x:c r="E2914" s="1" t="n">
        <x:v>21</x:v>
      </x:c>
      <x:c r="F2914" s="1" t="n">
        <x:v>2</x:v>
      </x:c>
      <x:c r="G2914" s="1" t="n">
        <x:v>47</x:v>
      </x:c>
      <x:c r="H2914" s="1" t="n">
        <x:v>0</x:v>
      </x:c>
      <x:c r="I2914" s="1" t="n">
        <x:v>5</x:v>
      </x:c>
      <x:c r="J2914" s="1" t="n">
        <x:v>0.08</x:v>
      </x:c>
      <x:c r="K2914" s="1" t="n">
        <x:v>0</x:v>
      </x:c>
      <x:c r="L2914" s="1" t="n">
        <x:v>94.4</x:v>
      </x:c>
      <x:c r="M2914" s="1" t="n">
        <x:v>6</x:v>
      </x:c>
      <x:c r="N2914" s="1" t="n">
        <x:v>18.1</x:v>
      </x:c>
      <x:c r="O2914" s="1" t="n">
        <x:f aca="0">24*MAX(0,EOMONTH(B2914,0)-MAX(B2914,INDEX(Device_Inventory!$K$2:$K$1201,MATCH(A2914,Device_Inventory!$A$2:$A$1201,0)))+1)</x:f>
        <x:v>720</x:v>
      </x:c>
      <x:c r="P2914" s="11" t="b">
        <x:f aca="0">INDEX(Device_Inventory!$K$2:$K$1201,MATCH(A2914,Device_Inventory!$A$2:$A$1201,0))&gt;B2914</x:f>
        <x:v>0</x:v>
      </x:c>
      <x:c r="Q2914" s="1" t="str">
        <x:f aca="0">IF(D2914&gt;O2914,"Fail: operating hours exceed in-service hours",IF(D2914+M2914&gt;O2914,"Fail: operating + unavailable hours exceed in-service hours",IF(P2914,"Partial month: within in-service hours","OK")))</x:f>
        <x:v>OK</x:v>
      </x:c>
    </x:row>
    <x:row r="2915" ht="15" hidden="0" customHeight="1">
      <x:c r="A2915" s="1" t="s">
        <x:v>1169</x:v>
      </x:c>
      <x:c r="B2915" s="14" t="n">
        <x:v>46143</x:v>
      </x:c>
      <x:c r="C2915" s="1" t="n">
        <x:v>67.3</x:v>
      </x:c>
      <x:c r="D2915" s="1" t="n">
        <x:v>381.7</x:v>
      </x:c>
      <x:c r="E2915" s="1" t="n">
        <x:v>16</x:v>
      </x:c>
      <x:c r="F2915" s="1" t="n">
        <x:v>1</x:v>
      </x:c>
      <x:c r="G2915" s="1" t="n">
        <x:v>27</x:v>
      </x:c>
      <x:c r="H2915" s="1" t="n">
        <x:v>0</x:v>
      </x:c>
      <x:c r="I2915" s="1" t="n">
        <x:v>1</x:v>
      </x:c>
      <x:c r="J2915" s="1" t="n">
        <x:v>0.64</x:v>
      </x:c>
      <x:c r="K2915" s="1" t="n">
        <x:v>0</x:v>
      </x:c>
      <x:c r="L2915" s="1" t="n">
        <x:v>92.1</x:v>
      </x:c>
      <x:c r="M2915" s="1" t="n">
        <x:v>4.8</x:v>
      </x:c>
      <x:c r="N2915" s="1" t="n">
        <x:v>15</x:v>
      </x:c>
      <x:c r="O2915" s="1" t="n">
        <x:f aca="0">24*MAX(0,EOMONTH(B2915,0)-MAX(B2915,INDEX(Device_Inventory!$K$2:$K$1201,MATCH(A2915,Device_Inventory!$A$2:$A$1201,0)))+1)</x:f>
        <x:v>744</x:v>
      </x:c>
      <x:c r="P2915" s="11" t="b">
        <x:f aca="0">INDEX(Device_Inventory!$K$2:$K$1201,MATCH(A2915,Device_Inventory!$A$2:$A$1201,0))&gt;B2915</x:f>
        <x:v>0</x:v>
      </x:c>
      <x:c r="Q2915" s="1" t="str">
        <x:f aca="0">IF(D2915&gt;O2915,"Fail: operating hours exceed in-service hours",IF(D2915+M2915&gt;O2915,"Fail: operating + unavailable hours exceed in-service hours",IF(P2915,"Partial month: within in-service hours","OK")))</x:f>
        <x:v>OK</x:v>
      </x:c>
    </x:row>
    <x:row r="2916" ht="15" hidden="0" customHeight="1">
      <x:c r="A2916" s="1" t="s">
        <x:v>1169</x:v>
      </x:c>
      <x:c r="B2916" s="14" t="n">
        <x:v>46174</x:v>
      </x:c>
      <x:c r="C2916" s="1" t="n">
        <x:v>83</x:v>
      </x:c>
      <x:c r="D2916" s="1" t="n">
        <x:v>504.9</x:v>
      </x:c>
      <x:c r="E2916" s="1" t="n">
        <x:v>20</x:v>
      </x:c>
      <x:c r="F2916" s="1" t="n">
        <x:v>0</x:v>
      </x:c>
      <x:c r="G2916" s="1" t="n">
        <x:v>45</x:v>
      </x:c>
      <x:c r="H2916" s="1" t="n">
        <x:v>0</x:v>
      </x:c>
      <x:c r="I2916" s="1" t="n">
        <x:v>3</x:v>
      </x:c>
      <x:c r="J2916" s="1" t="n">
        <x:v>0.75</x:v>
      </x:c>
      <x:c r="K2916" s="1" t="n">
        <x:v>0</x:v>
      </x:c>
      <x:c r="L2916" s="1" t="n">
        <x:v>94</x:v>
      </x:c>
      <x:c r="M2916" s="1" t="n">
        <x:v>3.1</x:v>
      </x:c>
      <x:c r="N2916" s="1" t="n">
        <x:v>18</x:v>
      </x:c>
      <x:c r="O2916" s="1" t="n">
        <x:f aca="0">24*MAX(0,EOMONTH(B2916,0)-MAX(B2916,INDEX(Device_Inventory!$K$2:$K$1201,MATCH(A2916,Device_Inventory!$A$2:$A$1201,0)))+1)</x:f>
        <x:v>720</x:v>
      </x:c>
      <x:c r="P2916" s="11" t="b">
        <x:f aca="0">INDEX(Device_Inventory!$K$2:$K$1201,MATCH(A2916,Device_Inventory!$A$2:$A$1201,0))&gt;B2916</x:f>
        <x:v>0</x:v>
      </x:c>
      <x:c r="Q2916" s="1" t="str">
        <x:f aca="0">IF(D2916&gt;O2916,"Fail: operating hours exceed in-service hours",IF(D2916+M2916&gt;O2916,"Fail: operating + unavailable hours exceed in-service hours",IF(P2916,"Partial month: within in-service hours","OK")))</x:f>
        <x:v>OK</x:v>
      </x:c>
    </x:row>
    <x:row r="2917" ht="15" hidden="0" customHeight="1">
      <x:c r="A2917" s="1" t="s">
        <x:v>1169</x:v>
      </x:c>
      <x:c r="B2917" s="14" t="n">
        <x:v>46204</x:v>
      </x:c>
      <x:c r="C2917" s="1" t="n">
        <x:v>82.3</x:v>
      </x:c>
      <x:c r="D2917" s="1" t="n">
        <x:v>451.6</x:v>
      </x:c>
      <x:c r="E2917" s="1" t="n">
        <x:v>21</x:v>
      </x:c>
      <x:c r="F2917" s="1" t="n">
        <x:v>2</x:v>
      </x:c>
      <x:c r="G2917" s="1" t="n">
        <x:v>36</x:v>
      </x:c>
      <x:c r="H2917" s="1" t="n">
        <x:v>1</x:v>
      </x:c>
      <x:c r="I2917" s="1" t="n">
        <x:v>0</x:v>
      </x:c>
      <x:c r="J2917" s="1" t="n">
        <x:v>0.29</x:v>
      </x:c>
      <x:c r="K2917" s="1" t="n">
        <x:v>0</x:v>
      </x:c>
      <x:c r="L2917" s="1" t="n">
        <x:v>97.5</x:v>
      </x:c>
      <x:c r="M2917" s="1" t="n">
        <x:v>10.3</x:v>
      </x:c>
      <x:c r="N2917" s="1" t="n">
        <x:v>6.7</x:v>
      </x:c>
      <x:c r="O2917" s="1" t="n">
        <x:f aca="0">24*MAX(0,EOMONTH(B2917,0)-MAX(B2917,INDEX(Device_Inventory!$K$2:$K$1201,MATCH(A2917,Device_Inventory!$A$2:$A$1201,0)))+1)</x:f>
        <x:v>744</x:v>
      </x:c>
      <x:c r="P2917" s="11" t="b">
        <x:f aca="0">INDEX(Device_Inventory!$K$2:$K$1201,MATCH(A2917,Device_Inventory!$A$2:$A$1201,0))&gt;B2917</x:f>
        <x:v>0</x:v>
      </x:c>
      <x:c r="Q2917" s="1" t="str">
        <x:f aca="0">IF(D2917&gt;O2917,"Fail: operating hours exceed in-service hours",IF(D2917+M2917&gt;O2917,"Fail: operating + unavailable hours exceed in-service hours",IF(P2917,"Partial month: within in-service hours","OK")))</x:f>
        <x:v>OK</x:v>
      </x:c>
    </x:row>
    <x:row r="2918" ht="15" hidden="0" customHeight="1">
      <x:c r="A2918" s="1" t="s">
        <x:v>1171</x:v>
      </x:c>
      <x:c r="B2918" s="14" t="n">
        <x:v>46054</x:v>
      </x:c>
      <x:c r="C2918" s="1" t="n">
        <x:v>49.9</x:v>
      </x:c>
      <x:c r="D2918" s="1" t="n">
        <x:v>314.9</x:v>
      </x:c>
      <x:c r="E2918" s="1" t="n">
        <x:v>11</x:v>
      </x:c>
      <x:c r="F2918" s="1" t="n">
        <x:v>0</x:v>
      </x:c>
      <x:c r="G2918" s="1" t="n">
        <x:v>42</x:v>
      </x:c>
      <x:c r="H2918" s="1" t="n">
        <x:v>0</x:v>
      </x:c>
      <x:c r="I2918" s="1" t="n">
        <x:v>3</x:v>
      </x:c>
      <x:c r="J2918" s="1" t="n">
        <x:v>0.61</x:v>
      </x:c>
      <x:c r="K2918" s="1" t="n">
        <x:v>2</x:v>
      </x:c>
      <x:c r="L2918" s="1" t="n">
        <x:v>93.1</x:v>
      </x:c>
      <x:c r="M2918" s="1" t="n">
        <x:v>1.4</x:v>
      </x:c>
      <x:c r="N2918" s="1" t="n">
        <x:v>10.1</x:v>
      </x:c>
      <x:c r="O2918" s="1" t="n">
        <x:f aca="0">24*MAX(0,EOMONTH(B2918,0)-MAX(B2918,INDEX(Device_Inventory!$K$2:$K$1201,MATCH(A2918,Device_Inventory!$A$2:$A$1201,0)))+1)</x:f>
        <x:v>672</x:v>
      </x:c>
      <x:c r="P2918" s="11" t="b">
        <x:f aca="0">INDEX(Device_Inventory!$K$2:$K$1201,MATCH(A2918,Device_Inventory!$A$2:$A$1201,0))&gt;B2918</x:f>
        <x:v>0</x:v>
      </x:c>
      <x:c r="Q2918" s="1" t="str">
        <x:f aca="0">IF(D2918&gt;O2918,"Fail: operating hours exceed in-service hours",IF(D2918+M2918&gt;O2918,"Fail: operating + unavailable hours exceed in-service hours",IF(P2918,"Partial month: within in-service hours","OK")))</x:f>
        <x:v>OK</x:v>
      </x:c>
    </x:row>
    <x:row r="2919" ht="15" hidden="0" customHeight="1">
      <x:c r="A2919" s="1" t="s">
        <x:v>1171</x:v>
      </x:c>
      <x:c r="B2919" s="14" t="n">
        <x:v>46082</x:v>
      </x:c>
      <x:c r="C2919" s="1" t="n">
        <x:v>71</x:v>
      </x:c>
      <x:c r="D2919" s="1" t="n">
        <x:v>422.9</x:v>
      </x:c>
      <x:c r="E2919" s="1" t="n">
        <x:v>21</x:v>
      </x:c>
      <x:c r="F2919" s="1" t="n">
        <x:v>2</x:v>
      </x:c>
      <x:c r="G2919" s="1" t="n">
        <x:v>41</x:v>
      </x:c>
      <x:c r="H2919" s="1" t="n">
        <x:v>0</x:v>
      </x:c>
      <x:c r="I2919" s="1" t="n">
        <x:v>0</x:v>
      </x:c>
      <x:c r="J2919" s="1" t="n">
        <x:v>0.86</x:v>
      </x:c>
      <x:c r="K2919" s="1" t="n">
        <x:v>0</x:v>
      </x:c>
      <x:c r="L2919" s="1" t="n">
        <x:v>92.5</x:v>
      </x:c>
      <x:c r="M2919" s="1" t="n">
        <x:v>4</x:v>
      </x:c>
      <x:c r="N2919" s="1" t="n">
        <x:v>7</x:v>
      </x:c>
      <x:c r="O2919" s="1" t="n">
        <x:f aca="0">24*MAX(0,EOMONTH(B2919,0)-MAX(B2919,INDEX(Device_Inventory!$K$2:$K$1201,MATCH(A2919,Device_Inventory!$A$2:$A$1201,0)))+1)</x:f>
        <x:v>744</x:v>
      </x:c>
      <x:c r="P2919" s="11" t="b">
        <x:f aca="0">INDEX(Device_Inventory!$K$2:$K$1201,MATCH(A2919,Device_Inventory!$A$2:$A$1201,0))&gt;B2919</x:f>
        <x:v>0</x:v>
      </x:c>
      <x:c r="Q2919" s="1" t="str">
        <x:f aca="0">IF(D2919&gt;O2919,"Fail: operating hours exceed in-service hours",IF(D2919+M2919&gt;O2919,"Fail: operating + unavailable hours exceed in-service hours",IF(P2919,"Partial month: within in-service hours","OK")))</x:f>
        <x:v>OK</x:v>
      </x:c>
    </x:row>
    <x:row r="2920" ht="15" hidden="0" customHeight="1">
      <x:c r="A2920" s="1" t="s">
        <x:v>1171</x:v>
      </x:c>
      <x:c r="B2920" s="14" t="n">
        <x:v>46113</x:v>
      </x:c>
      <x:c r="C2920" s="1" t="n">
        <x:v>42.4</x:v>
      </x:c>
      <x:c r="D2920" s="1" t="n">
        <x:v>265.8</x:v>
      </x:c>
      <x:c r="E2920" s="1" t="n">
        <x:v>17</x:v>
      </x:c>
      <x:c r="F2920" s="1" t="n">
        <x:v>0</x:v>
      </x:c>
      <x:c r="G2920" s="1" t="n">
        <x:v>32</x:v>
      </x:c>
      <x:c r="H2920" s="1" t="n">
        <x:v>0</x:v>
      </x:c>
      <x:c r="I2920" s="1" t="n">
        <x:v>0</x:v>
      </x:c>
      <x:c r="J2920" s="1" t="n">
        <x:v>0.25</x:v>
      </x:c>
      <x:c r="K2920" s="1" t="n">
        <x:v>1</x:v>
      </x:c>
      <x:c r="L2920" s="1" t="n">
        <x:v>93</x:v>
      </x:c>
      <x:c r="M2920" s="1" t="n">
        <x:v>1.5</x:v>
      </x:c>
      <x:c r="N2920" s="1" t="n">
        <x:v>6.3</x:v>
      </x:c>
      <x:c r="O2920" s="1" t="n">
        <x:f aca="0">24*MAX(0,EOMONTH(B2920,0)-MAX(B2920,INDEX(Device_Inventory!$K$2:$K$1201,MATCH(A2920,Device_Inventory!$A$2:$A$1201,0)))+1)</x:f>
        <x:v>720</x:v>
      </x:c>
      <x:c r="P2920" s="11" t="b">
        <x:f aca="0">INDEX(Device_Inventory!$K$2:$K$1201,MATCH(A2920,Device_Inventory!$A$2:$A$1201,0))&gt;B2920</x:f>
        <x:v>0</x:v>
      </x:c>
      <x:c r="Q2920" s="1" t="str">
        <x:f aca="0">IF(D2920&gt;O2920,"Fail: operating hours exceed in-service hours",IF(D2920+M2920&gt;O2920,"Fail: operating + unavailable hours exceed in-service hours",IF(P2920,"Partial month: within in-service hours","OK")))</x:f>
        <x:v>OK</x:v>
      </x:c>
    </x:row>
    <x:row r="2921" ht="15" hidden="0" customHeight="1">
      <x:c r="A2921" s="1" t="s">
        <x:v>1171</x:v>
      </x:c>
      <x:c r="B2921" s="14" t="n">
        <x:v>46143</x:v>
      </x:c>
      <x:c r="C2921" s="1" t="n">
        <x:v>31</x:v>
      </x:c>
      <x:c r="D2921" s="1" t="n">
        <x:v>182.1</x:v>
      </x:c>
      <x:c r="E2921" s="1" t="n">
        <x:v>10</x:v>
      </x:c>
      <x:c r="F2921" s="1" t="n">
        <x:v>0</x:v>
      </x:c>
      <x:c r="G2921" s="1" t="n">
        <x:v>50</x:v>
      </x:c>
      <x:c r="H2921" s="1" t="n">
        <x:v>1</x:v>
      </x:c>
      <x:c r="I2921" s="1" t="n">
        <x:v>1</x:v>
      </x:c>
      <x:c r="J2921" s="1" t="n">
        <x:v>0.21</x:v>
      </x:c>
      <x:c r="K2921" s="1" t="n">
        <x:v>0</x:v>
      </x:c>
      <x:c r="L2921" s="1" t="n">
        <x:v>89.7</x:v>
      </x:c>
      <x:c r="M2921" s="1" t="n">
        <x:v>6.8</x:v>
      </x:c>
      <x:c r="N2921" s="1" t="n">
        <x:v>8.1</x:v>
      </x:c>
      <x:c r="O2921" s="1" t="n">
        <x:f aca="0">24*MAX(0,EOMONTH(B2921,0)-MAX(B2921,INDEX(Device_Inventory!$K$2:$K$1201,MATCH(A2921,Device_Inventory!$A$2:$A$1201,0)))+1)</x:f>
        <x:v>744</x:v>
      </x:c>
      <x:c r="P2921" s="11" t="b">
        <x:f aca="0">INDEX(Device_Inventory!$K$2:$K$1201,MATCH(A2921,Device_Inventory!$A$2:$A$1201,0))&gt;B2921</x:f>
        <x:v>0</x:v>
      </x:c>
      <x:c r="Q2921" s="1" t="str">
        <x:f aca="0">IF(D2921&gt;O2921,"Fail: operating hours exceed in-service hours",IF(D2921+M2921&gt;O2921,"Fail: operating + unavailable hours exceed in-service hours",IF(P2921,"Partial month: within in-service hours","OK")))</x:f>
        <x:v>OK</x:v>
      </x:c>
    </x:row>
    <x:row r="2922" ht="15" hidden="0" customHeight="1">
      <x:c r="A2922" s="1" t="s">
        <x:v>1171</x:v>
      </x:c>
      <x:c r="B2922" s="14" t="n">
        <x:v>46174</x:v>
      </x:c>
      <x:c r="C2922" s="1" t="n">
        <x:v>55.1</x:v>
      </x:c>
      <x:c r="D2922" s="1" t="n">
        <x:v>379.8</x:v>
      </x:c>
      <x:c r="E2922" s="1" t="n">
        <x:v>20</x:v>
      </x:c>
      <x:c r="F2922" s="1" t="n">
        <x:v>0</x:v>
      </x:c>
      <x:c r="G2922" s="1" t="n">
        <x:v>33</x:v>
      </x:c>
      <x:c r="H2922" s="1" t="n">
        <x:v>0</x:v>
      </x:c>
      <x:c r="I2922" s="1" t="n">
        <x:v>3</x:v>
      </x:c>
      <x:c r="J2922" s="1" t="n">
        <x:v>0.58</x:v>
      </x:c>
      <x:c r="K2922" s="1" t="n">
        <x:v>0</x:v>
      </x:c>
      <x:c r="L2922" s="1" t="n">
        <x:v>93.5</x:v>
      </x:c>
      <x:c r="M2922" s="1" t="n">
        <x:v>0</x:v>
      </x:c>
      <x:c r="N2922" s="1" t="n">
        <x:v>13.3</x:v>
      </x:c>
      <x:c r="O2922" s="1" t="n">
        <x:f aca="0">24*MAX(0,EOMONTH(B2922,0)-MAX(B2922,INDEX(Device_Inventory!$K$2:$K$1201,MATCH(A2922,Device_Inventory!$A$2:$A$1201,0)))+1)</x:f>
        <x:v>720</x:v>
      </x:c>
      <x:c r="P2922" s="11" t="b">
        <x:f aca="0">INDEX(Device_Inventory!$K$2:$K$1201,MATCH(A2922,Device_Inventory!$A$2:$A$1201,0))&gt;B2922</x:f>
        <x:v>0</x:v>
      </x:c>
      <x:c r="Q2922" s="1" t="str">
        <x:f aca="0">IF(D2922&gt;O2922,"Fail: operating hours exceed in-service hours",IF(D2922+M2922&gt;O2922,"Fail: operating + unavailable hours exceed in-service hours",IF(P2922,"Partial month: within in-service hours","OK")))</x:f>
        <x:v>OK</x:v>
      </x:c>
    </x:row>
    <x:row r="2923" ht="15" hidden="0" customHeight="1">
      <x:c r="A2923" s="1" t="s">
        <x:v>1171</x:v>
      </x:c>
      <x:c r="B2923" s="14" t="n">
        <x:v>46204</x:v>
      </x:c>
      <x:c r="C2923" s="1" t="n">
        <x:v>52.1</x:v>
      </x:c>
      <x:c r="D2923" s="1" t="n">
        <x:v>358</x:v>
      </x:c>
      <x:c r="E2923" s="1" t="n">
        <x:v>16</x:v>
      </x:c>
      <x:c r="F2923" s="1" t="n">
        <x:v>0</x:v>
      </x:c>
      <x:c r="G2923" s="1" t="n">
        <x:v>37</x:v>
      </x:c>
      <x:c r="H2923" s="1" t="n">
        <x:v>0</x:v>
      </x:c>
      <x:c r="I2923" s="1" t="n">
        <x:v>2</x:v>
      </x:c>
      <x:c r="J2923" s="1" t="n">
        <x:v>0</x:v>
      </x:c>
      <x:c r="K2923" s="1" t="n">
        <x:v>0</x:v>
      </x:c>
      <x:c r="L2923" s="1" t="n">
        <x:v>96.4</x:v>
      </x:c>
      <x:c r="M2923" s="1" t="n">
        <x:v>6.1</x:v>
      </x:c>
      <x:c r="N2923" s="1" t="n">
        <x:v>9.1</x:v>
      </x:c>
      <x:c r="O2923" s="1" t="n">
        <x:f aca="0">24*MAX(0,EOMONTH(B2923,0)-MAX(B2923,INDEX(Device_Inventory!$K$2:$K$1201,MATCH(A2923,Device_Inventory!$A$2:$A$1201,0)))+1)</x:f>
        <x:v>744</x:v>
      </x:c>
      <x:c r="P2923" s="11" t="b">
        <x:f aca="0">INDEX(Device_Inventory!$K$2:$K$1201,MATCH(A2923,Device_Inventory!$A$2:$A$1201,0))&gt;B2923</x:f>
        <x:v>0</x:v>
      </x:c>
      <x:c r="Q2923" s="1" t="str">
        <x:f aca="0">IF(D2923&gt;O2923,"Fail: operating hours exceed in-service hours",IF(D2923+M2923&gt;O2923,"Fail: operating + unavailable hours exceed in-service hours",IF(P2923,"Partial month: within in-service hours","OK")))</x:f>
        <x:v>OK</x:v>
      </x:c>
    </x:row>
    <x:row r="2924" ht="15" hidden="0" customHeight="1">
      <x:c r="A2924" s="1" t="s">
        <x:v>1173</x:v>
      </x:c>
      <x:c r="B2924" s="14" t="n">
        <x:v>46113</x:v>
      </x:c>
      <x:c r="C2924" s="1" t="n">
        <x:v>44.9</x:v>
      </x:c>
      <x:c r="D2924" s="1" t="n">
        <x:v>266.4</x:v>
      </x:c>
      <x:c r="E2924" s="1" t="n">
        <x:v>15</x:v>
      </x:c>
      <x:c r="F2924" s="1" t="n">
        <x:v>1</x:v>
      </x:c>
      <x:c r="G2924" s="1" t="n">
        <x:v>38</x:v>
      </x:c>
      <x:c r="H2924" s="1" t="n">
        <x:v>0</x:v>
      </x:c>
      <x:c r="I2924" s="1" t="n">
        <x:v>3</x:v>
      </x:c>
      <x:c r="J2924" s="1" t="n">
        <x:v>0.07</x:v>
      </x:c>
      <x:c r="K2924" s="1" t="n">
        <x:v>0</x:v>
      </x:c>
      <x:c r="L2924" s="1" t="n">
        <x:v>95.2</x:v>
      </x:c>
      <x:c r="M2924" s="1" t="n">
        <x:v>4.7</x:v>
      </x:c>
      <x:c r="N2924" s="1" t="n">
        <x:v>11.2</x:v>
      </x:c>
      <x:c r="O2924" s="1" t="n">
        <x:f aca="0">24*MAX(0,EOMONTH(B2924,0)-MAX(B2924,INDEX(Device_Inventory!$K$2:$K$1201,MATCH(A2924,Device_Inventory!$A$2:$A$1201,0)))+1)</x:f>
        <x:v>432</x:v>
      </x:c>
      <x:c r="P2924" s="11" t="b">
        <x:f aca="0">INDEX(Device_Inventory!$K$2:$K$1201,MATCH(A2924,Device_Inventory!$A$2:$A$1201,0))&gt;B2924</x:f>
        <x:v>1</x:v>
      </x:c>
      <x:c r="Q2924" s="1" t="str">
        <x:f aca="0">IF(D2924&gt;O2924,"Fail: operating hours exceed in-service hours",IF(D2924+M2924&gt;O2924,"Fail: operating + unavailable hours exceed in-service hours",IF(P2924,"Partial month: within in-service hours","OK")))</x:f>
        <x:v>Partial month: within in-service hours</x:v>
      </x:c>
    </x:row>
    <x:row r="2925" ht="15" hidden="0" customHeight="1">
      <x:c r="A2925" s="1" t="s">
        <x:v>1173</x:v>
      </x:c>
      <x:c r="B2925" s="14" t="n">
        <x:v>46143</x:v>
      </x:c>
      <x:c r="C2925" s="1" t="n">
        <x:v>46.3</x:v>
      </x:c>
      <x:c r="D2925" s="1" t="n">
        <x:v>282.8</x:v>
      </x:c>
      <x:c r="E2925" s="1" t="n">
        <x:v>9</x:v>
      </x:c>
      <x:c r="F2925" s="1" t="n">
        <x:v>0</x:v>
      </x:c>
      <x:c r="G2925" s="1" t="n">
        <x:v>31</x:v>
      </x:c>
      <x:c r="H2925" s="1" t="n">
        <x:v>0</x:v>
      </x:c>
      <x:c r="I2925" s="1" t="n">
        <x:v>0</x:v>
      </x:c>
      <x:c r="J2925" s="1" t="n">
        <x:v>1.18</x:v>
      </x:c>
      <x:c r="K2925" s="1" t="n">
        <x:v>1</x:v>
      </x:c>
      <x:c r="L2925" s="1" t="n">
        <x:v>97.7</x:v>
      </x:c>
      <x:c r="M2925" s="1" t="n">
        <x:v>0</x:v>
      </x:c>
      <x:c r="N2925" s="1" t="n">
        <x:v>9.4</x:v>
      </x:c>
      <x:c r="O2925" s="1" t="n">
        <x:f aca="0">24*MAX(0,EOMONTH(B2925,0)-MAX(B2925,INDEX(Device_Inventory!$K$2:$K$1201,MATCH(A2925,Device_Inventory!$A$2:$A$1201,0)))+1)</x:f>
        <x:v>744</x:v>
      </x:c>
      <x:c r="P2925" s="11" t="b">
        <x:f aca="0">INDEX(Device_Inventory!$K$2:$K$1201,MATCH(A2925,Device_Inventory!$A$2:$A$1201,0))&gt;B2925</x:f>
        <x:v>0</x:v>
      </x:c>
      <x:c r="Q2925" s="1" t="str">
        <x:f aca="0">IF(D2925&gt;O2925,"Fail: operating hours exceed in-service hours",IF(D2925+M2925&gt;O2925,"Fail: operating + unavailable hours exceed in-service hours",IF(P2925,"Partial month: within in-service hours","OK")))</x:f>
        <x:v>OK</x:v>
      </x:c>
    </x:row>
    <x:row r="2926" ht="15" hidden="0" customHeight="1">
      <x:c r="A2926" s="1" t="s">
        <x:v>1173</x:v>
      </x:c>
      <x:c r="B2926" s="14" t="n">
        <x:v>46174</x:v>
      </x:c>
      <x:c r="C2926" s="1" t="n">
        <x:v>36.7</x:v>
      </x:c>
      <x:c r="D2926" s="1" t="n">
        <x:v>249.2</x:v>
      </x:c>
      <x:c r="E2926" s="1" t="n">
        <x:v>11</x:v>
      </x:c>
      <x:c r="F2926" s="1" t="n">
        <x:v>0</x:v>
      </x:c>
      <x:c r="G2926" s="1" t="n">
        <x:v>7</x:v>
      </x:c>
      <x:c r="H2926" s="1" t="n">
        <x:v>0</x:v>
      </x:c>
      <x:c r="I2926" s="1" t="n">
        <x:v>0</x:v>
      </x:c>
      <x:c r="J2926" s="1" t="n">
        <x:v>0</x:v>
      </x:c>
      <x:c r="K2926" s="1" t="n">
        <x:v>0</x:v>
      </x:c>
      <x:c r="L2926" s="1" t="n">
        <x:v>96.9</x:v>
      </x:c>
      <x:c r="M2926" s="1" t="n">
        <x:v>2.8</x:v>
      </x:c>
      <x:c r="N2926" s="1" t="n">
        <x:v>7.3</x:v>
      </x:c>
      <x:c r="O2926" s="1" t="n">
        <x:f aca="0">24*MAX(0,EOMONTH(B2926,0)-MAX(B2926,INDEX(Device_Inventory!$K$2:$K$1201,MATCH(A2926,Device_Inventory!$A$2:$A$1201,0)))+1)</x:f>
        <x:v>720</x:v>
      </x:c>
      <x:c r="P2926" s="11" t="b">
        <x:f aca="0">INDEX(Device_Inventory!$K$2:$K$1201,MATCH(A2926,Device_Inventory!$A$2:$A$1201,0))&gt;B2926</x:f>
        <x:v>0</x:v>
      </x:c>
      <x:c r="Q2926" s="1" t="str">
        <x:f aca="0">IF(D2926&gt;O2926,"Fail: operating hours exceed in-service hours",IF(D2926+M2926&gt;O2926,"Fail: operating + unavailable hours exceed in-service hours",IF(P2926,"Partial month: within in-service hours","OK")))</x:f>
        <x:v>OK</x:v>
      </x:c>
    </x:row>
    <x:row r="2927" ht="15" hidden="0" customHeight="1">
      <x:c r="A2927" s="1" t="s">
        <x:v>1173</x:v>
      </x:c>
      <x:c r="B2927" s="14" t="n">
        <x:v>46204</x:v>
      </x:c>
      <x:c r="C2927" s="1" t="n">
        <x:v>59.5</x:v>
      </x:c>
      <x:c r="D2927" s="1" t="n">
        <x:v>375.7</x:v>
      </x:c>
      <x:c r="E2927" s="1" t="n">
        <x:v>26</x:v>
      </x:c>
      <x:c r="F2927" s="1" t="n">
        <x:v>0</x:v>
      </x:c>
      <x:c r="G2927" s="1" t="n">
        <x:v>27</x:v>
      </x:c>
      <x:c r="H2927" s="1" t="n">
        <x:v>0</x:v>
      </x:c>
      <x:c r="I2927" s="1" t="n">
        <x:v>2</x:v>
      </x:c>
      <x:c r="J2927" s="1" t="n">
        <x:v>0</x:v>
      </x:c>
      <x:c r="K2927" s="1" t="n">
        <x:v>0</x:v>
      </x:c>
      <x:c r="L2927" s="1" t="n">
        <x:v>97</x:v>
      </x:c>
      <x:c r="M2927" s="1" t="n">
        <x:v>0</x:v>
      </x:c>
      <x:c r="N2927" s="1" t="n">
        <x:v>15.3</x:v>
      </x:c>
      <x:c r="O2927" s="1" t="n">
        <x:f aca="0">24*MAX(0,EOMONTH(B2927,0)-MAX(B2927,INDEX(Device_Inventory!$K$2:$K$1201,MATCH(A2927,Device_Inventory!$A$2:$A$1201,0)))+1)</x:f>
        <x:v>744</x:v>
      </x:c>
      <x:c r="P2927" s="11" t="b">
        <x:f aca="0">INDEX(Device_Inventory!$K$2:$K$1201,MATCH(A2927,Device_Inventory!$A$2:$A$1201,0))&gt;B2927</x:f>
        <x:v>0</x:v>
      </x:c>
      <x:c r="Q2927" s="1" t="str">
        <x:f aca="0">IF(D2927&gt;O2927,"Fail: operating hours exceed in-service hours",IF(D2927+M2927&gt;O2927,"Fail: operating + unavailable hours exceed in-service hours",IF(P2927,"Partial month: within in-service hours","OK")))</x:f>
        <x:v>OK</x:v>
      </x:c>
    </x:row>
    <x:row r="2928" ht="15" hidden="0" customHeight="1">
      <x:c r="A2928" s="1" t="s">
        <x:v>1177</x:v>
      </x:c>
      <x:c r="B2928" s="14" t="n">
        <x:v>46054</x:v>
      </x:c>
      <x:c r="C2928" s="1" t="n">
        <x:v>66.6</x:v>
      </x:c>
      <x:c r="D2928" s="1" t="n">
        <x:v>421.6</x:v>
      </x:c>
      <x:c r="E2928" s="1" t="n">
        <x:v>17</x:v>
      </x:c>
      <x:c r="F2928" s="1" t="n">
        <x:v>2</x:v>
      </x:c>
      <x:c r="G2928" s="1" t="n">
        <x:v>39</x:v>
      </x:c>
      <x:c r="H2928" s="1" t="n">
        <x:v>0</x:v>
      </x:c>
      <x:c r="I2928" s="1" t="n">
        <x:v>3</x:v>
      </x:c>
      <x:c r="J2928" s="1" t="n">
        <x:v>0</x:v>
      </x:c>
      <x:c r="K2928" s="1" t="n">
        <x:v>0</x:v>
      </x:c>
      <x:c r="L2928" s="1" t="n">
        <x:v>95.2</x:v>
      </x:c>
      <x:c r="M2928" s="1" t="n">
        <x:v>8.8</x:v>
      </x:c>
      <x:c r="N2928" s="1" t="n">
        <x:v>17.1</x:v>
      </x:c>
      <x:c r="O2928" s="1" t="n">
        <x:f aca="0">24*MAX(0,EOMONTH(B2928,0)-MAX(B2928,INDEX(Device_Inventory!$K$2:$K$1201,MATCH(A2928,Device_Inventory!$A$2:$A$1201,0)))+1)</x:f>
        <x:v>672</x:v>
      </x:c>
      <x:c r="P2928" s="11" t="b">
        <x:f aca="0">INDEX(Device_Inventory!$K$2:$K$1201,MATCH(A2928,Device_Inventory!$A$2:$A$1201,0))&gt;B2928</x:f>
        <x:v>0</x:v>
      </x:c>
      <x:c r="Q2928" s="1" t="str">
        <x:f aca="0">IF(D2928&gt;O2928,"Fail: operating hours exceed in-service hours",IF(D2928+M2928&gt;O2928,"Fail: operating + unavailable hours exceed in-service hours",IF(P2928,"Partial month: within in-service hours","OK")))</x:f>
        <x:v>OK</x:v>
      </x:c>
    </x:row>
    <x:row r="2929" ht="15" hidden="0" customHeight="1">
      <x:c r="A2929" s="1" t="s">
        <x:v>1177</x:v>
      </x:c>
      <x:c r="B2929" s="14" t="n">
        <x:v>46082</x:v>
      </x:c>
      <x:c r="C2929" s="1" t="n">
        <x:v>76.7</x:v>
      </x:c>
      <x:c r="D2929" s="1" t="n">
        <x:v>453.9</x:v>
      </x:c>
      <x:c r="E2929" s="1" t="n">
        <x:v>20</x:v>
      </x:c>
      <x:c r="F2929" s="1" t="n">
        <x:v>3</x:v>
      </x:c>
      <x:c r="G2929" s="1" t="n">
        <x:v>41</x:v>
      </x:c>
      <x:c r="H2929" s="1" t="n">
        <x:v>0</x:v>
      </x:c>
      <x:c r="I2929" s="1" t="n">
        <x:v>3</x:v>
      </x:c>
      <x:c r="J2929" s="1" t="n">
        <x:v>0.53</x:v>
      </x:c>
      <x:c r="K2929" s="1" t="n">
        <x:v>0</x:v>
      </x:c>
      <x:c r="L2929" s="1" t="n">
        <x:v>96.4</x:v>
      </x:c>
      <x:c r="M2929" s="1" t="n">
        <x:v>4.5</x:v>
      </x:c>
      <x:c r="N2929" s="1" t="n">
        <x:v>8.9</x:v>
      </x:c>
      <x:c r="O2929" s="1" t="n">
        <x:f aca="0">24*MAX(0,EOMONTH(B2929,0)-MAX(B2929,INDEX(Device_Inventory!$K$2:$K$1201,MATCH(A2929,Device_Inventory!$A$2:$A$1201,0)))+1)</x:f>
        <x:v>744</x:v>
      </x:c>
      <x:c r="P2929" s="11" t="b">
        <x:f aca="0">INDEX(Device_Inventory!$K$2:$K$1201,MATCH(A2929,Device_Inventory!$A$2:$A$1201,0))&gt;B2929</x:f>
        <x:v>0</x:v>
      </x:c>
      <x:c r="Q2929" s="1" t="str">
        <x:f aca="0">IF(D2929&gt;O2929,"Fail: operating hours exceed in-service hours",IF(D2929+M2929&gt;O2929,"Fail: operating + unavailable hours exceed in-service hours",IF(P2929,"Partial month: within in-service hours","OK")))</x:f>
        <x:v>OK</x:v>
      </x:c>
    </x:row>
    <x:row r="2930" ht="15" hidden="0" customHeight="1">
      <x:c r="A2930" s="1" t="s">
        <x:v>1177</x:v>
      </x:c>
      <x:c r="B2930" s="14" t="n">
        <x:v>46113</x:v>
      </x:c>
      <x:c r="C2930" s="1" t="n">
        <x:v>69.1</x:v>
      </x:c>
      <x:c r="D2930" s="1" t="n">
        <x:v>488.3</x:v>
      </x:c>
      <x:c r="E2930" s="1" t="n">
        <x:v>20</x:v>
      </x:c>
      <x:c r="F2930" s="1" t="n">
        <x:v>0</x:v>
      </x:c>
      <x:c r="G2930" s="1" t="n">
        <x:v>24</x:v>
      </x:c>
      <x:c r="H2930" s="1" t="n">
        <x:v>0</x:v>
      </x:c>
      <x:c r="I2930" s="1" t="n">
        <x:v>4</x:v>
      </x:c>
      <x:c r="J2930" s="1" t="n">
        <x:v>0</x:v>
      </x:c>
      <x:c r="K2930" s="1" t="n">
        <x:v>1</x:v>
      </x:c>
      <x:c r="L2930" s="1" t="n">
        <x:v>96</x:v>
      </x:c>
      <x:c r="M2930" s="1" t="n">
        <x:v>10.6</x:v>
      </x:c>
      <x:c r="N2930" s="1" t="n">
        <x:v>17</x:v>
      </x:c>
      <x:c r="O2930" s="1" t="n">
        <x:f aca="0">24*MAX(0,EOMONTH(B2930,0)-MAX(B2930,INDEX(Device_Inventory!$K$2:$K$1201,MATCH(A2930,Device_Inventory!$A$2:$A$1201,0)))+1)</x:f>
        <x:v>720</x:v>
      </x:c>
      <x:c r="P2930" s="11" t="b">
        <x:f aca="0">INDEX(Device_Inventory!$K$2:$K$1201,MATCH(A2930,Device_Inventory!$A$2:$A$1201,0))&gt;B2930</x:f>
        <x:v>0</x:v>
      </x:c>
      <x:c r="Q2930" s="1" t="str">
        <x:f aca="0">IF(D2930&gt;O2930,"Fail: operating hours exceed in-service hours",IF(D2930+M2930&gt;O2930,"Fail: operating + unavailable hours exceed in-service hours",IF(P2930,"Partial month: within in-service hours","OK")))</x:f>
        <x:v>OK</x:v>
      </x:c>
    </x:row>
    <x:row r="2931" ht="15" hidden="0" customHeight="1">
      <x:c r="A2931" s="1" t="s">
        <x:v>1177</x:v>
      </x:c>
      <x:c r="B2931" s="14" t="n">
        <x:v>46143</x:v>
      </x:c>
      <x:c r="C2931" s="1" t="n">
        <x:v>53.9</x:v>
      </x:c>
      <x:c r="D2931" s="1" t="n">
        <x:v>319.8</x:v>
      </x:c>
      <x:c r="E2931" s="1" t="n">
        <x:v>22</x:v>
      </x:c>
      <x:c r="F2931" s="1" t="n">
        <x:v>0</x:v>
      </x:c>
      <x:c r="G2931" s="1" t="n">
        <x:v>42</x:v>
      </x:c>
      <x:c r="H2931" s="1" t="n">
        <x:v>0</x:v>
      </x:c>
      <x:c r="I2931" s="1" t="n">
        <x:v>3</x:v>
      </x:c>
      <x:c r="J2931" s="1" t="n">
        <x:v>0.18</x:v>
      </x:c>
      <x:c r="K2931" s="1" t="n">
        <x:v>0</x:v>
      </x:c>
      <x:c r="L2931" s="1" t="n">
        <x:v>95.3</x:v>
      </x:c>
      <x:c r="M2931" s="1" t="n">
        <x:v>0.6</x:v>
      </x:c>
      <x:c r="N2931" s="1" t="n">
        <x:v>14.7</x:v>
      </x:c>
      <x:c r="O2931" s="1" t="n">
        <x:f aca="0">24*MAX(0,EOMONTH(B2931,0)-MAX(B2931,INDEX(Device_Inventory!$K$2:$K$1201,MATCH(A2931,Device_Inventory!$A$2:$A$1201,0)))+1)</x:f>
        <x:v>744</x:v>
      </x:c>
      <x:c r="P2931" s="11" t="b">
        <x:f aca="0">INDEX(Device_Inventory!$K$2:$K$1201,MATCH(A2931,Device_Inventory!$A$2:$A$1201,0))&gt;B2931</x:f>
        <x:v>0</x:v>
      </x:c>
      <x:c r="Q2931" s="1" t="str">
        <x:f aca="0">IF(D2931&gt;O2931,"Fail: operating hours exceed in-service hours",IF(D2931+M2931&gt;O2931,"Fail: operating + unavailable hours exceed in-service hours",IF(P2931,"Partial month: within in-service hours","OK")))</x:f>
        <x:v>OK</x:v>
      </x:c>
    </x:row>
    <x:row r="2932" ht="15" hidden="0" customHeight="1">
      <x:c r="A2932" s="1" t="s">
        <x:v>1177</x:v>
      </x:c>
      <x:c r="B2932" s="14" t="n">
        <x:v>46174</x:v>
      </x:c>
      <x:c r="C2932" s="1" t="n">
        <x:v>63.6</x:v>
      </x:c>
      <x:c r="D2932" s="1" t="n">
        <x:v>352.7</x:v>
      </x:c>
      <x:c r="E2932" s="1" t="n">
        <x:v>20</x:v>
      </x:c>
      <x:c r="F2932" s="1" t="n">
        <x:v>2</x:v>
      </x:c>
      <x:c r="G2932" s="1" t="n">
        <x:v>26</x:v>
      </x:c>
      <x:c r="H2932" s="1" t="n">
        <x:v>0</x:v>
      </x:c>
      <x:c r="I2932" s="1" t="n">
        <x:v>3</x:v>
      </x:c>
      <x:c r="J2932" s="1" t="n">
        <x:v>0.24</x:v>
      </x:c>
      <x:c r="K2932" s="1" t="n">
        <x:v>1</x:v>
      </x:c>
      <x:c r="L2932" s="1" t="n">
        <x:v>95.1</x:v>
      </x:c>
      <x:c r="M2932" s="1" t="n">
        <x:v>2.5</x:v>
      </x:c>
      <x:c r="N2932" s="1" t="n">
        <x:v>6.5</x:v>
      </x:c>
      <x:c r="O2932" s="1" t="n">
        <x:f aca="0">24*MAX(0,EOMONTH(B2932,0)-MAX(B2932,INDEX(Device_Inventory!$K$2:$K$1201,MATCH(A2932,Device_Inventory!$A$2:$A$1201,0)))+1)</x:f>
        <x:v>720</x:v>
      </x:c>
      <x:c r="P2932" s="11" t="b">
        <x:f aca="0">INDEX(Device_Inventory!$K$2:$K$1201,MATCH(A2932,Device_Inventory!$A$2:$A$1201,0))&gt;B2932</x:f>
        <x:v>0</x:v>
      </x:c>
      <x:c r="Q2932" s="1" t="str">
        <x:f aca="0">IF(D2932&gt;O2932,"Fail: operating hours exceed in-service hours",IF(D2932+M2932&gt;O2932,"Fail: operating + unavailable hours exceed in-service hours",IF(P2932,"Partial month: within in-service hours","OK")))</x:f>
        <x:v>OK</x:v>
      </x:c>
    </x:row>
    <x:row r="2933" ht="15" hidden="0" customHeight="1">
      <x:c r="A2933" s="1" t="s">
        <x:v>1177</x:v>
      </x:c>
      <x:c r="B2933" s="14" t="n">
        <x:v>46204</x:v>
      </x:c>
      <x:c r="C2933" s="1" t="n">
        <x:v>71.4</x:v>
      </x:c>
      <x:c r="D2933" s="1" t="n">
        <x:v>437.5</x:v>
      </x:c>
      <x:c r="E2933" s="1" t="n">
        <x:v>26</x:v>
      </x:c>
      <x:c r="F2933" s="1" t="n">
        <x:v>1</x:v>
      </x:c>
      <x:c r="G2933" s="1" t="n">
        <x:v>42</x:v>
      </x:c>
      <x:c r="H2933" s="1" t="n">
        <x:v>0</x:v>
      </x:c>
      <x:c r="I2933" s="1" t="n">
        <x:v>3</x:v>
      </x:c>
      <x:c r="J2933" s="1" t="n">
        <x:v>0.51</x:v>
      </x:c>
      <x:c r="K2933" s="1" t="n">
        <x:v>0</x:v>
      </x:c>
      <x:c r="L2933" s="1" t="n">
        <x:v>94.8</x:v>
      </x:c>
      <x:c r="M2933" s="1" t="n">
        <x:v>5.1</x:v>
      </x:c>
      <x:c r="N2933" s="1" t="n">
        <x:v>8.5</x:v>
      </x:c>
      <x:c r="O2933" s="1" t="n">
        <x:f aca="0">24*MAX(0,EOMONTH(B2933,0)-MAX(B2933,INDEX(Device_Inventory!$K$2:$K$1201,MATCH(A2933,Device_Inventory!$A$2:$A$1201,0)))+1)</x:f>
        <x:v>744</x:v>
      </x:c>
      <x:c r="P2933" s="11" t="b">
        <x:f aca="0">INDEX(Device_Inventory!$K$2:$K$1201,MATCH(A2933,Device_Inventory!$A$2:$A$1201,0))&gt;B2933</x:f>
        <x:v>0</x:v>
      </x:c>
      <x:c r="Q2933" s="1" t="str">
        <x:f aca="0">IF(D2933&gt;O2933,"Fail: operating hours exceed in-service hours",IF(D2933+M2933&gt;O2933,"Fail: operating + unavailable hours exceed in-service hours",IF(P2933,"Partial month: within in-service hours","OK")))</x:f>
        <x:v>OK</x:v>
      </x:c>
    </x:row>
    <x:row r="2934" ht="15" hidden="0" customHeight="1">
      <x:c r="A2934" s="1" t="s">
        <x:v>3237</x:v>
      </x:c>
      <x:c r="B2934" s="14" t="n">
        <x:v>46054</x:v>
      </x:c>
      <x:c r="C2934" s="1" t="n">
        <x:v>72.3</x:v>
      </x:c>
      <x:c r="D2934" s="1" t="n">
        <x:v>421</x:v>
      </x:c>
      <x:c r="E2934" s="1" t="n">
        <x:v>21</x:v>
      </x:c>
      <x:c r="F2934" s="1" t="n">
        <x:v>0</x:v>
      </x:c>
      <x:c r="G2934" s="1" t="n">
        <x:v>59</x:v>
      </x:c>
      <x:c r="H2934" s="1" t="n">
        <x:v>0</x:v>
      </x:c>
      <x:c r="I2934" s="1" t="n">
        <x:v>2</x:v>
      </x:c>
      <x:c r="J2934" s="1" t="n">
        <x:v>0.63</x:v>
      </x:c>
      <x:c r="K2934" s="1" t="n">
        <x:v>0</x:v>
      </x:c>
      <x:c r="L2934" s="1" t="n">
        <x:v>98.9</x:v>
      </x:c>
      <x:c r="M2934" s="1" t="n">
        <x:v>2.6</x:v>
      </x:c>
      <x:c r="N2934" s="1" t="n">
        <x:v>10.4</x:v>
      </x:c>
      <x:c r="O2934" s="1" t="n">
        <x:f aca="0">24*MAX(0,EOMONTH(B2934,0)-MAX(B2934,INDEX(Device_Inventory!$K$2:$K$1201,MATCH(A2934,Device_Inventory!$A$2:$A$1201,0)))+1)</x:f>
        <x:v>672</x:v>
      </x:c>
      <x:c r="P2934" s="11" t="b">
        <x:f aca="0">INDEX(Device_Inventory!$K$2:$K$1201,MATCH(A2934,Device_Inventory!$A$2:$A$1201,0))&gt;B2934</x:f>
        <x:v>0</x:v>
      </x:c>
      <x:c r="Q2934" s="1" t="str">
        <x:f aca="0">IF(D2934&gt;O2934,"Fail: operating hours exceed in-service hours",IF(D2934+M2934&gt;O2934,"Fail: operating + unavailable hours exceed in-service hours",IF(P2934,"Partial month: within in-service hours","OK")))</x:f>
        <x:v>OK</x:v>
      </x:c>
    </x:row>
    <x:row r="2935" ht="15" hidden="0" customHeight="1">
      <x:c r="A2935" s="1" t="s">
        <x:v>3237</x:v>
      </x:c>
      <x:c r="B2935" s="14" t="n">
        <x:v>46082</x:v>
      </x:c>
      <x:c r="C2935" s="1" t="n">
        <x:v>52.8</x:v>
      </x:c>
      <x:c r="D2935" s="1" t="n">
        <x:v>291.9</x:v>
      </x:c>
      <x:c r="E2935" s="1" t="n">
        <x:v>24</x:v>
      </x:c>
      <x:c r="F2935" s="1" t="n">
        <x:v>0</x:v>
      </x:c>
      <x:c r="G2935" s="1" t="n">
        <x:v>30</x:v>
      </x:c>
      <x:c r="H2935" s="1" t="n">
        <x:v>0</x:v>
      </x:c>
      <x:c r="I2935" s="1" t="n">
        <x:v>2</x:v>
      </x:c>
      <x:c r="J2935" s="1" t="n">
        <x:v>0.91</x:v>
      </x:c>
      <x:c r="K2935" s="1" t="n">
        <x:v>1</x:v>
      </x:c>
      <x:c r="L2935" s="1" t="n">
        <x:v>92.6</x:v>
      </x:c>
      <x:c r="M2935" s="1" t="n">
        <x:v>4.4</x:v>
      </x:c>
      <x:c r="N2935" s="1" t="n">
        <x:v>15.8</x:v>
      </x:c>
      <x:c r="O2935" s="1" t="n">
        <x:f aca="0">24*MAX(0,EOMONTH(B2935,0)-MAX(B2935,INDEX(Device_Inventory!$K$2:$K$1201,MATCH(A2935,Device_Inventory!$A$2:$A$1201,0)))+1)</x:f>
        <x:v>744</x:v>
      </x:c>
      <x:c r="P2935" s="11" t="b">
        <x:f aca="0">INDEX(Device_Inventory!$K$2:$K$1201,MATCH(A2935,Device_Inventory!$A$2:$A$1201,0))&gt;B2935</x:f>
        <x:v>0</x:v>
      </x:c>
      <x:c r="Q2935" s="1" t="str">
        <x:f aca="0">IF(D2935&gt;O2935,"Fail: operating hours exceed in-service hours",IF(D2935+M2935&gt;O2935,"Fail: operating + unavailable hours exceed in-service hours",IF(P2935,"Partial month: within in-service hours","OK")))</x:f>
        <x:v>OK</x:v>
      </x:c>
    </x:row>
    <x:row r="2936" ht="15" hidden="0" customHeight="1">
      <x:c r="A2936" s="1" t="s">
        <x:v>3237</x:v>
      </x:c>
      <x:c r="B2936" s="14" t="n">
        <x:v>46113</x:v>
      </x:c>
      <x:c r="C2936" s="1" t="n">
        <x:v>65.2</x:v>
      </x:c>
      <x:c r="D2936" s="1" t="n">
        <x:v>399.9</x:v>
      </x:c>
      <x:c r="E2936" s="1" t="n">
        <x:v>11</x:v>
      </x:c>
      <x:c r="F2936" s="1" t="n">
        <x:v>0</x:v>
      </x:c>
      <x:c r="G2936" s="1" t="n">
        <x:v>40</x:v>
      </x:c>
      <x:c r="H2936" s="1" t="n">
        <x:v>0</x:v>
      </x:c>
      <x:c r="I2936" s="1" t="n">
        <x:v>3</x:v>
      </x:c>
      <x:c r="J2936" s="1" t="n">
        <x:v>0.58</x:v>
      </x:c>
      <x:c r="K2936" s="1" t="n">
        <x:v>0</x:v>
      </x:c>
      <x:c r="L2936" s="1" t="n">
        <x:v>91.9</x:v>
      </x:c>
      <x:c r="M2936" s="1" t="n">
        <x:v>2</x:v>
      </x:c>
      <x:c r="N2936" s="1" t="n">
        <x:v>17.1</x:v>
      </x:c>
      <x:c r="O2936" s="1" t="n">
        <x:f aca="0">24*MAX(0,EOMONTH(B2936,0)-MAX(B2936,INDEX(Device_Inventory!$K$2:$K$1201,MATCH(A2936,Device_Inventory!$A$2:$A$1201,0)))+1)</x:f>
        <x:v>720</x:v>
      </x:c>
      <x:c r="P2936" s="11" t="b">
        <x:f aca="0">INDEX(Device_Inventory!$K$2:$K$1201,MATCH(A2936,Device_Inventory!$A$2:$A$1201,0))&gt;B2936</x:f>
        <x:v>0</x:v>
      </x:c>
      <x:c r="Q2936" s="1" t="str">
        <x:f aca="0">IF(D2936&gt;O2936,"Fail: operating hours exceed in-service hours",IF(D2936+M2936&gt;O2936,"Fail: operating + unavailable hours exceed in-service hours",IF(P2936,"Partial month: within in-service hours","OK")))</x:f>
        <x:v>OK</x:v>
      </x:c>
    </x:row>
    <x:row r="2937" ht="15" hidden="0" customHeight="1">
      <x:c r="A2937" s="1" t="s">
        <x:v>3237</x:v>
      </x:c>
      <x:c r="B2937" s="14" t="n">
        <x:v>46143</x:v>
      </x:c>
      <x:c r="C2937" s="1" t="n">
        <x:v>73.7</x:v>
      </x:c>
      <x:c r="D2937" s="1" t="n">
        <x:v>433.7</x:v>
      </x:c>
      <x:c r="E2937" s="1" t="n">
        <x:v>18</x:v>
      </x:c>
      <x:c r="F2937" s="1" t="n">
        <x:v>3</x:v>
      </x:c>
      <x:c r="G2937" s="1" t="n">
        <x:v>37</x:v>
      </x:c>
      <x:c r="H2937" s="1" t="n">
        <x:v>0</x:v>
      </x:c>
      <x:c r="I2937" s="1" t="n">
        <x:v>3</x:v>
      </x:c>
      <x:c r="J2937" s="1" t="n">
        <x:v>0</x:v>
      </x:c>
      <x:c r="K2937" s="1" t="n">
        <x:v>0</x:v>
      </x:c>
      <x:c r="L2937" s="1" t="n">
        <x:v>97.9</x:v>
      </x:c>
      <x:c r="M2937" s="1" t="n">
        <x:v>4</x:v>
      </x:c>
      <x:c r="N2937" s="1" t="n">
        <x:v>10</x:v>
      </x:c>
      <x:c r="O2937" s="1" t="n">
        <x:f aca="0">24*MAX(0,EOMONTH(B2937,0)-MAX(B2937,INDEX(Device_Inventory!$K$2:$K$1201,MATCH(A2937,Device_Inventory!$A$2:$A$1201,0)))+1)</x:f>
        <x:v>744</x:v>
      </x:c>
      <x:c r="P2937" s="11" t="b">
        <x:f aca="0">INDEX(Device_Inventory!$K$2:$K$1201,MATCH(A2937,Device_Inventory!$A$2:$A$1201,0))&gt;B2937</x:f>
        <x:v>0</x:v>
      </x:c>
      <x:c r="Q2937" s="1" t="str">
        <x:f aca="0">IF(D2937&gt;O2937,"Fail: operating hours exceed in-service hours",IF(D2937+M2937&gt;O2937,"Fail: operating + unavailable hours exceed in-service hours",IF(P2937,"Partial month: within in-service hours","OK")))</x:f>
        <x:v>OK</x:v>
      </x:c>
    </x:row>
    <x:row r="2938" ht="15" hidden="0" customHeight="1">
      <x:c r="A2938" s="1" t="s">
        <x:v>3237</x:v>
      </x:c>
      <x:c r="B2938" s="14" t="n">
        <x:v>46174</x:v>
      </x:c>
      <x:c r="C2938" s="1" t="n">
        <x:v>90.2</x:v>
      </x:c>
      <x:c r="D2938" s="1" t="n">
        <x:v>612.9</x:v>
      </x:c>
      <x:c r="E2938" s="1" t="n">
        <x:v>13</x:v>
      </x:c>
      <x:c r="F2938" s="1" t="n">
        <x:v>2</x:v>
      </x:c>
      <x:c r="G2938" s="1" t="n">
        <x:v>45</x:v>
      </x:c>
      <x:c r="H2938" s="1" t="n">
        <x:v>0</x:v>
      </x:c>
      <x:c r="I2938" s="1" t="n">
        <x:v>3</x:v>
      </x:c>
      <x:c r="J2938" s="1" t="n">
        <x:v>0</x:v>
      </x:c>
      <x:c r="K2938" s="1" t="n">
        <x:v>0</x:v>
      </x:c>
      <x:c r="L2938" s="1" t="n">
        <x:v>95</x:v>
      </x:c>
      <x:c r="M2938" s="1" t="n">
        <x:v>8.7</x:v>
      </x:c>
      <x:c r="N2938" s="1" t="n">
        <x:v>8.6</x:v>
      </x:c>
      <x:c r="O2938" s="1" t="n">
        <x:f aca="0">24*MAX(0,EOMONTH(B2938,0)-MAX(B2938,INDEX(Device_Inventory!$K$2:$K$1201,MATCH(A2938,Device_Inventory!$A$2:$A$1201,0)))+1)</x:f>
        <x:v>720</x:v>
      </x:c>
      <x:c r="P2938" s="11" t="b">
        <x:f aca="0">INDEX(Device_Inventory!$K$2:$K$1201,MATCH(A2938,Device_Inventory!$A$2:$A$1201,0))&gt;B2938</x:f>
        <x:v>0</x:v>
      </x:c>
      <x:c r="Q2938" s="1" t="str">
        <x:f aca="0">IF(D2938&gt;O2938,"Fail: operating hours exceed in-service hours",IF(D2938+M2938&gt;O2938,"Fail: operating + unavailable hours exceed in-service hours",IF(P2938,"Partial month: within in-service hours","OK")))</x:f>
        <x:v>OK</x:v>
      </x:c>
    </x:row>
    <x:row r="2939" ht="15" hidden="0" customHeight="1">
      <x:c r="A2939" s="1" t="s">
        <x:v>3237</x:v>
      </x:c>
      <x:c r="B2939" s="14" t="n">
        <x:v>46204</x:v>
      </x:c>
      <x:c r="C2939" s="1" t="n">
        <x:v>75.1</x:v>
      </x:c>
      <x:c r="D2939" s="1" t="n">
        <x:v>451.8</x:v>
      </x:c>
      <x:c r="E2939" s="1" t="n">
        <x:v>21</x:v>
      </x:c>
      <x:c r="F2939" s="1" t="n">
        <x:v>3</x:v>
      </x:c>
      <x:c r="G2939" s="1" t="n">
        <x:v>48</x:v>
      </x:c>
      <x:c r="H2939" s="1" t="n">
        <x:v>0</x:v>
      </x:c>
      <x:c r="I2939" s="1" t="n">
        <x:v>7</x:v>
      </x:c>
      <x:c r="J2939" s="1" t="n">
        <x:v>0.18</x:v>
      </x:c>
      <x:c r="K2939" s="1" t="n">
        <x:v>0</x:v>
      </x:c>
      <x:c r="L2939" s="1" t="n">
        <x:v>97</x:v>
      </x:c>
      <x:c r="M2939" s="1" t="n">
        <x:v>6.3</x:v>
      </x:c>
      <x:c r="N2939" s="1" t="n">
        <x:v>19.9</x:v>
      </x:c>
      <x:c r="O2939" s="1" t="n">
        <x:f aca="0">24*MAX(0,EOMONTH(B2939,0)-MAX(B2939,INDEX(Device_Inventory!$K$2:$K$1201,MATCH(A2939,Device_Inventory!$A$2:$A$1201,0)))+1)</x:f>
        <x:v>744</x:v>
      </x:c>
      <x:c r="P2939" s="11" t="b">
        <x:f aca="0">INDEX(Device_Inventory!$K$2:$K$1201,MATCH(A2939,Device_Inventory!$A$2:$A$1201,0))&gt;B2939</x:f>
        <x:v>0</x:v>
      </x:c>
      <x:c r="Q2939" s="1" t="str">
        <x:f aca="0">IF(D2939&gt;O2939,"Fail: operating hours exceed in-service hours",IF(D2939+M2939&gt;O2939,"Fail: operating + unavailable hours exceed in-service hours",IF(P2939,"Partial month: within in-service hours","OK")))</x:f>
        <x:v>OK</x:v>
      </x:c>
    </x:row>
    <x:row r="2940" ht="15" hidden="0" customHeight="1">
      <x:c r="A2940" s="1" t="s">
        <x:v>1178</x:v>
      </x:c>
      <x:c r="B2940" s="14" t="n">
        <x:v>46054</x:v>
      </x:c>
      <x:c r="C2940" s="1" t="n">
        <x:v>92.7</x:v>
      </x:c>
      <x:c r="D2940" s="1" t="n">
        <x:v>542.6</x:v>
      </x:c>
      <x:c r="E2940" s="1" t="n">
        <x:v>30</x:v>
      </x:c>
      <x:c r="F2940" s="1" t="n">
        <x:v>4</x:v>
      </x:c>
      <x:c r="G2940" s="1" t="n">
        <x:v>54</x:v>
      </x:c>
      <x:c r="H2940" s="1" t="n">
        <x:v>2</x:v>
      </x:c>
      <x:c r="I2940" s="1" t="n">
        <x:v>4</x:v>
      </x:c>
      <x:c r="J2940" s="1" t="n">
        <x:v>1.07</x:v>
      </x:c>
      <x:c r="K2940" s="1" t="n">
        <x:v>1</x:v>
      </x:c>
      <x:c r="L2940" s="1" t="n">
        <x:v>95.8</x:v>
      </x:c>
      <x:c r="M2940" s="1" t="n">
        <x:v>1.2</x:v>
      </x:c>
      <x:c r="N2940" s="1" t="n">
        <x:v>24.1</x:v>
      </x:c>
      <x:c r="O2940" s="1" t="n">
        <x:f aca="0">24*MAX(0,EOMONTH(B2940,0)-MAX(B2940,INDEX(Device_Inventory!$K$2:$K$1201,MATCH(A2940,Device_Inventory!$A$2:$A$1201,0)))+1)</x:f>
        <x:v>672</x:v>
      </x:c>
      <x:c r="P2940" s="11" t="b">
        <x:f aca="0">INDEX(Device_Inventory!$K$2:$K$1201,MATCH(A2940,Device_Inventory!$A$2:$A$1201,0))&gt;B2940</x:f>
        <x:v>0</x:v>
      </x:c>
      <x:c r="Q2940" s="1" t="str">
        <x:f aca="0">IF(D2940&gt;O2940,"Fail: operating hours exceed in-service hours",IF(D2940+M2940&gt;O2940,"Fail: operating + unavailable hours exceed in-service hours",IF(P2940,"Partial month: within in-service hours","OK")))</x:f>
        <x:v>OK</x:v>
      </x:c>
    </x:row>
    <x:row r="2941" ht="15" hidden="0" customHeight="1">
      <x:c r="A2941" s="1" t="s">
        <x:v>1178</x:v>
      </x:c>
      <x:c r="B2941" s="14" t="n">
        <x:v>46082</x:v>
      </x:c>
      <x:c r="C2941" s="1" t="n">
        <x:v>79.7</x:v>
      </x:c>
      <x:c r="D2941" s="1" t="n">
        <x:v>505.4</x:v>
      </x:c>
      <x:c r="E2941" s="1" t="n">
        <x:v>28</x:v>
      </x:c>
      <x:c r="F2941" s="1" t="n">
        <x:v>2</x:v>
      </x:c>
      <x:c r="G2941" s="1" t="n">
        <x:v>31</x:v>
      </x:c>
      <x:c r="H2941" s="1" t="n">
        <x:v>1</x:v>
      </x:c>
      <x:c r="I2941" s="1" t="n">
        <x:v>4</x:v>
      </x:c>
      <x:c r="J2941" s="1" t="n">
        <x:v>0.9</x:v>
      </x:c>
      <x:c r="K2941" s="1" t="n">
        <x:v>0</x:v>
      </x:c>
      <x:c r="L2941" s="1" t="n">
        <x:v>93.1</x:v>
      </x:c>
      <x:c r="M2941" s="1" t="n">
        <x:v>1.9</x:v>
      </x:c>
      <x:c r="N2941" s="1" t="n">
        <x:v>20.1</x:v>
      </x:c>
      <x:c r="O2941" s="1" t="n">
        <x:f aca="0">24*MAX(0,EOMONTH(B2941,0)-MAX(B2941,INDEX(Device_Inventory!$K$2:$K$1201,MATCH(A2941,Device_Inventory!$A$2:$A$1201,0)))+1)</x:f>
        <x:v>744</x:v>
      </x:c>
      <x:c r="P2941" s="11" t="b">
        <x:f aca="0">INDEX(Device_Inventory!$K$2:$K$1201,MATCH(A2941,Device_Inventory!$A$2:$A$1201,0))&gt;B2941</x:f>
        <x:v>0</x:v>
      </x:c>
      <x:c r="Q2941" s="1" t="str">
        <x:f aca="0">IF(D2941&gt;O2941,"Fail: operating hours exceed in-service hours",IF(D2941+M2941&gt;O2941,"Fail: operating + unavailable hours exceed in-service hours",IF(P2941,"Partial month: within in-service hours","OK")))</x:f>
        <x:v>OK</x:v>
      </x:c>
    </x:row>
    <x:row r="2942" ht="15" hidden="0" customHeight="1">
      <x:c r="A2942" s="1" t="s">
        <x:v>1178</x:v>
      </x:c>
      <x:c r="B2942" s="14" t="n">
        <x:v>46113</x:v>
      </x:c>
      <x:c r="C2942" s="1" t="n">
        <x:v>67.2</x:v>
      </x:c>
      <x:c r="D2942" s="1" t="n">
        <x:v>443.2</x:v>
      </x:c>
      <x:c r="E2942" s="1" t="n">
        <x:v>25</x:v>
      </x:c>
      <x:c r="F2942" s="1" t="n">
        <x:v>2</x:v>
      </x:c>
      <x:c r="G2942" s="1" t="n">
        <x:v>32</x:v>
      </x:c>
      <x:c r="H2942" s="1" t="n">
        <x:v>0</x:v>
      </x:c>
      <x:c r="I2942" s="1" t="n">
        <x:v>2</x:v>
      </x:c>
      <x:c r="J2942" s="1" t="n">
        <x:v>0.98</x:v>
      </x:c>
      <x:c r="K2942" s="1" t="n">
        <x:v>0</x:v>
      </x:c>
      <x:c r="L2942" s="1" t="n">
        <x:v>90.3</x:v>
      </x:c>
      <x:c r="M2942" s="1" t="n">
        <x:v>4.5</x:v>
      </x:c>
      <x:c r="N2942" s="1" t="n">
        <x:v>9</x:v>
      </x:c>
      <x:c r="O2942" s="1" t="n">
        <x:f aca="0">24*MAX(0,EOMONTH(B2942,0)-MAX(B2942,INDEX(Device_Inventory!$K$2:$K$1201,MATCH(A2942,Device_Inventory!$A$2:$A$1201,0)))+1)</x:f>
        <x:v>720</x:v>
      </x:c>
      <x:c r="P2942" s="11" t="b">
        <x:f aca="0">INDEX(Device_Inventory!$K$2:$K$1201,MATCH(A2942,Device_Inventory!$A$2:$A$1201,0))&gt;B2942</x:f>
        <x:v>0</x:v>
      </x:c>
      <x:c r="Q2942" s="1" t="str">
        <x:f aca="0">IF(D2942&gt;O2942,"Fail: operating hours exceed in-service hours",IF(D2942+M2942&gt;O2942,"Fail: operating + unavailable hours exceed in-service hours",IF(P2942,"Partial month: within in-service hours","OK")))</x:f>
        <x:v>OK</x:v>
      </x:c>
    </x:row>
    <x:row r="2943" ht="15" hidden="0" customHeight="1">
      <x:c r="A2943" s="1" t="s">
        <x:v>1178</x:v>
      </x:c>
      <x:c r="B2943" s="14" t="n">
        <x:v>46143</x:v>
      </x:c>
      <x:c r="C2943" s="1" t="n">
        <x:v>76.1</x:v>
      </x:c>
      <x:c r="D2943" s="1" t="n">
        <x:v>445.6</x:v>
      </x:c>
      <x:c r="E2943" s="1" t="n">
        <x:v>25</x:v>
      </x:c>
      <x:c r="F2943" s="1" t="n">
        <x:v>2</x:v>
      </x:c>
      <x:c r="G2943" s="1" t="n">
        <x:v>50</x:v>
      </x:c>
      <x:c r="H2943" s="1" t="n">
        <x:v>0</x:v>
      </x:c>
      <x:c r="I2943" s="1" t="n">
        <x:v>5</x:v>
      </x:c>
      <x:c r="J2943" s="1" t="n">
        <x:v>1.25</x:v>
      </x:c>
      <x:c r="K2943" s="1" t="n">
        <x:v>1</x:v>
      </x:c>
      <x:c r="L2943" s="1" t="n">
        <x:v>90.5</x:v>
      </x:c>
      <x:c r="M2943" s="1" t="n">
        <x:v>9.5</x:v>
      </x:c>
      <x:c r="N2943" s="1" t="n">
        <x:v>20.3</x:v>
      </x:c>
      <x:c r="O2943" s="1" t="n">
        <x:f aca="0">24*MAX(0,EOMONTH(B2943,0)-MAX(B2943,INDEX(Device_Inventory!$K$2:$K$1201,MATCH(A2943,Device_Inventory!$A$2:$A$1201,0)))+1)</x:f>
        <x:v>744</x:v>
      </x:c>
      <x:c r="P2943" s="11" t="b">
        <x:f aca="0">INDEX(Device_Inventory!$K$2:$K$1201,MATCH(A2943,Device_Inventory!$A$2:$A$1201,0))&gt;B2943</x:f>
        <x:v>0</x:v>
      </x:c>
      <x:c r="Q2943" s="1" t="str">
        <x:f aca="0">IF(D2943&gt;O2943,"Fail: operating hours exceed in-service hours",IF(D2943+M2943&gt;O2943,"Fail: operating + unavailable hours exceed in-service hours",IF(P2943,"Partial month: within in-service hours","OK")))</x:f>
        <x:v>OK</x:v>
      </x:c>
    </x:row>
    <x:row r="2944" ht="15" hidden="0" customHeight="1">
      <x:c r="A2944" s="1" t="s">
        <x:v>1178</x:v>
      </x:c>
      <x:c r="B2944" s="14" t="n">
        <x:v>46174</x:v>
      </x:c>
      <x:c r="C2944" s="1" t="n">
        <x:v>78.9</x:v>
      </x:c>
      <x:c r="D2944" s="1" t="n">
        <x:v>554</x:v>
      </x:c>
      <x:c r="E2944" s="1" t="n">
        <x:v>29</x:v>
      </x:c>
      <x:c r="F2944" s="1" t="n">
        <x:v>1</x:v>
      </x:c>
      <x:c r="G2944" s="1" t="n">
        <x:v>32</x:v>
      </x:c>
      <x:c r="H2944" s="1" t="n">
        <x:v>0</x:v>
      </x:c>
      <x:c r="I2944" s="1" t="n">
        <x:v>3</x:v>
      </x:c>
      <x:c r="J2944" s="1" t="n">
        <x:v>0.84</x:v>
      </x:c>
      <x:c r="K2944" s="1" t="n">
        <x:v>0</x:v>
      </x:c>
      <x:c r="L2944" s="1" t="n">
        <x:v>95.9</x:v>
      </x:c>
      <x:c r="M2944" s="1" t="n">
        <x:v>4.4</x:v>
      </x:c>
      <x:c r="N2944" s="1" t="n">
        <x:v>24.9</x:v>
      </x:c>
      <x:c r="O2944" s="1" t="n">
        <x:f aca="0">24*MAX(0,EOMONTH(B2944,0)-MAX(B2944,INDEX(Device_Inventory!$K$2:$K$1201,MATCH(A2944,Device_Inventory!$A$2:$A$1201,0)))+1)</x:f>
        <x:v>720</x:v>
      </x:c>
      <x:c r="P2944" s="11" t="b">
        <x:f aca="0">INDEX(Device_Inventory!$K$2:$K$1201,MATCH(A2944,Device_Inventory!$A$2:$A$1201,0))&gt;B2944</x:f>
        <x:v>0</x:v>
      </x:c>
      <x:c r="Q2944" s="1" t="str">
        <x:f aca="0">IF(D2944&gt;O2944,"Fail: operating hours exceed in-service hours",IF(D2944+M2944&gt;O2944,"Fail: operating + unavailable hours exceed in-service hours",IF(P2944,"Partial month: within in-service hours","OK")))</x:f>
        <x:v>OK</x:v>
      </x:c>
    </x:row>
    <x:row r="2945" ht="15" hidden="0" customHeight="1">
      <x:c r="A2945" s="1" t="s">
        <x:v>1178</x:v>
      </x:c>
      <x:c r="B2945" s="14" t="n">
        <x:v>46204</x:v>
      </x:c>
      <x:c r="C2945" s="1" t="n">
        <x:v>76.6</x:v>
      </x:c>
      <x:c r="D2945" s="1" t="n">
        <x:v>475.5</x:v>
      </x:c>
      <x:c r="E2945" s="1" t="n">
        <x:v>31</x:v>
      </x:c>
      <x:c r="F2945" s="1" t="n">
        <x:v>1</x:v>
      </x:c>
      <x:c r="G2945" s="1" t="n">
        <x:v>42</x:v>
      </x:c>
      <x:c r="H2945" s="1" t="n">
        <x:v>1</x:v>
      </x:c>
      <x:c r="I2945" s="1" t="n">
        <x:v>5</x:v>
      </x:c>
      <x:c r="J2945" s="1" t="n">
        <x:v>0.2</x:v>
      </x:c>
      <x:c r="K2945" s="1" t="n">
        <x:v>0</x:v>
      </x:c>
      <x:c r="L2945" s="1" t="n">
        <x:v>95.1</x:v>
      </x:c>
      <x:c r="M2945" s="1" t="n">
        <x:v>5.1</x:v>
      </x:c>
      <x:c r="N2945" s="1" t="n">
        <x:v>6.2</x:v>
      </x:c>
      <x:c r="O2945" s="1" t="n">
        <x:f aca="0">24*MAX(0,EOMONTH(B2945,0)-MAX(B2945,INDEX(Device_Inventory!$K$2:$K$1201,MATCH(A2945,Device_Inventory!$A$2:$A$1201,0)))+1)</x:f>
        <x:v>744</x:v>
      </x:c>
      <x:c r="P2945" s="11" t="b">
        <x:f aca="0">INDEX(Device_Inventory!$K$2:$K$1201,MATCH(A2945,Device_Inventory!$A$2:$A$1201,0))&gt;B2945</x:f>
        <x:v>0</x:v>
      </x:c>
      <x:c r="Q2945" s="1" t="str">
        <x:f aca="0">IF(D2945&gt;O2945,"Fail: operating hours exceed in-service hours",IF(D2945+M2945&gt;O2945,"Fail: operating + unavailable hours exceed in-service hours",IF(P2945,"Partial month: within in-service hours","OK")))</x:f>
        <x:v>OK</x:v>
      </x:c>
    </x:row>
    <x:row r="2946" ht="15" hidden="0" customHeight="1">
      <x:c r="A2946" s="1" t="s">
        <x:v>1181</x:v>
      </x:c>
      <x:c r="B2946" s="14" t="n">
        <x:v>46054</x:v>
      </x:c>
      <x:c r="C2946" s="1" t="n">
        <x:v>59.2</x:v>
      </x:c>
      <x:c r="D2946" s="1" t="n">
        <x:v>427.1</x:v>
      </x:c>
      <x:c r="E2946" s="1" t="n">
        <x:v>10</x:v>
      </x:c>
      <x:c r="F2946" s="1" t="n">
        <x:v>0</x:v>
      </x:c>
      <x:c r="G2946" s="1" t="n">
        <x:v>36</x:v>
      </x:c>
      <x:c r="H2946" s="1" t="n">
        <x:v>0</x:v>
      </x:c>
      <x:c r="I2946" s="1" t="n">
        <x:v>2</x:v>
      </x:c>
      <x:c r="J2946" s="1" t="n">
        <x:v>0</x:v>
      </x:c>
      <x:c r="K2946" s="1" t="n">
        <x:v>2</x:v>
      </x:c>
      <x:c r="L2946" s="1" t="n">
        <x:v>96.3</x:v>
      </x:c>
      <x:c r="M2946" s="1" t="n">
        <x:v>3.8</x:v>
      </x:c>
      <x:c r="N2946" s="1" t="n">
        <x:v>14.1</x:v>
      </x:c>
      <x:c r="O2946" s="1" t="n">
        <x:f aca="0">24*MAX(0,EOMONTH(B2946,0)-MAX(B2946,INDEX(Device_Inventory!$K$2:$K$1201,MATCH(A2946,Device_Inventory!$A$2:$A$1201,0)))+1)</x:f>
        <x:v>672</x:v>
      </x:c>
      <x:c r="P2946" s="11" t="b">
        <x:f aca="0">INDEX(Device_Inventory!$K$2:$K$1201,MATCH(A2946,Device_Inventory!$A$2:$A$1201,0))&gt;B2946</x:f>
        <x:v>0</x:v>
      </x:c>
      <x:c r="Q2946" s="1" t="str">
        <x:f aca="0">IF(D2946&gt;O2946,"Fail: operating hours exceed in-service hours",IF(D2946+M2946&gt;O2946,"Fail: operating + unavailable hours exceed in-service hours",IF(P2946,"Partial month: within in-service hours","OK")))</x:f>
        <x:v>OK</x:v>
      </x:c>
    </x:row>
    <x:row r="2947" ht="15" hidden="0" customHeight="1">
      <x:c r="A2947" s="1" t="s">
        <x:v>1181</x:v>
      </x:c>
      <x:c r="B2947" s="14" t="n">
        <x:v>46082</x:v>
      </x:c>
      <x:c r="C2947" s="1" t="n">
        <x:v>69.1</x:v>
      </x:c>
      <x:c r="D2947" s="1" t="n">
        <x:v>495.3</x:v>
      </x:c>
      <x:c r="E2947" s="1" t="n">
        <x:v>15</x:v>
      </x:c>
      <x:c r="F2947" s="1" t="n">
        <x:v>0</x:v>
      </x:c>
      <x:c r="G2947" s="1" t="n">
        <x:v>37</x:v>
      </x:c>
      <x:c r="H2947" s="1" t="n">
        <x:v>0</x:v>
      </x:c>
      <x:c r="I2947" s="1" t="n">
        <x:v>2</x:v>
      </x:c>
      <x:c r="J2947" s="1" t="n">
        <x:v>0.4</x:v>
      </x:c>
      <x:c r="K2947" s="1" t="n">
        <x:v>0</x:v>
      </x:c>
      <x:c r="L2947" s="1" t="n">
        <x:v>98.8</x:v>
      </x:c>
      <x:c r="M2947" s="1" t="n">
        <x:v>0</x:v>
      </x:c>
      <x:c r="N2947" s="1" t="n">
        <x:v>13.8</x:v>
      </x:c>
      <x:c r="O2947" s="1" t="n">
        <x:f aca="0">24*MAX(0,EOMONTH(B2947,0)-MAX(B2947,INDEX(Device_Inventory!$K$2:$K$1201,MATCH(A2947,Device_Inventory!$A$2:$A$1201,0)))+1)</x:f>
        <x:v>744</x:v>
      </x:c>
      <x:c r="P2947" s="11" t="b">
        <x:f aca="0">INDEX(Device_Inventory!$K$2:$K$1201,MATCH(A2947,Device_Inventory!$A$2:$A$1201,0))&gt;B2947</x:f>
        <x:v>0</x:v>
      </x:c>
      <x:c r="Q2947" s="1" t="str">
        <x:f aca="0">IF(D2947&gt;O2947,"Fail: operating hours exceed in-service hours",IF(D2947+M2947&gt;O2947,"Fail: operating + unavailable hours exceed in-service hours",IF(P2947,"Partial month: within in-service hours","OK")))</x:f>
        <x:v>OK</x:v>
      </x:c>
    </x:row>
    <x:row r="2948" ht="15" hidden="0" customHeight="1">
      <x:c r="A2948" s="1" t="s">
        <x:v>1181</x:v>
      </x:c>
      <x:c r="B2948" s="14" t="n">
        <x:v>46113</x:v>
      </x:c>
      <x:c r="C2948" s="1" t="n">
        <x:v>77.3</x:v>
      </x:c>
      <x:c r="D2948" s="1" t="n">
        <x:v>442.2</x:v>
      </x:c>
      <x:c r="E2948" s="1" t="n">
        <x:v>22</x:v>
      </x:c>
      <x:c r="F2948" s="1" t="n">
        <x:v>0</x:v>
      </x:c>
      <x:c r="G2948" s="1" t="n">
        <x:v>45</x:v>
      </x:c>
      <x:c r="H2948" s="1" t="n">
        <x:v>1</x:v>
      </x:c>
      <x:c r="I2948" s="1" t="n">
        <x:v>2</x:v>
      </x:c>
      <x:c r="J2948" s="1" t="n">
        <x:v>0.34</x:v>
      </x:c>
      <x:c r="K2948" s="1" t="n">
        <x:v>2</x:v>
      </x:c>
      <x:c r="L2948" s="1" t="n">
        <x:v>92.9</x:v>
      </x:c>
      <x:c r="M2948" s="1" t="n">
        <x:v>0.9</x:v>
      </x:c>
      <x:c r="N2948" s="1" t="n">
        <x:v>16.1</x:v>
      </x:c>
      <x:c r="O2948" s="1" t="n">
        <x:f aca="0">24*MAX(0,EOMONTH(B2948,0)-MAX(B2948,INDEX(Device_Inventory!$K$2:$K$1201,MATCH(A2948,Device_Inventory!$A$2:$A$1201,0)))+1)</x:f>
        <x:v>720</x:v>
      </x:c>
      <x:c r="P2948" s="11" t="b">
        <x:f aca="0">INDEX(Device_Inventory!$K$2:$K$1201,MATCH(A2948,Device_Inventory!$A$2:$A$1201,0))&gt;B2948</x:f>
        <x:v>0</x:v>
      </x:c>
      <x:c r="Q2948" s="1" t="str">
        <x:f aca="0">IF(D2948&gt;O2948,"Fail: operating hours exceed in-service hours",IF(D2948+M2948&gt;O2948,"Fail: operating + unavailable hours exceed in-service hours",IF(P2948,"Partial month: within in-service hours","OK")))</x:f>
        <x:v>OK</x:v>
      </x:c>
    </x:row>
    <x:row r="2949" ht="15" hidden="0" customHeight="1">
      <x:c r="A2949" s="1" t="s">
        <x:v>1181</x:v>
      </x:c>
      <x:c r="B2949" s="14" t="n">
        <x:v>46143</x:v>
      </x:c>
      <x:c r="C2949" s="1" t="n">
        <x:v>68</x:v>
      </x:c>
      <x:c r="D2949" s="1" t="n">
        <x:v>461.1</x:v>
      </x:c>
      <x:c r="E2949" s="1" t="n">
        <x:v>24</x:v>
      </x:c>
      <x:c r="F2949" s="1" t="n">
        <x:v>1</x:v>
      </x:c>
      <x:c r="G2949" s="1" t="n">
        <x:v>40</x:v>
      </x:c>
      <x:c r="H2949" s="1" t="n">
        <x:v>0</x:v>
      </x:c>
      <x:c r="I2949" s="1" t="n">
        <x:v>3</x:v>
      </x:c>
      <x:c r="J2949" s="1" t="n">
        <x:v>0.14</x:v>
      </x:c>
      <x:c r="K2949" s="1" t="n">
        <x:v>1</x:v>
      </x:c>
      <x:c r="L2949" s="1" t="n">
        <x:v>95.5</x:v>
      </x:c>
      <x:c r="M2949" s="1" t="n">
        <x:v>4.6</x:v>
      </x:c>
      <x:c r="N2949" s="1" t="n">
        <x:v>13.1</x:v>
      </x:c>
      <x:c r="O2949" s="1" t="n">
        <x:f aca="0">24*MAX(0,EOMONTH(B2949,0)-MAX(B2949,INDEX(Device_Inventory!$K$2:$K$1201,MATCH(A2949,Device_Inventory!$A$2:$A$1201,0)))+1)</x:f>
        <x:v>744</x:v>
      </x:c>
      <x:c r="P2949" s="11" t="b">
        <x:f aca="0">INDEX(Device_Inventory!$K$2:$K$1201,MATCH(A2949,Device_Inventory!$A$2:$A$1201,0))&gt;B2949</x:f>
        <x:v>0</x:v>
      </x:c>
      <x:c r="Q2949" s="1" t="str">
        <x:f aca="0">IF(D2949&gt;O2949,"Fail: operating hours exceed in-service hours",IF(D2949+M2949&gt;O2949,"Fail: operating + unavailable hours exceed in-service hours",IF(P2949,"Partial month: within in-service hours","OK")))</x:f>
        <x:v>OK</x:v>
      </x:c>
    </x:row>
    <x:row r="2950" ht="15" hidden="0" customHeight="1">
      <x:c r="A2950" s="1" t="s">
        <x:v>1181</x:v>
      </x:c>
      <x:c r="B2950" s="14" t="n">
        <x:v>46174</x:v>
      </x:c>
      <x:c r="C2950" s="1" t="n">
        <x:v>55</x:v>
      </x:c>
      <x:c r="D2950" s="1" t="n">
        <x:v>394.5</x:v>
      </x:c>
      <x:c r="E2950" s="1" t="n">
        <x:v>26</x:v>
      </x:c>
      <x:c r="F2950" s="1" t="n">
        <x:v>1</x:v>
      </x:c>
      <x:c r="G2950" s="1" t="n">
        <x:v>39</x:v>
      </x:c>
      <x:c r="H2950" s="1" t="n">
        <x:v>0</x:v>
      </x:c>
      <x:c r="I2950" s="1" t="n">
        <x:v>3</x:v>
      </x:c>
      <x:c r="J2950" s="1" t="n">
        <x:v>0.13</x:v>
      </x:c>
      <x:c r="K2950" s="1" t="n">
        <x:v>0</x:v>
      </x:c>
      <x:c r="L2950" s="1" t="n">
        <x:v>96.8</x:v>
      </x:c>
      <x:c r="M2950" s="1" t="n">
        <x:v>6.9</x:v>
      </x:c>
      <x:c r="N2950" s="1" t="n">
        <x:v>6.4</x:v>
      </x:c>
      <x:c r="O2950" s="1" t="n">
        <x:f aca="0">24*MAX(0,EOMONTH(B2950,0)-MAX(B2950,INDEX(Device_Inventory!$K$2:$K$1201,MATCH(A2950,Device_Inventory!$A$2:$A$1201,0)))+1)</x:f>
        <x:v>720</x:v>
      </x:c>
      <x:c r="P2950" s="11" t="b">
        <x:f aca="0">INDEX(Device_Inventory!$K$2:$K$1201,MATCH(A2950,Device_Inventory!$A$2:$A$1201,0))&gt;B2950</x:f>
        <x:v>0</x:v>
      </x:c>
      <x:c r="Q2950" s="1" t="str">
        <x:f aca="0">IF(D2950&gt;O2950,"Fail: operating hours exceed in-service hours",IF(D2950+M2950&gt;O2950,"Fail: operating + unavailable hours exceed in-service hours",IF(P2950,"Partial month: within in-service hours","OK")))</x:f>
        <x:v>OK</x:v>
      </x:c>
    </x:row>
    <x:row r="2951" ht="15" hidden="0" customHeight="1">
      <x:c r="A2951" s="1" t="s">
        <x:v>1181</x:v>
      </x:c>
      <x:c r="B2951" s="14" t="n">
        <x:v>46204</x:v>
      </x:c>
      <x:c r="C2951" s="1" t="n">
        <x:v>65.3</x:v>
      </x:c>
      <x:c r="D2951" s="1" t="n">
        <x:v>453.1</x:v>
      </x:c>
      <x:c r="E2951" s="1" t="n">
        <x:v>21</x:v>
      </x:c>
      <x:c r="F2951" s="1" t="n">
        <x:v>0</x:v>
      </x:c>
      <x:c r="G2951" s="1" t="n">
        <x:v>37</x:v>
      </x:c>
      <x:c r="H2951" s="1" t="n">
        <x:v>0</x:v>
      </x:c>
      <x:c r="I2951" s="1" t="n">
        <x:v>1</x:v>
      </x:c>
      <x:c r="J2951" s="1" t="n">
        <x:v>0.11</x:v>
      </x:c>
      <x:c r="K2951" s="1" t="n">
        <x:v>1</x:v>
      </x:c>
      <x:c r="L2951" s="1" t="n">
        <x:v>96.2</x:v>
      </x:c>
      <x:c r="M2951" s="1" t="n">
        <x:v>4.9</x:v>
      </x:c>
      <x:c r="N2951" s="1" t="n">
        <x:v>13.7</x:v>
      </x:c>
      <x:c r="O2951" s="1" t="n">
        <x:f aca="0">24*MAX(0,EOMONTH(B2951,0)-MAX(B2951,INDEX(Device_Inventory!$K$2:$K$1201,MATCH(A2951,Device_Inventory!$A$2:$A$1201,0)))+1)</x:f>
        <x:v>744</x:v>
      </x:c>
      <x:c r="P2951" s="11" t="b">
        <x:f aca="0">INDEX(Device_Inventory!$K$2:$K$1201,MATCH(A2951,Device_Inventory!$A$2:$A$1201,0))&gt;B2951</x:f>
        <x:v>0</x:v>
      </x:c>
      <x:c r="Q2951" s="1" t="str">
        <x:f aca="0">IF(D2951&gt;O2951,"Fail: operating hours exceed in-service hours",IF(D2951+M2951&gt;O2951,"Fail: operating + unavailable hours exceed in-service hours",IF(P2951,"Partial month: within in-service hours","OK")))</x:f>
        <x:v>OK</x:v>
      </x:c>
    </x:row>
    <x:row r="2952" ht="15" hidden="0" customHeight="1">
      <x:c r="A2952" s="1" t="s">
        <x:v>3244</x:v>
      </x:c>
      <x:c r="B2952" s="14" t="n">
        <x:v>46054</x:v>
      </x:c>
      <x:c r="C2952" s="1" t="n">
        <x:v>67.3</x:v>
      </x:c>
      <x:c r="D2952" s="1" t="n">
        <x:v>400.2</x:v>
      </x:c>
      <x:c r="E2952" s="1" t="n">
        <x:v>26</x:v>
      </x:c>
      <x:c r="F2952" s="1" t="n">
        <x:v>2</x:v>
      </x:c>
      <x:c r="G2952" s="1" t="n">
        <x:v>47</x:v>
      </x:c>
      <x:c r="H2952" s="1" t="n">
        <x:v>1</x:v>
      </x:c>
      <x:c r="I2952" s="1" t="n">
        <x:v>3</x:v>
      </x:c>
      <x:c r="J2952" s="1" t="n">
        <x:v>1.04</x:v>
      </x:c>
      <x:c r="K2952" s="1" t="n">
        <x:v>1</x:v>
      </x:c>
      <x:c r="L2952" s="1" t="n">
        <x:v>94.1</x:v>
      </x:c>
      <x:c r="M2952" s="1" t="n">
        <x:v>10.3</x:v>
      </x:c>
      <x:c r="N2952" s="1" t="n">
        <x:v>18.9</x:v>
      </x:c>
      <x:c r="O2952" s="1" t="n">
        <x:f aca="0">24*MAX(0,EOMONTH(B2952,0)-MAX(B2952,INDEX(Device_Inventory!$K$2:$K$1201,MATCH(A2952,Device_Inventory!$A$2:$A$1201,0)))+1)</x:f>
        <x:v>672</x:v>
      </x:c>
      <x:c r="P2952" s="11" t="b">
        <x:f aca="0">INDEX(Device_Inventory!$K$2:$K$1201,MATCH(A2952,Device_Inventory!$A$2:$A$1201,0))&gt;B2952</x:f>
        <x:v>0</x:v>
      </x:c>
      <x:c r="Q2952" s="1" t="str">
        <x:f aca="0">IF(D2952&gt;O2952,"Fail: operating hours exceed in-service hours",IF(D2952+M2952&gt;O2952,"Fail: operating + unavailable hours exceed in-service hours",IF(P2952,"Partial month: within in-service hours","OK")))</x:f>
        <x:v>OK</x:v>
      </x:c>
    </x:row>
    <x:row r="2953" ht="15" hidden="0" customHeight="1">
      <x:c r="A2953" s="1" t="s">
        <x:v>3244</x:v>
      </x:c>
      <x:c r="B2953" s="14" t="n">
        <x:v>46082</x:v>
      </x:c>
      <x:c r="C2953" s="1" t="n">
        <x:v>84.2</x:v>
      </x:c>
      <x:c r="D2953" s="1" t="n">
        <x:v>508</x:v>
      </x:c>
      <x:c r="E2953" s="1" t="n">
        <x:v>21</x:v>
      </x:c>
      <x:c r="F2953" s="1" t="n">
        <x:v>1</x:v>
      </x:c>
      <x:c r="G2953" s="1" t="n">
        <x:v>65</x:v>
      </x:c>
      <x:c r="H2953" s="1" t="n">
        <x:v>0</x:v>
      </x:c>
      <x:c r="I2953" s="1" t="n">
        <x:v>6</x:v>
      </x:c>
      <x:c r="J2953" s="1" t="n">
        <x:v>0.51</x:v>
      </x:c>
      <x:c r="K2953" s="1" t="n">
        <x:v>0</x:v>
      </x:c>
      <x:c r="L2953" s="1" t="n">
        <x:v>95.5</x:v>
      </x:c>
      <x:c r="M2953" s="1" t="n">
        <x:v>4.7</x:v>
      </x:c>
      <x:c r="N2953" s="1" t="n">
        <x:v>15.1</x:v>
      </x:c>
      <x:c r="O2953" s="1" t="n">
        <x:f aca="0">24*MAX(0,EOMONTH(B2953,0)-MAX(B2953,INDEX(Device_Inventory!$K$2:$K$1201,MATCH(A2953,Device_Inventory!$A$2:$A$1201,0)))+1)</x:f>
        <x:v>744</x:v>
      </x:c>
      <x:c r="P2953" s="11" t="b">
        <x:f aca="0">INDEX(Device_Inventory!$K$2:$K$1201,MATCH(A2953,Device_Inventory!$A$2:$A$1201,0))&gt;B2953</x:f>
        <x:v>0</x:v>
      </x:c>
      <x:c r="Q2953" s="1" t="str">
        <x:f aca="0">IF(D2953&gt;O2953,"Fail: operating hours exceed in-service hours",IF(D2953+M2953&gt;O2953,"Fail: operating + unavailable hours exceed in-service hours",IF(P2953,"Partial month: within in-service hours","OK")))</x:f>
        <x:v>OK</x:v>
      </x:c>
    </x:row>
    <x:row r="2954" ht="15" hidden="0" customHeight="1">
      <x:c r="A2954" s="1" t="s">
        <x:v>3244</x:v>
      </x:c>
      <x:c r="B2954" s="14" t="n">
        <x:v>46113</x:v>
      </x:c>
      <x:c r="C2954" s="1" t="n">
        <x:v>83.4</x:v>
      </x:c>
      <x:c r="D2954" s="1" t="n">
        <x:v>560.4</x:v>
      </x:c>
      <x:c r="E2954" s="1" t="n">
        <x:v>26</x:v>
      </x:c>
      <x:c r="F2954" s="1" t="n">
        <x:v>1</x:v>
      </x:c>
      <x:c r="G2954" s="1" t="n">
        <x:v>46</x:v>
      </x:c>
      <x:c r="H2954" s="1" t="n">
        <x:v>1</x:v>
      </x:c>
      <x:c r="I2954" s="1" t="n">
        <x:v>2</x:v>
      </x:c>
      <x:c r="J2954" s="1" t="n">
        <x:v>0.97</x:v>
      </x:c>
      <x:c r="K2954" s="1" t="n">
        <x:v>1</x:v>
      </x:c>
      <x:c r="L2954" s="1" t="n">
        <x:v>93.4</x:v>
      </x:c>
      <x:c r="M2954" s="1" t="n">
        <x:v>4.8</x:v>
      </x:c>
      <x:c r="N2954" s="1" t="n">
        <x:v>13.3</x:v>
      </x:c>
      <x:c r="O2954" s="1" t="n">
        <x:f aca="0">24*MAX(0,EOMONTH(B2954,0)-MAX(B2954,INDEX(Device_Inventory!$K$2:$K$1201,MATCH(A2954,Device_Inventory!$A$2:$A$1201,0)))+1)</x:f>
        <x:v>720</x:v>
      </x:c>
      <x:c r="P2954" s="11" t="b">
        <x:f aca="0">INDEX(Device_Inventory!$K$2:$K$1201,MATCH(A2954,Device_Inventory!$A$2:$A$1201,0))&gt;B2954</x:f>
        <x:v>0</x:v>
      </x:c>
      <x:c r="Q2954" s="1" t="str">
        <x:f aca="0">IF(D2954&gt;O2954,"Fail: operating hours exceed in-service hours",IF(D2954+M2954&gt;O2954,"Fail: operating + unavailable hours exceed in-service hours",IF(P2954,"Partial month: within in-service hours","OK")))</x:f>
        <x:v>OK</x:v>
      </x:c>
    </x:row>
    <x:row r="2955" ht="15" hidden="0" customHeight="1">
      <x:c r="A2955" s="1" t="s">
        <x:v>3244</x:v>
      </x:c>
      <x:c r="B2955" s="14" t="n">
        <x:v>46143</x:v>
      </x:c>
      <x:c r="C2955" s="1" t="n">
        <x:v>49.7</x:v>
      </x:c>
      <x:c r="D2955" s="1" t="n">
        <x:v>327</x:v>
      </x:c>
      <x:c r="E2955" s="1" t="n">
        <x:v>23</x:v>
      </x:c>
      <x:c r="F2955" s="1" t="n">
        <x:v>0</x:v>
      </x:c>
      <x:c r="G2955" s="1" t="n">
        <x:v>27</x:v>
      </x:c>
      <x:c r="H2955" s="1" t="n">
        <x:v>0</x:v>
      </x:c>
      <x:c r="I2955" s="1" t="n">
        <x:v>1</x:v>
      </x:c>
      <x:c r="J2955" s="1" t="n">
        <x:v>1.36</x:v>
      </x:c>
      <x:c r="K2955" s="1" t="n">
        <x:v>1</x:v>
      </x:c>
      <x:c r="L2955" s="1" t="n">
        <x:v>98.2</x:v>
      </x:c>
      <x:c r="M2955" s="1" t="n">
        <x:v>16</x:v>
      </x:c>
      <x:c r="N2955" s="1" t="n">
        <x:v>14.5</x:v>
      </x:c>
      <x:c r="O2955" s="1" t="n">
        <x:f aca="0">24*MAX(0,EOMONTH(B2955,0)-MAX(B2955,INDEX(Device_Inventory!$K$2:$K$1201,MATCH(A2955,Device_Inventory!$A$2:$A$1201,0)))+1)</x:f>
        <x:v>744</x:v>
      </x:c>
      <x:c r="P2955" s="11" t="b">
        <x:f aca="0">INDEX(Device_Inventory!$K$2:$K$1201,MATCH(A2955,Device_Inventory!$A$2:$A$1201,0))&gt;B2955</x:f>
        <x:v>0</x:v>
      </x:c>
      <x:c r="Q2955" s="1" t="str">
        <x:f aca="0">IF(D2955&gt;O2955,"Fail: operating hours exceed in-service hours",IF(D2955+M2955&gt;O2955,"Fail: operating + unavailable hours exceed in-service hours",IF(P2955,"Partial month: within in-service hours","OK")))</x:f>
        <x:v>OK</x:v>
      </x:c>
    </x:row>
    <x:row r="2956" ht="15" hidden="0" customHeight="1">
      <x:c r="A2956" s="1" t="s">
        <x:v>3244</x:v>
      </x:c>
      <x:c r="B2956" s="14" t="n">
        <x:v>46174</x:v>
      </x:c>
      <x:c r="C2956" s="1" t="n">
        <x:v>84.8</x:v>
      </x:c>
      <x:c r="D2956" s="1" t="n">
        <x:v>467.1</x:v>
      </x:c>
      <x:c r="E2956" s="1" t="n">
        <x:v>37</x:v>
      </x:c>
      <x:c r="F2956" s="1" t="n">
        <x:v>2</x:v>
      </x:c>
      <x:c r="G2956" s="1" t="n">
        <x:v>59</x:v>
      </x:c>
      <x:c r="H2956" s="1" t="n">
        <x:v>1</x:v>
      </x:c>
      <x:c r="I2956" s="1" t="n">
        <x:v>3</x:v>
      </x:c>
      <x:c r="J2956" s="1" t="n">
        <x:v>0.47</x:v>
      </x:c>
      <x:c r="K2956" s="1" t="n">
        <x:v>0</x:v>
      </x:c>
      <x:c r="L2956" s="1" t="n">
        <x:v>99</x:v>
      </x:c>
      <x:c r="M2956" s="1" t="n">
        <x:v>5.8</x:v>
      </x:c>
      <x:c r="N2956" s="1" t="n">
        <x:v>14.9</x:v>
      </x:c>
      <x:c r="O2956" s="1" t="n">
        <x:f aca="0">24*MAX(0,EOMONTH(B2956,0)-MAX(B2956,INDEX(Device_Inventory!$K$2:$K$1201,MATCH(A2956,Device_Inventory!$A$2:$A$1201,0)))+1)</x:f>
        <x:v>720</x:v>
      </x:c>
      <x:c r="P2956" s="11" t="b">
        <x:f aca="0">INDEX(Device_Inventory!$K$2:$K$1201,MATCH(A2956,Device_Inventory!$A$2:$A$1201,0))&gt;B2956</x:f>
        <x:v>0</x:v>
      </x:c>
      <x:c r="Q2956" s="1" t="str">
        <x:f aca="0">IF(D2956&gt;O2956,"Fail: operating hours exceed in-service hours",IF(D2956+M2956&gt;O2956,"Fail: operating + unavailable hours exceed in-service hours",IF(P2956,"Partial month: within in-service hours","OK")))</x:f>
        <x:v>OK</x:v>
      </x:c>
    </x:row>
    <x:row r="2957" ht="15" hidden="0" customHeight="1">
      <x:c r="A2957" s="1" t="s">
        <x:v>3244</x:v>
      </x:c>
      <x:c r="B2957" s="14" t="n">
        <x:v>46204</x:v>
      </x:c>
      <x:c r="C2957" s="1" t="n">
        <x:v>66.8</x:v>
      </x:c>
      <x:c r="D2957" s="1" t="n">
        <x:v>436.3</x:v>
      </x:c>
      <x:c r="E2957" s="1" t="n">
        <x:v>27</x:v>
      </x:c>
      <x:c r="F2957" s="1" t="n">
        <x:v>1</x:v>
      </x:c>
      <x:c r="G2957" s="1" t="n">
        <x:v>47</x:v>
      </x:c>
      <x:c r="H2957" s="1" t="n">
        <x:v>0</x:v>
      </x:c>
      <x:c r="I2957" s="1" t="n">
        <x:v>4</x:v>
      </x:c>
      <x:c r="J2957" s="1" t="n">
        <x:v>0.71</x:v>
      </x:c>
      <x:c r="K2957" s="1" t="n">
        <x:v>2</x:v>
      </x:c>
      <x:c r="L2957" s="1" t="n">
        <x:v>93.8</x:v>
      </x:c>
      <x:c r="M2957" s="1" t="n">
        <x:v>11.8</x:v>
      </x:c>
      <x:c r="N2957" s="1" t="n">
        <x:v>10.8</x:v>
      </x:c>
      <x:c r="O2957" s="1" t="n">
        <x:f aca="0">24*MAX(0,EOMONTH(B2957,0)-MAX(B2957,INDEX(Device_Inventory!$K$2:$K$1201,MATCH(A2957,Device_Inventory!$A$2:$A$1201,0)))+1)</x:f>
        <x:v>744</x:v>
      </x:c>
      <x:c r="P2957" s="11" t="b">
        <x:f aca="0">INDEX(Device_Inventory!$K$2:$K$1201,MATCH(A2957,Device_Inventory!$A$2:$A$1201,0))&gt;B2957</x:f>
        <x:v>0</x:v>
      </x:c>
      <x:c r="Q2957" s="1" t="str">
        <x:f aca="0">IF(D2957&gt;O2957,"Fail: operating hours exceed in-service hours",IF(D2957+M2957&gt;O2957,"Fail: operating + unavailable hours exceed in-service hours",IF(P2957,"Partial month: within in-service hours","OK")))</x:f>
        <x:v>OK</x:v>
      </x:c>
    </x:row>
    <x:row r="2958" ht="15" hidden="0" customHeight="1">
      <x:c r="A2958" s="1" t="s">
        <x:v>3247</x:v>
      </x:c>
      <x:c r="B2958" s="14" t="n">
        <x:v>46054</x:v>
      </x:c>
      <x:c r="C2958" s="1" t="n">
        <x:v>53.8</x:v>
      </x:c>
      <x:c r="D2958" s="1" t="n">
        <x:v>342.8</x:v>
      </x:c>
      <x:c r="E2958" s="1" t="n">
        <x:v>10</x:v>
      </x:c>
      <x:c r="F2958" s="1" t="n">
        <x:v>1</x:v>
      </x:c>
      <x:c r="G2958" s="1" t="n">
        <x:v>26</x:v>
      </x:c>
      <x:c r="H2958" s="1" t="n">
        <x:v>0</x:v>
      </x:c>
      <x:c r="I2958" s="1" t="n">
        <x:v>3</x:v>
      </x:c>
      <x:c r="J2958" s="1" t="n">
        <x:v>0.82</x:v>
      </x:c>
      <x:c r="K2958" s="1" t="n">
        <x:v>0</x:v>
      </x:c>
      <x:c r="L2958" s="1" t="n">
        <x:v>93.9</x:v>
      </x:c>
      <x:c r="M2958" s="1" t="n">
        <x:v>0</x:v>
      </x:c>
      <x:c r="N2958" s="1" t="n">
        <x:v>10</x:v>
      </x:c>
      <x:c r="O2958" s="1" t="n">
        <x:f aca="0">24*MAX(0,EOMONTH(B2958,0)-MAX(B2958,INDEX(Device_Inventory!$K$2:$K$1201,MATCH(A2958,Device_Inventory!$A$2:$A$1201,0)))+1)</x:f>
        <x:v>672</x:v>
      </x:c>
      <x:c r="P2958" s="11" t="b">
        <x:f aca="0">INDEX(Device_Inventory!$K$2:$K$1201,MATCH(A2958,Device_Inventory!$A$2:$A$1201,0))&gt;B2958</x:f>
        <x:v>0</x:v>
      </x:c>
      <x:c r="Q2958" s="1" t="str">
        <x:f aca="0">IF(D2958&gt;O2958,"Fail: operating hours exceed in-service hours",IF(D2958+M2958&gt;O2958,"Fail: operating + unavailable hours exceed in-service hours",IF(P2958,"Partial month: within in-service hours","OK")))</x:f>
        <x:v>OK</x:v>
      </x:c>
    </x:row>
    <x:row r="2959" ht="15" hidden="0" customHeight="1">
      <x:c r="A2959" s="1" t="s">
        <x:v>3247</x:v>
      </x:c>
      <x:c r="B2959" s="14" t="n">
        <x:v>46082</x:v>
      </x:c>
      <x:c r="C2959" s="1" t="n">
        <x:v>49.3</x:v>
      </x:c>
      <x:c r="D2959" s="1" t="n">
        <x:v>315.5</x:v>
      </x:c>
      <x:c r="E2959" s="1" t="n">
        <x:v>22</x:v>
      </x:c>
      <x:c r="F2959" s="1" t="n">
        <x:v>3</x:v>
      </x:c>
      <x:c r="G2959" s="1" t="n">
        <x:v>23</x:v>
      </x:c>
      <x:c r="H2959" s="1" t="n">
        <x:v>0</x:v>
      </x:c>
      <x:c r="I2959" s="1" t="n">
        <x:v>3</x:v>
      </x:c>
      <x:c r="J2959" s="1" t="n">
        <x:v>0</x:v>
      </x:c>
      <x:c r="K2959" s="1" t="n">
        <x:v>1</x:v>
      </x:c>
      <x:c r="L2959" s="1" t="n">
        <x:v>97.3</x:v>
      </x:c>
      <x:c r="M2959" s="1" t="n">
        <x:v>5.3</x:v>
      </x:c>
      <x:c r="N2959" s="1" t="n">
        <x:v>5.2</x:v>
      </x:c>
      <x:c r="O2959" s="1" t="n">
        <x:f aca="0">24*MAX(0,EOMONTH(B2959,0)-MAX(B2959,INDEX(Device_Inventory!$K$2:$K$1201,MATCH(A2959,Device_Inventory!$A$2:$A$1201,0)))+1)</x:f>
        <x:v>744</x:v>
      </x:c>
      <x:c r="P2959" s="11" t="b">
        <x:f aca="0">INDEX(Device_Inventory!$K$2:$K$1201,MATCH(A2959,Device_Inventory!$A$2:$A$1201,0))&gt;B2959</x:f>
        <x:v>0</x:v>
      </x:c>
      <x:c r="Q2959" s="1" t="str">
        <x:f aca="0">IF(D2959&gt;O2959,"Fail: operating hours exceed in-service hours",IF(D2959+M2959&gt;O2959,"Fail: operating + unavailable hours exceed in-service hours",IF(P2959,"Partial month: within in-service hours","OK")))</x:f>
        <x:v>OK</x:v>
      </x:c>
    </x:row>
    <x:row r="2960" ht="15" hidden="0" customHeight="1">
      <x:c r="A2960" s="1" t="s">
        <x:v>3247</x:v>
      </x:c>
      <x:c r="B2960" s="14" t="n">
        <x:v>46113</x:v>
      </x:c>
      <x:c r="C2960" s="1" t="n">
        <x:v>47.4</x:v>
      </x:c>
      <x:c r="D2960" s="1" t="n">
        <x:v>323</x:v>
      </x:c>
      <x:c r="E2960" s="1" t="n">
        <x:v>16</x:v>
      </x:c>
      <x:c r="F2960" s="1" t="n">
        <x:v>1</x:v>
      </x:c>
      <x:c r="G2960" s="1" t="n">
        <x:v>22</x:v>
      </x:c>
      <x:c r="H2960" s="1" t="n">
        <x:v>0</x:v>
      </x:c>
      <x:c r="I2960" s="1" t="n">
        <x:v>1</x:v>
      </x:c>
      <x:c r="J2960" s="1" t="n">
        <x:v>0.29</x:v>
      </x:c>
      <x:c r="K2960" s="1" t="n">
        <x:v>0</x:v>
      </x:c>
      <x:c r="L2960" s="1" t="n">
        <x:v>92.4</x:v>
      </x:c>
      <x:c r="M2960" s="1" t="n">
        <x:v>9.3</x:v>
      </x:c>
      <x:c r="N2960" s="1" t="n">
        <x:v>8.4</x:v>
      </x:c>
      <x:c r="O2960" s="1" t="n">
        <x:f aca="0">24*MAX(0,EOMONTH(B2960,0)-MAX(B2960,INDEX(Device_Inventory!$K$2:$K$1201,MATCH(A2960,Device_Inventory!$A$2:$A$1201,0)))+1)</x:f>
        <x:v>720</x:v>
      </x:c>
      <x:c r="P2960" s="11" t="b">
        <x:f aca="0">INDEX(Device_Inventory!$K$2:$K$1201,MATCH(A2960,Device_Inventory!$A$2:$A$1201,0))&gt;B2960</x:f>
        <x:v>0</x:v>
      </x:c>
      <x:c r="Q2960" s="1" t="str">
        <x:f aca="0">IF(D2960&gt;O2960,"Fail: operating hours exceed in-service hours",IF(D2960+M2960&gt;O2960,"Fail: operating + unavailable hours exceed in-service hours",IF(P2960,"Partial month: within in-service hours","OK")))</x:f>
        <x:v>OK</x:v>
      </x:c>
    </x:row>
    <x:row r="2961" ht="15" hidden="0" customHeight="1">
      <x:c r="A2961" s="1" t="s">
        <x:v>3247</x:v>
      </x:c>
      <x:c r="B2961" s="14" t="n">
        <x:v>46143</x:v>
      </x:c>
      <x:c r="C2961" s="1" t="n">
        <x:v>44.2</x:v>
      </x:c>
      <x:c r="D2961" s="1" t="n">
        <x:v>297.2</x:v>
      </x:c>
      <x:c r="E2961" s="1" t="n">
        <x:v>21</x:v>
      </x:c>
      <x:c r="F2961" s="1" t="n">
        <x:v>0</x:v>
      </x:c>
      <x:c r="G2961" s="1" t="n">
        <x:v>25</x:v>
      </x:c>
      <x:c r="H2961" s="1" t="n">
        <x:v>0</x:v>
      </x:c>
      <x:c r="I2961" s="1" t="n">
        <x:v>1</x:v>
      </x:c>
      <x:c r="J2961" s="1" t="n">
        <x:v>0.25</x:v>
      </x:c>
      <x:c r="K2961" s="1" t="n">
        <x:v>1</x:v>
      </x:c>
      <x:c r="L2961" s="1" t="n">
        <x:v>99.6</x:v>
      </x:c>
      <x:c r="M2961" s="1" t="n">
        <x:v>10.3</x:v>
      </x:c>
      <x:c r="N2961" s="1" t="n">
        <x:v>13.3</x:v>
      </x:c>
      <x:c r="O2961" s="1" t="n">
        <x:f aca="0">24*MAX(0,EOMONTH(B2961,0)-MAX(B2961,INDEX(Device_Inventory!$K$2:$K$1201,MATCH(A2961,Device_Inventory!$A$2:$A$1201,0)))+1)</x:f>
        <x:v>744</x:v>
      </x:c>
      <x:c r="P2961" s="11" t="b">
        <x:f aca="0">INDEX(Device_Inventory!$K$2:$K$1201,MATCH(A2961,Device_Inventory!$A$2:$A$1201,0))&gt;B2961</x:f>
        <x:v>0</x:v>
      </x:c>
      <x:c r="Q2961" s="1" t="str">
        <x:f aca="0">IF(D2961&gt;O2961,"Fail: operating hours exceed in-service hours",IF(D2961+M2961&gt;O2961,"Fail: operating + unavailable hours exceed in-service hours",IF(P2961,"Partial month: within in-service hours","OK")))</x:f>
        <x:v>OK</x:v>
      </x:c>
    </x:row>
    <x:row r="2962" ht="15" hidden="0" customHeight="1">
      <x:c r="A2962" s="1" t="s">
        <x:v>3247</x:v>
      </x:c>
      <x:c r="B2962" s="14" t="n">
        <x:v>46174</x:v>
      </x:c>
      <x:c r="C2962" s="1" t="n">
        <x:v>40.5</x:v>
      </x:c>
      <x:c r="D2962" s="1" t="n">
        <x:v>259.5</x:v>
      </x:c>
      <x:c r="E2962" s="1" t="n">
        <x:v>12</x:v>
      </x:c>
      <x:c r="F2962" s="1" t="n">
        <x:v>2</x:v>
      </x:c>
      <x:c r="G2962" s="1" t="n">
        <x:v>20</x:v>
      </x:c>
      <x:c r="H2962" s="1" t="n">
        <x:v>0</x:v>
      </x:c>
      <x:c r="I2962" s="1" t="n">
        <x:v>0</x:v>
      </x:c>
      <x:c r="J2962" s="1" t="n">
        <x:v>0.46</x:v>
      </x:c>
      <x:c r="K2962" s="1" t="n">
        <x:v>0</x:v>
      </x:c>
      <x:c r="L2962" s="1" t="n">
        <x:v>97.3</x:v>
      </x:c>
      <x:c r="M2962" s="1" t="n">
        <x:v>9.6</x:v>
      </x:c>
      <x:c r="N2962" s="1" t="n">
        <x:v>10.7</x:v>
      </x:c>
      <x:c r="O2962" s="1" t="n">
        <x:f aca="0">24*MAX(0,EOMONTH(B2962,0)-MAX(B2962,INDEX(Device_Inventory!$K$2:$K$1201,MATCH(A2962,Device_Inventory!$A$2:$A$1201,0)))+1)</x:f>
        <x:v>720</x:v>
      </x:c>
      <x:c r="P2962" s="11" t="b">
        <x:f aca="0">INDEX(Device_Inventory!$K$2:$K$1201,MATCH(A2962,Device_Inventory!$A$2:$A$1201,0))&gt;B2962</x:f>
        <x:v>0</x:v>
      </x:c>
      <x:c r="Q2962" s="1" t="str">
        <x:f aca="0">IF(D2962&gt;O2962,"Fail: operating hours exceed in-service hours",IF(D2962+M2962&gt;O2962,"Fail: operating + unavailable hours exceed in-service hours",IF(P2962,"Partial month: within in-service hours","OK")))</x:f>
        <x:v>OK</x:v>
      </x:c>
    </x:row>
    <x:row r="2963" ht="15" hidden="0" customHeight="1">
      <x:c r="A2963" s="1" t="s">
        <x:v>3247</x:v>
      </x:c>
      <x:c r="B2963" s="14" t="n">
        <x:v>46204</x:v>
      </x:c>
      <x:c r="C2963" s="1" t="n">
        <x:v>58.8</x:v>
      </x:c>
      <x:c r="D2963" s="1" t="n">
        <x:v>420.3</x:v>
      </x:c>
      <x:c r="E2963" s="1" t="n">
        <x:v>19</x:v>
      </x:c>
      <x:c r="F2963" s="1" t="n">
        <x:v>1</x:v>
      </x:c>
      <x:c r="G2963" s="1" t="n">
        <x:v>40</x:v>
      </x:c>
      <x:c r="H2963" s="1" t="n">
        <x:v>0</x:v>
      </x:c>
      <x:c r="I2963" s="1" t="n">
        <x:v>0</x:v>
      </x:c>
      <x:c r="J2963" s="1" t="n">
        <x:v>0.57</x:v>
      </x:c>
      <x:c r="K2963" s="1" t="n">
        <x:v>0</x:v>
      </x:c>
      <x:c r="L2963" s="1" t="n">
        <x:v>98</x:v>
      </x:c>
      <x:c r="M2963" s="1" t="n">
        <x:v>2.9</x:v>
      </x:c>
      <x:c r="N2963" s="1" t="n">
        <x:v>10.9</x:v>
      </x:c>
      <x:c r="O2963" s="1" t="n">
        <x:f aca="0">24*MAX(0,EOMONTH(B2963,0)-MAX(B2963,INDEX(Device_Inventory!$K$2:$K$1201,MATCH(A2963,Device_Inventory!$A$2:$A$1201,0)))+1)</x:f>
        <x:v>744</x:v>
      </x:c>
      <x:c r="P2963" s="11" t="b">
        <x:f aca="0">INDEX(Device_Inventory!$K$2:$K$1201,MATCH(A2963,Device_Inventory!$A$2:$A$1201,0))&gt;B2963</x:f>
        <x:v>0</x:v>
      </x:c>
      <x:c r="Q2963" s="1" t="str">
        <x:f aca="0">IF(D2963&gt;O2963,"Fail: operating hours exceed in-service hours",IF(D2963+M2963&gt;O2963,"Fail: operating + unavailable hours exceed in-service hours",IF(P2963,"Partial month: within in-service hours","OK")))</x:f>
        <x:v>OK</x:v>
      </x:c>
    </x:row>
    <x:row r="2964" ht="15" hidden="0" customHeight="1">
      <x:c r="A2964" s="1" t="s">
        <x:v>3250</x:v>
      </x:c>
      <x:c r="B2964" s="14" t="n">
        <x:v>46054</x:v>
      </x:c>
      <x:c r="C2964" s="1" t="n">
        <x:v>70</x:v>
      </x:c>
      <x:c r="D2964" s="1" t="n">
        <x:v>411</x:v>
      </x:c>
      <x:c r="E2964" s="1" t="n">
        <x:v>29</x:v>
      </x:c>
      <x:c r="F2964" s="1" t="n">
        <x:v>2</x:v>
      </x:c>
      <x:c r="G2964" s="1" t="n">
        <x:v>47</x:v>
      </x:c>
      <x:c r="H2964" s="1" t="n">
        <x:v>2</x:v>
      </x:c>
      <x:c r="I2964" s="1" t="n">
        <x:v>1</x:v>
      </x:c>
      <x:c r="J2964" s="1" t="n">
        <x:v>0.32</x:v>
      </x:c>
      <x:c r="K2964" s="1" t="n">
        <x:v>1</x:v>
      </x:c>
      <x:c r="L2964" s="1" t="n">
        <x:v>98.3</x:v>
      </x:c>
      <x:c r="M2964" s="1" t="n">
        <x:v>0.7</x:v>
      </x:c>
      <x:c r="N2964" s="1" t="n">
        <x:v>19</x:v>
      </x:c>
      <x:c r="O2964" s="1" t="n">
        <x:f aca="0">24*MAX(0,EOMONTH(B2964,0)-MAX(B2964,INDEX(Device_Inventory!$K$2:$K$1201,MATCH(A2964,Device_Inventory!$A$2:$A$1201,0)))+1)</x:f>
        <x:v>672</x:v>
      </x:c>
      <x:c r="P2964" s="11" t="b">
        <x:f aca="0">INDEX(Device_Inventory!$K$2:$K$1201,MATCH(A2964,Device_Inventory!$A$2:$A$1201,0))&gt;B2964</x:f>
        <x:v>0</x:v>
      </x:c>
      <x:c r="Q2964" s="1" t="str">
        <x:f aca="0">IF(D2964&gt;O2964,"Fail: operating hours exceed in-service hours",IF(D2964+M2964&gt;O2964,"Fail: operating + unavailable hours exceed in-service hours",IF(P2964,"Partial month: within in-service hours","OK")))</x:f>
        <x:v>OK</x:v>
      </x:c>
    </x:row>
    <x:row r="2965" ht="15" hidden="0" customHeight="1">
      <x:c r="A2965" s="1" t="s">
        <x:v>3250</x:v>
      </x:c>
      <x:c r="B2965" s="14" t="n">
        <x:v>46082</x:v>
      </x:c>
      <x:c r="C2965" s="1" t="n">
        <x:v>33.1</x:v>
      </x:c>
      <x:c r="D2965" s="1" t="n">
        <x:v>217.2</x:v>
      </x:c>
      <x:c r="E2965" s="1" t="n">
        <x:v>12</x:v>
      </x:c>
      <x:c r="F2965" s="1" t="n">
        <x:v>2</x:v>
      </x:c>
      <x:c r="G2965" s="1" t="n">
        <x:v>13</x:v>
      </x:c>
      <x:c r="H2965" s="1" t="n">
        <x:v>0</x:v>
      </x:c>
      <x:c r="I2965" s="1" t="n">
        <x:v>2</x:v>
      </x:c>
      <x:c r="J2965" s="1" t="n">
        <x:v>0.4</x:v>
      </x:c>
      <x:c r="K2965" s="1" t="n">
        <x:v>1</x:v>
      </x:c>
      <x:c r="L2965" s="1" t="n">
        <x:v>95.2</x:v>
      </x:c>
      <x:c r="M2965" s="1" t="n">
        <x:v>2.5</x:v>
      </x:c>
      <x:c r="N2965" s="1" t="n">
        <x:v>9.9</x:v>
      </x:c>
      <x:c r="O2965" s="1" t="n">
        <x:f aca="0">24*MAX(0,EOMONTH(B2965,0)-MAX(B2965,INDEX(Device_Inventory!$K$2:$K$1201,MATCH(A2965,Device_Inventory!$A$2:$A$1201,0)))+1)</x:f>
        <x:v>744</x:v>
      </x:c>
      <x:c r="P2965" s="11" t="b">
        <x:f aca="0">INDEX(Device_Inventory!$K$2:$K$1201,MATCH(A2965,Device_Inventory!$A$2:$A$1201,0))&gt;B2965</x:f>
        <x:v>0</x:v>
      </x:c>
      <x:c r="Q2965" s="1" t="str">
        <x:f aca="0">IF(D2965&gt;O2965,"Fail: operating hours exceed in-service hours",IF(D2965+M2965&gt;O2965,"Fail: operating + unavailable hours exceed in-service hours",IF(P2965,"Partial month: within in-service hours","OK")))</x:f>
        <x:v>OK</x:v>
      </x:c>
    </x:row>
    <x:row r="2966" ht="15" hidden="0" customHeight="1">
      <x:c r="A2966" s="1" t="s">
        <x:v>3250</x:v>
      </x:c>
      <x:c r="B2966" s="14" t="n">
        <x:v>46113</x:v>
      </x:c>
      <x:c r="C2966" s="1" t="n">
        <x:v>46.8</x:v>
      </x:c>
      <x:c r="D2966" s="1" t="n">
        <x:v>264.8</x:v>
      </x:c>
      <x:c r="E2966" s="1" t="n">
        <x:v>25</x:v>
      </x:c>
      <x:c r="F2966" s="1" t="n">
        <x:v>4</x:v>
      </x:c>
      <x:c r="G2966" s="1" t="n">
        <x:v>36</x:v>
      </x:c>
      <x:c r="H2966" s="1" t="n">
        <x:v>0</x:v>
      </x:c>
      <x:c r="I2966" s="1" t="n">
        <x:v>5</x:v>
      </x:c>
      <x:c r="J2966" s="1" t="n">
        <x:v>1.77</x:v>
      </x:c>
      <x:c r="K2966" s="1" t="n">
        <x:v>2</x:v>
      </x:c>
      <x:c r="L2966" s="1" t="n">
        <x:v>94.6</x:v>
      </x:c>
      <x:c r="M2966" s="1" t="n">
        <x:v>8.7</x:v>
      </x:c>
      <x:c r="N2966" s="1" t="n">
        <x:v>9.9</x:v>
      </x:c>
      <x:c r="O2966" s="1" t="n">
        <x:f aca="0">24*MAX(0,EOMONTH(B2966,0)-MAX(B2966,INDEX(Device_Inventory!$K$2:$K$1201,MATCH(A2966,Device_Inventory!$A$2:$A$1201,0)))+1)</x:f>
        <x:v>720</x:v>
      </x:c>
      <x:c r="P2966" s="11" t="b">
        <x:f aca="0">INDEX(Device_Inventory!$K$2:$K$1201,MATCH(A2966,Device_Inventory!$A$2:$A$1201,0))&gt;B2966</x:f>
        <x:v>0</x:v>
      </x:c>
      <x:c r="Q2966" s="1" t="str">
        <x:f aca="0">IF(D2966&gt;O2966,"Fail: operating hours exceed in-service hours",IF(D2966+M2966&gt;O2966,"Fail: operating + unavailable hours exceed in-service hours",IF(P2966,"Partial month: within in-service hours","OK")))</x:f>
        <x:v>OK</x:v>
      </x:c>
    </x:row>
    <x:row r="2967" ht="15" hidden="0" customHeight="1">
      <x:c r="A2967" s="1" t="s">
        <x:v>3250</x:v>
      </x:c>
      <x:c r="B2967" s="14" t="n">
        <x:v>46143</x:v>
      </x:c>
      <x:c r="C2967" s="1" t="n">
        <x:v>48.9</x:v>
      </x:c>
      <x:c r="D2967" s="1" t="n">
        <x:v>288.9</x:v>
      </x:c>
      <x:c r="E2967" s="1" t="n">
        <x:v>30</x:v>
      </x:c>
      <x:c r="F2967" s="1" t="n">
        <x:v>2</x:v>
      </x:c>
      <x:c r="G2967" s="1" t="n">
        <x:v>49</x:v>
      </x:c>
      <x:c r="H2967" s="1" t="n">
        <x:v>0</x:v>
      </x:c>
      <x:c r="I2967" s="1" t="n">
        <x:v>1</x:v>
      </x:c>
      <x:c r="J2967" s="1" t="n">
        <x:v>0.89</x:v>
      </x:c>
      <x:c r="K2967" s="1" t="n">
        <x:v>1</x:v>
      </x:c>
      <x:c r="L2967" s="1" t="n">
        <x:v>99.6</x:v>
      </x:c>
      <x:c r="M2967" s="1" t="n">
        <x:v>3.6</x:v>
      </x:c>
      <x:c r="N2967" s="1" t="n">
        <x:v>15.6</x:v>
      </x:c>
      <x:c r="O2967" s="1" t="n">
        <x:f aca="0">24*MAX(0,EOMONTH(B2967,0)-MAX(B2967,INDEX(Device_Inventory!$K$2:$K$1201,MATCH(A2967,Device_Inventory!$A$2:$A$1201,0)))+1)</x:f>
        <x:v>744</x:v>
      </x:c>
      <x:c r="P2967" s="11" t="b">
        <x:f aca="0">INDEX(Device_Inventory!$K$2:$K$1201,MATCH(A2967,Device_Inventory!$A$2:$A$1201,0))&gt;B2967</x:f>
        <x:v>0</x:v>
      </x:c>
      <x:c r="Q2967" s="1" t="str">
        <x:f aca="0">IF(D2967&gt;O2967,"Fail: operating hours exceed in-service hours",IF(D2967+M2967&gt;O2967,"Fail: operating + unavailable hours exceed in-service hours",IF(P2967,"Partial month: within in-service hours","OK")))</x:f>
        <x:v>OK</x:v>
      </x:c>
    </x:row>
    <x:row r="2968" ht="15" hidden="0" customHeight="1">
      <x:c r="A2968" s="1" t="s">
        <x:v>3250</x:v>
      </x:c>
      <x:c r="B2968" s="14" t="n">
        <x:v>46174</x:v>
      </x:c>
      <x:c r="C2968" s="1" t="n">
        <x:v>62.7</x:v>
      </x:c>
      <x:c r="D2968" s="1" t="n">
        <x:v>447.1</x:v>
      </x:c>
      <x:c r="E2968" s="1" t="n">
        <x:v>29</x:v>
      </x:c>
      <x:c r="F2968" s="1" t="n">
        <x:v>1</x:v>
      </x:c>
      <x:c r="G2968" s="1" t="n">
        <x:v>37</x:v>
      </x:c>
      <x:c r="H2968" s="1" t="n">
        <x:v>0</x:v>
      </x:c>
      <x:c r="I2968" s="1" t="n">
        <x:v>6</x:v>
      </x:c>
      <x:c r="J2968" s="1" t="n">
        <x:v>0</x:v>
      </x:c>
      <x:c r="K2968" s="1" t="n">
        <x:v>0</x:v>
      </x:c>
      <x:c r="L2968" s="1" t="n">
        <x:v>94.4</x:v>
      </x:c>
      <x:c r="M2968" s="1" t="n">
        <x:v>0.3</x:v>
      </x:c>
      <x:c r="N2968" s="1" t="n">
        <x:v>14.5</x:v>
      </x:c>
      <x:c r="O2968" s="1" t="n">
        <x:f aca="0">24*MAX(0,EOMONTH(B2968,0)-MAX(B2968,INDEX(Device_Inventory!$K$2:$K$1201,MATCH(A2968,Device_Inventory!$A$2:$A$1201,0)))+1)</x:f>
        <x:v>720</x:v>
      </x:c>
      <x:c r="P2968" s="11" t="b">
        <x:f aca="0">INDEX(Device_Inventory!$K$2:$K$1201,MATCH(A2968,Device_Inventory!$A$2:$A$1201,0))&gt;B2968</x:f>
        <x:v>0</x:v>
      </x:c>
      <x:c r="Q2968" s="1" t="str">
        <x:f aca="0">IF(D2968&gt;O2968,"Fail: operating hours exceed in-service hours",IF(D2968+M2968&gt;O2968,"Fail: operating + unavailable hours exceed in-service hours",IF(P2968,"Partial month: within in-service hours","OK")))</x:f>
        <x:v>OK</x:v>
      </x:c>
    </x:row>
    <x:row r="2969" ht="15" hidden="0" customHeight="1">
      <x:c r="A2969" s="1" t="s">
        <x:v>3250</x:v>
      </x:c>
      <x:c r="B2969" s="14" t="n">
        <x:v>46204</x:v>
      </x:c>
      <x:c r="C2969" s="1" t="n">
        <x:v>70.8</x:v>
      </x:c>
      <x:c r="D2969" s="1" t="n">
        <x:v>478.8</x:v>
      </x:c>
      <x:c r="E2969" s="1" t="n">
        <x:v>20</x:v>
      </x:c>
      <x:c r="F2969" s="1" t="n">
        <x:v>2</x:v>
      </x:c>
      <x:c r="G2969" s="1" t="n">
        <x:v>22</x:v>
      </x:c>
      <x:c r="H2969" s="1" t="n">
        <x:v>0</x:v>
      </x:c>
      <x:c r="I2969" s="1" t="n">
        <x:v>2</x:v>
      </x:c>
      <x:c r="J2969" s="1" t="n">
        <x:v>0.81</x:v>
      </x:c>
      <x:c r="K2969" s="1" t="n">
        <x:v>0</x:v>
      </x:c>
      <x:c r="L2969" s="1" t="n">
        <x:v>95.1</x:v>
      </x:c>
      <x:c r="M2969" s="1" t="n">
        <x:v>2.1</x:v>
      </x:c>
      <x:c r="N2969" s="1" t="n">
        <x:v>7.6</x:v>
      </x:c>
      <x:c r="O2969" s="1" t="n">
        <x:f aca="0">24*MAX(0,EOMONTH(B2969,0)-MAX(B2969,INDEX(Device_Inventory!$K$2:$K$1201,MATCH(A2969,Device_Inventory!$A$2:$A$1201,0)))+1)</x:f>
        <x:v>744</x:v>
      </x:c>
      <x:c r="P2969" s="11" t="b">
        <x:f aca="0">INDEX(Device_Inventory!$K$2:$K$1201,MATCH(A2969,Device_Inventory!$A$2:$A$1201,0))&gt;B2969</x:f>
        <x:v>0</x:v>
      </x:c>
      <x:c r="Q2969" s="1" t="str">
        <x:f aca="0">IF(D2969&gt;O2969,"Fail: operating hours exceed in-service hours",IF(D2969+M2969&gt;O2969,"Fail: operating + unavailable hours exceed in-service hours",IF(P2969,"Partial month: within in-service hours","OK")))</x:f>
        <x:v>OK</x:v>
      </x:c>
    </x:row>
    <x:row r="2970" ht="15" hidden="0" customHeight="1">
      <x:c r="A2970" s="1" t="s">
        <x:v>1184</x:v>
      </x:c>
      <x:c r="B2970" s="14" t="n">
        <x:v>46054</x:v>
      </x:c>
      <x:c r="C2970" s="1" t="n">
        <x:v>84.9</x:v>
      </x:c>
      <x:c r="D2970" s="1" t="n">
        <x:v>596.1</x:v>
      </x:c>
      <x:c r="E2970" s="1" t="n">
        <x:v>22</x:v>
      </x:c>
      <x:c r="F2970" s="1" t="n">
        <x:v>0</x:v>
      </x:c>
      <x:c r="G2970" s="1" t="n">
        <x:v>44</x:v>
      </x:c>
      <x:c r="H2970" s="1" t="n">
        <x:v>0</x:v>
      </x:c>
      <x:c r="I2970" s="1" t="n">
        <x:v>5</x:v>
      </x:c>
      <x:c r="J2970" s="1" t="n">
        <x:v>0.76</x:v>
      </x:c>
      <x:c r="K2970" s="1" t="n">
        <x:v>0</x:v>
      </x:c>
      <x:c r="L2970" s="1" t="n">
        <x:v>95.7</x:v>
      </x:c>
      <x:c r="M2970" s="1" t="n">
        <x:v>0.6</x:v>
      </x:c>
      <x:c r="N2970" s="1" t="n">
        <x:v>10.9</x:v>
      </x:c>
      <x:c r="O2970" s="1" t="n">
        <x:f aca="0">24*MAX(0,EOMONTH(B2970,0)-MAX(B2970,INDEX(Device_Inventory!$K$2:$K$1201,MATCH(A2970,Device_Inventory!$A$2:$A$1201,0)))+1)</x:f>
        <x:v>672</x:v>
      </x:c>
      <x:c r="P2970" s="11" t="b">
        <x:f aca="0">INDEX(Device_Inventory!$K$2:$K$1201,MATCH(A2970,Device_Inventory!$A$2:$A$1201,0))&gt;B2970</x:f>
        <x:v>0</x:v>
      </x:c>
      <x:c r="Q2970" s="1" t="str">
        <x:f aca="0">IF(D2970&gt;O2970,"Fail: operating hours exceed in-service hours",IF(D2970+M2970&gt;O2970,"Fail: operating + unavailable hours exceed in-service hours",IF(P2970,"Partial month: within in-service hours","OK")))</x:f>
        <x:v>OK</x:v>
      </x:c>
    </x:row>
    <x:row r="2971" ht="15" hidden="0" customHeight="1">
      <x:c r="A2971" s="1" t="s">
        <x:v>1184</x:v>
      </x:c>
      <x:c r="B2971" s="14" t="n">
        <x:v>46082</x:v>
      </x:c>
      <x:c r="C2971" s="1" t="n">
        <x:v>90.6</x:v>
      </x:c>
      <x:c r="D2971" s="1" t="n">
        <x:v>567.1</x:v>
      </x:c>
      <x:c r="E2971" s="1" t="n">
        <x:v>20</x:v>
      </x:c>
      <x:c r="F2971" s="1" t="n">
        <x:v>0</x:v>
      </x:c>
      <x:c r="G2971" s="1" t="n">
        <x:v>57</x:v>
      </x:c>
      <x:c r="H2971" s="1" t="n">
        <x:v>0</x:v>
      </x:c>
      <x:c r="I2971" s="1" t="n">
        <x:v>7</x:v>
      </x:c>
      <x:c r="J2971" s="1" t="n">
        <x:v>0.73</x:v>
      </x:c>
      <x:c r="K2971" s="1" t="n">
        <x:v>0</x:v>
      </x:c>
      <x:c r="L2971" s="1" t="n">
        <x:v>95.5</x:v>
      </x:c>
      <x:c r="M2971" s="1" t="n">
        <x:v>2.1</x:v>
      </x:c>
      <x:c r="N2971" s="1" t="n">
        <x:v>16.8</x:v>
      </x:c>
      <x:c r="O2971" s="1" t="n">
        <x:f aca="0">24*MAX(0,EOMONTH(B2971,0)-MAX(B2971,INDEX(Device_Inventory!$K$2:$K$1201,MATCH(A2971,Device_Inventory!$A$2:$A$1201,0)))+1)</x:f>
        <x:v>744</x:v>
      </x:c>
      <x:c r="P2971" s="11" t="b">
        <x:f aca="0">INDEX(Device_Inventory!$K$2:$K$1201,MATCH(A2971,Device_Inventory!$A$2:$A$1201,0))&gt;B2971</x:f>
        <x:v>0</x:v>
      </x:c>
      <x:c r="Q2971" s="1" t="str">
        <x:f aca="0">IF(D2971&gt;O2971,"Fail: operating hours exceed in-service hours",IF(D2971+M2971&gt;O2971,"Fail: operating + unavailable hours exceed in-service hours",IF(P2971,"Partial month: within in-service hours","OK")))</x:f>
        <x:v>OK</x:v>
      </x:c>
    </x:row>
    <x:row r="2972" ht="15" hidden="0" customHeight="1">
      <x:c r="A2972" s="1" t="s">
        <x:v>1184</x:v>
      </x:c>
      <x:c r="B2972" s="14" t="n">
        <x:v>46113</x:v>
      </x:c>
      <x:c r="C2972" s="1" t="n">
        <x:v>84.2</x:v>
      </x:c>
      <x:c r="D2972" s="1" t="n">
        <x:v>576.6</x:v>
      </x:c>
      <x:c r="E2972" s="1" t="n">
        <x:v>18</x:v>
      </x:c>
      <x:c r="F2972" s="1" t="n">
        <x:v>1</x:v>
      </x:c>
      <x:c r="G2972" s="1" t="n">
        <x:v>50</x:v>
      </x:c>
      <x:c r="H2972" s="1" t="n">
        <x:v>0</x:v>
      </x:c>
      <x:c r="I2972" s="1" t="n">
        <x:v>3</x:v>
      </x:c>
      <x:c r="J2972" s="1" t="n">
        <x:v>0</x:v>
      </x:c>
      <x:c r="K2972" s="1" t="n">
        <x:v>0</x:v>
      </x:c>
      <x:c r="L2972" s="1" t="n">
        <x:v>93.8</x:v>
      </x:c>
      <x:c r="M2972" s="1" t="n">
        <x:v>3.8</x:v>
      </x:c>
      <x:c r="N2972" s="1" t="n">
        <x:v>8.4</x:v>
      </x:c>
      <x:c r="O2972" s="1" t="n">
        <x:f aca="0">24*MAX(0,EOMONTH(B2972,0)-MAX(B2972,INDEX(Device_Inventory!$K$2:$K$1201,MATCH(A2972,Device_Inventory!$A$2:$A$1201,0)))+1)</x:f>
        <x:v>720</x:v>
      </x:c>
      <x:c r="P2972" s="11" t="b">
        <x:f aca="0">INDEX(Device_Inventory!$K$2:$K$1201,MATCH(A2972,Device_Inventory!$A$2:$A$1201,0))&gt;B2972</x:f>
        <x:v>0</x:v>
      </x:c>
      <x:c r="Q2972" s="1" t="str">
        <x:f aca="0">IF(D2972&gt;O2972,"Fail: operating hours exceed in-service hours",IF(D2972+M2972&gt;O2972,"Fail: operating + unavailable hours exceed in-service hours",IF(P2972,"Partial month: within in-service hours","OK")))</x:f>
        <x:v>OK</x:v>
      </x:c>
    </x:row>
    <x:row r="2973" ht="15" hidden="0" customHeight="1">
      <x:c r="A2973" s="1" t="s">
        <x:v>1184</x:v>
      </x:c>
      <x:c r="B2973" s="14" t="n">
        <x:v>46143</x:v>
      </x:c>
      <x:c r="C2973" s="1" t="n">
        <x:v>84.9</x:v>
      </x:c>
      <x:c r="D2973" s="1" t="n">
        <x:v>556.7</x:v>
      </x:c>
      <x:c r="E2973" s="1" t="n">
        <x:v>37</x:v>
      </x:c>
      <x:c r="F2973" s="1" t="n">
        <x:v>0</x:v>
      </x:c>
      <x:c r="G2973" s="1" t="n">
        <x:v>40</x:v>
      </x:c>
      <x:c r="H2973" s="1" t="n">
        <x:v>0</x:v>
      </x:c>
      <x:c r="I2973" s="1" t="n">
        <x:v>0</x:v>
      </x:c>
      <x:c r="J2973" s="1" t="n">
        <x:v>0.24</x:v>
      </x:c>
      <x:c r="K2973" s="1" t="n">
        <x:v>0</x:v>
      </x:c>
      <x:c r="L2973" s="1" t="n">
        <x:v>91.9</x:v>
      </x:c>
      <x:c r="M2973" s="1" t="n">
        <x:v>3.1</x:v>
      </x:c>
      <x:c r="N2973" s="1" t="n">
        <x:v>26.8</x:v>
      </x:c>
      <x:c r="O2973" s="1" t="n">
        <x:f aca="0">24*MAX(0,EOMONTH(B2973,0)-MAX(B2973,INDEX(Device_Inventory!$K$2:$K$1201,MATCH(A2973,Device_Inventory!$A$2:$A$1201,0)))+1)</x:f>
        <x:v>744</x:v>
      </x:c>
      <x:c r="P2973" s="11" t="b">
        <x:f aca="0">INDEX(Device_Inventory!$K$2:$K$1201,MATCH(A2973,Device_Inventory!$A$2:$A$1201,0))&gt;B2973</x:f>
        <x:v>0</x:v>
      </x:c>
      <x:c r="Q2973" s="1" t="str">
        <x:f aca="0">IF(D2973&gt;O2973,"Fail: operating hours exceed in-service hours",IF(D2973+M2973&gt;O2973,"Fail: operating + unavailable hours exceed in-service hours",IF(P2973,"Partial month: within in-service hours","OK")))</x:f>
        <x:v>OK</x:v>
      </x:c>
    </x:row>
    <x:row r="2974" ht="15" hidden="0" customHeight="1">
      <x:c r="A2974" s="1" t="s">
        <x:v>1184</x:v>
      </x:c>
      <x:c r="B2974" s="14" t="n">
        <x:v>46174</x:v>
      </x:c>
      <x:c r="C2974" s="1" t="n">
        <x:v>95.8</x:v>
      </x:c>
      <x:c r="D2974" s="1" t="n">
        <x:v>581.5</x:v>
      </x:c>
      <x:c r="E2974" s="1" t="n">
        <x:v>29</x:v>
      </x:c>
      <x:c r="F2974" s="1" t="n">
        <x:v>1</x:v>
      </x:c>
      <x:c r="G2974" s="1" t="n">
        <x:v>50</x:v>
      </x:c>
      <x:c r="H2974" s="1" t="n">
        <x:v>0</x:v>
      </x:c>
      <x:c r="I2974" s="1" t="n">
        <x:v>4</x:v>
      </x:c>
      <x:c r="J2974" s="1" t="n">
        <x:v>0.43</x:v>
      </x:c>
      <x:c r="K2974" s="1" t="n">
        <x:v>0</x:v>
      </x:c>
      <x:c r="L2974" s="1" t="n">
        <x:v>95.7</x:v>
      </x:c>
      <x:c r="M2974" s="1" t="n">
        <x:v>6.3</x:v>
      </x:c>
      <x:c r="N2974" s="1" t="n">
        <x:v>26.1</x:v>
      </x:c>
      <x:c r="O2974" s="1" t="n">
        <x:f aca="0">24*MAX(0,EOMONTH(B2974,0)-MAX(B2974,INDEX(Device_Inventory!$K$2:$K$1201,MATCH(A2974,Device_Inventory!$A$2:$A$1201,0)))+1)</x:f>
        <x:v>720</x:v>
      </x:c>
      <x:c r="P2974" s="11" t="b">
        <x:f aca="0">INDEX(Device_Inventory!$K$2:$K$1201,MATCH(A2974,Device_Inventory!$A$2:$A$1201,0))&gt;B2974</x:f>
        <x:v>0</x:v>
      </x:c>
      <x:c r="Q2974" s="1" t="str">
        <x:f aca="0">IF(D2974&gt;O2974,"Fail: operating hours exceed in-service hours",IF(D2974+M2974&gt;O2974,"Fail: operating + unavailable hours exceed in-service hours",IF(P2974,"Partial month: within in-service hours","OK")))</x:f>
        <x:v>OK</x:v>
      </x:c>
    </x:row>
    <x:row r="2975" ht="15" hidden="0" customHeight="1">
      <x:c r="A2975" s="1" t="s">
        <x:v>1184</x:v>
      </x:c>
      <x:c r="B2975" s="14" t="n">
        <x:v>46204</x:v>
      </x:c>
      <x:c r="C2975" s="1" t="n">
        <x:v>72.8</x:v>
      </x:c>
      <x:c r="D2975" s="1" t="n">
        <x:v>403.4</x:v>
      </x:c>
      <x:c r="E2975" s="1" t="n">
        <x:v>29</x:v>
      </x:c>
      <x:c r="F2975" s="1" t="n">
        <x:v>1</x:v>
      </x:c>
      <x:c r="G2975" s="1" t="n">
        <x:v>40</x:v>
      </x:c>
      <x:c r="H2975" s="1" t="n">
        <x:v>0</x:v>
      </x:c>
      <x:c r="I2975" s="1" t="n">
        <x:v>6</x:v>
      </x:c>
      <x:c r="J2975" s="1" t="n">
        <x:v>0</x:v>
      </x:c>
      <x:c r="K2975" s="1" t="n">
        <x:v>1</x:v>
      </x:c>
      <x:c r="L2975" s="1" t="n">
        <x:v>95.1</x:v>
      </x:c>
      <x:c r="M2975" s="1" t="n">
        <x:v>0</x:v>
      </x:c>
      <x:c r="N2975" s="1" t="n">
        <x:v>8</x:v>
      </x:c>
      <x:c r="O2975" s="1" t="n">
        <x:f aca="0">24*MAX(0,EOMONTH(B2975,0)-MAX(B2975,INDEX(Device_Inventory!$K$2:$K$1201,MATCH(A2975,Device_Inventory!$A$2:$A$1201,0)))+1)</x:f>
        <x:v>744</x:v>
      </x:c>
      <x:c r="P2975" s="11" t="b">
        <x:f aca="0">INDEX(Device_Inventory!$K$2:$K$1201,MATCH(A2975,Device_Inventory!$A$2:$A$1201,0))&gt;B2975</x:f>
        <x:v>0</x:v>
      </x:c>
      <x:c r="Q2975" s="1" t="str">
        <x:f aca="0">IF(D2975&gt;O2975,"Fail: operating hours exceed in-service hours",IF(D2975+M2975&gt;O2975,"Fail: operating + unavailable hours exceed in-service hours",IF(P2975,"Partial month: within in-service hours","OK")))</x:f>
        <x:v>OK</x:v>
      </x:c>
    </x:row>
    <x:row r="2976" ht="15" hidden="0" customHeight="1">
      <x:c r="A2976" s="1" t="s">
        <x:v>1186</x:v>
      </x:c>
      <x:c r="B2976" s="14" t="n">
        <x:v>46054</x:v>
      </x:c>
      <x:c r="C2976" s="1" t="n">
        <x:v>56</x:v>
      </x:c>
      <x:c r="D2976" s="1" t="n">
        <x:v>352.6</x:v>
      </x:c>
      <x:c r="E2976" s="1" t="n">
        <x:v>35</x:v>
      </x:c>
      <x:c r="F2976" s="1" t="n">
        <x:v>3</x:v>
      </x:c>
      <x:c r="G2976" s="1" t="n">
        <x:v>47</x:v>
      </x:c>
      <x:c r="H2976" s="1" t="n">
        <x:v>0</x:v>
      </x:c>
      <x:c r="I2976" s="1" t="n">
        <x:v>5</x:v>
      </x:c>
      <x:c r="J2976" s="1" t="n">
        <x:v>0.74</x:v>
      </x:c>
      <x:c r="K2976" s="1" t="n">
        <x:v>2</x:v>
      </x:c>
      <x:c r="L2976" s="1" t="n">
        <x:v>93.4</x:v>
      </x:c>
      <x:c r="M2976" s="1" t="n">
        <x:v>4.1</x:v>
      </x:c>
      <x:c r="N2976" s="1" t="n">
        <x:v>6.2</x:v>
      </x:c>
      <x:c r="O2976" s="1" t="n">
        <x:f aca="0">24*MAX(0,EOMONTH(B2976,0)-MAX(B2976,INDEX(Device_Inventory!$K$2:$K$1201,MATCH(A2976,Device_Inventory!$A$2:$A$1201,0)))+1)</x:f>
        <x:v>672</x:v>
      </x:c>
      <x:c r="P2976" s="11" t="b">
        <x:f aca="0">INDEX(Device_Inventory!$K$2:$K$1201,MATCH(A2976,Device_Inventory!$A$2:$A$1201,0))&gt;B2976</x:f>
        <x:v>0</x:v>
      </x:c>
      <x:c r="Q2976" s="1" t="str">
        <x:f aca="0">IF(D2976&gt;O2976,"Fail: operating hours exceed in-service hours",IF(D2976+M2976&gt;O2976,"Fail: operating + unavailable hours exceed in-service hours",IF(P2976,"Partial month: within in-service hours","OK")))</x:f>
        <x:v>OK</x:v>
      </x:c>
    </x:row>
    <x:row r="2977" ht="15" hidden="0" customHeight="1">
      <x:c r="A2977" s="1" t="s">
        <x:v>1186</x:v>
      </x:c>
      <x:c r="B2977" s="14" t="n">
        <x:v>46082</x:v>
      </x:c>
      <x:c r="C2977" s="1" t="n">
        <x:v>74.5</x:v>
      </x:c>
      <x:c r="D2977" s="1" t="n">
        <x:v>452.9</x:v>
      </x:c>
      <x:c r="E2977" s="1" t="n">
        <x:v>22</x:v>
      </x:c>
      <x:c r="F2977" s="1" t="n">
        <x:v>0</x:v>
      </x:c>
      <x:c r="G2977" s="1" t="n">
        <x:v>27</x:v>
      </x:c>
      <x:c r="H2977" s="1" t="n">
        <x:v>0</x:v>
      </x:c>
      <x:c r="I2977" s="1" t="n">
        <x:v>4</x:v>
      </x:c>
      <x:c r="J2977" s="1" t="n">
        <x:v>0.9</x:v>
      </x:c>
      <x:c r="K2977" s="1" t="n">
        <x:v>0</x:v>
      </x:c>
      <x:c r="L2977" s="1" t="n">
        <x:v>96.2</x:v>
      </x:c>
      <x:c r="M2977" s="1" t="n">
        <x:v>3.7</x:v>
      </x:c>
      <x:c r="N2977" s="1" t="n">
        <x:v>10.4</x:v>
      </x:c>
      <x:c r="O2977" s="1" t="n">
        <x:f aca="0">24*MAX(0,EOMONTH(B2977,0)-MAX(B2977,INDEX(Device_Inventory!$K$2:$K$1201,MATCH(A2977,Device_Inventory!$A$2:$A$1201,0)))+1)</x:f>
        <x:v>744</x:v>
      </x:c>
      <x:c r="P2977" s="11" t="b">
        <x:f aca="0">INDEX(Device_Inventory!$K$2:$K$1201,MATCH(A2977,Device_Inventory!$A$2:$A$1201,0))&gt;B2977</x:f>
        <x:v>0</x:v>
      </x:c>
      <x:c r="Q2977" s="1" t="str">
        <x:f aca="0">IF(D2977&gt;O2977,"Fail: operating hours exceed in-service hours",IF(D2977+M2977&gt;O2977,"Fail: operating + unavailable hours exceed in-service hours",IF(P2977,"Partial month: within in-service hours","OK")))</x:f>
        <x:v>OK</x:v>
      </x:c>
    </x:row>
    <x:row r="2978" ht="15" hidden="0" customHeight="1">
      <x:c r="A2978" s="1" t="s">
        <x:v>1186</x:v>
      </x:c>
      <x:c r="B2978" s="14" t="n">
        <x:v>46113</x:v>
      </x:c>
      <x:c r="C2978" s="1" t="n">
        <x:v>39.6</x:v>
      </x:c>
      <x:c r="D2978" s="1" t="n">
        <x:v>284.5</x:v>
      </x:c>
      <x:c r="E2978" s="1" t="n">
        <x:v>22</x:v>
      </x:c>
      <x:c r="F2978" s="1" t="n">
        <x:v>1</x:v>
      </x:c>
      <x:c r="G2978" s="1" t="n">
        <x:v>34</x:v>
      </x:c>
      <x:c r="H2978" s="1" t="n">
        <x:v>0</x:v>
      </x:c>
      <x:c r="I2978" s="1" t="n">
        <x:v>4</x:v>
      </x:c>
      <x:c r="J2978" s="1" t="n">
        <x:v>0.68</x:v>
      </x:c>
      <x:c r="K2978" s="1" t="n">
        <x:v>2</x:v>
      </x:c>
      <x:c r="L2978" s="1" t="n">
        <x:v>100</x:v>
      </x:c>
      <x:c r="M2978" s="1" t="n">
        <x:v>4.9</x:v>
      </x:c>
      <x:c r="N2978" s="1" t="n">
        <x:v>8.2</x:v>
      </x:c>
      <x:c r="O2978" s="1" t="n">
        <x:f aca="0">24*MAX(0,EOMONTH(B2978,0)-MAX(B2978,INDEX(Device_Inventory!$K$2:$K$1201,MATCH(A2978,Device_Inventory!$A$2:$A$1201,0)))+1)</x:f>
        <x:v>720</x:v>
      </x:c>
      <x:c r="P2978" s="11" t="b">
        <x:f aca="0">INDEX(Device_Inventory!$K$2:$K$1201,MATCH(A2978,Device_Inventory!$A$2:$A$1201,0))&gt;B2978</x:f>
        <x:v>0</x:v>
      </x:c>
      <x:c r="Q2978" s="1" t="str">
        <x:f aca="0">IF(D2978&gt;O2978,"Fail: operating hours exceed in-service hours",IF(D2978+M2978&gt;O2978,"Fail: operating + unavailable hours exceed in-service hours",IF(P2978,"Partial month: within in-service hours","OK")))</x:f>
        <x:v>OK</x:v>
      </x:c>
    </x:row>
    <x:row r="2979" ht="15" hidden="0" customHeight="1">
      <x:c r="A2979" s="1" t="s">
        <x:v>1186</x:v>
      </x:c>
      <x:c r="B2979" s="14" t="n">
        <x:v>46143</x:v>
      </x:c>
      <x:c r="C2979" s="1" t="n">
        <x:v>65.1</x:v>
      </x:c>
      <x:c r="D2979" s="1" t="n">
        <x:v>472.8</x:v>
      </x:c>
      <x:c r="E2979" s="1" t="n">
        <x:v>26</x:v>
      </x:c>
      <x:c r="F2979" s="1" t="n">
        <x:v>0</x:v>
      </x:c>
      <x:c r="G2979" s="1" t="n">
        <x:v>31</x:v>
      </x:c>
      <x:c r="H2979" s="1" t="n">
        <x:v>0</x:v>
      </x:c>
      <x:c r="I2979" s="1" t="n">
        <x:v>4</x:v>
      </x:c>
      <x:c r="J2979" s="1" t="n">
        <x:v>0.27</x:v>
      </x:c>
      <x:c r="K2979" s="1" t="n">
        <x:v>0</x:v>
      </x:c>
      <x:c r="L2979" s="1" t="n">
        <x:v>94.9</x:v>
      </x:c>
      <x:c r="M2979" s="1" t="n">
        <x:v>3.2</x:v>
      </x:c>
      <x:c r="N2979" s="1" t="n">
        <x:v>18.5</x:v>
      </x:c>
      <x:c r="O2979" s="1" t="n">
        <x:f aca="0">24*MAX(0,EOMONTH(B2979,0)-MAX(B2979,INDEX(Device_Inventory!$K$2:$K$1201,MATCH(A2979,Device_Inventory!$A$2:$A$1201,0)))+1)</x:f>
        <x:v>744</x:v>
      </x:c>
      <x:c r="P2979" s="11" t="b">
        <x:f aca="0">INDEX(Device_Inventory!$K$2:$K$1201,MATCH(A2979,Device_Inventory!$A$2:$A$1201,0))&gt;B2979</x:f>
        <x:v>0</x:v>
      </x:c>
      <x:c r="Q2979" s="1" t="str">
        <x:f aca="0">IF(D2979&gt;O2979,"Fail: operating hours exceed in-service hours",IF(D2979+M2979&gt;O2979,"Fail: operating + unavailable hours exceed in-service hours",IF(P2979,"Partial month: within in-service hours","OK")))</x:f>
        <x:v>OK</x:v>
      </x:c>
    </x:row>
    <x:row r="2980" ht="15" hidden="0" customHeight="1">
      <x:c r="A2980" s="1" t="s">
        <x:v>1186</x:v>
      </x:c>
      <x:c r="B2980" s="14" t="n">
        <x:v>46174</x:v>
      </x:c>
      <x:c r="C2980" s="1" t="n">
        <x:v>59.2</x:v>
      </x:c>
      <x:c r="D2980" s="1" t="n">
        <x:v>346.5</x:v>
      </x:c>
      <x:c r="E2980" s="1" t="n">
        <x:v>28</x:v>
      </x:c>
      <x:c r="F2980" s="1" t="n">
        <x:v>0</x:v>
      </x:c>
      <x:c r="G2980" s="1" t="n">
        <x:v>39</x:v>
      </x:c>
      <x:c r="H2980" s="1" t="n">
        <x:v>0</x:v>
      </x:c>
      <x:c r="I2980" s="1" t="n">
        <x:v>4</x:v>
      </x:c>
      <x:c r="J2980" s="1" t="n">
        <x:v>0</x:v>
      </x:c>
      <x:c r="K2980" s="1" t="n">
        <x:v>0</x:v>
      </x:c>
      <x:c r="L2980" s="1" t="n">
        <x:v>97.2</x:v>
      </x:c>
      <x:c r="M2980" s="1" t="n">
        <x:v>11.1</x:v>
      </x:c>
      <x:c r="N2980" s="1" t="n">
        <x:v>14.7</x:v>
      </x:c>
      <x:c r="O2980" s="1" t="n">
        <x:f aca="0">24*MAX(0,EOMONTH(B2980,0)-MAX(B2980,INDEX(Device_Inventory!$K$2:$K$1201,MATCH(A2980,Device_Inventory!$A$2:$A$1201,0)))+1)</x:f>
        <x:v>720</x:v>
      </x:c>
      <x:c r="P2980" s="11" t="b">
        <x:f aca="0">INDEX(Device_Inventory!$K$2:$K$1201,MATCH(A2980,Device_Inventory!$A$2:$A$1201,0))&gt;B2980</x:f>
        <x:v>0</x:v>
      </x:c>
      <x:c r="Q2980" s="1" t="str">
        <x:f aca="0">IF(D2980&gt;O2980,"Fail: operating hours exceed in-service hours",IF(D2980+M2980&gt;O2980,"Fail: operating + unavailable hours exceed in-service hours",IF(P2980,"Partial month: within in-service hours","OK")))</x:f>
        <x:v>OK</x:v>
      </x:c>
    </x:row>
    <x:row r="2981" ht="15" hidden="0" customHeight="1">
      <x:c r="A2981" s="1" t="s">
        <x:v>1186</x:v>
      </x:c>
      <x:c r="B2981" s="14" t="n">
        <x:v>46204</x:v>
      </x:c>
      <x:c r="C2981" s="1" t="n">
        <x:v>66.6</x:v>
      </x:c>
      <x:c r="D2981" s="1" t="n">
        <x:v>411.4</x:v>
      </x:c>
      <x:c r="E2981" s="1" t="n">
        <x:v>32</x:v>
      </x:c>
      <x:c r="F2981" s="1" t="n">
        <x:v>3</x:v>
      </x:c>
      <x:c r="G2981" s="1" t="n">
        <x:v>58</x:v>
      </x:c>
      <x:c r="H2981" s="1" t="n">
        <x:v>0</x:v>
      </x:c>
      <x:c r="I2981" s="1" t="n">
        <x:v>5</x:v>
      </x:c>
      <x:c r="J2981" s="1" t="n">
        <x:v>0.5</x:v>
      </x:c>
      <x:c r="K2981" s="1" t="n">
        <x:v>0</x:v>
      </x:c>
      <x:c r="L2981" s="1" t="n">
        <x:v>93.7</x:v>
      </x:c>
      <x:c r="M2981" s="1" t="n">
        <x:v>7.6</x:v>
      </x:c>
      <x:c r="N2981" s="1" t="n">
        <x:v>13.8</x:v>
      </x:c>
      <x:c r="O2981" s="1" t="n">
        <x:f aca="0">24*MAX(0,EOMONTH(B2981,0)-MAX(B2981,INDEX(Device_Inventory!$K$2:$K$1201,MATCH(A2981,Device_Inventory!$A$2:$A$1201,0)))+1)</x:f>
        <x:v>744</x:v>
      </x:c>
      <x:c r="P2981" s="11" t="b">
        <x:f aca="0">INDEX(Device_Inventory!$K$2:$K$1201,MATCH(A2981,Device_Inventory!$A$2:$A$1201,0))&gt;B2981</x:f>
        <x:v>0</x:v>
      </x:c>
      <x:c r="Q2981" s="1" t="str">
        <x:f aca="0">IF(D2981&gt;O2981,"Fail: operating hours exceed in-service hours",IF(D2981+M2981&gt;O2981,"Fail: operating + unavailable hours exceed in-service hours",IF(P2981,"Partial month: within in-service hours","OK")))</x:f>
        <x:v>OK</x:v>
      </x:c>
    </x:row>
    <x:row r="2982" ht="15" hidden="0" customHeight="1">
      <x:c r="A2982" s="1" t="s">
        <x:v>3257</x:v>
      </x:c>
      <x:c r="B2982" s="14" t="n">
        <x:v>46054</x:v>
      </x:c>
      <x:c r="C2982" s="1" t="n">
        <x:v>61.7</x:v>
      </x:c>
      <x:c r="D2982" s="1" t="n">
        <x:v>414.8</x:v>
      </x:c>
      <x:c r="E2982" s="1" t="n">
        <x:v>8</x:v>
      </x:c>
      <x:c r="F2982" s="1" t="n">
        <x:v>3</x:v>
      </x:c>
      <x:c r="G2982" s="1" t="n">
        <x:v>26</x:v>
      </x:c>
      <x:c r="H2982" s="1" t="n">
        <x:v>0</x:v>
      </x:c>
      <x:c r="I2982" s="1" t="n">
        <x:v>2</x:v>
      </x:c>
      <x:c r="J2982" s="1" t="n">
        <x:v>0.16</x:v>
      </x:c>
      <x:c r="K2982" s="1" t="n">
        <x:v>0</x:v>
      </x:c>
      <x:c r="L2982" s="1" t="n">
        <x:v>94.8</x:v>
      </x:c>
      <x:c r="M2982" s="1" t="n">
        <x:v>2.6</x:v>
      </x:c>
      <x:c r="N2982" s="1" t="n">
        <x:v>14.6</x:v>
      </x:c>
      <x:c r="O2982" s="1" t="n">
        <x:f aca="0">24*MAX(0,EOMONTH(B2982,0)-MAX(B2982,INDEX(Device_Inventory!$K$2:$K$1201,MATCH(A2982,Device_Inventory!$A$2:$A$1201,0)))+1)</x:f>
        <x:v>672</x:v>
      </x:c>
      <x:c r="P2982" s="11" t="b">
        <x:f aca="0">INDEX(Device_Inventory!$K$2:$K$1201,MATCH(A2982,Device_Inventory!$A$2:$A$1201,0))&gt;B2982</x:f>
        <x:v>0</x:v>
      </x:c>
      <x:c r="Q2982" s="1" t="str">
        <x:f aca="0">IF(D2982&gt;O2982,"Fail: operating hours exceed in-service hours",IF(D2982+M2982&gt;O2982,"Fail: operating + unavailable hours exceed in-service hours",IF(P2982,"Partial month: within in-service hours","OK")))</x:f>
        <x:v>OK</x:v>
      </x:c>
    </x:row>
    <x:row r="2983" ht="15" hidden="0" customHeight="1">
      <x:c r="A2983" s="1" t="s">
        <x:v>3257</x:v>
      </x:c>
      <x:c r="B2983" s="14" t="n">
        <x:v>46082</x:v>
      </x:c>
      <x:c r="C2983" s="1" t="n">
        <x:v>77.7</x:v>
      </x:c>
      <x:c r="D2983" s="1" t="n">
        <x:v>544.4</x:v>
      </x:c>
      <x:c r="E2983" s="1" t="n">
        <x:v>21</x:v>
      </x:c>
      <x:c r="F2983" s="1" t="n">
        <x:v>0</x:v>
      </x:c>
      <x:c r="G2983" s="1" t="n">
        <x:v>30</x:v>
      </x:c>
      <x:c r="H2983" s="1" t="n">
        <x:v>0</x:v>
      </x:c>
      <x:c r="I2983" s="1" t="n">
        <x:v>3</x:v>
      </x:c>
      <x:c r="J2983" s="1" t="n">
        <x:v>0</x:v>
      </x:c>
      <x:c r="K2983" s="1" t="n">
        <x:v>0</x:v>
      </x:c>
      <x:c r="L2983" s="1" t="n">
        <x:v>95.9</x:v>
      </x:c>
      <x:c r="M2983" s="1" t="n">
        <x:v>6.2</x:v>
      </x:c>
      <x:c r="N2983" s="1" t="n">
        <x:v>16.1</x:v>
      </x:c>
      <x:c r="O2983" s="1" t="n">
        <x:f aca="0">24*MAX(0,EOMONTH(B2983,0)-MAX(B2983,INDEX(Device_Inventory!$K$2:$K$1201,MATCH(A2983,Device_Inventory!$A$2:$A$1201,0)))+1)</x:f>
        <x:v>744</x:v>
      </x:c>
      <x:c r="P2983" s="11" t="b">
        <x:f aca="0">INDEX(Device_Inventory!$K$2:$K$1201,MATCH(A2983,Device_Inventory!$A$2:$A$1201,0))&gt;B2983</x:f>
        <x:v>0</x:v>
      </x:c>
      <x:c r="Q2983" s="1" t="str">
        <x:f aca="0">IF(D2983&gt;O2983,"Fail: operating hours exceed in-service hours",IF(D2983+M2983&gt;O2983,"Fail: operating + unavailable hours exceed in-service hours",IF(P2983,"Partial month: within in-service hours","OK")))</x:f>
        <x:v>OK</x:v>
      </x:c>
    </x:row>
    <x:row r="2984" ht="15" hidden="0" customHeight="1">
      <x:c r="A2984" s="1" t="s">
        <x:v>3257</x:v>
      </x:c>
      <x:c r="B2984" s="14" t="n">
        <x:v>46113</x:v>
      </x:c>
      <x:c r="C2984" s="1" t="n">
        <x:v>80.5</x:v>
      </x:c>
      <x:c r="D2984" s="1" t="n">
        <x:v>556.8</x:v>
      </x:c>
      <x:c r="E2984" s="1" t="n">
        <x:v>20</x:v>
      </x:c>
      <x:c r="F2984" s="1" t="n">
        <x:v>1</x:v>
      </x:c>
      <x:c r="G2984" s="1" t="n">
        <x:v>51</x:v>
      </x:c>
      <x:c r="H2984" s="1" t="n">
        <x:v>0</x:v>
      </x:c>
      <x:c r="I2984" s="1" t="n">
        <x:v>3</x:v>
      </x:c>
      <x:c r="J2984" s="1" t="n">
        <x:v>0.15</x:v>
      </x:c>
      <x:c r="K2984" s="1" t="n">
        <x:v>0</x:v>
      </x:c>
      <x:c r="L2984" s="1" t="n">
        <x:v>97.5</x:v>
      </x:c>
      <x:c r="M2984" s="1" t="n">
        <x:v>5.1</x:v>
      </x:c>
      <x:c r="N2984" s="1" t="n">
        <x:v>13.7</x:v>
      </x:c>
      <x:c r="O2984" s="1" t="n">
        <x:f aca="0">24*MAX(0,EOMONTH(B2984,0)-MAX(B2984,INDEX(Device_Inventory!$K$2:$K$1201,MATCH(A2984,Device_Inventory!$A$2:$A$1201,0)))+1)</x:f>
        <x:v>720</x:v>
      </x:c>
      <x:c r="P2984" s="11" t="b">
        <x:f aca="0">INDEX(Device_Inventory!$K$2:$K$1201,MATCH(A2984,Device_Inventory!$A$2:$A$1201,0))&gt;B2984</x:f>
        <x:v>0</x:v>
      </x:c>
      <x:c r="Q2984" s="1" t="str">
        <x:f aca="0">IF(D2984&gt;O2984,"Fail: operating hours exceed in-service hours",IF(D2984+M2984&gt;O2984,"Fail: operating + unavailable hours exceed in-service hours",IF(P2984,"Partial month: within in-service hours","OK")))</x:f>
        <x:v>OK</x:v>
      </x:c>
    </x:row>
    <x:row r="2985" ht="15" hidden="0" customHeight="1">
      <x:c r="A2985" s="1" t="s">
        <x:v>3257</x:v>
      </x:c>
      <x:c r="B2985" s="14" t="n">
        <x:v>46143</x:v>
      </x:c>
      <x:c r="C2985" s="1" t="n">
        <x:v>90.4</x:v>
      </x:c>
      <x:c r="D2985" s="1" t="n">
        <x:v>548</x:v>
      </x:c>
      <x:c r="E2985" s="1" t="n">
        <x:v>18</x:v>
      </x:c>
      <x:c r="F2985" s="1" t="n">
        <x:v>1</x:v>
      </x:c>
      <x:c r="G2985" s="1" t="n">
        <x:v>43</x:v>
      </x:c>
      <x:c r="H2985" s="1" t="n">
        <x:v>0</x:v>
      </x:c>
      <x:c r="I2985" s="1" t="n">
        <x:v>4</x:v>
      </x:c>
      <x:c r="J2985" s="1" t="n">
        <x:v>0.21</x:v>
      </x:c>
      <x:c r="K2985" s="1" t="n">
        <x:v>0</x:v>
      </x:c>
      <x:c r="L2985" s="1" t="n">
        <x:v>92.7</x:v>
      </x:c>
      <x:c r="M2985" s="1" t="n">
        <x:v>4.3</x:v>
      </x:c>
      <x:c r="N2985" s="1" t="n">
        <x:v>28.5</x:v>
      </x:c>
      <x:c r="O2985" s="1" t="n">
        <x:f aca="0">24*MAX(0,EOMONTH(B2985,0)-MAX(B2985,INDEX(Device_Inventory!$K$2:$K$1201,MATCH(A2985,Device_Inventory!$A$2:$A$1201,0)))+1)</x:f>
        <x:v>744</x:v>
      </x:c>
      <x:c r="P2985" s="11" t="b">
        <x:f aca="0">INDEX(Device_Inventory!$K$2:$K$1201,MATCH(A2985,Device_Inventory!$A$2:$A$1201,0))&gt;B2985</x:f>
        <x:v>0</x:v>
      </x:c>
      <x:c r="Q2985" s="1" t="str">
        <x:f aca="0">IF(D2985&gt;O2985,"Fail: operating hours exceed in-service hours",IF(D2985+M2985&gt;O2985,"Fail: operating + unavailable hours exceed in-service hours",IF(P2985,"Partial month: within in-service hours","OK")))</x:f>
        <x:v>OK</x:v>
      </x:c>
    </x:row>
    <x:row r="2986" ht="15" hidden="0" customHeight="1">
      <x:c r="A2986" s="1" t="s">
        <x:v>3257</x:v>
      </x:c>
      <x:c r="B2986" s="14" t="n">
        <x:v>46174</x:v>
      </x:c>
      <x:c r="C2986" s="1" t="n">
        <x:v>95.2</x:v>
      </x:c>
      <x:c r="D2986" s="1" t="n">
        <x:v>545.3</x:v>
      </x:c>
      <x:c r="E2986" s="1" t="n">
        <x:v>18</x:v>
      </x:c>
      <x:c r="F2986" s="1" t="n">
        <x:v>0</x:v>
      </x:c>
      <x:c r="G2986" s="1" t="n">
        <x:v>44</x:v>
      </x:c>
      <x:c r="H2986" s="1" t="n">
        <x:v>1</x:v>
      </x:c>
      <x:c r="I2986" s="1" t="n">
        <x:v>1</x:v>
      </x:c>
      <x:c r="J2986" s="1" t="n">
        <x:v>0.4</x:v>
      </x:c>
      <x:c r="K2986" s="1" t="n">
        <x:v>0</x:v>
      </x:c>
      <x:c r="L2986" s="1" t="n">
        <x:v>99.2</x:v>
      </x:c>
      <x:c r="M2986" s="1" t="n">
        <x:v>4.8</x:v>
      </x:c>
      <x:c r="N2986" s="1" t="n">
        <x:v>11.3</x:v>
      </x:c>
      <x:c r="O2986" s="1" t="n">
        <x:f aca="0">24*MAX(0,EOMONTH(B2986,0)-MAX(B2986,INDEX(Device_Inventory!$K$2:$K$1201,MATCH(A2986,Device_Inventory!$A$2:$A$1201,0)))+1)</x:f>
        <x:v>720</x:v>
      </x:c>
      <x:c r="P2986" s="11" t="b">
        <x:f aca="0">INDEX(Device_Inventory!$K$2:$K$1201,MATCH(A2986,Device_Inventory!$A$2:$A$1201,0))&gt;B2986</x:f>
        <x:v>0</x:v>
      </x:c>
      <x:c r="Q2986" s="1" t="str">
        <x:f aca="0">IF(D2986&gt;O2986,"Fail: operating hours exceed in-service hours",IF(D2986+M2986&gt;O2986,"Fail: operating + unavailable hours exceed in-service hours",IF(P2986,"Partial month: within in-service hours","OK")))</x:f>
        <x:v>OK</x:v>
      </x:c>
    </x:row>
    <x:row r="2987" ht="15" hidden="0" customHeight="1">
      <x:c r="A2987" s="1" t="s">
        <x:v>3257</x:v>
      </x:c>
      <x:c r="B2987" s="14" t="n">
        <x:v>46204</x:v>
      </x:c>
      <x:c r="C2987" s="1" t="n">
        <x:v>53.2</x:v>
      </x:c>
      <x:c r="D2987" s="1" t="n">
        <x:v>313.9</x:v>
      </x:c>
      <x:c r="E2987" s="1" t="n">
        <x:v>18</x:v>
      </x:c>
      <x:c r="F2987" s="1" t="n">
        <x:v>0</x:v>
      </x:c>
      <x:c r="G2987" s="1" t="n">
        <x:v>29</x:v>
      </x:c>
      <x:c r="H2987" s="1" t="n">
        <x:v>1</x:v>
      </x:c>
      <x:c r="I2987" s="1" t="n">
        <x:v>1</x:v>
      </x:c>
      <x:c r="J2987" s="1" t="n">
        <x:v>1.48</x:v>
      </x:c>
      <x:c r="K2987" s="1" t="n">
        <x:v>2</x:v>
      </x:c>
      <x:c r="L2987" s="1" t="n">
        <x:v>96.6</x:v>
      </x:c>
      <x:c r="M2987" s="1" t="n">
        <x:v>5.1</x:v>
      </x:c>
      <x:c r="N2987" s="1" t="n">
        <x:v>10.9</x:v>
      </x:c>
      <x:c r="O2987" s="1" t="n">
        <x:f aca="0">24*MAX(0,EOMONTH(B2987,0)-MAX(B2987,INDEX(Device_Inventory!$K$2:$K$1201,MATCH(A2987,Device_Inventory!$A$2:$A$1201,0)))+1)</x:f>
        <x:v>744</x:v>
      </x:c>
      <x:c r="P2987" s="11" t="b">
        <x:f aca="0">INDEX(Device_Inventory!$K$2:$K$1201,MATCH(A2987,Device_Inventory!$A$2:$A$1201,0))&gt;B2987</x:f>
        <x:v>0</x:v>
      </x:c>
      <x:c r="Q2987" s="1" t="str">
        <x:f aca="0">IF(D2987&gt;O2987,"Fail: operating hours exceed in-service hours",IF(D2987+M2987&gt;O2987,"Fail: operating + unavailable hours exceed in-service hours",IF(P2987,"Partial month: within in-service hours","OK")))</x:f>
        <x:v>OK</x:v>
      </x:c>
    </x:row>
    <x:row r="2988" ht="15" hidden="0" customHeight="1">
      <x:c r="A2988" s="1" t="s">
        <x:v>3260</x:v>
      </x:c>
      <x:c r="B2988" s="14" t="n">
        <x:v>46054</x:v>
      </x:c>
      <x:c r="C2988" s="1" t="n">
        <x:v>79.5</x:v>
      </x:c>
      <x:c r="D2988" s="1" t="n">
        <x:v>518.2</x:v>
      </x:c>
      <x:c r="E2988" s="1" t="n">
        <x:v>36</x:v>
      </x:c>
      <x:c r="F2988" s="1" t="n">
        <x:v>5</x:v>
      </x:c>
      <x:c r="G2988" s="1" t="n">
        <x:v>46</x:v>
      </x:c>
      <x:c r="H2988" s="1" t="n">
        <x:v>2</x:v>
      </x:c>
      <x:c r="I2988" s="1" t="n">
        <x:v>4</x:v>
      </x:c>
      <x:c r="J2988" s="1" t="n">
        <x:v>1.15</x:v>
      </x:c>
      <x:c r="K2988" s="1" t="n">
        <x:v>0</x:v>
      </x:c>
      <x:c r="L2988" s="1" t="n">
        <x:v>96.7</x:v>
      </x:c>
      <x:c r="M2988" s="1" t="n">
        <x:v>5</x:v>
      </x:c>
      <x:c r="N2988" s="1" t="n">
        <x:v>10.3</x:v>
      </x:c>
      <x:c r="O2988" s="1" t="n">
        <x:f aca="0">24*MAX(0,EOMONTH(B2988,0)-MAX(B2988,INDEX(Device_Inventory!$K$2:$K$1201,MATCH(A2988,Device_Inventory!$A$2:$A$1201,0)))+1)</x:f>
        <x:v>672</x:v>
      </x:c>
      <x:c r="P2988" s="11" t="b">
        <x:f aca="0">INDEX(Device_Inventory!$K$2:$K$1201,MATCH(A2988,Device_Inventory!$A$2:$A$1201,0))&gt;B2988</x:f>
        <x:v>0</x:v>
      </x:c>
      <x:c r="Q2988" s="1" t="str">
        <x:f aca="0">IF(D2988&gt;O2988,"Fail: operating hours exceed in-service hours",IF(D2988+M2988&gt;O2988,"Fail: operating + unavailable hours exceed in-service hours",IF(P2988,"Partial month: within in-service hours","OK")))</x:f>
        <x:v>OK</x:v>
      </x:c>
    </x:row>
    <x:row r="2989" ht="15" hidden="0" customHeight="1">
      <x:c r="A2989" s="1" t="s">
        <x:v>3260</x:v>
      </x:c>
      <x:c r="B2989" s="14" t="n">
        <x:v>46082</x:v>
      </x:c>
      <x:c r="C2989" s="1" t="n">
        <x:v>70.7</x:v>
      </x:c>
      <x:c r="D2989" s="1" t="n">
        <x:v>485.1</x:v>
      </x:c>
      <x:c r="E2989" s="1" t="n">
        <x:v>27</x:v>
      </x:c>
      <x:c r="F2989" s="1" t="n">
        <x:v>3</x:v>
      </x:c>
      <x:c r="G2989" s="1" t="n">
        <x:v>32</x:v>
      </x:c>
      <x:c r="H2989" s="1" t="n">
        <x:v>1</x:v>
      </x:c>
      <x:c r="I2989" s="1" t="n">
        <x:v>2</x:v>
      </x:c>
      <x:c r="J2989" s="1" t="n">
        <x:v>2.12</x:v>
      </x:c>
      <x:c r="K2989" s="1" t="n">
        <x:v>1</x:v>
      </x:c>
      <x:c r="L2989" s="1" t="n">
        <x:v>94.9</x:v>
      </x:c>
      <x:c r="M2989" s="1" t="n">
        <x:v>17.5</x:v>
      </x:c>
      <x:c r="N2989" s="1" t="n">
        <x:v>10.8</x:v>
      </x:c>
      <x:c r="O2989" s="1" t="n">
        <x:f aca="0">24*MAX(0,EOMONTH(B2989,0)-MAX(B2989,INDEX(Device_Inventory!$K$2:$K$1201,MATCH(A2989,Device_Inventory!$A$2:$A$1201,0)))+1)</x:f>
        <x:v>744</x:v>
      </x:c>
      <x:c r="P2989" s="11" t="b">
        <x:f aca="0">INDEX(Device_Inventory!$K$2:$K$1201,MATCH(A2989,Device_Inventory!$A$2:$A$1201,0))&gt;B2989</x:f>
        <x:v>0</x:v>
      </x:c>
      <x:c r="Q2989" s="1" t="str">
        <x:f aca="0">IF(D2989&gt;O2989,"Fail: operating hours exceed in-service hours",IF(D2989+M2989&gt;O2989,"Fail: operating + unavailable hours exceed in-service hours",IF(P2989,"Partial month: within in-service hours","OK")))</x:f>
        <x:v>OK</x:v>
      </x:c>
    </x:row>
    <x:row r="2990" ht="15" hidden="0" customHeight="1">
      <x:c r="A2990" s="1" t="s">
        <x:v>3260</x:v>
      </x:c>
      <x:c r="B2990" s="14" t="n">
        <x:v>46113</x:v>
      </x:c>
      <x:c r="C2990" s="1" t="n">
        <x:v>50.2</x:v>
      </x:c>
      <x:c r="D2990" s="1" t="n">
        <x:v>277.8</x:v>
      </x:c>
      <x:c r="E2990" s="1" t="n">
        <x:v>25</x:v>
      </x:c>
      <x:c r="F2990" s="1" t="n">
        <x:v>3</x:v>
      </x:c>
      <x:c r="G2990" s="1" t="n">
        <x:v>27</x:v>
      </x:c>
      <x:c r="H2990" s="1" t="n">
        <x:v>1</x:v>
      </x:c>
      <x:c r="I2990" s="1" t="n">
        <x:v>4</x:v>
      </x:c>
      <x:c r="J2990" s="1" t="n">
        <x:v>1.77</x:v>
      </x:c>
      <x:c r="K2990" s="1" t="n">
        <x:v>2</x:v>
      </x:c>
      <x:c r="L2990" s="1" t="n">
        <x:v>96.4</x:v>
      </x:c>
      <x:c r="M2990" s="1" t="n">
        <x:v>13.1</x:v>
      </x:c>
      <x:c r="N2990" s="1" t="n">
        <x:v>13.1</x:v>
      </x:c>
      <x:c r="O2990" s="1" t="n">
        <x:f aca="0">24*MAX(0,EOMONTH(B2990,0)-MAX(B2990,INDEX(Device_Inventory!$K$2:$K$1201,MATCH(A2990,Device_Inventory!$A$2:$A$1201,0)))+1)</x:f>
        <x:v>720</x:v>
      </x:c>
      <x:c r="P2990" s="11" t="b">
        <x:f aca="0">INDEX(Device_Inventory!$K$2:$K$1201,MATCH(A2990,Device_Inventory!$A$2:$A$1201,0))&gt;B2990</x:f>
        <x:v>0</x:v>
      </x:c>
      <x:c r="Q2990" s="1" t="str">
        <x:f aca="0">IF(D2990&gt;O2990,"Fail: operating hours exceed in-service hours",IF(D2990+M2990&gt;O2990,"Fail: operating + unavailable hours exceed in-service hours",IF(P2990,"Partial month: within in-service hours","OK")))</x:f>
        <x:v>OK</x:v>
      </x:c>
    </x:row>
    <x:row r="2991" ht="15" hidden="0" customHeight="1">
      <x:c r="A2991" s="1" t="s">
        <x:v>3260</x:v>
      </x:c>
      <x:c r="B2991" s="14" t="n">
        <x:v>46143</x:v>
      </x:c>
      <x:c r="C2991" s="1" t="n">
        <x:v>54.2</x:v>
      </x:c>
      <x:c r="D2991" s="1" t="n">
        <x:v>302.9</x:v>
      </x:c>
      <x:c r="E2991" s="1" t="n">
        <x:v>37</x:v>
      </x:c>
      <x:c r="F2991" s="1" t="n">
        <x:v>3</x:v>
      </x:c>
      <x:c r="G2991" s="1" t="n">
        <x:v>37</x:v>
      </x:c>
      <x:c r="H2991" s="1" t="n">
        <x:v>0</x:v>
      </x:c>
      <x:c r="I2991" s="1" t="n">
        <x:v>4</x:v>
      </x:c>
      <x:c r="J2991" s="1" t="n">
        <x:v>1.95</x:v>
      </x:c>
      <x:c r="K2991" s="1" t="n">
        <x:v>1</x:v>
      </x:c>
      <x:c r="L2991" s="1" t="n">
        <x:v>94.9</x:v>
      </x:c>
      <x:c r="M2991" s="1" t="n">
        <x:v>0</x:v>
      </x:c>
      <x:c r="N2991" s="1" t="n">
        <x:v>5.8</x:v>
      </x:c>
      <x:c r="O2991" s="1" t="n">
        <x:f aca="0">24*MAX(0,EOMONTH(B2991,0)-MAX(B2991,INDEX(Device_Inventory!$K$2:$K$1201,MATCH(A2991,Device_Inventory!$A$2:$A$1201,0)))+1)</x:f>
        <x:v>744</x:v>
      </x:c>
      <x:c r="P2991" s="11" t="b">
        <x:f aca="0">INDEX(Device_Inventory!$K$2:$K$1201,MATCH(A2991,Device_Inventory!$A$2:$A$1201,0))&gt;B2991</x:f>
        <x:v>0</x:v>
      </x:c>
      <x:c r="Q2991" s="1" t="str">
        <x:f aca="0">IF(D2991&gt;O2991,"Fail: operating hours exceed in-service hours",IF(D2991+M2991&gt;O2991,"Fail: operating + unavailable hours exceed in-service hours",IF(P2991,"Partial month: within in-service hours","OK")))</x:f>
        <x:v>OK</x:v>
      </x:c>
    </x:row>
    <x:row r="2992" ht="15" hidden="0" customHeight="1">
      <x:c r="A2992" s="1" t="s">
        <x:v>3260</x:v>
      </x:c>
      <x:c r="B2992" s="14" t="n">
        <x:v>46174</x:v>
      </x:c>
      <x:c r="C2992" s="1" t="n">
        <x:v>85.4</x:v>
      </x:c>
      <x:c r="D2992" s="1" t="n">
        <x:v>591.5</x:v>
      </x:c>
      <x:c r="E2992" s="1" t="n">
        <x:v>28</x:v>
      </x:c>
      <x:c r="F2992" s="1" t="n">
        <x:v>1</x:v>
      </x:c>
      <x:c r="G2992" s="1" t="n">
        <x:v>36</x:v>
      </x:c>
      <x:c r="H2992" s="1" t="n">
        <x:v>3</x:v>
      </x:c>
      <x:c r="I2992" s="1" t="n">
        <x:v>3</x:v>
      </x:c>
      <x:c r="J2992" s="1" t="n">
        <x:v>1.62</x:v>
      </x:c>
      <x:c r="K2992" s="1" t="n">
        <x:v>1</x:v>
      </x:c>
      <x:c r="L2992" s="1" t="n">
        <x:v>94.4</x:v>
      </x:c>
      <x:c r="M2992" s="1" t="n">
        <x:v>6.8</x:v>
      </x:c>
      <x:c r="N2992" s="1" t="n">
        <x:v>15.5</x:v>
      </x:c>
      <x:c r="O2992" s="1" t="n">
        <x:f aca="0">24*MAX(0,EOMONTH(B2992,0)-MAX(B2992,INDEX(Device_Inventory!$K$2:$K$1201,MATCH(A2992,Device_Inventory!$A$2:$A$1201,0)))+1)</x:f>
        <x:v>720</x:v>
      </x:c>
      <x:c r="P2992" s="11" t="b">
        <x:f aca="0">INDEX(Device_Inventory!$K$2:$K$1201,MATCH(A2992,Device_Inventory!$A$2:$A$1201,0))&gt;B2992</x:f>
        <x:v>0</x:v>
      </x:c>
      <x:c r="Q2992" s="1" t="str">
        <x:f aca="0">IF(D2992&gt;O2992,"Fail: operating hours exceed in-service hours",IF(D2992+M2992&gt;O2992,"Fail: operating + unavailable hours exceed in-service hours",IF(P2992,"Partial month: within in-service hours","OK")))</x:f>
        <x:v>OK</x:v>
      </x:c>
    </x:row>
    <x:row r="2993" ht="15" hidden="0" customHeight="1">
      <x:c r="A2993" s="1" t="s">
        <x:v>3260</x:v>
      </x:c>
      <x:c r="B2993" s="14" t="n">
        <x:v>46204</x:v>
      </x:c>
      <x:c r="C2993" s="1" t="n">
        <x:v>78.5</x:v>
      </x:c>
      <x:c r="D2993" s="1" t="n">
        <x:v>466.5</x:v>
      </x:c>
      <x:c r="E2993" s="1" t="n">
        <x:v>27</x:v>
      </x:c>
      <x:c r="F2993" s="1" t="n">
        <x:v>3</x:v>
      </x:c>
      <x:c r="G2993" s="1" t="n">
        <x:v>44</x:v>
      </x:c>
      <x:c r="H2993" s="1" t="n">
        <x:v>1</x:v>
      </x:c>
      <x:c r="I2993" s="1" t="n">
        <x:v>4</x:v>
      </x:c>
      <x:c r="J2993" s="1" t="n">
        <x:v>1.11</x:v>
      </x:c>
      <x:c r="K2993" s="1" t="n">
        <x:v>3</x:v>
      </x:c>
      <x:c r="L2993" s="1" t="n">
        <x:v>93.8</x:v>
      </x:c>
      <x:c r="M2993" s="1" t="n">
        <x:v>5.6</x:v>
      </x:c>
      <x:c r="N2993" s="1" t="n">
        <x:v>16.8</x:v>
      </x:c>
      <x:c r="O2993" s="1" t="n">
        <x:f aca="0">24*MAX(0,EOMONTH(B2993,0)-MAX(B2993,INDEX(Device_Inventory!$K$2:$K$1201,MATCH(A2993,Device_Inventory!$A$2:$A$1201,0)))+1)</x:f>
        <x:v>744</x:v>
      </x:c>
      <x:c r="P2993" s="11" t="b">
        <x:f aca="0">INDEX(Device_Inventory!$K$2:$K$1201,MATCH(A2993,Device_Inventory!$A$2:$A$1201,0))&gt;B2993</x:f>
        <x:v>0</x:v>
      </x:c>
      <x:c r="Q2993" s="1" t="str">
        <x:f aca="0">IF(D2993&gt;O2993,"Fail: operating hours exceed in-service hours",IF(D2993+M2993&gt;O2993,"Fail: operating + unavailable hours exceed in-service hours",IF(P2993,"Partial month: within in-service hours","OK")))</x:f>
        <x:v>OK</x:v>
      </x:c>
    </x:row>
    <x:row r="2994" ht="15" hidden="0" customHeight="1">
      <x:c r="A2994" s="1" t="s">
        <x:v>3263</x:v>
      </x:c>
      <x:c r="B2994" s="14" t="n">
        <x:v>46054</x:v>
      </x:c>
      <x:c r="C2994" s="1" t="n">
        <x:v>64.7</x:v>
      </x:c>
      <x:c r="D2994" s="1" t="n">
        <x:v>464.8</x:v>
      </x:c>
      <x:c r="E2994" s="1" t="n">
        <x:v>21</x:v>
      </x:c>
      <x:c r="F2994" s="1" t="n">
        <x:v>1</x:v>
      </x:c>
      <x:c r="G2994" s="1" t="n">
        <x:v>46</x:v>
      </x:c>
      <x:c r="H2994" s="1" t="n">
        <x:v>0</x:v>
      </x:c>
      <x:c r="I2994" s="1" t="n">
        <x:v>2</x:v>
      </x:c>
      <x:c r="J2994" s="1" t="n">
        <x:v>0.29</x:v>
      </x:c>
      <x:c r="K2994" s="1" t="n">
        <x:v>0</x:v>
      </x:c>
      <x:c r="L2994" s="1" t="n">
        <x:v>96.4</x:v>
      </x:c>
      <x:c r="M2994" s="1" t="n">
        <x:v>3.5</x:v>
      </x:c>
      <x:c r="N2994" s="1" t="n">
        <x:v>10.3</x:v>
      </x:c>
      <x:c r="O2994" s="1" t="n">
        <x:f aca="0">24*MAX(0,EOMONTH(B2994,0)-MAX(B2994,INDEX(Device_Inventory!$K$2:$K$1201,MATCH(A2994,Device_Inventory!$A$2:$A$1201,0)))+1)</x:f>
        <x:v>672</x:v>
      </x:c>
      <x:c r="P2994" s="11" t="b">
        <x:f aca="0">INDEX(Device_Inventory!$K$2:$K$1201,MATCH(A2994,Device_Inventory!$A$2:$A$1201,0))&gt;B2994</x:f>
        <x:v>0</x:v>
      </x:c>
      <x:c r="Q2994" s="1" t="str">
        <x:f aca="0">IF(D2994&gt;O2994,"Fail: operating hours exceed in-service hours",IF(D2994+M2994&gt;O2994,"Fail: operating + unavailable hours exceed in-service hours",IF(P2994,"Partial month: within in-service hours","OK")))</x:f>
        <x:v>OK</x:v>
      </x:c>
    </x:row>
    <x:row r="2995" ht="15" hidden="0" customHeight="1">
      <x:c r="A2995" s="1" t="s">
        <x:v>3263</x:v>
      </x:c>
      <x:c r="B2995" s="14" t="n">
        <x:v>46082</x:v>
      </x:c>
      <x:c r="C2995" s="1" t="n">
        <x:v>68.5</x:v>
      </x:c>
      <x:c r="D2995" s="1" t="n">
        <x:v>413.5</x:v>
      </x:c>
      <x:c r="E2995" s="1" t="n">
        <x:v>12</x:v>
      </x:c>
      <x:c r="F2995" s="1" t="n">
        <x:v>3</x:v>
      </x:c>
      <x:c r="G2995" s="1" t="n">
        <x:v>48</x:v>
      </x:c>
      <x:c r="H2995" s="1" t="n">
        <x:v>0</x:v>
      </x:c>
      <x:c r="I2995" s="1" t="n">
        <x:v>3</x:v>
      </x:c>
      <x:c r="J2995" s="1" t="n">
        <x:v>0</x:v>
      </x:c>
      <x:c r="K2995" s="1" t="n">
        <x:v>0</x:v>
      </x:c>
      <x:c r="L2995" s="1" t="n">
        <x:v>96.6</x:v>
      </x:c>
      <x:c r="M2995" s="1" t="n">
        <x:v>12.1</x:v>
      </x:c>
      <x:c r="N2995" s="1" t="n">
        <x:v>7.6</x:v>
      </x:c>
      <x:c r="O2995" s="1" t="n">
        <x:f aca="0">24*MAX(0,EOMONTH(B2995,0)-MAX(B2995,INDEX(Device_Inventory!$K$2:$K$1201,MATCH(A2995,Device_Inventory!$A$2:$A$1201,0)))+1)</x:f>
        <x:v>744</x:v>
      </x:c>
      <x:c r="P2995" s="11" t="b">
        <x:f aca="0">INDEX(Device_Inventory!$K$2:$K$1201,MATCH(A2995,Device_Inventory!$A$2:$A$1201,0))&gt;B2995</x:f>
        <x:v>0</x:v>
      </x:c>
      <x:c r="Q2995" s="1" t="str">
        <x:f aca="0">IF(D2995&gt;O2995,"Fail: operating hours exceed in-service hours",IF(D2995+M2995&gt;O2995,"Fail: operating + unavailable hours exceed in-service hours",IF(P2995,"Partial month: within in-service hours","OK")))</x:f>
        <x:v>OK</x:v>
      </x:c>
    </x:row>
    <x:row r="2996" ht="15" hidden="0" customHeight="1">
      <x:c r="A2996" s="1" t="s">
        <x:v>3263</x:v>
      </x:c>
      <x:c r="B2996" s="14" t="n">
        <x:v>46113</x:v>
      </x:c>
      <x:c r="C2996" s="1" t="n">
        <x:v>82.5</x:v>
      </x:c>
      <x:c r="D2996" s="1" t="n">
        <x:v>538.7</x:v>
      </x:c>
      <x:c r="E2996" s="1" t="n">
        <x:v>17</x:v>
      </x:c>
      <x:c r="F2996" s="1" t="n">
        <x:v>3</x:v>
      </x:c>
      <x:c r="G2996" s="1" t="n">
        <x:v>56</x:v>
      </x:c>
      <x:c r="H2996" s="1" t="n">
        <x:v>0</x:v>
      </x:c>
      <x:c r="I2996" s="1" t="n">
        <x:v>3</x:v>
      </x:c>
      <x:c r="J2996" s="1" t="n">
        <x:v>0</x:v>
      </x:c>
      <x:c r="K2996" s="1" t="n">
        <x:v>0</x:v>
      </x:c>
      <x:c r="L2996" s="1" t="n">
        <x:v>98.6</x:v>
      </x:c>
      <x:c r="M2996" s="1" t="n">
        <x:v>3.9</x:v>
      </x:c>
      <x:c r="N2996" s="1" t="n">
        <x:v>10.2</x:v>
      </x:c>
      <x:c r="O2996" s="1" t="n">
        <x:f aca="0">24*MAX(0,EOMONTH(B2996,0)-MAX(B2996,INDEX(Device_Inventory!$K$2:$K$1201,MATCH(A2996,Device_Inventory!$A$2:$A$1201,0)))+1)</x:f>
        <x:v>720</x:v>
      </x:c>
      <x:c r="P2996" s="11" t="b">
        <x:f aca="0">INDEX(Device_Inventory!$K$2:$K$1201,MATCH(A2996,Device_Inventory!$A$2:$A$1201,0))&gt;B2996</x:f>
        <x:v>0</x:v>
      </x:c>
      <x:c r="Q2996" s="1" t="str">
        <x:f aca="0">IF(D2996&gt;O2996,"Fail: operating hours exceed in-service hours",IF(D2996+M2996&gt;O2996,"Fail: operating + unavailable hours exceed in-service hours",IF(P2996,"Partial month: within in-service hours","OK")))</x:f>
        <x:v>OK</x:v>
      </x:c>
    </x:row>
    <x:row r="2997" ht="15" hidden="0" customHeight="1">
      <x:c r="A2997" s="1" t="s">
        <x:v>3263</x:v>
      </x:c>
      <x:c r="B2997" s="14" t="n">
        <x:v>46143</x:v>
      </x:c>
      <x:c r="C2997" s="1" t="n">
        <x:v>50.3</x:v>
      </x:c>
      <x:c r="D2997" s="1" t="n">
        <x:v>313.7</x:v>
      </x:c>
      <x:c r="E2997" s="1" t="n">
        <x:v>9</x:v>
      </x:c>
      <x:c r="F2997" s="1" t="n">
        <x:v>2</x:v>
      </x:c>
      <x:c r="G2997" s="1" t="n">
        <x:v>21</x:v>
      </x:c>
      <x:c r="H2997" s="1" t="n">
        <x:v>0</x:v>
      </x:c>
      <x:c r="I2997" s="1" t="n">
        <x:v>1</x:v>
      </x:c>
      <x:c r="J2997" s="1" t="n">
        <x:v>0.57</x:v>
      </x:c>
      <x:c r="K2997" s="1" t="n">
        <x:v>0</x:v>
      </x:c>
      <x:c r="L2997" s="1" t="n">
        <x:v>93.8</x:v>
      </x:c>
      <x:c r="M2997" s="1" t="n">
        <x:v>3.1</x:v>
      </x:c>
      <x:c r="N2997" s="1" t="n">
        <x:v>15.3</x:v>
      </x:c>
      <x:c r="O2997" s="1" t="n">
        <x:f aca="0">24*MAX(0,EOMONTH(B2997,0)-MAX(B2997,INDEX(Device_Inventory!$K$2:$K$1201,MATCH(A2997,Device_Inventory!$A$2:$A$1201,0)))+1)</x:f>
        <x:v>744</x:v>
      </x:c>
      <x:c r="P2997" s="11" t="b">
        <x:f aca="0">INDEX(Device_Inventory!$K$2:$K$1201,MATCH(A2997,Device_Inventory!$A$2:$A$1201,0))&gt;B2997</x:f>
        <x:v>0</x:v>
      </x:c>
      <x:c r="Q2997" s="1" t="str">
        <x:f aca="0">IF(D2997&gt;O2997,"Fail: operating hours exceed in-service hours",IF(D2997+M2997&gt;O2997,"Fail: operating + unavailable hours exceed in-service hours",IF(P2997,"Partial month: within in-service hours","OK")))</x:f>
        <x:v>OK</x:v>
      </x:c>
    </x:row>
    <x:row r="2998" ht="15" hidden="0" customHeight="1">
      <x:c r="A2998" s="1" t="s">
        <x:v>3263</x:v>
      </x:c>
      <x:c r="B2998" s="14" t="n">
        <x:v>46174</x:v>
      </x:c>
      <x:c r="C2998" s="1" t="n">
        <x:v>86.5</x:v>
      </x:c>
      <x:c r="D2998" s="1" t="n">
        <x:v>484.1</x:v>
      </x:c>
      <x:c r="E2998" s="1" t="n">
        <x:v>16</x:v>
      </x:c>
      <x:c r="F2998" s="1" t="n">
        <x:v>1</x:v>
      </x:c>
      <x:c r="G2998" s="1" t="n">
        <x:v>52</x:v>
      </x:c>
      <x:c r="H2998" s="1" t="n">
        <x:v>0</x:v>
      </x:c>
      <x:c r="I2998" s="1" t="n">
        <x:v>2</x:v>
      </x:c>
      <x:c r="J2998" s="1" t="n">
        <x:v>0.14</x:v>
      </x:c>
      <x:c r="K2998" s="1" t="n">
        <x:v>1</x:v>
      </x:c>
      <x:c r="L2998" s="1" t="n">
        <x:v>95.3</x:v>
      </x:c>
      <x:c r="M2998" s="1" t="n">
        <x:v>8.9</x:v>
      </x:c>
      <x:c r="N2998" s="1" t="n">
        <x:v>11.1</x:v>
      </x:c>
      <x:c r="O2998" s="1" t="n">
        <x:f aca="0">24*MAX(0,EOMONTH(B2998,0)-MAX(B2998,INDEX(Device_Inventory!$K$2:$K$1201,MATCH(A2998,Device_Inventory!$A$2:$A$1201,0)))+1)</x:f>
        <x:v>720</x:v>
      </x:c>
      <x:c r="P2998" s="11" t="b">
        <x:f aca="0">INDEX(Device_Inventory!$K$2:$K$1201,MATCH(A2998,Device_Inventory!$A$2:$A$1201,0))&gt;B2998</x:f>
        <x:v>0</x:v>
      </x:c>
      <x:c r="Q2998" s="1" t="str">
        <x:f aca="0">IF(D2998&gt;O2998,"Fail: operating hours exceed in-service hours",IF(D2998+M2998&gt;O2998,"Fail: operating + unavailable hours exceed in-service hours",IF(P2998,"Partial month: within in-service hours","OK")))</x:f>
        <x:v>OK</x:v>
      </x:c>
    </x:row>
    <x:row r="2999" ht="15" hidden="0" customHeight="1">
      <x:c r="A2999" s="1" t="s">
        <x:v>3263</x:v>
      </x:c>
      <x:c r="B2999" s="14" t="n">
        <x:v>46204</x:v>
      </x:c>
      <x:c r="C2999" s="1" t="n">
        <x:v>71.2</x:v>
      </x:c>
      <x:c r="D2999" s="1" t="n">
        <x:v>455.7</x:v>
      </x:c>
      <x:c r="E2999" s="1" t="n">
        <x:v>18</x:v>
      </x:c>
      <x:c r="F2999" s="1" t="n">
        <x:v>4</x:v>
      </x:c>
      <x:c r="G2999" s="1" t="n">
        <x:v>40</x:v>
      </x:c>
      <x:c r="H2999" s="1" t="n">
        <x:v>0</x:v>
      </x:c>
      <x:c r="I2999" s="1" t="n">
        <x:v>2</x:v>
      </x:c>
      <x:c r="J2999" s="1" t="n">
        <x:v>0.57</x:v>
      </x:c>
      <x:c r="K2999" s="1" t="n">
        <x:v>2</x:v>
      </x:c>
      <x:c r="L2999" s="1" t="n">
        <x:v>97.6</x:v>
      </x:c>
      <x:c r="M2999" s="1" t="n">
        <x:v>1.1</x:v>
      </x:c>
      <x:c r="N2999" s="1" t="n">
        <x:v>18.1</x:v>
      </x:c>
      <x:c r="O2999" s="1" t="n">
        <x:f aca="0">24*MAX(0,EOMONTH(B2999,0)-MAX(B2999,INDEX(Device_Inventory!$K$2:$K$1201,MATCH(A2999,Device_Inventory!$A$2:$A$1201,0)))+1)</x:f>
        <x:v>744</x:v>
      </x:c>
      <x:c r="P2999" s="11" t="b">
        <x:f aca="0">INDEX(Device_Inventory!$K$2:$K$1201,MATCH(A2999,Device_Inventory!$A$2:$A$1201,0))&gt;B2999</x:f>
        <x:v>0</x:v>
      </x:c>
      <x:c r="Q2999" s="1" t="str">
        <x:f aca="0">IF(D2999&gt;O2999,"Fail: operating hours exceed in-service hours",IF(D2999+M2999&gt;O2999,"Fail: operating + unavailable hours exceed in-service hours",IF(P2999,"Partial month: within in-service hours","OK")))</x:f>
        <x:v>OK</x:v>
      </x:c>
    </x:row>
    <x:row r="3000" ht="15" hidden="0" customHeight="1">
      <x:c r="A3000" s="1" t="s">
        <x:v>1187</x:v>
      </x:c>
      <x:c r="B3000" s="14" t="n">
        <x:v>46054</x:v>
      </x:c>
      <x:c r="C3000" s="1" t="n">
        <x:v>12.8</x:v>
      </x:c>
      <x:c r="D3000" s="1" t="n">
        <x:v>77.2</x:v>
      </x:c>
      <x:c r="E3000" s="1" t="n">
        <x:v>11</x:v>
      </x:c>
      <x:c r="F3000" s="1" t="n">
        <x:v>1</x:v>
      </x:c>
      <x:c r="G3000" s="1" t="n">
        <x:v>31</x:v>
      </x:c>
      <x:c r="H3000" s="1" t="n">
        <x:v>1</x:v>
      </x:c>
      <x:c r="I3000" s="1" t="n">
        <x:v>1</x:v>
      </x:c>
      <x:c r="J3000" s="1" t="n">
        <x:v>1.06</x:v>
      </x:c>
      <x:c r="K3000" s="1" t="n">
        <x:v>0</x:v>
      </x:c>
      <x:c r="L3000" s="1" t="n">
        <x:v>95.4</x:v>
      </x:c>
      <x:c r="M3000" s="1" t="n">
        <x:v>3.8</x:v>
      </x:c>
      <x:c r="N3000" s="1" t="n">
        <x:v>1.7</x:v>
      </x:c>
      <x:c r="O3000" s="1" t="n">
        <x:f aca="0">24*MAX(0,EOMONTH(B3000,0)-MAX(B3000,INDEX(Device_Inventory!$K$2:$K$1201,MATCH(A3000,Device_Inventory!$A$2:$A$1201,0)))+1)</x:f>
        <x:v>672</x:v>
      </x:c>
      <x:c r="P3000" s="11" t="b">
        <x:f aca="0">INDEX(Device_Inventory!$K$2:$K$1201,MATCH(A3000,Device_Inventory!$A$2:$A$1201,0))&gt;B3000</x:f>
        <x:v>0</x:v>
      </x:c>
      <x:c r="Q3000" s="1" t="str">
        <x:f aca="0">IF(D3000&gt;O3000,"Fail: operating hours exceed in-service hours",IF(D3000+M3000&gt;O3000,"Fail: operating + unavailable hours exceed in-service hours",IF(P3000,"Partial month: within in-service hours","OK")))</x:f>
        <x:v>OK</x:v>
      </x:c>
    </x:row>
    <x:row r="3001" ht="15" hidden="0" customHeight="1">
      <x:c r="A3001" s="1" t="s">
        <x:v>1187</x:v>
      </x:c>
      <x:c r="B3001" s="14" t="n">
        <x:v>46082</x:v>
      </x:c>
      <x:c r="C3001" s="1" t="n">
        <x:v>8</x:v>
      </x:c>
      <x:c r="D3001" s="1" t="n">
        <x:v>48.8</x:v>
      </x:c>
      <x:c r="E3001" s="1" t="n">
        <x:v>6</x:v>
      </x:c>
      <x:c r="F3001" s="1" t="n">
        <x:v>0</x:v>
      </x:c>
      <x:c r="G3001" s="1" t="n">
        <x:v>24</x:v>
      </x:c>
      <x:c r="H3001" s="1" t="n">
        <x:v>1</x:v>
      </x:c>
      <x:c r="I3001" s="1" t="n">
        <x:v>3</x:v>
      </x:c>
      <x:c r="J3001" s="1" t="n">
        <x:v>0.91</x:v>
      </x:c>
      <x:c r="K3001" s="1" t="n">
        <x:v>0</x:v>
      </x:c>
      <x:c r="L3001" s="1" t="n">
        <x:v>94.2</x:v>
      </x:c>
      <x:c r="M3001" s="1" t="n">
        <x:v>0</x:v>
      </x:c>
      <x:c r="N3001" s="1" t="n">
        <x:v>1.9</x:v>
      </x:c>
      <x:c r="O3001" s="1" t="n">
        <x:f aca="0">24*MAX(0,EOMONTH(B3001,0)-MAX(B3001,INDEX(Device_Inventory!$K$2:$K$1201,MATCH(A3001,Device_Inventory!$A$2:$A$1201,0)))+1)</x:f>
        <x:v>744</x:v>
      </x:c>
      <x:c r="P3001" s="11" t="b">
        <x:f aca="0">INDEX(Device_Inventory!$K$2:$K$1201,MATCH(A3001,Device_Inventory!$A$2:$A$1201,0))&gt;B3001</x:f>
        <x:v>0</x:v>
      </x:c>
      <x:c r="Q3001" s="1" t="str">
        <x:f aca="0">IF(D3001&gt;O3001,"Fail: operating hours exceed in-service hours",IF(D3001+M3001&gt;O3001,"Fail: operating + unavailable hours exceed in-service hours",IF(P3001,"Partial month: within in-service hours","OK")))</x:f>
        <x:v>OK</x:v>
      </x:c>
    </x:row>
    <x:row r="3002" ht="15" hidden="0" customHeight="1">
      <x:c r="A3002" s="1" t="s">
        <x:v>1187</x:v>
      </x:c>
      <x:c r="B3002" s="14" t="n">
        <x:v>46113</x:v>
      </x:c>
      <x:c r="C3002" s="1" t="n">
        <x:v>31.1</x:v>
      </x:c>
      <x:c r="D3002" s="1" t="n">
        <x:v>197.8</x:v>
      </x:c>
      <x:c r="E3002" s="1" t="n">
        <x:v>18</x:v>
      </x:c>
      <x:c r="F3002" s="1" t="n">
        <x:v>0</x:v>
      </x:c>
      <x:c r="G3002" s="1" t="n">
        <x:v>49</x:v>
      </x:c>
      <x:c r="H3002" s="1" t="n">
        <x:v>0</x:v>
      </x:c>
      <x:c r="I3002" s="1" t="n">
        <x:v>1</x:v>
      </x:c>
      <x:c r="J3002" s="1" t="n">
        <x:v>0.48</x:v>
      </x:c>
      <x:c r="K3002" s="1" t="n">
        <x:v>1</x:v>
      </x:c>
      <x:c r="L3002" s="1" t="n">
        <x:v>97.4</x:v>
      </x:c>
      <x:c r="M3002" s="1" t="n">
        <x:v>7</x:v>
      </x:c>
      <x:c r="N3002" s="1" t="n">
        <x:v>8.8</x:v>
      </x:c>
      <x:c r="O3002" s="1" t="n">
        <x:f aca="0">24*MAX(0,EOMONTH(B3002,0)-MAX(B3002,INDEX(Device_Inventory!$K$2:$K$1201,MATCH(A3002,Device_Inventory!$A$2:$A$1201,0)))+1)</x:f>
        <x:v>720</x:v>
      </x:c>
      <x:c r="P3002" s="11" t="b">
        <x:f aca="0">INDEX(Device_Inventory!$K$2:$K$1201,MATCH(A3002,Device_Inventory!$A$2:$A$1201,0))&gt;B3002</x:f>
        <x:v>0</x:v>
      </x:c>
      <x:c r="Q3002" s="1" t="str">
        <x:f aca="0">IF(D3002&gt;O3002,"Fail: operating hours exceed in-service hours",IF(D3002+M3002&gt;O3002,"Fail: operating + unavailable hours exceed in-service hours",IF(P3002,"Partial month: within in-service hours","OK")))</x:f>
        <x:v>OK</x:v>
      </x:c>
    </x:row>
    <x:row r="3003" ht="15" hidden="0" customHeight="1">
      <x:c r="A3003" s="1" t="s">
        <x:v>1187</x:v>
      </x:c>
      <x:c r="B3003" s="14" t="n">
        <x:v>46143</x:v>
      </x:c>
      <x:c r="C3003" s="1" t="n">
        <x:v>18.8</x:v>
      </x:c>
      <x:c r="D3003" s="1" t="n">
        <x:v>109.5</x:v>
      </x:c>
      <x:c r="E3003" s="1" t="n">
        <x:v>13</x:v>
      </x:c>
      <x:c r="F3003" s="1" t="n">
        <x:v>2</x:v>
      </x:c>
      <x:c r="G3003" s="1" t="n">
        <x:v>18</x:v>
      </x:c>
      <x:c r="H3003" s="1" t="n">
        <x:v>0</x:v>
      </x:c>
      <x:c r="I3003" s="1" t="n">
        <x:v>0</x:v>
      </x:c>
      <x:c r="J3003" s="1" t="n">
        <x:v>1.01</x:v>
      </x:c>
      <x:c r="K3003" s="1" t="n">
        <x:v>0</x:v>
      </x:c>
      <x:c r="L3003" s="1" t="n">
        <x:v>94.3</x:v>
      </x:c>
      <x:c r="M3003" s="1" t="n">
        <x:v>4</x:v>
      </x:c>
      <x:c r="N3003" s="1" t="n">
        <x:v>3.5</x:v>
      </x:c>
      <x:c r="O3003" s="1" t="n">
        <x:f aca="0">24*MAX(0,EOMONTH(B3003,0)-MAX(B3003,INDEX(Device_Inventory!$K$2:$K$1201,MATCH(A3003,Device_Inventory!$A$2:$A$1201,0)))+1)</x:f>
        <x:v>744</x:v>
      </x:c>
      <x:c r="P3003" s="11" t="b">
        <x:f aca="0">INDEX(Device_Inventory!$K$2:$K$1201,MATCH(A3003,Device_Inventory!$A$2:$A$1201,0))&gt;B3003</x:f>
        <x:v>0</x:v>
      </x:c>
      <x:c r="Q3003" s="1" t="str">
        <x:f aca="0">IF(D3003&gt;O3003,"Fail: operating hours exceed in-service hours",IF(D3003+M3003&gt;O3003,"Fail: operating + unavailable hours exceed in-service hours",IF(P3003,"Partial month: within in-service hours","OK")))</x:f>
        <x:v>OK</x:v>
      </x:c>
    </x:row>
    <x:row r="3004" ht="15" hidden="0" customHeight="1">
      <x:c r="A3004" s="1" t="s">
        <x:v>1187</x:v>
      </x:c>
      <x:c r="B3004" s="14" t="n">
        <x:v>46174</x:v>
      </x:c>
      <x:c r="C3004" s="1" t="n">
        <x:v>22.4</x:v>
      </x:c>
      <x:c r="D3004" s="1" t="n">
        <x:v>156.5</x:v>
      </x:c>
      <x:c r="E3004" s="1" t="n">
        <x:v>13</x:v>
      </x:c>
      <x:c r="F3004" s="1" t="n">
        <x:v>1</x:v>
      </x:c>
      <x:c r="G3004" s="1" t="n">
        <x:v>24</x:v>
      </x:c>
      <x:c r="H3004" s="1" t="n">
        <x:v>0</x:v>
      </x:c>
      <x:c r="I3004" s="1" t="n">
        <x:v>0</x:v>
      </x:c>
      <x:c r="J3004" s="1" t="n">
        <x:v>1.01</x:v>
      </x:c>
      <x:c r="K3004" s="1" t="n">
        <x:v>1</x:v>
      </x:c>
      <x:c r="L3004" s="1" t="n">
        <x:v>96</x:v>
      </x:c>
      <x:c r="M3004" s="1" t="n">
        <x:v>1.9</x:v>
      </x:c>
      <x:c r="N3004" s="1" t="n">
        <x:v>3.3</x:v>
      </x:c>
      <x:c r="O3004" s="1" t="n">
        <x:f aca="0">24*MAX(0,EOMONTH(B3004,0)-MAX(B3004,INDEX(Device_Inventory!$K$2:$K$1201,MATCH(A3004,Device_Inventory!$A$2:$A$1201,0)))+1)</x:f>
        <x:v>720</x:v>
      </x:c>
      <x:c r="P3004" s="11" t="b">
        <x:f aca="0">INDEX(Device_Inventory!$K$2:$K$1201,MATCH(A3004,Device_Inventory!$A$2:$A$1201,0))&gt;B3004</x:f>
        <x:v>0</x:v>
      </x:c>
      <x:c r="Q3004" s="1" t="str">
        <x:f aca="0">IF(D3004&gt;O3004,"Fail: operating hours exceed in-service hours",IF(D3004+M3004&gt;O3004,"Fail: operating + unavailable hours exceed in-service hours",IF(P3004,"Partial month: within in-service hours","OK")))</x:f>
        <x:v>OK</x:v>
      </x:c>
    </x:row>
    <x:row r="3005" ht="15" hidden="0" customHeight="1">
      <x:c r="A3005" s="1" t="s">
        <x:v>1187</x:v>
      </x:c>
      <x:c r="B3005" s="14" t="n">
        <x:v>46204</x:v>
      </x:c>
      <x:c r="C3005" s="1" t="n">
        <x:v>18.7</x:v>
      </x:c>
      <x:c r="D3005" s="1" t="n">
        <x:v>123.5</x:v>
      </x:c>
      <x:c r="E3005" s="1" t="n">
        <x:v>9</x:v>
      </x:c>
      <x:c r="F3005" s="1" t="n">
        <x:v>0</x:v>
      </x:c>
      <x:c r="G3005" s="1" t="n">
        <x:v>26</x:v>
      </x:c>
      <x:c r="H3005" s="1" t="n">
        <x:v>0</x:v>
      </x:c>
      <x:c r="I3005" s="1" t="n">
        <x:v>0</x:v>
      </x:c>
      <x:c r="J3005" s="1" t="n">
        <x:v>0</x:v>
      </x:c>
      <x:c r="K3005" s="1" t="n">
        <x:v>1</x:v>
      </x:c>
      <x:c r="L3005" s="1" t="n">
        <x:v>95.1</x:v>
      </x:c>
      <x:c r="M3005" s="1" t="n">
        <x:v>0.6</x:v>
      </x:c>
      <x:c r="N3005" s="1" t="n">
        <x:v>5.3</x:v>
      </x:c>
      <x:c r="O3005" s="1" t="n">
        <x:f aca="0">24*MAX(0,EOMONTH(B3005,0)-MAX(B3005,INDEX(Device_Inventory!$K$2:$K$1201,MATCH(A3005,Device_Inventory!$A$2:$A$1201,0)))+1)</x:f>
        <x:v>744</x:v>
      </x:c>
      <x:c r="P3005" s="11" t="b">
        <x:f aca="0">INDEX(Device_Inventory!$K$2:$K$1201,MATCH(A3005,Device_Inventory!$A$2:$A$1201,0))&gt;B3005</x:f>
        <x:v>0</x:v>
      </x:c>
      <x:c r="Q3005" s="1" t="str">
        <x:f aca="0">IF(D3005&gt;O3005,"Fail: operating hours exceed in-service hours",IF(D3005+M3005&gt;O3005,"Fail: operating + unavailable hours exceed in-service hours",IF(P3005,"Partial month: within in-service hours","OK")))</x:f>
        <x:v>OK</x:v>
      </x:c>
    </x:row>
    <x:row r="3006" ht="15" hidden="0" customHeight="1">
      <x:c r="A3006" s="1" t="s">
        <x:v>3268</x:v>
      </x:c>
      <x:c r="B3006" s="14" t="n">
        <x:v>46054</x:v>
      </x:c>
      <x:c r="C3006" s="1" t="n">
        <x:v>55.1</x:v>
      </x:c>
      <x:c r="D3006" s="1" t="n">
        <x:v>313.5</x:v>
      </x:c>
      <x:c r="E3006" s="1" t="n">
        <x:v>19</x:v>
      </x:c>
      <x:c r="F3006" s="1" t="n">
        <x:v>1</x:v>
      </x:c>
      <x:c r="G3006" s="1" t="n">
        <x:v>27</x:v>
      </x:c>
      <x:c r="H3006" s="1" t="n">
        <x:v>0</x:v>
      </x:c>
      <x:c r="I3006" s="1" t="n">
        <x:v>2</x:v>
      </x:c>
      <x:c r="J3006" s="1" t="n">
        <x:v>0.67</x:v>
      </x:c>
      <x:c r="K3006" s="1" t="n">
        <x:v>0</x:v>
      </x:c>
      <x:c r="L3006" s="1" t="n">
        <x:v>96.4</x:v>
      </x:c>
      <x:c r="M3006" s="1" t="n">
        <x:v>6.8</x:v>
      </x:c>
      <x:c r="N3006" s="1" t="n">
        <x:v>9.4</x:v>
      </x:c>
      <x:c r="O3006" s="1" t="n">
        <x:f aca="0">24*MAX(0,EOMONTH(B3006,0)-MAX(B3006,INDEX(Device_Inventory!$K$2:$K$1201,MATCH(A3006,Device_Inventory!$A$2:$A$1201,0)))+1)</x:f>
        <x:v>672</x:v>
      </x:c>
      <x:c r="P3006" s="11" t="b">
        <x:f aca="0">INDEX(Device_Inventory!$K$2:$K$1201,MATCH(A3006,Device_Inventory!$A$2:$A$1201,0))&gt;B3006</x:f>
        <x:v>0</x:v>
      </x:c>
      <x:c r="Q3006" s="1" t="str">
        <x:f aca="0">IF(D3006&gt;O3006,"Fail: operating hours exceed in-service hours",IF(D3006+M3006&gt;O3006,"Fail: operating + unavailable hours exceed in-service hours",IF(P3006,"Partial month: within in-service hours","OK")))</x:f>
        <x:v>OK</x:v>
      </x:c>
    </x:row>
    <x:row r="3007" ht="15" hidden="0" customHeight="1">
      <x:c r="A3007" s="1" t="s">
        <x:v>3268</x:v>
      </x:c>
      <x:c r="B3007" s="14" t="n">
        <x:v>46082</x:v>
      </x:c>
      <x:c r="C3007" s="1" t="n">
        <x:v>59.9</x:v>
      </x:c>
      <x:c r="D3007" s="1" t="n">
        <x:v>359.5</x:v>
      </x:c>
      <x:c r="E3007" s="1" t="n">
        <x:v>15</x:v>
      </x:c>
      <x:c r="F3007" s="1" t="n">
        <x:v>1</x:v>
      </x:c>
      <x:c r="G3007" s="1" t="n">
        <x:v>32</x:v>
      </x:c>
      <x:c r="H3007" s="1" t="n">
        <x:v>0</x:v>
      </x:c>
      <x:c r="I3007" s="1" t="n">
        <x:v>4</x:v>
      </x:c>
      <x:c r="J3007" s="1" t="n">
        <x:v>0</x:v>
      </x:c>
      <x:c r="K3007" s="1" t="n">
        <x:v>0</x:v>
      </x:c>
      <x:c r="L3007" s="1" t="n">
        <x:v>94.1</x:v>
      </x:c>
      <x:c r="M3007" s="1" t="n">
        <x:v>7.4</x:v>
      </x:c>
      <x:c r="N3007" s="1" t="n">
        <x:v>6.3</x:v>
      </x:c>
      <x:c r="O3007" s="1" t="n">
        <x:f aca="0">24*MAX(0,EOMONTH(B3007,0)-MAX(B3007,INDEX(Device_Inventory!$K$2:$K$1201,MATCH(A3007,Device_Inventory!$A$2:$A$1201,0)))+1)</x:f>
        <x:v>744</x:v>
      </x:c>
      <x:c r="P3007" s="11" t="b">
        <x:f aca="0">INDEX(Device_Inventory!$K$2:$K$1201,MATCH(A3007,Device_Inventory!$A$2:$A$1201,0))&gt;B3007</x:f>
        <x:v>0</x:v>
      </x:c>
      <x:c r="Q3007" s="1" t="str">
        <x:f aca="0">IF(D3007&gt;O3007,"Fail: operating hours exceed in-service hours",IF(D3007+M3007&gt;O3007,"Fail: operating + unavailable hours exceed in-service hours",IF(P3007,"Partial month: within in-service hours","OK")))</x:f>
        <x:v>OK</x:v>
      </x:c>
    </x:row>
    <x:row r="3008" ht="15" hidden="0" customHeight="1">
      <x:c r="A3008" s="1" t="s">
        <x:v>3268</x:v>
      </x:c>
      <x:c r="B3008" s="14" t="n">
        <x:v>46113</x:v>
      </x:c>
      <x:c r="C3008" s="1" t="n">
        <x:v>60.2</x:v>
      </x:c>
      <x:c r="D3008" s="1" t="n">
        <x:v>354.4</x:v>
      </x:c>
      <x:c r="E3008" s="1" t="n">
        <x:v>13</x:v>
      </x:c>
      <x:c r="F3008" s="1" t="n">
        <x:v>4</x:v>
      </x:c>
      <x:c r="G3008" s="1" t="n">
        <x:v>27</x:v>
      </x:c>
      <x:c r="H3008" s="1" t="n">
        <x:v>0</x:v>
      </x:c>
      <x:c r="I3008" s="1" t="n">
        <x:v>3</x:v>
      </x:c>
      <x:c r="J3008" s="1" t="n">
        <x:v>0.77</x:v>
      </x:c>
      <x:c r="K3008" s="1" t="n">
        <x:v>1</x:v>
      </x:c>
      <x:c r="L3008" s="1" t="n">
        <x:v>94.3</x:v>
      </x:c>
      <x:c r="M3008" s="1" t="n">
        <x:v>0</x:v>
      </x:c>
      <x:c r="N3008" s="1" t="n">
        <x:v>18.5</x:v>
      </x:c>
      <x:c r="O3008" s="1" t="n">
        <x:f aca="0">24*MAX(0,EOMONTH(B3008,0)-MAX(B3008,INDEX(Device_Inventory!$K$2:$K$1201,MATCH(A3008,Device_Inventory!$A$2:$A$1201,0)))+1)</x:f>
        <x:v>720</x:v>
      </x:c>
      <x:c r="P3008" s="11" t="b">
        <x:f aca="0">INDEX(Device_Inventory!$K$2:$K$1201,MATCH(A3008,Device_Inventory!$A$2:$A$1201,0))&gt;B3008</x:f>
        <x:v>0</x:v>
      </x:c>
      <x:c r="Q3008" s="1" t="str">
        <x:f aca="0">IF(D3008&gt;O3008,"Fail: operating hours exceed in-service hours",IF(D3008+M3008&gt;O3008,"Fail: operating + unavailable hours exceed in-service hours",IF(P3008,"Partial month: within in-service hours","OK")))</x:f>
        <x:v>OK</x:v>
      </x:c>
    </x:row>
    <x:row r="3009" ht="15" hidden="0" customHeight="1">
      <x:c r="A3009" s="1" t="s">
        <x:v>3268</x:v>
      </x:c>
      <x:c r="B3009" s="14" t="n">
        <x:v>46143</x:v>
      </x:c>
      <x:c r="C3009" s="1" t="n">
        <x:v>76.2</x:v>
      </x:c>
      <x:c r="D3009" s="1" t="n">
        <x:v>497.7</x:v>
      </x:c>
      <x:c r="E3009" s="1" t="n">
        <x:v>14</x:v>
      </x:c>
      <x:c r="F3009" s="1" t="n">
        <x:v>0</x:v>
      </x:c>
      <x:c r="G3009" s="1" t="n">
        <x:v>60</x:v>
      </x:c>
      <x:c r="H3009" s="1" t="n">
        <x:v>0</x:v>
      </x:c>
      <x:c r="I3009" s="1" t="n">
        <x:v>2</x:v>
      </x:c>
      <x:c r="J3009" s="1" t="n">
        <x:v>1.14</x:v>
      </x:c>
      <x:c r="K3009" s="1" t="n">
        <x:v>0</x:v>
      </x:c>
      <x:c r="L3009" s="1" t="n">
        <x:v>98.3</x:v>
      </x:c>
      <x:c r="M3009" s="1" t="n">
        <x:v>5.1</x:v>
      </x:c>
      <x:c r="N3009" s="1" t="n">
        <x:v>12</x:v>
      </x:c>
      <x:c r="O3009" s="1" t="n">
        <x:f aca="0">24*MAX(0,EOMONTH(B3009,0)-MAX(B3009,INDEX(Device_Inventory!$K$2:$K$1201,MATCH(A3009,Device_Inventory!$A$2:$A$1201,0)))+1)</x:f>
        <x:v>744</x:v>
      </x:c>
      <x:c r="P3009" s="11" t="b">
        <x:f aca="0">INDEX(Device_Inventory!$K$2:$K$1201,MATCH(A3009,Device_Inventory!$A$2:$A$1201,0))&gt;B3009</x:f>
        <x:v>0</x:v>
      </x:c>
      <x:c r="Q3009" s="1" t="str">
        <x:f aca="0">IF(D3009&gt;O3009,"Fail: operating hours exceed in-service hours",IF(D3009+M3009&gt;O3009,"Fail: operating + unavailable hours exceed in-service hours",IF(P3009,"Partial month: within in-service hours","OK")))</x:f>
        <x:v>OK</x:v>
      </x:c>
    </x:row>
    <x:row r="3010" ht="15" hidden="0" customHeight="1">
      <x:c r="A3010" s="1" t="s">
        <x:v>3268</x:v>
      </x:c>
      <x:c r="B3010" s="14" t="n">
        <x:v>46174</x:v>
      </x:c>
      <x:c r="C3010" s="1" t="n">
        <x:v>51.2</x:v>
      </x:c>
      <x:c r="D3010" s="1" t="n">
        <x:v>296.2</x:v>
      </x:c>
      <x:c r="E3010" s="1" t="n">
        <x:v>14</x:v>
      </x:c>
      <x:c r="F3010" s="1" t="n">
        <x:v>0</x:v>
      </x:c>
      <x:c r="G3010" s="1" t="n">
        <x:v>39</x:v>
      </x:c>
      <x:c r="H3010" s="1" t="n">
        <x:v>0</x:v>
      </x:c>
      <x:c r="I3010" s="1" t="n">
        <x:v>4</x:v>
      </x:c>
      <x:c r="J3010" s="1" t="n">
        <x:v>0.79</x:v>
      </x:c>
      <x:c r="K3010" s="1" t="n">
        <x:v>0</x:v>
      </x:c>
      <x:c r="L3010" s="1" t="n">
        <x:v>96</x:v>
      </x:c>
      <x:c r="M3010" s="1" t="n">
        <x:v>2.2</x:v>
      </x:c>
      <x:c r="N3010" s="1" t="n">
        <x:v>10</x:v>
      </x:c>
      <x:c r="O3010" s="1" t="n">
        <x:f aca="0">24*MAX(0,EOMONTH(B3010,0)-MAX(B3010,INDEX(Device_Inventory!$K$2:$K$1201,MATCH(A3010,Device_Inventory!$A$2:$A$1201,0)))+1)</x:f>
        <x:v>720</x:v>
      </x:c>
      <x:c r="P3010" s="11" t="b">
        <x:f aca="0">INDEX(Device_Inventory!$K$2:$K$1201,MATCH(A3010,Device_Inventory!$A$2:$A$1201,0))&gt;B3010</x:f>
        <x:v>0</x:v>
      </x:c>
      <x:c r="Q3010" s="1" t="str">
        <x:f aca="0">IF(D3010&gt;O3010,"Fail: operating hours exceed in-service hours",IF(D3010+M3010&gt;O3010,"Fail: operating + unavailable hours exceed in-service hours",IF(P3010,"Partial month: within in-service hours","OK")))</x:f>
        <x:v>OK</x:v>
      </x:c>
    </x:row>
    <x:row r="3011" ht="15" hidden="0" customHeight="1">
      <x:c r="A3011" s="1" t="s">
        <x:v>3268</x:v>
      </x:c>
      <x:c r="B3011" s="14" t="n">
        <x:v>46204</x:v>
      </x:c>
      <x:c r="C3011" s="1" t="n">
        <x:v>66.9</x:v>
      </x:c>
      <x:c r="D3011" s="1" t="n">
        <x:v>380.6</x:v>
      </x:c>
      <x:c r="E3011" s="1" t="n">
        <x:v>21</x:v>
      </x:c>
      <x:c r="F3011" s="1" t="n">
        <x:v>6</x:v>
      </x:c>
      <x:c r="G3011" s="1" t="n">
        <x:v>40</x:v>
      </x:c>
      <x:c r="H3011" s="1" t="n">
        <x:v>0</x:v>
      </x:c>
      <x:c r="I3011" s="1" t="n">
        <x:v>4</x:v>
      </x:c>
      <x:c r="J3011" s="1" t="n">
        <x:v>0.44</x:v>
      </x:c>
      <x:c r="K3011" s="1" t="n">
        <x:v>0</x:v>
      </x:c>
      <x:c r="L3011" s="1" t="n">
        <x:v>95.8</x:v>
      </x:c>
      <x:c r="M3011" s="1" t="n">
        <x:v>7.6</x:v>
      </x:c>
      <x:c r="N3011" s="1" t="n">
        <x:v>18.9</x:v>
      </x:c>
      <x:c r="O3011" s="1" t="n">
        <x:f aca="0">24*MAX(0,EOMONTH(B3011,0)-MAX(B3011,INDEX(Device_Inventory!$K$2:$K$1201,MATCH(A3011,Device_Inventory!$A$2:$A$1201,0)))+1)</x:f>
        <x:v>744</x:v>
      </x:c>
      <x:c r="P3011" s="11" t="b">
        <x:f aca="0">INDEX(Device_Inventory!$K$2:$K$1201,MATCH(A3011,Device_Inventory!$A$2:$A$1201,0))&gt;B3011</x:f>
        <x:v>0</x:v>
      </x:c>
      <x:c r="Q3011" s="1" t="str">
        <x:f aca="0">IF(D3011&gt;O3011,"Fail: operating hours exceed in-service hours",IF(D3011+M3011&gt;O3011,"Fail: operating + unavailable hours exceed in-service hours",IF(P3011,"Partial month: within in-service hours","OK")))</x:f>
        <x:v>OK</x:v>
      </x:c>
    </x:row>
    <x:row r="3012" ht="15" hidden="0" customHeight="1">
      <x:c r="A3012" s="1" t="s">
        <x:v>3271</x:v>
      </x:c>
      <x:c r="B3012" s="14" t="n">
        <x:v>46054</x:v>
      </x:c>
      <x:c r="C3012" s="1" t="n">
        <x:v>76.7</x:v>
      </x:c>
      <x:c r="D3012" s="1" t="n">
        <x:v>493.4</x:v>
      </x:c>
      <x:c r="E3012" s="1" t="n">
        <x:v>38</x:v>
      </x:c>
      <x:c r="F3012" s="1" t="n">
        <x:v>4</x:v>
      </x:c>
      <x:c r="G3012" s="1" t="n">
        <x:v>51</x:v>
      </x:c>
      <x:c r="H3012" s="1" t="n">
        <x:v>0</x:v>
      </x:c>
      <x:c r="I3012" s="1" t="n">
        <x:v>5</x:v>
      </x:c>
      <x:c r="J3012" s="1" t="n">
        <x:v>0.73</x:v>
      </x:c>
      <x:c r="K3012" s="1" t="n">
        <x:v>0</x:v>
      </x:c>
      <x:c r="L3012" s="1" t="n">
        <x:v>96.6</x:v>
      </x:c>
      <x:c r="M3012" s="1" t="n">
        <x:v>7.1</x:v>
      </x:c>
      <x:c r="N3012" s="1" t="n">
        <x:v>7.8</x:v>
      </x:c>
      <x:c r="O3012" s="1" t="n">
        <x:f aca="0">24*MAX(0,EOMONTH(B3012,0)-MAX(B3012,INDEX(Device_Inventory!$K$2:$K$1201,MATCH(A3012,Device_Inventory!$A$2:$A$1201,0)))+1)</x:f>
        <x:v>672</x:v>
      </x:c>
      <x:c r="P3012" s="11" t="b">
        <x:f aca="0">INDEX(Device_Inventory!$K$2:$K$1201,MATCH(A3012,Device_Inventory!$A$2:$A$1201,0))&gt;B3012</x:f>
        <x:v>0</x:v>
      </x:c>
      <x:c r="Q3012" s="1" t="str">
        <x:f aca="0">IF(D3012&gt;O3012,"Fail: operating hours exceed in-service hours",IF(D3012+M3012&gt;O3012,"Fail: operating + unavailable hours exceed in-service hours",IF(P3012,"Partial month: within in-service hours","OK")))</x:f>
        <x:v>OK</x:v>
      </x:c>
    </x:row>
    <x:row r="3013" ht="15" hidden="0" customHeight="1">
      <x:c r="A3013" s="1" t="s">
        <x:v>3271</x:v>
      </x:c>
      <x:c r="B3013" s="14" t="n">
        <x:v>46082</x:v>
      </x:c>
      <x:c r="C3013" s="1" t="n">
        <x:v>71</x:v>
      </x:c>
      <x:c r="D3013" s="1" t="n">
        <x:v>449.9</x:v>
      </x:c>
      <x:c r="E3013" s="1" t="n">
        <x:v>24</x:v>
      </x:c>
      <x:c r="F3013" s="1" t="n">
        <x:v>2</x:v>
      </x:c>
      <x:c r="G3013" s="1" t="n">
        <x:v>55</x:v>
      </x:c>
      <x:c r="H3013" s="1" t="n">
        <x:v>1</x:v>
      </x:c>
      <x:c r="I3013" s="1" t="n">
        <x:v>3</x:v>
      </x:c>
      <x:c r="J3013" s="1" t="n">
        <x:v>0</x:v>
      </x:c>
      <x:c r="K3013" s="1" t="n">
        <x:v>0</x:v>
      </x:c>
      <x:c r="L3013" s="1" t="n">
        <x:v>92.4</x:v>
      </x:c>
      <x:c r="M3013" s="1" t="n">
        <x:v>6</x:v>
      </x:c>
      <x:c r="N3013" s="1" t="n">
        <x:v>21.4</x:v>
      </x:c>
      <x:c r="O3013" s="1" t="n">
        <x:f aca="0">24*MAX(0,EOMONTH(B3013,0)-MAX(B3013,INDEX(Device_Inventory!$K$2:$K$1201,MATCH(A3013,Device_Inventory!$A$2:$A$1201,0)))+1)</x:f>
        <x:v>744</x:v>
      </x:c>
      <x:c r="P3013" s="11" t="b">
        <x:f aca="0">INDEX(Device_Inventory!$K$2:$K$1201,MATCH(A3013,Device_Inventory!$A$2:$A$1201,0))&gt;B3013</x:f>
        <x:v>0</x:v>
      </x:c>
      <x:c r="Q3013" s="1" t="str">
        <x:f aca="0">IF(D3013&gt;O3013,"Fail: operating hours exceed in-service hours",IF(D3013+M3013&gt;O3013,"Fail: operating + unavailable hours exceed in-service hours",IF(P3013,"Partial month: within in-service hours","OK")))</x:f>
        <x:v>OK</x:v>
      </x:c>
    </x:row>
    <x:row r="3014" ht="15" hidden="0" customHeight="1">
      <x:c r="A3014" s="1" t="s">
        <x:v>3271</x:v>
      </x:c>
      <x:c r="B3014" s="14" t="n">
        <x:v>46113</x:v>
      </x:c>
      <x:c r="C3014" s="1" t="n">
        <x:v>70.8</x:v>
      </x:c>
      <x:c r="D3014" s="1" t="n">
        <x:v>406.8</x:v>
      </x:c>
      <x:c r="E3014" s="1" t="n">
        <x:v>34</x:v>
      </x:c>
      <x:c r="F3014" s="1" t="n">
        <x:v>2</x:v>
      </x:c>
      <x:c r="G3014" s="1" t="n">
        <x:v>34</x:v>
      </x:c>
      <x:c r="H3014" s="1" t="n">
        <x:v>0</x:v>
      </x:c>
      <x:c r="I3014" s="1" t="n">
        <x:v>4</x:v>
      </x:c>
      <x:c r="J3014" s="1" t="n">
        <x:v>1.13</x:v>
      </x:c>
      <x:c r="K3014" s="1" t="n">
        <x:v>0</x:v>
      </x:c>
      <x:c r="L3014" s="1" t="n">
        <x:v>92.8</x:v>
      </x:c>
      <x:c r="M3014" s="1" t="n">
        <x:v>12.1</x:v>
      </x:c>
      <x:c r="N3014" s="1" t="n">
        <x:v>6.6</x:v>
      </x:c>
      <x:c r="O3014" s="1" t="n">
        <x:f aca="0">24*MAX(0,EOMONTH(B3014,0)-MAX(B3014,INDEX(Device_Inventory!$K$2:$K$1201,MATCH(A3014,Device_Inventory!$A$2:$A$1201,0)))+1)</x:f>
        <x:v>720</x:v>
      </x:c>
      <x:c r="P3014" s="11" t="b">
        <x:f aca="0">INDEX(Device_Inventory!$K$2:$K$1201,MATCH(A3014,Device_Inventory!$A$2:$A$1201,0))&gt;B3014</x:f>
        <x:v>0</x:v>
      </x:c>
      <x:c r="Q3014" s="1" t="str">
        <x:f aca="0">IF(D3014&gt;O3014,"Fail: operating hours exceed in-service hours",IF(D3014+M3014&gt;O3014,"Fail: operating + unavailable hours exceed in-service hours",IF(P3014,"Partial month: within in-service hours","OK")))</x:f>
        <x:v>OK</x:v>
      </x:c>
    </x:row>
    <x:row r="3015" ht="15" hidden="0" customHeight="1">
      <x:c r="A3015" s="1" t="s">
        <x:v>3271</x:v>
      </x:c>
      <x:c r="B3015" s="14" t="n">
        <x:v>46143</x:v>
      </x:c>
      <x:c r="C3015" s="1" t="n">
        <x:v>78.2</x:v>
      </x:c>
      <x:c r="D3015" s="1" t="n">
        <x:v>483.9</x:v>
      </x:c>
      <x:c r="E3015" s="1" t="n">
        <x:v>29</x:v>
      </x:c>
      <x:c r="F3015" s="1" t="n">
        <x:v>2</x:v>
      </x:c>
      <x:c r="G3015" s="1" t="n">
        <x:v>40</x:v>
      </x:c>
      <x:c r="H3015" s="1" t="n">
        <x:v>1</x:v>
      </x:c>
      <x:c r="I3015" s="1" t="n">
        <x:v>3</x:v>
      </x:c>
      <x:c r="J3015" s="1" t="n">
        <x:v>0.3</x:v>
      </x:c>
      <x:c r="K3015" s="1" t="n">
        <x:v>0</x:v>
      </x:c>
      <x:c r="L3015" s="1" t="n">
        <x:v>93.2</x:v>
      </x:c>
      <x:c r="M3015" s="1" t="n">
        <x:v>7.5</x:v>
      </x:c>
      <x:c r="N3015" s="1" t="n">
        <x:v>10.3</x:v>
      </x:c>
      <x:c r="O3015" s="1" t="n">
        <x:f aca="0">24*MAX(0,EOMONTH(B3015,0)-MAX(B3015,INDEX(Device_Inventory!$K$2:$K$1201,MATCH(A3015,Device_Inventory!$A$2:$A$1201,0)))+1)</x:f>
        <x:v>744</x:v>
      </x:c>
      <x:c r="P3015" s="11" t="b">
        <x:f aca="0">INDEX(Device_Inventory!$K$2:$K$1201,MATCH(A3015,Device_Inventory!$A$2:$A$1201,0))&gt;B3015</x:f>
        <x:v>0</x:v>
      </x:c>
      <x:c r="Q3015" s="1" t="str">
        <x:f aca="0">IF(D3015&gt;O3015,"Fail: operating hours exceed in-service hours",IF(D3015+M3015&gt;O3015,"Fail: operating + unavailable hours exceed in-service hours",IF(P3015,"Partial month: within in-service hours","OK")))</x:f>
        <x:v>OK</x:v>
      </x:c>
    </x:row>
    <x:row r="3016" ht="15" hidden="0" customHeight="1">
      <x:c r="A3016" s="1" t="s">
        <x:v>3271</x:v>
      </x:c>
      <x:c r="B3016" s="14" t="n">
        <x:v>46174</x:v>
      </x:c>
      <x:c r="C3016" s="1" t="n">
        <x:v>77.9</x:v>
      </x:c>
      <x:c r="D3016" s="1" t="n">
        <x:v>470.7</x:v>
      </x:c>
      <x:c r="E3016" s="1" t="n">
        <x:v>24</x:v>
      </x:c>
      <x:c r="F3016" s="1" t="n">
        <x:v>3</x:v>
      </x:c>
      <x:c r="G3016" s="1" t="n">
        <x:v>39</x:v>
      </x:c>
      <x:c r="H3016" s="1" t="n">
        <x:v>0</x:v>
      </x:c>
      <x:c r="I3016" s="1" t="n">
        <x:v>4</x:v>
      </x:c>
      <x:c r="J3016" s="1" t="n">
        <x:v>0.8</x:v>
      </x:c>
      <x:c r="K3016" s="1" t="n">
        <x:v>0</x:v>
      </x:c>
      <x:c r="L3016" s="1" t="n">
        <x:v>93.2</x:v>
      </x:c>
      <x:c r="M3016" s="1" t="n">
        <x:v>7.4</x:v>
      </x:c>
      <x:c r="N3016" s="1" t="n">
        <x:v>14.6</x:v>
      </x:c>
      <x:c r="O3016" s="1" t="n">
        <x:f aca="0">24*MAX(0,EOMONTH(B3016,0)-MAX(B3016,INDEX(Device_Inventory!$K$2:$K$1201,MATCH(A3016,Device_Inventory!$A$2:$A$1201,0)))+1)</x:f>
        <x:v>720</x:v>
      </x:c>
      <x:c r="P3016" s="11" t="b">
        <x:f aca="0">INDEX(Device_Inventory!$K$2:$K$1201,MATCH(A3016,Device_Inventory!$A$2:$A$1201,0))&gt;B3016</x:f>
        <x:v>0</x:v>
      </x:c>
      <x:c r="Q3016" s="1" t="str">
        <x:f aca="0">IF(D3016&gt;O3016,"Fail: operating hours exceed in-service hours",IF(D3016+M3016&gt;O3016,"Fail: operating + unavailable hours exceed in-service hours",IF(P3016,"Partial month: within in-service hours","OK")))</x:f>
        <x:v>OK</x:v>
      </x:c>
    </x:row>
    <x:row r="3017" ht="15" hidden="0" customHeight="1">
      <x:c r="A3017" s="1" t="s">
        <x:v>3271</x:v>
      </x:c>
      <x:c r="B3017" s="14" t="n">
        <x:v>46204</x:v>
      </x:c>
      <x:c r="C3017" s="1" t="n">
        <x:v>45.3</x:v>
      </x:c>
      <x:c r="D3017" s="1" t="n">
        <x:v>274.3</x:v>
      </x:c>
      <x:c r="E3017" s="1" t="n">
        <x:v>10</x:v>
      </x:c>
      <x:c r="F3017" s="1" t="n">
        <x:v>2</x:v>
      </x:c>
      <x:c r="G3017" s="1" t="n">
        <x:v>36</x:v>
      </x:c>
      <x:c r="H3017" s="1" t="n">
        <x:v>0</x:v>
      </x:c>
      <x:c r="I3017" s="1" t="n">
        <x:v>0</x:v>
      </x:c>
      <x:c r="J3017" s="1" t="n">
        <x:v>1</x:v>
      </x:c>
      <x:c r="K3017" s="1" t="n">
        <x:v>1</x:v>
      </x:c>
      <x:c r="L3017" s="1" t="n">
        <x:v>95.6</x:v>
      </x:c>
      <x:c r="M3017" s="1" t="n">
        <x:v>7.9</x:v>
      </x:c>
      <x:c r="N3017" s="1" t="n">
        <x:v>7.3</x:v>
      </x:c>
      <x:c r="O3017" s="1" t="n">
        <x:f aca="0">24*MAX(0,EOMONTH(B3017,0)-MAX(B3017,INDEX(Device_Inventory!$K$2:$K$1201,MATCH(A3017,Device_Inventory!$A$2:$A$1201,0)))+1)</x:f>
        <x:v>744</x:v>
      </x:c>
      <x:c r="P3017" s="11" t="b">
        <x:f aca="0">INDEX(Device_Inventory!$K$2:$K$1201,MATCH(A3017,Device_Inventory!$A$2:$A$1201,0))&gt;B3017</x:f>
        <x:v>0</x:v>
      </x:c>
      <x:c r="Q3017" s="1" t="str">
        <x:f aca="0">IF(D3017&gt;O3017,"Fail: operating hours exceed in-service hours",IF(D3017+M3017&gt;O3017,"Fail: operating + unavailable hours exceed in-service hours",IF(P3017,"Partial month: within in-service hours","OK")))</x:f>
        <x:v>OK</x:v>
      </x:c>
    </x:row>
    <x:row r="3018" ht="15" hidden="0" customHeight="1">
      <x:c r="A3018" s="1" t="s">
        <x:v>3274</x:v>
      </x:c>
      <x:c r="B3018" s="14" t="n">
        <x:v>46054</x:v>
      </x:c>
      <x:c r="C3018" s="1" t="n">
        <x:v>58.3</x:v>
      </x:c>
      <x:c r="D3018" s="1" t="n">
        <x:v>417.2</x:v>
      </x:c>
      <x:c r="E3018" s="1" t="n">
        <x:v>22</x:v>
      </x:c>
      <x:c r="F3018" s="1" t="n">
        <x:v>2</x:v>
      </x:c>
      <x:c r="G3018" s="1" t="n">
        <x:v>33</x:v>
      </x:c>
      <x:c r="H3018" s="1" t="n">
        <x:v>0</x:v>
      </x:c>
      <x:c r="I3018" s="1" t="n">
        <x:v>2</x:v>
      </x:c>
      <x:c r="J3018" s="1" t="n">
        <x:v>1.51</x:v>
      </x:c>
      <x:c r="K3018" s="1" t="n">
        <x:v>2</x:v>
      </x:c>
      <x:c r="L3018" s="1" t="n">
        <x:v>97.2</x:v>
      </x:c>
      <x:c r="M3018" s="1" t="n">
        <x:v>4.4</x:v>
      </x:c>
      <x:c r="N3018" s="1" t="n">
        <x:v>17.7</x:v>
      </x:c>
      <x:c r="O3018" s="1" t="n">
        <x:f aca="0">24*MAX(0,EOMONTH(B3018,0)-MAX(B3018,INDEX(Device_Inventory!$K$2:$K$1201,MATCH(A3018,Device_Inventory!$A$2:$A$1201,0)))+1)</x:f>
        <x:v>672</x:v>
      </x:c>
      <x:c r="P3018" s="11" t="b">
        <x:f aca="0">INDEX(Device_Inventory!$K$2:$K$1201,MATCH(A3018,Device_Inventory!$A$2:$A$1201,0))&gt;B3018</x:f>
        <x:v>0</x:v>
      </x:c>
      <x:c r="Q3018" s="1" t="str">
        <x:f aca="0">IF(D3018&gt;O3018,"Fail: operating hours exceed in-service hours",IF(D3018+M3018&gt;O3018,"Fail: operating + unavailable hours exceed in-service hours",IF(P3018,"Partial month: within in-service hours","OK")))</x:f>
        <x:v>OK</x:v>
      </x:c>
    </x:row>
    <x:row r="3019" ht="15" hidden="0" customHeight="1">
      <x:c r="A3019" s="1" t="s">
        <x:v>3274</x:v>
      </x:c>
      <x:c r="B3019" s="14" t="n">
        <x:v>46082</x:v>
      </x:c>
      <x:c r="C3019" s="1" t="n">
        <x:v>69.1</x:v>
      </x:c>
      <x:c r="D3019" s="1" t="n">
        <x:v>427.9</x:v>
      </x:c>
      <x:c r="E3019" s="1" t="n">
        <x:v>15</x:v>
      </x:c>
      <x:c r="F3019" s="1" t="n">
        <x:v>3</x:v>
      </x:c>
      <x:c r="G3019" s="1" t="n">
        <x:v>36</x:v>
      </x:c>
      <x:c r="H3019" s="1" t="n">
        <x:v>2</x:v>
      </x:c>
      <x:c r="I3019" s="1" t="n">
        <x:v>3</x:v>
      </x:c>
      <x:c r="J3019" s="1" t="n">
        <x:v>0.67</x:v>
      </x:c>
      <x:c r="K3019" s="1" t="n">
        <x:v>0</x:v>
      </x:c>
      <x:c r="L3019" s="1" t="n">
        <x:v>97.6</x:v>
      </x:c>
      <x:c r="M3019" s="1" t="n">
        <x:v>13.6</x:v>
      </x:c>
      <x:c r="N3019" s="1" t="n">
        <x:v>8.2</x:v>
      </x:c>
      <x:c r="O3019" s="1" t="n">
        <x:f aca="0">24*MAX(0,EOMONTH(B3019,0)-MAX(B3019,INDEX(Device_Inventory!$K$2:$K$1201,MATCH(A3019,Device_Inventory!$A$2:$A$1201,0)))+1)</x:f>
        <x:v>744</x:v>
      </x:c>
      <x:c r="P3019" s="11" t="b">
        <x:f aca="0">INDEX(Device_Inventory!$K$2:$K$1201,MATCH(A3019,Device_Inventory!$A$2:$A$1201,0))&gt;B3019</x:f>
        <x:v>0</x:v>
      </x:c>
      <x:c r="Q3019" s="1" t="str">
        <x:f aca="0">IF(D3019&gt;O3019,"Fail: operating hours exceed in-service hours",IF(D3019+M3019&gt;O3019,"Fail: operating + unavailable hours exceed in-service hours",IF(P3019,"Partial month: within in-service hours","OK")))</x:f>
        <x:v>OK</x:v>
      </x:c>
    </x:row>
    <x:row r="3020" ht="15" hidden="0" customHeight="1">
      <x:c r="A3020" s="1" t="s">
        <x:v>3274</x:v>
      </x:c>
      <x:c r="B3020" s="14" t="n">
        <x:v>46113</x:v>
      </x:c>
      <x:c r="C3020" s="1" t="n">
        <x:v>85.4</x:v>
      </x:c>
      <x:c r="D3020" s="1" t="n">
        <x:v>475</x:v>
      </x:c>
      <x:c r="E3020" s="1" t="n">
        <x:v>22</x:v>
      </x:c>
      <x:c r="F3020" s="1" t="n">
        <x:v>2</x:v>
      </x:c>
      <x:c r="G3020" s="1" t="n">
        <x:v>39</x:v>
      </x:c>
      <x:c r="H3020" s="1" t="n">
        <x:v>0</x:v>
      </x:c>
      <x:c r="I3020" s="1" t="n">
        <x:v>5</x:v>
      </x:c>
      <x:c r="J3020" s="1" t="n">
        <x:v>0.64</x:v>
      </x:c>
      <x:c r="K3020" s="1" t="n">
        <x:v>1</x:v>
      </x:c>
      <x:c r="L3020" s="1" t="n">
        <x:v>91.3</x:v>
      </x:c>
      <x:c r="M3020" s="1" t="n">
        <x:v>8.8</x:v>
      </x:c>
      <x:c r="N3020" s="1" t="n">
        <x:v>9.5</x:v>
      </x:c>
      <x:c r="O3020" s="1" t="n">
        <x:f aca="0">24*MAX(0,EOMONTH(B3020,0)-MAX(B3020,INDEX(Device_Inventory!$K$2:$K$1201,MATCH(A3020,Device_Inventory!$A$2:$A$1201,0)))+1)</x:f>
        <x:v>720</x:v>
      </x:c>
      <x:c r="P3020" s="11" t="b">
        <x:f aca="0">INDEX(Device_Inventory!$K$2:$K$1201,MATCH(A3020,Device_Inventory!$A$2:$A$1201,0))&gt;B3020</x:f>
        <x:v>0</x:v>
      </x:c>
      <x:c r="Q3020" s="1" t="str">
        <x:f aca="0">IF(D3020&gt;O3020,"Fail: operating hours exceed in-service hours",IF(D3020+M3020&gt;O3020,"Fail: operating + unavailable hours exceed in-service hours",IF(P3020,"Partial month: within in-service hours","OK")))</x:f>
        <x:v>OK</x:v>
      </x:c>
    </x:row>
    <x:row r="3021" ht="15" hidden="0" customHeight="1">
      <x:c r="A3021" s="1" t="s">
        <x:v>3274</x:v>
      </x:c>
      <x:c r="B3021" s="14" t="n">
        <x:v>46143</x:v>
      </x:c>
      <x:c r="C3021" s="1" t="n">
        <x:v>88.2</x:v>
      </x:c>
      <x:c r="D3021" s="1" t="n">
        <x:v>566.8</x:v>
      </x:c>
      <x:c r="E3021" s="1" t="n">
        <x:v>26</x:v>
      </x:c>
      <x:c r="F3021" s="1" t="n">
        <x:v>0</x:v>
      </x:c>
      <x:c r="G3021" s="1" t="n">
        <x:v>44</x:v>
      </x:c>
      <x:c r="H3021" s="1" t="n">
        <x:v>0</x:v>
      </x:c>
      <x:c r="I3021" s="1" t="n">
        <x:v>3</x:v>
      </x:c>
      <x:c r="J3021" s="1" t="n">
        <x:v>0.89</x:v>
      </x:c>
      <x:c r="K3021" s="1" t="n">
        <x:v>2</x:v>
      </x:c>
      <x:c r="L3021" s="1" t="n">
        <x:v>98</x:v>
      </x:c>
      <x:c r="M3021" s="1" t="n">
        <x:v>0.9</x:v>
      </x:c>
      <x:c r="N3021" s="1" t="n">
        <x:v>27.3</x:v>
      </x:c>
      <x:c r="O3021" s="1" t="n">
        <x:f aca="0">24*MAX(0,EOMONTH(B3021,0)-MAX(B3021,INDEX(Device_Inventory!$K$2:$K$1201,MATCH(A3021,Device_Inventory!$A$2:$A$1201,0)))+1)</x:f>
        <x:v>744</x:v>
      </x:c>
      <x:c r="P3021" s="11" t="b">
        <x:f aca="0">INDEX(Device_Inventory!$K$2:$K$1201,MATCH(A3021,Device_Inventory!$A$2:$A$1201,0))&gt;B3021</x:f>
        <x:v>0</x:v>
      </x:c>
      <x:c r="Q3021" s="1" t="str">
        <x:f aca="0">IF(D3021&gt;O3021,"Fail: operating hours exceed in-service hours",IF(D3021+M3021&gt;O3021,"Fail: operating + unavailable hours exceed in-service hours",IF(P3021,"Partial month: within in-service hours","OK")))</x:f>
        <x:v>OK</x:v>
      </x:c>
    </x:row>
    <x:row r="3022" ht="15" hidden="0" customHeight="1">
      <x:c r="A3022" s="1" t="s">
        <x:v>3274</x:v>
      </x:c>
      <x:c r="B3022" s="14" t="n">
        <x:v>46174</x:v>
      </x:c>
      <x:c r="C3022" s="1" t="n">
        <x:v>92.7</x:v>
      </x:c>
      <x:c r="D3022" s="1" t="n">
        <x:v>652.5</x:v>
      </x:c>
      <x:c r="E3022" s="1" t="n">
        <x:v>27</x:v>
      </x:c>
      <x:c r="F3022" s="1" t="n">
        <x:v>3</x:v>
      </x:c>
      <x:c r="G3022" s="1" t="n">
        <x:v>47</x:v>
      </x:c>
      <x:c r="H3022" s="1" t="n">
        <x:v>1</x:v>
      </x:c>
      <x:c r="I3022" s="1" t="n">
        <x:v>4</x:v>
      </x:c>
      <x:c r="J3022" s="1" t="n">
        <x:v>1.11</x:v>
      </x:c>
      <x:c r="K3022" s="1" t="n">
        <x:v>0</x:v>
      </x:c>
      <x:c r="L3022" s="1" t="n">
        <x:v>92.4</x:v>
      </x:c>
      <x:c r="M3022" s="1" t="n">
        <x:v>11.7</x:v>
      </x:c>
      <x:c r="N3022" s="1" t="n">
        <x:v>13.4</x:v>
      </x:c>
      <x:c r="O3022" s="1" t="n">
        <x:f aca="0">24*MAX(0,EOMONTH(B3022,0)-MAX(B3022,INDEX(Device_Inventory!$K$2:$K$1201,MATCH(A3022,Device_Inventory!$A$2:$A$1201,0)))+1)</x:f>
        <x:v>720</x:v>
      </x:c>
      <x:c r="P3022" s="11" t="b">
        <x:f aca="0">INDEX(Device_Inventory!$K$2:$K$1201,MATCH(A3022,Device_Inventory!$A$2:$A$1201,0))&gt;B3022</x:f>
        <x:v>0</x:v>
      </x:c>
      <x:c r="Q3022" s="1" t="str">
        <x:f aca="0">IF(D3022&gt;O3022,"Fail: operating hours exceed in-service hours",IF(D3022+M3022&gt;O3022,"Fail: operating + unavailable hours exceed in-service hours",IF(P3022,"Partial month: within in-service hours","OK")))</x:f>
        <x:v>OK</x:v>
      </x:c>
    </x:row>
    <x:row r="3023" ht="15" hidden="0" customHeight="1">
      <x:c r="A3023" s="1" t="s">
        <x:v>3274</x:v>
      </x:c>
      <x:c r="B3023" s="14" t="n">
        <x:v>46204</x:v>
      </x:c>
      <x:c r="C3023" s="1" t="n">
        <x:v>58.3</x:v>
      </x:c>
      <x:c r="D3023" s="1" t="n">
        <x:v>422</x:v>
      </x:c>
      <x:c r="E3023" s="1" t="n">
        <x:v>23</x:v>
      </x:c>
      <x:c r="F3023" s="1" t="n">
        <x:v>3</x:v>
      </x:c>
      <x:c r="G3023" s="1" t="n">
        <x:v>40</x:v>
      </x:c>
      <x:c r="H3023" s="1" t="n">
        <x:v>0</x:v>
      </x:c>
      <x:c r="I3023" s="1" t="n">
        <x:v>0</x:v>
      </x:c>
      <x:c r="J3023" s="1" t="n">
        <x:v>1.39</x:v>
      </x:c>
      <x:c r="K3023" s="1" t="n">
        <x:v>0</x:v>
      </x:c>
      <x:c r="L3023" s="1" t="n">
        <x:v>98.1</x:v>
      </x:c>
      <x:c r="M3023" s="1" t="n">
        <x:v>4.9</x:v>
      </x:c>
      <x:c r="N3023" s="1" t="n">
        <x:v>17.6</x:v>
      </x:c>
      <x:c r="O3023" s="1" t="n">
        <x:f aca="0">24*MAX(0,EOMONTH(B3023,0)-MAX(B3023,INDEX(Device_Inventory!$K$2:$K$1201,MATCH(A3023,Device_Inventory!$A$2:$A$1201,0)))+1)</x:f>
        <x:v>744</x:v>
      </x:c>
      <x:c r="P3023" s="11" t="b">
        <x:f aca="0">INDEX(Device_Inventory!$K$2:$K$1201,MATCH(A3023,Device_Inventory!$A$2:$A$1201,0))&gt;B3023</x:f>
        <x:v>0</x:v>
      </x:c>
      <x:c r="Q3023" s="1" t="str">
        <x:f aca="0">IF(D3023&gt;O3023,"Fail: operating hours exceed in-service hours",IF(D3023+M3023&gt;O3023,"Fail: operating + unavailable hours exceed in-service hours",IF(P3023,"Partial month: within in-service hours","OK")))</x:f>
        <x:v>OK</x:v>
      </x:c>
    </x:row>
    <x:row r="3024" ht="15" hidden="0" customHeight="1">
      <x:c r="A3024" s="1" t="s">
        <x:v>1188</x:v>
      </x:c>
      <x:c r="B3024" s="14" t="n">
        <x:v>46054</x:v>
      </x:c>
      <x:c r="C3024" s="1" t="n">
        <x:v>49.3</x:v>
      </x:c>
      <x:c r="D3024" s="1" t="n">
        <x:v>310.6</x:v>
      </x:c>
      <x:c r="E3024" s="1" t="n">
        <x:v>8</x:v>
      </x:c>
      <x:c r="F3024" s="1" t="n">
        <x:v>0</x:v>
      </x:c>
      <x:c r="G3024" s="1" t="n">
        <x:v>10</x:v>
      </x:c>
      <x:c r="H3024" s="1" t="n">
        <x:v>0</x:v>
      </x:c>
      <x:c r="I3024" s="1" t="n">
        <x:v>3</x:v>
      </x:c>
      <x:c r="J3024" s="1" t="n">
        <x:v>0.61</x:v>
      </x:c>
      <x:c r="K3024" s="1" t="n">
        <x:v>1</x:v>
      </x:c>
      <x:c r="L3024" s="1" t="n">
        <x:v>97.2</x:v>
      </x:c>
      <x:c r="M3024" s="1" t="n">
        <x:v>2.8</x:v>
      </x:c>
      <x:c r="N3024" s="1" t="n">
        <x:v>10.4</x:v>
      </x:c>
      <x:c r="O3024" s="1" t="n">
        <x:f aca="0">24*MAX(0,EOMONTH(B3024,0)-MAX(B3024,INDEX(Device_Inventory!$K$2:$K$1201,MATCH(A3024,Device_Inventory!$A$2:$A$1201,0)))+1)</x:f>
        <x:v>672</x:v>
      </x:c>
      <x:c r="P3024" s="11" t="b">
        <x:f aca="0">INDEX(Device_Inventory!$K$2:$K$1201,MATCH(A3024,Device_Inventory!$A$2:$A$1201,0))&gt;B3024</x:f>
        <x:v>0</x:v>
      </x:c>
      <x:c r="Q3024" s="1" t="str">
        <x:f aca="0">IF(D3024&gt;O3024,"Fail: operating hours exceed in-service hours",IF(D3024+M3024&gt;O3024,"Fail: operating + unavailable hours exceed in-service hours",IF(P3024,"Partial month: within in-service hours","OK")))</x:f>
        <x:v>OK</x:v>
      </x:c>
    </x:row>
    <x:row r="3025" ht="15" hidden="0" customHeight="1">
      <x:c r="A3025" s="1" t="s">
        <x:v>1188</x:v>
      </x:c>
      <x:c r="B3025" s="14" t="n">
        <x:v>46082</x:v>
      </x:c>
      <x:c r="C3025" s="1" t="n">
        <x:v>41.5</x:v>
      </x:c>
      <x:c r="D3025" s="1" t="n">
        <x:v>249</x:v>
      </x:c>
      <x:c r="E3025" s="1" t="n">
        <x:v>12</x:v>
      </x:c>
      <x:c r="F3025" s="1" t="n">
        <x:v>0</x:v>
      </x:c>
      <x:c r="G3025" s="1" t="n">
        <x:v>36</x:v>
      </x:c>
      <x:c r="H3025" s="1" t="n">
        <x:v>0</x:v>
      </x:c>
      <x:c r="I3025" s="1" t="n">
        <x:v>3</x:v>
      </x:c>
      <x:c r="J3025" s="1" t="n">
        <x:v>0.56</x:v>
      </x:c>
      <x:c r="K3025" s="1" t="n">
        <x:v>2</x:v>
      </x:c>
      <x:c r="L3025" s="1" t="n">
        <x:v>94</x:v>
      </x:c>
      <x:c r="M3025" s="1" t="n">
        <x:v>0</x:v>
      </x:c>
      <x:c r="N3025" s="1" t="n">
        <x:v>11.3</x:v>
      </x:c>
      <x:c r="O3025" s="1" t="n">
        <x:f aca="0">24*MAX(0,EOMONTH(B3025,0)-MAX(B3025,INDEX(Device_Inventory!$K$2:$K$1201,MATCH(A3025,Device_Inventory!$A$2:$A$1201,0)))+1)</x:f>
        <x:v>744</x:v>
      </x:c>
      <x:c r="P3025" s="11" t="b">
        <x:f aca="0">INDEX(Device_Inventory!$K$2:$K$1201,MATCH(A3025,Device_Inventory!$A$2:$A$1201,0))&gt;B3025</x:f>
        <x:v>0</x:v>
      </x:c>
      <x:c r="Q3025" s="1" t="str">
        <x:f aca="0">IF(D3025&gt;O3025,"Fail: operating hours exceed in-service hours",IF(D3025+M3025&gt;O3025,"Fail: operating + unavailable hours exceed in-service hours",IF(P3025,"Partial month: within in-service hours","OK")))</x:f>
        <x:v>OK</x:v>
      </x:c>
    </x:row>
    <x:row r="3026" ht="15" hidden="0" customHeight="1">
      <x:c r="A3026" s="1" t="s">
        <x:v>1188</x:v>
      </x:c>
      <x:c r="B3026" s="14" t="n">
        <x:v>46113</x:v>
      </x:c>
      <x:c r="C3026" s="1" t="n">
        <x:v>33.1</x:v>
      </x:c>
      <x:c r="D3026" s="1" t="n">
        <x:v>225.4</x:v>
      </x:c>
      <x:c r="E3026" s="1" t="n">
        <x:v>16</x:v>
      </x:c>
      <x:c r="F3026" s="1" t="n">
        <x:v>1</x:v>
      </x:c>
      <x:c r="G3026" s="1" t="n">
        <x:v>23</x:v>
      </x:c>
      <x:c r="H3026" s="1" t="n">
        <x:v>0</x:v>
      </x:c>
      <x:c r="I3026" s="1" t="n">
        <x:v>2</x:v>
      </x:c>
      <x:c r="J3026" s="1" t="n">
        <x:v>0.6</x:v>
      </x:c>
      <x:c r="K3026" s="1" t="n">
        <x:v>0</x:v>
      </x:c>
      <x:c r="L3026" s="1" t="n">
        <x:v>91.9</x:v>
      </x:c>
      <x:c r="M3026" s="1" t="n">
        <x:v>4</x:v>
      </x:c>
      <x:c r="N3026" s="1" t="n">
        <x:v>7.1</x:v>
      </x:c>
      <x:c r="O3026" s="1" t="n">
        <x:f aca="0">24*MAX(0,EOMONTH(B3026,0)-MAX(B3026,INDEX(Device_Inventory!$K$2:$K$1201,MATCH(A3026,Device_Inventory!$A$2:$A$1201,0)))+1)</x:f>
        <x:v>720</x:v>
      </x:c>
      <x:c r="P3026" s="11" t="b">
        <x:f aca="0">INDEX(Device_Inventory!$K$2:$K$1201,MATCH(A3026,Device_Inventory!$A$2:$A$1201,0))&gt;B3026</x:f>
        <x:v>0</x:v>
      </x:c>
      <x:c r="Q3026" s="1" t="str">
        <x:f aca="0">IF(D3026&gt;O3026,"Fail: operating hours exceed in-service hours",IF(D3026+M3026&gt;O3026,"Fail: operating + unavailable hours exceed in-service hours",IF(P3026,"Partial month: within in-service hours","OK")))</x:f>
        <x:v>OK</x:v>
      </x:c>
    </x:row>
    <x:row r="3027" ht="15" hidden="0" customHeight="1">
      <x:c r="A3027" s="1" t="s">
        <x:v>1188</x:v>
      </x:c>
      <x:c r="B3027" s="14" t="n">
        <x:v>46143</x:v>
      </x:c>
      <x:c r="C3027" s="1" t="n">
        <x:v>50.1</x:v>
      </x:c>
      <x:c r="D3027" s="1" t="n">
        <x:v>345.5</x:v>
      </x:c>
      <x:c r="E3027" s="1" t="n">
        <x:v>12</x:v>
      </x:c>
      <x:c r="F3027" s="1" t="n">
        <x:v>1</x:v>
      </x:c>
      <x:c r="G3027" s="1" t="n">
        <x:v>24</x:v>
      </x:c>
      <x:c r="H3027" s="1" t="n">
        <x:v>0</x:v>
      </x:c>
      <x:c r="I3027" s="1" t="n">
        <x:v>0</x:v>
      </x:c>
      <x:c r="J3027" s="1" t="n">
        <x:v>0</x:v>
      </x:c>
      <x:c r="K3027" s="1" t="n">
        <x:v>0</x:v>
      </x:c>
      <x:c r="L3027" s="1" t="n">
        <x:v>90.6</x:v>
      </x:c>
      <x:c r="M3027" s="1" t="n">
        <x:v>4.7</x:v>
      </x:c>
      <x:c r="N3027" s="1" t="n">
        <x:v>13.3</x:v>
      </x:c>
      <x:c r="O3027" s="1" t="n">
        <x:f aca="0">24*MAX(0,EOMONTH(B3027,0)-MAX(B3027,INDEX(Device_Inventory!$K$2:$K$1201,MATCH(A3027,Device_Inventory!$A$2:$A$1201,0)))+1)</x:f>
        <x:v>744</x:v>
      </x:c>
      <x:c r="P3027" s="11" t="b">
        <x:f aca="0">INDEX(Device_Inventory!$K$2:$K$1201,MATCH(A3027,Device_Inventory!$A$2:$A$1201,0))&gt;B3027</x:f>
        <x:v>0</x:v>
      </x:c>
      <x:c r="Q3027" s="1" t="str">
        <x:f aca="0">IF(D3027&gt;O3027,"Fail: operating hours exceed in-service hours",IF(D3027+M3027&gt;O3027,"Fail: operating + unavailable hours exceed in-service hours",IF(P3027,"Partial month: within in-service hours","OK")))</x:f>
        <x:v>OK</x:v>
      </x:c>
    </x:row>
    <x:row r="3028" ht="15" hidden="0" customHeight="1">
      <x:c r="A3028" s="1" t="s">
        <x:v>1188</x:v>
      </x:c>
      <x:c r="B3028" s="14" t="n">
        <x:v>46174</x:v>
      </x:c>
      <x:c r="C3028" s="1" t="n">
        <x:v>83.5</x:v>
      </x:c>
      <x:c r="D3028" s="1" t="n">
        <x:v>479.5</x:v>
      </x:c>
      <x:c r="E3028" s="1" t="n">
        <x:v>29</x:v>
      </x:c>
      <x:c r="F3028" s="1" t="n">
        <x:v>1</x:v>
      </x:c>
      <x:c r="G3028" s="1" t="n">
        <x:v>38</x:v>
      </x:c>
      <x:c r="H3028" s="1" t="n">
        <x:v>1</x:v>
      </x:c>
      <x:c r="I3028" s="1" t="n">
        <x:v>2</x:v>
      </x:c>
      <x:c r="J3028" s="1" t="n">
        <x:v>0.05</x:v>
      </x:c>
      <x:c r="K3028" s="1" t="n">
        <x:v>0</x:v>
      </x:c>
      <x:c r="L3028" s="1" t="n">
        <x:v>97.3</x:v>
      </x:c>
      <x:c r="M3028" s="1" t="n">
        <x:v>4.4</x:v>
      </x:c>
      <x:c r="N3028" s="1" t="n">
        <x:v>24.3</x:v>
      </x:c>
      <x:c r="O3028" s="1" t="n">
        <x:f aca="0">24*MAX(0,EOMONTH(B3028,0)-MAX(B3028,INDEX(Device_Inventory!$K$2:$K$1201,MATCH(A3028,Device_Inventory!$A$2:$A$1201,0)))+1)</x:f>
        <x:v>720</x:v>
      </x:c>
      <x:c r="P3028" s="11" t="b">
        <x:f aca="0">INDEX(Device_Inventory!$K$2:$K$1201,MATCH(A3028,Device_Inventory!$A$2:$A$1201,0))&gt;B3028</x:f>
        <x:v>0</x:v>
      </x:c>
      <x:c r="Q3028" s="1" t="str">
        <x:f aca="0">IF(D3028&gt;O3028,"Fail: operating hours exceed in-service hours",IF(D3028+M3028&gt;O3028,"Fail: operating + unavailable hours exceed in-service hours",IF(P3028,"Partial month: within in-service hours","OK")))</x:f>
        <x:v>OK</x:v>
      </x:c>
    </x:row>
    <x:row r="3029" ht="15" hidden="0" customHeight="1">
      <x:c r="A3029" s="1" t="s">
        <x:v>1188</x:v>
      </x:c>
      <x:c r="B3029" s="14" t="n">
        <x:v>46204</x:v>
      </x:c>
      <x:c r="C3029" s="1" t="n">
        <x:v>49.1</x:v>
      </x:c>
      <x:c r="D3029" s="1" t="n">
        <x:v>337.4</x:v>
      </x:c>
      <x:c r="E3029" s="1" t="n">
        <x:v>15</x:v>
      </x:c>
      <x:c r="F3029" s="1" t="n">
        <x:v>0</x:v>
      </x:c>
      <x:c r="G3029" s="1" t="n">
        <x:v>36</x:v>
      </x:c>
      <x:c r="H3029" s="1" t="n">
        <x:v>0</x:v>
      </x:c>
      <x:c r="I3029" s="1" t="n">
        <x:v>1</x:v>
      </x:c>
      <x:c r="J3029" s="1" t="n">
        <x:v>0.99</x:v>
      </x:c>
      <x:c r="K3029" s="1" t="n">
        <x:v>0</x:v>
      </x:c>
      <x:c r="L3029" s="1" t="n">
        <x:v>97.7</x:v>
      </x:c>
      <x:c r="M3029" s="1" t="n">
        <x:v>2.8</x:v>
      </x:c>
      <x:c r="N3029" s="1" t="n">
        <x:v>5</x:v>
      </x:c>
      <x:c r="O3029" s="1" t="n">
        <x:f aca="0">24*MAX(0,EOMONTH(B3029,0)-MAX(B3029,INDEX(Device_Inventory!$K$2:$K$1201,MATCH(A3029,Device_Inventory!$A$2:$A$1201,0)))+1)</x:f>
        <x:v>744</x:v>
      </x:c>
      <x:c r="P3029" s="11" t="b">
        <x:f aca="0">INDEX(Device_Inventory!$K$2:$K$1201,MATCH(A3029,Device_Inventory!$A$2:$A$1201,0))&gt;B3029</x:f>
        <x:v>0</x:v>
      </x:c>
      <x:c r="Q3029" s="1" t="str">
        <x:f aca="0">IF(D3029&gt;O3029,"Fail: operating hours exceed in-service hours",IF(D3029+M3029&gt;O3029,"Fail: operating + unavailable hours exceed in-service hours",IF(P3029,"Partial month: within in-service hours","OK")))</x:f>
        <x:v>OK</x:v>
      </x:c>
    </x:row>
    <x:row r="3030" ht="15" hidden="0" customHeight="1">
      <x:c r="A3030" s="1" t="s">
        <x:v>1190</x:v>
      </x:c>
      <x:c r="B3030" s="14" t="n">
        <x:v>46054</x:v>
      </x:c>
      <x:c r="C3030" s="1" t="n">
        <x:v>52.3</x:v>
      </x:c>
      <x:c r="D3030" s="1" t="n">
        <x:v>308.5</x:v>
      </x:c>
      <x:c r="E3030" s="1" t="n">
        <x:v>40</x:v>
      </x:c>
      <x:c r="F3030" s="1" t="n">
        <x:v>6</x:v>
      </x:c>
      <x:c r="G3030" s="1" t="n">
        <x:v>33</x:v>
      </x:c>
      <x:c r="H3030" s="1" t="n">
        <x:v>4</x:v>
      </x:c>
      <x:c r="I3030" s="1" t="n">
        <x:v>3</x:v>
      </x:c>
      <x:c r="J3030" s="1" t="n">
        <x:v>2.72</x:v>
      </x:c>
      <x:c r="K3030" s="1" t="n">
        <x:v>1</x:v>
      </x:c>
      <x:c r="L3030" s="1" t="n">
        <x:v>95.7</x:v>
      </x:c>
      <x:c r="M3030" s="1" t="n">
        <x:v>18.6</x:v>
      </x:c>
      <x:c r="N3030" s="1" t="n">
        <x:v>6.3</x:v>
      </x:c>
      <x:c r="O3030" s="1" t="n">
        <x:f aca="0">24*MAX(0,EOMONTH(B3030,0)-MAX(B3030,INDEX(Device_Inventory!$K$2:$K$1201,MATCH(A3030,Device_Inventory!$A$2:$A$1201,0)))+1)</x:f>
        <x:v>672</x:v>
      </x:c>
      <x:c r="P3030" s="11" t="b">
        <x:f aca="0">INDEX(Device_Inventory!$K$2:$K$1201,MATCH(A3030,Device_Inventory!$A$2:$A$1201,0))&gt;B3030</x:f>
        <x:v>0</x:v>
      </x:c>
      <x:c r="Q3030" s="1" t="str">
        <x:f aca="0">IF(D3030&gt;O3030,"Fail: operating hours exceed in-service hours",IF(D3030+M3030&gt;O3030,"Fail: operating + unavailable hours exceed in-service hours",IF(P3030,"Partial month: within in-service hours","OK")))</x:f>
        <x:v>OK</x:v>
      </x:c>
    </x:row>
    <x:row r="3031" ht="15" hidden="0" customHeight="1">
      <x:c r="A3031" s="1" t="s">
        <x:v>1190</x:v>
      </x:c>
      <x:c r="B3031" s="14" t="n">
        <x:v>46082</x:v>
      </x:c>
      <x:c r="C3031" s="1" t="n">
        <x:v>61.2</x:v>
      </x:c>
      <x:c r="D3031" s="1" t="n">
        <x:v>359.3</x:v>
      </x:c>
      <x:c r="E3031" s="1" t="n">
        <x:v>46</x:v>
      </x:c>
      <x:c r="F3031" s="1" t="n">
        <x:v>5</x:v>
      </x:c>
      <x:c r="G3031" s="1" t="n">
        <x:v>26</x:v>
      </x:c>
      <x:c r="H3031" s="1" t="n">
        <x:v>3</x:v>
      </x:c>
      <x:c r="I3031" s="1" t="n">
        <x:v>3</x:v>
      </x:c>
      <x:c r="J3031" s="1" t="n">
        <x:v>2.06</x:v>
      </x:c>
      <x:c r="K3031" s="1" t="n">
        <x:v>1</x:v>
      </x:c>
      <x:c r="L3031" s="1" t="n">
        <x:v>92.8</x:v>
      </x:c>
      <x:c r="M3031" s="1" t="n">
        <x:v>11.2</x:v>
      </x:c>
      <x:c r="N3031" s="1" t="n">
        <x:v>7.1</x:v>
      </x:c>
      <x:c r="O3031" s="1" t="n">
        <x:f aca="0">24*MAX(0,EOMONTH(B3031,0)-MAX(B3031,INDEX(Device_Inventory!$K$2:$K$1201,MATCH(A3031,Device_Inventory!$A$2:$A$1201,0)))+1)</x:f>
        <x:v>744</x:v>
      </x:c>
      <x:c r="P3031" s="11" t="b">
        <x:f aca="0">INDEX(Device_Inventory!$K$2:$K$1201,MATCH(A3031,Device_Inventory!$A$2:$A$1201,0))&gt;B3031</x:f>
        <x:v>0</x:v>
      </x:c>
      <x:c r="Q3031" s="1" t="str">
        <x:f aca="0">IF(D3031&gt;O3031,"Fail: operating hours exceed in-service hours",IF(D3031+M3031&gt;O3031,"Fail: operating + unavailable hours exceed in-service hours",IF(P3031,"Partial month: within in-service hours","OK")))</x:f>
        <x:v>OK</x:v>
      </x:c>
    </x:row>
    <x:row r="3032" ht="15" hidden="0" customHeight="1">
      <x:c r="A3032" s="1" t="s">
        <x:v>1190</x:v>
      </x:c>
      <x:c r="B3032" s="14" t="n">
        <x:v>46113</x:v>
      </x:c>
      <x:c r="C3032" s="1" t="n">
        <x:v>49.9</x:v>
      </x:c>
      <x:c r="D3032" s="1" t="n">
        <x:v>276.2</x:v>
      </x:c>
      <x:c r="E3032" s="1" t="n">
        <x:v>45</x:v>
      </x:c>
      <x:c r="F3032" s="1" t="n">
        <x:v>5</x:v>
      </x:c>
      <x:c r="G3032" s="1" t="n">
        <x:v>32</x:v>
      </x:c>
      <x:c r="H3032" s="1" t="n">
        <x:v>2</x:v>
      </x:c>
      <x:c r="I3032" s="1" t="n">
        <x:v>4</x:v>
      </x:c>
      <x:c r="J3032" s="1" t="n">
        <x:v>2.25</x:v>
      </x:c>
      <x:c r="K3032" s="1" t="n">
        <x:v>2</x:v>
      </x:c>
      <x:c r="L3032" s="1" t="n">
        <x:v>92.3</x:v>
      </x:c>
      <x:c r="M3032" s="1" t="n">
        <x:v>21.4</x:v>
      </x:c>
      <x:c r="N3032" s="1" t="n">
        <x:v>10.2</x:v>
      </x:c>
      <x:c r="O3032" s="1" t="n">
        <x:f aca="0">24*MAX(0,EOMONTH(B3032,0)-MAX(B3032,INDEX(Device_Inventory!$K$2:$K$1201,MATCH(A3032,Device_Inventory!$A$2:$A$1201,0)))+1)</x:f>
        <x:v>720</x:v>
      </x:c>
      <x:c r="P3032" s="11" t="b">
        <x:f aca="0">INDEX(Device_Inventory!$K$2:$K$1201,MATCH(A3032,Device_Inventory!$A$2:$A$1201,0))&gt;B3032</x:f>
        <x:v>0</x:v>
      </x:c>
      <x:c r="Q3032" s="1" t="str">
        <x:f aca="0">IF(D3032&gt;O3032,"Fail: operating hours exceed in-service hours",IF(D3032+M3032&gt;O3032,"Fail: operating + unavailable hours exceed in-service hours",IF(P3032,"Partial month: within in-service hours","OK")))</x:f>
        <x:v>OK</x:v>
      </x:c>
    </x:row>
    <x:row r="3033" ht="15" hidden="0" customHeight="1">
      <x:c r="A3033" s="1" t="s">
        <x:v>1190</x:v>
      </x:c>
      <x:c r="B3033" s="14" t="n">
        <x:v>46143</x:v>
      </x:c>
      <x:c r="C3033" s="1" t="n">
        <x:v>51.4</x:v>
      </x:c>
      <x:c r="D3033" s="1" t="n">
        <x:v>348.9</x:v>
      </x:c>
      <x:c r="E3033" s="1" t="n">
        <x:v>39</x:v>
      </x:c>
      <x:c r="F3033" s="1" t="n">
        <x:v>5</x:v>
      </x:c>
      <x:c r="G3033" s="1" t="n">
        <x:v>46</x:v>
      </x:c>
      <x:c r="H3033" s="1" t="n">
        <x:v>3</x:v>
      </x:c>
      <x:c r="I3033" s="1" t="n">
        <x:v>3</x:v>
      </x:c>
      <x:c r="J3033" s="1" t="n">
        <x:v>2.37</x:v>
      </x:c>
      <x:c r="K3033" s="1" t="n">
        <x:v>2</x:v>
      </x:c>
      <x:c r="L3033" s="1" t="n">
        <x:v>94.8</x:v>
      </x:c>
      <x:c r="M3033" s="1" t="n">
        <x:v>15.7</x:v>
      </x:c>
      <x:c r="N3033" s="1" t="n">
        <x:v>7.5</x:v>
      </x:c>
      <x:c r="O3033" s="1" t="n">
        <x:f aca="0">24*MAX(0,EOMONTH(B3033,0)-MAX(B3033,INDEX(Device_Inventory!$K$2:$K$1201,MATCH(A3033,Device_Inventory!$A$2:$A$1201,0)))+1)</x:f>
        <x:v>744</x:v>
      </x:c>
      <x:c r="P3033" s="11" t="b">
        <x:f aca="0">INDEX(Device_Inventory!$K$2:$K$1201,MATCH(A3033,Device_Inventory!$A$2:$A$1201,0))&gt;B3033</x:f>
        <x:v>0</x:v>
      </x:c>
      <x:c r="Q3033" s="1" t="str">
        <x:f aca="0">IF(D3033&gt;O3033,"Fail: operating hours exceed in-service hours",IF(D3033+M3033&gt;O3033,"Fail: operating + unavailable hours exceed in-service hours",IF(P3033,"Partial month: within in-service hours","OK")))</x:f>
        <x:v>OK</x:v>
      </x:c>
    </x:row>
    <x:row r="3034" ht="15" hidden="0" customHeight="1">
      <x:c r="A3034" s="1" t="s">
        <x:v>1190</x:v>
      </x:c>
      <x:c r="B3034" s="14" t="n">
        <x:v>46174</x:v>
      </x:c>
      <x:c r="C3034" s="1" t="n">
        <x:v>54.9</x:v>
      </x:c>
      <x:c r="D3034" s="1" t="n">
        <x:v>316.9</x:v>
      </x:c>
      <x:c r="E3034" s="1" t="n">
        <x:v>33</x:v>
      </x:c>
      <x:c r="F3034" s="1" t="n">
        <x:v>6</x:v>
      </x:c>
      <x:c r="G3034" s="1" t="n">
        <x:v>39</x:v>
      </x:c>
      <x:c r="H3034" s="1" t="n">
        <x:v>1</x:v>
      </x:c>
      <x:c r="I3034" s="1" t="n">
        <x:v>3</x:v>
      </x:c>
      <x:c r="J3034" s="1" t="n">
        <x:v>2.95</x:v>
      </x:c>
      <x:c r="K3034" s="1" t="n">
        <x:v>3</x:v>
      </x:c>
      <x:c r="L3034" s="1" t="n">
        <x:v>98.2</x:v>
      </x:c>
      <x:c r="M3034" s="1" t="n">
        <x:v>15.5</x:v>
      </x:c>
      <x:c r="N3034" s="1" t="n">
        <x:v>14.3</x:v>
      </x:c>
      <x:c r="O3034" s="1" t="n">
        <x:f aca="0">24*MAX(0,EOMONTH(B3034,0)-MAX(B3034,INDEX(Device_Inventory!$K$2:$K$1201,MATCH(A3034,Device_Inventory!$A$2:$A$1201,0)))+1)</x:f>
        <x:v>720</x:v>
      </x:c>
      <x:c r="P3034" s="11" t="b">
        <x:f aca="0">INDEX(Device_Inventory!$K$2:$K$1201,MATCH(A3034,Device_Inventory!$A$2:$A$1201,0))&gt;B3034</x:f>
        <x:v>0</x:v>
      </x:c>
      <x:c r="Q3034" s="1" t="str">
        <x:f aca="0">IF(D3034&gt;O3034,"Fail: operating hours exceed in-service hours",IF(D3034+M3034&gt;O3034,"Fail: operating + unavailable hours exceed in-service hours",IF(P3034,"Partial month: within in-service hours","OK")))</x:f>
        <x:v>OK</x:v>
      </x:c>
    </x:row>
    <x:row r="3035" ht="15" hidden="0" customHeight="1">
      <x:c r="A3035" s="1" t="s">
        <x:v>1190</x:v>
      </x:c>
      <x:c r="B3035" s="14" t="n">
        <x:v>46204</x:v>
      </x:c>
      <x:c r="C3035" s="1" t="n">
        <x:v>58.8</x:v>
      </x:c>
      <x:c r="D3035" s="1" t="n">
        <x:v>339</x:v>
      </x:c>
      <x:c r="E3035" s="1" t="n">
        <x:v>43</x:v>
      </x:c>
      <x:c r="F3035" s="1" t="n">
        <x:v>9</x:v>
      </x:c>
      <x:c r="G3035" s="1" t="n">
        <x:v>29</x:v>
      </x:c>
      <x:c r="H3035" s="1" t="n">
        <x:v>2</x:v>
      </x:c>
      <x:c r="I3035" s="1" t="n">
        <x:v>8</x:v>
      </x:c>
      <x:c r="J3035" s="1" t="n">
        <x:v>2.49</x:v>
      </x:c>
      <x:c r="K3035" s="1" t="n">
        <x:v>5</x:v>
      </x:c>
      <x:c r="L3035" s="1" t="n">
        <x:v>92.7</x:v>
      </x:c>
      <x:c r="M3035" s="1" t="n">
        <x:v>15.8</x:v>
      </x:c>
      <x:c r="N3035" s="1" t="n">
        <x:v>16.4</x:v>
      </x:c>
      <x:c r="O3035" s="1" t="n">
        <x:f aca="0">24*MAX(0,EOMONTH(B3035,0)-MAX(B3035,INDEX(Device_Inventory!$K$2:$K$1201,MATCH(A3035,Device_Inventory!$A$2:$A$1201,0)))+1)</x:f>
        <x:v>744</x:v>
      </x:c>
      <x:c r="P3035" s="11" t="b">
        <x:f aca="0">INDEX(Device_Inventory!$K$2:$K$1201,MATCH(A3035,Device_Inventory!$A$2:$A$1201,0))&gt;B3035</x:f>
        <x:v>0</x:v>
      </x:c>
      <x:c r="Q3035" s="1" t="str">
        <x:f aca="0">IF(D3035&gt;O3035,"Fail: operating hours exceed in-service hours",IF(D3035+M3035&gt;O3035,"Fail: operating + unavailable hours exceed in-service hours",IF(P3035,"Partial month: within in-service hours","OK")))</x:f>
        <x:v>OK</x:v>
      </x:c>
    </x:row>
    <x:row r="3036" ht="15" hidden="0" customHeight="1">
      <x:c r="A3036" s="1" t="s">
        <x:v>3281</x:v>
      </x:c>
      <x:c r="B3036" s="14" t="n">
        <x:v>46054</x:v>
      </x:c>
      <x:c r="C3036" s="1" t="n">
        <x:v>55.4</x:v>
      </x:c>
      <x:c r="D3036" s="1" t="n">
        <x:v>378.6</x:v>
      </x:c>
      <x:c r="E3036" s="1" t="n">
        <x:v>21</x:v>
      </x:c>
      <x:c r="F3036" s="1" t="n">
        <x:v>4</x:v>
      </x:c>
      <x:c r="G3036" s="1" t="n">
        <x:v>22</x:v>
      </x:c>
      <x:c r="H3036" s="1" t="n">
        <x:v>3</x:v>
      </x:c>
      <x:c r="I3036" s="1" t="n">
        <x:v>0</x:v>
      </x:c>
      <x:c r="J3036" s="1" t="n">
        <x:v>2.64</x:v>
      </x:c>
      <x:c r="K3036" s="1" t="n">
        <x:v>1</x:v>
      </x:c>
      <x:c r="L3036" s="1" t="n">
        <x:v>94.7</x:v>
      </x:c>
      <x:c r="M3036" s="1" t="n">
        <x:v>10.7</x:v>
      </x:c>
      <x:c r="N3036" s="1" t="n">
        <x:v>11.5</x:v>
      </x:c>
      <x:c r="O3036" s="1" t="n">
        <x:f aca="0">24*MAX(0,EOMONTH(B3036,0)-MAX(B3036,INDEX(Device_Inventory!$K$2:$K$1201,MATCH(A3036,Device_Inventory!$A$2:$A$1201,0)))+1)</x:f>
        <x:v>672</x:v>
      </x:c>
      <x:c r="P3036" s="11" t="b">
        <x:f aca="0">INDEX(Device_Inventory!$K$2:$K$1201,MATCH(A3036,Device_Inventory!$A$2:$A$1201,0))&gt;B3036</x:f>
        <x:v>0</x:v>
      </x:c>
      <x:c r="Q3036" s="1" t="str">
        <x:f aca="0">IF(D3036&gt;O3036,"Fail: operating hours exceed in-service hours",IF(D3036+M3036&gt;O3036,"Fail: operating + unavailable hours exceed in-service hours",IF(P3036,"Partial month: within in-service hours","OK")))</x:f>
        <x:v>OK</x:v>
      </x:c>
    </x:row>
    <x:row r="3037" ht="15" hidden="0" customHeight="1">
      <x:c r="A3037" s="1" t="s">
        <x:v>3281</x:v>
      </x:c>
      <x:c r="B3037" s="14" t="n">
        <x:v>46082</x:v>
      </x:c>
      <x:c r="C3037" s="1" t="n">
        <x:v>49.2</x:v>
      </x:c>
      <x:c r="D3037" s="1" t="n">
        <x:v>331</x:v>
      </x:c>
      <x:c r="E3037" s="1" t="n">
        <x:v>24</x:v>
      </x:c>
      <x:c r="F3037" s="1" t="n">
        <x:v>4</x:v>
      </x:c>
      <x:c r="G3037" s="1" t="n">
        <x:v>48</x:v>
      </x:c>
      <x:c r="H3037" s="1" t="n">
        <x:v>1</x:v>
      </x:c>
      <x:c r="I3037" s="1" t="n">
        <x:v>3</x:v>
      </x:c>
      <x:c r="J3037" s="1" t="n">
        <x:v>2.39</x:v>
      </x:c>
      <x:c r="K3037" s="1" t="n">
        <x:v>0</x:v>
      </x:c>
      <x:c r="L3037" s="1" t="n">
        <x:v>89.6</x:v>
      </x:c>
      <x:c r="M3037" s="1" t="n">
        <x:v>2.9</x:v>
      </x:c>
      <x:c r="N3037" s="1" t="n">
        <x:v>5.3</x:v>
      </x:c>
      <x:c r="O3037" s="1" t="n">
        <x:f aca="0">24*MAX(0,EOMONTH(B3037,0)-MAX(B3037,INDEX(Device_Inventory!$K$2:$K$1201,MATCH(A3037,Device_Inventory!$A$2:$A$1201,0)))+1)</x:f>
        <x:v>744</x:v>
      </x:c>
      <x:c r="P3037" s="11" t="b">
        <x:f aca="0">INDEX(Device_Inventory!$K$2:$K$1201,MATCH(A3037,Device_Inventory!$A$2:$A$1201,0))&gt;B3037</x:f>
        <x:v>0</x:v>
      </x:c>
      <x:c r="Q3037" s="1" t="str">
        <x:f aca="0">IF(D3037&gt;O3037,"Fail: operating hours exceed in-service hours",IF(D3037+M3037&gt;O3037,"Fail: operating + unavailable hours exceed in-service hours",IF(P3037,"Partial month: within in-service hours","OK")))</x:f>
        <x:v>OK</x:v>
      </x:c>
    </x:row>
    <x:row r="3038" ht="15" hidden="0" customHeight="1">
      <x:c r="A3038" s="1" t="s">
        <x:v>3281</x:v>
      </x:c>
      <x:c r="B3038" s="14" t="n">
        <x:v>46113</x:v>
      </x:c>
      <x:c r="C3038" s="1" t="n">
        <x:v>46.7</x:v>
      </x:c>
      <x:c r="D3038" s="1" t="n">
        <x:v>266</x:v>
      </x:c>
      <x:c r="E3038" s="1" t="n">
        <x:v>22</x:v>
      </x:c>
      <x:c r="F3038" s="1" t="n">
        <x:v>2</x:v>
      </x:c>
      <x:c r="G3038" s="1" t="n">
        <x:v>38</x:v>
      </x:c>
      <x:c r="H3038" s="1" t="n">
        <x:v>2</x:v>
      </x:c>
      <x:c r="I3038" s="1" t="n">
        <x:v>0</x:v>
      </x:c>
      <x:c r="J3038" s="1" t="n">
        <x:v>2.4</x:v>
      </x:c>
      <x:c r="K3038" s="1" t="n">
        <x:v>1</x:v>
      </x:c>
      <x:c r="L3038" s="1" t="n">
        <x:v>96.4</x:v>
      </x:c>
      <x:c r="M3038" s="1" t="n">
        <x:v>8.7</x:v>
      </x:c>
      <x:c r="N3038" s="1" t="n">
        <x:v>10.6</x:v>
      </x:c>
      <x:c r="O3038" s="1" t="n">
        <x:f aca="0">24*MAX(0,EOMONTH(B3038,0)-MAX(B3038,INDEX(Device_Inventory!$K$2:$K$1201,MATCH(A3038,Device_Inventory!$A$2:$A$1201,0)))+1)</x:f>
        <x:v>720</x:v>
      </x:c>
      <x:c r="P3038" s="11" t="b">
        <x:f aca="0">INDEX(Device_Inventory!$K$2:$K$1201,MATCH(A3038,Device_Inventory!$A$2:$A$1201,0))&gt;B3038</x:f>
        <x:v>0</x:v>
      </x:c>
      <x:c r="Q3038" s="1" t="str">
        <x:f aca="0">IF(D3038&gt;O3038,"Fail: operating hours exceed in-service hours",IF(D3038+M3038&gt;O3038,"Fail: operating + unavailable hours exceed in-service hours",IF(P3038,"Partial month: within in-service hours","OK")))</x:f>
        <x:v>OK</x:v>
      </x:c>
    </x:row>
    <x:row r="3039" ht="15" hidden="0" customHeight="1">
      <x:c r="A3039" s="1" t="s">
        <x:v>3281</x:v>
      </x:c>
      <x:c r="B3039" s="14" t="n">
        <x:v>46143</x:v>
      </x:c>
      <x:c r="C3039" s="1" t="n">
        <x:v>69.6</x:v>
      </x:c>
      <x:c r="D3039" s="1" t="n">
        <x:v>435.4</x:v>
      </x:c>
      <x:c r="E3039" s="1" t="n">
        <x:v>36</x:v>
      </x:c>
      <x:c r="F3039" s="1" t="n">
        <x:v>4</x:v>
      </x:c>
      <x:c r="G3039" s="1" t="n">
        <x:v>40</x:v>
      </x:c>
      <x:c r="H3039" s="1" t="n">
        <x:v>1</x:v>
      </x:c>
      <x:c r="I3039" s="1" t="n">
        <x:v>3</x:v>
      </x:c>
      <x:c r="J3039" s="1" t="n">
        <x:v>2.07</x:v>
      </x:c>
      <x:c r="K3039" s="1" t="n">
        <x:v>2</x:v>
      </x:c>
      <x:c r="L3039" s="1" t="n">
        <x:v>93.6</x:v>
      </x:c>
      <x:c r="M3039" s="1" t="n">
        <x:v>19.7</x:v>
      </x:c>
      <x:c r="N3039" s="1" t="n">
        <x:v>19.5</x:v>
      </x:c>
      <x:c r="O3039" s="1" t="n">
        <x:f aca="0">24*MAX(0,EOMONTH(B3039,0)-MAX(B3039,INDEX(Device_Inventory!$K$2:$K$1201,MATCH(A3039,Device_Inventory!$A$2:$A$1201,0)))+1)</x:f>
        <x:v>744</x:v>
      </x:c>
      <x:c r="P3039" s="11" t="b">
        <x:f aca="0">INDEX(Device_Inventory!$K$2:$K$1201,MATCH(A3039,Device_Inventory!$A$2:$A$1201,0))&gt;B3039</x:f>
        <x:v>0</x:v>
      </x:c>
      <x:c r="Q3039" s="1" t="str">
        <x:f aca="0">IF(D3039&gt;O3039,"Fail: operating hours exceed in-service hours",IF(D3039+M3039&gt;O3039,"Fail: operating + unavailable hours exceed in-service hours",IF(P3039,"Partial month: within in-service hours","OK")))</x:f>
        <x:v>OK</x:v>
      </x:c>
    </x:row>
    <x:row r="3040" ht="15" hidden="0" customHeight="1">
      <x:c r="A3040" s="1" t="s">
        <x:v>3281</x:v>
      </x:c>
      <x:c r="B3040" s="14" t="n">
        <x:v>46174</x:v>
      </x:c>
      <x:c r="C3040" s="1" t="n">
        <x:v>54.5</x:v>
      </x:c>
      <x:c r="D3040" s="1" t="n">
        <x:v>298.6</x:v>
      </x:c>
      <x:c r="E3040" s="1" t="n">
        <x:v>31</x:v>
      </x:c>
      <x:c r="F3040" s="1" t="n">
        <x:v>5</x:v>
      </x:c>
      <x:c r="G3040" s="1" t="n">
        <x:v>49</x:v>
      </x:c>
      <x:c r="H3040" s="1" t="n">
        <x:v>3</x:v>
      </x:c>
      <x:c r="I3040" s="1" t="n">
        <x:v>0</x:v>
      </x:c>
      <x:c r="J3040" s="1" t="n">
        <x:v>2.6</x:v>
      </x:c>
      <x:c r="K3040" s="1" t="n">
        <x:v>1</x:v>
      </x:c>
      <x:c r="L3040" s="1" t="n">
        <x:v>94.8</x:v>
      </x:c>
      <x:c r="M3040" s="1" t="n">
        <x:v>13.7</x:v>
      </x:c>
      <x:c r="N3040" s="1" t="n">
        <x:v>5.1</x:v>
      </x:c>
      <x:c r="O3040" s="1" t="n">
        <x:f aca="0">24*MAX(0,EOMONTH(B3040,0)-MAX(B3040,INDEX(Device_Inventory!$K$2:$K$1201,MATCH(A3040,Device_Inventory!$A$2:$A$1201,0)))+1)</x:f>
        <x:v>720</x:v>
      </x:c>
      <x:c r="P3040" s="11" t="b">
        <x:f aca="0">INDEX(Device_Inventory!$K$2:$K$1201,MATCH(A3040,Device_Inventory!$A$2:$A$1201,0))&gt;B3040</x:f>
        <x:v>0</x:v>
      </x:c>
      <x:c r="Q3040" s="1" t="str">
        <x:f aca="0">IF(D3040&gt;O3040,"Fail: operating hours exceed in-service hours",IF(D3040+M3040&gt;O3040,"Fail: operating + unavailable hours exceed in-service hours",IF(P3040,"Partial month: within in-service hours","OK")))</x:f>
        <x:v>OK</x:v>
      </x:c>
    </x:row>
    <x:row r="3041" ht="15" hidden="0" customHeight="1">
      <x:c r="A3041" s="1" t="s">
        <x:v>3281</x:v>
      </x:c>
      <x:c r="B3041" s="14" t="n">
        <x:v>46204</x:v>
      </x:c>
      <x:c r="C3041" s="1" t="n">
        <x:v>41.8</x:v>
      </x:c>
      <x:c r="D3041" s="1" t="n">
        <x:v>263.1</x:v>
      </x:c>
      <x:c r="E3041" s="1" t="n">
        <x:v>33</x:v>
      </x:c>
      <x:c r="F3041" s="1" t="n">
        <x:v>2</x:v>
      </x:c>
      <x:c r="G3041" s="1" t="n">
        <x:v>32</x:v>
      </x:c>
      <x:c r="H3041" s="1" t="n">
        <x:v>1</x:v>
      </x:c>
      <x:c r="I3041" s="1" t="n">
        <x:v>0</x:v>
      </x:c>
      <x:c r="J3041" s="1" t="n">
        <x:v>1.47</x:v>
      </x:c>
      <x:c r="K3041" s="1" t="n">
        <x:v>1</x:v>
      </x:c>
      <x:c r="L3041" s="1" t="n">
        <x:v>97.4</x:v>
      </x:c>
      <x:c r="M3041" s="1" t="n">
        <x:v>17.2</x:v>
      </x:c>
      <x:c r="N3041" s="1" t="n">
        <x:v>11.2</x:v>
      </x:c>
      <x:c r="O3041" s="1" t="n">
        <x:f aca="0">24*MAX(0,EOMONTH(B3041,0)-MAX(B3041,INDEX(Device_Inventory!$K$2:$K$1201,MATCH(A3041,Device_Inventory!$A$2:$A$1201,0)))+1)</x:f>
        <x:v>744</x:v>
      </x:c>
      <x:c r="P3041" s="11" t="b">
        <x:f aca="0">INDEX(Device_Inventory!$K$2:$K$1201,MATCH(A3041,Device_Inventory!$A$2:$A$1201,0))&gt;B3041</x:f>
        <x:v>0</x:v>
      </x:c>
      <x:c r="Q3041" s="1" t="str">
        <x:f aca="0">IF(D3041&gt;O3041,"Fail: operating hours exceed in-service hours",IF(D3041+M3041&gt;O3041,"Fail: operating + unavailable hours exceed in-service hours",IF(P3041,"Partial month: within in-service hours","OK")))</x:f>
        <x:v>OK</x:v>
      </x:c>
    </x:row>
    <x:row r="3042" ht="15" hidden="0" customHeight="1">
      <x:c r="A3042" s="1" t="s">
        <x:v>3284</x:v>
      </x:c>
      <x:c r="B3042" s="14" t="n">
        <x:v>46054</x:v>
      </x:c>
      <x:c r="C3042" s="1" t="n">
        <x:v>42.9</x:v>
      </x:c>
      <x:c r="D3042" s="1" t="n">
        <x:v>262.8</x:v>
      </x:c>
      <x:c r="E3042" s="1" t="n">
        <x:v>20</x:v>
      </x:c>
      <x:c r="F3042" s="1" t="n">
        <x:v>0</x:v>
      </x:c>
      <x:c r="G3042" s="1" t="n">
        <x:v>37</x:v>
      </x:c>
      <x:c r="H3042" s="1" t="n">
        <x:v>0</x:v>
      </x:c>
      <x:c r="I3042" s="1" t="n">
        <x:v>4</x:v>
      </x:c>
      <x:c r="J3042" s="1" t="n">
        <x:v>0.36</x:v>
      </x:c>
      <x:c r="K3042" s="1" t="n">
        <x:v>1</x:v>
      </x:c>
      <x:c r="L3042" s="1" t="n">
        <x:v>90.3</x:v>
      </x:c>
      <x:c r="M3042" s="1" t="n">
        <x:v>6.2</x:v>
      </x:c>
      <x:c r="N3042" s="1" t="n">
        <x:v>5</x:v>
      </x:c>
      <x:c r="O3042" s="1" t="n">
        <x:f aca="0">24*MAX(0,EOMONTH(B3042,0)-MAX(B3042,INDEX(Device_Inventory!$K$2:$K$1201,MATCH(A3042,Device_Inventory!$A$2:$A$1201,0)))+1)</x:f>
        <x:v>672</x:v>
      </x:c>
      <x:c r="P3042" s="11" t="b">
        <x:f aca="0">INDEX(Device_Inventory!$K$2:$K$1201,MATCH(A3042,Device_Inventory!$A$2:$A$1201,0))&gt;B3042</x:f>
        <x:v>0</x:v>
      </x:c>
      <x:c r="Q3042" s="1" t="str">
        <x:f aca="0">IF(D3042&gt;O3042,"Fail: operating hours exceed in-service hours",IF(D3042+M3042&gt;O3042,"Fail: operating + unavailable hours exceed in-service hours",IF(P3042,"Partial month: within in-service hours","OK")))</x:f>
        <x:v>OK</x:v>
      </x:c>
    </x:row>
    <x:row r="3043" ht="15" hidden="0" customHeight="1">
      <x:c r="A3043" s="1" t="s">
        <x:v>3284</x:v>
      </x:c>
      <x:c r="B3043" s="14" t="n">
        <x:v>46082</x:v>
      </x:c>
      <x:c r="C3043" s="1" t="n">
        <x:v>66.7</x:v>
      </x:c>
      <x:c r="D3043" s="1" t="n">
        <x:v>469.9</x:v>
      </x:c>
      <x:c r="E3043" s="1" t="n">
        <x:v>25</x:v>
      </x:c>
      <x:c r="F3043" s="1" t="n">
        <x:v>2</x:v>
      </x:c>
      <x:c r="G3043" s="1" t="n">
        <x:v>40</x:v>
      </x:c>
      <x:c r="H3043" s="1" t="n">
        <x:v>1</x:v>
      </x:c>
      <x:c r="I3043" s="1" t="n">
        <x:v>5</x:v>
      </x:c>
      <x:c r="J3043" s="1" t="n">
        <x:v>0.37</x:v>
      </x:c>
      <x:c r="K3043" s="1" t="n">
        <x:v>1</x:v>
      </x:c>
      <x:c r="L3043" s="1" t="n">
        <x:v>97.7</x:v>
      </x:c>
      <x:c r="M3043" s="1" t="n">
        <x:v>4.7</x:v>
      </x:c>
      <x:c r="N3043" s="1" t="n">
        <x:v>20.3</x:v>
      </x:c>
      <x:c r="O3043" s="1" t="n">
        <x:f aca="0">24*MAX(0,EOMONTH(B3043,0)-MAX(B3043,INDEX(Device_Inventory!$K$2:$K$1201,MATCH(A3043,Device_Inventory!$A$2:$A$1201,0)))+1)</x:f>
        <x:v>744</x:v>
      </x:c>
      <x:c r="P3043" s="11" t="b">
        <x:f aca="0">INDEX(Device_Inventory!$K$2:$K$1201,MATCH(A3043,Device_Inventory!$A$2:$A$1201,0))&gt;B3043</x:f>
        <x:v>0</x:v>
      </x:c>
      <x:c r="Q3043" s="1" t="str">
        <x:f aca="0">IF(D3043&gt;O3043,"Fail: operating hours exceed in-service hours",IF(D3043+M3043&gt;O3043,"Fail: operating + unavailable hours exceed in-service hours",IF(P3043,"Partial month: within in-service hours","OK")))</x:f>
        <x:v>OK</x:v>
      </x:c>
    </x:row>
    <x:row r="3044" ht="15" hidden="0" customHeight="1">
      <x:c r="A3044" s="1" t="s">
        <x:v>3284</x:v>
      </x:c>
      <x:c r="B3044" s="14" t="n">
        <x:v>46113</x:v>
      </x:c>
      <x:c r="C3044" s="1" t="n">
        <x:v>55.1</x:v>
      </x:c>
      <x:c r="D3044" s="1" t="n">
        <x:v>314.2</x:v>
      </x:c>
      <x:c r="E3044" s="1" t="n">
        <x:v>25</x:v>
      </x:c>
      <x:c r="F3044" s="1" t="n">
        <x:v>0</x:v>
      </x:c>
      <x:c r="G3044" s="1" t="n">
        <x:v>31</x:v>
      </x:c>
      <x:c r="H3044" s="1" t="n">
        <x:v>0</x:v>
      </x:c>
      <x:c r="I3044" s="1" t="n">
        <x:v>3</x:v>
      </x:c>
      <x:c r="J3044" s="1" t="n">
        <x:v>1.37</x:v>
      </x:c>
      <x:c r="K3044" s="1" t="n">
        <x:v>1</x:v>
      </x:c>
      <x:c r="L3044" s="1" t="n">
        <x:v>93.3</x:v>
      </x:c>
      <x:c r="M3044" s="1" t="n">
        <x:v>3.3</x:v>
      </x:c>
      <x:c r="N3044" s="1" t="n">
        <x:v>14</x:v>
      </x:c>
      <x:c r="O3044" s="1" t="n">
        <x:f aca="0">24*MAX(0,EOMONTH(B3044,0)-MAX(B3044,INDEX(Device_Inventory!$K$2:$K$1201,MATCH(A3044,Device_Inventory!$A$2:$A$1201,0)))+1)</x:f>
        <x:v>720</x:v>
      </x:c>
      <x:c r="P3044" s="11" t="b">
        <x:f aca="0">INDEX(Device_Inventory!$K$2:$K$1201,MATCH(A3044,Device_Inventory!$A$2:$A$1201,0))&gt;B3044</x:f>
        <x:v>0</x:v>
      </x:c>
      <x:c r="Q3044" s="1" t="str">
        <x:f aca="0">IF(D3044&gt;O3044,"Fail: operating hours exceed in-service hours",IF(D3044+M3044&gt;O3044,"Fail: operating + unavailable hours exceed in-service hours",IF(P3044,"Partial month: within in-service hours","OK")))</x:f>
        <x:v>OK</x:v>
      </x:c>
    </x:row>
    <x:row r="3045" ht="15" hidden="0" customHeight="1">
      <x:c r="A3045" s="1" t="s">
        <x:v>3284</x:v>
      </x:c>
      <x:c r="B3045" s="14" t="n">
        <x:v>46143</x:v>
      </x:c>
      <x:c r="C3045" s="1" t="n">
        <x:v>85.6</x:v>
      </x:c>
      <x:c r="D3045" s="1" t="n">
        <x:v>529.4</x:v>
      </x:c>
      <x:c r="E3045" s="1" t="n">
        <x:v>24</x:v>
      </x:c>
      <x:c r="F3045" s="1" t="n">
        <x:v>1</x:v>
      </x:c>
      <x:c r="G3045" s="1" t="n">
        <x:v>38</x:v>
      </x:c>
      <x:c r="H3045" s="1" t="n">
        <x:v>0</x:v>
      </x:c>
      <x:c r="I3045" s="1" t="n">
        <x:v>5</x:v>
      </x:c>
      <x:c r="J3045" s="1" t="n">
        <x:v>0.17</x:v>
      </x:c>
      <x:c r="K3045" s="1" t="n">
        <x:v>0</x:v>
      </x:c>
      <x:c r="L3045" s="1" t="n">
        <x:v>91.7</x:v>
      </x:c>
      <x:c r="M3045" s="1" t="n">
        <x:v>4.3</x:v>
      </x:c>
      <x:c r="N3045" s="1" t="n">
        <x:v>14.1</x:v>
      </x:c>
      <x:c r="O3045" s="1" t="n">
        <x:f aca="0">24*MAX(0,EOMONTH(B3045,0)-MAX(B3045,INDEX(Device_Inventory!$K$2:$K$1201,MATCH(A3045,Device_Inventory!$A$2:$A$1201,0)))+1)</x:f>
        <x:v>744</x:v>
      </x:c>
      <x:c r="P3045" s="11" t="b">
        <x:f aca="0">INDEX(Device_Inventory!$K$2:$K$1201,MATCH(A3045,Device_Inventory!$A$2:$A$1201,0))&gt;B3045</x:f>
        <x:v>0</x:v>
      </x:c>
      <x:c r="Q3045" s="1" t="str">
        <x:f aca="0">IF(D3045&gt;O3045,"Fail: operating hours exceed in-service hours",IF(D3045+M3045&gt;O3045,"Fail: operating + unavailable hours exceed in-service hours",IF(P3045,"Partial month: within in-service hours","OK")))</x:f>
        <x:v>OK</x:v>
      </x:c>
    </x:row>
    <x:row r="3046" ht="15" hidden="0" customHeight="1">
      <x:c r="A3046" s="1" t="s">
        <x:v>3284</x:v>
      </x:c>
      <x:c r="B3046" s="14" t="n">
        <x:v>46174</x:v>
      </x:c>
      <x:c r="C3046" s="1" t="n">
        <x:v>74.4</x:v>
      </x:c>
      <x:c r="D3046" s="1" t="n">
        <x:v>413.9</x:v>
      </x:c>
      <x:c r="E3046" s="1" t="n">
        <x:v>26</x:v>
      </x:c>
      <x:c r="F3046" s="1" t="n">
        <x:v>3</x:v>
      </x:c>
      <x:c r="G3046" s="1" t="n">
        <x:v>55</x:v>
      </x:c>
      <x:c r="H3046" s="1" t="n">
        <x:v>1</x:v>
      </x:c>
      <x:c r="I3046" s="1" t="n">
        <x:v>4</x:v>
      </x:c>
      <x:c r="J3046" s="1" t="n">
        <x:v>0.31</x:v>
      </x:c>
      <x:c r="K3046" s="1" t="n">
        <x:v>0</x:v>
      </x:c>
      <x:c r="L3046" s="1" t="n">
        <x:v>95.2</x:v>
      </x:c>
      <x:c r="M3046" s="1" t="n">
        <x:v>0</x:v>
      </x:c>
      <x:c r="N3046" s="1" t="n">
        <x:v>15</x:v>
      </x:c>
      <x:c r="O3046" s="1" t="n">
        <x:f aca="0">24*MAX(0,EOMONTH(B3046,0)-MAX(B3046,INDEX(Device_Inventory!$K$2:$K$1201,MATCH(A3046,Device_Inventory!$A$2:$A$1201,0)))+1)</x:f>
        <x:v>720</x:v>
      </x:c>
      <x:c r="P3046" s="11" t="b">
        <x:f aca="0">INDEX(Device_Inventory!$K$2:$K$1201,MATCH(A3046,Device_Inventory!$A$2:$A$1201,0))&gt;B3046</x:f>
        <x:v>0</x:v>
      </x:c>
      <x:c r="Q3046" s="1" t="str">
        <x:f aca="0">IF(D3046&gt;O3046,"Fail: operating hours exceed in-service hours",IF(D3046+M3046&gt;O3046,"Fail: operating + unavailable hours exceed in-service hours",IF(P3046,"Partial month: within in-service hours","OK")))</x:f>
        <x:v>OK</x:v>
      </x:c>
    </x:row>
    <x:row r="3047" ht="15" hidden="0" customHeight="1">
      <x:c r="A3047" s="1" t="s">
        <x:v>3284</x:v>
      </x:c>
      <x:c r="B3047" s="14" t="n">
        <x:v>46204</x:v>
      </x:c>
      <x:c r="C3047" s="1" t="n">
        <x:v>86</x:v>
      </x:c>
      <x:c r="D3047" s="1" t="n">
        <x:v>497.3</x:v>
      </x:c>
      <x:c r="E3047" s="1" t="n">
        <x:v>20</x:v>
      </x:c>
      <x:c r="F3047" s="1" t="n">
        <x:v>4</x:v>
      </x:c>
      <x:c r="G3047" s="1" t="n">
        <x:v>45</x:v>
      </x:c>
      <x:c r="H3047" s="1" t="n">
        <x:v>0</x:v>
      </x:c>
      <x:c r="I3047" s="1" t="n">
        <x:v>4</x:v>
      </x:c>
      <x:c r="J3047" s="1" t="n">
        <x:v>0.09</x:v>
      </x:c>
      <x:c r="K3047" s="1" t="n">
        <x:v>0</x:v>
      </x:c>
      <x:c r="L3047" s="1" t="n">
        <x:v>90.2</x:v>
      </x:c>
      <x:c r="M3047" s="1" t="n">
        <x:v>3.4</x:v>
      </x:c>
      <x:c r="N3047" s="1" t="n">
        <x:v>24</x:v>
      </x:c>
      <x:c r="O3047" s="1" t="n">
        <x:f aca="0">24*MAX(0,EOMONTH(B3047,0)-MAX(B3047,INDEX(Device_Inventory!$K$2:$K$1201,MATCH(A3047,Device_Inventory!$A$2:$A$1201,0)))+1)</x:f>
        <x:v>744</x:v>
      </x:c>
      <x:c r="P3047" s="11" t="b">
        <x:f aca="0">INDEX(Device_Inventory!$K$2:$K$1201,MATCH(A3047,Device_Inventory!$A$2:$A$1201,0))&gt;B3047</x:f>
        <x:v>0</x:v>
      </x:c>
      <x:c r="Q3047" s="1" t="str">
        <x:f aca="0">IF(D3047&gt;O3047,"Fail: operating hours exceed in-service hours",IF(D3047+M3047&gt;O3047,"Fail: operating + unavailable hours exceed in-service hours",IF(P3047,"Partial month: within in-service hours","OK")))</x:f>
        <x:v>OK</x:v>
      </x:c>
    </x:row>
    <x:row r="3048" ht="15" hidden="0" customHeight="1">
      <x:c r="A3048" s="1" t="s">
        <x:v>1191</x:v>
      </x:c>
      <x:c r="B3048" s="14" t="n">
        <x:v>46054</x:v>
      </x:c>
      <x:c r="C3048" s="1" t="n">
        <x:v>13.3</x:v>
      </x:c>
      <x:c r="D3048" s="1" t="n">
        <x:v>96</x:v>
      </x:c>
      <x:c r="E3048" s="1" t="n">
        <x:v>16</x:v>
      </x:c>
      <x:c r="F3048" s="1" t="n">
        <x:v>4</x:v>
      </x:c>
      <x:c r="G3048" s="1" t="n">
        <x:v>32</x:v>
      </x:c>
      <x:c r="H3048" s="1" t="n">
        <x:v>2</x:v>
      </x:c>
      <x:c r="I3048" s="1" t="n">
        <x:v>4</x:v>
      </x:c>
      <x:c r="J3048" s="1" t="n">
        <x:v>1.8</x:v>
      </x:c>
      <x:c r="K3048" s="1" t="n">
        <x:v>1</x:v>
      </x:c>
      <x:c r="L3048" s="1" t="n">
        <x:v>91.6</x:v>
      </x:c>
      <x:c r="M3048" s="1" t="n">
        <x:v>2.4</x:v>
      </x:c>
      <x:c r="N3048" s="1" t="n">
        <x:v>2.4</x:v>
      </x:c>
      <x:c r="O3048" s="1" t="n">
        <x:f aca="0">24*MAX(0,EOMONTH(B3048,0)-MAX(B3048,INDEX(Device_Inventory!$K$2:$K$1201,MATCH(A3048,Device_Inventory!$A$2:$A$1201,0)))+1)</x:f>
        <x:v>672</x:v>
      </x:c>
      <x:c r="P3048" s="11" t="b">
        <x:f aca="0">INDEX(Device_Inventory!$K$2:$K$1201,MATCH(A3048,Device_Inventory!$A$2:$A$1201,0))&gt;B3048</x:f>
        <x:v>0</x:v>
      </x:c>
      <x:c r="Q3048" s="1" t="str">
        <x:f aca="0">IF(D3048&gt;O3048,"Fail: operating hours exceed in-service hours",IF(D3048+M3048&gt;O3048,"Fail: operating + unavailable hours exceed in-service hours",IF(P3048,"Partial month: within in-service hours","OK")))</x:f>
        <x:v>OK</x:v>
      </x:c>
    </x:row>
    <x:row r="3049" ht="15" hidden="0" customHeight="1">
      <x:c r="A3049" s="1" t="s">
        <x:v>1191</x:v>
      </x:c>
      <x:c r="B3049" s="14" t="n">
        <x:v>46082</x:v>
      </x:c>
      <x:c r="C3049" s="1" t="n">
        <x:v>18.1</x:v>
      </x:c>
      <x:c r="D3049" s="1" t="n">
        <x:v>111.3</x:v>
      </x:c>
      <x:c r="E3049" s="1" t="n">
        <x:v>20</x:v>
      </x:c>
      <x:c r="F3049" s="1" t="n">
        <x:v>3</x:v>
      </x:c>
      <x:c r="G3049" s="1" t="n">
        <x:v>29</x:v>
      </x:c>
      <x:c r="H3049" s="1" t="n">
        <x:v>2</x:v>
      </x:c>
      <x:c r="I3049" s="1" t="n">
        <x:v>0</x:v>
      </x:c>
      <x:c r="J3049" s="1" t="n">
        <x:v>2.13</x:v>
      </x:c>
      <x:c r="K3049" s="1" t="n">
        <x:v>3</x:v>
      </x:c>
      <x:c r="L3049" s="1" t="n">
        <x:v>97</x:v>
      </x:c>
      <x:c r="M3049" s="1" t="n">
        <x:v>9.1</x:v>
      </x:c>
      <x:c r="N3049" s="1" t="n">
        <x:v>3.2</x:v>
      </x:c>
      <x:c r="O3049" s="1" t="n">
        <x:f aca="0">24*MAX(0,EOMONTH(B3049,0)-MAX(B3049,INDEX(Device_Inventory!$K$2:$K$1201,MATCH(A3049,Device_Inventory!$A$2:$A$1201,0)))+1)</x:f>
        <x:v>744</x:v>
      </x:c>
      <x:c r="P3049" s="11" t="b">
        <x:f aca="0">INDEX(Device_Inventory!$K$2:$K$1201,MATCH(A3049,Device_Inventory!$A$2:$A$1201,0))&gt;B3049</x:f>
        <x:v>0</x:v>
      </x:c>
      <x:c r="Q3049" s="1" t="str">
        <x:f aca="0">IF(D3049&gt;O3049,"Fail: operating hours exceed in-service hours",IF(D3049+M3049&gt;O3049,"Fail: operating + unavailable hours exceed in-service hours",IF(P3049,"Partial month: within in-service hours","OK")))</x:f>
        <x:v>OK</x:v>
      </x:c>
    </x:row>
    <x:row r="3050" ht="15" hidden="0" customHeight="1">
      <x:c r="A3050" s="1" t="s">
        <x:v>1191</x:v>
      </x:c>
      <x:c r="B3050" s="14" t="n">
        <x:v>46113</x:v>
      </x:c>
      <x:c r="C3050" s="1" t="n">
        <x:v>8.8</x:v>
      </x:c>
      <x:c r="D3050" s="1" t="n">
        <x:v>57.8</x:v>
      </x:c>
      <x:c r="E3050" s="1" t="n">
        <x:v>18</x:v>
      </x:c>
      <x:c r="F3050" s="1" t="n">
        <x:v>1</x:v>
      </x:c>
      <x:c r="G3050" s="1" t="n">
        <x:v>0</x:v>
      </x:c>
      <x:c r="H3050" s="1" t="n">
        <x:v>1</x:v>
      </x:c>
      <x:c r="I3050" s="1" t="n">
        <x:v>0</x:v>
      </x:c>
      <x:c r="J3050" s="1" t="n">
        <x:v>1.86</x:v>
      </x:c>
      <x:c r="K3050" s="1" t="n">
        <x:v>0</x:v>
      </x:c>
      <x:c r="L3050" s="1" t="n">
        <x:v>96.4</x:v>
      </x:c>
      <x:c r="M3050" s="1" t="n">
        <x:v>10.5</x:v>
      </x:c>
      <x:c r="N3050" s="1" t="n">
        <x:v>0.7</x:v>
      </x:c>
      <x:c r="O3050" s="1" t="n">
        <x:f aca="0">24*MAX(0,EOMONTH(B3050,0)-MAX(B3050,INDEX(Device_Inventory!$K$2:$K$1201,MATCH(A3050,Device_Inventory!$A$2:$A$1201,0)))+1)</x:f>
        <x:v>720</x:v>
      </x:c>
      <x:c r="P3050" s="11" t="b">
        <x:f aca="0">INDEX(Device_Inventory!$K$2:$K$1201,MATCH(A3050,Device_Inventory!$A$2:$A$1201,0))&gt;B3050</x:f>
        <x:v>0</x:v>
      </x:c>
      <x:c r="Q3050" s="1" t="str">
        <x:f aca="0">IF(D3050&gt;O3050,"Fail: operating hours exceed in-service hours",IF(D3050+M3050&gt;O3050,"Fail: operating + unavailable hours exceed in-service hours",IF(P3050,"Partial month: within in-service hours","OK")))</x:f>
        <x:v>OK</x:v>
      </x:c>
    </x:row>
    <x:row r="3051" ht="15" hidden="0" customHeight="1">
      <x:c r="A3051" s="1" t="s">
        <x:v>1191</x:v>
      </x:c>
      <x:c r="B3051" s="14" t="n">
        <x:v>46143</x:v>
      </x:c>
      <x:c r="C3051" s="1" t="n">
        <x:v>5</x:v>
      </x:c>
      <x:c r="D3051" s="1" t="n">
        <x:v>34.5</x:v>
      </x:c>
      <x:c r="E3051" s="1" t="n">
        <x:v>19</x:v>
      </x:c>
      <x:c r="F3051" s="1" t="n">
        <x:v>4</x:v>
      </x:c>
      <x:c r="G3051" s="1" t="n">
        <x:v>5</x:v>
      </x:c>
      <x:c r="H3051" s="1" t="n">
        <x:v>1</x:v>
      </x:c>
      <x:c r="I3051" s="1" t="n">
        <x:v>0</x:v>
      </x:c>
      <x:c r="J3051" s="1" t="n">
        <x:v>1.59</x:v>
      </x:c>
      <x:c r="K3051" s="1" t="n">
        <x:v>1</x:v>
      </x:c>
      <x:c r="L3051" s="1" t="n">
        <x:v>95.4</x:v>
      </x:c>
      <x:c r="M3051" s="1" t="n">
        <x:v>11.8</x:v>
      </x:c>
      <x:c r="N3051" s="1" t="n">
        <x:v>1.6</x:v>
      </x:c>
      <x:c r="O3051" s="1" t="n">
        <x:f aca="0">24*MAX(0,EOMONTH(B3051,0)-MAX(B3051,INDEX(Device_Inventory!$K$2:$K$1201,MATCH(A3051,Device_Inventory!$A$2:$A$1201,0)))+1)</x:f>
        <x:v>744</x:v>
      </x:c>
      <x:c r="P3051" s="11" t="b">
        <x:f aca="0">INDEX(Device_Inventory!$K$2:$K$1201,MATCH(A3051,Device_Inventory!$A$2:$A$1201,0))&gt;B3051</x:f>
        <x:v>0</x:v>
      </x:c>
      <x:c r="Q3051" s="1" t="str">
        <x:f aca="0">IF(D3051&gt;O3051,"Fail: operating hours exceed in-service hours",IF(D3051+M3051&gt;O3051,"Fail: operating + unavailable hours exceed in-service hours",IF(P3051,"Partial month: within in-service hours","OK")))</x:f>
        <x:v>OK</x:v>
      </x:c>
    </x:row>
    <x:row r="3052" ht="15" hidden="0" customHeight="1">
      <x:c r="A3052" s="1" t="s">
        <x:v>1191</x:v>
      </x:c>
      <x:c r="B3052" s="14" t="n">
        <x:v>46174</x:v>
      </x:c>
      <x:c r="C3052" s="1" t="n">
        <x:v>28.9</x:v>
      </x:c>
      <x:c r="D3052" s="1" t="n">
        <x:v>158.3</x:v>
      </x:c>
      <x:c r="E3052" s="1" t="n">
        <x:v>21</x:v>
      </x:c>
      <x:c r="F3052" s="1" t="n">
        <x:v>3</x:v>
      </x:c>
      <x:c r="G3052" s="1" t="n">
        <x:v>31</x:v>
      </x:c>
      <x:c r="H3052" s="1" t="n">
        <x:v>1</x:v>
      </x:c>
      <x:c r="I3052" s="1" t="n">
        <x:v>3</x:v>
      </x:c>
      <x:c r="J3052" s="1" t="n">
        <x:v>0.94</x:v>
      </x:c>
      <x:c r="K3052" s="1" t="n">
        <x:v>1</x:v>
      </x:c>
      <x:c r="L3052" s="1" t="n">
        <x:v>95.5</x:v>
      </x:c>
      <x:c r="M3052" s="1" t="n">
        <x:v>6</x:v>
      </x:c>
      <x:c r="N3052" s="1" t="n">
        <x:v>3.1</x:v>
      </x:c>
      <x:c r="O3052" s="1" t="n">
        <x:f aca="0">24*MAX(0,EOMONTH(B3052,0)-MAX(B3052,INDEX(Device_Inventory!$K$2:$K$1201,MATCH(A3052,Device_Inventory!$A$2:$A$1201,0)))+1)</x:f>
        <x:v>720</x:v>
      </x:c>
      <x:c r="P3052" s="11" t="b">
        <x:f aca="0">INDEX(Device_Inventory!$K$2:$K$1201,MATCH(A3052,Device_Inventory!$A$2:$A$1201,0))&gt;B3052</x:f>
        <x:v>0</x:v>
      </x:c>
      <x:c r="Q3052" s="1" t="str">
        <x:f aca="0">IF(D3052&gt;O3052,"Fail: operating hours exceed in-service hours",IF(D3052+M3052&gt;O3052,"Fail: operating + unavailable hours exceed in-service hours",IF(P3052,"Partial month: within in-service hours","OK")))</x:f>
        <x:v>OK</x:v>
      </x:c>
    </x:row>
    <x:row r="3053" ht="15" hidden="0" customHeight="1">
      <x:c r="A3053" s="1" t="s">
        <x:v>1191</x:v>
      </x:c>
      <x:c r="B3053" s="14" t="n">
        <x:v>46204</x:v>
      </x:c>
      <x:c r="C3053" s="1" t="n">
        <x:v>21.9</x:v>
      </x:c>
      <x:c r="D3053" s="1" t="n">
        <x:v>156.7</x:v>
      </x:c>
      <x:c r="E3053" s="1" t="n">
        <x:v>25</x:v>
      </x:c>
      <x:c r="F3053" s="1" t="n">
        <x:v>4</x:v>
      </x:c>
      <x:c r="G3053" s="1" t="n">
        <x:v>13</x:v>
      </x:c>
      <x:c r="H3053" s="1" t="n">
        <x:v>2</x:v>
      </x:c>
      <x:c r="I3053" s="1" t="n">
        <x:v>2</x:v>
      </x:c>
      <x:c r="J3053" s="1" t="n">
        <x:v>2.06</x:v>
      </x:c>
      <x:c r="K3053" s="1" t="n">
        <x:v>1</x:v>
      </x:c>
      <x:c r="L3053" s="1" t="n">
        <x:v>93.9</x:v>
      </x:c>
      <x:c r="M3053" s="1" t="n">
        <x:v>8.9</x:v>
      </x:c>
      <x:c r="N3053" s="1" t="n">
        <x:v>3.7</x:v>
      </x:c>
      <x:c r="O3053" s="1" t="n">
        <x:f aca="0">24*MAX(0,EOMONTH(B3053,0)-MAX(B3053,INDEX(Device_Inventory!$K$2:$K$1201,MATCH(A3053,Device_Inventory!$A$2:$A$1201,0)))+1)</x:f>
        <x:v>744</x:v>
      </x:c>
      <x:c r="P3053" s="11" t="b">
        <x:f aca="0">INDEX(Device_Inventory!$K$2:$K$1201,MATCH(A3053,Device_Inventory!$A$2:$A$1201,0))&gt;B3053</x:f>
        <x:v>0</x:v>
      </x:c>
      <x:c r="Q3053" s="1" t="str">
        <x:f aca="0">IF(D3053&gt;O3053,"Fail: operating hours exceed in-service hours",IF(D3053+M3053&gt;O3053,"Fail: operating + unavailable hours exceed in-service hours",IF(P3053,"Partial month: within in-service hours","OK")))</x:f>
        <x:v>OK</x:v>
      </x:c>
    </x:row>
    <x:row r="3054" ht="15" hidden="0" customHeight="1">
      <x:c r="A3054" s="1" t="s">
        <x:v>1193</x:v>
      </x:c>
      <x:c r="B3054" s="14" t="n">
        <x:v>46054</x:v>
      </x:c>
      <x:c r="C3054" s="1" t="n">
        <x:v>76.6</x:v>
      </x:c>
      <x:c r="D3054" s="1" t="n">
        <x:v>550.5</x:v>
      </x:c>
      <x:c r="E3054" s="1" t="n">
        <x:v>11</x:v>
      </x:c>
      <x:c r="F3054" s="1" t="n">
        <x:v>1</x:v>
      </x:c>
      <x:c r="G3054" s="1" t="n">
        <x:v>34</x:v>
      </x:c>
      <x:c r="H3054" s="1" t="n">
        <x:v>0</x:v>
      </x:c>
      <x:c r="I3054" s="1" t="n">
        <x:v>4</x:v>
      </x:c>
      <x:c r="J3054" s="1" t="n">
        <x:v>0.3</x:v>
      </x:c>
      <x:c r="K3054" s="1" t="n">
        <x:v>0</x:v>
      </x:c>
      <x:c r="L3054" s="1" t="n">
        <x:v>90.3</x:v>
      </x:c>
      <x:c r="M3054" s="1" t="n">
        <x:v>6.3</x:v>
      </x:c>
      <x:c r="N3054" s="1" t="n">
        <x:v>22.3</x:v>
      </x:c>
      <x:c r="O3054" s="1" t="n">
        <x:f aca="0">24*MAX(0,EOMONTH(B3054,0)-MAX(B3054,INDEX(Device_Inventory!$K$2:$K$1201,MATCH(A3054,Device_Inventory!$A$2:$A$1201,0)))+1)</x:f>
        <x:v>672</x:v>
      </x:c>
      <x:c r="P3054" s="11" t="b">
        <x:f aca="0">INDEX(Device_Inventory!$K$2:$K$1201,MATCH(A3054,Device_Inventory!$A$2:$A$1201,0))&gt;B3054</x:f>
        <x:v>0</x:v>
      </x:c>
      <x:c r="Q3054" s="1" t="str">
        <x:f aca="0">IF(D3054&gt;O3054,"Fail: operating hours exceed in-service hours",IF(D3054+M3054&gt;O3054,"Fail: operating + unavailable hours exceed in-service hours",IF(P3054,"Partial month: within in-service hours","OK")))</x:f>
        <x:v>OK</x:v>
      </x:c>
    </x:row>
    <x:row r="3055" ht="15" hidden="0" customHeight="1">
      <x:c r="A3055" s="1" t="s">
        <x:v>1193</x:v>
      </x:c>
      <x:c r="B3055" s="14" t="n">
        <x:v>46082</x:v>
      </x:c>
      <x:c r="C3055" s="1" t="n">
        <x:v>83.2</x:v>
      </x:c>
      <x:c r="D3055" s="1" t="n">
        <x:v>581.1</x:v>
      </x:c>
      <x:c r="E3055" s="1" t="n">
        <x:v>16</x:v>
      </x:c>
      <x:c r="F3055" s="1" t="n">
        <x:v>0</x:v>
      </x:c>
      <x:c r="G3055" s="1" t="n">
        <x:v>37</x:v>
      </x:c>
      <x:c r="H3055" s="1" t="n">
        <x:v>0</x:v>
      </x:c>
      <x:c r="I3055" s="1" t="n">
        <x:v>7</x:v>
      </x:c>
      <x:c r="J3055" s="1" t="n">
        <x:v>0</x:v>
      </x:c>
      <x:c r="K3055" s="1" t="n">
        <x:v>0</x:v>
      </x:c>
      <x:c r="L3055" s="1" t="n">
        <x:v>95.6</x:v>
      </x:c>
      <x:c r="M3055" s="1" t="n">
        <x:v>10.8</x:v>
      </x:c>
      <x:c r="N3055" s="1" t="n">
        <x:v>10</x:v>
      </x:c>
      <x:c r="O3055" s="1" t="n">
        <x:f aca="0">24*MAX(0,EOMONTH(B3055,0)-MAX(B3055,INDEX(Device_Inventory!$K$2:$K$1201,MATCH(A3055,Device_Inventory!$A$2:$A$1201,0)))+1)</x:f>
        <x:v>744</x:v>
      </x:c>
      <x:c r="P3055" s="11" t="b">
        <x:f aca="0">INDEX(Device_Inventory!$K$2:$K$1201,MATCH(A3055,Device_Inventory!$A$2:$A$1201,0))&gt;B3055</x:f>
        <x:v>0</x:v>
      </x:c>
      <x:c r="Q3055" s="1" t="str">
        <x:f aca="0">IF(D3055&gt;O3055,"Fail: operating hours exceed in-service hours",IF(D3055+M3055&gt;O3055,"Fail: operating + unavailable hours exceed in-service hours",IF(P3055,"Partial month: within in-service hours","OK")))</x:f>
        <x:v>OK</x:v>
      </x:c>
    </x:row>
    <x:row r="3056" ht="15" hidden="0" customHeight="1">
      <x:c r="A3056" s="1" t="s">
        <x:v>1193</x:v>
      </x:c>
      <x:c r="B3056" s="14" t="n">
        <x:v>46113</x:v>
      </x:c>
      <x:c r="C3056" s="1" t="n">
        <x:v>71.2</x:v>
      </x:c>
      <x:c r="D3056" s="1" t="n">
        <x:v>397.7</x:v>
      </x:c>
      <x:c r="E3056" s="1" t="n">
        <x:v>29</x:v>
      </x:c>
      <x:c r="F3056" s="1" t="n">
        <x:v>1</x:v>
      </x:c>
      <x:c r="G3056" s="1" t="n">
        <x:v>27</x:v>
      </x:c>
      <x:c r="H3056" s="1" t="n">
        <x:v>0</x:v>
      </x:c>
      <x:c r="I3056" s="1" t="n">
        <x:v>4</x:v>
      </x:c>
      <x:c r="J3056" s="1" t="n">
        <x:v>0</x:v>
      </x:c>
      <x:c r="K3056" s="1" t="n">
        <x:v>0</x:v>
      </x:c>
      <x:c r="L3056" s="1" t="n">
        <x:v>92.4</x:v>
      </x:c>
      <x:c r="M3056" s="1" t="n">
        <x:v>3</x:v>
      </x:c>
      <x:c r="N3056" s="1" t="n">
        <x:v>6.5</x:v>
      </x:c>
      <x:c r="O3056" s="1" t="n">
        <x:f aca="0">24*MAX(0,EOMONTH(B3056,0)-MAX(B3056,INDEX(Device_Inventory!$K$2:$K$1201,MATCH(A3056,Device_Inventory!$A$2:$A$1201,0)))+1)</x:f>
        <x:v>720</x:v>
      </x:c>
      <x:c r="P3056" s="11" t="b">
        <x:f aca="0">INDEX(Device_Inventory!$K$2:$K$1201,MATCH(A3056,Device_Inventory!$A$2:$A$1201,0))&gt;B3056</x:f>
        <x:v>0</x:v>
      </x:c>
      <x:c r="Q3056" s="1" t="str">
        <x:f aca="0">IF(D3056&gt;O3056,"Fail: operating hours exceed in-service hours",IF(D3056+M3056&gt;O3056,"Fail: operating + unavailable hours exceed in-service hours",IF(P3056,"Partial month: within in-service hours","OK")))</x:f>
        <x:v>OK</x:v>
      </x:c>
    </x:row>
    <x:row r="3057" ht="15" hidden="0" customHeight="1">
      <x:c r="A3057" s="1" t="s">
        <x:v>1193</x:v>
      </x:c>
      <x:c r="B3057" s="14" t="n">
        <x:v>46143</x:v>
      </x:c>
      <x:c r="C3057" s="1" t="n">
        <x:v>64.5</x:v>
      </x:c>
      <x:c r="D3057" s="1" t="n">
        <x:v>415.2</x:v>
      </x:c>
      <x:c r="E3057" s="1" t="n">
        <x:v>17</x:v>
      </x:c>
      <x:c r="F3057" s="1" t="n">
        <x:v>1</x:v>
      </x:c>
      <x:c r="G3057" s="1" t="n">
        <x:v>37</x:v>
      </x:c>
      <x:c r="H3057" s="1" t="n">
        <x:v>0</x:v>
      </x:c>
      <x:c r="I3057" s="1" t="n">
        <x:v>1</x:v>
      </x:c>
      <x:c r="J3057" s="1" t="n">
        <x:v>0</x:v>
      </x:c>
      <x:c r="K3057" s="1" t="n">
        <x:v>0</x:v>
      </x:c>
      <x:c r="L3057" s="1" t="n">
        <x:v>92.6</x:v>
      </x:c>
      <x:c r="M3057" s="1" t="n">
        <x:v>6.6</x:v>
      </x:c>
      <x:c r="N3057" s="1" t="n">
        <x:v>6.5</x:v>
      </x:c>
      <x:c r="O3057" s="1" t="n">
        <x:f aca="0">24*MAX(0,EOMONTH(B3057,0)-MAX(B3057,INDEX(Device_Inventory!$K$2:$K$1201,MATCH(A3057,Device_Inventory!$A$2:$A$1201,0)))+1)</x:f>
        <x:v>744</x:v>
      </x:c>
      <x:c r="P3057" s="11" t="b">
        <x:f aca="0">INDEX(Device_Inventory!$K$2:$K$1201,MATCH(A3057,Device_Inventory!$A$2:$A$1201,0))&gt;B3057</x:f>
        <x:v>0</x:v>
      </x:c>
      <x:c r="Q3057" s="1" t="str">
        <x:f aca="0">IF(D3057&gt;O3057,"Fail: operating hours exceed in-service hours",IF(D3057+M3057&gt;O3057,"Fail: operating + unavailable hours exceed in-service hours",IF(P3057,"Partial month: within in-service hours","OK")))</x:f>
        <x:v>OK</x:v>
      </x:c>
    </x:row>
    <x:row r="3058" ht="15" hidden="0" customHeight="1">
      <x:c r="A3058" s="1" t="s">
        <x:v>1193</x:v>
      </x:c>
      <x:c r="B3058" s="14" t="n">
        <x:v>46174</x:v>
      </x:c>
      <x:c r="C3058" s="1" t="n">
        <x:v>67.7</x:v>
      </x:c>
      <x:c r="D3058" s="1" t="n">
        <x:v>373.8</x:v>
      </x:c>
      <x:c r="E3058" s="1" t="n">
        <x:v>19</x:v>
      </x:c>
      <x:c r="F3058" s="1" t="n">
        <x:v>0</x:v>
      </x:c>
      <x:c r="G3058" s="1" t="n">
        <x:v>32</x:v>
      </x:c>
      <x:c r="H3058" s="1" t="n">
        <x:v>0</x:v>
      </x:c>
      <x:c r="I3058" s="1" t="n">
        <x:v>3</x:v>
      </x:c>
      <x:c r="J3058" s="1" t="n">
        <x:v>0.35</x:v>
      </x:c>
      <x:c r="K3058" s="1" t="n">
        <x:v>1</x:v>
      </x:c>
      <x:c r="L3058" s="1" t="n">
        <x:v>94.4</x:v>
      </x:c>
      <x:c r="M3058" s="1" t="n">
        <x:v>1.6</x:v>
      </x:c>
      <x:c r="N3058" s="1" t="n">
        <x:v>8</x:v>
      </x:c>
      <x:c r="O3058" s="1" t="n">
        <x:f aca="0">24*MAX(0,EOMONTH(B3058,0)-MAX(B3058,INDEX(Device_Inventory!$K$2:$K$1201,MATCH(A3058,Device_Inventory!$A$2:$A$1201,0)))+1)</x:f>
        <x:v>720</x:v>
      </x:c>
      <x:c r="P3058" s="11" t="b">
        <x:f aca="0">INDEX(Device_Inventory!$K$2:$K$1201,MATCH(A3058,Device_Inventory!$A$2:$A$1201,0))&gt;B3058</x:f>
        <x:v>0</x:v>
      </x:c>
      <x:c r="Q3058" s="1" t="str">
        <x:f aca="0">IF(D3058&gt;O3058,"Fail: operating hours exceed in-service hours",IF(D3058+M3058&gt;O3058,"Fail: operating + unavailable hours exceed in-service hours",IF(P3058,"Partial month: within in-service hours","OK")))</x:f>
        <x:v>OK</x:v>
      </x:c>
    </x:row>
    <x:row r="3059" ht="15" hidden="0" customHeight="1">
      <x:c r="A3059" s="1" t="s">
        <x:v>1193</x:v>
      </x:c>
      <x:c r="B3059" s="14" t="n">
        <x:v>46204</x:v>
      </x:c>
      <x:c r="C3059" s="1" t="n">
        <x:v>55.6</x:v>
      </x:c>
      <x:c r="D3059" s="1" t="n">
        <x:v>322</x:v>
      </x:c>
      <x:c r="E3059" s="1" t="n">
        <x:v>14</x:v>
      </x:c>
      <x:c r="F3059" s="1" t="n">
        <x:v>2</x:v>
      </x:c>
      <x:c r="G3059" s="1" t="n">
        <x:v>35</x:v>
      </x:c>
      <x:c r="H3059" s="1" t="n">
        <x:v>0</x:v>
      </x:c>
      <x:c r="I3059" s="1" t="n">
        <x:v>2</x:v>
      </x:c>
      <x:c r="J3059" s="1" t="n">
        <x:v>1.02</x:v>
      </x:c>
      <x:c r="K3059" s="1" t="n">
        <x:v>0</x:v>
      </x:c>
      <x:c r="L3059" s="1" t="n">
        <x:v>97.5</x:v>
      </x:c>
      <x:c r="M3059" s="1" t="n">
        <x:v>6</x:v>
      </x:c>
      <x:c r="N3059" s="1" t="n">
        <x:v>5.6</x:v>
      </x:c>
      <x:c r="O3059" s="1" t="n">
        <x:f aca="0">24*MAX(0,EOMONTH(B3059,0)-MAX(B3059,INDEX(Device_Inventory!$K$2:$K$1201,MATCH(A3059,Device_Inventory!$A$2:$A$1201,0)))+1)</x:f>
        <x:v>744</x:v>
      </x:c>
      <x:c r="P3059" s="11" t="b">
        <x:f aca="0">INDEX(Device_Inventory!$K$2:$K$1201,MATCH(A3059,Device_Inventory!$A$2:$A$1201,0))&gt;B3059</x:f>
        <x:v>0</x:v>
      </x:c>
      <x:c r="Q3059" s="1" t="str">
        <x:f aca="0">IF(D3059&gt;O3059,"Fail: operating hours exceed in-service hours",IF(D3059+M3059&gt;O3059,"Fail: operating + unavailable hours exceed in-service hours",IF(P3059,"Partial month: within in-service hours","OK")))</x:f>
        <x:v>OK</x:v>
      </x:c>
    </x:row>
    <x:row r="3060" ht="15" hidden="0" customHeight="1">
      <x:c r="A3060" s="1" t="s">
        <x:v>3291</x:v>
      </x:c>
      <x:c r="B3060" s="14" t="n">
        <x:v>46054</x:v>
      </x:c>
      <x:c r="C3060" s="1" t="n">
        <x:v>69.5</x:v>
      </x:c>
      <x:c r="D3060" s="1" t="n">
        <x:v>431.7</x:v>
      </x:c>
      <x:c r="E3060" s="1" t="n">
        <x:v>23</x:v>
      </x:c>
      <x:c r="F3060" s="1" t="n">
        <x:v>1</x:v>
      </x:c>
      <x:c r="G3060" s="1" t="n">
        <x:v>40</x:v>
      </x:c>
      <x:c r="H3060" s="1" t="n">
        <x:v>0</x:v>
      </x:c>
      <x:c r="I3060" s="1" t="n">
        <x:v>1</x:v>
      </x:c>
      <x:c r="J3060" s="1" t="n">
        <x:v>0</x:v>
      </x:c>
      <x:c r="K3060" s="1" t="n">
        <x:v>2</x:v>
      </x:c>
      <x:c r="L3060" s="1" t="n">
        <x:v>95.4</x:v>
      </x:c>
      <x:c r="M3060" s="1" t="n">
        <x:v>8.3</x:v>
      </x:c>
      <x:c r="N3060" s="1" t="n">
        <x:v>9.7</x:v>
      </x:c>
      <x:c r="O3060" s="1" t="n">
        <x:f aca="0">24*MAX(0,EOMONTH(B3060,0)-MAX(B3060,INDEX(Device_Inventory!$K$2:$K$1201,MATCH(A3060,Device_Inventory!$A$2:$A$1201,0)))+1)</x:f>
        <x:v>672</x:v>
      </x:c>
      <x:c r="P3060" s="11" t="b">
        <x:f aca="0">INDEX(Device_Inventory!$K$2:$K$1201,MATCH(A3060,Device_Inventory!$A$2:$A$1201,0))&gt;B3060</x:f>
        <x:v>0</x:v>
      </x:c>
      <x:c r="Q3060" s="1" t="str">
        <x:f aca="0">IF(D3060&gt;O3060,"Fail: operating hours exceed in-service hours",IF(D3060+M3060&gt;O3060,"Fail: operating + unavailable hours exceed in-service hours",IF(P3060,"Partial month: within in-service hours","OK")))</x:f>
        <x:v>OK</x:v>
      </x:c>
    </x:row>
    <x:row r="3061" ht="15" hidden="0" customHeight="1">
      <x:c r="A3061" s="1" t="s">
        <x:v>3291</x:v>
      </x:c>
      <x:c r="B3061" s="14" t="n">
        <x:v>46082</x:v>
      </x:c>
      <x:c r="C3061" s="1" t="n">
        <x:v>44.4</x:v>
      </x:c>
      <x:c r="D3061" s="1" t="n">
        <x:v>252.3</x:v>
      </x:c>
      <x:c r="E3061" s="1" t="n">
        <x:v>11</x:v>
      </x:c>
      <x:c r="F3061" s="1" t="n">
        <x:v>0</x:v>
      </x:c>
      <x:c r="G3061" s="1" t="n">
        <x:v>19</x:v>
      </x:c>
      <x:c r="H3061" s="1" t="n">
        <x:v>0</x:v>
      </x:c>
      <x:c r="I3061" s="1" t="n">
        <x:v>0</x:v>
      </x:c>
      <x:c r="J3061" s="1" t="n">
        <x:v>0.49</x:v>
      </x:c>
      <x:c r="K3061" s="1" t="n">
        <x:v>0</x:v>
      </x:c>
      <x:c r="L3061" s="1" t="n">
        <x:v>94.1</x:v>
      </x:c>
      <x:c r="M3061" s="1" t="n">
        <x:v>14.2</x:v>
      </x:c>
      <x:c r="N3061" s="1" t="n">
        <x:v>10.9</x:v>
      </x:c>
      <x:c r="O3061" s="1" t="n">
        <x:f aca="0">24*MAX(0,EOMONTH(B3061,0)-MAX(B3061,INDEX(Device_Inventory!$K$2:$K$1201,MATCH(A3061,Device_Inventory!$A$2:$A$1201,0)))+1)</x:f>
        <x:v>744</x:v>
      </x:c>
      <x:c r="P3061" s="11" t="b">
        <x:f aca="0">INDEX(Device_Inventory!$K$2:$K$1201,MATCH(A3061,Device_Inventory!$A$2:$A$1201,0))&gt;B3061</x:f>
        <x:v>0</x:v>
      </x:c>
      <x:c r="Q3061" s="1" t="str">
        <x:f aca="0">IF(D3061&gt;O3061,"Fail: operating hours exceed in-service hours",IF(D3061+M3061&gt;O3061,"Fail: operating + unavailable hours exceed in-service hours",IF(P3061,"Partial month: within in-service hours","OK")))</x:f>
        <x:v>OK</x:v>
      </x:c>
    </x:row>
    <x:row r="3062" ht="15" hidden="0" customHeight="1">
      <x:c r="A3062" s="1" t="s">
        <x:v>3291</x:v>
      </x:c>
      <x:c r="B3062" s="14" t="n">
        <x:v>46113</x:v>
      </x:c>
      <x:c r="C3062" s="1" t="n">
        <x:v>48.3</x:v>
      </x:c>
      <x:c r="D3062" s="1" t="n">
        <x:v>319.4</x:v>
      </x:c>
      <x:c r="E3062" s="1" t="n">
        <x:v>12</x:v>
      </x:c>
      <x:c r="F3062" s="1" t="n">
        <x:v>1</x:v>
      </x:c>
      <x:c r="G3062" s="1" t="n">
        <x:v>32</x:v>
      </x:c>
      <x:c r="H3062" s="1" t="n">
        <x:v>0</x:v>
      </x:c>
      <x:c r="I3062" s="1" t="n">
        <x:v>1</x:v>
      </x:c>
      <x:c r="J3062" s="1" t="n">
        <x:v>0.7</x:v>
      </x:c>
      <x:c r="K3062" s="1" t="n">
        <x:v>0</x:v>
      </x:c>
      <x:c r="L3062" s="1" t="n">
        <x:v>100</x:v>
      </x:c>
      <x:c r="M3062" s="1" t="n">
        <x:v>7.1</x:v>
      </x:c>
      <x:c r="N3062" s="1" t="n">
        <x:v>8.5</x:v>
      </x:c>
      <x:c r="O3062" s="1" t="n">
        <x:f aca="0">24*MAX(0,EOMONTH(B3062,0)-MAX(B3062,INDEX(Device_Inventory!$K$2:$K$1201,MATCH(A3062,Device_Inventory!$A$2:$A$1201,0)))+1)</x:f>
        <x:v>720</x:v>
      </x:c>
      <x:c r="P3062" s="11" t="b">
        <x:f aca="0">INDEX(Device_Inventory!$K$2:$K$1201,MATCH(A3062,Device_Inventory!$A$2:$A$1201,0))&gt;B3062</x:f>
        <x:v>0</x:v>
      </x:c>
      <x:c r="Q3062" s="1" t="str">
        <x:f aca="0">IF(D3062&gt;O3062,"Fail: operating hours exceed in-service hours",IF(D3062+M3062&gt;O3062,"Fail: operating + unavailable hours exceed in-service hours",IF(P3062,"Partial month: within in-service hours","OK")))</x:f>
        <x:v>OK</x:v>
      </x:c>
    </x:row>
    <x:row r="3063" ht="15" hidden="0" customHeight="1">
      <x:c r="A3063" s="1" t="s">
        <x:v>3291</x:v>
      </x:c>
      <x:c r="B3063" s="14" t="n">
        <x:v>46143</x:v>
      </x:c>
      <x:c r="C3063" s="1" t="n">
        <x:v>45</x:v>
      </x:c>
      <x:c r="D3063" s="1" t="n">
        <x:v>283.4</x:v>
      </x:c>
      <x:c r="E3063" s="1" t="n">
        <x:v>14</x:v>
      </x:c>
      <x:c r="F3063" s="1" t="n">
        <x:v>0</x:v>
      </x:c>
      <x:c r="G3063" s="1" t="n">
        <x:v>27</x:v>
      </x:c>
      <x:c r="H3063" s="1" t="n">
        <x:v>1</x:v>
      </x:c>
      <x:c r="I3063" s="1" t="n">
        <x:v>2</x:v>
      </x:c>
      <x:c r="J3063" s="1" t="n">
        <x:v>0</x:v>
      </x:c>
      <x:c r="K3063" s="1" t="n">
        <x:v>0</x:v>
      </x:c>
      <x:c r="L3063" s="1" t="n">
        <x:v>99.4</x:v>
      </x:c>
      <x:c r="M3063" s="1" t="n">
        <x:v>1.2</x:v>
      </x:c>
      <x:c r="N3063" s="1" t="n">
        <x:v>12.9</x:v>
      </x:c>
      <x:c r="O3063" s="1" t="n">
        <x:f aca="0">24*MAX(0,EOMONTH(B3063,0)-MAX(B3063,INDEX(Device_Inventory!$K$2:$K$1201,MATCH(A3063,Device_Inventory!$A$2:$A$1201,0)))+1)</x:f>
        <x:v>744</x:v>
      </x:c>
      <x:c r="P3063" s="11" t="b">
        <x:f aca="0">INDEX(Device_Inventory!$K$2:$K$1201,MATCH(A3063,Device_Inventory!$A$2:$A$1201,0))&gt;B3063</x:f>
        <x:v>0</x:v>
      </x:c>
      <x:c r="Q3063" s="1" t="str">
        <x:f aca="0">IF(D3063&gt;O3063,"Fail: operating hours exceed in-service hours",IF(D3063+M3063&gt;O3063,"Fail: operating + unavailable hours exceed in-service hours",IF(P3063,"Partial month: within in-service hours","OK")))</x:f>
        <x:v>OK</x:v>
      </x:c>
    </x:row>
    <x:row r="3064" ht="15" hidden="0" customHeight="1">
      <x:c r="A3064" s="1" t="s">
        <x:v>3291</x:v>
      </x:c>
      <x:c r="B3064" s="14" t="n">
        <x:v>46174</x:v>
      </x:c>
      <x:c r="C3064" s="1" t="n">
        <x:v>25.5</x:v>
      </x:c>
      <x:c r="D3064" s="1" t="n">
        <x:v>148.5</x:v>
      </x:c>
      <x:c r="E3064" s="1" t="n">
        <x:v>20</x:v>
      </x:c>
      <x:c r="F3064" s="1" t="n">
        <x:v>1</x:v>
      </x:c>
      <x:c r="G3064" s="1" t="n">
        <x:v>30</x:v>
      </x:c>
      <x:c r="H3064" s="1" t="n">
        <x:v>0</x:v>
      </x:c>
      <x:c r="I3064" s="1" t="n">
        <x:v>0</x:v>
      </x:c>
      <x:c r="J3064" s="1" t="n">
        <x:v>0.75</x:v>
      </x:c>
      <x:c r="K3064" s="1" t="n">
        <x:v>0</x:v>
      </x:c>
      <x:c r="L3064" s="1" t="n">
        <x:v>96.5</x:v>
      </x:c>
      <x:c r="M3064" s="1" t="n">
        <x:v>0.6</x:v>
      </x:c>
      <x:c r="N3064" s="1" t="n">
        <x:v>6.5</x:v>
      </x:c>
      <x:c r="O3064" s="1" t="n">
        <x:f aca="0">24*MAX(0,EOMONTH(B3064,0)-MAX(B3064,INDEX(Device_Inventory!$K$2:$K$1201,MATCH(A3064,Device_Inventory!$A$2:$A$1201,0)))+1)</x:f>
        <x:v>720</x:v>
      </x:c>
      <x:c r="P3064" s="11" t="b">
        <x:f aca="0">INDEX(Device_Inventory!$K$2:$K$1201,MATCH(A3064,Device_Inventory!$A$2:$A$1201,0))&gt;B3064</x:f>
        <x:v>0</x:v>
      </x:c>
      <x:c r="Q3064" s="1" t="str">
        <x:f aca="0">IF(D3064&gt;O3064,"Fail: operating hours exceed in-service hours",IF(D3064+M3064&gt;O3064,"Fail: operating + unavailable hours exceed in-service hours",IF(P3064,"Partial month: within in-service hours","OK")))</x:f>
        <x:v>OK</x:v>
      </x:c>
    </x:row>
    <x:row r="3065" ht="15" hidden="0" customHeight="1">
      <x:c r="A3065" s="1" t="s">
        <x:v>3291</x:v>
      </x:c>
      <x:c r="B3065" s="14" t="n">
        <x:v>46204</x:v>
      </x:c>
      <x:c r="C3065" s="1" t="n">
        <x:v>46.6</x:v>
      </x:c>
      <x:c r="D3065" s="1" t="n">
        <x:v>320.6</x:v>
      </x:c>
      <x:c r="E3065" s="1" t="n">
        <x:v>5</x:v>
      </x:c>
      <x:c r="F3065" s="1" t="n">
        <x:v>0</x:v>
      </x:c>
      <x:c r="G3065" s="1" t="n">
        <x:v>38</x:v>
      </x:c>
      <x:c r="H3065" s="1" t="n">
        <x:v>0</x:v>
      </x:c>
      <x:c r="I3065" s="1" t="n">
        <x:v>2</x:v>
      </x:c>
      <x:c r="J3065" s="1" t="n">
        <x:v>0.12</x:v>
      </x:c>
      <x:c r="K3065" s="1" t="n">
        <x:v>0</x:v>
      </x:c>
      <x:c r="L3065" s="1" t="n">
        <x:v>92.2</x:v>
      </x:c>
      <x:c r="M3065" s="1" t="n">
        <x:v>11.4</x:v>
      </x:c>
      <x:c r="N3065" s="1" t="n">
        <x:v>8.9</x:v>
      </x:c>
      <x:c r="O3065" s="1" t="n">
        <x:f aca="0">24*MAX(0,EOMONTH(B3065,0)-MAX(B3065,INDEX(Device_Inventory!$K$2:$K$1201,MATCH(A3065,Device_Inventory!$A$2:$A$1201,0)))+1)</x:f>
        <x:v>744</x:v>
      </x:c>
      <x:c r="P3065" s="11" t="b">
        <x:f aca="0">INDEX(Device_Inventory!$K$2:$K$1201,MATCH(A3065,Device_Inventory!$A$2:$A$1201,0))&gt;B3065</x:f>
        <x:v>0</x:v>
      </x:c>
      <x:c r="Q3065" s="1" t="str">
        <x:f aca="0">IF(D3065&gt;O3065,"Fail: operating hours exceed in-service hours",IF(D3065+M3065&gt;O3065,"Fail: operating + unavailable hours exceed in-service hours",IF(P3065,"Partial month: within in-service hours","OK")))</x:f>
        <x:v>OK</x:v>
      </x:c>
    </x:row>
    <x:row r="3066" ht="15" hidden="0" customHeight="1">
      <x:c r="A3066" s="1" t="s">
        <x:v>3294</x:v>
      </x:c>
      <x:c r="B3066" s="14" t="n">
        <x:v>46054</x:v>
      </x:c>
      <x:c r="C3066" s="1" t="n">
        <x:v>69.9</x:v>
      </x:c>
      <x:c r="D3066" s="1" t="n">
        <x:v>437.6</x:v>
      </x:c>
      <x:c r="E3066" s="1" t="n">
        <x:v>29</x:v>
      </x:c>
      <x:c r="F3066" s="1" t="n">
        <x:v>3</x:v>
      </x:c>
      <x:c r="G3066" s="1" t="n">
        <x:v>28</x:v>
      </x:c>
      <x:c r="H3066" s="1" t="n">
        <x:v>1</x:v>
      </x:c>
      <x:c r="I3066" s="1" t="n">
        <x:v>4</x:v>
      </x:c>
      <x:c r="J3066" s="1" t="n">
        <x:v>1.65</x:v>
      </x:c>
      <x:c r="K3066" s="1" t="n">
        <x:v>2</x:v>
      </x:c>
      <x:c r="L3066" s="1" t="n">
        <x:v>93.4</x:v>
      </x:c>
      <x:c r="M3066" s="1" t="n">
        <x:v>2.4</x:v>
      </x:c>
      <x:c r="N3066" s="1" t="n">
        <x:v>12.8</x:v>
      </x:c>
      <x:c r="O3066" s="1" t="n">
        <x:f aca="0">24*MAX(0,EOMONTH(B3066,0)-MAX(B3066,INDEX(Device_Inventory!$K$2:$K$1201,MATCH(A3066,Device_Inventory!$A$2:$A$1201,0)))+1)</x:f>
        <x:v>672</x:v>
      </x:c>
      <x:c r="P3066" s="11" t="b">
        <x:f aca="0">INDEX(Device_Inventory!$K$2:$K$1201,MATCH(A3066,Device_Inventory!$A$2:$A$1201,0))&gt;B3066</x:f>
        <x:v>0</x:v>
      </x:c>
      <x:c r="Q3066" s="1" t="str">
        <x:f aca="0">IF(D3066&gt;O3066,"Fail: operating hours exceed in-service hours",IF(D3066+M3066&gt;O3066,"Fail: operating + unavailable hours exceed in-service hours",IF(P3066,"Partial month: within in-service hours","OK")))</x:f>
        <x:v>OK</x:v>
      </x:c>
    </x:row>
    <x:row r="3067" ht="15" hidden="0" customHeight="1">
      <x:c r="A3067" s="1" t="s">
        <x:v>3294</x:v>
      </x:c>
      <x:c r="B3067" s="14" t="n">
        <x:v>46082</x:v>
      </x:c>
      <x:c r="C3067" s="1" t="n">
        <x:v>49.8</x:v>
      </x:c>
      <x:c r="D3067" s="1" t="n">
        <x:v>308.5</x:v>
      </x:c>
      <x:c r="E3067" s="1" t="n">
        <x:v>28</x:v>
      </x:c>
      <x:c r="F3067" s="1" t="n">
        <x:v>4</x:v>
      </x:c>
      <x:c r="G3067" s="1" t="n">
        <x:v>38</x:v>
      </x:c>
      <x:c r="H3067" s="1" t="n">
        <x:v>2</x:v>
      </x:c>
      <x:c r="I3067" s="1" t="n">
        <x:v>1</x:v>
      </x:c>
      <x:c r="J3067" s="1" t="n">
        <x:v>1.41</x:v>
      </x:c>
      <x:c r="K3067" s="1" t="n">
        <x:v>0</x:v>
      </x:c>
      <x:c r="L3067" s="1" t="n">
        <x:v>98</x:v>
      </x:c>
      <x:c r="M3067" s="1" t="n">
        <x:v>16</x:v>
      </x:c>
      <x:c r="N3067" s="1" t="n">
        <x:v>8.8</x:v>
      </x:c>
      <x:c r="O3067" s="1" t="n">
        <x:f aca="0">24*MAX(0,EOMONTH(B3067,0)-MAX(B3067,INDEX(Device_Inventory!$K$2:$K$1201,MATCH(A3067,Device_Inventory!$A$2:$A$1201,0)))+1)</x:f>
        <x:v>744</x:v>
      </x:c>
      <x:c r="P3067" s="11" t="b">
        <x:f aca="0">INDEX(Device_Inventory!$K$2:$K$1201,MATCH(A3067,Device_Inventory!$A$2:$A$1201,0))&gt;B3067</x:f>
        <x:v>0</x:v>
      </x:c>
      <x:c r="Q3067" s="1" t="str">
        <x:f aca="0">IF(D3067&gt;O3067,"Fail: operating hours exceed in-service hours",IF(D3067+M3067&gt;O3067,"Fail: operating + unavailable hours exceed in-service hours",IF(P3067,"Partial month: within in-service hours","OK")))</x:f>
        <x:v>OK</x:v>
      </x:c>
    </x:row>
    <x:row r="3068" ht="15" hidden="0" customHeight="1">
      <x:c r="A3068" s="1" t="s">
        <x:v>3294</x:v>
      </x:c>
      <x:c r="B3068" s="14" t="n">
        <x:v>46113</x:v>
      </x:c>
      <x:c r="C3068" s="1" t="n">
        <x:v>40</x:v>
      </x:c>
      <x:c r="D3068" s="1" t="n">
        <x:v>269.3</x:v>
      </x:c>
      <x:c r="E3068" s="1" t="n">
        <x:v>29</x:v>
      </x:c>
      <x:c r="F3068" s="1" t="n">
        <x:v>4</x:v>
      </x:c>
      <x:c r="G3068" s="1" t="n">
        <x:v>38</x:v>
      </x:c>
      <x:c r="H3068" s="1" t="n">
        <x:v>2</x:v>
      </x:c>
      <x:c r="I3068" s="1" t="n">
        <x:v>0</x:v>
      </x:c>
      <x:c r="J3068" s="1" t="n">
        <x:v>0.72</x:v>
      </x:c>
      <x:c r="K3068" s="1" t="n">
        <x:v>2</x:v>
      </x:c>
      <x:c r="L3068" s="1" t="n">
        <x:v>98.4</x:v>
      </x:c>
      <x:c r="M3068" s="1" t="n">
        <x:v>6.1</x:v>
      </x:c>
      <x:c r="N3068" s="1" t="n">
        <x:v>5.5</x:v>
      </x:c>
      <x:c r="O3068" s="1" t="n">
        <x:f aca="0">24*MAX(0,EOMONTH(B3068,0)-MAX(B3068,INDEX(Device_Inventory!$K$2:$K$1201,MATCH(A3068,Device_Inventory!$A$2:$A$1201,0)))+1)</x:f>
        <x:v>720</x:v>
      </x:c>
      <x:c r="P3068" s="11" t="b">
        <x:f aca="0">INDEX(Device_Inventory!$K$2:$K$1201,MATCH(A3068,Device_Inventory!$A$2:$A$1201,0))&gt;B3068</x:f>
        <x:v>0</x:v>
      </x:c>
      <x:c r="Q3068" s="1" t="str">
        <x:f aca="0">IF(D3068&gt;O3068,"Fail: operating hours exceed in-service hours",IF(D3068+M3068&gt;O3068,"Fail: operating + unavailable hours exceed in-service hours",IF(P3068,"Partial month: within in-service hours","OK")))</x:f>
        <x:v>OK</x:v>
      </x:c>
    </x:row>
    <x:row r="3069" ht="15" hidden="0" customHeight="1">
      <x:c r="A3069" s="1" t="s">
        <x:v>3294</x:v>
      </x:c>
      <x:c r="B3069" s="14" t="n">
        <x:v>46143</x:v>
      </x:c>
      <x:c r="C3069" s="1" t="n">
        <x:v>51</x:v>
      </x:c>
      <x:c r="D3069" s="1" t="n">
        <x:v>319.7</x:v>
      </x:c>
      <x:c r="E3069" s="1" t="n">
        <x:v>23</x:v>
      </x:c>
      <x:c r="F3069" s="1" t="n">
        <x:v>2</x:v>
      </x:c>
      <x:c r="G3069" s="1" t="n">
        <x:v>46</x:v>
      </x:c>
      <x:c r="H3069" s="1" t="n">
        <x:v>1</x:v>
      </x:c>
      <x:c r="I3069" s="1" t="n">
        <x:v>1</x:v>
      </x:c>
      <x:c r="J3069" s="1" t="n">
        <x:v>1.57</x:v>
      </x:c>
      <x:c r="K3069" s="1" t="n">
        <x:v>2</x:v>
      </x:c>
      <x:c r="L3069" s="1" t="n">
        <x:v>91.5</x:v>
      </x:c>
      <x:c r="M3069" s="1" t="n">
        <x:v>6.9</x:v>
      </x:c>
      <x:c r="N3069" s="1" t="n">
        <x:v>8.1</x:v>
      </x:c>
      <x:c r="O3069" s="1" t="n">
        <x:f aca="0">24*MAX(0,EOMONTH(B3069,0)-MAX(B3069,INDEX(Device_Inventory!$K$2:$K$1201,MATCH(A3069,Device_Inventory!$A$2:$A$1201,0)))+1)</x:f>
        <x:v>744</x:v>
      </x:c>
      <x:c r="P3069" s="11" t="b">
        <x:f aca="0">INDEX(Device_Inventory!$K$2:$K$1201,MATCH(A3069,Device_Inventory!$A$2:$A$1201,0))&gt;B3069</x:f>
        <x:v>0</x:v>
      </x:c>
      <x:c r="Q3069" s="1" t="str">
        <x:f aca="0">IF(D3069&gt;O3069,"Fail: operating hours exceed in-service hours",IF(D3069+M3069&gt;O3069,"Fail: operating + unavailable hours exceed in-service hours",IF(P3069,"Partial month: within in-service hours","OK")))</x:f>
        <x:v>OK</x:v>
      </x:c>
    </x:row>
    <x:row r="3070" ht="15" hidden="0" customHeight="1">
      <x:c r="A3070" s="1" t="s">
        <x:v>3294</x:v>
      </x:c>
      <x:c r="B3070" s="14" t="n">
        <x:v>46174</x:v>
      </x:c>
      <x:c r="C3070" s="1" t="n">
        <x:v>44.1</x:v>
      </x:c>
      <x:c r="D3070" s="1" t="n">
        <x:v>291.2</x:v>
      </x:c>
      <x:c r="E3070" s="1" t="n">
        <x:v>28</x:v>
      </x:c>
      <x:c r="F3070" s="1" t="n">
        <x:v>3</x:v>
      </x:c>
      <x:c r="G3070" s="1" t="n">
        <x:v>35</x:v>
      </x:c>
      <x:c r="H3070" s="1" t="n">
        <x:v>2</x:v>
      </x:c>
      <x:c r="I3070" s="1" t="n">
        <x:v>2</x:v>
      </x:c>
      <x:c r="J3070" s="1" t="n">
        <x:v>1.37</x:v>
      </x:c>
      <x:c r="K3070" s="1" t="n">
        <x:v>0</x:v>
      </x:c>
      <x:c r="L3070" s="1" t="n">
        <x:v>97.4</x:v>
      </x:c>
      <x:c r="M3070" s="1" t="n">
        <x:v>11</x:v>
      </x:c>
      <x:c r="N3070" s="1" t="n">
        <x:v>5.8</x:v>
      </x:c>
      <x:c r="O3070" s="1" t="n">
        <x:f aca="0">24*MAX(0,EOMONTH(B3070,0)-MAX(B3070,INDEX(Device_Inventory!$K$2:$K$1201,MATCH(A3070,Device_Inventory!$A$2:$A$1201,0)))+1)</x:f>
        <x:v>720</x:v>
      </x:c>
      <x:c r="P3070" s="11" t="b">
        <x:f aca="0">INDEX(Device_Inventory!$K$2:$K$1201,MATCH(A3070,Device_Inventory!$A$2:$A$1201,0))&gt;B3070</x:f>
        <x:v>0</x:v>
      </x:c>
      <x:c r="Q3070" s="1" t="str">
        <x:f aca="0">IF(D3070&gt;O3070,"Fail: operating hours exceed in-service hours",IF(D3070+M3070&gt;O3070,"Fail: operating + unavailable hours exceed in-service hours",IF(P3070,"Partial month: within in-service hours","OK")))</x:f>
        <x:v>OK</x:v>
      </x:c>
    </x:row>
    <x:row r="3071" ht="15" hidden="0" customHeight="1">
      <x:c r="A3071" s="1" t="s">
        <x:v>3294</x:v>
      </x:c>
      <x:c r="B3071" s="14" t="n">
        <x:v>46204</x:v>
      </x:c>
      <x:c r="C3071" s="1" t="n">
        <x:v>59.9</x:v>
      </x:c>
      <x:c r="D3071" s="1" t="n">
        <x:v>360.3</x:v>
      </x:c>
      <x:c r="E3071" s="1" t="n">
        <x:v>27</x:v>
      </x:c>
      <x:c r="F3071" s="1" t="n">
        <x:v>7</x:v>
      </x:c>
      <x:c r="G3071" s="1" t="n">
        <x:v>41</x:v>
      </x:c>
      <x:c r="H3071" s="1" t="n">
        <x:v>2</x:v>
      </x:c>
      <x:c r="I3071" s="1" t="n">
        <x:v>5</x:v>
      </x:c>
      <x:c r="J3071" s="1" t="n">
        <x:v>1.93</x:v>
      </x:c>
      <x:c r="K3071" s="1" t="n">
        <x:v>2</x:v>
      </x:c>
      <x:c r="L3071" s="1" t="n">
        <x:v>94.4</x:v>
      </x:c>
      <x:c r="M3071" s="1" t="n">
        <x:v>0</x:v>
      </x:c>
      <x:c r="N3071" s="1" t="n">
        <x:v>13.8</x:v>
      </x:c>
      <x:c r="O3071" s="1" t="n">
        <x:f aca="0">24*MAX(0,EOMONTH(B3071,0)-MAX(B3071,INDEX(Device_Inventory!$K$2:$K$1201,MATCH(A3071,Device_Inventory!$A$2:$A$1201,0)))+1)</x:f>
        <x:v>744</x:v>
      </x:c>
      <x:c r="P3071" s="11" t="b">
        <x:f aca="0">INDEX(Device_Inventory!$K$2:$K$1201,MATCH(A3071,Device_Inventory!$A$2:$A$1201,0))&gt;B3071</x:f>
        <x:v>0</x:v>
      </x:c>
      <x:c r="Q3071" s="1" t="str">
        <x:f aca="0">IF(D3071&gt;O3071,"Fail: operating hours exceed in-service hours",IF(D3071+M3071&gt;O3071,"Fail: operating + unavailable hours exceed in-service hours",IF(P3071,"Partial month: within in-service hours","OK")))</x:f>
        <x:v>OK</x:v>
      </x:c>
    </x:row>
    <x:row r="3072" ht="15" hidden="0" customHeight="1">
      <x:c r="A3072" s="1" t="s">
        <x:v>3297</x:v>
      </x:c>
      <x:c r="B3072" s="14" t="n">
        <x:v>46054</x:v>
      </x:c>
      <x:c r="C3072" s="1" t="n">
        <x:v>71.8</x:v>
      </x:c>
      <x:c r="D3072" s="1" t="n">
        <x:v>450</x:v>
      </x:c>
      <x:c r="E3072" s="1" t="n">
        <x:v>23</x:v>
      </x:c>
      <x:c r="F3072" s="1" t="n">
        <x:v>2</x:v>
      </x:c>
      <x:c r="G3072" s="1" t="n">
        <x:v>34</x:v>
      </x:c>
      <x:c r="H3072" s="1" t="n">
        <x:v>0</x:v>
      </x:c>
      <x:c r="I3072" s="1" t="n">
        <x:v>1</x:v>
      </x:c>
      <x:c r="J3072" s="1" t="n">
        <x:v>0.4</x:v>
      </x:c>
      <x:c r="K3072" s="1" t="n">
        <x:v>1</x:v>
      </x:c>
      <x:c r="L3072" s="1" t="n">
        <x:v>96.4</x:v>
      </x:c>
      <x:c r="M3072" s="1" t="n">
        <x:v>1.2</x:v>
      </x:c>
      <x:c r="N3072" s="1" t="n">
        <x:v>22.5</x:v>
      </x:c>
      <x:c r="O3072" s="1" t="n">
        <x:f aca="0">24*MAX(0,EOMONTH(B3072,0)-MAX(B3072,INDEX(Device_Inventory!$K$2:$K$1201,MATCH(A3072,Device_Inventory!$A$2:$A$1201,0)))+1)</x:f>
        <x:v>672</x:v>
      </x:c>
      <x:c r="P3072" s="11" t="b">
        <x:f aca="0">INDEX(Device_Inventory!$K$2:$K$1201,MATCH(A3072,Device_Inventory!$A$2:$A$1201,0))&gt;B3072</x:f>
        <x:v>0</x:v>
      </x:c>
      <x:c r="Q3072" s="1" t="str">
        <x:f aca="0">IF(D3072&gt;O3072,"Fail: operating hours exceed in-service hours",IF(D3072+M3072&gt;O3072,"Fail: operating + unavailable hours exceed in-service hours",IF(P3072,"Partial month: within in-service hours","OK")))</x:f>
        <x:v>OK</x:v>
      </x:c>
    </x:row>
    <x:row r="3073" ht="15" hidden="0" customHeight="1">
      <x:c r="A3073" s="1" t="s">
        <x:v>3297</x:v>
      </x:c>
      <x:c r="B3073" s="14" t="n">
        <x:v>46082</x:v>
      </x:c>
      <x:c r="C3073" s="1" t="n">
        <x:v>61.7</x:v>
      </x:c>
      <x:c r="D3073" s="1" t="n">
        <x:v>338.5</x:v>
      </x:c>
      <x:c r="E3073" s="1" t="n">
        <x:v>11</x:v>
      </x:c>
      <x:c r="F3073" s="1" t="n">
        <x:v>0</x:v>
      </x:c>
      <x:c r="G3073" s="1" t="n">
        <x:v>38</x:v>
      </x:c>
      <x:c r="H3073" s="1" t="n">
        <x:v>1</x:v>
      </x:c>
      <x:c r="I3073" s="1" t="n">
        <x:v>3</x:v>
      </x:c>
      <x:c r="J3073" s="1" t="n">
        <x:v>0.2</x:v>
      </x:c>
      <x:c r="K3073" s="1" t="n">
        <x:v>1</x:v>
      </x:c>
      <x:c r="L3073" s="1" t="n">
        <x:v>99.3</x:v>
      </x:c>
      <x:c r="M3073" s="1" t="n">
        <x:v>0.1</x:v>
      </x:c>
      <x:c r="N3073" s="1" t="n">
        <x:v>18.4</x:v>
      </x:c>
      <x:c r="O3073" s="1" t="n">
        <x:f aca="0">24*MAX(0,EOMONTH(B3073,0)-MAX(B3073,INDEX(Device_Inventory!$K$2:$K$1201,MATCH(A3073,Device_Inventory!$A$2:$A$1201,0)))+1)</x:f>
        <x:v>744</x:v>
      </x:c>
      <x:c r="P3073" s="11" t="b">
        <x:f aca="0">INDEX(Device_Inventory!$K$2:$K$1201,MATCH(A3073,Device_Inventory!$A$2:$A$1201,0))&gt;B3073</x:f>
        <x:v>0</x:v>
      </x:c>
      <x:c r="Q3073" s="1" t="str">
        <x:f aca="0">IF(D3073&gt;O3073,"Fail: operating hours exceed in-service hours",IF(D3073+M3073&gt;O3073,"Fail: operating + unavailable hours exceed in-service hours",IF(P3073,"Partial month: within in-service hours","OK")))</x:f>
        <x:v>OK</x:v>
      </x:c>
    </x:row>
    <x:row r="3074" ht="15" hidden="0" customHeight="1">
      <x:c r="A3074" s="1" t="s">
        <x:v>3297</x:v>
      </x:c>
      <x:c r="B3074" s="14" t="n">
        <x:v>46113</x:v>
      </x:c>
      <x:c r="C3074" s="1" t="n">
        <x:v>63.5</x:v>
      </x:c>
      <x:c r="D3074" s="1" t="n">
        <x:v>430.2</x:v>
      </x:c>
      <x:c r="E3074" s="1" t="n">
        <x:v>17</x:v>
      </x:c>
      <x:c r="F3074" s="1" t="n">
        <x:v>0</x:v>
      </x:c>
      <x:c r="G3074" s="1" t="n">
        <x:v>32</x:v>
      </x:c>
      <x:c r="H3074" s="1" t="n">
        <x:v>1</x:v>
      </x:c>
      <x:c r="I3074" s="1" t="n">
        <x:v>4</x:v>
      </x:c>
      <x:c r="J3074" s="1" t="n">
        <x:v>0.49</x:v>
      </x:c>
      <x:c r="K3074" s="1" t="n">
        <x:v>0</x:v>
      </x:c>
      <x:c r="L3074" s="1" t="n">
        <x:v>93.5</x:v>
      </x:c>
      <x:c r="M3074" s="1" t="n">
        <x:v>0</x:v>
      </x:c>
      <x:c r="N3074" s="1" t="n">
        <x:v>8</x:v>
      </x:c>
      <x:c r="O3074" s="1" t="n">
        <x:f aca="0">24*MAX(0,EOMONTH(B3074,0)-MAX(B3074,INDEX(Device_Inventory!$K$2:$K$1201,MATCH(A3074,Device_Inventory!$A$2:$A$1201,0)))+1)</x:f>
        <x:v>720</x:v>
      </x:c>
      <x:c r="P3074" s="11" t="b">
        <x:f aca="0">INDEX(Device_Inventory!$K$2:$K$1201,MATCH(A3074,Device_Inventory!$A$2:$A$1201,0))&gt;B3074</x:f>
        <x:v>0</x:v>
      </x:c>
      <x:c r="Q3074" s="1" t="str">
        <x:f aca="0">IF(D3074&gt;O3074,"Fail: operating hours exceed in-service hours",IF(D3074+M3074&gt;O3074,"Fail: operating + unavailable hours exceed in-service hours",IF(P3074,"Partial month: within in-service hours","OK")))</x:f>
        <x:v>OK</x:v>
      </x:c>
    </x:row>
    <x:row r="3075" ht="15" hidden="0" customHeight="1">
      <x:c r="A3075" s="1" t="s">
        <x:v>3297</x:v>
      </x:c>
      <x:c r="B3075" s="14" t="n">
        <x:v>46143</x:v>
      </x:c>
      <x:c r="C3075" s="1" t="n">
        <x:v>52.2</x:v>
      </x:c>
      <x:c r="D3075" s="1" t="n">
        <x:v>345.5</x:v>
      </x:c>
      <x:c r="E3075" s="1" t="n">
        <x:v>19</x:v>
      </x:c>
      <x:c r="F3075" s="1" t="n">
        <x:v>4</x:v>
      </x:c>
      <x:c r="G3075" s="1" t="n">
        <x:v>31</x:v>
      </x:c>
      <x:c r="H3075" s="1" t="n">
        <x:v>1</x:v>
      </x:c>
      <x:c r="I3075" s="1" t="n">
        <x:v>2</x:v>
      </x:c>
      <x:c r="J3075" s="1" t="n">
        <x:v>1.01</x:v>
      </x:c>
      <x:c r="K3075" s="1" t="n">
        <x:v>0</x:v>
      </x:c>
      <x:c r="L3075" s="1" t="n">
        <x:v>95</x:v>
      </x:c>
      <x:c r="M3075" s="1" t="n">
        <x:v>0</x:v>
      </x:c>
      <x:c r="N3075" s="1" t="n">
        <x:v>7.9</x:v>
      </x:c>
      <x:c r="O3075" s="1" t="n">
        <x:f aca="0">24*MAX(0,EOMONTH(B3075,0)-MAX(B3075,INDEX(Device_Inventory!$K$2:$K$1201,MATCH(A3075,Device_Inventory!$A$2:$A$1201,0)))+1)</x:f>
        <x:v>744</x:v>
      </x:c>
      <x:c r="P3075" s="11" t="b">
        <x:f aca="0">INDEX(Device_Inventory!$K$2:$K$1201,MATCH(A3075,Device_Inventory!$A$2:$A$1201,0))&gt;B3075</x:f>
        <x:v>0</x:v>
      </x:c>
      <x:c r="Q3075" s="1" t="str">
        <x:f aca="0">IF(D3075&gt;O3075,"Fail: operating hours exceed in-service hours",IF(D3075+M3075&gt;O3075,"Fail: operating + unavailable hours exceed in-service hours",IF(P3075,"Partial month: within in-service hours","OK")))</x:f>
        <x:v>OK</x:v>
      </x:c>
    </x:row>
    <x:row r="3076" ht="15" hidden="0" customHeight="1">
      <x:c r="A3076" s="1" t="s">
        <x:v>3297</x:v>
      </x:c>
      <x:c r="B3076" s="14" t="n">
        <x:v>46174</x:v>
      </x:c>
      <x:c r="C3076" s="1" t="n">
        <x:v>86</x:v>
      </x:c>
      <x:c r="D3076" s="1" t="n">
        <x:v>625.5</x:v>
      </x:c>
      <x:c r="E3076" s="1" t="n">
        <x:v>21</x:v>
      </x:c>
      <x:c r="F3076" s="1" t="n">
        <x:v>2</x:v>
      </x:c>
      <x:c r="G3076" s="1" t="n">
        <x:v>52</x:v>
      </x:c>
      <x:c r="H3076" s="1" t="n">
        <x:v>1</x:v>
      </x:c>
      <x:c r="I3076" s="1" t="n">
        <x:v>2</x:v>
      </x:c>
      <x:c r="J3076" s="1" t="n">
        <x:v>1.27</x:v>
      </x:c>
      <x:c r="K3076" s="1" t="n">
        <x:v>0</x:v>
      </x:c>
      <x:c r="L3076" s="1" t="n">
        <x:v>96.3</x:v>
      </x:c>
      <x:c r="M3076" s="1" t="n">
        <x:v>9.8</x:v>
      </x:c>
      <x:c r="N3076" s="1" t="n">
        <x:v>13.6</x:v>
      </x:c>
      <x:c r="O3076" s="1" t="n">
        <x:f aca="0">24*MAX(0,EOMONTH(B3076,0)-MAX(B3076,INDEX(Device_Inventory!$K$2:$K$1201,MATCH(A3076,Device_Inventory!$A$2:$A$1201,0)))+1)</x:f>
        <x:v>720</x:v>
      </x:c>
      <x:c r="P3076" s="11" t="b">
        <x:f aca="0">INDEX(Device_Inventory!$K$2:$K$1201,MATCH(A3076,Device_Inventory!$A$2:$A$1201,0))&gt;B3076</x:f>
        <x:v>0</x:v>
      </x:c>
      <x:c r="Q3076" s="1" t="str">
        <x:f aca="0">IF(D3076&gt;O3076,"Fail: operating hours exceed in-service hours",IF(D3076+M3076&gt;O3076,"Fail: operating + unavailable hours exceed in-service hours",IF(P3076,"Partial month: within in-service hours","OK")))</x:f>
        <x:v>OK</x:v>
      </x:c>
    </x:row>
    <x:row r="3077" ht="15" hidden="0" customHeight="1">
      <x:c r="A3077" s="1" t="s">
        <x:v>3297</x:v>
      </x:c>
      <x:c r="B3077" s="14" t="n">
        <x:v>46204</x:v>
      </x:c>
      <x:c r="C3077" s="1" t="n">
        <x:v>74.6</x:v>
      </x:c>
      <x:c r="D3077" s="1" t="n">
        <x:v>513.5</x:v>
      </x:c>
      <x:c r="E3077" s="1" t="n">
        <x:v>24</x:v>
      </x:c>
      <x:c r="F3077" s="1" t="n">
        <x:v>0</x:v>
      </x:c>
      <x:c r="G3077" s="1" t="n">
        <x:v>28</x:v>
      </x:c>
      <x:c r="H3077" s="1" t="n">
        <x:v>0</x:v>
      </x:c>
      <x:c r="I3077" s="1" t="n">
        <x:v>2</x:v>
      </x:c>
      <x:c r="J3077" s="1" t="n">
        <x:v>0.28</x:v>
      </x:c>
      <x:c r="K3077" s="1" t="n">
        <x:v>0</x:v>
      </x:c>
      <x:c r="L3077" s="1" t="n">
        <x:v>93.3</x:v>
      </x:c>
      <x:c r="M3077" s="1" t="n">
        <x:v>1.3</x:v>
      </x:c>
      <x:c r="N3077" s="1" t="n">
        <x:v>20.3</x:v>
      </x:c>
      <x:c r="O3077" s="1" t="n">
        <x:f aca="0">24*MAX(0,EOMONTH(B3077,0)-MAX(B3077,INDEX(Device_Inventory!$K$2:$K$1201,MATCH(A3077,Device_Inventory!$A$2:$A$1201,0)))+1)</x:f>
        <x:v>744</x:v>
      </x:c>
      <x:c r="P3077" s="11" t="b">
        <x:f aca="0">INDEX(Device_Inventory!$K$2:$K$1201,MATCH(A3077,Device_Inventory!$A$2:$A$1201,0))&gt;B3077</x:f>
        <x:v>0</x:v>
      </x:c>
      <x:c r="Q3077" s="1" t="str">
        <x:f aca="0">IF(D3077&gt;O3077,"Fail: operating hours exceed in-service hours",IF(D3077+M3077&gt;O3077,"Fail: operating + unavailable hours exceed in-service hours",IF(P3077,"Partial month: within in-service hours","OK")))</x:f>
        <x:v>OK</x:v>
      </x:c>
    </x:row>
    <x:row r="3078" ht="15" hidden="0" customHeight="1">
      <x:c r="A3078" s="1" t="s">
        <x:v>3300</x:v>
      </x:c>
      <x:c r="B3078" s="14" t="n">
        <x:v>46054</x:v>
      </x:c>
      <x:c r="C3078" s="1" t="n">
        <x:v>50.8</x:v>
      </x:c>
      <x:c r="D3078" s="1" t="n">
        <x:v>301.9</x:v>
      </x:c>
      <x:c r="E3078" s="1" t="n">
        <x:v>10</x:v>
      </x:c>
      <x:c r="F3078" s="1" t="n">
        <x:v>0</x:v>
      </x:c>
      <x:c r="G3078" s="1" t="n">
        <x:v>25</x:v>
      </x:c>
      <x:c r="H3078" s="1" t="n">
        <x:v>0</x:v>
      </x:c>
      <x:c r="I3078" s="1" t="n">
        <x:v>2</x:v>
      </x:c>
      <x:c r="J3078" s="1" t="n">
        <x:v>0.62</x:v>
      </x:c>
      <x:c r="K3078" s="1" t="n">
        <x:v>0</x:v>
      </x:c>
      <x:c r="L3078" s="1" t="n">
        <x:v>95.9</x:v>
      </x:c>
      <x:c r="M3078" s="1" t="n">
        <x:v>5</x:v>
      </x:c>
      <x:c r="N3078" s="1" t="n">
        <x:v>11.7</x:v>
      </x:c>
      <x:c r="O3078" s="1" t="n">
        <x:f aca="0">24*MAX(0,EOMONTH(B3078,0)-MAX(B3078,INDEX(Device_Inventory!$K$2:$K$1201,MATCH(A3078,Device_Inventory!$A$2:$A$1201,0)))+1)</x:f>
        <x:v>672</x:v>
      </x:c>
      <x:c r="P3078" s="11" t="b">
        <x:f aca="0">INDEX(Device_Inventory!$K$2:$K$1201,MATCH(A3078,Device_Inventory!$A$2:$A$1201,0))&gt;B3078</x:f>
        <x:v>0</x:v>
      </x:c>
      <x:c r="Q3078" s="1" t="str">
        <x:f aca="0">IF(D3078&gt;O3078,"Fail: operating hours exceed in-service hours",IF(D3078+M3078&gt;O3078,"Fail: operating + unavailable hours exceed in-service hours",IF(P3078,"Partial month: within in-service hours","OK")))</x:f>
        <x:v>OK</x:v>
      </x:c>
    </x:row>
    <x:row r="3079" ht="15" hidden="0" customHeight="1">
      <x:c r="A3079" s="1" t="s">
        <x:v>3300</x:v>
      </x:c>
      <x:c r="B3079" s="14" t="n">
        <x:v>46082</x:v>
      </x:c>
      <x:c r="C3079" s="1" t="n">
        <x:v>98</x:v>
      </x:c>
      <x:c r="D3079" s="1" t="n">
        <x:v>608.9</x:v>
      </x:c>
      <x:c r="E3079" s="1" t="n">
        <x:v>24</x:v>
      </x:c>
      <x:c r="F3079" s="1" t="n">
        <x:v>1</x:v>
      </x:c>
      <x:c r="G3079" s="1" t="n">
        <x:v>44</x:v>
      </x:c>
      <x:c r="H3079" s="1" t="n">
        <x:v>0</x:v>
      </x:c>
      <x:c r="I3079" s="1" t="n">
        <x:v>4</x:v>
      </x:c>
      <x:c r="J3079" s="1" t="n">
        <x:v>0</x:v>
      </x:c>
      <x:c r="K3079" s="1" t="n">
        <x:v>0</x:v>
      </x:c>
      <x:c r="L3079" s="1" t="n">
        <x:v>94.8</x:v>
      </x:c>
      <x:c r="M3079" s="1" t="n">
        <x:v>0</x:v>
      </x:c>
      <x:c r="N3079" s="1" t="n">
        <x:v>22.1</x:v>
      </x:c>
      <x:c r="O3079" s="1" t="n">
        <x:f aca="0">24*MAX(0,EOMONTH(B3079,0)-MAX(B3079,INDEX(Device_Inventory!$K$2:$K$1201,MATCH(A3079,Device_Inventory!$A$2:$A$1201,0)))+1)</x:f>
        <x:v>744</x:v>
      </x:c>
      <x:c r="P3079" s="11" t="b">
        <x:f aca="0">INDEX(Device_Inventory!$K$2:$K$1201,MATCH(A3079,Device_Inventory!$A$2:$A$1201,0))&gt;B3079</x:f>
        <x:v>0</x:v>
      </x:c>
      <x:c r="Q3079" s="1" t="str">
        <x:f aca="0">IF(D3079&gt;O3079,"Fail: operating hours exceed in-service hours",IF(D3079+M3079&gt;O3079,"Fail: operating + unavailable hours exceed in-service hours",IF(P3079,"Partial month: within in-service hours","OK")))</x:f>
        <x:v>OK</x:v>
      </x:c>
    </x:row>
    <x:row r="3080" ht="15" hidden="0" customHeight="1">
      <x:c r="A3080" s="1" t="s">
        <x:v>3300</x:v>
      </x:c>
      <x:c r="B3080" s="14" t="n">
        <x:v>46113</x:v>
      </x:c>
      <x:c r="C3080" s="1" t="n">
        <x:v>77.3</x:v>
      </x:c>
      <x:c r="D3080" s="1" t="n">
        <x:v>514.5</x:v>
      </x:c>
      <x:c r="E3080" s="1" t="n">
        <x:v>17</x:v>
      </x:c>
      <x:c r="F3080" s="1" t="n">
        <x:v>1</x:v>
      </x:c>
      <x:c r="G3080" s="1" t="n">
        <x:v>61</x:v>
      </x:c>
      <x:c r="H3080" s="1" t="n">
        <x:v>0</x:v>
      </x:c>
      <x:c r="I3080" s="1" t="n">
        <x:v>5</x:v>
      </x:c>
      <x:c r="J3080" s="1" t="n">
        <x:v>0.28</x:v>
      </x:c>
      <x:c r="K3080" s="1" t="n">
        <x:v>0</x:v>
      </x:c>
      <x:c r="L3080" s="1" t="n">
        <x:v>95.6</x:v>
      </x:c>
      <x:c r="M3080" s="1" t="n">
        <x:v>6.2</x:v>
      </x:c>
      <x:c r="N3080" s="1" t="n">
        <x:v>18.7</x:v>
      </x:c>
      <x:c r="O3080" s="1" t="n">
        <x:f aca="0">24*MAX(0,EOMONTH(B3080,0)-MAX(B3080,INDEX(Device_Inventory!$K$2:$K$1201,MATCH(A3080,Device_Inventory!$A$2:$A$1201,0)))+1)</x:f>
        <x:v>720</x:v>
      </x:c>
      <x:c r="P3080" s="11" t="b">
        <x:f aca="0">INDEX(Device_Inventory!$K$2:$K$1201,MATCH(A3080,Device_Inventory!$A$2:$A$1201,0))&gt;B3080</x:f>
        <x:v>0</x:v>
      </x:c>
      <x:c r="Q3080" s="1" t="str">
        <x:f aca="0">IF(D3080&gt;O3080,"Fail: operating hours exceed in-service hours",IF(D3080+M3080&gt;O3080,"Fail: operating + unavailable hours exceed in-service hours",IF(P3080,"Partial month: within in-service hours","OK")))</x:f>
        <x:v>OK</x:v>
      </x:c>
    </x:row>
    <x:row r="3081" ht="15" hidden="0" customHeight="1">
      <x:c r="A3081" s="1" t="s">
        <x:v>3300</x:v>
      </x:c>
      <x:c r="B3081" s="14" t="n">
        <x:v>46143</x:v>
      </x:c>
      <x:c r="C3081" s="1" t="n">
        <x:v>78.6</x:v>
      </x:c>
      <x:c r="D3081" s="1" t="n">
        <x:v>464.7</x:v>
      </x:c>
      <x:c r="E3081" s="1" t="n">
        <x:v>25</x:v>
      </x:c>
      <x:c r="F3081" s="1" t="n">
        <x:v>0</x:v>
      </x:c>
      <x:c r="G3081" s="1" t="n">
        <x:v>52</x:v>
      </x:c>
      <x:c r="H3081" s="1" t="n">
        <x:v>0</x:v>
      </x:c>
      <x:c r="I3081" s="1" t="n">
        <x:v>2</x:v>
      </x:c>
      <x:c r="J3081" s="1" t="n">
        <x:v>0.45</x:v>
      </x:c>
      <x:c r="K3081" s="1" t="n">
        <x:v>0</x:v>
      </x:c>
      <x:c r="L3081" s="1" t="n">
        <x:v>92.2</x:v>
      </x:c>
      <x:c r="M3081" s="1" t="n">
        <x:v>5.7</x:v>
      </x:c>
      <x:c r="N3081" s="1" t="n">
        <x:v>16</x:v>
      </x:c>
      <x:c r="O3081" s="1" t="n">
        <x:f aca="0">24*MAX(0,EOMONTH(B3081,0)-MAX(B3081,INDEX(Device_Inventory!$K$2:$K$1201,MATCH(A3081,Device_Inventory!$A$2:$A$1201,0)))+1)</x:f>
        <x:v>744</x:v>
      </x:c>
      <x:c r="P3081" s="11" t="b">
        <x:f aca="0">INDEX(Device_Inventory!$K$2:$K$1201,MATCH(A3081,Device_Inventory!$A$2:$A$1201,0))&gt;B3081</x:f>
        <x:v>0</x:v>
      </x:c>
      <x:c r="Q3081" s="1" t="str">
        <x:f aca="0">IF(D3081&gt;O3081,"Fail: operating hours exceed in-service hours",IF(D3081+M3081&gt;O3081,"Fail: operating + unavailable hours exceed in-service hours",IF(P3081,"Partial month: within in-service hours","OK")))</x:f>
        <x:v>OK</x:v>
      </x:c>
    </x:row>
    <x:row r="3082" ht="15" hidden="0" customHeight="1">
      <x:c r="A3082" s="1" t="s">
        <x:v>3300</x:v>
      </x:c>
      <x:c r="B3082" s="14" t="n">
        <x:v>46174</x:v>
      </x:c>
      <x:c r="C3082" s="1" t="n">
        <x:v>86.4</x:v>
      </x:c>
      <x:c r="D3082" s="1" t="n">
        <x:v>627.7</x:v>
      </x:c>
      <x:c r="E3082" s="1" t="n">
        <x:v>26</x:v>
      </x:c>
      <x:c r="F3082" s="1" t="n">
        <x:v>0</x:v>
      </x:c>
      <x:c r="G3082" s="1" t="n">
        <x:v>52</x:v>
      </x:c>
      <x:c r="H3082" s="1" t="n">
        <x:v>0</x:v>
      </x:c>
      <x:c r="I3082" s="1" t="n">
        <x:v>4</x:v>
      </x:c>
      <x:c r="J3082" s="1" t="n">
        <x:v>0.49</x:v>
      </x:c>
      <x:c r="K3082" s="1" t="n">
        <x:v>1</x:v>
      </x:c>
      <x:c r="L3082" s="1" t="n">
        <x:v>98.6</x:v>
      </x:c>
      <x:c r="M3082" s="1" t="n">
        <x:v>0</x:v>
      </x:c>
      <x:c r="N3082" s="1" t="n">
        <x:v>21.4</x:v>
      </x:c>
      <x:c r="O3082" s="1" t="n">
        <x:f aca="0">24*MAX(0,EOMONTH(B3082,0)-MAX(B3082,INDEX(Device_Inventory!$K$2:$K$1201,MATCH(A3082,Device_Inventory!$A$2:$A$1201,0)))+1)</x:f>
        <x:v>720</x:v>
      </x:c>
      <x:c r="P3082" s="11" t="b">
        <x:f aca="0">INDEX(Device_Inventory!$K$2:$K$1201,MATCH(A3082,Device_Inventory!$A$2:$A$1201,0))&gt;B3082</x:f>
        <x:v>0</x:v>
      </x:c>
      <x:c r="Q3082" s="1" t="str">
        <x:f aca="0">IF(D3082&gt;O3082,"Fail: operating hours exceed in-service hours",IF(D3082+M3082&gt;O3082,"Fail: operating + unavailable hours exceed in-service hours",IF(P3082,"Partial month: within in-service hours","OK")))</x:f>
        <x:v>OK</x:v>
      </x:c>
    </x:row>
    <x:row r="3083" ht="15" hidden="0" customHeight="1">
      <x:c r="A3083" s="1" t="s">
        <x:v>3300</x:v>
      </x:c>
      <x:c r="B3083" s="14" t="n">
        <x:v>46204</x:v>
      </x:c>
      <x:c r="C3083" s="1" t="n">
        <x:v>62.9</x:v>
      </x:c>
      <x:c r="D3083" s="1" t="n">
        <x:v>403.8</x:v>
      </x:c>
      <x:c r="E3083" s="1" t="n">
        <x:v>23</x:v>
      </x:c>
      <x:c r="F3083" s="1" t="n">
        <x:v>0</x:v>
      </x:c>
      <x:c r="G3083" s="1" t="n">
        <x:v>38</x:v>
      </x:c>
      <x:c r="H3083" s="1" t="n">
        <x:v>0</x:v>
      </x:c>
      <x:c r="I3083" s="1" t="n">
        <x:v>3</x:v>
      </x:c>
      <x:c r="J3083" s="1" t="n">
        <x:v>0</x:v>
      </x:c>
      <x:c r="K3083" s="1" t="n">
        <x:v>0</x:v>
      </x:c>
      <x:c r="L3083" s="1" t="n">
        <x:v>95.1</x:v>
      </x:c>
      <x:c r="M3083" s="1" t="n">
        <x:v>1.9</x:v>
      </x:c>
      <x:c r="N3083" s="1" t="n">
        <x:v>14.5</x:v>
      </x:c>
      <x:c r="O3083" s="1" t="n">
        <x:f aca="0">24*MAX(0,EOMONTH(B3083,0)-MAX(B3083,INDEX(Device_Inventory!$K$2:$K$1201,MATCH(A3083,Device_Inventory!$A$2:$A$1201,0)))+1)</x:f>
        <x:v>744</x:v>
      </x:c>
      <x:c r="P3083" s="11" t="b">
        <x:f aca="0">INDEX(Device_Inventory!$K$2:$K$1201,MATCH(A3083,Device_Inventory!$A$2:$A$1201,0))&gt;B3083</x:f>
        <x:v>0</x:v>
      </x:c>
      <x:c r="Q3083" s="1" t="str">
        <x:f aca="0">IF(D3083&gt;O3083,"Fail: operating hours exceed in-service hours",IF(D3083+M3083&gt;O3083,"Fail: operating + unavailable hours exceed in-service hours",IF(P3083,"Partial month: within in-service hours","OK")))</x:f>
        <x:v>OK</x:v>
      </x:c>
    </x:row>
    <x:row r="3084" ht="15" hidden="0" customHeight="1">
      <x:c r="A3084" s="1" t="s">
        <x:v>1197</x:v>
      </x:c>
      <x:c r="B3084" s="14" t="n">
        <x:v>46054</x:v>
      </x:c>
      <x:c r="C3084" s="1" t="n">
        <x:v>51.7</x:v>
      </x:c>
      <x:c r="D3084" s="1" t="n">
        <x:v>348.6</x:v>
      </x:c>
      <x:c r="E3084" s="1" t="n">
        <x:v>20</x:v>
      </x:c>
      <x:c r="F3084" s="1" t="n">
        <x:v>0</x:v>
      </x:c>
      <x:c r="G3084" s="1" t="n">
        <x:v>35</x:v>
      </x:c>
      <x:c r="H3084" s="1" t="n">
        <x:v>0</x:v>
      </x:c>
      <x:c r="I3084" s="1" t="n">
        <x:v>5</x:v>
      </x:c>
      <x:c r="J3084" s="1" t="n">
        <x:v>1.32</x:v>
      </x:c>
      <x:c r="K3084" s="1" t="n">
        <x:v>2</x:v>
      </x:c>
      <x:c r="L3084" s="1" t="n">
        <x:v>97.6</x:v>
      </x:c>
      <x:c r="M3084" s="1" t="n">
        <x:v>7.5</x:v>
      </x:c>
      <x:c r="N3084" s="1" t="n">
        <x:v>6.3</x:v>
      </x:c>
      <x:c r="O3084" s="1" t="n">
        <x:f aca="0">24*MAX(0,EOMONTH(B3084,0)-MAX(B3084,INDEX(Device_Inventory!$K$2:$K$1201,MATCH(A3084,Device_Inventory!$A$2:$A$1201,0)))+1)</x:f>
        <x:v>672</x:v>
      </x:c>
      <x:c r="P3084" s="11" t="b">
        <x:f aca="0">INDEX(Device_Inventory!$K$2:$K$1201,MATCH(A3084,Device_Inventory!$A$2:$A$1201,0))&gt;B3084</x:f>
        <x:v>0</x:v>
      </x:c>
      <x:c r="Q3084" s="1" t="str">
        <x:f aca="0">IF(D3084&gt;O3084,"Fail: operating hours exceed in-service hours",IF(D3084+M3084&gt;O3084,"Fail: operating + unavailable hours exceed in-service hours",IF(P3084,"Partial month: within in-service hours","OK")))</x:f>
        <x:v>OK</x:v>
      </x:c>
    </x:row>
    <x:row r="3085" ht="15" hidden="0" customHeight="1">
      <x:c r="A3085" s="1" t="s">
        <x:v>1197</x:v>
      </x:c>
      <x:c r="B3085" s="14" t="n">
        <x:v>46082</x:v>
      </x:c>
      <x:c r="C3085" s="1" t="n">
        <x:v>34.8</x:v>
      </x:c>
      <x:c r="D3085" s="1" t="n">
        <x:v>197.1</x:v>
      </x:c>
      <x:c r="E3085" s="1" t="n">
        <x:v>19</x:v>
      </x:c>
      <x:c r="F3085" s="1" t="n">
        <x:v>0</x:v>
      </x:c>
      <x:c r="G3085" s="1" t="n">
        <x:v>24</x:v>
      </x:c>
      <x:c r="H3085" s="1" t="n">
        <x:v>0</x:v>
      </x:c>
      <x:c r="I3085" s="1" t="n">
        <x:v>4</x:v>
      </x:c>
      <x:c r="J3085" s="1" t="n">
        <x:v>0.97</x:v>
      </x:c>
      <x:c r="K3085" s="1" t="n">
        <x:v>1</x:v>
      </x:c>
      <x:c r="L3085" s="1" t="n">
        <x:v>97.1</x:v>
      </x:c>
      <x:c r="M3085" s="1" t="n">
        <x:v>2.2</x:v>
      </x:c>
      <x:c r="N3085" s="1" t="n">
        <x:v>6</x:v>
      </x:c>
      <x:c r="O3085" s="1" t="n">
        <x:f aca="0">24*MAX(0,EOMONTH(B3085,0)-MAX(B3085,INDEX(Device_Inventory!$K$2:$K$1201,MATCH(A3085,Device_Inventory!$A$2:$A$1201,0)))+1)</x:f>
        <x:v>744</x:v>
      </x:c>
      <x:c r="P3085" s="11" t="b">
        <x:f aca="0">INDEX(Device_Inventory!$K$2:$K$1201,MATCH(A3085,Device_Inventory!$A$2:$A$1201,0))&gt;B3085</x:f>
        <x:v>0</x:v>
      </x:c>
      <x:c r="Q3085" s="1" t="str">
        <x:f aca="0">IF(D3085&gt;O3085,"Fail: operating hours exceed in-service hours",IF(D3085+M3085&gt;O3085,"Fail: operating + unavailable hours exceed in-service hours",IF(P3085,"Partial month: within in-service hours","OK")))</x:f>
        <x:v>OK</x:v>
      </x:c>
    </x:row>
    <x:row r="3086" ht="15" hidden="0" customHeight="1">
      <x:c r="A3086" s="1" t="s">
        <x:v>1197</x:v>
      </x:c>
      <x:c r="B3086" s="14" t="n">
        <x:v>46113</x:v>
      </x:c>
      <x:c r="C3086" s="1" t="n">
        <x:v>42.5</x:v>
      </x:c>
      <x:c r="D3086" s="1" t="n">
        <x:v>262.9</x:v>
      </x:c>
      <x:c r="E3086" s="1" t="n">
        <x:v>27</x:v>
      </x:c>
      <x:c r="F3086" s="1" t="n">
        <x:v>3</x:v>
      </x:c>
      <x:c r="G3086" s="1" t="n">
        <x:v>32</x:v>
      </x:c>
      <x:c r="H3086" s="1" t="n">
        <x:v>0</x:v>
      </x:c>
      <x:c r="I3086" s="1" t="n">
        <x:v>2</x:v>
      </x:c>
      <x:c r="J3086" s="1" t="n">
        <x:v>1.21</x:v>
      </x:c>
      <x:c r="K3086" s="1" t="n">
        <x:v>0</x:v>
      </x:c>
      <x:c r="L3086" s="1" t="n">
        <x:v>96.8</x:v>
      </x:c>
      <x:c r="M3086" s="1" t="n">
        <x:v>0</x:v>
      </x:c>
      <x:c r="N3086" s="1" t="n">
        <x:v>5.4</x:v>
      </x:c>
      <x:c r="O3086" s="1" t="n">
        <x:f aca="0">24*MAX(0,EOMONTH(B3086,0)-MAX(B3086,INDEX(Device_Inventory!$K$2:$K$1201,MATCH(A3086,Device_Inventory!$A$2:$A$1201,0)))+1)</x:f>
        <x:v>720</x:v>
      </x:c>
      <x:c r="P3086" s="11" t="b">
        <x:f aca="0">INDEX(Device_Inventory!$K$2:$K$1201,MATCH(A3086,Device_Inventory!$A$2:$A$1201,0))&gt;B3086</x:f>
        <x:v>0</x:v>
      </x:c>
      <x:c r="Q3086" s="1" t="str">
        <x:f aca="0">IF(D3086&gt;O3086,"Fail: operating hours exceed in-service hours",IF(D3086+M3086&gt;O3086,"Fail: operating + unavailable hours exceed in-service hours",IF(P3086,"Partial month: within in-service hours","OK")))</x:f>
        <x:v>OK</x:v>
      </x:c>
    </x:row>
    <x:row r="3087" ht="15" hidden="0" customHeight="1">
      <x:c r="A3087" s="1" t="s">
        <x:v>1197</x:v>
      </x:c>
      <x:c r="B3087" s="14" t="n">
        <x:v>46143</x:v>
      </x:c>
      <x:c r="C3087" s="1" t="n">
        <x:v>43.4</x:v>
      </x:c>
      <x:c r="D3087" s="1" t="n">
        <x:v>308.8</x:v>
      </x:c>
      <x:c r="E3087" s="1" t="n">
        <x:v>11</x:v>
      </x:c>
      <x:c r="F3087" s="1" t="n">
        <x:v>1</x:v>
      </x:c>
      <x:c r="G3087" s="1" t="n">
        <x:v>32</x:v>
      </x:c>
      <x:c r="H3087" s="1" t="n">
        <x:v>0</x:v>
      </x:c>
      <x:c r="I3087" s="1" t="n">
        <x:v>3</x:v>
      </x:c>
      <x:c r="J3087" s="1" t="n">
        <x:v>0.74</x:v>
      </x:c>
      <x:c r="K3087" s="1" t="n">
        <x:v>1</x:v>
      </x:c>
      <x:c r="L3087" s="1" t="n">
        <x:v>95.2</x:v>
      </x:c>
      <x:c r="M3087" s="1" t="n">
        <x:v>0</x:v>
      </x:c>
      <x:c r="N3087" s="1" t="n">
        <x:v>10.4</x:v>
      </x:c>
      <x:c r="O3087" s="1" t="n">
        <x:f aca="0">24*MAX(0,EOMONTH(B3087,0)-MAX(B3087,INDEX(Device_Inventory!$K$2:$K$1201,MATCH(A3087,Device_Inventory!$A$2:$A$1201,0)))+1)</x:f>
        <x:v>744</x:v>
      </x:c>
      <x:c r="P3087" s="11" t="b">
        <x:f aca="0">INDEX(Device_Inventory!$K$2:$K$1201,MATCH(A3087,Device_Inventory!$A$2:$A$1201,0))&gt;B3087</x:f>
        <x:v>0</x:v>
      </x:c>
      <x:c r="Q3087" s="1" t="str">
        <x:f aca="0">IF(D3087&gt;O3087,"Fail: operating hours exceed in-service hours",IF(D3087+M3087&gt;O3087,"Fail: operating + unavailable hours exceed in-service hours",IF(P3087,"Partial month: within in-service hours","OK")))</x:f>
        <x:v>OK</x:v>
      </x:c>
    </x:row>
    <x:row r="3088" ht="15" hidden="0" customHeight="1">
      <x:c r="A3088" s="1" t="s">
        <x:v>1197</x:v>
      </x:c>
      <x:c r="B3088" s="14" t="n">
        <x:v>46174</x:v>
      </x:c>
      <x:c r="C3088" s="1" t="n">
        <x:v>44.1</x:v>
      </x:c>
      <x:c r="D3088" s="1" t="n">
        <x:v>246.3</x:v>
      </x:c>
      <x:c r="E3088" s="1" t="n">
        <x:v>12</x:v>
      </x:c>
      <x:c r="F3088" s="1" t="n">
        <x:v>2</x:v>
      </x:c>
      <x:c r="G3088" s="1" t="n">
        <x:v>46</x:v>
      </x:c>
      <x:c r="H3088" s="1" t="n">
        <x:v>0</x:v>
      </x:c>
      <x:c r="I3088" s="1" t="n">
        <x:v>2</x:v>
      </x:c>
      <x:c r="J3088" s="1" t="n">
        <x:v>0.13</x:v>
      </x:c>
      <x:c r="K3088" s="1" t="n">
        <x:v>0</x:v>
      </x:c>
      <x:c r="L3088" s="1" t="n">
        <x:v>95</x:v>
      </x:c>
      <x:c r="M3088" s="1" t="n">
        <x:v>0</x:v>
      </x:c>
      <x:c r="N3088" s="1" t="n">
        <x:v>12.4</x:v>
      </x:c>
      <x:c r="O3088" s="1" t="n">
        <x:f aca="0">24*MAX(0,EOMONTH(B3088,0)-MAX(B3088,INDEX(Device_Inventory!$K$2:$K$1201,MATCH(A3088,Device_Inventory!$A$2:$A$1201,0)))+1)</x:f>
        <x:v>720</x:v>
      </x:c>
      <x:c r="P3088" s="11" t="b">
        <x:f aca="0">INDEX(Device_Inventory!$K$2:$K$1201,MATCH(A3088,Device_Inventory!$A$2:$A$1201,0))&gt;B3088</x:f>
        <x:v>0</x:v>
      </x:c>
      <x:c r="Q3088" s="1" t="str">
        <x:f aca="0">IF(D3088&gt;O3088,"Fail: operating hours exceed in-service hours",IF(D3088+M3088&gt;O3088,"Fail: operating + unavailable hours exceed in-service hours",IF(P3088,"Partial month: within in-service hours","OK")))</x:f>
        <x:v>OK</x:v>
      </x:c>
    </x:row>
    <x:row r="3089" ht="15" hidden="0" customHeight="1">
      <x:c r="A3089" s="1" t="s">
        <x:v>1197</x:v>
      </x:c>
      <x:c r="B3089" s="14" t="n">
        <x:v>46204</x:v>
      </x:c>
      <x:c r="C3089" s="1" t="n">
        <x:v>56.9</x:v>
      </x:c>
      <x:c r="D3089" s="1" t="n">
        <x:v>354</x:v>
      </x:c>
      <x:c r="E3089" s="1" t="n">
        <x:v>12</x:v>
      </x:c>
      <x:c r="F3089" s="1" t="n">
        <x:v>0</x:v>
      </x:c>
      <x:c r="G3089" s="1" t="n">
        <x:v>26</x:v>
      </x:c>
      <x:c r="H3089" s="1" t="n">
        <x:v>1</x:v>
      </x:c>
      <x:c r="I3089" s="1" t="n">
        <x:v>2</x:v>
      </x:c>
      <x:c r="J3089" s="1" t="n">
        <x:v>0.88</x:v>
      </x:c>
      <x:c r="K3089" s="1" t="n">
        <x:v>0</x:v>
      </x:c>
      <x:c r="L3089" s="1" t="n">
        <x:v>95.3</x:v>
      </x:c>
      <x:c r="M3089" s="1" t="n">
        <x:v>5.4</x:v>
      </x:c>
      <x:c r="N3089" s="1" t="n">
        <x:v>13.4</x:v>
      </x:c>
      <x:c r="O3089" s="1" t="n">
        <x:f aca="0">24*MAX(0,EOMONTH(B3089,0)-MAX(B3089,INDEX(Device_Inventory!$K$2:$K$1201,MATCH(A3089,Device_Inventory!$A$2:$A$1201,0)))+1)</x:f>
        <x:v>744</x:v>
      </x:c>
      <x:c r="P3089" s="11" t="b">
        <x:f aca="0">INDEX(Device_Inventory!$K$2:$K$1201,MATCH(A3089,Device_Inventory!$A$2:$A$1201,0))&gt;B3089</x:f>
        <x:v>0</x:v>
      </x:c>
      <x:c r="Q3089" s="1" t="str">
        <x:f aca="0">IF(D3089&gt;O3089,"Fail: operating hours exceed in-service hours",IF(D3089+M3089&gt;O3089,"Fail: operating + unavailable hours exceed in-service hours",IF(P3089,"Partial month: within in-service hours","OK")))</x:f>
        <x:v>OK</x:v>
      </x:c>
    </x:row>
    <x:row r="3090" ht="15" hidden="0" customHeight="1">
      <x:c r="A3090" s="1" t="s">
        <x:v>3305</x:v>
      </x:c>
      <x:c r="B3090" s="14" t="n">
        <x:v>46054</x:v>
      </x:c>
      <x:c r="C3090" s="1" t="n">
        <x:v>68</x:v>
      </x:c>
      <x:c r="D3090" s="1" t="n">
        <x:v>487.4</x:v>
      </x:c>
      <x:c r="E3090" s="1" t="n">
        <x:v>19</x:v>
      </x:c>
      <x:c r="F3090" s="1" t="n">
        <x:v>0</x:v>
      </x:c>
      <x:c r="G3090" s="1" t="n">
        <x:v>31</x:v>
      </x:c>
      <x:c r="H3090" s="1" t="n">
        <x:v>1</x:v>
      </x:c>
      <x:c r="I3090" s="1" t="n">
        <x:v>2</x:v>
      </x:c>
      <x:c r="J3090" s="1" t="n">
        <x:v>1.27</x:v>
      </x:c>
      <x:c r="K3090" s="1" t="n">
        <x:v>0</x:v>
      </x:c>
      <x:c r="L3090" s="1" t="n">
        <x:v>94.4</x:v>
      </x:c>
      <x:c r="M3090" s="1" t="n">
        <x:v>2.4</x:v>
      </x:c>
      <x:c r="N3090" s="1" t="n">
        <x:v>8.5</x:v>
      </x:c>
      <x:c r="O3090" s="1" t="n">
        <x:f aca="0">24*MAX(0,EOMONTH(B3090,0)-MAX(B3090,INDEX(Device_Inventory!$K$2:$K$1201,MATCH(A3090,Device_Inventory!$A$2:$A$1201,0)))+1)</x:f>
        <x:v>672</x:v>
      </x:c>
      <x:c r="P3090" s="11" t="b">
        <x:f aca="0">INDEX(Device_Inventory!$K$2:$K$1201,MATCH(A3090,Device_Inventory!$A$2:$A$1201,0))&gt;B3090</x:f>
        <x:v>0</x:v>
      </x:c>
      <x:c r="Q3090" s="1" t="str">
        <x:f aca="0">IF(D3090&gt;O3090,"Fail: operating hours exceed in-service hours",IF(D3090+M3090&gt;O3090,"Fail: operating + unavailable hours exceed in-service hours",IF(P3090,"Partial month: within in-service hours","OK")))</x:f>
        <x:v>OK</x:v>
      </x:c>
    </x:row>
    <x:row r="3091" ht="15" hidden="0" customHeight="1">
      <x:c r="A3091" s="1" t="s">
        <x:v>3305</x:v>
      </x:c>
      <x:c r="B3091" s="14" t="n">
        <x:v>46082</x:v>
      </x:c>
      <x:c r="C3091" s="1" t="n">
        <x:v>73.6</x:v>
      </x:c>
      <x:c r="D3091" s="1" t="n">
        <x:v>414.2</x:v>
      </x:c>
      <x:c r="E3091" s="1" t="n">
        <x:v>28</x:v>
      </x:c>
      <x:c r="F3091" s="1" t="n">
        <x:v>1</x:v>
      </x:c>
      <x:c r="G3091" s="1" t="n">
        <x:v>47</x:v>
      </x:c>
      <x:c r="H3091" s="1" t="n">
        <x:v>2</x:v>
      </x:c>
      <x:c r="I3091" s="1" t="n">
        <x:v>0</x:v>
      </x:c>
      <x:c r="J3091" s="1" t="n">
        <x:v>1.01</x:v>
      </x:c>
      <x:c r="K3091" s="1" t="n">
        <x:v>0</x:v>
      </x:c>
      <x:c r="L3091" s="1" t="n">
        <x:v>97.8</x:v>
      </x:c>
      <x:c r="M3091" s="1" t="n">
        <x:v>5.8</x:v>
      </x:c>
      <x:c r="N3091" s="1" t="n">
        <x:v>17.8</x:v>
      </x:c>
      <x:c r="O3091" s="1" t="n">
        <x:f aca="0">24*MAX(0,EOMONTH(B3091,0)-MAX(B3091,INDEX(Device_Inventory!$K$2:$K$1201,MATCH(A3091,Device_Inventory!$A$2:$A$1201,0)))+1)</x:f>
        <x:v>744</x:v>
      </x:c>
      <x:c r="P3091" s="11" t="b">
        <x:f aca="0">INDEX(Device_Inventory!$K$2:$K$1201,MATCH(A3091,Device_Inventory!$A$2:$A$1201,0))&gt;B3091</x:f>
        <x:v>0</x:v>
      </x:c>
      <x:c r="Q3091" s="1" t="str">
        <x:f aca="0">IF(D3091&gt;O3091,"Fail: operating hours exceed in-service hours",IF(D3091+M3091&gt;O3091,"Fail: operating + unavailable hours exceed in-service hours",IF(P3091,"Partial month: within in-service hours","OK")))</x:f>
        <x:v>OK</x:v>
      </x:c>
    </x:row>
    <x:row r="3092" ht="15" hidden="0" customHeight="1">
      <x:c r="A3092" s="1" t="s">
        <x:v>3305</x:v>
      </x:c>
      <x:c r="B3092" s="14" t="n">
        <x:v>46113</x:v>
      </x:c>
      <x:c r="C3092" s="1" t="n">
        <x:v>54.9</x:v>
      </x:c>
      <x:c r="D3092" s="1" t="n">
        <x:v>392.4</x:v>
      </x:c>
      <x:c r="E3092" s="1" t="n">
        <x:v>14</x:v>
      </x:c>
      <x:c r="F3092" s="1" t="n">
        <x:v>0</x:v>
      </x:c>
      <x:c r="G3092" s="1" t="n">
        <x:v>37</x:v>
      </x:c>
      <x:c r="H3092" s="1" t="n">
        <x:v>2</x:v>
      </x:c>
      <x:c r="I3092" s="1" t="n">
        <x:v>2</x:v>
      </x:c>
      <x:c r="J3092" s="1" t="n">
        <x:v>1.26</x:v>
      </x:c>
      <x:c r="K3092" s="1" t="n">
        <x:v>2</x:v>
      </x:c>
      <x:c r="L3092" s="1" t="n">
        <x:v>97.6</x:v>
      </x:c>
      <x:c r="M3092" s="1" t="n">
        <x:v>9.6</x:v>
      </x:c>
      <x:c r="N3092" s="1" t="n">
        <x:v>6.9</x:v>
      </x:c>
      <x:c r="O3092" s="1" t="n">
        <x:f aca="0">24*MAX(0,EOMONTH(B3092,0)-MAX(B3092,INDEX(Device_Inventory!$K$2:$K$1201,MATCH(A3092,Device_Inventory!$A$2:$A$1201,0)))+1)</x:f>
        <x:v>720</x:v>
      </x:c>
      <x:c r="P3092" s="11" t="b">
        <x:f aca="0">INDEX(Device_Inventory!$K$2:$K$1201,MATCH(A3092,Device_Inventory!$A$2:$A$1201,0))&gt;B3092</x:f>
        <x:v>0</x:v>
      </x:c>
      <x:c r="Q3092" s="1" t="str">
        <x:f aca="0">IF(D3092&gt;O3092,"Fail: operating hours exceed in-service hours",IF(D3092+M3092&gt;O3092,"Fail: operating + unavailable hours exceed in-service hours",IF(P3092,"Partial month: within in-service hours","OK")))</x:f>
        <x:v>OK</x:v>
      </x:c>
    </x:row>
    <x:row r="3093" ht="15" hidden="0" customHeight="1">
      <x:c r="A3093" s="1" t="s">
        <x:v>3305</x:v>
      </x:c>
      <x:c r="B3093" s="14" t="n">
        <x:v>46143</x:v>
      </x:c>
      <x:c r="C3093" s="1" t="n">
        <x:v>65.8</x:v>
      </x:c>
      <x:c r="D3093" s="1" t="n">
        <x:v>363.3</x:v>
      </x:c>
      <x:c r="E3093" s="1" t="n">
        <x:v>22</x:v>
      </x:c>
      <x:c r="F3093" s="1" t="n">
        <x:v>1</x:v>
      </x:c>
      <x:c r="G3093" s="1" t="n">
        <x:v>46</x:v>
      </x:c>
      <x:c r="H3093" s="1" t="n">
        <x:v>1</x:v>
      </x:c>
      <x:c r="I3093" s="1" t="n">
        <x:v>1</x:v>
      </x:c>
      <x:c r="J3093" s="1" t="n">
        <x:v>0.76</x:v>
      </x:c>
      <x:c r="K3093" s="1" t="n">
        <x:v>2</x:v>
      </x:c>
      <x:c r="L3093" s="1" t="n">
        <x:v>95.1</x:v>
      </x:c>
      <x:c r="M3093" s="1" t="n">
        <x:v>9.2</x:v>
      </x:c>
      <x:c r="N3093" s="1" t="n">
        <x:v>5.9</x:v>
      </x:c>
      <x:c r="O3093" s="1" t="n">
        <x:f aca="0">24*MAX(0,EOMONTH(B3093,0)-MAX(B3093,INDEX(Device_Inventory!$K$2:$K$1201,MATCH(A3093,Device_Inventory!$A$2:$A$1201,0)))+1)</x:f>
        <x:v>744</x:v>
      </x:c>
      <x:c r="P3093" s="11" t="b">
        <x:f aca="0">INDEX(Device_Inventory!$K$2:$K$1201,MATCH(A3093,Device_Inventory!$A$2:$A$1201,0))&gt;B3093</x:f>
        <x:v>0</x:v>
      </x:c>
      <x:c r="Q3093" s="1" t="str">
        <x:f aca="0">IF(D3093&gt;O3093,"Fail: operating hours exceed in-service hours",IF(D3093+M3093&gt;O3093,"Fail: operating + unavailable hours exceed in-service hours",IF(P3093,"Partial month: within in-service hours","OK")))</x:f>
        <x:v>OK</x:v>
      </x:c>
    </x:row>
    <x:row r="3094" ht="15" hidden="0" customHeight="1">
      <x:c r="A3094" s="1" t="s">
        <x:v>3305</x:v>
      </x:c>
      <x:c r="B3094" s="14" t="n">
        <x:v>46174</x:v>
      </x:c>
      <x:c r="C3094" s="1" t="n">
        <x:v>69.7</x:v>
      </x:c>
      <x:c r="D3094" s="1" t="n">
        <x:v>464</x:v>
      </x:c>
      <x:c r="E3094" s="1" t="n">
        <x:v>19</x:v>
      </x:c>
      <x:c r="F3094" s="1" t="n">
        <x:v>2</x:v>
      </x:c>
      <x:c r="G3094" s="1" t="n">
        <x:v>50</x:v>
      </x:c>
      <x:c r="H3094" s="1" t="n">
        <x:v>1</x:v>
      </x:c>
      <x:c r="I3094" s="1" t="n">
        <x:v>3</x:v>
      </x:c>
      <x:c r="J3094" s="1" t="n">
        <x:v>1.37</x:v>
      </x:c>
      <x:c r="K3094" s="1" t="n">
        <x:v>0</x:v>
      </x:c>
      <x:c r="L3094" s="1" t="n">
        <x:v>96.2</x:v>
      </x:c>
      <x:c r="M3094" s="1" t="n">
        <x:v>3.4</x:v>
      </x:c>
      <x:c r="N3094" s="1" t="n">
        <x:v>20</x:v>
      </x:c>
      <x:c r="O3094" s="1" t="n">
        <x:f aca="0">24*MAX(0,EOMONTH(B3094,0)-MAX(B3094,INDEX(Device_Inventory!$K$2:$K$1201,MATCH(A3094,Device_Inventory!$A$2:$A$1201,0)))+1)</x:f>
        <x:v>720</x:v>
      </x:c>
      <x:c r="P3094" s="11" t="b">
        <x:f aca="0">INDEX(Device_Inventory!$K$2:$K$1201,MATCH(A3094,Device_Inventory!$A$2:$A$1201,0))&gt;B3094</x:f>
        <x:v>0</x:v>
      </x:c>
      <x:c r="Q3094" s="1" t="str">
        <x:f aca="0">IF(D3094&gt;O3094,"Fail: operating hours exceed in-service hours",IF(D3094+M3094&gt;O3094,"Fail: operating + unavailable hours exceed in-service hours",IF(P3094,"Partial month: within in-service hours","OK")))</x:f>
        <x:v>OK</x:v>
      </x:c>
    </x:row>
    <x:row r="3095" ht="15" hidden="0" customHeight="1">
      <x:c r="A3095" s="1" t="s">
        <x:v>3305</x:v>
      </x:c>
      <x:c r="B3095" s="14" t="n">
        <x:v>46204</x:v>
      </x:c>
      <x:c r="C3095" s="1" t="n">
        <x:v>79.9</x:v>
      </x:c>
      <x:c r="D3095" s="1" t="n">
        <x:v>569.9</x:v>
      </x:c>
      <x:c r="E3095" s="1" t="n">
        <x:v>25</x:v>
      </x:c>
      <x:c r="F3095" s="1" t="n">
        <x:v>1</x:v>
      </x:c>
      <x:c r="G3095" s="1" t="n">
        <x:v>58</x:v>
      </x:c>
      <x:c r="H3095" s="1" t="n">
        <x:v>2</x:v>
      </x:c>
      <x:c r="I3095" s="1" t="n">
        <x:v>3</x:v>
      </x:c>
      <x:c r="J3095" s="1" t="n">
        <x:v>1.89</x:v>
      </x:c>
      <x:c r="K3095" s="1" t="n">
        <x:v>1</x:v>
      </x:c>
      <x:c r="L3095" s="1" t="n">
        <x:v>93.3</x:v>
      </x:c>
      <x:c r="M3095" s="1" t="n">
        <x:v>7.5</x:v>
      </x:c>
      <x:c r="N3095" s="1" t="n">
        <x:v>9.8</x:v>
      </x:c>
      <x:c r="O3095" s="1" t="n">
        <x:f aca="0">24*MAX(0,EOMONTH(B3095,0)-MAX(B3095,INDEX(Device_Inventory!$K$2:$K$1201,MATCH(A3095,Device_Inventory!$A$2:$A$1201,0)))+1)</x:f>
        <x:v>744</x:v>
      </x:c>
      <x:c r="P3095" s="11" t="b">
        <x:f aca="0">INDEX(Device_Inventory!$K$2:$K$1201,MATCH(A3095,Device_Inventory!$A$2:$A$1201,0))&gt;B3095</x:f>
        <x:v>0</x:v>
      </x:c>
      <x:c r="Q3095" s="1" t="str">
        <x:f aca="0">IF(D3095&gt;O3095,"Fail: operating hours exceed in-service hours",IF(D3095+M3095&gt;O3095,"Fail: operating + unavailable hours exceed in-service hours",IF(P3095,"Partial month: within in-service hours","OK")))</x:f>
        <x:v>OK</x:v>
      </x:c>
    </x:row>
    <x:row r="3096" ht="15" hidden="0" customHeight="1">
      <x:c r="A3096" s="1" t="s">
        <x:v>3308</x:v>
      </x:c>
      <x:c r="B3096" s="14" t="n">
        <x:v>46054</x:v>
      </x:c>
      <x:c r="C3096" s="1" t="n">
        <x:v>63.7</x:v>
      </x:c>
      <x:c r="D3096" s="1" t="n">
        <x:v>379.9</x:v>
      </x:c>
      <x:c r="E3096" s="1" t="n">
        <x:v>18</x:v>
      </x:c>
      <x:c r="F3096" s="1" t="n">
        <x:v>2</x:v>
      </x:c>
      <x:c r="G3096" s="1" t="n">
        <x:v>32</x:v>
      </x:c>
      <x:c r="H3096" s="1" t="n">
        <x:v>0</x:v>
      </x:c>
      <x:c r="I3096" s="1" t="n">
        <x:v>1</x:v>
      </x:c>
      <x:c r="J3096" s="1" t="n">
        <x:v>0.13</x:v>
      </x:c>
      <x:c r="K3096" s="1" t="n">
        <x:v>0</x:v>
      </x:c>
      <x:c r="L3096" s="1" t="n">
        <x:v>94.6</x:v>
      </x:c>
      <x:c r="M3096" s="1" t="n">
        <x:v>9.1</x:v>
      </x:c>
      <x:c r="N3096" s="1" t="n">
        <x:v>17.8</x:v>
      </x:c>
      <x:c r="O3096" s="1" t="n">
        <x:f aca="0">24*MAX(0,EOMONTH(B3096,0)-MAX(B3096,INDEX(Device_Inventory!$K$2:$K$1201,MATCH(A3096,Device_Inventory!$A$2:$A$1201,0)))+1)</x:f>
        <x:v>672</x:v>
      </x:c>
      <x:c r="P3096" s="11" t="b">
        <x:f aca="0">INDEX(Device_Inventory!$K$2:$K$1201,MATCH(A3096,Device_Inventory!$A$2:$A$1201,0))&gt;B3096</x:f>
        <x:v>0</x:v>
      </x:c>
      <x:c r="Q3096" s="1" t="str">
        <x:f aca="0">IF(D3096&gt;O3096,"Fail: operating hours exceed in-service hours",IF(D3096+M3096&gt;O3096,"Fail: operating + unavailable hours exceed in-service hours",IF(P3096,"Partial month: within in-service hours","OK")))</x:f>
        <x:v>OK</x:v>
      </x:c>
    </x:row>
    <x:row r="3097" ht="15" hidden="0" customHeight="1">
      <x:c r="A3097" s="1" t="s">
        <x:v>3308</x:v>
      </x:c>
      <x:c r="B3097" s="14" t="n">
        <x:v>46082</x:v>
      </x:c>
      <x:c r="C3097" s="1" t="n">
        <x:v>63.2</x:v>
      </x:c>
      <x:c r="D3097" s="1" t="n">
        <x:v>359.6</x:v>
      </x:c>
      <x:c r="E3097" s="1" t="n">
        <x:v>13</x:v>
      </x:c>
      <x:c r="F3097" s="1" t="n">
        <x:v>1</x:v>
      </x:c>
      <x:c r="G3097" s="1" t="n">
        <x:v>38</x:v>
      </x:c>
      <x:c r="H3097" s="1" t="n">
        <x:v>0</x:v>
      </x:c>
      <x:c r="I3097" s="1" t="n">
        <x:v>2</x:v>
      </x:c>
      <x:c r="J3097" s="1" t="n">
        <x:v>0.37</x:v>
      </x:c>
      <x:c r="K3097" s="1" t="n">
        <x:v>0</x:v>
      </x:c>
      <x:c r="L3097" s="1" t="n">
        <x:v>92.2</x:v>
      </x:c>
      <x:c r="M3097" s="1" t="n">
        <x:v>0</x:v>
      </x:c>
      <x:c r="N3097" s="1" t="n">
        <x:v>16.5</x:v>
      </x:c>
      <x:c r="O3097" s="1" t="n">
        <x:f aca="0">24*MAX(0,EOMONTH(B3097,0)-MAX(B3097,INDEX(Device_Inventory!$K$2:$K$1201,MATCH(A3097,Device_Inventory!$A$2:$A$1201,0)))+1)</x:f>
        <x:v>744</x:v>
      </x:c>
      <x:c r="P3097" s="11" t="b">
        <x:f aca="0">INDEX(Device_Inventory!$K$2:$K$1201,MATCH(A3097,Device_Inventory!$A$2:$A$1201,0))&gt;B3097</x:f>
        <x:v>0</x:v>
      </x:c>
      <x:c r="Q3097" s="1" t="str">
        <x:f aca="0">IF(D3097&gt;O3097,"Fail: operating hours exceed in-service hours",IF(D3097+M3097&gt;O3097,"Fail: operating + unavailable hours exceed in-service hours",IF(P3097,"Partial month: within in-service hours","OK")))</x:f>
        <x:v>OK</x:v>
      </x:c>
    </x:row>
    <x:row r="3098" ht="15" hidden="0" customHeight="1">
      <x:c r="A3098" s="1" t="s">
        <x:v>3308</x:v>
      </x:c>
      <x:c r="B3098" s="14" t="n">
        <x:v>46113</x:v>
      </x:c>
      <x:c r="C3098" s="1" t="n">
        <x:v>82.4</x:v>
      </x:c>
      <x:c r="D3098" s="1" t="n">
        <x:v>562.4</x:v>
      </x:c>
      <x:c r="E3098" s="1" t="n">
        <x:v>19</x:v>
      </x:c>
      <x:c r="F3098" s="1" t="n">
        <x:v>0</x:v>
      </x:c>
      <x:c r="G3098" s="1" t="n">
        <x:v>41</x:v>
      </x:c>
      <x:c r="H3098" s="1" t="n">
        <x:v>0</x:v>
      </x:c>
      <x:c r="I3098" s="1" t="n">
        <x:v>2</x:v>
      </x:c>
      <x:c r="J3098" s="1" t="n">
        <x:v>0.17</x:v>
      </x:c>
      <x:c r="K3098" s="1" t="n">
        <x:v>1</x:v>
      </x:c>
      <x:c r="L3098" s="1" t="n">
        <x:v>95.8</x:v>
      </x:c>
      <x:c r="M3098" s="1" t="n">
        <x:v>0.9</x:v>
      </x:c>
      <x:c r="N3098" s="1" t="n">
        <x:v>23.1</x:v>
      </x:c>
      <x:c r="O3098" s="1" t="n">
        <x:f aca="0">24*MAX(0,EOMONTH(B3098,0)-MAX(B3098,INDEX(Device_Inventory!$K$2:$K$1201,MATCH(A3098,Device_Inventory!$A$2:$A$1201,0)))+1)</x:f>
        <x:v>720</x:v>
      </x:c>
      <x:c r="P3098" s="11" t="b">
        <x:f aca="0">INDEX(Device_Inventory!$K$2:$K$1201,MATCH(A3098,Device_Inventory!$A$2:$A$1201,0))&gt;B3098</x:f>
        <x:v>0</x:v>
      </x:c>
      <x:c r="Q3098" s="1" t="str">
        <x:f aca="0">IF(D3098&gt;O3098,"Fail: operating hours exceed in-service hours",IF(D3098+M3098&gt;O3098,"Fail: operating + unavailable hours exceed in-service hours",IF(P3098,"Partial month: within in-service hours","OK")))</x:f>
        <x:v>OK</x:v>
      </x:c>
    </x:row>
    <x:row r="3099" ht="15" hidden="0" customHeight="1">
      <x:c r="A3099" s="1" t="s">
        <x:v>3308</x:v>
      </x:c>
      <x:c r="B3099" s="14" t="n">
        <x:v>46143</x:v>
      </x:c>
      <x:c r="C3099" s="1" t="n">
        <x:v>49.2</x:v>
      </x:c>
      <x:c r="D3099" s="1" t="n">
        <x:v>285.4</x:v>
      </x:c>
      <x:c r="E3099" s="1" t="n">
        <x:v>3</x:v>
      </x:c>
      <x:c r="F3099" s="1" t="n">
        <x:v>0</x:v>
      </x:c>
      <x:c r="G3099" s="1" t="n">
        <x:v>36</x:v>
      </x:c>
      <x:c r="H3099" s="1" t="n">
        <x:v>1</x:v>
      </x:c>
      <x:c r="I3099" s="1" t="n">
        <x:v>0</x:v>
      </x:c>
      <x:c r="J3099" s="1" t="n">
        <x:v>0</x:v>
      </x:c>
      <x:c r="K3099" s="1" t="n">
        <x:v>0</x:v>
      </x:c>
      <x:c r="L3099" s="1" t="n">
        <x:v>91.9</x:v>
      </x:c>
      <x:c r="M3099" s="1" t="n">
        <x:v>5.8</x:v>
      </x:c>
      <x:c r="N3099" s="1" t="n">
        <x:v>15.3</x:v>
      </x:c>
      <x:c r="O3099" s="1" t="n">
        <x:f aca="0">24*MAX(0,EOMONTH(B3099,0)-MAX(B3099,INDEX(Device_Inventory!$K$2:$K$1201,MATCH(A3099,Device_Inventory!$A$2:$A$1201,0)))+1)</x:f>
        <x:v>744</x:v>
      </x:c>
      <x:c r="P3099" s="11" t="b">
        <x:f aca="0">INDEX(Device_Inventory!$K$2:$K$1201,MATCH(A3099,Device_Inventory!$A$2:$A$1201,0))&gt;B3099</x:f>
        <x:v>0</x:v>
      </x:c>
      <x:c r="Q3099" s="1" t="str">
        <x:f aca="0">IF(D3099&gt;O3099,"Fail: operating hours exceed in-service hours",IF(D3099+M3099&gt;O3099,"Fail: operating + unavailable hours exceed in-service hours",IF(P3099,"Partial month: within in-service hours","OK")))</x:f>
        <x:v>OK</x:v>
      </x:c>
    </x:row>
    <x:row r="3100" ht="15" hidden="0" customHeight="1">
      <x:c r="A3100" s="1" t="s">
        <x:v>3308</x:v>
      </x:c>
      <x:c r="B3100" s="14" t="n">
        <x:v>46174</x:v>
      </x:c>
      <x:c r="C3100" s="1" t="n">
        <x:v>77.6</x:v>
      </x:c>
      <x:c r="D3100" s="1" t="n">
        <x:v>537.7</x:v>
      </x:c>
      <x:c r="E3100" s="1" t="n">
        <x:v>18</x:v>
      </x:c>
      <x:c r="F3100" s="1" t="n">
        <x:v>1</x:v>
      </x:c>
      <x:c r="G3100" s="1" t="n">
        <x:v>46</x:v>
      </x:c>
      <x:c r="H3100" s="1" t="n">
        <x:v>1</x:v>
      </x:c>
      <x:c r="I3100" s="1" t="n">
        <x:v>4</x:v>
      </x:c>
      <x:c r="J3100" s="1" t="n">
        <x:v>0.12</x:v>
      </x:c>
      <x:c r="K3100" s="1" t="n">
        <x:v>2</x:v>
      </x:c>
      <x:c r="L3100" s="1" t="n">
        <x:v>94.2</x:v>
      </x:c>
      <x:c r="M3100" s="1" t="n">
        <x:v>0</x:v>
      </x:c>
      <x:c r="N3100" s="1" t="n">
        <x:v>17.8</x:v>
      </x:c>
      <x:c r="O3100" s="1" t="n">
        <x:f aca="0">24*MAX(0,EOMONTH(B3100,0)-MAX(B3100,INDEX(Device_Inventory!$K$2:$K$1201,MATCH(A3100,Device_Inventory!$A$2:$A$1201,0)))+1)</x:f>
        <x:v>720</x:v>
      </x:c>
      <x:c r="P3100" s="11" t="b">
        <x:f aca="0">INDEX(Device_Inventory!$K$2:$K$1201,MATCH(A3100,Device_Inventory!$A$2:$A$1201,0))&gt;B3100</x:f>
        <x:v>0</x:v>
      </x:c>
      <x:c r="Q3100" s="1" t="str">
        <x:f aca="0">IF(D3100&gt;O3100,"Fail: operating hours exceed in-service hours",IF(D3100+M3100&gt;O3100,"Fail: operating + unavailable hours exceed in-service hours",IF(P3100,"Partial month: within in-service hours","OK")))</x:f>
        <x:v>OK</x:v>
      </x:c>
    </x:row>
    <x:row r="3101" ht="15" hidden="0" customHeight="1">
      <x:c r="A3101" s="1" t="s">
        <x:v>3308</x:v>
      </x:c>
      <x:c r="B3101" s="14" t="n">
        <x:v>46204</x:v>
      </x:c>
      <x:c r="C3101" s="1" t="n">
        <x:v>82.2</x:v>
      </x:c>
      <x:c r="D3101" s="1" t="n">
        <x:v>591.9</x:v>
      </x:c>
      <x:c r="E3101" s="1" t="n">
        <x:v>26</x:v>
      </x:c>
      <x:c r="F3101" s="1" t="n">
        <x:v>2</x:v>
      </x:c>
      <x:c r="G3101" s="1" t="n">
        <x:v>35</x:v>
      </x:c>
      <x:c r="H3101" s="1" t="n">
        <x:v>0</x:v>
      </x:c>
      <x:c r="I3101" s="1" t="n">
        <x:v>0</x:v>
      </x:c>
      <x:c r="J3101" s="1" t="n">
        <x:v>0</x:v>
      </x:c>
      <x:c r="K3101" s="1" t="n">
        <x:v>0</x:v>
      </x:c>
      <x:c r="L3101" s="1" t="n">
        <x:v>95.5</x:v>
      </x:c>
      <x:c r="M3101" s="1" t="n">
        <x:v>8.5</x:v>
      </x:c>
      <x:c r="N3101" s="1" t="n">
        <x:v>8.3</x:v>
      </x:c>
      <x:c r="O3101" s="1" t="n">
        <x:f aca="0">24*MAX(0,EOMONTH(B3101,0)-MAX(B3101,INDEX(Device_Inventory!$K$2:$K$1201,MATCH(A3101,Device_Inventory!$A$2:$A$1201,0)))+1)</x:f>
        <x:v>744</x:v>
      </x:c>
      <x:c r="P3101" s="11" t="b">
        <x:f aca="0">INDEX(Device_Inventory!$K$2:$K$1201,MATCH(A3101,Device_Inventory!$A$2:$A$1201,0))&gt;B3101</x:f>
        <x:v>0</x:v>
      </x:c>
      <x:c r="Q3101" s="1" t="str">
        <x:f aca="0">IF(D3101&gt;O3101,"Fail: operating hours exceed in-service hours",IF(D3101+M3101&gt;O3101,"Fail: operating + unavailable hours exceed in-service hours",IF(P3101,"Partial month: within in-service hours","OK")))</x:f>
        <x:v>OK</x:v>
      </x:c>
    </x:row>
    <x:row r="3102" ht="15" hidden="0" customHeight="1">
      <x:c r="A3102" s="1" t="s">
        <x:v>3311</x:v>
      </x:c>
      <x:c r="B3102" s="14" t="n">
        <x:v>46054</x:v>
      </x:c>
      <x:c r="C3102" s="1" t="n">
        <x:v>34.2</x:v>
      </x:c>
      <x:c r="D3102" s="1" t="n">
        <x:v>233.5</x:v>
      </x:c>
      <x:c r="E3102" s="1" t="n">
        <x:v>14</x:v>
      </x:c>
      <x:c r="F3102" s="1" t="n">
        <x:v>4</x:v>
      </x:c>
      <x:c r="G3102" s="1" t="n">
        <x:v>20</x:v>
      </x:c>
      <x:c r="H3102" s="1" t="n">
        <x:v>1</x:v>
      </x:c>
      <x:c r="I3102" s="1" t="n">
        <x:v>0</x:v>
      </x:c>
      <x:c r="J3102" s="1" t="n">
        <x:v>0.12</x:v>
      </x:c>
      <x:c r="K3102" s="1" t="n">
        <x:v>0</x:v>
      </x:c>
      <x:c r="L3102" s="1" t="n">
        <x:v>94.9</x:v>
      </x:c>
      <x:c r="M3102" s="1" t="n">
        <x:v>4.9</x:v>
      </x:c>
      <x:c r="N3102" s="1" t="n">
        <x:v>10.5</x:v>
      </x:c>
      <x:c r="O3102" s="1" t="n">
        <x:f aca="0">24*MAX(0,EOMONTH(B3102,0)-MAX(B3102,INDEX(Device_Inventory!$K$2:$K$1201,MATCH(A3102,Device_Inventory!$A$2:$A$1201,0)))+1)</x:f>
        <x:v>672</x:v>
      </x:c>
      <x:c r="P3102" s="11" t="b">
        <x:f aca="0">INDEX(Device_Inventory!$K$2:$K$1201,MATCH(A3102,Device_Inventory!$A$2:$A$1201,0))&gt;B3102</x:f>
        <x:v>0</x:v>
      </x:c>
      <x:c r="Q3102" s="1" t="str">
        <x:f aca="0">IF(D3102&gt;O3102,"Fail: operating hours exceed in-service hours",IF(D3102+M3102&gt;O3102,"Fail: operating + unavailable hours exceed in-service hours",IF(P3102,"Partial month: within in-service hours","OK")))</x:f>
        <x:v>OK</x:v>
      </x:c>
    </x:row>
    <x:row r="3103" ht="15" hidden="0" customHeight="1">
      <x:c r="A3103" s="1" t="s">
        <x:v>3311</x:v>
      </x:c>
      <x:c r="B3103" s="14" t="n">
        <x:v>46082</x:v>
      </x:c>
      <x:c r="C3103" s="1" t="n">
        <x:v>73</x:v>
      </x:c>
      <x:c r="D3103" s="1" t="n">
        <x:v>505.2</x:v>
      </x:c>
      <x:c r="E3103" s="1" t="n">
        <x:v>29</x:v>
      </x:c>
      <x:c r="F3103" s="1" t="n">
        <x:v>0</x:v>
      </x:c>
      <x:c r="G3103" s="1" t="n">
        <x:v>33</x:v>
      </x:c>
      <x:c r="H3103" s="1" t="n">
        <x:v>0</x:v>
      </x:c>
      <x:c r="I3103" s="1" t="n">
        <x:v>0</x:v>
      </x:c>
      <x:c r="J3103" s="1" t="n">
        <x:v>0.25</x:v>
      </x:c>
      <x:c r="K3103" s="1" t="n">
        <x:v>0</x:v>
      </x:c>
      <x:c r="L3103" s="1" t="n">
        <x:v>99.2</x:v>
      </x:c>
      <x:c r="M3103" s="1" t="n">
        <x:v>2.4</x:v>
      </x:c>
      <x:c r="N3103" s="1" t="n">
        <x:v>22.7</x:v>
      </x:c>
      <x:c r="O3103" s="1" t="n">
        <x:f aca="0">24*MAX(0,EOMONTH(B3103,0)-MAX(B3103,INDEX(Device_Inventory!$K$2:$K$1201,MATCH(A3103,Device_Inventory!$A$2:$A$1201,0)))+1)</x:f>
        <x:v>744</x:v>
      </x:c>
      <x:c r="P3103" s="11" t="b">
        <x:f aca="0">INDEX(Device_Inventory!$K$2:$K$1201,MATCH(A3103,Device_Inventory!$A$2:$A$1201,0))&gt;B3103</x:f>
        <x:v>0</x:v>
      </x:c>
      <x:c r="Q3103" s="1" t="str">
        <x:f aca="0">IF(D3103&gt;O3103,"Fail: operating hours exceed in-service hours",IF(D3103+M3103&gt;O3103,"Fail: operating + unavailable hours exceed in-service hours",IF(P3103,"Partial month: within in-service hours","OK")))</x:f>
        <x:v>OK</x:v>
      </x:c>
    </x:row>
    <x:row r="3104" ht="15" hidden="0" customHeight="1">
      <x:c r="A3104" s="1" t="s">
        <x:v>3311</x:v>
      </x:c>
      <x:c r="B3104" s="14" t="n">
        <x:v>46113</x:v>
      </x:c>
      <x:c r="C3104" s="1" t="n">
        <x:v>47.9</x:v>
      </x:c>
      <x:c r="D3104" s="1" t="n">
        <x:v>329.4</x:v>
      </x:c>
      <x:c r="E3104" s="1" t="n">
        <x:v>12</x:v>
      </x:c>
      <x:c r="F3104" s="1" t="n">
        <x:v>0</x:v>
      </x:c>
      <x:c r="G3104" s="1" t="n">
        <x:v>34</x:v>
      </x:c>
      <x:c r="H3104" s="1" t="n">
        <x:v>0</x:v>
      </x:c>
      <x:c r="I3104" s="1" t="n">
        <x:v>4</x:v>
      </x:c>
      <x:c r="J3104" s="1" t="n">
        <x:v>0.5</x:v>
      </x:c>
      <x:c r="K3104" s="1" t="n">
        <x:v>1</x:v>
      </x:c>
      <x:c r="L3104" s="1" t="n">
        <x:v>94.3</x:v>
      </x:c>
      <x:c r="M3104" s="1" t="n">
        <x:v>4.3</x:v>
      </x:c>
      <x:c r="N3104" s="1" t="n">
        <x:v>12.4</x:v>
      </x:c>
      <x:c r="O3104" s="1" t="n">
        <x:f aca="0">24*MAX(0,EOMONTH(B3104,0)-MAX(B3104,INDEX(Device_Inventory!$K$2:$K$1201,MATCH(A3104,Device_Inventory!$A$2:$A$1201,0)))+1)</x:f>
        <x:v>720</x:v>
      </x:c>
      <x:c r="P3104" s="11" t="b">
        <x:f aca="0">INDEX(Device_Inventory!$K$2:$K$1201,MATCH(A3104,Device_Inventory!$A$2:$A$1201,0))&gt;B3104</x:f>
        <x:v>0</x:v>
      </x:c>
      <x:c r="Q3104" s="1" t="str">
        <x:f aca="0">IF(D3104&gt;O3104,"Fail: operating hours exceed in-service hours",IF(D3104+M3104&gt;O3104,"Fail: operating + unavailable hours exceed in-service hours",IF(P3104,"Partial month: within in-service hours","OK")))</x:f>
        <x:v>OK</x:v>
      </x:c>
    </x:row>
    <x:row r="3105" ht="15" hidden="0" customHeight="1">
      <x:c r="A3105" s="1" t="s">
        <x:v>3311</x:v>
      </x:c>
      <x:c r="B3105" s="14" t="n">
        <x:v>46143</x:v>
      </x:c>
      <x:c r="C3105" s="1" t="n">
        <x:v>56</x:v>
      </x:c>
      <x:c r="D3105" s="1" t="n">
        <x:v>405.9</x:v>
      </x:c>
      <x:c r="E3105" s="1" t="n">
        <x:v>13</x:v>
      </x:c>
      <x:c r="F3105" s="1" t="n">
        <x:v>1</x:v>
      </x:c>
      <x:c r="G3105" s="1" t="n">
        <x:v>43</x:v>
      </x:c>
      <x:c r="H3105" s="1" t="n">
        <x:v>0</x:v>
      </x:c>
      <x:c r="I3105" s="1" t="n">
        <x:v>0</x:v>
      </x:c>
      <x:c r="J3105" s="1" t="n">
        <x:v>0.24</x:v>
      </x:c>
      <x:c r="K3105" s="1" t="n">
        <x:v>0</x:v>
      </x:c>
      <x:c r="L3105" s="1" t="n">
        <x:v>100</x:v>
      </x:c>
      <x:c r="M3105" s="1" t="n">
        <x:v>2.9</x:v>
      </x:c>
      <x:c r="N3105" s="1" t="n">
        <x:v>8.8</x:v>
      </x:c>
      <x:c r="O3105" s="1" t="n">
        <x:f aca="0">24*MAX(0,EOMONTH(B3105,0)-MAX(B3105,INDEX(Device_Inventory!$K$2:$K$1201,MATCH(A3105,Device_Inventory!$A$2:$A$1201,0)))+1)</x:f>
        <x:v>744</x:v>
      </x:c>
      <x:c r="P3105" s="11" t="b">
        <x:f aca="0">INDEX(Device_Inventory!$K$2:$K$1201,MATCH(A3105,Device_Inventory!$A$2:$A$1201,0))&gt;B3105</x:f>
        <x:v>0</x:v>
      </x:c>
      <x:c r="Q3105" s="1" t="str">
        <x:f aca="0">IF(D3105&gt;O3105,"Fail: operating hours exceed in-service hours",IF(D3105+M3105&gt;O3105,"Fail: operating + unavailable hours exceed in-service hours",IF(P3105,"Partial month: within in-service hours","OK")))</x:f>
        <x:v>OK</x:v>
      </x:c>
    </x:row>
    <x:row r="3106" ht="15" hidden="0" customHeight="1">
      <x:c r="A3106" s="1" t="s">
        <x:v>3311</x:v>
      </x:c>
      <x:c r="B3106" s="14" t="n">
        <x:v>46174</x:v>
      </x:c>
      <x:c r="C3106" s="1" t="n">
        <x:v>38.1</x:v>
      </x:c>
      <x:c r="D3106" s="1" t="n">
        <x:v>216.7</x:v>
      </x:c>
      <x:c r="E3106" s="1" t="n">
        <x:v>18</x:v>
      </x:c>
      <x:c r="F3106" s="1" t="n">
        <x:v>0</x:v>
      </x:c>
      <x:c r="G3106" s="1" t="n">
        <x:v>19</x:v>
      </x:c>
      <x:c r="H3106" s="1" t="n">
        <x:v>0</x:v>
      </x:c>
      <x:c r="I3106" s="1" t="n">
        <x:v>1</x:v>
      </x:c>
      <x:c r="J3106" s="1" t="n">
        <x:v>1.31</x:v>
      </x:c>
      <x:c r="K3106" s="1" t="n">
        <x:v>0</x:v>
      </x:c>
      <x:c r="L3106" s="1" t="n">
        <x:v>97.5</x:v>
      </x:c>
      <x:c r="M3106" s="1" t="n">
        <x:v>2.4</x:v>
      </x:c>
      <x:c r="N3106" s="1" t="n">
        <x:v>8.8</x:v>
      </x:c>
      <x:c r="O3106" s="1" t="n">
        <x:f aca="0">24*MAX(0,EOMONTH(B3106,0)-MAX(B3106,INDEX(Device_Inventory!$K$2:$K$1201,MATCH(A3106,Device_Inventory!$A$2:$A$1201,0)))+1)</x:f>
        <x:v>720</x:v>
      </x:c>
      <x:c r="P3106" s="11" t="b">
        <x:f aca="0">INDEX(Device_Inventory!$K$2:$K$1201,MATCH(A3106,Device_Inventory!$A$2:$A$1201,0))&gt;B3106</x:f>
        <x:v>0</x:v>
      </x:c>
      <x:c r="Q3106" s="1" t="str">
        <x:f aca="0">IF(D3106&gt;O3106,"Fail: operating hours exceed in-service hours",IF(D3106+M3106&gt;O3106,"Fail: operating + unavailable hours exceed in-service hours",IF(P3106,"Partial month: within in-service hours","OK")))</x:f>
        <x:v>OK</x:v>
      </x:c>
    </x:row>
    <x:row r="3107" ht="15" hidden="0" customHeight="1">
      <x:c r="A3107" s="1" t="s">
        <x:v>3311</x:v>
      </x:c>
      <x:c r="B3107" s="14" t="n">
        <x:v>46204</x:v>
      </x:c>
      <x:c r="C3107" s="1" t="n">
        <x:v>55.7</x:v>
      </x:c>
      <x:c r="D3107" s="1" t="n">
        <x:v>359.8</x:v>
      </x:c>
      <x:c r="E3107" s="1" t="n">
        <x:v>16</x:v>
      </x:c>
      <x:c r="F3107" s="1" t="n">
        <x:v>0</x:v>
      </x:c>
      <x:c r="G3107" s="1" t="n">
        <x:v>25</x:v>
      </x:c>
      <x:c r="H3107" s="1" t="n">
        <x:v>0</x:v>
      </x:c>
      <x:c r="I3107" s="1" t="n">
        <x:v>2</x:v>
      </x:c>
      <x:c r="J3107" s="1" t="n">
        <x:v>0.59</x:v>
      </x:c>
      <x:c r="K3107" s="1" t="n">
        <x:v>0</x:v>
      </x:c>
      <x:c r="L3107" s="1" t="n">
        <x:v>93.6</x:v>
      </x:c>
      <x:c r="M3107" s="1" t="n">
        <x:v>9.3</x:v>
      </x:c>
      <x:c r="N3107" s="1" t="n">
        <x:v>9.8</x:v>
      </x:c>
      <x:c r="O3107" s="1" t="n">
        <x:f aca="0">24*MAX(0,EOMONTH(B3107,0)-MAX(B3107,INDEX(Device_Inventory!$K$2:$K$1201,MATCH(A3107,Device_Inventory!$A$2:$A$1201,0)))+1)</x:f>
        <x:v>744</x:v>
      </x:c>
      <x:c r="P3107" s="11" t="b">
        <x:f aca="0">INDEX(Device_Inventory!$K$2:$K$1201,MATCH(A3107,Device_Inventory!$A$2:$A$1201,0))&gt;B3107</x:f>
        <x:v>0</x:v>
      </x:c>
      <x:c r="Q3107" s="1" t="str">
        <x:f aca="0">IF(D3107&gt;O3107,"Fail: operating hours exceed in-service hours",IF(D3107+M3107&gt;O3107,"Fail: operating + unavailable hours exceed in-service hours",IF(P3107,"Partial month: within in-service hours","OK")))</x:f>
        <x:v>OK</x:v>
      </x:c>
    </x:row>
    <x:row r="3108" ht="15" hidden="0" customHeight="1">
      <x:c r="A3108" s="1" t="s">
        <x:v>1200</x:v>
      </x:c>
      <x:c r="B3108" s="14" t="n">
        <x:v>46054</x:v>
      </x:c>
      <x:c r="C3108" s="1" t="n">
        <x:v>42.6</x:v>
      </x:c>
      <x:c r="D3108" s="1" t="n">
        <x:v>241.4</x:v>
      </x:c>
      <x:c r="E3108" s="1" t="n">
        <x:v>22</x:v>
      </x:c>
      <x:c r="F3108" s="1" t="n">
        <x:v>0</x:v>
      </x:c>
      <x:c r="G3108" s="1" t="n">
        <x:v>36</x:v>
      </x:c>
      <x:c r="H3108" s="1" t="n">
        <x:v>1</x:v>
      </x:c>
      <x:c r="I3108" s="1" t="n">
        <x:v>1</x:v>
      </x:c>
      <x:c r="J3108" s="1" t="n">
        <x:v>0</x:v>
      </x:c>
      <x:c r="K3108" s="1" t="n">
        <x:v>0</x:v>
      </x:c>
      <x:c r="L3108" s="1" t="n">
        <x:v>96.3</x:v>
      </x:c>
      <x:c r="M3108" s="1" t="n">
        <x:v>0</x:v>
      </x:c>
      <x:c r="N3108" s="1" t="n">
        <x:v>11</x:v>
      </x:c>
      <x:c r="O3108" s="1" t="n">
        <x:f aca="0">24*MAX(0,EOMONTH(B3108,0)-MAX(B3108,INDEX(Device_Inventory!$K$2:$K$1201,MATCH(A3108,Device_Inventory!$A$2:$A$1201,0)))+1)</x:f>
        <x:v>672</x:v>
      </x:c>
      <x:c r="P3108" s="11" t="b">
        <x:f aca="0">INDEX(Device_Inventory!$K$2:$K$1201,MATCH(A3108,Device_Inventory!$A$2:$A$1201,0))&gt;B3108</x:f>
        <x:v>0</x:v>
      </x:c>
      <x:c r="Q3108" s="1" t="str">
        <x:f aca="0">IF(D3108&gt;O3108,"Fail: operating hours exceed in-service hours",IF(D3108+M3108&gt;O3108,"Fail: operating + unavailable hours exceed in-service hours",IF(P3108,"Partial month: within in-service hours","OK")))</x:f>
        <x:v>OK</x:v>
      </x:c>
    </x:row>
    <x:row r="3109" ht="15" hidden="0" customHeight="1">
      <x:c r="A3109" s="1" t="s">
        <x:v>1200</x:v>
      </x:c>
      <x:c r="B3109" s="14" t="n">
        <x:v>46082</x:v>
      </x:c>
      <x:c r="C3109" s="1" t="n">
        <x:v>54.7</x:v>
      </x:c>
      <x:c r="D3109" s="1" t="n">
        <x:v>300.1</x:v>
      </x:c>
      <x:c r="E3109" s="1" t="n">
        <x:v>20</x:v>
      </x:c>
      <x:c r="F3109" s="1" t="n">
        <x:v>0</x:v>
      </x:c>
      <x:c r="G3109" s="1" t="n">
        <x:v>42</x:v>
      </x:c>
      <x:c r="H3109" s="1" t="n">
        <x:v>0</x:v>
      </x:c>
      <x:c r="I3109" s="1" t="n">
        <x:v>2</x:v>
      </x:c>
      <x:c r="J3109" s="1" t="n">
        <x:v>0.07</x:v>
      </x:c>
      <x:c r="K3109" s="1" t="n">
        <x:v>0</x:v>
      </x:c>
      <x:c r="L3109" s="1" t="n">
        <x:v>93.5</x:v>
      </x:c>
      <x:c r="M3109" s="1" t="n">
        <x:v>4.9</x:v>
      </x:c>
      <x:c r="N3109" s="1" t="n">
        <x:v>6.4</x:v>
      </x:c>
      <x:c r="O3109" s="1" t="n">
        <x:f aca="0">24*MAX(0,EOMONTH(B3109,0)-MAX(B3109,INDEX(Device_Inventory!$K$2:$K$1201,MATCH(A3109,Device_Inventory!$A$2:$A$1201,0)))+1)</x:f>
        <x:v>744</x:v>
      </x:c>
      <x:c r="P3109" s="11" t="b">
        <x:f aca="0">INDEX(Device_Inventory!$K$2:$K$1201,MATCH(A3109,Device_Inventory!$A$2:$A$1201,0))&gt;B3109</x:f>
        <x:v>0</x:v>
      </x:c>
      <x:c r="Q3109" s="1" t="str">
        <x:f aca="0">IF(D3109&gt;O3109,"Fail: operating hours exceed in-service hours",IF(D3109+M3109&gt;O3109,"Fail: operating + unavailable hours exceed in-service hours",IF(P3109,"Partial month: within in-service hours","OK")))</x:f>
        <x:v>OK</x:v>
      </x:c>
    </x:row>
    <x:row r="3110" ht="15" hidden="0" customHeight="1">
      <x:c r="A3110" s="1" t="s">
        <x:v>1200</x:v>
      </x:c>
      <x:c r="B3110" s="14" t="n">
        <x:v>46113</x:v>
      </x:c>
      <x:c r="C3110" s="1" t="n">
        <x:v>54.4</x:v>
      </x:c>
      <x:c r="D3110" s="1" t="n">
        <x:v>312.5</x:v>
      </x:c>
      <x:c r="E3110" s="1" t="n">
        <x:v>17</x:v>
      </x:c>
      <x:c r="F3110" s="1" t="n">
        <x:v>1</x:v>
      </x:c>
      <x:c r="G3110" s="1" t="n">
        <x:v>19</x:v>
      </x:c>
      <x:c r="H3110" s="1" t="n">
        <x:v>0</x:v>
      </x:c>
      <x:c r="I3110" s="1" t="n">
        <x:v>1</x:v>
      </x:c>
      <x:c r="J3110" s="1" t="n">
        <x:v>0</x:v>
      </x:c>
      <x:c r="K3110" s="1" t="n">
        <x:v>0</x:v>
      </x:c>
      <x:c r="L3110" s="1" t="n">
        <x:v>96.7</x:v>
      </x:c>
      <x:c r="M3110" s="1" t="n">
        <x:v>0</x:v>
      </x:c>
      <x:c r="N3110" s="1" t="n">
        <x:v>5.2</x:v>
      </x:c>
      <x:c r="O3110" s="1" t="n">
        <x:f aca="0">24*MAX(0,EOMONTH(B3110,0)-MAX(B3110,INDEX(Device_Inventory!$K$2:$K$1201,MATCH(A3110,Device_Inventory!$A$2:$A$1201,0)))+1)</x:f>
        <x:v>720</x:v>
      </x:c>
      <x:c r="P3110" s="11" t="b">
        <x:f aca="0">INDEX(Device_Inventory!$K$2:$K$1201,MATCH(A3110,Device_Inventory!$A$2:$A$1201,0))&gt;B3110</x:f>
        <x:v>0</x:v>
      </x:c>
      <x:c r="Q3110" s="1" t="str">
        <x:f aca="0">IF(D3110&gt;O3110,"Fail: operating hours exceed in-service hours",IF(D3110+M3110&gt;O3110,"Fail: operating + unavailable hours exceed in-service hours",IF(P3110,"Partial month: within in-service hours","OK")))</x:f>
        <x:v>OK</x:v>
      </x:c>
    </x:row>
    <x:row r="3111" ht="15" hidden="0" customHeight="1">
      <x:c r="A3111" s="1" t="s">
        <x:v>1200</x:v>
      </x:c>
      <x:c r="B3111" s="14" t="n">
        <x:v>46143</x:v>
      </x:c>
      <x:c r="C3111" s="1" t="n">
        <x:v>36.3</x:v>
      </x:c>
      <x:c r="D3111" s="1" t="n">
        <x:v>251.9</x:v>
      </x:c>
      <x:c r="E3111" s="1" t="n">
        <x:v>19</x:v>
      </x:c>
      <x:c r="F3111" s="1" t="n">
        <x:v>3</x:v>
      </x:c>
      <x:c r="G3111" s="1" t="n">
        <x:v>41</x:v>
      </x:c>
      <x:c r="H3111" s="1" t="n">
        <x:v>0</x:v>
      </x:c>
      <x:c r="I3111" s="1" t="n">
        <x:v>1</x:v>
      </x:c>
      <x:c r="J3111" s="1" t="n">
        <x:v>0.51</x:v>
      </x:c>
      <x:c r="K3111" s="1" t="n">
        <x:v>1</x:v>
      </x:c>
      <x:c r="L3111" s="1" t="n">
        <x:v>93.8</x:v>
      </x:c>
      <x:c r="M3111" s="1" t="n">
        <x:v>3.8</x:v>
      </x:c>
      <x:c r="N3111" s="1" t="n">
        <x:v>11.3</x:v>
      </x:c>
      <x:c r="O3111" s="1" t="n">
        <x:f aca="0">24*MAX(0,EOMONTH(B3111,0)-MAX(B3111,INDEX(Device_Inventory!$K$2:$K$1201,MATCH(A3111,Device_Inventory!$A$2:$A$1201,0)))+1)</x:f>
        <x:v>744</x:v>
      </x:c>
      <x:c r="P3111" s="11" t="b">
        <x:f aca="0">INDEX(Device_Inventory!$K$2:$K$1201,MATCH(A3111,Device_Inventory!$A$2:$A$1201,0))&gt;B3111</x:f>
        <x:v>0</x:v>
      </x:c>
      <x:c r="Q3111" s="1" t="str">
        <x:f aca="0">IF(D3111&gt;O3111,"Fail: operating hours exceed in-service hours",IF(D3111+M3111&gt;O3111,"Fail: operating + unavailable hours exceed in-service hours",IF(P3111,"Partial month: within in-service hours","OK")))</x:f>
        <x:v>OK</x:v>
      </x:c>
    </x:row>
    <x:row r="3112" ht="15" hidden="0" customHeight="1">
      <x:c r="A3112" s="1" t="s">
        <x:v>1200</x:v>
      </x:c>
      <x:c r="B3112" s="14" t="n">
        <x:v>46174</x:v>
      </x:c>
      <x:c r="C3112" s="1" t="n">
        <x:v>49.7</x:v>
      </x:c>
      <x:c r="D3112" s="1" t="n">
        <x:v>278.2</x:v>
      </x:c>
      <x:c r="E3112" s="1" t="n">
        <x:v>14</x:v>
      </x:c>
      <x:c r="F3112" s="1" t="n">
        <x:v>4</x:v>
      </x:c>
      <x:c r="G3112" s="1" t="n">
        <x:v>30</x:v>
      </x:c>
      <x:c r="H3112" s="1" t="n">
        <x:v>0</x:v>
      </x:c>
      <x:c r="I3112" s="1" t="n">
        <x:v>2</x:v>
      </x:c>
      <x:c r="J3112" s="1" t="n">
        <x:v>0</x:v>
      </x:c>
      <x:c r="K3112" s="1" t="n">
        <x:v>0</x:v>
      </x:c>
      <x:c r="L3112" s="1" t="n">
        <x:v>97.4</x:v>
      </x:c>
      <x:c r="M3112" s="1" t="n">
        <x:v>1.9</x:v>
      </x:c>
      <x:c r="N3112" s="1" t="n">
        <x:v>14.4</x:v>
      </x:c>
      <x:c r="O3112" s="1" t="n">
        <x:f aca="0">24*MAX(0,EOMONTH(B3112,0)-MAX(B3112,INDEX(Device_Inventory!$K$2:$K$1201,MATCH(A3112,Device_Inventory!$A$2:$A$1201,0)))+1)</x:f>
        <x:v>720</x:v>
      </x:c>
      <x:c r="P3112" s="11" t="b">
        <x:f aca="0">INDEX(Device_Inventory!$K$2:$K$1201,MATCH(A3112,Device_Inventory!$A$2:$A$1201,0))&gt;B3112</x:f>
        <x:v>0</x:v>
      </x:c>
      <x:c r="Q3112" s="1" t="str">
        <x:f aca="0">IF(D3112&gt;O3112,"Fail: operating hours exceed in-service hours",IF(D3112+M3112&gt;O3112,"Fail: operating + unavailable hours exceed in-service hours",IF(P3112,"Partial month: within in-service hours","OK")))</x:f>
        <x:v>OK</x:v>
      </x:c>
    </x:row>
    <x:row r="3113" ht="15" hidden="0" customHeight="1">
      <x:c r="A3113" s="1" t="s">
        <x:v>1200</x:v>
      </x:c>
      <x:c r="B3113" s="14" t="n">
        <x:v>46204</x:v>
      </x:c>
      <x:c r="C3113" s="1" t="n">
        <x:v>53.5</x:v>
      </x:c>
      <x:c r="D3113" s="1" t="n">
        <x:v>386.9</x:v>
      </x:c>
      <x:c r="E3113" s="1" t="n">
        <x:v>7</x:v>
      </x:c>
      <x:c r="F3113" s="1" t="n">
        <x:v>1</x:v>
      </x:c>
      <x:c r="G3113" s="1" t="n">
        <x:v>37</x:v>
      </x:c>
      <x:c r="H3113" s="1" t="n">
        <x:v>0</x:v>
      </x:c>
      <x:c r="I3113" s="1" t="n">
        <x:v>2</x:v>
      </x:c>
      <x:c r="J3113" s="1" t="n">
        <x:v>0.97</x:v>
      </x:c>
      <x:c r="K3113" s="1" t="n">
        <x:v>0</x:v>
      </x:c>
      <x:c r="L3113" s="1" t="n">
        <x:v>92.4</x:v>
      </x:c>
      <x:c r="M3113" s="1" t="n">
        <x:v>0</x:v>
      </x:c>
      <x:c r="N3113" s="1" t="n">
        <x:v>9.1</x:v>
      </x:c>
      <x:c r="O3113" s="1" t="n">
        <x:f aca="0">24*MAX(0,EOMONTH(B3113,0)-MAX(B3113,INDEX(Device_Inventory!$K$2:$K$1201,MATCH(A3113,Device_Inventory!$A$2:$A$1201,0)))+1)</x:f>
        <x:v>744</x:v>
      </x:c>
      <x:c r="P3113" s="11" t="b">
        <x:f aca="0">INDEX(Device_Inventory!$K$2:$K$1201,MATCH(A3113,Device_Inventory!$A$2:$A$1201,0))&gt;B3113</x:f>
        <x:v>0</x:v>
      </x:c>
      <x:c r="Q3113" s="1" t="str">
        <x:f aca="0">IF(D3113&gt;O3113,"Fail: operating hours exceed in-service hours",IF(D3113+M3113&gt;O3113,"Fail: operating + unavailable hours exceed in-service hours",IF(P3113,"Partial month: within in-service hours","OK")))</x:f>
        <x:v>OK</x:v>
      </x:c>
    </x:row>
    <x:row r="3114" ht="15" hidden="0" customHeight="1">
      <x:c r="A3114" s="1" t="s">
        <x:v>1204</x:v>
      </x:c>
      <x:c r="B3114" s="14" t="n">
        <x:v>46054</x:v>
      </x:c>
      <x:c r="C3114" s="1" t="n">
        <x:v>84.2</x:v>
      </x:c>
      <x:c r="D3114" s="1" t="n">
        <x:v>474.1</x:v>
      </x:c>
      <x:c r="E3114" s="1" t="n">
        <x:v>23</x:v>
      </x:c>
      <x:c r="F3114" s="1" t="n">
        <x:v>1</x:v>
      </x:c>
      <x:c r="G3114" s="1" t="n">
        <x:v>58</x:v>
      </x:c>
      <x:c r="H3114" s="1" t="n">
        <x:v>0</x:v>
      </x:c>
      <x:c r="I3114" s="1" t="n">
        <x:v>2</x:v>
      </x:c>
      <x:c r="J3114" s="1" t="n">
        <x:v>0.2</x:v>
      </x:c>
      <x:c r="K3114" s="1" t="n">
        <x:v>0</x:v>
      </x:c>
      <x:c r="L3114" s="1" t="n">
        <x:v>98.1</x:v>
      </x:c>
      <x:c r="M3114" s="1" t="n">
        <x:v>3.8</x:v>
      </x:c>
      <x:c r="N3114" s="1" t="n">
        <x:v>14.9</x:v>
      </x:c>
      <x:c r="O3114" s="1" t="n">
        <x:f aca="0">24*MAX(0,EOMONTH(B3114,0)-MAX(B3114,INDEX(Device_Inventory!$K$2:$K$1201,MATCH(A3114,Device_Inventory!$A$2:$A$1201,0)))+1)</x:f>
        <x:v>672</x:v>
      </x:c>
      <x:c r="P3114" s="11" t="b">
        <x:f aca="0">INDEX(Device_Inventory!$K$2:$K$1201,MATCH(A3114,Device_Inventory!$A$2:$A$1201,0))&gt;B3114</x:f>
        <x:v>0</x:v>
      </x:c>
      <x:c r="Q3114" s="1" t="str">
        <x:f aca="0">IF(D3114&gt;O3114,"Fail: operating hours exceed in-service hours",IF(D3114+M3114&gt;O3114,"Fail: operating + unavailable hours exceed in-service hours",IF(P3114,"Partial month: within in-service hours","OK")))</x:f>
        <x:v>OK</x:v>
      </x:c>
    </x:row>
    <x:row r="3115" ht="15" hidden="0" customHeight="1">
      <x:c r="A3115" s="1" t="s">
        <x:v>1204</x:v>
      </x:c>
      <x:c r="B3115" s="14" t="n">
        <x:v>46082</x:v>
      </x:c>
      <x:c r="C3115" s="1" t="n">
        <x:v>78.1</x:v>
      </x:c>
      <x:c r="D3115" s="1" t="n">
        <x:v>487.9</x:v>
      </x:c>
      <x:c r="E3115" s="1" t="n">
        <x:v>21</x:v>
      </x:c>
      <x:c r="F3115" s="1" t="n">
        <x:v>1</x:v>
      </x:c>
      <x:c r="G3115" s="1" t="n">
        <x:v>39</x:v>
      </x:c>
      <x:c r="H3115" s="1" t="n">
        <x:v>1</x:v>
      </x:c>
      <x:c r="I3115" s="1" t="n">
        <x:v>2</x:v>
      </x:c>
      <x:c r="J3115" s="1" t="n">
        <x:v>0.81</x:v>
      </x:c>
      <x:c r="K3115" s="1" t="n">
        <x:v>2</x:v>
      </x:c>
      <x:c r="L3115" s="1" t="n">
        <x:v>94.3</x:v>
      </x:c>
      <x:c r="M3115" s="1" t="n">
        <x:v>9.8</x:v>
      </x:c>
      <x:c r="N3115" s="1" t="n">
        <x:v>12</x:v>
      </x:c>
      <x:c r="O3115" s="1" t="n">
        <x:f aca="0">24*MAX(0,EOMONTH(B3115,0)-MAX(B3115,INDEX(Device_Inventory!$K$2:$K$1201,MATCH(A3115,Device_Inventory!$A$2:$A$1201,0)))+1)</x:f>
        <x:v>744</x:v>
      </x:c>
      <x:c r="P3115" s="11" t="b">
        <x:f aca="0">INDEX(Device_Inventory!$K$2:$K$1201,MATCH(A3115,Device_Inventory!$A$2:$A$1201,0))&gt;B3115</x:f>
        <x:v>0</x:v>
      </x:c>
      <x:c r="Q3115" s="1" t="str">
        <x:f aca="0">IF(D3115&gt;O3115,"Fail: operating hours exceed in-service hours",IF(D3115+M3115&gt;O3115,"Fail: operating + unavailable hours exceed in-service hours",IF(P3115,"Partial month: within in-service hours","OK")))</x:f>
        <x:v>OK</x:v>
      </x:c>
    </x:row>
    <x:row r="3116" ht="15" hidden="0" customHeight="1">
      <x:c r="A3116" s="1" t="s">
        <x:v>1204</x:v>
      </x:c>
      <x:c r="B3116" s="14" t="n">
        <x:v>46113</x:v>
      </x:c>
      <x:c r="C3116" s="1" t="n">
        <x:v>64.7</x:v>
      </x:c>
      <x:c r="D3116" s="1" t="n">
        <x:v>367.4</x:v>
      </x:c>
      <x:c r="E3116" s="1" t="n">
        <x:v>18</x:v>
      </x:c>
      <x:c r="F3116" s="1" t="n">
        <x:v>3</x:v>
      </x:c>
      <x:c r="G3116" s="1" t="n">
        <x:v>45</x:v>
      </x:c>
      <x:c r="H3116" s="1" t="n">
        <x:v>1</x:v>
      </x:c>
      <x:c r="I3116" s="1" t="n">
        <x:v>2</x:v>
      </x:c>
      <x:c r="J3116" s="1" t="n">
        <x:v>1.04</x:v>
      </x:c>
      <x:c r="K3116" s="1" t="n">
        <x:v>0</x:v>
      </x:c>
      <x:c r="L3116" s="1" t="n">
        <x:v>94.2</x:v>
      </x:c>
      <x:c r="M3116" s="1" t="n">
        <x:v>8.7</x:v>
      </x:c>
      <x:c r="N3116" s="1" t="n">
        <x:v>17.6</x:v>
      </x:c>
      <x:c r="O3116" s="1" t="n">
        <x:f aca="0">24*MAX(0,EOMONTH(B3116,0)-MAX(B3116,INDEX(Device_Inventory!$K$2:$K$1201,MATCH(A3116,Device_Inventory!$A$2:$A$1201,0)))+1)</x:f>
        <x:v>720</x:v>
      </x:c>
      <x:c r="P3116" s="11" t="b">
        <x:f aca="0">INDEX(Device_Inventory!$K$2:$K$1201,MATCH(A3116,Device_Inventory!$A$2:$A$1201,0))&gt;B3116</x:f>
        <x:v>0</x:v>
      </x:c>
      <x:c r="Q3116" s="1" t="str">
        <x:f aca="0">IF(D3116&gt;O3116,"Fail: operating hours exceed in-service hours",IF(D3116+M3116&gt;O3116,"Fail: operating + unavailable hours exceed in-service hours",IF(P3116,"Partial month: within in-service hours","OK")))</x:f>
        <x:v>OK</x:v>
      </x:c>
    </x:row>
    <x:row r="3117" ht="15" hidden="0" customHeight="1">
      <x:c r="A3117" s="1" t="s">
        <x:v>1204</x:v>
      </x:c>
      <x:c r="B3117" s="14" t="n">
        <x:v>46143</x:v>
      </x:c>
      <x:c r="C3117" s="1" t="n">
        <x:v>60.7</x:v>
      </x:c>
      <x:c r="D3117" s="1" t="n">
        <x:v>372.7</x:v>
      </x:c>
      <x:c r="E3117" s="1" t="n">
        <x:v>22</x:v>
      </x:c>
      <x:c r="F3117" s="1" t="n">
        <x:v>2</x:v>
      </x:c>
      <x:c r="G3117" s="1" t="n">
        <x:v>47</x:v>
      </x:c>
      <x:c r="H3117" s="1" t="n">
        <x:v>2</x:v>
      </x:c>
      <x:c r="I3117" s="1" t="n">
        <x:v>1</x:v>
      </x:c>
      <x:c r="J3117" s="1" t="n">
        <x:v>1.78</x:v>
      </x:c>
      <x:c r="K3117" s="1" t="n">
        <x:v>2</x:v>
      </x:c>
      <x:c r="L3117" s="1" t="n">
        <x:v>96.2</x:v>
      </x:c>
      <x:c r="M3117" s="1" t="n">
        <x:v>7.2</x:v>
      </x:c>
      <x:c r="N3117" s="1" t="n">
        <x:v>9.8</x:v>
      </x:c>
      <x:c r="O3117" s="1" t="n">
        <x:f aca="0">24*MAX(0,EOMONTH(B3117,0)-MAX(B3117,INDEX(Device_Inventory!$K$2:$K$1201,MATCH(A3117,Device_Inventory!$A$2:$A$1201,0)))+1)</x:f>
        <x:v>744</x:v>
      </x:c>
      <x:c r="P3117" s="11" t="b">
        <x:f aca="0">INDEX(Device_Inventory!$K$2:$K$1201,MATCH(A3117,Device_Inventory!$A$2:$A$1201,0))&gt;B3117</x:f>
        <x:v>0</x:v>
      </x:c>
      <x:c r="Q3117" s="1" t="str">
        <x:f aca="0">IF(D3117&gt;O3117,"Fail: operating hours exceed in-service hours",IF(D3117+M3117&gt;O3117,"Fail: operating + unavailable hours exceed in-service hours",IF(P3117,"Partial month: within in-service hours","OK")))</x:f>
        <x:v>OK</x:v>
      </x:c>
    </x:row>
    <x:row r="3118" ht="15" hidden="0" customHeight="1">
      <x:c r="A3118" s="1" t="s">
        <x:v>1204</x:v>
      </x:c>
      <x:c r="B3118" s="14" t="n">
        <x:v>46174</x:v>
      </x:c>
      <x:c r="C3118" s="1" t="n">
        <x:v>76.1</x:v>
      </x:c>
      <x:c r="D3118" s="1" t="n">
        <x:v>542.4</x:v>
      </x:c>
      <x:c r="E3118" s="1" t="n">
        <x:v>23</x:v>
      </x:c>
      <x:c r="F3118" s="1" t="n">
        <x:v>2</x:v>
      </x:c>
      <x:c r="G3118" s="1" t="n">
        <x:v>47</x:v>
      </x:c>
      <x:c r="H3118" s="1" t="n">
        <x:v>1</x:v>
      </x:c>
      <x:c r="I3118" s="1" t="n">
        <x:v>2</x:v>
      </x:c>
      <x:c r="J3118" s="1" t="n">
        <x:v>0.41</x:v>
      </x:c>
      <x:c r="K3118" s="1" t="n">
        <x:v>0</x:v>
      </x:c>
      <x:c r="L3118" s="1" t="n">
        <x:v>92.7</x:v>
      </x:c>
      <x:c r="M3118" s="1" t="n">
        <x:v>1.2</x:v>
      </x:c>
      <x:c r="N3118" s="1" t="n">
        <x:v>10.7</x:v>
      </x:c>
      <x:c r="O3118" s="1" t="n">
        <x:f aca="0">24*MAX(0,EOMONTH(B3118,0)-MAX(B3118,INDEX(Device_Inventory!$K$2:$K$1201,MATCH(A3118,Device_Inventory!$A$2:$A$1201,0)))+1)</x:f>
        <x:v>720</x:v>
      </x:c>
      <x:c r="P3118" s="11" t="b">
        <x:f aca="0">INDEX(Device_Inventory!$K$2:$K$1201,MATCH(A3118,Device_Inventory!$A$2:$A$1201,0))&gt;B3118</x:f>
        <x:v>0</x:v>
      </x:c>
      <x:c r="Q3118" s="1" t="str">
        <x:f aca="0">IF(D3118&gt;O3118,"Fail: operating hours exceed in-service hours",IF(D3118+M3118&gt;O3118,"Fail: operating + unavailable hours exceed in-service hours",IF(P3118,"Partial month: within in-service hours","OK")))</x:f>
        <x:v>OK</x:v>
      </x:c>
    </x:row>
    <x:row r="3119" ht="15" hidden="0" customHeight="1">
      <x:c r="A3119" s="1" t="s">
        <x:v>1204</x:v>
      </x:c>
      <x:c r="B3119" s="14" t="n">
        <x:v>46204</x:v>
      </x:c>
      <x:c r="C3119" s="1" t="n">
        <x:v>76.5</x:v>
      </x:c>
      <x:c r="D3119" s="1" t="n">
        <x:v>506.4</x:v>
      </x:c>
      <x:c r="E3119" s="1" t="n">
        <x:v>18</x:v>
      </x:c>
      <x:c r="F3119" s="1" t="n">
        <x:v>2</x:v>
      </x:c>
      <x:c r="G3119" s="1" t="n">
        <x:v>41</x:v>
      </x:c>
      <x:c r="H3119" s="1" t="n">
        <x:v>0</x:v>
      </x:c>
      <x:c r="I3119" s="1" t="n">
        <x:v>3</x:v>
      </x:c>
      <x:c r="J3119" s="1" t="n">
        <x:v>1.36</x:v>
      </x:c>
      <x:c r="K3119" s="1" t="n">
        <x:v>1</x:v>
      </x:c>
      <x:c r="L3119" s="1" t="n">
        <x:v>95.7</x:v>
      </x:c>
      <x:c r="M3119" s="1" t="n">
        <x:v>4.7</x:v>
      </x:c>
      <x:c r="N3119" s="1" t="n">
        <x:v>11.3</x:v>
      </x:c>
      <x:c r="O3119" s="1" t="n">
        <x:f aca="0">24*MAX(0,EOMONTH(B3119,0)-MAX(B3119,INDEX(Device_Inventory!$K$2:$K$1201,MATCH(A3119,Device_Inventory!$A$2:$A$1201,0)))+1)</x:f>
        <x:v>744</x:v>
      </x:c>
      <x:c r="P3119" s="11" t="b">
        <x:f aca="0">INDEX(Device_Inventory!$K$2:$K$1201,MATCH(A3119,Device_Inventory!$A$2:$A$1201,0))&gt;B3119</x:f>
        <x:v>0</x:v>
      </x:c>
      <x:c r="Q3119" s="1" t="str">
        <x:f aca="0">IF(D3119&gt;O3119,"Fail: operating hours exceed in-service hours",IF(D3119+M3119&gt;O3119,"Fail: operating + unavailable hours exceed in-service hours",IF(P3119,"Partial month: within in-service hours","OK")))</x:f>
        <x:v>OK</x:v>
      </x:c>
    </x:row>
    <x:row r="3120" ht="15" hidden="0" customHeight="1">
      <x:c r="A3120" s="1" t="s">
        <x:v>1207</x:v>
      </x:c>
      <x:c r="B3120" s="14" t="n">
        <x:v>46113</x:v>
      </x:c>
      <x:c r="C3120" s="1" t="n">
        <x:v>73.2</x:v>
      </x:c>
      <x:c r="D3120" s="1" t="n">
        <x:v>530.7</x:v>
      </x:c>
      <x:c r="E3120" s="1" t="n">
        <x:v>15</x:v>
      </x:c>
      <x:c r="F3120" s="1" t="n">
        <x:v>2</x:v>
      </x:c>
      <x:c r="G3120" s="1" t="n">
        <x:v>40</x:v>
      </x:c>
      <x:c r="H3120" s="1" t="n">
        <x:v>0</x:v>
      </x:c>
      <x:c r="I3120" s="1" t="n">
        <x:v>1</x:v>
      </x:c>
      <x:c r="J3120" s="1" t="n">
        <x:v>0</x:v>
      </x:c>
      <x:c r="K3120" s="1" t="n">
        <x:v>0</x:v>
      </x:c>
      <x:c r="L3120" s="1" t="n">
        <x:v>95.1</x:v>
      </x:c>
      <x:c r="M3120" s="1" t="n">
        <x:v>1.3</x:v>
      </x:c>
      <x:c r="N3120" s="1" t="n">
        <x:v>17.2</x:v>
      </x:c>
      <x:c r="O3120" s="1" t="n">
        <x:f aca="0">24*MAX(0,EOMONTH(B3120,0)-MAX(B3120,INDEX(Device_Inventory!$K$2:$K$1201,MATCH(A3120,Device_Inventory!$A$2:$A$1201,0)))+1)</x:f>
        <x:v>720</x:v>
      </x:c>
      <x:c r="P3120" s="11" t="b">
        <x:f aca="0">INDEX(Device_Inventory!$K$2:$K$1201,MATCH(A3120,Device_Inventory!$A$2:$A$1201,0))&gt;B3120</x:f>
        <x:v>0</x:v>
      </x:c>
      <x:c r="Q3120" s="1" t="str">
        <x:f aca="0">IF(D3120&gt;O3120,"Fail: operating hours exceed in-service hours",IF(D3120+M3120&gt;O3120,"Fail: operating + unavailable hours exceed in-service hours",IF(P3120,"Partial month: within in-service hours","OK")))</x:f>
        <x:v>OK</x:v>
      </x:c>
    </x:row>
    <x:row r="3121" ht="15" hidden="0" customHeight="1">
      <x:c r="A3121" s="1" t="s">
        <x:v>1207</x:v>
      </x:c>
      <x:c r="B3121" s="14" t="n">
        <x:v>46143</x:v>
      </x:c>
      <x:c r="C3121" s="1" t="n">
        <x:v>47.8</x:v>
      </x:c>
      <x:c r="D3121" s="1" t="n">
        <x:v>324.5</x:v>
      </x:c>
      <x:c r="E3121" s="1" t="n">
        <x:v>23</x:v>
      </x:c>
      <x:c r="F3121" s="1" t="n">
        <x:v>1</x:v>
      </x:c>
      <x:c r="G3121" s="1" t="n">
        <x:v>28</x:v>
      </x:c>
      <x:c r="H3121" s="1" t="n">
        <x:v>0</x:v>
      </x:c>
      <x:c r="I3121" s="1" t="n">
        <x:v>0</x:v>
      </x:c>
      <x:c r="J3121" s="1" t="n">
        <x:v>0.33</x:v>
      </x:c>
      <x:c r="K3121" s="1" t="n">
        <x:v>2</x:v>
      </x:c>
      <x:c r="L3121" s="1" t="n">
        <x:v>97.4</x:v>
      </x:c>
      <x:c r="M3121" s="1" t="n">
        <x:v>1.6</x:v>
      </x:c>
      <x:c r="N3121" s="1" t="n">
        <x:v>13.8</x:v>
      </x:c>
      <x:c r="O3121" s="1" t="n">
        <x:f aca="0">24*MAX(0,EOMONTH(B3121,0)-MAX(B3121,INDEX(Device_Inventory!$K$2:$K$1201,MATCH(A3121,Device_Inventory!$A$2:$A$1201,0)))+1)</x:f>
        <x:v>744</x:v>
      </x:c>
      <x:c r="P3121" s="11" t="b">
        <x:f aca="0">INDEX(Device_Inventory!$K$2:$K$1201,MATCH(A3121,Device_Inventory!$A$2:$A$1201,0))&gt;B3121</x:f>
        <x:v>0</x:v>
      </x:c>
      <x:c r="Q3121" s="1" t="str">
        <x:f aca="0">IF(D3121&gt;O3121,"Fail: operating hours exceed in-service hours",IF(D3121+M3121&gt;O3121,"Fail: operating + unavailable hours exceed in-service hours",IF(P3121,"Partial month: within in-service hours","OK")))</x:f>
        <x:v>OK</x:v>
      </x:c>
    </x:row>
    <x:row r="3122" ht="15" hidden="0" customHeight="1">
      <x:c r="A3122" s="1" t="s">
        <x:v>1207</x:v>
      </x:c>
      <x:c r="B3122" s="14" t="n">
        <x:v>46174</x:v>
      </x:c>
      <x:c r="C3122" s="1" t="n">
        <x:v>63.9</x:v>
      </x:c>
      <x:c r="D3122" s="1" t="n">
        <x:v>404.3</x:v>
      </x:c>
      <x:c r="E3122" s="1" t="n">
        <x:v>20</x:v>
      </x:c>
      <x:c r="F3122" s="1" t="n">
        <x:v>2</x:v>
      </x:c>
      <x:c r="G3122" s="1" t="n">
        <x:v>34</x:v>
      </x:c>
      <x:c r="H3122" s="1" t="n">
        <x:v>0</x:v>
      </x:c>
      <x:c r="I3122" s="1" t="n">
        <x:v>1</x:v>
      </x:c>
      <x:c r="J3122" s="1" t="n">
        <x:v>0.82</x:v>
      </x:c>
      <x:c r="K3122" s="1" t="n">
        <x:v>2</x:v>
      </x:c>
      <x:c r="L3122" s="1" t="n">
        <x:v>91.2</x:v>
      </x:c>
      <x:c r="M3122" s="1" t="n">
        <x:v>3.1</x:v>
      </x:c>
      <x:c r="N3122" s="1" t="n">
        <x:v>19.8</x:v>
      </x:c>
      <x:c r="O3122" s="1" t="n">
        <x:f aca="0">24*MAX(0,EOMONTH(B3122,0)-MAX(B3122,INDEX(Device_Inventory!$K$2:$K$1201,MATCH(A3122,Device_Inventory!$A$2:$A$1201,0)))+1)</x:f>
        <x:v>720</x:v>
      </x:c>
      <x:c r="P3122" s="11" t="b">
        <x:f aca="0">INDEX(Device_Inventory!$K$2:$K$1201,MATCH(A3122,Device_Inventory!$A$2:$A$1201,0))&gt;B3122</x:f>
        <x:v>0</x:v>
      </x:c>
      <x:c r="Q3122" s="1" t="str">
        <x:f aca="0">IF(D3122&gt;O3122,"Fail: operating hours exceed in-service hours",IF(D3122+M3122&gt;O3122,"Fail: operating + unavailable hours exceed in-service hours",IF(P3122,"Partial month: within in-service hours","OK")))</x:f>
        <x:v>OK</x:v>
      </x:c>
    </x:row>
    <x:row r="3123" ht="15" hidden="0" customHeight="1">
      <x:c r="A3123" s="1" t="s">
        <x:v>1207</x:v>
      </x:c>
      <x:c r="B3123" s="14" t="n">
        <x:v>46204</x:v>
      </x:c>
      <x:c r="C3123" s="1" t="n">
        <x:v>86.9</x:v>
      </x:c>
      <x:c r="D3123" s="1" t="n">
        <x:v>534.9</x:v>
      </x:c>
      <x:c r="E3123" s="1" t="n">
        <x:v>21</x:v>
      </x:c>
      <x:c r="F3123" s="1" t="n">
        <x:v>0</x:v>
      </x:c>
      <x:c r="G3123" s="1" t="n">
        <x:v>66</x:v>
      </x:c>
      <x:c r="H3123" s="1" t="n">
        <x:v>0</x:v>
      </x:c>
      <x:c r="I3123" s="1" t="n">
        <x:v>4</x:v>
      </x:c>
      <x:c r="J3123" s="1" t="n">
        <x:v>0.36</x:v>
      </x:c>
      <x:c r="K3123" s="1" t="n">
        <x:v>0</x:v>
      </x:c>
      <x:c r="L3123" s="1" t="n">
        <x:v>93.6</x:v>
      </x:c>
      <x:c r="M3123" s="1" t="n">
        <x:v>6.5</x:v>
      </x:c>
      <x:c r="N3123" s="1" t="n">
        <x:v>12.6</x:v>
      </x:c>
      <x:c r="O3123" s="1" t="n">
        <x:f aca="0">24*MAX(0,EOMONTH(B3123,0)-MAX(B3123,INDEX(Device_Inventory!$K$2:$K$1201,MATCH(A3123,Device_Inventory!$A$2:$A$1201,0)))+1)</x:f>
        <x:v>744</x:v>
      </x:c>
      <x:c r="P3123" s="11" t="b">
        <x:f aca="0">INDEX(Device_Inventory!$K$2:$K$1201,MATCH(A3123,Device_Inventory!$A$2:$A$1201,0))&gt;B3123</x:f>
        <x:v>0</x:v>
      </x:c>
      <x:c r="Q3123" s="1" t="str">
        <x:f aca="0">IF(D3123&gt;O3123,"Fail: operating hours exceed in-service hours",IF(D3123+M3123&gt;O3123,"Fail: operating + unavailable hours exceed in-service hours",IF(P3123,"Partial month: within in-service hours","OK")))</x:f>
        <x:v>OK</x:v>
      </x:c>
    </x:row>
    <x:row r="3124" ht="15" hidden="0" customHeight="1">
      <x:c r="A3124" s="1" t="s">
        <x:v>1209</x:v>
      </x:c>
      <x:c r="B3124" s="14" t="n">
        <x:v>46054</x:v>
      </x:c>
      <x:c r="C3124" s="1" t="n">
        <x:v>61.4</x:v>
      </x:c>
      <x:c r="D3124" s="1" t="n">
        <x:v>386.6</x:v>
      </x:c>
      <x:c r="E3124" s="1" t="n">
        <x:v>14</x:v>
      </x:c>
      <x:c r="F3124" s="1" t="n">
        <x:v>0</x:v>
      </x:c>
      <x:c r="G3124" s="1" t="n">
        <x:v>54</x:v>
      </x:c>
      <x:c r="H3124" s="1" t="n">
        <x:v>0</x:v>
      </x:c>
      <x:c r="I3124" s="1" t="n">
        <x:v>2</x:v>
      </x:c>
      <x:c r="J3124" s="1" t="n">
        <x:v>0</x:v>
      </x:c>
      <x:c r="K3124" s="1" t="n">
        <x:v>0</x:v>
      </x:c>
      <x:c r="L3124" s="1" t="n">
        <x:v>92.9</x:v>
      </x:c>
      <x:c r="M3124" s="1" t="n">
        <x:v>7.9</x:v>
      </x:c>
      <x:c r="N3124" s="1" t="n">
        <x:v>7.4</x:v>
      </x:c>
      <x:c r="O3124" s="1" t="n">
        <x:f aca="0">24*MAX(0,EOMONTH(B3124,0)-MAX(B3124,INDEX(Device_Inventory!$K$2:$K$1201,MATCH(A3124,Device_Inventory!$A$2:$A$1201,0)))+1)</x:f>
        <x:v>672</x:v>
      </x:c>
      <x:c r="P3124" s="11" t="b">
        <x:f aca="0">INDEX(Device_Inventory!$K$2:$K$1201,MATCH(A3124,Device_Inventory!$A$2:$A$1201,0))&gt;B3124</x:f>
        <x:v>0</x:v>
      </x:c>
      <x:c r="Q3124" s="1" t="str">
        <x:f aca="0">IF(D3124&gt;O3124,"Fail: operating hours exceed in-service hours",IF(D3124+M3124&gt;O3124,"Fail: operating + unavailable hours exceed in-service hours",IF(P3124,"Partial month: within in-service hours","OK")))</x:f>
        <x:v>OK</x:v>
      </x:c>
    </x:row>
    <x:row r="3125" ht="15" hidden="0" customHeight="1">
      <x:c r="A3125" s="1" t="s">
        <x:v>1209</x:v>
      </x:c>
      <x:c r="B3125" s="14" t="n">
        <x:v>46082</x:v>
      </x:c>
      <x:c r="C3125" s="1" t="n">
        <x:v>51.6</x:v>
      </x:c>
      <x:c r="D3125" s="1" t="n">
        <x:v>375.4</x:v>
      </x:c>
      <x:c r="E3125" s="1" t="n">
        <x:v>16</x:v>
      </x:c>
      <x:c r="F3125" s="1" t="n">
        <x:v>4</x:v>
      </x:c>
      <x:c r="G3125" s="1" t="n">
        <x:v>42</x:v>
      </x:c>
      <x:c r="H3125" s="1" t="n">
        <x:v>2</x:v>
      </x:c>
      <x:c r="I3125" s="1" t="n">
        <x:v>0</x:v>
      </x:c>
      <x:c r="J3125" s="1" t="n">
        <x:v>1.11</x:v>
      </x:c>
      <x:c r="K3125" s="1" t="n">
        <x:v>0</x:v>
      </x:c>
      <x:c r="L3125" s="1" t="n">
        <x:v>96.8</x:v>
      </x:c>
      <x:c r="M3125" s="1" t="n">
        <x:v>6.7</x:v>
      </x:c>
      <x:c r="N3125" s="1" t="n">
        <x:v>5.9</x:v>
      </x:c>
      <x:c r="O3125" s="1" t="n">
        <x:f aca="0">24*MAX(0,EOMONTH(B3125,0)-MAX(B3125,INDEX(Device_Inventory!$K$2:$K$1201,MATCH(A3125,Device_Inventory!$A$2:$A$1201,0)))+1)</x:f>
        <x:v>744</x:v>
      </x:c>
      <x:c r="P3125" s="11" t="b">
        <x:f aca="0">INDEX(Device_Inventory!$K$2:$K$1201,MATCH(A3125,Device_Inventory!$A$2:$A$1201,0))&gt;B3125</x:f>
        <x:v>0</x:v>
      </x:c>
      <x:c r="Q3125" s="1" t="str">
        <x:f aca="0">IF(D3125&gt;O3125,"Fail: operating hours exceed in-service hours",IF(D3125+M3125&gt;O3125,"Fail: operating + unavailable hours exceed in-service hours",IF(P3125,"Partial month: within in-service hours","OK")))</x:f>
        <x:v>OK</x:v>
      </x:c>
    </x:row>
    <x:row r="3126" ht="15" hidden="0" customHeight="1">
      <x:c r="A3126" s="1" t="s">
        <x:v>1209</x:v>
      </x:c>
      <x:c r="B3126" s="14" t="n">
        <x:v>46113</x:v>
      </x:c>
      <x:c r="C3126" s="1" t="n">
        <x:v>57.9</x:v>
      </x:c>
      <x:c r="D3126" s="1" t="n">
        <x:v>336.5</x:v>
      </x:c>
      <x:c r="E3126" s="1" t="n">
        <x:v>15</x:v>
      </x:c>
      <x:c r="F3126" s="1" t="n">
        <x:v>3</x:v>
      </x:c>
      <x:c r="G3126" s="1" t="n">
        <x:v>15</x:v>
      </x:c>
      <x:c r="H3126" s="1" t="n">
        <x:v>0</x:v>
      </x:c>
      <x:c r="I3126" s="1" t="n">
        <x:v>1</x:v>
      </x:c>
      <x:c r="J3126" s="1" t="n">
        <x:v>0.08</x:v>
      </x:c>
      <x:c r="K3126" s="1" t="n">
        <x:v>1</x:v>
      </x:c>
      <x:c r="L3126" s="1" t="n">
        <x:v>99.3</x:v>
      </x:c>
      <x:c r="M3126" s="1" t="n">
        <x:v>13.9</x:v>
      </x:c>
      <x:c r="N3126" s="1" t="n">
        <x:v>16.5</x:v>
      </x:c>
      <x:c r="O3126" s="1" t="n">
        <x:f aca="0">24*MAX(0,EOMONTH(B3126,0)-MAX(B3126,INDEX(Device_Inventory!$K$2:$K$1201,MATCH(A3126,Device_Inventory!$A$2:$A$1201,0)))+1)</x:f>
        <x:v>720</x:v>
      </x:c>
      <x:c r="P3126" s="11" t="b">
        <x:f aca="0">INDEX(Device_Inventory!$K$2:$K$1201,MATCH(A3126,Device_Inventory!$A$2:$A$1201,0))&gt;B3126</x:f>
        <x:v>0</x:v>
      </x:c>
      <x:c r="Q3126" s="1" t="str">
        <x:f aca="0">IF(D3126&gt;O3126,"Fail: operating hours exceed in-service hours",IF(D3126+M3126&gt;O3126,"Fail: operating + unavailable hours exceed in-service hours",IF(P3126,"Partial month: within in-service hours","OK")))</x:f>
        <x:v>OK</x:v>
      </x:c>
    </x:row>
    <x:row r="3127" ht="15" hidden="0" customHeight="1">
      <x:c r="A3127" s="1" t="s">
        <x:v>1209</x:v>
      </x:c>
      <x:c r="B3127" s="14" t="n">
        <x:v>46143</x:v>
      </x:c>
      <x:c r="C3127" s="1" t="n">
        <x:v>67.2</x:v>
      </x:c>
      <x:c r="D3127" s="1" t="n">
        <x:v>426.6</x:v>
      </x:c>
      <x:c r="E3127" s="1" t="n">
        <x:v>11</x:v>
      </x:c>
      <x:c r="F3127" s="1" t="n">
        <x:v>1</x:v>
      </x:c>
      <x:c r="G3127" s="1" t="n">
        <x:v>44</x:v>
      </x:c>
      <x:c r="H3127" s="1" t="n">
        <x:v>0</x:v>
      </x:c>
      <x:c r="I3127" s="1" t="n">
        <x:v>4</x:v>
      </x:c>
      <x:c r="J3127" s="1" t="n">
        <x:v>1.03</x:v>
      </x:c>
      <x:c r="K3127" s="1" t="n">
        <x:v>0</x:v>
      </x:c>
      <x:c r="L3127" s="1" t="n">
        <x:v>97</x:v>
      </x:c>
      <x:c r="M3127" s="1" t="n">
        <x:v>4.5</x:v>
      </x:c>
      <x:c r="N3127" s="1" t="n">
        <x:v>18</x:v>
      </x:c>
      <x:c r="O3127" s="1" t="n">
        <x:f aca="0">24*MAX(0,EOMONTH(B3127,0)-MAX(B3127,INDEX(Device_Inventory!$K$2:$K$1201,MATCH(A3127,Device_Inventory!$A$2:$A$1201,0)))+1)</x:f>
        <x:v>744</x:v>
      </x:c>
      <x:c r="P3127" s="11" t="b">
        <x:f aca="0">INDEX(Device_Inventory!$K$2:$K$1201,MATCH(A3127,Device_Inventory!$A$2:$A$1201,0))&gt;B3127</x:f>
        <x:v>0</x:v>
      </x:c>
      <x:c r="Q3127" s="1" t="str">
        <x:f aca="0">IF(D3127&gt;O3127,"Fail: operating hours exceed in-service hours",IF(D3127+M3127&gt;O3127,"Fail: operating + unavailable hours exceed in-service hours",IF(P3127,"Partial month: within in-service hours","OK")))</x:f>
        <x:v>OK</x:v>
      </x:c>
    </x:row>
    <x:row r="3128" ht="15" hidden="0" customHeight="1">
      <x:c r="A3128" s="1" t="s">
        <x:v>1209</x:v>
      </x:c>
      <x:c r="B3128" s="14" t="n">
        <x:v>46174</x:v>
      </x:c>
      <x:c r="C3128" s="1" t="n">
        <x:v>78.8</x:v>
      </x:c>
      <x:c r="D3128" s="1" t="n">
        <x:v>536.4</x:v>
      </x:c>
      <x:c r="E3128" s="1" t="n">
        <x:v>19</x:v>
      </x:c>
      <x:c r="F3128" s="1" t="n">
        <x:v>2</x:v>
      </x:c>
      <x:c r="G3128" s="1" t="n">
        <x:v>40</x:v>
      </x:c>
      <x:c r="H3128" s="1" t="n">
        <x:v>0</x:v>
      </x:c>
      <x:c r="I3128" s="1" t="n">
        <x:v>3</x:v>
      </x:c>
      <x:c r="J3128" s="1" t="n">
        <x:v>0.28</x:v>
      </x:c>
      <x:c r="K3128" s="1" t="n">
        <x:v>0</x:v>
      </x:c>
      <x:c r="L3128" s="1" t="n">
        <x:v>93</x:v>
      </x:c>
      <x:c r="M3128" s="1" t="n">
        <x:v>3.8</x:v>
      </x:c>
      <x:c r="N3128" s="1" t="n">
        <x:v>11.9</x:v>
      </x:c>
      <x:c r="O3128" s="1" t="n">
        <x:f aca="0">24*MAX(0,EOMONTH(B3128,0)-MAX(B3128,INDEX(Device_Inventory!$K$2:$K$1201,MATCH(A3128,Device_Inventory!$A$2:$A$1201,0)))+1)</x:f>
        <x:v>720</x:v>
      </x:c>
      <x:c r="P3128" s="11" t="b">
        <x:f aca="0">INDEX(Device_Inventory!$K$2:$K$1201,MATCH(A3128,Device_Inventory!$A$2:$A$1201,0))&gt;B3128</x:f>
        <x:v>0</x:v>
      </x:c>
      <x:c r="Q3128" s="1" t="str">
        <x:f aca="0">IF(D3128&gt;O3128,"Fail: operating hours exceed in-service hours",IF(D3128+M3128&gt;O3128,"Fail: operating + unavailable hours exceed in-service hours",IF(P3128,"Partial month: within in-service hours","OK")))</x:f>
        <x:v>OK</x:v>
      </x:c>
    </x:row>
    <x:row r="3129" ht="15" hidden="0" customHeight="1">
      <x:c r="A3129" s="1" t="s">
        <x:v>1209</x:v>
      </x:c>
      <x:c r="B3129" s="14" t="n">
        <x:v>46204</x:v>
      </x:c>
      <x:c r="C3129" s="1" t="n">
        <x:v>84.1</x:v>
      </x:c>
      <x:c r="D3129" s="1" t="n">
        <x:v>499.1</x:v>
      </x:c>
      <x:c r="E3129" s="1" t="n">
        <x:v>23</x:v>
      </x:c>
      <x:c r="F3129" s="1" t="n">
        <x:v>3</x:v>
      </x:c>
      <x:c r="G3129" s="1" t="n">
        <x:v>47</x:v>
      </x:c>
      <x:c r="H3129" s="1" t="n">
        <x:v>1</x:v>
      </x:c>
      <x:c r="I3129" s="1" t="n">
        <x:v>3</x:v>
      </x:c>
      <x:c r="J3129" s="1" t="n">
        <x:v>0</x:v>
      </x:c>
      <x:c r="K3129" s="1" t="n">
        <x:v>0</x:v>
      </x:c>
      <x:c r="L3129" s="1" t="n">
        <x:v>98.2</x:v>
      </x:c>
      <x:c r="M3129" s="1" t="n">
        <x:v>8.9</x:v>
      </x:c>
      <x:c r="N3129" s="1" t="n">
        <x:v>21.1</x:v>
      </x:c>
      <x:c r="O3129" s="1" t="n">
        <x:f aca="0">24*MAX(0,EOMONTH(B3129,0)-MAX(B3129,INDEX(Device_Inventory!$K$2:$K$1201,MATCH(A3129,Device_Inventory!$A$2:$A$1201,0)))+1)</x:f>
        <x:v>744</x:v>
      </x:c>
      <x:c r="P3129" s="11" t="b">
        <x:f aca="0">INDEX(Device_Inventory!$K$2:$K$1201,MATCH(A3129,Device_Inventory!$A$2:$A$1201,0))&gt;B3129</x:f>
        <x:v>0</x:v>
      </x:c>
      <x:c r="Q3129" s="1" t="str">
        <x:f aca="0">IF(D3129&gt;O3129,"Fail: operating hours exceed in-service hours",IF(D3129+M3129&gt;O3129,"Fail: operating + unavailable hours exceed in-service hours",IF(P3129,"Partial month: within in-service hours","OK")))</x:f>
        <x:v>OK</x:v>
      </x:c>
    </x:row>
    <x:row r="3130" ht="15" hidden="0" customHeight="1">
      <x:c r="A3130" s="1" t="s">
        <x:v>1782</x:v>
      </x:c>
      <x:c r="B3130" s="14" t="n">
        <x:v>46054</x:v>
      </x:c>
      <x:c r="C3130" s="1" t="n">
        <x:v>75.3</x:v>
      </x:c>
      <x:c r="D3130" s="1" t="n">
        <x:v>473.8</x:v>
      </x:c>
      <x:c r="E3130" s="1" t="n">
        <x:v>10</x:v>
      </x:c>
      <x:c r="F3130" s="1" t="n">
        <x:v>0</x:v>
      </x:c>
      <x:c r="G3130" s="1" t="n">
        <x:v>23</x:v>
      </x:c>
      <x:c r="H3130" s="1" t="n">
        <x:v>0</x:v>
      </x:c>
      <x:c r="I3130" s="1" t="n">
        <x:v>1</x:v>
      </x:c>
      <x:c r="J3130" s="1" t="n">
        <x:v>0.11</x:v>
      </x:c>
      <x:c r="K3130" s="1" t="n">
        <x:v>1</x:v>
      </x:c>
      <x:c r="L3130" s="1" t="n">
        <x:v>93.4</x:v>
      </x:c>
      <x:c r="M3130" s="1" t="n">
        <x:v>4.6</x:v>
      </x:c>
      <x:c r="N3130" s="1" t="n">
        <x:v>12.9</x:v>
      </x:c>
      <x:c r="O3130" s="1" t="n">
        <x:f aca="0">24*MAX(0,EOMONTH(B3130,0)-MAX(B3130,INDEX(Device_Inventory!$K$2:$K$1201,MATCH(A3130,Device_Inventory!$A$2:$A$1201,0)))+1)</x:f>
        <x:v>672</x:v>
      </x:c>
      <x:c r="P3130" s="11" t="b">
        <x:f aca="0">INDEX(Device_Inventory!$K$2:$K$1201,MATCH(A3130,Device_Inventory!$A$2:$A$1201,0))&gt;B3130</x:f>
        <x:v>0</x:v>
      </x:c>
      <x:c r="Q3130" s="1" t="str">
        <x:f aca="0">IF(D3130&gt;O3130,"Fail: operating hours exceed in-service hours",IF(D3130+M3130&gt;O3130,"Fail: operating + unavailable hours exceed in-service hours",IF(P3130,"Partial month: within in-service hours","OK")))</x:f>
        <x:v>OK</x:v>
      </x:c>
    </x:row>
    <x:row r="3131" ht="15" hidden="0" customHeight="1">
      <x:c r="A3131" s="1" t="s">
        <x:v>1782</x:v>
      </x:c>
      <x:c r="B3131" s="14" t="n">
        <x:v>46082</x:v>
      </x:c>
      <x:c r="C3131" s="1" t="n">
        <x:v>86.9</x:v>
      </x:c>
      <x:c r="D3131" s="1" t="n">
        <x:v>589.1</x:v>
      </x:c>
      <x:c r="E3131" s="1" t="n">
        <x:v>17</x:v>
      </x:c>
      <x:c r="F3131" s="1" t="n">
        <x:v>0</x:v>
      </x:c>
      <x:c r="G3131" s="1" t="n">
        <x:v>21</x:v>
      </x:c>
      <x:c r="H3131" s="1" t="n">
        <x:v>0</x:v>
      </x:c>
      <x:c r="I3131" s="1" t="n">
        <x:v>3</x:v>
      </x:c>
      <x:c r="J3131" s="1" t="n">
        <x:v>0</x:v>
      </x:c>
      <x:c r="K3131" s="1" t="n">
        <x:v>1</x:v>
      </x:c>
      <x:c r="L3131" s="1" t="n">
        <x:v>93.9</x:v>
      </x:c>
      <x:c r="M3131" s="1" t="n">
        <x:v>5.5</x:v>
      </x:c>
      <x:c r="N3131" s="1" t="n">
        <x:v>8.6</x:v>
      </x:c>
      <x:c r="O3131" s="1" t="n">
        <x:f aca="0">24*MAX(0,EOMONTH(B3131,0)-MAX(B3131,INDEX(Device_Inventory!$K$2:$K$1201,MATCH(A3131,Device_Inventory!$A$2:$A$1201,0)))+1)</x:f>
        <x:v>744</x:v>
      </x:c>
      <x:c r="P3131" s="11" t="b">
        <x:f aca="0">INDEX(Device_Inventory!$K$2:$K$1201,MATCH(A3131,Device_Inventory!$A$2:$A$1201,0))&gt;B3131</x:f>
        <x:v>0</x:v>
      </x:c>
      <x:c r="Q3131" s="1" t="str">
        <x:f aca="0">IF(D3131&gt;O3131,"Fail: operating hours exceed in-service hours",IF(D3131+M3131&gt;O3131,"Fail: operating + unavailable hours exceed in-service hours",IF(P3131,"Partial month: within in-service hours","OK")))</x:f>
        <x:v>OK</x:v>
      </x:c>
    </x:row>
    <x:row r="3132" ht="15" hidden="0" customHeight="1">
      <x:c r="A3132" s="1" t="s">
        <x:v>1782</x:v>
      </x:c>
      <x:c r="B3132" s="14" t="n">
        <x:v>46113</x:v>
      </x:c>
      <x:c r="C3132" s="1" t="n">
        <x:v>89.3</x:v>
      </x:c>
      <x:c r="D3132" s="1" t="n">
        <x:v>563.4</x:v>
      </x:c>
      <x:c r="E3132" s="1" t="n">
        <x:v>19</x:v>
      </x:c>
      <x:c r="F3132" s="1" t="n">
        <x:v>2</x:v>
      </x:c>
      <x:c r="G3132" s="1" t="n">
        <x:v>38</x:v>
      </x:c>
      <x:c r="H3132" s="1" t="n">
        <x:v>0</x:v>
      </x:c>
      <x:c r="I3132" s="1" t="n">
        <x:v>2</x:v>
      </x:c>
      <x:c r="J3132" s="1" t="n">
        <x:v>0.06</x:v>
      </x:c>
      <x:c r="K3132" s="1" t="n">
        <x:v>0</x:v>
      </x:c>
      <x:c r="L3132" s="1" t="n">
        <x:v>92.9</x:v>
      </x:c>
      <x:c r="M3132" s="1" t="n">
        <x:v>2.6</x:v>
      </x:c>
      <x:c r="N3132" s="1" t="n">
        <x:v>10.9</x:v>
      </x:c>
      <x:c r="O3132" s="1" t="n">
        <x:f aca="0">24*MAX(0,EOMONTH(B3132,0)-MAX(B3132,INDEX(Device_Inventory!$K$2:$K$1201,MATCH(A3132,Device_Inventory!$A$2:$A$1201,0)))+1)</x:f>
        <x:v>720</x:v>
      </x:c>
      <x:c r="P3132" s="11" t="b">
        <x:f aca="0">INDEX(Device_Inventory!$K$2:$K$1201,MATCH(A3132,Device_Inventory!$A$2:$A$1201,0))&gt;B3132</x:f>
        <x:v>0</x:v>
      </x:c>
      <x:c r="Q3132" s="1" t="str">
        <x:f aca="0">IF(D3132&gt;O3132,"Fail: operating hours exceed in-service hours",IF(D3132+M3132&gt;O3132,"Fail: operating + unavailable hours exceed in-service hours",IF(P3132,"Partial month: within in-service hours","OK")))</x:f>
        <x:v>OK</x:v>
      </x:c>
    </x:row>
    <x:row r="3133" ht="15" hidden="0" customHeight="1">
      <x:c r="A3133" s="1" t="s">
        <x:v>1782</x:v>
      </x:c>
      <x:c r="B3133" s="14" t="n">
        <x:v>46143</x:v>
      </x:c>
      <x:c r="C3133" s="1" t="n">
        <x:v>98</x:v>
      </x:c>
      <x:c r="D3133" s="1" t="n">
        <x:v>625.5</x:v>
      </x:c>
      <x:c r="E3133" s="1" t="n">
        <x:v>24</x:v>
      </x:c>
      <x:c r="F3133" s="1" t="n">
        <x:v>0</x:v>
      </x:c>
      <x:c r="G3133" s="1" t="n">
        <x:v>42</x:v>
      </x:c>
      <x:c r="H3133" s="1" t="n">
        <x:v>0</x:v>
      </x:c>
      <x:c r="I3133" s="1" t="n">
        <x:v>5</x:v>
      </x:c>
      <x:c r="J3133" s="1" t="n">
        <x:v>0.87</x:v>
      </x:c>
      <x:c r="K3133" s="1" t="n">
        <x:v>1</x:v>
      </x:c>
      <x:c r="L3133" s="1" t="n">
        <x:v>90.8</x:v>
      </x:c>
      <x:c r="M3133" s="1" t="n">
        <x:v>3.9</x:v>
      </x:c>
      <x:c r="N3133" s="1" t="n">
        <x:v>16.8</x:v>
      </x:c>
      <x:c r="O3133" s="1" t="n">
        <x:f aca="0">24*MAX(0,EOMONTH(B3133,0)-MAX(B3133,INDEX(Device_Inventory!$K$2:$K$1201,MATCH(A3133,Device_Inventory!$A$2:$A$1201,0)))+1)</x:f>
        <x:v>744</x:v>
      </x:c>
      <x:c r="P3133" s="11" t="b">
        <x:f aca="0">INDEX(Device_Inventory!$K$2:$K$1201,MATCH(A3133,Device_Inventory!$A$2:$A$1201,0))&gt;B3133</x:f>
        <x:v>0</x:v>
      </x:c>
      <x:c r="Q3133" s="1" t="str">
        <x:f aca="0">IF(D3133&gt;O3133,"Fail: operating hours exceed in-service hours",IF(D3133+M3133&gt;O3133,"Fail: operating + unavailable hours exceed in-service hours",IF(P3133,"Partial month: within in-service hours","OK")))</x:f>
        <x:v>OK</x:v>
      </x:c>
    </x:row>
    <x:row r="3134" ht="15" hidden="0" customHeight="1">
      <x:c r="A3134" s="1" t="s">
        <x:v>1782</x:v>
      </x:c>
      <x:c r="B3134" s="14" t="n">
        <x:v>46174</x:v>
      </x:c>
      <x:c r="C3134" s="1" t="n">
        <x:v>70.1</x:v>
      </x:c>
      <x:c r="D3134" s="1" t="n">
        <x:v>506.9</x:v>
      </x:c>
      <x:c r="E3134" s="1" t="n">
        <x:v>19</x:v>
      </x:c>
      <x:c r="F3134" s="1" t="n">
        <x:v>0</x:v>
      </x:c>
      <x:c r="G3134" s="1" t="n">
        <x:v>33</x:v>
      </x:c>
      <x:c r="H3134" s="1" t="n">
        <x:v>0</x:v>
      </x:c>
      <x:c r="I3134" s="1" t="n">
        <x:v>2</x:v>
      </x:c>
      <x:c r="J3134" s="1" t="n">
        <x:v>0</x:v>
      </x:c>
      <x:c r="K3134" s="1" t="n">
        <x:v>0</x:v>
      </x:c>
      <x:c r="L3134" s="1" t="n">
        <x:v>97.4</x:v>
      </x:c>
      <x:c r="M3134" s="1" t="n">
        <x:v>6.2</x:v>
      </x:c>
      <x:c r="N3134" s="1" t="n">
        <x:v>19.6</x:v>
      </x:c>
      <x:c r="O3134" s="1" t="n">
        <x:f aca="0">24*MAX(0,EOMONTH(B3134,0)-MAX(B3134,INDEX(Device_Inventory!$K$2:$K$1201,MATCH(A3134,Device_Inventory!$A$2:$A$1201,0)))+1)</x:f>
        <x:v>720</x:v>
      </x:c>
      <x:c r="P3134" s="11" t="b">
        <x:f aca="0">INDEX(Device_Inventory!$K$2:$K$1201,MATCH(A3134,Device_Inventory!$A$2:$A$1201,0))&gt;B3134</x:f>
        <x:v>0</x:v>
      </x:c>
      <x:c r="Q3134" s="1" t="str">
        <x:f aca="0">IF(D3134&gt;O3134,"Fail: operating hours exceed in-service hours",IF(D3134+M3134&gt;O3134,"Fail: operating + unavailable hours exceed in-service hours",IF(P3134,"Partial month: within in-service hours","OK")))</x:f>
        <x:v>OK</x:v>
      </x:c>
    </x:row>
    <x:row r="3135" ht="15" hidden="0" customHeight="1">
      <x:c r="A3135" s="1" t="s">
        <x:v>1782</x:v>
      </x:c>
      <x:c r="B3135" s="14" t="n">
        <x:v>46204</x:v>
      </x:c>
      <x:c r="C3135" s="1" t="n">
        <x:v>82.3</x:v>
      </x:c>
      <x:c r="D3135" s="1" t="n">
        <x:v>518.2</x:v>
      </x:c>
      <x:c r="E3135" s="1" t="n">
        <x:v>9</x:v>
      </x:c>
      <x:c r="F3135" s="1" t="n">
        <x:v>1</x:v>
      </x:c>
      <x:c r="G3135" s="1" t="n">
        <x:v>42</x:v>
      </x:c>
      <x:c r="H3135" s="1" t="n">
        <x:v>0</x:v>
      </x:c>
      <x:c r="I3135" s="1" t="n">
        <x:v>2</x:v>
      </x:c>
      <x:c r="J3135" s="1" t="n">
        <x:v>0.21</x:v>
      </x:c>
      <x:c r="K3135" s="1" t="n">
        <x:v>1</x:v>
      </x:c>
      <x:c r="L3135" s="1" t="n">
        <x:v>94.9</x:v>
      </x:c>
      <x:c r="M3135" s="1" t="n">
        <x:v>4</x:v>
      </x:c>
      <x:c r="N3135" s="1" t="n">
        <x:v>7.7</x:v>
      </x:c>
      <x:c r="O3135" s="1" t="n">
        <x:f aca="0">24*MAX(0,EOMONTH(B3135,0)-MAX(B3135,INDEX(Device_Inventory!$K$2:$K$1201,MATCH(A3135,Device_Inventory!$A$2:$A$1201,0)))+1)</x:f>
        <x:v>744</x:v>
      </x:c>
      <x:c r="P3135" s="11" t="b">
        <x:f aca="0">INDEX(Device_Inventory!$K$2:$K$1201,MATCH(A3135,Device_Inventory!$A$2:$A$1201,0))&gt;B3135</x:f>
        <x:v>0</x:v>
      </x:c>
      <x:c r="Q3135" s="1" t="str">
        <x:f aca="0">IF(D3135&gt;O3135,"Fail: operating hours exceed in-service hours",IF(D3135+M3135&gt;O3135,"Fail: operating + unavailable hours exceed in-service hours",IF(P3135,"Partial month: within in-service hours","OK")))</x:f>
        <x:v>OK</x:v>
      </x:c>
    </x:row>
    <x:row r="3136" ht="15" hidden="0" customHeight="1">
      <x:c r="A3136" s="1" t="s">
        <x:v>1211</x:v>
      </x:c>
      <x:c r="B3136" s="14" t="n">
        <x:v>46054</x:v>
      </x:c>
      <x:c r="C3136" s="1" t="n">
        <x:v>76.5</x:v>
      </x:c>
      <x:c r="D3136" s="1" t="n">
        <x:v>488.5</x:v>
      </x:c>
      <x:c r="E3136" s="1" t="n">
        <x:v>41</x:v>
      </x:c>
      <x:c r="F3136" s="1" t="n">
        <x:v>0</x:v>
      </x:c>
      <x:c r="G3136" s="1" t="n">
        <x:v>31</x:v>
      </x:c>
      <x:c r="H3136" s="1" t="n">
        <x:v>0</x:v>
      </x:c>
      <x:c r="I3136" s="1" t="n">
        <x:v>3</x:v>
      </x:c>
      <x:c r="J3136" s="1" t="n">
        <x:v>1.01</x:v>
      </x:c>
      <x:c r="K3136" s="1" t="n">
        <x:v>0</x:v>
      </x:c>
      <x:c r="L3136" s="1" t="n">
        <x:v>92</x:v>
      </x:c>
      <x:c r="M3136" s="1" t="n">
        <x:v>6</x:v>
      </x:c>
      <x:c r="N3136" s="1" t="n">
        <x:v>15.1</x:v>
      </x:c>
      <x:c r="O3136" s="1" t="n">
        <x:f aca="0">24*MAX(0,EOMONTH(B3136,0)-MAX(B3136,INDEX(Device_Inventory!$K$2:$K$1201,MATCH(A3136,Device_Inventory!$A$2:$A$1201,0)))+1)</x:f>
        <x:v>672</x:v>
      </x:c>
      <x:c r="P3136" s="11" t="b">
        <x:f aca="0">INDEX(Device_Inventory!$K$2:$K$1201,MATCH(A3136,Device_Inventory!$A$2:$A$1201,0))&gt;B3136</x:f>
        <x:v>0</x:v>
      </x:c>
      <x:c r="Q3136" s="1" t="str">
        <x:f aca="0">IF(D3136&gt;O3136,"Fail: operating hours exceed in-service hours",IF(D3136+M3136&gt;O3136,"Fail: operating + unavailable hours exceed in-service hours",IF(P3136,"Partial month: within in-service hours","OK")))</x:f>
        <x:v>OK</x:v>
      </x:c>
    </x:row>
    <x:row r="3137" ht="15" hidden="0" customHeight="1">
      <x:c r="A3137" s="1" t="s">
        <x:v>1211</x:v>
      </x:c>
      <x:c r="B3137" s="14" t="n">
        <x:v>46082</x:v>
      </x:c>
      <x:c r="C3137" s="1" t="n">
        <x:v>71.6</x:v>
      </x:c>
      <x:c r="D3137" s="1" t="n">
        <x:v>468.4</x:v>
      </x:c>
      <x:c r="E3137" s="1" t="n">
        <x:v>31</x:v>
      </x:c>
      <x:c r="F3137" s="1" t="n">
        <x:v>0</x:v>
      </x:c>
      <x:c r="G3137" s="1" t="n">
        <x:v>51</x:v>
      </x:c>
      <x:c r="H3137" s="1" t="n">
        <x:v>0</x:v>
      </x:c>
      <x:c r="I3137" s="1" t="n">
        <x:v>5</x:v>
      </x:c>
      <x:c r="J3137" s="1" t="n">
        <x:v>0.36</x:v>
      </x:c>
      <x:c r="K3137" s="1" t="n">
        <x:v>0</x:v>
      </x:c>
      <x:c r="L3137" s="1" t="n">
        <x:v>93.1</x:v>
      </x:c>
      <x:c r="M3137" s="1" t="n">
        <x:v>0</x:v>
      </x:c>
      <x:c r="N3137" s="1" t="n">
        <x:v>9.9</x:v>
      </x:c>
      <x:c r="O3137" s="1" t="n">
        <x:f aca="0">24*MAX(0,EOMONTH(B3137,0)-MAX(B3137,INDEX(Device_Inventory!$K$2:$K$1201,MATCH(A3137,Device_Inventory!$A$2:$A$1201,0)))+1)</x:f>
        <x:v>744</x:v>
      </x:c>
      <x:c r="P3137" s="11" t="b">
        <x:f aca="0">INDEX(Device_Inventory!$K$2:$K$1201,MATCH(A3137,Device_Inventory!$A$2:$A$1201,0))&gt;B3137</x:f>
        <x:v>0</x:v>
      </x:c>
      <x:c r="Q3137" s="1" t="str">
        <x:f aca="0">IF(D3137&gt;O3137,"Fail: operating hours exceed in-service hours",IF(D3137+M3137&gt;O3137,"Fail: operating + unavailable hours exceed in-service hours",IF(P3137,"Partial month: within in-service hours","OK")))</x:f>
        <x:v>OK</x:v>
      </x:c>
    </x:row>
    <x:row r="3138" ht="15" hidden="0" customHeight="1">
      <x:c r="A3138" s="1" t="s">
        <x:v>1211</x:v>
      </x:c>
      <x:c r="B3138" s="14" t="n">
        <x:v>46113</x:v>
      </x:c>
      <x:c r="C3138" s="1" t="n">
        <x:v>91.2</x:v>
      </x:c>
      <x:c r="D3138" s="1" t="n">
        <x:v>606.7</x:v>
      </x:c>
      <x:c r="E3138" s="1" t="n">
        <x:v>33</x:v>
      </x:c>
      <x:c r="F3138" s="1" t="n">
        <x:v>2</x:v>
      </x:c>
      <x:c r="G3138" s="1" t="n">
        <x:v>46</x:v>
      </x:c>
      <x:c r="H3138" s="1" t="n">
        <x:v>0</x:v>
      </x:c>
      <x:c r="I3138" s="1" t="n">
        <x:v>4</x:v>
      </x:c>
      <x:c r="J3138" s="1" t="n">
        <x:v>0.46</x:v>
      </x:c>
      <x:c r="K3138" s="1" t="n">
        <x:v>0</x:v>
      </x:c>
      <x:c r="L3138" s="1" t="n">
        <x:v>92</x:v>
      </x:c>
      <x:c r="M3138" s="1" t="n">
        <x:v>1.4</x:v>
      </x:c>
      <x:c r="N3138" s="1" t="n">
        <x:v>18.9</x:v>
      </x:c>
      <x:c r="O3138" s="1" t="n">
        <x:f aca="0">24*MAX(0,EOMONTH(B3138,0)-MAX(B3138,INDEX(Device_Inventory!$K$2:$K$1201,MATCH(A3138,Device_Inventory!$A$2:$A$1201,0)))+1)</x:f>
        <x:v>720</x:v>
      </x:c>
      <x:c r="P3138" s="11" t="b">
        <x:f aca="0">INDEX(Device_Inventory!$K$2:$K$1201,MATCH(A3138,Device_Inventory!$A$2:$A$1201,0))&gt;B3138</x:f>
        <x:v>0</x:v>
      </x:c>
      <x:c r="Q3138" s="1" t="str">
        <x:f aca="0">IF(D3138&gt;O3138,"Fail: operating hours exceed in-service hours",IF(D3138+M3138&gt;O3138,"Fail: operating + unavailable hours exceed in-service hours",IF(P3138,"Partial month: within in-service hours","OK")))</x:f>
        <x:v>OK</x:v>
      </x:c>
    </x:row>
    <x:row r="3139" ht="15" hidden="0" customHeight="1">
      <x:c r="A3139" s="1" t="s">
        <x:v>1211</x:v>
      </x:c>
      <x:c r="B3139" s="14" t="n">
        <x:v>46143</x:v>
      </x:c>
      <x:c r="C3139" s="1" t="n">
        <x:v>84.7</x:v>
      </x:c>
      <x:c r="D3139" s="1" t="n">
        <x:v>473.2</x:v>
      </x:c>
      <x:c r="E3139" s="1" t="n">
        <x:v>30</x:v>
      </x:c>
      <x:c r="F3139" s="1" t="n">
        <x:v>0</x:v>
      </x:c>
      <x:c r="G3139" s="1" t="n">
        <x:v>40</x:v>
      </x:c>
      <x:c r="H3139" s="1" t="n">
        <x:v>0</x:v>
      </x:c>
      <x:c r="I3139" s="1" t="n">
        <x:v>6</x:v>
      </x:c>
      <x:c r="J3139" s="1" t="n">
        <x:v>1.04</x:v>
      </x:c>
      <x:c r="K3139" s="1" t="n">
        <x:v>0</x:v>
      </x:c>
      <x:c r="L3139" s="1" t="n">
        <x:v>93.7</x:v>
      </x:c>
      <x:c r="M3139" s="1" t="n">
        <x:v>3.2</x:v>
      </x:c>
      <x:c r="N3139" s="1" t="n">
        <x:v>10.9</x:v>
      </x:c>
      <x:c r="O3139" s="1" t="n">
        <x:f aca="0">24*MAX(0,EOMONTH(B3139,0)-MAX(B3139,INDEX(Device_Inventory!$K$2:$K$1201,MATCH(A3139,Device_Inventory!$A$2:$A$1201,0)))+1)</x:f>
        <x:v>744</x:v>
      </x:c>
      <x:c r="P3139" s="11" t="b">
        <x:f aca="0">INDEX(Device_Inventory!$K$2:$K$1201,MATCH(A3139,Device_Inventory!$A$2:$A$1201,0))&gt;B3139</x:f>
        <x:v>0</x:v>
      </x:c>
      <x:c r="Q3139" s="1" t="str">
        <x:f aca="0">IF(D3139&gt;O3139,"Fail: operating hours exceed in-service hours",IF(D3139+M3139&gt;O3139,"Fail: operating + unavailable hours exceed in-service hours",IF(P3139,"Partial month: within in-service hours","OK")))</x:f>
        <x:v>OK</x:v>
      </x:c>
    </x:row>
    <x:row r="3140" ht="15" hidden="0" customHeight="1">
      <x:c r="A3140" s="1" t="s">
        <x:v>1211</x:v>
      </x:c>
      <x:c r="B3140" s="14" t="n">
        <x:v>46174</x:v>
      </x:c>
      <x:c r="C3140" s="1" t="n">
        <x:v>98</x:v>
      </x:c>
      <x:c r="D3140" s="1" t="n">
        <x:v>668.9</x:v>
      </x:c>
      <x:c r="E3140" s="1" t="n">
        <x:v>33</x:v>
      </x:c>
      <x:c r="F3140" s="1" t="n">
        <x:v>0</x:v>
      </x:c>
      <x:c r="G3140" s="1" t="n">
        <x:v>40</x:v>
      </x:c>
      <x:c r="H3140" s="1" t="n">
        <x:v>0</x:v>
      </x:c>
      <x:c r="I3140" s="1" t="n">
        <x:v>4</x:v>
      </x:c>
      <x:c r="J3140" s="1" t="n">
        <x:v>0.64</x:v>
      </x:c>
      <x:c r="K3140" s="1" t="n">
        <x:v>2</x:v>
      </x:c>
      <x:c r="L3140" s="1" t="n">
        <x:v>91.5</x:v>
      </x:c>
      <x:c r="M3140" s="1" t="n">
        <x:v>9</x:v>
      </x:c>
      <x:c r="N3140" s="1" t="n">
        <x:v>25.7</x:v>
      </x:c>
      <x:c r="O3140" s="1" t="n">
        <x:f aca="0">24*MAX(0,EOMONTH(B3140,0)-MAX(B3140,INDEX(Device_Inventory!$K$2:$K$1201,MATCH(A3140,Device_Inventory!$A$2:$A$1201,0)))+1)</x:f>
        <x:v>720</x:v>
      </x:c>
      <x:c r="P3140" s="11" t="b">
        <x:f aca="0">INDEX(Device_Inventory!$K$2:$K$1201,MATCH(A3140,Device_Inventory!$A$2:$A$1201,0))&gt;B3140</x:f>
        <x:v>0</x:v>
      </x:c>
      <x:c r="Q3140" s="1" t="str">
        <x:f aca="0">IF(D3140&gt;O3140,"Fail: operating hours exceed in-service hours",IF(D3140+M3140&gt;O3140,"Fail: operating + unavailable hours exceed in-service hours",IF(P3140,"Partial month: within in-service hours","OK")))</x:f>
        <x:v>OK</x:v>
      </x:c>
    </x:row>
    <x:row r="3141" ht="15" hidden="0" customHeight="1">
      <x:c r="A3141" s="1" t="s">
        <x:v>1211</x:v>
      </x:c>
      <x:c r="B3141" s="14" t="n">
        <x:v>46204</x:v>
      </x:c>
      <x:c r="C3141" s="1" t="n">
        <x:v>77.9</x:v>
      </x:c>
      <x:c r="D3141" s="1" t="n">
        <x:v>520.9</x:v>
      </x:c>
      <x:c r="E3141" s="1" t="n">
        <x:v>30</x:v>
      </x:c>
      <x:c r="F3141" s="1" t="n">
        <x:v>1</x:v>
      </x:c>
      <x:c r="G3141" s="1" t="n">
        <x:v>39</x:v>
      </x:c>
      <x:c r="H3141" s="1" t="n">
        <x:v>0</x:v>
      </x:c>
      <x:c r="I3141" s="1" t="n">
        <x:v>4</x:v>
      </x:c>
      <x:c r="J3141" s="1" t="n">
        <x:v>1.31</x:v>
      </x:c>
      <x:c r="K3141" s="1" t="n">
        <x:v>0</x:v>
      </x:c>
      <x:c r="L3141" s="1" t="n">
        <x:v>92.9</x:v>
      </x:c>
      <x:c r="M3141" s="1" t="n">
        <x:v>4.4</x:v>
      </x:c>
      <x:c r="N3141" s="1" t="n">
        <x:v>20.3</x:v>
      </x:c>
      <x:c r="O3141" s="1" t="n">
        <x:f aca="0">24*MAX(0,EOMONTH(B3141,0)-MAX(B3141,INDEX(Device_Inventory!$K$2:$K$1201,MATCH(A3141,Device_Inventory!$A$2:$A$1201,0)))+1)</x:f>
        <x:v>744</x:v>
      </x:c>
      <x:c r="P3141" s="11" t="b">
        <x:f aca="0">INDEX(Device_Inventory!$K$2:$K$1201,MATCH(A3141,Device_Inventory!$A$2:$A$1201,0))&gt;B3141</x:f>
        <x:v>0</x:v>
      </x:c>
      <x:c r="Q3141" s="1" t="str">
        <x:f aca="0">IF(D3141&gt;O3141,"Fail: operating hours exceed in-service hours",IF(D3141+M3141&gt;O3141,"Fail: operating + unavailable hours exceed in-service hours",IF(P3141,"Partial month: within in-service hours","OK")))</x:f>
        <x:v>OK</x:v>
      </x:c>
    </x:row>
    <x:row r="3142" ht="15" hidden="0" customHeight="1">
      <x:c r="A3142" s="1" t="s">
        <x:v>1213</x:v>
      </x:c>
      <x:c r="B3142" s="14" t="n">
        <x:v>46054</x:v>
      </x:c>
      <x:c r="C3142" s="1" t="n">
        <x:v>77.6</x:v>
      </x:c>
      <x:c r="D3142" s="1" t="n">
        <x:v>450.8</x:v>
      </x:c>
      <x:c r="E3142" s="1" t="n">
        <x:v>26</x:v>
      </x:c>
      <x:c r="F3142" s="1" t="n">
        <x:v>1</x:v>
      </x:c>
      <x:c r="G3142" s="1" t="n">
        <x:v>33</x:v>
      </x:c>
      <x:c r="H3142" s="1" t="n">
        <x:v>0</x:v>
      </x:c>
      <x:c r="I3142" s="1" t="n">
        <x:v>1</x:v>
      </x:c>
      <x:c r="J3142" s="1" t="n">
        <x:v>0.82</x:v>
      </x:c>
      <x:c r="K3142" s="1" t="n">
        <x:v>1</x:v>
      </x:c>
      <x:c r="L3142" s="1" t="n">
        <x:v>97.4</x:v>
      </x:c>
      <x:c r="M3142" s="1" t="n">
        <x:v>4.6</x:v>
      </x:c>
      <x:c r="N3142" s="1" t="n">
        <x:v>9.2</x:v>
      </x:c>
      <x:c r="O3142" s="1" t="n">
        <x:f aca="0">24*MAX(0,EOMONTH(B3142,0)-MAX(B3142,INDEX(Device_Inventory!$K$2:$K$1201,MATCH(A3142,Device_Inventory!$A$2:$A$1201,0)))+1)</x:f>
        <x:v>672</x:v>
      </x:c>
      <x:c r="P3142" s="11" t="b">
        <x:f aca="0">INDEX(Device_Inventory!$K$2:$K$1201,MATCH(A3142,Device_Inventory!$A$2:$A$1201,0))&gt;B3142</x:f>
        <x:v>0</x:v>
      </x:c>
      <x:c r="Q3142" s="1" t="str">
        <x:f aca="0">IF(D3142&gt;O3142,"Fail: operating hours exceed in-service hours",IF(D3142+M3142&gt;O3142,"Fail: operating + unavailable hours exceed in-service hours",IF(P3142,"Partial month: within in-service hours","OK")))</x:f>
        <x:v>OK</x:v>
      </x:c>
    </x:row>
    <x:row r="3143" ht="15" hidden="0" customHeight="1">
      <x:c r="A3143" s="1" t="s">
        <x:v>1213</x:v>
      </x:c>
      <x:c r="B3143" s="14" t="n">
        <x:v>46082</x:v>
      </x:c>
      <x:c r="C3143" s="1" t="n">
        <x:v>66.5</x:v>
      </x:c>
      <x:c r="D3143" s="1" t="n">
        <x:v>476.5</x:v>
      </x:c>
      <x:c r="E3143" s="1" t="n">
        <x:v>21</x:v>
      </x:c>
      <x:c r="F3143" s="1" t="n">
        <x:v>1</x:v>
      </x:c>
      <x:c r="G3143" s="1" t="n">
        <x:v>36</x:v>
      </x:c>
      <x:c r="H3143" s="1" t="n">
        <x:v>1</x:v>
      </x:c>
      <x:c r="I3143" s="1" t="n">
        <x:v>0</x:v>
      </x:c>
      <x:c r="J3143" s="1" t="n">
        <x:v>0</x:v>
      </x:c>
      <x:c r="K3143" s="1" t="n">
        <x:v>0</x:v>
      </x:c>
      <x:c r="L3143" s="1" t="n">
        <x:v>99.3</x:v>
      </x:c>
      <x:c r="M3143" s="1" t="n">
        <x:v>0</x:v>
      </x:c>
      <x:c r="N3143" s="1" t="n">
        <x:v>13.3</x:v>
      </x:c>
      <x:c r="O3143" s="1" t="n">
        <x:f aca="0">24*MAX(0,EOMONTH(B3143,0)-MAX(B3143,INDEX(Device_Inventory!$K$2:$K$1201,MATCH(A3143,Device_Inventory!$A$2:$A$1201,0)))+1)</x:f>
        <x:v>744</x:v>
      </x:c>
      <x:c r="P3143" s="11" t="b">
        <x:f aca="0">INDEX(Device_Inventory!$K$2:$K$1201,MATCH(A3143,Device_Inventory!$A$2:$A$1201,0))&gt;B3143</x:f>
        <x:v>0</x:v>
      </x:c>
      <x:c r="Q3143" s="1" t="str">
        <x:f aca="0">IF(D3143&gt;O3143,"Fail: operating hours exceed in-service hours",IF(D3143+M3143&gt;O3143,"Fail: operating + unavailable hours exceed in-service hours",IF(P3143,"Partial month: within in-service hours","OK")))</x:f>
        <x:v>OK</x:v>
      </x:c>
    </x:row>
    <x:row r="3144" ht="15" hidden="0" customHeight="1">
      <x:c r="A3144" s="1" t="s">
        <x:v>1213</x:v>
      </x:c>
      <x:c r="B3144" s="14" t="n">
        <x:v>46113</x:v>
      </x:c>
      <x:c r="C3144" s="1" t="n">
        <x:v>32.5</x:v>
      </x:c>
      <x:c r="D3144" s="1" t="n">
        <x:v>193.8</x:v>
      </x:c>
      <x:c r="E3144" s="1" t="n">
        <x:v>13</x:v>
      </x:c>
      <x:c r="F3144" s="1" t="n">
        <x:v>2</x:v>
      </x:c>
      <x:c r="G3144" s="1" t="n">
        <x:v>24</x:v>
      </x:c>
      <x:c r="H3144" s="1" t="n">
        <x:v>0</x:v>
      </x:c>
      <x:c r="I3144" s="1" t="n">
        <x:v>0</x:v>
      </x:c>
      <x:c r="J3144" s="1" t="n">
        <x:v>0.15</x:v>
      </x:c>
      <x:c r="K3144" s="1" t="n">
        <x:v>0</x:v>
      </x:c>
      <x:c r="L3144" s="1" t="n">
        <x:v>99.1</x:v>
      </x:c>
      <x:c r="M3144" s="1" t="n">
        <x:v>5.9</x:v>
      </x:c>
      <x:c r="N3144" s="1" t="n">
        <x:v>3.6</x:v>
      </x:c>
      <x:c r="O3144" s="1" t="n">
        <x:f aca="0">24*MAX(0,EOMONTH(B3144,0)-MAX(B3144,INDEX(Device_Inventory!$K$2:$K$1201,MATCH(A3144,Device_Inventory!$A$2:$A$1201,0)))+1)</x:f>
        <x:v>720</x:v>
      </x:c>
      <x:c r="P3144" s="11" t="b">
        <x:f aca="0">INDEX(Device_Inventory!$K$2:$K$1201,MATCH(A3144,Device_Inventory!$A$2:$A$1201,0))&gt;B3144</x:f>
        <x:v>0</x:v>
      </x:c>
      <x:c r="Q3144" s="1" t="str">
        <x:f aca="0">IF(D3144&gt;O3144,"Fail: operating hours exceed in-service hours",IF(D3144+M3144&gt;O3144,"Fail: operating + unavailable hours exceed in-service hours",IF(P3144,"Partial month: within in-service hours","OK")))</x:f>
        <x:v>OK</x:v>
      </x:c>
    </x:row>
    <x:row r="3145" ht="15" hidden="0" customHeight="1">
      <x:c r="A3145" s="1" t="s">
        <x:v>1213</x:v>
      </x:c>
      <x:c r="B3145" s="14" t="n">
        <x:v>46143</x:v>
      </x:c>
      <x:c r="C3145" s="1" t="n">
        <x:v>63</x:v>
      </x:c>
      <x:c r="D3145" s="1" t="n">
        <x:v>415.9</x:v>
      </x:c>
      <x:c r="E3145" s="1" t="n">
        <x:v>11</x:v>
      </x:c>
      <x:c r="F3145" s="1" t="n">
        <x:v>4</x:v>
      </x:c>
      <x:c r="G3145" s="1" t="n">
        <x:v>44</x:v>
      </x:c>
      <x:c r="H3145" s="1" t="n">
        <x:v>0</x:v>
      </x:c>
      <x:c r="I3145" s="1" t="n">
        <x:v>3</x:v>
      </x:c>
      <x:c r="J3145" s="1" t="n">
        <x:v>0.7</x:v>
      </x:c>
      <x:c r="K3145" s="1" t="n">
        <x:v>0</x:v>
      </x:c>
      <x:c r="L3145" s="1" t="n">
        <x:v>96.8</x:v>
      </x:c>
      <x:c r="M3145" s="1" t="n">
        <x:v>7.7</x:v>
      </x:c>
      <x:c r="N3145" s="1" t="n">
        <x:v>11.3</x:v>
      </x:c>
      <x:c r="O3145" s="1" t="n">
        <x:f aca="0">24*MAX(0,EOMONTH(B3145,0)-MAX(B3145,INDEX(Device_Inventory!$K$2:$K$1201,MATCH(A3145,Device_Inventory!$A$2:$A$1201,0)))+1)</x:f>
        <x:v>744</x:v>
      </x:c>
      <x:c r="P3145" s="11" t="b">
        <x:f aca="0">INDEX(Device_Inventory!$K$2:$K$1201,MATCH(A3145,Device_Inventory!$A$2:$A$1201,0))&gt;B3145</x:f>
        <x:v>0</x:v>
      </x:c>
      <x:c r="Q3145" s="1" t="str">
        <x:f aca="0">IF(D3145&gt;O3145,"Fail: operating hours exceed in-service hours",IF(D3145+M3145&gt;O3145,"Fail: operating + unavailable hours exceed in-service hours",IF(P3145,"Partial month: within in-service hours","OK")))</x:f>
        <x:v>OK</x:v>
      </x:c>
    </x:row>
    <x:row r="3146" ht="15" hidden="0" customHeight="1">
      <x:c r="A3146" s="1" t="s">
        <x:v>1213</x:v>
      </x:c>
      <x:c r="B3146" s="14" t="n">
        <x:v>46174</x:v>
      </x:c>
      <x:c r="C3146" s="1" t="n">
        <x:v>84.7</x:v>
      </x:c>
      <x:c r="D3146" s="1" t="n">
        <x:v>541.7</x:v>
      </x:c>
      <x:c r="E3146" s="1" t="n">
        <x:v>19</x:v>
      </x:c>
      <x:c r="F3146" s="1" t="n">
        <x:v>0</x:v>
      </x:c>
      <x:c r="G3146" s="1" t="n">
        <x:v>31</x:v>
      </x:c>
      <x:c r="H3146" s="1" t="n">
        <x:v>0</x:v>
      </x:c>
      <x:c r="I3146" s="1" t="n">
        <x:v>2</x:v>
      </x:c>
      <x:c r="J3146" s="1" t="n">
        <x:v>0</x:v>
      </x:c>
      <x:c r="K3146" s="1" t="n">
        <x:v>2</x:v>
      </x:c>
      <x:c r="L3146" s="1" t="n">
        <x:v>95.8</x:v>
      </x:c>
      <x:c r="M3146" s="1" t="n">
        <x:v>4.1</x:v>
      </x:c>
      <x:c r="N3146" s="1" t="n">
        <x:v>26.9</x:v>
      </x:c>
      <x:c r="O3146" s="1" t="n">
        <x:f aca="0">24*MAX(0,EOMONTH(B3146,0)-MAX(B3146,INDEX(Device_Inventory!$K$2:$K$1201,MATCH(A3146,Device_Inventory!$A$2:$A$1201,0)))+1)</x:f>
        <x:v>720</x:v>
      </x:c>
      <x:c r="P3146" s="11" t="b">
        <x:f aca="0">INDEX(Device_Inventory!$K$2:$K$1201,MATCH(A3146,Device_Inventory!$A$2:$A$1201,0))&gt;B3146</x:f>
        <x:v>0</x:v>
      </x:c>
      <x:c r="Q3146" s="1" t="str">
        <x:f aca="0">IF(D3146&gt;O3146,"Fail: operating hours exceed in-service hours",IF(D3146+M3146&gt;O3146,"Fail: operating + unavailable hours exceed in-service hours",IF(P3146,"Partial month: within in-service hours","OK")))</x:f>
        <x:v>OK</x:v>
      </x:c>
    </x:row>
    <x:row r="3147" ht="15" hidden="0" customHeight="1">
      <x:c r="A3147" s="1" t="s">
        <x:v>1213</x:v>
      </x:c>
      <x:c r="B3147" s="14" t="n">
        <x:v>46204</x:v>
      </x:c>
      <x:c r="C3147" s="1" t="n">
        <x:v>75.7</x:v>
      </x:c>
      <x:c r="D3147" s="1" t="n">
        <x:v>535.5</x:v>
      </x:c>
      <x:c r="E3147" s="1" t="n">
        <x:v>26</x:v>
      </x:c>
      <x:c r="F3147" s="1" t="n">
        <x:v>0</x:v>
      </x:c>
      <x:c r="G3147" s="1" t="n">
        <x:v>32</x:v>
      </x:c>
      <x:c r="H3147" s="1" t="n">
        <x:v>0</x:v>
      </x:c>
      <x:c r="I3147" s="1" t="n">
        <x:v>4</x:v>
      </x:c>
      <x:c r="J3147" s="1" t="n">
        <x:v>0.39</x:v>
      </x:c>
      <x:c r="K3147" s="1" t="n">
        <x:v>1</x:v>
      </x:c>
      <x:c r="L3147" s="1" t="n">
        <x:v>95.2</x:v>
      </x:c>
      <x:c r="M3147" s="1" t="n">
        <x:v>7.6</x:v>
      </x:c>
      <x:c r="N3147" s="1" t="n">
        <x:v>22.3</x:v>
      </x:c>
      <x:c r="O3147" s="1" t="n">
        <x:f aca="0">24*MAX(0,EOMONTH(B3147,0)-MAX(B3147,INDEX(Device_Inventory!$K$2:$K$1201,MATCH(A3147,Device_Inventory!$A$2:$A$1201,0)))+1)</x:f>
        <x:v>744</x:v>
      </x:c>
      <x:c r="P3147" s="11" t="b">
        <x:f aca="0">INDEX(Device_Inventory!$K$2:$K$1201,MATCH(A3147,Device_Inventory!$A$2:$A$1201,0))&gt;B3147</x:f>
        <x:v>0</x:v>
      </x:c>
      <x:c r="Q3147" s="1" t="str">
        <x:f aca="0">IF(D3147&gt;O3147,"Fail: operating hours exceed in-service hours",IF(D3147+M3147&gt;O3147,"Fail: operating + unavailable hours exceed in-service hours",IF(P3147,"Partial month: within in-service hours","OK")))</x:f>
        <x:v>OK</x:v>
      </x:c>
    </x:row>
    <x:row r="3148" ht="15" hidden="0" customHeight="1">
      <x:c r="A3148" s="1" t="s">
        <x:v>3328</x:v>
      </x:c>
      <x:c r="B3148" s="14" t="n">
        <x:v>46054</x:v>
      </x:c>
      <x:c r="C3148" s="1" t="n">
        <x:v>64.7</x:v>
      </x:c>
      <x:c r="D3148" s="1" t="n">
        <x:v>368.1</x:v>
      </x:c>
      <x:c r="E3148" s="1" t="n">
        <x:v>19</x:v>
      </x:c>
      <x:c r="F3148" s="1" t="n">
        <x:v>1</x:v>
      </x:c>
      <x:c r="G3148" s="1" t="n">
        <x:v>45</x:v>
      </x:c>
      <x:c r="H3148" s="1" t="n">
        <x:v>0</x:v>
      </x:c>
      <x:c r="I3148" s="1" t="n">
        <x:v>1</x:v>
      </x:c>
      <x:c r="J3148" s="1" t="n">
        <x:v>1.61</x:v>
      </x:c>
      <x:c r="K3148" s="1" t="n">
        <x:v>1</x:v>
      </x:c>
      <x:c r="L3148" s="1" t="n">
        <x:v>91.6</x:v>
      </x:c>
      <x:c r="M3148" s="1" t="n">
        <x:v>9</x:v>
      </x:c>
      <x:c r="N3148" s="1" t="n">
        <x:v>6.1</x:v>
      </x:c>
      <x:c r="O3148" s="1" t="n">
        <x:f aca="0">24*MAX(0,EOMONTH(B3148,0)-MAX(B3148,INDEX(Device_Inventory!$K$2:$K$1201,MATCH(A3148,Device_Inventory!$A$2:$A$1201,0)))+1)</x:f>
        <x:v>672</x:v>
      </x:c>
      <x:c r="P3148" s="11" t="b">
        <x:f aca="0">INDEX(Device_Inventory!$K$2:$K$1201,MATCH(A3148,Device_Inventory!$A$2:$A$1201,0))&gt;B3148</x:f>
        <x:v>0</x:v>
      </x:c>
      <x:c r="Q3148" s="1" t="str">
        <x:f aca="0">IF(D3148&gt;O3148,"Fail: operating hours exceed in-service hours",IF(D3148+M3148&gt;O3148,"Fail: operating + unavailable hours exceed in-service hours",IF(P3148,"Partial month: within in-service hours","OK")))</x:f>
        <x:v>OK</x:v>
      </x:c>
    </x:row>
    <x:row r="3149" ht="15" hidden="0" customHeight="1">
      <x:c r="A3149" s="1" t="s">
        <x:v>3328</x:v>
      </x:c>
      <x:c r="B3149" s="14" t="n">
        <x:v>46082</x:v>
      </x:c>
      <x:c r="C3149" s="1" t="n">
        <x:v>60.5</x:v>
      </x:c>
      <x:c r="D3149" s="1" t="n">
        <x:v>414.4</x:v>
      </x:c>
      <x:c r="E3149" s="1" t="n">
        <x:v>19</x:v>
      </x:c>
      <x:c r="F3149" s="1" t="n">
        <x:v>2</x:v>
      </x:c>
      <x:c r="G3149" s="1" t="n">
        <x:v>35</x:v>
      </x:c>
      <x:c r="H3149" s="1" t="n">
        <x:v>3</x:v>
      </x:c>
      <x:c r="I3149" s="1" t="n">
        <x:v>1</x:v>
      </x:c>
      <x:c r="J3149" s="1" t="n">
        <x:v>1.41</x:v>
      </x:c>
      <x:c r="K3149" s="1" t="n">
        <x:v>0</x:v>
      </x:c>
      <x:c r="L3149" s="1" t="n">
        <x:v>96.1</x:v>
      </x:c>
      <x:c r="M3149" s="1" t="n">
        <x:v>1.3</x:v>
      </x:c>
      <x:c r="N3149" s="1" t="n">
        <x:v>10.1</x:v>
      </x:c>
      <x:c r="O3149" s="1" t="n">
        <x:f aca="0">24*MAX(0,EOMONTH(B3149,0)-MAX(B3149,INDEX(Device_Inventory!$K$2:$K$1201,MATCH(A3149,Device_Inventory!$A$2:$A$1201,0)))+1)</x:f>
        <x:v>744</x:v>
      </x:c>
      <x:c r="P3149" s="11" t="b">
        <x:f aca="0">INDEX(Device_Inventory!$K$2:$K$1201,MATCH(A3149,Device_Inventory!$A$2:$A$1201,0))&gt;B3149</x:f>
        <x:v>0</x:v>
      </x:c>
      <x:c r="Q3149" s="1" t="str">
        <x:f aca="0">IF(D3149&gt;O3149,"Fail: operating hours exceed in-service hours",IF(D3149+M3149&gt;O3149,"Fail: operating + unavailable hours exceed in-service hours",IF(P3149,"Partial month: within in-service hours","OK")))</x:f>
        <x:v>OK</x:v>
      </x:c>
    </x:row>
    <x:row r="3150" ht="15" hidden="0" customHeight="1">
      <x:c r="A3150" s="1" t="s">
        <x:v>3328</x:v>
      </x:c>
      <x:c r="B3150" s="14" t="n">
        <x:v>46113</x:v>
      </x:c>
      <x:c r="C3150" s="1" t="n">
        <x:v>49.1</x:v>
      </x:c>
      <x:c r="D3150" s="1" t="n">
        <x:v>273.6</x:v>
      </x:c>
      <x:c r="E3150" s="1" t="n">
        <x:v>19</x:v>
      </x:c>
      <x:c r="F3150" s="1" t="n">
        <x:v>4</x:v>
      </x:c>
      <x:c r="G3150" s="1" t="n">
        <x:v>20</x:v>
      </x:c>
      <x:c r="H3150" s="1" t="n">
        <x:v>1</x:v>
      </x:c>
      <x:c r="I3150" s="1" t="n">
        <x:v>2</x:v>
      </x:c>
      <x:c r="J3150" s="1" t="n">
        <x:v>0.82</x:v>
      </x:c>
      <x:c r="K3150" s="1" t="n">
        <x:v>0</x:v>
      </x:c>
      <x:c r="L3150" s="1" t="n">
        <x:v>97</x:v>
      </x:c>
      <x:c r="M3150" s="1" t="n">
        <x:v>1.3</x:v>
      </x:c>
      <x:c r="N3150" s="1" t="n">
        <x:v>12.8</x:v>
      </x:c>
      <x:c r="O3150" s="1" t="n">
        <x:f aca="0">24*MAX(0,EOMONTH(B3150,0)-MAX(B3150,INDEX(Device_Inventory!$K$2:$K$1201,MATCH(A3150,Device_Inventory!$A$2:$A$1201,0)))+1)</x:f>
        <x:v>720</x:v>
      </x:c>
      <x:c r="P3150" s="11" t="b">
        <x:f aca="0">INDEX(Device_Inventory!$K$2:$K$1201,MATCH(A3150,Device_Inventory!$A$2:$A$1201,0))&gt;B3150</x:f>
        <x:v>0</x:v>
      </x:c>
      <x:c r="Q3150" s="1" t="str">
        <x:f aca="0">IF(D3150&gt;O3150,"Fail: operating hours exceed in-service hours",IF(D3150+M3150&gt;O3150,"Fail: operating + unavailable hours exceed in-service hours",IF(P3150,"Partial month: within in-service hours","OK")))</x:f>
        <x:v>OK</x:v>
      </x:c>
    </x:row>
    <x:row r="3151" ht="15" hidden="0" customHeight="1">
      <x:c r="A3151" s="1" t="s">
        <x:v>3328</x:v>
      </x:c>
      <x:c r="B3151" s="14" t="n">
        <x:v>46143</x:v>
      </x:c>
      <x:c r="C3151" s="1" t="n">
        <x:v>61.6</x:v>
      </x:c>
      <x:c r="D3151" s="1" t="n">
        <x:v>340</x:v>
      </x:c>
      <x:c r="E3151" s="1" t="n">
        <x:v>21</x:v>
      </x:c>
      <x:c r="F3151" s="1" t="n">
        <x:v>6</x:v>
      </x:c>
      <x:c r="G3151" s="1" t="n">
        <x:v>44</x:v>
      </x:c>
      <x:c r="H3151" s="1" t="n">
        <x:v>1</x:v>
      </x:c>
      <x:c r="I3151" s="1" t="n">
        <x:v>0</x:v>
      </x:c>
      <x:c r="J3151" s="1" t="n">
        <x:v>0.93</x:v>
      </x:c>
      <x:c r="K3151" s="1" t="n">
        <x:v>0</x:v>
      </x:c>
      <x:c r="L3151" s="1" t="n">
        <x:v>96.8</x:v>
      </x:c>
      <x:c r="M3151" s="1" t="n">
        <x:v>11</x:v>
      </x:c>
      <x:c r="N3151" s="1" t="n">
        <x:v>13.3</x:v>
      </x:c>
      <x:c r="O3151" s="1" t="n">
        <x:f aca="0">24*MAX(0,EOMONTH(B3151,0)-MAX(B3151,INDEX(Device_Inventory!$K$2:$K$1201,MATCH(A3151,Device_Inventory!$A$2:$A$1201,0)))+1)</x:f>
        <x:v>744</x:v>
      </x:c>
      <x:c r="P3151" s="11" t="b">
        <x:f aca="0">INDEX(Device_Inventory!$K$2:$K$1201,MATCH(A3151,Device_Inventory!$A$2:$A$1201,0))&gt;B3151</x:f>
        <x:v>0</x:v>
      </x:c>
      <x:c r="Q3151" s="1" t="str">
        <x:f aca="0">IF(D3151&gt;O3151,"Fail: operating hours exceed in-service hours",IF(D3151+M3151&gt;O3151,"Fail: operating + unavailable hours exceed in-service hours",IF(P3151,"Partial month: within in-service hours","OK")))</x:f>
        <x:v>OK</x:v>
      </x:c>
    </x:row>
    <x:row r="3152" ht="15" hidden="0" customHeight="1">
      <x:c r="A3152" s="1" t="s">
        <x:v>3328</x:v>
      </x:c>
      <x:c r="B3152" s="14" t="n">
        <x:v>46174</x:v>
      </x:c>
      <x:c r="C3152" s="1" t="n">
        <x:v>80.1</x:v>
      </x:c>
      <x:c r="D3152" s="1" t="n">
        <x:v>582.6</x:v>
      </x:c>
      <x:c r="E3152" s="1" t="n">
        <x:v>18</x:v>
      </x:c>
      <x:c r="F3152" s="1" t="n">
        <x:v>1</x:v>
      </x:c>
      <x:c r="G3152" s="1" t="n">
        <x:v>55</x:v>
      </x:c>
      <x:c r="H3152" s="1" t="n">
        <x:v>0</x:v>
      </x:c>
      <x:c r="I3152" s="1" t="n">
        <x:v>2</x:v>
      </x:c>
      <x:c r="J3152" s="1" t="n">
        <x:v>0.56</x:v>
      </x:c>
      <x:c r="K3152" s="1" t="n">
        <x:v>0</x:v>
      </x:c>
      <x:c r="L3152" s="1" t="n">
        <x:v>96.7</x:v>
      </x:c>
      <x:c r="M3152" s="1" t="n">
        <x:v>9.8</x:v>
      </x:c>
      <x:c r="N3152" s="1" t="n">
        <x:v>13.6</x:v>
      </x:c>
      <x:c r="O3152" s="1" t="n">
        <x:f aca="0">24*MAX(0,EOMONTH(B3152,0)-MAX(B3152,INDEX(Device_Inventory!$K$2:$K$1201,MATCH(A3152,Device_Inventory!$A$2:$A$1201,0)))+1)</x:f>
        <x:v>720</x:v>
      </x:c>
      <x:c r="P3152" s="11" t="b">
        <x:f aca="0">INDEX(Device_Inventory!$K$2:$K$1201,MATCH(A3152,Device_Inventory!$A$2:$A$1201,0))&gt;B3152</x:f>
        <x:v>0</x:v>
      </x:c>
      <x:c r="Q3152" s="1" t="str">
        <x:f aca="0">IF(D3152&gt;O3152,"Fail: operating hours exceed in-service hours",IF(D3152+M3152&gt;O3152,"Fail: operating + unavailable hours exceed in-service hours",IF(P3152,"Partial month: within in-service hours","OK")))</x:f>
        <x:v>OK</x:v>
      </x:c>
    </x:row>
    <x:row r="3153" ht="15" hidden="0" customHeight="1">
      <x:c r="A3153" s="1" t="s">
        <x:v>3328</x:v>
      </x:c>
      <x:c r="B3153" s="14" t="n">
        <x:v>46204</x:v>
      </x:c>
      <x:c r="C3153" s="1" t="n">
        <x:v>46.4</x:v>
      </x:c>
      <x:c r="D3153" s="1" t="n">
        <x:v>322.2</x:v>
      </x:c>
      <x:c r="E3153" s="1" t="n">
        <x:v>17</x:v>
      </x:c>
      <x:c r="F3153" s="1" t="n">
        <x:v>1</x:v>
      </x:c>
      <x:c r="G3153" s="1" t="n">
        <x:v>58</x:v>
      </x:c>
      <x:c r="H3153" s="1" t="n">
        <x:v>1</x:v>
      </x:c>
      <x:c r="I3153" s="1" t="n">
        <x:v>1</x:v>
      </x:c>
      <x:c r="J3153" s="1" t="n">
        <x:v>1.28</x:v>
      </x:c>
      <x:c r="K3153" s="1" t="n">
        <x:v>2</x:v>
      </x:c>
      <x:c r="L3153" s="1" t="n">
        <x:v>100</x:v>
      </x:c>
      <x:c r="M3153" s="1" t="n">
        <x:v>7.1</x:v>
      </x:c>
      <x:c r="N3153" s="1" t="n">
        <x:v>6.9</x:v>
      </x:c>
      <x:c r="O3153" s="1" t="n">
        <x:f aca="0">24*MAX(0,EOMONTH(B3153,0)-MAX(B3153,INDEX(Device_Inventory!$K$2:$K$1201,MATCH(A3153,Device_Inventory!$A$2:$A$1201,0)))+1)</x:f>
        <x:v>744</x:v>
      </x:c>
      <x:c r="P3153" s="11" t="b">
        <x:f aca="0">INDEX(Device_Inventory!$K$2:$K$1201,MATCH(A3153,Device_Inventory!$A$2:$A$1201,0))&gt;B3153</x:f>
        <x:v>0</x:v>
      </x:c>
      <x:c r="Q3153" s="1" t="str">
        <x:f aca="0">IF(D3153&gt;O3153,"Fail: operating hours exceed in-service hours",IF(D3153+M3153&gt;O3153,"Fail: operating + unavailable hours exceed in-service hours",IF(P3153,"Partial month: within in-service hours","OK")))</x:f>
        <x:v>OK</x:v>
      </x:c>
    </x:row>
    <x:row r="3154" ht="15" hidden="0" customHeight="1">
      <x:c r="A3154" s="1" t="s">
        <x:v>3331</x:v>
      </x:c>
      <x:c r="B3154" s="14" t="n">
        <x:v>46054</x:v>
      </x:c>
      <x:c r="C3154" s="1" t="n">
        <x:v>32.3</x:v>
      </x:c>
      <x:c r="D3154" s="1" t="n">
        <x:v>191.2</x:v>
      </x:c>
      <x:c r="E3154" s="1" t="n">
        <x:v>22</x:v>
      </x:c>
      <x:c r="F3154" s="1" t="n">
        <x:v>0</x:v>
      </x:c>
      <x:c r="G3154" s="1" t="n">
        <x:v>23</x:v>
      </x:c>
      <x:c r="H3154" s="1" t="n">
        <x:v>2</x:v>
      </x:c>
      <x:c r="I3154" s="1" t="n">
        <x:v>1</x:v>
      </x:c>
      <x:c r="J3154" s="1" t="n">
        <x:v>1.01</x:v>
      </x:c>
      <x:c r="K3154" s="1" t="n">
        <x:v>0</x:v>
      </x:c>
      <x:c r="L3154" s="1" t="n">
        <x:v>95.1</x:v>
      </x:c>
      <x:c r="M3154" s="1" t="n">
        <x:v>0</x:v>
      </x:c>
      <x:c r="N3154" s="1" t="n">
        <x:v>8.2</x:v>
      </x:c>
      <x:c r="O3154" s="1" t="n">
        <x:f aca="0">24*MAX(0,EOMONTH(B3154,0)-MAX(B3154,INDEX(Device_Inventory!$K$2:$K$1201,MATCH(A3154,Device_Inventory!$A$2:$A$1201,0)))+1)</x:f>
        <x:v>672</x:v>
      </x:c>
      <x:c r="P3154" s="11" t="b">
        <x:f aca="0">INDEX(Device_Inventory!$K$2:$K$1201,MATCH(A3154,Device_Inventory!$A$2:$A$1201,0))&gt;B3154</x:f>
        <x:v>0</x:v>
      </x:c>
      <x:c r="Q3154" s="1" t="str">
        <x:f aca="0">IF(D3154&gt;O3154,"Fail: operating hours exceed in-service hours",IF(D3154+M3154&gt;O3154,"Fail: operating + unavailable hours exceed in-service hours",IF(P3154,"Partial month: within in-service hours","OK")))</x:f>
        <x:v>OK</x:v>
      </x:c>
    </x:row>
    <x:row r="3155" ht="15" hidden="0" customHeight="1">
      <x:c r="A3155" s="1" t="s">
        <x:v>3331</x:v>
      </x:c>
      <x:c r="B3155" s="14" t="n">
        <x:v>46082</x:v>
      </x:c>
      <x:c r="C3155" s="1" t="n">
        <x:v>17</x:v>
      </x:c>
      <x:c r="D3155" s="1" t="n">
        <x:v>104.7</x:v>
      </x:c>
      <x:c r="E3155" s="1" t="n">
        <x:v>15</x:v>
      </x:c>
      <x:c r="F3155" s="1" t="n">
        <x:v>0</x:v>
      </x:c>
      <x:c r="G3155" s="1" t="n">
        <x:v>11</x:v>
      </x:c>
      <x:c r="H3155" s="1" t="n">
        <x:v>0</x:v>
      </x:c>
      <x:c r="I3155" s="1" t="n">
        <x:v>2</x:v>
      </x:c>
      <x:c r="J3155" s="1" t="n">
        <x:v>0.01</x:v>
      </x:c>
      <x:c r="K3155" s="1" t="n">
        <x:v>1</x:v>
      </x:c>
      <x:c r="L3155" s="1" t="n">
        <x:v>94.4</x:v>
      </x:c>
      <x:c r="M3155" s="1" t="n">
        <x:v>12.8</x:v>
      </x:c>
      <x:c r="N3155" s="1" t="n">
        <x:v>3.7</x:v>
      </x:c>
      <x:c r="O3155" s="1" t="n">
        <x:f aca="0">24*MAX(0,EOMONTH(B3155,0)-MAX(B3155,INDEX(Device_Inventory!$K$2:$K$1201,MATCH(A3155,Device_Inventory!$A$2:$A$1201,0)))+1)</x:f>
        <x:v>744</x:v>
      </x:c>
      <x:c r="P3155" s="11" t="b">
        <x:f aca="0">INDEX(Device_Inventory!$K$2:$K$1201,MATCH(A3155,Device_Inventory!$A$2:$A$1201,0))&gt;B3155</x:f>
        <x:v>0</x:v>
      </x:c>
      <x:c r="Q3155" s="1" t="str">
        <x:f aca="0">IF(D3155&gt;O3155,"Fail: operating hours exceed in-service hours",IF(D3155+M3155&gt;O3155,"Fail: operating + unavailable hours exceed in-service hours",IF(P3155,"Partial month: within in-service hours","OK")))</x:f>
        <x:v>OK</x:v>
      </x:c>
    </x:row>
    <x:row r="3156" ht="15" hidden="0" customHeight="1">
      <x:c r="A3156" s="1" t="s">
        <x:v>3331</x:v>
      </x:c>
      <x:c r="B3156" s="14" t="n">
        <x:v>46113</x:v>
      </x:c>
      <x:c r="C3156" s="1" t="n">
        <x:v>15.7</x:v>
      </x:c>
      <x:c r="D3156" s="1" t="n">
        <x:v>89.3</x:v>
      </x:c>
      <x:c r="E3156" s="1" t="n">
        <x:v>14</x:v>
      </x:c>
      <x:c r="F3156" s="1" t="n">
        <x:v>0</x:v>
      </x:c>
      <x:c r="G3156" s="1" t="n">
        <x:v>19</x:v>
      </x:c>
      <x:c r="H3156" s="1" t="n">
        <x:v>0</x:v>
      </x:c>
      <x:c r="I3156" s="1" t="n">
        <x:v>3</x:v>
      </x:c>
      <x:c r="J3156" s="1" t="n">
        <x:v>0.74</x:v>
      </x:c>
      <x:c r="K3156" s="1" t="n">
        <x:v>2</x:v>
      </x:c>
      <x:c r="L3156" s="1" t="n">
        <x:v>91.3</x:v>
      </x:c>
      <x:c r="M3156" s="1" t="n">
        <x:v>4.4</x:v>
      </x:c>
      <x:c r="N3156" s="1" t="n">
        <x:v>2.9</x:v>
      </x:c>
      <x:c r="O3156" s="1" t="n">
        <x:f aca="0">24*MAX(0,EOMONTH(B3156,0)-MAX(B3156,INDEX(Device_Inventory!$K$2:$K$1201,MATCH(A3156,Device_Inventory!$A$2:$A$1201,0)))+1)</x:f>
        <x:v>720</x:v>
      </x:c>
      <x:c r="P3156" s="11" t="b">
        <x:f aca="0">INDEX(Device_Inventory!$K$2:$K$1201,MATCH(A3156,Device_Inventory!$A$2:$A$1201,0))&gt;B3156</x:f>
        <x:v>0</x:v>
      </x:c>
      <x:c r="Q3156" s="1" t="str">
        <x:f aca="0">IF(D3156&gt;O3156,"Fail: operating hours exceed in-service hours",IF(D3156+M3156&gt;O3156,"Fail: operating + unavailable hours exceed in-service hours",IF(P3156,"Partial month: within in-service hours","OK")))</x:f>
        <x:v>OK</x:v>
      </x:c>
    </x:row>
    <x:row r="3157" ht="15" hidden="0" customHeight="1">
      <x:c r="A3157" s="1" t="s">
        <x:v>3331</x:v>
      </x:c>
      <x:c r="B3157" s="14" t="n">
        <x:v>46143</x:v>
      </x:c>
      <x:c r="C3157" s="1" t="n">
        <x:v>19.5</x:v>
      </x:c>
      <x:c r="D3157" s="1" t="n">
        <x:v>120.9</x:v>
      </x:c>
      <x:c r="E3157" s="1" t="n">
        <x:v>7</x:v>
      </x:c>
      <x:c r="F3157" s="1" t="n">
        <x:v>0</x:v>
      </x:c>
      <x:c r="G3157" s="1" t="n">
        <x:v>27</x:v>
      </x:c>
      <x:c r="H3157" s="1" t="n">
        <x:v>0</x:v>
      </x:c>
      <x:c r="I3157" s="1" t="n">
        <x:v>0</x:v>
      </x:c>
      <x:c r="J3157" s="1" t="n">
        <x:v>0.59</x:v>
      </x:c>
      <x:c r="K3157" s="1" t="n">
        <x:v>1</x:v>
      </x:c>
      <x:c r="L3157" s="1" t="n">
        <x:v>94.9</x:v>
      </x:c>
      <x:c r="M3157" s="1" t="n">
        <x:v>0</x:v>
      </x:c>
      <x:c r="N3157" s="1" t="n">
        <x:v>2.2</x:v>
      </x:c>
      <x:c r="O3157" s="1" t="n">
        <x:f aca="0">24*MAX(0,EOMONTH(B3157,0)-MAX(B3157,INDEX(Device_Inventory!$K$2:$K$1201,MATCH(A3157,Device_Inventory!$A$2:$A$1201,0)))+1)</x:f>
        <x:v>744</x:v>
      </x:c>
      <x:c r="P3157" s="11" t="b">
        <x:f aca="0">INDEX(Device_Inventory!$K$2:$K$1201,MATCH(A3157,Device_Inventory!$A$2:$A$1201,0))&gt;B3157</x:f>
        <x:v>0</x:v>
      </x:c>
      <x:c r="Q3157" s="1" t="str">
        <x:f aca="0">IF(D3157&gt;O3157,"Fail: operating hours exceed in-service hours",IF(D3157+M3157&gt;O3157,"Fail: operating + unavailable hours exceed in-service hours",IF(P3157,"Partial month: within in-service hours","OK")))</x:f>
        <x:v>OK</x:v>
      </x:c>
    </x:row>
    <x:row r="3158" ht="15" hidden="0" customHeight="1">
      <x:c r="A3158" s="1" t="s">
        <x:v>3331</x:v>
      </x:c>
      <x:c r="B3158" s="14" t="n">
        <x:v>46174</x:v>
      </x:c>
      <x:c r="C3158" s="1" t="n">
        <x:v>21.4</x:v>
      </x:c>
      <x:c r="D3158" s="1" t="n">
        <x:v>155.3</x:v>
      </x:c>
      <x:c r="E3158" s="1" t="n">
        <x:v>10</x:v>
      </x:c>
      <x:c r="F3158" s="1" t="n">
        <x:v>0</x:v>
      </x:c>
      <x:c r="G3158" s="1" t="n">
        <x:v>22</x:v>
      </x:c>
      <x:c r="H3158" s="1" t="n">
        <x:v>0</x:v>
      </x:c>
      <x:c r="I3158" s="1" t="n">
        <x:v>0</x:v>
      </x:c>
      <x:c r="J3158" s="1" t="n">
        <x:v>1.05</x:v>
      </x:c>
      <x:c r="K3158" s="1" t="n">
        <x:v>2</x:v>
      </x:c>
      <x:c r="L3158" s="1" t="n">
        <x:v>94.4</x:v>
      </x:c>
      <x:c r="M3158" s="1" t="n">
        <x:v>4.8</x:v>
      </x:c>
      <x:c r="N3158" s="1" t="n">
        <x:v>3.2</x:v>
      </x:c>
      <x:c r="O3158" s="1" t="n">
        <x:f aca="0">24*MAX(0,EOMONTH(B3158,0)-MAX(B3158,INDEX(Device_Inventory!$K$2:$K$1201,MATCH(A3158,Device_Inventory!$A$2:$A$1201,0)))+1)</x:f>
        <x:v>720</x:v>
      </x:c>
      <x:c r="P3158" s="11" t="b">
        <x:f aca="0">INDEX(Device_Inventory!$K$2:$K$1201,MATCH(A3158,Device_Inventory!$A$2:$A$1201,0))&gt;B3158</x:f>
        <x:v>0</x:v>
      </x:c>
      <x:c r="Q3158" s="1" t="str">
        <x:f aca="0">IF(D3158&gt;O3158,"Fail: operating hours exceed in-service hours",IF(D3158+M3158&gt;O3158,"Fail: operating + unavailable hours exceed in-service hours",IF(P3158,"Partial month: within in-service hours","OK")))</x:f>
        <x:v>OK</x:v>
      </x:c>
    </x:row>
    <x:row r="3159" ht="15" hidden="0" customHeight="1">
      <x:c r="A3159" s="1" t="s">
        <x:v>3331</x:v>
      </x:c>
      <x:c r="B3159" s="14" t="n">
        <x:v>46204</x:v>
      </x:c>
      <x:c r="C3159" s="1" t="n">
        <x:v>5.6</x:v>
      </x:c>
      <x:c r="D3159" s="1" t="n">
        <x:v>33.8</x:v>
      </x:c>
      <x:c r="E3159" s="1" t="n">
        <x:v>12</x:v>
      </x:c>
      <x:c r="F3159" s="1" t="n">
        <x:v>2</x:v>
      </x:c>
      <x:c r="G3159" s="1" t="n">
        <x:v>0</x:v>
      </x:c>
      <x:c r="H3159" s="1" t="n">
        <x:v>0</x:v>
      </x:c>
      <x:c r="I3159" s="1" t="n">
        <x:v>0</x:v>
      </x:c>
      <x:c r="J3159" s="1" t="n">
        <x:v>0.7</x:v>
      </x:c>
      <x:c r="K3159" s="1" t="n">
        <x:v>0</x:v>
      </x:c>
      <x:c r="L3159" s="1" t="n">
        <x:v>94</x:v>
      </x:c>
      <x:c r="M3159" s="1" t="n">
        <x:v>2.7</x:v>
      </x:c>
      <x:c r="N3159" s="1" t="n">
        <x:v>0.8</x:v>
      </x:c>
      <x:c r="O3159" s="1" t="n">
        <x:f aca="0">24*MAX(0,EOMONTH(B3159,0)-MAX(B3159,INDEX(Device_Inventory!$K$2:$K$1201,MATCH(A3159,Device_Inventory!$A$2:$A$1201,0)))+1)</x:f>
        <x:v>744</x:v>
      </x:c>
      <x:c r="P3159" s="11" t="b">
        <x:f aca="0">INDEX(Device_Inventory!$K$2:$K$1201,MATCH(A3159,Device_Inventory!$A$2:$A$1201,0))&gt;B3159</x:f>
        <x:v>0</x:v>
      </x:c>
      <x:c r="Q3159" s="1" t="str">
        <x:f aca="0">IF(D3159&gt;O3159,"Fail: operating hours exceed in-service hours",IF(D3159+M3159&gt;O3159,"Fail: operating + unavailable hours exceed in-service hours",IF(P3159,"Partial month: within in-service hours","OK")))</x:f>
        <x:v>OK</x:v>
      </x:c>
    </x:row>
    <x:row r="3160" ht="15" hidden="0" customHeight="1">
      <x:c r="A3160" s="1" t="s">
        <x:v>3334</x:v>
      </x:c>
      <x:c r="B3160" s="14" t="n">
        <x:v>46054</x:v>
      </x:c>
      <x:c r="C3160" s="1" t="n">
        <x:v>58.5</x:v>
      </x:c>
      <x:c r="D3160" s="1" t="n">
        <x:v>401.6</x:v>
      </x:c>
      <x:c r="E3160" s="1" t="n">
        <x:v>8</x:v>
      </x:c>
      <x:c r="F3160" s="1" t="n">
        <x:v>0</x:v>
      </x:c>
      <x:c r="G3160" s="1" t="n">
        <x:v>39</x:v>
      </x:c>
      <x:c r="H3160" s="1" t="n">
        <x:v>0</x:v>
      </x:c>
      <x:c r="I3160" s="1" t="n">
        <x:v>3</x:v>
      </x:c>
      <x:c r="J3160" s="1" t="n">
        <x:v>0.86</x:v>
      </x:c>
      <x:c r="K3160" s="1" t="n">
        <x:v>0</x:v>
      </x:c>
      <x:c r="L3160" s="1" t="n">
        <x:v>94.8</x:v>
      </x:c>
      <x:c r="M3160" s="1" t="n">
        <x:v>6.5</x:v>
      </x:c>
      <x:c r="N3160" s="1" t="n">
        <x:v>12.5</x:v>
      </x:c>
      <x:c r="O3160" s="1" t="n">
        <x:f aca="0">24*MAX(0,EOMONTH(B3160,0)-MAX(B3160,INDEX(Device_Inventory!$K$2:$K$1201,MATCH(A3160,Device_Inventory!$A$2:$A$1201,0)))+1)</x:f>
        <x:v>672</x:v>
      </x:c>
      <x:c r="P3160" s="11" t="b">
        <x:f aca="0">INDEX(Device_Inventory!$K$2:$K$1201,MATCH(A3160,Device_Inventory!$A$2:$A$1201,0))&gt;B3160</x:f>
        <x:v>0</x:v>
      </x:c>
      <x:c r="Q3160" s="1" t="str">
        <x:f aca="0">IF(D3160&gt;O3160,"Fail: operating hours exceed in-service hours",IF(D3160+M3160&gt;O3160,"Fail: operating + unavailable hours exceed in-service hours",IF(P3160,"Partial month: within in-service hours","OK")))</x:f>
        <x:v>OK</x:v>
      </x:c>
    </x:row>
    <x:row r="3161" ht="15" hidden="0" customHeight="1">
      <x:c r="A3161" s="1" t="s">
        <x:v>3334</x:v>
      </x:c>
      <x:c r="B3161" s="14" t="n">
        <x:v>46082</x:v>
      </x:c>
      <x:c r="C3161" s="1" t="n">
        <x:v>88.4</x:v>
      </x:c>
      <x:c r="D3161" s="1" t="n">
        <x:v>565.1</x:v>
      </x:c>
      <x:c r="E3161" s="1" t="n">
        <x:v>20</x:v>
      </x:c>
      <x:c r="F3161" s="1" t="n">
        <x:v>0</x:v>
      </x:c>
      <x:c r="G3161" s="1" t="n">
        <x:v>46</x:v>
      </x:c>
      <x:c r="H3161" s="1" t="n">
        <x:v>2</x:v>
      </x:c>
      <x:c r="I3161" s="1" t="n">
        <x:v>3</x:v>
      </x:c>
      <x:c r="J3161" s="1" t="n">
        <x:v>0</x:v>
      </x:c>
      <x:c r="K3161" s="1" t="n">
        <x:v>0</x:v>
      </x:c>
      <x:c r="L3161" s="1" t="n">
        <x:v>99.2</x:v>
      </x:c>
      <x:c r="M3161" s="1" t="n">
        <x:v>9.7</x:v>
      </x:c>
      <x:c r="N3161" s="1" t="n">
        <x:v>22.9</x:v>
      </x:c>
      <x:c r="O3161" s="1" t="n">
        <x:f aca="0">24*MAX(0,EOMONTH(B3161,0)-MAX(B3161,INDEX(Device_Inventory!$K$2:$K$1201,MATCH(A3161,Device_Inventory!$A$2:$A$1201,0)))+1)</x:f>
        <x:v>744</x:v>
      </x:c>
      <x:c r="P3161" s="11" t="b">
        <x:f aca="0">INDEX(Device_Inventory!$K$2:$K$1201,MATCH(A3161,Device_Inventory!$A$2:$A$1201,0))&gt;B3161</x:f>
        <x:v>0</x:v>
      </x:c>
      <x:c r="Q3161" s="1" t="str">
        <x:f aca="0">IF(D3161&gt;O3161,"Fail: operating hours exceed in-service hours",IF(D3161+M3161&gt;O3161,"Fail: operating + unavailable hours exceed in-service hours",IF(P3161,"Partial month: within in-service hours","OK")))</x:f>
        <x:v>OK</x:v>
      </x:c>
    </x:row>
    <x:row r="3162" ht="15" hidden="0" customHeight="1">
      <x:c r="A3162" s="1" t="s">
        <x:v>3334</x:v>
      </x:c>
      <x:c r="B3162" s="14" t="n">
        <x:v>46113</x:v>
      </x:c>
      <x:c r="C3162" s="1" t="n">
        <x:v>59.3</x:v>
      </x:c>
      <x:c r="D3162" s="1" t="n">
        <x:v>331.8</x:v>
      </x:c>
      <x:c r="E3162" s="1" t="n">
        <x:v>20</x:v>
      </x:c>
      <x:c r="F3162" s="1" t="n">
        <x:v>3</x:v>
      </x:c>
      <x:c r="G3162" s="1" t="n">
        <x:v>37</x:v>
      </x:c>
      <x:c r="H3162" s="1" t="n">
        <x:v>0</x:v>
      </x:c>
      <x:c r="I3162" s="1" t="n">
        <x:v>3</x:v>
      </x:c>
      <x:c r="J3162" s="1" t="n">
        <x:v>0.28</x:v>
      </x:c>
      <x:c r="K3162" s="1" t="n">
        <x:v>2</x:v>
      </x:c>
      <x:c r="L3162" s="1" t="n">
        <x:v>97.3</x:v>
      </x:c>
      <x:c r="M3162" s="1" t="n">
        <x:v>8</x:v>
      </x:c>
      <x:c r="N3162" s="1" t="n">
        <x:v>11.2</x:v>
      </x:c>
      <x:c r="O3162" s="1" t="n">
        <x:f aca="0">24*MAX(0,EOMONTH(B3162,0)-MAX(B3162,INDEX(Device_Inventory!$K$2:$K$1201,MATCH(A3162,Device_Inventory!$A$2:$A$1201,0)))+1)</x:f>
        <x:v>720</x:v>
      </x:c>
      <x:c r="P3162" s="11" t="b">
        <x:f aca="0">INDEX(Device_Inventory!$K$2:$K$1201,MATCH(A3162,Device_Inventory!$A$2:$A$1201,0))&gt;B3162</x:f>
        <x:v>0</x:v>
      </x:c>
      <x:c r="Q3162" s="1" t="str">
        <x:f aca="0">IF(D3162&gt;O3162,"Fail: operating hours exceed in-service hours",IF(D3162+M3162&gt;O3162,"Fail: operating + unavailable hours exceed in-service hours",IF(P3162,"Partial month: within in-service hours","OK")))</x:f>
        <x:v>OK</x:v>
      </x:c>
    </x:row>
    <x:row r="3163" ht="15" hidden="0" customHeight="1">
      <x:c r="A3163" s="1" t="s">
        <x:v>3334</x:v>
      </x:c>
      <x:c r="B3163" s="14" t="n">
        <x:v>46143</x:v>
      </x:c>
      <x:c r="C3163" s="1" t="n">
        <x:v>58.2</x:v>
      </x:c>
      <x:c r="D3163" s="1" t="n">
        <x:v>364.2</x:v>
      </x:c>
      <x:c r="E3163" s="1" t="n">
        <x:v>13</x:v>
      </x:c>
      <x:c r="F3163" s="1" t="n">
        <x:v>0</x:v>
      </x:c>
      <x:c r="G3163" s="1" t="n">
        <x:v>25</x:v>
      </x:c>
      <x:c r="H3163" s="1" t="n">
        <x:v>0</x:v>
      </x:c>
      <x:c r="I3163" s="1" t="n">
        <x:v>0</x:v>
      </x:c>
      <x:c r="J3163" s="1" t="n">
        <x:v>0.21</x:v>
      </x:c>
      <x:c r="K3163" s="1" t="n">
        <x:v>0</x:v>
      </x:c>
      <x:c r="L3163" s="1" t="n">
        <x:v>96.4</x:v>
      </x:c>
      <x:c r="M3163" s="1" t="n">
        <x:v>0</x:v>
      </x:c>
      <x:c r="N3163" s="1" t="n">
        <x:v>17.2</x:v>
      </x:c>
      <x:c r="O3163" s="1" t="n">
        <x:f aca="0">24*MAX(0,EOMONTH(B3163,0)-MAX(B3163,INDEX(Device_Inventory!$K$2:$K$1201,MATCH(A3163,Device_Inventory!$A$2:$A$1201,0)))+1)</x:f>
        <x:v>744</x:v>
      </x:c>
      <x:c r="P3163" s="11" t="b">
        <x:f aca="0">INDEX(Device_Inventory!$K$2:$K$1201,MATCH(A3163,Device_Inventory!$A$2:$A$1201,0))&gt;B3163</x:f>
        <x:v>0</x:v>
      </x:c>
      <x:c r="Q3163" s="1" t="str">
        <x:f aca="0">IF(D3163&gt;O3163,"Fail: operating hours exceed in-service hours",IF(D3163+M3163&gt;O3163,"Fail: operating + unavailable hours exceed in-service hours",IF(P3163,"Partial month: within in-service hours","OK")))</x:f>
        <x:v>OK</x:v>
      </x:c>
    </x:row>
    <x:row r="3164" ht="15" hidden="0" customHeight="1">
      <x:c r="A3164" s="1" t="s">
        <x:v>3334</x:v>
      </x:c>
      <x:c r="B3164" s="14" t="n">
        <x:v>46174</x:v>
      </x:c>
      <x:c r="C3164" s="1" t="n">
        <x:v>71.1</x:v>
      </x:c>
      <x:c r="D3164" s="1" t="n">
        <x:v>433.3</x:v>
      </x:c>
      <x:c r="E3164" s="1" t="n">
        <x:v>21</x:v>
      </x:c>
      <x:c r="F3164" s="1" t="n">
        <x:v>1</x:v>
      </x:c>
      <x:c r="G3164" s="1" t="n">
        <x:v>32</x:v>
      </x:c>
      <x:c r="H3164" s="1" t="n">
        <x:v>0</x:v>
      </x:c>
      <x:c r="I3164" s="1" t="n">
        <x:v>1</x:v>
      </x:c>
      <x:c r="J3164" s="1" t="n">
        <x:v>0.4</x:v>
      </x:c>
      <x:c r="K3164" s="1" t="n">
        <x:v>1</x:v>
      </x:c>
      <x:c r="L3164" s="1" t="n">
        <x:v>95</x:v>
      </x:c>
      <x:c r="M3164" s="1" t="n">
        <x:v>4.6</x:v>
      </x:c>
      <x:c r="N3164" s="1" t="n">
        <x:v>5.8</x:v>
      </x:c>
      <x:c r="O3164" s="1" t="n">
        <x:f aca="0">24*MAX(0,EOMONTH(B3164,0)-MAX(B3164,INDEX(Device_Inventory!$K$2:$K$1201,MATCH(A3164,Device_Inventory!$A$2:$A$1201,0)))+1)</x:f>
        <x:v>720</x:v>
      </x:c>
      <x:c r="P3164" s="11" t="b">
        <x:f aca="0">INDEX(Device_Inventory!$K$2:$K$1201,MATCH(A3164,Device_Inventory!$A$2:$A$1201,0))&gt;B3164</x:f>
        <x:v>0</x:v>
      </x:c>
      <x:c r="Q3164" s="1" t="str">
        <x:f aca="0">IF(D3164&gt;O3164,"Fail: operating hours exceed in-service hours",IF(D3164+M3164&gt;O3164,"Fail: operating + unavailable hours exceed in-service hours",IF(P3164,"Partial month: within in-service hours","OK")))</x:f>
        <x:v>OK</x:v>
      </x:c>
    </x:row>
    <x:row r="3165" ht="15" hidden="0" customHeight="1">
      <x:c r="A3165" s="1" t="s">
        <x:v>3334</x:v>
      </x:c>
      <x:c r="B3165" s="14" t="n">
        <x:v>46204</x:v>
      </x:c>
      <x:c r="C3165" s="1" t="n">
        <x:v>74.6</x:v>
      </x:c>
      <x:c r="D3165" s="1" t="n">
        <x:v>446.9</x:v>
      </x:c>
      <x:c r="E3165" s="1" t="n">
        <x:v>17</x:v>
      </x:c>
      <x:c r="F3165" s="1" t="n">
        <x:v>1</x:v>
      </x:c>
      <x:c r="G3165" s="1" t="n">
        <x:v>44</x:v>
      </x:c>
      <x:c r="H3165" s="1" t="n">
        <x:v>0</x:v>
      </x:c>
      <x:c r="I3165" s="1" t="n">
        <x:v>4</x:v>
      </x:c>
      <x:c r="J3165" s="1" t="n">
        <x:v>0</x:v>
      </x:c>
      <x:c r="K3165" s="1" t="n">
        <x:v>0</x:v>
      </x:c>
      <x:c r="L3165" s="1" t="n">
        <x:v>94.3</x:v>
      </x:c>
      <x:c r="M3165" s="1" t="n">
        <x:v>4</x:v>
      </x:c>
      <x:c r="N3165" s="1" t="n">
        <x:v>15.1</x:v>
      </x:c>
      <x:c r="O3165" s="1" t="n">
        <x:f aca="0">24*MAX(0,EOMONTH(B3165,0)-MAX(B3165,INDEX(Device_Inventory!$K$2:$K$1201,MATCH(A3165,Device_Inventory!$A$2:$A$1201,0)))+1)</x:f>
        <x:v>744</x:v>
      </x:c>
      <x:c r="P3165" s="11" t="b">
        <x:f aca="0">INDEX(Device_Inventory!$K$2:$K$1201,MATCH(A3165,Device_Inventory!$A$2:$A$1201,0))&gt;B3165</x:f>
        <x:v>0</x:v>
      </x:c>
      <x:c r="Q3165" s="1" t="str">
        <x:f aca="0">IF(D3165&gt;O3165,"Fail: operating hours exceed in-service hours",IF(D3165+M3165&gt;O3165,"Fail: operating + unavailable hours exceed in-service hours",IF(P3165,"Partial month: within in-service hours","OK")))</x:f>
        <x:v>OK</x:v>
      </x:c>
    </x:row>
    <x:row r="3166" ht="15" hidden="0" customHeight="1">
      <x:c r="A3166" s="1" t="s">
        <x:v>1214</x:v>
      </x:c>
      <x:c r="B3166" s="14" t="n">
        <x:v>46054</x:v>
      </x:c>
      <x:c r="C3166" s="1" t="n">
        <x:v>60</x:v>
      </x:c>
      <x:c r="D3166" s="1" t="n">
        <x:v>368.5</x:v>
      </x:c>
      <x:c r="E3166" s="1" t="n">
        <x:v>27</x:v>
      </x:c>
      <x:c r="F3166" s="1" t="n">
        <x:v>3</x:v>
      </x:c>
      <x:c r="G3166" s="1" t="n">
        <x:v>33</x:v>
      </x:c>
      <x:c r="H3166" s="1" t="n">
        <x:v>0</x:v>
      </x:c>
      <x:c r="I3166" s="1" t="n">
        <x:v>0</x:v>
      </x:c>
      <x:c r="J3166" s="1" t="n">
        <x:v>0.17</x:v>
      </x:c>
      <x:c r="K3166" s="1" t="n">
        <x:v>1</x:v>
      </x:c>
      <x:c r="L3166" s="1" t="n">
        <x:v>95.8</x:v>
      </x:c>
      <x:c r="M3166" s="1" t="n">
        <x:v>3.2</x:v>
      </x:c>
      <x:c r="N3166" s="1" t="n">
        <x:v>12.7</x:v>
      </x:c>
      <x:c r="O3166" s="1" t="n">
        <x:f aca="0">24*MAX(0,EOMONTH(B3166,0)-MAX(B3166,INDEX(Device_Inventory!$K$2:$K$1201,MATCH(A3166,Device_Inventory!$A$2:$A$1201,0)))+1)</x:f>
        <x:v>672</x:v>
      </x:c>
      <x:c r="P3166" s="11" t="b">
        <x:f aca="0">INDEX(Device_Inventory!$K$2:$K$1201,MATCH(A3166,Device_Inventory!$A$2:$A$1201,0))&gt;B3166</x:f>
        <x:v>0</x:v>
      </x:c>
      <x:c r="Q3166" s="1" t="str">
        <x:f aca="0">IF(D3166&gt;O3166,"Fail: operating hours exceed in-service hours",IF(D3166+M3166&gt;O3166,"Fail: operating + unavailable hours exceed in-service hours",IF(P3166,"Partial month: within in-service hours","OK")))</x:f>
        <x:v>OK</x:v>
      </x:c>
    </x:row>
    <x:row r="3167" ht="15" hidden="0" customHeight="1">
      <x:c r="A3167" s="1" t="s">
        <x:v>1214</x:v>
      </x:c>
      <x:c r="B3167" s="14" t="n">
        <x:v>46082</x:v>
      </x:c>
      <x:c r="C3167" s="1" t="n">
        <x:v>71.9</x:v>
      </x:c>
      <x:c r="D3167" s="1" t="n">
        <x:v>396.7</x:v>
      </x:c>
      <x:c r="E3167" s="1" t="n">
        <x:v>27</x:v>
      </x:c>
      <x:c r="F3167" s="1" t="n">
        <x:v>3</x:v>
      </x:c>
      <x:c r="G3167" s="1" t="n">
        <x:v>37</x:v>
      </x:c>
      <x:c r="H3167" s="1" t="n">
        <x:v>0</x:v>
      </x:c>
      <x:c r="I3167" s="1" t="n">
        <x:v>2</x:v>
      </x:c>
      <x:c r="J3167" s="1" t="n">
        <x:v>0.94</x:v>
      </x:c>
      <x:c r="K3167" s="1" t="n">
        <x:v>0</x:v>
      </x:c>
      <x:c r="L3167" s="1" t="n">
        <x:v>92.2</x:v>
      </x:c>
      <x:c r="M3167" s="1" t="n">
        <x:v>9.8</x:v>
      </x:c>
      <x:c r="N3167" s="1" t="n">
        <x:v>20.4</x:v>
      </x:c>
      <x:c r="O3167" s="1" t="n">
        <x:f aca="0">24*MAX(0,EOMONTH(B3167,0)-MAX(B3167,INDEX(Device_Inventory!$K$2:$K$1201,MATCH(A3167,Device_Inventory!$A$2:$A$1201,0)))+1)</x:f>
        <x:v>744</x:v>
      </x:c>
      <x:c r="P3167" s="11" t="b">
        <x:f aca="0">INDEX(Device_Inventory!$K$2:$K$1201,MATCH(A3167,Device_Inventory!$A$2:$A$1201,0))&gt;B3167</x:f>
        <x:v>0</x:v>
      </x:c>
      <x:c r="Q3167" s="1" t="str">
        <x:f aca="0">IF(D3167&gt;O3167,"Fail: operating hours exceed in-service hours",IF(D3167+M3167&gt;O3167,"Fail: operating + unavailable hours exceed in-service hours",IF(P3167,"Partial month: within in-service hours","OK")))</x:f>
        <x:v>OK</x:v>
      </x:c>
    </x:row>
    <x:row r="3168" ht="15" hidden="0" customHeight="1">
      <x:c r="A3168" s="1" t="s">
        <x:v>1214</x:v>
      </x:c>
      <x:c r="B3168" s="14" t="n">
        <x:v>46113</x:v>
      </x:c>
      <x:c r="C3168" s="1" t="n">
        <x:v>71.8</x:v>
      </x:c>
      <x:c r="D3168" s="1" t="n">
        <x:v>445.4</x:v>
      </x:c>
      <x:c r="E3168" s="1" t="n">
        <x:v>17</x:v>
      </x:c>
      <x:c r="F3168" s="1" t="n">
        <x:v>0</x:v>
      </x:c>
      <x:c r="G3168" s="1" t="n">
        <x:v>45</x:v>
      </x:c>
      <x:c r="H3168" s="1" t="n">
        <x:v>0</x:v>
      </x:c>
      <x:c r="I3168" s="1" t="n">
        <x:v>1</x:v>
      </x:c>
      <x:c r="J3168" s="1" t="n">
        <x:v>1.33</x:v>
      </x:c>
      <x:c r="K3168" s="1" t="n">
        <x:v>1</x:v>
      </x:c>
      <x:c r="L3168" s="1" t="n">
        <x:v>100</x:v>
      </x:c>
      <x:c r="M3168" s="1" t="n">
        <x:v>0</x:v>
      </x:c>
      <x:c r="N3168" s="1" t="n">
        <x:v>19.6</x:v>
      </x:c>
      <x:c r="O3168" s="1" t="n">
        <x:f aca="0">24*MAX(0,EOMONTH(B3168,0)-MAX(B3168,INDEX(Device_Inventory!$K$2:$K$1201,MATCH(A3168,Device_Inventory!$A$2:$A$1201,0)))+1)</x:f>
        <x:v>720</x:v>
      </x:c>
      <x:c r="P3168" s="11" t="b">
        <x:f aca="0">INDEX(Device_Inventory!$K$2:$K$1201,MATCH(A3168,Device_Inventory!$A$2:$A$1201,0))&gt;B3168</x:f>
        <x:v>0</x:v>
      </x:c>
      <x:c r="Q3168" s="1" t="str">
        <x:f aca="0">IF(D3168&gt;O3168,"Fail: operating hours exceed in-service hours",IF(D3168+M3168&gt;O3168,"Fail: operating + unavailable hours exceed in-service hours",IF(P3168,"Partial month: within in-service hours","OK")))</x:f>
        <x:v>OK</x:v>
      </x:c>
    </x:row>
    <x:row r="3169" ht="15" hidden="0" customHeight="1">
      <x:c r="A3169" s="1" t="s">
        <x:v>1214</x:v>
      </x:c>
      <x:c r="B3169" s="14" t="n">
        <x:v>46143</x:v>
      </x:c>
      <x:c r="C3169" s="1" t="n">
        <x:v>65.6</x:v>
      </x:c>
      <x:c r="D3169" s="1" t="n">
        <x:v>455</x:v>
      </x:c>
      <x:c r="E3169" s="1" t="n">
        <x:v>30</x:v>
      </x:c>
      <x:c r="F3169" s="1" t="n">
        <x:v>4</x:v>
      </x:c>
      <x:c r="G3169" s="1" t="n">
        <x:v>36</x:v>
      </x:c>
      <x:c r="H3169" s="1" t="n">
        <x:v>2</x:v>
      </x:c>
      <x:c r="I3169" s="1" t="n">
        <x:v>3</x:v>
      </x:c>
      <x:c r="J3169" s="1" t="n">
        <x:v>0.57</x:v>
      </x:c>
      <x:c r="K3169" s="1" t="n">
        <x:v>2</x:v>
      </x:c>
      <x:c r="L3169" s="1" t="n">
        <x:v>91.8</x:v>
      </x:c>
      <x:c r="M3169" s="1" t="n">
        <x:v>5</x:v>
      </x:c>
      <x:c r="N3169" s="1" t="n">
        <x:v>15.9</x:v>
      </x:c>
      <x:c r="O3169" s="1" t="n">
        <x:f aca="0">24*MAX(0,EOMONTH(B3169,0)-MAX(B3169,INDEX(Device_Inventory!$K$2:$K$1201,MATCH(A3169,Device_Inventory!$A$2:$A$1201,0)))+1)</x:f>
        <x:v>744</x:v>
      </x:c>
      <x:c r="P3169" s="11" t="b">
        <x:f aca="0">INDEX(Device_Inventory!$K$2:$K$1201,MATCH(A3169,Device_Inventory!$A$2:$A$1201,0))&gt;B3169</x:f>
        <x:v>0</x:v>
      </x:c>
      <x:c r="Q3169" s="1" t="str">
        <x:f aca="0">IF(D3169&gt;O3169,"Fail: operating hours exceed in-service hours",IF(D3169+M3169&gt;O3169,"Fail: operating + unavailable hours exceed in-service hours",IF(P3169,"Partial month: within in-service hours","OK")))</x:f>
        <x:v>OK</x:v>
      </x:c>
    </x:row>
    <x:row r="3170" ht="15" hidden="0" customHeight="1">
      <x:c r="A3170" s="1" t="s">
        <x:v>1214</x:v>
      </x:c>
      <x:c r="B3170" s="14" t="n">
        <x:v>46174</x:v>
      </x:c>
      <x:c r="C3170" s="1" t="n">
        <x:v>63.4</x:v>
      </x:c>
      <x:c r="D3170" s="1" t="n">
        <x:v>397.9</x:v>
      </x:c>
      <x:c r="E3170" s="1" t="n">
        <x:v>22</x:v>
      </x:c>
      <x:c r="F3170" s="1" t="n">
        <x:v>4</x:v>
      </x:c>
      <x:c r="G3170" s="1" t="n">
        <x:v>34</x:v>
      </x:c>
      <x:c r="H3170" s="1" t="n">
        <x:v>0</x:v>
      </x:c>
      <x:c r="I3170" s="1" t="n">
        <x:v>0</x:v>
      </x:c>
      <x:c r="J3170" s="1" t="n">
        <x:v>1.51</x:v>
      </x:c>
      <x:c r="K3170" s="1" t="n">
        <x:v>0</x:v>
      </x:c>
      <x:c r="L3170" s="1" t="n">
        <x:v>93.3</x:v>
      </x:c>
      <x:c r="M3170" s="1" t="n">
        <x:v>10.2</x:v>
      </x:c>
      <x:c r="N3170" s="1" t="n">
        <x:v>11.4</x:v>
      </x:c>
      <x:c r="O3170" s="1" t="n">
        <x:f aca="0">24*MAX(0,EOMONTH(B3170,0)-MAX(B3170,INDEX(Device_Inventory!$K$2:$K$1201,MATCH(A3170,Device_Inventory!$A$2:$A$1201,0)))+1)</x:f>
        <x:v>720</x:v>
      </x:c>
      <x:c r="P3170" s="11" t="b">
        <x:f aca="0">INDEX(Device_Inventory!$K$2:$K$1201,MATCH(A3170,Device_Inventory!$A$2:$A$1201,0))&gt;B3170</x:f>
        <x:v>0</x:v>
      </x:c>
      <x:c r="Q3170" s="1" t="str">
        <x:f aca="0">IF(D3170&gt;O3170,"Fail: operating hours exceed in-service hours",IF(D3170+M3170&gt;O3170,"Fail: operating + unavailable hours exceed in-service hours",IF(P3170,"Partial month: within in-service hours","OK")))</x:f>
        <x:v>OK</x:v>
      </x:c>
    </x:row>
    <x:row r="3171" ht="15" hidden="0" customHeight="1">
      <x:c r="A3171" s="1" t="s">
        <x:v>1214</x:v>
      </x:c>
      <x:c r="B3171" s="14" t="n">
        <x:v>46204</x:v>
      </x:c>
      <x:c r="C3171" s="1" t="n">
        <x:v>59.6</x:v>
      </x:c>
      <x:c r="D3171" s="1" t="n">
        <x:v>356.7</x:v>
      </x:c>
      <x:c r="E3171" s="1" t="n">
        <x:v>18</x:v>
      </x:c>
      <x:c r="F3171" s="1" t="n">
        <x:v>3</x:v>
      </x:c>
      <x:c r="G3171" s="1" t="n">
        <x:v>31</x:v>
      </x:c>
      <x:c r="H3171" s="1" t="n">
        <x:v>0</x:v>
      </x:c>
      <x:c r="I3171" s="1" t="n">
        <x:v>2</x:v>
      </x:c>
      <x:c r="J3171" s="1" t="n">
        <x:v>1.8</x:v>
      </x:c>
      <x:c r="K3171" s="1" t="n">
        <x:v>0</x:v>
      </x:c>
      <x:c r="L3171" s="1" t="n">
        <x:v>94.1</x:v>
      </x:c>
      <x:c r="M3171" s="1" t="n">
        <x:v>3.9</x:v>
      </x:c>
      <x:c r="N3171" s="1" t="n">
        <x:v>10</x:v>
      </x:c>
      <x:c r="O3171" s="1" t="n">
        <x:f aca="0">24*MAX(0,EOMONTH(B3171,0)-MAX(B3171,INDEX(Device_Inventory!$K$2:$K$1201,MATCH(A3171,Device_Inventory!$A$2:$A$1201,0)))+1)</x:f>
        <x:v>744</x:v>
      </x:c>
      <x:c r="P3171" s="11" t="b">
        <x:f aca="0">INDEX(Device_Inventory!$K$2:$K$1201,MATCH(A3171,Device_Inventory!$A$2:$A$1201,0))&gt;B3171</x:f>
        <x:v>0</x:v>
      </x:c>
      <x:c r="Q3171" s="1" t="str">
        <x:f aca="0">IF(D3171&gt;O3171,"Fail: operating hours exceed in-service hours",IF(D3171+M3171&gt;O3171,"Fail: operating + unavailable hours exceed in-service hours",IF(P3171,"Partial month: within in-service hours","OK")))</x:f>
        <x:v>OK</x:v>
      </x:c>
    </x:row>
    <x:row r="3172" ht="15" hidden="0" customHeight="1">
      <x:c r="A3172" s="1" t="s">
        <x:v>1216</x:v>
      </x:c>
      <x:c r="B3172" s="14" t="n">
        <x:v>46054</x:v>
      </x:c>
      <x:c r="C3172" s="1" t="n">
        <x:v>89.9</x:v>
      </x:c>
      <x:c r="D3172" s="1" t="n">
        <x:v>574.8</x:v>
      </x:c>
      <x:c r="E3172" s="1" t="n">
        <x:v>28</x:v>
      </x:c>
      <x:c r="F3172" s="1" t="n">
        <x:v>2</x:v>
      </x:c>
      <x:c r="G3172" s="1" t="n">
        <x:v>44</x:v>
      </x:c>
      <x:c r="H3172" s="1" t="n">
        <x:v>0</x:v>
      </x:c>
      <x:c r="I3172" s="1" t="n">
        <x:v>3</x:v>
      </x:c>
      <x:c r="J3172" s="1" t="n">
        <x:v>0.39</x:v>
      </x:c>
      <x:c r="K3172" s="1" t="n">
        <x:v>0</x:v>
      </x:c>
      <x:c r="L3172" s="1" t="n">
        <x:v>96.7</x:v>
      </x:c>
      <x:c r="M3172" s="1" t="n">
        <x:v>7.5</x:v>
      </x:c>
      <x:c r="N3172" s="1" t="n">
        <x:v>26.6</x:v>
      </x:c>
      <x:c r="O3172" s="1" t="n">
        <x:f aca="0">24*MAX(0,EOMONTH(B3172,0)-MAX(B3172,INDEX(Device_Inventory!$K$2:$K$1201,MATCH(A3172,Device_Inventory!$A$2:$A$1201,0)))+1)</x:f>
        <x:v>672</x:v>
      </x:c>
      <x:c r="P3172" s="11" t="b">
        <x:f aca="0">INDEX(Device_Inventory!$K$2:$K$1201,MATCH(A3172,Device_Inventory!$A$2:$A$1201,0))&gt;B3172</x:f>
        <x:v>0</x:v>
      </x:c>
      <x:c r="Q3172" s="1" t="str">
        <x:f aca="0">IF(D3172&gt;O3172,"Fail: operating hours exceed in-service hours",IF(D3172+M3172&gt;O3172,"Fail: operating + unavailable hours exceed in-service hours",IF(P3172,"Partial month: within in-service hours","OK")))</x:f>
        <x:v>OK</x:v>
      </x:c>
    </x:row>
    <x:row r="3173" ht="15" hidden="0" customHeight="1">
      <x:c r="A3173" s="1" t="s">
        <x:v>1216</x:v>
      </x:c>
      <x:c r="B3173" s="14" t="n">
        <x:v>46082</x:v>
      </x:c>
      <x:c r="C3173" s="1" t="n">
        <x:v>74.7</x:v>
      </x:c>
      <x:c r="D3173" s="1" t="n">
        <x:v>532.5</x:v>
      </x:c>
      <x:c r="E3173" s="1" t="n">
        <x:v>22</x:v>
      </x:c>
      <x:c r="F3173" s="1" t="n">
        <x:v>2</x:v>
      </x:c>
      <x:c r="G3173" s="1" t="n">
        <x:v>40</x:v>
      </x:c>
      <x:c r="H3173" s="1" t="n">
        <x:v>0</x:v>
      </x:c>
      <x:c r="I3173" s="1" t="n">
        <x:v>1</x:v>
      </x:c>
      <x:c r="J3173" s="1" t="n">
        <x:v>0</x:v>
      </x:c>
      <x:c r="K3173" s="1" t="n">
        <x:v>0</x:v>
      </x:c>
      <x:c r="L3173" s="1" t="n">
        <x:v>93.5</x:v>
      </x:c>
      <x:c r="M3173" s="1" t="n">
        <x:v>10.1</x:v>
      </x:c>
      <x:c r="N3173" s="1" t="n">
        <x:v>14.3</x:v>
      </x:c>
      <x:c r="O3173" s="1" t="n">
        <x:f aca="0">24*MAX(0,EOMONTH(B3173,0)-MAX(B3173,INDEX(Device_Inventory!$K$2:$K$1201,MATCH(A3173,Device_Inventory!$A$2:$A$1201,0)))+1)</x:f>
        <x:v>744</x:v>
      </x:c>
      <x:c r="P3173" s="11" t="b">
        <x:f aca="0">INDEX(Device_Inventory!$K$2:$K$1201,MATCH(A3173,Device_Inventory!$A$2:$A$1201,0))&gt;B3173</x:f>
        <x:v>0</x:v>
      </x:c>
      <x:c r="Q3173" s="1" t="str">
        <x:f aca="0">IF(D3173&gt;O3173,"Fail: operating hours exceed in-service hours",IF(D3173+M3173&gt;O3173,"Fail: operating + unavailable hours exceed in-service hours",IF(P3173,"Partial month: within in-service hours","OK")))</x:f>
        <x:v>OK</x:v>
      </x:c>
    </x:row>
    <x:row r="3174" ht="15" hidden="0" customHeight="1">
      <x:c r="A3174" s="1" t="s">
        <x:v>1216</x:v>
      </x:c>
      <x:c r="B3174" s="14" t="n">
        <x:v>46113</x:v>
      </x:c>
      <x:c r="C3174" s="1" t="n">
        <x:v>70.2</x:v>
      </x:c>
      <x:c r="D3174" s="1" t="n">
        <x:v>501.9</x:v>
      </x:c>
      <x:c r="E3174" s="1" t="n">
        <x:v>23</x:v>
      </x:c>
      <x:c r="F3174" s="1" t="n">
        <x:v>5</x:v>
      </x:c>
      <x:c r="G3174" s="1" t="n">
        <x:v>24</x:v>
      </x:c>
      <x:c r="H3174" s="1" t="n">
        <x:v>1</x:v>
      </x:c>
      <x:c r="I3174" s="1" t="n">
        <x:v>1</x:v>
      </x:c>
      <x:c r="J3174" s="1" t="n">
        <x:v>1.07</x:v>
      </x:c>
      <x:c r="K3174" s="1" t="n">
        <x:v>0</x:v>
      </x:c>
      <x:c r="L3174" s="1" t="n">
        <x:v>93.6</x:v>
      </x:c>
      <x:c r="M3174" s="1" t="n">
        <x:v>4</x:v>
      </x:c>
      <x:c r="N3174" s="1" t="n">
        <x:v>20.3</x:v>
      </x:c>
      <x:c r="O3174" s="1" t="n">
        <x:f aca="0">24*MAX(0,EOMONTH(B3174,0)-MAX(B3174,INDEX(Device_Inventory!$K$2:$K$1201,MATCH(A3174,Device_Inventory!$A$2:$A$1201,0)))+1)</x:f>
        <x:v>720</x:v>
      </x:c>
      <x:c r="P3174" s="11" t="b">
        <x:f aca="0">INDEX(Device_Inventory!$K$2:$K$1201,MATCH(A3174,Device_Inventory!$A$2:$A$1201,0))&gt;B3174</x:f>
        <x:v>0</x:v>
      </x:c>
      <x:c r="Q3174" s="1" t="str">
        <x:f aca="0">IF(D3174&gt;O3174,"Fail: operating hours exceed in-service hours",IF(D3174+M3174&gt;O3174,"Fail: operating + unavailable hours exceed in-service hours",IF(P3174,"Partial month: within in-service hours","OK")))</x:f>
        <x:v>OK</x:v>
      </x:c>
    </x:row>
    <x:row r="3175" ht="15" hidden="0" customHeight="1">
      <x:c r="A3175" s="1" t="s">
        <x:v>1216</x:v>
      </x:c>
      <x:c r="B3175" s="14" t="n">
        <x:v>46143</x:v>
      </x:c>
      <x:c r="C3175" s="1" t="n">
        <x:v>65.4</x:v>
      </x:c>
      <x:c r="D3175" s="1" t="n">
        <x:v>447.5</x:v>
      </x:c>
      <x:c r="E3175" s="1" t="n">
        <x:v>14</x:v>
      </x:c>
      <x:c r="F3175" s="1" t="n">
        <x:v>3</x:v>
      </x:c>
      <x:c r="G3175" s="1" t="n">
        <x:v>37</x:v>
      </x:c>
      <x:c r="H3175" s="1" t="n">
        <x:v>0</x:v>
      </x:c>
      <x:c r="I3175" s="1" t="n">
        <x:v>3</x:v>
      </x:c>
      <x:c r="J3175" s="1" t="n">
        <x:v>1.05</x:v>
      </x:c>
      <x:c r="K3175" s="1" t="n">
        <x:v>0</x:v>
      </x:c>
      <x:c r="L3175" s="1" t="n">
        <x:v>95.7</x:v>
      </x:c>
      <x:c r="M3175" s="1" t="n">
        <x:v>4</x:v>
      </x:c>
      <x:c r="N3175" s="1" t="n">
        <x:v>9.8</x:v>
      </x:c>
      <x:c r="O3175" s="1" t="n">
        <x:f aca="0">24*MAX(0,EOMONTH(B3175,0)-MAX(B3175,INDEX(Device_Inventory!$K$2:$K$1201,MATCH(A3175,Device_Inventory!$A$2:$A$1201,0)))+1)</x:f>
        <x:v>744</x:v>
      </x:c>
      <x:c r="P3175" s="11" t="b">
        <x:f aca="0">INDEX(Device_Inventory!$K$2:$K$1201,MATCH(A3175,Device_Inventory!$A$2:$A$1201,0))&gt;B3175</x:f>
        <x:v>0</x:v>
      </x:c>
      <x:c r="Q3175" s="1" t="str">
        <x:f aca="0">IF(D3175&gt;O3175,"Fail: operating hours exceed in-service hours",IF(D3175+M3175&gt;O3175,"Fail: operating + unavailable hours exceed in-service hours",IF(P3175,"Partial month: within in-service hours","OK")))</x:f>
        <x:v>OK</x:v>
      </x:c>
    </x:row>
    <x:row r="3176" ht="15" hidden="0" customHeight="1">
      <x:c r="A3176" s="1" t="s">
        <x:v>1216</x:v>
      </x:c>
      <x:c r="B3176" s="14" t="n">
        <x:v>46174</x:v>
      </x:c>
      <x:c r="C3176" s="1" t="n">
        <x:v>85.1</x:v>
      </x:c>
      <x:c r="D3176" s="1" t="n">
        <x:v>562.3</x:v>
      </x:c>
      <x:c r="E3176" s="1" t="n">
        <x:v>17</x:v>
      </x:c>
      <x:c r="F3176" s="1" t="n">
        <x:v>3</x:v>
      </x:c>
      <x:c r="G3176" s="1" t="n">
        <x:v>48</x:v>
      </x:c>
      <x:c r="H3176" s="1" t="n">
        <x:v>1</x:v>
      </x:c>
      <x:c r="I3176" s="1" t="n">
        <x:v>3</x:v>
      </x:c>
      <x:c r="J3176" s="1" t="n">
        <x:v>0.5</x:v>
      </x:c>
      <x:c r="K3176" s="1" t="n">
        <x:v>0</x:v>
      </x:c>
      <x:c r="L3176" s="1" t="n">
        <x:v>92.5</x:v>
      </x:c>
      <x:c r="M3176" s="1" t="n">
        <x:v>7.1</x:v>
      </x:c>
      <x:c r="N3176" s="1" t="n">
        <x:v>8.5</x:v>
      </x:c>
      <x:c r="O3176" s="1" t="n">
        <x:f aca="0">24*MAX(0,EOMONTH(B3176,0)-MAX(B3176,INDEX(Device_Inventory!$K$2:$K$1201,MATCH(A3176,Device_Inventory!$A$2:$A$1201,0)))+1)</x:f>
        <x:v>720</x:v>
      </x:c>
      <x:c r="P3176" s="11" t="b">
        <x:f aca="0">INDEX(Device_Inventory!$K$2:$K$1201,MATCH(A3176,Device_Inventory!$A$2:$A$1201,0))&gt;B3176</x:f>
        <x:v>0</x:v>
      </x:c>
      <x:c r="Q3176" s="1" t="str">
        <x:f aca="0">IF(D3176&gt;O3176,"Fail: operating hours exceed in-service hours",IF(D3176+M3176&gt;O3176,"Fail: operating + unavailable hours exceed in-service hours",IF(P3176,"Partial month: within in-service hours","OK")))</x:f>
        <x:v>OK</x:v>
      </x:c>
    </x:row>
    <x:row r="3177" ht="15" hidden="0" customHeight="1">
      <x:c r="A3177" s="1" t="s">
        <x:v>1216</x:v>
      </x:c>
      <x:c r="B3177" s="14" t="n">
        <x:v>46204</x:v>
      </x:c>
      <x:c r="C3177" s="1" t="n">
        <x:v>62.4</x:v>
      </x:c>
      <x:c r="D3177" s="1" t="n">
        <x:v>352.5</x:v>
      </x:c>
      <x:c r="E3177" s="1" t="n">
        <x:v>14</x:v>
      </x:c>
      <x:c r="F3177" s="1" t="n">
        <x:v>3</x:v>
      </x:c>
      <x:c r="G3177" s="1" t="n">
        <x:v>52</x:v>
      </x:c>
      <x:c r="H3177" s="1" t="n">
        <x:v>0</x:v>
      </x:c>
      <x:c r="I3177" s="1" t="n">
        <x:v>2</x:v>
      </x:c>
      <x:c r="J3177" s="1" t="n">
        <x:v>0.17</x:v>
      </x:c>
      <x:c r="K3177" s="1" t="n">
        <x:v>1</x:v>
      </x:c>
      <x:c r="L3177" s="1" t="n">
        <x:v>94.6</x:v>
      </x:c>
      <x:c r="M3177" s="1" t="n">
        <x:v>10.5</x:v>
      </x:c>
      <x:c r="N3177" s="1" t="n">
        <x:v>18</x:v>
      </x:c>
      <x:c r="O3177" s="1" t="n">
        <x:f aca="0">24*MAX(0,EOMONTH(B3177,0)-MAX(B3177,INDEX(Device_Inventory!$K$2:$K$1201,MATCH(A3177,Device_Inventory!$A$2:$A$1201,0)))+1)</x:f>
        <x:v>744</x:v>
      </x:c>
      <x:c r="P3177" s="11" t="b">
        <x:f aca="0">INDEX(Device_Inventory!$K$2:$K$1201,MATCH(A3177,Device_Inventory!$A$2:$A$1201,0))&gt;B3177</x:f>
        <x:v>0</x:v>
      </x:c>
      <x:c r="Q3177" s="1" t="str">
        <x:f aca="0">IF(D3177&gt;O3177,"Fail: operating hours exceed in-service hours",IF(D3177+M3177&gt;O3177,"Fail: operating + unavailable hours exceed in-service hours",IF(P3177,"Partial month: within in-service hours","OK")))</x:f>
        <x:v>OK</x:v>
      </x:c>
    </x:row>
    <x:row r="3178" ht="15" hidden="0" customHeight="1">
      <x:c r="A3178" s="1" t="s">
        <x:v>3341</x:v>
      </x:c>
      <x:c r="B3178" s="14" t="n">
        <x:v>46054</x:v>
      </x:c>
      <x:c r="C3178" s="1" t="n">
        <x:v>93</x:v>
      </x:c>
      <x:c r="D3178" s="1" t="n">
        <x:v>554.2</x:v>
      </x:c>
      <x:c r="E3178" s="1" t="n">
        <x:v>33</x:v>
      </x:c>
      <x:c r="F3178" s="1" t="n">
        <x:v>0</x:v>
      </x:c>
      <x:c r="G3178" s="1" t="n">
        <x:v>46</x:v>
      </x:c>
      <x:c r="H3178" s="1" t="n">
        <x:v>1</x:v>
      </x:c>
      <x:c r="I3178" s="1" t="n">
        <x:v>6</x:v>
      </x:c>
      <x:c r="J3178" s="1" t="n">
        <x:v>0.58</x:v>
      </x:c>
      <x:c r="K3178" s="1" t="n">
        <x:v>1</x:v>
      </x:c>
      <x:c r="L3178" s="1" t="n">
        <x:v>91.8</x:v>
      </x:c>
      <x:c r="M3178" s="1" t="n">
        <x:v>0.7</x:v>
      </x:c>
      <x:c r="N3178" s="1" t="n">
        <x:v>25.7</x:v>
      </x:c>
      <x:c r="O3178" s="1" t="n">
        <x:f aca="0">24*MAX(0,EOMONTH(B3178,0)-MAX(B3178,INDEX(Device_Inventory!$K$2:$K$1201,MATCH(A3178,Device_Inventory!$A$2:$A$1201,0)))+1)</x:f>
        <x:v>672</x:v>
      </x:c>
      <x:c r="P3178" s="11" t="b">
        <x:f aca="0">INDEX(Device_Inventory!$K$2:$K$1201,MATCH(A3178,Device_Inventory!$A$2:$A$1201,0))&gt;B3178</x:f>
        <x:v>0</x:v>
      </x:c>
      <x:c r="Q3178" s="1" t="str">
        <x:f aca="0">IF(D3178&gt;O3178,"Fail: operating hours exceed in-service hours",IF(D3178+M3178&gt;O3178,"Fail: operating + unavailable hours exceed in-service hours",IF(P3178,"Partial month: within in-service hours","OK")))</x:f>
        <x:v>OK</x:v>
      </x:c>
    </x:row>
    <x:row r="3179" ht="15" hidden="0" customHeight="1">
      <x:c r="A3179" s="1" t="s">
        <x:v>3341</x:v>
      </x:c>
      <x:c r="B3179" s="14" t="n">
        <x:v>46082</x:v>
      </x:c>
      <x:c r="C3179" s="1" t="n">
        <x:v>84</x:v>
      </x:c>
      <x:c r="D3179" s="1" t="n">
        <x:v>491.9</x:v>
      </x:c>
      <x:c r="E3179" s="1" t="n">
        <x:v>18</x:v>
      </x:c>
      <x:c r="F3179" s="1" t="n">
        <x:v>1</x:v>
      </x:c>
      <x:c r="G3179" s="1" t="n">
        <x:v>35</x:v>
      </x:c>
      <x:c r="H3179" s="1" t="n">
        <x:v>0</x:v>
      </x:c>
      <x:c r="I3179" s="1" t="n">
        <x:v>3</x:v>
      </x:c>
      <x:c r="J3179" s="1" t="n">
        <x:v>0.55</x:v>
      </x:c>
      <x:c r="K3179" s="1" t="n">
        <x:v>0</x:v>
      </x:c>
      <x:c r="L3179" s="1" t="n">
        <x:v>95.9</x:v>
      </x:c>
      <x:c r="M3179" s="1" t="n">
        <x:v>2.2</x:v>
      </x:c>
      <x:c r="N3179" s="1" t="n">
        <x:v>10.4</x:v>
      </x:c>
      <x:c r="O3179" s="1" t="n">
        <x:f aca="0">24*MAX(0,EOMONTH(B3179,0)-MAX(B3179,INDEX(Device_Inventory!$K$2:$K$1201,MATCH(A3179,Device_Inventory!$A$2:$A$1201,0)))+1)</x:f>
        <x:v>744</x:v>
      </x:c>
      <x:c r="P3179" s="11" t="b">
        <x:f aca="0">INDEX(Device_Inventory!$K$2:$K$1201,MATCH(A3179,Device_Inventory!$A$2:$A$1201,0))&gt;B3179</x:f>
        <x:v>0</x:v>
      </x:c>
      <x:c r="Q3179" s="1" t="str">
        <x:f aca="0">IF(D3179&gt;O3179,"Fail: operating hours exceed in-service hours",IF(D3179+M3179&gt;O3179,"Fail: operating + unavailable hours exceed in-service hours",IF(P3179,"Partial month: within in-service hours","OK")))</x:f>
        <x:v>OK</x:v>
      </x:c>
    </x:row>
    <x:row r="3180" ht="15" hidden="0" customHeight="1">
      <x:c r="A3180" s="1" t="s">
        <x:v>3341</x:v>
      </x:c>
      <x:c r="B3180" s="14" t="n">
        <x:v>46113</x:v>
      </x:c>
      <x:c r="C3180" s="1" t="n">
        <x:v>75.7</x:v>
      </x:c>
      <x:c r="D3180" s="1" t="n">
        <x:v>527.7</x:v>
      </x:c>
      <x:c r="E3180" s="1" t="n">
        <x:v>28</x:v>
      </x:c>
      <x:c r="F3180" s="1" t="n">
        <x:v>0</x:v>
      </x:c>
      <x:c r="G3180" s="1" t="n">
        <x:v>50</x:v>
      </x:c>
      <x:c r="H3180" s="1" t="n">
        <x:v>2</x:v>
      </x:c>
      <x:c r="I3180" s="1" t="n">
        <x:v>2</x:v>
      </x:c>
      <x:c r="J3180" s="1" t="n">
        <x:v>0.35</x:v>
      </x:c>
      <x:c r="K3180" s="1" t="n">
        <x:v>0</x:v>
      </x:c>
      <x:c r="L3180" s="1" t="n">
        <x:v>95.5</x:v>
      </x:c>
      <x:c r="M3180" s="1" t="n">
        <x:v>3</x:v>
      </x:c>
      <x:c r="N3180" s="1" t="n">
        <x:v>20.1</x:v>
      </x:c>
      <x:c r="O3180" s="1" t="n">
        <x:f aca="0">24*MAX(0,EOMONTH(B3180,0)-MAX(B3180,INDEX(Device_Inventory!$K$2:$K$1201,MATCH(A3180,Device_Inventory!$A$2:$A$1201,0)))+1)</x:f>
        <x:v>720</x:v>
      </x:c>
      <x:c r="P3180" s="11" t="b">
        <x:f aca="0">INDEX(Device_Inventory!$K$2:$K$1201,MATCH(A3180,Device_Inventory!$A$2:$A$1201,0))&gt;B3180</x:f>
        <x:v>0</x:v>
      </x:c>
      <x:c r="Q3180" s="1" t="str">
        <x:f aca="0">IF(D3180&gt;O3180,"Fail: operating hours exceed in-service hours",IF(D3180+M3180&gt;O3180,"Fail: operating + unavailable hours exceed in-service hours",IF(P3180,"Partial month: within in-service hours","OK")))</x:f>
        <x:v>OK</x:v>
      </x:c>
    </x:row>
    <x:row r="3181" ht="15" hidden="0" customHeight="1">
      <x:c r="A3181" s="1" t="s">
        <x:v>3341</x:v>
      </x:c>
      <x:c r="B3181" s="14" t="n">
        <x:v>46143</x:v>
      </x:c>
      <x:c r="C3181" s="1" t="n">
        <x:v>61.8</x:v>
      </x:c>
      <x:c r="D3181" s="1" t="n">
        <x:v>408.5</x:v>
      </x:c>
      <x:c r="E3181" s="1" t="n">
        <x:v>18</x:v>
      </x:c>
      <x:c r="F3181" s="1" t="n">
        <x:v>0</x:v>
      </x:c>
      <x:c r="G3181" s="1" t="n">
        <x:v>32</x:v>
      </x:c>
      <x:c r="H3181" s="1" t="n">
        <x:v>0</x:v>
      </x:c>
      <x:c r="I3181" s="1" t="n">
        <x:v>2</x:v>
      </x:c>
      <x:c r="J3181" s="1" t="n">
        <x:v>0.55</x:v>
      </x:c>
      <x:c r="K3181" s="1" t="n">
        <x:v>0</x:v>
      </x:c>
      <x:c r="L3181" s="1" t="n">
        <x:v>94.1</x:v>
      </x:c>
      <x:c r="M3181" s="1" t="n">
        <x:v>2.3</x:v>
      </x:c>
      <x:c r="N3181" s="1" t="n">
        <x:v>10.5</x:v>
      </x:c>
      <x:c r="O3181" s="1" t="n">
        <x:f aca="0">24*MAX(0,EOMONTH(B3181,0)-MAX(B3181,INDEX(Device_Inventory!$K$2:$K$1201,MATCH(A3181,Device_Inventory!$A$2:$A$1201,0)))+1)</x:f>
        <x:v>744</x:v>
      </x:c>
      <x:c r="P3181" s="11" t="b">
        <x:f aca="0">INDEX(Device_Inventory!$K$2:$K$1201,MATCH(A3181,Device_Inventory!$A$2:$A$1201,0))&gt;B3181</x:f>
        <x:v>0</x:v>
      </x:c>
      <x:c r="Q3181" s="1" t="str">
        <x:f aca="0">IF(D3181&gt;O3181,"Fail: operating hours exceed in-service hours",IF(D3181+M3181&gt;O3181,"Fail: operating + unavailable hours exceed in-service hours",IF(P3181,"Partial month: within in-service hours","OK")))</x:f>
        <x:v>OK</x:v>
      </x:c>
    </x:row>
    <x:row r="3182" ht="15" hidden="0" customHeight="1">
      <x:c r="A3182" s="1" t="s">
        <x:v>3341</x:v>
      </x:c>
      <x:c r="B3182" s="14" t="n">
        <x:v>46174</x:v>
      </x:c>
      <x:c r="C3182" s="1" t="n">
        <x:v>82.2</x:v>
      </x:c>
      <x:c r="D3182" s="1" t="n">
        <x:v>461.8</x:v>
      </x:c>
      <x:c r="E3182" s="1" t="n">
        <x:v>28</x:v>
      </x:c>
      <x:c r="F3182" s="1" t="n">
        <x:v>0</x:v>
      </x:c>
      <x:c r="G3182" s="1" t="n">
        <x:v>38</x:v>
      </x:c>
      <x:c r="H3182" s="1" t="n">
        <x:v>0</x:v>
      </x:c>
      <x:c r="I3182" s="1" t="n">
        <x:v>7</x:v>
      </x:c>
      <x:c r="J3182" s="1" t="n">
        <x:v>0.59</x:v>
      </x:c>
      <x:c r="K3182" s="1" t="n">
        <x:v>0</x:v>
      </x:c>
      <x:c r="L3182" s="1" t="n">
        <x:v>94.9</x:v>
      </x:c>
      <x:c r="M3182" s="1" t="n">
        <x:v>3.9</x:v>
      </x:c>
      <x:c r="N3182" s="1" t="n">
        <x:v>14.5</x:v>
      </x:c>
      <x:c r="O3182" s="1" t="n">
        <x:f aca="0">24*MAX(0,EOMONTH(B3182,0)-MAX(B3182,INDEX(Device_Inventory!$K$2:$K$1201,MATCH(A3182,Device_Inventory!$A$2:$A$1201,0)))+1)</x:f>
        <x:v>720</x:v>
      </x:c>
      <x:c r="P3182" s="11" t="b">
        <x:f aca="0">INDEX(Device_Inventory!$K$2:$K$1201,MATCH(A3182,Device_Inventory!$A$2:$A$1201,0))&gt;B3182</x:f>
        <x:v>0</x:v>
      </x:c>
      <x:c r="Q3182" s="1" t="str">
        <x:f aca="0">IF(D3182&gt;O3182,"Fail: operating hours exceed in-service hours",IF(D3182+M3182&gt;O3182,"Fail: operating + unavailable hours exceed in-service hours",IF(P3182,"Partial month: within in-service hours","OK")))</x:f>
        <x:v>OK</x:v>
      </x:c>
    </x:row>
    <x:row r="3183" ht="15" hidden="0" customHeight="1">
      <x:c r="A3183" s="1" t="s">
        <x:v>3341</x:v>
      </x:c>
      <x:c r="B3183" s="14" t="n">
        <x:v>46204</x:v>
      </x:c>
      <x:c r="C3183" s="1" t="n">
        <x:v>56.6</x:v>
      </x:c>
      <x:c r="D3183" s="1" t="n">
        <x:v>390.3</x:v>
      </x:c>
      <x:c r="E3183" s="1" t="n">
        <x:v>29</x:v>
      </x:c>
      <x:c r="F3183" s="1" t="n">
        <x:v>0</x:v>
      </x:c>
      <x:c r="G3183" s="1" t="n">
        <x:v>35</x:v>
      </x:c>
      <x:c r="H3183" s="1" t="n">
        <x:v>0</x:v>
      </x:c>
      <x:c r="I3183" s="1" t="n">
        <x:v>2</x:v>
      </x:c>
      <x:c r="J3183" s="1" t="n">
        <x:v>0.6</x:v>
      </x:c>
      <x:c r="K3183" s="1" t="n">
        <x:v>0</x:v>
      </x:c>
      <x:c r="L3183" s="1" t="n">
        <x:v>93.4</x:v>
      </x:c>
      <x:c r="M3183" s="1" t="n">
        <x:v>3.8</x:v>
      </x:c>
      <x:c r="N3183" s="1" t="n">
        <x:v>8.6</x:v>
      </x:c>
      <x:c r="O3183" s="1" t="n">
        <x:f aca="0">24*MAX(0,EOMONTH(B3183,0)-MAX(B3183,INDEX(Device_Inventory!$K$2:$K$1201,MATCH(A3183,Device_Inventory!$A$2:$A$1201,0)))+1)</x:f>
        <x:v>744</x:v>
      </x:c>
      <x:c r="P3183" s="11" t="b">
        <x:f aca="0">INDEX(Device_Inventory!$K$2:$K$1201,MATCH(A3183,Device_Inventory!$A$2:$A$1201,0))&gt;B3183</x:f>
        <x:v>0</x:v>
      </x:c>
      <x:c r="Q3183" s="1" t="str">
        <x:f aca="0">IF(D3183&gt;O3183,"Fail: operating hours exceed in-service hours",IF(D3183+M3183&gt;O3183,"Fail: operating + unavailable hours exceed in-service hours",IF(P3183,"Partial month: within in-service hours","OK")))</x:f>
        <x:v>OK</x:v>
      </x:c>
    </x:row>
    <x:row r="3184" ht="15" hidden="0" customHeight="1">
      <x:c r="A3184" s="1" t="s">
        <x:v>1218</x:v>
      </x:c>
      <x:c r="B3184" s="14" t="n">
        <x:v>46054</x:v>
      </x:c>
      <x:c r="C3184" s="1" t="n">
        <x:v>79.8</x:v>
      </x:c>
      <x:c r="D3184" s="1" t="n">
        <x:v>499.2</x:v>
      </x:c>
      <x:c r="E3184" s="1" t="n">
        <x:v>28</x:v>
      </x:c>
      <x:c r="F3184" s="1" t="n">
        <x:v>1</x:v>
      </x:c>
      <x:c r="G3184" s="1" t="n">
        <x:v>52</x:v>
      </x:c>
      <x:c r="H3184" s="1" t="n">
        <x:v>1</x:v>
      </x:c>
      <x:c r="I3184" s="1" t="n">
        <x:v>5</x:v>
      </x:c>
      <x:c r="J3184" s="1" t="n">
        <x:v>0.81</x:v>
      </x:c>
      <x:c r="K3184" s="1" t="n">
        <x:v>1</x:v>
      </x:c>
      <x:c r="L3184" s="1" t="n">
        <x:v>91.6</x:v>
      </x:c>
      <x:c r="M3184" s="1" t="n">
        <x:v>13.1</x:v>
      </x:c>
      <x:c r="N3184" s="1" t="n">
        <x:v>18.7</x:v>
      </x:c>
      <x:c r="O3184" s="1" t="n">
        <x:f aca="0">24*MAX(0,EOMONTH(B3184,0)-MAX(B3184,INDEX(Device_Inventory!$K$2:$K$1201,MATCH(A3184,Device_Inventory!$A$2:$A$1201,0)))+1)</x:f>
        <x:v>672</x:v>
      </x:c>
      <x:c r="P3184" s="11" t="b">
        <x:f aca="0">INDEX(Device_Inventory!$K$2:$K$1201,MATCH(A3184,Device_Inventory!$A$2:$A$1201,0))&gt;B3184</x:f>
        <x:v>0</x:v>
      </x:c>
      <x:c r="Q3184" s="1" t="str">
        <x:f aca="0">IF(D3184&gt;O3184,"Fail: operating hours exceed in-service hours",IF(D3184+M3184&gt;O3184,"Fail: operating + unavailable hours exceed in-service hours",IF(P3184,"Partial month: within in-service hours","OK")))</x:f>
        <x:v>OK</x:v>
      </x:c>
    </x:row>
    <x:row r="3185" ht="15" hidden="0" customHeight="1">
      <x:c r="A3185" s="1" t="s">
        <x:v>1218</x:v>
      </x:c>
      <x:c r="B3185" s="14" t="n">
        <x:v>46082</x:v>
      </x:c>
      <x:c r="C3185" s="1" t="n">
        <x:v>86.9</x:v>
      </x:c>
      <x:c r="D3185" s="1" t="n">
        <x:v>601.8</x:v>
      </x:c>
      <x:c r="E3185" s="1" t="n">
        <x:v>22</x:v>
      </x:c>
      <x:c r="F3185" s="1" t="n">
        <x:v>2</x:v>
      </x:c>
      <x:c r="G3185" s="1" t="n">
        <x:v>49</x:v>
      </x:c>
      <x:c r="H3185" s="1" t="n">
        <x:v>1</x:v>
      </x:c>
      <x:c r="I3185" s="1" t="n">
        <x:v>2</x:v>
      </x:c>
      <x:c r="J3185" s="1" t="n">
        <x:v>0.32</x:v>
      </x:c>
      <x:c r="K3185" s="1" t="n">
        <x:v>0</x:v>
      </x:c>
      <x:c r="L3185" s="1" t="n">
        <x:v>96.8</x:v>
      </x:c>
      <x:c r="M3185" s="1" t="n">
        <x:v>6.2</x:v>
      </x:c>
      <x:c r="N3185" s="1" t="n">
        <x:v>27.5</x:v>
      </x:c>
      <x:c r="O3185" s="1" t="n">
        <x:f aca="0">24*MAX(0,EOMONTH(B3185,0)-MAX(B3185,INDEX(Device_Inventory!$K$2:$K$1201,MATCH(A3185,Device_Inventory!$A$2:$A$1201,0)))+1)</x:f>
        <x:v>744</x:v>
      </x:c>
      <x:c r="P3185" s="11" t="b">
        <x:f aca="0">INDEX(Device_Inventory!$K$2:$K$1201,MATCH(A3185,Device_Inventory!$A$2:$A$1201,0))&gt;B3185</x:f>
        <x:v>0</x:v>
      </x:c>
      <x:c r="Q3185" s="1" t="str">
        <x:f aca="0">IF(D3185&gt;O3185,"Fail: operating hours exceed in-service hours",IF(D3185+M3185&gt;O3185,"Fail: operating + unavailable hours exceed in-service hours",IF(P3185,"Partial month: within in-service hours","OK")))</x:f>
        <x:v>OK</x:v>
      </x:c>
    </x:row>
    <x:row r="3186" ht="15" hidden="0" customHeight="1">
      <x:c r="A3186" s="1" t="s">
        <x:v>1218</x:v>
      </x:c>
      <x:c r="B3186" s="14" t="n">
        <x:v>46113</x:v>
      </x:c>
      <x:c r="C3186" s="1" t="n">
        <x:v>66.2</x:v>
      </x:c>
      <x:c r="D3186" s="1" t="n">
        <x:v>456.5</x:v>
      </x:c>
      <x:c r="E3186" s="1" t="n">
        <x:v>11</x:v>
      </x:c>
      <x:c r="F3186" s="1" t="n">
        <x:v>0</x:v>
      </x:c>
      <x:c r="G3186" s="1" t="n">
        <x:v>31</x:v>
      </x:c>
      <x:c r="H3186" s="1" t="n">
        <x:v>1</x:v>
      </x:c>
      <x:c r="I3186" s="1" t="n">
        <x:v>2</x:v>
      </x:c>
      <x:c r="J3186" s="1" t="n">
        <x:v>0.84</x:v>
      </x:c>
      <x:c r="K3186" s="1" t="n">
        <x:v>0</x:v>
      </x:c>
      <x:c r="L3186" s="1" t="n">
        <x:v>95.7</x:v>
      </x:c>
      <x:c r="M3186" s="1" t="n">
        <x:v>2</x:v>
      </x:c>
      <x:c r="N3186" s="1" t="n">
        <x:v>15</x:v>
      </x:c>
      <x:c r="O3186" s="1" t="n">
        <x:f aca="0">24*MAX(0,EOMONTH(B3186,0)-MAX(B3186,INDEX(Device_Inventory!$K$2:$K$1201,MATCH(A3186,Device_Inventory!$A$2:$A$1201,0)))+1)</x:f>
        <x:v>720</x:v>
      </x:c>
      <x:c r="P3186" s="11" t="b">
        <x:f aca="0">INDEX(Device_Inventory!$K$2:$K$1201,MATCH(A3186,Device_Inventory!$A$2:$A$1201,0))&gt;B3186</x:f>
        <x:v>0</x:v>
      </x:c>
      <x:c r="Q3186" s="1" t="str">
        <x:f aca="0">IF(D3186&gt;O3186,"Fail: operating hours exceed in-service hours",IF(D3186+M3186&gt;O3186,"Fail: operating + unavailable hours exceed in-service hours",IF(P3186,"Partial month: within in-service hours","OK")))</x:f>
        <x:v>OK</x:v>
      </x:c>
    </x:row>
    <x:row r="3187" ht="15" hidden="0" customHeight="1">
      <x:c r="A3187" s="1" t="s">
        <x:v>1218</x:v>
      </x:c>
      <x:c r="B3187" s="14" t="n">
        <x:v>46143</x:v>
      </x:c>
      <x:c r="C3187" s="1" t="n">
        <x:v>63.6</x:v>
      </x:c>
      <x:c r="D3187" s="1" t="n">
        <x:v>452.1</x:v>
      </x:c>
      <x:c r="E3187" s="1" t="n">
        <x:v>19</x:v>
      </x:c>
      <x:c r="F3187" s="1" t="n">
        <x:v>2</x:v>
      </x:c>
      <x:c r="G3187" s="1" t="n">
        <x:v>46</x:v>
      </x:c>
      <x:c r="H3187" s="1" t="n">
        <x:v>0</x:v>
      </x:c>
      <x:c r="I3187" s="1" t="n">
        <x:v>5</x:v>
      </x:c>
      <x:c r="J3187" s="1" t="n">
        <x:v>1.19</x:v>
      </x:c>
      <x:c r="K3187" s="1" t="n">
        <x:v>2</x:v>
      </x:c>
      <x:c r="L3187" s="1" t="n">
        <x:v>91.4</x:v>
      </x:c>
      <x:c r="M3187" s="1" t="n">
        <x:v>4.4</x:v>
      </x:c>
      <x:c r="N3187" s="1" t="n">
        <x:v>12.2</x:v>
      </x:c>
      <x:c r="O3187" s="1" t="n">
        <x:f aca="0">24*MAX(0,EOMONTH(B3187,0)-MAX(B3187,INDEX(Device_Inventory!$K$2:$K$1201,MATCH(A3187,Device_Inventory!$A$2:$A$1201,0)))+1)</x:f>
        <x:v>744</x:v>
      </x:c>
      <x:c r="P3187" s="11" t="b">
        <x:f aca="0">INDEX(Device_Inventory!$K$2:$K$1201,MATCH(A3187,Device_Inventory!$A$2:$A$1201,0))&gt;B3187</x:f>
        <x:v>0</x:v>
      </x:c>
      <x:c r="Q3187" s="1" t="str">
        <x:f aca="0">IF(D3187&gt;O3187,"Fail: operating hours exceed in-service hours",IF(D3187+M3187&gt;O3187,"Fail: operating + unavailable hours exceed in-service hours",IF(P3187,"Partial month: within in-service hours","OK")))</x:f>
        <x:v>OK</x:v>
      </x:c>
    </x:row>
    <x:row r="3188" ht="15" hidden="0" customHeight="1">
      <x:c r="A3188" s="1" t="s">
        <x:v>1218</x:v>
      </x:c>
      <x:c r="B3188" s="14" t="n">
        <x:v>46174</x:v>
      </x:c>
      <x:c r="C3188" s="1" t="n">
        <x:v>95.4</x:v>
      </x:c>
      <x:c r="D3188" s="1" t="n">
        <x:v>678.2</x:v>
      </x:c>
      <x:c r="E3188" s="1" t="n">
        <x:v>25</x:v>
      </x:c>
      <x:c r="F3188" s="1" t="n">
        <x:v>2</x:v>
      </x:c>
      <x:c r="G3188" s="1" t="n">
        <x:v>47</x:v>
      </x:c>
      <x:c r="H3188" s="1" t="n">
        <x:v>1</x:v>
      </x:c>
      <x:c r="I3188" s="1" t="n">
        <x:v>2</x:v>
      </x:c>
      <x:c r="J3188" s="1" t="n">
        <x:v>0.96</x:v>
      </x:c>
      <x:c r="K3188" s="1" t="n">
        <x:v>0</x:v>
      </x:c>
      <x:c r="L3188" s="1" t="n">
        <x:v>96.9</x:v>
      </x:c>
      <x:c r="M3188" s="1" t="n">
        <x:v>5</x:v>
      </x:c>
      <x:c r="N3188" s="1" t="n">
        <x:v>22</x:v>
      </x:c>
      <x:c r="O3188" s="1" t="n">
        <x:f aca="0">24*MAX(0,EOMONTH(B3188,0)-MAX(B3188,INDEX(Device_Inventory!$K$2:$K$1201,MATCH(A3188,Device_Inventory!$A$2:$A$1201,0)))+1)</x:f>
        <x:v>720</x:v>
      </x:c>
      <x:c r="P3188" s="11" t="b">
        <x:f aca="0">INDEX(Device_Inventory!$K$2:$K$1201,MATCH(A3188,Device_Inventory!$A$2:$A$1201,0))&gt;B3188</x:f>
        <x:v>0</x:v>
      </x:c>
      <x:c r="Q3188" s="1" t="str">
        <x:f aca="0">IF(D3188&gt;O3188,"Fail: operating hours exceed in-service hours",IF(D3188+M3188&gt;O3188,"Fail: operating + unavailable hours exceed in-service hours",IF(P3188,"Partial month: within in-service hours","OK")))</x:f>
        <x:v>OK</x:v>
      </x:c>
    </x:row>
    <x:row r="3189" ht="15" hidden="0" customHeight="1">
      <x:c r="A3189" s="1" t="s">
        <x:v>1218</x:v>
      </x:c>
      <x:c r="B3189" s="14" t="n">
        <x:v>46204</x:v>
      </x:c>
      <x:c r="C3189" s="1" t="n">
        <x:v>54.3</x:v>
      </x:c>
      <x:c r="D3189" s="1" t="n">
        <x:v>347.4</x:v>
      </x:c>
      <x:c r="E3189" s="1" t="n">
        <x:v>15</x:v>
      </x:c>
      <x:c r="F3189" s="1" t="n">
        <x:v>0</x:v>
      </x:c>
      <x:c r="G3189" s="1" t="n">
        <x:v>39</x:v>
      </x:c>
      <x:c r="H3189" s="1" t="n">
        <x:v>0</x:v>
      </x:c>
      <x:c r="I3189" s="1" t="n">
        <x:v>0</x:v>
      </x:c>
      <x:c r="J3189" s="1" t="n">
        <x:v>0.81</x:v>
      </x:c>
      <x:c r="K3189" s="1" t="n">
        <x:v>0</x:v>
      </x:c>
      <x:c r="L3189" s="1" t="n">
        <x:v>95.1</x:v>
      </x:c>
      <x:c r="M3189" s="1" t="n">
        <x:v>0</x:v>
      </x:c>
      <x:c r="N3189" s="1" t="n">
        <x:v>7.7</x:v>
      </x:c>
      <x:c r="O3189" s="1" t="n">
        <x:f aca="0">24*MAX(0,EOMONTH(B3189,0)-MAX(B3189,INDEX(Device_Inventory!$K$2:$K$1201,MATCH(A3189,Device_Inventory!$A$2:$A$1201,0)))+1)</x:f>
        <x:v>744</x:v>
      </x:c>
      <x:c r="P3189" s="11" t="b">
        <x:f aca="0">INDEX(Device_Inventory!$K$2:$K$1201,MATCH(A3189,Device_Inventory!$A$2:$A$1201,0))&gt;B3189</x:f>
        <x:v>0</x:v>
      </x:c>
      <x:c r="Q3189" s="1" t="str">
        <x:f aca="0">IF(D3189&gt;O3189,"Fail: operating hours exceed in-service hours",IF(D3189+M3189&gt;O3189,"Fail: operating + unavailable hours exceed in-service hours",IF(P3189,"Partial month: within in-service hours","OK")))</x:f>
        <x:v>OK</x:v>
      </x:c>
    </x:row>
    <x:row r="3190" ht="15" hidden="0" customHeight="1">
      <x:c r="A3190" s="1" t="s">
        <x:v>1220</x:v>
      </x:c>
      <x:c r="B3190" s="14" t="n">
        <x:v>46054</x:v>
      </x:c>
      <x:c r="C3190" s="1" t="n">
        <x:v>58.3</x:v>
      </x:c>
      <x:c r="D3190" s="1" t="n">
        <x:v>376.7</x:v>
      </x:c>
      <x:c r="E3190" s="1" t="n">
        <x:v>8</x:v>
      </x:c>
      <x:c r="F3190" s="1" t="n">
        <x:v>0</x:v>
      </x:c>
      <x:c r="G3190" s="1" t="n">
        <x:v>39</x:v>
      </x:c>
      <x:c r="H3190" s="1" t="n">
        <x:v>0</x:v>
      </x:c>
      <x:c r="I3190" s="1" t="n">
        <x:v>2</x:v>
      </x:c>
      <x:c r="J3190" s="1" t="n">
        <x:v>0</x:v>
      </x:c>
      <x:c r="K3190" s="1" t="n">
        <x:v>0</x:v>
      </x:c>
      <x:c r="L3190" s="1" t="n">
        <x:v>96.6</x:v>
      </x:c>
      <x:c r="M3190" s="1" t="n">
        <x:v>0</x:v>
      </x:c>
      <x:c r="N3190" s="1" t="n">
        <x:v>17.1</x:v>
      </x:c>
      <x:c r="O3190" s="1" t="n">
        <x:f aca="0">24*MAX(0,EOMONTH(B3190,0)-MAX(B3190,INDEX(Device_Inventory!$K$2:$K$1201,MATCH(A3190,Device_Inventory!$A$2:$A$1201,0)))+1)</x:f>
        <x:v>672</x:v>
      </x:c>
      <x:c r="P3190" s="11" t="b">
        <x:f aca="0">INDEX(Device_Inventory!$K$2:$K$1201,MATCH(A3190,Device_Inventory!$A$2:$A$1201,0))&gt;B3190</x:f>
        <x:v>0</x:v>
      </x:c>
      <x:c r="Q3190" s="1" t="str">
        <x:f aca="0">IF(D3190&gt;O3190,"Fail: operating hours exceed in-service hours",IF(D3190+M3190&gt;O3190,"Fail: operating + unavailable hours exceed in-service hours",IF(P3190,"Partial month: within in-service hours","OK")))</x:f>
        <x:v>OK</x:v>
      </x:c>
    </x:row>
    <x:row r="3191" ht="15" hidden="0" customHeight="1">
      <x:c r="A3191" s="1" t="s">
        <x:v>1220</x:v>
      </x:c>
      <x:c r="B3191" s="14" t="n">
        <x:v>46082</x:v>
      </x:c>
      <x:c r="C3191" s="1" t="n">
        <x:v>73.7</x:v>
      </x:c>
      <x:c r="D3191" s="1" t="n">
        <x:v>429.5</x:v>
      </x:c>
      <x:c r="E3191" s="1" t="n">
        <x:v>18</x:v>
      </x:c>
      <x:c r="F3191" s="1" t="n">
        <x:v>2</x:v>
      </x:c>
      <x:c r="G3191" s="1" t="n">
        <x:v>33</x:v>
      </x:c>
      <x:c r="H3191" s="1" t="n">
        <x:v>0</x:v>
      </x:c>
      <x:c r="I3191" s="1" t="n">
        <x:v>3</x:v>
      </x:c>
      <x:c r="J3191" s="1" t="n">
        <x:v>0.42</x:v>
      </x:c>
      <x:c r="K3191" s="1" t="n">
        <x:v>0</x:v>
      </x:c>
      <x:c r="L3191" s="1" t="n">
        <x:v>94.8</x:v>
      </x:c>
      <x:c r="M3191" s="1" t="n">
        <x:v>0.3</x:v>
      </x:c>
      <x:c r="N3191" s="1" t="n">
        <x:v>14.8</x:v>
      </x:c>
      <x:c r="O3191" s="1" t="n">
        <x:f aca="0">24*MAX(0,EOMONTH(B3191,0)-MAX(B3191,INDEX(Device_Inventory!$K$2:$K$1201,MATCH(A3191,Device_Inventory!$A$2:$A$1201,0)))+1)</x:f>
        <x:v>744</x:v>
      </x:c>
      <x:c r="P3191" s="11" t="b">
        <x:f aca="0">INDEX(Device_Inventory!$K$2:$K$1201,MATCH(A3191,Device_Inventory!$A$2:$A$1201,0))&gt;B3191</x:f>
        <x:v>0</x:v>
      </x:c>
      <x:c r="Q3191" s="1" t="str">
        <x:f aca="0">IF(D3191&gt;O3191,"Fail: operating hours exceed in-service hours",IF(D3191+M3191&gt;O3191,"Fail: operating + unavailable hours exceed in-service hours",IF(P3191,"Partial month: within in-service hours","OK")))</x:f>
        <x:v>OK</x:v>
      </x:c>
    </x:row>
    <x:row r="3192" ht="15" hidden="0" customHeight="1">
      <x:c r="A3192" s="1" t="s">
        <x:v>1220</x:v>
      </x:c>
      <x:c r="B3192" s="14" t="n">
        <x:v>46113</x:v>
      </x:c>
      <x:c r="C3192" s="1" t="n">
        <x:v>77.6</x:v>
      </x:c>
      <x:c r="D3192" s="1" t="n">
        <x:v>502.4</x:v>
      </x:c>
      <x:c r="E3192" s="1" t="n">
        <x:v>16</x:v>
      </x:c>
      <x:c r="F3192" s="1" t="n">
        <x:v>0</x:v>
      </x:c>
      <x:c r="G3192" s="1" t="n">
        <x:v>40</x:v>
      </x:c>
      <x:c r="H3192" s="1" t="n">
        <x:v>0</x:v>
      </x:c>
      <x:c r="I3192" s="1" t="n">
        <x:v>1</x:v>
      </x:c>
      <x:c r="J3192" s="1" t="n">
        <x:v>0</x:v>
      </x:c>
      <x:c r="K3192" s="1" t="n">
        <x:v>2</x:v>
      </x:c>
      <x:c r="L3192" s="1" t="n">
        <x:v>96.9</x:v>
      </x:c>
      <x:c r="M3192" s="1" t="n">
        <x:v>6</x:v>
      </x:c>
      <x:c r="N3192" s="1" t="n">
        <x:v>10.6</x:v>
      </x:c>
      <x:c r="O3192" s="1" t="n">
        <x:f aca="0">24*MAX(0,EOMONTH(B3192,0)-MAX(B3192,INDEX(Device_Inventory!$K$2:$K$1201,MATCH(A3192,Device_Inventory!$A$2:$A$1201,0)))+1)</x:f>
        <x:v>720</x:v>
      </x:c>
      <x:c r="P3192" s="11" t="b">
        <x:f aca="0">INDEX(Device_Inventory!$K$2:$K$1201,MATCH(A3192,Device_Inventory!$A$2:$A$1201,0))&gt;B3192</x:f>
        <x:v>0</x:v>
      </x:c>
      <x:c r="Q3192" s="1" t="str">
        <x:f aca="0">IF(D3192&gt;O3192,"Fail: operating hours exceed in-service hours",IF(D3192+M3192&gt;O3192,"Fail: operating + unavailable hours exceed in-service hours",IF(P3192,"Partial month: within in-service hours","OK")))</x:f>
        <x:v>OK</x:v>
      </x:c>
    </x:row>
    <x:row r="3193" ht="15" hidden="0" customHeight="1">
      <x:c r="A3193" s="1" t="s">
        <x:v>1220</x:v>
      </x:c>
      <x:c r="B3193" s="14" t="n">
        <x:v>46143</x:v>
      </x:c>
      <x:c r="C3193" s="1" t="n">
        <x:v>83</x:v>
      </x:c>
      <x:c r="D3193" s="1" t="n">
        <x:v>537.1</x:v>
      </x:c>
      <x:c r="E3193" s="1" t="n">
        <x:v>21</x:v>
      </x:c>
      <x:c r="F3193" s="1" t="n">
        <x:v>2</x:v>
      </x:c>
      <x:c r="G3193" s="1" t="n">
        <x:v>44</x:v>
      </x:c>
      <x:c r="H3193" s="1" t="n">
        <x:v>0</x:v>
      </x:c>
      <x:c r="I3193" s="1" t="n">
        <x:v>1</x:v>
      </x:c>
      <x:c r="J3193" s="1" t="n">
        <x:v>0.02</x:v>
      </x:c>
      <x:c r="K3193" s="1" t="n">
        <x:v>0</x:v>
      </x:c>
      <x:c r="L3193" s="1" t="n">
        <x:v>96.9</x:v>
      </x:c>
      <x:c r="M3193" s="1" t="n">
        <x:v>6.4</x:v>
      </x:c>
      <x:c r="N3193" s="1" t="n">
        <x:v>25.2</x:v>
      </x:c>
      <x:c r="O3193" s="1" t="n">
        <x:f aca="0">24*MAX(0,EOMONTH(B3193,0)-MAX(B3193,INDEX(Device_Inventory!$K$2:$K$1201,MATCH(A3193,Device_Inventory!$A$2:$A$1201,0)))+1)</x:f>
        <x:v>744</x:v>
      </x:c>
      <x:c r="P3193" s="11" t="b">
        <x:f aca="0">INDEX(Device_Inventory!$K$2:$K$1201,MATCH(A3193,Device_Inventory!$A$2:$A$1201,0))&gt;B3193</x:f>
        <x:v>0</x:v>
      </x:c>
      <x:c r="Q3193" s="1" t="str">
        <x:f aca="0">IF(D3193&gt;O3193,"Fail: operating hours exceed in-service hours",IF(D3193+M3193&gt;O3193,"Fail: operating + unavailable hours exceed in-service hours",IF(P3193,"Partial month: within in-service hours","OK")))</x:f>
        <x:v>OK</x:v>
      </x:c>
    </x:row>
    <x:row r="3194" ht="15" hidden="0" customHeight="1">
      <x:c r="A3194" s="1" t="s">
        <x:v>1220</x:v>
      </x:c>
      <x:c r="B3194" s="14" t="n">
        <x:v>46174</x:v>
      </x:c>
      <x:c r="C3194" s="1" t="n">
        <x:v>87</x:v>
      </x:c>
      <x:c r="D3194" s="1" t="n">
        <x:v>516.6</x:v>
      </x:c>
      <x:c r="E3194" s="1" t="n">
        <x:v>22</x:v>
      </x:c>
      <x:c r="F3194" s="1" t="n">
        <x:v>1</x:v>
      </x:c>
      <x:c r="G3194" s="1" t="n">
        <x:v>51</x:v>
      </x:c>
      <x:c r="H3194" s="1" t="n">
        <x:v>0</x:v>
      </x:c>
      <x:c r="I3194" s="1" t="n">
        <x:v>0</x:v>
      </x:c>
      <x:c r="J3194" s="1" t="n">
        <x:v>0.85</x:v>
      </x:c>
      <x:c r="K3194" s="1" t="n">
        <x:v>0</x:v>
      </x:c>
      <x:c r="L3194" s="1" t="n">
        <x:v>96.4</x:v>
      </x:c>
      <x:c r="M3194" s="1" t="n">
        <x:v>0</x:v>
      </x:c>
      <x:c r="N3194" s="1" t="n">
        <x:v>16.4</x:v>
      </x:c>
      <x:c r="O3194" s="1" t="n">
        <x:f aca="0">24*MAX(0,EOMONTH(B3194,0)-MAX(B3194,INDEX(Device_Inventory!$K$2:$K$1201,MATCH(A3194,Device_Inventory!$A$2:$A$1201,0)))+1)</x:f>
        <x:v>720</x:v>
      </x:c>
      <x:c r="P3194" s="11" t="b">
        <x:f aca="0">INDEX(Device_Inventory!$K$2:$K$1201,MATCH(A3194,Device_Inventory!$A$2:$A$1201,0))&gt;B3194</x:f>
        <x:v>0</x:v>
      </x:c>
      <x:c r="Q3194" s="1" t="str">
        <x:f aca="0">IF(D3194&gt;O3194,"Fail: operating hours exceed in-service hours",IF(D3194+M3194&gt;O3194,"Fail: operating + unavailable hours exceed in-service hours",IF(P3194,"Partial month: within in-service hours","OK")))</x:f>
        <x:v>OK</x:v>
      </x:c>
    </x:row>
    <x:row r="3195" ht="15" hidden="0" customHeight="1">
      <x:c r="A3195" s="1" t="s">
        <x:v>1220</x:v>
      </x:c>
      <x:c r="B3195" s="14" t="n">
        <x:v>46204</x:v>
      </x:c>
      <x:c r="C3195" s="1" t="n">
        <x:v>80.4</x:v>
      </x:c>
      <x:c r="D3195" s="1" t="n">
        <x:v>468.5</x:v>
      </x:c>
      <x:c r="E3195" s="1" t="n">
        <x:v>27</x:v>
      </x:c>
      <x:c r="F3195" s="1" t="n">
        <x:v>0</x:v>
      </x:c>
      <x:c r="G3195" s="1" t="n">
        <x:v>36</x:v>
      </x:c>
      <x:c r="H3195" s="1" t="n">
        <x:v>0</x:v>
      </x:c>
      <x:c r="I3195" s="1" t="n">
        <x:v>4</x:v>
      </x:c>
      <x:c r="J3195" s="1" t="n">
        <x:v>0.94</x:v>
      </x:c>
      <x:c r="K3195" s="1" t="n">
        <x:v>0</x:v>
      </x:c>
      <x:c r="L3195" s="1" t="n">
        <x:v>94.9</x:v>
      </x:c>
      <x:c r="M3195" s="1" t="n">
        <x:v>3.5</x:v>
      </x:c>
      <x:c r="N3195" s="1" t="n">
        <x:v>21.9</x:v>
      </x:c>
      <x:c r="O3195" s="1" t="n">
        <x:f aca="0">24*MAX(0,EOMONTH(B3195,0)-MAX(B3195,INDEX(Device_Inventory!$K$2:$K$1201,MATCH(A3195,Device_Inventory!$A$2:$A$1201,0)))+1)</x:f>
        <x:v>744</x:v>
      </x:c>
      <x:c r="P3195" s="11" t="b">
        <x:f aca="0">INDEX(Device_Inventory!$K$2:$K$1201,MATCH(A3195,Device_Inventory!$A$2:$A$1201,0))&gt;B3195</x:f>
        <x:v>0</x:v>
      </x:c>
      <x:c r="Q3195" s="1" t="str">
        <x:f aca="0">IF(D3195&gt;O3195,"Fail: operating hours exceed in-service hours",IF(D3195+M3195&gt;O3195,"Fail: operating + unavailable hours exceed in-service hours",IF(P3195,"Partial month: within in-service hours","OK")))</x:f>
        <x:v>OK</x:v>
      </x:c>
    </x:row>
    <x:row r="3196" ht="15" hidden="0" customHeight="1">
      <x:c r="A3196" s="1" t="s">
        <x:v>3348</x:v>
      </x:c>
      <x:c r="B3196" s="14" t="n">
        <x:v>46054</x:v>
      </x:c>
      <x:c r="C3196" s="1" t="n">
        <x:v>65.8</x:v>
      </x:c>
      <x:c r="D3196" s="1" t="n">
        <x:v>445.7</x:v>
      </x:c>
      <x:c r="E3196" s="1" t="n">
        <x:v>26</x:v>
      </x:c>
      <x:c r="F3196" s="1" t="n">
        <x:v>0</x:v>
      </x:c>
      <x:c r="G3196" s="1" t="n">
        <x:v>25</x:v>
      </x:c>
      <x:c r="H3196" s="1" t="n">
        <x:v>0</x:v>
      </x:c>
      <x:c r="I3196" s="1" t="n">
        <x:v>5</x:v>
      </x:c>
      <x:c r="J3196" s="1" t="n">
        <x:v>0.41</x:v>
      </x:c>
      <x:c r="K3196" s="1" t="n">
        <x:v>0</x:v>
      </x:c>
      <x:c r="L3196" s="1" t="n">
        <x:v>93.4</x:v>
      </x:c>
      <x:c r="M3196" s="1" t="n">
        <x:v>4.7</x:v>
      </x:c>
      <x:c r="N3196" s="1" t="n">
        <x:v>9.8</x:v>
      </x:c>
      <x:c r="O3196" s="1" t="n">
        <x:f aca="0">24*MAX(0,EOMONTH(B3196,0)-MAX(B3196,INDEX(Device_Inventory!$K$2:$K$1201,MATCH(A3196,Device_Inventory!$A$2:$A$1201,0)))+1)</x:f>
        <x:v>672</x:v>
      </x:c>
      <x:c r="P3196" s="11" t="b">
        <x:f aca="0">INDEX(Device_Inventory!$K$2:$K$1201,MATCH(A3196,Device_Inventory!$A$2:$A$1201,0))&gt;B3196</x:f>
        <x:v>0</x:v>
      </x:c>
      <x:c r="Q3196" s="1" t="str">
        <x:f aca="0">IF(D3196&gt;O3196,"Fail: operating hours exceed in-service hours",IF(D3196+M3196&gt;O3196,"Fail: operating + unavailable hours exceed in-service hours",IF(P3196,"Partial month: within in-service hours","OK")))</x:f>
        <x:v>OK</x:v>
      </x:c>
    </x:row>
    <x:row r="3197" ht="15" hidden="0" customHeight="1">
      <x:c r="A3197" s="1" t="s">
        <x:v>3348</x:v>
      </x:c>
      <x:c r="B3197" s="14" t="n">
        <x:v>46082</x:v>
      </x:c>
      <x:c r="C3197" s="1" t="n">
        <x:v>87.6</x:v>
      </x:c>
      <x:c r="D3197" s="1" t="n">
        <x:v>545.2</x:v>
      </x:c>
      <x:c r="E3197" s="1" t="n">
        <x:v>29</x:v>
      </x:c>
      <x:c r="F3197" s="1" t="n">
        <x:v>1</x:v>
      </x:c>
      <x:c r="G3197" s="1" t="n">
        <x:v>46</x:v>
      </x:c>
      <x:c r="H3197" s="1" t="n">
        <x:v>0</x:v>
      </x:c>
      <x:c r="I3197" s="1" t="n">
        <x:v>3</x:v>
      </x:c>
      <x:c r="J3197" s="1" t="n">
        <x:v>0</x:v>
      </x:c>
      <x:c r="K3197" s="1" t="n">
        <x:v>0</x:v>
      </x:c>
      <x:c r="L3197" s="1" t="n">
        <x:v>91.5</x:v>
      </x:c>
      <x:c r="M3197" s="1" t="n">
        <x:v>8.6</x:v>
      </x:c>
      <x:c r="N3197" s="1" t="n">
        <x:v>26.6</x:v>
      </x:c>
      <x:c r="O3197" s="1" t="n">
        <x:f aca="0">24*MAX(0,EOMONTH(B3197,0)-MAX(B3197,INDEX(Device_Inventory!$K$2:$K$1201,MATCH(A3197,Device_Inventory!$A$2:$A$1201,0)))+1)</x:f>
        <x:v>744</x:v>
      </x:c>
      <x:c r="P3197" s="11" t="b">
        <x:f aca="0">INDEX(Device_Inventory!$K$2:$K$1201,MATCH(A3197,Device_Inventory!$A$2:$A$1201,0))&gt;B3197</x:f>
        <x:v>0</x:v>
      </x:c>
      <x:c r="Q3197" s="1" t="str">
        <x:f aca="0">IF(D3197&gt;O3197,"Fail: operating hours exceed in-service hours",IF(D3197+M3197&gt;O3197,"Fail: operating + unavailable hours exceed in-service hours",IF(P3197,"Partial month: within in-service hours","OK")))</x:f>
        <x:v>OK</x:v>
      </x:c>
    </x:row>
    <x:row r="3198" ht="15" hidden="0" customHeight="1">
      <x:c r="A3198" s="1" t="s">
        <x:v>3348</x:v>
      </x:c>
      <x:c r="B3198" s="14" t="n">
        <x:v>46113</x:v>
      </x:c>
      <x:c r="C3198" s="1" t="n">
        <x:v>96.5</x:v>
      </x:c>
      <x:c r="D3198" s="1" t="n">
        <x:v>548.5</x:v>
      </x:c>
      <x:c r="E3198" s="1" t="n">
        <x:v>28</x:v>
      </x:c>
      <x:c r="F3198" s="1" t="n">
        <x:v>0</x:v>
      </x:c>
      <x:c r="G3198" s="1" t="n">
        <x:v>42</x:v>
      </x:c>
      <x:c r="H3198" s="1" t="n">
        <x:v>0</x:v>
      </x:c>
      <x:c r="I3198" s="1" t="n">
        <x:v>5</x:v>
      </x:c>
      <x:c r="J3198" s="1" t="n">
        <x:v>0.24</x:v>
      </x:c>
      <x:c r="K3198" s="1" t="n">
        <x:v>1</x:v>
      </x:c>
      <x:c r="L3198" s="1" t="n">
        <x:v>93.9</x:v>
      </x:c>
      <x:c r="M3198" s="1" t="n">
        <x:v>0</x:v>
      </x:c>
      <x:c r="N3198" s="1" t="n">
        <x:v>8.1</x:v>
      </x:c>
      <x:c r="O3198" s="1" t="n">
        <x:f aca="0">24*MAX(0,EOMONTH(B3198,0)-MAX(B3198,INDEX(Device_Inventory!$K$2:$K$1201,MATCH(A3198,Device_Inventory!$A$2:$A$1201,0)))+1)</x:f>
        <x:v>720</x:v>
      </x:c>
      <x:c r="P3198" s="11" t="b">
        <x:f aca="0">INDEX(Device_Inventory!$K$2:$K$1201,MATCH(A3198,Device_Inventory!$A$2:$A$1201,0))&gt;B3198</x:f>
        <x:v>0</x:v>
      </x:c>
      <x:c r="Q3198" s="1" t="str">
        <x:f aca="0">IF(D3198&gt;O3198,"Fail: operating hours exceed in-service hours",IF(D3198+M3198&gt;O3198,"Fail: operating + unavailable hours exceed in-service hours",IF(P3198,"Partial month: within in-service hours","OK")))</x:f>
        <x:v>OK</x:v>
      </x:c>
    </x:row>
    <x:row r="3199" ht="15" hidden="0" customHeight="1">
      <x:c r="A3199" s="1" t="s">
        <x:v>3348</x:v>
      </x:c>
      <x:c r="B3199" s="14" t="n">
        <x:v>46143</x:v>
      </x:c>
      <x:c r="C3199" s="1" t="n">
        <x:v>85.7</x:v>
      </x:c>
      <x:c r="D3199" s="1" t="n">
        <x:v>530.7</x:v>
      </x:c>
      <x:c r="E3199" s="1" t="n">
        <x:v>23</x:v>
      </x:c>
      <x:c r="F3199" s="1" t="n">
        <x:v>1</x:v>
      </x:c>
      <x:c r="G3199" s="1" t="n">
        <x:v>53</x:v>
      </x:c>
      <x:c r="H3199" s="1" t="n">
        <x:v>0</x:v>
      </x:c>
      <x:c r="I3199" s="1" t="n">
        <x:v>3</x:v>
      </x:c>
      <x:c r="J3199" s="1" t="n">
        <x:v>0</x:v>
      </x:c>
      <x:c r="K3199" s="1" t="n">
        <x:v>1</x:v>
      </x:c>
      <x:c r="L3199" s="1" t="n">
        <x:v>95.7</x:v>
      </x:c>
      <x:c r="M3199" s="1" t="n">
        <x:v>0.1</x:v>
      </x:c>
      <x:c r="N3199" s="1" t="n">
        <x:v>23.1</x:v>
      </x:c>
      <x:c r="O3199" s="1" t="n">
        <x:f aca="0">24*MAX(0,EOMONTH(B3199,0)-MAX(B3199,INDEX(Device_Inventory!$K$2:$K$1201,MATCH(A3199,Device_Inventory!$A$2:$A$1201,0)))+1)</x:f>
        <x:v>744</x:v>
      </x:c>
      <x:c r="P3199" s="11" t="b">
        <x:f aca="0">INDEX(Device_Inventory!$K$2:$K$1201,MATCH(A3199,Device_Inventory!$A$2:$A$1201,0))&gt;B3199</x:f>
        <x:v>0</x:v>
      </x:c>
      <x:c r="Q3199" s="1" t="str">
        <x:f aca="0">IF(D3199&gt;O3199,"Fail: operating hours exceed in-service hours",IF(D3199+M3199&gt;O3199,"Fail: operating + unavailable hours exceed in-service hours",IF(P3199,"Partial month: within in-service hours","OK")))</x:f>
        <x:v>OK</x:v>
      </x:c>
    </x:row>
    <x:row r="3200" ht="15" hidden="0" customHeight="1">
      <x:c r="A3200" s="1" t="s">
        <x:v>3348</x:v>
      </x:c>
      <x:c r="B3200" s="14" t="n">
        <x:v>46174</x:v>
      </x:c>
      <x:c r="C3200" s="1" t="n">
        <x:v>86.6</x:v>
      </x:c>
      <x:c r="D3200" s="1" t="n">
        <x:v>552</x:v>
      </x:c>
      <x:c r="E3200" s="1" t="n">
        <x:v>32</x:v>
      </x:c>
      <x:c r="F3200" s="1" t="n">
        <x:v>3</x:v>
      </x:c>
      <x:c r="G3200" s="1" t="n">
        <x:v>30</x:v>
      </x:c>
      <x:c r="H3200" s="1" t="n">
        <x:v>0</x:v>
      </x:c>
      <x:c r="I3200" s="1" t="n">
        <x:v>5</x:v>
      </x:c>
      <x:c r="J3200" s="1" t="n">
        <x:v>1.51</x:v>
      </x:c>
      <x:c r="K3200" s="1" t="n">
        <x:v>1</x:v>
      </x:c>
      <x:c r="L3200" s="1" t="n">
        <x:v>93.9</x:v>
      </x:c>
      <x:c r="M3200" s="1" t="n">
        <x:v>0</x:v>
      </x:c>
      <x:c r="N3200" s="1" t="n">
        <x:v>9.1</x:v>
      </x:c>
      <x:c r="O3200" s="1" t="n">
        <x:f aca="0">24*MAX(0,EOMONTH(B3200,0)-MAX(B3200,INDEX(Device_Inventory!$K$2:$K$1201,MATCH(A3200,Device_Inventory!$A$2:$A$1201,0)))+1)</x:f>
        <x:v>720</x:v>
      </x:c>
      <x:c r="P3200" s="11" t="b">
        <x:f aca="0">INDEX(Device_Inventory!$K$2:$K$1201,MATCH(A3200,Device_Inventory!$A$2:$A$1201,0))&gt;B3200</x:f>
        <x:v>0</x:v>
      </x:c>
      <x:c r="Q3200" s="1" t="str">
        <x:f aca="0">IF(D3200&gt;O3200,"Fail: operating hours exceed in-service hours",IF(D3200+M3200&gt;O3200,"Fail: operating + unavailable hours exceed in-service hours",IF(P3200,"Partial month: within in-service hours","OK")))</x:f>
        <x:v>OK</x:v>
      </x:c>
    </x:row>
    <x:row r="3201" ht="15" hidden="0" customHeight="1">
      <x:c r="A3201" s="1" t="s">
        <x:v>3348</x:v>
      </x:c>
      <x:c r="B3201" s="14" t="n">
        <x:v>46204</x:v>
      </x:c>
      <x:c r="C3201" s="1" t="n">
        <x:v>81</x:v>
      </x:c>
      <x:c r="D3201" s="1" t="n">
        <x:v>482.7</x:v>
      </x:c>
      <x:c r="E3201" s="1" t="n">
        <x:v>27</x:v>
      </x:c>
      <x:c r="F3201" s="1" t="n">
        <x:v>2</x:v>
      </x:c>
      <x:c r="G3201" s="1" t="n">
        <x:v>43</x:v>
      </x:c>
      <x:c r="H3201" s="1" t="n">
        <x:v>0</x:v>
      </x:c>
      <x:c r="I3201" s="1" t="n">
        <x:v>5</x:v>
      </x:c>
      <x:c r="J3201" s="1" t="n">
        <x:v>0</x:v>
      </x:c>
      <x:c r="K3201" s="1" t="n">
        <x:v>0</x:v>
      </x:c>
      <x:c r="L3201" s="1" t="n">
        <x:v>97.4</x:v>
      </x:c>
      <x:c r="M3201" s="1" t="n">
        <x:v>5.2</x:v>
      </x:c>
      <x:c r="N3201" s="1" t="n">
        <x:v>22.3</x:v>
      </x:c>
      <x:c r="O3201" s="1" t="n">
        <x:f aca="0">24*MAX(0,EOMONTH(B3201,0)-MAX(B3201,INDEX(Device_Inventory!$K$2:$K$1201,MATCH(A3201,Device_Inventory!$A$2:$A$1201,0)))+1)</x:f>
        <x:v>744</x:v>
      </x:c>
      <x:c r="P3201" s="11" t="b">
        <x:f aca="0">INDEX(Device_Inventory!$K$2:$K$1201,MATCH(A3201,Device_Inventory!$A$2:$A$1201,0))&gt;B3201</x:f>
        <x:v>0</x:v>
      </x:c>
      <x:c r="Q3201" s="1" t="str">
        <x:f aca="0">IF(D3201&gt;O3201,"Fail: operating hours exceed in-service hours",IF(D3201+M3201&gt;O3201,"Fail: operating + unavailable hours exceed in-service hours",IF(P3201,"Partial month: within in-service hours","OK")))</x:f>
        <x:v>OK</x:v>
      </x:c>
    </x:row>
    <x:row r="3202" ht="15" hidden="0" customHeight="1">
      <x:c r="A3202" s="1" t="s">
        <x:v>1221</x:v>
      </x:c>
      <x:c r="B3202" s="14" t="n">
        <x:v>46054</x:v>
      </x:c>
      <x:c r="C3202" s="1" t="n">
        <x:v>43.2</x:v>
      </x:c>
      <x:c r="D3202" s="1" t="n">
        <x:v>313.4</x:v>
      </x:c>
      <x:c r="E3202" s="1" t="n">
        <x:v>16</x:v>
      </x:c>
      <x:c r="F3202" s="1" t="n">
        <x:v>2</x:v>
      </x:c>
      <x:c r="G3202" s="1" t="n">
        <x:v>34</x:v>
      </x:c>
      <x:c r="H3202" s="1" t="n">
        <x:v>1</x:v>
      </x:c>
      <x:c r="I3202" s="1" t="n">
        <x:v>0</x:v>
      </x:c>
      <x:c r="J3202" s="1" t="n">
        <x:v>0.93</x:v>
      </x:c>
      <x:c r="K3202" s="1" t="n">
        <x:v>1</x:v>
      </x:c>
      <x:c r="L3202" s="1" t="n">
        <x:v>96.3</x:v>
      </x:c>
      <x:c r="M3202" s="1" t="n">
        <x:v>6.5</x:v>
      </x:c>
      <x:c r="N3202" s="1" t="n">
        <x:v>5.6</x:v>
      </x:c>
      <x:c r="O3202" s="1" t="n">
        <x:f aca="0">24*MAX(0,EOMONTH(B3202,0)-MAX(B3202,INDEX(Device_Inventory!$K$2:$K$1201,MATCH(A3202,Device_Inventory!$A$2:$A$1201,0)))+1)</x:f>
        <x:v>672</x:v>
      </x:c>
      <x:c r="P3202" s="11" t="b">
        <x:f aca="0">INDEX(Device_Inventory!$K$2:$K$1201,MATCH(A3202,Device_Inventory!$A$2:$A$1201,0))&gt;B3202</x:f>
        <x:v>0</x:v>
      </x:c>
      <x:c r="Q3202" s="1" t="str">
        <x:f aca="0">IF(D3202&gt;O3202,"Fail: operating hours exceed in-service hours",IF(D3202+M3202&gt;O3202,"Fail: operating + unavailable hours exceed in-service hours",IF(P3202,"Partial month: within in-service hours","OK")))</x:f>
        <x:v>OK</x:v>
      </x:c>
    </x:row>
    <x:row r="3203" ht="15" hidden="0" customHeight="1">
      <x:c r="A3203" s="1" t="s">
        <x:v>1221</x:v>
      </x:c>
      <x:c r="B3203" s="14" t="n">
        <x:v>46082</x:v>
      </x:c>
      <x:c r="C3203" s="1" t="n">
        <x:v>76.3</x:v>
      </x:c>
      <x:c r="D3203" s="1" t="n">
        <x:v>518.7</x:v>
      </x:c>
      <x:c r="E3203" s="1" t="n">
        <x:v>17</x:v>
      </x:c>
      <x:c r="F3203" s="1" t="n">
        <x:v>0</x:v>
      </x:c>
      <x:c r="G3203" s="1" t="n">
        <x:v>41</x:v>
      </x:c>
      <x:c r="H3203" s="1" t="n">
        <x:v>0</x:v>
      </x:c>
      <x:c r="I3203" s="1" t="n">
        <x:v>3</x:v>
      </x:c>
      <x:c r="J3203" s="1" t="n">
        <x:v>0.35</x:v>
      </x:c>
      <x:c r="K3203" s="1" t="n">
        <x:v>0</x:v>
      </x:c>
      <x:c r="L3203" s="1" t="n">
        <x:v>94.7</x:v>
      </x:c>
      <x:c r="M3203" s="1" t="n">
        <x:v>2.3</x:v>
      </x:c>
      <x:c r="N3203" s="1" t="n">
        <x:v>17</x:v>
      </x:c>
      <x:c r="O3203" s="1" t="n">
        <x:f aca="0">24*MAX(0,EOMONTH(B3203,0)-MAX(B3203,INDEX(Device_Inventory!$K$2:$K$1201,MATCH(A3203,Device_Inventory!$A$2:$A$1201,0)))+1)</x:f>
        <x:v>744</x:v>
      </x:c>
      <x:c r="P3203" s="11" t="b">
        <x:f aca="0">INDEX(Device_Inventory!$K$2:$K$1201,MATCH(A3203,Device_Inventory!$A$2:$A$1201,0))&gt;B3203</x:f>
        <x:v>0</x:v>
      </x:c>
      <x:c r="Q3203" s="1" t="str">
        <x:f aca="0">IF(D3203&gt;O3203,"Fail: operating hours exceed in-service hours",IF(D3203+M3203&gt;O3203,"Fail: operating + unavailable hours exceed in-service hours",IF(P3203,"Partial month: within in-service hours","OK")))</x:f>
        <x:v>OK</x:v>
      </x:c>
    </x:row>
    <x:row r="3204" ht="15" hidden="0" customHeight="1">
      <x:c r="A3204" s="1" t="s">
        <x:v>1221</x:v>
      </x:c>
      <x:c r="B3204" s="14" t="n">
        <x:v>46113</x:v>
      </x:c>
      <x:c r="C3204" s="1" t="n">
        <x:v>44.6</x:v>
      </x:c>
      <x:c r="D3204" s="1" t="n">
        <x:v>288.5</x:v>
      </x:c>
      <x:c r="E3204" s="1" t="n">
        <x:v>15</x:v>
      </x:c>
      <x:c r="F3204" s="1" t="n">
        <x:v>1</x:v>
      </x:c>
      <x:c r="G3204" s="1" t="n">
        <x:v>26</x:v>
      </x:c>
      <x:c r="H3204" s="1" t="n">
        <x:v>0</x:v>
      </x:c>
      <x:c r="I3204" s="1" t="n">
        <x:v>4</x:v>
      </x:c>
      <x:c r="J3204" s="1" t="n">
        <x:v>0.26</x:v>
      </x:c>
      <x:c r="K3204" s="1" t="n">
        <x:v>0</x:v>
      </x:c>
      <x:c r="L3204" s="1" t="n">
        <x:v>93.9</x:v>
      </x:c>
      <x:c r="M3204" s="1" t="n">
        <x:v>7</x:v>
      </x:c>
      <x:c r="N3204" s="1" t="n">
        <x:v>10</x:v>
      </x:c>
      <x:c r="O3204" s="1" t="n">
        <x:f aca="0">24*MAX(0,EOMONTH(B3204,0)-MAX(B3204,INDEX(Device_Inventory!$K$2:$K$1201,MATCH(A3204,Device_Inventory!$A$2:$A$1201,0)))+1)</x:f>
        <x:v>720</x:v>
      </x:c>
      <x:c r="P3204" s="11" t="b">
        <x:f aca="0">INDEX(Device_Inventory!$K$2:$K$1201,MATCH(A3204,Device_Inventory!$A$2:$A$1201,0))&gt;B3204</x:f>
        <x:v>0</x:v>
      </x:c>
      <x:c r="Q3204" s="1" t="str">
        <x:f aca="0">IF(D3204&gt;O3204,"Fail: operating hours exceed in-service hours",IF(D3204+M3204&gt;O3204,"Fail: operating + unavailable hours exceed in-service hours",IF(P3204,"Partial month: within in-service hours","OK")))</x:f>
        <x:v>OK</x:v>
      </x:c>
    </x:row>
    <x:row r="3205" ht="15" hidden="0" customHeight="1">
      <x:c r="A3205" s="1" t="s">
        <x:v>1221</x:v>
      </x:c>
      <x:c r="B3205" s="14" t="n">
        <x:v>46143</x:v>
      </x:c>
      <x:c r="C3205" s="1" t="n">
        <x:v>75.2</x:v>
      </x:c>
      <x:c r="D3205" s="1" t="n">
        <x:v>522.3</x:v>
      </x:c>
      <x:c r="E3205" s="1" t="n">
        <x:v>29</x:v>
      </x:c>
      <x:c r="F3205" s="1" t="n">
        <x:v>1</x:v>
      </x:c>
      <x:c r="G3205" s="1" t="n">
        <x:v>52</x:v>
      </x:c>
      <x:c r="H3205" s="1" t="n">
        <x:v>1</x:v>
      </x:c>
      <x:c r="I3205" s="1" t="n">
        <x:v>5</x:v>
      </x:c>
      <x:c r="J3205" s="1" t="n">
        <x:v>0.39</x:v>
      </x:c>
      <x:c r="K3205" s="1" t="n">
        <x:v>0</x:v>
      </x:c>
      <x:c r="L3205" s="1" t="n">
        <x:v>93.1</x:v>
      </x:c>
      <x:c r="M3205" s="1" t="n">
        <x:v>5</x:v>
      </x:c>
      <x:c r="N3205" s="1" t="n">
        <x:v>21</x:v>
      </x:c>
      <x:c r="O3205" s="1" t="n">
        <x:f aca="0">24*MAX(0,EOMONTH(B3205,0)-MAX(B3205,INDEX(Device_Inventory!$K$2:$K$1201,MATCH(A3205,Device_Inventory!$A$2:$A$1201,0)))+1)</x:f>
        <x:v>744</x:v>
      </x:c>
      <x:c r="P3205" s="11" t="b">
        <x:f aca="0">INDEX(Device_Inventory!$K$2:$K$1201,MATCH(A3205,Device_Inventory!$A$2:$A$1201,0))&gt;B3205</x:f>
        <x:v>0</x:v>
      </x:c>
      <x:c r="Q3205" s="1" t="str">
        <x:f aca="0">IF(D3205&gt;O3205,"Fail: operating hours exceed in-service hours",IF(D3205+M3205&gt;O3205,"Fail: operating + unavailable hours exceed in-service hours",IF(P3205,"Partial month: within in-service hours","OK")))</x:f>
        <x:v>OK</x:v>
      </x:c>
    </x:row>
    <x:row r="3206" ht="15" hidden="0" customHeight="1">
      <x:c r="A3206" s="1" t="s">
        <x:v>1221</x:v>
      </x:c>
      <x:c r="B3206" s="14" t="n">
        <x:v>46174</x:v>
      </x:c>
      <x:c r="C3206" s="1" t="n">
        <x:v>44.2</x:v>
      </x:c>
      <x:c r="D3206" s="1" t="n">
        <x:v>277.8</x:v>
      </x:c>
      <x:c r="E3206" s="1" t="n">
        <x:v>11</x:v>
      </x:c>
      <x:c r="F3206" s="1" t="n">
        <x:v>0</x:v>
      </x:c>
      <x:c r="G3206" s="1" t="n">
        <x:v>55</x:v>
      </x:c>
      <x:c r="H3206" s="1" t="n">
        <x:v>0</x:v>
      </x:c>
      <x:c r="I3206" s="1" t="n">
        <x:v>0</x:v>
      </x:c>
      <x:c r="J3206" s="1" t="n">
        <x:v>0</x:v>
      </x:c>
      <x:c r="K3206" s="1" t="n">
        <x:v>0</x:v>
      </x:c>
      <x:c r="L3206" s="1" t="n">
        <x:v>94.8</x:v>
      </x:c>
      <x:c r="M3206" s="1" t="n">
        <x:v>8.5</x:v>
      </x:c>
      <x:c r="N3206" s="1" t="n">
        <x:v>12.6</x:v>
      </x:c>
      <x:c r="O3206" s="1" t="n">
        <x:f aca="0">24*MAX(0,EOMONTH(B3206,0)-MAX(B3206,INDEX(Device_Inventory!$K$2:$K$1201,MATCH(A3206,Device_Inventory!$A$2:$A$1201,0)))+1)</x:f>
        <x:v>720</x:v>
      </x:c>
      <x:c r="P3206" s="11" t="b">
        <x:f aca="0">INDEX(Device_Inventory!$K$2:$K$1201,MATCH(A3206,Device_Inventory!$A$2:$A$1201,0))&gt;B3206</x:f>
        <x:v>0</x:v>
      </x:c>
      <x:c r="Q3206" s="1" t="str">
        <x:f aca="0">IF(D3206&gt;O3206,"Fail: operating hours exceed in-service hours",IF(D3206+M3206&gt;O3206,"Fail: operating + unavailable hours exceed in-service hours",IF(P3206,"Partial month: within in-service hours","OK")))</x:f>
        <x:v>OK</x:v>
      </x:c>
    </x:row>
    <x:row r="3207" ht="15" hidden="0" customHeight="1">
      <x:c r="A3207" s="1" t="s">
        <x:v>1221</x:v>
      </x:c>
      <x:c r="B3207" s="14" t="n">
        <x:v>46204</x:v>
      </x:c>
      <x:c r="C3207" s="1" t="n">
        <x:v>43.8</x:v>
      </x:c>
      <x:c r="D3207" s="1" t="n">
        <x:v>263.4</x:v>
      </x:c>
      <x:c r="E3207" s="1" t="n">
        <x:v>15</x:v>
      </x:c>
      <x:c r="F3207" s="1" t="n">
        <x:v>0</x:v>
      </x:c>
      <x:c r="G3207" s="1" t="n">
        <x:v>30</x:v>
      </x:c>
      <x:c r="H3207" s="1" t="n">
        <x:v>0</x:v>
      </x:c>
      <x:c r="I3207" s="1" t="n">
        <x:v>0</x:v>
      </x:c>
      <x:c r="J3207" s="1" t="n">
        <x:v>0.24</x:v>
      </x:c>
      <x:c r="K3207" s="1" t="n">
        <x:v>0</x:v>
      </x:c>
      <x:c r="L3207" s="1" t="n">
        <x:v>93.4</x:v>
      </x:c>
      <x:c r="M3207" s="1" t="n">
        <x:v>5.2</x:v>
      </x:c>
      <x:c r="N3207" s="1" t="n">
        <x:v>6.5</x:v>
      </x:c>
      <x:c r="O3207" s="1" t="n">
        <x:f aca="0">24*MAX(0,EOMONTH(B3207,0)-MAX(B3207,INDEX(Device_Inventory!$K$2:$K$1201,MATCH(A3207,Device_Inventory!$A$2:$A$1201,0)))+1)</x:f>
        <x:v>744</x:v>
      </x:c>
      <x:c r="P3207" s="11" t="b">
        <x:f aca="0">INDEX(Device_Inventory!$K$2:$K$1201,MATCH(A3207,Device_Inventory!$A$2:$A$1201,0))&gt;B3207</x:f>
        <x:v>0</x:v>
      </x:c>
      <x:c r="Q3207" s="1" t="str">
        <x:f aca="0">IF(D3207&gt;O3207,"Fail: operating hours exceed in-service hours",IF(D3207+M3207&gt;O3207,"Fail: operating + unavailable hours exceed in-service hours",IF(P3207,"Partial month: within in-service hours","OK")))</x:f>
        <x:v>OK</x:v>
      </x:c>
    </x:row>
    <x:row r="3208" ht="15" hidden="0" customHeight="1">
      <x:c r="A3208" s="1" t="s">
        <x:v>1222</x:v>
      </x:c>
      <x:c r="B3208" s="14" t="n">
        <x:v>46054</x:v>
      </x:c>
      <x:c r="C3208" s="1" t="n">
        <x:v>46.3</x:v>
      </x:c>
      <x:c r="D3208" s="1" t="n">
        <x:v>322</x:v>
      </x:c>
      <x:c r="E3208" s="1" t="n">
        <x:v>9</x:v>
      </x:c>
      <x:c r="F3208" s="1" t="n">
        <x:v>1</x:v>
      </x:c>
      <x:c r="G3208" s="1" t="n">
        <x:v>40</x:v>
      </x:c>
      <x:c r="H3208" s="1" t="n">
        <x:v>0</x:v>
      </x:c>
      <x:c r="I3208" s="1" t="n">
        <x:v>3</x:v>
      </x:c>
      <x:c r="J3208" s="1" t="n">
        <x:v>0.8</x:v>
      </x:c>
      <x:c r="K3208" s="1" t="n">
        <x:v>1</x:v>
      </x:c>
      <x:c r="L3208" s="1" t="n">
        <x:v>93.4</x:v>
      </x:c>
      <x:c r="M3208" s="1" t="n">
        <x:v>0.6</x:v>
      </x:c>
      <x:c r="N3208" s="1" t="n">
        <x:v>11.1</x:v>
      </x:c>
      <x:c r="O3208" s="1" t="n">
        <x:f aca="0">24*MAX(0,EOMONTH(B3208,0)-MAX(B3208,INDEX(Device_Inventory!$K$2:$K$1201,MATCH(A3208,Device_Inventory!$A$2:$A$1201,0)))+1)</x:f>
        <x:v>672</x:v>
      </x:c>
      <x:c r="P3208" s="11" t="b">
        <x:f aca="0">INDEX(Device_Inventory!$K$2:$K$1201,MATCH(A3208,Device_Inventory!$A$2:$A$1201,0))&gt;B3208</x:f>
        <x:v>0</x:v>
      </x:c>
      <x:c r="Q3208" s="1" t="str">
        <x:f aca="0">IF(D3208&gt;O3208,"Fail: operating hours exceed in-service hours",IF(D3208+M3208&gt;O3208,"Fail: operating + unavailable hours exceed in-service hours",IF(P3208,"Partial month: within in-service hours","OK")))</x:f>
        <x:v>OK</x:v>
      </x:c>
    </x:row>
    <x:row r="3209" ht="15" hidden="0" customHeight="1">
      <x:c r="A3209" s="1" t="s">
        <x:v>1222</x:v>
      </x:c>
      <x:c r="B3209" s="14" t="n">
        <x:v>46082</x:v>
      </x:c>
      <x:c r="C3209" s="1" t="n">
        <x:v>29</x:v>
      </x:c>
      <x:c r="D3209" s="1" t="n">
        <x:v>169.2</x:v>
      </x:c>
      <x:c r="E3209" s="1" t="n">
        <x:v>15</x:v>
      </x:c>
      <x:c r="F3209" s="1" t="n">
        <x:v>2</x:v>
      </x:c>
      <x:c r="G3209" s="1" t="n">
        <x:v>13</x:v>
      </x:c>
      <x:c r="H3209" s="1" t="n">
        <x:v>0</x:v>
      </x:c>
      <x:c r="I3209" s="1" t="n">
        <x:v>0</x:v>
      </x:c>
      <x:c r="J3209" s="1" t="n">
        <x:v>0.67</x:v>
      </x:c>
      <x:c r="K3209" s="1" t="n">
        <x:v>0</x:v>
      </x:c>
      <x:c r="L3209" s="1" t="n">
        <x:v>94.8</x:v>
      </x:c>
      <x:c r="M3209" s="1" t="n">
        <x:v>4.4</x:v>
      </x:c>
      <x:c r="N3209" s="1" t="n">
        <x:v>7.2</x:v>
      </x:c>
      <x:c r="O3209" s="1" t="n">
        <x:f aca="0">24*MAX(0,EOMONTH(B3209,0)-MAX(B3209,INDEX(Device_Inventory!$K$2:$K$1201,MATCH(A3209,Device_Inventory!$A$2:$A$1201,0)))+1)</x:f>
        <x:v>744</x:v>
      </x:c>
      <x:c r="P3209" s="11" t="b">
        <x:f aca="0">INDEX(Device_Inventory!$K$2:$K$1201,MATCH(A3209,Device_Inventory!$A$2:$A$1201,0))&gt;B3209</x:f>
        <x:v>0</x:v>
      </x:c>
      <x:c r="Q3209" s="1" t="str">
        <x:f aca="0">IF(D3209&gt;O3209,"Fail: operating hours exceed in-service hours",IF(D3209+M3209&gt;O3209,"Fail: operating + unavailable hours exceed in-service hours",IF(P3209,"Partial month: within in-service hours","OK")))</x:f>
        <x:v>OK</x:v>
      </x:c>
    </x:row>
    <x:row r="3210" ht="15" hidden="0" customHeight="1">
      <x:c r="A3210" s="1" t="s">
        <x:v>1222</x:v>
      </x:c>
      <x:c r="B3210" s="14" t="n">
        <x:v>46113</x:v>
      </x:c>
      <x:c r="C3210" s="1" t="n">
        <x:v>25.3</x:v>
      </x:c>
      <x:c r="D3210" s="1" t="n">
        <x:v>173.3</x:v>
      </x:c>
      <x:c r="E3210" s="1" t="n">
        <x:v>7</x:v>
      </x:c>
      <x:c r="F3210" s="1" t="n">
        <x:v>0</x:v>
      </x:c>
      <x:c r="G3210" s="1" t="n">
        <x:v>26</x:v>
      </x:c>
      <x:c r="H3210" s="1" t="n">
        <x:v>0</x:v>
      </x:c>
      <x:c r="I3210" s="1" t="n">
        <x:v>1</x:v>
      </x:c>
      <x:c r="J3210" s="1" t="n">
        <x:v>1.34</x:v>
      </x:c>
      <x:c r="K3210" s="1" t="n">
        <x:v>1</x:v>
      </x:c>
      <x:c r="L3210" s="1" t="n">
        <x:v>97.1</x:v>
      </x:c>
      <x:c r="M3210" s="1" t="n">
        <x:v>0</x:v>
      </x:c>
      <x:c r="N3210" s="1" t="n">
        <x:v>5.9</x:v>
      </x:c>
      <x:c r="O3210" s="1" t="n">
        <x:f aca="0">24*MAX(0,EOMONTH(B3210,0)-MAX(B3210,INDEX(Device_Inventory!$K$2:$K$1201,MATCH(A3210,Device_Inventory!$A$2:$A$1201,0)))+1)</x:f>
        <x:v>720</x:v>
      </x:c>
      <x:c r="P3210" s="11" t="b">
        <x:f aca="0">INDEX(Device_Inventory!$K$2:$K$1201,MATCH(A3210,Device_Inventory!$A$2:$A$1201,0))&gt;B3210</x:f>
        <x:v>0</x:v>
      </x:c>
      <x:c r="Q3210" s="1" t="str">
        <x:f aca="0">IF(D3210&gt;O3210,"Fail: operating hours exceed in-service hours",IF(D3210+M3210&gt;O3210,"Fail: operating + unavailable hours exceed in-service hours",IF(P3210,"Partial month: within in-service hours","OK")))</x:f>
        <x:v>OK</x:v>
      </x:c>
    </x:row>
    <x:row r="3211" ht="15" hidden="0" customHeight="1">
      <x:c r="A3211" s="1" t="s">
        <x:v>1222</x:v>
      </x:c>
      <x:c r="B3211" s="14" t="n">
        <x:v>46143</x:v>
      </x:c>
      <x:c r="C3211" s="1" t="n">
        <x:v>42.4</x:v>
      </x:c>
      <x:c r="D3211" s="1" t="n">
        <x:v>237.6</x:v>
      </x:c>
      <x:c r="E3211" s="1" t="n">
        <x:v>6</x:v>
      </x:c>
      <x:c r="F3211" s="1" t="n">
        <x:v>1</x:v>
      </x:c>
      <x:c r="G3211" s="1" t="n">
        <x:v>39</x:v>
      </x:c>
      <x:c r="H3211" s="1" t="n">
        <x:v>0</x:v>
      </x:c>
      <x:c r="I3211" s="1" t="n">
        <x:v>0</x:v>
      </x:c>
      <x:c r="J3211" s="1" t="n">
        <x:v>0.1</x:v>
      </x:c>
      <x:c r="K3211" s="1" t="n">
        <x:v>0</x:v>
      </x:c>
      <x:c r="L3211" s="1" t="n">
        <x:v>96.2</x:v>
      </x:c>
      <x:c r="M3211" s="1" t="n">
        <x:v>3.2</x:v>
      </x:c>
      <x:c r="N3211" s="1" t="n">
        <x:v>10.6</x:v>
      </x:c>
      <x:c r="O3211" s="1" t="n">
        <x:f aca="0">24*MAX(0,EOMONTH(B3211,0)-MAX(B3211,INDEX(Device_Inventory!$K$2:$K$1201,MATCH(A3211,Device_Inventory!$A$2:$A$1201,0)))+1)</x:f>
        <x:v>744</x:v>
      </x:c>
      <x:c r="P3211" s="11" t="b">
        <x:f aca="0">INDEX(Device_Inventory!$K$2:$K$1201,MATCH(A3211,Device_Inventory!$A$2:$A$1201,0))&gt;B3211</x:f>
        <x:v>0</x:v>
      </x:c>
      <x:c r="Q3211" s="1" t="str">
        <x:f aca="0">IF(D3211&gt;O3211,"Fail: operating hours exceed in-service hours",IF(D3211+M3211&gt;O3211,"Fail: operating + unavailable hours exceed in-service hours",IF(P3211,"Partial month: within in-service hours","OK")))</x:f>
        <x:v>OK</x:v>
      </x:c>
    </x:row>
    <x:row r="3212" ht="15" hidden="0" customHeight="1">
      <x:c r="A3212" s="1" t="s">
        <x:v>1222</x:v>
      </x:c>
      <x:c r="B3212" s="14" t="n">
        <x:v>46174</x:v>
      </x:c>
      <x:c r="C3212" s="1" t="n">
        <x:v>59.1</x:v>
      </x:c>
      <x:c r="D3212" s="1" t="n">
        <x:v>354.6</x:v>
      </x:c>
      <x:c r="E3212" s="1" t="n">
        <x:v>6</x:v>
      </x:c>
      <x:c r="F3212" s="1" t="n">
        <x:v>0</x:v>
      </x:c>
      <x:c r="G3212" s="1" t="n">
        <x:v>29</x:v>
      </x:c>
      <x:c r="H3212" s="1" t="n">
        <x:v>0</x:v>
      </x:c>
      <x:c r="I3212" s="1" t="n">
        <x:v>1</x:v>
      </x:c>
      <x:c r="J3212" s="1" t="n">
        <x:v>0.72</x:v>
      </x:c>
      <x:c r="K3212" s="1" t="n">
        <x:v>0</x:v>
      </x:c>
      <x:c r="L3212" s="1" t="n">
        <x:v>100</x:v>
      </x:c>
      <x:c r="M3212" s="1" t="n">
        <x:v>2.6</x:v>
      </x:c>
      <x:c r="N3212" s="1" t="n">
        <x:v>15.6</x:v>
      </x:c>
      <x:c r="O3212" s="1" t="n">
        <x:f aca="0">24*MAX(0,EOMONTH(B3212,0)-MAX(B3212,INDEX(Device_Inventory!$K$2:$K$1201,MATCH(A3212,Device_Inventory!$A$2:$A$1201,0)))+1)</x:f>
        <x:v>720</x:v>
      </x:c>
      <x:c r="P3212" s="11" t="b">
        <x:f aca="0">INDEX(Device_Inventory!$K$2:$K$1201,MATCH(A3212,Device_Inventory!$A$2:$A$1201,0))&gt;B3212</x:f>
        <x:v>0</x:v>
      </x:c>
      <x:c r="Q3212" s="1" t="str">
        <x:f aca="0">IF(D3212&gt;O3212,"Fail: operating hours exceed in-service hours",IF(D3212+M3212&gt;O3212,"Fail: operating + unavailable hours exceed in-service hours",IF(P3212,"Partial month: within in-service hours","OK")))</x:f>
        <x:v>OK</x:v>
      </x:c>
    </x:row>
    <x:row r="3213" ht="15" hidden="0" customHeight="1">
      <x:c r="A3213" s="1" t="s">
        <x:v>1222</x:v>
      </x:c>
      <x:c r="B3213" s="14" t="n">
        <x:v>46204</x:v>
      </x:c>
      <x:c r="C3213" s="1" t="n">
        <x:v>33.8</x:v>
      </x:c>
      <x:c r="D3213" s="1" t="n">
        <x:v>192.5</x:v>
      </x:c>
      <x:c r="E3213" s="1" t="n">
        <x:v>16</x:v>
      </x:c>
      <x:c r="F3213" s="1" t="n">
        <x:v>0</x:v>
      </x:c>
      <x:c r="G3213" s="1" t="n">
        <x:v>36</x:v>
      </x:c>
      <x:c r="H3213" s="1" t="n">
        <x:v>1</x:v>
      </x:c>
      <x:c r="I3213" s="1" t="n">
        <x:v>1</x:v>
      </x:c>
      <x:c r="J3213" s="1" t="n">
        <x:v>0</x:v>
      </x:c>
      <x:c r="K3213" s="1" t="n">
        <x:v>1</x:v>
      </x:c>
      <x:c r="L3213" s="1" t="n">
        <x:v>97.3</x:v>
      </x:c>
      <x:c r="M3213" s="1" t="n">
        <x:v>3.9</x:v>
      </x:c>
      <x:c r="N3213" s="1" t="n">
        <x:v>7.4</x:v>
      </x:c>
      <x:c r="O3213" s="1" t="n">
        <x:f aca="0">24*MAX(0,EOMONTH(B3213,0)-MAX(B3213,INDEX(Device_Inventory!$K$2:$K$1201,MATCH(A3213,Device_Inventory!$A$2:$A$1201,0)))+1)</x:f>
        <x:v>744</x:v>
      </x:c>
      <x:c r="P3213" s="11" t="b">
        <x:f aca="0">INDEX(Device_Inventory!$K$2:$K$1201,MATCH(A3213,Device_Inventory!$A$2:$A$1201,0))&gt;B3213</x:f>
        <x:v>0</x:v>
      </x:c>
      <x:c r="Q3213" s="1" t="str">
        <x:f aca="0">IF(D3213&gt;O3213,"Fail: operating hours exceed in-service hours",IF(D3213+M3213&gt;O3213,"Fail: operating + unavailable hours exceed in-service hours",IF(P3213,"Partial month: within in-service hours","OK")))</x:f>
        <x:v>OK</x:v>
      </x:c>
    </x:row>
    <x:row r="3214" ht="15" hidden="0" customHeight="1">
      <x:c r="A3214" s="1" t="s">
        <x:v>3355</x:v>
      </x:c>
      <x:c r="B3214" s="14" t="n">
        <x:v>46054</x:v>
      </x:c>
      <x:c r="C3214" s="1" t="n">
        <x:v>47.5</x:v>
      </x:c>
      <x:c r="D3214" s="1" t="n">
        <x:v>305.7</x:v>
      </x:c>
      <x:c r="E3214" s="1" t="n">
        <x:v>11</x:v>
      </x:c>
      <x:c r="F3214" s="1" t="n">
        <x:v>2</x:v>
      </x:c>
      <x:c r="G3214" s="1" t="n">
        <x:v>47</x:v>
      </x:c>
      <x:c r="H3214" s="1" t="n">
        <x:v>0</x:v>
      </x:c>
      <x:c r="I3214" s="1" t="n">
        <x:v>2</x:v>
      </x:c>
      <x:c r="J3214" s="1" t="n">
        <x:v>0</x:v>
      </x:c>
      <x:c r="K3214" s="1" t="n">
        <x:v>0</x:v>
      </x:c>
      <x:c r="L3214" s="1" t="n">
        <x:v>100</x:v>
      </x:c>
      <x:c r="M3214" s="1" t="n">
        <x:v>9.6</x:v>
      </x:c>
      <x:c r="N3214" s="1" t="n">
        <x:v>9.8</x:v>
      </x:c>
      <x:c r="O3214" s="1" t="n">
        <x:f aca="0">24*MAX(0,EOMONTH(B3214,0)-MAX(B3214,INDEX(Device_Inventory!$K$2:$K$1201,MATCH(A3214,Device_Inventory!$A$2:$A$1201,0)))+1)</x:f>
        <x:v>672</x:v>
      </x:c>
      <x:c r="P3214" s="11" t="b">
        <x:f aca="0">INDEX(Device_Inventory!$K$2:$K$1201,MATCH(A3214,Device_Inventory!$A$2:$A$1201,0))&gt;B3214</x:f>
        <x:v>0</x:v>
      </x:c>
      <x:c r="Q3214" s="1" t="str">
        <x:f aca="0">IF(D3214&gt;O3214,"Fail: operating hours exceed in-service hours",IF(D3214+M3214&gt;O3214,"Fail: operating + unavailable hours exceed in-service hours",IF(P3214,"Partial month: within in-service hours","OK")))</x:f>
        <x:v>OK</x:v>
      </x:c>
    </x:row>
    <x:row r="3215" ht="15" hidden="0" customHeight="1">
      <x:c r="A3215" s="1" t="s">
        <x:v>3355</x:v>
      </x:c>
      <x:c r="B3215" s="14" t="n">
        <x:v>46082</x:v>
      </x:c>
      <x:c r="C3215" s="1" t="n">
        <x:v>38.5</x:v>
      </x:c>
      <x:c r="D3215" s="1" t="n">
        <x:v>244.9</x:v>
      </x:c>
      <x:c r="E3215" s="1" t="n">
        <x:v>6</x:v>
      </x:c>
      <x:c r="F3215" s="1" t="n">
        <x:v>0</x:v>
      </x:c>
      <x:c r="G3215" s="1" t="n">
        <x:v>19</x:v>
      </x:c>
      <x:c r="H3215" s="1" t="n">
        <x:v>0</x:v>
      </x:c>
      <x:c r="I3215" s="1" t="n">
        <x:v>2</x:v>
      </x:c>
      <x:c r="J3215" s="1" t="n">
        <x:v>0.32</x:v>
      </x:c>
      <x:c r="K3215" s="1" t="n">
        <x:v>0</x:v>
      </x:c>
      <x:c r="L3215" s="1" t="n">
        <x:v>97</x:v>
      </x:c>
      <x:c r="M3215" s="1" t="n">
        <x:v>6.2</x:v>
      </x:c>
      <x:c r="N3215" s="1" t="n">
        <x:v>4.1</x:v>
      </x:c>
      <x:c r="O3215" s="1" t="n">
        <x:f aca="0">24*MAX(0,EOMONTH(B3215,0)-MAX(B3215,INDEX(Device_Inventory!$K$2:$K$1201,MATCH(A3215,Device_Inventory!$A$2:$A$1201,0)))+1)</x:f>
        <x:v>744</x:v>
      </x:c>
      <x:c r="P3215" s="11" t="b">
        <x:f aca="0">INDEX(Device_Inventory!$K$2:$K$1201,MATCH(A3215,Device_Inventory!$A$2:$A$1201,0))&gt;B3215</x:f>
        <x:v>0</x:v>
      </x:c>
      <x:c r="Q3215" s="1" t="str">
        <x:f aca="0">IF(D3215&gt;O3215,"Fail: operating hours exceed in-service hours",IF(D3215+M3215&gt;O3215,"Fail: operating + unavailable hours exceed in-service hours",IF(P3215,"Partial month: within in-service hours","OK")))</x:f>
        <x:v>OK</x:v>
      </x:c>
    </x:row>
    <x:row r="3216" ht="15" hidden="0" customHeight="1">
      <x:c r="A3216" s="1" t="s">
        <x:v>3355</x:v>
      </x:c>
      <x:c r="B3216" s="14" t="n">
        <x:v>46113</x:v>
      </x:c>
      <x:c r="C3216" s="1" t="n">
        <x:v>58.6</x:v>
      </x:c>
      <x:c r="D3216" s="1" t="n">
        <x:v>355</x:v>
      </x:c>
      <x:c r="E3216" s="1" t="n">
        <x:v>14</x:v>
      </x:c>
      <x:c r="F3216" s="1" t="n">
        <x:v>1</x:v>
      </x:c>
      <x:c r="G3216" s="1" t="n">
        <x:v>25</x:v>
      </x:c>
      <x:c r="H3216" s="1" t="n">
        <x:v>0</x:v>
      </x:c>
      <x:c r="I3216" s="1" t="n">
        <x:v>4</x:v>
      </x:c>
      <x:c r="J3216" s="1" t="n">
        <x:v>0.68</x:v>
      </x:c>
      <x:c r="K3216" s="1" t="n">
        <x:v>0</x:v>
      </x:c>
      <x:c r="L3216" s="1" t="n">
        <x:v>97.9</x:v>
      </x:c>
      <x:c r="M3216" s="1" t="n">
        <x:v>0.8</x:v>
      </x:c>
      <x:c r="N3216" s="1" t="n">
        <x:v>18.3</x:v>
      </x:c>
      <x:c r="O3216" s="1" t="n">
        <x:f aca="0">24*MAX(0,EOMONTH(B3216,0)-MAX(B3216,INDEX(Device_Inventory!$K$2:$K$1201,MATCH(A3216,Device_Inventory!$A$2:$A$1201,0)))+1)</x:f>
        <x:v>720</x:v>
      </x:c>
      <x:c r="P3216" s="11" t="b">
        <x:f aca="0">INDEX(Device_Inventory!$K$2:$K$1201,MATCH(A3216,Device_Inventory!$A$2:$A$1201,0))&gt;B3216</x:f>
        <x:v>0</x:v>
      </x:c>
      <x:c r="Q3216" s="1" t="str">
        <x:f aca="0">IF(D3216&gt;O3216,"Fail: operating hours exceed in-service hours",IF(D3216+M3216&gt;O3216,"Fail: operating + unavailable hours exceed in-service hours",IF(P3216,"Partial month: within in-service hours","OK")))</x:f>
        <x:v>OK</x:v>
      </x:c>
    </x:row>
    <x:row r="3217" ht="15" hidden="0" customHeight="1">
      <x:c r="A3217" s="1" t="s">
        <x:v>3355</x:v>
      </x:c>
      <x:c r="B3217" s="14" t="n">
        <x:v>46143</x:v>
      </x:c>
      <x:c r="C3217" s="1" t="n">
        <x:v>23.4</x:v>
      </x:c>
      <x:c r="D3217" s="1" t="n">
        <x:v>166.1</x:v>
      </x:c>
      <x:c r="E3217" s="1" t="n">
        <x:v>4</x:v>
      </x:c>
      <x:c r="F3217" s="1" t="n">
        <x:v>1</x:v>
      </x:c>
      <x:c r="G3217" s="1" t="n">
        <x:v>20</x:v>
      </x:c>
      <x:c r="H3217" s="1" t="n">
        <x:v>0</x:v>
      </x:c>
      <x:c r="I3217" s="1" t="n">
        <x:v>0</x:v>
      </x:c>
      <x:c r="J3217" s="1" t="n">
        <x:v>0.09</x:v>
      </x:c>
      <x:c r="K3217" s="1" t="n">
        <x:v>0</x:v>
      </x:c>
      <x:c r="L3217" s="1" t="n">
        <x:v>97.3</x:v>
      </x:c>
      <x:c r="M3217" s="1" t="n">
        <x:v>3.4</x:v>
      </x:c>
      <x:c r="N3217" s="1" t="n">
        <x:v>5.1</x:v>
      </x:c>
      <x:c r="O3217" s="1" t="n">
        <x:f aca="0">24*MAX(0,EOMONTH(B3217,0)-MAX(B3217,INDEX(Device_Inventory!$K$2:$K$1201,MATCH(A3217,Device_Inventory!$A$2:$A$1201,0)))+1)</x:f>
        <x:v>744</x:v>
      </x:c>
      <x:c r="P3217" s="11" t="b">
        <x:f aca="0">INDEX(Device_Inventory!$K$2:$K$1201,MATCH(A3217,Device_Inventory!$A$2:$A$1201,0))&gt;B3217</x:f>
        <x:v>0</x:v>
      </x:c>
      <x:c r="Q3217" s="1" t="str">
        <x:f aca="0">IF(D3217&gt;O3217,"Fail: operating hours exceed in-service hours",IF(D3217+M3217&gt;O3217,"Fail: operating + unavailable hours exceed in-service hours",IF(P3217,"Partial month: within in-service hours","OK")))</x:f>
        <x:v>OK</x:v>
      </x:c>
    </x:row>
    <x:row r="3218" ht="15" hidden="0" customHeight="1">
      <x:c r="A3218" s="1" t="s">
        <x:v>3355</x:v>
      </x:c>
      <x:c r="B3218" s="14" t="n">
        <x:v>46174</x:v>
      </x:c>
      <x:c r="C3218" s="1" t="n">
        <x:v>74.3</x:v>
      </x:c>
      <x:c r="D3218" s="1" t="n">
        <x:v>539</x:v>
      </x:c>
      <x:c r="E3218" s="1" t="n">
        <x:v>20</x:v>
      </x:c>
      <x:c r="F3218" s="1" t="n">
        <x:v>0</x:v>
      </x:c>
      <x:c r="G3218" s="1" t="n">
        <x:v>31</x:v>
      </x:c>
      <x:c r="H3218" s="1" t="n">
        <x:v>0</x:v>
      </x:c>
      <x:c r="I3218" s="1" t="n">
        <x:v>4</x:v>
      </x:c>
      <x:c r="J3218" s="1" t="n">
        <x:v>0.34</x:v>
      </x:c>
      <x:c r="K3218" s="1" t="n">
        <x:v>0</x:v>
      </x:c>
      <x:c r="L3218" s="1" t="n">
        <x:v>95</x:v>
      </x:c>
      <x:c r="M3218" s="1" t="n">
        <x:v>11.2</x:v>
      </x:c>
      <x:c r="N3218" s="1" t="n">
        <x:v>20.1</x:v>
      </x:c>
      <x:c r="O3218" s="1" t="n">
        <x:f aca="0">24*MAX(0,EOMONTH(B3218,0)-MAX(B3218,INDEX(Device_Inventory!$K$2:$K$1201,MATCH(A3218,Device_Inventory!$A$2:$A$1201,0)))+1)</x:f>
        <x:v>720</x:v>
      </x:c>
      <x:c r="P3218" s="11" t="b">
        <x:f aca="0">INDEX(Device_Inventory!$K$2:$K$1201,MATCH(A3218,Device_Inventory!$A$2:$A$1201,0))&gt;B3218</x:f>
        <x:v>0</x:v>
      </x:c>
      <x:c r="Q3218" s="1" t="str">
        <x:f aca="0">IF(D3218&gt;O3218,"Fail: operating hours exceed in-service hours",IF(D3218+M3218&gt;O3218,"Fail: operating + unavailable hours exceed in-service hours",IF(P3218,"Partial month: within in-service hours","OK")))</x:f>
        <x:v>OK</x:v>
      </x:c>
    </x:row>
    <x:row r="3219" ht="15" hidden="0" customHeight="1">
      <x:c r="A3219" s="1" t="s">
        <x:v>3355</x:v>
      </x:c>
      <x:c r="B3219" s="14" t="n">
        <x:v>46204</x:v>
      </x:c>
      <x:c r="C3219" s="1" t="n">
        <x:v>34.9</x:v>
      </x:c>
      <x:c r="D3219" s="1" t="n">
        <x:v>195.6</x:v>
      </x:c>
      <x:c r="E3219" s="1" t="n">
        <x:v>22</x:v>
      </x:c>
      <x:c r="F3219" s="1" t="n">
        <x:v>2</x:v>
      </x:c>
      <x:c r="G3219" s="1" t="n">
        <x:v>47</x:v>
      </x:c>
      <x:c r="H3219" s="1" t="n">
        <x:v>1</x:v>
      </x:c>
      <x:c r="I3219" s="1" t="n">
        <x:v>2</x:v>
      </x:c>
      <x:c r="J3219" s="1" t="n">
        <x:v>0.1</x:v>
      </x:c>
      <x:c r="K3219" s="1" t="n">
        <x:v>0</x:v>
      </x:c>
      <x:c r="L3219" s="1" t="n">
        <x:v>94.5</x:v>
      </x:c>
      <x:c r="M3219" s="1" t="n">
        <x:v>4.5</x:v>
      </x:c>
      <x:c r="N3219" s="1" t="n">
        <x:v>5</x:v>
      </x:c>
      <x:c r="O3219" s="1" t="n">
        <x:f aca="0">24*MAX(0,EOMONTH(B3219,0)-MAX(B3219,INDEX(Device_Inventory!$K$2:$K$1201,MATCH(A3219,Device_Inventory!$A$2:$A$1201,0)))+1)</x:f>
        <x:v>744</x:v>
      </x:c>
      <x:c r="P3219" s="11" t="b">
        <x:f aca="0">INDEX(Device_Inventory!$K$2:$K$1201,MATCH(A3219,Device_Inventory!$A$2:$A$1201,0))&gt;B3219</x:f>
        <x:v>0</x:v>
      </x:c>
      <x:c r="Q3219" s="1" t="str">
        <x:f aca="0">IF(D3219&gt;O3219,"Fail: operating hours exceed in-service hours",IF(D3219+M3219&gt;O3219,"Fail: operating + unavailable hours exceed in-service hours",IF(P3219,"Partial month: within in-service hours","OK")))</x:f>
        <x:v>OK</x:v>
      </x:c>
    </x:row>
    <x:row r="3220" ht="15" hidden="0" customHeight="1">
      <x:c r="A3220" s="1" t="s">
        <x:v>3358</x:v>
      </x:c>
      <x:c r="B3220" s="14" t="n">
        <x:v>46054</x:v>
      </x:c>
      <x:c r="C3220" s="1" t="n">
        <x:v>49.7</x:v>
      </x:c>
      <x:c r="D3220" s="1" t="n">
        <x:v>285.9</x:v>
      </x:c>
      <x:c r="E3220" s="1" t="n">
        <x:v>7</x:v>
      </x:c>
      <x:c r="F3220" s="1" t="n">
        <x:v>0</x:v>
      </x:c>
      <x:c r="G3220" s="1" t="n">
        <x:v>23</x:v>
      </x:c>
      <x:c r="H3220" s="1" t="n">
        <x:v>1</x:v>
      </x:c>
      <x:c r="I3220" s="1" t="n">
        <x:v>4</x:v>
      </x:c>
      <x:c r="J3220" s="1" t="n">
        <x:v>0.61</x:v>
      </x:c>
      <x:c r="K3220" s="1" t="n">
        <x:v>1</x:v>
      </x:c>
      <x:c r="L3220" s="1" t="n">
        <x:v>95.7</x:v>
      </x:c>
      <x:c r="M3220" s="1" t="n">
        <x:v>5.7</x:v>
      </x:c>
      <x:c r="N3220" s="1" t="n">
        <x:v>11.8</x:v>
      </x:c>
      <x:c r="O3220" s="1" t="n">
        <x:f aca="0">24*MAX(0,EOMONTH(B3220,0)-MAX(B3220,INDEX(Device_Inventory!$K$2:$K$1201,MATCH(A3220,Device_Inventory!$A$2:$A$1201,0)))+1)</x:f>
        <x:v>672</x:v>
      </x:c>
      <x:c r="P3220" s="11" t="b">
        <x:f aca="0">INDEX(Device_Inventory!$K$2:$K$1201,MATCH(A3220,Device_Inventory!$A$2:$A$1201,0))&gt;B3220</x:f>
        <x:v>0</x:v>
      </x:c>
      <x:c r="Q3220" s="1" t="str">
        <x:f aca="0">IF(D3220&gt;O3220,"Fail: operating hours exceed in-service hours",IF(D3220+M3220&gt;O3220,"Fail: operating + unavailable hours exceed in-service hours",IF(P3220,"Partial month: within in-service hours","OK")))</x:f>
        <x:v>OK</x:v>
      </x:c>
    </x:row>
    <x:row r="3221" ht="15" hidden="0" customHeight="1">
      <x:c r="A3221" s="1" t="s">
        <x:v>3358</x:v>
      </x:c>
      <x:c r="B3221" s="14" t="n">
        <x:v>46082</x:v>
      </x:c>
      <x:c r="C3221" s="1" t="n">
        <x:v>50.3</x:v>
      </x:c>
      <x:c r="D3221" s="1" t="n">
        <x:v>298</x:v>
      </x:c>
      <x:c r="E3221" s="1" t="n">
        <x:v>23</x:v>
      </x:c>
      <x:c r="F3221" s="1" t="n">
        <x:v>3</x:v>
      </x:c>
      <x:c r="G3221" s="1" t="n">
        <x:v>44</x:v>
      </x:c>
      <x:c r="H3221" s="1" t="n">
        <x:v>0</x:v>
      </x:c>
      <x:c r="I3221" s="1" t="n">
        <x:v>3</x:v>
      </x:c>
      <x:c r="J3221" s="1" t="n">
        <x:v>0.31</x:v>
      </x:c>
      <x:c r="K3221" s="1" t="n">
        <x:v>0</x:v>
      </x:c>
      <x:c r="L3221" s="1" t="n">
        <x:v>96.5</x:v>
      </x:c>
      <x:c r="M3221" s="1" t="n">
        <x:v>3.4</x:v>
      </x:c>
      <x:c r="N3221" s="1" t="n">
        <x:v>7.7</x:v>
      </x:c>
      <x:c r="O3221" s="1" t="n">
        <x:f aca="0">24*MAX(0,EOMONTH(B3221,0)-MAX(B3221,INDEX(Device_Inventory!$K$2:$K$1201,MATCH(A3221,Device_Inventory!$A$2:$A$1201,0)))+1)</x:f>
        <x:v>744</x:v>
      </x:c>
      <x:c r="P3221" s="11" t="b">
        <x:f aca="0">INDEX(Device_Inventory!$K$2:$K$1201,MATCH(A3221,Device_Inventory!$A$2:$A$1201,0))&gt;B3221</x:f>
        <x:v>0</x:v>
      </x:c>
      <x:c r="Q3221" s="1" t="str">
        <x:f aca="0">IF(D3221&gt;O3221,"Fail: operating hours exceed in-service hours",IF(D3221+M3221&gt;O3221,"Fail: operating + unavailable hours exceed in-service hours",IF(P3221,"Partial month: within in-service hours","OK")))</x:f>
        <x:v>OK</x:v>
      </x:c>
    </x:row>
    <x:row r="3222" ht="15" hidden="0" customHeight="1">
      <x:c r="A3222" s="1" t="s">
        <x:v>3358</x:v>
      </x:c>
      <x:c r="B3222" s="14" t="n">
        <x:v>46113</x:v>
      </x:c>
      <x:c r="C3222" s="1" t="n">
        <x:v>55.4</x:v>
      </x:c>
      <x:c r="D3222" s="1" t="n">
        <x:v>360.7</x:v>
      </x:c>
      <x:c r="E3222" s="1" t="n">
        <x:v>15</x:v>
      </x:c>
      <x:c r="F3222" s="1" t="n">
        <x:v>1</x:v>
      </x:c>
      <x:c r="G3222" s="1" t="n">
        <x:v>49</x:v>
      </x:c>
      <x:c r="H3222" s="1" t="n">
        <x:v>0</x:v>
      </x:c>
      <x:c r="I3222" s="1" t="n">
        <x:v>5</x:v>
      </x:c>
      <x:c r="J3222" s="1" t="n">
        <x:v>0.39</x:v>
      </x:c>
      <x:c r="K3222" s="1" t="n">
        <x:v>0</x:v>
      </x:c>
      <x:c r="L3222" s="1" t="n">
        <x:v>93.5</x:v>
      </x:c>
      <x:c r="M3222" s="1" t="n">
        <x:v>1.4</x:v>
      </x:c>
      <x:c r="N3222" s="1" t="n">
        <x:v>17.5</x:v>
      </x:c>
      <x:c r="O3222" s="1" t="n">
        <x:f aca="0">24*MAX(0,EOMONTH(B3222,0)-MAX(B3222,INDEX(Device_Inventory!$K$2:$K$1201,MATCH(A3222,Device_Inventory!$A$2:$A$1201,0)))+1)</x:f>
        <x:v>720</x:v>
      </x:c>
      <x:c r="P3222" s="11" t="b">
        <x:f aca="0">INDEX(Device_Inventory!$K$2:$K$1201,MATCH(A3222,Device_Inventory!$A$2:$A$1201,0))&gt;B3222</x:f>
        <x:v>0</x:v>
      </x:c>
      <x:c r="Q3222" s="1" t="str">
        <x:f aca="0">IF(D3222&gt;O3222,"Fail: operating hours exceed in-service hours",IF(D3222+M3222&gt;O3222,"Fail: operating + unavailable hours exceed in-service hours",IF(P3222,"Partial month: within in-service hours","OK")))</x:f>
        <x:v>OK</x:v>
      </x:c>
    </x:row>
    <x:row r="3223" ht="15" hidden="0" customHeight="1">
      <x:c r="A3223" s="1" t="s">
        <x:v>3358</x:v>
      </x:c>
      <x:c r="B3223" s="14" t="n">
        <x:v>46143</x:v>
      </x:c>
      <x:c r="C3223" s="1" t="n">
        <x:v>52.2</x:v>
      </x:c>
      <x:c r="D3223" s="1" t="n">
        <x:v>346.6</x:v>
      </x:c>
      <x:c r="E3223" s="1" t="n">
        <x:v>17</x:v>
      </x:c>
      <x:c r="F3223" s="1" t="n">
        <x:v>3</x:v>
      </x:c>
      <x:c r="G3223" s="1" t="n">
        <x:v>38</x:v>
      </x:c>
      <x:c r="H3223" s="1" t="n">
        <x:v>0</x:v>
      </x:c>
      <x:c r="I3223" s="1" t="n">
        <x:v>4</x:v>
      </x:c>
      <x:c r="J3223" s="1" t="n">
        <x:v>0.73</x:v>
      </x:c>
      <x:c r="K3223" s="1" t="n">
        <x:v>0</x:v>
      </x:c>
      <x:c r="L3223" s="1" t="n">
        <x:v>97.3</x:v>
      </x:c>
      <x:c r="M3223" s="1" t="n">
        <x:v>6.3</x:v>
      </x:c>
      <x:c r="N3223" s="1" t="n">
        <x:v>8.8</x:v>
      </x:c>
      <x:c r="O3223" s="1" t="n">
        <x:f aca="0">24*MAX(0,EOMONTH(B3223,0)-MAX(B3223,INDEX(Device_Inventory!$K$2:$K$1201,MATCH(A3223,Device_Inventory!$A$2:$A$1201,0)))+1)</x:f>
        <x:v>744</x:v>
      </x:c>
      <x:c r="P3223" s="11" t="b">
        <x:f aca="0">INDEX(Device_Inventory!$K$2:$K$1201,MATCH(A3223,Device_Inventory!$A$2:$A$1201,0))&gt;B3223</x:f>
        <x:v>0</x:v>
      </x:c>
      <x:c r="Q3223" s="1" t="str">
        <x:f aca="0">IF(D3223&gt;O3223,"Fail: operating hours exceed in-service hours",IF(D3223+M3223&gt;O3223,"Fail: operating + unavailable hours exceed in-service hours",IF(P3223,"Partial month: within in-service hours","OK")))</x:f>
        <x:v>OK</x:v>
      </x:c>
    </x:row>
    <x:row r="3224" ht="15" hidden="0" customHeight="1">
      <x:c r="A3224" s="1" t="s">
        <x:v>3358</x:v>
      </x:c>
      <x:c r="B3224" s="14" t="n">
        <x:v>46174</x:v>
      </x:c>
      <x:c r="C3224" s="1" t="n">
        <x:v>70.3</x:v>
      </x:c>
      <x:c r="D3224" s="1" t="n">
        <x:v>405.4</x:v>
      </x:c>
      <x:c r="E3224" s="1" t="n">
        <x:v>18</x:v>
      </x:c>
      <x:c r="F3224" s="1" t="n">
        <x:v>0</x:v>
      </x:c>
      <x:c r="G3224" s="1" t="n">
        <x:v>31</x:v>
      </x:c>
      <x:c r="H3224" s="1" t="n">
        <x:v>1</x:v>
      </x:c>
      <x:c r="I3224" s="1" t="n">
        <x:v>1</x:v>
      </x:c>
      <x:c r="J3224" s="1" t="n">
        <x:v>0.44</x:v>
      </x:c>
      <x:c r="K3224" s="1" t="n">
        <x:v>0</x:v>
      </x:c>
      <x:c r="L3224" s="1" t="n">
        <x:v>100</x:v>
      </x:c>
      <x:c r="M3224" s="1" t="n">
        <x:v>0</x:v>
      </x:c>
      <x:c r="N3224" s="1" t="n">
        <x:v>10.4</x:v>
      </x:c>
      <x:c r="O3224" s="1" t="n">
        <x:f aca="0">24*MAX(0,EOMONTH(B3224,0)-MAX(B3224,INDEX(Device_Inventory!$K$2:$K$1201,MATCH(A3224,Device_Inventory!$A$2:$A$1201,0)))+1)</x:f>
        <x:v>720</x:v>
      </x:c>
      <x:c r="P3224" s="11" t="b">
        <x:f aca="0">INDEX(Device_Inventory!$K$2:$K$1201,MATCH(A3224,Device_Inventory!$A$2:$A$1201,0))&gt;B3224</x:f>
        <x:v>0</x:v>
      </x:c>
      <x:c r="Q3224" s="1" t="str">
        <x:f aca="0">IF(D3224&gt;O3224,"Fail: operating hours exceed in-service hours",IF(D3224+M3224&gt;O3224,"Fail: operating + unavailable hours exceed in-service hours",IF(P3224,"Partial month: within in-service hours","OK")))</x:f>
        <x:v>OK</x:v>
      </x:c>
    </x:row>
    <x:row r="3225" ht="15" hidden="0" customHeight="1">
      <x:c r="A3225" s="1" t="s">
        <x:v>3358</x:v>
      </x:c>
      <x:c r="B3225" s="14" t="n">
        <x:v>46204</x:v>
      </x:c>
      <x:c r="C3225" s="1" t="n">
        <x:v>56.1</x:v>
      </x:c>
      <x:c r="D3225" s="1" t="n">
        <x:v>358.9</x:v>
      </x:c>
      <x:c r="E3225" s="1" t="n">
        <x:v>16</x:v>
      </x:c>
      <x:c r="F3225" s="1" t="n">
        <x:v>3</x:v>
      </x:c>
      <x:c r="G3225" s="1" t="n">
        <x:v>20</x:v>
      </x:c>
      <x:c r="H3225" s="1" t="n">
        <x:v>0</x:v>
      </x:c>
      <x:c r="I3225" s="1" t="n">
        <x:v>2</x:v>
      </x:c>
      <x:c r="J3225" s="1" t="n">
        <x:v>0.39</x:v>
      </x:c>
      <x:c r="K3225" s="1" t="n">
        <x:v>0</x:v>
      </x:c>
      <x:c r="L3225" s="1" t="n">
        <x:v>96.5</x:v>
      </x:c>
      <x:c r="M3225" s="1" t="n">
        <x:v>2</x:v>
      </x:c>
      <x:c r="N3225" s="1" t="n">
        <x:v>5.4</x:v>
      </x:c>
      <x:c r="O3225" s="1" t="n">
        <x:f aca="0">24*MAX(0,EOMONTH(B3225,0)-MAX(B3225,INDEX(Device_Inventory!$K$2:$K$1201,MATCH(A3225,Device_Inventory!$A$2:$A$1201,0)))+1)</x:f>
        <x:v>744</x:v>
      </x:c>
      <x:c r="P3225" s="11" t="b">
        <x:f aca="0">INDEX(Device_Inventory!$K$2:$K$1201,MATCH(A3225,Device_Inventory!$A$2:$A$1201,0))&gt;B3225</x:f>
        <x:v>0</x:v>
      </x:c>
      <x:c r="Q3225" s="1" t="str">
        <x:f aca="0">IF(D3225&gt;O3225,"Fail: operating hours exceed in-service hours",IF(D3225+M3225&gt;O3225,"Fail: operating + unavailable hours exceed in-service hours",IF(P3225,"Partial month: within in-service hours","OK")))</x:f>
        <x:v>OK</x:v>
      </x:c>
    </x:row>
    <x:row r="3226" ht="15" hidden="0" customHeight="1">
      <x:c r="A3226" s="1" t="s">
        <x:v>1223</x:v>
      </x:c>
      <x:c r="B3226" s="14" t="n">
        <x:v>46054</x:v>
      </x:c>
      <x:c r="C3226" s="1" t="n">
        <x:v>32.3</x:v>
      </x:c>
      <x:c r="D3226" s="1" t="n">
        <x:v>209.5</x:v>
      </x:c>
      <x:c r="E3226" s="1" t="n">
        <x:v>17</x:v>
      </x:c>
      <x:c r="F3226" s="1" t="n">
        <x:v>1</x:v>
      </x:c>
      <x:c r="G3226" s="1" t="n">
        <x:v>21</x:v>
      </x:c>
      <x:c r="H3226" s="1" t="n">
        <x:v>0</x:v>
      </x:c>
      <x:c r="I3226" s="1" t="n">
        <x:v>3</x:v>
      </x:c>
      <x:c r="J3226" s="1" t="n">
        <x:v>0</x:v>
      </x:c>
      <x:c r="K3226" s="1" t="n">
        <x:v>0</x:v>
      </x:c>
      <x:c r="L3226" s="1" t="n">
        <x:v>97.2</x:v>
      </x:c>
      <x:c r="M3226" s="1" t="n">
        <x:v>8.4</x:v>
      </x:c>
      <x:c r="N3226" s="1" t="n">
        <x:v>7</x:v>
      </x:c>
      <x:c r="O3226" s="1" t="n">
        <x:f aca="0">24*MAX(0,EOMONTH(B3226,0)-MAX(B3226,INDEX(Device_Inventory!$K$2:$K$1201,MATCH(A3226,Device_Inventory!$A$2:$A$1201,0)))+1)</x:f>
        <x:v>672</x:v>
      </x:c>
      <x:c r="P3226" s="11" t="b">
        <x:f aca="0">INDEX(Device_Inventory!$K$2:$K$1201,MATCH(A3226,Device_Inventory!$A$2:$A$1201,0))&gt;B3226</x:f>
        <x:v>0</x:v>
      </x:c>
      <x:c r="Q3226" s="1" t="str">
        <x:f aca="0">IF(D3226&gt;O3226,"Fail: operating hours exceed in-service hours",IF(D3226+M3226&gt;O3226,"Fail: operating + unavailable hours exceed in-service hours",IF(P3226,"Partial month: within in-service hours","OK")))</x:f>
        <x:v>OK</x:v>
      </x:c>
    </x:row>
    <x:row r="3227" ht="15" hidden="0" customHeight="1">
      <x:c r="A3227" s="1" t="s">
        <x:v>1223</x:v>
      </x:c>
      <x:c r="B3227" s="14" t="n">
        <x:v>46082</x:v>
      </x:c>
      <x:c r="C3227" s="1" t="n">
        <x:v>33.9</x:v>
      </x:c>
      <x:c r="D3227" s="1" t="n">
        <x:v>199.8</x:v>
      </x:c>
      <x:c r="E3227" s="1" t="n">
        <x:v>7</x:v>
      </x:c>
      <x:c r="F3227" s="1" t="n">
        <x:v>2</x:v>
      </x:c>
      <x:c r="G3227" s="1" t="n">
        <x:v>7</x:v>
      </x:c>
      <x:c r="H3227" s="1" t="n">
        <x:v>0</x:v>
      </x:c>
      <x:c r="I3227" s="1" t="n">
        <x:v>2</x:v>
      </x:c>
      <x:c r="J3227" s="1" t="n">
        <x:v>0.45</x:v>
      </x:c>
      <x:c r="K3227" s="1" t="n">
        <x:v>0</x:v>
      </x:c>
      <x:c r="L3227" s="1" t="n">
        <x:v>93.7</x:v>
      </x:c>
      <x:c r="M3227" s="1" t="n">
        <x:v>8.1</x:v>
      </x:c>
      <x:c r="N3227" s="1" t="n">
        <x:v>9.5</x:v>
      </x:c>
      <x:c r="O3227" s="1" t="n">
        <x:f aca="0">24*MAX(0,EOMONTH(B3227,0)-MAX(B3227,INDEX(Device_Inventory!$K$2:$K$1201,MATCH(A3227,Device_Inventory!$A$2:$A$1201,0)))+1)</x:f>
        <x:v>744</x:v>
      </x:c>
      <x:c r="P3227" s="11" t="b">
        <x:f aca="0">INDEX(Device_Inventory!$K$2:$K$1201,MATCH(A3227,Device_Inventory!$A$2:$A$1201,0))&gt;B3227</x:f>
        <x:v>0</x:v>
      </x:c>
      <x:c r="Q3227" s="1" t="str">
        <x:f aca="0">IF(D3227&gt;O3227,"Fail: operating hours exceed in-service hours",IF(D3227+M3227&gt;O3227,"Fail: operating + unavailable hours exceed in-service hours",IF(P3227,"Partial month: within in-service hours","OK")))</x:f>
        <x:v>OK</x:v>
      </x:c>
    </x:row>
    <x:row r="3228" ht="15" hidden="0" customHeight="1">
      <x:c r="A3228" s="1" t="s">
        <x:v>1223</x:v>
      </x:c>
      <x:c r="B3228" s="14" t="n">
        <x:v>46113</x:v>
      </x:c>
      <x:c r="C3228" s="1" t="n">
        <x:v>50.1</x:v>
      </x:c>
      <x:c r="D3228" s="1" t="n">
        <x:v>316.9</x:v>
      </x:c>
      <x:c r="E3228" s="1" t="n">
        <x:v>13</x:v>
      </x:c>
      <x:c r="F3228" s="1" t="n">
        <x:v>1</x:v>
      </x:c>
      <x:c r="G3228" s="1" t="n">
        <x:v>40</x:v>
      </x:c>
      <x:c r="H3228" s="1" t="n">
        <x:v>0</x:v>
      </x:c>
      <x:c r="I3228" s="1" t="n">
        <x:v>0</x:v>
      </x:c>
      <x:c r="J3228" s="1" t="n">
        <x:v>1.27</x:v>
      </x:c>
      <x:c r="K3228" s="1" t="n">
        <x:v>0</x:v>
      </x:c>
      <x:c r="L3228" s="1" t="n">
        <x:v>95.7</x:v>
      </x:c>
      <x:c r="M3228" s="1" t="n">
        <x:v>0.6</x:v>
      </x:c>
      <x:c r="N3228" s="1" t="n">
        <x:v>4</x:v>
      </x:c>
      <x:c r="O3228" s="1" t="n">
        <x:f aca="0">24*MAX(0,EOMONTH(B3228,0)-MAX(B3228,INDEX(Device_Inventory!$K$2:$K$1201,MATCH(A3228,Device_Inventory!$A$2:$A$1201,0)))+1)</x:f>
        <x:v>720</x:v>
      </x:c>
      <x:c r="P3228" s="11" t="b">
        <x:f aca="0">INDEX(Device_Inventory!$K$2:$K$1201,MATCH(A3228,Device_Inventory!$A$2:$A$1201,0))&gt;B3228</x:f>
        <x:v>0</x:v>
      </x:c>
      <x:c r="Q3228" s="1" t="str">
        <x:f aca="0">IF(D3228&gt;O3228,"Fail: operating hours exceed in-service hours",IF(D3228+M3228&gt;O3228,"Fail: operating + unavailable hours exceed in-service hours",IF(P3228,"Partial month: within in-service hours","OK")))</x:f>
        <x:v>OK</x:v>
      </x:c>
    </x:row>
    <x:row r="3229" ht="15" hidden="0" customHeight="1">
      <x:c r="A3229" s="1" t="s">
        <x:v>1223</x:v>
      </x:c>
      <x:c r="B3229" s="14" t="n">
        <x:v>46143</x:v>
      </x:c>
      <x:c r="C3229" s="1" t="n">
        <x:v>53.3</x:v>
      </x:c>
      <x:c r="D3229" s="1" t="n">
        <x:v>303.3</x:v>
      </x:c>
      <x:c r="E3229" s="1" t="n">
        <x:v>17</x:v>
      </x:c>
      <x:c r="F3229" s="1" t="n">
        <x:v>2</x:v>
      </x:c>
      <x:c r="G3229" s="1" t="n">
        <x:v>33</x:v>
      </x:c>
      <x:c r="H3229" s="1" t="n">
        <x:v>0</x:v>
      </x:c>
      <x:c r="I3229" s="1" t="n">
        <x:v>1</x:v>
      </x:c>
      <x:c r="J3229" s="1" t="n">
        <x:v>0.57</x:v>
      </x:c>
      <x:c r="K3229" s="1" t="n">
        <x:v>0</x:v>
      </x:c>
      <x:c r="L3229" s="1" t="n">
        <x:v>91.9</x:v>
      </x:c>
      <x:c r="M3229" s="1" t="n">
        <x:v>0.8</x:v>
      </x:c>
      <x:c r="N3229" s="1" t="n">
        <x:v>9.3</x:v>
      </x:c>
      <x:c r="O3229" s="1" t="n">
        <x:f aca="0">24*MAX(0,EOMONTH(B3229,0)-MAX(B3229,INDEX(Device_Inventory!$K$2:$K$1201,MATCH(A3229,Device_Inventory!$A$2:$A$1201,0)))+1)</x:f>
        <x:v>744</x:v>
      </x:c>
      <x:c r="P3229" s="11" t="b">
        <x:f aca="0">INDEX(Device_Inventory!$K$2:$K$1201,MATCH(A3229,Device_Inventory!$A$2:$A$1201,0))&gt;B3229</x:f>
        <x:v>0</x:v>
      </x:c>
      <x:c r="Q3229" s="1" t="str">
        <x:f aca="0">IF(D3229&gt;O3229,"Fail: operating hours exceed in-service hours",IF(D3229+M3229&gt;O3229,"Fail: operating + unavailable hours exceed in-service hours",IF(P3229,"Partial month: within in-service hours","OK")))</x:f>
        <x:v>OK</x:v>
      </x:c>
    </x:row>
    <x:row r="3230" ht="15" hidden="0" customHeight="1">
      <x:c r="A3230" s="1" t="s">
        <x:v>1223</x:v>
      </x:c>
      <x:c r="B3230" s="14" t="n">
        <x:v>46174</x:v>
      </x:c>
      <x:c r="C3230" s="1" t="n">
        <x:v>28.6</x:v>
      </x:c>
      <x:c r="D3230" s="1" t="n">
        <x:v>195.8</x:v>
      </x:c>
      <x:c r="E3230" s="1" t="n">
        <x:v>5</x:v>
      </x:c>
      <x:c r="F3230" s="1" t="n">
        <x:v>1</x:v>
      </x:c>
      <x:c r="G3230" s="1" t="n">
        <x:v>22</x:v>
      </x:c>
      <x:c r="H3230" s="1" t="n">
        <x:v>1</x:v>
      </x:c>
      <x:c r="I3230" s="1" t="n">
        <x:v>1</x:v>
      </x:c>
      <x:c r="J3230" s="1" t="n">
        <x:v>0.29</x:v>
      </x:c>
      <x:c r="K3230" s="1" t="n">
        <x:v>0</x:v>
      </x:c>
      <x:c r="L3230" s="1" t="n">
        <x:v>96.8</x:v>
      </x:c>
      <x:c r="M3230" s="1" t="n">
        <x:v>5</x:v>
      </x:c>
      <x:c r="N3230" s="1" t="n">
        <x:v>8.9</x:v>
      </x:c>
      <x:c r="O3230" s="1" t="n">
        <x:f aca="0">24*MAX(0,EOMONTH(B3230,0)-MAX(B3230,INDEX(Device_Inventory!$K$2:$K$1201,MATCH(A3230,Device_Inventory!$A$2:$A$1201,0)))+1)</x:f>
        <x:v>720</x:v>
      </x:c>
      <x:c r="P3230" s="11" t="b">
        <x:f aca="0">INDEX(Device_Inventory!$K$2:$K$1201,MATCH(A3230,Device_Inventory!$A$2:$A$1201,0))&gt;B3230</x:f>
        <x:v>0</x:v>
      </x:c>
      <x:c r="Q3230" s="1" t="str">
        <x:f aca="0">IF(D3230&gt;O3230,"Fail: operating hours exceed in-service hours",IF(D3230+M3230&gt;O3230,"Fail: operating + unavailable hours exceed in-service hours",IF(P3230,"Partial month: within in-service hours","OK")))</x:f>
        <x:v>OK</x:v>
      </x:c>
    </x:row>
    <x:row r="3231" ht="15" hidden="0" customHeight="1">
      <x:c r="A3231" s="1" t="s">
        <x:v>1223</x:v>
      </x:c>
      <x:c r="B3231" s="14" t="n">
        <x:v>46204</x:v>
      </x:c>
      <x:c r="C3231" s="1" t="n">
        <x:v>43.1</x:v>
      </x:c>
      <x:c r="D3231" s="1" t="n">
        <x:v>249.1</x:v>
      </x:c>
      <x:c r="E3231" s="1" t="n">
        <x:v>12</x:v>
      </x:c>
      <x:c r="F3231" s="1" t="n">
        <x:v>1</x:v>
      </x:c>
      <x:c r="G3231" s="1" t="n">
        <x:v>31</x:v>
      </x:c>
      <x:c r="H3231" s="1" t="n">
        <x:v>0</x:v>
      </x:c>
      <x:c r="I3231" s="1" t="n">
        <x:v>3</x:v>
      </x:c>
      <x:c r="J3231" s="1" t="n">
        <x:v>0</x:v>
      </x:c>
      <x:c r="K3231" s="1" t="n">
        <x:v>0</x:v>
      </x:c>
      <x:c r="L3231" s="1" t="n">
        <x:v>98.3</x:v>
      </x:c>
      <x:c r="M3231" s="1" t="n">
        <x:v>1.6</x:v>
      </x:c>
      <x:c r="N3231" s="1" t="n">
        <x:v>4</x:v>
      </x:c>
      <x:c r="O3231" s="1" t="n">
        <x:f aca="0">24*MAX(0,EOMONTH(B3231,0)-MAX(B3231,INDEX(Device_Inventory!$K$2:$K$1201,MATCH(A3231,Device_Inventory!$A$2:$A$1201,0)))+1)</x:f>
        <x:v>744</x:v>
      </x:c>
      <x:c r="P3231" s="11" t="b">
        <x:f aca="0">INDEX(Device_Inventory!$K$2:$K$1201,MATCH(A3231,Device_Inventory!$A$2:$A$1201,0))&gt;B3231</x:f>
        <x:v>0</x:v>
      </x:c>
      <x:c r="Q3231" s="1" t="str">
        <x:f aca="0">IF(D3231&gt;O3231,"Fail: operating hours exceed in-service hours",IF(D3231+M3231&gt;O3231,"Fail: operating + unavailable hours exceed in-service hours",IF(P3231,"Partial month: within in-service hours","OK")))</x:f>
        <x:v>OK</x:v>
      </x:c>
    </x:row>
    <x:row r="3232" ht="15" hidden="0" customHeight="1">
      <x:c r="A3232" s="1" t="s">
        <x:v>3363</x:v>
      </x:c>
      <x:c r="B3232" s="14" t="n">
        <x:v>46054</x:v>
      </x:c>
      <x:c r="C3232" s="1" t="n">
        <x:v>41.2</x:v>
      </x:c>
      <x:c r="D3232" s="1" t="n">
        <x:v>264</x:v>
      </x:c>
      <x:c r="E3232" s="1" t="n">
        <x:v>14</x:v>
      </x:c>
      <x:c r="F3232" s="1" t="n">
        <x:v>0</x:v>
      </x:c>
      <x:c r="G3232" s="1" t="n">
        <x:v>29</x:v>
      </x:c>
      <x:c r="H3232" s="1" t="n">
        <x:v>2</x:v>
      </x:c>
      <x:c r="I3232" s="1" t="n">
        <x:v>3</x:v>
      </x:c>
      <x:c r="J3232" s="1" t="n">
        <x:v>0.47</x:v>
      </x:c>
      <x:c r="K3232" s="1" t="n">
        <x:v>2</x:v>
      </x:c>
      <x:c r="L3232" s="1" t="n">
        <x:v>97.7</x:v>
      </x:c>
      <x:c r="M3232" s="1" t="n">
        <x:v>11</x:v>
      </x:c>
      <x:c r="N3232" s="1" t="n">
        <x:v>13</x:v>
      </x:c>
      <x:c r="O3232" s="1" t="n">
        <x:f aca="0">24*MAX(0,EOMONTH(B3232,0)-MAX(B3232,INDEX(Device_Inventory!$K$2:$K$1201,MATCH(A3232,Device_Inventory!$A$2:$A$1201,0)))+1)</x:f>
        <x:v>672</x:v>
      </x:c>
      <x:c r="P3232" s="11" t="b">
        <x:f aca="0">INDEX(Device_Inventory!$K$2:$K$1201,MATCH(A3232,Device_Inventory!$A$2:$A$1201,0))&gt;B3232</x:f>
        <x:v>0</x:v>
      </x:c>
      <x:c r="Q3232" s="1" t="str">
        <x:f aca="0">IF(D3232&gt;O3232,"Fail: operating hours exceed in-service hours",IF(D3232+M3232&gt;O3232,"Fail: operating + unavailable hours exceed in-service hours",IF(P3232,"Partial month: within in-service hours","OK")))</x:f>
        <x:v>OK</x:v>
      </x:c>
    </x:row>
    <x:row r="3233" ht="15" hidden="0" customHeight="1">
      <x:c r="A3233" s="1" t="s">
        <x:v>3363</x:v>
      </x:c>
      <x:c r="B3233" s="14" t="n">
        <x:v>46082</x:v>
      </x:c>
      <x:c r="C3233" s="1" t="n">
        <x:v>32.1</x:v>
      </x:c>
      <x:c r="D3233" s="1" t="n">
        <x:v>192.6</x:v>
      </x:c>
      <x:c r="E3233" s="1" t="n">
        <x:v>17</x:v>
      </x:c>
      <x:c r="F3233" s="1" t="n">
        <x:v>0</x:v>
      </x:c>
      <x:c r="G3233" s="1" t="n">
        <x:v>33</x:v>
      </x:c>
      <x:c r="H3233" s="1" t="n">
        <x:v>0</x:v>
      </x:c>
      <x:c r="I3233" s="1" t="n">
        <x:v>1</x:v>
      </x:c>
      <x:c r="J3233" s="1" t="n">
        <x:v>0.22</x:v>
      </x:c>
      <x:c r="K3233" s="1" t="n">
        <x:v>1</x:v>
      </x:c>
      <x:c r="L3233" s="1" t="n">
        <x:v>95.8</x:v>
      </x:c>
      <x:c r="M3233" s="1" t="n">
        <x:v>0</x:v>
      </x:c>
      <x:c r="N3233" s="1" t="n">
        <x:v>9.3</x:v>
      </x:c>
      <x:c r="O3233" s="1" t="n">
        <x:f aca="0">24*MAX(0,EOMONTH(B3233,0)-MAX(B3233,INDEX(Device_Inventory!$K$2:$K$1201,MATCH(A3233,Device_Inventory!$A$2:$A$1201,0)))+1)</x:f>
        <x:v>744</x:v>
      </x:c>
      <x:c r="P3233" s="11" t="b">
        <x:f aca="0">INDEX(Device_Inventory!$K$2:$K$1201,MATCH(A3233,Device_Inventory!$A$2:$A$1201,0))&gt;B3233</x:f>
        <x:v>0</x:v>
      </x:c>
      <x:c r="Q3233" s="1" t="str">
        <x:f aca="0">IF(D3233&gt;O3233,"Fail: operating hours exceed in-service hours",IF(D3233+M3233&gt;O3233,"Fail: operating + unavailable hours exceed in-service hours",IF(P3233,"Partial month: within in-service hours","OK")))</x:f>
        <x:v>OK</x:v>
      </x:c>
    </x:row>
    <x:row r="3234" ht="15" hidden="0" customHeight="1">
      <x:c r="A3234" s="1" t="s">
        <x:v>3363</x:v>
      </x:c>
      <x:c r="B3234" s="14" t="n">
        <x:v>46113</x:v>
      </x:c>
      <x:c r="C3234" s="1" t="n">
        <x:v>48.7</x:v>
      </x:c>
      <x:c r="D3234" s="1" t="n">
        <x:v>342.8</x:v>
      </x:c>
      <x:c r="E3234" s="1" t="n">
        <x:v>12</x:v>
      </x:c>
      <x:c r="F3234" s="1" t="n">
        <x:v>5</x:v>
      </x:c>
      <x:c r="G3234" s="1" t="n">
        <x:v>32</x:v>
      </x:c>
      <x:c r="H3234" s="1" t="n">
        <x:v>0</x:v>
      </x:c>
      <x:c r="I3234" s="1" t="n">
        <x:v>4</x:v>
      </x:c>
      <x:c r="J3234" s="1" t="n">
        <x:v>0.39</x:v>
      </x:c>
      <x:c r="K3234" s="1" t="n">
        <x:v>0</x:v>
      </x:c>
      <x:c r="L3234" s="1" t="n">
        <x:v>99</x:v>
      </x:c>
      <x:c r="M3234" s="1" t="n">
        <x:v>4.4</x:v>
      </x:c>
      <x:c r="N3234" s="1" t="n">
        <x:v>15</x:v>
      </x:c>
      <x:c r="O3234" s="1" t="n">
        <x:f aca="0">24*MAX(0,EOMONTH(B3234,0)-MAX(B3234,INDEX(Device_Inventory!$K$2:$K$1201,MATCH(A3234,Device_Inventory!$A$2:$A$1201,0)))+1)</x:f>
        <x:v>720</x:v>
      </x:c>
      <x:c r="P3234" s="11" t="b">
        <x:f aca="0">INDEX(Device_Inventory!$K$2:$K$1201,MATCH(A3234,Device_Inventory!$A$2:$A$1201,0))&gt;B3234</x:f>
        <x:v>0</x:v>
      </x:c>
      <x:c r="Q3234" s="1" t="str">
        <x:f aca="0">IF(D3234&gt;O3234,"Fail: operating hours exceed in-service hours",IF(D3234+M3234&gt;O3234,"Fail: operating + unavailable hours exceed in-service hours",IF(P3234,"Partial month: within in-service hours","OK")))</x:f>
        <x:v>OK</x:v>
      </x:c>
    </x:row>
    <x:row r="3235" ht="15" hidden="0" customHeight="1">
      <x:c r="A3235" s="1" t="s">
        <x:v>3363</x:v>
      </x:c>
      <x:c r="B3235" s="14" t="n">
        <x:v>46143</x:v>
      </x:c>
      <x:c r="C3235" s="1" t="n">
        <x:v>7.9</x:v>
      </x:c>
      <x:c r="D3235" s="1" t="n">
        <x:v>54.2</x:v>
      </x:c>
      <x:c r="E3235" s="1" t="n">
        <x:v>11</x:v>
      </x:c>
      <x:c r="F3235" s="1" t="n">
        <x:v>2</x:v>
      </x:c>
      <x:c r="G3235" s="1" t="n">
        <x:v>25</x:v>
      </x:c>
      <x:c r="H3235" s="1" t="n">
        <x:v>0</x:v>
      </x:c>
      <x:c r="I3235" s="1" t="n">
        <x:v>0</x:v>
      </x:c>
      <x:c r="J3235" s="1" t="n">
        <x:v>0.65</x:v>
      </x:c>
      <x:c r="K3235" s="1" t="n">
        <x:v>0</x:v>
      </x:c>
      <x:c r="L3235" s="1" t="n">
        <x:v>99.9</x:v>
      </x:c>
      <x:c r="M3235" s="1" t="n">
        <x:v>4.2</x:v>
      </x:c>
      <x:c r="N3235" s="1" t="n">
        <x:v>1.8</x:v>
      </x:c>
      <x:c r="O3235" s="1" t="n">
        <x:f aca="0">24*MAX(0,EOMONTH(B3235,0)-MAX(B3235,INDEX(Device_Inventory!$K$2:$K$1201,MATCH(A3235,Device_Inventory!$A$2:$A$1201,0)))+1)</x:f>
        <x:v>744</x:v>
      </x:c>
      <x:c r="P3235" s="11" t="b">
        <x:f aca="0">INDEX(Device_Inventory!$K$2:$K$1201,MATCH(A3235,Device_Inventory!$A$2:$A$1201,0))&gt;B3235</x:f>
        <x:v>0</x:v>
      </x:c>
      <x:c r="Q3235" s="1" t="str">
        <x:f aca="0">IF(D3235&gt;O3235,"Fail: operating hours exceed in-service hours",IF(D3235+M3235&gt;O3235,"Fail: operating + unavailable hours exceed in-service hours",IF(P3235,"Partial month: within in-service hours","OK")))</x:f>
        <x:v>OK</x:v>
      </x:c>
    </x:row>
    <x:row r="3236" ht="15" hidden="0" customHeight="1">
      <x:c r="A3236" s="1" t="s">
        <x:v>3363</x:v>
      </x:c>
      <x:c r="B3236" s="14" t="n">
        <x:v>46174</x:v>
      </x:c>
      <x:c r="C3236" s="1" t="n">
        <x:v>30.1</x:v>
      </x:c>
      <x:c r="D3236" s="1" t="n">
        <x:v>195.2</x:v>
      </x:c>
      <x:c r="E3236" s="1" t="n">
        <x:v>8</x:v>
      </x:c>
      <x:c r="F3236" s="1" t="n">
        <x:v>1</x:v>
      </x:c>
      <x:c r="G3236" s="1" t="n">
        <x:v>18</x:v>
      </x:c>
      <x:c r="H3236" s="1" t="n">
        <x:v>0</x:v>
      </x:c>
      <x:c r="I3236" s="1" t="n">
        <x:v>2</x:v>
      </x:c>
      <x:c r="J3236" s="1" t="n">
        <x:v>0.2</x:v>
      </x:c>
      <x:c r="K3236" s="1" t="n">
        <x:v>0</x:v>
      </x:c>
      <x:c r="L3236" s="1" t="n">
        <x:v>96.4</x:v>
      </x:c>
      <x:c r="M3236" s="1" t="n">
        <x:v>7</x:v>
      </x:c>
      <x:c r="N3236" s="1" t="n">
        <x:v>7.4</x:v>
      </x:c>
      <x:c r="O3236" s="1" t="n">
        <x:f aca="0">24*MAX(0,EOMONTH(B3236,0)-MAX(B3236,INDEX(Device_Inventory!$K$2:$K$1201,MATCH(A3236,Device_Inventory!$A$2:$A$1201,0)))+1)</x:f>
        <x:v>720</x:v>
      </x:c>
      <x:c r="P3236" s="11" t="b">
        <x:f aca="0">INDEX(Device_Inventory!$K$2:$K$1201,MATCH(A3236,Device_Inventory!$A$2:$A$1201,0))&gt;B3236</x:f>
        <x:v>0</x:v>
      </x:c>
      <x:c r="Q3236" s="1" t="str">
        <x:f aca="0">IF(D3236&gt;O3236,"Fail: operating hours exceed in-service hours",IF(D3236+M3236&gt;O3236,"Fail: operating + unavailable hours exceed in-service hours",IF(P3236,"Partial month: within in-service hours","OK")))</x:f>
        <x:v>OK</x:v>
      </x:c>
    </x:row>
    <x:row r="3237" ht="15" hidden="0" customHeight="1">
      <x:c r="A3237" s="1" t="s">
        <x:v>3363</x:v>
      </x:c>
      <x:c r="B3237" s="14" t="n">
        <x:v>46204</x:v>
      </x:c>
      <x:c r="C3237" s="1" t="n">
        <x:v>42.4</x:v>
      </x:c>
      <x:c r="D3237" s="1" t="n">
        <x:v>250.5</x:v>
      </x:c>
      <x:c r="E3237" s="1" t="n">
        <x:v>11</x:v>
      </x:c>
      <x:c r="F3237" s="1" t="n">
        <x:v>2</x:v>
      </x:c>
      <x:c r="G3237" s="1" t="n">
        <x:v>25</x:v>
      </x:c>
      <x:c r="H3237" s="1" t="n">
        <x:v>0</x:v>
      </x:c>
      <x:c r="I3237" s="1" t="n">
        <x:v>0</x:v>
      </x:c>
      <x:c r="J3237" s="1" t="n">
        <x:v>0</x:v>
      </x:c>
      <x:c r="K3237" s="1" t="n">
        <x:v>2</x:v>
      </x:c>
      <x:c r="L3237" s="1" t="n">
        <x:v>94.7</x:v>
      </x:c>
      <x:c r="M3237" s="1" t="n">
        <x:v>3</x:v>
      </x:c>
      <x:c r="N3237" s="1" t="n">
        <x:v>11.1</x:v>
      </x:c>
      <x:c r="O3237" s="1" t="n">
        <x:f aca="0">24*MAX(0,EOMONTH(B3237,0)-MAX(B3237,INDEX(Device_Inventory!$K$2:$K$1201,MATCH(A3237,Device_Inventory!$A$2:$A$1201,0)))+1)</x:f>
        <x:v>744</x:v>
      </x:c>
      <x:c r="P3237" s="11" t="b">
        <x:f aca="0">INDEX(Device_Inventory!$K$2:$K$1201,MATCH(A3237,Device_Inventory!$A$2:$A$1201,0))&gt;B3237</x:f>
        <x:v>0</x:v>
      </x:c>
      <x:c r="Q3237" s="1" t="str">
        <x:f aca="0">IF(D3237&gt;O3237,"Fail: operating hours exceed in-service hours",IF(D3237+M3237&gt;O3237,"Fail: operating + unavailable hours exceed in-service hours",IF(P3237,"Partial month: within in-service hours","OK")))</x:f>
        <x:v>OK</x:v>
      </x:c>
    </x:row>
    <x:row r="3238" ht="15" hidden="0" customHeight="1">
      <x:c r="A3238" s="1" t="s">
        <x:v>1224</x:v>
      </x:c>
      <x:c r="B3238" s="14" t="n">
        <x:v>46054</x:v>
      </x:c>
      <x:c r="C3238" s="1" t="n">
        <x:v>66.5</x:v>
      </x:c>
      <x:c r="D3238" s="1" t="n">
        <x:v>439.7</x:v>
      </x:c>
      <x:c r="E3238" s="1" t="n">
        <x:v>26</x:v>
      </x:c>
      <x:c r="F3238" s="1" t="n">
        <x:v>1</x:v>
      </x:c>
      <x:c r="G3238" s="1" t="n">
        <x:v>28</x:v>
      </x:c>
      <x:c r="H3238" s="1" t="n">
        <x:v>0</x:v>
      </x:c>
      <x:c r="I3238" s="1" t="n">
        <x:v>3</x:v>
      </x:c>
      <x:c r="J3238" s="1" t="n">
        <x:v>0.5</x:v>
      </x:c>
      <x:c r="K3238" s="1" t="n">
        <x:v>2</x:v>
      </x:c>
      <x:c r="L3238" s="1" t="n">
        <x:v>93.1</x:v>
      </x:c>
      <x:c r="M3238" s="1" t="n">
        <x:v>6.5</x:v>
      </x:c>
      <x:c r="N3238" s="1" t="n">
        <x:v>17.3</x:v>
      </x:c>
      <x:c r="O3238" s="1" t="n">
        <x:f aca="0">24*MAX(0,EOMONTH(B3238,0)-MAX(B3238,INDEX(Device_Inventory!$K$2:$K$1201,MATCH(A3238,Device_Inventory!$A$2:$A$1201,0)))+1)</x:f>
        <x:v>672</x:v>
      </x:c>
      <x:c r="P3238" s="11" t="b">
        <x:f aca="0">INDEX(Device_Inventory!$K$2:$K$1201,MATCH(A3238,Device_Inventory!$A$2:$A$1201,0))&gt;B3238</x:f>
        <x:v>0</x:v>
      </x:c>
      <x:c r="Q3238" s="1" t="str">
        <x:f aca="0">IF(D3238&gt;O3238,"Fail: operating hours exceed in-service hours",IF(D3238+M3238&gt;O3238,"Fail: operating + unavailable hours exceed in-service hours",IF(P3238,"Partial month: within in-service hours","OK")))</x:f>
        <x:v>OK</x:v>
      </x:c>
    </x:row>
    <x:row r="3239" ht="15" hidden="0" customHeight="1">
      <x:c r="A3239" s="1" t="s">
        <x:v>1224</x:v>
      </x:c>
      <x:c r="B3239" s="14" t="n">
        <x:v>46082</x:v>
      </x:c>
      <x:c r="C3239" s="1" t="n">
        <x:v>61.6</x:v>
      </x:c>
      <x:c r="D3239" s="1" t="n">
        <x:v>373.4</x:v>
      </x:c>
      <x:c r="E3239" s="1" t="n">
        <x:v>24</x:v>
      </x:c>
      <x:c r="F3239" s="1" t="n">
        <x:v>2</x:v>
      </x:c>
      <x:c r="G3239" s="1" t="n">
        <x:v>42</x:v>
      </x:c>
      <x:c r="H3239" s="1" t="n">
        <x:v>0</x:v>
      </x:c>
      <x:c r="I3239" s="1" t="n">
        <x:v>5</x:v>
      </x:c>
      <x:c r="J3239" s="1" t="n">
        <x:v>1.9</x:v>
      </x:c>
      <x:c r="K3239" s="1" t="n">
        <x:v>2</x:v>
      </x:c>
      <x:c r="L3239" s="1" t="n">
        <x:v>96.1</x:v>
      </x:c>
      <x:c r="M3239" s="1" t="n">
        <x:v>12.3</x:v>
      </x:c>
      <x:c r="N3239" s="1" t="n">
        <x:v>8.3</x:v>
      </x:c>
      <x:c r="O3239" s="1" t="n">
        <x:f aca="0">24*MAX(0,EOMONTH(B3239,0)-MAX(B3239,INDEX(Device_Inventory!$K$2:$K$1201,MATCH(A3239,Device_Inventory!$A$2:$A$1201,0)))+1)</x:f>
        <x:v>744</x:v>
      </x:c>
      <x:c r="P3239" s="11" t="b">
        <x:f aca="0">INDEX(Device_Inventory!$K$2:$K$1201,MATCH(A3239,Device_Inventory!$A$2:$A$1201,0))&gt;B3239</x:f>
        <x:v>0</x:v>
      </x:c>
      <x:c r="Q3239" s="1" t="str">
        <x:f aca="0">IF(D3239&gt;O3239,"Fail: operating hours exceed in-service hours",IF(D3239+M3239&gt;O3239,"Fail: operating + unavailable hours exceed in-service hours",IF(P3239,"Partial month: within in-service hours","OK")))</x:f>
        <x:v>OK</x:v>
      </x:c>
    </x:row>
    <x:row r="3240" ht="15" hidden="0" customHeight="1">
      <x:c r="A3240" s="1" t="s">
        <x:v>1224</x:v>
      </x:c>
      <x:c r="B3240" s="14" t="n">
        <x:v>46113</x:v>
      </x:c>
      <x:c r="C3240" s="1" t="n">
        <x:v>89.8</x:v>
      </x:c>
      <x:c r="D3240" s="1" t="n">
        <x:v>593.6</x:v>
      </x:c>
      <x:c r="E3240" s="1" t="n">
        <x:v>29</x:v>
      </x:c>
      <x:c r="F3240" s="1" t="n">
        <x:v>1</x:v>
      </x:c>
      <x:c r="G3240" s="1" t="n">
        <x:v>40</x:v>
      </x:c>
      <x:c r="H3240" s="1" t="n">
        <x:v>1</x:v>
      </x:c>
      <x:c r="I3240" s="1" t="n">
        <x:v>3</x:v>
      </x:c>
      <x:c r="J3240" s="1" t="n">
        <x:v>1.28</x:v>
      </x:c>
      <x:c r="K3240" s="1" t="n">
        <x:v>0</x:v>
      </x:c>
      <x:c r="L3240" s="1" t="n">
        <x:v>94.7</x:v>
      </x:c>
      <x:c r="M3240" s="1" t="n">
        <x:v>1.3</x:v>
      </x:c>
      <x:c r="N3240" s="1" t="n">
        <x:v>13.9</x:v>
      </x:c>
      <x:c r="O3240" s="1" t="n">
        <x:f aca="0">24*MAX(0,EOMONTH(B3240,0)-MAX(B3240,INDEX(Device_Inventory!$K$2:$K$1201,MATCH(A3240,Device_Inventory!$A$2:$A$1201,0)))+1)</x:f>
        <x:v>720</x:v>
      </x:c>
      <x:c r="P3240" s="11" t="b">
        <x:f aca="0">INDEX(Device_Inventory!$K$2:$K$1201,MATCH(A3240,Device_Inventory!$A$2:$A$1201,0))&gt;B3240</x:f>
        <x:v>0</x:v>
      </x:c>
      <x:c r="Q3240" s="1" t="str">
        <x:f aca="0">IF(D3240&gt;O3240,"Fail: operating hours exceed in-service hours",IF(D3240+M3240&gt;O3240,"Fail: operating + unavailable hours exceed in-service hours",IF(P3240,"Partial month: within in-service hours","OK")))</x:f>
        <x:v>OK</x:v>
      </x:c>
    </x:row>
    <x:row r="3241" ht="15" hidden="0" customHeight="1">
      <x:c r="A3241" s="1" t="s">
        <x:v>1224</x:v>
      </x:c>
      <x:c r="B3241" s="14" t="n">
        <x:v>46143</x:v>
      </x:c>
      <x:c r="C3241" s="1" t="n">
        <x:v>50.1</x:v>
      </x:c>
      <x:c r="D3241" s="1" t="n">
        <x:v>333.3</x:v>
      </x:c>
      <x:c r="E3241" s="1" t="n">
        <x:v>18</x:v>
      </x:c>
      <x:c r="F3241" s="1" t="n">
        <x:v>0</x:v>
      </x:c>
      <x:c r="G3241" s="1" t="n">
        <x:v>31</x:v>
      </x:c>
      <x:c r="H3241" s="1" t="n">
        <x:v>1</x:v>
      </x:c>
      <x:c r="I3241" s="1" t="n">
        <x:v>3</x:v>
      </x:c>
      <x:c r="J3241" s="1" t="n">
        <x:v>1.38</x:v>
      </x:c>
      <x:c r="K3241" s="1" t="n">
        <x:v>1</x:v>
      </x:c>
      <x:c r="L3241" s="1" t="n">
        <x:v>91.9</x:v>
      </x:c>
      <x:c r="M3241" s="1" t="n">
        <x:v>4.8</x:v>
      </x:c>
      <x:c r="N3241" s="1" t="n">
        <x:v>4.5</x:v>
      </x:c>
      <x:c r="O3241" s="1" t="n">
        <x:f aca="0">24*MAX(0,EOMONTH(B3241,0)-MAX(B3241,INDEX(Device_Inventory!$K$2:$K$1201,MATCH(A3241,Device_Inventory!$A$2:$A$1201,0)))+1)</x:f>
        <x:v>744</x:v>
      </x:c>
      <x:c r="P3241" s="11" t="b">
        <x:f aca="0">INDEX(Device_Inventory!$K$2:$K$1201,MATCH(A3241,Device_Inventory!$A$2:$A$1201,0))&gt;B3241</x:f>
        <x:v>0</x:v>
      </x:c>
      <x:c r="Q3241" s="1" t="str">
        <x:f aca="0">IF(D3241&gt;O3241,"Fail: operating hours exceed in-service hours",IF(D3241+M3241&gt;O3241,"Fail: operating + unavailable hours exceed in-service hours",IF(P3241,"Partial month: within in-service hours","OK")))</x:f>
        <x:v>OK</x:v>
      </x:c>
    </x:row>
    <x:row r="3242" ht="15" hidden="0" customHeight="1">
      <x:c r="A3242" s="1" t="s">
        <x:v>1224</x:v>
      </x:c>
      <x:c r="B3242" s="14" t="n">
        <x:v>46174</x:v>
      </x:c>
      <x:c r="C3242" s="1" t="n">
        <x:v>37.9</x:v>
      </x:c>
      <x:c r="D3242" s="1" t="n">
        <x:v>251.2</x:v>
      </x:c>
      <x:c r="E3242" s="1" t="n">
        <x:v>23</x:v>
      </x:c>
      <x:c r="F3242" s="1" t="n">
        <x:v>2</x:v>
      </x:c>
      <x:c r="G3242" s="1" t="n">
        <x:v>32</x:v>
      </x:c>
      <x:c r="H3242" s="1" t="n">
        <x:v>0</x:v>
      </x:c>
      <x:c r="I3242" s="1" t="n">
        <x:v>0</x:v>
      </x:c>
      <x:c r="J3242" s="1" t="n">
        <x:v>1.62</x:v>
      </x:c>
      <x:c r="K3242" s="1" t="n">
        <x:v>2</x:v>
      </x:c>
      <x:c r="L3242" s="1" t="n">
        <x:v>96.1</x:v>
      </x:c>
      <x:c r="M3242" s="1" t="n">
        <x:v>7.6</x:v>
      </x:c>
      <x:c r="N3242" s="1" t="n">
        <x:v>9.6</x:v>
      </x:c>
      <x:c r="O3242" s="1" t="n">
        <x:f aca="0">24*MAX(0,EOMONTH(B3242,0)-MAX(B3242,INDEX(Device_Inventory!$K$2:$K$1201,MATCH(A3242,Device_Inventory!$A$2:$A$1201,0)))+1)</x:f>
        <x:v>720</x:v>
      </x:c>
      <x:c r="P3242" s="11" t="b">
        <x:f aca="0">INDEX(Device_Inventory!$K$2:$K$1201,MATCH(A3242,Device_Inventory!$A$2:$A$1201,0))&gt;B3242</x:f>
        <x:v>0</x:v>
      </x:c>
      <x:c r="Q3242" s="1" t="str">
        <x:f aca="0">IF(D3242&gt;O3242,"Fail: operating hours exceed in-service hours",IF(D3242+M3242&gt;O3242,"Fail: operating + unavailable hours exceed in-service hours",IF(P3242,"Partial month: within in-service hours","OK")))</x:f>
        <x:v>OK</x:v>
      </x:c>
    </x:row>
    <x:row r="3243" ht="15" hidden="0" customHeight="1">
      <x:c r="A3243" s="1" t="s">
        <x:v>1224</x:v>
      </x:c>
      <x:c r="B3243" s="14" t="n">
        <x:v>46204</x:v>
      </x:c>
      <x:c r="C3243" s="1" t="n">
        <x:v>66.3</x:v>
      </x:c>
      <x:c r="D3243" s="1" t="n">
        <x:v>448.5</x:v>
      </x:c>
      <x:c r="E3243" s="1" t="n">
        <x:v>29</x:v>
      </x:c>
      <x:c r="F3243" s="1" t="n">
        <x:v>1</x:v>
      </x:c>
      <x:c r="G3243" s="1" t="n">
        <x:v>44</x:v>
      </x:c>
      <x:c r="H3243" s="1" t="n">
        <x:v>0</x:v>
      </x:c>
      <x:c r="I3243" s="1" t="n">
        <x:v>2</x:v>
      </x:c>
      <x:c r="J3243" s="1" t="n">
        <x:v>1.38</x:v>
      </x:c>
      <x:c r="K3243" s="1" t="n">
        <x:v>0</x:v>
      </x:c>
      <x:c r="L3243" s="1" t="n">
        <x:v>93</x:v>
      </x:c>
      <x:c r="M3243" s="1" t="n">
        <x:v>14</x:v>
      </x:c>
      <x:c r="N3243" s="1" t="n">
        <x:v>15.9</x:v>
      </x:c>
      <x:c r="O3243" s="1" t="n">
        <x:f aca="0">24*MAX(0,EOMONTH(B3243,0)-MAX(B3243,INDEX(Device_Inventory!$K$2:$K$1201,MATCH(A3243,Device_Inventory!$A$2:$A$1201,0)))+1)</x:f>
        <x:v>744</x:v>
      </x:c>
      <x:c r="P3243" s="11" t="b">
        <x:f aca="0">INDEX(Device_Inventory!$K$2:$K$1201,MATCH(A3243,Device_Inventory!$A$2:$A$1201,0))&gt;B3243</x:f>
        <x:v>0</x:v>
      </x:c>
      <x:c r="Q3243" s="1" t="str">
        <x:f aca="0">IF(D3243&gt;O3243,"Fail: operating hours exceed in-service hours",IF(D3243+M3243&gt;O3243,"Fail: operating + unavailable hours exceed in-service hours",IF(P3243,"Partial month: within in-service hours","OK")))</x:f>
        <x:v>OK</x:v>
      </x:c>
    </x:row>
    <x:row r="3244" ht="15" hidden="0" customHeight="1">
      <x:c r="A3244" s="1" t="s">
        <x:v>3368</x:v>
      </x:c>
      <x:c r="B3244" s="14" t="n">
        <x:v>46054</x:v>
      </x:c>
      <x:c r="C3244" s="1" t="n">
        <x:v>67.8</x:v>
      </x:c>
      <x:c r="D3244" s="1" t="n">
        <x:v>384.7</x:v>
      </x:c>
      <x:c r="E3244" s="1" t="n">
        <x:v>11</x:v>
      </x:c>
      <x:c r="F3244" s="1" t="n">
        <x:v>1</x:v>
      </x:c>
      <x:c r="G3244" s="1" t="n">
        <x:v>58</x:v>
      </x:c>
      <x:c r="H3244" s="1" t="n">
        <x:v>0</x:v>
      </x:c>
      <x:c r="I3244" s="1" t="n">
        <x:v>2</x:v>
      </x:c>
      <x:c r="J3244" s="1" t="n">
        <x:v>0</x:v>
      </x:c>
      <x:c r="K3244" s="1" t="n">
        <x:v>0</x:v>
      </x:c>
      <x:c r="L3244" s="1" t="n">
        <x:v>95</x:v>
      </x:c>
      <x:c r="M3244" s="1" t="n">
        <x:v>1.3</x:v>
      </x:c>
      <x:c r="N3244" s="1" t="n">
        <x:v>19</x:v>
      </x:c>
      <x:c r="O3244" s="1" t="n">
        <x:f aca="0">24*MAX(0,EOMONTH(B3244,0)-MAX(B3244,INDEX(Device_Inventory!$K$2:$K$1201,MATCH(A3244,Device_Inventory!$A$2:$A$1201,0)))+1)</x:f>
        <x:v>672</x:v>
      </x:c>
      <x:c r="P3244" s="11" t="b">
        <x:f aca="0">INDEX(Device_Inventory!$K$2:$K$1201,MATCH(A3244,Device_Inventory!$A$2:$A$1201,0))&gt;B3244</x:f>
        <x:v>0</x:v>
      </x:c>
      <x:c r="Q3244" s="1" t="str">
        <x:f aca="0">IF(D3244&gt;O3244,"Fail: operating hours exceed in-service hours",IF(D3244+M3244&gt;O3244,"Fail: operating + unavailable hours exceed in-service hours",IF(P3244,"Partial month: within in-service hours","OK")))</x:f>
        <x:v>OK</x:v>
      </x:c>
    </x:row>
    <x:row r="3245" ht="15" hidden="0" customHeight="1">
      <x:c r="A3245" s="1" t="s">
        <x:v>3368</x:v>
      </x:c>
      <x:c r="B3245" s="14" t="n">
        <x:v>46082</x:v>
      </x:c>
      <x:c r="C3245" s="1" t="n">
        <x:v>67.8</x:v>
      </x:c>
      <x:c r="D3245" s="1" t="n">
        <x:v>382.9</x:v>
      </x:c>
      <x:c r="E3245" s="1" t="n">
        <x:v>18</x:v>
      </x:c>
      <x:c r="F3245" s="1" t="n">
        <x:v>4</x:v>
      </x:c>
      <x:c r="G3245" s="1" t="n">
        <x:v>39</x:v>
      </x:c>
      <x:c r="H3245" s="1" t="n">
        <x:v>0</x:v>
      </x:c>
      <x:c r="I3245" s="1" t="n">
        <x:v>2</x:v>
      </x:c>
      <x:c r="J3245" s="1" t="n">
        <x:v>0.79</x:v>
      </x:c>
      <x:c r="K3245" s="1" t="n">
        <x:v>0</x:v>
      </x:c>
      <x:c r="L3245" s="1" t="n">
        <x:v>93.9</x:v>
      </x:c>
      <x:c r="M3245" s="1" t="n">
        <x:v>4.7</x:v>
      </x:c>
      <x:c r="N3245" s="1" t="n">
        <x:v>6.6</x:v>
      </x:c>
      <x:c r="O3245" s="1" t="n">
        <x:f aca="0">24*MAX(0,EOMONTH(B3245,0)-MAX(B3245,INDEX(Device_Inventory!$K$2:$K$1201,MATCH(A3245,Device_Inventory!$A$2:$A$1201,0)))+1)</x:f>
        <x:v>744</x:v>
      </x:c>
      <x:c r="P3245" s="11" t="b">
        <x:f aca="0">INDEX(Device_Inventory!$K$2:$K$1201,MATCH(A3245,Device_Inventory!$A$2:$A$1201,0))&gt;B3245</x:f>
        <x:v>0</x:v>
      </x:c>
      <x:c r="Q3245" s="1" t="str">
        <x:f aca="0">IF(D3245&gt;O3245,"Fail: operating hours exceed in-service hours",IF(D3245+M3245&gt;O3245,"Fail: operating + unavailable hours exceed in-service hours",IF(P3245,"Partial month: within in-service hours","OK")))</x:f>
        <x:v>OK</x:v>
      </x:c>
    </x:row>
    <x:row r="3246" ht="15" hidden="0" customHeight="1">
      <x:c r="A3246" s="1" t="s">
        <x:v>3368</x:v>
      </x:c>
      <x:c r="B3246" s="14" t="n">
        <x:v>46113</x:v>
      </x:c>
      <x:c r="C3246" s="1" t="n">
        <x:v>49.7</x:v>
      </x:c>
      <x:c r="D3246" s="1" t="n">
        <x:v>361.1</x:v>
      </x:c>
      <x:c r="E3246" s="1" t="n">
        <x:v>22</x:v>
      </x:c>
      <x:c r="F3246" s="1" t="n">
        <x:v>0</x:v>
      </x:c>
      <x:c r="G3246" s="1" t="n">
        <x:v>23</x:v>
      </x:c>
      <x:c r="H3246" s="1" t="n">
        <x:v>0</x:v>
      </x:c>
      <x:c r="I3246" s="1" t="n">
        <x:v>1</x:v>
      </x:c>
      <x:c r="J3246" s="1" t="n">
        <x:v>0.27</x:v>
      </x:c>
      <x:c r="K3246" s="1" t="n">
        <x:v>0</x:v>
      </x:c>
      <x:c r="L3246" s="1" t="n">
        <x:v>94.3</x:v>
      </x:c>
      <x:c r="M3246" s="1" t="n">
        <x:v>3.3</x:v>
      </x:c>
      <x:c r="N3246" s="1" t="n">
        <x:v>10.4</x:v>
      </x:c>
      <x:c r="O3246" s="1" t="n">
        <x:f aca="0">24*MAX(0,EOMONTH(B3246,0)-MAX(B3246,INDEX(Device_Inventory!$K$2:$K$1201,MATCH(A3246,Device_Inventory!$A$2:$A$1201,0)))+1)</x:f>
        <x:v>720</x:v>
      </x:c>
      <x:c r="P3246" s="11" t="b">
        <x:f aca="0">INDEX(Device_Inventory!$K$2:$K$1201,MATCH(A3246,Device_Inventory!$A$2:$A$1201,0))&gt;B3246</x:f>
        <x:v>0</x:v>
      </x:c>
      <x:c r="Q3246" s="1" t="str">
        <x:f aca="0">IF(D3246&gt;O3246,"Fail: operating hours exceed in-service hours",IF(D3246+M3246&gt;O3246,"Fail: operating + unavailable hours exceed in-service hours",IF(P3246,"Partial month: within in-service hours","OK")))</x:f>
        <x:v>OK</x:v>
      </x:c>
    </x:row>
    <x:row r="3247" ht="15" hidden="0" customHeight="1">
      <x:c r="A3247" s="1" t="s">
        <x:v>3368</x:v>
      </x:c>
      <x:c r="B3247" s="14" t="n">
        <x:v>46143</x:v>
      </x:c>
      <x:c r="C3247" s="1" t="n">
        <x:v>67.8</x:v>
      </x:c>
      <x:c r="D3247" s="1" t="n">
        <x:v>444.9</x:v>
      </x:c>
      <x:c r="E3247" s="1" t="n">
        <x:v>13</x:v>
      </x:c>
      <x:c r="F3247" s="1" t="n">
        <x:v>4</x:v>
      </x:c>
      <x:c r="G3247" s="1" t="n">
        <x:v>39</x:v>
      </x:c>
      <x:c r="H3247" s="1" t="n">
        <x:v>1</x:v>
      </x:c>
      <x:c r="I3247" s="1" t="n">
        <x:v>0</x:v>
      </x:c>
      <x:c r="J3247" s="1" t="n">
        <x:v>0.42</x:v>
      </x:c>
      <x:c r="K3247" s="1" t="n">
        <x:v>0</x:v>
      </x:c>
      <x:c r="L3247" s="1" t="n">
        <x:v>97.8</x:v>
      </x:c>
      <x:c r="M3247" s="1" t="n">
        <x:v>3.4</x:v>
      </x:c>
      <x:c r="N3247" s="1" t="n">
        <x:v>6.2</x:v>
      </x:c>
      <x:c r="O3247" s="1" t="n">
        <x:f aca="0">24*MAX(0,EOMONTH(B3247,0)-MAX(B3247,INDEX(Device_Inventory!$K$2:$K$1201,MATCH(A3247,Device_Inventory!$A$2:$A$1201,0)))+1)</x:f>
        <x:v>744</x:v>
      </x:c>
      <x:c r="P3247" s="11" t="b">
        <x:f aca="0">INDEX(Device_Inventory!$K$2:$K$1201,MATCH(A3247,Device_Inventory!$A$2:$A$1201,0))&gt;B3247</x:f>
        <x:v>0</x:v>
      </x:c>
      <x:c r="Q3247" s="1" t="str">
        <x:f aca="0">IF(D3247&gt;O3247,"Fail: operating hours exceed in-service hours",IF(D3247+M3247&gt;O3247,"Fail: operating + unavailable hours exceed in-service hours",IF(P3247,"Partial month: within in-service hours","OK")))</x:f>
        <x:v>OK</x:v>
      </x:c>
    </x:row>
    <x:row r="3248" ht="15" hidden="0" customHeight="1">
      <x:c r="A3248" s="1" t="s">
        <x:v>3368</x:v>
      </x:c>
      <x:c r="B3248" s="14" t="n">
        <x:v>46174</x:v>
      </x:c>
      <x:c r="C3248" s="1" t="n">
        <x:v>51.3</x:v>
      </x:c>
      <x:c r="D3248" s="1" t="n">
        <x:v>302.5</x:v>
      </x:c>
      <x:c r="E3248" s="1" t="n">
        <x:v>18</x:v>
      </x:c>
      <x:c r="F3248" s="1" t="n">
        <x:v>4</x:v>
      </x:c>
      <x:c r="G3248" s="1" t="n">
        <x:v>48</x:v>
      </x:c>
      <x:c r="H3248" s="1" t="n">
        <x:v>0</x:v>
      </x:c>
      <x:c r="I3248" s="1" t="n">
        <x:v>2</x:v>
      </x:c>
      <x:c r="J3248" s="1" t="n">
        <x:v>0.58</x:v>
      </x:c>
      <x:c r="K3248" s="1" t="n">
        <x:v>0</x:v>
      </x:c>
      <x:c r="L3248" s="1" t="n">
        <x:v>94.6</x:v>
      </x:c>
      <x:c r="M3248" s="1" t="n">
        <x:v>14.8</x:v>
      </x:c>
      <x:c r="N3248" s="1" t="n">
        <x:v>12.6</x:v>
      </x:c>
      <x:c r="O3248" s="1" t="n">
        <x:f aca="0">24*MAX(0,EOMONTH(B3248,0)-MAX(B3248,INDEX(Device_Inventory!$K$2:$K$1201,MATCH(A3248,Device_Inventory!$A$2:$A$1201,0)))+1)</x:f>
        <x:v>720</x:v>
      </x:c>
      <x:c r="P3248" s="11" t="b">
        <x:f aca="0">INDEX(Device_Inventory!$K$2:$K$1201,MATCH(A3248,Device_Inventory!$A$2:$A$1201,0))&gt;B3248</x:f>
        <x:v>0</x:v>
      </x:c>
      <x:c r="Q3248" s="1" t="str">
        <x:f aca="0">IF(D3248&gt;O3248,"Fail: operating hours exceed in-service hours",IF(D3248+M3248&gt;O3248,"Fail: operating + unavailable hours exceed in-service hours",IF(P3248,"Partial month: within in-service hours","OK")))</x:f>
        <x:v>OK</x:v>
      </x:c>
    </x:row>
    <x:row r="3249" ht="15" hidden="0" customHeight="1">
      <x:c r="A3249" s="1" t="s">
        <x:v>3368</x:v>
      </x:c>
      <x:c r="B3249" s="14" t="n">
        <x:v>46204</x:v>
      </x:c>
      <x:c r="C3249" s="1" t="n">
        <x:v>76.2</x:v>
      </x:c>
      <x:c r="D3249" s="1" t="n">
        <x:v>539</x:v>
      </x:c>
      <x:c r="E3249" s="1" t="n">
        <x:v>21</x:v>
      </x:c>
      <x:c r="F3249" s="1" t="n">
        <x:v>5</x:v>
      </x:c>
      <x:c r="G3249" s="1" t="n">
        <x:v>52</x:v>
      </x:c>
      <x:c r="H3249" s="1" t="n">
        <x:v>0</x:v>
      </x:c>
      <x:c r="I3249" s="1" t="n">
        <x:v>4</x:v>
      </x:c>
      <x:c r="J3249" s="1" t="n">
        <x:v>0.46</x:v>
      </x:c>
      <x:c r="K3249" s="1" t="n">
        <x:v>0</x:v>
      </x:c>
      <x:c r="L3249" s="1" t="n">
        <x:v>97.9</x:v>
      </x:c>
      <x:c r="M3249" s="1" t="n">
        <x:v>4.9</x:v>
      </x:c>
      <x:c r="N3249" s="1" t="n">
        <x:v>21.2</x:v>
      </x:c>
      <x:c r="O3249" s="1" t="n">
        <x:f aca="0">24*MAX(0,EOMONTH(B3249,0)-MAX(B3249,INDEX(Device_Inventory!$K$2:$K$1201,MATCH(A3249,Device_Inventory!$A$2:$A$1201,0)))+1)</x:f>
        <x:v>744</x:v>
      </x:c>
      <x:c r="P3249" s="11" t="b">
        <x:f aca="0">INDEX(Device_Inventory!$K$2:$K$1201,MATCH(A3249,Device_Inventory!$A$2:$A$1201,0))&gt;B3249</x:f>
        <x:v>0</x:v>
      </x:c>
      <x:c r="Q3249" s="1" t="str">
        <x:f aca="0">IF(D3249&gt;O3249,"Fail: operating hours exceed in-service hours",IF(D3249+M3249&gt;O3249,"Fail: operating + unavailable hours exceed in-service hours",IF(P3249,"Partial month: within in-service hours","OK")))</x:f>
        <x:v>OK</x:v>
      </x:c>
    </x:row>
    <x:row r="3250" ht="15" hidden="0" customHeight="1">
      <x:c r="A3250" s="1" t="s">
        <x:v>3371</x:v>
      </x:c>
      <x:c r="B3250" s="14" t="n">
        <x:v>46054</x:v>
      </x:c>
      <x:c r="C3250" s="1" t="n">
        <x:v>70</x:v>
      </x:c>
      <x:c r="D3250" s="1" t="n">
        <x:v>477.2</x:v>
      </x:c>
      <x:c r="E3250" s="1" t="n">
        <x:v>30</x:v>
      </x:c>
      <x:c r="F3250" s="1" t="n">
        <x:v>0</x:v>
      </x:c>
      <x:c r="G3250" s="1" t="n">
        <x:v>43</x:v>
      </x:c>
      <x:c r="H3250" s="1" t="n">
        <x:v>0</x:v>
      </x:c>
      <x:c r="I3250" s="1" t="n">
        <x:v>6</x:v>
      </x:c>
      <x:c r="J3250" s="1" t="n">
        <x:v>0.48</x:v>
      </x:c>
      <x:c r="K3250" s="1" t="n">
        <x:v>1</x:v>
      </x:c>
      <x:c r="L3250" s="1" t="n">
        <x:v>92.6</x:v>
      </x:c>
      <x:c r="M3250" s="1" t="n">
        <x:v>3.6</x:v>
      </x:c>
      <x:c r="N3250" s="1" t="n">
        <x:v>8.3</x:v>
      </x:c>
      <x:c r="O3250" s="1" t="n">
        <x:f aca="0">24*MAX(0,EOMONTH(B3250,0)-MAX(B3250,INDEX(Device_Inventory!$K$2:$K$1201,MATCH(A3250,Device_Inventory!$A$2:$A$1201,0)))+1)</x:f>
        <x:v>672</x:v>
      </x:c>
      <x:c r="P3250" s="11" t="b">
        <x:f aca="0">INDEX(Device_Inventory!$K$2:$K$1201,MATCH(A3250,Device_Inventory!$A$2:$A$1201,0))&gt;B3250</x:f>
        <x:v>0</x:v>
      </x:c>
      <x:c r="Q3250" s="1" t="str">
        <x:f aca="0">IF(D3250&gt;O3250,"Fail: operating hours exceed in-service hours",IF(D3250+M3250&gt;O3250,"Fail: operating + unavailable hours exceed in-service hours",IF(P3250,"Partial month: within in-service hours","OK")))</x:f>
        <x:v>OK</x:v>
      </x:c>
    </x:row>
    <x:row r="3251" ht="15" hidden="0" customHeight="1">
      <x:c r="A3251" s="1" t="s">
        <x:v>3371</x:v>
      </x:c>
      <x:c r="B3251" s="14" t="n">
        <x:v>46082</x:v>
      </x:c>
      <x:c r="C3251" s="1" t="n">
        <x:v>45.3</x:v>
      </x:c>
      <x:c r="D3251" s="1" t="n">
        <x:v>311.1</x:v>
      </x:c>
      <x:c r="E3251" s="1" t="n">
        <x:v>24</x:v>
      </x:c>
      <x:c r="F3251" s="1" t="n">
        <x:v>0</x:v>
      </x:c>
      <x:c r="G3251" s="1" t="n">
        <x:v>25</x:v>
      </x:c>
      <x:c r="H3251" s="1" t="n">
        <x:v>0</x:v>
      </x:c>
      <x:c r="I3251" s="1" t="n">
        <x:v>3</x:v>
      </x:c>
      <x:c r="J3251" s="1" t="n">
        <x:v>0.88</x:v>
      </x:c>
      <x:c r="K3251" s="1" t="n">
        <x:v>0</x:v>
      </x:c>
      <x:c r="L3251" s="1" t="n">
        <x:v>96</x:v>
      </x:c>
      <x:c r="M3251" s="1" t="n">
        <x:v>1.2</x:v>
      </x:c>
      <x:c r="N3251" s="1" t="n">
        <x:v>11.9</x:v>
      </x:c>
      <x:c r="O3251" s="1" t="n">
        <x:f aca="0">24*MAX(0,EOMONTH(B3251,0)-MAX(B3251,INDEX(Device_Inventory!$K$2:$K$1201,MATCH(A3251,Device_Inventory!$A$2:$A$1201,0)))+1)</x:f>
        <x:v>744</x:v>
      </x:c>
      <x:c r="P3251" s="11" t="b">
        <x:f aca="0">INDEX(Device_Inventory!$K$2:$K$1201,MATCH(A3251,Device_Inventory!$A$2:$A$1201,0))&gt;B3251</x:f>
        <x:v>0</x:v>
      </x:c>
      <x:c r="Q3251" s="1" t="str">
        <x:f aca="0">IF(D3251&gt;O3251,"Fail: operating hours exceed in-service hours",IF(D3251+M3251&gt;O3251,"Fail: operating + unavailable hours exceed in-service hours",IF(P3251,"Partial month: within in-service hours","OK")))</x:f>
        <x:v>OK</x:v>
      </x:c>
    </x:row>
    <x:row r="3252" ht="15" hidden="0" customHeight="1">
      <x:c r="A3252" s="1" t="s">
        <x:v>3371</x:v>
      </x:c>
      <x:c r="B3252" s="14" t="n">
        <x:v>46113</x:v>
      </x:c>
      <x:c r="C3252" s="1" t="n">
        <x:v>72</x:v>
      </x:c>
      <x:c r="D3252" s="1" t="n">
        <x:v>524.9</x:v>
      </x:c>
      <x:c r="E3252" s="1" t="n">
        <x:v>37</x:v>
      </x:c>
      <x:c r="F3252" s="1" t="n">
        <x:v>1</x:v>
      </x:c>
      <x:c r="G3252" s="1" t="n">
        <x:v>35</x:v>
      </x:c>
      <x:c r="H3252" s="1" t="n">
        <x:v>0</x:v>
      </x:c>
      <x:c r="I3252" s="1" t="n">
        <x:v>4</x:v>
      </x:c>
      <x:c r="J3252" s="1" t="n">
        <x:v>0.7</x:v>
      </x:c>
      <x:c r="K3252" s="1" t="n">
        <x:v>1</x:v>
      </x:c>
      <x:c r="L3252" s="1" t="n">
        <x:v>94.9</x:v>
      </x:c>
      <x:c r="M3252" s="1" t="n">
        <x:v>0.6</x:v>
      </x:c>
      <x:c r="N3252" s="1" t="n">
        <x:v>7.5</x:v>
      </x:c>
      <x:c r="O3252" s="1" t="n">
        <x:f aca="0">24*MAX(0,EOMONTH(B3252,0)-MAX(B3252,INDEX(Device_Inventory!$K$2:$K$1201,MATCH(A3252,Device_Inventory!$A$2:$A$1201,0)))+1)</x:f>
        <x:v>720</x:v>
      </x:c>
      <x:c r="P3252" s="11" t="b">
        <x:f aca="0">INDEX(Device_Inventory!$K$2:$K$1201,MATCH(A3252,Device_Inventory!$A$2:$A$1201,0))&gt;B3252</x:f>
        <x:v>0</x:v>
      </x:c>
      <x:c r="Q3252" s="1" t="str">
        <x:f aca="0">IF(D3252&gt;O3252,"Fail: operating hours exceed in-service hours",IF(D3252+M3252&gt;O3252,"Fail: operating + unavailable hours exceed in-service hours",IF(P3252,"Partial month: within in-service hours","OK")))</x:f>
        <x:v>OK</x:v>
      </x:c>
    </x:row>
    <x:row r="3253" ht="15" hidden="0" customHeight="1">
      <x:c r="A3253" s="1" t="s">
        <x:v>3371</x:v>
      </x:c>
      <x:c r="B3253" s="14" t="n">
        <x:v>46143</x:v>
      </x:c>
      <x:c r="C3253" s="1" t="n">
        <x:v>80.9</x:v>
      </x:c>
      <x:c r="D3253" s="1" t="n">
        <x:v>477.8</x:v>
      </x:c>
      <x:c r="E3253" s="1" t="n">
        <x:v>16</x:v>
      </x:c>
      <x:c r="F3253" s="1" t="n">
        <x:v>1</x:v>
      </x:c>
      <x:c r="G3253" s="1" t="n">
        <x:v>46</x:v>
      </x:c>
      <x:c r="H3253" s="1" t="n">
        <x:v>0</x:v>
      </x:c>
      <x:c r="I3253" s="1" t="n">
        <x:v>3</x:v>
      </x:c>
      <x:c r="J3253" s="1" t="n">
        <x:v>0.6</x:v>
      </x:c>
      <x:c r="K3253" s="1" t="n">
        <x:v>1</x:v>
      </x:c>
      <x:c r="L3253" s="1" t="n">
        <x:v>94.5</x:v>
      </x:c>
      <x:c r="M3253" s="1" t="n">
        <x:v>3.7</x:v>
      </x:c>
      <x:c r="N3253" s="1" t="n">
        <x:v>21.4</x:v>
      </x:c>
      <x:c r="O3253" s="1" t="n">
        <x:f aca="0">24*MAX(0,EOMONTH(B3253,0)-MAX(B3253,INDEX(Device_Inventory!$K$2:$K$1201,MATCH(A3253,Device_Inventory!$A$2:$A$1201,0)))+1)</x:f>
        <x:v>744</x:v>
      </x:c>
      <x:c r="P3253" s="11" t="b">
        <x:f aca="0">INDEX(Device_Inventory!$K$2:$K$1201,MATCH(A3253,Device_Inventory!$A$2:$A$1201,0))&gt;B3253</x:f>
        <x:v>0</x:v>
      </x:c>
      <x:c r="Q3253" s="1" t="str">
        <x:f aca="0">IF(D3253&gt;O3253,"Fail: operating hours exceed in-service hours",IF(D3253+M3253&gt;O3253,"Fail: operating + unavailable hours exceed in-service hours",IF(P3253,"Partial month: within in-service hours","OK")))</x:f>
        <x:v>OK</x:v>
      </x:c>
    </x:row>
    <x:row r="3254" ht="15" hidden="0" customHeight="1">
      <x:c r="A3254" s="1" t="s">
        <x:v>3371</x:v>
      </x:c>
      <x:c r="B3254" s="14" t="n">
        <x:v>46174</x:v>
      </x:c>
      <x:c r="C3254" s="1" t="n">
        <x:v>81.5</x:v>
      </x:c>
      <x:c r="D3254" s="1" t="n">
        <x:v>575.2</x:v>
      </x:c>
      <x:c r="E3254" s="1" t="n">
        <x:v>29</x:v>
      </x:c>
      <x:c r="F3254" s="1" t="n">
        <x:v>0</x:v>
      </x:c>
      <x:c r="G3254" s="1" t="n">
        <x:v>40</x:v>
      </x:c>
      <x:c r="H3254" s="1" t="n">
        <x:v>0</x:v>
      </x:c>
      <x:c r="I3254" s="1" t="n">
        <x:v>5</x:v>
      </x:c>
      <x:c r="J3254" s="1" t="n">
        <x:v>0.83</x:v>
      </x:c>
      <x:c r="K3254" s="1" t="n">
        <x:v>1</x:v>
      </x:c>
      <x:c r="L3254" s="1" t="n">
        <x:v>97.2</x:v>
      </x:c>
      <x:c r="M3254" s="1" t="n">
        <x:v>8</x:v>
      </x:c>
      <x:c r="N3254" s="1" t="n">
        <x:v>23.1</x:v>
      </x:c>
      <x:c r="O3254" s="1" t="n">
        <x:f aca="0">24*MAX(0,EOMONTH(B3254,0)-MAX(B3254,INDEX(Device_Inventory!$K$2:$K$1201,MATCH(A3254,Device_Inventory!$A$2:$A$1201,0)))+1)</x:f>
        <x:v>720</x:v>
      </x:c>
      <x:c r="P3254" s="11" t="b">
        <x:f aca="0">INDEX(Device_Inventory!$K$2:$K$1201,MATCH(A3254,Device_Inventory!$A$2:$A$1201,0))&gt;B3254</x:f>
        <x:v>0</x:v>
      </x:c>
      <x:c r="Q3254" s="1" t="str">
        <x:f aca="0">IF(D3254&gt;O3254,"Fail: operating hours exceed in-service hours",IF(D3254+M3254&gt;O3254,"Fail: operating + unavailable hours exceed in-service hours",IF(P3254,"Partial month: within in-service hours","OK")))</x:f>
        <x:v>OK</x:v>
      </x:c>
    </x:row>
    <x:row r="3255" ht="15" hidden="0" customHeight="1">
      <x:c r="A3255" s="1" t="s">
        <x:v>3371</x:v>
      </x:c>
      <x:c r="B3255" s="14" t="n">
        <x:v>46204</x:v>
      </x:c>
      <x:c r="C3255" s="1" t="n">
        <x:v>66.6</x:v>
      </x:c>
      <x:c r="D3255" s="1" t="n">
        <x:v>414.8</x:v>
      </x:c>
      <x:c r="E3255" s="1" t="n">
        <x:v>24</x:v>
      </x:c>
      <x:c r="F3255" s="1" t="n">
        <x:v>0</x:v>
      </x:c>
      <x:c r="G3255" s="1" t="n">
        <x:v>40</x:v>
      </x:c>
      <x:c r="H3255" s="1" t="n">
        <x:v>0</x:v>
      </x:c>
      <x:c r="I3255" s="1" t="n">
        <x:v>2</x:v>
      </x:c>
      <x:c r="J3255" s="1" t="n">
        <x:v>0.75</x:v>
      </x:c>
      <x:c r="K3255" s="1" t="n">
        <x:v>0</x:v>
      </x:c>
      <x:c r="L3255" s="1" t="n">
        <x:v>96.4</x:v>
      </x:c>
      <x:c r="M3255" s="1" t="n">
        <x:v>7</x:v>
      </x:c>
      <x:c r="N3255" s="1" t="n">
        <x:v>13.5</x:v>
      </x:c>
      <x:c r="O3255" s="1" t="n">
        <x:f aca="0">24*MAX(0,EOMONTH(B3255,0)-MAX(B3255,INDEX(Device_Inventory!$K$2:$K$1201,MATCH(A3255,Device_Inventory!$A$2:$A$1201,0)))+1)</x:f>
        <x:v>744</x:v>
      </x:c>
      <x:c r="P3255" s="11" t="b">
        <x:f aca="0">INDEX(Device_Inventory!$K$2:$K$1201,MATCH(A3255,Device_Inventory!$A$2:$A$1201,0))&gt;B3255</x:f>
        <x:v>0</x:v>
      </x:c>
      <x:c r="Q3255" s="1" t="str">
        <x:f aca="0">IF(D3255&gt;O3255,"Fail: operating hours exceed in-service hours",IF(D3255+M3255&gt;O3255,"Fail: operating + unavailable hours exceed in-service hours",IF(P3255,"Partial month: within in-service hours","OK")))</x:f>
        <x:v>OK</x:v>
      </x:c>
    </x:row>
    <x:row r="3256" ht="15" hidden="0" customHeight="1">
      <x:c r="A3256" s="1" t="s">
        <x:v>3374</x:v>
      </x:c>
      <x:c r="B3256" s="14" t="n">
        <x:v>46054</x:v>
      </x:c>
      <x:c r="C3256" s="1" t="n">
        <x:v>76.6</x:v>
      </x:c>
      <x:c r="D3256" s="1" t="n">
        <x:v>479</x:v>
      </x:c>
      <x:c r="E3256" s="1" t="n">
        <x:v>23</x:v>
      </x:c>
      <x:c r="F3256" s="1" t="n">
        <x:v>0</x:v>
      </x:c>
      <x:c r="G3256" s="1" t="n">
        <x:v>34</x:v>
      </x:c>
      <x:c r="H3256" s="1" t="n">
        <x:v>0</x:v>
      </x:c>
      <x:c r="I3256" s="1" t="n">
        <x:v>3</x:v>
      </x:c>
      <x:c r="J3256" s="1" t="n">
        <x:v>0.6</x:v>
      </x:c>
      <x:c r="K3256" s="1" t="n">
        <x:v>0</x:v>
      </x:c>
      <x:c r="L3256" s="1" t="n">
        <x:v>96.6</x:v>
      </x:c>
      <x:c r="M3256" s="1" t="n">
        <x:v>1.3</x:v>
      </x:c>
      <x:c r="N3256" s="1" t="n">
        <x:v>24.2</x:v>
      </x:c>
      <x:c r="O3256" s="1" t="n">
        <x:f aca="0">24*MAX(0,EOMONTH(B3256,0)-MAX(B3256,INDEX(Device_Inventory!$K$2:$K$1201,MATCH(A3256,Device_Inventory!$A$2:$A$1201,0)))+1)</x:f>
        <x:v>672</x:v>
      </x:c>
      <x:c r="P3256" s="11" t="b">
        <x:f aca="0">INDEX(Device_Inventory!$K$2:$K$1201,MATCH(A3256,Device_Inventory!$A$2:$A$1201,0))&gt;B3256</x:f>
        <x:v>0</x:v>
      </x:c>
      <x:c r="Q3256" s="1" t="str">
        <x:f aca="0">IF(D3256&gt;O3256,"Fail: operating hours exceed in-service hours",IF(D3256+M3256&gt;O3256,"Fail: operating + unavailable hours exceed in-service hours",IF(P3256,"Partial month: within in-service hours","OK")))</x:f>
        <x:v>OK</x:v>
      </x:c>
    </x:row>
    <x:row r="3257" ht="15" hidden="0" customHeight="1">
      <x:c r="A3257" s="1" t="s">
        <x:v>3374</x:v>
      </x:c>
      <x:c r="B3257" s="14" t="n">
        <x:v>46082</x:v>
      </x:c>
      <x:c r="C3257" s="1" t="n">
        <x:v>69.4</x:v>
      </x:c>
      <x:c r="D3257" s="1" t="n">
        <x:v>418.5</x:v>
      </x:c>
      <x:c r="E3257" s="1" t="n">
        <x:v>27</x:v>
      </x:c>
      <x:c r="F3257" s="1" t="n">
        <x:v>2</x:v>
      </x:c>
      <x:c r="G3257" s="1" t="n">
        <x:v>50</x:v>
      </x:c>
      <x:c r="H3257" s="1" t="n">
        <x:v>2</x:v>
      </x:c>
      <x:c r="I3257" s="1" t="n">
        <x:v>2</x:v>
      </x:c>
      <x:c r="J3257" s="1" t="n">
        <x:v>0.88</x:v>
      </x:c>
      <x:c r="K3257" s="1" t="n">
        <x:v>3</x:v>
      </x:c>
      <x:c r="L3257" s="1" t="n">
        <x:v>95.2</x:v>
      </x:c>
      <x:c r="M3257" s="1" t="n">
        <x:v>5</x:v>
      </x:c>
      <x:c r="N3257" s="1" t="n">
        <x:v>8.6</x:v>
      </x:c>
      <x:c r="O3257" s="1" t="n">
        <x:f aca="0">24*MAX(0,EOMONTH(B3257,0)-MAX(B3257,INDEX(Device_Inventory!$K$2:$K$1201,MATCH(A3257,Device_Inventory!$A$2:$A$1201,0)))+1)</x:f>
        <x:v>744</x:v>
      </x:c>
      <x:c r="P3257" s="11" t="b">
        <x:f aca="0">INDEX(Device_Inventory!$K$2:$K$1201,MATCH(A3257,Device_Inventory!$A$2:$A$1201,0))&gt;B3257</x:f>
        <x:v>0</x:v>
      </x:c>
      <x:c r="Q3257" s="1" t="str">
        <x:f aca="0">IF(D3257&gt;O3257,"Fail: operating hours exceed in-service hours",IF(D3257+M3257&gt;O3257,"Fail: operating + unavailable hours exceed in-service hours",IF(P3257,"Partial month: within in-service hours","OK")))</x:f>
        <x:v>OK</x:v>
      </x:c>
    </x:row>
    <x:row r="3258" ht="15" hidden="0" customHeight="1">
      <x:c r="A3258" s="1" t="s">
        <x:v>3374</x:v>
      </x:c>
      <x:c r="B3258" s="14" t="n">
        <x:v>46113</x:v>
      </x:c>
      <x:c r="C3258" s="1" t="n">
        <x:v>59</x:v>
      </x:c>
      <x:c r="D3258" s="1" t="n">
        <x:v>376.7</x:v>
      </x:c>
      <x:c r="E3258" s="1" t="n">
        <x:v>17</x:v>
      </x:c>
      <x:c r="F3258" s="1" t="n">
        <x:v>2</x:v>
      </x:c>
      <x:c r="G3258" s="1" t="n">
        <x:v>42</x:v>
      </x:c>
      <x:c r="H3258" s="1" t="n">
        <x:v>0</x:v>
      </x:c>
      <x:c r="I3258" s="1" t="n">
        <x:v>1</x:v>
      </x:c>
      <x:c r="J3258" s="1" t="n">
        <x:v>1.46</x:v>
      </x:c>
      <x:c r="K3258" s="1" t="n">
        <x:v>0</x:v>
      </x:c>
      <x:c r="L3258" s="1" t="n">
        <x:v>94.5</x:v>
      </x:c>
      <x:c r="M3258" s="1" t="n">
        <x:v>12.5</x:v>
      </x:c>
      <x:c r="N3258" s="1" t="n">
        <x:v>18.1</x:v>
      </x:c>
      <x:c r="O3258" s="1" t="n">
        <x:f aca="0">24*MAX(0,EOMONTH(B3258,0)-MAX(B3258,INDEX(Device_Inventory!$K$2:$K$1201,MATCH(A3258,Device_Inventory!$A$2:$A$1201,0)))+1)</x:f>
        <x:v>720</x:v>
      </x:c>
      <x:c r="P3258" s="11" t="b">
        <x:f aca="0">INDEX(Device_Inventory!$K$2:$K$1201,MATCH(A3258,Device_Inventory!$A$2:$A$1201,0))&gt;B3258</x:f>
        <x:v>0</x:v>
      </x:c>
      <x:c r="Q3258" s="1" t="str">
        <x:f aca="0">IF(D3258&gt;O3258,"Fail: operating hours exceed in-service hours",IF(D3258+M3258&gt;O3258,"Fail: operating + unavailable hours exceed in-service hours",IF(P3258,"Partial month: within in-service hours","OK")))</x:f>
        <x:v>OK</x:v>
      </x:c>
    </x:row>
    <x:row r="3259" ht="15" hidden="0" customHeight="1">
      <x:c r="A3259" s="1" t="s">
        <x:v>3374</x:v>
      </x:c>
      <x:c r="B3259" s="14" t="n">
        <x:v>46143</x:v>
      </x:c>
      <x:c r="C3259" s="1" t="n">
        <x:v>75</x:v>
      </x:c>
      <x:c r="D3259" s="1" t="n">
        <x:v>471.5</x:v>
      </x:c>
      <x:c r="E3259" s="1" t="n">
        <x:v>25</x:v>
      </x:c>
      <x:c r="F3259" s="1" t="n">
        <x:v>0</x:v>
      </x:c>
      <x:c r="G3259" s="1" t="n">
        <x:v>39</x:v>
      </x:c>
      <x:c r="H3259" s="1" t="n">
        <x:v>0</x:v>
      </x:c>
      <x:c r="I3259" s="1" t="n">
        <x:v>3</x:v>
      </x:c>
      <x:c r="J3259" s="1" t="n">
        <x:v>1.37</x:v>
      </x:c>
      <x:c r="K3259" s="1" t="n">
        <x:v>2</x:v>
      </x:c>
      <x:c r="L3259" s="1" t="n">
        <x:v>95.7</x:v>
      </x:c>
      <x:c r="M3259" s="1" t="n">
        <x:v>8.5</x:v>
      </x:c>
      <x:c r="N3259" s="1" t="n">
        <x:v>23.7</x:v>
      </x:c>
      <x:c r="O3259" s="1" t="n">
        <x:f aca="0">24*MAX(0,EOMONTH(B3259,0)-MAX(B3259,INDEX(Device_Inventory!$K$2:$K$1201,MATCH(A3259,Device_Inventory!$A$2:$A$1201,0)))+1)</x:f>
        <x:v>744</x:v>
      </x:c>
      <x:c r="P3259" s="11" t="b">
        <x:f aca="0">INDEX(Device_Inventory!$K$2:$K$1201,MATCH(A3259,Device_Inventory!$A$2:$A$1201,0))&gt;B3259</x:f>
        <x:v>0</x:v>
      </x:c>
      <x:c r="Q3259" s="1" t="str">
        <x:f aca="0">IF(D3259&gt;O3259,"Fail: operating hours exceed in-service hours",IF(D3259+M3259&gt;O3259,"Fail: operating + unavailable hours exceed in-service hours",IF(P3259,"Partial month: within in-service hours","OK")))</x:f>
        <x:v>OK</x:v>
      </x:c>
    </x:row>
    <x:row r="3260" ht="15" hidden="0" customHeight="1">
      <x:c r="A3260" s="1" t="s">
        <x:v>3374</x:v>
      </x:c>
      <x:c r="B3260" s="14" t="n">
        <x:v>46174</x:v>
      </x:c>
      <x:c r="C3260" s="1" t="n">
        <x:v>68.5</x:v>
      </x:c>
      <x:c r="D3260" s="1" t="n">
        <x:v>398.5</x:v>
      </x:c>
      <x:c r="E3260" s="1" t="n">
        <x:v>21</x:v>
      </x:c>
      <x:c r="F3260" s="1" t="n">
        <x:v>3</x:v>
      </x:c>
      <x:c r="G3260" s="1" t="n">
        <x:v>44</x:v>
      </x:c>
      <x:c r="H3260" s="1" t="n">
        <x:v>0</x:v>
      </x:c>
      <x:c r="I3260" s="1" t="n">
        <x:v>1</x:v>
      </x:c>
      <x:c r="J3260" s="1" t="n">
        <x:v>1.65</x:v>
      </x:c>
      <x:c r="K3260" s="1" t="n">
        <x:v>1</x:v>
      </x:c>
      <x:c r="L3260" s="1" t="n">
        <x:v>95.8</x:v>
      </x:c>
      <x:c r="M3260" s="1" t="n">
        <x:v>4.4</x:v>
      </x:c>
      <x:c r="N3260" s="1" t="n">
        <x:v>13.3</x:v>
      </x:c>
      <x:c r="O3260" s="1" t="n">
        <x:f aca="0">24*MAX(0,EOMONTH(B3260,0)-MAX(B3260,INDEX(Device_Inventory!$K$2:$K$1201,MATCH(A3260,Device_Inventory!$A$2:$A$1201,0)))+1)</x:f>
        <x:v>720</x:v>
      </x:c>
      <x:c r="P3260" s="11" t="b">
        <x:f aca="0">INDEX(Device_Inventory!$K$2:$K$1201,MATCH(A3260,Device_Inventory!$A$2:$A$1201,0))&gt;B3260</x:f>
        <x:v>0</x:v>
      </x:c>
      <x:c r="Q3260" s="1" t="str">
        <x:f aca="0">IF(D3260&gt;O3260,"Fail: operating hours exceed in-service hours",IF(D3260+M3260&gt;O3260,"Fail: operating + unavailable hours exceed in-service hours",IF(P3260,"Partial month: within in-service hours","OK")))</x:f>
        <x:v>OK</x:v>
      </x:c>
    </x:row>
    <x:row r="3261" ht="15" hidden="0" customHeight="1">
      <x:c r="A3261" s="1" t="s">
        <x:v>3374</x:v>
      </x:c>
      <x:c r="B3261" s="14" t="n">
        <x:v>46204</x:v>
      </x:c>
      <x:c r="C3261" s="1" t="n">
        <x:v>73.3</x:v>
      </x:c>
      <x:c r="D3261" s="1" t="n">
        <x:v>475.8</x:v>
      </x:c>
      <x:c r="E3261" s="1" t="n">
        <x:v>33</x:v>
      </x:c>
      <x:c r="F3261" s="1" t="n">
        <x:v>4</x:v>
      </x:c>
      <x:c r="G3261" s="1" t="n">
        <x:v>43</x:v>
      </x:c>
      <x:c r="H3261" s="1" t="n">
        <x:v>0</x:v>
      </x:c>
      <x:c r="I3261" s="1" t="n">
        <x:v>4</x:v>
      </x:c>
      <x:c r="J3261" s="1" t="n">
        <x:v>1.34</x:v>
      </x:c>
      <x:c r="K3261" s="1" t="n">
        <x:v>0</x:v>
      </x:c>
      <x:c r="L3261" s="1" t="n">
        <x:v>95.1</x:v>
      </x:c>
      <x:c r="M3261" s="1" t="n">
        <x:v>7.9</x:v>
      </x:c>
      <x:c r="N3261" s="1" t="n">
        <x:v>14.9</x:v>
      </x:c>
      <x:c r="O3261" s="1" t="n">
        <x:f aca="0">24*MAX(0,EOMONTH(B3261,0)-MAX(B3261,INDEX(Device_Inventory!$K$2:$K$1201,MATCH(A3261,Device_Inventory!$A$2:$A$1201,0)))+1)</x:f>
        <x:v>744</x:v>
      </x:c>
      <x:c r="P3261" s="11" t="b">
        <x:f aca="0">INDEX(Device_Inventory!$K$2:$K$1201,MATCH(A3261,Device_Inventory!$A$2:$A$1201,0))&gt;B3261</x:f>
        <x:v>0</x:v>
      </x:c>
      <x:c r="Q3261" s="1" t="str">
        <x:f aca="0">IF(D3261&gt;O3261,"Fail: operating hours exceed in-service hours",IF(D3261+M3261&gt;O3261,"Fail: operating + unavailable hours exceed in-service hours",IF(P3261,"Partial month: within in-service hours","OK")))</x:f>
        <x:v>OK</x:v>
      </x:c>
    </x:row>
    <x:row r="3262" ht="15" hidden="0" customHeight="1">
      <x:c r="A3262" s="1" t="s">
        <x:v>1227</x:v>
      </x:c>
      <x:c r="B3262" s="14" t="n">
        <x:v>46054</x:v>
      </x:c>
      <x:c r="C3262" s="1" t="n">
        <x:v>54.7</x:v>
      </x:c>
      <x:c r="D3262" s="1" t="n">
        <x:v>360.3</x:v>
      </x:c>
      <x:c r="E3262" s="1" t="n">
        <x:v>20</x:v>
      </x:c>
      <x:c r="F3262" s="1" t="n">
        <x:v>3</x:v>
      </x:c>
      <x:c r="G3262" s="1" t="n">
        <x:v>25</x:v>
      </x:c>
      <x:c r="H3262" s="1" t="n">
        <x:v>0</x:v>
      </x:c>
      <x:c r="I3262" s="1" t="n">
        <x:v>2</x:v>
      </x:c>
      <x:c r="J3262" s="1" t="n">
        <x:v>0</x:v>
      </x:c>
      <x:c r="K3262" s="1" t="n">
        <x:v>2</x:v>
      </x:c>
      <x:c r="L3262" s="1" t="n">
        <x:v>95.4</x:v>
      </x:c>
      <x:c r="M3262" s="1" t="n">
        <x:v>3.1</x:v>
      </x:c>
      <x:c r="N3262" s="1" t="n">
        <x:v>16.5</x:v>
      </x:c>
      <x:c r="O3262" s="1" t="n">
        <x:f aca="0">24*MAX(0,EOMONTH(B3262,0)-MAX(B3262,INDEX(Device_Inventory!$K$2:$K$1201,MATCH(A3262,Device_Inventory!$A$2:$A$1201,0)))+1)</x:f>
        <x:v>672</x:v>
      </x:c>
      <x:c r="P3262" s="11" t="b">
        <x:f aca="0">INDEX(Device_Inventory!$K$2:$K$1201,MATCH(A3262,Device_Inventory!$A$2:$A$1201,0))&gt;B3262</x:f>
        <x:v>0</x:v>
      </x:c>
      <x:c r="Q3262" s="1" t="str">
        <x:f aca="0">IF(D3262&gt;O3262,"Fail: operating hours exceed in-service hours",IF(D3262+M3262&gt;O3262,"Fail: operating + unavailable hours exceed in-service hours",IF(P3262,"Partial month: within in-service hours","OK")))</x:f>
        <x:v>OK</x:v>
      </x:c>
    </x:row>
    <x:row r="3263" ht="15" hidden="0" customHeight="1">
      <x:c r="A3263" s="1" t="s">
        <x:v>1227</x:v>
      </x:c>
      <x:c r="B3263" s="14" t="n">
        <x:v>46082</x:v>
      </x:c>
      <x:c r="C3263" s="1" t="n">
        <x:v>37.5</x:v>
      </x:c>
      <x:c r="D3263" s="1" t="n">
        <x:v>226.5</x:v>
      </x:c>
      <x:c r="E3263" s="1" t="n">
        <x:v>11</x:v>
      </x:c>
      <x:c r="F3263" s="1" t="n">
        <x:v>0</x:v>
      </x:c>
      <x:c r="G3263" s="1" t="n">
        <x:v>19</x:v>
      </x:c>
      <x:c r="H3263" s="1" t="n">
        <x:v>1</x:v>
      </x:c>
      <x:c r="I3263" s="1" t="n">
        <x:v>1</x:v>
      </x:c>
      <x:c r="J3263" s="1" t="n">
        <x:v>0.11</x:v>
      </x:c>
      <x:c r="K3263" s="1" t="n">
        <x:v>0</x:v>
      </x:c>
      <x:c r="L3263" s="1" t="n">
        <x:v>96.8</x:v>
      </x:c>
      <x:c r="M3263" s="1" t="n">
        <x:v>0.5</x:v>
      </x:c>
      <x:c r="N3263" s="1" t="n">
        <x:v>4.7</x:v>
      </x:c>
      <x:c r="O3263" s="1" t="n">
        <x:f aca="0">24*MAX(0,EOMONTH(B3263,0)-MAX(B3263,INDEX(Device_Inventory!$K$2:$K$1201,MATCH(A3263,Device_Inventory!$A$2:$A$1201,0)))+1)</x:f>
        <x:v>744</x:v>
      </x:c>
      <x:c r="P3263" s="11" t="b">
        <x:f aca="0">INDEX(Device_Inventory!$K$2:$K$1201,MATCH(A3263,Device_Inventory!$A$2:$A$1201,0))&gt;B3263</x:f>
        <x:v>0</x:v>
      </x:c>
      <x:c r="Q3263" s="1" t="str">
        <x:f aca="0">IF(D3263&gt;O3263,"Fail: operating hours exceed in-service hours",IF(D3263+M3263&gt;O3263,"Fail: operating + unavailable hours exceed in-service hours",IF(P3263,"Partial month: within in-service hours","OK")))</x:f>
        <x:v>OK</x:v>
      </x:c>
    </x:row>
    <x:row r="3264" ht="15" hidden="0" customHeight="1">
      <x:c r="A3264" s="1" t="s">
        <x:v>1227</x:v>
      </x:c>
      <x:c r="B3264" s="14" t="n">
        <x:v>46113</x:v>
      </x:c>
      <x:c r="C3264" s="1" t="n">
        <x:v>44.7</x:v>
      </x:c>
      <x:c r="D3264" s="1" t="n">
        <x:v>313.3</x:v>
      </x:c>
      <x:c r="E3264" s="1" t="n">
        <x:v>9</x:v>
      </x:c>
      <x:c r="F3264" s="1" t="n">
        <x:v>0</x:v>
      </x:c>
      <x:c r="G3264" s="1" t="n">
        <x:v>54</x:v>
      </x:c>
      <x:c r="H3264" s="1" t="n">
        <x:v>0</x:v>
      </x:c>
      <x:c r="I3264" s="1" t="n">
        <x:v>2</x:v>
      </x:c>
      <x:c r="J3264" s="1" t="n">
        <x:v>0.81</x:v>
      </x:c>
      <x:c r="K3264" s="1" t="n">
        <x:v>0</x:v>
      </x:c>
      <x:c r="L3264" s="1" t="n">
        <x:v>95.2</x:v>
      </x:c>
      <x:c r="M3264" s="1" t="n">
        <x:v>1.9</x:v>
      </x:c>
      <x:c r="N3264" s="1" t="n">
        <x:v>7.7</x:v>
      </x:c>
      <x:c r="O3264" s="1" t="n">
        <x:f aca="0">24*MAX(0,EOMONTH(B3264,0)-MAX(B3264,INDEX(Device_Inventory!$K$2:$K$1201,MATCH(A3264,Device_Inventory!$A$2:$A$1201,0)))+1)</x:f>
        <x:v>720</x:v>
      </x:c>
      <x:c r="P3264" s="11" t="b">
        <x:f aca="0">INDEX(Device_Inventory!$K$2:$K$1201,MATCH(A3264,Device_Inventory!$A$2:$A$1201,0))&gt;B3264</x:f>
        <x:v>0</x:v>
      </x:c>
      <x:c r="Q3264" s="1" t="str">
        <x:f aca="0">IF(D3264&gt;O3264,"Fail: operating hours exceed in-service hours",IF(D3264+M3264&gt;O3264,"Fail: operating + unavailable hours exceed in-service hours",IF(P3264,"Partial month: within in-service hours","OK")))</x:f>
        <x:v>OK</x:v>
      </x:c>
    </x:row>
    <x:row r="3265" ht="15" hidden="0" customHeight="1">
      <x:c r="A3265" s="1" t="s">
        <x:v>1227</x:v>
      </x:c>
      <x:c r="B3265" s="14" t="n">
        <x:v>46143</x:v>
      </x:c>
      <x:c r="C3265" s="1" t="n">
        <x:v>44</x:v>
      </x:c>
      <x:c r="D3265" s="1" t="n">
        <x:v>274.7</x:v>
      </x:c>
      <x:c r="E3265" s="1" t="n">
        <x:v>14</x:v>
      </x:c>
      <x:c r="F3265" s="1" t="n">
        <x:v>0</x:v>
      </x:c>
      <x:c r="G3265" s="1" t="n">
        <x:v>31</x:v>
      </x:c>
      <x:c r="H3265" s="1" t="n">
        <x:v>0</x:v>
      </x:c>
      <x:c r="I3265" s="1" t="n">
        <x:v>1</x:v>
      </x:c>
      <x:c r="J3265" s="1" t="n">
        <x:v>0.04</x:v>
      </x:c>
      <x:c r="K3265" s="1" t="n">
        <x:v>0</x:v>
      </x:c>
      <x:c r="L3265" s="1" t="n">
        <x:v>92.1</x:v>
      </x:c>
      <x:c r="M3265" s="1" t="n">
        <x:v>3.4</x:v>
      </x:c>
      <x:c r="N3265" s="1" t="n">
        <x:v>4.8</x:v>
      </x:c>
      <x:c r="O3265" s="1" t="n">
        <x:f aca="0">24*MAX(0,EOMONTH(B3265,0)-MAX(B3265,INDEX(Device_Inventory!$K$2:$K$1201,MATCH(A3265,Device_Inventory!$A$2:$A$1201,0)))+1)</x:f>
        <x:v>744</x:v>
      </x:c>
      <x:c r="P3265" s="11" t="b">
        <x:f aca="0">INDEX(Device_Inventory!$K$2:$K$1201,MATCH(A3265,Device_Inventory!$A$2:$A$1201,0))&gt;B3265</x:f>
        <x:v>0</x:v>
      </x:c>
      <x:c r="Q3265" s="1" t="str">
        <x:f aca="0">IF(D3265&gt;O3265,"Fail: operating hours exceed in-service hours",IF(D3265+M3265&gt;O3265,"Fail: operating + unavailable hours exceed in-service hours",IF(P3265,"Partial month: within in-service hours","OK")))</x:f>
        <x:v>OK</x:v>
      </x:c>
    </x:row>
    <x:row r="3266" ht="15" hidden="0" customHeight="1">
      <x:c r="A3266" s="1" t="s">
        <x:v>1227</x:v>
      </x:c>
      <x:c r="B3266" s="14" t="n">
        <x:v>46174</x:v>
      </x:c>
      <x:c r="C3266" s="1" t="n">
        <x:v>32.6</x:v>
      </x:c>
      <x:c r="D3266" s="1" t="n">
        <x:v>180.7</x:v>
      </x:c>
      <x:c r="E3266" s="1" t="n">
        <x:v>10</x:v>
      </x:c>
      <x:c r="F3266" s="1" t="n">
        <x:v>0</x:v>
      </x:c>
      <x:c r="G3266" s="1" t="n">
        <x:v>16</x:v>
      </x:c>
      <x:c r="H3266" s="1" t="n">
        <x:v>0</x:v>
      </x:c>
      <x:c r="I3266" s="1" t="n">
        <x:v>1</x:v>
      </x:c>
      <x:c r="J3266" s="1" t="n">
        <x:v>0</x:v>
      </x:c>
      <x:c r="K3266" s="1" t="n">
        <x:v>0</x:v>
      </x:c>
      <x:c r="L3266" s="1" t="n">
        <x:v>93.2</x:v>
      </x:c>
      <x:c r="M3266" s="1" t="n">
        <x:v>1.7</x:v>
      </x:c>
      <x:c r="N3266" s="1" t="n">
        <x:v>6.3</x:v>
      </x:c>
      <x:c r="O3266" s="1" t="n">
        <x:f aca="0">24*MAX(0,EOMONTH(B3266,0)-MAX(B3266,INDEX(Device_Inventory!$K$2:$K$1201,MATCH(A3266,Device_Inventory!$A$2:$A$1201,0)))+1)</x:f>
        <x:v>720</x:v>
      </x:c>
      <x:c r="P3266" s="11" t="b">
        <x:f aca="0">INDEX(Device_Inventory!$K$2:$K$1201,MATCH(A3266,Device_Inventory!$A$2:$A$1201,0))&gt;B3266</x:f>
        <x:v>0</x:v>
      </x:c>
      <x:c r="Q3266" s="1" t="str">
        <x:f aca="0">IF(D3266&gt;O3266,"Fail: operating hours exceed in-service hours",IF(D3266+M3266&gt;O3266,"Fail: operating + unavailable hours exceed in-service hours",IF(P3266,"Partial month: within in-service hours","OK")))</x:f>
        <x:v>OK</x:v>
      </x:c>
    </x:row>
    <x:row r="3267" ht="15" hidden="0" customHeight="1">
      <x:c r="A3267" s="1" t="s">
        <x:v>1227</x:v>
      </x:c>
      <x:c r="B3267" s="14" t="n">
        <x:v>46204</x:v>
      </x:c>
      <x:c r="C3267" s="1" t="n">
        <x:v>34.2</x:v>
      </x:c>
      <x:c r="D3267" s="1" t="n">
        <x:v>229.2</x:v>
      </x:c>
      <x:c r="E3267" s="1" t="n">
        <x:v>16</x:v>
      </x:c>
      <x:c r="F3267" s="1" t="n">
        <x:v>1</x:v>
      </x:c>
      <x:c r="G3267" s="1" t="n">
        <x:v>22</x:v>
      </x:c>
      <x:c r="H3267" s="1" t="n">
        <x:v>1</x:v>
      </x:c>
      <x:c r="I3267" s="1" t="n">
        <x:v>5</x:v>
      </x:c>
      <x:c r="J3267" s="1" t="n">
        <x:v>0.32</x:v>
      </x:c>
      <x:c r="K3267" s="1" t="n">
        <x:v>0</x:v>
      </x:c>
      <x:c r="L3267" s="1" t="n">
        <x:v>93</x:v>
      </x:c>
      <x:c r="M3267" s="1" t="n">
        <x:v>5.3</x:v>
      </x:c>
      <x:c r="N3267" s="1" t="n">
        <x:v>8.7</x:v>
      </x:c>
      <x:c r="O3267" s="1" t="n">
        <x:f aca="0">24*MAX(0,EOMONTH(B3267,0)-MAX(B3267,INDEX(Device_Inventory!$K$2:$K$1201,MATCH(A3267,Device_Inventory!$A$2:$A$1201,0)))+1)</x:f>
        <x:v>744</x:v>
      </x:c>
      <x:c r="P3267" s="11" t="b">
        <x:f aca="0">INDEX(Device_Inventory!$K$2:$K$1201,MATCH(A3267,Device_Inventory!$A$2:$A$1201,0))&gt;B3267</x:f>
        <x:v>0</x:v>
      </x:c>
      <x:c r="Q3267" s="1" t="str">
        <x:f aca="0">IF(D3267&gt;O3267,"Fail: operating hours exceed in-service hours",IF(D3267+M3267&gt;O3267,"Fail: operating + unavailable hours exceed in-service hours",IF(P3267,"Partial month: within in-service hours","OK")))</x:f>
        <x:v>OK</x:v>
      </x:c>
    </x:row>
    <x:row r="3268" ht="15" hidden="0" customHeight="1">
      <x:c r="A3268" s="1" t="s">
        <x:v>3379</x:v>
      </x:c>
      <x:c r="B3268" s="14" t="n">
        <x:v>46054</x:v>
      </x:c>
      <x:c r="C3268" s="1" t="n">
        <x:v>80.8</x:v>
      </x:c>
      <x:c r="D3268" s="1" t="n">
        <x:v>577.5</x:v>
      </x:c>
      <x:c r="E3268" s="1" t="n">
        <x:v>14</x:v>
      </x:c>
      <x:c r="F3268" s="1" t="n">
        <x:v>3</x:v>
      </x:c>
      <x:c r="G3268" s="1" t="n">
        <x:v>49</x:v>
      </x:c>
      <x:c r="H3268" s="1" t="n">
        <x:v>0</x:v>
      </x:c>
      <x:c r="I3268" s="1" t="n">
        <x:v>3</x:v>
      </x:c>
      <x:c r="J3268" s="1" t="n">
        <x:v>1.02</x:v>
      </x:c>
      <x:c r="K3268" s="1" t="n">
        <x:v>1</x:v>
      </x:c>
      <x:c r="L3268" s="1" t="n">
        <x:v>92.9</x:v>
      </x:c>
      <x:c r="M3268" s="1" t="n">
        <x:v>9.2</x:v>
      </x:c>
      <x:c r="N3268" s="1" t="n">
        <x:v>21</x:v>
      </x:c>
      <x:c r="O3268" s="1" t="n">
        <x:f aca="0">24*MAX(0,EOMONTH(B3268,0)-MAX(B3268,INDEX(Device_Inventory!$K$2:$K$1201,MATCH(A3268,Device_Inventory!$A$2:$A$1201,0)))+1)</x:f>
        <x:v>672</x:v>
      </x:c>
      <x:c r="P3268" s="11" t="b">
        <x:f aca="0">INDEX(Device_Inventory!$K$2:$K$1201,MATCH(A3268,Device_Inventory!$A$2:$A$1201,0))&gt;B3268</x:f>
        <x:v>0</x:v>
      </x:c>
      <x:c r="Q3268" s="1" t="str">
        <x:f aca="0">IF(D3268&gt;O3268,"Fail: operating hours exceed in-service hours",IF(D3268+M3268&gt;O3268,"Fail: operating + unavailable hours exceed in-service hours",IF(P3268,"Partial month: within in-service hours","OK")))</x:f>
        <x:v>OK</x:v>
      </x:c>
    </x:row>
    <x:row r="3269" ht="15" hidden="0" customHeight="1">
      <x:c r="A3269" s="1" t="s">
        <x:v>3379</x:v>
      </x:c>
      <x:c r="B3269" s="14" t="n">
        <x:v>46082</x:v>
      </x:c>
      <x:c r="C3269" s="1" t="n">
        <x:v>71.7</x:v>
      </x:c>
      <x:c r="D3269" s="1" t="n">
        <x:v>511.9</x:v>
      </x:c>
      <x:c r="E3269" s="1" t="n">
        <x:v>12</x:v>
      </x:c>
      <x:c r="F3269" s="1" t="n">
        <x:v>0</x:v>
      </x:c>
      <x:c r="G3269" s="1" t="n">
        <x:v>50</x:v>
      </x:c>
      <x:c r="H3269" s="1" t="n">
        <x:v>1</x:v>
      </x:c>
      <x:c r="I3269" s="1" t="n">
        <x:v>1</x:v>
      </x:c>
      <x:c r="J3269" s="1" t="n">
        <x:v>1.03</x:v>
      </x:c>
      <x:c r="K3269" s="1" t="n">
        <x:v>0</x:v>
      </x:c>
      <x:c r="L3269" s="1" t="n">
        <x:v>97.1</x:v>
      </x:c>
      <x:c r="M3269" s="1" t="n">
        <x:v>5.4</x:v>
      </x:c>
      <x:c r="N3269" s="1" t="n">
        <x:v>6.4</x:v>
      </x:c>
      <x:c r="O3269" s="1" t="n">
        <x:f aca="0">24*MAX(0,EOMONTH(B3269,0)-MAX(B3269,INDEX(Device_Inventory!$K$2:$K$1201,MATCH(A3269,Device_Inventory!$A$2:$A$1201,0)))+1)</x:f>
        <x:v>744</x:v>
      </x:c>
      <x:c r="P3269" s="11" t="b">
        <x:f aca="0">INDEX(Device_Inventory!$K$2:$K$1201,MATCH(A3269,Device_Inventory!$A$2:$A$1201,0))&gt;B3269</x:f>
        <x:v>0</x:v>
      </x:c>
      <x:c r="Q3269" s="1" t="str">
        <x:f aca="0">IF(D3269&gt;O3269,"Fail: operating hours exceed in-service hours",IF(D3269+M3269&gt;O3269,"Fail: operating + unavailable hours exceed in-service hours",IF(P3269,"Partial month: within in-service hours","OK")))</x:f>
        <x:v>OK</x:v>
      </x:c>
    </x:row>
    <x:row r="3270" ht="15" hidden="0" customHeight="1">
      <x:c r="A3270" s="1" t="s">
        <x:v>3379</x:v>
      </x:c>
      <x:c r="B3270" s="14" t="n">
        <x:v>46113</x:v>
      </x:c>
      <x:c r="C3270" s="1" t="n">
        <x:v>83.4</x:v>
      </x:c>
      <x:c r="D3270" s="1" t="n">
        <x:v>550.7</x:v>
      </x:c>
      <x:c r="E3270" s="1" t="n">
        <x:v>18</x:v>
      </x:c>
      <x:c r="F3270" s="1" t="n">
        <x:v>1</x:v>
      </x:c>
      <x:c r="G3270" s="1" t="n">
        <x:v>50</x:v>
      </x:c>
      <x:c r="H3270" s="1" t="n">
        <x:v>1</x:v>
      </x:c>
      <x:c r="I3270" s="1" t="n">
        <x:v>2</x:v>
      </x:c>
      <x:c r="J3270" s="1" t="n">
        <x:v>1.64</x:v>
      </x:c>
      <x:c r="K3270" s="1" t="n">
        <x:v>3</x:v>
      </x:c>
      <x:c r="L3270" s="1" t="n">
        <x:v>92.9</x:v>
      </x:c>
      <x:c r="M3270" s="1" t="n">
        <x:v>10.1</x:v>
      </x:c>
      <x:c r="N3270" s="1" t="n">
        <x:v>13.4</x:v>
      </x:c>
      <x:c r="O3270" s="1" t="n">
        <x:f aca="0">24*MAX(0,EOMONTH(B3270,0)-MAX(B3270,INDEX(Device_Inventory!$K$2:$K$1201,MATCH(A3270,Device_Inventory!$A$2:$A$1201,0)))+1)</x:f>
        <x:v>720</x:v>
      </x:c>
      <x:c r="P3270" s="11" t="b">
        <x:f aca="0">INDEX(Device_Inventory!$K$2:$K$1201,MATCH(A3270,Device_Inventory!$A$2:$A$1201,0))&gt;B3270</x:f>
        <x:v>0</x:v>
      </x:c>
      <x:c r="Q3270" s="1" t="str">
        <x:f aca="0">IF(D3270&gt;O3270,"Fail: operating hours exceed in-service hours",IF(D3270+M3270&gt;O3270,"Fail: operating + unavailable hours exceed in-service hours",IF(P3270,"Partial month: within in-service hours","OK")))</x:f>
        <x:v>OK</x:v>
      </x:c>
    </x:row>
    <x:row r="3271" ht="15" hidden="0" customHeight="1">
      <x:c r="A3271" s="1" t="s">
        <x:v>3379</x:v>
      </x:c>
      <x:c r="B3271" s="14" t="n">
        <x:v>46143</x:v>
      </x:c>
      <x:c r="C3271" s="1" t="n">
        <x:v>73.8</x:v>
      </x:c>
      <x:c r="D3271" s="1" t="n">
        <x:v>445.1</x:v>
      </x:c>
      <x:c r="E3271" s="1" t="n">
        <x:v>21</x:v>
      </x:c>
      <x:c r="F3271" s="1" t="n">
        <x:v>2</x:v>
      </x:c>
      <x:c r="G3271" s="1" t="n">
        <x:v>43</x:v>
      </x:c>
      <x:c r="H3271" s="1" t="n">
        <x:v>0</x:v>
      </x:c>
      <x:c r="I3271" s="1" t="n">
        <x:v>3</x:v>
      </x:c>
      <x:c r="J3271" s="1" t="n">
        <x:v>1.62</x:v>
      </x:c>
      <x:c r="K3271" s="1" t="n">
        <x:v>1</x:v>
      </x:c>
      <x:c r="L3271" s="1" t="n">
        <x:v>96.1</x:v>
      </x:c>
      <x:c r="M3271" s="1" t="n">
        <x:v>7.6</x:v>
      </x:c>
      <x:c r="N3271" s="1" t="n">
        <x:v>8.2</x:v>
      </x:c>
      <x:c r="O3271" s="1" t="n">
        <x:f aca="0">24*MAX(0,EOMONTH(B3271,0)-MAX(B3271,INDEX(Device_Inventory!$K$2:$K$1201,MATCH(A3271,Device_Inventory!$A$2:$A$1201,0)))+1)</x:f>
        <x:v>744</x:v>
      </x:c>
      <x:c r="P3271" s="11" t="b">
        <x:f aca="0">INDEX(Device_Inventory!$K$2:$K$1201,MATCH(A3271,Device_Inventory!$A$2:$A$1201,0))&gt;B3271</x:f>
        <x:v>0</x:v>
      </x:c>
      <x:c r="Q3271" s="1" t="str">
        <x:f aca="0">IF(D3271&gt;O3271,"Fail: operating hours exceed in-service hours",IF(D3271+M3271&gt;O3271,"Fail: operating + unavailable hours exceed in-service hours",IF(P3271,"Partial month: within in-service hours","OK")))</x:f>
        <x:v>OK</x:v>
      </x:c>
    </x:row>
    <x:row r="3272" ht="15" hidden="0" customHeight="1">
      <x:c r="A3272" s="1" t="s">
        <x:v>3379</x:v>
      </x:c>
      <x:c r="B3272" s="14" t="n">
        <x:v>46174</x:v>
      </x:c>
      <x:c r="C3272" s="1" t="n">
        <x:v>67.5</x:v>
      </x:c>
      <x:c r="D3272" s="1" t="n">
        <x:v>387.6</x:v>
      </x:c>
      <x:c r="E3272" s="1" t="n">
        <x:v>31</x:v>
      </x:c>
      <x:c r="F3272" s="1" t="n">
        <x:v>2</x:v>
      </x:c>
      <x:c r="G3272" s="1" t="n">
        <x:v>30</x:v>
      </x:c>
      <x:c r="H3272" s="1" t="n">
        <x:v>3</x:v>
      </x:c>
      <x:c r="I3272" s="1" t="n">
        <x:v>0</x:v>
      </x:c>
      <x:c r="J3272" s="1" t="n">
        <x:v>1.27</x:v>
      </x:c>
      <x:c r="K3272" s="1" t="n">
        <x:v>1</x:v>
      </x:c>
      <x:c r="L3272" s="1" t="n">
        <x:v>97</x:v>
      </x:c>
      <x:c r="M3272" s="1" t="n">
        <x:v>4.6</x:v>
      </x:c>
      <x:c r="N3272" s="1" t="n">
        <x:v>18.7</x:v>
      </x:c>
      <x:c r="O3272" s="1" t="n">
        <x:f aca="0">24*MAX(0,EOMONTH(B3272,0)-MAX(B3272,INDEX(Device_Inventory!$K$2:$K$1201,MATCH(A3272,Device_Inventory!$A$2:$A$1201,0)))+1)</x:f>
        <x:v>720</x:v>
      </x:c>
      <x:c r="P3272" s="11" t="b">
        <x:f aca="0">INDEX(Device_Inventory!$K$2:$K$1201,MATCH(A3272,Device_Inventory!$A$2:$A$1201,0))&gt;B3272</x:f>
        <x:v>0</x:v>
      </x:c>
      <x:c r="Q3272" s="1" t="str">
        <x:f aca="0">IF(D3272&gt;O3272,"Fail: operating hours exceed in-service hours",IF(D3272+M3272&gt;O3272,"Fail: operating + unavailable hours exceed in-service hours",IF(P3272,"Partial month: within in-service hours","OK")))</x:f>
        <x:v>OK</x:v>
      </x:c>
    </x:row>
    <x:row r="3273" ht="15" hidden="0" customHeight="1">
      <x:c r="A3273" s="1" t="s">
        <x:v>3379</x:v>
      </x:c>
      <x:c r="B3273" s="14" t="n">
        <x:v>46204</x:v>
      </x:c>
      <x:c r="C3273" s="1" t="n">
        <x:v>59</x:v>
      </x:c>
      <x:c r="D3273" s="1" t="n">
        <x:v>329.5</x:v>
      </x:c>
      <x:c r="E3273" s="1" t="n">
        <x:v>22</x:v>
      </x:c>
      <x:c r="F3273" s="1" t="n">
        <x:v>3</x:v>
      </x:c>
      <x:c r="G3273" s="1" t="n">
        <x:v>40</x:v>
      </x:c>
      <x:c r="H3273" s="1" t="n">
        <x:v>0</x:v>
      </x:c>
      <x:c r="I3273" s="1" t="n">
        <x:v>4</x:v>
      </x:c>
      <x:c r="J3273" s="1" t="n">
        <x:v>0.97</x:v>
      </x:c>
      <x:c r="K3273" s="1" t="n">
        <x:v>0</x:v>
      </x:c>
      <x:c r="L3273" s="1" t="n">
        <x:v>95.8</x:v>
      </x:c>
      <x:c r="M3273" s="1" t="n">
        <x:v>9.1</x:v>
      </x:c>
      <x:c r="N3273" s="1" t="n">
        <x:v>6.6</x:v>
      </x:c>
      <x:c r="O3273" s="1" t="n">
        <x:f aca="0">24*MAX(0,EOMONTH(B3273,0)-MAX(B3273,INDEX(Device_Inventory!$K$2:$K$1201,MATCH(A3273,Device_Inventory!$A$2:$A$1201,0)))+1)</x:f>
        <x:v>744</x:v>
      </x:c>
      <x:c r="P3273" s="11" t="b">
        <x:f aca="0">INDEX(Device_Inventory!$K$2:$K$1201,MATCH(A3273,Device_Inventory!$A$2:$A$1201,0))&gt;B3273</x:f>
        <x:v>0</x:v>
      </x:c>
      <x:c r="Q3273" s="1" t="str">
        <x:f aca="0">IF(D3273&gt;O3273,"Fail: operating hours exceed in-service hours",IF(D3273+M3273&gt;O3273,"Fail: operating + unavailable hours exceed in-service hours",IF(P3273,"Partial month: within in-service hours","OK")))</x:f>
        <x:v>OK</x:v>
      </x:c>
    </x:row>
    <x:row r="3274" ht="15" hidden="0" customHeight="1">
      <x:c r="A3274" s="1" t="s">
        <x:v>1230</x:v>
      </x:c>
      <x:c r="B3274" s="14" t="n">
        <x:v>46054</x:v>
      </x:c>
      <x:c r="C3274" s="1" t="n">
        <x:v>62.4</x:v>
      </x:c>
      <x:c r="D3274" s="1" t="n">
        <x:v>451.9</x:v>
      </x:c>
      <x:c r="E3274" s="1" t="n">
        <x:v>11</x:v>
      </x:c>
      <x:c r="F3274" s="1" t="n">
        <x:v>5</x:v>
      </x:c>
      <x:c r="G3274" s="1" t="n">
        <x:v>52</x:v>
      </x:c>
      <x:c r="H3274" s="1" t="n">
        <x:v>0</x:v>
      </x:c>
      <x:c r="I3274" s="1" t="n">
        <x:v>1</x:v>
      </x:c>
      <x:c r="J3274" s="1" t="n">
        <x:v>0</x:v>
      </x:c>
      <x:c r="K3274" s="1" t="n">
        <x:v>0</x:v>
      </x:c>
      <x:c r="L3274" s="1" t="n">
        <x:v>96.7</x:v>
      </x:c>
      <x:c r="M3274" s="1" t="n">
        <x:v>0.4</x:v>
      </x:c>
      <x:c r="N3274" s="1" t="n">
        <x:v>18.1</x:v>
      </x:c>
      <x:c r="O3274" s="1" t="n">
        <x:f aca="0">24*MAX(0,EOMONTH(B3274,0)-MAX(B3274,INDEX(Device_Inventory!$K$2:$K$1201,MATCH(A3274,Device_Inventory!$A$2:$A$1201,0)))+1)</x:f>
        <x:v>672</x:v>
      </x:c>
      <x:c r="P3274" s="11" t="b">
        <x:f aca="0">INDEX(Device_Inventory!$K$2:$K$1201,MATCH(A3274,Device_Inventory!$A$2:$A$1201,0))&gt;B3274</x:f>
        <x:v>0</x:v>
      </x:c>
      <x:c r="Q3274" s="1" t="str">
        <x:f aca="0">IF(D3274&gt;O3274,"Fail: operating hours exceed in-service hours",IF(D3274+M3274&gt;O3274,"Fail: operating + unavailable hours exceed in-service hours",IF(P3274,"Partial month: within in-service hours","OK")))</x:f>
        <x:v>OK</x:v>
      </x:c>
    </x:row>
    <x:row r="3275" ht="15" hidden="0" customHeight="1">
      <x:c r="A3275" s="1" t="s">
        <x:v>1230</x:v>
      </x:c>
      <x:c r="B3275" s="14" t="n">
        <x:v>46082</x:v>
      </x:c>
      <x:c r="C3275" s="1" t="n">
        <x:v>69</x:v>
      </x:c>
      <x:c r="D3275" s="1" t="n">
        <x:v>393.6</x:v>
      </x:c>
      <x:c r="E3275" s="1" t="n">
        <x:v>20</x:v>
      </x:c>
      <x:c r="F3275" s="1" t="n">
        <x:v>1</x:v>
      </x:c>
      <x:c r="G3275" s="1" t="n">
        <x:v>36</x:v>
      </x:c>
      <x:c r="H3275" s="1" t="n">
        <x:v>0</x:v>
      </x:c>
      <x:c r="I3275" s="1" t="n">
        <x:v>2</x:v>
      </x:c>
      <x:c r="J3275" s="1" t="n">
        <x:v>1.44</x:v>
      </x:c>
      <x:c r="K3275" s="1" t="n">
        <x:v>1</x:v>
      </x:c>
      <x:c r="L3275" s="1" t="n">
        <x:v>91.4</x:v>
      </x:c>
      <x:c r="M3275" s="1" t="n">
        <x:v>2.9</x:v>
      </x:c>
      <x:c r="N3275" s="1" t="n">
        <x:v>9.2</x:v>
      </x:c>
      <x:c r="O3275" s="1" t="n">
        <x:f aca="0">24*MAX(0,EOMONTH(B3275,0)-MAX(B3275,INDEX(Device_Inventory!$K$2:$K$1201,MATCH(A3275,Device_Inventory!$A$2:$A$1201,0)))+1)</x:f>
        <x:v>744</x:v>
      </x:c>
      <x:c r="P3275" s="11" t="b">
        <x:f aca="0">INDEX(Device_Inventory!$K$2:$K$1201,MATCH(A3275,Device_Inventory!$A$2:$A$1201,0))&gt;B3275</x:f>
        <x:v>0</x:v>
      </x:c>
      <x:c r="Q3275" s="1" t="str">
        <x:f aca="0">IF(D3275&gt;O3275,"Fail: operating hours exceed in-service hours",IF(D3275+M3275&gt;O3275,"Fail: operating + unavailable hours exceed in-service hours",IF(P3275,"Partial month: within in-service hours","OK")))</x:f>
        <x:v>OK</x:v>
      </x:c>
    </x:row>
    <x:row r="3276" ht="15" hidden="0" customHeight="1">
      <x:c r="A3276" s="1" t="s">
        <x:v>1230</x:v>
      </x:c>
      <x:c r="B3276" s="14" t="n">
        <x:v>46113</x:v>
      </x:c>
      <x:c r="C3276" s="1" t="n">
        <x:v>86.4</x:v>
      </x:c>
      <x:c r="D3276" s="1" t="n">
        <x:v>504.8</x:v>
      </x:c>
      <x:c r="E3276" s="1" t="n">
        <x:v>17</x:v>
      </x:c>
      <x:c r="F3276" s="1" t="n">
        <x:v>4</x:v>
      </x:c>
      <x:c r="G3276" s="1" t="n">
        <x:v>61</x:v>
      </x:c>
      <x:c r="H3276" s="1" t="n">
        <x:v>0</x:v>
      </x:c>
      <x:c r="I3276" s="1" t="n">
        <x:v>5</x:v>
      </x:c>
      <x:c r="J3276" s="1" t="n">
        <x:v>0</x:v>
      </x:c>
      <x:c r="K3276" s="1" t="n">
        <x:v>0</x:v>
      </x:c>
      <x:c r="L3276" s="1" t="n">
        <x:v>89.3</x:v>
      </x:c>
      <x:c r="M3276" s="1" t="n">
        <x:v>3.4</x:v>
      </x:c>
      <x:c r="N3276" s="1" t="n">
        <x:v>9.8</x:v>
      </x:c>
      <x:c r="O3276" s="1" t="n">
        <x:f aca="0">24*MAX(0,EOMONTH(B3276,0)-MAX(B3276,INDEX(Device_Inventory!$K$2:$K$1201,MATCH(A3276,Device_Inventory!$A$2:$A$1201,0)))+1)</x:f>
        <x:v>720</x:v>
      </x:c>
      <x:c r="P3276" s="11" t="b">
        <x:f aca="0">INDEX(Device_Inventory!$K$2:$K$1201,MATCH(A3276,Device_Inventory!$A$2:$A$1201,0))&gt;B3276</x:f>
        <x:v>0</x:v>
      </x:c>
      <x:c r="Q3276" s="1" t="str">
        <x:f aca="0">IF(D3276&gt;O3276,"Fail: operating hours exceed in-service hours",IF(D3276+M3276&gt;O3276,"Fail: operating + unavailable hours exceed in-service hours",IF(P3276,"Partial month: within in-service hours","OK")))</x:f>
        <x:v>OK</x:v>
      </x:c>
    </x:row>
    <x:row r="3277" ht="15" hidden="0" customHeight="1">
      <x:c r="A3277" s="1" t="s">
        <x:v>1230</x:v>
      </x:c>
      <x:c r="B3277" s="14" t="n">
        <x:v>46143</x:v>
      </x:c>
      <x:c r="C3277" s="1" t="n">
        <x:v>59.7</x:v>
      </x:c>
      <x:c r="D3277" s="1" t="n">
        <x:v>396.8</x:v>
      </x:c>
      <x:c r="E3277" s="1" t="n">
        <x:v>22</x:v>
      </x:c>
      <x:c r="F3277" s="1" t="n">
        <x:v>0</x:v>
      </x:c>
      <x:c r="G3277" s="1" t="n">
        <x:v>43</x:v>
      </x:c>
      <x:c r="H3277" s="1" t="n">
        <x:v>0</x:v>
      </x:c>
      <x:c r="I3277" s="1" t="n">
        <x:v>4</x:v>
      </x:c>
      <x:c r="J3277" s="1" t="n">
        <x:v>0.14</x:v>
      </x:c>
      <x:c r="K3277" s="1" t="n">
        <x:v>0</x:v>
      </x:c>
      <x:c r="L3277" s="1" t="n">
        <x:v>94</x:v>
      </x:c>
      <x:c r="M3277" s="1" t="n">
        <x:v>8</x:v>
      </x:c>
      <x:c r="N3277" s="1" t="n">
        <x:v>14</x:v>
      </x:c>
      <x:c r="O3277" s="1" t="n">
        <x:f aca="0">24*MAX(0,EOMONTH(B3277,0)-MAX(B3277,INDEX(Device_Inventory!$K$2:$K$1201,MATCH(A3277,Device_Inventory!$A$2:$A$1201,0)))+1)</x:f>
        <x:v>744</x:v>
      </x:c>
      <x:c r="P3277" s="11" t="b">
        <x:f aca="0">INDEX(Device_Inventory!$K$2:$K$1201,MATCH(A3277,Device_Inventory!$A$2:$A$1201,0))&gt;B3277</x:f>
        <x:v>0</x:v>
      </x:c>
      <x:c r="Q3277" s="1" t="str">
        <x:f aca="0">IF(D3277&gt;O3277,"Fail: operating hours exceed in-service hours",IF(D3277+M3277&gt;O3277,"Fail: operating + unavailable hours exceed in-service hours",IF(P3277,"Partial month: within in-service hours","OK")))</x:f>
        <x:v>OK</x:v>
      </x:c>
    </x:row>
    <x:row r="3278" ht="15" hidden="0" customHeight="1">
      <x:c r="A3278" s="1" t="s">
        <x:v>1230</x:v>
      </x:c>
      <x:c r="B3278" s="14" t="n">
        <x:v>46174</x:v>
      </x:c>
      <x:c r="C3278" s="1" t="n">
        <x:v>62.1</x:v>
      </x:c>
      <x:c r="D3278" s="1" t="n">
        <x:v>447.7</x:v>
      </x:c>
      <x:c r="E3278" s="1" t="n">
        <x:v>13</x:v>
      </x:c>
      <x:c r="F3278" s="1" t="n">
        <x:v>0</x:v>
      </x:c>
      <x:c r="G3278" s="1" t="n">
        <x:v>25</x:v>
      </x:c>
      <x:c r="H3278" s="1" t="n">
        <x:v>0</x:v>
      </x:c>
      <x:c r="I3278" s="1" t="n">
        <x:v>1</x:v>
      </x:c>
      <x:c r="J3278" s="1" t="n">
        <x:v>1.21</x:v>
      </x:c>
      <x:c r="K3278" s="1" t="n">
        <x:v>0</x:v>
      </x:c>
      <x:c r="L3278" s="1" t="n">
        <x:v>97.1</x:v>
      </x:c>
      <x:c r="M3278" s="1" t="n">
        <x:v>5.4</x:v>
      </x:c>
      <x:c r="N3278" s="1" t="n">
        <x:v>16.9</x:v>
      </x:c>
      <x:c r="O3278" s="1" t="n">
        <x:f aca="0">24*MAX(0,EOMONTH(B3278,0)-MAX(B3278,INDEX(Device_Inventory!$K$2:$K$1201,MATCH(A3278,Device_Inventory!$A$2:$A$1201,0)))+1)</x:f>
        <x:v>720</x:v>
      </x:c>
      <x:c r="P3278" s="11" t="b">
        <x:f aca="0">INDEX(Device_Inventory!$K$2:$K$1201,MATCH(A3278,Device_Inventory!$A$2:$A$1201,0))&gt;B3278</x:f>
        <x:v>0</x:v>
      </x:c>
      <x:c r="Q3278" s="1" t="str">
        <x:f aca="0">IF(D3278&gt;O3278,"Fail: operating hours exceed in-service hours",IF(D3278+M3278&gt;O3278,"Fail: operating + unavailable hours exceed in-service hours",IF(P3278,"Partial month: within in-service hours","OK")))</x:f>
        <x:v>OK</x:v>
      </x:c>
    </x:row>
    <x:row r="3279" ht="15" hidden="0" customHeight="1">
      <x:c r="A3279" s="1" t="s">
        <x:v>1230</x:v>
      </x:c>
      <x:c r="B3279" s="14" t="n">
        <x:v>46204</x:v>
      </x:c>
      <x:c r="C3279" s="1" t="n">
        <x:v>51.6</x:v>
      </x:c>
      <x:c r="D3279" s="1" t="n">
        <x:v>365.2</x:v>
      </x:c>
      <x:c r="E3279" s="1" t="n">
        <x:v>17</x:v>
      </x:c>
      <x:c r="F3279" s="1" t="n">
        <x:v>0</x:v>
      </x:c>
      <x:c r="G3279" s="1" t="n">
        <x:v>38</x:v>
      </x:c>
      <x:c r="H3279" s="1" t="n">
        <x:v>0</x:v>
      </x:c>
      <x:c r="I3279" s="1" t="n">
        <x:v>0</x:v>
      </x:c>
      <x:c r="J3279" s="1" t="n">
        <x:v>0</x:v>
      </x:c>
      <x:c r="K3279" s="1" t="n">
        <x:v>1</x:v>
      </x:c>
      <x:c r="L3279" s="1" t="n">
        <x:v>93</x:v>
      </x:c>
      <x:c r="M3279" s="1" t="n">
        <x:v>3.6</x:v>
      </x:c>
      <x:c r="N3279" s="1" t="n">
        <x:v>11.1</x:v>
      </x:c>
      <x:c r="O3279" s="1" t="n">
        <x:f aca="0">24*MAX(0,EOMONTH(B3279,0)-MAX(B3279,INDEX(Device_Inventory!$K$2:$K$1201,MATCH(A3279,Device_Inventory!$A$2:$A$1201,0)))+1)</x:f>
        <x:v>744</x:v>
      </x:c>
      <x:c r="P3279" s="11" t="b">
        <x:f aca="0">INDEX(Device_Inventory!$K$2:$K$1201,MATCH(A3279,Device_Inventory!$A$2:$A$1201,0))&gt;B3279</x:f>
        <x:v>0</x:v>
      </x:c>
      <x:c r="Q3279" s="1" t="str">
        <x:f aca="0">IF(D3279&gt;O3279,"Fail: operating hours exceed in-service hours",IF(D3279+M3279&gt;O3279,"Fail: operating + unavailable hours exceed in-service hours",IF(P3279,"Partial month: within in-service hours","OK")))</x:f>
        <x:v>OK</x:v>
      </x:c>
    </x:row>
    <x:row r="3280" ht="15" hidden="0" customHeight="1">
      <x:c r="A3280" s="1" t="s">
        <x:v>1232</x:v>
      </x:c>
      <x:c r="B3280" s="14" t="n">
        <x:v>46054</x:v>
      </x:c>
      <x:c r="C3280" s="1" t="n">
        <x:v>45.8</x:v>
      </x:c>
      <x:c r="D3280" s="1" t="n">
        <x:v>328.7</x:v>
      </x:c>
      <x:c r="E3280" s="1" t="n">
        <x:v>15</x:v>
      </x:c>
      <x:c r="F3280" s="1" t="n">
        <x:v>0</x:v>
      </x:c>
      <x:c r="G3280" s="1" t="n">
        <x:v>21</x:v>
      </x:c>
      <x:c r="H3280" s="1" t="n">
        <x:v>0</x:v>
      </x:c>
      <x:c r="I3280" s="1" t="n">
        <x:v>0</x:v>
      </x:c>
      <x:c r="J3280" s="1" t="n">
        <x:v>0</x:v>
      </x:c>
      <x:c r="K3280" s="1" t="n">
        <x:v>0</x:v>
      </x:c>
      <x:c r="L3280" s="1" t="n">
        <x:v>92.6</x:v>
      </x:c>
      <x:c r="M3280" s="1" t="n">
        <x:v>7.4</x:v>
      </x:c>
      <x:c r="N3280" s="1" t="n">
        <x:v>10.3</x:v>
      </x:c>
      <x:c r="O3280" s="1" t="n">
        <x:f aca="0">24*MAX(0,EOMONTH(B3280,0)-MAX(B3280,INDEX(Device_Inventory!$K$2:$K$1201,MATCH(A3280,Device_Inventory!$A$2:$A$1201,0)))+1)</x:f>
        <x:v>672</x:v>
      </x:c>
      <x:c r="P3280" s="11" t="b">
        <x:f aca="0">INDEX(Device_Inventory!$K$2:$K$1201,MATCH(A3280,Device_Inventory!$A$2:$A$1201,0))&gt;B3280</x:f>
        <x:v>0</x:v>
      </x:c>
      <x:c r="Q3280" s="1" t="str">
        <x:f aca="0">IF(D3280&gt;O3280,"Fail: operating hours exceed in-service hours",IF(D3280+M3280&gt;O3280,"Fail: operating + unavailable hours exceed in-service hours",IF(P3280,"Partial month: within in-service hours","OK")))</x:f>
        <x:v>OK</x:v>
      </x:c>
    </x:row>
    <x:row r="3281" ht="15" hidden="0" customHeight="1">
      <x:c r="A3281" s="1" t="s">
        <x:v>1232</x:v>
      </x:c>
      <x:c r="B3281" s="14" t="n">
        <x:v>46082</x:v>
      </x:c>
      <x:c r="C3281" s="1" t="n">
        <x:v>62.1</x:v>
      </x:c>
      <x:c r="D3281" s="1" t="n">
        <x:v>373.7</x:v>
      </x:c>
      <x:c r="E3281" s="1" t="n">
        <x:v>22</x:v>
      </x:c>
      <x:c r="F3281" s="1" t="n">
        <x:v>2</x:v>
      </x:c>
      <x:c r="G3281" s="1" t="n">
        <x:v>26</x:v>
      </x:c>
      <x:c r="H3281" s="1" t="n">
        <x:v>0</x:v>
      </x:c>
      <x:c r="I3281" s="1" t="n">
        <x:v>5</x:v>
      </x:c>
      <x:c r="J3281" s="1" t="n">
        <x:v>0.19</x:v>
      </x:c>
      <x:c r="K3281" s="1" t="n">
        <x:v>0</x:v>
      </x:c>
      <x:c r="L3281" s="1" t="n">
        <x:v>93.3</x:v>
      </x:c>
      <x:c r="M3281" s="1" t="n">
        <x:v>3.2</x:v>
      </x:c>
      <x:c r="N3281" s="1" t="n">
        <x:v>17</x:v>
      </x:c>
      <x:c r="O3281" s="1" t="n">
        <x:f aca="0">24*MAX(0,EOMONTH(B3281,0)-MAX(B3281,INDEX(Device_Inventory!$K$2:$K$1201,MATCH(A3281,Device_Inventory!$A$2:$A$1201,0)))+1)</x:f>
        <x:v>744</x:v>
      </x:c>
      <x:c r="P3281" s="11" t="b">
        <x:f aca="0">INDEX(Device_Inventory!$K$2:$K$1201,MATCH(A3281,Device_Inventory!$A$2:$A$1201,0))&gt;B3281</x:f>
        <x:v>0</x:v>
      </x:c>
      <x:c r="Q3281" s="1" t="str">
        <x:f aca="0">IF(D3281&gt;O3281,"Fail: operating hours exceed in-service hours",IF(D3281+M3281&gt;O3281,"Fail: operating + unavailable hours exceed in-service hours",IF(P3281,"Partial month: within in-service hours","OK")))</x:f>
        <x:v>OK</x:v>
      </x:c>
    </x:row>
    <x:row r="3282" ht="15" hidden="0" customHeight="1">
      <x:c r="A3282" s="1" t="s">
        <x:v>1232</x:v>
      </x:c>
      <x:c r="B3282" s="14" t="n">
        <x:v>46113</x:v>
      </x:c>
      <x:c r="C3282" s="1" t="n">
        <x:v>57.4</x:v>
      </x:c>
      <x:c r="D3282" s="1" t="n">
        <x:v>318.4</x:v>
      </x:c>
      <x:c r="E3282" s="1" t="n">
        <x:v>15</x:v>
      </x:c>
      <x:c r="F3282" s="1" t="n">
        <x:v>0</x:v>
      </x:c>
      <x:c r="G3282" s="1" t="n">
        <x:v>44</x:v>
      </x:c>
      <x:c r="H3282" s="1" t="n">
        <x:v>0</x:v>
      </x:c>
      <x:c r="I3282" s="1" t="n">
        <x:v>4</x:v>
      </x:c>
      <x:c r="J3282" s="1" t="n">
        <x:v>0.37</x:v>
      </x:c>
      <x:c r="K3282" s="1" t="n">
        <x:v>1</x:v>
      </x:c>
      <x:c r="L3282" s="1" t="n">
        <x:v>91.2</x:v>
      </x:c>
      <x:c r="M3282" s="1" t="n">
        <x:v>7.4</x:v>
      </x:c>
      <x:c r="N3282" s="1" t="n">
        <x:v>6.4</x:v>
      </x:c>
      <x:c r="O3282" s="1" t="n">
        <x:f aca="0">24*MAX(0,EOMONTH(B3282,0)-MAX(B3282,INDEX(Device_Inventory!$K$2:$K$1201,MATCH(A3282,Device_Inventory!$A$2:$A$1201,0)))+1)</x:f>
        <x:v>720</x:v>
      </x:c>
      <x:c r="P3282" s="11" t="b">
        <x:f aca="0">INDEX(Device_Inventory!$K$2:$K$1201,MATCH(A3282,Device_Inventory!$A$2:$A$1201,0))&gt;B3282</x:f>
        <x:v>0</x:v>
      </x:c>
      <x:c r="Q3282" s="1" t="str">
        <x:f aca="0">IF(D3282&gt;O3282,"Fail: operating hours exceed in-service hours",IF(D3282+M3282&gt;O3282,"Fail: operating + unavailable hours exceed in-service hours",IF(P3282,"Partial month: within in-service hours","OK")))</x:f>
        <x:v>OK</x:v>
      </x:c>
    </x:row>
    <x:row r="3283" ht="15" hidden="0" customHeight="1">
      <x:c r="A3283" s="1" t="s">
        <x:v>1232</x:v>
      </x:c>
      <x:c r="B3283" s="14" t="n">
        <x:v>46143</x:v>
      </x:c>
      <x:c r="C3283" s="1" t="n">
        <x:v>39.5</x:v>
      </x:c>
      <x:c r="D3283" s="1" t="n">
        <x:v>250.2</x:v>
      </x:c>
      <x:c r="E3283" s="1" t="n">
        <x:v>11</x:v>
      </x:c>
      <x:c r="F3283" s="1" t="n">
        <x:v>2</x:v>
      </x:c>
      <x:c r="G3283" s="1" t="n">
        <x:v>28</x:v>
      </x:c>
      <x:c r="H3283" s="1" t="n">
        <x:v>0</x:v>
      </x:c>
      <x:c r="I3283" s="1" t="n">
        <x:v>3</x:v>
      </x:c>
      <x:c r="J3283" s="1" t="n">
        <x:v>0.17</x:v>
      </x:c>
      <x:c r="K3283" s="1" t="n">
        <x:v>0</x:v>
      </x:c>
      <x:c r="L3283" s="1" t="n">
        <x:v>97.2</x:v>
      </x:c>
      <x:c r="M3283" s="1" t="n">
        <x:v>4.3</x:v>
      </x:c>
      <x:c r="N3283" s="1" t="n">
        <x:v>11.4</x:v>
      </x:c>
      <x:c r="O3283" s="1" t="n">
        <x:f aca="0">24*MAX(0,EOMONTH(B3283,0)-MAX(B3283,INDEX(Device_Inventory!$K$2:$K$1201,MATCH(A3283,Device_Inventory!$A$2:$A$1201,0)))+1)</x:f>
        <x:v>744</x:v>
      </x:c>
      <x:c r="P3283" s="11" t="b">
        <x:f aca="0">INDEX(Device_Inventory!$K$2:$K$1201,MATCH(A3283,Device_Inventory!$A$2:$A$1201,0))&gt;B3283</x:f>
        <x:v>0</x:v>
      </x:c>
      <x:c r="Q3283" s="1" t="str">
        <x:f aca="0">IF(D3283&gt;O3283,"Fail: operating hours exceed in-service hours",IF(D3283+M3283&gt;O3283,"Fail: operating + unavailable hours exceed in-service hours",IF(P3283,"Partial month: within in-service hours","OK")))</x:f>
        <x:v>OK</x:v>
      </x:c>
    </x:row>
    <x:row r="3284" ht="15" hidden="0" customHeight="1">
      <x:c r="A3284" s="1" t="s">
        <x:v>1232</x:v>
      </x:c>
      <x:c r="B3284" s="14" t="n">
        <x:v>46174</x:v>
      </x:c>
      <x:c r="C3284" s="1" t="n">
        <x:v>62.5</x:v>
      </x:c>
      <x:c r="D3284" s="1" t="n">
        <x:v>424.8</x:v>
      </x:c>
      <x:c r="E3284" s="1" t="n">
        <x:v>18</x:v>
      </x:c>
      <x:c r="F3284" s="1" t="n">
        <x:v>1</x:v>
      </x:c>
      <x:c r="G3284" s="1" t="n">
        <x:v>24</x:v>
      </x:c>
      <x:c r="H3284" s="1" t="n">
        <x:v>0</x:v>
      </x:c>
      <x:c r="I3284" s="1" t="n">
        <x:v>4</x:v>
      </x:c>
      <x:c r="J3284" s="1" t="n">
        <x:v>0</x:v>
      </x:c>
      <x:c r="K3284" s="1" t="n">
        <x:v>0</x:v>
      </x:c>
      <x:c r="L3284" s="1" t="n">
        <x:v>90.4</x:v>
      </x:c>
      <x:c r="M3284" s="1" t="n">
        <x:v>2.6</x:v>
      </x:c>
      <x:c r="N3284" s="1" t="n">
        <x:v>5.1</x:v>
      </x:c>
      <x:c r="O3284" s="1" t="n">
        <x:f aca="0">24*MAX(0,EOMONTH(B3284,0)-MAX(B3284,INDEX(Device_Inventory!$K$2:$K$1201,MATCH(A3284,Device_Inventory!$A$2:$A$1201,0)))+1)</x:f>
        <x:v>720</x:v>
      </x:c>
      <x:c r="P3284" s="11" t="b">
        <x:f aca="0">INDEX(Device_Inventory!$K$2:$K$1201,MATCH(A3284,Device_Inventory!$A$2:$A$1201,0))&gt;B3284</x:f>
        <x:v>0</x:v>
      </x:c>
      <x:c r="Q3284" s="1" t="str">
        <x:f aca="0">IF(D3284&gt;O3284,"Fail: operating hours exceed in-service hours",IF(D3284+M3284&gt;O3284,"Fail: operating + unavailable hours exceed in-service hours",IF(P3284,"Partial month: within in-service hours","OK")))</x:f>
        <x:v>OK</x:v>
      </x:c>
    </x:row>
    <x:row r="3285" ht="15" hidden="0" customHeight="1">
      <x:c r="A3285" s="1" t="s">
        <x:v>1232</x:v>
      </x:c>
      <x:c r="B3285" s="14" t="n">
        <x:v>46204</x:v>
      </x:c>
      <x:c r="C3285" s="1" t="n">
        <x:v>43.6</x:v>
      </x:c>
      <x:c r="D3285" s="1" t="n">
        <x:v>299.4</x:v>
      </x:c>
      <x:c r="E3285" s="1" t="n">
        <x:v>19</x:v>
      </x:c>
      <x:c r="F3285" s="1" t="n">
        <x:v>1</x:v>
      </x:c>
      <x:c r="G3285" s="1" t="n">
        <x:v>37</x:v>
      </x:c>
      <x:c r="H3285" s="1" t="n">
        <x:v>0</x:v>
      </x:c>
      <x:c r="I3285" s="1" t="n">
        <x:v>0</x:v>
      </x:c>
      <x:c r="J3285" s="1" t="n">
        <x:v>1.26</x:v>
      </x:c>
      <x:c r="K3285" s="1" t="n">
        <x:v>0</x:v>
      </x:c>
      <x:c r="L3285" s="1" t="n">
        <x:v>96</x:v>
      </x:c>
      <x:c r="M3285" s="1" t="n">
        <x:v>11.1</x:v>
      </x:c>
      <x:c r="N3285" s="1" t="n">
        <x:v>5.4</x:v>
      </x:c>
      <x:c r="O3285" s="1" t="n">
        <x:f aca="0">24*MAX(0,EOMONTH(B3285,0)-MAX(B3285,INDEX(Device_Inventory!$K$2:$K$1201,MATCH(A3285,Device_Inventory!$A$2:$A$1201,0)))+1)</x:f>
        <x:v>744</x:v>
      </x:c>
      <x:c r="P3285" s="11" t="b">
        <x:f aca="0">INDEX(Device_Inventory!$K$2:$K$1201,MATCH(A3285,Device_Inventory!$A$2:$A$1201,0))&gt;B3285</x:f>
        <x:v>0</x:v>
      </x:c>
      <x:c r="Q3285" s="1" t="str">
        <x:f aca="0">IF(D3285&gt;O3285,"Fail: operating hours exceed in-service hours",IF(D3285+M3285&gt;O3285,"Fail: operating + unavailable hours exceed in-service hours",IF(P3285,"Partial month: within in-service hours","OK")))</x:f>
        <x:v>OK</x:v>
      </x:c>
    </x:row>
    <x:row r="3286" ht="15" hidden="0" customHeight="1">
      <x:c r="A3286" s="1" t="s">
        <x:v>3386</x:v>
      </x:c>
      <x:c r="B3286" s="14" t="n">
        <x:v>46054</x:v>
      </x:c>
      <x:c r="C3286" s="1" t="n">
        <x:v>66.7</x:v>
      </x:c>
      <x:c r="D3286" s="1" t="n">
        <x:v>410.9</x:v>
      </x:c>
      <x:c r="E3286" s="1" t="n">
        <x:v>35</x:v>
      </x:c>
      <x:c r="F3286" s="1" t="n">
        <x:v>2</x:v>
      </x:c>
      <x:c r="G3286" s="1" t="n">
        <x:v>42</x:v>
      </x:c>
      <x:c r="H3286" s="1" t="n">
        <x:v>0</x:v>
      </x:c>
      <x:c r="I3286" s="1" t="n">
        <x:v>4</x:v>
      </x:c>
      <x:c r="J3286" s="1" t="n">
        <x:v>0.57</x:v>
      </x:c>
      <x:c r="K3286" s="1" t="n">
        <x:v>0</x:v>
      </x:c>
      <x:c r="L3286" s="1" t="n">
        <x:v>94.2</x:v>
      </x:c>
      <x:c r="M3286" s="1" t="n">
        <x:v>11.1</x:v>
      </x:c>
      <x:c r="N3286" s="1" t="n">
        <x:v>10.6</x:v>
      </x:c>
      <x:c r="O3286" s="1" t="n">
        <x:f aca="0">24*MAX(0,EOMONTH(B3286,0)-MAX(B3286,INDEX(Device_Inventory!$K$2:$K$1201,MATCH(A3286,Device_Inventory!$A$2:$A$1201,0)))+1)</x:f>
        <x:v>672</x:v>
      </x:c>
      <x:c r="P3286" s="11" t="b">
        <x:f aca="0">INDEX(Device_Inventory!$K$2:$K$1201,MATCH(A3286,Device_Inventory!$A$2:$A$1201,0))&gt;B3286</x:f>
        <x:v>0</x:v>
      </x:c>
      <x:c r="Q3286" s="1" t="str">
        <x:f aca="0">IF(D3286&gt;O3286,"Fail: operating hours exceed in-service hours",IF(D3286+M3286&gt;O3286,"Fail: operating + unavailable hours exceed in-service hours",IF(P3286,"Partial month: within in-service hours","OK")))</x:f>
        <x:v>OK</x:v>
      </x:c>
    </x:row>
    <x:row r="3287" ht="15" hidden="0" customHeight="1">
      <x:c r="A3287" s="1" t="s">
        <x:v>3386</x:v>
      </x:c>
      <x:c r="B3287" s="14" t="n">
        <x:v>46082</x:v>
      </x:c>
      <x:c r="C3287" s="1" t="n">
        <x:v>59.5</x:v>
      </x:c>
      <x:c r="D3287" s="1" t="n">
        <x:v>354.3</x:v>
      </x:c>
      <x:c r="E3287" s="1" t="n">
        <x:v>27</x:v>
      </x:c>
      <x:c r="F3287" s="1" t="n">
        <x:v>2</x:v>
      </x:c>
      <x:c r="G3287" s="1" t="n">
        <x:v>34</x:v>
      </x:c>
      <x:c r="H3287" s="1" t="n">
        <x:v>1</x:v>
      </x:c>
      <x:c r="I3287" s="1" t="n">
        <x:v>3</x:v>
      </x:c>
      <x:c r="J3287" s="1" t="n">
        <x:v>0.5</x:v>
      </x:c>
      <x:c r="K3287" s="1" t="n">
        <x:v>0</x:v>
      </x:c>
      <x:c r="L3287" s="1" t="n">
        <x:v>97</x:v>
      </x:c>
      <x:c r="M3287" s="1" t="n">
        <x:v>6.9</x:v>
      </x:c>
      <x:c r="N3287" s="1" t="n">
        <x:v>15.3</x:v>
      </x:c>
      <x:c r="O3287" s="1" t="n">
        <x:f aca="0">24*MAX(0,EOMONTH(B3287,0)-MAX(B3287,INDEX(Device_Inventory!$K$2:$K$1201,MATCH(A3287,Device_Inventory!$A$2:$A$1201,0)))+1)</x:f>
        <x:v>744</x:v>
      </x:c>
      <x:c r="P3287" s="11" t="b">
        <x:f aca="0">INDEX(Device_Inventory!$K$2:$K$1201,MATCH(A3287,Device_Inventory!$A$2:$A$1201,0))&gt;B3287</x:f>
        <x:v>0</x:v>
      </x:c>
      <x:c r="Q3287" s="1" t="str">
        <x:f aca="0">IF(D3287&gt;O3287,"Fail: operating hours exceed in-service hours",IF(D3287+M3287&gt;O3287,"Fail: operating + unavailable hours exceed in-service hours",IF(P3287,"Partial month: within in-service hours","OK")))</x:f>
        <x:v>OK</x:v>
      </x:c>
    </x:row>
    <x:row r="3288" ht="15" hidden="0" customHeight="1">
      <x:c r="A3288" s="1" t="s">
        <x:v>3386</x:v>
      </x:c>
      <x:c r="B3288" s="14" t="n">
        <x:v>46113</x:v>
      </x:c>
      <x:c r="C3288" s="1" t="n">
        <x:v>72.2</x:v>
      </x:c>
      <x:c r="D3288" s="1" t="n">
        <x:v>480.7</x:v>
      </x:c>
      <x:c r="E3288" s="1" t="n">
        <x:v>20</x:v>
      </x:c>
      <x:c r="F3288" s="1" t="n">
        <x:v>4</x:v>
      </x:c>
      <x:c r="G3288" s="1" t="n">
        <x:v>43</x:v>
      </x:c>
      <x:c r="H3288" s="1" t="n">
        <x:v>0</x:v>
      </x:c>
      <x:c r="I3288" s="1" t="n">
        <x:v>3</x:v>
      </x:c>
      <x:c r="J3288" s="1" t="n">
        <x:v>0.27</x:v>
      </x:c>
      <x:c r="K3288" s="1" t="n">
        <x:v>0</x:v>
      </x:c>
      <x:c r="L3288" s="1" t="n">
        <x:v>94.3</x:v>
      </x:c>
      <x:c r="M3288" s="1" t="n">
        <x:v>1.3</x:v>
      </x:c>
      <x:c r="N3288" s="1" t="n">
        <x:v>12.5</x:v>
      </x:c>
      <x:c r="O3288" s="1" t="n">
        <x:f aca="0">24*MAX(0,EOMONTH(B3288,0)-MAX(B3288,INDEX(Device_Inventory!$K$2:$K$1201,MATCH(A3288,Device_Inventory!$A$2:$A$1201,0)))+1)</x:f>
        <x:v>720</x:v>
      </x:c>
      <x:c r="P3288" s="11" t="b">
        <x:f aca="0">INDEX(Device_Inventory!$K$2:$K$1201,MATCH(A3288,Device_Inventory!$A$2:$A$1201,0))&gt;B3288</x:f>
        <x:v>0</x:v>
      </x:c>
      <x:c r="Q3288" s="1" t="str">
        <x:f aca="0">IF(D3288&gt;O3288,"Fail: operating hours exceed in-service hours",IF(D3288+M3288&gt;O3288,"Fail: operating + unavailable hours exceed in-service hours",IF(P3288,"Partial month: within in-service hours","OK")))</x:f>
        <x:v>OK</x:v>
      </x:c>
    </x:row>
    <x:row r="3289" ht="15" hidden="0" customHeight="1">
      <x:c r="A3289" s="1" t="s">
        <x:v>3386</x:v>
      </x:c>
      <x:c r="B3289" s="14" t="n">
        <x:v>46143</x:v>
      </x:c>
      <x:c r="C3289" s="1" t="n">
        <x:v>87.3</x:v>
      </x:c>
      <x:c r="D3289" s="1" t="n">
        <x:v>615.7</x:v>
      </x:c>
      <x:c r="E3289" s="1" t="n">
        <x:v>22</x:v>
      </x:c>
      <x:c r="F3289" s="1" t="n">
        <x:v>1</x:v>
      </x:c>
      <x:c r="G3289" s="1" t="n">
        <x:v>56</x:v>
      </x:c>
      <x:c r="H3289" s="1" t="n">
        <x:v>0</x:v>
      </x:c>
      <x:c r="I3289" s="1" t="n">
        <x:v>5</x:v>
      </x:c>
      <x:c r="J3289" s="1" t="n">
        <x:v>0.16</x:v>
      </x:c>
      <x:c r="K3289" s="1" t="n">
        <x:v>0</x:v>
      </x:c>
      <x:c r="L3289" s="1" t="n">
        <x:v>94.5</x:v>
      </x:c>
      <x:c r="M3289" s="1" t="n">
        <x:v>4</x:v>
      </x:c>
      <x:c r="N3289" s="1" t="n">
        <x:v>23.8</x:v>
      </x:c>
      <x:c r="O3289" s="1" t="n">
        <x:f aca="0">24*MAX(0,EOMONTH(B3289,0)-MAX(B3289,INDEX(Device_Inventory!$K$2:$K$1201,MATCH(A3289,Device_Inventory!$A$2:$A$1201,0)))+1)</x:f>
        <x:v>744</x:v>
      </x:c>
      <x:c r="P3289" s="11" t="b">
        <x:f aca="0">INDEX(Device_Inventory!$K$2:$K$1201,MATCH(A3289,Device_Inventory!$A$2:$A$1201,0))&gt;B3289</x:f>
        <x:v>0</x:v>
      </x:c>
      <x:c r="Q3289" s="1" t="str">
        <x:f aca="0">IF(D3289&gt;O3289,"Fail: operating hours exceed in-service hours",IF(D3289+M3289&gt;O3289,"Fail: operating + unavailable hours exceed in-service hours",IF(P3289,"Partial month: within in-service hours","OK")))</x:f>
        <x:v>OK</x:v>
      </x:c>
    </x:row>
    <x:row r="3290" ht="15" hidden="0" customHeight="1">
      <x:c r="A3290" s="1" t="s">
        <x:v>3386</x:v>
      </x:c>
      <x:c r="B3290" s="14" t="n">
        <x:v>46174</x:v>
      </x:c>
      <x:c r="C3290" s="1" t="n">
        <x:v>67.1</x:v>
      </x:c>
      <x:c r="D3290" s="1" t="n">
        <x:v>468.3</x:v>
      </x:c>
      <x:c r="E3290" s="1" t="n">
        <x:v>29</x:v>
      </x:c>
      <x:c r="F3290" s="1" t="n">
        <x:v>3</x:v>
      </x:c>
      <x:c r="G3290" s="1" t="n">
        <x:v>44</x:v>
      </x:c>
      <x:c r="H3290" s="1" t="n">
        <x:v>0</x:v>
      </x:c>
      <x:c r="I3290" s="1" t="n">
        <x:v>7</x:v>
      </x:c>
      <x:c r="J3290" s="1" t="n">
        <x:v>0.82</x:v>
      </x:c>
      <x:c r="K3290" s="1" t="n">
        <x:v>0</x:v>
      </x:c>
      <x:c r="L3290" s="1" t="n">
        <x:v>98</x:v>
      </x:c>
      <x:c r="M3290" s="1" t="n">
        <x:v>0</x:v>
      </x:c>
      <x:c r="N3290" s="1" t="n">
        <x:v>14.4</x:v>
      </x:c>
      <x:c r="O3290" s="1" t="n">
        <x:f aca="0">24*MAX(0,EOMONTH(B3290,0)-MAX(B3290,INDEX(Device_Inventory!$K$2:$K$1201,MATCH(A3290,Device_Inventory!$A$2:$A$1201,0)))+1)</x:f>
        <x:v>720</x:v>
      </x:c>
      <x:c r="P3290" s="11" t="b">
        <x:f aca="0">INDEX(Device_Inventory!$K$2:$K$1201,MATCH(A3290,Device_Inventory!$A$2:$A$1201,0))&gt;B3290</x:f>
        <x:v>0</x:v>
      </x:c>
      <x:c r="Q3290" s="1" t="str">
        <x:f aca="0">IF(D3290&gt;O3290,"Fail: operating hours exceed in-service hours",IF(D3290+M3290&gt;O3290,"Fail: operating + unavailable hours exceed in-service hours",IF(P3290,"Partial month: within in-service hours","OK")))</x:f>
        <x:v>OK</x:v>
      </x:c>
    </x:row>
    <x:row r="3291" ht="15" hidden="0" customHeight="1">
      <x:c r="A3291" s="1" t="s">
        <x:v>3386</x:v>
      </x:c>
      <x:c r="B3291" s="14" t="n">
        <x:v>46204</x:v>
      </x:c>
      <x:c r="C3291" s="1" t="n">
        <x:v>70.2</x:v>
      </x:c>
      <x:c r="D3291" s="1" t="n">
        <x:v>404.2</x:v>
      </x:c>
      <x:c r="E3291" s="1" t="n">
        <x:v>22</x:v>
      </x:c>
      <x:c r="F3291" s="1" t="n">
        <x:v>2</x:v>
      </x:c>
      <x:c r="G3291" s="1" t="n">
        <x:v>53</x:v>
      </x:c>
      <x:c r="H3291" s="1" t="n">
        <x:v>1</x:v>
      </x:c>
      <x:c r="I3291" s="1" t="n">
        <x:v>4</x:v>
      </x:c>
      <x:c r="J3291" s="1" t="n">
        <x:v>0.07</x:v>
      </x:c>
      <x:c r="K3291" s="1" t="n">
        <x:v>0</x:v>
      </x:c>
      <x:c r="L3291" s="1" t="n">
        <x:v>91.3</x:v>
      </x:c>
      <x:c r="M3291" s="1" t="n">
        <x:v>3.4</x:v>
      </x:c>
      <x:c r="N3291" s="1" t="n">
        <x:v>21.2</x:v>
      </x:c>
      <x:c r="O3291" s="1" t="n">
        <x:f aca="0">24*MAX(0,EOMONTH(B3291,0)-MAX(B3291,INDEX(Device_Inventory!$K$2:$K$1201,MATCH(A3291,Device_Inventory!$A$2:$A$1201,0)))+1)</x:f>
        <x:v>744</x:v>
      </x:c>
      <x:c r="P3291" s="11" t="b">
        <x:f aca="0">INDEX(Device_Inventory!$K$2:$K$1201,MATCH(A3291,Device_Inventory!$A$2:$A$1201,0))&gt;B3291</x:f>
        <x:v>0</x:v>
      </x:c>
      <x:c r="Q3291" s="1" t="str">
        <x:f aca="0">IF(D3291&gt;O3291,"Fail: operating hours exceed in-service hours",IF(D3291+M3291&gt;O3291,"Fail: operating + unavailable hours exceed in-service hours",IF(P3291,"Partial month: within in-service hours","OK")))</x:f>
        <x:v>OK</x:v>
      </x:c>
    </x:row>
    <x:row r="3292" ht="15" hidden="0" customHeight="1">
      <x:c r="A3292" s="1" t="s">
        <x:v>3389</x:v>
      </x:c>
      <x:c r="B3292" s="14" t="n">
        <x:v>46054</x:v>
      </x:c>
      <x:c r="C3292" s="1" t="n">
        <x:v>98</x:v>
      </x:c>
      <x:c r="D3292" s="1" t="n">
        <x:v>541.7</x:v>
      </x:c>
      <x:c r="E3292" s="1" t="n">
        <x:v>36</x:v>
      </x:c>
      <x:c r="F3292" s="1" t="n">
        <x:v>1</x:v>
      </x:c>
      <x:c r="G3292" s="1" t="n">
        <x:v>57</x:v>
      </x:c>
      <x:c r="H3292" s="1" t="n">
        <x:v>0</x:v>
      </x:c>
      <x:c r="I3292" s="1" t="n">
        <x:v>4</x:v>
      </x:c>
      <x:c r="J3292" s="1" t="n">
        <x:v>0.25</x:v>
      </x:c>
      <x:c r="K3292" s="1" t="n">
        <x:v>0</x:v>
      </x:c>
      <x:c r="L3292" s="1" t="n">
        <x:v>91.1</x:v>
      </x:c>
      <x:c r="M3292" s="1" t="n">
        <x:v>6.1</x:v>
      </x:c>
      <x:c r="N3292" s="1" t="n">
        <x:v>23</x:v>
      </x:c>
      <x:c r="O3292" s="1" t="n">
        <x:f aca="0">24*MAX(0,EOMONTH(B3292,0)-MAX(B3292,INDEX(Device_Inventory!$K$2:$K$1201,MATCH(A3292,Device_Inventory!$A$2:$A$1201,0)))+1)</x:f>
        <x:v>672</x:v>
      </x:c>
      <x:c r="P3292" s="11" t="b">
        <x:f aca="0">INDEX(Device_Inventory!$K$2:$K$1201,MATCH(A3292,Device_Inventory!$A$2:$A$1201,0))&gt;B3292</x:f>
        <x:v>0</x:v>
      </x:c>
      <x:c r="Q3292" s="1" t="str">
        <x:f aca="0">IF(D3292&gt;O3292,"Fail: operating hours exceed in-service hours",IF(D3292+M3292&gt;O3292,"Fail: operating + unavailable hours exceed in-service hours",IF(P3292,"Partial month: within in-service hours","OK")))</x:f>
        <x:v>OK</x:v>
      </x:c>
    </x:row>
    <x:row r="3293" ht="15" hidden="0" customHeight="1">
      <x:c r="A3293" s="1" t="s">
        <x:v>3389</x:v>
      </x:c>
      <x:c r="B3293" s="14" t="n">
        <x:v>46082</x:v>
      </x:c>
      <x:c r="C3293" s="1" t="n">
        <x:v>79.5</x:v>
      </x:c>
      <x:c r="D3293" s="1" t="n">
        <x:v>475.4</x:v>
      </x:c>
      <x:c r="E3293" s="1" t="n">
        <x:v>23</x:v>
      </x:c>
      <x:c r="F3293" s="1" t="n">
        <x:v>1</x:v>
      </x:c>
      <x:c r="G3293" s="1" t="n">
        <x:v>39</x:v>
      </x:c>
      <x:c r="H3293" s="1" t="n">
        <x:v>1</x:v>
      </x:c>
      <x:c r="I3293" s="1" t="n">
        <x:v>4</x:v>
      </x:c>
      <x:c r="J3293" s="1" t="n">
        <x:v>0</x:v>
      </x:c>
      <x:c r="K3293" s="1" t="n">
        <x:v>0</x:v>
      </x:c>
      <x:c r="L3293" s="1" t="n">
        <x:v>96.1</x:v>
      </x:c>
      <x:c r="M3293" s="1" t="n">
        <x:v>2.7</x:v>
      </x:c>
      <x:c r="N3293" s="1" t="n">
        <x:v>21.6</x:v>
      </x:c>
      <x:c r="O3293" s="1" t="n">
        <x:f aca="0">24*MAX(0,EOMONTH(B3293,0)-MAX(B3293,INDEX(Device_Inventory!$K$2:$K$1201,MATCH(A3293,Device_Inventory!$A$2:$A$1201,0)))+1)</x:f>
        <x:v>744</x:v>
      </x:c>
      <x:c r="P3293" s="11" t="b">
        <x:f aca="0">INDEX(Device_Inventory!$K$2:$K$1201,MATCH(A3293,Device_Inventory!$A$2:$A$1201,0))&gt;B3293</x:f>
        <x:v>0</x:v>
      </x:c>
      <x:c r="Q3293" s="1" t="str">
        <x:f aca="0">IF(D3293&gt;O3293,"Fail: operating hours exceed in-service hours",IF(D3293+M3293&gt;O3293,"Fail: operating + unavailable hours exceed in-service hours",IF(P3293,"Partial month: within in-service hours","OK")))</x:f>
        <x:v>OK</x:v>
      </x:c>
    </x:row>
    <x:row r="3294" ht="15" hidden="0" customHeight="1">
      <x:c r="A3294" s="1" t="s">
        <x:v>3389</x:v>
      </x:c>
      <x:c r="B3294" s="14" t="n">
        <x:v>46113</x:v>
      </x:c>
      <x:c r="C3294" s="1" t="n">
        <x:v>64.1</x:v>
      </x:c>
      <x:c r="D3294" s="1" t="n">
        <x:v>399.7</x:v>
      </x:c>
      <x:c r="E3294" s="1" t="n">
        <x:v>30</x:v>
      </x:c>
      <x:c r="F3294" s="1" t="n">
        <x:v>0</x:v>
      </x:c>
      <x:c r="G3294" s="1" t="n">
        <x:v>43</x:v>
      </x:c>
      <x:c r="H3294" s="1" t="n">
        <x:v>0</x:v>
      </x:c>
      <x:c r="I3294" s="1" t="n">
        <x:v>5</x:v>
      </x:c>
      <x:c r="J3294" s="1" t="n">
        <x:v>0</x:v>
      </x:c>
      <x:c r="K3294" s="1" t="n">
        <x:v>0</x:v>
      </x:c>
      <x:c r="L3294" s="1" t="n">
        <x:v>91.9</x:v>
      </x:c>
      <x:c r="M3294" s="1" t="n">
        <x:v>13.7</x:v>
      </x:c>
      <x:c r="N3294" s="1" t="n">
        <x:v>13.3</x:v>
      </x:c>
      <x:c r="O3294" s="1" t="n">
        <x:f aca="0">24*MAX(0,EOMONTH(B3294,0)-MAX(B3294,INDEX(Device_Inventory!$K$2:$K$1201,MATCH(A3294,Device_Inventory!$A$2:$A$1201,0)))+1)</x:f>
        <x:v>720</x:v>
      </x:c>
      <x:c r="P3294" s="11" t="b">
        <x:f aca="0">INDEX(Device_Inventory!$K$2:$K$1201,MATCH(A3294,Device_Inventory!$A$2:$A$1201,0))&gt;B3294</x:f>
        <x:v>0</x:v>
      </x:c>
      <x:c r="Q3294" s="1" t="str">
        <x:f aca="0">IF(D3294&gt;O3294,"Fail: operating hours exceed in-service hours",IF(D3294+M3294&gt;O3294,"Fail: operating + unavailable hours exceed in-service hours",IF(P3294,"Partial month: within in-service hours","OK")))</x:f>
        <x:v>OK</x:v>
      </x:c>
    </x:row>
    <x:row r="3295" ht="15" hidden="0" customHeight="1">
      <x:c r="A3295" s="1" t="s">
        <x:v>3389</x:v>
      </x:c>
      <x:c r="B3295" s="14" t="n">
        <x:v>46143</x:v>
      </x:c>
      <x:c r="C3295" s="1" t="n">
        <x:v>98</x:v>
      </x:c>
      <x:c r="D3295" s="1" t="n">
        <x:v>714.5</x:v>
      </x:c>
      <x:c r="E3295" s="1" t="n">
        <x:v>31</x:v>
      </x:c>
      <x:c r="F3295" s="1" t="n">
        <x:v>1</x:v>
      </x:c>
      <x:c r="G3295" s="1" t="n">
        <x:v>49</x:v>
      </x:c>
      <x:c r="H3295" s="1" t="n">
        <x:v>1</x:v>
      </x:c>
      <x:c r="I3295" s="1" t="n">
        <x:v>5</x:v>
      </x:c>
      <x:c r="J3295" s="1" t="n">
        <x:v>0.1</x:v>
      </x:c>
      <x:c r="K3295" s="1" t="n">
        <x:v>2</x:v>
      </x:c>
      <x:c r="L3295" s="1" t="n">
        <x:v>94.5</x:v>
      </x:c>
      <x:c r="M3295" s="1" t="n">
        <x:v>8.1</x:v>
      </x:c>
      <x:c r="N3295" s="1" t="n">
        <x:v>27.8</x:v>
      </x:c>
      <x:c r="O3295" s="1" t="n">
        <x:f aca="0">24*MAX(0,EOMONTH(B3295,0)-MAX(B3295,INDEX(Device_Inventory!$K$2:$K$1201,MATCH(A3295,Device_Inventory!$A$2:$A$1201,0)))+1)</x:f>
        <x:v>744</x:v>
      </x:c>
      <x:c r="P3295" s="11" t="b">
        <x:f aca="0">INDEX(Device_Inventory!$K$2:$K$1201,MATCH(A3295,Device_Inventory!$A$2:$A$1201,0))&gt;B3295</x:f>
        <x:v>0</x:v>
      </x:c>
      <x:c r="Q3295" s="1" t="str">
        <x:f aca="0">IF(D3295&gt;O3295,"Fail: operating hours exceed in-service hours",IF(D3295+M3295&gt;O3295,"Fail: operating + unavailable hours exceed in-service hours",IF(P3295,"Partial month: within in-service hours","OK")))</x:f>
        <x:v>OK</x:v>
      </x:c>
    </x:row>
    <x:row r="3296" ht="15" hidden="0" customHeight="1">
      <x:c r="A3296" s="1" t="s">
        <x:v>3389</x:v>
      </x:c>
      <x:c r="B3296" s="14" t="n">
        <x:v>46174</x:v>
      </x:c>
      <x:c r="C3296" s="1" t="n">
        <x:v>80.6</x:v>
      </x:c>
      <x:c r="D3296" s="1" t="n">
        <x:v>507</x:v>
      </x:c>
      <x:c r="E3296" s="1" t="n">
        <x:v>20</x:v>
      </x:c>
      <x:c r="F3296" s="1" t="n">
        <x:v>2</x:v>
      </x:c>
      <x:c r="G3296" s="1" t="n">
        <x:v>37</x:v>
      </x:c>
      <x:c r="H3296" s="1" t="n">
        <x:v>0</x:v>
      </x:c>
      <x:c r="I3296" s="1" t="n">
        <x:v>6</x:v>
      </x:c>
      <x:c r="J3296" s="1" t="n">
        <x:v>0</x:v>
      </x:c>
      <x:c r="K3296" s="1" t="n">
        <x:v>0</x:v>
      </x:c>
      <x:c r="L3296" s="1" t="n">
        <x:v>98.7</x:v>
      </x:c>
      <x:c r="M3296" s="1" t="n">
        <x:v>1.1</x:v>
      </x:c>
      <x:c r="N3296" s="1" t="n">
        <x:v>11.1</x:v>
      </x:c>
      <x:c r="O3296" s="1" t="n">
        <x:f aca="0">24*MAX(0,EOMONTH(B3296,0)-MAX(B3296,INDEX(Device_Inventory!$K$2:$K$1201,MATCH(A3296,Device_Inventory!$A$2:$A$1201,0)))+1)</x:f>
        <x:v>720</x:v>
      </x:c>
      <x:c r="P3296" s="11" t="b">
        <x:f aca="0">INDEX(Device_Inventory!$K$2:$K$1201,MATCH(A3296,Device_Inventory!$A$2:$A$1201,0))&gt;B3296</x:f>
        <x:v>0</x:v>
      </x:c>
      <x:c r="Q3296" s="1" t="str">
        <x:f aca="0">IF(D3296&gt;O3296,"Fail: operating hours exceed in-service hours",IF(D3296+M3296&gt;O3296,"Fail: operating + unavailable hours exceed in-service hours",IF(P3296,"Partial month: within in-service hours","OK")))</x:f>
        <x:v>OK</x:v>
      </x:c>
    </x:row>
    <x:row r="3297" ht="15" hidden="0" customHeight="1">
      <x:c r="A3297" s="1" t="s">
        <x:v>3389</x:v>
      </x:c>
      <x:c r="B3297" s="14" t="n">
        <x:v>46204</x:v>
      </x:c>
      <x:c r="C3297" s="1" t="n">
        <x:v>80.9</x:v>
      </x:c>
      <x:c r="D3297" s="1" t="n">
        <x:v>515.7</x:v>
      </x:c>
      <x:c r="E3297" s="1" t="n">
        <x:v>20</x:v>
      </x:c>
      <x:c r="F3297" s="1" t="n">
        <x:v>4</x:v>
      </x:c>
      <x:c r="G3297" s="1" t="n">
        <x:v>43</x:v>
      </x:c>
      <x:c r="H3297" s="1" t="n">
        <x:v>0</x:v>
      </x:c>
      <x:c r="I3297" s="1" t="n">
        <x:v>5</x:v>
      </x:c>
      <x:c r="J3297" s="1" t="n">
        <x:v>1.37</x:v>
      </x:c>
      <x:c r="K3297" s="1" t="n">
        <x:v>1</x:v>
      </x:c>
      <x:c r="L3297" s="1" t="n">
        <x:v>93.6</x:v>
      </x:c>
      <x:c r="M3297" s="1" t="n">
        <x:v>4.4</x:v>
      </x:c>
      <x:c r="N3297" s="1" t="n">
        <x:v>18.4</x:v>
      </x:c>
      <x:c r="O3297" s="1" t="n">
        <x:f aca="0">24*MAX(0,EOMONTH(B3297,0)-MAX(B3297,INDEX(Device_Inventory!$K$2:$K$1201,MATCH(A3297,Device_Inventory!$A$2:$A$1201,0)))+1)</x:f>
        <x:v>744</x:v>
      </x:c>
      <x:c r="P3297" s="11" t="b">
        <x:f aca="0">INDEX(Device_Inventory!$K$2:$K$1201,MATCH(A3297,Device_Inventory!$A$2:$A$1201,0))&gt;B3297</x:f>
        <x:v>0</x:v>
      </x:c>
      <x:c r="Q3297" s="1" t="str">
        <x:f aca="0">IF(D3297&gt;O3297,"Fail: operating hours exceed in-service hours",IF(D3297+M3297&gt;O3297,"Fail: operating + unavailable hours exceed in-service hours",IF(P3297,"Partial month: within in-service hours","OK")))</x:f>
        <x:v>OK</x:v>
      </x:c>
    </x:row>
    <x:row r="3298" ht="15" hidden="0" customHeight="1">
      <x:c r="A3298" s="1" t="s">
        <x:v>3392</x:v>
      </x:c>
      <x:c r="B3298" s="14" t="n">
        <x:v>46054</x:v>
      </x:c>
      <x:c r="C3298" s="1" t="n">
        <x:v>44.8</x:v>
      </x:c>
      <x:c r="D3298" s="1" t="n">
        <x:v>280.5</x:v>
      </x:c>
      <x:c r="E3298" s="1" t="n">
        <x:v>6</x:v>
      </x:c>
      <x:c r="F3298" s="1" t="n">
        <x:v>0</x:v>
      </x:c>
      <x:c r="G3298" s="1" t="n">
        <x:v>18</x:v>
      </x:c>
      <x:c r="H3298" s="1" t="n">
        <x:v>0</x:v>
      </x:c>
      <x:c r="I3298" s="1" t="n">
        <x:v>2</x:v>
      </x:c>
      <x:c r="J3298" s="1" t="n">
        <x:v>0.38</x:v>
      </x:c>
      <x:c r="K3298" s="1" t="n">
        <x:v>1</x:v>
      </x:c>
      <x:c r="L3298" s="1" t="n">
        <x:v>92.4</x:v>
      </x:c>
      <x:c r="M3298" s="1" t="n">
        <x:v>4.4</x:v>
      </x:c>
      <x:c r="N3298" s="1" t="n">
        <x:v>4.3</x:v>
      </x:c>
      <x:c r="O3298" s="1" t="n">
        <x:f aca="0">24*MAX(0,EOMONTH(B3298,0)-MAX(B3298,INDEX(Device_Inventory!$K$2:$K$1201,MATCH(A3298,Device_Inventory!$A$2:$A$1201,0)))+1)</x:f>
        <x:v>672</x:v>
      </x:c>
      <x:c r="P3298" s="11" t="b">
        <x:f aca="0">INDEX(Device_Inventory!$K$2:$K$1201,MATCH(A3298,Device_Inventory!$A$2:$A$1201,0))&gt;B3298</x:f>
        <x:v>0</x:v>
      </x:c>
      <x:c r="Q3298" s="1" t="str">
        <x:f aca="0">IF(D3298&gt;O3298,"Fail: operating hours exceed in-service hours",IF(D3298+M3298&gt;O3298,"Fail: operating + unavailable hours exceed in-service hours",IF(P3298,"Partial month: within in-service hours","OK")))</x:f>
        <x:v>OK</x:v>
      </x:c>
    </x:row>
    <x:row r="3299" ht="15" hidden="0" customHeight="1">
      <x:c r="A3299" s="1" t="s">
        <x:v>3392</x:v>
      </x:c>
      <x:c r="B3299" s="14" t="n">
        <x:v>46082</x:v>
      </x:c>
      <x:c r="C3299" s="1" t="n">
        <x:v>40.2</x:v>
      </x:c>
      <x:c r="D3299" s="1" t="n">
        <x:v>283.8</x:v>
      </x:c>
      <x:c r="E3299" s="1" t="n">
        <x:v>11</x:v>
      </x:c>
      <x:c r="F3299" s="1" t="n">
        <x:v>0</x:v>
      </x:c>
      <x:c r="G3299" s="1" t="n">
        <x:v>24</x:v>
      </x:c>
      <x:c r="H3299" s="1" t="n">
        <x:v>0</x:v>
      </x:c>
      <x:c r="I3299" s="1" t="n">
        <x:v>0</x:v>
      </x:c>
      <x:c r="J3299" s="1" t="n">
        <x:v>0.3</x:v>
      </x:c>
      <x:c r="K3299" s="1" t="n">
        <x:v>1</x:v>
      </x:c>
      <x:c r="L3299" s="1" t="n">
        <x:v>95.4</x:v>
      </x:c>
      <x:c r="M3299" s="1" t="n">
        <x:v>0</x:v>
      </x:c>
      <x:c r="N3299" s="1" t="n">
        <x:v>8.6</x:v>
      </x:c>
      <x:c r="O3299" s="1" t="n">
        <x:f aca="0">24*MAX(0,EOMONTH(B3299,0)-MAX(B3299,INDEX(Device_Inventory!$K$2:$K$1201,MATCH(A3299,Device_Inventory!$A$2:$A$1201,0)))+1)</x:f>
        <x:v>744</x:v>
      </x:c>
      <x:c r="P3299" s="11" t="b">
        <x:f aca="0">INDEX(Device_Inventory!$K$2:$K$1201,MATCH(A3299,Device_Inventory!$A$2:$A$1201,0))&gt;B3299</x:f>
        <x:v>0</x:v>
      </x:c>
      <x:c r="Q3299" s="1" t="str">
        <x:f aca="0">IF(D3299&gt;O3299,"Fail: operating hours exceed in-service hours",IF(D3299+M3299&gt;O3299,"Fail: operating + unavailable hours exceed in-service hours",IF(P3299,"Partial month: within in-service hours","OK")))</x:f>
        <x:v>OK</x:v>
      </x:c>
    </x:row>
    <x:row r="3300" ht="15" hidden="0" customHeight="1">
      <x:c r="A3300" s="1" t="s">
        <x:v>3392</x:v>
      </x:c>
      <x:c r="B3300" s="14" t="n">
        <x:v>46113</x:v>
      </x:c>
      <x:c r="C3300" s="1" t="n">
        <x:v>32.7</x:v>
      </x:c>
      <x:c r="D3300" s="1" t="n">
        <x:v>180.7</x:v>
      </x:c>
      <x:c r="E3300" s="1" t="n">
        <x:v>15</x:v>
      </x:c>
      <x:c r="F3300" s="1" t="n">
        <x:v>2</x:v>
      </x:c>
      <x:c r="G3300" s="1" t="n">
        <x:v>16</x:v>
      </x:c>
      <x:c r="H3300" s="1" t="n">
        <x:v>1</x:v>
      </x:c>
      <x:c r="I3300" s="1" t="n">
        <x:v>2</x:v>
      </x:c>
      <x:c r="J3300" s="1" t="n">
        <x:v>0</x:v>
      </x:c>
      <x:c r="K3300" s="1" t="n">
        <x:v>0</x:v>
      </x:c>
      <x:c r="L3300" s="1" t="n">
        <x:v>93.6</x:v>
      </x:c>
      <x:c r="M3300" s="1" t="n">
        <x:v>1.4</x:v>
      </x:c>
      <x:c r="N3300" s="1" t="n">
        <x:v>2.9</x:v>
      </x:c>
      <x:c r="O3300" s="1" t="n">
        <x:f aca="0">24*MAX(0,EOMONTH(B3300,0)-MAX(B3300,INDEX(Device_Inventory!$K$2:$K$1201,MATCH(A3300,Device_Inventory!$A$2:$A$1201,0)))+1)</x:f>
        <x:v>720</x:v>
      </x:c>
      <x:c r="P3300" s="11" t="b">
        <x:f aca="0">INDEX(Device_Inventory!$K$2:$K$1201,MATCH(A3300,Device_Inventory!$A$2:$A$1201,0))&gt;B3300</x:f>
        <x:v>0</x:v>
      </x:c>
      <x:c r="Q3300" s="1" t="str">
        <x:f aca="0">IF(D3300&gt;O3300,"Fail: operating hours exceed in-service hours",IF(D3300+M3300&gt;O3300,"Fail: operating + unavailable hours exceed in-service hours",IF(P3300,"Partial month: within in-service hours","OK")))</x:f>
        <x:v>OK</x:v>
      </x:c>
    </x:row>
    <x:row r="3301" ht="15" hidden="0" customHeight="1">
      <x:c r="A3301" s="1" t="s">
        <x:v>3392</x:v>
      </x:c>
      <x:c r="B3301" s="14" t="n">
        <x:v>46143</x:v>
      </x:c>
      <x:c r="C3301" s="1" t="n">
        <x:v>62.5</x:v>
      </x:c>
      <x:c r="D3301" s="1" t="n">
        <x:v>406.5</x:v>
      </x:c>
      <x:c r="E3301" s="1" t="n">
        <x:v>6</x:v>
      </x:c>
      <x:c r="F3301" s="1" t="n">
        <x:v>0</x:v>
      </x:c>
      <x:c r="G3301" s="1" t="n">
        <x:v>29</x:v>
      </x:c>
      <x:c r="H3301" s="1" t="n">
        <x:v>0</x:v>
      </x:c>
      <x:c r="I3301" s="1" t="n">
        <x:v>2</x:v>
      </x:c>
      <x:c r="J3301" s="1" t="n">
        <x:v>0.35</x:v>
      </x:c>
      <x:c r="K3301" s="1" t="n">
        <x:v>1</x:v>
      </x:c>
      <x:c r="L3301" s="1" t="n">
        <x:v>95.1</x:v>
      </x:c>
      <x:c r="M3301" s="1" t="n">
        <x:v>7.7</x:v>
      </x:c>
      <x:c r="N3301" s="1" t="n">
        <x:v>17.7</x:v>
      </x:c>
      <x:c r="O3301" s="1" t="n">
        <x:f aca="0">24*MAX(0,EOMONTH(B3301,0)-MAX(B3301,INDEX(Device_Inventory!$K$2:$K$1201,MATCH(A3301,Device_Inventory!$A$2:$A$1201,0)))+1)</x:f>
        <x:v>744</x:v>
      </x:c>
      <x:c r="P3301" s="11" t="b">
        <x:f aca="0">INDEX(Device_Inventory!$K$2:$K$1201,MATCH(A3301,Device_Inventory!$A$2:$A$1201,0))&gt;B3301</x:f>
        <x:v>0</x:v>
      </x:c>
      <x:c r="Q3301" s="1" t="str">
        <x:f aca="0">IF(D3301&gt;O3301,"Fail: operating hours exceed in-service hours",IF(D3301+M3301&gt;O3301,"Fail: operating + unavailable hours exceed in-service hours",IF(P3301,"Partial month: within in-service hours","OK")))</x:f>
        <x:v>OK</x:v>
      </x:c>
    </x:row>
    <x:row r="3302" ht="15" hidden="0" customHeight="1">
      <x:c r="A3302" s="1" t="s">
        <x:v>3392</x:v>
      </x:c>
      <x:c r="B3302" s="14" t="n">
        <x:v>46174</x:v>
      </x:c>
      <x:c r="C3302" s="1" t="n">
        <x:v>47.6</x:v>
      </x:c>
      <x:c r="D3302" s="1" t="n">
        <x:v>312.8</x:v>
      </x:c>
      <x:c r="E3302" s="1" t="n">
        <x:v>8</x:v>
      </x:c>
      <x:c r="F3302" s="1" t="n">
        <x:v>1</x:v>
      </x:c>
      <x:c r="G3302" s="1" t="n">
        <x:v>29</x:v>
      </x:c>
      <x:c r="H3302" s="1" t="n">
        <x:v>0</x:v>
      </x:c>
      <x:c r="I3302" s="1" t="n">
        <x:v>0</x:v>
      </x:c>
      <x:c r="J3302" s="1" t="n">
        <x:v>0.02</x:v>
      </x:c>
      <x:c r="K3302" s="1" t="n">
        <x:v>1</x:v>
      </x:c>
      <x:c r="L3302" s="1" t="n">
        <x:v>97.7</x:v>
      </x:c>
      <x:c r="M3302" s="1" t="n">
        <x:v>6.9</x:v>
      </x:c>
      <x:c r="N3302" s="1" t="n">
        <x:v>11.5</x:v>
      </x:c>
      <x:c r="O3302" s="1" t="n">
        <x:f aca="0">24*MAX(0,EOMONTH(B3302,0)-MAX(B3302,INDEX(Device_Inventory!$K$2:$K$1201,MATCH(A3302,Device_Inventory!$A$2:$A$1201,0)))+1)</x:f>
        <x:v>720</x:v>
      </x:c>
      <x:c r="P3302" s="11" t="b">
        <x:f aca="0">INDEX(Device_Inventory!$K$2:$K$1201,MATCH(A3302,Device_Inventory!$A$2:$A$1201,0))&gt;B3302</x:f>
        <x:v>0</x:v>
      </x:c>
      <x:c r="Q3302" s="1" t="str">
        <x:f aca="0">IF(D3302&gt;O3302,"Fail: operating hours exceed in-service hours",IF(D3302+M3302&gt;O3302,"Fail: operating + unavailable hours exceed in-service hours",IF(P3302,"Partial month: within in-service hours","OK")))</x:f>
        <x:v>OK</x:v>
      </x:c>
    </x:row>
    <x:row r="3303" ht="15" hidden="0" customHeight="1">
      <x:c r="A3303" s="1" t="s">
        <x:v>3392</x:v>
      </x:c>
      <x:c r="B3303" s="14" t="n">
        <x:v>46204</x:v>
      </x:c>
      <x:c r="C3303" s="1" t="n">
        <x:v>47.9</x:v>
      </x:c>
      <x:c r="D3303" s="1" t="n">
        <x:v>303.4</x:v>
      </x:c>
      <x:c r="E3303" s="1" t="n">
        <x:v>15</x:v>
      </x:c>
      <x:c r="F3303" s="1" t="n">
        <x:v>0</x:v>
      </x:c>
      <x:c r="G3303" s="1" t="n">
        <x:v>44</x:v>
      </x:c>
      <x:c r="H3303" s="1" t="n">
        <x:v>0</x:v>
      </x:c>
      <x:c r="I3303" s="1" t="n">
        <x:v>3</x:v>
      </x:c>
      <x:c r="J3303" s="1" t="n">
        <x:v>1.07</x:v>
      </x:c>
      <x:c r="K3303" s="1" t="n">
        <x:v>0</x:v>
      </x:c>
      <x:c r="L3303" s="1" t="n">
        <x:v>91.9</x:v>
      </x:c>
      <x:c r="M3303" s="1" t="n">
        <x:v>0</x:v>
      </x:c>
      <x:c r="N3303" s="1" t="n">
        <x:v>6.9</x:v>
      </x:c>
      <x:c r="O3303" s="1" t="n">
        <x:f aca="0">24*MAX(0,EOMONTH(B3303,0)-MAX(B3303,INDEX(Device_Inventory!$K$2:$K$1201,MATCH(A3303,Device_Inventory!$A$2:$A$1201,0)))+1)</x:f>
        <x:v>744</x:v>
      </x:c>
      <x:c r="P3303" s="11" t="b">
        <x:f aca="0">INDEX(Device_Inventory!$K$2:$K$1201,MATCH(A3303,Device_Inventory!$A$2:$A$1201,0))&gt;B3303</x:f>
        <x:v>0</x:v>
      </x:c>
      <x:c r="Q3303" s="1" t="str">
        <x:f aca="0">IF(D3303&gt;O3303,"Fail: operating hours exceed in-service hours",IF(D3303+M3303&gt;O3303,"Fail: operating + unavailable hours exceed in-service hours",IF(P3303,"Partial month: within in-service hours","OK")))</x:f>
        <x:v>OK</x:v>
      </x:c>
    </x:row>
    <x:row r="3304" ht="15" hidden="0" customHeight="1">
      <x:c r="A3304" s="1" t="s">
        <x:v>3395</x:v>
      </x:c>
      <x:c r="B3304" s="14" t="n">
        <x:v>46054</x:v>
      </x:c>
      <x:c r="C3304" s="1" t="n">
        <x:v>46.6</x:v>
      </x:c>
      <x:c r="D3304" s="1" t="n">
        <x:v>308.6</x:v>
      </x:c>
      <x:c r="E3304" s="1" t="n">
        <x:v>18</x:v>
      </x:c>
      <x:c r="F3304" s="1" t="n">
        <x:v>1</x:v>
      </x:c>
      <x:c r="G3304" s="1" t="n">
        <x:v>34</x:v>
      </x:c>
      <x:c r="H3304" s="1" t="n">
        <x:v>1</x:v>
      </x:c>
      <x:c r="I3304" s="1" t="n">
        <x:v>2</x:v>
      </x:c>
      <x:c r="J3304" s="1" t="n">
        <x:v>0.05</x:v>
      </x:c>
      <x:c r="K3304" s="1" t="n">
        <x:v>0</x:v>
      </x:c>
      <x:c r="L3304" s="1" t="n">
        <x:v>95.2</x:v>
      </x:c>
      <x:c r="M3304" s="1" t="n">
        <x:v>5.9</x:v>
      </x:c>
      <x:c r="N3304" s="1" t="n">
        <x:v>10</x:v>
      </x:c>
      <x:c r="O3304" s="1" t="n">
        <x:f aca="0">24*MAX(0,EOMONTH(B3304,0)-MAX(B3304,INDEX(Device_Inventory!$K$2:$K$1201,MATCH(A3304,Device_Inventory!$A$2:$A$1201,0)))+1)</x:f>
        <x:v>672</x:v>
      </x:c>
      <x:c r="P3304" s="11" t="b">
        <x:f aca="0">INDEX(Device_Inventory!$K$2:$K$1201,MATCH(A3304,Device_Inventory!$A$2:$A$1201,0))&gt;B3304</x:f>
        <x:v>0</x:v>
      </x:c>
      <x:c r="Q3304" s="1" t="str">
        <x:f aca="0">IF(D3304&gt;O3304,"Fail: operating hours exceed in-service hours",IF(D3304+M3304&gt;O3304,"Fail: operating + unavailable hours exceed in-service hours",IF(P3304,"Partial month: within in-service hours","OK")))</x:f>
        <x:v>OK</x:v>
      </x:c>
    </x:row>
    <x:row r="3305" ht="15" hidden="0" customHeight="1">
      <x:c r="A3305" s="1" t="s">
        <x:v>3395</x:v>
      </x:c>
      <x:c r="B3305" s="14" t="n">
        <x:v>46082</x:v>
      </x:c>
      <x:c r="C3305" s="1" t="n">
        <x:v>51.2</x:v>
      </x:c>
      <x:c r="D3305" s="1" t="n">
        <x:v>333.8</x:v>
      </x:c>
      <x:c r="E3305" s="1" t="n">
        <x:v>7</x:v>
      </x:c>
      <x:c r="F3305" s="1" t="n">
        <x:v>0</x:v>
      </x:c>
      <x:c r="G3305" s="1" t="n">
        <x:v>31</x:v>
      </x:c>
      <x:c r="H3305" s="1" t="n">
        <x:v>0</x:v>
      </x:c>
      <x:c r="I3305" s="1" t="n">
        <x:v>0</x:v>
      </x:c>
      <x:c r="J3305" s="1" t="n">
        <x:v>0</x:v>
      </x:c>
      <x:c r="K3305" s="1" t="n">
        <x:v>0</x:v>
      </x:c>
      <x:c r="L3305" s="1" t="n">
        <x:v>94.6</x:v>
      </x:c>
      <x:c r="M3305" s="1" t="n">
        <x:v>7.6</x:v>
      </x:c>
      <x:c r="N3305" s="1" t="n">
        <x:v>4.1</x:v>
      </x:c>
      <x:c r="O3305" s="1" t="n">
        <x:f aca="0">24*MAX(0,EOMONTH(B3305,0)-MAX(B3305,INDEX(Device_Inventory!$K$2:$K$1201,MATCH(A3305,Device_Inventory!$A$2:$A$1201,0)))+1)</x:f>
        <x:v>744</x:v>
      </x:c>
      <x:c r="P3305" s="11" t="b">
        <x:f aca="0">INDEX(Device_Inventory!$K$2:$K$1201,MATCH(A3305,Device_Inventory!$A$2:$A$1201,0))&gt;B3305</x:f>
        <x:v>0</x:v>
      </x:c>
      <x:c r="Q3305" s="1" t="str">
        <x:f aca="0">IF(D3305&gt;O3305,"Fail: operating hours exceed in-service hours",IF(D3305+M3305&gt;O3305,"Fail: operating + unavailable hours exceed in-service hours",IF(P3305,"Partial month: within in-service hours","OK")))</x:f>
        <x:v>OK</x:v>
      </x:c>
    </x:row>
    <x:row r="3306" ht="15" hidden="0" customHeight="1">
      <x:c r="A3306" s="1" t="s">
        <x:v>3395</x:v>
      </x:c>
      <x:c r="B3306" s="14" t="n">
        <x:v>46113</x:v>
      </x:c>
      <x:c r="C3306" s="1" t="n">
        <x:v>75.2</x:v>
      </x:c>
      <x:c r="D3306" s="1" t="n">
        <x:v>436</x:v>
      </x:c>
      <x:c r="E3306" s="1" t="n">
        <x:v>23</x:v>
      </x:c>
      <x:c r="F3306" s="1" t="n">
        <x:v>0</x:v>
      </x:c>
      <x:c r="G3306" s="1" t="n">
        <x:v>57</x:v>
      </x:c>
      <x:c r="H3306" s="1" t="n">
        <x:v>0</x:v>
      </x:c>
      <x:c r="I3306" s="1" t="n">
        <x:v>4</x:v>
      </x:c>
      <x:c r="J3306" s="1" t="n">
        <x:v>0.68</x:v>
      </x:c>
      <x:c r="K3306" s="1" t="n">
        <x:v>0</x:v>
      </x:c>
      <x:c r="L3306" s="1" t="n">
        <x:v>97.5</x:v>
      </x:c>
      <x:c r="M3306" s="1" t="n">
        <x:v>0.1</x:v>
      </x:c>
      <x:c r="N3306" s="1" t="n">
        <x:v>23.4</x:v>
      </x:c>
      <x:c r="O3306" s="1" t="n">
        <x:f aca="0">24*MAX(0,EOMONTH(B3306,0)-MAX(B3306,INDEX(Device_Inventory!$K$2:$K$1201,MATCH(A3306,Device_Inventory!$A$2:$A$1201,0)))+1)</x:f>
        <x:v>720</x:v>
      </x:c>
      <x:c r="P3306" s="11" t="b">
        <x:f aca="0">INDEX(Device_Inventory!$K$2:$K$1201,MATCH(A3306,Device_Inventory!$A$2:$A$1201,0))&gt;B3306</x:f>
        <x:v>0</x:v>
      </x:c>
      <x:c r="Q3306" s="1" t="str">
        <x:f aca="0">IF(D3306&gt;O3306,"Fail: operating hours exceed in-service hours",IF(D3306+M3306&gt;O3306,"Fail: operating + unavailable hours exceed in-service hours",IF(P3306,"Partial month: within in-service hours","OK")))</x:f>
        <x:v>OK</x:v>
      </x:c>
    </x:row>
    <x:row r="3307" ht="15" hidden="0" customHeight="1">
      <x:c r="A3307" s="1" t="s">
        <x:v>3395</x:v>
      </x:c>
      <x:c r="B3307" s="14" t="n">
        <x:v>46143</x:v>
      </x:c>
      <x:c r="C3307" s="1" t="n">
        <x:v>75.5</x:v>
      </x:c>
      <x:c r="D3307" s="1" t="n">
        <x:v>467.9</x:v>
      </x:c>
      <x:c r="E3307" s="1" t="n">
        <x:v>26</x:v>
      </x:c>
      <x:c r="F3307" s="1" t="n">
        <x:v>2</x:v>
      </x:c>
      <x:c r="G3307" s="1" t="n">
        <x:v>45</x:v>
      </x:c>
      <x:c r="H3307" s="1" t="n">
        <x:v>0</x:v>
      </x:c>
      <x:c r="I3307" s="1" t="n">
        <x:v>1</x:v>
      </x:c>
      <x:c r="J3307" s="1" t="n">
        <x:v>0.21</x:v>
      </x:c>
      <x:c r="K3307" s="1" t="n">
        <x:v>2</x:v>
      </x:c>
      <x:c r="L3307" s="1" t="n">
        <x:v>97.2</x:v>
      </x:c>
      <x:c r="M3307" s="1" t="n">
        <x:v>3.7</x:v>
      </x:c>
      <x:c r="N3307" s="1" t="n">
        <x:v>11.1</x:v>
      </x:c>
      <x:c r="O3307" s="1" t="n">
        <x:f aca="0">24*MAX(0,EOMONTH(B3307,0)-MAX(B3307,INDEX(Device_Inventory!$K$2:$K$1201,MATCH(A3307,Device_Inventory!$A$2:$A$1201,0)))+1)</x:f>
        <x:v>744</x:v>
      </x:c>
      <x:c r="P3307" s="11" t="b">
        <x:f aca="0">INDEX(Device_Inventory!$K$2:$K$1201,MATCH(A3307,Device_Inventory!$A$2:$A$1201,0))&gt;B3307</x:f>
        <x:v>0</x:v>
      </x:c>
      <x:c r="Q3307" s="1" t="str">
        <x:f aca="0">IF(D3307&gt;O3307,"Fail: operating hours exceed in-service hours",IF(D3307+M3307&gt;O3307,"Fail: operating + unavailable hours exceed in-service hours",IF(P3307,"Partial month: within in-service hours","OK")))</x:f>
        <x:v>OK</x:v>
      </x:c>
    </x:row>
    <x:row r="3308" ht="15" hidden="0" customHeight="1">
      <x:c r="A3308" s="1" t="s">
        <x:v>3395</x:v>
      </x:c>
      <x:c r="B3308" s="14" t="n">
        <x:v>46174</x:v>
      </x:c>
      <x:c r="C3308" s="1" t="n">
        <x:v>62.8</x:v>
      </x:c>
      <x:c r="D3308" s="1" t="n">
        <x:v>346.1</x:v>
      </x:c>
      <x:c r="E3308" s="1" t="n">
        <x:v>15</x:v>
      </x:c>
      <x:c r="F3308" s="1" t="n">
        <x:v>2</x:v>
      </x:c>
      <x:c r="G3308" s="1" t="n">
        <x:v>52</x:v>
      </x:c>
      <x:c r="H3308" s="1" t="n">
        <x:v>0</x:v>
      </x:c>
      <x:c r="I3308" s="1" t="n">
        <x:v>4</x:v>
      </x:c>
      <x:c r="J3308" s="1" t="n">
        <x:v>0</x:v>
      </x:c>
      <x:c r="K3308" s="1" t="n">
        <x:v>1</x:v>
      </x:c>
      <x:c r="L3308" s="1" t="n">
        <x:v>91.4</x:v>
      </x:c>
      <x:c r="M3308" s="1" t="n">
        <x:v>0</x:v>
      </x:c>
      <x:c r="N3308" s="1" t="n">
        <x:v>16</x:v>
      </x:c>
      <x:c r="O3308" s="1" t="n">
        <x:f aca="0">24*MAX(0,EOMONTH(B3308,0)-MAX(B3308,INDEX(Device_Inventory!$K$2:$K$1201,MATCH(A3308,Device_Inventory!$A$2:$A$1201,0)))+1)</x:f>
        <x:v>720</x:v>
      </x:c>
      <x:c r="P3308" s="11" t="b">
        <x:f aca="0">INDEX(Device_Inventory!$K$2:$K$1201,MATCH(A3308,Device_Inventory!$A$2:$A$1201,0))&gt;B3308</x:f>
        <x:v>0</x:v>
      </x:c>
      <x:c r="Q3308" s="1" t="str">
        <x:f aca="0">IF(D3308&gt;O3308,"Fail: operating hours exceed in-service hours",IF(D3308+M3308&gt;O3308,"Fail: operating + unavailable hours exceed in-service hours",IF(P3308,"Partial month: within in-service hours","OK")))</x:f>
        <x:v>OK</x:v>
      </x:c>
    </x:row>
    <x:row r="3309" ht="15" hidden="0" customHeight="1">
      <x:c r="A3309" s="1" t="s">
        <x:v>3395</x:v>
      </x:c>
      <x:c r="B3309" s="14" t="n">
        <x:v>46204</x:v>
      </x:c>
      <x:c r="C3309" s="1" t="n">
        <x:v>36</x:v>
      </x:c>
      <x:c r="D3309" s="1" t="n">
        <x:v>237.5</x:v>
      </x:c>
      <x:c r="E3309" s="1" t="n">
        <x:v>6</x:v>
      </x:c>
      <x:c r="F3309" s="1" t="n">
        <x:v>3</x:v>
      </x:c>
      <x:c r="G3309" s="1" t="n">
        <x:v>38</x:v>
      </x:c>
      <x:c r="H3309" s="1" t="n">
        <x:v>0</x:v>
      </x:c>
      <x:c r="I3309" s="1" t="n">
        <x:v>2</x:v>
      </x:c>
      <x:c r="J3309" s="1" t="n">
        <x:v>0.57</x:v>
      </x:c>
      <x:c r="K3309" s="1" t="n">
        <x:v>0</x:v>
      </x:c>
      <x:c r="L3309" s="1" t="n">
        <x:v>98.1</x:v>
      </x:c>
      <x:c r="M3309" s="1" t="n">
        <x:v>2.9</x:v>
      </x:c>
      <x:c r="N3309" s="1" t="n">
        <x:v>11.3</x:v>
      </x:c>
      <x:c r="O3309" s="1" t="n">
        <x:f aca="0">24*MAX(0,EOMONTH(B3309,0)-MAX(B3309,INDEX(Device_Inventory!$K$2:$K$1201,MATCH(A3309,Device_Inventory!$A$2:$A$1201,0)))+1)</x:f>
        <x:v>744</x:v>
      </x:c>
      <x:c r="P3309" s="11" t="b">
        <x:f aca="0">INDEX(Device_Inventory!$K$2:$K$1201,MATCH(A3309,Device_Inventory!$A$2:$A$1201,0))&gt;B3309</x:f>
        <x:v>0</x:v>
      </x:c>
      <x:c r="Q3309" s="1" t="str">
        <x:f aca="0">IF(D3309&gt;O3309,"Fail: operating hours exceed in-service hours",IF(D3309+M3309&gt;O3309,"Fail: operating + unavailable hours exceed in-service hours",IF(P3309,"Partial month: within in-service hours","OK")))</x:f>
        <x:v>OK</x:v>
      </x:c>
    </x:row>
    <x:row r="3310" ht="15" hidden="0" customHeight="1">
      <x:c r="A3310" s="1" t="s">
        <x:v>1235</x:v>
      </x:c>
      <x:c r="B3310" s="14" t="n">
        <x:v>46054</x:v>
      </x:c>
      <x:c r="C3310" s="1" t="n">
        <x:v>5</x:v>
      </x:c>
      <x:c r="D3310" s="1" t="n">
        <x:v>32.9</x:v>
      </x:c>
      <x:c r="E3310" s="1" t="n">
        <x:v>11</x:v>
      </x:c>
      <x:c r="F3310" s="1" t="n">
        <x:v>1</x:v>
      </x:c>
      <x:c r="G3310" s="1" t="n">
        <x:v>20</x:v>
      </x:c>
      <x:c r="H3310" s="1" t="n">
        <x:v>0</x:v>
      </x:c>
      <x:c r="I3310" s="1" t="n">
        <x:v>1</x:v>
      </x:c>
      <x:c r="J3310" s="1" t="n">
        <x:v>0.68</x:v>
      </x:c>
      <x:c r="K3310" s="1" t="n">
        <x:v>0</x:v>
      </x:c>
      <x:c r="L3310" s="1" t="n">
        <x:v>93</x:v>
      </x:c>
      <x:c r="M3310" s="1" t="n">
        <x:v>2.8</x:v>
      </x:c>
      <x:c r="N3310" s="1" t="n">
        <x:v>1.3</x:v>
      </x:c>
      <x:c r="O3310" s="1" t="n">
        <x:f aca="0">24*MAX(0,EOMONTH(B3310,0)-MAX(B3310,INDEX(Device_Inventory!$K$2:$K$1201,MATCH(A3310,Device_Inventory!$A$2:$A$1201,0)))+1)</x:f>
        <x:v>672</x:v>
      </x:c>
      <x:c r="P3310" s="11" t="b">
        <x:f aca="0">INDEX(Device_Inventory!$K$2:$K$1201,MATCH(A3310,Device_Inventory!$A$2:$A$1201,0))&gt;B3310</x:f>
        <x:v>0</x:v>
      </x:c>
      <x:c r="Q3310" s="1" t="str">
        <x:f aca="0">IF(D3310&gt;O3310,"Fail: operating hours exceed in-service hours",IF(D3310+M3310&gt;O3310,"Fail: operating + unavailable hours exceed in-service hours",IF(P3310,"Partial month: within in-service hours","OK")))</x:f>
        <x:v>OK</x:v>
      </x:c>
    </x:row>
    <x:row r="3311" ht="15" hidden="0" customHeight="1">
      <x:c r="A3311" s="1" t="s">
        <x:v>1235</x:v>
      </x:c>
      <x:c r="B3311" s="14" t="n">
        <x:v>46082</x:v>
      </x:c>
      <x:c r="C3311" s="1" t="n">
        <x:v>5</x:v>
      </x:c>
      <x:c r="D3311" s="1" t="n">
        <x:v>30.4</x:v>
      </x:c>
      <x:c r="E3311" s="1" t="n">
        <x:v>14</x:v>
      </x:c>
      <x:c r="F3311" s="1" t="n">
        <x:v>0</x:v>
      </x:c>
      <x:c r="G3311" s="1" t="n">
        <x:v>0</x:v>
      </x:c>
      <x:c r="H3311" s="1" t="n">
        <x:v>1</x:v>
      </x:c>
      <x:c r="I3311" s="1" t="n">
        <x:v>4</x:v>
      </x:c>
      <x:c r="J3311" s="1" t="n">
        <x:v>0.7</x:v>
      </x:c>
      <x:c r="K3311" s="1" t="n">
        <x:v>0</x:v>
      </x:c>
      <x:c r="L3311" s="1" t="n">
        <x:v>97.1</x:v>
      </x:c>
      <x:c r="M3311" s="1" t="n">
        <x:v>1.2</x:v>
      </x:c>
      <x:c r="N3311" s="1" t="n">
        <x:v>0.8</x:v>
      </x:c>
      <x:c r="O3311" s="1" t="n">
        <x:f aca="0">24*MAX(0,EOMONTH(B3311,0)-MAX(B3311,INDEX(Device_Inventory!$K$2:$K$1201,MATCH(A3311,Device_Inventory!$A$2:$A$1201,0)))+1)</x:f>
        <x:v>744</x:v>
      </x:c>
      <x:c r="P3311" s="11" t="b">
        <x:f aca="0">INDEX(Device_Inventory!$K$2:$K$1201,MATCH(A3311,Device_Inventory!$A$2:$A$1201,0))&gt;B3311</x:f>
        <x:v>0</x:v>
      </x:c>
      <x:c r="Q3311" s="1" t="str">
        <x:f aca="0">IF(D3311&gt;O3311,"Fail: operating hours exceed in-service hours",IF(D3311+M3311&gt;O3311,"Fail: operating + unavailable hours exceed in-service hours",IF(P3311,"Partial month: within in-service hours","OK")))</x:f>
        <x:v>OK</x:v>
      </x:c>
    </x:row>
    <x:row r="3312" ht="15" hidden="0" customHeight="1">
      <x:c r="A3312" s="1" t="s">
        <x:v>1235</x:v>
      </x:c>
      <x:c r="B3312" s="14" t="n">
        <x:v>46113</x:v>
      </x:c>
      <x:c r="C3312" s="1" t="n">
        <x:v>40.1</x:v>
      </x:c>
      <x:c r="D3312" s="1" t="n">
        <x:v>242.9</x:v>
      </x:c>
      <x:c r="E3312" s="1" t="n">
        <x:v>7</x:v>
      </x:c>
      <x:c r="F3312" s="1" t="n">
        <x:v>0</x:v>
      </x:c>
      <x:c r="G3312" s="1" t="n">
        <x:v>45</x:v>
      </x:c>
      <x:c r="H3312" s="1" t="n">
        <x:v>0</x:v>
      </x:c>
      <x:c r="I3312" s="1" t="n">
        <x:v>0</x:v>
      </x:c>
      <x:c r="J3312" s="1" t="n">
        <x:v>0.94</x:v>
      </x:c>
      <x:c r="K3312" s="1" t="n">
        <x:v>2</x:v>
      </x:c>
      <x:c r="L3312" s="1" t="n">
        <x:v>96.2</x:v>
      </x:c>
      <x:c r="M3312" s="1" t="n">
        <x:v>11</x:v>
      </x:c>
      <x:c r="N3312" s="1" t="n">
        <x:v>4.3</x:v>
      </x:c>
      <x:c r="O3312" s="1" t="n">
        <x:f aca="0">24*MAX(0,EOMONTH(B3312,0)-MAX(B3312,INDEX(Device_Inventory!$K$2:$K$1201,MATCH(A3312,Device_Inventory!$A$2:$A$1201,0)))+1)</x:f>
        <x:v>720</x:v>
      </x:c>
      <x:c r="P3312" s="11" t="b">
        <x:f aca="0">INDEX(Device_Inventory!$K$2:$K$1201,MATCH(A3312,Device_Inventory!$A$2:$A$1201,0))&gt;B3312</x:f>
        <x:v>0</x:v>
      </x:c>
      <x:c r="Q3312" s="1" t="str">
        <x:f aca="0">IF(D3312&gt;O3312,"Fail: operating hours exceed in-service hours",IF(D3312+M3312&gt;O3312,"Fail: operating + unavailable hours exceed in-service hours",IF(P3312,"Partial month: within in-service hours","OK")))</x:f>
        <x:v>OK</x:v>
      </x:c>
    </x:row>
    <x:row r="3313" ht="15" hidden="0" customHeight="1">
      <x:c r="A3313" s="1" t="s">
        <x:v>1235</x:v>
      </x:c>
      <x:c r="B3313" s="14" t="n">
        <x:v>46143</x:v>
      </x:c>
      <x:c r="C3313" s="1" t="n">
        <x:v>15.7</x:v>
      </x:c>
      <x:c r="D3313" s="1" t="n">
        <x:v>96.9</x:v>
      </x:c>
      <x:c r="E3313" s="1" t="n">
        <x:v>9</x:v>
      </x:c>
      <x:c r="F3313" s="1" t="n">
        <x:v>1</x:v>
      </x:c>
      <x:c r="G3313" s="1" t="n">
        <x:v>17</x:v>
      </x:c>
      <x:c r="H3313" s="1" t="n">
        <x:v>0</x:v>
      </x:c>
      <x:c r="I3313" s="1" t="n">
        <x:v>2</x:v>
      </x:c>
      <x:c r="J3313" s="1" t="n">
        <x:v>0.56</x:v>
      </x:c>
      <x:c r="K3313" s="1" t="n">
        <x:v>0</x:v>
      </x:c>
      <x:c r="L3313" s="1" t="n">
        <x:v>93.3</x:v>
      </x:c>
      <x:c r="M3313" s="1" t="n">
        <x:v>1.1</x:v>
      </x:c>
      <x:c r="N3313" s="1" t="n">
        <x:v>2.9</x:v>
      </x:c>
      <x:c r="O3313" s="1" t="n">
        <x:f aca="0">24*MAX(0,EOMONTH(B3313,0)-MAX(B3313,INDEX(Device_Inventory!$K$2:$K$1201,MATCH(A3313,Device_Inventory!$A$2:$A$1201,0)))+1)</x:f>
        <x:v>744</x:v>
      </x:c>
      <x:c r="P3313" s="11" t="b">
        <x:f aca="0">INDEX(Device_Inventory!$K$2:$K$1201,MATCH(A3313,Device_Inventory!$A$2:$A$1201,0))&gt;B3313</x:f>
        <x:v>0</x:v>
      </x:c>
      <x:c r="Q3313" s="1" t="str">
        <x:f aca="0">IF(D3313&gt;O3313,"Fail: operating hours exceed in-service hours",IF(D3313+M3313&gt;O3313,"Fail: operating + unavailable hours exceed in-service hours",IF(P3313,"Partial month: within in-service hours","OK")))</x:f>
        <x:v>OK</x:v>
      </x:c>
    </x:row>
    <x:row r="3314" ht="15" hidden="0" customHeight="1">
      <x:c r="A3314" s="1" t="s">
        <x:v>1235</x:v>
      </x:c>
      <x:c r="B3314" s="14" t="n">
        <x:v>46174</x:v>
      </x:c>
      <x:c r="C3314" s="1" t="n">
        <x:v>23</x:v>
      </x:c>
      <x:c r="D3314" s="1" t="n">
        <x:v>158.2</x:v>
      </x:c>
      <x:c r="E3314" s="1" t="n">
        <x:v>5</x:v>
      </x:c>
      <x:c r="F3314" s="1" t="n">
        <x:v>1</x:v>
      </x:c>
      <x:c r="G3314" s="1" t="n">
        <x:v>21</x:v>
      </x:c>
      <x:c r="H3314" s="1" t="n">
        <x:v>0</x:v>
      </x:c>
      <x:c r="I3314" s="1" t="n">
        <x:v>1</x:v>
      </x:c>
      <x:c r="J3314" s="1" t="n">
        <x:v>0.25</x:v>
      </x:c>
      <x:c r="K3314" s="1" t="n">
        <x:v>0</x:v>
      </x:c>
      <x:c r="L3314" s="1" t="n">
        <x:v>100</x:v>
      </x:c>
      <x:c r="M3314" s="1" t="n">
        <x:v>5.2</x:v>
      </x:c>
      <x:c r="N3314" s="1" t="n">
        <x:v>4.3</x:v>
      </x:c>
      <x:c r="O3314" s="1" t="n">
        <x:f aca="0">24*MAX(0,EOMONTH(B3314,0)-MAX(B3314,INDEX(Device_Inventory!$K$2:$K$1201,MATCH(A3314,Device_Inventory!$A$2:$A$1201,0)))+1)</x:f>
        <x:v>720</x:v>
      </x:c>
      <x:c r="P3314" s="11" t="b">
        <x:f aca="0">INDEX(Device_Inventory!$K$2:$K$1201,MATCH(A3314,Device_Inventory!$A$2:$A$1201,0))&gt;B3314</x:f>
        <x:v>0</x:v>
      </x:c>
      <x:c r="Q3314" s="1" t="str">
        <x:f aca="0">IF(D3314&gt;O3314,"Fail: operating hours exceed in-service hours",IF(D3314+M3314&gt;O3314,"Fail: operating + unavailable hours exceed in-service hours",IF(P3314,"Partial month: within in-service hours","OK")))</x:f>
        <x:v>OK</x:v>
      </x:c>
    </x:row>
    <x:row r="3315" ht="15" hidden="0" customHeight="1">
      <x:c r="A3315" s="1" t="s">
        <x:v>1235</x:v>
      </x:c>
      <x:c r="B3315" s="14" t="n">
        <x:v>46204</x:v>
      </x:c>
      <x:c r="C3315" s="1" t="n">
        <x:v>31.3</x:v>
      </x:c>
      <x:c r="D3315" s="1" t="n">
        <x:v>171.7</x:v>
      </x:c>
      <x:c r="E3315" s="1" t="n">
        <x:v>14</x:v>
      </x:c>
      <x:c r="F3315" s="1" t="n">
        <x:v>0</x:v>
      </x:c>
      <x:c r="G3315" s="1" t="n">
        <x:v>28</x:v>
      </x:c>
      <x:c r="H3315" s="1" t="n">
        <x:v>0</x:v>
      </x:c>
      <x:c r="I3315" s="1" t="n">
        <x:v>0</x:v>
      </x:c>
      <x:c r="J3315" s="1" t="n">
        <x:v>0.39</x:v>
      </x:c>
      <x:c r="K3315" s="1" t="n">
        <x:v>1</x:v>
      </x:c>
      <x:c r="L3315" s="1" t="n">
        <x:v>98.9</x:v>
      </x:c>
      <x:c r="M3315" s="1" t="n">
        <x:v>0</x:v>
      </x:c>
      <x:c r="N3315" s="1" t="n">
        <x:v>3.6</x:v>
      </x:c>
      <x:c r="O3315" s="1" t="n">
        <x:f aca="0">24*MAX(0,EOMONTH(B3315,0)-MAX(B3315,INDEX(Device_Inventory!$K$2:$K$1201,MATCH(A3315,Device_Inventory!$A$2:$A$1201,0)))+1)</x:f>
        <x:v>744</x:v>
      </x:c>
      <x:c r="P3315" s="11" t="b">
        <x:f aca="0">INDEX(Device_Inventory!$K$2:$K$1201,MATCH(A3315,Device_Inventory!$A$2:$A$1201,0))&gt;B3315</x:f>
        <x:v>0</x:v>
      </x:c>
      <x:c r="Q3315" s="1" t="str">
        <x:f aca="0">IF(D3315&gt;O3315,"Fail: operating hours exceed in-service hours",IF(D3315+M3315&gt;O3315,"Fail: operating + unavailable hours exceed in-service hours",IF(P3315,"Partial month: within in-service hours","OK")))</x:f>
        <x:v>OK</x:v>
      </x:c>
    </x:row>
    <x:row r="3316" ht="15" hidden="0" customHeight="1">
      <x:c r="A3316" s="1" t="s">
        <x:v>1237</x:v>
      </x:c>
      <x:c r="B3316" s="14" t="n">
        <x:v>46054</x:v>
      </x:c>
      <x:c r="C3316" s="1" t="n">
        <x:v>44.3</x:v>
      </x:c>
      <x:c r="D3316" s="1" t="n">
        <x:v>297.8</x:v>
      </x:c>
      <x:c r="E3316" s="1" t="n">
        <x:v>10</x:v>
      </x:c>
      <x:c r="F3316" s="1" t="n">
        <x:v>0</x:v>
      </x:c>
      <x:c r="G3316" s="1" t="n">
        <x:v>36</x:v>
      </x:c>
      <x:c r="H3316" s="1" t="n">
        <x:v>1</x:v>
      </x:c>
      <x:c r="I3316" s="1" t="n">
        <x:v>2</x:v>
      </x:c>
      <x:c r="J3316" s="1" t="n">
        <x:v>0</x:v>
      </x:c>
      <x:c r="K3316" s="1" t="n">
        <x:v>0</x:v>
      </x:c>
      <x:c r="L3316" s="1" t="n">
        <x:v>95.2</x:v>
      </x:c>
      <x:c r="M3316" s="1" t="n">
        <x:v>4.2</x:v>
      </x:c>
      <x:c r="N3316" s="1" t="n">
        <x:v>6.9</x:v>
      </x:c>
      <x:c r="O3316" s="1" t="n">
        <x:f aca="0">24*MAX(0,EOMONTH(B3316,0)-MAX(B3316,INDEX(Device_Inventory!$K$2:$K$1201,MATCH(A3316,Device_Inventory!$A$2:$A$1201,0)))+1)</x:f>
        <x:v>672</x:v>
      </x:c>
      <x:c r="P3316" s="11" t="b">
        <x:f aca="0">INDEX(Device_Inventory!$K$2:$K$1201,MATCH(A3316,Device_Inventory!$A$2:$A$1201,0))&gt;B3316</x:f>
        <x:v>0</x:v>
      </x:c>
      <x:c r="Q3316" s="1" t="str">
        <x:f aca="0">IF(D3316&gt;O3316,"Fail: operating hours exceed in-service hours",IF(D3316+M3316&gt;O3316,"Fail: operating + unavailable hours exceed in-service hours",IF(P3316,"Partial month: within in-service hours","OK")))</x:f>
        <x:v>OK</x:v>
      </x:c>
    </x:row>
    <x:row r="3317" ht="15" hidden="0" customHeight="1">
      <x:c r="A3317" s="1" t="s">
        <x:v>1237</x:v>
      </x:c>
      <x:c r="B3317" s="14" t="n">
        <x:v>46082</x:v>
      </x:c>
      <x:c r="C3317" s="1" t="n">
        <x:v>53.6</x:v>
      </x:c>
      <x:c r="D3317" s="1" t="n">
        <x:v>371.7</x:v>
      </x:c>
      <x:c r="E3317" s="1" t="n">
        <x:v>22</x:v>
      </x:c>
      <x:c r="F3317" s="1" t="n">
        <x:v>0</x:v>
      </x:c>
      <x:c r="G3317" s="1" t="n">
        <x:v>30</x:v>
      </x:c>
      <x:c r="H3317" s="1" t="n">
        <x:v>1</x:v>
      </x:c>
      <x:c r="I3317" s="1" t="n">
        <x:v>1</x:v>
      </x:c>
      <x:c r="J3317" s="1" t="n">
        <x:v>0.69</x:v>
      </x:c>
      <x:c r="K3317" s="1" t="n">
        <x:v>0</x:v>
      </x:c>
      <x:c r="L3317" s="1" t="n">
        <x:v>93.9</x:v>
      </x:c>
      <x:c r="M3317" s="1" t="n">
        <x:v>4.8</x:v>
      </x:c>
      <x:c r="N3317" s="1" t="n">
        <x:v>10.4</x:v>
      </x:c>
      <x:c r="O3317" s="1" t="n">
        <x:f aca="0">24*MAX(0,EOMONTH(B3317,0)-MAX(B3317,INDEX(Device_Inventory!$K$2:$K$1201,MATCH(A3317,Device_Inventory!$A$2:$A$1201,0)))+1)</x:f>
        <x:v>744</x:v>
      </x:c>
      <x:c r="P3317" s="11" t="b">
        <x:f aca="0">INDEX(Device_Inventory!$K$2:$K$1201,MATCH(A3317,Device_Inventory!$A$2:$A$1201,0))&gt;B3317</x:f>
        <x:v>0</x:v>
      </x:c>
      <x:c r="Q3317" s="1" t="str">
        <x:f aca="0">IF(D3317&gt;O3317,"Fail: operating hours exceed in-service hours",IF(D3317+M3317&gt;O3317,"Fail: operating + unavailable hours exceed in-service hours",IF(P3317,"Partial month: within in-service hours","OK")))</x:f>
        <x:v>OK</x:v>
      </x:c>
    </x:row>
    <x:row r="3318" ht="15" hidden="0" customHeight="1">
      <x:c r="A3318" s="1" t="s">
        <x:v>1237</x:v>
      </x:c>
      <x:c r="B3318" s="14" t="n">
        <x:v>46113</x:v>
      </x:c>
      <x:c r="C3318" s="1" t="n">
        <x:v>64.2</x:v>
      </x:c>
      <x:c r="D3318" s="1" t="n">
        <x:v>458.4</x:v>
      </x:c>
      <x:c r="E3318" s="1" t="n">
        <x:v>24</x:v>
      </x:c>
      <x:c r="F3318" s="1" t="n">
        <x:v>1</x:v>
      </x:c>
      <x:c r="G3318" s="1" t="n">
        <x:v>43</x:v>
      </x:c>
      <x:c r="H3318" s="1" t="n">
        <x:v>0</x:v>
      </x:c>
      <x:c r="I3318" s="1" t="n">
        <x:v>3</x:v>
      </x:c>
      <x:c r="J3318" s="1" t="n">
        <x:v>0.5</x:v>
      </x:c>
      <x:c r="K3318" s="1" t="n">
        <x:v>0</x:v>
      </x:c>
      <x:c r="L3318" s="1" t="n">
        <x:v>90</x:v>
      </x:c>
      <x:c r="M3318" s="1" t="n">
        <x:v>7.8</x:v>
      </x:c>
      <x:c r="N3318" s="1" t="n">
        <x:v>7.8</x:v>
      </x:c>
      <x:c r="O3318" s="1" t="n">
        <x:f aca="0">24*MAX(0,EOMONTH(B3318,0)-MAX(B3318,INDEX(Device_Inventory!$K$2:$K$1201,MATCH(A3318,Device_Inventory!$A$2:$A$1201,0)))+1)</x:f>
        <x:v>720</x:v>
      </x:c>
      <x:c r="P3318" s="11" t="b">
        <x:f aca="0">INDEX(Device_Inventory!$K$2:$K$1201,MATCH(A3318,Device_Inventory!$A$2:$A$1201,0))&gt;B3318</x:f>
        <x:v>0</x:v>
      </x:c>
      <x:c r="Q3318" s="1" t="str">
        <x:f aca="0">IF(D3318&gt;O3318,"Fail: operating hours exceed in-service hours",IF(D3318+M3318&gt;O3318,"Fail: operating + unavailable hours exceed in-service hours",IF(P3318,"Partial month: within in-service hours","OK")))</x:f>
        <x:v>OK</x:v>
      </x:c>
    </x:row>
    <x:row r="3319" ht="15" hidden="0" customHeight="1">
      <x:c r="A3319" s="1" t="s">
        <x:v>1237</x:v>
      </x:c>
      <x:c r="B3319" s="14" t="n">
        <x:v>46143</x:v>
      </x:c>
      <x:c r="C3319" s="1" t="n">
        <x:v>74.2</x:v>
      </x:c>
      <x:c r="D3319" s="1" t="n">
        <x:v>477.1</x:v>
      </x:c>
      <x:c r="E3319" s="1" t="n">
        <x:v>19</x:v>
      </x:c>
      <x:c r="F3319" s="1" t="n">
        <x:v>4</x:v>
      </x:c>
      <x:c r="G3319" s="1" t="n">
        <x:v>34</x:v>
      </x:c>
      <x:c r="H3319" s="1" t="n">
        <x:v>0</x:v>
      </x:c>
      <x:c r="I3319" s="1" t="n">
        <x:v>0</x:v>
      </x:c>
      <x:c r="J3319" s="1" t="n">
        <x:v>0</x:v>
      </x:c>
      <x:c r="K3319" s="1" t="n">
        <x:v>0</x:v>
      </x:c>
      <x:c r="L3319" s="1" t="n">
        <x:v>90.8</x:v>
      </x:c>
      <x:c r="M3319" s="1" t="n">
        <x:v>5.8</x:v>
      </x:c>
      <x:c r="N3319" s="1" t="n">
        <x:v>12.8</x:v>
      </x:c>
      <x:c r="O3319" s="1" t="n">
        <x:f aca="0">24*MAX(0,EOMONTH(B3319,0)-MAX(B3319,INDEX(Device_Inventory!$K$2:$K$1201,MATCH(A3319,Device_Inventory!$A$2:$A$1201,0)))+1)</x:f>
        <x:v>744</x:v>
      </x:c>
      <x:c r="P3319" s="11" t="b">
        <x:f aca="0">INDEX(Device_Inventory!$K$2:$K$1201,MATCH(A3319,Device_Inventory!$A$2:$A$1201,0))&gt;B3319</x:f>
        <x:v>0</x:v>
      </x:c>
      <x:c r="Q3319" s="1" t="str">
        <x:f aca="0">IF(D3319&gt;O3319,"Fail: operating hours exceed in-service hours",IF(D3319+M3319&gt;O3319,"Fail: operating + unavailable hours exceed in-service hours",IF(P3319,"Partial month: within in-service hours","OK")))</x:f>
        <x:v>OK</x:v>
      </x:c>
    </x:row>
    <x:row r="3320" ht="15" hidden="0" customHeight="1">
      <x:c r="A3320" s="1" t="s">
        <x:v>1237</x:v>
      </x:c>
      <x:c r="B3320" s="14" t="n">
        <x:v>46174</x:v>
      </x:c>
      <x:c r="C3320" s="1" t="n">
        <x:v>79.5</x:v>
      </x:c>
      <x:c r="D3320" s="1" t="n">
        <x:v>509.2</x:v>
      </x:c>
      <x:c r="E3320" s="1" t="n">
        <x:v>18</x:v>
      </x:c>
      <x:c r="F3320" s="1" t="n">
        <x:v>1</x:v>
      </x:c>
      <x:c r="G3320" s="1" t="n">
        <x:v>44</x:v>
      </x:c>
      <x:c r="H3320" s="1" t="n">
        <x:v>0</x:v>
      </x:c>
      <x:c r="I3320" s="1" t="n">
        <x:v>1</x:v>
      </x:c>
      <x:c r="J3320" s="1" t="n">
        <x:v>0</x:v>
      </x:c>
      <x:c r="K3320" s="1" t="n">
        <x:v>0</x:v>
      </x:c>
      <x:c r="L3320" s="1" t="n">
        <x:v>98.7</x:v>
      </x:c>
      <x:c r="M3320" s="1" t="n">
        <x:v>1.4</x:v>
      </x:c>
      <x:c r="N3320" s="1" t="n">
        <x:v>14.9</x:v>
      </x:c>
      <x:c r="O3320" s="1" t="n">
        <x:f aca="0">24*MAX(0,EOMONTH(B3320,0)-MAX(B3320,INDEX(Device_Inventory!$K$2:$K$1201,MATCH(A3320,Device_Inventory!$A$2:$A$1201,0)))+1)</x:f>
        <x:v>720</x:v>
      </x:c>
      <x:c r="P3320" s="11" t="b">
        <x:f aca="0">INDEX(Device_Inventory!$K$2:$K$1201,MATCH(A3320,Device_Inventory!$A$2:$A$1201,0))&gt;B3320</x:f>
        <x:v>0</x:v>
      </x:c>
      <x:c r="Q3320" s="1" t="str">
        <x:f aca="0">IF(D3320&gt;O3320,"Fail: operating hours exceed in-service hours",IF(D3320+M3320&gt;O3320,"Fail: operating + unavailable hours exceed in-service hours",IF(P3320,"Partial month: within in-service hours","OK")))</x:f>
        <x:v>OK</x:v>
      </x:c>
    </x:row>
    <x:row r="3321" ht="15" hidden="0" customHeight="1">
      <x:c r="A3321" s="1" t="s">
        <x:v>1237</x:v>
      </x:c>
      <x:c r="B3321" s="14" t="n">
        <x:v>46204</x:v>
      </x:c>
      <x:c r="C3321" s="1" t="n">
        <x:v>44.8</x:v>
      </x:c>
      <x:c r="D3321" s="1" t="n">
        <x:v>250.3</x:v>
      </x:c>
      <x:c r="E3321" s="1" t="n">
        <x:v>15</x:v>
      </x:c>
      <x:c r="F3321" s="1" t="n">
        <x:v>1</x:v>
      </x:c>
      <x:c r="G3321" s="1" t="n">
        <x:v>31</x:v>
      </x:c>
      <x:c r="H3321" s="1" t="n">
        <x:v>0</x:v>
      </x:c>
      <x:c r="I3321" s="1" t="n">
        <x:v>2</x:v>
      </x:c>
      <x:c r="J3321" s="1" t="n">
        <x:v>0</x:v>
      </x:c>
      <x:c r="K3321" s="1" t="n">
        <x:v>0</x:v>
      </x:c>
      <x:c r="L3321" s="1" t="n">
        <x:v>91.8</x:v>
      </x:c>
      <x:c r="M3321" s="1" t="n">
        <x:v>5.1</x:v>
      </x:c>
      <x:c r="N3321" s="1" t="n">
        <x:v>13.9</x:v>
      </x:c>
      <x:c r="O3321" s="1" t="n">
        <x:f aca="0">24*MAX(0,EOMONTH(B3321,0)-MAX(B3321,INDEX(Device_Inventory!$K$2:$K$1201,MATCH(A3321,Device_Inventory!$A$2:$A$1201,0)))+1)</x:f>
        <x:v>744</x:v>
      </x:c>
      <x:c r="P3321" s="11" t="b">
        <x:f aca="0">INDEX(Device_Inventory!$K$2:$K$1201,MATCH(A3321,Device_Inventory!$A$2:$A$1201,0))&gt;B3321</x:f>
        <x:v>0</x:v>
      </x:c>
      <x:c r="Q3321" s="1" t="str">
        <x:f aca="0">IF(D3321&gt;O3321,"Fail: operating hours exceed in-service hours",IF(D3321+M3321&gt;O3321,"Fail: operating + unavailable hours exceed in-service hours",IF(P3321,"Partial month: within in-service hours","OK")))</x:f>
        <x:v>OK</x:v>
      </x:c>
    </x:row>
    <x:row r="3322" ht="15" hidden="0" customHeight="1">
      <x:c r="A3322" s="1" t="s">
        <x:v>3402</x:v>
      </x:c>
      <x:c r="B3322" s="14" t="n">
        <x:v>46054</x:v>
      </x:c>
      <x:c r="C3322" s="1" t="n">
        <x:v>46.6</x:v>
      </x:c>
      <x:c r="D3322" s="1" t="n">
        <x:v>295.1</x:v>
      </x:c>
      <x:c r="E3322" s="1" t="n">
        <x:v>25</x:v>
      </x:c>
      <x:c r="F3322" s="1" t="n">
        <x:v>2</x:v>
      </x:c>
      <x:c r="G3322" s="1" t="n">
        <x:v>21</x:v>
      </x:c>
      <x:c r="H3322" s="1" t="n">
        <x:v>2</x:v>
      </x:c>
      <x:c r="I3322" s="1" t="n">
        <x:v>2</x:v>
      </x:c>
      <x:c r="J3322" s="1" t="n">
        <x:v>1.01</x:v>
      </x:c>
      <x:c r="K3322" s="1" t="n">
        <x:v>0</x:v>
      </x:c>
      <x:c r="L3322" s="1" t="n">
        <x:v>98.8</x:v>
      </x:c>
      <x:c r="M3322" s="1" t="n">
        <x:v>9.5</x:v>
      </x:c>
      <x:c r="N3322" s="1" t="n">
        <x:v>8.7</x:v>
      </x:c>
      <x:c r="O3322" s="1" t="n">
        <x:f aca="0">24*MAX(0,EOMONTH(B3322,0)-MAX(B3322,INDEX(Device_Inventory!$K$2:$K$1201,MATCH(A3322,Device_Inventory!$A$2:$A$1201,0)))+1)</x:f>
        <x:v>672</x:v>
      </x:c>
      <x:c r="P3322" s="11" t="b">
        <x:f aca="0">INDEX(Device_Inventory!$K$2:$K$1201,MATCH(A3322,Device_Inventory!$A$2:$A$1201,0))&gt;B3322</x:f>
        <x:v>0</x:v>
      </x:c>
      <x:c r="Q3322" s="1" t="str">
        <x:f aca="0">IF(D3322&gt;O3322,"Fail: operating hours exceed in-service hours",IF(D3322+M3322&gt;O3322,"Fail: operating + unavailable hours exceed in-service hours",IF(P3322,"Partial month: within in-service hours","OK")))</x:f>
        <x:v>OK</x:v>
      </x:c>
    </x:row>
    <x:row r="3323" ht="15" hidden="0" customHeight="1">
      <x:c r="A3323" s="1" t="s">
        <x:v>3402</x:v>
      </x:c>
      <x:c r="B3323" s="14" t="n">
        <x:v>46082</x:v>
      </x:c>
      <x:c r="C3323" s="1" t="n">
        <x:v>72.3</x:v>
      </x:c>
      <x:c r="D3323" s="1" t="n">
        <x:v>518.2</x:v>
      </x:c>
      <x:c r="E3323" s="1" t="n">
        <x:v>33</x:v>
      </x:c>
      <x:c r="F3323" s="1" t="n">
        <x:v>2</x:v>
      </x:c>
      <x:c r="G3323" s="1" t="n">
        <x:v>50</x:v>
      </x:c>
      <x:c r="H3323" s="1" t="n">
        <x:v>1</x:v>
      </x:c>
      <x:c r="I3323" s="1" t="n">
        <x:v>5</x:v>
      </x:c>
      <x:c r="J3323" s="1" t="n">
        <x:v>1.51</x:v>
      </x:c>
      <x:c r="K3323" s="1" t="n">
        <x:v>2</x:v>
      </x:c>
      <x:c r="L3323" s="1" t="n">
        <x:v>95.1</x:v>
      </x:c>
      <x:c r="M3323" s="1" t="n">
        <x:v>4.8</x:v>
      </x:c>
      <x:c r="N3323" s="1" t="n">
        <x:v>19.3</x:v>
      </x:c>
      <x:c r="O3323" s="1" t="n">
        <x:f aca="0">24*MAX(0,EOMONTH(B3323,0)-MAX(B3323,INDEX(Device_Inventory!$K$2:$K$1201,MATCH(A3323,Device_Inventory!$A$2:$A$1201,0)))+1)</x:f>
        <x:v>744</x:v>
      </x:c>
      <x:c r="P3323" s="11" t="b">
        <x:f aca="0">INDEX(Device_Inventory!$K$2:$K$1201,MATCH(A3323,Device_Inventory!$A$2:$A$1201,0))&gt;B3323</x:f>
        <x:v>0</x:v>
      </x:c>
      <x:c r="Q3323" s="1" t="str">
        <x:f aca="0">IF(D3323&gt;O3323,"Fail: operating hours exceed in-service hours",IF(D3323+M3323&gt;O3323,"Fail: operating + unavailable hours exceed in-service hours",IF(P3323,"Partial month: within in-service hours","OK")))</x:f>
        <x:v>OK</x:v>
      </x:c>
    </x:row>
    <x:row r="3324" ht="15" hidden="0" customHeight="1">
      <x:c r="A3324" s="1" t="s">
        <x:v>3402</x:v>
      </x:c>
      <x:c r="B3324" s="14" t="n">
        <x:v>46113</x:v>
      </x:c>
      <x:c r="C3324" s="1" t="n">
        <x:v>50.4</x:v>
      </x:c>
      <x:c r="D3324" s="1" t="n">
        <x:v>329.5</x:v>
      </x:c>
      <x:c r="E3324" s="1" t="n">
        <x:v>32</x:v>
      </x:c>
      <x:c r="F3324" s="1" t="n">
        <x:v>4</x:v>
      </x:c>
      <x:c r="G3324" s="1" t="n">
        <x:v>38</x:v>
      </x:c>
      <x:c r="H3324" s="1" t="n">
        <x:v>1</x:v>
      </x:c>
      <x:c r="I3324" s="1" t="n">
        <x:v>2</x:v>
      </x:c>
      <x:c r="J3324" s="1" t="n">
        <x:v>1.08</x:v>
      </x:c>
      <x:c r="K3324" s="1" t="n">
        <x:v>0</x:v>
      </x:c>
      <x:c r="L3324" s="1" t="n">
        <x:v>91.4</x:v>
      </x:c>
      <x:c r="M3324" s="1" t="n">
        <x:v>10.9</x:v>
      </x:c>
      <x:c r="N3324" s="1" t="n">
        <x:v>4.2</x:v>
      </x:c>
      <x:c r="O3324" s="1" t="n">
        <x:f aca="0">24*MAX(0,EOMONTH(B3324,0)-MAX(B3324,INDEX(Device_Inventory!$K$2:$K$1201,MATCH(A3324,Device_Inventory!$A$2:$A$1201,0)))+1)</x:f>
        <x:v>720</x:v>
      </x:c>
      <x:c r="P3324" s="11" t="b">
        <x:f aca="0">INDEX(Device_Inventory!$K$2:$K$1201,MATCH(A3324,Device_Inventory!$A$2:$A$1201,0))&gt;B3324</x:f>
        <x:v>0</x:v>
      </x:c>
      <x:c r="Q3324" s="1" t="str">
        <x:f aca="0">IF(D3324&gt;O3324,"Fail: operating hours exceed in-service hours",IF(D3324+M3324&gt;O3324,"Fail: operating + unavailable hours exceed in-service hours",IF(P3324,"Partial month: within in-service hours","OK")))</x:f>
        <x:v>OK</x:v>
      </x:c>
    </x:row>
    <x:row r="3325" ht="15" hidden="0" customHeight="1">
      <x:c r="A3325" s="1" t="s">
        <x:v>3402</x:v>
      </x:c>
      <x:c r="B3325" s="14" t="n">
        <x:v>46143</x:v>
      </x:c>
      <x:c r="C3325" s="1" t="n">
        <x:v>63.5</x:v>
      </x:c>
      <x:c r="D3325" s="1" t="n">
        <x:v>396.5</x:v>
      </x:c>
      <x:c r="E3325" s="1" t="n">
        <x:v>26</x:v>
      </x:c>
      <x:c r="F3325" s="1" t="n">
        <x:v>4</x:v>
      </x:c>
      <x:c r="G3325" s="1" t="n">
        <x:v>34</x:v>
      </x:c>
      <x:c r="H3325" s="1" t="n">
        <x:v>1</x:v>
      </x:c>
      <x:c r="I3325" s="1" t="n">
        <x:v>3</x:v>
      </x:c>
      <x:c r="J3325" s="1" t="n">
        <x:v>1.58</x:v>
      </x:c>
      <x:c r="K3325" s="1" t="n">
        <x:v>1</x:v>
      </x:c>
      <x:c r="L3325" s="1" t="n">
        <x:v>94.8</x:v>
      </x:c>
      <x:c r="M3325" s="1" t="n">
        <x:v>4.8</x:v>
      </x:c>
      <x:c r="N3325" s="1" t="n">
        <x:v>8.6</x:v>
      </x:c>
      <x:c r="O3325" s="1" t="n">
        <x:f aca="0">24*MAX(0,EOMONTH(B3325,0)-MAX(B3325,INDEX(Device_Inventory!$K$2:$K$1201,MATCH(A3325,Device_Inventory!$A$2:$A$1201,0)))+1)</x:f>
        <x:v>744</x:v>
      </x:c>
      <x:c r="P3325" s="11" t="b">
        <x:f aca="0">INDEX(Device_Inventory!$K$2:$K$1201,MATCH(A3325,Device_Inventory!$A$2:$A$1201,0))&gt;B3325</x:f>
        <x:v>0</x:v>
      </x:c>
      <x:c r="Q3325" s="1" t="str">
        <x:f aca="0">IF(D3325&gt;O3325,"Fail: operating hours exceed in-service hours",IF(D3325+M3325&gt;O3325,"Fail: operating + unavailable hours exceed in-service hours",IF(P3325,"Partial month: within in-service hours","OK")))</x:f>
        <x:v>OK</x:v>
      </x:c>
    </x:row>
    <x:row r="3326" ht="15" hidden="0" customHeight="1">
      <x:c r="A3326" s="1" t="s">
        <x:v>3402</x:v>
      </x:c>
      <x:c r="B3326" s="14" t="n">
        <x:v>46174</x:v>
      </x:c>
      <x:c r="C3326" s="1" t="n">
        <x:v>54.7</x:v>
      </x:c>
      <x:c r="D3326" s="1" t="n">
        <x:v>323</x:v>
      </x:c>
      <x:c r="E3326" s="1" t="n">
        <x:v>35</x:v>
      </x:c>
      <x:c r="F3326" s="1" t="n">
        <x:v>3</x:v>
      </x:c>
      <x:c r="G3326" s="1" t="n">
        <x:v>25</x:v>
      </x:c>
      <x:c r="H3326" s="1" t="n">
        <x:v>0</x:v>
      </x:c>
      <x:c r="I3326" s="1" t="n">
        <x:v>6</x:v>
      </x:c>
      <x:c r="J3326" s="1" t="n">
        <x:v>1.56</x:v>
      </x:c>
      <x:c r="K3326" s="1" t="n">
        <x:v>0</x:v>
      </x:c>
      <x:c r="L3326" s="1" t="n">
        <x:v>90.7</x:v>
      </x:c>
      <x:c r="M3326" s="1" t="n">
        <x:v>6.1</x:v>
      </x:c>
      <x:c r="N3326" s="1" t="n">
        <x:v>11.4</x:v>
      </x:c>
      <x:c r="O3326" s="1" t="n">
        <x:f aca="0">24*MAX(0,EOMONTH(B3326,0)-MAX(B3326,INDEX(Device_Inventory!$K$2:$K$1201,MATCH(A3326,Device_Inventory!$A$2:$A$1201,0)))+1)</x:f>
        <x:v>720</x:v>
      </x:c>
      <x:c r="P3326" s="11" t="b">
        <x:f aca="0">INDEX(Device_Inventory!$K$2:$K$1201,MATCH(A3326,Device_Inventory!$A$2:$A$1201,0))&gt;B3326</x:f>
        <x:v>0</x:v>
      </x:c>
      <x:c r="Q3326" s="1" t="str">
        <x:f aca="0">IF(D3326&gt;O3326,"Fail: operating hours exceed in-service hours",IF(D3326+M3326&gt;O3326,"Fail: operating + unavailable hours exceed in-service hours",IF(P3326,"Partial month: within in-service hours","OK")))</x:f>
        <x:v>OK</x:v>
      </x:c>
    </x:row>
    <x:row r="3327" ht="15" hidden="0" customHeight="1">
      <x:c r="A3327" s="1" t="s">
        <x:v>3402</x:v>
      </x:c>
      <x:c r="B3327" s="14" t="n">
        <x:v>46204</x:v>
      </x:c>
      <x:c r="C3327" s="1" t="n">
        <x:v>51.4</x:v>
      </x:c>
      <x:c r="D3327" s="1" t="n">
        <x:v>372.8</x:v>
      </x:c>
      <x:c r="E3327" s="1" t="n">
        <x:v>23</x:v>
      </x:c>
      <x:c r="F3327" s="1" t="n">
        <x:v>5</x:v>
      </x:c>
      <x:c r="G3327" s="1" t="n">
        <x:v>24</x:v>
      </x:c>
      <x:c r="H3327" s="1" t="n">
        <x:v>1</x:v>
      </x:c>
      <x:c r="I3327" s="1" t="n">
        <x:v>2</x:v>
      </x:c>
      <x:c r="J3327" s="1" t="n">
        <x:v>0.74</x:v>
      </x:c>
      <x:c r="K3327" s="1" t="n">
        <x:v>2</x:v>
      </x:c>
      <x:c r="L3327" s="1" t="n">
        <x:v>94</x:v>
      </x:c>
      <x:c r="M3327" s="1" t="n">
        <x:v>15.5</x:v>
      </x:c>
      <x:c r="N3327" s="1" t="n">
        <x:v>8.9</x:v>
      </x:c>
      <x:c r="O3327" s="1" t="n">
        <x:f aca="0">24*MAX(0,EOMONTH(B3327,0)-MAX(B3327,INDEX(Device_Inventory!$K$2:$K$1201,MATCH(A3327,Device_Inventory!$A$2:$A$1201,0)))+1)</x:f>
        <x:v>744</x:v>
      </x:c>
      <x:c r="P3327" s="11" t="b">
        <x:f aca="0">INDEX(Device_Inventory!$K$2:$K$1201,MATCH(A3327,Device_Inventory!$A$2:$A$1201,0))&gt;B3327</x:f>
        <x:v>0</x:v>
      </x:c>
      <x:c r="Q3327" s="1" t="str">
        <x:f aca="0">IF(D3327&gt;O3327,"Fail: operating hours exceed in-service hours",IF(D3327+M3327&gt;O3327,"Fail: operating + unavailable hours exceed in-service hours",IF(P3327,"Partial month: within in-service hours","OK")))</x:f>
        <x:v>OK</x:v>
      </x:c>
    </x:row>
    <x:row r="3328" ht="15" hidden="0" customHeight="1">
      <x:c r="A3328" s="1" t="s">
        <x:v>3405</x:v>
      </x:c>
      <x:c r="B3328" s="14" t="n">
        <x:v>46054</x:v>
      </x:c>
      <x:c r="C3328" s="1" t="n">
        <x:v>76.2</x:v>
      </x:c>
      <x:c r="D3328" s="1" t="n">
        <x:v>542.1</x:v>
      </x:c>
      <x:c r="E3328" s="1" t="n">
        <x:v>17</x:v>
      </x:c>
      <x:c r="F3328" s="1" t="n">
        <x:v>0</x:v>
      </x:c>
      <x:c r="G3328" s="1" t="n">
        <x:v>29</x:v>
      </x:c>
      <x:c r="H3328" s="1" t="n">
        <x:v>0</x:v>
      </x:c>
      <x:c r="I3328" s="1" t="n">
        <x:v>3</x:v>
      </x:c>
      <x:c r="J3328" s="1" t="n">
        <x:v>0</x:v>
      </x:c>
      <x:c r="K3328" s="1" t="n">
        <x:v>1</x:v>
      </x:c>
      <x:c r="L3328" s="1" t="n">
        <x:v>96.9</x:v>
      </x:c>
      <x:c r="M3328" s="1" t="n">
        <x:v>7.5</x:v>
      </x:c>
      <x:c r="N3328" s="1" t="n">
        <x:v>7.2</x:v>
      </x:c>
      <x:c r="O3328" s="1" t="n">
        <x:f aca="0">24*MAX(0,EOMONTH(B3328,0)-MAX(B3328,INDEX(Device_Inventory!$K$2:$K$1201,MATCH(A3328,Device_Inventory!$A$2:$A$1201,0)))+1)</x:f>
        <x:v>672</x:v>
      </x:c>
      <x:c r="P3328" s="11" t="b">
        <x:f aca="0">INDEX(Device_Inventory!$K$2:$K$1201,MATCH(A3328,Device_Inventory!$A$2:$A$1201,0))&gt;B3328</x:f>
        <x:v>0</x:v>
      </x:c>
      <x:c r="Q3328" s="1" t="str">
        <x:f aca="0">IF(D3328&gt;O3328,"Fail: operating hours exceed in-service hours",IF(D3328+M3328&gt;O3328,"Fail: operating + unavailable hours exceed in-service hours",IF(P3328,"Partial month: within in-service hours","OK")))</x:f>
        <x:v>OK</x:v>
      </x:c>
    </x:row>
    <x:row r="3329" ht="15" hidden="0" customHeight="1">
      <x:c r="A3329" s="1" t="s">
        <x:v>3405</x:v>
      </x:c>
      <x:c r="B3329" s="14" t="n">
        <x:v>46082</x:v>
      </x:c>
      <x:c r="C3329" s="1" t="n">
        <x:v>61.1</x:v>
      </x:c>
      <x:c r="D3329" s="1" t="n">
        <x:v>428.7</x:v>
      </x:c>
      <x:c r="E3329" s="1" t="n">
        <x:v>12</x:v>
      </x:c>
      <x:c r="F3329" s="1" t="n">
        <x:v>2</x:v>
      </x:c>
      <x:c r="G3329" s="1" t="n">
        <x:v>32</x:v>
      </x:c>
      <x:c r="H3329" s="1" t="n">
        <x:v>1</x:v>
      </x:c>
      <x:c r="I3329" s="1" t="n">
        <x:v>1</x:v>
      </x:c>
      <x:c r="J3329" s="1" t="n">
        <x:v>0.19</x:v>
      </x:c>
      <x:c r="K3329" s="1" t="n">
        <x:v>0</x:v>
      </x:c>
      <x:c r="L3329" s="1" t="n">
        <x:v>99.2</x:v>
      </x:c>
      <x:c r="M3329" s="1" t="n">
        <x:v>8.2</x:v>
      </x:c>
      <x:c r="N3329" s="1" t="n">
        <x:v>15.3</x:v>
      </x:c>
      <x:c r="O3329" s="1" t="n">
        <x:f aca="0">24*MAX(0,EOMONTH(B3329,0)-MAX(B3329,INDEX(Device_Inventory!$K$2:$K$1201,MATCH(A3329,Device_Inventory!$A$2:$A$1201,0)))+1)</x:f>
        <x:v>744</x:v>
      </x:c>
      <x:c r="P3329" s="11" t="b">
        <x:f aca="0">INDEX(Device_Inventory!$K$2:$K$1201,MATCH(A3329,Device_Inventory!$A$2:$A$1201,0))&gt;B3329</x:f>
        <x:v>0</x:v>
      </x:c>
      <x:c r="Q3329" s="1" t="str">
        <x:f aca="0">IF(D3329&gt;O3329,"Fail: operating hours exceed in-service hours",IF(D3329+M3329&gt;O3329,"Fail: operating + unavailable hours exceed in-service hours",IF(P3329,"Partial month: within in-service hours","OK")))</x:f>
        <x:v>OK</x:v>
      </x:c>
    </x:row>
    <x:row r="3330" ht="15" hidden="0" customHeight="1">
      <x:c r="A3330" s="1" t="s">
        <x:v>3405</x:v>
      </x:c>
      <x:c r="B3330" s="14" t="n">
        <x:v>46113</x:v>
      </x:c>
      <x:c r="C3330" s="1" t="n">
        <x:v>68.9</x:v>
      </x:c>
      <x:c r="D3330" s="1" t="n">
        <x:v>494</x:v>
      </x:c>
      <x:c r="E3330" s="1" t="n">
        <x:v>12</x:v>
      </x:c>
      <x:c r="F3330" s="1" t="n">
        <x:v>1</x:v>
      </x:c>
      <x:c r="G3330" s="1" t="n">
        <x:v>50</x:v>
      </x:c>
      <x:c r="H3330" s="1" t="n">
        <x:v>0</x:v>
      </x:c>
      <x:c r="I3330" s="1" t="n">
        <x:v>3</x:v>
      </x:c>
      <x:c r="J3330" s="1" t="n">
        <x:v>0</x:v>
      </x:c>
      <x:c r="K3330" s="1" t="n">
        <x:v>0</x:v>
      </x:c>
      <x:c r="L3330" s="1" t="n">
        <x:v>94.3</x:v>
      </x:c>
      <x:c r="M3330" s="1" t="n">
        <x:v>6.2</x:v>
      </x:c>
      <x:c r="N3330" s="1" t="n">
        <x:v>7.8</x:v>
      </x:c>
      <x:c r="O3330" s="1" t="n">
        <x:f aca="0">24*MAX(0,EOMONTH(B3330,0)-MAX(B3330,INDEX(Device_Inventory!$K$2:$K$1201,MATCH(A3330,Device_Inventory!$A$2:$A$1201,0)))+1)</x:f>
        <x:v>720</x:v>
      </x:c>
      <x:c r="P3330" s="11" t="b">
        <x:f aca="0">INDEX(Device_Inventory!$K$2:$K$1201,MATCH(A3330,Device_Inventory!$A$2:$A$1201,0))&gt;B3330</x:f>
        <x:v>0</x:v>
      </x:c>
      <x:c r="Q3330" s="1" t="str">
        <x:f aca="0">IF(D3330&gt;O3330,"Fail: operating hours exceed in-service hours",IF(D3330+M3330&gt;O3330,"Fail: operating + unavailable hours exceed in-service hours",IF(P3330,"Partial month: within in-service hours","OK")))</x:f>
        <x:v>OK</x:v>
      </x:c>
    </x:row>
    <x:row r="3331" ht="15" hidden="0" customHeight="1">
      <x:c r="A3331" s="1" t="s">
        <x:v>3405</x:v>
      </x:c>
      <x:c r="B3331" s="14" t="n">
        <x:v>46143</x:v>
      </x:c>
      <x:c r="C3331" s="1" t="n">
        <x:v>56.1</x:v>
      </x:c>
      <x:c r="D3331" s="1" t="n">
        <x:v>384.7</x:v>
      </x:c>
      <x:c r="E3331" s="1" t="n">
        <x:v>18</x:v>
      </x:c>
      <x:c r="F3331" s="1" t="n">
        <x:v>2</x:v>
      </x:c>
      <x:c r="G3331" s="1" t="n">
        <x:v>20</x:v>
      </x:c>
      <x:c r="H3331" s="1" t="n">
        <x:v>0</x:v>
      </x:c>
      <x:c r="I3331" s="1" t="n">
        <x:v>1</x:v>
      </x:c>
      <x:c r="J3331" s="1" t="n">
        <x:v>0.23</x:v>
      </x:c>
      <x:c r="K3331" s="1" t="n">
        <x:v>0</x:v>
      </x:c>
      <x:c r="L3331" s="1" t="n">
        <x:v>93.2</x:v>
      </x:c>
      <x:c r="M3331" s="1" t="n">
        <x:v>5.9</x:v>
      </x:c>
      <x:c r="N3331" s="1" t="n">
        <x:v>14.6</x:v>
      </x:c>
      <x:c r="O3331" s="1" t="n">
        <x:f aca="0">24*MAX(0,EOMONTH(B3331,0)-MAX(B3331,INDEX(Device_Inventory!$K$2:$K$1201,MATCH(A3331,Device_Inventory!$A$2:$A$1201,0)))+1)</x:f>
        <x:v>744</x:v>
      </x:c>
      <x:c r="P3331" s="11" t="b">
        <x:f aca="0">INDEX(Device_Inventory!$K$2:$K$1201,MATCH(A3331,Device_Inventory!$A$2:$A$1201,0))&gt;B3331</x:f>
        <x:v>0</x:v>
      </x:c>
      <x:c r="Q3331" s="1" t="str">
        <x:f aca="0">IF(D3331&gt;O3331,"Fail: operating hours exceed in-service hours",IF(D3331+M3331&gt;O3331,"Fail: operating + unavailable hours exceed in-service hours",IF(P3331,"Partial month: within in-service hours","OK")))</x:f>
        <x:v>OK</x:v>
      </x:c>
    </x:row>
    <x:row r="3332" ht="15" hidden="0" customHeight="1">
      <x:c r="A3332" s="1" t="s">
        <x:v>3405</x:v>
      </x:c>
      <x:c r="B3332" s="14" t="n">
        <x:v>46174</x:v>
      </x:c>
      <x:c r="C3332" s="1" t="n">
        <x:v>76.9</x:v>
      </x:c>
      <x:c r="D3332" s="1" t="n">
        <x:v>512.5</x:v>
      </x:c>
      <x:c r="E3332" s="1" t="n">
        <x:v>23</x:v>
      </x:c>
      <x:c r="F3332" s="1" t="n">
        <x:v>0</x:v>
      </x:c>
      <x:c r="G3332" s="1" t="n">
        <x:v>33</x:v>
      </x:c>
      <x:c r="H3332" s="1" t="n">
        <x:v>0</x:v>
      </x:c>
      <x:c r="I3332" s="1" t="n">
        <x:v>2</x:v>
      </x:c>
      <x:c r="J3332" s="1" t="n">
        <x:v>0.88</x:v>
      </x:c>
      <x:c r="K3332" s="1" t="n">
        <x:v>0</x:v>
      </x:c>
      <x:c r="L3332" s="1" t="n">
        <x:v>96.1</x:v>
      </x:c>
      <x:c r="M3332" s="1" t="n">
        <x:v>2.2</x:v>
      </x:c>
      <x:c r="N3332" s="1" t="n">
        <x:v>18.2</x:v>
      </x:c>
      <x:c r="O3332" s="1" t="n">
        <x:f aca="0">24*MAX(0,EOMONTH(B3332,0)-MAX(B3332,INDEX(Device_Inventory!$K$2:$K$1201,MATCH(A3332,Device_Inventory!$A$2:$A$1201,0)))+1)</x:f>
        <x:v>720</x:v>
      </x:c>
      <x:c r="P3332" s="11" t="b">
        <x:f aca="0">INDEX(Device_Inventory!$K$2:$K$1201,MATCH(A3332,Device_Inventory!$A$2:$A$1201,0))&gt;B3332</x:f>
        <x:v>0</x:v>
      </x:c>
      <x:c r="Q3332" s="1" t="str">
        <x:f aca="0">IF(D3332&gt;O3332,"Fail: operating hours exceed in-service hours",IF(D3332+M3332&gt;O3332,"Fail: operating + unavailable hours exceed in-service hours",IF(P3332,"Partial month: within in-service hours","OK")))</x:f>
        <x:v>OK</x:v>
      </x:c>
    </x:row>
    <x:row r="3333" ht="15" hidden="0" customHeight="1">
      <x:c r="A3333" s="1" t="s">
        <x:v>3405</x:v>
      </x:c>
      <x:c r="B3333" s="14" t="n">
        <x:v>46204</x:v>
      </x:c>
      <x:c r="C3333" s="1" t="n">
        <x:v>92</x:v>
      </x:c>
      <x:c r="D3333" s="1" t="n">
        <x:v>661.2</x:v>
      </x:c>
      <x:c r="E3333" s="1" t="n">
        <x:v>18</x:v>
      </x:c>
      <x:c r="F3333" s="1" t="n">
        <x:v>1</x:v>
      </x:c>
      <x:c r="G3333" s="1" t="n">
        <x:v>50</x:v>
      </x:c>
      <x:c r="H3333" s="1" t="n">
        <x:v>0</x:v>
      </x:c>
      <x:c r="I3333" s="1" t="n">
        <x:v>4</x:v>
      </x:c>
      <x:c r="J3333" s="1" t="n">
        <x:v>0.31</x:v>
      </x:c>
      <x:c r="K3333" s="1" t="n">
        <x:v>1</x:v>
      </x:c>
      <x:c r="L3333" s="1" t="n">
        <x:v>90.7</x:v>
      </x:c>
      <x:c r="M3333" s="1" t="n">
        <x:v>6.6</x:v>
      </x:c>
      <x:c r="N3333" s="1" t="n">
        <x:v>12</x:v>
      </x:c>
      <x:c r="O3333" s="1" t="n">
        <x:f aca="0">24*MAX(0,EOMONTH(B3333,0)-MAX(B3333,INDEX(Device_Inventory!$K$2:$K$1201,MATCH(A3333,Device_Inventory!$A$2:$A$1201,0)))+1)</x:f>
        <x:v>744</x:v>
      </x:c>
      <x:c r="P3333" s="11" t="b">
        <x:f aca="0">INDEX(Device_Inventory!$K$2:$K$1201,MATCH(A3333,Device_Inventory!$A$2:$A$1201,0))&gt;B3333</x:f>
        <x:v>0</x:v>
      </x:c>
      <x:c r="Q3333" s="1" t="str">
        <x:f aca="0">IF(D3333&gt;O3333,"Fail: operating hours exceed in-service hours",IF(D3333+M3333&gt;O3333,"Fail: operating + unavailable hours exceed in-service hours",IF(P3333,"Partial month: within in-service hours","OK")))</x:f>
        <x:v>OK</x:v>
      </x:c>
    </x:row>
    <x:row r="3334" ht="15" hidden="0" customHeight="1">
      <x:c r="A3334" s="1" t="s">
        <x:v>3408</x:v>
      </x:c>
      <x:c r="B3334" s="14" t="n">
        <x:v>46054</x:v>
      </x:c>
      <x:c r="C3334" s="1" t="n">
        <x:v>46.3</x:v>
      </x:c>
      <x:c r="D3334" s="1" t="n">
        <x:v>317.9</x:v>
      </x:c>
      <x:c r="E3334" s="1" t="n">
        <x:v>6</x:v>
      </x:c>
      <x:c r="F3334" s="1" t="n">
        <x:v>1</x:v>
      </x:c>
      <x:c r="G3334" s="1" t="n">
        <x:v>32</x:v>
      </x:c>
      <x:c r="H3334" s="1" t="n">
        <x:v>0</x:v>
      </x:c>
      <x:c r="I3334" s="1" t="n">
        <x:v>1</x:v>
      </x:c>
      <x:c r="J3334" s="1" t="n">
        <x:v>0.39</x:v>
      </x:c>
      <x:c r="K3334" s="1" t="n">
        <x:v>0</x:v>
      </x:c>
      <x:c r="L3334" s="1" t="n">
        <x:v>97.4</x:v>
      </x:c>
      <x:c r="M3334" s="1" t="n">
        <x:v>0.9</x:v>
      </x:c>
      <x:c r="N3334" s="1" t="n">
        <x:v>10.8</x:v>
      </x:c>
      <x:c r="O3334" s="1" t="n">
        <x:f aca="0">24*MAX(0,EOMONTH(B3334,0)-MAX(B3334,INDEX(Device_Inventory!$K$2:$K$1201,MATCH(A3334,Device_Inventory!$A$2:$A$1201,0)))+1)</x:f>
        <x:v>672</x:v>
      </x:c>
      <x:c r="P3334" s="11" t="b">
        <x:f aca="0">INDEX(Device_Inventory!$K$2:$K$1201,MATCH(A3334,Device_Inventory!$A$2:$A$1201,0))&gt;B3334</x:f>
        <x:v>0</x:v>
      </x:c>
      <x:c r="Q3334" s="1" t="str">
        <x:f aca="0">IF(D3334&gt;O3334,"Fail: operating hours exceed in-service hours",IF(D3334+M3334&gt;O3334,"Fail: operating + unavailable hours exceed in-service hours",IF(P3334,"Partial month: within in-service hours","OK")))</x:f>
        <x:v>OK</x:v>
      </x:c>
    </x:row>
    <x:row r="3335" ht="15" hidden="0" customHeight="1">
      <x:c r="A3335" s="1" t="s">
        <x:v>3408</x:v>
      </x:c>
      <x:c r="B3335" s="14" t="n">
        <x:v>46082</x:v>
      </x:c>
      <x:c r="C3335" s="1" t="n">
        <x:v>51.1</x:v>
      </x:c>
      <x:c r="D3335" s="1" t="n">
        <x:v>354.7</x:v>
      </x:c>
      <x:c r="E3335" s="1" t="n">
        <x:v>18</x:v>
      </x:c>
      <x:c r="F3335" s="1" t="n">
        <x:v>0</x:v>
      </x:c>
      <x:c r="G3335" s="1" t="n">
        <x:v>45</x:v>
      </x:c>
      <x:c r="H3335" s="1" t="n">
        <x:v>0</x:v>
      </x:c>
      <x:c r="I3335" s="1" t="n">
        <x:v>2</x:v>
      </x:c>
      <x:c r="J3335" s="1" t="n">
        <x:v>0.36</x:v>
      </x:c>
      <x:c r="K3335" s="1" t="n">
        <x:v>1</x:v>
      </x:c>
      <x:c r="L3335" s="1" t="n">
        <x:v>96.2</x:v>
      </x:c>
      <x:c r="M3335" s="1" t="n">
        <x:v>0</x:v>
      </x:c>
      <x:c r="N3335" s="1" t="n">
        <x:v>13.8</x:v>
      </x:c>
      <x:c r="O3335" s="1" t="n">
        <x:f aca="0">24*MAX(0,EOMONTH(B3335,0)-MAX(B3335,INDEX(Device_Inventory!$K$2:$K$1201,MATCH(A3335,Device_Inventory!$A$2:$A$1201,0)))+1)</x:f>
        <x:v>744</x:v>
      </x:c>
      <x:c r="P3335" s="11" t="b">
        <x:f aca="0">INDEX(Device_Inventory!$K$2:$K$1201,MATCH(A3335,Device_Inventory!$A$2:$A$1201,0))&gt;B3335</x:f>
        <x:v>0</x:v>
      </x:c>
      <x:c r="Q3335" s="1" t="str">
        <x:f aca="0">IF(D3335&gt;O3335,"Fail: operating hours exceed in-service hours",IF(D3335+M3335&gt;O3335,"Fail: operating + unavailable hours exceed in-service hours",IF(P3335,"Partial month: within in-service hours","OK")))</x:f>
        <x:v>OK</x:v>
      </x:c>
    </x:row>
    <x:row r="3336" ht="15" hidden="0" customHeight="1">
      <x:c r="A3336" s="1" t="s">
        <x:v>3408</x:v>
      </x:c>
      <x:c r="B3336" s="14" t="n">
        <x:v>46113</x:v>
      </x:c>
      <x:c r="C3336" s="1" t="n">
        <x:v>55.7</x:v>
      </x:c>
      <x:c r="D3336" s="1" t="n">
        <x:v>387</x:v>
      </x:c>
      <x:c r="E3336" s="1" t="n">
        <x:v>19</x:v>
      </x:c>
      <x:c r="F3336" s="1" t="n">
        <x:v>1</x:v>
      </x:c>
      <x:c r="G3336" s="1" t="n">
        <x:v>25</x:v>
      </x:c>
      <x:c r="H3336" s="1" t="n">
        <x:v>0</x:v>
      </x:c>
      <x:c r="I3336" s="1" t="n">
        <x:v>1</x:v>
      </x:c>
      <x:c r="J3336" s="1" t="n">
        <x:v>0.1</x:v>
      </x:c>
      <x:c r="K3336" s="1" t="n">
        <x:v>0</x:v>
      </x:c>
      <x:c r="L3336" s="1" t="n">
        <x:v>94.9</x:v>
      </x:c>
      <x:c r="M3336" s="1" t="n">
        <x:v>2.2</x:v>
      </x:c>
      <x:c r="N3336" s="1" t="n">
        <x:v>5.2</x:v>
      </x:c>
      <x:c r="O3336" s="1" t="n">
        <x:f aca="0">24*MAX(0,EOMONTH(B3336,0)-MAX(B3336,INDEX(Device_Inventory!$K$2:$K$1201,MATCH(A3336,Device_Inventory!$A$2:$A$1201,0)))+1)</x:f>
        <x:v>720</x:v>
      </x:c>
      <x:c r="P3336" s="11" t="b">
        <x:f aca="0">INDEX(Device_Inventory!$K$2:$K$1201,MATCH(A3336,Device_Inventory!$A$2:$A$1201,0))&gt;B3336</x:f>
        <x:v>0</x:v>
      </x:c>
      <x:c r="Q3336" s="1" t="str">
        <x:f aca="0">IF(D3336&gt;O3336,"Fail: operating hours exceed in-service hours",IF(D3336+M3336&gt;O3336,"Fail: operating + unavailable hours exceed in-service hours",IF(P3336,"Partial month: within in-service hours","OK")))</x:f>
        <x:v>OK</x:v>
      </x:c>
    </x:row>
    <x:row r="3337" ht="15" hidden="0" customHeight="1">
      <x:c r="A3337" s="1" t="s">
        <x:v>3408</x:v>
      </x:c>
      <x:c r="B3337" s="14" t="n">
        <x:v>46143</x:v>
      </x:c>
      <x:c r="C3337" s="1" t="n">
        <x:v>62.9</x:v>
      </x:c>
      <x:c r="D3337" s="1" t="n">
        <x:v>372.2</x:v>
      </x:c>
      <x:c r="E3337" s="1" t="n">
        <x:v>23</x:v>
      </x:c>
      <x:c r="F3337" s="1" t="n">
        <x:v>0</x:v>
      </x:c>
      <x:c r="G3337" s="1" t="n">
        <x:v>46</x:v>
      </x:c>
      <x:c r="H3337" s="1" t="n">
        <x:v>0</x:v>
      </x:c>
      <x:c r="I3337" s="1" t="n">
        <x:v>3</x:v>
      </x:c>
      <x:c r="J3337" s="1" t="n">
        <x:v>0.36</x:v>
      </x:c>
      <x:c r="K3337" s="1" t="n">
        <x:v>0</x:v>
      </x:c>
      <x:c r="L3337" s="1" t="n">
        <x:v>93.8</x:v>
      </x:c>
      <x:c r="M3337" s="1" t="n">
        <x:v>0.2</x:v>
      </x:c>
      <x:c r="N3337" s="1" t="n">
        <x:v>7.6</x:v>
      </x:c>
      <x:c r="O3337" s="1" t="n">
        <x:f aca="0">24*MAX(0,EOMONTH(B3337,0)-MAX(B3337,INDEX(Device_Inventory!$K$2:$K$1201,MATCH(A3337,Device_Inventory!$A$2:$A$1201,0)))+1)</x:f>
        <x:v>744</x:v>
      </x:c>
      <x:c r="P3337" s="11" t="b">
        <x:f aca="0">INDEX(Device_Inventory!$K$2:$K$1201,MATCH(A3337,Device_Inventory!$A$2:$A$1201,0))&gt;B3337</x:f>
        <x:v>0</x:v>
      </x:c>
      <x:c r="Q3337" s="1" t="str">
        <x:f aca="0">IF(D3337&gt;O3337,"Fail: operating hours exceed in-service hours",IF(D3337+M3337&gt;O3337,"Fail: operating + unavailable hours exceed in-service hours",IF(P3337,"Partial month: within in-service hours","OK")))</x:f>
        <x:v>OK</x:v>
      </x:c>
    </x:row>
    <x:row r="3338" ht="15" hidden="0" customHeight="1">
      <x:c r="A3338" s="1" t="s">
        <x:v>3408</x:v>
      </x:c>
      <x:c r="B3338" s="14" t="n">
        <x:v>46174</x:v>
      </x:c>
      <x:c r="C3338" s="1" t="n">
        <x:v>41.6</x:v>
      </x:c>
      <x:c r="D3338" s="1" t="n">
        <x:v>255.9</x:v>
      </x:c>
      <x:c r="E3338" s="1" t="n">
        <x:v>9</x:v>
      </x:c>
      <x:c r="F3338" s="1" t="n">
        <x:v>0</x:v>
      </x:c>
      <x:c r="G3338" s="1" t="n">
        <x:v>38</x:v>
      </x:c>
      <x:c r="H3338" s="1" t="n">
        <x:v>0</x:v>
      </x:c>
      <x:c r="I3338" s="1" t="n">
        <x:v>1</x:v>
      </x:c>
      <x:c r="J3338" s="1" t="n">
        <x:v>0.69</x:v>
      </x:c>
      <x:c r="K3338" s="1" t="n">
        <x:v>1</x:v>
      </x:c>
      <x:c r="L3338" s="1" t="n">
        <x:v>95.9</x:v>
      </x:c>
      <x:c r="M3338" s="1" t="n">
        <x:v>11.3</x:v>
      </x:c>
      <x:c r="N3338" s="1" t="n">
        <x:v>10.4</x:v>
      </x:c>
      <x:c r="O3338" s="1" t="n">
        <x:f aca="0">24*MAX(0,EOMONTH(B3338,0)-MAX(B3338,INDEX(Device_Inventory!$K$2:$K$1201,MATCH(A3338,Device_Inventory!$A$2:$A$1201,0)))+1)</x:f>
        <x:v>720</x:v>
      </x:c>
      <x:c r="P3338" s="11" t="b">
        <x:f aca="0">INDEX(Device_Inventory!$K$2:$K$1201,MATCH(A3338,Device_Inventory!$A$2:$A$1201,0))&gt;B3338</x:f>
        <x:v>0</x:v>
      </x:c>
      <x:c r="Q3338" s="1" t="str">
        <x:f aca="0">IF(D3338&gt;O3338,"Fail: operating hours exceed in-service hours",IF(D3338+M3338&gt;O3338,"Fail: operating + unavailable hours exceed in-service hours",IF(P3338,"Partial month: within in-service hours","OK")))</x:f>
        <x:v>OK</x:v>
      </x:c>
    </x:row>
    <x:row r="3339" ht="15" hidden="0" customHeight="1">
      <x:c r="A3339" s="1" t="s">
        <x:v>3408</x:v>
      </x:c>
      <x:c r="B3339" s="14" t="n">
        <x:v>46204</x:v>
      </x:c>
      <x:c r="C3339" s="1" t="n">
        <x:v>54.9</x:v>
      </x:c>
      <x:c r="D3339" s="1" t="n">
        <x:v>353.1</x:v>
      </x:c>
      <x:c r="E3339" s="1" t="n">
        <x:v>16</x:v>
      </x:c>
      <x:c r="F3339" s="1" t="n">
        <x:v>3</x:v>
      </x:c>
      <x:c r="G3339" s="1" t="n">
        <x:v>47</x:v>
      </x:c>
      <x:c r="H3339" s="1" t="n">
        <x:v>0</x:v>
      </x:c>
      <x:c r="I3339" s="1" t="n">
        <x:v>2</x:v>
      </x:c>
      <x:c r="J3339" s="1" t="n">
        <x:v>0.79</x:v>
      </x:c>
      <x:c r="K3339" s="1" t="n">
        <x:v>0</x:v>
      </x:c>
      <x:c r="L3339" s="1" t="n">
        <x:v>92.9</x:v>
      </x:c>
      <x:c r="M3339" s="1" t="n">
        <x:v>7.6</x:v>
      </x:c>
      <x:c r="N3339" s="1" t="n">
        <x:v>8.9</x:v>
      </x:c>
      <x:c r="O3339" s="1" t="n">
        <x:f aca="0">24*MAX(0,EOMONTH(B3339,0)-MAX(B3339,INDEX(Device_Inventory!$K$2:$K$1201,MATCH(A3339,Device_Inventory!$A$2:$A$1201,0)))+1)</x:f>
        <x:v>744</x:v>
      </x:c>
      <x:c r="P3339" s="11" t="b">
        <x:f aca="0">INDEX(Device_Inventory!$K$2:$K$1201,MATCH(A3339,Device_Inventory!$A$2:$A$1201,0))&gt;B3339</x:f>
        <x:v>0</x:v>
      </x:c>
      <x:c r="Q3339" s="1" t="str">
        <x:f aca="0">IF(D3339&gt;O3339,"Fail: operating hours exceed in-service hours",IF(D3339+M3339&gt;O3339,"Fail: operating + unavailable hours exceed in-service hours",IF(P3339,"Partial month: within in-service hours","OK")))</x:f>
        <x:v>OK</x:v>
      </x:c>
    </x:row>
    <x:row r="3340" ht="15" hidden="0" customHeight="1">
      <x:c r="A3340" s="1" t="s">
        <x:v>3411</x:v>
      </x:c>
      <x:c r="B3340" s="14" t="n">
        <x:v>46054</x:v>
      </x:c>
      <x:c r="C3340" s="1" t="n">
        <x:v>57.4</x:v>
      </x:c>
      <x:c r="D3340" s="1" t="n">
        <x:v>351.7</x:v>
      </x:c>
      <x:c r="E3340" s="1" t="n">
        <x:v>15</x:v>
      </x:c>
      <x:c r="F3340" s="1" t="n">
        <x:v>4</x:v>
      </x:c>
      <x:c r="G3340" s="1" t="n">
        <x:v>40</x:v>
      </x:c>
      <x:c r="H3340" s="1" t="n">
        <x:v>1</x:v>
      </x:c>
      <x:c r="I3340" s="1" t="n">
        <x:v>2</x:v>
      </x:c>
      <x:c r="J3340" s="1" t="n">
        <x:v>1.77</x:v>
      </x:c>
      <x:c r="K3340" s="1" t="n">
        <x:v>3</x:v>
      </x:c>
      <x:c r="L3340" s="1" t="n">
        <x:v>99</x:v>
      </x:c>
      <x:c r="M3340" s="1" t="n">
        <x:v>7.7</x:v>
      </x:c>
      <x:c r="N3340" s="1" t="n">
        <x:v>16.3</x:v>
      </x:c>
      <x:c r="O3340" s="1" t="n">
        <x:f aca="0">24*MAX(0,EOMONTH(B3340,0)-MAX(B3340,INDEX(Device_Inventory!$K$2:$K$1201,MATCH(A3340,Device_Inventory!$A$2:$A$1201,0)))+1)</x:f>
        <x:v>672</x:v>
      </x:c>
      <x:c r="P3340" s="11" t="b">
        <x:f aca="0">INDEX(Device_Inventory!$K$2:$K$1201,MATCH(A3340,Device_Inventory!$A$2:$A$1201,0))&gt;B3340</x:f>
        <x:v>0</x:v>
      </x:c>
      <x:c r="Q3340" s="1" t="str">
        <x:f aca="0">IF(D3340&gt;O3340,"Fail: operating hours exceed in-service hours",IF(D3340+M3340&gt;O3340,"Fail: operating + unavailable hours exceed in-service hours",IF(P3340,"Partial month: within in-service hours","OK")))</x:f>
        <x:v>OK</x:v>
      </x:c>
    </x:row>
    <x:row r="3341" ht="15" hidden="0" customHeight="1">
      <x:c r="A3341" s="1" t="s">
        <x:v>3411</x:v>
      </x:c>
      <x:c r="B3341" s="14" t="n">
        <x:v>46082</x:v>
      </x:c>
      <x:c r="C3341" s="1" t="n">
        <x:v>43.7</x:v>
      </x:c>
      <x:c r="D3341" s="1" t="n">
        <x:v>295.5</x:v>
      </x:c>
      <x:c r="E3341" s="1" t="n">
        <x:v>16</x:v>
      </x:c>
      <x:c r="F3341" s="1" t="n">
        <x:v>1</x:v>
      </x:c>
      <x:c r="G3341" s="1" t="n">
        <x:v>19</x:v>
      </x:c>
      <x:c r="H3341" s="1" t="n">
        <x:v>1</x:v>
      </x:c>
      <x:c r="I3341" s="1" t="n">
        <x:v>1</x:v>
      </x:c>
      <x:c r="J3341" s="1" t="n">
        <x:v>1.76</x:v>
      </x:c>
      <x:c r="K3341" s="1" t="n">
        <x:v>2</x:v>
      </x:c>
      <x:c r="L3341" s="1" t="n">
        <x:v>97.7</x:v>
      </x:c>
      <x:c r="M3341" s="1" t="n">
        <x:v>7</x:v>
      </x:c>
      <x:c r="N3341" s="1" t="n">
        <x:v>3.7</x:v>
      </x:c>
      <x:c r="O3341" s="1" t="n">
        <x:f aca="0">24*MAX(0,EOMONTH(B3341,0)-MAX(B3341,INDEX(Device_Inventory!$K$2:$K$1201,MATCH(A3341,Device_Inventory!$A$2:$A$1201,0)))+1)</x:f>
        <x:v>744</x:v>
      </x:c>
      <x:c r="P3341" s="11" t="b">
        <x:f aca="0">INDEX(Device_Inventory!$K$2:$K$1201,MATCH(A3341,Device_Inventory!$A$2:$A$1201,0))&gt;B3341</x:f>
        <x:v>0</x:v>
      </x:c>
      <x:c r="Q3341" s="1" t="str">
        <x:f aca="0">IF(D3341&gt;O3341,"Fail: operating hours exceed in-service hours",IF(D3341+M3341&gt;O3341,"Fail: operating + unavailable hours exceed in-service hours",IF(P3341,"Partial month: within in-service hours","OK")))</x:f>
        <x:v>OK</x:v>
      </x:c>
    </x:row>
    <x:row r="3342" ht="15" hidden="0" customHeight="1">
      <x:c r="A3342" s="1" t="s">
        <x:v>3411</x:v>
      </x:c>
      <x:c r="B3342" s="14" t="n">
        <x:v>46113</x:v>
      </x:c>
      <x:c r="C3342" s="1" t="n">
        <x:v>40.9</x:v>
      </x:c>
      <x:c r="D3342" s="1" t="n">
        <x:v>230.3</x:v>
      </x:c>
      <x:c r="E3342" s="1" t="n">
        <x:v>26</x:v>
      </x:c>
      <x:c r="F3342" s="1" t="n">
        <x:v>4</x:v>
      </x:c>
      <x:c r="G3342" s="1" t="n">
        <x:v>37</x:v>
      </x:c>
      <x:c r="H3342" s="1" t="n">
        <x:v>3</x:v>
      </x:c>
      <x:c r="I3342" s="1" t="n">
        <x:v>2</x:v>
      </x:c>
      <x:c r="J3342" s="1" t="n">
        <x:v>1.07</x:v>
      </x:c>
      <x:c r="K3342" s="1" t="n">
        <x:v>1</x:v>
      </x:c>
      <x:c r="L3342" s="1" t="n">
        <x:v>100</x:v>
      </x:c>
      <x:c r="M3342" s="1" t="n">
        <x:v>9.7</x:v>
      </x:c>
      <x:c r="N3342" s="1" t="n">
        <x:v>4.4</x:v>
      </x:c>
      <x:c r="O3342" s="1" t="n">
        <x:f aca="0">24*MAX(0,EOMONTH(B3342,0)-MAX(B3342,INDEX(Device_Inventory!$K$2:$K$1201,MATCH(A3342,Device_Inventory!$A$2:$A$1201,0)))+1)</x:f>
        <x:v>720</x:v>
      </x:c>
      <x:c r="P3342" s="11" t="b">
        <x:f aca="0">INDEX(Device_Inventory!$K$2:$K$1201,MATCH(A3342,Device_Inventory!$A$2:$A$1201,0))&gt;B3342</x:f>
        <x:v>0</x:v>
      </x:c>
      <x:c r="Q3342" s="1" t="str">
        <x:f aca="0">IF(D3342&gt;O3342,"Fail: operating hours exceed in-service hours",IF(D3342+M3342&gt;O3342,"Fail: operating + unavailable hours exceed in-service hours",IF(P3342,"Partial month: within in-service hours","OK")))</x:f>
        <x:v>OK</x:v>
      </x:c>
    </x:row>
    <x:row r="3343" ht="15" hidden="0" customHeight="1">
      <x:c r="A3343" s="1" t="s">
        <x:v>3411</x:v>
      </x:c>
      <x:c r="B3343" s="14" t="n">
        <x:v>46143</x:v>
      </x:c>
      <x:c r="C3343" s="1" t="n">
        <x:v>47</x:v>
      </x:c>
      <x:c r="D3343" s="1" t="n">
        <x:v>341.6</x:v>
      </x:c>
      <x:c r="E3343" s="1" t="n">
        <x:v>23</x:v>
      </x:c>
      <x:c r="F3343" s="1" t="n">
        <x:v>3</x:v>
      </x:c>
      <x:c r="G3343" s="1" t="n">
        <x:v>40</x:v>
      </x:c>
      <x:c r="H3343" s="1" t="n">
        <x:v>2</x:v>
      </x:c>
      <x:c r="I3343" s="1" t="n">
        <x:v>4</x:v>
      </x:c>
      <x:c r="J3343" s="1" t="n">
        <x:v>2.62</x:v>
      </x:c>
      <x:c r="K3343" s="1" t="n">
        <x:v>1</x:v>
      </x:c>
      <x:c r="L3343" s="1" t="n">
        <x:v>95.8</x:v>
      </x:c>
      <x:c r="M3343" s="1" t="n">
        <x:v>1.2</x:v>
      </x:c>
      <x:c r="N3343" s="1" t="n">
        <x:v>7</x:v>
      </x:c>
      <x:c r="O3343" s="1" t="n">
        <x:f aca="0">24*MAX(0,EOMONTH(B3343,0)-MAX(B3343,INDEX(Device_Inventory!$K$2:$K$1201,MATCH(A3343,Device_Inventory!$A$2:$A$1201,0)))+1)</x:f>
        <x:v>744</x:v>
      </x:c>
      <x:c r="P3343" s="11" t="b">
        <x:f aca="0">INDEX(Device_Inventory!$K$2:$K$1201,MATCH(A3343,Device_Inventory!$A$2:$A$1201,0))&gt;B3343</x:f>
        <x:v>0</x:v>
      </x:c>
      <x:c r="Q3343" s="1" t="str">
        <x:f aca="0">IF(D3343&gt;O3343,"Fail: operating hours exceed in-service hours",IF(D3343+M3343&gt;O3343,"Fail: operating + unavailable hours exceed in-service hours",IF(P3343,"Partial month: within in-service hours","OK")))</x:f>
        <x:v>OK</x:v>
      </x:c>
    </x:row>
    <x:row r="3344" ht="15" hidden="0" customHeight="1">
      <x:c r="A3344" s="1" t="s">
        <x:v>3411</x:v>
      </x:c>
      <x:c r="B3344" s="14" t="n">
        <x:v>46174</x:v>
      </x:c>
      <x:c r="C3344" s="1" t="n">
        <x:v>43.6</x:v>
      </x:c>
      <x:c r="D3344" s="1" t="n">
        <x:v>290.4</x:v>
      </x:c>
      <x:c r="E3344" s="1" t="n">
        <x:v>14</x:v>
      </x:c>
      <x:c r="F3344" s="1" t="n">
        <x:v>2</x:v>
      </x:c>
      <x:c r="G3344" s="1" t="n">
        <x:v>38</x:v>
      </x:c>
      <x:c r="H3344" s="1" t="n">
        <x:v>2</x:v>
      </x:c>
      <x:c r="I3344" s="1" t="n">
        <x:v>2</x:v>
      </x:c>
      <x:c r="J3344" s="1" t="n">
        <x:v>1.91</x:v>
      </x:c>
      <x:c r="K3344" s="1" t="n">
        <x:v>0</x:v>
      </x:c>
      <x:c r="L3344" s="1" t="n">
        <x:v>94.6</x:v>
      </x:c>
      <x:c r="M3344" s="1" t="n">
        <x:v>4.2</x:v>
      </x:c>
      <x:c r="N3344" s="1" t="n">
        <x:v>6</x:v>
      </x:c>
      <x:c r="O3344" s="1" t="n">
        <x:f aca="0">24*MAX(0,EOMONTH(B3344,0)-MAX(B3344,INDEX(Device_Inventory!$K$2:$K$1201,MATCH(A3344,Device_Inventory!$A$2:$A$1201,0)))+1)</x:f>
        <x:v>720</x:v>
      </x:c>
      <x:c r="P3344" s="11" t="b">
        <x:f aca="0">INDEX(Device_Inventory!$K$2:$K$1201,MATCH(A3344,Device_Inventory!$A$2:$A$1201,0))&gt;B3344</x:f>
        <x:v>0</x:v>
      </x:c>
      <x:c r="Q3344" s="1" t="str">
        <x:f aca="0">IF(D3344&gt;O3344,"Fail: operating hours exceed in-service hours",IF(D3344+M3344&gt;O3344,"Fail: operating + unavailable hours exceed in-service hours",IF(P3344,"Partial month: within in-service hours","OK")))</x:f>
        <x:v>OK</x:v>
      </x:c>
    </x:row>
    <x:row r="3345" ht="15" hidden="0" customHeight="1">
      <x:c r="A3345" s="1" t="s">
        <x:v>3411</x:v>
      </x:c>
      <x:c r="B3345" s="14" t="n">
        <x:v>46204</x:v>
      </x:c>
      <x:c r="C3345" s="1" t="n">
        <x:v>84</x:v>
      </x:c>
      <x:c r="D3345" s="1" t="n">
        <x:v>554</x:v>
      </x:c>
      <x:c r="E3345" s="1" t="n">
        <x:v>19</x:v>
      </x:c>
      <x:c r="F3345" s="1" t="n">
        <x:v>4</x:v>
      </x:c>
      <x:c r="G3345" s="1" t="n">
        <x:v>42</x:v>
      </x:c>
      <x:c r="H3345" s="1" t="n">
        <x:v>2</x:v>
      </x:c>
      <x:c r="I3345" s="1" t="n">
        <x:v>1</x:v>
      </x:c>
      <x:c r="J3345" s="1" t="n">
        <x:v>1.44</x:v>
      </x:c>
      <x:c r="K3345" s="1" t="n">
        <x:v>0</x:v>
      </x:c>
      <x:c r="L3345" s="1" t="n">
        <x:v>97.8</x:v>
      </x:c>
      <x:c r="M3345" s="1" t="n">
        <x:v>12</x:v>
      </x:c>
      <x:c r="N3345" s="1" t="n">
        <x:v>22.6</x:v>
      </x:c>
      <x:c r="O3345" s="1" t="n">
        <x:f aca="0">24*MAX(0,EOMONTH(B3345,0)-MAX(B3345,INDEX(Device_Inventory!$K$2:$K$1201,MATCH(A3345,Device_Inventory!$A$2:$A$1201,0)))+1)</x:f>
        <x:v>744</x:v>
      </x:c>
      <x:c r="P3345" s="11" t="b">
        <x:f aca="0">INDEX(Device_Inventory!$K$2:$K$1201,MATCH(A3345,Device_Inventory!$A$2:$A$1201,0))&gt;B3345</x:f>
        <x:v>0</x:v>
      </x:c>
      <x:c r="Q3345" s="1" t="str">
        <x:f aca="0">IF(D3345&gt;O3345,"Fail: operating hours exceed in-service hours",IF(D3345+M3345&gt;O3345,"Fail: operating + unavailable hours exceed in-service hours",IF(P3345,"Partial month: within in-service hours","OK")))</x:f>
        <x:v>OK</x:v>
      </x:c>
    </x:row>
    <x:row r="3346" ht="15" hidden="0" customHeight="1">
      <x:c r="A3346" s="1" t="s">
        <x:v>3414</x:v>
      </x:c>
      <x:c r="B3346" s="14" t="n">
        <x:v>46054</x:v>
      </x:c>
      <x:c r="C3346" s="1" t="n">
        <x:v>54.6</x:v>
      </x:c>
      <x:c r="D3346" s="1" t="n">
        <x:v>392.3</x:v>
      </x:c>
      <x:c r="E3346" s="1" t="n">
        <x:v>17</x:v>
      </x:c>
      <x:c r="F3346" s="1" t="n">
        <x:v>1</x:v>
      </x:c>
      <x:c r="G3346" s="1" t="n">
        <x:v>36</x:v>
      </x:c>
      <x:c r="H3346" s="1" t="n">
        <x:v>0</x:v>
      </x:c>
      <x:c r="I3346" s="1" t="n">
        <x:v>1</x:v>
      </x:c>
      <x:c r="J3346" s="1" t="n">
        <x:v>0.65</x:v>
      </x:c>
      <x:c r="K3346" s="1" t="n">
        <x:v>0</x:v>
      </x:c>
      <x:c r="L3346" s="1" t="n">
        <x:v>99.7</x:v>
      </x:c>
      <x:c r="M3346" s="1" t="n">
        <x:v>3.1</x:v>
      </x:c>
      <x:c r="N3346" s="1" t="n">
        <x:v>16.5</x:v>
      </x:c>
      <x:c r="O3346" s="1" t="n">
        <x:f aca="0">24*MAX(0,EOMONTH(B3346,0)-MAX(B3346,INDEX(Device_Inventory!$K$2:$K$1201,MATCH(A3346,Device_Inventory!$A$2:$A$1201,0)))+1)</x:f>
        <x:v>672</x:v>
      </x:c>
      <x:c r="P3346" s="11" t="b">
        <x:f aca="0">INDEX(Device_Inventory!$K$2:$K$1201,MATCH(A3346,Device_Inventory!$A$2:$A$1201,0))&gt;B3346</x:f>
        <x:v>0</x:v>
      </x:c>
      <x:c r="Q3346" s="1" t="str">
        <x:f aca="0">IF(D3346&gt;O3346,"Fail: operating hours exceed in-service hours",IF(D3346+M3346&gt;O3346,"Fail: operating + unavailable hours exceed in-service hours",IF(P3346,"Partial month: within in-service hours","OK")))</x:f>
        <x:v>OK</x:v>
      </x:c>
    </x:row>
    <x:row r="3347" ht="15" hidden="0" customHeight="1">
      <x:c r="A3347" s="1" t="s">
        <x:v>3414</x:v>
      </x:c>
      <x:c r="B3347" s="14" t="n">
        <x:v>46082</x:v>
      </x:c>
      <x:c r="C3347" s="1" t="n">
        <x:v>49.7</x:v>
      </x:c>
      <x:c r="D3347" s="1" t="n">
        <x:v>286.2</x:v>
      </x:c>
      <x:c r="E3347" s="1" t="n">
        <x:v>14</x:v>
      </x:c>
      <x:c r="F3347" s="1" t="n">
        <x:v>0</x:v>
      </x:c>
      <x:c r="G3347" s="1" t="n">
        <x:v>48</x:v>
      </x:c>
      <x:c r="H3347" s="1" t="n">
        <x:v>0</x:v>
      </x:c>
      <x:c r="I3347" s="1" t="n">
        <x:v>2</x:v>
      </x:c>
      <x:c r="J3347" s="1" t="n">
        <x:v>0.63</x:v>
      </x:c>
      <x:c r="K3347" s="1" t="n">
        <x:v>1</x:v>
      </x:c>
      <x:c r="L3347" s="1" t="n">
        <x:v>95</x:v>
      </x:c>
      <x:c r="M3347" s="1" t="n">
        <x:v>6.5</x:v>
      </x:c>
      <x:c r="N3347" s="1" t="n">
        <x:v>14.2</x:v>
      </x:c>
      <x:c r="O3347" s="1" t="n">
        <x:f aca="0">24*MAX(0,EOMONTH(B3347,0)-MAX(B3347,INDEX(Device_Inventory!$K$2:$K$1201,MATCH(A3347,Device_Inventory!$A$2:$A$1201,0)))+1)</x:f>
        <x:v>744</x:v>
      </x:c>
      <x:c r="P3347" s="11" t="b">
        <x:f aca="0">INDEX(Device_Inventory!$K$2:$K$1201,MATCH(A3347,Device_Inventory!$A$2:$A$1201,0))&gt;B3347</x:f>
        <x:v>0</x:v>
      </x:c>
      <x:c r="Q3347" s="1" t="str">
        <x:f aca="0">IF(D3347&gt;O3347,"Fail: operating hours exceed in-service hours",IF(D3347+M3347&gt;O3347,"Fail: operating + unavailable hours exceed in-service hours",IF(P3347,"Partial month: within in-service hours","OK")))</x:f>
        <x:v>OK</x:v>
      </x:c>
    </x:row>
    <x:row r="3348" ht="15" hidden="0" customHeight="1">
      <x:c r="A3348" s="1" t="s">
        <x:v>3414</x:v>
      </x:c>
      <x:c r="B3348" s="14" t="n">
        <x:v>46113</x:v>
      </x:c>
      <x:c r="C3348" s="1" t="n">
        <x:v>56.3</x:v>
      </x:c>
      <x:c r="D3348" s="1" t="n">
        <x:v>334.1</x:v>
      </x:c>
      <x:c r="E3348" s="1" t="n">
        <x:v>21</x:v>
      </x:c>
      <x:c r="F3348" s="1" t="n">
        <x:v>1</x:v>
      </x:c>
      <x:c r="G3348" s="1" t="n">
        <x:v>25</x:v>
      </x:c>
      <x:c r="H3348" s="1" t="n">
        <x:v>0</x:v>
      </x:c>
      <x:c r="I3348" s="1" t="n">
        <x:v>1</x:v>
      </x:c>
      <x:c r="J3348" s="1" t="n">
        <x:v>0.88</x:v>
      </x:c>
      <x:c r="K3348" s="1" t="n">
        <x:v>0</x:v>
      </x:c>
      <x:c r="L3348" s="1" t="n">
        <x:v>91.8</x:v>
      </x:c>
      <x:c r="M3348" s="1" t="n">
        <x:v>0</x:v>
      </x:c>
      <x:c r="N3348" s="1" t="n">
        <x:v>5.9</x:v>
      </x:c>
      <x:c r="O3348" s="1" t="n">
        <x:f aca="0">24*MAX(0,EOMONTH(B3348,0)-MAX(B3348,INDEX(Device_Inventory!$K$2:$K$1201,MATCH(A3348,Device_Inventory!$A$2:$A$1201,0)))+1)</x:f>
        <x:v>720</x:v>
      </x:c>
      <x:c r="P3348" s="11" t="b">
        <x:f aca="0">INDEX(Device_Inventory!$K$2:$K$1201,MATCH(A3348,Device_Inventory!$A$2:$A$1201,0))&gt;B3348</x:f>
        <x:v>0</x:v>
      </x:c>
      <x:c r="Q3348" s="1" t="str">
        <x:f aca="0">IF(D3348&gt;O3348,"Fail: operating hours exceed in-service hours",IF(D3348+M3348&gt;O3348,"Fail: operating + unavailable hours exceed in-service hours",IF(P3348,"Partial month: within in-service hours","OK")))</x:f>
        <x:v>OK</x:v>
      </x:c>
    </x:row>
    <x:row r="3349" ht="15" hidden="0" customHeight="1">
      <x:c r="A3349" s="1" t="s">
        <x:v>3414</x:v>
      </x:c>
      <x:c r="B3349" s="14" t="n">
        <x:v>46143</x:v>
      </x:c>
      <x:c r="C3349" s="1" t="n">
        <x:v>41.9</x:v>
      </x:c>
      <x:c r="D3349" s="1" t="n">
        <x:v>301.3</x:v>
      </x:c>
      <x:c r="E3349" s="1" t="n">
        <x:v>14</x:v>
      </x:c>
      <x:c r="F3349" s="1" t="n">
        <x:v>0</x:v>
      </x:c>
      <x:c r="G3349" s="1" t="n">
        <x:v>40</x:v>
      </x:c>
      <x:c r="H3349" s="1" t="n">
        <x:v>0</x:v>
      </x:c>
      <x:c r="I3349" s="1" t="n">
        <x:v>1</x:v>
      </x:c>
      <x:c r="J3349" s="1" t="n">
        <x:v>0.43</x:v>
      </x:c>
      <x:c r="K3349" s="1" t="n">
        <x:v>0</x:v>
      </x:c>
      <x:c r="L3349" s="1" t="n">
        <x:v>98.6</x:v>
      </x:c>
      <x:c r="M3349" s="1" t="n">
        <x:v>2.7</x:v>
      </x:c>
      <x:c r="N3349" s="1" t="n">
        <x:v>6</x:v>
      </x:c>
      <x:c r="O3349" s="1" t="n">
        <x:f aca="0">24*MAX(0,EOMONTH(B3349,0)-MAX(B3349,INDEX(Device_Inventory!$K$2:$K$1201,MATCH(A3349,Device_Inventory!$A$2:$A$1201,0)))+1)</x:f>
        <x:v>744</x:v>
      </x:c>
      <x:c r="P3349" s="11" t="b">
        <x:f aca="0">INDEX(Device_Inventory!$K$2:$K$1201,MATCH(A3349,Device_Inventory!$A$2:$A$1201,0))&gt;B3349</x:f>
        <x:v>0</x:v>
      </x:c>
      <x:c r="Q3349" s="1" t="str">
        <x:f aca="0">IF(D3349&gt;O3349,"Fail: operating hours exceed in-service hours",IF(D3349+M3349&gt;O3349,"Fail: operating + unavailable hours exceed in-service hours",IF(P3349,"Partial month: within in-service hours","OK")))</x:f>
        <x:v>OK</x:v>
      </x:c>
    </x:row>
    <x:row r="3350" ht="15" hidden="0" customHeight="1">
      <x:c r="A3350" s="1" t="s">
        <x:v>3414</x:v>
      </x:c>
      <x:c r="B3350" s="14" t="n">
        <x:v>46174</x:v>
      </x:c>
      <x:c r="C3350" s="1" t="n">
        <x:v>43.1</x:v>
      </x:c>
      <x:c r="D3350" s="1" t="n">
        <x:v>306.6</x:v>
      </x:c>
      <x:c r="E3350" s="1" t="n">
        <x:v>14</x:v>
      </x:c>
      <x:c r="F3350" s="1" t="n">
        <x:v>3</x:v>
      </x:c>
      <x:c r="G3350" s="1" t="n">
        <x:v>14</x:v>
      </x:c>
      <x:c r="H3350" s="1" t="n">
        <x:v>0</x:v>
      </x:c>
      <x:c r="I3350" s="1" t="n">
        <x:v>1</x:v>
      </x:c>
      <x:c r="J3350" s="1" t="n">
        <x:v>1.7</x:v>
      </x:c>
      <x:c r="K3350" s="1" t="n">
        <x:v>0</x:v>
      </x:c>
      <x:c r="L3350" s="1" t="n">
        <x:v>97.5</x:v>
      </x:c>
      <x:c r="M3350" s="1" t="n">
        <x:v>3.9</x:v>
      </x:c>
      <x:c r="N3350" s="1" t="n">
        <x:v>10.4</x:v>
      </x:c>
      <x:c r="O3350" s="1" t="n">
        <x:f aca="0">24*MAX(0,EOMONTH(B3350,0)-MAX(B3350,INDEX(Device_Inventory!$K$2:$K$1201,MATCH(A3350,Device_Inventory!$A$2:$A$1201,0)))+1)</x:f>
        <x:v>720</x:v>
      </x:c>
      <x:c r="P3350" s="11" t="b">
        <x:f aca="0">INDEX(Device_Inventory!$K$2:$K$1201,MATCH(A3350,Device_Inventory!$A$2:$A$1201,0))&gt;B3350</x:f>
        <x:v>0</x:v>
      </x:c>
      <x:c r="Q3350" s="1" t="str">
        <x:f aca="0">IF(D3350&gt;O3350,"Fail: operating hours exceed in-service hours",IF(D3350+M3350&gt;O3350,"Fail: operating + unavailable hours exceed in-service hours",IF(P3350,"Partial month: within in-service hours","OK")))</x:f>
        <x:v>OK</x:v>
      </x:c>
    </x:row>
    <x:row r="3351" ht="15" hidden="0" customHeight="1">
      <x:c r="A3351" s="1" t="s">
        <x:v>3414</x:v>
      </x:c>
      <x:c r="B3351" s="14" t="n">
        <x:v>46204</x:v>
      </x:c>
      <x:c r="C3351" s="1" t="n">
        <x:v>29.1</x:v>
      </x:c>
      <x:c r="D3351" s="1" t="n">
        <x:v>177.6</x:v>
      </x:c>
      <x:c r="E3351" s="1" t="n">
        <x:v>15</x:v>
      </x:c>
      <x:c r="F3351" s="1" t="n">
        <x:v>1</x:v>
      </x:c>
      <x:c r="G3351" s="1" t="n">
        <x:v>35</x:v>
      </x:c>
      <x:c r="H3351" s="1" t="n">
        <x:v>0</x:v>
      </x:c>
      <x:c r="I3351" s="1" t="n">
        <x:v>0</x:v>
      </x:c>
      <x:c r="J3351" s="1" t="n">
        <x:v>0.83</x:v>
      </x:c>
      <x:c r="K3351" s="1" t="n">
        <x:v>0</x:v>
      </x:c>
      <x:c r="L3351" s="1" t="n">
        <x:v>94.4</x:v>
      </x:c>
      <x:c r="M3351" s="1" t="n">
        <x:v>0.5</x:v>
      </x:c>
      <x:c r="N3351" s="1" t="n">
        <x:v>8.5</x:v>
      </x:c>
      <x:c r="O3351" s="1" t="n">
        <x:f aca="0">24*MAX(0,EOMONTH(B3351,0)-MAX(B3351,INDEX(Device_Inventory!$K$2:$K$1201,MATCH(A3351,Device_Inventory!$A$2:$A$1201,0)))+1)</x:f>
        <x:v>744</x:v>
      </x:c>
      <x:c r="P3351" s="11" t="b">
        <x:f aca="0">INDEX(Device_Inventory!$K$2:$K$1201,MATCH(A3351,Device_Inventory!$A$2:$A$1201,0))&gt;B3351</x:f>
        <x:v>0</x:v>
      </x:c>
      <x:c r="Q3351" s="1" t="str">
        <x:f aca="0">IF(D3351&gt;O3351,"Fail: operating hours exceed in-service hours",IF(D3351+M3351&gt;O3351,"Fail: operating + unavailable hours exceed in-service hours",IF(P3351,"Partial month: within in-service hours","OK")))</x:f>
        <x:v>OK</x:v>
      </x:c>
    </x:row>
    <x:row r="3352" ht="15" hidden="0" customHeight="1">
      <x:c r="A3352" s="1" t="s">
        <x:v>1238</x:v>
      </x:c>
      <x:c r="B3352" s="14" t="n">
        <x:v>46054</x:v>
      </x:c>
      <x:c r="C3352" s="1" t="n">
        <x:v>45.6</x:v>
      </x:c>
      <x:c r="D3352" s="1" t="n">
        <x:v>278.5</x:v>
      </x:c>
      <x:c r="E3352" s="1" t="n">
        <x:v>19</x:v>
      </x:c>
      <x:c r="F3352" s="1" t="n">
        <x:v>0</x:v>
      </x:c>
      <x:c r="G3352" s="1" t="n">
        <x:v>38</x:v>
      </x:c>
      <x:c r="H3352" s="1" t="n">
        <x:v>1</x:v>
      </x:c>
      <x:c r="I3352" s="1" t="n">
        <x:v>4</x:v>
      </x:c>
      <x:c r="J3352" s="1" t="n">
        <x:v>0.35</x:v>
      </x:c>
      <x:c r="K3352" s="1" t="n">
        <x:v>0</x:v>
      </x:c>
      <x:c r="L3352" s="1" t="n">
        <x:v>94.5</x:v>
      </x:c>
      <x:c r="M3352" s="1" t="n">
        <x:v>1.7</x:v>
      </x:c>
      <x:c r="N3352" s="1" t="n">
        <x:v>7.8</x:v>
      </x:c>
      <x:c r="O3352" s="1" t="n">
        <x:f aca="0">24*MAX(0,EOMONTH(B3352,0)-MAX(B3352,INDEX(Device_Inventory!$K$2:$K$1201,MATCH(A3352,Device_Inventory!$A$2:$A$1201,0)))+1)</x:f>
        <x:v>672</x:v>
      </x:c>
      <x:c r="P3352" s="11" t="b">
        <x:f aca="0">INDEX(Device_Inventory!$K$2:$K$1201,MATCH(A3352,Device_Inventory!$A$2:$A$1201,0))&gt;B3352</x:f>
        <x:v>0</x:v>
      </x:c>
      <x:c r="Q3352" s="1" t="str">
        <x:f aca="0">IF(D3352&gt;O3352,"Fail: operating hours exceed in-service hours",IF(D3352+M3352&gt;O3352,"Fail: operating + unavailable hours exceed in-service hours",IF(P3352,"Partial month: within in-service hours","OK")))</x:f>
        <x:v>OK</x:v>
      </x:c>
    </x:row>
    <x:row r="3353" ht="15" hidden="0" customHeight="1">
      <x:c r="A3353" s="1" t="s">
        <x:v>1238</x:v>
      </x:c>
      <x:c r="B3353" s="14" t="n">
        <x:v>46082</x:v>
      </x:c>
      <x:c r="C3353" s="1" t="n">
        <x:v>26.9</x:v>
      </x:c>
      <x:c r="D3353" s="1" t="n">
        <x:v>168.4</x:v>
      </x:c>
      <x:c r="E3353" s="1" t="n">
        <x:v>5</x:v>
      </x:c>
      <x:c r="F3353" s="1" t="n">
        <x:v>0</x:v>
      </x:c>
      <x:c r="G3353" s="1" t="n">
        <x:v>17</x:v>
      </x:c>
      <x:c r="H3353" s="1" t="n">
        <x:v>1</x:v>
      </x:c>
      <x:c r="I3353" s="1" t="n">
        <x:v>0</x:v>
      </x:c>
      <x:c r="J3353" s="1" t="n">
        <x:v>0.29</x:v>
      </x:c>
      <x:c r="K3353" s="1" t="n">
        <x:v>0</x:v>
      </x:c>
      <x:c r="L3353" s="1" t="n">
        <x:v>97.7</x:v>
      </x:c>
      <x:c r="M3353" s="1" t="n">
        <x:v>10.1</x:v>
      </x:c>
      <x:c r="N3353" s="1" t="n">
        <x:v>5.4</x:v>
      </x:c>
      <x:c r="O3353" s="1" t="n">
        <x:f aca="0">24*MAX(0,EOMONTH(B3353,0)-MAX(B3353,INDEX(Device_Inventory!$K$2:$K$1201,MATCH(A3353,Device_Inventory!$A$2:$A$1201,0)))+1)</x:f>
        <x:v>744</x:v>
      </x:c>
      <x:c r="P3353" s="11" t="b">
        <x:f aca="0">INDEX(Device_Inventory!$K$2:$K$1201,MATCH(A3353,Device_Inventory!$A$2:$A$1201,0))&gt;B3353</x:f>
        <x:v>0</x:v>
      </x:c>
      <x:c r="Q3353" s="1" t="str">
        <x:f aca="0">IF(D3353&gt;O3353,"Fail: operating hours exceed in-service hours",IF(D3353+M3353&gt;O3353,"Fail: operating + unavailable hours exceed in-service hours",IF(P3353,"Partial month: within in-service hours","OK")))</x:f>
        <x:v>OK</x:v>
      </x:c>
    </x:row>
    <x:row r="3354" ht="15" hidden="0" customHeight="1">
      <x:c r="A3354" s="1" t="s">
        <x:v>1238</x:v>
      </x:c>
      <x:c r="B3354" s="14" t="n">
        <x:v>46113</x:v>
      </x:c>
      <x:c r="C3354" s="1" t="n">
        <x:v>47.7</x:v>
      </x:c>
      <x:c r="D3354" s="1" t="n">
        <x:v>266.9</x:v>
      </x:c>
      <x:c r="E3354" s="1" t="n">
        <x:v>16</x:v>
      </x:c>
      <x:c r="F3354" s="1" t="n">
        <x:v>0</x:v>
      </x:c>
      <x:c r="G3354" s="1" t="n">
        <x:v>43</x:v>
      </x:c>
      <x:c r="H3354" s="1" t="n">
        <x:v>1</x:v>
      </x:c>
      <x:c r="I3354" s="1" t="n">
        <x:v>0</x:v>
      </x:c>
      <x:c r="J3354" s="1" t="n">
        <x:v>0.96</x:v>
      </x:c>
      <x:c r="K3354" s="1" t="n">
        <x:v>0</x:v>
      </x:c>
      <x:c r="L3354" s="1" t="n">
        <x:v>97.8</x:v>
      </x:c>
      <x:c r="M3354" s="1" t="n">
        <x:v>0</x:v>
      </x:c>
      <x:c r="N3354" s="1" t="n">
        <x:v>8.9</x:v>
      </x:c>
      <x:c r="O3354" s="1" t="n">
        <x:f aca="0">24*MAX(0,EOMONTH(B3354,0)-MAX(B3354,INDEX(Device_Inventory!$K$2:$K$1201,MATCH(A3354,Device_Inventory!$A$2:$A$1201,0)))+1)</x:f>
        <x:v>720</x:v>
      </x:c>
      <x:c r="P3354" s="11" t="b">
        <x:f aca="0">INDEX(Device_Inventory!$K$2:$K$1201,MATCH(A3354,Device_Inventory!$A$2:$A$1201,0))&gt;B3354</x:f>
        <x:v>0</x:v>
      </x:c>
      <x:c r="Q3354" s="1" t="str">
        <x:f aca="0">IF(D3354&gt;O3354,"Fail: operating hours exceed in-service hours",IF(D3354+M3354&gt;O3354,"Fail: operating + unavailable hours exceed in-service hours",IF(P3354,"Partial month: within in-service hours","OK")))</x:f>
        <x:v>OK</x:v>
      </x:c>
    </x:row>
    <x:row r="3355" ht="15" hidden="0" customHeight="1">
      <x:c r="A3355" s="1" t="s">
        <x:v>1238</x:v>
      </x:c>
      <x:c r="B3355" s="14" t="n">
        <x:v>46143</x:v>
      </x:c>
      <x:c r="C3355" s="1" t="n">
        <x:v>45.9</x:v>
      </x:c>
      <x:c r="D3355" s="1" t="n">
        <x:v>298.7</x:v>
      </x:c>
      <x:c r="E3355" s="1" t="n">
        <x:v>10</x:v>
      </x:c>
      <x:c r="F3355" s="1" t="n">
        <x:v>1</x:v>
      </x:c>
      <x:c r="G3355" s="1" t="n">
        <x:v>44</x:v>
      </x:c>
      <x:c r="H3355" s="1" t="n">
        <x:v>0</x:v>
      </x:c>
      <x:c r="I3355" s="1" t="n">
        <x:v>2</x:v>
      </x:c>
      <x:c r="J3355" s="1" t="n">
        <x:v>0.53</x:v>
      </x:c>
      <x:c r="K3355" s="1" t="n">
        <x:v>0</x:v>
      </x:c>
      <x:c r="L3355" s="1" t="n">
        <x:v>95.3</x:v>
      </x:c>
      <x:c r="M3355" s="1" t="n">
        <x:v>6</x:v>
      </x:c>
      <x:c r="N3355" s="1" t="n">
        <x:v>9.5</x:v>
      </x:c>
      <x:c r="O3355" s="1" t="n">
        <x:f aca="0">24*MAX(0,EOMONTH(B3355,0)-MAX(B3355,INDEX(Device_Inventory!$K$2:$K$1201,MATCH(A3355,Device_Inventory!$A$2:$A$1201,0)))+1)</x:f>
        <x:v>744</x:v>
      </x:c>
      <x:c r="P3355" s="11" t="b">
        <x:f aca="0">INDEX(Device_Inventory!$K$2:$K$1201,MATCH(A3355,Device_Inventory!$A$2:$A$1201,0))&gt;B3355</x:f>
        <x:v>0</x:v>
      </x:c>
      <x:c r="Q3355" s="1" t="str">
        <x:f aca="0">IF(D3355&gt;O3355,"Fail: operating hours exceed in-service hours",IF(D3355+M3355&gt;O3355,"Fail: operating + unavailable hours exceed in-service hours",IF(P3355,"Partial month: within in-service hours","OK")))</x:f>
        <x:v>OK</x:v>
      </x:c>
    </x:row>
    <x:row r="3356" ht="15" hidden="0" customHeight="1">
      <x:c r="A3356" s="1" t="s">
        <x:v>1238</x:v>
      </x:c>
      <x:c r="B3356" s="14" t="n">
        <x:v>46174</x:v>
      </x:c>
      <x:c r="C3356" s="1" t="n">
        <x:v>30.7</x:v>
      </x:c>
      <x:c r="D3356" s="1" t="n">
        <x:v>204.8</x:v>
      </x:c>
      <x:c r="E3356" s="1" t="n">
        <x:v>4</x:v>
      </x:c>
      <x:c r="F3356" s="1" t="n">
        <x:v>1</x:v>
      </x:c>
      <x:c r="G3356" s="1" t="n">
        <x:v>22</x:v>
      </x:c>
      <x:c r="H3356" s="1" t="n">
        <x:v>0</x:v>
      </x:c>
      <x:c r="I3356" s="1" t="n">
        <x:v>3</x:v>
      </x:c>
      <x:c r="J3356" s="1" t="n">
        <x:v>0.92</x:v>
      </x:c>
      <x:c r="K3356" s="1" t="n">
        <x:v>1</x:v>
      </x:c>
      <x:c r="L3356" s="1" t="n">
        <x:v>90.2</x:v>
      </x:c>
      <x:c r="M3356" s="1" t="n">
        <x:v>2.4</x:v>
      </x:c>
      <x:c r="N3356" s="1" t="n">
        <x:v>5.6</x:v>
      </x:c>
      <x:c r="O3356" s="1" t="n">
        <x:f aca="0">24*MAX(0,EOMONTH(B3356,0)-MAX(B3356,INDEX(Device_Inventory!$K$2:$K$1201,MATCH(A3356,Device_Inventory!$A$2:$A$1201,0)))+1)</x:f>
        <x:v>720</x:v>
      </x:c>
      <x:c r="P3356" s="11" t="b">
        <x:f aca="0">INDEX(Device_Inventory!$K$2:$K$1201,MATCH(A3356,Device_Inventory!$A$2:$A$1201,0))&gt;B3356</x:f>
        <x:v>0</x:v>
      </x:c>
      <x:c r="Q3356" s="1" t="str">
        <x:f aca="0">IF(D3356&gt;O3356,"Fail: operating hours exceed in-service hours",IF(D3356+M3356&gt;O3356,"Fail: operating + unavailable hours exceed in-service hours",IF(P3356,"Partial month: within in-service hours","OK")))</x:f>
        <x:v>OK</x:v>
      </x:c>
    </x:row>
    <x:row r="3357" ht="15" hidden="0" customHeight="1">
      <x:c r="A3357" s="1" t="s">
        <x:v>1238</x:v>
      </x:c>
      <x:c r="B3357" s="14" t="n">
        <x:v>46204</x:v>
      </x:c>
      <x:c r="C3357" s="1" t="n">
        <x:v>41.5</x:v>
      </x:c>
      <x:c r="D3357" s="1" t="n">
        <x:v>229.9</x:v>
      </x:c>
      <x:c r="E3357" s="1" t="n">
        <x:v>16</x:v>
      </x:c>
      <x:c r="F3357" s="1" t="n">
        <x:v>0</x:v>
      </x:c>
      <x:c r="G3357" s="1" t="n">
        <x:v>30</x:v>
      </x:c>
      <x:c r="H3357" s="1" t="n">
        <x:v>1</x:v>
      </x:c>
      <x:c r="I3357" s="1" t="n">
        <x:v>0</x:v>
      </x:c>
      <x:c r="J3357" s="1" t="n">
        <x:v>0.6</x:v>
      </x:c>
      <x:c r="K3357" s="1" t="n">
        <x:v>0</x:v>
      </x:c>
      <x:c r="L3357" s="1" t="n">
        <x:v>94.7</x:v>
      </x:c>
      <x:c r="M3357" s="1" t="n">
        <x:v>3.5</x:v>
      </x:c>
      <x:c r="N3357" s="1" t="n">
        <x:v>5.8</x:v>
      </x:c>
      <x:c r="O3357" s="1" t="n">
        <x:f aca="0">24*MAX(0,EOMONTH(B3357,0)-MAX(B3357,INDEX(Device_Inventory!$K$2:$K$1201,MATCH(A3357,Device_Inventory!$A$2:$A$1201,0)))+1)</x:f>
        <x:v>744</x:v>
      </x:c>
      <x:c r="P3357" s="11" t="b">
        <x:f aca="0">INDEX(Device_Inventory!$K$2:$K$1201,MATCH(A3357,Device_Inventory!$A$2:$A$1201,0))&gt;B3357</x:f>
        <x:v>0</x:v>
      </x:c>
      <x:c r="Q3357" s="1" t="str">
        <x:f aca="0">IF(D3357&gt;O3357,"Fail: operating hours exceed in-service hours",IF(D3357+M3357&gt;O3357,"Fail: operating + unavailable hours exceed in-service hours",IF(P3357,"Partial month: within in-service hours","OK")))</x:f>
        <x:v>OK</x:v>
      </x:c>
    </x:row>
    <x:row r="3358" ht="15" hidden="0" customHeight="1">
      <x:c r="A3358" s="1" t="s">
        <x:v>3419</x:v>
      </x:c>
      <x:c r="B3358" s="14" t="n">
        <x:v>46054</x:v>
      </x:c>
      <x:c r="C3358" s="1" t="n">
        <x:v>69.4</x:v>
      </x:c>
      <x:c r="D3358" s="1" t="n">
        <x:v>405.2</x:v>
      </x:c>
      <x:c r="E3358" s="1" t="n">
        <x:v>29</x:v>
      </x:c>
      <x:c r="F3358" s="1" t="n">
        <x:v>0</x:v>
      </x:c>
      <x:c r="G3358" s="1" t="n">
        <x:v>45</x:v>
      </x:c>
      <x:c r="H3358" s="1" t="n">
        <x:v>1</x:v>
      </x:c>
      <x:c r="I3358" s="1" t="n">
        <x:v>3</x:v>
      </x:c>
      <x:c r="J3358" s="1" t="n">
        <x:v>0.18</x:v>
      </x:c>
      <x:c r="K3358" s="1" t="n">
        <x:v>0</x:v>
      </x:c>
      <x:c r="L3358" s="1" t="n">
        <x:v>93</x:v>
      </x:c>
      <x:c r="M3358" s="1" t="n">
        <x:v>0</x:v>
      </x:c>
      <x:c r="N3358" s="1" t="n">
        <x:v>12</x:v>
      </x:c>
      <x:c r="O3358" s="1" t="n">
        <x:f aca="0">24*MAX(0,EOMONTH(B3358,0)-MAX(B3358,INDEX(Device_Inventory!$K$2:$K$1201,MATCH(A3358,Device_Inventory!$A$2:$A$1201,0)))+1)</x:f>
        <x:v>672</x:v>
      </x:c>
      <x:c r="P3358" s="11" t="b">
        <x:f aca="0">INDEX(Device_Inventory!$K$2:$K$1201,MATCH(A3358,Device_Inventory!$A$2:$A$1201,0))&gt;B3358</x:f>
        <x:v>0</x:v>
      </x:c>
      <x:c r="Q3358" s="1" t="str">
        <x:f aca="0">IF(D3358&gt;O3358,"Fail: operating hours exceed in-service hours",IF(D3358+M3358&gt;O3358,"Fail: operating + unavailable hours exceed in-service hours",IF(P3358,"Partial month: within in-service hours","OK")))</x:f>
        <x:v>OK</x:v>
      </x:c>
    </x:row>
    <x:row r="3359" ht="15" hidden="0" customHeight="1">
      <x:c r="A3359" s="1" t="s">
        <x:v>3419</x:v>
      </x:c>
      <x:c r="B3359" s="14" t="n">
        <x:v>46082</x:v>
      </x:c>
      <x:c r="C3359" s="1" t="n">
        <x:v>26.6</x:v>
      </x:c>
      <x:c r="D3359" s="1" t="n">
        <x:v>153.3</x:v>
      </x:c>
      <x:c r="E3359" s="1" t="n">
        <x:v>17</x:v>
      </x:c>
      <x:c r="F3359" s="1" t="n">
        <x:v>0</x:v>
      </x:c>
      <x:c r="G3359" s="1" t="n">
        <x:v>30</x:v>
      </x:c>
      <x:c r="H3359" s="1" t="n">
        <x:v>0</x:v>
      </x:c>
      <x:c r="I3359" s="1" t="n">
        <x:v>1</x:v>
      </x:c>
      <x:c r="J3359" s="1" t="n">
        <x:v>0</x:v>
      </x:c>
      <x:c r="K3359" s="1" t="n">
        <x:v>0</x:v>
      </x:c>
      <x:c r="L3359" s="1" t="n">
        <x:v>95.2</x:v>
      </x:c>
      <x:c r="M3359" s="1" t="n">
        <x:v>6.6</x:v>
      </x:c>
      <x:c r="N3359" s="1" t="n">
        <x:v>3.8</x:v>
      </x:c>
      <x:c r="O3359" s="1" t="n">
        <x:f aca="0">24*MAX(0,EOMONTH(B3359,0)-MAX(B3359,INDEX(Device_Inventory!$K$2:$K$1201,MATCH(A3359,Device_Inventory!$A$2:$A$1201,0)))+1)</x:f>
        <x:v>744</x:v>
      </x:c>
      <x:c r="P3359" s="11" t="b">
        <x:f aca="0">INDEX(Device_Inventory!$K$2:$K$1201,MATCH(A3359,Device_Inventory!$A$2:$A$1201,0))&gt;B3359</x:f>
        <x:v>0</x:v>
      </x:c>
      <x:c r="Q3359" s="1" t="str">
        <x:f aca="0">IF(D3359&gt;O3359,"Fail: operating hours exceed in-service hours",IF(D3359+M3359&gt;O3359,"Fail: operating + unavailable hours exceed in-service hours",IF(P3359,"Partial month: within in-service hours","OK")))</x:f>
        <x:v>OK</x:v>
      </x:c>
    </x:row>
    <x:row r="3360" ht="15" hidden="0" customHeight="1">
      <x:c r="A3360" s="1" t="s">
        <x:v>3419</x:v>
      </x:c>
      <x:c r="B3360" s="14" t="n">
        <x:v>46113</x:v>
      </x:c>
      <x:c r="C3360" s="1" t="n">
        <x:v>38.4</x:v>
      </x:c>
      <x:c r="D3360" s="1" t="n">
        <x:v>224.5</x:v>
      </x:c>
      <x:c r="E3360" s="1" t="n">
        <x:v>13</x:v>
      </x:c>
      <x:c r="F3360" s="1" t="n">
        <x:v>1</x:v>
      </x:c>
      <x:c r="G3360" s="1" t="n">
        <x:v>36</x:v>
      </x:c>
      <x:c r="H3360" s="1" t="n">
        <x:v>1</x:v>
      </x:c>
      <x:c r="I3360" s="1" t="n">
        <x:v>3</x:v>
      </x:c>
      <x:c r="J3360" s="1" t="n">
        <x:v>0.02</x:v>
      </x:c>
      <x:c r="K3360" s="1" t="n">
        <x:v>1</x:v>
      </x:c>
      <x:c r="L3360" s="1" t="n">
        <x:v>93.3</x:v>
      </x:c>
      <x:c r="M3360" s="1" t="n">
        <x:v>3.1</x:v>
      </x:c>
      <x:c r="N3360" s="1" t="n">
        <x:v>4.3</x:v>
      </x:c>
      <x:c r="O3360" s="1" t="n">
        <x:f aca="0">24*MAX(0,EOMONTH(B3360,0)-MAX(B3360,INDEX(Device_Inventory!$K$2:$K$1201,MATCH(A3360,Device_Inventory!$A$2:$A$1201,0)))+1)</x:f>
        <x:v>720</x:v>
      </x:c>
      <x:c r="P3360" s="11" t="b">
        <x:f aca="0">INDEX(Device_Inventory!$K$2:$K$1201,MATCH(A3360,Device_Inventory!$A$2:$A$1201,0))&gt;B3360</x:f>
        <x:v>0</x:v>
      </x:c>
      <x:c r="Q3360" s="1" t="str">
        <x:f aca="0">IF(D3360&gt;O3360,"Fail: operating hours exceed in-service hours",IF(D3360+M3360&gt;O3360,"Fail: operating + unavailable hours exceed in-service hours",IF(P3360,"Partial month: within in-service hours","OK")))</x:f>
        <x:v>OK</x:v>
      </x:c>
    </x:row>
    <x:row r="3361" ht="15" hidden="0" customHeight="1">
      <x:c r="A3361" s="1" t="s">
        <x:v>3419</x:v>
      </x:c>
      <x:c r="B3361" s="14" t="n">
        <x:v>46143</x:v>
      </x:c>
      <x:c r="C3361" s="1" t="n">
        <x:v>49.5</x:v>
      </x:c>
      <x:c r="D3361" s="1" t="n">
        <x:v>281.5</x:v>
      </x:c>
      <x:c r="E3361" s="1" t="n">
        <x:v>21</x:v>
      </x:c>
      <x:c r="F3361" s="1" t="n">
        <x:v>0</x:v>
      </x:c>
      <x:c r="G3361" s="1" t="n">
        <x:v>37</x:v>
      </x:c>
      <x:c r="H3361" s="1" t="n">
        <x:v>0</x:v>
      </x:c>
      <x:c r="I3361" s="1" t="n">
        <x:v>2</x:v>
      </x:c>
      <x:c r="J3361" s="1" t="n">
        <x:v>0.28</x:v>
      </x:c>
      <x:c r="K3361" s="1" t="n">
        <x:v>0</x:v>
      </x:c>
      <x:c r="L3361" s="1" t="n">
        <x:v>96.2</x:v>
      </x:c>
      <x:c r="M3361" s="1" t="n">
        <x:v>1.6</x:v>
      </x:c>
      <x:c r="N3361" s="1" t="n">
        <x:v>13.2</x:v>
      </x:c>
      <x:c r="O3361" s="1" t="n">
        <x:f aca="0">24*MAX(0,EOMONTH(B3361,0)-MAX(B3361,INDEX(Device_Inventory!$K$2:$K$1201,MATCH(A3361,Device_Inventory!$A$2:$A$1201,0)))+1)</x:f>
        <x:v>744</x:v>
      </x:c>
      <x:c r="P3361" s="11" t="b">
        <x:f aca="0">INDEX(Device_Inventory!$K$2:$K$1201,MATCH(A3361,Device_Inventory!$A$2:$A$1201,0))&gt;B3361</x:f>
        <x:v>0</x:v>
      </x:c>
      <x:c r="Q3361" s="1" t="str">
        <x:f aca="0">IF(D3361&gt;O3361,"Fail: operating hours exceed in-service hours",IF(D3361+M3361&gt;O3361,"Fail: operating + unavailable hours exceed in-service hours",IF(P3361,"Partial month: within in-service hours","OK")))</x:f>
        <x:v>OK</x:v>
      </x:c>
    </x:row>
    <x:row r="3362" ht="15" hidden="0" customHeight="1">
      <x:c r="A3362" s="1" t="s">
        <x:v>3419</x:v>
      </x:c>
      <x:c r="B3362" s="14" t="n">
        <x:v>46174</x:v>
      </x:c>
      <x:c r="C3362" s="1" t="n">
        <x:v>56.5</x:v>
      </x:c>
      <x:c r="D3362" s="1" t="n">
        <x:v>406.9</x:v>
      </x:c>
      <x:c r="E3362" s="1" t="n">
        <x:v>14</x:v>
      </x:c>
      <x:c r="F3362" s="1" t="n">
        <x:v>0</x:v>
      </x:c>
      <x:c r="G3362" s="1" t="n">
        <x:v>12</x:v>
      </x:c>
      <x:c r="H3362" s="1" t="n">
        <x:v>0</x:v>
      </x:c>
      <x:c r="I3362" s="1" t="n">
        <x:v>2</x:v>
      </x:c>
      <x:c r="J3362" s="1" t="n">
        <x:v>0.24</x:v>
      </x:c>
      <x:c r="K3362" s="1" t="n">
        <x:v>0</x:v>
      </x:c>
      <x:c r="L3362" s="1" t="n">
        <x:v>92.3</x:v>
      </x:c>
      <x:c r="M3362" s="1" t="n">
        <x:v>7.2</x:v>
      </x:c>
      <x:c r="N3362" s="1" t="n">
        <x:v>8.1</x:v>
      </x:c>
      <x:c r="O3362" s="1" t="n">
        <x:f aca="0">24*MAX(0,EOMONTH(B3362,0)-MAX(B3362,INDEX(Device_Inventory!$K$2:$K$1201,MATCH(A3362,Device_Inventory!$A$2:$A$1201,0)))+1)</x:f>
        <x:v>720</x:v>
      </x:c>
      <x:c r="P3362" s="11" t="b">
        <x:f aca="0">INDEX(Device_Inventory!$K$2:$K$1201,MATCH(A3362,Device_Inventory!$A$2:$A$1201,0))&gt;B3362</x:f>
        <x:v>0</x:v>
      </x:c>
      <x:c r="Q3362" s="1" t="str">
        <x:f aca="0">IF(D3362&gt;O3362,"Fail: operating hours exceed in-service hours",IF(D3362+M3362&gt;O3362,"Fail: operating + unavailable hours exceed in-service hours",IF(P3362,"Partial month: within in-service hours","OK")))</x:f>
        <x:v>OK</x:v>
      </x:c>
    </x:row>
    <x:row r="3363" ht="15" hidden="0" customHeight="1">
      <x:c r="A3363" s="1" t="s">
        <x:v>3419</x:v>
      </x:c>
      <x:c r="B3363" s="14" t="n">
        <x:v>46204</x:v>
      </x:c>
      <x:c r="C3363" s="1" t="n">
        <x:v>16.1</x:v>
      </x:c>
      <x:c r="D3363" s="1" t="n">
        <x:v>93.5</x:v>
      </x:c>
      <x:c r="E3363" s="1" t="n">
        <x:v>6</x:v>
      </x:c>
      <x:c r="F3363" s="1" t="n">
        <x:v>1</x:v>
      </x:c>
      <x:c r="G3363" s="1" t="n">
        <x:v>27</x:v>
      </x:c>
      <x:c r="H3363" s="1" t="n">
        <x:v>0</x:v>
      </x:c>
      <x:c r="I3363" s="1" t="n">
        <x:v>0</x:v>
      </x:c>
      <x:c r="J3363" s="1" t="n">
        <x:v>0.23</x:v>
      </x:c>
      <x:c r="K3363" s="1" t="n">
        <x:v>0</x:v>
      </x:c>
      <x:c r="L3363" s="1" t="n">
        <x:v>91.9</x:v>
      </x:c>
      <x:c r="M3363" s="1" t="n">
        <x:v>0</x:v>
      </x:c>
      <x:c r="N3363" s="1" t="n">
        <x:v>2.1</x:v>
      </x:c>
      <x:c r="O3363" s="1" t="n">
        <x:f aca="0">24*MAX(0,EOMONTH(B3363,0)-MAX(B3363,INDEX(Device_Inventory!$K$2:$K$1201,MATCH(A3363,Device_Inventory!$A$2:$A$1201,0)))+1)</x:f>
        <x:v>744</x:v>
      </x:c>
      <x:c r="P3363" s="11" t="b">
        <x:f aca="0">INDEX(Device_Inventory!$K$2:$K$1201,MATCH(A3363,Device_Inventory!$A$2:$A$1201,0))&gt;B3363</x:f>
        <x:v>0</x:v>
      </x:c>
      <x:c r="Q3363" s="1" t="str">
        <x:f aca="0">IF(D3363&gt;O3363,"Fail: operating hours exceed in-service hours",IF(D3363+M3363&gt;O3363,"Fail: operating + unavailable hours exceed in-service hours",IF(P3363,"Partial month: within in-service hours","OK")))</x:f>
        <x:v>OK</x:v>
      </x:c>
    </x:row>
    <x:row r="3364" ht="15" hidden="0" customHeight="1">
      <x:c r="A3364" s="1" t="s">
        <x:v>1239</x:v>
      </x:c>
      <x:c r="B3364" s="14" t="n">
        <x:v>46054</x:v>
      </x:c>
      <x:c r="C3364" s="1" t="n">
        <x:v>67.8</x:v>
      </x:c>
      <x:c r="D3364" s="1" t="n">
        <x:v>464</x:v>
      </x:c>
      <x:c r="E3364" s="1" t="n">
        <x:v>24</x:v>
      </x:c>
      <x:c r="F3364" s="1" t="n">
        <x:v>4</x:v>
      </x:c>
      <x:c r="G3364" s="1" t="n">
        <x:v>32</x:v>
      </x:c>
      <x:c r="H3364" s="1" t="n">
        <x:v>2</x:v>
      </x:c>
      <x:c r="I3364" s="1" t="n">
        <x:v>3</x:v>
      </x:c>
      <x:c r="J3364" s="1" t="n">
        <x:v>3.1</x:v>
      </x:c>
      <x:c r="K3364" s="1" t="n">
        <x:v>2</x:v>
      </x:c>
      <x:c r="L3364" s="1" t="n">
        <x:v>93.9</x:v>
      </x:c>
      <x:c r="M3364" s="1" t="n">
        <x:v>14.8</x:v>
      </x:c>
      <x:c r="N3364" s="1" t="n">
        <x:v>20</x:v>
      </x:c>
      <x:c r="O3364" s="1" t="n">
        <x:f aca="0">24*MAX(0,EOMONTH(B3364,0)-MAX(B3364,INDEX(Device_Inventory!$K$2:$K$1201,MATCH(A3364,Device_Inventory!$A$2:$A$1201,0)))+1)</x:f>
        <x:v>672</x:v>
      </x:c>
      <x:c r="P3364" s="11" t="b">
        <x:f aca="0">INDEX(Device_Inventory!$K$2:$K$1201,MATCH(A3364,Device_Inventory!$A$2:$A$1201,0))&gt;B3364</x:f>
        <x:v>0</x:v>
      </x:c>
      <x:c r="Q3364" s="1" t="str">
        <x:f aca="0">IF(D3364&gt;O3364,"Fail: operating hours exceed in-service hours",IF(D3364+M3364&gt;O3364,"Fail: operating + unavailable hours exceed in-service hours",IF(P3364,"Partial month: within in-service hours","OK")))</x:f>
        <x:v>OK</x:v>
      </x:c>
    </x:row>
    <x:row r="3365" ht="15" hidden="0" customHeight="1">
      <x:c r="A3365" s="1" t="s">
        <x:v>1239</x:v>
      </x:c>
      <x:c r="B3365" s="14" t="n">
        <x:v>46082</x:v>
      </x:c>
      <x:c r="C3365" s="1" t="n">
        <x:v>55</x:v>
      </x:c>
      <x:c r="D3365" s="1" t="n">
        <x:v>342.5</x:v>
      </x:c>
      <x:c r="E3365" s="1" t="n">
        <x:v>24</x:v>
      </x:c>
      <x:c r="F3365" s="1" t="n">
        <x:v>6</x:v>
      </x:c>
      <x:c r="G3365" s="1" t="n">
        <x:v>42</x:v>
      </x:c>
      <x:c r="H3365" s="1" t="n">
        <x:v>2</x:v>
      </x:c>
      <x:c r="I3365" s="1" t="n">
        <x:v>2</x:v>
      </x:c>
      <x:c r="J3365" s="1" t="n">
        <x:v>2.03</x:v>
      </x:c>
      <x:c r="K3365" s="1" t="n">
        <x:v>3</x:v>
      </x:c>
      <x:c r="L3365" s="1" t="n">
        <x:v>96.5</x:v>
      </x:c>
      <x:c r="M3365" s="1" t="n">
        <x:v>11.8</x:v>
      </x:c>
      <x:c r="N3365" s="1" t="n">
        <x:v>13.8</x:v>
      </x:c>
      <x:c r="O3365" s="1" t="n">
        <x:f aca="0">24*MAX(0,EOMONTH(B3365,0)-MAX(B3365,INDEX(Device_Inventory!$K$2:$K$1201,MATCH(A3365,Device_Inventory!$A$2:$A$1201,0)))+1)</x:f>
        <x:v>744</x:v>
      </x:c>
      <x:c r="P3365" s="11" t="b">
        <x:f aca="0">INDEX(Device_Inventory!$K$2:$K$1201,MATCH(A3365,Device_Inventory!$A$2:$A$1201,0))&gt;B3365</x:f>
        <x:v>0</x:v>
      </x:c>
      <x:c r="Q3365" s="1" t="str">
        <x:f aca="0">IF(D3365&gt;O3365,"Fail: operating hours exceed in-service hours",IF(D3365+M3365&gt;O3365,"Fail: operating + unavailable hours exceed in-service hours",IF(P3365,"Partial month: within in-service hours","OK")))</x:f>
        <x:v>OK</x:v>
      </x:c>
    </x:row>
    <x:row r="3366" ht="15" hidden="0" customHeight="1">
      <x:c r="A3366" s="1" t="s">
        <x:v>1239</x:v>
      </x:c>
      <x:c r="B3366" s="14" t="n">
        <x:v>46113</x:v>
      </x:c>
      <x:c r="C3366" s="1" t="n">
        <x:v>85.4</x:v>
      </x:c>
      <x:c r="D3366" s="1" t="n">
        <x:v>605.2</x:v>
      </x:c>
      <x:c r="E3366" s="1" t="n">
        <x:v>42</x:v>
      </x:c>
      <x:c r="F3366" s="1" t="n">
        <x:v>6</x:v>
      </x:c>
      <x:c r="G3366" s="1" t="n">
        <x:v>41</x:v>
      </x:c>
      <x:c r="H3366" s="1" t="n">
        <x:v>2</x:v>
      </x:c>
      <x:c r="I3366" s="1" t="n">
        <x:v>3</x:v>
      </x:c>
      <x:c r="J3366" s="1" t="n">
        <x:v>2.56</x:v>
      </x:c>
      <x:c r="K3366" s="1" t="n">
        <x:v>2</x:v>
      </x:c>
      <x:c r="L3366" s="1" t="n">
        <x:v>96.9</x:v>
      </x:c>
      <x:c r="M3366" s="1" t="n">
        <x:v>19.1</x:v>
      </x:c>
      <x:c r="N3366" s="1" t="n">
        <x:v>26.9</x:v>
      </x:c>
      <x:c r="O3366" s="1" t="n">
        <x:f aca="0">24*MAX(0,EOMONTH(B3366,0)-MAX(B3366,INDEX(Device_Inventory!$K$2:$K$1201,MATCH(A3366,Device_Inventory!$A$2:$A$1201,0)))+1)</x:f>
        <x:v>720</x:v>
      </x:c>
      <x:c r="P3366" s="11" t="b">
        <x:f aca="0">INDEX(Device_Inventory!$K$2:$K$1201,MATCH(A3366,Device_Inventory!$A$2:$A$1201,0))&gt;B3366</x:f>
        <x:v>0</x:v>
      </x:c>
      <x:c r="Q3366" s="1" t="str">
        <x:f aca="0">IF(D3366&gt;O3366,"Fail: operating hours exceed in-service hours",IF(D3366+M3366&gt;O3366,"Fail: operating + unavailable hours exceed in-service hours",IF(P3366,"Partial month: within in-service hours","OK")))</x:f>
        <x:v>OK</x:v>
      </x:c>
    </x:row>
    <x:row r="3367" ht="15" hidden="0" customHeight="1">
      <x:c r="A3367" s="1" t="s">
        <x:v>1239</x:v>
      </x:c>
      <x:c r="B3367" s="14" t="n">
        <x:v>46143</x:v>
      </x:c>
      <x:c r="C3367" s="1" t="n">
        <x:v>96.9</x:v>
      </x:c>
      <x:c r="D3367" s="1" t="n">
        <x:v>662.2</x:v>
      </x:c>
      <x:c r="E3367" s="1" t="n">
        <x:v>35</x:v>
      </x:c>
      <x:c r="F3367" s="1" t="n">
        <x:v>2</x:v>
      </x:c>
      <x:c r="G3367" s="1" t="n">
        <x:v>48</x:v>
      </x:c>
      <x:c r="H3367" s="1" t="n">
        <x:v>3</x:v>
      </x:c>
      <x:c r="I3367" s="1" t="n">
        <x:v>4</x:v>
      </x:c>
      <x:c r="J3367" s="1" t="n">
        <x:v>3.12</x:v>
      </x:c>
      <x:c r="K3367" s="1" t="n">
        <x:v>2</x:v>
      </x:c>
      <x:c r="L3367" s="1" t="n">
        <x:v>92.2</x:v>
      </x:c>
      <x:c r="M3367" s="1" t="n">
        <x:v>10.9</x:v>
      </x:c>
      <x:c r="N3367" s="1" t="n">
        <x:v>9.1</x:v>
      </x:c>
      <x:c r="O3367" s="1" t="n">
        <x:f aca="0">24*MAX(0,EOMONTH(B3367,0)-MAX(B3367,INDEX(Device_Inventory!$K$2:$K$1201,MATCH(A3367,Device_Inventory!$A$2:$A$1201,0)))+1)</x:f>
        <x:v>744</x:v>
      </x:c>
      <x:c r="P3367" s="11" t="b">
        <x:f aca="0">INDEX(Device_Inventory!$K$2:$K$1201,MATCH(A3367,Device_Inventory!$A$2:$A$1201,0))&gt;B3367</x:f>
        <x:v>0</x:v>
      </x:c>
      <x:c r="Q3367" s="1" t="str">
        <x:f aca="0">IF(D3367&gt;O3367,"Fail: operating hours exceed in-service hours",IF(D3367+M3367&gt;O3367,"Fail: operating + unavailable hours exceed in-service hours",IF(P3367,"Partial month: within in-service hours","OK")))</x:f>
        <x:v>OK</x:v>
      </x:c>
    </x:row>
    <x:row r="3368" ht="15" hidden="0" customHeight="1">
      <x:c r="A3368" s="1" t="s">
        <x:v>1239</x:v>
      </x:c>
      <x:c r="B3368" s="14" t="n">
        <x:v>46174</x:v>
      </x:c>
      <x:c r="C3368" s="1" t="n">
        <x:v>66.4</x:v>
      </x:c>
      <x:c r="D3368" s="1" t="n">
        <x:v>451.5</x:v>
      </x:c>
      <x:c r="E3368" s="1" t="n">
        <x:v>30</x:v>
      </x:c>
      <x:c r="F3368" s="1" t="n">
        <x:v>6</x:v>
      </x:c>
      <x:c r="G3368" s="1" t="n">
        <x:v>33</x:v>
      </x:c>
      <x:c r="H3368" s="1" t="n">
        <x:v>2</x:v>
      </x:c>
      <x:c r="I3368" s="1" t="n">
        <x:v>0</x:v>
      </x:c>
      <x:c r="J3368" s="1" t="n">
        <x:v>1.75</x:v>
      </x:c>
      <x:c r="K3368" s="1" t="n">
        <x:v>3</x:v>
      </x:c>
      <x:c r="L3368" s="1" t="n">
        <x:v>93.9</x:v>
      </x:c>
      <x:c r="M3368" s="1" t="n">
        <x:v>15.6</x:v>
      </x:c>
      <x:c r="N3368" s="1" t="n">
        <x:v>8.1</x:v>
      </x:c>
      <x:c r="O3368" s="1" t="n">
        <x:f aca="0">24*MAX(0,EOMONTH(B3368,0)-MAX(B3368,INDEX(Device_Inventory!$K$2:$K$1201,MATCH(A3368,Device_Inventory!$A$2:$A$1201,0)))+1)</x:f>
        <x:v>720</x:v>
      </x:c>
      <x:c r="P3368" s="11" t="b">
        <x:f aca="0">INDEX(Device_Inventory!$K$2:$K$1201,MATCH(A3368,Device_Inventory!$A$2:$A$1201,0))&gt;B3368</x:f>
        <x:v>0</x:v>
      </x:c>
      <x:c r="Q3368" s="1" t="str">
        <x:f aca="0">IF(D3368&gt;O3368,"Fail: operating hours exceed in-service hours",IF(D3368+M3368&gt;O3368,"Fail: operating + unavailable hours exceed in-service hours",IF(P3368,"Partial month: within in-service hours","OK")))</x:f>
        <x:v>OK</x:v>
      </x:c>
    </x:row>
    <x:row r="3369" ht="15" hidden="0" customHeight="1">
      <x:c r="A3369" s="1" t="s">
        <x:v>1239</x:v>
      </x:c>
      <x:c r="B3369" s="14" t="n">
        <x:v>46204</x:v>
      </x:c>
      <x:c r="C3369" s="1" t="n">
        <x:v>63.3</x:v>
      </x:c>
      <x:c r="D3369" s="1" t="n">
        <x:v>434.8</x:v>
      </x:c>
      <x:c r="E3369" s="1" t="n">
        <x:v>29</x:v>
      </x:c>
      <x:c r="F3369" s="1" t="n">
        <x:v>4</x:v>
      </x:c>
      <x:c r="G3369" s="1" t="n">
        <x:v>35</x:v>
      </x:c>
      <x:c r="H3369" s="1" t="n">
        <x:v>2</x:v>
      </x:c>
      <x:c r="I3369" s="1" t="n">
        <x:v>4</x:v>
      </x:c>
      <x:c r="J3369" s="1" t="n">
        <x:v>2.27</x:v>
      </x:c>
      <x:c r="K3369" s="1" t="n">
        <x:v>0</x:v>
      </x:c>
      <x:c r="L3369" s="1" t="n">
        <x:v>97.3</x:v>
      </x:c>
      <x:c r="M3369" s="1" t="n">
        <x:v>14.2</x:v>
      </x:c>
      <x:c r="N3369" s="1" t="n">
        <x:v>10.2</x:v>
      </x:c>
      <x:c r="O3369" s="1" t="n">
        <x:f aca="0">24*MAX(0,EOMONTH(B3369,0)-MAX(B3369,INDEX(Device_Inventory!$K$2:$K$1201,MATCH(A3369,Device_Inventory!$A$2:$A$1201,0)))+1)</x:f>
        <x:v>744</x:v>
      </x:c>
      <x:c r="P3369" s="11" t="b">
        <x:f aca="0">INDEX(Device_Inventory!$K$2:$K$1201,MATCH(A3369,Device_Inventory!$A$2:$A$1201,0))&gt;B3369</x:f>
        <x:v>0</x:v>
      </x:c>
      <x:c r="Q3369" s="1" t="str">
        <x:f aca="0">IF(D3369&gt;O3369,"Fail: operating hours exceed in-service hours",IF(D3369+M3369&gt;O3369,"Fail: operating + unavailable hours exceed in-service hours",IF(P3369,"Partial month: within in-service hours","OK")))</x:f>
        <x:v>OK</x:v>
      </x:c>
    </x:row>
    <x:row r="3370" ht="15" hidden="0" customHeight="1">
      <x:c r="A3370" s="1" t="s">
        <x:v>1242</x:v>
      </x:c>
      <x:c r="B3370" s="14" t="n">
        <x:v>46054</x:v>
      </x:c>
      <x:c r="C3370" s="1" t="n">
        <x:v>19.7</x:v>
      </x:c>
      <x:c r="D3370" s="1" t="n">
        <x:v>115.1</x:v>
      </x:c>
      <x:c r="E3370" s="1" t="n">
        <x:v>1</x:v>
      </x:c>
      <x:c r="F3370" s="1" t="n">
        <x:v>3</x:v>
      </x:c>
      <x:c r="G3370" s="1" t="n">
        <x:v>25</x:v>
      </x:c>
      <x:c r="H3370" s="1" t="n">
        <x:v>1</x:v>
      </x:c>
      <x:c r="I3370" s="1" t="n">
        <x:v>1</x:v>
      </x:c>
      <x:c r="J3370" s="1" t="n">
        <x:v>1.31</x:v>
      </x:c>
      <x:c r="K3370" s="1" t="n">
        <x:v>2</x:v>
      </x:c>
      <x:c r="L3370" s="1" t="n">
        <x:v>93.7</x:v>
      </x:c>
      <x:c r="M3370" s="1" t="n">
        <x:v>3</x:v>
      </x:c>
      <x:c r="N3370" s="1" t="n">
        <x:v>5.9</x:v>
      </x:c>
      <x:c r="O3370" s="1" t="n">
        <x:f aca="0">24*MAX(0,EOMONTH(B3370,0)-MAX(B3370,INDEX(Device_Inventory!$K$2:$K$1201,MATCH(A3370,Device_Inventory!$A$2:$A$1201,0)))+1)</x:f>
        <x:v>672</x:v>
      </x:c>
      <x:c r="P3370" s="11" t="b">
        <x:f aca="0">INDEX(Device_Inventory!$K$2:$K$1201,MATCH(A3370,Device_Inventory!$A$2:$A$1201,0))&gt;B3370</x:f>
        <x:v>0</x:v>
      </x:c>
      <x:c r="Q3370" s="1" t="str">
        <x:f aca="0">IF(D3370&gt;O3370,"Fail: operating hours exceed in-service hours",IF(D3370+M3370&gt;O3370,"Fail: operating + unavailable hours exceed in-service hours",IF(P3370,"Partial month: within in-service hours","OK")))</x:f>
        <x:v>OK</x:v>
      </x:c>
    </x:row>
    <x:row r="3371" ht="15" hidden="0" customHeight="1">
      <x:c r="A3371" s="1" t="s">
        <x:v>1242</x:v>
      </x:c>
      <x:c r="B3371" s="14" t="n">
        <x:v>46082</x:v>
      </x:c>
      <x:c r="C3371" s="1" t="n">
        <x:v>8.2</x:v>
      </x:c>
      <x:c r="D3371" s="1" t="n">
        <x:v>59.3</x:v>
      </x:c>
      <x:c r="E3371" s="1" t="n">
        <x:v>9</x:v>
      </x:c>
      <x:c r="F3371" s="1" t="n">
        <x:v>3</x:v>
      </x:c>
      <x:c r="G3371" s="1" t="n">
        <x:v>24</x:v>
      </x:c>
      <x:c r="H3371" s="1" t="n">
        <x:v>0</x:v>
      </x:c>
      <x:c r="I3371" s="1" t="n">
        <x:v>3</x:v>
      </x:c>
      <x:c r="J3371" s="1" t="n">
        <x:v>0.25</x:v>
      </x:c>
      <x:c r="K3371" s="1" t="n">
        <x:v>0</x:v>
      </x:c>
      <x:c r="L3371" s="1" t="n">
        <x:v>94</x:v>
      </x:c>
      <x:c r="M3371" s="1" t="n">
        <x:v>6.7</x:v>
      </x:c>
      <x:c r="N3371" s="1" t="n">
        <x:v>1.8</x:v>
      </x:c>
      <x:c r="O3371" s="1" t="n">
        <x:f aca="0">24*MAX(0,EOMONTH(B3371,0)-MAX(B3371,INDEX(Device_Inventory!$K$2:$K$1201,MATCH(A3371,Device_Inventory!$A$2:$A$1201,0)))+1)</x:f>
        <x:v>744</x:v>
      </x:c>
      <x:c r="P3371" s="11" t="b">
        <x:f aca="0">INDEX(Device_Inventory!$K$2:$K$1201,MATCH(A3371,Device_Inventory!$A$2:$A$1201,0))&gt;B3371</x:f>
        <x:v>0</x:v>
      </x:c>
      <x:c r="Q3371" s="1" t="str">
        <x:f aca="0">IF(D3371&gt;O3371,"Fail: operating hours exceed in-service hours",IF(D3371+M3371&gt;O3371,"Fail: operating + unavailable hours exceed in-service hours",IF(P3371,"Partial month: within in-service hours","OK")))</x:f>
        <x:v>OK</x:v>
      </x:c>
    </x:row>
    <x:row r="3372" ht="15" hidden="0" customHeight="1">
      <x:c r="A3372" s="1" t="s">
        <x:v>1242</x:v>
      </x:c>
      <x:c r="B3372" s="14" t="n">
        <x:v>46113</x:v>
      </x:c>
      <x:c r="C3372" s="1" t="n">
        <x:v>25.9</x:v>
      </x:c>
      <x:c r="D3372" s="1" t="n">
        <x:v>175.5</x:v>
      </x:c>
      <x:c r="E3372" s="1" t="n">
        <x:v>5</x:v>
      </x:c>
      <x:c r="F3372" s="1" t="n">
        <x:v>4</x:v>
      </x:c>
      <x:c r="G3372" s="1" t="n">
        <x:v>26</x:v>
      </x:c>
      <x:c r="H3372" s="1" t="n">
        <x:v>0</x:v>
      </x:c>
      <x:c r="I3372" s="1" t="n">
        <x:v>4</x:v>
      </x:c>
      <x:c r="J3372" s="1" t="n">
        <x:v>0.17</x:v>
      </x:c>
      <x:c r="K3372" s="1" t="n">
        <x:v>1</x:v>
      </x:c>
      <x:c r="L3372" s="1" t="n">
        <x:v>94.7</x:v>
      </x:c>
      <x:c r="M3372" s="1" t="n">
        <x:v>5.3</x:v>
      </x:c>
      <x:c r="N3372" s="1" t="n">
        <x:v>6</x:v>
      </x:c>
      <x:c r="O3372" s="1" t="n">
        <x:f aca="0">24*MAX(0,EOMONTH(B3372,0)-MAX(B3372,INDEX(Device_Inventory!$K$2:$K$1201,MATCH(A3372,Device_Inventory!$A$2:$A$1201,0)))+1)</x:f>
        <x:v>720</x:v>
      </x:c>
      <x:c r="P3372" s="11" t="b">
        <x:f aca="0">INDEX(Device_Inventory!$K$2:$K$1201,MATCH(A3372,Device_Inventory!$A$2:$A$1201,0))&gt;B3372</x:f>
        <x:v>0</x:v>
      </x:c>
      <x:c r="Q3372" s="1" t="str">
        <x:f aca="0">IF(D3372&gt;O3372,"Fail: operating hours exceed in-service hours",IF(D3372+M3372&gt;O3372,"Fail: operating + unavailable hours exceed in-service hours",IF(P3372,"Partial month: within in-service hours","OK")))</x:f>
        <x:v>OK</x:v>
      </x:c>
    </x:row>
    <x:row r="3373" ht="15" hidden="0" customHeight="1">
      <x:c r="A3373" s="1" t="s">
        <x:v>1242</x:v>
      </x:c>
      <x:c r="B3373" s="14" t="n">
        <x:v>46143</x:v>
      </x:c>
      <x:c r="C3373" s="1" t="n">
        <x:v>5</x:v>
      </x:c>
      <x:c r="D3373" s="1" t="n">
        <x:v>31.5</x:v>
      </x:c>
      <x:c r="E3373" s="1" t="n">
        <x:v>3</x:v>
      </x:c>
      <x:c r="F3373" s="1" t="n">
        <x:v>1</x:v>
      </x:c>
      <x:c r="G3373" s="1" t="n">
        <x:v>16</x:v>
      </x:c>
      <x:c r="H3373" s="1" t="n">
        <x:v>0</x:v>
      </x:c>
      <x:c r="I3373" s="1" t="n">
        <x:v>0</x:v>
      </x:c>
      <x:c r="J3373" s="1" t="n">
        <x:v>0.03</x:v>
      </x:c>
      <x:c r="K3373" s="1" t="n">
        <x:v>0</x:v>
      </x:c>
      <x:c r="L3373" s="1" t="n">
        <x:v>96.9</x:v>
      </x:c>
      <x:c r="M3373" s="1" t="n">
        <x:v>4.1</x:v>
      </x:c>
      <x:c r="N3373" s="1" t="n">
        <x:v>0.8</x:v>
      </x:c>
      <x:c r="O3373" s="1" t="n">
        <x:f aca="0">24*MAX(0,EOMONTH(B3373,0)-MAX(B3373,INDEX(Device_Inventory!$K$2:$K$1201,MATCH(A3373,Device_Inventory!$A$2:$A$1201,0)))+1)</x:f>
        <x:v>744</x:v>
      </x:c>
      <x:c r="P3373" s="11" t="b">
        <x:f aca="0">INDEX(Device_Inventory!$K$2:$K$1201,MATCH(A3373,Device_Inventory!$A$2:$A$1201,0))&gt;B3373</x:f>
        <x:v>0</x:v>
      </x:c>
      <x:c r="Q3373" s="1" t="str">
        <x:f aca="0">IF(D3373&gt;O3373,"Fail: operating hours exceed in-service hours",IF(D3373+M3373&gt;O3373,"Fail: operating + unavailable hours exceed in-service hours",IF(P3373,"Partial month: within in-service hours","OK")))</x:f>
        <x:v>OK</x:v>
      </x:c>
    </x:row>
    <x:row r="3374" ht="15" hidden="0" customHeight="1">
      <x:c r="A3374" s="1" t="s">
        <x:v>1242</x:v>
      </x:c>
      <x:c r="B3374" s="14" t="n">
        <x:v>46174</x:v>
      </x:c>
      <x:c r="C3374" s="1" t="n">
        <x:v>20.1</x:v>
      </x:c>
      <x:c r="D3374" s="1" t="n">
        <x:v>132.2</x:v>
      </x:c>
      <x:c r="E3374" s="1" t="n">
        <x:v>2</x:v>
      </x:c>
      <x:c r="F3374" s="1" t="n">
        <x:v>3</x:v>
      </x:c>
      <x:c r="G3374" s="1" t="n">
        <x:v>34</x:v>
      </x:c>
      <x:c r="H3374" s="1" t="n">
        <x:v>0</x:v>
      </x:c>
      <x:c r="I3374" s="1" t="n">
        <x:v>5</x:v>
      </x:c>
      <x:c r="J3374" s="1" t="n">
        <x:v>0.17</x:v>
      </x:c>
      <x:c r="K3374" s="1" t="n">
        <x:v>0</x:v>
      </x:c>
      <x:c r="L3374" s="1" t="n">
        <x:v>96.2</x:v>
      </x:c>
      <x:c r="M3374" s="1" t="n">
        <x:v>7.1</x:v>
      </x:c>
      <x:c r="N3374" s="1" t="n">
        <x:v>5.5</x:v>
      </x:c>
      <x:c r="O3374" s="1" t="n">
        <x:f aca="0">24*MAX(0,EOMONTH(B3374,0)-MAX(B3374,INDEX(Device_Inventory!$K$2:$K$1201,MATCH(A3374,Device_Inventory!$A$2:$A$1201,0)))+1)</x:f>
        <x:v>720</x:v>
      </x:c>
      <x:c r="P3374" s="11" t="b">
        <x:f aca="0">INDEX(Device_Inventory!$K$2:$K$1201,MATCH(A3374,Device_Inventory!$A$2:$A$1201,0))&gt;B3374</x:f>
        <x:v>0</x:v>
      </x:c>
      <x:c r="Q3374" s="1" t="str">
        <x:f aca="0">IF(D3374&gt;O3374,"Fail: operating hours exceed in-service hours",IF(D3374+M3374&gt;O3374,"Fail: operating + unavailable hours exceed in-service hours",IF(P3374,"Partial month: within in-service hours","OK")))</x:f>
        <x:v>OK</x:v>
      </x:c>
    </x:row>
    <x:row r="3375" ht="15" hidden="0" customHeight="1">
      <x:c r="A3375" s="1" t="s">
        <x:v>1242</x:v>
      </x:c>
      <x:c r="B3375" s="14" t="n">
        <x:v>46204</x:v>
      </x:c>
      <x:c r="C3375" s="1" t="n">
        <x:v>35.7</x:v>
      </x:c>
      <x:c r="D3375" s="1" t="n">
        <x:v>212.4</x:v>
      </x:c>
      <x:c r="E3375" s="1" t="n">
        <x:v>9</x:v>
      </x:c>
      <x:c r="F3375" s="1" t="n">
        <x:v>1</x:v>
      </x:c>
      <x:c r="G3375" s="1" t="n">
        <x:v>21</x:v>
      </x:c>
      <x:c r="H3375" s="1" t="n">
        <x:v>0</x:v>
      </x:c>
      <x:c r="I3375" s="1" t="n">
        <x:v>0</x:v>
      </x:c>
      <x:c r="J3375" s="1" t="n">
        <x:v>1.02</x:v>
      </x:c>
      <x:c r="K3375" s="1" t="n">
        <x:v>0</x:v>
      </x:c>
      <x:c r="L3375" s="1" t="n">
        <x:v>95.3</x:v>
      </x:c>
      <x:c r="M3375" s="1" t="n">
        <x:v>3.2</x:v>
      </x:c>
      <x:c r="N3375" s="1" t="n">
        <x:v>10.7</x:v>
      </x:c>
      <x:c r="O3375" s="1" t="n">
        <x:f aca="0">24*MAX(0,EOMONTH(B3375,0)-MAX(B3375,INDEX(Device_Inventory!$K$2:$K$1201,MATCH(A3375,Device_Inventory!$A$2:$A$1201,0)))+1)</x:f>
        <x:v>744</x:v>
      </x:c>
      <x:c r="P3375" s="11" t="b">
        <x:f aca="0">INDEX(Device_Inventory!$K$2:$K$1201,MATCH(A3375,Device_Inventory!$A$2:$A$1201,0))&gt;B3375</x:f>
        <x:v>0</x:v>
      </x:c>
      <x:c r="Q3375" s="1" t="str">
        <x:f aca="0">IF(D3375&gt;O3375,"Fail: operating hours exceed in-service hours",IF(D3375+M3375&gt;O3375,"Fail: operating + unavailable hours exceed in-service hours",IF(P3375,"Partial month: within in-service hours","OK")))</x:f>
        <x:v>OK</x:v>
      </x:c>
    </x:row>
    <x:row r="3376" ht="15" hidden="0" customHeight="1">
      <x:c r="A3376" s="1" t="s">
        <x:v>1245</x:v>
      </x:c>
      <x:c r="B3376" s="14" t="n">
        <x:v>46054</x:v>
      </x:c>
      <x:c r="C3376" s="1" t="n">
        <x:v>47.3</x:v>
      </x:c>
      <x:c r="D3376" s="1" t="n">
        <x:v>326.3</x:v>
      </x:c>
      <x:c r="E3376" s="1" t="n">
        <x:v>20</x:v>
      </x:c>
      <x:c r="F3376" s="1" t="n">
        <x:v>2</x:v>
      </x:c>
      <x:c r="G3376" s="1" t="n">
        <x:v>10</x:v>
      </x:c>
      <x:c r="H3376" s="1" t="n">
        <x:v>1</x:v>
      </x:c>
      <x:c r="I3376" s="1" t="n">
        <x:v>5</x:v>
      </x:c>
      <x:c r="J3376" s="1" t="n">
        <x:v>1.85</x:v>
      </x:c>
      <x:c r="K3376" s="1" t="n">
        <x:v>2</x:v>
      </x:c>
      <x:c r="L3376" s="1" t="n">
        <x:v>90.3</x:v>
      </x:c>
      <x:c r="M3376" s="1" t="n">
        <x:v>9.6</x:v>
      </x:c>
      <x:c r="N3376" s="1" t="n">
        <x:v>4.1</x:v>
      </x:c>
      <x:c r="O3376" s="1" t="n">
        <x:f aca="0">24*MAX(0,EOMONTH(B3376,0)-MAX(B3376,INDEX(Device_Inventory!$K$2:$K$1201,MATCH(A3376,Device_Inventory!$A$2:$A$1201,0)))+1)</x:f>
        <x:v>672</x:v>
      </x:c>
      <x:c r="P3376" s="11" t="b">
        <x:f aca="0">INDEX(Device_Inventory!$K$2:$K$1201,MATCH(A3376,Device_Inventory!$A$2:$A$1201,0))&gt;B3376</x:f>
        <x:v>0</x:v>
      </x:c>
      <x:c r="Q3376" s="1" t="str">
        <x:f aca="0">IF(D3376&gt;O3376,"Fail: operating hours exceed in-service hours",IF(D3376+M3376&gt;O3376,"Fail: operating + unavailable hours exceed in-service hours",IF(P3376,"Partial month: within in-service hours","OK")))</x:f>
        <x:v>OK</x:v>
      </x:c>
    </x:row>
    <x:row r="3377" ht="15" hidden="0" customHeight="1">
      <x:c r="A3377" s="1" t="s">
        <x:v>1245</x:v>
      </x:c>
      <x:c r="B3377" s="14" t="n">
        <x:v>46082</x:v>
      </x:c>
      <x:c r="C3377" s="1" t="n">
        <x:v>35.8</x:v>
      </x:c>
      <x:c r="D3377" s="1" t="n">
        <x:v>253.6</x:v>
      </x:c>
      <x:c r="E3377" s="1" t="n">
        <x:v>26</x:v>
      </x:c>
      <x:c r="F3377" s="1" t="n">
        <x:v>4</x:v>
      </x:c>
      <x:c r="G3377" s="1" t="n">
        <x:v>21</x:v>
      </x:c>
      <x:c r="H3377" s="1" t="n">
        <x:v>0</x:v>
      </x:c>
      <x:c r="I3377" s="1" t="n">
        <x:v>2</x:v>
      </x:c>
      <x:c r="J3377" s="1" t="n">
        <x:v>1.07</x:v>
      </x:c>
      <x:c r="K3377" s="1" t="n">
        <x:v>0</x:v>
      </x:c>
      <x:c r="L3377" s="1" t="n">
        <x:v>99</x:v>
      </x:c>
      <x:c r="M3377" s="1" t="n">
        <x:v>7.8</x:v>
      </x:c>
      <x:c r="N3377" s="1" t="n">
        <x:v>5.5</x:v>
      </x:c>
      <x:c r="O3377" s="1" t="n">
        <x:f aca="0">24*MAX(0,EOMONTH(B3377,0)-MAX(B3377,INDEX(Device_Inventory!$K$2:$K$1201,MATCH(A3377,Device_Inventory!$A$2:$A$1201,0)))+1)</x:f>
        <x:v>744</x:v>
      </x:c>
      <x:c r="P3377" s="11" t="b">
        <x:f aca="0">INDEX(Device_Inventory!$K$2:$K$1201,MATCH(A3377,Device_Inventory!$A$2:$A$1201,0))&gt;B3377</x:f>
        <x:v>0</x:v>
      </x:c>
      <x:c r="Q3377" s="1" t="str">
        <x:f aca="0">IF(D3377&gt;O3377,"Fail: operating hours exceed in-service hours",IF(D3377+M3377&gt;O3377,"Fail: operating + unavailable hours exceed in-service hours",IF(P3377,"Partial month: within in-service hours","OK")))</x:f>
        <x:v>OK</x:v>
      </x:c>
    </x:row>
    <x:row r="3378" ht="15" hidden="0" customHeight="1">
      <x:c r="A3378" s="1" t="s">
        <x:v>1245</x:v>
      </x:c>
      <x:c r="B3378" s="14" t="n">
        <x:v>46113</x:v>
      </x:c>
      <x:c r="C3378" s="1" t="n">
        <x:v>60.9</x:v>
      </x:c>
      <x:c r="D3378" s="1" t="n">
        <x:v>385.4</x:v>
      </x:c>
      <x:c r="E3378" s="1" t="n">
        <x:v>25</x:v>
      </x:c>
      <x:c r="F3378" s="1" t="n">
        <x:v>3</x:v>
      </x:c>
      <x:c r="G3378" s="1" t="n">
        <x:v>27</x:v>
      </x:c>
      <x:c r="H3378" s="1" t="n">
        <x:v>2</x:v>
      </x:c>
      <x:c r="I3378" s="1" t="n">
        <x:v>1</x:v>
      </x:c>
      <x:c r="J3378" s="1" t="n">
        <x:v>1.3</x:v>
      </x:c>
      <x:c r="K3378" s="1" t="n">
        <x:v>0</x:v>
      </x:c>
      <x:c r="L3378" s="1" t="n">
        <x:v>96.4</x:v>
      </x:c>
      <x:c r="M3378" s="1" t="n">
        <x:v>7</x:v>
      </x:c>
      <x:c r="N3378" s="1" t="n">
        <x:v>7.4</x:v>
      </x:c>
      <x:c r="O3378" s="1" t="n">
        <x:f aca="0">24*MAX(0,EOMONTH(B3378,0)-MAX(B3378,INDEX(Device_Inventory!$K$2:$K$1201,MATCH(A3378,Device_Inventory!$A$2:$A$1201,0)))+1)</x:f>
        <x:v>720</x:v>
      </x:c>
      <x:c r="P3378" s="11" t="b">
        <x:f aca="0">INDEX(Device_Inventory!$K$2:$K$1201,MATCH(A3378,Device_Inventory!$A$2:$A$1201,0))&gt;B3378</x:f>
        <x:v>0</x:v>
      </x:c>
      <x:c r="Q3378" s="1" t="str">
        <x:f aca="0">IF(D3378&gt;O3378,"Fail: operating hours exceed in-service hours",IF(D3378+M3378&gt;O3378,"Fail: operating + unavailable hours exceed in-service hours",IF(P3378,"Partial month: within in-service hours","OK")))</x:f>
        <x:v>OK</x:v>
      </x:c>
    </x:row>
    <x:row r="3379" ht="15" hidden="0" customHeight="1">
      <x:c r="A3379" s="1" t="s">
        <x:v>1245</x:v>
      </x:c>
      <x:c r="B3379" s="14" t="n">
        <x:v>46143</x:v>
      </x:c>
      <x:c r="C3379" s="1" t="n">
        <x:v>48.5</x:v>
      </x:c>
      <x:c r="D3379" s="1" t="n">
        <x:v>327.5</x:v>
      </x:c>
      <x:c r="E3379" s="1" t="n">
        <x:v>18</x:v>
      </x:c>
      <x:c r="F3379" s="1" t="n">
        <x:v>0</x:v>
      </x:c>
      <x:c r="G3379" s="1" t="n">
        <x:v>26</x:v>
      </x:c>
      <x:c r="H3379" s="1" t="n">
        <x:v>1</x:v>
      </x:c>
      <x:c r="I3379" s="1" t="n">
        <x:v>1</x:v>
      </x:c>
      <x:c r="J3379" s="1" t="n">
        <x:v>1.36</x:v>
      </x:c>
      <x:c r="K3379" s="1" t="n">
        <x:v>0</x:v>
      </x:c>
      <x:c r="L3379" s="1" t="n">
        <x:v>100</x:v>
      </x:c>
      <x:c r="M3379" s="1" t="n">
        <x:v>14.2</x:v>
      </x:c>
      <x:c r="N3379" s="1" t="n">
        <x:v>6.1</x:v>
      </x:c>
      <x:c r="O3379" s="1" t="n">
        <x:f aca="0">24*MAX(0,EOMONTH(B3379,0)-MAX(B3379,INDEX(Device_Inventory!$K$2:$K$1201,MATCH(A3379,Device_Inventory!$A$2:$A$1201,0)))+1)</x:f>
        <x:v>744</x:v>
      </x:c>
      <x:c r="P3379" s="11" t="b">
        <x:f aca="0">INDEX(Device_Inventory!$K$2:$K$1201,MATCH(A3379,Device_Inventory!$A$2:$A$1201,0))&gt;B3379</x:f>
        <x:v>0</x:v>
      </x:c>
      <x:c r="Q3379" s="1" t="str">
        <x:f aca="0">IF(D3379&gt;O3379,"Fail: operating hours exceed in-service hours",IF(D3379+M3379&gt;O3379,"Fail: operating + unavailable hours exceed in-service hours",IF(P3379,"Partial month: within in-service hours","OK")))</x:f>
        <x:v>OK</x:v>
      </x:c>
    </x:row>
    <x:row r="3380" ht="15" hidden="0" customHeight="1">
      <x:c r="A3380" s="1" t="s">
        <x:v>1245</x:v>
      </x:c>
      <x:c r="B3380" s="14" t="n">
        <x:v>46174</x:v>
      </x:c>
      <x:c r="C3380" s="1" t="n">
        <x:v>65.9</x:v>
      </x:c>
      <x:c r="D3380" s="1" t="n">
        <x:v>360.7</x:v>
      </x:c>
      <x:c r="E3380" s="1" t="n">
        <x:v>19</x:v>
      </x:c>
      <x:c r="F3380" s="1" t="n">
        <x:v>3</x:v>
      </x:c>
      <x:c r="G3380" s="1" t="n">
        <x:v>37</x:v>
      </x:c>
      <x:c r="H3380" s="1" t="n">
        <x:v>1</x:v>
      </x:c>
      <x:c r="I3380" s="1" t="n">
        <x:v>2</x:v>
      </x:c>
      <x:c r="J3380" s="1" t="n">
        <x:v>0.09</x:v>
      </x:c>
      <x:c r="K3380" s="1" t="n">
        <x:v>2</x:v>
      </x:c>
      <x:c r="L3380" s="1" t="n">
        <x:v>92.3</x:v>
      </x:c>
      <x:c r="M3380" s="1" t="n">
        <x:v>10.6</x:v>
      </x:c>
      <x:c r="N3380" s="1" t="n">
        <x:v>10.6</x:v>
      </x:c>
      <x:c r="O3380" s="1" t="n">
        <x:f aca="0">24*MAX(0,EOMONTH(B3380,0)-MAX(B3380,INDEX(Device_Inventory!$K$2:$K$1201,MATCH(A3380,Device_Inventory!$A$2:$A$1201,0)))+1)</x:f>
        <x:v>720</x:v>
      </x:c>
      <x:c r="P3380" s="11" t="b">
        <x:f aca="0">INDEX(Device_Inventory!$K$2:$K$1201,MATCH(A3380,Device_Inventory!$A$2:$A$1201,0))&gt;B3380</x:f>
        <x:v>0</x:v>
      </x:c>
      <x:c r="Q3380" s="1" t="str">
        <x:f aca="0">IF(D3380&gt;O3380,"Fail: operating hours exceed in-service hours",IF(D3380+M3380&gt;O3380,"Fail: operating + unavailable hours exceed in-service hours",IF(P3380,"Partial month: within in-service hours","OK")))</x:f>
        <x:v>OK</x:v>
      </x:c>
    </x:row>
    <x:row r="3381" ht="15" hidden="0" customHeight="1">
      <x:c r="A3381" s="1" t="s">
        <x:v>1245</x:v>
      </x:c>
      <x:c r="B3381" s="14" t="n">
        <x:v>46204</x:v>
      </x:c>
      <x:c r="C3381" s="1" t="n">
        <x:v>66.3</x:v>
      </x:c>
      <x:c r="D3381" s="1" t="n">
        <x:v>460.3</x:v>
      </x:c>
      <x:c r="E3381" s="1" t="n">
        <x:v>15</x:v>
      </x:c>
      <x:c r="F3381" s="1" t="n">
        <x:v>1</x:v>
      </x:c>
      <x:c r="G3381" s="1" t="n">
        <x:v>43</x:v>
      </x:c>
      <x:c r="H3381" s="1" t="n">
        <x:v>2</x:v>
      </x:c>
      <x:c r="I3381" s="1" t="n">
        <x:v>1</x:v>
      </x:c>
      <x:c r="J3381" s="1" t="n">
        <x:v>1.33</x:v>
      </x:c>
      <x:c r="K3381" s="1" t="n">
        <x:v>1</x:v>
      </x:c>
      <x:c r="L3381" s="1" t="n">
        <x:v>99.3</x:v>
      </x:c>
      <x:c r="M3381" s="1" t="n">
        <x:v>8</x:v>
      </x:c>
      <x:c r="N3381" s="1" t="n">
        <x:v>11.1</x:v>
      </x:c>
      <x:c r="O3381" s="1" t="n">
        <x:f aca="0">24*MAX(0,EOMONTH(B3381,0)-MAX(B3381,INDEX(Device_Inventory!$K$2:$K$1201,MATCH(A3381,Device_Inventory!$A$2:$A$1201,0)))+1)</x:f>
        <x:v>744</x:v>
      </x:c>
      <x:c r="P3381" s="11" t="b">
        <x:f aca="0">INDEX(Device_Inventory!$K$2:$K$1201,MATCH(A3381,Device_Inventory!$A$2:$A$1201,0))&gt;B3381</x:f>
        <x:v>0</x:v>
      </x:c>
      <x:c r="Q3381" s="1" t="str">
        <x:f aca="0">IF(D3381&gt;O3381,"Fail: operating hours exceed in-service hours",IF(D3381+M3381&gt;O3381,"Fail: operating + unavailable hours exceed in-service hours",IF(P3381,"Partial month: within in-service hours","OK")))</x:f>
        <x:v>OK</x:v>
      </x:c>
    </x:row>
    <x:row r="3382" ht="15" hidden="0" customHeight="1">
      <x:c r="A3382" s="1" t="s">
        <x:v>1246</x:v>
      </x:c>
      <x:c r="B3382" s="14" t="n">
        <x:v>46054</x:v>
      </x:c>
      <x:c r="C3382" s="1" t="n">
        <x:v>41.9</x:v>
      </x:c>
      <x:c r="D3382" s="1" t="n">
        <x:v>284.8</x:v>
      </x:c>
      <x:c r="E3382" s="1" t="n">
        <x:v>3</x:v>
      </x:c>
      <x:c r="F3382" s="1" t="n">
        <x:v>0</x:v>
      </x:c>
      <x:c r="G3382" s="1" t="n">
        <x:v>36</x:v>
      </x:c>
      <x:c r="H3382" s="1" t="n">
        <x:v>0</x:v>
      </x:c>
      <x:c r="I3382" s="1" t="n">
        <x:v>2</x:v>
      </x:c>
      <x:c r="J3382" s="1" t="n">
        <x:v>1.05</x:v>
      </x:c>
      <x:c r="K3382" s="1" t="n">
        <x:v>1</x:v>
      </x:c>
      <x:c r="L3382" s="1" t="n">
        <x:v>89.8</x:v>
      </x:c>
      <x:c r="M3382" s="1" t="n">
        <x:v>6.2</x:v>
      </x:c>
      <x:c r="N3382" s="1" t="n">
        <x:v>11.1</x:v>
      </x:c>
      <x:c r="O3382" s="1" t="n">
        <x:f aca="0">24*MAX(0,EOMONTH(B3382,0)-MAX(B3382,INDEX(Device_Inventory!$K$2:$K$1201,MATCH(A3382,Device_Inventory!$A$2:$A$1201,0)))+1)</x:f>
        <x:v>672</x:v>
      </x:c>
      <x:c r="P3382" s="11" t="b">
        <x:f aca="0">INDEX(Device_Inventory!$K$2:$K$1201,MATCH(A3382,Device_Inventory!$A$2:$A$1201,0))&gt;B3382</x:f>
        <x:v>0</x:v>
      </x:c>
      <x:c r="Q3382" s="1" t="str">
        <x:f aca="0">IF(D3382&gt;O3382,"Fail: operating hours exceed in-service hours",IF(D3382+M3382&gt;O3382,"Fail: operating + unavailable hours exceed in-service hours",IF(P3382,"Partial month: within in-service hours","OK")))</x:f>
        <x:v>OK</x:v>
      </x:c>
    </x:row>
    <x:row r="3383" ht="15" hidden="0" customHeight="1">
      <x:c r="A3383" s="1" t="s">
        <x:v>1246</x:v>
      </x:c>
      <x:c r="B3383" s="14" t="n">
        <x:v>46082</x:v>
      </x:c>
      <x:c r="C3383" s="1" t="n">
        <x:v>29.6</x:v>
      </x:c>
      <x:c r="D3383" s="1" t="n">
        <x:v>205.7</x:v>
      </x:c>
      <x:c r="E3383" s="1" t="n">
        <x:v>11</x:v>
      </x:c>
      <x:c r="F3383" s="1" t="n">
        <x:v>0</x:v>
      </x:c>
      <x:c r="G3383" s="1" t="n">
        <x:v>27</x:v>
      </x:c>
      <x:c r="H3383" s="1" t="n">
        <x:v>0</x:v>
      </x:c>
      <x:c r="I3383" s="1" t="n">
        <x:v>0</x:v>
      </x:c>
      <x:c r="J3383" s="1" t="n">
        <x:v>0.82</x:v>
      </x:c>
      <x:c r="K3383" s="1" t="n">
        <x:v>0</x:v>
      </x:c>
      <x:c r="L3383" s="1" t="n">
        <x:v>98</x:v>
      </x:c>
      <x:c r="M3383" s="1" t="n">
        <x:v>10.9</x:v>
      </x:c>
      <x:c r="N3383" s="1" t="n">
        <x:v>6.8</x:v>
      </x:c>
      <x:c r="O3383" s="1" t="n">
        <x:f aca="0">24*MAX(0,EOMONTH(B3383,0)-MAX(B3383,INDEX(Device_Inventory!$K$2:$K$1201,MATCH(A3383,Device_Inventory!$A$2:$A$1201,0)))+1)</x:f>
        <x:v>744</x:v>
      </x:c>
      <x:c r="P3383" s="11" t="b">
        <x:f aca="0">INDEX(Device_Inventory!$K$2:$K$1201,MATCH(A3383,Device_Inventory!$A$2:$A$1201,0))&gt;B3383</x:f>
        <x:v>0</x:v>
      </x:c>
      <x:c r="Q3383" s="1" t="str">
        <x:f aca="0">IF(D3383&gt;O3383,"Fail: operating hours exceed in-service hours",IF(D3383+M3383&gt;O3383,"Fail: operating + unavailable hours exceed in-service hours",IF(P3383,"Partial month: within in-service hours","OK")))</x:f>
        <x:v>OK</x:v>
      </x:c>
    </x:row>
    <x:row r="3384" ht="15" hidden="0" customHeight="1">
      <x:c r="A3384" s="1" t="s">
        <x:v>1246</x:v>
      </x:c>
      <x:c r="B3384" s="14" t="n">
        <x:v>46113</x:v>
      </x:c>
      <x:c r="C3384" s="1" t="n">
        <x:v>18.5</x:v>
      </x:c>
      <x:c r="D3384" s="1" t="n">
        <x:v>103.9</x:v>
      </x:c>
      <x:c r="E3384" s="1" t="n">
        <x:v>13</x:v>
      </x:c>
      <x:c r="F3384" s="1" t="n">
        <x:v>0</x:v>
      </x:c>
      <x:c r="G3384" s="1" t="n">
        <x:v>37</x:v>
      </x:c>
      <x:c r="H3384" s="1" t="n">
        <x:v>1</x:v>
      </x:c>
      <x:c r="I3384" s="1" t="n">
        <x:v>0</x:v>
      </x:c>
      <x:c r="J3384" s="1" t="n">
        <x:v>0.8</x:v>
      </x:c>
      <x:c r="K3384" s="1" t="n">
        <x:v>1</x:v>
      </x:c>
      <x:c r="L3384" s="1" t="n">
        <x:v>92.5</x:v>
      </x:c>
      <x:c r="M3384" s="1" t="n">
        <x:v>4.9</x:v>
      </x:c>
      <x:c r="N3384" s="1" t="n">
        <x:v>1.8</x:v>
      </x:c>
      <x:c r="O3384" s="1" t="n">
        <x:f aca="0">24*MAX(0,EOMONTH(B3384,0)-MAX(B3384,INDEX(Device_Inventory!$K$2:$K$1201,MATCH(A3384,Device_Inventory!$A$2:$A$1201,0)))+1)</x:f>
        <x:v>720</x:v>
      </x:c>
      <x:c r="P3384" s="11" t="b">
        <x:f aca="0">INDEX(Device_Inventory!$K$2:$K$1201,MATCH(A3384,Device_Inventory!$A$2:$A$1201,0))&gt;B3384</x:f>
        <x:v>0</x:v>
      </x:c>
      <x:c r="Q3384" s="1" t="str">
        <x:f aca="0">IF(D3384&gt;O3384,"Fail: operating hours exceed in-service hours",IF(D3384+M3384&gt;O3384,"Fail: operating + unavailable hours exceed in-service hours",IF(P3384,"Partial month: within in-service hours","OK")))</x:f>
        <x:v>OK</x:v>
      </x:c>
    </x:row>
    <x:row r="3385" ht="15" hidden="0" customHeight="1">
      <x:c r="A3385" s="1" t="s">
        <x:v>1246</x:v>
      </x:c>
      <x:c r="B3385" s="14" t="n">
        <x:v>46143</x:v>
      </x:c>
      <x:c r="C3385" s="1" t="n">
        <x:v>51.9</x:v>
      </x:c>
      <x:c r="D3385" s="1" t="n">
        <x:v>301.5</x:v>
      </x:c>
      <x:c r="E3385" s="1" t="n">
        <x:v>20</x:v>
      </x:c>
      <x:c r="F3385" s="1" t="n">
        <x:v>0</x:v>
      </x:c>
      <x:c r="G3385" s="1" t="n">
        <x:v>29</x:v>
      </x:c>
      <x:c r="H3385" s="1" t="n">
        <x:v>0</x:v>
      </x:c>
      <x:c r="I3385" s="1" t="n">
        <x:v>0</x:v>
      </x:c>
      <x:c r="J3385" s="1" t="n">
        <x:v>0.86</x:v>
      </x:c>
      <x:c r="K3385" s="1" t="n">
        <x:v>0</x:v>
      </x:c>
      <x:c r="L3385" s="1" t="n">
        <x:v>95.1</x:v>
      </x:c>
      <x:c r="M3385" s="1" t="n">
        <x:v>4.2</x:v>
      </x:c>
      <x:c r="N3385" s="1" t="n">
        <x:v>13.1</x:v>
      </x:c>
      <x:c r="O3385" s="1" t="n">
        <x:f aca="0">24*MAX(0,EOMONTH(B3385,0)-MAX(B3385,INDEX(Device_Inventory!$K$2:$K$1201,MATCH(A3385,Device_Inventory!$A$2:$A$1201,0)))+1)</x:f>
        <x:v>744</x:v>
      </x:c>
      <x:c r="P3385" s="11" t="b">
        <x:f aca="0">INDEX(Device_Inventory!$K$2:$K$1201,MATCH(A3385,Device_Inventory!$A$2:$A$1201,0))&gt;B3385</x:f>
        <x:v>0</x:v>
      </x:c>
      <x:c r="Q3385" s="1" t="str">
        <x:f aca="0">IF(D3385&gt;O3385,"Fail: operating hours exceed in-service hours",IF(D3385+M3385&gt;O3385,"Fail: operating + unavailable hours exceed in-service hours",IF(P3385,"Partial month: within in-service hours","OK")))</x:f>
        <x:v>OK</x:v>
      </x:c>
    </x:row>
    <x:row r="3386" ht="15" hidden="0" customHeight="1">
      <x:c r="A3386" s="1" t="s">
        <x:v>1246</x:v>
      </x:c>
      <x:c r="B3386" s="14" t="n">
        <x:v>46174</x:v>
      </x:c>
      <x:c r="C3386" s="1" t="n">
        <x:v>26.1</x:v>
      </x:c>
      <x:c r="D3386" s="1" t="n">
        <x:v>159</x:v>
      </x:c>
      <x:c r="E3386" s="1" t="n">
        <x:v>16</x:v>
      </x:c>
      <x:c r="F3386" s="1" t="n">
        <x:v>1</x:v>
      </x:c>
      <x:c r="G3386" s="1" t="n">
        <x:v>21</x:v>
      </x:c>
      <x:c r="H3386" s="1" t="n">
        <x:v>0</x:v>
      </x:c>
      <x:c r="I3386" s="1" t="n">
        <x:v>0</x:v>
      </x:c>
      <x:c r="J3386" s="1" t="n">
        <x:v>0.65</x:v>
      </x:c>
      <x:c r="K3386" s="1" t="n">
        <x:v>0</x:v>
      </x:c>
      <x:c r="L3386" s="1" t="n">
        <x:v>95.1</x:v>
      </x:c>
      <x:c r="M3386" s="1" t="n">
        <x:v>3.5</x:v>
      </x:c>
      <x:c r="N3386" s="1" t="n">
        <x:v>5.1</x:v>
      </x:c>
      <x:c r="O3386" s="1" t="n">
        <x:f aca="0">24*MAX(0,EOMONTH(B3386,0)-MAX(B3386,INDEX(Device_Inventory!$K$2:$K$1201,MATCH(A3386,Device_Inventory!$A$2:$A$1201,0)))+1)</x:f>
        <x:v>720</x:v>
      </x:c>
      <x:c r="P3386" s="11" t="b">
        <x:f aca="0">INDEX(Device_Inventory!$K$2:$K$1201,MATCH(A3386,Device_Inventory!$A$2:$A$1201,0))&gt;B3386</x:f>
        <x:v>0</x:v>
      </x:c>
      <x:c r="Q3386" s="1" t="str">
        <x:f aca="0">IF(D3386&gt;O3386,"Fail: operating hours exceed in-service hours",IF(D3386+M3386&gt;O3386,"Fail: operating + unavailable hours exceed in-service hours",IF(P3386,"Partial month: within in-service hours","OK")))</x:f>
        <x:v>OK</x:v>
      </x:c>
    </x:row>
    <x:row r="3387" ht="15" hidden="0" customHeight="1">
      <x:c r="A3387" s="1" t="s">
        <x:v>1246</x:v>
      </x:c>
      <x:c r="B3387" s="14" t="n">
        <x:v>46204</x:v>
      </x:c>
      <x:c r="C3387" s="1" t="n">
        <x:v>33.6</x:v>
      </x:c>
      <x:c r="D3387" s="1" t="n">
        <x:v>210</x:v>
      </x:c>
      <x:c r="E3387" s="1" t="n">
        <x:v>13</x:v>
      </x:c>
      <x:c r="F3387" s="1" t="n">
        <x:v>0</x:v>
      </x:c>
      <x:c r="G3387" s="1" t="n">
        <x:v>29</x:v>
      </x:c>
      <x:c r="H3387" s="1" t="n">
        <x:v>0</x:v>
      </x:c>
      <x:c r="I3387" s="1" t="n">
        <x:v>1</x:v>
      </x:c>
      <x:c r="J3387" s="1" t="n">
        <x:v>0.54</x:v>
      </x:c>
      <x:c r="K3387" s="1" t="n">
        <x:v>0</x:v>
      </x:c>
      <x:c r="L3387" s="1" t="n">
        <x:v>92.7</x:v>
      </x:c>
      <x:c r="M3387" s="1" t="n">
        <x:v>6</x:v>
      </x:c>
      <x:c r="N3387" s="1" t="n">
        <x:v>9</x:v>
      </x:c>
      <x:c r="O3387" s="1" t="n">
        <x:f aca="0">24*MAX(0,EOMONTH(B3387,0)-MAX(B3387,INDEX(Device_Inventory!$K$2:$K$1201,MATCH(A3387,Device_Inventory!$A$2:$A$1201,0)))+1)</x:f>
        <x:v>744</x:v>
      </x:c>
      <x:c r="P3387" s="11" t="b">
        <x:f aca="0">INDEX(Device_Inventory!$K$2:$K$1201,MATCH(A3387,Device_Inventory!$A$2:$A$1201,0))&gt;B3387</x:f>
        <x:v>0</x:v>
      </x:c>
      <x:c r="Q3387" s="1" t="str">
        <x:f aca="0">IF(D3387&gt;O3387,"Fail: operating hours exceed in-service hours",IF(D3387+M3387&gt;O3387,"Fail: operating + unavailable hours exceed in-service hours",IF(P3387,"Partial month: within in-service hours","OK")))</x:f>
        <x:v>OK</x:v>
      </x:c>
    </x:row>
    <x:row r="3388" ht="15" hidden="0" customHeight="1">
      <x:c r="A3388" s="1" t="s">
        <x:v>1249</x:v>
      </x:c>
      <x:c r="B3388" s="14" t="n">
        <x:v>46054</x:v>
      </x:c>
      <x:c r="C3388" s="1" t="n">
        <x:v>40.6</x:v>
      </x:c>
      <x:c r="D3388" s="1" t="n">
        <x:v>288.3</x:v>
      </x:c>
      <x:c r="E3388" s="1" t="n">
        <x:v>15</x:v>
      </x:c>
      <x:c r="F3388" s="1" t="n">
        <x:v>2</x:v>
      </x:c>
      <x:c r="G3388" s="1" t="n">
        <x:v>36</x:v>
      </x:c>
      <x:c r="H3388" s="1" t="n">
        <x:v>0</x:v>
      </x:c>
      <x:c r="I3388" s="1" t="n">
        <x:v>1</x:v>
      </x:c>
      <x:c r="J3388" s="1" t="n">
        <x:v>1.3</x:v>
      </x:c>
      <x:c r="K3388" s="1" t="n">
        <x:v>1</x:v>
      </x:c>
      <x:c r="L3388" s="1" t="n">
        <x:v>97.6</x:v>
      </x:c>
      <x:c r="M3388" s="1" t="n">
        <x:v>10.3</x:v>
      </x:c>
      <x:c r="N3388" s="1" t="n">
        <x:v>8.2</x:v>
      </x:c>
      <x:c r="O3388" s="1" t="n">
        <x:f aca="0">24*MAX(0,EOMONTH(B3388,0)-MAX(B3388,INDEX(Device_Inventory!$K$2:$K$1201,MATCH(A3388,Device_Inventory!$A$2:$A$1201,0)))+1)</x:f>
        <x:v>672</x:v>
      </x:c>
      <x:c r="P3388" s="11" t="b">
        <x:f aca="0">INDEX(Device_Inventory!$K$2:$K$1201,MATCH(A3388,Device_Inventory!$A$2:$A$1201,0))&gt;B3388</x:f>
        <x:v>0</x:v>
      </x:c>
      <x:c r="Q3388" s="1" t="str">
        <x:f aca="0">IF(D3388&gt;O3388,"Fail: operating hours exceed in-service hours",IF(D3388+M3388&gt;O3388,"Fail: operating + unavailable hours exceed in-service hours",IF(P3388,"Partial month: within in-service hours","OK")))</x:f>
        <x:v>OK</x:v>
      </x:c>
    </x:row>
    <x:row r="3389" ht="15" hidden="0" customHeight="1">
      <x:c r="A3389" s="1" t="s">
        <x:v>1249</x:v>
      </x:c>
      <x:c r="B3389" s="14" t="n">
        <x:v>46082</x:v>
      </x:c>
      <x:c r="C3389" s="1" t="n">
        <x:v>28.4</x:v>
      </x:c>
      <x:c r="D3389" s="1" t="n">
        <x:v>162.6</x:v>
      </x:c>
      <x:c r="E3389" s="1" t="n">
        <x:v>13</x:v>
      </x:c>
      <x:c r="F3389" s="1" t="n">
        <x:v>1</x:v>
      </x:c>
      <x:c r="G3389" s="1" t="n">
        <x:v>25</x:v>
      </x:c>
      <x:c r="H3389" s="1" t="n">
        <x:v>0</x:v>
      </x:c>
      <x:c r="I3389" s="1" t="n">
        <x:v>1</x:v>
      </x:c>
      <x:c r="J3389" s="1" t="n">
        <x:v>0.56</x:v>
      </x:c>
      <x:c r="K3389" s="1" t="n">
        <x:v>0</x:v>
      </x:c>
      <x:c r="L3389" s="1" t="n">
        <x:v>94.6</x:v>
      </x:c>
      <x:c r="M3389" s="1" t="n">
        <x:v>0</x:v>
      </x:c>
      <x:c r="N3389" s="1" t="n">
        <x:v>7.9</x:v>
      </x:c>
      <x:c r="O3389" s="1" t="n">
        <x:f aca="0">24*MAX(0,EOMONTH(B3389,0)-MAX(B3389,INDEX(Device_Inventory!$K$2:$K$1201,MATCH(A3389,Device_Inventory!$A$2:$A$1201,0)))+1)</x:f>
        <x:v>744</x:v>
      </x:c>
      <x:c r="P3389" s="11" t="b">
        <x:f aca="0">INDEX(Device_Inventory!$K$2:$K$1201,MATCH(A3389,Device_Inventory!$A$2:$A$1201,0))&gt;B3389</x:f>
        <x:v>0</x:v>
      </x:c>
      <x:c r="Q3389" s="1" t="str">
        <x:f aca="0">IF(D3389&gt;O3389,"Fail: operating hours exceed in-service hours",IF(D3389+M3389&gt;O3389,"Fail: operating + unavailable hours exceed in-service hours",IF(P3389,"Partial month: within in-service hours","OK")))</x:f>
        <x:v>OK</x:v>
      </x:c>
    </x:row>
    <x:row r="3390" ht="15" hidden="0" customHeight="1">
      <x:c r="A3390" s="1" t="s">
        <x:v>1249</x:v>
      </x:c>
      <x:c r="B3390" s="14" t="n">
        <x:v>46113</x:v>
      </x:c>
      <x:c r="C3390" s="1" t="n">
        <x:v>57.5</x:v>
      </x:c>
      <x:c r="D3390" s="1" t="n">
        <x:v>335.2</x:v>
      </x:c>
      <x:c r="E3390" s="1" t="n">
        <x:v>12</x:v>
      </x:c>
      <x:c r="F3390" s="1" t="n">
        <x:v>1</x:v>
      </x:c>
      <x:c r="G3390" s="1" t="n">
        <x:v>42</x:v>
      </x:c>
      <x:c r="H3390" s="1" t="n">
        <x:v>0</x:v>
      </x:c>
      <x:c r="I3390" s="1" t="n">
        <x:v>2</x:v>
      </x:c>
      <x:c r="J3390" s="1" t="n">
        <x:v>0.12</x:v>
      </x:c>
      <x:c r="K3390" s="1" t="n">
        <x:v>0</x:v>
      </x:c>
      <x:c r="L3390" s="1" t="n">
        <x:v>95.2</x:v>
      </x:c>
      <x:c r="M3390" s="1" t="n">
        <x:v>4.1</x:v>
      </x:c>
      <x:c r="N3390" s="1" t="n">
        <x:v>14</x:v>
      </x:c>
      <x:c r="O3390" s="1" t="n">
        <x:f aca="0">24*MAX(0,EOMONTH(B3390,0)-MAX(B3390,INDEX(Device_Inventory!$K$2:$K$1201,MATCH(A3390,Device_Inventory!$A$2:$A$1201,0)))+1)</x:f>
        <x:v>720</x:v>
      </x:c>
      <x:c r="P3390" s="11" t="b">
        <x:f aca="0">INDEX(Device_Inventory!$K$2:$K$1201,MATCH(A3390,Device_Inventory!$A$2:$A$1201,0))&gt;B3390</x:f>
        <x:v>0</x:v>
      </x:c>
      <x:c r="Q3390" s="1" t="str">
        <x:f aca="0">IF(D3390&gt;O3390,"Fail: operating hours exceed in-service hours",IF(D3390+M3390&gt;O3390,"Fail: operating + unavailable hours exceed in-service hours",IF(P3390,"Partial month: within in-service hours","OK")))</x:f>
        <x:v>OK</x:v>
      </x:c>
    </x:row>
    <x:row r="3391" ht="15" hidden="0" customHeight="1">
      <x:c r="A3391" s="1" t="s">
        <x:v>1249</x:v>
      </x:c>
      <x:c r="B3391" s="14" t="n">
        <x:v>46143</x:v>
      </x:c>
      <x:c r="C3391" s="1" t="n">
        <x:v>43.3</x:v>
      </x:c>
      <x:c r="D3391" s="1" t="n">
        <x:v>260.6</x:v>
      </x:c>
      <x:c r="E3391" s="1" t="n">
        <x:v>20</x:v>
      </x:c>
      <x:c r="F3391" s="1" t="n">
        <x:v>1</x:v>
      </x:c>
      <x:c r="G3391" s="1" t="n">
        <x:v>21</x:v>
      </x:c>
      <x:c r="H3391" s="1" t="n">
        <x:v>0</x:v>
      </x:c>
      <x:c r="I3391" s="1" t="n">
        <x:v>0</x:v>
      </x:c>
      <x:c r="J3391" s="1" t="n">
        <x:v>0</x:v>
      </x:c>
      <x:c r="K3391" s="1" t="n">
        <x:v>0</x:v>
      </x:c>
      <x:c r="L3391" s="1" t="n">
        <x:v>92.8</x:v>
      </x:c>
      <x:c r="M3391" s="1" t="n">
        <x:v>0</x:v>
      </x:c>
      <x:c r="N3391" s="1" t="n">
        <x:v>4.2</x:v>
      </x:c>
      <x:c r="O3391" s="1" t="n">
        <x:f aca="0">24*MAX(0,EOMONTH(B3391,0)-MAX(B3391,INDEX(Device_Inventory!$K$2:$K$1201,MATCH(A3391,Device_Inventory!$A$2:$A$1201,0)))+1)</x:f>
        <x:v>744</x:v>
      </x:c>
      <x:c r="P3391" s="11" t="b">
        <x:f aca="0">INDEX(Device_Inventory!$K$2:$K$1201,MATCH(A3391,Device_Inventory!$A$2:$A$1201,0))&gt;B3391</x:f>
        <x:v>0</x:v>
      </x:c>
      <x:c r="Q3391" s="1" t="str">
        <x:f aca="0">IF(D3391&gt;O3391,"Fail: operating hours exceed in-service hours",IF(D3391+M3391&gt;O3391,"Fail: operating + unavailable hours exceed in-service hours",IF(P3391,"Partial month: within in-service hours","OK")))</x:f>
        <x:v>OK</x:v>
      </x:c>
    </x:row>
    <x:row r="3392" ht="15" hidden="0" customHeight="1">
      <x:c r="A3392" s="1" t="s">
        <x:v>1249</x:v>
      </x:c>
      <x:c r="B3392" s="14" t="n">
        <x:v>46174</x:v>
      </x:c>
      <x:c r="C3392" s="1" t="n">
        <x:v>53.6</x:v>
      </x:c>
      <x:c r="D3392" s="1" t="n">
        <x:v>306.8</x:v>
      </x:c>
      <x:c r="E3392" s="1" t="n">
        <x:v>19</x:v>
      </x:c>
      <x:c r="F3392" s="1" t="n">
        <x:v>2</x:v>
      </x:c>
      <x:c r="G3392" s="1" t="n">
        <x:v>45</x:v>
      </x:c>
      <x:c r="H3392" s="1" t="n">
        <x:v>0</x:v>
      </x:c>
      <x:c r="I3392" s="1" t="n">
        <x:v>3</x:v>
      </x:c>
      <x:c r="J3392" s="1" t="n">
        <x:v>0</x:v>
      </x:c>
      <x:c r="K3392" s="1" t="n">
        <x:v>1</x:v>
      </x:c>
      <x:c r="L3392" s="1" t="n">
        <x:v>91.7</x:v>
      </x:c>
      <x:c r="M3392" s="1" t="n">
        <x:v>4.4</x:v>
      </x:c>
      <x:c r="N3392" s="1" t="n">
        <x:v>11.3</x:v>
      </x:c>
      <x:c r="O3392" s="1" t="n">
        <x:f aca="0">24*MAX(0,EOMONTH(B3392,0)-MAX(B3392,INDEX(Device_Inventory!$K$2:$K$1201,MATCH(A3392,Device_Inventory!$A$2:$A$1201,0)))+1)</x:f>
        <x:v>720</x:v>
      </x:c>
      <x:c r="P3392" s="11" t="b">
        <x:f aca="0">INDEX(Device_Inventory!$K$2:$K$1201,MATCH(A3392,Device_Inventory!$A$2:$A$1201,0))&gt;B3392</x:f>
        <x:v>0</x:v>
      </x:c>
      <x:c r="Q3392" s="1" t="str">
        <x:f aca="0">IF(D3392&gt;O3392,"Fail: operating hours exceed in-service hours",IF(D3392+M3392&gt;O3392,"Fail: operating + unavailable hours exceed in-service hours",IF(P3392,"Partial month: within in-service hours","OK")))</x:f>
        <x:v>OK</x:v>
      </x:c>
    </x:row>
    <x:row r="3393" ht="15" hidden="0" customHeight="1">
      <x:c r="A3393" s="1" t="s">
        <x:v>1249</x:v>
      </x:c>
      <x:c r="B3393" s="14" t="n">
        <x:v>46204</x:v>
      </x:c>
      <x:c r="C3393" s="1" t="n">
        <x:v>51.5</x:v>
      </x:c>
      <x:c r="D3393" s="1" t="n">
        <x:v>374.2</x:v>
      </x:c>
      <x:c r="E3393" s="1" t="n">
        <x:v>13</x:v>
      </x:c>
      <x:c r="F3393" s="1" t="n">
        <x:v>0</x:v>
      </x:c>
      <x:c r="G3393" s="1" t="n">
        <x:v>53</x:v>
      </x:c>
      <x:c r="H3393" s="1" t="n">
        <x:v>0</x:v>
      </x:c>
      <x:c r="I3393" s="1" t="n">
        <x:v>4</x:v>
      </x:c>
      <x:c r="J3393" s="1" t="n">
        <x:v>0.09</x:v>
      </x:c>
      <x:c r="K3393" s="1" t="n">
        <x:v>0</x:v>
      </x:c>
      <x:c r="L3393" s="1" t="n">
        <x:v>93.8</x:v>
      </x:c>
      <x:c r="M3393" s="1" t="n">
        <x:v>7.3</x:v>
      </x:c>
      <x:c r="N3393" s="1" t="n">
        <x:v>10.9</x:v>
      </x:c>
      <x:c r="O3393" s="1" t="n">
        <x:f aca="0">24*MAX(0,EOMONTH(B3393,0)-MAX(B3393,INDEX(Device_Inventory!$K$2:$K$1201,MATCH(A3393,Device_Inventory!$A$2:$A$1201,0)))+1)</x:f>
        <x:v>744</x:v>
      </x:c>
      <x:c r="P3393" s="11" t="b">
        <x:f aca="0">INDEX(Device_Inventory!$K$2:$K$1201,MATCH(A3393,Device_Inventory!$A$2:$A$1201,0))&gt;B3393</x:f>
        <x:v>0</x:v>
      </x:c>
      <x:c r="Q3393" s="1" t="str">
        <x:f aca="0">IF(D3393&gt;O3393,"Fail: operating hours exceed in-service hours",IF(D3393+M3393&gt;O3393,"Fail: operating + unavailable hours exceed in-service hours",IF(P3393,"Partial month: within in-service hours","OK")))</x:f>
        <x:v>OK</x:v>
      </x:c>
    </x:row>
    <x:row r="3394" ht="15" hidden="0" customHeight="1">
      <x:c r="A3394" s="1" t="s">
        <x:v>3432</x:v>
      </x:c>
      <x:c r="B3394" s="14" t="n">
        <x:v>46054</x:v>
      </x:c>
      <x:c r="C3394" s="1" t="n">
        <x:v>53.6</x:v>
      </x:c>
      <x:c r="D3394" s="1" t="n">
        <x:v>315</x:v>
      </x:c>
      <x:c r="E3394" s="1" t="n">
        <x:v>17</x:v>
      </x:c>
      <x:c r="F3394" s="1" t="n">
        <x:v>2</x:v>
      </x:c>
      <x:c r="G3394" s="1" t="n">
        <x:v>24</x:v>
      </x:c>
      <x:c r="H3394" s="1" t="n">
        <x:v>0</x:v>
      </x:c>
      <x:c r="I3394" s="1" t="n">
        <x:v>1</x:v>
      </x:c>
      <x:c r="J3394" s="1" t="n">
        <x:v>1.08</x:v>
      </x:c>
      <x:c r="K3394" s="1" t="n">
        <x:v>1</x:v>
      </x:c>
      <x:c r="L3394" s="1" t="n">
        <x:v>94</x:v>
      </x:c>
      <x:c r="M3394" s="1" t="n">
        <x:v>3</x:v>
      </x:c>
      <x:c r="N3394" s="1" t="n">
        <x:v>6.9</x:v>
      </x:c>
      <x:c r="O3394" s="1" t="n">
        <x:f aca="0">24*MAX(0,EOMONTH(B3394,0)-MAX(B3394,INDEX(Device_Inventory!$K$2:$K$1201,MATCH(A3394,Device_Inventory!$A$2:$A$1201,0)))+1)</x:f>
        <x:v>672</x:v>
      </x:c>
      <x:c r="P3394" s="11" t="b">
        <x:f aca="0">INDEX(Device_Inventory!$K$2:$K$1201,MATCH(A3394,Device_Inventory!$A$2:$A$1201,0))&gt;B3394</x:f>
        <x:v>0</x:v>
      </x:c>
      <x:c r="Q3394" s="1" t="str">
        <x:f aca="0">IF(D3394&gt;O3394,"Fail: operating hours exceed in-service hours",IF(D3394+M3394&gt;O3394,"Fail: operating + unavailable hours exceed in-service hours",IF(P3394,"Partial month: within in-service hours","OK")))</x:f>
        <x:v>OK</x:v>
      </x:c>
    </x:row>
    <x:row r="3395" ht="15" hidden="0" customHeight="1">
      <x:c r="A3395" s="1" t="s">
        <x:v>3432</x:v>
      </x:c>
      <x:c r="B3395" s="14" t="n">
        <x:v>46082</x:v>
      </x:c>
      <x:c r="C3395" s="1" t="n">
        <x:v>45.3</x:v>
      </x:c>
      <x:c r="D3395" s="1" t="n">
        <x:v>257.8</x:v>
      </x:c>
      <x:c r="E3395" s="1" t="n">
        <x:v>18</x:v>
      </x:c>
      <x:c r="F3395" s="1" t="n">
        <x:v>0</x:v>
      </x:c>
      <x:c r="G3395" s="1" t="n">
        <x:v>28</x:v>
      </x:c>
      <x:c r="H3395" s="1" t="n">
        <x:v>0</x:v>
      </x:c>
      <x:c r="I3395" s="1" t="n">
        <x:v>3</x:v>
      </x:c>
      <x:c r="J3395" s="1" t="n">
        <x:v>0.72</x:v>
      </x:c>
      <x:c r="K3395" s="1" t="n">
        <x:v>1</x:v>
      </x:c>
      <x:c r="L3395" s="1" t="n">
        <x:v>92.4</x:v>
      </x:c>
      <x:c r="M3395" s="1" t="n">
        <x:v>5.9</x:v>
      </x:c>
      <x:c r="N3395" s="1" t="n">
        <x:v>5.1</x:v>
      </x:c>
      <x:c r="O3395" s="1" t="n">
        <x:f aca="0">24*MAX(0,EOMONTH(B3395,0)-MAX(B3395,INDEX(Device_Inventory!$K$2:$K$1201,MATCH(A3395,Device_Inventory!$A$2:$A$1201,0)))+1)</x:f>
        <x:v>744</x:v>
      </x:c>
      <x:c r="P3395" s="11" t="b">
        <x:f aca="0">INDEX(Device_Inventory!$K$2:$K$1201,MATCH(A3395,Device_Inventory!$A$2:$A$1201,0))&gt;B3395</x:f>
        <x:v>0</x:v>
      </x:c>
      <x:c r="Q3395" s="1" t="str">
        <x:f aca="0">IF(D3395&gt;O3395,"Fail: operating hours exceed in-service hours",IF(D3395+M3395&gt;O3395,"Fail: operating + unavailable hours exceed in-service hours",IF(P3395,"Partial month: within in-service hours","OK")))</x:f>
        <x:v>OK</x:v>
      </x:c>
    </x:row>
    <x:row r="3396" ht="15" hidden="0" customHeight="1">
      <x:c r="A3396" s="1" t="s">
        <x:v>3432</x:v>
      </x:c>
      <x:c r="B3396" s="14" t="n">
        <x:v>46113</x:v>
      </x:c>
      <x:c r="C3396" s="1" t="n">
        <x:v>57.9</x:v>
      </x:c>
      <x:c r="D3396" s="1" t="n">
        <x:v>329.1</x:v>
      </x:c>
      <x:c r="E3396" s="1" t="n">
        <x:v>15</x:v>
      </x:c>
      <x:c r="F3396" s="1" t="n">
        <x:v>0</x:v>
      </x:c>
      <x:c r="G3396" s="1" t="n">
        <x:v>34</x:v>
      </x:c>
      <x:c r="H3396" s="1" t="n">
        <x:v>0</x:v>
      </x:c>
      <x:c r="I3396" s="1" t="n">
        <x:v>2</x:v>
      </x:c>
      <x:c r="J3396" s="1" t="n">
        <x:v>0.33</x:v>
      </x:c>
      <x:c r="K3396" s="1" t="n">
        <x:v>0</x:v>
      </x:c>
      <x:c r="L3396" s="1" t="n">
        <x:v>97.1</x:v>
      </x:c>
      <x:c r="M3396" s="1" t="n">
        <x:v>4.2</x:v>
      </x:c>
      <x:c r="N3396" s="1" t="n">
        <x:v>16</x:v>
      </x:c>
      <x:c r="O3396" s="1" t="n">
        <x:f aca="0">24*MAX(0,EOMONTH(B3396,0)-MAX(B3396,INDEX(Device_Inventory!$K$2:$K$1201,MATCH(A3396,Device_Inventory!$A$2:$A$1201,0)))+1)</x:f>
        <x:v>720</x:v>
      </x:c>
      <x:c r="P3396" s="11" t="b">
        <x:f aca="0">INDEX(Device_Inventory!$K$2:$K$1201,MATCH(A3396,Device_Inventory!$A$2:$A$1201,0))&gt;B3396</x:f>
        <x:v>0</x:v>
      </x:c>
      <x:c r="Q3396" s="1" t="str">
        <x:f aca="0">IF(D3396&gt;O3396,"Fail: operating hours exceed in-service hours",IF(D3396+M3396&gt;O3396,"Fail: operating + unavailable hours exceed in-service hours",IF(P3396,"Partial month: within in-service hours","OK")))</x:f>
        <x:v>OK</x:v>
      </x:c>
    </x:row>
    <x:row r="3397" ht="15" hidden="0" customHeight="1">
      <x:c r="A3397" s="1" t="s">
        <x:v>3432</x:v>
      </x:c>
      <x:c r="B3397" s="14" t="n">
        <x:v>46143</x:v>
      </x:c>
      <x:c r="C3397" s="1" t="n">
        <x:v>48.7</x:v>
      </x:c>
      <x:c r="D3397" s="1" t="n">
        <x:v>312.4</x:v>
      </x:c>
      <x:c r="E3397" s="1" t="n">
        <x:v>13</x:v>
      </x:c>
      <x:c r="F3397" s="1" t="n">
        <x:v>1</x:v>
      </x:c>
      <x:c r="G3397" s="1" t="n">
        <x:v>46</x:v>
      </x:c>
      <x:c r="H3397" s="1" t="n">
        <x:v>0</x:v>
      </x:c>
      <x:c r="I3397" s="1" t="n">
        <x:v>5</x:v>
      </x:c>
      <x:c r="J3397" s="1" t="n">
        <x:v>0.85</x:v>
      </x:c>
      <x:c r="K3397" s="1" t="n">
        <x:v>0</x:v>
      </x:c>
      <x:c r="L3397" s="1" t="n">
        <x:v>93.1</x:v>
      </x:c>
      <x:c r="M3397" s="1" t="n">
        <x:v>5.5</x:v>
      </x:c>
      <x:c r="N3397" s="1" t="n">
        <x:v>11.1</x:v>
      </x:c>
      <x:c r="O3397" s="1" t="n">
        <x:f aca="0">24*MAX(0,EOMONTH(B3397,0)-MAX(B3397,INDEX(Device_Inventory!$K$2:$K$1201,MATCH(A3397,Device_Inventory!$A$2:$A$1201,0)))+1)</x:f>
        <x:v>744</x:v>
      </x:c>
      <x:c r="P3397" s="11" t="b">
        <x:f aca="0">INDEX(Device_Inventory!$K$2:$K$1201,MATCH(A3397,Device_Inventory!$A$2:$A$1201,0))&gt;B3397</x:f>
        <x:v>0</x:v>
      </x:c>
      <x:c r="Q3397" s="1" t="str">
        <x:f aca="0">IF(D3397&gt;O3397,"Fail: operating hours exceed in-service hours",IF(D3397+M3397&gt;O3397,"Fail: operating + unavailable hours exceed in-service hours",IF(P3397,"Partial month: within in-service hours","OK")))</x:f>
        <x:v>OK</x:v>
      </x:c>
    </x:row>
    <x:row r="3398" ht="15" hidden="0" customHeight="1">
      <x:c r="A3398" s="1" t="s">
        <x:v>3432</x:v>
      </x:c>
      <x:c r="B3398" s="14" t="n">
        <x:v>46174</x:v>
      </x:c>
      <x:c r="C3398" s="1" t="n">
        <x:v>61</x:v>
      </x:c>
      <x:c r="D3398" s="1" t="n">
        <x:v>380.9</x:v>
      </x:c>
      <x:c r="E3398" s="1" t="n">
        <x:v>12</x:v>
      </x:c>
      <x:c r="F3398" s="1" t="n">
        <x:v>0</x:v>
      </x:c>
      <x:c r="G3398" s="1" t="n">
        <x:v>39</x:v>
      </x:c>
      <x:c r="H3398" s="1" t="n">
        <x:v>0</x:v>
      </x:c>
      <x:c r="I3398" s="1" t="n">
        <x:v>1</x:v>
      </x:c>
      <x:c r="J3398" s="1" t="n">
        <x:v>0</x:v>
      </x:c>
      <x:c r="K3398" s="1" t="n">
        <x:v>1</x:v>
      </x:c>
      <x:c r="L3398" s="1" t="n">
        <x:v>92.4</x:v>
      </x:c>
      <x:c r="M3398" s="1" t="n">
        <x:v>1.6</x:v>
      </x:c>
      <x:c r="N3398" s="1" t="n">
        <x:v>12.1</x:v>
      </x:c>
      <x:c r="O3398" s="1" t="n">
        <x:f aca="0">24*MAX(0,EOMONTH(B3398,0)-MAX(B3398,INDEX(Device_Inventory!$K$2:$K$1201,MATCH(A3398,Device_Inventory!$A$2:$A$1201,0)))+1)</x:f>
        <x:v>720</x:v>
      </x:c>
      <x:c r="P3398" s="11" t="b">
        <x:f aca="0">INDEX(Device_Inventory!$K$2:$K$1201,MATCH(A3398,Device_Inventory!$A$2:$A$1201,0))&gt;B3398</x:f>
        <x:v>0</x:v>
      </x:c>
      <x:c r="Q3398" s="1" t="str">
        <x:f aca="0">IF(D3398&gt;O3398,"Fail: operating hours exceed in-service hours",IF(D3398+M3398&gt;O3398,"Fail: operating + unavailable hours exceed in-service hours",IF(P3398,"Partial month: within in-service hours","OK")))</x:f>
        <x:v>OK</x:v>
      </x:c>
    </x:row>
    <x:row r="3399" ht="15" hidden="0" customHeight="1">
      <x:c r="A3399" s="1" t="s">
        <x:v>3432</x:v>
      </x:c>
      <x:c r="B3399" s="14" t="n">
        <x:v>46204</x:v>
      </x:c>
      <x:c r="C3399" s="1" t="n">
        <x:v>41.2</x:v>
      </x:c>
      <x:c r="D3399" s="1" t="n">
        <x:v>244.1</x:v>
      </x:c>
      <x:c r="E3399" s="1" t="n">
        <x:v>16</x:v>
      </x:c>
      <x:c r="F3399" s="1" t="n">
        <x:v>0</x:v>
      </x:c>
      <x:c r="G3399" s="1" t="n">
        <x:v>34</x:v>
      </x:c>
      <x:c r="H3399" s="1" t="n">
        <x:v>0</x:v>
      </x:c>
      <x:c r="I3399" s="1" t="n">
        <x:v>1</x:v>
      </x:c>
      <x:c r="J3399" s="1" t="n">
        <x:v>0.46</x:v>
      </x:c>
      <x:c r="K3399" s="1" t="n">
        <x:v>0</x:v>
      </x:c>
      <x:c r="L3399" s="1" t="n">
        <x:v>94.2</x:v>
      </x:c>
      <x:c r="M3399" s="1" t="n">
        <x:v>3.6</x:v>
      </x:c>
      <x:c r="N3399" s="1" t="n">
        <x:v>3.8</x:v>
      </x:c>
      <x:c r="O3399" s="1" t="n">
        <x:f aca="0">24*MAX(0,EOMONTH(B3399,0)-MAX(B3399,INDEX(Device_Inventory!$K$2:$K$1201,MATCH(A3399,Device_Inventory!$A$2:$A$1201,0)))+1)</x:f>
        <x:v>744</x:v>
      </x:c>
      <x:c r="P3399" s="11" t="b">
        <x:f aca="0">INDEX(Device_Inventory!$K$2:$K$1201,MATCH(A3399,Device_Inventory!$A$2:$A$1201,0))&gt;B3399</x:f>
        <x:v>0</x:v>
      </x:c>
      <x:c r="Q3399" s="1" t="str">
        <x:f aca="0">IF(D3399&gt;O3399,"Fail: operating hours exceed in-service hours",IF(D3399+M3399&gt;O3399,"Fail: operating + unavailable hours exceed in-service hours",IF(P3399,"Partial month: within in-service hours","OK")))</x:f>
        <x:v>OK</x:v>
      </x:c>
    </x:row>
    <x:row r="3400" ht="15" hidden="0" customHeight="1">
      <x:c r="A3400" s="1" t="s">
        <x:v>3435</x:v>
      </x:c>
      <x:c r="B3400" s="14" t="n">
        <x:v>46054</x:v>
      </x:c>
      <x:c r="C3400" s="1" t="n">
        <x:v>83.1</x:v>
      </x:c>
      <x:c r="D3400" s="1" t="n">
        <x:v>554.9</x:v>
      </x:c>
      <x:c r="E3400" s="1" t="n">
        <x:v>30</x:v>
      </x:c>
      <x:c r="F3400" s="1" t="n">
        <x:v>0</x:v>
      </x:c>
      <x:c r="G3400" s="1" t="n">
        <x:v>42</x:v>
      </x:c>
      <x:c r="H3400" s="1" t="n">
        <x:v>0</x:v>
      </x:c>
      <x:c r="I3400" s="1" t="n">
        <x:v>3</x:v>
      </x:c>
      <x:c r="J3400" s="1" t="n">
        <x:v>0.35</x:v>
      </x:c>
      <x:c r="K3400" s="1" t="n">
        <x:v>0</x:v>
      </x:c>
      <x:c r="L3400" s="1" t="n">
        <x:v>92.7</x:v>
      </x:c>
      <x:c r="M3400" s="1" t="n">
        <x:v>0.4</x:v>
      </x:c>
      <x:c r="N3400" s="1" t="n">
        <x:v>14</x:v>
      </x:c>
      <x:c r="O3400" s="1" t="n">
        <x:f aca="0">24*MAX(0,EOMONTH(B3400,0)-MAX(B3400,INDEX(Device_Inventory!$K$2:$K$1201,MATCH(A3400,Device_Inventory!$A$2:$A$1201,0)))+1)</x:f>
        <x:v>672</x:v>
      </x:c>
      <x:c r="P3400" s="11" t="b">
        <x:f aca="0">INDEX(Device_Inventory!$K$2:$K$1201,MATCH(A3400,Device_Inventory!$A$2:$A$1201,0))&gt;B3400</x:f>
        <x:v>0</x:v>
      </x:c>
      <x:c r="Q3400" s="1" t="str">
        <x:f aca="0">IF(D3400&gt;O3400,"Fail: operating hours exceed in-service hours",IF(D3400+M3400&gt;O3400,"Fail: operating + unavailable hours exceed in-service hours",IF(P3400,"Partial month: within in-service hours","OK")))</x:f>
        <x:v>OK</x:v>
      </x:c>
    </x:row>
    <x:row r="3401" ht="15" hidden="0" customHeight="1">
      <x:c r="A3401" s="1" t="s">
        <x:v>3435</x:v>
      </x:c>
      <x:c r="B3401" s="14" t="n">
        <x:v>46082</x:v>
      </x:c>
      <x:c r="C3401" s="1" t="n">
        <x:v>72.3</x:v>
      </x:c>
      <x:c r="D3401" s="1" t="n">
        <x:v>403.1</x:v>
      </x:c>
      <x:c r="E3401" s="1" t="n">
        <x:v>33</x:v>
      </x:c>
      <x:c r="F3401" s="1" t="n">
        <x:v>1</x:v>
      </x:c>
      <x:c r="G3401" s="1" t="n">
        <x:v>52</x:v>
      </x:c>
      <x:c r="H3401" s="1" t="n">
        <x:v>1</x:v>
      </x:c>
      <x:c r="I3401" s="1" t="n">
        <x:v>5</x:v>
      </x:c>
      <x:c r="J3401" s="1" t="n">
        <x:v>0.78</x:v>
      </x:c>
      <x:c r="K3401" s="1" t="n">
        <x:v>3</x:v>
      </x:c>
      <x:c r="L3401" s="1" t="n">
        <x:v>95.4</x:v>
      </x:c>
      <x:c r="M3401" s="1" t="n">
        <x:v>5.1</x:v>
      </x:c>
      <x:c r="N3401" s="1" t="n">
        <x:v>17</x:v>
      </x:c>
      <x:c r="O3401" s="1" t="n">
        <x:f aca="0">24*MAX(0,EOMONTH(B3401,0)-MAX(B3401,INDEX(Device_Inventory!$K$2:$K$1201,MATCH(A3401,Device_Inventory!$A$2:$A$1201,0)))+1)</x:f>
        <x:v>744</x:v>
      </x:c>
      <x:c r="P3401" s="11" t="b">
        <x:f aca="0">INDEX(Device_Inventory!$K$2:$K$1201,MATCH(A3401,Device_Inventory!$A$2:$A$1201,0))&gt;B3401</x:f>
        <x:v>0</x:v>
      </x:c>
      <x:c r="Q3401" s="1" t="str">
        <x:f aca="0">IF(D3401&gt;O3401,"Fail: operating hours exceed in-service hours",IF(D3401+M3401&gt;O3401,"Fail: operating + unavailable hours exceed in-service hours",IF(P3401,"Partial month: within in-service hours","OK")))</x:f>
        <x:v>OK</x:v>
      </x:c>
    </x:row>
    <x:row r="3402" ht="15" hidden="0" customHeight="1">
      <x:c r="A3402" s="1" t="s">
        <x:v>3435</x:v>
      </x:c>
      <x:c r="B3402" s="14" t="n">
        <x:v>46113</x:v>
      </x:c>
      <x:c r="C3402" s="1" t="n">
        <x:v>86.7</x:v>
      </x:c>
      <x:c r="D3402" s="1" t="n">
        <x:v>554.8</x:v>
      </x:c>
      <x:c r="E3402" s="1" t="n">
        <x:v>24</x:v>
      </x:c>
      <x:c r="F3402" s="1" t="n">
        <x:v>2</x:v>
      </x:c>
      <x:c r="G3402" s="1" t="n">
        <x:v>43</x:v>
      </x:c>
      <x:c r="H3402" s="1" t="n">
        <x:v>0</x:v>
      </x:c>
      <x:c r="I3402" s="1" t="n">
        <x:v>4</x:v>
      </x:c>
      <x:c r="J3402" s="1" t="n">
        <x:v>0.95</x:v>
      </x:c>
      <x:c r="K3402" s="1" t="n">
        <x:v>0</x:v>
      </x:c>
      <x:c r="L3402" s="1" t="n">
        <x:v>90</x:v>
      </x:c>
      <x:c r="M3402" s="1" t="n">
        <x:v>7.5</x:v>
      </x:c>
      <x:c r="N3402" s="1" t="n">
        <x:v>12.6</x:v>
      </x:c>
      <x:c r="O3402" s="1" t="n">
        <x:f aca="0">24*MAX(0,EOMONTH(B3402,0)-MAX(B3402,INDEX(Device_Inventory!$K$2:$K$1201,MATCH(A3402,Device_Inventory!$A$2:$A$1201,0)))+1)</x:f>
        <x:v>720</x:v>
      </x:c>
      <x:c r="P3402" s="11" t="b">
        <x:f aca="0">INDEX(Device_Inventory!$K$2:$K$1201,MATCH(A3402,Device_Inventory!$A$2:$A$1201,0))&gt;B3402</x:f>
        <x:v>0</x:v>
      </x:c>
      <x:c r="Q3402" s="1" t="str">
        <x:f aca="0">IF(D3402&gt;O3402,"Fail: operating hours exceed in-service hours",IF(D3402+M3402&gt;O3402,"Fail: operating + unavailable hours exceed in-service hours",IF(P3402,"Partial month: within in-service hours","OK")))</x:f>
        <x:v>OK</x:v>
      </x:c>
    </x:row>
    <x:row r="3403" ht="15" hidden="0" customHeight="1">
      <x:c r="A3403" s="1" t="s">
        <x:v>3435</x:v>
      </x:c>
      <x:c r="B3403" s="14" t="n">
        <x:v>46143</x:v>
      </x:c>
      <x:c r="C3403" s="1" t="n">
        <x:v>80.5</x:v>
      </x:c>
      <x:c r="D3403" s="1" t="n">
        <x:v>467.6</x:v>
      </x:c>
      <x:c r="E3403" s="1" t="n">
        <x:v>44</x:v>
      </x:c>
      <x:c r="F3403" s="1" t="n">
        <x:v>1</x:v>
      </x:c>
      <x:c r="G3403" s="1" t="n">
        <x:v>50</x:v>
      </x:c>
      <x:c r="H3403" s="1" t="n">
        <x:v>0</x:v>
      </x:c>
      <x:c r="I3403" s="1" t="n">
        <x:v>3</x:v>
      </x:c>
      <x:c r="J3403" s="1" t="n">
        <x:v>0.33</x:v>
      </x:c>
      <x:c r="K3403" s="1" t="n">
        <x:v>0</x:v>
      </x:c>
      <x:c r="L3403" s="1" t="n">
        <x:v>94.8</x:v>
      </x:c>
      <x:c r="M3403" s="1" t="n">
        <x:v>11.9</x:v>
      </x:c>
      <x:c r="N3403" s="1" t="n">
        <x:v>12.5</x:v>
      </x:c>
      <x:c r="O3403" s="1" t="n">
        <x:f aca="0">24*MAX(0,EOMONTH(B3403,0)-MAX(B3403,INDEX(Device_Inventory!$K$2:$K$1201,MATCH(A3403,Device_Inventory!$A$2:$A$1201,0)))+1)</x:f>
        <x:v>744</x:v>
      </x:c>
      <x:c r="P3403" s="11" t="b">
        <x:f aca="0">INDEX(Device_Inventory!$K$2:$K$1201,MATCH(A3403,Device_Inventory!$A$2:$A$1201,0))&gt;B3403</x:f>
        <x:v>0</x:v>
      </x:c>
      <x:c r="Q3403" s="1" t="str">
        <x:f aca="0">IF(D3403&gt;O3403,"Fail: operating hours exceed in-service hours",IF(D3403+M3403&gt;O3403,"Fail: operating + unavailable hours exceed in-service hours",IF(P3403,"Partial month: within in-service hours","OK")))</x:f>
        <x:v>OK</x:v>
      </x:c>
    </x:row>
    <x:row r="3404" ht="15" hidden="0" customHeight="1">
      <x:c r="A3404" s="1" t="s">
        <x:v>3435</x:v>
      </x:c>
      <x:c r="B3404" s="14" t="n">
        <x:v>46174</x:v>
      </x:c>
      <x:c r="C3404" s="1" t="n">
        <x:v>82.7</x:v>
      </x:c>
      <x:c r="D3404" s="1" t="n">
        <x:v>590.7</x:v>
      </x:c>
      <x:c r="E3404" s="1" t="n">
        <x:v>34</x:v>
      </x:c>
      <x:c r="F3404" s="1" t="n">
        <x:v>2</x:v>
      </x:c>
      <x:c r="G3404" s="1" t="n">
        <x:v>12</x:v>
      </x:c>
      <x:c r="H3404" s="1" t="n">
        <x:v>0</x:v>
      </x:c>
      <x:c r="I3404" s="1" t="n">
        <x:v>5</x:v>
      </x:c>
      <x:c r="J3404" s="1" t="n">
        <x:v>1.11</x:v>
      </x:c>
      <x:c r="K3404" s="1" t="n">
        <x:v>0</x:v>
      </x:c>
      <x:c r="L3404" s="1" t="n">
        <x:v>94.6</x:v>
      </x:c>
      <x:c r="M3404" s="1" t="n">
        <x:v>10.8</x:v>
      </x:c>
      <x:c r="N3404" s="1" t="n">
        <x:v>9</x:v>
      </x:c>
      <x:c r="O3404" s="1" t="n">
        <x:f aca="0">24*MAX(0,EOMONTH(B3404,0)-MAX(B3404,INDEX(Device_Inventory!$K$2:$K$1201,MATCH(A3404,Device_Inventory!$A$2:$A$1201,0)))+1)</x:f>
        <x:v>720</x:v>
      </x:c>
      <x:c r="P3404" s="11" t="b">
        <x:f aca="0">INDEX(Device_Inventory!$K$2:$K$1201,MATCH(A3404,Device_Inventory!$A$2:$A$1201,0))&gt;B3404</x:f>
        <x:v>0</x:v>
      </x:c>
      <x:c r="Q3404" s="1" t="str">
        <x:f aca="0">IF(D3404&gt;O3404,"Fail: operating hours exceed in-service hours",IF(D3404+M3404&gt;O3404,"Fail: operating + unavailable hours exceed in-service hours",IF(P3404,"Partial month: within in-service hours","OK")))</x:f>
        <x:v>OK</x:v>
      </x:c>
    </x:row>
    <x:row r="3405" ht="15" hidden="0" customHeight="1">
      <x:c r="A3405" s="1" t="s">
        <x:v>3435</x:v>
      </x:c>
      <x:c r="B3405" s="14" t="n">
        <x:v>46204</x:v>
      </x:c>
      <x:c r="C3405" s="1" t="n">
        <x:v>71.3</x:v>
      </x:c>
      <x:c r="D3405" s="1" t="n">
        <x:v>452</x:v>
      </x:c>
      <x:c r="E3405" s="1" t="n">
        <x:v>23</x:v>
      </x:c>
      <x:c r="F3405" s="1" t="n">
        <x:v>2</x:v>
      </x:c>
      <x:c r="G3405" s="1" t="n">
        <x:v>40</x:v>
      </x:c>
      <x:c r="H3405" s="1" t="n">
        <x:v>0</x:v>
      </x:c>
      <x:c r="I3405" s="1" t="n">
        <x:v>4</x:v>
      </x:c>
      <x:c r="J3405" s="1" t="n">
        <x:v>1.3</x:v>
      </x:c>
      <x:c r="K3405" s="1" t="n">
        <x:v>0</x:v>
      </x:c>
      <x:c r="L3405" s="1" t="n">
        <x:v>96</x:v>
      </x:c>
      <x:c r="M3405" s="1" t="n">
        <x:v>11.6</x:v>
      </x:c>
      <x:c r="N3405" s="1" t="n">
        <x:v>6.4</x:v>
      </x:c>
      <x:c r="O3405" s="1" t="n">
        <x:f aca="0">24*MAX(0,EOMONTH(B3405,0)-MAX(B3405,INDEX(Device_Inventory!$K$2:$K$1201,MATCH(A3405,Device_Inventory!$A$2:$A$1201,0)))+1)</x:f>
        <x:v>744</x:v>
      </x:c>
      <x:c r="P3405" s="11" t="b">
        <x:f aca="0">INDEX(Device_Inventory!$K$2:$K$1201,MATCH(A3405,Device_Inventory!$A$2:$A$1201,0))&gt;B3405</x:f>
        <x:v>0</x:v>
      </x:c>
      <x:c r="Q3405" s="1" t="str">
        <x:f aca="0">IF(D3405&gt;O3405,"Fail: operating hours exceed in-service hours",IF(D3405+M3405&gt;O3405,"Fail: operating + unavailable hours exceed in-service hours",IF(P3405,"Partial month: within in-service hours","OK")))</x:f>
        <x:v>OK</x:v>
      </x:c>
    </x:row>
    <x:row r="3406" ht="15" hidden="0" customHeight="1">
      <x:c r="A3406" s="1" t="s">
        <x:v>1251</x:v>
      </x:c>
      <x:c r="B3406" s="14" t="n">
        <x:v>46054</x:v>
      </x:c>
      <x:c r="C3406" s="1" t="n">
        <x:v>93.2</x:v>
      </x:c>
      <x:c r="D3406" s="1" t="n">
        <x:v>583.5</x:v>
      </x:c>
      <x:c r="E3406" s="1" t="n">
        <x:v>42</x:v>
      </x:c>
      <x:c r="F3406" s="1" t="n">
        <x:v>4</x:v>
      </x:c>
      <x:c r="G3406" s="1" t="n">
        <x:v>66</x:v>
      </x:c>
      <x:c r="H3406" s="1" t="n">
        <x:v>3</x:v>
      </x:c>
      <x:c r="I3406" s="1" t="n">
        <x:v>4</x:v>
      </x:c>
      <x:c r="J3406" s="1" t="n">
        <x:v>2.42</x:v>
      </x:c>
      <x:c r="K3406" s="1" t="n">
        <x:v>0</x:v>
      </x:c>
      <x:c r="L3406" s="1" t="n">
        <x:v>100</x:v>
      </x:c>
      <x:c r="M3406" s="1" t="n">
        <x:v>10</x:v>
      </x:c>
      <x:c r="N3406" s="1" t="n">
        <x:v>17.5</x:v>
      </x:c>
      <x:c r="O3406" s="1" t="n">
        <x:f aca="0">24*MAX(0,EOMONTH(B3406,0)-MAX(B3406,INDEX(Device_Inventory!$K$2:$K$1201,MATCH(A3406,Device_Inventory!$A$2:$A$1201,0)))+1)</x:f>
        <x:v>672</x:v>
      </x:c>
      <x:c r="P3406" s="11" t="b">
        <x:f aca="0">INDEX(Device_Inventory!$K$2:$K$1201,MATCH(A3406,Device_Inventory!$A$2:$A$1201,0))&gt;B3406</x:f>
        <x:v>0</x:v>
      </x:c>
      <x:c r="Q3406" s="1" t="str">
        <x:f aca="0">IF(D3406&gt;O3406,"Fail: operating hours exceed in-service hours",IF(D3406+M3406&gt;O3406,"Fail: operating + unavailable hours exceed in-service hours",IF(P3406,"Partial month: within in-service hours","OK")))</x:f>
        <x:v>OK</x:v>
      </x:c>
    </x:row>
    <x:row r="3407" ht="15" hidden="0" customHeight="1">
      <x:c r="A3407" s="1" t="s">
        <x:v>1251</x:v>
      </x:c>
      <x:c r="B3407" s="14" t="n">
        <x:v>46082</x:v>
      </x:c>
      <x:c r="C3407" s="1" t="n">
        <x:v>85.8</x:v>
      </x:c>
      <x:c r="D3407" s="1" t="n">
        <x:v>517.2</x:v>
      </x:c>
      <x:c r="E3407" s="1" t="n">
        <x:v>44</x:v>
      </x:c>
      <x:c r="F3407" s="1" t="n">
        <x:v>3</x:v>
      </x:c>
      <x:c r="G3407" s="1" t="n">
        <x:v>53</x:v>
      </x:c>
      <x:c r="H3407" s="1" t="n">
        <x:v>4</x:v>
      </x:c>
      <x:c r="I3407" s="1" t="n">
        <x:v>5</x:v>
      </x:c>
      <x:c r="J3407" s="1" t="n">
        <x:v>2.6</x:v>
      </x:c>
      <x:c r="K3407" s="1" t="n">
        <x:v>0</x:v>
      </x:c>
      <x:c r="L3407" s="1" t="n">
        <x:v>94.3</x:v>
      </x:c>
      <x:c r="M3407" s="1" t="n">
        <x:v>15.6</x:v>
      </x:c>
      <x:c r="N3407" s="1" t="n">
        <x:v>17.2</x:v>
      </x:c>
      <x:c r="O3407" s="1" t="n">
        <x:f aca="0">24*MAX(0,EOMONTH(B3407,0)-MAX(B3407,INDEX(Device_Inventory!$K$2:$K$1201,MATCH(A3407,Device_Inventory!$A$2:$A$1201,0)))+1)</x:f>
        <x:v>744</x:v>
      </x:c>
      <x:c r="P3407" s="11" t="b">
        <x:f aca="0">INDEX(Device_Inventory!$K$2:$K$1201,MATCH(A3407,Device_Inventory!$A$2:$A$1201,0))&gt;B3407</x:f>
        <x:v>0</x:v>
      </x:c>
      <x:c r="Q3407" s="1" t="str">
        <x:f aca="0">IF(D3407&gt;O3407,"Fail: operating hours exceed in-service hours",IF(D3407+M3407&gt;O3407,"Fail: operating + unavailable hours exceed in-service hours",IF(P3407,"Partial month: within in-service hours","OK")))</x:f>
        <x:v>OK</x:v>
      </x:c>
    </x:row>
    <x:row r="3408" ht="15" hidden="0" customHeight="1">
      <x:c r="A3408" s="1" t="s">
        <x:v>1251</x:v>
      </x:c>
      <x:c r="B3408" s="14" t="n">
        <x:v>46113</x:v>
      </x:c>
      <x:c r="C3408" s="1" t="n">
        <x:v>97.5</x:v>
      </x:c>
      <x:c r="D3408" s="1" t="n">
        <x:v>678.8</x:v>
      </x:c>
      <x:c r="E3408" s="1" t="n">
        <x:v>39</x:v>
      </x:c>
      <x:c r="F3408" s="1" t="n">
        <x:v>4</x:v>
      </x:c>
      <x:c r="G3408" s="1" t="n">
        <x:v>55</x:v>
      </x:c>
      <x:c r="H3408" s="1" t="n">
        <x:v>3</x:v>
      </x:c>
      <x:c r="I3408" s="1" t="n">
        <x:v>5</x:v>
      </x:c>
      <x:c r="J3408" s="1" t="n">
        <x:v>2.23</x:v>
      </x:c>
      <x:c r="K3408" s="1" t="n">
        <x:v>1</x:v>
      </x:c>
      <x:c r="L3408" s="1" t="n">
        <x:v>96.2</x:v>
      </x:c>
      <x:c r="M3408" s="1" t="n">
        <x:v>18.5</x:v>
      </x:c>
      <x:c r="N3408" s="1" t="n">
        <x:v>24.2</x:v>
      </x:c>
      <x:c r="O3408" s="1" t="n">
        <x:f aca="0">24*MAX(0,EOMONTH(B3408,0)-MAX(B3408,INDEX(Device_Inventory!$K$2:$K$1201,MATCH(A3408,Device_Inventory!$A$2:$A$1201,0)))+1)</x:f>
        <x:v>720</x:v>
      </x:c>
      <x:c r="P3408" s="11" t="b">
        <x:f aca="0">INDEX(Device_Inventory!$K$2:$K$1201,MATCH(A3408,Device_Inventory!$A$2:$A$1201,0))&gt;B3408</x:f>
        <x:v>0</x:v>
      </x:c>
      <x:c r="Q3408" s="1" t="str">
        <x:f aca="0">IF(D3408&gt;O3408,"Fail: operating hours exceed in-service hours",IF(D3408+M3408&gt;O3408,"Fail: operating + unavailable hours exceed in-service hours",IF(P3408,"Partial month: within in-service hours","OK")))</x:f>
        <x:v>OK</x:v>
      </x:c>
    </x:row>
    <x:row r="3409" ht="15" hidden="0" customHeight="1">
      <x:c r="A3409" s="1" t="s">
        <x:v>1251</x:v>
      </x:c>
      <x:c r="B3409" s="14" t="n">
        <x:v>46143</x:v>
      </x:c>
      <x:c r="C3409" s="1" t="n">
        <x:v>89.5</x:v>
      </x:c>
      <x:c r="D3409" s="1" t="n">
        <x:v>601.4</x:v>
      </x:c>
      <x:c r="E3409" s="1" t="n">
        <x:v>36</x:v>
      </x:c>
      <x:c r="F3409" s="1" t="n">
        <x:v>7</x:v>
      </x:c>
      <x:c r="G3409" s="1" t="n">
        <x:v>47</x:v>
      </x:c>
      <x:c r="H3409" s="1" t="n">
        <x:v>2</x:v>
      </x:c>
      <x:c r="I3409" s="1" t="n">
        <x:v>5</x:v>
      </x:c>
      <x:c r="J3409" s="1" t="n">
        <x:v>2.01</x:v>
      </x:c>
      <x:c r="K3409" s="1" t="n">
        <x:v>2</x:v>
      </x:c>
      <x:c r="L3409" s="1" t="n">
        <x:v>97.5</x:v>
      </x:c>
      <x:c r="M3409" s="1" t="n">
        <x:v>10.7</x:v>
      </x:c>
      <x:c r="N3409" s="1" t="n">
        <x:v>19.1</x:v>
      </x:c>
      <x:c r="O3409" s="1" t="n">
        <x:f aca="0">24*MAX(0,EOMONTH(B3409,0)-MAX(B3409,INDEX(Device_Inventory!$K$2:$K$1201,MATCH(A3409,Device_Inventory!$A$2:$A$1201,0)))+1)</x:f>
        <x:v>744</x:v>
      </x:c>
      <x:c r="P3409" s="11" t="b">
        <x:f aca="0">INDEX(Device_Inventory!$K$2:$K$1201,MATCH(A3409,Device_Inventory!$A$2:$A$1201,0))&gt;B3409</x:f>
        <x:v>0</x:v>
      </x:c>
      <x:c r="Q3409" s="1" t="str">
        <x:f aca="0">IF(D3409&gt;O3409,"Fail: operating hours exceed in-service hours",IF(D3409+M3409&gt;O3409,"Fail: operating + unavailable hours exceed in-service hours",IF(P3409,"Partial month: within in-service hours","OK")))</x:f>
        <x:v>OK</x:v>
      </x:c>
    </x:row>
    <x:row r="3410" ht="15" hidden="0" customHeight="1">
      <x:c r="A3410" s="1" t="s">
        <x:v>1251</x:v>
      </x:c>
      <x:c r="B3410" s="14" t="n">
        <x:v>46174</x:v>
      </x:c>
      <x:c r="C3410" s="1" t="n">
        <x:v>53.7</x:v>
      </x:c>
      <x:c r="D3410" s="1" t="n">
        <x:v>387.2</x:v>
      </x:c>
      <x:c r="E3410" s="1" t="n">
        <x:v>40</x:v>
      </x:c>
      <x:c r="F3410" s="1" t="n">
        <x:v>4</x:v>
      </x:c>
      <x:c r="G3410" s="1" t="n">
        <x:v>31</x:v>
      </x:c>
      <x:c r="H3410" s="1" t="n">
        <x:v>3</x:v>
      </x:c>
      <x:c r="I3410" s="1" t="n">
        <x:v>2</x:v>
      </x:c>
      <x:c r="J3410" s="1" t="n">
        <x:v>2.86</x:v>
      </x:c>
      <x:c r="K3410" s="1" t="n">
        <x:v>2</x:v>
      </x:c>
      <x:c r="L3410" s="1" t="n">
        <x:v>93.6</x:v>
      </x:c>
      <x:c r="M3410" s="1" t="n">
        <x:v>9.1</x:v>
      </x:c>
      <x:c r="N3410" s="1" t="n">
        <x:v>13.4</x:v>
      </x:c>
      <x:c r="O3410" s="1" t="n">
        <x:f aca="0">24*MAX(0,EOMONTH(B3410,0)-MAX(B3410,INDEX(Device_Inventory!$K$2:$K$1201,MATCH(A3410,Device_Inventory!$A$2:$A$1201,0)))+1)</x:f>
        <x:v>720</x:v>
      </x:c>
      <x:c r="P3410" s="11" t="b">
        <x:f aca="0">INDEX(Device_Inventory!$K$2:$K$1201,MATCH(A3410,Device_Inventory!$A$2:$A$1201,0))&gt;B3410</x:f>
        <x:v>0</x:v>
      </x:c>
      <x:c r="Q3410" s="1" t="str">
        <x:f aca="0">IF(D3410&gt;O3410,"Fail: operating hours exceed in-service hours",IF(D3410+M3410&gt;O3410,"Fail: operating + unavailable hours exceed in-service hours",IF(P3410,"Partial month: within in-service hours","OK")))</x:f>
        <x:v>OK</x:v>
      </x:c>
    </x:row>
    <x:row r="3411" ht="15" hidden="0" customHeight="1">
      <x:c r="A3411" s="1" t="s">
        <x:v>1251</x:v>
      </x:c>
      <x:c r="B3411" s="14" t="n">
        <x:v>46204</x:v>
      </x:c>
      <x:c r="C3411" s="1" t="n">
        <x:v>82.2</x:v>
      </x:c>
      <x:c r="D3411" s="1" t="n">
        <x:v>536.9</x:v>
      </x:c>
      <x:c r="E3411" s="1" t="n">
        <x:v>47</x:v>
      </x:c>
      <x:c r="F3411" s="1" t="n">
        <x:v>2</x:v>
      </x:c>
      <x:c r="G3411" s="1" t="n">
        <x:v>46</x:v>
      </x:c>
      <x:c r="H3411" s="1" t="n">
        <x:v>3</x:v>
      </x:c>
      <x:c r="I3411" s="1" t="n">
        <x:v>3</x:v>
      </x:c>
      <x:c r="J3411" s="1" t="n">
        <x:v>3.13</x:v>
      </x:c>
      <x:c r="K3411" s="1" t="n">
        <x:v>1</x:v>
      </x:c>
      <x:c r="L3411" s="1" t="n">
        <x:v>95.5</x:v>
      </x:c>
      <x:c r="M3411" s="1" t="n">
        <x:v>14.7</x:v>
      </x:c>
      <x:c r="N3411" s="1" t="n">
        <x:v>10.3</x:v>
      </x:c>
      <x:c r="O3411" s="1" t="n">
        <x:f aca="0">24*MAX(0,EOMONTH(B3411,0)-MAX(B3411,INDEX(Device_Inventory!$K$2:$K$1201,MATCH(A3411,Device_Inventory!$A$2:$A$1201,0)))+1)</x:f>
        <x:v>744</x:v>
      </x:c>
      <x:c r="P3411" s="11" t="b">
        <x:f aca="0">INDEX(Device_Inventory!$K$2:$K$1201,MATCH(A3411,Device_Inventory!$A$2:$A$1201,0))&gt;B3411</x:f>
        <x:v>0</x:v>
      </x:c>
      <x:c r="Q3411" s="1" t="str">
        <x:f aca="0">IF(D3411&gt;O3411,"Fail: operating hours exceed in-service hours",IF(D3411+M3411&gt;O3411,"Fail: operating + unavailable hours exceed in-service hours",IF(P3411,"Partial month: within in-service hours","OK")))</x:f>
        <x:v>OK</x:v>
      </x:c>
    </x:row>
    <x:row r="3412" ht="15" hidden="0" customHeight="1">
      <x:c r="A3412" s="1" t="s">
        <x:v>3440</x:v>
      </x:c>
      <x:c r="B3412" s="14" t="n">
        <x:v>46054</x:v>
      </x:c>
      <x:c r="C3412" s="1" t="n">
        <x:v>56.4</x:v>
      </x:c>
      <x:c r="D3412" s="1" t="n">
        <x:v>386</x:v>
      </x:c>
      <x:c r="E3412" s="1" t="n">
        <x:v>17</x:v>
      </x:c>
      <x:c r="F3412" s="1" t="n">
        <x:v>1</x:v>
      </x:c>
      <x:c r="G3412" s="1" t="n">
        <x:v>34</x:v>
      </x:c>
      <x:c r="H3412" s="1" t="n">
        <x:v>0</x:v>
      </x:c>
      <x:c r="I3412" s="1" t="n">
        <x:v>2</x:v>
      </x:c>
      <x:c r="J3412" s="1" t="n">
        <x:v>0.72</x:v>
      </x:c>
      <x:c r="K3412" s="1" t="n">
        <x:v>0</x:v>
      </x:c>
      <x:c r="L3412" s="1" t="n">
        <x:v>95.4</x:v>
      </x:c>
      <x:c r="M3412" s="1" t="n">
        <x:v>0</x:v>
      </x:c>
      <x:c r="N3412" s="1" t="n">
        <x:v>6.1</x:v>
      </x:c>
      <x:c r="O3412" s="1" t="n">
        <x:f aca="0">24*MAX(0,EOMONTH(B3412,0)-MAX(B3412,INDEX(Device_Inventory!$K$2:$K$1201,MATCH(A3412,Device_Inventory!$A$2:$A$1201,0)))+1)</x:f>
        <x:v>672</x:v>
      </x:c>
      <x:c r="P3412" s="11" t="b">
        <x:f aca="0">INDEX(Device_Inventory!$K$2:$K$1201,MATCH(A3412,Device_Inventory!$A$2:$A$1201,0))&gt;B3412</x:f>
        <x:v>0</x:v>
      </x:c>
      <x:c r="Q3412" s="1" t="str">
        <x:f aca="0">IF(D3412&gt;O3412,"Fail: operating hours exceed in-service hours",IF(D3412+M3412&gt;O3412,"Fail: operating + unavailable hours exceed in-service hours",IF(P3412,"Partial month: within in-service hours","OK")))</x:f>
        <x:v>OK</x:v>
      </x:c>
    </x:row>
    <x:row r="3413" ht="15" hidden="0" customHeight="1">
      <x:c r="A3413" s="1" t="s">
        <x:v>3440</x:v>
      </x:c>
      <x:c r="B3413" s="14" t="n">
        <x:v>46082</x:v>
      </x:c>
      <x:c r="C3413" s="1" t="n">
        <x:v>93.4</x:v>
      </x:c>
      <x:c r="D3413" s="1" t="n">
        <x:v>576.3</x:v>
      </x:c>
      <x:c r="E3413" s="1" t="n">
        <x:v>19</x:v>
      </x:c>
      <x:c r="F3413" s="1" t="n">
        <x:v>1</x:v>
      </x:c>
      <x:c r="G3413" s="1" t="n">
        <x:v>42</x:v>
      </x:c>
      <x:c r="H3413" s="1" t="n">
        <x:v>1</x:v>
      </x:c>
      <x:c r="I3413" s="1" t="n">
        <x:v>5</x:v>
      </x:c>
      <x:c r="J3413" s="1" t="n">
        <x:v>0</x:v>
      </x:c>
      <x:c r="K3413" s="1" t="n">
        <x:v>0</x:v>
      </x:c>
      <x:c r="L3413" s="1" t="n">
        <x:v>97.5</x:v>
      </x:c>
      <x:c r="M3413" s="1" t="n">
        <x:v>9.5</x:v>
      </x:c>
      <x:c r="N3413" s="1" t="n">
        <x:v>26.4</x:v>
      </x:c>
      <x:c r="O3413" s="1" t="n">
        <x:f aca="0">24*MAX(0,EOMONTH(B3413,0)-MAX(B3413,INDEX(Device_Inventory!$K$2:$K$1201,MATCH(A3413,Device_Inventory!$A$2:$A$1201,0)))+1)</x:f>
        <x:v>744</x:v>
      </x:c>
      <x:c r="P3413" s="11" t="b">
        <x:f aca="0">INDEX(Device_Inventory!$K$2:$K$1201,MATCH(A3413,Device_Inventory!$A$2:$A$1201,0))&gt;B3413</x:f>
        <x:v>0</x:v>
      </x:c>
      <x:c r="Q3413" s="1" t="str">
        <x:f aca="0">IF(D3413&gt;O3413,"Fail: operating hours exceed in-service hours",IF(D3413+M3413&gt;O3413,"Fail: operating + unavailable hours exceed in-service hours",IF(P3413,"Partial month: within in-service hours","OK")))</x:f>
        <x:v>OK</x:v>
      </x:c>
    </x:row>
    <x:row r="3414" ht="15" hidden="0" customHeight="1">
      <x:c r="A3414" s="1" t="s">
        <x:v>3440</x:v>
      </x:c>
      <x:c r="B3414" s="14" t="n">
        <x:v>46113</x:v>
      </x:c>
      <x:c r="C3414" s="1" t="n">
        <x:v>63.1</x:v>
      </x:c>
      <x:c r="D3414" s="1" t="n">
        <x:v>450.5</x:v>
      </x:c>
      <x:c r="E3414" s="1" t="n">
        <x:v>14</x:v>
      </x:c>
      <x:c r="F3414" s="1" t="n">
        <x:v>0</x:v>
      </x:c>
      <x:c r="G3414" s="1" t="n">
        <x:v>32</x:v>
      </x:c>
      <x:c r="H3414" s="1" t="n">
        <x:v>0</x:v>
      </x:c>
      <x:c r="I3414" s="1" t="n">
        <x:v>4</x:v>
      </x:c>
      <x:c r="J3414" s="1" t="n">
        <x:v>0.66</x:v>
      </x:c>
      <x:c r="K3414" s="1" t="n">
        <x:v>0</x:v>
      </x:c>
      <x:c r="L3414" s="1" t="n">
        <x:v>96</x:v>
      </x:c>
      <x:c r="M3414" s="1" t="n">
        <x:v>2.2</x:v>
      </x:c>
      <x:c r="N3414" s="1" t="n">
        <x:v>9.3</x:v>
      </x:c>
      <x:c r="O3414" s="1" t="n">
        <x:f aca="0">24*MAX(0,EOMONTH(B3414,0)-MAX(B3414,INDEX(Device_Inventory!$K$2:$K$1201,MATCH(A3414,Device_Inventory!$A$2:$A$1201,0)))+1)</x:f>
        <x:v>720</x:v>
      </x:c>
      <x:c r="P3414" s="11" t="b">
        <x:f aca="0">INDEX(Device_Inventory!$K$2:$K$1201,MATCH(A3414,Device_Inventory!$A$2:$A$1201,0))&gt;B3414</x:f>
        <x:v>0</x:v>
      </x:c>
      <x:c r="Q3414" s="1" t="str">
        <x:f aca="0">IF(D3414&gt;O3414,"Fail: operating hours exceed in-service hours",IF(D3414+M3414&gt;O3414,"Fail: operating + unavailable hours exceed in-service hours",IF(P3414,"Partial month: within in-service hours","OK")))</x:f>
        <x:v>OK</x:v>
      </x:c>
    </x:row>
    <x:row r="3415" ht="15" hidden="0" customHeight="1">
      <x:c r="A3415" s="1" t="s">
        <x:v>3440</x:v>
      </x:c>
      <x:c r="B3415" s="14" t="n">
        <x:v>46143</x:v>
      </x:c>
      <x:c r="C3415" s="1" t="n">
        <x:v>49</x:v>
      </x:c>
      <x:c r="D3415" s="1" t="n">
        <x:v>296.3</x:v>
      </x:c>
      <x:c r="E3415" s="1" t="n">
        <x:v>15</x:v>
      </x:c>
      <x:c r="F3415" s="1" t="n">
        <x:v>0</x:v>
      </x:c>
      <x:c r="G3415" s="1" t="n">
        <x:v>39</x:v>
      </x:c>
      <x:c r="H3415" s="1" t="n">
        <x:v>0</x:v>
      </x:c>
      <x:c r="I3415" s="1" t="n">
        <x:v>0</x:v>
      </x:c>
      <x:c r="J3415" s="1" t="n">
        <x:v>1.15</x:v>
      </x:c>
      <x:c r="K3415" s="1" t="n">
        <x:v>0</x:v>
      </x:c>
      <x:c r="L3415" s="1" t="n">
        <x:v>94</x:v>
      </x:c>
      <x:c r="M3415" s="1" t="n">
        <x:v>0</x:v>
      </x:c>
      <x:c r="N3415" s="1" t="n">
        <x:v>5.3</x:v>
      </x:c>
      <x:c r="O3415" s="1" t="n">
        <x:f aca="0">24*MAX(0,EOMONTH(B3415,0)-MAX(B3415,INDEX(Device_Inventory!$K$2:$K$1201,MATCH(A3415,Device_Inventory!$A$2:$A$1201,0)))+1)</x:f>
        <x:v>744</x:v>
      </x:c>
      <x:c r="P3415" s="11" t="b">
        <x:f aca="0">INDEX(Device_Inventory!$K$2:$K$1201,MATCH(A3415,Device_Inventory!$A$2:$A$1201,0))&gt;B3415</x:f>
        <x:v>0</x:v>
      </x:c>
      <x:c r="Q3415" s="1" t="str">
        <x:f aca="0">IF(D3415&gt;O3415,"Fail: operating hours exceed in-service hours",IF(D3415+M3415&gt;O3415,"Fail: operating + unavailable hours exceed in-service hours",IF(P3415,"Partial month: within in-service hours","OK")))</x:f>
        <x:v>OK</x:v>
      </x:c>
    </x:row>
    <x:row r="3416" ht="15" hidden="0" customHeight="1">
      <x:c r="A3416" s="1" t="s">
        <x:v>3440</x:v>
      </x:c>
      <x:c r="B3416" s="14" t="n">
        <x:v>46174</x:v>
      </x:c>
      <x:c r="C3416" s="1" t="n">
        <x:v>55.9</x:v>
      </x:c>
      <x:c r="D3416" s="1" t="n">
        <x:v>323.3</x:v>
      </x:c>
      <x:c r="E3416" s="1" t="n">
        <x:v>26</x:v>
      </x:c>
      <x:c r="F3416" s="1" t="n">
        <x:v>1</x:v>
      </x:c>
      <x:c r="G3416" s="1" t="n">
        <x:v>23</x:v>
      </x:c>
      <x:c r="H3416" s="1" t="n">
        <x:v>0</x:v>
      </x:c>
      <x:c r="I3416" s="1" t="n">
        <x:v>2</x:v>
      </x:c>
      <x:c r="J3416" s="1" t="n">
        <x:v>0.02</x:v>
      </x:c>
      <x:c r="K3416" s="1" t="n">
        <x:v>0</x:v>
      </x:c>
      <x:c r="L3416" s="1" t="n">
        <x:v>94.5</x:v>
      </x:c>
      <x:c r="M3416" s="1" t="n">
        <x:v>2.4</x:v>
      </x:c>
      <x:c r="N3416" s="1" t="n">
        <x:v>16.3</x:v>
      </x:c>
      <x:c r="O3416" s="1" t="n">
        <x:f aca="0">24*MAX(0,EOMONTH(B3416,0)-MAX(B3416,INDEX(Device_Inventory!$K$2:$K$1201,MATCH(A3416,Device_Inventory!$A$2:$A$1201,0)))+1)</x:f>
        <x:v>720</x:v>
      </x:c>
      <x:c r="P3416" s="11" t="b">
        <x:f aca="0">INDEX(Device_Inventory!$K$2:$K$1201,MATCH(A3416,Device_Inventory!$A$2:$A$1201,0))&gt;B3416</x:f>
        <x:v>0</x:v>
      </x:c>
      <x:c r="Q3416" s="1" t="str">
        <x:f aca="0">IF(D3416&gt;O3416,"Fail: operating hours exceed in-service hours",IF(D3416+M3416&gt;O3416,"Fail: operating + unavailable hours exceed in-service hours",IF(P3416,"Partial month: within in-service hours","OK")))</x:f>
        <x:v>OK</x:v>
      </x:c>
    </x:row>
    <x:row r="3417" ht="15" hidden="0" customHeight="1">
      <x:c r="A3417" s="1" t="s">
        <x:v>3440</x:v>
      </x:c>
      <x:c r="B3417" s="14" t="n">
        <x:v>46204</x:v>
      </x:c>
      <x:c r="C3417" s="1" t="n">
        <x:v>71.3</x:v>
      </x:c>
      <x:c r="D3417" s="1" t="n">
        <x:v>403.2</x:v>
      </x:c>
      <x:c r="E3417" s="1" t="n">
        <x:v>23</x:v>
      </x:c>
      <x:c r="F3417" s="1" t="n">
        <x:v>0</x:v>
      </x:c>
      <x:c r="G3417" s="1" t="n">
        <x:v>35</x:v>
      </x:c>
      <x:c r="H3417" s="1" t="n">
        <x:v>1</x:v>
      </x:c>
      <x:c r="I3417" s="1" t="n">
        <x:v>0</x:v>
      </x:c>
      <x:c r="J3417" s="1" t="n">
        <x:v>0.38</x:v>
      </x:c>
      <x:c r="K3417" s="1" t="n">
        <x:v>0</x:v>
      </x:c>
      <x:c r="L3417" s="1" t="n">
        <x:v>95.4</x:v>
      </x:c>
      <x:c r="M3417" s="1" t="n">
        <x:v>12.8</x:v>
      </x:c>
      <x:c r="N3417" s="1" t="n">
        <x:v>7.2</x:v>
      </x:c>
      <x:c r="O3417" s="1" t="n">
        <x:f aca="0">24*MAX(0,EOMONTH(B3417,0)-MAX(B3417,INDEX(Device_Inventory!$K$2:$K$1201,MATCH(A3417,Device_Inventory!$A$2:$A$1201,0)))+1)</x:f>
        <x:v>744</x:v>
      </x:c>
      <x:c r="P3417" s="11" t="b">
        <x:f aca="0">INDEX(Device_Inventory!$K$2:$K$1201,MATCH(A3417,Device_Inventory!$A$2:$A$1201,0))&gt;B3417</x:f>
        <x:v>0</x:v>
      </x:c>
      <x:c r="Q3417" s="1" t="str">
        <x:f aca="0">IF(D3417&gt;O3417,"Fail: operating hours exceed in-service hours",IF(D3417+M3417&gt;O3417,"Fail: operating + unavailable hours exceed in-service hours",IF(P3417,"Partial month: within in-service hours","OK")))</x:f>
        <x:v>OK</x:v>
      </x:c>
    </x:row>
    <x:row r="3418" ht="15" hidden="0" customHeight="1">
      <x:c r="A3418" s="1" t="s">
        <x:v>1783</x:v>
      </x:c>
      <x:c r="B3418" s="14" t="n">
        <x:v>46054</x:v>
      </x:c>
      <x:c r="C3418" s="1" t="n">
        <x:v>37.9</x:v>
      </x:c>
      <x:c r="D3418" s="1" t="n">
        <x:v>263.8</x:v>
      </x:c>
      <x:c r="E3418" s="1" t="n">
        <x:v>12</x:v>
      </x:c>
      <x:c r="F3418" s="1" t="n">
        <x:v>0</x:v>
      </x:c>
      <x:c r="G3418" s="1" t="n">
        <x:v>35</x:v>
      </x:c>
      <x:c r="H3418" s="1" t="n">
        <x:v>0</x:v>
      </x:c>
      <x:c r="I3418" s="1" t="n">
        <x:v>1</x:v>
      </x:c>
      <x:c r="J3418" s="1" t="n">
        <x:v>0.53</x:v>
      </x:c>
      <x:c r="K3418" s="1" t="n">
        <x:v>0</x:v>
      </x:c>
      <x:c r="L3418" s="1" t="n">
        <x:v>91.6</x:v>
      </x:c>
      <x:c r="M3418" s="1" t="n">
        <x:v>0</x:v>
      </x:c>
      <x:c r="N3418" s="1" t="n">
        <x:v>10</x:v>
      </x:c>
      <x:c r="O3418" s="1" t="n">
        <x:f aca="0">24*MAX(0,EOMONTH(B3418,0)-MAX(B3418,INDEX(Device_Inventory!$K$2:$K$1201,MATCH(A3418,Device_Inventory!$A$2:$A$1201,0)))+1)</x:f>
        <x:v>672</x:v>
      </x:c>
      <x:c r="P3418" s="11" t="b">
        <x:f aca="0">INDEX(Device_Inventory!$K$2:$K$1201,MATCH(A3418,Device_Inventory!$A$2:$A$1201,0))&gt;B3418</x:f>
        <x:v>0</x:v>
      </x:c>
      <x:c r="Q3418" s="1" t="str">
        <x:f aca="0">IF(D3418&gt;O3418,"Fail: operating hours exceed in-service hours",IF(D3418+M3418&gt;O3418,"Fail: operating + unavailable hours exceed in-service hours",IF(P3418,"Partial month: within in-service hours","OK")))</x:f>
        <x:v>OK</x:v>
      </x:c>
    </x:row>
    <x:row r="3419" ht="15" hidden="0" customHeight="1">
      <x:c r="A3419" s="1" t="s">
        <x:v>1783</x:v>
      </x:c>
      <x:c r="B3419" s="14" t="n">
        <x:v>46082</x:v>
      </x:c>
      <x:c r="C3419" s="1" t="n">
        <x:v>67.5</x:v>
      </x:c>
      <x:c r="D3419" s="1" t="n">
        <x:v>431.6</x:v>
      </x:c>
      <x:c r="E3419" s="1" t="n">
        <x:v>28</x:v>
      </x:c>
      <x:c r="F3419" s="1" t="n">
        <x:v>1</x:v>
      </x:c>
      <x:c r="G3419" s="1" t="n">
        <x:v>54</x:v>
      </x:c>
      <x:c r="H3419" s="1" t="n">
        <x:v>0</x:v>
      </x:c>
      <x:c r="I3419" s="1" t="n">
        <x:v>0</x:v>
      </x:c>
      <x:c r="J3419" s="1" t="n">
        <x:v>0.4</x:v>
      </x:c>
      <x:c r="K3419" s="1" t="n">
        <x:v>0</x:v>
      </x:c>
      <x:c r="L3419" s="1" t="n">
        <x:v>92</x:v>
      </x:c>
      <x:c r="M3419" s="1" t="n">
        <x:v>1.2</x:v>
      </x:c>
      <x:c r="N3419" s="1" t="n">
        <x:v>10.5</x:v>
      </x:c>
      <x:c r="O3419" s="1" t="n">
        <x:f aca="0">24*MAX(0,EOMONTH(B3419,0)-MAX(B3419,INDEX(Device_Inventory!$K$2:$K$1201,MATCH(A3419,Device_Inventory!$A$2:$A$1201,0)))+1)</x:f>
        <x:v>744</x:v>
      </x:c>
      <x:c r="P3419" s="11" t="b">
        <x:f aca="0">INDEX(Device_Inventory!$K$2:$K$1201,MATCH(A3419,Device_Inventory!$A$2:$A$1201,0))&gt;B3419</x:f>
        <x:v>0</x:v>
      </x:c>
      <x:c r="Q3419" s="1" t="str">
        <x:f aca="0">IF(D3419&gt;O3419,"Fail: operating hours exceed in-service hours",IF(D3419+M3419&gt;O3419,"Fail: operating + unavailable hours exceed in-service hours",IF(P3419,"Partial month: within in-service hours","OK")))</x:f>
        <x:v>OK</x:v>
      </x:c>
    </x:row>
    <x:row r="3420" ht="15" hidden="0" customHeight="1">
      <x:c r="A3420" s="1" t="s">
        <x:v>1783</x:v>
      </x:c>
      <x:c r="B3420" s="14" t="n">
        <x:v>46113</x:v>
      </x:c>
      <x:c r="C3420" s="1" t="n">
        <x:v>56.7</x:v>
      </x:c>
      <x:c r="D3420" s="1" t="n">
        <x:v>370.6</x:v>
      </x:c>
      <x:c r="E3420" s="1" t="n">
        <x:v>11</x:v>
      </x:c>
      <x:c r="F3420" s="1" t="n">
        <x:v>2</x:v>
      </x:c>
      <x:c r="G3420" s="1" t="n">
        <x:v>35</x:v>
      </x:c>
      <x:c r="H3420" s="1" t="n">
        <x:v>0</x:v>
      </x:c>
      <x:c r="I3420" s="1" t="n">
        <x:v>4</x:v>
      </x:c>
      <x:c r="J3420" s="1" t="n">
        <x:v>0.07</x:v>
      </x:c>
      <x:c r="K3420" s="1" t="n">
        <x:v>0</x:v>
      </x:c>
      <x:c r="L3420" s="1" t="n">
        <x:v>89.7</x:v>
      </x:c>
      <x:c r="M3420" s="1" t="n">
        <x:v>3</x:v>
      </x:c>
      <x:c r="N3420" s="1" t="n">
        <x:v>18.1</x:v>
      </x:c>
      <x:c r="O3420" s="1" t="n">
        <x:f aca="0">24*MAX(0,EOMONTH(B3420,0)-MAX(B3420,INDEX(Device_Inventory!$K$2:$K$1201,MATCH(A3420,Device_Inventory!$A$2:$A$1201,0)))+1)</x:f>
        <x:v>720</x:v>
      </x:c>
      <x:c r="P3420" s="11" t="b">
        <x:f aca="0">INDEX(Device_Inventory!$K$2:$K$1201,MATCH(A3420,Device_Inventory!$A$2:$A$1201,0))&gt;B3420</x:f>
        <x:v>0</x:v>
      </x:c>
      <x:c r="Q3420" s="1" t="str">
        <x:f aca="0">IF(D3420&gt;O3420,"Fail: operating hours exceed in-service hours",IF(D3420+M3420&gt;O3420,"Fail: operating + unavailable hours exceed in-service hours",IF(P3420,"Partial month: within in-service hours","OK")))</x:f>
        <x:v>OK</x:v>
      </x:c>
    </x:row>
    <x:row r="3421" ht="15" hidden="0" customHeight="1">
      <x:c r="A3421" s="1" t="s">
        <x:v>1783</x:v>
      </x:c>
      <x:c r="B3421" s="14" t="n">
        <x:v>46143</x:v>
      </x:c>
      <x:c r="C3421" s="1" t="n">
        <x:v>62.5</x:v>
      </x:c>
      <x:c r="D3421" s="1" t="n">
        <x:v>386.5</x:v>
      </x:c>
      <x:c r="E3421" s="1" t="n">
        <x:v>14</x:v>
      </x:c>
      <x:c r="F3421" s="1" t="n">
        <x:v>1</x:v>
      </x:c>
      <x:c r="G3421" s="1" t="n">
        <x:v>43</x:v>
      </x:c>
      <x:c r="H3421" s="1" t="n">
        <x:v>0</x:v>
      </x:c>
      <x:c r="I3421" s="1" t="n">
        <x:v>0</x:v>
      </x:c>
      <x:c r="J3421" s="1" t="n">
        <x:v>0</x:v>
      </x:c>
      <x:c r="K3421" s="1" t="n">
        <x:v>0</x:v>
      </x:c>
      <x:c r="L3421" s="1" t="n">
        <x:v>97.7</x:v>
      </x:c>
      <x:c r="M3421" s="1" t="n">
        <x:v>3.8</x:v>
      </x:c>
      <x:c r="N3421" s="1" t="n">
        <x:v>12.6</x:v>
      </x:c>
      <x:c r="O3421" s="1" t="n">
        <x:f aca="0">24*MAX(0,EOMONTH(B3421,0)-MAX(B3421,INDEX(Device_Inventory!$K$2:$K$1201,MATCH(A3421,Device_Inventory!$A$2:$A$1201,0)))+1)</x:f>
        <x:v>744</x:v>
      </x:c>
      <x:c r="P3421" s="11" t="b">
        <x:f aca="0">INDEX(Device_Inventory!$K$2:$K$1201,MATCH(A3421,Device_Inventory!$A$2:$A$1201,0))&gt;B3421</x:f>
        <x:v>0</x:v>
      </x:c>
      <x:c r="Q3421" s="1" t="str">
        <x:f aca="0">IF(D3421&gt;O3421,"Fail: operating hours exceed in-service hours",IF(D3421+M3421&gt;O3421,"Fail: operating + unavailable hours exceed in-service hours",IF(P3421,"Partial month: within in-service hours","OK")))</x:f>
        <x:v>OK</x:v>
      </x:c>
    </x:row>
    <x:row r="3422" ht="15" hidden="0" customHeight="1">
      <x:c r="A3422" s="1" t="s">
        <x:v>1783</x:v>
      </x:c>
      <x:c r="B3422" s="14" t="n">
        <x:v>46174</x:v>
      </x:c>
      <x:c r="C3422" s="1" t="n">
        <x:v>40.8</x:v>
      </x:c>
      <x:c r="D3422" s="1" t="n">
        <x:v>249.1</x:v>
      </x:c>
      <x:c r="E3422" s="1" t="n">
        <x:v>10</x:v>
      </x:c>
      <x:c r="F3422" s="1" t="n">
        <x:v>1</x:v>
      </x:c>
      <x:c r="G3422" s="1" t="n">
        <x:v>27</x:v>
      </x:c>
      <x:c r="H3422" s="1" t="n">
        <x:v>0</x:v>
      </x:c>
      <x:c r="I3422" s="1" t="n">
        <x:v>5</x:v>
      </x:c>
      <x:c r="J3422" s="1" t="n">
        <x:v>0.63</x:v>
      </x:c>
      <x:c r="K3422" s="1" t="n">
        <x:v>0</x:v>
      </x:c>
      <x:c r="L3422" s="1" t="n">
        <x:v>97</x:v>
      </x:c>
      <x:c r="M3422" s="1" t="n">
        <x:v>7.7</x:v>
      </x:c>
      <x:c r="N3422" s="1" t="n">
        <x:v>5.3</x:v>
      </x:c>
      <x:c r="O3422" s="1" t="n">
        <x:f aca="0">24*MAX(0,EOMONTH(B3422,0)-MAX(B3422,INDEX(Device_Inventory!$K$2:$K$1201,MATCH(A3422,Device_Inventory!$A$2:$A$1201,0)))+1)</x:f>
        <x:v>720</x:v>
      </x:c>
      <x:c r="P3422" s="11" t="b">
        <x:f aca="0">INDEX(Device_Inventory!$K$2:$K$1201,MATCH(A3422,Device_Inventory!$A$2:$A$1201,0))&gt;B3422</x:f>
        <x:v>0</x:v>
      </x:c>
      <x:c r="Q3422" s="1" t="str">
        <x:f aca="0">IF(D3422&gt;O3422,"Fail: operating hours exceed in-service hours",IF(D3422+M3422&gt;O3422,"Fail: operating + unavailable hours exceed in-service hours",IF(P3422,"Partial month: within in-service hours","OK")))</x:f>
        <x:v>OK</x:v>
      </x:c>
    </x:row>
    <x:row r="3423" ht="15" hidden="0" customHeight="1">
      <x:c r="A3423" s="1" t="s">
        <x:v>1783</x:v>
      </x:c>
      <x:c r="B3423" s="14" t="n">
        <x:v>46204</x:v>
      </x:c>
      <x:c r="C3423" s="1" t="n">
        <x:v>58.7</x:v>
      </x:c>
      <x:c r="D3423" s="1" t="n">
        <x:v>337.8</x:v>
      </x:c>
      <x:c r="E3423" s="1" t="n">
        <x:v>18</x:v>
      </x:c>
      <x:c r="F3423" s="1" t="n">
        <x:v>3</x:v>
      </x:c>
      <x:c r="G3423" s="1" t="n">
        <x:v>41</x:v>
      </x:c>
      <x:c r="H3423" s="1" t="n">
        <x:v>0</x:v>
      </x:c>
      <x:c r="I3423" s="1" t="n">
        <x:v>1</x:v>
      </x:c>
      <x:c r="J3423" s="1" t="n">
        <x:v>0.59</x:v>
      </x:c>
      <x:c r="K3423" s="1" t="n">
        <x:v>0</x:v>
      </x:c>
      <x:c r="L3423" s="1" t="n">
        <x:v>97.3</x:v>
      </x:c>
      <x:c r="M3423" s="1" t="n">
        <x:v>5.8</x:v>
      </x:c>
      <x:c r="N3423" s="1" t="n">
        <x:v>18.5</x:v>
      </x:c>
      <x:c r="O3423" s="1" t="n">
        <x:f aca="0">24*MAX(0,EOMONTH(B3423,0)-MAX(B3423,INDEX(Device_Inventory!$K$2:$K$1201,MATCH(A3423,Device_Inventory!$A$2:$A$1201,0)))+1)</x:f>
        <x:v>744</x:v>
      </x:c>
      <x:c r="P3423" s="11" t="b">
        <x:f aca="0">INDEX(Device_Inventory!$K$2:$K$1201,MATCH(A3423,Device_Inventory!$A$2:$A$1201,0))&gt;B3423</x:f>
        <x:v>0</x:v>
      </x:c>
      <x:c r="Q3423" s="1" t="str">
        <x:f aca="0">IF(D3423&gt;O3423,"Fail: operating hours exceed in-service hours",IF(D3423+M3423&gt;O3423,"Fail: operating + unavailable hours exceed in-service hours",IF(P3423,"Partial month: within in-service hours","OK")))</x:f>
        <x:v>OK</x:v>
      </x:c>
    </x:row>
    <x:row r="3424" ht="15" hidden="0" customHeight="1">
      <x:c r="A3424" s="1" t="s">
        <x:v>1255</x:v>
      </x:c>
      <x:c r="B3424" s="14" t="n">
        <x:v>46054</x:v>
      </x:c>
      <x:c r="C3424" s="1" t="n">
        <x:v>17.2</x:v>
      </x:c>
      <x:c r="D3424" s="1" t="n">
        <x:v>109.8</x:v>
      </x:c>
      <x:c r="E3424" s="1" t="n">
        <x:v>15</x:v>
      </x:c>
      <x:c r="F3424" s="1" t="n">
        <x:v>5</x:v>
      </x:c>
      <x:c r="G3424" s="1" t="n">
        <x:v>11</x:v>
      </x:c>
      <x:c r="H3424" s="1" t="n">
        <x:v>1</x:v>
      </x:c>
      <x:c r="I3424" s="1" t="n">
        <x:v>2</x:v>
      </x:c>
      <x:c r="J3424" s="1" t="n">
        <x:v>2.61</x:v>
      </x:c>
      <x:c r="K3424" s="1" t="n">
        <x:v>3</x:v>
      </x:c>
      <x:c r="L3424" s="1" t="n">
        <x:v>100</x:v>
      </x:c>
      <x:c r="M3424" s="1" t="n">
        <x:v>7</x:v>
      </x:c>
      <x:c r="N3424" s="1" t="n">
        <x:v>2.1</x:v>
      </x:c>
      <x:c r="O3424" s="1" t="n">
        <x:f aca="0">24*MAX(0,EOMONTH(B3424,0)-MAX(B3424,INDEX(Device_Inventory!$K$2:$K$1201,MATCH(A3424,Device_Inventory!$A$2:$A$1201,0)))+1)</x:f>
        <x:v>672</x:v>
      </x:c>
      <x:c r="P3424" s="11" t="b">
        <x:f aca="0">INDEX(Device_Inventory!$K$2:$K$1201,MATCH(A3424,Device_Inventory!$A$2:$A$1201,0))&gt;B3424</x:f>
        <x:v>0</x:v>
      </x:c>
      <x:c r="Q3424" s="1" t="str">
        <x:f aca="0">IF(D3424&gt;O3424,"Fail: operating hours exceed in-service hours",IF(D3424+M3424&gt;O3424,"Fail: operating + unavailable hours exceed in-service hours",IF(P3424,"Partial month: within in-service hours","OK")))</x:f>
        <x:v>OK</x:v>
      </x:c>
    </x:row>
    <x:row r="3425" ht="15" hidden="0" customHeight="1">
      <x:c r="A3425" s="1" t="s">
        <x:v>1255</x:v>
      </x:c>
      <x:c r="B3425" s="14" t="n">
        <x:v>46082</x:v>
      </x:c>
      <x:c r="C3425" s="1" t="n">
        <x:v>16.7</x:v>
      </x:c>
      <x:c r="D3425" s="1" t="n">
        <x:v>106.6</x:v>
      </x:c>
      <x:c r="E3425" s="1" t="n">
        <x:v>16</x:v>
      </x:c>
      <x:c r="F3425" s="1" t="n">
        <x:v>4</x:v>
      </x:c>
      <x:c r="G3425" s="1" t="n">
        <x:v>30</x:v>
      </x:c>
      <x:c r="H3425" s="1" t="n">
        <x:v>2</x:v>
      </x:c>
      <x:c r="I3425" s="1" t="n">
        <x:v>3</x:v>
      </x:c>
      <x:c r="J3425" s="1" t="n">
        <x:v>1.9</x:v>
      </x:c>
      <x:c r="K3425" s="1" t="n">
        <x:v>1</x:v>
      </x:c>
      <x:c r="L3425" s="1" t="n">
        <x:v>92.5</x:v>
      </x:c>
      <x:c r="M3425" s="1" t="n">
        <x:v>7.1</x:v>
      </x:c>
      <x:c r="N3425" s="1" t="n">
        <x:v>1.5</x:v>
      </x:c>
      <x:c r="O3425" s="1" t="n">
        <x:f aca="0">24*MAX(0,EOMONTH(B3425,0)-MAX(B3425,INDEX(Device_Inventory!$K$2:$K$1201,MATCH(A3425,Device_Inventory!$A$2:$A$1201,0)))+1)</x:f>
        <x:v>744</x:v>
      </x:c>
      <x:c r="P3425" s="11" t="b">
        <x:f aca="0">INDEX(Device_Inventory!$K$2:$K$1201,MATCH(A3425,Device_Inventory!$A$2:$A$1201,0))&gt;B3425</x:f>
        <x:v>0</x:v>
      </x:c>
      <x:c r="Q3425" s="1" t="str">
        <x:f aca="0">IF(D3425&gt;O3425,"Fail: operating hours exceed in-service hours",IF(D3425+M3425&gt;O3425,"Fail: operating + unavailable hours exceed in-service hours",IF(P3425,"Partial month: within in-service hours","OK")))</x:f>
        <x:v>OK</x:v>
      </x:c>
    </x:row>
    <x:row r="3426" ht="15" hidden="0" customHeight="1">
      <x:c r="A3426" s="1" t="s">
        <x:v>1255</x:v>
      </x:c>
      <x:c r="B3426" s="14" t="n">
        <x:v>46113</x:v>
      </x:c>
      <x:c r="C3426" s="1" t="n">
        <x:v>34.7</x:v>
      </x:c>
      <x:c r="D3426" s="1" t="n">
        <x:v>252.9</x:v>
      </x:c>
      <x:c r="E3426" s="1" t="n">
        <x:v>15</x:v>
      </x:c>
      <x:c r="F3426" s="1" t="n">
        <x:v>1</x:v>
      </x:c>
      <x:c r="G3426" s="1" t="n">
        <x:v>20</x:v>
      </x:c>
      <x:c r="H3426" s="1" t="n">
        <x:v>3</x:v>
      </x:c>
      <x:c r="I3426" s="1" t="n">
        <x:v>0</x:v>
      </x:c>
      <x:c r="J3426" s="1" t="n">
        <x:v>2.02</x:v>
      </x:c>
      <x:c r="K3426" s="1" t="n">
        <x:v>0</x:v>
      </x:c>
      <x:c r="L3426" s="1" t="n">
        <x:v>96.4</x:v>
      </x:c>
      <x:c r="M3426" s="1" t="n">
        <x:v>18.4</x:v>
      </x:c>
      <x:c r="N3426" s="1" t="n">
        <x:v>10.8</x:v>
      </x:c>
      <x:c r="O3426" s="1" t="n">
        <x:f aca="0">24*MAX(0,EOMONTH(B3426,0)-MAX(B3426,INDEX(Device_Inventory!$K$2:$K$1201,MATCH(A3426,Device_Inventory!$A$2:$A$1201,0)))+1)</x:f>
        <x:v>720</x:v>
      </x:c>
      <x:c r="P3426" s="11" t="b">
        <x:f aca="0">INDEX(Device_Inventory!$K$2:$K$1201,MATCH(A3426,Device_Inventory!$A$2:$A$1201,0))&gt;B3426</x:f>
        <x:v>0</x:v>
      </x:c>
      <x:c r="Q3426" s="1" t="str">
        <x:f aca="0">IF(D3426&gt;O3426,"Fail: operating hours exceed in-service hours",IF(D3426+M3426&gt;O3426,"Fail: operating + unavailable hours exceed in-service hours",IF(P3426,"Partial month: within in-service hours","OK")))</x:f>
        <x:v>OK</x:v>
      </x:c>
    </x:row>
    <x:row r="3427" ht="15" hidden="0" customHeight="1">
      <x:c r="A3427" s="1" t="s">
        <x:v>1255</x:v>
      </x:c>
      <x:c r="B3427" s="14" t="n">
        <x:v>46143</x:v>
      </x:c>
      <x:c r="C3427" s="1" t="n">
        <x:v>16.2</x:v>
      </x:c>
      <x:c r="D3427" s="1" t="n">
        <x:v>104.6</x:v>
      </x:c>
      <x:c r="E3427" s="1" t="n">
        <x:v>12</x:v>
      </x:c>
      <x:c r="F3427" s="1" t="n">
        <x:v>1</x:v>
      </x:c>
      <x:c r="G3427" s="1" t="n">
        <x:v>3</x:v>
      </x:c>
      <x:c r="H3427" s="1" t="n">
        <x:v>4</x:v>
      </x:c>
      <x:c r="I3427" s="1" t="n">
        <x:v>1</x:v>
      </x:c>
      <x:c r="J3427" s="1" t="n">
        <x:v>1.81</x:v>
      </x:c>
      <x:c r="K3427" s="1" t="n">
        <x:v>2</x:v>
      </x:c>
      <x:c r="L3427" s="1" t="n">
        <x:v>92.4</x:v>
      </x:c>
      <x:c r="M3427" s="1" t="n">
        <x:v>14.6</x:v>
      </x:c>
      <x:c r="N3427" s="1" t="n">
        <x:v>2.7</x:v>
      </x:c>
      <x:c r="O3427" s="1" t="n">
        <x:f aca="0">24*MAX(0,EOMONTH(B3427,0)-MAX(B3427,INDEX(Device_Inventory!$K$2:$K$1201,MATCH(A3427,Device_Inventory!$A$2:$A$1201,0)))+1)</x:f>
        <x:v>744</x:v>
      </x:c>
      <x:c r="P3427" s="11" t="b">
        <x:f aca="0">INDEX(Device_Inventory!$K$2:$K$1201,MATCH(A3427,Device_Inventory!$A$2:$A$1201,0))&gt;B3427</x:f>
        <x:v>0</x:v>
      </x:c>
      <x:c r="Q3427" s="1" t="str">
        <x:f aca="0">IF(D3427&gt;O3427,"Fail: operating hours exceed in-service hours",IF(D3427+M3427&gt;O3427,"Fail: operating + unavailable hours exceed in-service hours",IF(P3427,"Partial month: within in-service hours","OK")))</x:f>
        <x:v>OK</x:v>
      </x:c>
    </x:row>
    <x:row r="3428" ht="15" hidden="0" customHeight="1">
      <x:c r="A3428" s="1" t="s">
        <x:v>1255</x:v>
      </x:c>
      <x:c r="B3428" s="14" t="n">
        <x:v>46174</x:v>
      </x:c>
      <x:c r="C3428" s="1" t="n">
        <x:v>20</x:v>
      </x:c>
      <x:c r="D3428" s="1" t="n">
        <x:v>113.3</x:v>
      </x:c>
      <x:c r="E3428" s="1" t="n">
        <x:v>19</x:v>
      </x:c>
      <x:c r="F3428" s="1" t="n">
        <x:v>5</x:v>
      </x:c>
      <x:c r="G3428" s="1" t="n">
        <x:v>19</x:v>
      </x:c>
      <x:c r="H3428" s="1" t="n">
        <x:v>3</x:v>
      </x:c>
      <x:c r="I3428" s="1" t="n">
        <x:v>2</x:v>
      </x:c>
      <x:c r="J3428" s="1" t="n">
        <x:v>2.18</x:v>
      </x:c>
      <x:c r="K3428" s="1" t="n">
        <x:v>0</x:v>
      </x:c>
      <x:c r="L3428" s="1" t="n">
        <x:v>94.6</x:v>
      </x:c>
      <x:c r="M3428" s="1" t="n">
        <x:v>9.8</x:v>
      </x:c>
      <x:c r="N3428" s="1" t="n">
        <x:v>3</x:v>
      </x:c>
      <x:c r="O3428" s="1" t="n">
        <x:f aca="0">24*MAX(0,EOMONTH(B3428,0)-MAX(B3428,INDEX(Device_Inventory!$K$2:$K$1201,MATCH(A3428,Device_Inventory!$A$2:$A$1201,0)))+1)</x:f>
        <x:v>720</x:v>
      </x:c>
      <x:c r="P3428" s="11" t="b">
        <x:f aca="0">INDEX(Device_Inventory!$K$2:$K$1201,MATCH(A3428,Device_Inventory!$A$2:$A$1201,0))&gt;B3428</x:f>
        <x:v>0</x:v>
      </x:c>
      <x:c r="Q3428" s="1" t="str">
        <x:f aca="0">IF(D3428&gt;O3428,"Fail: operating hours exceed in-service hours",IF(D3428+M3428&gt;O3428,"Fail: operating + unavailable hours exceed in-service hours",IF(P3428,"Partial month: within in-service hours","OK")))</x:f>
        <x:v>OK</x:v>
      </x:c>
    </x:row>
    <x:row r="3429" ht="15" hidden="0" customHeight="1">
      <x:c r="A3429" s="1" t="s">
        <x:v>1255</x:v>
      </x:c>
      <x:c r="B3429" s="14" t="n">
        <x:v>46204</x:v>
      </x:c>
      <x:c r="C3429" s="1" t="n">
        <x:v>24.2</x:v>
      </x:c>
      <x:c r="D3429" s="1" t="n">
        <x:v>175.2</x:v>
      </x:c>
      <x:c r="E3429" s="1" t="n">
        <x:v>23</x:v>
      </x:c>
      <x:c r="F3429" s="1" t="n">
        <x:v>6</x:v>
      </x:c>
      <x:c r="G3429" s="1" t="n">
        <x:v>26</x:v>
      </x:c>
      <x:c r="H3429" s="1" t="n">
        <x:v>3</x:v>
      </x:c>
      <x:c r="I3429" s="1" t="n">
        <x:v>0</x:v>
      </x:c>
      <x:c r="J3429" s="1" t="n">
        <x:v>1.63</x:v>
      </x:c>
      <x:c r="K3429" s="1" t="n">
        <x:v>0</x:v>
      </x:c>
      <x:c r="L3429" s="1" t="n">
        <x:v>93.7</x:v>
      </x:c>
      <x:c r="M3429" s="1" t="n">
        <x:v>10.5</x:v>
      </x:c>
      <x:c r="N3429" s="1" t="n">
        <x:v>6.8</x:v>
      </x:c>
      <x:c r="O3429" s="1" t="n">
        <x:f aca="0">24*MAX(0,EOMONTH(B3429,0)-MAX(B3429,INDEX(Device_Inventory!$K$2:$K$1201,MATCH(A3429,Device_Inventory!$A$2:$A$1201,0)))+1)</x:f>
        <x:v>744</x:v>
      </x:c>
      <x:c r="P3429" s="11" t="b">
        <x:f aca="0">INDEX(Device_Inventory!$K$2:$K$1201,MATCH(A3429,Device_Inventory!$A$2:$A$1201,0))&gt;B3429</x:f>
        <x:v>0</x:v>
      </x:c>
      <x:c r="Q3429" s="1" t="str">
        <x:f aca="0">IF(D3429&gt;O3429,"Fail: operating hours exceed in-service hours",IF(D3429+M3429&gt;O3429,"Fail: operating + unavailable hours exceed in-service hours",IF(P3429,"Partial month: within in-service hours","OK")))</x:f>
        <x:v>OK</x:v>
      </x:c>
    </x:row>
    <x:row r="3430" ht="15" hidden="0" customHeight="1">
      <x:c r="A3430" s="1" t="s">
        <x:v>3447</x:v>
      </x:c>
      <x:c r="B3430" s="14" t="n">
        <x:v>46054</x:v>
      </x:c>
      <x:c r="C3430" s="1" t="n">
        <x:v>62.6</x:v>
      </x:c>
      <x:c r="D3430" s="1" t="n">
        <x:v>418.5</x:v>
      </x:c>
      <x:c r="E3430" s="1" t="n">
        <x:v>19</x:v>
      </x:c>
      <x:c r="F3430" s="1" t="n">
        <x:v>1</x:v>
      </x:c>
      <x:c r="G3430" s="1" t="n">
        <x:v>31</x:v>
      </x:c>
      <x:c r="H3430" s="1" t="n">
        <x:v>1</x:v>
      </x:c>
      <x:c r="I3430" s="1" t="n">
        <x:v>5</x:v>
      </x:c>
      <x:c r="J3430" s="1" t="n">
        <x:v>0</x:v>
      </x:c>
      <x:c r="K3430" s="1" t="n">
        <x:v>2</x:v>
      </x:c>
      <x:c r="L3430" s="1" t="n">
        <x:v>93.1</x:v>
      </x:c>
      <x:c r="M3430" s="1" t="n">
        <x:v>12.4</x:v>
      </x:c>
      <x:c r="N3430" s="1" t="n">
        <x:v>5.7</x:v>
      </x:c>
      <x:c r="O3430" s="1" t="n">
        <x:f aca="0">24*MAX(0,EOMONTH(B3430,0)-MAX(B3430,INDEX(Device_Inventory!$K$2:$K$1201,MATCH(A3430,Device_Inventory!$A$2:$A$1201,0)))+1)</x:f>
        <x:v>672</x:v>
      </x:c>
      <x:c r="P3430" s="11" t="b">
        <x:f aca="0">INDEX(Device_Inventory!$K$2:$K$1201,MATCH(A3430,Device_Inventory!$A$2:$A$1201,0))&gt;B3430</x:f>
        <x:v>0</x:v>
      </x:c>
      <x:c r="Q3430" s="1" t="str">
        <x:f aca="0">IF(D3430&gt;O3430,"Fail: operating hours exceed in-service hours",IF(D3430+M3430&gt;O3430,"Fail: operating + unavailable hours exceed in-service hours",IF(P3430,"Partial month: within in-service hours","OK")))</x:f>
        <x:v>OK</x:v>
      </x:c>
    </x:row>
    <x:row r="3431" ht="15" hidden="0" customHeight="1">
      <x:c r="A3431" s="1" t="s">
        <x:v>3447</x:v>
      </x:c>
      <x:c r="B3431" s="14" t="n">
        <x:v>46082</x:v>
      </x:c>
      <x:c r="C3431" s="1" t="n">
        <x:v>62.6</x:v>
      </x:c>
      <x:c r="D3431" s="1" t="n">
        <x:v>454.7</x:v>
      </x:c>
      <x:c r="E3431" s="1" t="n">
        <x:v>17</x:v>
      </x:c>
      <x:c r="F3431" s="1" t="n">
        <x:v>0</x:v>
      </x:c>
      <x:c r="G3431" s="1" t="n">
        <x:v>36</x:v>
      </x:c>
      <x:c r="H3431" s="1" t="n">
        <x:v>0</x:v>
      </x:c>
      <x:c r="I3431" s="1" t="n">
        <x:v>5</x:v>
      </x:c>
      <x:c r="J3431" s="1" t="n">
        <x:v>0.47</x:v>
      </x:c>
      <x:c r="K3431" s="1" t="n">
        <x:v>1</x:v>
      </x:c>
      <x:c r="L3431" s="1" t="n">
        <x:v>94.1</x:v>
      </x:c>
      <x:c r="M3431" s="1" t="n">
        <x:v>1.9</x:v>
      </x:c>
      <x:c r="N3431" s="1" t="n">
        <x:v>15</x:v>
      </x:c>
      <x:c r="O3431" s="1" t="n">
        <x:f aca="0">24*MAX(0,EOMONTH(B3431,0)-MAX(B3431,INDEX(Device_Inventory!$K$2:$K$1201,MATCH(A3431,Device_Inventory!$A$2:$A$1201,0)))+1)</x:f>
        <x:v>744</x:v>
      </x:c>
      <x:c r="P3431" s="11" t="b">
        <x:f aca="0">INDEX(Device_Inventory!$K$2:$K$1201,MATCH(A3431,Device_Inventory!$A$2:$A$1201,0))&gt;B3431</x:f>
        <x:v>0</x:v>
      </x:c>
      <x:c r="Q3431" s="1" t="str">
        <x:f aca="0">IF(D3431&gt;O3431,"Fail: operating hours exceed in-service hours",IF(D3431+M3431&gt;O3431,"Fail: operating + unavailable hours exceed in-service hours",IF(P3431,"Partial month: within in-service hours","OK")))</x:f>
        <x:v>OK</x:v>
      </x:c>
    </x:row>
    <x:row r="3432" ht="15" hidden="0" customHeight="1">
      <x:c r="A3432" s="1" t="s">
        <x:v>3447</x:v>
      </x:c>
      <x:c r="B3432" s="14" t="n">
        <x:v>46113</x:v>
      </x:c>
      <x:c r="C3432" s="1" t="n">
        <x:v>49.8</x:v>
      </x:c>
      <x:c r="D3432" s="1" t="n">
        <x:v>330.2</x:v>
      </x:c>
      <x:c r="E3432" s="1" t="n">
        <x:v>11</x:v>
      </x:c>
      <x:c r="F3432" s="1" t="n">
        <x:v>0</x:v>
      </x:c>
      <x:c r="G3432" s="1" t="n">
        <x:v>31</x:v>
      </x:c>
      <x:c r="H3432" s="1" t="n">
        <x:v>0</x:v>
      </x:c>
      <x:c r="I3432" s="1" t="n">
        <x:v>1</x:v>
      </x:c>
      <x:c r="J3432" s="1" t="n">
        <x:v>0.38</x:v>
      </x:c>
      <x:c r="K3432" s="1" t="n">
        <x:v>0</x:v>
      </x:c>
      <x:c r="L3432" s="1" t="n">
        <x:v>95.8</x:v>
      </x:c>
      <x:c r="M3432" s="1" t="n">
        <x:v>0</x:v>
      </x:c>
      <x:c r="N3432" s="1" t="n">
        <x:v>4.4</x:v>
      </x:c>
      <x:c r="O3432" s="1" t="n">
        <x:f aca="0">24*MAX(0,EOMONTH(B3432,0)-MAX(B3432,INDEX(Device_Inventory!$K$2:$K$1201,MATCH(A3432,Device_Inventory!$A$2:$A$1201,0)))+1)</x:f>
        <x:v>720</x:v>
      </x:c>
      <x:c r="P3432" s="11" t="b">
        <x:f aca="0">INDEX(Device_Inventory!$K$2:$K$1201,MATCH(A3432,Device_Inventory!$A$2:$A$1201,0))&gt;B3432</x:f>
        <x:v>0</x:v>
      </x:c>
      <x:c r="Q3432" s="1" t="str">
        <x:f aca="0">IF(D3432&gt;O3432,"Fail: operating hours exceed in-service hours",IF(D3432+M3432&gt;O3432,"Fail: operating + unavailable hours exceed in-service hours",IF(P3432,"Partial month: within in-service hours","OK")))</x:f>
        <x:v>OK</x:v>
      </x:c>
    </x:row>
    <x:row r="3433" ht="15" hidden="0" customHeight="1">
      <x:c r="A3433" s="1" t="s">
        <x:v>3447</x:v>
      </x:c>
      <x:c r="B3433" s="14" t="n">
        <x:v>46143</x:v>
      </x:c>
      <x:c r="C3433" s="1" t="n">
        <x:v>52.2</x:v>
      </x:c>
      <x:c r="D3433" s="1" t="n">
        <x:v>377</x:v>
      </x:c>
      <x:c r="E3433" s="1" t="n">
        <x:v>15</x:v>
      </x:c>
      <x:c r="F3433" s="1" t="n">
        <x:v>0</x:v>
      </x:c>
      <x:c r="G3433" s="1" t="n">
        <x:v>41</x:v>
      </x:c>
      <x:c r="H3433" s="1" t="n">
        <x:v>0</x:v>
      </x:c>
      <x:c r="I3433" s="1" t="n">
        <x:v>0</x:v>
      </x:c>
      <x:c r="J3433" s="1" t="n">
        <x:v>0</x:v>
      </x:c>
      <x:c r="K3433" s="1" t="n">
        <x:v>0</x:v>
      </x:c>
      <x:c r="L3433" s="1" t="n">
        <x:v>100</x:v>
      </x:c>
      <x:c r="M3433" s="1" t="n">
        <x:v>7.4</x:v>
      </x:c>
      <x:c r="N3433" s="1" t="n">
        <x:v>13.5</x:v>
      </x:c>
      <x:c r="O3433" s="1" t="n">
        <x:f aca="0">24*MAX(0,EOMONTH(B3433,0)-MAX(B3433,INDEX(Device_Inventory!$K$2:$K$1201,MATCH(A3433,Device_Inventory!$A$2:$A$1201,0)))+1)</x:f>
        <x:v>744</x:v>
      </x:c>
      <x:c r="P3433" s="11" t="b">
        <x:f aca="0">INDEX(Device_Inventory!$K$2:$K$1201,MATCH(A3433,Device_Inventory!$A$2:$A$1201,0))&gt;B3433</x:f>
        <x:v>0</x:v>
      </x:c>
      <x:c r="Q3433" s="1" t="str">
        <x:f aca="0">IF(D3433&gt;O3433,"Fail: operating hours exceed in-service hours",IF(D3433+M3433&gt;O3433,"Fail: operating + unavailable hours exceed in-service hours",IF(P3433,"Partial month: within in-service hours","OK")))</x:f>
        <x:v>OK</x:v>
      </x:c>
    </x:row>
    <x:row r="3434" ht="15" hidden="0" customHeight="1">
      <x:c r="A3434" s="1" t="s">
        <x:v>3447</x:v>
      </x:c>
      <x:c r="B3434" s="14" t="n">
        <x:v>46174</x:v>
      </x:c>
      <x:c r="C3434" s="1" t="n">
        <x:v>48.5</x:v>
      </x:c>
      <x:c r="D3434" s="1" t="n">
        <x:v>289.9</x:v>
      </x:c>
      <x:c r="E3434" s="1" t="n">
        <x:v>25</x:v>
      </x:c>
      <x:c r="F3434" s="1" t="n">
        <x:v>2</x:v>
      </x:c>
      <x:c r="G3434" s="1" t="n">
        <x:v>21</x:v>
      </x:c>
      <x:c r="H3434" s="1" t="n">
        <x:v>0</x:v>
      </x:c>
      <x:c r="I3434" s="1" t="n">
        <x:v>0</x:v>
      </x:c>
      <x:c r="J3434" s="1" t="n">
        <x:v>0.65</x:v>
      </x:c>
      <x:c r="K3434" s="1" t="n">
        <x:v>1</x:v>
      </x:c>
      <x:c r="L3434" s="1" t="n">
        <x:v>96.1</x:v>
      </x:c>
      <x:c r="M3434" s="1" t="n">
        <x:v>3.7</x:v>
      </x:c>
      <x:c r="N3434" s="1" t="n">
        <x:v>8.8</x:v>
      </x:c>
      <x:c r="O3434" s="1" t="n">
        <x:f aca="0">24*MAX(0,EOMONTH(B3434,0)-MAX(B3434,INDEX(Device_Inventory!$K$2:$K$1201,MATCH(A3434,Device_Inventory!$A$2:$A$1201,0)))+1)</x:f>
        <x:v>720</x:v>
      </x:c>
      <x:c r="P3434" s="11" t="b">
        <x:f aca="0">INDEX(Device_Inventory!$K$2:$K$1201,MATCH(A3434,Device_Inventory!$A$2:$A$1201,0))&gt;B3434</x:f>
        <x:v>0</x:v>
      </x:c>
      <x:c r="Q3434" s="1" t="str">
        <x:f aca="0">IF(D3434&gt;O3434,"Fail: operating hours exceed in-service hours",IF(D3434+M3434&gt;O3434,"Fail: operating + unavailable hours exceed in-service hours",IF(P3434,"Partial month: within in-service hours","OK")))</x:f>
        <x:v>OK</x:v>
      </x:c>
    </x:row>
    <x:row r="3435" ht="15" hidden="0" customHeight="1">
      <x:c r="A3435" s="1" t="s">
        <x:v>3447</x:v>
      </x:c>
      <x:c r="B3435" s="14" t="n">
        <x:v>46204</x:v>
      </x:c>
      <x:c r="C3435" s="1" t="n">
        <x:v>43</x:v>
      </x:c>
      <x:c r="D3435" s="1" t="n">
        <x:v>244.5</x:v>
      </x:c>
      <x:c r="E3435" s="1" t="n">
        <x:v>17</x:v>
      </x:c>
      <x:c r="F3435" s="1" t="n">
        <x:v>0</x:v>
      </x:c>
      <x:c r="G3435" s="1" t="n">
        <x:v>37</x:v>
      </x:c>
      <x:c r="H3435" s="1" t="n">
        <x:v>0</x:v>
      </x:c>
      <x:c r="I3435" s="1" t="n">
        <x:v>0</x:v>
      </x:c>
      <x:c r="J3435" s="1" t="n">
        <x:v>0.01</x:v>
      </x:c>
      <x:c r="K3435" s="1" t="n">
        <x:v>2</x:v>
      </x:c>
      <x:c r="L3435" s="1" t="n">
        <x:v>97.2</x:v>
      </x:c>
      <x:c r="M3435" s="1" t="n">
        <x:v>0</x:v>
      </x:c>
      <x:c r="N3435" s="1" t="n">
        <x:v>3.6</x:v>
      </x:c>
      <x:c r="O3435" s="1" t="n">
        <x:f aca="0">24*MAX(0,EOMONTH(B3435,0)-MAX(B3435,INDEX(Device_Inventory!$K$2:$K$1201,MATCH(A3435,Device_Inventory!$A$2:$A$1201,0)))+1)</x:f>
        <x:v>744</x:v>
      </x:c>
      <x:c r="P3435" s="11" t="b">
        <x:f aca="0">INDEX(Device_Inventory!$K$2:$K$1201,MATCH(A3435,Device_Inventory!$A$2:$A$1201,0))&gt;B3435</x:f>
        <x:v>0</x:v>
      </x:c>
      <x:c r="Q3435" s="1" t="str">
        <x:f aca="0">IF(D3435&gt;O3435,"Fail: operating hours exceed in-service hours",IF(D3435+M3435&gt;O3435,"Fail: operating + unavailable hours exceed in-service hours",IF(P3435,"Partial month: within in-service hours","OK")))</x:f>
        <x:v>OK</x:v>
      </x:c>
    </x:row>
    <x:row r="3436" ht="15" hidden="0" customHeight="1">
      <x:c r="A3436" s="1" t="s">
        <x:v>1257</x:v>
      </x:c>
      <x:c r="B3436" s="14" t="n">
        <x:v>46054</x:v>
      </x:c>
      <x:c r="C3436" s="1" t="n">
        <x:v>61.1</x:v>
      </x:c>
      <x:c r="D3436" s="1" t="n">
        <x:v>341.3</x:v>
      </x:c>
      <x:c r="E3436" s="1" t="n">
        <x:v>11</x:v>
      </x:c>
      <x:c r="F3436" s="1" t="n">
        <x:v>2</x:v>
      </x:c>
      <x:c r="G3436" s="1" t="n">
        <x:v>41</x:v>
      </x:c>
      <x:c r="H3436" s="1" t="n">
        <x:v>2</x:v>
      </x:c>
      <x:c r="I3436" s="1" t="n">
        <x:v>0</x:v>
      </x:c>
      <x:c r="J3436" s="1" t="n">
        <x:v>1.24</x:v>
      </x:c>
      <x:c r="K3436" s="1" t="n">
        <x:v>0</x:v>
      </x:c>
      <x:c r="L3436" s="1" t="n">
        <x:v>93.6</x:v>
      </x:c>
      <x:c r="M3436" s="1" t="n">
        <x:v>2.7</x:v>
      </x:c>
      <x:c r="N3436" s="1" t="n">
        <x:v>11.9</x:v>
      </x:c>
      <x:c r="O3436" s="1" t="n">
        <x:f aca="0">24*MAX(0,EOMONTH(B3436,0)-MAX(B3436,INDEX(Device_Inventory!$K$2:$K$1201,MATCH(A3436,Device_Inventory!$A$2:$A$1201,0)))+1)</x:f>
        <x:v>672</x:v>
      </x:c>
      <x:c r="P3436" s="11" t="b">
        <x:f aca="0">INDEX(Device_Inventory!$K$2:$K$1201,MATCH(A3436,Device_Inventory!$A$2:$A$1201,0))&gt;B3436</x:f>
        <x:v>0</x:v>
      </x:c>
      <x:c r="Q3436" s="1" t="str">
        <x:f aca="0">IF(D3436&gt;O3436,"Fail: operating hours exceed in-service hours",IF(D3436+M3436&gt;O3436,"Fail: operating + unavailable hours exceed in-service hours",IF(P3436,"Partial month: within in-service hours","OK")))</x:f>
        <x:v>OK</x:v>
      </x:c>
    </x:row>
    <x:row r="3437" ht="15" hidden="0" customHeight="1">
      <x:c r="A3437" s="1" t="s">
        <x:v>1257</x:v>
      </x:c>
      <x:c r="B3437" s="14" t="n">
        <x:v>46082</x:v>
      </x:c>
      <x:c r="C3437" s="1" t="n">
        <x:v>43.6</x:v>
      </x:c>
      <x:c r="D3437" s="1" t="n">
        <x:v>250.8</x:v>
      </x:c>
      <x:c r="E3437" s="1" t="n">
        <x:v>9</x:v>
      </x:c>
      <x:c r="F3437" s="1" t="n">
        <x:v>1</x:v>
      </x:c>
      <x:c r="G3437" s="1" t="n">
        <x:v>32</x:v>
      </x:c>
      <x:c r="H3437" s="1" t="n">
        <x:v>0</x:v>
      </x:c>
      <x:c r="I3437" s="1" t="n">
        <x:v>3</x:v>
      </x:c>
      <x:c r="J3437" s="1" t="n">
        <x:v>0.49</x:v>
      </x:c>
      <x:c r="K3437" s="1" t="n">
        <x:v>1</x:v>
      </x:c>
      <x:c r="L3437" s="1" t="n">
        <x:v>94.4</x:v>
      </x:c>
      <x:c r="M3437" s="1" t="n">
        <x:v>5.4</x:v>
      </x:c>
      <x:c r="N3437" s="1" t="n">
        <x:v>8.5</x:v>
      </x:c>
      <x:c r="O3437" s="1" t="n">
        <x:f aca="0">24*MAX(0,EOMONTH(B3437,0)-MAX(B3437,INDEX(Device_Inventory!$K$2:$K$1201,MATCH(A3437,Device_Inventory!$A$2:$A$1201,0)))+1)</x:f>
        <x:v>744</x:v>
      </x:c>
      <x:c r="P3437" s="11" t="b">
        <x:f aca="0">INDEX(Device_Inventory!$K$2:$K$1201,MATCH(A3437,Device_Inventory!$A$2:$A$1201,0))&gt;B3437</x:f>
        <x:v>0</x:v>
      </x:c>
      <x:c r="Q3437" s="1" t="str">
        <x:f aca="0">IF(D3437&gt;O3437,"Fail: operating hours exceed in-service hours",IF(D3437+M3437&gt;O3437,"Fail: operating + unavailable hours exceed in-service hours",IF(P3437,"Partial month: within in-service hours","OK")))</x:f>
        <x:v>OK</x:v>
      </x:c>
    </x:row>
    <x:row r="3438" ht="15" hidden="0" customHeight="1">
      <x:c r="A3438" s="1" t="s">
        <x:v>1257</x:v>
      </x:c>
      <x:c r="B3438" s="14" t="n">
        <x:v>46113</x:v>
      </x:c>
      <x:c r="C3438" s="1" t="n">
        <x:v>63.6</x:v>
      </x:c>
      <x:c r="D3438" s="1" t="n">
        <x:v>372.4</x:v>
      </x:c>
      <x:c r="E3438" s="1" t="n">
        <x:v>25</x:v>
      </x:c>
      <x:c r="F3438" s="1" t="n">
        <x:v>1</x:v>
      </x:c>
      <x:c r="G3438" s="1" t="n">
        <x:v>37</x:v>
      </x:c>
      <x:c r="H3438" s="1" t="n">
        <x:v>0</x:v>
      </x:c>
      <x:c r="I3438" s="1" t="n">
        <x:v>2</x:v>
      </x:c>
      <x:c r="J3438" s="1" t="n">
        <x:v>1.13</x:v>
      </x:c>
      <x:c r="K3438" s="1" t="n">
        <x:v>0</x:v>
      </x:c>
      <x:c r="L3438" s="1" t="n">
        <x:v>92.2</x:v>
      </x:c>
      <x:c r="M3438" s="1" t="n">
        <x:v>0</x:v>
      </x:c>
      <x:c r="N3438" s="1" t="n">
        <x:v>14</x:v>
      </x:c>
      <x:c r="O3438" s="1" t="n">
        <x:f aca="0">24*MAX(0,EOMONTH(B3438,0)-MAX(B3438,INDEX(Device_Inventory!$K$2:$K$1201,MATCH(A3438,Device_Inventory!$A$2:$A$1201,0)))+1)</x:f>
        <x:v>720</x:v>
      </x:c>
      <x:c r="P3438" s="11" t="b">
        <x:f aca="0">INDEX(Device_Inventory!$K$2:$K$1201,MATCH(A3438,Device_Inventory!$A$2:$A$1201,0))&gt;B3438</x:f>
        <x:v>0</x:v>
      </x:c>
      <x:c r="Q3438" s="1" t="str">
        <x:f aca="0">IF(D3438&gt;O3438,"Fail: operating hours exceed in-service hours",IF(D3438+M3438&gt;O3438,"Fail: operating + unavailable hours exceed in-service hours",IF(P3438,"Partial month: within in-service hours","OK")))</x:f>
        <x:v>OK</x:v>
      </x:c>
    </x:row>
    <x:row r="3439" ht="15" hidden="0" customHeight="1">
      <x:c r="A3439" s="1" t="s">
        <x:v>1257</x:v>
      </x:c>
      <x:c r="B3439" s="14" t="n">
        <x:v>46143</x:v>
      </x:c>
      <x:c r="C3439" s="1" t="n">
        <x:v>62.5</x:v>
      </x:c>
      <x:c r="D3439" s="1" t="n">
        <x:v>369.4</x:v>
      </x:c>
      <x:c r="E3439" s="1" t="n">
        <x:v>16</x:v>
      </x:c>
      <x:c r="F3439" s="1" t="n">
        <x:v>1</x:v>
      </x:c>
      <x:c r="G3439" s="1" t="n">
        <x:v>49</x:v>
      </x:c>
      <x:c r="H3439" s="1" t="n">
        <x:v>0</x:v>
      </x:c>
      <x:c r="I3439" s="1" t="n">
        <x:v>3</x:v>
      </x:c>
      <x:c r="J3439" s="1" t="n">
        <x:v>0</x:v>
      </x:c>
      <x:c r="K3439" s="1" t="n">
        <x:v>0</x:v>
      </x:c>
      <x:c r="L3439" s="1" t="n">
        <x:v>94.4</x:v>
      </x:c>
      <x:c r="M3439" s="1" t="n">
        <x:v>3.8</x:v>
      </x:c>
      <x:c r="N3439" s="1" t="n">
        <x:v>19.6</x:v>
      </x:c>
      <x:c r="O3439" s="1" t="n">
        <x:f aca="0">24*MAX(0,EOMONTH(B3439,0)-MAX(B3439,INDEX(Device_Inventory!$K$2:$K$1201,MATCH(A3439,Device_Inventory!$A$2:$A$1201,0)))+1)</x:f>
        <x:v>744</x:v>
      </x:c>
      <x:c r="P3439" s="11" t="b">
        <x:f aca="0">INDEX(Device_Inventory!$K$2:$K$1201,MATCH(A3439,Device_Inventory!$A$2:$A$1201,0))&gt;B3439</x:f>
        <x:v>0</x:v>
      </x:c>
      <x:c r="Q3439" s="1" t="str">
        <x:f aca="0">IF(D3439&gt;O3439,"Fail: operating hours exceed in-service hours",IF(D3439+M3439&gt;O3439,"Fail: operating + unavailable hours exceed in-service hours",IF(P3439,"Partial month: within in-service hours","OK")))</x:f>
        <x:v>OK</x:v>
      </x:c>
    </x:row>
    <x:row r="3440" ht="15" hidden="0" customHeight="1">
      <x:c r="A3440" s="1" t="s">
        <x:v>1257</x:v>
      </x:c>
      <x:c r="B3440" s="14" t="n">
        <x:v>46174</x:v>
      </x:c>
      <x:c r="C3440" s="1" t="n">
        <x:v>66.9</x:v>
      </x:c>
      <x:c r="D3440" s="1" t="n">
        <x:v>419.3</x:v>
      </x:c>
      <x:c r="E3440" s="1" t="n">
        <x:v>29</x:v>
      </x:c>
      <x:c r="F3440" s="1" t="n">
        <x:v>3</x:v>
      </x:c>
      <x:c r="G3440" s="1" t="n">
        <x:v>26</x:v>
      </x:c>
      <x:c r="H3440" s="1" t="n">
        <x:v>0</x:v>
      </x:c>
      <x:c r="I3440" s="1" t="n">
        <x:v>0</x:v>
      </x:c>
      <x:c r="J3440" s="1" t="n">
        <x:v>0</x:v>
      </x:c>
      <x:c r="K3440" s="1" t="n">
        <x:v>0</x:v>
      </x:c>
      <x:c r="L3440" s="1" t="n">
        <x:v>100</x:v>
      </x:c>
      <x:c r="M3440" s="1" t="n">
        <x:v>0</x:v>
      </x:c>
      <x:c r="N3440" s="1" t="n">
        <x:v>12.1</x:v>
      </x:c>
      <x:c r="O3440" s="1" t="n">
        <x:f aca="0">24*MAX(0,EOMONTH(B3440,0)-MAX(B3440,INDEX(Device_Inventory!$K$2:$K$1201,MATCH(A3440,Device_Inventory!$A$2:$A$1201,0)))+1)</x:f>
        <x:v>720</x:v>
      </x:c>
      <x:c r="P3440" s="11" t="b">
        <x:f aca="0">INDEX(Device_Inventory!$K$2:$K$1201,MATCH(A3440,Device_Inventory!$A$2:$A$1201,0))&gt;B3440</x:f>
        <x:v>0</x:v>
      </x:c>
      <x:c r="Q3440" s="1" t="str">
        <x:f aca="0">IF(D3440&gt;O3440,"Fail: operating hours exceed in-service hours",IF(D3440+M3440&gt;O3440,"Fail: operating + unavailable hours exceed in-service hours",IF(P3440,"Partial month: within in-service hours","OK")))</x:f>
        <x:v>OK</x:v>
      </x:c>
    </x:row>
    <x:row r="3441" ht="15" hidden="0" customHeight="1">
      <x:c r="A3441" s="1" t="s">
        <x:v>1257</x:v>
      </x:c>
      <x:c r="B3441" s="14" t="n">
        <x:v>46204</x:v>
      </x:c>
      <x:c r="C3441" s="1" t="n">
        <x:v>89.1</x:v>
      </x:c>
      <x:c r="D3441" s="1" t="n">
        <x:v>649.4</x:v>
      </x:c>
      <x:c r="E3441" s="1" t="n">
        <x:v>15</x:v>
      </x:c>
      <x:c r="F3441" s="1" t="n">
        <x:v>2</x:v>
      </x:c>
      <x:c r="G3441" s="1" t="n">
        <x:v>32</x:v>
      </x:c>
      <x:c r="H3441" s="1" t="n">
        <x:v>0</x:v>
      </x:c>
      <x:c r="I3441" s="1" t="n">
        <x:v>5</x:v>
      </x:c>
      <x:c r="J3441" s="1" t="n">
        <x:v>0.75</x:v>
      </x:c>
      <x:c r="K3441" s="1" t="n">
        <x:v>0</x:v>
      </x:c>
      <x:c r="L3441" s="1" t="n">
        <x:v>93.9</x:v>
      </x:c>
      <x:c r="M3441" s="1" t="n">
        <x:v>13.4</x:v>
      </x:c>
      <x:c r="N3441" s="1" t="n">
        <x:v>25.5</x:v>
      </x:c>
      <x:c r="O3441" s="1" t="n">
        <x:f aca="0">24*MAX(0,EOMONTH(B3441,0)-MAX(B3441,INDEX(Device_Inventory!$K$2:$K$1201,MATCH(A3441,Device_Inventory!$A$2:$A$1201,0)))+1)</x:f>
        <x:v>744</x:v>
      </x:c>
      <x:c r="P3441" s="11" t="b">
        <x:f aca="0">INDEX(Device_Inventory!$K$2:$K$1201,MATCH(A3441,Device_Inventory!$A$2:$A$1201,0))&gt;B3441</x:f>
        <x:v>0</x:v>
      </x:c>
      <x:c r="Q3441" s="1" t="str">
        <x:f aca="0">IF(D3441&gt;O3441,"Fail: operating hours exceed in-service hours",IF(D3441+M3441&gt;O3441,"Fail: operating + unavailable hours exceed in-service hours",IF(P3441,"Partial month: within in-service hours","OK")))</x:f>
        <x:v>OK</x:v>
      </x:c>
    </x:row>
    <x:row r="3442" ht="15" hidden="0" customHeight="1">
      <x:c r="A3442" s="1" t="s">
        <x:v>3452</x:v>
      </x:c>
      <x:c r="B3442" s="14" t="n">
        <x:v>46054</x:v>
      </x:c>
      <x:c r="C3442" s="1" t="n">
        <x:v>60.8</x:v>
      </x:c>
      <x:c r="D3442" s="1" t="n">
        <x:v>413.4</x:v>
      </x:c>
      <x:c r="E3442" s="1" t="n">
        <x:v>31</x:v>
      </x:c>
      <x:c r="F3442" s="1" t="n">
        <x:v>0</x:v>
      </x:c>
      <x:c r="G3442" s="1" t="n">
        <x:v>26</x:v>
      </x:c>
      <x:c r="H3442" s="1" t="n">
        <x:v>2</x:v>
      </x:c>
      <x:c r="I3442" s="1" t="n">
        <x:v>4</x:v>
      </x:c>
      <x:c r="J3442" s="1" t="n">
        <x:v>1.49</x:v>
      </x:c>
      <x:c r="K3442" s="1" t="n">
        <x:v>0</x:v>
      </x:c>
      <x:c r="L3442" s="1" t="n">
        <x:v>94.1</x:v>
      </x:c>
      <x:c r="M3442" s="1" t="n">
        <x:v>13.2</x:v>
      </x:c>
      <x:c r="N3442" s="1" t="n">
        <x:v>18</x:v>
      </x:c>
      <x:c r="O3442" s="1" t="n">
        <x:f aca="0">24*MAX(0,EOMONTH(B3442,0)-MAX(B3442,INDEX(Device_Inventory!$K$2:$K$1201,MATCH(A3442,Device_Inventory!$A$2:$A$1201,0)))+1)</x:f>
        <x:v>672</x:v>
      </x:c>
      <x:c r="P3442" s="11" t="b">
        <x:f aca="0">INDEX(Device_Inventory!$K$2:$K$1201,MATCH(A3442,Device_Inventory!$A$2:$A$1201,0))&gt;B3442</x:f>
        <x:v>0</x:v>
      </x:c>
      <x:c r="Q3442" s="1" t="str">
        <x:f aca="0">IF(D3442&gt;O3442,"Fail: operating hours exceed in-service hours",IF(D3442+M3442&gt;O3442,"Fail: operating + unavailable hours exceed in-service hours",IF(P3442,"Partial month: within in-service hours","OK")))</x:f>
        <x:v>OK</x:v>
      </x:c>
    </x:row>
    <x:row r="3443" ht="15" hidden="0" customHeight="1">
      <x:c r="A3443" s="1" t="s">
        <x:v>3452</x:v>
      </x:c>
      <x:c r="B3443" s="14" t="n">
        <x:v>46082</x:v>
      </x:c>
      <x:c r="C3443" s="1" t="n">
        <x:v>68</x:v>
      </x:c>
      <x:c r="D3443" s="1" t="n">
        <x:v>458.1</x:v>
      </x:c>
      <x:c r="E3443" s="1" t="n">
        <x:v>19</x:v>
      </x:c>
      <x:c r="F3443" s="1" t="n">
        <x:v>2</x:v>
      </x:c>
      <x:c r="G3443" s="1" t="n">
        <x:v>37</x:v>
      </x:c>
      <x:c r="H3443" s="1" t="n">
        <x:v>1</x:v>
      </x:c>
      <x:c r="I3443" s="1" t="n">
        <x:v>0</x:v>
      </x:c>
      <x:c r="J3443" s="1" t="n">
        <x:v>2.31</x:v>
      </x:c>
      <x:c r="K3443" s="1" t="n">
        <x:v>1</x:v>
      </x:c>
      <x:c r="L3443" s="1" t="n">
        <x:v>96.9</x:v>
      </x:c>
      <x:c r="M3443" s="1" t="n">
        <x:v>11.9</x:v>
      </x:c>
      <x:c r="N3443" s="1" t="n">
        <x:v>13.2</x:v>
      </x:c>
      <x:c r="O3443" s="1" t="n">
        <x:f aca="0">24*MAX(0,EOMONTH(B3443,0)-MAX(B3443,INDEX(Device_Inventory!$K$2:$K$1201,MATCH(A3443,Device_Inventory!$A$2:$A$1201,0)))+1)</x:f>
        <x:v>744</x:v>
      </x:c>
      <x:c r="P3443" s="11" t="b">
        <x:f aca="0">INDEX(Device_Inventory!$K$2:$K$1201,MATCH(A3443,Device_Inventory!$A$2:$A$1201,0))&gt;B3443</x:f>
        <x:v>0</x:v>
      </x:c>
      <x:c r="Q3443" s="1" t="str">
        <x:f aca="0">IF(D3443&gt;O3443,"Fail: operating hours exceed in-service hours",IF(D3443+M3443&gt;O3443,"Fail: operating + unavailable hours exceed in-service hours",IF(P3443,"Partial month: within in-service hours","OK")))</x:f>
        <x:v>OK</x:v>
      </x:c>
    </x:row>
    <x:row r="3444" ht="15" hidden="0" customHeight="1">
      <x:c r="A3444" s="1" t="s">
        <x:v>3452</x:v>
      </x:c>
      <x:c r="B3444" s="14" t="n">
        <x:v>46113</x:v>
      </x:c>
      <x:c r="C3444" s="1" t="n">
        <x:v>74.8</x:v>
      </x:c>
      <x:c r="D3444" s="1" t="n">
        <x:v>428.5</x:v>
      </x:c>
      <x:c r="E3444" s="1" t="n">
        <x:v>34</x:v>
      </x:c>
      <x:c r="F3444" s="1" t="n">
        <x:v>2</x:v>
      </x:c>
      <x:c r="G3444" s="1" t="n">
        <x:v>42</x:v>
      </x:c>
      <x:c r="H3444" s="1" t="n">
        <x:v>1</x:v>
      </x:c>
      <x:c r="I3444" s="1" t="n">
        <x:v>2</x:v>
      </x:c>
      <x:c r="J3444" s="1" t="n">
        <x:v>1.74</x:v>
      </x:c>
      <x:c r="K3444" s="1" t="n">
        <x:v>1</x:v>
      </x:c>
      <x:c r="L3444" s="1" t="n">
        <x:v>95.7</x:v>
      </x:c>
      <x:c r="M3444" s="1" t="n">
        <x:v>5.3</x:v>
      </x:c>
      <x:c r="N3444" s="1" t="n">
        <x:v>7.5</x:v>
      </x:c>
      <x:c r="O3444" s="1" t="n">
        <x:f aca="0">24*MAX(0,EOMONTH(B3444,0)-MAX(B3444,INDEX(Device_Inventory!$K$2:$K$1201,MATCH(A3444,Device_Inventory!$A$2:$A$1201,0)))+1)</x:f>
        <x:v>720</x:v>
      </x:c>
      <x:c r="P3444" s="11" t="b">
        <x:f aca="0">INDEX(Device_Inventory!$K$2:$K$1201,MATCH(A3444,Device_Inventory!$A$2:$A$1201,0))&gt;B3444</x:f>
        <x:v>0</x:v>
      </x:c>
      <x:c r="Q3444" s="1" t="str">
        <x:f aca="0">IF(D3444&gt;O3444,"Fail: operating hours exceed in-service hours",IF(D3444+M3444&gt;O3444,"Fail: operating + unavailable hours exceed in-service hours",IF(P3444,"Partial month: within in-service hours","OK")))</x:f>
        <x:v>OK</x:v>
      </x:c>
    </x:row>
    <x:row r="3445" ht="15" hidden="0" customHeight="1">
      <x:c r="A3445" s="1" t="s">
        <x:v>3452</x:v>
      </x:c>
      <x:c r="B3445" s="14" t="n">
        <x:v>46143</x:v>
      </x:c>
      <x:c r="C3445" s="1" t="n">
        <x:v>53.5</x:v>
      </x:c>
      <x:c r="D3445" s="1" t="n">
        <x:v>387.1</x:v>
      </x:c>
      <x:c r="E3445" s="1" t="n">
        <x:v>21</x:v>
      </x:c>
      <x:c r="F3445" s="1" t="n">
        <x:v>0</x:v>
      </x:c>
      <x:c r="G3445" s="1" t="n">
        <x:v>28</x:v>
      </x:c>
      <x:c r="H3445" s="1" t="n">
        <x:v>1</x:v>
      </x:c>
      <x:c r="I3445" s="1" t="n">
        <x:v>0</x:v>
      </x:c>
      <x:c r="J3445" s="1" t="n">
        <x:v>2.14</x:v>
      </x:c>
      <x:c r="K3445" s="1" t="n">
        <x:v>2</x:v>
      </x:c>
      <x:c r="L3445" s="1" t="n">
        <x:v>95.3</x:v>
      </x:c>
      <x:c r="M3445" s="1" t="n">
        <x:v>6.2</x:v>
      </x:c>
      <x:c r="N3445" s="1" t="n">
        <x:v>10.2</x:v>
      </x:c>
      <x:c r="O3445" s="1" t="n">
        <x:f aca="0">24*MAX(0,EOMONTH(B3445,0)-MAX(B3445,INDEX(Device_Inventory!$K$2:$K$1201,MATCH(A3445,Device_Inventory!$A$2:$A$1201,0)))+1)</x:f>
        <x:v>744</x:v>
      </x:c>
      <x:c r="P3445" s="11" t="b">
        <x:f aca="0">INDEX(Device_Inventory!$K$2:$K$1201,MATCH(A3445,Device_Inventory!$A$2:$A$1201,0))&gt;B3445</x:f>
        <x:v>0</x:v>
      </x:c>
      <x:c r="Q3445" s="1" t="str">
        <x:f aca="0">IF(D3445&gt;O3445,"Fail: operating hours exceed in-service hours",IF(D3445+M3445&gt;O3445,"Fail: operating + unavailable hours exceed in-service hours",IF(P3445,"Partial month: within in-service hours","OK")))</x:f>
        <x:v>OK</x:v>
      </x:c>
    </x:row>
    <x:row r="3446" ht="15" hidden="0" customHeight="1">
      <x:c r="A3446" s="1" t="s">
        <x:v>3452</x:v>
      </x:c>
      <x:c r="B3446" s="14" t="n">
        <x:v>46174</x:v>
      </x:c>
      <x:c r="C3446" s="1" t="n">
        <x:v>64.3</x:v>
      </x:c>
      <x:c r="D3446" s="1" t="n">
        <x:v>450.7</x:v>
      </x:c>
      <x:c r="E3446" s="1" t="n">
        <x:v>29</x:v>
      </x:c>
      <x:c r="F3446" s="1" t="n">
        <x:v>3</x:v>
      </x:c>
      <x:c r="G3446" s="1" t="n">
        <x:v>47</x:v>
      </x:c>
      <x:c r="H3446" s="1" t="n">
        <x:v>1</x:v>
      </x:c>
      <x:c r="I3446" s="1" t="n">
        <x:v>2</x:v>
      </x:c>
      <x:c r="J3446" s="1" t="n">
        <x:v>1.69</x:v>
      </x:c>
      <x:c r="K3446" s="1" t="n">
        <x:v>3</x:v>
      </x:c>
      <x:c r="L3446" s="1" t="n">
        <x:v>92.9</x:v>
      </x:c>
      <x:c r="M3446" s="1" t="n">
        <x:v>16.1</x:v>
      </x:c>
      <x:c r="N3446" s="1" t="n">
        <x:v>16.9</x:v>
      </x:c>
      <x:c r="O3446" s="1" t="n">
        <x:f aca="0">24*MAX(0,EOMONTH(B3446,0)-MAX(B3446,INDEX(Device_Inventory!$K$2:$K$1201,MATCH(A3446,Device_Inventory!$A$2:$A$1201,0)))+1)</x:f>
        <x:v>720</x:v>
      </x:c>
      <x:c r="P3446" s="11" t="b">
        <x:f aca="0">INDEX(Device_Inventory!$K$2:$K$1201,MATCH(A3446,Device_Inventory!$A$2:$A$1201,0))&gt;B3446</x:f>
        <x:v>0</x:v>
      </x:c>
      <x:c r="Q3446" s="1" t="str">
        <x:f aca="0">IF(D3446&gt;O3446,"Fail: operating hours exceed in-service hours",IF(D3446+M3446&gt;O3446,"Fail: operating + unavailable hours exceed in-service hours",IF(P3446,"Partial month: within in-service hours","OK")))</x:f>
        <x:v>OK</x:v>
      </x:c>
    </x:row>
    <x:row r="3447" ht="15" hidden="0" customHeight="1">
      <x:c r="A3447" s="1" t="s">
        <x:v>3452</x:v>
      </x:c>
      <x:c r="B3447" s="14" t="n">
        <x:v>46204</x:v>
      </x:c>
      <x:c r="C3447" s="1" t="n">
        <x:v>59.7</x:v>
      </x:c>
      <x:c r="D3447" s="1" t="n">
        <x:v>403.5</x:v>
      </x:c>
      <x:c r="E3447" s="1" t="n">
        <x:v>32</x:v>
      </x:c>
      <x:c r="F3447" s="1" t="n">
        <x:v>1</x:v>
      </x:c>
      <x:c r="G3447" s="1" t="n">
        <x:v>45</x:v>
      </x:c>
      <x:c r="H3447" s="1" t="n">
        <x:v>2</x:v>
      </x:c>
      <x:c r="I3447" s="1" t="n">
        <x:v>0</x:v>
      </x:c>
      <x:c r="J3447" s="1" t="n">
        <x:v>2.07</x:v>
      </x:c>
      <x:c r="K3447" s="1" t="n">
        <x:v>1</x:v>
      </x:c>
      <x:c r="L3447" s="1" t="n">
        <x:v>100</x:v>
      </x:c>
      <x:c r="M3447" s="1" t="n">
        <x:v>14.7</x:v>
      </x:c>
      <x:c r="N3447" s="1" t="n">
        <x:v>17.1</x:v>
      </x:c>
      <x:c r="O3447" s="1" t="n">
        <x:f aca="0">24*MAX(0,EOMONTH(B3447,0)-MAX(B3447,INDEX(Device_Inventory!$K$2:$K$1201,MATCH(A3447,Device_Inventory!$A$2:$A$1201,0)))+1)</x:f>
        <x:v>744</x:v>
      </x:c>
      <x:c r="P3447" s="11" t="b">
        <x:f aca="0">INDEX(Device_Inventory!$K$2:$K$1201,MATCH(A3447,Device_Inventory!$A$2:$A$1201,0))&gt;B3447</x:f>
        <x:v>0</x:v>
      </x:c>
      <x:c r="Q3447" s="1" t="str">
        <x:f aca="0">IF(D3447&gt;O3447,"Fail: operating hours exceed in-service hours",IF(D3447+M3447&gt;O3447,"Fail: operating + unavailable hours exceed in-service hours",IF(P3447,"Partial month: within in-service hours","OK")))</x:f>
        <x:v>OK</x:v>
      </x:c>
    </x:row>
    <x:row r="3448" ht="15" hidden="0" customHeight="1">
      <x:c r="A3448" s="1" t="s">
        <x:v>1259</x:v>
      </x:c>
      <x:c r="B3448" s="14" t="n">
        <x:v>46054</x:v>
      </x:c>
      <x:c r="C3448" s="1" t="n">
        <x:v>96.2</x:v>
      </x:c>
      <x:c r="D3448" s="1" t="n">
        <x:v>609.7</x:v>
      </x:c>
      <x:c r="E3448" s="1" t="n">
        <x:v>30</x:v>
      </x:c>
      <x:c r="F3448" s="1" t="n">
        <x:v>0</x:v>
      </x:c>
      <x:c r="G3448" s="1" t="n">
        <x:v>42</x:v>
      </x:c>
      <x:c r="H3448" s="1" t="n">
        <x:v>0</x:v>
      </x:c>
      <x:c r="I3448" s="1" t="n">
        <x:v>1</x:v>
      </x:c>
      <x:c r="J3448" s="1" t="n">
        <x:v>0</x:v>
      </x:c>
      <x:c r="K3448" s="1" t="n">
        <x:v>2</x:v>
      </x:c>
      <x:c r="L3448" s="1" t="n">
        <x:v>92.8</x:v>
      </x:c>
      <x:c r="M3448" s="1" t="n">
        <x:v>12.5</x:v>
      </x:c>
      <x:c r="N3448" s="1" t="n">
        <x:v>27.3</x:v>
      </x:c>
      <x:c r="O3448" s="1" t="n">
        <x:f aca="0">24*MAX(0,EOMONTH(B3448,0)-MAX(B3448,INDEX(Device_Inventory!$K$2:$K$1201,MATCH(A3448,Device_Inventory!$A$2:$A$1201,0)))+1)</x:f>
        <x:v>672</x:v>
      </x:c>
      <x:c r="P3448" s="11" t="b">
        <x:f aca="0">INDEX(Device_Inventory!$K$2:$K$1201,MATCH(A3448,Device_Inventory!$A$2:$A$1201,0))&gt;B3448</x:f>
        <x:v>0</x:v>
      </x:c>
      <x:c r="Q3448" s="1" t="str">
        <x:f aca="0">IF(D3448&gt;O3448,"Fail: operating hours exceed in-service hours",IF(D3448+M3448&gt;O3448,"Fail: operating + unavailable hours exceed in-service hours",IF(P3448,"Partial month: within in-service hours","OK")))</x:f>
        <x:v>OK</x:v>
      </x:c>
    </x:row>
    <x:row r="3449" ht="15" hidden="0" customHeight="1">
      <x:c r="A3449" s="1" t="s">
        <x:v>1259</x:v>
      </x:c>
      <x:c r="B3449" s="14" t="n">
        <x:v>46082</x:v>
      </x:c>
      <x:c r="C3449" s="1" t="n">
        <x:v>58.4</x:v>
      </x:c>
      <x:c r="D3449" s="1" t="n">
        <x:v>389.8</x:v>
      </x:c>
      <x:c r="E3449" s="1" t="n">
        <x:v>20</x:v>
      </x:c>
      <x:c r="F3449" s="1" t="n">
        <x:v>3</x:v>
      </x:c>
      <x:c r="G3449" s="1" t="n">
        <x:v>52</x:v>
      </x:c>
      <x:c r="H3449" s="1" t="n">
        <x:v>0</x:v>
      </x:c>
      <x:c r="I3449" s="1" t="n">
        <x:v>5</x:v>
      </x:c>
      <x:c r="J3449" s="1" t="n">
        <x:v>0</x:v>
      </x:c>
      <x:c r="K3449" s="1" t="n">
        <x:v>0</x:v>
      </x:c>
      <x:c r="L3449" s="1" t="n">
        <x:v>93.7</x:v>
      </x:c>
      <x:c r="M3449" s="1" t="n">
        <x:v>1</x:v>
      </x:c>
      <x:c r="N3449" s="1" t="n">
        <x:v>11.9</x:v>
      </x:c>
      <x:c r="O3449" s="1" t="n">
        <x:f aca="0">24*MAX(0,EOMONTH(B3449,0)-MAX(B3449,INDEX(Device_Inventory!$K$2:$K$1201,MATCH(A3449,Device_Inventory!$A$2:$A$1201,0)))+1)</x:f>
        <x:v>744</x:v>
      </x:c>
      <x:c r="P3449" s="11" t="b">
        <x:f aca="0">INDEX(Device_Inventory!$K$2:$K$1201,MATCH(A3449,Device_Inventory!$A$2:$A$1201,0))&gt;B3449</x:f>
        <x:v>0</x:v>
      </x:c>
      <x:c r="Q3449" s="1" t="str">
        <x:f aca="0">IF(D3449&gt;O3449,"Fail: operating hours exceed in-service hours",IF(D3449+M3449&gt;O3449,"Fail: operating + unavailable hours exceed in-service hours",IF(P3449,"Partial month: within in-service hours","OK")))</x:f>
        <x:v>OK</x:v>
      </x:c>
    </x:row>
    <x:row r="3450" ht="15" hidden="0" customHeight="1">
      <x:c r="A3450" s="1" t="s">
        <x:v>1259</x:v>
      </x:c>
      <x:c r="B3450" s="14" t="n">
        <x:v>46113</x:v>
      </x:c>
      <x:c r="C3450" s="1" t="n">
        <x:v>66.5</x:v>
      </x:c>
      <x:c r="D3450" s="1" t="n">
        <x:v>397.2</x:v>
      </x:c>
      <x:c r="E3450" s="1" t="n">
        <x:v>4</x:v>
      </x:c>
      <x:c r="F3450" s="1" t="n">
        <x:v>3</x:v>
      </x:c>
      <x:c r="G3450" s="1" t="n">
        <x:v>22</x:v>
      </x:c>
      <x:c r="H3450" s="1" t="n">
        <x:v>0</x:v>
      </x:c>
      <x:c r="I3450" s="1" t="n">
        <x:v>3</x:v>
      </x:c>
      <x:c r="J3450" s="1" t="n">
        <x:v>0</x:v>
      </x:c>
      <x:c r="K3450" s="1" t="n">
        <x:v>0</x:v>
      </x:c>
      <x:c r="L3450" s="1" t="n">
        <x:v>93.7</x:v>
      </x:c>
      <x:c r="M3450" s="1" t="n">
        <x:v>8.2</x:v>
      </x:c>
      <x:c r="N3450" s="1" t="n">
        <x:v>11.3</x:v>
      </x:c>
      <x:c r="O3450" s="1" t="n">
        <x:f aca="0">24*MAX(0,EOMONTH(B3450,0)-MAX(B3450,INDEX(Device_Inventory!$K$2:$K$1201,MATCH(A3450,Device_Inventory!$A$2:$A$1201,0)))+1)</x:f>
        <x:v>720</x:v>
      </x:c>
      <x:c r="P3450" s="11" t="b">
        <x:f aca="0">INDEX(Device_Inventory!$K$2:$K$1201,MATCH(A3450,Device_Inventory!$A$2:$A$1201,0))&gt;B3450</x:f>
        <x:v>0</x:v>
      </x:c>
      <x:c r="Q3450" s="1" t="str">
        <x:f aca="0">IF(D3450&gt;O3450,"Fail: operating hours exceed in-service hours",IF(D3450+M3450&gt;O3450,"Fail: operating + unavailable hours exceed in-service hours",IF(P3450,"Partial month: within in-service hours","OK")))</x:f>
        <x:v>OK</x:v>
      </x:c>
    </x:row>
    <x:row r="3451" ht="15" hidden="0" customHeight="1">
      <x:c r="A3451" s="1" t="s">
        <x:v>1259</x:v>
      </x:c>
      <x:c r="B3451" s="14" t="n">
        <x:v>46143</x:v>
      </x:c>
      <x:c r="C3451" s="1" t="n">
        <x:v>53.9</x:v>
      </x:c>
      <x:c r="D3451" s="1" t="n">
        <x:v>331.4</x:v>
      </x:c>
      <x:c r="E3451" s="1" t="n">
        <x:v>15</x:v>
      </x:c>
      <x:c r="F3451" s="1" t="n">
        <x:v>2</x:v>
      </x:c>
      <x:c r="G3451" s="1" t="n">
        <x:v>37</x:v>
      </x:c>
      <x:c r="H3451" s="1" t="n">
        <x:v>0</x:v>
      </x:c>
      <x:c r="I3451" s="1" t="n">
        <x:v>2</x:v>
      </x:c>
      <x:c r="J3451" s="1" t="n">
        <x:v>0.37</x:v>
      </x:c>
      <x:c r="K3451" s="1" t="n">
        <x:v>1</x:v>
      </x:c>
      <x:c r="L3451" s="1" t="n">
        <x:v>93.9</x:v>
      </x:c>
      <x:c r="M3451" s="1" t="n">
        <x:v>6.8</x:v>
      </x:c>
      <x:c r="N3451" s="1" t="n">
        <x:v>12.1</x:v>
      </x:c>
      <x:c r="O3451" s="1" t="n">
        <x:f aca="0">24*MAX(0,EOMONTH(B3451,0)-MAX(B3451,INDEX(Device_Inventory!$K$2:$K$1201,MATCH(A3451,Device_Inventory!$A$2:$A$1201,0)))+1)</x:f>
        <x:v>744</x:v>
      </x:c>
      <x:c r="P3451" s="11" t="b">
        <x:f aca="0">INDEX(Device_Inventory!$K$2:$K$1201,MATCH(A3451,Device_Inventory!$A$2:$A$1201,0))&gt;B3451</x:f>
        <x:v>0</x:v>
      </x:c>
      <x:c r="Q3451" s="1" t="str">
        <x:f aca="0">IF(D3451&gt;O3451,"Fail: operating hours exceed in-service hours",IF(D3451+M3451&gt;O3451,"Fail: operating + unavailable hours exceed in-service hours",IF(P3451,"Partial month: within in-service hours","OK")))</x:f>
        <x:v>OK</x:v>
      </x:c>
    </x:row>
    <x:row r="3452" ht="15" hidden="0" customHeight="1">
      <x:c r="A3452" s="1" t="s">
        <x:v>1259</x:v>
      </x:c>
      <x:c r="B3452" s="14" t="n">
        <x:v>46174</x:v>
      </x:c>
      <x:c r="C3452" s="1" t="n">
        <x:v>61</x:v>
      </x:c>
      <x:c r="D3452" s="1" t="n">
        <x:v>406.2</x:v>
      </x:c>
      <x:c r="E3452" s="1" t="n">
        <x:v>23</x:v>
      </x:c>
      <x:c r="F3452" s="1" t="n">
        <x:v>0</x:v>
      </x:c>
      <x:c r="G3452" s="1" t="n">
        <x:v>36</x:v>
      </x:c>
      <x:c r="H3452" s="1" t="n">
        <x:v>0</x:v>
      </x:c>
      <x:c r="I3452" s="1" t="n">
        <x:v>1</x:v>
      </x:c>
      <x:c r="J3452" s="1" t="n">
        <x:v>0.1</x:v>
      </x:c>
      <x:c r="K3452" s="1" t="n">
        <x:v>1</x:v>
      </x:c>
      <x:c r="L3452" s="1" t="n">
        <x:v>94.4</x:v>
      </x:c>
      <x:c r="M3452" s="1" t="n">
        <x:v>9.7</x:v>
      </x:c>
      <x:c r="N3452" s="1" t="n">
        <x:v>18.9</x:v>
      </x:c>
      <x:c r="O3452" s="1" t="n">
        <x:f aca="0">24*MAX(0,EOMONTH(B3452,0)-MAX(B3452,INDEX(Device_Inventory!$K$2:$K$1201,MATCH(A3452,Device_Inventory!$A$2:$A$1201,0)))+1)</x:f>
        <x:v>720</x:v>
      </x:c>
      <x:c r="P3452" s="11" t="b">
        <x:f aca="0">INDEX(Device_Inventory!$K$2:$K$1201,MATCH(A3452,Device_Inventory!$A$2:$A$1201,0))&gt;B3452</x:f>
        <x:v>0</x:v>
      </x:c>
      <x:c r="Q3452" s="1" t="str">
        <x:f aca="0">IF(D3452&gt;O3452,"Fail: operating hours exceed in-service hours",IF(D3452+M3452&gt;O3452,"Fail: operating + unavailable hours exceed in-service hours",IF(P3452,"Partial month: within in-service hours","OK")))</x:f>
        <x:v>OK</x:v>
      </x:c>
    </x:row>
    <x:row r="3453" ht="15" hidden="0" customHeight="1">
      <x:c r="A3453" s="1" t="s">
        <x:v>1259</x:v>
      </x:c>
      <x:c r="B3453" s="14" t="n">
        <x:v>46204</x:v>
      </x:c>
      <x:c r="C3453" s="1" t="n">
        <x:v>80.2</x:v>
      </x:c>
      <x:c r="D3453" s="1" t="n">
        <x:v>526.4</x:v>
      </x:c>
      <x:c r="E3453" s="1" t="n">
        <x:v>14</x:v>
      </x:c>
      <x:c r="F3453" s="1" t="n">
        <x:v>2</x:v>
      </x:c>
      <x:c r="G3453" s="1" t="n">
        <x:v>31</x:v>
      </x:c>
      <x:c r="H3453" s="1" t="n">
        <x:v>0</x:v>
      </x:c>
      <x:c r="I3453" s="1" t="n">
        <x:v>3</x:v>
      </x:c>
      <x:c r="J3453" s="1" t="n">
        <x:v>0</x:v>
      </x:c>
      <x:c r="K3453" s="1" t="n">
        <x:v>2</x:v>
      </x:c>
      <x:c r="L3453" s="1" t="n">
        <x:v>95.1</x:v>
      </x:c>
      <x:c r="M3453" s="1" t="n">
        <x:v>13.4</x:v>
      </x:c>
      <x:c r="N3453" s="1" t="n">
        <x:v>15</x:v>
      </x:c>
      <x:c r="O3453" s="1" t="n">
        <x:f aca="0">24*MAX(0,EOMONTH(B3453,0)-MAX(B3453,INDEX(Device_Inventory!$K$2:$K$1201,MATCH(A3453,Device_Inventory!$A$2:$A$1201,0)))+1)</x:f>
        <x:v>744</x:v>
      </x:c>
      <x:c r="P3453" s="11" t="b">
        <x:f aca="0">INDEX(Device_Inventory!$K$2:$K$1201,MATCH(A3453,Device_Inventory!$A$2:$A$1201,0))&gt;B3453</x:f>
        <x:v>0</x:v>
      </x:c>
      <x:c r="Q3453" s="1" t="str">
        <x:f aca="0">IF(D3453&gt;O3453,"Fail: operating hours exceed in-service hours",IF(D3453+M3453&gt;O3453,"Fail: operating + unavailable hours exceed in-service hours",IF(P3453,"Partial month: within in-service hours","OK")))</x:f>
        <x:v>OK</x:v>
      </x:c>
    </x:row>
    <x:row r="3454" ht="15" hidden="0" customHeight="1">
      <x:c r="A3454" s="1" t="s">
        <x:v>3457</x:v>
      </x:c>
      <x:c r="B3454" s="14" t="n">
        <x:v>46054</x:v>
      </x:c>
      <x:c r="C3454" s="1" t="n">
        <x:v>5</x:v>
      </x:c>
      <x:c r="D3454" s="1" t="n">
        <x:v>32</x:v>
      </x:c>
      <x:c r="E3454" s="1" t="n">
        <x:v>11</x:v>
      </x:c>
      <x:c r="F3454" s="1" t="n">
        <x:v>2</x:v>
      </x:c>
      <x:c r="G3454" s="1" t="n">
        <x:v>21</x:v>
      </x:c>
      <x:c r="H3454" s="1" t="n">
        <x:v>0</x:v>
      </x:c>
      <x:c r="I3454" s="1" t="n">
        <x:v>1</x:v>
      </x:c>
      <x:c r="J3454" s="1" t="n">
        <x:v>0.27</x:v>
      </x:c>
      <x:c r="K3454" s="1" t="n">
        <x:v>0</x:v>
      </x:c>
      <x:c r="L3454" s="1" t="n">
        <x:v>100</x:v>
      </x:c>
      <x:c r="M3454" s="1" t="n">
        <x:v>5.6</x:v>
      </x:c>
      <x:c r="N3454" s="1" t="n">
        <x:v>1.4</x:v>
      </x:c>
      <x:c r="O3454" s="1" t="n">
        <x:f aca="0">24*MAX(0,EOMONTH(B3454,0)-MAX(B3454,INDEX(Device_Inventory!$K$2:$K$1201,MATCH(A3454,Device_Inventory!$A$2:$A$1201,0)))+1)</x:f>
        <x:v>672</x:v>
      </x:c>
      <x:c r="P3454" s="11" t="b">
        <x:f aca="0">INDEX(Device_Inventory!$K$2:$K$1201,MATCH(A3454,Device_Inventory!$A$2:$A$1201,0))&gt;B3454</x:f>
        <x:v>0</x:v>
      </x:c>
      <x:c r="Q3454" s="1" t="str">
        <x:f aca="0">IF(D3454&gt;O3454,"Fail: operating hours exceed in-service hours",IF(D3454+M3454&gt;O3454,"Fail: operating + unavailable hours exceed in-service hours",IF(P3454,"Partial month: within in-service hours","OK")))</x:f>
        <x:v>OK</x:v>
      </x:c>
    </x:row>
    <x:row r="3455" ht="15" hidden="0" customHeight="1">
      <x:c r="A3455" s="1" t="s">
        <x:v>3457</x:v>
      </x:c>
      <x:c r="B3455" s="14" t="n">
        <x:v>46082</x:v>
      </x:c>
      <x:c r="C3455" s="1" t="n">
        <x:v>25.6</x:v>
      </x:c>
      <x:c r="D3455" s="1" t="n">
        <x:v>183.5</x:v>
      </x:c>
      <x:c r="E3455" s="1" t="n">
        <x:v>10</x:v>
      </x:c>
      <x:c r="F3455" s="1" t="n">
        <x:v>0</x:v>
      </x:c>
      <x:c r="G3455" s="1" t="n">
        <x:v>42</x:v>
      </x:c>
      <x:c r="H3455" s="1" t="n">
        <x:v>0</x:v>
      </x:c>
      <x:c r="I3455" s="1" t="n">
        <x:v>3</x:v>
      </x:c>
      <x:c r="J3455" s="1" t="n">
        <x:v>0.81</x:v>
      </x:c>
      <x:c r="K3455" s="1" t="n">
        <x:v>0</x:v>
      </x:c>
      <x:c r="L3455" s="1" t="n">
        <x:v>97.7</x:v>
      </x:c>
      <x:c r="M3455" s="1" t="n">
        <x:v>3.6</x:v>
      </x:c>
      <x:c r="N3455" s="1" t="n">
        <x:v>6.9</x:v>
      </x:c>
      <x:c r="O3455" s="1" t="n">
        <x:f aca="0">24*MAX(0,EOMONTH(B3455,0)-MAX(B3455,INDEX(Device_Inventory!$K$2:$K$1201,MATCH(A3455,Device_Inventory!$A$2:$A$1201,0)))+1)</x:f>
        <x:v>744</x:v>
      </x:c>
      <x:c r="P3455" s="11" t="b">
        <x:f aca="0">INDEX(Device_Inventory!$K$2:$K$1201,MATCH(A3455,Device_Inventory!$A$2:$A$1201,0))&gt;B3455</x:f>
        <x:v>0</x:v>
      </x:c>
      <x:c r="Q3455" s="1" t="str">
        <x:f aca="0">IF(D3455&gt;O3455,"Fail: operating hours exceed in-service hours",IF(D3455+M3455&gt;O3455,"Fail: operating + unavailable hours exceed in-service hours",IF(P3455,"Partial month: within in-service hours","OK")))</x:f>
        <x:v>OK</x:v>
      </x:c>
    </x:row>
    <x:row r="3456" ht="15" hidden="0" customHeight="1">
      <x:c r="A3456" s="1" t="s">
        <x:v>3457</x:v>
      </x:c>
      <x:c r="B3456" s="14" t="n">
        <x:v>46113</x:v>
      </x:c>
      <x:c r="C3456" s="1" t="n">
        <x:v>20.9</x:v>
      </x:c>
      <x:c r="D3456" s="1" t="n">
        <x:v>131</x:v>
      </x:c>
      <x:c r="E3456" s="1" t="n">
        <x:v>12</x:v>
      </x:c>
      <x:c r="F3456" s="1" t="n">
        <x:v>0</x:v>
      </x:c>
      <x:c r="G3456" s="1" t="n">
        <x:v>23</x:v>
      </x:c>
      <x:c r="H3456" s="1" t="n">
        <x:v>0</x:v>
      </x:c>
      <x:c r="I3456" s="1" t="n">
        <x:v>0</x:v>
      </x:c>
      <x:c r="J3456" s="1" t="n">
        <x:v>0.8</x:v>
      </x:c>
      <x:c r="K3456" s="1" t="n">
        <x:v>1</x:v>
      </x:c>
      <x:c r="L3456" s="1" t="n">
        <x:v>95.7</x:v>
      </x:c>
      <x:c r="M3456" s="1" t="n">
        <x:v>3</x:v>
      </x:c>
      <x:c r="N3456" s="1" t="n">
        <x:v>5.6</x:v>
      </x:c>
      <x:c r="O3456" s="1" t="n">
        <x:f aca="0">24*MAX(0,EOMONTH(B3456,0)-MAX(B3456,INDEX(Device_Inventory!$K$2:$K$1201,MATCH(A3456,Device_Inventory!$A$2:$A$1201,0)))+1)</x:f>
        <x:v>720</x:v>
      </x:c>
      <x:c r="P3456" s="11" t="b">
        <x:f aca="0">INDEX(Device_Inventory!$K$2:$K$1201,MATCH(A3456,Device_Inventory!$A$2:$A$1201,0))&gt;B3456</x:f>
        <x:v>0</x:v>
      </x:c>
      <x:c r="Q3456" s="1" t="str">
        <x:f aca="0">IF(D3456&gt;O3456,"Fail: operating hours exceed in-service hours",IF(D3456+M3456&gt;O3456,"Fail: operating + unavailable hours exceed in-service hours",IF(P3456,"Partial month: within in-service hours","OK")))</x:f>
        <x:v>OK</x:v>
      </x:c>
    </x:row>
    <x:row r="3457" ht="15" hidden="0" customHeight="1">
      <x:c r="A3457" s="1" t="s">
        <x:v>3457</x:v>
      </x:c>
      <x:c r="B3457" s="14" t="n">
        <x:v>46143</x:v>
      </x:c>
      <x:c r="C3457" s="1" t="n">
        <x:v>16.2</x:v>
      </x:c>
      <x:c r="D3457" s="1" t="n">
        <x:v>109</x:v>
      </x:c>
      <x:c r="E3457" s="1" t="n">
        <x:v>10</x:v>
      </x:c>
      <x:c r="F3457" s="1" t="n">
        <x:v>2</x:v>
      </x:c>
      <x:c r="G3457" s="1" t="n">
        <x:v>22</x:v>
      </x:c>
      <x:c r="H3457" s="1" t="n">
        <x:v>0</x:v>
      </x:c>
      <x:c r="I3457" s="1" t="n">
        <x:v>0</x:v>
      </x:c>
      <x:c r="J3457" s="1" t="n">
        <x:v>0</x:v>
      </x:c>
      <x:c r="K3457" s="1" t="n">
        <x:v>1</x:v>
      </x:c>
      <x:c r="L3457" s="1" t="n">
        <x:v>92.2</x:v>
      </x:c>
      <x:c r="M3457" s="1" t="n">
        <x:v>9.7</x:v>
      </x:c>
      <x:c r="N3457" s="1" t="n">
        <x:v>5</x:v>
      </x:c>
      <x:c r="O3457" s="1" t="n">
        <x:f aca="0">24*MAX(0,EOMONTH(B3457,0)-MAX(B3457,INDEX(Device_Inventory!$K$2:$K$1201,MATCH(A3457,Device_Inventory!$A$2:$A$1201,0)))+1)</x:f>
        <x:v>744</x:v>
      </x:c>
      <x:c r="P3457" s="11" t="b">
        <x:f aca="0">INDEX(Device_Inventory!$K$2:$K$1201,MATCH(A3457,Device_Inventory!$A$2:$A$1201,0))&gt;B3457</x:f>
        <x:v>0</x:v>
      </x:c>
      <x:c r="Q3457" s="1" t="str">
        <x:f aca="0">IF(D3457&gt;O3457,"Fail: operating hours exceed in-service hours",IF(D3457+M3457&gt;O3457,"Fail: operating + unavailable hours exceed in-service hours",IF(P3457,"Partial month: within in-service hours","OK")))</x:f>
        <x:v>OK</x:v>
      </x:c>
    </x:row>
    <x:row r="3458" ht="15" hidden="0" customHeight="1">
      <x:c r="A3458" s="1" t="s">
        <x:v>3457</x:v>
      </x:c>
      <x:c r="B3458" s="14" t="n">
        <x:v>46174</x:v>
      </x:c>
      <x:c r="C3458" s="1" t="n">
        <x:v>27.9</x:v>
      </x:c>
      <x:c r="D3458" s="1" t="n">
        <x:v>186.3</x:v>
      </x:c>
      <x:c r="E3458" s="1" t="n">
        <x:v>17</x:v>
      </x:c>
      <x:c r="F3458" s="1" t="n">
        <x:v>1</x:v>
      </x:c>
      <x:c r="G3458" s="1" t="n">
        <x:v>29</x:v>
      </x:c>
      <x:c r="H3458" s="1" t="n">
        <x:v>0</x:v>
      </x:c>
      <x:c r="I3458" s="1" t="n">
        <x:v>1</x:v>
      </x:c>
      <x:c r="J3458" s="1" t="n">
        <x:v>0.69</x:v>
      </x:c>
      <x:c r="K3458" s="1" t="n">
        <x:v>0</x:v>
      </x:c>
      <x:c r="L3458" s="1" t="n">
        <x:v>100</x:v>
      </x:c>
      <x:c r="M3458" s="1" t="n">
        <x:v>0.7</x:v>
      </x:c>
      <x:c r="N3458" s="1" t="n">
        <x:v>3.5</x:v>
      </x:c>
      <x:c r="O3458" s="1" t="n">
        <x:f aca="0">24*MAX(0,EOMONTH(B3458,0)-MAX(B3458,INDEX(Device_Inventory!$K$2:$K$1201,MATCH(A3458,Device_Inventory!$A$2:$A$1201,0)))+1)</x:f>
        <x:v>720</x:v>
      </x:c>
      <x:c r="P3458" s="11" t="b">
        <x:f aca="0">INDEX(Device_Inventory!$K$2:$K$1201,MATCH(A3458,Device_Inventory!$A$2:$A$1201,0))&gt;B3458</x:f>
        <x:v>0</x:v>
      </x:c>
      <x:c r="Q3458" s="1" t="str">
        <x:f aca="0">IF(D3458&gt;O3458,"Fail: operating hours exceed in-service hours",IF(D3458+M3458&gt;O3458,"Fail: operating + unavailable hours exceed in-service hours",IF(P3458,"Partial month: within in-service hours","OK")))</x:f>
        <x:v>OK</x:v>
      </x:c>
    </x:row>
    <x:row r="3459" ht="15" hidden="0" customHeight="1">
      <x:c r="A3459" s="1" t="s">
        <x:v>3457</x:v>
      </x:c>
      <x:c r="B3459" s="14" t="n">
        <x:v>46204</x:v>
      </x:c>
      <x:c r="C3459" s="1" t="n">
        <x:v>11.6</x:v>
      </x:c>
      <x:c r="D3459" s="1" t="n">
        <x:v>77.5</x:v>
      </x:c>
      <x:c r="E3459" s="1" t="n">
        <x:v>8</x:v>
      </x:c>
      <x:c r="F3459" s="1" t="n">
        <x:v>0</x:v>
      </x:c>
      <x:c r="G3459" s="1" t="n">
        <x:v>19</x:v>
      </x:c>
      <x:c r="H3459" s="1" t="n">
        <x:v>0</x:v>
      </x:c>
      <x:c r="I3459" s="1" t="n">
        <x:v>0</x:v>
      </x:c>
      <x:c r="J3459" s="1" t="n">
        <x:v>0</x:v>
      </x:c>
      <x:c r="K3459" s="1" t="n">
        <x:v>0</x:v>
      </x:c>
      <x:c r="L3459" s="1" t="n">
        <x:v>92.7</x:v>
      </x:c>
      <x:c r="M3459" s="1" t="n">
        <x:v>0</x:v>
      </x:c>
      <x:c r="N3459" s="1" t="n">
        <x:v>2.8</x:v>
      </x:c>
      <x:c r="O3459" s="1" t="n">
        <x:f aca="0">24*MAX(0,EOMONTH(B3459,0)-MAX(B3459,INDEX(Device_Inventory!$K$2:$K$1201,MATCH(A3459,Device_Inventory!$A$2:$A$1201,0)))+1)</x:f>
        <x:v>744</x:v>
      </x:c>
      <x:c r="P3459" s="11" t="b">
        <x:f aca="0">INDEX(Device_Inventory!$K$2:$K$1201,MATCH(A3459,Device_Inventory!$A$2:$A$1201,0))&gt;B3459</x:f>
        <x:v>0</x:v>
      </x:c>
      <x:c r="Q3459" s="1" t="str">
        <x:f aca="0">IF(D3459&gt;O3459,"Fail: operating hours exceed in-service hours",IF(D3459+M3459&gt;O3459,"Fail: operating + unavailable hours exceed in-service hours",IF(P3459,"Partial month: within in-service hours","OK")))</x:f>
        <x:v>OK</x:v>
      </x:c>
    </x:row>
    <x:row r="3460" ht="15" hidden="0" customHeight="1">
      <x:c r="A3460" s="1" t="s">
        <x:v>1262</x:v>
      </x:c>
      <x:c r="B3460" s="14" t="n">
        <x:v>46054</x:v>
      </x:c>
      <x:c r="C3460" s="1" t="n">
        <x:v>76.4</x:v>
      </x:c>
      <x:c r="D3460" s="1" t="n">
        <x:v>457</x:v>
      </x:c>
      <x:c r="E3460" s="1" t="n">
        <x:v>36</x:v>
      </x:c>
      <x:c r="F3460" s="1" t="n">
        <x:v>1</x:v>
      </x:c>
      <x:c r="G3460" s="1" t="n">
        <x:v>31</x:v>
      </x:c>
      <x:c r="H3460" s="1" t="n">
        <x:v>0</x:v>
      </x:c>
      <x:c r="I3460" s="1" t="n">
        <x:v>4</x:v>
      </x:c>
      <x:c r="J3460" s="1" t="n">
        <x:v>0.38</x:v>
      </x:c>
      <x:c r="K3460" s="1" t="n">
        <x:v>0</x:v>
      </x:c>
      <x:c r="L3460" s="1" t="n">
        <x:v>94.1</x:v>
      </x:c>
      <x:c r="M3460" s="1" t="n">
        <x:v>0</x:v>
      </x:c>
      <x:c r="N3460" s="1" t="n">
        <x:v>16.3</x:v>
      </x:c>
      <x:c r="O3460" s="1" t="n">
        <x:f aca="0">24*MAX(0,EOMONTH(B3460,0)-MAX(B3460,INDEX(Device_Inventory!$K$2:$K$1201,MATCH(A3460,Device_Inventory!$A$2:$A$1201,0)))+1)</x:f>
        <x:v>672</x:v>
      </x:c>
      <x:c r="P3460" s="11" t="b">
        <x:f aca="0">INDEX(Device_Inventory!$K$2:$K$1201,MATCH(A3460,Device_Inventory!$A$2:$A$1201,0))&gt;B3460</x:f>
        <x:v>0</x:v>
      </x:c>
      <x:c r="Q3460" s="1" t="str">
        <x:f aca="0">IF(D3460&gt;O3460,"Fail: operating hours exceed in-service hours",IF(D3460+M3460&gt;O3460,"Fail: operating + unavailable hours exceed in-service hours",IF(P3460,"Partial month: within in-service hours","OK")))</x:f>
        <x:v>OK</x:v>
      </x:c>
    </x:row>
    <x:row r="3461" ht="15" hidden="0" customHeight="1">
      <x:c r="A3461" s="1" t="s">
        <x:v>1262</x:v>
      </x:c>
      <x:c r="B3461" s="14" t="n">
        <x:v>46082</x:v>
      </x:c>
      <x:c r="C3461" s="1" t="n">
        <x:v>73.3</x:v>
      </x:c>
      <x:c r="D3461" s="1" t="n">
        <x:v>529.7</x:v>
      </x:c>
      <x:c r="E3461" s="1" t="n">
        <x:v>30</x:v>
      </x:c>
      <x:c r="F3461" s="1" t="n">
        <x:v>0</x:v>
      </x:c>
      <x:c r="G3461" s="1" t="n">
        <x:v>45</x:v>
      </x:c>
      <x:c r="H3461" s="1" t="n">
        <x:v>0</x:v>
      </x:c>
      <x:c r="I3461" s="1" t="n">
        <x:v>4</x:v>
      </x:c>
      <x:c r="J3461" s="1" t="n">
        <x:v>0.32</x:v>
      </x:c>
      <x:c r="K3461" s="1" t="n">
        <x:v>0</x:v>
      </x:c>
      <x:c r="L3461" s="1" t="n">
        <x:v>96.9</x:v>
      </x:c>
      <x:c r="M3461" s="1" t="n">
        <x:v>0</x:v>
      </x:c>
      <x:c r="N3461" s="1" t="n">
        <x:v>15.8</x:v>
      </x:c>
      <x:c r="O3461" s="1" t="n">
        <x:f aca="0">24*MAX(0,EOMONTH(B3461,0)-MAX(B3461,INDEX(Device_Inventory!$K$2:$K$1201,MATCH(A3461,Device_Inventory!$A$2:$A$1201,0)))+1)</x:f>
        <x:v>744</x:v>
      </x:c>
      <x:c r="P3461" s="11" t="b">
        <x:f aca="0">INDEX(Device_Inventory!$K$2:$K$1201,MATCH(A3461,Device_Inventory!$A$2:$A$1201,0))&gt;B3461</x:f>
        <x:v>0</x:v>
      </x:c>
      <x:c r="Q3461" s="1" t="str">
        <x:f aca="0">IF(D3461&gt;O3461,"Fail: operating hours exceed in-service hours",IF(D3461+M3461&gt;O3461,"Fail: operating + unavailable hours exceed in-service hours",IF(P3461,"Partial month: within in-service hours","OK")))</x:f>
        <x:v>OK</x:v>
      </x:c>
    </x:row>
    <x:row r="3462" ht="15" hidden="0" customHeight="1">
      <x:c r="A3462" s="1" t="s">
        <x:v>1262</x:v>
      </x:c>
      <x:c r="B3462" s="14" t="n">
        <x:v>46113</x:v>
      </x:c>
      <x:c r="C3462" s="1" t="n">
        <x:v>41.3</x:v>
      </x:c>
      <x:c r="D3462" s="1" t="n">
        <x:v>241.2</x:v>
      </x:c>
      <x:c r="E3462" s="1" t="n">
        <x:v>13</x:v>
      </x:c>
      <x:c r="F3462" s="1" t="n">
        <x:v>0</x:v>
      </x:c>
      <x:c r="G3462" s="1" t="n">
        <x:v>29</x:v>
      </x:c>
      <x:c r="H3462" s="1" t="n">
        <x:v>0</x:v>
      </x:c>
      <x:c r="I3462" s="1" t="n">
        <x:v>2</x:v>
      </x:c>
      <x:c r="J3462" s="1" t="n">
        <x:v>0.12</x:v>
      </x:c>
      <x:c r="K3462" s="1" t="n">
        <x:v>1</x:v>
      </x:c>
      <x:c r="L3462" s="1" t="n">
        <x:v>95.3</x:v>
      </x:c>
      <x:c r="M3462" s="1" t="n">
        <x:v>8.6</x:v>
      </x:c>
      <x:c r="N3462" s="1" t="n">
        <x:v>10</x:v>
      </x:c>
      <x:c r="O3462" s="1" t="n">
        <x:f aca="0">24*MAX(0,EOMONTH(B3462,0)-MAX(B3462,INDEX(Device_Inventory!$K$2:$K$1201,MATCH(A3462,Device_Inventory!$A$2:$A$1201,0)))+1)</x:f>
        <x:v>720</x:v>
      </x:c>
      <x:c r="P3462" s="11" t="b">
        <x:f aca="0">INDEX(Device_Inventory!$K$2:$K$1201,MATCH(A3462,Device_Inventory!$A$2:$A$1201,0))&gt;B3462</x:f>
        <x:v>0</x:v>
      </x:c>
      <x:c r="Q3462" s="1" t="str">
        <x:f aca="0">IF(D3462&gt;O3462,"Fail: operating hours exceed in-service hours",IF(D3462+M3462&gt;O3462,"Fail: operating + unavailable hours exceed in-service hours",IF(P3462,"Partial month: within in-service hours","OK")))</x:f>
        <x:v>OK</x:v>
      </x:c>
    </x:row>
    <x:row r="3463" ht="15" hidden="0" customHeight="1">
      <x:c r="A3463" s="1" t="s">
        <x:v>1262</x:v>
      </x:c>
      <x:c r="B3463" s="14" t="n">
        <x:v>46143</x:v>
      </x:c>
      <x:c r="C3463" s="1" t="n">
        <x:v>79.4</x:v>
      </x:c>
      <x:c r="D3463" s="1" t="n">
        <x:v>562.9</x:v>
      </x:c>
      <x:c r="E3463" s="1" t="n">
        <x:v>40</x:v>
      </x:c>
      <x:c r="F3463" s="1" t="n">
        <x:v>2</x:v>
      </x:c>
      <x:c r="G3463" s="1" t="n">
        <x:v>33</x:v>
      </x:c>
      <x:c r="H3463" s="1" t="n">
        <x:v>0</x:v>
      </x:c>
      <x:c r="I3463" s="1" t="n">
        <x:v>4</x:v>
      </x:c>
      <x:c r="J3463" s="1" t="n">
        <x:v>0.44</x:v>
      </x:c>
      <x:c r="K3463" s="1" t="n">
        <x:v>2</x:v>
      </x:c>
      <x:c r="L3463" s="1" t="n">
        <x:v>91.7</x:v>
      </x:c>
      <x:c r="M3463" s="1" t="n">
        <x:v>1.5</x:v>
      </x:c>
      <x:c r="N3463" s="1" t="n">
        <x:v>12.8</x:v>
      </x:c>
      <x:c r="O3463" s="1" t="n">
        <x:f aca="0">24*MAX(0,EOMONTH(B3463,0)-MAX(B3463,INDEX(Device_Inventory!$K$2:$K$1201,MATCH(A3463,Device_Inventory!$A$2:$A$1201,0)))+1)</x:f>
        <x:v>744</x:v>
      </x:c>
      <x:c r="P3463" s="11" t="b">
        <x:f aca="0">INDEX(Device_Inventory!$K$2:$K$1201,MATCH(A3463,Device_Inventory!$A$2:$A$1201,0))&gt;B3463</x:f>
        <x:v>0</x:v>
      </x:c>
      <x:c r="Q3463" s="1" t="str">
        <x:f aca="0">IF(D3463&gt;O3463,"Fail: operating hours exceed in-service hours",IF(D3463+M3463&gt;O3463,"Fail: operating + unavailable hours exceed in-service hours",IF(P3463,"Partial month: within in-service hours","OK")))</x:f>
        <x:v>OK</x:v>
      </x:c>
    </x:row>
    <x:row r="3464" ht="15" hidden="0" customHeight="1">
      <x:c r="A3464" s="1" t="s">
        <x:v>1262</x:v>
      </x:c>
      <x:c r="B3464" s="14" t="n">
        <x:v>46174</x:v>
      </x:c>
      <x:c r="C3464" s="1" t="n">
        <x:v>69</x:v>
      </x:c>
      <x:c r="D3464" s="1" t="n">
        <x:v>466.7</x:v>
      </x:c>
      <x:c r="E3464" s="1" t="n">
        <x:v>18</x:v>
      </x:c>
      <x:c r="F3464" s="1" t="n">
        <x:v>0</x:v>
      </x:c>
      <x:c r="G3464" s="1" t="n">
        <x:v>28</x:v>
      </x:c>
      <x:c r="H3464" s="1" t="n">
        <x:v>0</x:v>
      </x:c>
      <x:c r="I3464" s="1" t="n">
        <x:v>2</x:v>
      </x:c>
      <x:c r="J3464" s="1" t="n">
        <x:v>0.51</x:v>
      </x:c>
      <x:c r="K3464" s="1" t="n">
        <x:v>0</x:v>
      </x:c>
      <x:c r="L3464" s="1" t="n">
        <x:v>95.5</x:v>
      </x:c>
      <x:c r="M3464" s="1" t="n">
        <x:v>8</x:v>
      </x:c>
      <x:c r="N3464" s="1" t="n">
        <x:v>16.3</x:v>
      </x:c>
      <x:c r="O3464" s="1" t="n">
        <x:f aca="0">24*MAX(0,EOMONTH(B3464,0)-MAX(B3464,INDEX(Device_Inventory!$K$2:$K$1201,MATCH(A3464,Device_Inventory!$A$2:$A$1201,0)))+1)</x:f>
        <x:v>720</x:v>
      </x:c>
      <x:c r="P3464" s="11" t="b">
        <x:f aca="0">INDEX(Device_Inventory!$K$2:$K$1201,MATCH(A3464,Device_Inventory!$A$2:$A$1201,0))&gt;B3464</x:f>
        <x:v>0</x:v>
      </x:c>
      <x:c r="Q3464" s="1" t="str">
        <x:f aca="0">IF(D3464&gt;O3464,"Fail: operating hours exceed in-service hours",IF(D3464+M3464&gt;O3464,"Fail: operating + unavailable hours exceed in-service hours",IF(P3464,"Partial month: within in-service hours","OK")))</x:f>
        <x:v>OK</x:v>
      </x:c>
    </x:row>
    <x:row r="3465" ht="15" hidden="0" customHeight="1">
      <x:c r="A3465" s="1" t="s">
        <x:v>1262</x:v>
      </x:c>
      <x:c r="B3465" s="14" t="n">
        <x:v>46204</x:v>
      </x:c>
      <x:c r="C3465" s="1" t="n">
        <x:v>45.7</x:v>
      </x:c>
      <x:c r="D3465" s="1" t="n">
        <x:v>307.3</x:v>
      </x:c>
      <x:c r="E3465" s="1" t="n">
        <x:v>22</x:v>
      </x:c>
      <x:c r="F3465" s="1" t="n">
        <x:v>2</x:v>
      </x:c>
      <x:c r="G3465" s="1" t="n">
        <x:v>28</x:v>
      </x:c>
      <x:c r="H3465" s="1" t="n">
        <x:v>0</x:v>
      </x:c>
      <x:c r="I3465" s="1" t="n">
        <x:v>3</x:v>
      </x:c>
      <x:c r="J3465" s="1" t="n">
        <x:v>0.46</x:v>
      </x:c>
      <x:c r="K3465" s="1" t="n">
        <x:v>0</x:v>
      </x:c>
      <x:c r="L3465" s="1" t="n">
        <x:v>97.6</x:v>
      </x:c>
      <x:c r="M3465" s="1" t="n">
        <x:v>0.4</x:v>
      </x:c>
      <x:c r="N3465" s="1" t="n">
        <x:v>8.4</x:v>
      </x:c>
      <x:c r="O3465" s="1" t="n">
        <x:f aca="0">24*MAX(0,EOMONTH(B3465,0)-MAX(B3465,INDEX(Device_Inventory!$K$2:$K$1201,MATCH(A3465,Device_Inventory!$A$2:$A$1201,0)))+1)</x:f>
        <x:v>744</x:v>
      </x:c>
      <x:c r="P3465" s="11" t="b">
        <x:f aca="0">INDEX(Device_Inventory!$K$2:$K$1201,MATCH(A3465,Device_Inventory!$A$2:$A$1201,0))&gt;B3465</x:f>
        <x:v>0</x:v>
      </x:c>
      <x:c r="Q3465" s="1" t="str">
        <x:f aca="0">IF(D3465&gt;O3465,"Fail: operating hours exceed in-service hours",IF(D3465+M3465&gt;O3465,"Fail: operating + unavailable hours exceed in-service hours",IF(P3465,"Partial month: within in-service hours","OK")))</x:f>
        <x:v>OK</x:v>
      </x:c>
    </x:row>
    <x:row r="3466" ht="15" hidden="0" customHeight="1">
      <x:c r="A3466" s="1" t="s">
        <x:v>3462</x:v>
      </x:c>
      <x:c r="B3466" s="14" t="n">
        <x:v>46054</x:v>
      </x:c>
      <x:c r="C3466" s="1" t="n">
        <x:v>80.5</x:v>
      </x:c>
      <x:c r="D3466" s="1" t="n">
        <x:v>527.8</x:v>
      </x:c>
      <x:c r="E3466" s="1" t="n">
        <x:v>27</x:v>
      </x:c>
      <x:c r="F3466" s="1" t="n">
        <x:v>4</x:v>
      </x:c>
      <x:c r="G3466" s="1" t="n">
        <x:v>46</x:v>
      </x:c>
      <x:c r="H3466" s="1" t="n">
        <x:v>2</x:v>
      </x:c>
      <x:c r="I3466" s="1" t="n">
        <x:v>2</x:v>
      </x:c>
      <x:c r="J3466" s="1" t="n">
        <x:v>0.6</x:v>
      </x:c>
      <x:c r="K3466" s="1" t="n">
        <x:v>0</x:v>
      </x:c>
      <x:c r="L3466" s="1" t="n">
        <x:v>93.6</x:v>
      </x:c>
      <x:c r="M3466" s="1" t="n">
        <x:v>12.7</x:v>
      </x:c>
      <x:c r="N3466" s="1" t="n">
        <x:v>25</x:v>
      </x:c>
      <x:c r="O3466" s="1" t="n">
        <x:f aca="0">24*MAX(0,EOMONTH(B3466,0)-MAX(B3466,INDEX(Device_Inventory!$K$2:$K$1201,MATCH(A3466,Device_Inventory!$A$2:$A$1201,0)))+1)</x:f>
        <x:v>672</x:v>
      </x:c>
      <x:c r="P3466" s="11" t="b">
        <x:f aca="0">INDEX(Device_Inventory!$K$2:$K$1201,MATCH(A3466,Device_Inventory!$A$2:$A$1201,0))&gt;B3466</x:f>
        <x:v>0</x:v>
      </x:c>
      <x:c r="Q3466" s="1" t="str">
        <x:f aca="0">IF(D3466&gt;O3466,"Fail: operating hours exceed in-service hours",IF(D3466+M3466&gt;O3466,"Fail: operating + unavailable hours exceed in-service hours",IF(P3466,"Partial month: within in-service hours","OK")))</x:f>
        <x:v>OK</x:v>
      </x:c>
    </x:row>
    <x:row r="3467" ht="15" hidden="0" customHeight="1">
      <x:c r="A3467" s="1" t="s">
        <x:v>3462</x:v>
      </x:c>
      <x:c r="B3467" s="14" t="n">
        <x:v>46082</x:v>
      </x:c>
      <x:c r="C3467" s="1" t="n">
        <x:v>60.6</x:v>
      </x:c>
      <x:c r="D3467" s="1" t="n">
        <x:v>438.8</x:v>
      </x:c>
      <x:c r="E3467" s="1" t="n">
        <x:v>26</x:v>
      </x:c>
      <x:c r="F3467" s="1" t="n">
        <x:v>2</x:v>
      </x:c>
      <x:c r="G3467" s="1" t="n">
        <x:v>38</x:v>
      </x:c>
      <x:c r="H3467" s="1" t="n">
        <x:v>1</x:v>
      </x:c>
      <x:c r="I3467" s="1" t="n">
        <x:v>0</x:v>
      </x:c>
      <x:c r="J3467" s="1" t="n">
        <x:v>1.03</x:v>
      </x:c>
      <x:c r="K3467" s="1" t="n">
        <x:v>0</x:v>
      </x:c>
      <x:c r="L3467" s="1" t="n">
        <x:v>92.5</x:v>
      </x:c>
      <x:c r="M3467" s="1" t="n">
        <x:v>6.9</x:v>
      </x:c>
      <x:c r="N3467" s="1" t="n">
        <x:v>13.7</x:v>
      </x:c>
      <x:c r="O3467" s="1" t="n">
        <x:f aca="0">24*MAX(0,EOMONTH(B3467,0)-MAX(B3467,INDEX(Device_Inventory!$K$2:$K$1201,MATCH(A3467,Device_Inventory!$A$2:$A$1201,0)))+1)</x:f>
        <x:v>744</x:v>
      </x:c>
      <x:c r="P3467" s="11" t="b">
        <x:f aca="0">INDEX(Device_Inventory!$K$2:$K$1201,MATCH(A3467,Device_Inventory!$A$2:$A$1201,0))&gt;B3467</x:f>
        <x:v>0</x:v>
      </x:c>
      <x:c r="Q3467" s="1" t="str">
        <x:f aca="0">IF(D3467&gt;O3467,"Fail: operating hours exceed in-service hours",IF(D3467+M3467&gt;O3467,"Fail: operating + unavailable hours exceed in-service hours",IF(P3467,"Partial month: within in-service hours","OK")))</x:f>
        <x:v>OK</x:v>
      </x:c>
    </x:row>
    <x:row r="3468" ht="15" hidden="0" customHeight="1">
      <x:c r="A3468" s="1" t="s">
        <x:v>3462</x:v>
      </x:c>
      <x:c r="B3468" s="14" t="n">
        <x:v>46113</x:v>
      </x:c>
      <x:c r="C3468" s="1" t="n">
        <x:v>60.6</x:v>
      </x:c>
      <x:c r="D3468" s="1" t="n">
        <x:v>439.7</x:v>
      </x:c>
      <x:c r="E3468" s="1" t="n">
        <x:v>34</x:v>
      </x:c>
      <x:c r="F3468" s="1" t="n">
        <x:v>3</x:v>
      </x:c>
      <x:c r="G3468" s="1" t="n">
        <x:v>23</x:v>
      </x:c>
      <x:c r="H3468" s="1" t="n">
        <x:v>1</x:v>
      </x:c>
      <x:c r="I3468" s="1" t="n">
        <x:v>3</x:v>
      </x:c>
      <x:c r="J3468" s="1" t="n">
        <x:v>1.32</x:v>
      </x:c>
      <x:c r="K3468" s="1" t="n">
        <x:v>2</x:v>
      </x:c>
      <x:c r="L3468" s="1" t="n">
        <x:v>95.1</x:v>
      </x:c>
      <x:c r="M3468" s="1" t="n">
        <x:v>2.5</x:v>
      </x:c>
      <x:c r="N3468" s="1" t="n">
        <x:v>9.7</x:v>
      </x:c>
      <x:c r="O3468" s="1" t="n">
        <x:f aca="0">24*MAX(0,EOMONTH(B3468,0)-MAX(B3468,INDEX(Device_Inventory!$K$2:$K$1201,MATCH(A3468,Device_Inventory!$A$2:$A$1201,0)))+1)</x:f>
        <x:v>720</x:v>
      </x:c>
      <x:c r="P3468" s="11" t="b">
        <x:f aca="0">INDEX(Device_Inventory!$K$2:$K$1201,MATCH(A3468,Device_Inventory!$A$2:$A$1201,0))&gt;B3468</x:f>
        <x:v>0</x:v>
      </x:c>
      <x:c r="Q3468" s="1" t="str">
        <x:f aca="0">IF(D3468&gt;O3468,"Fail: operating hours exceed in-service hours",IF(D3468+M3468&gt;O3468,"Fail: operating + unavailable hours exceed in-service hours",IF(P3468,"Partial month: within in-service hours","OK")))</x:f>
        <x:v>OK</x:v>
      </x:c>
    </x:row>
    <x:row r="3469" ht="15" hidden="0" customHeight="1">
      <x:c r="A3469" s="1" t="s">
        <x:v>3462</x:v>
      </x:c>
      <x:c r="B3469" s="14" t="n">
        <x:v>46143</x:v>
      </x:c>
      <x:c r="C3469" s="1" t="n">
        <x:v>38.3</x:v>
      </x:c>
      <x:c r="D3469" s="1" t="n">
        <x:v>242.5</x:v>
      </x:c>
      <x:c r="E3469" s="1" t="n">
        <x:v>24</x:v>
      </x:c>
      <x:c r="F3469" s="1" t="n">
        <x:v>2</x:v>
      </x:c>
      <x:c r="G3469" s="1" t="n">
        <x:v>17</x:v>
      </x:c>
      <x:c r="H3469" s="1" t="n">
        <x:v>0</x:v>
      </x:c>
      <x:c r="I3469" s="1" t="n">
        <x:v>1</x:v>
      </x:c>
      <x:c r="J3469" s="1" t="n">
        <x:v>1.64</x:v>
      </x:c>
      <x:c r="K3469" s="1" t="n">
        <x:v>0</x:v>
      </x:c>
      <x:c r="L3469" s="1" t="n">
        <x:v>98</x:v>
      </x:c>
      <x:c r="M3469" s="1" t="n">
        <x:v>16.4</x:v>
      </x:c>
      <x:c r="N3469" s="1" t="n">
        <x:v>8</x:v>
      </x:c>
      <x:c r="O3469" s="1" t="n">
        <x:f aca="0">24*MAX(0,EOMONTH(B3469,0)-MAX(B3469,INDEX(Device_Inventory!$K$2:$K$1201,MATCH(A3469,Device_Inventory!$A$2:$A$1201,0)))+1)</x:f>
        <x:v>744</x:v>
      </x:c>
      <x:c r="P3469" s="11" t="b">
        <x:f aca="0">INDEX(Device_Inventory!$K$2:$K$1201,MATCH(A3469,Device_Inventory!$A$2:$A$1201,0))&gt;B3469</x:f>
        <x:v>0</x:v>
      </x:c>
      <x:c r="Q3469" s="1" t="str">
        <x:f aca="0">IF(D3469&gt;O3469,"Fail: operating hours exceed in-service hours",IF(D3469+M3469&gt;O3469,"Fail: operating + unavailable hours exceed in-service hours",IF(P3469,"Partial month: within in-service hours","OK")))</x:f>
        <x:v>OK</x:v>
      </x:c>
    </x:row>
    <x:row r="3470" ht="15" hidden="0" customHeight="1">
      <x:c r="A3470" s="1" t="s">
        <x:v>3462</x:v>
      </x:c>
      <x:c r="B3470" s="14" t="n">
        <x:v>46174</x:v>
      </x:c>
      <x:c r="C3470" s="1" t="n">
        <x:v>52</x:v>
      </x:c>
      <x:c r="D3470" s="1" t="n">
        <x:v>342.7</x:v>
      </x:c>
      <x:c r="E3470" s="1" t="n">
        <x:v>27</x:v>
      </x:c>
      <x:c r="F3470" s="1" t="n">
        <x:v>1</x:v>
      </x:c>
      <x:c r="G3470" s="1" t="n">
        <x:v>25</x:v>
      </x:c>
      <x:c r="H3470" s="1" t="n">
        <x:v>0</x:v>
      </x:c>
      <x:c r="I3470" s="1" t="n">
        <x:v>3</x:v>
      </x:c>
      <x:c r="J3470" s="1" t="n">
        <x:v>1.05</x:v>
      </x:c>
      <x:c r="K3470" s="1" t="n">
        <x:v>1</x:v>
      </x:c>
      <x:c r="L3470" s="1" t="n">
        <x:v>94.3</x:v>
      </x:c>
      <x:c r="M3470" s="1" t="n">
        <x:v>6.8</x:v>
      </x:c>
      <x:c r="N3470" s="1" t="n">
        <x:v>7.8</x:v>
      </x:c>
      <x:c r="O3470" s="1" t="n">
        <x:f aca="0">24*MAX(0,EOMONTH(B3470,0)-MAX(B3470,INDEX(Device_Inventory!$K$2:$K$1201,MATCH(A3470,Device_Inventory!$A$2:$A$1201,0)))+1)</x:f>
        <x:v>720</x:v>
      </x:c>
      <x:c r="P3470" s="11" t="b">
        <x:f aca="0">INDEX(Device_Inventory!$K$2:$K$1201,MATCH(A3470,Device_Inventory!$A$2:$A$1201,0))&gt;B3470</x:f>
        <x:v>0</x:v>
      </x:c>
      <x:c r="Q3470" s="1" t="str">
        <x:f aca="0">IF(D3470&gt;O3470,"Fail: operating hours exceed in-service hours",IF(D3470+M3470&gt;O3470,"Fail: operating + unavailable hours exceed in-service hours",IF(P3470,"Partial month: within in-service hours","OK")))</x:f>
        <x:v>OK</x:v>
      </x:c>
    </x:row>
    <x:row r="3471" ht="15" hidden="0" customHeight="1">
      <x:c r="A3471" s="1" t="s">
        <x:v>3462</x:v>
      </x:c>
      <x:c r="B3471" s="14" t="n">
        <x:v>46204</x:v>
      </x:c>
      <x:c r="C3471" s="1" t="n">
        <x:v>65.2</x:v>
      </x:c>
      <x:c r="D3471" s="1" t="n">
        <x:v>403</x:v>
      </x:c>
      <x:c r="E3471" s="1" t="n">
        <x:v>24</x:v>
      </x:c>
      <x:c r="F3471" s="1" t="n">
        <x:v>2</x:v>
      </x:c>
      <x:c r="G3471" s="1" t="n">
        <x:v>16</x:v>
      </x:c>
      <x:c r="H3471" s="1" t="n">
        <x:v>2</x:v>
      </x:c>
      <x:c r="I3471" s="1" t="n">
        <x:v>0</x:v>
      </x:c>
      <x:c r="J3471" s="1" t="n">
        <x:v>1.19</x:v>
      </x:c>
      <x:c r="K3471" s="1" t="n">
        <x:v>1</x:v>
      </x:c>
      <x:c r="L3471" s="1" t="n">
        <x:v>92.5</x:v>
      </x:c>
      <x:c r="M3471" s="1" t="n">
        <x:v>15.9</x:v>
      </x:c>
      <x:c r="N3471" s="1" t="n">
        <x:v>7.2</x:v>
      </x:c>
      <x:c r="O3471" s="1" t="n">
        <x:f aca="0">24*MAX(0,EOMONTH(B3471,0)-MAX(B3471,INDEX(Device_Inventory!$K$2:$K$1201,MATCH(A3471,Device_Inventory!$A$2:$A$1201,0)))+1)</x:f>
        <x:v>744</x:v>
      </x:c>
      <x:c r="P3471" s="11" t="b">
        <x:f aca="0">INDEX(Device_Inventory!$K$2:$K$1201,MATCH(A3471,Device_Inventory!$A$2:$A$1201,0))&gt;B3471</x:f>
        <x:v>0</x:v>
      </x:c>
      <x:c r="Q3471" s="1" t="str">
        <x:f aca="0">IF(D3471&gt;O3471,"Fail: operating hours exceed in-service hours",IF(D3471+M3471&gt;O3471,"Fail: operating + unavailable hours exceed in-service hours",IF(P3471,"Partial month: within in-service hours","OK")))</x:f>
        <x:v>OK</x:v>
      </x:c>
    </x:row>
    <x:row r="3472" ht="15" hidden="0" customHeight="1">
      <x:c r="A3472" s="1" t="s">
        <x:v>3465</x:v>
      </x:c>
      <x:c r="B3472" s="14" t="n">
        <x:v>46054</x:v>
      </x:c>
      <x:c r="C3472" s="1" t="n">
        <x:v>44.4</x:v>
      </x:c>
      <x:c r="D3472" s="1" t="n">
        <x:v>258.5</x:v>
      </x:c>
      <x:c r="E3472" s="1" t="n">
        <x:v>21</x:v>
      </x:c>
      <x:c r="F3472" s="1" t="n">
        <x:v>0</x:v>
      </x:c>
      <x:c r="G3472" s="1" t="n">
        <x:v>26</x:v>
      </x:c>
      <x:c r="H3472" s="1" t="n">
        <x:v>1</x:v>
      </x:c>
      <x:c r="I3472" s="1" t="n">
        <x:v>1</x:v>
      </x:c>
      <x:c r="J3472" s="1" t="n">
        <x:v>0.64</x:v>
      </x:c>
      <x:c r="K3472" s="1" t="n">
        <x:v>0</x:v>
      </x:c>
      <x:c r="L3472" s="1" t="n">
        <x:v>95.8</x:v>
      </x:c>
      <x:c r="M3472" s="1" t="n">
        <x:v>7.3</x:v>
      </x:c>
      <x:c r="N3472" s="1" t="n">
        <x:v>9.2</x:v>
      </x:c>
      <x:c r="O3472" s="1" t="n">
        <x:f aca="0">24*MAX(0,EOMONTH(B3472,0)-MAX(B3472,INDEX(Device_Inventory!$K$2:$K$1201,MATCH(A3472,Device_Inventory!$A$2:$A$1201,0)))+1)</x:f>
        <x:v>672</x:v>
      </x:c>
      <x:c r="P3472" s="11" t="b">
        <x:f aca="0">INDEX(Device_Inventory!$K$2:$K$1201,MATCH(A3472,Device_Inventory!$A$2:$A$1201,0))&gt;B3472</x:f>
        <x:v>0</x:v>
      </x:c>
      <x:c r="Q3472" s="1" t="str">
        <x:f aca="0">IF(D3472&gt;O3472,"Fail: operating hours exceed in-service hours",IF(D3472+M3472&gt;O3472,"Fail: operating + unavailable hours exceed in-service hours",IF(P3472,"Partial month: within in-service hours","OK")))</x:f>
        <x:v>OK</x:v>
      </x:c>
    </x:row>
    <x:row r="3473" ht="15" hidden="0" customHeight="1">
      <x:c r="A3473" s="1" t="s">
        <x:v>3465</x:v>
      </x:c>
      <x:c r="B3473" s="14" t="n">
        <x:v>46082</x:v>
      </x:c>
      <x:c r="C3473" s="1" t="n">
        <x:v>39</x:v>
      </x:c>
      <x:c r="D3473" s="1" t="n">
        <x:v>277.1</x:v>
      </x:c>
      <x:c r="E3473" s="1" t="n">
        <x:v>13</x:v>
      </x:c>
      <x:c r="F3473" s="1" t="n">
        <x:v>3</x:v>
      </x:c>
      <x:c r="G3473" s="1" t="n">
        <x:v>60</x:v>
      </x:c>
      <x:c r="H3473" s="1" t="n">
        <x:v>0</x:v>
      </x:c>
      <x:c r="I3473" s="1" t="n">
        <x:v>2</x:v>
      </x:c>
      <x:c r="J3473" s="1" t="n">
        <x:v>0.57</x:v>
      </x:c>
      <x:c r="K3473" s="1" t="n">
        <x:v>0</x:v>
      </x:c>
      <x:c r="L3473" s="1" t="n">
        <x:v>100</x:v>
      </x:c>
      <x:c r="M3473" s="1" t="n">
        <x:v>7.2</x:v>
      </x:c>
      <x:c r="N3473" s="1" t="n">
        <x:v>4.6</x:v>
      </x:c>
      <x:c r="O3473" s="1" t="n">
        <x:f aca="0">24*MAX(0,EOMONTH(B3473,0)-MAX(B3473,INDEX(Device_Inventory!$K$2:$K$1201,MATCH(A3473,Device_Inventory!$A$2:$A$1201,0)))+1)</x:f>
        <x:v>744</x:v>
      </x:c>
      <x:c r="P3473" s="11" t="b">
        <x:f aca="0">INDEX(Device_Inventory!$K$2:$K$1201,MATCH(A3473,Device_Inventory!$A$2:$A$1201,0))&gt;B3473</x:f>
        <x:v>0</x:v>
      </x:c>
      <x:c r="Q3473" s="1" t="str">
        <x:f aca="0">IF(D3473&gt;O3473,"Fail: operating hours exceed in-service hours",IF(D3473+M3473&gt;O3473,"Fail: operating + unavailable hours exceed in-service hours",IF(P3473,"Partial month: within in-service hours","OK")))</x:f>
        <x:v>OK</x:v>
      </x:c>
    </x:row>
    <x:row r="3474" ht="15" hidden="0" customHeight="1">
      <x:c r="A3474" s="1" t="s">
        <x:v>3465</x:v>
      </x:c>
      <x:c r="B3474" s="14" t="n">
        <x:v>46113</x:v>
      </x:c>
      <x:c r="C3474" s="1" t="n">
        <x:v>48</x:v>
      </x:c>
      <x:c r="D3474" s="1" t="n">
        <x:v>265</x:v>
      </x:c>
      <x:c r="E3474" s="1" t="n">
        <x:v>7</x:v>
      </x:c>
      <x:c r="F3474" s="1" t="n">
        <x:v>0</x:v>
      </x:c>
      <x:c r="G3474" s="1" t="n">
        <x:v>27</x:v>
      </x:c>
      <x:c r="H3474" s="1" t="n">
        <x:v>0</x:v>
      </x:c>
      <x:c r="I3474" s="1" t="n">
        <x:v>2</x:v>
      </x:c>
      <x:c r="J3474" s="1" t="n">
        <x:v>0.68</x:v>
      </x:c>
      <x:c r="K3474" s="1" t="n">
        <x:v>1</x:v>
      </x:c>
      <x:c r="L3474" s="1" t="n">
        <x:v>95.8</x:v>
      </x:c>
      <x:c r="M3474" s="1" t="n">
        <x:v>0</x:v>
      </x:c>
      <x:c r="N3474" s="1" t="n">
        <x:v>7.3</x:v>
      </x:c>
      <x:c r="O3474" s="1" t="n">
        <x:f aca="0">24*MAX(0,EOMONTH(B3474,0)-MAX(B3474,INDEX(Device_Inventory!$K$2:$K$1201,MATCH(A3474,Device_Inventory!$A$2:$A$1201,0)))+1)</x:f>
        <x:v>720</x:v>
      </x:c>
      <x:c r="P3474" s="11" t="b">
        <x:f aca="0">INDEX(Device_Inventory!$K$2:$K$1201,MATCH(A3474,Device_Inventory!$A$2:$A$1201,0))&gt;B3474</x:f>
        <x:v>0</x:v>
      </x:c>
      <x:c r="Q3474" s="1" t="str">
        <x:f aca="0">IF(D3474&gt;O3474,"Fail: operating hours exceed in-service hours",IF(D3474+M3474&gt;O3474,"Fail: operating + unavailable hours exceed in-service hours",IF(P3474,"Partial month: within in-service hours","OK")))</x:f>
        <x:v>OK</x:v>
      </x:c>
    </x:row>
    <x:row r="3475" ht="15" hidden="0" customHeight="1">
      <x:c r="A3475" s="1" t="s">
        <x:v>3465</x:v>
      </x:c>
      <x:c r="B3475" s="14" t="n">
        <x:v>46143</x:v>
      </x:c>
      <x:c r="C3475" s="1" t="n">
        <x:v>67.1</x:v>
      </x:c>
      <x:c r="D3475" s="1" t="n">
        <x:v>447.6</x:v>
      </x:c>
      <x:c r="E3475" s="1" t="n">
        <x:v>23</x:v>
      </x:c>
      <x:c r="F3475" s="1" t="n">
        <x:v>0</x:v>
      </x:c>
      <x:c r="G3475" s="1" t="n">
        <x:v>30</x:v>
      </x:c>
      <x:c r="H3475" s="1" t="n">
        <x:v>0</x:v>
      </x:c>
      <x:c r="I3475" s="1" t="n">
        <x:v>3</x:v>
      </x:c>
      <x:c r="J3475" s="1" t="n">
        <x:v>0</x:v>
      </x:c>
      <x:c r="K3475" s="1" t="n">
        <x:v>0</x:v>
      </x:c>
      <x:c r="L3475" s="1" t="n">
        <x:v>95</x:v>
      </x:c>
      <x:c r="M3475" s="1" t="n">
        <x:v>0.6</x:v>
      </x:c>
      <x:c r="N3475" s="1" t="n">
        <x:v>14.5</x:v>
      </x:c>
      <x:c r="O3475" s="1" t="n">
        <x:f aca="0">24*MAX(0,EOMONTH(B3475,0)-MAX(B3475,INDEX(Device_Inventory!$K$2:$K$1201,MATCH(A3475,Device_Inventory!$A$2:$A$1201,0)))+1)</x:f>
        <x:v>744</x:v>
      </x:c>
      <x:c r="P3475" s="11" t="b">
        <x:f aca="0">INDEX(Device_Inventory!$K$2:$K$1201,MATCH(A3475,Device_Inventory!$A$2:$A$1201,0))&gt;B3475</x:f>
        <x:v>0</x:v>
      </x:c>
      <x:c r="Q3475" s="1" t="str">
        <x:f aca="0">IF(D3475&gt;O3475,"Fail: operating hours exceed in-service hours",IF(D3475+M3475&gt;O3475,"Fail: operating + unavailable hours exceed in-service hours",IF(P3475,"Partial month: within in-service hours","OK")))</x:f>
        <x:v>OK</x:v>
      </x:c>
    </x:row>
    <x:row r="3476" ht="15" hidden="0" customHeight="1">
      <x:c r="A3476" s="1" t="s">
        <x:v>3465</x:v>
      </x:c>
      <x:c r="B3476" s="14" t="n">
        <x:v>46174</x:v>
      </x:c>
      <x:c r="C3476" s="1" t="n">
        <x:v>22.2</x:v>
      </x:c>
      <x:c r="D3476" s="1" t="n">
        <x:v>127.6</x:v>
      </x:c>
      <x:c r="E3476" s="1" t="n">
        <x:v>0</x:v>
      </x:c>
      <x:c r="F3476" s="1" t="n">
        <x:v>0</x:v>
      </x:c>
      <x:c r="G3476" s="1" t="n">
        <x:v>30</x:v>
      </x:c>
      <x:c r="H3476" s="1" t="n">
        <x:v>1</x:v>
      </x:c>
      <x:c r="I3476" s="1" t="n">
        <x:v>3</x:v>
      </x:c>
      <x:c r="J3476" s="1" t="n">
        <x:v>0.46</x:v>
      </x:c>
      <x:c r="K3476" s="1" t="n">
        <x:v>1</x:v>
      </x:c>
      <x:c r="L3476" s="1" t="n">
        <x:v>89.4</x:v>
      </x:c>
      <x:c r="M3476" s="1" t="n">
        <x:v>5.3</x:v>
      </x:c>
      <x:c r="N3476" s="1" t="n">
        <x:v>5.4</x:v>
      </x:c>
      <x:c r="O3476" s="1" t="n">
        <x:f aca="0">24*MAX(0,EOMONTH(B3476,0)-MAX(B3476,INDEX(Device_Inventory!$K$2:$K$1201,MATCH(A3476,Device_Inventory!$A$2:$A$1201,0)))+1)</x:f>
        <x:v>720</x:v>
      </x:c>
      <x:c r="P3476" s="11" t="b">
        <x:f aca="0">INDEX(Device_Inventory!$K$2:$K$1201,MATCH(A3476,Device_Inventory!$A$2:$A$1201,0))&gt;B3476</x:f>
        <x:v>0</x:v>
      </x:c>
      <x:c r="Q3476" s="1" t="str">
        <x:f aca="0">IF(D3476&gt;O3476,"Fail: operating hours exceed in-service hours",IF(D3476+M3476&gt;O3476,"Fail: operating + unavailable hours exceed in-service hours",IF(P3476,"Partial month: within in-service hours","OK")))</x:f>
        <x:v>OK</x:v>
      </x:c>
    </x:row>
    <x:row r="3477" ht="15" hidden="0" customHeight="1">
      <x:c r="A3477" s="1" t="s">
        <x:v>3465</x:v>
      </x:c>
      <x:c r="B3477" s="14" t="n">
        <x:v>46204</x:v>
      </x:c>
      <x:c r="C3477" s="1" t="n">
        <x:v>49.3</x:v>
      </x:c>
      <x:c r="D3477" s="1" t="n">
        <x:v>312.3</x:v>
      </x:c>
      <x:c r="E3477" s="1" t="n">
        <x:v>14</x:v>
      </x:c>
      <x:c r="F3477" s="1" t="n">
        <x:v>0</x:v>
      </x:c>
      <x:c r="G3477" s="1" t="n">
        <x:v>26</x:v>
      </x:c>
      <x:c r="H3477" s="1" t="n">
        <x:v>0</x:v>
      </x:c>
      <x:c r="I3477" s="1" t="n">
        <x:v>2</x:v>
      </x:c>
      <x:c r="J3477" s="1" t="n">
        <x:v>0.54</x:v>
      </x:c>
      <x:c r="K3477" s="1" t="n">
        <x:v>0</x:v>
      </x:c>
      <x:c r="L3477" s="1" t="n">
        <x:v>97.1</x:v>
      </x:c>
      <x:c r="M3477" s="1" t="n">
        <x:v>0</x:v>
      </x:c>
      <x:c r="N3477" s="1" t="n">
        <x:v>11</x:v>
      </x:c>
      <x:c r="O3477" s="1" t="n">
        <x:f aca="0">24*MAX(0,EOMONTH(B3477,0)-MAX(B3477,INDEX(Device_Inventory!$K$2:$K$1201,MATCH(A3477,Device_Inventory!$A$2:$A$1201,0)))+1)</x:f>
        <x:v>744</x:v>
      </x:c>
      <x:c r="P3477" s="11" t="b">
        <x:f aca="0">INDEX(Device_Inventory!$K$2:$K$1201,MATCH(A3477,Device_Inventory!$A$2:$A$1201,0))&gt;B3477</x:f>
        <x:v>0</x:v>
      </x:c>
      <x:c r="Q3477" s="1" t="str">
        <x:f aca="0">IF(D3477&gt;O3477,"Fail: operating hours exceed in-service hours",IF(D3477+M3477&gt;O3477,"Fail: operating + unavailable hours exceed in-service hours",IF(P3477,"Partial month: within in-service hours","OK")))</x:f>
        <x:v>OK</x:v>
      </x:c>
    </x:row>
    <x:row r="3478" ht="15" hidden="0" customHeight="1">
      <x:c r="A3478" s="1" t="s">
        <x:v>3468</x:v>
      </x:c>
      <x:c r="B3478" s="14" t="n">
        <x:v>46054</x:v>
      </x:c>
      <x:c r="C3478" s="1" t="n">
        <x:v>75.9</x:v>
      </x:c>
      <x:c r="D3478" s="1" t="n">
        <x:v>416.6</x:v>
      </x:c>
      <x:c r="E3478" s="1" t="n">
        <x:v>15</x:v>
      </x:c>
      <x:c r="F3478" s="1" t="n">
        <x:v>0</x:v>
      </x:c>
      <x:c r="G3478" s="1" t="n">
        <x:v>46</x:v>
      </x:c>
      <x:c r="H3478" s="1" t="n">
        <x:v>0</x:v>
      </x:c>
      <x:c r="I3478" s="1" t="n">
        <x:v>2</x:v>
      </x:c>
      <x:c r="J3478" s="1" t="n">
        <x:v>0.25</x:v>
      </x:c>
      <x:c r="K3478" s="1" t="n">
        <x:v>0</x:v>
      </x:c>
      <x:c r="L3478" s="1" t="n">
        <x:v>95.4</x:v>
      </x:c>
      <x:c r="M3478" s="1" t="n">
        <x:v>3.9</x:v>
      </x:c>
      <x:c r="N3478" s="1" t="n">
        <x:v>6.4</x:v>
      </x:c>
      <x:c r="O3478" s="1" t="n">
        <x:f aca="0">24*MAX(0,EOMONTH(B3478,0)-MAX(B3478,INDEX(Device_Inventory!$K$2:$K$1201,MATCH(A3478,Device_Inventory!$A$2:$A$1201,0)))+1)</x:f>
        <x:v>672</x:v>
      </x:c>
      <x:c r="P3478" s="11" t="b">
        <x:f aca="0">INDEX(Device_Inventory!$K$2:$K$1201,MATCH(A3478,Device_Inventory!$A$2:$A$1201,0))&gt;B3478</x:f>
        <x:v>0</x:v>
      </x:c>
      <x:c r="Q3478" s="1" t="str">
        <x:f aca="0">IF(D3478&gt;O3478,"Fail: operating hours exceed in-service hours",IF(D3478+M3478&gt;O3478,"Fail: operating + unavailable hours exceed in-service hours",IF(P3478,"Partial month: within in-service hours","OK")))</x:f>
        <x:v>OK</x:v>
      </x:c>
    </x:row>
    <x:row r="3479" ht="15" hidden="0" customHeight="1">
      <x:c r="A3479" s="1" t="s">
        <x:v>3468</x:v>
      </x:c>
      <x:c r="B3479" s="14" t="n">
        <x:v>46082</x:v>
      </x:c>
      <x:c r="C3479" s="1" t="n">
        <x:v>62.3</x:v>
      </x:c>
      <x:c r="D3479" s="1" t="n">
        <x:v>360.5</x:v>
      </x:c>
      <x:c r="E3479" s="1" t="n">
        <x:v>15</x:v>
      </x:c>
      <x:c r="F3479" s="1" t="n">
        <x:v>5</x:v>
      </x:c>
      <x:c r="G3479" s="1" t="n">
        <x:v>39</x:v>
      </x:c>
      <x:c r="H3479" s="1" t="n">
        <x:v>1</x:v>
      </x:c>
      <x:c r="I3479" s="1" t="n">
        <x:v>1</x:v>
      </x:c>
      <x:c r="J3479" s="1" t="n">
        <x:v>0</x:v>
      </x:c>
      <x:c r="K3479" s="1" t="n">
        <x:v>0</x:v>
      </x:c>
      <x:c r="L3479" s="1" t="n">
        <x:v>95</x:v>
      </x:c>
      <x:c r="M3479" s="1" t="n">
        <x:v>10.5</x:v>
      </x:c>
      <x:c r="N3479" s="1" t="n">
        <x:v>7.2</x:v>
      </x:c>
      <x:c r="O3479" s="1" t="n">
        <x:f aca="0">24*MAX(0,EOMONTH(B3479,0)-MAX(B3479,INDEX(Device_Inventory!$K$2:$K$1201,MATCH(A3479,Device_Inventory!$A$2:$A$1201,0)))+1)</x:f>
        <x:v>744</x:v>
      </x:c>
      <x:c r="P3479" s="11" t="b">
        <x:f aca="0">INDEX(Device_Inventory!$K$2:$K$1201,MATCH(A3479,Device_Inventory!$A$2:$A$1201,0))&gt;B3479</x:f>
        <x:v>0</x:v>
      </x:c>
      <x:c r="Q3479" s="1" t="str">
        <x:f aca="0">IF(D3479&gt;O3479,"Fail: operating hours exceed in-service hours",IF(D3479+M3479&gt;O3479,"Fail: operating + unavailable hours exceed in-service hours",IF(P3479,"Partial month: within in-service hours","OK")))</x:f>
        <x:v>OK</x:v>
      </x:c>
    </x:row>
    <x:row r="3480" ht="15" hidden="0" customHeight="1">
      <x:c r="A3480" s="1" t="s">
        <x:v>3468</x:v>
      </x:c>
      <x:c r="B3480" s="14" t="n">
        <x:v>46113</x:v>
      </x:c>
      <x:c r="C3480" s="1" t="n">
        <x:v>83.1</x:v>
      </x:c>
      <x:c r="D3480" s="1" t="n">
        <x:v>593.5</x:v>
      </x:c>
      <x:c r="E3480" s="1" t="n">
        <x:v>14</x:v>
      </x:c>
      <x:c r="F3480" s="1" t="n">
        <x:v>1</x:v>
      </x:c>
      <x:c r="G3480" s="1" t="n">
        <x:v>50</x:v>
      </x:c>
      <x:c r="H3480" s="1" t="n">
        <x:v>0</x:v>
      </x:c>
      <x:c r="I3480" s="1" t="n">
        <x:v>2</x:v>
      </x:c>
      <x:c r="J3480" s="1" t="n">
        <x:v>0</x:v>
      </x:c>
      <x:c r="K3480" s="1" t="n">
        <x:v>1</x:v>
      </x:c>
      <x:c r="L3480" s="1" t="n">
        <x:v>100</x:v>
      </x:c>
      <x:c r="M3480" s="1" t="n">
        <x:v>6.3</x:v>
      </x:c>
      <x:c r="N3480" s="1" t="n">
        <x:v>25.3</x:v>
      </x:c>
      <x:c r="O3480" s="1" t="n">
        <x:f aca="0">24*MAX(0,EOMONTH(B3480,0)-MAX(B3480,INDEX(Device_Inventory!$K$2:$K$1201,MATCH(A3480,Device_Inventory!$A$2:$A$1201,0)))+1)</x:f>
        <x:v>720</x:v>
      </x:c>
      <x:c r="P3480" s="11" t="b">
        <x:f aca="0">INDEX(Device_Inventory!$K$2:$K$1201,MATCH(A3480,Device_Inventory!$A$2:$A$1201,0))&gt;B3480</x:f>
        <x:v>0</x:v>
      </x:c>
      <x:c r="Q3480" s="1" t="str">
        <x:f aca="0">IF(D3480&gt;O3480,"Fail: operating hours exceed in-service hours",IF(D3480+M3480&gt;O3480,"Fail: operating + unavailable hours exceed in-service hours",IF(P3480,"Partial month: within in-service hours","OK")))</x:f>
        <x:v>OK</x:v>
      </x:c>
    </x:row>
    <x:row r="3481" ht="15" hidden="0" customHeight="1">
      <x:c r="A3481" s="1" t="s">
        <x:v>3468</x:v>
      </x:c>
      <x:c r="B3481" s="14" t="n">
        <x:v>46143</x:v>
      </x:c>
      <x:c r="C3481" s="1" t="n">
        <x:v>70.2</x:v>
      </x:c>
      <x:c r="D3481" s="1" t="n">
        <x:v>505.7</x:v>
      </x:c>
      <x:c r="E3481" s="1" t="n">
        <x:v>15</x:v>
      </x:c>
      <x:c r="F3481" s="1" t="n">
        <x:v>1</x:v>
      </x:c>
      <x:c r="G3481" s="1" t="n">
        <x:v>36</x:v>
      </x:c>
      <x:c r="H3481" s="1" t="n">
        <x:v>0</x:v>
      </x:c>
      <x:c r="I3481" s="1" t="n">
        <x:v>2</x:v>
      </x:c>
      <x:c r="J3481" s="1" t="n">
        <x:v>0.87</x:v>
      </x:c>
      <x:c r="K3481" s="1" t="n">
        <x:v>0</x:v>
      </x:c>
      <x:c r="L3481" s="1" t="n">
        <x:v>94.4</x:v>
      </x:c>
      <x:c r="M3481" s="1" t="n">
        <x:v>0</x:v>
      </x:c>
      <x:c r="N3481" s="1" t="n">
        <x:v>9.2</x:v>
      </x:c>
      <x:c r="O3481" s="1" t="n">
        <x:f aca="0">24*MAX(0,EOMONTH(B3481,0)-MAX(B3481,INDEX(Device_Inventory!$K$2:$K$1201,MATCH(A3481,Device_Inventory!$A$2:$A$1201,0)))+1)</x:f>
        <x:v>744</x:v>
      </x:c>
      <x:c r="P3481" s="11" t="b">
        <x:f aca="0">INDEX(Device_Inventory!$K$2:$K$1201,MATCH(A3481,Device_Inventory!$A$2:$A$1201,0))&gt;B3481</x:f>
        <x:v>0</x:v>
      </x:c>
      <x:c r="Q3481" s="1" t="str">
        <x:f aca="0">IF(D3481&gt;O3481,"Fail: operating hours exceed in-service hours",IF(D3481+M3481&gt;O3481,"Fail: operating + unavailable hours exceed in-service hours",IF(P3481,"Partial month: within in-service hours","OK")))</x:f>
        <x:v>OK</x:v>
      </x:c>
    </x:row>
    <x:row r="3482" ht="15" hidden="0" customHeight="1">
      <x:c r="A3482" s="1" t="s">
        <x:v>3468</x:v>
      </x:c>
      <x:c r="B3482" s="14" t="n">
        <x:v>46174</x:v>
      </x:c>
      <x:c r="C3482" s="1" t="n">
        <x:v>71.1</x:v>
      </x:c>
      <x:c r="D3482" s="1" t="n">
        <x:v>441</x:v>
      </x:c>
      <x:c r="E3482" s="1" t="n">
        <x:v>16</x:v>
      </x:c>
      <x:c r="F3482" s="1" t="n">
        <x:v>1</x:v>
      </x:c>
      <x:c r="G3482" s="1" t="n">
        <x:v>55</x:v>
      </x:c>
      <x:c r="H3482" s="1" t="n">
        <x:v>1</x:v>
      </x:c>
      <x:c r="I3482" s="1" t="n">
        <x:v>3</x:v>
      </x:c>
      <x:c r="J3482" s="1" t="n">
        <x:v>0</x:v>
      </x:c>
      <x:c r="K3482" s="1" t="n">
        <x:v>2</x:v>
      </x:c>
      <x:c r="L3482" s="1" t="n">
        <x:v>96</x:v>
      </x:c>
      <x:c r="M3482" s="1" t="n">
        <x:v>0.2</x:v>
      </x:c>
      <x:c r="N3482" s="1" t="n">
        <x:v>13</x:v>
      </x:c>
      <x:c r="O3482" s="1" t="n">
        <x:f aca="0">24*MAX(0,EOMONTH(B3482,0)-MAX(B3482,INDEX(Device_Inventory!$K$2:$K$1201,MATCH(A3482,Device_Inventory!$A$2:$A$1201,0)))+1)</x:f>
        <x:v>720</x:v>
      </x:c>
      <x:c r="P3482" s="11" t="b">
        <x:f aca="0">INDEX(Device_Inventory!$K$2:$K$1201,MATCH(A3482,Device_Inventory!$A$2:$A$1201,0))&gt;B3482</x:f>
        <x:v>0</x:v>
      </x:c>
      <x:c r="Q3482" s="1" t="str">
        <x:f aca="0">IF(D3482&gt;O3482,"Fail: operating hours exceed in-service hours",IF(D3482+M3482&gt;O3482,"Fail: operating + unavailable hours exceed in-service hours",IF(P3482,"Partial month: within in-service hours","OK")))</x:f>
        <x:v>OK</x:v>
      </x:c>
    </x:row>
    <x:row r="3483" ht="15" hidden="0" customHeight="1">
      <x:c r="A3483" s="1" t="s">
        <x:v>3468</x:v>
      </x:c>
      <x:c r="B3483" s="14" t="n">
        <x:v>46204</x:v>
      </x:c>
      <x:c r="C3483" s="1" t="n">
        <x:v>92.8</x:v>
      </x:c>
      <x:c r="D3483" s="1" t="n">
        <x:v>635.5</x:v>
      </x:c>
      <x:c r="E3483" s="1" t="n">
        <x:v>21</x:v>
      </x:c>
      <x:c r="F3483" s="1" t="n">
        <x:v>3</x:v>
      </x:c>
      <x:c r="G3483" s="1" t="n">
        <x:v>50</x:v>
      </x:c>
      <x:c r="H3483" s="1" t="n">
        <x:v>0</x:v>
      </x:c>
      <x:c r="I3483" s="1" t="n">
        <x:v>5</x:v>
      </x:c>
      <x:c r="J3483" s="1" t="n">
        <x:v>0.35</x:v>
      </x:c>
      <x:c r="K3483" s="1" t="n">
        <x:v>0</x:v>
      </x:c>
      <x:c r="L3483" s="1" t="n">
        <x:v>93.3</x:v>
      </x:c>
      <x:c r="M3483" s="1" t="n">
        <x:v>0.8</x:v>
      </x:c>
      <x:c r="N3483" s="1" t="n">
        <x:v>19.8</x:v>
      </x:c>
      <x:c r="O3483" s="1" t="n">
        <x:f aca="0">24*MAX(0,EOMONTH(B3483,0)-MAX(B3483,INDEX(Device_Inventory!$K$2:$K$1201,MATCH(A3483,Device_Inventory!$A$2:$A$1201,0)))+1)</x:f>
        <x:v>744</x:v>
      </x:c>
      <x:c r="P3483" s="11" t="b">
        <x:f aca="0">INDEX(Device_Inventory!$K$2:$K$1201,MATCH(A3483,Device_Inventory!$A$2:$A$1201,0))&gt;B3483</x:f>
        <x:v>0</x:v>
      </x:c>
      <x:c r="Q3483" s="1" t="str">
        <x:f aca="0">IF(D3483&gt;O3483,"Fail: operating hours exceed in-service hours",IF(D3483+M3483&gt;O3483,"Fail: operating + unavailable hours exceed in-service hours",IF(P3483,"Partial month: within in-service hours","OK")))</x:f>
        <x:v>OK</x:v>
      </x:c>
    </x:row>
    <x:row r="3484" ht="15" hidden="0" customHeight="1">
      <x:c r="A3484" s="1" t="s">
        <x:v>3471</x:v>
      </x:c>
      <x:c r="B3484" s="14" t="n">
        <x:v>46054</x:v>
      </x:c>
      <x:c r="C3484" s="1" t="n">
        <x:v>75.8</x:v>
      </x:c>
      <x:c r="D3484" s="1" t="n">
        <x:v>427</x:v>
      </x:c>
      <x:c r="E3484" s="1" t="n">
        <x:v>24</x:v>
      </x:c>
      <x:c r="F3484" s="1" t="n">
        <x:v>3</x:v>
      </x:c>
      <x:c r="G3484" s="1" t="n">
        <x:v>40</x:v>
      </x:c>
      <x:c r="H3484" s="1" t="n">
        <x:v>1</x:v>
      </x:c>
      <x:c r="I3484" s="1" t="n">
        <x:v>1</x:v>
      </x:c>
      <x:c r="J3484" s="1" t="n">
        <x:v>1.47</x:v>
      </x:c>
      <x:c r="K3484" s="1" t="n">
        <x:v>1</x:v>
      </x:c>
      <x:c r="L3484" s="1" t="n">
        <x:v>100</x:v>
      </x:c>
      <x:c r="M3484" s="1" t="n">
        <x:v>7.8</x:v>
      </x:c>
      <x:c r="N3484" s="1" t="n">
        <x:v>6.9</x:v>
      </x:c>
      <x:c r="O3484" s="1" t="n">
        <x:f aca="0">24*MAX(0,EOMONTH(B3484,0)-MAX(B3484,INDEX(Device_Inventory!$K$2:$K$1201,MATCH(A3484,Device_Inventory!$A$2:$A$1201,0)))+1)</x:f>
        <x:v>672</x:v>
      </x:c>
      <x:c r="P3484" s="11" t="b">
        <x:f aca="0">INDEX(Device_Inventory!$K$2:$K$1201,MATCH(A3484,Device_Inventory!$A$2:$A$1201,0))&gt;B3484</x:f>
        <x:v>0</x:v>
      </x:c>
      <x:c r="Q3484" s="1" t="str">
        <x:f aca="0">IF(D3484&gt;O3484,"Fail: operating hours exceed in-service hours",IF(D3484+M3484&gt;O3484,"Fail: operating + unavailable hours exceed in-service hours",IF(P3484,"Partial month: within in-service hours","OK")))</x:f>
        <x:v>OK</x:v>
      </x:c>
    </x:row>
    <x:row r="3485" ht="15" hidden="0" customHeight="1">
      <x:c r="A3485" s="1" t="s">
        <x:v>3471</x:v>
      </x:c>
      <x:c r="B3485" s="14" t="n">
        <x:v>46082</x:v>
      </x:c>
      <x:c r="C3485" s="1" t="n">
        <x:v>55.6</x:v>
      </x:c>
      <x:c r="D3485" s="1" t="n">
        <x:v>306.9</x:v>
      </x:c>
      <x:c r="E3485" s="1" t="n">
        <x:v>21</x:v>
      </x:c>
      <x:c r="F3485" s="1" t="n">
        <x:v>1</x:v>
      </x:c>
      <x:c r="G3485" s="1" t="n">
        <x:v>38</x:v>
      </x:c>
      <x:c r="H3485" s="1" t="n">
        <x:v>1</x:v>
      </x:c>
      <x:c r="I3485" s="1" t="n">
        <x:v>0</x:v>
      </x:c>
      <x:c r="J3485" s="1" t="n">
        <x:v>0.92</x:v>
      </x:c>
      <x:c r="K3485" s="1" t="n">
        <x:v>2</x:v>
      </x:c>
      <x:c r="L3485" s="1" t="n">
        <x:v>95.1</x:v>
      </x:c>
      <x:c r="M3485" s="1" t="n">
        <x:v>8.3</x:v>
      </x:c>
      <x:c r="N3485" s="1" t="n">
        <x:v>5.4</x:v>
      </x:c>
      <x:c r="O3485" s="1" t="n">
        <x:f aca="0">24*MAX(0,EOMONTH(B3485,0)-MAX(B3485,INDEX(Device_Inventory!$K$2:$K$1201,MATCH(A3485,Device_Inventory!$A$2:$A$1201,0)))+1)</x:f>
        <x:v>744</x:v>
      </x:c>
      <x:c r="P3485" s="11" t="b">
        <x:f aca="0">INDEX(Device_Inventory!$K$2:$K$1201,MATCH(A3485,Device_Inventory!$A$2:$A$1201,0))&gt;B3485</x:f>
        <x:v>0</x:v>
      </x:c>
      <x:c r="Q3485" s="1" t="str">
        <x:f aca="0">IF(D3485&gt;O3485,"Fail: operating hours exceed in-service hours",IF(D3485+M3485&gt;O3485,"Fail: operating + unavailable hours exceed in-service hours",IF(P3485,"Partial month: within in-service hours","OK")))</x:f>
        <x:v>OK</x:v>
      </x:c>
    </x:row>
    <x:row r="3486" ht="15" hidden="0" customHeight="1">
      <x:c r="A3486" s="1" t="s">
        <x:v>3471</x:v>
      </x:c>
      <x:c r="B3486" s="14" t="n">
        <x:v>46113</x:v>
      </x:c>
      <x:c r="C3486" s="1" t="n">
        <x:v>44.7</x:v>
      </x:c>
      <x:c r="D3486" s="1" t="n">
        <x:v>289.7</x:v>
      </x:c>
      <x:c r="E3486" s="1" t="n">
        <x:v>15</x:v>
      </x:c>
      <x:c r="F3486" s="1" t="n">
        <x:v>5</x:v>
      </x:c>
      <x:c r="G3486" s="1" t="n">
        <x:v>42</x:v>
      </x:c>
      <x:c r="H3486" s="1" t="n">
        <x:v>0</x:v>
      </x:c>
      <x:c r="I3486" s="1" t="n">
        <x:v>2</x:v>
      </x:c>
      <x:c r="J3486" s="1" t="n">
        <x:v>1.22</x:v>
      </x:c>
      <x:c r="K3486" s="1" t="n">
        <x:v>0</x:v>
      </x:c>
      <x:c r="L3486" s="1" t="n">
        <x:v>99.4</x:v>
      </x:c>
      <x:c r="M3486" s="1" t="n">
        <x:v>12.5</x:v>
      </x:c>
      <x:c r="N3486" s="1" t="n">
        <x:v>3.9</x:v>
      </x:c>
      <x:c r="O3486" s="1" t="n">
        <x:f aca="0">24*MAX(0,EOMONTH(B3486,0)-MAX(B3486,INDEX(Device_Inventory!$K$2:$K$1201,MATCH(A3486,Device_Inventory!$A$2:$A$1201,0)))+1)</x:f>
        <x:v>720</x:v>
      </x:c>
      <x:c r="P3486" s="11" t="b">
        <x:f aca="0">INDEX(Device_Inventory!$K$2:$K$1201,MATCH(A3486,Device_Inventory!$A$2:$A$1201,0))&gt;B3486</x:f>
        <x:v>0</x:v>
      </x:c>
      <x:c r="Q3486" s="1" t="str">
        <x:f aca="0">IF(D3486&gt;O3486,"Fail: operating hours exceed in-service hours",IF(D3486+M3486&gt;O3486,"Fail: operating + unavailable hours exceed in-service hours",IF(P3486,"Partial month: within in-service hours","OK")))</x:f>
        <x:v>OK</x:v>
      </x:c>
    </x:row>
    <x:row r="3487" ht="15" hidden="0" customHeight="1">
      <x:c r="A3487" s="1" t="s">
        <x:v>3471</x:v>
      </x:c>
      <x:c r="B3487" s="14" t="n">
        <x:v>46143</x:v>
      </x:c>
      <x:c r="C3487" s="1" t="n">
        <x:v>79.9</x:v>
      </x:c>
      <x:c r="D3487" s="1" t="n">
        <x:v>482.8</x:v>
      </x:c>
      <x:c r="E3487" s="1" t="n">
        <x:v>20</x:v>
      </x:c>
      <x:c r="F3487" s="1" t="n">
        <x:v>3</x:v>
      </x:c>
      <x:c r="G3487" s="1" t="n">
        <x:v>43</x:v>
      </x:c>
      <x:c r="H3487" s="1" t="n">
        <x:v>1</x:v>
      </x:c>
      <x:c r="I3487" s="1" t="n">
        <x:v>4</x:v>
      </x:c>
      <x:c r="J3487" s="1" t="n">
        <x:v>1.12</x:v>
      </x:c>
      <x:c r="K3487" s="1" t="n">
        <x:v>0</x:v>
      </x:c>
      <x:c r="L3487" s="1" t="n">
        <x:v>96.1</x:v>
      </x:c>
      <x:c r="M3487" s="1" t="n">
        <x:v>12.9</x:v>
      </x:c>
      <x:c r="N3487" s="1" t="n">
        <x:v>11.9</x:v>
      </x:c>
      <x:c r="O3487" s="1" t="n">
        <x:f aca="0">24*MAX(0,EOMONTH(B3487,0)-MAX(B3487,INDEX(Device_Inventory!$K$2:$K$1201,MATCH(A3487,Device_Inventory!$A$2:$A$1201,0)))+1)</x:f>
        <x:v>744</x:v>
      </x:c>
      <x:c r="P3487" s="11" t="b">
        <x:f aca="0">INDEX(Device_Inventory!$K$2:$K$1201,MATCH(A3487,Device_Inventory!$A$2:$A$1201,0))&gt;B3487</x:f>
        <x:v>0</x:v>
      </x:c>
      <x:c r="Q3487" s="1" t="str">
        <x:f aca="0">IF(D3487&gt;O3487,"Fail: operating hours exceed in-service hours",IF(D3487+M3487&gt;O3487,"Fail: operating + unavailable hours exceed in-service hours",IF(P3487,"Partial month: within in-service hours","OK")))</x:f>
        <x:v>OK</x:v>
      </x:c>
    </x:row>
    <x:row r="3488" ht="15" hidden="0" customHeight="1">
      <x:c r="A3488" s="1" t="s">
        <x:v>3471</x:v>
      </x:c>
      <x:c r="B3488" s="14" t="n">
        <x:v>46174</x:v>
      </x:c>
      <x:c r="C3488" s="1" t="n">
        <x:v>71.9</x:v>
      </x:c>
      <x:c r="D3488" s="1" t="n">
        <x:v>462.6</x:v>
      </x:c>
      <x:c r="E3488" s="1" t="n">
        <x:v>34</x:v>
      </x:c>
      <x:c r="F3488" s="1" t="n">
        <x:v>2</x:v>
      </x:c>
      <x:c r="G3488" s="1" t="n">
        <x:v>48</x:v>
      </x:c>
      <x:c r="H3488" s="1" t="n">
        <x:v>0</x:v>
      </x:c>
      <x:c r="I3488" s="1" t="n">
        <x:v>1</x:v>
      </x:c>
      <x:c r="J3488" s="1" t="n">
        <x:v>1.8</x:v>
      </x:c>
      <x:c r="K3488" s="1" t="n">
        <x:v>0</x:v>
      </x:c>
      <x:c r="L3488" s="1" t="n">
        <x:v>92.3</x:v>
      </x:c>
      <x:c r="M3488" s="1" t="n">
        <x:v>9.9</x:v>
      </x:c>
      <x:c r="N3488" s="1" t="n">
        <x:v>7.3</x:v>
      </x:c>
      <x:c r="O3488" s="1" t="n">
        <x:f aca="0">24*MAX(0,EOMONTH(B3488,0)-MAX(B3488,INDEX(Device_Inventory!$K$2:$K$1201,MATCH(A3488,Device_Inventory!$A$2:$A$1201,0)))+1)</x:f>
        <x:v>720</x:v>
      </x:c>
      <x:c r="P3488" s="11" t="b">
        <x:f aca="0">INDEX(Device_Inventory!$K$2:$K$1201,MATCH(A3488,Device_Inventory!$A$2:$A$1201,0))&gt;B3488</x:f>
        <x:v>0</x:v>
      </x:c>
      <x:c r="Q3488" s="1" t="str">
        <x:f aca="0">IF(D3488&gt;O3488,"Fail: operating hours exceed in-service hours",IF(D3488+M3488&gt;O3488,"Fail: operating + unavailable hours exceed in-service hours",IF(P3488,"Partial month: within in-service hours","OK")))</x:f>
        <x:v>OK</x:v>
      </x:c>
    </x:row>
    <x:row r="3489" ht="15" hidden="0" customHeight="1">
      <x:c r="A3489" s="1" t="s">
        <x:v>3471</x:v>
      </x:c>
      <x:c r="B3489" s="14" t="n">
        <x:v>46204</x:v>
      </x:c>
      <x:c r="C3489" s="1" t="n">
        <x:v>63.1</x:v>
      </x:c>
      <x:c r="D3489" s="1" t="n">
        <x:v>434.6</x:v>
      </x:c>
      <x:c r="E3489" s="1" t="n">
        <x:v>17</x:v>
      </x:c>
      <x:c r="F3489" s="1" t="n">
        <x:v>2</x:v>
      </x:c>
      <x:c r="G3489" s="1" t="n">
        <x:v>40</x:v>
      </x:c>
      <x:c r="H3489" s="1" t="n">
        <x:v>1</x:v>
      </x:c>
      <x:c r="I3489" s="1" t="n">
        <x:v>1</x:v>
      </x:c>
      <x:c r="J3489" s="1" t="n">
        <x:v>0.22</x:v>
      </x:c>
      <x:c r="K3489" s="1" t="n">
        <x:v>1</x:v>
      </x:c>
      <x:c r="L3489" s="1" t="n">
        <x:v>96.2</x:v>
      </x:c>
      <x:c r="M3489" s="1" t="n">
        <x:v>5.2</x:v>
      </x:c>
      <x:c r="N3489" s="1" t="n">
        <x:v>11.2</x:v>
      </x:c>
      <x:c r="O3489" s="1" t="n">
        <x:f aca="0">24*MAX(0,EOMONTH(B3489,0)-MAX(B3489,INDEX(Device_Inventory!$K$2:$K$1201,MATCH(A3489,Device_Inventory!$A$2:$A$1201,0)))+1)</x:f>
        <x:v>744</x:v>
      </x:c>
      <x:c r="P3489" s="11" t="b">
        <x:f aca="0">INDEX(Device_Inventory!$K$2:$K$1201,MATCH(A3489,Device_Inventory!$A$2:$A$1201,0))&gt;B3489</x:f>
        <x:v>0</x:v>
      </x:c>
      <x:c r="Q3489" s="1" t="str">
        <x:f aca="0">IF(D3489&gt;O3489,"Fail: operating hours exceed in-service hours",IF(D3489+M3489&gt;O3489,"Fail: operating + unavailable hours exceed in-service hours",IF(P3489,"Partial month: within in-service hours","OK")))</x:f>
        <x:v>OK</x:v>
      </x:c>
    </x:row>
    <x:row r="3490" ht="15" hidden="0" customHeight="1">
      <x:c r="A3490" s="1" t="s">
        <x:v>3474</x:v>
      </x:c>
      <x:c r="B3490" s="14" t="n">
        <x:v>46054</x:v>
      </x:c>
      <x:c r="C3490" s="1" t="n">
        <x:v>45.6</x:v>
      </x:c>
      <x:c r="D3490" s="1" t="n">
        <x:v>252.7</x:v>
      </x:c>
      <x:c r="E3490" s="1" t="n">
        <x:v>29</x:v>
      </x:c>
      <x:c r="F3490" s="1" t="n">
        <x:v>0</x:v>
      </x:c>
      <x:c r="G3490" s="1" t="n">
        <x:v>37</x:v>
      </x:c>
      <x:c r="H3490" s="1" t="n">
        <x:v>3</x:v>
      </x:c>
      <x:c r="I3490" s="1" t="n">
        <x:v>4</x:v>
      </x:c>
      <x:c r="J3490" s="1" t="n">
        <x:v>2.35</x:v>
      </x:c>
      <x:c r="K3490" s="1" t="n">
        <x:v>1</x:v>
      </x:c>
      <x:c r="L3490" s="1" t="n">
        <x:v>91.9</x:v>
      </x:c>
      <x:c r="M3490" s="1" t="n">
        <x:v>21.7</x:v>
      </x:c>
      <x:c r="N3490" s="1" t="n">
        <x:v>4.3</x:v>
      </x:c>
      <x:c r="O3490" s="1" t="n">
        <x:f aca="0">24*MAX(0,EOMONTH(B3490,0)-MAX(B3490,INDEX(Device_Inventory!$K$2:$K$1201,MATCH(A3490,Device_Inventory!$A$2:$A$1201,0)))+1)</x:f>
        <x:v>672</x:v>
      </x:c>
      <x:c r="P3490" s="11" t="b">
        <x:f aca="0">INDEX(Device_Inventory!$K$2:$K$1201,MATCH(A3490,Device_Inventory!$A$2:$A$1201,0))&gt;B3490</x:f>
        <x:v>0</x:v>
      </x:c>
      <x:c r="Q3490" s="1" t="str">
        <x:f aca="0">IF(D3490&gt;O3490,"Fail: operating hours exceed in-service hours",IF(D3490+M3490&gt;O3490,"Fail: operating + unavailable hours exceed in-service hours",IF(P3490,"Partial month: within in-service hours","OK")))</x:f>
        <x:v>OK</x:v>
      </x:c>
    </x:row>
    <x:row r="3491" ht="15" hidden="0" customHeight="1">
      <x:c r="A3491" s="1" t="s">
        <x:v>3474</x:v>
      </x:c>
      <x:c r="B3491" s="14" t="n">
        <x:v>46082</x:v>
      </x:c>
      <x:c r="C3491" s="1" t="n">
        <x:v>47.4</x:v>
      </x:c>
      <x:c r="D3491" s="1" t="n">
        <x:v>339.8</x:v>
      </x:c>
      <x:c r="E3491" s="1" t="n">
        <x:v>26</x:v>
      </x:c>
      <x:c r="F3491" s="1" t="n">
        <x:v>3</x:v>
      </x:c>
      <x:c r="G3491" s="1" t="n">
        <x:v>32</x:v>
      </x:c>
      <x:c r="H3491" s="1" t="n">
        <x:v>2</x:v>
      </x:c>
      <x:c r="I3491" s="1" t="n">
        <x:v>2</x:v>
      </x:c>
      <x:c r="J3491" s="1" t="n">
        <x:v>1.45</x:v>
      </x:c>
      <x:c r="K3491" s="1" t="n">
        <x:v>0</x:v>
      </x:c>
      <x:c r="L3491" s="1" t="n">
        <x:v>94.7</x:v>
      </x:c>
      <x:c r="M3491" s="1" t="n">
        <x:v>11.8</x:v>
      </x:c>
      <x:c r="N3491" s="1" t="n">
        <x:v>12.5</x:v>
      </x:c>
      <x:c r="O3491" s="1" t="n">
        <x:f aca="0">24*MAX(0,EOMONTH(B3491,0)-MAX(B3491,INDEX(Device_Inventory!$K$2:$K$1201,MATCH(A3491,Device_Inventory!$A$2:$A$1201,0)))+1)</x:f>
        <x:v>744</x:v>
      </x:c>
      <x:c r="P3491" s="11" t="b">
        <x:f aca="0">INDEX(Device_Inventory!$K$2:$K$1201,MATCH(A3491,Device_Inventory!$A$2:$A$1201,0))&gt;B3491</x:f>
        <x:v>0</x:v>
      </x:c>
      <x:c r="Q3491" s="1" t="str">
        <x:f aca="0">IF(D3491&gt;O3491,"Fail: operating hours exceed in-service hours",IF(D3491+M3491&gt;O3491,"Fail: operating + unavailable hours exceed in-service hours",IF(P3491,"Partial month: within in-service hours","OK")))</x:f>
        <x:v>OK</x:v>
      </x:c>
    </x:row>
    <x:row r="3492" ht="15" hidden="0" customHeight="1">
      <x:c r="A3492" s="1" t="s">
        <x:v>3474</x:v>
      </x:c>
      <x:c r="B3492" s="14" t="n">
        <x:v>46113</x:v>
      </x:c>
      <x:c r="C3492" s="1" t="n">
        <x:v>56</x:v>
      </x:c>
      <x:c r="D3492" s="1" t="n">
        <x:v>393</x:v>
      </x:c>
      <x:c r="E3492" s="1" t="n">
        <x:v>35</x:v>
      </x:c>
      <x:c r="F3492" s="1" t="n">
        <x:v>2</x:v>
      </x:c>
      <x:c r="G3492" s="1" t="n">
        <x:v>38</x:v>
      </x:c>
      <x:c r="H3492" s="1" t="n">
        <x:v>1</x:v>
      </x:c>
      <x:c r="I3492" s="1" t="n">
        <x:v>1</x:v>
      </x:c>
      <x:c r="J3492" s="1" t="n">
        <x:v>1.58</x:v>
      </x:c>
      <x:c r="K3492" s="1" t="n">
        <x:v>1</x:v>
      </x:c>
      <x:c r="L3492" s="1" t="n">
        <x:v>98.5</x:v>
      </x:c>
      <x:c r="M3492" s="1" t="n">
        <x:v>4.1</x:v>
      </x:c>
      <x:c r="N3492" s="1" t="n">
        <x:v>14</x:v>
      </x:c>
      <x:c r="O3492" s="1" t="n">
        <x:f aca="0">24*MAX(0,EOMONTH(B3492,0)-MAX(B3492,INDEX(Device_Inventory!$K$2:$K$1201,MATCH(A3492,Device_Inventory!$A$2:$A$1201,0)))+1)</x:f>
        <x:v>720</x:v>
      </x:c>
      <x:c r="P3492" s="11" t="b">
        <x:f aca="0">INDEX(Device_Inventory!$K$2:$K$1201,MATCH(A3492,Device_Inventory!$A$2:$A$1201,0))&gt;B3492</x:f>
        <x:v>0</x:v>
      </x:c>
      <x:c r="Q3492" s="1" t="str">
        <x:f aca="0">IF(D3492&gt;O3492,"Fail: operating hours exceed in-service hours",IF(D3492+M3492&gt;O3492,"Fail: operating + unavailable hours exceed in-service hours",IF(P3492,"Partial month: within in-service hours","OK")))</x:f>
        <x:v>OK</x:v>
      </x:c>
    </x:row>
    <x:row r="3493" ht="15" hidden="0" customHeight="1">
      <x:c r="A3493" s="1" t="s">
        <x:v>3474</x:v>
      </x:c>
      <x:c r="B3493" s="14" t="n">
        <x:v>46143</x:v>
      </x:c>
      <x:c r="C3493" s="1" t="n">
        <x:v>52.2</x:v>
      </x:c>
      <x:c r="D3493" s="1" t="n">
        <x:v>359.6</x:v>
      </x:c>
      <x:c r="E3493" s="1" t="n">
        <x:v>34</x:v>
      </x:c>
      <x:c r="F3493" s="1" t="n">
        <x:v>3</x:v>
      </x:c>
      <x:c r="G3493" s="1" t="n">
        <x:v>35</x:v>
      </x:c>
      <x:c r="H3493" s="1" t="n">
        <x:v>1</x:v>
      </x:c>
      <x:c r="I3493" s="1" t="n">
        <x:v>2</x:v>
      </x:c>
      <x:c r="J3493" s="1" t="n">
        <x:v>1.94</x:v>
      </x:c>
      <x:c r="K3493" s="1" t="n">
        <x:v>2</x:v>
      </x:c>
      <x:c r="L3493" s="1" t="n">
        <x:v>97.9</x:v>
      </x:c>
      <x:c r="M3493" s="1" t="n">
        <x:v>3.2</x:v>
      </x:c>
      <x:c r="N3493" s="1" t="n">
        <x:v>6.4</x:v>
      </x:c>
      <x:c r="O3493" s="1" t="n">
        <x:f aca="0">24*MAX(0,EOMONTH(B3493,0)-MAX(B3493,INDEX(Device_Inventory!$K$2:$K$1201,MATCH(A3493,Device_Inventory!$A$2:$A$1201,0)))+1)</x:f>
        <x:v>744</x:v>
      </x:c>
      <x:c r="P3493" s="11" t="b">
        <x:f aca="0">INDEX(Device_Inventory!$K$2:$K$1201,MATCH(A3493,Device_Inventory!$A$2:$A$1201,0))&gt;B3493</x:f>
        <x:v>0</x:v>
      </x:c>
      <x:c r="Q3493" s="1" t="str">
        <x:f aca="0">IF(D3493&gt;O3493,"Fail: operating hours exceed in-service hours",IF(D3493+M3493&gt;O3493,"Fail: operating + unavailable hours exceed in-service hours",IF(P3493,"Partial month: within in-service hours","OK")))</x:f>
        <x:v>OK</x:v>
      </x:c>
    </x:row>
    <x:row r="3494" ht="15" hidden="0" customHeight="1">
      <x:c r="A3494" s="1" t="s">
        <x:v>3474</x:v>
      </x:c>
      <x:c r="B3494" s="14" t="n">
        <x:v>46174</x:v>
      </x:c>
      <x:c r="C3494" s="1" t="n">
        <x:v>70.2</x:v>
      </x:c>
      <x:c r="D3494" s="1" t="n">
        <x:v>472.7</x:v>
      </x:c>
      <x:c r="E3494" s="1" t="n">
        <x:v>25</x:v>
      </x:c>
      <x:c r="F3494" s="1" t="n">
        <x:v>5</x:v>
      </x:c>
      <x:c r="G3494" s="1" t="n">
        <x:v>36</x:v>
      </x:c>
      <x:c r="H3494" s="1" t="n">
        <x:v>2</x:v>
      </x:c>
      <x:c r="I3494" s="1" t="n">
        <x:v>2</x:v>
      </x:c>
      <x:c r="J3494" s="1" t="n">
        <x:v>2.09</x:v>
      </x:c>
      <x:c r="K3494" s="1" t="n">
        <x:v>4</x:v>
      </x:c>
      <x:c r="L3494" s="1" t="n">
        <x:v>93.7</x:v>
      </x:c>
      <x:c r="M3494" s="1" t="n">
        <x:v>13.9</x:v>
      </x:c>
      <x:c r="N3494" s="1" t="n">
        <x:v>14.9</x:v>
      </x:c>
      <x:c r="O3494" s="1" t="n">
        <x:f aca="0">24*MAX(0,EOMONTH(B3494,0)-MAX(B3494,INDEX(Device_Inventory!$K$2:$K$1201,MATCH(A3494,Device_Inventory!$A$2:$A$1201,0)))+1)</x:f>
        <x:v>720</x:v>
      </x:c>
      <x:c r="P3494" s="11" t="b">
        <x:f aca="0">INDEX(Device_Inventory!$K$2:$K$1201,MATCH(A3494,Device_Inventory!$A$2:$A$1201,0))&gt;B3494</x:f>
        <x:v>0</x:v>
      </x:c>
      <x:c r="Q3494" s="1" t="str">
        <x:f aca="0">IF(D3494&gt;O3494,"Fail: operating hours exceed in-service hours",IF(D3494+M3494&gt;O3494,"Fail: operating + unavailable hours exceed in-service hours",IF(P3494,"Partial month: within in-service hours","OK")))</x:f>
        <x:v>OK</x:v>
      </x:c>
    </x:row>
    <x:row r="3495" ht="15" hidden="0" customHeight="1">
      <x:c r="A3495" s="1" t="s">
        <x:v>3474</x:v>
      </x:c>
      <x:c r="B3495" s="14" t="n">
        <x:v>46204</x:v>
      </x:c>
      <x:c r="C3495" s="1" t="n">
        <x:v>55</x:v>
      </x:c>
      <x:c r="D3495" s="1" t="n">
        <x:v>390.1</x:v>
      </x:c>
      <x:c r="E3495" s="1" t="n">
        <x:v>17</x:v>
      </x:c>
      <x:c r="F3495" s="1" t="n">
        <x:v>3</x:v>
      </x:c>
      <x:c r="G3495" s="1" t="n">
        <x:v>37</x:v>
      </x:c>
      <x:c r="H3495" s="1" t="n">
        <x:v>1</x:v>
      </x:c>
      <x:c r="I3495" s="1" t="n">
        <x:v>0</x:v>
      </x:c>
      <x:c r="J3495" s="1" t="n">
        <x:v>1.74</x:v>
      </x:c>
      <x:c r="K3495" s="1" t="n">
        <x:v>1</x:v>
      </x:c>
      <x:c r="L3495" s="1" t="n">
        <x:v>98.2</x:v>
      </x:c>
      <x:c r="M3495" s="1" t="n">
        <x:v>10.9</x:v>
      </x:c>
      <x:c r="N3495" s="1" t="n">
        <x:v>11.4</x:v>
      </x:c>
      <x:c r="O3495" s="1" t="n">
        <x:f aca="0">24*MAX(0,EOMONTH(B3495,0)-MAX(B3495,INDEX(Device_Inventory!$K$2:$K$1201,MATCH(A3495,Device_Inventory!$A$2:$A$1201,0)))+1)</x:f>
        <x:v>744</x:v>
      </x:c>
      <x:c r="P3495" s="11" t="b">
        <x:f aca="0">INDEX(Device_Inventory!$K$2:$K$1201,MATCH(A3495,Device_Inventory!$A$2:$A$1201,0))&gt;B3495</x:f>
        <x:v>0</x:v>
      </x:c>
      <x:c r="Q3495" s="1" t="str">
        <x:f aca="0">IF(D3495&gt;O3495,"Fail: operating hours exceed in-service hours",IF(D3495+M3495&gt;O3495,"Fail: operating + unavailable hours exceed in-service hours",IF(P3495,"Partial month: within in-service hours","OK")))</x:f>
        <x:v>OK</x:v>
      </x:c>
    </x:row>
    <x:row r="3496" ht="15" hidden="0" customHeight="1">
      <x:c r="A3496" s="1" t="s">
        <x:v>1263</x:v>
      </x:c>
      <x:c r="B3496" s="14" t="n">
        <x:v>46054</x:v>
      </x:c>
      <x:c r="C3496" s="1" t="n">
        <x:v>89.4</x:v>
      </x:c>
      <x:c r="D3496" s="1" t="n">
        <x:v>549.7</x:v>
      </x:c>
      <x:c r="E3496" s="1" t="n">
        <x:v>27</x:v>
      </x:c>
      <x:c r="F3496" s="1" t="n">
        <x:v>1</x:v>
      </x:c>
      <x:c r="G3496" s="1" t="n">
        <x:v>41</x:v>
      </x:c>
      <x:c r="H3496" s="1" t="n">
        <x:v>0</x:v>
      </x:c>
      <x:c r="I3496" s="1" t="n">
        <x:v>2</x:v>
      </x:c>
      <x:c r="J3496" s="1" t="n">
        <x:v>0.14</x:v>
      </x:c>
      <x:c r="K3496" s="1" t="n">
        <x:v>0</x:v>
      </x:c>
      <x:c r="L3496" s="1" t="n">
        <x:v>96.2</x:v>
      </x:c>
      <x:c r="M3496" s="1" t="n">
        <x:v>5.8</x:v>
      </x:c>
      <x:c r="N3496" s="1" t="n">
        <x:v>23.1</x:v>
      </x:c>
      <x:c r="O3496" s="1" t="n">
        <x:f aca="0">24*MAX(0,EOMONTH(B3496,0)-MAX(B3496,INDEX(Device_Inventory!$K$2:$K$1201,MATCH(A3496,Device_Inventory!$A$2:$A$1201,0)))+1)</x:f>
        <x:v>672</x:v>
      </x:c>
      <x:c r="P3496" s="11" t="b">
        <x:f aca="0">INDEX(Device_Inventory!$K$2:$K$1201,MATCH(A3496,Device_Inventory!$A$2:$A$1201,0))&gt;B3496</x:f>
        <x:v>0</x:v>
      </x:c>
      <x:c r="Q3496" s="1" t="str">
        <x:f aca="0">IF(D3496&gt;O3496,"Fail: operating hours exceed in-service hours",IF(D3496+M3496&gt;O3496,"Fail: operating + unavailable hours exceed in-service hours",IF(P3496,"Partial month: within in-service hours","OK")))</x:f>
        <x:v>OK</x:v>
      </x:c>
    </x:row>
    <x:row r="3497" ht="15" hidden="0" customHeight="1">
      <x:c r="A3497" s="1" t="s">
        <x:v>1263</x:v>
      </x:c>
      <x:c r="B3497" s="14" t="n">
        <x:v>46082</x:v>
      </x:c>
      <x:c r="C3497" s="1" t="n">
        <x:v>87.4</x:v>
      </x:c>
      <x:c r="D3497" s="1" t="n">
        <x:v>597.1</x:v>
      </x:c>
      <x:c r="E3497" s="1" t="n">
        <x:v>29</x:v>
      </x:c>
      <x:c r="F3497" s="1" t="n">
        <x:v>0</x:v>
      </x:c>
      <x:c r="G3497" s="1" t="n">
        <x:v>29</x:v>
      </x:c>
      <x:c r="H3497" s="1" t="n">
        <x:v>0</x:v>
      </x:c>
      <x:c r="I3497" s="1" t="n">
        <x:v>4</x:v>
      </x:c>
      <x:c r="J3497" s="1" t="n">
        <x:v>0.5</x:v>
      </x:c>
      <x:c r="K3497" s="1" t="n">
        <x:v>0</x:v>
      </x:c>
      <x:c r="L3497" s="1" t="n">
        <x:v>94.5</x:v>
      </x:c>
      <x:c r="M3497" s="1" t="n">
        <x:v>8.4</x:v>
      </x:c>
      <x:c r="N3497" s="1" t="n">
        <x:v>9.3</x:v>
      </x:c>
      <x:c r="O3497" s="1" t="n">
        <x:f aca="0">24*MAX(0,EOMONTH(B3497,0)-MAX(B3497,INDEX(Device_Inventory!$K$2:$K$1201,MATCH(A3497,Device_Inventory!$A$2:$A$1201,0)))+1)</x:f>
        <x:v>744</x:v>
      </x:c>
      <x:c r="P3497" s="11" t="b">
        <x:f aca="0">INDEX(Device_Inventory!$K$2:$K$1201,MATCH(A3497,Device_Inventory!$A$2:$A$1201,0))&gt;B3497</x:f>
        <x:v>0</x:v>
      </x:c>
      <x:c r="Q3497" s="1" t="str">
        <x:f aca="0">IF(D3497&gt;O3497,"Fail: operating hours exceed in-service hours",IF(D3497+M3497&gt;O3497,"Fail: operating + unavailable hours exceed in-service hours",IF(P3497,"Partial month: within in-service hours","OK")))</x:f>
        <x:v>OK</x:v>
      </x:c>
    </x:row>
    <x:row r="3498" ht="15" hidden="0" customHeight="1">
      <x:c r="A3498" s="1" t="s">
        <x:v>1263</x:v>
      </x:c>
      <x:c r="B3498" s="14" t="n">
        <x:v>46113</x:v>
      </x:c>
      <x:c r="C3498" s="1" t="n">
        <x:v>79.3</x:v>
      </x:c>
      <x:c r="D3498" s="1" t="n">
        <x:v>464.1</x:v>
      </x:c>
      <x:c r="E3498" s="1" t="n">
        <x:v>27</x:v>
      </x:c>
      <x:c r="F3498" s="1" t="n">
        <x:v>2</x:v>
      </x:c>
      <x:c r="G3498" s="1" t="n">
        <x:v>42</x:v>
      </x:c>
      <x:c r="H3498" s="1" t="n">
        <x:v>0</x:v>
      </x:c>
      <x:c r="I3498" s="1" t="n">
        <x:v>5</x:v>
      </x:c>
      <x:c r="J3498" s="1" t="n">
        <x:v>0.09</x:v>
      </x:c>
      <x:c r="K3498" s="1" t="n">
        <x:v>0</x:v>
      </x:c>
      <x:c r="L3498" s="1" t="n">
        <x:v>94.3</x:v>
      </x:c>
      <x:c r="M3498" s="1" t="n">
        <x:v>0</x:v>
      </x:c>
      <x:c r="N3498" s="1" t="n">
        <x:v>21.9</x:v>
      </x:c>
      <x:c r="O3498" s="1" t="n">
        <x:f aca="0">24*MAX(0,EOMONTH(B3498,0)-MAX(B3498,INDEX(Device_Inventory!$K$2:$K$1201,MATCH(A3498,Device_Inventory!$A$2:$A$1201,0)))+1)</x:f>
        <x:v>720</x:v>
      </x:c>
      <x:c r="P3498" s="11" t="b">
        <x:f aca="0">INDEX(Device_Inventory!$K$2:$K$1201,MATCH(A3498,Device_Inventory!$A$2:$A$1201,0))&gt;B3498</x:f>
        <x:v>0</x:v>
      </x:c>
      <x:c r="Q3498" s="1" t="str">
        <x:f aca="0">IF(D3498&gt;O3498,"Fail: operating hours exceed in-service hours",IF(D3498+M3498&gt;O3498,"Fail: operating + unavailable hours exceed in-service hours",IF(P3498,"Partial month: within in-service hours","OK")))</x:f>
        <x:v>OK</x:v>
      </x:c>
    </x:row>
    <x:row r="3499" ht="15" hidden="0" customHeight="1">
      <x:c r="A3499" s="1" t="s">
        <x:v>1263</x:v>
      </x:c>
      <x:c r="B3499" s="14" t="n">
        <x:v>46143</x:v>
      </x:c>
      <x:c r="C3499" s="1" t="n">
        <x:v>92.7</x:v>
      </x:c>
      <x:c r="D3499" s="1" t="n">
        <x:v>605.7</x:v>
      </x:c>
      <x:c r="E3499" s="1" t="n">
        <x:v>25</x:v>
      </x:c>
      <x:c r="F3499" s="1" t="n">
        <x:v>0</x:v>
      </x:c>
      <x:c r="G3499" s="1" t="n">
        <x:v>47</x:v>
      </x:c>
      <x:c r="H3499" s="1" t="n">
        <x:v>1</x:v>
      </x:c>
      <x:c r="I3499" s="1" t="n">
        <x:v>5</x:v>
      </x:c>
      <x:c r="J3499" s="1" t="n">
        <x:v>0.96</x:v>
      </x:c>
      <x:c r="K3499" s="1" t="n">
        <x:v>0</x:v>
      </x:c>
      <x:c r="L3499" s="1" t="n">
        <x:v>94.8</x:v>
      </x:c>
      <x:c r="M3499" s="1" t="n">
        <x:v>9.4</x:v>
      </x:c>
      <x:c r="N3499" s="1" t="n">
        <x:v>18.4</x:v>
      </x:c>
      <x:c r="O3499" s="1" t="n">
        <x:f aca="0">24*MAX(0,EOMONTH(B3499,0)-MAX(B3499,INDEX(Device_Inventory!$K$2:$K$1201,MATCH(A3499,Device_Inventory!$A$2:$A$1201,0)))+1)</x:f>
        <x:v>744</x:v>
      </x:c>
      <x:c r="P3499" s="11" t="b">
        <x:f aca="0">INDEX(Device_Inventory!$K$2:$K$1201,MATCH(A3499,Device_Inventory!$A$2:$A$1201,0))&gt;B3499</x:f>
        <x:v>0</x:v>
      </x:c>
      <x:c r="Q3499" s="1" t="str">
        <x:f aca="0">IF(D3499&gt;O3499,"Fail: operating hours exceed in-service hours",IF(D3499+M3499&gt;O3499,"Fail: operating + unavailable hours exceed in-service hours",IF(P3499,"Partial month: within in-service hours","OK")))</x:f>
        <x:v>OK</x:v>
      </x:c>
    </x:row>
    <x:row r="3500" ht="15" hidden="0" customHeight="1">
      <x:c r="A3500" s="1" t="s">
        <x:v>1263</x:v>
      </x:c>
      <x:c r="B3500" s="14" t="n">
        <x:v>46174</x:v>
      </x:c>
      <x:c r="C3500" s="1" t="n">
        <x:v>83.4</x:v>
      </x:c>
      <x:c r="D3500" s="1" t="n">
        <x:v>514.7</x:v>
      </x:c>
      <x:c r="E3500" s="1" t="n">
        <x:v>26</x:v>
      </x:c>
      <x:c r="F3500" s="1" t="n">
        <x:v>4</x:v>
      </x:c>
      <x:c r="G3500" s="1" t="n">
        <x:v>51</x:v>
      </x:c>
      <x:c r="H3500" s="1" t="n">
        <x:v>0</x:v>
      </x:c>
      <x:c r="I3500" s="1" t="n">
        <x:v>4</x:v>
      </x:c>
      <x:c r="J3500" s="1" t="n">
        <x:v>0.29</x:v>
      </x:c>
      <x:c r="K3500" s="1" t="n">
        <x:v>1</x:v>
      </x:c>
      <x:c r="L3500" s="1" t="n">
        <x:v>95</x:v>
      </x:c>
      <x:c r="M3500" s="1" t="n">
        <x:v>0</x:v>
      </x:c>
      <x:c r="N3500" s="1" t="n">
        <x:v>26.5</x:v>
      </x:c>
      <x:c r="O3500" s="1" t="n">
        <x:f aca="0">24*MAX(0,EOMONTH(B3500,0)-MAX(B3500,INDEX(Device_Inventory!$K$2:$K$1201,MATCH(A3500,Device_Inventory!$A$2:$A$1201,0)))+1)</x:f>
        <x:v>720</x:v>
      </x:c>
      <x:c r="P3500" s="11" t="b">
        <x:f aca="0">INDEX(Device_Inventory!$K$2:$K$1201,MATCH(A3500,Device_Inventory!$A$2:$A$1201,0))&gt;B3500</x:f>
        <x:v>0</x:v>
      </x:c>
      <x:c r="Q3500" s="1" t="str">
        <x:f aca="0">IF(D3500&gt;O3500,"Fail: operating hours exceed in-service hours",IF(D3500+M3500&gt;O3500,"Fail: operating + unavailable hours exceed in-service hours",IF(P3500,"Partial month: within in-service hours","OK")))</x:f>
        <x:v>OK</x:v>
      </x:c>
    </x:row>
    <x:row r="3501" ht="15" hidden="0" customHeight="1">
      <x:c r="A3501" s="1" t="s">
        <x:v>1263</x:v>
      </x:c>
      <x:c r="B3501" s="14" t="n">
        <x:v>46204</x:v>
      </x:c>
      <x:c r="C3501" s="1" t="n">
        <x:v>87.3</x:v>
      </x:c>
      <x:c r="D3501" s="1" t="n">
        <x:v>606.3</x:v>
      </x:c>
      <x:c r="E3501" s="1" t="n">
        <x:v>22</x:v>
      </x:c>
      <x:c r="F3501" s="1" t="n">
        <x:v>1</x:v>
      </x:c>
      <x:c r="G3501" s="1" t="n">
        <x:v>44</x:v>
      </x:c>
      <x:c r="H3501" s="1" t="n">
        <x:v>1</x:v>
      </x:c>
      <x:c r="I3501" s="1" t="n">
        <x:v>5</x:v>
      </x:c>
      <x:c r="J3501" s="1" t="n">
        <x:v>0.65</x:v>
      </x:c>
      <x:c r="K3501" s="1" t="n">
        <x:v>0</x:v>
      </x:c>
      <x:c r="L3501" s="1" t="n">
        <x:v>96</x:v>
      </x:c>
      <x:c r="M3501" s="1" t="n">
        <x:v>3.3</x:v>
      </x:c>
      <x:c r="N3501" s="1" t="n">
        <x:v>7.8</x:v>
      </x:c>
      <x:c r="O3501" s="1" t="n">
        <x:f aca="0">24*MAX(0,EOMONTH(B3501,0)-MAX(B3501,INDEX(Device_Inventory!$K$2:$K$1201,MATCH(A3501,Device_Inventory!$A$2:$A$1201,0)))+1)</x:f>
        <x:v>744</x:v>
      </x:c>
      <x:c r="P3501" s="11" t="b">
        <x:f aca="0">INDEX(Device_Inventory!$K$2:$K$1201,MATCH(A3501,Device_Inventory!$A$2:$A$1201,0))&gt;B3501</x:f>
        <x:v>0</x:v>
      </x:c>
      <x:c r="Q3501" s="1" t="str">
        <x:f aca="0">IF(D3501&gt;O3501,"Fail: operating hours exceed in-service hours",IF(D3501+M3501&gt;O3501,"Fail: operating + unavailable hours exceed in-service hours",IF(P3501,"Partial month: within in-service hours","OK")))</x:f>
        <x:v>OK</x:v>
      </x:c>
    </x:row>
    <x:row r="3502" ht="15" hidden="0" customHeight="1">
      <x:c r="A3502" s="1" t="s">
        <x:v>3479</x:v>
      </x:c>
      <x:c r="B3502" s="14" t="n">
        <x:v>46054</x:v>
      </x:c>
      <x:c r="C3502" s="1" t="n">
        <x:v>64.6</x:v>
      </x:c>
      <x:c r="D3502" s="1" t="n">
        <x:v>460</x:v>
      </x:c>
      <x:c r="E3502" s="1" t="n">
        <x:v>12</x:v>
      </x:c>
      <x:c r="F3502" s="1" t="n">
        <x:v>4</x:v>
      </x:c>
      <x:c r="G3502" s="1" t="n">
        <x:v>44</x:v>
      </x:c>
      <x:c r="H3502" s="1" t="n">
        <x:v>0</x:v>
      </x:c>
      <x:c r="I3502" s="1" t="n">
        <x:v>2</x:v>
      </x:c>
      <x:c r="J3502" s="1" t="n">
        <x:v>0.1</x:v>
      </x:c>
      <x:c r="K3502" s="1" t="n">
        <x:v>0</x:v>
      </x:c>
      <x:c r="L3502" s="1" t="n">
        <x:v>98</x:v>
      </x:c>
      <x:c r="M3502" s="1" t="n">
        <x:v>0.4</x:v>
      </x:c>
      <x:c r="N3502" s="1" t="n">
        <x:v>8.3</x:v>
      </x:c>
      <x:c r="O3502" s="1" t="n">
        <x:f aca="0">24*MAX(0,EOMONTH(B3502,0)-MAX(B3502,INDEX(Device_Inventory!$K$2:$K$1201,MATCH(A3502,Device_Inventory!$A$2:$A$1201,0)))+1)</x:f>
        <x:v>672</x:v>
      </x:c>
      <x:c r="P3502" s="11" t="b">
        <x:f aca="0">INDEX(Device_Inventory!$K$2:$K$1201,MATCH(A3502,Device_Inventory!$A$2:$A$1201,0))&gt;B3502</x:f>
        <x:v>0</x:v>
      </x:c>
      <x:c r="Q3502" s="1" t="str">
        <x:f aca="0">IF(D3502&gt;O3502,"Fail: operating hours exceed in-service hours",IF(D3502+M3502&gt;O3502,"Fail: operating + unavailable hours exceed in-service hours",IF(P3502,"Partial month: within in-service hours","OK")))</x:f>
        <x:v>OK</x:v>
      </x:c>
    </x:row>
    <x:row r="3503" ht="15" hidden="0" customHeight="1">
      <x:c r="A3503" s="1" t="s">
        <x:v>3479</x:v>
      </x:c>
      <x:c r="B3503" s="14" t="n">
        <x:v>46082</x:v>
      </x:c>
      <x:c r="C3503" s="1" t="n">
        <x:v>59.5</x:v>
      </x:c>
      <x:c r="D3503" s="1" t="n">
        <x:v>332.5</x:v>
      </x:c>
      <x:c r="E3503" s="1" t="n">
        <x:v>13</x:v>
      </x:c>
      <x:c r="F3503" s="1" t="n">
        <x:v>0</x:v>
      </x:c>
      <x:c r="G3503" s="1" t="n">
        <x:v>30</x:v>
      </x:c>
      <x:c r="H3503" s="1" t="n">
        <x:v>0</x:v>
      </x:c>
      <x:c r="I3503" s="1" t="n">
        <x:v>3</x:v>
      </x:c>
      <x:c r="J3503" s="1" t="n">
        <x:v>0.42</x:v>
      </x:c>
      <x:c r="K3503" s="1" t="n">
        <x:v>0</x:v>
      </x:c>
      <x:c r="L3503" s="1" t="n">
        <x:v>94.8</x:v>
      </x:c>
      <x:c r="M3503" s="1" t="n">
        <x:v>0</x:v>
      </x:c>
      <x:c r="N3503" s="1" t="n">
        <x:v>17.2</x:v>
      </x:c>
      <x:c r="O3503" s="1" t="n">
        <x:f aca="0">24*MAX(0,EOMONTH(B3503,0)-MAX(B3503,INDEX(Device_Inventory!$K$2:$K$1201,MATCH(A3503,Device_Inventory!$A$2:$A$1201,0)))+1)</x:f>
        <x:v>744</x:v>
      </x:c>
      <x:c r="P3503" s="11" t="b">
        <x:f aca="0">INDEX(Device_Inventory!$K$2:$K$1201,MATCH(A3503,Device_Inventory!$A$2:$A$1201,0))&gt;B3503</x:f>
        <x:v>0</x:v>
      </x:c>
      <x:c r="Q3503" s="1" t="str">
        <x:f aca="0">IF(D3503&gt;O3503,"Fail: operating hours exceed in-service hours",IF(D3503+M3503&gt;O3503,"Fail: operating + unavailable hours exceed in-service hours",IF(P3503,"Partial month: within in-service hours","OK")))</x:f>
        <x:v>OK</x:v>
      </x:c>
    </x:row>
    <x:row r="3504" ht="15" hidden="0" customHeight="1">
      <x:c r="A3504" s="1" t="s">
        <x:v>3479</x:v>
      </x:c>
      <x:c r="B3504" s="14" t="n">
        <x:v>46113</x:v>
      </x:c>
      <x:c r="C3504" s="1" t="n">
        <x:v>71</x:v>
      </x:c>
      <x:c r="D3504" s="1" t="n">
        <x:v>464.3</x:v>
      </x:c>
      <x:c r="E3504" s="1" t="n">
        <x:v>19</x:v>
      </x:c>
      <x:c r="F3504" s="1" t="n">
        <x:v>0</x:v>
      </x:c>
      <x:c r="G3504" s="1" t="n">
        <x:v>48</x:v>
      </x:c>
      <x:c r="H3504" s="1" t="n">
        <x:v>0</x:v>
      </x:c>
      <x:c r="I3504" s="1" t="n">
        <x:v>1</x:v>
      </x:c>
      <x:c r="J3504" s="1" t="n">
        <x:v>0</x:v>
      </x:c>
      <x:c r="K3504" s="1" t="n">
        <x:v>2</x:v>
      </x:c>
      <x:c r="L3504" s="1" t="n">
        <x:v>96.3</x:v>
      </x:c>
      <x:c r="M3504" s="1" t="n">
        <x:v>6.1</x:v>
      </x:c>
      <x:c r="N3504" s="1" t="n">
        <x:v>16</x:v>
      </x:c>
      <x:c r="O3504" s="1" t="n">
        <x:f aca="0">24*MAX(0,EOMONTH(B3504,0)-MAX(B3504,INDEX(Device_Inventory!$K$2:$K$1201,MATCH(A3504,Device_Inventory!$A$2:$A$1201,0)))+1)</x:f>
        <x:v>720</x:v>
      </x:c>
      <x:c r="P3504" s="11" t="b">
        <x:f aca="0">INDEX(Device_Inventory!$K$2:$K$1201,MATCH(A3504,Device_Inventory!$A$2:$A$1201,0))&gt;B3504</x:f>
        <x:v>0</x:v>
      </x:c>
      <x:c r="Q3504" s="1" t="str">
        <x:f aca="0">IF(D3504&gt;O3504,"Fail: operating hours exceed in-service hours",IF(D3504+M3504&gt;O3504,"Fail: operating + unavailable hours exceed in-service hours",IF(P3504,"Partial month: within in-service hours","OK")))</x:f>
        <x:v>OK</x:v>
      </x:c>
    </x:row>
    <x:row r="3505" ht="15" hidden="0" customHeight="1">
      <x:c r="A3505" s="1" t="s">
        <x:v>3479</x:v>
      </x:c>
      <x:c r="B3505" s="14" t="n">
        <x:v>46143</x:v>
      </x:c>
      <x:c r="C3505" s="1" t="n">
        <x:v>36.6</x:v>
      </x:c>
      <x:c r="D3505" s="1" t="n">
        <x:v>247.4</x:v>
      </x:c>
      <x:c r="E3505" s="1" t="n">
        <x:v>20</x:v>
      </x:c>
      <x:c r="F3505" s="1" t="n">
        <x:v>0</x:v>
      </x:c>
      <x:c r="G3505" s="1" t="n">
        <x:v>27</x:v>
      </x:c>
      <x:c r="H3505" s="1" t="n">
        <x:v>0</x:v>
      </x:c>
      <x:c r="I3505" s="1" t="n">
        <x:v>3</x:v>
      </x:c>
      <x:c r="J3505" s="1" t="n">
        <x:v>0.49</x:v>
      </x:c>
      <x:c r="K3505" s="1" t="n">
        <x:v>0</x:v>
      </x:c>
      <x:c r="L3505" s="1" t="n">
        <x:v>94.8</x:v>
      </x:c>
      <x:c r="M3505" s="1" t="n">
        <x:v>1.6</x:v>
      </x:c>
      <x:c r="N3505" s="1" t="n">
        <x:v>5.6</x:v>
      </x:c>
      <x:c r="O3505" s="1" t="n">
        <x:f aca="0">24*MAX(0,EOMONTH(B3505,0)-MAX(B3505,INDEX(Device_Inventory!$K$2:$K$1201,MATCH(A3505,Device_Inventory!$A$2:$A$1201,0)))+1)</x:f>
        <x:v>744</x:v>
      </x:c>
      <x:c r="P3505" s="11" t="b">
        <x:f aca="0">INDEX(Device_Inventory!$K$2:$K$1201,MATCH(A3505,Device_Inventory!$A$2:$A$1201,0))&gt;B3505</x:f>
        <x:v>0</x:v>
      </x:c>
      <x:c r="Q3505" s="1" t="str">
        <x:f aca="0">IF(D3505&gt;O3505,"Fail: operating hours exceed in-service hours",IF(D3505+M3505&gt;O3505,"Fail: operating + unavailable hours exceed in-service hours",IF(P3505,"Partial month: within in-service hours","OK")))</x:f>
        <x:v>OK</x:v>
      </x:c>
    </x:row>
    <x:row r="3506" ht="15" hidden="0" customHeight="1">
      <x:c r="A3506" s="1" t="s">
        <x:v>3479</x:v>
      </x:c>
      <x:c r="B3506" s="14" t="n">
        <x:v>46174</x:v>
      </x:c>
      <x:c r="C3506" s="1" t="n">
        <x:v>49.6</x:v>
      </x:c>
      <x:c r="D3506" s="1" t="n">
        <x:v>289.3</x:v>
      </x:c>
      <x:c r="E3506" s="1" t="n">
        <x:v>14</x:v>
      </x:c>
      <x:c r="F3506" s="1" t="n">
        <x:v>0</x:v>
      </x:c>
      <x:c r="G3506" s="1" t="n">
        <x:v>28</x:v>
      </x:c>
      <x:c r="H3506" s="1" t="n">
        <x:v>0</x:v>
      </x:c>
      <x:c r="I3506" s="1" t="n">
        <x:v>1</x:v>
      </x:c>
      <x:c r="J3506" s="1" t="n">
        <x:v>1.03</x:v>
      </x:c>
      <x:c r="K3506" s="1" t="n">
        <x:v>0</x:v>
      </x:c>
      <x:c r="L3506" s="1" t="n">
        <x:v>94</x:v>
      </x:c>
      <x:c r="M3506" s="1" t="n">
        <x:v>3.4</x:v>
      </x:c>
      <x:c r="N3506" s="1" t="n">
        <x:v>13.9</x:v>
      </x:c>
      <x:c r="O3506" s="1" t="n">
        <x:f aca="0">24*MAX(0,EOMONTH(B3506,0)-MAX(B3506,INDEX(Device_Inventory!$K$2:$K$1201,MATCH(A3506,Device_Inventory!$A$2:$A$1201,0)))+1)</x:f>
        <x:v>720</x:v>
      </x:c>
      <x:c r="P3506" s="11" t="b">
        <x:f aca="0">INDEX(Device_Inventory!$K$2:$K$1201,MATCH(A3506,Device_Inventory!$A$2:$A$1201,0))&gt;B3506</x:f>
        <x:v>0</x:v>
      </x:c>
      <x:c r="Q3506" s="1" t="str">
        <x:f aca="0">IF(D3506&gt;O3506,"Fail: operating hours exceed in-service hours",IF(D3506+M3506&gt;O3506,"Fail: operating + unavailable hours exceed in-service hours",IF(P3506,"Partial month: within in-service hours","OK")))</x:f>
        <x:v>OK</x:v>
      </x:c>
    </x:row>
    <x:row r="3507" ht="15" hidden="0" customHeight="1">
      <x:c r="A3507" s="1" t="s">
        <x:v>3479</x:v>
      </x:c>
      <x:c r="B3507" s="14" t="n">
        <x:v>46204</x:v>
      </x:c>
      <x:c r="C3507" s="1" t="n">
        <x:v>48.7</x:v>
      </x:c>
      <x:c r="D3507" s="1" t="n">
        <x:v>269.1</x:v>
      </x:c>
      <x:c r="E3507" s="1" t="n">
        <x:v>15</x:v>
      </x:c>
      <x:c r="F3507" s="1" t="n">
        <x:v>3</x:v>
      </x:c>
      <x:c r="G3507" s="1" t="n">
        <x:v>30</x:v>
      </x:c>
      <x:c r="H3507" s="1" t="n">
        <x:v>1</x:v>
      </x:c>
      <x:c r="I3507" s="1" t="n">
        <x:v>0</x:v>
      </x:c>
      <x:c r="J3507" s="1" t="n">
        <x:v>0.38</x:v>
      </x:c>
      <x:c r="K3507" s="1" t="n">
        <x:v>0</x:v>
      </x:c>
      <x:c r="L3507" s="1" t="n">
        <x:v>96.2</x:v>
      </x:c>
      <x:c r="M3507" s="1" t="n">
        <x:v>0</x:v>
      </x:c>
      <x:c r="N3507" s="1" t="n">
        <x:v>4.1</x:v>
      </x:c>
      <x:c r="O3507" s="1" t="n">
        <x:f aca="0">24*MAX(0,EOMONTH(B3507,0)-MAX(B3507,INDEX(Device_Inventory!$K$2:$K$1201,MATCH(A3507,Device_Inventory!$A$2:$A$1201,0)))+1)</x:f>
        <x:v>744</x:v>
      </x:c>
      <x:c r="P3507" s="11" t="b">
        <x:f aca="0">INDEX(Device_Inventory!$K$2:$K$1201,MATCH(A3507,Device_Inventory!$A$2:$A$1201,0))&gt;B3507</x:f>
        <x:v>0</x:v>
      </x:c>
      <x:c r="Q3507" s="1" t="str">
        <x:f aca="0">IF(D3507&gt;O3507,"Fail: operating hours exceed in-service hours",IF(D3507+M3507&gt;O3507,"Fail: operating + unavailable hours exceed in-service hours",IF(P3507,"Partial month: within in-service hours","OK")))</x:f>
        <x:v>OK</x:v>
      </x:c>
    </x:row>
    <x:row r="3508" ht="15" hidden="0" customHeight="1">
      <x:c r="A3508" s="1" t="s">
        <x:v>3482</x:v>
      </x:c>
      <x:c r="B3508" s="14" t="n">
        <x:v>46054</x:v>
      </x:c>
      <x:c r="C3508" s="1" t="n">
        <x:v>56.3</x:v>
      </x:c>
      <x:c r="D3508" s="1" t="n">
        <x:v>315.9</x:v>
      </x:c>
      <x:c r="E3508" s="1" t="n">
        <x:v>9</x:v>
      </x:c>
      <x:c r="F3508" s="1" t="n">
        <x:v>2</x:v>
      </x:c>
      <x:c r="G3508" s="1" t="n">
        <x:v>43</x:v>
      </x:c>
      <x:c r="H3508" s="1" t="n">
        <x:v>0</x:v>
      </x:c>
      <x:c r="I3508" s="1" t="n">
        <x:v>3</x:v>
      </x:c>
      <x:c r="J3508" s="1" t="n">
        <x:v>0.85</x:v>
      </x:c>
      <x:c r="K3508" s="1" t="n">
        <x:v>1</x:v>
      </x:c>
      <x:c r="L3508" s="1" t="n">
        <x:v>89.1</x:v>
      </x:c>
      <x:c r="M3508" s="1" t="n">
        <x:v>0</x:v>
      </x:c>
      <x:c r="N3508" s="1" t="n">
        <x:v>15</x:v>
      </x:c>
      <x:c r="O3508" s="1" t="n">
        <x:f aca="0">24*MAX(0,EOMONTH(B3508,0)-MAX(B3508,INDEX(Device_Inventory!$K$2:$K$1201,MATCH(A3508,Device_Inventory!$A$2:$A$1201,0)))+1)</x:f>
        <x:v>672</x:v>
      </x:c>
      <x:c r="P3508" s="11" t="b">
        <x:f aca="0">INDEX(Device_Inventory!$K$2:$K$1201,MATCH(A3508,Device_Inventory!$A$2:$A$1201,0))&gt;B3508</x:f>
        <x:v>0</x:v>
      </x:c>
      <x:c r="Q3508" s="1" t="str">
        <x:f aca="0">IF(D3508&gt;O3508,"Fail: operating hours exceed in-service hours",IF(D3508+M3508&gt;O3508,"Fail: operating + unavailable hours exceed in-service hours",IF(P3508,"Partial month: within in-service hours","OK")))</x:f>
        <x:v>OK</x:v>
      </x:c>
    </x:row>
    <x:row r="3509" ht="15" hidden="0" customHeight="1">
      <x:c r="A3509" s="1" t="s">
        <x:v>3482</x:v>
      </x:c>
      <x:c r="B3509" s="14" t="n">
        <x:v>46082</x:v>
      </x:c>
      <x:c r="C3509" s="1" t="n">
        <x:v>55.6</x:v>
      </x:c>
      <x:c r="D3509" s="1" t="n">
        <x:v>391.7</x:v>
      </x:c>
      <x:c r="E3509" s="1" t="n">
        <x:v>21</x:v>
      </x:c>
      <x:c r="F3509" s="1" t="n">
        <x:v>0</x:v>
      </x:c>
      <x:c r="G3509" s="1" t="n">
        <x:v>46</x:v>
      </x:c>
      <x:c r="H3509" s="1" t="n">
        <x:v>0</x:v>
      </x:c>
      <x:c r="I3509" s="1" t="n">
        <x:v>3</x:v>
      </x:c>
      <x:c r="J3509" s="1" t="n">
        <x:v>0</x:v>
      </x:c>
      <x:c r="K3509" s="1" t="n">
        <x:v>0</x:v>
      </x:c>
      <x:c r="L3509" s="1" t="n">
        <x:v>95.5</x:v>
      </x:c>
      <x:c r="M3509" s="1" t="n">
        <x:v>1.1</x:v>
      </x:c>
      <x:c r="N3509" s="1" t="n">
        <x:v>12</x:v>
      </x:c>
      <x:c r="O3509" s="1" t="n">
        <x:f aca="0">24*MAX(0,EOMONTH(B3509,0)-MAX(B3509,INDEX(Device_Inventory!$K$2:$K$1201,MATCH(A3509,Device_Inventory!$A$2:$A$1201,0)))+1)</x:f>
        <x:v>744</x:v>
      </x:c>
      <x:c r="P3509" s="11" t="b">
        <x:f aca="0">INDEX(Device_Inventory!$K$2:$K$1201,MATCH(A3509,Device_Inventory!$A$2:$A$1201,0))&gt;B3509</x:f>
        <x:v>0</x:v>
      </x:c>
      <x:c r="Q3509" s="1" t="str">
        <x:f aca="0">IF(D3509&gt;O3509,"Fail: operating hours exceed in-service hours",IF(D3509+M3509&gt;O3509,"Fail: operating + unavailable hours exceed in-service hours",IF(P3509,"Partial month: within in-service hours","OK")))</x:f>
        <x:v>OK</x:v>
      </x:c>
    </x:row>
    <x:row r="3510" ht="15" hidden="0" customHeight="1">
      <x:c r="A3510" s="1" t="s">
        <x:v>3482</x:v>
      </x:c>
      <x:c r="B3510" s="14" t="n">
        <x:v>46113</x:v>
      </x:c>
      <x:c r="C3510" s="1" t="n">
        <x:v>22.9</x:v>
      </x:c>
      <x:c r="D3510" s="1" t="n">
        <x:v>134.5</x:v>
      </x:c>
      <x:c r="E3510" s="1" t="n">
        <x:v>5</x:v>
      </x:c>
      <x:c r="F3510" s="1" t="n">
        <x:v>0</x:v>
      </x:c>
      <x:c r="G3510" s="1" t="n">
        <x:v>12</x:v>
      </x:c>
      <x:c r="H3510" s="1" t="n">
        <x:v>0</x:v>
      </x:c>
      <x:c r="I3510" s="1" t="n">
        <x:v>3</x:v>
      </x:c>
      <x:c r="J3510" s="1" t="n">
        <x:v>0.48</x:v>
      </x:c>
      <x:c r="K3510" s="1" t="n">
        <x:v>1</x:v>
      </x:c>
      <x:c r="L3510" s="1" t="n">
        <x:v>95.3</x:v>
      </x:c>
      <x:c r="M3510" s="1" t="n">
        <x:v>0</x:v>
      </x:c>
      <x:c r="N3510" s="1" t="n">
        <x:v>3</x:v>
      </x:c>
      <x:c r="O3510" s="1" t="n">
        <x:f aca="0">24*MAX(0,EOMONTH(B3510,0)-MAX(B3510,INDEX(Device_Inventory!$K$2:$K$1201,MATCH(A3510,Device_Inventory!$A$2:$A$1201,0)))+1)</x:f>
        <x:v>720</x:v>
      </x:c>
      <x:c r="P3510" s="11" t="b">
        <x:f aca="0">INDEX(Device_Inventory!$K$2:$K$1201,MATCH(A3510,Device_Inventory!$A$2:$A$1201,0))&gt;B3510</x:f>
        <x:v>0</x:v>
      </x:c>
      <x:c r="Q3510" s="1" t="str">
        <x:f aca="0">IF(D3510&gt;O3510,"Fail: operating hours exceed in-service hours",IF(D3510+M3510&gt;O3510,"Fail: operating + unavailable hours exceed in-service hours",IF(P3510,"Partial month: within in-service hours","OK")))</x:f>
        <x:v>OK</x:v>
      </x:c>
    </x:row>
    <x:row r="3511" ht="15" hidden="0" customHeight="1">
      <x:c r="A3511" s="1" t="s">
        <x:v>3482</x:v>
      </x:c>
      <x:c r="B3511" s="14" t="n">
        <x:v>46143</x:v>
      </x:c>
      <x:c r="C3511" s="1" t="n">
        <x:v>48.8</x:v>
      </x:c>
      <x:c r="D3511" s="1" t="n">
        <x:v>316.5</x:v>
      </x:c>
      <x:c r="E3511" s="1" t="n">
        <x:v>7</x:v>
      </x:c>
      <x:c r="F3511" s="1" t="n">
        <x:v>1</x:v>
      </x:c>
      <x:c r="G3511" s="1" t="n">
        <x:v>20</x:v>
      </x:c>
      <x:c r="H3511" s="1" t="n">
        <x:v>1</x:v>
      </x:c>
      <x:c r="I3511" s="1" t="n">
        <x:v>0</x:v>
      </x:c>
      <x:c r="J3511" s="1" t="n">
        <x:v>0.8</x:v>
      </x:c>
      <x:c r="K3511" s="1" t="n">
        <x:v>1</x:v>
      </x:c>
      <x:c r="L3511" s="1" t="n">
        <x:v>94.3</x:v>
      </x:c>
      <x:c r="M3511" s="1" t="n">
        <x:v>1.7</x:v>
      </x:c>
      <x:c r="N3511" s="1" t="n">
        <x:v>9.6</x:v>
      </x:c>
      <x:c r="O3511" s="1" t="n">
        <x:f aca="0">24*MAX(0,EOMONTH(B3511,0)-MAX(B3511,INDEX(Device_Inventory!$K$2:$K$1201,MATCH(A3511,Device_Inventory!$A$2:$A$1201,0)))+1)</x:f>
        <x:v>744</x:v>
      </x:c>
      <x:c r="P3511" s="11" t="b">
        <x:f aca="0">INDEX(Device_Inventory!$K$2:$K$1201,MATCH(A3511,Device_Inventory!$A$2:$A$1201,0))&gt;B3511</x:f>
        <x:v>0</x:v>
      </x:c>
      <x:c r="Q3511" s="1" t="str">
        <x:f aca="0">IF(D3511&gt;O3511,"Fail: operating hours exceed in-service hours",IF(D3511+M3511&gt;O3511,"Fail: operating + unavailable hours exceed in-service hours",IF(P3511,"Partial month: within in-service hours","OK")))</x:f>
        <x:v>OK</x:v>
      </x:c>
    </x:row>
    <x:row r="3512" ht="15" hidden="0" customHeight="1">
      <x:c r="A3512" s="1" t="s">
        <x:v>3482</x:v>
      </x:c>
      <x:c r="B3512" s="14" t="n">
        <x:v>46174</x:v>
      </x:c>
      <x:c r="C3512" s="1" t="n">
        <x:v>68.7</x:v>
      </x:c>
      <x:c r="D3512" s="1" t="n">
        <x:v>408.4</x:v>
      </x:c>
      <x:c r="E3512" s="1" t="n">
        <x:v>21</x:v>
      </x:c>
      <x:c r="F3512" s="1" t="n">
        <x:v>1</x:v>
      </x:c>
      <x:c r="G3512" s="1" t="n">
        <x:v>34</x:v>
      </x:c>
      <x:c r="H3512" s="1" t="n">
        <x:v>0</x:v>
      </x:c>
      <x:c r="I3512" s="1" t="n">
        <x:v>1</x:v>
      </x:c>
      <x:c r="J3512" s="1" t="n">
        <x:v>0.36</x:v>
      </x:c>
      <x:c r="K3512" s="1" t="n">
        <x:v>1</x:v>
      </x:c>
      <x:c r="L3512" s="1" t="n">
        <x:v>95.2</x:v>
      </x:c>
      <x:c r="M3512" s="1" t="n">
        <x:v>3.7</x:v>
      </x:c>
      <x:c r="N3512" s="1" t="n">
        <x:v>21.6</x:v>
      </x:c>
      <x:c r="O3512" s="1" t="n">
        <x:f aca="0">24*MAX(0,EOMONTH(B3512,0)-MAX(B3512,INDEX(Device_Inventory!$K$2:$K$1201,MATCH(A3512,Device_Inventory!$A$2:$A$1201,0)))+1)</x:f>
        <x:v>720</x:v>
      </x:c>
      <x:c r="P3512" s="11" t="b">
        <x:f aca="0">INDEX(Device_Inventory!$K$2:$K$1201,MATCH(A3512,Device_Inventory!$A$2:$A$1201,0))&gt;B3512</x:f>
        <x:v>0</x:v>
      </x:c>
      <x:c r="Q3512" s="1" t="str">
        <x:f aca="0">IF(D3512&gt;O3512,"Fail: operating hours exceed in-service hours",IF(D3512+M3512&gt;O3512,"Fail: operating + unavailable hours exceed in-service hours",IF(P3512,"Partial month: within in-service hours","OK")))</x:f>
        <x:v>OK</x:v>
      </x:c>
    </x:row>
    <x:row r="3513" ht="15" hidden="0" customHeight="1">
      <x:c r="A3513" s="1" t="s">
        <x:v>3482</x:v>
      </x:c>
      <x:c r="B3513" s="14" t="n">
        <x:v>46204</x:v>
      </x:c>
      <x:c r="C3513" s="1" t="n">
        <x:v>37.9</x:v>
      </x:c>
      <x:c r="D3513" s="1" t="n">
        <x:v>242.1</x:v>
      </x:c>
      <x:c r="E3513" s="1" t="n">
        <x:v>15</x:v>
      </x:c>
      <x:c r="F3513" s="1" t="n">
        <x:v>0</x:v>
      </x:c>
      <x:c r="G3513" s="1" t="n">
        <x:v>29</x:v>
      </x:c>
      <x:c r="H3513" s="1" t="n">
        <x:v>1</x:v>
      </x:c>
      <x:c r="I3513" s="1" t="n">
        <x:v>2</x:v>
      </x:c>
      <x:c r="J3513" s="1" t="n">
        <x:v>0</x:v>
      </x:c>
      <x:c r="K3513" s="1" t="n">
        <x:v>0</x:v>
      </x:c>
      <x:c r="L3513" s="1" t="n">
        <x:v>94.8</x:v>
      </x:c>
      <x:c r="M3513" s="1" t="n">
        <x:v>0</x:v>
      </x:c>
      <x:c r="N3513" s="1" t="n">
        <x:v>11.3</x:v>
      </x:c>
      <x:c r="O3513" s="1" t="n">
        <x:f aca="0">24*MAX(0,EOMONTH(B3513,0)-MAX(B3513,INDEX(Device_Inventory!$K$2:$K$1201,MATCH(A3513,Device_Inventory!$A$2:$A$1201,0)))+1)</x:f>
        <x:v>744</x:v>
      </x:c>
      <x:c r="P3513" s="11" t="b">
        <x:f aca="0">INDEX(Device_Inventory!$K$2:$K$1201,MATCH(A3513,Device_Inventory!$A$2:$A$1201,0))&gt;B3513</x:f>
        <x:v>0</x:v>
      </x:c>
      <x:c r="Q3513" s="1" t="str">
        <x:f aca="0">IF(D3513&gt;O3513,"Fail: operating hours exceed in-service hours",IF(D3513+M3513&gt;O3513,"Fail: operating + unavailable hours exceed in-service hours",IF(P3513,"Partial month: within in-service hours","OK")))</x:f>
        <x:v>OK</x:v>
      </x:c>
    </x:row>
    <x:row r="3514" ht="15" hidden="0" customHeight="1">
      <x:c r="A3514" s="1" t="s">
        <x:v>3485</x:v>
      </x:c>
      <x:c r="B3514" s="14" t="n">
        <x:v>46054</x:v>
      </x:c>
      <x:c r="C3514" s="1" t="n">
        <x:v>48.3</x:v>
      </x:c>
      <x:c r="D3514" s="1" t="n">
        <x:v>324.6</x:v>
      </x:c>
      <x:c r="E3514" s="1" t="n">
        <x:v>18</x:v>
      </x:c>
      <x:c r="F3514" s="1" t="n">
        <x:v>0</x:v>
      </x:c>
      <x:c r="G3514" s="1" t="n">
        <x:v>20</x:v>
      </x:c>
      <x:c r="H3514" s="1" t="n">
        <x:v>0</x:v>
      </x:c>
      <x:c r="I3514" s="1" t="n">
        <x:v>0</x:v>
      </x:c>
      <x:c r="J3514" s="1" t="n">
        <x:v>0.09</x:v>
      </x:c>
      <x:c r="K3514" s="1" t="n">
        <x:v>0</x:v>
      </x:c>
      <x:c r="L3514" s="1" t="n">
        <x:v>94.6</x:v>
      </x:c>
      <x:c r="M3514" s="1" t="n">
        <x:v>2.6</x:v>
      </x:c>
      <x:c r="N3514" s="1" t="n">
        <x:v>10.5</x:v>
      </x:c>
      <x:c r="O3514" s="1" t="n">
        <x:f aca="0">24*MAX(0,EOMONTH(B3514,0)-MAX(B3514,INDEX(Device_Inventory!$K$2:$K$1201,MATCH(A3514,Device_Inventory!$A$2:$A$1201,0)))+1)</x:f>
        <x:v>672</x:v>
      </x:c>
      <x:c r="P3514" s="11" t="b">
        <x:f aca="0">INDEX(Device_Inventory!$K$2:$K$1201,MATCH(A3514,Device_Inventory!$A$2:$A$1201,0))&gt;B3514</x:f>
        <x:v>0</x:v>
      </x:c>
      <x:c r="Q3514" s="1" t="str">
        <x:f aca="0">IF(D3514&gt;O3514,"Fail: operating hours exceed in-service hours",IF(D3514+M3514&gt;O3514,"Fail: operating + unavailable hours exceed in-service hours",IF(P3514,"Partial month: within in-service hours","OK")))</x:f>
        <x:v>OK</x:v>
      </x:c>
    </x:row>
    <x:row r="3515" ht="15" hidden="0" customHeight="1">
      <x:c r="A3515" s="1" t="s">
        <x:v>3485</x:v>
      </x:c>
      <x:c r="B3515" s="14" t="n">
        <x:v>46082</x:v>
      </x:c>
      <x:c r="C3515" s="1" t="n">
        <x:v>62.6</x:v>
      </x:c>
      <x:c r="D3515" s="1" t="n">
        <x:v>456.2</x:v>
      </x:c>
      <x:c r="E3515" s="1" t="n">
        <x:v>15</x:v>
      </x:c>
      <x:c r="F3515" s="1" t="n">
        <x:v>5</x:v>
      </x:c>
      <x:c r="G3515" s="1" t="n">
        <x:v>38</x:v>
      </x:c>
      <x:c r="H3515" s="1" t="n">
        <x:v>0</x:v>
      </x:c>
      <x:c r="I3515" s="1" t="n">
        <x:v>0</x:v>
      </x:c>
      <x:c r="J3515" s="1" t="n">
        <x:v>1</x:v>
      </x:c>
      <x:c r="K3515" s="1" t="n">
        <x:v>1</x:v>
      </x:c>
      <x:c r="L3515" s="1" t="n">
        <x:v>98.1</x:v>
      </x:c>
      <x:c r="M3515" s="1" t="n">
        <x:v>3.3</x:v>
      </x:c>
      <x:c r="N3515" s="1" t="n">
        <x:v>17.3</x:v>
      </x:c>
      <x:c r="O3515" s="1" t="n">
        <x:f aca="0">24*MAX(0,EOMONTH(B3515,0)-MAX(B3515,INDEX(Device_Inventory!$K$2:$K$1201,MATCH(A3515,Device_Inventory!$A$2:$A$1201,0)))+1)</x:f>
        <x:v>744</x:v>
      </x:c>
      <x:c r="P3515" s="11" t="b">
        <x:f aca="0">INDEX(Device_Inventory!$K$2:$K$1201,MATCH(A3515,Device_Inventory!$A$2:$A$1201,0))&gt;B3515</x:f>
        <x:v>0</x:v>
      </x:c>
      <x:c r="Q3515" s="1" t="str">
        <x:f aca="0">IF(D3515&gt;O3515,"Fail: operating hours exceed in-service hours",IF(D3515+M3515&gt;O3515,"Fail: operating + unavailable hours exceed in-service hours",IF(P3515,"Partial month: within in-service hours","OK")))</x:f>
        <x:v>OK</x:v>
      </x:c>
    </x:row>
    <x:row r="3516" ht="15" hidden="0" customHeight="1">
      <x:c r="A3516" s="1" t="s">
        <x:v>3485</x:v>
      </x:c>
      <x:c r="B3516" s="14" t="n">
        <x:v>46113</x:v>
      </x:c>
      <x:c r="C3516" s="1" t="n">
        <x:v>55.6</x:v>
      </x:c>
      <x:c r="D3516" s="1" t="n">
        <x:v>306.3</x:v>
      </x:c>
      <x:c r="E3516" s="1" t="n">
        <x:v>19</x:v>
      </x:c>
      <x:c r="F3516" s="1" t="n">
        <x:v>0</x:v>
      </x:c>
      <x:c r="G3516" s="1" t="n">
        <x:v>39</x:v>
      </x:c>
      <x:c r="H3516" s="1" t="n">
        <x:v>1</x:v>
      </x:c>
      <x:c r="I3516" s="1" t="n">
        <x:v>2</x:v>
      </x:c>
      <x:c r="J3516" s="1" t="n">
        <x:v>0.48</x:v>
      </x:c>
      <x:c r="K3516" s="1" t="n">
        <x:v>0</x:v>
      </x:c>
      <x:c r="L3516" s="1" t="n">
        <x:v>93.7</x:v>
      </x:c>
      <x:c r="M3516" s="1" t="n">
        <x:v>7.6</x:v>
      </x:c>
      <x:c r="N3516" s="1" t="n">
        <x:v>14.4</x:v>
      </x:c>
      <x:c r="O3516" s="1" t="n">
        <x:f aca="0">24*MAX(0,EOMONTH(B3516,0)-MAX(B3516,INDEX(Device_Inventory!$K$2:$K$1201,MATCH(A3516,Device_Inventory!$A$2:$A$1201,0)))+1)</x:f>
        <x:v>720</x:v>
      </x:c>
      <x:c r="P3516" s="11" t="b">
        <x:f aca="0">INDEX(Device_Inventory!$K$2:$K$1201,MATCH(A3516,Device_Inventory!$A$2:$A$1201,0))&gt;B3516</x:f>
        <x:v>0</x:v>
      </x:c>
      <x:c r="Q3516" s="1" t="str">
        <x:f aca="0">IF(D3516&gt;O3516,"Fail: operating hours exceed in-service hours",IF(D3516+M3516&gt;O3516,"Fail: operating + unavailable hours exceed in-service hours",IF(P3516,"Partial month: within in-service hours","OK")))</x:f>
        <x:v>OK</x:v>
      </x:c>
    </x:row>
    <x:row r="3517" ht="15" hidden="0" customHeight="1">
      <x:c r="A3517" s="1" t="s">
        <x:v>3485</x:v>
      </x:c>
      <x:c r="B3517" s="14" t="n">
        <x:v>46143</x:v>
      </x:c>
      <x:c r="C3517" s="1" t="n">
        <x:v>51.7</x:v>
      </x:c>
      <x:c r="D3517" s="1" t="n">
        <x:v>376.4</x:v>
      </x:c>
      <x:c r="E3517" s="1" t="n">
        <x:v>19</x:v>
      </x:c>
      <x:c r="F3517" s="1" t="n">
        <x:v>2</x:v>
      </x:c>
      <x:c r="G3517" s="1" t="n">
        <x:v>37</x:v>
      </x:c>
      <x:c r="H3517" s="1" t="n">
        <x:v>0</x:v>
      </x:c>
      <x:c r="I3517" s="1" t="n">
        <x:v>3</x:v>
      </x:c>
      <x:c r="J3517" s="1" t="n">
        <x:v>0.66</x:v>
      </x:c>
      <x:c r="K3517" s="1" t="n">
        <x:v>0</x:v>
      </x:c>
      <x:c r="L3517" s="1" t="n">
        <x:v>92.4</x:v>
      </x:c>
      <x:c r="M3517" s="1" t="n">
        <x:v>0</x:v>
      </x:c>
      <x:c r="N3517" s="1" t="n">
        <x:v>6.2</x:v>
      </x:c>
      <x:c r="O3517" s="1" t="n">
        <x:f aca="0">24*MAX(0,EOMONTH(B3517,0)-MAX(B3517,INDEX(Device_Inventory!$K$2:$K$1201,MATCH(A3517,Device_Inventory!$A$2:$A$1201,0)))+1)</x:f>
        <x:v>744</x:v>
      </x:c>
      <x:c r="P3517" s="11" t="b">
        <x:f aca="0">INDEX(Device_Inventory!$K$2:$K$1201,MATCH(A3517,Device_Inventory!$A$2:$A$1201,0))&gt;B3517</x:f>
        <x:v>0</x:v>
      </x:c>
      <x:c r="Q3517" s="1" t="str">
        <x:f aca="0">IF(D3517&gt;O3517,"Fail: operating hours exceed in-service hours",IF(D3517+M3517&gt;O3517,"Fail: operating + unavailable hours exceed in-service hours",IF(P3517,"Partial month: within in-service hours","OK")))</x:f>
        <x:v>OK</x:v>
      </x:c>
    </x:row>
    <x:row r="3518" ht="15" hidden="0" customHeight="1">
      <x:c r="A3518" s="1" t="s">
        <x:v>3485</x:v>
      </x:c>
      <x:c r="B3518" s="14" t="n">
        <x:v>46174</x:v>
      </x:c>
      <x:c r="C3518" s="1" t="n">
        <x:v>61.3</x:v>
      </x:c>
      <x:c r="D3518" s="1" t="n">
        <x:v>348.8</x:v>
      </x:c>
      <x:c r="E3518" s="1" t="n">
        <x:v>22</x:v>
      </x:c>
      <x:c r="F3518" s="1" t="n">
        <x:v>2</x:v>
      </x:c>
      <x:c r="G3518" s="1" t="n">
        <x:v>49</x:v>
      </x:c>
      <x:c r="H3518" s="1" t="n">
        <x:v>0</x:v>
      </x:c>
      <x:c r="I3518" s="1" t="n">
        <x:v>2</x:v>
      </x:c>
      <x:c r="J3518" s="1" t="n">
        <x:v>1.42</x:v>
      </x:c>
      <x:c r="K3518" s="1" t="n">
        <x:v>2</x:v>
      </x:c>
      <x:c r="L3518" s="1" t="n">
        <x:v>97.6</x:v>
      </x:c>
      <x:c r="M3518" s="1" t="n">
        <x:v>0.2</x:v>
      </x:c>
      <x:c r="N3518" s="1" t="n">
        <x:v>5.5</x:v>
      </x:c>
      <x:c r="O3518" s="1" t="n">
        <x:f aca="0">24*MAX(0,EOMONTH(B3518,0)-MAX(B3518,INDEX(Device_Inventory!$K$2:$K$1201,MATCH(A3518,Device_Inventory!$A$2:$A$1201,0)))+1)</x:f>
        <x:v>720</x:v>
      </x:c>
      <x:c r="P3518" s="11" t="b">
        <x:f aca="0">INDEX(Device_Inventory!$K$2:$K$1201,MATCH(A3518,Device_Inventory!$A$2:$A$1201,0))&gt;B3518</x:f>
        <x:v>0</x:v>
      </x:c>
      <x:c r="Q3518" s="1" t="str">
        <x:f aca="0">IF(D3518&gt;O3518,"Fail: operating hours exceed in-service hours",IF(D3518+M3518&gt;O3518,"Fail: operating + unavailable hours exceed in-service hours",IF(P3518,"Partial month: within in-service hours","OK")))</x:f>
        <x:v>OK</x:v>
      </x:c>
    </x:row>
    <x:row r="3519" ht="15" hidden="0" customHeight="1">
      <x:c r="A3519" s="1" t="s">
        <x:v>3485</x:v>
      </x:c>
      <x:c r="B3519" s="14" t="n">
        <x:v>46204</x:v>
      </x:c>
      <x:c r="C3519" s="1" t="n">
        <x:v>37.1</x:v>
      </x:c>
      <x:c r="D3519" s="1" t="n">
        <x:v>260.9</x:v>
      </x:c>
      <x:c r="E3519" s="1" t="n">
        <x:v>14</x:v>
      </x:c>
      <x:c r="F3519" s="1" t="n">
        <x:v>0</x:v>
      </x:c>
      <x:c r="G3519" s="1" t="n">
        <x:v>39</x:v>
      </x:c>
      <x:c r="H3519" s="1" t="n">
        <x:v>0</x:v>
      </x:c>
      <x:c r="I3519" s="1" t="n">
        <x:v>3</x:v>
      </x:c>
      <x:c r="J3519" s="1" t="n">
        <x:v>0.94</x:v>
      </x:c>
      <x:c r="K3519" s="1" t="n">
        <x:v>0</x:v>
      </x:c>
      <x:c r="L3519" s="1" t="n">
        <x:v>93.3</x:v>
      </x:c>
      <x:c r="M3519" s="1" t="n">
        <x:v>10.3</x:v>
      </x:c>
      <x:c r="N3519" s="1" t="n">
        <x:v>7.8</x:v>
      </x:c>
      <x:c r="O3519" s="1" t="n">
        <x:f aca="0">24*MAX(0,EOMONTH(B3519,0)-MAX(B3519,INDEX(Device_Inventory!$K$2:$K$1201,MATCH(A3519,Device_Inventory!$A$2:$A$1201,0)))+1)</x:f>
        <x:v>744</x:v>
      </x:c>
      <x:c r="P3519" s="11" t="b">
        <x:f aca="0">INDEX(Device_Inventory!$K$2:$K$1201,MATCH(A3519,Device_Inventory!$A$2:$A$1201,0))&gt;B3519</x:f>
        <x:v>0</x:v>
      </x:c>
      <x:c r="Q3519" s="1" t="str">
        <x:f aca="0">IF(D3519&gt;O3519,"Fail: operating hours exceed in-service hours",IF(D3519+M3519&gt;O3519,"Fail: operating + unavailable hours exceed in-service hours",IF(P3519,"Partial month: within in-service hours","OK")))</x:f>
        <x:v>OK</x:v>
      </x:c>
    </x:row>
    <x:row r="3520" ht="15" hidden="0" customHeight="1">
      <x:c r="A3520" s="1" t="s">
        <x:v>3488</x:v>
      </x:c>
      <x:c r="B3520" s="14" t="n">
        <x:v>46054</x:v>
      </x:c>
      <x:c r="C3520" s="1" t="n">
        <x:v>73.1</x:v>
      </x:c>
      <x:c r="D3520" s="1" t="n">
        <x:v>531.6</x:v>
      </x:c>
      <x:c r="E3520" s="1" t="n">
        <x:v>28</x:v>
      </x:c>
      <x:c r="F3520" s="1" t="n">
        <x:v>6</x:v>
      </x:c>
      <x:c r="G3520" s="1" t="n">
        <x:v>24</x:v>
      </x:c>
      <x:c r="H3520" s="1" t="n">
        <x:v>1</x:v>
      </x:c>
      <x:c r="I3520" s="1" t="n">
        <x:v>3</x:v>
      </x:c>
      <x:c r="J3520" s="1" t="n">
        <x:v>0.97</x:v>
      </x:c>
      <x:c r="K3520" s="1" t="n">
        <x:v>0</x:v>
      </x:c>
      <x:c r="L3520" s="1" t="n">
        <x:v>95.6</x:v>
      </x:c>
      <x:c r="M3520" s="1" t="n">
        <x:v>11.3</x:v>
      </x:c>
      <x:c r="N3520" s="1" t="n">
        <x:v>14.7</x:v>
      </x:c>
      <x:c r="O3520" s="1" t="n">
        <x:f aca="0">24*MAX(0,EOMONTH(B3520,0)-MAX(B3520,INDEX(Device_Inventory!$K$2:$K$1201,MATCH(A3520,Device_Inventory!$A$2:$A$1201,0)))+1)</x:f>
        <x:v>672</x:v>
      </x:c>
      <x:c r="P3520" s="11" t="b">
        <x:f aca="0">INDEX(Device_Inventory!$K$2:$K$1201,MATCH(A3520,Device_Inventory!$A$2:$A$1201,0))&gt;B3520</x:f>
        <x:v>0</x:v>
      </x:c>
      <x:c r="Q3520" s="1" t="str">
        <x:f aca="0">IF(D3520&gt;O3520,"Fail: operating hours exceed in-service hours",IF(D3520+M3520&gt;O3520,"Fail: operating + unavailable hours exceed in-service hours",IF(P3520,"Partial month: within in-service hours","OK")))</x:f>
        <x:v>OK</x:v>
      </x:c>
    </x:row>
    <x:row r="3521" ht="15" hidden="0" customHeight="1">
      <x:c r="A3521" s="1" t="s">
        <x:v>3488</x:v>
      </x:c>
      <x:c r="B3521" s="14" t="n">
        <x:v>46082</x:v>
      </x:c>
      <x:c r="C3521" s="1" t="n">
        <x:v>81.8</x:v>
      </x:c>
      <x:c r="D3521" s="1" t="n">
        <x:v>564</x:v>
      </x:c>
      <x:c r="E3521" s="1" t="n">
        <x:v>31</x:v>
      </x:c>
      <x:c r="F3521" s="1" t="n">
        <x:v>3</x:v>
      </x:c>
      <x:c r="G3521" s="1" t="n">
        <x:v>51</x:v>
      </x:c>
      <x:c r="H3521" s="1" t="n">
        <x:v>1</x:v>
      </x:c>
      <x:c r="I3521" s="1" t="n">
        <x:v>4</x:v>
      </x:c>
      <x:c r="J3521" s="1" t="n">
        <x:v>1.7</x:v>
      </x:c>
      <x:c r="K3521" s="1" t="n">
        <x:v>0</x:v>
      </x:c>
      <x:c r="L3521" s="1" t="n">
        <x:v>96.5</x:v>
      </x:c>
      <x:c r="M3521" s="1" t="n">
        <x:v>9</x:v>
      </x:c>
      <x:c r="N3521" s="1" t="n">
        <x:v>25.4</x:v>
      </x:c>
      <x:c r="O3521" s="1" t="n">
        <x:f aca="0">24*MAX(0,EOMONTH(B3521,0)-MAX(B3521,INDEX(Device_Inventory!$K$2:$K$1201,MATCH(A3521,Device_Inventory!$A$2:$A$1201,0)))+1)</x:f>
        <x:v>744</x:v>
      </x:c>
      <x:c r="P3521" s="11" t="b">
        <x:f aca="0">INDEX(Device_Inventory!$K$2:$K$1201,MATCH(A3521,Device_Inventory!$A$2:$A$1201,0))&gt;B3521</x:f>
        <x:v>0</x:v>
      </x:c>
      <x:c r="Q3521" s="1" t="str">
        <x:f aca="0">IF(D3521&gt;O3521,"Fail: operating hours exceed in-service hours",IF(D3521+M3521&gt;O3521,"Fail: operating + unavailable hours exceed in-service hours",IF(P3521,"Partial month: within in-service hours","OK")))</x:f>
        <x:v>OK</x:v>
      </x:c>
    </x:row>
    <x:row r="3522" ht="15" hidden="0" customHeight="1">
      <x:c r="A3522" s="1" t="s">
        <x:v>3488</x:v>
      </x:c>
      <x:c r="B3522" s="14" t="n">
        <x:v>46113</x:v>
      </x:c>
      <x:c r="C3522" s="1" t="n">
        <x:v>72.3</x:v>
      </x:c>
      <x:c r="D3522" s="1" t="n">
        <x:v>495.3</x:v>
      </x:c>
      <x:c r="E3522" s="1" t="n">
        <x:v>18</x:v>
      </x:c>
      <x:c r="F3522" s="1" t="n">
        <x:v>7</x:v>
      </x:c>
      <x:c r="G3522" s="1" t="n">
        <x:v>51</x:v>
      </x:c>
      <x:c r="H3522" s="1" t="n">
        <x:v>1</x:v>
      </x:c>
      <x:c r="I3522" s="1" t="n">
        <x:v>1</x:v>
      </x:c>
      <x:c r="J3522" s="1" t="n">
        <x:v>1.59</x:v>
      </x:c>
      <x:c r="K3522" s="1" t="n">
        <x:v>2</x:v>
      </x:c>
      <x:c r="L3522" s="1" t="n">
        <x:v>93.6</x:v>
      </x:c>
      <x:c r="M3522" s="1" t="n">
        <x:v>11.6</x:v>
      </x:c>
      <x:c r="N3522" s="1" t="n">
        <x:v>9.4</x:v>
      </x:c>
      <x:c r="O3522" s="1" t="n">
        <x:f aca="0">24*MAX(0,EOMONTH(B3522,0)-MAX(B3522,INDEX(Device_Inventory!$K$2:$K$1201,MATCH(A3522,Device_Inventory!$A$2:$A$1201,0)))+1)</x:f>
        <x:v>720</x:v>
      </x:c>
      <x:c r="P3522" s="11" t="b">
        <x:f aca="0">INDEX(Device_Inventory!$K$2:$K$1201,MATCH(A3522,Device_Inventory!$A$2:$A$1201,0))&gt;B3522</x:f>
        <x:v>0</x:v>
      </x:c>
      <x:c r="Q3522" s="1" t="str">
        <x:f aca="0">IF(D3522&gt;O3522,"Fail: operating hours exceed in-service hours",IF(D3522+M3522&gt;O3522,"Fail: operating + unavailable hours exceed in-service hours",IF(P3522,"Partial month: within in-service hours","OK")))</x:f>
        <x:v>OK</x:v>
      </x:c>
    </x:row>
    <x:row r="3523" ht="15" hidden="0" customHeight="1">
      <x:c r="A3523" s="1" t="s">
        <x:v>3488</x:v>
      </x:c>
      <x:c r="B3523" s="14" t="n">
        <x:v>46143</x:v>
      </x:c>
      <x:c r="C3523" s="1" t="n">
        <x:v>55.8</x:v>
      </x:c>
      <x:c r="D3523" s="1" t="n">
        <x:v>311</x:v>
      </x:c>
      <x:c r="E3523" s="1" t="n">
        <x:v>20</x:v>
      </x:c>
      <x:c r="F3523" s="1" t="n">
        <x:v>6</x:v>
      </x:c>
      <x:c r="G3523" s="1" t="n">
        <x:v>53</x:v>
      </x:c>
      <x:c r="H3523" s="1" t="n">
        <x:v>2</x:v>
      </x:c>
      <x:c r="I3523" s="1" t="n">
        <x:v>2</x:v>
      </x:c>
      <x:c r="J3523" s="1" t="n">
        <x:v>1.44</x:v>
      </x:c>
      <x:c r="K3523" s="1" t="n">
        <x:v>2</x:v>
      </x:c>
      <x:c r="L3523" s="1" t="n">
        <x:v>98.9</x:v>
      </x:c>
      <x:c r="M3523" s="1" t="n">
        <x:v>6.3</x:v>
      </x:c>
      <x:c r="N3523" s="1" t="n">
        <x:v>13</x:v>
      </x:c>
      <x:c r="O3523" s="1" t="n">
        <x:f aca="0">24*MAX(0,EOMONTH(B3523,0)-MAX(B3523,INDEX(Device_Inventory!$K$2:$K$1201,MATCH(A3523,Device_Inventory!$A$2:$A$1201,0)))+1)</x:f>
        <x:v>744</x:v>
      </x:c>
      <x:c r="P3523" s="11" t="b">
        <x:f aca="0">INDEX(Device_Inventory!$K$2:$K$1201,MATCH(A3523,Device_Inventory!$A$2:$A$1201,0))&gt;B3523</x:f>
        <x:v>0</x:v>
      </x:c>
      <x:c r="Q3523" s="1" t="str">
        <x:f aca="0">IF(D3523&gt;O3523,"Fail: operating hours exceed in-service hours",IF(D3523+M3523&gt;O3523,"Fail: operating + unavailable hours exceed in-service hours",IF(P3523,"Partial month: within in-service hours","OK")))</x:f>
        <x:v>OK</x:v>
      </x:c>
    </x:row>
    <x:row r="3524" ht="15" hidden="0" customHeight="1">
      <x:c r="A3524" s="1" t="s">
        <x:v>3488</x:v>
      </x:c>
      <x:c r="B3524" s="14" t="n">
        <x:v>46174</x:v>
      </x:c>
      <x:c r="C3524" s="1" t="n">
        <x:v>70.2</x:v>
      </x:c>
      <x:c r="D3524" s="1" t="n">
        <x:v>390</x:v>
      </x:c>
      <x:c r="E3524" s="1" t="n">
        <x:v>31</x:v>
      </x:c>
      <x:c r="F3524" s="1" t="n">
        <x:v>1</x:v>
      </x:c>
      <x:c r="G3524" s="1" t="n">
        <x:v>53</x:v>
      </x:c>
      <x:c r="H3524" s="1" t="n">
        <x:v>0</x:v>
      </x:c>
      <x:c r="I3524" s="1" t="n">
        <x:v>4</x:v>
      </x:c>
      <x:c r="J3524" s="1" t="n">
        <x:v>1.9</x:v>
      </x:c>
      <x:c r="K3524" s="1" t="n">
        <x:v>0</x:v>
      </x:c>
      <x:c r="L3524" s="1" t="n">
        <x:v>94.3</x:v>
      </x:c>
      <x:c r="M3524" s="1" t="n">
        <x:v>14.3</x:v>
      </x:c>
      <x:c r="N3524" s="1" t="n">
        <x:v>8.6</x:v>
      </x:c>
      <x:c r="O3524" s="1" t="n">
        <x:f aca="0">24*MAX(0,EOMONTH(B3524,0)-MAX(B3524,INDEX(Device_Inventory!$K$2:$K$1201,MATCH(A3524,Device_Inventory!$A$2:$A$1201,0)))+1)</x:f>
        <x:v>720</x:v>
      </x:c>
      <x:c r="P3524" s="11" t="b">
        <x:f aca="0">INDEX(Device_Inventory!$K$2:$K$1201,MATCH(A3524,Device_Inventory!$A$2:$A$1201,0))&gt;B3524</x:f>
        <x:v>0</x:v>
      </x:c>
      <x:c r="Q3524" s="1" t="str">
        <x:f aca="0">IF(D3524&gt;O3524,"Fail: operating hours exceed in-service hours",IF(D3524+M3524&gt;O3524,"Fail: operating + unavailable hours exceed in-service hours",IF(P3524,"Partial month: within in-service hours","OK")))</x:f>
        <x:v>OK</x:v>
      </x:c>
    </x:row>
    <x:row r="3525" ht="15" hidden="0" customHeight="1">
      <x:c r="A3525" s="1" t="s">
        <x:v>3488</x:v>
      </x:c>
      <x:c r="B3525" s="14" t="n">
        <x:v>46204</x:v>
      </x:c>
      <x:c r="C3525" s="1" t="n">
        <x:v>76.4</x:v>
      </x:c>
      <x:c r="D3525" s="1" t="n">
        <x:v>460.7</x:v>
      </x:c>
      <x:c r="E3525" s="1" t="n">
        <x:v>27</x:v>
      </x:c>
      <x:c r="F3525" s="1" t="n">
        <x:v>3</x:v>
      </x:c>
      <x:c r="G3525" s="1" t="n">
        <x:v>36</x:v>
      </x:c>
      <x:c r="H3525" s="1" t="n">
        <x:v>2</x:v>
      </x:c>
      <x:c r="I3525" s="1" t="n">
        <x:v>3</x:v>
      </x:c>
      <x:c r="J3525" s="1" t="n">
        <x:v>1.5</x:v>
      </x:c>
      <x:c r="K3525" s="1" t="n">
        <x:v>0</x:v>
      </x:c>
      <x:c r="L3525" s="1" t="n">
        <x:v>95.6</x:v>
      </x:c>
      <x:c r="M3525" s="1" t="n">
        <x:v>16.6</x:v>
      </x:c>
      <x:c r="N3525" s="1" t="n">
        <x:v>23</x:v>
      </x:c>
      <x:c r="O3525" s="1" t="n">
        <x:f aca="0">24*MAX(0,EOMONTH(B3525,0)-MAX(B3525,INDEX(Device_Inventory!$K$2:$K$1201,MATCH(A3525,Device_Inventory!$A$2:$A$1201,0)))+1)</x:f>
        <x:v>744</x:v>
      </x:c>
      <x:c r="P3525" s="11" t="b">
        <x:f aca="0">INDEX(Device_Inventory!$K$2:$K$1201,MATCH(A3525,Device_Inventory!$A$2:$A$1201,0))&gt;B3525</x:f>
        <x:v>0</x:v>
      </x:c>
      <x:c r="Q3525" s="1" t="str">
        <x:f aca="0">IF(D3525&gt;O3525,"Fail: operating hours exceed in-service hours",IF(D3525+M3525&gt;O3525,"Fail: operating + unavailable hours exceed in-service hours",IF(P3525,"Partial month: within in-service hours","OK")))</x:f>
        <x:v>OK</x:v>
      </x:c>
    </x:row>
    <x:row r="3526" ht="15" hidden="0" customHeight="1">
      <x:c r="A3526" s="1" t="s">
        <x:v>1266</x:v>
      </x:c>
      <x:c r="B3526" s="14" t="n">
        <x:v>46054</x:v>
      </x:c>
      <x:c r="C3526" s="1" t="n">
        <x:v>64.3</x:v>
      </x:c>
      <x:c r="D3526" s="1" t="n">
        <x:v>445.1</x:v>
      </x:c>
      <x:c r="E3526" s="1" t="n">
        <x:v>17</x:v>
      </x:c>
      <x:c r="F3526" s="1" t="n">
        <x:v>0</x:v>
      </x:c>
      <x:c r="G3526" s="1" t="n">
        <x:v>26</x:v>
      </x:c>
      <x:c r="H3526" s="1" t="n">
        <x:v>0</x:v>
      </x:c>
      <x:c r="I3526" s="1" t="n">
        <x:v>1</x:v>
      </x:c>
      <x:c r="J3526" s="1" t="n">
        <x:v>1.07</x:v>
      </x:c>
      <x:c r="K3526" s="1" t="n">
        <x:v>1</x:v>
      </x:c>
      <x:c r="L3526" s="1" t="n">
        <x:v>96.6</x:v>
      </x:c>
      <x:c r="M3526" s="1" t="n">
        <x:v>0</x:v>
      </x:c>
      <x:c r="N3526" s="1" t="n">
        <x:v>19.9</x:v>
      </x:c>
      <x:c r="O3526" s="1" t="n">
        <x:f aca="0">24*MAX(0,EOMONTH(B3526,0)-MAX(B3526,INDEX(Device_Inventory!$K$2:$K$1201,MATCH(A3526,Device_Inventory!$A$2:$A$1201,0)))+1)</x:f>
        <x:v>672</x:v>
      </x:c>
      <x:c r="P3526" s="11" t="b">
        <x:f aca="0">INDEX(Device_Inventory!$K$2:$K$1201,MATCH(A3526,Device_Inventory!$A$2:$A$1201,0))&gt;B3526</x:f>
        <x:v>0</x:v>
      </x:c>
      <x:c r="Q3526" s="1" t="str">
        <x:f aca="0">IF(D3526&gt;O3526,"Fail: operating hours exceed in-service hours",IF(D3526+M3526&gt;O3526,"Fail: operating + unavailable hours exceed in-service hours",IF(P3526,"Partial month: within in-service hours","OK")))</x:f>
        <x:v>OK</x:v>
      </x:c>
    </x:row>
    <x:row r="3527" ht="15" hidden="0" customHeight="1">
      <x:c r="A3527" s="1" t="s">
        <x:v>1266</x:v>
      </x:c>
      <x:c r="B3527" s="14" t="n">
        <x:v>46082</x:v>
      </x:c>
      <x:c r="C3527" s="1" t="n">
        <x:v>43.3</x:v>
      </x:c>
      <x:c r="D3527" s="1" t="n">
        <x:v>272.6</x:v>
      </x:c>
      <x:c r="E3527" s="1" t="n">
        <x:v>3</x:v>
      </x:c>
      <x:c r="F3527" s="1" t="n">
        <x:v>1</x:v>
      </x:c>
      <x:c r="G3527" s="1" t="n">
        <x:v>28</x:v>
      </x:c>
      <x:c r="H3527" s="1" t="n">
        <x:v>0</x:v>
      </x:c>
      <x:c r="I3527" s="1" t="n">
        <x:v>3</x:v>
      </x:c>
      <x:c r="J3527" s="1" t="n">
        <x:v>0</x:v>
      </x:c>
      <x:c r="K3527" s="1" t="n">
        <x:v>0</x:v>
      </x:c>
      <x:c r="L3527" s="1" t="n">
        <x:v>92</x:v>
      </x:c>
      <x:c r="M3527" s="1" t="n">
        <x:v>8.4</x:v>
      </x:c>
      <x:c r="N3527" s="1" t="n">
        <x:v>10.7</x:v>
      </x:c>
      <x:c r="O3527" s="1" t="n">
        <x:f aca="0">24*MAX(0,EOMONTH(B3527,0)-MAX(B3527,INDEX(Device_Inventory!$K$2:$K$1201,MATCH(A3527,Device_Inventory!$A$2:$A$1201,0)))+1)</x:f>
        <x:v>744</x:v>
      </x:c>
      <x:c r="P3527" s="11" t="b">
        <x:f aca="0">INDEX(Device_Inventory!$K$2:$K$1201,MATCH(A3527,Device_Inventory!$A$2:$A$1201,0))&gt;B3527</x:f>
        <x:v>0</x:v>
      </x:c>
      <x:c r="Q3527" s="1" t="str">
        <x:f aca="0">IF(D3527&gt;O3527,"Fail: operating hours exceed in-service hours",IF(D3527+M3527&gt;O3527,"Fail: operating + unavailable hours exceed in-service hours",IF(P3527,"Partial month: within in-service hours","OK")))</x:f>
        <x:v>OK</x:v>
      </x:c>
    </x:row>
    <x:row r="3528" ht="15" hidden="0" customHeight="1">
      <x:c r="A3528" s="1" t="s">
        <x:v>1266</x:v>
      </x:c>
      <x:c r="B3528" s="14" t="n">
        <x:v>46113</x:v>
      </x:c>
      <x:c r="C3528" s="1" t="n">
        <x:v>63</x:v>
      </x:c>
      <x:c r="D3528" s="1" t="n">
        <x:v>423.9</x:v>
      </x:c>
      <x:c r="E3528" s="1" t="n">
        <x:v>26</x:v>
      </x:c>
      <x:c r="F3528" s="1" t="n">
        <x:v>0</x:v>
      </x:c>
      <x:c r="G3528" s="1" t="n">
        <x:v>42</x:v>
      </x:c>
      <x:c r="H3528" s="1" t="n">
        <x:v>0</x:v>
      </x:c>
      <x:c r="I3528" s="1" t="n">
        <x:v>1</x:v>
      </x:c>
      <x:c r="J3528" s="1" t="n">
        <x:v>0.04</x:v>
      </x:c>
      <x:c r="K3528" s="1" t="n">
        <x:v>1</x:v>
      </x:c>
      <x:c r="L3528" s="1" t="n">
        <x:v>96.9</x:v>
      </x:c>
      <x:c r="M3528" s="1" t="n">
        <x:v>0</x:v>
      </x:c>
      <x:c r="N3528" s="1" t="n">
        <x:v>13.6</x:v>
      </x:c>
      <x:c r="O3528" s="1" t="n">
        <x:f aca="0">24*MAX(0,EOMONTH(B3528,0)-MAX(B3528,INDEX(Device_Inventory!$K$2:$K$1201,MATCH(A3528,Device_Inventory!$A$2:$A$1201,0)))+1)</x:f>
        <x:v>720</x:v>
      </x:c>
      <x:c r="P3528" s="11" t="b">
        <x:f aca="0">INDEX(Device_Inventory!$K$2:$K$1201,MATCH(A3528,Device_Inventory!$A$2:$A$1201,0))&gt;B3528</x:f>
        <x:v>0</x:v>
      </x:c>
      <x:c r="Q3528" s="1" t="str">
        <x:f aca="0">IF(D3528&gt;O3528,"Fail: operating hours exceed in-service hours",IF(D3528+M3528&gt;O3528,"Fail: operating + unavailable hours exceed in-service hours",IF(P3528,"Partial month: within in-service hours","OK")))</x:f>
        <x:v>OK</x:v>
      </x:c>
    </x:row>
    <x:row r="3529" ht="15" hidden="0" customHeight="1">
      <x:c r="A3529" s="1" t="s">
        <x:v>1266</x:v>
      </x:c>
      <x:c r="B3529" s="14" t="n">
        <x:v>46143</x:v>
      </x:c>
      <x:c r="C3529" s="1" t="n">
        <x:v>51.4</x:v>
      </x:c>
      <x:c r="D3529" s="1" t="n">
        <x:v>307</x:v>
      </x:c>
      <x:c r="E3529" s="1" t="n">
        <x:v>13</x:v>
      </x:c>
      <x:c r="F3529" s="1" t="n">
        <x:v>1</x:v>
      </x:c>
      <x:c r="G3529" s="1" t="n">
        <x:v>24</x:v>
      </x:c>
      <x:c r="H3529" s="1" t="n">
        <x:v>1</x:v>
      </x:c>
      <x:c r="I3529" s="1" t="n">
        <x:v>5</x:v>
      </x:c>
      <x:c r="J3529" s="1" t="n">
        <x:v>0.73</x:v>
      </x:c>
      <x:c r="K3529" s="1" t="n">
        <x:v>0</x:v>
      </x:c>
      <x:c r="L3529" s="1" t="n">
        <x:v>93.7</x:v>
      </x:c>
      <x:c r="M3529" s="1" t="n">
        <x:v>3.9</x:v>
      </x:c>
      <x:c r="N3529" s="1" t="n">
        <x:v>13.3</x:v>
      </x:c>
      <x:c r="O3529" s="1" t="n">
        <x:f aca="0">24*MAX(0,EOMONTH(B3529,0)-MAX(B3529,INDEX(Device_Inventory!$K$2:$K$1201,MATCH(A3529,Device_Inventory!$A$2:$A$1201,0)))+1)</x:f>
        <x:v>744</x:v>
      </x:c>
      <x:c r="P3529" s="11" t="b">
        <x:f aca="0">INDEX(Device_Inventory!$K$2:$K$1201,MATCH(A3529,Device_Inventory!$A$2:$A$1201,0))&gt;B3529</x:f>
        <x:v>0</x:v>
      </x:c>
      <x:c r="Q3529" s="1" t="str">
        <x:f aca="0">IF(D3529&gt;O3529,"Fail: operating hours exceed in-service hours",IF(D3529+M3529&gt;O3529,"Fail: operating + unavailable hours exceed in-service hours",IF(P3529,"Partial month: within in-service hours","OK")))</x:f>
        <x:v>OK</x:v>
      </x:c>
    </x:row>
    <x:row r="3530" ht="15" hidden="0" customHeight="1">
      <x:c r="A3530" s="1" t="s">
        <x:v>1266</x:v>
      </x:c>
      <x:c r="B3530" s="14" t="n">
        <x:v>46174</x:v>
      </x:c>
      <x:c r="C3530" s="1" t="n">
        <x:v>42.3</x:v>
      </x:c>
      <x:c r="D3530" s="1" t="n">
        <x:v>267.4</x:v>
      </x:c>
      <x:c r="E3530" s="1" t="n">
        <x:v>8</x:v>
      </x:c>
      <x:c r="F3530" s="1" t="n">
        <x:v>0</x:v>
      </x:c>
      <x:c r="G3530" s="1" t="n">
        <x:v>22</x:v>
      </x:c>
      <x:c r="H3530" s="1" t="n">
        <x:v>0</x:v>
      </x:c>
      <x:c r="I3530" s="1" t="n">
        <x:v>4</x:v>
      </x:c>
      <x:c r="J3530" s="1" t="n">
        <x:v>0.1</x:v>
      </x:c>
      <x:c r="K3530" s="1" t="n">
        <x:v>0</x:v>
      </x:c>
      <x:c r="L3530" s="1" t="n">
        <x:v>94.1</x:v>
      </x:c>
      <x:c r="M3530" s="1" t="n">
        <x:v>6.1</x:v>
      </x:c>
      <x:c r="N3530" s="1" t="n">
        <x:v>6.5</x:v>
      </x:c>
      <x:c r="O3530" s="1" t="n">
        <x:f aca="0">24*MAX(0,EOMONTH(B3530,0)-MAX(B3530,INDEX(Device_Inventory!$K$2:$K$1201,MATCH(A3530,Device_Inventory!$A$2:$A$1201,0)))+1)</x:f>
        <x:v>720</x:v>
      </x:c>
      <x:c r="P3530" s="11" t="b">
        <x:f aca="0">INDEX(Device_Inventory!$K$2:$K$1201,MATCH(A3530,Device_Inventory!$A$2:$A$1201,0))&gt;B3530</x:f>
        <x:v>0</x:v>
      </x:c>
      <x:c r="Q3530" s="1" t="str">
        <x:f aca="0">IF(D3530&gt;O3530,"Fail: operating hours exceed in-service hours",IF(D3530+M3530&gt;O3530,"Fail: operating + unavailable hours exceed in-service hours",IF(P3530,"Partial month: within in-service hours","OK")))</x:f>
        <x:v>OK</x:v>
      </x:c>
    </x:row>
    <x:row r="3531" ht="15" hidden="0" customHeight="1">
      <x:c r="A3531" s="1" t="s">
        <x:v>1266</x:v>
      </x:c>
      <x:c r="B3531" s="14" t="n">
        <x:v>46204</x:v>
      </x:c>
      <x:c r="C3531" s="1" t="n">
        <x:v>55.9</x:v>
      </x:c>
      <x:c r="D3531" s="1" t="n">
        <x:v>313.5</x:v>
      </x:c>
      <x:c r="E3531" s="1" t="n">
        <x:v>21</x:v>
      </x:c>
      <x:c r="F3531" s="1" t="n">
        <x:v>1</x:v>
      </x:c>
      <x:c r="G3531" s="1" t="n">
        <x:v>33</x:v>
      </x:c>
      <x:c r="H3531" s="1" t="n">
        <x:v>0</x:v>
      </x:c>
      <x:c r="I3531" s="1" t="n">
        <x:v>1</x:v>
      </x:c>
      <x:c r="J3531" s="1" t="n">
        <x:v>0.64</x:v>
      </x:c>
      <x:c r="K3531" s="1" t="n">
        <x:v>0</x:v>
      </x:c>
      <x:c r="L3531" s="1" t="n">
        <x:v>96.2</x:v>
      </x:c>
      <x:c r="M3531" s="1" t="n">
        <x:v>0.5</x:v>
      </x:c>
      <x:c r="N3531" s="1" t="n">
        <x:v>15.4</x:v>
      </x:c>
      <x:c r="O3531" s="1" t="n">
        <x:f aca="0">24*MAX(0,EOMONTH(B3531,0)-MAX(B3531,INDEX(Device_Inventory!$K$2:$K$1201,MATCH(A3531,Device_Inventory!$A$2:$A$1201,0)))+1)</x:f>
        <x:v>744</x:v>
      </x:c>
      <x:c r="P3531" s="11" t="b">
        <x:f aca="0">INDEX(Device_Inventory!$K$2:$K$1201,MATCH(A3531,Device_Inventory!$A$2:$A$1201,0))&gt;B3531</x:f>
        <x:v>0</x:v>
      </x:c>
      <x:c r="Q3531" s="1" t="str">
        <x:f aca="0">IF(D3531&gt;O3531,"Fail: operating hours exceed in-service hours",IF(D3531+M3531&gt;O3531,"Fail: operating + unavailable hours exceed in-service hours",IF(P3531,"Partial month: within in-service hours","OK")))</x:f>
        <x:v>OK</x:v>
      </x:c>
    </x:row>
    <x:row r="3532" ht="15" hidden="0" customHeight="1">
      <x:c r="A3532" s="1" t="s">
        <x:v>1270</x:v>
      </x:c>
      <x:c r="B3532" s="14" t="n">
        <x:v>46054</x:v>
      </x:c>
      <x:c r="C3532" s="1" t="n">
        <x:v>57.7</x:v>
      </x:c>
      <x:c r="D3532" s="1" t="n">
        <x:v>368.8</x:v>
      </x:c>
      <x:c r="E3532" s="1" t="n">
        <x:v>23</x:v>
      </x:c>
      <x:c r="F3532" s="1" t="n">
        <x:v>0</x:v>
      </x:c>
      <x:c r="G3532" s="1" t="n">
        <x:v>22</x:v>
      </x:c>
      <x:c r="H3532" s="1" t="n">
        <x:v>0</x:v>
      </x:c>
      <x:c r="I3532" s="1" t="n">
        <x:v>5</x:v>
      </x:c>
      <x:c r="J3532" s="1" t="n">
        <x:v>0.54</x:v>
      </x:c>
      <x:c r="K3532" s="1" t="n">
        <x:v>1</x:v>
      </x:c>
      <x:c r="L3532" s="1" t="n">
        <x:v>89.5</x:v>
      </x:c>
      <x:c r="M3532" s="1" t="n">
        <x:v>0</x:v>
      </x:c>
      <x:c r="N3532" s="1" t="n">
        <x:v>18.1</x:v>
      </x:c>
      <x:c r="O3532" s="1" t="n">
        <x:f aca="0">24*MAX(0,EOMONTH(B3532,0)-MAX(B3532,INDEX(Device_Inventory!$K$2:$K$1201,MATCH(A3532,Device_Inventory!$A$2:$A$1201,0)))+1)</x:f>
        <x:v>672</x:v>
      </x:c>
      <x:c r="P3532" s="11" t="b">
        <x:f aca="0">INDEX(Device_Inventory!$K$2:$K$1201,MATCH(A3532,Device_Inventory!$A$2:$A$1201,0))&gt;B3532</x:f>
        <x:v>0</x:v>
      </x:c>
      <x:c r="Q3532" s="1" t="str">
        <x:f aca="0">IF(D3532&gt;O3532,"Fail: operating hours exceed in-service hours",IF(D3532+M3532&gt;O3532,"Fail: operating + unavailable hours exceed in-service hours",IF(P3532,"Partial month: within in-service hours","OK")))</x:f>
        <x:v>OK</x:v>
      </x:c>
    </x:row>
    <x:row r="3533" ht="15" hidden="0" customHeight="1">
      <x:c r="A3533" s="1" t="s">
        <x:v>1270</x:v>
      </x:c>
      <x:c r="B3533" s="14" t="n">
        <x:v>46082</x:v>
      </x:c>
      <x:c r="C3533" s="1" t="n">
        <x:v>52.6</x:v>
      </x:c>
      <x:c r="D3533" s="1" t="n">
        <x:v>338</x:v>
      </x:c>
      <x:c r="E3533" s="1" t="n">
        <x:v>27</x:v>
      </x:c>
      <x:c r="F3533" s="1" t="n">
        <x:v>0</x:v>
      </x:c>
      <x:c r="G3533" s="1" t="n">
        <x:v>36</x:v>
      </x:c>
      <x:c r="H3533" s="1" t="n">
        <x:v>0</x:v>
      </x:c>
      <x:c r="I3533" s="1" t="n">
        <x:v>4</x:v>
      </x:c>
      <x:c r="J3533" s="1" t="n">
        <x:v>0.13</x:v>
      </x:c>
      <x:c r="K3533" s="1" t="n">
        <x:v>1</x:v>
      </x:c>
      <x:c r="L3533" s="1" t="n">
        <x:v>98.5</x:v>
      </x:c>
      <x:c r="M3533" s="1" t="n">
        <x:v>0</x:v>
      </x:c>
      <x:c r="N3533" s="1" t="n">
        <x:v>6.9</x:v>
      </x:c>
      <x:c r="O3533" s="1" t="n">
        <x:f aca="0">24*MAX(0,EOMONTH(B3533,0)-MAX(B3533,INDEX(Device_Inventory!$K$2:$K$1201,MATCH(A3533,Device_Inventory!$A$2:$A$1201,0)))+1)</x:f>
        <x:v>744</x:v>
      </x:c>
      <x:c r="P3533" s="11" t="b">
        <x:f aca="0">INDEX(Device_Inventory!$K$2:$K$1201,MATCH(A3533,Device_Inventory!$A$2:$A$1201,0))&gt;B3533</x:f>
        <x:v>0</x:v>
      </x:c>
      <x:c r="Q3533" s="1" t="str">
        <x:f aca="0">IF(D3533&gt;O3533,"Fail: operating hours exceed in-service hours",IF(D3533+M3533&gt;O3533,"Fail: operating + unavailable hours exceed in-service hours",IF(P3533,"Partial month: within in-service hours","OK")))</x:f>
        <x:v>OK</x:v>
      </x:c>
    </x:row>
    <x:row r="3534" ht="15" hidden="0" customHeight="1">
      <x:c r="A3534" s="1" t="s">
        <x:v>1270</x:v>
      </x:c>
      <x:c r="B3534" s="14" t="n">
        <x:v>46113</x:v>
      </x:c>
      <x:c r="C3534" s="1" t="n">
        <x:v>71.6</x:v>
      </x:c>
      <x:c r="D3534" s="1" t="n">
        <x:v>452.7</x:v>
      </x:c>
      <x:c r="E3534" s="1" t="n">
        <x:v>30</x:v>
      </x:c>
      <x:c r="F3534" s="1" t="n">
        <x:v>0</x:v>
      </x:c>
      <x:c r="G3534" s="1" t="n">
        <x:v>39</x:v>
      </x:c>
      <x:c r="H3534" s="1" t="n">
        <x:v>1</x:v>
      </x:c>
      <x:c r="I3534" s="1" t="n">
        <x:v>3</x:v>
      </x:c>
      <x:c r="J3534" s="1" t="n">
        <x:v>0</x:v>
      </x:c>
      <x:c r="K3534" s="1" t="n">
        <x:v>0</x:v>
      </x:c>
      <x:c r="L3534" s="1" t="n">
        <x:v>89.1</x:v>
      </x:c>
      <x:c r="M3534" s="1" t="n">
        <x:v>7.1</x:v>
      </x:c>
      <x:c r="N3534" s="1" t="n">
        <x:v>22.7</x:v>
      </x:c>
      <x:c r="O3534" s="1" t="n">
        <x:f aca="0">24*MAX(0,EOMONTH(B3534,0)-MAX(B3534,INDEX(Device_Inventory!$K$2:$K$1201,MATCH(A3534,Device_Inventory!$A$2:$A$1201,0)))+1)</x:f>
        <x:v>720</x:v>
      </x:c>
      <x:c r="P3534" s="11" t="b">
        <x:f aca="0">INDEX(Device_Inventory!$K$2:$K$1201,MATCH(A3534,Device_Inventory!$A$2:$A$1201,0))&gt;B3534</x:f>
        <x:v>0</x:v>
      </x:c>
      <x:c r="Q3534" s="1" t="str">
        <x:f aca="0">IF(D3534&gt;O3534,"Fail: operating hours exceed in-service hours",IF(D3534+M3534&gt;O3534,"Fail: operating + unavailable hours exceed in-service hours",IF(P3534,"Partial month: within in-service hours","OK")))</x:f>
        <x:v>OK</x:v>
      </x:c>
    </x:row>
    <x:row r="3535" ht="15" hidden="0" customHeight="1">
      <x:c r="A3535" s="1" t="s">
        <x:v>1270</x:v>
      </x:c>
      <x:c r="B3535" s="14" t="n">
        <x:v>46143</x:v>
      </x:c>
      <x:c r="C3535" s="1" t="n">
        <x:v>64.2</x:v>
      </x:c>
      <x:c r="D3535" s="1" t="n">
        <x:v>375.9</x:v>
      </x:c>
      <x:c r="E3535" s="1" t="n">
        <x:v>30</x:v>
      </x:c>
      <x:c r="F3535" s="1" t="n">
        <x:v>1</x:v>
      </x:c>
      <x:c r="G3535" s="1" t="n">
        <x:v>34</x:v>
      </x:c>
      <x:c r="H3535" s="1" t="n">
        <x:v>0</x:v>
      </x:c>
      <x:c r="I3535" s="1" t="n">
        <x:v>2</x:v>
      </x:c>
      <x:c r="J3535" s="1" t="n">
        <x:v>0.43</x:v>
      </x:c>
      <x:c r="K3535" s="1" t="n">
        <x:v>0</x:v>
      </x:c>
      <x:c r="L3535" s="1" t="n">
        <x:v>96.3</x:v>
      </x:c>
      <x:c r="M3535" s="1" t="n">
        <x:v>0</x:v>
      </x:c>
      <x:c r="N3535" s="1" t="n">
        <x:v>9.9</x:v>
      </x:c>
      <x:c r="O3535" s="1" t="n">
        <x:f aca="0">24*MAX(0,EOMONTH(B3535,0)-MAX(B3535,INDEX(Device_Inventory!$K$2:$K$1201,MATCH(A3535,Device_Inventory!$A$2:$A$1201,0)))+1)</x:f>
        <x:v>744</x:v>
      </x:c>
      <x:c r="P3535" s="11" t="b">
        <x:f aca="0">INDEX(Device_Inventory!$K$2:$K$1201,MATCH(A3535,Device_Inventory!$A$2:$A$1201,0))&gt;B3535</x:f>
        <x:v>0</x:v>
      </x:c>
      <x:c r="Q3535" s="1" t="str">
        <x:f aca="0">IF(D3535&gt;O3535,"Fail: operating hours exceed in-service hours",IF(D3535+M3535&gt;O3535,"Fail: operating + unavailable hours exceed in-service hours",IF(P3535,"Partial month: within in-service hours","OK")))</x:f>
        <x:v>OK</x:v>
      </x:c>
    </x:row>
    <x:row r="3536" ht="15" hidden="0" customHeight="1">
      <x:c r="A3536" s="1" t="s">
        <x:v>1270</x:v>
      </x:c>
      <x:c r="B3536" s="14" t="n">
        <x:v>46174</x:v>
      </x:c>
      <x:c r="C3536" s="1" t="n">
        <x:v>64.2</x:v>
      </x:c>
      <x:c r="D3536" s="1" t="n">
        <x:v>378.3</x:v>
      </x:c>
      <x:c r="E3536" s="1" t="n">
        <x:v>21</x:v>
      </x:c>
      <x:c r="F3536" s="1" t="n">
        <x:v>1</x:v>
      </x:c>
      <x:c r="G3536" s="1" t="n">
        <x:v>35</x:v>
      </x:c>
      <x:c r="H3536" s="1" t="n">
        <x:v>0</x:v>
      </x:c>
      <x:c r="I3536" s="1" t="n">
        <x:v>2</x:v>
      </x:c>
      <x:c r="J3536" s="1" t="n">
        <x:v>0.84</x:v>
      </x:c>
      <x:c r="K3536" s="1" t="n">
        <x:v>0</x:v>
      </x:c>
      <x:c r="L3536" s="1" t="n">
        <x:v>98.1</x:v>
      </x:c>
      <x:c r="M3536" s="1" t="n">
        <x:v>0.6</x:v>
      </x:c>
      <x:c r="N3536" s="1" t="n">
        <x:v>9.7</x:v>
      </x:c>
      <x:c r="O3536" s="1" t="n">
        <x:f aca="0">24*MAX(0,EOMONTH(B3536,0)-MAX(B3536,INDEX(Device_Inventory!$K$2:$K$1201,MATCH(A3536,Device_Inventory!$A$2:$A$1201,0)))+1)</x:f>
        <x:v>720</x:v>
      </x:c>
      <x:c r="P3536" s="11" t="b">
        <x:f aca="0">INDEX(Device_Inventory!$K$2:$K$1201,MATCH(A3536,Device_Inventory!$A$2:$A$1201,0))&gt;B3536</x:f>
        <x:v>0</x:v>
      </x:c>
      <x:c r="Q3536" s="1" t="str">
        <x:f aca="0">IF(D3536&gt;O3536,"Fail: operating hours exceed in-service hours",IF(D3536+M3536&gt;O3536,"Fail: operating + unavailable hours exceed in-service hours",IF(P3536,"Partial month: within in-service hours","OK")))</x:f>
        <x:v>OK</x:v>
      </x:c>
    </x:row>
    <x:row r="3537" ht="15" hidden="0" customHeight="1">
      <x:c r="A3537" s="1" t="s">
        <x:v>1270</x:v>
      </x:c>
      <x:c r="B3537" s="14" t="n">
        <x:v>46204</x:v>
      </x:c>
      <x:c r="C3537" s="1" t="n">
        <x:v>68.2</x:v>
      </x:c>
      <x:c r="D3537" s="1" t="n">
        <x:v>464.7</x:v>
      </x:c>
      <x:c r="E3537" s="1" t="n">
        <x:v>36</x:v>
      </x:c>
      <x:c r="F3537" s="1" t="n">
        <x:v>1</x:v>
      </x:c>
      <x:c r="G3537" s="1" t="n">
        <x:v>59</x:v>
      </x:c>
      <x:c r="H3537" s="1" t="n">
        <x:v>0</x:v>
      </x:c>
      <x:c r="I3537" s="1" t="n">
        <x:v>4</x:v>
      </x:c>
      <x:c r="J3537" s="1" t="n">
        <x:v>0</x:v>
      </x:c>
      <x:c r="K3537" s="1" t="n">
        <x:v>0</x:v>
      </x:c>
      <x:c r="L3537" s="1" t="n">
        <x:v>90.5</x:v>
      </x:c>
      <x:c r="M3537" s="1" t="n">
        <x:v>0</x:v>
      </x:c>
      <x:c r="N3537" s="1" t="n">
        <x:v>14.2</x:v>
      </x:c>
      <x:c r="O3537" s="1" t="n">
        <x:f aca="0">24*MAX(0,EOMONTH(B3537,0)-MAX(B3537,INDEX(Device_Inventory!$K$2:$K$1201,MATCH(A3537,Device_Inventory!$A$2:$A$1201,0)))+1)</x:f>
        <x:v>744</x:v>
      </x:c>
      <x:c r="P3537" s="11" t="b">
        <x:f aca="0">INDEX(Device_Inventory!$K$2:$K$1201,MATCH(A3537,Device_Inventory!$A$2:$A$1201,0))&gt;B3537</x:f>
        <x:v>0</x:v>
      </x:c>
      <x:c r="Q3537" s="1" t="str">
        <x:f aca="0">IF(D3537&gt;O3537,"Fail: operating hours exceed in-service hours",IF(D3537+M3537&gt;O3537,"Fail: operating + unavailable hours exceed in-service hours",IF(P3537,"Partial month: within in-service hours","OK")))</x:f>
        <x:v>OK</x:v>
      </x:c>
    </x:row>
    <x:row r="3538" ht="15" hidden="0" customHeight="1">
      <x:c r="A3538" s="1" t="s">
        <x:v>3495</x:v>
      </x:c>
      <x:c r="B3538" s="14" t="n">
        <x:v>46054</x:v>
      </x:c>
      <x:c r="C3538" s="1" t="n">
        <x:v>61.4</x:v>
      </x:c>
      <x:c r="D3538" s="1" t="n">
        <x:v>427.7</x:v>
      </x:c>
      <x:c r="E3538" s="1" t="n">
        <x:v>15</x:v>
      </x:c>
      <x:c r="F3538" s="1" t="n">
        <x:v>5</x:v>
      </x:c>
      <x:c r="G3538" s="1" t="n">
        <x:v>51</x:v>
      </x:c>
      <x:c r="H3538" s="1" t="n">
        <x:v>1</x:v>
      </x:c>
      <x:c r="I3538" s="1" t="n">
        <x:v>2</x:v>
      </x:c>
      <x:c r="J3538" s="1" t="n">
        <x:v>0.9</x:v>
      </x:c>
      <x:c r="K3538" s="1" t="n">
        <x:v>0</x:v>
      </x:c>
      <x:c r="L3538" s="1" t="n">
        <x:v>91.5</x:v>
      </x:c>
      <x:c r="M3538" s="1" t="n">
        <x:v>6.1</x:v>
      </x:c>
      <x:c r="N3538" s="1" t="n">
        <x:v>12.6</x:v>
      </x:c>
      <x:c r="O3538" s="1" t="n">
        <x:f aca="0">24*MAX(0,EOMONTH(B3538,0)-MAX(B3538,INDEX(Device_Inventory!$K$2:$K$1201,MATCH(A3538,Device_Inventory!$A$2:$A$1201,0)))+1)</x:f>
        <x:v>672</x:v>
      </x:c>
      <x:c r="P3538" s="11" t="b">
        <x:f aca="0">INDEX(Device_Inventory!$K$2:$K$1201,MATCH(A3538,Device_Inventory!$A$2:$A$1201,0))&gt;B3538</x:f>
        <x:v>0</x:v>
      </x:c>
      <x:c r="Q3538" s="1" t="str">
        <x:f aca="0">IF(D3538&gt;O3538,"Fail: operating hours exceed in-service hours",IF(D3538+M3538&gt;O3538,"Fail: operating + unavailable hours exceed in-service hours",IF(P3538,"Partial month: within in-service hours","OK")))</x:f>
        <x:v>OK</x:v>
      </x:c>
    </x:row>
    <x:row r="3539" ht="15" hidden="0" customHeight="1">
      <x:c r="A3539" s="1" t="s">
        <x:v>3495</x:v>
      </x:c>
      <x:c r="B3539" s="14" t="n">
        <x:v>46082</x:v>
      </x:c>
      <x:c r="C3539" s="1" t="n">
        <x:v>71.8</x:v>
      </x:c>
      <x:c r="D3539" s="1" t="n">
        <x:v>484.1</x:v>
      </x:c>
      <x:c r="E3539" s="1" t="n">
        <x:v>15</x:v>
      </x:c>
      <x:c r="F3539" s="1" t="n">
        <x:v>1</x:v>
      </x:c>
      <x:c r="G3539" s="1" t="n">
        <x:v>40</x:v>
      </x:c>
      <x:c r="H3539" s="1" t="n">
        <x:v>1</x:v>
      </x:c>
      <x:c r="I3539" s="1" t="n">
        <x:v>3</x:v>
      </x:c>
      <x:c r="J3539" s="1" t="n">
        <x:v>0.4</x:v>
      </x:c>
      <x:c r="K3539" s="1" t="n">
        <x:v>0</x:v>
      </x:c>
      <x:c r="L3539" s="1" t="n">
        <x:v>92.5</x:v>
      </x:c>
      <x:c r="M3539" s="1" t="n">
        <x:v>2.5</x:v>
      </x:c>
      <x:c r="N3539" s="1" t="n">
        <x:v>11</x:v>
      </x:c>
      <x:c r="O3539" s="1" t="n">
        <x:f aca="0">24*MAX(0,EOMONTH(B3539,0)-MAX(B3539,INDEX(Device_Inventory!$K$2:$K$1201,MATCH(A3539,Device_Inventory!$A$2:$A$1201,0)))+1)</x:f>
        <x:v>744</x:v>
      </x:c>
      <x:c r="P3539" s="11" t="b">
        <x:f aca="0">INDEX(Device_Inventory!$K$2:$K$1201,MATCH(A3539,Device_Inventory!$A$2:$A$1201,0))&gt;B3539</x:f>
        <x:v>0</x:v>
      </x:c>
      <x:c r="Q3539" s="1" t="str">
        <x:f aca="0">IF(D3539&gt;O3539,"Fail: operating hours exceed in-service hours",IF(D3539+M3539&gt;O3539,"Fail: operating + unavailable hours exceed in-service hours",IF(P3539,"Partial month: within in-service hours","OK")))</x:f>
        <x:v>OK</x:v>
      </x:c>
    </x:row>
    <x:row r="3540" ht="15" hidden="0" customHeight="1">
      <x:c r="A3540" s="1" t="s">
        <x:v>3495</x:v>
      </x:c>
      <x:c r="B3540" s="14" t="n">
        <x:v>46113</x:v>
      </x:c>
      <x:c r="C3540" s="1" t="n">
        <x:v>84.7</x:v>
      </x:c>
      <x:c r="D3540" s="1" t="n">
        <x:v>509.7</x:v>
      </x:c>
      <x:c r="E3540" s="1" t="n">
        <x:v>23</x:v>
      </x:c>
      <x:c r="F3540" s="1" t="n">
        <x:v>3</x:v>
      </x:c>
      <x:c r="G3540" s="1" t="n">
        <x:v>63</x:v>
      </x:c>
      <x:c r="H3540" s="1" t="n">
        <x:v>0</x:v>
      </x:c>
      <x:c r="I3540" s="1" t="n">
        <x:v>6</x:v>
      </x:c>
      <x:c r="J3540" s="1" t="n">
        <x:v>0.38</x:v>
      </x:c>
      <x:c r="K3540" s="1" t="n">
        <x:v>0</x:v>
      </x:c>
      <x:c r="L3540" s="1" t="n">
        <x:v>91.9</x:v>
      </x:c>
      <x:c r="M3540" s="1" t="n">
        <x:v>4.8</x:v>
      </x:c>
      <x:c r="N3540" s="1" t="n">
        <x:v>11.5</x:v>
      </x:c>
      <x:c r="O3540" s="1" t="n">
        <x:f aca="0">24*MAX(0,EOMONTH(B3540,0)-MAX(B3540,INDEX(Device_Inventory!$K$2:$K$1201,MATCH(A3540,Device_Inventory!$A$2:$A$1201,0)))+1)</x:f>
        <x:v>720</x:v>
      </x:c>
      <x:c r="P3540" s="11" t="b">
        <x:f aca="0">INDEX(Device_Inventory!$K$2:$K$1201,MATCH(A3540,Device_Inventory!$A$2:$A$1201,0))&gt;B3540</x:f>
        <x:v>0</x:v>
      </x:c>
      <x:c r="Q3540" s="1" t="str">
        <x:f aca="0">IF(D3540&gt;O3540,"Fail: operating hours exceed in-service hours",IF(D3540+M3540&gt;O3540,"Fail: operating + unavailable hours exceed in-service hours",IF(P3540,"Partial month: within in-service hours","OK")))</x:f>
        <x:v>OK</x:v>
      </x:c>
    </x:row>
    <x:row r="3541" ht="15" hidden="0" customHeight="1">
      <x:c r="A3541" s="1" t="s">
        <x:v>3495</x:v>
      </x:c>
      <x:c r="B3541" s="14" t="n">
        <x:v>46143</x:v>
      </x:c>
      <x:c r="C3541" s="1" t="n">
        <x:v>72.1</x:v>
      </x:c>
      <x:c r="D3541" s="1" t="n">
        <x:v>419.3</x:v>
      </x:c>
      <x:c r="E3541" s="1" t="n">
        <x:v>31</x:v>
      </x:c>
      <x:c r="F3541" s="1" t="n">
        <x:v>2</x:v>
      </x:c>
      <x:c r="G3541" s="1" t="n">
        <x:v>40</x:v>
      </x:c>
      <x:c r="H3541" s="1" t="n">
        <x:v>1</x:v>
      </x:c>
      <x:c r="I3541" s="1" t="n">
        <x:v>2</x:v>
      </x:c>
      <x:c r="J3541" s="1" t="n">
        <x:v>0.34</x:v>
      </x:c>
      <x:c r="K3541" s="1" t="n">
        <x:v>0</x:v>
      </x:c>
      <x:c r="L3541" s="1" t="n">
        <x:v>93.5</x:v>
      </x:c>
      <x:c r="M3541" s="1" t="n">
        <x:v>9.3</x:v>
      </x:c>
      <x:c r="N3541" s="1" t="n">
        <x:v>12.4</x:v>
      </x:c>
      <x:c r="O3541" s="1" t="n">
        <x:f aca="0">24*MAX(0,EOMONTH(B3541,0)-MAX(B3541,INDEX(Device_Inventory!$K$2:$K$1201,MATCH(A3541,Device_Inventory!$A$2:$A$1201,0)))+1)</x:f>
        <x:v>744</x:v>
      </x:c>
      <x:c r="P3541" s="11" t="b">
        <x:f aca="0">INDEX(Device_Inventory!$K$2:$K$1201,MATCH(A3541,Device_Inventory!$A$2:$A$1201,0))&gt;B3541</x:f>
        <x:v>0</x:v>
      </x:c>
      <x:c r="Q3541" s="1" t="str">
        <x:f aca="0">IF(D3541&gt;O3541,"Fail: operating hours exceed in-service hours",IF(D3541+M3541&gt;O3541,"Fail: operating + unavailable hours exceed in-service hours",IF(P3541,"Partial month: within in-service hours","OK")))</x:f>
        <x:v>OK</x:v>
      </x:c>
    </x:row>
    <x:row r="3542" ht="15" hidden="0" customHeight="1">
      <x:c r="A3542" s="1" t="s">
        <x:v>3495</x:v>
      </x:c>
      <x:c r="B3542" s="14" t="n">
        <x:v>46174</x:v>
      </x:c>
      <x:c r="C3542" s="1" t="n">
        <x:v>70</x:v>
      </x:c>
      <x:c r="D3542" s="1" t="n">
        <x:v>459.9</x:v>
      </x:c>
      <x:c r="E3542" s="1" t="n">
        <x:v>12</x:v>
      </x:c>
      <x:c r="F3542" s="1" t="n">
        <x:v>2</x:v>
      </x:c>
      <x:c r="G3542" s="1" t="n">
        <x:v>34</x:v>
      </x:c>
      <x:c r="H3542" s="1" t="n">
        <x:v>0</x:v>
      </x:c>
      <x:c r="I3542" s="1" t="n">
        <x:v>0</x:v>
      </x:c>
      <x:c r="J3542" s="1" t="n">
        <x:v>0</x:v>
      </x:c>
      <x:c r="K3542" s="1" t="n">
        <x:v>0</x:v>
      </x:c>
      <x:c r="L3542" s="1" t="n">
        <x:v>95.5</x:v>
      </x:c>
      <x:c r="M3542" s="1" t="n">
        <x:v>0.7</x:v>
      </x:c>
      <x:c r="N3542" s="1" t="n">
        <x:v>18.7</x:v>
      </x:c>
      <x:c r="O3542" s="1" t="n">
        <x:f aca="0">24*MAX(0,EOMONTH(B3542,0)-MAX(B3542,INDEX(Device_Inventory!$K$2:$K$1201,MATCH(A3542,Device_Inventory!$A$2:$A$1201,0)))+1)</x:f>
        <x:v>720</x:v>
      </x:c>
      <x:c r="P3542" s="11" t="b">
        <x:f aca="0">INDEX(Device_Inventory!$K$2:$K$1201,MATCH(A3542,Device_Inventory!$A$2:$A$1201,0))&gt;B3542</x:f>
        <x:v>0</x:v>
      </x:c>
      <x:c r="Q3542" s="1" t="str">
        <x:f aca="0">IF(D3542&gt;O3542,"Fail: operating hours exceed in-service hours",IF(D3542+M3542&gt;O3542,"Fail: operating + unavailable hours exceed in-service hours",IF(P3542,"Partial month: within in-service hours","OK")))</x:f>
        <x:v>OK</x:v>
      </x:c>
    </x:row>
    <x:row r="3543" ht="15" hidden="0" customHeight="1">
      <x:c r="A3543" s="1" t="s">
        <x:v>3495</x:v>
      </x:c>
      <x:c r="B3543" s="14" t="n">
        <x:v>46204</x:v>
      </x:c>
      <x:c r="C3543" s="1" t="n">
        <x:v>83.7</x:v>
      </x:c>
      <x:c r="D3543" s="1" t="n">
        <x:v>511.7</x:v>
      </x:c>
      <x:c r="E3543" s="1" t="n">
        <x:v>24</x:v>
      </x:c>
      <x:c r="F3543" s="1" t="n">
        <x:v>0</x:v>
      </x:c>
      <x:c r="G3543" s="1" t="n">
        <x:v>35</x:v>
      </x:c>
      <x:c r="H3543" s="1" t="n">
        <x:v>0</x:v>
      </x:c>
      <x:c r="I3543" s="1" t="n">
        <x:v>5</x:v>
      </x:c>
      <x:c r="J3543" s="1" t="n">
        <x:v>0.22</x:v>
      </x:c>
      <x:c r="K3543" s="1" t="n">
        <x:v>0</x:v>
      </x:c>
      <x:c r="L3543" s="1" t="n">
        <x:v>92.6</x:v>
      </x:c>
      <x:c r="M3543" s="1" t="n">
        <x:v>7.7</x:v>
      </x:c>
      <x:c r="N3543" s="1" t="n">
        <x:v>11.5</x:v>
      </x:c>
      <x:c r="O3543" s="1" t="n">
        <x:f aca="0">24*MAX(0,EOMONTH(B3543,0)-MAX(B3543,INDEX(Device_Inventory!$K$2:$K$1201,MATCH(A3543,Device_Inventory!$A$2:$A$1201,0)))+1)</x:f>
        <x:v>744</x:v>
      </x:c>
      <x:c r="P3543" s="11" t="b">
        <x:f aca="0">INDEX(Device_Inventory!$K$2:$K$1201,MATCH(A3543,Device_Inventory!$A$2:$A$1201,0))&gt;B3543</x:f>
        <x:v>0</x:v>
      </x:c>
      <x:c r="Q3543" s="1" t="str">
        <x:f aca="0">IF(D3543&gt;O3543,"Fail: operating hours exceed in-service hours",IF(D3543+M3543&gt;O3543,"Fail: operating + unavailable hours exceed in-service hours",IF(P3543,"Partial month: within in-service hours","OK")))</x:f>
        <x:v>OK</x:v>
      </x:c>
    </x:row>
    <x:row r="3544" ht="15" hidden="0" customHeight="1">
      <x:c r="A3544" s="1" t="s">
        <x:v>1273</x:v>
      </x:c>
      <x:c r="B3544" s="14" t="n">
        <x:v>46054</x:v>
      </x:c>
      <x:c r="C3544" s="1" t="n">
        <x:v>65.6</x:v>
      </x:c>
      <x:c r="D3544" s="1" t="n">
        <x:v>427.4</x:v>
      </x:c>
      <x:c r="E3544" s="1" t="n">
        <x:v>18</x:v>
      </x:c>
      <x:c r="F3544" s="1" t="n">
        <x:v>3</x:v>
      </x:c>
      <x:c r="G3544" s="1" t="n">
        <x:v>46</x:v>
      </x:c>
      <x:c r="H3544" s="1" t="n">
        <x:v>0</x:v>
      </x:c>
      <x:c r="I3544" s="1" t="n">
        <x:v>4</x:v>
      </x:c>
      <x:c r="J3544" s="1" t="n">
        <x:v>0.54</x:v>
      </x:c>
      <x:c r="K3544" s="1" t="n">
        <x:v>0</x:v>
      </x:c>
      <x:c r="L3544" s="1" t="n">
        <x:v>89.5</x:v>
      </x:c>
      <x:c r="M3544" s="1" t="n">
        <x:v>4.1</x:v>
      </x:c>
      <x:c r="N3544" s="1" t="n">
        <x:v>7.4</x:v>
      </x:c>
      <x:c r="O3544" s="1" t="n">
        <x:f aca="0">24*MAX(0,EOMONTH(B3544,0)-MAX(B3544,INDEX(Device_Inventory!$K$2:$K$1201,MATCH(A3544,Device_Inventory!$A$2:$A$1201,0)))+1)</x:f>
        <x:v>672</x:v>
      </x:c>
      <x:c r="P3544" s="11" t="b">
        <x:f aca="0">INDEX(Device_Inventory!$K$2:$K$1201,MATCH(A3544,Device_Inventory!$A$2:$A$1201,0))&gt;B3544</x:f>
        <x:v>0</x:v>
      </x:c>
      <x:c r="Q3544" s="1" t="str">
        <x:f aca="0">IF(D3544&gt;O3544,"Fail: operating hours exceed in-service hours",IF(D3544+M3544&gt;O3544,"Fail: operating + unavailable hours exceed in-service hours",IF(P3544,"Partial month: within in-service hours","OK")))</x:f>
        <x:v>OK</x:v>
      </x:c>
    </x:row>
    <x:row r="3545" ht="15" hidden="0" customHeight="1">
      <x:c r="A3545" s="1" t="s">
        <x:v>1273</x:v>
      </x:c>
      <x:c r="B3545" s="14" t="n">
        <x:v>46082</x:v>
      </x:c>
      <x:c r="C3545" s="1" t="n">
        <x:v>88.2</x:v>
      </x:c>
      <x:c r="D3545" s="1" t="n">
        <x:v>610.7</x:v>
      </x:c>
      <x:c r="E3545" s="1" t="n">
        <x:v>27</x:v>
      </x:c>
      <x:c r="F3545" s="1" t="n">
        <x:v>4</x:v>
      </x:c>
      <x:c r="G3545" s="1" t="n">
        <x:v>67</x:v>
      </x:c>
      <x:c r="H3545" s="1" t="n">
        <x:v>0</x:v>
      </x:c>
      <x:c r="I3545" s="1" t="n">
        <x:v>2</x:v>
      </x:c>
      <x:c r="J3545" s="1" t="n">
        <x:v>0</x:v>
      </x:c>
      <x:c r="K3545" s="1" t="n">
        <x:v>0</x:v>
      </x:c>
      <x:c r="L3545" s="1" t="n">
        <x:v>94.8</x:v>
      </x:c>
      <x:c r="M3545" s="1" t="n">
        <x:v>5</x:v>
      </x:c>
      <x:c r="N3545" s="1" t="n">
        <x:v>13</x:v>
      </x:c>
      <x:c r="O3545" s="1" t="n">
        <x:f aca="0">24*MAX(0,EOMONTH(B3545,0)-MAX(B3545,INDEX(Device_Inventory!$K$2:$K$1201,MATCH(A3545,Device_Inventory!$A$2:$A$1201,0)))+1)</x:f>
        <x:v>744</x:v>
      </x:c>
      <x:c r="P3545" s="11" t="b">
        <x:f aca="0">INDEX(Device_Inventory!$K$2:$K$1201,MATCH(A3545,Device_Inventory!$A$2:$A$1201,0))&gt;B3545</x:f>
        <x:v>0</x:v>
      </x:c>
      <x:c r="Q3545" s="1" t="str">
        <x:f aca="0">IF(D3545&gt;O3545,"Fail: operating hours exceed in-service hours",IF(D3545+M3545&gt;O3545,"Fail: operating + unavailable hours exceed in-service hours",IF(P3545,"Partial month: within in-service hours","OK")))</x:f>
        <x:v>OK</x:v>
      </x:c>
    </x:row>
    <x:row r="3546" ht="15" hidden="0" customHeight="1">
      <x:c r="A3546" s="1" t="s">
        <x:v>1273</x:v>
      </x:c>
      <x:c r="B3546" s="14" t="n">
        <x:v>46113</x:v>
      </x:c>
      <x:c r="C3546" s="1" t="n">
        <x:v>77.5</x:v>
      </x:c>
      <x:c r="D3546" s="1" t="n">
        <x:v>515.5</x:v>
      </x:c>
      <x:c r="E3546" s="1" t="n">
        <x:v>30</x:v>
      </x:c>
      <x:c r="F3546" s="1" t="n">
        <x:v>0</x:v>
      </x:c>
      <x:c r="G3546" s="1" t="n">
        <x:v>31</x:v>
      </x:c>
      <x:c r="H3546" s="1" t="n">
        <x:v>0</x:v>
      </x:c>
      <x:c r="I3546" s="1" t="n">
        <x:v>5</x:v>
      </x:c>
      <x:c r="J3546" s="1" t="n">
        <x:v>0</x:v>
      </x:c>
      <x:c r="K3546" s="1" t="n">
        <x:v>1</x:v>
      </x:c>
      <x:c r="L3546" s="1" t="n">
        <x:v>96.2</x:v>
      </x:c>
      <x:c r="M3546" s="1" t="n">
        <x:v>0</x:v>
      </x:c>
      <x:c r="N3546" s="1" t="n">
        <x:v>17.6</x:v>
      </x:c>
      <x:c r="O3546" s="1" t="n">
        <x:f aca="0">24*MAX(0,EOMONTH(B3546,0)-MAX(B3546,INDEX(Device_Inventory!$K$2:$K$1201,MATCH(A3546,Device_Inventory!$A$2:$A$1201,0)))+1)</x:f>
        <x:v>720</x:v>
      </x:c>
      <x:c r="P3546" s="11" t="b">
        <x:f aca="0">INDEX(Device_Inventory!$K$2:$K$1201,MATCH(A3546,Device_Inventory!$A$2:$A$1201,0))&gt;B3546</x:f>
        <x:v>0</x:v>
      </x:c>
      <x:c r="Q3546" s="1" t="str">
        <x:f aca="0">IF(D3546&gt;O3546,"Fail: operating hours exceed in-service hours",IF(D3546+M3546&gt;O3546,"Fail: operating + unavailable hours exceed in-service hours",IF(P3546,"Partial month: within in-service hours","OK")))</x:f>
        <x:v>OK</x:v>
      </x:c>
    </x:row>
    <x:row r="3547" ht="15" hidden="0" customHeight="1">
      <x:c r="A3547" s="1" t="s">
        <x:v>1273</x:v>
      </x:c>
      <x:c r="B3547" s="14" t="n">
        <x:v>46143</x:v>
      </x:c>
      <x:c r="C3547" s="1" t="n">
        <x:v>92.2</x:v>
      </x:c>
      <x:c r="D3547" s="1" t="n">
        <x:v>518.8</x:v>
      </x:c>
      <x:c r="E3547" s="1" t="n">
        <x:v>40</x:v>
      </x:c>
      <x:c r="F3547" s="1" t="n">
        <x:v>1</x:v>
      </x:c>
      <x:c r="G3547" s="1" t="n">
        <x:v>50</x:v>
      </x:c>
      <x:c r="H3547" s="1" t="n">
        <x:v>0</x:v>
      </x:c>
      <x:c r="I3547" s="1" t="n">
        <x:v>4</x:v>
      </x:c>
      <x:c r="J3547" s="1" t="n">
        <x:v>0.48</x:v>
      </x:c>
      <x:c r="K3547" s="1" t="n">
        <x:v>0</x:v>
      </x:c>
      <x:c r="L3547" s="1" t="n">
        <x:v>92.4</x:v>
      </x:c>
      <x:c r="M3547" s="1" t="n">
        <x:v>6.4</x:v>
      </x:c>
      <x:c r="N3547" s="1" t="n">
        <x:v>20.9</x:v>
      </x:c>
      <x:c r="O3547" s="1" t="n">
        <x:f aca="0">24*MAX(0,EOMONTH(B3547,0)-MAX(B3547,INDEX(Device_Inventory!$K$2:$K$1201,MATCH(A3547,Device_Inventory!$A$2:$A$1201,0)))+1)</x:f>
        <x:v>744</x:v>
      </x:c>
      <x:c r="P3547" s="11" t="b">
        <x:f aca="0">INDEX(Device_Inventory!$K$2:$K$1201,MATCH(A3547,Device_Inventory!$A$2:$A$1201,0))&gt;B3547</x:f>
        <x:v>0</x:v>
      </x:c>
      <x:c r="Q3547" s="1" t="str">
        <x:f aca="0">IF(D3547&gt;O3547,"Fail: operating hours exceed in-service hours",IF(D3547+M3547&gt;O3547,"Fail: operating + unavailable hours exceed in-service hours",IF(P3547,"Partial month: within in-service hours","OK")))</x:f>
        <x:v>OK</x:v>
      </x:c>
    </x:row>
    <x:row r="3548" ht="15" hidden="0" customHeight="1">
      <x:c r="A3548" s="1" t="s">
        <x:v>1273</x:v>
      </x:c>
      <x:c r="B3548" s="14" t="n">
        <x:v>46174</x:v>
      </x:c>
      <x:c r="C3548" s="1" t="n">
        <x:v>69.2</x:v>
      </x:c>
      <x:c r="D3548" s="1" t="n">
        <x:v>472.3</x:v>
      </x:c>
      <x:c r="E3548" s="1" t="n">
        <x:v>31</x:v>
      </x:c>
      <x:c r="F3548" s="1" t="n">
        <x:v>0</x:v>
      </x:c>
      <x:c r="G3548" s="1" t="n">
        <x:v>33</x:v>
      </x:c>
      <x:c r="H3548" s="1" t="n">
        <x:v>0</x:v>
      </x:c>
      <x:c r="I3548" s="1" t="n">
        <x:v>3</x:v>
      </x:c>
      <x:c r="J3548" s="1" t="n">
        <x:v>0</x:v>
      </x:c>
      <x:c r="K3548" s="1" t="n">
        <x:v>2</x:v>
      </x:c>
      <x:c r="L3548" s="1" t="n">
        <x:v>95.8</x:v>
      </x:c>
      <x:c r="M3548" s="1" t="n">
        <x:v>3.2</x:v>
      </x:c>
      <x:c r="N3548" s="1" t="n">
        <x:v>13.2</x:v>
      </x:c>
      <x:c r="O3548" s="1" t="n">
        <x:f aca="0">24*MAX(0,EOMONTH(B3548,0)-MAX(B3548,INDEX(Device_Inventory!$K$2:$K$1201,MATCH(A3548,Device_Inventory!$A$2:$A$1201,0)))+1)</x:f>
        <x:v>720</x:v>
      </x:c>
      <x:c r="P3548" s="11" t="b">
        <x:f aca="0">INDEX(Device_Inventory!$K$2:$K$1201,MATCH(A3548,Device_Inventory!$A$2:$A$1201,0))&gt;B3548</x:f>
        <x:v>0</x:v>
      </x:c>
      <x:c r="Q3548" s="1" t="str">
        <x:f aca="0">IF(D3548&gt;O3548,"Fail: operating hours exceed in-service hours",IF(D3548+M3548&gt;O3548,"Fail: operating + unavailable hours exceed in-service hours",IF(P3548,"Partial month: within in-service hours","OK")))</x:f>
        <x:v>OK</x:v>
      </x:c>
    </x:row>
    <x:row r="3549" ht="15" hidden="0" customHeight="1">
      <x:c r="A3549" s="1" t="s">
        <x:v>1273</x:v>
      </x:c>
      <x:c r="B3549" s="14" t="n">
        <x:v>46204</x:v>
      </x:c>
      <x:c r="C3549" s="1" t="n">
        <x:v>73.5</x:v>
      </x:c>
      <x:c r="D3549" s="1" t="n">
        <x:v>530.9</x:v>
      </x:c>
      <x:c r="E3549" s="1" t="n">
        <x:v>25</x:v>
      </x:c>
      <x:c r="F3549" s="1" t="n">
        <x:v>0</x:v>
      </x:c>
      <x:c r="G3549" s="1" t="n">
        <x:v>45</x:v>
      </x:c>
      <x:c r="H3549" s="1" t="n">
        <x:v>0</x:v>
      </x:c>
      <x:c r="I3549" s="1" t="n">
        <x:v>2</x:v>
      </x:c>
      <x:c r="J3549" s="1" t="n">
        <x:v>0.1</x:v>
      </x:c>
      <x:c r="K3549" s="1" t="n">
        <x:v>3</x:v>
      </x:c>
      <x:c r="L3549" s="1" t="n">
        <x:v>94.7</x:v>
      </x:c>
      <x:c r="M3549" s="1" t="n">
        <x:v>4.5</x:v>
      </x:c>
      <x:c r="N3549" s="1" t="n">
        <x:v>10.2</x:v>
      </x:c>
      <x:c r="O3549" s="1" t="n">
        <x:f aca="0">24*MAX(0,EOMONTH(B3549,0)-MAX(B3549,INDEX(Device_Inventory!$K$2:$K$1201,MATCH(A3549,Device_Inventory!$A$2:$A$1201,0)))+1)</x:f>
        <x:v>744</x:v>
      </x:c>
      <x:c r="P3549" s="11" t="b">
        <x:f aca="0">INDEX(Device_Inventory!$K$2:$K$1201,MATCH(A3549,Device_Inventory!$A$2:$A$1201,0))&gt;B3549</x:f>
        <x:v>0</x:v>
      </x:c>
      <x:c r="Q3549" s="1" t="str">
        <x:f aca="0">IF(D3549&gt;O3549,"Fail: operating hours exceed in-service hours",IF(D3549+M3549&gt;O3549,"Fail: operating + unavailable hours exceed in-service hours",IF(P3549,"Partial month: within in-service hours","OK")))</x:f>
        <x:v>OK</x:v>
      </x:c>
    </x:row>
    <x:row r="3550" ht="15" hidden="0" customHeight="1">
      <x:c r="A3550" s="1" t="s">
        <x:v>1275</x:v>
      </x:c>
      <x:c r="B3550" s="14" t="n">
        <x:v>46054</x:v>
      </x:c>
      <x:c r="C3550" s="1" t="n">
        <x:v>47.2</x:v>
      </x:c>
      <x:c r="D3550" s="1" t="n">
        <x:v>341.9</x:v>
      </x:c>
      <x:c r="E3550" s="1" t="n">
        <x:v>2</x:v>
      </x:c>
      <x:c r="F3550" s="1" t="n">
        <x:v>0</x:v>
      </x:c>
      <x:c r="G3550" s="1" t="n">
        <x:v>24</x:v>
      </x:c>
      <x:c r="H3550" s="1" t="n">
        <x:v>0</x:v>
      </x:c>
      <x:c r="I3550" s="1" t="n">
        <x:v>3</x:v>
      </x:c>
      <x:c r="J3550" s="1" t="n">
        <x:v>0</x:v>
      </x:c>
      <x:c r="K3550" s="1" t="n">
        <x:v>0</x:v>
      </x:c>
      <x:c r="L3550" s="1" t="n">
        <x:v>93.6</x:v>
      </x:c>
      <x:c r="M3550" s="1" t="n">
        <x:v>4.4</x:v>
      </x:c>
      <x:c r="N3550" s="1" t="n">
        <x:v>12.7</x:v>
      </x:c>
      <x:c r="O3550" s="1" t="n">
        <x:f aca="0">24*MAX(0,EOMONTH(B3550,0)-MAX(B3550,INDEX(Device_Inventory!$K$2:$K$1201,MATCH(A3550,Device_Inventory!$A$2:$A$1201,0)))+1)</x:f>
        <x:v>672</x:v>
      </x:c>
      <x:c r="P3550" s="11" t="b">
        <x:f aca="0">INDEX(Device_Inventory!$K$2:$K$1201,MATCH(A3550,Device_Inventory!$A$2:$A$1201,0))&gt;B3550</x:f>
        <x:v>0</x:v>
      </x:c>
      <x:c r="Q3550" s="1" t="str">
        <x:f aca="0">IF(D3550&gt;O3550,"Fail: operating hours exceed in-service hours",IF(D3550+M3550&gt;O3550,"Fail: operating + unavailable hours exceed in-service hours",IF(P3550,"Partial month: within in-service hours","OK")))</x:f>
        <x:v>OK</x:v>
      </x:c>
    </x:row>
    <x:row r="3551" ht="15" hidden="0" customHeight="1">
      <x:c r="A3551" s="1" t="s">
        <x:v>1275</x:v>
      </x:c>
      <x:c r="B3551" s="14" t="n">
        <x:v>46082</x:v>
      </x:c>
      <x:c r="C3551" s="1" t="n">
        <x:v>65.2</x:v>
      </x:c>
      <x:c r="D3551" s="1" t="n">
        <x:v>408.6</x:v>
      </x:c>
      <x:c r="E3551" s="1" t="n">
        <x:v>8</x:v>
      </x:c>
      <x:c r="F3551" s="1" t="n">
        <x:v>2</x:v>
      </x:c>
      <x:c r="G3551" s="1" t="n">
        <x:v>32</x:v>
      </x:c>
      <x:c r="H3551" s="1" t="n">
        <x:v>0</x:v>
      </x:c>
      <x:c r="I3551" s="1" t="n">
        <x:v>3</x:v>
      </x:c>
      <x:c r="J3551" s="1" t="n">
        <x:v>0.46</x:v>
      </x:c>
      <x:c r="K3551" s="1" t="n">
        <x:v>0</x:v>
      </x:c>
      <x:c r="L3551" s="1" t="n">
        <x:v>95.1</x:v>
      </x:c>
      <x:c r="M3551" s="1" t="n">
        <x:v>6.8</x:v>
      </x:c>
      <x:c r="N3551" s="1" t="n">
        <x:v>10.9</x:v>
      </x:c>
      <x:c r="O3551" s="1" t="n">
        <x:f aca="0">24*MAX(0,EOMONTH(B3551,0)-MAX(B3551,INDEX(Device_Inventory!$K$2:$K$1201,MATCH(A3551,Device_Inventory!$A$2:$A$1201,0)))+1)</x:f>
        <x:v>744</x:v>
      </x:c>
      <x:c r="P3551" s="11" t="b">
        <x:f aca="0">INDEX(Device_Inventory!$K$2:$K$1201,MATCH(A3551,Device_Inventory!$A$2:$A$1201,0))&gt;B3551</x:f>
        <x:v>0</x:v>
      </x:c>
      <x:c r="Q3551" s="1" t="str">
        <x:f aca="0">IF(D3551&gt;O3551,"Fail: operating hours exceed in-service hours",IF(D3551+M3551&gt;O3551,"Fail: operating + unavailable hours exceed in-service hours",IF(P3551,"Partial month: within in-service hours","OK")))</x:f>
        <x:v>OK</x:v>
      </x:c>
    </x:row>
    <x:row r="3552" ht="15" hidden="0" customHeight="1">
      <x:c r="A3552" s="1" t="s">
        <x:v>1275</x:v>
      </x:c>
      <x:c r="B3552" s="14" t="n">
        <x:v>46113</x:v>
      </x:c>
      <x:c r="C3552" s="1" t="n">
        <x:v>57.5</x:v>
      </x:c>
      <x:c r="D3552" s="1" t="n">
        <x:v>407.1</x:v>
      </x:c>
      <x:c r="E3552" s="1" t="n">
        <x:v>14</x:v>
      </x:c>
      <x:c r="F3552" s="1" t="n">
        <x:v>4</x:v>
      </x:c>
      <x:c r="G3552" s="1" t="n">
        <x:v>41</x:v>
      </x:c>
      <x:c r="H3552" s="1" t="n">
        <x:v>3</x:v>
      </x:c>
      <x:c r="I3552" s="1" t="n">
        <x:v>1</x:v>
      </x:c>
      <x:c r="J3552" s="1" t="n">
        <x:v>0.63</x:v>
      </x:c>
      <x:c r="K3552" s="1" t="n">
        <x:v>0</x:v>
      </x:c>
      <x:c r="L3552" s="1" t="n">
        <x:v>91</x:v>
      </x:c>
      <x:c r="M3552" s="1" t="n">
        <x:v>5.3</x:v>
      </x:c>
      <x:c r="N3552" s="1" t="n">
        <x:v>18.1</x:v>
      </x:c>
      <x:c r="O3552" s="1" t="n">
        <x:f aca="0">24*MAX(0,EOMONTH(B3552,0)-MAX(B3552,INDEX(Device_Inventory!$K$2:$K$1201,MATCH(A3552,Device_Inventory!$A$2:$A$1201,0)))+1)</x:f>
        <x:v>720</x:v>
      </x:c>
      <x:c r="P3552" s="11" t="b">
        <x:f aca="0">INDEX(Device_Inventory!$K$2:$K$1201,MATCH(A3552,Device_Inventory!$A$2:$A$1201,0))&gt;B3552</x:f>
        <x:v>0</x:v>
      </x:c>
      <x:c r="Q3552" s="1" t="str">
        <x:f aca="0">IF(D3552&gt;O3552,"Fail: operating hours exceed in-service hours",IF(D3552+M3552&gt;O3552,"Fail: operating + unavailable hours exceed in-service hours",IF(P3552,"Partial month: within in-service hours","OK")))</x:f>
        <x:v>OK</x:v>
      </x:c>
    </x:row>
    <x:row r="3553" ht="15" hidden="0" customHeight="1">
      <x:c r="A3553" s="1" t="s">
        <x:v>1275</x:v>
      </x:c>
      <x:c r="B3553" s="14" t="n">
        <x:v>46143</x:v>
      </x:c>
      <x:c r="C3553" s="1" t="n">
        <x:v>52.2</x:v>
      </x:c>
      <x:c r="D3553" s="1" t="n">
        <x:v>311.7</x:v>
      </x:c>
      <x:c r="E3553" s="1" t="n">
        <x:v>22</x:v>
      </x:c>
      <x:c r="F3553" s="1" t="n">
        <x:v>0</x:v>
      </x:c>
      <x:c r="G3553" s="1" t="n">
        <x:v>40</x:v>
      </x:c>
      <x:c r="H3553" s="1" t="n">
        <x:v>2</x:v>
      </x:c>
      <x:c r="I3553" s="1" t="n">
        <x:v>2</x:v>
      </x:c>
      <x:c r="J3553" s="1" t="n">
        <x:v>0.73</x:v>
      </x:c>
      <x:c r="K3553" s="1" t="n">
        <x:v>0</x:v>
      </x:c>
      <x:c r="L3553" s="1" t="n">
        <x:v>92</x:v>
      </x:c>
      <x:c r="M3553" s="1" t="n">
        <x:v>0</x:v>
      </x:c>
      <x:c r="N3553" s="1" t="n">
        <x:v>14.7</x:v>
      </x:c>
      <x:c r="O3553" s="1" t="n">
        <x:f aca="0">24*MAX(0,EOMONTH(B3553,0)-MAX(B3553,INDEX(Device_Inventory!$K$2:$K$1201,MATCH(A3553,Device_Inventory!$A$2:$A$1201,0)))+1)</x:f>
        <x:v>744</x:v>
      </x:c>
      <x:c r="P3553" s="11" t="b">
        <x:f aca="0">INDEX(Device_Inventory!$K$2:$K$1201,MATCH(A3553,Device_Inventory!$A$2:$A$1201,0))&gt;B3553</x:f>
        <x:v>0</x:v>
      </x:c>
      <x:c r="Q3553" s="1" t="str">
        <x:f aca="0">IF(D3553&gt;O3553,"Fail: operating hours exceed in-service hours",IF(D3553+M3553&gt;O3553,"Fail: operating + unavailable hours exceed in-service hours",IF(P3553,"Partial month: within in-service hours","OK")))</x:f>
        <x:v>OK</x:v>
      </x:c>
    </x:row>
    <x:row r="3554" ht="15" hidden="0" customHeight="1">
      <x:c r="A3554" s="1" t="s">
        <x:v>1275</x:v>
      </x:c>
      <x:c r="B3554" s="14" t="n">
        <x:v>46174</x:v>
      </x:c>
      <x:c r="C3554" s="1" t="n">
        <x:v>45</x:v>
      </x:c>
      <x:c r="D3554" s="1" t="n">
        <x:v>303.2</x:v>
      </x:c>
      <x:c r="E3554" s="1" t="n">
        <x:v>6</x:v>
      </x:c>
      <x:c r="F3554" s="1" t="n">
        <x:v>3</x:v>
      </x:c>
      <x:c r="G3554" s="1" t="n">
        <x:v>35</x:v>
      </x:c>
      <x:c r="H3554" s="1" t="n">
        <x:v>2</x:v>
      </x:c>
      <x:c r="I3554" s="1" t="n">
        <x:v>3</x:v>
      </x:c>
      <x:c r="J3554" s="1" t="n">
        <x:v>0.21</x:v>
      </x:c>
      <x:c r="K3554" s="1" t="n">
        <x:v>1</x:v>
      </x:c>
      <x:c r="L3554" s="1" t="n">
        <x:v>88.9</x:v>
      </x:c>
      <x:c r="M3554" s="1" t="n">
        <x:v>0</x:v>
      </x:c>
      <x:c r="N3554" s="1" t="n">
        <x:v>4</x:v>
      </x:c>
      <x:c r="O3554" s="1" t="n">
        <x:f aca="0">24*MAX(0,EOMONTH(B3554,0)-MAX(B3554,INDEX(Device_Inventory!$K$2:$K$1201,MATCH(A3554,Device_Inventory!$A$2:$A$1201,0)))+1)</x:f>
        <x:v>720</x:v>
      </x:c>
      <x:c r="P3554" s="11" t="b">
        <x:f aca="0">INDEX(Device_Inventory!$K$2:$K$1201,MATCH(A3554,Device_Inventory!$A$2:$A$1201,0))&gt;B3554</x:f>
        <x:v>0</x:v>
      </x:c>
      <x:c r="Q3554" s="1" t="str">
        <x:f aca="0">IF(D3554&gt;O3554,"Fail: operating hours exceed in-service hours",IF(D3554+M3554&gt;O3554,"Fail: operating + unavailable hours exceed in-service hours",IF(P3554,"Partial month: within in-service hours","OK")))</x:f>
        <x:v>OK</x:v>
      </x:c>
    </x:row>
    <x:row r="3555" ht="15" hidden="0" customHeight="1">
      <x:c r="A3555" s="1" t="s">
        <x:v>1275</x:v>
      </x:c>
      <x:c r="B3555" s="14" t="n">
        <x:v>46204</x:v>
      </x:c>
      <x:c r="C3555" s="1" t="n">
        <x:v>47.5</x:v>
      </x:c>
      <x:c r="D3555" s="1" t="n">
        <x:v>306.7</x:v>
      </x:c>
      <x:c r="E3555" s="1" t="n">
        <x:v>12</x:v>
      </x:c>
      <x:c r="F3555" s="1" t="n">
        <x:v>1</x:v>
      </x:c>
      <x:c r="G3555" s="1" t="n">
        <x:v>27</x:v>
      </x:c>
      <x:c r="H3555" s="1" t="n">
        <x:v>0</x:v>
      </x:c>
      <x:c r="I3555" s="1" t="n">
        <x:v>3</x:v>
      </x:c>
      <x:c r="J3555" s="1" t="n">
        <x:v>0.34</x:v>
      </x:c>
      <x:c r="K3555" s="1" t="n">
        <x:v>0</x:v>
      </x:c>
      <x:c r="L3555" s="1" t="n">
        <x:v>98.7</x:v>
      </x:c>
      <x:c r="M3555" s="1" t="n">
        <x:v>5.2</x:v>
      </x:c>
      <x:c r="N3555" s="1" t="n">
        <x:v>4.9</x:v>
      </x:c>
      <x:c r="O3555" s="1" t="n">
        <x:f aca="0">24*MAX(0,EOMONTH(B3555,0)-MAX(B3555,INDEX(Device_Inventory!$K$2:$K$1201,MATCH(A3555,Device_Inventory!$A$2:$A$1201,0)))+1)</x:f>
        <x:v>744</x:v>
      </x:c>
      <x:c r="P3555" s="11" t="b">
        <x:f aca="0">INDEX(Device_Inventory!$K$2:$K$1201,MATCH(A3555,Device_Inventory!$A$2:$A$1201,0))&gt;B3555</x:f>
        <x:v>0</x:v>
      </x:c>
      <x:c r="Q3555" s="1" t="str">
        <x:f aca="0">IF(D3555&gt;O3555,"Fail: operating hours exceed in-service hours",IF(D3555+M3555&gt;O3555,"Fail: operating + unavailable hours exceed in-service hours",IF(P3555,"Partial month: within in-service hours","OK")))</x:f>
        <x:v>OK</x:v>
      </x:c>
    </x:row>
    <x:row r="3556" ht="15" hidden="0" customHeight="1">
      <x:c r="A3556" s="1" t="s">
        <x:v>1277</x:v>
      </x:c>
      <x:c r="B3556" s="14" t="n">
        <x:v>46054</x:v>
      </x:c>
      <x:c r="C3556" s="1" t="n">
        <x:v>63.4</x:v>
      </x:c>
      <x:c r="D3556" s="1" t="n">
        <x:v>435.3</x:v>
      </x:c>
      <x:c r="E3556" s="1" t="n">
        <x:v>15</x:v>
      </x:c>
      <x:c r="F3556" s="1" t="n">
        <x:v>0</x:v>
      </x:c>
      <x:c r="G3556" s="1" t="n">
        <x:v>25</x:v>
      </x:c>
      <x:c r="H3556" s="1" t="n">
        <x:v>0</x:v>
      </x:c>
      <x:c r="I3556" s="1" t="n">
        <x:v>3</x:v>
      </x:c>
      <x:c r="J3556" s="1" t="n">
        <x:v>0.14</x:v>
      </x:c>
      <x:c r="K3556" s="1" t="n">
        <x:v>0</x:v>
      </x:c>
      <x:c r="L3556" s="1" t="n">
        <x:v>95.7</x:v>
      </x:c>
      <x:c r="M3556" s="1" t="n">
        <x:v>8.2</x:v>
      </x:c>
      <x:c r="N3556" s="1" t="n">
        <x:v>14.2</x:v>
      </x:c>
      <x:c r="O3556" s="1" t="n">
        <x:f aca="0">24*MAX(0,EOMONTH(B3556,0)-MAX(B3556,INDEX(Device_Inventory!$K$2:$K$1201,MATCH(A3556,Device_Inventory!$A$2:$A$1201,0)))+1)</x:f>
        <x:v>672</x:v>
      </x:c>
      <x:c r="P3556" s="11" t="b">
        <x:f aca="0">INDEX(Device_Inventory!$K$2:$K$1201,MATCH(A3556,Device_Inventory!$A$2:$A$1201,0))&gt;B3556</x:f>
        <x:v>0</x:v>
      </x:c>
      <x:c r="Q3556" s="1" t="str">
        <x:f aca="0">IF(D3556&gt;O3556,"Fail: operating hours exceed in-service hours",IF(D3556+M3556&gt;O3556,"Fail: operating + unavailable hours exceed in-service hours",IF(P3556,"Partial month: within in-service hours","OK")))</x:f>
        <x:v>OK</x:v>
      </x:c>
    </x:row>
    <x:row r="3557" ht="15" hidden="0" customHeight="1">
      <x:c r="A3557" s="1" t="s">
        <x:v>1277</x:v>
      </x:c>
      <x:c r="B3557" s="14" t="n">
        <x:v>46082</x:v>
      </x:c>
      <x:c r="C3557" s="1" t="n">
        <x:v>76.3</x:v>
      </x:c>
      <x:c r="D3557" s="1" t="n">
        <x:v>541.4</x:v>
      </x:c>
      <x:c r="E3557" s="1" t="n">
        <x:v>26</x:v>
      </x:c>
      <x:c r="F3557" s="1" t="n">
        <x:v>1</x:v>
      </x:c>
      <x:c r="G3557" s="1" t="n">
        <x:v>47</x:v>
      </x:c>
      <x:c r="H3557" s="1" t="n">
        <x:v>0</x:v>
      </x:c>
      <x:c r="I3557" s="1" t="n">
        <x:v>6</x:v>
      </x:c>
      <x:c r="J3557" s="1" t="n">
        <x:v>0.23</x:v>
      </x:c>
      <x:c r="K3557" s="1" t="n">
        <x:v>1</x:v>
      </x:c>
      <x:c r="L3557" s="1" t="n">
        <x:v>94.5</x:v>
      </x:c>
      <x:c r="M3557" s="1" t="n">
        <x:v>11</x:v>
      </x:c>
      <x:c r="N3557" s="1" t="n">
        <x:v>18.8</x:v>
      </x:c>
      <x:c r="O3557" s="1" t="n">
        <x:f aca="0">24*MAX(0,EOMONTH(B3557,0)-MAX(B3557,INDEX(Device_Inventory!$K$2:$K$1201,MATCH(A3557,Device_Inventory!$A$2:$A$1201,0)))+1)</x:f>
        <x:v>744</x:v>
      </x:c>
      <x:c r="P3557" s="11" t="b">
        <x:f aca="0">INDEX(Device_Inventory!$K$2:$K$1201,MATCH(A3557,Device_Inventory!$A$2:$A$1201,0))&gt;B3557</x:f>
        <x:v>0</x:v>
      </x:c>
      <x:c r="Q3557" s="1" t="str">
        <x:f aca="0">IF(D3557&gt;O3557,"Fail: operating hours exceed in-service hours",IF(D3557+M3557&gt;O3557,"Fail: operating + unavailable hours exceed in-service hours",IF(P3557,"Partial month: within in-service hours","OK")))</x:f>
        <x:v>OK</x:v>
      </x:c>
    </x:row>
    <x:row r="3558" ht="15" hidden="0" customHeight="1">
      <x:c r="A3558" s="1" t="s">
        <x:v>1277</x:v>
      </x:c>
      <x:c r="B3558" s="14" t="n">
        <x:v>46113</x:v>
      </x:c>
      <x:c r="C3558" s="1" t="n">
        <x:v>69.7</x:v>
      </x:c>
      <x:c r="D3558" s="1" t="n">
        <x:v>480.2</x:v>
      </x:c>
      <x:c r="E3558" s="1" t="n">
        <x:v>25</x:v>
      </x:c>
      <x:c r="F3558" s="1" t="n">
        <x:v>0</x:v>
      </x:c>
      <x:c r="G3558" s="1" t="n">
        <x:v>59</x:v>
      </x:c>
      <x:c r="H3558" s="1" t="n">
        <x:v>0</x:v>
      </x:c>
      <x:c r="I3558" s="1" t="n">
        <x:v>4</x:v>
      </x:c>
      <x:c r="J3558" s="1" t="n">
        <x:v>0.21</x:v>
      </x:c>
      <x:c r="K3558" s="1" t="n">
        <x:v>0</x:v>
      </x:c>
      <x:c r="L3558" s="1" t="n">
        <x:v>96</x:v>
      </x:c>
      <x:c r="M3558" s="1" t="n">
        <x:v>13.4</x:v>
      </x:c>
      <x:c r="N3558" s="1" t="n">
        <x:v>13.2</x:v>
      </x:c>
      <x:c r="O3558" s="1" t="n">
        <x:f aca="0">24*MAX(0,EOMONTH(B3558,0)-MAX(B3558,INDEX(Device_Inventory!$K$2:$K$1201,MATCH(A3558,Device_Inventory!$A$2:$A$1201,0)))+1)</x:f>
        <x:v>720</x:v>
      </x:c>
      <x:c r="P3558" s="11" t="b">
        <x:f aca="0">INDEX(Device_Inventory!$K$2:$K$1201,MATCH(A3558,Device_Inventory!$A$2:$A$1201,0))&gt;B3558</x:f>
        <x:v>0</x:v>
      </x:c>
      <x:c r="Q3558" s="1" t="str">
        <x:f aca="0">IF(D3558&gt;O3558,"Fail: operating hours exceed in-service hours",IF(D3558+M3558&gt;O3558,"Fail: operating + unavailable hours exceed in-service hours",IF(P3558,"Partial month: within in-service hours","OK")))</x:f>
        <x:v>OK</x:v>
      </x:c>
    </x:row>
    <x:row r="3559" ht="15" hidden="0" customHeight="1">
      <x:c r="A3559" s="1" t="s">
        <x:v>1277</x:v>
      </x:c>
      <x:c r="B3559" s="14" t="n">
        <x:v>46143</x:v>
      </x:c>
      <x:c r="C3559" s="1" t="n">
        <x:v>44.9</x:v>
      </x:c>
      <x:c r="D3559" s="1" t="n">
        <x:v>249.2</x:v>
      </x:c>
      <x:c r="E3559" s="1" t="n">
        <x:v>18</x:v>
      </x:c>
      <x:c r="F3559" s="1" t="n">
        <x:v>2</x:v>
      </x:c>
      <x:c r="G3559" s="1" t="n">
        <x:v>24</x:v>
      </x:c>
      <x:c r="H3559" s="1" t="n">
        <x:v>0</x:v>
      </x:c>
      <x:c r="I3559" s="1" t="n">
        <x:v>3</x:v>
      </x:c>
      <x:c r="J3559" s="1" t="n">
        <x:v>0.2</x:v>
      </x:c>
      <x:c r="K3559" s="1" t="n">
        <x:v>1</x:v>
      </x:c>
      <x:c r="L3559" s="1" t="n">
        <x:v>94.1</x:v>
      </x:c>
      <x:c r="M3559" s="1" t="n">
        <x:v>2.3</x:v>
      </x:c>
      <x:c r="N3559" s="1" t="n">
        <x:v>9.7</x:v>
      </x:c>
      <x:c r="O3559" s="1" t="n">
        <x:f aca="0">24*MAX(0,EOMONTH(B3559,0)-MAX(B3559,INDEX(Device_Inventory!$K$2:$K$1201,MATCH(A3559,Device_Inventory!$A$2:$A$1201,0)))+1)</x:f>
        <x:v>744</x:v>
      </x:c>
      <x:c r="P3559" s="11" t="b">
        <x:f aca="0">INDEX(Device_Inventory!$K$2:$K$1201,MATCH(A3559,Device_Inventory!$A$2:$A$1201,0))&gt;B3559</x:f>
        <x:v>0</x:v>
      </x:c>
      <x:c r="Q3559" s="1" t="str">
        <x:f aca="0">IF(D3559&gt;O3559,"Fail: operating hours exceed in-service hours",IF(D3559+M3559&gt;O3559,"Fail: operating + unavailable hours exceed in-service hours",IF(P3559,"Partial month: within in-service hours","OK")))</x:f>
        <x:v>OK</x:v>
      </x:c>
    </x:row>
    <x:row r="3560" ht="15" hidden="0" customHeight="1">
      <x:c r="A3560" s="1" t="s">
        <x:v>1277</x:v>
      </x:c>
      <x:c r="B3560" s="14" t="n">
        <x:v>46174</x:v>
      </x:c>
      <x:c r="C3560" s="1" t="n">
        <x:v>66.7</x:v>
      </x:c>
      <x:c r="D3560" s="1" t="n">
        <x:v>383.4</x:v>
      </x:c>
      <x:c r="E3560" s="1" t="n">
        <x:v>18</x:v>
      </x:c>
      <x:c r="F3560" s="1" t="n">
        <x:v>2</x:v>
      </x:c>
      <x:c r="G3560" s="1" t="n">
        <x:v>41</x:v>
      </x:c>
      <x:c r="H3560" s="1" t="n">
        <x:v>0</x:v>
      </x:c>
      <x:c r="I3560" s="1" t="n">
        <x:v>2</x:v>
      </x:c>
      <x:c r="J3560" s="1" t="n">
        <x:v>0.89</x:v>
      </x:c>
      <x:c r="K3560" s="1" t="n">
        <x:v>0</x:v>
      </x:c>
      <x:c r="L3560" s="1" t="n">
        <x:v>93.6</x:v>
      </x:c>
      <x:c r="M3560" s="1" t="n">
        <x:v>5.4</x:v>
      </x:c>
      <x:c r="N3560" s="1" t="n">
        <x:v>7</x:v>
      </x:c>
      <x:c r="O3560" s="1" t="n">
        <x:f aca="0">24*MAX(0,EOMONTH(B3560,0)-MAX(B3560,INDEX(Device_Inventory!$K$2:$K$1201,MATCH(A3560,Device_Inventory!$A$2:$A$1201,0)))+1)</x:f>
        <x:v>720</x:v>
      </x:c>
      <x:c r="P3560" s="11" t="b">
        <x:f aca="0">INDEX(Device_Inventory!$K$2:$K$1201,MATCH(A3560,Device_Inventory!$A$2:$A$1201,0))&gt;B3560</x:f>
        <x:v>0</x:v>
      </x:c>
      <x:c r="Q3560" s="1" t="str">
        <x:f aca="0">IF(D3560&gt;O3560,"Fail: operating hours exceed in-service hours",IF(D3560+M3560&gt;O3560,"Fail: operating + unavailable hours exceed in-service hours",IF(P3560,"Partial month: within in-service hours","OK")))</x:f>
        <x:v>OK</x:v>
      </x:c>
    </x:row>
    <x:row r="3561" ht="15" hidden="0" customHeight="1">
      <x:c r="A3561" s="1" t="s">
        <x:v>1277</x:v>
      </x:c>
      <x:c r="B3561" s="14" t="n">
        <x:v>46204</x:v>
      </x:c>
      <x:c r="C3561" s="1" t="n">
        <x:v>63.6</x:v>
      </x:c>
      <x:c r="D3561" s="1" t="n">
        <x:v>420.3</x:v>
      </x:c>
      <x:c r="E3561" s="1" t="n">
        <x:v>27</x:v>
      </x:c>
      <x:c r="F3561" s="1" t="n">
        <x:v>2</x:v>
      </x:c>
      <x:c r="G3561" s="1" t="n">
        <x:v>30</x:v>
      </x:c>
      <x:c r="H3561" s="1" t="n">
        <x:v>0</x:v>
      </x:c>
      <x:c r="I3561" s="1" t="n">
        <x:v>1</x:v>
      </x:c>
      <x:c r="J3561" s="1" t="n">
        <x:v>0</x:v>
      </x:c>
      <x:c r="K3561" s="1" t="n">
        <x:v>1</x:v>
      </x:c>
      <x:c r="L3561" s="1" t="n">
        <x:v>91.3</x:v>
      </x:c>
      <x:c r="M3561" s="1" t="n">
        <x:v>8.3</x:v>
      </x:c>
      <x:c r="N3561" s="1" t="n">
        <x:v>20.2</x:v>
      </x:c>
      <x:c r="O3561" s="1" t="n">
        <x:f aca="0">24*MAX(0,EOMONTH(B3561,0)-MAX(B3561,INDEX(Device_Inventory!$K$2:$K$1201,MATCH(A3561,Device_Inventory!$A$2:$A$1201,0)))+1)</x:f>
        <x:v>744</x:v>
      </x:c>
      <x:c r="P3561" s="11" t="b">
        <x:f aca="0">INDEX(Device_Inventory!$K$2:$K$1201,MATCH(A3561,Device_Inventory!$A$2:$A$1201,0))&gt;B3561</x:f>
        <x:v>0</x:v>
      </x:c>
      <x:c r="Q3561" s="1" t="str">
        <x:f aca="0">IF(D3561&gt;O3561,"Fail: operating hours exceed in-service hours",IF(D3561+M3561&gt;O3561,"Fail: operating + unavailable hours exceed in-service hours",IF(P3561,"Partial month: within in-service hours","OK")))</x:f>
        <x:v>OK</x:v>
      </x:c>
    </x:row>
    <x:row r="3562" ht="15" hidden="0" customHeight="1">
      <x:c r="A3562" s="1" t="s">
        <x:v>1278</x:v>
      </x:c>
      <x:c r="B3562" s="14" t="n">
        <x:v>46054</x:v>
      </x:c>
      <x:c r="C3562" s="1" t="n">
        <x:v>42.1</x:v>
      </x:c>
      <x:c r="D3562" s="1" t="n">
        <x:v>263.9</x:v>
      </x:c>
      <x:c r="E3562" s="1" t="n">
        <x:v>20</x:v>
      </x:c>
      <x:c r="F3562" s="1" t="n">
        <x:v>4</x:v>
      </x:c>
      <x:c r="G3562" s="1" t="n">
        <x:v>28</x:v>
      </x:c>
      <x:c r="H3562" s="1" t="n">
        <x:v>1</x:v>
      </x:c>
      <x:c r="I3562" s="1" t="n">
        <x:v>2</x:v>
      </x:c>
      <x:c r="J3562" s="1" t="n">
        <x:v>0.78</x:v>
      </x:c>
      <x:c r="K3562" s="1" t="n">
        <x:v>1</x:v>
      </x:c>
      <x:c r="L3562" s="1" t="n">
        <x:v>98</x:v>
      </x:c>
      <x:c r="M3562" s="1" t="n">
        <x:v>9.5</x:v>
      </x:c>
      <x:c r="N3562" s="1" t="n">
        <x:v>6.1</x:v>
      </x:c>
      <x:c r="O3562" s="1" t="n">
        <x:f aca="0">24*MAX(0,EOMONTH(B3562,0)-MAX(B3562,INDEX(Device_Inventory!$K$2:$K$1201,MATCH(A3562,Device_Inventory!$A$2:$A$1201,0)))+1)</x:f>
        <x:v>672</x:v>
      </x:c>
      <x:c r="P3562" s="11" t="b">
        <x:f aca="0">INDEX(Device_Inventory!$K$2:$K$1201,MATCH(A3562,Device_Inventory!$A$2:$A$1201,0))&gt;B3562</x:f>
        <x:v>0</x:v>
      </x:c>
      <x:c r="Q3562" s="1" t="str">
        <x:f aca="0">IF(D3562&gt;O3562,"Fail: operating hours exceed in-service hours",IF(D3562+M3562&gt;O3562,"Fail: operating + unavailable hours exceed in-service hours",IF(P3562,"Partial month: within in-service hours","OK")))</x:f>
        <x:v>OK</x:v>
      </x:c>
    </x:row>
    <x:row r="3563" ht="15" hidden="0" customHeight="1">
      <x:c r="A3563" s="1" t="s">
        <x:v>1278</x:v>
      </x:c>
      <x:c r="B3563" s="14" t="n">
        <x:v>46082</x:v>
      </x:c>
      <x:c r="C3563" s="1" t="n">
        <x:v>48.3</x:v>
      </x:c>
      <x:c r="D3563" s="1" t="n">
        <x:v>317.9</x:v>
      </x:c>
      <x:c r="E3563" s="1" t="n">
        <x:v>18</x:v>
      </x:c>
      <x:c r="F3563" s="1" t="n">
        <x:v>0</x:v>
      </x:c>
      <x:c r="G3563" s="1" t="n">
        <x:v>31</x:v>
      </x:c>
      <x:c r="H3563" s="1" t="n">
        <x:v>2</x:v>
      </x:c>
      <x:c r="I3563" s="1" t="n">
        <x:v>2</x:v>
      </x:c>
      <x:c r="J3563" s="1" t="n">
        <x:v>0.83</x:v>
      </x:c>
      <x:c r="K3563" s="1" t="n">
        <x:v>0</x:v>
      </x:c>
      <x:c r="L3563" s="1" t="n">
        <x:v>93.8</x:v>
      </x:c>
      <x:c r="M3563" s="1" t="n">
        <x:v>12.9</x:v>
      </x:c>
      <x:c r="N3563" s="1" t="n">
        <x:v>11.7</x:v>
      </x:c>
      <x:c r="O3563" s="1" t="n">
        <x:f aca="0">24*MAX(0,EOMONTH(B3563,0)-MAX(B3563,INDEX(Device_Inventory!$K$2:$K$1201,MATCH(A3563,Device_Inventory!$A$2:$A$1201,0)))+1)</x:f>
        <x:v>744</x:v>
      </x:c>
      <x:c r="P3563" s="11" t="b">
        <x:f aca="0">INDEX(Device_Inventory!$K$2:$K$1201,MATCH(A3563,Device_Inventory!$A$2:$A$1201,0))&gt;B3563</x:f>
        <x:v>0</x:v>
      </x:c>
      <x:c r="Q3563" s="1" t="str">
        <x:f aca="0">IF(D3563&gt;O3563,"Fail: operating hours exceed in-service hours",IF(D3563+M3563&gt;O3563,"Fail: operating + unavailable hours exceed in-service hours",IF(P3563,"Partial month: within in-service hours","OK")))</x:f>
        <x:v>OK</x:v>
      </x:c>
    </x:row>
    <x:row r="3564" ht="15" hidden="0" customHeight="1">
      <x:c r="A3564" s="1" t="s">
        <x:v>1278</x:v>
      </x:c>
      <x:c r="B3564" s="14" t="n">
        <x:v>46113</x:v>
      </x:c>
      <x:c r="C3564" s="1" t="n">
        <x:v>57.3</x:v>
      </x:c>
      <x:c r="D3564" s="1" t="n">
        <x:v>373.8</x:v>
      </x:c>
      <x:c r="E3564" s="1" t="n">
        <x:v>15</x:v>
      </x:c>
      <x:c r="F3564" s="1" t="n">
        <x:v>2</x:v>
      </x:c>
      <x:c r="G3564" s="1" t="n">
        <x:v>16</x:v>
      </x:c>
      <x:c r="H3564" s="1" t="n">
        <x:v>1</x:v>
      </x:c>
      <x:c r="I3564" s="1" t="n">
        <x:v>2</x:v>
      </x:c>
      <x:c r="J3564" s="1" t="n">
        <x:v>1.15</x:v>
      </x:c>
      <x:c r="K3564" s="1" t="n">
        <x:v>0</x:v>
      </x:c>
      <x:c r="L3564" s="1" t="n">
        <x:v>95</x:v>
      </x:c>
      <x:c r="M3564" s="1" t="n">
        <x:v>3.9</x:v>
      </x:c>
      <x:c r="N3564" s="1" t="n">
        <x:v>13.3</x:v>
      </x:c>
      <x:c r="O3564" s="1" t="n">
        <x:f aca="0">24*MAX(0,EOMONTH(B3564,0)-MAX(B3564,INDEX(Device_Inventory!$K$2:$K$1201,MATCH(A3564,Device_Inventory!$A$2:$A$1201,0)))+1)</x:f>
        <x:v>720</x:v>
      </x:c>
      <x:c r="P3564" s="11" t="b">
        <x:f aca="0">INDEX(Device_Inventory!$K$2:$K$1201,MATCH(A3564,Device_Inventory!$A$2:$A$1201,0))&gt;B3564</x:f>
        <x:v>0</x:v>
      </x:c>
      <x:c r="Q3564" s="1" t="str">
        <x:f aca="0">IF(D3564&gt;O3564,"Fail: operating hours exceed in-service hours",IF(D3564+M3564&gt;O3564,"Fail: operating + unavailable hours exceed in-service hours",IF(P3564,"Partial month: within in-service hours","OK")))</x:f>
        <x:v>OK</x:v>
      </x:c>
    </x:row>
    <x:row r="3565" ht="15" hidden="0" customHeight="1">
      <x:c r="A3565" s="1" t="s">
        <x:v>1278</x:v>
      </x:c>
      <x:c r="B3565" s="14" t="n">
        <x:v>46143</x:v>
      </x:c>
      <x:c r="C3565" s="1" t="n">
        <x:v>18.6</x:v>
      </x:c>
      <x:c r="D3565" s="1" t="n">
        <x:v>103.1</x:v>
      </x:c>
      <x:c r="E3565" s="1" t="n">
        <x:v>10</x:v>
      </x:c>
      <x:c r="F3565" s="1" t="n">
        <x:v>3</x:v>
      </x:c>
      <x:c r="G3565" s="1" t="n">
        <x:v>36</x:v>
      </x:c>
      <x:c r="H3565" s="1" t="n">
        <x:v>0</x:v>
      </x:c>
      <x:c r="I3565" s="1" t="n">
        <x:v>2</x:v>
      </x:c>
      <x:c r="J3565" s="1" t="n">
        <x:v>1.44</x:v>
      </x:c>
      <x:c r="K3565" s="1" t="n">
        <x:v>0</x:v>
      </x:c>
      <x:c r="L3565" s="1" t="n">
        <x:v>91.1</x:v>
      </x:c>
      <x:c r="M3565" s="1" t="n">
        <x:v>2.8</x:v>
      </x:c>
      <x:c r="N3565" s="1" t="n">
        <x:v>5.5</x:v>
      </x:c>
      <x:c r="O3565" s="1" t="n">
        <x:f aca="0">24*MAX(0,EOMONTH(B3565,0)-MAX(B3565,INDEX(Device_Inventory!$K$2:$K$1201,MATCH(A3565,Device_Inventory!$A$2:$A$1201,0)))+1)</x:f>
        <x:v>744</x:v>
      </x:c>
      <x:c r="P3565" s="11" t="b">
        <x:f aca="0">INDEX(Device_Inventory!$K$2:$K$1201,MATCH(A3565,Device_Inventory!$A$2:$A$1201,0))&gt;B3565</x:f>
        <x:v>0</x:v>
      </x:c>
      <x:c r="Q3565" s="1" t="str">
        <x:f aca="0">IF(D3565&gt;O3565,"Fail: operating hours exceed in-service hours",IF(D3565+M3565&gt;O3565,"Fail: operating + unavailable hours exceed in-service hours",IF(P3565,"Partial month: within in-service hours","OK")))</x:f>
        <x:v>OK</x:v>
      </x:c>
    </x:row>
    <x:row r="3566" ht="15" hidden="0" customHeight="1">
      <x:c r="A3566" s="1" t="s">
        <x:v>1278</x:v>
      </x:c>
      <x:c r="B3566" s="14" t="n">
        <x:v>46174</x:v>
      </x:c>
      <x:c r="C3566" s="1" t="n">
        <x:v>25.6</x:v>
      </x:c>
      <x:c r="D3566" s="1" t="n">
        <x:v>173</x:v>
      </x:c>
      <x:c r="E3566" s="1" t="n">
        <x:v>17</x:v>
      </x:c>
      <x:c r="F3566" s="1" t="n">
        <x:v>2</x:v>
      </x:c>
      <x:c r="G3566" s="1" t="n">
        <x:v>26</x:v>
      </x:c>
      <x:c r="H3566" s="1" t="n">
        <x:v>1</x:v>
      </x:c>
      <x:c r="I3566" s="1" t="n">
        <x:v>2</x:v>
      </x:c>
      <x:c r="J3566" s="1" t="n">
        <x:v>0.72</x:v>
      </x:c>
      <x:c r="K3566" s="1" t="n">
        <x:v>0</x:v>
      </x:c>
      <x:c r="L3566" s="1" t="n">
        <x:v>99.6</x:v>
      </x:c>
      <x:c r="M3566" s="1" t="n">
        <x:v>8.9</x:v>
      </x:c>
      <x:c r="N3566" s="1" t="n">
        <x:v>3.7</x:v>
      </x:c>
      <x:c r="O3566" s="1" t="n">
        <x:f aca="0">24*MAX(0,EOMONTH(B3566,0)-MAX(B3566,INDEX(Device_Inventory!$K$2:$K$1201,MATCH(A3566,Device_Inventory!$A$2:$A$1201,0)))+1)</x:f>
        <x:v>720</x:v>
      </x:c>
      <x:c r="P3566" s="11" t="b">
        <x:f aca="0">INDEX(Device_Inventory!$K$2:$K$1201,MATCH(A3566,Device_Inventory!$A$2:$A$1201,0))&gt;B3566</x:f>
        <x:v>0</x:v>
      </x:c>
      <x:c r="Q3566" s="1" t="str">
        <x:f aca="0">IF(D3566&gt;O3566,"Fail: operating hours exceed in-service hours",IF(D3566+M3566&gt;O3566,"Fail: operating + unavailable hours exceed in-service hours",IF(P3566,"Partial month: within in-service hours","OK")))</x:f>
        <x:v>OK</x:v>
      </x:c>
    </x:row>
    <x:row r="3567" ht="15" hidden="0" customHeight="1">
      <x:c r="A3567" s="1" t="s">
        <x:v>1278</x:v>
      </x:c>
      <x:c r="B3567" s="14" t="n">
        <x:v>46204</x:v>
      </x:c>
      <x:c r="C3567" s="1" t="n">
        <x:v>36.5</x:v>
      </x:c>
      <x:c r="D3567" s="1" t="n">
        <x:v>218.3</x:v>
      </x:c>
      <x:c r="E3567" s="1" t="n">
        <x:v>9</x:v>
      </x:c>
      <x:c r="F3567" s="1" t="n">
        <x:v>1</x:v>
      </x:c>
      <x:c r="G3567" s="1" t="n">
        <x:v>15</x:v>
      </x:c>
      <x:c r="H3567" s="1" t="n">
        <x:v>1</x:v>
      </x:c>
      <x:c r="I3567" s="1" t="n">
        <x:v>2</x:v>
      </x:c>
      <x:c r="J3567" s="1" t="n">
        <x:v>1.07</x:v>
      </x:c>
      <x:c r="K3567" s="1" t="n">
        <x:v>1</x:v>
      </x:c>
      <x:c r="L3567" s="1" t="n">
        <x:v>92.3</x:v>
      </x:c>
      <x:c r="M3567" s="1" t="n">
        <x:v>7.1</x:v>
      </x:c>
      <x:c r="N3567" s="1" t="n">
        <x:v>10.5</x:v>
      </x:c>
      <x:c r="O3567" s="1" t="n">
        <x:f aca="0">24*MAX(0,EOMONTH(B3567,0)-MAX(B3567,INDEX(Device_Inventory!$K$2:$K$1201,MATCH(A3567,Device_Inventory!$A$2:$A$1201,0)))+1)</x:f>
        <x:v>744</x:v>
      </x:c>
      <x:c r="P3567" s="11" t="b">
        <x:f aca="0">INDEX(Device_Inventory!$K$2:$K$1201,MATCH(A3567,Device_Inventory!$A$2:$A$1201,0))&gt;B3567</x:f>
        <x:v>0</x:v>
      </x:c>
      <x:c r="Q3567" s="1" t="str">
        <x:f aca="0">IF(D3567&gt;O3567,"Fail: operating hours exceed in-service hours",IF(D3567+M3567&gt;O3567,"Fail: operating + unavailable hours exceed in-service hours",IF(P3567,"Partial month: within in-service hours","OK")))</x:f>
        <x:v>OK</x:v>
      </x:c>
    </x:row>
    <x:row r="3568" ht="15" hidden="0" customHeight="1">
      <x:c r="A3568" s="1" t="s">
        <x:v>3506</x:v>
      </x:c>
      <x:c r="B3568" s="14" t="n">
        <x:v>46054</x:v>
      </x:c>
      <x:c r="C3568" s="1" t="n">
        <x:v>41.5</x:v>
      </x:c>
      <x:c r="D3568" s="1" t="n">
        <x:v>271.6</x:v>
      </x:c>
      <x:c r="E3568" s="1" t="n">
        <x:v>17</x:v>
      </x:c>
      <x:c r="F3568" s="1" t="n">
        <x:v>1</x:v>
      </x:c>
      <x:c r="G3568" s="1" t="n">
        <x:v>34</x:v>
      </x:c>
      <x:c r="H3568" s="1" t="n">
        <x:v>0</x:v>
      </x:c>
      <x:c r="I3568" s="1" t="n">
        <x:v>2</x:v>
      </x:c>
      <x:c r="J3568" s="1" t="n">
        <x:v>0.34</x:v>
      </x:c>
      <x:c r="K3568" s="1" t="n">
        <x:v>0</x:v>
      </x:c>
      <x:c r="L3568" s="1" t="n">
        <x:v>93</x:v>
      </x:c>
      <x:c r="M3568" s="1" t="n">
        <x:v>5.3</x:v>
      </x:c>
      <x:c r="N3568" s="1" t="n">
        <x:v>8.3</x:v>
      </x:c>
      <x:c r="O3568" s="1" t="n">
        <x:f aca="0">24*MAX(0,EOMONTH(B3568,0)-MAX(B3568,INDEX(Device_Inventory!$K$2:$K$1201,MATCH(A3568,Device_Inventory!$A$2:$A$1201,0)))+1)</x:f>
        <x:v>672</x:v>
      </x:c>
      <x:c r="P3568" s="11" t="b">
        <x:f aca="0">INDEX(Device_Inventory!$K$2:$K$1201,MATCH(A3568,Device_Inventory!$A$2:$A$1201,0))&gt;B3568</x:f>
        <x:v>0</x:v>
      </x:c>
      <x:c r="Q3568" s="1" t="str">
        <x:f aca="0">IF(D3568&gt;O3568,"Fail: operating hours exceed in-service hours",IF(D3568+M3568&gt;O3568,"Fail: operating + unavailable hours exceed in-service hours",IF(P3568,"Partial month: within in-service hours","OK")))</x:f>
        <x:v>OK</x:v>
      </x:c>
    </x:row>
    <x:row r="3569" ht="15" hidden="0" customHeight="1">
      <x:c r="A3569" s="1" t="s">
        <x:v>3506</x:v>
      </x:c>
      <x:c r="B3569" s="14" t="n">
        <x:v>46082</x:v>
      </x:c>
      <x:c r="C3569" s="1" t="n">
        <x:v>41.6</x:v>
      </x:c>
      <x:c r="D3569" s="1" t="n">
        <x:v>232.7</x:v>
      </x:c>
      <x:c r="E3569" s="1" t="n">
        <x:v>10</x:v>
      </x:c>
      <x:c r="F3569" s="1" t="n">
        <x:v>0</x:v>
      </x:c>
      <x:c r="G3569" s="1" t="n">
        <x:v>17</x:v>
      </x:c>
      <x:c r="H3569" s="1" t="n">
        <x:v>1</x:v>
      </x:c>
      <x:c r="I3569" s="1" t="n">
        <x:v>1</x:v>
      </x:c>
      <x:c r="J3569" s="1" t="n">
        <x:v>0.1</x:v>
      </x:c>
      <x:c r="K3569" s="1" t="n">
        <x:v>0</x:v>
      </x:c>
      <x:c r="L3569" s="1" t="n">
        <x:v>97.2</x:v>
      </x:c>
      <x:c r="M3569" s="1" t="n">
        <x:v>6.6</x:v>
      </x:c>
      <x:c r="N3569" s="1" t="n">
        <x:v>11.1</x:v>
      </x:c>
      <x:c r="O3569" s="1" t="n">
        <x:f aca="0">24*MAX(0,EOMONTH(B3569,0)-MAX(B3569,INDEX(Device_Inventory!$K$2:$K$1201,MATCH(A3569,Device_Inventory!$A$2:$A$1201,0)))+1)</x:f>
        <x:v>744</x:v>
      </x:c>
      <x:c r="P3569" s="11" t="b">
        <x:f aca="0">INDEX(Device_Inventory!$K$2:$K$1201,MATCH(A3569,Device_Inventory!$A$2:$A$1201,0))&gt;B3569</x:f>
        <x:v>0</x:v>
      </x:c>
      <x:c r="Q3569" s="1" t="str">
        <x:f aca="0">IF(D3569&gt;O3569,"Fail: operating hours exceed in-service hours",IF(D3569+M3569&gt;O3569,"Fail: operating + unavailable hours exceed in-service hours",IF(P3569,"Partial month: within in-service hours","OK")))</x:f>
        <x:v>OK</x:v>
      </x:c>
    </x:row>
    <x:row r="3570" ht="15" hidden="0" customHeight="1">
      <x:c r="A3570" s="1" t="s">
        <x:v>3506</x:v>
      </x:c>
      <x:c r="B3570" s="14" t="n">
        <x:v>46113</x:v>
      </x:c>
      <x:c r="C3570" s="1" t="n">
        <x:v>58.8</x:v>
      </x:c>
      <x:c r="D3570" s="1" t="n">
        <x:v>397</x:v>
      </x:c>
      <x:c r="E3570" s="1" t="n">
        <x:v>13</x:v>
      </x:c>
      <x:c r="F3570" s="1" t="n">
        <x:v>1</x:v>
      </x:c>
      <x:c r="G3570" s="1" t="n">
        <x:v>30</x:v>
      </x:c>
      <x:c r="H3570" s="1" t="n">
        <x:v>0</x:v>
      </x:c>
      <x:c r="I3570" s="1" t="n">
        <x:v>3</x:v>
      </x:c>
      <x:c r="J3570" s="1" t="n">
        <x:v>0</x:v>
      </x:c>
      <x:c r="K3570" s="1" t="n">
        <x:v>0</x:v>
      </x:c>
      <x:c r="L3570" s="1" t="n">
        <x:v>91.9</x:v>
      </x:c>
      <x:c r="M3570" s="1" t="n">
        <x:v>7.5</x:v>
      </x:c>
      <x:c r="N3570" s="1" t="n">
        <x:v>15</x:v>
      </x:c>
      <x:c r="O3570" s="1" t="n">
        <x:f aca="0">24*MAX(0,EOMONTH(B3570,0)-MAX(B3570,INDEX(Device_Inventory!$K$2:$K$1201,MATCH(A3570,Device_Inventory!$A$2:$A$1201,0)))+1)</x:f>
        <x:v>720</x:v>
      </x:c>
      <x:c r="P3570" s="11" t="b">
        <x:f aca="0">INDEX(Device_Inventory!$K$2:$K$1201,MATCH(A3570,Device_Inventory!$A$2:$A$1201,0))&gt;B3570</x:f>
        <x:v>0</x:v>
      </x:c>
      <x:c r="Q3570" s="1" t="str">
        <x:f aca="0">IF(D3570&gt;O3570,"Fail: operating hours exceed in-service hours",IF(D3570+M3570&gt;O3570,"Fail: operating + unavailable hours exceed in-service hours",IF(P3570,"Partial month: within in-service hours","OK")))</x:f>
        <x:v>OK</x:v>
      </x:c>
    </x:row>
    <x:row r="3571" ht="15" hidden="0" customHeight="1">
      <x:c r="A3571" s="1" t="s">
        <x:v>3506</x:v>
      </x:c>
      <x:c r="B3571" s="14" t="n">
        <x:v>46143</x:v>
      </x:c>
      <x:c r="C3571" s="1" t="n">
        <x:v>33.9</x:v>
      </x:c>
      <x:c r="D3571" s="1" t="n">
        <x:v>229.3</x:v>
      </x:c>
      <x:c r="E3571" s="1" t="n">
        <x:v>14</x:v>
      </x:c>
      <x:c r="F3571" s="1" t="n">
        <x:v>0</x:v>
      </x:c>
      <x:c r="G3571" s="1" t="n">
        <x:v>26</x:v>
      </x:c>
      <x:c r="H3571" s="1" t="n">
        <x:v>0</x:v>
      </x:c>
      <x:c r="I3571" s="1" t="n">
        <x:v>4</x:v>
      </x:c>
      <x:c r="J3571" s="1" t="n">
        <x:v>0.16</x:v>
      </x:c>
      <x:c r="K3571" s="1" t="n">
        <x:v>0</x:v>
      </x:c>
      <x:c r="L3571" s="1" t="n">
        <x:v>89.6</x:v>
      </x:c>
      <x:c r="M3571" s="1" t="n">
        <x:v>6</x:v>
      </x:c>
      <x:c r="N3571" s="1" t="n">
        <x:v>9.8</x:v>
      </x:c>
      <x:c r="O3571" s="1" t="n">
        <x:f aca="0">24*MAX(0,EOMONTH(B3571,0)-MAX(B3571,INDEX(Device_Inventory!$K$2:$K$1201,MATCH(A3571,Device_Inventory!$A$2:$A$1201,0)))+1)</x:f>
        <x:v>744</x:v>
      </x:c>
      <x:c r="P3571" s="11" t="b">
        <x:f aca="0">INDEX(Device_Inventory!$K$2:$K$1201,MATCH(A3571,Device_Inventory!$A$2:$A$1201,0))&gt;B3571</x:f>
        <x:v>0</x:v>
      </x:c>
      <x:c r="Q3571" s="1" t="str">
        <x:f aca="0">IF(D3571&gt;O3571,"Fail: operating hours exceed in-service hours",IF(D3571+M3571&gt;O3571,"Fail: operating + unavailable hours exceed in-service hours",IF(P3571,"Partial month: within in-service hours","OK")))</x:f>
        <x:v>OK</x:v>
      </x:c>
    </x:row>
    <x:row r="3572" ht="15" hidden="0" customHeight="1">
      <x:c r="A3572" s="1" t="s">
        <x:v>3506</x:v>
      </x:c>
      <x:c r="B3572" s="14" t="n">
        <x:v>46174</x:v>
      </x:c>
      <x:c r="C3572" s="1" t="n">
        <x:v>48.6</x:v>
      </x:c>
      <x:c r="D3572" s="1" t="n">
        <x:v>346.4</x:v>
      </x:c>
      <x:c r="E3572" s="1" t="n">
        <x:v>12</x:v>
      </x:c>
      <x:c r="F3572" s="1" t="n">
        <x:v>2</x:v>
      </x:c>
      <x:c r="G3572" s="1" t="n">
        <x:v>16</x:v>
      </x:c>
      <x:c r="H3572" s="1" t="n">
        <x:v>1</x:v>
      </x:c>
      <x:c r="I3572" s="1" t="n">
        <x:v>4</x:v>
      </x:c>
      <x:c r="J3572" s="1" t="n">
        <x:v>1.08</x:v>
      </x:c>
      <x:c r="K3572" s="1" t="n">
        <x:v>0</x:v>
      </x:c>
      <x:c r="L3572" s="1" t="n">
        <x:v>98.2</x:v>
      </x:c>
      <x:c r="M3572" s="1" t="n">
        <x:v>3.4</x:v>
      </x:c>
      <x:c r="N3572" s="1" t="n">
        <x:v>11.5</x:v>
      </x:c>
      <x:c r="O3572" s="1" t="n">
        <x:f aca="0">24*MAX(0,EOMONTH(B3572,0)-MAX(B3572,INDEX(Device_Inventory!$K$2:$K$1201,MATCH(A3572,Device_Inventory!$A$2:$A$1201,0)))+1)</x:f>
        <x:v>720</x:v>
      </x:c>
      <x:c r="P3572" s="11" t="b">
        <x:f aca="0">INDEX(Device_Inventory!$K$2:$K$1201,MATCH(A3572,Device_Inventory!$A$2:$A$1201,0))&gt;B3572</x:f>
        <x:v>0</x:v>
      </x:c>
      <x:c r="Q3572" s="1" t="str">
        <x:f aca="0">IF(D3572&gt;O3572,"Fail: operating hours exceed in-service hours",IF(D3572+M3572&gt;O3572,"Fail: operating + unavailable hours exceed in-service hours",IF(P3572,"Partial month: within in-service hours","OK")))</x:f>
        <x:v>OK</x:v>
      </x:c>
    </x:row>
    <x:row r="3573" ht="15" hidden="0" customHeight="1">
      <x:c r="A3573" s="1" t="s">
        <x:v>3506</x:v>
      </x:c>
      <x:c r="B3573" s="14" t="n">
        <x:v>46204</x:v>
      </x:c>
      <x:c r="C3573" s="1" t="n">
        <x:v>44.2</x:v>
      </x:c>
      <x:c r="D3573" s="1" t="n">
        <x:v>304.6</x:v>
      </x:c>
      <x:c r="E3573" s="1" t="n">
        <x:v>13</x:v>
      </x:c>
      <x:c r="F3573" s="1" t="n">
        <x:v>1</x:v>
      </x:c>
      <x:c r="G3573" s="1" t="n">
        <x:v>28</x:v>
      </x:c>
      <x:c r="H3573" s="1" t="n">
        <x:v>0</x:v>
      </x:c>
      <x:c r="I3573" s="1" t="n">
        <x:v>2</x:v>
      </x:c>
      <x:c r="J3573" s="1" t="n">
        <x:v>0.31</x:v>
      </x:c>
      <x:c r="K3573" s="1" t="n">
        <x:v>0</x:v>
      </x:c>
      <x:c r="L3573" s="1" t="n">
        <x:v>92.7</x:v>
      </x:c>
      <x:c r="M3573" s="1" t="n">
        <x:v>1.8</x:v>
      </x:c>
      <x:c r="N3573" s="1" t="n">
        <x:v>4.2</x:v>
      </x:c>
      <x:c r="O3573" s="1" t="n">
        <x:f aca="0">24*MAX(0,EOMONTH(B3573,0)-MAX(B3573,INDEX(Device_Inventory!$K$2:$K$1201,MATCH(A3573,Device_Inventory!$A$2:$A$1201,0)))+1)</x:f>
        <x:v>744</x:v>
      </x:c>
      <x:c r="P3573" s="11" t="b">
        <x:f aca="0">INDEX(Device_Inventory!$K$2:$K$1201,MATCH(A3573,Device_Inventory!$A$2:$A$1201,0))&gt;B3573</x:f>
        <x:v>0</x:v>
      </x:c>
      <x:c r="Q3573" s="1" t="str">
        <x:f aca="0">IF(D3573&gt;O3573,"Fail: operating hours exceed in-service hours",IF(D3573+M3573&gt;O3573,"Fail: operating + unavailable hours exceed in-service hours",IF(P3573,"Partial month: within in-service hours","OK")))</x:f>
        <x:v>OK</x:v>
      </x:c>
    </x:row>
    <x:row r="3574" ht="15" hidden="0" customHeight="1">
      <x:c r="A3574" s="1" t="s">
        <x:v>3509</x:v>
      </x:c>
      <x:c r="B3574" s="14" t="n">
        <x:v>46054</x:v>
      </x:c>
      <x:c r="C3574" s="1" t="n">
        <x:v>90.3</x:v>
      </x:c>
      <x:c r="D3574" s="1" t="n">
        <x:v>640.8</x:v>
      </x:c>
      <x:c r="E3574" s="1" t="n">
        <x:v>12</x:v>
      </x:c>
      <x:c r="F3574" s="1" t="n">
        <x:v>3</x:v>
      </x:c>
      <x:c r="G3574" s="1" t="n">
        <x:v>49</x:v>
      </x:c>
      <x:c r="H3574" s="1" t="n">
        <x:v>1</x:v>
      </x:c>
      <x:c r="I3574" s="1" t="n">
        <x:v>2</x:v>
      </x:c>
      <x:c r="J3574" s="1" t="n">
        <x:v>0</x:v>
      </x:c>
      <x:c r="K3574" s="1" t="n">
        <x:v>0</x:v>
      </x:c>
      <x:c r="L3574" s="1" t="n">
        <x:v>95.1</x:v>
      </x:c>
      <x:c r="M3574" s="1" t="n">
        <x:v>7.1</x:v>
      </x:c>
      <x:c r="N3574" s="1" t="n">
        <x:v>19.4</x:v>
      </x:c>
      <x:c r="O3574" s="1" t="n">
        <x:f aca="0">24*MAX(0,EOMONTH(B3574,0)-MAX(B3574,INDEX(Device_Inventory!$K$2:$K$1201,MATCH(A3574,Device_Inventory!$A$2:$A$1201,0)))+1)</x:f>
        <x:v>672</x:v>
      </x:c>
      <x:c r="P3574" s="11" t="b">
        <x:f aca="0">INDEX(Device_Inventory!$K$2:$K$1201,MATCH(A3574,Device_Inventory!$A$2:$A$1201,0))&gt;B3574</x:f>
        <x:v>0</x:v>
      </x:c>
      <x:c r="Q3574" s="1" t="str">
        <x:f aca="0">IF(D3574&gt;O3574,"Fail: operating hours exceed in-service hours",IF(D3574+M3574&gt;O3574,"Fail: operating + unavailable hours exceed in-service hours",IF(P3574,"Partial month: within in-service hours","OK")))</x:f>
        <x:v>OK</x:v>
      </x:c>
    </x:row>
    <x:row r="3575" ht="15" hidden="0" customHeight="1">
      <x:c r="A3575" s="1" t="s">
        <x:v>3509</x:v>
      </x:c>
      <x:c r="B3575" s="14" t="n">
        <x:v>46082</x:v>
      </x:c>
      <x:c r="C3575" s="1" t="n">
        <x:v>66</x:v>
      </x:c>
      <x:c r="D3575" s="1" t="n">
        <x:v>449.4</x:v>
      </x:c>
      <x:c r="E3575" s="1" t="n">
        <x:v>21</x:v>
      </x:c>
      <x:c r="F3575" s="1" t="n">
        <x:v>3</x:v>
      </x:c>
      <x:c r="G3575" s="1" t="n">
        <x:v>38</x:v>
      </x:c>
      <x:c r="H3575" s="1" t="n">
        <x:v>0</x:v>
      </x:c>
      <x:c r="I3575" s="1" t="n">
        <x:v>3</x:v>
      </x:c>
      <x:c r="J3575" s="1" t="n">
        <x:v>0.08</x:v>
      </x:c>
      <x:c r="K3575" s="1" t="n">
        <x:v>0</x:v>
      </x:c>
      <x:c r="L3575" s="1" t="n">
        <x:v>94.3</x:v>
      </x:c>
      <x:c r="M3575" s="1" t="n">
        <x:v>10.2</x:v>
      </x:c>
      <x:c r="N3575" s="1" t="n">
        <x:v>21</x:v>
      </x:c>
      <x:c r="O3575" s="1" t="n">
        <x:f aca="0">24*MAX(0,EOMONTH(B3575,0)-MAX(B3575,INDEX(Device_Inventory!$K$2:$K$1201,MATCH(A3575,Device_Inventory!$A$2:$A$1201,0)))+1)</x:f>
        <x:v>744</x:v>
      </x:c>
      <x:c r="P3575" s="11" t="b">
        <x:f aca="0">INDEX(Device_Inventory!$K$2:$K$1201,MATCH(A3575,Device_Inventory!$A$2:$A$1201,0))&gt;B3575</x:f>
        <x:v>0</x:v>
      </x:c>
      <x:c r="Q3575" s="1" t="str">
        <x:f aca="0">IF(D3575&gt;O3575,"Fail: operating hours exceed in-service hours",IF(D3575+M3575&gt;O3575,"Fail: operating + unavailable hours exceed in-service hours",IF(P3575,"Partial month: within in-service hours","OK")))</x:f>
        <x:v>OK</x:v>
      </x:c>
    </x:row>
    <x:row r="3576" ht="15" hidden="0" customHeight="1">
      <x:c r="A3576" s="1" t="s">
        <x:v>3509</x:v>
      </x:c>
      <x:c r="B3576" s="14" t="n">
        <x:v>46113</x:v>
      </x:c>
      <x:c r="C3576" s="1" t="n">
        <x:v>71.9</x:v>
      </x:c>
      <x:c r="D3576" s="1" t="n">
        <x:v>454.8</x:v>
      </x:c>
      <x:c r="E3576" s="1" t="n">
        <x:v>12</x:v>
      </x:c>
      <x:c r="F3576" s="1" t="n">
        <x:v>0</x:v>
      </x:c>
      <x:c r="G3576" s="1" t="n">
        <x:v>42</x:v>
      </x:c>
      <x:c r="H3576" s="1" t="n">
        <x:v>0</x:v>
      </x:c>
      <x:c r="I3576" s="1" t="n">
        <x:v>1</x:v>
      </x:c>
      <x:c r="J3576" s="1" t="n">
        <x:v>0.81</x:v>
      </x:c>
      <x:c r="K3576" s="1" t="n">
        <x:v>2</x:v>
      </x:c>
      <x:c r="L3576" s="1" t="n">
        <x:v>93.2</x:v>
      </x:c>
      <x:c r="M3576" s="1" t="n">
        <x:v>5.4</x:v>
      </x:c>
      <x:c r="N3576" s="1" t="n">
        <x:v>10.7</x:v>
      </x:c>
      <x:c r="O3576" s="1" t="n">
        <x:f aca="0">24*MAX(0,EOMONTH(B3576,0)-MAX(B3576,INDEX(Device_Inventory!$K$2:$K$1201,MATCH(A3576,Device_Inventory!$A$2:$A$1201,0)))+1)</x:f>
        <x:v>720</x:v>
      </x:c>
      <x:c r="P3576" s="11" t="b">
        <x:f aca="0">INDEX(Device_Inventory!$K$2:$K$1201,MATCH(A3576,Device_Inventory!$A$2:$A$1201,0))&gt;B3576</x:f>
        <x:v>0</x:v>
      </x:c>
      <x:c r="Q3576" s="1" t="str">
        <x:f aca="0">IF(D3576&gt;O3576,"Fail: operating hours exceed in-service hours",IF(D3576+M3576&gt;O3576,"Fail: operating + unavailable hours exceed in-service hours",IF(P3576,"Partial month: within in-service hours","OK")))</x:f>
        <x:v>OK</x:v>
      </x:c>
    </x:row>
    <x:row r="3577" ht="15" hidden="0" customHeight="1">
      <x:c r="A3577" s="1" t="s">
        <x:v>3509</x:v>
      </x:c>
      <x:c r="B3577" s="14" t="n">
        <x:v>46143</x:v>
      </x:c>
      <x:c r="C3577" s="1" t="n">
        <x:v>69</x:v>
      </x:c>
      <x:c r="D3577" s="1" t="n">
        <x:v>473.6</x:v>
      </x:c>
      <x:c r="E3577" s="1" t="n">
        <x:v>19</x:v>
      </x:c>
      <x:c r="F3577" s="1" t="n">
        <x:v>0</x:v>
      </x:c>
      <x:c r="G3577" s="1" t="n">
        <x:v>58</x:v>
      </x:c>
      <x:c r="H3577" s="1" t="n">
        <x:v>0</x:v>
      </x:c>
      <x:c r="I3577" s="1" t="n">
        <x:v>2</x:v>
      </x:c>
      <x:c r="J3577" s="1" t="n">
        <x:v>0</x:v>
      </x:c>
      <x:c r="K3577" s="1" t="n">
        <x:v>0</x:v>
      </x:c>
      <x:c r="L3577" s="1" t="n">
        <x:v>95</x:v>
      </x:c>
      <x:c r="M3577" s="1" t="n">
        <x:v>12.4</x:v>
      </x:c>
      <x:c r="N3577" s="1" t="n">
        <x:v>18.1</x:v>
      </x:c>
      <x:c r="O3577" s="1" t="n">
        <x:f aca="0">24*MAX(0,EOMONTH(B3577,0)-MAX(B3577,INDEX(Device_Inventory!$K$2:$K$1201,MATCH(A3577,Device_Inventory!$A$2:$A$1201,0)))+1)</x:f>
        <x:v>744</x:v>
      </x:c>
      <x:c r="P3577" s="11" t="b">
        <x:f aca="0">INDEX(Device_Inventory!$K$2:$K$1201,MATCH(A3577,Device_Inventory!$A$2:$A$1201,0))&gt;B3577</x:f>
        <x:v>0</x:v>
      </x:c>
      <x:c r="Q3577" s="1" t="str">
        <x:f aca="0">IF(D3577&gt;O3577,"Fail: operating hours exceed in-service hours",IF(D3577+M3577&gt;O3577,"Fail: operating + unavailable hours exceed in-service hours",IF(P3577,"Partial month: within in-service hours","OK")))</x:f>
        <x:v>OK</x:v>
      </x:c>
    </x:row>
    <x:row r="3578" ht="15" hidden="0" customHeight="1">
      <x:c r="A3578" s="1" t="s">
        <x:v>3509</x:v>
      </x:c>
      <x:c r="B3578" s="14" t="n">
        <x:v>46174</x:v>
      </x:c>
      <x:c r="C3578" s="1" t="n">
        <x:v>66.3</x:v>
      </x:c>
      <x:c r="D3578" s="1" t="n">
        <x:v>396.9</x:v>
      </x:c>
      <x:c r="E3578" s="1" t="n">
        <x:v>16</x:v>
      </x:c>
      <x:c r="F3578" s="1" t="n">
        <x:v>1</x:v>
      </x:c>
      <x:c r="G3578" s="1" t="n">
        <x:v>41</x:v>
      </x:c>
      <x:c r="H3578" s="1" t="n">
        <x:v>0</x:v>
      </x:c>
      <x:c r="I3578" s="1" t="n">
        <x:v>0</x:v>
      </x:c>
      <x:c r="J3578" s="1" t="n">
        <x:v>0.14</x:v>
      </x:c>
      <x:c r="K3578" s="1" t="n">
        <x:v>2</x:v>
      </x:c>
      <x:c r="L3578" s="1" t="n">
        <x:v>93.2</x:v>
      </x:c>
      <x:c r="M3578" s="1" t="n">
        <x:v>1</x:v>
      </x:c>
      <x:c r="N3578" s="1" t="n">
        <x:v>13.7</x:v>
      </x:c>
      <x:c r="O3578" s="1" t="n">
        <x:f aca="0">24*MAX(0,EOMONTH(B3578,0)-MAX(B3578,INDEX(Device_Inventory!$K$2:$K$1201,MATCH(A3578,Device_Inventory!$A$2:$A$1201,0)))+1)</x:f>
        <x:v>720</x:v>
      </x:c>
      <x:c r="P3578" s="11" t="b">
        <x:f aca="0">INDEX(Device_Inventory!$K$2:$K$1201,MATCH(A3578,Device_Inventory!$A$2:$A$1201,0))&gt;B3578</x:f>
        <x:v>0</x:v>
      </x:c>
      <x:c r="Q3578" s="1" t="str">
        <x:f aca="0">IF(D3578&gt;O3578,"Fail: operating hours exceed in-service hours",IF(D3578+M3578&gt;O3578,"Fail: operating + unavailable hours exceed in-service hours",IF(P3578,"Partial month: within in-service hours","OK")))</x:f>
        <x:v>OK</x:v>
      </x:c>
    </x:row>
    <x:row r="3579" ht="15" hidden="0" customHeight="1">
      <x:c r="A3579" s="1" t="s">
        <x:v>3509</x:v>
      </x:c>
      <x:c r="B3579" s="14" t="n">
        <x:v>46204</x:v>
      </x:c>
      <x:c r="C3579" s="1" t="n">
        <x:v>65.7</x:v>
      </x:c>
      <x:c r="D3579" s="1" t="n">
        <x:v>427.6</x:v>
      </x:c>
      <x:c r="E3579" s="1" t="n">
        <x:v>16</x:v>
      </x:c>
      <x:c r="F3579" s="1" t="n">
        <x:v>2</x:v>
      </x:c>
      <x:c r="G3579" s="1" t="n">
        <x:v>34</x:v>
      </x:c>
      <x:c r="H3579" s="1" t="n">
        <x:v>1</x:v>
      </x:c>
      <x:c r="I3579" s="1" t="n">
        <x:v>2</x:v>
      </x:c>
      <x:c r="J3579" s="1" t="n">
        <x:v>0.31</x:v>
      </x:c>
      <x:c r="K3579" s="1" t="n">
        <x:v>1</x:v>
      </x:c>
      <x:c r="L3579" s="1" t="n">
        <x:v>96.5</x:v>
      </x:c>
      <x:c r="M3579" s="1" t="n">
        <x:v>2.4</x:v>
      </x:c>
      <x:c r="N3579" s="1" t="n">
        <x:v>17.7</x:v>
      </x:c>
      <x:c r="O3579" s="1" t="n">
        <x:f aca="0">24*MAX(0,EOMONTH(B3579,0)-MAX(B3579,INDEX(Device_Inventory!$K$2:$K$1201,MATCH(A3579,Device_Inventory!$A$2:$A$1201,0)))+1)</x:f>
        <x:v>744</x:v>
      </x:c>
      <x:c r="P3579" s="11" t="b">
        <x:f aca="0">INDEX(Device_Inventory!$K$2:$K$1201,MATCH(A3579,Device_Inventory!$A$2:$A$1201,0))&gt;B3579</x:f>
        <x:v>0</x:v>
      </x:c>
      <x:c r="Q3579" s="1" t="str">
        <x:f aca="0">IF(D3579&gt;O3579,"Fail: operating hours exceed in-service hours",IF(D3579+M3579&gt;O3579,"Fail: operating + unavailable hours exceed in-service hours",IF(P3579,"Partial month: within in-service hours","OK")))</x:f>
        <x:v>OK</x:v>
      </x:c>
    </x:row>
    <x:row r="3580" ht="15" hidden="0" customHeight="1">
      <x:c r="A3580" s="1" t="s">
        <x:v>1279</x:v>
      </x:c>
      <x:c r="B3580" s="14" t="n">
        <x:v>46054</x:v>
      </x:c>
      <x:c r="C3580" s="1" t="n">
        <x:v>85.8</x:v>
      </x:c>
      <x:c r="D3580" s="1" t="n">
        <x:v>530.1</x:v>
      </x:c>
      <x:c r="E3580" s="1" t="n">
        <x:v>30</x:v>
      </x:c>
      <x:c r="F3580" s="1" t="n">
        <x:v>3</x:v>
      </x:c>
      <x:c r="G3580" s="1" t="n">
        <x:v>41</x:v>
      </x:c>
      <x:c r="H3580" s="1" t="n">
        <x:v>0</x:v>
      </x:c>
      <x:c r="I3580" s="1" t="n">
        <x:v>6</x:v>
      </x:c>
      <x:c r="J3580" s="1" t="n">
        <x:v>0</x:v>
      </x:c>
      <x:c r="K3580" s="1" t="n">
        <x:v>0</x:v>
      </x:c>
      <x:c r="L3580" s="1" t="n">
        <x:v>96.3</x:v>
      </x:c>
      <x:c r="M3580" s="1" t="n">
        <x:v>9</x:v>
      </x:c>
      <x:c r="N3580" s="1" t="n">
        <x:v>12.2</x:v>
      </x:c>
      <x:c r="O3580" s="1" t="n">
        <x:f aca="0">24*MAX(0,EOMONTH(B3580,0)-MAX(B3580,INDEX(Device_Inventory!$K$2:$K$1201,MATCH(A3580,Device_Inventory!$A$2:$A$1201,0)))+1)</x:f>
        <x:v>672</x:v>
      </x:c>
      <x:c r="P3580" s="11" t="b">
        <x:f aca="0">INDEX(Device_Inventory!$K$2:$K$1201,MATCH(A3580,Device_Inventory!$A$2:$A$1201,0))&gt;B3580</x:f>
        <x:v>0</x:v>
      </x:c>
      <x:c r="Q3580" s="1" t="str">
        <x:f aca="0">IF(D3580&gt;O3580,"Fail: operating hours exceed in-service hours",IF(D3580+M3580&gt;O3580,"Fail: operating + unavailable hours exceed in-service hours",IF(P3580,"Partial month: within in-service hours","OK")))</x:f>
        <x:v>OK</x:v>
      </x:c>
    </x:row>
    <x:row r="3581" ht="15" hidden="0" customHeight="1">
      <x:c r="A3581" s="1" t="s">
        <x:v>1279</x:v>
      </x:c>
      <x:c r="B3581" s="14" t="n">
        <x:v>46082</x:v>
      </x:c>
      <x:c r="C3581" s="1" t="n">
        <x:v>73</x:v>
      </x:c>
      <x:c r="D3581" s="1" t="n">
        <x:v>499</x:v>
      </x:c>
      <x:c r="E3581" s="1" t="n">
        <x:v>22</x:v>
      </x:c>
      <x:c r="F3581" s="1" t="n">
        <x:v>2</x:v>
      </x:c>
      <x:c r="G3581" s="1" t="n">
        <x:v>27</x:v>
      </x:c>
      <x:c r="H3581" s="1" t="n">
        <x:v>0</x:v>
      </x:c>
      <x:c r="I3581" s="1" t="n">
        <x:v>3</x:v>
      </x:c>
      <x:c r="J3581" s="1" t="n">
        <x:v>0</x:v>
      </x:c>
      <x:c r="K3581" s="1" t="n">
        <x:v>1</x:v>
      </x:c>
      <x:c r="L3581" s="1" t="n">
        <x:v>97.9</x:v>
      </x:c>
      <x:c r="M3581" s="1" t="n">
        <x:v>3.6</x:v>
      </x:c>
      <x:c r="N3581" s="1" t="n">
        <x:v>13.1</x:v>
      </x:c>
      <x:c r="O3581" s="1" t="n">
        <x:f aca="0">24*MAX(0,EOMONTH(B3581,0)-MAX(B3581,INDEX(Device_Inventory!$K$2:$K$1201,MATCH(A3581,Device_Inventory!$A$2:$A$1201,0)))+1)</x:f>
        <x:v>744</x:v>
      </x:c>
      <x:c r="P3581" s="11" t="b">
        <x:f aca="0">INDEX(Device_Inventory!$K$2:$K$1201,MATCH(A3581,Device_Inventory!$A$2:$A$1201,0))&gt;B3581</x:f>
        <x:v>0</x:v>
      </x:c>
      <x:c r="Q3581" s="1" t="str">
        <x:f aca="0">IF(D3581&gt;O3581,"Fail: operating hours exceed in-service hours",IF(D3581+M3581&gt;O3581,"Fail: operating + unavailable hours exceed in-service hours",IF(P3581,"Partial month: within in-service hours","OK")))</x:f>
        <x:v>OK</x:v>
      </x:c>
    </x:row>
    <x:row r="3582" ht="15" hidden="0" customHeight="1">
      <x:c r="A3582" s="1" t="s">
        <x:v>1279</x:v>
      </x:c>
      <x:c r="B3582" s="14" t="n">
        <x:v>46113</x:v>
      </x:c>
      <x:c r="C3582" s="1" t="n">
        <x:v>78</x:v>
      </x:c>
      <x:c r="D3582" s="1" t="n">
        <x:v>470</x:v>
      </x:c>
      <x:c r="E3582" s="1" t="n">
        <x:v>23</x:v>
      </x:c>
      <x:c r="F3582" s="1" t="n">
        <x:v>1</x:v>
      </x:c>
      <x:c r="G3582" s="1" t="n">
        <x:v>37</x:v>
      </x:c>
      <x:c r="H3582" s="1" t="n">
        <x:v>0</x:v>
      </x:c>
      <x:c r="I3582" s="1" t="n">
        <x:v>0</x:v>
      </x:c>
      <x:c r="J3582" s="1" t="n">
        <x:v>0.44</x:v>
      </x:c>
      <x:c r="K3582" s="1" t="n">
        <x:v>1</x:v>
      </x:c>
      <x:c r="L3582" s="1" t="n">
        <x:v>91.7</x:v>
      </x:c>
      <x:c r="M3582" s="1" t="n">
        <x:v>4.3</x:v>
      </x:c>
      <x:c r="N3582" s="1" t="n">
        <x:v>15.8</x:v>
      </x:c>
      <x:c r="O3582" s="1" t="n">
        <x:f aca="0">24*MAX(0,EOMONTH(B3582,0)-MAX(B3582,INDEX(Device_Inventory!$K$2:$K$1201,MATCH(A3582,Device_Inventory!$A$2:$A$1201,0)))+1)</x:f>
        <x:v>720</x:v>
      </x:c>
      <x:c r="P3582" s="11" t="b">
        <x:f aca="0">INDEX(Device_Inventory!$K$2:$K$1201,MATCH(A3582,Device_Inventory!$A$2:$A$1201,0))&gt;B3582</x:f>
        <x:v>0</x:v>
      </x:c>
      <x:c r="Q3582" s="1" t="str">
        <x:f aca="0">IF(D3582&gt;O3582,"Fail: operating hours exceed in-service hours",IF(D3582+M3582&gt;O3582,"Fail: operating + unavailable hours exceed in-service hours",IF(P3582,"Partial month: within in-service hours","OK")))</x:f>
        <x:v>OK</x:v>
      </x:c>
    </x:row>
    <x:row r="3583" ht="15" hidden="0" customHeight="1">
      <x:c r="A3583" s="1" t="s">
        <x:v>1279</x:v>
      </x:c>
      <x:c r="B3583" s="14" t="n">
        <x:v>46143</x:v>
      </x:c>
      <x:c r="C3583" s="1" t="n">
        <x:v>57.1</x:v>
      </x:c>
      <x:c r="D3583" s="1" t="n">
        <x:v>348.1</x:v>
      </x:c>
      <x:c r="E3583" s="1" t="n">
        <x:v>23</x:v>
      </x:c>
      <x:c r="F3583" s="1" t="n">
        <x:v>2</x:v>
      </x:c>
      <x:c r="G3583" s="1" t="n">
        <x:v>30</x:v>
      </x:c>
      <x:c r="H3583" s="1" t="n">
        <x:v>1</x:v>
      </x:c>
      <x:c r="I3583" s="1" t="n">
        <x:v>1</x:v>
      </x:c>
      <x:c r="J3583" s="1" t="n">
        <x:v>0.08</x:v>
      </x:c>
      <x:c r="K3583" s="1" t="n">
        <x:v>0</x:v>
      </x:c>
      <x:c r="L3583" s="1" t="n">
        <x:v>94.3</x:v>
      </x:c>
      <x:c r="M3583" s="1" t="n">
        <x:v>10.4</x:v>
      </x:c>
      <x:c r="N3583" s="1" t="n">
        <x:v>13.9</x:v>
      </x:c>
      <x:c r="O3583" s="1" t="n">
        <x:f aca="0">24*MAX(0,EOMONTH(B3583,0)-MAX(B3583,INDEX(Device_Inventory!$K$2:$K$1201,MATCH(A3583,Device_Inventory!$A$2:$A$1201,0)))+1)</x:f>
        <x:v>744</x:v>
      </x:c>
      <x:c r="P3583" s="11" t="b">
        <x:f aca="0">INDEX(Device_Inventory!$K$2:$K$1201,MATCH(A3583,Device_Inventory!$A$2:$A$1201,0))&gt;B3583</x:f>
        <x:v>0</x:v>
      </x:c>
      <x:c r="Q3583" s="1" t="str">
        <x:f aca="0">IF(D3583&gt;O3583,"Fail: operating hours exceed in-service hours",IF(D3583+M3583&gt;O3583,"Fail: operating + unavailable hours exceed in-service hours",IF(P3583,"Partial month: within in-service hours","OK")))</x:f>
        <x:v>OK</x:v>
      </x:c>
    </x:row>
    <x:row r="3584" ht="15" hidden="0" customHeight="1">
      <x:c r="A3584" s="1" t="s">
        <x:v>1279</x:v>
      </x:c>
      <x:c r="B3584" s="14" t="n">
        <x:v>46174</x:v>
      </x:c>
      <x:c r="C3584" s="1" t="n">
        <x:v>81.1</x:v>
      </x:c>
      <x:c r="D3584" s="1" t="n">
        <x:v>450.9</x:v>
      </x:c>
      <x:c r="E3584" s="1" t="n">
        <x:v>23</x:v>
      </x:c>
      <x:c r="F3584" s="1" t="n">
        <x:v>0</x:v>
      </x:c>
      <x:c r="G3584" s="1" t="n">
        <x:v>52</x:v>
      </x:c>
      <x:c r="H3584" s="1" t="n">
        <x:v>0</x:v>
      </x:c>
      <x:c r="I3584" s="1" t="n">
        <x:v>4</x:v>
      </x:c>
      <x:c r="J3584" s="1" t="n">
        <x:v>0.26</x:v>
      </x:c>
      <x:c r="K3584" s="1" t="n">
        <x:v>0</x:v>
      </x:c>
      <x:c r="L3584" s="1" t="n">
        <x:v>92.7</x:v>
      </x:c>
      <x:c r="M3584" s="1" t="n">
        <x:v>9.6</x:v>
      </x:c>
      <x:c r="N3584" s="1" t="n">
        <x:v>7.7</x:v>
      </x:c>
      <x:c r="O3584" s="1" t="n">
        <x:f aca="0">24*MAX(0,EOMONTH(B3584,0)-MAX(B3584,INDEX(Device_Inventory!$K$2:$K$1201,MATCH(A3584,Device_Inventory!$A$2:$A$1201,0)))+1)</x:f>
        <x:v>720</x:v>
      </x:c>
      <x:c r="P3584" s="11" t="b">
        <x:f aca="0">INDEX(Device_Inventory!$K$2:$K$1201,MATCH(A3584,Device_Inventory!$A$2:$A$1201,0))&gt;B3584</x:f>
        <x:v>0</x:v>
      </x:c>
      <x:c r="Q3584" s="1" t="str">
        <x:f aca="0">IF(D3584&gt;O3584,"Fail: operating hours exceed in-service hours",IF(D3584+M3584&gt;O3584,"Fail: operating + unavailable hours exceed in-service hours",IF(P3584,"Partial month: within in-service hours","OK")))</x:f>
        <x:v>OK</x:v>
      </x:c>
    </x:row>
    <x:row r="3585" ht="15" hidden="0" customHeight="1">
      <x:c r="A3585" s="1" t="s">
        <x:v>1279</x:v>
      </x:c>
      <x:c r="B3585" s="14" t="n">
        <x:v>46204</x:v>
      </x:c>
      <x:c r="C3585" s="1" t="n">
        <x:v>52.6</x:v>
      </x:c>
      <x:c r="D3585" s="1" t="n">
        <x:v>354.7</x:v>
      </x:c>
      <x:c r="E3585" s="1" t="n">
        <x:v>18</x:v>
      </x:c>
      <x:c r="F3585" s="1" t="n">
        <x:v>0</x:v>
      </x:c>
      <x:c r="G3585" s="1" t="n">
        <x:v>13</x:v>
      </x:c>
      <x:c r="H3585" s="1" t="n">
        <x:v>0</x:v>
      </x:c>
      <x:c r="I3585" s="1" t="n">
        <x:v>1</x:v>
      </x:c>
      <x:c r="J3585" s="1" t="n">
        <x:v>0.39</x:v>
      </x:c>
      <x:c r="K3585" s="1" t="n">
        <x:v>0</x:v>
      </x:c>
      <x:c r="L3585" s="1" t="n">
        <x:v>95.1</x:v>
      </x:c>
      <x:c r="M3585" s="1" t="n">
        <x:v>2.1</x:v>
      </x:c>
      <x:c r="N3585" s="1" t="n">
        <x:v>15.9</x:v>
      </x:c>
      <x:c r="O3585" s="1" t="n">
        <x:f aca="0">24*MAX(0,EOMONTH(B3585,0)-MAX(B3585,INDEX(Device_Inventory!$K$2:$K$1201,MATCH(A3585,Device_Inventory!$A$2:$A$1201,0)))+1)</x:f>
        <x:v>744</x:v>
      </x:c>
      <x:c r="P3585" s="11" t="b">
        <x:f aca="0">INDEX(Device_Inventory!$K$2:$K$1201,MATCH(A3585,Device_Inventory!$A$2:$A$1201,0))&gt;B3585</x:f>
        <x:v>0</x:v>
      </x:c>
      <x:c r="Q3585" s="1" t="str">
        <x:f aca="0">IF(D3585&gt;O3585,"Fail: operating hours exceed in-service hours",IF(D3585+M3585&gt;O3585,"Fail: operating + unavailable hours exceed in-service hours",IF(P3585,"Partial month: within in-service hours","OK")))</x:f>
        <x:v>OK</x:v>
      </x:c>
    </x:row>
    <x:row r="3586" ht="15" hidden="0" customHeight="1">
      <x:c r="A3586" s="1" t="s">
        <x:v>1281</x:v>
      </x:c>
      <x:c r="B3586" s="14" t="n">
        <x:v>46054</x:v>
      </x:c>
      <x:c r="C3586" s="1" t="n">
        <x:v>61.8</x:v>
      </x:c>
      <x:c r="D3586" s="1" t="n">
        <x:v>376.9</x:v>
      </x:c>
      <x:c r="E3586" s="1" t="n">
        <x:v>24</x:v>
      </x:c>
      <x:c r="F3586" s="1" t="n">
        <x:v>0</x:v>
      </x:c>
      <x:c r="G3586" s="1" t="n">
        <x:v>30</x:v>
      </x:c>
      <x:c r="H3586" s="1" t="n">
        <x:v>0</x:v>
      </x:c>
      <x:c r="I3586" s="1" t="n">
        <x:v>3</x:v>
      </x:c>
      <x:c r="J3586" s="1" t="n">
        <x:v>1.63</x:v>
      </x:c>
      <x:c r="K3586" s="1" t="n">
        <x:v>0</x:v>
      </x:c>
      <x:c r="L3586" s="1" t="n">
        <x:v>96.3</x:v>
      </x:c>
      <x:c r="M3586" s="1" t="n">
        <x:v>2.6</x:v>
      </x:c>
      <x:c r="N3586" s="1" t="n">
        <x:v>13.2</x:v>
      </x:c>
      <x:c r="O3586" s="1" t="n">
        <x:f aca="0">24*MAX(0,EOMONTH(B3586,0)-MAX(B3586,INDEX(Device_Inventory!$K$2:$K$1201,MATCH(A3586,Device_Inventory!$A$2:$A$1201,0)))+1)</x:f>
        <x:v>672</x:v>
      </x:c>
      <x:c r="P3586" s="11" t="b">
        <x:f aca="0">INDEX(Device_Inventory!$K$2:$K$1201,MATCH(A3586,Device_Inventory!$A$2:$A$1201,0))&gt;B3586</x:f>
        <x:v>0</x:v>
      </x:c>
      <x:c r="Q3586" s="1" t="str">
        <x:f aca="0">IF(D3586&gt;O3586,"Fail: operating hours exceed in-service hours",IF(D3586+M3586&gt;O3586,"Fail: operating + unavailable hours exceed in-service hours",IF(P3586,"Partial month: within in-service hours","OK")))</x:f>
        <x:v>OK</x:v>
      </x:c>
    </x:row>
    <x:row r="3587" ht="15" hidden="0" customHeight="1">
      <x:c r="A3587" s="1" t="s">
        <x:v>1281</x:v>
      </x:c>
      <x:c r="B3587" s="14" t="n">
        <x:v>46082</x:v>
      </x:c>
      <x:c r="C3587" s="1" t="n">
        <x:v>68.2</x:v>
      </x:c>
      <x:c r="D3587" s="1" t="n">
        <x:v>378.4</x:v>
      </x:c>
      <x:c r="E3587" s="1" t="n">
        <x:v>19</x:v>
      </x:c>
      <x:c r="F3587" s="1" t="n">
        <x:v>1</x:v>
      </x:c>
      <x:c r="G3587" s="1" t="n">
        <x:v>59</x:v>
      </x:c>
      <x:c r="H3587" s="1" t="n">
        <x:v>0</x:v>
      </x:c>
      <x:c r="I3587" s="1" t="n">
        <x:v>1</x:v>
      </x:c>
      <x:c r="J3587" s="1" t="n">
        <x:v>0.62</x:v>
      </x:c>
      <x:c r="K3587" s="1" t="n">
        <x:v>0</x:v>
      </x:c>
      <x:c r="L3587" s="1" t="n">
        <x:v>94.6</x:v>
      </x:c>
      <x:c r="M3587" s="1" t="n">
        <x:v>18.3</x:v>
      </x:c>
      <x:c r="N3587" s="1" t="n">
        <x:v>12.4</x:v>
      </x:c>
      <x:c r="O3587" s="1" t="n">
        <x:f aca="0">24*MAX(0,EOMONTH(B3587,0)-MAX(B3587,INDEX(Device_Inventory!$K$2:$K$1201,MATCH(A3587,Device_Inventory!$A$2:$A$1201,0)))+1)</x:f>
        <x:v>744</x:v>
      </x:c>
      <x:c r="P3587" s="11" t="b">
        <x:f aca="0">INDEX(Device_Inventory!$K$2:$K$1201,MATCH(A3587,Device_Inventory!$A$2:$A$1201,0))&gt;B3587</x:f>
        <x:v>0</x:v>
      </x:c>
      <x:c r="Q3587" s="1" t="str">
        <x:f aca="0">IF(D3587&gt;O3587,"Fail: operating hours exceed in-service hours",IF(D3587+M3587&gt;O3587,"Fail: operating + unavailable hours exceed in-service hours",IF(P3587,"Partial month: within in-service hours","OK")))</x:f>
        <x:v>OK</x:v>
      </x:c>
    </x:row>
    <x:row r="3588" ht="15" hidden="0" customHeight="1">
      <x:c r="A3588" s="1" t="s">
        <x:v>1281</x:v>
      </x:c>
      <x:c r="B3588" s="14" t="n">
        <x:v>46113</x:v>
      </x:c>
      <x:c r="C3588" s="1" t="n">
        <x:v>70</x:v>
      </x:c>
      <x:c r="D3588" s="1" t="n">
        <x:v>415.9</x:v>
      </x:c>
      <x:c r="E3588" s="1" t="n">
        <x:v>18</x:v>
      </x:c>
      <x:c r="F3588" s="1" t="n">
        <x:v>0</x:v>
      </x:c>
      <x:c r="G3588" s="1" t="n">
        <x:v>25</x:v>
      </x:c>
      <x:c r="H3588" s="1" t="n">
        <x:v>1</x:v>
      </x:c>
      <x:c r="I3588" s="1" t="n">
        <x:v>0</x:v>
      </x:c>
      <x:c r="J3588" s="1" t="n">
        <x:v>0.5</x:v>
      </x:c>
      <x:c r="K3588" s="1" t="n">
        <x:v>0</x:v>
      </x:c>
      <x:c r="L3588" s="1" t="n">
        <x:v>100</x:v>
      </x:c>
      <x:c r="M3588" s="1" t="n">
        <x:v>3.1</x:v>
      </x:c>
      <x:c r="N3588" s="1" t="n">
        <x:v>20.3</x:v>
      </x:c>
      <x:c r="O3588" s="1" t="n">
        <x:f aca="0">24*MAX(0,EOMONTH(B3588,0)-MAX(B3588,INDEX(Device_Inventory!$K$2:$K$1201,MATCH(A3588,Device_Inventory!$A$2:$A$1201,0)))+1)</x:f>
        <x:v>720</x:v>
      </x:c>
      <x:c r="P3588" s="11" t="b">
        <x:f aca="0">INDEX(Device_Inventory!$K$2:$K$1201,MATCH(A3588,Device_Inventory!$A$2:$A$1201,0))&gt;B3588</x:f>
        <x:v>0</x:v>
      </x:c>
      <x:c r="Q3588" s="1" t="str">
        <x:f aca="0">IF(D3588&gt;O3588,"Fail: operating hours exceed in-service hours",IF(D3588+M3588&gt;O3588,"Fail: operating + unavailable hours exceed in-service hours",IF(P3588,"Partial month: within in-service hours","OK")))</x:f>
        <x:v>OK</x:v>
      </x:c>
    </x:row>
    <x:row r="3589" ht="15" hidden="0" customHeight="1">
      <x:c r="A3589" s="1" t="s">
        <x:v>1281</x:v>
      </x:c>
      <x:c r="B3589" s="14" t="n">
        <x:v>46143</x:v>
      </x:c>
      <x:c r="C3589" s="1" t="n">
        <x:v>88.4</x:v>
      </x:c>
      <x:c r="D3589" s="1" t="n">
        <x:v>564.8</x:v>
      </x:c>
      <x:c r="E3589" s="1" t="n">
        <x:v>24</x:v>
      </x:c>
      <x:c r="F3589" s="1" t="n">
        <x:v>0</x:v>
      </x:c>
      <x:c r="G3589" s="1" t="n">
        <x:v>43</x:v>
      </x:c>
      <x:c r="H3589" s="1" t="n">
        <x:v>0</x:v>
      </x:c>
      <x:c r="I3589" s="1" t="n">
        <x:v>3</x:v>
      </x:c>
      <x:c r="J3589" s="1" t="n">
        <x:v>0.82</x:v>
      </x:c>
      <x:c r="K3589" s="1" t="n">
        <x:v>1</x:v>
      </x:c>
      <x:c r="L3589" s="1" t="n">
        <x:v>93.4</x:v>
      </x:c>
      <x:c r="M3589" s="1" t="n">
        <x:v>6.4</x:v>
      </x:c>
      <x:c r="N3589" s="1" t="n">
        <x:v>21.1</x:v>
      </x:c>
      <x:c r="O3589" s="1" t="n">
        <x:f aca="0">24*MAX(0,EOMONTH(B3589,0)-MAX(B3589,INDEX(Device_Inventory!$K$2:$K$1201,MATCH(A3589,Device_Inventory!$A$2:$A$1201,0)))+1)</x:f>
        <x:v>744</x:v>
      </x:c>
      <x:c r="P3589" s="11" t="b">
        <x:f aca="0">INDEX(Device_Inventory!$K$2:$K$1201,MATCH(A3589,Device_Inventory!$A$2:$A$1201,0))&gt;B3589</x:f>
        <x:v>0</x:v>
      </x:c>
      <x:c r="Q3589" s="1" t="str">
        <x:f aca="0">IF(D3589&gt;O3589,"Fail: operating hours exceed in-service hours",IF(D3589+M3589&gt;O3589,"Fail: operating + unavailable hours exceed in-service hours",IF(P3589,"Partial month: within in-service hours","OK")))</x:f>
        <x:v>OK</x:v>
      </x:c>
    </x:row>
    <x:row r="3590" ht="15" hidden="0" customHeight="1">
      <x:c r="A3590" s="1" t="s">
        <x:v>1281</x:v>
      </x:c>
      <x:c r="B3590" s="14" t="n">
        <x:v>46174</x:v>
      </x:c>
      <x:c r="C3590" s="1" t="n">
        <x:v>71.6</x:v>
      </x:c>
      <x:c r="D3590" s="1" t="n">
        <x:v>407.8</x:v>
      </x:c>
      <x:c r="E3590" s="1" t="n">
        <x:v>14</x:v>
      </x:c>
      <x:c r="F3590" s="1" t="n">
        <x:v>1</x:v>
      </x:c>
      <x:c r="G3590" s="1" t="n">
        <x:v>44</x:v>
      </x:c>
      <x:c r="H3590" s="1" t="n">
        <x:v>0</x:v>
      </x:c>
      <x:c r="I3590" s="1" t="n">
        <x:v>1</x:v>
      </x:c>
      <x:c r="J3590" s="1" t="n">
        <x:v>0.83</x:v>
      </x:c>
      <x:c r="K3590" s="1" t="n">
        <x:v>2</x:v>
      </x:c>
      <x:c r="L3590" s="1" t="n">
        <x:v>94.2</x:v>
      </x:c>
      <x:c r="M3590" s="1" t="n">
        <x:v>8.3</x:v>
      </x:c>
      <x:c r="N3590" s="1" t="n">
        <x:v>12.3</x:v>
      </x:c>
      <x:c r="O3590" s="1" t="n">
        <x:f aca="0">24*MAX(0,EOMONTH(B3590,0)-MAX(B3590,INDEX(Device_Inventory!$K$2:$K$1201,MATCH(A3590,Device_Inventory!$A$2:$A$1201,0)))+1)</x:f>
        <x:v>720</x:v>
      </x:c>
      <x:c r="P3590" s="11" t="b">
        <x:f aca="0">INDEX(Device_Inventory!$K$2:$K$1201,MATCH(A3590,Device_Inventory!$A$2:$A$1201,0))&gt;B3590</x:f>
        <x:v>0</x:v>
      </x:c>
      <x:c r="Q3590" s="1" t="str">
        <x:f aca="0">IF(D3590&gt;O3590,"Fail: operating hours exceed in-service hours",IF(D3590+M3590&gt;O3590,"Fail: operating + unavailable hours exceed in-service hours",IF(P3590,"Partial month: within in-service hours","OK")))</x:f>
        <x:v>OK</x:v>
      </x:c>
    </x:row>
    <x:row r="3591" ht="15" hidden="0" customHeight="1">
      <x:c r="A3591" s="1" t="s">
        <x:v>1281</x:v>
      </x:c>
      <x:c r="B3591" s="14" t="n">
        <x:v>46204</x:v>
      </x:c>
      <x:c r="C3591" s="1" t="n">
        <x:v>71.6</x:v>
      </x:c>
      <x:c r="D3591" s="1" t="n">
        <x:v>462.9</x:v>
      </x:c>
      <x:c r="E3591" s="1" t="n">
        <x:v>15</x:v>
      </x:c>
      <x:c r="F3591" s="1" t="n">
        <x:v>2</x:v>
      </x:c>
      <x:c r="G3591" s="1" t="n">
        <x:v>38</x:v>
      </x:c>
      <x:c r="H3591" s="1" t="n">
        <x:v>0</x:v>
      </x:c>
      <x:c r="I3591" s="1" t="n">
        <x:v>2</x:v>
      </x:c>
      <x:c r="J3591" s="1" t="n">
        <x:v>0.12</x:v>
      </x:c>
      <x:c r="K3591" s="1" t="n">
        <x:v>0</x:v>
      </x:c>
      <x:c r="L3591" s="1" t="n">
        <x:v>92.4</x:v>
      </x:c>
      <x:c r="M3591" s="1" t="n">
        <x:v>3.2</x:v>
      </x:c>
      <x:c r="N3591" s="1" t="n">
        <x:v>22</x:v>
      </x:c>
      <x:c r="O3591" s="1" t="n">
        <x:f aca="0">24*MAX(0,EOMONTH(B3591,0)-MAX(B3591,INDEX(Device_Inventory!$K$2:$K$1201,MATCH(A3591,Device_Inventory!$A$2:$A$1201,0)))+1)</x:f>
        <x:v>744</x:v>
      </x:c>
      <x:c r="P3591" s="11" t="b">
        <x:f aca="0">INDEX(Device_Inventory!$K$2:$K$1201,MATCH(A3591,Device_Inventory!$A$2:$A$1201,0))&gt;B3591</x:f>
        <x:v>0</x:v>
      </x:c>
      <x:c r="Q3591" s="1" t="str">
        <x:f aca="0">IF(D3591&gt;O3591,"Fail: operating hours exceed in-service hours",IF(D3591+M3591&gt;O3591,"Fail: operating + unavailable hours exceed in-service hours",IF(P3591,"Partial month: within in-service hours","OK")))</x:f>
        <x:v>OK</x:v>
      </x:c>
    </x:row>
    <x:row r="3592" ht="15" hidden="0" customHeight="1">
      <x:c r="A3592" s="1" t="s">
        <x:v>3516</x:v>
      </x:c>
      <x:c r="B3592" s="14" t="n">
        <x:v>46054</x:v>
      </x:c>
      <x:c r="C3592" s="1" t="n">
        <x:v>43.5</x:v>
      </x:c>
      <x:c r="D3592" s="1" t="n">
        <x:v>308.4</x:v>
      </x:c>
      <x:c r="E3592" s="1" t="n">
        <x:v>17</x:v>
      </x:c>
      <x:c r="F3592" s="1" t="n">
        <x:v>3</x:v>
      </x:c>
      <x:c r="G3592" s="1" t="n">
        <x:v>15</x:v>
      </x:c>
      <x:c r="H3592" s="1" t="n">
        <x:v>1</x:v>
      </x:c>
      <x:c r="I3592" s="1" t="n">
        <x:v>0</x:v>
      </x:c>
      <x:c r="J3592" s="1" t="n">
        <x:v>1.01</x:v>
      </x:c>
      <x:c r="K3592" s="1" t="n">
        <x:v>1</x:v>
      </x:c>
      <x:c r="L3592" s="1" t="n">
        <x:v>98.2</x:v>
      </x:c>
      <x:c r="M3592" s="1" t="n">
        <x:v>0.6</x:v>
      </x:c>
      <x:c r="N3592" s="1" t="n">
        <x:v>12.7</x:v>
      </x:c>
      <x:c r="O3592" s="1" t="n">
        <x:f aca="0">24*MAX(0,EOMONTH(B3592,0)-MAX(B3592,INDEX(Device_Inventory!$K$2:$K$1201,MATCH(A3592,Device_Inventory!$A$2:$A$1201,0)))+1)</x:f>
        <x:v>672</x:v>
      </x:c>
      <x:c r="P3592" s="11" t="b">
        <x:f aca="0">INDEX(Device_Inventory!$K$2:$K$1201,MATCH(A3592,Device_Inventory!$A$2:$A$1201,0))&gt;B3592</x:f>
        <x:v>0</x:v>
      </x:c>
      <x:c r="Q3592" s="1" t="str">
        <x:f aca="0">IF(D3592&gt;O3592,"Fail: operating hours exceed in-service hours",IF(D3592+M3592&gt;O3592,"Fail: operating + unavailable hours exceed in-service hours",IF(P3592,"Partial month: within in-service hours","OK")))</x:f>
        <x:v>OK</x:v>
      </x:c>
    </x:row>
    <x:row r="3593" ht="15" hidden="0" customHeight="1">
      <x:c r="A3593" s="1" t="s">
        <x:v>3516</x:v>
      </x:c>
      <x:c r="B3593" s="14" t="n">
        <x:v>46082</x:v>
      </x:c>
      <x:c r="C3593" s="1" t="n">
        <x:v>68.4</x:v>
      </x:c>
      <x:c r="D3593" s="1" t="n">
        <x:v>384.6</x:v>
      </x:c>
      <x:c r="E3593" s="1" t="n">
        <x:v>29</x:v>
      </x:c>
      <x:c r="F3593" s="1" t="n">
        <x:v>0</x:v>
      </x:c>
      <x:c r="G3593" s="1" t="n">
        <x:v>19</x:v>
      </x:c>
      <x:c r="H3593" s="1" t="n">
        <x:v>1</x:v>
      </x:c>
      <x:c r="I3593" s="1" t="n">
        <x:v>0</x:v>
      </x:c>
      <x:c r="J3593" s="1" t="n">
        <x:v>0.46</x:v>
      </x:c>
      <x:c r="K3593" s="1" t="n">
        <x:v>1</x:v>
      </x:c>
      <x:c r="L3593" s="1" t="n">
        <x:v>97.8</x:v>
      </x:c>
      <x:c r="M3593" s="1" t="n">
        <x:v>10.6</x:v>
      </x:c>
      <x:c r="N3593" s="1" t="n">
        <x:v>15.7</x:v>
      </x:c>
      <x:c r="O3593" s="1" t="n">
        <x:f aca="0">24*MAX(0,EOMONTH(B3593,0)-MAX(B3593,INDEX(Device_Inventory!$K$2:$K$1201,MATCH(A3593,Device_Inventory!$A$2:$A$1201,0)))+1)</x:f>
        <x:v>744</x:v>
      </x:c>
      <x:c r="P3593" s="11" t="b">
        <x:f aca="0">INDEX(Device_Inventory!$K$2:$K$1201,MATCH(A3593,Device_Inventory!$A$2:$A$1201,0))&gt;B3593</x:f>
        <x:v>0</x:v>
      </x:c>
      <x:c r="Q3593" s="1" t="str">
        <x:f aca="0">IF(D3593&gt;O3593,"Fail: operating hours exceed in-service hours",IF(D3593+M3593&gt;O3593,"Fail: operating + unavailable hours exceed in-service hours",IF(P3593,"Partial month: within in-service hours","OK")))</x:f>
        <x:v>OK</x:v>
      </x:c>
    </x:row>
    <x:row r="3594" ht="15" hidden="0" customHeight="1">
      <x:c r="A3594" s="1" t="s">
        <x:v>3516</x:v>
      </x:c>
      <x:c r="B3594" s="14" t="n">
        <x:v>46113</x:v>
      </x:c>
      <x:c r="C3594" s="1" t="n">
        <x:v>76.6</x:v>
      </x:c>
      <x:c r="D3594" s="1" t="n">
        <x:v>542.5</x:v>
      </x:c>
      <x:c r="E3594" s="1" t="n">
        <x:v>11</x:v>
      </x:c>
      <x:c r="F3594" s="1" t="n">
        <x:v>2</x:v>
      </x:c>
      <x:c r="G3594" s="1" t="n">
        <x:v>36</x:v>
      </x:c>
      <x:c r="H3594" s="1" t="n">
        <x:v>0</x:v>
      </x:c>
      <x:c r="I3594" s="1" t="n">
        <x:v>4</x:v>
      </x:c>
      <x:c r="J3594" s="1" t="n">
        <x:v>0.12</x:v>
      </x:c>
      <x:c r="K3594" s="1" t="n">
        <x:v>1</x:v>
      </x:c>
      <x:c r="L3594" s="1" t="n">
        <x:v>91.7</x:v>
      </x:c>
      <x:c r="M3594" s="1" t="n">
        <x:v>3.2</x:v>
      </x:c>
      <x:c r="N3594" s="1" t="n">
        <x:v>23.2</x:v>
      </x:c>
      <x:c r="O3594" s="1" t="n">
        <x:f aca="0">24*MAX(0,EOMONTH(B3594,0)-MAX(B3594,INDEX(Device_Inventory!$K$2:$K$1201,MATCH(A3594,Device_Inventory!$A$2:$A$1201,0)))+1)</x:f>
        <x:v>720</x:v>
      </x:c>
      <x:c r="P3594" s="11" t="b">
        <x:f aca="0">INDEX(Device_Inventory!$K$2:$K$1201,MATCH(A3594,Device_Inventory!$A$2:$A$1201,0))&gt;B3594</x:f>
        <x:v>0</x:v>
      </x:c>
      <x:c r="Q3594" s="1" t="str">
        <x:f aca="0">IF(D3594&gt;O3594,"Fail: operating hours exceed in-service hours",IF(D3594+M3594&gt;O3594,"Fail: operating + unavailable hours exceed in-service hours",IF(P3594,"Partial month: within in-service hours","OK")))</x:f>
        <x:v>OK</x:v>
      </x:c>
    </x:row>
    <x:row r="3595" ht="15" hidden="0" customHeight="1">
      <x:c r="A3595" s="1" t="s">
        <x:v>3516</x:v>
      </x:c>
      <x:c r="B3595" s="14" t="n">
        <x:v>46143</x:v>
      </x:c>
      <x:c r="C3595" s="1" t="n">
        <x:v>57.9</x:v>
      </x:c>
      <x:c r="D3595" s="1" t="n">
        <x:v>386.2</x:v>
      </x:c>
      <x:c r="E3595" s="1" t="n">
        <x:v>17</x:v>
      </x:c>
      <x:c r="F3595" s="1" t="n">
        <x:v>5</x:v>
      </x:c>
      <x:c r="G3595" s="1" t="n">
        <x:v>37</x:v>
      </x:c>
      <x:c r="H3595" s="1" t="n">
        <x:v>0</x:v>
      </x:c>
      <x:c r="I3595" s="1" t="n">
        <x:v>2</x:v>
      </x:c>
      <x:c r="J3595" s="1" t="n">
        <x:v>0.79</x:v>
      </x:c>
      <x:c r="K3595" s="1" t="n">
        <x:v>0</x:v>
      </x:c>
      <x:c r="L3595" s="1" t="n">
        <x:v>94.8</x:v>
      </x:c>
      <x:c r="M3595" s="1" t="n">
        <x:v>7.4</x:v>
      </x:c>
      <x:c r="N3595" s="1" t="n">
        <x:v>14.7</x:v>
      </x:c>
      <x:c r="O3595" s="1" t="n">
        <x:f aca="0">24*MAX(0,EOMONTH(B3595,0)-MAX(B3595,INDEX(Device_Inventory!$K$2:$K$1201,MATCH(A3595,Device_Inventory!$A$2:$A$1201,0)))+1)</x:f>
        <x:v>744</x:v>
      </x:c>
      <x:c r="P3595" s="11" t="b">
        <x:f aca="0">INDEX(Device_Inventory!$K$2:$K$1201,MATCH(A3595,Device_Inventory!$A$2:$A$1201,0))&gt;B3595</x:f>
        <x:v>0</x:v>
      </x:c>
      <x:c r="Q3595" s="1" t="str">
        <x:f aca="0">IF(D3595&gt;O3595,"Fail: operating hours exceed in-service hours",IF(D3595+M3595&gt;O3595,"Fail: operating + unavailable hours exceed in-service hours",IF(P3595,"Partial month: within in-service hours","OK")))</x:f>
        <x:v>OK</x:v>
      </x:c>
    </x:row>
    <x:row r="3596" ht="15" hidden="0" customHeight="1">
      <x:c r="A3596" s="1" t="s">
        <x:v>3516</x:v>
      </x:c>
      <x:c r="B3596" s="14" t="n">
        <x:v>46174</x:v>
      </x:c>
      <x:c r="C3596" s="1" t="n">
        <x:v>69.7</x:v>
      </x:c>
      <x:c r="D3596" s="1" t="n">
        <x:v>420.5</x:v>
      </x:c>
      <x:c r="E3596" s="1" t="n">
        <x:v>28</x:v>
      </x:c>
      <x:c r="F3596" s="1" t="n">
        <x:v>3</x:v>
      </x:c>
      <x:c r="G3596" s="1" t="n">
        <x:v>45</x:v>
      </x:c>
      <x:c r="H3596" s="1" t="n">
        <x:v>2</x:v>
      </x:c>
      <x:c r="I3596" s="1" t="n">
        <x:v>2</x:v>
      </x:c>
      <x:c r="J3596" s="1" t="n">
        <x:v>0.61</x:v>
      </x:c>
      <x:c r="K3596" s="1" t="n">
        <x:v>0</x:v>
      </x:c>
      <x:c r="L3596" s="1" t="n">
        <x:v>93.8</x:v>
      </x:c>
      <x:c r="M3596" s="1" t="n">
        <x:v>10.9</x:v>
      </x:c>
      <x:c r="N3596" s="1" t="n">
        <x:v>21.3</x:v>
      </x:c>
      <x:c r="O3596" s="1" t="n">
        <x:f aca="0">24*MAX(0,EOMONTH(B3596,0)-MAX(B3596,INDEX(Device_Inventory!$K$2:$K$1201,MATCH(A3596,Device_Inventory!$A$2:$A$1201,0)))+1)</x:f>
        <x:v>720</x:v>
      </x:c>
      <x:c r="P3596" s="11" t="b">
        <x:f aca="0">INDEX(Device_Inventory!$K$2:$K$1201,MATCH(A3596,Device_Inventory!$A$2:$A$1201,0))&gt;B3596</x:f>
        <x:v>0</x:v>
      </x:c>
      <x:c r="Q3596" s="1" t="str">
        <x:f aca="0">IF(D3596&gt;O3596,"Fail: operating hours exceed in-service hours",IF(D3596+M3596&gt;O3596,"Fail: operating + unavailable hours exceed in-service hours",IF(P3596,"Partial month: within in-service hours","OK")))</x:f>
        <x:v>OK</x:v>
      </x:c>
    </x:row>
    <x:row r="3597" ht="15" hidden="0" customHeight="1">
      <x:c r="A3597" s="1" t="s">
        <x:v>3516</x:v>
      </x:c>
      <x:c r="B3597" s="14" t="n">
        <x:v>46204</x:v>
      </x:c>
      <x:c r="C3597" s="1" t="n">
        <x:v>63.2</x:v>
      </x:c>
      <x:c r="D3597" s="1" t="n">
        <x:v>364.2</x:v>
      </x:c>
      <x:c r="E3597" s="1" t="n">
        <x:v>21</x:v>
      </x:c>
      <x:c r="F3597" s="1" t="n">
        <x:v>1</x:v>
      </x:c>
      <x:c r="G3597" s="1" t="n">
        <x:v>47</x:v>
      </x:c>
      <x:c r="H3597" s="1" t="n">
        <x:v>2</x:v>
      </x:c>
      <x:c r="I3597" s="1" t="n">
        <x:v>2</x:v>
      </x:c>
      <x:c r="J3597" s="1" t="n">
        <x:v>0.48</x:v>
      </x:c>
      <x:c r="K3597" s="1" t="n">
        <x:v>0</x:v>
      </x:c>
      <x:c r="L3597" s="1" t="n">
        <x:v>96.3</x:v>
      </x:c>
      <x:c r="M3597" s="1" t="n">
        <x:v>11.3</x:v>
      </x:c>
      <x:c r="N3597" s="1" t="n">
        <x:v>6.5</x:v>
      </x:c>
      <x:c r="O3597" s="1" t="n">
        <x:f aca="0">24*MAX(0,EOMONTH(B3597,0)-MAX(B3597,INDEX(Device_Inventory!$K$2:$K$1201,MATCH(A3597,Device_Inventory!$A$2:$A$1201,0)))+1)</x:f>
        <x:v>744</x:v>
      </x:c>
      <x:c r="P3597" s="11" t="b">
        <x:f aca="0">INDEX(Device_Inventory!$K$2:$K$1201,MATCH(A3597,Device_Inventory!$A$2:$A$1201,0))&gt;B3597</x:f>
        <x:v>0</x:v>
      </x:c>
      <x:c r="Q3597" s="1" t="str">
        <x:f aca="0">IF(D3597&gt;O3597,"Fail: operating hours exceed in-service hours",IF(D3597+M3597&gt;O3597,"Fail: operating + unavailable hours exceed in-service hours",IF(P3597,"Partial month: within in-service hours","OK")))</x:f>
        <x:v>OK</x:v>
      </x:c>
    </x:row>
    <x:row r="3598" ht="15" hidden="0" customHeight="1">
      <x:c r="A3598" s="1" t="s">
        <x:v>1283</x:v>
      </x:c>
      <x:c r="B3598" s="14" t="n">
        <x:v>46054</x:v>
      </x:c>
      <x:c r="C3598" s="1" t="n">
        <x:v>67</x:v>
      </x:c>
      <x:c r="D3598" s="1" t="n">
        <x:v>480.1</x:v>
      </x:c>
      <x:c r="E3598" s="1" t="n">
        <x:v>17</x:v>
      </x:c>
      <x:c r="F3598" s="1" t="n">
        <x:v>0</x:v>
      </x:c>
      <x:c r="G3598" s="1" t="n">
        <x:v>35</x:v>
      </x:c>
      <x:c r="H3598" s="1" t="n">
        <x:v>0</x:v>
      </x:c>
      <x:c r="I3598" s="1" t="n">
        <x:v>4</x:v>
      </x:c>
      <x:c r="J3598" s="1" t="n">
        <x:v>0.23</x:v>
      </x:c>
      <x:c r="K3598" s="1" t="n">
        <x:v>0</x:v>
      </x:c>
      <x:c r="L3598" s="1" t="n">
        <x:v>99</x:v>
      </x:c>
      <x:c r="M3598" s="1" t="n">
        <x:v>9.1</x:v>
      </x:c>
      <x:c r="N3598" s="1" t="n">
        <x:v>16.9</x:v>
      </x:c>
      <x:c r="O3598" s="1" t="n">
        <x:f aca="0">24*MAX(0,EOMONTH(B3598,0)-MAX(B3598,INDEX(Device_Inventory!$K$2:$K$1201,MATCH(A3598,Device_Inventory!$A$2:$A$1201,0)))+1)</x:f>
        <x:v>672</x:v>
      </x:c>
      <x:c r="P3598" s="11" t="b">
        <x:f aca="0">INDEX(Device_Inventory!$K$2:$K$1201,MATCH(A3598,Device_Inventory!$A$2:$A$1201,0))&gt;B3598</x:f>
        <x:v>0</x:v>
      </x:c>
      <x:c r="Q3598" s="1" t="str">
        <x:f aca="0">IF(D3598&gt;O3598,"Fail: operating hours exceed in-service hours",IF(D3598+M3598&gt;O3598,"Fail: operating + unavailable hours exceed in-service hours",IF(P3598,"Partial month: within in-service hours","OK")))</x:f>
        <x:v>OK</x:v>
      </x:c>
    </x:row>
    <x:row r="3599" ht="15" hidden="0" customHeight="1">
      <x:c r="A3599" s="1" t="s">
        <x:v>1283</x:v>
      </x:c>
      <x:c r="B3599" s="14" t="n">
        <x:v>46082</x:v>
      </x:c>
      <x:c r="C3599" s="1" t="n">
        <x:v>79</x:v>
      </x:c>
      <x:c r="D3599" s="1" t="n">
        <x:v>507.8</x:v>
      </x:c>
      <x:c r="E3599" s="1" t="n">
        <x:v>12</x:v>
      </x:c>
      <x:c r="F3599" s="1" t="n">
        <x:v>2</x:v>
      </x:c>
      <x:c r="G3599" s="1" t="n">
        <x:v>46</x:v>
      </x:c>
      <x:c r="H3599" s="1" t="n">
        <x:v>0</x:v>
      </x:c>
      <x:c r="I3599" s="1" t="n">
        <x:v>3</x:v>
      </x:c>
      <x:c r="J3599" s="1" t="n">
        <x:v>0.25</x:v>
      </x:c>
      <x:c r="K3599" s="1" t="n">
        <x:v>0</x:v>
      </x:c>
      <x:c r="L3599" s="1" t="n">
        <x:v>94.3</x:v>
      </x:c>
      <x:c r="M3599" s="1" t="n">
        <x:v>0</x:v>
      </x:c>
      <x:c r="N3599" s="1" t="n">
        <x:v>12.8</x:v>
      </x:c>
      <x:c r="O3599" s="1" t="n">
        <x:f aca="0">24*MAX(0,EOMONTH(B3599,0)-MAX(B3599,INDEX(Device_Inventory!$K$2:$K$1201,MATCH(A3599,Device_Inventory!$A$2:$A$1201,0)))+1)</x:f>
        <x:v>744</x:v>
      </x:c>
      <x:c r="P3599" s="11" t="b">
        <x:f aca="0">INDEX(Device_Inventory!$K$2:$K$1201,MATCH(A3599,Device_Inventory!$A$2:$A$1201,0))&gt;B3599</x:f>
        <x:v>0</x:v>
      </x:c>
      <x:c r="Q3599" s="1" t="str">
        <x:f aca="0">IF(D3599&gt;O3599,"Fail: operating hours exceed in-service hours",IF(D3599+M3599&gt;O3599,"Fail: operating + unavailable hours exceed in-service hours",IF(P3599,"Partial month: within in-service hours","OK")))</x:f>
        <x:v>OK</x:v>
      </x:c>
    </x:row>
    <x:row r="3600" ht="15" hidden="0" customHeight="1">
      <x:c r="A3600" s="1" t="s">
        <x:v>1283</x:v>
      </x:c>
      <x:c r="B3600" s="14" t="n">
        <x:v>46113</x:v>
      </x:c>
      <x:c r="C3600" s="1" t="n">
        <x:v>33.6</x:v>
      </x:c>
      <x:c r="D3600" s="1" t="n">
        <x:v>212.2</x:v>
      </x:c>
      <x:c r="E3600" s="1" t="n">
        <x:v>4</x:v>
      </x:c>
      <x:c r="F3600" s="1" t="n">
        <x:v>0</x:v>
      </x:c>
      <x:c r="G3600" s="1" t="n">
        <x:v>18</x:v>
      </x:c>
      <x:c r="H3600" s="1" t="n">
        <x:v>0</x:v>
      </x:c>
      <x:c r="I3600" s="1" t="n">
        <x:v>3</x:v>
      </x:c>
      <x:c r="J3600" s="1" t="n">
        <x:v>0.73</x:v>
      </x:c>
      <x:c r="K3600" s="1" t="n">
        <x:v>0</x:v>
      </x:c>
      <x:c r="L3600" s="1" t="n">
        <x:v>91.4</x:v>
      </x:c>
      <x:c r="M3600" s="1" t="n">
        <x:v>8.7</x:v>
      </x:c>
      <x:c r="N3600" s="1" t="n">
        <x:v>6.3</x:v>
      </x:c>
      <x:c r="O3600" s="1" t="n">
        <x:f aca="0">24*MAX(0,EOMONTH(B3600,0)-MAX(B3600,INDEX(Device_Inventory!$K$2:$K$1201,MATCH(A3600,Device_Inventory!$A$2:$A$1201,0)))+1)</x:f>
        <x:v>720</x:v>
      </x:c>
      <x:c r="P3600" s="11" t="b">
        <x:f aca="0">INDEX(Device_Inventory!$K$2:$K$1201,MATCH(A3600,Device_Inventory!$A$2:$A$1201,0))&gt;B3600</x:f>
        <x:v>0</x:v>
      </x:c>
      <x:c r="Q3600" s="1" t="str">
        <x:f aca="0">IF(D3600&gt;O3600,"Fail: operating hours exceed in-service hours",IF(D3600+M3600&gt;O3600,"Fail: operating + unavailable hours exceed in-service hours",IF(P3600,"Partial month: within in-service hours","OK")))</x:f>
        <x:v>OK</x:v>
      </x:c>
    </x:row>
    <x:row r="3601" ht="15" hidden="0" customHeight="1">
      <x:c r="A3601" s="1" t="s">
        <x:v>1283</x:v>
      </x:c>
      <x:c r="B3601" s="14" t="n">
        <x:v>46143</x:v>
      </x:c>
      <x:c r="C3601" s="1" t="n">
        <x:v>69.4</x:v>
      </x:c>
      <x:c r="D3601" s="1" t="n">
        <x:v>494.2</x:v>
      </x:c>
      <x:c r="E3601" s="1" t="n">
        <x:v>22</x:v>
      </x:c>
      <x:c r="F3601" s="1" t="n">
        <x:v>1</x:v>
      </x:c>
      <x:c r="G3601" s="1" t="n">
        <x:v>34</x:v>
      </x:c>
      <x:c r="H3601" s="1" t="n">
        <x:v>0</x:v>
      </x:c>
      <x:c r="I3601" s="1" t="n">
        <x:v>0</x:v>
      </x:c>
      <x:c r="J3601" s="1" t="n">
        <x:v>0.64</x:v>
      </x:c>
      <x:c r="K3601" s="1" t="n">
        <x:v>0</x:v>
      </x:c>
      <x:c r="L3601" s="1" t="n">
        <x:v>93.7</x:v>
      </x:c>
      <x:c r="M3601" s="1" t="n">
        <x:v>1</x:v>
      </x:c>
      <x:c r="N3601" s="1" t="n">
        <x:v>11.9</x:v>
      </x:c>
      <x:c r="O3601" s="1" t="n">
        <x:f aca="0">24*MAX(0,EOMONTH(B3601,0)-MAX(B3601,INDEX(Device_Inventory!$K$2:$K$1201,MATCH(A3601,Device_Inventory!$A$2:$A$1201,0)))+1)</x:f>
        <x:v>744</x:v>
      </x:c>
      <x:c r="P3601" s="11" t="b">
        <x:f aca="0">INDEX(Device_Inventory!$K$2:$K$1201,MATCH(A3601,Device_Inventory!$A$2:$A$1201,0))&gt;B3601</x:f>
        <x:v>0</x:v>
      </x:c>
      <x:c r="Q3601" s="1" t="str">
        <x:f aca="0">IF(D3601&gt;O3601,"Fail: operating hours exceed in-service hours",IF(D3601+M3601&gt;O3601,"Fail: operating + unavailable hours exceed in-service hours",IF(P3601,"Partial month: within in-service hours","OK")))</x:f>
        <x:v>OK</x:v>
      </x:c>
    </x:row>
    <x:row r="3602" ht="15" hidden="0" customHeight="1">
      <x:c r="A3602" s="1" t="s">
        <x:v>1283</x:v>
      </x:c>
      <x:c r="B3602" s="14" t="n">
        <x:v>46174</x:v>
      </x:c>
      <x:c r="C3602" s="1" t="n">
        <x:v>77.3</x:v>
      </x:c>
      <x:c r="D3602" s="1" t="n">
        <x:v>495.7</x:v>
      </x:c>
      <x:c r="E3602" s="1" t="n">
        <x:v>15</x:v>
      </x:c>
      <x:c r="F3602" s="1" t="n">
        <x:v>2</x:v>
      </x:c>
      <x:c r="G3602" s="1" t="n">
        <x:v>48</x:v>
      </x:c>
      <x:c r="H3602" s="1" t="n">
        <x:v>1</x:v>
      </x:c>
      <x:c r="I3602" s="1" t="n">
        <x:v>0</x:v>
      </x:c>
      <x:c r="J3602" s="1" t="n">
        <x:v>0.65</x:v>
      </x:c>
      <x:c r="K3602" s="1" t="n">
        <x:v>0</x:v>
      </x:c>
      <x:c r="L3602" s="1" t="n">
        <x:v>94.6</x:v>
      </x:c>
      <x:c r="M3602" s="1" t="n">
        <x:v>4.9</x:v>
      </x:c>
      <x:c r="N3602" s="1" t="n">
        <x:v>14.3</x:v>
      </x:c>
      <x:c r="O3602" s="1" t="n">
        <x:f aca="0">24*MAX(0,EOMONTH(B3602,0)-MAX(B3602,INDEX(Device_Inventory!$K$2:$K$1201,MATCH(A3602,Device_Inventory!$A$2:$A$1201,0)))+1)</x:f>
        <x:v>720</x:v>
      </x:c>
      <x:c r="P3602" s="11" t="b">
        <x:f aca="0">INDEX(Device_Inventory!$K$2:$K$1201,MATCH(A3602,Device_Inventory!$A$2:$A$1201,0))&gt;B3602</x:f>
        <x:v>0</x:v>
      </x:c>
      <x:c r="Q3602" s="1" t="str">
        <x:f aca="0">IF(D3602&gt;O3602,"Fail: operating hours exceed in-service hours",IF(D3602+M3602&gt;O3602,"Fail: operating + unavailable hours exceed in-service hours",IF(P3602,"Partial month: within in-service hours","OK")))</x:f>
        <x:v>OK</x:v>
      </x:c>
    </x:row>
    <x:row r="3603" ht="15" hidden="0" customHeight="1">
      <x:c r="A3603" s="1" t="s">
        <x:v>1283</x:v>
      </x:c>
      <x:c r="B3603" s="14" t="n">
        <x:v>46204</x:v>
      </x:c>
      <x:c r="C3603" s="1" t="n">
        <x:v>76.3</x:v>
      </x:c>
      <x:c r="D3603" s="1" t="n">
        <x:v>500.1</x:v>
      </x:c>
      <x:c r="E3603" s="1" t="n">
        <x:v>14</x:v>
      </x:c>
      <x:c r="F3603" s="1" t="n">
        <x:v>0</x:v>
      </x:c>
      <x:c r="G3603" s="1" t="n">
        <x:v>37</x:v>
      </x:c>
      <x:c r="H3603" s="1" t="n">
        <x:v>1</x:v>
      </x:c>
      <x:c r="I3603" s="1" t="n">
        <x:v>0</x:v>
      </x:c>
      <x:c r="J3603" s="1" t="n">
        <x:v>0</x:v>
      </x:c>
      <x:c r="K3603" s="1" t="n">
        <x:v>1</x:v>
      </x:c>
      <x:c r="L3603" s="1" t="n">
        <x:v>97.3</x:v>
      </x:c>
      <x:c r="M3603" s="1" t="n">
        <x:v>3.3</x:v>
      </x:c>
      <x:c r="N3603" s="1" t="n">
        <x:v>6.9</x:v>
      </x:c>
      <x:c r="O3603" s="1" t="n">
        <x:f aca="0">24*MAX(0,EOMONTH(B3603,0)-MAX(B3603,INDEX(Device_Inventory!$K$2:$K$1201,MATCH(A3603,Device_Inventory!$A$2:$A$1201,0)))+1)</x:f>
        <x:v>744</x:v>
      </x:c>
      <x:c r="P3603" s="11" t="b">
        <x:f aca="0">INDEX(Device_Inventory!$K$2:$K$1201,MATCH(A3603,Device_Inventory!$A$2:$A$1201,0))&gt;B3603</x:f>
        <x:v>0</x:v>
      </x:c>
      <x:c r="Q3603" s="1" t="str">
        <x:f aca="0">IF(D3603&gt;O3603,"Fail: operating hours exceed in-service hours",IF(D3603+M3603&gt;O3603,"Fail: operating + unavailable hours exceed in-service hours",IF(P3603,"Partial month: within in-service hours","OK")))</x:f>
        <x:v>OK</x:v>
      </x:c>
    </x:row>
    <x:row r="3604" ht="15" hidden="0" customHeight="1">
      <x:c r="A3604" s="1" t="s">
        <x:v>1784</x:v>
      </x:c>
      <x:c r="B3604" s="14" t="n">
        <x:v>46054</x:v>
      </x:c>
      <x:c r="C3604" s="1" t="n">
        <x:v>79.2</x:v>
      </x:c>
      <x:c r="D3604" s="1" t="n">
        <x:v>515.8</x:v>
      </x:c>
      <x:c r="E3604" s="1" t="n">
        <x:v>26</x:v>
      </x:c>
      <x:c r="F3604" s="1" t="n">
        <x:v>3</x:v>
      </x:c>
      <x:c r="G3604" s="1" t="n">
        <x:v>38</x:v>
      </x:c>
      <x:c r="H3604" s="1" t="n">
        <x:v>0</x:v>
      </x:c>
      <x:c r="I3604" s="1" t="n">
        <x:v>6</x:v>
      </x:c>
      <x:c r="J3604" s="1" t="n">
        <x:v>0.32</x:v>
      </x:c>
      <x:c r="K3604" s="1" t="n">
        <x:v>1</x:v>
      </x:c>
      <x:c r="L3604" s="1" t="n">
        <x:v>87.9</x:v>
      </x:c>
      <x:c r="M3604" s="1" t="n">
        <x:v>0.8</x:v>
      </x:c>
      <x:c r="N3604" s="1" t="n">
        <x:v>13</x:v>
      </x:c>
      <x:c r="O3604" s="1" t="n">
        <x:f aca="0">24*MAX(0,EOMONTH(B3604,0)-MAX(B3604,INDEX(Device_Inventory!$K$2:$K$1201,MATCH(A3604,Device_Inventory!$A$2:$A$1201,0)))+1)</x:f>
        <x:v>672</x:v>
      </x:c>
      <x:c r="P3604" s="11" t="b">
        <x:f aca="0">INDEX(Device_Inventory!$K$2:$K$1201,MATCH(A3604,Device_Inventory!$A$2:$A$1201,0))&gt;B3604</x:f>
        <x:v>0</x:v>
      </x:c>
      <x:c r="Q3604" s="1" t="str">
        <x:f aca="0">IF(D3604&gt;O3604,"Fail: operating hours exceed in-service hours",IF(D3604+M3604&gt;O3604,"Fail: operating + unavailable hours exceed in-service hours",IF(P3604,"Partial month: within in-service hours","OK")))</x:f>
        <x:v>OK</x:v>
      </x:c>
    </x:row>
    <x:row r="3605" ht="15" hidden="0" customHeight="1">
      <x:c r="A3605" s="1" t="s">
        <x:v>1784</x:v>
      </x:c>
      <x:c r="B3605" s="14" t="n">
        <x:v>46082</x:v>
      </x:c>
      <x:c r="C3605" s="1" t="n">
        <x:v>56.4</x:v>
      </x:c>
      <x:c r="D3605" s="1" t="n">
        <x:v>373.7</x:v>
      </x:c>
      <x:c r="E3605" s="1" t="n">
        <x:v>14</x:v>
      </x:c>
      <x:c r="F3605" s="1" t="n">
        <x:v>0</x:v>
      </x:c>
      <x:c r="G3605" s="1" t="n">
        <x:v>26</x:v>
      </x:c>
      <x:c r="H3605" s="1" t="n">
        <x:v>0</x:v>
      </x:c>
      <x:c r="I3605" s="1" t="n">
        <x:v>0</x:v>
      </x:c>
      <x:c r="J3605" s="1" t="n">
        <x:v>0.09</x:v>
      </x:c>
      <x:c r="K3605" s="1" t="n">
        <x:v>0</x:v>
      </x:c>
      <x:c r="L3605" s="1" t="n">
        <x:v>90</x:v>
      </x:c>
      <x:c r="M3605" s="1" t="n">
        <x:v>2.8</x:v>
      </x:c>
      <x:c r="N3605" s="1" t="n">
        <x:v>15.3</x:v>
      </x:c>
      <x:c r="O3605" s="1" t="n">
        <x:f aca="0">24*MAX(0,EOMONTH(B3605,0)-MAX(B3605,INDEX(Device_Inventory!$K$2:$K$1201,MATCH(A3605,Device_Inventory!$A$2:$A$1201,0)))+1)</x:f>
        <x:v>744</x:v>
      </x:c>
      <x:c r="P3605" s="11" t="b">
        <x:f aca="0">INDEX(Device_Inventory!$K$2:$K$1201,MATCH(A3605,Device_Inventory!$A$2:$A$1201,0))&gt;B3605</x:f>
        <x:v>0</x:v>
      </x:c>
      <x:c r="Q3605" s="1" t="str">
        <x:f aca="0">IF(D3605&gt;O3605,"Fail: operating hours exceed in-service hours",IF(D3605+M3605&gt;O3605,"Fail: operating + unavailable hours exceed in-service hours",IF(P3605,"Partial month: within in-service hours","OK")))</x:f>
        <x:v>OK</x:v>
      </x:c>
    </x:row>
    <x:row r="3606" ht="15" hidden="0" customHeight="1">
      <x:c r="A3606" s="1" t="s">
        <x:v>1784</x:v>
      </x:c>
      <x:c r="B3606" s="14" t="n">
        <x:v>46113</x:v>
      </x:c>
      <x:c r="C3606" s="1" t="n">
        <x:v>64.4</x:v>
      </x:c>
      <x:c r="D3606" s="1" t="n">
        <x:v>449.1</x:v>
      </x:c>
      <x:c r="E3606" s="1" t="n">
        <x:v>19</x:v>
      </x:c>
      <x:c r="F3606" s="1" t="n">
        <x:v>3</x:v>
      </x:c>
      <x:c r="G3606" s="1" t="n">
        <x:v>45</x:v>
      </x:c>
      <x:c r="H3606" s="1" t="n">
        <x:v>0</x:v>
      </x:c>
      <x:c r="I3606" s="1" t="n">
        <x:v>3</x:v>
      </x:c>
      <x:c r="J3606" s="1" t="n">
        <x:v>0</x:v>
      </x:c>
      <x:c r="K3606" s="1" t="n">
        <x:v>0</x:v>
      </x:c>
      <x:c r="L3606" s="1" t="n">
        <x:v>93.3</x:v>
      </x:c>
      <x:c r="M3606" s="1" t="n">
        <x:v>3</x:v>
      </x:c>
      <x:c r="N3606" s="1" t="n">
        <x:v>18.8</x:v>
      </x:c>
      <x:c r="O3606" s="1" t="n">
        <x:f aca="0">24*MAX(0,EOMONTH(B3606,0)-MAX(B3606,INDEX(Device_Inventory!$K$2:$K$1201,MATCH(A3606,Device_Inventory!$A$2:$A$1201,0)))+1)</x:f>
        <x:v>720</x:v>
      </x:c>
      <x:c r="P3606" s="11" t="b">
        <x:f aca="0">INDEX(Device_Inventory!$K$2:$K$1201,MATCH(A3606,Device_Inventory!$A$2:$A$1201,0))&gt;B3606</x:f>
        <x:v>0</x:v>
      </x:c>
      <x:c r="Q3606" s="1" t="str">
        <x:f aca="0">IF(D3606&gt;O3606,"Fail: operating hours exceed in-service hours",IF(D3606+M3606&gt;O3606,"Fail: operating + unavailable hours exceed in-service hours",IF(P3606,"Partial month: within in-service hours","OK")))</x:f>
        <x:v>OK</x:v>
      </x:c>
    </x:row>
    <x:row r="3607" ht="15" hidden="0" customHeight="1">
      <x:c r="A3607" s="1" t="s">
        <x:v>1784</x:v>
      </x:c>
      <x:c r="B3607" s="14" t="n">
        <x:v>46143</x:v>
      </x:c>
      <x:c r="C3607" s="1" t="n">
        <x:v>83</x:v>
      </x:c>
      <x:c r="D3607" s="1" t="n">
        <x:v>488.1</x:v>
      </x:c>
      <x:c r="E3607" s="1" t="n">
        <x:v>27</x:v>
      </x:c>
      <x:c r="F3607" s="1" t="n">
        <x:v>1</x:v>
      </x:c>
      <x:c r="G3607" s="1" t="n">
        <x:v>58</x:v>
      </x:c>
      <x:c r="H3607" s="1" t="n">
        <x:v>0</x:v>
      </x:c>
      <x:c r="I3607" s="1" t="n">
        <x:v>2</x:v>
      </x:c>
      <x:c r="J3607" s="1" t="n">
        <x:v>0</x:v>
      </x:c>
      <x:c r="K3607" s="1" t="n">
        <x:v>0</x:v>
      </x:c>
      <x:c r="L3607" s="1" t="n">
        <x:v>91</x:v>
      </x:c>
      <x:c r="M3607" s="1" t="n">
        <x:v>0</x:v>
      </x:c>
      <x:c r="N3607" s="1" t="n">
        <x:v>18</x:v>
      </x:c>
      <x:c r="O3607" s="1" t="n">
        <x:f aca="0">24*MAX(0,EOMONTH(B3607,0)-MAX(B3607,INDEX(Device_Inventory!$K$2:$K$1201,MATCH(A3607,Device_Inventory!$A$2:$A$1201,0)))+1)</x:f>
        <x:v>744</x:v>
      </x:c>
      <x:c r="P3607" s="11" t="b">
        <x:f aca="0">INDEX(Device_Inventory!$K$2:$K$1201,MATCH(A3607,Device_Inventory!$A$2:$A$1201,0))&gt;B3607</x:f>
        <x:v>0</x:v>
      </x:c>
      <x:c r="Q3607" s="1" t="str">
        <x:f aca="0">IF(D3607&gt;O3607,"Fail: operating hours exceed in-service hours",IF(D3607+M3607&gt;O3607,"Fail: operating + unavailable hours exceed in-service hours",IF(P3607,"Partial month: within in-service hours","OK")))</x:f>
        <x:v>OK</x:v>
      </x:c>
    </x:row>
    <x:row r="3608" ht="15" hidden="0" customHeight="1">
      <x:c r="A3608" s="1" t="s">
        <x:v>1784</x:v>
      </x:c>
      <x:c r="B3608" s="14" t="n">
        <x:v>46174</x:v>
      </x:c>
      <x:c r="C3608" s="1" t="n">
        <x:v>57.8</x:v>
      </x:c>
      <x:c r="D3608" s="1" t="n">
        <x:v>383.8</x:v>
      </x:c>
      <x:c r="E3608" s="1" t="n">
        <x:v>13</x:v>
      </x:c>
      <x:c r="F3608" s="1" t="n">
        <x:v>0</x:v>
      </x:c>
      <x:c r="G3608" s="1" t="n">
        <x:v>35</x:v>
      </x:c>
      <x:c r="H3608" s="1" t="n">
        <x:v>0</x:v>
      </x:c>
      <x:c r="I3608" s="1" t="n">
        <x:v>1</x:v>
      </x:c>
      <x:c r="J3608" s="1" t="n">
        <x:v>0</x:v>
      </x:c>
      <x:c r="K3608" s="1" t="n">
        <x:v>0</x:v>
      </x:c>
      <x:c r="L3608" s="1" t="n">
        <x:v>92.8</x:v>
      </x:c>
      <x:c r="M3608" s="1" t="n">
        <x:v>6.2</x:v>
      </x:c>
      <x:c r="N3608" s="1" t="n">
        <x:v>17.6</x:v>
      </x:c>
      <x:c r="O3608" s="1" t="n">
        <x:f aca="0">24*MAX(0,EOMONTH(B3608,0)-MAX(B3608,INDEX(Device_Inventory!$K$2:$K$1201,MATCH(A3608,Device_Inventory!$A$2:$A$1201,0)))+1)</x:f>
        <x:v>720</x:v>
      </x:c>
      <x:c r="P3608" s="11" t="b">
        <x:f aca="0">INDEX(Device_Inventory!$K$2:$K$1201,MATCH(A3608,Device_Inventory!$A$2:$A$1201,0))&gt;B3608</x:f>
        <x:v>0</x:v>
      </x:c>
      <x:c r="Q3608" s="1" t="str">
        <x:f aca="0">IF(D3608&gt;O3608,"Fail: operating hours exceed in-service hours",IF(D3608+M3608&gt;O3608,"Fail: operating + unavailable hours exceed in-service hours",IF(P3608,"Partial month: within in-service hours","OK")))</x:f>
        <x:v>OK</x:v>
      </x:c>
    </x:row>
    <x:row r="3609" ht="15" hidden="0" customHeight="1">
      <x:c r="A3609" s="1" t="s">
        <x:v>1784</x:v>
      </x:c>
      <x:c r="B3609" s="14" t="n">
        <x:v>46204</x:v>
      </x:c>
      <x:c r="C3609" s="1" t="n">
        <x:v>69.2</x:v>
      </x:c>
      <x:c r="D3609" s="1" t="n">
        <x:v>415.6</x:v>
      </x:c>
      <x:c r="E3609" s="1" t="n">
        <x:v>26</x:v>
      </x:c>
      <x:c r="F3609" s="1" t="n">
        <x:v>2</x:v>
      </x:c>
      <x:c r="G3609" s="1" t="n">
        <x:v>28</x:v>
      </x:c>
      <x:c r="H3609" s="1" t="n">
        <x:v>0</x:v>
      </x:c>
      <x:c r="I3609" s="1" t="n">
        <x:v>1</x:v>
      </x:c>
      <x:c r="J3609" s="1" t="n">
        <x:v>1.03</x:v>
      </x:c>
      <x:c r="K3609" s="1" t="n">
        <x:v>0</x:v>
      </x:c>
      <x:c r="L3609" s="1" t="n">
        <x:v>94.4</x:v>
      </x:c>
      <x:c r="M3609" s="1" t="n">
        <x:v>0</x:v>
      </x:c>
      <x:c r="N3609" s="1" t="n">
        <x:v>12.7</x:v>
      </x:c>
      <x:c r="O3609" s="1" t="n">
        <x:f aca="0">24*MAX(0,EOMONTH(B3609,0)-MAX(B3609,INDEX(Device_Inventory!$K$2:$K$1201,MATCH(A3609,Device_Inventory!$A$2:$A$1201,0)))+1)</x:f>
        <x:v>744</x:v>
      </x:c>
      <x:c r="P3609" s="11" t="b">
        <x:f aca="0">INDEX(Device_Inventory!$K$2:$K$1201,MATCH(A3609,Device_Inventory!$A$2:$A$1201,0))&gt;B3609</x:f>
        <x:v>0</x:v>
      </x:c>
      <x:c r="Q3609" s="1" t="str">
        <x:f aca="0">IF(D3609&gt;O3609,"Fail: operating hours exceed in-service hours",IF(D3609+M3609&gt;O3609,"Fail: operating + unavailable hours exceed in-service hours",IF(P3609,"Partial month: within in-service hours","OK")))</x:f>
        <x:v>OK</x:v>
      </x:c>
    </x:row>
    <x:row r="3610" ht="15" hidden="0" customHeight="1">
      <x:c r="A3610" s="1" t="s">
        <x:v>3523</x:v>
      </x:c>
      <x:c r="B3610" s="14" t="n">
        <x:v>46054</x:v>
      </x:c>
      <x:c r="C3610" s="1" t="n">
        <x:v>54.3</x:v>
      </x:c>
      <x:c r="D3610" s="1" t="n">
        <x:v>384.1</x:v>
      </x:c>
      <x:c r="E3610" s="1" t="n">
        <x:v>16</x:v>
      </x:c>
      <x:c r="F3610" s="1" t="n">
        <x:v>1</x:v>
      </x:c>
      <x:c r="G3610" s="1" t="n">
        <x:v>31</x:v>
      </x:c>
      <x:c r="H3610" s="1" t="n">
        <x:v>0</x:v>
      </x:c>
      <x:c r="I3610" s="1" t="n">
        <x:v>3</x:v>
      </x:c>
      <x:c r="J3610" s="1" t="n">
        <x:v>1.02</x:v>
      </x:c>
      <x:c r="K3610" s="1" t="n">
        <x:v>1</x:v>
      </x:c>
      <x:c r="L3610" s="1" t="n">
        <x:v>93.9</x:v>
      </x:c>
      <x:c r="M3610" s="1" t="n">
        <x:v>5.8</x:v>
      </x:c>
      <x:c r="N3610" s="1" t="n">
        <x:v>13.3</x:v>
      </x:c>
      <x:c r="O3610" s="1" t="n">
        <x:f aca="0">24*MAX(0,EOMONTH(B3610,0)-MAX(B3610,INDEX(Device_Inventory!$K$2:$K$1201,MATCH(A3610,Device_Inventory!$A$2:$A$1201,0)))+1)</x:f>
        <x:v>672</x:v>
      </x:c>
      <x:c r="P3610" s="11" t="b">
        <x:f aca="0">INDEX(Device_Inventory!$K$2:$K$1201,MATCH(A3610,Device_Inventory!$A$2:$A$1201,0))&gt;B3610</x:f>
        <x:v>0</x:v>
      </x:c>
      <x:c r="Q3610" s="1" t="str">
        <x:f aca="0">IF(D3610&gt;O3610,"Fail: operating hours exceed in-service hours",IF(D3610+M3610&gt;O3610,"Fail: operating + unavailable hours exceed in-service hours",IF(P3610,"Partial month: within in-service hours","OK")))</x:f>
        <x:v>OK</x:v>
      </x:c>
    </x:row>
    <x:row r="3611" ht="15" hidden="0" customHeight="1">
      <x:c r="A3611" s="1" t="s">
        <x:v>3523</x:v>
      </x:c>
      <x:c r="B3611" s="14" t="n">
        <x:v>46082</x:v>
      </x:c>
      <x:c r="C3611" s="1" t="n">
        <x:v>29.9</x:v>
      </x:c>
      <x:c r="D3611" s="1" t="n">
        <x:v>173.8</x:v>
      </x:c>
      <x:c r="E3611" s="1" t="n">
        <x:v>7</x:v>
      </x:c>
      <x:c r="F3611" s="1" t="n">
        <x:v>1</x:v>
      </x:c>
      <x:c r="G3611" s="1" t="n">
        <x:v>22</x:v>
      </x:c>
      <x:c r="H3611" s="1" t="n">
        <x:v>0</x:v>
      </x:c>
      <x:c r="I3611" s="1" t="n">
        <x:v>0</x:v>
      </x:c>
      <x:c r="J3611" s="1" t="n">
        <x:v>0.13</x:v>
      </x:c>
      <x:c r="K3611" s="1" t="n">
        <x:v>2</x:v>
      </x:c>
      <x:c r="L3611" s="1" t="n">
        <x:v>94.5</x:v>
      </x:c>
      <x:c r="M3611" s="1" t="n">
        <x:v>2</x:v>
      </x:c>
      <x:c r="N3611" s="1" t="n">
        <x:v>7.4</x:v>
      </x:c>
      <x:c r="O3611" s="1" t="n">
        <x:f aca="0">24*MAX(0,EOMONTH(B3611,0)-MAX(B3611,INDEX(Device_Inventory!$K$2:$K$1201,MATCH(A3611,Device_Inventory!$A$2:$A$1201,0)))+1)</x:f>
        <x:v>744</x:v>
      </x:c>
      <x:c r="P3611" s="11" t="b">
        <x:f aca="0">INDEX(Device_Inventory!$K$2:$K$1201,MATCH(A3611,Device_Inventory!$A$2:$A$1201,0))&gt;B3611</x:f>
        <x:v>0</x:v>
      </x:c>
      <x:c r="Q3611" s="1" t="str">
        <x:f aca="0">IF(D3611&gt;O3611,"Fail: operating hours exceed in-service hours",IF(D3611+M3611&gt;O3611,"Fail: operating + unavailable hours exceed in-service hours",IF(P3611,"Partial month: within in-service hours","OK")))</x:f>
        <x:v>OK</x:v>
      </x:c>
    </x:row>
    <x:row r="3612" ht="15" hidden="0" customHeight="1">
      <x:c r="A3612" s="1" t="s">
        <x:v>3523</x:v>
      </x:c>
      <x:c r="B3612" s="14" t="n">
        <x:v>46113</x:v>
      </x:c>
      <x:c r="C3612" s="1" t="n">
        <x:v>51.7</x:v>
      </x:c>
      <x:c r="D3612" s="1" t="n">
        <x:v>356.8</x:v>
      </x:c>
      <x:c r="E3612" s="1" t="n">
        <x:v>15</x:v>
      </x:c>
      <x:c r="F3612" s="1" t="n">
        <x:v>0</x:v>
      </x:c>
      <x:c r="G3612" s="1" t="n">
        <x:v>31</x:v>
      </x:c>
      <x:c r="H3612" s="1" t="n">
        <x:v>1</x:v>
      </x:c>
      <x:c r="I3612" s="1" t="n">
        <x:v>1</x:v>
      </x:c>
      <x:c r="J3612" s="1" t="n">
        <x:v>0.37</x:v>
      </x:c>
      <x:c r="K3612" s="1" t="n">
        <x:v>0</x:v>
      </x:c>
      <x:c r="L3612" s="1" t="n">
        <x:v>97.9</x:v>
      </x:c>
      <x:c r="M3612" s="1" t="n">
        <x:v>0</x:v>
      </x:c>
      <x:c r="N3612" s="1" t="n">
        <x:v>15</x:v>
      </x:c>
      <x:c r="O3612" s="1" t="n">
        <x:f aca="0">24*MAX(0,EOMONTH(B3612,0)-MAX(B3612,INDEX(Device_Inventory!$K$2:$K$1201,MATCH(A3612,Device_Inventory!$A$2:$A$1201,0)))+1)</x:f>
        <x:v>720</x:v>
      </x:c>
      <x:c r="P3612" s="11" t="b">
        <x:f aca="0">INDEX(Device_Inventory!$K$2:$K$1201,MATCH(A3612,Device_Inventory!$A$2:$A$1201,0))&gt;B3612</x:f>
        <x:v>0</x:v>
      </x:c>
      <x:c r="Q3612" s="1" t="str">
        <x:f aca="0">IF(D3612&gt;O3612,"Fail: operating hours exceed in-service hours",IF(D3612+M3612&gt;O3612,"Fail: operating + unavailable hours exceed in-service hours",IF(P3612,"Partial month: within in-service hours","OK")))</x:f>
        <x:v>OK</x:v>
      </x:c>
    </x:row>
    <x:row r="3613" ht="15" hidden="0" customHeight="1">
      <x:c r="A3613" s="1" t="s">
        <x:v>3523</x:v>
      </x:c>
      <x:c r="B3613" s="14" t="n">
        <x:v>46143</x:v>
      </x:c>
      <x:c r="C3613" s="1" t="n">
        <x:v>47.1</x:v>
      </x:c>
      <x:c r="D3613" s="1" t="n">
        <x:v>323.9</x:v>
      </x:c>
      <x:c r="E3613" s="1" t="n">
        <x:v>11</x:v>
      </x:c>
      <x:c r="F3613" s="1" t="n">
        <x:v>0</x:v>
      </x:c>
      <x:c r="G3613" s="1" t="n">
        <x:v>29</x:v>
      </x:c>
      <x:c r="H3613" s="1" t="n">
        <x:v>0</x:v>
      </x:c>
      <x:c r="I3613" s="1" t="n">
        <x:v>1</x:v>
      </x:c>
      <x:c r="J3613" s="1" t="n">
        <x:v>0.37</x:v>
      </x:c>
      <x:c r="K3613" s="1" t="n">
        <x:v>0</x:v>
      </x:c>
      <x:c r="L3613" s="1" t="n">
        <x:v>92.6</x:v>
      </x:c>
      <x:c r="M3613" s="1" t="n">
        <x:v>0.3</x:v>
      </x:c>
      <x:c r="N3613" s="1" t="n">
        <x:v>8.8</x:v>
      </x:c>
      <x:c r="O3613" s="1" t="n">
        <x:f aca="0">24*MAX(0,EOMONTH(B3613,0)-MAX(B3613,INDEX(Device_Inventory!$K$2:$K$1201,MATCH(A3613,Device_Inventory!$A$2:$A$1201,0)))+1)</x:f>
        <x:v>744</x:v>
      </x:c>
      <x:c r="P3613" s="11" t="b">
        <x:f aca="0">INDEX(Device_Inventory!$K$2:$K$1201,MATCH(A3613,Device_Inventory!$A$2:$A$1201,0))&gt;B3613</x:f>
        <x:v>0</x:v>
      </x:c>
      <x:c r="Q3613" s="1" t="str">
        <x:f aca="0">IF(D3613&gt;O3613,"Fail: operating hours exceed in-service hours",IF(D3613+M3613&gt;O3613,"Fail: operating + unavailable hours exceed in-service hours",IF(P3613,"Partial month: within in-service hours","OK")))</x:f>
        <x:v>OK</x:v>
      </x:c>
    </x:row>
    <x:row r="3614" ht="15" hidden="0" customHeight="1">
      <x:c r="A3614" s="1" t="s">
        <x:v>3523</x:v>
      </x:c>
      <x:c r="B3614" s="14" t="n">
        <x:v>46174</x:v>
      </x:c>
      <x:c r="C3614" s="1" t="n">
        <x:v>54.6</x:v>
      </x:c>
      <x:c r="D3614" s="1" t="n">
        <x:v>313.7</x:v>
      </x:c>
      <x:c r="E3614" s="1" t="n">
        <x:v>11</x:v>
      </x:c>
      <x:c r="F3614" s="1" t="n">
        <x:v>0</x:v>
      </x:c>
      <x:c r="G3614" s="1" t="n">
        <x:v>39</x:v>
      </x:c>
      <x:c r="H3614" s="1" t="n">
        <x:v>0</x:v>
      </x:c>
      <x:c r="I3614" s="1" t="n">
        <x:v>3</x:v>
      </x:c>
      <x:c r="J3614" s="1" t="n">
        <x:v>0.43</x:v>
      </x:c>
      <x:c r="K3614" s="1" t="n">
        <x:v>0</x:v>
      </x:c>
      <x:c r="L3614" s="1" t="n">
        <x:v>94.2</x:v>
      </x:c>
      <x:c r="M3614" s="1" t="n">
        <x:v>0</x:v>
      </x:c>
      <x:c r="N3614" s="1" t="n">
        <x:v>7.3</x:v>
      </x:c>
      <x:c r="O3614" s="1" t="n">
        <x:f aca="0">24*MAX(0,EOMONTH(B3614,0)-MAX(B3614,INDEX(Device_Inventory!$K$2:$K$1201,MATCH(A3614,Device_Inventory!$A$2:$A$1201,0)))+1)</x:f>
        <x:v>720</x:v>
      </x:c>
      <x:c r="P3614" s="11" t="b">
        <x:f aca="0">INDEX(Device_Inventory!$K$2:$K$1201,MATCH(A3614,Device_Inventory!$A$2:$A$1201,0))&gt;B3614</x:f>
        <x:v>0</x:v>
      </x:c>
      <x:c r="Q3614" s="1" t="str">
        <x:f aca="0">IF(D3614&gt;O3614,"Fail: operating hours exceed in-service hours",IF(D3614+M3614&gt;O3614,"Fail: operating + unavailable hours exceed in-service hours",IF(P3614,"Partial month: within in-service hours","OK")))</x:f>
        <x:v>OK</x:v>
      </x:c>
    </x:row>
    <x:row r="3615" ht="15" hidden="0" customHeight="1">
      <x:c r="A3615" s="1" t="s">
        <x:v>3523</x:v>
      </x:c>
      <x:c r="B3615" s="14" t="n">
        <x:v>46204</x:v>
      </x:c>
      <x:c r="C3615" s="1" t="n">
        <x:v>48.4</x:v>
      </x:c>
      <x:c r="D3615" s="1" t="n">
        <x:v>304.1</x:v>
      </x:c>
      <x:c r="E3615" s="1" t="n">
        <x:v>9</x:v>
      </x:c>
      <x:c r="F3615" s="1" t="n">
        <x:v>0</x:v>
      </x:c>
      <x:c r="G3615" s="1" t="n">
        <x:v>34</x:v>
      </x:c>
      <x:c r="H3615" s="1" t="n">
        <x:v>0</x:v>
      </x:c>
      <x:c r="I3615" s="1" t="n">
        <x:v>4</x:v>
      </x:c>
      <x:c r="J3615" s="1" t="n">
        <x:v>0.96</x:v>
      </x:c>
      <x:c r="K3615" s="1" t="n">
        <x:v>1</x:v>
      </x:c>
      <x:c r="L3615" s="1" t="n">
        <x:v>95.8</x:v>
      </x:c>
      <x:c r="M3615" s="1" t="n">
        <x:v>7</x:v>
      </x:c>
      <x:c r="N3615" s="1" t="n">
        <x:v>10.7</x:v>
      </x:c>
      <x:c r="O3615" s="1" t="n">
        <x:f aca="0">24*MAX(0,EOMONTH(B3615,0)-MAX(B3615,INDEX(Device_Inventory!$K$2:$K$1201,MATCH(A3615,Device_Inventory!$A$2:$A$1201,0)))+1)</x:f>
        <x:v>744</x:v>
      </x:c>
      <x:c r="P3615" s="11" t="b">
        <x:f aca="0">INDEX(Device_Inventory!$K$2:$K$1201,MATCH(A3615,Device_Inventory!$A$2:$A$1201,0))&gt;B3615</x:f>
        <x:v>0</x:v>
      </x:c>
      <x:c r="Q3615" s="1" t="str">
        <x:f aca="0">IF(D3615&gt;O3615,"Fail: operating hours exceed in-service hours",IF(D3615+M3615&gt;O3615,"Fail: operating + unavailable hours exceed in-service hours",IF(P3615,"Partial month: within in-service hours","OK")))</x:f>
        <x:v>OK</x:v>
      </x:c>
    </x:row>
    <x:row r="3616" ht="15" hidden="0" customHeight="1">
      <x:c r="A3616" s="1" t="s">
        <x:v>1286</x:v>
      </x:c>
      <x:c r="B3616" s="14" t="n">
        <x:v>46054</x:v>
      </x:c>
      <x:c r="C3616" s="1" t="n">
        <x:v>74.4</x:v>
      </x:c>
      <x:c r="D3616" s="1" t="n">
        <x:v>455</x:v>
      </x:c>
      <x:c r="E3616" s="1" t="n">
        <x:v>29</x:v>
      </x:c>
      <x:c r="F3616" s="1" t="n">
        <x:v>3</x:v>
      </x:c>
      <x:c r="G3616" s="1" t="n">
        <x:v>37</x:v>
      </x:c>
      <x:c r="H3616" s="1" t="n">
        <x:v>0</x:v>
      </x:c>
      <x:c r="I3616" s="1" t="n">
        <x:v>2</x:v>
      </x:c>
      <x:c r="J3616" s="1" t="n">
        <x:v>0</x:v>
      </x:c>
      <x:c r="K3616" s="1" t="n">
        <x:v>0</x:v>
      </x:c>
      <x:c r="L3616" s="1" t="n">
        <x:v>94</x:v>
      </x:c>
      <x:c r="M3616" s="1" t="n">
        <x:v>0</x:v>
      </x:c>
      <x:c r="N3616" s="1" t="n">
        <x:v>7.5</x:v>
      </x:c>
      <x:c r="O3616" s="1" t="n">
        <x:f aca="0">24*MAX(0,EOMONTH(B3616,0)-MAX(B3616,INDEX(Device_Inventory!$K$2:$K$1201,MATCH(A3616,Device_Inventory!$A$2:$A$1201,0)))+1)</x:f>
        <x:v>672</x:v>
      </x:c>
      <x:c r="P3616" s="11" t="b">
        <x:f aca="0">INDEX(Device_Inventory!$K$2:$K$1201,MATCH(A3616,Device_Inventory!$A$2:$A$1201,0))&gt;B3616</x:f>
        <x:v>0</x:v>
      </x:c>
      <x:c r="Q3616" s="1" t="str">
        <x:f aca="0">IF(D3616&gt;O3616,"Fail: operating hours exceed in-service hours",IF(D3616+M3616&gt;O3616,"Fail: operating + unavailable hours exceed in-service hours",IF(P3616,"Partial month: within in-service hours","OK")))</x:f>
        <x:v>OK</x:v>
      </x:c>
    </x:row>
    <x:row r="3617" ht="15" hidden="0" customHeight="1">
      <x:c r="A3617" s="1" t="s">
        <x:v>1286</x:v>
      </x:c>
      <x:c r="B3617" s="14" t="n">
        <x:v>46082</x:v>
      </x:c>
      <x:c r="C3617" s="1" t="n">
        <x:v>68.8</x:v>
      </x:c>
      <x:c r="D3617" s="1" t="n">
        <x:v>439.8</x:v>
      </x:c>
      <x:c r="E3617" s="1" t="n">
        <x:v>17</x:v>
      </x:c>
      <x:c r="F3617" s="1" t="n">
        <x:v>0</x:v>
      </x:c>
      <x:c r="G3617" s="1" t="n">
        <x:v>40</x:v>
      </x:c>
      <x:c r="H3617" s="1" t="n">
        <x:v>0</x:v>
      </x:c>
      <x:c r="I3617" s="1" t="n">
        <x:v>4</x:v>
      </x:c>
      <x:c r="J3617" s="1" t="n">
        <x:v>0.35</x:v>
      </x:c>
      <x:c r="K3617" s="1" t="n">
        <x:v>0</x:v>
      </x:c>
      <x:c r="L3617" s="1" t="n">
        <x:v>98.5</x:v>
      </x:c>
      <x:c r="M3617" s="1" t="n">
        <x:v>0.4</x:v>
      </x:c>
      <x:c r="N3617" s="1" t="n">
        <x:v>9.7</x:v>
      </x:c>
      <x:c r="O3617" s="1" t="n">
        <x:f aca="0">24*MAX(0,EOMONTH(B3617,0)-MAX(B3617,INDEX(Device_Inventory!$K$2:$K$1201,MATCH(A3617,Device_Inventory!$A$2:$A$1201,0)))+1)</x:f>
        <x:v>744</x:v>
      </x:c>
      <x:c r="P3617" s="11" t="b">
        <x:f aca="0">INDEX(Device_Inventory!$K$2:$K$1201,MATCH(A3617,Device_Inventory!$A$2:$A$1201,0))&gt;B3617</x:f>
        <x:v>0</x:v>
      </x:c>
      <x:c r="Q3617" s="1" t="str">
        <x:f aca="0">IF(D3617&gt;O3617,"Fail: operating hours exceed in-service hours",IF(D3617+M3617&gt;O3617,"Fail: operating + unavailable hours exceed in-service hours",IF(P3617,"Partial month: within in-service hours","OK")))</x:f>
        <x:v>OK</x:v>
      </x:c>
    </x:row>
    <x:row r="3618" ht="15" hidden="0" customHeight="1">
      <x:c r="A3618" s="1" t="s">
        <x:v>1286</x:v>
      </x:c>
      <x:c r="B3618" s="14" t="n">
        <x:v>46113</x:v>
      </x:c>
      <x:c r="C3618" s="1" t="n">
        <x:v>76.9</x:v>
      </x:c>
      <x:c r="D3618" s="1" t="n">
        <x:v>558.4</x:v>
      </x:c>
      <x:c r="E3618" s="1" t="n">
        <x:v>27</x:v>
      </x:c>
      <x:c r="F3618" s="1" t="n">
        <x:v>0</x:v>
      </x:c>
      <x:c r="G3618" s="1" t="n">
        <x:v>38</x:v>
      </x:c>
      <x:c r="H3618" s="1" t="n">
        <x:v>0</x:v>
      </x:c>
      <x:c r="I3618" s="1" t="n">
        <x:v>4</x:v>
      </x:c>
      <x:c r="J3618" s="1" t="n">
        <x:v>0.55</x:v>
      </x:c>
      <x:c r="K3618" s="1" t="n">
        <x:v>1</x:v>
      </x:c>
      <x:c r="L3618" s="1" t="n">
        <x:v>95</x:v>
      </x:c>
      <x:c r="M3618" s="1" t="n">
        <x:v>0</x:v>
      </x:c>
      <x:c r="N3618" s="1" t="n">
        <x:v>15.7</x:v>
      </x:c>
      <x:c r="O3618" s="1" t="n">
        <x:f aca="0">24*MAX(0,EOMONTH(B3618,0)-MAX(B3618,INDEX(Device_Inventory!$K$2:$K$1201,MATCH(A3618,Device_Inventory!$A$2:$A$1201,0)))+1)</x:f>
        <x:v>720</x:v>
      </x:c>
      <x:c r="P3618" s="11" t="b">
        <x:f aca="0">INDEX(Device_Inventory!$K$2:$K$1201,MATCH(A3618,Device_Inventory!$A$2:$A$1201,0))&gt;B3618</x:f>
        <x:v>0</x:v>
      </x:c>
      <x:c r="Q3618" s="1" t="str">
        <x:f aca="0">IF(D3618&gt;O3618,"Fail: operating hours exceed in-service hours",IF(D3618+M3618&gt;O3618,"Fail: operating + unavailable hours exceed in-service hours",IF(P3618,"Partial month: within in-service hours","OK")))</x:f>
        <x:v>OK</x:v>
      </x:c>
    </x:row>
    <x:row r="3619" ht="15" hidden="0" customHeight="1">
      <x:c r="A3619" s="1" t="s">
        <x:v>1286</x:v>
      </x:c>
      <x:c r="B3619" s="14" t="n">
        <x:v>46143</x:v>
      </x:c>
      <x:c r="C3619" s="1" t="n">
        <x:v>82.5</x:v>
      </x:c>
      <x:c r="D3619" s="1" t="n">
        <x:v>518.7</x:v>
      </x:c>
      <x:c r="E3619" s="1" t="n">
        <x:v>18</x:v>
      </x:c>
      <x:c r="F3619" s="1" t="n">
        <x:v>1</x:v>
      </x:c>
      <x:c r="G3619" s="1" t="n">
        <x:v>40</x:v>
      </x:c>
      <x:c r="H3619" s="1" t="n">
        <x:v>0</x:v>
      </x:c>
      <x:c r="I3619" s="1" t="n">
        <x:v>4</x:v>
      </x:c>
      <x:c r="J3619" s="1" t="n">
        <x:v>0.25</x:v>
      </x:c>
      <x:c r="K3619" s="1" t="n">
        <x:v>0</x:v>
      </x:c>
      <x:c r="L3619" s="1" t="n">
        <x:v>93.2</x:v>
      </x:c>
      <x:c r="M3619" s="1" t="n">
        <x:v>1.8</x:v>
      </x:c>
      <x:c r="N3619" s="1" t="n">
        <x:v>19.3</x:v>
      </x:c>
      <x:c r="O3619" s="1" t="n">
        <x:f aca="0">24*MAX(0,EOMONTH(B3619,0)-MAX(B3619,INDEX(Device_Inventory!$K$2:$K$1201,MATCH(A3619,Device_Inventory!$A$2:$A$1201,0)))+1)</x:f>
        <x:v>744</x:v>
      </x:c>
      <x:c r="P3619" s="11" t="b">
        <x:f aca="0">INDEX(Device_Inventory!$K$2:$K$1201,MATCH(A3619,Device_Inventory!$A$2:$A$1201,0))&gt;B3619</x:f>
        <x:v>0</x:v>
      </x:c>
      <x:c r="Q3619" s="1" t="str">
        <x:f aca="0">IF(D3619&gt;O3619,"Fail: operating hours exceed in-service hours",IF(D3619+M3619&gt;O3619,"Fail: operating + unavailable hours exceed in-service hours",IF(P3619,"Partial month: within in-service hours","OK")))</x:f>
        <x:v>OK</x:v>
      </x:c>
    </x:row>
    <x:row r="3620" ht="15" hidden="0" customHeight="1">
      <x:c r="A3620" s="1" t="s">
        <x:v>1286</x:v>
      </x:c>
      <x:c r="B3620" s="14" t="n">
        <x:v>46174</x:v>
      </x:c>
      <x:c r="C3620" s="1" t="n">
        <x:v>76.6</x:v>
      </x:c>
      <x:c r="D3620" s="1" t="n">
        <x:v>474.3</x:v>
      </x:c>
      <x:c r="E3620" s="1" t="n">
        <x:v>29</x:v>
      </x:c>
      <x:c r="F3620" s="1" t="n">
        <x:v>0</x:v>
      </x:c>
      <x:c r="G3620" s="1" t="n">
        <x:v>29</x:v>
      </x:c>
      <x:c r="H3620" s="1" t="n">
        <x:v>0</x:v>
      </x:c>
      <x:c r="I3620" s="1" t="n">
        <x:v>1</x:v>
      </x:c>
      <x:c r="J3620" s="1" t="n">
        <x:v>0.26</x:v>
      </x:c>
      <x:c r="K3620" s="1" t="n">
        <x:v>0</x:v>
      </x:c>
      <x:c r="L3620" s="1" t="n">
        <x:v>97.2</x:v>
      </x:c>
      <x:c r="M3620" s="1" t="n">
        <x:v>0</x:v>
      </x:c>
      <x:c r="N3620" s="1" t="n">
        <x:v>9</x:v>
      </x:c>
      <x:c r="O3620" s="1" t="n">
        <x:f aca="0">24*MAX(0,EOMONTH(B3620,0)-MAX(B3620,INDEX(Device_Inventory!$K$2:$K$1201,MATCH(A3620,Device_Inventory!$A$2:$A$1201,0)))+1)</x:f>
        <x:v>720</x:v>
      </x:c>
      <x:c r="P3620" s="11" t="b">
        <x:f aca="0">INDEX(Device_Inventory!$K$2:$K$1201,MATCH(A3620,Device_Inventory!$A$2:$A$1201,0))&gt;B3620</x:f>
        <x:v>0</x:v>
      </x:c>
      <x:c r="Q3620" s="1" t="str">
        <x:f aca="0">IF(D3620&gt;O3620,"Fail: operating hours exceed in-service hours",IF(D3620+M3620&gt;O3620,"Fail: operating + unavailable hours exceed in-service hours",IF(P3620,"Partial month: within in-service hours","OK")))</x:f>
        <x:v>OK</x:v>
      </x:c>
    </x:row>
    <x:row r="3621" ht="15" hidden="0" customHeight="1">
      <x:c r="A3621" s="1" t="s">
        <x:v>1286</x:v>
      </x:c>
      <x:c r="B3621" s="14" t="n">
        <x:v>46204</x:v>
      </x:c>
      <x:c r="C3621" s="1" t="n">
        <x:v>62.2</x:v>
      </x:c>
      <x:c r="D3621" s="1" t="n">
        <x:v>368.9</x:v>
      </x:c>
      <x:c r="E3621" s="1" t="n">
        <x:v>24</x:v>
      </x:c>
      <x:c r="F3621" s="1" t="n">
        <x:v>0</x:v>
      </x:c>
      <x:c r="G3621" s="1" t="n">
        <x:v>40</x:v>
      </x:c>
      <x:c r="H3621" s="1" t="n">
        <x:v>0</x:v>
      </x:c>
      <x:c r="I3621" s="1" t="n">
        <x:v>5</x:v>
      </x:c>
      <x:c r="J3621" s="1" t="n">
        <x:v>1.28</x:v>
      </x:c>
      <x:c r="K3621" s="1" t="n">
        <x:v>1</x:v>
      </x:c>
      <x:c r="L3621" s="1" t="n">
        <x:v>100</x:v>
      </x:c>
      <x:c r="M3621" s="1" t="n">
        <x:v>4.9</x:v>
      </x:c>
      <x:c r="N3621" s="1" t="n">
        <x:v>15.2</x:v>
      </x:c>
      <x:c r="O3621" s="1" t="n">
        <x:f aca="0">24*MAX(0,EOMONTH(B3621,0)-MAX(B3621,INDEX(Device_Inventory!$K$2:$K$1201,MATCH(A3621,Device_Inventory!$A$2:$A$1201,0)))+1)</x:f>
        <x:v>744</x:v>
      </x:c>
      <x:c r="P3621" s="11" t="b">
        <x:f aca="0">INDEX(Device_Inventory!$K$2:$K$1201,MATCH(A3621,Device_Inventory!$A$2:$A$1201,0))&gt;B3621</x:f>
        <x:v>0</x:v>
      </x:c>
      <x:c r="Q3621" s="1" t="str">
        <x:f aca="0">IF(D3621&gt;O3621,"Fail: operating hours exceed in-service hours",IF(D3621+M3621&gt;O3621,"Fail: operating + unavailable hours exceed in-service hours",IF(P3621,"Partial month: within in-service hours","OK")))</x:f>
        <x:v>OK</x:v>
      </x:c>
    </x:row>
    <x:row r="3622" ht="15" hidden="0" customHeight="1">
      <x:c r="A3622" s="1" t="s">
        <x:v>1288</x:v>
      </x:c>
      <x:c r="B3622" s="14" t="n">
        <x:v>46054</x:v>
      </x:c>
      <x:c r="C3622" s="1" t="n">
        <x:v>69</x:v>
      </x:c>
      <x:c r="D3622" s="1" t="n">
        <x:v>396.4</x:v>
      </x:c>
      <x:c r="E3622" s="1" t="n">
        <x:v>18</x:v>
      </x:c>
      <x:c r="F3622" s="1" t="n">
        <x:v>1</x:v>
      </x:c>
      <x:c r="G3622" s="1" t="n">
        <x:v>42</x:v>
      </x:c>
      <x:c r="H3622" s="1" t="n">
        <x:v>0</x:v>
      </x:c>
      <x:c r="I3622" s="1" t="n">
        <x:v>1</x:v>
      </x:c>
      <x:c r="J3622" s="1" t="n">
        <x:v>0.29</x:v>
      </x:c>
      <x:c r="K3622" s="1" t="n">
        <x:v>1</x:v>
      </x:c>
      <x:c r="L3622" s="1" t="n">
        <x:v>99.8</x:v>
      </x:c>
      <x:c r="M3622" s="1" t="n">
        <x:v>2</x:v>
      </x:c>
      <x:c r="N3622" s="1" t="n">
        <x:v>6.3</x:v>
      </x:c>
      <x:c r="O3622" s="1" t="n">
        <x:f aca="0">24*MAX(0,EOMONTH(B3622,0)-MAX(B3622,INDEX(Device_Inventory!$K$2:$K$1201,MATCH(A3622,Device_Inventory!$A$2:$A$1201,0)))+1)</x:f>
        <x:v>672</x:v>
      </x:c>
      <x:c r="P3622" s="11" t="b">
        <x:f aca="0">INDEX(Device_Inventory!$K$2:$K$1201,MATCH(A3622,Device_Inventory!$A$2:$A$1201,0))&gt;B3622</x:f>
        <x:v>0</x:v>
      </x:c>
      <x:c r="Q3622" s="1" t="str">
        <x:f aca="0">IF(D3622&gt;O3622,"Fail: operating hours exceed in-service hours",IF(D3622+M3622&gt;O3622,"Fail: operating + unavailable hours exceed in-service hours",IF(P3622,"Partial month: within in-service hours","OK")))</x:f>
        <x:v>OK</x:v>
      </x:c>
    </x:row>
    <x:row r="3623" ht="15" hidden="0" customHeight="1">
      <x:c r="A3623" s="1" t="s">
        <x:v>1288</x:v>
      </x:c>
      <x:c r="B3623" s="14" t="n">
        <x:v>46082</x:v>
      </x:c>
      <x:c r="C3623" s="1" t="n">
        <x:v>58.9</x:v>
      </x:c>
      <x:c r="D3623" s="1" t="n">
        <x:v>373</x:v>
      </x:c>
      <x:c r="E3623" s="1" t="n">
        <x:v>14</x:v>
      </x:c>
      <x:c r="F3623" s="1" t="n">
        <x:v>0</x:v>
      </x:c>
      <x:c r="G3623" s="1" t="n">
        <x:v>35</x:v>
      </x:c>
      <x:c r="H3623" s="1" t="n">
        <x:v>0</x:v>
      </x:c>
      <x:c r="I3623" s="1" t="n">
        <x:v>0</x:v>
      </x:c>
      <x:c r="J3623" s="1" t="n">
        <x:v>0</x:v>
      </x:c>
      <x:c r="K3623" s="1" t="n">
        <x:v>1</x:v>
      </x:c>
      <x:c r="L3623" s="1" t="n">
        <x:v>92.6</x:v>
      </x:c>
      <x:c r="M3623" s="1" t="n">
        <x:v>8.3</x:v>
      </x:c>
      <x:c r="N3623" s="1" t="n">
        <x:v>13.5</x:v>
      </x:c>
      <x:c r="O3623" s="1" t="n">
        <x:f aca="0">24*MAX(0,EOMONTH(B3623,0)-MAX(B3623,INDEX(Device_Inventory!$K$2:$K$1201,MATCH(A3623,Device_Inventory!$A$2:$A$1201,0)))+1)</x:f>
        <x:v>744</x:v>
      </x:c>
      <x:c r="P3623" s="11" t="b">
        <x:f aca="0">INDEX(Device_Inventory!$K$2:$K$1201,MATCH(A3623,Device_Inventory!$A$2:$A$1201,0))&gt;B3623</x:f>
        <x:v>0</x:v>
      </x:c>
      <x:c r="Q3623" s="1" t="str">
        <x:f aca="0">IF(D3623&gt;O3623,"Fail: operating hours exceed in-service hours",IF(D3623+M3623&gt;O3623,"Fail: operating + unavailable hours exceed in-service hours",IF(P3623,"Partial month: within in-service hours","OK")))</x:f>
        <x:v>OK</x:v>
      </x:c>
    </x:row>
    <x:row r="3624" ht="15" hidden="0" customHeight="1">
      <x:c r="A3624" s="1" t="s">
        <x:v>1288</x:v>
      </x:c>
      <x:c r="B3624" s="14" t="n">
        <x:v>46113</x:v>
      </x:c>
      <x:c r="C3624" s="1" t="n">
        <x:v>74.7</x:v>
      </x:c>
      <x:c r="D3624" s="1" t="n">
        <x:v>504</x:v>
      </x:c>
      <x:c r="E3624" s="1" t="n">
        <x:v>10</x:v>
      </x:c>
      <x:c r="F3624" s="1" t="n">
        <x:v>0</x:v>
      </x:c>
      <x:c r="G3624" s="1" t="n">
        <x:v>36</x:v>
      </x:c>
      <x:c r="H3624" s="1" t="n">
        <x:v>0</x:v>
      </x:c>
      <x:c r="I3624" s="1" t="n">
        <x:v>3</x:v>
      </x:c>
      <x:c r="J3624" s="1" t="n">
        <x:v>0.92</x:v>
      </x:c>
      <x:c r="K3624" s="1" t="n">
        <x:v>1</x:v>
      </x:c>
      <x:c r="L3624" s="1" t="n">
        <x:v>97.3</x:v>
      </x:c>
      <x:c r="M3624" s="1" t="n">
        <x:v>4.8</x:v>
      </x:c>
      <x:c r="N3624" s="1" t="n">
        <x:v>10.3</x:v>
      </x:c>
      <x:c r="O3624" s="1" t="n">
        <x:f aca="0">24*MAX(0,EOMONTH(B3624,0)-MAX(B3624,INDEX(Device_Inventory!$K$2:$K$1201,MATCH(A3624,Device_Inventory!$A$2:$A$1201,0)))+1)</x:f>
        <x:v>720</x:v>
      </x:c>
      <x:c r="P3624" s="11" t="b">
        <x:f aca="0">INDEX(Device_Inventory!$K$2:$K$1201,MATCH(A3624,Device_Inventory!$A$2:$A$1201,0))&gt;B3624</x:f>
        <x:v>0</x:v>
      </x:c>
      <x:c r="Q3624" s="1" t="str">
        <x:f aca="0">IF(D3624&gt;O3624,"Fail: operating hours exceed in-service hours",IF(D3624+M3624&gt;O3624,"Fail: operating + unavailable hours exceed in-service hours",IF(P3624,"Partial month: within in-service hours","OK")))</x:f>
        <x:v>OK</x:v>
      </x:c>
    </x:row>
    <x:row r="3625" ht="15" hidden="0" customHeight="1">
      <x:c r="A3625" s="1" t="s">
        <x:v>1288</x:v>
      </x:c>
      <x:c r="B3625" s="14" t="n">
        <x:v>46143</x:v>
      </x:c>
      <x:c r="C3625" s="1" t="n">
        <x:v>83.6</x:v>
      </x:c>
      <x:c r="D3625" s="1" t="n">
        <x:v>517</x:v>
      </x:c>
      <x:c r="E3625" s="1" t="n">
        <x:v>17</x:v>
      </x:c>
      <x:c r="F3625" s="1" t="n">
        <x:v>1</x:v>
      </x:c>
      <x:c r="G3625" s="1" t="n">
        <x:v>54</x:v>
      </x:c>
      <x:c r="H3625" s="1" t="n">
        <x:v>2</x:v>
      </x:c>
      <x:c r="I3625" s="1" t="n">
        <x:v>3</x:v>
      </x:c>
      <x:c r="J3625" s="1" t="n">
        <x:v>0.34</x:v>
      </x:c>
      <x:c r="K3625" s="1" t="n">
        <x:v>0</x:v>
      </x:c>
      <x:c r="L3625" s="1" t="n">
        <x:v>93.6</x:v>
      </x:c>
      <x:c r="M3625" s="1" t="n">
        <x:v>0</x:v>
      </x:c>
      <x:c r="N3625" s="1" t="n">
        <x:v>7.3</x:v>
      </x:c>
      <x:c r="O3625" s="1" t="n">
        <x:f aca="0">24*MAX(0,EOMONTH(B3625,0)-MAX(B3625,INDEX(Device_Inventory!$K$2:$K$1201,MATCH(A3625,Device_Inventory!$A$2:$A$1201,0)))+1)</x:f>
        <x:v>744</x:v>
      </x:c>
      <x:c r="P3625" s="11" t="b">
        <x:f aca="0">INDEX(Device_Inventory!$K$2:$K$1201,MATCH(A3625,Device_Inventory!$A$2:$A$1201,0))&gt;B3625</x:f>
        <x:v>0</x:v>
      </x:c>
      <x:c r="Q3625" s="1" t="str">
        <x:f aca="0">IF(D3625&gt;O3625,"Fail: operating hours exceed in-service hours",IF(D3625+M3625&gt;O3625,"Fail: operating + unavailable hours exceed in-service hours",IF(P3625,"Partial month: within in-service hours","OK")))</x:f>
        <x:v>OK</x:v>
      </x:c>
    </x:row>
    <x:row r="3626" ht="15" hidden="0" customHeight="1">
      <x:c r="A3626" s="1" t="s">
        <x:v>1288</x:v>
      </x:c>
      <x:c r="B3626" s="14" t="n">
        <x:v>46174</x:v>
      </x:c>
      <x:c r="C3626" s="1" t="n">
        <x:v>87.3</x:v>
      </x:c>
      <x:c r="D3626" s="1" t="n">
        <x:v>614.2</x:v>
      </x:c>
      <x:c r="E3626" s="1" t="n">
        <x:v>15</x:v>
      </x:c>
      <x:c r="F3626" s="1" t="n">
        <x:v>2</x:v>
      </x:c>
      <x:c r="G3626" s="1" t="n">
        <x:v>43</x:v>
      </x:c>
      <x:c r="H3626" s="1" t="n">
        <x:v>0</x:v>
      </x:c>
      <x:c r="I3626" s="1" t="n">
        <x:v>2</x:v>
      </x:c>
      <x:c r="J3626" s="1" t="n">
        <x:v>0.84</x:v>
      </x:c>
      <x:c r="K3626" s="1" t="n">
        <x:v>0</x:v>
      </x:c>
      <x:c r="L3626" s="1" t="n">
        <x:v>98.2</x:v>
      </x:c>
      <x:c r="M3626" s="1" t="n">
        <x:v>4.9</x:v>
      </x:c>
      <x:c r="N3626" s="1" t="n">
        <x:v>11.4</x:v>
      </x:c>
      <x:c r="O3626" s="1" t="n">
        <x:f aca="0">24*MAX(0,EOMONTH(B3626,0)-MAX(B3626,INDEX(Device_Inventory!$K$2:$K$1201,MATCH(A3626,Device_Inventory!$A$2:$A$1201,0)))+1)</x:f>
        <x:v>720</x:v>
      </x:c>
      <x:c r="P3626" s="11" t="b">
        <x:f aca="0">INDEX(Device_Inventory!$K$2:$K$1201,MATCH(A3626,Device_Inventory!$A$2:$A$1201,0))&gt;B3626</x:f>
        <x:v>0</x:v>
      </x:c>
      <x:c r="Q3626" s="1" t="str">
        <x:f aca="0">IF(D3626&gt;O3626,"Fail: operating hours exceed in-service hours",IF(D3626+M3626&gt;O3626,"Fail: operating + unavailable hours exceed in-service hours",IF(P3626,"Partial month: within in-service hours","OK")))</x:f>
        <x:v>OK</x:v>
      </x:c>
    </x:row>
    <x:row r="3627" ht="15" hidden="0" customHeight="1">
      <x:c r="A3627" s="1" t="s">
        <x:v>1288</x:v>
      </x:c>
      <x:c r="B3627" s="14" t="n">
        <x:v>46204</x:v>
      </x:c>
      <x:c r="C3627" s="1" t="n">
        <x:v>69.7</x:v>
      </x:c>
      <x:c r="D3627" s="1" t="n">
        <x:v>484.9</x:v>
      </x:c>
      <x:c r="E3627" s="1" t="n">
        <x:v>22</x:v>
      </x:c>
      <x:c r="F3627" s="1" t="n">
        <x:v>0</x:v>
      </x:c>
      <x:c r="G3627" s="1" t="n">
        <x:v>37</x:v>
      </x:c>
      <x:c r="H3627" s="1" t="n">
        <x:v>0</x:v>
      </x:c>
      <x:c r="I3627" s="1" t="n">
        <x:v>2</x:v>
      </x:c>
      <x:c r="J3627" s="1" t="n">
        <x:v>1.37</x:v>
      </x:c>
      <x:c r="K3627" s="1" t="n">
        <x:v>0</x:v>
      </x:c>
      <x:c r="L3627" s="1" t="n">
        <x:v>100</x:v>
      </x:c>
      <x:c r="M3627" s="1" t="n">
        <x:v>1.2</x:v>
      </x:c>
      <x:c r="N3627" s="1" t="n">
        <x:v>12.9</x:v>
      </x:c>
      <x:c r="O3627" s="1" t="n">
        <x:f aca="0">24*MAX(0,EOMONTH(B3627,0)-MAX(B3627,INDEX(Device_Inventory!$K$2:$K$1201,MATCH(A3627,Device_Inventory!$A$2:$A$1201,0)))+1)</x:f>
        <x:v>744</x:v>
      </x:c>
      <x:c r="P3627" s="11" t="b">
        <x:f aca="0">INDEX(Device_Inventory!$K$2:$K$1201,MATCH(A3627,Device_Inventory!$A$2:$A$1201,0))&gt;B3627</x:f>
        <x:v>0</x:v>
      </x:c>
      <x:c r="Q3627" s="1" t="str">
        <x:f aca="0">IF(D3627&gt;O3627,"Fail: operating hours exceed in-service hours",IF(D3627+M3627&gt;O3627,"Fail: operating + unavailable hours exceed in-service hours",IF(P3627,"Partial month: within in-service hours","OK")))</x:f>
        <x:v>OK</x:v>
      </x:c>
    </x:row>
    <x:row r="3628" ht="15" hidden="0" customHeight="1">
      <x:c r="A3628" s="1" t="s">
        <x:v>1289</x:v>
      </x:c>
      <x:c r="B3628" s="14" t="n">
        <x:v>46054</x:v>
      </x:c>
      <x:c r="C3628" s="1" t="n">
        <x:v>33.4</x:v>
      </x:c>
      <x:c r="D3628" s="1" t="n">
        <x:v>208</x:v>
      </x:c>
      <x:c r="E3628" s="1" t="n">
        <x:v>14</x:v>
      </x:c>
      <x:c r="F3628" s="1" t="n">
        <x:v>1</x:v>
      </x:c>
      <x:c r="G3628" s="1" t="n">
        <x:v>35</x:v>
      </x:c>
      <x:c r="H3628" s="1" t="n">
        <x:v>0</x:v>
      </x:c>
      <x:c r="I3628" s="1" t="n">
        <x:v>0</x:v>
      </x:c>
      <x:c r="J3628" s="1" t="n">
        <x:v>0.12</x:v>
      </x:c>
      <x:c r="K3628" s="1" t="n">
        <x:v>0</x:v>
      </x:c>
      <x:c r="L3628" s="1" t="n">
        <x:v>96.5</x:v>
      </x:c>
      <x:c r="M3628" s="1" t="n">
        <x:v>1.9</x:v>
      </x:c>
      <x:c r="N3628" s="1" t="n">
        <x:v>7.3</x:v>
      </x:c>
      <x:c r="O3628" s="1" t="n">
        <x:f aca="0">24*MAX(0,EOMONTH(B3628,0)-MAX(B3628,INDEX(Device_Inventory!$K$2:$K$1201,MATCH(A3628,Device_Inventory!$A$2:$A$1201,0)))+1)</x:f>
        <x:v>672</x:v>
      </x:c>
      <x:c r="P3628" s="11" t="b">
        <x:f aca="0">INDEX(Device_Inventory!$K$2:$K$1201,MATCH(A3628,Device_Inventory!$A$2:$A$1201,0))&gt;B3628</x:f>
        <x:v>0</x:v>
      </x:c>
      <x:c r="Q3628" s="1" t="str">
        <x:f aca="0">IF(D3628&gt;O3628,"Fail: operating hours exceed in-service hours",IF(D3628+M3628&gt;O3628,"Fail: operating + unavailable hours exceed in-service hours",IF(P3628,"Partial month: within in-service hours","OK")))</x:f>
        <x:v>OK</x:v>
      </x:c>
    </x:row>
    <x:row r="3629" ht="15" hidden="0" customHeight="1">
      <x:c r="A3629" s="1" t="s">
        <x:v>1289</x:v>
      </x:c>
      <x:c r="B3629" s="14" t="n">
        <x:v>46082</x:v>
      </x:c>
      <x:c r="C3629" s="1" t="n">
        <x:v>49.7</x:v>
      </x:c>
      <x:c r="D3629" s="1" t="n">
        <x:v>279.8</x:v>
      </x:c>
      <x:c r="E3629" s="1" t="n">
        <x:v>10</x:v>
      </x:c>
      <x:c r="F3629" s="1" t="n">
        <x:v>1</x:v>
      </x:c>
      <x:c r="G3629" s="1" t="n">
        <x:v>20</x:v>
      </x:c>
      <x:c r="H3629" s="1" t="n">
        <x:v>0</x:v>
      </x:c>
      <x:c r="I3629" s="1" t="n">
        <x:v>3</x:v>
      </x:c>
      <x:c r="J3629" s="1" t="n">
        <x:v>0.39</x:v>
      </x:c>
      <x:c r="K3629" s="1" t="n">
        <x:v>1</x:v>
      </x:c>
      <x:c r="L3629" s="1" t="n">
        <x:v>94.1</x:v>
      </x:c>
      <x:c r="M3629" s="1" t="n">
        <x:v>0</x:v>
      </x:c>
      <x:c r="N3629" s="1" t="n">
        <x:v>10.4</x:v>
      </x:c>
      <x:c r="O3629" s="1" t="n">
        <x:f aca="0">24*MAX(0,EOMONTH(B3629,0)-MAX(B3629,INDEX(Device_Inventory!$K$2:$K$1201,MATCH(A3629,Device_Inventory!$A$2:$A$1201,0)))+1)</x:f>
        <x:v>744</x:v>
      </x:c>
      <x:c r="P3629" s="11" t="b">
        <x:f aca="0">INDEX(Device_Inventory!$K$2:$K$1201,MATCH(A3629,Device_Inventory!$A$2:$A$1201,0))&gt;B3629</x:f>
        <x:v>0</x:v>
      </x:c>
      <x:c r="Q3629" s="1" t="str">
        <x:f aca="0">IF(D3629&gt;O3629,"Fail: operating hours exceed in-service hours",IF(D3629+M3629&gt;O3629,"Fail: operating + unavailable hours exceed in-service hours",IF(P3629,"Partial month: within in-service hours","OK")))</x:f>
        <x:v>OK</x:v>
      </x:c>
    </x:row>
    <x:row r="3630" ht="15" hidden="0" customHeight="1">
      <x:c r="A3630" s="1" t="s">
        <x:v>1289</x:v>
      </x:c>
      <x:c r="B3630" s="14" t="n">
        <x:v>46113</x:v>
      </x:c>
      <x:c r="C3630" s="1" t="n">
        <x:v>58.3</x:v>
      </x:c>
      <x:c r="D3630" s="1" t="n">
        <x:v>399</x:v>
      </x:c>
      <x:c r="E3630" s="1" t="n">
        <x:v>18</x:v>
      </x:c>
      <x:c r="F3630" s="1" t="n">
        <x:v>0</x:v>
      </x:c>
      <x:c r="G3630" s="1" t="n">
        <x:v>33</x:v>
      </x:c>
      <x:c r="H3630" s="1" t="n">
        <x:v>0</x:v>
      </x:c>
      <x:c r="I3630" s="1" t="n">
        <x:v>2</x:v>
      </x:c>
      <x:c r="J3630" s="1" t="n">
        <x:v>0</x:v>
      </x:c>
      <x:c r="K3630" s="1" t="n">
        <x:v>1</x:v>
      </x:c>
      <x:c r="L3630" s="1" t="n">
        <x:v>94.6</x:v>
      </x:c>
      <x:c r="M3630" s="1" t="n">
        <x:v>0</x:v>
      </x:c>
      <x:c r="N3630" s="1" t="n">
        <x:v>8.5</x:v>
      </x:c>
      <x:c r="O3630" s="1" t="n">
        <x:f aca="0">24*MAX(0,EOMONTH(B3630,0)-MAX(B3630,INDEX(Device_Inventory!$K$2:$K$1201,MATCH(A3630,Device_Inventory!$A$2:$A$1201,0)))+1)</x:f>
        <x:v>720</x:v>
      </x:c>
      <x:c r="P3630" s="11" t="b">
        <x:f aca="0">INDEX(Device_Inventory!$K$2:$K$1201,MATCH(A3630,Device_Inventory!$A$2:$A$1201,0))&gt;B3630</x:f>
        <x:v>0</x:v>
      </x:c>
      <x:c r="Q3630" s="1" t="str">
        <x:f aca="0">IF(D3630&gt;O3630,"Fail: operating hours exceed in-service hours",IF(D3630+M3630&gt;O3630,"Fail: operating + unavailable hours exceed in-service hours",IF(P3630,"Partial month: within in-service hours","OK")))</x:f>
        <x:v>OK</x:v>
      </x:c>
    </x:row>
    <x:row r="3631" ht="15" hidden="0" customHeight="1">
      <x:c r="A3631" s="1" t="s">
        <x:v>1289</x:v>
      </x:c>
      <x:c r="B3631" s="14" t="n">
        <x:v>46143</x:v>
      </x:c>
      <x:c r="C3631" s="1" t="n">
        <x:v>39.7</x:v>
      </x:c>
      <x:c r="D3631" s="1" t="n">
        <x:v>288.8</x:v>
      </x:c>
      <x:c r="E3631" s="1" t="n">
        <x:v>6</x:v>
      </x:c>
      <x:c r="F3631" s="1" t="n">
        <x:v>0</x:v>
      </x:c>
      <x:c r="G3631" s="1" t="n">
        <x:v>31</x:v>
      </x:c>
      <x:c r="H3631" s="1" t="n">
        <x:v>0</x:v>
      </x:c>
      <x:c r="I3631" s="1" t="n">
        <x:v>2</x:v>
      </x:c>
      <x:c r="J3631" s="1" t="n">
        <x:v>0.6</x:v>
      </x:c>
      <x:c r="K3631" s="1" t="n">
        <x:v>0</x:v>
      </x:c>
      <x:c r="L3631" s="1" t="n">
        <x:v>94.6</x:v>
      </x:c>
      <x:c r="M3631" s="1" t="n">
        <x:v>3.5</x:v>
      </x:c>
      <x:c r="N3631" s="1" t="n">
        <x:v>3.4</x:v>
      </x:c>
      <x:c r="O3631" s="1" t="n">
        <x:f aca="0">24*MAX(0,EOMONTH(B3631,0)-MAX(B3631,INDEX(Device_Inventory!$K$2:$K$1201,MATCH(A3631,Device_Inventory!$A$2:$A$1201,0)))+1)</x:f>
        <x:v>744</x:v>
      </x:c>
      <x:c r="P3631" s="11" t="b">
        <x:f aca="0">INDEX(Device_Inventory!$K$2:$K$1201,MATCH(A3631,Device_Inventory!$A$2:$A$1201,0))&gt;B3631</x:f>
        <x:v>0</x:v>
      </x:c>
      <x:c r="Q3631" s="1" t="str">
        <x:f aca="0">IF(D3631&gt;O3631,"Fail: operating hours exceed in-service hours",IF(D3631+M3631&gt;O3631,"Fail: operating + unavailable hours exceed in-service hours",IF(P3631,"Partial month: within in-service hours","OK")))</x:f>
        <x:v>OK</x:v>
      </x:c>
    </x:row>
    <x:row r="3632" ht="15" hidden="0" customHeight="1">
      <x:c r="A3632" s="1" t="s">
        <x:v>1289</x:v>
      </x:c>
      <x:c r="B3632" s="14" t="n">
        <x:v>46174</x:v>
      </x:c>
      <x:c r="C3632" s="1" t="n">
        <x:v>67.3</x:v>
      </x:c>
      <x:c r="D3632" s="1" t="n">
        <x:v>456.6</x:v>
      </x:c>
      <x:c r="E3632" s="1" t="n">
        <x:v>20</x:v>
      </x:c>
      <x:c r="F3632" s="1" t="n">
        <x:v>0</x:v>
      </x:c>
      <x:c r="G3632" s="1" t="n">
        <x:v>27</x:v>
      </x:c>
      <x:c r="H3632" s="1" t="n">
        <x:v>0</x:v>
      </x:c>
      <x:c r="I3632" s="1" t="n">
        <x:v>1</x:v>
      </x:c>
      <x:c r="J3632" s="1" t="n">
        <x:v>0.27</x:v>
      </x:c>
      <x:c r="K3632" s="1" t="n">
        <x:v>1</x:v>
      </x:c>
      <x:c r="L3632" s="1" t="n">
        <x:v>94.8</x:v>
      </x:c>
      <x:c r="M3632" s="1" t="n">
        <x:v>3.6</x:v>
      </x:c>
      <x:c r="N3632" s="1" t="n">
        <x:v>17.7</x:v>
      </x:c>
      <x:c r="O3632" s="1" t="n">
        <x:f aca="0">24*MAX(0,EOMONTH(B3632,0)-MAX(B3632,INDEX(Device_Inventory!$K$2:$K$1201,MATCH(A3632,Device_Inventory!$A$2:$A$1201,0)))+1)</x:f>
        <x:v>720</x:v>
      </x:c>
      <x:c r="P3632" s="11" t="b">
        <x:f aca="0">INDEX(Device_Inventory!$K$2:$K$1201,MATCH(A3632,Device_Inventory!$A$2:$A$1201,0))&gt;B3632</x:f>
        <x:v>0</x:v>
      </x:c>
      <x:c r="Q3632" s="1" t="str">
        <x:f aca="0">IF(D3632&gt;O3632,"Fail: operating hours exceed in-service hours",IF(D3632+M3632&gt;O3632,"Fail: operating + unavailable hours exceed in-service hours",IF(P3632,"Partial month: within in-service hours","OK")))</x:f>
        <x:v>OK</x:v>
      </x:c>
    </x:row>
    <x:row r="3633" ht="15" hidden="0" customHeight="1">
      <x:c r="A3633" s="1" t="s">
        <x:v>1289</x:v>
      </x:c>
      <x:c r="B3633" s="14" t="n">
        <x:v>46204</x:v>
      </x:c>
      <x:c r="C3633" s="1" t="n">
        <x:v>60.2</x:v>
      </x:c>
      <x:c r="D3633" s="1" t="n">
        <x:v>331</x:v>
      </x:c>
      <x:c r="E3633" s="1" t="n">
        <x:v>17</x:v>
      </x:c>
      <x:c r="F3633" s="1" t="n">
        <x:v>0</x:v>
      </x:c>
      <x:c r="G3633" s="1" t="n">
        <x:v>48</x:v>
      </x:c>
      <x:c r="H3633" s="1" t="n">
        <x:v>0</x:v>
      </x:c>
      <x:c r="I3633" s="1" t="n">
        <x:v>1</x:v>
      </x:c>
      <x:c r="J3633" s="1" t="n">
        <x:v>0.71</x:v>
      </x:c>
      <x:c r="K3633" s="1" t="n">
        <x:v>1</x:v>
      </x:c>
      <x:c r="L3633" s="1" t="n">
        <x:v>91.7</x:v>
      </x:c>
      <x:c r="M3633" s="1" t="n">
        <x:v>5.5</x:v>
      </x:c>
      <x:c r="N3633" s="1" t="n">
        <x:v>7</x:v>
      </x:c>
      <x:c r="O3633" s="1" t="n">
        <x:f aca="0">24*MAX(0,EOMONTH(B3633,0)-MAX(B3633,INDEX(Device_Inventory!$K$2:$K$1201,MATCH(A3633,Device_Inventory!$A$2:$A$1201,0)))+1)</x:f>
        <x:v>744</x:v>
      </x:c>
      <x:c r="P3633" s="11" t="b">
        <x:f aca="0">INDEX(Device_Inventory!$K$2:$K$1201,MATCH(A3633,Device_Inventory!$A$2:$A$1201,0))&gt;B3633</x:f>
        <x:v>0</x:v>
      </x:c>
      <x:c r="Q3633" s="1" t="str">
        <x:f aca="0">IF(D3633&gt;O3633,"Fail: operating hours exceed in-service hours",IF(D3633+M3633&gt;O3633,"Fail: operating + unavailable hours exceed in-service hours",IF(P3633,"Partial month: within in-service hours","OK")))</x:f>
        <x:v>OK</x:v>
      </x:c>
    </x:row>
    <x:row r="3634" ht="15" hidden="0" customHeight="1">
      <x:c r="A3634" s="1" t="s">
        <x:v>1292</x:v>
      </x:c>
      <x:c r="B3634" s="14" t="n">
        <x:v>46054</x:v>
      </x:c>
      <x:c r="C3634" s="1" t="n">
        <x:v>71.6</x:v>
      </x:c>
      <x:c r="D3634" s="1" t="n">
        <x:v>412.8</x:v>
      </x:c>
      <x:c r="E3634" s="1" t="n">
        <x:v>23</x:v>
      </x:c>
      <x:c r="F3634" s="1" t="n">
        <x:v>0</x:v>
      </x:c>
      <x:c r="G3634" s="1" t="n">
        <x:v>35</x:v>
      </x:c>
      <x:c r="H3634" s="1" t="n">
        <x:v>1</x:v>
      </x:c>
      <x:c r="I3634" s="1" t="n">
        <x:v>4</x:v>
      </x:c>
      <x:c r="J3634" s="1" t="n">
        <x:v>0.07</x:v>
      </x:c>
      <x:c r="K3634" s="1" t="n">
        <x:v>0</x:v>
      </x:c>
      <x:c r="L3634" s="1" t="n">
        <x:v>93.4</x:v>
      </x:c>
      <x:c r="M3634" s="1" t="n">
        <x:v>5</x:v>
      </x:c>
      <x:c r="N3634" s="1" t="n">
        <x:v>7.1</x:v>
      </x:c>
      <x:c r="O3634" s="1" t="n">
        <x:f aca="0">24*MAX(0,EOMONTH(B3634,0)-MAX(B3634,INDEX(Device_Inventory!$K$2:$K$1201,MATCH(A3634,Device_Inventory!$A$2:$A$1201,0)))+1)</x:f>
        <x:v>672</x:v>
      </x:c>
      <x:c r="P3634" s="11" t="b">
        <x:f aca="0">INDEX(Device_Inventory!$K$2:$K$1201,MATCH(A3634,Device_Inventory!$A$2:$A$1201,0))&gt;B3634</x:f>
        <x:v>0</x:v>
      </x:c>
      <x:c r="Q3634" s="1" t="str">
        <x:f aca="0">IF(D3634&gt;O3634,"Fail: operating hours exceed in-service hours",IF(D3634+M3634&gt;O3634,"Fail: operating + unavailable hours exceed in-service hours",IF(P3634,"Partial month: within in-service hours","OK")))</x:f>
        <x:v>OK</x:v>
      </x:c>
    </x:row>
    <x:row r="3635" ht="15" hidden="0" customHeight="1">
      <x:c r="A3635" s="1" t="s">
        <x:v>1292</x:v>
      </x:c>
      <x:c r="B3635" s="14" t="n">
        <x:v>46082</x:v>
      </x:c>
      <x:c r="C3635" s="1" t="n">
        <x:v>75.6</x:v>
      </x:c>
      <x:c r="D3635" s="1" t="n">
        <x:v>462.8</x:v>
      </x:c>
      <x:c r="E3635" s="1" t="n">
        <x:v>20</x:v>
      </x:c>
      <x:c r="F3635" s="1" t="n">
        <x:v>1</x:v>
      </x:c>
      <x:c r="G3635" s="1" t="n">
        <x:v>42</x:v>
      </x:c>
      <x:c r="H3635" s="1" t="n">
        <x:v>0</x:v>
      </x:c>
      <x:c r="I3635" s="1" t="n">
        <x:v>4</x:v>
      </x:c>
      <x:c r="J3635" s="1" t="n">
        <x:v>0.16</x:v>
      </x:c>
      <x:c r="K3635" s="1" t="n">
        <x:v>1</x:v>
      </x:c>
      <x:c r="L3635" s="1" t="n">
        <x:v>95.2</x:v>
      </x:c>
      <x:c r="M3635" s="1" t="n">
        <x:v>0</x:v>
      </x:c>
      <x:c r="N3635" s="1" t="n">
        <x:v>21.2</x:v>
      </x:c>
      <x:c r="O3635" s="1" t="n">
        <x:f aca="0">24*MAX(0,EOMONTH(B3635,0)-MAX(B3635,INDEX(Device_Inventory!$K$2:$K$1201,MATCH(A3635,Device_Inventory!$A$2:$A$1201,0)))+1)</x:f>
        <x:v>744</x:v>
      </x:c>
      <x:c r="P3635" s="11" t="b">
        <x:f aca="0">INDEX(Device_Inventory!$K$2:$K$1201,MATCH(A3635,Device_Inventory!$A$2:$A$1201,0))&gt;B3635</x:f>
        <x:v>0</x:v>
      </x:c>
      <x:c r="Q3635" s="1" t="str">
        <x:f aca="0">IF(D3635&gt;O3635,"Fail: operating hours exceed in-service hours",IF(D3635+M3635&gt;O3635,"Fail: operating + unavailable hours exceed in-service hours",IF(P3635,"Partial month: within in-service hours","OK")))</x:f>
        <x:v>OK</x:v>
      </x:c>
    </x:row>
    <x:row r="3636" ht="15" hidden="0" customHeight="1">
      <x:c r="A3636" s="1" t="s">
        <x:v>1292</x:v>
      </x:c>
      <x:c r="B3636" s="14" t="n">
        <x:v>46113</x:v>
      </x:c>
      <x:c r="C3636" s="1" t="n">
        <x:v>41.5</x:v>
      </x:c>
      <x:c r="D3636" s="1" t="n">
        <x:v>271.6</x:v>
      </x:c>
      <x:c r="E3636" s="1" t="n">
        <x:v>12</x:v>
      </x:c>
      <x:c r="F3636" s="1" t="n">
        <x:v>0</x:v>
      </x:c>
      <x:c r="G3636" s="1" t="n">
        <x:v>34</x:v>
      </x:c>
      <x:c r="H3636" s="1" t="n">
        <x:v>0</x:v>
      </x:c>
      <x:c r="I3636" s="1" t="n">
        <x:v>5</x:v>
      </x:c>
      <x:c r="J3636" s="1" t="n">
        <x:v>0</x:v>
      </x:c>
      <x:c r="K3636" s="1" t="n">
        <x:v>0</x:v>
      </x:c>
      <x:c r="L3636" s="1" t="n">
        <x:v>92.9</x:v>
      </x:c>
      <x:c r="M3636" s="1" t="n">
        <x:v>6.3</x:v>
      </x:c>
      <x:c r="N3636" s="1" t="n">
        <x:v>11</x:v>
      </x:c>
      <x:c r="O3636" s="1" t="n">
        <x:f aca="0">24*MAX(0,EOMONTH(B3636,0)-MAX(B3636,INDEX(Device_Inventory!$K$2:$K$1201,MATCH(A3636,Device_Inventory!$A$2:$A$1201,0)))+1)</x:f>
        <x:v>720</x:v>
      </x:c>
      <x:c r="P3636" s="11" t="b">
        <x:f aca="0">INDEX(Device_Inventory!$K$2:$K$1201,MATCH(A3636,Device_Inventory!$A$2:$A$1201,0))&gt;B3636</x:f>
        <x:v>0</x:v>
      </x:c>
      <x:c r="Q3636" s="1" t="str">
        <x:f aca="0">IF(D3636&gt;O3636,"Fail: operating hours exceed in-service hours",IF(D3636+M3636&gt;O3636,"Fail: operating + unavailable hours exceed in-service hours",IF(P3636,"Partial month: within in-service hours","OK")))</x:f>
        <x:v>OK</x:v>
      </x:c>
    </x:row>
    <x:row r="3637" ht="15" hidden="0" customHeight="1">
      <x:c r="A3637" s="1" t="s">
        <x:v>1292</x:v>
      </x:c>
      <x:c r="B3637" s="14" t="n">
        <x:v>46143</x:v>
      </x:c>
      <x:c r="C3637" s="1" t="n">
        <x:v>40.2</x:v>
      </x:c>
      <x:c r="D3637" s="1" t="n">
        <x:v>237.4</x:v>
      </x:c>
      <x:c r="E3637" s="1" t="n">
        <x:v>20</x:v>
      </x:c>
      <x:c r="F3637" s="1" t="n">
        <x:v>1</x:v>
      </x:c>
      <x:c r="G3637" s="1" t="n">
        <x:v>20</x:v>
      </x:c>
      <x:c r="H3637" s="1" t="n">
        <x:v>1</x:v>
      </x:c>
      <x:c r="I3637" s="1" t="n">
        <x:v>4</x:v>
      </x:c>
      <x:c r="J3637" s="1" t="n">
        <x:v>0.46</x:v>
      </x:c>
      <x:c r="K3637" s="1" t="n">
        <x:v>0</x:v>
      </x:c>
      <x:c r="L3637" s="1" t="n">
        <x:v>91.6</x:v>
      </x:c>
      <x:c r="M3637" s="1" t="n">
        <x:v>0.5</x:v>
      </x:c>
      <x:c r="N3637" s="1" t="n">
        <x:v>6.7</x:v>
      </x:c>
      <x:c r="O3637" s="1" t="n">
        <x:f aca="0">24*MAX(0,EOMONTH(B3637,0)-MAX(B3637,INDEX(Device_Inventory!$K$2:$K$1201,MATCH(A3637,Device_Inventory!$A$2:$A$1201,0)))+1)</x:f>
        <x:v>744</x:v>
      </x:c>
      <x:c r="P3637" s="11" t="b">
        <x:f aca="0">INDEX(Device_Inventory!$K$2:$K$1201,MATCH(A3637,Device_Inventory!$A$2:$A$1201,0))&gt;B3637</x:f>
        <x:v>0</x:v>
      </x:c>
      <x:c r="Q3637" s="1" t="str">
        <x:f aca="0">IF(D3637&gt;O3637,"Fail: operating hours exceed in-service hours",IF(D3637+M3637&gt;O3637,"Fail: operating + unavailable hours exceed in-service hours",IF(P3637,"Partial month: within in-service hours","OK")))</x:f>
        <x:v>OK</x:v>
      </x:c>
    </x:row>
    <x:row r="3638" ht="15" hidden="0" customHeight="1">
      <x:c r="A3638" s="1" t="s">
        <x:v>1292</x:v>
      </x:c>
      <x:c r="B3638" s="14" t="n">
        <x:v>46174</x:v>
      </x:c>
      <x:c r="C3638" s="1" t="n">
        <x:v>76.5</x:v>
      </x:c>
      <x:c r="D3638" s="1" t="n">
        <x:v>457.9</x:v>
      </x:c>
      <x:c r="E3638" s="1" t="n">
        <x:v>31</x:v>
      </x:c>
      <x:c r="F3638" s="1" t="n">
        <x:v>1</x:v>
      </x:c>
      <x:c r="G3638" s="1" t="n">
        <x:v>34</x:v>
      </x:c>
      <x:c r="H3638" s="1" t="n">
        <x:v>1</x:v>
      </x:c>
      <x:c r="I3638" s="1" t="n">
        <x:v>3</x:v>
      </x:c>
      <x:c r="J3638" s="1" t="n">
        <x:v>0.48</x:v>
      </x:c>
      <x:c r="K3638" s="1" t="n">
        <x:v>1</x:v>
      </x:c>
      <x:c r="L3638" s="1" t="n">
        <x:v>93.3</x:v>
      </x:c>
      <x:c r="M3638" s="1" t="n">
        <x:v>2.3</x:v>
      </x:c>
      <x:c r="N3638" s="1" t="n">
        <x:v>17.5</x:v>
      </x:c>
      <x:c r="O3638" s="1" t="n">
        <x:f aca="0">24*MAX(0,EOMONTH(B3638,0)-MAX(B3638,INDEX(Device_Inventory!$K$2:$K$1201,MATCH(A3638,Device_Inventory!$A$2:$A$1201,0)))+1)</x:f>
        <x:v>720</x:v>
      </x:c>
      <x:c r="P3638" s="11" t="b">
        <x:f aca="0">INDEX(Device_Inventory!$K$2:$K$1201,MATCH(A3638,Device_Inventory!$A$2:$A$1201,0))&gt;B3638</x:f>
        <x:v>0</x:v>
      </x:c>
      <x:c r="Q3638" s="1" t="str">
        <x:f aca="0">IF(D3638&gt;O3638,"Fail: operating hours exceed in-service hours",IF(D3638+M3638&gt;O3638,"Fail: operating + unavailable hours exceed in-service hours",IF(P3638,"Partial month: within in-service hours","OK")))</x:f>
        <x:v>OK</x:v>
      </x:c>
    </x:row>
    <x:row r="3639" ht="15" hidden="0" customHeight="1">
      <x:c r="A3639" s="1" t="s">
        <x:v>1292</x:v>
      </x:c>
      <x:c r="B3639" s="14" t="n">
        <x:v>46204</x:v>
      </x:c>
      <x:c r="C3639" s="1" t="n">
        <x:v>68.1</x:v>
      </x:c>
      <x:c r="D3639" s="1" t="n">
        <x:v>426.1</x:v>
      </x:c>
      <x:c r="E3639" s="1" t="n">
        <x:v>22</x:v>
      </x:c>
      <x:c r="F3639" s="1" t="n">
        <x:v>2</x:v>
      </x:c>
      <x:c r="G3639" s="1" t="n">
        <x:v>46</x:v>
      </x:c>
      <x:c r="H3639" s="1" t="n">
        <x:v>0</x:v>
      </x:c>
      <x:c r="I3639" s="1" t="n">
        <x:v>2</x:v>
      </x:c>
      <x:c r="J3639" s="1" t="n">
        <x:v>0.06</x:v>
      </x:c>
      <x:c r="K3639" s="1" t="n">
        <x:v>0</x:v>
      </x:c>
      <x:c r="L3639" s="1" t="n">
        <x:v>95.5</x:v>
      </x:c>
      <x:c r="M3639" s="1" t="n">
        <x:v>1.4</x:v>
      </x:c>
      <x:c r="N3639" s="1" t="n">
        <x:v>17.8</x:v>
      </x:c>
      <x:c r="O3639" s="1" t="n">
        <x:f aca="0">24*MAX(0,EOMONTH(B3639,0)-MAX(B3639,INDEX(Device_Inventory!$K$2:$K$1201,MATCH(A3639,Device_Inventory!$A$2:$A$1201,0)))+1)</x:f>
        <x:v>744</x:v>
      </x:c>
      <x:c r="P3639" s="11" t="b">
        <x:f aca="0">INDEX(Device_Inventory!$K$2:$K$1201,MATCH(A3639,Device_Inventory!$A$2:$A$1201,0))&gt;B3639</x:f>
        <x:v>0</x:v>
      </x:c>
      <x:c r="Q3639" s="1" t="str">
        <x:f aca="0">IF(D3639&gt;O3639,"Fail: operating hours exceed in-service hours",IF(D3639+M3639&gt;O3639,"Fail: operating + unavailable hours exceed in-service hours",IF(P3639,"Partial month: within in-service hours","OK")))</x:f>
        <x:v>OK</x:v>
      </x:c>
    </x:row>
    <x:row r="3640" ht="15" hidden="0" customHeight="1">
      <x:c r="A3640" s="1" t="s">
        <x:v>3534</x:v>
      </x:c>
      <x:c r="B3640" s="14" t="n">
        <x:v>46054</x:v>
      </x:c>
      <x:c r="C3640" s="1" t="n">
        <x:v>63.1</x:v>
      </x:c>
      <x:c r="D3640" s="1" t="n">
        <x:v>412</x:v>
      </x:c>
      <x:c r="E3640" s="1" t="n">
        <x:v>20</x:v>
      </x:c>
      <x:c r="F3640" s="1" t="n">
        <x:v>1</x:v>
      </x:c>
      <x:c r="G3640" s="1" t="n">
        <x:v>37</x:v>
      </x:c>
      <x:c r="H3640" s="1" t="n">
        <x:v>0</x:v>
      </x:c>
      <x:c r="I3640" s="1" t="n">
        <x:v>1</x:v>
      </x:c>
      <x:c r="J3640" s="1" t="n">
        <x:v>1.12</x:v>
      </x:c>
      <x:c r="K3640" s="1" t="n">
        <x:v>1</x:v>
      </x:c>
      <x:c r="L3640" s="1" t="n">
        <x:v>97.1</x:v>
      </x:c>
      <x:c r="M3640" s="1" t="n">
        <x:v>0.7</x:v>
      </x:c>
      <x:c r="N3640" s="1" t="n">
        <x:v>9.6</x:v>
      </x:c>
      <x:c r="O3640" s="1" t="n">
        <x:f aca="0">24*MAX(0,EOMONTH(B3640,0)-MAX(B3640,INDEX(Device_Inventory!$K$2:$K$1201,MATCH(A3640,Device_Inventory!$A$2:$A$1201,0)))+1)</x:f>
        <x:v>672</x:v>
      </x:c>
      <x:c r="P3640" s="11" t="b">
        <x:f aca="0">INDEX(Device_Inventory!$K$2:$K$1201,MATCH(A3640,Device_Inventory!$A$2:$A$1201,0))&gt;B3640</x:f>
        <x:v>0</x:v>
      </x:c>
      <x:c r="Q3640" s="1" t="str">
        <x:f aca="0">IF(D3640&gt;O3640,"Fail: operating hours exceed in-service hours",IF(D3640+M3640&gt;O3640,"Fail: operating + unavailable hours exceed in-service hours",IF(P3640,"Partial month: within in-service hours","OK")))</x:f>
        <x:v>OK</x:v>
      </x:c>
    </x:row>
    <x:row r="3641" ht="15" hidden="0" customHeight="1">
      <x:c r="A3641" s="1" t="s">
        <x:v>3534</x:v>
      </x:c>
      <x:c r="B3641" s="14" t="n">
        <x:v>46082</x:v>
      </x:c>
      <x:c r="C3641" s="1" t="n">
        <x:v>81.1</x:v>
      </x:c>
      <x:c r="D3641" s="1" t="n">
        <x:v>523.7</x:v>
      </x:c>
      <x:c r="E3641" s="1" t="n">
        <x:v>32</x:v>
      </x:c>
      <x:c r="F3641" s="1" t="n">
        <x:v>0</x:v>
      </x:c>
      <x:c r="G3641" s="1" t="n">
        <x:v>48</x:v>
      </x:c>
      <x:c r="H3641" s="1" t="n">
        <x:v>0</x:v>
      </x:c>
      <x:c r="I3641" s="1" t="n">
        <x:v>2</x:v>
      </x:c>
      <x:c r="J3641" s="1" t="n">
        <x:v>0.91</x:v>
      </x:c>
      <x:c r="K3641" s="1" t="n">
        <x:v>0</x:v>
      </x:c>
      <x:c r="L3641" s="1" t="n">
        <x:v>94.7</x:v>
      </x:c>
      <x:c r="M3641" s="1" t="n">
        <x:v>7.5</x:v>
      </x:c>
      <x:c r="N3641" s="1" t="n">
        <x:v>22.8</x:v>
      </x:c>
      <x:c r="O3641" s="1" t="n">
        <x:f aca="0">24*MAX(0,EOMONTH(B3641,0)-MAX(B3641,INDEX(Device_Inventory!$K$2:$K$1201,MATCH(A3641,Device_Inventory!$A$2:$A$1201,0)))+1)</x:f>
        <x:v>744</x:v>
      </x:c>
      <x:c r="P3641" s="11" t="b">
        <x:f aca="0">INDEX(Device_Inventory!$K$2:$K$1201,MATCH(A3641,Device_Inventory!$A$2:$A$1201,0))&gt;B3641</x:f>
        <x:v>0</x:v>
      </x:c>
      <x:c r="Q3641" s="1" t="str">
        <x:f aca="0">IF(D3641&gt;O3641,"Fail: operating hours exceed in-service hours",IF(D3641+M3641&gt;O3641,"Fail: operating + unavailable hours exceed in-service hours",IF(P3641,"Partial month: within in-service hours","OK")))</x:f>
        <x:v>OK</x:v>
      </x:c>
    </x:row>
    <x:row r="3642" ht="15" hidden="0" customHeight="1">
      <x:c r="A3642" s="1" t="s">
        <x:v>3534</x:v>
      </x:c>
      <x:c r="B3642" s="14" t="n">
        <x:v>46113</x:v>
      </x:c>
      <x:c r="C3642" s="1" t="n">
        <x:v>54.6</x:v>
      </x:c>
      <x:c r="D3642" s="1" t="n">
        <x:v>359.3</x:v>
      </x:c>
      <x:c r="E3642" s="1" t="n">
        <x:v>24</x:v>
      </x:c>
      <x:c r="F3642" s="1" t="n">
        <x:v>3</x:v>
      </x:c>
      <x:c r="G3642" s="1" t="n">
        <x:v>37</x:v>
      </x:c>
      <x:c r="H3642" s="1" t="n">
        <x:v>1</x:v>
      </x:c>
      <x:c r="I3642" s="1" t="n">
        <x:v>0</x:v>
      </x:c>
      <x:c r="J3642" s="1" t="n">
        <x:v>0.71</x:v>
      </x:c>
      <x:c r="K3642" s="1" t="n">
        <x:v>0</x:v>
      </x:c>
      <x:c r="L3642" s="1" t="n">
        <x:v>93.4</x:v>
      </x:c>
      <x:c r="M3642" s="1" t="n">
        <x:v>5.9</x:v>
      </x:c>
      <x:c r="N3642" s="1" t="n">
        <x:v>8.3</x:v>
      </x:c>
      <x:c r="O3642" s="1" t="n">
        <x:f aca="0">24*MAX(0,EOMONTH(B3642,0)-MAX(B3642,INDEX(Device_Inventory!$K$2:$K$1201,MATCH(A3642,Device_Inventory!$A$2:$A$1201,0)))+1)</x:f>
        <x:v>720</x:v>
      </x:c>
      <x:c r="P3642" s="11" t="b">
        <x:f aca="0">INDEX(Device_Inventory!$K$2:$K$1201,MATCH(A3642,Device_Inventory!$A$2:$A$1201,0))&gt;B3642</x:f>
        <x:v>0</x:v>
      </x:c>
      <x:c r="Q3642" s="1" t="str">
        <x:f aca="0">IF(D3642&gt;O3642,"Fail: operating hours exceed in-service hours",IF(D3642+M3642&gt;O3642,"Fail: operating + unavailable hours exceed in-service hours",IF(P3642,"Partial month: within in-service hours","OK")))</x:f>
        <x:v>OK</x:v>
      </x:c>
    </x:row>
    <x:row r="3643" ht="15" hidden="0" customHeight="1">
      <x:c r="A3643" s="1" t="s">
        <x:v>3534</x:v>
      </x:c>
      <x:c r="B3643" s="14" t="n">
        <x:v>46143</x:v>
      </x:c>
      <x:c r="C3643" s="1" t="n">
        <x:v>66.8</x:v>
      </x:c>
      <x:c r="D3643" s="1" t="n">
        <x:v>450.5</x:v>
      </x:c>
      <x:c r="E3643" s="1" t="n">
        <x:v>16</x:v>
      </x:c>
      <x:c r="F3643" s="1" t="n">
        <x:v>1</x:v>
      </x:c>
      <x:c r="G3643" s="1" t="n">
        <x:v>34</x:v>
      </x:c>
      <x:c r="H3643" s="1" t="n">
        <x:v>1</x:v>
      </x:c>
      <x:c r="I3643" s="1" t="n">
        <x:v>1</x:v>
      </x:c>
      <x:c r="J3643" s="1" t="n">
        <x:v>0.42</x:v>
      </x:c>
      <x:c r="K3643" s="1" t="n">
        <x:v>0</x:v>
      </x:c>
      <x:c r="L3643" s="1" t="n">
        <x:v>93.6</x:v>
      </x:c>
      <x:c r="M3643" s="1" t="n">
        <x:v>1.3</x:v>
      </x:c>
      <x:c r="N3643" s="1" t="n">
        <x:v>9.7</x:v>
      </x:c>
      <x:c r="O3643" s="1" t="n">
        <x:f aca="0">24*MAX(0,EOMONTH(B3643,0)-MAX(B3643,INDEX(Device_Inventory!$K$2:$K$1201,MATCH(A3643,Device_Inventory!$A$2:$A$1201,0)))+1)</x:f>
        <x:v>744</x:v>
      </x:c>
      <x:c r="P3643" s="11" t="b">
        <x:f aca="0">INDEX(Device_Inventory!$K$2:$K$1201,MATCH(A3643,Device_Inventory!$A$2:$A$1201,0))&gt;B3643</x:f>
        <x:v>0</x:v>
      </x:c>
      <x:c r="Q3643" s="1" t="str">
        <x:f aca="0">IF(D3643&gt;O3643,"Fail: operating hours exceed in-service hours",IF(D3643+M3643&gt;O3643,"Fail: operating + unavailable hours exceed in-service hours",IF(P3643,"Partial month: within in-service hours","OK")))</x:f>
        <x:v>OK</x:v>
      </x:c>
    </x:row>
    <x:row r="3644" ht="15" hidden="0" customHeight="1">
      <x:c r="A3644" s="1" t="s">
        <x:v>3534</x:v>
      </x:c>
      <x:c r="B3644" s="14" t="n">
        <x:v>46174</x:v>
      </x:c>
      <x:c r="C3644" s="1" t="n">
        <x:v>76.8</x:v>
      </x:c>
      <x:c r="D3644" s="1" t="n">
        <x:v>482</x:v>
      </x:c>
      <x:c r="E3644" s="1" t="n">
        <x:v>27</x:v>
      </x:c>
      <x:c r="F3644" s="1" t="n">
        <x:v>0</x:v>
      </x:c>
      <x:c r="G3644" s="1" t="n">
        <x:v>41</x:v>
      </x:c>
      <x:c r="H3644" s="1" t="n">
        <x:v>0</x:v>
      </x:c>
      <x:c r="I3644" s="1" t="n">
        <x:v>5</x:v>
      </x:c>
      <x:c r="J3644" s="1" t="n">
        <x:v>0.76</x:v>
      </x:c>
      <x:c r="K3644" s="1" t="n">
        <x:v>1</x:v>
      </x:c>
      <x:c r="L3644" s="1" t="n">
        <x:v>90.7</x:v>
      </x:c>
      <x:c r="M3644" s="1" t="n">
        <x:v>15</x:v>
      </x:c>
      <x:c r="N3644" s="1" t="n">
        <x:v>18.5</x:v>
      </x:c>
      <x:c r="O3644" s="1" t="n">
        <x:f aca="0">24*MAX(0,EOMONTH(B3644,0)-MAX(B3644,INDEX(Device_Inventory!$K$2:$K$1201,MATCH(A3644,Device_Inventory!$A$2:$A$1201,0)))+1)</x:f>
        <x:v>720</x:v>
      </x:c>
      <x:c r="P3644" s="11" t="b">
        <x:f aca="0">INDEX(Device_Inventory!$K$2:$K$1201,MATCH(A3644,Device_Inventory!$A$2:$A$1201,0))&gt;B3644</x:f>
        <x:v>0</x:v>
      </x:c>
      <x:c r="Q3644" s="1" t="str">
        <x:f aca="0">IF(D3644&gt;O3644,"Fail: operating hours exceed in-service hours",IF(D3644+M3644&gt;O3644,"Fail: operating + unavailable hours exceed in-service hours",IF(P3644,"Partial month: within in-service hours","OK")))</x:f>
        <x:v>OK</x:v>
      </x:c>
    </x:row>
    <x:row r="3645" ht="15" hidden="0" customHeight="1">
      <x:c r="A3645" s="1" t="s">
        <x:v>3534</x:v>
      </x:c>
      <x:c r="B3645" s="14" t="n">
        <x:v>46204</x:v>
      </x:c>
      <x:c r="C3645" s="1" t="n">
        <x:v>97</x:v>
      </x:c>
      <x:c r="D3645" s="1" t="n">
        <x:v>609.2</x:v>
      </x:c>
      <x:c r="E3645" s="1" t="n">
        <x:v>33</x:v>
      </x:c>
      <x:c r="F3645" s="1" t="n">
        <x:v>1</x:v>
      </x:c>
      <x:c r="G3645" s="1" t="n">
        <x:v>39</x:v>
      </x:c>
      <x:c r="H3645" s="1" t="n">
        <x:v>1</x:v>
      </x:c>
      <x:c r="I3645" s="1" t="n">
        <x:v>5</x:v>
      </x:c>
      <x:c r="J3645" s="1" t="n">
        <x:v>1.14</x:v>
      </x:c>
      <x:c r="K3645" s="1" t="n">
        <x:v>0</x:v>
      </x:c>
      <x:c r="L3645" s="1" t="n">
        <x:v>94</x:v>
      </x:c>
      <x:c r="M3645" s="1" t="n">
        <x:v>8.7</x:v>
      </x:c>
      <x:c r="N3645" s="1" t="n">
        <x:v>19.6</x:v>
      </x:c>
      <x:c r="O3645" s="1" t="n">
        <x:f aca="0">24*MAX(0,EOMONTH(B3645,0)-MAX(B3645,INDEX(Device_Inventory!$K$2:$K$1201,MATCH(A3645,Device_Inventory!$A$2:$A$1201,0)))+1)</x:f>
        <x:v>744</x:v>
      </x:c>
      <x:c r="P3645" s="11" t="b">
        <x:f aca="0">INDEX(Device_Inventory!$K$2:$K$1201,MATCH(A3645,Device_Inventory!$A$2:$A$1201,0))&gt;B3645</x:f>
        <x:v>0</x:v>
      </x:c>
      <x:c r="Q3645" s="1" t="str">
        <x:f aca="0">IF(D3645&gt;O3645,"Fail: operating hours exceed in-service hours",IF(D3645+M3645&gt;O3645,"Fail: operating + unavailable hours exceed in-service hours",IF(P3645,"Partial month: within in-service hours","OK")))</x:f>
        <x:v>OK</x:v>
      </x:c>
    </x:row>
    <x:row r="3646" ht="15" hidden="0" customHeight="1">
      <x:c r="A3646" s="1" t="s">
        <x:v>1296</x:v>
      </x:c>
      <x:c r="B3646" s="14" t="n">
        <x:v>46054</x:v>
      </x:c>
      <x:c r="C3646" s="1" t="n">
        <x:v>60.5</x:v>
      </x:c>
      <x:c r="D3646" s="1" t="n">
        <x:v>379.4</x:v>
      </x:c>
      <x:c r="E3646" s="1" t="n">
        <x:v>19</x:v>
      </x:c>
      <x:c r="F3646" s="1" t="n">
        <x:v>1</x:v>
      </x:c>
      <x:c r="G3646" s="1" t="n">
        <x:v>40</x:v>
      </x:c>
      <x:c r="H3646" s="1" t="n">
        <x:v>0</x:v>
      </x:c>
      <x:c r="I3646" s="1" t="n">
        <x:v>3</x:v>
      </x:c>
      <x:c r="J3646" s="1" t="n">
        <x:v>0.58</x:v>
      </x:c>
      <x:c r="K3646" s="1" t="n">
        <x:v>0</x:v>
      </x:c>
      <x:c r="L3646" s="1" t="n">
        <x:v>91.7</x:v>
      </x:c>
      <x:c r="M3646" s="1" t="n">
        <x:v>0</x:v>
      </x:c>
      <x:c r="N3646" s="1" t="n">
        <x:v>6.6</x:v>
      </x:c>
      <x:c r="O3646" s="1" t="n">
        <x:f aca="0">24*MAX(0,EOMONTH(B3646,0)-MAX(B3646,INDEX(Device_Inventory!$K$2:$K$1201,MATCH(A3646,Device_Inventory!$A$2:$A$1201,0)))+1)</x:f>
        <x:v>672</x:v>
      </x:c>
      <x:c r="P3646" s="11" t="b">
        <x:f aca="0">INDEX(Device_Inventory!$K$2:$K$1201,MATCH(A3646,Device_Inventory!$A$2:$A$1201,0))&gt;B3646</x:f>
        <x:v>0</x:v>
      </x:c>
      <x:c r="Q3646" s="1" t="str">
        <x:f aca="0">IF(D3646&gt;O3646,"Fail: operating hours exceed in-service hours",IF(D3646+M3646&gt;O3646,"Fail: operating + unavailable hours exceed in-service hours",IF(P3646,"Partial month: within in-service hours","OK")))</x:f>
        <x:v>OK</x:v>
      </x:c>
    </x:row>
    <x:row r="3647" ht="15" hidden="0" customHeight="1">
      <x:c r="A3647" s="1" t="s">
        <x:v>1296</x:v>
      </x:c>
      <x:c r="B3647" s="14" t="n">
        <x:v>46082</x:v>
      </x:c>
      <x:c r="C3647" s="1" t="n">
        <x:v>45.5</x:v>
      </x:c>
      <x:c r="D3647" s="1" t="n">
        <x:v>287.6</x:v>
      </x:c>
      <x:c r="E3647" s="1" t="n">
        <x:v>9</x:v>
      </x:c>
      <x:c r="F3647" s="1" t="n">
        <x:v>0</x:v>
      </x:c>
      <x:c r="G3647" s="1" t="n">
        <x:v>51</x:v>
      </x:c>
      <x:c r="H3647" s="1" t="n">
        <x:v>0</x:v>
      </x:c>
      <x:c r="I3647" s="1" t="n">
        <x:v>3</x:v>
      </x:c>
      <x:c r="J3647" s="1" t="n">
        <x:v>0</x:v>
      </x:c>
      <x:c r="K3647" s="1" t="n">
        <x:v>2</x:v>
      </x:c>
      <x:c r="L3647" s="1" t="n">
        <x:v>95.8</x:v>
      </x:c>
      <x:c r="M3647" s="1" t="n">
        <x:v>7.9</x:v>
      </x:c>
      <x:c r="N3647" s="1" t="n">
        <x:v>13.3</x:v>
      </x:c>
      <x:c r="O3647" s="1" t="n">
        <x:f aca="0">24*MAX(0,EOMONTH(B3647,0)-MAX(B3647,INDEX(Device_Inventory!$K$2:$K$1201,MATCH(A3647,Device_Inventory!$A$2:$A$1201,0)))+1)</x:f>
        <x:v>744</x:v>
      </x:c>
      <x:c r="P3647" s="11" t="b">
        <x:f aca="0">INDEX(Device_Inventory!$K$2:$K$1201,MATCH(A3647,Device_Inventory!$A$2:$A$1201,0))&gt;B3647</x:f>
        <x:v>0</x:v>
      </x:c>
      <x:c r="Q3647" s="1" t="str">
        <x:f aca="0">IF(D3647&gt;O3647,"Fail: operating hours exceed in-service hours",IF(D3647+M3647&gt;O3647,"Fail: operating + unavailable hours exceed in-service hours",IF(P3647,"Partial month: within in-service hours","OK")))</x:f>
        <x:v>OK</x:v>
      </x:c>
    </x:row>
    <x:row r="3648" ht="15" hidden="0" customHeight="1">
      <x:c r="A3648" s="1" t="s">
        <x:v>1296</x:v>
      </x:c>
      <x:c r="B3648" s="14" t="n">
        <x:v>46113</x:v>
      </x:c>
      <x:c r="C3648" s="1" t="n">
        <x:v>59.5</x:v>
      </x:c>
      <x:c r="D3648" s="1" t="n">
        <x:v>342.3</x:v>
      </x:c>
      <x:c r="E3648" s="1" t="n">
        <x:v>10</x:v>
      </x:c>
      <x:c r="F3648" s="1" t="n">
        <x:v>0</x:v>
      </x:c>
      <x:c r="G3648" s="1" t="n">
        <x:v>38</x:v>
      </x:c>
      <x:c r="H3648" s="1" t="n">
        <x:v>1</x:v>
      </x:c>
      <x:c r="I3648" s="1" t="n">
        <x:v>4</x:v>
      </x:c>
      <x:c r="J3648" s="1" t="n">
        <x:v>0.46</x:v>
      </x:c>
      <x:c r="K3648" s="1" t="n">
        <x:v>0</x:v>
      </x:c>
      <x:c r="L3648" s="1" t="n">
        <x:v>92.5</x:v>
      </x:c>
      <x:c r="M3648" s="1" t="n">
        <x:v>0</x:v>
      </x:c>
      <x:c r="N3648" s="1" t="n">
        <x:v>8.7</x:v>
      </x:c>
      <x:c r="O3648" s="1" t="n">
        <x:f aca="0">24*MAX(0,EOMONTH(B3648,0)-MAX(B3648,INDEX(Device_Inventory!$K$2:$K$1201,MATCH(A3648,Device_Inventory!$A$2:$A$1201,0)))+1)</x:f>
        <x:v>720</x:v>
      </x:c>
      <x:c r="P3648" s="11" t="b">
        <x:f aca="0">INDEX(Device_Inventory!$K$2:$K$1201,MATCH(A3648,Device_Inventory!$A$2:$A$1201,0))&gt;B3648</x:f>
        <x:v>0</x:v>
      </x:c>
      <x:c r="Q3648" s="1" t="str">
        <x:f aca="0">IF(D3648&gt;O3648,"Fail: operating hours exceed in-service hours",IF(D3648+M3648&gt;O3648,"Fail: operating + unavailable hours exceed in-service hours",IF(P3648,"Partial month: within in-service hours","OK")))</x:f>
        <x:v>OK</x:v>
      </x:c>
    </x:row>
    <x:row r="3649" ht="15" hidden="0" customHeight="1">
      <x:c r="A3649" s="1" t="s">
        <x:v>1296</x:v>
      </x:c>
      <x:c r="B3649" s="14" t="n">
        <x:v>46143</x:v>
      </x:c>
      <x:c r="C3649" s="1" t="n">
        <x:v>49.9</x:v>
      </x:c>
      <x:c r="D3649" s="1" t="n">
        <x:v>309.4</x:v>
      </x:c>
      <x:c r="E3649" s="1" t="n">
        <x:v>18</x:v>
      </x:c>
      <x:c r="F3649" s="1" t="n">
        <x:v>0</x:v>
      </x:c>
      <x:c r="G3649" s="1" t="n">
        <x:v>31</x:v>
      </x:c>
      <x:c r="H3649" s="1" t="n">
        <x:v>0</x:v>
      </x:c>
      <x:c r="I3649" s="1" t="n">
        <x:v>0</x:v>
      </x:c>
      <x:c r="J3649" s="1" t="n">
        <x:v>0.29</x:v>
      </x:c>
      <x:c r="K3649" s="1" t="n">
        <x:v>1</x:v>
      </x:c>
      <x:c r="L3649" s="1" t="n">
        <x:v>96.2</x:v>
      </x:c>
      <x:c r="M3649" s="1" t="n">
        <x:v>0</x:v>
      </x:c>
      <x:c r="N3649" s="1" t="n">
        <x:v>4.1</x:v>
      </x:c>
      <x:c r="O3649" s="1" t="n">
        <x:f aca="0">24*MAX(0,EOMONTH(B3649,0)-MAX(B3649,INDEX(Device_Inventory!$K$2:$K$1201,MATCH(A3649,Device_Inventory!$A$2:$A$1201,0)))+1)</x:f>
        <x:v>744</x:v>
      </x:c>
      <x:c r="P3649" s="11" t="b">
        <x:f aca="0">INDEX(Device_Inventory!$K$2:$K$1201,MATCH(A3649,Device_Inventory!$A$2:$A$1201,0))&gt;B3649</x:f>
        <x:v>0</x:v>
      </x:c>
      <x:c r="Q3649" s="1" t="str">
        <x:f aca="0">IF(D3649&gt;O3649,"Fail: operating hours exceed in-service hours",IF(D3649+M3649&gt;O3649,"Fail: operating + unavailable hours exceed in-service hours",IF(P3649,"Partial month: within in-service hours","OK")))</x:f>
        <x:v>OK</x:v>
      </x:c>
    </x:row>
    <x:row r="3650" ht="15" hidden="0" customHeight="1">
      <x:c r="A3650" s="1" t="s">
        <x:v>1296</x:v>
      </x:c>
      <x:c r="B3650" s="14" t="n">
        <x:v>46174</x:v>
      </x:c>
      <x:c r="C3650" s="1" t="n">
        <x:v>48.7</x:v>
      </x:c>
      <x:c r="D3650" s="1" t="n">
        <x:v>313.2</x:v>
      </x:c>
      <x:c r="E3650" s="1" t="n">
        <x:v>14</x:v>
      </x:c>
      <x:c r="F3650" s="1" t="n">
        <x:v>3</x:v>
      </x:c>
      <x:c r="G3650" s="1" t="n">
        <x:v>40</x:v>
      </x:c>
      <x:c r="H3650" s="1" t="n">
        <x:v>0</x:v>
      </x:c>
      <x:c r="I3650" s="1" t="n">
        <x:v>2</x:v>
      </x:c>
      <x:c r="J3650" s="1" t="n">
        <x:v>0.27</x:v>
      </x:c>
      <x:c r="K3650" s="1" t="n">
        <x:v>1</x:v>
      </x:c>
      <x:c r="L3650" s="1" t="n">
        <x:v>95.3</x:v>
      </x:c>
      <x:c r="M3650" s="1" t="n">
        <x:v>0</x:v>
      </x:c>
      <x:c r="N3650" s="1" t="n">
        <x:v>7.3</x:v>
      </x:c>
      <x:c r="O3650" s="1" t="n">
        <x:f aca="0">24*MAX(0,EOMONTH(B3650,0)-MAX(B3650,INDEX(Device_Inventory!$K$2:$K$1201,MATCH(A3650,Device_Inventory!$A$2:$A$1201,0)))+1)</x:f>
        <x:v>720</x:v>
      </x:c>
      <x:c r="P3650" s="11" t="b">
        <x:f aca="0">INDEX(Device_Inventory!$K$2:$K$1201,MATCH(A3650,Device_Inventory!$A$2:$A$1201,0))&gt;B3650</x:f>
        <x:v>0</x:v>
      </x:c>
      <x:c r="Q3650" s="1" t="str">
        <x:f aca="0">IF(D3650&gt;O3650,"Fail: operating hours exceed in-service hours",IF(D3650+M3650&gt;O3650,"Fail: operating + unavailable hours exceed in-service hours",IF(P3650,"Partial month: within in-service hours","OK")))</x:f>
        <x:v>OK</x:v>
      </x:c>
    </x:row>
    <x:row r="3651" ht="15" hidden="0" customHeight="1">
      <x:c r="A3651" s="1" t="s">
        <x:v>1296</x:v>
      </x:c>
      <x:c r="B3651" s="14" t="n">
        <x:v>46204</x:v>
      </x:c>
      <x:c r="C3651" s="1" t="n">
        <x:v>51.4</x:v>
      </x:c>
      <x:c r="D3651" s="1" t="n">
        <x:v>348.8</x:v>
      </x:c>
      <x:c r="E3651" s="1" t="n">
        <x:v>17</x:v>
      </x:c>
      <x:c r="F3651" s="1" t="n">
        <x:v>1</x:v>
      </x:c>
      <x:c r="G3651" s="1" t="n">
        <x:v>39</x:v>
      </x:c>
      <x:c r="H3651" s="1" t="n">
        <x:v>1</x:v>
      </x:c>
      <x:c r="I3651" s="1" t="n">
        <x:v>0</x:v>
      </x:c>
      <x:c r="J3651" s="1" t="n">
        <x:v>0</x:v>
      </x:c>
      <x:c r="K3651" s="1" t="n">
        <x:v>1</x:v>
      </x:c>
      <x:c r="L3651" s="1" t="n">
        <x:v>98.2</x:v>
      </x:c>
      <x:c r="M3651" s="1" t="n">
        <x:v>6</x:v>
      </x:c>
      <x:c r="N3651" s="1" t="n">
        <x:v>15.3</x:v>
      </x:c>
      <x:c r="O3651" s="1" t="n">
        <x:f aca="0">24*MAX(0,EOMONTH(B3651,0)-MAX(B3651,INDEX(Device_Inventory!$K$2:$K$1201,MATCH(A3651,Device_Inventory!$A$2:$A$1201,0)))+1)</x:f>
        <x:v>744</x:v>
      </x:c>
      <x:c r="P3651" s="11" t="b">
        <x:f aca="0">INDEX(Device_Inventory!$K$2:$K$1201,MATCH(A3651,Device_Inventory!$A$2:$A$1201,0))&gt;B3651</x:f>
        <x:v>0</x:v>
      </x:c>
      <x:c r="Q3651" s="1" t="str">
        <x:f aca="0">IF(D3651&gt;O3651,"Fail: operating hours exceed in-service hours",IF(D3651+M3651&gt;O3651,"Fail: operating + unavailable hours exceed in-service hours",IF(P3651,"Partial month: within in-service hours","OK")))</x:f>
        <x:v>OK</x:v>
      </x:c>
    </x:row>
    <x:row r="3652" ht="15" hidden="0" customHeight="1">
      <x:c r="A3652" s="1" t="s">
        <x:v>1298</x:v>
      </x:c>
      <x:c r="B3652" s="14" t="n">
        <x:v>46054</x:v>
      </x:c>
      <x:c r="C3652" s="1" t="n">
        <x:v>85.5</x:v>
      </x:c>
      <x:c r="D3652" s="1" t="n">
        <x:v>474.9</x:v>
      </x:c>
      <x:c r="E3652" s="1" t="n">
        <x:v>21</x:v>
      </x:c>
      <x:c r="F3652" s="1" t="n">
        <x:v>0</x:v>
      </x:c>
      <x:c r="G3652" s="1" t="n">
        <x:v>45</x:v>
      </x:c>
      <x:c r="H3652" s="1" t="n">
        <x:v>1</x:v>
      </x:c>
      <x:c r="I3652" s="1" t="n">
        <x:v>3</x:v>
      </x:c>
      <x:c r="J3652" s="1" t="n">
        <x:v>0.31</x:v>
      </x:c>
      <x:c r="K3652" s="1" t="n">
        <x:v>0</x:v>
      </x:c>
      <x:c r="L3652" s="1" t="n">
        <x:v>98</x:v>
      </x:c>
      <x:c r="M3652" s="1" t="n">
        <x:v>1.5</x:v>
      </x:c>
      <x:c r="N3652" s="1" t="n">
        <x:v>20.6</x:v>
      </x:c>
      <x:c r="O3652" s="1" t="n">
        <x:f aca="0">24*MAX(0,EOMONTH(B3652,0)-MAX(B3652,INDEX(Device_Inventory!$K$2:$K$1201,MATCH(A3652,Device_Inventory!$A$2:$A$1201,0)))+1)</x:f>
        <x:v>672</x:v>
      </x:c>
      <x:c r="P3652" s="11" t="b">
        <x:f aca="0">INDEX(Device_Inventory!$K$2:$K$1201,MATCH(A3652,Device_Inventory!$A$2:$A$1201,0))&gt;B3652</x:f>
        <x:v>0</x:v>
      </x:c>
      <x:c r="Q3652" s="1" t="str">
        <x:f aca="0">IF(D3652&gt;O3652,"Fail: operating hours exceed in-service hours",IF(D3652+M3652&gt;O3652,"Fail: operating + unavailable hours exceed in-service hours",IF(P3652,"Partial month: within in-service hours","OK")))</x:f>
        <x:v>OK</x:v>
      </x:c>
    </x:row>
    <x:row r="3653" ht="15" hidden="0" customHeight="1">
      <x:c r="A3653" s="1" t="s">
        <x:v>1298</x:v>
      </x:c>
      <x:c r="B3653" s="14" t="n">
        <x:v>46082</x:v>
      </x:c>
      <x:c r="C3653" s="1" t="n">
        <x:v>72.6</x:v>
      </x:c>
      <x:c r="D3653" s="1" t="n">
        <x:v>417.2</x:v>
      </x:c>
      <x:c r="E3653" s="1" t="n">
        <x:v>27</x:v>
      </x:c>
      <x:c r="F3653" s="1" t="n">
        <x:v>0</x:v>
      </x:c>
      <x:c r="G3653" s="1" t="n">
        <x:v>38</x:v>
      </x:c>
      <x:c r="H3653" s="1" t="n">
        <x:v>0</x:v>
      </x:c>
      <x:c r="I3653" s="1" t="n">
        <x:v>5</x:v>
      </x:c>
      <x:c r="J3653" s="1" t="n">
        <x:v>0</x:v>
      </x:c>
      <x:c r="K3653" s="1" t="n">
        <x:v>0</x:v>
      </x:c>
      <x:c r="L3653" s="1" t="n">
        <x:v>95.1</x:v>
      </x:c>
      <x:c r="M3653" s="1" t="n">
        <x:v>2.6</x:v>
      </x:c>
      <x:c r="N3653" s="1" t="n">
        <x:v>21.6</x:v>
      </x:c>
      <x:c r="O3653" s="1" t="n">
        <x:f aca="0">24*MAX(0,EOMONTH(B3653,0)-MAX(B3653,INDEX(Device_Inventory!$K$2:$K$1201,MATCH(A3653,Device_Inventory!$A$2:$A$1201,0)))+1)</x:f>
        <x:v>744</x:v>
      </x:c>
      <x:c r="P3653" s="11" t="b">
        <x:f aca="0">INDEX(Device_Inventory!$K$2:$K$1201,MATCH(A3653,Device_Inventory!$A$2:$A$1201,0))&gt;B3653</x:f>
        <x:v>0</x:v>
      </x:c>
      <x:c r="Q3653" s="1" t="str">
        <x:f aca="0">IF(D3653&gt;O3653,"Fail: operating hours exceed in-service hours",IF(D3653+M3653&gt;O3653,"Fail: operating + unavailable hours exceed in-service hours",IF(P3653,"Partial month: within in-service hours","OK")))</x:f>
        <x:v>OK</x:v>
      </x:c>
    </x:row>
    <x:row r="3654" ht="15" hidden="0" customHeight="1">
      <x:c r="A3654" s="1" t="s">
        <x:v>1298</x:v>
      </x:c>
      <x:c r="B3654" s="14" t="n">
        <x:v>46113</x:v>
      </x:c>
      <x:c r="C3654" s="1" t="n">
        <x:v>65.8</x:v>
      </x:c>
      <x:c r="D3654" s="1" t="n">
        <x:v>419.6</x:v>
      </x:c>
      <x:c r="E3654" s="1" t="n">
        <x:v>7</x:v>
      </x:c>
      <x:c r="F3654" s="1" t="n">
        <x:v>3</x:v>
      </x:c>
      <x:c r="G3654" s="1" t="n">
        <x:v>32</x:v>
      </x:c>
      <x:c r="H3654" s="1" t="n">
        <x:v>0</x:v>
      </x:c>
      <x:c r="I3654" s="1" t="n">
        <x:v>1</x:v>
      </x:c>
      <x:c r="J3654" s="1" t="n">
        <x:v>0.74</x:v>
      </x:c>
      <x:c r="K3654" s="1" t="n">
        <x:v>0</x:v>
      </x:c>
      <x:c r="L3654" s="1" t="n">
        <x:v>97.1</x:v>
      </x:c>
      <x:c r="M3654" s="1" t="n">
        <x:v>8.8</x:v>
      </x:c>
      <x:c r="N3654" s="1" t="n">
        <x:v>9.5</x:v>
      </x:c>
      <x:c r="O3654" s="1" t="n">
        <x:f aca="0">24*MAX(0,EOMONTH(B3654,0)-MAX(B3654,INDEX(Device_Inventory!$K$2:$K$1201,MATCH(A3654,Device_Inventory!$A$2:$A$1201,0)))+1)</x:f>
        <x:v>720</x:v>
      </x:c>
      <x:c r="P3654" s="11" t="b">
        <x:f aca="0">INDEX(Device_Inventory!$K$2:$K$1201,MATCH(A3654,Device_Inventory!$A$2:$A$1201,0))&gt;B3654</x:f>
        <x:v>0</x:v>
      </x:c>
      <x:c r="Q3654" s="1" t="str">
        <x:f aca="0">IF(D3654&gt;O3654,"Fail: operating hours exceed in-service hours",IF(D3654+M3654&gt;O3654,"Fail: operating + unavailable hours exceed in-service hours",IF(P3654,"Partial month: within in-service hours","OK")))</x:f>
        <x:v>OK</x:v>
      </x:c>
    </x:row>
    <x:row r="3655" ht="15" hidden="0" customHeight="1">
      <x:c r="A3655" s="1" t="s">
        <x:v>1298</x:v>
      </x:c>
      <x:c r="B3655" s="14" t="n">
        <x:v>46143</x:v>
      </x:c>
      <x:c r="C3655" s="1" t="n">
        <x:v>88.7</x:v>
      </x:c>
      <x:c r="D3655" s="1" t="n">
        <x:v>577.4</x:v>
      </x:c>
      <x:c r="E3655" s="1" t="n">
        <x:v>27</x:v>
      </x:c>
      <x:c r="F3655" s="1" t="n">
        <x:v>0</x:v>
      </x:c>
      <x:c r="G3655" s="1" t="n">
        <x:v>34</x:v>
      </x:c>
      <x:c r="H3655" s="1" t="n">
        <x:v>0</x:v>
      </x:c>
      <x:c r="I3655" s="1" t="n">
        <x:v>2</x:v>
      </x:c>
      <x:c r="J3655" s="1" t="n">
        <x:v>0.54</x:v>
      </x:c>
      <x:c r="K3655" s="1" t="n">
        <x:v>0</x:v>
      </x:c>
      <x:c r="L3655" s="1" t="n">
        <x:v>92.6</x:v>
      </x:c>
      <x:c r="M3655" s="1" t="n">
        <x:v>6</x:v>
      </x:c>
      <x:c r="N3655" s="1" t="n">
        <x:v>20.4</x:v>
      </x:c>
      <x:c r="O3655" s="1" t="n">
        <x:f aca="0">24*MAX(0,EOMONTH(B3655,0)-MAX(B3655,INDEX(Device_Inventory!$K$2:$K$1201,MATCH(A3655,Device_Inventory!$A$2:$A$1201,0)))+1)</x:f>
        <x:v>744</x:v>
      </x:c>
      <x:c r="P3655" s="11" t="b">
        <x:f aca="0">INDEX(Device_Inventory!$K$2:$K$1201,MATCH(A3655,Device_Inventory!$A$2:$A$1201,0))&gt;B3655</x:f>
        <x:v>0</x:v>
      </x:c>
      <x:c r="Q3655" s="1" t="str">
        <x:f aca="0">IF(D3655&gt;O3655,"Fail: operating hours exceed in-service hours",IF(D3655+M3655&gt;O3655,"Fail: operating + unavailable hours exceed in-service hours",IF(P3655,"Partial month: within in-service hours","OK")))</x:f>
        <x:v>OK</x:v>
      </x:c>
    </x:row>
    <x:row r="3656" ht="15" hidden="0" customHeight="1">
      <x:c r="A3656" s="1" t="s">
        <x:v>1298</x:v>
      </x:c>
      <x:c r="B3656" s="14" t="n">
        <x:v>46174</x:v>
      </x:c>
      <x:c r="C3656" s="1" t="n">
        <x:v>85.6</x:v>
      </x:c>
      <x:c r="D3656" s="1" t="n">
        <x:v>520.8</x:v>
      </x:c>
      <x:c r="E3656" s="1" t="n">
        <x:v>32</x:v>
      </x:c>
      <x:c r="F3656" s="1" t="n">
        <x:v>3</x:v>
      </x:c>
      <x:c r="G3656" s="1" t="n">
        <x:v>40</x:v>
      </x:c>
      <x:c r="H3656" s="1" t="n">
        <x:v>0</x:v>
      </x:c>
      <x:c r="I3656" s="1" t="n">
        <x:v>3</x:v>
      </x:c>
      <x:c r="J3656" s="1" t="n">
        <x:v>0</x:v>
      </x:c>
      <x:c r="K3656" s="1" t="n">
        <x:v>0</x:v>
      </x:c>
      <x:c r="L3656" s="1" t="n">
        <x:v>97.7</x:v>
      </x:c>
      <x:c r="M3656" s="1" t="n">
        <x:v>3.8</x:v>
      </x:c>
      <x:c r="N3656" s="1" t="n">
        <x:v>17.1</x:v>
      </x:c>
      <x:c r="O3656" s="1" t="n">
        <x:f aca="0">24*MAX(0,EOMONTH(B3656,0)-MAX(B3656,INDEX(Device_Inventory!$K$2:$K$1201,MATCH(A3656,Device_Inventory!$A$2:$A$1201,0)))+1)</x:f>
        <x:v>720</x:v>
      </x:c>
      <x:c r="P3656" s="11" t="b">
        <x:f aca="0">INDEX(Device_Inventory!$K$2:$K$1201,MATCH(A3656,Device_Inventory!$A$2:$A$1201,0))&gt;B3656</x:f>
        <x:v>0</x:v>
      </x:c>
      <x:c r="Q3656" s="1" t="str">
        <x:f aca="0">IF(D3656&gt;O3656,"Fail: operating hours exceed in-service hours",IF(D3656+M3656&gt;O3656,"Fail: operating + unavailable hours exceed in-service hours",IF(P3656,"Partial month: within in-service hours","OK")))</x:f>
        <x:v>OK</x:v>
      </x:c>
    </x:row>
    <x:row r="3657" ht="15" hidden="0" customHeight="1">
      <x:c r="A3657" s="1" t="s">
        <x:v>1298</x:v>
      </x:c>
      <x:c r="B3657" s="14" t="n">
        <x:v>46204</x:v>
      </x:c>
      <x:c r="C3657" s="1" t="n">
        <x:v>84.7</x:v>
      </x:c>
      <x:c r="D3657" s="1" t="n">
        <x:v>535.3</x:v>
      </x:c>
      <x:c r="E3657" s="1" t="n">
        <x:v>30</x:v>
      </x:c>
      <x:c r="F3657" s="1" t="n">
        <x:v>3</x:v>
      </x:c>
      <x:c r="G3657" s="1" t="n">
        <x:v>30</x:v>
      </x:c>
      <x:c r="H3657" s="1" t="n">
        <x:v>0</x:v>
      </x:c>
      <x:c r="I3657" s="1" t="n">
        <x:v>2</x:v>
      </x:c>
      <x:c r="J3657" s="1" t="n">
        <x:v>0.68</x:v>
      </x:c>
      <x:c r="K3657" s="1" t="n">
        <x:v>1</x:v>
      </x:c>
      <x:c r="L3657" s="1" t="n">
        <x:v>97.4</x:v>
      </x:c>
      <x:c r="M3657" s="1" t="n">
        <x:v>3.5</x:v>
      </x:c>
      <x:c r="N3657" s="1" t="n">
        <x:v>16.9</x:v>
      </x:c>
      <x:c r="O3657" s="1" t="n">
        <x:f aca="0">24*MAX(0,EOMONTH(B3657,0)-MAX(B3657,INDEX(Device_Inventory!$K$2:$K$1201,MATCH(A3657,Device_Inventory!$A$2:$A$1201,0)))+1)</x:f>
        <x:v>744</x:v>
      </x:c>
      <x:c r="P3657" s="11" t="b">
        <x:f aca="0">INDEX(Device_Inventory!$K$2:$K$1201,MATCH(A3657,Device_Inventory!$A$2:$A$1201,0))&gt;B3657</x:f>
        <x:v>0</x:v>
      </x:c>
      <x:c r="Q3657" s="1" t="str">
        <x:f aca="0">IF(D3657&gt;O3657,"Fail: operating hours exceed in-service hours",IF(D3657+M3657&gt;O3657,"Fail: operating + unavailable hours exceed in-service hours",IF(P3657,"Partial month: within in-service hours","OK")))</x:f>
        <x:v>OK</x:v>
      </x:c>
    </x:row>
    <x:row r="3658" ht="15" hidden="0" customHeight="1">
      <x:c r="A3658" s="1" t="s">
        <x:v>3541</x:v>
      </x:c>
      <x:c r="B3658" s="14" t="n">
        <x:v>46054</x:v>
      </x:c>
      <x:c r="C3658" s="1" t="n">
        <x:v>75</x:v>
      </x:c>
      <x:c r="D3658" s="1" t="n">
        <x:v>446.7</x:v>
      </x:c>
      <x:c r="E3658" s="1" t="n">
        <x:v>23</x:v>
      </x:c>
      <x:c r="F3658" s="1" t="n">
        <x:v>0</x:v>
      </x:c>
      <x:c r="G3658" s="1" t="n">
        <x:v>26</x:v>
      </x:c>
      <x:c r="H3658" s="1" t="n">
        <x:v>0</x:v>
      </x:c>
      <x:c r="I3658" s="1" t="n">
        <x:v>0</x:v>
      </x:c>
      <x:c r="J3658" s="1" t="n">
        <x:v>0.55</x:v>
      </x:c>
      <x:c r="K3658" s="1" t="n">
        <x:v>0</x:v>
      </x:c>
      <x:c r="L3658" s="1" t="n">
        <x:v>97.6</x:v>
      </x:c>
      <x:c r="M3658" s="1" t="n">
        <x:v>7</x:v>
      </x:c>
      <x:c r="N3658" s="1" t="n">
        <x:v>13.3</x:v>
      </x:c>
      <x:c r="O3658" s="1" t="n">
        <x:f aca="0">24*MAX(0,EOMONTH(B3658,0)-MAX(B3658,INDEX(Device_Inventory!$K$2:$K$1201,MATCH(A3658,Device_Inventory!$A$2:$A$1201,0)))+1)</x:f>
        <x:v>672</x:v>
      </x:c>
      <x:c r="P3658" s="11" t="b">
        <x:f aca="0">INDEX(Device_Inventory!$K$2:$K$1201,MATCH(A3658,Device_Inventory!$A$2:$A$1201,0))&gt;B3658</x:f>
        <x:v>0</x:v>
      </x:c>
      <x:c r="Q3658" s="1" t="str">
        <x:f aca="0">IF(D3658&gt;O3658,"Fail: operating hours exceed in-service hours",IF(D3658+M3658&gt;O3658,"Fail: operating + unavailable hours exceed in-service hours",IF(P3658,"Partial month: within in-service hours","OK")))</x:f>
        <x:v>OK</x:v>
      </x:c>
    </x:row>
    <x:row r="3659" ht="15" hidden="0" customHeight="1">
      <x:c r="A3659" s="1" t="s">
        <x:v>3541</x:v>
      </x:c>
      <x:c r="B3659" s="14" t="n">
        <x:v>46082</x:v>
      </x:c>
      <x:c r="C3659" s="1" t="n">
        <x:v>64.3</x:v>
      </x:c>
      <x:c r="D3659" s="1" t="n">
        <x:v>416.8</x:v>
      </x:c>
      <x:c r="E3659" s="1" t="n">
        <x:v>13</x:v>
      </x:c>
      <x:c r="F3659" s="1" t="n">
        <x:v>0</x:v>
      </x:c>
      <x:c r="G3659" s="1" t="n">
        <x:v>35</x:v>
      </x:c>
      <x:c r="H3659" s="1" t="n">
        <x:v>0</x:v>
      </x:c>
      <x:c r="I3659" s="1" t="n">
        <x:v>3</x:v>
      </x:c>
      <x:c r="J3659" s="1" t="n">
        <x:v>1.23</x:v>
      </x:c>
      <x:c r="K3659" s="1" t="n">
        <x:v>1</x:v>
      </x:c>
      <x:c r="L3659" s="1" t="n">
        <x:v>98.8</x:v>
      </x:c>
      <x:c r="M3659" s="1" t="n">
        <x:v>6.9</x:v>
      </x:c>
      <x:c r="N3659" s="1" t="n">
        <x:v>17.9</x:v>
      </x:c>
      <x:c r="O3659" s="1" t="n">
        <x:f aca="0">24*MAX(0,EOMONTH(B3659,0)-MAX(B3659,INDEX(Device_Inventory!$K$2:$K$1201,MATCH(A3659,Device_Inventory!$A$2:$A$1201,0)))+1)</x:f>
        <x:v>744</x:v>
      </x:c>
      <x:c r="P3659" s="11" t="b">
        <x:f aca="0">INDEX(Device_Inventory!$K$2:$K$1201,MATCH(A3659,Device_Inventory!$A$2:$A$1201,0))&gt;B3659</x:f>
        <x:v>0</x:v>
      </x:c>
      <x:c r="Q3659" s="1" t="str">
        <x:f aca="0">IF(D3659&gt;O3659,"Fail: operating hours exceed in-service hours",IF(D3659+M3659&gt;O3659,"Fail: operating + unavailable hours exceed in-service hours",IF(P3659,"Partial month: within in-service hours","OK")))</x:f>
        <x:v>OK</x:v>
      </x:c>
    </x:row>
    <x:row r="3660" ht="15" hidden="0" customHeight="1">
      <x:c r="A3660" s="1" t="s">
        <x:v>3541</x:v>
      </x:c>
      <x:c r="B3660" s="14" t="n">
        <x:v>46113</x:v>
      </x:c>
      <x:c r="C3660" s="1" t="n">
        <x:v>68.6</x:v>
      </x:c>
      <x:c r="D3660" s="1" t="n">
        <x:v>426.3</x:v>
      </x:c>
      <x:c r="E3660" s="1" t="n">
        <x:v>20</x:v>
      </x:c>
      <x:c r="F3660" s="1" t="n">
        <x:v>2</x:v>
      </x:c>
      <x:c r="G3660" s="1" t="n">
        <x:v>51</x:v>
      </x:c>
      <x:c r="H3660" s="1" t="n">
        <x:v>0</x:v>
      </x:c>
      <x:c r="I3660" s="1" t="n">
        <x:v>0</x:v>
      </x:c>
      <x:c r="J3660" s="1" t="n">
        <x:v>0.64</x:v>
      </x:c>
      <x:c r="K3660" s="1" t="n">
        <x:v>0</x:v>
      </x:c>
      <x:c r="L3660" s="1" t="n">
        <x:v>96.9</x:v>
      </x:c>
      <x:c r="M3660" s="1" t="n">
        <x:v>1.7</x:v>
      </x:c>
      <x:c r="N3660" s="1" t="n">
        <x:v>9.6</x:v>
      </x:c>
      <x:c r="O3660" s="1" t="n">
        <x:f aca="0">24*MAX(0,EOMONTH(B3660,0)-MAX(B3660,INDEX(Device_Inventory!$K$2:$K$1201,MATCH(A3660,Device_Inventory!$A$2:$A$1201,0)))+1)</x:f>
        <x:v>720</x:v>
      </x:c>
      <x:c r="P3660" s="11" t="b">
        <x:f aca="0">INDEX(Device_Inventory!$K$2:$K$1201,MATCH(A3660,Device_Inventory!$A$2:$A$1201,0))&gt;B3660</x:f>
        <x:v>0</x:v>
      </x:c>
      <x:c r="Q3660" s="1" t="str">
        <x:f aca="0">IF(D3660&gt;O3660,"Fail: operating hours exceed in-service hours",IF(D3660+M3660&gt;O3660,"Fail: operating + unavailable hours exceed in-service hours",IF(P3660,"Partial month: within in-service hours","OK")))</x:f>
        <x:v>OK</x:v>
      </x:c>
    </x:row>
    <x:row r="3661" ht="15" hidden="0" customHeight="1">
      <x:c r="A3661" s="1" t="s">
        <x:v>3541</x:v>
      </x:c>
      <x:c r="B3661" s="14" t="n">
        <x:v>46143</x:v>
      </x:c>
      <x:c r="C3661" s="1" t="n">
        <x:v>76.1</x:v>
      </x:c>
      <x:c r="D3661" s="1" t="n">
        <x:v>459.4</x:v>
      </x:c>
      <x:c r="E3661" s="1" t="n">
        <x:v>19</x:v>
      </x:c>
      <x:c r="F3661" s="1" t="n">
        <x:v>0</x:v>
      </x:c>
      <x:c r="G3661" s="1" t="n">
        <x:v>50</x:v>
      </x:c>
      <x:c r="H3661" s="1" t="n">
        <x:v>1</x:v>
      </x:c>
      <x:c r="I3661" s="1" t="n">
        <x:v>1</x:v>
      </x:c>
      <x:c r="J3661" s="1" t="n">
        <x:v>0.55</x:v>
      </x:c>
      <x:c r="K3661" s="1" t="n">
        <x:v>0</x:v>
      </x:c>
      <x:c r="L3661" s="1" t="n">
        <x:v>92.7</x:v>
      </x:c>
      <x:c r="M3661" s="1" t="n">
        <x:v>9.5</x:v>
      </x:c>
      <x:c r="N3661" s="1" t="n">
        <x:v>15.6</x:v>
      </x:c>
      <x:c r="O3661" s="1" t="n">
        <x:f aca="0">24*MAX(0,EOMONTH(B3661,0)-MAX(B3661,INDEX(Device_Inventory!$K$2:$K$1201,MATCH(A3661,Device_Inventory!$A$2:$A$1201,0)))+1)</x:f>
        <x:v>744</x:v>
      </x:c>
      <x:c r="P3661" s="11" t="b">
        <x:f aca="0">INDEX(Device_Inventory!$K$2:$K$1201,MATCH(A3661,Device_Inventory!$A$2:$A$1201,0))&gt;B3661</x:f>
        <x:v>0</x:v>
      </x:c>
      <x:c r="Q3661" s="1" t="str">
        <x:f aca="0">IF(D3661&gt;O3661,"Fail: operating hours exceed in-service hours",IF(D3661+M3661&gt;O3661,"Fail: operating + unavailable hours exceed in-service hours",IF(P3661,"Partial month: within in-service hours","OK")))</x:f>
        <x:v>OK</x:v>
      </x:c>
    </x:row>
    <x:row r="3662" ht="15" hidden="0" customHeight="1">
      <x:c r="A3662" s="1" t="s">
        <x:v>3541</x:v>
      </x:c>
      <x:c r="B3662" s="14" t="n">
        <x:v>46174</x:v>
      </x:c>
      <x:c r="C3662" s="1" t="n">
        <x:v>62.7</x:v>
      </x:c>
      <x:c r="D3662" s="1" t="n">
        <x:v>403.5</x:v>
      </x:c>
      <x:c r="E3662" s="1" t="n">
        <x:v>17</x:v>
      </x:c>
      <x:c r="F3662" s="1" t="n">
        <x:v>0</x:v>
      </x:c>
      <x:c r="G3662" s="1" t="n">
        <x:v>36</x:v>
      </x:c>
      <x:c r="H3662" s="1" t="n">
        <x:v>1</x:v>
      </x:c>
      <x:c r="I3662" s="1" t="n">
        <x:v>0</x:v>
      </x:c>
      <x:c r="J3662" s="1" t="n">
        <x:v>0.81</x:v>
      </x:c>
      <x:c r="K3662" s="1" t="n">
        <x:v>0</x:v>
      </x:c>
      <x:c r="L3662" s="1" t="n">
        <x:v>96.6</x:v>
      </x:c>
      <x:c r="M3662" s="1" t="n">
        <x:v>0</x:v>
      </x:c>
      <x:c r="N3662" s="1" t="n">
        <x:v>5.3</x:v>
      </x:c>
      <x:c r="O3662" s="1" t="n">
        <x:f aca="0">24*MAX(0,EOMONTH(B3662,0)-MAX(B3662,INDEX(Device_Inventory!$K$2:$K$1201,MATCH(A3662,Device_Inventory!$A$2:$A$1201,0)))+1)</x:f>
        <x:v>720</x:v>
      </x:c>
      <x:c r="P3662" s="11" t="b">
        <x:f aca="0">INDEX(Device_Inventory!$K$2:$K$1201,MATCH(A3662,Device_Inventory!$A$2:$A$1201,0))&gt;B3662</x:f>
        <x:v>0</x:v>
      </x:c>
      <x:c r="Q3662" s="1" t="str">
        <x:f aca="0">IF(D3662&gt;O3662,"Fail: operating hours exceed in-service hours",IF(D3662+M3662&gt;O3662,"Fail: operating + unavailable hours exceed in-service hours",IF(P3662,"Partial month: within in-service hours","OK")))</x:f>
        <x:v>OK</x:v>
      </x:c>
    </x:row>
    <x:row r="3663" ht="15" hidden="0" customHeight="1">
      <x:c r="A3663" s="1" t="s">
        <x:v>3541</x:v>
      </x:c>
      <x:c r="B3663" s="14" t="n">
        <x:v>46204</x:v>
      </x:c>
      <x:c r="C3663" s="1" t="n">
        <x:v>62.2</x:v>
      </x:c>
      <x:c r="D3663" s="1" t="n">
        <x:v>359.2</x:v>
      </x:c>
      <x:c r="E3663" s="1" t="n">
        <x:v>12</x:v>
      </x:c>
      <x:c r="F3663" s="1" t="n">
        <x:v>0</x:v>
      </x:c>
      <x:c r="G3663" s="1" t="n">
        <x:v>42</x:v>
      </x:c>
      <x:c r="H3663" s="1" t="n">
        <x:v>0</x:v>
      </x:c>
      <x:c r="I3663" s="1" t="n">
        <x:v>2</x:v>
      </x:c>
      <x:c r="J3663" s="1" t="n">
        <x:v>0.21</x:v>
      </x:c>
      <x:c r="K3663" s="1" t="n">
        <x:v>0</x:v>
      </x:c>
      <x:c r="L3663" s="1" t="n">
        <x:v>94.1</x:v>
      </x:c>
      <x:c r="M3663" s="1" t="n">
        <x:v>5.3</x:v>
      </x:c>
      <x:c r="N3663" s="1" t="n">
        <x:v>10.1</x:v>
      </x:c>
      <x:c r="O3663" s="1" t="n">
        <x:f aca="0">24*MAX(0,EOMONTH(B3663,0)-MAX(B3663,INDEX(Device_Inventory!$K$2:$K$1201,MATCH(A3663,Device_Inventory!$A$2:$A$1201,0)))+1)</x:f>
        <x:v>744</x:v>
      </x:c>
      <x:c r="P3663" s="11" t="b">
        <x:f aca="0">INDEX(Device_Inventory!$K$2:$K$1201,MATCH(A3663,Device_Inventory!$A$2:$A$1201,0))&gt;B3663</x:f>
        <x:v>0</x:v>
      </x:c>
      <x:c r="Q3663" s="1" t="str">
        <x:f aca="0">IF(D3663&gt;O3663,"Fail: operating hours exceed in-service hours",IF(D3663+M3663&gt;O3663,"Fail: operating + unavailable hours exceed in-service hours",IF(P3663,"Partial month: within in-service hours","OK")))</x:f>
        <x:v>OK</x:v>
      </x:c>
    </x:row>
    <x:row r="3664" ht="15" hidden="0" customHeight="1">
      <x:c r="A3664" s="1" t="s">
        <x:v>1300</x:v>
      </x:c>
      <x:c r="B3664" s="14" t="n">
        <x:v>46054</x:v>
      </x:c>
      <x:c r="C3664" s="1" t="n">
        <x:v>39.2</x:v>
      </x:c>
      <x:c r="D3664" s="1" t="n">
        <x:v>218.2</x:v>
      </x:c>
      <x:c r="E3664" s="1" t="n">
        <x:v>10</x:v>
      </x:c>
      <x:c r="F3664" s="1" t="n">
        <x:v>2</x:v>
      </x:c>
      <x:c r="G3664" s="1" t="n">
        <x:v>32</x:v>
      </x:c>
      <x:c r="H3664" s="1" t="n">
        <x:v>0</x:v>
      </x:c>
      <x:c r="I3664" s="1" t="n">
        <x:v>0</x:v>
      </x:c>
      <x:c r="J3664" s="1" t="n">
        <x:v>0.77</x:v>
      </x:c>
      <x:c r="K3664" s="1" t="n">
        <x:v>0</x:v>
      </x:c>
      <x:c r="L3664" s="1" t="n">
        <x:v>96.1</x:v>
      </x:c>
      <x:c r="M3664" s="1" t="n">
        <x:v>8.9</x:v>
      </x:c>
      <x:c r="N3664" s="1" t="n">
        <x:v>6</x:v>
      </x:c>
      <x:c r="O3664" s="1" t="n">
        <x:f aca="0">24*MAX(0,EOMONTH(B3664,0)-MAX(B3664,INDEX(Device_Inventory!$K$2:$K$1201,MATCH(A3664,Device_Inventory!$A$2:$A$1201,0)))+1)</x:f>
        <x:v>672</x:v>
      </x:c>
      <x:c r="P3664" s="11" t="b">
        <x:f aca="0">INDEX(Device_Inventory!$K$2:$K$1201,MATCH(A3664,Device_Inventory!$A$2:$A$1201,0))&gt;B3664</x:f>
        <x:v>0</x:v>
      </x:c>
      <x:c r="Q3664" s="1" t="str">
        <x:f aca="0">IF(D3664&gt;O3664,"Fail: operating hours exceed in-service hours",IF(D3664+M3664&gt;O3664,"Fail: operating + unavailable hours exceed in-service hours",IF(P3664,"Partial month: within in-service hours","OK")))</x:f>
        <x:v>OK</x:v>
      </x:c>
    </x:row>
    <x:row r="3665" ht="15" hidden="0" customHeight="1">
      <x:c r="A3665" s="1" t="s">
        <x:v>1300</x:v>
      </x:c>
      <x:c r="B3665" s="14" t="n">
        <x:v>46082</x:v>
      </x:c>
      <x:c r="C3665" s="1" t="n">
        <x:v>30.7</x:v>
      </x:c>
      <x:c r="D3665" s="1" t="n">
        <x:v>185.7</x:v>
      </x:c>
      <x:c r="E3665" s="1" t="n">
        <x:v>10</x:v>
      </x:c>
      <x:c r="F3665" s="1" t="n">
        <x:v>2</x:v>
      </x:c>
      <x:c r="G3665" s="1" t="n">
        <x:v>28</x:v>
      </x:c>
      <x:c r="H3665" s="1" t="n">
        <x:v>0</x:v>
      </x:c>
      <x:c r="I3665" s="1" t="n">
        <x:v>0</x:v>
      </x:c>
      <x:c r="J3665" s="1" t="n">
        <x:v>0.46</x:v>
      </x:c>
      <x:c r="K3665" s="1" t="n">
        <x:v>1</x:v>
      </x:c>
      <x:c r="L3665" s="1" t="n">
        <x:v>95.8</x:v>
      </x:c>
      <x:c r="M3665" s="1" t="n">
        <x:v>0.7</x:v>
      </x:c>
      <x:c r="N3665" s="1" t="n">
        <x:v>4.9</x:v>
      </x:c>
      <x:c r="O3665" s="1" t="n">
        <x:f aca="0">24*MAX(0,EOMONTH(B3665,0)-MAX(B3665,INDEX(Device_Inventory!$K$2:$K$1201,MATCH(A3665,Device_Inventory!$A$2:$A$1201,0)))+1)</x:f>
        <x:v>744</x:v>
      </x:c>
      <x:c r="P3665" s="11" t="b">
        <x:f aca="0">INDEX(Device_Inventory!$K$2:$K$1201,MATCH(A3665,Device_Inventory!$A$2:$A$1201,0))&gt;B3665</x:f>
        <x:v>0</x:v>
      </x:c>
      <x:c r="Q3665" s="1" t="str">
        <x:f aca="0">IF(D3665&gt;O3665,"Fail: operating hours exceed in-service hours",IF(D3665+M3665&gt;O3665,"Fail: operating + unavailable hours exceed in-service hours",IF(P3665,"Partial month: within in-service hours","OK")))</x:f>
        <x:v>OK</x:v>
      </x:c>
    </x:row>
    <x:row r="3666" ht="15" hidden="0" customHeight="1">
      <x:c r="A3666" s="1" t="s">
        <x:v>1300</x:v>
      </x:c>
      <x:c r="B3666" s="14" t="n">
        <x:v>46113</x:v>
      </x:c>
      <x:c r="C3666" s="1" t="n">
        <x:v>56.4</x:v>
      </x:c>
      <x:c r="D3666" s="1" t="n">
        <x:v>395</x:v>
      </x:c>
      <x:c r="E3666" s="1" t="n">
        <x:v>21</x:v>
      </x:c>
      <x:c r="F3666" s="1" t="n">
        <x:v>0</x:v>
      </x:c>
      <x:c r="G3666" s="1" t="n">
        <x:v>15</x:v>
      </x:c>
      <x:c r="H3666" s="1" t="n">
        <x:v>0</x:v>
      </x:c>
      <x:c r="I3666" s="1" t="n">
        <x:v>3</x:v>
      </x:c>
      <x:c r="J3666" s="1" t="n">
        <x:v>0</x:v>
      </x:c>
      <x:c r="K3666" s="1" t="n">
        <x:v>0</x:v>
      </x:c>
      <x:c r="L3666" s="1" t="n">
        <x:v>88.5</x:v>
      </x:c>
      <x:c r="M3666" s="1" t="n">
        <x:v>5.6</x:v>
      </x:c>
      <x:c r="N3666" s="1" t="n">
        <x:v>16.3</x:v>
      </x:c>
      <x:c r="O3666" s="1" t="n">
        <x:f aca="0">24*MAX(0,EOMONTH(B3666,0)-MAX(B3666,INDEX(Device_Inventory!$K$2:$K$1201,MATCH(A3666,Device_Inventory!$A$2:$A$1201,0)))+1)</x:f>
        <x:v>720</x:v>
      </x:c>
      <x:c r="P3666" s="11" t="b">
        <x:f aca="0">INDEX(Device_Inventory!$K$2:$K$1201,MATCH(A3666,Device_Inventory!$A$2:$A$1201,0))&gt;B3666</x:f>
        <x:v>0</x:v>
      </x:c>
      <x:c r="Q3666" s="1" t="str">
        <x:f aca="0">IF(D3666&gt;O3666,"Fail: operating hours exceed in-service hours",IF(D3666+M3666&gt;O3666,"Fail: operating + unavailable hours exceed in-service hours",IF(P3666,"Partial month: within in-service hours","OK")))</x:f>
        <x:v>OK</x:v>
      </x:c>
    </x:row>
    <x:row r="3667" ht="15" hidden="0" customHeight="1">
      <x:c r="A3667" s="1" t="s">
        <x:v>1300</x:v>
      </x:c>
      <x:c r="B3667" s="14" t="n">
        <x:v>46143</x:v>
      </x:c>
      <x:c r="C3667" s="1" t="n">
        <x:v>37.6</x:v>
      </x:c>
      <x:c r="D3667" s="1" t="n">
        <x:v>217.9</x:v>
      </x:c>
      <x:c r="E3667" s="1" t="n">
        <x:v>15</x:v>
      </x:c>
      <x:c r="F3667" s="1" t="n">
        <x:v>4</x:v>
      </x:c>
      <x:c r="G3667" s="1" t="n">
        <x:v>33</x:v>
      </x:c>
      <x:c r="H3667" s="1" t="n">
        <x:v>0</x:v>
      </x:c>
      <x:c r="I3667" s="1" t="n">
        <x:v>0</x:v>
      </x:c>
      <x:c r="J3667" s="1" t="n">
        <x:v>0</x:v>
      </x:c>
      <x:c r="K3667" s="1" t="n">
        <x:v>1</x:v>
      </x:c>
      <x:c r="L3667" s="1" t="n">
        <x:v>96.1</x:v>
      </x:c>
      <x:c r="M3667" s="1" t="n">
        <x:v>0</x:v>
      </x:c>
      <x:c r="N3667" s="1" t="n">
        <x:v>11.2</x:v>
      </x:c>
      <x:c r="O3667" s="1" t="n">
        <x:f aca="0">24*MAX(0,EOMONTH(B3667,0)-MAX(B3667,INDEX(Device_Inventory!$K$2:$K$1201,MATCH(A3667,Device_Inventory!$A$2:$A$1201,0)))+1)</x:f>
        <x:v>744</x:v>
      </x:c>
      <x:c r="P3667" s="11" t="b">
        <x:f aca="0">INDEX(Device_Inventory!$K$2:$K$1201,MATCH(A3667,Device_Inventory!$A$2:$A$1201,0))&gt;B3667</x:f>
        <x:v>0</x:v>
      </x:c>
      <x:c r="Q3667" s="1" t="str">
        <x:f aca="0">IF(D3667&gt;O3667,"Fail: operating hours exceed in-service hours",IF(D3667+M3667&gt;O3667,"Fail: operating + unavailable hours exceed in-service hours",IF(P3667,"Partial month: within in-service hours","OK")))</x:f>
        <x:v>OK</x:v>
      </x:c>
    </x:row>
    <x:row r="3668" ht="15" hidden="0" customHeight="1">
      <x:c r="A3668" s="1" t="s">
        <x:v>1300</x:v>
      </x:c>
      <x:c r="B3668" s="14" t="n">
        <x:v>46174</x:v>
      </x:c>
      <x:c r="C3668" s="1" t="n">
        <x:v>32.4</x:v>
      </x:c>
      <x:c r="D3668" s="1" t="n">
        <x:v>205.1</x:v>
      </x:c>
      <x:c r="E3668" s="1" t="n">
        <x:v>17</x:v>
      </x:c>
      <x:c r="F3668" s="1" t="n">
        <x:v>0</x:v>
      </x:c>
      <x:c r="G3668" s="1" t="n">
        <x:v>41</x:v>
      </x:c>
      <x:c r="H3668" s="1" t="n">
        <x:v>0</x:v>
      </x:c>
      <x:c r="I3668" s="1" t="n">
        <x:v>2</x:v>
      </x:c>
      <x:c r="J3668" s="1" t="n">
        <x:v>0</x:v>
      </x:c>
      <x:c r="K3668" s="1" t="n">
        <x:v>0</x:v>
      </x:c>
      <x:c r="L3668" s="1" t="n">
        <x:v>92.6</x:v>
      </x:c>
      <x:c r="M3668" s="1" t="n">
        <x:v>4.9</x:v>
      </x:c>
      <x:c r="N3668" s="1" t="n">
        <x:v>5.9</x:v>
      </x:c>
      <x:c r="O3668" s="1" t="n">
        <x:f aca="0">24*MAX(0,EOMONTH(B3668,0)-MAX(B3668,INDEX(Device_Inventory!$K$2:$K$1201,MATCH(A3668,Device_Inventory!$A$2:$A$1201,0)))+1)</x:f>
        <x:v>720</x:v>
      </x:c>
      <x:c r="P3668" s="11" t="b">
        <x:f aca="0">INDEX(Device_Inventory!$K$2:$K$1201,MATCH(A3668,Device_Inventory!$A$2:$A$1201,0))&gt;B3668</x:f>
        <x:v>0</x:v>
      </x:c>
      <x:c r="Q3668" s="1" t="str">
        <x:f aca="0">IF(D3668&gt;O3668,"Fail: operating hours exceed in-service hours",IF(D3668+M3668&gt;O3668,"Fail: operating + unavailable hours exceed in-service hours",IF(P3668,"Partial month: within in-service hours","OK")))</x:f>
        <x:v>OK</x:v>
      </x:c>
    </x:row>
    <x:row r="3669" ht="15" hidden="0" customHeight="1">
      <x:c r="A3669" s="1" t="s">
        <x:v>1300</x:v>
      </x:c>
      <x:c r="B3669" s="14" t="n">
        <x:v>46204</x:v>
      </x:c>
      <x:c r="C3669" s="1" t="n">
        <x:v>35.2</x:v>
      </x:c>
      <x:c r="D3669" s="1" t="n">
        <x:v>202.5</x:v>
      </x:c>
      <x:c r="E3669" s="1" t="n">
        <x:v>14</x:v>
      </x:c>
      <x:c r="F3669" s="1" t="n">
        <x:v>2</x:v>
      </x:c>
      <x:c r="G3669" s="1" t="n">
        <x:v>29</x:v>
      </x:c>
      <x:c r="H3669" s="1" t="n">
        <x:v>0</x:v>
      </x:c>
      <x:c r="I3669" s="1" t="n">
        <x:v>0</x:v>
      </x:c>
      <x:c r="J3669" s="1" t="n">
        <x:v>0.68</x:v>
      </x:c>
      <x:c r="K3669" s="1" t="n">
        <x:v>0</x:v>
      </x:c>
      <x:c r="L3669" s="1" t="n">
        <x:v>93</x:v>
      </x:c>
      <x:c r="M3669" s="1" t="n">
        <x:v>0</x:v>
      </x:c>
      <x:c r="N3669" s="1" t="n">
        <x:v>2.9</x:v>
      </x:c>
      <x:c r="O3669" s="1" t="n">
        <x:f aca="0">24*MAX(0,EOMONTH(B3669,0)-MAX(B3669,INDEX(Device_Inventory!$K$2:$K$1201,MATCH(A3669,Device_Inventory!$A$2:$A$1201,0)))+1)</x:f>
        <x:v>744</x:v>
      </x:c>
      <x:c r="P3669" s="11" t="b">
        <x:f aca="0">INDEX(Device_Inventory!$K$2:$K$1201,MATCH(A3669,Device_Inventory!$A$2:$A$1201,0))&gt;B3669</x:f>
        <x:v>0</x:v>
      </x:c>
      <x:c r="Q3669" s="1" t="str">
        <x:f aca="0">IF(D3669&gt;O3669,"Fail: operating hours exceed in-service hours",IF(D3669+M3669&gt;O3669,"Fail: operating + unavailable hours exceed in-service hours",IF(P3669,"Partial month: within in-service hours","OK")))</x:f>
        <x:v>OK</x:v>
      </x:c>
    </x:row>
    <x:row r="3670" ht="15" hidden="0" customHeight="1">
      <x:c r="A3670" s="1" t="s">
        <x:v>1302</x:v>
      </x:c>
      <x:c r="B3670" s="14" t="n">
        <x:v>46054</x:v>
      </x:c>
      <x:c r="C3670" s="1" t="n">
        <x:v>52.1</x:v>
      </x:c>
      <x:c r="D3670" s="1" t="n">
        <x:v>371.4</x:v>
      </x:c>
      <x:c r="E3670" s="1" t="n">
        <x:v>32</x:v>
      </x:c>
      <x:c r="F3670" s="1" t="n">
        <x:v>1</x:v>
      </x:c>
      <x:c r="G3670" s="1" t="n">
        <x:v>17</x:v>
      </x:c>
      <x:c r="H3670" s="1" t="n">
        <x:v>0</x:v>
      </x:c>
      <x:c r="I3670" s="1" t="n">
        <x:v>1</x:v>
      </x:c>
      <x:c r="J3670" s="1" t="n">
        <x:v>0.31</x:v>
      </x:c>
      <x:c r="K3670" s="1" t="n">
        <x:v>0</x:v>
      </x:c>
      <x:c r="L3670" s="1" t="n">
        <x:v>97.7</x:v>
      </x:c>
      <x:c r="M3670" s="1" t="n">
        <x:v>2</x:v>
      </x:c>
      <x:c r="N3670" s="1" t="n">
        <x:v>5.5</x:v>
      </x:c>
      <x:c r="O3670" s="1" t="n">
        <x:f aca="0">24*MAX(0,EOMONTH(B3670,0)-MAX(B3670,INDEX(Device_Inventory!$K$2:$K$1201,MATCH(A3670,Device_Inventory!$A$2:$A$1201,0)))+1)</x:f>
        <x:v>672</x:v>
      </x:c>
      <x:c r="P3670" s="11" t="b">
        <x:f aca="0">INDEX(Device_Inventory!$K$2:$K$1201,MATCH(A3670,Device_Inventory!$A$2:$A$1201,0))&gt;B3670</x:f>
        <x:v>0</x:v>
      </x:c>
      <x:c r="Q3670" s="1" t="str">
        <x:f aca="0">IF(D3670&gt;O3670,"Fail: operating hours exceed in-service hours",IF(D3670+M3670&gt;O3670,"Fail: operating + unavailable hours exceed in-service hours",IF(P3670,"Partial month: within in-service hours","OK")))</x:f>
        <x:v>OK</x:v>
      </x:c>
    </x:row>
    <x:row r="3671" ht="15" hidden="0" customHeight="1">
      <x:c r="A3671" s="1" t="s">
        <x:v>1302</x:v>
      </x:c>
      <x:c r="B3671" s="14" t="n">
        <x:v>46082</x:v>
      </x:c>
      <x:c r="C3671" s="1" t="n">
        <x:v>65.5</x:v>
      </x:c>
      <x:c r="D3671" s="1" t="n">
        <x:v>465.1</x:v>
      </x:c>
      <x:c r="E3671" s="1" t="n">
        <x:v>15</x:v>
      </x:c>
      <x:c r="F3671" s="1" t="n">
        <x:v>2</x:v>
      </x:c>
      <x:c r="G3671" s="1" t="n">
        <x:v>37</x:v>
      </x:c>
      <x:c r="H3671" s="1" t="n">
        <x:v>0</x:v>
      </x:c>
      <x:c r="I3671" s="1" t="n">
        <x:v>3</x:v>
      </x:c>
      <x:c r="J3671" s="1" t="n">
        <x:v>0</x:v>
      </x:c>
      <x:c r="K3671" s="1" t="n">
        <x:v>0</x:v>
      </x:c>
      <x:c r="L3671" s="1" t="n">
        <x:v>94.6</x:v>
      </x:c>
      <x:c r="M3671" s="1" t="n">
        <x:v>0.7</x:v>
      </x:c>
      <x:c r="N3671" s="1" t="n">
        <x:v>8.6</x:v>
      </x:c>
      <x:c r="O3671" s="1" t="n">
        <x:f aca="0">24*MAX(0,EOMONTH(B3671,0)-MAX(B3671,INDEX(Device_Inventory!$K$2:$K$1201,MATCH(A3671,Device_Inventory!$A$2:$A$1201,0)))+1)</x:f>
        <x:v>744</x:v>
      </x:c>
      <x:c r="P3671" s="11" t="b">
        <x:f aca="0">INDEX(Device_Inventory!$K$2:$K$1201,MATCH(A3671,Device_Inventory!$A$2:$A$1201,0))&gt;B3671</x:f>
        <x:v>0</x:v>
      </x:c>
      <x:c r="Q3671" s="1" t="str">
        <x:f aca="0">IF(D3671&gt;O3671,"Fail: operating hours exceed in-service hours",IF(D3671+M3671&gt;O3671,"Fail: operating + unavailable hours exceed in-service hours",IF(P3671,"Partial month: within in-service hours","OK")))</x:f>
        <x:v>OK</x:v>
      </x:c>
    </x:row>
    <x:row r="3672" ht="15" hidden="0" customHeight="1">
      <x:c r="A3672" s="1" t="s">
        <x:v>1302</x:v>
      </x:c>
      <x:c r="B3672" s="14" t="n">
        <x:v>46113</x:v>
      </x:c>
      <x:c r="C3672" s="1" t="n">
        <x:v>58.9</x:v>
      </x:c>
      <x:c r="D3672" s="1" t="n">
        <x:v>409.2</x:v>
      </x:c>
      <x:c r="E3672" s="1" t="n">
        <x:v>24</x:v>
      </x:c>
      <x:c r="F3672" s="1" t="n">
        <x:v>3</x:v>
      </x:c>
      <x:c r="G3672" s="1" t="n">
        <x:v>34</x:v>
      </x:c>
      <x:c r="H3672" s="1" t="n">
        <x:v>0</x:v>
      </x:c>
      <x:c r="I3672" s="1" t="n">
        <x:v>4</x:v>
      </x:c>
      <x:c r="J3672" s="1" t="n">
        <x:v>0</x:v>
      </x:c>
      <x:c r="K3672" s="1" t="n">
        <x:v>1</x:v>
      </x:c>
      <x:c r="L3672" s="1" t="n">
        <x:v>97.4</x:v>
      </x:c>
      <x:c r="M3672" s="1" t="n">
        <x:v>5.9</x:v>
      </x:c>
      <x:c r="N3672" s="1" t="n">
        <x:v>17.6</x:v>
      </x:c>
      <x:c r="O3672" s="1" t="n">
        <x:f aca="0">24*MAX(0,EOMONTH(B3672,0)-MAX(B3672,INDEX(Device_Inventory!$K$2:$K$1201,MATCH(A3672,Device_Inventory!$A$2:$A$1201,0)))+1)</x:f>
        <x:v>720</x:v>
      </x:c>
      <x:c r="P3672" s="11" t="b">
        <x:f aca="0">INDEX(Device_Inventory!$K$2:$K$1201,MATCH(A3672,Device_Inventory!$A$2:$A$1201,0))&gt;B3672</x:f>
        <x:v>0</x:v>
      </x:c>
      <x:c r="Q3672" s="1" t="str">
        <x:f aca="0">IF(D3672&gt;O3672,"Fail: operating hours exceed in-service hours",IF(D3672+M3672&gt;O3672,"Fail: operating + unavailable hours exceed in-service hours",IF(P3672,"Partial month: within in-service hours","OK")))</x:f>
        <x:v>OK</x:v>
      </x:c>
    </x:row>
    <x:row r="3673" ht="15" hidden="0" customHeight="1">
      <x:c r="A3673" s="1" t="s">
        <x:v>1302</x:v>
      </x:c>
      <x:c r="B3673" s="14" t="n">
        <x:v>46143</x:v>
      </x:c>
      <x:c r="C3673" s="1" t="n">
        <x:v>77.3</x:v>
      </x:c>
      <x:c r="D3673" s="1" t="n">
        <x:v>519</x:v>
      </x:c>
      <x:c r="E3673" s="1" t="n">
        <x:v>26</x:v>
      </x:c>
      <x:c r="F3673" s="1" t="n">
        <x:v>2</x:v>
      </x:c>
      <x:c r="G3673" s="1" t="n">
        <x:v>48</x:v>
      </x:c>
      <x:c r="H3673" s="1" t="n">
        <x:v>0</x:v>
      </x:c>
      <x:c r="I3673" s="1" t="n">
        <x:v>4</x:v>
      </x:c>
      <x:c r="J3673" s="1" t="n">
        <x:v>0.45</x:v>
      </x:c>
      <x:c r="K3673" s="1" t="n">
        <x:v>0</x:v>
      </x:c>
      <x:c r="L3673" s="1" t="n">
        <x:v>98.8</x:v>
      </x:c>
      <x:c r="M3673" s="1" t="n">
        <x:v>8.6</x:v>
      </x:c>
      <x:c r="N3673" s="1" t="n">
        <x:v>10.6</x:v>
      </x:c>
      <x:c r="O3673" s="1" t="n">
        <x:f aca="0">24*MAX(0,EOMONTH(B3673,0)-MAX(B3673,INDEX(Device_Inventory!$K$2:$K$1201,MATCH(A3673,Device_Inventory!$A$2:$A$1201,0)))+1)</x:f>
        <x:v>744</x:v>
      </x:c>
      <x:c r="P3673" s="11" t="b">
        <x:f aca="0">INDEX(Device_Inventory!$K$2:$K$1201,MATCH(A3673,Device_Inventory!$A$2:$A$1201,0))&gt;B3673</x:f>
        <x:v>0</x:v>
      </x:c>
      <x:c r="Q3673" s="1" t="str">
        <x:f aca="0">IF(D3673&gt;O3673,"Fail: operating hours exceed in-service hours",IF(D3673+M3673&gt;O3673,"Fail: operating + unavailable hours exceed in-service hours",IF(P3673,"Partial month: within in-service hours","OK")))</x:f>
        <x:v>OK</x:v>
      </x:c>
    </x:row>
    <x:row r="3674" ht="15" hidden="0" customHeight="1">
      <x:c r="A3674" s="1" t="s">
        <x:v>1302</x:v>
      </x:c>
      <x:c r="B3674" s="14" t="n">
        <x:v>46174</x:v>
      </x:c>
      <x:c r="C3674" s="1" t="n">
        <x:v>54.3</x:v>
      </x:c>
      <x:c r="D3674" s="1" t="n">
        <x:v>359.6</x:v>
      </x:c>
      <x:c r="E3674" s="1" t="n">
        <x:v>30</x:v>
      </x:c>
      <x:c r="F3674" s="1" t="n">
        <x:v>1</x:v>
      </x:c>
      <x:c r="G3674" s="1" t="n">
        <x:v>30</x:v>
      </x:c>
      <x:c r="H3674" s="1" t="n">
        <x:v>0</x:v>
      </x:c>
      <x:c r="I3674" s="1" t="n">
        <x:v>4</x:v>
      </x:c>
      <x:c r="J3674" s="1" t="n">
        <x:v>0</x:v>
      </x:c>
      <x:c r="K3674" s="1" t="n">
        <x:v>1</x:v>
      </x:c>
      <x:c r="L3674" s="1" t="n">
        <x:v>92.1</x:v>
      </x:c>
      <x:c r="M3674" s="1" t="n">
        <x:v>0</x:v>
      </x:c>
      <x:c r="N3674" s="1" t="n">
        <x:v>10.7</x:v>
      </x:c>
      <x:c r="O3674" s="1" t="n">
        <x:f aca="0">24*MAX(0,EOMONTH(B3674,0)-MAX(B3674,INDEX(Device_Inventory!$K$2:$K$1201,MATCH(A3674,Device_Inventory!$A$2:$A$1201,0)))+1)</x:f>
        <x:v>720</x:v>
      </x:c>
      <x:c r="P3674" s="11" t="b">
        <x:f aca="0">INDEX(Device_Inventory!$K$2:$K$1201,MATCH(A3674,Device_Inventory!$A$2:$A$1201,0))&gt;B3674</x:f>
        <x:v>0</x:v>
      </x:c>
      <x:c r="Q3674" s="1" t="str">
        <x:f aca="0">IF(D3674&gt;O3674,"Fail: operating hours exceed in-service hours",IF(D3674+M3674&gt;O3674,"Fail: operating + unavailable hours exceed in-service hours",IF(P3674,"Partial month: within in-service hours","OK")))</x:f>
        <x:v>OK</x:v>
      </x:c>
    </x:row>
    <x:row r="3675" ht="15" hidden="0" customHeight="1">
      <x:c r="A3675" s="1" t="s">
        <x:v>1302</x:v>
      </x:c>
      <x:c r="B3675" s="14" t="n">
        <x:v>46204</x:v>
      </x:c>
      <x:c r="C3675" s="1" t="n">
        <x:v>66.5</x:v>
      </x:c>
      <x:c r="D3675" s="1" t="n">
        <x:v>367.6</x:v>
      </x:c>
      <x:c r="E3675" s="1" t="n">
        <x:v>20</x:v>
      </x:c>
      <x:c r="F3675" s="1" t="n">
        <x:v>4</x:v>
      </x:c>
      <x:c r="G3675" s="1" t="n">
        <x:v>31</x:v>
      </x:c>
      <x:c r="H3675" s="1" t="n">
        <x:v>0</x:v>
      </x:c>
      <x:c r="I3675" s="1" t="n">
        <x:v>4</x:v>
      </x:c>
      <x:c r="J3675" s="1" t="n">
        <x:v>0.03</x:v>
      </x:c>
      <x:c r="K3675" s="1" t="n">
        <x:v>0</x:v>
      </x:c>
      <x:c r="L3675" s="1" t="n">
        <x:v>95.9</x:v>
      </x:c>
      <x:c r="M3675" s="1" t="n">
        <x:v>1.5</x:v>
      </x:c>
      <x:c r="N3675" s="1" t="n">
        <x:v>21</x:v>
      </x:c>
      <x:c r="O3675" s="1" t="n">
        <x:f aca="0">24*MAX(0,EOMONTH(B3675,0)-MAX(B3675,INDEX(Device_Inventory!$K$2:$K$1201,MATCH(A3675,Device_Inventory!$A$2:$A$1201,0)))+1)</x:f>
        <x:v>744</x:v>
      </x:c>
      <x:c r="P3675" s="11" t="b">
        <x:f aca="0">INDEX(Device_Inventory!$K$2:$K$1201,MATCH(A3675,Device_Inventory!$A$2:$A$1201,0))&gt;B3675</x:f>
        <x:v>0</x:v>
      </x:c>
      <x:c r="Q3675" s="1" t="str">
        <x:f aca="0">IF(D3675&gt;O3675,"Fail: operating hours exceed in-service hours",IF(D3675+M3675&gt;O3675,"Fail: operating + unavailable hours exceed in-service hours",IF(P3675,"Partial month: within in-service hours","OK")))</x:f>
        <x:v>OK</x:v>
      </x:c>
    </x:row>
    <x:row r="3676" ht="15" hidden="0" customHeight="1">
      <x:c r="A3676" s="1" t="s">
        <x:v>3548</x:v>
      </x:c>
      <x:c r="B3676" s="14" t="n">
        <x:v>46054</x:v>
      </x:c>
      <x:c r="C3676" s="1" t="n">
        <x:v>62.1</x:v>
      </x:c>
      <x:c r="D3676" s="1" t="n">
        <x:v>393.3</x:v>
      </x:c>
      <x:c r="E3676" s="1" t="n">
        <x:v>13</x:v>
      </x:c>
      <x:c r="F3676" s="1" t="n">
        <x:v>0</x:v>
      </x:c>
      <x:c r="G3676" s="1" t="n">
        <x:v>38</x:v>
      </x:c>
      <x:c r="H3676" s="1" t="n">
        <x:v>0</x:v>
      </x:c>
      <x:c r="I3676" s="1" t="n">
        <x:v>4</x:v>
      </x:c>
      <x:c r="J3676" s="1" t="n">
        <x:v>0.75</x:v>
      </x:c>
      <x:c r="K3676" s="1" t="n">
        <x:v>0</x:v>
      </x:c>
      <x:c r="L3676" s="1" t="n">
        <x:v>99</x:v>
      </x:c>
      <x:c r="M3676" s="1" t="n">
        <x:v>0.5</x:v>
      </x:c>
      <x:c r="N3676" s="1" t="n">
        <x:v>19.4</x:v>
      </x:c>
      <x:c r="O3676" s="1" t="n">
        <x:f aca="0">24*MAX(0,EOMONTH(B3676,0)-MAX(B3676,INDEX(Device_Inventory!$K$2:$K$1201,MATCH(A3676,Device_Inventory!$A$2:$A$1201,0)))+1)</x:f>
        <x:v>672</x:v>
      </x:c>
      <x:c r="P3676" s="11" t="b">
        <x:f aca="0">INDEX(Device_Inventory!$K$2:$K$1201,MATCH(A3676,Device_Inventory!$A$2:$A$1201,0))&gt;B3676</x:f>
        <x:v>0</x:v>
      </x:c>
      <x:c r="Q3676" s="1" t="str">
        <x:f aca="0">IF(D3676&gt;O3676,"Fail: operating hours exceed in-service hours",IF(D3676+M3676&gt;O3676,"Fail: operating + unavailable hours exceed in-service hours",IF(P3676,"Partial month: within in-service hours","OK")))</x:f>
        <x:v>OK</x:v>
      </x:c>
    </x:row>
    <x:row r="3677" ht="15" hidden="0" customHeight="1">
      <x:c r="A3677" s="1" t="s">
        <x:v>3548</x:v>
      </x:c>
      <x:c r="B3677" s="14" t="n">
        <x:v>46082</x:v>
      </x:c>
      <x:c r="C3677" s="1" t="n">
        <x:v>86.1</x:v>
      </x:c>
      <x:c r="D3677" s="1" t="n">
        <x:v>537.4</x:v>
      </x:c>
      <x:c r="E3677" s="1" t="n">
        <x:v>26</x:v>
      </x:c>
      <x:c r="F3677" s="1" t="n">
        <x:v>0</x:v>
      </x:c>
      <x:c r="G3677" s="1" t="n">
        <x:v>20</x:v>
      </x:c>
      <x:c r="H3677" s="1" t="n">
        <x:v>0</x:v>
      </x:c>
      <x:c r="I3677" s="1" t="n">
        <x:v>2</x:v>
      </x:c>
      <x:c r="J3677" s="1" t="n">
        <x:v>0.64</x:v>
      </x:c>
      <x:c r="K3677" s="1" t="n">
        <x:v>1</x:v>
      </x:c>
      <x:c r="L3677" s="1" t="n">
        <x:v>97.3</x:v>
      </x:c>
      <x:c r="M3677" s="1" t="n">
        <x:v>7.9</x:v>
      </x:c>
      <x:c r="N3677" s="1" t="n">
        <x:v>11.7</x:v>
      </x:c>
      <x:c r="O3677" s="1" t="n">
        <x:f aca="0">24*MAX(0,EOMONTH(B3677,0)-MAX(B3677,INDEX(Device_Inventory!$K$2:$K$1201,MATCH(A3677,Device_Inventory!$A$2:$A$1201,0)))+1)</x:f>
        <x:v>744</x:v>
      </x:c>
      <x:c r="P3677" s="11" t="b">
        <x:f aca="0">INDEX(Device_Inventory!$K$2:$K$1201,MATCH(A3677,Device_Inventory!$A$2:$A$1201,0))&gt;B3677</x:f>
        <x:v>0</x:v>
      </x:c>
      <x:c r="Q3677" s="1" t="str">
        <x:f aca="0">IF(D3677&gt;O3677,"Fail: operating hours exceed in-service hours",IF(D3677+M3677&gt;O3677,"Fail: operating + unavailable hours exceed in-service hours",IF(P3677,"Partial month: within in-service hours","OK")))</x:f>
        <x:v>OK</x:v>
      </x:c>
    </x:row>
    <x:row r="3678" ht="15" hidden="0" customHeight="1">
      <x:c r="A3678" s="1" t="s">
        <x:v>3548</x:v>
      </x:c>
      <x:c r="B3678" s="14" t="n">
        <x:v>46113</x:v>
      </x:c>
      <x:c r="C3678" s="1" t="n">
        <x:v>72.5</x:v>
      </x:c>
      <x:c r="D3678" s="1" t="n">
        <x:v>508.6</x:v>
      </x:c>
      <x:c r="E3678" s="1" t="n">
        <x:v>28</x:v>
      </x:c>
      <x:c r="F3678" s="1" t="n">
        <x:v>0</x:v>
      </x:c>
      <x:c r="G3678" s="1" t="n">
        <x:v>37</x:v>
      </x:c>
      <x:c r="H3678" s="1" t="n">
        <x:v>0</x:v>
      </x:c>
      <x:c r="I3678" s="1" t="n">
        <x:v>4</x:v>
      </x:c>
      <x:c r="J3678" s="1" t="n">
        <x:v>0.85</x:v>
      </x:c>
      <x:c r="K3678" s="1" t="n">
        <x:v>1</x:v>
      </x:c>
      <x:c r="L3678" s="1" t="n">
        <x:v>90.9</x:v>
      </x:c>
      <x:c r="M3678" s="1" t="n">
        <x:v>4.1</x:v>
      </x:c>
      <x:c r="N3678" s="1" t="n">
        <x:v>8.9</x:v>
      </x:c>
      <x:c r="O3678" s="1" t="n">
        <x:f aca="0">24*MAX(0,EOMONTH(B3678,0)-MAX(B3678,INDEX(Device_Inventory!$K$2:$K$1201,MATCH(A3678,Device_Inventory!$A$2:$A$1201,0)))+1)</x:f>
        <x:v>720</x:v>
      </x:c>
      <x:c r="P3678" s="11" t="b">
        <x:f aca="0">INDEX(Device_Inventory!$K$2:$K$1201,MATCH(A3678,Device_Inventory!$A$2:$A$1201,0))&gt;B3678</x:f>
        <x:v>0</x:v>
      </x:c>
      <x:c r="Q3678" s="1" t="str">
        <x:f aca="0">IF(D3678&gt;O3678,"Fail: operating hours exceed in-service hours",IF(D3678+M3678&gt;O3678,"Fail: operating + unavailable hours exceed in-service hours",IF(P3678,"Partial month: within in-service hours","OK")))</x:f>
        <x:v>OK</x:v>
      </x:c>
    </x:row>
    <x:row r="3679" ht="15" hidden="0" customHeight="1">
      <x:c r="A3679" s="1" t="s">
        <x:v>3548</x:v>
      </x:c>
      <x:c r="B3679" s="14" t="n">
        <x:v>46143</x:v>
      </x:c>
      <x:c r="C3679" s="1" t="n">
        <x:v>73.4</x:v>
      </x:c>
      <x:c r="D3679" s="1" t="n">
        <x:v>511.4</x:v>
      </x:c>
      <x:c r="E3679" s="1" t="n">
        <x:v>23</x:v>
      </x:c>
      <x:c r="F3679" s="1" t="n">
        <x:v>0</x:v>
      </x:c>
      <x:c r="G3679" s="1" t="n">
        <x:v>32</x:v>
      </x:c>
      <x:c r="H3679" s="1" t="n">
        <x:v>0</x:v>
      </x:c>
      <x:c r="I3679" s="1" t="n">
        <x:v>3</x:v>
      </x:c>
      <x:c r="J3679" s="1" t="n">
        <x:v>0.86</x:v>
      </x:c>
      <x:c r="K3679" s="1" t="n">
        <x:v>0</x:v>
      </x:c>
      <x:c r="L3679" s="1" t="n">
        <x:v>94.2</x:v>
      </x:c>
      <x:c r="M3679" s="1" t="n">
        <x:v>6.8</x:v>
      </x:c>
      <x:c r="N3679" s="1" t="n">
        <x:v>7.8</x:v>
      </x:c>
      <x:c r="O3679" s="1" t="n">
        <x:f aca="0">24*MAX(0,EOMONTH(B3679,0)-MAX(B3679,INDEX(Device_Inventory!$K$2:$K$1201,MATCH(A3679,Device_Inventory!$A$2:$A$1201,0)))+1)</x:f>
        <x:v>744</x:v>
      </x:c>
      <x:c r="P3679" s="11" t="b">
        <x:f aca="0">INDEX(Device_Inventory!$K$2:$K$1201,MATCH(A3679,Device_Inventory!$A$2:$A$1201,0))&gt;B3679</x:f>
        <x:v>0</x:v>
      </x:c>
      <x:c r="Q3679" s="1" t="str">
        <x:f aca="0">IF(D3679&gt;O3679,"Fail: operating hours exceed in-service hours",IF(D3679+M3679&gt;O3679,"Fail: operating + unavailable hours exceed in-service hours",IF(P3679,"Partial month: within in-service hours","OK")))</x:f>
        <x:v>OK</x:v>
      </x:c>
    </x:row>
    <x:row r="3680" ht="15" hidden="0" customHeight="1">
      <x:c r="A3680" s="1" t="s">
        <x:v>3548</x:v>
      </x:c>
      <x:c r="B3680" s="14" t="n">
        <x:v>46174</x:v>
      </x:c>
      <x:c r="C3680" s="1" t="n">
        <x:v>71.9</x:v>
      </x:c>
      <x:c r="D3680" s="1" t="n">
        <x:v>425.7</x:v>
      </x:c>
      <x:c r="E3680" s="1" t="n">
        <x:v>9</x:v>
      </x:c>
      <x:c r="F3680" s="1" t="n">
        <x:v>1</x:v>
      </x:c>
      <x:c r="G3680" s="1" t="n">
        <x:v>22</x:v>
      </x:c>
      <x:c r="H3680" s="1" t="n">
        <x:v>0</x:v>
      </x:c>
      <x:c r="I3680" s="1" t="n">
        <x:v>2</x:v>
      </x:c>
      <x:c r="J3680" s="1" t="n">
        <x:v>0</x:v>
      </x:c>
      <x:c r="K3680" s="1" t="n">
        <x:v>0</x:v>
      </x:c>
      <x:c r="L3680" s="1" t="n">
        <x:v>94.2</x:v>
      </x:c>
      <x:c r="M3680" s="1" t="n">
        <x:v>2.6</x:v>
      </x:c>
      <x:c r="N3680" s="1" t="n">
        <x:v>19.4</x:v>
      </x:c>
      <x:c r="O3680" s="1" t="n">
        <x:f aca="0">24*MAX(0,EOMONTH(B3680,0)-MAX(B3680,INDEX(Device_Inventory!$K$2:$K$1201,MATCH(A3680,Device_Inventory!$A$2:$A$1201,0)))+1)</x:f>
        <x:v>720</x:v>
      </x:c>
      <x:c r="P3680" s="11" t="b">
        <x:f aca="0">INDEX(Device_Inventory!$K$2:$K$1201,MATCH(A3680,Device_Inventory!$A$2:$A$1201,0))&gt;B3680</x:f>
        <x:v>0</x:v>
      </x:c>
      <x:c r="Q3680" s="1" t="str">
        <x:f aca="0">IF(D3680&gt;O3680,"Fail: operating hours exceed in-service hours",IF(D3680+M3680&gt;O3680,"Fail: operating + unavailable hours exceed in-service hours",IF(P3680,"Partial month: within in-service hours","OK")))</x:f>
        <x:v>OK</x:v>
      </x:c>
    </x:row>
    <x:row r="3681" ht="15" hidden="0" customHeight="1">
      <x:c r="A3681" s="1" t="s">
        <x:v>3548</x:v>
      </x:c>
      <x:c r="B3681" s="14" t="n">
        <x:v>46204</x:v>
      </x:c>
      <x:c r="C3681" s="1" t="n">
        <x:v>88.1</x:v>
      </x:c>
      <x:c r="D3681" s="1" t="n">
        <x:v>617.2</x:v>
      </x:c>
      <x:c r="E3681" s="1" t="n">
        <x:v>21</x:v>
      </x:c>
      <x:c r="F3681" s="1" t="n">
        <x:v>0</x:v>
      </x:c>
      <x:c r="G3681" s="1" t="n">
        <x:v>35</x:v>
      </x:c>
      <x:c r="H3681" s="1" t="n">
        <x:v>0</x:v>
      </x:c>
      <x:c r="I3681" s="1" t="n">
        <x:v>6</x:v>
      </x:c>
      <x:c r="J3681" s="1" t="n">
        <x:v>0.94</x:v>
      </x:c>
      <x:c r="K3681" s="1" t="n">
        <x:v>0</x:v>
      </x:c>
      <x:c r="L3681" s="1" t="n">
        <x:v>95</x:v>
      </x:c>
      <x:c r="M3681" s="1" t="n">
        <x:v>5.8</x:v>
      </x:c>
      <x:c r="N3681" s="1" t="n">
        <x:v>11</x:v>
      </x:c>
      <x:c r="O3681" s="1" t="n">
        <x:f aca="0">24*MAX(0,EOMONTH(B3681,0)-MAX(B3681,INDEX(Device_Inventory!$K$2:$K$1201,MATCH(A3681,Device_Inventory!$A$2:$A$1201,0)))+1)</x:f>
        <x:v>744</x:v>
      </x:c>
      <x:c r="P3681" s="11" t="b">
        <x:f aca="0">INDEX(Device_Inventory!$K$2:$K$1201,MATCH(A3681,Device_Inventory!$A$2:$A$1201,0))&gt;B3681</x:f>
        <x:v>0</x:v>
      </x:c>
      <x:c r="Q3681" s="1" t="str">
        <x:f aca="0">IF(D3681&gt;O3681,"Fail: operating hours exceed in-service hours",IF(D3681+M3681&gt;O3681,"Fail: operating + unavailable hours exceed in-service hours",IF(P3681,"Partial month: within in-service hours","OK")))</x:f>
        <x:v>OK</x:v>
      </x:c>
    </x:row>
    <x:row r="3682" ht="15" hidden="0" customHeight="1">
      <x:c r="A3682" s="1" t="s">
        <x:v>3551</x:v>
      </x:c>
      <x:c r="B3682" s="14" t="n">
        <x:v>46054</x:v>
      </x:c>
      <x:c r="C3682" s="1" t="n">
        <x:v>70.9</x:v>
      </x:c>
      <x:c r="D3682" s="1" t="n">
        <x:v>452.4</x:v>
      </x:c>
      <x:c r="E3682" s="1" t="n">
        <x:v>25</x:v>
      </x:c>
      <x:c r="F3682" s="1" t="n">
        <x:v>0</x:v>
      </x:c>
      <x:c r="G3682" s="1" t="n">
        <x:v>47</x:v>
      </x:c>
      <x:c r="H3682" s="1" t="n">
        <x:v>0</x:v>
      </x:c>
      <x:c r="I3682" s="1" t="n">
        <x:v>2</x:v>
      </x:c>
      <x:c r="J3682" s="1" t="n">
        <x:v>0.87</x:v>
      </x:c>
      <x:c r="K3682" s="1" t="n">
        <x:v>1</x:v>
      </x:c>
      <x:c r="L3682" s="1" t="n">
        <x:v>97</x:v>
      </x:c>
      <x:c r="M3682" s="1" t="n">
        <x:v>1</x:v>
      </x:c>
      <x:c r="N3682" s="1" t="n">
        <x:v>7.3</x:v>
      </x:c>
      <x:c r="O3682" s="1" t="n">
        <x:f aca="0">24*MAX(0,EOMONTH(B3682,0)-MAX(B3682,INDEX(Device_Inventory!$K$2:$K$1201,MATCH(A3682,Device_Inventory!$A$2:$A$1201,0)))+1)</x:f>
        <x:v>672</x:v>
      </x:c>
      <x:c r="P3682" s="11" t="b">
        <x:f aca="0">INDEX(Device_Inventory!$K$2:$K$1201,MATCH(A3682,Device_Inventory!$A$2:$A$1201,0))&gt;B3682</x:f>
        <x:v>0</x:v>
      </x:c>
      <x:c r="Q3682" s="1" t="str">
        <x:f aca="0">IF(D3682&gt;O3682,"Fail: operating hours exceed in-service hours",IF(D3682+M3682&gt;O3682,"Fail: operating + unavailable hours exceed in-service hours",IF(P3682,"Partial month: within in-service hours","OK")))</x:f>
        <x:v>OK</x:v>
      </x:c>
    </x:row>
    <x:row r="3683" ht="15" hidden="0" customHeight="1">
      <x:c r="A3683" s="1" t="s">
        <x:v>3551</x:v>
      </x:c>
      <x:c r="B3683" s="14" t="n">
        <x:v>46082</x:v>
      </x:c>
      <x:c r="C3683" s="1" t="n">
        <x:v>40.3</x:v>
      </x:c>
      <x:c r="D3683" s="1" t="n">
        <x:v>290.7</x:v>
      </x:c>
      <x:c r="E3683" s="1" t="n">
        <x:v>19</x:v>
      </x:c>
      <x:c r="F3683" s="1" t="n">
        <x:v>2</x:v>
      </x:c>
      <x:c r="G3683" s="1" t="n">
        <x:v>45</x:v>
      </x:c>
      <x:c r="H3683" s="1" t="n">
        <x:v>1</x:v>
      </x:c>
      <x:c r="I3683" s="1" t="n">
        <x:v>0</x:v>
      </x:c>
      <x:c r="J3683" s="1" t="n">
        <x:v>1.59</x:v>
      </x:c>
      <x:c r="K3683" s="1" t="n">
        <x:v>0</x:v>
      </x:c>
      <x:c r="L3683" s="1" t="n">
        <x:v>98.2</x:v>
      </x:c>
      <x:c r="M3683" s="1" t="n">
        <x:v>9.7</x:v>
      </x:c>
      <x:c r="N3683" s="1" t="n">
        <x:v>7.1</x:v>
      </x:c>
      <x:c r="O3683" s="1" t="n">
        <x:f aca="0">24*MAX(0,EOMONTH(B3683,0)-MAX(B3683,INDEX(Device_Inventory!$K$2:$K$1201,MATCH(A3683,Device_Inventory!$A$2:$A$1201,0)))+1)</x:f>
        <x:v>744</x:v>
      </x:c>
      <x:c r="P3683" s="11" t="b">
        <x:f aca="0">INDEX(Device_Inventory!$K$2:$K$1201,MATCH(A3683,Device_Inventory!$A$2:$A$1201,0))&gt;B3683</x:f>
        <x:v>0</x:v>
      </x:c>
      <x:c r="Q3683" s="1" t="str">
        <x:f aca="0">IF(D3683&gt;O3683,"Fail: operating hours exceed in-service hours",IF(D3683+M3683&gt;O3683,"Fail: operating + unavailable hours exceed in-service hours",IF(P3683,"Partial month: within in-service hours","OK")))</x:f>
        <x:v>OK</x:v>
      </x:c>
    </x:row>
    <x:row r="3684" ht="15" hidden="0" customHeight="1">
      <x:c r="A3684" s="1" t="s">
        <x:v>3551</x:v>
      </x:c>
      <x:c r="B3684" s="14" t="n">
        <x:v>46113</x:v>
      </x:c>
      <x:c r="C3684" s="1" t="n">
        <x:v>70.1</x:v>
      </x:c>
      <x:c r="D3684" s="1" t="n">
        <x:v>494</x:v>
      </x:c>
      <x:c r="E3684" s="1" t="n">
        <x:v>25</x:v>
      </x:c>
      <x:c r="F3684" s="1" t="n">
        <x:v>2</x:v>
      </x:c>
      <x:c r="G3684" s="1" t="n">
        <x:v>47</x:v>
      </x:c>
      <x:c r="H3684" s="1" t="n">
        <x:v>2</x:v>
      </x:c>
      <x:c r="I3684" s="1" t="n">
        <x:v>2</x:v>
      </x:c>
      <x:c r="J3684" s="1" t="n">
        <x:v>0.84</x:v>
      </x:c>
      <x:c r="K3684" s="1" t="n">
        <x:v>2</x:v>
      </x:c>
      <x:c r="L3684" s="1" t="n">
        <x:v>96</x:v>
      </x:c>
      <x:c r="M3684" s="1" t="n">
        <x:v>7.2</x:v>
      </x:c>
      <x:c r="N3684" s="1" t="n">
        <x:v>14.7</x:v>
      </x:c>
      <x:c r="O3684" s="1" t="n">
        <x:f aca="0">24*MAX(0,EOMONTH(B3684,0)-MAX(B3684,INDEX(Device_Inventory!$K$2:$K$1201,MATCH(A3684,Device_Inventory!$A$2:$A$1201,0)))+1)</x:f>
        <x:v>720</x:v>
      </x:c>
      <x:c r="P3684" s="11" t="b">
        <x:f aca="0">INDEX(Device_Inventory!$K$2:$K$1201,MATCH(A3684,Device_Inventory!$A$2:$A$1201,0))&gt;B3684</x:f>
        <x:v>0</x:v>
      </x:c>
      <x:c r="Q3684" s="1" t="str">
        <x:f aca="0">IF(D3684&gt;O3684,"Fail: operating hours exceed in-service hours",IF(D3684+M3684&gt;O3684,"Fail: operating + unavailable hours exceed in-service hours",IF(P3684,"Partial month: within in-service hours","OK")))</x:f>
        <x:v>OK</x:v>
      </x:c>
    </x:row>
    <x:row r="3685" ht="15" hidden="0" customHeight="1">
      <x:c r="A3685" s="1" t="s">
        <x:v>3551</x:v>
      </x:c>
      <x:c r="B3685" s="14" t="n">
        <x:v>46143</x:v>
      </x:c>
      <x:c r="C3685" s="1" t="n">
        <x:v>70.1</x:v>
      </x:c>
      <x:c r="D3685" s="1" t="n">
        <x:v>407.2</x:v>
      </x:c>
      <x:c r="E3685" s="1" t="n">
        <x:v>30</x:v>
      </x:c>
      <x:c r="F3685" s="1" t="n">
        <x:v>4</x:v>
      </x:c>
      <x:c r="G3685" s="1" t="n">
        <x:v>33</x:v>
      </x:c>
      <x:c r="H3685" s="1" t="n">
        <x:v>1</x:v>
      </x:c>
      <x:c r="I3685" s="1" t="n">
        <x:v>2</x:v>
      </x:c>
      <x:c r="J3685" s="1" t="n">
        <x:v>0.72</x:v>
      </x:c>
      <x:c r="K3685" s="1" t="n">
        <x:v>1</x:v>
      </x:c>
      <x:c r="L3685" s="1" t="n">
        <x:v>92.3</x:v>
      </x:c>
      <x:c r="M3685" s="1" t="n">
        <x:v>4.5</x:v>
      </x:c>
      <x:c r="N3685" s="1" t="n">
        <x:v>20.4</x:v>
      </x:c>
      <x:c r="O3685" s="1" t="n">
        <x:f aca="0">24*MAX(0,EOMONTH(B3685,0)-MAX(B3685,INDEX(Device_Inventory!$K$2:$K$1201,MATCH(A3685,Device_Inventory!$A$2:$A$1201,0)))+1)</x:f>
        <x:v>744</x:v>
      </x:c>
      <x:c r="P3685" s="11" t="b">
        <x:f aca="0">INDEX(Device_Inventory!$K$2:$K$1201,MATCH(A3685,Device_Inventory!$A$2:$A$1201,0))&gt;B3685</x:f>
        <x:v>0</x:v>
      </x:c>
      <x:c r="Q3685" s="1" t="str">
        <x:f aca="0">IF(D3685&gt;O3685,"Fail: operating hours exceed in-service hours",IF(D3685+M3685&gt;O3685,"Fail: operating + unavailable hours exceed in-service hours",IF(P3685,"Partial month: within in-service hours","OK")))</x:f>
        <x:v>OK</x:v>
      </x:c>
    </x:row>
    <x:row r="3686" ht="15" hidden="0" customHeight="1">
      <x:c r="A3686" s="1" t="s">
        <x:v>3551</x:v>
      </x:c>
      <x:c r="B3686" s="14" t="n">
        <x:v>46174</x:v>
      </x:c>
      <x:c r="C3686" s="1" t="n">
        <x:v>57.3</x:v>
      </x:c>
      <x:c r="D3686" s="1" t="n">
        <x:v>350.7</x:v>
      </x:c>
      <x:c r="E3686" s="1" t="n">
        <x:v>26</x:v>
      </x:c>
      <x:c r="F3686" s="1" t="n">
        <x:v>0</x:v>
      </x:c>
      <x:c r="G3686" s="1" t="n">
        <x:v>44</x:v>
      </x:c>
      <x:c r="H3686" s="1" t="n">
        <x:v>0</x:v>
      </x:c>
      <x:c r="I3686" s="1" t="n">
        <x:v>1</x:v>
      </x:c>
      <x:c r="J3686" s="1" t="n">
        <x:v>1.16</x:v>
      </x:c>
      <x:c r="K3686" s="1" t="n">
        <x:v>1</x:v>
      </x:c>
      <x:c r="L3686" s="1" t="n">
        <x:v>97.8</x:v>
      </x:c>
      <x:c r="M3686" s="1" t="n">
        <x:v>12.2</x:v>
      </x:c>
      <x:c r="N3686" s="1" t="n">
        <x:v>9.1</x:v>
      </x:c>
      <x:c r="O3686" s="1" t="n">
        <x:f aca="0">24*MAX(0,EOMONTH(B3686,0)-MAX(B3686,INDEX(Device_Inventory!$K$2:$K$1201,MATCH(A3686,Device_Inventory!$A$2:$A$1201,0)))+1)</x:f>
        <x:v>720</x:v>
      </x:c>
      <x:c r="P3686" s="11" t="b">
        <x:f aca="0">INDEX(Device_Inventory!$K$2:$K$1201,MATCH(A3686,Device_Inventory!$A$2:$A$1201,0))&gt;B3686</x:f>
        <x:v>0</x:v>
      </x:c>
      <x:c r="Q3686" s="1" t="str">
        <x:f aca="0">IF(D3686&gt;O3686,"Fail: operating hours exceed in-service hours",IF(D3686+M3686&gt;O3686,"Fail: operating + unavailable hours exceed in-service hours",IF(P3686,"Partial month: within in-service hours","OK")))</x:f>
        <x:v>OK</x:v>
      </x:c>
    </x:row>
    <x:row r="3687" ht="15" hidden="0" customHeight="1">
      <x:c r="A3687" s="1" t="s">
        <x:v>3551</x:v>
      </x:c>
      <x:c r="B3687" s="14" t="n">
        <x:v>46204</x:v>
      </x:c>
      <x:c r="C3687" s="1" t="n">
        <x:v>74.8</x:v>
      </x:c>
      <x:c r="D3687" s="1" t="n">
        <x:v>488.3</x:v>
      </x:c>
      <x:c r="E3687" s="1" t="n">
        <x:v>20</x:v>
      </x:c>
      <x:c r="F3687" s="1" t="n">
        <x:v>0</x:v>
      </x:c>
      <x:c r="G3687" s="1" t="n">
        <x:v>55</x:v>
      </x:c>
      <x:c r="H3687" s="1" t="n">
        <x:v>0</x:v>
      </x:c>
      <x:c r="I3687" s="1" t="n">
        <x:v>2</x:v>
      </x:c>
      <x:c r="J3687" s="1" t="n">
        <x:v>0.38</x:v>
      </x:c>
      <x:c r="K3687" s="1" t="n">
        <x:v>0</x:v>
      </x:c>
      <x:c r="L3687" s="1" t="n">
        <x:v>93.1</x:v>
      </x:c>
      <x:c r="M3687" s="1" t="n">
        <x:v>5.9</x:v>
      </x:c>
      <x:c r="N3687" s="1" t="n">
        <x:v>10.1</x:v>
      </x:c>
      <x:c r="O3687" s="1" t="n">
        <x:f aca="0">24*MAX(0,EOMONTH(B3687,0)-MAX(B3687,INDEX(Device_Inventory!$K$2:$K$1201,MATCH(A3687,Device_Inventory!$A$2:$A$1201,0)))+1)</x:f>
        <x:v>744</x:v>
      </x:c>
      <x:c r="P3687" s="11" t="b">
        <x:f aca="0">INDEX(Device_Inventory!$K$2:$K$1201,MATCH(A3687,Device_Inventory!$A$2:$A$1201,0))&gt;B3687</x:f>
        <x:v>0</x:v>
      </x:c>
      <x:c r="Q3687" s="1" t="str">
        <x:f aca="0">IF(D3687&gt;O3687,"Fail: operating hours exceed in-service hours",IF(D3687+M3687&gt;O3687,"Fail: operating + unavailable hours exceed in-service hours",IF(P3687,"Partial month: within in-service hours","OK")))</x:f>
        <x:v>OK</x:v>
      </x:c>
    </x:row>
    <x:row r="3688" ht="15" hidden="0" customHeight="1">
      <x:c r="A3688" s="1" t="s">
        <x:v>3554</x:v>
      </x:c>
      <x:c r="B3688" s="14" t="n">
        <x:v>46054</x:v>
      </x:c>
      <x:c r="C3688" s="1" t="n">
        <x:v>46.6</x:v>
      </x:c>
      <x:c r="D3688" s="1" t="n">
        <x:v>340.1</x:v>
      </x:c>
      <x:c r="E3688" s="1" t="n">
        <x:v>15</x:v>
      </x:c>
      <x:c r="F3688" s="1" t="n">
        <x:v>3</x:v>
      </x:c>
      <x:c r="G3688" s="1" t="n">
        <x:v>23</x:v>
      </x:c>
      <x:c r="H3688" s="1" t="n">
        <x:v>0</x:v>
      </x:c>
      <x:c r="I3688" s="1" t="n">
        <x:v>3</x:v>
      </x:c>
      <x:c r="J3688" s="1" t="n">
        <x:v>0</x:v>
      </x:c>
      <x:c r="K3688" s="1" t="n">
        <x:v>0</x:v>
      </x:c>
      <x:c r="L3688" s="1" t="n">
        <x:v>91.5</x:v>
      </x:c>
      <x:c r="M3688" s="1" t="n">
        <x:v>7.6</x:v>
      </x:c>
      <x:c r="N3688" s="1" t="n">
        <x:v>6.9</x:v>
      </x:c>
      <x:c r="O3688" s="1" t="n">
        <x:f aca="0">24*MAX(0,EOMONTH(B3688,0)-MAX(B3688,INDEX(Device_Inventory!$K$2:$K$1201,MATCH(A3688,Device_Inventory!$A$2:$A$1201,0)))+1)</x:f>
        <x:v>672</x:v>
      </x:c>
      <x:c r="P3688" s="11" t="b">
        <x:f aca="0">INDEX(Device_Inventory!$K$2:$K$1201,MATCH(A3688,Device_Inventory!$A$2:$A$1201,0))&gt;B3688</x:f>
        <x:v>0</x:v>
      </x:c>
      <x:c r="Q3688" s="1" t="str">
        <x:f aca="0">IF(D3688&gt;O3688,"Fail: operating hours exceed in-service hours",IF(D3688+M3688&gt;O3688,"Fail: operating + unavailable hours exceed in-service hours",IF(P3688,"Partial month: within in-service hours","OK")))</x:f>
        <x:v>OK</x:v>
      </x:c>
    </x:row>
    <x:row r="3689" ht="15" hidden="0" customHeight="1">
      <x:c r="A3689" s="1" t="s">
        <x:v>3554</x:v>
      </x:c>
      <x:c r="B3689" s="14" t="n">
        <x:v>46082</x:v>
      </x:c>
      <x:c r="C3689" s="1" t="n">
        <x:v>43.4</x:v>
      </x:c>
      <x:c r="D3689" s="1" t="n">
        <x:v>240.2</x:v>
      </x:c>
      <x:c r="E3689" s="1" t="n">
        <x:v>6</x:v>
      </x:c>
      <x:c r="F3689" s="1" t="n">
        <x:v>0</x:v>
      </x:c>
      <x:c r="G3689" s="1" t="n">
        <x:v>36</x:v>
      </x:c>
      <x:c r="H3689" s="1" t="n">
        <x:v>0</x:v>
      </x:c>
      <x:c r="I3689" s="1" t="n">
        <x:v>2</x:v>
      </x:c>
      <x:c r="J3689" s="1" t="n">
        <x:v>0.71</x:v>
      </x:c>
      <x:c r="K3689" s="1" t="n">
        <x:v>1</x:v>
      </x:c>
      <x:c r="L3689" s="1" t="n">
        <x:v>99.9</x:v>
      </x:c>
      <x:c r="M3689" s="1" t="n">
        <x:v>10.8</x:v>
      </x:c>
      <x:c r="N3689" s="1" t="n">
        <x:v>8.6</x:v>
      </x:c>
      <x:c r="O3689" s="1" t="n">
        <x:f aca="0">24*MAX(0,EOMONTH(B3689,0)-MAX(B3689,INDEX(Device_Inventory!$K$2:$K$1201,MATCH(A3689,Device_Inventory!$A$2:$A$1201,0)))+1)</x:f>
        <x:v>744</x:v>
      </x:c>
      <x:c r="P3689" s="11" t="b">
        <x:f aca="0">INDEX(Device_Inventory!$K$2:$K$1201,MATCH(A3689,Device_Inventory!$A$2:$A$1201,0))&gt;B3689</x:f>
        <x:v>0</x:v>
      </x:c>
      <x:c r="Q3689" s="1" t="str">
        <x:f aca="0">IF(D3689&gt;O3689,"Fail: operating hours exceed in-service hours",IF(D3689+M3689&gt;O3689,"Fail: operating + unavailable hours exceed in-service hours",IF(P3689,"Partial month: within in-service hours","OK")))</x:f>
        <x:v>OK</x:v>
      </x:c>
    </x:row>
    <x:row r="3690" ht="15" hidden="0" customHeight="1">
      <x:c r="A3690" s="1" t="s">
        <x:v>3554</x:v>
      </x:c>
      <x:c r="B3690" s="14" t="n">
        <x:v>46113</x:v>
      </x:c>
      <x:c r="C3690" s="1" t="n">
        <x:v>74</x:v>
      </x:c>
      <x:c r="D3690" s="1" t="n">
        <x:v>504.5</x:v>
      </x:c>
      <x:c r="E3690" s="1" t="n">
        <x:v>21</x:v>
      </x:c>
      <x:c r="F3690" s="1" t="n">
        <x:v>2</x:v>
      </x:c>
      <x:c r="G3690" s="1" t="n">
        <x:v>39</x:v>
      </x:c>
      <x:c r="H3690" s="1" t="n">
        <x:v>0</x:v>
      </x:c>
      <x:c r="I3690" s="1" t="n">
        <x:v>5</x:v>
      </x:c>
      <x:c r="J3690" s="1" t="n">
        <x:v>0.61</x:v>
      </x:c>
      <x:c r="K3690" s="1" t="n">
        <x:v>1</x:v>
      </x:c>
      <x:c r="L3690" s="1" t="n">
        <x:v>96.7</x:v>
      </x:c>
      <x:c r="M3690" s="1" t="n">
        <x:v>10.9</x:v>
      </x:c>
      <x:c r="N3690" s="1" t="n">
        <x:v>19.2</x:v>
      </x:c>
      <x:c r="O3690" s="1" t="n">
        <x:f aca="0">24*MAX(0,EOMONTH(B3690,0)-MAX(B3690,INDEX(Device_Inventory!$K$2:$K$1201,MATCH(A3690,Device_Inventory!$A$2:$A$1201,0)))+1)</x:f>
        <x:v>720</x:v>
      </x:c>
      <x:c r="P3690" s="11" t="b">
        <x:f aca="0">INDEX(Device_Inventory!$K$2:$K$1201,MATCH(A3690,Device_Inventory!$A$2:$A$1201,0))&gt;B3690</x:f>
        <x:v>0</x:v>
      </x:c>
      <x:c r="Q3690" s="1" t="str">
        <x:f aca="0">IF(D3690&gt;O3690,"Fail: operating hours exceed in-service hours",IF(D3690+M3690&gt;O3690,"Fail: operating + unavailable hours exceed in-service hours",IF(P3690,"Partial month: within in-service hours","OK")))</x:f>
        <x:v>OK</x:v>
      </x:c>
    </x:row>
    <x:row r="3691" ht="15" hidden="0" customHeight="1">
      <x:c r="A3691" s="1" t="s">
        <x:v>3554</x:v>
      </x:c>
      <x:c r="B3691" s="14" t="n">
        <x:v>46143</x:v>
      </x:c>
      <x:c r="C3691" s="1" t="n">
        <x:v>48.4</x:v>
      </x:c>
      <x:c r="D3691" s="1" t="n">
        <x:v>325</x:v>
      </x:c>
      <x:c r="E3691" s="1" t="n">
        <x:v>15</x:v>
      </x:c>
      <x:c r="F3691" s="1" t="n">
        <x:v>2</x:v>
      </x:c>
      <x:c r="G3691" s="1" t="n">
        <x:v>34</x:v>
      </x:c>
      <x:c r="H3691" s="1" t="n">
        <x:v>2</x:v>
      </x:c>
      <x:c r="I3691" s="1" t="n">
        <x:v>1</x:v>
      </x:c>
      <x:c r="J3691" s="1" t="n">
        <x:v>0.33</x:v>
      </x:c>
      <x:c r="K3691" s="1" t="n">
        <x:v>0</x:v>
      </x:c>
      <x:c r="L3691" s="1" t="n">
        <x:v>96.5</x:v>
      </x:c>
      <x:c r="M3691" s="1" t="n">
        <x:v>0.6</x:v>
      </x:c>
      <x:c r="N3691" s="1" t="n">
        <x:v>13.5</x:v>
      </x:c>
      <x:c r="O3691" s="1" t="n">
        <x:f aca="0">24*MAX(0,EOMONTH(B3691,0)-MAX(B3691,INDEX(Device_Inventory!$K$2:$K$1201,MATCH(A3691,Device_Inventory!$A$2:$A$1201,0)))+1)</x:f>
        <x:v>744</x:v>
      </x:c>
      <x:c r="P3691" s="11" t="b">
        <x:f aca="0">INDEX(Device_Inventory!$K$2:$K$1201,MATCH(A3691,Device_Inventory!$A$2:$A$1201,0))&gt;B3691</x:f>
        <x:v>0</x:v>
      </x:c>
      <x:c r="Q3691" s="1" t="str">
        <x:f aca="0">IF(D3691&gt;O3691,"Fail: operating hours exceed in-service hours",IF(D3691+M3691&gt;O3691,"Fail: operating + unavailable hours exceed in-service hours",IF(P3691,"Partial month: within in-service hours","OK")))</x:f>
        <x:v>OK</x:v>
      </x:c>
    </x:row>
    <x:row r="3692" ht="15" hidden="0" customHeight="1">
      <x:c r="A3692" s="1" t="s">
        <x:v>3554</x:v>
      </x:c>
      <x:c r="B3692" s="14" t="n">
        <x:v>46174</x:v>
      </x:c>
      <x:c r="C3692" s="1" t="n">
        <x:v>46.4</x:v>
      </x:c>
      <x:c r="D3692" s="1" t="n">
        <x:v>262.9</x:v>
      </x:c>
      <x:c r="E3692" s="1" t="n">
        <x:v>12</x:v>
      </x:c>
      <x:c r="F3692" s="1" t="n">
        <x:v>1</x:v>
      </x:c>
      <x:c r="G3692" s="1" t="n">
        <x:v>34</x:v>
      </x:c>
      <x:c r="H3692" s="1" t="n">
        <x:v>1</x:v>
      </x:c>
      <x:c r="I3692" s="1" t="n">
        <x:v>0</x:v>
      </x:c>
      <x:c r="J3692" s="1" t="n">
        <x:v>0</x:v>
      </x:c>
      <x:c r="K3692" s="1" t="n">
        <x:v>0</x:v>
      </x:c>
      <x:c r="L3692" s="1" t="n">
        <x:v>92.3</x:v>
      </x:c>
      <x:c r="M3692" s="1" t="n">
        <x:v>0</x:v>
      </x:c>
      <x:c r="N3692" s="1" t="n">
        <x:v>13.4</x:v>
      </x:c>
      <x:c r="O3692" s="1" t="n">
        <x:f aca="0">24*MAX(0,EOMONTH(B3692,0)-MAX(B3692,INDEX(Device_Inventory!$K$2:$K$1201,MATCH(A3692,Device_Inventory!$A$2:$A$1201,0)))+1)</x:f>
        <x:v>720</x:v>
      </x:c>
      <x:c r="P3692" s="11" t="b">
        <x:f aca="0">INDEX(Device_Inventory!$K$2:$K$1201,MATCH(A3692,Device_Inventory!$A$2:$A$1201,0))&gt;B3692</x:f>
        <x:v>0</x:v>
      </x:c>
      <x:c r="Q3692" s="1" t="str">
        <x:f aca="0">IF(D3692&gt;O3692,"Fail: operating hours exceed in-service hours",IF(D3692+M3692&gt;O3692,"Fail: operating + unavailable hours exceed in-service hours",IF(P3692,"Partial month: within in-service hours","OK")))</x:f>
        <x:v>OK</x:v>
      </x:c>
    </x:row>
    <x:row r="3693" ht="15" hidden="0" customHeight="1">
      <x:c r="A3693" s="1" t="s">
        <x:v>3554</x:v>
      </x:c>
      <x:c r="B3693" s="14" t="n">
        <x:v>46204</x:v>
      </x:c>
      <x:c r="C3693" s="1" t="n">
        <x:v>33.3</x:v>
      </x:c>
      <x:c r="D3693" s="1" t="n">
        <x:v>193.9</x:v>
      </x:c>
      <x:c r="E3693" s="1" t="n">
        <x:v>17</x:v>
      </x:c>
      <x:c r="F3693" s="1" t="n">
        <x:v>2</x:v>
      </x:c>
      <x:c r="G3693" s="1" t="n">
        <x:v>38</x:v>
      </x:c>
      <x:c r="H3693" s="1" t="n">
        <x:v>0</x:v>
      </x:c>
      <x:c r="I3693" s="1" t="n">
        <x:v>1</x:v>
      </x:c>
      <x:c r="J3693" s="1" t="n">
        <x:v>0.76</x:v>
      </x:c>
      <x:c r="K3693" s="1" t="n">
        <x:v>0</x:v>
      </x:c>
      <x:c r="L3693" s="1" t="n">
        <x:v>95.8</x:v>
      </x:c>
      <x:c r="M3693" s="1" t="n">
        <x:v>3.9</x:v>
      </x:c>
      <x:c r="N3693" s="1" t="n">
        <x:v>7.3</x:v>
      </x:c>
      <x:c r="O3693" s="1" t="n">
        <x:f aca="0">24*MAX(0,EOMONTH(B3693,0)-MAX(B3693,INDEX(Device_Inventory!$K$2:$K$1201,MATCH(A3693,Device_Inventory!$A$2:$A$1201,0)))+1)</x:f>
        <x:v>744</x:v>
      </x:c>
      <x:c r="P3693" s="11" t="b">
        <x:f aca="0">INDEX(Device_Inventory!$K$2:$K$1201,MATCH(A3693,Device_Inventory!$A$2:$A$1201,0))&gt;B3693</x:f>
        <x:v>0</x:v>
      </x:c>
      <x:c r="Q3693" s="1" t="str">
        <x:f aca="0">IF(D3693&gt;O3693,"Fail: operating hours exceed in-service hours",IF(D3693+M3693&gt;O3693,"Fail: operating + unavailable hours exceed in-service hours",IF(P3693,"Partial month: within in-service hours","OK")))</x:f>
        <x:v>OK</x:v>
      </x:c>
    </x:row>
    <x:row r="3694" ht="15" hidden="0" customHeight="1">
      <x:c r="A3694" s="1" t="s">
        <x:v>1304</x:v>
      </x:c>
      <x:c r="B3694" s="14" t="n">
        <x:v>46054</x:v>
      </x:c>
      <x:c r="C3694" s="1" t="n">
        <x:v>22</x:v>
      </x:c>
      <x:c r="D3694" s="1" t="n">
        <x:v>124.1</x:v>
      </x:c>
      <x:c r="E3694" s="1" t="n">
        <x:v>13</x:v>
      </x:c>
      <x:c r="F3694" s="1" t="n">
        <x:v>0</x:v>
      </x:c>
      <x:c r="G3694" s="1" t="n">
        <x:v>35</x:v>
      </x:c>
      <x:c r="H3694" s="1" t="n">
        <x:v>0</x:v>
      </x:c>
      <x:c r="I3694" s="1" t="n">
        <x:v>1</x:v>
      </x:c>
      <x:c r="J3694" s="1" t="n">
        <x:v>0.19</x:v>
      </x:c>
      <x:c r="K3694" s="1" t="n">
        <x:v>0</x:v>
      </x:c>
      <x:c r="L3694" s="1" t="n">
        <x:v>94.6</x:v>
      </x:c>
      <x:c r="M3694" s="1" t="n">
        <x:v>3.2</x:v>
      </x:c>
      <x:c r="N3694" s="1" t="n">
        <x:v>4.7</x:v>
      </x:c>
      <x:c r="O3694" s="1" t="n">
        <x:f aca="0">24*MAX(0,EOMONTH(B3694,0)-MAX(B3694,INDEX(Device_Inventory!$K$2:$K$1201,MATCH(A3694,Device_Inventory!$A$2:$A$1201,0)))+1)</x:f>
        <x:v>672</x:v>
      </x:c>
      <x:c r="P3694" s="11" t="b">
        <x:f aca="0">INDEX(Device_Inventory!$K$2:$K$1201,MATCH(A3694,Device_Inventory!$A$2:$A$1201,0))&gt;B3694</x:f>
        <x:v>0</x:v>
      </x:c>
      <x:c r="Q3694" s="1" t="str">
        <x:f aca="0">IF(D3694&gt;O3694,"Fail: operating hours exceed in-service hours",IF(D3694+M3694&gt;O3694,"Fail: operating + unavailable hours exceed in-service hours",IF(P3694,"Partial month: within in-service hours","OK")))</x:f>
        <x:v>OK</x:v>
      </x:c>
    </x:row>
    <x:row r="3695" ht="15" hidden="0" customHeight="1">
      <x:c r="A3695" s="1" t="s">
        <x:v>1304</x:v>
      </x:c>
      <x:c r="B3695" s="14" t="n">
        <x:v>46082</x:v>
      </x:c>
      <x:c r="C3695" s="1" t="n">
        <x:v>35.8</x:v>
      </x:c>
      <x:c r="D3695" s="1" t="n">
        <x:v>213.5</x:v>
      </x:c>
      <x:c r="E3695" s="1" t="n">
        <x:v>17</x:v>
      </x:c>
      <x:c r="F3695" s="1" t="n">
        <x:v>4</x:v>
      </x:c>
      <x:c r="G3695" s="1" t="n">
        <x:v>38</x:v>
      </x:c>
      <x:c r="H3695" s="1" t="n">
        <x:v>0</x:v>
      </x:c>
      <x:c r="I3695" s="1" t="n">
        <x:v>1</x:v>
      </x:c>
      <x:c r="J3695" s="1" t="n">
        <x:v>0.93</x:v>
      </x:c>
      <x:c r="K3695" s="1" t="n">
        <x:v>0</x:v>
      </x:c>
      <x:c r="L3695" s="1" t="n">
        <x:v>96.2</x:v>
      </x:c>
      <x:c r="M3695" s="1" t="n">
        <x:v>11.9</x:v>
      </x:c>
      <x:c r="N3695" s="1" t="n">
        <x:v>4.6</x:v>
      </x:c>
      <x:c r="O3695" s="1" t="n">
        <x:f aca="0">24*MAX(0,EOMONTH(B3695,0)-MAX(B3695,INDEX(Device_Inventory!$K$2:$K$1201,MATCH(A3695,Device_Inventory!$A$2:$A$1201,0)))+1)</x:f>
        <x:v>744</x:v>
      </x:c>
      <x:c r="P3695" s="11" t="b">
        <x:f aca="0">INDEX(Device_Inventory!$K$2:$K$1201,MATCH(A3695,Device_Inventory!$A$2:$A$1201,0))&gt;B3695</x:f>
        <x:v>0</x:v>
      </x:c>
      <x:c r="Q3695" s="1" t="str">
        <x:f aca="0">IF(D3695&gt;O3695,"Fail: operating hours exceed in-service hours",IF(D3695+M3695&gt;O3695,"Fail: operating + unavailable hours exceed in-service hours",IF(P3695,"Partial month: within in-service hours","OK")))</x:f>
        <x:v>OK</x:v>
      </x:c>
    </x:row>
    <x:row r="3696" ht="15" hidden="0" customHeight="1">
      <x:c r="A3696" s="1" t="s">
        <x:v>1304</x:v>
      </x:c>
      <x:c r="B3696" s="14" t="n">
        <x:v>46113</x:v>
      </x:c>
      <x:c r="C3696" s="1" t="n">
        <x:v>44.9</x:v>
      </x:c>
      <x:c r="D3696" s="1" t="n">
        <x:v>251.5</x:v>
      </x:c>
      <x:c r="E3696" s="1" t="n">
        <x:v>14</x:v>
      </x:c>
      <x:c r="F3696" s="1" t="n">
        <x:v>1</x:v>
      </x:c>
      <x:c r="G3696" s="1" t="n">
        <x:v>29</x:v>
      </x:c>
      <x:c r="H3696" s="1" t="n">
        <x:v>0</x:v>
      </x:c>
      <x:c r="I3696" s="1" t="n">
        <x:v>1</x:v>
      </x:c>
      <x:c r="J3696" s="1" t="n">
        <x:v>1.03</x:v>
      </x:c>
      <x:c r="K3696" s="1" t="n">
        <x:v>0</x:v>
      </x:c>
      <x:c r="L3696" s="1" t="n">
        <x:v>95</x:v>
      </x:c>
      <x:c r="M3696" s="1" t="n">
        <x:v>8.3</x:v>
      </x:c>
      <x:c r="N3696" s="1" t="n">
        <x:v>8.7</x:v>
      </x:c>
      <x:c r="O3696" s="1" t="n">
        <x:f aca="0">24*MAX(0,EOMONTH(B3696,0)-MAX(B3696,INDEX(Device_Inventory!$K$2:$K$1201,MATCH(A3696,Device_Inventory!$A$2:$A$1201,0)))+1)</x:f>
        <x:v>720</x:v>
      </x:c>
      <x:c r="P3696" s="11" t="b">
        <x:f aca="0">INDEX(Device_Inventory!$K$2:$K$1201,MATCH(A3696,Device_Inventory!$A$2:$A$1201,0))&gt;B3696</x:f>
        <x:v>0</x:v>
      </x:c>
      <x:c r="Q3696" s="1" t="str">
        <x:f aca="0">IF(D3696&gt;O3696,"Fail: operating hours exceed in-service hours",IF(D3696+M3696&gt;O3696,"Fail: operating + unavailable hours exceed in-service hours",IF(P3696,"Partial month: within in-service hours","OK")))</x:f>
        <x:v>OK</x:v>
      </x:c>
    </x:row>
    <x:row r="3697" ht="15" hidden="0" customHeight="1">
      <x:c r="A3697" s="1" t="s">
        <x:v>1304</x:v>
      </x:c>
      <x:c r="B3697" s="14" t="n">
        <x:v>46143</x:v>
      </x:c>
      <x:c r="C3697" s="1" t="n">
        <x:v>53.4</x:v>
      </x:c>
      <x:c r="D3697" s="1" t="n">
        <x:v>372.4</x:v>
      </x:c>
      <x:c r="E3697" s="1" t="n">
        <x:v>13</x:v>
      </x:c>
      <x:c r="F3697" s="1" t="n">
        <x:v>3</x:v>
      </x:c>
      <x:c r="G3697" s="1" t="n">
        <x:v>39</x:v>
      </x:c>
      <x:c r="H3697" s="1" t="n">
        <x:v>1</x:v>
      </x:c>
      <x:c r="I3697" s="1" t="n">
        <x:v>4</x:v>
      </x:c>
      <x:c r="J3697" s="1" t="n">
        <x:v>0.32</x:v>
      </x:c>
      <x:c r="K3697" s="1" t="n">
        <x:v>1</x:v>
      </x:c>
      <x:c r="L3697" s="1" t="n">
        <x:v>94.7</x:v>
      </x:c>
      <x:c r="M3697" s="1" t="n">
        <x:v>3.1</x:v>
      </x:c>
      <x:c r="N3697" s="1" t="n">
        <x:v>10</x:v>
      </x:c>
      <x:c r="O3697" s="1" t="n">
        <x:f aca="0">24*MAX(0,EOMONTH(B3697,0)-MAX(B3697,INDEX(Device_Inventory!$K$2:$K$1201,MATCH(A3697,Device_Inventory!$A$2:$A$1201,0)))+1)</x:f>
        <x:v>744</x:v>
      </x:c>
      <x:c r="P3697" s="11" t="b">
        <x:f aca="0">INDEX(Device_Inventory!$K$2:$K$1201,MATCH(A3697,Device_Inventory!$A$2:$A$1201,0))&gt;B3697</x:f>
        <x:v>0</x:v>
      </x:c>
      <x:c r="Q3697" s="1" t="str">
        <x:f aca="0">IF(D3697&gt;O3697,"Fail: operating hours exceed in-service hours",IF(D3697+M3697&gt;O3697,"Fail: operating + unavailable hours exceed in-service hours",IF(P3697,"Partial month: within in-service hours","OK")))</x:f>
        <x:v>OK</x:v>
      </x:c>
    </x:row>
    <x:row r="3698" ht="15" hidden="0" customHeight="1">
      <x:c r="A3698" s="1" t="s">
        <x:v>1304</x:v>
      </x:c>
      <x:c r="B3698" s="14" t="n">
        <x:v>46174</x:v>
      </x:c>
      <x:c r="C3698" s="1" t="n">
        <x:v>56.2</x:v>
      </x:c>
      <x:c r="D3698" s="1" t="n">
        <x:v>323.1</x:v>
      </x:c>
      <x:c r="E3698" s="1" t="n">
        <x:v>18</x:v>
      </x:c>
      <x:c r="F3698" s="1" t="n">
        <x:v>1</x:v>
      </x:c>
      <x:c r="G3698" s="1" t="n">
        <x:v>19</x:v>
      </x:c>
      <x:c r="H3698" s="1" t="n">
        <x:v>0</x:v>
      </x:c>
      <x:c r="I3698" s="1" t="n">
        <x:v>3</x:v>
      </x:c>
      <x:c r="J3698" s="1" t="n">
        <x:v>0.64</x:v>
      </x:c>
      <x:c r="K3698" s="1" t="n">
        <x:v>0</x:v>
      </x:c>
      <x:c r="L3698" s="1" t="n">
        <x:v>95.2</x:v>
      </x:c>
      <x:c r="M3698" s="1" t="n">
        <x:v>11.1</x:v>
      </x:c>
      <x:c r="N3698" s="1" t="n">
        <x:v>15.5</x:v>
      </x:c>
      <x:c r="O3698" s="1" t="n">
        <x:f aca="0">24*MAX(0,EOMONTH(B3698,0)-MAX(B3698,INDEX(Device_Inventory!$K$2:$K$1201,MATCH(A3698,Device_Inventory!$A$2:$A$1201,0)))+1)</x:f>
        <x:v>720</x:v>
      </x:c>
      <x:c r="P3698" s="11" t="b">
        <x:f aca="0">INDEX(Device_Inventory!$K$2:$K$1201,MATCH(A3698,Device_Inventory!$A$2:$A$1201,0))&gt;B3698</x:f>
        <x:v>0</x:v>
      </x:c>
      <x:c r="Q3698" s="1" t="str">
        <x:f aca="0">IF(D3698&gt;O3698,"Fail: operating hours exceed in-service hours",IF(D3698+M3698&gt;O3698,"Fail: operating + unavailable hours exceed in-service hours",IF(P3698,"Partial month: within in-service hours","OK")))</x:f>
        <x:v>OK</x:v>
      </x:c>
    </x:row>
    <x:row r="3699" ht="15" hidden="0" customHeight="1">
      <x:c r="A3699" s="1" t="s">
        <x:v>1304</x:v>
      </x:c>
      <x:c r="B3699" s="14" t="n">
        <x:v>46204</x:v>
      </x:c>
      <x:c r="C3699" s="1" t="n">
        <x:v>55.4</x:v>
      </x:c>
      <x:c r="D3699" s="1" t="n">
        <x:v>396.3</x:v>
      </x:c>
      <x:c r="E3699" s="1" t="n">
        <x:v>19</x:v>
      </x:c>
      <x:c r="F3699" s="1" t="n">
        <x:v>1</x:v>
      </x:c>
      <x:c r="G3699" s="1" t="n">
        <x:v>28</x:v>
      </x:c>
      <x:c r="H3699" s="1" t="n">
        <x:v>0</x:v>
      </x:c>
      <x:c r="I3699" s="1" t="n">
        <x:v>0</x:v>
      </x:c>
      <x:c r="J3699" s="1" t="n">
        <x:v>0.67</x:v>
      </x:c>
      <x:c r="K3699" s="1" t="n">
        <x:v>1</x:v>
      </x:c>
      <x:c r="L3699" s="1" t="n">
        <x:v>90.7</x:v>
      </x:c>
      <x:c r="M3699" s="1" t="n">
        <x:v>17.5</x:v>
      </x:c>
      <x:c r="N3699" s="1" t="n">
        <x:v>15.6</x:v>
      </x:c>
      <x:c r="O3699" s="1" t="n">
        <x:f aca="0">24*MAX(0,EOMONTH(B3699,0)-MAX(B3699,INDEX(Device_Inventory!$K$2:$K$1201,MATCH(A3699,Device_Inventory!$A$2:$A$1201,0)))+1)</x:f>
        <x:v>744</x:v>
      </x:c>
      <x:c r="P3699" s="11" t="b">
        <x:f aca="0">INDEX(Device_Inventory!$K$2:$K$1201,MATCH(A3699,Device_Inventory!$A$2:$A$1201,0))&gt;B3699</x:f>
        <x:v>0</x:v>
      </x:c>
      <x:c r="Q3699" s="1" t="str">
        <x:f aca="0">IF(D3699&gt;O3699,"Fail: operating hours exceed in-service hours",IF(D3699+M3699&gt;O3699,"Fail: operating + unavailable hours exceed in-service hours",IF(P3699,"Partial month: within in-service hours","OK")))</x:f>
        <x:v>OK</x:v>
      </x:c>
    </x:row>
    <x:row r="3700" ht="15" hidden="0" customHeight="1">
      <x:c r="A3700" s="1" t="s">
        <x:v>1306</x:v>
      </x:c>
      <x:c r="B3700" s="14" t="n">
        <x:v>46054</x:v>
      </x:c>
      <x:c r="C3700" s="1" t="n">
        <x:v>67.5</x:v>
      </x:c>
      <x:c r="D3700" s="1" t="n">
        <x:v>461.2</x:v>
      </x:c>
      <x:c r="E3700" s="1" t="n">
        <x:v>20</x:v>
      </x:c>
      <x:c r="F3700" s="1" t="n">
        <x:v>1</x:v>
      </x:c>
      <x:c r="G3700" s="1" t="n">
        <x:v>43</x:v>
      </x:c>
      <x:c r="H3700" s="1" t="n">
        <x:v>1</x:v>
      </x:c>
      <x:c r="I3700" s="1" t="n">
        <x:v>5</x:v>
      </x:c>
      <x:c r="J3700" s="1" t="n">
        <x:v>0.59</x:v>
      </x:c>
      <x:c r="K3700" s="1" t="n">
        <x:v>0</x:v>
      </x:c>
      <x:c r="L3700" s="1" t="n">
        <x:v>94.9</x:v>
      </x:c>
      <x:c r="M3700" s="1" t="n">
        <x:v>2.4</x:v>
      </x:c>
      <x:c r="N3700" s="1" t="n">
        <x:v>21.1</x:v>
      </x:c>
      <x:c r="O3700" s="1" t="n">
        <x:f aca="0">24*MAX(0,EOMONTH(B3700,0)-MAX(B3700,INDEX(Device_Inventory!$K$2:$K$1201,MATCH(A3700,Device_Inventory!$A$2:$A$1201,0)))+1)</x:f>
        <x:v>672</x:v>
      </x:c>
      <x:c r="P3700" s="11" t="b">
        <x:f aca="0">INDEX(Device_Inventory!$K$2:$K$1201,MATCH(A3700,Device_Inventory!$A$2:$A$1201,0))&gt;B3700</x:f>
        <x:v>0</x:v>
      </x:c>
      <x:c r="Q3700" s="1" t="str">
        <x:f aca="0">IF(D3700&gt;O3700,"Fail: operating hours exceed in-service hours",IF(D3700+M3700&gt;O3700,"Fail: operating + unavailable hours exceed in-service hours",IF(P3700,"Partial month: within in-service hours","OK")))</x:f>
        <x:v>OK</x:v>
      </x:c>
    </x:row>
    <x:row r="3701" ht="15" hidden="0" customHeight="1">
      <x:c r="A3701" s="1" t="s">
        <x:v>1306</x:v>
      </x:c>
      <x:c r="B3701" s="14" t="n">
        <x:v>46082</x:v>
      </x:c>
      <x:c r="C3701" s="1" t="n">
        <x:v>71.6</x:v>
      </x:c>
      <x:c r="D3701" s="1" t="n">
        <x:v>514.1</x:v>
      </x:c>
      <x:c r="E3701" s="1" t="n">
        <x:v>17</x:v>
      </x:c>
      <x:c r="F3701" s="1" t="n">
        <x:v>3</x:v>
      </x:c>
      <x:c r="G3701" s="1" t="n">
        <x:v>23</x:v>
      </x:c>
      <x:c r="H3701" s="1" t="n">
        <x:v>0</x:v>
      </x:c>
      <x:c r="I3701" s="1" t="n">
        <x:v>2</x:v>
      </x:c>
      <x:c r="J3701" s="1" t="n">
        <x:v>0.73</x:v>
      </x:c>
      <x:c r="K3701" s="1" t="n">
        <x:v>0</x:v>
      </x:c>
      <x:c r="L3701" s="1" t="n">
        <x:v>91.7</x:v>
      </x:c>
      <x:c r="M3701" s="1" t="n">
        <x:v>8.6</x:v>
      </x:c>
      <x:c r="N3701" s="1" t="n">
        <x:v>10.5</x:v>
      </x:c>
      <x:c r="O3701" s="1" t="n">
        <x:f aca="0">24*MAX(0,EOMONTH(B3701,0)-MAX(B3701,INDEX(Device_Inventory!$K$2:$K$1201,MATCH(A3701,Device_Inventory!$A$2:$A$1201,0)))+1)</x:f>
        <x:v>744</x:v>
      </x:c>
      <x:c r="P3701" s="11" t="b">
        <x:f aca="0">INDEX(Device_Inventory!$K$2:$K$1201,MATCH(A3701,Device_Inventory!$A$2:$A$1201,0))&gt;B3701</x:f>
        <x:v>0</x:v>
      </x:c>
      <x:c r="Q3701" s="1" t="str">
        <x:f aca="0">IF(D3701&gt;O3701,"Fail: operating hours exceed in-service hours",IF(D3701+M3701&gt;O3701,"Fail: operating + unavailable hours exceed in-service hours",IF(P3701,"Partial month: within in-service hours","OK")))</x:f>
        <x:v>OK</x:v>
      </x:c>
    </x:row>
    <x:row r="3702" ht="15" hidden="0" customHeight="1">
      <x:c r="A3702" s="1" t="s">
        <x:v>1306</x:v>
      </x:c>
      <x:c r="B3702" s="14" t="n">
        <x:v>46113</x:v>
      </x:c>
      <x:c r="C3702" s="1" t="n">
        <x:v>60.3</x:v>
      </x:c>
      <x:c r="D3702" s="1" t="n">
        <x:v>364.6</x:v>
      </x:c>
      <x:c r="E3702" s="1" t="n">
        <x:v>17</x:v>
      </x:c>
      <x:c r="F3702" s="1" t="n">
        <x:v>0</x:v>
      </x:c>
      <x:c r="G3702" s="1" t="n">
        <x:v>32</x:v>
      </x:c>
      <x:c r="H3702" s="1" t="n">
        <x:v>0</x:v>
      </x:c>
      <x:c r="I3702" s="1" t="n">
        <x:v>2</x:v>
      </x:c>
      <x:c r="J3702" s="1" t="n">
        <x:v>0.25</x:v>
      </x:c>
      <x:c r="K3702" s="1" t="n">
        <x:v>0</x:v>
      </x:c>
      <x:c r="L3702" s="1" t="n">
        <x:v>91.1</x:v>
      </x:c>
      <x:c r="M3702" s="1" t="n">
        <x:v>5.9</x:v>
      </x:c>
      <x:c r="N3702" s="1" t="n">
        <x:v>6</x:v>
      </x:c>
      <x:c r="O3702" s="1" t="n">
        <x:f aca="0">24*MAX(0,EOMONTH(B3702,0)-MAX(B3702,INDEX(Device_Inventory!$K$2:$K$1201,MATCH(A3702,Device_Inventory!$A$2:$A$1201,0)))+1)</x:f>
        <x:v>720</x:v>
      </x:c>
      <x:c r="P3702" s="11" t="b">
        <x:f aca="0">INDEX(Device_Inventory!$K$2:$K$1201,MATCH(A3702,Device_Inventory!$A$2:$A$1201,0))&gt;B3702</x:f>
        <x:v>0</x:v>
      </x:c>
      <x:c r="Q3702" s="1" t="str">
        <x:f aca="0">IF(D3702&gt;O3702,"Fail: operating hours exceed in-service hours",IF(D3702+M3702&gt;O3702,"Fail: operating + unavailable hours exceed in-service hours",IF(P3702,"Partial month: within in-service hours","OK")))</x:f>
        <x:v>OK</x:v>
      </x:c>
    </x:row>
    <x:row r="3703" ht="15" hidden="0" customHeight="1">
      <x:c r="A3703" s="1" t="s">
        <x:v>1306</x:v>
      </x:c>
      <x:c r="B3703" s="14" t="n">
        <x:v>46143</x:v>
      </x:c>
      <x:c r="C3703" s="1" t="n">
        <x:v>64.8</x:v>
      </x:c>
      <x:c r="D3703" s="1" t="n">
        <x:v>441.2</x:v>
      </x:c>
      <x:c r="E3703" s="1" t="n">
        <x:v>10</x:v>
      </x:c>
      <x:c r="F3703" s="1" t="n">
        <x:v>0</x:v>
      </x:c>
      <x:c r="G3703" s="1" t="n">
        <x:v>42</x:v>
      </x:c>
      <x:c r="H3703" s="1" t="n">
        <x:v>0</x:v>
      </x:c>
      <x:c r="I3703" s="1" t="n">
        <x:v>0</x:v>
      </x:c>
      <x:c r="J3703" s="1" t="n">
        <x:v>0.14</x:v>
      </x:c>
      <x:c r="K3703" s="1" t="n">
        <x:v>1</x:v>
      </x:c>
      <x:c r="L3703" s="1" t="n">
        <x:v>93.7</x:v>
      </x:c>
      <x:c r="M3703" s="1" t="n">
        <x:v>4.8</x:v>
      </x:c>
      <x:c r="N3703" s="1" t="n">
        <x:v>18.2</x:v>
      </x:c>
      <x:c r="O3703" s="1" t="n">
        <x:f aca="0">24*MAX(0,EOMONTH(B3703,0)-MAX(B3703,INDEX(Device_Inventory!$K$2:$K$1201,MATCH(A3703,Device_Inventory!$A$2:$A$1201,0)))+1)</x:f>
        <x:v>744</x:v>
      </x:c>
      <x:c r="P3703" s="11" t="b">
        <x:f aca="0">INDEX(Device_Inventory!$K$2:$K$1201,MATCH(A3703,Device_Inventory!$A$2:$A$1201,0))&gt;B3703</x:f>
        <x:v>0</x:v>
      </x:c>
      <x:c r="Q3703" s="1" t="str">
        <x:f aca="0">IF(D3703&gt;O3703,"Fail: operating hours exceed in-service hours",IF(D3703+M3703&gt;O3703,"Fail: operating + unavailable hours exceed in-service hours",IF(P3703,"Partial month: within in-service hours","OK")))</x:f>
        <x:v>OK</x:v>
      </x:c>
    </x:row>
    <x:row r="3704" ht="15" hidden="0" customHeight="1">
      <x:c r="A3704" s="1" t="s">
        <x:v>1306</x:v>
      </x:c>
      <x:c r="B3704" s="14" t="n">
        <x:v>46174</x:v>
      </x:c>
      <x:c r="C3704" s="1" t="n">
        <x:v>62.4</x:v>
      </x:c>
      <x:c r="D3704" s="1" t="n">
        <x:v>423</x:v>
      </x:c>
      <x:c r="E3704" s="1" t="n">
        <x:v>20</x:v>
      </x:c>
      <x:c r="F3704" s="1" t="n">
        <x:v>1</x:v>
      </x:c>
      <x:c r="G3704" s="1" t="n">
        <x:v>41</x:v>
      </x:c>
      <x:c r="H3704" s="1" t="n">
        <x:v>1</x:v>
      </x:c>
      <x:c r="I3704" s="1" t="n">
        <x:v>3</x:v>
      </x:c>
      <x:c r="J3704" s="1" t="n">
        <x:v>0.09</x:v>
      </x:c>
      <x:c r="K3704" s="1" t="n">
        <x:v>1</x:v>
      </x:c>
      <x:c r="L3704" s="1" t="n">
        <x:v>96.5</x:v>
      </x:c>
      <x:c r="M3704" s="1" t="n">
        <x:v>2.3</x:v>
      </x:c>
      <x:c r="N3704" s="1" t="n">
        <x:v>14.6</x:v>
      </x:c>
      <x:c r="O3704" s="1" t="n">
        <x:f aca="0">24*MAX(0,EOMONTH(B3704,0)-MAX(B3704,INDEX(Device_Inventory!$K$2:$K$1201,MATCH(A3704,Device_Inventory!$A$2:$A$1201,0)))+1)</x:f>
        <x:v>720</x:v>
      </x:c>
      <x:c r="P3704" s="11" t="b">
        <x:f aca="0">INDEX(Device_Inventory!$K$2:$K$1201,MATCH(A3704,Device_Inventory!$A$2:$A$1201,0))&gt;B3704</x:f>
        <x:v>0</x:v>
      </x:c>
      <x:c r="Q3704" s="1" t="str">
        <x:f aca="0">IF(D3704&gt;O3704,"Fail: operating hours exceed in-service hours",IF(D3704+M3704&gt;O3704,"Fail: operating + unavailable hours exceed in-service hours",IF(P3704,"Partial month: within in-service hours","OK")))</x:f>
        <x:v>OK</x:v>
      </x:c>
    </x:row>
    <x:row r="3705" ht="15" hidden="0" customHeight="1">
      <x:c r="A3705" s="1" t="s">
        <x:v>1306</x:v>
      </x:c>
      <x:c r="B3705" s="14" t="n">
        <x:v>46204</x:v>
      </x:c>
      <x:c r="C3705" s="1" t="n">
        <x:v>49.7</x:v>
      </x:c>
      <x:c r="D3705" s="1" t="n">
        <x:v>332.9</x:v>
      </x:c>
      <x:c r="E3705" s="1" t="n">
        <x:v>21</x:v>
      </x:c>
      <x:c r="F3705" s="1" t="n">
        <x:v>1</x:v>
      </x:c>
      <x:c r="G3705" s="1" t="n">
        <x:v>29</x:v>
      </x:c>
      <x:c r="H3705" s="1" t="n">
        <x:v>0</x:v>
      </x:c>
      <x:c r="I3705" s="1" t="n">
        <x:v>3</x:v>
      </x:c>
      <x:c r="J3705" s="1" t="n">
        <x:v>0.71</x:v>
      </x:c>
      <x:c r="K3705" s="1" t="n">
        <x:v>1</x:v>
      </x:c>
      <x:c r="L3705" s="1" t="n">
        <x:v>92.2</x:v>
      </x:c>
      <x:c r="M3705" s="1" t="n">
        <x:v>5.2</x:v>
      </x:c>
      <x:c r="N3705" s="1" t="n">
        <x:v>8</x:v>
      </x:c>
      <x:c r="O3705" s="1" t="n">
        <x:f aca="0">24*MAX(0,EOMONTH(B3705,0)-MAX(B3705,INDEX(Device_Inventory!$K$2:$K$1201,MATCH(A3705,Device_Inventory!$A$2:$A$1201,0)))+1)</x:f>
        <x:v>744</x:v>
      </x:c>
      <x:c r="P3705" s="11" t="b">
        <x:f aca="0">INDEX(Device_Inventory!$K$2:$K$1201,MATCH(A3705,Device_Inventory!$A$2:$A$1201,0))&gt;B3705</x:f>
        <x:v>0</x:v>
      </x:c>
      <x:c r="Q3705" s="1" t="str">
        <x:f aca="0">IF(D3705&gt;O3705,"Fail: operating hours exceed in-service hours",IF(D3705+M3705&gt;O3705,"Fail: operating + unavailable hours exceed in-service hours",IF(P3705,"Partial month: within in-service hours","OK")))</x:f>
        <x:v>OK</x:v>
      </x:c>
    </x:row>
    <x:row r="3706" ht="15" hidden="0" customHeight="1">
      <x:c r="A3706" s="1" t="s">
        <x:v>3561</x:v>
      </x:c>
      <x:c r="B3706" s="14" t="n">
        <x:v>46054</x:v>
      </x:c>
      <x:c r="C3706" s="1" t="n">
        <x:v>78.8</x:v>
      </x:c>
      <x:c r="D3706" s="1" t="n">
        <x:v>562.3</x:v>
      </x:c>
      <x:c r="E3706" s="1" t="n">
        <x:v>28</x:v>
      </x:c>
      <x:c r="F3706" s="1" t="n">
        <x:v>0</x:v>
      </x:c>
      <x:c r="G3706" s="1" t="n">
        <x:v>46</x:v>
      </x:c>
      <x:c r="H3706" s="1" t="n">
        <x:v>0</x:v>
      </x:c>
      <x:c r="I3706" s="1" t="n">
        <x:v>4</x:v>
      </x:c>
      <x:c r="J3706" s="1" t="n">
        <x:v>0.28</x:v>
      </x:c>
      <x:c r="K3706" s="1" t="n">
        <x:v>0</x:v>
      </x:c>
      <x:c r="L3706" s="1" t="n">
        <x:v>93.7</x:v>
      </x:c>
      <x:c r="M3706" s="1" t="n">
        <x:v>2.9</x:v>
      </x:c>
      <x:c r="N3706" s="1" t="n">
        <x:v>22.8</x:v>
      </x:c>
      <x:c r="O3706" s="1" t="n">
        <x:f aca="0">24*MAX(0,EOMONTH(B3706,0)-MAX(B3706,INDEX(Device_Inventory!$K$2:$K$1201,MATCH(A3706,Device_Inventory!$A$2:$A$1201,0)))+1)</x:f>
        <x:v>672</x:v>
      </x:c>
      <x:c r="P3706" s="11" t="b">
        <x:f aca="0">INDEX(Device_Inventory!$K$2:$K$1201,MATCH(A3706,Device_Inventory!$A$2:$A$1201,0))&gt;B3706</x:f>
        <x:v>0</x:v>
      </x:c>
      <x:c r="Q3706" s="1" t="str">
        <x:f aca="0">IF(D3706&gt;O3706,"Fail: operating hours exceed in-service hours",IF(D3706+M3706&gt;O3706,"Fail: operating + unavailable hours exceed in-service hours",IF(P3706,"Partial month: within in-service hours","OK")))</x:f>
        <x:v>OK</x:v>
      </x:c>
    </x:row>
    <x:row r="3707" ht="15" hidden="0" customHeight="1">
      <x:c r="A3707" s="1" t="s">
        <x:v>3561</x:v>
      </x:c>
      <x:c r="B3707" s="14" t="n">
        <x:v>46082</x:v>
      </x:c>
      <x:c r="C3707" s="1" t="n">
        <x:v>96.4</x:v>
      </x:c>
      <x:c r="D3707" s="1" t="n">
        <x:v>638.5</x:v>
      </x:c>
      <x:c r="E3707" s="1" t="n">
        <x:v>23</x:v>
      </x:c>
      <x:c r="F3707" s="1" t="n">
        <x:v>4</x:v>
      </x:c>
      <x:c r="G3707" s="1" t="n">
        <x:v>37</x:v>
      </x:c>
      <x:c r="H3707" s="1" t="n">
        <x:v>0</x:v>
      </x:c>
      <x:c r="I3707" s="1" t="n">
        <x:v>4</x:v>
      </x:c>
      <x:c r="J3707" s="1" t="n">
        <x:v>0.77</x:v>
      </x:c>
      <x:c r="K3707" s="1" t="n">
        <x:v>0</x:v>
      </x:c>
      <x:c r="L3707" s="1" t="n">
        <x:v>98.6</x:v>
      </x:c>
      <x:c r="M3707" s="1" t="n">
        <x:v>3.9</x:v>
      </x:c>
      <x:c r="N3707" s="1" t="n">
        <x:v>20.3</x:v>
      </x:c>
      <x:c r="O3707" s="1" t="n">
        <x:f aca="0">24*MAX(0,EOMONTH(B3707,0)-MAX(B3707,INDEX(Device_Inventory!$K$2:$K$1201,MATCH(A3707,Device_Inventory!$A$2:$A$1201,0)))+1)</x:f>
        <x:v>744</x:v>
      </x:c>
      <x:c r="P3707" s="11" t="b">
        <x:f aca="0">INDEX(Device_Inventory!$K$2:$K$1201,MATCH(A3707,Device_Inventory!$A$2:$A$1201,0))&gt;B3707</x:f>
        <x:v>0</x:v>
      </x:c>
      <x:c r="Q3707" s="1" t="str">
        <x:f aca="0">IF(D3707&gt;O3707,"Fail: operating hours exceed in-service hours",IF(D3707+M3707&gt;O3707,"Fail: operating + unavailable hours exceed in-service hours",IF(P3707,"Partial month: within in-service hours","OK")))</x:f>
        <x:v>OK</x:v>
      </x:c>
    </x:row>
    <x:row r="3708" ht="15" hidden="0" customHeight="1">
      <x:c r="A3708" s="1" t="s">
        <x:v>3561</x:v>
      </x:c>
      <x:c r="B3708" s="14" t="n">
        <x:v>46113</x:v>
      </x:c>
      <x:c r="C3708" s="1" t="n">
        <x:v>85.6</x:v>
      </x:c>
      <x:c r="D3708" s="1" t="n">
        <x:v>504.6</x:v>
      </x:c>
      <x:c r="E3708" s="1" t="n">
        <x:v>25</x:v>
      </x:c>
      <x:c r="F3708" s="1" t="n">
        <x:v>0</x:v>
      </x:c>
      <x:c r="G3708" s="1" t="n">
        <x:v>41</x:v>
      </x:c>
      <x:c r="H3708" s="1" t="n">
        <x:v>0</x:v>
      </x:c>
      <x:c r="I3708" s="1" t="n">
        <x:v>7</x:v>
      </x:c>
      <x:c r="J3708" s="1" t="n">
        <x:v>0.06</x:v>
      </x:c>
      <x:c r="K3708" s="1" t="n">
        <x:v>0</x:v>
      </x:c>
      <x:c r="L3708" s="1" t="n">
        <x:v>93.7</x:v>
      </x:c>
      <x:c r="M3708" s="1" t="n">
        <x:v>0</x:v>
      </x:c>
      <x:c r="N3708" s="1" t="n">
        <x:v>20.6</x:v>
      </x:c>
      <x:c r="O3708" s="1" t="n">
        <x:f aca="0">24*MAX(0,EOMONTH(B3708,0)-MAX(B3708,INDEX(Device_Inventory!$K$2:$K$1201,MATCH(A3708,Device_Inventory!$A$2:$A$1201,0)))+1)</x:f>
        <x:v>720</x:v>
      </x:c>
      <x:c r="P3708" s="11" t="b">
        <x:f aca="0">INDEX(Device_Inventory!$K$2:$K$1201,MATCH(A3708,Device_Inventory!$A$2:$A$1201,0))&gt;B3708</x:f>
        <x:v>0</x:v>
      </x:c>
      <x:c r="Q3708" s="1" t="str">
        <x:f aca="0">IF(D3708&gt;O3708,"Fail: operating hours exceed in-service hours",IF(D3708+M3708&gt;O3708,"Fail: operating + unavailable hours exceed in-service hours",IF(P3708,"Partial month: within in-service hours","OK")))</x:f>
        <x:v>OK</x:v>
      </x:c>
    </x:row>
    <x:row r="3709" ht="15" hidden="0" customHeight="1">
      <x:c r="A3709" s="1" t="s">
        <x:v>3561</x:v>
      </x:c>
      <x:c r="B3709" s="14" t="n">
        <x:v>46143</x:v>
      </x:c>
      <x:c r="C3709" s="1" t="n">
        <x:v>79.9</x:v>
      </x:c>
      <x:c r="D3709" s="1" t="n">
        <x:v>486.9</x:v>
      </x:c>
      <x:c r="E3709" s="1" t="n">
        <x:v>22</x:v>
      </x:c>
      <x:c r="F3709" s="1" t="n">
        <x:v>0</x:v>
      </x:c>
      <x:c r="G3709" s="1" t="n">
        <x:v>30</x:v>
      </x:c>
      <x:c r="H3709" s="1" t="n">
        <x:v>1</x:v>
      </x:c>
      <x:c r="I3709" s="1" t="n">
        <x:v>2</x:v>
      </x:c>
      <x:c r="J3709" s="1" t="n">
        <x:v>0.29</x:v>
      </x:c>
      <x:c r="K3709" s="1" t="n">
        <x:v>0</x:v>
      </x:c>
      <x:c r="L3709" s="1" t="n">
        <x:v>95.9</x:v>
      </x:c>
      <x:c r="M3709" s="1" t="n">
        <x:v>4.4</x:v>
      </x:c>
      <x:c r="N3709" s="1" t="n">
        <x:v>8.3</x:v>
      </x:c>
      <x:c r="O3709" s="1" t="n">
        <x:f aca="0">24*MAX(0,EOMONTH(B3709,0)-MAX(B3709,INDEX(Device_Inventory!$K$2:$K$1201,MATCH(A3709,Device_Inventory!$A$2:$A$1201,0)))+1)</x:f>
        <x:v>744</x:v>
      </x:c>
      <x:c r="P3709" s="11" t="b">
        <x:f aca="0">INDEX(Device_Inventory!$K$2:$K$1201,MATCH(A3709,Device_Inventory!$A$2:$A$1201,0))&gt;B3709</x:f>
        <x:v>0</x:v>
      </x:c>
      <x:c r="Q3709" s="1" t="str">
        <x:f aca="0">IF(D3709&gt;O3709,"Fail: operating hours exceed in-service hours",IF(D3709+M3709&gt;O3709,"Fail: operating + unavailable hours exceed in-service hours",IF(P3709,"Partial month: within in-service hours","OK")))</x:f>
        <x:v>OK</x:v>
      </x:c>
    </x:row>
    <x:row r="3710" ht="15" hidden="0" customHeight="1">
      <x:c r="A3710" s="1" t="s">
        <x:v>3561</x:v>
      </x:c>
      <x:c r="B3710" s="14" t="n">
        <x:v>46174</x:v>
      </x:c>
      <x:c r="C3710" s="1" t="n">
        <x:v>82.8</x:v>
      </x:c>
      <x:c r="D3710" s="1" t="n">
        <x:v>578.4</x:v>
      </x:c>
      <x:c r="E3710" s="1" t="n">
        <x:v>28</x:v>
      </x:c>
      <x:c r="F3710" s="1" t="n">
        <x:v>1</x:v>
      </x:c>
      <x:c r="G3710" s="1" t="n">
        <x:v>42</x:v>
      </x:c>
      <x:c r="H3710" s="1" t="n">
        <x:v>0</x:v>
      </x:c>
      <x:c r="I3710" s="1" t="n">
        <x:v>6</x:v>
      </x:c>
      <x:c r="J3710" s="1" t="n">
        <x:v>0</x:v>
      </x:c>
      <x:c r="K3710" s="1" t="n">
        <x:v>0</x:v>
      </x:c>
      <x:c r="L3710" s="1" t="n">
        <x:v>97</x:v>
      </x:c>
      <x:c r="M3710" s="1" t="n">
        <x:v>2.7</x:v>
      </x:c>
      <x:c r="N3710" s="1" t="n">
        <x:v>19</x:v>
      </x:c>
      <x:c r="O3710" s="1" t="n">
        <x:f aca="0">24*MAX(0,EOMONTH(B3710,0)-MAX(B3710,INDEX(Device_Inventory!$K$2:$K$1201,MATCH(A3710,Device_Inventory!$A$2:$A$1201,0)))+1)</x:f>
        <x:v>720</x:v>
      </x:c>
      <x:c r="P3710" s="11" t="b">
        <x:f aca="0">INDEX(Device_Inventory!$K$2:$K$1201,MATCH(A3710,Device_Inventory!$A$2:$A$1201,0))&gt;B3710</x:f>
        <x:v>0</x:v>
      </x:c>
      <x:c r="Q3710" s="1" t="str">
        <x:f aca="0">IF(D3710&gt;O3710,"Fail: operating hours exceed in-service hours",IF(D3710+M3710&gt;O3710,"Fail: operating + unavailable hours exceed in-service hours",IF(P3710,"Partial month: within in-service hours","OK")))</x:f>
        <x:v>OK</x:v>
      </x:c>
    </x:row>
    <x:row r="3711" ht="15" hidden="0" customHeight="1">
      <x:c r="A3711" s="1" t="s">
        <x:v>3561</x:v>
      </x:c>
      <x:c r="B3711" s="14" t="n">
        <x:v>46204</x:v>
      </x:c>
      <x:c r="C3711" s="1" t="n">
        <x:v>56.1</x:v>
      </x:c>
      <x:c r="D3711" s="1" t="n">
        <x:v>388.6</x:v>
      </x:c>
      <x:c r="E3711" s="1" t="n">
        <x:v>24</x:v>
      </x:c>
      <x:c r="F3711" s="1" t="n">
        <x:v>0</x:v>
      </x:c>
      <x:c r="G3711" s="1" t="n">
        <x:v>30</x:v>
      </x:c>
      <x:c r="H3711" s="1" t="n">
        <x:v>0</x:v>
      </x:c>
      <x:c r="I3711" s="1" t="n">
        <x:v>4</x:v>
      </x:c>
      <x:c r="J3711" s="1" t="n">
        <x:v>0.06</x:v>
      </x:c>
      <x:c r="K3711" s="1" t="n">
        <x:v>1</x:v>
      </x:c>
      <x:c r="L3711" s="1" t="n">
        <x:v>96.9</x:v>
      </x:c>
      <x:c r="M3711" s="1" t="n">
        <x:v>3.6</x:v>
      </x:c>
      <x:c r="N3711" s="1" t="n">
        <x:v>14.5</x:v>
      </x:c>
      <x:c r="O3711" s="1" t="n">
        <x:f aca="0">24*MAX(0,EOMONTH(B3711,0)-MAX(B3711,INDEX(Device_Inventory!$K$2:$K$1201,MATCH(A3711,Device_Inventory!$A$2:$A$1201,0)))+1)</x:f>
        <x:v>744</x:v>
      </x:c>
      <x:c r="P3711" s="11" t="b">
        <x:f aca="0">INDEX(Device_Inventory!$K$2:$K$1201,MATCH(A3711,Device_Inventory!$A$2:$A$1201,0))&gt;B3711</x:f>
        <x:v>0</x:v>
      </x:c>
      <x:c r="Q3711" s="1" t="str">
        <x:f aca="0">IF(D3711&gt;O3711,"Fail: operating hours exceed in-service hours",IF(D3711+M3711&gt;O3711,"Fail: operating + unavailable hours exceed in-service hours",IF(P3711,"Partial month: within in-service hours","OK")))</x:f>
        <x:v>OK</x:v>
      </x:c>
    </x:row>
    <x:row r="3712" ht="15" hidden="0" customHeight="1">
      <x:c r="A3712" s="1" t="s">
        <x:v>1307</x:v>
      </x:c>
      <x:c r="B3712" s="14" t="n">
        <x:v>46054</x:v>
      </x:c>
      <x:c r="C3712" s="1" t="n">
        <x:v>80.4</x:v>
      </x:c>
      <x:c r="D3712" s="1" t="n">
        <x:v>536.4</x:v>
      </x:c>
      <x:c r="E3712" s="1" t="n">
        <x:v>20</x:v>
      </x:c>
      <x:c r="F3712" s="1" t="n">
        <x:v>0</x:v>
      </x:c>
      <x:c r="G3712" s="1" t="n">
        <x:v>36</x:v>
      </x:c>
      <x:c r="H3712" s="1" t="n">
        <x:v>0</x:v>
      </x:c>
      <x:c r="I3712" s="1" t="n">
        <x:v>3</x:v>
      </x:c>
      <x:c r="J3712" s="1" t="n">
        <x:v>1.29</x:v>
      </x:c>
      <x:c r="K3712" s="1" t="n">
        <x:v>0</x:v>
      </x:c>
      <x:c r="L3712" s="1" t="n">
        <x:v>96.1</x:v>
      </x:c>
      <x:c r="M3712" s="1" t="n">
        <x:v>4.4</x:v>
      </x:c>
      <x:c r="N3712" s="1" t="n">
        <x:v>24.6</x:v>
      </x:c>
      <x:c r="O3712" s="1" t="n">
        <x:f aca="0">24*MAX(0,EOMONTH(B3712,0)-MAX(B3712,INDEX(Device_Inventory!$K$2:$K$1201,MATCH(A3712,Device_Inventory!$A$2:$A$1201,0)))+1)</x:f>
        <x:v>672</x:v>
      </x:c>
      <x:c r="P3712" s="11" t="b">
        <x:f aca="0">INDEX(Device_Inventory!$K$2:$K$1201,MATCH(A3712,Device_Inventory!$A$2:$A$1201,0))&gt;B3712</x:f>
        <x:v>0</x:v>
      </x:c>
      <x:c r="Q3712" s="1" t="str">
        <x:f aca="0">IF(D3712&gt;O3712,"Fail: operating hours exceed in-service hours",IF(D3712+M3712&gt;O3712,"Fail: operating + unavailable hours exceed in-service hours",IF(P3712,"Partial month: within in-service hours","OK")))</x:f>
        <x:v>OK</x:v>
      </x:c>
    </x:row>
    <x:row r="3713" ht="15" hidden="0" customHeight="1">
      <x:c r="A3713" s="1" t="s">
        <x:v>1307</x:v>
      </x:c>
      <x:c r="B3713" s="14" t="n">
        <x:v>46082</x:v>
      </x:c>
      <x:c r="C3713" s="1" t="n">
        <x:v>76</x:v>
      </x:c>
      <x:c r="D3713" s="1" t="n">
        <x:v>446.2</x:v>
      </x:c>
      <x:c r="E3713" s="1" t="n">
        <x:v>21</x:v>
      </x:c>
      <x:c r="F3713" s="1" t="n">
        <x:v>1</x:v>
      </x:c>
      <x:c r="G3713" s="1" t="n">
        <x:v>37</x:v>
      </x:c>
      <x:c r="H3713" s="1" t="n">
        <x:v>0</x:v>
      </x:c>
      <x:c r="I3713" s="1" t="n">
        <x:v>2</x:v>
      </x:c>
      <x:c r="J3713" s="1" t="n">
        <x:v>1.4</x:v>
      </x:c>
      <x:c r="K3713" s="1" t="n">
        <x:v>0</x:v>
      </x:c>
      <x:c r="L3713" s="1" t="n">
        <x:v>96.2</x:v>
      </x:c>
      <x:c r="M3713" s="1" t="n">
        <x:v>4.2</x:v>
      </x:c>
      <x:c r="N3713" s="1" t="n">
        <x:v>16.3</x:v>
      </x:c>
      <x:c r="O3713" s="1" t="n">
        <x:f aca="0">24*MAX(0,EOMONTH(B3713,0)-MAX(B3713,INDEX(Device_Inventory!$K$2:$K$1201,MATCH(A3713,Device_Inventory!$A$2:$A$1201,0)))+1)</x:f>
        <x:v>744</x:v>
      </x:c>
      <x:c r="P3713" s="11" t="b">
        <x:f aca="0">INDEX(Device_Inventory!$K$2:$K$1201,MATCH(A3713,Device_Inventory!$A$2:$A$1201,0))&gt;B3713</x:f>
        <x:v>0</x:v>
      </x:c>
      <x:c r="Q3713" s="1" t="str">
        <x:f aca="0">IF(D3713&gt;O3713,"Fail: operating hours exceed in-service hours",IF(D3713+M3713&gt;O3713,"Fail: operating + unavailable hours exceed in-service hours",IF(P3713,"Partial month: within in-service hours","OK")))</x:f>
        <x:v>OK</x:v>
      </x:c>
    </x:row>
    <x:row r="3714" ht="15" hidden="0" customHeight="1">
      <x:c r="A3714" s="1" t="s">
        <x:v>1307</x:v>
      </x:c>
      <x:c r="B3714" s="14" t="n">
        <x:v>46113</x:v>
      </x:c>
      <x:c r="C3714" s="1" t="n">
        <x:v>73.9</x:v>
      </x:c>
      <x:c r="D3714" s="1" t="n">
        <x:v>433.5</x:v>
      </x:c>
      <x:c r="E3714" s="1" t="n">
        <x:v>19</x:v>
      </x:c>
      <x:c r="F3714" s="1" t="n">
        <x:v>2</x:v>
      </x:c>
      <x:c r="G3714" s="1" t="n">
        <x:v>46</x:v>
      </x:c>
      <x:c r="H3714" s="1" t="n">
        <x:v>0</x:v>
      </x:c>
      <x:c r="I3714" s="1" t="n">
        <x:v>0</x:v>
      </x:c>
      <x:c r="J3714" s="1" t="n">
        <x:v>0</x:v>
      </x:c>
      <x:c r="K3714" s="1" t="n">
        <x:v>0</x:v>
      </x:c>
      <x:c r="L3714" s="1" t="n">
        <x:v>95.2</x:v>
      </x:c>
      <x:c r="M3714" s="1" t="n">
        <x:v>6.1</x:v>
      </x:c>
      <x:c r="N3714" s="1" t="n">
        <x:v>14.5</x:v>
      </x:c>
      <x:c r="O3714" s="1" t="n">
        <x:f aca="0">24*MAX(0,EOMONTH(B3714,0)-MAX(B3714,INDEX(Device_Inventory!$K$2:$K$1201,MATCH(A3714,Device_Inventory!$A$2:$A$1201,0)))+1)</x:f>
        <x:v>720</x:v>
      </x:c>
      <x:c r="P3714" s="11" t="b">
        <x:f aca="0">INDEX(Device_Inventory!$K$2:$K$1201,MATCH(A3714,Device_Inventory!$A$2:$A$1201,0))&gt;B3714</x:f>
        <x:v>0</x:v>
      </x:c>
      <x:c r="Q3714" s="1" t="str">
        <x:f aca="0">IF(D3714&gt;O3714,"Fail: operating hours exceed in-service hours",IF(D3714+M3714&gt;O3714,"Fail: operating + unavailable hours exceed in-service hours",IF(P3714,"Partial month: within in-service hours","OK")))</x:f>
        <x:v>OK</x:v>
      </x:c>
    </x:row>
    <x:row r="3715" ht="15" hidden="0" customHeight="1">
      <x:c r="A3715" s="1" t="s">
        <x:v>1307</x:v>
      </x:c>
      <x:c r="B3715" s="14" t="n">
        <x:v>46143</x:v>
      </x:c>
      <x:c r="C3715" s="1" t="n">
        <x:v>71.9</x:v>
      </x:c>
      <x:c r="D3715" s="1" t="n">
        <x:v>427.3</x:v>
      </x:c>
      <x:c r="E3715" s="1" t="n">
        <x:v>13</x:v>
      </x:c>
      <x:c r="F3715" s="1" t="n">
        <x:v>2</x:v>
      </x:c>
      <x:c r="G3715" s="1" t="n">
        <x:v>42</x:v>
      </x:c>
      <x:c r="H3715" s="1" t="n">
        <x:v>0</x:v>
      </x:c>
      <x:c r="I3715" s="1" t="n">
        <x:v>3</x:v>
      </x:c>
      <x:c r="J3715" s="1" t="n">
        <x:v>0.56</x:v>
      </x:c>
      <x:c r="K3715" s="1" t="n">
        <x:v>0</x:v>
      </x:c>
      <x:c r="L3715" s="1" t="n">
        <x:v>95.5</x:v>
      </x:c>
      <x:c r="M3715" s="1" t="n">
        <x:v>11.9</x:v>
      </x:c>
      <x:c r="N3715" s="1" t="n">
        <x:v>20.1</x:v>
      </x:c>
      <x:c r="O3715" s="1" t="n">
        <x:f aca="0">24*MAX(0,EOMONTH(B3715,0)-MAX(B3715,INDEX(Device_Inventory!$K$2:$K$1201,MATCH(A3715,Device_Inventory!$A$2:$A$1201,0)))+1)</x:f>
        <x:v>744</x:v>
      </x:c>
      <x:c r="P3715" s="11" t="b">
        <x:f aca="0">INDEX(Device_Inventory!$K$2:$K$1201,MATCH(A3715,Device_Inventory!$A$2:$A$1201,0))&gt;B3715</x:f>
        <x:v>0</x:v>
      </x:c>
      <x:c r="Q3715" s="1" t="str">
        <x:f aca="0">IF(D3715&gt;O3715,"Fail: operating hours exceed in-service hours",IF(D3715+M3715&gt;O3715,"Fail: operating + unavailable hours exceed in-service hours",IF(P3715,"Partial month: within in-service hours","OK")))</x:f>
        <x:v>OK</x:v>
      </x:c>
    </x:row>
    <x:row r="3716" ht="15" hidden="0" customHeight="1">
      <x:c r="A3716" s="1" t="s">
        <x:v>1307</x:v>
      </x:c>
      <x:c r="B3716" s="14" t="n">
        <x:v>46174</x:v>
      </x:c>
      <x:c r="C3716" s="1" t="n">
        <x:v>70.1</x:v>
      </x:c>
      <x:c r="D3716" s="1" t="n">
        <x:v>424.9</x:v>
      </x:c>
      <x:c r="E3716" s="1" t="n">
        <x:v>15</x:v>
      </x:c>
      <x:c r="F3716" s="1" t="n">
        <x:v>0</x:v>
      </x:c>
      <x:c r="G3716" s="1" t="n">
        <x:v>36</x:v>
      </x:c>
      <x:c r="H3716" s="1" t="n">
        <x:v>1</x:v>
      </x:c>
      <x:c r="I3716" s="1" t="n">
        <x:v>4</x:v>
      </x:c>
      <x:c r="J3716" s="1" t="n">
        <x:v>0.32</x:v>
      </x:c>
      <x:c r="K3716" s="1" t="n">
        <x:v>0</x:v>
      </x:c>
      <x:c r="L3716" s="1" t="n">
        <x:v>92.2</x:v>
      </x:c>
      <x:c r="M3716" s="1" t="n">
        <x:v>6.2</x:v>
      </x:c>
      <x:c r="N3716" s="1" t="n">
        <x:v>6.7</x:v>
      </x:c>
      <x:c r="O3716" s="1" t="n">
        <x:f aca="0">24*MAX(0,EOMONTH(B3716,0)-MAX(B3716,INDEX(Device_Inventory!$K$2:$K$1201,MATCH(A3716,Device_Inventory!$A$2:$A$1201,0)))+1)</x:f>
        <x:v>720</x:v>
      </x:c>
      <x:c r="P3716" s="11" t="b">
        <x:f aca="0">INDEX(Device_Inventory!$K$2:$K$1201,MATCH(A3716,Device_Inventory!$A$2:$A$1201,0))&gt;B3716</x:f>
        <x:v>0</x:v>
      </x:c>
      <x:c r="Q3716" s="1" t="str">
        <x:f aca="0">IF(D3716&gt;O3716,"Fail: operating hours exceed in-service hours",IF(D3716+M3716&gt;O3716,"Fail: operating + unavailable hours exceed in-service hours",IF(P3716,"Partial month: within in-service hours","OK")))</x:f>
        <x:v>OK</x:v>
      </x:c>
    </x:row>
    <x:row r="3717" ht="15" hidden="0" customHeight="1">
      <x:c r="A3717" s="1" t="s">
        <x:v>1307</x:v>
      </x:c>
      <x:c r="B3717" s="14" t="n">
        <x:v>46204</x:v>
      </x:c>
      <x:c r="C3717" s="1" t="n">
        <x:v>63.8</x:v>
      </x:c>
      <x:c r="D3717" s="1" t="n">
        <x:v>389.4</x:v>
      </x:c>
      <x:c r="E3717" s="1" t="n">
        <x:v>12</x:v>
      </x:c>
      <x:c r="F3717" s="1" t="n">
        <x:v>2</x:v>
      </x:c>
      <x:c r="G3717" s="1" t="n">
        <x:v>47</x:v>
      </x:c>
      <x:c r="H3717" s="1" t="n">
        <x:v>0</x:v>
      </x:c>
      <x:c r="I3717" s="1" t="n">
        <x:v>4</x:v>
      </x:c>
      <x:c r="J3717" s="1" t="n">
        <x:v>0.99</x:v>
      </x:c>
      <x:c r="K3717" s="1" t="n">
        <x:v>1</x:v>
      </x:c>
      <x:c r="L3717" s="1" t="n">
        <x:v>98</x:v>
      </x:c>
      <x:c r="M3717" s="1" t="n">
        <x:v>11.7</x:v>
      </x:c>
      <x:c r="N3717" s="1" t="n">
        <x:v>13</x:v>
      </x:c>
      <x:c r="O3717" s="1" t="n">
        <x:f aca="0">24*MAX(0,EOMONTH(B3717,0)-MAX(B3717,INDEX(Device_Inventory!$K$2:$K$1201,MATCH(A3717,Device_Inventory!$A$2:$A$1201,0)))+1)</x:f>
        <x:v>744</x:v>
      </x:c>
      <x:c r="P3717" s="11" t="b">
        <x:f aca="0">INDEX(Device_Inventory!$K$2:$K$1201,MATCH(A3717,Device_Inventory!$A$2:$A$1201,0))&gt;B3717</x:f>
        <x:v>0</x:v>
      </x:c>
      <x:c r="Q3717" s="1" t="str">
        <x:f aca="0">IF(D3717&gt;O3717,"Fail: operating hours exceed in-service hours",IF(D3717+M3717&gt;O3717,"Fail: operating + unavailable hours exceed in-service hours",IF(P3717,"Partial month: within in-service hours","OK")))</x:f>
        <x:v>OK</x:v>
      </x:c>
    </x:row>
    <x:row r="3718" ht="15" hidden="0" customHeight="1">
      <x:c r="A3718" s="1" t="s">
        <x:v>1311</x:v>
      </x:c>
      <x:c r="B3718" s="14" t="n">
        <x:v>46054</x:v>
      </x:c>
      <x:c r="C3718" s="1" t="n">
        <x:v>65.1</x:v>
      </x:c>
      <x:c r="D3718" s="1" t="n">
        <x:v>378.2</x:v>
      </x:c>
      <x:c r="E3718" s="1" t="n">
        <x:v>17</x:v>
      </x:c>
      <x:c r="F3718" s="1" t="n">
        <x:v>1</x:v>
      </x:c>
      <x:c r="G3718" s="1" t="n">
        <x:v>54</x:v>
      </x:c>
      <x:c r="H3718" s="1" t="n">
        <x:v>0</x:v>
      </x:c>
      <x:c r="I3718" s="1" t="n">
        <x:v>2</x:v>
      </x:c>
      <x:c r="J3718" s="1" t="n">
        <x:v>0</x:v>
      </x:c>
      <x:c r="K3718" s="1" t="n">
        <x:v>1</x:v>
      </x:c>
      <x:c r="L3718" s="1" t="n">
        <x:v>94.7</x:v>
      </x:c>
      <x:c r="M3718" s="1" t="n">
        <x:v>1.7</x:v>
      </x:c>
      <x:c r="N3718" s="1" t="n">
        <x:v>13</x:v>
      </x:c>
      <x:c r="O3718" s="1" t="n">
        <x:f aca="0">24*MAX(0,EOMONTH(B3718,0)-MAX(B3718,INDEX(Device_Inventory!$K$2:$K$1201,MATCH(A3718,Device_Inventory!$A$2:$A$1201,0)))+1)</x:f>
        <x:v>672</x:v>
      </x:c>
      <x:c r="P3718" s="11" t="b">
        <x:f aca="0">INDEX(Device_Inventory!$K$2:$K$1201,MATCH(A3718,Device_Inventory!$A$2:$A$1201,0))&gt;B3718</x:f>
        <x:v>0</x:v>
      </x:c>
      <x:c r="Q3718" s="1" t="str">
        <x:f aca="0">IF(D3718&gt;O3718,"Fail: operating hours exceed in-service hours",IF(D3718+M3718&gt;O3718,"Fail: operating + unavailable hours exceed in-service hours",IF(P3718,"Partial month: within in-service hours","OK")))</x:f>
        <x:v>OK</x:v>
      </x:c>
    </x:row>
    <x:row r="3719" ht="15" hidden="0" customHeight="1">
      <x:c r="A3719" s="1" t="s">
        <x:v>1311</x:v>
      </x:c>
      <x:c r="B3719" s="14" t="n">
        <x:v>46082</x:v>
      </x:c>
      <x:c r="C3719" s="1" t="n">
        <x:v>40.6</x:v>
      </x:c>
      <x:c r="D3719" s="1" t="n">
        <x:v>235.1</x:v>
      </x:c>
      <x:c r="E3719" s="1" t="n">
        <x:v>8</x:v>
      </x:c>
      <x:c r="F3719" s="1" t="n">
        <x:v>0</x:v>
      </x:c>
      <x:c r="G3719" s="1" t="n">
        <x:v>16</x:v>
      </x:c>
      <x:c r="H3719" s="1" t="n">
        <x:v>1</x:v>
      </x:c>
      <x:c r="I3719" s="1" t="n">
        <x:v>0</x:v>
      </x:c>
      <x:c r="J3719" s="1" t="n">
        <x:v>0.66</x:v>
      </x:c>
      <x:c r="K3719" s="1" t="n">
        <x:v>0</x:v>
      </x:c>
      <x:c r="L3719" s="1" t="n">
        <x:v>93.7</x:v>
      </x:c>
      <x:c r="M3719" s="1" t="n">
        <x:v>0.9</x:v>
      </x:c>
      <x:c r="N3719" s="1" t="n">
        <x:v>7</x:v>
      </x:c>
      <x:c r="O3719" s="1" t="n">
        <x:f aca="0">24*MAX(0,EOMONTH(B3719,0)-MAX(B3719,INDEX(Device_Inventory!$K$2:$K$1201,MATCH(A3719,Device_Inventory!$A$2:$A$1201,0)))+1)</x:f>
        <x:v>744</x:v>
      </x:c>
      <x:c r="P3719" s="11" t="b">
        <x:f aca="0">INDEX(Device_Inventory!$K$2:$K$1201,MATCH(A3719,Device_Inventory!$A$2:$A$1201,0))&gt;B3719</x:f>
        <x:v>0</x:v>
      </x:c>
      <x:c r="Q3719" s="1" t="str">
        <x:f aca="0">IF(D3719&gt;O3719,"Fail: operating hours exceed in-service hours",IF(D3719+M3719&gt;O3719,"Fail: operating + unavailable hours exceed in-service hours",IF(P3719,"Partial month: within in-service hours","OK")))</x:f>
        <x:v>OK</x:v>
      </x:c>
    </x:row>
    <x:row r="3720" ht="15" hidden="0" customHeight="1">
      <x:c r="A3720" s="1" t="s">
        <x:v>1311</x:v>
      </x:c>
      <x:c r="B3720" s="14" t="n">
        <x:v>46113</x:v>
      </x:c>
      <x:c r="C3720" s="1" t="n">
        <x:v>63.7</x:v>
      </x:c>
      <x:c r="D3720" s="1" t="n">
        <x:v>429.1</x:v>
      </x:c>
      <x:c r="E3720" s="1" t="n">
        <x:v>25</x:v>
      </x:c>
      <x:c r="F3720" s="1" t="n">
        <x:v>0</x:v>
      </x:c>
      <x:c r="G3720" s="1" t="n">
        <x:v>37</x:v>
      </x:c>
      <x:c r="H3720" s="1" t="n">
        <x:v>0</x:v>
      </x:c>
      <x:c r="I3720" s="1" t="n">
        <x:v>1</x:v>
      </x:c>
      <x:c r="J3720" s="1" t="n">
        <x:v>0.19</x:v>
      </x:c>
      <x:c r="K3720" s="1" t="n">
        <x:v>0</x:v>
      </x:c>
      <x:c r="L3720" s="1" t="n">
        <x:v>94.5</x:v>
      </x:c>
      <x:c r="M3720" s="1" t="n">
        <x:v>4.7</x:v>
      </x:c>
      <x:c r="N3720" s="1" t="n">
        <x:v>12.6</x:v>
      </x:c>
      <x:c r="O3720" s="1" t="n">
        <x:f aca="0">24*MAX(0,EOMONTH(B3720,0)-MAX(B3720,INDEX(Device_Inventory!$K$2:$K$1201,MATCH(A3720,Device_Inventory!$A$2:$A$1201,0)))+1)</x:f>
        <x:v>720</x:v>
      </x:c>
      <x:c r="P3720" s="11" t="b">
        <x:f aca="0">INDEX(Device_Inventory!$K$2:$K$1201,MATCH(A3720,Device_Inventory!$A$2:$A$1201,0))&gt;B3720</x:f>
        <x:v>0</x:v>
      </x:c>
      <x:c r="Q3720" s="1" t="str">
        <x:f aca="0">IF(D3720&gt;O3720,"Fail: operating hours exceed in-service hours",IF(D3720+M3720&gt;O3720,"Fail: operating + unavailable hours exceed in-service hours",IF(P3720,"Partial month: within in-service hours","OK")))</x:f>
        <x:v>OK</x:v>
      </x:c>
    </x:row>
    <x:row r="3721" ht="15" hidden="0" customHeight="1">
      <x:c r="A3721" s="1" t="s">
        <x:v>1311</x:v>
      </x:c>
      <x:c r="B3721" s="14" t="n">
        <x:v>46143</x:v>
      </x:c>
      <x:c r="C3721" s="1" t="n">
        <x:v>72.6</x:v>
      </x:c>
      <x:c r="D3721" s="1" t="n">
        <x:v>522.5</x:v>
      </x:c>
      <x:c r="E3721" s="1" t="n">
        <x:v>14</x:v>
      </x:c>
      <x:c r="F3721" s="1" t="n">
        <x:v>0</x:v>
      </x:c>
      <x:c r="G3721" s="1" t="n">
        <x:v>48</x:v>
      </x:c>
      <x:c r="H3721" s="1" t="n">
        <x:v>1</x:v>
      </x:c>
      <x:c r="I3721" s="1" t="n">
        <x:v>3</x:v>
      </x:c>
      <x:c r="J3721" s="1" t="n">
        <x:v>0.49</x:v>
      </x:c>
      <x:c r="K3721" s="1" t="n">
        <x:v>0</x:v>
      </x:c>
      <x:c r="L3721" s="1" t="n">
        <x:v>93.9</x:v>
      </x:c>
      <x:c r="M3721" s="1" t="n">
        <x:v>9.4</x:v>
      </x:c>
      <x:c r="N3721" s="1" t="n">
        <x:v>22.1</x:v>
      </x:c>
      <x:c r="O3721" s="1" t="n">
        <x:f aca="0">24*MAX(0,EOMONTH(B3721,0)-MAX(B3721,INDEX(Device_Inventory!$K$2:$K$1201,MATCH(A3721,Device_Inventory!$A$2:$A$1201,0)))+1)</x:f>
        <x:v>744</x:v>
      </x:c>
      <x:c r="P3721" s="11" t="b">
        <x:f aca="0">INDEX(Device_Inventory!$K$2:$K$1201,MATCH(A3721,Device_Inventory!$A$2:$A$1201,0))&gt;B3721</x:f>
        <x:v>0</x:v>
      </x:c>
      <x:c r="Q3721" s="1" t="str">
        <x:f aca="0">IF(D3721&gt;O3721,"Fail: operating hours exceed in-service hours",IF(D3721+M3721&gt;O3721,"Fail: operating + unavailable hours exceed in-service hours",IF(P3721,"Partial month: within in-service hours","OK")))</x:f>
        <x:v>OK</x:v>
      </x:c>
    </x:row>
    <x:row r="3722" ht="15" hidden="0" customHeight="1">
      <x:c r="A3722" s="1" t="s">
        <x:v>1311</x:v>
      </x:c>
      <x:c r="B3722" s="14" t="n">
        <x:v>46174</x:v>
      </x:c>
      <x:c r="C3722" s="1" t="n">
        <x:v>69</x:v>
      </x:c>
      <x:c r="D3722" s="1" t="n">
        <x:v>455.4</x:v>
      </x:c>
      <x:c r="E3722" s="1" t="n">
        <x:v>17</x:v>
      </x:c>
      <x:c r="F3722" s="1" t="n">
        <x:v>2</x:v>
      </x:c>
      <x:c r="G3722" s="1" t="n">
        <x:v>56</x:v>
      </x:c>
      <x:c r="H3722" s="1" t="n">
        <x:v>0</x:v>
      </x:c>
      <x:c r="I3722" s="1" t="n">
        <x:v>0</x:v>
      </x:c>
      <x:c r="J3722" s="1" t="n">
        <x:v>0.89</x:v>
      </x:c>
      <x:c r="K3722" s="1" t="n">
        <x:v>0</x:v>
      </x:c>
      <x:c r="L3722" s="1" t="n">
        <x:v>96.4</x:v>
      </x:c>
      <x:c r="M3722" s="1" t="n">
        <x:v>1.5</x:v>
      </x:c>
      <x:c r="N3722" s="1" t="n">
        <x:v>11.9</x:v>
      </x:c>
      <x:c r="O3722" s="1" t="n">
        <x:f aca="0">24*MAX(0,EOMONTH(B3722,0)-MAX(B3722,INDEX(Device_Inventory!$K$2:$K$1201,MATCH(A3722,Device_Inventory!$A$2:$A$1201,0)))+1)</x:f>
        <x:v>720</x:v>
      </x:c>
      <x:c r="P3722" s="11" t="b">
        <x:f aca="0">INDEX(Device_Inventory!$K$2:$K$1201,MATCH(A3722,Device_Inventory!$A$2:$A$1201,0))&gt;B3722</x:f>
        <x:v>0</x:v>
      </x:c>
      <x:c r="Q3722" s="1" t="str">
        <x:f aca="0">IF(D3722&gt;O3722,"Fail: operating hours exceed in-service hours",IF(D3722+M3722&gt;O3722,"Fail: operating + unavailable hours exceed in-service hours",IF(P3722,"Partial month: within in-service hours","OK")))</x:f>
        <x:v>OK</x:v>
      </x:c>
    </x:row>
    <x:row r="3723" ht="15" hidden="0" customHeight="1">
      <x:c r="A3723" s="1" t="s">
        <x:v>1311</x:v>
      </x:c>
      <x:c r="B3723" s="14" t="n">
        <x:v>46204</x:v>
      </x:c>
      <x:c r="C3723" s="1" t="n">
        <x:v>69.6</x:v>
      </x:c>
      <x:c r="D3723" s="1" t="n">
        <x:v>492.2</x:v>
      </x:c>
      <x:c r="E3723" s="1" t="n">
        <x:v>18</x:v>
      </x:c>
      <x:c r="F3723" s="1" t="n">
        <x:v>0</x:v>
      </x:c>
      <x:c r="G3723" s="1" t="n">
        <x:v>33</x:v>
      </x:c>
      <x:c r="H3723" s="1" t="n">
        <x:v>0</x:v>
      </x:c>
      <x:c r="I3723" s="1" t="n">
        <x:v>4</x:v>
      </x:c>
      <x:c r="J3723" s="1" t="n">
        <x:v>0.3</x:v>
      </x:c>
      <x:c r="K3723" s="1" t="n">
        <x:v>0</x:v>
      </x:c>
      <x:c r="L3723" s="1" t="n">
        <x:v>92.9</x:v>
      </x:c>
      <x:c r="M3723" s="1" t="n">
        <x:v>2.8</x:v>
      </x:c>
      <x:c r="N3723" s="1" t="n">
        <x:v>12.8</x:v>
      </x:c>
      <x:c r="O3723" s="1" t="n">
        <x:f aca="0">24*MAX(0,EOMONTH(B3723,0)-MAX(B3723,INDEX(Device_Inventory!$K$2:$K$1201,MATCH(A3723,Device_Inventory!$A$2:$A$1201,0)))+1)</x:f>
        <x:v>744</x:v>
      </x:c>
      <x:c r="P3723" s="11" t="b">
        <x:f aca="0">INDEX(Device_Inventory!$K$2:$K$1201,MATCH(A3723,Device_Inventory!$A$2:$A$1201,0))&gt;B3723</x:f>
        <x:v>0</x:v>
      </x:c>
      <x:c r="Q3723" s="1" t="str">
        <x:f aca="0">IF(D3723&gt;O3723,"Fail: operating hours exceed in-service hours",IF(D3723+M3723&gt;O3723,"Fail: operating + unavailable hours exceed in-service hours",IF(P3723,"Partial month: within in-service hours","OK")))</x:f>
        <x:v>OK</x:v>
      </x:c>
    </x:row>
    <x:row r="3724" ht="15" hidden="0" customHeight="1">
      <x:c r="A3724" s="1" t="s">
        <x:v>1312</x:v>
      </x:c>
      <x:c r="B3724" s="14" t="n">
        <x:v>46054</x:v>
      </x:c>
      <x:c r="C3724" s="1" t="n">
        <x:v>58.7</x:v>
      </x:c>
      <x:c r="D3724" s="1" t="n">
        <x:v>403.6</x:v>
      </x:c>
      <x:c r="E3724" s="1" t="n">
        <x:v>20</x:v>
      </x:c>
      <x:c r="F3724" s="1" t="n">
        <x:v>1</x:v>
      </x:c>
      <x:c r="G3724" s="1" t="n">
        <x:v>29</x:v>
      </x:c>
      <x:c r="H3724" s="1" t="n">
        <x:v>1</x:v>
      </x:c>
      <x:c r="I3724" s="1" t="n">
        <x:v>0</x:v>
      </x:c>
      <x:c r="J3724" s="1" t="n">
        <x:v>0</x:v>
      </x:c>
      <x:c r="K3724" s="1" t="n">
        <x:v>0</x:v>
      </x:c>
      <x:c r="L3724" s="1" t="n">
        <x:v>96.4</x:v>
      </x:c>
      <x:c r="M3724" s="1" t="n">
        <x:v>2.4</x:v>
      </x:c>
      <x:c r="N3724" s="1" t="n">
        <x:v>12</x:v>
      </x:c>
      <x:c r="O3724" s="1" t="n">
        <x:f aca="0">24*MAX(0,EOMONTH(B3724,0)-MAX(B3724,INDEX(Device_Inventory!$K$2:$K$1201,MATCH(A3724,Device_Inventory!$A$2:$A$1201,0)))+1)</x:f>
        <x:v>672</x:v>
      </x:c>
      <x:c r="P3724" s="11" t="b">
        <x:f aca="0">INDEX(Device_Inventory!$K$2:$K$1201,MATCH(A3724,Device_Inventory!$A$2:$A$1201,0))&gt;B3724</x:f>
        <x:v>0</x:v>
      </x:c>
      <x:c r="Q3724" s="1" t="str">
        <x:f aca="0">IF(D3724&gt;O3724,"Fail: operating hours exceed in-service hours",IF(D3724+M3724&gt;O3724,"Fail: operating + unavailable hours exceed in-service hours",IF(P3724,"Partial month: within in-service hours","OK")))</x:f>
        <x:v>OK</x:v>
      </x:c>
    </x:row>
    <x:row r="3725" ht="15" hidden="0" customHeight="1">
      <x:c r="A3725" s="1" t="s">
        <x:v>1312</x:v>
      </x:c>
      <x:c r="B3725" s="14" t="n">
        <x:v>46082</x:v>
      </x:c>
      <x:c r="C3725" s="1" t="n">
        <x:v>46.8</x:v>
      </x:c>
      <x:c r="D3725" s="1" t="n">
        <x:v>306</x:v>
      </x:c>
      <x:c r="E3725" s="1" t="n">
        <x:v>11</x:v>
      </x:c>
      <x:c r="F3725" s="1" t="n">
        <x:v>0</x:v>
      </x:c>
      <x:c r="G3725" s="1" t="n">
        <x:v>33</x:v>
      </x:c>
      <x:c r="H3725" s="1" t="n">
        <x:v>0</x:v>
      </x:c>
      <x:c r="I3725" s="1" t="n">
        <x:v>2</x:v>
      </x:c>
      <x:c r="J3725" s="1" t="n">
        <x:v>0.21</x:v>
      </x:c>
      <x:c r="K3725" s="1" t="n">
        <x:v>1</x:v>
      </x:c>
      <x:c r="L3725" s="1" t="n">
        <x:v>96.5</x:v>
      </x:c>
      <x:c r="M3725" s="1" t="n">
        <x:v>9.7</x:v>
      </x:c>
      <x:c r="N3725" s="1" t="n">
        <x:v>7.1</x:v>
      </x:c>
      <x:c r="O3725" s="1" t="n">
        <x:f aca="0">24*MAX(0,EOMONTH(B3725,0)-MAX(B3725,INDEX(Device_Inventory!$K$2:$K$1201,MATCH(A3725,Device_Inventory!$A$2:$A$1201,0)))+1)</x:f>
        <x:v>744</x:v>
      </x:c>
      <x:c r="P3725" s="11" t="b">
        <x:f aca="0">INDEX(Device_Inventory!$K$2:$K$1201,MATCH(A3725,Device_Inventory!$A$2:$A$1201,0))&gt;B3725</x:f>
        <x:v>0</x:v>
      </x:c>
      <x:c r="Q3725" s="1" t="str">
        <x:f aca="0">IF(D3725&gt;O3725,"Fail: operating hours exceed in-service hours",IF(D3725+M3725&gt;O3725,"Fail: operating + unavailable hours exceed in-service hours",IF(P3725,"Partial month: within in-service hours","OK")))</x:f>
        <x:v>OK</x:v>
      </x:c>
    </x:row>
    <x:row r="3726" ht="15" hidden="0" customHeight="1">
      <x:c r="A3726" s="1" t="s">
        <x:v>1312</x:v>
      </x:c>
      <x:c r="B3726" s="14" t="n">
        <x:v>46113</x:v>
      </x:c>
      <x:c r="C3726" s="1" t="n">
        <x:v>43.5</x:v>
      </x:c>
      <x:c r="D3726" s="1" t="n">
        <x:v>316.8</x:v>
      </x:c>
      <x:c r="E3726" s="1" t="n">
        <x:v>13</x:v>
      </x:c>
      <x:c r="F3726" s="1" t="n">
        <x:v>1</x:v>
      </x:c>
      <x:c r="G3726" s="1" t="n">
        <x:v>51</x:v>
      </x:c>
      <x:c r="H3726" s="1" t="n">
        <x:v>0</x:v>
      </x:c>
      <x:c r="I3726" s="1" t="n">
        <x:v>2</x:v>
      </x:c>
      <x:c r="J3726" s="1" t="n">
        <x:v>0</x:v>
      </x:c>
      <x:c r="K3726" s="1" t="n">
        <x:v>1</x:v>
      </x:c>
      <x:c r="L3726" s="1" t="n">
        <x:v>93.2</x:v>
      </x:c>
      <x:c r="M3726" s="1" t="n">
        <x:v>6.1</x:v>
      </x:c>
      <x:c r="N3726" s="1" t="n">
        <x:v>12.8</x:v>
      </x:c>
      <x:c r="O3726" s="1" t="n">
        <x:f aca="0">24*MAX(0,EOMONTH(B3726,0)-MAX(B3726,INDEX(Device_Inventory!$K$2:$K$1201,MATCH(A3726,Device_Inventory!$A$2:$A$1201,0)))+1)</x:f>
        <x:v>720</x:v>
      </x:c>
      <x:c r="P3726" s="11" t="b">
        <x:f aca="0">INDEX(Device_Inventory!$K$2:$K$1201,MATCH(A3726,Device_Inventory!$A$2:$A$1201,0))&gt;B3726</x:f>
        <x:v>0</x:v>
      </x:c>
      <x:c r="Q3726" s="1" t="str">
        <x:f aca="0">IF(D3726&gt;O3726,"Fail: operating hours exceed in-service hours",IF(D3726+M3726&gt;O3726,"Fail: operating + unavailable hours exceed in-service hours",IF(P3726,"Partial month: within in-service hours","OK")))</x:f>
        <x:v>OK</x:v>
      </x:c>
    </x:row>
    <x:row r="3727" ht="15" hidden="0" customHeight="1">
      <x:c r="A3727" s="1" t="s">
        <x:v>1312</x:v>
      </x:c>
      <x:c r="B3727" s="14" t="n">
        <x:v>46143</x:v>
      </x:c>
      <x:c r="C3727" s="1" t="n">
        <x:v>58.6</x:v>
      </x:c>
      <x:c r="D3727" s="1" t="n">
        <x:v>402.5</x:v>
      </x:c>
      <x:c r="E3727" s="1" t="n">
        <x:v>15</x:v>
      </x:c>
      <x:c r="F3727" s="1" t="n">
        <x:v>0</x:v>
      </x:c>
      <x:c r="G3727" s="1" t="n">
        <x:v>51</x:v>
      </x:c>
      <x:c r="H3727" s="1" t="n">
        <x:v>0</x:v>
      </x:c>
      <x:c r="I3727" s="1" t="n">
        <x:v>3</x:v>
      </x:c>
      <x:c r="J3727" s="1" t="n">
        <x:v>0.42</x:v>
      </x:c>
      <x:c r="K3727" s="1" t="n">
        <x:v>0</x:v>
      </x:c>
      <x:c r="L3727" s="1" t="n">
        <x:v>94.6</x:v>
      </x:c>
      <x:c r="M3727" s="1" t="n">
        <x:v>0.3</x:v>
      </x:c>
      <x:c r="N3727" s="1" t="n">
        <x:v>15.7</x:v>
      </x:c>
      <x:c r="O3727" s="1" t="n">
        <x:f aca="0">24*MAX(0,EOMONTH(B3727,0)-MAX(B3727,INDEX(Device_Inventory!$K$2:$K$1201,MATCH(A3727,Device_Inventory!$A$2:$A$1201,0)))+1)</x:f>
        <x:v>744</x:v>
      </x:c>
      <x:c r="P3727" s="11" t="b">
        <x:f aca="0">INDEX(Device_Inventory!$K$2:$K$1201,MATCH(A3727,Device_Inventory!$A$2:$A$1201,0))&gt;B3727</x:f>
        <x:v>0</x:v>
      </x:c>
      <x:c r="Q3727" s="1" t="str">
        <x:f aca="0">IF(D3727&gt;O3727,"Fail: operating hours exceed in-service hours",IF(D3727+M3727&gt;O3727,"Fail: operating + unavailable hours exceed in-service hours",IF(P3727,"Partial month: within in-service hours","OK")))</x:f>
        <x:v>OK</x:v>
      </x:c>
    </x:row>
    <x:row r="3728" ht="15" hidden="0" customHeight="1">
      <x:c r="A3728" s="1" t="s">
        <x:v>1312</x:v>
      </x:c>
      <x:c r="B3728" s="14" t="n">
        <x:v>46174</x:v>
      </x:c>
      <x:c r="C3728" s="1" t="n">
        <x:v>58.7</x:v>
      </x:c>
      <x:c r="D3728" s="1" t="n">
        <x:v>418.2</x:v>
      </x:c>
      <x:c r="E3728" s="1" t="n">
        <x:v>16</x:v>
      </x:c>
      <x:c r="F3728" s="1" t="n">
        <x:v>0</x:v>
      </x:c>
      <x:c r="G3728" s="1" t="n">
        <x:v>19</x:v>
      </x:c>
      <x:c r="H3728" s="1" t="n">
        <x:v>0</x:v>
      </x:c>
      <x:c r="I3728" s="1" t="n">
        <x:v>0</x:v>
      </x:c>
      <x:c r="J3728" s="1" t="n">
        <x:v>0.32</x:v>
      </x:c>
      <x:c r="K3728" s="1" t="n">
        <x:v>0</x:v>
      </x:c>
      <x:c r="L3728" s="1" t="n">
        <x:v>96.5</x:v>
      </x:c>
      <x:c r="M3728" s="1" t="n">
        <x:v>0</x:v>
      </x:c>
      <x:c r="N3728" s="1" t="n">
        <x:v>17.7</x:v>
      </x:c>
      <x:c r="O3728" s="1" t="n">
        <x:f aca="0">24*MAX(0,EOMONTH(B3728,0)-MAX(B3728,INDEX(Device_Inventory!$K$2:$K$1201,MATCH(A3728,Device_Inventory!$A$2:$A$1201,0)))+1)</x:f>
        <x:v>720</x:v>
      </x:c>
      <x:c r="P3728" s="11" t="b">
        <x:f aca="0">INDEX(Device_Inventory!$K$2:$K$1201,MATCH(A3728,Device_Inventory!$A$2:$A$1201,0))&gt;B3728</x:f>
        <x:v>0</x:v>
      </x:c>
      <x:c r="Q3728" s="1" t="str">
        <x:f aca="0">IF(D3728&gt;O3728,"Fail: operating hours exceed in-service hours",IF(D3728+M3728&gt;O3728,"Fail: operating + unavailable hours exceed in-service hours",IF(P3728,"Partial month: within in-service hours","OK")))</x:f>
        <x:v>OK</x:v>
      </x:c>
    </x:row>
    <x:row r="3729" ht="15" hidden="0" customHeight="1">
      <x:c r="A3729" s="1" t="s">
        <x:v>1312</x:v>
      </x:c>
      <x:c r="B3729" s="14" t="n">
        <x:v>46204</x:v>
      </x:c>
      <x:c r="C3729" s="1" t="n">
        <x:v>40.4</x:v>
      </x:c>
      <x:c r="D3729" s="1" t="n">
        <x:v>242.2</x:v>
      </x:c>
      <x:c r="E3729" s="1" t="n">
        <x:v>9</x:v>
      </x:c>
      <x:c r="F3729" s="1" t="n">
        <x:v>0</x:v>
      </x:c>
      <x:c r="G3729" s="1" t="n">
        <x:v>29</x:v>
      </x:c>
      <x:c r="H3729" s="1" t="n">
        <x:v>0</x:v>
      </x:c>
      <x:c r="I3729" s="1" t="n">
        <x:v>2</x:v>
      </x:c>
      <x:c r="J3729" s="1" t="n">
        <x:v>0.19</x:v>
      </x:c>
      <x:c r="K3729" s="1" t="n">
        <x:v>1</x:v>
      </x:c>
      <x:c r="L3729" s="1" t="n">
        <x:v>93.3</x:v>
      </x:c>
      <x:c r="M3729" s="1" t="n">
        <x:v>5.9</x:v>
      </x:c>
      <x:c r="N3729" s="1" t="n">
        <x:v>11.7</x:v>
      </x:c>
      <x:c r="O3729" s="1" t="n">
        <x:f aca="0">24*MAX(0,EOMONTH(B3729,0)-MAX(B3729,INDEX(Device_Inventory!$K$2:$K$1201,MATCH(A3729,Device_Inventory!$A$2:$A$1201,0)))+1)</x:f>
        <x:v>744</x:v>
      </x:c>
      <x:c r="P3729" s="11" t="b">
        <x:f aca="0">INDEX(Device_Inventory!$K$2:$K$1201,MATCH(A3729,Device_Inventory!$A$2:$A$1201,0))&gt;B3729</x:f>
        <x:v>0</x:v>
      </x:c>
      <x:c r="Q3729" s="1" t="str">
        <x:f aca="0">IF(D3729&gt;O3729,"Fail: operating hours exceed in-service hours",IF(D3729+M3729&gt;O3729,"Fail: operating + unavailable hours exceed in-service hours",IF(P3729,"Partial month: within in-service hours","OK")))</x:f>
        <x:v>OK</x:v>
      </x:c>
    </x:row>
    <x:row r="3730" ht="15" hidden="0" customHeight="1">
      <x:c r="A3730" s="1" t="s">
        <x:v>1313</x:v>
      </x:c>
      <x:c r="B3730" s="14" t="n">
        <x:v>46054</x:v>
      </x:c>
      <x:c r="C3730" s="1" t="n">
        <x:v>58.9</x:v>
      </x:c>
      <x:c r="D3730" s="1" t="n">
        <x:v>402.6</x:v>
      </x:c>
      <x:c r="E3730" s="1" t="n">
        <x:v>20</x:v>
      </x:c>
      <x:c r="F3730" s="1" t="n">
        <x:v>2</x:v>
      </x:c>
      <x:c r="G3730" s="1" t="n">
        <x:v>30</x:v>
      </x:c>
      <x:c r="H3730" s="1" t="n">
        <x:v>1</x:v>
      </x:c>
      <x:c r="I3730" s="1" t="n">
        <x:v>5</x:v>
      </x:c>
      <x:c r="J3730" s="1" t="n">
        <x:v>0.52</x:v>
      </x:c>
      <x:c r="K3730" s="1" t="n">
        <x:v>0</x:v>
      </x:c>
      <x:c r="L3730" s="1" t="n">
        <x:v>91.6</x:v>
      </x:c>
      <x:c r="M3730" s="1" t="n">
        <x:v>0</x:v>
      </x:c>
      <x:c r="N3730" s="1" t="n">
        <x:v>8.4</x:v>
      </x:c>
      <x:c r="O3730" s="1" t="n">
        <x:f aca="0">24*MAX(0,EOMONTH(B3730,0)-MAX(B3730,INDEX(Device_Inventory!$K$2:$K$1201,MATCH(A3730,Device_Inventory!$A$2:$A$1201,0)))+1)</x:f>
        <x:v>672</x:v>
      </x:c>
      <x:c r="P3730" s="11" t="b">
        <x:f aca="0">INDEX(Device_Inventory!$K$2:$K$1201,MATCH(A3730,Device_Inventory!$A$2:$A$1201,0))&gt;B3730</x:f>
        <x:v>0</x:v>
      </x:c>
      <x:c r="Q3730" s="1" t="str">
        <x:f aca="0">IF(D3730&gt;O3730,"Fail: operating hours exceed in-service hours",IF(D3730+M3730&gt;O3730,"Fail: operating + unavailable hours exceed in-service hours",IF(P3730,"Partial month: within in-service hours","OK")))</x:f>
        <x:v>OK</x:v>
      </x:c>
    </x:row>
    <x:row r="3731" ht="15" hidden="0" customHeight="1">
      <x:c r="A3731" s="1" t="s">
        <x:v>1313</x:v>
      </x:c>
      <x:c r="B3731" s="14" t="n">
        <x:v>46082</x:v>
      </x:c>
      <x:c r="C3731" s="1" t="n">
        <x:v>58</x:v>
      </x:c>
      <x:c r="D3731" s="1" t="n">
        <x:v>401.2</x:v>
      </x:c>
      <x:c r="E3731" s="1" t="n">
        <x:v>21</x:v>
      </x:c>
      <x:c r="F3731" s="1" t="n">
        <x:v>2</x:v>
      </x:c>
      <x:c r="G3731" s="1" t="n">
        <x:v>43</x:v>
      </x:c>
      <x:c r="H3731" s="1" t="n">
        <x:v>0</x:v>
      </x:c>
      <x:c r="I3731" s="1" t="n">
        <x:v>4</x:v>
      </x:c>
      <x:c r="J3731" s="1" t="n">
        <x:v>0.78</x:v>
      </x:c>
      <x:c r="K3731" s="1" t="n">
        <x:v>0</x:v>
      </x:c>
      <x:c r="L3731" s="1" t="n">
        <x:v>94.1</x:v>
      </x:c>
      <x:c r="M3731" s="1" t="n">
        <x:v>9</x:v>
      </x:c>
      <x:c r="N3731" s="1" t="n">
        <x:v>13.2</x:v>
      </x:c>
      <x:c r="O3731" s="1" t="n">
        <x:f aca="0">24*MAX(0,EOMONTH(B3731,0)-MAX(B3731,INDEX(Device_Inventory!$K$2:$K$1201,MATCH(A3731,Device_Inventory!$A$2:$A$1201,0)))+1)</x:f>
        <x:v>744</x:v>
      </x:c>
      <x:c r="P3731" s="11" t="b">
        <x:f aca="0">INDEX(Device_Inventory!$K$2:$K$1201,MATCH(A3731,Device_Inventory!$A$2:$A$1201,0))&gt;B3731</x:f>
        <x:v>0</x:v>
      </x:c>
      <x:c r="Q3731" s="1" t="str">
        <x:f aca="0">IF(D3731&gt;O3731,"Fail: operating hours exceed in-service hours",IF(D3731+M3731&gt;O3731,"Fail: operating + unavailable hours exceed in-service hours",IF(P3731,"Partial month: within in-service hours","OK")))</x:f>
        <x:v>OK</x:v>
      </x:c>
    </x:row>
    <x:row r="3732" ht="15" hidden="0" customHeight="1">
      <x:c r="A3732" s="1" t="s">
        <x:v>1313</x:v>
      </x:c>
      <x:c r="B3732" s="14" t="n">
        <x:v>46113</x:v>
      </x:c>
      <x:c r="C3732" s="1" t="n">
        <x:v>79.5</x:v>
      </x:c>
      <x:c r="D3732" s="1" t="n">
        <x:v>573</x:v>
      </x:c>
      <x:c r="E3732" s="1" t="n">
        <x:v>32</x:v>
      </x:c>
      <x:c r="F3732" s="1" t="n">
        <x:v>1</x:v>
      </x:c>
      <x:c r="G3732" s="1" t="n">
        <x:v>52</x:v>
      </x:c>
      <x:c r="H3732" s="1" t="n">
        <x:v>0</x:v>
      </x:c>
      <x:c r="I3732" s="1" t="n">
        <x:v>7</x:v>
      </x:c>
      <x:c r="J3732" s="1" t="n">
        <x:v>0.37</x:v>
      </x:c>
      <x:c r="K3732" s="1" t="n">
        <x:v>0</x:v>
      </x:c>
      <x:c r="L3732" s="1" t="n">
        <x:v>93.1</x:v>
      </x:c>
      <x:c r="M3732" s="1" t="n">
        <x:v>0.5</x:v>
      </x:c>
      <x:c r="N3732" s="1" t="n">
        <x:v>9.2</x:v>
      </x:c>
      <x:c r="O3732" s="1" t="n">
        <x:f aca="0">24*MAX(0,EOMONTH(B3732,0)-MAX(B3732,INDEX(Device_Inventory!$K$2:$K$1201,MATCH(A3732,Device_Inventory!$A$2:$A$1201,0)))+1)</x:f>
        <x:v>720</x:v>
      </x:c>
      <x:c r="P3732" s="11" t="b">
        <x:f aca="0">INDEX(Device_Inventory!$K$2:$K$1201,MATCH(A3732,Device_Inventory!$A$2:$A$1201,0))&gt;B3732</x:f>
        <x:v>0</x:v>
      </x:c>
      <x:c r="Q3732" s="1" t="str">
        <x:f aca="0">IF(D3732&gt;O3732,"Fail: operating hours exceed in-service hours",IF(D3732+M3732&gt;O3732,"Fail: operating + unavailable hours exceed in-service hours",IF(P3732,"Partial month: within in-service hours","OK")))</x:f>
        <x:v>OK</x:v>
      </x:c>
    </x:row>
    <x:row r="3733" ht="15" hidden="0" customHeight="1">
      <x:c r="A3733" s="1" t="s">
        <x:v>1313</x:v>
      </x:c>
      <x:c r="B3733" s="14" t="n">
        <x:v>46143</x:v>
      </x:c>
      <x:c r="C3733" s="1" t="n">
        <x:v>51.4</x:v>
      </x:c>
      <x:c r="D3733" s="1" t="n">
        <x:v>295</x:v>
      </x:c>
      <x:c r="E3733" s="1" t="n">
        <x:v>27</x:v>
      </x:c>
      <x:c r="F3733" s="1" t="n">
        <x:v>3</x:v>
      </x:c>
      <x:c r="G3733" s="1" t="n">
        <x:v>30</x:v>
      </x:c>
      <x:c r="H3733" s="1" t="n">
        <x:v>0</x:v>
      </x:c>
      <x:c r="I3733" s="1" t="n">
        <x:v>1</x:v>
      </x:c>
      <x:c r="J3733" s="1" t="n">
        <x:v>0.26</x:v>
      </x:c>
      <x:c r="K3733" s="1" t="n">
        <x:v>2</x:v>
      </x:c>
      <x:c r="L3733" s="1" t="n">
        <x:v>96.3</x:v>
      </x:c>
      <x:c r="M3733" s="1" t="n">
        <x:v>7.5</x:v>
      </x:c>
      <x:c r="N3733" s="1" t="n">
        <x:v>13.9</x:v>
      </x:c>
      <x:c r="O3733" s="1" t="n">
        <x:f aca="0">24*MAX(0,EOMONTH(B3733,0)-MAX(B3733,INDEX(Device_Inventory!$K$2:$K$1201,MATCH(A3733,Device_Inventory!$A$2:$A$1201,0)))+1)</x:f>
        <x:v>744</x:v>
      </x:c>
      <x:c r="P3733" s="11" t="b">
        <x:f aca="0">INDEX(Device_Inventory!$K$2:$K$1201,MATCH(A3733,Device_Inventory!$A$2:$A$1201,0))&gt;B3733</x:f>
        <x:v>0</x:v>
      </x:c>
      <x:c r="Q3733" s="1" t="str">
        <x:f aca="0">IF(D3733&gt;O3733,"Fail: operating hours exceed in-service hours",IF(D3733+M3733&gt;O3733,"Fail: operating + unavailable hours exceed in-service hours",IF(P3733,"Partial month: within in-service hours","OK")))</x:f>
        <x:v>OK</x:v>
      </x:c>
    </x:row>
    <x:row r="3734" ht="15" hidden="0" customHeight="1">
      <x:c r="A3734" s="1" t="s">
        <x:v>1313</x:v>
      </x:c>
      <x:c r="B3734" s="14" t="n">
        <x:v>46174</x:v>
      </x:c>
      <x:c r="C3734" s="1" t="n">
        <x:v>74.6</x:v>
      </x:c>
      <x:c r="D3734" s="1" t="n">
        <x:v>482.6</x:v>
      </x:c>
      <x:c r="E3734" s="1" t="n">
        <x:v>33</x:v>
      </x:c>
      <x:c r="F3734" s="1" t="n">
        <x:v>0</x:v>
      </x:c>
      <x:c r="G3734" s="1" t="n">
        <x:v>41</x:v>
      </x:c>
      <x:c r="H3734" s="1" t="n">
        <x:v>0</x:v>
      </x:c>
      <x:c r="I3734" s="1" t="n">
        <x:v>7</x:v>
      </x:c>
      <x:c r="J3734" s="1" t="n">
        <x:v>0.73</x:v>
      </x:c>
      <x:c r="K3734" s="1" t="n">
        <x:v>0</x:v>
      </x:c>
      <x:c r="L3734" s="1" t="n">
        <x:v>93.2</x:v>
      </x:c>
      <x:c r="M3734" s="1" t="n">
        <x:v>8.8</x:v>
      </x:c>
      <x:c r="N3734" s="1" t="n">
        <x:v>11.4</x:v>
      </x:c>
      <x:c r="O3734" s="1" t="n">
        <x:f aca="0">24*MAX(0,EOMONTH(B3734,0)-MAX(B3734,INDEX(Device_Inventory!$K$2:$K$1201,MATCH(A3734,Device_Inventory!$A$2:$A$1201,0)))+1)</x:f>
        <x:v>720</x:v>
      </x:c>
      <x:c r="P3734" s="11" t="b">
        <x:f aca="0">INDEX(Device_Inventory!$K$2:$K$1201,MATCH(A3734,Device_Inventory!$A$2:$A$1201,0))&gt;B3734</x:f>
        <x:v>0</x:v>
      </x:c>
      <x:c r="Q3734" s="1" t="str">
        <x:f aca="0">IF(D3734&gt;O3734,"Fail: operating hours exceed in-service hours",IF(D3734+M3734&gt;O3734,"Fail: operating + unavailable hours exceed in-service hours",IF(P3734,"Partial month: within in-service hours","OK")))</x:f>
        <x:v>OK</x:v>
      </x:c>
    </x:row>
    <x:row r="3735" ht="15" hidden="0" customHeight="1">
      <x:c r="A3735" s="1" t="s">
        <x:v>1313</x:v>
      </x:c>
      <x:c r="B3735" s="14" t="n">
        <x:v>46204</x:v>
      </x:c>
      <x:c r="C3735" s="1" t="n">
        <x:v>63.1</x:v>
      </x:c>
      <x:c r="D3735" s="1" t="n">
        <x:v>442.9</x:v>
      </x:c>
      <x:c r="E3735" s="1" t="n">
        <x:v>28</x:v>
      </x:c>
      <x:c r="F3735" s="1" t="n">
        <x:v>2</x:v>
      </x:c>
      <x:c r="G3735" s="1" t="n">
        <x:v>44</x:v>
      </x:c>
      <x:c r="H3735" s="1" t="n">
        <x:v>0</x:v>
      </x:c>
      <x:c r="I3735" s="1" t="n">
        <x:v>4</x:v>
      </x:c>
      <x:c r="J3735" s="1" t="n">
        <x:v>1.28</x:v>
      </x:c>
      <x:c r="K3735" s="1" t="n">
        <x:v>1</x:v>
      </x:c>
      <x:c r="L3735" s="1" t="n">
        <x:v>96.1</x:v>
      </x:c>
      <x:c r="M3735" s="1" t="n">
        <x:v>9.9</x:v>
      </x:c>
      <x:c r="N3735" s="1" t="n">
        <x:v>16.7</x:v>
      </x:c>
      <x:c r="O3735" s="1" t="n">
        <x:f aca="0">24*MAX(0,EOMONTH(B3735,0)-MAX(B3735,INDEX(Device_Inventory!$K$2:$K$1201,MATCH(A3735,Device_Inventory!$A$2:$A$1201,0)))+1)</x:f>
        <x:v>744</x:v>
      </x:c>
      <x:c r="P3735" s="11" t="b">
        <x:f aca="0">INDEX(Device_Inventory!$K$2:$K$1201,MATCH(A3735,Device_Inventory!$A$2:$A$1201,0))&gt;B3735</x:f>
        <x:v>0</x:v>
      </x:c>
      <x:c r="Q3735" s="1" t="str">
        <x:f aca="0">IF(D3735&gt;O3735,"Fail: operating hours exceed in-service hours",IF(D3735+M3735&gt;O3735,"Fail: operating + unavailable hours exceed in-service hours",IF(P3735,"Partial month: within in-service hours","OK")))</x:f>
        <x:v>OK</x:v>
      </x:c>
    </x:row>
    <x:row r="3736" ht="15" hidden="0" customHeight="1">
      <x:c r="A3736" s="1" t="s">
        <x:v>3572</x:v>
      </x:c>
      <x:c r="B3736" s="14" t="n">
        <x:v>46054</x:v>
      </x:c>
      <x:c r="C3736" s="1" t="n">
        <x:v>86.3</x:v>
      </x:c>
      <x:c r="D3736" s="1" t="n">
        <x:v>554</x:v>
      </x:c>
      <x:c r="E3736" s="1" t="n">
        <x:v>30</x:v>
      </x:c>
      <x:c r="F3736" s="1" t="n">
        <x:v>0</x:v>
      </x:c>
      <x:c r="G3736" s="1" t="n">
        <x:v>46</x:v>
      </x:c>
      <x:c r="H3736" s="1" t="n">
        <x:v>0</x:v>
      </x:c>
      <x:c r="I3736" s="1" t="n">
        <x:v>4</x:v>
      </x:c>
      <x:c r="J3736" s="1" t="n">
        <x:v>0.39</x:v>
      </x:c>
      <x:c r="K3736" s="1" t="n">
        <x:v>0</x:v>
      </x:c>
      <x:c r="L3736" s="1" t="n">
        <x:v>92.3</x:v>
      </x:c>
      <x:c r="M3736" s="1" t="n">
        <x:v>0</x:v>
      </x:c>
      <x:c r="N3736" s="1" t="n">
        <x:v>19.4</x:v>
      </x:c>
      <x:c r="O3736" s="1" t="n">
        <x:f aca="0">24*MAX(0,EOMONTH(B3736,0)-MAX(B3736,INDEX(Device_Inventory!$K$2:$K$1201,MATCH(A3736,Device_Inventory!$A$2:$A$1201,0)))+1)</x:f>
        <x:v>672</x:v>
      </x:c>
      <x:c r="P3736" s="11" t="b">
        <x:f aca="0">INDEX(Device_Inventory!$K$2:$K$1201,MATCH(A3736,Device_Inventory!$A$2:$A$1201,0))&gt;B3736</x:f>
        <x:v>0</x:v>
      </x:c>
      <x:c r="Q3736" s="1" t="str">
        <x:f aca="0">IF(D3736&gt;O3736,"Fail: operating hours exceed in-service hours",IF(D3736+M3736&gt;O3736,"Fail: operating + unavailable hours exceed in-service hours",IF(P3736,"Partial month: within in-service hours","OK")))</x:f>
        <x:v>OK</x:v>
      </x:c>
    </x:row>
    <x:row r="3737" ht="15" hidden="0" customHeight="1">
      <x:c r="A3737" s="1" t="s">
        <x:v>3572</x:v>
      </x:c>
      <x:c r="B3737" s="14" t="n">
        <x:v>46082</x:v>
      </x:c>
      <x:c r="C3737" s="1" t="n">
        <x:v>78.9</x:v>
      </x:c>
      <x:c r="D3737" s="1" t="n">
        <x:v>574.3</x:v>
      </x:c>
      <x:c r="E3737" s="1" t="n">
        <x:v>41</x:v>
      </x:c>
      <x:c r="F3737" s="1" t="n">
        <x:v>0</x:v>
      </x:c>
      <x:c r="G3737" s="1" t="n">
        <x:v>31</x:v>
      </x:c>
      <x:c r="H3737" s="1" t="n">
        <x:v>1</x:v>
      </x:c>
      <x:c r="I3737" s="1" t="n">
        <x:v>5</x:v>
      </x:c>
      <x:c r="J3737" s="1" t="n">
        <x:v>0</x:v>
      </x:c>
      <x:c r="K3737" s="1" t="n">
        <x:v>2</x:v>
      </x:c>
      <x:c r="L3737" s="1" t="n">
        <x:v>93.4</x:v>
      </x:c>
      <x:c r="M3737" s="1" t="n">
        <x:v>0.9</x:v>
      </x:c>
      <x:c r="N3737" s="1" t="n">
        <x:v>16.9</x:v>
      </x:c>
      <x:c r="O3737" s="1" t="n">
        <x:f aca="0">24*MAX(0,EOMONTH(B3737,0)-MAX(B3737,INDEX(Device_Inventory!$K$2:$K$1201,MATCH(A3737,Device_Inventory!$A$2:$A$1201,0)))+1)</x:f>
        <x:v>744</x:v>
      </x:c>
      <x:c r="P3737" s="11" t="b">
        <x:f aca="0">INDEX(Device_Inventory!$K$2:$K$1201,MATCH(A3737,Device_Inventory!$A$2:$A$1201,0))&gt;B3737</x:f>
        <x:v>0</x:v>
      </x:c>
      <x:c r="Q3737" s="1" t="str">
        <x:f aca="0">IF(D3737&gt;O3737,"Fail: operating hours exceed in-service hours",IF(D3737+M3737&gt;O3737,"Fail: operating + unavailable hours exceed in-service hours",IF(P3737,"Partial month: within in-service hours","OK")))</x:f>
        <x:v>OK</x:v>
      </x:c>
    </x:row>
    <x:row r="3738" ht="15" hidden="0" customHeight="1">
      <x:c r="A3738" s="1" t="s">
        <x:v>3572</x:v>
      </x:c>
      <x:c r="B3738" s="14" t="n">
        <x:v>46113</x:v>
      </x:c>
      <x:c r="C3738" s="1" t="n">
        <x:v>79.5</x:v>
      </x:c>
      <x:c r="D3738" s="1" t="n">
        <x:v>563</x:v>
      </x:c>
      <x:c r="E3738" s="1" t="n">
        <x:v>28</x:v>
      </x:c>
      <x:c r="F3738" s="1" t="n">
        <x:v>0</x:v>
      </x:c>
      <x:c r="G3738" s="1" t="n">
        <x:v>52</x:v>
      </x:c>
      <x:c r="H3738" s="1" t="n">
        <x:v>1</x:v>
      </x:c>
      <x:c r="I3738" s="1" t="n">
        <x:v>5</x:v>
      </x:c>
      <x:c r="J3738" s="1" t="n">
        <x:v>1.06</x:v>
      </x:c>
      <x:c r="K3738" s="1" t="n">
        <x:v>0</x:v>
      </x:c>
      <x:c r="L3738" s="1" t="n">
        <x:v>90.8</x:v>
      </x:c>
      <x:c r="M3738" s="1" t="n">
        <x:v>3.5</x:v>
      </x:c>
      <x:c r="N3738" s="1" t="n">
        <x:v>9.8</x:v>
      </x:c>
      <x:c r="O3738" s="1" t="n">
        <x:f aca="0">24*MAX(0,EOMONTH(B3738,0)-MAX(B3738,INDEX(Device_Inventory!$K$2:$K$1201,MATCH(A3738,Device_Inventory!$A$2:$A$1201,0)))+1)</x:f>
        <x:v>720</x:v>
      </x:c>
      <x:c r="P3738" s="11" t="b">
        <x:f aca="0">INDEX(Device_Inventory!$K$2:$K$1201,MATCH(A3738,Device_Inventory!$A$2:$A$1201,0))&gt;B3738</x:f>
        <x:v>0</x:v>
      </x:c>
      <x:c r="Q3738" s="1" t="str">
        <x:f aca="0">IF(D3738&gt;O3738,"Fail: operating hours exceed in-service hours",IF(D3738+M3738&gt;O3738,"Fail: operating + unavailable hours exceed in-service hours",IF(P3738,"Partial month: within in-service hours","OK")))</x:f>
        <x:v>OK</x:v>
      </x:c>
    </x:row>
    <x:row r="3739" ht="15" hidden="0" customHeight="1">
      <x:c r="A3739" s="1" t="s">
        <x:v>3572</x:v>
      </x:c>
      <x:c r="B3739" s="14" t="n">
        <x:v>46143</x:v>
      </x:c>
      <x:c r="C3739" s="1" t="n">
        <x:v>62.7</x:v>
      </x:c>
      <x:c r="D3739" s="1" t="n">
        <x:v>433.8</x:v>
      </x:c>
      <x:c r="E3739" s="1" t="n">
        <x:v>20</x:v>
      </x:c>
      <x:c r="F3739" s="1" t="n">
        <x:v>3</x:v>
      </x:c>
      <x:c r="G3739" s="1" t="n">
        <x:v>29</x:v>
      </x:c>
      <x:c r="H3739" s="1" t="n">
        <x:v>0</x:v>
      </x:c>
      <x:c r="I3739" s="1" t="n">
        <x:v>5</x:v>
      </x:c>
      <x:c r="J3739" s="1" t="n">
        <x:v>0.2</x:v>
      </x:c>
      <x:c r="K3739" s="1" t="n">
        <x:v>0</x:v>
      </x:c>
      <x:c r="L3739" s="1" t="n">
        <x:v>94.7</x:v>
      </x:c>
      <x:c r="M3739" s="1" t="n">
        <x:v>9.8</x:v>
      </x:c>
      <x:c r="N3739" s="1" t="n">
        <x:v>5.7</x:v>
      </x:c>
      <x:c r="O3739" s="1" t="n">
        <x:f aca="0">24*MAX(0,EOMONTH(B3739,0)-MAX(B3739,INDEX(Device_Inventory!$K$2:$K$1201,MATCH(A3739,Device_Inventory!$A$2:$A$1201,0)))+1)</x:f>
        <x:v>744</x:v>
      </x:c>
      <x:c r="P3739" s="11" t="b">
        <x:f aca="0">INDEX(Device_Inventory!$K$2:$K$1201,MATCH(A3739,Device_Inventory!$A$2:$A$1201,0))&gt;B3739</x:f>
        <x:v>0</x:v>
      </x:c>
      <x:c r="Q3739" s="1" t="str">
        <x:f aca="0">IF(D3739&gt;O3739,"Fail: operating hours exceed in-service hours",IF(D3739+M3739&gt;O3739,"Fail: operating + unavailable hours exceed in-service hours",IF(P3739,"Partial month: within in-service hours","OK")))</x:f>
        <x:v>OK</x:v>
      </x:c>
    </x:row>
    <x:row r="3740" ht="15" hidden="0" customHeight="1">
      <x:c r="A3740" s="1" t="s">
        <x:v>3572</x:v>
      </x:c>
      <x:c r="B3740" s="14" t="n">
        <x:v>46174</x:v>
      </x:c>
      <x:c r="C3740" s="1" t="n">
        <x:v>55.3</x:v>
      </x:c>
      <x:c r="D3740" s="1" t="n">
        <x:v>342</x:v>
      </x:c>
      <x:c r="E3740" s="1" t="n">
        <x:v>17</x:v>
      </x:c>
      <x:c r="F3740" s="1" t="n">
        <x:v>1</x:v>
      </x:c>
      <x:c r="G3740" s="1" t="n">
        <x:v>40</x:v>
      </x:c>
      <x:c r="H3740" s="1" t="n">
        <x:v>0</x:v>
      </x:c>
      <x:c r="I3740" s="1" t="n">
        <x:v>4</x:v>
      </x:c>
      <x:c r="J3740" s="1" t="n">
        <x:v>0</x:v>
      </x:c>
      <x:c r="K3740" s="1" t="n">
        <x:v>0</x:v>
      </x:c>
      <x:c r="L3740" s="1" t="n">
        <x:v>94</x:v>
      </x:c>
      <x:c r="M3740" s="1" t="n">
        <x:v>4.9</x:v>
      </x:c>
      <x:c r="N3740" s="1" t="n">
        <x:v>5.4</x:v>
      </x:c>
      <x:c r="O3740" s="1" t="n">
        <x:f aca="0">24*MAX(0,EOMONTH(B3740,0)-MAX(B3740,INDEX(Device_Inventory!$K$2:$K$1201,MATCH(A3740,Device_Inventory!$A$2:$A$1201,0)))+1)</x:f>
        <x:v>720</x:v>
      </x:c>
      <x:c r="P3740" s="11" t="b">
        <x:f aca="0">INDEX(Device_Inventory!$K$2:$K$1201,MATCH(A3740,Device_Inventory!$A$2:$A$1201,0))&gt;B3740</x:f>
        <x:v>0</x:v>
      </x:c>
      <x:c r="Q3740" s="1" t="str">
        <x:f aca="0">IF(D3740&gt;O3740,"Fail: operating hours exceed in-service hours",IF(D3740+M3740&gt;O3740,"Fail: operating + unavailable hours exceed in-service hours",IF(P3740,"Partial month: within in-service hours","OK")))</x:f>
        <x:v>OK</x:v>
      </x:c>
    </x:row>
    <x:row r="3741" ht="15" hidden="0" customHeight="1">
      <x:c r="A3741" s="1" t="s">
        <x:v>3572</x:v>
      </x:c>
      <x:c r="B3741" s="14" t="n">
        <x:v>46204</x:v>
      </x:c>
      <x:c r="C3741" s="1" t="n">
        <x:v>87.2</x:v>
      </x:c>
      <x:c r="D3741" s="1" t="n">
        <x:v>584.8</x:v>
      </x:c>
      <x:c r="E3741" s="1" t="n">
        <x:v>34</x:v>
      </x:c>
      <x:c r="F3741" s="1" t="n">
        <x:v>1</x:v>
      </x:c>
      <x:c r="G3741" s="1" t="n">
        <x:v>29</x:v>
      </x:c>
      <x:c r="H3741" s="1" t="n">
        <x:v>0</x:v>
      </x:c>
      <x:c r="I3741" s="1" t="n">
        <x:v>6</x:v>
      </x:c>
      <x:c r="J3741" s="1" t="n">
        <x:v>0.34</x:v>
      </x:c>
      <x:c r="K3741" s="1" t="n">
        <x:v>1</x:v>
      </x:c>
      <x:c r="L3741" s="1" t="n">
        <x:v>94.8</x:v>
      </x:c>
      <x:c r="M3741" s="1" t="n">
        <x:v>1.8</x:v>
      </x:c>
      <x:c r="N3741" s="1" t="n">
        <x:v>8.4</x:v>
      </x:c>
      <x:c r="O3741" s="1" t="n">
        <x:f aca="0">24*MAX(0,EOMONTH(B3741,0)-MAX(B3741,INDEX(Device_Inventory!$K$2:$K$1201,MATCH(A3741,Device_Inventory!$A$2:$A$1201,0)))+1)</x:f>
        <x:v>744</x:v>
      </x:c>
      <x:c r="P3741" s="11" t="b">
        <x:f aca="0">INDEX(Device_Inventory!$K$2:$K$1201,MATCH(A3741,Device_Inventory!$A$2:$A$1201,0))&gt;B3741</x:f>
        <x:v>0</x:v>
      </x:c>
      <x:c r="Q3741" s="1" t="str">
        <x:f aca="0">IF(D3741&gt;O3741,"Fail: operating hours exceed in-service hours",IF(D3741+M3741&gt;O3741,"Fail: operating + unavailable hours exceed in-service hours",IF(P3741,"Partial month: within in-service hours","OK")))</x:f>
        <x:v>OK</x:v>
      </x:c>
    </x:row>
    <x:row r="3742" ht="15" hidden="0" customHeight="1">
      <x:c r="A3742" s="1" t="s">
        <x:v>3575</x:v>
      </x:c>
      <x:c r="B3742" s="14" t="n">
        <x:v>46054</x:v>
      </x:c>
      <x:c r="C3742" s="1" t="n">
        <x:v>63.9</x:v>
      </x:c>
      <x:c r="D3742" s="1" t="n">
        <x:v>436</x:v>
      </x:c>
      <x:c r="E3742" s="1" t="n">
        <x:v>18</x:v>
      </x:c>
      <x:c r="F3742" s="1" t="n">
        <x:v>1</x:v>
      </x:c>
      <x:c r="G3742" s="1" t="n">
        <x:v>38</x:v>
      </x:c>
      <x:c r="H3742" s="1" t="n">
        <x:v>0</x:v>
      </x:c>
      <x:c r="I3742" s="1" t="n">
        <x:v>3</x:v>
      </x:c>
      <x:c r="J3742" s="1" t="n">
        <x:v>0</x:v>
      </x:c>
      <x:c r="K3742" s="1" t="n">
        <x:v>0</x:v>
      </x:c>
      <x:c r="L3742" s="1" t="n">
        <x:v>98.6</x:v>
      </x:c>
      <x:c r="M3742" s="1" t="n">
        <x:v>11.9</x:v>
      </x:c>
      <x:c r="N3742" s="1" t="n">
        <x:v>10.6</x:v>
      </x:c>
      <x:c r="O3742" s="1" t="n">
        <x:f aca="0">24*MAX(0,EOMONTH(B3742,0)-MAX(B3742,INDEX(Device_Inventory!$K$2:$K$1201,MATCH(A3742,Device_Inventory!$A$2:$A$1201,0)))+1)</x:f>
        <x:v>672</x:v>
      </x:c>
      <x:c r="P3742" s="11" t="b">
        <x:f aca="0">INDEX(Device_Inventory!$K$2:$K$1201,MATCH(A3742,Device_Inventory!$A$2:$A$1201,0))&gt;B3742</x:f>
        <x:v>0</x:v>
      </x:c>
      <x:c r="Q3742" s="1" t="str">
        <x:f aca="0">IF(D3742&gt;O3742,"Fail: operating hours exceed in-service hours",IF(D3742+M3742&gt;O3742,"Fail: operating + unavailable hours exceed in-service hours",IF(P3742,"Partial month: within in-service hours","OK")))</x:f>
        <x:v>OK</x:v>
      </x:c>
    </x:row>
    <x:row r="3743" ht="15" hidden="0" customHeight="1">
      <x:c r="A3743" s="1" t="s">
        <x:v>3575</x:v>
      </x:c>
      <x:c r="B3743" s="14" t="n">
        <x:v>46082</x:v>
      </x:c>
      <x:c r="C3743" s="1" t="n">
        <x:v>76.5</x:v>
      </x:c>
      <x:c r="D3743" s="1" t="n">
        <x:v>549.9</x:v>
      </x:c>
      <x:c r="E3743" s="1" t="n">
        <x:v>27</x:v>
      </x:c>
      <x:c r="F3743" s="1" t="n">
        <x:v>2</x:v>
      </x:c>
      <x:c r="G3743" s="1" t="n">
        <x:v>36</x:v>
      </x:c>
      <x:c r="H3743" s="1" t="n">
        <x:v>0</x:v>
      </x:c>
      <x:c r="I3743" s="1" t="n">
        <x:v>4</x:v>
      </x:c>
      <x:c r="J3743" s="1" t="n">
        <x:v>0.66</x:v>
      </x:c>
      <x:c r="K3743" s="1" t="n">
        <x:v>0</x:v>
      </x:c>
      <x:c r="L3743" s="1" t="n">
        <x:v>95.4</x:v>
      </x:c>
      <x:c r="M3743" s="1" t="n">
        <x:v>0</x:v>
      </x:c>
      <x:c r="N3743" s="1" t="n">
        <x:v>12.4</x:v>
      </x:c>
      <x:c r="O3743" s="1" t="n">
        <x:f aca="0">24*MAX(0,EOMONTH(B3743,0)-MAX(B3743,INDEX(Device_Inventory!$K$2:$K$1201,MATCH(A3743,Device_Inventory!$A$2:$A$1201,0)))+1)</x:f>
        <x:v>744</x:v>
      </x:c>
      <x:c r="P3743" s="11" t="b">
        <x:f aca="0">INDEX(Device_Inventory!$K$2:$K$1201,MATCH(A3743,Device_Inventory!$A$2:$A$1201,0))&gt;B3743</x:f>
        <x:v>0</x:v>
      </x:c>
      <x:c r="Q3743" s="1" t="str">
        <x:f aca="0">IF(D3743&gt;O3743,"Fail: operating hours exceed in-service hours",IF(D3743+M3743&gt;O3743,"Fail: operating + unavailable hours exceed in-service hours",IF(P3743,"Partial month: within in-service hours","OK")))</x:f>
        <x:v>OK</x:v>
      </x:c>
    </x:row>
    <x:row r="3744" ht="15" hidden="0" customHeight="1">
      <x:c r="A3744" s="1" t="s">
        <x:v>3575</x:v>
      </x:c>
      <x:c r="B3744" s="14" t="n">
        <x:v>46113</x:v>
      </x:c>
      <x:c r="C3744" s="1" t="n">
        <x:v>65.5</x:v>
      </x:c>
      <x:c r="D3744" s="1" t="n">
        <x:v>406</x:v>
      </x:c>
      <x:c r="E3744" s="1" t="n">
        <x:v>18</x:v>
      </x:c>
      <x:c r="F3744" s="1" t="n">
        <x:v>2</x:v>
      </x:c>
      <x:c r="G3744" s="1" t="n">
        <x:v>36</x:v>
      </x:c>
      <x:c r="H3744" s="1" t="n">
        <x:v>1</x:v>
      </x:c>
      <x:c r="I3744" s="1" t="n">
        <x:v>6</x:v>
      </x:c>
      <x:c r="J3744" s="1" t="n">
        <x:v>0.51</x:v>
      </x:c>
      <x:c r="K3744" s="1" t="n">
        <x:v>0</x:v>
      </x:c>
      <x:c r="L3744" s="1" t="n">
        <x:v>93.7</x:v>
      </x:c>
      <x:c r="M3744" s="1" t="n">
        <x:v>6.6</x:v>
      </x:c>
      <x:c r="N3744" s="1" t="n">
        <x:v>17.4</x:v>
      </x:c>
      <x:c r="O3744" s="1" t="n">
        <x:f aca="0">24*MAX(0,EOMONTH(B3744,0)-MAX(B3744,INDEX(Device_Inventory!$K$2:$K$1201,MATCH(A3744,Device_Inventory!$A$2:$A$1201,0)))+1)</x:f>
        <x:v>720</x:v>
      </x:c>
      <x:c r="P3744" s="11" t="b">
        <x:f aca="0">INDEX(Device_Inventory!$K$2:$K$1201,MATCH(A3744,Device_Inventory!$A$2:$A$1201,0))&gt;B3744</x:f>
        <x:v>0</x:v>
      </x:c>
      <x:c r="Q3744" s="1" t="str">
        <x:f aca="0">IF(D3744&gt;O3744,"Fail: operating hours exceed in-service hours",IF(D3744+M3744&gt;O3744,"Fail: operating + unavailable hours exceed in-service hours",IF(P3744,"Partial month: within in-service hours","OK")))</x:f>
        <x:v>OK</x:v>
      </x:c>
    </x:row>
    <x:row r="3745" ht="15" hidden="0" customHeight="1">
      <x:c r="A3745" s="1" t="s">
        <x:v>3575</x:v>
      </x:c>
      <x:c r="B3745" s="14" t="n">
        <x:v>46143</x:v>
      </x:c>
      <x:c r="C3745" s="1" t="n">
        <x:v>95.9</x:v>
      </x:c>
      <x:c r="D3745" s="1" t="n">
        <x:v>678.1</x:v>
      </x:c>
      <x:c r="E3745" s="1" t="n">
        <x:v>35</x:v>
      </x:c>
      <x:c r="F3745" s="1" t="n">
        <x:v>1</x:v>
      </x:c>
      <x:c r="G3745" s="1" t="n">
        <x:v>43</x:v>
      </x:c>
      <x:c r="H3745" s="1" t="n">
        <x:v>0</x:v>
      </x:c>
      <x:c r="I3745" s="1" t="n">
        <x:v>7</x:v>
      </x:c>
      <x:c r="J3745" s="1" t="n">
        <x:v>0.74</x:v>
      </x:c>
      <x:c r="K3745" s="1" t="n">
        <x:v>0</x:v>
      </x:c>
      <x:c r="L3745" s="1" t="n">
        <x:v>91.8</x:v>
      </x:c>
      <x:c r="M3745" s="1" t="n">
        <x:v>11.7</x:v>
      </x:c>
      <x:c r="N3745" s="1" t="n">
        <x:v>20.7</x:v>
      </x:c>
      <x:c r="O3745" s="1" t="n">
        <x:f aca="0">24*MAX(0,EOMONTH(B3745,0)-MAX(B3745,INDEX(Device_Inventory!$K$2:$K$1201,MATCH(A3745,Device_Inventory!$A$2:$A$1201,0)))+1)</x:f>
        <x:v>744</x:v>
      </x:c>
      <x:c r="P3745" s="11" t="b">
        <x:f aca="0">INDEX(Device_Inventory!$K$2:$K$1201,MATCH(A3745,Device_Inventory!$A$2:$A$1201,0))&gt;B3745</x:f>
        <x:v>0</x:v>
      </x:c>
      <x:c r="Q3745" s="1" t="str">
        <x:f aca="0">IF(D3745&gt;O3745,"Fail: operating hours exceed in-service hours",IF(D3745+M3745&gt;O3745,"Fail: operating + unavailable hours exceed in-service hours",IF(P3745,"Partial month: within in-service hours","OK")))</x:f>
        <x:v>OK</x:v>
      </x:c>
    </x:row>
    <x:row r="3746" ht="15" hidden="0" customHeight="1">
      <x:c r="A3746" s="1" t="s">
        <x:v>3575</x:v>
      </x:c>
      <x:c r="B3746" s="14" t="n">
        <x:v>46174</x:v>
      </x:c>
      <x:c r="C3746" s="1" t="n">
        <x:v>81</x:v>
      </x:c>
      <x:c r="D3746" s="1" t="n">
        <x:v>570.4</x:v>
      </x:c>
      <x:c r="E3746" s="1" t="n">
        <x:v>27</x:v>
      </x:c>
      <x:c r="F3746" s="1" t="n">
        <x:v>0</x:v>
      </x:c>
      <x:c r="G3746" s="1" t="n">
        <x:v>61</x:v>
      </x:c>
      <x:c r="H3746" s="1" t="n">
        <x:v>0</x:v>
      </x:c>
      <x:c r="I3746" s="1" t="n">
        <x:v>1</x:v>
      </x:c>
      <x:c r="J3746" s="1" t="n">
        <x:v>0.28</x:v>
      </x:c>
      <x:c r="K3746" s="1" t="n">
        <x:v>1</x:v>
      </x:c>
      <x:c r="L3746" s="1" t="n">
        <x:v>95.9</x:v>
      </x:c>
      <x:c r="M3746" s="1" t="n">
        <x:v>1.3</x:v>
      </x:c>
      <x:c r="N3746" s="1" t="n">
        <x:v>17.4</x:v>
      </x:c>
      <x:c r="O3746" s="1" t="n">
        <x:f aca="0">24*MAX(0,EOMONTH(B3746,0)-MAX(B3746,INDEX(Device_Inventory!$K$2:$K$1201,MATCH(A3746,Device_Inventory!$A$2:$A$1201,0)))+1)</x:f>
        <x:v>720</x:v>
      </x:c>
      <x:c r="P3746" s="11" t="b">
        <x:f aca="0">INDEX(Device_Inventory!$K$2:$K$1201,MATCH(A3746,Device_Inventory!$A$2:$A$1201,0))&gt;B3746</x:f>
        <x:v>0</x:v>
      </x:c>
      <x:c r="Q3746" s="1" t="str">
        <x:f aca="0">IF(D3746&gt;O3746,"Fail: operating hours exceed in-service hours",IF(D3746+M3746&gt;O3746,"Fail: operating + unavailable hours exceed in-service hours",IF(P3746,"Partial month: within in-service hours","OK")))</x:f>
        <x:v>OK</x:v>
      </x:c>
    </x:row>
    <x:row r="3747" ht="15" hidden="0" customHeight="1">
      <x:c r="A3747" s="1" t="s">
        <x:v>3575</x:v>
      </x:c>
      <x:c r="B3747" s="14" t="n">
        <x:v>46204</x:v>
      </x:c>
      <x:c r="C3747" s="1" t="n">
        <x:v>63.5</x:v>
      </x:c>
      <x:c r="D3747" s="1" t="n">
        <x:v>386.5</x:v>
      </x:c>
      <x:c r="E3747" s="1" t="n">
        <x:v>26</x:v>
      </x:c>
      <x:c r="F3747" s="1" t="n">
        <x:v>0</x:v>
      </x:c>
      <x:c r="G3747" s="1" t="n">
        <x:v>19</x:v>
      </x:c>
      <x:c r="H3747" s="1" t="n">
        <x:v>0</x:v>
      </x:c>
      <x:c r="I3747" s="1" t="n">
        <x:v>5</x:v>
      </x:c>
      <x:c r="J3747" s="1" t="n">
        <x:v>0.59</x:v>
      </x:c>
      <x:c r="K3747" s="1" t="n">
        <x:v>0</x:v>
      </x:c>
      <x:c r="L3747" s="1" t="n">
        <x:v>95</x:v>
      </x:c>
      <x:c r="M3747" s="1" t="n">
        <x:v>0</x:v>
      </x:c>
      <x:c r="N3747" s="1" t="n">
        <x:v>16.6</x:v>
      </x:c>
      <x:c r="O3747" s="1" t="n">
        <x:f aca="0">24*MAX(0,EOMONTH(B3747,0)-MAX(B3747,INDEX(Device_Inventory!$K$2:$K$1201,MATCH(A3747,Device_Inventory!$A$2:$A$1201,0)))+1)</x:f>
        <x:v>744</x:v>
      </x:c>
      <x:c r="P3747" s="11" t="b">
        <x:f aca="0">INDEX(Device_Inventory!$K$2:$K$1201,MATCH(A3747,Device_Inventory!$A$2:$A$1201,0))&gt;B3747</x:f>
        <x:v>0</x:v>
      </x:c>
      <x:c r="Q3747" s="1" t="str">
        <x:f aca="0">IF(D3747&gt;O3747,"Fail: operating hours exceed in-service hours",IF(D3747+M3747&gt;O3747,"Fail: operating + unavailable hours exceed in-service hours",IF(P3747,"Partial month: within in-service hours","OK")))</x:f>
        <x:v>OK</x:v>
      </x:c>
    </x:row>
    <x:row r="3748" ht="15" hidden="0" customHeight="1">
      <x:c r="A3748" s="1" t="s">
        <x:v>1314</x:v>
      </x:c>
      <x:c r="B3748" s="14" t="n">
        <x:v>46054</x:v>
      </x:c>
      <x:c r="C3748" s="1" t="n">
        <x:v>59.2</x:v>
      </x:c>
      <x:c r="D3748" s="1" t="n">
        <x:v>338.8</x:v>
      </x:c>
      <x:c r="E3748" s="1" t="n">
        <x:v>16</x:v>
      </x:c>
      <x:c r="F3748" s="1" t="n">
        <x:v>2</x:v>
      </x:c>
      <x:c r="G3748" s="1" t="n">
        <x:v>41</x:v>
      </x:c>
      <x:c r="H3748" s="1" t="n">
        <x:v>0</x:v>
      </x:c>
      <x:c r="I3748" s="1" t="n">
        <x:v>2</x:v>
      </x:c>
      <x:c r="J3748" s="1" t="n">
        <x:v>0.6</x:v>
      </x:c>
      <x:c r="K3748" s="1" t="n">
        <x:v>3</x:v>
      </x:c>
      <x:c r="L3748" s="1" t="n">
        <x:v>94.2</x:v>
      </x:c>
      <x:c r="M3748" s="1" t="n">
        <x:v>3.4</x:v>
      </x:c>
      <x:c r="N3748" s="1" t="n">
        <x:v>15.6</x:v>
      </x:c>
      <x:c r="O3748" s="1" t="n">
        <x:f aca="0">24*MAX(0,EOMONTH(B3748,0)-MAX(B3748,INDEX(Device_Inventory!$K$2:$K$1201,MATCH(A3748,Device_Inventory!$A$2:$A$1201,0)))+1)</x:f>
        <x:v>672</x:v>
      </x:c>
      <x:c r="P3748" s="11" t="b">
        <x:f aca="0">INDEX(Device_Inventory!$K$2:$K$1201,MATCH(A3748,Device_Inventory!$A$2:$A$1201,0))&gt;B3748</x:f>
        <x:v>0</x:v>
      </x:c>
      <x:c r="Q3748" s="1" t="str">
        <x:f aca="0">IF(D3748&gt;O3748,"Fail: operating hours exceed in-service hours",IF(D3748+M3748&gt;O3748,"Fail: operating + unavailable hours exceed in-service hours",IF(P3748,"Partial month: within in-service hours","OK")))</x:f>
        <x:v>OK</x:v>
      </x:c>
    </x:row>
    <x:row r="3749" ht="15" hidden="0" customHeight="1">
      <x:c r="A3749" s="1" t="s">
        <x:v>1314</x:v>
      </x:c>
      <x:c r="B3749" s="14" t="n">
        <x:v>46082</x:v>
      </x:c>
      <x:c r="C3749" s="1" t="n">
        <x:v>46.3</x:v>
      </x:c>
      <x:c r="D3749" s="1" t="n">
        <x:v>335.2</x:v>
      </x:c>
      <x:c r="E3749" s="1" t="n">
        <x:v>16</x:v>
      </x:c>
      <x:c r="F3749" s="1" t="n">
        <x:v>2</x:v>
      </x:c>
      <x:c r="G3749" s="1" t="n">
        <x:v>27</x:v>
      </x:c>
      <x:c r="H3749" s="1" t="n">
        <x:v>0</x:v>
      </x:c>
      <x:c r="I3749" s="1" t="n">
        <x:v>2</x:v>
      </x:c>
      <x:c r="J3749" s="1" t="n">
        <x:v>0.64</x:v>
      </x:c>
      <x:c r="K3749" s="1" t="n">
        <x:v>0</x:v>
      </x:c>
      <x:c r="L3749" s="1" t="n">
        <x:v>94.4</x:v>
      </x:c>
      <x:c r="M3749" s="1" t="n">
        <x:v>5.1</x:v>
      </x:c>
      <x:c r="N3749" s="1" t="n">
        <x:v>14.2</x:v>
      </x:c>
      <x:c r="O3749" s="1" t="n">
        <x:f aca="0">24*MAX(0,EOMONTH(B3749,0)-MAX(B3749,INDEX(Device_Inventory!$K$2:$K$1201,MATCH(A3749,Device_Inventory!$A$2:$A$1201,0)))+1)</x:f>
        <x:v>744</x:v>
      </x:c>
      <x:c r="P3749" s="11" t="b">
        <x:f aca="0">INDEX(Device_Inventory!$K$2:$K$1201,MATCH(A3749,Device_Inventory!$A$2:$A$1201,0))&gt;B3749</x:f>
        <x:v>0</x:v>
      </x:c>
      <x:c r="Q3749" s="1" t="str">
        <x:f aca="0">IF(D3749&gt;O3749,"Fail: operating hours exceed in-service hours",IF(D3749+M3749&gt;O3749,"Fail: operating + unavailable hours exceed in-service hours",IF(P3749,"Partial month: within in-service hours","OK")))</x:f>
        <x:v>OK</x:v>
      </x:c>
    </x:row>
    <x:row r="3750" ht="15" hidden="0" customHeight="1">
      <x:c r="A3750" s="1" t="s">
        <x:v>1314</x:v>
      </x:c>
      <x:c r="B3750" s="14" t="n">
        <x:v>46113</x:v>
      </x:c>
      <x:c r="C3750" s="1" t="n">
        <x:v>54.5</x:v>
      </x:c>
      <x:c r="D3750" s="1" t="n">
        <x:v>303.4</x:v>
      </x:c>
      <x:c r="E3750" s="1" t="n">
        <x:v>15</x:v>
      </x:c>
      <x:c r="F3750" s="1" t="n">
        <x:v>2</x:v>
      </x:c>
      <x:c r="G3750" s="1" t="n">
        <x:v>35</x:v>
      </x:c>
      <x:c r="H3750" s="1" t="n">
        <x:v>0</x:v>
      </x:c>
      <x:c r="I3750" s="1" t="n">
        <x:v>2</x:v>
      </x:c>
      <x:c r="J3750" s="1" t="n">
        <x:v>0</x:v>
      </x:c>
      <x:c r="K3750" s="1" t="n">
        <x:v>0</x:v>
      </x:c>
      <x:c r="L3750" s="1" t="n">
        <x:v>99.3</x:v>
      </x:c>
      <x:c r="M3750" s="1" t="n">
        <x:v>0</x:v>
      </x:c>
      <x:c r="N3750" s="1" t="n">
        <x:v>16.7</x:v>
      </x:c>
      <x:c r="O3750" s="1" t="n">
        <x:f aca="0">24*MAX(0,EOMONTH(B3750,0)-MAX(B3750,INDEX(Device_Inventory!$K$2:$K$1201,MATCH(A3750,Device_Inventory!$A$2:$A$1201,0)))+1)</x:f>
        <x:v>720</x:v>
      </x:c>
      <x:c r="P3750" s="11" t="b">
        <x:f aca="0">INDEX(Device_Inventory!$K$2:$K$1201,MATCH(A3750,Device_Inventory!$A$2:$A$1201,0))&gt;B3750</x:f>
        <x:v>0</x:v>
      </x:c>
      <x:c r="Q3750" s="1" t="str">
        <x:f aca="0">IF(D3750&gt;O3750,"Fail: operating hours exceed in-service hours",IF(D3750+M3750&gt;O3750,"Fail: operating + unavailable hours exceed in-service hours",IF(P3750,"Partial month: within in-service hours","OK")))</x:f>
        <x:v>OK</x:v>
      </x:c>
    </x:row>
    <x:row r="3751" ht="15" hidden="0" customHeight="1">
      <x:c r="A3751" s="1" t="s">
        <x:v>1314</x:v>
      </x:c>
      <x:c r="B3751" s="14" t="n">
        <x:v>46143</x:v>
      </x:c>
      <x:c r="C3751" s="1" t="n">
        <x:v>70.8</x:v>
      </x:c>
      <x:c r="D3751" s="1" t="n">
        <x:v>501</x:v>
      </x:c>
      <x:c r="E3751" s="1" t="n">
        <x:v>18</x:v>
      </x:c>
      <x:c r="F3751" s="1" t="n">
        <x:v>0</x:v>
      </x:c>
      <x:c r="G3751" s="1" t="n">
        <x:v>54</x:v>
      </x:c>
      <x:c r="H3751" s="1" t="n">
        <x:v>1</x:v>
      </x:c>
      <x:c r="I3751" s="1" t="n">
        <x:v>1</x:v>
      </x:c>
      <x:c r="J3751" s="1" t="n">
        <x:v>0</x:v>
      </x:c>
      <x:c r="K3751" s="1" t="n">
        <x:v>0</x:v>
      </x:c>
      <x:c r="L3751" s="1" t="n">
        <x:v>98.3</x:v>
      </x:c>
      <x:c r="M3751" s="1" t="n">
        <x:v>4</x:v>
      </x:c>
      <x:c r="N3751" s="1" t="n">
        <x:v>13.9</x:v>
      </x:c>
      <x:c r="O3751" s="1" t="n">
        <x:f aca="0">24*MAX(0,EOMONTH(B3751,0)-MAX(B3751,INDEX(Device_Inventory!$K$2:$K$1201,MATCH(A3751,Device_Inventory!$A$2:$A$1201,0)))+1)</x:f>
        <x:v>744</x:v>
      </x:c>
      <x:c r="P3751" s="11" t="b">
        <x:f aca="0">INDEX(Device_Inventory!$K$2:$K$1201,MATCH(A3751,Device_Inventory!$A$2:$A$1201,0))&gt;B3751</x:f>
        <x:v>0</x:v>
      </x:c>
      <x:c r="Q3751" s="1" t="str">
        <x:f aca="0">IF(D3751&gt;O3751,"Fail: operating hours exceed in-service hours",IF(D3751+M3751&gt;O3751,"Fail: operating + unavailable hours exceed in-service hours",IF(P3751,"Partial month: within in-service hours","OK")))</x:f>
        <x:v>OK</x:v>
      </x:c>
    </x:row>
    <x:row r="3752" ht="15" hidden="0" customHeight="1">
      <x:c r="A3752" s="1" t="s">
        <x:v>1314</x:v>
      </x:c>
      <x:c r="B3752" s="14" t="n">
        <x:v>46174</x:v>
      </x:c>
      <x:c r="C3752" s="1" t="n">
        <x:v>68.7</x:v>
      </x:c>
      <x:c r="D3752" s="1" t="n">
        <x:v>386.5</x:v>
      </x:c>
      <x:c r="E3752" s="1" t="n">
        <x:v>19</x:v>
      </x:c>
      <x:c r="F3752" s="1" t="n">
        <x:v>0</x:v>
      </x:c>
      <x:c r="G3752" s="1" t="n">
        <x:v>29</x:v>
      </x:c>
      <x:c r="H3752" s="1" t="n">
        <x:v>0</x:v>
      </x:c>
      <x:c r="I3752" s="1" t="n">
        <x:v>2</x:v>
      </x:c>
      <x:c r="J3752" s="1" t="n">
        <x:v>1.02</x:v>
      </x:c>
      <x:c r="K3752" s="1" t="n">
        <x:v>0</x:v>
      </x:c>
      <x:c r="L3752" s="1" t="n">
        <x:v>93.8</x:v>
      </x:c>
      <x:c r="M3752" s="1" t="n">
        <x:v>5.5</x:v>
      </x:c>
      <x:c r="N3752" s="1" t="n">
        <x:v>13</x:v>
      </x:c>
      <x:c r="O3752" s="1" t="n">
        <x:f aca="0">24*MAX(0,EOMONTH(B3752,0)-MAX(B3752,INDEX(Device_Inventory!$K$2:$K$1201,MATCH(A3752,Device_Inventory!$A$2:$A$1201,0)))+1)</x:f>
        <x:v>720</x:v>
      </x:c>
      <x:c r="P3752" s="11" t="b">
        <x:f aca="0">INDEX(Device_Inventory!$K$2:$K$1201,MATCH(A3752,Device_Inventory!$A$2:$A$1201,0))&gt;B3752</x:f>
        <x:v>0</x:v>
      </x:c>
      <x:c r="Q3752" s="1" t="str">
        <x:f aca="0">IF(D3752&gt;O3752,"Fail: operating hours exceed in-service hours",IF(D3752+M3752&gt;O3752,"Fail: operating + unavailable hours exceed in-service hours",IF(P3752,"Partial month: within in-service hours","OK")))</x:f>
        <x:v>OK</x:v>
      </x:c>
    </x:row>
    <x:row r="3753" ht="15" hidden="0" customHeight="1">
      <x:c r="A3753" s="1" t="s">
        <x:v>1314</x:v>
      </x:c>
      <x:c r="B3753" s="14" t="n">
        <x:v>46204</x:v>
      </x:c>
      <x:c r="C3753" s="1" t="n">
        <x:v>69.4</x:v>
      </x:c>
      <x:c r="D3753" s="1" t="n">
        <x:v>476.5</x:v>
      </x:c>
      <x:c r="E3753" s="1" t="n">
        <x:v>13</x:v>
      </x:c>
      <x:c r="F3753" s="1" t="n">
        <x:v>1</x:v>
      </x:c>
      <x:c r="G3753" s="1" t="n">
        <x:v>40</x:v>
      </x:c>
      <x:c r="H3753" s="1" t="n">
        <x:v>0</x:v>
      </x:c>
      <x:c r="I3753" s="1" t="n">
        <x:v>3</x:v>
      </x:c>
      <x:c r="J3753" s="1" t="n">
        <x:v>0</x:v>
      </x:c>
      <x:c r="K3753" s="1" t="n">
        <x:v>0</x:v>
      </x:c>
      <x:c r="L3753" s="1" t="n">
        <x:v>90.2</x:v>
      </x:c>
      <x:c r="M3753" s="1" t="n">
        <x:v>2</x:v>
      </x:c>
      <x:c r="N3753" s="1" t="n">
        <x:v>6.2</x:v>
      </x:c>
      <x:c r="O3753" s="1" t="n">
        <x:f aca="0">24*MAX(0,EOMONTH(B3753,0)-MAX(B3753,INDEX(Device_Inventory!$K$2:$K$1201,MATCH(A3753,Device_Inventory!$A$2:$A$1201,0)))+1)</x:f>
        <x:v>744</x:v>
      </x:c>
      <x:c r="P3753" s="11" t="b">
        <x:f aca="0">INDEX(Device_Inventory!$K$2:$K$1201,MATCH(A3753,Device_Inventory!$A$2:$A$1201,0))&gt;B3753</x:f>
        <x:v>0</x:v>
      </x:c>
      <x:c r="Q3753" s="1" t="str">
        <x:f aca="0">IF(D3753&gt;O3753,"Fail: operating hours exceed in-service hours",IF(D3753+M3753&gt;O3753,"Fail: operating + unavailable hours exceed in-service hours",IF(P3753,"Partial month: within in-service hours","OK")))</x:f>
        <x:v>OK</x:v>
      </x:c>
    </x:row>
    <x:row r="3754" ht="15" hidden="0" customHeight="1">
      <x:c r="A3754" s="1" t="s">
        <x:v>3580</x:v>
      </x:c>
      <x:c r="B3754" s="14" t="n">
        <x:v>46054</x:v>
      </x:c>
      <x:c r="C3754" s="1" t="n">
        <x:v>63.6</x:v>
      </x:c>
      <x:c r="D3754" s="1" t="n">
        <x:v>391.7</x:v>
      </x:c>
      <x:c r="E3754" s="1" t="n">
        <x:v>19</x:v>
      </x:c>
      <x:c r="F3754" s="1" t="n">
        <x:v>0</x:v>
      </x:c>
      <x:c r="G3754" s="1" t="n">
        <x:v>42</x:v>
      </x:c>
      <x:c r="H3754" s="1" t="n">
        <x:v>0</x:v>
      </x:c>
      <x:c r="I3754" s="1" t="n">
        <x:v>3</x:v>
      </x:c>
      <x:c r="J3754" s="1" t="n">
        <x:v>0.12</x:v>
      </x:c>
      <x:c r="K3754" s="1" t="n">
        <x:v>3</x:v>
      </x:c>
      <x:c r="L3754" s="1" t="n">
        <x:v>92.4</x:v>
      </x:c>
      <x:c r="M3754" s="1" t="n">
        <x:v>5.4</x:v>
      </x:c>
      <x:c r="N3754" s="1" t="n">
        <x:v>19.4</x:v>
      </x:c>
      <x:c r="O3754" s="1" t="n">
        <x:f aca="0">24*MAX(0,EOMONTH(B3754,0)-MAX(B3754,INDEX(Device_Inventory!$K$2:$K$1201,MATCH(A3754,Device_Inventory!$A$2:$A$1201,0)))+1)</x:f>
        <x:v>672</x:v>
      </x:c>
      <x:c r="P3754" s="11" t="b">
        <x:f aca="0">INDEX(Device_Inventory!$K$2:$K$1201,MATCH(A3754,Device_Inventory!$A$2:$A$1201,0))&gt;B3754</x:f>
        <x:v>0</x:v>
      </x:c>
      <x:c r="Q3754" s="1" t="str">
        <x:f aca="0">IF(D3754&gt;O3754,"Fail: operating hours exceed in-service hours",IF(D3754+M3754&gt;O3754,"Fail: operating + unavailable hours exceed in-service hours",IF(P3754,"Partial month: within in-service hours","OK")))</x:f>
        <x:v>OK</x:v>
      </x:c>
    </x:row>
    <x:row r="3755" ht="15" hidden="0" customHeight="1">
      <x:c r="A3755" s="1" t="s">
        <x:v>3580</x:v>
      </x:c>
      <x:c r="B3755" s="14" t="n">
        <x:v>46082</x:v>
      </x:c>
      <x:c r="C3755" s="1" t="n">
        <x:v>71.5</x:v>
      </x:c>
      <x:c r="D3755" s="1" t="n">
        <x:v>482.9</x:v>
      </x:c>
      <x:c r="E3755" s="1" t="n">
        <x:v>23</x:v>
      </x:c>
      <x:c r="F3755" s="1" t="n">
        <x:v>2</x:v>
      </x:c>
      <x:c r="G3755" s="1" t="n">
        <x:v>27</x:v>
      </x:c>
      <x:c r="H3755" s="1" t="n">
        <x:v>0</x:v>
      </x:c>
      <x:c r="I3755" s="1" t="n">
        <x:v>6</x:v>
      </x:c>
      <x:c r="J3755" s="1" t="n">
        <x:v>0.3</x:v>
      </x:c>
      <x:c r="K3755" s="1" t="n">
        <x:v>2</x:v>
      </x:c>
      <x:c r="L3755" s="1" t="n">
        <x:v>94.1</x:v>
      </x:c>
      <x:c r="M3755" s="1" t="n">
        <x:v>2.6</x:v>
      </x:c>
      <x:c r="N3755" s="1" t="n">
        <x:v>15.8</x:v>
      </x:c>
      <x:c r="O3755" s="1" t="n">
        <x:f aca="0">24*MAX(0,EOMONTH(B3755,0)-MAX(B3755,INDEX(Device_Inventory!$K$2:$K$1201,MATCH(A3755,Device_Inventory!$A$2:$A$1201,0)))+1)</x:f>
        <x:v>744</x:v>
      </x:c>
      <x:c r="P3755" s="11" t="b">
        <x:f aca="0">INDEX(Device_Inventory!$K$2:$K$1201,MATCH(A3755,Device_Inventory!$A$2:$A$1201,0))&gt;B3755</x:f>
        <x:v>0</x:v>
      </x:c>
      <x:c r="Q3755" s="1" t="str">
        <x:f aca="0">IF(D3755&gt;O3755,"Fail: operating hours exceed in-service hours",IF(D3755+M3755&gt;O3755,"Fail: operating + unavailable hours exceed in-service hours",IF(P3755,"Partial month: within in-service hours","OK")))</x:f>
        <x:v>OK</x:v>
      </x:c>
    </x:row>
    <x:row r="3756" ht="15" hidden="0" customHeight="1">
      <x:c r="A3756" s="1" t="s">
        <x:v>3580</x:v>
      </x:c>
      <x:c r="B3756" s="14" t="n">
        <x:v>46113</x:v>
      </x:c>
      <x:c r="C3756" s="1" t="n">
        <x:v>57.5</x:v>
      </x:c>
      <x:c r="D3756" s="1" t="n">
        <x:v>394.5</x:v>
      </x:c>
      <x:c r="E3756" s="1" t="n">
        <x:v>26</x:v>
      </x:c>
      <x:c r="F3756" s="1" t="n">
        <x:v>0</x:v>
      </x:c>
      <x:c r="G3756" s="1" t="n">
        <x:v>35</x:v>
      </x:c>
      <x:c r="H3756" s="1" t="n">
        <x:v>0</x:v>
      </x:c>
      <x:c r="I3756" s="1" t="n">
        <x:v>4</x:v>
      </x:c>
      <x:c r="J3756" s="1" t="n">
        <x:v>0</x:v>
      </x:c>
      <x:c r="K3756" s="1" t="n">
        <x:v>0</x:v>
      </x:c>
      <x:c r="L3756" s="1" t="n">
        <x:v>95.3</x:v>
      </x:c>
      <x:c r="M3756" s="1" t="n">
        <x:v>7.6</x:v>
      </x:c>
      <x:c r="N3756" s="1" t="n">
        <x:v>18.3</x:v>
      </x:c>
      <x:c r="O3756" s="1" t="n">
        <x:f aca="0">24*MAX(0,EOMONTH(B3756,0)-MAX(B3756,INDEX(Device_Inventory!$K$2:$K$1201,MATCH(A3756,Device_Inventory!$A$2:$A$1201,0)))+1)</x:f>
        <x:v>720</x:v>
      </x:c>
      <x:c r="P3756" s="11" t="b">
        <x:f aca="0">INDEX(Device_Inventory!$K$2:$K$1201,MATCH(A3756,Device_Inventory!$A$2:$A$1201,0))&gt;B3756</x:f>
        <x:v>0</x:v>
      </x:c>
      <x:c r="Q3756" s="1" t="str">
        <x:f aca="0">IF(D3756&gt;O3756,"Fail: operating hours exceed in-service hours",IF(D3756+M3756&gt;O3756,"Fail: operating + unavailable hours exceed in-service hours",IF(P3756,"Partial month: within in-service hours","OK")))</x:f>
        <x:v>OK</x:v>
      </x:c>
    </x:row>
    <x:row r="3757" ht="15" hidden="0" customHeight="1">
      <x:c r="A3757" s="1" t="s">
        <x:v>3580</x:v>
      </x:c>
      <x:c r="B3757" s="14" t="n">
        <x:v>46143</x:v>
      </x:c>
      <x:c r="C3757" s="1" t="n">
        <x:v>77.8</x:v>
      </x:c>
      <x:c r="D3757" s="1" t="n">
        <x:v>517.6</x:v>
      </x:c>
      <x:c r="E3757" s="1" t="n">
        <x:v>29</x:v>
      </x:c>
      <x:c r="F3757" s="1" t="n">
        <x:v>0</x:v>
      </x:c>
      <x:c r="G3757" s="1" t="n">
        <x:v>41</x:v>
      </x:c>
      <x:c r="H3757" s="1" t="n">
        <x:v>1</x:v>
      </x:c>
      <x:c r="I3757" s="1" t="n">
        <x:v>3</x:v>
      </x:c>
      <x:c r="J3757" s="1" t="n">
        <x:v>0.27</x:v>
      </x:c>
      <x:c r="K3757" s="1" t="n">
        <x:v>1</x:v>
      </x:c>
      <x:c r="L3757" s="1" t="n">
        <x:v>97.1</x:v>
      </x:c>
      <x:c r="M3757" s="1" t="n">
        <x:v>7.5</x:v>
      </x:c>
      <x:c r="N3757" s="1" t="n">
        <x:v>15.4</x:v>
      </x:c>
      <x:c r="O3757" s="1" t="n">
        <x:f aca="0">24*MAX(0,EOMONTH(B3757,0)-MAX(B3757,INDEX(Device_Inventory!$K$2:$K$1201,MATCH(A3757,Device_Inventory!$A$2:$A$1201,0)))+1)</x:f>
        <x:v>744</x:v>
      </x:c>
      <x:c r="P3757" s="11" t="b">
        <x:f aca="0">INDEX(Device_Inventory!$K$2:$K$1201,MATCH(A3757,Device_Inventory!$A$2:$A$1201,0))&gt;B3757</x:f>
        <x:v>0</x:v>
      </x:c>
      <x:c r="Q3757" s="1" t="str">
        <x:f aca="0">IF(D3757&gt;O3757,"Fail: operating hours exceed in-service hours",IF(D3757+M3757&gt;O3757,"Fail: operating + unavailable hours exceed in-service hours",IF(P3757,"Partial month: within in-service hours","OK")))</x:f>
        <x:v>OK</x:v>
      </x:c>
    </x:row>
    <x:row r="3758" ht="15" hidden="0" customHeight="1">
      <x:c r="A3758" s="1" t="s">
        <x:v>3580</x:v>
      </x:c>
      <x:c r="B3758" s="14" t="n">
        <x:v>46174</x:v>
      </x:c>
      <x:c r="C3758" s="1" t="n">
        <x:v>43.7</x:v>
      </x:c>
      <x:c r="D3758" s="1" t="n">
        <x:v>272.3</x:v>
      </x:c>
      <x:c r="E3758" s="1" t="n">
        <x:v>22</x:v>
      </x:c>
      <x:c r="F3758" s="1" t="n">
        <x:v>0</x:v>
      </x:c>
      <x:c r="G3758" s="1" t="n">
        <x:v>21</x:v>
      </x:c>
      <x:c r="H3758" s="1" t="n">
        <x:v>1</x:v>
      </x:c>
      <x:c r="I3758" s="1" t="n">
        <x:v>6</x:v>
      </x:c>
      <x:c r="J3758" s="1" t="n">
        <x:v>0.64</x:v>
      </x:c>
      <x:c r="K3758" s="1" t="n">
        <x:v>0</x:v>
      </x:c>
      <x:c r="L3758" s="1" t="n">
        <x:v>89.2</x:v>
      </x:c>
      <x:c r="M3758" s="1" t="n">
        <x:v>0.3</x:v>
      </x:c>
      <x:c r="N3758" s="1" t="n">
        <x:v>4.1</x:v>
      </x:c>
      <x:c r="O3758" s="1" t="n">
        <x:f aca="0">24*MAX(0,EOMONTH(B3758,0)-MAX(B3758,INDEX(Device_Inventory!$K$2:$K$1201,MATCH(A3758,Device_Inventory!$A$2:$A$1201,0)))+1)</x:f>
        <x:v>720</x:v>
      </x:c>
      <x:c r="P3758" s="11" t="b">
        <x:f aca="0">INDEX(Device_Inventory!$K$2:$K$1201,MATCH(A3758,Device_Inventory!$A$2:$A$1201,0))&gt;B3758</x:f>
        <x:v>0</x:v>
      </x:c>
      <x:c r="Q3758" s="1" t="str">
        <x:f aca="0">IF(D3758&gt;O3758,"Fail: operating hours exceed in-service hours",IF(D3758+M3758&gt;O3758,"Fail: operating + unavailable hours exceed in-service hours",IF(P3758,"Partial month: within in-service hours","OK")))</x:f>
        <x:v>OK</x:v>
      </x:c>
    </x:row>
    <x:row r="3759" ht="15" hidden="0" customHeight="1">
      <x:c r="A3759" s="1" t="s">
        <x:v>3580</x:v>
      </x:c>
      <x:c r="B3759" s="14" t="n">
        <x:v>46204</x:v>
      </x:c>
      <x:c r="C3759" s="1" t="n">
        <x:v>83</x:v>
      </x:c>
      <x:c r="D3759" s="1" t="n">
        <x:v>499.9</x:v>
      </x:c>
      <x:c r="E3759" s="1" t="n">
        <x:v>36</x:v>
      </x:c>
      <x:c r="F3759" s="1" t="n">
        <x:v>0</x:v>
      </x:c>
      <x:c r="G3759" s="1" t="n">
        <x:v>45</x:v>
      </x:c>
      <x:c r="H3759" s="1" t="n">
        <x:v>0</x:v>
      </x:c>
      <x:c r="I3759" s="1" t="n">
        <x:v>3</x:v>
      </x:c>
      <x:c r="J3759" s="1" t="n">
        <x:v>0.05</x:v>
      </x:c>
      <x:c r="K3759" s="1" t="n">
        <x:v>0</x:v>
      </x:c>
      <x:c r="L3759" s="1" t="n">
        <x:v>94.7</x:v>
      </x:c>
      <x:c r="M3759" s="1" t="n">
        <x:v>2.6</x:v>
      </x:c>
      <x:c r="N3759" s="1" t="n">
        <x:v>22.8</x:v>
      </x:c>
      <x:c r="O3759" s="1" t="n">
        <x:f aca="0">24*MAX(0,EOMONTH(B3759,0)-MAX(B3759,INDEX(Device_Inventory!$K$2:$K$1201,MATCH(A3759,Device_Inventory!$A$2:$A$1201,0)))+1)</x:f>
        <x:v>744</x:v>
      </x:c>
      <x:c r="P3759" s="11" t="b">
        <x:f aca="0">INDEX(Device_Inventory!$K$2:$K$1201,MATCH(A3759,Device_Inventory!$A$2:$A$1201,0))&gt;B3759</x:f>
        <x:v>0</x:v>
      </x:c>
      <x:c r="Q3759" s="1" t="str">
        <x:f aca="0">IF(D3759&gt;O3759,"Fail: operating hours exceed in-service hours",IF(D3759+M3759&gt;O3759,"Fail: operating + unavailable hours exceed in-service hours",IF(P3759,"Partial month: within in-service hours","OK")))</x:f>
        <x:v>OK</x:v>
      </x:c>
    </x:row>
    <x:row r="3760" ht="15" hidden="0" customHeight="1">
      <x:c r="A3760" s="1" t="s">
        <x:v>3583</x:v>
      </x:c>
      <x:c r="B3760" s="14" t="n">
        <x:v>46054</x:v>
      </x:c>
      <x:c r="C3760" s="1" t="n">
        <x:v>69.4</x:v>
      </x:c>
      <x:c r="D3760" s="1" t="n">
        <x:v>405.1</x:v>
      </x:c>
      <x:c r="E3760" s="1" t="n">
        <x:v>22</x:v>
      </x:c>
      <x:c r="F3760" s="1" t="n">
        <x:v>1</x:v>
      </x:c>
      <x:c r="G3760" s="1" t="n">
        <x:v>32</x:v>
      </x:c>
      <x:c r="H3760" s="1" t="n">
        <x:v>0</x:v>
      </x:c>
      <x:c r="I3760" s="1" t="n">
        <x:v>2</x:v>
      </x:c>
      <x:c r="J3760" s="1" t="n">
        <x:v>1.22</x:v>
      </x:c>
      <x:c r="K3760" s="1" t="n">
        <x:v>1</x:v>
      </x:c>
      <x:c r="L3760" s="1" t="n">
        <x:v>95.1</x:v>
      </x:c>
      <x:c r="M3760" s="1" t="n">
        <x:v>6.2</x:v>
      </x:c>
      <x:c r="N3760" s="1" t="n">
        <x:v>10.6</x:v>
      </x:c>
      <x:c r="O3760" s="1" t="n">
        <x:f aca="0">24*MAX(0,EOMONTH(B3760,0)-MAX(B3760,INDEX(Device_Inventory!$K$2:$K$1201,MATCH(A3760,Device_Inventory!$A$2:$A$1201,0)))+1)</x:f>
        <x:v>672</x:v>
      </x:c>
      <x:c r="P3760" s="11" t="b">
        <x:f aca="0">INDEX(Device_Inventory!$K$2:$K$1201,MATCH(A3760,Device_Inventory!$A$2:$A$1201,0))&gt;B3760</x:f>
        <x:v>0</x:v>
      </x:c>
      <x:c r="Q3760" s="1" t="str">
        <x:f aca="0">IF(D3760&gt;O3760,"Fail: operating hours exceed in-service hours",IF(D3760+M3760&gt;O3760,"Fail: operating + unavailable hours exceed in-service hours",IF(P3760,"Partial month: within in-service hours","OK")))</x:f>
        <x:v>OK</x:v>
      </x:c>
    </x:row>
    <x:row r="3761" ht="15" hidden="0" customHeight="1">
      <x:c r="A3761" s="1" t="s">
        <x:v>3583</x:v>
      </x:c>
      <x:c r="B3761" s="14" t="n">
        <x:v>46082</x:v>
      </x:c>
      <x:c r="C3761" s="1" t="n">
        <x:v>56.6</x:v>
      </x:c>
      <x:c r="D3761" s="1" t="n">
        <x:v>322.2</x:v>
      </x:c>
      <x:c r="E3761" s="1" t="n">
        <x:v>28</x:v>
      </x:c>
      <x:c r="F3761" s="1" t="n">
        <x:v>4</x:v>
      </x:c>
      <x:c r="G3761" s="1" t="n">
        <x:v>30</x:v>
      </x:c>
      <x:c r="H3761" s="1" t="n">
        <x:v>0</x:v>
      </x:c>
      <x:c r="I3761" s="1" t="n">
        <x:v>0</x:v>
      </x:c>
      <x:c r="J3761" s="1" t="n">
        <x:v>1.17</x:v>
      </x:c>
      <x:c r="K3761" s="1" t="n">
        <x:v>0</x:v>
      </x:c>
      <x:c r="L3761" s="1" t="n">
        <x:v>94.1</x:v>
      </x:c>
      <x:c r="M3761" s="1" t="n">
        <x:v>8.4</x:v>
      </x:c>
      <x:c r="N3761" s="1" t="n">
        <x:v>10.7</x:v>
      </x:c>
      <x:c r="O3761" s="1" t="n">
        <x:f aca="0">24*MAX(0,EOMONTH(B3761,0)-MAX(B3761,INDEX(Device_Inventory!$K$2:$K$1201,MATCH(A3761,Device_Inventory!$A$2:$A$1201,0)))+1)</x:f>
        <x:v>744</x:v>
      </x:c>
      <x:c r="P3761" s="11" t="b">
        <x:f aca="0">INDEX(Device_Inventory!$K$2:$K$1201,MATCH(A3761,Device_Inventory!$A$2:$A$1201,0))&gt;B3761</x:f>
        <x:v>0</x:v>
      </x:c>
      <x:c r="Q3761" s="1" t="str">
        <x:f aca="0">IF(D3761&gt;O3761,"Fail: operating hours exceed in-service hours",IF(D3761+M3761&gt;O3761,"Fail: operating + unavailable hours exceed in-service hours",IF(P3761,"Partial month: within in-service hours","OK")))</x:f>
        <x:v>OK</x:v>
      </x:c>
    </x:row>
    <x:row r="3762" ht="15" hidden="0" customHeight="1">
      <x:c r="A3762" s="1" t="s">
        <x:v>3583</x:v>
      </x:c>
      <x:c r="B3762" s="14" t="n">
        <x:v>46113</x:v>
      </x:c>
      <x:c r="C3762" s="1" t="n">
        <x:v>47.9</x:v>
      </x:c>
      <x:c r="D3762" s="1" t="n">
        <x:v>334.5</x:v>
      </x:c>
      <x:c r="E3762" s="1" t="n">
        <x:v>17</x:v>
      </x:c>
      <x:c r="F3762" s="1" t="n">
        <x:v>3</x:v>
      </x:c>
      <x:c r="G3762" s="1" t="n">
        <x:v>40</x:v>
      </x:c>
      <x:c r="H3762" s="1" t="n">
        <x:v>1</x:v>
      </x:c>
      <x:c r="I3762" s="1" t="n">
        <x:v>1</x:v>
      </x:c>
      <x:c r="J3762" s="1" t="n">
        <x:v>1.69</x:v>
      </x:c>
      <x:c r="K3762" s="1" t="n">
        <x:v>1</x:v>
      </x:c>
      <x:c r="L3762" s="1" t="n">
        <x:v>96.3</x:v>
      </x:c>
      <x:c r="M3762" s="1" t="n">
        <x:v>4.8</x:v>
      </x:c>
      <x:c r="N3762" s="1" t="n">
        <x:v>13.5</x:v>
      </x:c>
      <x:c r="O3762" s="1" t="n">
        <x:f aca="0">24*MAX(0,EOMONTH(B3762,0)-MAX(B3762,INDEX(Device_Inventory!$K$2:$K$1201,MATCH(A3762,Device_Inventory!$A$2:$A$1201,0)))+1)</x:f>
        <x:v>720</x:v>
      </x:c>
      <x:c r="P3762" s="11" t="b">
        <x:f aca="0">INDEX(Device_Inventory!$K$2:$K$1201,MATCH(A3762,Device_Inventory!$A$2:$A$1201,0))&gt;B3762</x:f>
        <x:v>0</x:v>
      </x:c>
      <x:c r="Q3762" s="1" t="str">
        <x:f aca="0">IF(D3762&gt;O3762,"Fail: operating hours exceed in-service hours",IF(D3762+M3762&gt;O3762,"Fail: operating + unavailable hours exceed in-service hours",IF(P3762,"Partial month: within in-service hours","OK")))</x:f>
        <x:v>OK</x:v>
      </x:c>
    </x:row>
    <x:row r="3763" ht="15" hidden="0" customHeight="1">
      <x:c r="A3763" s="1" t="s">
        <x:v>3583</x:v>
      </x:c>
      <x:c r="B3763" s="14" t="n">
        <x:v>46143</x:v>
      </x:c>
      <x:c r="C3763" s="1" t="n">
        <x:v>57.7</x:v>
      </x:c>
      <x:c r="D3763" s="1" t="n">
        <x:v>336.9</x:v>
      </x:c>
      <x:c r="E3763" s="1" t="n">
        <x:v>21</x:v>
      </x:c>
      <x:c r="F3763" s="1" t="n">
        <x:v>3</x:v>
      </x:c>
      <x:c r="G3763" s="1" t="n">
        <x:v>26</x:v>
      </x:c>
      <x:c r="H3763" s="1" t="n">
        <x:v>1</x:v>
      </x:c>
      <x:c r="I3763" s="1" t="n">
        <x:v>4</x:v>
      </x:c>
      <x:c r="J3763" s="1" t="n">
        <x:v>1.28</x:v>
      </x:c>
      <x:c r="K3763" s="1" t="n">
        <x:v>2</x:v>
      </x:c>
      <x:c r="L3763" s="1" t="n">
        <x:v>91.9</x:v>
      </x:c>
      <x:c r="M3763" s="1" t="n">
        <x:v>3.1</x:v>
      </x:c>
      <x:c r="N3763" s="1" t="n">
        <x:v>18.3</x:v>
      </x:c>
      <x:c r="O3763" s="1" t="n">
        <x:f aca="0">24*MAX(0,EOMONTH(B3763,0)-MAX(B3763,INDEX(Device_Inventory!$K$2:$K$1201,MATCH(A3763,Device_Inventory!$A$2:$A$1201,0)))+1)</x:f>
        <x:v>744</x:v>
      </x:c>
      <x:c r="P3763" s="11" t="b">
        <x:f aca="0">INDEX(Device_Inventory!$K$2:$K$1201,MATCH(A3763,Device_Inventory!$A$2:$A$1201,0))&gt;B3763</x:f>
        <x:v>0</x:v>
      </x:c>
      <x:c r="Q3763" s="1" t="str">
        <x:f aca="0">IF(D3763&gt;O3763,"Fail: operating hours exceed in-service hours",IF(D3763+M3763&gt;O3763,"Fail: operating + unavailable hours exceed in-service hours",IF(P3763,"Partial month: within in-service hours","OK")))</x:f>
        <x:v>OK</x:v>
      </x:c>
    </x:row>
    <x:row r="3764" ht="15" hidden="0" customHeight="1">
      <x:c r="A3764" s="1" t="s">
        <x:v>3583</x:v>
      </x:c>
      <x:c r="B3764" s="14" t="n">
        <x:v>46174</x:v>
      </x:c>
      <x:c r="C3764" s="1" t="n">
        <x:v>32.8</x:v>
      </x:c>
      <x:c r="D3764" s="1" t="n">
        <x:v>202.6</x:v>
      </x:c>
      <x:c r="E3764" s="1" t="n">
        <x:v>23</x:v>
      </x:c>
      <x:c r="F3764" s="1" t="n">
        <x:v>2</x:v>
      </x:c>
      <x:c r="G3764" s="1" t="n">
        <x:v>18</x:v>
      </x:c>
      <x:c r="H3764" s="1" t="n">
        <x:v>1</x:v>
      </x:c>
      <x:c r="I3764" s="1" t="n">
        <x:v>3</x:v>
      </x:c>
      <x:c r="J3764" s="1" t="n">
        <x:v>1.63</x:v>
      </x:c>
      <x:c r="K3764" s="1" t="n">
        <x:v>2</x:v>
      </x:c>
      <x:c r="L3764" s="1" t="n">
        <x:v>98.4</x:v>
      </x:c>
      <x:c r="M3764" s="1" t="n">
        <x:v>5.2</x:v>
      </x:c>
      <x:c r="N3764" s="1" t="n">
        <x:v>8.4</x:v>
      </x:c>
      <x:c r="O3764" s="1" t="n">
        <x:f aca="0">24*MAX(0,EOMONTH(B3764,0)-MAX(B3764,INDEX(Device_Inventory!$K$2:$K$1201,MATCH(A3764,Device_Inventory!$A$2:$A$1201,0)))+1)</x:f>
        <x:v>720</x:v>
      </x:c>
      <x:c r="P3764" s="11" t="b">
        <x:f aca="0">INDEX(Device_Inventory!$K$2:$K$1201,MATCH(A3764,Device_Inventory!$A$2:$A$1201,0))&gt;B3764</x:f>
        <x:v>0</x:v>
      </x:c>
      <x:c r="Q3764" s="1" t="str">
        <x:f aca="0">IF(D3764&gt;O3764,"Fail: operating hours exceed in-service hours",IF(D3764+M3764&gt;O3764,"Fail: operating + unavailable hours exceed in-service hours",IF(P3764,"Partial month: within in-service hours","OK")))</x:f>
        <x:v>OK</x:v>
      </x:c>
    </x:row>
    <x:row r="3765" ht="15" hidden="0" customHeight="1">
      <x:c r="A3765" s="1" t="s">
        <x:v>3583</x:v>
      </x:c>
      <x:c r="B3765" s="14" t="n">
        <x:v>46204</x:v>
      </x:c>
      <x:c r="C3765" s="1" t="n">
        <x:v>58.8</x:v>
      </x:c>
      <x:c r="D3765" s="1" t="n">
        <x:v>396.9</x:v>
      </x:c>
      <x:c r="E3765" s="1" t="n">
        <x:v>18</x:v>
      </x:c>
      <x:c r="F3765" s="1" t="n">
        <x:v>5</x:v>
      </x:c>
      <x:c r="G3765" s="1" t="n">
        <x:v>39</x:v>
      </x:c>
      <x:c r="H3765" s="1" t="n">
        <x:v>1</x:v>
      </x:c>
      <x:c r="I3765" s="1" t="n">
        <x:v>1</x:v>
      </x:c>
      <x:c r="J3765" s="1" t="n">
        <x:v>0.22</x:v>
      </x:c>
      <x:c r="K3765" s="1" t="n">
        <x:v>0</x:v>
      </x:c>
      <x:c r="L3765" s="1" t="n">
        <x:v>94.9</x:v>
      </x:c>
      <x:c r="M3765" s="1" t="n">
        <x:v>6.9</x:v>
      </x:c>
      <x:c r="N3765" s="1" t="n">
        <x:v>13.7</x:v>
      </x:c>
      <x:c r="O3765" s="1" t="n">
        <x:f aca="0">24*MAX(0,EOMONTH(B3765,0)-MAX(B3765,INDEX(Device_Inventory!$K$2:$K$1201,MATCH(A3765,Device_Inventory!$A$2:$A$1201,0)))+1)</x:f>
        <x:v>744</x:v>
      </x:c>
      <x:c r="P3765" s="11" t="b">
        <x:f aca="0">INDEX(Device_Inventory!$K$2:$K$1201,MATCH(A3765,Device_Inventory!$A$2:$A$1201,0))&gt;B3765</x:f>
        <x:v>0</x:v>
      </x:c>
      <x:c r="Q3765" s="1" t="str">
        <x:f aca="0">IF(D3765&gt;O3765,"Fail: operating hours exceed in-service hours",IF(D3765+M3765&gt;O3765,"Fail: operating + unavailable hours exceed in-service hours",IF(P3765,"Partial month: within in-service hours","OK")))</x:f>
        <x:v>OK</x:v>
      </x:c>
    </x:row>
    <x:row r="3766" ht="15" hidden="0" customHeight="1">
      <x:c r="A3766" s="1" t="s">
        <x:v>1316</x:v>
      </x:c>
      <x:c r="B3766" s="14" t="n">
        <x:v>46054</x:v>
      </x:c>
      <x:c r="C3766" s="1" t="n">
        <x:v>82.2</x:v>
      </x:c>
      <x:c r="D3766" s="1" t="n">
        <x:v>503.3</x:v>
      </x:c>
      <x:c r="E3766" s="1" t="n">
        <x:v>27</x:v>
      </x:c>
      <x:c r="F3766" s="1" t="n">
        <x:v>2</x:v>
      </x:c>
      <x:c r="G3766" s="1" t="n">
        <x:v>36</x:v>
      </x:c>
      <x:c r="H3766" s="1" t="n">
        <x:v>0</x:v>
      </x:c>
      <x:c r="I3766" s="1" t="n">
        <x:v>3</x:v>
      </x:c>
      <x:c r="J3766" s="1" t="n">
        <x:v>0.24</x:v>
      </x:c>
      <x:c r="K3766" s="1" t="n">
        <x:v>2</x:v>
      </x:c>
      <x:c r="L3766" s="1" t="n">
        <x:v>93.3</x:v>
      </x:c>
      <x:c r="M3766" s="1" t="n">
        <x:v>0.1</x:v>
      </x:c>
      <x:c r="N3766" s="1" t="n">
        <x:v>8</x:v>
      </x:c>
      <x:c r="O3766" s="1" t="n">
        <x:f aca="0">24*MAX(0,EOMONTH(B3766,0)-MAX(B3766,INDEX(Device_Inventory!$K$2:$K$1201,MATCH(A3766,Device_Inventory!$A$2:$A$1201,0)))+1)</x:f>
        <x:v>672</x:v>
      </x:c>
      <x:c r="P3766" s="11" t="b">
        <x:f aca="0">INDEX(Device_Inventory!$K$2:$K$1201,MATCH(A3766,Device_Inventory!$A$2:$A$1201,0))&gt;B3766</x:f>
        <x:v>0</x:v>
      </x:c>
      <x:c r="Q3766" s="1" t="str">
        <x:f aca="0">IF(D3766&gt;O3766,"Fail: operating hours exceed in-service hours",IF(D3766+M3766&gt;O3766,"Fail: operating + unavailable hours exceed in-service hours",IF(P3766,"Partial month: within in-service hours","OK")))</x:f>
        <x:v>OK</x:v>
      </x:c>
    </x:row>
    <x:row r="3767" ht="15" hidden="0" customHeight="1">
      <x:c r="A3767" s="1" t="s">
        <x:v>1316</x:v>
      </x:c>
      <x:c r="B3767" s="14" t="n">
        <x:v>46082</x:v>
      </x:c>
      <x:c r="C3767" s="1" t="n">
        <x:v>81.4</x:v>
      </x:c>
      <x:c r="D3767" s="1" t="n">
        <x:v>479.1</x:v>
      </x:c>
      <x:c r="E3767" s="1" t="n">
        <x:v>32</x:v>
      </x:c>
      <x:c r="F3767" s="1" t="n">
        <x:v>3</x:v>
      </x:c>
      <x:c r="G3767" s="1" t="n">
        <x:v>30</x:v>
      </x:c>
      <x:c r="H3767" s="1" t="n">
        <x:v>0</x:v>
      </x:c>
      <x:c r="I3767" s="1" t="n">
        <x:v>4</x:v>
      </x:c>
      <x:c r="J3767" s="1" t="n">
        <x:v>0.54</x:v>
      </x:c>
      <x:c r="K3767" s="1" t="n">
        <x:v>0</x:v>
      </x:c>
      <x:c r="L3767" s="1" t="n">
        <x:v>97.1</x:v>
      </x:c>
      <x:c r="M3767" s="1" t="n">
        <x:v>2.2</x:v>
      </x:c>
      <x:c r="N3767" s="1" t="n">
        <x:v>18.1</x:v>
      </x:c>
      <x:c r="O3767" s="1" t="n">
        <x:f aca="0">24*MAX(0,EOMONTH(B3767,0)-MAX(B3767,INDEX(Device_Inventory!$K$2:$K$1201,MATCH(A3767,Device_Inventory!$A$2:$A$1201,0)))+1)</x:f>
        <x:v>744</x:v>
      </x:c>
      <x:c r="P3767" s="11" t="b">
        <x:f aca="0">INDEX(Device_Inventory!$K$2:$K$1201,MATCH(A3767,Device_Inventory!$A$2:$A$1201,0))&gt;B3767</x:f>
        <x:v>0</x:v>
      </x:c>
      <x:c r="Q3767" s="1" t="str">
        <x:f aca="0">IF(D3767&gt;O3767,"Fail: operating hours exceed in-service hours",IF(D3767+M3767&gt;O3767,"Fail: operating + unavailable hours exceed in-service hours",IF(P3767,"Partial month: within in-service hours","OK")))</x:f>
        <x:v>OK</x:v>
      </x:c>
    </x:row>
    <x:row r="3768" ht="15" hidden="0" customHeight="1">
      <x:c r="A3768" s="1" t="s">
        <x:v>1316</x:v>
      </x:c>
      <x:c r="B3768" s="14" t="n">
        <x:v>46113</x:v>
      </x:c>
      <x:c r="C3768" s="1" t="n">
        <x:v>63.1</x:v>
      </x:c>
      <x:c r="D3768" s="1" t="n">
        <x:v>379</x:v>
      </x:c>
      <x:c r="E3768" s="1" t="n">
        <x:v>15</x:v>
      </x:c>
      <x:c r="F3768" s="1" t="n">
        <x:v>1</x:v>
      </x:c>
      <x:c r="G3768" s="1" t="n">
        <x:v>34</x:v>
      </x:c>
      <x:c r="H3768" s="1" t="n">
        <x:v>0</x:v>
      </x:c>
      <x:c r="I3768" s="1" t="n">
        <x:v>5</x:v>
      </x:c>
      <x:c r="J3768" s="1" t="n">
        <x:v>0.24</x:v>
      </x:c>
      <x:c r="K3768" s="1" t="n">
        <x:v>0</x:v>
      </x:c>
      <x:c r="L3768" s="1" t="n">
        <x:v>93.9</x:v>
      </x:c>
      <x:c r="M3768" s="1" t="n">
        <x:v>0</x:v>
      </x:c>
      <x:c r="N3768" s="1" t="n">
        <x:v>8.4</x:v>
      </x:c>
      <x:c r="O3768" s="1" t="n">
        <x:f aca="0">24*MAX(0,EOMONTH(B3768,0)-MAX(B3768,INDEX(Device_Inventory!$K$2:$K$1201,MATCH(A3768,Device_Inventory!$A$2:$A$1201,0)))+1)</x:f>
        <x:v>720</x:v>
      </x:c>
      <x:c r="P3768" s="11" t="b">
        <x:f aca="0">INDEX(Device_Inventory!$K$2:$K$1201,MATCH(A3768,Device_Inventory!$A$2:$A$1201,0))&gt;B3768</x:f>
        <x:v>0</x:v>
      </x:c>
      <x:c r="Q3768" s="1" t="str">
        <x:f aca="0">IF(D3768&gt;O3768,"Fail: operating hours exceed in-service hours",IF(D3768+M3768&gt;O3768,"Fail: operating + unavailable hours exceed in-service hours",IF(P3768,"Partial month: within in-service hours","OK")))</x:f>
        <x:v>OK</x:v>
      </x:c>
    </x:row>
    <x:row r="3769" ht="15" hidden="0" customHeight="1">
      <x:c r="A3769" s="1" t="s">
        <x:v>1316</x:v>
      </x:c>
      <x:c r="B3769" s="14" t="n">
        <x:v>46143</x:v>
      </x:c>
      <x:c r="C3769" s="1" t="n">
        <x:v>67.7</x:v>
      </x:c>
      <x:c r="D3769" s="1" t="n">
        <x:v>440.4</x:v>
      </x:c>
      <x:c r="E3769" s="1" t="n">
        <x:v>33</x:v>
      </x:c>
      <x:c r="F3769" s="1" t="n">
        <x:v>5</x:v>
      </x:c>
      <x:c r="G3769" s="1" t="n">
        <x:v>41</x:v>
      </x:c>
      <x:c r="H3769" s="1" t="n">
        <x:v>0</x:v>
      </x:c>
      <x:c r="I3769" s="1" t="n">
        <x:v>2</x:v>
      </x:c>
      <x:c r="J3769" s="1" t="n">
        <x:v>0.01</x:v>
      </x:c>
      <x:c r="K3769" s="1" t="n">
        <x:v>0</x:v>
      </x:c>
      <x:c r="L3769" s="1" t="n">
        <x:v>97.5</x:v>
      </x:c>
      <x:c r="M3769" s="1" t="n">
        <x:v>0</x:v>
      </x:c>
      <x:c r="N3769" s="1" t="n">
        <x:v>7.6</x:v>
      </x:c>
      <x:c r="O3769" s="1" t="n">
        <x:f aca="0">24*MAX(0,EOMONTH(B3769,0)-MAX(B3769,INDEX(Device_Inventory!$K$2:$K$1201,MATCH(A3769,Device_Inventory!$A$2:$A$1201,0)))+1)</x:f>
        <x:v>744</x:v>
      </x:c>
      <x:c r="P3769" s="11" t="b">
        <x:f aca="0">INDEX(Device_Inventory!$K$2:$K$1201,MATCH(A3769,Device_Inventory!$A$2:$A$1201,0))&gt;B3769</x:f>
        <x:v>0</x:v>
      </x:c>
      <x:c r="Q3769" s="1" t="str">
        <x:f aca="0">IF(D3769&gt;O3769,"Fail: operating hours exceed in-service hours",IF(D3769+M3769&gt;O3769,"Fail: operating + unavailable hours exceed in-service hours",IF(P3769,"Partial month: within in-service hours","OK")))</x:f>
        <x:v>OK</x:v>
      </x:c>
    </x:row>
    <x:row r="3770" ht="15" hidden="0" customHeight="1">
      <x:c r="A3770" s="1" t="s">
        <x:v>1316</x:v>
      </x:c>
      <x:c r="B3770" s="14" t="n">
        <x:v>46174</x:v>
      </x:c>
      <x:c r="C3770" s="1" t="n">
        <x:v>59.8</x:v>
      </x:c>
      <x:c r="D3770" s="1" t="n">
        <x:v>401.2</x:v>
      </x:c>
      <x:c r="E3770" s="1" t="n">
        <x:v>20</x:v>
      </x:c>
      <x:c r="F3770" s="1" t="n">
        <x:v>0</x:v>
      </x:c>
      <x:c r="G3770" s="1" t="n">
        <x:v>30</x:v>
      </x:c>
      <x:c r="H3770" s="1" t="n">
        <x:v>1</x:v>
      </x:c>
      <x:c r="I3770" s="1" t="n">
        <x:v>3</x:v>
      </x:c>
      <x:c r="J3770" s="1" t="n">
        <x:v>0.09</x:v>
      </x:c>
      <x:c r="K3770" s="1" t="n">
        <x:v>1</x:v>
      </x:c>
      <x:c r="L3770" s="1" t="n">
        <x:v>95.2</x:v>
      </x:c>
      <x:c r="M3770" s="1" t="n">
        <x:v>8.7</x:v>
      </x:c>
      <x:c r="N3770" s="1" t="n">
        <x:v>13.8</x:v>
      </x:c>
      <x:c r="O3770" s="1" t="n">
        <x:f aca="0">24*MAX(0,EOMONTH(B3770,0)-MAX(B3770,INDEX(Device_Inventory!$K$2:$K$1201,MATCH(A3770,Device_Inventory!$A$2:$A$1201,0)))+1)</x:f>
        <x:v>720</x:v>
      </x:c>
      <x:c r="P3770" s="11" t="b">
        <x:f aca="0">INDEX(Device_Inventory!$K$2:$K$1201,MATCH(A3770,Device_Inventory!$A$2:$A$1201,0))&gt;B3770</x:f>
        <x:v>0</x:v>
      </x:c>
      <x:c r="Q3770" s="1" t="str">
        <x:f aca="0">IF(D3770&gt;O3770,"Fail: operating hours exceed in-service hours",IF(D3770+M3770&gt;O3770,"Fail: operating + unavailable hours exceed in-service hours",IF(P3770,"Partial month: within in-service hours","OK")))</x:f>
        <x:v>OK</x:v>
      </x:c>
    </x:row>
    <x:row r="3771" ht="15" hidden="0" customHeight="1">
      <x:c r="A3771" s="1" t="s">
        <x:v>1316</x:v>
      </x:c>
      <x:c r="B3771" s="14" t="n">
        <x:v>46204</x:v>
      </x:c>
      <x:c r="C3771" s="1" t="n">
        <x:v>68.3</x:v>
      </x:c>
      <x:c r="D3771" s="1" t="n">
        <x:v>492.3</x:v>
      </x:c>
      <x:c r="E3771" s="1" t="n">
        <x:v>26</x:v>
      </x:c>
      <x:c r="F3771" s="1" t="n">
        <x:v>0</x:v>
      </x:c>
      <x:c r="G3771" s="1" t="n">
        <x:v>36</x:v>
      </x:c>
      <x:c r="H3771" s="1" t="n">
        <x:v>0</x:v>
      </x:c>
      <x:c r="I3771" s="1" t="n">
        <x:v>3</x:v>
      </x:c>
      <x:c r="J3771" s="1" t="n">
        <x:v>0.83</x:v>
      </x:c>
      <x:c r="K3771" s="1" t="n">
        <x:v>0</x:v>
      </x:c>
      <x:c r="L3771" s="1" t="n">
        <x:v>97.4</x:v>
      </x:c>
      <x:c r="M3771" s="1" t="n">
        <x:v>1.2</x:v>
      </x:c>
      <x:c r="N3771" s="1" t="n">
        <x:v>11.2</x:v>
      </x:c>
      <x:c r="O3771" s="1" t="n">
        <x:f aca="0">24*MAX(0,EOMONTH(B3771,0)-MAX(B3771,INDEX(Device_Inventory!$K$2:$K$1201,MATCH(A3771,Device_Inventory!$A$2:$A$1201,0)))+1)</x:f>
        <x:v>744</x:v>
      </x:c>
      <x:c r="P3771" s="11" t="b">
        <x:f aca="0">INDEX(Device_Inventory!$K$2:$K$1201,MATCH(A3771,Device_Inventory!$A$2:$A$1201,0))&gt;B3771</x:f>
        <x:v>0</x:v>
      </x:c>
      <x:c r="Q3771" s="1" t="str">
        <x:f aca="0">IF(D3771&gt;O3771,"Fail: operating hours exceed in-service hours",IF(D3771+M3771&gt;O3771,"Fail: operating + unavailable hours exceed in-service hours",IF(P3771,"Partial month: within in-service hours","OK")))</x:f>
        <x:v>OK</x:v>
      </x:c>
    </x:row>
    <x:row r="3772" ht="15" hidden="0" customHeight="1">
      <x:c r="A3772" s="1" t="s">
        <x:v>1785</x:v>
      </x:c>
      <x:c r="B3772" s="14" t="n">
        <x:v>46054</x:v>
      </x:c>
      <x:c r="C3772" s="1" t="n">
        <x:v>78.9</x:v>
      </x:c>
      <x:c r="D3772" s="1" t="n">
        <x:v>470.4</x:v>
      </x:c>
      <x:c r="E3772" s="1" t="n">
        <x:v>24</x:v>
      </x:c>
      <x:c r="F3772" s="1" t="n">
        <x:v>0</x:v>
      </x:c>
      <x:c r="G3772" s="1" t="n">
        <x:v>47</x:v>
      </x:c>
      <x:c r="H3772" s="1" t="n">
        <x:v>0</x:v>
      </x:c>
      <x:c r="I3772" s="1" t="n">
        <x:v>2</x:v>
      </x:c>
      <x:c r="J3772" s="1" t="n">
        <x:v>0.34</x:v>
      </x:c>
      <x:c r="K3772" s="1" t="n">
        <x:v>0</x:v>
      </x:c>
      <x:c r="L3772" s="1" t="n">
        <x:v>100</x:v>
      </x:c>
      <x:c r="M3772" s="1" t="n">
        <x:v>2.6</x:v>
      </x:c>
      <x:c r="N3772" s="1" t="n">
        <x:v>17</x:v>
      </x:c>
      <x:c r="O3772" s="1" t="n">
        <x:f aca="0">24*MAX(0,EOMONTH(B3772,0)-MAX(B3772,INDEX(Device_Inventory!$K$2:$K$1201,MATCH(A3772,Device_Inventory!$A$2:$A$1201,0)))+1)</x:f>
        <x:v>672</x:v>
      </x:c>
      <x:c r="P3772" s="11" t="b">
        <x:f aca="0">INDEX(Device_Inventory!$K$2:$K$1201,MATCH(A3772,Device_Inventory!$A$2:$A$1201,0))&gt;B3772</x:f>
        <x:v>0</x:v>
      </x:c>
      <x:c r="Q3772" s="1" t="str">
        <x:f aca="0">IF(D3772&gt;O3772,"Fail: operating hours exceed in-service hours",IF(D3772+M3772&gt;O3772,"Fail: operating + unavailable hours exceed in-service hours",IF(P3772,"Partial month: within in-service hours","OK")))</x:f>
        <x:v>OK</x:v>
      </x:c>
    </x:row>
    <x:row r="3773" ht="15" hidden="0" customHeight="1">
      <x:c r="A3773" s="1" t="s">
        <x:v>1785</x:v>
      </x:c>
      <x:c r="B3773" s="14" t="n">
        <x:v>46082</x:v>
      </x:c>
      <x:c r="C3773" s="1" t="n">
        <x:v>73.3</x:v>
      </x:c>
      <x:c r="D3773" s="1" t="n">
        <x:v>430.9</x:v>
      </x:c>
      <x:c r="E3773" s="1" t="n">
        <x:v>29</x:v>
      </x:c>
      <x:c r="F3773" s="1" t="n">
        <x:v>3</x:v>
      </x:c>
      <x:c r="G3773" s="1" t="n">
        <x:v>27</x:v>
      </x:c>
      <x:c r="H3773" s="1" t="n">
        <x:v>0</x:v>
      </x:c>
      <x:c r="I3773" s="1" t="n">
        <x:v>2</x:v>
      </x:c>
      <x:c r="J3773" s="1" t="n">
        <x:v>0.24</x:v>
      </x:c>
      <x:c r="K3773" s="1" t="n">
        <x:v>0</x:v>
      </x:c>
      <x:c r="L3773" s="1" t="n">
        <x:v>95.5</x:v>
      </x:c>
      <x:c r="M3773" s="1" t="n">
        <x:v>6.1</x:v>
      </x:c>
      <x:c r="N3773" s="1" t="n">
        <x:v>9.5</x:v>
      </x:c>
      <x:c r="O3773" s="1" t="n">
        <x:f aca="0">24*MAX(0,EOMONTH(B3773,0)-MAX(B3773,INDEX(Device_Inventory!$K$2:$K$1201,MATCH(A3773,Device_Inventory!$A$2:$A$1201,0)))+1)</x:f>
        <x:v>744</x:v>
      </x:c>
      <x:c r="P3773" s="11" t="b">
        <x:f aca="0">INDEX(Device_Inventory!$K$2:$K$1201,MATCH(A3773,Device_Inventory!$A$2:$A$1201,0))&gt;B3773</x:f>
        <x:v>0</x:v>
      </x:c>
      <x:c r="Q3773" s="1" t="str">
        <x:f aca="0">IF(D3773&gt;O3773,"Fail: operating hours exceed in-service hours",IF(D3773+M3773&gt;O3773,"Fail: operating + unavailable hours exceed in-service hours",IF(P3773,"Partial month: within in-service hours","OK")))</x:f>
        <x:v>OK</x:v>
      </x:c>
    </x:row>
    <x:row r="3774" ht="15" hidden="0" customHeight="1">
      <x:c r="A3774" s="1" t="s">
        <x:v>1785</x:v>
      </x:c>
      <x:c r="B3774" s="14" t="n">
        <x:v>46113</x:v>
      </x:c>
      <x:c r="C3774" s="1" t="n">
        <x:v>72</x:v>
      </x:c>
      <x:c r="D3774" s="1" t="n">
        <x:v>510.8</x:v>
      </x:c>
      <x:c r="E3774" s="1" t="n">
        <x:v>11</x:v>
      </x:c>
      <x:c r="F3774" s="1" t="n">
        <x:v>0</x:v>
      </x:c>
      <x:c r="G3774" s="1" t="n">
        <x:v>28</x:v>
      </x:c>
      <x:c r="H3774" s="1" t="n">
        <x:v>0</x:v>
      </x:c>
      <x:c r="I3774" s="1" t="n">
        <x:v>4</x:v>
      </x:c>
      <x:c r="J3774" s="1" t="n">
        <x:v>0.04</x:v>
      </x:c>
      <x:c r="K3774" s="1" t="n">
        <x:v>1</x:v>
      </x:c>
      <x:c r="L3774" s="1" t="n">
        <x:v>98.4</x:v>
      </x:c>
      <x:c r="M3774" s="1" t="n">
        <x:v>3.4</x:v>
      </x:c>
      <x:c r="N3774" s="1" t="n">
        <x:v>19.2</x:v>
      </x:c>
      <x:c r="O3774" s="1" t="n">
        <x:f aca="0">24*MAX(0,EOMONTH(B3774,0)-MAX(B3774,INDEX(Device_Inventory!$K$2:$K$1201,MATCH(A3774,Device_Inventory!$A$2:$A$1201,0)))+1)</x:f>
        <x:v>720</x:v>
      </x:c>
      <x:c r="P3774" s="11" t="b">
        <x:f aca="0">INDEX(Device_Inventory!$K$2:$K$1201,MATCH(A3774,Device_Inventory!$A$2:$A$1201,0))&gt;B3774</x:f>
        <x:v>0</x:v>
      </x:c>
      <x:c r="Q3774" s="1" t="str">
        <x:f aca="0">IF(D3774&gt;O3774,"Fail: operating hours exceed in-service hours",IF(D3774+M3774&gt;O3774,"Fail: operating + unavailable hours exceed in-service hours",IF(P3774,"Partial month: within in-service hours","OK")))</x:f>
        <x:v>OK</x:v>
      </x:c>
    </x:row>
    <x:row r="3775" ht="15" hidden="0" customHeight="1">
      <x:c r="A3775" s="1" t="s">
        <x:v>1785</x:v>
      </x:c>
      <x:c r="B3775" s="14" t="n">
        <x:v>46143</x:v>
      </x:c>
      <x:c r="C3775" s="1" t="n">
        <x:v>72.3</x:v>
      </x:c>
      <x:c r="D3775" s="1" t="n">
        <x:v>438.3</x:v>
      </x:c>
      <x:c r="E3775" s="1" t="n">
        <x:v>15</x:v>
      </x:c>
      <x:c r="F3775" s="1" t="n">
        <x:v>3</x:v>
      </x:c>
      <x:c r="G3775" s="1" t="n">
        <x:v>55</x:v>
      </x:c>
      <x:c r="H3775" s="1" t="n">
        <x:v>0</x:v>
      </x:c>
      <x:c r="I3775" s="1" t="n">
        <x:v>0</x:v>
      </x:c>
      <x:c r="J3775" s="1" t="n">
        <x:v>0.85</x:v>
      </x:c>
      <x:c r="K3775" s="1" t="n">
        <x:v>1</x:v>
      </x:c>
      <x:c r="L3775" s="1" t="n">
        <x:v>99.2</x:v>
      </x:c>
      <x:c r="M3775" s="1" t="n">
        <x:v>4.8</x:v>
      </x:c>
      <x:c r="N3775" s="1" t="n">
        <x:v>22.3</x:v>
      </x:c>
      <x:c r="O3775" s="1" t="n">
        <x:f aca="0">24*MAX(0,EOMONTH(B3775,0)-MAX(B3775,INDEX(Device_Inventory!$K$2:$K$1201,MATCH(A3775,Device_Inventory!$A$2:$A$1201,0)))+1)</x:f>
        <x:v>744</x:v>
      </x:c>
      <x:c r="P3775" s="11" t="b">
        <x:f aca="0">INDEX(Device_Inventory!$K$2:$K$1201,MATCH(A3775,Device_Inventory!$A$2:$A$1201,0))&gt;B3775</x:f>
        <x:v>0</x:v>
      </x:c>
      <x:c r="Q3775" s="1" t="str">
        <x:f aca="0">IF(D3775&gt;O3775,"Fail: operating hours exceed in-service hours",IF(D3775+M3775&gt;O3775,"Fail: operating + unavailable hours exceed in-service hours",IF(P3775,"Partial month: within in-service hours","OK")))</x:f>
        <x:v>OK</x:v>
      </x:c>
    </x:row>
    <x:row r="3776" ht="15" hidden="0" customHeight="1">
      <x:c r="A3776" s="1" t="s">
        <x:v>1785</x:v>
      </x:c>
      <x:c r="B3776" s="14" t="n">
        <x:v>46174</x:v>
      </x:c>
      <x:c r="C3776" s="1" t="n">
        <x:v>86.3</x:v>
      </x:c>
      <x:c r="D3776" s="1" t="n">
        <x:v>570.3</x:v>
      </x:c>
      <x:c r="E3776" s="1" t="n">
        <x:v>21</x:v>
      </x:c>
      <x:c r="F3776" s="1" t="n">
        <x:v>2</x:v>
      </x:c>
      <x:c r="G3776" s="1" t="n">
        <x:v>56</x:v>
      </x:c>
      <x:c r="H3776" s="1" t="n">
        <x:v>0</x:v>
      </x:c>
      <x:c r="I3776" s="1" t="n">
        <x:v>4</x:v>
      </x:c>
      <x:c r="J3776" s="1" t="n">
        <x:v>0.31</x:v>
      </x:c>
      <x:c r="K3776" s="1" t="n">
        <x:v>0</x:v>
      </x:c>
      <x:c r="L3776" s="1" t="n">
        <x:v>92.9</x:v>
      </x:c>
      <x:c r="M3776" s="1" t="n">
        <x:v>0</x:v>
      </x:c>
      <x:c r="N3776" s="1" t="n">
        <x:v>13.4</x:v>
      </x:c>
      <x:c r="O3776" s="1" t="n">
        <x:f aca="0">24*MAX(0,EOMONTH(B3776,0)-MAX(B3776,INDEX(Device_Inventory!$K$2:$K$1201,MATCH(A3776,Device_Inventory!$A$2:$A$1201,0)))+1)</x:f>
        <x:v>720</x:v>
      </x:c>
      <x:c r="P3776" s="11" t="b">
        <x:f aca="0">INDEX(Device_Inventory!$K$2:$K$1201,MATCH(A3776,Device_Inventory!$A$2:$A$1201,0))&gt;B3776</x:f>
        <x:v>0</x:v>
      </x:c>
      <x:c r="Q3776" s="1" t="str">
        <x:f aca="0">IF(D3776&gt;O3776,"Fail: operating hours exceed in-service hours",IF(D3776+M3776&gt;O3776,"Fail: operating + unavailable hours exceed in-service hours",IF(P3776,"Partial month: within in-service hours","OK")))</x:f>
        <x:v>OK</x:v>
      </x:c>
    </x:row>
    <x:row r="3777" ht="15" hidden="0" customHeight="1">
      <x:c r="A3777" s="1" t="s">
        <x:v>1785</x:v>
      </x:c>
      <x:c r="B3777" s="14" t="n">
        <x:v>46204</x:v>
      </x:c>
      <x:c r="C3777" s="1" t="n">
        <x:v>74.5</x:v>
      </x:c>
      <x:c r="D3777" s="1" t="n">
        <x:v>435.4</x:v>
      </x:c>
      <x:c r="E3777" s="1" t="n">
        <x:v>20</x:v>
      </x:c>
      <x:c r="F3777" s="1" t="n">
        <x:v>1</x:v>
      </x:c>
      <x:c r="G3777" s="1" t="n">
        <x:v>36</x:v>
      </x:c>
      <x:c r="H3777" s="1" t="n">
        <x:v>0</x:v>
      </x:c>
      <x:c r="I3777" s="1" t="n">
        <x:v>4</x:v>
      </x:c>
      <x:c r="J3777" s="1" t="n">
        <x:v>0.35</x:v>
      </x:c>
      <x:c r="K3777" s="1" t="n">
        <x:v>0</x:v>
      </x:c>
      <x:c r="L3777" s="1" t="n">
        <x:v>95.5</x:v>
      </x:c>
      <x:c r="M3777" s="1" t="n">
        <x:v>5.6</x:v>
      </x:c>
      <x:c r="N3777" s="1" t="n">
        <x:v>11.7</x:v>
      </x:c>
      <x:c r="O3777" s="1" t="n">
        <x:f aca="0">24*MAX(0,EOMONTH(B3777,0)-MAX(B3777,INDEX(Device_Inventory!$K$2:$K$1201,MATCH(A3777,Device_Inventory!$A$2:$A$1201,0)))+1)</x:f>
        <x:v>744</x:v>
      </x:c>
      <x:c r="P3777" s="11" t="b">
        <x:f aca="0">INDEX(Device_Inventory!$K$2:$K$1201,MATCH(A3777,Device_Inventory!$A$2:$A$1201,0))&gt;B3777</x:f>
        <x:v>0</x:v>
      </x:c>
      <x:c r="Q3777" s="1" t="str">
        <x:f aca="0">IF(D3777&gt;O3777,"Fail: operating hours exceed in-service hours",IF(D3777+M3777&gt;O3777,"Fail: operating + unavailable hours exceed in-service hours",IF(P3777,"Partial month: within in-service hours","OK")))</x:f>
        <x:v>OK</x:v>
      </x:c>
    </x:row>
    <x:row r="3778" ht="15" hidden="0" customHeight="1">
      <x:c r="A3778" s="1" t="s">
        <x:v>3590</x:v>
      </x:c>
      <x:c r="B3778" s="14" t="n">
        <x:v>46054</x:v>
      </x:c>
      <x:c r="C3778" s="1" t="n">
        <x:v>36.7</x:v>
      </x:c>
      <x:c r="D3778" s="1" t="n">
        <x:v>205.4</x:v>
      </x:c>
      <x:c r="E3778" s="1" t="n">
        <x:v>16</x:v>
      </x:c>
      <x:c r="F3778" s="1" t="n">
        <x:v>0</x:v>
      </x:c>
      <x:c r="G3778" s="1" t="n">
        <x:v>21</x:v>
      </x:c>
      <x:c r="H3778" s="1" t="n">
        <x:v>0</x:v>
      </x:c>
      <x:c r="I3778" s="1" t="n">
        <x:v>3</x:v>
      </x:c>
      <x:c r="J3778" s="1" t="n">
        <x:v>0</x:v>
      </x:c>
      <x:c r="K3778" s="1" t="n">
        <x:v>1</x:v>
      </x:c>
      <x:c r="L3778" s="1" t="n">
        <x:v>91.9</x:v>
      </x:c>
      <x:c r="M3778" s="1" t="n">
        <x:v>0.4</x:v>
      </x:c>
      <x:c r="N3778" s="1" t="n">
        <x:v>6.2</x:v>
      </x:c>
      <x:c r="O3778" s="1" t="n">
        <x:f aca="0">24*MAX(0,EOMONTH(B3778,0)-MAX(B3778,INDEX(Device_Inventory!$K$2:$K$1201,MATCH(A3778,Device_Inventory!$A$2:$A$1201,0)))+1)</x:f>
        <x:v>672</x:v>
      </x:c>
      <x:c r="P3778" s="11" t="b">
        <x:f aca="0">INDEX(Device_Inventory!$K$2:$K$1201,MATCH(A3778,Device_Inventory!$A$2:$A$1201,0))&gt;B3778</x:f>
        <x:v>0</x:v>
      </x:c>
      <x:c r="Q3778" s="1" t="str">
        <x:f aca="0">IF(D3778&gt;O3778,"Fail: operating hours exceed in-service hours",IF(D3778+M3778&gt;O3778,"Fail: operating + unavailable hours exceed in-service hours",IF(P3778,"Partial month: within in-service hours","OK")))</x:f>
        <x:v>OK</x:v>
      </x:c>
    </x:row>
    <x:row r="3779" ht="15" hidden="0" customHeight="1">
      <x:c r="A3779" s="1" t="s">
        <x:v>3590</x:v>
      </x:c>
      <x:c r="B3779" s="14" t="n">
        <x:v>46082</x:v>
      </x:c>
      <x:c r="C3779" s="1" t="n">
        <x:v>40.5</x:v>
      </x:c>
      <x:c r="D3779" s="1" t="n">
        <x:v>275.4</x:v>
      </x:c>
      <x:c r="E3779" s="1" t="n">
        <x:v>12</x:v>
      </x:c>
      <x:c r="F3779" s="1" t="n">
        <x:v>0</x:v>
      </x:c>
      <x:c r="G3779" s="1" t="n">
        <x:v>20</x:v>
      </x:c>
      <x:c r="H3779" s="1" t="n">
        <x:v>0</x:v>
      </x:c>
      <x:c r="I3779" s="1" t="n">
        <x:v>2</x:v>
      </x:c>
      <x:c r="J3779" s="1" t="n">
        <x:v>0.12</x:v>
      </x:c>
      <x:c r="K3779" s="1" t="n">
        <x:v>0</x:v>
      </x:c>
      <x:c r="L3779" s="1" t="n">
        <x:v>94.8</x:v>
      </x:c>
      <x:c r="M3779" s="1" t="n">
        <x:v>1.7</x:v>
      </x:c>
      <x:c r="N3779" s="1" t="n">
        <x:v>12.2</x:v>
      </x:c>
      <x:c r="O3779" s="1" t="n">
        <x:f aca="0">24*MAX(0,EOMONTH(B3779,0)-MAX(B3779,INDEX(Device_Inventory!$K$2:$K$1201,MATCH(A3779,Device_Inventory!$A$2:$A$1201,0)))+1)</x:f>
        <x:v>744</x:v>
      </x:c>
      <x:c r="P3779" s="11" t="b">
        <x:f aca="0">INDEX(Device_Inventory!$K$2:$K$1201,MATCH(A3779,Device_Inventory!$A$2:$A$1201,0))&gt;B3779</x:f>
        <x:v>0</x:v>
      </x:c>
      <x:c r="Q3779" s="1" t="str">
        <x:f aca="0">IF(D3779&gt;O3779,"Fail: operating hours exceed in-service hours",IF(D3779+M3779&gt;O3779,"Fail: operating + unavailable hours exceed in-service hours",IF(P3779,"Partial month: within in-service hours","OK")))</x:f>
        <x:v>OK</x:v>
      </x:c>
    </x:row>
    <x:row r="3780" ht="15" hidden="0" customHeight="1">
      <x:c r="A3780" s="1" t="s">
        <x:v>3590</x:v>
      </x:c>
      <x:c r="B3780" s="14" t="n">
        <x:v>46113</x:v>
      </x:c>
      <x:c r="C3780" s="1" t="n">
        <x:v>38.5</x:v>
      </x:c>
      <x:c r="D3780" s="1" t="n">
        <x:v>219.5</x:v>
      </x:c>
      <x:c r="E3780" s="1" t="n">
        <x:v>11</x:v>
      </x:c>
      <x:c r="F3780" s="1" t="n">
        <x:v>1</x:v>
      </x:c>
      <x:c r="G3780" s="1" t="n">
        <x:v>39</x:v>
      </x:c>
      <x:c r="H3780" s="1" t="n">
        <x:v>2</x:v>
      </x:c>
      <x:c r="I3780" s="1" t="n">
        <x:v>0</x:v>
      </x:c>
      <x:c r="J3780" s="1" t="n">
        <x:v>0.8</x:v>
      </x:c>
      <x:c r="K3780" s="1" t="n">
        <x:v>2</x:v>
      </x:c>
      <x:c r="L3780" s="1" t="n">
        <x:v>94.7</x:v>
      </x:c>
      <x:c r="M3780" s="1" t="n">
        <x:v>3.8</x:v>
      </x:c>
      <x:c r="N3780" s="1" t="n">
        <x:v>9.7</x:v>
      </x:c>
      <x:c r="O3780" s="1" t="n">
        <x:f aca="0">24*MAX(0,EOMONTH(B3780,0)-MAX(B3780,INDEX(Device_Inventory!$K$2:$K$1201,MATCH(A3780,Device_Inventory!$A$2:$A$1201,0)))+1)</x:f>
        <x:v>720</x:v>
      </x:c>
      <x:c r="P3780" s="11" t="b">
        <x:f aca="0">INDEX(Device_Inventory!$K$2:$K$1201,MATCH(A3780,Device_Inventory!$A$2:$A$1201,0))&gt;B3780</x:f>
        <x:v>0</x:v>
      </x:c>
      <x:c r="Q3780" s="1" t="str">
        <x:f aca="0">IF(D3780&gt;O3780,"Fail: operating hours exceed in-service hours",IF(D3780+M3780&gt;O3780,"Fail: operating + unavailable hours exceed in-service hours",IF(P3780,"Partial month: within in-service hours","OK")))</x:f>
        <x:v>OK</x:v>
      </x:c>
    </x:row>
    <x:row r="3781" ht="15" hidden="0" customHeight="1">
      <x:c r="A3781" s="1" t="s">
        <x:v>3590</x:v>
      </x:c>
      <x:c r="B3781" s="14" t="n">
        <x:v>46143</x:v>
      </x:c>
      <x:c r="C3781" s="1" t="n">
        <x:v>51.6</x:v>
      </x:c>
      <x:c r="D3781" s="1" t="n">
        <x:v>295.5</x:v>
      </x:c>
      <x:c r="E3781" s="1" t="n">
        <x:v>5</x:v>
      </x:c>
      <x:c r="F3781" s="1" t="n">
        <x:v>1</x:v>
      </x:c>
      <x:c r="G3781" s="1" t="n">
        <x:v>44</x:v>
      </x:c>
      <x:c r="H3781" s="1" t="n">
        <x:v>0</x:v>
      </x:c>
      <x:c r="I3781" s="1" t="n">
        <x:v>0</x:v>
      </x:c>
      <x:c r="J3781" s="1" t="n">
        <x:v>0.01</x:v>
      </x:c>
      <x:c r="K3781" s="1" t="n">
        <x:v>0</x:v>
      </x:c>
      <x:c r="L3781" s="1" t="n">
        <x:v>94.9</x:v>
      </x:c>
      <x:c r="M3781" s="1" t="n">
        <x:v>7.6</x:v>
      </x:c>
      <x:c r="N3781" s="1" t="n">
        <x:v>13.4</x:v>
      </x:c>
      <x:c r="O3781" s="1" t="n">
        <x:f aca="0">24*MAX(0,EOMONTH(B3781,0)-MAX(B3781,INDEX(Device_Inventory!$K$2:$K$1201,MATCH(A3781,Device_Inventory!$A$2:$A$1201,0)))+1)</x:f>
        <x:v>744</x:v>
      </x:c>
      <x:c r="P3781" s="11" t="b">
        <x:f aca="0">INDEX(Device_Inventory!$K$2:$K$1201,MATCH(A3781,Device_Inventory!$A$2:$A$1201,0))&gt;B3781</x:f>
        <x:v>0</x:v>
      </x:c>
      <x:c r="Q3781" s="1" t="str">
        <x:f aca="0">IF(D3781&gt;O3781,"Fail: operating hours exceed in-service hours",IF(D3781+M3781&gt;O3781,"Fail: operating + unavailable hours exceed in-service hours",IF(P3781,"Partial month: within in-service hours","OK")))</x:f>
        <x:v>OK</x:v>
      </x:c>
    </x:row>
    <x:row r="3782" ht="15" hidden="0" customHeight="1">
      <x:c r="A3782" s="1" t="s">
        <x:v>3590</x:v>
      </x:c>
      <x:c r="B3782" s="14" t="n">
        <x:v>46174</x:v>
      </x:c>
      <x:c r="C3782" s="1" t="n">
        <x:v>36.1</x:v>
      </x:c>
      <x:c r="D3782" s="1" t="n">
        <x:v>219.9</x:v>
      </x:c>
      <x:c r="E3782" s="1" t="n">
        <x:v>10</x:v>
      </x:c>
      <x:c r="F3782" s="1" t="n">
        <x:v>0</x:v>
      </x:c>
      <x:c r="G3782" s="1" t="n">
        <x:v>23</x:v>
      </x:c>
      <x:c r="H3782" s="1" t="n">
        <x:v>1</x:v>
      </x:c>
      <x:c r="I3782" s="1" t="n">
        <x:v>3</x:v>
      </x:c>
      <x:c r="J3782" s="1" t="n">
        <x:v>0.79</x:v>
      </x:c>
      <x:c r="K3782" s="1" t="n">
        <x:v>0</x:v>
      </x:c>
      <x:c r="L3782" s="1" t="n">
        <x:v>92.5</x:v>
      </x:c>
      <x:c r="M3782" s="1" t="n">
        <x:v>6.1</x:v>
      </x:c>
      <x:c r="N3782" s="1" t="n">
        <x:v>6.6</x:v>
      </x:c>
      <x:c r="O3782" s="1" t="n">
        <x:f aca="0">24*MAX(0,EOMONTH(B3782,0)-MAX(B3782,INDEX(Device_Inventory!$K$2:$K$1201,MATCH(A3782,Device_Inventory!$A$2:$A$1201,0)))+1)</x:f>
        <x:v>720</x:v>
      </x:c>
      <x:c r="P3782" s="11" t="b">
        <x:f aca="0">INDEX(Device_Inventory!$K$2:$K$1201,MATCH(A3782,Device_Inventory!$A$2:$A$1201,0))&gt;B3782</x:f>
        <x:v>0</x:v>
      </x:c>
      <x:c r="Q3782" s="1" t="str">
        <x:f aca="0">IF(D3782&gt;O3782,"Fail: operating hours exceed in-service hours",IF(D3782+M3782&gt;O3782,"Fail: operating + unavailable hours exceed in-service hours",IF(P3782,"Partial month: within in-service hours","OK")))</x:f>
        <x:v>OK</x:v>
      </x:c>
    </x:row>
    <x:row r="3783" ht="15" hidden="0" customHeight="1">
      <x:c r="A3783" s="1" t="s">
        <x:v>3590</x:v>
      </x:c>
      <x:c r="B3783" s="14" t="n">
        <x:v>46204</x:v>
      </x:c>
      <x:c r="C3783" s="1" t="n">
        <x:v>45.5</x:v>
      </x:c>
      <x:c r="D3783" s="1" t="n">
        <x:v>285.1</x:v>
      </x:c>
      <x:c r="E3783" s="1" t="n">
        <x:v>5</x:v>
      </x:c>
      <x:c r="F3783" s="1" t="n">
        <x:v>0</x:v>
      </x:c>
      <x:c r="G3783" s="1" t="n">
        <x:v>37</x:v>
      </x:c>
      <x:c r="H3783" s="1" t="n">
        <x:v>0</x:v>
      </x:c>
      <x:c r="I3783" s="1" t="n">
        <x:v>3</x:v>
      </x:c>
      <x:c r="J3783" s="1" t="n">
        <x:v>0.24</x:v>
      </x:c>
      <x:c r="K3783" s="1" t="n">
        <x:v>0</x:v>
      </x:c>
      <x:c r="L3783" s="1" t="n">
        <x:v>98.6</x:v>
      </x:c>
      <x:c r="M3783" s="1" t="n">
        <x:v>4.5</x:v>
      </x:c>
      <x:c r="N3783" s="1" t="n">
        <x:v>12.3</x:v>
      </x:c>
      <x:c r="O3783" s="1" t="n">
        <x:f aca="0">24*MAX(0,EOMONTH(B3783,0)-MAX(B3783,INDEX(Device_Inventory!$K$2:$K$1201,MATCH(A3783,Device_Inventory!$A$2:$A$1201,0)))+1)</x:f>
        <x:v>744</x:v>
      </x:c>
      <x:c r="P3783" s="11" t="b">
        <x:f aca="0">INDEX(Device_Inventory!$K$2:$K$1201,MATCH(A3783,Device_Inventory!$A$2:$A$1201,0))&gt;B3783</x:f>
        <x:v>0</x:v>
      </x:c>
      <x:c r="Q3783" s="1" t="str">
        <x:f aca="0">IF(D3783&gt;O3783,"Fail: operating hours exceed in-service hours",IF(D3783+M3783&gt;O3783,"Fail: operating + unavailable hours exceed in-service hours",IF(P3783,"Partial month: within in-service hours","OK")))</x:f>
        <x:v>OK</x:v>
      </x:c>
    </x:row>
    <x:row r="3784" ht="15" hidden="0" customHeight="1">
      <x:c r="A3784" s="1" t="s">
        <x:v>3593</x:v>
      </x:c>
      <x:c r="B3784" s="14" t="n">
        <x:v>46054</x:v>
      </x:c>
      <x:c r="C3784" s="1" t="n">
        <x:v>43.2</x:v>
      </x:c>
      <x:c r="D3784" s="1" t="n">
        <x:v>263.3</x:v>
      </x:c>
      <x:c r="E3784" s="1" t="n">
        <x:v>8</x:v>
      </x:c>
      <x:c r="F3784" s="1" t="n">
        <x:v>0</x:v>
      </x:c>
      <x:c r="G3784" s="1" t="n">
        <x:v>29</x:v>
      </x:c>
      <x:c r="H3784" s="1" t="n">
        <x:v>0</x:v>
      </x:c>
      <x:c r="I3784" s="1" t="n">
        <x:v>3</x:v>
      </x:c>
      <x:c r="J3784" s="1" t="n">
        <x:v>0</x:v>
      </x:c>
      <x:c r="K3784" s="1" t="n">
        <x:v>2</x:v>
      </x:c>
      <x:c r="L3784" s="1" t="n">
        <x:v>95.4</x:v>
      </x:c>
      <x:c r="M3784" s="1" t="n">
        <x:v>0</x:v>
      </x:c>
      <x:c r="N3784" s="1" t="n">
        <x:v>8.4</x:v>
      </x:c>
      <x:c r="O3784" s="1" t="n">
        <x:f aca="0">24*MAX(0,EOMONTH(B3784,0)-MAX(B3784,INDEX(Device_Inventory!$K$2:$K$1201,MATCH(A3784,Device_Inventory!$A$2:$A$1201,0)))+1)</x:f>
        <x:v>672</x:v>
      </x:c>
      <x:c r="P3784" s="11" t="b">
        <x:f aca="0">INDEX(Device_Inventory!$K$2:$K$1201,MATCH(A3784,Device_Inventory!$A$2:$A$1201,0))&gt;B3784</x:f>
        <x:v>0</x:v>
      </x:c>
      <x:c r="Q3784" s="1" t="str">
        <x:f aca="0">IF(D3784&gt;O3784,"Fail: operating hours exceed in-service hours",IF(D3784+M3784&gt;O3784,"Fail: operating + unavailable hours exceed in-service hours",IF(P3784,"Partial month: within in-service hours","OK")))</x:f>
        <x:v>OK</x:v>
      </x:c>
    </x:row>
    <x:row r="3785" ht="15" hidden="0" customHeight="1">
      <x:c r="A3785" s="1" t="s">
        <x:v>3593</x:v>
      </x:c>
      <x:c r="B3785" s="14" t="n">
        <x:v>46082</x:v>
      </x:c>
      <x:c r="C3785" s="1" t="n">
        <x:v>40.2</x:v>
      </x:c>
      <x:c r="D3785" s="1" t="n">
        <x:v>245.5</x:v>
      </x:c>
      <x:c r="E3785" s="1" t="n">
        <x:v>13</x:v>
      </x:c>
      <x:c r="F3785" s="1" t="n">
        <x:v>2</x:v>
      </x:c>
      <x:c r="G3785" s="1" t="n">
        <x:v>44</x:v>
      </x:c>
      <x:c r="H3785" s="1" t="n">
        <x:v>0</x:v>
      </x:c>
      <x:c r="I3785" s="1" t="n">
        <x:v>0</x:v>
      </x:c>
      <x:c r="J3785" s="1" t="n">
        <x:v>0.43</x:v>
      </x:c>
      <x:c r="K3785" s="1" t="n">
        <x:v>0</x:v>
      </x:c>
      <x:c r="L3785" s="1" t="n">
        <x:v>93.6</x:v>
      </x:c>
      <x:c r="M3785" s="1" t="n">
        <x:v>7.1</x:v>
      </x:c>
      <x:c r="N3785" s="1" t="n">
        <x:v>8.7</x:v>
      </x:c>
      <x:c r="O3785" s="1" t="n">
        <x:f aca="0">24*MAX(0,EOMONTH(B3785,0)-MAX(B3785,INDEX(Device_Inventory!$K$2:$K$1201,MATCH(A3785,Device_Inventory!$A$2:$A$1201,0)))+1)</x:f>
        <x:v>744</x:v>
      </x:c>
      <x:c r="P3785" s="11" t="b">
        <x:f aca="0">INDEX(Device_Inventory!$K$2:$K$1201,MATCH(A3785,Device_Inventory!$A$2:$A$1201,0))&gt;B3785</x:f>
        <x:v>0</x:v>
      </x:c>
      <x:c r="Q3785" s="1" t="str">
        <x:f aca="0">IF(D3785&gt;O3785,"Fail: operating hours exceed in-service hours",IF(D3785+M3785&gt;O3785,"Fail: operating + unavailable hours exceed in-service hours",IF(P3785,"Partial month: within in-service hours","OK")))</x:f>
        <x:v>OK</x:v>
      </x:c>
    </x:row>
    <x:row r="3786" ht="15" hidden="0" customHeight="1">
      <x:c r="A3786" s="1" t="s">
        <x:v>3593</x:v>
      </x:c>
      <x:c r="B3786" s="14" t="n">
        <x:v>46113</x:v>
      </x:c>
      <x:c r="C3786" s="1" t="n">
        <x:v>62.5</x:v>
      </x:c>
      <x:c r="D3786" s="1" t="n">
        <x:v>452.9</x:v>
      </x:c>
      <x:c r="E3786" s="1" t="n">
        <x:v>21</x:v>
      </x:c>
      <x:c r="F3786" s="1" t="n">
        <x:v>0</x:v>
      </x:c>
      <x:c r="G3786" s="1" t="n">
        <x:v>38</x:v>
      </x:c>
      <x:c r="H3786" s="1" t="n">
        <x:v>0</x:v>
      </x:c>
      <x:c r="I3786" s="1" t="n">
        <x:v>2</x:v>
      </x:c>
      <x:c r="J3786" s="1" t="n">
        <x:v>0</x:v>
      </x:c>
      <x:c r="K3786" s="1" t="n">
        <x:v>2</x:v>
      </x:c>
      <x:c r="L3786" s="1" t="n">
        <x:v>97.3</x:v>
      </x:c>
      <x:c r="M3786" s="1" t="n">
        <x:v>5.4</x:v>
      </x:c>
      <x:c r="N3786" s="1" t="n">
        <x:v>13.8</x:v>
      </x:c>
      <x:c r="O3786" s="1" t="n">
        <x:f aca="0">24*MAX(0,EOMONTH(B3786,0)-MAX(B3786,INDEX(Device_Inventory!$K$2:$K$1201,MATCH(A3786,Device_Inventory!$A$2:$A$1201,0)))+1)</x:f>
        <x:v>720</x:v>
      </x:c>
      <x:c r="P3786" s="11" t="b">
        <x:f aca="0">INDEX(Device_Inventory!$K$2:$K$1201,MATCH(A3786,Device_Inventory!$A$2:$A$1201,0))&gt;B3786</x:f>
        <x:v>0</x:v>
      </x:c>
      <x:c r="Q3786" s="1" t="str">
        <x:f aca="0">IF(D3786&gt;O3786,"Fail: operating hours exceed in-service hours",IF(D3786+M3786&gt;O3786,"Fail: operating + unavailable hours exceed in-service hours",IF(P3786,"Partial month: within in-service hours","OK")))</x:f>
        <x:v>OK</x:v>
      </x:c>
    </x:row>
    <x:row r="3787" ht="15" hidden="0" customHeight="1">
      <x:c r="A3787" s="1" t="s">
        <x:v>3593</x:v>
      </x:c>
      <x:c r="B3787" s="14" t="n">
        <x:v>46143</x:v>
      </x:c>
      <x:c r="C3787" s="1" t="n">
        <x:v>31</x:v>
      </x:c>
      <x:c r="D3787" s="1" t="n">
        <x:v>173.2</x:v>
      </x:c>
      <x:c r="E3787" s="1" t="n">
        <x:v>12</x:v>
      </x:c>
      <x:c r="F3787" s="1" t="n">
        <x:v>0</x:v>
      </x:c>
      <x:c r="G3787" s="1" t="n">
        <x:v>31</x:v>
      </x:c>
      <x:c r="H3787" s="1" t="n">
        <x:v>1</x:v>
      </x:c>
      <x:c r="I3787" s="1" t="n">
        <x:v>0</x:v>
      </x:c>
      <x:c r="J3787" s="1" t="n">
        <x:v>0.85</x:v>
      </x:c>
      <x:c r="K3787" s="1" t="n">
        <x:v>1</x:v>
      </x:c>
      <x:c r="L3787" s="1" t="n">
        <x:v>97</x:v>
      </x:c>
      <x:c r="M3787" s="1" t="n">
        <x:v>9.7</x:v>
      </x:c>
      <x:c r="N3787" s="1" t="n">
        <x:v>4.1</x:v>
      </x:c>
      <x:c r="O3787" s="1" t="n">
        <x:f aca="0">24*MAX(0,EOMONTH(B3787,0)-MAX(B3787,INDEX(Device_Inventory!$K$2:$K$1201,MATCH(A3787,Device_Inventory!$A$2:$A$1201,0)))+1)</x:f>
        <x:v>744</x:v>
      </x:c>
      <x:c r="P3787" s="11" t="b">
        <x:f aca="0">INDEX(Device_Inventory!$K$2:$K$1201,MATCH(A3787,Device_Inventory!$A$2:$A$1201,0))&gt;B3787</x:f>
        <x:v>0</x:v>
      </x:c>
      <x:c r="Q3787" s="1" t="str">
        <x:f aca="0">IF(D3787&gt;O3787,"Fail: operating hours exceed in-service hours",IF(D3787+M3787&gt;O3787,"Fail: operating + unavailable hours exceed in-service hours",IF(P3787,"Partial month: within in-service hours","OK")))</x:f>
        <x:v>OK</x:v>
      </x:c>
    </x:row>
    <x:row r="3788" ht="15" hidden="0" customHeight="1">
      <x:c r="A3788" s="1" t="s">
        <x:v>3593</x:v>
      </x:c>
      <x:c r="B3788" s="14" t="n">
        <x:v>46174</x:v>
      </x:c>
      <x:c r="C3788" s="1" t="n">
        <x:v>33.6</x:v>
      </x:c>
      <x:c r="D3788" s="1" t="n">
        <x:v>188.5</x:v>
      </x:c>
      <x:c r="E3788" s="1" t="n">
        <x:v>8</x:v>
      </x:c>
      <x:c r="F3788" s="1" t="n">
        <x:v>1</x:v>
      </x:c>
      <x:c r="G3788" s="1" t="n">
        <x:v>45</x:v>
      </x:c>
      <x:c r="H3788" s="1" t="n">
        <x:v>0</x:v>
      </x:c>
      <x:c r="I3788" s="1" t="n">
        <x:v>0</x:v>
      </x:c>
      <x:c r="J3788" s="1" t="n">
        <x:v>0.59</x:v>
      </x:c>
      <x:c r="K3788" s="1" t="n">
        <x:v>2</x:v>
      </x:c>
      <x:c r="L3788" s="1" t="n">
        <x:v>96.3</x:v>
      </x:c>
      <x:c r="M3788" s="1" t="n">
        <x:v>7.7</x:v>
      </x:c>
      <x:c r="N3788" s="1" t="n">
        <x:v>9.5</x:v>
      </x:c>
      <x:c r="O3788" s="1" t="n">
        <x:f aca="0">24*MAX(0,EOMONTH(B3788,0)-MAX(B3788,INDEX(Device_Inventory!$K$2:$K$1201,MATCH(A3788,Device_Inventory!$A$2:$A$1201,0)))+1)</x:f>
        <x:v>720</x:v>
      </x:c>
      <x:c r="P3788" s="11" t="b">
        <x:f aca="0">INDEX(Device_Inventory!$K$2:$K$1201,MATCH(A3788,Device_Inventory!$A$2:$A$1201,0))&gt;B3788</x:f>
        <x:v>0</x:v>
      </x:c>
      <x:c r="Q3788" s="1" t="str">
        <x:f aca="0">IF(D3788&gt;O3788,"Fail: operating hours exceed in-service hours",IF(D3788+M3788&gt;O3788,"Fail: operating + unavailable hours exceed in-service hours",IF(P3788,"Partial month: within in-service hours","OK")))</x:f>
        <x:v>OK</x:v>
      </x:c>
    </x:row>
    <x:row r="3789" ht="15" hidden="0" customHeight="1">
      <x:c r="A3789" s="1" t="s">
        <x:v>3593</x:v>
      </x:c>
      <x:c r="B3789" s="14" t="n">
        <x:v>46204</x:v>
      </x:c>
      <x:c r="C3789" s="1" t="n">
        <x:v>14.9</x:v>
      </x:c>
      <x:c r="D3789" s="1" t="n">
        <x:v>84.2</x:v>
      </x:c>
      <x:c r="E3789" s="1" t="n">
        <x:v>14</x:v>
      </x:c>
      <x:c r="F3789" s="1" t="n">
        <x:v>1</x:v>
      </x:c>
      <x:c r="G3789" s="1" t="n">
        <x:v>33</x:v>
      </x:c>
      <x:c r="H3789" s="1" t="n">
        <x:v>1</x:v>
      </x:c>
      <x:c r="I3789" s="1" t="n">
        <x:v>1</x:v>
      </x:c>
      <x:c r="J3789" s="1" t="n">
        <x:v>0.72</x:v>
      </x:c>
      <x:c r="K3789" s="1" t="n">
        <x:v>0</x:v>
      </x:c>
      <x:c r="L3789" s="1" t="n">
        <x:v>96.4</x:v>
      </x:c>
      <x:c r="M3789" s="1" t="n">
        <x:v>6.3</x:v>
      </x:c>
      <x:c r="N3789" s="1" t="n">
        <x:v>1.3</x:v>
      </x:c>
      <x:c r="O3789" s="1" t="n">
        <x:f aca="0">24*MAX(0,EOMONTH(B3789,0)-MAX(B3789,INDEX(Device_Inventory!$K$2:$K$1201,MATCH(A3789,Device_Inventory!$A$2:$A$1201,0)))+1)</x:f>
        <x:v>744</x:v>
      </x:c>
      <x:c r="P3789" s="11" t="b">
        <x:f aca="0">INDEX(Device_Inventory!$K$2:$K$1201,MATCH(A3789,Device_Inventory!$A$2:$A$1201,0))&gt;B3789</x:f>
        <x:v>0</x:v>
      </x:c>
      <x:c r="Q3789" s="1" t="str">
        <x:f aca="0">IF(D3789&gt;O3789,"Fail: operating hours exceed in-service hours",IF(D3789+M3789&gt;O3789,"Fail: operating + unavailable hours exceed in-service hours",IF(P3789,"Partial month: within in-service hours","OK")))</x:f>
        <x:v>OK</x:v>
      </x:c>
    </x:row>
    <x:row r="3790" ht="15" hidden="0" customHeight="1">
      <x:c r="A3790" s="1" t="s">
        <x:v>1318</x:v>
      </x:c>
      <x:c r="B3790" s="14" t="n">
        <x:v>46054</x:v>
      </x:c>
      <x:c r="C3790" s="1" t="n">
        <x:v>23.5</x:v>
      </x:c>
      <x:c r="D3790" s="1" t="n">
        <x:v>171.5</x:v>
      </x:c>
      <x:c r="E3790" s="1" t="n">
        <x:v>16</x:v>
      </x:c>
      <x:c r="F3790" s="1" t="n">
        <x:v>0</x:v>
      </x:c>
      <x:c r="G3790" s="1" t="n">
        <x:v>6</x:v>
      </x:c>
      <x:c r="H3790" s="1" t="n">
        <x:v>0</x:v>
      </x:c>
      <x:c r="I3790" s="1" t="n">
        <x:v>0</x:v>
      </x:c>
      <x:c r="J3790" s="1" t="n">
        <x:v>0</x:v>
      </x:c>
      <x:c r="K3790" s="1" t="n">
        <x:v>0</x:v>
      </x:c>
      <x:c r="L3790" s="1" t="n">
        <x:v>99.5</x:v>
      </x:c>
      <x:c r="M3790" s="1" t="n">
        <x:v>0.2</x:v>
      </x:c>
      <x:c r="N3790" s="1" t="n">
        <x:v>3.2</x:v>
      </x:c>
      <x:c r="O3790" s="1" t="n">
        <x:f aca="0">24*MAX(0,EOMONTH(B3790,0)-MAX(B3790,INDEX(Device_Inventory!$K$2:$K$1201,MATCH(A3790,Device_Inventory!$A$2:$A$1201,0)))+1)</x:f>
        <x:v>672</x:v>
      </x:c>
      <x:c r="P3790" s="11" t="b">
        <x:f aca="0">INDEX(Device_Inventory!$K$2:$K$1201,MATCH(A3790,Device_Inventory!$A$2:$A$1201,0))&gt;B3790</x:f>
        <x:v>0</x:v>
      </x:c>
      <x:c r="Q3790" s="1" t="str">
        <x:f aca="0">IF(D3790&gt;O3790,"Fail: operating hours exceed in-service hours",IF(D3790+M3790&gt;O3790,"Fail: operating + unavailable hours exceed in-service hours",IF(P3790,"Partial month: within in-service hours","OK")))</x:f>
        <x:v>OK</x:v>
      </x:c>
    </x:row>
    <x:row r="3791" ht="15" hidden="0" customHeight="1">
      <x:c r="A3791" s="1" t="s">
        <x:v>1318</x:v>
      </x:c>
      <x:c r="B3791" s="14" t="n">
        <x:v>46082</x:v>
      </x:c>
      <x:c r="C3791" s="1" t="n">
        <x:v>5</x:v>
      </x:c>
      <x:c r="D3791" s="1" t="n">
        <x:v>32.2</x:v>
      </x:c>
      <x:c r="E3791" s="1" t="n">
        <x:v>0</x:v>
      </x:c>
      <x:c r="F3791" s="1" t="n">
        <x:v>1</x:v>
      </x:c>
      <x:c r="G3791" s="1" t="n">
        <x:v>27</x:v>
      </x:c>
      <x:c r="H3791" s="1" t="n">
        <x:v>0</x:v>
      </x:c>
      <x:c r="I3791" s="1" t="n">
        <x:v>0</x:v>
      </x:c>
      <x:c r="J3791" s="1" t="n">
        <x:v>0.59</x:v>
      </x:c>
      <x:c r="K3791" s="1" t="n">
        <x:v>0</x:v>
      </x:c>
      <x:c r="L3791" s="1" t="n">
        <x:v>94.3</x:v>
      </x:c>
      <x:c r="M3791" s="1" t="n">
        <x:v>1.1</x:v>
      </x:c>
      <x:c r="N3791" s="1" t="n">
        <x:v>0.6</x:v>
      </x:c>
      <x:c r="O3791" s="1" t="n">
        <x:f aca="0">24*MAX(0,EOMONTH(B3791,0)-MAX(B3791,INDEX(Device_Inventory!$K$2:$K$1201,MATCH(A3791,Device_Inventory!$A$2:$A$1201,0)))+1)</x:f>
        <x:v>744</x:v>
      </x:c>
      <x:c r="P3791" s="11" t="b">
        <x:f aca="0">INDEX(Device_Inventory!$K$2:$K$1201,MATCH(A3791,Device_Inventory!$A$2:$A$1201,0))&gt;B3791</x:f>
        <x:v>0</x:v>
      </x:c>
      <x:c r="Q3791" s="1" t="str">
        <x:f aca="0">IF(D3791&gt;O3791,"Fail: operating hours exceed in-service hours",IF(D3791+M3791&gt;O3791,"Fail: operating + unavailable hours exceed in-service hours",IF(P3791,"Partial month: within in-service hours","OK")))</x:f>
        <x:v>OK</x:v>
      </x:c>
    </x:row>
    <x:row r="3792" ht="15" hidden="0" customHeight="1">
      <x:c r="A3792" s="1" t="s">
        <x:v>1318</x:v>
      </x:c>
      <x:c r="B3792" s="14" t="n">
        <x:v>46113</x:v>
      </x:c>
      <x:c r="C3792" s="1" t="n">
        <x:v>41.9</x:v>
      </x:c>
      <x:c r="D3792" s="1" t="n">
        <x:v>268.9</x:v>
      </x:c>
      <x:c r="E3792" s="1" t="n">
        <x:v>18</x:v>
      </x:c>
      <x:c r="F3792" s="1" t="n">
        <x:v>1</x:v>
      </x:c>
      <x:c r="G3792" s="1" t="n">
        <x:v>27</x:v>
      </x:c>
      <x:c r="H3792" s="1" t="n">
        <x:v>0</x:v>
      </x:c>
      <x:c r="I3792" s="1" t="n">
        <x:v>0</x:v>
      </x:c>
      <x:c r="J3792" s="1" t="n">
        <x:v>0.26</x:v>
      </x:c>
      <x:c r="K3792" s="1" t="n">
        <x:v>0</x:v>
      </x:c>
      <x:c r="L3792" s="1" t="n">
        <x:v>93.1</x:v>
      </x:c>
      <x:c r="M3792" s="1" t="n">
        <x:v>7.9</x:v>
      </x:c>
      <x:c r="N3792" s="1" t="n">
        <x:v>5.5</x:v>
      </x:c>
      <x:c r="O3792" s="1" t="n">
        <x:f aca="0">24*MAX(0,EOMONTH(B3792,0)-MAX(B3792,INDEX(Device_Inventory!$K$2:$K$1201,MATCH(A3792,Device_Inventory!$A$2:$A$1201,0)))+1)</x:f>
        <x:v>720</x:v>
      </x:c>
      <x:c r="P3792" s="11" t="b">
        <x:f aca="0">INDEX(Device_Inventory!$K$2:$K$1201,MATCH(A3792,Device_Inventory!$A$2:$A$1201,0))&gt;B3792</x:f>
        <x:v>0</x:v>
      </x:c>
      <x:c r="Q3792" s="1" t="str">
        <x:f aca="0">IF(D3792&gt;O3792,"Fail: operating hours exceed in-service hours",IF(D3792+M3792&gt;O3792,"Fail: operating + unavailable hours exceed in-service hours",IF(P3792,"Partial month: within in-service hours","OK")))</x:f>
        <x:v>OK</x:v>
      </x:c>
    </x:row>
    <x:row r="3793" ht="15" hidden="0" customHeight="1">
      <x:c r="A3793" s="1" t="s">
        <x:v>1318</x:v>
      </x:c>
      <x:c r="B3793" s="14" t="n">
        <x:v>46143</x:v>
      </x:c>
      <x:c r="C3793" s="1" t="n">
        <x:v>24.6</x:v>
      </x:c>
      <x:c r="D3793" s="1" t="n">
        <x:v>138.4</x:v>
      </x:c>
      <x:c r="E3793" s="1" t="n">
        <x:v>6</x:v>
      </x:c>
      <x:c r="F3793" s="1" t="n">
        <x:v>0</x:v>
      </x:c>
      <x:c r="G3793" s="1" t="n">
        <x:v>15</x:v>
      </x:c>
      <x:c r="H3793" s="1" t="n">
        <x:v>0</x:v>
      </x:c>
      <x:c r="I3793" s="1" t="n">
        <x:v>2</x:v>
      </x:c>
      <x:c r="J3793" s="1" t="n">
        <x:v>0.5</x:v>
      </x:c>
      <x:c r="K3793" s="1" t="n">
        <x:v>0</x:v>
      </x:c>
      <x:c r="L3793" s="1" t="n">
        <x:v>98.5</x:v>
      </x:c>
      <x:c r="M3793" s="1" t="n">
        <x:v>6.5</x:v>
      </x:c>
      <x:c r="N3793" s="1" t="n">
        <x:v>7.9</x:v>
      </x:c>
      <x:c r="O3793" s="1" t="n">
        <x:f aca="0">24*MAX(0,EOMONTH(B3793,0)-MAX(B3793,INDEX(Device_Inventory!$K$2:$K$1201,MATCH(A3793,Device_Inventory!$A$2:$A$1201,0)))+1)</x:f>
        <x:v>744</x:v>
      </x:c>
      <x:c r="P3793" s="11" t="b">
        <x:f aca="0">INDEX(Device_Inventory!$K$2:$K$1201,MATCH(A3793,Device_Inventory!$A$2:$A$1201,0))&gt;B3793</x:f>
        <x:v>0</x:v>
      </x:c>
      <x:c r="Q3793" s="1" t="str">
        <x:f aca="0">IF(D3793&gt;O3793,"Fail: operating hours exceed in-service hours",IF(D3793+M3793&gt;O3793,"Fail: operating + unavailable hours exceed in-service hours",IF(P3793,"Partial month: within in-service hours","OK")))</x:f>
        <x:v>OK</x:v>
      </x:c>
    </x:row>
    <x:row r="3794" ht="15" hidden="0" customHeight="1">
      <x:c r="A3794" s="1" t="s">
        <x:v>1318</x:v>
      </x:c>
      <x:c r="B3794" s="14" t="n">
        <x:v>46174</x:v>
      </x:c>
      <x:c r="C3794" s="1" t="n">
        <x:v>27.8</x:v>
      </x:c>
      <x:c r="D3794" s="1" t="n">
        <x:v>157.9</x:v>
      </x:c>
      <x:c r="E3794" s="1" t="n">
        <x:v>1</x:v>
      </x:c>
      <x:c r="F3794" s="1" t="n">
        <x:v>2</x:v>
      </x:c>
      <x:c r="G3794" s="1" t="n">
        <x:v>35</x:v>
      </x:c>
      <x:c r="H3794" s="1" t="n">
        <x:v>0</x:v>
      </x:c>
      <x:c r="I3794" s="1" t="n">
        <x:v>3</x:v>
      </x:c>
      <x:c r="J3794" s="1" t="n">
        <x:v>0</x:v>
      </x:c>
      <x:c r="K3794" s="1" t="n">
        <x:v>0</x:v>
      </x:c>
      <x:c r="L3794" s="1" t="n">
        <x:v>99.2</x:v>
      </x:c>
      <x:c r="M3794" s="1" t="n">
        <x:v>7.5</x:v>
      </x:c>
      <x:c r="N3794" s="1" t="n">
        <x:v>7.9</x:v>
      </x:c>
      <x:c r="O3794" s="1" t="n">
        <x:f aca="0">24*MAX(0,EOMONTH(B3794,0)-MAX(B3794,INDEX(Device_Inventory!$K$2:$K$1201,MATCH(A3794,Device_Inventory!$A$2:$A$1201,0)))+1)</x:f>
        <x:v>720</x:v>
      </x:c>
      <x:c r="P3794" s="11" t="b">
        <x:f aca="0">INDEX(Device_Inventory!$K$2:$K$1201,MATCH(A3794,Device_Inventory!$A$2:$A$1201,0))&gt;B3794</x:f>
        <x:v>0</x:v>
      </x:c>
      <x:c r="Q3794" s="1" t="str">
        <x:f aca="0">IF(D3794&gt;O3794,"Fail: operating hours exceed in-service hours",IF(D3794+M3794&gt;O3794,"Fail: operating + unavailable hours exceed in-service hours",IF(P3794,"Partial month: within in-service hours","OK")))</x:f>
        <x:v>OK</x:v>
      </x:c>
    </x:row>
    <x:row r="3795" ht="15" hidden="0" customHeight="1">
      <x:c r="A3795" s="1" t="s">
        <x:v>1318</x:v>
      </x:c>
      <x:c r="B3795" s="14" t="n">
        <x:v>46204</x:v>
      </x:c>
      <x:c r="C3795" s="1" t="n">
        <x:v>25.2</x:v>
      </x:c>
      <x:c r="D3795" s="1" t="n">
        <x:v>167.1</x:v>
      </x:c>
      <x:c r="E3795" s="1" t="n">
        <x:v>12</x:v>
      </x:c>
      <x:c r="F3795" s="1" t="n">
        <x:v>0</x:v>
      </x:c>
      <x:c r="G3795" s="1" t="n">
        <x:v>17</x:v>
      </x:c>
      <x:c r="H3795" s="1" t="n">
        <x:v>0</x:v>
      </x:c>
      <x:c r="I3795" s="1" t="n">
        <x:v>0</x:v>
      </x:c>
      <x:c r="J3795" s="1" t="n">
        <x:v>0.4</x:v>
      </x:c>
      <x:c r="K3795" s="1" t="n">
        <x:v>0</x:v>
      </x:c>
      <x:c r="L3795" s="1" t="n">
        <x:v>99.6</x:v>
      </x:c>
      <x:c r="M3795" s="1" t="n">
        <x:v>0</x:v>
      </x:c>
      <x:c r="N3795" s="1" t="n">
        <x:v>6.6</x:v>
      </x:c>
      <x:c r="O3795" s="1" t="n">
        <x:f aca="0">24*MAX(0,EOMONTH(B3795,0)-MAX(B3795,INDEX(Device_Inventory!$K$2:$K$1201,MATCH(A3795,Device_Inventory!$A$2:$A$1201,0)))+1)</x:f>
        <x:v>744</x:v>
      </x:c>
      <x:c r="P3795" s="11" t="b">
        <x:f aca="0">INDEX(Device_Inventory!$K$2:$K$1201,MATCH(A3795,Device_Inventory!$A$2:$A$1201,0))&gt;B3795</x:f>
        <x:v>0</x:v>
      </x:c>
      <x:c r="Q3795" s="1" t="str">
        <x:f aca="0">IF(D3795&gt;O3795,"Fail: operating hours exceed in-service hours",IF(D3795+M3795&gt;O3795,"Fail: operating + unavailable hours exceed in-service hours",IF(P3795,"Partial month: within in-service hours","OK")))</x:f>
        <x:v>OK</x:v>
      </x:c>
    </x:row>
    <x:row r="3796" ht="15" hidden="0" customHeight="1">
      <x:c r="A3796" s="1" t="s">
        <x:v>1786</x:v>
      </x:c>
      <x:c r="B3796" s="14" t="n">
        <x:v>46054</x:v>
      </x:c>
      <x:c r="C3796" s="1" t="n">
        <x:v>65</x:v>
      </x:c>
      <x:c r="D3796" s="1" t="n">
        <x:v>431</x:v>
      </x:c>
      <x:c r="E3796" s="1" t="n">
        <x:v>21</x:v>
      </x:c>
      <x:c r="F3796" s="1" t="n">
        <x:v>0</x:v>
      </x:c>
      <x:c r="G3796" s="1" t="n">
        <x:v>40</x:v>
      </x:c>
      <x:c r="H3796" s="1" t="n">
        <x:v>0</x:v>
      </x:c>
      <x:c r="I3796" s="1" t="n">
        <x:v>1</x:v>
      </x:c>
      <x:c r="J3796" s="1" t="n">
        <x:v>0.64</x:v>
      </x:c>
      <x:c r="K3796" s="1" t="n">
        <x:v>1</x:v>
      </x:c>
      <x:c r="L3796" s="1" t="n">
        <x:v>99.6</x:v>
      </x:c>
      <x:c r="M3796" s="1" t="n">
        <x:v>0</x:v>
      </x:c>
      <x:c r="N3796" s="1" t="n">
        <x:v>8</x:v>
      </x:c>
      <x:c r="O3796" s="1" t="n">
        <x:f aca="0">24*MAX(0,EOMONTH(B3796,0)-MAX(B3796,INDEX(Device_Inventory!$K$2:$K$1201,MATCH(A3796,Device_Inventory!$A$2:$A$1201,0)))+1)</x:f>
        <x:v>672</x:v>
      </x:c>
      <x:c r="P3796" s="11" t="b">
        <x:f aca="0">INDEX(Device_Inventory!$K$2:$K$1201,MATCH(A3796,Device_Inventory!$A$2:$A$1201,0))&gt;B3796</x:f>
        <x:v>0</x:v>
      </x:c>
      <x:c r="Q3796" s="1" t="str">
        <x:f aca="0">IF(D3796&gt;O3796,"Fail: operating hours exceed in-service hours",IF(D3796+M3796&gt;O3796,"Fail: operating + unavailable hours exceed in-service hours",IF(P3796,"Partial month: within in-service hours","OK")))</x:f>
        <x:v>OK</x:v>
      </x:c>
    </x:row>
    <x:row r="3797" ht="15" hidden="0" customHeight="1">
      <x:c r="A3797" s="1" t="s">
        <x:v>1786</x:v>
      </x:c>
      <x:c r="B3797" s="14" t="n">
        <x:v>46082</x:v>
      </x:c>
      <x:c r="C3797" s="1" t="n">
        <x:v>88.6</x:v>
      </x:c>
      <x:c r="D3797" s="1" t="n">
        <x:v>606.8</x:v>
      </x:c>
      <x:c r="E3797" s="1" t="n">
        <x:v>27</x:v>
      </x:c>
      <x:c r="F3797" s="1" t="n">
        <x:v>2</x:v>
      </x:c>
      <x:c r="G3797" s="1" t="n">
        <x:v>46</x:v>
      </x:c>
      <x:c r="H3797" s="1" t="n">
        <x:v>0</x:v>
      </x:c>
      <x:c r="I3797" s="1" t="n">
        <x:v>2</x:v>
      </x:c>
      <x:c r="J3797" s="1" t="n">
        <x:v>0.55</x:v>
      </x:c>
      <x:c r="K3797" s="1" t="n">
        <x:v>1</x:v>
      </x:c>
      <x:c r="L3797" s="1" t="n">
        <x:v>92.6</x:v>
      </x:c>
      <x:c r="M3797" s="1" t="n">
        <x:v>9.1</x:v>
      </x:c>
      <x:c r="N3797" s="1" t="n">
        <x:v>8.7</x:v>
      </x:c>
      <x:c r="O3797" s="1" t="n">
        <x:f aca="0">24*MAX(0,EOMONTH(B3797,0)-MAX(B3797,INDEX(Device_Inventory!$K$2:$K$1201,MATCH(A3797,Device_Inventory!$A$2:$A$1201,0)))+1)</x:f>
        <x:v>744</x:v>
      </x:c>
      <x:c r="P3797" s="11" t="b">
        <x:f aca="0">INDEX(Device_Inventory!$K$2:$K$1201,MATCH(A3797,Device_Inventory!$A$2:$A$1201,0))&gt;B3797</x:f>
        <x:v>0</x:v>
      </x:c>
      <x:c r="Q3797" s="1" t="str">
        <x:f aca="0">IF(D3797&gt;O3797,"Fail: operating hours exceed in-service hours",IF(D3797+M3797&gt;O3797,"Fail: operating + unavailable hours exceed in-service hours",IF(P3797,"Partial month: within in-service hours","OK")))</x:f>
        <x:v>OK</x:v>
      </x:c>
    </x:row>
    <x:row r="3798" ht="15" hidden="0" customHeight="1">
      <x:c r="A3798" s="1" t="s">
        <x:v>1786</x:v>
      </x:c>
      <x:c r="B3798" s="14" t="n">
        <x:v>46113</x:v>
      </x:c>
      <x:c r="C3798" s="1" t="n">
        <x:v>51.3</x:v>
      </x:c>
      <x:c r="D3798" s="1" t="n">
        <x:v>335.5</x:v>
      </x:c>
      <x:c r="E3798" s="1" t="n">
        <x:v>12</x:v>
      </x:c>
      <x:c r="F3798" s="1" t="n">
        <x:v>0</x:v>
      </x:c>
      <x:c r="G3798" s="1" t="n">
        <x:v>30</x:v>
      </x:c>
      <x:c r="H3798" s="1" t="n">
        <x:v>0</x:v>
      </x:c>
      <x:c r="I3798" s="1" t="n">
        <x:v>0</x:v>
      </x:c>
      <x:c r="J3798" s="1" t="n">
        <x:v>0</x:v>
      </x:c>
      <x:c r="K3798" s="1" t="n">
        <x:v>0</x:v>
      </x:c>
      <x:c r="L3798" s="1" t="n">
        <x:v>98.6</x:v>
      </x:c>
      <x:c r="M3798" s="1" t="n">
        <x:v>2.2</x:v>
      </x:c>
      <x:c r="N3798" s="1" t="n">
        <x:v>12</x:v>
      </x:c>
      <x:c r="O3798" s="1" t="n">
        <x:f aca="0">24*MAX(0,EOMONTH(B3798,0)-MAX(B3798,INDEX(Device_Inventory!$K$2:$K$1201,MATCH(A3798,Device_Inventory!$A$2:$A$1201,0)))+1)</x:f>
        <x:v>720</x:v>
      </x:c>
      <x:c r="P3798" s="11" t="b">
        <x:f aca="0">INDEX(Device_Inventory!$K$2:$K$1201,MATCH(A3798,Device_Inventory!$A$2:$A$1201,0))&gt;B3798</x:f>
        <x:v>0</x:v>
      </x:c>
      <x:c r="Q3798" s="1" t="str">
        <x:f aca="0">IF(D3798&gt;O3798,"Fail: operating hours exceed in-service hours",IF(D3798+M3798&gt;O3798,"Fail: operating + unavailable hours exceed in-service hours",IF(P3798,"Partial month: within in-service hours","OK")))</x:f>
        <x:v>OK</x:v>
      </x:c>
    </x:row>
    <x:row r="3799" ht="15" hidden="0" customHeight="1">
      <x:c r="A3799" s="1" t="s">
        <x:v>1786</x:v>
      </x:c>
      <x:c r="B3799" s="14" t="n">
        <x:v>46143</x:v>
      </x:c>
      <x:c r="C3799" s="1" t="n">
        <x:v>77.7</x:v>
      </x:c>
      <x:c r="D3799" s="1" t="n">
        <x:v>444.4</x:v>
      </x:c>
      <x:c r="E3799" s="1" t="n">
        <x:v>20</x:v>
      </x:c>
      <x:c r="F3799" s="1" t="n">
        <x:v>2</x:v>
      </x:c>
      <x:c r="G3799" s="1" t="n">
        <x:v>44</x:v>
      </x:c>
      <x:c r="H3799" s="1" t="n">
        <x:v>0</x:v>
      </x:c>
      <x:c r="I3799" s="1" t="n">
        <x:v>5</x:v>
      </x:c>
      <x:c r="J3799" s="1" t="n">
        <x:v>0</x:v>
      </x:c>
      <x:c r="K3799" s="1" t="n">
        <x:v>0</x:v>
      </x:c>
      <x:c r="L3799" s="1" t="n">
        <x:v>90.1</x:v>
      </x:c>
      <x:c r="M3799" s="1" t="n">
        <x:v>2.7</x:v>
      </x:c>
      <x:c r="N3799" s="1" t="n">
        <x:v>15.2</x:v>
      </x:c>
      <x:c r="O3799" s="1" t="n">
        <x:f aca="0">24*MAX(0,EOMONTH(B3799,0)-MAX(B3799,INDEX(Device_Inventory!$K$2:$K$1201,MATCH(A3799,Device_Inventory!$A$2:$A$1201,0)))+1)</x:f>
        <x:v>744</x:v>
      </x:c>
      <x:c r="P3799" s="11" t="b">
        <x:f aca="0">INDEX(Device_Inventory!$K$2:$K$1201,MATCH(A3799,Device_Inventory!$A$2:$A$1201,0))&gt;B3799</x:f>
        <x:v>0</x:v>
      </x:c>
      <x:c r="Q3799" s="1" t="str">
        <x:f aca="0">IF(D3799&gt;O3799,"Fail: operating hours exceed in-service hours",IF(D3799+M3799&gt;O3799,"Fail: operating + unavailable hours exceed in-service hours",IF(P3799,"Partial month: within in-service hours","OK")))</x:f>
        <x:v>OK</x:v>
      </x:c>
    </x:row>
    <x:row r="3800" ht="15" hidden="0" customHeight="1">
      <x:c r="A3800" s="1" t="s">
        <x:v>1786</x:v>
      </x:c>
      <x:c r="B3800" s="14" t="n">
        <x:v>46174</x:v>
      </x:c>
      <x:c r="C3800" s="1" t="n">
        <x:v>55.9</x:v>
      </x:c>
      <x:c r="D3800" s="1" t="n">
        <x:v>374.1</x:v>
      </x:c>
      <x:c r="E3800" s="1" t="n">
        <x:v>11</x:v>
      </x:c>
      <x:c r="F3800" s="1" t="n">
        <x:v>1</x:v>
      </x:c>
      <x:c r="G3800" s="1" t="n">
        <x:v>16</x:v>
      </x:c>
      <x:c r="H3800" s="1" t="n">
        <x:v>0</x:v>
      </x:c>
      <x:c r="I3800" s="1" t="n">
        <x:v>2</x:v>
      </x:c>
      <x:c r="J3800" s="1" t="n">
        <x:v>0.64</x:v>
      </x:c>
      <x:c r="K3800" s="1" t="n">
        <x:v>1</x:v>
      </x:c>
      <x:c r="L3800" s="1" t="n">
        <x:v>98.9</x:v>
      </x:c>
      <x:c r="M3800" s="1" t="n">
        <x:v>4.1</x:v>
      </x:c>
      <x:c r="N3800" s="1" t="n">
        <x:v>5.5</x:v>
      </x:c>
      <x:c r="O3800" s="1" t="n">
        <x:f aca="0">24*MAX(0,EOMONTH(B3800,0)-MAX(B3800,INDEX(Device_Inventory!$K$2:$K$1201,MATCH(A3800,Device_Inventory!$A$2:$A$1201,0)))+1)</x:f>
        <x:v>720</x:v>
      </x:c>
      <x:c r="P3800" s="11" t="b">
        <x:f aca="0">INDEX(Device_Inventory!$K$2:$K$1201,MATCH(A3800,Device_Inventory!$A$2:$A$1201,0))&gt;B3800</x:f>
        <x:v>0</x:v>
      </x:c>
      <x:c r="Q3800" s="1" t="str">
        <x:f aca="0">IF(D3800&gt;O3800,"Fail: operating hours exceed in-service hours",IF(D3800+M3800&gt;O3800,"Fail: operating + unavailable hours exceed in-service hours",IF(P3800,"Partial month: within in-service hours","OK")))</x:f>
        <x:v>OK</x:v>
      </x:c>
    </x:row>
    <x:row r="3801" ht="15" hidden="0" customHeight="1">
      <x:c r="A3801" s="1" t="s">
        <x:v>1786</x:v>
      </x:c>
      <x:c r="B3801" s="14" t="n">
        <x:v>46204</x:v>
      </x:c>
      <x:c r="C3801" s="1" t="n">
        <x:v>78.4</x:v>
      </x:c>
      <x:c r="D3801" s="1" t="n">
        <x:v>532.7</x:v>
      </x:c>
      <x:c r="E3801" s="1" t="n">
        <x:v>16</x:v>
      </x:c>
      <x:c r="F3801" s="1" t="n">
        <x:v>2</x:v>
      </x:c>
      <x:c r="G3801" s="1" t="n">
        <x:v>51</x:v>
      </x:c>
      <x:c r="H3801" s="1" t="n">
        <x:v>0</x:v>
      </x:c>
      <x:c r="I3801" s="1" t="n">
        <x:v>4</x:v>
      </x:c>
      <x:c r="J3801" s="1" t="n">
        <x:v>0.42</x:v>
      </x:c>
      <x:c r="K3801" s="1" t="n">
        <x:v>1</x:v>
      </x:c>
      <x:c r="L3801" s="1" t="n">
        <x:v>91.7</x:v>
      </x:c>
      <x:c r="M3801" s="1" t="n">
        <x:v>0</x:v>
      </x:c>
      <x:c r="N3801" s="1" t="n">
        <x:v>14.6</x:v>
      </x:c>
      <x:c r="O3801" s="1" t="n">
        <x:f aca="0">24*MAX(0,EOMONTH(B3801,0)-MAX(B3801,INDEX(Device_Inventory!$K$2:$K$1201,MATCH(A3801,Device_Inventory!$A$2:$A$1201,0)))+1)</x:f>
        <x:v>744</x:v>
      </x:c>
      <x:c r="P3801" s="11" t="b">
        <x:f aca="0">INDEX(Device_Inventory!$K$2:$K$1201,MATCH(A3801,Device_Inventory!$A$2:$A$1201,0))&gt;B3801</x:f>
        <x:v>0</x:v>
      </x:c>
      <x:c r="Q3801" s="1" t="str">
        <x:f aca="0">IF(D3801&gt;O3801,"Fail: operating hours exceed in-service hours",IF(D3801+M3801&gt;O3801,"Fail: operating + unavailable hours exceed in-service hours",IF(P3801,"Partial month: within in-service hours","OK")))</x:f>
        <x:v>OK</x:v>
      </x:c>
    </x:row>
    <x:row r="3802" ht="15" hidden="0" customHeight="1">
      <x:c r="A3802" s="1" t="s">
        <x:v>3600</x:v>
      </x:c>
      <x:c r="B3802" s="14" t="n">
        <x:v>46054</x:v>
      </x:c>
      <x:c r="C3802" s="1" t="n">
        <x:v>50.3</x:v>
      </x:c>
      <x:c r="D3802" s="1" t="n">
        <x:v>358.8</x:v>
      </x:c>
      <x:c r="E3802" s="1" t="n">
        <x:v>17</x:v>
      </x:c>
      <x:c r="F3802" s="1" t="n">
        <x:v>1</x:v>
      </x:c>
      <x:c r="G3802" s="1" t="n">
        <x:v>27</x:v>
      </x:c>
      <x:c r="H3802" s="1" t="n">
        <x:v>0</x:v>
      </x:c>
      <x:c r="I3802" s="1" t="n">
        <x:v>2</x:v>
      </x:c>
      <x:c r="J3802" s="1" t="n">
        <x:v>0.88</x:v>
      </x:c>
      <x:c r="K3802" s="1" t="n">
        <x:v>0</x:v>
      </x:c>
      <x:c r="L3802" s="1" t="n">
        <x:v>94.8</x:v>
      </x:c>
      <x:c r="M3802" s="1" t="n">
        <x:v>4.9</x:v>
      </x:c>
      <x:c r="N3802" s="1" t="n">
        <x:v>7.6</x:v>
      </x:c>
      <x:c r="O3802" s="1" t="n">
        <x:f aca="0">24*MAX(0,EOMONTH(B3802,0)-MAX(B3802,INDEX(Device_Inventory!$K$2:$K$1201,MATCH(A3802,Device_Inventory!$A$2:$A$1201,0)))+1)</x:f>
        <x:v>672</x:v>
      </x:c>
      <x:c r="P3802" s="11" t="b">
        <x:f aca="0">INDEX(Device_Inventory!$K$2:$K$1201,MATCH(A3802,Device_Inventory!$A$2:$A$1201,0))&gt;B3802</x:f>
        <x:v>0</x:v>
      </x:c>
      <x:c r="Q3802" s="1" t="str">
        <x:f aca="0">IF(D3802&gt;O3802,"Fail: operating hours exceed in-service hours",IF(D3802+M3802&gt;O3802,"Fail: operating + unavailable hours exceed in-service hours",IF(P3802,"Partial month: within in-service hours","OK")))</x:f>
        <x:v>OK</x:v>
      </x:c>
    </x:row>
    <x:row r="3803" ht="15" hidden="0" customHeight="1">
      <x:c r="A3803" s="1" t="s">
        <x:v>3600</x:v>
      </x:c>
      <x:c r="B3803" s="14" t="n">
        <x:v>46082</x:v>
      </x:c>
      <x:c r="C3803" s="1" t="n">
        <x:v>75.5</x:v>
      </x:c>
      <x:c r="D3803" s="1" t="n">
        <x:v>504.4</x:v>
      </x:c>
      <x:c r="E3803" s="1" t="n">
        <x:v>17</x:v>
      </x:c>
      <x:c r="F3803" s="1" t="n">
        <x:v>0</x:v>
      </x:c>
      <x:c r="G3803" s="1" t="n">
        <x:v>45</x:v>
      </x:c>
      <x:c r="H3803" s="1" t="n">
        <x:v>0</x:v>
      </x:c>
      <x:c r="I3803" s="1" t="n">
        <x:v>3</x:v>
      </x:c>
      <x:c r="J3803" s="1" t="n">
        <x:v>0.87</x:v>
      </x:c>
      <x:c r="K3803" s="1" t="n">
        <x:v>1</x:v>
      </x:c>
      <x:c r="L3803" s="1" t="n">
        <x:v>93.8</x:v>
      </x:c>
      <x:c r="M3803" s="1" t="n">
        <x:v>0</x:v>
      </x:c>
      <x:c r="N3803" s="1" t="n">
        <x:v>16.9</x:v>
      </x:c>
      <x:c r="O3803" s="1" t="n">
        <x:f aca="0">24*MAX(0,EOMONTH(B3803,0)-MAX(B3803,INDEX(Device_Inventory!$K$2:$K$1201,MATCH(A3803,Device_Inventory!$A$2:$A$1201,0)))+1)</x:f>
        <x:v>744</x:v>
      </x:c>
      <x:c r="P3803" s="11" t="b">
        <x:f aca="0">INDEX(Device_Inventory!$K$2:$K$1201,MATCH(A3803,Device_Inventory!$A$2:$A$1201,0))&gt;B3803</x:f>
        <x:v>0</x:v>
      </x:c>
      <x:c r="Q3803" s="1" t="str">
        <x:f aca="0">IF(D3803&gt;O3803,"Fail: operating hours exceed in-service hours",IF(D3803+M3803&gt;O3803,"Fail: operating + unavailable hours exceed in-service hours",IF(P3803,"Partial month: within in-service hours","OK")))</x:f>
        <x:v>OK</x:v>
      </x:c>
    </x:row>
    <x:row r="3804" ht="15" hidden="0" customHeight="1">
      <x:c r="A3804" s="1" t="s">
        <x:v>3600</x:v>
      </x:c>
      <x:c r="B3804" s="14" t="n">
        <x:v>46113</x:v>
      </x:c>
      <x:c r="C3804" s="1" t="n">
        <x:v>57</x:v>
      </x:c>
      <x:c r="D3804" s="1" t="n">
        <x:v>377.7</x:v>
      </x:c>
      <x:c r="E3804" s="1" t="n">
        <x:v>12</x:v>
      </x:c>
      <x:c r="F3804" s="1" t="n">
        <x:v>0</x:v>
      </x:c>
      <x:c r="G3804" s="1" t="n">
        <x:v>26</x:v>
      </x:c>
      <x:c r="H3804" s="1" t="n">
        <x:v>0</x:v>
      </x:c>
      <x:c r="I3804" s="1" t="n">
        <x:v>3</x:v>
      </x:c>
      <x:c r="J3804" s="1" t="n">
        <x:v>0</x:v>
      </x:c>
      <x:c r="K3804" s="1" t="n">
        <x:v>1</x:v>
      </x:c>
      <x:c r="L3804" s="1" t="n">
        <x:v>95.2</x:v>
      </x:c>
      <x:c r="M3804" s="1" t="n">
        <x:v>7.1</x:v>
      </x:c>
      <x:c r="N3804" s="1" t="n">
        <x:v>18.1</x:v>
      </x:c>
      <x:c r="O3804" s="1" t="n">
        <x:f aca="0">24*MAX(0,EOMONTH(B3804,0)-MAX(B3804,INDEX(Device_Inventory!$K$2:$K$1201,MATCH(A3804,Device_Inventory!$A$2:$A$1201,0)))+1)</x:f>
        <x:v>720</x:v>
      </x:c>
      <x:c r="P3804" s="11" t="b">
        <x:f aca="0">INDEX(Device_Inventory!$K$2:$K$1201,MATCH(A3804,Device_Inventory!$A$2:$A$1201,0))&gt;B3804</x:f>
        <x:v>0</x:v>
      </x:c>
      <x:c r="Q3804" s="1" t="str">
        <x:f aca="0">IF(D3804&gt;O3804,"Fail: operating hours exceed in-service hours",IF(D3804+M3804&gt;O3804,"Fail: operating + unavailable hours exceed in-service hours",IF(P3804,"Partial month: within in-service hours","OK")))</x:f>
        <x:v>OK</x:v>
      </x:c>
    </x:row>
    <x:row r="3805" ht="15" hidden="0" customHeight="1">
      <x:c r="A3805" s="1" t="s">
        <x:v>3600</x:v>
      </x:c>
      <x:c r="B3805" s="14" t="n">
        <x:v>46143</x:v>
      </x:c>
      <x:c r="C3805" s="1" t="n">
        <x:v>51.1</x:v>
      </x:c>
      <x:c r="D3805" s="1" t="n">
        <x:v>313.9</x:v>
      </x:c>
      <x:c r="E3805" s="1" t="n">
        <x:v>22</x:v>
      </x:c>
      <x:c r="F3805" s="1" t="n">
        <x:v>4</x:v>
      </x:c>
      <x:c r="G3805" s="1" t="n">
        <x:v>34</x:v>
      </x:c>
      <x:c r="H3805" s="1" t="n">
        <x:v>1</x:v>
      </x:c>
      <x:c r="I3805" s="1" t="n">
        <x:v>1</x:v>
      </x:c>
      <x:c r="J3805" s="1" t="n">
        <x:v>0.28</x:v>
      </x:c>
      <x:c r="K3805" s="1" t="n">
        <x:v>0</x:v>
      </x:c>
      <x:c r="L3805" s="1" t="n">
        <x:v>94.6</x:v>
      </x:c>
      <x:c r="M3805" s="1" t="n">
        <x:v>6.4</x:v>
      </x:c>
      <x:c r="N3805" s="1" t="n">
        <x:v>12.3</x:v>
      </x:c>
      <x:c r="O3805" s="1" t="n">
        <x:f aca="0">24*MAX(0,EOMONTH(B3805,0)-MAX(B3805,INDEX(Device_Inventory!$K$2:$K$1201,MATCH(A3805,Device_Inventory!$A$2:$A$1201,0)))+1)</x:f>
        <x:v>744</x:v>
      </x:c>
      <x:c r="P3805" s="11" t="b">
        <x:f aca="0">INDEX(Device_Inventory!$K$2:$K$1201,MATCH(A3805,Device_Inventory!$A$2:$A$1201,0))&gt;B3805</x:f>
        <x:v>0</x:v>
      </x:c>
      <x:c r="Q3805" s="1" t="str">
        <x:f aca="0">IF(D3805&gt;O3805,"Fail: operating hours exceed in-service hours",IF(D3805+M3805&gt;O3805,"Fail: operating + unavailable hours exceed in-service hours",IF(P3805,"Partial month: within in-service hours","OK")))</x:f>
        <x:v>OK</x:v>
      </x:c>
    </x:row>
    <x:row r="3806" ht="15" hidden="0" customHeight="1">
      <x:c r="A3806" s="1" t="s">
        <x:v>3600</x:v>
      </x:c>
      <x:c r="B3806" s="14" t="n">
        <x:v>46174</x:v>
      </x:c>
      <x:c r="C3806" s="1" t="n">
        <x:v>53.7</x:v>
      </x:c>
      <x:c r="D3806" s="1" t="n">
        <x:v>326.2</x:v>
      </x:c>
      <x:c r="E3806" s="1" t="n">
        <x:v>20</x:v>
      </x:c>
      <x:c r="F3806" s="1" t="n">
        <x:v>1</x:v>
      </x:c>
      <x:c r="G3806" s="1" t="n">
        <x:v>25</x:v>
      </x:c>
      <x:c r="H3806" s="1" t="n">
        <x:v>0</x:v>
      </x:c>
      <x:c r="I3806" s="1" t="n">
        <x:v>4</x:v>
      </x:c>
      <x:c r="J3806" s="1" t="n">
        <x:v>0.54</x:v>
      </x:c>
      <x:c r="K3806" s="1" t="n">
        <x:v>2</x:v>
      </x:c>
      <x:c r="L3806" s="1" t="n">
        <x:v>92.2</x:v>
      </x:c>
      <x:c r="M3806" s="1" t="n">
        <x:v>2.4</x:v>
      </x:c>
      <x:c r="N3806" s="1" t="n">
        <x:v>6.9</x:v>
      </x:c>
      <x:c r="O3806" s="1" t="n">
        <x:f aca="0">24*MAX(0,EOMONTH(B3806,0)-MAX(B3806,INDEX(Device_Inventory!$K$2:$K$1201,MATCH(A3806,Device_Inventory!$A$2:$A$1201,0)))+1)</x:f>
        <x:v>720</x:v>
      </x:c>
      <x:c r="P3806" s="11" t="b">
        <x:f aca="0">INDEX(Device_Inventory!$K$2:$K$1201,MATCH(A3806,Device_Inventory!$A$2:$A$1201,0))&gt;B3806</x:f>
        <x:v>0</x:v>
      </x:c>
      <x:c r="Q3806" s="1" t="str">
        <x:f aca="0">IF(D3806&gt;O3806,"Fail: operating hours exceed in-service hours",IF(D3806+M3806&gt;O3806,"Fail: operating + unavailable hours exceed in-service hours",IF(P3806,"Partial month: within in-service hours","OK")))</x:f>
        <x:v>OK</x:v>
      </x:c>
    </x:row>
    <x:row r="3807" ht="15" hidden="0" customHeight="1">
      <x:c r="A3807" s="1" t="s">
        <x:v>3600</x:v>
      </x:c>
      <x:c r="B3807" s="14" t="n">
        <x:v>46204</x:v>
      </x:c>
      <x:c r="C3807" s="1" t="n">
        <x:v>65.9</x:v>
      </x:c>
      <x:c r="D3807" s="1" t="n">
        <x:v>366.1</x:v>
      </x:c>
      <x:c r="E3807" s="1" t="n">
        <x:v>17</x:v>
      </x:c>
      <x:c r="F3807" s="1" t="n">
        <x:v>0</x:v>
      </x:c>
      <x:c r="G3807" s="1" t="n">
        <x:v>43</x:v>
      </x:c>
      <x:c r="H3807" s="1" t="n">
        <x:v>0</x:v>
      </x:c>
      <x:c r="I3807" s="1" t="n">
        <x:v>0</x:v>
      </x:c>
      <x:c r="J3807" s="1" t="n">
        <x:v>1.23</x:v>
      </x:c>
      <x:c r="K3807" s="1" t="n">
        <x:v>0</x:v>
      </x:c>
      <x:c r="L3807" s="1" t="n">
        <x:v>96.5</x:v>
      </x:c>
      <x:c r="M3807" s="1" t="n">
        <x:v>3.5</x:v>
      </x:c>
      <x:c r="N3807" s="1" t="n">
        <x:v>16.7</x:v>
      </x:c>
      <x:c r="O3807" s="1" t="n">
        <x:f aca="0">24*MAX(0,EOMONTH(B3807,0)-MAX(B3807,INDEX(Device_Inventory!$K$2:$K$1201,MATCH(A3807,Device_Inventory!$A$2:$A$1201,0)))+1)</x:f>
        <x:v>744</x:v>
      </x:c>
      <x:c r="P3807" s="11" t="b">
        <x:f aca="0">INDEX(Device_Inventory!$K$2:$K$1201,MATCH(A3807,Device_Inventory!$A$2:$A$1201,0))&gt;B3807</x:f>
        <x:v>0</x:v>
      </x:c>
      <x:c r="Q3807" s="1" t="str">
        <x:f aca="0">IF(D3807&gt;O3807,"Fail: operating hours exceed in-service hours",IF(D3807+M3807&gt;O3807,"Fail: operating + unavailable hours exceed in-service hours",IF(P3807,"Partial month: within in-service hours","OK")))</x:f>
        <x:v>OK</x:v>
      </x:c>
    </x:row>
    <x:row r="3808" ht="15" hidden="0" customHeight="1">
      <x:c r="A3808" s="1" t="s">
        <x:v>1319</x:v>
      </x:c>
      <x:c r="B3808" s="14" t="n">
        <x:v>46054</x:v>
      </x:c>
      <x:c r="C3808" s="1" t="n">
        <x:v>46</x:v>
      </x:c>
      <x:c r="D3808" s="1" t="n">
        <x:v>288.9</x:v>
      </x:c>
      <x:c r="E3808" s="1" t="n">
        <x:v>16</x:v>
      </x:c>
      <x:c r="F3808" s="1" t="n">
        <x:v>5</x:v>
      </x:c>
      <x:c r="G3808" s="1" t="n">
        <x:v>28</x:v>
      </x:c>
      <x:c r="H3808" s="1" t="n">
        <x:v>3</x:v>
      </x:c>
      <x:c r="I3808" s="1" t="n">
        <x:v>2</x:v>
      </x:c>
      <x:c r="J3808" s="1" t="n">
        <x:v>2.2</x:v>
      </x:c>
      <x:c r="K3808" s="1" t="n">
        <x:v>1</x:v>
      </x:c>
      <x:c r="L3808" s="1" t="n">
        <x:v>95.1</x:v>
      </x:c>
      <x:c r="M3808" s="1" t="n">
        <x:v>12</x:v>
      </x:c>
      <x:c r="N3808" s="1" t="n">
        <x:v>4.2</x:v>
      </x:c>
      <x:c r="O3808" s="1" t="n">
        <x:f aca="0">24*MAX(0,EOMONTH(B3808,0)-MAX(B3808,INDEX(Device_Inventory!$K$2:$K$1201,MATCH(A3808,Device_Inventory!$A$2:$A$1201,0)))+1)</x:f>
        <x:v>672</x:v>
      </x:c>
      <x:c r="P3808" s="11" t="b">
        <x:f aca="0">INDEX(Device_Inventory!$K$2:$K$1201,MATCH(A3808,Device_Inventory!$A$2:$A$1201,0))&gt;B3808</x:f>
        <x:v>0</x:v>
      </x:c>
      <x:c r="Q3808" s="1" t="str">
        <x:f aca="0">IF(D3808&gt;O3808,"Fail: operating hours exceed in-service hours",IF(D3808+M3808&gt;O3808,"Fail: operating + unavailable hours exceed in-service hours",IF(P3808,"Partial month: within in-service hours","OK")))</x:f>
        <x:v>OK</x:v>
      </x:c>
    </x:row>
    <x:row r="3809" ht="15" hidden="0" customHeight="1">
      <x:c r="A3809" s="1" t="s">
        <x:v>1319</x:v>
      </x:c>
      <x:c r="B3809" s="14" t="n">
        <x:v>46082</x:v>
      </x:c>
      <x:c r="C3809" s="1" t="n">
        <x:v>33.2</x:v>
      </x:c>
      <x:c r="D3809" s="1" t="n">
        <x:v>191.5</x:v>
      </x:c>
      <x:c r="E3809" s="1" t="n">
        <x:v>36</x:v>
      </x:c>
      <x:c r="F3809" s="1" t="n">
        <x:v>2</x:v>
      </x:c>
      <x:c r="G3809" s="1" t="n">
        <x:v>33</x:v>
      </x:c>
      <x:c r="H3809" s="1" t="n">
        <x:v>3</x:v>
      </x:c>
      <x:c r="I3809" s="1" t="n">
        <x:v>2</x:v>
      </x:c>
      <x:c r="J3809" s="1" t="n">
        <x:v>1.38</x:v>
      </x:c>
      <x:c r="K3809" s="1" t="n">
        <x:v>2</x:v>
      </x:c>
      <x:c r="L3809" s="1" t="n">
        <x:v>94.4</x:v>
      </x:c>
      <x:c r="M3809" s="1" t="n">
        <x:v>13.3</x:v>
      </x:c>
      <x:c r="N3809" s="1" t="n">
        <x:v>6.3</x:v>
      </x:c>
      <x:c r="O3809" s="1" t="n">
        <x:f aca="0">24*MAX(0,EOMONTH(B3809,0)-MAX(B3809,INDEX(Device_Inventory!$K$2:$K$1201,MATCH(A3809,Device_Inventory!$A$2:$A$1201,0)))+1)</x:f>
        <x:v>744</x:v>
      </x:c>
      <x:c r="P3809" s="11" t="b">
        <x:f aca="0">INDEX(Device_Inventory!$K$2:$K$1201,MATCH(A3809,Device_Inventory!$A$2:$A$1201,0))&gt;B3809</x:f>
        <x:v>0</x:v>
      </x:c>
      <x:c r="Q3809" s="1" t="str">
        <x:f aca="0">IF(D3809&gt;O3809,"Fail: operating hours exceed in-service hours",IF(D3809+M3809&gt;O3809,"Fail: operating + unavailable hours exceed in-service hours",IF(P3809,"Partial month: within in-service hours","OK")))</x:f>
        <x:v>OK</x:v>
      </x:c>
    </x:row>
    <x:row r="3810" ht="15" hidden="0" customHeight="1">
      <x:c r="A3810" s="1" t="s">
        <x:v>1319</x:v>
      </x:c>
      <x:c r="B3810" s="14" t="n">
        <x:v>46113</x:v>
      </x:c>
      <x:c r="C3810" s="1" t="n">
        <x:v>62.2</x:v>
      </x:c>
      <x:c r="D3810" s="1" t="n">
        <x:v>409.7</x:v>
      </x:c>
      <x:c r="E3810" s="1" t="n">
        <x:v>29</x:v>
      </x:c>
      <x:c r="F3810" s="1" t="n">
        <x:v>7</x:v>
      </x:c>
      <x:c r="G3810" s="1" t="n">
        <x:v>24</x:v>
      </x:c>
      <x:c r="H3810" s="1" t="n">
        <x:v>2</x:v>
      </x:c>
      <x:c r="I3810" s="1" t="n">
        <x:v>3</x:v>
      </x:c>
      <x:c r="J3810" s="1" t="n">
        <x:v>1.65</x:v>
      </x:c>
      <x:c r="K3810" s="1" t="n">
        <x:v>4</x:v>
      </x:c>
      <x:c r="L3810" s="1" t="n">
        <x:v>94.8</x:v>
      </x:c>
      <x:c r="M3810" s="1" t="n">
        <x:v>9.6</x:v>
      </x:c>
      <x:c r="N3810" s="1" t="n">
        <x:v>7.7</x:v>
      </x:c>
      <x:c r="O3810" s="1" t="n">
        <x:f aca="0">24*MAX(0,EOMONTH(B3810,0)-MAX(B3810,INDEX(Device_Inventory!$K$2:$K$1201,MATCH(A3810,Device_Inventory!$A$2:$A$1201,0)))+1)</x:f>
        <x:v>720</x:v>
      </x:c>
      <x:c r="P3810" s="11" t="b">
        <x:f aca="0">INDEX(Device_Inventory!$K$2:$K$1201,MATCH(A3810,Device_Inventory!$A$2:$A$1201,0))&gt;B3810</x:f>
        <x:v>0</x:v>
      </x:c>
      <x:c r="Q3810" s="1" t="str">
        <x:f aca="0">IF(D3810&gt;O3810,"Fail: operating hours exceed in-service hours",IF(D3810+M3810&gt;O3810,"Fail: operating + unavailable hours exceed in-service hours",IF(P3810,"Partial month: within in-service hours","OK")))</x:f>
        <x:v>OK</x:v>
      </x:c>
    </x:row>
    <x:row r="3811" ht="15" hidden="0" customHeight="1">
      <x:c r="A3811" s="1" t="s">
        <x:v>1319</x:v>
      </x:c>
      <x:c r="B3811" s="14" t="n">
        <x:v>46143</x:v>
      </x:c>
      <x:c r="C3811" s="1" t="n">
        <x:v>35.9</x:v>
      </x:c>
      <x:c r="D3811" s="1" t="n">
        <x:v>203.1</x:v>
      </x:c>
      <x:c r="E3811" s="1" t="n">
        <x:v>26</x:v>
      </x:c>
      <x:c r="F3811" s="1" t="n">
        <x:v>2</x:v>
      </x:c>
      <x:c r="G3811" s="1" t="n">
        <x:v>29</x:v>
      </x:c>
      <x:c r="H3811" s="1" t="n">
        <x:v>2</x:v>
      </x:c>
      <x:c r="I3811" s="1" t="n">
        <x:v>1</x:v>
      </x:c>
      <x:c r="J3811" s="1" t="n">
        <x:v>2.24</x:v>
      </x:c>
      <x:c r="K3811" s="1" t="n">
        <x:v>2</x:v>
      </x:c>
      <x:c r="L3811" s="1" t="n">
        <x:v>96.5</x:v>
      </x:c>
      <x:c r="M3811" s="1" t="n">
        <x:v>6.6</x:v>
      </x:c>
      <x:c r="N3811" s="1" t="n">
        <x:v>6</x:v>
      </x:c>
      <x:c r="O3811" s="1" t="n">
        <x:f aca="0">24*MAX(0,EOMONTH(B3811,0)-MAX(B3811,INDEX(Device_Inventory!$K$2:$K$1201,MATCH(A3811,Device_Inventory!$A$2:$A$1201,0)))+1)</x:f>
        <x:v>744</x:v>
      </x:c>
      <x:c r="P3811" s="11" t="b">
        <x:f aca="0">INDEX(Device_Inventory!$K$2:$K$1201,MATCH(A3811,Device_Inventory!$A$2:$A$1201,0))&gt;B3811</x:f>
        <x:v>0</x:v>
      </x:c>
      <x:c r="Q3811" s="1" t="str">
        <x:f aca="0">IF(D3811&gt;O3811,"Fail: operating hours exceed in-service hours",IF(D3811+M3811&gt;O3811,"Fail: operating + unavailable hours exceed in-service hours",IF(P3811,"Partial month: within in-service hours","OK")))</x:f>
        <x:v>OK</x:v>
      </x:c>
    </x:row>
    <x:row r="3812" ht="15" hidden="0" customHeight="1">
      <x:c r="A3812" s="1" t="s">
        <x:v>1319</x:v>
      </x:c>
      <x:c r="B3812" s="14" t="n">
        <x:v>46174</x:v>
      </x:c>
      <x:c r="C3812" s="1" t="n">
        <x:v>25.6</x:v>
      </x:c>
      <x:c r="D3812" s="1" t="n">
        <x:v>177.5</x:v>
      </x:c>
      <x:c r="E3812" s="1" t="n">
        <x:v>28</x:v>
      </x:c>
      <x:c r="F3812" s="1" t="n">
        <x:v>4</x:v>
      </x:c>
      <x:c r="G3812" s="1" t="n">
        <x:v>13</x:v>
      </x:c>
      <x:c r="H3812" s="1" t="n">
        <x:v>2</x:v>
      </x:c>
      <x:c r="I3812" s="1" t="n">
        <x:v>2</x:v>
      </x:c>
      <x:c r="J3812" s="1" t="n">
        <x:v>1.83</x:v>
      </x:c>
      <x:c r="K3812" s="1" t="n">
        <x:v>1</x:v>
      </x:c>
      <x:c r="L3812" s="1" t="n">
        <x:v>96.1</x:v>
      </x:c>
      <x:c r="M3812" s="1" t="n">
        <x:v>17.3</x:v>
      </x:c>
      <x:c r="N3812" s="1" t="n">
        <x:v>6.5</x:v>
      </x:c>
      <x:c r="O3812" s="1" t="n">
        <x:f aca="0">24*MAX(0,EOMONTH(B3812,0)-MAX(B3812,INDEX(Device_Inventory!$K$2:$K$1201,MATCH(A3812,Device_Inventory!$A$2:$A$1201,0)))+1)</x:f>
        <x:v>720</x:v>
      </x:c>
      <x:c r="P3812" s="11" t="b">
        <x:f aca="0">INDEX(Device_Inventory!$K$2:$K$1201,MATCH(A3812,Device_Inventory!$A$2:$A$1201,0))&gt;B3812</x:f>
        <x:v>0</x:v>
      </x:c>
      <x:c r="Q3812" s="1" t="str">
        <x:f aca="0">IF(D3812&gt;O3812,"Fail: operating hours exceed in-service hours",IF(D3812+M3812&gt;O3812,"Fail: operating + unavailable hours exceed in-service hours",IF(P3812,"Partial month: within in-service hours","OK")))</x:f>
        <x:v>OK</x:v>
      </x:c>
    </x:row>
    <x:row r="3813" ht="15" hidden="0" customHeight="1">
      <x:c r="A3813" s="1" t="s">
        <x:v>1319</x:v>
      </x:c>
      <x:c r="B3813" s="14" t="n">
        <x:v>46204</x:v>
      </x:c>
      <x:c r="C3813" s="1" t="n">
        <x:v>33.4</x:v>
      </x:c>
      <x:c r="D3813" s="1" t="n">
        <x:v>185.8</x:v>
      </x:c>
      <x:c r="E3813" s="1" t="n">
        <x:v>26</x:v>
      </x:c>
      <x:c r="F3813" s="1" t="n">
        <x:v>4</x:v>
      </x:c>
      <x:c r="G3813" s="1" t="n">
        <x:v>18</x:v>
      </x:c>
      <x:c r="H3813" s="1" t="n">
        <x:v>3</x:v>
      </x:c>
      <x:c r="I3813" s="1" t="n">
        <x:v>0</x:v>
      </x:c>
      <x:c r="J3813" s="1" t="n">
        <x:v>2.83</x:v>
      </x:c>
      <x:c r="K3813" s="1" t="n">
        <x:v>3</x:v>
      </x:c>
      <x:c r="L3813" s="1" t="n">
        <x:v>92.2</x:v>
      </x:c>
      <x:c r="M3813" s="1" t="n">
        <x:v>3.5</x:v>
      </x:c>
      <x:c r="N3813" s="1" t="n">
        <x:v>6.2</x:v>
      </x:c>
      <x:c r="O3813" s="1" t="n">
        <x:f aca="0">24*MAX(0,EOMONTH(B3813,0)-MAX(B3813,INDEX(Device_Inventory!$K$2:$K$1201,MATCH(A3813,Device_Inventory!$A$2:$A$1201,0)))+1)</x:f>
        <x:v>744</x:v>
      </x:c>
      <x:c r="P3813" s="11" t="b">
        <x:f aca="0">INDEX(Device_Inventory!$K$2:$K$1201,MATCH(A3813,Device_Inventory!$A$2:$A$1201,0))&gt;B3813</x:f>
        <x:v>0</x:v>
      </x:c>
      <x:c r="Q3813" s="1" t="str">
        <x:f aca="0">IF(D3813&gt;O3813,"Fail: operating hours exceed in-service hours",IF(D3813+M3813&gt;O3813,"Fail: operating + unavailable hours exceed in-service hours",IF(P3813,"Partial month: within in-service hours","OK")))</x:f>
        <x:v>OK</x:v>
      </x:c>
    </x:row>
    <x:row r="3814" ht="15" hidden="0" customHeight="1">
      <x:c r="A3814" s="1" t="s">
        <x:v>3605</x:v>
      </x:c>
      <x:c r="B3814" s="14" t="n">
        <x:v>46054</x:v>
      </x:c>
      <x:c r="C3814" s="1" t="n">
        <x:v>38.1</x:v>
      </x:c>
      <x:c r="D3814" s="1" t="n">
        <x:v>222.8</x:v>
      </x:c>
      <x:c r="E3814" s="1" t="n">
        <x:v>23</x:v>
      </x:c>
      <x:c r="F3814" s="1" t="n">
        <x:v>0</x:v>
      </x:c>
      <x:c r="G3814" s="1" t="n">
        <x:v>36</x:v>
      </x:c>
      <x:c r="H3814" s="1" t="n">
        <x:v>0</x:v>
      </x:c>
      <x:c r="I3814" s="1" t="n">
        <x:v>4</x:v>
      </x:c>
      <x:c r="J3814" s="1" t="n">
        <x:v>0.96</x:v>
      </x:c>
      <x:c r="K3814" s="1" t="n">
        <x:v>0</x:v>
      </x:c>
      <x:c r="L3814" s="1" t="n">
        <x:v>90.5</x:v>
      </x:c>
      <x:c r="M3814" s="1" t="n">
        <x:v>2.5</x:v>
      </x:c>
      <x:c r="N3814" s="1" t="n">
        <x:v>11.2</x:v>
      </x:c>
      <x:c r="O3814" s="1" t="n">
        <x:f aca="0">24*MAX(0,EOMONTH(B3814,0)-MAX(B3814,INDEX(Device_Inventory!$K$2:$K$1201,MATCH(A3814,Device_Inventory!$A$2:$A$1201,0)))+1)</x:f>
        <x:v>672</x:v>
      </x:c>
      <x:c r="P3814" s="11" t="b">
        <x:f aca="0">INDEX(Device_Inventory!$K$2:$K$1201,MATCH(A3814,Device_Inventory!$A$2:$A$1201,0))&gt;B3814</x:f>
        <x:v>0</x:v>
      </x:c>
      <x:c r="Q3814" s="1" t="str">
        <x:f aca="0">IF(D3814&gt;O3814,"Fail: operating hours exceed in-service hours",IF(D3814+M3814&gt;O3814,"Fail: operating + unavailable hours exceed in-service hours",IF(P3814,"Partial month: within in-service hours","OK")))</x:f>
        <x:v>OK</x:v>
      </x:c>
    </x:row>
    <x:row r="3815" ht="15" hidden="0" customHeight="1">
      <x:c r="A3815" s="1" t="s">
        <x:v>3605</x:v>
      </x:c>
      <x:c r="B3815" s="14" t="n">
        <x:v>46082</x:v>
      </x:c>
      <x:c r="C3815" s="1" t="n">
        <x:v>89.6</x:v>
      </x:c>
      <x:c r="D3815" s="1" t="n">
        <x:v>503.3</x:v>
      </x:c>
      <x:c r="E3815" s="1" t="n">
        <x:v>26</x:v>
      </x:c>
      <x:c r="F3815" s="1" t="n">
        <x:v>2</x:v>
      </x:c>
      <x:c r="G3815" s="1" t="n">
        <x:v>44</x:v>
      </x:c>
      <x:c r="H3815" s="1" t="n">
        <x:v>0</x:v>
      </x:c>
      <x:c r="I3815" s="1" t="n">
        <x:v>4</x:v>
      </x:c>
      <x:c r="J3815" s="1" t="n">
        <x:v>0.2</x:v>
      </x:c>
      <x:c r="K3815" s="1" t="n">
        <x:v>1</x:v>
      </x:c>
      <x:c r="L3815" s="1" t="n">
        <x:v>96.4</x:v>
      </x:c>
      <x:c r="M3815" s="1" t="n">
        <x:v>0</x:v>
      </x:c>
      <x:c r="N3815" s="1" t="n">
        <x:v>14.5</x:v>
      </x:c>
      <x:c r="O3815" s="1" t="n">
        <x:f aca="0">24*MAX(0,EOMONTH(B3815,0)-MAX(B3815,INDEX(Device_Inventory!$K$2:$K$1201,MATCH(A3815,Device_Inventory!$A$2:$A$1201,0)))+1)</x:f>
        <x:v>744</x:v>
      </x:c>
      <x:c r="P3815" s="11" t="b">
        <x:f aca="0">INDEX(Device_Inventory!$K$2:$K$1201,MATCH(A3815,Device_Inventory!$A$2:$A$1201,0))&gt;B3815</x:f>
        <x:v>0</x:v>
      </x:c>
      <x:c r="Q3815" s="1" t="str">
        <x:f aca="0">IF(D3815&gt;O3815,"Fail: operating hours exceed in-service hours",IF(D3815+M3815&gt;O3815,"Fail: operating + unavailable hours exceed in-service hours",IF(P3815,"Partial month: within in-service hours","OK")))</x:f>
        <x:v>OK</x:v>
      </x:c>
    </x:row>
    <x:row r="3816" ht="15" hidden="0" customHeight="1">
      <x:c r="A3816" s="1" t="s">
        <x:v>3605</x:v>
      </x:c>
      <x:c r="B3816" s="14" t="n">
        <x:v>46113</x:v>
      </x:c>
      <x:c r="C3816" s="1" t="n">
        <x:v>92.2</x:v>
      </x:c>
      <x:c r="D3816" s="1" t="n">
        <x:v>624.5</x:v>
      </x:c>
      <x:c r="E3816" s="1" t="n">
        <x:v>27</x:v>
      </x:c>
      <x:c r="F3816" s="1" t="n">
        <x:v>4</x:v>
      </x:c>
      <x:c r="G3816" s="1" t="n">
        <x:v>44</x:v>
      </x:c>
      <x:c r="H3816" s="1" t="n">
        <x:v>2</x:v>
      </x:c>
      <x:c r="I3816" s="1" t="n">
        <x:v>3</x:v>
      </x:c>
      <x:c r="J3816" s="1" t="n">
        <x:v>0.49</x:v>
      </x:c>
      <x:c r="K3816" s="1" t="n">
        <x:v>1</x:v>
      </x:c>
      <x:c r="L3816" s="1" t="n">
        <x:v>90.2</x:v>
      </x:c>
      <x:c r="M3816" s="1" t="n">
        <x:v>2.7</x:v>
      </x:c>
      <x:c r="N3816" s="1" t="n">
        <x:v>12.8</x:v>
      </x:c>
      <x:c r="O3816" s="1" t="n">
        <x:f aca="0">24*MAX(0,EOMONTH(B3816,0)-MAX(B3816,INDEX(Device_Inventory!$K$2:$K$1201,MATCH(A3816,Device_Inventory!$A$2:$A$1201,0)))+1)</x:f>
        <x:v>720</x:v>
      </x:c>
      <x:c r="P3816" s="11" t="b">
        <x:f aca="0">INDEX(Device_Inventory!$K$2:$K$1201,MATCH(A3816,Device_Inventory!$A$2:$A$1201,0))&gt;B3816</x:f>
        <x:v>0</x:v>
      </x:c>
      <x:c r="Q3816" s="1" t="str">
        <x:f aca="0">IF(D3816&gt;O3816,"Fail: operating hours exceed in-service hours",IF(D3816+M3816&gt;O3816,"Fail: operating + unavailable hours exceed in-service hours",IF(P3816,"Partial month: within in-service hours","OK")))</x:f>
        <x:v>OK</x:v>
      </x:c>
    </x:row>
    <x:row r="3817" ht="15" hidden="0" customHeight="1">
      <x:c r="A3817" s="1" t="s">
        <x:v>3605</x:v>
      </x:c>
      <x:c r="B3817" s="14" t="n">
        <x:v>46143</x:v>
      </x:c>
      <x:c r="C3817" s="1" t="n">
        <x:v>65</x:v>
      </x:c>
      <x:c r="D3817" s="1" t="n">
        <x:v>427.6</x:v>
      </x:c>
      <x:c r="E3817" s="1" t="n">
        <x:v>32</x:v>
      </x:c>
      <x:c r="F3817" s="1" t="n">
        <x:v>2</x:v>
      </x:c>
      <x:c r="G3817" s="1" t="n">
        <x:v>34</x:v>
      </x:c>
      <x:c r="H3817" s="1" t="n">
        <x:v>0</x:v>
      </x:c>
      <x:c r="I3817" s="1" t="n">
        <x:v>4</x:v>
      </x:c>
      <x:c r="J3817" s="1" t="n">
        <x:v>0.35</x:v>
      </x:c>
      <x:c r="K3817" s="1" t="n">
        <x:v>0</x:v>
      </x:c>
      <x:c r="L3817" s="1" t="n">
        <x:v>95.3</x:v>
      </x:c>
      <x:c r="M3817" s="1" t="n">
        <x:v>6</x:v>
      </x:c>
      <x:c r="N3817" s="1" t="n">
        <x:v>15.7</x:v>
      </x:c>
      <x:c r="O3817" s="1" t="n">
        <x:f aca="0">24*MAX(0,EOMONTH(B3817,0)-MAX(B3817,INDEX(Device_Inventory!$K$2:$K$1201,MATCH(A3817,Device_Inventory!$A$2:$A$1201,0)))+1)</x:f>
        <x:v>744</x:v>
      </x:c>
      <x:c r="P3817" s="11" t="b">
        <x:f aca="0">INDEX(Device_Inventory!$K$2:$K$1201,MATCH(A3817,Device_Inventory!$A$2:$A$1201,0))&gt;B3817</x:f>
        <x:v>0</x:v>
      </x:c>
      <x:c r="Q3817" s="1" t="str">
        <x:f aca="0">IF(D3817&gt;O3817,"Fail: operating hours exceed in-service hours",IF(D3817+M3817&gt;O3817,"Fail: operating + unavailable hours exceed in-service hours",IF(P3817,"Partial month: within in-service hours","OK")))</x:f>
        <x:v>OK</x:v>
      </x:c>
    </x:row>
    <x:row r="3818" ht="15" hidden="0" customHeight="1">
      <x:c r="A3818" s="1" t="s">
        <x:v>3605</x:v>
      </x:c>
      <x:c r="B3818" s="14" t="n">
        <x:v>46174</x:v>
      </x:c>
      <x:c r="C3818" s="1" t="n">
        <x:v>84.3</x:v>
      </x:c>
      <x:c r="D3818" s="1" t="n">
        <x:v>513.9</x:v>
      </x:c>
      <x:c r="E3818" s="1" t="n">
        <x:v>32</x:v>
      </x:c>
      <x:c r="F3818" s="1" t="n">
        <x:v>2</x:v>
      </x:c>
      <x:c r="G3818" s="1" t="n">
        <x:v>35</x:v>
      </x:c>
      <x:c r="H3818" s="1" t="n">
        <x:v>0</x:v>
      </x:c>
      <x:c r="I3818" s="1" t="n">
        <x:v>4</x:v>
      </x:c>
      <x:c r="J3818" s="1" t="n">
        <x:v>0.38</x:v>
      </x:c>
      <x:c r="K3818" s="1" t="n">
        <x:v>0</x:v>
      </x:c>
      <x:c r="L3818" s="1" t="n">
        <x:v>94.6</x:v>
      </x:c>
      <x:c r="M3818" s="1" t="n">
        <x:v>5.6</x:v>
      </x:c>
      <x:c r="N3818" s="1" t="n">
        <x:v>15.8</x:v>
      </x:c>
      <x:c r="O3818" s="1" t="n">
        <x:f aca="0">24*MAX(0,EOMONTH(B3818,0)-MAX(B3818,INDEX(Device_Inventory!$K$2:$K$1201,MATCH(A3818,Device_Inventory!$A$2:$A$1201,0)))+1)</x:f>
        <x:v>720</x:v>
      </x:c>
      <x:c r="P3818" s="11" t="b">
        <x:f aca="0">INDEX(Device_Inventory!$K$2:$K$1201,MATCH(A3818,Device_Inventory!$A$2:$A$1201,0))&gt;B3818</x:f>
        <x:v>0</x:v>
      </x:c>
      <x:c r="Q3818" s="1" t="str">
        <x:f aca="0">IF(D3818&gt;O3818,"Fail: operating hours exceed in-service hours",IF(D3818+M3818&gt;O3818,"Fail: operating + unavailable hours exceed in-service hours",IF(P3818,"Partial month: within in-service hours","OK")))</x:f>
        <x:v>OK</x:v>
      </x:c>
    </x:row>
    <x:row r="3819" ht="15" hidden="0" customHeight="1">
      <x:c r="A3819" s="1" t="s">
        <x:v>3605</x:v>
      </x:c>
      <x:c r="B3819" s="14" t="n">
        <x:v>46204</x:v>
      </x:c>
      <x:c r="C3819" s="1" t="n">
        <x:v>83.9</x:v>
      </x:c>
      <x:c r="D3819" s="1" t="n">
        <x:v>566.9</x:v>
      </x:c>
      <x:c r="E3819" s="1" t="n">
        <x:v>22</x:v>
      </x:c>
      <x:c r="F3819" s="1" t="n">
        <x:v>1</x:v>
      </x:c>
      <x:c r="G3819" s="1" t="n">
        <x:v>28</x:v>
      </x:c>
      <x:c r="H3819" s="1" t="n">
        <x:v>0</x:v>
      </x:c>
      <x:c r="I3819" s="1" t="n">
        <x:v>4</x:v>
      </x:c>
      <x:c r="J3819" s="1" t="n">
        <x:v>0</x:v>
      </x:c>
      <x:c r="K3819" s="1" t="n">
        <x:v>1</x:v>
      </x:c>
      <x:c r="L3819" s="1" t="n">
        <x:v>91.1</x:v>
      </x:c>
      <x:c r="M3819" s="1" t="n">
        <x:v>8.5</x:v>
      </x:c>
      <x:c r="N3819" s="1" t="n">
        <x:v>20.2</x:v>
      </x:c>
      <x:c r="O3819" s="1" t="n">
        <x:f aca="0">24*MAX(0,EOMONTH(B3819,0)-MAX(B3819,INDEX(Device_Inventory!$K$2:$K$1201,MATCH(A3819,Device_Inventory!$A$2:$A$1201,0)))+1)</x:f>
        <x:v>744</x:v>
      </x:c>
      <x:c r="P3819" s="11" t="b">
        <x:f aca="0">INDEX(Device_Inventory!$K$2:$K$1201,MATCH(A3819,Device_Inventory!$A$2:$A$1201,0))&gt;B3819</x:f>
        <x:v>0</x:v>
      </x:c>
      <x:c r="Q3819" s="1" t="str">
        <x:f aca="0">IF(D3819&gt;O3819,"Fail: operating hours exceed in-service hours",IF(D3819+M3819&gt;O3819,"Fail: operating + unavailable hours exceed in-service hours",IF(P3819,"Partial month: within in-service hours","OK")))</x:f>
        <x:v>OK</x:v>
      </x:c>
    </x:row>
    <x:row r="3820" ht="15" hidden="0" customHeight="1">
      <x:c r="A3820" s="1" t="s">
        <x:v>3608</x:v>
      </x:c>
      <x:c r="B3820" s="14" t="n">
        <x:v>46054</x:v>
      </x:c>
      <x:c r="C3820" s="1" t="n">
        <x:v>69.9</x:v>
      </x:c>
      <x:c r="D3820" s="1" t="n">
        <x:v>507.7</x:v>
      </x:c>
      <x:c r="E3820" s="1" t="n">
        <x:v>15</x:v>
      </x:c>
      <x:c r="F3820" s="1" t="n">
        <x:v>2</x:v>
      </x:c>
      <x:c r="G3820" s="1" t="n">
        <x:v>43</x:v>
      </x:c>
      <x:c r="H3820" s="1" t="n">
        <x:v>0</x:v>
      </x:c>
      <x:c r="I3820" s="1" t="n">
        <x:v>3</x:v>
      </x:c>
      <x:c r="J3820" s="1" t="n">
        <x:v>0.43</x:v>
      </x:c>
      <x:c r="K3820" s="1" t="n">
        <x:v>0</x:v>
      </x:c>
      <x:c r="L3820" s="1" t="n">
        <x:v>96.9</x:v>
      </x:c>
      <x:c r="M3820" s="1" t="n">
        <x:v>4.7</x:v>
      </x:c>
      <x:c r="N3820" s="1" t="n">
        <x:v>20</x:v>
      </x:c>
      <x:c r="O3820" s="1" t="n">
        <x:f aca="0">24*MAX(0,EOMONTH(B3820,0)-MAX(B3820,INDEX(Device_Inventory!$K$2:$K$1201,MATCH(A3820,Device_Inventory!$A$2:$A$1201,0)))+1)</x:f>
        <x:v>672</x:v>
      </x:c>
      <x:c r="P3820" s="11" t="b">
        <x:f aca="0">INDEX(Device_Inventory!$K$2:$K$1201,MATCH(A3820,Device_Inventory!$A$2:$A$1201,0))&gt;B3820</x:f>
        <x:v>0</x:v>
      </x:c>
      <x:c r="Q3820" s="1" t="str">
        <x:f aca="0">IF(D3820&gt;O3820,"Fail: operating hours exceed in-service hours",IF(D3820+M3820&gt;O3820,"Fail: operating + unavailable hours exceed in-service hours",IF(P3820,"Partial month: within in-service hours","OK")))</x:f>
        <x:v>OK</x:v>
      </x:c>
    </x:row>
    <x:row r="3821" ht="15" hidden="0" customHeight="1">
      <x:c r="A3821" s="1" t="s">
        <x:v>3608</x:v>
      </x:c>
      <x:c r="B3821" s="14" t="n">
        <x:v>46082</x:v>
      </x:c>
      <x:c r="C3821" s="1" t="n">
        <x:v>72.3</x:v>
      </x:c>
      <x:c r="D3821" s="1" t="n">
        <x:v>441.1</x:v>
      </x:c>
      <x:c r="E3821" s="1" t="n">
        <x:v>34</x:v>
      </x:c>
      <x:c r="F3821" s="1" t="n">
        <x:v>3</x:v>
      </x:c>
      <x:c r="G3821" s="1" t="n">
        <x:v>31</x:v>
      </x:c>
      <x:c r="H3821" s="1" t="n">
        <x:v>0</x:v>
      </x:c>
      <x:c r="I3821" s="1" t="n">
        <x:v>4</x:v>
      </x:c>
      <x:c r="J3821" s="1" t="n">
        <x:v>0.13</x:v>
      </x:c>
      <x:c r="K3821" s="1" t="n">
        <x:v>0</x:v>
      </x:c>
      <x:c r="L3821" s="1" t="n">
        <x:v>93.2</x:v>
      </x:c>
      <x:c r="M3821" s="1" t="n">
        <x:v>6.6</x:v>
      </x:c>
      <x:c r="N3821" s="1" t="n">
        <x:v>15.6</x:v>
      </x:c>
      <x:c r="O3821" s="1" t="n">
        <x:f aca="0">24*MAX(0,EOMONTH(B3821,0)-MAX(B3821,INDEX(Device_Inventory!$K$2:$K$1201,MATCH(A3821,Device_Inventory!$A$2:$A$1201,0)))+1)</x:f>
        <x:v>744</x:v>
      </x:c>
      <x:c r="P3821" s="11" t="b">
        <x:f aca="0">INDEX(Device_Inventory!$K$2:$K$1201,MATCH(A3821,Device_Inventory!$A$2:$A$1201,0))&gt;B3821</x:f>
        <x:v>0</x:v>
      </x:c>
      <x:c r="Q3821" s="1" t="str">
        <x:f aca="0">IF(D3821&gt;O3821,"Fail: operating hours exceed in-service hours",IF(D3821+M3821&gt;O3821,"Fail: operating + unavailable hours exceed in-service hours",IF(P3821,"Partial month: within in-service hours","OK")))</x:f>
        <x:v>OK</x:v>
      </x:c>
    </x:row>
    <x:row r="3822" ht="15" hidden="0" customHeight="1">
      <x:c r="A3822" s="1" t="s">
        <x:v>3608</x:v>
      </x:c>
      <x:c r="B3822" s="14" t="n">
        <x:v>46113</x:v>
      </x:c>
      <x:c r="C3822" s="1" t="n">
        <x:v>59.5</x:v>
      </x:c>
      <x:c r="D3822" s="1" t="n">
        <x:v>367.9</x:v>
      </x:c>
      <x:c r="E3822" s="1" t="n">
        <x:v>28</x:v>
      </x:c>
      <x:c r="F3822" s="1" t="n">
        <x:v>0</x:v>
      </x:c>
      <x:c r="G3822" s="1" t="n">
        <x:v>39</x:v>
      </x:c>
      <x:c r="H3822" s="1" t="n">
        <x:v>0</x:v>
      </x:c>
      <x:c r="I3822" s="1" t="n">
        <x:v>6</x:v>
      </x:c>
      <x:c r="J3822" s="1" t="n">
        <x:v>0</x:v>
      </x:c>
      <x:c r="K3822" s="1" t="n">
        <x:v>1</x:v>
      </x:c>
      <x:c r="L3822" s="1" t="n">
        <x:v>95.9</x:v>
      </x:c>
      <x:c r="M3822" s="1" t="n">
        <x:v>0</x:v>
      </x:c>
      <x:c r="N3822" s="1" t="n">
        <x:v>17.1</x:v>
      </x:c>
      <x:c r="O3822" s="1" t="n">
        <x:f aca="0">24*MAX(0,EOMONTH(B3822,0)-MAX(B3822,INDEX(Device_Inventory!$K$2:$K$1201,MATCH(A3822,Device_Inventory!$A$2:$A$1201,0)))+1)</x:f>
        <x:v>720</x:v>
      </x:c>
      <x:c r="P3822" s="11" t="b">
        <x:f aca="0">INDEX(Device_Inventory!$K$2:$K$1201,MATCH(A3822,Device_Inventory!$A$2:$A$1201,0))&gt;B3822</x:f>
        <x:v>0</x:v>
      </x:c>
      <x:c r="Q3822" s="1" t="str">
        <x:f aca="0">IF(D3822&gt;O3822,"Fail: operating hours exceed in-service hours",IF(D3822+M3822&gt;O3822,"Fail: operating + unavailable hours exceed in-service hours",IF(P3822,"Partial month: within in-service hours","OK")))</x:f>
        <x:v>OK</x:v>
      </x:c>
    </x:row>
    <x:row r="3823" ht="15" hidden="0" customHeight="1">
      <x:c r="A3823" s="1" t="s">
        <x:v>3608</x:v>
      </x:c>
      <x:c r="B3823" s="14" t="n">
        <x:v>46143</x:v>
      </x:c>
      <x:c r="C3823" s="1" t="n">
        <x:v>64.9</x:v>
      </x:c>
      <x:c r="D3823" s="1" t="n">
        <x:v>374.8</x:v>
      </x:c>
      <x:c r="E3823" s="1" t="n">
        <x:v>28</x:v>
      </x:c>
      <x:c r="F3823" s="1" t="n">
        <x:v>1</x:v>
      </x:c>
      <x:c r="G3823" s="1" t="n">
        <x:v>28</x:v>
      </x:c>
      <x:c r="H3823" s="1" t="n">
        <x:v>0</x:v>
      </x:c>
      <x:c r="I3823" s="1" t="n">
        <x:v>1</x:v>
      </x:c>
      <x:c r="J3823" s="1" t="n">
        <x:v>0</x:v>
      </x:c>
      <x:c r="K3823" s="1" t="n">
        <x:v>0</x:v>
      </x:c>
      <x:c r="L3823" s="1" t="n">
        <x:v>97.2</x:v>
      </x:c>
      <x:c r="M3823" s="1" t="n">
        <x:v>0</x:v>
      </x:c>
      <x:c r="N3823" s="1" t="n">
        <x:v>11.7</x:v>
      </x:c>
      <x:c r="O3823" s="1" t="n">
        <x:f aca="0">24*MAX(0,EOMONTH(B3823,0)-MAX(B3823,INDEX(Device_Inventory!$K$2:$K$1201,MATCH(A3823,Device_Inventory!$A$2:$A$1201,0)))+1)</x:f>
        <x:v>744</x:v>
      </x:c>
      <x:c r="P3823" s="11" t="b">
        <x:f aca="0">INDEX(Device_Inventory!$K$2:$K$1201,MATCH(A3823,Device_Inventory!$A$2:$A$1201,0))&gt;B3823</x:f>
        <x:v>0</x:v>
      </x:c>
      <x:c r="Q3823" s="1" t="str">
        <x:f aca="0">IF(D3823&gt;O3823,"Fail: operating hours exceed in-service hours",IF(D3823+M3823&gt;O3823,"Fail: operating + unavailable hours exceed in-service hours",IF(P3823,"Partial month: within in-service hours","OK")))</x:f>
        <x:v>OK</x:v>
      </x:c>
    </x:row>
    <x:row r="3824" ht="15" hidden="0" customHeight="1">
      <x:c r="A3824" s="1" t="s">
        <x:v>3608</x:v>
      </x:c>
      <x:c r="B3824" s="14" t="n">
        <x:v>46174</x:v>
      </x:c>
      <x:c r="C3824" s="1" t="n">
        <x:v>61.3</x:v>
      </x:c>
      <x:c r="D3824" s="1" t="n">
        <x:v>393.6</x:v>
      </x:c>
      <x:c r="E3824" s="1" t="n">
        <x:v>28</x:v>
      </x:c>
      <x:c r="F3824" s="1" t="n">
        <x:v>0</x:v>
      </x:c>
      <x:c r="G3824" s="1" t="n">
        <x:v>49</x:v>
      </x:c>
      <x:c r="H3824" s="1" t="n">
        <x:v>1</x:v>
      </x:c>
      <x:c r="I3824" s="1" t="n">
        <x:v>2</x:v>
      </x:c>
      <x:c r="J3824" s="1" t="n">
        <x:v>0.1</x:v>
      </x:c>
      <x:c r="K3824" s="1" t="n">
        <x:v>1</x:v>
      </x:c>
      <x:c r="L3824" s="1" t="n">
        <x:v>97.6</x:v>
      </x:c>
      <x:c r="M3824" s="1" t="n">
        <x:v>0</x:v>
      </x:c>
      <x:c r="N3824" s="1" t="n">
        <x:v>14.8</x:v>
      </x:c>
      <x:c r="O3824" s="1" t="n">
        <x:f aca="0">24*MAX(0,EOMONTH(B3824,0)-MAX(B3824,INDEX(Device_Inventory!$K$2:$K$1201,MATCH(A3824,Device_Inventory!$A$2:$A$1201,0)))+1)</x:f>
        <x:v>720</x:v>
      </x:c>
      <x:c r="P3824" s="11" t="b">
        <x:f aca="0">INDEX(Device_Inventory!$K$2:$K$1201,MATCH(A3824,Device_Inventory!$A$2:$A$1201,0))&gt;B3824</x:f>
        <x:v>0</x:v>
      </x:c>
      <x:c r="Q3824" s="1" t="str">
        <x:f aca="0">IF(D3824&gt;O3824,"Fail: operating hours exceed in-service hours",IF(D3824+M3824&gt;O3824,"Fail: operating + unavailable hours exceed in-service hours",IF(P3824,"Partial month: within in-service hours","OK")))</x:f>
        <x:v>OK</x:v>
      </x:c>
    </x:row>
    <x:row r="3825" ht="15" hidden="0" customHeight="1">
      <x:c r="A3825" s="1" t="s">
        <x:v>3608</x:v>
      </x:c>
      <x:c r="B3825" s="14" t="n">
        <x:v>46204</x:v>
      </x:c>
      <x:c r="C3825" s="1" t="n">
        <x:v>85.9</x:v>
      </x:c>
      <x:c r="D3825" s="1" t="n">
        <x:v>580</x:v>
      </x:c>
      <x:c r="E3825" s="1" t="n">
        <x:v>20</x:v>
      </x:c>
      <x:c r="F3825" s="1" t="n">
        <x:v>0</x:v>
      </x:c>
      <x:c r="G3825" s="1" t="n">
        <x:v>41</x:v>
      </x:c>
      <x:c r="H3825" s="1" t="n">
        <x:v>0</x:v>
      </x:c>
      <x:c r="I3825" s="1" t="n">
        <x:v>4</x:v>
      </x:c>
      <x:c r="J3825" s="1" t="n">
        <x:v>1</x:v>
      </x:c>
      <x:c r="K3825" s="1" t="n">
        <x:v>0</x:v>
      </x:c>
      <x:c r="L3825" s="1" t="n">
        <x:v>94.9</x:v>
      </x:c>
      <x:c r="M3825" s="1" t="n">
        <x:v>11</x:v>
      </x:c>
      <x:c r="N3825" s="1" t="n">
        <x:v>9.5</x:v>
      </x:c>
      <x:c r="O3825" s="1" t="n">
        <x:f aca="0">24*MAX(0,EOMONTH(B3825,0)-MAX(B3825,INDEX(Device_Inventory!$K$2:$K$1201,MATCH(A3825,Device_Inventory!$A$2:$A$1201,0)))+1)</x:f>
        <x:v>744</x:v>
      </x:c>
      <x:c r="P3825" s="11" t="b">
        <x:f aca="0">INDEX(Device_Inventory!$K$2:$K$1201,MATCH(A3825,Device_Inventory!$A$2:$A$1201,0))&gt;B3825</x:f>
        <x:v>0</x:v>
      </x:c>
      <x:c r="Q3825" s="1" t="str">
        <x:f aca="0">IF(D3825&gt;O3825,"Fail: operating hours exceed in-service hours",IF(D3825+M3825&gt;O3825,"Fail: operating + unavailable hours exceed in-service hours",IF(P3825,"Partial month: within in-service hours","OK")))</x:f>
        <x:v>OK</x:v>
      </x:c>
    </x:row>
    <x:row r="3826" ht="15" hidden="0" customHeight="1">
      <x:c r="A3826" s="1" t="s">
        <x:v>3611</x:v>
      </x:c>
      <x:c r="B3826" s="14" t="n">
        <x:v>46054</x:v>
      </x:c>
      <x:c r="C3826" s="1" t="n">
        <x:v>62</x:v>
      </x:c>
      <x:c r="D3826" s="1" t="n">
        <x:v>355.8</x:v>
      </x:c>
      <x:c r="E3826" s="1" t="n">
        <x:v>22</x:v>
      </x:c>
      <x:c r="F3826" s="1" t="n">
        <x:v>4</x:v>
      </x:c>
      <x:c r="G3826" s="1" t="n">
        <x:v>49</x:v>
      </x:c>
      <x:c r="H3826" s="1" t="n">
        <x:v>2</x:v>
      </x:c>
      <x:c r="I3826" s="1" t="n">
        <x:v>3</x:v>
      </x:c>
      <x:c r="J3826" s="1" t="n">
        <x:v>1.59</x:v>
      </x:c>
      <x:c r="K3826" s="1" t="n">
        <x:v>3</x:v>
      </x:c>
      <x:c r="L3826" s="1" t="n">
        <x:v>95.6</x:v>
      </x:c>
      <x:c r="M3826" s="1" t="n">
        <x:v>8.3</x:v>
      </x:c>
      <x:c r="N3826" s="1" t="n">
        <x:v>17.5</x:v>
      </x:c>
      <x:c r="O3826" s="1" t="n">
        <x:f aca="0">24*MAX(0,EOMONTH(B3826,0)-MAX(B3826,INDEX(Device_Inventory!$K$2:$K$1201,MATCH(A3826,Device_Inventory!$A$2:$A$1201,0)))+1)</x:f>
        <x:v>672</x:v>
      </x:c>
      <x:c r="P3826" s="11" t="b">
        <x:f aca="0">INDEX(Device_Inventory!$K$2:$K$1201,MATCH(A3826,Device_Inventory!$A$2:$A$1201,0))&gt;B3826</x:f>
        <x:v>0</x:v>
      </x:c>
      <x:c r="Q3826" s="1" t="str">
        <x:f aca="0">IF(D3826&gt;O3826,"Fail: operating hours exceed in-service hours",IF(D3826+M3826&gt;O3826,"Fail: operating + unavailable hours exceed in-service hours",IF(P3826,"Partial month: within in-service hours","OK")))</x:f>
        <x:v>OK</x:v>
      </x:c>
    </x:row>
    <x:row r="3827" ht="15" hidden="0" customHeight="1">
      <x:c r="A3827" s="1" t="s">
        <x:v>3611</x:v>
      </x:c>
      <x:c r="B3827" s="14" t="n">
        <x:v>46082</x:v>
      </x:c>
      <x:c r="C3827" s="1" t="n">
        <x:v>78.9</x:v>
      </x:c>
      <x:c r="D3827" s="1" t="n">
        <x:v>566.6</x:v>
      </x:c>
      <x:c r="E3827" s="1" t="n">
        <x:v>32</x:v>
      </x:c>
      <x:c r="F3827" s="1" t="n">
        <x:v>3</x:v>
      </x:c>
      <x:c r="G3827" s="1" t="n">
        <x:v>46</x:v>
      </x:c>
      <x:c r="H3827" s="1" t="n">
        <x:v>0</x:v>
      </x:c>
      <x:c r="I3827" s="1" t="n">
        <x:v>1</x:v>
      </x:c>
      <x:c r="J3827" s="1" t="n">
        <x:v>1.6</x:v>
      </x:c>
      <x:c r="K3827" s="1" t="n">
        <x:v>1</x:v>
      </x:c>
      <x:c r="L3827" s="1" t="n">
        <x:v>94.4</x:v>
      </x:c>
      <x:c r="M3827" s="1" t="n">
        <x:v>9.1</x:v>
      </x:c>
      <x:c r="N3827" s="1" t="n">
        <x:v>24.1</x:v>
      </x:c>
      <x:c r="O3827" s="1" t="n">
        <x:f aca="0">24*MAX(0,EOMONTH(B3827,0)-MAX(B3827,INDEX(Device_Inventory!$K$2:$K$1201,MATCH(A3827,Device_Inventory!$A$2:$A$1201,0)))+1)</x:f>
        <x:v>744</x:v>
      </x:c>
      <x:c r="P3827" s="11" t="b">
        <x:f aca="0">INDEX(Device_Inventory!$K$2:$K$1201,MATCH(A3827,Device_Inventory!$A$2:$A$1201,0))&gt;B3827</x:f>
        <x:v>0</x:v>
      </x:c>
      <x:c r="Q3827" s="1" t="str">
        <x:f aca="0">IF(D3827&gt;O3827,"Fail: operating hours exceed in-service hours",IF(D3827+M3827&gt;O3827,"Fail: operating + unavailable hours exceed in-service hours",IF(P3827,"Partial month: within in-service hours","OK")))</x:f>
        <x:v>OK</x:v>
      </x:c>
    </x:row>
    <x:row r="3828" ht="15" hidden="0" customHeight="1">
      <x:c r="A3828" s="1" t="s">
        <x:v>3611</x:v>
      </x:c>
      <x:c r="B3828" s="14" t="n">
        <x:v>46113</x:v>
      </x:c>
      <x:c r="C3828" s="1" t="n">
        <x:v>73.7</x:v>
      </x:c>
      <x:c r="D3828" s="1" t="n">
        <x:v>467.4</x:v>
      </x:c>
      <x:c r="E3828" s="1" t="n">
        <x:v>23</x:v>
      </x:c>
      <x:c r="F3828" s="1" t="n">
        <x:v>5</x:v>
      </x:c>
      <x:c r="G3828" s="1" t="n">
        <x:v>43</x:v>
      </x:c>
      <x:c r="H3828" s="1" t="n">
        <x:v>1</x:v>
      </x:c>
      <x:c r="I3828" s="1" t="n">
        <x:v>0</x:v>
      </x:c>
      <x:c r="J3828" s="1" t="n">
        <x:v>1.23</x:v>
      </x:c>
      <x:c r="K3828" s="1" t="n">
        <x:v>1</x:v>
      </x:c>
      <x:c r="L3828" s="1" t="n">
        <x:v>95</x:v>
      </x:c>
      <x:c r="M3828" s="1" t="n">
        <x:v>4</x:v>
      </x:c>
      <x:c r="N3828" s="1" t="n">
        <x:v>6.1</x:v>
      </x:c>
      <x:c r="O3828" s="1" t="n">
        <x:f aca="0">24*MAX(0,EOMONTH(B3828,0)-MAX(B3828,INDEX(Device_Inventory!$K$2:$K$1201,MATCH(A3828,Device_Inventory!$A$2:$A$1201,0)))+1)</x:f>
        <x:v>720</x:v>
      </x:c>
      <x:c r="P3828" s="11" t="b">
        <x:f aca="0">INDEX(Device_Inventory!$K$2:$K$1201,MATCH(A3828,Device_Inventory!$A$2:$A$1201,0))&gt;B3828</x:f>
        <x:v>0</x:v>
      </x:c>
      <x:c r="Q3828" s="1" t="str">
        <x:f aca="0">IF(D3828&gt;O3828,"Fail: operating hours exceed in-service hours",IF(D3828+M3828&gt;O3828,"Fail: operating + unavailable hours exceed in-service hours",IF(P3828,"Partial month: within in-service hours","OK")))</x:f>
        <x:v>OK</x:v>
      </x:c>
    </x:row>
    <x:row r="3829" ht="15" hidden="0" customHeight="1">
      <x:c r="A3829" s="1" t="s">
        <x:v>3611</x:v>
      </x:c>
      <x:c r="B3829" s="14" t="n">
        <x:v>46143</x:v>
      </x:c>
      <x:c r="C3829" s="1" t="n">
        <x:v>65.6</x:v>
      </x:c>
      <x:c r="D3829" s="1" t="n">
        <x:v>418.1</x:v>
      </x:c>
      <x:c r="E3829" s="1" t="n">
        <x:v>23</x:v>
      </x:c>
      <x:c r="F3829" s="1" t="n">
        <x:v>3</x:v>
      </x:c>
      <x:c r="G3829" s="1" t="n">
        <x:v>50</x:v>
      </x:c>
      <x:c r="H3829" s="1" t="n">
        <x:v>2</x:v>
      </x:c>
      <x:c r="I3829" s="1" t="n">
        <x:v>3</x:v>
      </x:c>
      <x:c r="J3829" s="1" t="n">
        <x:v>1.61</x:v>
      </x:c>
      <x:c r="K3829" s="1" t="n">
        <x:v>1</x:v>
      </x:c>
      <x:c r="L3829" s="1" t="n">
        <x:v>93.5</x:v>
      </x:c>
      <x:c r="M3829" s="1" t="n">
        <x:v>9.5</x:v>
      </x:c>
      <x:c r="N3829" s="1" t="n">
        <x:v>14.1</x:v>
      </x:c>
      <x:c r="O3829" s="1" t="n">
        <x:f aca="0">24*MAX(0,EOMONTH(B3829,0)-MAX(B3829,INDEX(Device_Inventory!$K$2:$K$1201,MATCH(A3829,Device_Inventory!$A$2:$A$1201,0)))+1)</x:f>
        <x:v>744</x:v>
      </x:c>
      <x:c r="P3829" s="11" t="b">
        <x:f aca="0">INDEX(Device_Inventory!$K$2:$K$1201,MATCH(A3829,Device_Inventory!$A$2:$A$1201,0))&gt;B3829</x:f>
        <x:v>0</x:v>
      </x:c>
      <x:c r="Q3829" s="1" t="str">
        <x:f aca="0">IF(D3829&gt;O3829,"Fail: operating hours exceed in-service hours",IF(D3829+M3829&gt;O3829,"Fail: operating + unavailable hours exceed in-service hours",IF(P3829,"Partial month: within in-service hours","OK")))</x:f>
        <x:v>OK</x:v>
      </x:c>
    </x:row>
    <x:row r="3830" ht="15" hidden="0" customHeight="1">
      <x:c r="A3830" s="1" t="s">
        <x:v>3611</x:v>
      </x:c>
      <x:c r="B3830" s="14" t="n">
        <x:v>46174</x:v>
      </x:c>
      <x:c r="C3830" s="1" t="n">
        <x:v>52.7</x:v>
      </x:c>
      <x:c r="D3830" s="1" t="n">
        <x:v>346.5</x:v>
      </x:c>
      <x:c r="E3830" s="1" t="n">
        <x:v>28</x:v>
      </x:c>
      <x:c r="F3830" s="1" t="n">
        <x:v>3</x:v>
      </x:c>
      <x:c r="G3830" s="1" t="n">
        <x:v>34</x:v>
      </x:c>
      <x:c r="H3830" s="1" t="n">
        <x:v>2</x:v>
      </x:c>
      <x:c r="I3830" s="1" t="n">
        <x:v>3</x:v>
      </x:c>
      <x:c r="J3830" s="1" t="n">
        <x:v>2.2</x:v>
      </x:c>
      <x:c r="K3830" s="1" t="n">
        <x:v>1</x:v>
      </x:c>
      <x:c r="L3830" s="1" t="n">
        <x:v>94.2</x:v>
      </x:c>
      <x:c r="M3830" s="1" t="n">
        <x:v>10.5</x:v>
      </x:c>
      <x:c r="N3830" s="1" t="n">
        <x:v>4.7</x:v>
      </x:c>
      <x:c r="O3830" s="1" t="n">
        <x:f aca="0">24*MAX(0,EOMONTH(B3830,0)-MAX(B3830,INDEX(Device_Inventory!$K$2:$K$1201,MATCH(A3830,Device_Inventory!$A$2:$A$1201,0)))+1)</x:f>
        <x:v>720</x:v>
      </x:c>
      <x:c r="P3830" s="11" t="b">
        <x:f aca="0">INDEX(Device_Inventory!$K$2:$K$1201,MATCH(A3830,Device_Inventory!$A$2:$A$1201,0))&gt;B3830</x:f>
        <x:v>0</x:v>
      </x:c>
      <x:c r="Q3830" s="1" t="str">
        <x:f aca="0">IF(D3830&gt;O3830,"Fail: operating hours exceed in-service hours",IF(D3830+M3830&gt;O3830,"Fail: operating + unavailable hours exceed in-service hours",IF(P3830,"Partial month: within in-service hours","OK")))</x:f>
        <x:v>OK</x:v>
      </x:c>
    </x:row>
    <x:row r="3831" ht="15" hidden="0" customHeight="1">
      <x:c r="A3831" s="1" t="s">
        <x:v>3611</x:v>
      </x:c>
      <x:c r="B3831" s="14" t="n">
        <x:v>46204</x:v>
      </x:c>
      <x:c r="C3831" s="1" t="n">
        <x:v>76.5</x:v>
      </x:c>
      <x:c r="D3831" s="1" t="n">
        <x:v>482.9</x:v>
      </x:c>
      <x:c r="E3831" s="1" t="n">
        <x:v>31</x:v>
      </x:c>
      <x:c r="F3831" s="1" t="n">
        <x:v>3</x:v>
      </x:c>
      <x:c r="G3831" s="1" t="n">
        <x:v>40</x:v>
      </x:c>
      <x:c r="H3831" s="1" t="n">
        <x:v>1</x:v>
      </x:c>
      <x:c r="I3831" s="1" t="n">
        <x:v>4</x:v>
      </x:c>
      <x:c r="J3831" s="1" t="n">
        <x:v>2.1</x:v>
      </x:c>
      <x:c r="K3831" s="1" t="n">
        <x:v>1</x:v>
      </x:c>
      <x:c r="L3831" s="1" t="n">
        <x:v>92.8</x:v>
      </x:c>
      <x:c r="M3831" s="1" t="n">
        <x:v>12.7</x:v>
      </x:c>
      <x:c r="N3831" s="1" t="n">
        <x:v>16.7</x:v>
      </x:c>
      <x:c r="O3831" s="1" t="n">
        <x:f aca="0">24*MAX(0,EOMONTH(B3831,0)-MAX(B3831,INDEX(Device_Inventory!$K$2:$K$1201,MATCH(A3831,Device_Inventory!$A$2:$A$1201,0)))+1)</x:f>
        <x:v>744</x:v>
      </x:c>
      <x:c r="P3831" s="11" t="b">
        <x:f aca="0">INDEX(Device_Inventory!$K$2:$K$1201,MATCH(A3831,Device_Inventory!$A$2:$A$1201,0))&gt;B3831</x:f>
        <x:v>0</x:v>
      </x:c>
      <x:c r="Q3831" s="1" t="str">
        <x:f aca="0">IF(D3831&gt;O3831,"Fail: operating hours exceed in-service hours",IF(D3831+M3831&gt;O3831,"Fail: operating + unavailable hours exceed in-service hours",IF(P3831,"Partial month: within in-service hours","OK")))</x:f>
        <x:v>OK</x:v>
      </x:c>
    </x:row>
    <x:row r="3832" ht="15" hidden="0" customHeight="1">
      <x:c r="A3832" s="1" t="s">
        <x:v>3614</x:v>
      </x:c>
      <x:c r="B3832" s="14" t="n">
        <x:v>46054</x:v>
      </x:c>
      <x:c r="C3832" s="1" t="n">
        <x:v>64.2</x:v>
      </x:c>
      <x:c r="D3832" s="1" t="n">
        <x:v>372.2</x:v>
      </x:c>
      <x:c r="E3832" s="1" t="n">
        <x:v>19</x:v>
      </x:c>
      <x:c r="F3832" s="1" t="n">
        <x:v>3</x:v>
      </x:c>
      <x:c r="G3832" s="1" t="n">
        <x:v>36</x:v>
      </x:c>
      <x:c r="H3832" s="1" t="n">
        <x:v>2</x:v>
      </x:c>
      <x:c r="I3832" s="1" t="n">
        <x:v>5</x:v>
      </x:c>
      <x:c r="J3832" s="1" t="n">
        <x:v>1.82</x:v>
      </x:c>
      <x:c r="K3832" s="1" t="n">
        <x:v>2</x:v>
      </x:c>
      <x:c r="L3832" s="1" t="n">
        <x:v>87.9</x:v>
      </x:c>
      <x:c r="M3832" s="1" t="n">
        <x:v>3.8</x:v>
      </x:c>
      <x:c r="N3832" s="1" t="n">
        <x:v>9.4</x:v>
      </x:c>
      <x:c r="O3832" s="1" t="n">
        <x:f aca="0">24*MAX(0,EOMONTH(B3832,0)-MAX(B3832,INDEX(Device_Inventory!$K$2:$K$1201,MATCH(A3832,Device_Inventory!$A$2:$A$1201,0)))+1)</x:f>
        <x:v>672</x:v>
      </x:c>
      <x:c r="P3832" s="11" t="b">
        <x:f aca="0">INDEX(Device_Inventory!$K$2:$K$1201,MATCH(A3832,Device_Inventory!$A$2:$A$1201,0))&gt;B3832</x:f>
        <x:v>0</x:v>
      </x:c>
      <x:c r="Q3832" s="1" t="str">
        <x:f aca="0">IF(D3832&gt;O3832,"Fail: operating hours exceed in-service hours",IF(D3832+M3832&gt;O3832,"Fail: operating + unavailable hours exceed in-service hours",IF(P3832,"Partial month: within in-service hours","OK")))</x:f>
        <x:v>OK</x:v>
      </x:c>
    </x:row>
    <x:row r="3833" ht="15" hidden="0" customHeight="1">
      <x:c r="A3833" s="1" t="s">
        <x:v>3614</x:v>
      </x:c>
      <x:c r="B3833" s="14" t="n">
        <x:v>46082</x:v>
      </x:c>
      <x:c r="C3833" s="1" t="n">
        <x:v>34.7</x:v>
      </x:c>
      <x:c r="D3833" s="1" t="n">
        <x:v>191.2</x:v>
      </x:c>
      <x:c r="E3833" s="1" t="n">
        <x:v>13</x:v>
      </x:c>
      <x:c r="F3833" s="1" t="n">
        <x:v>2</x:v>
      </x:c>
      <x:c r="G3833" s="1" t="n">
        <x:v>29</x:v>
      </x:c>
      <x:c r="H3833" s="1" t="n">
        <x:v>3</x:v>
      </x:c>
      <x:c r="I3833" s="1" t="n">
        <x:v>1</x:v>
      </x:c>
      <x:c r="J3833" s="1" t="n">
        <x:v>1.38</x:v>
      </x:c>
      <x:c r="K3833" s="1" t="n">
        <x:v>2</x:v>
      </x:c>
      <x:c r="L3833" s="1" t="n">
        <x:v>95</x:v>
      </x:c>
      <x:c r="M3833" s="1" t="n">
        <x:v>1.2</x:v>
      </x:c>
      <x:c r="N3833" s="1" t="n">
        <x:v>6.4</x:v>
      </x:c>
      <x:c r="O3833" s="1" t="n">
        <x:f aca="0">24*MAX(0,EOMONTH(B3833,0)-MAX(B3833,INDEX(Device_Inventory!$K$2:$K$1201,MATCH(A3833,Device_Inventory!$A$2:$A$1201,0)))+1)</x:f>
        <x:v>744</x:v>
      </x:c>
      <x:c r="P3833" s="11" t="b">
        <x:f aca="0">INDEX(Device_Inventory!$K$2:$K$1201,MATCH(A3833,Device_Inventory!$A$2:$A$1201,0))&gt;B3833</x:f>
        <x:v>0</x:v>
      </x:c>
      <x:c r="Q3833" s="1" t="str">
        <x:f aca="0">IF(D3833&gt;O3833,"Fail: operating hours exceed in-service hours",IF(D3833+M3833&gt;O3833,"Fail: operating + unavailable hours exceed in-service hours",IF(P3833,"Partial month: within in-service hours","OK")))</x:f>
        <x:v>OK</x:v>
      </x:c>
    </x:row>
    <x:row r="3834" ht="15" hidden="0" customHeight="1">
      <x:c r="A3834" s="1" t="s">
        <x:v>3614</x:v>
      </x:c>
      <x:c r="B3834" s="14" t="n">
        <x:v>46113</x:v>
      </x:c>
      <x:c r="C3834" s="1" t="n">
        <x:v>53.8</x:v>
      </x:c>
      <x:c r="D3834" s="1" t="n">
        <x:v>370.6</x:v>
      </x:c>
      <x:c r="E3834" s="1" t="n">
        <x:v>31</x:v>
      </x:c>
      <x:c r="F3834" s="1" t="n">
        <x:v>1</x:v>
      </x:c>
      <x:c r="G3834" s="1" t="n">
        <x:v>41</x:v>
      </x:c>
      <x:c r="H3834" s="1" t="n">
        <x:v>1</x:v>
      </x:c>
      <x:c r="I3834" s="1" t="n">
        <x:v>1</x:v>
      </x:c>
      <x:c r="J3834" s="1" t="n">
        <x:v>1.46</x:v>
      </x:c>
      <x:c r="K3834" s="1" t="n">
        <x:v>1</x:v>
      </x:c>
      <x:c r="L3834" s="1" t="n">
        <x:v>92.9</x:v>
      </x:c>
      <x:c r="M3834" s="1" t="n">
        <x:v>10.1</x:v>
      </x:c>
      <x:c r="N3834" s="1" t="n">
        <x:v>11.9</x:v>
      </x:c>
      <x:c r="O3834" s="1" t="n">
        <x:f aca="0">24*MAX(0,EOMONTH(B3834,0)-MAX(B3834,INDEX(Device_Inventory!$K$2:$K$1201,MATCH(A3834,Device_Inventory!$A$2:$A$1201,0)))+1)</x:f>
        <x:v>720</x:v>
      </x:c>
      <x:c r="P3834" s="11" t="b">
        <x:f aca="0">INDEX(Device_Inventory!$K$2:$K$1201,MATCH(A3834,Device_Inventory!$A$2:$A$1201,0))&gt;B3834</x:f>
        <x:v>0</x:v>
      </x:c>
      <x:c r="Q3834" s="1" t="str">
        <x:f aca="0">IF(D3834&gt;O3834,"Fail: operating hours exceed in-service hours",IF(D3834+M3834&gt;O3834,"Fail: operating + unavailable hours exceed in-service hours",IF(P3834,"Partial month: within in-service hours","OK")))</x:f>
        <x:v>OK</x:v>
      </x:c>
    </x:row>
    <x:row r="3835" ht="15" hidden="0" customHeight="1">
      <x:c r="A3835" s="1" t="s">
        <x:v>3614</x:v>
      </x:c>
      <x:c r="B3835" s="14" t="n">
        <x:v>46143</x:v>
      </x:c>
      <x:c r="C3835" s="1" t="n">
        <x:v>37</x:v>
      </x:c>
      <x:c r="D3835" s="1" t="n">
        <x:v>205</x:v>
      </x:c>
      <x:c r="E3835" s="1" t="n">
        <x:v>25</x:v>
      </x:c>
      <x:c r="F3835" s="1" t="n">
        <x:v>2</x:v>
      </x:c>
      <x:c r="G3835" s="1" t="n">
        <x:v>26</x:v>
      </x:c>
      <x:c r="H3835" s="1" t="n">
        <x:v>1</x:v>
      </x:c>
      <x:c r="I3835" s="1" t="n">
        <x:v>0</x:v>
      </x:c>
      <x:c r="J3835" s="1" t="n">
        <x:v>1.31</x:v>
      </x:c>
      <x:c r="K3835" s="1" t="n">
        <x:v>2</x:v>
      </x:c>
      <x:c r="L3835" s="1" t="n">
        <x:v>93.8</x:v>
      </x:c>
      <x:c r="M3835" s="1" t="n">
        <x:v>11.2</x:v>
      </x:c>
      <x:c r="N3835" s="1" t="n">
        <x:v>6.8</x:v>
      </x:c>
      <x:c r="O3835" s="1" t="n">
        <x:f aca="0">24*MAX(0,EOMONTH(B3835,0)-MAX(B3835,INDEX(Device_Inventory!$K$2:$K$1201,MATCH(A3835,Device_Inventory!$A$2:$A$1201,0)))+1)</x:f>
        <x:v>744</x:v>
      </x:c>
      <x:c r="P3835" s="11" t="b">
        <x:f aca="0">INDEX(Device_Inventory!$K$2:$K$1201,MATCH(A3835,Device_Inventory!$A$2:$A$1201,0))&gt;B3835</x:f>
        <x:v>0</x:v>
      </x:c>
      <x:c r="Q3835" s="1" t="str">
        <x:f aca="0">IF(D3835&gt;O3835,"Fail: operating hours exceed in-service hours",IF(D3835+M3835&gt;O3835,"Fail: operating + unavailable hours exceed in-service hours",IF(P3835,"Partial month: within in-service hours","OK")))</x:f>
        <x:v>OK</x:v>
      </x:c>
    </x:row>
    <x:row r="3836" ht="15" hidden="0" customHeight="1">
      <x:c r="A3836" s="1" t="s">
        <x:v>3614</x:v>
      </x:c>
      <x:c r="B3836" s="14" t="n">
        <x:v>46174</x:v>
      </x:c>
      <x:c r="C3836" s="1" t="n">
        <x:v>71.6</x:v>
      </x:c>
      <x:c r="D3836" s="1" t="n">
        <x:v>520.1</x:v>
      </x:c>
      <x:c r="E3836" s="1" t="n">
        <x:v>28</x:v>
      </x:c>
      <x:c r="F3836" s="1" t="n">
        <x:v>3</x:v>
      </x:c>
      <x:c r="G3836" s="1" t="n">
        <x:v>32</x:v>
      </x:c>
      <x:c r="H3836" s="1" t="n">
        <x:v>1</x:v>
      </x:c>
      <x:c r="I3836" s="1" t="n">
        <x:v>2</x:v>
      </x:c>
      <x:c r="J3836" s="1" t="n">
        <x:v>1.63</x:v>
      </x:c>
      <x:c r="K3836" s="1" t="n">
        <x:v>1</x:v>
      </x:c>
      <x:c r="L3836" s="1" t="n">
        <x:v>97.4</x:v>
      </x:c>
      <x:c r="M3836" s="1" t="n">
        <x:v>8.2</x:v>
      </x:c>
      <x:c r="N3836" s="1" t="n">
        <x:v>15.2</x:v>
      </x:c>
      <x:c r="O3836" s="1" t="n">
        <x:f aca="0">24*MAX(0,EOMONTH(B3836,0)-MAX(B3836,INDEX(Device_Inventory!$K$2:$K$1201,MATCH(A3836,Device_Inventory!$A$2:$A$1201,0)))+1)</x:f>
        <x:v>720</x:v>
      </x:c>
      <x:c r="P3836" s="11" t="b">
        <x:f aca="0">INDEX(Device_Inventory!$K$2:$K$1201,MATCH(A3836,Device_Inventory!$A$2:$A$1201,0))&gt;B3836</x:f>
        <x:v>0</x:v>
      </x:c>
      <x:c r="Q3836" s="1" t="str">
        <x:f aca="0">IF(D3836&gt;O3836,"Fail: operating hours exceed in-service hours",IF(D3836+M3836&gt;O3836,"Fail: operating + unavailable hours exceed in-service hours",IF(P3836,"Partial month: within in-service hours","OK")))</x:f>
        <x:v>OK</x:v>
      </x:c>
    </x:row>
    <x:row r="3837" ht="15" hidden="0" customHeight="1">
      <x:c r="A3837" s="1" t="s">
        <x:v>3614</x:v>
      </x:c>
      <x:c r="B3837" s="14" t="n">
        <x:v>46204</x:v>
      </x:c>
      <x:c r="C3837" s="1" t="n">
        <x:v>49.9</x:v>
      </x:c>
      <x:c r="D3837" s="1" t="n">
        <x:v>305.6</x:v>
      </x:c>
      <x:c r="E3837" s="1" t="n">
        <x:v>19</x:v>
      </x:c>
      <x:c r="F3837" s="1" t="n">
        <x:v>1</x:v>
      </x:c>
      <x:c r="G3837" s="1" t="n">
        <x:v>21</x:v>
      </x:c>
      <x:c r="H3837" s="1" t="n">
        <x:v>0</x:v>
      </x:c>
      <x:c r="I3837" s="1" t="n">
        <x:v>0</x:v>
      </x:c>
      <x:c r="J3837" s="1" t="n">
        <x:v>2.31</x:v>
      </x:c>
      <x:c r="K3837" s="1" t="n">
        <x:v>2</x:v>
      </x:c>
      <x:c r="L3837" s="1" t="n">
        <x:v>97.7</x:v>
      </x:c>
      <x:c r="M3837" s="1" t="n">
        <x:v>15.2</x:v>
      </x:c>
      <x:c r="N3837" s="1" t="n">
        <x:v>4.4</x:v>
      </x:c>
      <x:c r="O3837" s="1" t="n">
        <x:f aca="0">24*MAX(0,EOMONTH(B3837,0)-MAX(B3837,INDEX(Device_Inventory!$K$2:$K$1201,MATCH(A3837,Device_Inventory!$A$2:$A$1201,0)))+1)</x:f>
        <x:v>744</x:v>
      </x:c>
      <x:c r="P3837" s="11" t="b">
        <x:f aca="0">INDEX(Device_Inventory!$K$2:$K$1201,MATCH(A3837,Device_Inventory!$A$2:$A$1201,0))&gt;B3837</x:f>
        <x:v>0</x:v>
      </x:c>
      <x:c r="Q3837" s="1" t="str">
        <x:f aca="0">IF(D3837&gt;O3837,"Fail: operating hours exceed in-service hours",IF(D3837+M3837&gt;O3837,"Fail: operating + unavailable hours exceed in-service hours",IF(P3837,"Partial month: within in-service hours","OK")))</x:f>
        <x:v>OK</x:v>
      </x:c>
    </x:row>
    <x:row r="3838" ht="15" hidden="0" customHeight="1">
      <x:c r="A3838" s="1" t="s">
        <x:v>1320</x:v>
      </x:c>
      <x:c r="B3838" s="14" t="n">
        <x:v>46054</x:v>
      </x:c>
      <x:c r="C3838" s="1" t="n">
        <x:v>42.4</x:v>
      </x:c>
      <x:c r="D3838" s="1" t="n">
        <x:v>252.1</x:v>
      </x:c>
      <x:c r="E3838" s="1" t="n">
        <x:v>19</x:v>
      </x:c>
      <x:c r="F3838" s="1" t="n">
        <x:v>4</x:v>
      </x:c>
      <x:c r="G3838" s="1" t="n">
        <x:v>28</x:v>
      </x:c>
      <x:c r="H3838" s="1" t="n">
        <x:v>0</x:v>
      </x:c>
      <x:c r="I3838" s="1" t="n">
        <x:v>2</x:v>
      </x:c>
      <x:c r="J3838" s="1" t="n">
        <x:v>0.74</x:v>
      </x:c>
      <x:c r="K3838" s="1" t="n">
        <x:v>0</x:v>
      </x:c>
      <x:c r="L3838" s="1" t="n">
        <x:v>95.1</x:v>
      </x:c>
      <x:c r="M3838" s="1" t="n">
        <x:v>1.8</x:v>
      </x:c>
      <x:c r="N3838" s="1" t="n">
        <x:v>12.1</x:v>
      </x:c>
      <x:c r="O3838" s="1" t="n">
        <x:f aca="0">24*MAX(0,EOMONTH(B3838,0)-MAX(B3838,INDEX(Device_Inventory!$K$2:$K$1201,MATCH(A3838,Device_Inventory!$A$2:$A$1201,0)))+1)</x:f>
        <x:v>672</x:v>
      </x:c>
      <x:c r="P3838" s="11" t="b">
        <x:f aca="0">INDEX(Device_Inventory!$K$2:$K$1201,MATCH(A3838,Device_Inventory!$A$2:$A$1201,0))&gt;B3838</x:f>
        <x:v>0</x:v>
      </x:c>
      <x:c r="Q3838" s="1" t="str">
        <x:f aca="0">IF(D3838&gt;O3838,"Fail: operating hours exceed in-service hours",IF(D3838+M3838&gt;O3838,"Fail: operating + unavailable hours exceed in-service hours",IF(P3838,"Partial month: within in-service hours","OK")))</x:f>
        <x:v>OK</x:v>
      </x:c>
    </x:row>
    <x:row r="3839" ht="15" hidden="0" customHeight="1">
      <x:c r="A3839" s="1" t="s">
        <x:v>1320</x:v>
      </x:c>
      <x:c r="B3839" s="14" t="n">
        <x:v>46082</x:v>
      </x:c>
      <x:c r="C3839" s="1" t="n">
        <x:v>21.1</x:v>
      </x:c>
      <x:c r="D3839" s="1" t="n">
        <x:v>140.3</x:v>
      </x:c>
      <x:c r="E3839" s="1" t="n">
        <x:v>17</x:v>
      </x:c>
      <x:c r="F3839" s="1" t="n">
        <x:v>2</x:v>
      </x:c>
      <x:c r="G3839" s="1" t="n">
        <x:v>32</x:v>
      </x:c>
      <x:c r="H3839" s="1" t="n">
        <x:v>0</x:v>
      </x:c>
      <x:c r="I3839" s="1" t="n">
        <x:v>0</x:v>
      </x:c>
      <x:c r="J3839" s="1" t="n">
        <x:v>0.38</x:v>
      </x:c>
      <x:c r="K3839" s="1" t="n">
        <x:v>1</x:v>
      </x:c>
      <x:c r="L3839" s="1" t="n">
        <x:v>93.9</x:v>
      </x:c>
      <x:c r="M3839" s="1" t="n">
        <x:v>4.4</x:v>
      </x:c>
      <x:c r="N3839" s="1" t="n">
        <x:v>4</x:v>
      </x:c>
      <x:c r="O3839" s="1" t="n">
        <x:f aca="0">24*MAX(0,EOMONTH(B3839,0)-MAX(B3839,INDEX(Device_Inventory!$K$2:$K$1201,MATCH(A3839,Device_Inventory!$A$2:$A$1201,0)))+1)</x:f>
        <x:v>744</x:v>
      </x:c>
      <x:c r="P3839" s="11" t="b">
        <x:f aca="0">INDEX(Device_Inventory!$K$2:$K$1201,MATCH(A3839,Device_Inventory!$A$2:$A$1201,0))&gt;B3839</x:f>
        <x:v>0</x:v>
      </x:c>
      <x:c r="Q3839" s="1" t="str">
        <x:f aca="0">IF(D3839&gt;O3839,"Fail: operating hours exceed in-service hours",IF(D3839+M3839&gt;O3839,"Fail: operating + unavailable hours exceed in-service hours",IF(P3839,"Partial month: within in-service hours","OK")))</x:f>
        <x:v>OK</x:v>
      </x:c>
    </x:row>
    <x:row r="3840" ht="15" hidden="0" customHeight="1">
      <x:c r="A3840" s="1" t="s">
        <x:v>1320</x:v>
      </x:c>
      <x:c r="B3840" s="14" t="n">
        <x:v>46113</x:v>
      </x:c>
      <x:c r="C3840" s="1" t="n">
        <x:v>51.4</x:v>
      </x:c>
      <x:c r="D3840" s="1" t="n">
        <x:v>297.3</x:v>
      </x:c>
      <x:c r="E3840" s="1" t="n">
        <x:v>20</x:v>
      </x:c>
      <x:c r="F3840" s="1" t="n">
        <x:v>3</x:v>
      </x:c>
      <x:c r="G3840" s="1" t="n">
        <x:v>41</x:v>
      </x:c>
      <x:c r="H3840" s="1" t="n">
        <x:v>0</x:v>
      </x:c>
      <x:c r="I3840" s="1" t="n">
        <x:v>3</x:v>
      </x:c>
      <x:c r="J3840" s="1" t="n">
        <x:v>0</x:v>
      </x:c>
      <x:c r="K3840" s="1" t="n">
        <x:v>3</x:v>
      </x:c>
      <x:c r="L3840" s="1" t="n">
        <x:v>92.8</x:v>
      </x:c>
      <x:c r="M3840" s="1" t="n">
        <x:v>3.4</x:v>
      </x:c>
      <x:c r="N3840" s="1" t="n">
        <x:v>8.1</x:v>
      </x:c>
      <x:c r="O3840" s="1" t="n">
        <x:f aca="0">24*MAX(0,EOMONTH(B3840,0)-MAX(B3840,INDEX(Device_Inventory!$K$2:$K$1201,MATCH(A3840,Device_Inventory!$A$2:$A$1201,0)))+1)</x:f>
        <x:v>720</x:v>
      </x:c>
      <x:c r="P3840" s="11" t="b">
        <x:f aca="0">INDEX(Device_Inventory!$K$2:$K$1201,MATCH(A3840,Device_Inventory!$A$2:$A$1201,0))&gt;B3840</x:f>
        <x:v>0</x:v>
      </x:c>
      <x:c r="Q3840" s="1" t="str">
        <x:f aca="0">IF(D3840&gt;O3840,"Fail: operating hours exceed in-service hours",IF(D3840+M3840&gt;O3840,"Fail: operating + unavailable hours exceed in-service hours",IF(P3840,"Partial month: within in-service hours","OK")))</x:f>
        <x:v>OK</x:v>
      </x:c>
    </x:row>
    <x:row r="3841" ht="15" hidden="0" customHeight="1">
      <x:c r="A3841" s="1" t="s">
        <x:v>1320</x:v>
      </x:c>
      <x:c r="B3841" s="14" t="n">
        <x:v>46143</x:v>
      </x:c>
      <x:c r="C3841" s="1" t="n">
        <x:v>48.5</x:v>
      </x:c>
      <x:c r="D3841" s="1" t="n">
        <x:v>311</x:v>
      </x:c>
      <x:c r="E3841" s="1" t="n">
        <x:v>24</x:v>
      </x:c>
      <x:c r="F3841" s="1" t="n">
        <x:v>2</x:v>
      </x:c>
      <x:c r="G3841" s="1" t="n">
        <x:v>51</x:v>
      </x:c>
      <x:c r="H3841" s="1" t="n">
        <x:v>0</x:v>
      </x:c>
      <x:c r="I3841" s="1" t="n">
        <x:v>2</x:v>
      </x:c>
      <x:c r="J3841" s="1" t="n">
        <x:v>0</x:v>
      </x:c>
      <x:c r="K3841" s="1" t="n">
        <x:v>1</x:v>
      </x:c>
      <x:c r="L3841" s="1" t="n">
        <x:v>98.8</x:v>
      </x:c>
      <x:c r="M3841" s="1" t="n">
        <x:v>10</x:v>
      </x:c>
      <x:c r="N3841" s="1" t="n">
        <x:v>11.2</x:v>
      </x:c>
      <x:c r="O3841" s="1" t="n">
        <x:f aca="0">24*MAX(0,EOMONTH(B3841,0)-MAX(B3841,INDEX(Device_Inventory!$K$2:$K$1201,MATCH(A3841,Device_Inventory!$A$2:$A$1201,0)))+1)</x:f>
        <x:v>744</x:v>
      </x:c>
      <x:c r="P3841" s="11" t="b">
        <x:f aca="0">INDEX(Device_Inventory!$K$2:$K$1201,MATCH(A3841,Device_Inventory!$A$2:$A$1201,0))&gt;B3841</x:f>
        <x:v>0</x:v>
      </x:c>
      <x:c r="Q3841" s="1" t="str">
        <x:f aca="0">IF(D3841&gt;O3841,"Fail: operating hours exceed in-service hours",IF(D3841+M3841&gt;O3841,"Fail: operating + unavailable hours exceed in-service hours",IF(P3841,"Partial month: within in-service hours","OK")))</x:f>
        <x:v>OK</x:v>
      </x:c>
    </x:row>
    <x:row r="3842" ht="15" hidden="0" customHeight="1">
      <x:c r="A3842" s="1" t="s">
        <x:v>1320</x:v>
      </x:c>
      <x:c r="B3842" s="14" t="n">
        <x:v>46174</x:v>
      </x:c>
      <x:c r="C3842" s="1" t="n">
        <x:v>41.8</x:v>
      </x:c>
      <x:c r="D3842" s="1" t="n">
        <x:v>277.4</x:v>
      </x:c>
      <x:c r="E3842" s="1" t="n">
        <x:v>20</x:v>
      </x:c>
      <x:c r="F3842" s="1" t="n">
        <x:v>3</x:v>
      </x:c>
      <x:c r="G3842" s="1" t="n">
        <x:v>35</x:v>
      </x:c>
      <x:c r="H3842" s="1" t="n">
        <x:v>1</x:v>
      </x:c>
      <x:c r="I3842" s="1" t="n">
        <x:v>0</x:v>
      </x:c>
      <x:c r="J3842" s="1" t="n">
        <x:v>0.65</x:v>
      </x:c>
      <x:c r="K3842" s="1" t="n">
        <x:v>0</x:v>
      </x:c>
      <x:c r="L3842" s="1" t="n">
        <x:v>93.6</x:v>
      </x:c>
      <x:c r="M3842" s="1" t="n">
        <x:v>5.2</x:v>
      </x:c>
      <x:c r="N3842" s="1" t="n">
        <x:v>3.8</x:v>
      </x:c>
      <x:c r="O3842" s="1" t="n">
        <x:f aca="0">24*MAX(0,EOMONTH(B3842,0)-MAX(B3842,INDEX(Device_Inventory!$K$2:$K$1201,MATCH(A3842,Device_Inventory!$A$2:$A$1201,0)))+1)</x:f>
        <x:v>720</x:v>
      </x:c>
      <x:c r="P3842" s="11" t="b">
        <x:f aca="0">INDEX(Device_Inventory!$K$2:$K$1201,MATCH(A3842,Device_Inventory!$A$2:$A$1201,0))&gt;B3842</x:f>
        <x:v>0</x:v>
      </x:c>
      <x:c r="Q3842" s="1" t="str">
        <x:f aca="0">IF(D3842&gt;O3842,"Fail: operating hours exceed in-service hours",IF(D3842+M3842&gt;O3842,"Fail: operating + unavailable hours exceed in-service hours",IF(P3842,"Partial month: within in-service hours","OK")))</x:f>
        <x:v>OK</x:v>
      </x:c>
    </x:row>
    <x:row r="3843" ht="15" hidden="0" customHeight="1">
      <x:c r="A3843" s="1" t="s">
        <x:v>1320</x:v>
      </x:c>
      <x:c r="B3843" s="14" t="n">
        <x:v>46204</x:v>
      </x:c>
      <x:c r="C3843" s="1" t="n">
        <x:v>69.2</x:v>
      </x:c>
      <x:c r="D3843" s="1" t="n">
        <x:v>401.6</x:v>
      </x:c>
      <x:c r="E3843" s="1" t="n">
        <x:v>24</x:v>
      </x:c>
      <x:c r="F3843" s="1" t="n">
        <x:v>1</x:v>
      </x:c>
      <x:c r="G3843" s="1" t="n">
        <x:v>44</x:v>
      </x:c>
      <x:c r="H3843" s="1" t="n">
        <x:v>0</x:v>
      </x:c>
      <x:c r="I3843" s="1" t="n">
        <x:v>4</x:v>
      </x:c>
      <x:c r="J3843" s="1" t="n">
        <x:v>0.46</x:v>
      </x:c>
      <x:c r="K3843" s="1" t="n">
        <x:v>0</x:v>
      </x:c>
      <x:c r="L3843" s="1" t="n">
        <x:v>96.9</x:v>
      </x:c>
      <x:c r="M3843" s="1" t="n">
        <x:v>4.8</x:v>
      </x:c>
      <x:c r="N3843" s="1" t="n">
        <x:v>8.4</x:v>
      </x:c>
      <x:c r="O3843" s="1" t="n">
        <x:f aca="0">24*MAX(0,EOMONTH(B3843,0)-MAX(B3843,INDEX(Device_Inventory!$K$2:$K$1201,MATCH(A3843,Device_Inventory!$A$2:$A$1201,0)))+1)</x:f>
        <x:v>744</x:v>
      </x:c>
      <x:c r="P3843" s="11" t="b">
        <x:f aca="0">INDEX(Device_Inventory!$K$2:$K$1201,MATCH(A3843,Device_Inventory!$A$2:$A$1201,0))&gt;B3843</x:f>
        <x:v>0</x:v>
      </x:c>
      <x:c r="Q3843" s="1" t="str">
        <x:f aca="0">IF(D3843&gt;O3843,"Fail: operating hours exceed in-service hours",IF(D3843+M3843&gt;O3843,"Fail: operating + unavailable hours exceed in-service hours",IF(P3843,"Partial month: within in-service hours","OK")))</x:f>
        <x:v>OK</x:v>
      </x:c>
    </x:row>
    <x:row r="3844" ht="15" hidden="0" customHeight="1">
      <x:c r="A3844" s="1" t="s">
        <x:v>1322</x:v>
      </x:c>
      <x:c r="B3844" s="14" t="n">
        <x:v>46054</x:v>
      </x:c>
      <x:c r="C3844" s="1" t="n">
        <x:v>51.3</x:v>
      </x:c>
      <x:c r="D3844" s="1" t="n">
        <x:v>286.6</x:v>
      </x:c>
      <x:c r="E3844" s="1" t="n">
        <x:v>16</x:v>
      </x:c>
      <x:c r="F3844" s="1" t="n">
        <x:v>0</x:v>
      </x:c>
      <x:c r="G3844" s="1" t="n">
        <x:v>37</x:v>
      </x:c>
      <x:c r="H3844" s="1" t="n">
        <x:v>1</x:v>
      </x:c>
      <x:c r="I3844" s="1" t="n">
        <x:v>4</x:v>
      </x:c>
      <x:c r="J3844" s="1" t="n">
        <x:v>0.51</x:v>
      </x:c>
      <x:c r="K3844" s="1" t="n">
        <x:v>0</x:v>
      </x:c>
      <x:c r="L3844" s="1" t="n">
        <x:v>96.6</x:v>
      </x:c>
      <x:c r="M3844" s="1" t="n">
        <x:v>4.6</x:v>
      </x:c>
      <x:c r="N3844" s="1" t="n">
        <x:v>9.2</x:v>
      </x:c>
      <x:c r="O3844" s="1" t="n">
        <x:f aca="0">24*MAX(0,EOMONTH(B3844,0)-MAX(B3844,INDEX(Device_Inventory!$K$2:$K$1201,MATCH(A3844,Device_Inventory!$A$2:$A$1201,0)))+1)</x:f>
        <x:v>672</x:v>
      </x:c>
      <x:c r="P3844" s="11" t="b">
        <x:f aca="0">INDEX(Device_Inventory!$K$2:$K$1201,MATCH(A3844,Device_Inventory!$A$2:$A$1201,0))&gt;B3844</x:f>
        <x:v>0</x:v>
      </x:c>
      <x:c r="Q3844" s="1" t="str">
        <x:f aca="0">IF(D3844&gt;O3844,"Fail: operating hours exceed in-service hours",IF(D3844+M3844&gt;O3844,"Fail: operating + unavailable hours exceed in-service hours",IF(P3844,"Partial month: within in-service hours","OK")))</x:f>
        <x:v>OK</x:v>
      </x:c>
    </x:row>
    <x:row r="3845" ht="15" hidden="0" customHeight="1">
      <x:c r="A3845" s="1" t="s">
        <x:v>1322</x:v>
      </x:c>
      <x:c r="B3845" s="14" t="n">
        <x:v>46082</x:v>
      </x:c>
      <x:c r="C3845" s="1" t="n">
        <x:v>41.2</x:v>
      </x:c>
      <x:c r="D3845" s="1" t="n">
        <x:v>247.5</x:v>
      </x:c>
      <x:c r="E3845" s="1" t="n">
        <x:v>12</x:v>
      </x:c>
      <x:c r="F3845" s="1" t="n">
        <x:v>2</x:v>
      </x:c>
      <x:c r="G3845" s="1" t="n">
        <x:v>18</x:v>
      </x:c>
      <x:c r="H3845" s="1" t="n">
        <x:v>1</x:v>
      </x:c>
      <x:c r="I3845" s="1" t="n">
        <x:v>0</x:v>
      </x:c>
      <x:c r="J3845" s="1" t="n">
        <x:v>0</x:v>
      </x:c>
      <x:c r="K3845" s="1" t="n">
        <x:v>0</x:v>
      </x:c>
      <x:c r="L3845" s="1" t="n">
        <x:v>96.7</x:v>
      </x:c>
      <x:c r="M3845" s="1" t="n">
        <x:v>2.9</x:v>
      </x:c>
      <x:c r="N3845" s="1" t="n">
        <x:v>3.5</x:v>
      </x:c>
      <x:c r="O3845" s="1" t="n">
        <x:f aca="0">24*MAX(0,EOMONTH(B3845,0)-MAX(B3845,INDEX(Device_Inventory!$K$2:$K$1201,MATCH(A3845,Device_Inventory!$A$2:$A$1201,0)))+1)</x:f>
        <x:v>744</x:v>
      </x:c>
      <x:c r="P3845" s="11" t="b">
        <x:f aca="0">INDEX(Device_Inventory!$K$2:$K$1201,MATCH(A3845,Device_Inventory!$A$2:$A$1201,0))&gt;B3845</x:f>
        <x:v>0</x:v>
      </x:c>
      <x:c r="Q3845" s="1" t="str">
        <x:f aca="0">IF(D3845&gt;O3845,"Fail: operating hours exceed in-service hours",IF(D3845+M3845&gt;O3845,"Fail: operating + unavailable hours exceed in-service hours",IF(P3845,"Partial month: within in-service hours","OK")))</x:f>
        <x:v>OK</x:v>
      </x:c>
    </x:row>
    <x:row r="3846" ht="15" hidden="0" customHeight="1">
      <x:c r="A3846" s="1" t="s">
        <x:v>1322</x:v>
      </x:c>
      <x:c r="B3846" s="14" t="n">
        <x:v>46113</x:v>
      </x:c>
      <x:c r="C3846" s="1" t="n">
        <x:v>50.8</x:v>
      </x:c>
      <x:c r="D3846" s="1" t="n">
        <x:v>319.5</x:v>
      </x:c>
      <x:c r="E3846" s="1" t="n">
        <x:v>17</x:v>
      </x:c>
      <x:c r="F3846" s="1" t="n">
        <x:v>0</x:v>
      </x:c>
      <x:c r="G3846" s="1" t="n">
        <x:v>35</x:v>
      </x:c>
      <x:c r="H3846" s="1" t="n">
        <x:v>0</x:v>
      </x:c>
      <x:c r="I3846" s="1" t="n">
        <x:v>1</x:v>
      </x:c>
      <x:c r="J3846" s="1" t="n">
        <x:v>0.49</x:v>
      </x:c>
      <x:c r="K3846" s="1" t="n">
        <x:v>1</x:v>
      </x:c>
      <x:c r="L3846" s="1" t="n">
        <x:v>93.2</x:v>
      </x:c>
      <x:c r="M3846" s="1" t="n">
        <x:v>3.1</x:v>
      </x:c>
      <x:c r="N3846" s="1" t="n">
        <x:v>10.1</x:v>
      </x:c>
      <x:c r="O3846" s="1" t="n">
        <x:f aca="0">24*MAX(0,EOMONTH(B3846,0)-MAX(B3846,INDEX(Device_Inventory!$K$2:$K$1201,MATCH(A3846,Device_Inventory!$A$2:$A$1201,0)))+1)</x:f>
        <x:v>720</x:v>
      </x:c>
      <x:c r="P3846" s="11" t="b">
        <x:f aca="0">INDEX(Device_Inventory!$K$2:$K$1201,MATCH(A3846,Device_Inventory!$A$2:$A$1201,0))&gt;B3846</x:f>
        <x:v>0</x:v>
      </x:c>
      <x:c r="Q3846" s="1" t="str">
        <x:f aca="0">IF(D3846&gt;O3846,"Fail: operating hours exceed in-service hours",IF(D3846+M3846&gt;O3846,"Fail: operating + unavailable hours exceed in-service hours",IF(P3846,"Partial month: within in-service hours","OK")))</x:f>
        <x:v>OK</x:v>
      </x:c>
    </x:row>
    <x:row r="3847" ht="15" hidden="0" customHeight="1">
      <x:c r="A3847" s="1" t="s">
        <x:v>1322</x:v>
      </x:c>
      <x:c r="B3847" s="14" t="n">
        <x:v>46143</x:v>
      </x:c>
      <x:c r="C3847" s="1" t="n">
        <x:v>53.1</x:v>
      </x:c>
      <x:c r="D3847" s="1" t="n">
        <x:v>366.1</x:v>
      </x:c>
      <x:c r="E3847" s="1" t="n">
        <x:v>18</x:v>
      </x:c>
      <x:c r="F3847" s="1" t="n">
        <x:v>2</x:v>
      </x:c>
      <x:c r="G3847" s="1" t="n">
        <x:v>45</x:v>
      </x:c>
      <x:c r="H3847" s="1" t="n">
        <x:v>0</x:v>
      </x:c>
      <x:c r="I3847" s="1" t="n">
        <x:v>3</x:v>
      </x:c>
      <x:c r="J3847" s="1" t="n">
        <x:v>0.49</x:v>
      </x:c>
      <x:c r="K3847" s="1" t="n">
        <x:v>1</x:v>
      </x:c>
      <x:c r="L3847" s="1" t="n">
        <x:v>96.2</x:v>
      </x:c>
      <x:c r="M3847" s="1" t="n">
        <x:v>0</x:v>
      </x:c>
      <x:c r="N3847" s="1" t="n">
        <x:v>15.9</x:v>
      </x:c>
      <x:c r="O3847" s="1" t="n">
        <x:f aca="0">24*MAX(0,EOMONTH(B3847,0)-MAX(B3847,INDEX(Device_Inventory!$K$2:$K$1201,MATCH(A3847,Device_Inventory!$A$2:$A$1201,0)))+1)</x:f>
        <x:v>744</x:v>
      </x:c>
      <x:c r="P3847" s="11" t="b">
        <x:f aca="0">INDEX(Device_Inventory!$K$2:$K$1201,MATCH(A3847,Device_Inventory!$A$2:$A$1201,0))&gt;B3847</x:f>
        <x:v>0</x:v>
      </x:c>
      <x:c r="Q3847" s="1" t="str">
        <x:f aca="0">IF(D3847&gt;O3847,"Fail: operating hours exceed in-service hours",IF(D3847+M3847&gt;O3847,"Fail: operating + unavailable hours exceed in-service hours",IF(P3847,"Partial month: within in-service hours","OK")))</x:f>
        <x:v>OK</x:v>
      </x:c>
    </x:row>
    <x:row r="3848" ht="15" hidden="0" customHeight="1">
      <x:c r="A3848" s="1" t="s">
        <x:v>1322</x:v>
      </x:c>
      <x:c r="B3848" s="14" t="n">
        <x:v>46174</x:v>
      </x:c>
      <x:c r="C3848" s="1" t="n">
        <x:v>29.4</x:v>
      </x:c>
      <x:c r="D3848" s="1" t="n">
        <x:v>201.5</x:v>
      </x:c>
      <x:c r="E3848" s="1" t="n">
        <x:v>12</x:v>
      </x:c>
      <x:c r="F3848" s="1" t="n">
        <x:v>2</x:v>
      </x:c>
      <x:c r="G3848" s="1" t="n">
        <x:v>37</x:v>
      </x:c>
      <x:c r="H3848" s="1" t="n">
        <x:v>0</x:v>
      </x:c>
      <x:c r="I3848" s="1" t="n">
        <x:v>1</x:v>
      </x:c>
      <x:c r="J3848" s="1" t="n">
        <x:v>0.63</x:v>
      </x:c>
      <x:c r="K3848" s="1" t="n">
        <x:v>0</x:v>
      </x:c>
      <x:c r="L3848" s="1" t="n">
        <x:v>94.6</x:v>
      </x:c>
      <x:c r="M3848" s="1" t="n">
        <x:v>6.6</x:v>
      </x:c>
      <x:c r="N3848" s="1" t="n">
        <x:v>3.6</x:v>
      </x:c>
      <x:c r="O3848" s="1" t="n">
        <x:f aca="0">24*MAX(0,EOMONTH(B3848,0)-MAX(B3848,INDEX(Device_Inventory!$K$2:$K$1201,MATCH(A3848,Device_Inventory!$A$2:$A$1201,0)))+1)</x:f>
        <x:v>720</x:v>
      </x:c>
      <x:c r="P3848" s="11" t="b">
        <x:f aca="0">INDEX(Device_Inventory!$K$2:$K$1201,MATCH(A3848,Device_Inventory!$A$2:$A$1201,0))&gt;B3848</x:f>
        <x:v>0</x:v>
      </x:c>
      <x:c r="Q3848" s="1" t="str">
        <x:f aca="0">IF(D3848&gt;O3848,"Fail: operating hours exceed in-service hours",IF(D3848+M3848&gt;O3848,"Fail: operating + unavailable hours exceed in-service hours",IF(P3848,"Partial month: within in-service hours","OK")))</x:f>
        <x:v>OK</x:v>
      </x:c>
    </x:row>
    <x:row r="3849" ht="15" hidden="0" customHeight="1">
      <x:c r="A3849" s="1" t="s">
        <x:v>1322</x:v>
      </x:c>
      <x:c r="B3849" s="14" t="n">
        <x:v>46204</x:v>
      </x:c>
      <x:c r="C3849" s="1" t="n">
        <x:v>36.8</x:v>
      </x:c>
      <x:c r="D3849" s="1" t="n">
        <x:v>259.9</x:v>
      </x:c>
      <x:c r="E3849" s="1" t="n">
        <x:v>13</x:v>
      </x:c>
      <x:c r="F3849" s="1" t="n">
        <x:v>0</x:v>
      </x:c>
      <x:c r="G3849" s="1" t="n">
        <x:v>15</x:v>
      </x:c>
      <x:c r="H3849" s="1" t="n">
        <x:v>0</x:v>
      </x:c>
      <x:c r="I3849" s="1" t="n">
        <x:v>6</x:v>
      </x:c>
      <x:c r="J3849" s="1" t="n">
        <x:v>0</x:v>
      </x:c>
      <x:c r="K3849" s="1" t="n">
        <x:v>0</x:v>
      </x:c>
      <x:c r="L3849" s="1" t="n">
        <x:v>95.3</x:v>
      </x:c>
      <x:c r="M3849" s="1" t="n">
        <x:v>5.2</x:v>
      </x:c>
      <x:c r="N3849" s="1" t="n">
        <x:v>3.2</x:v>
      </x:c>
      <x:c r="O3849" s="1" t="n">
        <x:f aca="0">24*MAX(0,EOMONTH(B3849,0)-MAX(B3849,INDEX(Device_Inventory!$K$2:$K$1201,MATCH(A3849,Device_Inventory!$A$2:$A$1201,0)))+1)</x:f>
        <x:v>744</x:v>
      </x:c>
      <x:c r="P3849" s="11" t="b">
        <x:f aca="0">INDEX(Device_Inventory!$K$2:$K$1201,MATCH(A3849,Device_Inventory!$A$2:$A$1201,0))&gt;B3849</x:f>
        <x:v>0</x:v>
      </x:c>
      <x:c r="Q3849" s="1" t="str">
        <x:f aca="0">IF(D3849&gt;O3849,"Fail: operating hours exceed in-service hours",IF(D3849+M3849&gt;O3849,"Fail: operating + unavailable hours exceed in-service hours",IF(P3849,"Partial month: within in-service hours","OK")))</x:f>
        <x:v>OK</x:v>
      </x:c>
    </x:row>
    <x:row r="3850" ht="15" hidden="0" customHeight="1">
      <x:c r="A3850" s="1" t="s">
        <x:v>1323</x:v>
      </x:c>
      <x:c r="B3850" s="14" t="n">
        <x:v>46054</x:v>
      </x:c>
      <x:c r="C3850" s="1" t="n">
        <x:v>79.5</x:v>
      </x:c>
      <x:c r="D3850" s="1" t="n">
        <x:v>492.2</x:v>
      </x:c>
      <x:c r="E3850" s="1" t="n">
        <x:v>27</x:v>
      </x:c>
      <x:c r="F3850" s="1" t="n">
        <x:v>0</x:v>
      </x:c>
      <x:c r="G3850" s="1" t="n">
        <x:v>42</x:v>
      </x:c>
      <x:c r="H3850" s="1" t="n">
        <x:v>0</x:v>
      </x:c>
      <x:c r="I3850" s="1" t="n">
        <x:v>2</x:v>
      </x:c>
      <x:c r="J3850" s="1" t="n">
        <x:v>0</x:v>
      </x:c>
      <x:c r="K3850" s="1" t="n">
        <x:v>0</x:v>
      </x:c>
      <x:c r="L3850" s="1" t="n">
        <x:v>97.6</x:v>
      </x:c>
      <x:c r="M3850" s="1" t="n">
        <x:v>4.2</x:v>
      </x:c>
      <x:c r="N3850" s="1" t="n">
        <x:v>14.9</x:v>
      </x:c>
      <x:c r="O3850" s="1" t="n">
        <x:f aca="0">24*MAX(0,EOMONTH(B3850,0)-MAX(B3850,INDEX(Device_Inventory!$K$2:$K$1201,MATCH(A3850,Device_Inventory!$A$2:$A$1201,0)))+1)</x:f>
        <x:v>672</x:v>
      </x:c>
      <x:c r="P3850" s="11" t="b">
        <x:f aca="0">INDEX(Device_Inventory!$K$2:$K$1201,MATCH(A3850,Device_Inventory!$A$2:$A$1201,0))&gt;B3850</x:f>
        <x:v>0</x:v>
      </x:c>
      <x:c r="Q3850" s="1" t="str">
        <x:f aca="0">IF(D3850&gt;O3850,"Fail: operating hours exceed in-service hours",IF(D3850+M3850&gt;O3850,"Fail: operating + unavailable hours exceed in-service hours",IF(P3850,"Partial month: within in-service hours","OK")))</x:f>
        <x:v>OK</x:v>
      </x:c>
    </x:row>
    <x:row r="3851" ht="15" hidden="0" customHeight="1">
      <x:c r="A3851" s="1" t="s">
        <x:v>1323</x:v>
      </x:c>
      <x:c r="B3851" s="14" t="n">
        <x:v>46082</x:v>
      </x:c>
      <x:c r="C3851" s="1" t="n">
        <x:v>85.7</x:v>
      </x:c>
      <x:c r="D3851" s="1" t="n">
        <x:v>567</x:v>
      </x:c>
      <x:c r="E3851" s="1" t="n">
        <x:v>36</x:v>
      </x:c>
      <x:c r="F3851" s="1" t="n">
        <x:v>0</x:v>
      </x:c>
      <x:c r="G3851" s="1" t="n">
        <x:v>28</x:v>
      </x:c>
      <x:c r="H3851" s="1" t="n">
        <x:v>0</x:v>
      </x:c>
      <x:c r="I3851" s="1" t="n">
        <x:v>1</x:v>
      </x:c>
      <x:c r="J3851" s="1" t="n">
        <x:v>0.15</x:v>
      </x:c>
      <x:c r="K3851" s="1" t="n">
        <x:v>1</x:v>
      </x:c>
      <x:c r="L3851" s="1" t="n">
        <x:v>98.3</x:v>
      </x:c>
      <x:c r="M3851" s="1" t="n">
        <x:v>4.3</x:v>
      </x:c>
      <x:c r="N3851" s="1" t="n">
        <x:v>16.7</x:v>
      </x:c>
      <x:c r="O3851" s="1" t="n">
        <x:f aca="0">24*MAX(0,EOMONTH(B3851,0)-MAX(B3851,INDEX(Device_Inventory!$K$2:$K$1201,MATCH(A3851,Device_Inventory!$A$2:$A$1201,0)))+1)</x:f>
        <x:v>744</x:v>
      </x:c>
      <x:c r="P3851" s="11" t="b">
        <x:f aca="0">INDEX(Device_Inventory!$K$2:$K$1201,MATCH(A3851,Device_Inventory!$A$2:$A$1201,0))&gt;B3851</x:f>
        <x:v>0</x:v>
      </x:c>
      <x:c r="Q3851" s="1" t="str">
        <x:f aca="0">IF(D3851&gt;O3851,"Fail: operating hours exceed in-service hours",IF(D3851+M3851&gt;O3851,"Fail: operating + unavailable hours exceed in-service hours",IF(P3851,"Partial month: within in-service hours","OK")))</x:f>
        <x:v>OK</x:v>
      </x:c>
    </x:row>
    <x:row r="3852" ht="15" hidden="0" customHeight="1">
      <x:c r="A3852" s="1" t="s">
        <x:v>1323</x:v>
      </x:c>
      <x:c r="B3852" s="14" t="n">
        <x:v>46113</x:v>
      </x:c>
      <x:c r="C3852" s="1" t="n">
        <x:v>53.8</x:v>
      </x:c>
      <x:c r="D3852" s="1" t="n">
        <x:v>304</x:v>
      </x:c>
      <x:c r="E3852" s="1" t="n">
        <x:v>22</x:v>
      </x:c>
      <x:c r="F3852" s="1" t="n">
        <x:v>0</x:v>
      </x:c>
      <x:c r="G3852" s="1" t="n">
        <x:v>28</x:v>
      </x:c>
      <x:c r="H3852" s="1" t="n">
        <x:v>0</x:v>
      </x:c>
      <x:c r="I3852" s="1" t="n">
        <x:v>6</x:v>
      </x:c>
      <x:c r="J3852" s="1" t="n">
        <x:v>0.43</x:v>
      </x:c>
      <x:c r="K3852" s="1" t="n">
        <x:v>1</x:v>
      </x:c>
      <x:c r="L3852" s="1" t="n">
        <x:v>94.4</x:v>
      </x:c>
      <x:c r="M3852" s="1" t="n">
        <x:v>0</x:v>
      </x:c>
      <x:c r="N3852" s="1" t="n">
        <x:v>11.3</x:v>
      </x:c>
      <x:c r="O3852" s="1" t="n">
        <x:f aca="0">24*MAX(0,EOMONTH(B3852,0)-MAX(B3852,INDEX(Device_Inventory!$K$2:$K$1201,MATCH(A3852,Device_Inventory!$A$2:$A$1201,0)))+1)</x:f>
        <x:v>720</x:v>
      </x:c>
      <x:c r="P3852" s="11" t="b">
        <x:f aca="0">INDEX(Device_Inventory!$K$2:$K$1201,MATCH(A3852,Device_Inventory!$A$2:$A$1201,0))&gt;B3852</x:f>
        <x:v>0</x:v>
      </x:c>
      <x:c r="Q3852" s="1" t="str">
        <x:f aca="0">IF(D3852&gt;O3852,"Fail: operating hours exceed in-service hours",IF(D3852+M3852&gt;O3852,"Fail: operating + unavailable hours exceed in-service hours",IF(P3852,"Partial month: within in-service hours","OK")))</x:f>
        <x:v>OK</x:v>
      </x:c>
    </x:row>
    <x:row r="3853" ht="15" hidden="0" customHeight="1">
      <x:c r="A3853" s="1" t="s">
        <x:v>1323</x:v>
      </x:c>
      <x:c r="B3853" s="14" t="n">
        <x:v>46143</x:v>
      </x:c>
      <x:c r="C3853" s="1" t="n">
        <x:v>79.7</x:v>
      </x:c>
      <x:c r="D3853" s="1" t="n">
        <x:v>555.4</x:v>
      </x:c>
      <x:c r="E3853" s="1" t="n">
        <x:v>32</x:v>
      </x:c>
      <x:c r="F3853" s="1" t="n">
        <x:v>0</x:v>
      </x:c>
      <x:c r="G3853" s="1" t="n">
        <x:v>41</x:v>
      </x:c>
      <x:c r="H3853" s="1" t="n">
        <x:v>0</x:v>
      </x:c>
      <x:c r="I3853" s="1" t="n">
        <x:v>6</x:v>
      </x:c>
      <x:c r="J3853" s="1" t="n">
        <x:v>0.79</x:v>
      </x:c>
      <x:c r="K3853" s="1" t="n">
        <x:v>0</x:v>
      </x:c>
      <x:c r="L3853" s="1" t="n">
        <x:v>95.5</x:v>
      </x:c>
      <x:c r="M3853" s="1" t="n">
        <x:v>6.5</x:v>
      </x:c>
      <x:c r="N3853" s="1" t="n">
        <x:v>9.1</x:v>
      </x:c>
      <x:c r="O3853" s="1" t="n">
        <x:f aca="0">24*MAX(0,EOMONTH(B3853,0)-MAX(B3853,INDEX(Device_Inventory!$K$2:$K$1201,MATCH(A3853,Device_Inventory!$A$2:$A$1201,0)))+1)</x:f>
        <x:v>744</x:v>
      </x:c>
      <x:c r="P3853" s="11" t="b">
        <x:f aca="0">INDEX(Device_Inventory!$K$2:$K$1201,MATCH(A3853,Device_Inventory!$A$2:$A$1201,0))&gt;B3853</x:f>
        <x:v>0</x:v>
      </x:c>
      <x:c r="Q3853" s="1" t="str">
        <x:f aca="0">IF(D3853&gt;O3853,"Fail: operating hours exceed in-service hours",IF(D3853+M3853&gt;O3853,"Fail: operating + unavailable hours exceed in-service hours",IF(P3853,"Partial month: within in-service hours","OK")))</x:f>
        <x:v>OK</x:v>
      </x:c>
    </x:row>
    <x:row r="3854" ht="15" hidden="0" customHeight="1">
      <x:c r="A3854" s="1" t="s">
        <x:v>1323</x:v>
      </x:c>
      <x:c r="B3854" s="14" t="n">
        <x:v>46174</x:v>
      </x:c>
      <x:c r="C3854" s="1" t="n">
        <x:v>71.2</x:v>
      </x:c>
      <x:c r="D3854" s="1" t="n">
        <x:v>464</x:v>
      </x:c>
      <x:c r="E3854" s="1" t="n">
        <x:v>17</x:v>
      </x:c>
      <x:c r="F3854" s="1" t="n">
        <x:v>4</x:v>
      </x:c>
      <x:c r="G3854" s="1" t="n">
        <x:v>23</x:v>
      </x:c>
      <x:c r="H3854" s="1" t="n">
        <x:v>0</x:v>
      </x:c>
      <x:c r="I3854" s="1" t="n">
        <x:v>1</x:v>
      </x:c>
      <x:c r="J3854" s="1" t="n">
        <x:v>0.32</x:v>
      </x:c>
      <x:c r="K3854" s="1" t="n">
        <x:v>0</x:v>
      </x:c>
      <x:c r="L3854" s="1" t="n">
        <x:v>95.3</x:v>
      </x:c>
      <x:c r="M3854" s="1" t="n">
        <x:v>2.6</x:v>
      </x:c>
      <x:c r="N3854" s="1" t="n">
        <x:v>17</x:v>
      </x:c>
      <x:c r="O3854" s="1" t="n">
        <x:f aca="0">24*MAX(0,EOMONTH(B3854,0)-MAX(B3854,INDEX(Device_Inventory!$K$2:$K$1201,MATCH(A3854,Device_Inventory!$A$2:$A$1201,0)))+1)</x:f>
        <x:v>720</x:v>
      </x:c>
      <x:c r="P3854" s="11" t="b">
        <x:f aca="0">INDEX(Device_Inventory!$K$2:$K$1201,MATCH(A3854,Device_Inventory!$A$2:$A$1201,0))&gt;B3854</x:f>
        <x:v>0</x:v>
      </x:c>
      <x:c r="Q3854" s="1" t="str">
        <x:f aca="0">IF(D3854&gt;O3854,"Fail: operating hours exceed in-service hours",IF(D3854+M3854&gt;O3854,"Fail: operating + unavailable hours exceed in-service hours",IF(P3854,"Partial month: within in-service hours","OK")))</x:f>
        <x:v>OK</x:v>
      </x:c>
    </x:row>
    <x:row r="3855" ht="15" hidden="0" customHeight="1">
      <x:c r="A3855" s="1" t="s">
        <x:v>1323</x:v>
      </x:c>
      <x:c r="B3855" s="14" t="n">
        <x:v>46204</x:v>
      </x:c>
      <x:c r="C3855" s="1" t="n">
        <x:v>67.7</x:v>
      </x:c>
      <x:c r="D3855" s="1" t="n">
        <x:v>395.1</x:v>
      </x:c>
      <x:c r="E3855" s="1" t="n">
        <x:v>33</x:v>
      </x:c>
      <x:c r="F3855" s="1" t="n">
        <x:v>1</x:v>
      </x:c>
      <x:c r="G3855" s="1" t="n">
        <x:v>40</x:v>
      </x:c>
      <x:c r="H3855" s="1" t="n">
        <x:v>0</x:v>
      </x:c>
      <x:c r="I3855" s="1" t="n">
        <x:v>5</x:v>
      </x:c>
      <x:c r="J3855" s="1" t="n">
        <x:v>0.45</x:v>
      </x:c>
      <x:c r="K3855" s="1" t="n">
        <x:v>1</x:v>
      </x:c>
      <x:c r="L3855" s="1" t="n">
        <x:v>91</x:v>
      </x:c>
      <x:c r="M3855" s="1" t="n">
        <x:v>7.3</x:v>
      </x:c>
      <x:c r="N3855" s="1" t="n">
        <x:v>18.5</x:v>
      </x:c>
      <x:c r="O3855" s="1" t="n">
        <x:f aca="0">24*MAX(0,EOMONTH(B3855,0)-MAX(B3855,INDEX(Device_Inventory!$K$2:$K$1201,MATCH(A3855,Device_Inventory!$A$2:$A$1201,0)))+1)</x:f>
        <x:v>744</x:v>
      </x:c>
      <x:c r="P3855" s="11" t="b">
        <x:f aca="0">INDEX(Device_Inventory!$K$2:$K$1201,MATCH(A3855,Device_Inventory!$A$2:$A$1201,0))&gt;B3855</x:f>
        <x:v>0</x:v>
      </x:c>
      <x:c r="Q3855" s="1" t="str">
        <x:f aca="0">IF(D3855&gt;O3855,"Fail: operating hours exceed in-service hours",IF(D3855+M3855&gt;O3855,"Fail: operating + unavailable hours exceed in-service hours",IF(P3855,"Partial month: within in-service hours","OK")))</x:f>
        <x:v>OK</x:v>
      </x:c>
    </x:row>
    <x:row r="3856" ht="15" hidden="0" customHeight="1">
      <x:c r="A3856" s="1" t="s">
        <x:v>3623</x:v>
      </x:c>
      <x:c r="B3856" s="14" t="n">
        <x:v>46054</x:v>
      </x:c>
      <x:c r="C3856" s="1" t="n">
        <x:v>28.8</x:v>
      </x:c>
      <x:c r="D3856" s="1" t="n">
        <x:v>186.7</x:v>
      </x:c>
      <x:c r="E3856" s="1" t="n">
        <x:v>14</x:v>
      </x:c>
      <x:c r="F3856" s="1" t="n">
        <x:v>3</x:v>
      </x:c>
      <x:c r="G3856" s="1" t="n">
        <x:v>42</x:v>
      </x:c>
      <x:c r="H3856" s="1" t="n">
        <x:v>0</x:v>
      </x:c>
      <x:c r="I3856" s="1" t="n">
        <x:v>2</x:v>
      </x:c>
      <x:c r="J3856" s="1" t="n">
        <x:v>0.86</x:v>
      </x:c>
      <x:c r="K3856" s="1" t="n">
        <x:v>0</x:v>
      </x:c>
      <x:c r="L3856" s="1" t="n">
        <x:v>95.5</x:v>
      </x:c>
      <x:c r="M3856" s="1" t="n">
        <x:v>0</x:v>
      </x:c>
      <x:c r="N3856" s="1" t="n">
        <x:v>4.5</x:v>
      </x:c>
      <x:c r="O3856" s="1" t="n">
        <x:f aca="0">24*MAX(0,EOMONTH(B3856,0)-MAX(B3856,INDEX(Device_Inventory!$K$2:$K$1201,MATCH(A3856,Device_Inventory!$A$2:$A$1201,0)))+1)</x:f>
        <x:v>672</x:v>
      </x:c>
      <x:c r="P3856" s="11" t="b">
        <x:f aca="0">INDEX(Device_Inventory!$K$2:$K$1201,MATCH(A3856,Device_Inventory!$A$2:$A$1201,0))&gt;B3856</x:f>
        <x:v>0</x:v>
      </x:c>
      <x:c r="Q3856" s="1" t="str">
        <x:f aca="0">IF(D3856&gt;O3856,"Fail: operating hours exceed in-service hours",IF(D3856+M3856&gt;O3856,"Fail: operating + unavailable hours exceed in-service hours",IF(P3856,"Partial month: within in-service hours","OK")))</x:f>
        <x:v>OK</x:v>
      </x:c>
    </x:row>
    <x:row r="3857" ht="15" hidden="0" customHeight="1">
      <x:c r="A3857" s="1" t="s">
        <x:v>3623</x:v>
      </x:c>
      <x:c r="B3857" s="14" t="n">
        <x:v>46082</x:v>
      </x:c>
      <x:c r="C3857" s="1" t="n">
        <x:v>9</x:v>
      </x:c>
      <x:c r="D3857" s="1" t="n">
        <x:v>52.5</x:v>
      </x:c>
      <x:c r="E3857" s="1" t="n">
        <x:v>9</x:v>
      </x:c>
      <x:c r="F3857" s="1" t="n">
        <x:v>3</x:v>
      </x:c>
      <x:c r="G3857" s="1" t="n">
        <x:v>16</x:v>
      </x:c>
      <x:c r="H3857" s="1" t="n">
        <x:v>0</x:v>
      </x:c>
      <x:c r="I3857" s="1" t="n">
        <x:v>4</x:v>
      </x:c>
      <x:c r="J3857" s="1" t="n">
        <x:v>0.03</x:v>
      </x:c>
      <x:c r="K3857" s="1" t="n">
        <x:v>0</x:v>
      </x:c>
      <x:c r="L3857" s="1" t="n">
        <x:v>94.2</x:v>
      </x:c>
      <x:c r="M3857" s="1" t="n">
        <x:v>0</x:v>
      </x:c>
      <x:c r="N3857" s="1" t="n">
        <x:v>2.6</x:v>
      </x:c>
      <x:c r="O3857" s="1" t="n">
        <x:f aca="0">24*MAX(0,EOMONTH(B3857,0)-MAX(B3857,INDEX(Device_Inventory!$K$2:$K$1201,MATCH(A3857,Device_Inventory!$A$2:$A$1201,0)))+1)</x:f>
        <x:v>744</x:v>
      </x:c>
      <x:c r="P3857" s="11" t="b">
        <x:f aca="0">INDEX(Device_Inventory!$K$2:$K$1201,MATCH(A3857,Device_Inventory!$A$2:$A$1201,0))&gt;B3857</x:f>
        <x:v>0</x:v>
      </x:c>
      <x:c r="Q3857" s="1" t="str">
        <x:f aca="0">IF(D3857&gt;O3857,"Fail: operating hours exceed in-service hours",IF(D3857+M3857&gt;O3857,"Fail: operating + unavailable hours exceed in-service hours",IF(P3857,"Partial month: within in-service hours","OK")))</x:f>
        <x:v>OK</x:v>
      </x:c>
    </x:row>
    <x:row r="3858" ht="15" hidden="0" customHeight="1">
      <x:c r="A3858" s="1" t="s">
        <x:v>3623</x:v>
      </x:c>
      <x:c r="B3858" s="14" t="n">
        <x:v>46113</x:v>
      </x:c>
      <x:c r="C3858" s="1" t="n">
        <x:v>6.2</x:v>
      </x:c>
      <x:c r="D3858" s="1" t="n">
        <x:v>41.5</x:v>
      </x:c>
      <x:c r="E3858" s="1" t="n">
        <x:v>3</x:v>
      </x:c>
      <x:c r="F3858" s="1" t="n">
        <x:v>2</x:v>
      </x:c>
      <x:c r="G3858" s="1" t="n">
        <x:v>29</x:v>
      </x:c>
      <x:c r="H3858" s="1" t="n">
        <x:v>0</x:v>
      </x:c>
      <x:c r="I3858" s="1" t="n">
        <x:v>3</x:v>
      </x:c>
      <x:c r="J3858" s="1" t="n">
        <x:v>0.19</x:v>
      </x:c>
      <x:c r="K3858" s="1" t="n">
        <x:v>0</x:v>
      </x:c>
      <x:c r="L3858" s="1" t="n">
        <x:v>98.3</x:v>
      </x:c>
      <x:c r="M3858" s="1" t="n">
        <x:v>4.3</x:v>
      </x:c>
      <x:c r="N3858" s="1" t="n">
        <x:v>0.8</x:v>
      </x:c>
      <x:c r="O3858" s="1" t="n">
        <x:f aca="0">24*MAX(0,EOMONTH(B3858,0)-MAX(B3858,INDEX(Device_Inventory!$K$2:$K$1201,MATCH(A3858,Device_Inventory!$A$2:$A$1201,0)))+1)</x:f>
        <x:v>720</x:v>
      </x:c>
      <x:c r="P3858" s="11" t="b">
        <x:f aca="0">INDEX(Device_Inventory!$K$2:$K$1201,MATCH(A3858,Device_Inventory!$A$2:$A$1201,0))&gt;B3858</x:f>
        <x:v>0</x:v>
      </x:c>
      <x:c r="Q3858" s="1" t="str">
        <x:f aca="0">IF(D3858&gt;O3858,"Fail: operating hours exceed in-service hours",IF(D3858+M3858&gt;O3858,"Fail: operating + unavailable hours exceed in-service hours",IF(P3858,"Partial month: within in-service hours","OK")))</x:f>
        <x:v>OK</x:v>
      </x:c>
    </x:row>
    <x:row r="3859" ht="15" hidden="0" customHeight="1">
      <x:c r="A3859" s="1" t="s">
        <x:v>3623</x:v>
      </x:c>
      <x:c r="B3859" s="14" t="n">
        <x:v>46143</x:v>
      </x:c>
      <x:c r="C3859" s="1" t="n">
        <x:v>28.1</x:v>
      </x:c>
      <x:c r="D3859" s="1" t="n">
        <x:v>187.8</x:v>
      </x:c>
      <x:c r="E3859" s="1" t="n">
        <x:v>13</x:v>
      </x:c>
      <x:c r="F3859" s="1" t="n">
        <x:v>1</x:v>
      </x:c>
      <x:c r="G3859" s="1" t="n">
        <x:v>29</x:v>
      </x:c>
      <x:c r="H3859" s="1" t="n">
        <x:v>0</x:v>
      </x:c>
      <x:c r="I3859" s="1" t="n">
        <x:v>0</x:v>
      </x:c>
      <x:c r="J3859" s="1" t="n">
        <x:v>0.49</x:v>
      </x:c>
      <x:c r="K3859" s="1" t="n">
        <x:v>2</x:v>
      </x:c>
      <x:c r="L3859" s="1" t="n">
        <x:v>96.5</x:v>
      </x:c>
      <x:c r="M3859" s="1" t="n">
        <x:v>8.4</x:v>
      </x:c>
      <x:c r="N3859" s="1" t="n">
        <x:v>7.4</x:v>
      </x:c>
      <x:c r="O3859" s="1" t="n">
        <x:f aca="0">24*MAX(0,EOMONTH(B3859,0)-MAX(B3859,INDEX(Device_Inventory!$K$2:$K$1201,MATCH(A3859,Device_Inventory!$A$2:$A$1201,0)))+1)</x:f>
        <x:v>744</x:v>
      </x:c>
      <x:c r="P3859" s="11" t="b">
        <x:f aca="0">INDEX(Device_Inventory!$K$2:$K$1201,MATCH(A3859,Device_Inventory!$A$2:$A$1201,0))&gt;B3859</x:f>
        <x:v>0</x:v>
      </x:c>
      <x:c r="Q3859" s="1" t="str">
        <x:f aca="0">IF(D3859&gt;O3859,"Fail: operating hours exceed in-service hours",IF(D3859+M3859&gt;O3859,"Fail: operating + unavailable hours exceed in-service hours",IF(P3859,"Partial month: within in-service hours","OK")))</x:f>
        <x:v>OK</x:v>
      </x:c>
    </x:row>
    <x:row r="3860" ht="15" hidden="0" customHeight="1">
      <x:c r="A3860" s="1" t="s">
        <x:v>3623</x:v>
      </x:c>
      <x:c r="B3860" s="14" t="n">
        <x:v>46174</x:v>
      </x:c>
      <x:c r="C3860" s="1" t="n">
        <x:v>29.3</x:v>
      </x:c>
      <x:c r="D3860" s="1" t="n">
        <x:v>186.6</x:v>
      </x:c>
      <x:c r="E3860" s="1" t="n">
        <x:v>2</x:v>
      </x:c>
      <x:c r="F3860" s="1" t="n">
        <x:v>1</x:v>
      </x:c>
      <x:c r="G3860" s="1" t="n">
        <x:v>26</x:v>
      </x:c>
      <x:c r="H3860" s="1" t="n">
        <x:v>0</x:v>
      </x:c>
      <x:c r="I3860" s="1" t="n">
        <x:v>3</x:v>
      </x:c>
      <x:c r="J3860" s="1" t="n">
        <x:v>0.11</x:v>
      </x:c>
      <x:c r="K3860" s="1" t="n">
        <x:v>1</x:v>
      </x:c>
      <x:c r="L3860" s="1" t="n">
        <x:v>94.3</x:v>
      </x:c>
      <x:c r="M3860" s="1" t="n">
        <x:v>4.8</x:v>
      </x:c>
      <x:c r="N3860" s="1" t="n">
        <x:v>4.7</x:v>
      </x:c>
      <x:c r="O3860" s="1" t="n">
        <x:f aca="0">24*MAX(0,EOMONTH(B3860,0)-MAX(B3860,INDEX(Device_Inventory!$K$2:$K$1201,MATCH(A3860,Device_Inventory!$A$2:$A$1201,0)))+1)</x:f>
        <x:v>720</x:v>
      </x:c>
      <x:c r="P3860" s="11" t="b">
        <x:f aca="0">INDEX(Device_Inventory!$K$2:$K$1201,MATCH(A3860,Device_Inventory!$A$2:$A$1201,0))&gt;B3860</x:f>
        <x:v>0</x:v>
      </x:c>
      <x:c r="Q3860" s="1" t="str">
        <x:f aca="0">IF(D3860&gt;O3860,"Fail: operating hours exceed in-service hours",IF(D3860+M3860&gt;O3860,"Fail: operating + unavailable hours exceed in-service hours",IF(P3860,"Partial month: within in-service hours","OK")))</x:f>
        <x:v>OK</x:v>
      </x:c>
    </x:row>
    <x:row r="3861" ht="15" hidden="0" customHeight="1">
      <x:c r="A3861" s="1" t="s">
        <x:v>3623</x:v>
      </x:c>
      <x:c r="B3861" s="14" t="n">
        <x:v>46204</x:v>
      </x:c>
      <x:c r="C3861" s="1" t="n">
        <x:v>16.2</x:v>
      </x:c>
      <x:c r="D3861" s="1" t="n">
        <x:v>111.3</x:v>
      </x:c>
      <x:c r="E3861" s="1" t="n">
        <x:v>12</x:v>
      </x:c>
      <x:c r="F3861" s="1" t="n">
        <x:v>0</x:v>
      </x:c>
      <x:c r="G3861" s="1" t="n">
        <x:v>24</x:v>
      </x:c>
      <x:c r="H3861" s="1" t="n">
        <x:v>0</x:v>
      </x:c>
      <x:c r="I3861" s="1" t="n">
        <x:v>2</x:v>
      </x:c>
      <x:c r="J3861" s="1" t="n">
        <x:v>0.62</x:v>
      </x:c>
      <x:c r="K3861" s="1" t="n">
        <x:v>0</x:v>
      </x:c>
      <x:c r="L3861" s="1" t="n">
        <x:v>94.3</x:v>
      </x:c>
      <x:c r="M3861" s="1" t="n">
        <x:v>6</x:v>
      </x:c>
      <x:c r="N3861" s="1" t="n">
        <x:v>4.1</x:v>
      </x:c>
      <x:c r="O3861" s="1" t="n">
        <x:f aca="0">24*MAX(0,EOMONTH(B3861,0)-MAX(B3861,INDEX(Device_Inventory!$K$2:$K$1201,MATCH(A3861,Device_Inventory!$A$2:$A$1201,0)))+1)</x:f>
        <x:v>744</x:v>
      </x:c>
      <x:c r="P3861" s="11" t="b">
        <x:f aca="0">INDEX(Device_Inventory!$K$2:$K$1201,MATCH(A3861,Device_Inventory!$A$2:$A$1201,0))&gt;B3861</x:f>
        <x:v>0</x:v>
      </x:c>
      <x:c r="Q3861" s="1" t="str">
        <x:f aca="0">IF(D3861&gt;O3861,"Fail: operating hours exceed in-service hours",IF(D3861+M3861&gt;O3861,"Fail: operating + unavailable hours exceed in-service hours",IF(P3861,"Partial month: within in-service hours","OK")))</x:f>
        <x:v>OK</x:v>
      </x:c>
    </x:row>
    <x:row r="3862" ht="15" hidden="0" customHeight="1">
      <x:c r="A3862" s="1" t="s">
        <x:v>1324</x:v>
      </x:c>
      <x:c r="B3862" s="14" t="n">
        <x:v>46054</x:v>
      </x:c>
      <x:c r="C3862" s="1" t="n">
        <x:v>44.6</x:v>
      </x:c>
      <x:c r="D3862" s="1" t="n">
        <x:v>279.8</x:v>
      </x:c>
      <x:c r="E3862" s="1" t="n">
        <x:v>22</x:v>
      </x:c>
      <x:c r="F3862" s="1" t="n">
        <x:v>0</x:v>
      </x:c>
      <x:c r="G3862" s="1" t="n">
        <x:v>22</x:v>
      </x:c>
      <x:c r="H3862" s="1" t="n">
        <x:v>0</x:v>
      </x:c>
      <x:c r="I3862" s="1" t="n">
        <x:v>2</x:v>
      </x:c>
      <x:c r="J3862" s="1" t="n">
        <x:v>0.28</x:v>
      </x:c>
      <x:c r="K3862" s="1" t="n">
        <x:v>0</x:v>
      </x:c>
      <x:c r="L3862" s="1" t="n">
        <x:v>99.2</x:v>
      </x:c>
      <x:c r="M3862" s="1" t="n">
        <x:v>11.2</x:v>
      </x:c>
      <x:c r="N3862" s="1" t="n">
        <x:v>5.6</x:v>
      </x:c>
      <x:c r="O3862" s="1" t="n">
        <x:f aca="0">24*MAX(0,EOMONTH(B3862,0)-MAX(B3862,INDEX(Device_Inventory!$K$2:$K$1201,MATCH(A3862,Device_Inventory!$A$2:$A$1201,0)))+1)</x:f>
        <x:v>672</x:v>
      </x:c>
      <x:c r="P3862" s="11" t="b">
        <x:f aca="0">INDEX(Device_Inventory!$K$2:$K$1201,MATCH(A3862,Device_Inventory!$A$2:$A$1201,0))&gt;B3862</x:f>
        <x:v>0</x:v>
      </x:c>
      <x:c r="Q3862" s="1" t="str">
        <x:f aca="0">IF(D3862&gt;O3862,"Fail: operating hours exceed in-service hours",IF(D3862+M3862&gt;O3862,"Fail: operating + unavailable hours exceed in-service hours",IF(P3862,"Partial month: within in-service hours","OK")))</x:f>
        <x:v>OK</x:v>
      </x:c>
    </x:row>
    <x:row r="3863" ht="15" hidden="0" customHeight="1">
      <x:c r="A3863" s="1" t="s">
        <x:v>1324</x:v>
      </x:c>
      <x:c r="B3863" s="14" t="n">
        <x:v>46082</x:v>
      </x:c>
      <x:c r="C3863" s="1" t="n">
        <x:v>40.3</x:v>
      </x:c>
      <x:c r="D3863" s="1" t="n">
        <x:v>232.1</x:v>
      </x:c>
      <x:c r="E3863" s="1" t="n">
        <x:v>15</x:v>
      </x:c>
      <x:c r="F3863" s="1" t="n">
        <x:v>3</x:v>
      </x:c>
      <x:c r="G3863" s="1" t="n">
        <x:v>25</x:v>
      </x:c>
      <x:c r="H3863" s="1" t="n">
        <x:v>0</x:v>
      </x:c>
      <x:c r="I3863" s="1" t="n">
        <x:v>1</x:v>
      </x:c>
      <x:c r="J3863" s="1" t="n">
        <x:v>0.97</x:v>
      </x:c>
      <x:c r="K3863" s="1" t="n">
        <x:v>1</x:v>
      </x:c>
      <x:c r="L3863" s="1" t="n">
        <x:v>93.6</x:v>
      </x:c>
      <x:c r="M3863" s="1" t="n">
        <x:v>7.9</x:v>
      </x:c>
      <x:c r="N3863" s="1" t="n">
        <x:v>8.9</x:v>
      </x:c>
      <x:c r="O3863" s="1" t="n">
        <x:f aca="0">24*MAX(0,EOMONTH(B3863,0)-MAX(B3863,INDEX(Device_Inventory!$K$2:$K$1201,MATCH(A3863,Device_Inventory!$A$2:$A$1201,0)))+1)</x:f>
        <x:v>744</x:v>
      </x:c>
      <x:c r="P3863" s="11" t="b">
        <x:f aca="0">INDEX(Device_Inventory!$K$2:$K$1201,MATCH(A3863,Device_Inventory!$A$2:$A$1201,0))&gt;B3863</x:f>
        <x:v>0</x:v>
      </x:c>
      <x:c r="Q3863" s="1" t="str">
        <x:f aca="0">IF(D3863&gt;O3863,"Fail: operating hours exceed in-service hours",IF(D3863+M3863&gt;O3863,"Fail: operating + unavailable hours exceed in-service hours",IF(P3863,"Partial month: within in-service hours","OK")))</x:f>
        <x:v>OK</x:v>
      </x:c>
    </x:row>
    <x:row r="3864" ht="15" hidden="0" customHeight="1">
      <x:c r="A3864" s="1" t="s">
        <x:v>1324</x:v>
      </x:c>
      <x:c r="B3864" s="14" t="n">
        <x:v>46113</x:v>
      </x:c>
      <x:c r="C3864" s="1" t="n">
        <x:v>53.1</x:v>
      </x:c>
      <x:c r="D3864" s="1" t="n">
        <x:v>329.1</x:v>
      </x:c>
      <x:c r="E3864" s="1" t="n">
        <x:v>25</x:v>
      </x:c>
      <x:c r="F3864" s="1" t="n">
        <x:v>3</x:v>
      </x:c>
      <x:c r="G3864" s="1" t="n">
        <x:v>32</x:v>
      </x:c>
      <x:c r="H3864" s="1" t="n">
        <x:v>0</x:v>
      </x:c>
      <x:c r="I3864" s="1" t="n">
        <x:v>0</x:v>
      </x:c>
      <x:c r="J3864" s="1" t="n">
        <x:v>0.68</x:v>
      </x:c>
      <x:c r="K3864" s="1" t="n">
        <x:v>0</x:v>
      </x:c>
      <x:c r="L3864" s="1" t="n">
        <x:v>89.5</x:v>
      </x:c>
      <x:c r="M3864" s="1" t="n">
        <x:v>0</x:v>
      </x:c>
      <x:c r="N3864" s="1" t="n">
        <x:v>8.3</x:v>
      </x:c>
      <x:c r="O3864" s="1" t="n">
        <x:f aca="0">24*MAX(0,EOMONTH(B3864,0)-MAX(B3864,INDEX(Device_Inventory!$K$2:$K$1201,MATCH(A3864,Device_Inventory!$A$2:$A$1201,0)))+1)</x:f>
        <x:v>720</x:v>
      </x:c>
      <x:c r="P3864" s="11" t="b">
        <x:f aca="0">INDEX(Device_Inventory!$K$2:$K$1201,MATCH(A3864,Device_Inventory!$A$2:$A$1201,0))&gt;B3864</x:f>
        <x:v>0</x:v>
      </x:c>
      <x:c r="Q3864" s="1" t="str">
        <x:f aca="0">IF(D3864&gt;O3864,"Fail: operating hours exceed in-service hours",IF(D3864+M3864&gt;O3864,"Fail: operating + unavailable hours exceed in-service hours",IF(P3864,"Partial month: within in-service hours","OK")))</x:f>
        <x:v>OK</x:v>
      </x:c>
    </x:row>
    <x:row r="3865" ht="15" hidden="0" customHeight="1">
      <x:c r="A3865" s="1" t="s">
        <x:v>1324</x:v>
      </x:c>
      <x:c r="B3865" s="14" t="n">
        <x:v>46143</x:v>
      </x:c>
      <x:c r="C3865" s="1" t="n">
        <x:v>48.6</x:v>
      </x:c>
      <x:c r="D3865" s="1" t="n">
        <x:v>305.2</x:v>
      </x:c>
      <x:c r="E3865" s="1" t="n">
        <x:v>18</x:v>
      </x:c>
      <x:c r="F3865" s="1" t="n">
        <x:v>4</x:v>
      </x:c>
      <x:c r="G3865" s="1" t="n">
        <x:v>21</x:v>
      </x:c>
      <x:c r="H3865" s="1" t="n">
        <x:v>0</x:v>
      </x:c>
      <x:c r="I3865" s="1" t="n">
        <x:v>3</x:v>
      </x:c>
      <x:c r="J3865" s="1" t="n">
        <x:v>0</x:v>
      </x:c>
      <x:c r="K3865" s="1" t="n">
        <x:v>1</x:v>
      </x:c>
      <x:c r="L3865" s="1" t="n">
        <x:v>93.9</x:v>
      </x:c>
      <x:c r="M3865" s="1" t="n">
        <x:v>4.3</x:v>
      </x:c>
      <x:c r="N3865" s="1" t="n">
        <x:v>6.9</x:v>
      </x:c>
      <x:c r="O3865" s="1" t="n">
        <x:f aca="0">24*MAX(0,EOMONTH(B3865,0)-MAX(B3865,INDEX(Device_Inventory!$K$2:$K$1201,MATCH(A3865,Device_Inventory!$A$2:$A$1201,0)))+1)</x:f>
        <x:v>744</x:v>
      </x:c>
      <x:c r="P3865" s="11" t="b">
        <x:f aca="0">INDEX(Device_Inventory!$K$2:$K$1201,MATCH(A3865,Device_Inventory!$A$2:$A$1201,0))&gt;B3865</x:f>
        <x:v>0</x:v>
      </x:c>
      <x:c r="Q3865" s="1" t="str">
        <x:f aca="0">IF(D3865&gt;O3865,"Fail: operating hours exceed in-service hours",IF(D3865+M3865&gt;O3865,"Fail: operating + unavailable hours exceed in-service hours",IF(P3865,"Partial month: within in-service hours","OK")))</x:f>
        <x:v>OK</x:v>
      </x:c>
    </x:row>
    <x:row r="3866" ht="15" hidden="0" customHeight="1">
      <x:c r="A3866" s="1" t="s">
        <x:v>1324</x:v>
      </x:c>
      <x:c r="B3866" s="14" t="n">
        <x:v>46174</x:v>
      </x:c>
      <x:c r="C3866" s="1" t="n">
        <x:v>27.9</x:v>
      </x:c>
      <x:c r="D3866" s="1" t="n">
        <x:v>162.4</x:v>
      </x:c>
      <x:c r="E3866" s="1" t="n">
        <x:v>13</x:v>
      </x:c>
      <x:c r="F3866" s="1" t="n">
        <x:v>1</x:v>
      </x:c>
      <x:c r="G3866" s="1" t="n">
        <x:v>12</x:v>
      </x:c>
      <x:c r="H3866" s="1" t="n">
        <x:v>0</x:v>
      </x:c>
      <x:c r="I3866" s="1" t="n">
        <x:v>0</x:v>
      </x:c>
      <x:c r="J3866" s="1" t="n">
        <x:v>0.47</x:v>
      </x:c>
      <x:c r="K3866" s="1" t="n">
        <x:v>0</x:v>
      </x:c>
      <x:c r="L3866" s="1" t="n">
        <x:v>96.2</x:v>
      </x:c>
      <x:c r="M3866" s="1" t="n">
        <x:v>6.2</x:v>
      </x:c>
      <x:c r="N3866" s="1" t="n">
        <x:v>6.2</x:v>
      </x:c>
      <x:c r="O3866" s="1" t="n">
        <x:f aca="0">24*MAX(0,EOMONTH(B3866,0)-MAX(B3866,INDEX(Device_Inventory!$K$2:$K$1201,MATCH(A3866,Device_Inventory!$A$2:$A$1201,0)))+1)</x:f>
        <x:v>720</x:v>
      </x:c>
      <x:c r="P3866" s="11" t="b">
        <x:f aca="0">INDEX(Device_Inventory!$K$2:$K$1201,MATCH(A3866,Device_Inventory!$A$2:$A$1201,0))&gt;B3866</x:f>
        <x:v>0</x:v>
      </x:c>
      <x:c r="Q3866" s="1" t="str">
        <x:f aca="0">IF(D3866&gt;O3866,"Fail: operating hours exceed in-service hours",IF(D3866+M3866&gt;O3866,"Fail: operating + unavailable hours exceed in-service hours",IF(P3866,"Partial month: within in-service hours","OK")))</x:f>
        <x:v>OK</x:v>
      </x:c>
    </x:row>
    <x:row r="3867" ht="15" hidden="0" customHeight="1">
      <x:c r="A3867" s="1" t="s">
        <x:v>1324</x:v>
      </x:c>
      <x:c r="B3867" s="14" t="n">
        <x:v>46204</x:v>
      </x:c>
      <x:c r="C3867" s="1" t="n">
        <x:v>43.9</x:v>
      </x:c>
      <x:c r="D3867" s="1" t="n">
        <x:v>253.7</x:v>
      </x:c>
      <x:c r="E3867" s="1" t="n">
        <x:v>19</x:v>
      </x:c>
      <x:c r="F3867" s="1" t="n">
        <x:v>1</x:v>
      </x:c>
      <x:c r="G3867" s="1" t="n">
        <x:v>29</x:v>
      </x:c>
      <x:c r="H3867" s="1" t="n">
        <x:v>0</x:v>
      </x:c>
      <x:c r="I3867" s="1" t="n">
        <x:v>1</x:v>
      </x:c>
      <x:c r="J3867" s="1" t="n">
        <x:v>1.49</x:v>
      </x:c>
      <x:c r="K3867" s="1" t="n">
        <x:v>0</x:v>
      </x:c>
      <x:c r="L3867" s="1" t="n">
        <x:v>97.6</x:v>
      </x:c>
      <x:c r="M3867" s="1" t="n">
        <x:v>6.9</x:v>
      </x:c>
      <x:c r="N3867" s="1" t="n">
        <x:v>9.2</x:v>
      </x:c>
      <x:c r="O3867" s="1" t="n">
        <x:f aca="0">24*MAX(0,EOMONTH(B3867,0)-MAX(B3867,INDEX(Device_Inventory!$K$2:$K$1201,MATCH(A3867,Device_Inventory!$A$2:$A$1201,0)))+1)</x:f>
        <x:v>744</x:v>
      </x:c>
      <x:c r="P3867" s="11" t="b">
        <x:f aca="0">INDEX(Device_Inventory!$K$2:$K$1201,MATCH(A3867,Device_Inventory!$A$2:$A$1201,0))&gt;B3867</x:f>
        <x:v>0</x:v>
      </x:c>
      <x:c r="Q3867" s="1" t="str">
        <x:f aca="0">IF(D3867&gt;O3867,"Fail: operating hours exceed in-service hours",IF(D3867+M3867&gt;O3867,"Fail: operating + unavailable hours exceed in-service hours",IF(P3867,"Partial month: within in-service hours","OK")))</x:f>
        <x:v>OK</x:v>
      </x:c>
    </x:row>
    <x:row r="3868" ht="15" hidden="0" customHeight="1">
      <x:c r="A3868" s="1" t="s">
        <x:v>3628</x:v>
      </x:c>
      <x:c r="B3868" s="14" t="n">
        <x:v>46054</x:v>
      </x:c>
      <x:c r="C3868" s="1" t="n">
        <x:v>58.7</x:v>
      </x:c>
      <x:c r="D3868" s="1" t="n">
        <x:v>335</x:v>
      </x:c>
      <x:c r="E3868" s="1" t="n">
        <x:v>16</x:v>
      </x:c>
      <x:c r="F3868" s="1" t="n">
        <x:v>3</x:v>
      </x:c>
      <x:c r="G3868" s="1" t="n">
        <x:v>27</x:v>
      </x:c>
      <x:c r="H3868" s="1" t="n">
        <x:v>0</x:v>
      </x:c>
      <x:c r="I3868" s="1" t="n">
        <x:v>1</x:v>
      </x:c>
      <x:c r="J3868" s="1" t="n">
        <x:v>1.19</x:v>
      </x:c>
      <x:c r="K3868" s="1" t="n">
        <x:v>0</x:v>
      </x:c>
      <x:c r="L3868" s="1" t="n">
        <x:v>100</x:v>
      </x:c>
      <x:c r="M3868" s="1" t="n">
        <x:v>0</x:v>
      </x:c>
      <x:c r="N3868" s="1" t="n">
        <x:v>7</x:v>
      </x:c>
      <x:c r="O3868" s="1" t="n">
        <x:f aca="0">24*MAX(0,EOMONTH(B3868,0)-MAX(B3868,INDEX(Device_Inventory!$K$2:$K$1201,MATCH(A3868,Device_Inventory!$A$2:$A$1201,0)))+1)</x:f>
        <x:v>672</x:v>
      </x:c>
      <x:c r="P3868" s="11" t="b">
        <x:f aca="0">INDEX(Device_Inventory!$K$2:$K$1201,MATCH(A3868,Device_Inventory!$A$2:$A$1201,0))&gt;B3868</x:f>
        <x:v>0</x:v>
      </x:c>
      <x:c r="Q3868" s="1" t="str">
        <x:f aca="0">IF(D3868&gt;O3868,"Fail: operating hours exceed in-service hours",IF(D3868+M3868&gt;O3868,"Fail: operating + unavailable hours exceed in-service hours",IF(P3868,"Partial month: within in-service hours","OK")))</x:f>
        <x:v>OK</x:v>
      </x:c>
    </x:row>
    <x:row r="3869" ht="15" hidden="0" customHeight="1">
      <x:c r="A3869" s="1" t="s">
        <x:v>3628</x:v>
      </x:c>
      <x:c r="B3869" s="14" t="n">
        <x:v>46082</x:v>
      </x:c>
      <x:c r="C3869" s="1" t="n">
        <x:v>59.3</x:v>
      </x:c>
      <x:c r="D3869" s="1" t="n">
        <x:v>355.7</x:v>
      </x:c>
      <x:c r="E3869" s="1" t="n">
        <x:v>11</x:v>
      </x:c>
      <x:c r="F3869" s="1" t="n">
        <x:v>1</x:v>
      </x:c>
      <x:c r="G3869" s="1" t="n">
        <x:v>39</x:v>
      </x:c>
      <x:c r="H3869" s="1" t="n">
        <x:v>0</x:v>
      </x:c>
      <x:c r="I3869" s="1" t="n">
        <x:v>1</x:v>
      </x:c>
      <x:c r="J3869" s="1" t="n">
        <x:v>0.14</x:v>
      </x:c>
      <x:c r="K3869" s="1" t="n">
        <x:v>1</x:v>
      </x:c>
      <x:c r="L3869" s="1" t="n">
        <x:v>92.8</x:v>
      </x:c>
      <x:c r="M3869" s="1" t="n">
        <x:v>7.8</x:v>
      </x:c>
      <x:c r="N3869" s="1" t="n">
        <x:v>16.5</x:v>
      </x:c>
      <x:c r="O3869" s="1" t="n">
        <x:f aca="0">24*MAX(0,EOMONTH(B3869,0)-MAX(B3869,INDEX(Device_Inventory!$K$2:$K$1201,MATCH(A3869,Device_Inventory!$A$2:$A$1201,0)))+1)</x:f>
        <x:v>744</x:v>
      </x:c>
      <x:c r="P3869" s="11" t="b">
        <x:f aca="0">INDEX(Device_Inventory!$K$2:$K$1201,MATCH(A3869,Device_Inventory!$A$2:$A$1201,0))&gt;B3869</x:f>
        <x:v>0</x:v>
      </x:c>
      <x:c r="Q3869" s="1" t="str">
        <x:f aca="0">IF(D3869&gt;O3869,"Fail: operating hours exceed in-service hours",IF(D3869+M3869&gt;O3869,"Fail: operating + unavailable hours exceed in-service hours",IF(P3869,"Partial month: within in-service hours","OK")))</x:f>
        <x:v>OK</x:v>
      </x:c>
    </x:row>
    <x:row r="3870" ht="15" hidden="0" customHeight="1">
      <x:c r="A3870" s="1" t="s">
        <x:v>3628</x:v>
      </x:c>
      <x:c r="B3870" s="14" t="n">
        <x:v>46113</x:v>
      </x:c>
      <x:c r="C3870" s="1" t="n">
        <x:v>62.5</x:v>
      </x:c>
      <x:c r="D3870" s="1" t="n">
        <x:v>395.1</x:v>
      </x:c>
      <x:c r="E3870" s="1" t="n">
        <x:v>16</x:v>
      </x:c>
      <x:c r="F3870" s="1" t="n">
        <x:v>0</x:v>
      </x:c>
      <x:c r="G3870" s="1" t="n">
        <x:v>32</x:v>
      </x:c>
      <x:c r="H3870" s="1" t="n">
        <x:v>0</x:v>
      </x:c>
      <x:c r="I3870" s="1" t="n">
        <x:v>2</x:v>
      </x:c>
      <x:c r="J3870" s="1" t="n">
        <x:v>0.4</x:v>
      </x:c>
      <x:c r="K3870" s="1" t="n">
        <x:v>2</x:v>
      </x:c>
      <x:c r="L3870" s="1" t="n">
        <x:v>94.5</x:v>
      </x:c>
      <x:c r="M3870" s="1" t="n">
        <x:v>0</x:v>
      </x:c>
      <x:c r="N3870" s="1" t="n">
        <x:v>16.4</x:v>
      </x:c>
      <x:c r="O3870" s="1" t="n">
        <x:f aca="0">24*MAX(0,EOMONTH(B3870,0)-MAX(B3870,INDEX(Device_Inventory!$K$2:$K$1201,MATCH(A3870,Device_Inventory!$A$2:$A$1201,0)))+1)</x:f>
        <x:v>720</x:v>
      </x:c>
      <x:c r="P3870" s="11" t="b">
        <x:f aca="0">INDEX(Device_Inventory!$K$2:$K$1201,MATCH(A3870,Device_Inventory!$A$2:$A$1201,0))&gt;B3870</x:f>
        <x:v>0</x:v>
      </x:c>
      <x:c r="Q3870" s="1" t="str">
        <x:f aca="0">IF(D3870&gt;O3870,"Fail: operating hours exceed in-service hours",IF(D3870+M3870&gt;O3870,"Fail: operating + unavailable hours exceed in-service hours",IF(P3870,"Partial month: within in-service hours","OK")))</x:f>
        <x:v>OK</x:v>
      </x:c>
    </x:row>
    <x:row r="3871" ht="15" hidden="0" customHeight="1">
      <x:c r="A3871" s="1" t="s">
        <x:v>3628</x:v>
      </x:c>
      <x:c r="B3871" s="14" t="n">
        <x:v>46143</x:v>
      </x:c>
      <x:c r="C3871" s="1" t="n">
        <x:v>48.6</x:v>
      </x:c>
      <x:c r="D3871" s="1" t="n">
        <x:v>280.8</x:v>
      </x:c>
      <x:c r="E3871" s="1" t="n">
        <x:v>13</x:v>
      </x:c>
      <x:c r="F3871" s="1" t="n">
        <x:v>1</x:v>
      </x:c>
      <x:c r="G3871" s="1" t="n">
        <x:v>20</x:v>
      </x:c>
      <x:c r="H3871" s="1" t="n">
        <x:v>0</x:v>
      </x:c>
      <x:c r="I3871" s="1" t="n">
        <x:v>1</x:v>
      </x:c>
      <x:c r="J3871" s="1" t="n">
        <x:v>0.7</x:v>
      </x:c>
      <x:c r="K3871" s="1" t="n">
        <x:v>0</x:v>
      </x:c>
      <x:c r="L3871" s="1" t="n">
        <x:v>90.6</x:v>
      </x:c>
      <x:c r="M3871" s="1" t="n">
        <x:v>1.8</x:v>
      </x:c>
      <x:c r="N3871" s="1" t="n">
        <x:v>6.8</x:v>
      </x:c>
      <x:c r="O3871" s="1" t="n">
        <x:f aca="0">24*MAX(0,EOMONTH(B3871,0)-MAX(B3871,INDEX(Device_Inventory!$K$2:$K$1201,MATCH(A3871,Device_Inventory!$A$2:$A$1201,0)))+1)</x:f>
        <x:v>744</x:v>
      </x:c>
      <x:c r="P3871" s="11" t="b">
        <x:f aca="0">INDEX(Device_Inventory!$K$2:$K$1201,MATCH(A3871,Device_Inventory!$A$2:$A$1201,0))&gt;B3871</x:f>
        <x:v>0</x:v>
      </x:c>
      <x:c r="Q3871" s="1" t="str">
        <x:f aca="0">IF(D3871&gt;O3871,"Fail: operating hours exceed in-service hours",IF(D3871+M3871&gt;O3871,"Fail: operating + unavailable hours exceed in-service hours",IF(P3871,"Partial month: within in-service hours","OK")))</x:f>
        <x:v>OK</x:v>
      </x:c>
    </x:row>
    <x:row r="3872" ht="15" hidden="0" customHeight="1">
      <x:c r="A3872" s="1" t="s">
        <x:v>3628</x:v>
      </x:c>
      <x:c r="B3872" s="14" t="n">
        <x:v>46174</x:v>
      </x:c>
      <x:c r="C3872" s="1" t="n">
        <x:v>65.6</x:v>
      </x:c>
      <x:c r="D3872" s="1" t="n">
        <x:v>443.8</x:v>
      </x:c>
      <x:c r="E3872" s="1" t="n">
        <x:v>18</x:v>
      </x:c>
      <x:c r="F3872" s="1" t="n">
        <x:v>0</x:v>
      </x:c>
      <x:c r="G3872" s="1" t="n">
        <x:v>26</x:v>
      </x:c>
      <x:c r="H3872" s="1" t="n">
        <x:v>1</x:v>
      </x:c>
      <x:c r="I3872" s="1" t="n">
        <x:v>2</x:v>
      </x:c>
      <x:c r="J3872" s="1" t="n">
        <x:v>0</x:v>
      </x:c>
      <x:c r="K3872" s="1" t="n">
        <x:v>0</x:v>
      </x:c>
      <x:c r="L3872" s="1" t="n">
        <x:v>96.8</x:v>
      </x:c>
      <x:c r="M3872" s="1" t="n">
        <x:v>5.8</x:v>
      </x:c>
      <x:c r="N3872" s="1" t="n">
        <x:v>14</x:v>
      </x:c>
      <x:c r="O3872" s="1" t="n">
        <x:f aca="0">24*MAX(0,EOMONTH(B3872,0)-MAX(B3872,INDEX(Device_Inventory!$K$2:$K$1201,MATCH(A3872,Device_Inventory!$A$2:$A$1201,0)))+1)</x:f>
        <x:v>720</x:v>
      </x:c>
      <x:c r="P3872" s="11" t="b">
        <x:f aca="0">INDEX(Device_Inventory!$K$2:$K$1201,MATCH(A3872,Device_Inventory!$A$2:$A$1201,0))&gt;B3872</x:f>
        <x:v>0</x:v>
      </x:c>
      <x:c r="Q3872" s="1" t="str">
        <x:f aca="0">IF(D3872&gt;O3872,"Fail: operating hours exceed in-service hours",IF(D3872+M3872&gt;O3872,"Fail: operating + unavailable hours exceed in-service hours",IF(P3872,"Partial month: within in-service hours","OK")))</x:f>
        <x:v>OK</x:v>
      </x:c>
    </x:row>
    <x:row r="3873" ht="15" hidden="0" customHeight="1">
      <x:c r="A3873" s="1" t="s">
        <x:v>3628</x:v>
      </x:c>
      <x:c r="B3873" s="14" t="n">
        <x:v>46204</x:v>
      </x:c>
      <x:c r="C3873" s="1" t="n">
        <x:v>60.8</x:v>
      </x:c>
      <x:c r="D3873" s="1" t="n">
        <x:v>419.2</x:v>
      </x:c>
      <x:c r="E3873" s="1" t="n">
        <x:v>15</x:v>
      </x:c>
      <x:c r="F3873" s="1" t="n">
        <x:v>2</x:v>
      </x:c>
      <x:c r="G3873" s="1" t="n">
        <x:v>31</x:v>
      </x:c>
      <x:c r="H3873" s="1" t="n">
        <x:v>0</x:v>
      </x:c>
      <x:c r="I3873" s="1" t="n">
        <x:v>2</x:v>
      </x:c>
      <x:c r="J3873" s="1" t="n">
        <x:v>0.58</x:v>
      </x:c>
      <x:c r="K3873" s="1" t="n">
        <x:v>0</x:v>
      </x:c>
      <x:c r="L3873" s="1" t="n">
        <x:v>93.3</x:v>
      </x:c>
      <x:c r="M3873" s="1" t="n">
        <x:v>2.9</x:v>
      </x:c>
      <x:c r="N3873" s="1" t="n">
        <x:v>6.2</x:v>
      </x:c>
      <x:c r="O3873" s="1" t="n">
        <x:f aca="0">24*MAX(0,EOMONTH(B3873,0)-MAX(B3873,INDEX(Device_Inventory!$K$2:$K$1201,MATCH(A3873,Device_Inventory!$A$2:$A$1201,0)))+1)</x:f>
        <x:v>744</x:v>
      </x:c>
      <x:c r="P3873" s="11" t="b">
        <x:f aca="0">INDEX(Device_Inventory!$K$2:$K$1201,MATCH(A3873,Device_Inventory!$A$2:$A$1201,0))&gt;B3873</x:f>
        <x:v>0</x:v>
      </x:c>
      <x:c r="Q3873" s="1" t="str">
        <x:f aca="0">IF(D3873&gt;O3873,"Fail: operating hours exceed in-service hours",IF(D3873+M3873&gt;O3873,"Fail: operating + unavailable hours exceed in-service hours",IF(P3873,"Partial month: within in-service hours","OK")))</x:f>
        <x:v>OK</x:v>
      </x:c>
    </x:row>
    <x:row r="3874" ht="15" hidden="0" customHeight="1">
      <x:c r="A3874" s="1" t="s">
        <x:v>3631</x:v>
      </x:c>
      <x:c r="B3874" s="14" t="n">
        <x:v>46054</x:v>
      </x:c>
      <x:c r="C3874" s="1" t="n">
        <x:v>78.5</x:v>
      </x:c>
      <x:c r="D3874" s="1" t="n">
        <x:v>470.6</x:v>
      </x:c>
      <x:c r="E3874" s="1" t="n">
        <x:v>30</x:v>
      </x:c>
      <x:c r="F3874" s="1" t="n">
        <x:v>3</x:v>
      </x:c>
      <x:c r="G3874" s="1" t="n">
        <x:v>30</x:v>
      </x:c>
      <x:c r="H3874" s="1" t="n">
        <x:v>1</x:v>
      </x:c>
      <x:c r="I3874" s="1" t="n">
        <x:v>2</x:v>
      </x:c>
      <x:c r="J3874" s="1" t="n">
        <x:v>0.47</x:v>
      </x:c>
      <x:c r="K3874" s="1" t="n">
        <x:v>1</x:v>
      </x:c>
      <x:c r="L3874" s="1" t="n">
        <x:v>95.8</x:v>
      </x:c>
      <x:c r="M3874" s="1" t="n">
        <x:v>12.7</x:v>
      </x:c>
      <x:c r="N3874" s="1" t="n">
        <x:v>22.1</x:v>
      </x:c>
      <x:c r="O3874" s="1" t="n">
        <x:f aca="0">24*MAX(0,EOMONTH(B3874,0)-MAX(B3874,INDEX(Device_Inventory!$K$2:$K$1201,MATCH(A3874,Device_Inventory!$A$2:$A$1201,0)))+1)</x:f>
        <x:v>672</x:v>
      </x:c>
      <x:c r="P3874" s="11" t="b">
        <x:f aca="0">INDEX(Device_Inventory!$K$2:$K$1201,MATCH(A3874,Device_Inventory!$A$2:$A$1201,0))&gt;B3874</x:f>
        <x:v>0</x:v>
      </x:c>
      <x:c r="Q3874" s="1" t="str">
        <x:f aca="0">IF(D3874&gt;O3874,"Fail: operating hours exceed in-service hours",IF(D3874+M3874&gt;O3874,"Fail: operating + unavailable hours exceed in-service hours",IF(P3874,"Partial month: within in-service hours","OK")))</x:f>
        <x:v>OK</x:v>
      </x:c>
    </x:row>
    <x:row r="3875" ht="15" hidden="0" customHeight="1">
      <x:c r="A3875" s="1" t="s">
        <x:v>3631</x:v>
      </x:c>
      <x:c r="B3875" s="14" t="n">
        <x:v>46082</x:v>
      </x:c>
      <x:c r="C3875" s="1" t="n">
        <x:v>45</x:v>
      </x:c>
      <x:c r="D3875" s="1" t="n">
        <x:v>256.4</x:v>
      </x:c>
      <x:c r="E3875" s="1" t="n">
        <x:v>24</x:v>
      </x:c>
      <x:c r="F3875" s="1" t="n">
        <x:v>0</x:v>
      </x:c>
      <x:c r="G3875" s="1" t="n">
        <x:v>50</x:v>
      </x:c>
      <x:c r="H3875" s="1" t="n">
        <x:v>0</x:v>
      </x:c>
      <x:c r="I3875" s="1" t="n">
        <x:v>4</x:v>
      </x:c>
      <x:c r="J3875" s="1" t="n">
        <x:v>0.32</x:v>
      </x:c>
      <x:c r="K3875" s="1" t="n">
        <x:v>1</x:v>
      </x:c>
      <x:c r="L3875" s="1" t="n">
        <x:v>97.2</x:v>
      </x:c>
      <x:c r="M3875" s="1" t="n">
        <x:v>3.7</x:v>
      </x:c>
      <x:c r="N3875" s="1" t="n">
        <x:v>5.2</x:v>
      </x:c>
      <x:c r="O3875" s="1" t="n">
        <x:f aca="0">24*MAX(0,EOMONTH(B3875,0)-MAX(B3875,INDEX(Device_Inventory!$K$2:$K$1201,MATCH(A3875,Device_Inventory!$A$2:$A$1201,0)))+1)</x:f>
        <x:v>744</x:v>
      </x:c>
      <x:c r="P3875" s="11" t="b">
        <x:f aca="0">INDEX(Device_Inventory!$K$2:$K$1201,MATCH(A3875,Device_Inventory!$A$2:$A$1201,0))&gt;B3875</x:f>
        <x:v>0</x:v>
      </x:c>
      <x:c r="Q3875" s="1" t="str">
        <x:f aca="0">IF(D3875&gt;O3875,"Fail: operating hours exceed in-service hours",IF(D3875+M3875&gt;O3875,"Fail: operating + unavailable hours exceed in-service hours",IF(P3875,"Partial month: within in-service hours","OK")))</x:f>
        <x:v>OK</x:v>
      </x:c>
    </x:row>
    <x:row r="3876" ht="15" hidden="0" customHeight="1">
      <x:c r="A3876" s="1" t="s">
        <x:v>3631</x:v>
      </x:c>
      <x:c r="B3876" s="14" t="n">
        <x:v>46113</x:v>
      </x:c>
      <x:c r="C3876" s="1" t="n">
        <x:v>73.5</x:v>
      </x:c>
      <x:c r="D3876" s="1" t="n">
        <x:v>510.6</x:v>
      </x:c>
      <x:c r="E3876" s="1" t="n">
        <x:v>33</x:v>
      </x:c>
      <x:c r="F3876" s="1" t="n">
        <x:v>3</x:v>
      </x:c>
      <x:c r="G3876" s="1" t="n">
        <x:v>12</x:v>
      </x:c>
      <x:c r="H3876" s="1" t="n">
        <x:v>0</x:v>
      </x:c>
      <x:c r="I3876" s="1" t="n">
        <x:v>7</x:v>
      </x:c>
      <x:c r="J3876" s="1" t="n">
        <x:v>2.2</x:v>
      </x:c>
      <x:c r="K3876" s="1" t="n">
        <x:v>1</x:v>
      </x:c>
      <x:c r="L3876" s="1" t="n">
        <x:v>91.4</x:v>
      </x:c>
      <x:c r="M3876" s="1" t="n">
        <x:v>3.6</x:v>
      </x:c>
      <x:c r="N3876" s="1" t="n">
        <x:v>14.2</x:v>
      </x:c>
      <x:c r="O3876" s="1" t="n">
        <x:f aca="0">24*MAX(0,EOMONTH(B3876,0)-MAX(B3876,INDEX(Device_Inventory!$K$2:$K$1201,MATCH(A3876,Device_Inventory!$A$2:$A$1201,0)))+1)</x:f>
        <x:v>720</x:v>
      </x:c>
      <x:c r="P3876" s="11" t="b">
        <x:f aca="0">INDEX(Device_Inventory!$K$2:$K$1201,MATCH(A3876,Device_Inventory!$A$2:$A$1201,0))&gt;B3876</x:f>
        <x:v>0</x:v>
      </x:c>
      <x:c r="Q3876" s="1" t="str">
        <x:f aca="0">IF(D3876&gt;O3876,"Fail: operating hours exceed in-service hours",IF(D3876+M3876&gt;O3876,"Fail: operating + unavailable hours exceed in-service hours",IF(P3876,"Partial month: within in-service hours","OK")))</x:f>
        <x:v>OK</x:v>
      </x:c>
    </x:row>
    <x:row r="3877" ht="15" hidden="0" customHeight="1">
      <x:c r="A3877" s="1" t="s">
        <x:v>3631</x:v>
      </x:c>
      <x:c r="B3877" s="14" t="n">
        <x:v>46143</x:v>
      </x:c>
      <x:c r="C3877" s="1" t="n">
        <x:v>67.3</x:v>
      </x:c>
      <x:c r="D3877" s="1" t="n">
        <x:v>400.2</x:v>
      </x:c>
      <x:c r="E3877" s="1" t="n">
        <x:v>29</x:v>
      </x:c>
      <x:c r="F3877" s="1" t="n">
        <x:v>4</x:v>
      </x:c>
      <x:c r="G3877" s="1" t="n">
        <x:v>43</x:v>
      </x:c>
      <x:c r="H3877" s="1" t="n">
        <x:v>0</x:v>
      </x:c>
      <x:c r="I3877" s="1" t="n">
        <x:v>4</x:v>
      </x:c>
      <x:c r="J3877" s="1" t="n">
        <x:v>0</x:v>
      </x:c>
      <x:c r="K3877" s="1" t="n">
        <x:v>1</x:v>
      </x:c>
      <x:c r="L3877" s="1" t="n">
        <x:v>93.4</x:v>
      </x:c>
      <x:c r="M3877" s="1" t="n">
        <x:v>0</x:v>
      </x:c>
      <x:c r="N3877" s="1" t="n">
        <x:v>16.4</x:v>
      </x:c>
      <x:c r="O3877" s="1" t="n">
        <x:f aca="0">24*MAX(0,EOMONTH(B3877,0)-MAX(B3877,INDEX(Device_Inventory!$K$2:$K$1201,MATCH(A3877,Device_Inventory!$A$2:$A$1201,0)))+1)</x:f>
        <x:v>744</x:v>
      </x:c>
      <x:c r="P3877" s="11" t="b">
        <x:f aca="0">INDEX(Device_Inventory!$K$2:$K$1201,MATCH(A3877,Device_Inventory!$A$2:$A$1201,0))&gt;B3877</x:f>
        <x:v>0</x:v>
      </x:c>
      <x:c r="Q3877" s="1" t="str">
        <x:f aca="0">IF(D3877&gt;O3877,"Fail: operating hours exceed in-service hours",IF(D3877+M3877&gt;O3877,"Fail: operating + unavailable hours exceed in-service hours",IF(P3877,"Partial month: within in-service hours","OK")))</x:f>
        <x:v>OK</x:v>
      </x:c>
    </x:row>
    <x:row r="3878" ht="15" hidden="0" customHeight="1">
      <x:c r="A3878" s="1" t="s">
        <x:v>3631</x:v>
      </x:c>
      <x:c r="B3878" s="14" t="n">
        <x:v>46174</x:v>
      </x:c>
      <x:c r="C3878" s="1" t="n">
        <x:v>47.6</x:v>
      </x:c>
      <x:c r="D3878" s="1" t="n">
        <x:v>299.4</x:v>
      </x:c>
      <x:c r="E3878" s="1" t="n">
        <x:v>25</x:v>
      </x:c>
      <x:c r="F3878" s="1" t="n">
        <x:v>2</x:v>
      </x:c>
      <x:c r="G3878" s="1" t="n">
        <x:v>24</x:v>
      </x:c>
      <x:c r="H3878" s="1" t="n">
        <x:v>0</x:v>
      </x:c>
      <x:c r="I3878" s="1" t="n">
        <x:v>3</x:v>
      </x:c>
      <x:c r="J3878" s="1" t="n">
        <x:v>0</x:v>
      </x:c>
      <x:c r="K3878" s="1" t="n">
        <x:v>0</x:v>
      </x:c>
      <x:c r="L3878" s="1" t="n">
        <x:v>92.8</x:v>
      </x:c>
      <x:c r="M3878" s="1" t="n">
        <x:v>2.2</x:v>
      </x:c>
      <x:c r="N3878" s="1" t="n">
        <x:v>15</x:v>
      </x:c>
      <x:c r="O3878" s="1" t="n">
        <x:f aca="0">24*MAX(0,EOMONTH(B3878,0)-MAX(B3878,INDEX(Device_Inventory!$K$2:$K$1201,MATCH(A3878,Device_Inventory!$A$2:$A$1201,0)))+1)</x:f>
        <x:v>720</x:v>
      </x:c>
      <x:c r="P3878" s="11" t="b">
        <x:f aca="0">INDEX(Device_Inventory!$K$2:$K$1201,MATCH(A3878,Device_Inventory!$A$2:$A$1201,0))&gt;B3878</x:f>
        <x:v>0</x:v>
      </x:c>
      <x:c r="Q3878" s="1" t="str">
        <x:f aca="0">IF(D3878&gt;O3878,"Fail: operating hours exceed in-service hours",IF(D3878+M3878&gt;O3878,"Fail: operating + unavailable hours exceed in-service hours",IF(P3878,"Partial month: within in-service hours","OK")))</x:f>
        <x:v>OK</x:v>
      </x:c>
    </x:row>
    <x:row r="3879" ht="15" hidden="0" customHeight="1">
      <x:c r="A3879" s="1" t="s">
        <x:v>3631</x:v>
      </x:c>
      <x:c r="B3879" s="14" t="n">
        <x:v>46204</x:v>
      </x:c>
      <x:c r="C3879" s="1" t="n">
        <x:v>59.8</x:v>
      </x:c>
      <x:c r="D3879" s="1" t="n">
        <x:v>330.1</x:v>
      </x:c>
      <x:c r="E3879" s="1" t="n">
        <x:v>23</x:v>
      </x:c>
      <x:c r="F3879" s="1" t="n">
        <x:v>1</x:v>
      </x:c>
      <x:c r="G3879" s="1" t="n">
        <x:v>47</x:v>
      </x:c>
      <x:c r="H3879" s="1" t="n">
        <x:v>0</x:v>
      </x:c>
      <x:c r="I3879" s="1" t="n">
        <x:v>2</x:v>
      </x:c>
      <x:c r="J3879" s="1" t="n">
        <x:v>0.53</x:v>
      </x:c>
      <x:c r="K3879" s="1" t="n">
        <x:v>1</x:v>
      </x:c>
      <x:c r="L3879" s="1" t="n">
        <x:v>98.9</x:v>
      </x:c>
      <x:c r="M3879" s="1" t="n">
        <x:v>7.5</x:v>
      </x:c>
      <x:c r="N3879" s="1" t="n">
        <x:v>7.3</x:v>
      </x:c>
      <x:c r="O3879" s="1" t="n">
        <x:f aca="0">24*MAX(0,EOMONTH(B3879,0)-MAX(B3879,INDEX(Device_Inventory!$K$2:$K$1201,MATCH(A3879,Device_Inventory!$A$2:$A$1201,0)))+1)</x:f>
        <x:v>744</x:v>
      </x:c>
      <x:c r="P3879" s="11" t="b">
        <x:f aca="0">INDEX(Device_Inventory!$K$2:$K$1201,MATCH(A3879,Device_Inventory!$A$2:$A$1201,0))&gt;B3879</x:f>
        <x:v>0</x:v>
      </x:c>
      <x:c r="Q3879" s="1" t="str">
        <x:f aca="0">IF(D3879&gt;O3879,"Fail: operating hours exceed in-service hours",IF(D3879+M3879&gt;O3879,"Fail: operating + unavailable hours exceed in-service hours",IF(P3879,"Partial month: within in-service hours","OK")))</x:f>
        <x:v>OK</x:v>
      </x:c>
    </x:row>
    <x:row r="3880" ht="15" hidden="0" customHeight="1">
      <x:c r="A3880" s="1" t="s">
        <x:v>1326</x:v>
      </x:c>
      <x:c r="B3880" s="14" t="n">
        <x:v>46054</x:v>
      </x:c>
      <x:c r="C3880" s="1" t="n">
        <x:v>38</x:v>
      </x:c>
      <x:c r="D3880" s="1" t="n">
        <x:v>230.1</x:v>
      </x:c>
      <x:c r="E3880" s="1" t="n">
        <x:v>7</x:v>
      </x:c>
      <x:c r="F3880" s="1" t="n">
        <x:v>2</x:v>
      </x:c>
      <x:c r="G3880" s="1" t="n">
        <x:v>27</x:v>
      </x:c>
      <x:c r="H3880" s="1" t="n">
        <x:v>0</x:v>
      </x:c>
      <x:c r="I3880" s="1" t="n">
        <x:v>0</x:v>
      </x:c>
      <x:c r="J3880" s="1" t="n">
        <x:v>0.26</x:v>
      </x:c>
      <x:c r="K3880" s="1" t="n">
        <x:v>2</x:v>
      </x:c>
      <x:c r="L3880" s="1" t="n">
        <x:v>93.4</x:v>
      </x:c>
      <x:c r="M3880" s="1" t="n">
        <x:v>5.9</x:v>
      </x:c>
      <x:c r="N3880" s="1" t="n">
        <x:v>8.8</x:v>
      </x:c>
      <x:c r="O3880" s="1" t="n">
        <x:f aca="0">24*MAX(0,EOMONTH(B3880,0)-MAX(B3880,INDEX(Device_Inventory!$K$2:$K$1201,MATCH(A3880,Device_Inventory!$A$2:$A$1201,0)))+1)</x:f>
        <x:v>672</x:v>
      </x:c>
      <x:c r="P3880" s="11" t="b">
        <x:f aca="0">INDEX(Device_Inventory!$K$2:$K$1201,MATCH(A3880,Device_Inventory!$A$2:$A$1201,0))&gt;B3880</x:f>
        <x:v>0</x:v>
      </x:c>
      <x:c r="Q3880" s="1" t="str">
        <x:f aca="0">IF(D3880&gt;O3880,"Fail: operating hours exceed in-service hours",IF(D3880+M3880&gt;O3880,"Fail: operating + unavailable hours exceed in-service hours",IF(P3880,"Partial month: within in-service hours","OK")))</x:f>
        <x:v>OK</x:v>
      </x:c>
    </x:row>
    <x:row r="3881" ht="15" hidden="0" customHeight="1">
      <x:c r="A3881" s="1" t="s">
        <x:v>1326</x:v>
      </x:c>
      <x:c r="B3881" s="14" t="n">
        <x:v>46082</x:v>
      </x:c>
      <x:c r="C3881" s="1" t="n">
        <x:v>29.6</x:v>
      </x:c>
      <x:c r="D3881" s="1" t="n">
        <x:v>192.5</x:v>
      </x:c>
      <x:c r="E3881" s="1" t="n">
        <x:v>15</x:v>
      </x:c>
      <x:c r="F3881" s="1" t="n">
        <x:v>3</x:v>
      </x:c>
      <x:c r="G3881" s="1" t="n">
        <x:v>26</x:v>
      </x:c>
      <x:c r="H3881" s="1" t="n">
        <x:v>0</x:v>
      </x:c>
      <x:c r="I3881" s="1" t="n">
        <x:v>1</x:v>
      </x:c>
      <x:c r="J3881" s="1" t="n">
        <x:v>0.85</x:v>
      </x:c>
      <x:c r="K3881" s="1" t="n">
        <x:v>0</x:v>
      </x:c>
      <x:c r="L3881" s="1" t="n">
        <x:v>96.7</x:v>
      </x:c>
      <x:c r="M3881" s="1" t="n">
        <x:v>13</x:v>
      </x:c>
      <x:c r="N3881" s="1" t="n">
        <x:v>9</x:v>
      </x:c>
      <x:c r="O3881" s="1" t="n">
        <x:f aca="0">24*MAX(0,EOMONTH(B3881,0)-MAX(B3881,INDEX(Device_Inventory!$K$2:$K$1201,MATCH(A3881,Device_Inventory!$A$2:$A$1201,0)))+1)</x:f>
        <x:v>744</x:v>
      </x:c>
      <x:c r="P3881" s="11" t="b">
        <x:f aca="0">INDEX(Device_Inventory!$K$2:$K$1201,MATCH(A3881,Device_Inventory!$A$2:$A$1201,0))&gt;B3881</x:f>
        <x:v>0</x:v>
      </x:c>
      <x:c r="Q3881" s="1" t="str">
        <x:f aca="0">IF(D3881&gt;O3881,"Fail: operating hours exceed in-service hours",IF(D3881+M3881&gt;O3881,"Fail: operating + unavailable hours exceed in-service hours",IF(P3881,"Partial month: within in-service hours","OK")))</x:f>
        <x:v>OK</x:v>
      </x:c>
    </x:row>
    <x:row r="3882" ht="15" hidden="0" customHeight="1">
      <x:c r="A3882" s="1" t="s">
        <x:v>1326</x:v>
      </x:c>
      <x:c r="B3882" s="14" t="n">
        <x:v>46113</x:v>
      </x:c>
      <x:c r="C3882" s="1" t="n">
        <x:v>48.7</x:v>
      </x:c>
      <x:c r="D3882" s="1" t="n">
        <x:v>302.6</x:v>
      </x:c>
      <x:c r="E3882" s="1" t="n">
        <x:v>10</x:v>
      </x:c>
      <x:c r="F3882" s="1" t="n">
        <x:v>0</x:v>
      </x:c>
      <x:c r="G3882" s="1" t="n">
        <x:v>30</x:v>
      </x:c>
      <x:c r="H3882" s="1" t="n">
        <x:v>0</x:v>
      </x:c>
      <x:c r="I3882" s="1" t="n">
        <x:v>3</x:v>
      </x:c>
      <x:c r="J3882" s="1" t="n">
        <x:v>0</x:v>
      </x:c>
      <x:c r="K3882" s="1" t="n">
        <x:v>0</x:v>
      </x:c>
      <x:c r="L3882" s="1" t="n">
        <x:v>92.7</x:v>
      </x:c>
      <x:c r="M3882" s="1" t="n">
        <x:v>8.5</x:v>
      </x:c>
      <x:c r="N3882" s="1" t="n">
        <x:v>8</x:v>
      </x:c>
      <x:c r="O3882" s="1" t="n">
        <x:f aca="0">24*MAX(0,EOMONTH(B3882,0)-MAX(B3882,INDEX(Device_Inventory!$K$2:$K$1201,MATCH(A3882,Device_Inventory!$A$2:$A$1201,0)))+1)</x:f>
        <x:v>720</x:v>
      </x:c>
      <x:c r="P3882" s="11" t="b">
        <x:f aca="0">INDEX(Device_Inventory!$K$2:$K$1201,MATCH(A3882,Device_Inventory!$A$2:$A$1201,0))&gt;B3882</x:f>
        <x:v>0</x:v>
      </x:c>
      <x:c r="Q3882" s="1" t="str">
        <x:f aca="0">IF(D3882&gt;O3882,"Fail: operating hours exceed in-service hours",IF(D3882+M3882&gt;O3882,"Fail: operating + unavailable hours exceed in-service hours",IF(P3882,"Partial month: within in-service hours","OK")))</x:f>
        <x:v>OK</x:v>
      </x:c>
    </x:row>
    <x:row r="3883" ht="15" hidden="0" customHeight="1">
      <x:c r="A3883" s="1" t="s">
        <x:v>1326</x:v>
      </x:c>
      <x:c r="B3883" s="14" t="n">
        <x:v>46143</x:v>
      </x:c>
      <x:c r="C3883" s="1" t="n">
        <x:v>75.6</x:v>
      </x:c>
      <x:c r="D3883" s="1" t="n">
        <x:v>473.8</x:v>
      </x:c>
      <x:c r="E3883" s="1" t="n">
        <x:v>22</x:v>
      </x:c>
      <x:c r="F3883" s="1" t="n">
        <x:v>1</x:v>
      </x:c>
      <x:c r="G3883" s="1" t="n">
        <x:v>31</x:v>
      </x:c>
      <x:c r="H3883" s="1" t="n">
        <x:v>0</x:v>
      </x:c>
      <x:c r="I3883" s="1" t="n">
        <x:v>2</x:v>
      </x:c>
      <x:c r="J3883" s="1" t="n">
        <x:v>0.8</x:v>
      </x:c>
      <x:c r="K3883" s="1" t="n">
        <x:v>1</x:v>
      </x:c>
      <x:c r="L3883" s="1" t="n">
        <x:v>95.2</x:v>
      </x:c>
      <x:c r="M3883" s="1" t="n">
        <x:v>2.9</x:v>
      </x:c>
      <x:c r="N3883" s="1" t="n">
        <x:v>20.1</x:v>
      </x:c>
      <x:c r="O3883" s="1" t="n">
        <x:f aca="0">24*MAX(0,EOMONTH(B3883,0)-MAX(B3883,INDEX(Device_Inventory!$K$2:$K$1201,MATCH(A3883,Device_Inventory!$A$2:$A$1201,0)))+1)</x:f>
        <x:v>744</x:v>
      </x:c>
      <x:c r="P3883" s="11" t="b">
        <x:f aca="0">INDEX(Device_Inventory!$K$2:$K$1201,MATCH(A3883,Device_Inventory!$A$2:$A$1201,0))&gt;B3883</x:f>
        <x:v>0</x:v>
      </x:c>
      <x:c r="Q3883" s="1" t="str">
        <x:f aca="0">IF(D3883&gt;O3883,"Fail: operating hours exceed in-service hours",IF(D3883+M3883&gt;O3883,"Fail: operating + unavailable hours exceed in-service hours",IF(P3883,"Partial month: within in-service hours","OK")))</x:f>
        <x:v>OK</x:v>
      </x:c>
    </x:row>
    <x:row r="3884" ht="15" hidden="0" customHeight="1">
      <x:c r="A3884" s="1" t="s">
        <x:v>1326</x:v>
      </x:c>
      <x:c r="B3884" s="14" t="n">
        <x:v>46174</x:v>
      </x:c>
      <x:c r="C3884" s="1" t="n">
        <x:v>29.8</x:v>
      </x:c>
      <x:c r="D3884" s="1" t="n">
        <x:v>201.9</x:v>
      </x:c>
      <x:c r="E3884" s="1" t="n">
        <x:v>3</x:v>
      </x:c>
      <x:c r="F3884" s="1" t="n">
        <x:v>1</x:v>
      </x:c>
      <x:c r="G3884" s="1" t="n">
        <x:v>17</x:v>
      </x:c>
      <x:c r="H3884" s="1" t="n">
        <x:v>1</x:v>
      </x:c>
      <x:c r="I3884" s="1" t="n">
        <x:v>2</x:v>
      </x:c>
      <x:c r="J3884" s="1" t="n">
        <x:v>1</x:v>
      </x:c>
      <x:c r="K3884" s="1" t="n">
        <x:v>0</x:v>
      </x:c>
      <x:c r="L3884" s="1" t="n">
        <x:v>96.5</x:v>
      </x:c>
      <x:c r="M3884" s="1" t="n">
        <x:v>0</x:v>
      </x:c>
      <x:c r="N3884" s="1" t="n">
        <x:v>4.3</x:v>
      </x:c>
      <x:c r="O3884" s="1" t="n">
        <x:f aca="0">24*MAX(0,EOMONTH(B3884,0)-MAX(B3884,INDEX(Device_Inventory!$K$2:$K$1201,MATCH(A3884,Device_Inventory!$A$2:$A$1201,0)))+1)</x:f>
        <x:v>720</x:v>
      </x:c>
      <x:c r="P3884" s="11" t="b">
        <x:f aca="0">INDEX(Device_Inventory!$K$2:$K$1201,MATCH(A3884,Device_Inventory!$A$2:$A$1201,0))&gt;B3884</x:f>
        <x:v>0</x:v>
      </x:c>
      <x:c r="Q3884" s="1" t="str">
        <x:f aca="0">IF(D3884&gt;O3884,"Fail: operating hours exceed in-service hours",IF(D3884+M3884&gt;O3884,"Fail: operating + unavailable hours exceed in-service hours",IF(P3884,"Partial month: within in-service hours","OK")))</x:f>
        <x:v>OK</x:v>
      </x:c>
    </x:row>
    <x:row r="3885" ht="15" hidden="0" customHeight="1">
      <x:c r="A3885" s="1" t="s">
        <x:v>1326</x:v>
      </x:c>
      <x:c r="B3885" s="14" t="n">
        <x:v>46204</x:v>
      </x:c>
      <x:c r="C3885" s="1" t="n">
        <x:v>45.3</x:v>
      </x:c>
      <x:c r="D3885" s="1" t="n">
        <x:v>329.9</x:v>
      </x:c>
      <x:c r="E3885" s="1" t="n">
        <x:v>25</x:v>
      </x:c>
      <x:c r="F3885" s="1" t="n">
        <x:v>1</x:v>
      </x:c>
      <x:c r="G3885" s="1" t="n">
        <x:v>20</x:v>
      </x:c>
      <x:c r="H3885" s="1" t="n">
        <x:v>1</x:v>
      </x:c>
      <x:c r="I3885" s="1" t="n">
        <x:v>0</x:v>
      </x:c>
      <x:c r="J3885" s="1" t="n">
        <x:v>0</x:v>
      </x:c>
      <x:c r="K3885" s="1" t="n">
        <x:v>0</x:v>
      </x:c>
      <x:c r="L3885" s="1" t="n">
        <x:v>99</x:v>
      </x:c>
      <x:c r="M3885" s="1" t="n">
        <x:v>0.3</x:v>
      </x:c>
      <x:c r="N3885" s="1" t="n">
        <x:v>4.5</x:v>
      </x:c>
      <x:c r="O3885" s="1" t="n">
        <x:f aca="0">24*MAX(0,EOMONTH(B3885,0)-MAX(B3885,INDEX(Device_Inventory!$K$2:$K$1201,MATCH(A3885,Device_Inventory!$A$2:$A$1201,0)))+1)</x:f>
        <x:v>744</x:v>
      </x:c>
      <x:c r="P3885" s="11" t="b">
        <x:f aca="0">INDEX(Device_Inventory!$K$2:$K$1201,MATCH(A3885,Device_Inventory!$A$2:$A$1201,0))&gt;B3885</x:f>
        <x:v>0</x:v>
      </x:c>
      <x:c r="Q3885" s="1" t="str">
        <x:f aca="0">IF(D3885&gt;O3885,"Fail: operating hours exceed in-service hours",IF(D3885+M3885&gt;O3885,"Fail: operating + unavailable hours exceed in-service hours",IF(P3885,"Partial month: within in-service hours","OK")))</x:f>
        <x:v>OK</x:v>
      </x:c>
    </x:row>
    <x:row r="3886" ht="15" hidden="0" customHeight="1">
      <x:c r="A3886" s="1" t="s">
        <x:v>1327</x:v>
      </x:c>
      <x:c r="B3886" s="14" t="n">
        <x:v>46054</x:v>
      </x:c>
      <x:c r="C3886" s="1" t="n">
        <x:v>26.6</x:v>
      </x:c>
      <x:c r="D3886" s="1" t="n">
        <x:v>145.7</x:v>
      </x:c>
      <x:c r="E3886" s="1" t="n">
        <x:v>15</x:v>
      </x:c>
      <x:c r="F3886" s="1" t="n">
        <x:v>0</x:v>
      </x:c>
      <x:c r="G3886" s="1" t="n">
        <x:v>24</x:v>
      </x:c>
      <x:c r="H3886" s="1" t="n">
        <x:v>2</x:v>
      </x:c>
      <x:c r="I3886" s="1" t="n">
        <x:v>0</x:v>
      </x:c>
      <x:c r="J3886" s="1" t="n">
        <x:v>1.43</x:v>
      </x:c>
      <x:c r="K3886" s="1" t="n">
        <x:v>1</x:v>
      </x:c>
      <x:c r="L3886" s="1" t="n">
        <x:v>95.5</x:v>
      </x:c>
      <x:c r="M3886" s="1" t="n">
        <x:v>11.8</x:v>
      </x:c>
      <x:c r="N3886" s="1" t="n">
        <x:v>7.1</x:v>
      </x:c>
      <x:c r="O3886" s="1" t="n">
        <x:f aca="0">24*MAX(0,EOMONTH(B3886,0)-MAX(B3886,INDEX(Device_Inventory!$K$2:$K$1201,MATCH(A3886,Device_Inventory!$A$2:$A$1201,0)))+1)</x:f>
        <x:v>672</x:v>
      </x:c>
      <x:c r="P3886" s="11" t="b">
        <x:f aca="0">INDEX(Device_Inventory!$K$2:$K$1201,MATCH(A3886,Device_Inventory!$A$2:$A$1201,0))&gt;B3886</x:f>
        <x:v>0</x:v>
      </x:c>
      <x:c r="Q3886" s="1" t="str">
        <x:f aca="0">IF(D3886&gt;O3886,"Fail: operating hours exceed in-service hours",IF(D3886+M3886&gt;O3886,"Fail: operating + unavailable hours exceed in-service hours",IF(P3886,"Partial month: within in-service hours","OK")))</x:f>
        <x:v>OK</x:v>
      </x:c>
    </x:row>
    <x:row r="3887" ht="15" hidden="0" customHeight="1">
      <x:c r="A3887" s="1" t="s">
        <x:v>1327</x:v>
      </x:c>
      <x:c r="B3887" s="14" t="n">
        <x:v>46082</x:v>
      </x:c>
      <x:c r="C3887" s="1" t="n">
        <x:v>27.3</x:v>
      </x:c>
      <x:c r="D3887" s="1" t="n">
        <x:v>163.7</x:v>
      </x:c>
      <x:c r="E3887" s="1" t="n">
        <x:v>27</x:v>
      </x:c>
      <x:c r="F3887" s="1" t="n">
        <x:v>5</x:v>
      </x:c>
      <x:c r="G3887" s="1" t="n">
        <x:v>19</x:v>
      </x:c>
      <x:c r="H3887" s="1" t="n">
        <x:v>0</x:v>
      </x:c>
      <x:c r="I3887" s="1" t="n">
        <x:v>2</x:v>
      </x:c>
      <x:c r="J3887" s="1" t="n">
        <x:v>1.1</x:v>
      </x:c>
      <x:c r="K3887" s="1" t="n">
        <x:v>1</x:v>
      </x:c>
      <x:c r="L3887" s="1" t="n">
        <x:v>93.6</x:v>
      </x:c>
      <x:c r="M3887" s="1" t="n">
        <x:v>6.5</x:v>
      </x:c>
      <x:c r="N3887" s="1" t="n">
        <x:v>4.3</x:v>
      </x:c>
      <x:c r="O3887" s="1" t="n">
        <x:f aca="0">24*MAX(0,EOMONTH(B3887,0)-MAX(B3887,INDEX(Device_Inventory!$K$2:$K$1201,MATCH(A3887,Device_Inventory!$A$2:$A$1201,0)))+1)</x:f>
        <x:v>744</x:v>
      </x:c>
      <x:c r="P3887" s="11" t="b">
        <x:f aca="0">INDEX(Device_Inventory!$K$2:$K$1201,MATCH(A3887,Device_Inventory!$A$2:$A$1201,0))&gt;B3887</x:f>
        <x:v>0</x:v>
      </x:c>
      <x:c r="Q3887" s="1" t="str">
        <x:f aca="0">IF(D3887&gt;O3887,"Fail: operating hours exceed in-service hours",IF(D3887+M3887&gt;O3887,"Fail: operating + unavailable hours exceed in-service hours",IF(P3887,"Partial month: within in-service hours","OK")))</x:f>
        <x:v>OK</x:v>
      </x:c>
    </x:row>
    <x:row r="3888" ht="15" hidden="0" customHeight="1">
      <x:c r="A3888" s="1" t="s">
        <x:v>1327</x:v>
      </x:c>
      <x:c r="B3888" s="14" t="n">
        <x:v>46113</x:v>
      </x:c>
      <x:c r="C3888" s="1" t="n">
        <x:v>28.1</x:v>
      </x:c>
      <x:c r="D3888" s="1" t="n">
        <x:v>178.6</x:v>
      </x:c>
      <x:c r="E3888" s="1" t="n">
        <x:v>8</x:v>
      </x:c>
      <x:c r="F3888" s="1" t="n">
        <x:v>2</x:v>
      </x:c>
      <x:c r="G3888" s="1" t="n">
        <x:v>32</x:v>
      </x:c>
      <x:c r="H3888" s="1" t="n">
        <x:v>0</x:v>
      </x:c>
      <x:c r="I3888" s="1" t="n">
        <x:v>2</x:v>
      </x:c>
      <x:c r="J3888" s="1" t="n">
        <x:v>1.14</x:v>
      </x:c>
      <x:c r="K3888" s="1" t="n">
        <x:v>1</x:v>
      </x:c>
      <x:c r="L3888" s="1" t="n">
        <x:v>94</x:v>
      </x:c>
      <x:c r="M3888" s="1" t="n">
        <x:v>0.3</x:v>
      </x:c>
      <x:c r="N3888" s="1" t="n">
        <x:v>7.5</x:v>
      </x:c>
      <x:c r="O3888" s="1" t="n">
        <x:f aca="0">24*MAX(0,EOMONTH(B3888,0)-MAX(B3888,INDEX(Device_Inventory!$K$2:$K$1201,MATCH(A3888,Device_Inventory!$A$2:$A$1201,0)))+1)</x:f>
        <x:v>720</x:v>
      </x:c>
      <x:c r="P3888" s="11" t="b">
        <x:f aca="0">INDEX(Device_Inventory!$K$2:$K$1201,MATCH(A3888,Device_Inventory!$A$2:$A$1201,0))&gt;B3888</x:f>
        <x:v>0</x:v>
      </x:c>
      <x:c r="Q3888" s="1" t="str">
        <x:f aca="0">IF(D3888&gt;O3888,"Fail: operating hours exceed in-service hours",IF(D3888+M3888&gt;O3888,"Fail: operating + unavailable hours exceed in-service hours",IF(P3888,"Partial month: within in-service hours","OK")))</x:f>
        <x:v>OK</x:v>
      </x:c>
    </x:row>
    <x:row r="3889" ht="15" hidden="0" customHeight="1">
      <x:c r="A3889" s="1" t="s">
        <x:v>1327</x:v>
      </x:c>
      <x:c r="B3889" s="14" t="n">
        <x:v>46143</x:v>
      </x:c>
      <x:c r="C3889" s="1" t="n">
        <x:v>32.9</x:v>
      </x:c>
      <x:c r="D3889" s="1" t="n">
        <x:v>227.7</x:v>
      </x:c>
      <x:c r="E3889" s="1" t="n">
        <x:v>21</x:v>
      </x:c>
      <x:c r="F3889" s="1" t="n">
        <x:v>2</x:v>
      </x:c>
      <x:c r="G3889" s="1" t="n">
        <x:v>36</x:v>
      </x:c>
      <x:c r="H3889" s="1" t="n">
        <x:v>0</x:v>
      </x:c>
      <x:c r="I3889" s="1" t="n">
        <x:v>3</x:v>
      </x:c>
      <x:c r="J3889" s="1" t="n">
        <x:v>2.09</x:v>
      </x:c>
      <x:c r="K3889" s="1" t="n">
        <x:v>1</x:v>
      </x:c>
      <x:c r="L3889" s="1" t="n">
        <x:v>95.6</x:v>
      </x:c>
      <x:c r="M3889" s="1" t="n">
        <x:v>0</x:v>
      </x:c>
      <x:c r="N3889" s="1" t="n">
        <x:v>5</x:v>
      </x:c>
      <x:c r="O3889" s="1" t="n">
        <x:f aca="0">24*MAX(0,EOMONTH(B3889,0)-MAX(B3889,INDEX(Device_Inventory!$K$2:$K$1201,MATCH(A3889,Device_Inventory!$A$2:$A$1201,0)))+1)</x:f>
        <x:v>744</x:v>
      </x:c>
      <x:c r="P3889" s="11" t="b">
        <x:f aca="0">INDEX(Device_Inventory!$K$2:$K$1201,MATCH(A3889,Device_Inventory!$A$2:$A$1201,0))&gt;B3889</x:f>
        <x:v>0</x:v>
      </x:c>
      <x:c r="Q3889" s="1" t="str">
        <x:f aca="0">IF(D3889&gt;O3889,"Fail: operating hours exceed in-service hours",IF(D3889+M3889&gt;O3889,"Fail: operating + unavailable hours exceed in-service hours",IF(P3889,"Partial month: within in-service hours","OK")))</x:f>
        <x:v>OK</x:v>
      </x:c>
    </x:row>
    <x:row r="3890" ht="15" hidden="0" customHeight="1">
      <x:c r="A3890" s="1" t="s">
        <x:v>1327</x:v>
      </x:c>
      <x:c r="B3890" s="14" t="n">
        <x:v>46174</x:v>
      </x:c>
      <x:c r="C3890" s="1" t="n">
        <x:v>21.3</x:v>
      </x:c>
      <x:c r="D3890" s="1" t="n">
        <x:v>138.2</x:v>
      </x:c>
      <x:c r="E3890" s="1" t="n">
        <x:v>20</x:v>
      </x:c>
      <x:c r="F3890" s="1" t="n">
        <x:v>1</x:v>
      </x:c>
      <x:c r="G3890" s="1" t="n">
        <x:v>30</x:v>
      </x:c>
      <x:c r="H3890" s="1" t="n">
        <x:v>0</x:v>
      </x:c>
      <x:c r="I3890" s="1" t="n">
        <x:v>0</x:v>
      </x:c>
      <x:c r="J3890" s="1" t="n">
        <x:v>1.68</x:v>
      </x:c>
      <x:c r="K3890" s="1" t="n">
        <x:v>0</x:v>
      </x:c>
      <x:c r="L3890" s="1" t="n">
        <x:v>95.3</x:v>
      </x:c>
      <x:c r="M3890" s="1" t="n">
        <x:v>15.3</x:v>
      </x:c>
      <x:c r="N3890" s="1" t="n">
        <x:v>5.5</x:v>
      </x:c>
      <x:c r="O3890" s="1" t="n">
        <x:f aca="0">24*MAX(0,EOMONTH(B3890,0)-MAX(B3890,INDEX(Device_Inventory!$K$2:$K$1201,MATCH(A3890,Device_Inventory!$A$2:$A$1201,0)))+1)</x:f>
        <x:v>720</x:v>
      </x:c>
      <x:c r="P3890" s="11" t="b">
        <x:f aca="0">INDEX(Device_Inventory!$K$2:$K$1201,MATCH(A3890,Device_Inventory!$A$2:$A$1201,0))&gt;B3890</x:f>
        <x:v>0</x:v>
      </x:c>
      <x:c r="Q3890" s="1" t="str">
        <x:f aca="0">IF(D3890&gt;O3890,"Fail: operating hours exceed in-service hours",IF(D3890+M3890&gt;O3890,"Fail: operating + unavailable hours exceed in-service hours",IF(P3890,"Partial month: within in-service hours","OK")))</x:f>
        <x:v>OK</x:v>
      </x:c>
    </x:row>
    <x:row r="3891" ht="15" hidden="0" customHeight="1">
      <x:c r="A3891" s="1" t="s">
        <x:v>1327</x:v>
      </x:c>
      <x:c r="B3891" s="14" t="n">
        <x:v>46204</x:v>
      </x:c>
      <x:c r="C3891" s="1" t="n">
        <x:v>5</x:v>
      </x:c>
      <x:c r="D3891" s="1" t="n">
        <x:v>34.1</x:v>
      </x:c>
      <x:c r="E3891" s="1" t="n">
        <x:v>16</x:v>
      </x:c>
      <x:c r="F3891" s="1" t="n">
        <x:v>2</x:v>
      </x:c>
      <x:c r="G3891" s="1" t="n">
        <x:v>14</x:v>
      </x:c>
      <x:c r="H3891" s="1" t="n">
        <x:v>0</x:v>
      </x:c>
      <x:c r="I3891" s="1" t="n">
        <x:v>1</x:v>
      </x:c>
      <x:c r="J3891" s="1" t="n">
        <x:v>1.12</x:v>
      </x:c>
      <x:c r="K3891" s="1" t="n">
        <x:v>1</x:v>
      </x:c>
      <x:c r="L3891" s="1" t="n">
        <x:v>94.8</x:v>
      </x:c>
      <x:c r="M3891" s="1" t="n">
        <x:v>7.8</x:v>
      </x:c>
      <x:c r="N3891" s="1" t="n">
        <x:v>1.4</x:v>
      </x:c>
      <x:c r="O3891" s="1" t="n">
        <x:f aca="0">24*MAX(0,EOMONTH(B3891,0)-MAX(B3891,INDEX(Device_Inventory!$K$2:$K$1201,MATCH(A3891,Device_Inventory!$A$2:$A$1201,0)))+1)</x:f>
        <x:v>744</x:v>
      </x:c>
      <x:c r="P3891" s="11" t="b">
        <x:f aca="0">INDEX(Device_Inventory!$K$2:$K$1201,MATCH(A3891,Device_Inventory!$A$2:$A$1201,0))&gt;B3891</x:f>
        <x:v>0</x:v>
      </x:c>
      <x:c r="Q3891" s="1" t="str">
        <x:f aca="0">IF(D3891&gt;O3891,"Fail: operating hours exceed in-service hours",IF(D3891+M3891&gt;O3891,"Fail: operating + unavailable hours exceed in-service hours",IF(P3891,"Partial month: within in-service hours","OK")))</x:f>
        <x:v>OK</x:v>
      </x:c>
    </x:row>
    <x:row r="3892" ht="15" hidden="0" customHeight="1">
      <x:c r="A3892" s="1" t="s">
        <x:v>3638</x:v>
      </x:c>
      <x:c r="B3892" s="14" t="n">
        <x:v>46054</x:v>
      </x:c>
      <x:c r="C3892" s="1" t="n">
        <x:v>69.2</x:v>
      </x:c>
      <x:c r="D3892" s="1" t="n">
        <x:v>443.7</x:v>
      </x:c>
      <x:c r="E3892" s="1" t="n">
        <x:v>40</x:v>
      </x:c>
      <x:c r="F3892" s="1" t="n">
        <x:v>5</x:v>
      </x:c>
      <x:c r="G3892" s="1" t="n">
        <x:v>53</x:v>
      </x:c>
      <x:c r="H3892" s="1" t="n">
        <x:v>3</x:v>
      </x:c>
      <x:c r="I3892" s="1" t="n">
        <x:v>3</x:v>
      </x:c>
      <x:c r="J3892" s="1" t="n">
        <x:v>3.37</x:v>
      </x:c>
      <x:c r="K3892" s="1" t="n">
        <x:v>3</x:v>
      </x:c>
      <x:c r="L3892" s="1" t="n">
        <x:v>93.9</x:v>
      </x:c>
      <x:c r="M3892" s="1" t="n">
        <x:v>12.5</x:v>
      </x:c>
      <x:c r="N3892" s="1" t="n">
        <x:v>19</x:v>
      </x:c>
      <x:c r="O3892" s="1" t="n">
        <x:f aca="0">24*MAX(0,EOMONTH(B3892,0)-MAX(B3892,INDEX(Device_Inventory!$K$2:$K$1201,MATCH(A3892,Device_Inventory!$A$2:$A$1201,0)))+1)</x:f>
        <x:v>672</x:v>
      </x:c>
      <x:c r="P3892" s="11" t="b">
        <x:f aca="0">INDEX(Device_Inventory!$K$2:$K$1201,MATCH(A3892,Device_Inventory!$A$2:$A$1201,0))&gt;B3892</x:f>
        <x:v>0</x:v>
      </x:c>
      <x:c r="Q3892" s="1" t="str">
        <x:f aca="0">IF(D3892&gt;O3892,"Fail: operating hours exceed in-service hours",IF(D3892+M3892&gt;O3892,"Fail: operating + unavailable hours exceed in-service hours",IF(P3892,"Partial month: within in-service hours","OK")))</x:f>
        <x:v>OK</x:v>
      </x:c>
    </x:row>
    <x:row r="3893" ht="15" hidden="0" customHeight="1">
      <x:c r="A3893" s="1" t="s">
        <x:v>3638</x:v>
      </x:c>
      <x:c r="B3893" s="14" t="n">
        <x:v>46082</x:v>
      </x:c>
      <x:c r="C3893" s="1" t="n">
        <x:v>90</x:v>
      </x:c>
      <x:c r="D3893" s="1" t="n">
        <x:v>595.2</x:v>
      </x:c>
      <x:c r="E3893" s="1" t="n">
        <x:v>42</x:v>
      </x:c>
      <x:c r="F3893" s="1" t="n">
        <x:v>6</x:v>
      </x:c>
      <x:c r="G3893" s="1" t="n">
        <x:v>50</x:v>
      </x:c>
      <x:c r="H3893" s="1" t="n">
        <x:v>3</x:v>
      </x:c>
      <x:c r="I3893" s="1" t="n">
        <x:v>2</x:v>
      </x:c>
      <x:c r="J3893" s="1" t="n">
        <x:v>3.13</x:v>
      </x:c>
      <x:c r="K3893" s="1" t="n">
        <x:v>2</x:v>
      </x:c>
      <x:c r="L3893" s="1" t="n">
        <x:v>94</x:v>
      </x:c>
      <x:c r="M3893" s="1" t="n">
        <x:v>13.1</x:v>
      </x:c>
      <x:c r="N3893" s="1" t="n">
        <x:v>26.9</x:v>
      </x:c>
      <x:c r="O3893" s="1" t="n">
        <x:f aca="0">24*MAX(0,EOMONTH(B3893,0)-MAX(B3893,INDEX(Device_Inventory!$K$2:$K$1201,MATCH(A3893,Device_Inventory!$A$2:$A$1201,0)))+1)</x:f>
        <x:v>744</x:v>
      </x:c>
      <x:c r="P3893" s="11" t="b">
        <x:f aca="0">INDEX(Device_Inventory!$K$2:$K$1201,MATCH(A3893,Device_Inventory!$A$2:$A$1201,0))&gt;B3893</x:f>
        <x:v>0</x:v>
      </x:c>
      <x:c r="Q3893" s="1" t="str">
        <x:f aca="0">IF(D3893&gt;O3893,"Fail: operating hours exceed in-service hours",IF(D3893+M3893&gt;O3893,"Fail: operating + unavailable hours exceed in-service hours",IF(P3893,"Partial month: within in-service hours","OK")))</x:f>
        <x:v>OK</x:v>
      </x:c>
    </x:row>
    <x:row r="3894" ht="15" hidden="0" customHeight="1">
      <x:c r="A3894" s="1" t="s">
        <x:v>3638</x:v>
      </x:c>
      <x:c r="B3894" s="14" t="n">
        <x:v>46113</x:v>
      </x:c>
      <x:c r="C3894" s="1" t="n">
        <x:v>67.7</x:v>
      </x:c>
      <x:c r="D3894" s="1" t="n">
        <x:v>468.7</x:v>
      </x:c>
      <x:c r="E3894" s="1" t="n">
        <x:v>43</x:v>
      </x:c>
      <x:c r="F3894" s="1" t="n">
        <x:v>4</x:v>
      </x:c>
      <x:c r="G3894" s="1" t="n">
        <x:v>35</x:v>
      </x:c>
      <x:c r="H3894" s="1" t="n">
        <x:v>4</x:v>
      </x:c>
      <x:c r="I3894" s="1" t="n">
        <x:v>3</x:v>
      </x:c>
      <x:c r="J3894" s="1" t="n">
        <x:v>3.69</x:v>
      </x:c>
      <x:c r="K3894" s="1" t="n">
        <x:v>3</x:v>
      </x:c>
      <x:c r="L3894" s="1" t="n">
        <x:v>94.7</x:v>
      </x:c>
      <x:c r="M3894" s="1" t="n">
        <x:v>16.7</x:v>
      </x:c>
      <x:c r="N3894" s="1" t="n">
        <x:v>10</x:v>
      </x:c>
      <x:c r="O3894" s="1" t="n">
        <x:f aca="0">24*MAX(0,EOMONTH(B3894,0)-MAX(B3894,INDEX(Device_Inventory!$K$2:$K$1201,MATCH(A3894,Device_Inventory!$A$2:$A$1201,0)))+1)</x:f>
        <x:v>720</x:v>
      </x:c>
      <x:c r="P3894" s="11" t="b">
        <x:f aca="0">INDEX(Device_Inventory!$K$2:$K$1201,MATCH(A3894,Device_Inventory!$A$2:$A$1201,0))&gt;B3894</x:f>
        <x:v>0</x:v>
      </x:c>
      <x:c r="Q3894" s="1" t="str">
        <x:f aca="0">IF(D3894&gt;O3894,"Fail: operating hours exceed in-service hours",IF(D3894+M3894&gt;O3894,"Fail: operating + unavailable hours exceed in-service hours",IF(P3894,"Partial month: within in-service hours","OK")))</x:f>
        <x:v>OK</x:v>
      </x:c>
    </x:row>
    <x:row r="3895" ht="15" hidden="0" customHeight="1">
      <x:c r="A3895" s="1" t="s">
        <x:v>3638</x:v>
      </x:c>
      <x:c r="B3895" s="14" t="n">
        <x:v>46143</x:v>
      </x:c>
      <x:c r="C3895" s="1" t="n">
        <x:v>82.4</x:v>
      </x:c>
      <x:c r="D3895" s="1" t="n">
        <x:v>517.5</x:v>
      </x:c>
      <x:c r="E3895" s="1" t="n">
        <x:v>42</x:v>
      </x:c>
      <x:c r="F3895" s="1" t="n">
        <x:v>7</x:v>
      </x:c>
      <x:c r="G3895" s="1" t="n">
        <x:v>31</x:v>
      </x:c>
      <x:c r="H3895" s="1" t="n">
        <x:v>3</x:v>
      </x:c>
      <x:c r="I3895" s="1" t="n">
        <x:v>4</x:v>
      </x:c>
      <x:c r="J3895" s="1" t="n">
        <x:v>2.8</x:v>
      </x:c>
      <x:c r="K3895" s="1" t="n">
        <x:v>3</x:v>
      </x:c>
      <x:c r="L3895" s="1" t="n">
        <x:v>96.5</x:v>
      </x:c>
      <x:c r="M3895" s="1" t="n">
        <x:v>10.9</x:v>
      </x:c>
      <x:c r="N3895" s="1" t="n">
        <x:v>14.9</x:v>
      </x:c>
      <x:c r="O3895" s="1" t="n">
        <x:f aca="0">24*MAX(0,EOMONTH(B3895,0)-MAX(B3895,INDEX(Device_Inventory!$K$2:$K$1201,MATCH(A3895,Device_Inventory!$A$2:$A$1201,0)))+1)</x:f>
        <x:v>744</x:v>
      </x:c>
      <x:c r="P3895" s="11" t="b">
        <x:f aca="0">INDEX(Device_Inventory!$K$2:$K$1201,MATCH(A3895,Device_Inventory!$A$2:$A$1201,0))&gt;B3895</x:f>
        <x:v>0</x:v>
      </x:c>
      <x:c r="Q3895" s="1" t="str">
        <x:f aca="0">IF(D3895&gt;O3895,"Fail: operating hours exceed in-service hours",IF(D3895+M3895&gt;O3895,"Fail: operating + unavailable hours exceed in-service hours",IF(P3895,"Partial month: within in-service hours","OK")))</x:f>
        <x:v>OK</x:v>
      </x:c>
    </x:row>
    <x:row r="3896" ht="15" hidden="0" customHeight="1">
      <x:c r="A3896" s="1" t="s">
        <x:v>3638</x:v>
      </x:c>
      <x:c r="B3896" s="14" t="n">
        <x:v>46174</x:v>
      </x:c>
      <x:c r="C3896" s="1" t="n">
        <x:v>77</x:v>
      </x:c>
      <x:c r="D3896" s="1" t="n">
        <x:v>442.7</x:v>
      </x:c>
      <x:c r="E3896" s="1" t="n">
        <x:v>46</x:v>
      </x:c>
      <x:c r="F3896" s="1" t="n">
        <x:v>8</x:v>
      </x:c>
      <x:c r="G3896" s="1" t="n">
        <x:v>34</x:v>
      </x:c>
      <x:c r="H3896" s="1" t="n">
        <x:v>3</x:v>
      </x:c>
      <x:c r="I3896" s="1" t="n">
        <x:v>3</x:v>
      </x:c>
      <x:c r="J3896" s="1" t="n">
        <x:v>2.8</x:v>
      </x:c>
      <x:c r="K3896" s="1" t="n">
        <x:v>2</x:v>
      </x:c>
      <x:c r="L3896" s="1" t="n">
        <x:v>96.1</x:v>
      </x:c>
      <x:c r="M3896" s="1" t="n">
        <x:v>17.1</x:v>
      </x:c>
      <x:c r="N3896" s="1" t="n">
        <x:v>8.6</x:v>
      </x:c>
      <x:c r="O3896" s="1" t="n">
        <x:f aca="0">24*MAX(0,EOMONTH(B3896,0)-MAX(B3896,INDEX(Device_Inventory!$K$2:$K$1201,MATCH(A3896,Device_Inventory!$A$2:$A$1201,0)))+1)</x:f>
        <x:v>720</x:v>
      </x:c>
      <x:c r="P3896" s="11" t="b">
        <x:f aca="0">INDEX(Device_Inventory!$K$2:$K$1201,MATCH(A3896,Device_Inventory!$A$2:$A$1201,0))&gt;B3896</x:f>
        <x:v>0</x:v>
      </x:c>
      <x:c r="Q3896" s="1" t="str">
        <x:f aca="0">IF(D3896&gt;O3896,"Fail: operating hours exceed in-service hours",IF(D3896+M3896&gt;O3896,"Fail: operating + unavailable hours exceed in-service hours",IF(P3896,"Partial month: within in-service hours","OK")))</x:f>
        <x:v>OK</x:v>
      </x:c>
    </x:row>
    <x:row r="3897" ht="15" hidden="0" customHeight="1">
      <x:c r="A3897" s="1" t="s">
        <x:v>3638</x:v>
      </x:c>
      <x:c r="B3897" s="14" t="n">
        <x:v>46204</x:v>
      </x:c>
      <x:c r="C3897" s="1" t="n">
        <x:v>52.6</x:v>
      </x:c>
      <x:c r="D3897" s="1" t="n">
        <x:v>316.5</x:v>
      </x:c>
      <x:c r="E3897" s="1" t="n">
        <x:v>45</x:v>
      </x:c>
      <x:c r="F3897" s="1" t="n">
        <x:v>7</x:v>
      </x:c>
      <x:c r="G3897" s="1" t="n">
        <x:v>21</x:v>
      </x:c>
      <x:c r="H3897" s="1" t="n">
        <x:v>2</x:v>
      </x:c>
      <x:c r="I3897" s="1" t="n">
        <x:v>4</x:v>
      </x:c>
      <x:c r="J3897" s="1" t="n">
        <x:v>2.57</x:v>
      </x:c>
      <x:c r="K3897" s="1" t="n">
        <x:v>3</x:v>
      </x:c>
      <x:c r="L3897" s="1" t="n">
        <x:v>92.3</x:v>
      </x:c>
      <x:c r="M3897" s="1" t="n">
        <x:v>21.4</x:v>
      </x:c>
      <x:c r="N3897" s="1" t="n">
        <x:v>8.1</x:v>
      </x:c>
      <x:c r="O3897" s="1" t="n">
        <x:f aca="0">24*MAX(0,EOMONTH(B3897,0)-MAX(B3897,INDEX(Device_Inventory!$K$2:$K$1201,MATCH(A3897,Device_Inventory!$A$2:$A$1201,0)))+1)</x:f>
        <x:v>744</x:v>
      </x:c>
      <x:c r="P3897" s="11" t="b">
        <x:f aca="0">INDEX(Device_Inventory!$K$2:$K$1201,MATCH(A3897,Device_Inventory!$A$2:$A$1201,0))&gt;B3897</x:f>
        <x:v>0</x:v>
      </x:c>
      <x:c r="Q3897" s="1" t="str">
        <x:f aca="0">IF(D3897&gt;O3897,"Fail: operating hours exceed in-service hours",IF(D3897+M3897&gt;O3897,"Fail: operating + unavailable hours exceed in-service hours",IF(P3897,"Partial month: within in-service hours","OK")))</x:f>
        <x:v>OK</x:v>
      </x:c>
    </x:row>
    <x:row r="3898" ht="15" hidden="0" customHeight="1">
      <x:c r="A3898" s="1" t="s">
        <x:v>1329</x:v>
      </x:c>
      <x:c r="B3898" s="14" t="n">
        <x:v>46054</x:v>
      </x:c>
      <x:c r="C3898" s="1" t="n">
        <x:v>74.9</x:v>
      </x:c>
      <x:c r="D3898" s="1" t="n">
        <x:v>502.9</x:v>
      </x:c>
      <x:c r="E3898" s="1" t="n">
        <x:v>31</x:v>
      </x:c>
      <x:c r="F3898" s="1" t="n">
        <x:v>4</x:v>
      </x:c>
      <x:c r="G3898" s="1" t="n">
        <x:v>25</x:v>
      </x:c>
      <x:c r="H3898" s="1" t="n">
        <x:v>0</x:v>
      </x:c>
      <x:c r="I3898" s="1" t="n">
        <x:v>3</x:v>
      </x:c>
      <x:c r="J3898" s="1" t="n">
        <x:v>0.5</x:v>
      </x:c>
      <x:c r="K3898" s="1" t="n">
        <x:v>2</x:v>
      </x:c>
      <x:c r="L3898" s="1" t="n">
        <x:v>94.6</x:v>
      </x:c>
      <x:c r="M3898" s="1" t="n">
        <x:v>1.7</x:v>
      </x:c>
      <x:c r="N3898" s="1" t="n">
        <x:v>12.4</x:v>
      </x:c>
      <x:c r="O3898" s="1" t="n">
        <x:f aca="0">24*MAX(0,EOMONTH(B3898,0)-MAX(B3898,INDEX(Device_Inventory!$K$2:$K$1201,MATCH(A3898,Device_Inventory!$A$2:$A$1201,0)))+1)</x:f>
        <x:v>672</x:v>
      </x:c>
      <x:c r="P3898" s="11" t="b">
        <x:f aca="0">INDEX(Device_Inventory!$K$2:$K$1201,MATCH(A3898,Device_Inventory!$A$2:$A$1201,0))&gt;B3898</x:f>
        <x:v>0</x:v>
      </x:c>
      <x:c r="Q3898" s="1" t="str">
        <x:f aca="0">IF(D3898&gt;O3898,"Fail: operating hours exceed in-service hours",IF(D3898+M3898&gt;O3898,"Fail: operating + unavailable hours exceed in-service hours",IF(P3898,"Partial month: within in-service hours","OK")))</x:f>
        <x:v>OK</x:v>
      </x:c>
    </x:row>
    <x:row r="3899" ht="15" hidden="0" customHeight="1">
      <x:c r="A3899" s="1" t="s">
        <x:v>1329</x:v>
      </x:c>
      <x:c r="B3899" s="14" t="n">
        <x:v>46082</x:v>
      </x:c>
      <x:c r="C3899" s="1" t="n">
        <x:v>68.2</x:v>
      </x:c>
      <x:c r="D3899" s="1" t="n">
        <x:v>414.7</x:v>
      </x:c>
      <x:c r="E3899" s="1" t="n">
        <x:v>30</x:v>
      </x:c>
      <x:c r="F3899" s="1" t="n">
        <x:v>1</x:v>
      </x:c>
      <x:c r="G3899" s="1" t="n">
        <x:v>42</x:v>
      </x:c>
      <x:c r="H3899" s="1" t="n">
        <x:v>0</x:v>
      </x:c>
      <x:c r="I3899" s="1" t="n">
        <x:v>2</x:v>
      </x:c>
      <x:c r="J3899" s="1" t="n">
        <x:v>0.59</x:v>
      </x:c>
      <x:c r="K3899" s="1" t="n">
        <x:v>0</x:v>
      </x:c>
      <x:c r="L3899" s="1" t="n">
        <x:v>97.6</x:v>
      </x:c>
      <x:c r="M3899" s="1" t="n">
        <x:v>5.2</x:v>
      </x:c>
      <x:c r="N3899" s="1" t="n">
        <x:v>14.7</x:v>
      </x:c>
      <x:c r="O3899" s="1" t="n">
        <x:f aca="0">24*MAX(0,EOMONTH(B3899,0)-MAX(B3899,INDEX(Device_Inventory!$K$2:$K$1201,MATCH(A3899,Device_Inventory!$A$2:$A$1201,0)))+1)</x:f>
        <x:v>744</x:v>
      </x:c>
      <x:c r="P3899" s="11" t="b">
        <x:f aca="0">INDEX(Device_Inventory!$K$2:$K$1201,MATCH(A3899,Device_Inventory!$A$2:$A$1201,0))&gt;B3899</x:f>
        <x:v>0</x:v>
      </x:c>
      <x:c r="Q3899" s="1" t="str">
        <x:f aca="0">IF(D3899&gt;O3899,"Fail: operating hours exceed in-service hours",IF(D3899+M3899&gt;O3899,"Fail: operating + unavailable hours exceed in-service hours",IF(P3899,"Partial month: within in-service hours","OK")))</x:f>
        <x:v>OK</x:v>
      </x:c>
    </x:row>
    <x:row r="3900" ht="15" hidden="0" customHeight="1">
      <x:c r="A3900" s="1" t="s">
        <x:v>1329</x:v>
      </x:c>
      <x:c r="B3900" s="14" t="n">
        <x:v>46113</x:v>
      </x:c>
      <x:c r="C3900" s="1" t="n">
        <x:v>81.4</x:v>
      </x:c>
      <x:c r="D3900" s="1" t="n">
        <x:v>536.6</x:v>
      </x:c>
      <x:c r="E3900" s="1" t="n">
        <x:v>12</x:v>
      </x:c>
      <x:c r="F3900" s="1" t="n">
        <x:v>0</x:v>
      </x:c>
      <x:c r="G3900" s="1" t="n">
        <x:v>34</x:v>
      </x:c>
      <x:c r="H3900" s="1" t="n">
        <x:v>1</x:v>
      </x:c>
      <x:c r="I3900" s="1" t="n">
        <x:v>4</x:v>
      </x:c>
      <x:c r="J3900" s="1" t="n">
        <x:v>0.72</x:v>
      </x:c>
      <x:c r="K3900" s="1" t="n">
        <x:v>0</x:v>
      </x:c>
      <x:c r="L3900" s="1" t="n">
        <x:v>93.5</x:v>
      </x:c>
      <x:c r="M3900" s="1" t="n">
        <x:v>6.7</x:v>
      </x:c>
      <x:c r="N3900" s="1" t="n">
        <x:v>10.2</x:v>
      </x:c>
      <x:c r="O3900" s="1" t="n">
        <x:f aca="0">24*MAX(0,EOMONTH(B3900,0)-MAX(B3900,INDEX(Device_Inventory!$K$2:$K$1201,MATCH(A3900,Device_Inventory!$A$2:$A$1201,0)))+1)</x:f>
        <x:v>720</x:v>
      </x:c>
      <x:c r="P3900" s="11" t="b">
        <x:f aca="0">INDEX(Device_Inventory!$K$2:$K$1201,MATCH(A3900,Device_Inventory!$A$2:$A$1201,0))&gt;B3900</x:f>
        <x:v>0</x:v>
      </x:c>
      <x:c r="Q3900" s="1" t="str">
        <x:f aca="0">IF(D3900&gt;O3900,"Fail: operating hours exceed in-service hours",IF(D3900+M3900&gt;O3900,"Fail: operating + unavailable hours exceed in-service hours",IF(P3900,"Partial month: within in-service hours","OK")))</x:f>
        <x:v>OK</x:v>
      </x:c>
    </x:row>
    <x:row r="3901" ht="15" hidden="0" customHeight="1">
      <x:c r="A3901" s="1" t="s">
        <x:v>1329</x:v>
      </x:c>
      <x:c r="B3901" s="14" t="n">
        <x:v>46143</x:v>
      </x:c>
      <x:c r="C3901" s="1" t="n">
        <x:v>88.5</x:v>
      </x:c>
      <x:c r="D3901" s="1" t="n">
        <x:v>628.8</x:v>
      </x:c>
      <x:c r="E3901" s="1" t="n">
        <x:v>20</x:v>
      </x:c>
      <x:c r="F3901" s="1" t="n">
        <x:v>0</x:v>
      </x:c>
      <x:c r="G3901" s="1" t="n">
        <x:v>43</x:v>
      </x:c>
      <x:c r="H3901" s="1" t="n">
        <x:v>0</x:v>
      </x:c>
      <x:c r="I3901" s="1" t="n">
        <x:v>2</x:v>
      </x:c>
      <x:c r="J3901" s="1" t="n">
        <x:v>0.29</x:v>
      </x:c>
      <x:c r="K3901" s="1" t="n">
        <x:v>1</x:v>
      </x:c>
      <x:c r="L3901" s="1" t="n">
        <x:v>93.5</x:v>
      </x:c>
      <x:c r="M3901" s="1" t="n">
        <x:v>0</x:v>
      </x:c>
      <x:c r="N3901" s="1" t="n">
        <x:v>14.5</x:v>
      </x:c>
      <x:c r="O3901" s="1" t="n">
        <x:f aca="0">24*MAX(0,EOMONTH(B3901,0)-MAX(B3901,INDEX(Device_Inventory!$K$2:$K$1201,MATCH(A3901,Device_Inventory!$A$2:$A$1201,0)))+1)</x:f>
        <x:v>744</x:v>
      </x:c>
      <x:c r="P3901" s="11" t="b">
        <x:f aca="0">INDEX(Device_Inventory!$K$2:$K$1201,MATCH(A3901,Device_Inventory!$A$2:$A$1201,0))&gt;B3901</x:f>
        <x:v>0</x:v>
      </x:c>
      <x:c r="Q3901" s="1" t="str">
        <x:f aca="0">IF(D3901&gt;O3901,"Fail: operating hours exceed in-service hours",IF(D3901+M3901&gt;O3901,"Fail: operating + unavailable hours exceed in-service hours",IF(P3901,"Partial month: within in-service hours","OK")))</x:f>
        <x:v>OK</x:v>
      </x:c>
    </x:row>
    <x:row r="3902" ht="15" hidden="0" customHeight="1">
      <x:c r="A3902" s="1" t="s">
        <x:v>1329</x:v>
      </x:c>
      <x:c r="B3902" s="14" t="n">
        <x:v>46174</x:v>
      </x:c>
      <x:c r="C3902" s="1" t="n">
        <x:v>85.4</x:v>
      </x:c>
      <x:c r="D3902" s="1" t="n">
        <x:v>590.9</x:v>
      </x:c>
      <x:c r="E3902" s="1" t="n">
        <x:v>22</x:v>
      </x:c>
      <x:c r="F3902" s="1" t="n">
        <x:v>0</x:v>
      </x:c>
      <x:c r="G3902" s="1" t="n">
        <x:v>42</x:v>
      </x:c>
      <x:c r="H3902" s="1" t="n">
        <x:v>0</x:v>
      </x:c>
      <x:c r="I3902" s="1" t="n">
        <x:v>5</x:v>
      </x:c>
      <x:c r="J3902" s="1" t="n">
        <x:v>0</x:v>
      </x:c>
      <x:c r="K3902" s="1" t="n">
        <x:v>0</x:v>
      </x:c>
      <x:c r="L3902" s="1" t="n">
        <x:v>92.5</x:v>
      </x:c>
      <x:c r="M3902" s="1" t="n">
        <x:v>8.9</x:v>
      </x:c>
      <x:c r="N3902" s="1" t="n">
        <x:v>18.9</x:v>
      </x:c>
      <x:c r="O3902" s="1" t="n">
        <x:f aca="0">24*MAX(0,EOMONTH(B3902,0)-MAX(B3902,INDEX(Device_Inventory!$K$2:$K$1201,MATCH(A3902,Device_Inventory!$A$2:$A$1201,0)))+1)</x:f>
        <x:v>720</x:v>
      </x:c>
      <x:c r="P3902" s="11" t="b">
        <x:f aca="0">INDEX(Device_Inventory!$K$2:$K$1201,MATCH(A3902,Device_Inventory!$A$2:$A$1201,0))&gt;B3902</x:f>
        <x:v>0</x:v>
      </x:c>
      <x:c r="Q3902" s="1" t="str">
        <x:f aca="0">IF(D3902&gt;O3902,"Fail: operating hours exceed in-service hours",IF(D3902+M3902&gt;O3902,"Fail: operating + unavailable hours exceed in-service hours",IF(P3902,"Partial month: within in-service hours","OK")))</x:f>
        <x:v>OK</x:v>
      </x:c>
    </x:row>
    <x:row r="3903" ht="15" hidden="0" customHeight="1">
      <x:c r="A3903" s="1" t="s">
        <x:v>1329</x:v>
      </x:c>
      <x:c r="B3903" s="14" t="n">
        <x:v>46204</x:v>
      </x:c>
      <x:c r="C3903" s="1" t="n">
        <x:v>73.9</x:v>
      </x:c>
      <x:c r="D3903" s="1" t="n">
        <x:v>440.1</x:v>
      </x:c>
      <x:c r="E3903" s="1" t="n">
        <x:v>24</x:v>
      </x:c>
      <x:c r="F3903" s="1" t="n">
        <x:v>0</x:v>
      </x:c>
      <x:c r="G3903" s="1" t="n">
        <x:v>42</x:v>
      </x:c>
      <x:c r="H3903" s="1" t="n">
        <x:v>0</x:v>
      </x:c>
      <x:c r="I3903" s="1" t="n">
        <x:v>2</x:v>
      </x:c>
      <x:c r="J3903" s="1" t="n">
        <x:v>1.3</x:v>
      </x:c>
      <x:c r="K3903" s="1" t="n">
        <x:v>0</x:v>
      </x:c>
      <x:c r="L3903" s="1" t="n">
        <x:v>94.4</x:v>
      </x:c>
      <x:c r="M3903" s="1" t="n">
        <x:v>2.8</x:v>
      </x:c>
      <x:c r="N3903" s="1" t="n">
        <x:v>15.5</x:v>
      </x:c>
      <x:c r="O3903" s="1" t="n">
        <x:f aca="0">24*MAX(0,EOMONTH(B3903,0)-MAX(B3903,INDEX(Device_Inventory!$K$2:$K$1201,MATCH(A3903,Device_Inventory!$A$2:$A$1201,0)))+1)</x:f>
        <x:v>744</x:v>
      </x:c>
      <x:c r="P3903" s="11" t="b">
        <x:f aca="0">INDEX(Device_Inventory!$K$2:$K$1201,MATCH(A3903,Device_Inventory!$A$2:$A$1201,0))&gt;B3903</x:f>
        <x:v>0</x:v>
      </x:c>
      <x:c r="Q3903" s="1" t="str">
        <x:f aca="0">IF(D3903&gt;O3903,"Fail: operating hours exceed in-service hours",IF(D3903+M3903&gt;O3903,"Fail: operating + unavailable hours exceed in-service hours",IF(P3903,"Partial month: within in-service hours","OK")))</x:f>
        <x:v>OK</x:v>
      </x:c>
    </x:row>
    <x:row r="3904" ht="15" hidden="0" customHeight="1">
      <x:c r="A3904" s="1" t="s">
        <x:v>3643</x:v>
      </x:c>
      <x:c r="B3904" s="14" t="n">
        <x:v>46054</x:v>
      </x:c>
      <x:c r="C3904" s="1" t="n">
        <x:v>56.8</x:v>
      </x:c>
      <x:c r="D3904" s="1" t="n">
        <x:v>349</x:v>
      </x:c>
      <x:c r="E3904" s="1" t="n">
        <x:v>25</x:v>
      </x:c>
      <x:c r="F3904" s="1" t="n">
        <x:v>1</x:v>
      </x:c>
      <x:c r="G3904" s="1" t="n">
        <x:v>38</x:v>
      </x:c>
      <x:c r="H3904" s="1" t="n">
        <x:v>1</x:v>
      </x:c>
      <x:c r="I3904" s="1" t="n">
        <x:v>3</x:v>
      </x:c>
      <x:c r="J3904" s="1" t="n">
        <x:v>1.09</x:v>
      </x:c>
      <x:c r="K3904" s="1" t="n">
        <x:v>0</x:v>
      </x:c>
      <x:c r="L3904" s="1" t="n">
        <x:v>94.9</x:v>
      </x:c>
      <x:c r="M3904" s="1" t="n">
        <x:v>4.3</x:v>
      </x:c>
      <x:c r="N3904" s="1" t="n">
        <x:v>11.4</x:v>
      </x:c>
      <x:c r="O3904" s="1" t="n">
        <x:f aca="0">24*MAX(0,EOMONTH(B3904,0)-MAX(B3904,INDEX(Device_Inventory!$K$2:$K$1201,MATCH(A3904,Device_Inventory!$A$2:$A$1201,0)))+1)</x:f>
        <x:v>672</x:v>
      </x:c>
      <x:c r="P3904" s="11" t="b">
        <x:f aca="0">INDEX(Device_Inventory!$K$2:$K$1201,MATCH(A3904,Device_Inventory!$A$2:$A$1201,0))&gt;B3904</x:f>
        <x:v>0</x:v>
      </x:c>
      <x:c r="Q3904" s="1" t="str">
        <x:f aca="0">IF(D3904&gt;O3904,"Fail: operating hours exceed in-service hours",IF(D3904+M3904&gt;O3904,"Fail: operating + unavailable hours exceed in-service hours",IF(P3904,"Partial month: within in-service hours","OK")))</x:f>
        <x:v>OK</x:v>
      </x:c>
    </x:row>
    <x:row r="3905" ht="15" hidden="0" customHeight="1">
      <x:c r="A3905" s="1" t="s">
        <x:v>3643</x:v>
      </x:c>
      <x:c r="B3905" s="14" t="n">
        <x:v>46082</x:v>
      </x:c>
      <x:c r="C3905" s="1" t="n">
        <x:v>92.2</x:v>
      </x:c>
      <x:c r="D3905" s="1" t="n">
        <x:v>608</x:v>
      </x:c>
      <x:c r="E3905" s="1" t="n">
        <x:v>17</x:v>
      </x:c>
      <x:c r="F3905" s="1" t="n">
        <x:v>1</x:v>
      </x:c>
      <x:c r="G3905" s="1" t="n">
        <x:v>49</x:v>
      </x:c>
      <x:c r="H3905" s="1" t="n">
        <x:v>0</x:v>
      </x:c>
      <x:c r="I3905" s="1" t="n">
        <x:v>3</x:v>
      </x:c>
      <x:c r="J3905" s="1" t="n">
        <x:v>1.34</x:v>
      </x:c>
      <x:c r="K3905" s="1" t="n">
        <x:v>0</x:v>
      </x:c>
      <x:c r="L3905" s="1" t="n">
        <x:v>95.2</x:v>
      </x:c>
      <x:c r="M3905" s="1" t="n">
        <x:v>0</x:v>
      </x:c>
      <x:c r="N3905" s="1" t="n">
        <x:v>13.2</x:v>
      </x:c>
      <x:c r="O3905" s="1" t="n">
        <x:f aca="0">24*MAX(0,EOMONTH(B3905,0)-MAX(B3905,INDEX(Device_Inventory!$K$2:$K$1201,MATCH(A3905,Device_Inventory!$A$2:$A$1201,0)))+1)</x:f>
        <x:v>744</x:v>
      </x:c>
      <x:c r="P3905" s="11" t="b">
        <x:f aca="0">INDEX(Device_Inventory!$K$2:$K$1201,MATCH(A3905,Device_Inventory!$A$2:$A$1201,0))&gt;B3905</x:f>
        <x:v>0</x:v>
      </x:c>
      <x:c r="Q3905" s="1" t="str">
        <x:f aca="0">IF(D3905&gt;O3905,"Fail: operating hours exceed in-service hours",IF(D3905+M3905&gt;O3905,"Fail: operating + unavailable hours exceed in-service hours",IF(P3905,"Partial month: within in-service hours","OK")))</x:f>
        <x:v>OK</x:v>
      </x:c>
    </x:row>
    <x:row r="3906" ht="15" hidden="0" customHeight="1">
      <x:c r="A3906" s="1" t="s">
        <x:v>3643</x:v>
      </x:c>
      <x:c r="B3906" s="14" t="n">
        <x:v>46113</x:v>
      </x:c>
      <x:c r="C3906" s="1" t="n">
        <x:v>52.6</x:v>
      </x:c>
      <x:c r="D3906" s="1" t="n">
        <x:v>345.9</x:v>
      </x:c>
      <x:c r="E3906" s="1" t="n">
        <x:v>9</x:v>
      </x:c>
      <x:c r="F3906" s="1" t="n">
        <x:v>0</x:v>
      </x:c>
      <x:c r="G3906" s="1" t="n">
        <x:v>46</x:v>
      </x:c>
      <x:c r="H3906" s="1" t="n">
        <x:v>0</x:v>
      </x:c>
      <x:c r="I3906" s="1" t="n">
        <x:v>2</x:v>
      </x:c>
      <x:c r="J3906" s="1" t="n">
        <x:v>0.69</x:v>
      </x:c>
      <x:c r="K3906" s="1" t="n">
        <x:v>0</x:v>
      </x:c>
      <x:c r="L3906" s="1" t="n">
        <x:v>91.7</x:v>
      </x:c>
      <x:c r="M3906" s="1" t="n">
        <x:v>7.1</x:v>
      </x:c>
      <x:c r="N3906" s="1" t="n">
        <x:v>9.9</x:v>
      </x:c>
      <x:c r="O3906" s="1" t="n">
        <x:f aca="0">24*MAX(0,EOMONTH(B3906,0)-MAX(B3906,INDEX(Device_Inventory!$K$2:$K$1201,MATCH(A3906,Device_Inventory!$A$2:$A$1201,0)))+1)</x:f>
        <x:v>720</x:v>
      </x:c>
      <x:c r="P3906" s="11" t="b">
        <x:f aca="0">INDEX(Device_Inventory!$K$2:$K$1201,MATCH(A3906,Device_Inventory!$A$2:$A$1201,0))&gt;B3906</x:f>
        <x:v>0</x:v>
      </x:c>
      <x:c r="Q3906" s="1" t="str">
        <x:f aca="0">IF(D3906&gt;O3906,"Fail: operating hours exceed in-service hours",IF(D3906+M3906&gt;O3906,"Fail: operating + unavailable hours exceed in-service hours",IF(P3906,"Partial month: within in-service hours","OK")))</x:f>
        <x:v>OK</x:v>
      </x:c>
    </x:row>
    <x:row r="3907" ht="15" hidden="0" customHeight="1">
      <x:c r="A3907" s="1" t="s">
        <x:v>3643</x:v>
      </x:c>
      <x:c r="B3907" s="14" t="n">
        <x:v>46143</x:v>
      </x:c>
      <x:c r="C3907" s="1" t="n">
        <x:v>61.4</x:v>
      </x:c>
      <x:c r="D3907" s="1" t="n">
        <x:v>338</x:v>
      </x:c>
      <x:c r="E3907" s="1" t="n">
        <x:v>17</x:v>
      </x:c>
      <x:c r="F3907" s="1" t="n">
        <x:v>2</x:v>
      </x:c>
      <x:c r="G3907" s="1" t="n">
        <x:v>59</x:v>
      </x:c>
      <x:c r="H3907" s="1" t="n">
        <x:v>0</x:v>
      </x:c>
      <x:c r="I3907" s="1" t="n">
        <x:v>0</x:v>
      </x:c>
      <x:c r="J3907" s="1" t="n">
        <x:v>0.36</x:v>
      </x:c>
      <x:c r="K3907" s="1" t="n">
        <x:v>1</x:v>
      </x:c>
      <x:c r="L3907" s="1" t="n">
        <x:v>99.5</x:v>
      </x:c>
      <x:c r="M3907" s="1" t="n">
        <x:v>8.4</x:v>
      </x:c>
      <x:c r="N3907" s="1" t="n">
        <x:v>13</x:v>
      </x:c>
      <x:c r="O3907" s="1" t="n">
        <x:f aca="0">24*MAX(0,EOMONTH(B3907,0)-MAX(B3907,INDEX(Device_Inventory!$K$2:$K$1201,MATCH(A3907,Device_Inventory!$A$2:$A$1201,0)))+1)</x:f>
        <x:v>744</x:v>
      </x:c>
      <x:c r="P3907" s="11" t="b">
        <x:f aca="0">INDEX(Device_Inventory!$K$2:$K$1201,MATCH(A3907,Device_Inventory!$A$2:$A$1201,0))&gt;B3907</x:f>
        <x:v>0</x:v>
      </x:c>
      <x:c r="Q3907" s="1" t="str">
        <x:f aca="0">IF(D3907&gt;O3907,"Fail: operating hours exceed in-service hours",IF(D3907+M3907&gt;O3907,"Fail: operating + unavailable hours exceed in-service hours",IF(P3907,"Partial month: within in-service hours","OK")))</x:f>
        <x:v>OK</x:v>
      </x:c>
    </x:row>
    <x:row r="3908" ht="15" hidden="0" customHeight="1">
      <x:c r="A3908" s="1" t="s">
        <x:v>3643</x:v>
      </x:c>
      <x:c r="B3908" s="14" t="n">
        <x:v>46174</x:v>
      </x:c>
      <x:c r="C3908" s="1" t="n">
        <x:v>52.2</x:v>
      </x:c>
      <x:c r="D3908" s="1" t="n">
        <x:v>360.6</x:v>
      </x:c>
      <x:c r="E3908" s="1" t="n">
        <x:v>15</x:v>
      </x:c>
      <x:c r="F3908" s="1" t="n">
        <x:v>1</x:v>
      </x:c>
      <x:c r="G3908" s="1" t="n">
        <x:v>46</x:v>
      </x:c>
      <x:c r="H3908" s="1" t="n">
        <x:v>1</x:v>
      </x:c>
      <x:c r="I3908" s="1" t="n">
        <x:v>1</x:v>
      </x:c>
      <x:c r="J3908" s="1" t="n">
        <x:v>0.25</x:v>
      </x:c>
      <x:c r="K3908" s="1" t="n">
        <x:v>1</x:v>
      </x:c>
      <x:c r="L3908" s="1" t="n">
        <x:v>90.4</x:v>
      </x:c>
      <x:c r="M3908" s="1" t="n">
        <x:v>3.6</x:v>
      </x:c>
      <x:c r="N3908" s="1" t="n">
        <x:v>15.5</x:v>
      </x:c>
      <x:c r="O3908" s="1" t="n">
        <x:f aca="0">24*MAX(0,EOMONTH(B3908,0)-MAX(B3908,INDEX(Device_Inventory!$K$2:$K$1201,MATCH(A3908,Device_Inventory!$A$2:$A$1201,0)))+1)</x:f>
        <x:v>720</x:v>
      </x:c>
      <x:c r="P3908" s="11" t="b">
        <x:f aca="0">INDEX(Device_Inventory!$K$2:$K$1201,MATCH(A3908,Device_Inventory!$A$2:$A$1201,0))&gt;B3908</x:f>
        <x:v>0</x:v>
      </x:c>
      <x:c r="Q3908" s="1" t="str">
        <x:f aca="0">IF(D3908&gt;O3908,"Fail: operating hours exceed in-service hours",IF(D3908+M3908&gt;O3908,"Fail: operating + unavailable hours exceed in-service hours",IF(P3908,"Partial month: within in-service hours","OK")))</x:f>
        <x:v>OK</x:v>
      </x:c>
    </x:row>
    <x:row r="3909" ht="15" hidden="0" customHeight="1">
      <x:c r="A3909" s="1" t="s">
        <x:v>3643</x:v>
      </x:c>
      <x:c r="B3909" s="14" t="n">
        <x:v>46204</x:v>
      </x:c>
      <x:c r="C3909" s="1" t="n">
        <x:v>86.3</x:v>
      </x:c>
      <x:c r="D3909" s="1" t="n">
        <x:v>614.5</x:v>
      </x:c>
      <x:c r="E3909" s="1" t="n">
        <x:v>27</x:v>
      </x:c>
      <x:c r="F3909" s="1" t="n">
        <x:v>2</x:v>
      </x:c>
      <x:c r="G3909" s="1" t="n">
        <x:v>41</x:v>
      </x:c>
      <x:c r="H3909" s="1" t="n">
        <x:v>0</x:v>
      </x:c>
      <x:c r="I3909" s="1" t="n">
        <x:v>2</x:v>
      </x:c>
      <x:c r="J3909" s="1" t="n">
        <x:v>0.69</x:v>
      </x:c>
      <x:c r="K3909" s="1" t="n">
        <x:v>0</x:v>
      </x:c>
      <x:c r="L3909" s="1" t="n">
        <x:v>90.3</x:v>
      </x:c>
      <x:c r="M3909" s="1" t="n">
        <x:v>9.6</x:v>
      </x:c>
      <x:c r="N3909" s="1" t="n">
        <x:v>8.2</x:v>
      </x:c>
      <x:c r="O3909" s="1" t="n">
        <x:f aca="0">24*MAX(0,EOMONTH(B3909,0)-MAX(B3909,INDEX(Device_Inventory!$K$2:$K$1201,MATCH(A3909,Device_Inventory!$A$2:$A$1201,0)))+1)</x:f>
        <x:v>744</x:v>
      </x:c>
      <x:c r="P3909" s="11" t="b">
        <x:f aca="0">INDEX(Device_Inventory!$K$2:$K$1201,MATCH(A3909,Device_Inventory!$A$2:$A$1201,0))&gt;B3909</x:f>
        <x:v>0</x:v>
      </x:c>
      <x:c r="Q3909" s="1" t="str">
        <x:f aca="0">IF(D3909&gt;O3909,"Fail: operating hours exceed in-service hours",IF(D3909+M3909&gt;O3909,"Fail: operating + unavailable hours exceed in-service hours",IF(P3909,"Partial month: within in-service hours","OK")))</x:f>
        <x:v>OK</x:v>
      </x:c>
    </x:row>
    <x:row r="3910" ht="15" hidden="0" customHeight="1">
      <x:c r="A3910" s="1" t="s">
        <x:v>1332</x:v>
      </x:c>
      <x:c r="B3910" s="14" t="n">
        <x:v>46054</x:v>
      </x:c>
      <x:c r="C3910" s="1" t="n">
        <x:v>98</x:v>
      </x:c>
      <x:c r="D3910" s="1" t="n">
        <x:v>590.3</x:v>
      </x:c>
      <x:c r="E3910" s="1" t="n">
        <x:v>12</x:v>
      </x:c>
      <x:c r="F3910" s="1" t="n">
        <x:v>0</x:v>
      </x:c>
      <x:c r="G3910" s="1" t="n">
        <x:v>48</x:v>
      </x:c>
      <x:c r="H3910" s="1" t="n">
        <x:v>0</x:v>
      </x:c>
      <x:c r="I3910" s="1" t="n">
        <x:v>3</x:v>
      </x:c>
      <x:c r="J3910" s="1" t="n">
        <x:v>0.06</x:v>
      </x:c>
      <x:c r="K3910" s="1" t="n">
        <x:v>1</x:v>
      </x:c>
      <x:c r="L3910" s="1" t="n">
        <x:v>96.2</x:v>
      </x:c>
      <x:c r="M3910" s="1" t="n">
        <x:v>0</x:v>
      </x:c>
      <x:c r="N3910" s="1" t="n">
        <x:v>12.2</x:v>
      </x:c>
      <x:c r="O3910" s="1" t="n">
        <x:f aca="0">24*MAX(0,EOMONTH(B3910,0)-MAX(B3910,INDEX(Device_Inventory!$K$2:$K$1201,MATCH(A3910,Device_Inventory!$A$2:$A$1201,0)))+1)</x:f>
        <x:v>672</x:v>
      </x:c>
      <x:c r="P3910" s="11" t="b">
        <x:f aca="0">INDEX(Device_Inventory!$K$2:$K$1201,MATCH(A3910,Device_Inventory!$A$2:$A$1201,0))&gt;B3910</x:f>
        <x:v>0</x:v>
      </x:c>
      <x:c r="Q3910" s="1" t="str">
        <x:f aca="0">IF(D3910&gt;O3910,"Fail: operating hours exceed in-service hours",IF(D3910+M3910&gt;O3910,"Fail: operating + unavailable hours exceed in-service hours",IF(P3910,"Partial month: within in-service hours","OK")))</x:f>
        <x:v>OK</x:v>
      </x:c>
    </x:row>
    <x:row r="3911" ht="15" hidden="0" customHeight="1">
      <x:c r="A3911" s="1" t="s">
        <x:v>1332</x:v>
      </x:c>
      <x:c r="B3911" s="14" t="n">
        <x:v>46082</x:v>
      </x:c>
      <x:c r="C3911" s="1" t="n">
        <x:v>40.5</x:v>
      </x:c>
      <x:c r="D3911" s="1" t="n">
        <x:v>287.6</x:v>
      </x:c>
      <x:c r="E3911" s="1" t="n">
        <x:v>19</x:v>
      </x:c>
      <x:c r="F3911" s="1" t="n">
        <x:v>3</x:v>
      </x:c>
      <x:c r="G3911" s="1" t="n">
        <x:v>24</x:v>
      </x:c>
      <x:c r="H3911" s="1" t="n">
        <x:v>0</x:v>
      </x:c>
      <x:c r="I3911" s="1" t="n">
        <x:v>2</x:v>
      </x:c>
      <x:c r="J3911" s="1" t="n">
        <x:v>0.56</x:v>
      </x:c>
      <x:c r="K3911" s="1" t="n">
        <x:v>1</x:v>
      </x:c>
      <x:c r="L3911" s="1" t="n">
        <x:v>96.4</x:v>
      </x:c>
      <x:c r="M3911" s="1" t="n">
        <x:v>1.8</x:v>
      </x:c>
      <x:c r="N3911" s="1" t="n">
        <x:v>5</x:v>
      </x:c>
      <x:c r="O3911" s="1" t="n">
        <x:f aca="0">24*MAX(0,EOMONTH(B3911,0)-MAX(B3911,INDEX(Device_Inventory!$K$2:$K$1201,MATCH(A3911,Device_Inventory!$A$2:$A$1201,0)))+1)</x:f>
        <x:v>744</x:v>
      </x:c>
      <x:c r="P3911" s="11" t="b">
        <x:f aca="0">INDEX(Device_Inventory!$K$2:$K$1201,MATCH(A3911,Device_Inventory!$A$2:$A$1201,0))&gt;B3911</x:f>
        <x:v>0</x:v>
      </x:c>
      <x:c r="Q3911" s="1" t="str">
        <x:f aca="0">IF(D3911&gt;O3911,"Fail: operating hours exceed in-service hours",IF(D3911+M3911&gt;O3911,"Fail: operating + unavailable hours exceed in-service hours",IF(P3911,"Partial month: within in-service hours","OK")))</x:f>
        <x:v>OK</x:v>
      </x:c>
    </x:row>
    <x:row r="3912" ht="15" hidden="0" customHeight="1">
      <x:c r="A3912" s="1" t="s">
        <x:v>1332</x:v>
      </x:c>
      <x:c r="B3912" s="14" t="n">
        <x:v>46113</x:v>
      </x:c>
      <x:c r="C3912" s="1" t="n">
        <x:v>77.9</x:v>
      </x:c>
      <x:c r="D3912" s="1" t="n">
        <x:v>534.5</x:v>
      </x:c>
      <x:c r="E3912" s="1" t="n">
        <x:v>26</x:v>
      </x:c>
      <x:c r="F3912" s="1" t="n">
        <x:v>1</x:v>
      </x:c>
      <x:c r="G3912" s="1" t="n">
        <x:v>53</x:v>
      </x:c>
      <x:c r="H3912" s="1" t="n">
        <x:v>0</x:v>
      </x:c>
      <x:c r="I3912" s="1" t="n">
        <x:v>3</x:v>
      </x:c>
      <x:c r="J3912" s="1" t="n">
        <x:v>0.48</x:v>
      </x:c>
      <x:c r="K3912" s="1" t="n">
        <x:v>0</x:v>
      </x:c>
      <x:c r="L3912" s="1" t="n">
        <x:v>93.9</x:v>
      </x:c>
      <x:c r="M3912" s="1" t="n">
        <x:v>3.3</x:v>
      </x:c>
      <x:c r="N3912" s="1" t="n">
        <x:v>11.5</x:v>
      </x:c>
      <x:c r="O3912" s="1" t="n">
        <x:f aca="0">24*MAX(0,EOMONTH(B3912,0)-MAX(B3912,INDEX(Device_Inventory!$K$2:$K$1201,MATCH(A3912,Device_Inventory!$A$2:$A$1201,0)))+1)</x:f>
        <x:v>720</x:v>
      </x:c>
      <x:c r="P3912" s="11" t="b">
        <x:f aca="0">INDEX(Device_Inventory!$K$2:$K$1201,MATCH(A3912,Device_Inventory!$A$2:$A$1201,0))&gt;B3912</x:f>
        <x:v>0</x:v>
      </x:c>
      <x:c r="Q3912" s="1" t="str">
        <x:f aca="0">IF(D3912&gt;O3912,"Fail: operating hours exceed in-service hours",IF(D3912+M3912&gt;O3912,"Fail: operating + unavailable hours exceed in-service hours",IF(P3912,"Partial month: within in-service hours","OK")))</x:f>
        <x:v>OK</x:v>
      </x:c>
    </x:row>
    <x:row r="3913" ht="15" hidden="0" customHeight="1">
      <x:c r="A3913" s="1" t="s">
        <x:v>1332</x:v>
      </x:c>
      <x:c r="B3913" s="14" t="n">
        <x:v>46143</x:v>
      </x:c>
      <x:c r="C3913" s="1" t="n">
        <x:v>79.3</x:v>
      </x:c>
      <x:c r="D3913" s="1" t="n">
        <x:v>571.6</x:v>
      </x:c>
      <x:c r="E3913" s="1" t="n">
        <x:v>23</x:v>
      </x:c>
      <x:c r="F3913" s="1" t="n">
        <x:v>0</x:v>
      </x:c>
      <x:c r="G3913" s="1" t="n">
        <x:v>38</x:v>
      </x:c>
      <x:c r="H3913" s="1" t="n">
        <x:v>2</x:v>
      </x:c>
      <x:c r="I3913" s="1" t="n">
        <x:v>1</x:v>
      </x:c>
      <x:c r="J3913" s="1" t="n">
        <x:v>0.13</x:v>
      </x:c>
      <x:c r="K3913" s="1" t="n">
        <x:v>0</x:v>
      </x:c>
      <x:c r="L3913" s="1" t="n">
        <x:v>94.3</x:v>
      </x:c>
      <x:c r="M3913" s="1" t="n">
        <x:v>7.5</x:v>
      </x:c>
      <x:c r="N3913" s="1" t="n">
        <x:v>25.2</x:v>
      </x:c>
      <x:c r="O3913" s="1" t="n">
        <x:f aca="0">24*MAX(0,EOMONTH(B3913,0)-MAX(B3913,INDEX(Device_Inventory!$K$2:$K$1201,MATCH(A3913,Device_Inventory!$A$2:$A$1201,0)))+1)</x:f>
        <x:v>744</x:v>
      </x:c>
      <x:c r="P3913" s="11" t="b">
        <x:f aca="0">INDEX(Device_Inventory!$K$2:$K$1201,MATCH(A3913,Device_Inventory!$A$2:$A$1201,0))&gt;B3913</x:f>
        <x:v>0</x:v>
      </x:c>
      <x:c r="Q3913" s="1" t="str">
        <x:f aca="0">IF(D3913&gt;O3913,"Fail: operating hours exceed in-service hours",IF(D3913+M3913&gt;O3913,"Fail: operating + unavailable hours exceed in-service hours",IF(P3913,"Partial month: within in-service hours","OK")))</x:f>
        <x:v>OK</x:v>
      </x:c>
    </x:row>
    <x:row r="3914" ht="15" hidden="0" customHeight="1">
      <x:c r="A3914" s="1" t="s">
        <x:v>1332</x:v>
      </x:c>
      <x:c r="B3914" s="14" t="n">
        <x:v>46174</x:v>
      </x:c>
      <x:c r="C3914" s="1" t="n">
        <x:v>91.3</x:v>
      </x:c>
      <x:c r="D3914" s="1" t="n">
        <x:v>510.8</x:v>
      </x:c>
      <x:c r="E3914" s="1" t="n">
        <x:v>22</x:v>
      </x:c>
      <x:c r="F3914" s="1" t="n">
        <x:v>1</x:v>
      </x:c>
      <x:c r="G3914" s="1" t="n">
        <x:v>44</x:v>
      </x:c>
      <x:c r="H3914" s="1" t="n">
        <x:v>0</x:v>
      </x:c>
      <x:c r="I3914" s="1" t="n">
        <x:v>5</x:v>
      </x:c>
      <x:c r="J3914" s="1" t="n">
        <x:v>0.1</x:v>
      </x:c>
      <x:c r="K3914" s="1" t="n">
        <x:v>0</x:v>
      </x:c>
      <x:c r="L3914" s="1" t="n">
        <x:v>92.6</x:v>
      </x:c>
      <x:c r="M3914" s="1" t="n">
        <x:v>2.2</x:v>
      </x:c>
      <x:c r="N3914" s="1" t="n">
        <x:v>23</x:v>
      </x:c>
      <x:c r="O3914" s="1" t="n">
        <x:f aca="0">24*MAX(0,EOMONTH(B3914,0)-MAX(B3914,INDEX(Device_Inventory!$K$2:$K$1201,MATCH(A3914,Device_Inventory!$A$2:$A$1201,0)))+1)</x:f>
        <x:v>720</x:v>
      </x:c>
      <x:c r="P3914" s="11" t="b">
        <x:f aca="0">INDEX(Device_Inventory!$K$2:$K$1201,MATCH(A3914,Device_Inventory!$A$2:$A$1201,0))&gt;B3914</x:f>
        <x:v>0</x:v>
      </x:c>
      <x:c r="Q3914" s="1" t="str">
        <x:f aca="0">IF(D3914&gt;O3914,"Fail: operating hours exceed in-service hours",IF(D3914+M3914&gt;O3914,"Fail: operating + unavailable hours exceed in-service hours",IF(P3914,"Partial month: within in-service hours","OK")))</x:f>
        <x:v>OK</x:v>
      </x:c>
    </x:row>
    <x:row r="3915" ht="15" hidden="0" customHeight="1">
      <x:c r="A3915" s="1" t="s">
        <x:v>1332</x:v>
      </x:c>
      <x:c r="B3915" s="14" t="n">
        <x:v>46204</x:v>
      </x:c>
      <x:c r="C3915" s="1" t="n">
        <x:v>63.5</x:v>
      </x:c>
      <x:c r="D3915" s="1" t="n">
        <x:v>438.2</x:v>
      </x:c>
      <x:c r="E3915" s="1" t="n">
        <x:v>17</x:v>
      </x:c>
      <x:c r="F3915" s="1" t="n">
        <x:v>0</x:v>
      </x:c>
      <x:c r="G3915" s="1" t="n">
        <x:v>38</x:v>
      </x:c>
      <x:c r="H3915" s="1" t="n">
        <x:v>0</x:v>
      </x:c>
      <x:c r="I3915" s="1" t="n">
        <x:v>3</x:v>
      </x:c>
      <x:c r="J3915" s="1" t="n">
        <x:v>0.13</x:v>
      </x:c>
      <x:c r="K3915" s="1" t="n">
        <x:v>0</x:v>
      </x:c>
      <x:c r="L3915" s="1" t="n">
        <x:v>94.2</x:v>
      </x:c>
      <x:c r="M3915" s="1" t="n">
        <x:v>3.2</x:v>
      </x:c>
      <x:c r="N3915" s="1" t="n">
        <x:v>11.5</x:v>
      </x:c>
      <x:c r="O3915" s="1" t="n">
        <x:f aca="0">24*MAX(0,EOMONTH(B3915,0)-MAX(B3915,INDEX(Device_Inventory!$K$2:$K$1201,MATCH(A3915,Device_Inventory!$A$2:$A$1201,0)))+1)</x:f>
        <x:v>744</x:v>
      </x:c>
      <x:c r="P3915" s="11" t="b">
        <x:f aca="0">INDEX(Device_Inventory!$K$2:$K$1201,MATCH(A3915,Device_Inventory!$A$2:$A$1201,0))&gt;B3915</x:f>
        <x:v>0</x:v>
      </x:c>
      <x:c r="Q3915" s="1" t="str">
        <x:f aca="0">IF(D3915&gt;O3915,"Fail: operating hours exceed in-service hours",IF(D3915+M3915&gt;O3915,"Fail: operating + unavailable hours exceed in-service hours",IF(P3915,"Partial month: within in-service hours","OK")))</x:f>
        <x:v>OK</x:v>
      </x:c>
    </x:row>
    <x:row r="3916" ht="15" hidden="0" customHeight="1">
      <x:c r="A3916" s="1" t="s">
        <x:v>1334</x:v>
      </x:c>
      <x:c r="B3916" s="14" t="n">
        <x:v>46054</x:v>
      </x:c>
      <x:c r="C3916" s="1" t="n">
        <x:v>15.7</x:v>
      </x:c>
      <x:c r="D3916" s="1" t="n">
        <x:v>95.3</x:v>
      </x:c>
      <x:c r="E3916" s="1" t="n">
        <x:v>8</x:v>
      </x:c>
      <x:c r="F3916" s="1" t="n">
        <x:v>0</x:v>
      </x:c>
      <x:c r="G3916" s="1" t="n">
        <x:v>26</x:v>
      </x:c>
      <x:c r="H3916" s="1" t="n">
        <x:v>0</x:v>
      </x:c>
      <x:c r="I3916" s="1" t="n">
        <x:v>0</x:v>
      </x:c>
      <x:c r="J3916" s="1" t="n">
        <x:v>0</x:v>
      </x:c>
      <x:c r="K3916" s="1" t="n">
        <x:v>1</x:v>
      </x:c>
      <x:c r="L3916" s="1" t="n">
        <x:v>96.6</x:v>
      </x:c>
      <x:c r="M3916" s="1" t="n">
        <x:v>3.1</x:v>
      </x:c>
      <x:c r="N3916" s="1" t="n">
        <x:v>3.3</x:v>
      </x:c>
      <x:c r="O3916" s="1" t="n">
        <x:f aca="0">24*MAX(0,EOMONTH(B3916,0)-MAX(B3916,INDEX(Device_Inventory!$K$2:$K$1201,MATCH(A3916,Device_Inventory!$A$2:$A$1201,0)))+1)</x:f>
        <x:v>672</x:v>
      </x:c>
      <x:c r="P3916" s="11" t="b">
        <x:f aca="0">INDEX(Device_Inventory!$K$2:$K$1201,MATCH(A3916,Device_Inventory!$A$2:$A$1201,0))&gt;B3916</x:f>
        <x:v>0</x:v>
      </x:c>
      <x:c r="Q3916" s="1" t="str">
        <x:f aca="0">IF(D3916&gt;O3916,"Fail: operating hours exceed in-service hours",IF(D3916+M3916&gt;O3916,"Fail: operating + unavailable hours exceed in-service hours",IF(P3916,"Partial month: within in-service hours","OK")))</x:f>
        <x:v>OK</x:v>
      </x:c>
    </x:row>
    <x:row r="3917" ht="15" hidden="0" customHeight="1">
      <x:c r="A3917" s="1" t="s">
        <x:v>1334</x:v>
      </x:c>
      <x:c r="B3917" s="14" t="n">
        <x:v>46082</x:v>
      </x:c>
      <x:c r="C3917" s="1" t="n">
        <x:v>26.5</x:v>
      </x:c>
      <x:c r="D3917" s="1" t="n">
        <x:v>158.9</x:v>
      </x:c>
      <x:c r="E3917" s="1" t="n">
        <x:v>8</x:v>
      </x:c>
      <x:c r="F3917" s="1" t="n">
        <x:v>0</x:v>
      </x:c>
      <x:c r="G3917" s="1" t="n">
        <x:v>38</x:v>
      </x:c>
      <x:c r="H3917" s="1" t="n">
        <x:v>0</x:v>
      </x:c>
      <x:c r="I3917" s="1" t="n">
        <x:v>0</x:v>
      </x:c>
      <x:c r="J3917" s="1" t="n">
        <x:v>0</x:v>
      </x:c>
      <x:c r="K3917" s="1" t="n">
        <x:v>1</x:v>
      </x:c>
      <x:c r="L3917" s="1" t="n">
        <x:v>98.2</x:v>
      </x:c>
      <x:c r="M3917" s="1" t="n">
        <x:v>4.9</x:v>
      </x:c>
      <x:c r="N3917" s="1" t="n">
        <x:v>2.4</x:v>
      </x:c>
      <x:c r="O3917" s="1" t="n">
        <x:f aca="0">24*MAX(0,EOMONTH(B3917,0)-MAX(B3917,INDEX(Device_Inventory!$K$2:$K$1201,MATCH(A3917,Device_Inventory!$A$2:$A$1201,0)))+1)</x:f>
        <x:v>744</x:v>
      </x:c>
      <x:c r="P3917" s="11" t="b">
        <x:f aca="0">INDEX(Device_Inventory!$K$2:$K$1201,MATCH(A3917,Device_Inventory!$A$2:$A$1201,0))&gt;B3917</x:f>
        <x:v>0</x:v>
      </x:c>
      <x:c r="Q3917" s="1" t="str">
        <x:f aca="0">IF(D3917&gt;O3917,"Fail: operating hours exceed in-service hours",IF(D3917+M3917&gt;O3917,"Fail: operating + unavailable hours exceed in-service hours",IF(P3917,"Partial month: within in-service hours","OK")))</x:f>
        <x:v>OK</x:v>
      </x:c>
    </x:row>
    <x:row r="3918" ht="15" hidden="0" customHeight="1">
      <x:c r="A3918" s="1" t="s">
        <x:v>1334</x:v>
      </x:c>
      <x:c r="B3918" s="14" t="n">
        <x:v>46113</x:v>
      </x:c>
      <x:c r="C3918" s="1" t="n">
        <x:v>27.9</x:v>
      </x:c>
      <x:c r="D3918" s="1" t="n">
        <x:v>196</x:v>
      </x:c>
      <x:c r="E3918" s="1" t="n">
        <x:v>8</x:v>
      </x:c>
      <x:c r="F3918" s="1" t="n">
        <x:v>1</x:v>
      </x:c>
      <x:c r="G3918" s="1" t="n">
        <x:v>24</x:v>
      </x:c>
      <x:c r="H3918" s="1" t="n">
        <x:v>1</x:v>
      </x:c>
      <x:c r="I3918" s="1" t="n">
        <x:v>0</x:v>
      </x:c>
      <x:c r="J3918" s="1" t="n">
        <x:v>0</x:v>
      </x:c>
      <x:c r="K3918" s="1" t="n">
        <x:v>0</x:v>
      </x:c>
      <x:c r="L3918" s="1" t="n">
        <x:v>97.9</x:v>
      </x:c>
      <x:c r="M3918" s="1" t="n">
        <x:v>1</x:v>
      </x:c>
      <x:c r="N3918" s="1" t="n">
        <x:v>3.7</x:v>
      </x:c>
      <x:c r="O3918" s="1" t="n">
        <x:f aca="0">24*MAX(0,EOMONTH(B3918,0)-MAX(B3918,INDEX(Device_Inventory!$K$2:$K$1201,MATCH(A3918,Device_Inventory!$A$2:$A$1201,0)))+1)</x:f>
        <x:v>720</x:v>
      </x:c>
      <x:c r="P3918" s="11" t="b">
        <x:f aca="0">INDEX(Device_Inventory!$K$2:$K$1201,MATCH(A3918,Device_Inventory!$A$2:$A$1201,0))&gt;B3918</x:f>
        <x:v>0</x:v>
      </x:c>
      <x:c r="Q3918" s="1" t="str">
        <x:f aca="0">IF(D3918&gt;O3918,"Fail: operating hours exceed in-service hours",IF(D3918+M3918&gt;O3918,"Fail: operating + unavailable hours exceed in-service hours",IF(P3918,"Partial month: within in-service hours","OK")))</x:f>
        <x:v>OK</x:v>
      </x:c>
    </x:row>
    <x:row r="3919" ht="15" hidden="0" customHeight="1">
      <x:c r="A3919" s="1" t="s">
        <x:v>1334</x:v>
      </x:c>
      <x:c r="B3919" s="14" t="n">
        <x:v>46143</x:v>
      </x:c>
      <x:c r="C3919" s="1" t="n">
        <x:v>40.6</x:v>
      </x:c>
      <x:c r="D3919" s="1" t="n">
        <x:v>256.9</x:v>
      </x:c>
      <x:c r="E3919" s="1" t="n">
        <x:v>18</x:v>
      </x:c>
      <x:c r="F3919" s="1" t="n">
        <x:v>0</x:v>
      </x:c>
      <x:c r="G3919" s="1" t="n">
        <x:v>39</x:v>
      </x:c>
      <x:c r="H3919" s="1" t="n">
        <x:v>1</x:v>
      </x:c>
      <x:c r="I3919" s="1" t="n">
        <x:v>3</x:v>
      </x:c>
      <x:c r="J3919" s="1" t="n">
        <x:v>0.89</x:v>
      </x:c>
      <x:c r="K3919" s="1" t="n">
        <x:v>0</x:v>
      </x:c>
      <x:c r="L3919" s="1" t="n">
        <x:v>94.7</x:v>
      </x:c>
      <x:c r="M3919" s="1" t="n">
        <x:v>6.6</x:v>
      </x:c>
      <x:c r="N3919" s="1" t="n">
        <x:v>9.2</x:v>
      </x:c>
      <x:c r="O3919" s="1" t="n">
        <x:f aca="0">24*MAX(0,EOMONTH(B3919,0)-MAX(B3919,INDEX(Device_Inventory!$K$2:$K$1201,MATCH(A3919,Device_Inventory!$A$2:$A$1201,0)))+1)</x:f>
        <x:v>744</x:v>
      </x:c>
      <x:c r="P3919" s="11" t="b">
        <x:f aca="0">INDEX(Device_Inventory!$K$2:$K$1201,MATCH(A3919,Device_Inventory!$A$2:$A$1201,0))&gt;B3919</x:f>
        <x:v>0</x:v>
      </x:c>
      <x:c r="Q3919" s="1" t="str">
        <x:f aca="0">IF(D3919&gt;O3919,"Fail: operating hours exceed in-service hours",IF(D3919+M3919&gt;O3919,"Fail: operating + unavailable hours exceed in-service hours",IF(P3919,"Partial month: within in-service hours","OK")))</x:f>
        <x:v>OK</x:v>
      </x:c>
    </x:row>
    <x:row r="3920" ht="15" hidden="0" customHeight="1">
      <x:c r="A3920" s="1" t="s">
        <x:v>1334</x:v>
      </x:c>
      <x:c r="B3920" s="14" t="n">
        <x:v>46174</x:v>
      </x:c>
      <x:c r="C3920" s="1" t="n">
        <x:v>39.5</x:v>
      </x:c>
      <x:c r="D3920" s="1" t="n">
        <x:v>240.2</x:v>
      </x:c>
      <x:c r="E3920" s="1" t="n">
        <x:v>8</x:v>
      </x:c>
      <x:c r="F3920" s="1" t="n">
        <x:v>2</x:v>
      </x:c>
      <x:c r="G3920" s="1" t="n">
        <x:v>35</x:v>
      </x:c>
      <x:c r="H3920" s="1" t="n">
        <x:v>0</x:v>
      </x:c>
      <x:c r="I3920" s="1" t="n">
        <x:v>3</x:v>
      </x:c>
      <x:c r="J3920" s="1" t="n">
        <x:v>0.52</x:v>
      </x:c>
      <x:c r="K3920" s="1" t="n">
        <x:v>0</x:v>
      </x:c>
      <x:c r="L3920" s="1" t="n">
        <x:v>96.1</x:v>
      </x:c>
      <x:c r="M3920" s="1" t="n">
        <x:v>2.5</x:v>
      </x:c>
      <x:c r="N3920" s="1" t="n">
        <x:v>11</x:v>
      </x:c>
      <x:c r="O3920" s="1" t="n">
        <x:f aca="0">24*MAX(0,EOMONTH(B3920,0)-MAX(B3920,INDEX(Device_Inventory!$K$2:$K$1201,MATCH(A3920,Device_Inventory!$A$2:$A$1201,0)))+1)</x:f>
        <x:v>720</x:v>
      </x:c>
      <x:c r="P3920" s="11" t="b">
        <x:f aca="0">INDEX(Device_Inventory!$K$2:$K$1201,MATCH(A3920,Device_Inventory!$A$2:$A$1201,0))&gt;B3920</x:f>
        <x:v>0</x:v>
      </x:c>
      <x:c r="Q3920" s="1" t="str">
        <x:f aca="0">IF(D3920&gt;O3920,"Fail: operating hours exceed in-service hours",IF(D3920+M3920&gt;O3920,"Fail: operating + unavailable hours exceed in-service hours",IF(P3920,"Partial month: within in-service hours","OK")))</x:f>
        <x:v>OK</x:v>
      </x:c>
    </x:row>
    <x:row r="3921" ht="15" hidden="0" customHeight="1">
      <x:c r="A3921" s="1" t="s">
        <x:v>1334</x:v>
      </x:c>
      <x:c r="B3921" s="14" t="n">
        <x:v>46204</x:v>
      </x:c>
      <x:c r="C3921" s="1" t="n">
        <x:v>33.9</x:v>
      </x:c>
      <x:c r="D3921" s="1" t="n">
        <x:v>244.7</x:v>
      </x:c>
      <x:c r="E3921" s="1" t="n">
        <x:v>11</x:v>
      </x:c>
      <x:c r="F3921" s="1" t="n">
        <x:v>2</x:v>
      </x:c>
      <x:c r="G3921" s="1" t="n">
        <x:v>10</x:v>
      </x:c>
      <x:c r="H3921" s="1" t="n">
        <x:v>0</x:v>
      </x:c>
      <x:c r="I3921" s="1" t="n">
        <x:v>2</x:v>
      </x:c>
      <x:c r="J3921" s="1" t="n">
        <x:v>0</x:v>
      </x:c>
      <x:c r="K3921" s="1" t="n">
        <x:v>0</x:v>
      </x:c>
      <x:c r="L3921" s="1" t="n">
        <x:v>97.3</x:v>
      </x:c>
      <x:c r="M3921" s="1" t="n">
        <x:v>0</x:v>
      </x:c>
      <x:c r="N3921" s="1" t="n">
        <x:v>4.6</x:v>
      </x:c>
      <x:c r="O3921" s="1" t="n">
        <x:f aca="0">24*MAX(0,EOMONTH(B3921,0)-MAX(B3921,INDEX(Device_Inventory!$K$2:$K$1201,MATCH(A3921,Device_Inventory!$A$2:$A$1201,0)))+1)</x:f>
        <x:v>744</x:v>
      </x:c>
      <x:c r="P3921" s="11" t="b">
        <x:f aca="0">INDEX(Device_Inventory!$K$2:$K$1201,MATCH(A3921,Device_Inventory!$A$2:$A$1201,0))&gt;B3921</x:f>
        <x:v>0</x:v>
      </x:c>
      <x:c r="Q3921" s="1" t="str">
        <x:f aca="0">IF(D3921&gt;O3921,"Fail: operating hours exceed in-service hours",IF(D3921+M3921&gt;O3921,"Fail: operating + unavailable hours exceed in-service hours",IF(P3921,"Partial month: within in-service hours","OK")))</x:f>
        <x:v>OK</x:v>
      </x:c>
    </x:row>
    <x:row r="3922" ht="15" hidden="0" customHeight="1">
      <x:c r="A3922" s="1" t="s">
        <x:v>3650</x:v>
      </x:c>
      <x:c r="B3922" s="14" t="n">
        <x:v>46054</x:v>
      </x:c>
      <x:c r="C3922" s="1" t="n">
        <x:v>40.9</x:v>
      </x:c>
      <x:c r="D3922" s="1" t="n">
        <x:v>233.6</x:v>
      </x:c>
      <x:c r="E3922" s="1" t="n">
        <x:v>18</x:v>
      </x:c>
      <x:c r="F3922" s="1" t="n">
        <x:v>1</x:v>
      </x:c>
      <x:c r="G3922" s="1" t="n">
        <x:v>15</x:v>
      </x:c>
      <x:c r="H3922" s="1" t="n">
        <x:v>0</x:v>
      </x:c>
      <x:c r="I3922" s="1" t="n">
        <x:v>1</x:v>
      </x:c>
      <x:c r="J3922" s="1" t="n">
        <x:v>0</x:v>
      </x:c>
      <x:c r="K3922" s="1" t="n">
        <x:v>1</x:v>
      </x:c>
      <x:c r="L3922" s="1" t="n">
        <x:v>98.3</x:v>
      </x:c>
      <x:c r="M3922" s="1" t="n">
        <x:v>0</x:v>
      </x:c>
      <x:c r="N3922" s="1" t="n">
        <x:v>11.5</x:v>
      </x:c>
      <x:c r="O3922" s="1" t="n">
        <x:f aca="0">24*MAX(0,EOMONTH(B3922,0)-MAX(B3922,INDEX(Device_Inventory!$K$2:$K$1201,MATCH(A3922,Device_Inventory!$A$2:$A$1201,0)))+1)</x:f>
        <x:v>672</x:v>
      </x:c>
      <x:c r="P3922" s="11" t="b">
        <x:f aca="0">INDEX(Device_Inventory!$K$2:$K$1201,MATCH(A3922,Device_Inventory!$A$2:$A$1201,0))&gt;B3922</x:f>
        <x:v>0</x:v>
      </x:c>
      <x:c r="Q3922" s="1" t="str">
        <x:f aca="0">IF(D3922&gt;O3922,"Fail: operating hours exceed in-service hours",IF(D3922+M3922&gt;O3922,"Fail: operating + unavailable hours exceed in-service hours",IF(P3922,"Partial month: within in-service hours","OK")))</x:f>
        <x:v>OK</x:v>
      </x:c>
    </x:row>
    <x:row r="3923" ht="15" hidden="0" customHeight="1">
      <x:c r="A3923" s="1" t="s">
        <x:v>3650</x:v>
      </x:c>
      <x:c r="B3923" s="14" t="n">
        <x:v>46082</x:v>
      </x:c>
      <x:c r="C3923" s="1" t="n">
        <x:v>65</x:v>
      </x:c>
      <x:c r="D3923" s="1" t="n">
        <x:v>419.6</x:v>
      </x:c>
      <x:c r="E3923" s="1" t="n">
        <x:v>12</x:v>
      </x:c>
      <x:c r="F3923" s="1" t="n">
        <x:v>0</x:v>
      </x:c>
      <x:c r="G3923" s="1" t="n">
        <x:v>33</x:v>
      </x:c>
      <x:c r="H3923" s="1" t="n">
        <x:v>1</x:v>
      </x:c>
      <x:c r="I3923" s="1" t="n">
        <x:v>4</x:v>
      </x:c>
      <x:c r="J3923" s="1" t="n">
        <x:v>1.12</x:v>
      </x:c>
      <x:c r="K3923" s="1" t="n">
        <x:v>2</x:v>
      </x:c>
      <x:c r="L3923" s="1" t="n">
        <x:v>96</x:v>
      </x:c>
      <x:c r="M3923" s="1" t="n">
        <x:v>2.3</x:v>
      </x:c>
      <x:c r="N3923" s="1" t="n">
        <x:v>19.7</x:v>
      </x:c>
      <x:c r="O3923" s="1" t="n">
        <x:f aca="0">24*MAX(0,EOMONTH(B3923,0)-MAX(B3923,INDEX(Device_Inventory!$K$2:$K$1201,MATCH(A3923,Device_Inventory!$A$2:$A$1201,0)))+1)</x:f>
        <x:v>744</x:v>
      </x:c>
      <x:c r="P3923" s="11" t="b">
        <x:f aca="0">INDEX(Device_Inventory!$K$2:$K$1201,MATCH(A3923,Device_Inventory!$A$2:$A$1201,0))&gt;B3923</x:f>
        <x:v>0</x:v>
      </x:c>
      <x:c r="Q3923" s="1" t="str">
        <x:f aca="0">IF(D3923&gt;O3923,"Fail: operating hours exceed in-service hours",IF(D3923+M3923&gt;O3923,"Fail: operating + unavailable hours exceed in-service hours",IF(P3923,"Partial month: within in-service hours","OK")))</x:f>
        <x:v>OK</x:v>
      </x:c>
    </x:row>
    <x:row r="3924" ht="15" hidden="0" customHeight="1">
      <x:c r="A3924" s="1" t="s">
        <x:v>3650</x:v>
      </x:c>
      <x:c r="B3924" s="14" t="n">
        <x:v>46113</x:v>
      </x:c>
      <x:c r="C3924" s="1" t="n">
        <x:v>88.7</x:v>
      </x:c>
      <x:c r="D3924" s="1" t="n">
        <x:v>571.8</x:v>
      </x:c>
      <x:c r="E3924" s="1" t="n">
        <x:v>31</x:v>
      </x:c>
      <x:c r="F3924" s="1" t="n">
        <x:v>2</x:v>
      </x:c>
      <x:c r="G3924" s="1" t="n">
        <x:v>31</x:v>
      </x:c>
      <x:c r="H3924" s="1" t="n">
        <x:v>0</x:v>
      </x:c>
      <x:c r="I3924" s="1" t="n">
        <x:v>3</x:v>
      </x:c>
      <x:c r="J3924" s="1" t="n">
        <x:v>0</x:v>
      </x:c>
      <x:c r="K3924" s="1" t="n">
        <x:v>0</x:v>
      </x:c>
      <x:c r="L3924" s="1" t="n">
        <x:v>92.4</x:v>
      </x:c>
      <x:c r="M3924" s="1" t="n">
        <x:v>6.9</x:v>
      </x:c>
      <x:c r="N3924" s="1" t="n">
        <x:v>15.6</x:v>
      </x:c>
      <x:c r="O3924" s="1" t="n">
        <x:f aca="0">24*MAX(0,EOMONTH(B3924,0)-MAX(B3924,INDEX(Device_Inventory!$K$2:$K$1201,MATCH(A3924,Device_Inventory!$A$2:$A$1201,0)))+1)</x:f>
        <x:v>720</x:v>
      </x:c>
      <x:c r="P3924" s="11" t="b">
        <x:f aca="0">INDEX(Device_Inventory!$K$2:$K$1201,MATCH(A3924,Device_Inventory!$A$2:$A$1201,0))&gt;B3924</x:f>
        <x:v>0</x:v>
      </x:c>
      <x:c r="Q3924" s="1" t="str">
        <x:f aca="0">IF(D3924&gt;O3924,"Fail: operating hours exceed in-service hours",IF(D3924+M3924&gt;O3924,"Fail: operating + unavailable hours exceed in-service hours",IF(P3924,"Partial month: within in-service hours","OK")))</x:f>
        <x:v>OK</x:v>
      </x:c>
    </x:row>
    <x:row r="3925" ht="15" hidden="0" customHeight="1">
      <x:c r="A3925" s="1" t="s">
        <x:v>3650</x:v>
      </x:c>
      <x:c r="B3925" s="14" t="n">
        <x:v>46143</x:v>
      </x:c>
      <x:c r="C3925" s="1" t="n">
        <x:v>87.3</x:v>
      </x:c>
      <x:c r="D3925" s="1" t="n">
        <x:v>566.6</x:v>
      </x:c>
      <x:c r="E3925" s="1" t="n">
        <x:v>27</x:v>
      </x:c>
      <x:c r="F3925" s="1" t="n">
        <x:v>1</x:v>
      </x:c>
      <x:c r="G3925" s="1" t="n">
        <x:v>44</x:v>
      </x:c>
      <x:c r="H3925" s="1" t="n">
        <x:v>0</x:v>
      </x:c>
      <x:c r="I3925" s="1" t="n">
        <x:v>5</x:v>
      </x:c>
      <x:c r="J3925" s="1" t="n">
        <x:v>0.46</x:v>
      </x:c>
      <x:c r="K3925" s="1" t="n">
        <x:v>0</x:v>
      </x:c>
      <x:c r="L3925" s="1" t="n">
        <x:v>97.5</x:v>
      </x:c>
      <x:c r="M3925" s="1" t="n">
        <x:v>2.3</x:v>
      </x:c>
      <x:c r="N3925" s="1" t="n">
        <x:v>7.2</x:v>
      </x:c>
      <x:c r="O3925" s="1" t="n">
        <x:f aca="0">24*MAX(0,EOMONTH(B3925,0)-MAX(B3925,INDEX(Device_Inventory!$K$2:$K$1201,MATCH(A3925,Device_Inventory!$A$2:$A$1201,0)))+1)</x:f>
        <x:v>744</x:v>
      </x:c>
      <x:c r="P3925" s="11" t="b">
        <x:f aca="0">INDEX(Device_Inventory!$K$2:$K$1201,MATCH(A3925,Device_Inventory!$A$2:$A$1201,0))&gt;B3925</x:f>
        <x:v>0</x:v>
      </x:c>
      <x:c r="Q3925" s="1" t="str">
        <x:f aca="0">IF(D3925&gt;O3925,"Fail: operating hours exceed in-service hours",IF(D3925+M3925&gt;O3925,"Fail: operating + unavailable hours exceed in-service hours",IF(P3925,"Partial month: within in-service hours","OK")))</x:f>
        <x:v>OK</x:v>
      </x:c>
    </x:row>
    <x:row r="3926" ht="15" hidden="0" customHeight="1">
      <x:c r="A3926" s="1" t="s">
        <x:v>3650</x:v>
      </x:c>
      <x:c r="B3926" s="14" t="n">
        <x:v>46174</x:v>
      </x:c>
      <x:c r="C3926" s="1" t="n">
        <x:v>59.1</x:v>
      </x:c>
      <x:c r="D3926" s="1" t="n">
        <x:v>376.9</x:v>
      </x:c>
      <x:c r="E3926" s="1" t="n">
        <x:v>18</x:v>
      </x:c>
      <x:c r="F3926" s="1" t="n">
        <x:v>0</x:v>
      </x:c>
      <x:c r="G3926" s="1" t="n">
        <x:v>33</x:v>
      </x:c>
      <x:c r="H3926" s="1" t="n">
        <x:v>0</x:v>
      </x:c>
      <x:c r="I3926" s="1" t="n">
        <x:v>4</x:v>
      </x:c>
      <x:c r="J3926" s="1" t="n">
        <x:v>0.4</x:v>
      </x:c>
      <x:c r="K3926" s="1" t="n">
        <x:v>0</x:v>
      </x:c>
      <x:c r="L3926" s="1" t="n">
        <x:v>95.7</x:v>
      </x:c>
      <x:c r="M3926" s="1" t="n">
        <x:v>10.3</x:v>
      </x:c>
      <x:c r="N3926" s="1" t="n">
        <x:v>10.8</x:v>
      </x:c>
      <x:c r="O3926" s="1" t="n">
        <x:f aca="0">24*MAX(0,EOMONTH(B3926,0)-MAX(B3926,INDEX(Device_Inventory!$K$2:$K$1201,MATCH(A3926,Device_Inventory!$A$2:$A$1201,0)))+1)</x:f>
        <x:v>720</x:v>
      </x:c>
      <x:c r="P3926" s="11" t="b">
        <x:f aca="0">INDEX(Device_Inventory!$K$2:$K$1201,MATCH(A3926,Device_Inventory!$A$2:$A$1201,0))&gt;B3926</x:f>
        <x:v>0</x:v>
      </x:c>
      <x:c r="Q3926" s="1" t="str">
        <x:f aca="0">IF(D3926&gt;O3926,"Fail: operating hours exceed in-service hours",IF(D3926+M3926&gt;O3926,"Fail: operating + unavailable hours exceed in-service hours",IF(P3926,"Partial month: within in-service hours","OK")))</x:f>
        <x:v>OK</x:v>
      </x:c>
    </x:row>
    <x:row r="3927" ht="15" hidden="0" customHeight="1">
      <x:c r="A3927" s="1" t="s">
        <x:v>3650</x:v>
      </x:c>
      <x:c r="B3927" s="14" t="n">
        <x:v>46204</x:v>
      </x:c>
      <x:c r="C3927" s="1" t="n">
        <x:v>73.6</x:v>
      </x:c>
      <x:c r="D3927" s="1" t="n">
        <x:v>403.6</x:v>
      </x:c>
      <x:c r="E3927" s="1" t="n">
        <x:v>17</x:v>
      </x:c>
      <x:c r="F3927" s="1" t="n">
        <x:v>2</x:v>
      </x:c>
      <x:c r="G3927" s="1" t="n">
        <x:v>40</x:v>
      </x:c>
      <x:c r="H3927" s="1" t="n">
        <x:v>0</x:v>
      </x:c>
      <x:c r="I3927" s="1" t="n">
        <x:v>3</x:v>
      </x:c>
      <x:c r="J3927" s="1" t="n">
        <x:v>0</x:v>
      </x:c>
      <x:c r="K3927" s="1" t="n">
        <x:v>0</x:v>
      </x:c>
      <x:c r="L3927" s="1" t="n">
        <x:v>96.5</x:v>
      </x:c>
      <x:c r="M3927" s="1" t="n">
        <x:v>3.2</x:v>
      </x:c>
      <x:c r="N3927" s="1" t="n">
        <x:v>16.4</x:v>
      </x:c>
      <x:c r="O3927" s="1" t="n">
        <x:f aca="0">24*MAX(0,EOMONTH(B3927,0)-MAX(B3927,INDEX(Device_Inventory!$K$2:$K$1201,MATCH(A3927,Device_Inventory!$A$2:$A$1201,0)))+1)</x:f>
        <x:v>744</x:v>
      </x:c>
      <x:c r="P3927" s="11" t="b">
        <x:f aca="0">INDEX(Device_Inventory!$K$2:$K$1201,MATCH(A3927,Device_Inventory!$A$2:$A$1201,0))&gt;B3927</x:f>
        <x:v>0</x:v>
      </x:c>
      <x:c r="Q3927" s="1" t="str">
        <x:f aca="0">IF(D3927&gt;O3927,"Fail: operating hours exceed in-service hours",IF(D3927+M3927&gt;O3927,"Fail: operating + unavailable hours exceed in-service hours",IF(P3927,"Partial month: within in-service hours","OK")))</x:f>
        <x:v>OK</x:v>
      </x:c>
    </x:row>
    <x:row r="3928" ht="15" hidden="0" customHeight="1">
      <x:c r="A3928" s="1" t="s">
        <x:v>1335</x:v>
      </x:c>
      <x:c r="B3928" s="14" t="n">
        <x:v>46054</x:v>
      </x:c>
      <x:c r="C3928" s="1" t="n">
        <x:v>76.2</x:v>
      </x:c>
      <x:c r="D3928" s="1" t="n">
        <x:v>469.2</x:v>
      </x:c>
      <x:c r="E3928" s="1" t="n">
        <x:v>18</x:v>
      </x:c>
      <x:c r="F3928" s="1" t="n">
        <x:v>1</x:v>
      </x:c>
      <x:c r="G3928" s="1" t="n">
        <x:v>47</x:v>
      </x:c>
      <x:c r="H3928" s="1" t="n">
        <x:v>0</x:v>
      </x:c>
      <x:c r="I3928" s="1" t="n">
        <x:v>4</x:v>
      </x:c>
      <x:c r="J3928" s="1" t="n">
        <x:v>0</x:v>
      </x:c>
      <x:c r="K3928" s="1" t="n">
        <x:v>1</x:v>
      </x:c>
      <x:c r="L3928" s="1" t="n">
        <x:v>92.1</x:v>
      </x:c>
      <x:c r="M3928" s="1" t="n">
        <x:v>9.3</x:v>
      </x:c>
      <x:c r="N3928" s="1" t="n">
        <x:v>21.3</x:v>
      </x:c>
      <x:c r="O3928" s="1" t="n">
        <x:f aca="0">24*MAX(0,EOMONTH(B3928,0)-MAX(B3928,INDEX(Device_Inventory!$K$2:$K$1201,MATCH(A3928,Device_Inventory!$A$2:$A$1201,0)))+1)</x:f>
        <x:v>672</x:v>
      </x:c>
      <x:c r="P3928" s="11" t="b">
        <x:f aca="0">INDEX(Device_Inventory!$K$2:$K$1201,MATCH(A3928,Device_Inventory!$A$2:$A$1201,0))&gt;B3928</x:f>
        <x:v>0</x:v>
      </x:c>
      <x:c r="Q3928" s="1" t="str">
        <x:f aca="0">IF(D3928&gt;O3928,"Fail: operating hours exceed in-service hours",IF(D3928+M3928&gt;O3928,"Fail: operating + unavailable hours exceed in-service hours",IF(P3928,"Partial month: within in-service hours","OK")))</x:f>
        <x:v>OK</x:v>
      </x:c>
    </x:row>
    <x:row r="3929" ht="15" hidden="0" customHeight="1">
      <x:c r="A3929" s="1" t="s">
        <x:v>1335</x:v>
      </x:c>
      <x:c r="B3929" s="14" t="n">
        <x:v>46082</x:v>
      </x:c>
      <x:c r="C3929" s="1" t="n">
        <x:v>53.6</x:v>
      </x:c>
      <x:c r="D3929" s="1" t="n">
        <x:v>344.9</x:v>
      </x:c>
      <x:c r="E3929" s="1" t="n">
        <x:v>14</x:v>
      </x:c>
      <x:c r="F3929" s="1" t="n">
        <x:v>0</x:v>
      </x:c>
      <x:c r="G3929" s="1" t="n">
        <x:v>26</x:v>
      </x:c>
      <x:c r="H3929" s="1" t="n">
        <x:v>2</x:v>
      </x:c>
      <x:c r="I3929" s="1" t="n">
        <x:v>2</x:v>
      </x:c>
      <x:c r="J3929" s="1" t="n">
        <x:v>0.35</x:v>
      </x:c>
      <x:c r="K3929" s="1" t="n">
        <x:v>1</x:v>
      </x:c>
      <x:c r="L3929" s="1" t="n">
        <x:v>99.3</x:v>
      </x:c>
      <x:c r="M3929" s="1" t="n">
        <x:v>5</x:v>
      </x:c>
      <x:c r="N3929" s="1" t="n">
        <x:v>7.1</x:v>
      </x:c>
      <x:c r="O3929" s="1" t="n">
        <x:f aca="0">24*MAX(0,EOMONTH(B3929,0)-MAX(B3929,INDEX(Device_Inventory!$K$2:$K$1201,MATCH(A3929,Device_Inventory!$A$2:$A$1201,0)))+1)</x:f>
        <x:v>744</x:v>
      </x:c>
      <x:c r="P3929" s="11" t="b">
        <x:f aca="0">INDEX(Device_Inventory!$K$2:$K$1201,MATCH(A3929,Device_Inventory!$A$2:$A$1201,0))&gt;B3929</x:f>
        <x:v>0</x:v>
      </x:c>
      <x:c r="Q3929" s="1" t="str">
        <x:f aca="0">IF(D3929&gt;O3929,"Fail: operating hours exceed in-service hours",IF(D3929+M3929&gt;O3929,"Fail: operating + unavailable hours exceed in-service hours",IF(P3929,"Partial month: within in-service hours","OK")))</x:f>
        <x:v>OK</x:v>
      </x:c>
    </x:row>
    <x:row r="3930" ht="15" hidden="0" customHeight="1">
      <x:c r="A3930" s="1" t="s">
        <x:v>1335</x:v>
      </x:c>
      <x:c r="B3930" s="14" t="n">
        <x:v>46113</x:v>
      </x:c>
      <x:c r="C3930" s="1" t="n">
        <x:v>68.5</x:v>
      </x:c>
      <x:c r="D3930" s="1" t="n">
        <x:v>414.6</x:v>
      </x:c>
      <x:c r="E3930" s="1" t="n">
        <x:v>22</x:v>
      </x:c>
      <x:c r="F3930" s="1" t="n">
        <x:v>1</x:v>
      </x:c>
      <x:c r="G3930" s="1" t="n">
        <x:v>44</x:v>
      </x:c>
      <x:c r="H3930" s="1" t="n">
        <x:v>0</x:v>
      </x:c>
      <x:c r="I3930" s="1" t="n">
        <x:v>8</x:v>
      </x:c>
      <x:c r="J3930" s="1" t="n">
        <x:v>0.26</x:v>
      </x:c>
      <x:c r="K3930" s="1" t="n">
        <x:v>1</x:v>
      </x:c>
      <x:c r="L3930" s="1" t="n">
        <x:v>88</x:v>
      </x:c>
      <x:c r="M3930" s="1" t="n">
        <x:v>3.8</x:v>
      </x:c>
      <x:c r="N3930" s="1" t="n">
        <x:v>12</x:v>
      </x:c>
      <x:c r="O3930" s="1" t="n">
        <x:f aca="0">24*MAX(0,EOMONTH(B3930,0)-MAX(B3930,INDEX(Device_Inventory!$K$2:$K$1201,MATCH(A3930,Device_Inventory!$A$2:$A$1201,0)))+1)</x:f>
        <x:v>720</x:v>
      </x:c>
      <x:c r="P3930" s="11" t="b">
        <x:f aca="0">INDEX(Device_Inventory!$K$2:$K$1201,MATCH(A3930,Device_Inventory!$A$2:$A$1201,0))&gt;B3930</x:f>
        <x:v>0</x:v>
      </x:c>
      <x:c r="Q3930" s="1" t="str">
        <x:f aca="0">IF(D3930&gt;O3930,"Fail: operating hours exceed in-service hours",IF(D3930+M3930&gt;O3930,"Fail: operating + unavailable hours exceed in-service hours",IF(P3930,"Partial month: within in-service hours","OK")))</x:f>
        <x:v>OK</x:v>
      </x:c>
    </x:row>
    <x:row r="3931" ht="15" hidden="0" customHeight="1">
      <x:c r="A3931" s="1" t="s">
        <x:v>1335</x:v>
      </x:c>
      <x:c r="B3931" s="14" t="n">
        <x:v>46143</x:v>
      </x:c>
      <x:c r="C3931" s="1" t="n">
        <x:v>84</x:v>
      </x:c>
      <x:c r="D3931" s="1" t="n">
        <x:v>591.5</x:v>
      </x:c>
      <x:c r="E3931" s="1" t="n">
        <x:v>23</x:v>
      </x:c>
      <x:c r="F3931" s="1" t="n">
        <x:v>0</x:v>
      </x:c>
      <x:c r="G3931" s="1" t="n">
        <x:v>47</x:v>
      </x:c>
      <x:c r="H3931" s="1" t="n">
        <x:v>0</x:v>
      </x:c>
      <x:c r="I3931" s="1" t="n">
        <x:v>5</x:v>
      </x:c>
      <x:c r="J3931" s="1" t="n">
        <x:v>0.1</x:v>
      </x:c>
      <x:c r="K3931" s="1" t="n">
        <x:v>1</x:v>
      </x:c>
      <x:c r="L3931" s="1" t="n">
        <x:v>97.1</x:v>
      </x:c>
      <x:c r="M3931" s="1" t="n">
        <x:v>6.2</x:v>
      </x:c>
      <x:c r="N3931" s="1" t="n">
        <x:v>7</x:v>
      </x:c>
      <x:c r="O3931" s="1" t="n">
        <x:f aca="0">24*MAX(0,EOMONTH(B3931,0)-MAX(B3931,INDEX(Device_Inventory!$K$2:$K$1201,MATCH(A3931,Device_Inventory!$A$2:$A$1201,0)))+1)</x:f>
        <x:v>744</x:v>
      </x:c>
      <x:c r="P3931" s="11" t="b">
        <x:f aca="0">INDEX(Device_Inventory!$K$2:$K$1201,MATCH(A3931,Device_Inventory!$A$2:$A$1201,0))&gt;B3931</x:f>
        <x:v>0</x:v>
      </x:c>
      <x:c r="Q3931" s="1" t="str">
        <x:f aca="0">IF(D3931&gt;O3931,"Fail: operating hours exceed in-service hours",IF(D3931+M3931&gt;O3931,"Fail: operating + unavailable hours exceed in-service hours",IF(P3931,"Partial month: within in-service hours","OK")))</x:f>
        <x:v>OK</x:v>
      </x:c>
    </x:row>
    <x:row r="3932" ht="15" hidden="0" customHeight="1">
      <x:c r="A3932" s="1" t="s">
        <x:v>1335</x:v>
      </x:c>
      <x:c r="B3932" s="14" t="n">
        <x:v>46174</x:v>
      </x:c>
      <x:c r="C3932" s="1" t="n">
        <x:v>89.3</x:v>
      </x:c>
      <x:c r="D3932" s="1" t="n">
        <x:v>645</x:v>
      </x:c>
      <x:c r="E3932" s="1" t="n">
        <x:v>23</x:v>
      </x:c>
      <x:c r="F3932" s="1" t="n">
        <x:v>2</x:v>
      </x:c>
      <x:c r="G3932" s="1" t="n">
        <x:v>36</x:v>
      </x:c>
      <x:c r="H3932" s="1" t="n">
        <x:v>1</x:v>
      </x:c>
      <x:c r="I3932" s="1" t="n">
        <x:v>1</x:v>
      </x:c>
      <x:c r="J3932" s="1" t="n">
        <x:v>1.03</x:v>
      </x:c>
      <x:c r="K3932" s="1" t="n">
        <x:v>0</x:v>
      </x:c>
      <x:c r="L3932" s="1" t="n">
        <x:v>95.4</x:v>
      </x:c>
      <x:c r="M3932" s="1" t="n">
        <x:v>12.3</x:v>
      </x:c>
      <x:c r="N3932" s="1" t="n">
        <x:v>22.2</x:v>
      </x:c>
      <x:c r="O3932" s="1" t="n">
        <x:f aca="0">24*MAX(0,EOMONTH(B3932,0)-MAX(B3932,INDEX(Device_Inventory!$K$2:$K$1201,MATCH(A3932,Device_Inventory!$A$2:$A$1201,0)))+1)</x:f>
        <x:v>720</x:v>
      </x:c>
      <x:c r="P3932" s="11" t="b">
        <x:f aca="0">INDEX(Device_Inventory!$K$2:$K$1201,MATCH(A3932,Device_Inventory!$A$2:$A$1201,0))&gt;B3932</x:f>
        <x:v>0</x:v>
      </x:c>
      <x:c r="Q3932" s="1" t="str">
        <x:f aca="0">IF(D3932&gt;O3932,"Fail: operating hours exceed in-service hours",IF(D3932+M3932&gt;O3932,"Fail: operating + unavailable hours exceed in-service hours",IF(P3932,"Partial month: within in-service hours","OK")))</x:f>
        <x:v>OK</x:v>
      </x:c>
    </x:row>
    <x:row r="3933" ht="15" hidden="0" customHeight="1">
      <x:c r="A3933" s="1" t="s">
        <x:v>1335</x:v>
      </x:c>
      <x:c r="B3933" s="14" t="n">
        <x:v>46204</x:v>
      </x:c>
      <x:c r="C3933" s="1" t="n">
        <x:v>89.8</x:v>
      </x:c>
      <x:c r="D3933" s="1" t="n">
        <x:v>639.4</x:v>
      </x:c>
      <x:c r="E3933" s="1" t="n">
        <x:v>23</x:v>
      </x:c>
      <x:c r="F3933" s="1" t="n">
        <x:v>0</x:v>
      </x:c>
      <x:c r="G3933" s="1" t="n">
        <x:v>59</x:v>
      </x:c>
      <x:c r="H3933" s="1" t="n">
        <x:v>1</x:v>
      </x:c>
      <x:c r="I3933" s="1" t="n">
        <x:v>3</x:v>
      </x:c>
      <x:c r="J3933" s="1" t="n">
        <x:v>0</x:v>
      </x:c>
      <x:c r="K3933" s="1" t="n">
        <x:v>0</x:v>
      </x:c>
      <x:c r="L3933" s="1" t="n">
        <x:v>90.1</x:v>
      </x:c>
      <x:c r="M3933" s="1" t="n">
        <x:v>0</x:v>
      </x:c>
      <x:c r="N3933" s="1" t="n">
        <x:v>17.7</x:v>
      </x:c>
      <x:c r="O3933" s="1" t="n">
        <x:f aca="0">24*MAX(0,EOMONTH(B3933,0)-MAX(B3933,INDEX(Device_Inventory!$K$2:$K$1201,MATCH(A3933,Device_Inventory!$A$2:$A$1201,0)))+1)</x:f>
        <x:v>744</x:v>
      </x:c>
      <x:c r="P3933" s="11" t="b">
        <x:f aca="0">INDEX(Device_Inventory!$K$2:$K$1201,MATCH(A3933,Device_Inventory!$A$2:$A$1201,0))&gt;B3933</x:f>
        <x:v>0</x:v>
      </x:c>
      <x:c r="Q3933" s="1" t="str">
        <x:f aca="0">IF(D3933&gt;O3933,"Fail: operating hours exceed in-service hours",IF(D3933+M3933&gt;O3933,"Fail: operating + unavailable hours exceed in-service hours",IF(P3933,"Partial month: within in-service hours","OK")))</x:f>
        <x:v>OK</x:v>
      </x:c>
    </x:row>
    <x:row r="3934" ht="15" hidden="0" customHeight="1">
      <x:c r="A3934" s="1" t="s">
        <x:v>3655</x:v>
      </x:c>
      <x:c r="B3934" s="14" t="n">
        <x:v>46054</x:v>
      </x:c>
      <x:c r="C3934" s="1" t="n">
        <x:v>43</x:v>
      </x:c>
      <x:c r="D3934" s="1" t="n">
        <x:v>268.4</x:v>
      </x:c>
      <x:c r="E3934" s="1" t="n">
        <x:v>15</x:v>
      </x:c>
      <x:c r="F3934" s="1" t="n">
        <x:v>2</x:v>
      </x:c>
      <x:c r="G3934" s="1" t="n">
        <x:v>32</x:v>
      </x:c>
      <x:c r="H3934" s="1" t="n">
        <x:v>1</x:v>
      </x:c>
      <x:c r="I3934" s="1" t="n">
        <x:v>2</x:v>
      </x:c>
      <x:c r="J3934" s="1" t="n">
        <x:v>0.84</x:v>
      </x:c>
      <x:c r="K3934" s="1" t="n">
        <x:v>0</x:v>
      </x:c>
      <x:c r="L3934" s="1" t="n">
        <x:v>92.1</x:v>
      </x:c>
      <x:c r="M3934" s="1" t="n">
        <x:v>2</x:v>
      </x:c>
      <x:c r="N3934" s="1" t="n">
        <x:v>4.6</x:v>
      </x:c>
      <x:c r="O3934" s="1" t="n">
        <x:f aca="0">24*MAX(0,EOMONTH(B3934,0)-MAX(B3934,INDEX(Device_Inventory!$K$2:$K$1201,MATCH(A3934,Device_Inventory!$A$2:$A$1201,0)))+1)</x:f>
        <x:v>672</x:v>
      </x:c>
      <x:c r="P3934" s="11" t="b">
        <x:f aca="0">INDEX(Device_Inventory!$K$2:$K$1201,MATCH(A3934,Device_Inventory!$A$2:$A$1201,0))&gt;B3934</x:f>
        <x:v>0</x:v>
      </x:c>
      <x:c r="Q3934" s="1" t="str">
        <x:f aca="0">IF(D3934&gt;O3934,"Fail: operating hours exceed in-service hours",IF(D3934+M3934&gt;O3934,"Fail: operating + unavailable hours exceed in-service hours",IF(P3934,"Partial month: within in-service hours","OK")))</x:f>
        <x:v>OK</x:v>
      </x:c>
    </x:row>
    <x:row r="3935" ht="15" hidden="0" customHeight="1">
      <x:c r="A3935" s="1" t="s">
        <x:v>3655</x:v>
      </x:c>
      <x:c r="B3935" s="14" t="n">
        <x:v>46082</x:v>
      </x:c>
      <x:c r="C3935" s="1" t="n">
        <x:v>38.2</x:v>
      </x:c>
      <x:c r="D3935" s="1" t="n">
        <x:v>228.8</x:v>
      </x:c>
      <x:c r="E3935" s="1" t="n">
        <x:v>18</x:v>
      </x:c>
      <x:c r="F3935" s="1" t="n">
        <x:v>4</x:v>
      </x:c>
      <x:c r="G3935" s="1" t="n">
        <x:v>8</x:v>
      </x:c>
      <x:c r="H3935" s="1" t="n">
        <x:v>1</x:v>
      </x:c>
      <x:c r="I3935" s="1" t="n">
        <x:v>4</x:v>
      </x:c>
      <x:c r="J3935" s="1" t="n">
        <x:v>1.21</x:v>
      </x:c>
      <x:c r="K3935" s="1" t="n">
        <x:v>0</x:v>
      </x:c>
      <x:c r="L3935" s="1" t="n">
        <x:v>96.3</x:v>
      </x:c>
      <x:c r="M3935" s="1" t="n">
        <x:v>2.4</x:v>
      </x:c>
      <x:c r="N3935" s="1" t="n">
        <x:v>8.3</x:v>
      </x:c>
      <x:c r="O3935" s="1" t="n">
        <x:f aca="0">24*MAX(0,EOMONTH(B3935,0)-MAX(B3935,INDEX(Device_Inventory!$K$2:$K$1201,MATCH(A3935,Device_Inventory!$A$2:$A$1201,0)))+1)</x:f>
        <x:v>744</x:v>
      </x:c>
      <x:c r="P3935" s="11" t="b">
        <x:f aca="0">INDEX(Device_Inventory!$K$2:$K$1201,MATCH(A3935,Device_Inventory!$A$2:$A$1201,0))&gt;B3935</x:f>
        <x:v>0</x:v>
      </x:c>
      <x:c r="Q3935" s="1" t="str">
        <x:f aca="0">IF(D3935&gt;O3935,"Fail: operating hours exceed in-service hours",IF(D3935+M3935&gt;O3935,"Fail: operating + unavailable hours exceed in-service hours",IF(P3935,"Partial month: within in-service hours","OK")))</x:f>
        <x:v>OK</x:v>
      </x:c>
    </x:row>
    <x:row r="3936" ht="15" hidden="0" customHeight="1">
      <x:c r="A3936" s="1" t="s">
        <x:v>3655</x:v>
      </x:c>
      <x:c r="B3936" s="14" t="n">
        <x:v>46113</x:v>
      </x:c>
      <x:c r="C3936" s="1" t="n">
        <x:v>20.9</x:v>
      </x:c>
      <x:c r="D3936" s="1" t="n">
        <x:v>148.9</x:v>
      </x:c>
      <x:c r="E3936" s="1" t="n">
        <x:v>16</x:v>
      </x:c>
      <x:c r="F3936" s="1" t="n">
        <x:v>2</x:v>
      </x:c>
      <x:c r="G3936" s="1" t="n">
        <x:v>18</x:v>
      </x:c>
      <x:c r="H3936" s="1" t="n">
        <x:v>1</x:v>
      </x:c>
      <x:c r="I3936" s="1" t="n">
        <x:v>1</x:v>
      </x:c>
      <x:c r="J3936" s="1" t="n">
        <x:v>1.13</x:v>
      </x:c>
      <x:c r="K3936" s="1" t="n">
        <x:v>1</x:v>
      </x:c>
      <x:c r="L3936" s="1" t="n">
        <x:v>99.1</x:v>
      </x:c>
      <x:c r="M3936" s="1" t="n">
        <x:v>2</x:v>
      </x:c>
      <x:c r="N3936" s="1" t="n">
        <x:v>6.4</x:v>
      </x:c>
      <x:c r="O3936" s="1" t="n">
        <x:f aca="0">24*MAX(0,EOMONTH(B3936,0)-MAX(B3936,INDEX(Device_Inventory!$K$2:$K$1201,MATCH(A3936,Device_Inventory!$A$2:$A$1201,0)))+1)</x:f>
        <x:v>720</x:v>
      </x:c>
      <x:c r="P3936" s="11" t="b">
        <x:f aca="0">INDEX(Device_Inventory!$K$2:$K$1201,MATCH(A3936,Device_Inventory!$A$2:$A$1201,0))&gt;B3936</x:f>
        <x:v>0</x:v>
      </x:c>
      <x:c r="Q3936" s="1" t="str">
        <x:f aca="0">IF(D3936&gt;O3936,"Fail: operating hours exceed in-service hours",IF(D3936+M3936&gt;O3936,"Fail: operating + unavailable hours exceed in-service hours",IF(P3936,"Partial month: within in-service hours","OK")))</x:f>
        <x:v>OK</x:v>
      </x:c>
    </x:row>
    <x:row r="3937" ht="15" hidden="0" customHeight="1">
      <x:c r="A3937" s="1" t="s">
        <x:v>3655</x:v>
      </x:c>
      <x:c r="B3937" s="14" t="n">
        <x:v>46143</x:v>
      </x:c>
      <x:c r="C3937" s="1" t="n">
        <x:v>46.3</x:v>
      </x:c>
      <x:c r="D3937" s="1" t="n">
        <x:v>334.5</x:v>
      </x:c>
      <x:c r="E3937" s="1" t="n">
        <x:v>23</x:v>
      </x:c>
      <x:c r="F3937" s="1" t="n">
        <x:v>2</x:v>
      </x:c>
      <x:c r="G3937" s="1" t="n">
        <x:v>35</x:v>
      </x:c>
      <x:c r="H3937" s="1" t="n">
        <x:v>1</x:v>
      </x:c>
      <x:c r="I3937" s="1" t="n">
        <x:v>3</x:v>
      </x:c>
      <x:c r="J3937" s="1" t="n">
        <x:v>1.21</x:v>
      </x:c>
      <x:c r="K3937" s="1" t="n">
        <x:v>0</x:v>
      </x:c>
      <x:c r="L3937" s="1" t="n">
        <x:v>96.8</x:v>
      </x:c>
      <x:c r="M3937" s="1" t="n">
        <x:v>6.8</x:v>
      </x:c>
      <x:c r="N3937" s="1" t="n">
        <x:v>7.6</x:v>
      </x:c>
      <x:c r="O3937" s="1" t="n">
        <x:f aca="0">24*MAX(0,EOMONTH(B3937,0)-MAX(B3937,INDEX(Device_Inventory!$K$2:$K$1201,MATCH(A3937,Device_Inventory!$A$2:$A$1201,0)))+1)</x:f>
        <x:v>744</x:v>
      </x:c>
      <x:c r="P3937" s="11" t="b">
        <x:f aca="0">INDEX(Device_Inventory!$K$2:$K$1201,MATCH(A3937,Device_Inventory!$A$2:$A$1201,0))&gt;B3937</x:f>
        <x:v>0</x:v>
      </x:c>
      <x:c r="Q3937" s="1" t="str">
        <x:f aca="0">IF(D3937&gt;O3937,"Fail: operating hours exceed in-service hours",IF(D3937+M3937&gt;O3937,"Fail: operating + unavailable hours exceed in-service hours",IF(P3937,"Partial month: within in-service hours","OK")))</x:f>
        <x:v>OK</x:v>
      </x:c>
    </x:row>
    <x:row r="3938" ht="15" hidden="0" customHeight="1">
      <x:c r="A3938" s="1" t="s">
        <x:v>3655</x:v>
      </x:c>
      <x:c r="B3938" s="14" t="n">
        <x:v>46174</x:v>
      </x:c>
      <x:c r="C3938" s="1" t="n">
        <x:v>43.1</x:v>
      </x:c>
      <x:c r="D3938" s="1" t="n">
        <x:v>262</x:v>
      </x:c>
      <x:c r="E3938" s="1" t="n">
        <x:v>28</x:v>
      </x:c>
      <x:c r="F3938" s="1" t="n">
        <x:v>2</x:v>
      </x:c>
      <x:c r="G3938" s="1" t="n">
        <x:v>24</x:v>
      </x:c>
      <x:c r="H3938" s="1" t="n">
        <x:v>1</x:v>
      </x:c>
      <x:c r="I3938" s="1" t="n">
        <x:v>3</x:v>
      </x:c>
      <x:c r="J3938" s="1" t="n">
        <x:v>0</x:v>
      </x:c>
      <x:c r="K3938" s="1" t="n">
        <x:v>0</x:v>
      </x:c>
      <x:c r="L3938" s="1" t="n">
        <x:v>98.9</x:v>
      </x:c>
      <x:c r="M3938" s="1" t="n">
        <x:v>3.5</x:v>
      </x:c>
      <x:c r="N3938" s="1" t="n">
        <x:v>11.1</x:v>
      </x:c>
      <x:c r="O3938" s="1" t="n">
        <x:f aca="0">24*MAX(0,EOMONTH(B3938,0)-MAX(B3938,INDEX(Device_Inventory!$K$2:$K$1201,MATCH(A3938,Device_Inventory!$A$2:$A$1201,0)))+1)</x:f>
        <x:v>720</x:v>
      </x:c>
      <x:c r="P3938" s="11" t="b">
        <x:f aca="0">INDEX(Device_Inventory!$K$2:$K$1201,MATCH(A3938,Device_Inventory!$A$2:$A$1201,0))&gt;B3938</x:f>
        <x:v>0</x:v>
      </x:c>
      <x:c r="Q3938" s="1" t="str">
        <x:f aca="0">IF(D3938&gt;O3938,"Fail: operating hours exceed in-service hours",IF(D3938+M3938&gt;O3938,"Fail: operating + unavailable hours exceed in-service hours",IF(P3938,"Partial month: within in-service hours","OK")))</x:f>
        <x:v>OK</x:v>
      </x:c>
    </x:row>
    <x:row r="3939" ht="15" hidden="0" customHeight="1">
      <x:c r="A3939" s="1" t="s">
        <x:v>3655</x:v>
      </x:c>
      <x:c r="B3939" s="14" t="n">
        <x:v>46204</x:v>
      </x:c>
      <x:c r="C3939" s="1" t="n">
        <x:v>63.3</x:v>
      </x:c>
      <x:c r="D3939" s="1" t="n">
        <x:v>432.9</x:v>
      </x:c>
      <x:c r="E3939" s="1" t="n">
        <x:v>24</x:v>
      </x:c>
      <x:c r="F3939" s="1" t="n">
        <x:v>3</x:v>
      </x:c>
      <x:c r="G3939" s="1" t="n">
        <x:v>26</x:v>
      </x:c>
      <x:c r="H3939" s="1" t="n">
        <x:v>2</x:v>
      </x:c>
      <x:c r="I3939" s="1" t="n">
        <x:v>0</x:v>
      </x:c>
      <x:c r="J3939" s="1" t="n">
        <x:v>1.58</x:v>
      </x:c>
      <x:c r="K3939" s="1" t="n">
        <x:v>2</x:v>
      </x:c>
      <x:c r="L3939" s="1" t="n">
        <x:v>96.5</x:v>
      </x:c>
      <x:c r="M3939" s="1" t="n">
        <x:v>7.9</x:v>
      </x:c>
      <x:c r="N3939" s="1" t="n">
        <x:v>18.3</x:v>
      </x:c>
      <x:c r="O3939" s="1" t="n">
        <x:f aca="0">24*MAX(0,EOMONTH(B3939,0)-MAX(B3939,INDEX(Device_Inventory!$K$2:$K$1201,MATCH(A3939,Device_Inventory!$A$2:$A$1201,0)))+1)</x:f>
        <x:v>744</x:v>
      </x:c>
      <x:c r="P3939" s="11" t="b">
        <x:f aca="0">INDEX(Device_Inventory!$K$2:$K$1201,MATCH(A3939,Device_Inventory!$A$2:$A$1201,0))&gt;B3939</x:f>
        <x:v>0</x:v>
      </x:c>
      <x:c r="Q3939" s="1" t="str">
        <x:f aca="0">IF(D3939&gt;O3939,"Fail: operating hours exceed in-service hours",IF(D3939+M3939&gt;O3939,"Fail: operating + unavailable hours exceed in-service hours",IF(P3939,"Partial month: within in-service hours","OK")))</x:f>
        <x:v>OK</x:v>
      </x:c>
    </x:row>
    <x:row r="3940" ht="15" hidden="0" customHeight="1">
      <x:c r="A3940" s="1" t="s">
        <x:v>1337</x:v>
      </x:c>
      <x:c r="B3940" s="14" t="n">
        <x:v>46054</x:v>
      </x:c>
      <x:c r="C3940" s="1" t="n">
        <x:v>82.1</x:v>
      </x:c>
      <x:c r="D3940" s="1" t="n">
        <x:v>469.7</x:v>
      </x:c>
      <x:c r="E3940" s="1" t="n">
        <x:v>38</x:v>
      </x:c>
      <x:c r="F3940" s="1" t="n">
        <x:v>6</x:v>
      </x:c>
      <x:c r="G3940" s="1" t="n">
        <x:v>49</x:v>
      </x:c>
      <x:c r="H3940" s="1" t="n">
        <x:v>3</x:v>
      </x:c>
      <x:c r="I3940" s="1" t="n">
        <x:v>2</x:v>
      </x:c>
      <x:c r="J3940" s="1" t="n">
        <x:v>2.07</x:v>
      </x:c>
      <x:c r="K3940" s="1" t="n">
        <x:v>1</x:v>
      </x:c>
      <x:c r="L3940" s="1" t="n">
        <x:v>97.7</x:v>
      </x:c>
      <x:c r="M3940" s="1" t="n">
        <x:v>9.3</x:v>
      </x:c>
      <x:c r="N3940" s="1" t="n">
        <x:v>23.7</x:v>
      </x:c>
      <x:c r="O3940" s="1" t="n">
        <x:f aca="0">24*MAX(0,EOMONTH(B3940,0)-MAX(B3940,INDEX(Device_Inventory!$K$2:$K$1201,MATCH(A3940,Device_Inventory!$A$2:$A$1201,0)))+1)</x:f>
        <x:v>672</x:v>
      </x:c>
      <x:c r="P3940" s="11" t="b">
        <x:f aca="0">INDEX(Device_Inventory!$K$2:$K$1201,MATCH(A3940,Device_Inventory!$A$2:$A$1201,0))&gt;B3940</x:f>
        <x:v>0</x:v>
      </x:c>
      <x:c r="Q3940" s="1" t="str">
        <x:f aca="0">IF(D3940&gt;O3940,"Fail: operating hours exceed in-service hours",IF(D3940+M3940&gt;O3940,"Fail: operating + unavailable hours exceed in-service hours",IF(P3940,"Partial month: within in-service hours","OK")))</x:f>
        <x:v>OK</x:v>
      </x:c>
    </x:row>
    <x:row r="3941" ht="15" hidden="0" customHeight="1">
      <x:c r="A3941" s="1" t="s">
        <x:v>1337</x:v>
      </x:c>
      <x:c r="B3941" s="14" t="n">
        <x:v>46082</x:v>
      </x:c>
      <x:c r="C3941" s="1" t="n">
        <x:v>54.5</x:v>
      </x:c>
      <x:c r="D3941" s="1" t="n">
        <x:v>334.3</x:v>
      </x:c>
      <x:c r="E3941" s="1" t="n">
        <x:v>28</x:v>
      </x:c>
      <x:c r="F3941" s="1" t="n">
        <x:v>7</x:v>
      </x:c>
      <x:c r="G3941" s="1" t="n">
        <x:v>33</x:v>
      </x:c>
      <x:c r="H3941" s="1" t="n">
        <x:v>2</x:v>
      </x:c>
      <x:c r="I3941" s="1" t="n">
        <x:v>3</x:v>
      </x:c>
      <x:c r="J3941" s="1" t="n">
        <x:v>1.74</x:v>
      </x:c>
      <x:c r="K3941" s="1" t="n">
        <x:v>0</x:v>
      </x:c>
      <x:c r="L3941" s="1" t="n">
        <x:v>94.5</x:v>
      </x:c>
      <x:c r="M3941" s="1" t="n">
        <x:v>4.2</x:v>
      </x:c>
      <x:c r="N3941" s="1" t="n">
        <x:v>6.8</x:v>
      </x:c>
      <x:c r="O3941" s="1" t="n">
        <x:f aca="0">24*MAX(0,EOMONTH(B3941,0)-MAX(B3941,INDEX(Device_Inventory!$K$2:$K$1201,MATCH(A3941,Device_Inventory!$A$2:$A$1201,0)))+1)</x:f>
        <x:v>744</x:v>
      </x:c>
      <x:c r="P3941" s="11" t="b">
        <x:f aca="0">INDEX(Device_Inventory!$K$2:$K$1201,MATCH(A3941,Device_Inventory!$A$2:$A$1201,0))&gt;B3941</x:f>
        <x:v>0</x:v>
      </x:c>
      <x:c r="Q3941" s="1" t="str">
        <x:f aca="0">IF(D3941&gt;O3941,"Fail: operating hours exceed in-service hours",IF(D3941+M3941&gt;O3941,"Fail: operating + unavailable hours exceed in-service hours",IF(P3941,"Partial month: within in-service hours","OK")))</x:f>
        <x:v>OK</x:v>
      </x:c>
    </x:row>
    <x:row r="3942" ht="15" hidden="0" customHeight="1">
      <x:c r="A3942" s="1" t="s">
        <x:v>1337</x:v>
      </x:c>
      <x:c r="B3942" s="14" t="n">
        <x:v>46113</x:v>
      </x:c>
      <x:c r="C3942" s="1" t="n">
        <x:v>71.6</x:v>
      </x:c>
      <x:c r="D3942" s="1" t="n">
        <x:v>496.5</x:v>
      </x:c>
      <x:c r="E3942" s="1" t="n">
        <x:v>35</x:v>
      </x:c>
      <x:c r="F3942" s="1" t="n">
        <x:v>5</x:v>
      </x:c>
      <x:c r="G3942" s="1" t="n">
        <x:v>29</x:v>
      </x:c>
      <x:c r="H3942" s="1" t="n">
        <x:v>1</x:v>
      </x:c>
      <x:c r="I3942" s="1" t="n">
        <x:v>2</x:v>
      </x:c>
      <x:c r="J3942" s="1" t="n">
        <x:v>2.06</x:v>
      </x:c>
      <x:c r="K3942" s="1" t="n">
        <x:v>0</x:v>
      </x:c>
      <x:c r="L3942" s="1" t="n">
        <x:v>94.4</x:v>
      </x:c>
      <x:c r="M3942" s="1" t="n">
        <x:v>14.4</x:v>
      </x:c>
      <x:c r="N3942" s="1" t="n">
        <x:v>17.4</x:v>
      </x:c>
      <x:c r="O3942" s="1" t="n">
        <x:f aca="0">24*MAX(0,EOMONTH(B3942,0)-MAX(B3942,INDEX(Device_Inventory!$K$2:$K$1201,MATCH(A3942,Device_Inventory!$A$2:$A$1201,0)))+1)</x:f>
        <x:v>720</x:v>
      </x:c>
      <x:c r="P3942" s="11" t="b">
        <x:f aca="0">INDEX(Device_Inventory!$K$2:$K$1201,MATCH(A3942,Device_Inventory!$A$2:$A$1201,0))&gt;B3942</x:f>
        <x:v>0</x:v>
      </x:c>
      <x:c r="Q3942" s="1" t="str">
        <x:f aca="0">IF(D3942&gt;O3942,"Fail: operating hours exceed in-service hours",IF(D3942+M3942&gt;O3942,"Fail: operating + unavailable hours exceed in-service hours",IF(P3942,"Partial month: within in-service hours","OK")))</x:f>
        <x:v>OK</x:v>
      </x:c>
    </x:row>
    <x:row r="3943" ht="15" hidden="0" customHeight="1">
      <x:c r="A3943" s="1" t="s">
        <x:v>1337</x:v>
      </x:c>
      <x:c r="B3943" s="14" t="n">
        <x:v>46143</x:v>
      </x:c>
      <x:c r="C3943" s="1" t="n">
        <x:v>85.3</x:v>
      </x:c>
      <x:c r="D3943" s="1" t="n">
        <x:v>613.2</x:v>
      </x:c>
      <x:c r="E3943" s="1" t="n">
        <x:v>40</x:v>
      </x:c>
      <x:c r="F3943" s="1" t="n">
        <x:v>4</x:v>
      </x:c>
      <x:c r="G3943" s="1" t="n">
        <x:v>39</x:v>
      </x:c>
      <x:c r="H3943" s="1" t="n">
        <x:v>0</x:v>
      </x:c>
      <x:c r="I3943" s="1" t="n">
        <x:v>3</x:v>
      </x:c>
      <x:c r="J3943" s="1" t="n">
        <x:v>1.73</x:v>
      </x:c>
      <x:c r="K3943" s="1" t="n">
        <x:v>1</x:v>
      </x:c>
      <x:c r="L3943" s="1" t="n">
        <x:v>100</x:v>
      </x:c>
      <x:c r="M3943" s="1" t="n">
        <x:v>8.8</x:v>
      </x:c>
      <x:c r="N3943" s="1" t="n">
        <x:v>14.1</x:v>
      </x:c>
      <x:c r="O3943" s="1" t="n">
        <x:f aca="0">24*MAX(0,EOMONTH(B3943,0)-MAX(B3943,INDEX(Device_Inventory!$K$2:$K$1201,MATCH(A3943,Device_Inventory!$A$2:$A$1201,0)))+1)</x:f>
        <x:v>744</x:v>
      </x:c>
      <x:c r="P3943" s="11" t="b">
        <x:f aca="0">INDEX(Device_Inventory!$K$2:$K$1201,MATCH(A3943,Device_Inventory!$A$2:$A$1201,0))&gt;B3943</x:f>
        <x:v>0</x:v>
      </x:c>
      <x:c r="Q3943" s="1" t="str">
        <x:f aca="0">IF(D3943&gt;O3943,"Fail: operating hours exceed in-service hours",IF(D3943+M3943&gt;O3943,"Fail: operating + unavailable hours exceed in-service hours",IF(P3943,"Partial month: within in-service hours","OK")))</x:f>
        <x:v>OK</x:v>
      </x:c>
    </x:row>
    <x:row r="3944" ht="15" hidden="0" customHeight="1">
      <x:c r="A3944" s="1" t="s">
        <x:v>1337</x:v>
      </x:c>
      <x:c r="B3944" s="14" t="n">
        <x:v>46174</x:v>
      </x:c>
      <x:c r="C3944" s="1" t="n">
        <x:v>92.2</x:v>
      </x:c>
      <x:c r="D3944" s="1" t="n">
        <x:v>585.5</x:v>
      </x:c>
      <x:c r="E3944" s="1" t="n">
        <x:v>38</x:v>
      </x:c>
      <x:c r="F3944" s="1" t="n">
        <x:v>1</x:v>
      </x:c>
      <x:c r="G3944" s="1" t="n">
        <x:v>69</x:v>
      </x:c>
      <x:c r="H3944" s="1" t="n">
        <x:v>1</x:v>
      </x:c>
      <x:c r="I3944" s="1" t="n">
        <x:v>4</x:v>
      </x:c>
      <x:c r="J3944" s="1" t="n">
        <x:v>0.13</x:v>
      </x:c>
      <x:c r="K3944" s="1" t="n">
        <x:v>0</x:v>
      </x:c>
      <x:c r="L3944" s="1" t="n">
        <x:v>95.2</x:v>
      </x:c>
      <x:c r="M3944" s="1" t="n">
        <x:v>10.9</x:v>
      </x:c>
      <x:c r="N3944" s="1" t="n">
        <x:v>24.4</x:v>
      </x:c>
      <x:c r="O3944" s="1" t="n">
        <x:f aca="0">24*MAX(0,EOMONTH(B3944,0)-MAX(B3944,INDEX(Device_Inventory!$K$2:$K$1201,MATCH(A3944,Device_Inventory!$A$2:$A$1201,0)))+1)</x:f>
        <x:v>720</x:v>
      </x:c>
      <x:c r="P3944" s="11" t="b">
        <x:f aca="0">INDEX(Device_Inventory!$K$2:$K$1201,MATCH(A3944,Device_Inventory!$A$2:$A$1201,0))&gt;B3944</x:f>
        <x:v>0</x:v>
      </x:c>
      <x:c r="Q3944" s="1" t="str">
        <x:f aca="0">IF(D3944&gt;O3944,"Fail: operating hours exceed in-service hours",IF(D3944+M3944&gt;O3944,"Fail: operating + unavailable hours exceed in-service hours",IF(P3944,"Partial month: within in-service hours","OK")))</x:f>
        <x:v>OK</x:v>
      </x:c>
    </x:row>
    <x:row r="3945" ht="15" hidden="0" customHeight="1">
      <x:c r="A3945" s="1" t="s">
        <x:v>1337</x:v>
      </x:c>
      <x:c r="B3945" s="14" t="n">
        <x:v>46204</x:v>
      </x:c>
      <x:c r="C3945" s="1" t="n">
        <x:v>69.7</x:v>
      </x:c>
      <x:c r="D3945" s="1" t="n">
        <x:v>392</x:v>
      </x:c>
      <x:c r="E3945" s="1" t="n">
        <x:v>44</x:v>
      </x:c>
      <x:c r="F3945" s="1" t="n">
        <x:v>3</x:v>
      </x:c>
      <x:c r="G3945" s="1" t="n">
        <x:v>49</x:v>
      </x:c>
      <x:c r="H3945" s="1" t="n">
        <x:v>2</x:v>
      </x:c>
      <x:c r="I3945" s="1" t="n">
        <x:v>4</x:v>
      </x:c>
      <x:c r="J3945" s="1" t="n">
        <x:v>2.01</x:v>
      </x:c>
      <x:c r="K3945" s="1" t="n">
        <x:v>1</x:v>
      </x:c>
      <x:c r="L3945" s="1" t="n">
        <x:v>94.9</x:v>
      </x:c>
      <x:c r="M3945" s="1" t="n">
        <x:v>7.3</x:v>
      </x:c>
      <x:c r="N3945" s="1" t="n">
        <x:v>20.6</x:v>
      </x:c>
      <x:c r="O3945" s="1" t="n">
        <x:f aca="0">24*MAX(0,EOMONTH(B3945,0)-MAX(B3945,INDEX(Device_Inventory!$K$2:$K$1201,MATCH(A3945,Device_Inventory!$A$2:$A$1201,0)))+1)</x:f>
        <x:v>744</x:v>
      </x:c>
      <x:c r="P3945" s="11" t="b">
        <x:f aca="0">INDEX(Device_Inventory!$K$2:$K$1201,MATCH(A3945,Device_Inventory!$A$2:$A$1201,0))&gt;B3945</x:f>
        <x:v>0</x:v>
      </x:c>
      <x:c r="Q3945" s="1" t="str">
        <x:f aca="0">IF(D3945&gt;O3945,"Fail: operating hours exceed in-service hours",IF(D3945+M3945&gt;O3945,"Fail: operating + unavailable hours exceed in-service hours",IF(P3945,"Partial month: within in-service hours","OK")))</x:f>
        <x:v>OK</x:v>
      </x:c>
    </x:row>
    <x:row r="3946" ht="15" hidden="0" customHeight="1">
      <x:c r="A3946" s="1" t="s">
        <x:v>1341</x:v>
      </x:c>
      <x:c r="B3946" s="14" t="n">
        <x:v>46054</x:v>
      </x:c>
      <x:c r="C3946" s="1" t="n">
        <x:v>69</x:v>
      </x:c>
      <x:c r="D3946" s="1" t="n">
        <x:v>456.6</x:v>
      </x:c>
      <x:c r="E3946" s="1" t="n">
        <x:v>23</x:v>
      </x:c>
      <x:c r="F3946" s="1" t="n">
        <x:v>2</x:v>
      </x:c>
      <x:c r="G3946" s="1" t="n">
        <x:v>22</x:v>
      </x:c>
      <x:c r="H3946" s="1" t="n">
        <x:v>0</x:v>
      </x:c>
      <x:c r="I3946" s="1" t="n">
        <x:v>2</x:v>
      </x:c>
      <x:c r="J3946" s="1" t="n">
        <x:v>0</x:v>
      </x:c>
      <x:c r="K3946" s="1" t="n">
        <x:v>0</x:v>
      </x:c>
      <x:c r="L3946" s="1" t="n">
        <x:v>92.8</x:v>
      </x:c>
      <x:c r="M3946" s="1" t="n">
        <x:v>2.5</x:v>
      </x:c>
      <x:c r="N3946" s="1" t="n">
        <x:v>14.7</x:v>
      </x:c>
      <x:c r="O3946" s="1" t="n">
        <x:f aca="0">24*MAX(0,EOMONTH(B3946,0)-MAX(B3946,INDEX(Device_Inventory!$K$2:$K$1201,MATCH(A3946,Device_Inventory!$A$2:$A$1201,0)))+1)</x:f>
        <x:v>672</x:v>
      </x:c>
      <x:c r="P3946" s="11" t="b">
        <x:f aca="0">INDEX(Device_Inventory!$K$2:$K$1201,MATCH(A3946,Device_Inventory!$A$2:$A$1201,0))&gt;B3946</x:f>
        <x:v>0</x:v>
      </x:c>
      <x:c r="Q3946" s="1" t="str">
        <x:f aca="0">IF(D3946&gt;O3946,"Fail: operating hours exceed in-service hours",IF(D3946+M3946&gt;O3946,"Fail: operating + unavailable hours exceed in-service hours",IF(P3946,"Partial month: within in-service hours","OK")))</x:f>
        <x:v>OK</x:v>
      </x:c>
    </x:row>
    <x:row r="3947" ht="15" hidden="0" customHeight="1">
      <x:c r="A3947" s="1" t="s">
        <x:v>1341</x:v>
      </x:c>
      <x:c r="B3947" s="14" t="n">
        <x:v>46082</x:v>
      </x:c>
      <x:c r="C3947" s="1" t="n">
        <x:v>86.8</x:v>
      </x:c>
      <x:c r="D3947" s="1" t="n">
        <x:v>560.7</x:v>
      </x:c>
      <x:c r="E3947" s="1" t="n">
        <x:v>28</x:v>
      </x:c>
      <x:c r="F3947" s="1" t="n">
        <x:v>0</x:v>
      </x:c>
      <x:c r="G3947" s="1" t="n">
        <x:v>38</x:v>
      </x:c>
      <x:c r="H3947" s="1" t="n">
        <x:v>0</x:v>
      </x:c>
      <x:c r="I3947" s="1" t="n">
        <x:v>5</x:v>
      </x:c>
      <x:c r="J3947" s="1" t="n">
        <x:v>0.23</x:v>
      </x:c>
      <x:c r="K3947" s="1" t="n">
        <x:v>0</x:v>
      </x:c>
      <x:c r="L3947" s="1" t="n">
        <x:v>92.1</x:v>
      </x:c>
      <x:c r="M3947" s="1" t="n">
        <x:v>13.9</x:v>
      </x:c>
      <x:c r="N3947" s="1" t="n">
        <x:v>25.6</x:v>
      </x:c>
      <x:c r="O3947" s="1" t="n">
        <x:f aca="0">24*MAX(0,EOMONTH(B3947,0)-MAX(B3947,INDEX(Device_Inventory!$K$2:$K$1201,MATCH(A3947,Device_Inventory!$A$2:$A$1201,0)))+1)</x:f>
        <x:v>744</x:v>
      </x:c>
      <x:c r="P3947" s="11" t="b">
        <x:f aca="0">INDEX(Device_Inventory!$K$2:$K$1201,MATCH(A3947,Device_Inventory!$A$2:$A$1201,0))&gt;B3947</x:f>
        <x:v>0</x:v>
      </x:c>
      <x:c r="Q3947" s="1" t="str">
        <x:f aca="0">IF(D3947&gt;O3947,"Fail: operating hours exceed in-service hours",IF(D3947+M3947&gt;O3947,"Fail: operating + unavailable hours exceed in-service hours",IF(P3947,"Partial month: within in-service hours","OK")))</x:f>
        <x:v>OK</x:v>
      </x:c>
    </x:row>
    <x:row r="3948" ht="15" hidden="0" customHeight="1">
      <x:c r="A3948" s="1" t="s">
        <x:v>1341</x:v>
      </x:c>
      <x:c r="B3948" s="14" t="n">
        <x:v>46113</x:v>
      </x:c>
      <x:c r="C3948" s="1" t="n">
        <x:v>56.3</x:v>
      </x:c>
      <x:c r="D3948" s="1" t="n">
        <x:v>370.6</x:v>
      </x:c>
      <x:c r="E3948" s="1" t="n">
        <x:v>24</x:v>
      </x:c>
      <x:c r="F3948" s="1" t="n">
        <x:v>1</x:v>
      </x:c>
      <x:c r="G3948" s="1" t="n">
        <x:v>40</x:v>
      </x:c>
      <x:c r="H3948" s="1" t="n">
        <x:v>0</x:v>
      </x:c>
      <x:c r="I3948" s="1" t="n">
        <x:v>6</x:v>
      </x:c>
      <x:c r="J3948" s="1" t="n">
        <x:v>0.56</x:v>
      </x:c>
      <x:c r="K3948" s="1" t="n">
        <x:v>0</x:v>
      </x:c>
      <x:c r="L3948" s="1" t="n">
        <x:v>92.8</x:v>
      </x:c>
      <x:c r="M3948" s="1" t="n">
        <x:v>7.5</x:v>
      </x:c>
      <x:c r="N3948" s="1" t="n">
        <x:v>6.5</x:v>
      </x:c>
      <x:c r="O3948" s="1" t="n">
        <x:f aca="0">24*MAX(0,EOMONTH(B3948,0)-MAX(B3948,INDEX(Device_Inventory!$K$2:$K$1201,MATCH(A3948,Device_Inventory!$A$2:$A$1201,0)))+1)</x:f>
        <x:v>720</x:v>
      </x:c>
      <x:c r="P3948" s="11" t="b">
        <x:f aca="0">INDEX(Device_Inventory!$K$2:$K$1201,MATCH(A3948,Device_Inventory!$A$2:$A$1201,0))&gt;B3948</x:f>
        <x:v>0</x:v>
      </x:c>
      <x:c r="Q3948" s="1" t="str">
        <x:f aca="0">IF(D3948&gt;O3948,"Fail: operating hours exceed in-service hours",IF(D3948+M3948&gt;O3948,"Fail: operating + unavailable hours exceed in-service hours",IF(P3948,"Partial month: within in-service hours","OK")))</x:f>
        <x:v>OK</x:v>
      </x:c>
    </x:row>
    <x:row r="3949" ht="15" hidden="0" customHeight="1">
      <x:c r="A3949" s="1" t="s">
        <x:v>1341</x:v>
      </x:c>
      <x:c r="B3949" s="14" t="n">
        <x:v>46143</x:v>
      </x:c>
      <x:c r="C3949" s="1" t="n">
        <x:v>76.9</x:v>
      </x:c>
      <x:c r="D3949" s="1" t="n">
        <x:v>475.7</x:v>
      </x:c>
      <x:c r="E3949" s="1" t="n">
        <x:v>33</x:v>
      </x:c>
      <x:c r="F3949" s="1" t="n">
        <x:v>0</x:v>
      </x:c>
      <x:c r="G3949" s="1" t="n">
        <x:v>53</x:v>
      </x:c>
      <x:c r="H3949" s="1" t="n">
        <x:v>1</x:v>
      </x:c>
      <x:c r="I3949" s="1" t="n">
        <x:v>4</x:v>
      </x:c>
      <x:c r="J3949" s="1" t="n">
        <x:v>0</x:v>
      </x:c>
      <x:c r="K3949" s="1" t="n">
        <x:v>1</x:v>
      </x:c>
      <x:c r="L3949" s="1" t="n">
        <x:v>95.5</x:v>
      </x:c>
      <x:c r="M3949" s="1" t="n">
        <x:v>10.6</x:v>
      </x:c>
      <x:c r="N3949" s="1" t="n">
        <x:v>11.6</x:v>
      </x:c>
      <x:c r="O3949" s="1" t="n">
        <x:f aca="0">24*MAX(0,EOMONTH(B3949,0)-MAX(B3949,INDEX(Device_Inventory!$K$2:$K$1201,MATCH(A3949,Device_Inventory!$A$2:$A$1201,0)))+1)</x:f>
        <x:v>744</x:v>
      </x:c>
      <x:c r="P3949" s="11" t="b">
        <x:f aca="0">INDEX(Device_Inventory!$K$2:$K$1201,MATCH(A3949,Device_Inventory!$A$2:$A$1201,0))&gt;B3949</x:f>
        <x:v>0</x:v>
      </x:c>
      <x:c r="Q3949" s="1" t="str">
        <x:f aca="0">IF(D3949&gt;O3949,"Fail: operating hours exceed in-service hours",IF(D3949+M3949&gt;O3949,"Fail: operating + unavailable hours exceed in-service hours",IF(P3949,"Partial month: within in-service hours","OK")))</x:f>
        <x:v>OK</x:v>
      </x:c>
    </x:row>
    <x:row r="3950" ht="15" hidden="0" customHeight="1">
      <x:c r="A3950" s="1" t="s">
        <x:v>1341</x:v>
      </x:c>
      <x:c r="B3950" s="14" t="n">
        <x:v>46174</x:v>
      </x:c>
      <x:c r="C3950" s="1" t="n">
        <x:v>78.6</x:v>
      </x:c>
      <x:c r="D3950" s="1" t="n">
        <x:v>572.7</x:v>
      </x:c>
      <x:c r="E3950" s="1" t="n">
        <x:v>20</x:v>
      </x:c>
      <x:c r="F3950" s="1" t="n">
        <x:v>0</x:v>
      </x:c>
      <x:c r="G3950" s="1" t="n">
        <x:v>48</x:v>
      </x:c>
      <x:c r="H3950" s="1" t="n">
        <x:v>0</x:v>
      </x:c>
      <x:c r="I3950" s="1" t="n">
        <x:v>6</x:v>
      </x:c>
      <x:c r="J3950" s="1" t="n">
        <x:v>0.94</x:v>
      </x:c>
      <x:c r="K3950" s="1" t="n">
        <x:v>0</x:v>
      </x:c>
      <x:c r="L3950" s="1" t="n">
        <x:v>95</x:v>
      </x:c>
      <x:c r="M3950" s="1" t="n">
        <x:v>1.3</x:v>
      </x:c>
      <x:c r="N3950" s="1" t="n">
        <x:v>15.8</x:v>
      </x:c>
      <x:c r="O3950" s="1" t="n">
        <x:f aca="0">24*MAX(0,EOMONTH(B3950,0)-MAX(B3950,INDEX(Device_Inventory!$K$2:$K$1201,MATCH(A3950,Device_Inventory!$A$2:$A$1201,0)))+1)</x:f>
        <x:v>720</x:v>
      </x:c>
      <x:c r="P3950" s="11" t="b">
        <x:f aca="0">INDEX(Device_Inventory!$K$2:$K$1201,MATCH(A3950,Device_Inventory!$A$2:$A$1201,0))&gt;B3950</x:f>
        <x:v>0</x:v>
      </x:c>
      <x:c r="Q3950" s="1" t="str">
        <x:f aca="0">IF(D3950&gt;O3950,"Fail: operating hours exceed in-service hours",IF(D3950+M3950&gt;O3950,"Fail: operating + unavailable hours exceed in-service hours",IF(P3950,"Partial month: within in-service hours","OK")))</x:f>
        <x:v>OK</x:v>
      </x:c>
    </x:row>
    <x:row r="3951" ht="15" hidden="0" customHeight="1">
      <x:c r="A3951" s="1" t="s">
        <x:v>1341</x:v>
      </x:c>
      <x:c r="B3951" s="14" t="n">
        <x:v>46204</x:v>
      </x:c>
      <x:c r="C3951" s="1" t="n">
        <x:v>98</x:v>
      </x:c>
      <x:c r="D3951" s="1" t="n">
        <x:v>565.4</x:v>
      </x:c>
      <x:c r="E3951" s="1" t="n">
        <x:v>30</x:v>
      </x:c>
      <x:c r="F3951" s="1" t="n">
        <x:v>2</x:v>
      </x:c>
      <x:c r="G3951" s="1" t="n">
        <x:v>49</x:v>
      </x:c>
      <x:c r="H3951" s="1" t="n">
        <x:v>0</x:v>
      </x:c>
      <x:c r="I3951" s="1" t="n">
        <x:v>3</x:v>
      </x:c>
      <x:c r="J3951" s="1" t="n">
        <x:v>0.69</x:v>
      </x:c>
      <x:c r="K3951" s="1" t="n">
        <x:v>0</x:v>
      </x:c>
      <x:c r="L3951" s="1" t="n">
        <x:v>93</x:v>
      </x:c>
      <x:c r="M3951" s="1" t="n">
        <x:v>0</x:v>
      </x:c>
      <x:c r="N3951" s="1" t="n">
        <x:v>15.4</x:v>
      </x:c>
      <x:c r="O3951" s="1" t="n">
        <x:f aca="0">24*MAX(0,EOMONTH(B3951,0)-MAX(B3951,INDEX(Device_Inventory!$K$2:$K$1201,MATCH(A3951,Device_Inventory!$A$2:$A$1201,0)))+1)</x:f>
        <x:v>744</x:v>
      </x:c>
      <x:c r="P3951" s="11" t="b">
        <x:f aca="0">INDEX(Device_Inventory!$K$2:$K$1201,MATCH(A3951,Device_Inventory!$A$2:$A$1201,0))&gt;B3951</x:f>
        <x:v>0</x:v>
      </x:c>
      <x:c r="Q3951" s="1" t="str">
        <x:f aca="0">IF(D3951&gt;O3951,"Fail: operating hours exceed in-service hours",IF(D3951+M3951&gt;O3951,"Fail: operating + unavailable hours exceed in-service hours",IF(P3951,"Partial month: within in-service hours","OK")))</x:f>
        <x:v>OK</x:v>
      </x:c>
    </x:row>
    <x:row r="3952" ht="15" hidden="0" customHeight="1">
      <x:c r="A3952" s="1" t="s">
        <x:v>3662</x:v>
      </x:c>
      <x:c r="B3952" s="14" t="n">
        <x:v>46054</x:v>
      </x:c>
      <x:c r="C3952" s="1" t="n">
        <x:v>53.5</x:v>
      </x:c>
      <x:c r="D3952" s="1" t="n">
        <x:v>354.7</x:v>
      </x:c>
      <x:c r="E3952" s="1" t="n">
        <x:v>15</x:v>
      </x:c>
      <x:c r="F3952" s="1" t="n">
        <x:v>1</x:v>
      </x:c>
      <x:c r="G3952" s="1" t="n">
        <x:v>36</x:v>
      </x:c>
      <x:c r="H3952" s="1" t="n">
        <x:v>0</x:v>
      </x:c>
      <x:c r="I3952" s="1" t="n">
        <x:v>2</x:v>
      </x:c>
      <x:c r="J3952" s="1" t="n">
        <x:v>0.08</x:v>
      </x:c>
      <x:c r="K3952" s="1" t="n">
        <x:v>0</x:v>
      </x:c>
      <x:c r="L3952" s="1" t="n">
        <x:v>91.4</x:v>
      </x:c>
      <x:c r="M3952" s="1" t="n">
        <x:v>3.2</x:v>
      </x:c>
      <x:c r="N3952" s="1" t="n">
        <x:v>5.4</x:v>
      </x:c>
      <x:c r="O3952" s="1" t="n">
        <x:f aca="0">24*MAX(0,EOMONTH(B3952,0)-MAX(B3952,INDEX(Device_Inventory!$K$2:$K$1201,MATCH(A3952,Device_Inventory!$A$2:$A$1201,0)))+1)</x:f>
        <x:v>672</x:v>
      </x:c>
      <x:c r="P3952" s="11" t="b">
        <x:f aca="0">INDEX(Device_Inventory!$K$2:$K$1201,MATCH(A3952,Device_Inventory!$A$2:$A$1201,0))&gt;B3952</x:f>
        <x:v>0</x:v>
      </x:c>
      <x:c r="Q3952" s="1" t="str">
        <x:f aca="0">IF(D3952&gt;O3952,"Fail: operating hours exceed in-service hours",IF(D3952+M3952&gt;O3952,"Fail: operating + unavailable hours exceed in-service hours",IF(P3952,"Partial month: within in-service hours","OK")))</x:f>
        <x:v>OK</x:v>
      </x:c>
    </x:row>
    <x:row r="3953" ht="15" hidden="0" customHeight="1">
      <x:c r="A3953" s="1" t="s">
        <x:v>3662</x:v>
      </x:c>
      <x:c r="B3953" s="14" t="n">
        <x:v>46082</x:v>
      </x:c>
      <x:c r="C3953" s="1" t="n">
        <x:v>50.5</x:v>
      </x:c>
      <x:c r="D3953" s="1" t="n">
        <x:v>338.4</x:v>
      </x:c>
      <x:c r="E3953" s="1" t="n">
        <x:v>8</x:v>
      </x:c>
      <x:c r="F3953" s="1" t="n">
        <x:v>2</x:v>
      </x:c>
      <x:c r="G3953" s="1" t="n">
        <x:v>50</x:v>
      </x:c>
      <x:c r="H3953" s="1" t="n">
        <x:v>0</x:v>
      </x:c>
      <x:c r="I3953" s="1" t="n">
        <x:v>1</x:v>
      </x:c>
      <x:c r="J3953" s="1" t="n">
        <x:v>0.75</x:v>
      </x:c>
      <x:c r="K3953" s="1" t="n">
        <x:v>0</x:v>
      </x:c>
      <x:c r="L3953" s="1" t="n">
        <x:v>96.1</x:v>
      </x:c>
      <x:c r="M3953" s="1" t="n">
        <x:v>1.2</x:v>
      </x:c>
      <x:c r="N3953" s="1" t="n">
        <x:v>12.4</x:v>
      </x:c>
      <x:c r="O3953" s="1" t="n">
        <x:f aca="0">24*MAX(0,EOMONTH(B3953,0)-MAX(B3953,INDEX(Device_Inventory!$K$2:$K$1201,MATCH(A3953,Device_Inventory!$A$2:$A$1201,0)))+1)</x:f>
        <x:v>744</x:v>
      </x:c>
      <x:c r="P3953" s="11" t="b">
        <x:f aca="0">INDEX(Device_Inventory!$K$2:$K$1201,MATCH(A3953,Device_Inventory!$A$2:$A$1201,0))&gt;B3953</x:f>
        <x:v>0</x:v>
      </x:c>
      <x:c r="Q3953" s="1" t="str">
        <x:f aca="0">IF(D3953&gt;O3953,"Fail: operating hours exceed in-service hours",IF(D3953+M3953&gt;O3953,"Fail: operating + unavailable hours exceed in-service hours",IF(P3953,"Partial month: within in-service hours","OK")))</x:f>
        <x:v>OK</x:v>
      </x:c>
    </x:row>
    <x:row r="3954" ht="15" hidden="0" customHeight="1">
      <x:c r="A3954" s="1" t="s">
        <x:v>3662</x:v>
      </x:c>
      <x:c r="B3954" s="14" t="n">
        <x:v>46113</x:v>
      </x:c>
      <x:c r="C3954" s="1" t="n">
        <x:v>83.9</x:v>
      </x:c>
      <x:c r="D3954" s="1" t="n">
        <x:v>554.6</x:v>
      </x:c>
      <x:c r="E3954" s="1" t="n">
        <x:v>21</x:v>
      </x:c>
      <x:c r="F3954" s="1" t="n">
        <x:v>1</x:v>
      </x:c>
      <x:c r="G3954" s="1" t="n">
        <x:v>50</x:v>
      </x:c>
      <x:c r="H3954" s="1" t="n">
        <x:v>1</x:v>
      </x:c>
      <x:c r="I3954" s="1" t="n">
        <x:v>3</x:v>
      </x:c>
      <x:c r="J3954" s="1" t="n">
        <x:v>0</x:v>
      </x:c>
      <x:c r="K3954" s="1" t="n">
        <x:v>0</x:v>
      </x:c>
      <x:c r="L3954" s="1" t="n">
        <x:v>93.6</x:v>
      </x:c>
      <x:c r="M3954" s="1" t="n">
        <x:v>5.1</x:v>
      </x:c>
      <x:c r="N3954" s="1" t="n">
        <x:v>11.7</x:v>
      </x:c>
      <x:c r="O3954" s="1" t="n">
        <x:f aca="0">24*MAX(0,EOMONTH(B3954,0)-MAX(B3954,INDEX(Device_Inventory!$K$2:$K$1201,MATCH(A3954,Device_Inventory!$A$2:$A$1201,0)))+1)</x:f>
        <x:v>720</x:v>
      </x:c>
      <x:c r="P3954" s="11" t="b">
        <x:f aca="0">INDEX(Device_Inventory!$K$2:$K$1201,MATCH(A3954,Device_Inventory!$A$2:$A$1201,0))&gt;B3954</x:f>
        <x:v>0</x:v>
      </x:c>
      <x:c r="Q3954" s="1" t="str">
        <x:f aca="0">IF(D3954&gt;O3954,"Fail: operating hours exceed in-service hours",IF(D3954+M3954&gt;O3954,"Fail: operating + unavailable hours exceed in-service hours",IF(P3954,"Partial month: within in-service hours","OK")))</x:f>
        <x:v>OK</x:v>
      </x:c>
    </x:row>
    <x:row r="3955" ht="15" hidden="0" customHeight="1">
      <x:c r="A3955" s="1" t="s">
        <x:v>3662</x:v>
      </x:c>
      <x:c r="B3955" s="14" t="n">
        <x:v>46143</x:v>
      </x:c>
      <x:c r="C3955" s="1" t="n">
        <x:v>47.6</x:v>
      </x:c>
      <x:c r="D3955" s="1" t="n">
        <x:v>329.3</x:v>
      </x:c>
      <x:c r="E3955" s="1" t="n">
        <x:v>1</x:v>
      </x:c>
      <x:c r="F3955" s="1" t="n">
        <x:v>0</x:v>
      </x:c>
      <x:c r="G3955" s="1" t="n">
        <x:v>8</x:v>
      </x:c>
      <x:c r="H3955" s="1" t="n">
        <x:v>0</x:v>
      </x:c>
      <x:c r="I3955" s="1" t="n">
        <x:v>2</x:v>
      </x:c>
      <x:c r="J3955" s="1" t="n">
        <x:v>1.05</x:v>
      </x:c>
      <x:c r="K3955" s="1" t="n">
        <x:v>1</x:v>
      </x:c>
      <x:c r="L3955" s="1" t="n">
        <x:v>94.4</x:v>
      </x:c>
      <x:c r="M3955" s="1" t="n">
        <x:v>5.4</x:v>
      </x:c>
      <x:c r="N3955" s="1" t="n">
        <x:v>11.7</x:v>
      </x:c>
      <x:c r="O3955" s="1" t="n">
        <x:f aca="0">24*MAX(0,EOMONTH(B3955,0)-MAX(B3955,INDEX(Device_Inventory!$K$2:$K$1201,MATCH(A3955,Device_Inventory!$A$2:$A$1201,0)))+1)</x:f>
        <x:v>744</x:v>
      </x:c>
      <x:c r="P3955" s="11" t="b">
        <x:f aca="0">INDEX(Device_Inventory!$K$2:$K$1201,MATCH(A3955,Device_Inventory!$A$2:$A$1201,0))&gt;B3955</x:f>
        <x:v>0</x:v>
      </x:c>
      <x:c r="Q3955" s="1" t="str">
        <x:f aca="0">IF(D3955&gt;O3955,"Fail: operating hours exceed in-service hours",IF(D3955+M3955&gt;O3955,"Fail: operating + unavailable hours exceed in-service hours",IF(P3955,"Partial month: within in-service hours","OK")))</x:f>
        <x:v>OK</x:v>
      </x:c>
    </x:row>
    <x:row r="3956" ht="15" hidden="0" customHeight="1">
      <x:c r="A3956" s="1" t="s">
        <x:v>3662</x:v>
      </x:c>
      <x:c r="B3956" s="14" t="n">
        <x:v>46174</x:v>
      </x:c>
      <x:c r="C3956" s="1" t="n">
        <x:v>56</x:v>
      </x:c>
      <x:c r="D3956" s="1" t="n">
        <x:v>315.8</x:v>
      </x:c>
      <x:c r="E3956" s="1" t="n">
        <x:v>6</x:v>
      </x:c>
      <x:c r="F3956" s="1" t="n">
        <x:v>1</x:v>
      </x:c>
      <x:c r="G3956" s="1" t="n">
        <x:v>51</x:v>
      </x:c>
      <x:c r="H3956" s="1" t="n">
        <x:v>0</x:v>
      </x:c>
      <x:c r="I3956" s="1" t="n">
        <x:v>2</x:v>
      </x:c>
      <x:c r="J3956" s="1" t="n">
        <x:v>0.21</x:v>
      </x:c>
      <x:c r="K3956" s="1" t="n">
        <x:v>2</x:v>
      </x:c>
      <x:c r="L3956" s="1" t="n">
        <x:v>95.8</x:v>
      </x:c>
      <x:c r="M3956" s="1" t="n">
        <x:v>0</x:v>
      </x:c>
      <x:c r="N3956" s="1" t="n">
        <x:v>9</x:v>
      </x:c>
      <x:c r="O3956" s="1" t="n">
        <x:f aca="0">24*MAX(0,EOMONTH(B3956,0)-MAX(B3956,INDEX(Device_Inventory!$K$2:$K$1201,MATCH(A3956,Device_Inventory!$A$2:$A$1201,0)))+1)</x:f>
        <x:v>720</x:v>
      </x:c>
      <x:c r="P3956" s="11" t="b">
        <x:f aca="0">INDEX(Device_Inventory!$K$2:$K$1201,MATCH(A3956,Device_Inventory!$A$2:$A$1201,0))&gt;B3956</x:f>
        <x:v>0</x:v>
      </x:c>
      <x:c r="Q3956" s="1" t="str">
        <x:f aca="0">IF(D3956&gt;O3956,"Fail: operating hours exceed in-service hours",IF(D3956+M3956&gt;O3956,"Fail: operating + unavailable hours exceed in-service hours",IF(P3956,"Partial month: within in-service hours","OK")))</x:f>
        <x:v>OK</x:v>
      </x:c>
    </x:row>
    <x:row r="3957" ht="15" hidden="0" customHeight="1">
      <x:c r="A3957" s="1" t="s">
        <x:v>3662</x:v>
      </x:c>
      <x:c r="B3957" s="14" t="n">
        <x:v>46204</x:v>
      </x:c>
      <x:c r="C3957" s="1" t="n">
        <x:v>44.8</x:v>
      </x:c>
      <x:c r="D3957" s="1" t="n">
        <x:v>309.9</x:v>
      </x:c>
      <x:c r="E3957" s="1" t="n">
        <x:v>22</x:v>
      </x:c>
      <x:c r="F3957" s="1" t="n">
        <x:v>2</x:v>
      </x:c>
      <x:c r="G3957" s="1" t="n">
        <x:v>23</x:v>
      </x:c>
      <x:c r="H3957" s="1" t="n">
        <x:v>0</x:v>
      </x:c>
      <x:c r="I3957" s="1" t="n">
        <x:v>1</x:v>
      </x:c>
      <x:c r="J3957" s="1" t="n">
        <x:v>0.42</x:v>
      </x:c>
      <x:c r="K3957" s="1" t="n">
        <x:v>1</x:v>
      </x:c>
      <x:c r="L3957" s="1" t="n">
        <x:v>93.7</x:v>
      </x:c>
      <x:c r="M3957" s="1" t="n">
        <x:v>0</x:v>
      </x:c>
      <x:c r="N3957" s="1" t="n">
        <x:v>6.2</x:v>
      </x:c>
      <x:c r="O3957" s="1" t="n">
        <x:f aca="0">24*MAX(0,EOMONTH(B3957,0)-MAX(B3957,INDEX(Device_Inventory!$K$2:$K$1201,MATCH(A3957,Device_Inventory!$A$2:$A$1201,0)))+1)</x:f>
        <x:v>744</x:v>
      </x:c>
      <x:c r="P3957" s="11" t="b">
        <x:f aca="0">INDEX(Device_Inventory!$K$2:$K$1201,MATCH(A3957,Device_Inventory!$A$2:$A$1201,0))&gt;B3957</x:f>
        <x:v>0</x:v>
      </x:c>
      <x:c r="Q3957" s="1" t="str">
        <x:f aca="0">IF(D3957&gt;O3957,"Fail: operating hours exceed in-service hours",IF(D3957+M3957&gt;O3957,"Fail: operating + unavailable hours exceed in-service hours",IF(P3957,"Partial month: within in-service hours","OK")))</x:f>
        <x:v>OK</x:v>
      </x:c>
    </x:row>
    <x:row r="3958" ht="15" hidden="0" customHeight="1">
      <x:c r="A3958" s="1" t="s">
        <x:v>3665</x:v>
      </x:c>
      <x:c r="B3958" s="14" t="n">
        <x:v>46054</x:v>
      </x:c>
      <x:c r="C3958" s="1" t="n">
        <x:v>71.6</x:v>
      </x:c>
      <x:c r="D3958" s="1" t="n">
        <x:v>411.9</x:v>
      </x:c>
      <x:c r="E3958" s="1" t="n">
        <x:v>27</x:v>
      </x:c>
      <x:c r="F3958" s="1" t="n">
        <x:v>2</x:v>
      </x:c>
      <x:c r="G3958" s="1" t="n">
        <x:v>41</x:v>
      </x:c>
      <x:c r="H3958" s="1" t="n">
        <x:v>1</x:v>
      </x:c>
      <x:c r="I3958" s="1" t="n">
        <x:v>2</x:v>
      </x:c>
      <x:c r="J3958" s="1" t="n">
        <x:v>0.53</x:v>
      </x:c>
      <x:c r="K3958" s="1" t="n">
        <x:v>0</x:v>
      </x:c>
      <x:c r="L3958" s="1" t="n">
        <x:v>94.6</x:v>
      </x:c>
      <x:c r="M3958" s="1" t="n">
        <x:v>8.2</x:v>
      </x:c>
      <x:c r="N3958" s="1" t="n">
        <x:v>7.3</x:v>
      </x:c>
      <x:c r="O3958" s="1" t="n">
        <x:f aca="0">24*MAX(0,EOMONTH(B3958,0)-MAX(B3958,INDEX(Device_Inventory!$K$2:$K$1201,MATCH(A3958,Device_Inventory!$A$2:$A$1201,0)))+1)</x:f>
        <x:v>672</x:v>
      </x:c>
      <x:c r="P3958" s="11" t="b">
        <x:f aca="0">INDEX(Device_Inventory!$K$2:$K$1201,MATCH(A3958,Device_Inventory!$A$2:$A$1201,0))&gt;B3958</x:f>
        <x:v>0</x:v>
      </x:c>
      <x:c r="Q3958" s="1" t="str">
        <x:f aca="0">IF(D3958&gt;O3958,"Fail: operating hours exceed in-service hours",IF(D3958+M3958&gt;O3958,"Fail: operating + unavailable hours exceed in-service hours",IF(P3958,"Partial month: within in-service hours","OK")))</x:f>
        <x:v>OK</x:v>
      </x:c>
    </x:row>
    <x:row r="3959" ht="15" hidden="0" customHeight="1">
      <x:c r="A3959" s="1" t="s">
        <x:v>3665</x:v>
      </x:c>
      <x:c r="B3959" s="14" t="n">
        <x:v>46082</x:v>
      </x:c>
      <x:c r="C3959" s="1" t="n">
        <x:v>61.3</x:v>
      </x:c>
      <x:c r="D3959" s="1" t="n">
        <x:v>429.6</x:v>
      </x:c>
      <x:c r="E3959" s="1" t="n">
        <x:v>34</x:v>
      </x:c>
      <x:c r="F3959" s="1" t="n">
        <x:v>2</x:v>
      </x:c>
      <x:c r="G3959" s="1" t="n">
        <x:v>19</x:v>
      </x:c>
      <x:c r="H3959" s="1" t="n">
        <x:v>1</x:v>
      </x:c>
      <x:c r="I3959" s="1" t="n">
        <x:v>4</x:v>
      </x:c>
      <x:c r="J3959" s="1" t="n">
        <x:v>1.4</x:v>
      </x:c>
      <x:c r="K3959" s="1" t="n">
        <x:v>1</x:v>
      </x:c>
      <x:c r="L3959" s="1" t="n">
        <x:v>96.5</x:v>
      </x:c>
      <x:c r="M3959" s="1" t="n">
        <x:v>10.4</x:v>
      </x:c>
      <x:c r="N3959" s="1" t="n">
        <x:v>12.7</x:v>
      </x:c>
      <x:c r="O3959" s="1" t="n">
        <x:f aca="0">24*MAX(0,EOMONTH(B3959,0)-MAX(B3959,INDEX(Device_Inventory!$K$2:$K$1201,MATCH(A3959,Device_Inventory!$A$2:$A$1201,0)))+1)</x:f>
        <x:v>744</x:v>
      </x:c>
      <x:c r="P3959" s="11" t="b">
        <x:f aca="0">INDEX(Device_Inventory!$K$2:$K$1201,MATCH(A3959,Device_Inventory!$A$2:$A$1201,0))&gt;B3959</x:f>
        <x:v>0</x:v>
      </x:c>
      <x:c r="Q3959" s="1" t="str">
        <x:f aca="0">IF(D3959&gt;O3959,"Fail: operating hours exceed in-service hours",IF(D3959+M3959&gt;O3959,"Fail: operating + unavailable hours exceed in-service hours",IF(P3959,"Partial month: within in-service hours","OK")))</x:f>
        <x:v>OK</x:v>
      </x:c>
    </x:row>
    <x:row r="3960" ht="15" hidden="0" customHeight="1">
      <x:c r="A3960" s="1" t="s">
        <x:v>3665</x:v>
      </x:c>
      <x:c r="B3960" s="14" t="n">
        <x:v>46113</x:v>
      </x:c>
      <x:c r="C3960" s="1" t="n">
        <x:v>89.9</x:v>
      </x:c>
      <x:c r="D3960" s="1" t="n">
        <x:v>551.1</x:v>
      </x:c>
      <x:c r="E3960" s="1" t="n">
        <x:v>29</x:v>
      </x:c>
      <x:c r="F3960" s="1" t="n">
        <x:v>4</x:v>
      </x:c>
      <x:c r="G3960" s="1" t="n">
        <x:v>50</x:v>
      </x:c>
      <x:c r="H3960" s="1" t="n">
        <x:v>0</x:v>
      </x:c>
      <x:c r="I3960" s="1" t="n">
        <x:v>3</x:v>
      </x:c>
      <x:c r="J3960" s="1" t="n">
        <x:v>0.76</x:v>
      </x:c>
      <x:c r="K3960" s="1" t="n">
        <x:v>1</x:v>
      </x:c>
      <x:c r="L3960" s="1" t="n">
        <x:v>94.5</x:v>
      </x:c>
      <x:c r="M3960" s="1" t="n">
        <x:v>3.1</x:v>
      </x:c>
      <x:c r="N3960" s="1" t="n">
        <x:v>11.3</x:v>
      </x:c>
      <x:c r="O3960" s="1" t="n">
        <x:f aca="0">24*MAX(0,EOMONTH(B3960,0)-MAX(B3960,INDEX(Device_Inventory!$K$2:$K$1201,MATCH(A3960,Device_Inventory!$A$2:$A$1201,0)))+1)</x:f>
        <x:v>720</x:v>
      </x:c>
      <x:c r="P3960" s="11" t="b">
        <x:f aca="0">INDEX(Device_Inventory!$K$2:$K$1201,MATCH(A3960,Device_Inventory!$A$2:$A$1201,0))&gt;B3960</x:f>
        <x:v>0</x:v>
      </x:c>
      <x:c r="Q3960" s="1" t="str">
        <x:f aca="0">IF(D3960&gt;O3960,"Fail: operating hours exceed in-service hours",IF(D3960+M3960&gt;O3960,"Fail: operating + unavailable hours exceed in-service hours",IF(P3960,"Partial month: within in-service hours","OK")))</x:f>
        <x:v>OK</x:v>
      </x:c>
    </x:row>
    <x:row r="3961" ht="15" hidden="0" customHeight="1">
      <x:c r="A3961" s="1" t="s">
        <x:v>3665</x:v>
      </x:c>
      <x:c r="B3961" s="14" t="n">
        <x:v>46143</x:v>
      </x:c>
      <x:c r="C3961" s="1" t="n">
        <x:v>73.5</x:v>
      </x:c>
      <x:c r="D3961" s="1" t="n">
        <x:v>494.3</x:v>
      </x:c>
      <x:c r="E3961" s="1" t="n">
        <x:v>26</x:v>
      </x:c>
      <x:c r="F3961" s="1" t="n">
        <x:v>1</x:v>
      </x:c>
      <x:c r="G3961" s="1" t="n">
        <x:v>33</x:v>
      </x:c>
      <x:c r="H3961" s="1" t="n">
        <x:v>1</x:v>
      </x:c>
      <x:c r="I3961" s="1" t="n">
        <x:v>5</x:v>
      </x:c>
      <x:c r="J3961" s="1" t="n">
        <x:v>0.07</x:v>
      </x:c>
      <x:c r="K3961" s="1" t="n">
        <x:v>0</x:v>
      </x:c>
      <x:c r="L3961" s="1" t="n">
        <x:v>92.2</x:v>
      </x:c>
      <x:c r="M3961" s="1" t="n">
        <x:v>0</x:v>
      </x:c>
      <x:c r="N3961" s="1" t="n">
        <x:v>11.3</x:v>
      </x:c>
      <x:c r="O3961" s="1" t="n">
        <x:f aca="0">24*MAX(0,EOMONTH(B3961,0)-MAX(B3961,INDEX(Device_Inventory!$K$2:$K$1201,MATCH(A3961,Device_Inventory!$A$2:$A$1201,0)))+1)</x:f>
        <x:v>744</x:v>
      </x:c>
      <x:c r="P3961" s="11" t="b">
        <x:f aca="0">INDEX(Device_Inventory!$K$2:$K$1201,MATCH(A3961,Device_Inventory!$A$2:$A$1201,0))&gt;B3961</x:f>
        <x:v>0</x:v>
      </x:c>
      <x:c r="Q3961" s="1" t="str">
        <x:f aca="0">IF(D3961&gt;O3961,"Fail: operating hours exceed in-service hours",IF(D3961+M3961&gt;O3961,"Fail: operating + unavailable hours exceed in-service hours",IF(P3961,"Partial month: within in-service hours","OK")))</x:f>
        <x:v>OK</x:v>
      </x:c>
    </x:row>
    <x:row r="3962" ht="15" hidden="0" customHeight="1">
      <x:c r="A3962" s="1" t="s">
        <x:v>3665</x:v>
      </x:c>
      <x:c r="B3962" s="14" t="n">
        <x:v>46174</x:v>
      </x:c>
      <x:c r="C3962" s="1" t="n">
        <x:v>75.6</x:v>
      </x:c>
      <x:c r="D3962" s="1" t="n">
        <x:v>505.1</x:v>
      </x:c>
      <x:c r="E3962" s="1" t="n">
        <x:v>30</x:v>
      </x:c>
      <x:c r="F3962" s="1" t="n">
        <x:v>1</x:v>
      </x:c>
      <x:c r="G3962" s="1" t="n">
        <x:v>27</x:v>
      </x:c>
      <x:c r="H3962" s="1" t="n">
        <x:v>0</x:v>
      </x:c>
      <x:c r="I3962" s="1" t="n">
        <x:v>6</x:v>
      </x:c>
      <x:c r="J3962" s="1" t="n">
        <x:v>1.29</x:v>
      </x:c>
      <x:c r="K3962" s="1" t="n">
        <x:v>0</x:v>
      </x:c>
      <x:c r="L3962" s="1" t="n">
        <x:v>93.6</x:v>
      </x:c>
      <x:c r="M3962" s="1" t="n">
        <x:v>1</x:v>
      </x:c>
      <x:c r="N3962" s="1" t="n">
        <x:v>24.1</x:v>
      </x:c>
      <x:c r="O3962" s="1" t="n">
        <x:f aca="0">24*MAX(0,EOMONTH(B3962,0)-MAX(B3962,INDEX(Device_Inventory!$K$2:$K$1201,MATCH(A3962,Device_Inventory!$A$2:$A$1201,0)))+1)</x:f>
        <x:v>720</x:v>
      </x:c>
      <x:c r="P3962" s="11" t="b">
        <x:f aca="0">INDEX(Device_Inventory!$K$2:$K$1201,MATCH(A3962,Device_Inventory!$A$2:$A$1201,0))&gt;B3962</x:f>
        <x:v>0</x:v>
      </x:c>
      <x:c r="Q3962" s="1" t="str">
        <x:f aca="0">IF(D3962&gt;O3962,"Fail: operating hours exceed in-service hours",IF(D3962+M3962&gt;O3962,"Fail: operating + unavailable hours exceed in-service hours",IF(P3962,"Partial month: within in-service hours","OK")))</x:f>
        <x:v>OK</x:v>
      </x:c>
    </x:row>
    <x:row r="3963" ht="15" hidden="0" customHeight="1">
      <x:c r="A3963" s="1" t="s">
        <x:v>3665</x:v>
      </x:c>
      <x:c r="B3963" s="14" t="n">
        <x:v>46204</x:v>
      </x:c>
      <x:c r="C3963" s="1" t="n">
        <x:v>65.7</x:v>
      </x:c>
      <x:c r="D3963" s="1" t="n">
        <x:v>446.6</x:v>
      </x:c>
      <x:c r="E3963" s="1" t="n">
        <x:v>26</x:v>
      </x:c>
      <x:c r="F3963" s="1" t="n">
        <x:v>5</x:v>
      </x:c>
      <x:c r="G3963" s="1" t="n">
        <x:v>34</x:v>
      </x:c>
      <x:c r="H3963" s="1" t="n">
        <x:v>1</x:v>
      </x:c>
      <x:c r="I3963" s="1" t="n">
        <x:v>3</x:v>
      </x:c>
      <x:c r="J3963" s="1" t="n">
        <x:v>0.73</x:v>
      </x:c>
      <x:c r="K3963" s="1" t="n">
        <x:v>0</x:v>
      </x:c>
      <x:c r="L3963" s="1" t="n">
        <x:v>94.3</x:v>
      </x:c>
      <x:c r="M3963" s="1" t="n">
        <x:v>1.7</x:v>
      </x:c>
      <x:c r="N3963" s="1" t="n">
        <x:v>6.3</x:v>
      </x:c>
      <x:c r="O3963" s="1" t="n">
        <x:f aca="0">24*MAX(0,EOMONTH(B3963,0)-MAX(B3963,INDEX(Device_Inventory!$K$2:$K$1201,MATCH(A3963,Device_Inventory!$A$2:$A$1201,0)))+1)</x:f>
        <x:v>744</x:v>
      </x:c>
      <x:c r="P3963" s="11" t="b">
        <x:f aca="0">INDEX(Device_Inventory!$K$2:$K$1201,MATCH(A3963,Device_Inventory!$A$2:$A$1201,0))&gt;B3963</x:f>
        <x:v>0</x:v>
      </x:c>
      <x:c r="Q3963" s="1" t="str">
        <x:f aca="0">IF(D3963&gt;O3963,"Fail: operating hours exceed in-service hours",IF(D3963+M3963&gt;O3963,"Fail: operating + unavailable hours exceed in-service hours",IF(P3963,"Partial month: within in-service hours","OK")))</x:f>
        <x:v>OK</x:v>
      </x:c>
    </x:row>
    <x:row r="3964" ht="15" hidden="0" customHeight="1">
      <x:c r="A3964" s="1" t="s">
        <x:v>1343</x:v>
      </x:c>
      <x:c r="B3964" s="14" t="n">
        <x:v>46054</x:v>
      </x:c>
      <x:c r="C3964" s="1" t="n">
        <x:v>47.2</x:v>
      </x:c>
      <x:c r="D3964" s="1" t="n">
        <x:v>296.4</x:v>
      </x:c>
      <x:c r="E3964" s="1" t="n">
        <x:v>15</x:v>
      </x:c>
      <x:c r="F3964" s="1" t="n">
        <x:v>2</x:v>
      </x:c>
      <x:c r="G3964" s="1" t="n">
        <x:v>33</x:v>
      </x:c>
      <x:c r="H3964" s="1" t="n">
        <x:v>0</x:v>
      </x:c>
      <x:c r="I3964" s="1" t="n">
        <x:v>1</x:v>
      </x:c>
      <x:c r="J3964" s="1" t="n">
        <x:v>0.96</x:v>
      </x:c>
      <x:c r="K3964" s="1" t="n">
        <x:v>0</x:v>
      </x:c>
      <x:c r="L3964" s="1" t="n">
        <x:v>93.5</x:v>
      </x:c>
      <x:c r="M3964" s="1" t="n">
        <x:v>0.4</x:v>
      </x:c>
      <x:c r="N3964" s="1" t="n">
        <x:v>7.7</x:v>
      </x:c>
      <x:c r="O3964" s="1" t="n">
        <x:f aca="0">24*MAX(0,EOMONTH(B3964,0)-MAX(B3964,INDEX(Device_Inventory!$K$2:$K$1201,MATCH(A3964,Device_Inventory!$A$2:$A$1201,0)))+1)</x:f>
        <x:v>672</x:v>
      </x:c>
      <x:c r="P3964" s="11" t="b">
        <x:f aca="0">INDEX(Device_Inventory!$K$2:$K$1201,MATCH(A3964,Device_Inventory!$A$2:$A$1201,0))&gt;B3964</x:f>
        <x:v>0</x:v>
      </x:c>
      <x:c r="Q3964" s="1" t="str">
        <x:f aca="0">IF(D3964&gt;O3964,"Fail: operating hours exceed in-service hours",IF(D3964+M3964&gt;O3964,"Fail: operating + unavailable hours exceed in-service hours",IF(P3964,"Partial month: within in-service hours","OK")))</x:f>
        <x:v>OK</x:v>
      </x:c>
    </x:row>
    <x:row r="3965" ht="15" hidden="0" customHeight="1">
      <x:c r="A3965" s="1" t="s">
        <x:v>1343</x:v>
      </x:c>
      <x:c r="B3965" s="14" t="n">
        <x:v>46082</x:v>
      </x:c>
      <x:c r="C3965" s="1" t="n">
        <x:v>34.5</x:v>
      </x:c>
      <x:c r="D3965" s="1" t="n">
        <x:v>197.8</x:v>
      </x:c>
      <x:c r="E3965" s="1" t="n">
        <x:v>8</x:v>
      </x:c>
      <x:c r="F3965" s="1" t="n">
        <x:v>0</x:v>
      </x:c>
      <x:c r="G3965" s="1" t="n">
        <x:v>21</x:v>
      </x:c>
      <x:c r="H3965" s="1" t="n">
        <x:v>0</x:v>
      </x:c>
      <x:c r="I3965" s="1" t="n">
        <x:v>3</x:v>
      </x:c>
      <x:c r="J3965" s="1" t="n">
        <x:v>0.12</x:v>
      </x:c>
      <x:c r="K3965" s="1" t="n">
        <x:v>0</x:v>
      </x:c>
      <x:c r="L3965" s="1" t="n">
        <x:v>97.7</x:v>
      </x:c>
      <x:c r="M3965" s="1" t="n">
        <x:v>0</x:v>
      </x:c>
      <x:c r="N3965" s="1" t="n">
        <x:v>7.4</x:v>
      </x:c>
      <x:c r="O3965" s="1" t="n">
        <x:f aca="0">24*MAX(0,EOMONTH(B3965,0)-MAX(B3965,INDEX(Device_Inventory!$K$2:$K$1201,MATCH(A3965,Device_Inventory!$A$2:$A$1201,0)))+1)</x:f>
        <x:v>744</x:v>
      </x:c>
      <x:c r="P3965" s="11" t="b">
        <x:f aca="0">INDEX(Device_Inventory!$K$2:$K$1201,MATCH(A3965,Device_Inventory!$A$2:$A$1201,0))&gt;B3965</x:f>
        <x:v>0</x:v>
      </x:c>
      <x:c r="Q3965" s="1" t="str">
        <x:f aca="0">IF(D3965&gt;O3965,"Fail: operating hours exceed in-service hours",IF(D3965+M3965&gt;O3965,"Fail: operating + unavailable hours exceed in-service hours",IF(P3965,"Partial month: within in-service hours","OK")))</x:f>
        <x:v>OK</x:v>
      </x:c>
    </x:row>
    <x:row r="3966" ht="15" hidden="0" customHeight="1">
      <x:c r="A3966" s="1" t="s">
        <x:v>1343</x:v>
      </x:c>
      <x:c r="B3966" s="14" t="n">
        <x:v>46113</x:v>
      </x:c>
      <x:c r="C3966" s="1" t="n">
        <x:v>40.8</x:v>
      </x:c>
      <x:c r="D3966" s="1" t="n">
        <x:v>257.7</x:v>
      </x:c>
      <x:c r="E3966" s="1" t="n">
        <x:v>17</x:v>
      </x:c>
      <x:c r="F3966" s="1" t="n">
        <x:v>0</x:v>
      </x:c>
      <x:c r="G3966" s="1" t="n">
        <x:v>30</x:v>
      </x:c>
      <x:c r="H3966" s="1" t="n">
        <x:v>0</x:v>
      </x:c>
      <x:c r="I3966" s="1" t="n">
        <x:v>2</x:v>
      </x:c>
      <x:c r="J3966" s="1" t="n">
        <x:v>0.28</x:v>
      </x:c>
      <x:c r="K3966" s="1" t="n">
        <x:v>0</x:v>
      </x:c>
      <x:c r="L3966" s="1" t="n">
        <x:v>95.6</x:v>
      </x:c>
      <x:c r="M3966" s="1" t="n">
        <x:v>3.3</x:v>
      </x:c>
      <x:c r="N3966" s="1" t="n">
        <x:v>8.6</x:v>
      </x:c>
      <x:c r="O3966" s="1" t="n">
        <x:f aca="0">24*MAX(0,EOMONTH(B3966,0)-MAX(B3966,INDEX(Device_Inventory!$K$2:$K$1201,MATCH(A3966,Device_Inventory!$A$2:$A$1201,0)))+1)</x:f>
        <x:v>720</x:v>
      </x:c>
      <x:c r="P3966" s="11" t="b">
        <x:f aca="0">INDEX(Device_Inventory!$K$2:$K$1201,MATCH(A3966,Device_Inventory!$A$2:$A$1201,0))&gt;B3966</x:f>
        <x:v>0</x:v>
      </x:c>
      <x:c r="Q3966" s="1" t="str">
        <x:f aca="0">IF(D3966&gt;O3966,"Fail: operating hours exceed in-service hours",IF(D3966+M3966&gt;O3966,"Fail: operating + unavailable hours exceed in-service hours",IF(P3966,"Partial month: within in-service hours","OK")))</x:f>
        <x:v>OK</x:v>
      </x:c>
    </x:row>
    <x:row r="3967" ht="15" hidden="0" customHeight="1">
      <x:c r="A3967" s="1" t="s">
        <x:v>1343</x:v>
      </x:c>
      <x:c r="B3967" s="14" t="n">
        <x:v>46143</x:v>
      </x:c>
      <x:c r="C3967" s="1" t="n">
        <x:v>37.5</x:v>
      </x:c>
      <x:c r="D3967" s="1" t="n">
        <x:v>253</x:v>
      </x:c>
      <x:c r="E3967" s="1" t="n">
        <x:v>15</x:v>
      </x:c>
      <x:c r="F3967" s="1" t="n">
        <x:v>1</x:v>
      </x:c>
      <x:c r="G3967" s="1" t="n">
        <x:v>21</x:v>
      </x:c>
      <x:c r="H3967" s="1" t="n">
        <x:v>0</x:v>
      </x:c>
      <x:c r="I3967" s="1" t="n">
        <x:v>1</x:v>
      </x:c>
      <x:c r="J3967" s="1" t="n">
        <x:v>0</x:v>
      </x:c>
      <x:c r="K3967" s="1" t="n">
        <x:v>0</x:v>
      </x:c>
      <x:c r="L3967" s="1" t="n">
        <x:v>94.6</x:v>
      </x:c>
      <x:c r="M3967" s="1" t="n">
        <x:v>0</x:v>
      </x:c>
      <x:c r="N3967" s="1" t="n">
        <x:v>4.2</x:v>
      </x:c>
      <x:c r="O3967" s="1" t="n">
        <x:f aca="0">24*MAX(0,EOMONTH(B3967,0)-MAX(B3967,INDEX(Device_Inventory!$K$2:$K$1201,MATCH(A3967,Device_Inventory!$A$2:$A$1201,0)))+1)</x:f>
        <x:v>744</x:v>
      </x:c>
      <x:c r="P3967" s="11" t="b">
        <x:f aca="0">INDEX(Device_Inventory!$K$2:$K$1201,MATCH(A3967,Device_Inventory!$A$2:$A$1201,0))&gt;B3967</x:f>
        <x:v>0</x:v>
      </x:c>
      <x:c r="Q3967" s="1" t="str">
        <x:f aca="0">IF(D3967&gt;O3967,"Fail: operating hours exceed in-service hours",IF(D3967+M3967&gt;O3967,"Fail: operating + unavailable hours exceed in-service hours",IF(P3967,"Partial month: within in-service hours","OK")))</x:f>
        <x:v>OK</x:v>
      </x:c>
    </x:row>
    <x:row r="3968" ht="15" hidden="0" customHeight="1">
      <x:c r="A3968" s="1" t="s">
        <x:v>1343</x:v>
      </x:c>
      <x:c r="B3968" s="14" t="n">
        <x:v>46174</x:v>
      </x:c>
      <x:c r="C3968" s="1" t="n">
        <x:v>38.4</x:v>
      </x:c>
      <x:c r="D3968" s="1" t="n">
        <x:v>252.4</x:v>
      </x:c>
      <x:c r="E3968" s="1" t="n">
        <x:v>1</x:v>
      </x:c>
      <x:c r="F3968" s="1" t="n">
        <x:v>1</x:v>
      </x:c>
      <x:c r="G3968" s="1" t="n">
        <x:v>34</x:v>
      </x:c>
      <x:c r="H3968" s="1" t="n">
        <x:v>0</x:v>
      </x:c>
      <x:c r="I3968" s="1" t="n">
        <x:v>1</x:v>
      </x:c>
      <x:c r="J3968" s="1" t="n">
        <x:v>0.4</x:v>
      </x:c>
      <x:c r="K3968" s="1" t="n">
        <x:v>0</x:v>
      </x:c>
      <x:c r="L3968" s="1" t="n">
        <x:v>95.4</x:v>
      </x:c>
      <x:c r="M3968" s="1" t="n">
        <x:v>5</x:v>
      </x:c>
      <x:c r="N3968" s="1" t="n">
        <x:v>4.1</x:v>
      </x:c>
      <x:c r="O3968" s="1" t="n">
        <x:f aca="0">24*MAX(0,EOMONTH(B3968,0)-MAX(B3968,INDEX(Device_Inventory!$K$2:$K$1201,MATCH(A3968,Device_Inventory!$A$2:$A$1201,0)))+1)</x:f>
        <x:v>720</x:v>
      </x:c>
      <x:c r="P3968" s="11" t="b">
        <x:f aca="0">INDEX(Device_Inventory!$K$2:$K$1201,MATCH(A3968,Device_Inventory!$A$2:$A$1201,0))&gt;B3968</x:f>
        <x:v>0</x:v>
      </x:c>
      <x:c r="Q3968" s="1" t="str">
        <x:f aca="0">IF(D3968&gt;O3968,"Fail: operating hours exceed in-service hours",IF(D3968+M3968&gt;O3968,"Fail: operating + unavailable hours exceed in-service hours",IF(P3968,"Partial month: within in-service hours","OK")))</x:f>
        <x:v>OK</x:v>
      </x:c>
    </x:row>
    <x:row r="3969" ht="15" hidden="0" customHeight="1">
      <x:c r="A3969" s="1" t="s">
        <x:v>1343</x:v>
      </x:c>
      <x:c r="B3969" s="14" t="n">
        <x:v>46204</x:v>
      </x:c>
      <x:c r="C3969" s="1" t="n">
        <x:v>54.6</x:v>
      </x:c>
      <x:c r="D3969" s="1" t="n">
        <x:v>302.2</x:v>
      </x:c>
      <x:c r="E3969" s="1" t="n">
        <x:v>13</x:v>
      </x:c>
      <x:c r="F3969" s="1" t="n">
        <x:v>0</x:v>
      </x:c>
      <x:c r="G3969" s="1" t="n">
        <x:v>32</x:v>
      </x:c>
      <x:c r="H3969" s="1" t="n">
        <x:v>0</x:v>
      </x:c>
      <x:c r="I3969" s="1" t="n">
        <x:v>1</x:v>
      </x:c>
      <x:c r="J3969" s="1" t="n">
        <x:v>0.02</x:v>
      </x:c>
      <x:c r="K3969" s="1" t="n">
        <x:v>1</x:v>
      </x:c>
      <x:c r="L3969" s="1" t="n">
        <x:v>94.8</x:v>
      </x:c>
      <x:c r="M3969" s="1" t="n">
        <x:v>2.2</x:v>
      </x:c>
      <x:c r="N3969" s="1" t="n">
        <x:v>13.1</x:v>
      </x:c>
      <x:c r="O3969" s="1" t="n">
        <x:f aca="0">24*MAX(0,EOMONTH(B3969,0)-MAX(B3969,INDEX(Device_Inventory!$K$2:$K$1201,MATCH(A3969,Device_Inventory!$A$2:$A$1201,0)))+1)</x:f>
        <x:v>744</x:v>
      </x:c>
      <x:c r="P3969" s="11" t="b">
        <x:f aca="0">INDEX(Device_Inventory!$K$2:$K$1201,MATCH(A3969,Device_Inventory!$A$2:$A$1201,0))&gt;B3969</x:f>
        <x:v>0</x:v>
      </x:c>
      <x:c r="Q3969" s="1" t="str">
        <x:f aca="0">IF(D3969&gt;O3969,"Fail: operating hours exceed in-service hours",IF(D3969+M3969&gt;O3969,"Fail: operating + unavailable hours exceed in-service hours",IF(P3969,"Partial month: within in-service hours","OK")))</x:f>
        <x:v>OK</x:v>
      </x:c>
    </x:row>
    <x:row r="3970" ht="15" hidden="0" customHeight="1">
      <x:c r="A3970" s="1" t="s">
        <x:v>1345</x:v>
      </x:c>
      <x:c r="B3970" s="14" t="n">
        <x:v>46054</x:v>
      </x:c>
      <x:c r="C3970" s="1" t="n">
        <x:v>65.5</x:v>
      </x:c>
      <x:c r="D3970" s="1" t="n">
        <x:v>366.9</x:v>
      </x:c>
      <x:c r="E3970" s="1" t="n">
        <x:v>12</x:v>
      </x:c>
      <x:c r="F3970" s="1" t="n">
        <x:v>0</x:v>
      </x:c>
      <x:c r="G3970" s="1" t="n">
        <x:v>46</x:v>
      </x:c>
      <x:c r="H3970" s="1" t="n">
        <x:v>0</x:v>
      </x:c>
      <x:c r="I3970" s="1" t="n">
        <x:v>2</x:v>
      </x:c>
      <x:c r="J3970" s="1" t="n">
        <x:v>0.81</x:v>
      </x:c>
      <x:c r="K3970" s="1" t="n">
        <x:v>0</x:v>
      </x:c>
      <x:c r="L3970" s="1" t="n">
        <x:v>94.7</x:v>
      </x:c>
      <x:c r="M3970" s="1" t="n">
        <x:v>4.2</x:v>
      </x:c>
      <x:c r="N3970" s="1" t="n">
        <x:v>19</x:v>
      </x:c>
      <x:c r="O3970" s="1" t="n">
        <x:f aca="0">24*MAX(0,EOMONTH(B3970,0)-MAX(B3970,INDEX(Device_Inventory!$K$2:$K$1201,MATCH(A3970,Device_Inventory!$A$2:$A$1201,0)))+1)</x:f>
        <x:v>672</x:v>
      </x:c>
      <x:c r="P3970" s="11" t="b">
        <x:f aca="0">INDEX(Device_Inventory!$K$2:$K$1201,MATCH(A3970,Device_Inventory!$A$2:$A$1201,0))&gt;B3970</x:f>
        <x:v>0</x:v>
      </x:c>
      <x:c r="Q3970" s="1" t="str">
        <x:f aca="0">IF(D3970&gt;O3970,"Fail: operating hours exceed in-service hours",IF(D3970+M3970&gt;O3970,"Fail: operating + unavailable hours exceed in-service hours",IF(P3970,"Partial month: within in-service hours","OK")))</x:f>
        <x:v>OK</x:v>
      </x:c>
    </x:row>
    <x:row r="3971" ht="15" hidden="0" customHeight="1">
      <x:c r="A3971" s="1" t="s">
        <x:v>1345</x:v>
      </x:c>
      <x:c r="B3971" s="14" t="n">
        <x:v>46082</x:v>
      </x:c>
      <x:c r="C3971" s="1" t="n">
        <x:v>37.8</x:v>
      </x:c>
      <x:c r="D3971" s="1" t="n">
        <x:v>207.3</x:v>
      </x:c>
      <x:c r="E3971" s="1" t="n">
        <x:v>17</x:v>
      </x:c>
      <x:c r="F3971" s="1" t="n">
        <x:v>2</x:v>
      </x:c>
      <x:c r="G3971" s="1" t="n">
        <x:v>41</x:v>
      </x:c>
      <x:c r="H3971" s="1" t="n">
        <x:v>0</x:v>
      </x:c>
      <x:c r="I3971" s="1" t="n">
        <x:v>0</x:v>
      </x:c>
      <x:c r="J3971" s="1" t="n">
        <x:v>0.21</x:v>
      </x:c>
      <x:c r="K3971" s="1" t="n">
        <x:v>1</x:v>
      </x:c>
      <x:c r="L3971" s="1" t="n">
        <x:v>94.5</x:v>
      </x:c>
      <x:c r="M3971" s="1" t="n">
        <x:v>8.2</x:v>
      </x:c>
      <x:c r="N3971" s="1" t="n">
        <x:v>9.7</x:v>
      </x:c>
      <x:c r="O3971" s="1" t="n">
        <x:f aca="0">24*MAX(0,EOMONTH(B3971,0)-MAX(B3971,INDEX(Device_Inventory!$K$2:$K$1201,MATCH(A3971,Device_Inventory!$A$2:$A$1201,0)))+1)</x:f>
        <x:v>744</x:v>
      </x:c>
      <x:c r="P3971" s="11" t="b">
        <x:f aca="0">INDEX(Device_Inventory!$K$2:$K$1201,MATCH(A3971,Device_Inventory!$A$2:$A$1201,0))&gt;B3971</x:f>
        <x:v>0</x:v>
      </x:c>
      <x:c r="Q3971" s="1" t="str">
        <x:f aca="0">IF(D3971&gt;O3971,"Fail: operating hours exceed in-service hours",IF(D3971+M3971&gt;O3971,"Fail: operating + unavailable hours exceed in-service hours",IF(P3971,"Partial month: within in-service hours","OK")))</x:f>
        <x:v>OK</x:v>
      </x:c>
    </x:row>
    <x:row r="3972" ht="15" hidden="0" customHeight="1">
      <x:c r="A3972" s="1" t="s">
        <x:v>1345</x:v>
      </x:c>
      <x:c r="B3972" s="14" t="n">
        <x:v>46113</x:v>
      </x:c>
      <x:c r="C3972" s="1" t="n">
        <x:v>20.1</x:v>
      </x:c>
      <x:c r="D3972" s="1" t="n">
        <x:v>116.2</x:v>
      </x:c>
      <x:c r="E3972" s="1" t="n">
        <x:v>12</x:v>
      </x:c>
      <x:c r="F3972" s="1" t="n">
        <x:v>4</x:v>
      </x:c>
      <x:c r="G3972" s="1" t="n">
        <x:v>12</x:v>
      </x:c>
      <x:c r="H3972" s="1" t="n">
        <x:v>0</x:v>
      </x:c>
      <x:c r="I3972" s="1" t="n">
        <x:v>1</x:v>
      </x:c>
      <x:c r="J3972" s="1" t="n">
        <x:v>0.92</x:v>
      </x:c>
      <x:c r="K3972" s="1" t="n">
        <x:v>0</x:v>
      </x:c>
      <x:c r="L3972" s="1" t="n">
        <x:v>94.5</x:v>
      </x:c>
      <x:c r="M3972" s="1" t="n">
        <x:v>7.7</x:v>
      </x:c>
      <x:c r="N3972" s="1" t="n">
        <x:v>5.2</x:v>
      </x:c>
      <x:c r="O3972" s="1" t="n">
        <x:f aca="0">24*MAX(0,EOMONTH(B3972,0)-MAX(B3972,INDEX(Device_Inventory!$K$2:$K$1201,MATCH(A3972,Device_Inventory!$A$2:$A$1201,0)))+1)</x:f>
        <x:v>720</x:v>
      </x:c>
      <x:c r="P3972" s="11" t="b">
        <x:f aca="0">INDEX(Device_Inventory!$K$2:$K$1201,MATCH(A3972,Device_Inventory!$A$2:$A$1201,0))&gt;B3972</x:f>
        <x:v>0</x:v>
      </x:c>
      <x:c r="Q3972" s="1" t="str">
        <x:f aca="0">IF(D3972&gt;O3972,"Fail: operating hours exceed in-service hours",IF(D3972+M3972&gt;O3972,"Fail: operating + unavailable hours exceed in-service hours",IF(P3972,"Partial month: within in-service hours","OK")))</x:f>
        <x:v>OK</x:v>
      </x:c>
    </x:row>
    <x:row r="3973" ht="15" hidden="0" customHeight="1">
      <x:c r="A3973" s="1" t="s">
        <x:v>1345</x:v>
      </x:c>
      <x:c r="B3973" s="14" t="n">
        <x:v>46143</x:v>
      </x:c>
      <x:c r="C3973" s="1" t="n">
        <x:v>49.9</x:v>
      </x:c>
      <x:c r="D3973" s="1" t="n">
        <x:v>320</x:v>
      </x:c>
      <x:c r="E3973" s="1" t="n">
        <x:v>13</x:v>
      </x:c>
      <x:c r="F3973" s="1" t="n">
        <x:v>1</x:v>
      </x:c>
      <x:c r="G3973" s="1" t="n">
        <x:v>22</x:v>
      </x:c>
      <x:c r="H3973" s="1" t="n">
        <x:v>0</x:v>
      </x:c>
      <x:c r="I3973" s="1" t="n">
        <x:v>1</x:v>
      </x:c>
      <x:c r="J3973" s="1" t="n">
        <x:v>0.18</x:v>
      </x:c>
      <x:c r="K3973" s="1" t="n">
        <x:v>0</x:v>
      </x:c>
      <x:c r="L3973" s="1" t="n">
        <x:v>96.2</x:v>
      </x:c>
      <x:c r="M3973" s="1" t="n">
        <x:v>16.4</x:v>
      </x:c>
      <x:c r="N3973" s="1" t="n">
        <x:v>4.2</x:v>
      </x:c>
      <x:c r="O3973" s="1" t="n">
        <x:f aca="0">24*MAX(0,EOMONTH(B3973,0)-MAX(B3973,INDEX(Device_Inventory!$K$2:$K$1201,MATCH(A3973,Device_Inventory!$A$2:$A$1201,0)))+1)</x:f>
        <x:v>744</x:v>
      </x:c>
      <x:c r="P3973" s="11" t="b">
        <x:f aca="0">INDEX(Device_Inventory!$K$2:$K$1201,MATCH(A3973,Device_Inventory!$A$2:$A$1201,0))&gt;B3973</x:f>
        <x:v>0</x:v>
      </x:c>
      <x:c r="Q3973" s="1" t="str">
        <x:f aca="0">IF(D3973&gt;O3973,"Fail: operating hours exceed in-service hours",IF(D3973+M3973&gt;O3973,"Fail: operating + unavailable hours exceed in-service hours",IF(P3973,"Partial month: within in-service hours","OK")))</x:f>
        <x:v>OK</x:v>
      </x:c>
    </x:row>
    <x:row r="3974" ht="15" hidden="0" customHeight="1">
      <x:c r="A3974" s="1" t="s">
        <x:v>1345</x:v>
      </x:c>
      <x:c r="B3974" s="14" t="n">
        <x:v>46174</x:v>
      </x:c>
      <x:c r="C3974" s="1" t="n">
        <x:v>54.5</x:v>
      </x:c>
      <x:c r="D3974" s="1" t="n">
        <x:v>384.4</x:v>
      </x:c>
      <x:c r="E3974" s="1" t="n">
        <x:v>10</x:v>
      </x:c>
      <x:c r="F3974" s="1" t="n">
        <x:v>3</x:v>
      </x:c>
      <x:c r="G3974" s="1" t="n">
        <x:v>32</x:v>
      </x:c>
      <x:c r="H3974" s="1" t="n">
        <x:v>0</x:v>
      </x:c>
      <x:c r="I3974" s="1" t="n">
        <x:v>1</x:v>
      </x:c>
      <x:c r="J3974" s="1" t="n">
        <x:v>0</x:v>
      </x:c>
      <x:c r="K3974" s="1" t="n">
        <x:v>1</x:v>
      </x:c>
      <x:c r="L3974" s="1" t="n">
        <x:v>92.7</x:v>
      </x:c>
      <x:c r="M3974" s="1" t="n">
        <x:v>3.6</x:v>
      </x:c>
      <x:c r="N3974" s="1" t="n">
        <x:v>9.2</x:v>
      </x:c>
      <x:c r="O3974" s="1" t="n">
        <x:f aca="0">24*MAX(0,EOMONTH(B3974,0)-MAX(B3974,INDEX(Device_Inventory!$K$2:$K$1201,MATCH(A3974,Device_Inventory!$A$2:$A$1201,0)))+1)</x:f>
        <x:v>720</x:v>
      </x:c>
      <x:c r="P3974" s="11" t="b">
        <x:f aca="0">INDEX(Device_Inventory!$K$2:$K$1201,MATCH(A3974,Device_Inventory!$A$2:$A$1201,0))&gt;B3974</x:f>
        <x:v>0</x:v>
      </x:c>
      <x:c r="Q3974" s="1" t="str">
        <x:f aca="0">IF(D3974&gt;O3974,"Fail: operating hours exceed in-service hours",IF(D3974+M3974&gt;O3974,"Fail: operating + unavailable hours exceed in-service hours",IF(P3974,"Partial month: within in-service hours","OK")))</x:f>
        <x:v>OK</x:v>
      </x:c>
    </x:row>
    <x:row r="3975" ht="15" hidden="0" customHeight="1">
      <x:c r="A3975" s="1" t="s">
        <x:v>1345</x:v>
      </x:c>
      <x:c r="B3975" s="14" t="n">
        <x:v>46204</x:v>
      </x:c>
      <x:c r="C3975" s="1" t="n">
        <x:v>65.1</x:v>
      </x:c>
      <x:c r="D3975" s="1" t="n">
        <x:v>398.6</x:v>
      </x:c>
      <x:c r="E3975" s="1" t="n">
        <x:v>11</x:v>
      </x:c>
      <x:c r="F3975" s="1" t="n">
        <x:v>0</x:v>
      </x:c>
      <x:c r="G3975" s="1" t="n">
        <x:v>47</x:v>
      </x:c>
      <x:c r="H3975" s="1" t="n">
        <x:v>1</x:v>
      </x:c>
      <x:c r="I3975" s="1" t="n">
        <x:v>1</x:v>
      </x:c>
      <x:c r="J3975" s="1" t="n">
        <x:v>0.31</x:v>
      </x:c>
      <x:c r="K3975" s="1" t="n">
        <x:v>0</x:v>
      </x:c>
      <x:c r="L3975" s="1" t="n">
        <x:v>94.8</x:v>
      </x:c>
      <x:c r="M3975" s="1" t="n">
        <x:v>0</x:v>
      </x:c>
      <x:c r="N3975" s="1" t="n">
        <x:v>16.6</x:v>
      </x:c>
      <x:c r="O3975" s="1" t="n">
        <x:f aca="0">24*MAX(0,EOMONTH(B3975,0)-MAX(B3975,INDEX(Device_Inventory!$K$2:$K$1201,MATCH(A3975,Device_Inventory!$A$2:$A$1201,0)))+1)</x:f>
        <x:v>744</x:v>
      </x:c>
      <x:c r="P3975" s="11" t="b">
        <x:f aca="0">INDEX(Device_Inventory!$K$2:$K$1201,MATCH(A3975,Device_Inventory!$A$2:$A$1201,0))&gt;B3975</x:f>
        <x:v>0</x:v>
      </x:c>
      <x:c r="Q3975" s="1" t="str">
        <x:f aca="0">IF(D3975&gt;O3975,"Fail: operating hours exceed in-service hours",IF(D3975+M3975&gt;O3975,"Fail: operating + unavailable hours exceed in-service hours",IF(P3975,"Partial month: within in-service hours","OK")))</x:f>
        <x:v>OK</x:v>
      </x:c>
    </x:row>
    <x:row r="3976" ht="15" hidden="0" customHeight="1">
      <x:c r="A3976" s="1" t="s">
        <x:v>3672</x:v>
      </x:c>
      <x:c r="B3976" s="14" t="n">
        <x:v>46054</x:v>
      </x:c>
      <x:c r="C3976" s="1" t="n">
        <x:v>49.8</x:v>
      </x:c>
      <x:c r="D3976" s="1" t="n">
        <x:v>301.6</x:v>
      </x:c>
      <x:c r="E3976" s="1" t="n">
        <x:v>25</x:v>
      </x:c>
      <x:c r="F3976" s="1" t="n">
        <x:v>2</x:v>
      </x:c>
      <x:c r="G3976" s="1" t="n">
        <x:v>13</x:v>
      </x:c>
      <x:c r="H3976" s="1" t="n">
        <x:v>1</x:v>
      </x:c>
      <x:c r="I3976" s="1" t="n">
        <x:v>3</x:v>
      </x:c>
      <x:c r="J3976" s="1" t="n">
        <x:v>1.99</x:v>
      </x:c>
      <x:c r="K3976" s="1" t="n">
        <x:v>1</x:v>
      </x:c>
      <x:c r="L3976" s="1" t="n">
        <x:v>98.8</x:v>
      </x:c>
      <x:c r="M3976" s="1" t="n">
        <x:v>9.7</x:v>
      </x:c>
      <x:c r="N3976" s="1" t="n">
        <x:v>14.2</x:v>
      </x:c>
      <x:c r="O3976" s="1" t="n">
        <x:f aca="0">24*MAX(0,EOMONTH(B3976,0)-MAX(B3976,INDEX(Device_Inventory!$K$2:$K$1201,MATCH(A3976,Device_Inventory!$A$2:$A$1201,0)))+1)</x:f>
        <x:v>672</x:v>
      </x:c>
      <x:c r="P3976" s="11" t="b">
        <x:f aca="0">INDEX(Device_Inventory!$K$2:$K$1201,MATCH(A3976,Device_Inventory!$A$2:$A$1201,0))&gt;B3976</x:f>
        <x:v>0</x:v>
      </x:c>
      <x:c r="Q3976" s="1" t="str">
        <x:f aca="0">IF(D3976&gt;O3976,"Fail: operating hours exceed in-service hours",IF(D3976+M3976&gt;O3976,"Fail: operating + unavailable hours exceed in-service hours",IF(P3976,"Partial month: within in-service hours","OK")))</x:f>
        <x:v>OK</x:v>
      </x:c>
    </x:row>
    <x:row r="3977" ht="15" hidden="0" customHeight="1">
      <x:c r="A3977" s="1" t="s">
        <x:v>3672</x:v>
      </x:c>
      <x:c r="B3977" s="14" t="n">
        <x:v>46082</x:v>
      </x:c>
      <x:c r="C3977" s="1" t="n">
        <x:v>32.8</x:v>
      </x:c>
      <x:c r="D3977" s="1" t="n">
        <x:v>234</x:v>
      </x:c>
      <x:c r="E3977" s="1" t="n">
        <x:v>29</x:v>
      </x:c>
      <x:c r="F3977" s="1" t="n">
        <x:v>2</x:v>
      </x:c>
      <x:c r="G3977" s="1" t="n">
        <x:v>27</x:v>
      </x:c>
      <x:c r="H3977" s="1" t="n">
        <x:v>0</x:v>
      </x:c>
      <x:c r="I3977" s="1" t="n">
        <x:v>2</x:v>
      </x:c>
      <x:c r="J3977" s="1" t="n">
        <x:v>1.5</x:v>
      </x:c>
      <x:c r="K3977" s="1" t="n">
        <x:v>1</x:v>
      </x:c>
      <x:c r="L3977" s="1" t="n">
        <x:v>98.3</x:v>
      </x:c>
      <x:c r="M3977" s="1" t="n">
        <x:v>14.5</x:v>
      </x:c>
      <x:c r="N3977" s="1" t="n">
        <x:v>5.8</x:v>
      </x:c>
      <x:c r="O3977" s="1" t="n">
        <x:f aca="0">24*MAX(0,EOMONTH(B3977,0)-MAX(B3977,INDEX(Device_Inventory!$K$2:$K$1201,MATCH(A3977,Device_Inventory!$A$2:$A$1201,0)))+1)</x:f>
        <x:v>744</x:v>
      </x:c>
      <x:c r="P3977" s="11" t="b">
        <x:f aca="0">INDEX(Device_Inventory!$K$2:$K$1201,MATCH(A3977,Device_Inventory!$A$2:$A$1201,0))&gt;B3977</x:f>
        <x:v>0</x:v>
      </x:c>
      <x:c r="Q3977" s="1" t="str">
        <x:f aca="0">IF(D3977&gt;O3977,"Fail: operating hours exceed in-service hours",IF(D3977+M3977&gt;O3977,"Fail: operating + unavailable hours exceed in-service hours",IF(P3977,"Partial month: within in-service hours","OK")))</x:f>
        <x:v>OK</x:v>
      </x:c>
    </x:row>
    <x:row r="3978" ht="15" hidden="0" customHeight="1">
      <x:c r="A3978" s="1" t="s">
        <x:v>3672</x:v>
      </x:c>
      <x:c r="B3978" s="14" t="n">
        <x:v>46113</x:v>
      </x:c>
      <x:c r="C3978" s="1" t="n">
        <x:v>46.7</x:v>
      </x:c>
      <x:c r="D3978" s="1" t="n">
        <x:v>336.1</x:v>
      </x:c>
      <x:c r="E3978" s="1" t="n">
        <x:v>27</x:v>
      </x:c>
      <x:c r="F3978" s="1" t="n">
        <x:v>2</x:v>
      </x:c>
      <x:c r="G3978" s="1" t="n">
        <x:v>32</x:v>
      </x:c>
      <x:c r="H3978" s="1" t="n">
        <x:v>2</x:v>
      </x:c>
      <x:c r="I3978" s="1" t="n">
        <x:v>1</x:v>
      </x:c>
      <x:c r="J3978" s="1" t="n">
        <x:v>1.85</x:v>
      </x:c>
      <x:c r="K3978" s="1" t="n">
        <x:v>1</x:v>
      </x:c>
      <x:c r="L3978" s="1" t="n">
        <x:v>95.3</x:v>
      </x:c>
      <x:c r="M3978" s="1" t="n">
        <x:v>6.5</x:v>
      </x:c>
      <x:c r="N3978" s="1" t="n">
        <x:v>12.2</x:v>
      </x:c>
      <x:c r="O3978" s="1" t="n">
        <x:f aca="0">24*MAX(0,EOMONTH(B3978,0)-MAX(B3978,INDEX(Device_Inventory!$K$2:$K$1201,MATCH(A3978,Device_Inventory!$A$2:$A$1201,0)))+1)</x:f>
        <x:v>720</x:v>
      </x:c>
      <x:c r="P3978" s="11" t="b">
        <x:f aca="0">INDEX(Device_Inventory!$K$2:$K$1201,MATCH(A3978,Device_Inventory!$A$2:$A$1201,0))&gt;B3978</x:f>
        <x:v>0</x:v>
      </x:c>
      <x:c r="Q3978" s="1" t="str">
        <x:f aca="0">IF(D3978&gt;O3978,"Fail: operating hours exceed in-service hours",IF(D3978+M3978&gt;O3978,"Fail: operating + unavailable hours exceed in-service hours",IF(P3978,"Partial month: within in-service hours","OK")))</x:f>
        <x:v>OK</x:v>
      </x:c>
    </x:row>
    <x:row r="3979" ht="15" hidden="0" customHeight="1">
      <x:c r="A3979" s="1" t="s">
        <x:v>3672</x:v>
      </x:c>
      <x:c r="B3979" s="14" t="n">
        <x:v>46143</x:v>
      </x:c>
      <x:c r="C3979" s="1" t="n">
        <x:v>32.2</x:v>
      </x:c>
      <x:c r="D3979" s="1" t="n">
        <x:v>223.2</x:v>
      </x:c>
      <x:c r="E3979" s="1" t="n">
        <x:v>25</x:v>
      </x:c>
      <x:c r="F3979" s="1" t="n">
        <x:v>2</x:v>
      </x:c>
      <x:c r="G3979" s="1" t="n">
        <x:v>12</x:v>
      </x:c>
      <x:c r="H3979" s="1" t="n">
        <x:v>2</x:v>
      </x:c>
      <x:c r="I3979" s="1" t="n">
        <x:v>3</x:v>
      </x:c>
      <x:c r="J3979" s="1" t="n">
        <x:v>1.39</x:v>
      </x:c>
      <x:c r="K3979" s="1" t="n">
        <x:v>1</x:v>
      </x:c>
      <x:c r="L3979" s="1" t="n">
        <x:v>96</x:v>
      </x:c>
      <x:c r="M3979" s="1" t="n">
        <x:v>9.2</x:v>
      </x:c>
      <x:c r="N3979" s="1" t="n">
        <x:v>7.6</x:v>
      </x:c>
      <x:c r="O3979" s="1" t="n">
        <x:f aca="0">24*MAX(0,EOMONTH(B3979,0)-MAX(B3979,INDEX(Device_Inventory!$K$2:$K$1201,MATCH(A3979,Device_Inventory!$A$2:$A$1201,0)))+1)</x:f>
        <x:v>744</x:v>
      </x:c>
      <x:c r="P3979" s="11" t="b">
        <x:f aca="0">INDEX(Device_Inventory!$K$2:$K$1201,MATCH(A3979,Device_Inventory!$A$2:$A$1201,0))&gt;B3979</x:f>
        <x:v>0</x:v>
      </x:c>
      <x:c r="Q3979" s="1" t="str">
        <x:f aca="0">IF(D3979&gt;O3979,"Fail: operating hours exceed in-service hours",IF(D3979+M3979&gt;O3979,"Fail: operating + unavailable hours exceed in-service hours",IF(P3979,"Partial month: within in-service hours","OK")))</x:f>
        <x:v>OK</x:v>
      </x:c>
    </x:row>
    <x:row r="3980" ht="15" hidden="0" customHeight="1">
      <x:c r="A3980" s="1" t="s">
        <x:v>3672</x:v>
      </x:c>
      <x:c r="B3980" s="14" t="n">
        <x:v>46174</x:v>
      </x:c>
      <x:c r="C3980" s="1" t="n">
        <x:v>36.2</x:v>
      </x:c>
      <x:c r="D3980" s="1" t="n">
        <x:v>254.6</x:v>
      </x:c>
      <x:c r="E3980" s="1" t="n">
        <x:v>16</x:v>
      </x:c>
      <x:c r="F3980" s="1" t="n">
        <x:v>5</x:v>
      </x:c>
      <x:c r="G3980" s="1" t="n">
        <x:v>32</x:v>
      </x:c>
      <x:c r="H3980" s="1" t="n">
        <x:v>0</x:v>
      </x:c>
      <x:c r="I3980" s="1" t="n">
        <x:v>0</x:v>
      </x:c>
      <x:c r="J3980" s="1" t="n">
        <x:v>1.75</x:v>
      </x:c>
      <x:c r="K3980" s="1" t="n">
        <x:v>1</x:v>
      </x:c>
      <x:c r="L3980" s="1" t="n">
        <x:v>97.7</x:v>
      </x:c>
      <x:c r="M3980" s="1" t="n">
        <x:v>6.1</x:v>
      </x:c>
      <x:c r="N3980" s="1" t="n">
        <x:v>4.6</x:v>
      </x:c>
      <x:c r="O3980" s="1" t="n">
        <x:f aca="0">24*MAX(0,EOMONTH(B3980,0)-MAX(B3980,INDEX(Device_Inventory!$K$2:$K$1201,MATCH(A3980,Device_Inventory!$A$2:$A$1201,0)))+1)</x:f>
        <x:v>720</x:v>
      </x:c>
      <x:c r="P3980" s="11" t="b">
        <x:f aca="0">INDEX(Device_Inventory!$K$2:$K$1201,MATCH(A3980,Device_Inventory!$A$2:$A$1201,0))&gt;B3980</x:f>
        <x:v>0</x:v>
      </x:c>
      <x:c r="Q3980" s="1" t="str">
        <x:f aca="0">IF(D3980&gt;O3980,"Fail: operating hours exceed in-service hours",IF(D3980+M3980&gt;O3980,"Fail: operating + unavailable hours exceed in-service hours",IF(P3980,"Partial month: within in-service hours","OK")))</x:f>
        <x:v>OK</x:v>
      </x:c>
    </x:row>
    <x:row r="3981" ht="15" hidden="0" customHeight="1">
      <x:c r="A3981" s="1" t="s">
        <x:v>3672</x:v>
      </x:c>
      <x:c r="B3981" s="14" t="n">
        <x:v>46204</x:v>
      </x:c>
      <x:c r="C3981" s="1" t="n">
        <x:v>53.5</x:v>
      </x:c>
      <x:c r="D3981" s="1" t="n">
        <x:v>355.4</x:v>
      </x:c>
      <x:c r="E3981" s="1" t="n">
        <x:v>23</x:v>
      </x:c>
      <x:c r="F3981" s="1" t="n">
        <x:v>1</x:v>
      </x:c>
      <x:c r="G3981" s="1" t="n">
        <x:v>37</x:v>
      </x:c>
      <x:c r="H3981" s="1" t="n">
        <x:v>1</x:v>
      </x:c>
      <x:c r="I3981" s="1" t="n">
        <x:v>4</x:v>
      </x:c>
      <x:c r="J3981" s="1" t="n">
        <x:v>2.08</x:v>
      </x:c>
      <x:c r="K3981" s="1" t="n">
        <x:v>1</x:v>
      </x:c>
      <x:c r="L3981" s="1" t="n">
        <x:v>94.1</x:v>
      </x:c>
      <x:c r="M3981" s="1" t="n">
        <x:v>16.4</x:v>
      </x:c>
      <x:c r="N3981" s="1" t="n">
        <x:v>5.1</x:v>
      </x:c>
      <x:c r="O3981" s="1" t="n">
        <x:f aca="0">24*MAX(0,EOMONTH(B3981,0)-MAX(B3981,INDEX(Device_Inventory!$K$2:$K$1201,MATCH(A3981,Device_Inventory!$A$2:$A$1201,0)))+1)</x:f>
        <x:v>744</x:v>
      </x:c>
      <x:c r="P3981" s="11" t="b">
        <x:f aca="0">INDEX(Device_Inventory!$K$2:$K$1201,MATCH(A3981,Device_Inventory!$A$2:$A$1201,0))&gt;B3981</x:f>
        <x:v>0</x:v>
      </x:c>
      <x:c r="Q3981" s="1" t="str">
        <x:f aca="0">IF(D3981&gt;O3981,"Fail: operating hours exceed in-service hours",IF(D3981+M3981&gt;O3981,"Fail: operating + unavailable hours exceed in-service hours",IF(P3981,"Partial month: within in-service hours","OK")))</x:f>
        <x:v>OK</x:v>
      </x:c>
    </x:row>
    <x:row r="3982" ht="15" hidden="0" customHeight="1">
      <x:c r="A3982" s="1" t="s">
        <x:v>1347</x:v>
      </x:c>
      <x:c r="B3982" s="14" t="n">
        <x:v>46054</x:v>
      </x:c>
      <x:c r="C3982" s="1" t="n">
        <x:v>49.3</x:v>
      </x:c>
      <x:c r="D3982" s="1" t="n">
        <x:v>290.4</x:v>
      </x:c>
      <x:c r="E3982" s="1" t="n">
        <x:v>22</x:v>
      </x:c>
      <x:c r="F3982" s="1" t="n">
        <x:v>4</x:v>
      </x:c>
      <x:c r="G3982" s="1" t="n">
        <x:v>34</x:v>
      </x:c>
      <x:c r="H3982" s="1" t="n">
        <x:v>2</x:v>
      </x:c>
      <x:c r="I3982" s="1" t="n">
        <x:v>3</x:v>
      </x:c>
      <x:c r="J3982" s="1" t="n">
        <x:v>1.71</x:v>
      </x:c>
      <x:c r="K3982" s="1" t="n">
        <x:v>2</x:v>
      </x:c>
      <x:c r="L3982" s="1" t="n">
        <x:v>94.5</x:v>
      </x:c>
      <x:c r="M3982" s="1" t="n">
        <x:v>8.7</x:v>
      </x:c>
      <x:c r="N3982" s="1" t="n">
        <x:v>11</x:v>
      </x:c>
      <x:c r="O3982" s="1" t="n">
        <x:f aca="0">24*MAX(0,EOMONTH(B3982,0)-MAX(B3982,INDEX(Device_Inventory!$K$2:$K$1201,MATCH(A3982,Device_Inventory!$A$2:$A$1201,0)))+1)</x:f>
        <x:v>672</x:v>
      </x:c>
      <x:c r="P3982" s="11" t="b">
        <x:f aca="0">INDEX(Device_Inventory!$K$2:$K$1201,MATCH(A3982,Device_Inventory!$A$2:$A$1201,0))&gt;B3982</x:f>
        <x:v>0</x:v>
      </x:c>
      <x:c r="Q3982" s="1" t="str">
        <x:f aca="0">IF(D3982&gt;O3982,"Fail: operating hours exceed in-service hours",IF(D3982+M3982&gt;O3982,"Fail: operating + unavailable hours exceed in-service hours",IF(P3982,"Partial month: within in-service hours","OK")))</x:f>
        <x:v>OK</x:v>
      </x:c>
    </x:row>
    <x:row r="3983" ht="15" hidden="0" customHeight="1">
      <x:c r="A3983" s="1" t="s">
        <x:v>1347</x:v>
      </x:c>
      <x:c r="B3983" s="14" t="n">
        <x:v>46082</x:v>
      </x:c>
      <x:c r="C3983" s="1" t="n">
        <x:v>46.9</x:v>
      </x:c>
      <x:c r="D3983" s="1" t="n">
        <x:v>287.1</x:v>
      </x:c>
      <x:c r="E3983" s="1" t="n">
        <x:v>36</x:v>
      </x:c>
      <x:c r="F3983" s="1" t="n">
        <x:v>4</x:v>
      </x:c>
      <x:c r="G3983" s="1" t="n">
        <x:v>19</x:v>
      </x:c>
      <x:c r="H3983" s="1" t="n">
        <x:v>2</x:v>
      </x:c>
      <x:c r="I3983" s="1" t="n">
        <x:v>2</x:v>
      </x:c>
      <x:c r="J3983" s="1" t="n">
        <x:v>2.43</x:v>
      </x:c>
      <x:c r="K3983" s="1" t="n">
        <x:v>3</x:v>
      </x:c>
      <x:c r="L3983" s="1" t="n">
        <x:v>96.8</x:v>
      </x:c>
      <x:c r="M3983" s="1" t="n">
        <x:v>10.7</x:v>
      </x:c>
      <x:c r="N3983" s="1" t="n">
        <x:v>14</x:v>
      </x:c>
      <x:c r="O3983" s="1" t="n">
        <x:f aca="0">24*MAX(0,EOMONTH(B3983,0)-MAX(B3983,INDEX(Device_Inventory!$K$2:$K$1201,MATCH(A3983,Device_Inventory!$A$2:$A$1201,0)))+1)</x:f>
        <x:v>744</x:v>
      </x:c>
      <x:c r="P3983" s="11" t="b">
        <x:f aca="0">INDEX(Device_Inventory!$K$2:$K$1201,MATCH(A3983,Device_Inventory!$A$2:$A$1201,0))&gt;B3983</x:f>
        <x:v>0</x:v>
      </x:c>
      <x:c r="Q3983" s="1" t="str">
        <x:f aca="0">IF(D3983&gt;O3983,"Fail: operating hours exceed in-service hours",IF(D3983+M3983&gt;O3983,"Fail: operating + unavailable hours exceed in-service hours",IF(P3983,"Partial month: within in-service hours","OK")))</x:f>
        <x:v>OK</x:v>
      </x:c>
    </x:row>
    <x:row r="3984" ht="15" hidden="0" customHeight="1">
      <x:c r="A3984" s="1" t="s">
        <x:v>1347</x:v>
      </x:c>
      <x:c r="B3984" s="14" t="n">
        <x:v>46113</x:v>
      </x:c>
      <x:c r="C3984" s="1" t="n">
        <x:v>31.4</x:v>
      </x:c>
      <x:c r="D3984" s="1" t="n">
        <x:v>201.6</x:v>
      </x:c>
      <x:c r="E3984" s="1" t="n">
        <x:v>24</x:v>
      </x:c>
      <x:c r="F3984" s="1" t="n">
        <x:v>4</x:v>
      </x:c>
      <x:c r="G3984" s="1" t="n">
        <x:v>37</x:v>
      </x:c>
      <x:c r="H3984" s="1" t="n">
        <x:v>1</x:v>
      </x:c>
      <x:c r="I3984" s="1" t="n">
        <x:v>2</x:v>
      </x:c>
      <x:c r="J3984" s="1" t="n">
        <x:v>1.87</x:v>
      </x:c>
      <x:c r="K3984" s="1" t="n">
        <x:v>1</x:v>
      </x:c>
      <x:c r="L3984" s="1" t="n">
        <x:v>98.6</x:v>
      </x:c>
      <x:c r="M3984" s="1" t="n">
        <x:v>13.1</x:v>
      </x:c>
      <x:c r="N3984" s="1" t="n">
        <x:v>7.8</x:v>
      </x:c>
      <x:c r="O3984" s="1" t="n">
        <x:f aca="0">24*MAX(0,EOMONTH(B3984,0)-MAX(B3984,INDEX(Device_Inventory!$K$2:$K$1201,MATCH(A3984,Device_Inventory!$A$2:$A$1201,0)))+1)</x:f>
        <x:v>720</x:v>
      </x:c>
      <x:c r="P3984" s="11" t="b">
        <x:f aca="0">INDEX(Device_Inventory!$K$2:$K$1201,MATCH(A3984,Device_Inventory!$A$2:$A$1201,0))&gt;B3984</x:f>
        <x:v>0</x:v>
      </x:c>
      <x:c r="Q3984" s="1" t="str">
        <x:f aca="0">IF(D3984&gt;O3984,"Fail: operating hours exceed in-service hours",IF(D3984+M3984&gt;O3984,"Fail: operating + unavailable hours exceed in-service hours",IF(P3984,"Partial month: within in-service hours","OK")))</x:f>
        <x:v>OK</x:v>
      </x:c>
    </x:row>
    <x:row r="3985" ht="15" hidden="0" customHeight="1">
      <x:c r="A3985" s="1" t="s">
        <x:v>1347</x:v>
      </x:c>
      <x:c r="B3985" s="14" t="n">
        <x:v>46143</x:v>
      </x:c>
      <x:c r="C3985" s="1" t="n">
        <x:v>63.6</x:v>
      </x:c>
      <x:c r="D3985" s="1" t="n">
        <x:v>375.9</x:v>
      </x:c>
      <x:c r="E3985" s="1" t="n">
        <x:v>24</x:v>
      </x:c>
      <x:c r="F3985" s="1" t="n">
        <x:v>8</x:v>
      </x:c>
      <x:c r="G3985" s="1" t="n">
        <x:v>36</x:v>
      </x:c>
      <x:c r="H3985" s="1" t="n">
        <x:v>2</x:v>
      </x:c>
      <x:c r="I3985" s="1" t="n">
        <x:v>4</x:v>
      </x:c>
      <x:c r="J3985" s="1" t="n">
        <x:v>2.12</x:v>
      </x:c>
      <x:c r="K3985" s="1" t="n">
        <x:v>2</x:v>
      </x:c>
      <x:c r="L3985" s="1" t="n">
        <x:v>95.2</x:v>
      </x:c>
      <x:c r="M3985" s="1" t="n">
        <x:v>9.3</x:v>
      </x:c>
      <x:c r="N3985" s="1" t="n">
        <x:v>10.1</x:v>
      </x:c>
      <x:c r="O3985" s="1" t="n">
        <x:f aca="0">24*MAX(0,EOMONTH(B3985,0)-MAX(B3985,INDEX(Device_Inventory!$K$2:$K$1201,MATCH(A3985,Device_Inventory!$A$2:$A$1201,0)))+1)</x:f>
        <x:v>744</x:v>
      </x:c>
      <x:c r="P3985" s="11" t="b">
        <x:f aca="0">INDEX(Device_Inventory!$K$2:$K$1201,MATCH(A3985,Device_Inventory!$A$2:$A$1201,0))&gt;B3985</x:f>
        <x:v>0</x:v>
      </x:c>
      <x:c r="Q3985" s="1" t="str">
        <x:f aca="0">IF(D3985&gt;O3985,"Fail: operating hours exceed in-service hours",IF(D3985+M3985&gt;O3985,"Fail: operating + unavailable hours exceed in-service hours",IF(P3985,"Partial month: within in-service hours","OK")))</x:f>
        <x:v>OK</x:v>
      </x:c>
    </x:row>
    <x:row r="3986" ht="15" hidden="0" customHeight="1">
      <x:c r="A3986" s="1" t="s">
        <x:v>1347</x:v>
      </x:c>
      <x:c r="B3986" s="14" t="n">
        <x:v>46174</x:v>
      </x:c>
      <x:c r="C3986" s="1" t="n">
        <x:v>67.4</x:v>
      </x:c>
      <x:c r="D3986" s="1" t="n">
        <x:v>434.2</x:v>
      </x:c>
      <x:c r="E3986" s="1" t="n">
        <x:v>20</x:v>
      </x:c>
      <x:c r="F3986" s="1" t="n">
        <x:v>4</x:v>
      </x:c>
      <x:c r="G3986" s="1" t="n">
        <x:v>44</x:v>
      </x:c>
      <x:c r="H3986" s="1" t="n">
        <x:v>0</x:v>
      </x:c>
      <x:c r="I3986" s="1" t="n">
        <x:v>1</x:v>
      </x:c>
      <x:c r="J3986" s="1" t="n">
        <x:v>2.34</x:v>
      </x:c>
      <x:c r="K3986" s="1" t="n">
        <x:v>1</x:v>
      </x:c>
      <x:c r="L3986" s="1" t="n">
        <x:v>94</x:v>
      </x:c>
      <x:c r="M3986" s="1" t="n">
        <x:v>7.5</x:v>
      </x:c>
      <x:c r="N3986" s="1" t="n">
        <x:v>19.5</x:v>
      </x:c>
      <x:c r="O3986" s="1" t="n">
        <x:f aca="0">24*MAX(0,EOMONTH(B3986,0)-MAX(B3986,INDEX(Device_Inventory!$K$2:$K$1201,MATCH(A3986,Device_Inventory!$A$2:$A$1201,0)))+1)</x:f>
        <x:v>720</x:v>
      </x:c>
      <x:c r="P3986" s="11" t="b">
        <x:f aca="0">INDEX(Device_Inventory!$K$2:$K$1201,MATCH(A3986,Device_Inventory!$A$2:$A$1201,0))&gt;B3986</x:f>
        <x:v>0</x:v>
      </x:c>
      <x:c r="Q3986" s="1" t="str">
        <x:f aca="0">IF(D3986&gt;O3986,"Fail: operating hours exceed in-service hours",IF(D3986+M3986&gt;O3986,"Fail: operating + unavailable hours exceed in-service hours",IF(P3986,"Partial month: within in-service hours","OK")))</x:f>
        <x:v>OK</x:v>
      </x:c>
    </x:row>
    <x:row r="3987" ht="15" hidden="0" customHeight="1">
      <x:c r="A3987" s="1" t="s">
        <x:v>1347</x:v>
      </x:c>
      <x:c r="B3987" s="14" t="n">
        <x:v>46204</x:v>
      </x:c>
      <x:c r="C3987" s="1" t="n">
        <x:v>75.3</x:v>
      </x:c>
      <x:c r="D3987" s="1" t="n">
        <x:v>494.7</x:v>
      </x:c>
      <x:c r="E3987" s="1" t="n">
        <x:v>34</x:v>
      </x:c>
      <x:c r="F3987" s="1" t="n">
        <x:v>5</x:v>
      </x:c>
      <x:c r="G3987" s="1" t="n">
        <x:v>39</x:v>
      </x:c>
      <x:c r="H3987" s="1" t="n">
        <x:v>3</x:v>
      </x:c>
      <x:c r="I3987" s="1" t="n">
        <x:v>3</x:v>
      </x:c>
      <x:c r="J3987" s="1" t="n">
        <x:v>2.55</x:v>
      </x:c>
      <x:c r="K3987" s="1" t="n">
        <x:v>2</x:v>
      </x:c>
      <x:c r="L3987" s="1" t="n">
        <x:v>91.9</x:v>
      </x:c>
      <x:c r="M3987" s="1" t="n">
        <x:v>11.2</x:v>
      </x:c>
      <x:c r="N3987" s="1" t="n">
        <x:v>11.2</x:v>
      </x:c>
      <x:c r="O3987" s="1" t="n">
        <x:f aca="0">24*MAX(0,EOMONTH(B3987,0)-MAX(B3987,INDEX(Device_Inventory!$K$2:$K$1201,MATCH(A3987,Device_Inventory!$A$2:$A$1201,0)))+1)</x:f>
        <x:v>744</x:v>
      </x:c>
      <x:c r="P3987" s="11" t="b">
        <x:f aca="0">INDEX(Device_Inventory!$K$2:$K$1201,MATCH(A3987,Device_Inventory!$A$2:$A$1201,0))&gt;B3987</x:f>
        <x:v>0</x:v>
      </x:c>
      <x:c r="Q3987" s="1" t="str">
        <x:f aca="0">IF(D3987&gt;O3987,"Fail: operating hours exceed in-service hours",IF(D3987+M3987&gt;O3987,"Fail: operating + unavailable hours exceed in-service hours",IF(P3987,"Partial month: within in-service hours","OK")))</x:f>
        <x:v>OK</x:v>
      </x:c>
    </x:row>
    <x:row r="3988" ht="15" hidden="0" customHeight="1">
      <x:c r="A3988" s="1" t="s">
        <x:v>1348</x:v>
      </x:c>
      <x:c r="B3988" s="14" t="n">
        <x:v>46054</x:v>
      </x:c>
      <x:c r="C3988" s="1" t="n">
        <x:v>31.4</x:v>
      </x:c>
      <x:c r="D3988" s="1" t="n">
        <x:v>189.7</x:v>
      </x:c>
      <x:c r="E3988" s="1" t="n">
        <x:v>14</x:v>
      </x:c>
      <x:c r="F3988" s="1" t="n">
        <x:v>1</x:v>
      </x:c>
      <x:c r="G3988" s="1" t="n">
        <x:v>22</x:v>
      </x:c>
      <x:c r="H3988" s="1" t="n">
        <x:v>0</x:v>
      </x:c>
      <x:c r="I3988" s="1" t="n">
        <x:v>3</x:v>
      </x:c>
      <x:c r="J3988" s="1" t="n">
        <x:v>0.17</x:v>
      </x:c>
      <x:c r="K3988" s="1" t="n">
        <x:v>1</x:v>
      </x:c>
      <x:c r="L3988" s="1" t="n">
        <x:v>96</x:v>
      </x:c>
      <x:c r="M3988" s="1" t="n">
        <x:v>8.3</x:v>
      </x:c>
      <x:c r="N3988" s="1" t="n">
        <x:v>6.9</x:v>
      </x:c>
      <x:c r="O3988" s="1" t="n">
        <x:f aca="0">24*MAX(0,EOMONTH(B3988,0)-MAX(B3988,INDEX(Device_Inventory!$K$2:$K$1201,MATCH(A3988,Device_Inventory!$A$2:$A$1201,0)))+1)</x:f>
        <x:v>672</x:v>
      </x:c>
      <x:c r="P3988" s="11" t="b">
        <x:f aca="0">INDEX(Device_Inventory!$K$2:$K$1201,MATCH(A3988,Device_Inventory!$A$2:$A$1201,0))&gt;B3988</x:f>
        <x:v>0</x:v>
      </x:c>
      <x:c r="Q3988" s="1" t="str">
        <x:f aca="0">IF(D3988&gt;O3988,"Fail: operating hours exceed in-service hours",IF(D3988+M3988&gt;O3988,"Fail: operating + unavailable hours exceed in-service hours",IF(P3988,"Partial month: within in-service hours","OK")))</x:f>
        <x:v>OK</x:v>
      </x:c>
    </x:row>
    <x:row r="3989" ht="15" hidden="0" customHeight="1">
      <x:c r="A3989" s="1" t="s">
        <x:v>1348</x:v>
      </x:c>
      <x:c r="B3989" s="14" t="n">
        <x:v>46082</x:v>
      </x:c>
      <x:c r="C3989" s="1" t="n">
        <x:v>20.2</x:v>
      </x:c>
      <x:c r="D3989" s="1" t="n">
        <x:v>115</x:v>
      </x:c>
      <x:c r="E3989" s="1" t="n">
        <x:v>14</x:v>
      </x:c>
      <x:c r="F3989" s="1" t="n">
        <x:v>0</x:v>
      </x:c>
      <x:c r="G3989" s="1" t="n">
        <x:v>13</x:v>
      </x:c>
      <x:c r="H3989" s="1" t="n">
        <x:v>0</x:v>
      </x:c>
      <x:c r="I3989" s="1" t="n">
        <x:v>4</x:v>
      </x:c>
      <x:c r="J3989" s="1" t="n">
        <x:v>0.49</x:v>
      </x:c>
      <x:c r="K3989" s="1" t="n">
        <x:v>1</x:v>
      </x:c>
      <x:c r="L3989" s="1" t="n">
        <x:v>96.4</x:v>
      </x:c>
      <x:c r="M3989" s="1" t="n">
        <x:v>5.8</x:v>
      </x:c>
      <x:c r="N3989" s="1" t="n">
        <x:v>3.9</x:v>
      </x:c>
      <x:c r="O3989" s="1" t="n">
        <x:f aca="0">24*MAX(0,EOMONTH(B3989,0)-MAX(B3989,INDEX(Device_Inventory!$K$2:$K$1201,MATCH(A3989,Device_Inventory!$A$2:$A$1201,0)))+1)</x:f>
        <x:v>744</x:v>
      </x:c>
      <x:c r="P3989" s="11" t="b">
        <x:f aca="0">INDEX(Device_Inventory!$K$2:$K$1201,MATCH(A3989,Device_Inventory!$A$2:$A$1201,0))&gt;B3989</x:f>
        <x:v>0</x:v>
      </x:c>
      <x:c r="Q3989" s="1" t="str">
        <x:f aca="0">IF(D3989&gt;O3989,"Fail: operating hours exceed in-service hours",IF(D3989+M3989&gt;O3989,"Fail: operating + unavailable hours exceed in-service hours",IF(P3989,"Partial month: within in-service hours","OK")))</x:f>
        <x:v>OK</x:v>
      </x:c>
    </x:row>
    <x:row r="3990" ht="15" hidden="0" customHeight="1">
      <x:c r="A3990" s="1" t="s">
        <x:v>1348</x:v>
      </x:c>
      <x:c r="B3990" s="14" t="n">
        <x:v>46113</x:v>
      </x:c>
      <x:c r="C3990" s="1" t="n">
        <x:v>19.9</x:v>
      </x:c>
      <x:c r="D3990" s="1" t="n">
        <x:v>109.5</x:v>
      </x:c>
      <x:c r="E3990" s="1" t="n">
        <x:v>7</x:v>
      </x:c>
      <x:c r="F3990" s="1" t="n">
        <x:v>1</x:v>
      </x:c>
      <x:c r="G3990" s="1" t="n">
        <x:v>29</x:v>
      </x:c>
      <x:c r="H3990" s="1" t="n">
        <x:v>0</x:v>
      </x:c>
      <x:c r="I3990" s="1" t="n">
        <x:v>1</x:v>
      </x:c>
      <x:c r="J3990" s="1" t="n">
        <x:v>0</x:v>
      </x:c>
      <x:c r="K3990" s="1" t="n">
        <x:v>0</x:v>
      </x:c>
      <x:c r="L3990" s="1" t="n">
        <x:v>96.8</x:v>
      </x:c>
      <x:c r="M3990" s="1" t="n">
        <x:v>9.4</x:v>
      </x:c>
      <x:c r="N3990" s="1" t="n">
        <x:v>3.3</x:v>
      </x:c>
      <x:c r="O3990" s="1" t="n">
        <x:f aca="0">24*MAX(0,EOMONTH(B3990,0)-MAX(B3990,INDEX(Device_Inventory!$K$2:$K$1201,MATCH(A3990,Device_Inventory!$A$2:$A$1201,0)))+1)</x:f>
        <x:v>720</x:v>
      </x:c>
      <x:c r="P3990" s="11" t="b">
        <x:f aca="0">INDEX(Device_Inventory!$K$2:$K$1201,MATCH(A3990,Device_Inventory!$A$2:$A$1201,0))&gt;B3990</x:f>
        <x:v>0</x:v>
      </x:c>
      <x:c r="Q3990" s="1" t="str">
        <x:f aca="0">IF(D3990&gt;O3990,"Fail: operating hours exceed in-service hours",IF(D3990+M3990&gt;O3990,"Fail: operating + unavailable hours exceed in-service hours",IF(P3990,"Partial month: within in-service hours","OK")))</x:f>
        <x:v>OK</x:v>
      </x:c>
    </x:row>
    <x:row r="3991" ht="15" hidden="0" customHeight="1">
      <x:c r="A3991" s="1" t="s">
        <x:v>1348</x:v>
      </x:c>
      <x:c r="B3991" s="14" t="n">
        <x:v>46143</x:v>
      </x:c>
      <x:c r="C3991" s="1" t="n">
        <x:v>29.6</x:v>
      </x:c>
      <x:c r="D3991" s="1" t="n">
        <x:v>214.2</x:v>
      </x:c>
      <x:c r="E3991" s="1" t="n">
        <x:v>3</x:v>
      </x:c>
      <x:c r="F3991" s="1" t="n">
        <x:v>1</x:v>
      </x:c>
      <x:c r="G3991" s="1" t="n">
        <x:v>8</x:v>
      </x:c>
      <x:c r="H3991" s="1" t="n">
        <x:v>0</x:v>
      </x:c>
      <x:c r="I3991" s="1" t="n">
        <x:v>3</x:v>
      </x:c>
      <x:c r="J3991" s="1" t="n">
        <x:v>0.16</x:v>
      </x:c>
      <x:c r="K3991" s="1" t="n">
        <x:v>2</x:v>
      </x:c>
      <x:c r="L3991" s="1" t="n">
        <x:v>92.6</x:v>
      </x:c>
      <x:c r="M3991" s="1" t="n">
        <x:v>4.6</x:v>
      </x:c>
      <x:c r="N3991" s="1" t="n">
        <x:v>5.5</x:v>
      </x:c>
      <x:c r="O3991" s="1" t="n">
        <x:f aca="0">24*MAX(0,EOMONTH(B3991,0)-MAX(B3991,INDEX(Device_Inventory!$K$2:$K$1201,MATCH(A3991,Device_Inventory!$A$2:$A$1201,0)))+1)</x:f>
        <x:v>744</x:v>
      </x:c>
      <x:c r="P3991" s="11" t="b">
        <x:f aca="0">INDEX(Device_Inventory!$K$2:$K$1201,MATCH(A3991,Device_Inventory!$A$2:$A$1201,0))&gt;B3991</x:f>
        <x:v>0</x:v>
      </x:c>
      <x:c r="Q3991" s="1" t="str">
        <x:f aca="0">IF(D3991&gt;O3991,"Fail: operating hours exceed in-service hours",IF(D3991+M3991&gt;O3991,"Fail: operating + unavailable hours exceed in-service hours",IF(P3991,"Partial month: within in-service hours","OK")))</x:f>
        <x:v>OK</x:v>
      </x:c>
    </x:row>
    <x:row r="3992" ht="15" hidden="0" customHeight="1">
      <x:c r="A3992" s="1" t="s">
        <x:v>1348</x:v>
      </x:c>
      <x:c r="B3992" s="14" t="n">
        <x:v>46174</x:v>
      </x:c>
      <x:c r="C3992" s="1" t="n">
        <x:v>9.8</x:v>
      </x:c>
      <x:c r="D3992" s="1" t="n">
        <x:v>55.8</x:v>
      </x:c>
      <x:c r="E3992" s="1" t="n">
        <x:v>13</x:v>
      </x:c>
      <x:c r="F3992" s="1" t="n">
        <x:v>3</x:v>
      </x:c>
      <x:c r="G3992" s="1" t="n">
        <x:v>34</x:v>
      </x:c>
      <x:c r="H3992" s="1" t="n">
        <x:v>1</x:v>
      </x:c>
      <x:c r="I3992" s="1" t="n">
        <x:v>1</x:v>
      </x:c>
      <x:c r="J3992" s="1" t="n">
        <x:v>0.81</x:v>
      </x:c>
      <x:c r="K3992" s="1" t="n">
        <x:v>1</x:v>
      </x:c>
      <x:c r="L3992" s="1" t="n">
        <x:v>97</x:v>
      </x:c>
      <x:c r="M3992" s="1" t="n">
        <x:v>5.6</x:v>
      </x:c>
      <x:c r="N3992" s="1" t="n">
        <x:v>1.2</x:v>
      </x:c>
      <x:c r="O3992" s="1" t="n">
        <x:f aca="0">24*MAX(0,EOMONTH(B3992,0)-MAX(B3992,INDEX(Device_Inventory!$K$2:$K$1201,MATCH(A3992,Device_Inventory!$A$2:$A$1201,0)))+1)</x:f>
        <x:v>720</x:v>
      </x:c>
      <x:c r="P3992" s="11" t="b">
        <x:f aca="0">INDEX(Device_Inventory!$K$2:$K$1201,MATCH(A3992,Device_Inventory!$A$2:$A$1201,0))&gt;B3992</x:f>
        <x:v>0</x:v>
      </x:c>
      <x:c r="Q3992" s="1" t="str">
        <x:f aca="0">IF(D3992&gt;O3992,"Fail: operating hours exceed in-service hours",IF(D3992+M3992&gt;O3992,"Fail: operating + unavailable hours exceed in-service hours",IF(P3992,"Partial month: within in-service hours","OK")))</x:f>
        <x:v>OK</x:v>
      </x:c>
    </x:row>
    <x:row r="3993" ht="15" hidden="0" customHeight="1">
      <x:c r="A3993" s="1" t="s">
        <x:v>1348</x:v>
      </x:c>
      <x:c r="B3993" s="14" t="n">
        <x:v>46204</x:v>
      </x:c>
      <x:c r="C3993" s="1" t="n">
        <x:v>14.3</x:v>
      </x:c>
      <x:c r="D3993" s="1" t="n">
        <x:v>90.9</x:v>
      </x:c>
      <x:c r="E3993" s="1" t="n">
        <x:v>14</x:v>
      </x:c>
      <x:c r="F3993" s="1" t="n">
        <x:v>0</x:v>
      </x:c>
      <x:c r="G3993" s="1" t="n">
        <x:v>16</x:v>
      </x:c>
      <x:c r="H3993" s="1" t="n">
        <x:v>0</x:v>
      </x:c>
      <x:c r="I3993" s="1" t="n">
        <x:v>1</x:v>
      </x:c>
      <x:c r="J3993" s="1" t="n">
        <x:v>0.64</x:v>
      </x:c>
      <x:c r="K3993" s="1" t="n">
        <x:v>0</x:v>
      </x:c>
      <x:c r="L3993" s="1" t="n">
        <x:v>98.4</x:v>
      </x:c>
      <x:c r="M3993" s="1" t="n">
        <x:v>0</x:v>
      </x:c>
      <x:c r="N3993" s="1" t="n">
        <x:v>1.8</x:v>
      </x:c>
      <x:c r="O3993" s="1" t="n">
        <x:f aca="0">24*MAX(0,EOMONTH(B3993,0)-MAX(B3993,INDEX(Device_Inventory!$K$2:$K$1201,MATCH(A3993,Device_Inventory!$A$2:$A$1201,0)))+1)</x:f>
        <x:v>744</x:v>
      </x:c>
      <x:c r="P3993" s="11" t="b">
        <x:f aca="0">INDEX(Device_Inventory!$K$2:$K$1201,MATCH(A3993,Device_Inventory!$A$2:$A$1201,0))&gt;B3993</x:f>
        <x:v>0</x:v>
      </x:c>
      <x:c r="Q3993" s="1" t="str">
        <x:f aca="0">IF(D3993&gt;O3993,"Fail: operating hours exceed in-service hours",IF(D3993+M3993&gt;O3993,"Fail: operating + unavailable hours exceed in-service hours",IF(P3993,"Partial month: within in-service hours","OK")))</x:f>
        <x:v>OK</x:v>
      </x:c>
    </x:row>
    <x:row r="3994" ht="15" hidden="0" customHeight="1">
      <x:c r="A3994" s="1" t="s">
        <x:v>3679</x:v>
      </x:c>
      <x:c r="B3994" s="14" t="n">
        <x:v>46054</x:v>
      </x:c>
      <x:c r="C3994" s="1" t="n">
        <x:v>65.8</x:v>
      </x:c>
      <x:c r="D3994" s="1" t="n">
        <x:v>428</x:v>
      </x:c>
      <x:c r="E3994" s="1" t="n">
        <x:v>14</x:v>
      </x:c>
      <x:c r="F3994" s="1" t="n">
        <x:v>0</x:v>
      </x:c>
      <x:c r="G3994" s="1" t="n">
        <x:v>38</x:v>
      </x:c>
      <x:c r="H3994" s="1" t="n">
        <x:v>1</x:v>
      </x:c>
      <x:c r="I3994" s="1" t="n">
        <x:v>3</x:v>
      </x:c>
      <x:c r="J3994" s="1" t="n">
        <x:v>0.69</x:v>
      </x:c>
      <x:c r="K3994" s="1" t="n">
        <x:v>0</x:v>
      </x:c>
      <x:c r="L3994" s="1" t="n">
        <x:v>93.9</x:v>
      </x:c>
      <x:c r="M3994" s="1" t="n">
        <x:v>0</x:v>
      </x:c>
      <x:c r="N3994" s="1" t="n">
        <x:v>14.2</x:v>
      </x:c>
      <x:c r="O3994" s="1" t="n">
        <x:f aca="0">24*MAX(0,EOMONTH(B3994,0)-MAX(B3994,INDEX(Device_Inventory!$K$2:$K$1201,MATCH(A3994,Device_Inventory!$A$2:$A$1201,0)))+1)</x:f>
        <x:v>672</x:v>
      </x:c>
      <x:c r="P3994" s="11" t="b">
        <x:f aca="0">INDEX(Device_Inventory!$K$2:$K$1201,MATCH(A3994,Device_Inventory!$A$2:$A$1201,0))&gt;B3994</x:f>
        <x:v>0</x:v>
      </x:c>
      <x:c r="Q3994" s="1" t="str">
        <x:f aca="0">IF(D3994&gt;O3994,"Fail: operating hours exceed in-service hours",IF(D3994+M3994&gt;O3994,"Fail: operating + unavailable hours exceed in-service hours",IF(P3994,"Partial month: within in-service hours","OK")))</x:f>
        <x:v>OK</x:v>
      </x:c>
    </x:row>
    <x:row r="3995" ht="15" hidden="0" customHeight="1">
      <x:c r="A3995" s="1" t="s">
        <x:v>3679</x:v>
      </x:c>
      <x:c r="B3995" s="14" t="n">
        <x:v>46082</x:v>
      </x:c>
      <x:c r="C3995" s="1" t="n">
        <x:v>63.6</x:v>
      </x:c>
      <x:c r="D3995" s="1" t="n">
        <x:v>431.7</x:v>
      </x:c>
      <x:c r="E3995" s="1" t="n">
        <x:v>17</x:v>
      </x:c>
      <x:c r="F3995" s="1" t="n">
        <x:v>0</x:v>
      </x:c>
      <x:c r="G3995" s="1" t="n">
        <x:v>40</x:v>
      </x:c>
      <x:c r="H3995" s="1" t="n">
        <x:v>0</x:v>
      </x:c>
      <x:c r="I3995" s="1" t="n">
        <x:v>2</x:v>
      </x:c>
      <x:c r="J3995" s="1" t="n">
        <x:v>0.94</x:v>
      </x:c>
      <x:c r="K3995" s="1" t="n">
        <x:v>0</x:v>
      </x:c>
      <x:c r="L3995" s="1" t="n">
        <x:v>93.6</x:v>
      </x:c>
      <x:c r="M3995" s="1" t="n">
        <x:v>0.3</x:v>
      </x:c>
      <x:c r="N3995" s="1" t="n">
        <x:v>8.1</x:v>
      </x:c>
      <x:c r="O3995" s="1" t="n">
        <x:f aca="0">24*MAX(0,EOMONTH(B3995,0)-MAX(B3995,INDEX(Device_Inventory!$K$2:$K$1201,MATCH(A3995,Device_Inventory!$A$2:$A$1201,0)))+1)</x:f>
        <x:v>744</x:v>
      </x:c>
      <x:c r="P3995" s="11" t="b">
        <x:f aca="0">INDEX(Device_Inventory!$K$2:$K$1201,MATCH(A3995,Device_Inventory!$A$2:$A$1201,0))&gt;B3995</x:f>
        <x:v>0</x:v>
      </x:c>
      <x:c r="Q3995" s="1" t="str">
        <x:f aca="0">IF(D3995&gt;O3995,"Fail: operating hours exceed in-service hours",IF(D3995+M3995&gt;O3995,"Fail: operating + unavailable hours exceed in-service hours",IF(P3995,"Partial month: within in-service hours","OK")))</x:f>
        <x:v>OK</x:v>
      </x:c>
    </x:row>
    <x:row r="3996" ht="15" hidden="0" customHeight="1">
      <x:c r="A3996" s="1" t="s">
        <x:v>3679</x:v>
      </x:c>
      <x:c r="B3996" s="14" t="n">
        <x:v>46113</x:v>
      </x:c>
      <x:c r="C3996" s="1" t="n">
        <x:v>70.3</x:v>
      </x:c>
      <x:c r="D3996" s="1" t="n">
        <x:v>406.7</x:v>
      </x:c>
      <x:c r="E3996" s="1" t="n">
        <x:v>19</x:v>
      </x:c>
      <x:c r="F3996" s="1" t="n">
        <x:v>2</x:v>
      </x:c>
      <x:c r="G3996" s="1" t="n">
        <x:v>44</x:v>
      </x:c>
      <x:c r="H3996" s="1" t="n">
        <x:v>0</x:v>
      </x:c>
      <x:c r="I3996" s="1" t="n">
        <x:v>4</x:v>
      </x:c>
      <x:c r="J3996" s="1" t="n">
        <x:v>0.25</x:v>
      </x:c>
      <x:c r="K3996" s="1" t="n">
        <x:v>1</x:v>
      </x:c>
      <x:c r="L3996" s="1" t="n">
        <x:v>90.1</x:v>
      </x:c>
      <x:c r="M3996" s="1" t="n">
        <x:v>5</x:v>
      </x:c>
      <x:c r="N3996" s="1" t="n">
        <x:v>15.9</x:v>
      </x:c>
      <x:c r="O3996" s="1" t="n">
        <x:f aca="0">24*MAX(0,EOMONTH(B3996,0)-MAX(B3996,INDEX(Device_Inventory!$K$2:$K$1201,MATCH(A3996,Device_Inventory!$A$2:$A$1201,0)))+1)</x:f>
        <x:v>720</x:v>
      </x:c>
      <x:c r="P3996" s="11" t="b">
        <x:f aca="0">INDEX(Device_Inventory!$K$2:$K$1201,MATCH(A3996,Device_Inventory!$A$2:$A$1201,0))&gt;B3996</x:f>
        <x:v>0</x:v>
      </x:c>
      <x:c r="Q3996" s="1" t="str">
        <x:f aca="0">IF(D3996&gt;O3996,"Fail: operating hours exceed in-service hours",IF(D3996+M3996&gt;O3996,"Fail: operating + unavailable hours exceed in-service hours",IF(P3996,"Partial month: within in-service hours","OK")))</x:f>
        <x:v>OK</x:v>
      </x:c>
    </x:row>
    <x:row r="3997" ht="15" hidden="0" customHeight="1">
      <x:c r="A3997" s="1" t="s">
        <x:v>3679</x:v>
      </x:c>
      <x:c r="B3997" s="14" t="n">
        <x:v>46143</x:v>
      </x:c>
      <x:c r="C3997" s="1" t="n">
        <x:v>84.7</x:v>
      </x:c>
      <x:c r="D3997" s="1" t="n">
        <x:v>591.6</x:v>
      </x:c>
      <x:c r="E3997" s="1" t="n">
        <x:v>24</x:v>
      </x:c>
      <x:c r="F3997" s="1" t="n">
        <x:v>1</x:v>
      </x:c>
      <x:c r="G3997" s="1" t="n">
        <x:v>61</x:v>
      </x:c>
      <x:c r="H3997" s="1" t="n">
        <x:v>0</x:v>
      </x:c>
      <x:c r="I3997" s="1" t="n">
        <x:v>1</x:v>
      </x:c>
      <x:c r="J3997" s="1" t="n">
        <x:v>0.44</x:v>
      </x:c>
      <x:c r="K3997" s="1" t="n">
        <x:v>1</x:v>
      </x:c>
      <x:c r="L3997" s="1" t="n">
        <x:v>96</x:v>
      </x:c>
      <x:c r="M3997" s="1" t="n">
        <x:v>5.8</x:v>
      </x:c>
      <x:c r="N3997" s="1" t="n">
        <x:v>26.8</x:v>
      </x:c>
      <x:c r="O3997" s="1" t="n">
        <x:f aca="0">24*MAX(0,EOMONTH(B3997,0)-MAX(B3997,INDEX(Device_Inventory!$K$2:$K$1201,MATCH(A3997,Device_Inventory!$A$2:$A$1201,0)))+1)</x:f>
        <x:v>744</x:v>
      </x:c>
      <x:c r="P3997" s="11" t="b">
        <x:f aca="0">INDEX(Device_Inventory!$K$2:$K$1201,MATCH(A3997,Device_Inventory!$A$2:$A$1201,0))&gt;B3997</x:f>
        <x:v>0</x:v>
      </x:c>
      <x:c r="Q3997" s="1" t="str">
        <x:f aca="0">IF(D3997&gt;O3997,"Fail: operating hours exceed in-service hours",IF(D3997+M3997&gt;O3997,"Fail: operating + unavailable hours exceed in-service hours",IF(P3997,"Partial month: within in-service hours","OK")))</x:f>
        <x:v>OK</x:v>
      </x:c>
    </x:row>
    <x:row r="3998" ht="15" hidden="0" customHeight="1">
      <x:c r="A3998" s="1" t="s">
        <x:v>3679</x:v>
      </x:c>
      <x:c r="B3998" s="14" t="n">
        <x:v>46174</x:v>
      </x:c>
      <x:c r="C3998" s="1" t="n">
        <x:v>75.6</x:v>
      </x:c>
      <x:c r="D3998" s="1" t="n">
        <x:v>517.1</x:v>
      </x:c>
      <x:c r="E3998" s="1" t="n">
        <x:v>23</x:v>
      </x:c>
      <x:c r="F3998" s="1" t="n">
        <x:v>1</x:v>
      </x:c>
      <x:c r="G3998" s="1" t="n">
        <x:v>55</x:v>
      </x:c>
      <x:c r="H3998" s="1" t="n">
        <x:v>0</x:v>
      </x:c>
      <x:c r="I3998" s="1" t="n">
        <x:v>2</x:v>
      </x:c>
      <x:c r="J3998" s="1" t="n">
        <x:v>0.25</x:v>
      </x:c>
      <x:c r="K3998" s="1" t="n">
        <x:v>0</x:v>
      </x:c>
      <x:c r="L3998" s="1" t="n">
        <x:v>99.7</x:v>
      </x:c>
      <x:c r="M3998" s="1" t="n">
        <x:v>9.1</x:v>
      </x:c>
      <x:c r="N3998" s="1" t="n">
        <x:v>11.6</x:v>
      </x:c>
      <x:c r="O3998" s="1" t="n">
        <x:f aca="0">24*MAX(0,EOMONTH(B3998,0)-MAX(B3998,INDEX(Device_Inventory!$K$2:$K$1201,MATCH(A3998,Device_Inventory!$A$2:$A$1201,0)))+1)</x:f>
        <x:v>720</x:v>
      </x:c>
      <x:c r="P3998" s="11" t="b">
        <x:f aca="0">INDEX(Device_Inventory!$K$2:$K$1201,MATCH(A3998,Device_Inventory!$A$2:$A$1201,0))&gt;B3998</x:f>
        <x:v>0</x:v>
      </x:c>
      <x:c r="Q3998" s="1" t="str">
        <x:f aca="0">IF(D3998&gt;O3998,"Fail: operating hours exceed in-service hours",IF(D3998+M3998&gt;O3998,"Fail: operating + unavailable hours exceed in-service hours",IF(P3998,"Partial month: within in-service hours","OK")))</x:f>
        <x:v>OK</x:v>
      </x:c>
    </x:row>
    <x:row r="3999" ht="15" hidden="0" customHeight="1">
      <x:c r="A3999" s="1" t="s">
        <x:v>3679</x:v>
      </x:c>
      <x:c r="B3999" s="14" t="n">
        <x:v>46204</x:v>
      </x:c>
      <x:c r="C3999" s="1" t="n">
        <x:v>76</x:v>
      </x:c>
      <x:c r="D3999" s="1" t="n">
        <x:v>473.5</x:v>
      </x:c>
      <x:c r="E3999" s="1" t="n">
        <x:v>20</x:v>
      </x:c>
      <x:c r="F3999" s="1" t="n">
        <x:v>0</x:v>
      </x:c>
      <x:c r="G3999" s="1" t="n">
        <x:v>35</x:v>
      </x:c>
      <x:c r="H3999" s="1" t="n">
        <x:v>0</x:v>
      </x:c>
      <x:c r="I3999" s="1" t="n">
        <x:v>3</x:v>
      </x:c>
      <x:c r="J3999" s="1" t="n">
        <x:v>0.52</x:v>
      </x:c>
      <x:c r="K3999" s="1" t="n">
        <x:v>0</x:v>
      </x:c>
      <x:c r="L3999" s="1" t="n">
        <x:v>92.8</x:v>
      </x:c>
      <x:c r="M3999" s="1" t="n">
        <x:v>6.9</x:v>
      </x:c>
      <x:c r="N3999" s="1" t="n">
        <x:v>19.3</x:v>
      </x:c>
      <x:c r="O3999" s="1" t="n">
        <x:f aca="0">24*MAX(0,EOMONTH(B3999,0)-MAX(B3999,INDEX(Device_Inventory!$K$2:$K$1201,MATCH(A3999,Device_Inventory!$A$2:$A$1201,0)))+1)</x:f>
        <x:v>744</x:v>
      </x:c>
      <x:c r="P3999" s="11" t="b">
        <x:f aca="0">INDEX(Device_Inventory!$K$2:$K$1201,MATCH(A3999,Device_Inventory!$A$2:$A$1201,0))&gt;B3999</x:f>
        <x:v>0</x:v>
      </x:c>
      <x:c r="Q3999" s="1" t="str">
        <x:f aca="0">IF(D3999&gt;O3999,"Fail: operating hours exceed in-service hours",IF(D3999+M3999&gt;O3999,"Fail: operating + unavailable hours exceed in-service hours",IF(P3999,"Partial month: within in-service hours","OK")))</x:f>
        <x:v>OK</x:v>
      </x:c>
    </x:row>
    <x:row r="4000" ht="15" hidden="0" customHeight="1">
      <x:c r="A4000" s="1" t="s">
        <x:v>1351</x:v>
      </x:c>
      <x:c r="B4000" s="14" t="n">
        <x:v>46054</x:v>
      </x:c>
      <x:c r="C4000" s="1" t="n">
        <x:v>57.3</x:v>
      </x:c>
      <x:c r="D4000" s="1" t="n">
        <x:v>386</x:v>
      </x:c>
      <x:c r="E4000" s="1" t="n">
        <x:v>18</x:v>
      </x:c>
      <x:c r="F4000" s="1" t="n">
        <x:v>0</x:v>
      </x:c>
      <x:c r="G4000" s="1" t="n">
        <x:v>39</x:v>
      </x:c>
      <x:c r="H4000" s="1" t="n">
        <x:v>0</x:v>
      </x:c>
      <x:c r="I4000" s="1" t="n">
        <x:v>2</x:v>
      </x:c>
      <x:c r="J4000" s="1" t="n">
        <x:v>0.44</x:v>
      </x:c>
      <x:c r="K4000" s="1" t="n">
        <x:v>2</x:v>
      </x:c>
      <x:c r="L4000" s="1" t="n">
        <x:v>93.4</x:v>
      </x:c>
      <x:c r="M4000" s="1" t="n">
        <x:v>0</x:v>
      </x:c>
      <x:c r="N4000" s="1" t="n">
        <x:v>18.1</x:v>
      </x:c>
      <x:c r="O4000" s="1" t="n">
        <x:f aca="0">24*MAX(0,EOMONTH(B4000,0)-MAX(B4000,INDEX(Device_Inventory!$K$2:$K$1201,MATCH(A4000,Device_Inventory!$A$2:$A$1201,0)))+1)</x:f>
        <x:v>672</x:v>
      </x:c>
      <x:c r="P4000" s="11" t="b">
        <x:f aca="0">INDEX(Device_Inventory!$K$2:$K$1201,MATCH(A4000,Device_Inventory!$A$2:$A$1201,0))&gt;B4000</x:f>
        <x:v>0</x:v>
      </x:c>
      <x:c r="Q4000" s="1" t="str">
        <x:f aca="0">IF(D4000&gt;O4000,"Fail: operating hours exceed in-service hours",IF(D4000+M4000&gt;O4000,"Fail: operating + unavailable hours exceed in-service hours",IF(P4000,"Partial month: within in-service hours","OK")))</x:f>
        <x:v>OK</x:v>
      </x:c>
    </x:row>
    <x:row r="4001" ht="15" hidden="0" customHeight="1">
      <x:c r="A4001" s="1" t="s">
        <x:v>1351</x:v>
      </x:c>
      <x:c r="B4001" s="14" t="n">
        <x:v>46082</x:v>
      </x:c>
      <x:c r="C4001" s="1" t="n">
        <x:v>40.7</x:v>
      </x:c>
      <x:c r="D4001" s="1" t="n">
        <x:v>273.7</x:v>
      </x:c>
      <x:c r="E4001" s="1" t="n">
        <x:v>11</x:v>
      </x:c>
      <x:c r="F4001" s="1" t="n">
        <x:v>2</x:v>
      </x:c>
      <x:c r="G4001" s="1" t="n">
        <x:v>21</x:v>
      </x:c>
      <x:c r="H4001" s="1" t="n">
        <x:v>0</x:v>
      </x:c>
      <x:c r="I4001" s="1" t="n">
        <x:v>1</x:v>
      </x:c>
      <x:c r="J4001" s="1" t="n">
        <x:v>0.75</x:v>
      </x:c>
      <x:c r="K4001" s="1" t="n">
        <x:v>2</x:v>
      </x:c>
      <x:c r="L4001" s="1" t="n">
        <x:v>98.4</x:v>
      </x:c>
      <x:c r="M4001" s="1" t="n">
        <x:v>0</x:v>
      </x:c>
      <x:c r="N4001" s="1" t="n">
        <x:v>9.8</x:v>
      </x:c>
      <x:c r="O4001" s="1" t="n">
        <x:f aca="0">24*MAX(0,EOMONTH(B4001,0)-MAX(B4001,INDEX(Device_Inventory!$K$2:$K$1201,MATCH(A4001,Device_Inventory!$A$2:$A$1201,0)))+1)</x:f>
        <x:v>744</x:v>
      </x:c>
      <x:c r="P4001" s="11" t="b">
        <x:f aca="0">INDEX(Device_Inventory!$K$2:$K$1201,MATCH(A4001,Device_Inventory!$A$2:$A$1201,0))&gt;B4001</x:f>
        <x:v>0</x:v>
      </x:c>
      <x:c r="Q4001" s="1" t="str">
        <x:f aca="0">IF(D4001&gt;O4001,"Fail: operating hours exceed in-service hours",IF(D4001+M4001&gt;O4001,"Fail: operating + unavailable hours exceed in-service hours",IF(P4001,"Partial month: within in-service hours","OK")))</x:f>
        <x:v>OK</x:v>
      </x:c>
    </x:row>
    <x:row r="4002" ht="15" hidden="0" customHeight="1">
      <x:c r="A4002" s="1" t="s">
        <x:v>1351</x:v>
      </x:c>
      <x:c r="B4002" s="14" t="n">
        <x:v>46113</x:v>
      </x:c>
      <x:c r="C4002" s="1" t="n">
        <x:v>58</x:v>
      </x:c>
      <x:c r="D4002" s="1" t="n">
        <x:v>420.7</x:v>
      </x:c>
      <x:c r="E4002" s="1" t="n">
        <x:v>29</x:v>
      </x:c>
      <x:c r="F4002" s="1" t="n">
        <x:v>1</x:v>
      </x:c>
      <x:c r="G4002" s="1" t="n">
        <x:v>27</x:v>
      </x:c>
      <x:c r="H4002" s="1" t="n">
        <x:v>0</x:v>
      </x:c>
      <x:c r="I4002" s="1" t="n">
        <x:v>3</x:v>
      </x:c>
      <x:c r="J4002" s="1" t="n">
        <x:v>0</x:v>
      </x:c>
      <x:c r="K4002" s="1" t="n">
        <x:v>0</x:v>
      </x:c>
      <x:c r="L4002" s="1" t="n">
        <x:v>94.5</x:v>
      </x:c>
      <x:c r="M4002" s="1" t="n">
        <x:v>4.5</x:v>
      </x:c>
      <x:c r="N4002" s="1" t="n">
        <x:v>14</x:v>
      </x:c>
      <x:c r="O4002" s="1" t="n">
        <x:f aca="0">24*MAX(0,EOMONTH(B4002,0)-MAX(B4002,INDEX(Device_Inventory!$K$2:$K$1201,MATCH(A4002,Device_Inventory!$A$2:$A$1201,0)))+1)</x:f>
        <x:v>720</x:v>
      </x:c>
      <x:c r="P4002" s="11" t="b">
        <x:f aca="0">INDEX(Device_Inventory!$K$2:$K$1201,MATCH(A4002,Device_Inventory!$A$2:$A$1201,0))&gt;B4002</x:f>
        <x:v>0</x:v>
      </x:c>
      <x:c r="Q4002" s="1" t="str">
        <x:f aca="0">IF(D4002&gt;O4002,"Fail: operating hours exceed in-service hours",IF(D4002+M4002&gt;O4002,"Fail: operating + unavailable hours exceed in-service hours",IF(P4002,"Partial month: within in-service hours","OK")))</x:f>
        <x:v>OK</x:v>
      </x:c>
    </x:row>
    <x:row r="4003" ht="15" hidden="0" customHeight="1">
      <x:c r="A4003" s="1" t="s">
        <x:v>1351</x:v>
      </x:c>
      <x:c r="B4003" s="14" t="n">
        <x:v>46143</x:v>
      </x:c>
      <x:c r="C4003" s="1" t="n">
        <x:v>54.2</x:v>
      </x:c>
      <x:c r="D4003" s="1" t="n">
        <x:v>297.9</x:v>
      </x:c>
      <x:c r="E4003" s="1" t="n">
        <x:v>19</x:v>
      </x:c>
      <x:c r="F4003" s="1" t="n">
        <x:v>2</x:v>
      </x:c>
      <x:c r="G4003" s="1" t="n">
        <x:v>38</x:v>
      </x:c>
      <x:c r="H4003" s="1" t="n">
        <x:v>0</x:v>
      </x:c>
      <x:c r="I4003" s="1" t="n">
        <x:v>4</x:v>
      </x:c>
      <x:c r="J4003" s="1" t="n">
        <x:v>0.61</x:v>
      </x:c>
      <x:c r="K4003" s="1" t="n">
        <x:v>0</x:v>
      </x:c>
      <x:c r="L4003" s="1" t="n">
        <x:v>93.2</x:v>
      </x:c>
      <x:c r="M4003" s="1" t="n">
        <x:v>0.4</x:v>
      </x:c>
      <x:c r="N4003" s="1" t="n">
        <x:v>15</x:v>
      </x:c>
      <x:c r="O4003" s="1" t="n">
        <x:f aca="0">24*MAX(0,EOMONTH(B4003,0)-MAX(B4003,INDEX(Device_Inventory!$K$2:$K$1201,MATCH(A4003,Device_Inventory!$A$2:$A$1201,0)))+1)</x:f>
        <x:v>744</x:v>
      </x:c>
      <x:c r="P4003" s="11" t="b">
        <x:f aca="0">INDEX(Device_Inventory!$K$2:$K$1201,MATCH(A4003,Device_Inventory!$A$2:$A$1201,0))&gt;B4003</x:f>
        <x:v>0</x:v>
      </x:c>
      <x:c r="Q4003" s="1" t="str">
        <x:f aca="0">IF(D4003&gt;O4003,"Fail: operating hours exceed in-service hours",IF(D4003+M4003&gt;O4003,"Fail: operating + unavailable hours exceed in-service hours",IF(P4003,"Partial month: within in-service hours","OK")))</x:f>
        <x:v>OK</x:v>
      </x:c>
    </x:row>
    <x:row r="4004" ht="15" hidden="0" customHeight="1">
      <x:c r="A4004" s="1" t="s">
        <x:v>1351</x:v>
      </x:c>
      <x:c r="B4004" s="14" t="n">
        <x:v>46174</x:v>
      </x:c>
      <x:c r="C4004" s="1" t="n">
        <x:v>57.8</x:v>
      </x:c>
      <x:c r="D4004" s="1" t="n">
        <x:v>398.7</x:v>
      </x:c>
      <x:c r="E4004" s="1" t="n">
        <x:v>19</x:v>
      </x:c>
      <x:c r="F4004" s="1" t="n">
        <x:v>1</x:v>
      </x:c>
      <x:c r="G4004" s="1" t="n">
        <x:v>28</x:v>
      </x:c>
      <x:c r="H4004" s="1" t="n">
        <x:v>0</x:v>
      </x:c>
      <x:c r="I4004" s="1" t="n">
        <x:v>3</x:v>
      </x:c>
      <x:c r="J4004" s="1" t="n">
        <x:v>0</x:v>
      </x:c>
      <x:c r="K4004" s="1" t="n">
        <x:v>0</x:v>
      </x:c>
      <x:c r="L4004" s="1" t="n">
        <x:v>94</x:v>
      </x:c>
      <x:c r="M4004" s="1" t="n">
        <x:v>0</x:v>
      </x:c>
      <x:c r="N4004" s="1" t="n">
        <x:v>12.6</x:v>
      </x:c>
      <x:c r="O4004" s="1" t="n">
        <x:f aca="0">24*MAX(0,EOMONTH(B4004,0)-MAX(B4004,INDEX(Device_Inventory!$K$2:$K$1201,MATCH(A4004,Device_Inventory!$A$2:$A$1201,0)))+1)</x:f>
        <x:v>720</x:v>
      </x:c>
      <x:c r="P4004" s="11" t="b">
        <x:f aca="0">INDEX(Device_Inventory!$K$2:$K$1201,MATCH(A4004,Device_Inventory!$A$2:$A$1201,0))&gt;B4004</x:f>
        <x:v>0</x:v>
      </x:c>
      <x:c r="Q4004" s="1" t="str">
        <x:f aca="0">IF(D4004&gt;O4004,"Fail: operating hours exceed in-service hours",IF(D4004+M4004&gt;O4004,"Fail: operating + unavailable hours exceed in-service hours",IF(P4004,"Partial month: within in-service hours","OK")))</x:f>
        <x:v>OK</x:v>
      </x:c>
    </x:row>
    <x:row r="4005" ht="15" hidden="0" customHeight="1">
      <x:c r="A4005" s="1" t="s">
        <x:v>1351</x:v>
      </x:c>
      <x:c r="B4005" s="14" t="n">
        <x:v>46204</x:v>
      </x:c>
      <x:c r="C4005" s="1" t="n">
        <x:v>49.2</x:v>
      </x:c>
      <x:c r="D4005" s="1" t="n">
        <x:v>347.7</x:v>
      </x:c>
      <x:c r="E4005" s="1" t="n">
        <x:v>16</x:v>
      </x:c>
      <x:c r="F4005" s="1" t="n">
        <x:v>0</x:v>
      </x:c>
      <x:c r="G4005" s="1" t="n">
        <x:v>47</x:v>
      </x:c>
      <x:c r="H4005" s="1" t="n">
        <x:v>0</x:v>
      </x:c>
      <x:c r="I4005" s="1" t="n">
        <x:v>2</x:v>
      </x:c>
      <x:c r="J4005" s="1" t="n">
        <x:v>0.6</x:v>
      </x:c>
      <x:c r="K4005" s="1" t="n">
        <x:v>0</x:v>
      </x:c>
      <x:c r="L4005" s="1" t="n">
        <x:v>95.8</x:v>
      </x:c>
      <x:c r="M4005" s="1" t="n">
        <x:v>1.9</x:v>
      </x:c>
      <x:c r="N4005" s="1" t="n">
        <x:v>7.2</x:v>
      </x:c>
      <x:c r="O4005" s="1" t="n">
        <x:f aca="0">24*MAX(0,EOMONTH(B4005,0)-MAX(B4005,INDEX(Device_Inventory!$K$2:$K$1201,MATCH(A4005,Device_Inventory!$A$2:$A$1201,0)))+1)</x:f>
        <x:v>744</x:v>
      </x:c>
      <x:c r="P4005" s="11" t="b">
        <x:f aca="0">INDEX(Device_Inventory!$K$2:$K$1201,MATCH(A4005,Device_Inventory!$A$2:$A$1201,0))&gt;B4005</x:f>
        <x:v>0</x:v>
      </x:c>
      <x:c r="Q4005" s="1" t="str">
        <x:f aca="0">IF(D4005&gt;O4005,"Fail: operating hours exceed in-service hours",IF(D4005+M4005&gt;O4005,"Fail: operating + unavailable hours exceed in-service hours",IF(P4005,"Partial month: within in-service hours","OK")))</x:f>
        <x:v>OK</x:v>
      </x:c>
    </x:row>
    <x:row r="4006" ht="15" hidden="0" customHeight="1">
      <x:c r="A4006" s="1" t="s">
        <x:v>3684</x:v>
      </x:c>
      <x:c r="B4006" s="14" t="n">
        <x:v>46054</x:v>
      </x:c>
      <x:c r="C4006" s="1" t="n">
        <x:v>57.6</x:v>
      </x:c>
      <x:c r="D4006" s="1" t="n">
        <x:v>388.4</x:v>
      </x:c>
      <x:c r="E4006" s="1" t="n">
        <x:v>22</x:v>
      </x:c>
      <x:c r="F4006" s="1" t="n">
        <x:v>2</x:v>
      </x:c>
      <x:c r="G4006" s="1" t="n">
        <x:v>40</x:v>
      </x:c>
      <x:c r="H4006" s="1" t="n">
        <x:v>0</x:v>
      </x:c>
      <x:c r="I4006" s="1" t="n">
        <x:v>4</x:v>
      </x:c>
      <x:c r="J4006" s="1" t="n">
        <x:v>0.36</x:v>
      </x:c>
      <x:c r="K4006" s="1" t="n">
        <x:v>0</x:v>
      </x:c>
      <x:c r="L4006" s="1" t="n">
        <x:v>96.5</x:v>
      </x:c>
      <x:c r="M4006" s="1" t="n">
        <x:v>7.1</x:v>
      </x:c>
      <x:c r="N4006" s="1" t="n">
        <x:v>10.7</x:v>
      </x:c>
      <x:c r="O4006" s="1" t="n">
        <x:f aca="0">24*MAX(0,EOMONTH(B4006,0)-MAX(B4006,INDEX(Device_Inventory!$K$2:$K$1201,MATCH(A4006,Device_Inventory!$A$2:$A$1201,0)))+1)</x:f>
        <x:v>672</x:v>
      </x:c>
      <x:c r="P4006" s="11" t="b">
        <x:f aca="0">INDEX(Device_Inventory!$K$2:$K$1201,MATCH(A4006,Device_Inventory!$A$2:$A$1201,0))&gt;B4006</x:f>
        <x:v>0</x:v>
      </x:c>
      <x:c r="Q4006" s="1" t="str">
        <x:f aca="0">IF(D4006&gt;O4006,"Fail: operating hours exceed in-service hours",IF(D4006+M4006&gt;O4006,"Fail: operating + unavailable hours exceed in-service hours",IF(P4006,"Partial month: within in-service hours","OK")))</x:f>
        <x:v>OK</x:v>
      </x:c>
    </x:row>
    <x:row r="4007" ht="15" hidden="0" customHeight="1">
      <x:c r="A4007" s="1" t="s">
        <x:v>3684</x:v>
      </x:c>
      <x:c r="B4007" s="14" t="n">
        <x:v>46082</x:v>
      </x:c>
      <x:c r="C4007" s="1" t="n">
        <x:v>80.1</x:v>
      </x:c>
      <x:c r="D4007" s="1" t="n">
        <x:v>526</x:v>
      </x:c>
      <x:c r="E4007" s="1" t="n">
        <x:v>26</x:v>
      </x:c>
      <x:c r="F4007" s="1" t="n">
        <x:v>1</x:v>
      </x:c>
      <x:c r="G4007" s="1" t="n">
        <x:v>52</x:v>
      </x:c>
      <x:c r="H4007" s="1" t="n">
        <x:v>0</x:v>
      </x:c>
      <x:c r="I4007" s="1" t="n">
        <x:v>6</x:v>
      </x:c>
      <x:c r="J4007" s="1" t="n">
        <x:v>0</x:v>
      </x:c>
      <x:c r="K4007" s="1" t="n">
        <x:v>0</x:v>
      </x:c>
      <x:c r="L4007" s="1" t="n">
        <x:v>94</x:v>
      </x:c>
      <x:c r="M4007" s="1" t="n">
        <x:v>9.5</x:v>
      </x:c>
      <x:c r="N4007" s="1" t="n">
        <x:v>16.2</x:v>
      </x:c>
      <x:c r="O4007" s="1" t="n">
        <x:f aca="0">24*MAX(0,EOMONTH(B4007,0)-MAX(B4007,INDEX(Device_Inventory!$K$2:$K$1201,MATCH(A4007,Device_Inventory!$A$2:$A$1201,0)))+1)</x:f>
        <x:v>744</x:v>
      </x:c>
      <x:c r="P4007" s="11" t="b">
        <x:f aca="0">INDEX(Device_Inventory!$K$2:$K$1201,MATCH(A4007,Device_Inventory!$A$2:$A$1201,0))&gt;B4007</x:f>
        <x:v>0</x:v>
      </x:c>
      <x:c r="Q4007" s="1" t="str">
        <x:f aca="0">IF(D4007&gt;O4007,"Fail: operating hours exceed in-service hours",IF(D4007+M4007&gt;O4007,"Fail: operating + unavailable hours exceed in-service hours",IF(P4007,"Partial month: within in-service hours","OK")))</x:f>
        <x:v>OK</x:v>
      </x:c>
    </x:row>
    <x:row r="4008" ht="15" hidden="0" customHeight="1">
      <x:c r="A4008" s="1" t="s">
        <x:v>3684</x:v>
      </x:c>
      <x:c r="B4008" s="14" t="n">
        <x:v>46113</x:v>
      </x:c>
      <x:c r="C4008" s="1" t="n">
        <x:v>46.2</x:v>
      </x:c>
      <x:c r="D4008" s="1" t="n">
        <x:v>306.6</x:v>
      </x:c>
      <x:c r="E4008" s="1" t="n">
        <x:v>23</x:v>
      </x:c>
      <x:c r="F4008" s="1" t="n">
        <x:v>2</x:v>
      </x:c>
      <x:c r="G4008" s="1" t="n">
        <x:v>24</x:v>
      </x:c>
      <x:c r="H4008" s="1" t="n">
        <x:v>0</x:v>
      </x:c>
      <x:c r="I4008" s="1" t="n">
        <x:v>3</x:v>
      </x:c>
      <x:c r="J4008" s="1" t="n">
        <x:v>0</x:v>
      </x:c>
      <x:c r="K4008" s="1" t="n">
        <x:v>0</x:v>
      </x:c>
      <x:c r="L4008" s="1" t="n">
        <x:v>95.2</x:v>
      </x:c>
      <x:c r="M4008" s="1" t="n">
        <x:v>1.5</x:v>
      </x:c>
      <x:c r="N4008" s="1" t="n">
        <x:v>8.7</x:v>
      </x:c>
      <x:c r="O4008" s="1" t="n">
        <x:f aca="0">24*MAX(0,EOMONTH(B4008,0)-MAX(B4008,INDEX(Device_Inventory!$K$2:$K$1201,MATCH(A4008,Device_Inventory!$A$2:$A$1201,0)))+1)</x:f>
        <x:v>720</x:v>
      </x:c>
      <x:c r="P4008" s="11" t="b">
        <x:f aca="0">INDEX(Device_Inventory!$K$2:$K$1201,MATCH(A4008,Device_Inventory!$A$2:$A$1201,0))&gt;B4008</x:f>
        <x:v>0</x:v>
      </x:c>
      <x:c r="Q4008" s="1" t="str">
        <x:f aca="0">IF(D4008&gt;O4008,"Fail: operating hours exceed in-service hours",IF(D4008+M4008&gt;O4008,"Fail: operating + unavailable hours exceed in-service hours",IF(P4008,"Partial month: within in-service hours","OK")))</x:f>
        <x:v>OK</x:v>
      </x:c>
    </x:row>
    <x:row r="4009" ht="15" hidden="0" customHeight="1">
      <x:c r="A4009" s="1" t="s">
        <x:v>3684</x:v>
      </x:c>
      <x:c r="B4009" s="14" t="n">
        <x:v>46143</x:v>
      </x:c>
      <x:c r="C4009" s="1" t="n">
        <x:v>74</x:v>
      </x:c>
      <x:c r="D4009" s="1" t="n">
        <x:v>476.7</x:v>
      </x:c>
      <x:c r="E4009" s="1" t="n">
        <x:v>30</x:v>
      </x:c>
      <x:c r="F4009" s="1" t="n">
        <x:v>0</x:v>
      </x:c>
      <x:c r="G4009" s="1" t="n">
        <x:v>39</x:v>
      </x:c>
      <x:c r="H4009" s="1" t="n">
        <x:v>0</x:v>
      </x:c>
      <x:c r="I4009" s="1" t="n">
        <x:v>6</x:v>
      </x:c>
      <x:c r="J4009" s="1" t="n">
        <x:v>0.69</x:v>
      </x:c>
      <x:c r="K4009" s="1" t="n">
        <x:v>0</x:v>
      </x:c>
      <x:c r="L4009" s="1" t="n">
        <x:v>96.3</x:v>
      </x:c>
      <x:c r="M4009" s="1" t="n">
        <x:v>0</x:v>
      </x:c>
      <x:c r="N4009" s="1" t="n">
        <x:v>18.8</x:v>
      </x:c>
      <x:c r="O4009" s="1" t="n">
        <x:f aca="0">24*MAX(0,EOMONTH(B4009,0)-MAX(B4009,INDEX(Device_Inventory!$K$2:$K$1201,MATCH(A4009,Device_Inventory!$A$2:$A$1201,0)))+1)</x:f>
        <x:v>744</x:v>
      </x:c>
      <x:c r="P4009" s="11" t="b">
        <x:f aca="0">INDEX(Device_Inventory!$K$2:$K$1201,MATCH(A4009,Device_Inventory!$A$2:$A$1201,0))&gt;B4009</x:f>
        <x:v>0</x:v>
      </x:c>
      <x:c r="Q4009" s="1" t="str">
        <x:f aca="0">IF(D4009&gt;O4009,"Fail: operating hours exceed in-service hours",IF(D4009+M4009&gt;O4009,"Fail: operating + unavailable hours exceed in-service hours",IF(P4009,"Partial month: within in-service hours","OK")))</x:f>
        <x:v>OK</x:v>
      </x:c>
    </x:row>
    <x:row r="4010" ht="15" hidden="0" customHeight="1">
      <x:c r="A4010" s="1" t="s">
        <x:v>3684</x:v>
      </x:c>
      <x:c r="B4010" s="14" t="n">
        <x:v>46174</x:v>
      </x:c>
      <x:c r="C4010" s="1" t="n">
        <x:v>73.6</x:v>
      </x:c>
      <x:c r="D4010" s="1" t="n">
        <x:v>472.8</x:v>
      </x:c>
      <x:c r="E4010" s="1" t="n">
        <x:v>26</x:v>
      </x:c>
      <x:c r="F4010" s="1" t="n">
        <x:v>0</x:v>
      </x:c>
      <x:c r="G4010" s="1" t="n">
        <x:v>36</x:v>
      </x:c>
      <x:c r="H4010" s="1" t="n">
        <x:v>0</x:v>
      </x:c>
      <x:c r="I4010" s="1" t="n">
        <x:v>3</x:v>
      </x:c>
      <x:c r="J4010" s="1" t="n">
        <x:v>0</x:v>
      </x:c>
      <x:c r="K4010" s="1" t="n">
        <x:v>0</x:v>
      </x:c>
      <x:c r="L4010" s="1" t="n">
        <x:v>93.9</x:v>
      </x:c>
      <x:c r="M4010" s="1" t="n">
        <x:v>0</x:v>
      </x:c>
      <x:c r="N4010" s="1" t="n">
        <x:v>23.1</x:v>
      </x:c>
      <x:c r="O4010" s="1" t="n">
        <x:f aca="0">24*MAX(0,EOMONTH(B4010,0)-MAX(B4010,INDEX(Device_Inventory!$K$2:$K$1201,MATCH(A4010,Device_Inventory!$A$2:$A$1201,0)))+1)</x:f>
        <x:v>720</x:v>
      </x:c>
      <x:c r="P4010" s="11" t="b">
        <x:f aca="0">INDEX(Device_Inventory!$K$2:$K$1201,MATCH(A4010,Device_Inventory!$A$2:$A$1201,0))&gt;B4010</x:f>
        <x:v>0</x:v>
      </x:c>
      <x:c r="Q4010" s="1" t="str">
        <x:f aca="0">IF(D4010&gt;O4010,"Fail: operating hours exceed in-service hours",IF(D4010+M4010&gt;O4010,"Fail: operating + unavailable hours exceed in-service hours",IF(P4010,"Partial month: within in-service hours","OK")))</x:f>
        <x:v>OK</x:v>
      </x:c>
    </x:row>
    <x:row r="4011" ht="15" hidden="0" customHeight="1">
      <x:c r="A4011" s="1" t="s">
        <x:v>3684</x:v>
      </x:c>
      <x:c r="B4011" s="14" t="n">
        <x:v>46204</x:v>
      </x:c>
      <x:c r="C4011" s="1" t="n">
        <x:v>63</x:v>
      </x:c>
      <x:c r="D4011" s="1" t="n">
        <x:v>451.2</x:v>
      </x:c>
      <x:c r="E4011" s="1" t="n">
        <x:v>26</x:v>
      </x:c>
      <x:c r="F4011" s="1" t="n">
        <x:v>1</x:v>
      </x:c>
      <x:c r="G4011" s="1" t="n">
        <x:v>43</x:v>
      </x:c>
      <x:c r="H4011" s="1" t="n">
        <x:v>0</x:v>
      </x:c>
      <x:c r="I4011" s="1" t="n">
        <x:v>2</x:v>
      </x:c>
      <x:c r="J4011" s="1" t="n">
        <x:v>0.85</x:v>
      </x:c>
      <x:c r="K4011" s="1" t="n">
        <x:v>0</x:v>
      </x:c>
      <x:c r="L4011" s="1" t="n">
        <x:v>92.5</x:v>
      </x:c>
      <x:c r="M4011" s="1" t="n">
        <x:v>2.1</x:v>
      </x:c>
      <x:c r="N4011" s="1" t="n">
        <x:v>11.4</x:v>
      </x:c>
      <x:c r="O4011" s="1" t="n">
        <x:f aca="0">24*MAX(0,EOMONTH(B4011,0)-MAX(B4011,INDEX(Device_Inventory!$K$2:$K$1201,MATCH(A4011,Device_Inventory!$A$2:$A$1201,0)))+1)</x:f>
        <x:v>744</x:v>
      </x:c>
      <x:c r="P4011" s="11" t="b">
        <x:f aca="0">INDEX(Device_Inventory!$K$2:$K$1201,MATCH(A4011,Device_Inventory!$A$2:$A$1201,0))&gt;B4011</x:f>
        <x:v>0</x:v>
      </x:c>
      <x:c r="Q4011" s="1" t="str">
        <x:f aca="0">IF(D4011&gt;O4011,"Fail: operating hours exceed in-service hours",IF(D4011+M4011&gt;O4011,"Fail: operating + unavailable hours exceed in-service hours",IF(P4011,"Partial month: within in-service hours","OK")))</x:f>
        <x:v>OK</x:v>
      </x:c>
    </x:row>
    <x:row r="4012" ht="15" hidden="0" customHeight="1">
      <x:c r="A4012" s="1" t="s">
        <x:v>3687</x:v>
      </x:c>
      <x:c r="B4012" s="14" t="n">
        <x:v>46054</x:v>
      </x:c>
      <x:c r="C4012" s="1" t="n">
        <x:v>80.8</x:v>
      </x:c>
      <x:c r="D4012" s="1" t="n">
        <x:v>470.4</x:v>
      </x:c>
      <x:c r="E4012" s="1" t="n">
        <x:v>13</x:v>
      </x:c>
      <x:c r="F4012" s="1" t="n">
        <x:v>0</x:v>
      </x:c>
      <x:c r="G4012" s="1" t="n">
        <x:v>53</x:v>
      </x:c>
      <x:c r="H4012" s="1" t="n">
        <x:v>0</x:v>
      </x:c>
      <x:c r="I4012" s="1" t="n">
        <x:v>2</x:v>
      </x:c>
      <x:c r="J4012" s="1" t="n">
        <x:v>0.27</x:v>
      </x:c>
      <x:c r="K4012" s="1" t="n">
        <x:v>0</x:v>
      </x:c>
      <x:c r="L4012" s="1" t="n">
        <x:v>93</x:v>
      </x:c>
      <x:c r="M4012" s="1" t="n">
        <x:v>1.8</x:v>
      </x:c>
      <x:c r="N4012" s="1" t="n">
        <x:v>15.9</x:v>
      </x:c>
      <x:c r="O4012" s="1" t="n">
        <x:f aca="0">24*MAX(0,EOMONTH(B4012,0)-MAX(B4012,INDEX(Device_Inventory!$K$2:$K$1201,MATCH(A4012,Device_Inventory!$A$2:$A$1201,0)))+1)</x:f>
        <x:v>672</x:v>
      </x:c>
      <x:c r="P4012" s="11" t="b">
        <x:f aca="0">INDEX(Device_Inventory!$K$2:$K$1201,MATCH(A4012,Device_Inventory!$A$2:$A$1201,0))&gt;B4012</x:f>
        <x:v>0</x:v>
      </x:c>
      <x:c r="Q4012" s="1" t="str">
        <x:f aca="0">IF(D4012&gt;O4012,"Fail: operating hours exceed in-service hours",IF(D4012+M4012&gt;O4012,"Fail: operating + unavailable hours exceed in-service hours",IF(P4012,"Partial month: within in-service hours","OK")))</x:f>
        <x:v>OK</x:v>
      </x:c>
    </x:row>
    <x:row r="4013" ht="15" hidden="0" customHeight="1">
      <x:c r="A4013" s="1" t="s">
        <x:v>3687</x:v>
      </x:c>
      <x:c r="B4013" s="14" t="n">
        <x:v>46082</x:v>
      </x:c>
      <x:c r="C4013" s="1" t="n">
        <x:v>68.1</x:v>
      </x:c>
      <x:c r="D4013" s="1" t="n">
        <x:v>420.3</x:v>
      </x:c>
      <x:c r="E4013" s="1" t="n">
        <x:v>21</x:v>
      </x:c>
      <x:c r="F4013" s="1" t="n">
        <x:v>1</x:v>
      </x:c>
      <x:c r="G4013" s="1" t="n">
        <x:v>41</x:v>
      </x:c>
      <x:c r="H4013" s="1" t="n">
        <x:v>0</x:v>
      </x:c>
      <x:c r="I4013" s="1" t="n">
        <x:v>3</x:v>
      </x:c>
      <x:c r="J4013" s="1" t="n">
        <x:v>0</x:v>
      </x:c>
      <x:c r="K4013" s="1" t="n">
        <x:v>1</x:v>
      </x:c>
      <x:c r="L4013" s="1" t="n">
        <x:v>92.4</x:v>
      </x:c>
      <x:c r="M4013" s="1" t="n">
        <x:v>8.7</x:v>
      </x:c>
      <x:c r="N4013" s="1" t="n">
        <x:v>12.3</x:v>
      </x:c>
      <x:c r="O4013" s="1" t="n">
        <x:f aca="0">24*MAX(0,EOMONTH(B4013,0)-MAX(B4013,INDEX(Device_Inventory!$K$2:$K$1201,MATCH(A4013,Device_Inventory!$A$2:$A$1201,0)))+1)</x:f>
        <x:v>744</x:v>
      </x:c>
      <x:c r="P4013" s="11" t="b">
        <x:f aca="0">INDEX(Device_Inventory!$K$2:$K$1201,MATCH(A4013,Device_Inventory!$A$2:$A$1201,0))&gt;B4013</x:f>
        <x:v>0</x:v>
      </x:c>
      <x:c r="Q4013" s="1" t="str">
        <x:f aca="0">IF(D4013&gt;O4013,"Fail: operating hours exceed in-service hours",IF(D4013+M4013&gt;O4013,"Fail: operating + unavailable hours exceed in-service hours",IF(P4013,"Partial month: within in-service hours","OK")))</x:f>
        <x:v>OK</x:v>
      </x:c>
    </x:row>
    <x:row r="4014" ht="15" hidden="0" customHeight="1">
      <x:c r="A4014" s="1" t="s">
        <x:v>3687</x:v>
      </x:c>
      <x:c r="B4014" s="14" t="n">
        <x:v>46113</x:v>
      </x:c>
      <x:c r="C4014" s="1" t="n">
        <x:v>68.8</x:v>
      </x:c>
      <x:c r="D4014" s="1" t="n">
        <x:v>472.7</x:v>
      </x:c>
      <x:c r="E4014" s="1" t="n">
        <x:v>15</x:v>
      </x:c>
      <x:c r="F4014" s="1" t="n">
        <x:v>1</x:v>
      </x:c>
      <x:c r="G4014" s="1" t="n">
        <x:v>36</x:v>
      </x:c>
      <x:c r="H4014" s="1" t="n">
        <x:v>0</x:v>
      </x:c>
      <x:c r="I4014" s="1" t="n">
        <x:v>2</x:v>
      </x:c>
      <x:c r="J4014" s="1" t="n">
        <x:v>0.11</x:v>
      </x:c>
      <x:c r="K4014" s="1" t="n">
        <x:v>0</x:v>
      </x:c>
      <x:c r="L4014" s="1" t="n">
        <x:v>92.4</x:v>
      </x:c>
      <x:c r="M4014" s="1" t="n">
        <x:v>4</x:v>
      </x:c>
      <x:c r="N4014" s="1" t="n">
        <x:v>12.1</x:v>
      </x:c>
      <x:c r="O4014" s="1" t="n">
        <x:f aca="0">24*MAX(0,EOMONTH(B4014,0)-MAX(B4014,INDEX(Device_Inventory!$K$2:$K$1201,MATCH(A4014,Device_Inventory!$A$2:$A$1201,0)))+1)</x:f>
        <x:v>720</x:v>
      </x:c>
      <x:c r="P4014" s="11" t="b">
        <x:f aca="0">INDEX(Device_Inventory!$K$2:$K$1201,MATCH(A4014,Device_Inventory!$A$2:$A$1201,0))&gt;B4014</x:f>
        <x:v>0</x:v>
      </x:c>
      <x:c r="Q4014" s="1" t="str">
        <x:f aca="0">IF(D4014&gt;O4014,"Fail: operating hours exceed in-service hours",IF(D4014+M4014&gt;O4014,"Fail: operating + unavailable hours exceed in-service hours",IF(P4014,"Partial month: within in-service hours","OK")))</x:f>
        <x:v>OK</x:v>
      </x:c>
    </x:row>
    <x:row r="4015" ht="15" hidden="0" customHeight="1">
      <x:c r="A4015" s="1" t="s">
        <x:v>3687</x:v>
      </x:c>
      <x:c r="B4015" s="14" t="n">
        <x:v>46143</x:v>
      </x:c>
      <x:c r="C4015" s="1" t="n">
        <x:v>71.7</x:v>
      </x:c>
      <x:c r="D4015" s="1" t="n">
        <x:v>423.2</x:v>
      </x:c>
      <x:c r="E4015" s="1" t="n">
        <x:v>12</x:v>
      </x:c>
      <x:c r="F4015" s="1" t="n">
        <x:v>0</x:v>
      </x:c>
      <x:c r="G4015" s="1" t="n">
        <x:v>27</x:v>
      </x:c>
      <x:c r="H4015" s="1" t="n">
        <x:v>0</x:v>
      </x:c>
      <x:c r="I4015" s="1" t="n">
        <x:v>1</x:v>
      </x:c>
      <x:c r="J4015" s="1" t="n">
        <x:v>1.24</x:v>
      </x:c>
      <x:c r="K4015" s="1" t="n">
        <x:v>0</x:v>
      </x:c>
      <x:c r="L4015" s="1" t="n">
        <x:v>99.4</x:v>
      </x:c>
      <x:c r="M4015" s="1" t="n">
        <x:v>13</x:v>
      </x:c>
      <x:c r="N4015" s="1" t="n">
        <x:v>7.7</x:v>
      </x:c>
      <x:c r="O4015" s="1" t="n">
        <x:f aca="0">24*MAX(0,EOMONTH(B4015,0)-MAX(B4015,INDEX(Device_Inventory!$K$2:$K$1201,MATCH(A4015,Device_Inventory!$A$2:$A$1201,0)))+1)</x:f>
        <x:v>744</x:v>
      </x:c>
      <x:c r="P4015" s="11" t="b">
        <x:f aca="0">INDEX(Device_Inventory!$K$2:$K$1201,MATCH(A4015,Device_Inventory!$A$2:$A$1201,0))&gt;B4015</x:f>
        <x:v>0</x:v>
      </x:c>
      <x:c r="Q4015" s="1" t="str">
        <x:f aca="0">IF(D4015&gt;O4015,"Fail: operating hours exceed in-service hours",IF(D4015+M4015&gt;O4015,"Fail: operating + unavailable hours exceed in-service hours",IF(P4015,"Partial month: within in-service hours","OK")))</x:f>
        <x:v>OK</x:v>
      </x:c>
    </x:row>
    <x:row r="4016" ht="15" hidden="0" customHeight="1">
      <x:c r="A4016" s="1" t="s">
        <x:v>3687</x:v>
      </x:c>
      <x:c r="B4016" s="14" t="n">
        <x:v>46174</x:v>
      </x:c>
      <x:c r="C4016" s="1" t="n">
        <x:v>78.2</x:v>
      </x:c>
      <x:c r="D4016" s="1" t="n">
        <x:v>546.3</x:v>
      </x:c>
      <x:c r="E4016" s="1" t="n">
        <x:v>26</x:v>
      </x:c>
      <x:c r="F4016" s="1" t="n">
        <x:v>1</x:v>
      </x:c>
      <x:c r="G4016" s="1" t="n">
        <x:v>46</x:v>
      </x:c>
      <x:c r="H4016" s="1" t="n">
        <x:v>1</x:v>
      </x:c>
      <x:c r="I4016" s="1" t="n">
        <x:v>4</x:v>
      </x:c>
      <x:c r="J4016" s="1" t="n">
        <x:v>0.33</x:v>
      </x:c>
      <x:c r="K4016" s="1" t="n">
        <x:v>0</x:v>
      </x:c>
      <x:c r="L4016" s="1" t="n">
        <x:v>93.9</x:v>
      </x:c>
      <x:c r="M4016" s="1" t="n">
        <x:v>10.1</x:v>
      </x:c>
      <x:c r="N4016" s="1" t="n">
        <x:v>8.3</x:v>
      </x:c>
      <x:c r="O4016" s="1" t="n">
        <x:f aca="0">24*MAX(0,EOMONTH(B4016,0)-MAX(B4016,INDEX(Device_Inventory!$K$2:$K$1201,MATCH(A4016,Device_Inventory!$A$2:$A$1201,0)))+1)</x:f>
        <x:v>720</x:v>
      </x:c>
      <x:c r="P4016" s="11" t="b">
        <x:f aca="0">INDEX(Device_Inventory!$K$2:$K$1201,MATCH(A4016,Device_Inventory!$A$2:$A$1201,0))&gt;B4016</x:f>
        <x:v>0</x:v>
      </x:c>
      <x:c r="Q4016" s="1" t="str">
        <x:f aca="0">IF(D4016&gt;O4016,"Fail: operating hours exceed in-service hours",IF(D4016+M4016&gt;O4016,"Fail: operating + unavailable hours exceed in-service hours",IF(P4016,"Partial month: within in-service hours","OK")))</x:f>
        <x:v>OK</x:v>
      </x:c>
    </x:row>
    <x:row r="4017" ht="15" hidden="0" customHeight="1">
      <x:c r="A4017" s="1" t="s">
        <x:v>3687</x:v>
      </x:c>
      <x:c r="B4017" s="14" t="n">
        <x:v>46204</x:v>
      </x:c>
      <x:c r="C4017" s="1" t="n">
        <x:v>70.6</x:v>
      </x:c>
      <x:c r="D4017" s="1" t="n">
        <x:v>486</x:v>
      </x:c>
      <x:c r="E4017" s="1" t="n">
        <x:v>22</x:v>
      </x:c>
      <x:c r="F4017" s="1" t="n">
        <x:v>0</x:v>
      </x:c>
      <x:c r="G4017" s="1" t="n">
        <x:v>35</x:v>
      </x:c>
      <x:c r="H4017" s="1" t="n">
        <x:v>1</x:v>
      </x:c>
      <x:c r="I4017" s="1" t="n">
        <x:v>3</x:v>
      </x:c>
      <x:c r="J4017" s="1" t="n">
        <x:v>0.88</x:v>
      </x:c>
      <x:c r="K4017" s="1" t="n">
        <x:v>1</x:v>
      </x:c>
      <x:c r="L4017" s="1" t="n">
        <x:v>94.2</x:v>
      </x:c>
      <x:c r="M4017" s="1" t="n">
        <x:v>2.2</x:v>
      </x:c>
      <x:c r="N4017" s="1" t="n">
        <x:v>10.3</x:v>
      </x:c>
      <x:c r="O4017" s="1" t="n">
        <x:f aca="0">24*MAX(0,EOMONTH(B4017,0)-MAX(B4017,INDEX(Device_Inventory!$K$2:$K$1201,MATCH(A4017,Device_Inventory!$A$2:$A$1201,0)))+1)</x:f>
        <x:v>744</x:v>
      </x:c>
      <x:c r="P4017" s="11" t="b">
        <x:f aca="0">INDEX(Device_Inventory!$K$2:$K$1201,MATCH(A4017,Device_Inventory!$A$2:$A$1201,0))&gt;B4017</x:f>
        <x:v>0</x:v>
      </x:c>
      <x:c r="Q4017" s="1" t="str">
        <x:f aca="0">IF(D4017&gt;O4017,"Fail: operating hours exceed in-service hours",IF(D4017+M4017&gt;O4017,"Fail: operating + unavailable hours exceed in-service hours",IF(P4017,"Partial month: within in-service hours","OK")))</x:f>
        <x:v>OK</x:v>
      </x:c>
    </x:row>
    <x:row r="4018" ht="15" hidden="0" customHeight="1">
      <x:c r="A4018" s="1" t="s">
        <x:v>1353</x:v>
      </x:c>
      <x:c r="B4018" s="14" t="n">
        <x:v>46054</x:v>
      </x:c>
      <x:c r="C4018" s="1" t="n">
        <x:v>42.5</x:v>
      </x:c>
      <x:c r="D4018" s="1" t="n">
        <x:v>249.6</x:v>
      </x:c>
      <x:c r="E4018" s="1" t="n">
        <x:v>14</x:v>
      </x:c>
      <x:c r="F4018" s="1" t="n">
        <x:v>0</x:v>
      </x:c>
      <x:c r="G4018" s="1" t="n">
        <x:v>22</x:v>
      </x:c>
      <x:c r="H4018" s="1" t="n">
        <x:v>1</x:v>
      </x:c>
      <x:c r="I4018" s="1" t="n">
        <x:v>1</x:v>
      </x:c>
      <x:c r="J4018" s="1" t="n">
        <x:v>0.98</x:v>
      </x:c>
      <x:c r="K4018" s="1" t="n">
        <x:v>0</x:v>
      </x:c>
      <x:c r="L4018" s="1" t="n">
        <x:v>93.1</x:v>
      </x:c>
      <x:c r="M4018" s="1" t="n">
        <x:v>0</x:v>
      </x:c>
      <x:c r="N4018" s="1" t="n">
        <x:v>6</x:v>
      </x:c>
      <x:c r="O4018" s="1" t="n">
        <x:f aca="0">24*MAX(0,EOMONTH(B4018,0)-MAX(B4018,INDEX(Device_Inventory!$K$2:$K$1201,MATCH(A4018,Device_Inventory!$A$2:$A$1201,0)))+1)</x:f>
        <x:v>672</x:v>
      </x:c>
      <x:c r="P4018" s="11" t="b">
        <x:f aca="0">INDEX(Device_Inventory!$K$2:$K$1201,MATCH(A4018,Device_Inventory!$A$2:$A$1201,0))&gt;B4018</x:f>
        <x:v>0</x:v>
      </x:c>
      <x:c r="Q4018" s="1" t="str">
        <x:f aca="0">IF(D4018&gt;O4018,"Fail: operating hours exceed in-service hours",IF(D4018+M4018&gt;O4018,"Fail: operating + unavailable hours exceed in-service hours",IF(P4018,"Partial month: within in-service hours","OK")))</x:f>
        <x:v>OK</x:v>
      </x:c>
    </x:row>
    <x:row r="4019" ht="15" hidden="0" customHeight="1">
      <x:c r="A4019" s="1" t="s">
        <x:v>1353</x:v>
      </x:c>
      <x:c r="B4019" s="14" t="n">
        <x:v>46082</x:v>
      </x:c>
      <x:c r="C4019" s="1" t="n">
        <x:v>54.1</x:v>
      </x:c>
      <x:c r="D4019" s="1" t="n">
        <x:v>303.1</x:v>
      </x:c>
      <x:c r="E4019" s="1" t="n">
        <x:v>22</x:v>
      </x:c>
      <x:c r="F4019" s="1" t="n">
        <x:v>1</x:v>
      </x:c>
      <x:c r="G4019" s="1" t="n">
        <x:v>37</x:v>
      </x:c>
      <x:c r="H4019" s="1" t="n">
        <x:v>0</x:v>
      </x:c>
      <x:c r="I4019" s="1" t="n">
        <x:v>1</x:v>
      </x:c>
      <x:c r="J4019" s="1" t="n">
        <x:v>0</x:v>
      </x:c>
      <x:c r="K4019" s="1" t="n">
        <x:v>1</x:v>
      </x:c>
      <x:c r="L4019" s="1" t="n">
        <x:v>98.8</x:v>
      </x:c>
      <x:c r="M4019" s="1" t="n">
        <x:v>7.2</x:v>
      </x:c>
      <x:c r="N4019" s="1" t="n">
        <x:v>13.2</x:v>
      </x:c>
      <x:c r="O4019" s="1" t="n">
        <x:f aca="0">24*MAX(0,EOMONTH(B4019,0)-MAX(B4019,INDEX(Device_Inventory!$K$2:$K$1201,MATCH(A4019,Device_Inventory!$A$2:$A$1201,0)))+1)</x:f>
        <x:v>744</x:v>
      </x:c>
      <x:c r="P4019" s="11" t="b">
        <x:f aca="0">INDEX(Device_Inventory!$K$2:$K$1201,MATCH(A4019,Device_Inventory!$A$2:$A$1201,0))&gt;B4019</x:f>
        <x:v>0</x:v>
      </x:c>
      <x:c r="Q4019" s="1" t="str">
        <x:f aca="0">IF(D4019&gt;O4019,"Fail: operating hours exceed in-service hours",IF(D4019+M4019&gt;O4019,"Fail: operating + unavailable hours exceed in-service hours",IF(P4019,"Partial month: within in-service hours","OK")))</x:f>
        <x:v>OK</x:v>
      </x:c>
    </x:row>
    <x:row r="4020" ht="15" hidden="0" customHeight="1">
      <x:c r="A4020" s="1" t="s">
        <x:v>1353</x:v>
      </x:c>
      <x:c r="B4020" s="14" t="n">
        <x:v>46113</x:v>
      </x:c>
      <x:c r="C4020" s="1" t="n">
        <x:v>57.7</x:v>
      </x:c>
      <x:c r="D4020" s="1" t="n">
        <x:v>347.7</x:v>
      </x:c>
      <x:c r="E4020" s="1" t="n">
        <x:v>16</x:v>
      </x:c>
      <x:c r="F4020" s="1" t="n">
        <x:v>1</x:v>
      </x:c>
      <x:c r="G4020" s="1" t="n">
        <x:v>35</x:v>
      </x:c>
      <x:c r="H4020" s="1" t="n">
        <x:v>0</x:v>
      </x:c>
      <x:c r="I4020" s="1" t="n">
        <x:v>2</x:v>
      </x:c>
      <x:c r="J4020" s="1" t="n">
        <x:v>0.72</x:v>
      </x:c>
      <x:c r="K4020" s="1" t="n">
        <x:v>0</x:v>
      </x:c>
      <x:c r="L4020" s="1" t="n">
        <x:v>93</x:v>
      </x:c>
      <x:c r="M4020" s="1" t="n">
        <x:v>1.7</x:v>
      </x:c>
      <x:c r="N4020" s="1" t="n">
        <x:v>10.9</x:v>
      </x:c>
      <x:c r="O4020" s="1" t="n">
        <x:f aca="0">24*MAX(0,EOMONTH(B4020,0)-MAX(B4020,INDEX(Device_Inventory!$K$2:$K$1201,MATCH(A4020,Device_Inventory!$A$2:$A$1201,0)))+1)</x:f>
        <x:v>720</x:v>
      </x:c>
      <x:c r="P4020" s="11" t="b">
        <x:f aca="0">INDEX(Device_Inventory!$K$2:$K$1201,MATCH(A4020,Device_Inventory!$A$2:$A$1201,0))&gt;B4020</x:f>
        <x:v>0</x:v>
      </x:c>
      <x:c r="Q4020" s="1" t="str">
        <x:f aca="0">IF(D4020&gt;O4020,"Fail: operating hours exceed in-service hours",IF(D4020+M4020&gt;O4020,"Fail: operating + unavailable hours exceed in-service hours",IF(P4020,"Partial month: within in-service hours","OK")))</x:f>
        <x:v>OK</x:v>
      </x:c>
    </x:row>
    <x:row r="4021" ht="15" hidden="0" customHeight="1">
      <x:c r="A4021" s="1" t="s">
        <x:v>1353</x:v>
      </x:c>
      <x:c r="B4021" s="14" t="n">
        <x:v>46143</x:v>
      </x:c>
      <x:c r="C4021" s="1" t="n">
        <x:v>41.8</x:v>
      </x:c>
      <x:c r="D4021" s="1" t="n">
        <x:v>234.7</x:v>
      </x:c>
      <x:c r="E4021" s="1" t="n">
        <x:v>21</x:v>
      </x:c>
      <x:c r="F4021" s="1" t="n">
        <x:v>1</x:v>
      </x:c>
      <x:c r="G4021" s="1" t="n">
        <x:v>14</x:v>
      </x:c>
      <x:c r="H4021" s="1" t="n">
        <x:v>1</x:v>
      </x:c>
      <x:c r="I4021" s="1" t="n">
        <x:v>0</x:v>
      </x:c>
      <x:c r="J4021" s="1" t="n">
        <x:v>0</x:v>
      </x:c>
      <x:c r="K4021" s="1" t="n">
        <x:v>1</x:v>
      </x:c>
      <x:c r="L4021" s="1" t="n">
        <x:v>99.9</x:v>
      </x:c>
      <x:c r="M4021" s="1" t="n">
        <x:v>2.8</x:v>
      </x:c>
      <x:c r="N4021" s="1" t="n">
        <x:v>12.6</x:v>
      </x:c>
      <x:c r="O4021" s="1" t="n">
        <x:f aca="0">24*MAX(0,EOMONTH(B4021,0)-MAX(B4021,INDEX(Device_Inventory!$K$2:$K$1201,MATCH(A4021,Device_Inventory!$A$2:$A$1201,0)))+1)</x:f>
        <x:v>744</x:v>
      </x:c>
      <x:c r="P4021" s="11" t="b">
        <x:f aca="0">INDEX(Device_Inventory!$K$2:$K$1201,MATCH(A4021,Device_Inventory!$A$2:$A$1201,0))&gt;B4021</x:f>
        <x:v>0</x:v>
      </x:c>
      <x:c r="Q4021" s="1" t="str">
        <x:f aca="0">IF(D4021&gt;O4021,"Fail: operating hours exceed in-service hours",IF(D4021+M4021&gt;O4021,"Fail: operating + unavailable hours exceed in-service hours",IF(P4021,"Partial month: within in-service hours","OK")))</x:f>
        <x:v>OK</x:v>
      </x:c>
    </x:row>
    <x:row r="4022" ht="15" hidden="0" customHeight="1">
      <x:c r="A4022" s="1" t="s">
        <x:v>1353</x:v>
      </x:c>
      <x:c r="B4022" s="14" t="n">
        <x:v>46174</x:v>
      </x:c>
      <x:c r="C4022" s="1" t="n">
        <x:v>44.1</x:v>
      </x:c>
      <x:c r="D4022" s="1" t="n">
        <x:v>304.6</x:v>
      </x:c>
      <x:c r="E4022" s="1" t="n">
        <x:v>18</x:v>
      </x:c>
      <x:c r="F4022" s="1" t="n">
        <x:v>1</x:v>
      </x:c>
      <x:c r="G4022" s="1" t="n">
        <x:v>32</x:v>
      </x:c>
      <x:c r="H4022" s="1" t="n">
        <x:v>0</x:v>
      </x:c>
      <x:c r="I4022" s="1" t="n">
        <x:v>2</x:v>
      </x:c>
      <x:c r="J4022" s="1" t="n">
        <x:v>0</x:v>
      </x:c>
      <x:c r="K4022" s="1" t="n">
        <x:v>0</x:v>
      </x:c>
      <x:c r="L4022" s="1" t="n">
        <x:v>94.3</x:v>
      </x:c>
      <x:c r="M4022" s="1" t="n">
        <x:v>8.2</x:v>
      </x:c>
      <x:c r="N4022" s="1" t="n">
        <x:v>10</x:v>
      </x:c>
      <x:c r="O4022" s="1" t="n">
        <x:f aca="0">24*MAX(0,EOMONTH(B4022,0)-MAX(B4022,INDEX(Device_Inventory!$K$2:$K$1201,MATCH(A4022,Device_Inventory!$A$2:$A$1201,0)))+1)</x:f>
        <x:v>720</x:v>
      </x:c>
      <x:c r="P4022" s="11" t="b">
        <x:f aca="0">INDEX(Device_Inventory!$K$2:$K$1201,MATCH(A4022,Device_Inventory!$A$2:$A$1201,0))&gt;B4022</x:f>
        <x:v>0</x:v>
      </x:c>
      <x:c r="Q4022" s="1" t="str">
        <x:f aca="0">IF(D4022&gt;O4022,"Fail: operating hours exceed in-service hours",IF(D4022+M4022&gt;O4022,"Fail: operating + unavailable hours exceed in-service hours",IF(P4022,"Partial month: within in-service hours","OK")))</x:f>
        <x:v>OK</x:v>
      </x:c>
    </x:row>
    <x:row r="4023" ht="15" hidden="0" customHeight="1">
      <x:c r="A4023" s="1" t="s">
        <x:v>1353</x:v>
      </x:c>
      <x:c r="B4023" s="14" t="n">
        <x:v>46204</x:v>
      </x:c>
      <x:c r="C4023" s="1" t="n">
        <x:v>56.1</x:v>
      </x:c>
      <x:c r="D4023" s="1" t="n">
        <x:v>379.5</x:v>
      </x:c>
      <x:c r="E4023" s="1" t="n">
        <x:v>18</x:v>
      </x:c>
      <x:c r="F4023" s="1" t="n">
        <x:v>1</x:v>
      </x:c>
      <x:c r="G4023" s="1" t="n">
        <x:v>32</x:v>
      </x:c>
      <x:c r="H4023" s="1" t="n">
        <x:v>0</x:v>
      </x:c>
      <x:c r="I4023" s="1" t="n">
        <x:v>1</x:v>
      </x:c>
      <x:c r="J4023" s="1" t="n">
        <x:v>0.06</x:v>
      </x:c>
      <x:c r="K4023" s="1" t="n">
        <x:v>0</x:v>
      </x:c>
      <x:c r="L4023" s="1" t="n">
        <x:v>93.5</x:v>
      </x:c>
      <x:c r="M4023" s="1" t="n">
        <x:v>0</x:v>
      </x:c>
      <x:c r="N4023" s="1" t="n">
        <x:v>16.7</x:v>
      </x:c>
      <x:c r="O4023" s="1" t="n">
        <x:f aca="0">24*MAX(0,EOMONTH(B4023,0)-MAX(B4023,INDEX(Device_Inventory!$K$2:$K$1201,MATCH(A4023,Device_Inventory!$A$2:$A$1201,0)))+1)</x:f>
        <x:v>744</x:v>
      </x:c>
      <x:c r="P4023" s="11" t="b">
        <x:f aca="0">INDEX(Device_Inventory!$K$2:$K$1201,MATCH(A4023,Device_Inventory!$A$2:$A$1201,0))&gt;B4023</x:f>
        <x:v>0</x:v>
      </x:c>
      <x:c r="Q4023" s="1" t="str">
        <x:f aca="0">IF(D4023&gt;O4023,"Fail: operating hours exceed in-service hours",IF(D4023+M4023&gt;O4023,"Fail: operating + unavailable hours exceed in-service hours",IF(P4023,"Partial month: within in-service hours","OK")))</x:f>
        <x:v>OK</x:v>
      </x:c>
    </x:row>
    <x:row r="4024" ht="15" hidden="0" customHeight="1">
      <x:c r="A4024" s="1" t="s">
        <x:v>3692</x:v>
      </x:c>
      <x:c r="B4024" s="14" t="n">
        <x:v>46054</x:v>
      </x:c>
      <x:c r="C4024" s="1" t="n">
        <x:v>41.5</x:v>
      </x:c>
      <x:c r="D4024" s="1" t="n">
        <x:v>269.3</x:v>
      </x:c>
      <x:c r="E4024" s="1" t="n">
        <x:v>8</x:v>
      </x:c>
      <x:c r="F4024" s="1" t="n">
        <x:v>0</x:v>
      </x:c>
      <x:c r="G4024" s="1" t="n">
        <x:v>34</x:v>
      </x:c>
      <x:c r="H4024" s="1" t="n">
        <x:v>0</x:v>
      </x:c>
      <x:c r="I4024" s="1" t="n">
        <x:v>0</x:v>
      </x:c>
      <x:c r="J4024" s="1" t="n">
        <x:v>0.98</x:v>
      </x:c>
      <x:c r="K4024" s="1" t="n">
        <x:v>1</x:v>
      </x:c>
      <x:c r="L4024" s="1" t="n">
        <x:v>97.3</x:v>
      </x:c>
      <x:c r="M4024" s="1" t="n">
        <x:v>7.5</x:v>
      </x:c>
      <x:c r="N4024" s="1" t="n">
        <x:v>7.7</x:v>
      </x:c>
      <x:c r="O4024" s="1" t="n">
        <x:f aca="0">24*MAX(0,EOMONTH(B4024,0)-MAX(B4024,INDEX(Device_Inventory!$K$2:$K$1201,MATCH(A4024,Device_Inventory!$A$2:$A$1201,0)))+1)</x:f>
        <x:v>672</x:v>
      </x:c>
      <x:c r="P4024" s="11" t="b">
        <x:f aca="0">INDEX(Device_Inventory!$K$2:$K$1201,MATCH(A4024,Device_Inventory!$A$2:$A$1201,0))&gt;B4024</x:f>
        <x:v>0</x:v>
      </x:c>
      <x:c r="Q4024" s="1" t="str">
        <x:f aca="0">IF(D4024&gt;O4024,"Fail: operating hours exceed in-service hours",IF(D4024+M4024&gt;O4024,"Fail: operating + unavailable hours exceed in-service hours",IF(P4024,"Partial month: within in-service hours","OK")))</x:f>
        <x:v>OK</x:v>
      </x:c>
    </x:row>
    <x:row r="4025" ht="15" hidden="0" customHeight="1">
      <x:c r="A4025" s="1" t="s">
        <x:v>3692</x:v>
      </x:c>
      <x:c r="B4025" s="14" t="n">
        <x:v>46082</x:v>
      </x:c>
      <x:c r="C4025" s="1" t="n">
        <x:v>48.9</x:v>
      </x:c>
      <x:c r="D4025" s="1" t="n">
        <x:v>281.3</x:v>
      </x:c>
      <x:c r="E4025" s="1" t="n">
        <x:v>20</x:v>
      </x:c>
      <x:c r="F4025" s="1" t="n">
        <x:v>2</x:v>
      </x:c>
      <x:c r="G4025" s="1" t="n">
        <x:v>43</x:v>
      </x:c>
      <x:c r="H4025" s="1" t="n">
        <x:v>0</x:v>
      </x:c>
      <x:c r="I4025" s="1" t="n">
        <x:v>3</x:v>
      </x:c>
      <x:c r="J4025" s="1" t="n">
        <x:v>0.63</x:v>
      </x:c>
      <x:c r="K4025" s="1" t="n">
        <x:v>0</x:v>
      </x:c>
      <x:c r="L4025" s="1" t="n">
        <x:v>94</x:v>
      </x:c>
      <x:c r="M4025" s="1" t="n">
        <x:v>3.9</x:v>
      </x:c>
      <x:c r="N4025" s="1" t="n">
        <x:v>4.6</x:v>
      </x:c>
      <x:c r="O4025" s="1" t="n">
        <x:f aca="0">24*MAX(0,EOMONTH(B4025,0)-MAX(B4025,INDEX(Device_Inventory!$K$2:$K$1201,MATCH(A4025,Device_Inventory!$A$2:$A$1201,0)))+1)</x:f>
        <x:v>744</x:v>
      </x:c>
      <x:c r="P4025" s="11" t="b">
        <x:f aca="0">INDEX(Device_Inventory!$K$2:$K$1201,MATCH(A4025,Device_Inventory!$A$2:$A$1201,0))&gt;B4025</x:f>
        <x:v>0</x:v>
      </x:c>
      <x:c r="Q4025" s="1" t="str">
        <x:f aca="0">IF(D4025&gt;O4025,"Fail: operating hours exceed in-service hours",IF(D4025+M4025&gt;O4025,"Fail: operating + unavailable hours exceed in-service hours",IF(P4025,"Partial month: within in-service hours","OK")))</x:f>
        <x:v>OK</x:v>
      </x:c>
    </x:row>
    <x:row r="4026" ht="15" hidden="0" customHeight="1">
      <x:c r="A4026" s="1" t="s">
        <x:v>3692</x:v>
      </x:c>
      <x:c r="B4026" s="14" t="n">
        <x:v>46113</x:v>
      </x:c>
      <x:c r="C4026" s="1" t="n">
        <x:v>44.8</x:v>
      </x:c>
      <x:c r="D4026" s="1" t="n">
        <x:v>273.1</x:v>
      </x:c>
      <x:c r="E4026" s="1" t="n">
        <x:v>27</x:v>
      </x:c>
      <x:c r="F4026" s="1" t="n">
        <x:v>2</x:v>
      </x:c>
      <x:c r="G4026" s="1" t="n">
        <x:v>17</x:v>
      </x:c>
      <x:c r="H4026" s="1" t="n">
        <x:v>1</x:v>
      </x:c>
      <x:c r="I4026" s="1" t="n">
        <x:v>0</x:v>
      </x:c>
      <x:c r="J4026" s="1" t="n">
        <x:v>0.63</x:v>
      </x:c>
      <x:c r="K4026" s="1" t="n">
        <x:v>1</x:v>
      </x:c>
      <x:c r="L4026" s="1" t="n">
        <x:v>93.5</x:v>
      </x:c>
      <x:c r="M4026" s="1" t="n">
        <x:v>7.5</x:v>
      </x:c>
      <x:c r="N4026" s="1" t="n">
        <x:v>7.2</x:v>
      </x:c>
      <x:c r="O4026" s="1" t="n">
        <x:f aca="0">24*MAX(0,EOMONTH(B4026,0)-MAX(B4026,INDEX(Device_Inventory!$K$2:$K$1201,MATCH(A4026,Device_Inventory!$A$2:$A$1201,0)))+1)</x:f>
        <x:v>720</x:v>
      </x:c>
      <x:c r="P4026" s="11" t="b">
        <x:f aca="0">INDEX(Device_Inventory!$K$2:$K$1201,MATCH(A4026,Device_Inventory!$A$2:$A$1201,0))&gt;B4026</x:f>
        <x:v>0</x:v>
      </x:c>
      <x:c r="Q4026" s="1" t="str">
        <x:f aca="0">IF(D4026&gt;O4026,"Fail: operating hours exceed in-service hours",IF(D4026+M4026&gt;O4026,"Fail: operating + unavailable hours exceed in-service hours",IF(P4026,"Partial month: within in-service hours","OK")))</x:f>
        <x:v>OK</x:v>
      </x:c>
    </x:row>
    <x:row r="4027" ht="15" hidden="0" customHeight="1">
      <x:c r="A4027" s="1" t="s">
        <x:v>3692</x:v>
      </x:c>
      <x:c r="B4027" s="14" t="n">
        <x:v>46143</x:v>
      </x:c>
      <x:c r="C4027" s="1" t="n">
        <x:v>25.2</x:v>
      </x:c>
      <x:c r="D4027" s="1" t="n">
        <x:v>138.3</x:v>
      </x:c>
      <x:c r="E4027" s="1" t="n">
        <x:v>7</x:v>
      </x:c>
      <x:c r="F4027" s="1" t="n">
        <x:v>1</x:v>
      </x:c>
      <x:c r="G4027" s="1" t="n">
        <x:v>32</x:v>
      </x:c>
      <x:c r="H4027" s="1" t="n">
        <x:v>0</x:v>
      </x:c>
      <x:c r="I4027" s="1" t="n">
        <x:v>0</x:v>
      </x:c>
      <x:c r="J4027" s="1" t="n">
        <x:v>0.52</x:v>
      </x:c>
      <x:c r="K4027" s="1" t="n">
        <x:v>1</x:v>
      </x:c>
      <x:c r="L4027" s="1" t="n">
        <x:v>96.1</x:v>
      </x:c>
      <x:c r="M4027" s="1" t="n">
        <x:v>0</x:v>
      </x:c>
      <x:c r="N4027" s="1" t="n">
        <x:v>7.6</x:v>
      </x:c>
      <x:c r="O4027" s="1" t="n">
        <x:f aca="0">24*MAX(0,EOMONTH(B4027,0)-MAX(B4027,INDEX(Device_Inventory!$K$2:$K$1201,MATCH(A4027,Device_Inventory!$A$2:$A$1201,0)))+1)</x:f>
        <x:v>744</x:v>
      </x:c>
      <x:c r="P4027" s="11" t="b">
        <x:f aca="0">INDEX(Device_Inventory!$K$2:$K$1201,MATCH(A4027,Device_Inventory!$A$2:$A$1201,0))&gt;B4027</x:f>
        <x:v>0</x:v>
      </x:c>
      <x:c r="Q4027" s="1" t="str">
        <x:f aca="0">IF(D4027&gt;O4027,"Fail: operating hours exceed in-service hours",IF(D4027+M4027&gt;O4027,"Fail: operating + unavailable hours exceed in-service hours",IF(P4027,"Partial month: within in-service hours","OK")))</x:f>
        <x:v>OK</x:v>
      </x:c>
    </x:row>
    <x:row r="4028" ht="15" hidden="0" customHeight="1">
      <x:c r="A4028" s="1" t="s">
        <x:v>3692</x:v>
      </x:c>
      <x:c r="B4028" s="14" t="n">
        <x:v>46174</x:v>
      </x:c>
      <x:c r="C4028" s="1" t="n">
        <x:v>38.1</x:v>
      </x:c>
      <x:c r="D4028" s="1" t="n">
        <x:v>227.4</x:v>
      </x:c>
      <x:c r="E4028" s="1" t="n">
        <x:v>15</x:v>
      </x:c>
      <x:c r="F4028" s="1" t="n">
        <x:v>0</x:v>
      </x:c>
      <x:c r="G4028" s="1" t="n">
        <x:v>40</x:v>
      </x:c>
      <x:c r="H4028" s="1" t="n">
        <x:v>0</x:v>
      </x:c>
      <x:c r="I4028" s="1" t="n">
        <x:v>5</x:v>
      </x:c>
      <x:c r="J4028" s="1" t="n">
        <x:v>0.79</x:v>
      </x:c>
      <x:c r="K4028" s="1" t="n">
        <x:v>0</x:v>
      </x:c>
      <x:c r="L4028" s="1" t="n">
        <x:v>88.8</x:v>
      </x:c>
      <x:c r="M4028" s="1" t="n">
        <x:v>0</x:v>
      </x:c>
      <x:c r="N4028" s="1" t="n">
        <x:v>3.9</x:v>
      </x:c>
      <x:c r="O4028" s="1" t="n">
        <x:f aca="0">24*MAX(0,EOMONTH(B4028,0)-MAX(B4028,INDEX(Device_Inventory!$K$2:$K$1201,MATCH(A4028,Device_Inventory!$A$2:$A$1201,0)))+1)</x:f>
        <x:v>720</x:v>
      </x:c>
      <x:c r="P4028" s="11" t="b">
        <x:f aca="0">INDEX(Device_Inventory!$K$2:$K$1201,MATCH(A4028,Device_Inventory!$A$2:$A$1201,0))&gt;B4028</x:f>
        <x:v>0</x:v>
      </x:c>
      <x:c r="Q4028" s="1" t="str">
        <x:f aca="0">IF(D4028&gt;O4028,"Fail: operating hours exceed in-service hours",IF(D4028+M4028&gt;O4028,"Fail: operating + unavailable hours exceed in-service hours",IF(P4028,"Partial month: within in-service hours","OK")))</x:f>
        <x:v>OK</x:v>
      </x:c>
    </x:row>
    <x:row r="4029" ht="15" hidden="0" customHeight="1">
      <x:c r="A4029" s="1" t="s">
        <x:v>3692</x:v>
      </x:c>
      <x:c r="B4029" s="14" t="n">
        <x:v>46204</x:v>
      </x:c>
      <x:c r="C4029" s="1" t="n">
        <x:v>27.4</x:v>
      </x:c>
      <x:c r="D4029" s="1" t="n">
        <x:v>167.2</x:v>
      </x:c>
      <x:c r="E4029" s="1" t="n">
        <x:v>15</x:v>
      </x:c>
      <x:c r="F4029" s="1" t="n">
        <x:v>0</x:v>
      </x:c>
      <x:c r="G4029" s="1" t="n">
        <x:v>25</x:v>
      </x:c>
      <x:c r="H4029" s="1" t="n">
        <x:v>0</x:v>
      </x:c>
      <x:c r="I4029" s="1" t="n">
        <x:v>2</x:v>
      </x:c>
      <x:c r="J4029" s="1" t="n">
        <x:v>0.23</x:v>
      </x:c>
      <x:c r="K4029" s="1" t="n">
        <x:v>1</x:v>
      </x:c>
      <x:c r="L4029" s="1" t="n">
        <x:v>93.5</x:v>
      </x:c>
      <x:c r="M4029" s="1" t="n">
        <x:v>8.4</x:v>
      </x:c>
      <x:c r="N4029" s="1" t="n">
        <x:v>3.7</x:v>
      </x:c>
      <x:c r="O4029" s="1" t="n">
        <x:f aca="0">24*MAX(0,EOMONTH(B4029,0)-MAX(B4029,INDEX(Device_Inventory!$K$2:$K$1201,MATCH(A4029,Device_Inventory!$A$2:$A$1201,0)))+1)</x:f>
        <x:v>744</x:v>
      </x:c>
      <x:c r="P4029" s="11" t="b">
        <x:f aca="0">INDEX(Device_Inventory!$K$2:$K$1201,MATCH(A4029,Device_Inventory!$A$2:$A$1201,0))&gt;B4029</x:f>
        <x:v>0</x:v>
      </x:c>
      <x:c r="Q4029" s="1" t="str">
        <x:f aca="0">IF(D4029&gt;O4029,"Fail: operating hours exceed in-service hours",IF(D4029+M4029&gt;O4029,"Fail: operating + unavailable hours exceed in-service hours",IF(P4029,"Partial month: within in-service hours","OK")))</x:f>
        <x:v>OK</x:v>
      </x:c>
    </x:row>
    <x:row r="4030" ht="15" hidden="0" customHeight="1">
      <x:c r="A4030" s="1" t="s">
        <x:v>3695</x:v>
      </x:c>
      <x:c r="B4030" s="14" t="n">
        <x:v>46054</x:v>
      </x:c>
      <x:c r="C4030" s="1" t="n">
        <x:v>47.2</x:v>
      </x:c>
      <x:c r="D4030" s="1" t="n">
        <x:v>281.2</x:v>
      </x:c>
      <x:c r="E4030" s="1" t="n">
        <x:v>14</x:v>
      </x:c>
      <x:c r="F4030" s="1" t="n">
        <x:v>2</x:v>
      </x:c>
      <x:c r="G4030" s="1" t="n">
        <x:v>38</x:v>
      </x:c>
      <x:c r="H4030" s="1" t="n">
        <x:v>0</x:v>
      </x:c>
      <x:c r="I4030" s="1" t="n">
        <x:v>1</x:v>
      </x:c>
      <x:c r="J4030" s="1" t="n">
        <x:v>0.78</x:v>
      </x:c>
      <x:c r="K4030" s="1" t="n">
        <x:v>0</x:v>
      </x:c>
      <x:c r="L4030" s="1" t="n">
        <x:v>96</x:v>
      </x:c>
      <x:c r="M4030" s="1" t="n">
        <x:v>3.3</x:v>
      </x:c>
      <x:c r="N4030" s="1" t="n">
        <x:v>9.7</x:v>
      </x:c>
      <x:c r="O4030" s="1" t="n">
        <x:f aca="0">24*MAX(0,EOMONTH(B4030,0)-MAX(B4030,INDEX(Device_Inventory!$K$2:$K$1201,MATCH(A4030,Device_Inventory!$A$2:$A$1201,0)))+1)</x:f>
        <x:v>672</x:v>
      </x:c>
      <x:c r="P4030" s="11" t="b">
        <x:f aca="0">INDEX(Device_Inventory!$K$2:$K$1201,MATCH(A4030,Device_Inventory!$A$2:$A$1201,0))&gt;B4030</x:f>
        <x:v>0</x:v>
      </x:c>
      <x:c r="Q4030" s="1" t="str">
        <x:f aca="0">IF(D4030&gt;O4030,"Fail: operating hours exceed in-service hours",IF(D4030+M4030&gt;O4030,"Fail: operating + unavailable hours exceed in-service hours",IF(P4030,"Partial month: within in-service hours","OK")))</x:f>
        <x:v>OK</x:v>
      </x:c>
    </x:row>
    <x:row r="4031" ht="15" hidden="0" customHeight="1">
      <x:c r="A4031" s="1" t="s">
        <x:v>3695</x:v>
      </x:c>
      <x:c r="B4031" s="14" t="n">
        <x:v>46082</x:v>
      </x:c>
      <x:c r="C4031" s="1" t="n">
        <x:v>54.8</x:v>
      </x:c>
      <x:c r="D4031" s="1" t="n">
        <x:v>334.8</x:v>
      </x:c>
      <x:c r="E4031" s="1" t="n">
        <x:v>11</x:v>
      </x:c>
      <x:c r="F4031" s="1" t="n">
        <x:v>0</x:v>
      </x:c>
      <x:c r="G4031" s="1" t="n">
        <x:v>29</x:v>
      </x:c>
      <x:c r="H4031" s="1" t="n">
        <x:v>0</x:v>
      </x:c>
      <x:c r="I4031" s="1" t="n">
        <x:v>3</x:v>
      </x:c>
      <x:c r="J4031" s="1" t="n">
        <x:v>0.39</x:v>
      </x:c>
      <x:c r="K4031" s="1" t="n">
        <x:v>0</x:v>
      </x:c>
      <x:c r="L4031" s="1" t="n">
        <x:v>95</x:v>
      </x:c>
      <x:c r="M4031" s="1" t="n">
        <x:v>2.6</x:v>
      </x:c>
      <x:c r="N4031" s="1" t="n">
        <x:v>14.3</x:v>
      </x:c>
      <x:c r="O4031" s="1" t="n">
        <x:f aca="0">24*MAX(0,EOMONTH(B4031,0)-MAX(B4031,INDEX(Device_Inventory!$K$2:$K$1201,MATCH(A4031,Device_Inventory!$A$2:$A$1201,0)))+1)</x:f>
        <x:v>744</x:v>
      </x:c>
      <x:c r="P4031" s="11" t="b">
        <x:f aca="0">INDEX(Device_Inventory!$K$2:$K$1201,MATCH(A4031,Device_Inventory!$A$2:$A$1201,0))&gt;B4031</x:f>
        <x:v>0</x:v>
      </x:c>
      <x:c r="Q4031" s="1" t="str">
        <x:f aca="0">IF(D4031&gt;O4031,"Fail: operating hours exceed in-service hours",IF(D4031+M4031&gt;O4031,"Fail: operating + unavailable hours exceed in-service hours",IF(P4031,"Partial month: within in-service hours","OK")))</x:f>
        <x:v>OK</x:v>
      </x:c>
    </x:row>
    <x:row r="4032" ht="15" hidden="0" customHeight="1">
      <x:c r="A4032" s="1" t="s">
        <x:v>3695</x:v>
      </x:c>
      <x:c r="B4032" s="14" t="n">
        <x:v>46113</x:v>
      </x:c>
      <x:c r="C4032" s="1" t="n">
        <x:v>61.9</x:v>
      </x:c>
      <x:c r="D4032" s="1" t="n">
        <x:v>352.7</x:v>
      </x:c>
      <x:c r="E4032" s="1" t="n">
        <x:v>10</x:v>
      </x:c>
      <x:c r="F4032" s="1" t="n">
        <x:v>0</x:v>
      </x:c>
      <x:c r="G4032" s="1" t="n">
        <x:v>40</x:v>
      </x:c>
      <x:c r="H4032" s="1" t="n">
        <x:v>0</x:v>
      </x:c>
      <x:c r="I4032" s="1" t="n">
        <x:v>4</x:v>
      </x:c>
      <x:c r="J4032" s="1" t="n">
        <x:v>0.41</x:v>
      </x:c>
      <x:c r="K4032" s="1" t="n">
        <x:v>0</x:v>
      </x:c>
      <x:c r="L4032" s="1" t="n">
        <x:v>95</x:v>
      </x:c>
      <x:c r="M4032" s="1" t="n">
        <x:v>4.6</x:v>
      </x:c>
      <x:c r="N4032" s="1" t="n">
        <x:v>11.8</x:v>
      </x:c>
      <x:c r="O4032" s="1" t="n">
        <x:f aca="0">24*MAX(0,EOMONTH(B4032,0)-MAX(B4032,INDEX(Device_Inventory!$K$2:$K$1201,MATCH(A4032,Device_Inventory!$A$2:$A$1201,0)))+1)</x:f>
        <x:v>720</x:v>
      </x:c>
      <x:c r="P4032" s="11" t="b">
        <x:f aca="0">INDEX(Device_Inventory!$K$2:$K$1201,MATCH(A4032,Device_Inventory!$A$2:$A$1201,0))&gt;B4032</x:f>
        <x:v>0</x:v>
      </x:c>
      <x:c r="Q4032" s="1" t="str">
        <x:f aca="0">IF(D4032&gt;O4032,"Fail: operating hours exceed in-service hours",IF(D4032+M4032&gt;O4032,"Fail: operating + unavailable hours exceed in-service hours",IF(P4032,"Partial month: within in-service hours","OK")))</x:f>
        <x:v>OK</x:v>
      </x:c>
    </x:row>
    <x:row r="4033" ht="15" hidden="0" customHeight="1">
      <x:c r="A4033" s="1" t="s">
        <x:v>3695</x:v>
      </x:c>
      <x:c r="B4033" s="14" t="n">
        <x:v>46143</x:v>
      </x:c>
      <x:c r="C4033" s="1" t="n">
        <x:v>42.5</x:v>
      </x:c>
      <x:c r="D4033" s="1" t="n">
        <x:v>275</x:v>
      </x:c>
      <x:c r="E4033" s="1" t="n">
        <x:v>16</x:v>
      </x:c>
      <x:c r="F4033" s="1" t="n">
        <x:v>0</x:v>
      </x:c>
      <x:c r="G4033" s="1" t="n">
        <x:v>32</x:v>
      </x:c>
      <x:c r="H4033" s="1" t="n">
        <x:v>1</x:v>
      </x:c>
      <x:c r="I4033" s="1" t="n">
        <x:v>2</x:v>
      </x:c>
      <x:c r="J4033" s="1" t="n">
        <x:v>0.86</x:v>
      </x:c>
      <x:c r="K4033" s="1" t="n">
        <x:v>0</x:v>
      </x:c>
      <x:c r="L4033" s="1" t="n">
        <x:v>95.4</x:v>
      </x:c>
      <x:c r="M4033" s="1" t="n">
        <x:v>4.8</x:v>
      </x:c>
      <x:c r="N4033" s="1" t="n">
        <x:v>11.7</x:v>
      </x:c>
      <x:c r="O4033" s="1" t="n">
        <x:f aca="0">24*MAX(0,EOMONTH(B4033,0)-MAX(B4033,INDEX(Device_Inventory!$K$2:$K$1201,MATCH(A4033,Device_Inventory!$A$2:$A$1201,0)))+1)</x:f>
        <x:v>744</x:v>
      </x:c>
      <x:c r="P4033" s="11" t="b">
        <x:f aca="0">INDEX(Device_Inventory!$K$2:$K$1201,MATCH(A4033,Device_Inventory!$A$2:$A$1201,0))&gt;B4033</x:f>
        <x:v>0</x:v>
      </x:c>
      <x:c r="Q4033" s="1" t="str">
        <x:f aca="0">IF(D4033&gt;O4033,"Fail: operating hours exceed in-service hours",IF(D4033+M4033&gt;O4033,"Fail: operating + unavailable hours exceed in-service hours",IF(P4033,"Partial month: within in-service hours","OK")))</x:f>
        <x:v>OK</x:v>
      </x:c>
    </x:row>
    <x:row r="4034" ht="15" hidden="0" customHeight="1">
      <x:c r="A4034" s="1" t="s">
        <x:v>3695</x:v>
      </x:c>
      <x:c r="B4034" s="14" t="n">
        <x:v>46174</x:v>
      </x:c>
      <x:c r="C4034" s="1" t="n">
        <x:v>79.2</x:v>
      </x:c>
      <x:c r="D4034" s="1" t="n">
        <x:v>565.7</x:v>
      </x:c>
      <x:c r="E4034" s="1" t="n">
        <x:v>21</x:v>
      </x:c>
      <x:c r="F4034" s="1" t="n">
        <x:v>0</x:v>
      </x:c>
      <x:c r="G4034" s="1" t="n">
        <x:v>25</x:v>
      </x:c>
      <x:c r="H4034" s="1" t="n">
        <x:v>0</x:v>
      </x:c>
      <x:c r="I4034" s="1" t="n">
        <x:v>1</x:v>
      </x:c>
      <x:c r="J4034" s="1" t="n">
        <x:v>0</x:v>
      </x:c>
      <x:c r="K4034" s="1" t="n">
        <x:v>0</x:v>
      </x:c>
      <x:c r="L4034" s="1" t="n">
        <x:v>94.5</x:v>
      </x:c>
      <x:c r="M4034" s="1" t="n">
        <x:v>2.3</x:v>
      </x:c>
      <x:c r="N4034" s="1" t="n">
        <x:v>19.5</x:v>
      </x:c>
      <x:c r="O4034" s="1" t="n">
        <x:f aca="0">24*MAX(0,EOMONTH(B4034,0)-MAX(B4034,INDEX(Device_Inventory!$K$2:$K$1201,MATCH(A4034,Device_Inventory!$A$2:$A$1201,0)))+1)</x:f>
        <x:v>720</x:v>
      </x:c>
      <x:c r="P4034" s="11" t="b">
        <x:f aca="0">INDEX(Device_Inventory!$K$2:$K$1201,MATCH(A4034,Device_Inventory!$A$2:$A$1201,0))&gt;B4034</x:f>
        <x:v>0</x:v>
      </x:c>
      <x:c r="Q4034" s="1" t="str">
        <x:f aca="0">IF(D4034&gt;O4034,"Fail: operating hours exceed in-service hours",IF(D4034+M4034&gt;O4034,"Fail: operating + unavailable hours exceed in-service hours",IF(P4034,"Partial month: within in-service hours","OK")))</x:f>
        <x:v>OK</x:v>
      </x:c>
    </x:row>
    <x:row r="4035" ht="15" hidden="0" customHeight="1">
      <x:c r="A4035" s="1" t="s">
        <x:v>3695</x:v>
      </x:c>
      <x:c r="B4035" s="14" t="n">
        <x:v>46204</x:v>
      </x:c>
      <x:c r="C4035" s="1" t="n">
        <x:v>60.8</x:v>
      </x:c>
      <x:c r="D4035" s="1" t="n">
        <x:v>383</x:v>
      </x:c>
      <x:c r="E4035" s="1" t="n">
        <x:v>22</x:v>
      </x:c>
      <x:c r="F4035" s="1" t="n">
        <x:v>0</x:v>
      </x:c>
      <x:c r="G4035" s="1" t="n">
        <x:v>33</x:v>
      </x:c>
      <x:c r="H4035" s="1" t="n">
        <x:v>0</x:v>
      </x:c>
      <x:c r="I4035" s="1" t="n">
        <x:v>2</x:v>
      </x:c>
      <x:c r="J4035" s="1" t="n">
        <x:v>0</x:v>
      </x:c>
      <x:c r="K4035" s="1" t="n">
        <x:v>0</x:v>
      </x:c>
      <x:c r="L4035" s="1" t="n">
        <x:v>96.2</x:v>
      </x:c>
      <x:c r="M4035" s="1" t="n">
        <x:v>3.6</x:v>
      </x:c>
      <x:c r="N4035" s="1" t="n">
        <x:v>6.1</x:v>
      </x:c>
      <x:c r="O4035" s="1" t="n">
        <x:f aca="0">24*MAX(0,EOMONTH(B4035,0)-MAX(B4035,INDEX(Device_Inventory!$K$2:$K$1201,MATCH(A4035,Device_Inventory!$A$2:$A$1201,0)))+1)</x:f>
        <x:v>744</x:v>
      </x:c>
      <x:c r="P4035" s="11" t="b">
        <x:f aca="0">INDEX(Device_Inventory!$K$2:$K$1201,MATCH(A4035,Device_Inventory!$A$2:$A$1201,0))&gt;B4035</x:f>
        <x:v>0</x:v>
      </x:c>
      <x:c r="Q4035" s="1" t="str">
        <x:f aca="0">IF(D4035&gt;O4035,"Fail: operating hours exceed in-service hours",IF(D4035+M4035&gt;O4035,"Fail: operating + unavailable hours exceed in-service hours",IF(P4035,"Partial month: within in-service hours","OK")))</x:f>
        <x:v>OK</x:v>
      </x:c>
    </x:row>
    <x:row r="4036" ht="15" hidden="0" customHeight="1">
      <x:c r="A4036" s="1" t="s">
        <x:v>1355</x:v>
      </x:c>
      <x:c r="B4036" s="14" t="n">
        <x:v>46054</x:v>
      </x:c>
      <x:c r="C4036" s="1" t="n">
        <x:v>60.2</x:v>
      </x:c>
      <x:c r="D4036" s="1" t="n">
        <x:v>386</x:v>
      </x:c>
      <x:c r="E4036" s="1" t="n">
        <x:v>18</x:v>
      </x:c>
      <x:c r="F4036" s="1" t="n">
        <x:v>3</x:v>
      </x:c>
      <x:c r="G4036" s="1" t="n">
        <x:v>37</x:v>
      </x:c>
      <x:c r="H4036" s="1" t="n">
        <x:v>0</x:v>
      </x:c>
      <x:c r="I4036" s="1" t="n">
        <x:v>2</x:v>
      </x:c>
      <x:c r="J4036" s="1" t="n">
        <x:v>0.75</x:v>
      </x:c>
      <x:c r="K4036" s="1" t="n">
        <x:v>1</x:v>
      </x:c>
      <x:c r="L4036" s="1" t="n">
        <x:v>96.3</x:v>
      </x:c>
      <x:c r="M4036" s="1" t="n">
        <x:v>1.8</x:v>
      </x:c>
      <x:c r="N4036" s="1" t="n">
        <x:v>15.1</x:v>
      </x:c>
      <x:c r="O4036" s="1" t="n">
        <x:f aca="0">24*MAX(0,EOMONTH(B4036,0)-MAX(B4036,INDEX(Device_Inventory!$K$2:$K$1201,MATCH(A4036,Device_Inventory!$A$2:$A$1201,0)))+1)</x:f>
        <x:v>672</x:v>
      </x:c>
      <x:c r="P4036" s="11" t="b">
        <x:f aca="0">INDEX(Device_Inventory!$K$2:$K$1201,MATCH(A4036,Device_Inventory!$A$2:$A$1201,0))&gt;B4036</x:f>
        <x:v>0</x:v>
      </x:c>
      <x:c r="Q4036" s="1" t="str">
        <x:f aca="0">IF(D4036&gt;O4036,"Fail: operating hours exceed in-service hours",IF(D4036+M4036&gt;O4036,"Fail: operating + unavailable hours exceed in-service hours",IF(P4036,"Partial month: within in-service hours","OK")))</x:f>
        <x:v>OK</x:v>
      </x:c>
    </x:row>
    <x:row r="4037" ht="15" hidden="0" customHeight="1">
      <x:c r="A4037" s="1" t="s">
        <x:v>1355</x:v>
      </x:c>
      <x:c r="B4037" s="14" t="n">
        <x:v>46082</x:v>
      </x:c>
      <x:c r="C4037" s="1" t="n">
        <x:v>36.6</x:v>
      </x:c>
      <x:c r="D4037" s="1" t="n">
        <x:v>256.4</x:v>
      </x:c>
      <x:c r="E4037" s="1" t="n">
        <x:v>7</x:v>
      </x:c>
      <x:c r="F4037" s="1" t="n">
        <x:v>0</x:v>
      </x:c>
      <x:c r="G4037" s="1" t="n">
        <x:v>30</x:v>
      </x:c>
      <x:c r="H4037" s="1" t="n">
        <x:v>0</x:v>
      </x:c>
      <x:c r="I4037" s="1" t="n">
        <x:v>1</x:v>
      </x:c>
      <x:c r="J4037" s="1" t="n">
        <x:v>0.42</x:v>
      </x:c>
      <x:c r="K4037" s="1" t="n">
        <x:v>1</x:v>
      </x:c>
      <x:c r="L4037" s="1" t="n">
        <x:v>91.2</x:v>
      </x:c>
      <x:c r="M4037" s="1" t="n">
        <x:v>5.4</x:v>
      </x:c>
      <x:c r="N4037" s="1" t="n">
        <x:v>10.9</x:v>
      </x:c>
      <x:c r="O4037" s="1" t="n">
        <x:f aca="0">24*MAX(0,EOMONTH(B4037,0)-MAX(B4037,INDEX(Device_Inventory!$K$2:$K$1201,MATCH(A4037,Device_Inventory!$A$2:$A$1201,0)))+1)</x:f>
        <x:v>744</x:v>
      </x:c>
      <x:c r="P4037" s="11" t="b">
        <x:f aca="0">INDEX(Device_Inventory!$K$2:$K$1201,MATCH(A4037,Device_Inventory!$A$2:$A$1201,0))&gt;B4037</x:f>
        <x:v>0</x:v>
      </x:c>
      <x:c r="Q4037" s="1" t="str">
        <x:f aca="0">IF(D4037&gt;O4037,"Fail: operating hours exceed in-service hours",IF(D4037+M4037&gt;O4037,"Fail: operating + unavailable hours exceed in-service hours",IF(P4037,"Partial month: within in-service hours","OK")))</x:f>
        <x:v>OK</x:v>
      </x:c>
    </x:row>
    <x:row r="4038" ht="15" hidden="0" customHeight="1">
      <x:c r="A4038" s="1" t="s">
        <x:v>1355</x:v>
      </x:c>
      <x:c r="B4038" s="14" t="n">
        <x:v>46113</x:v>
      </x:c>
      <x:c r="C4038" s="1" t="n">
        <x:v>54.1</x:v>
      </x:c>
      <x:c r="D4038" s="1" t="n">
        <x:v>358</x:v>
      </x:c>
      <x:c r="E4038" s="1" t="n">
        <x:v>13</x:v>
      </x:c>
      <x:c r="F4038" s="1" t="n">
        <x:v>0</x:v>
      </x:c>
      <x:c r="G4038" s="1" t="n">
        <x:v>23</x:v>
      </x:c>
      <x:c r="H4038" s="1" t="n">
        <x:v>0</x:v>
      </x:c>
      <x:c r="I4038" s="1" t="n">
        <x:v>0</x:v>
      </x:c>
      <x:c r="J4038" s="1" t="n">
        <x:v>0</x:v>
      </x:c>
      <x:c r="K4038" s="1" t="n">
        <x:v>0</x:v>
      </x:c>
      <x:c r="L4038" s="1" t="n">
        <x:v>96.5</x:v>
      </x:c>
      <x:c r="M4038" s="1" t="n">
        <x:v>2</x:v>
      </x:c>
      <x:c r="N4038" s="1" t="n">
        <x:v>13.7</x:v>
      </x:c>
      <x:c r="O4038" s="1" t="n">
        <x:f aca="0">24*MAX(0,EOMONTH(B4038,0)-MAX(B4038,INDEX(Device_Inventory!$K$2:$K$1201,MATCH(A4038,Device_Inventory!$A$2:$A$1201,0)))+1)</x:f>
        <x:v>720</x:v>
      </x:c>
      <x:c r="P4038" s="11" t="b">
        <x:f aca="0">INDEX(Device_Inventory!$K$2:$K$1201,MATCH(A4038,Device_Inventory!$A$2:$A$1201,0))&gt;B4038</x:f>
        <x:v>0</x:v>
      </x:c>
      <x:c r="Q4038" s="1" t="str">
        <x:f aca="0">IF(D4038&gt;O4038,"Fail: operating hours exceed in-service hours",IF(D4038+M4038&gt;O4038,"Fail: operating + unavailable hours exceed in-service hours",IF(P4038,"Partial month: within in-service hours","OK")))</x:f>
        <x:v>OK</x:v>
      </x:c>
    </x:row>
    <x:row r="4039" ht="15" hidden="0" customHeight="1">
      <x:c r="A4039" s="1" t="s">
        <x:v>1355</x:v>
      </x:c>
      <x:c r="B4039" s="14" t="n">
        <x:v>46143</x:v>
      </x:c>
      <x:c r="C4039" s="1" t="n">
        <x:v>64.5</x:v>
      </x:c>
      <x:c r="D4039" s="1" t="n">
        <x:v>378.4</x:v>
      </x:c>
      <x:c r="E4039" s="1" t="n">
        <x:v>15</x:v>
      </x:c>
      <x:c r="F4039" s="1" t="n">
        <x:v>2</x:v>
      </x:c>
      <x:c r="G4039" s="1" t="n">
        <x:v>38</x:v>
      </x:c>
      <x:c r="H4039" s="1" t="n">
        <x:v>0</x:v>
      </x:c>
      <x:c r="I4039" s="1" t="n">
        <x:v>3</x:v>
      </x:c>
      <x:c r="J4039" s="1" t="n">
        <x:v>0.63</x:v>
      </x:c>
      <x:c r="K4039" s="1" t="n">
        <x:v>1</x:v>
      </x:c>
      <x:c r="L4039" s="1" t="n">
        <x:v>96.5</x:v>
      </x:c>
      <x:c r="M4039" s="1" t="n">
        <x:v>8.3</x:v>
      </x:c>
      <x:c r="N4039" s="1" t="n">
        <x:v>18.6</x:v>
      </x:c>
      <x:c r="O4039" s="1" t="n">
        <x:f aca="0">24*MAX(0,EOMONTH(B4039,0)-MAX(B4039,INDEX(Device_Inventory!$K$2:$K$1201,MATCH(A4039,Device_Inventory!$A$2:$A$1201,0)))+1)</x:f>
        <x:v>744</x:v>
      </x:c>
      <x:c r="P4039" s="11" t="b">
        <x:f aca="0">INDEX(Device_Inventory!$K$2:$K$1201,MATCH(A4039,Device_Inventory!$A$2:$A$1201,0))&gt;B4039</x:f>
        <x:v>0</x:v>
      </x:c>
      <x:c r="Q4039" s="1" t="str">
        <x:f aca="0">IF(D4039&gt;O4039,"Fail: operating hours exceed in-service hours",IF(D4039+M4039&gt;O4039,"Fail: operating + unavailable hours exceed in-service hours",IF(P4039,"Partial month: within in-service hours","OK")))</x:f>
        <x:v>OK</x:v>
      </x:c>
    </x:row>
    <x:row r="4040" ht="15" hidden="0" customHeight="1">
      <x:c r="A4040" s="1" t="s">
        <x:v>1355</x:v>
      </x:c>
      <x:c r="B4040" s="14" t="n">
        <x:v>46174</x:v>
      </x:c>
      <x:c r="C4040" s="1" t="n">
        <x:v>55</x:v>
      </x:c>
      <x:c r="D4040" s="1" t="n">
        <x:v>359.2</x:v>
      </x:c>
      <x:c r="E4040" s="1" t="n">
        <x:v>23</x:v>
      </x:c>
      <x:c r="F4040" s="1" t="n">
        <x:v>0</x:v>
      </x:c>
      <x:c r="G4040" s="1" t="n">
        <x:v>13</x:v>
      </x:c>
      <x:c r="H4040" s="1" t="n">
        <x:v>0</x:v>
      </x:c>
      <x:c r="I4040" s="1" t="n">
        <x:v>1</x:v>
      </x:c>
      <x:c r="J4040" s="1" t="n">
        <x:v>0.8</x:v>
      </x:c>
      <x:c r="K4040" s="1" t="n">
        <x:v>0</x:v>
      </x:c>
      <x:c r="L4040" s="1" t="n">
        <x:v>97.8</x:v>
      </x:c>
      <x:c r="M4040" s="1" t="n">
        <x:v>1.5</x:v>
      </x:c>
      <x:c r="N4040" s="1" t="n">
        <x:v>15.4</x:v>
      </x:c>
      <x:c r="O4040" s="1" t="n">
        <x:f aca="0">24*MAX(0,EOMONTH(B4040,0)-MAX(B4040,INDEX(Device_Inventory!$K$2:$K$1201,MATCH(A4040,Device_Inventory!$A$2:$A$1201,0)))+1)</x:f>
        <x:v>720</x:v>
      </x:c>
      <x:c r="P4040" s="11" t="b">
        <x:f aca="0">INDEX(Device_Inventory!$K$2:$K$1201,MATCH(A4040,Device_Inventory!$A$2:$A$1201,0))&gt;B4040</x:f>
        <x:v>0</x:v>
      </x:c>
      <x:c r="Q4040" s="1" t="str">
        <x:f aca="0">IF(D4040&gt;O4040,"Fail: operating hours exceed in-service hours",IF(D4040+M4040&gt;O4040,"Fail: operating + unavailable hours exceed in-service hours",IF(P4040,"Partial month: within in-service hours","OK")))</x:f>
        <x:v>OK</x:v>
      </x:c>
    </x:row>
    <x:row r="4041" ht="15" hidden="0" customHeight="1">
      <x:c r="A4041" s="1" t="s">
        <x:v>1355</x:v>
      </x:c>
      <x:c r="B4041" s="14" t="n">
        <x:v>46204</x:v>
      </x:c>
      <x:c r="C4041" s="1" t="n">
        <x:v>65.2</x:v>
      </x:c>
      <x:c r="D4041" s="1" t="n">
        <x:v>380.1</x:v>
      </x:c>
      <x:c r="E4041" s="1" t="n">
        <x:v>17</x:v>
      </x:c>
      <x:c r="F4041" s="1" t="n">
        <x:v>1</x:v>
      </x:c>
      <x:c r="G4041" s="1" t="n">
        <x:v>26</x:v>
      </x:c>
      <x:c r="H4041" s="1" t="n">
        <x:v>0</x:v>
      </x:c>
      <x:c r="I4041" s="1" t="n">
        <x:v>1</x:v>
      </x:c>
      <x:c r="J4041" s="1" t="n">
        <x:v>0</x:v>
      </x:c>
      <x:c r="K4041" s="1" t="n">
        <x:v>0</x:v>
      </x:c>
      <x:c r="L4041" s="1" t="n">
        <x:v>95.4</x:v>
      </x:c>
      <x:c r="M4041" s="1" t="n">
        <x:v>2.1</x:v>
      </x:c>
      <x:c r="N4041" s="1" t="n">
        <x:v>10.1</x:v>
      </x:c>
      <x:c r="O4041" s="1" t="n">
        <x:f aca="0">24*MAX(0,EOMONTH(B4041,0)-MAX(B4041,INDEX(Device_Inventory!$K$2:$K$1201,MATCH(A4041,Device_Inventory!$A$2:$A$1201,0)))+1)</x:f>
        <x:v>744</x:v>
      </x:c>
      <x:c r="P4041" s="11" t="b">
        <x:f aca="0">INDEX(Device_Inventory!$K$2:$K$1201,MATCH(A4041,Device_Inventory!$A$2:$A$1201,0))&gt;B4041</x:f>
        <x:v>0</x:v>
      </x:c>
      <x:c r="Q4041" s="1" t="str">
        <x:f aca="0">IF(D4041&gt;O4041,"Fail: operating hours exceed in-service hours",IF(D4041+M4041&gt;O4041,"Fail: operating + unavailable hours exceed in-service hours",IF(P4041,"Partial month: within in-service hours","OK")))</x:f>
        <x:v>OK</x:v>
      </x:c>
    </x:row>
    <x:row r="4042" ht="15" hidden="0" customHeight="1">
      <x:c r="A4042" s="1" t="s">
        <x:v>3700</x:v>
      </x:c>
      <x:c r="B4042" s="14" t="n">
        <x:v>46054</x:v>
      </x:c>
      <x:c r="C4042" s="1" t="n">
        <x:v>82.7</x:v>
      </x:c>
      <x:c r="D4042" s="1" t="n">
        <x:v>494.7</x:v>
      </x:c>
      <x:c r="E4042" s="1" t="n">
        <x:v>17</x:v>
      </x:c>
      <x:c r="F4042" s="1" t="n">
        <x:v>0</x:v>
      </x:c>
      <x:c r="G4042" s="1" t="n">
        <x:v>33</x:v>
      </x:c>
      <x:c r="H4042" s="1" t="n">
        <x:v>0</x:v>
      </x:c>
      <x:c r="I4042" s="1" t="n">
        <x:v>2</x:v>
      </x:c>
      <x:c r="J4042" s="1" t="n">
        <x:v>0.61</x:v>
      </x:c>
      <x:c r="K4042" s="1" t="n">
        <x:v>0</x:v>
      </x:c>
      <x:c r="L4042" s="1" t="n">
        <x:v>92.9</x:v>
      </x:c>
      <x:c r="M4042" s="1" t="n">
        <x:v>3.7</x:v>
      </x:c>
      <x:c r="N4042" s="1" t="n">
        <x:v>20.3</x:v>
      </x:c>
      <x:c r="O4042" s="1" t="n">
        <x:f aca="0">24*MAX(0,EOMONTH(B4042,0)-MAX(B4042,INDEX(Device_Inventory!$K$2:$K$1201,MATCH(A4042,Device_Inventory!$A$2:$A$1201,0)))+1)</x:f>
        <x:v>672</x:v>
      </x:c>
      <x:c r="P4042" s="11" t="b">
        <x:f aca="0">INDEX(Device_Inventory!$K$2:$K$1201,MATCH(A4042,Device_Inventory!$A$2:$A$1201,0))&gt;B4042</x:f>
        <x:v>0</x:v>
      </x:c>
      <x:c r="Q4042" s="1" t="str">
        <x:f aca="0">IF(D4042&gt;O4042,"Fail: operating hours exceed in-service hours",IF(D4042+M4042&gt;O4042,"Fail: operating + unavailable hours exceed in-service hours",IF(P4042,"Partial month: within in-service hours","OK")))</x:f>
        <x:v>OK</x:v>
      </x:c>
    </x:row>
    <x:row r="4043" ht="15" hidden="0" customHeight="1">
      <x:c r="A4043" s="1" t="s">
        <x:v>3700</x:v>
      </x:c>
      <x:c r="B4043" s="14" t="n">
        <x:v>46082</x:v>
      </x:c>
      <x:c r="C4043" s="1" t="n">
        <x:v>70.9</x:v>
      </x:c>
      <x:c r="D4043" s="1" t="n">
        <x:v>399.1</x:v>
      </x:c>
      <x:c r="E4043" s="1" t="n">
        <x:v>15</x:v>
      </x:c>
      <x:c r="F4043" s="1" t="n">
        <x:v>0</x:v>
      </x:c>
      <x:c r="G4043" s="1" t="n">
        <x:v>47</x:v>
      </x:c>
      <x:c r="H4043" s="1" t="n">
        <x:v>0</x:v>
      </x:c>
      <x:c r="I4043" s="1" t="n">
        <x:v>3</x:v>
      </x:c>
      <x:c r="J4043" s="1" t="n">
        <x:v>0.56</x:v>
      </x:c>
      <x:c r="K4043" s="1" t="n">
        <x:v>0</x:v>
      </x:c>
      <x:c r="L4043" s="1" t="n">
        <x:v>96.1</x:v>
      </x:c>
      <x:c r="M4043" s="1" t="n">
        <x:v>4.4</x:v>
      </x:c>
      <x:c r="N4043" s="1" t="n">
        <x:v>12.4</x:v>
      </x:c>
      <x:c r="O4043" s="1" t="n">
        <x:f aca="0">24*MAX(0,EOMONTH(B4043,0)-MAX(B4043,INDEX(Device_Inventory!$K$2:$K$1201,MATCH(A4043,Device_Inventory!$A$2:$A$1201,0)))+1)</x:f>
        <x:v>744</x:v>
      </x:c>
      <x:c r="P4043" s="11" t="b">
        <x:f aca="0">INDEX(Device_Inventory!$K$2:$K$1201,MATCH(A4043,Device_Inventory!$A$2:$A$1201,0))&gt;B4043</x:f>
        <x:v>0</x:v>
      </x:c>
      <x:c r="Q4043" s="1" t="str">
        <x:f aca="0">IF(D4043&gt;O4043,"Fail: operating hours exceed in-service hours",IF(D4043+M4043&gt;O4043,"Fail: operating + unavailable hours exceed in-service hours",IF(P4043,"Partial month: within in-service hours","OK")))</x:f>
        <x:v>OK</x:v>
      </x:c>
    </x:row>
    <x:row r="4044" ht="15" hidden="0" customHeight="1">
      <x:c r="A4044" s="1" t="s">
        <x:v>3700</x:v>
      </x:c>
      <x:c r="B4044" s="14" t="n">
        <x:v>46113</x:v>
      </x:c>
      <x:c r="C4044" s="1" t="n">
        <x:v>83.1</x:v>
      </x:c>
      <x:c r="D4044" s="1" t="n">
        <x:v>559</x:v>
      </x:c>
      <x:c r="E4044" s="1" t="n">
        <x:v>18</x:v>
      </x:c>
      <x:c r="F4044" s="1" t="n">
        <x:v>3</x:v>
      </x:c>
      <x:c r="G4044" s="1" t="n">
        <x:v>40</x:v>
      </x:c>
      <x:c r="H4044" s="1" t="n">
        <x:v>0</x:v>
      </x:c>
      <x:c r="I4044" s="1" t="n">
        <x:v>1</x:v>
      </x:c>
      <x:c r="J4044" s="1" t="n">
        <x:v>0.42</x:v>
      </x:c>
      <x:c r="K4044" s="1" t="n">
        <x:v>1</x:v>
      </x:c>
      <x:c r="L4044" s="1" t="n">
        <x:v>96.7</x:v>
      </x:c>
      <x:c r="M4044" s="1" t="n">
        <x:v>1.8</x:v>
      </x:c>
      <x:c r="N4044" s="1" t="n">
        <x:v>20.5</x:v>
      </x:c>
      <x:c r="O4044" s="1" t="n">
        <x:f aca="0">24*MAX(0,EOMONTH(B4044,0)-MAX(B4044,INDEX(Device_Inventory!$K$2:$K$1201,MATCH(A4044,Device_Inventory!$A$2:$A$1201,0)))+1)</x:f>
        <x:v>720</x:v>
      </x:c>
      <x:c r="P4044" s="11" t="b">
        <x:f aca="0">INDEX(Device_Inventory!$K$2:$K$1201,MATCH(A4044,Device_Inventory!$A$2:$A$1201,0))&gt;B4044</x:f>
        <x:v>0</x:v>
      </x:c>
      <x:c r="Q4044" s="1" t="str">
        <x:f aca="0">IF(D4044&gt;O4044,"Fail: operating hours exceed in-service hours",IF(D4044+M4044&gt;O4044,"Fail: operating + unavailable hours exceed in-service hours",IF(P4044,"Partial month: within in-service hours","OK")))</x:f>
        <x:v>OK</x:v>
      </x:c>
    </x:row>
    <x:row r="4045" ht="15" hidden="0" customHeight="1">
      <x:c r="A4045" s="1" t="s">
        <x:v>3700</x:v>
      </x:c>
      <x:c r="B4045" s="14" t="n">
        <x:v>46143</x:v>
      </x:c>
      <x:c r="C4045" s="1" t="n">
        <x:v>83.4</x:v>
      </x:c>
      <x:c r="D4045" s="1" t="n">
        <x:v>540.5</x:v>
      </x:c>
      <x:c r="E4045" s="1" t="n">
        <x:v>24</x:v>
      </x:c>
      <x:c r="F4045" s="1" t="n">
        <x:v>4</x:v>
      </x:c>
      <x:c r="G4045" s="1" t="n">
        <x:v>40</x:v>
      </x:c>
      <x:c r="H4045" s="1" t="n">
        <x:v>1</x:v>
      </x:c>
      <x:c r="I4045" s="1" t="n">
        <x:v>1</x:v>
      </x:c>
      <x:c r="J4045" s="1" t="n">
        <x:v>0.15</x:v>
      </x:c>
      <x:c r="K4045" s="1" t="n">
        <x:v>0</x:v>
      </x:c>
      <x:c r="L4045" s="1" t="n">
        <x:v>93.1</x:v>
      </x:c>
      <x:c r="M4045" s="1" t="n">
        <x:v>0</x:v>
      </x:c>
      <x:c r="N4045" s="1" t="n">
        <x:v>16.2</x:v>
      </x:c>
      <x:c r="O4045" s="1" t="n">
        <x:f aca="0">24*MAX(0,EOMONTH(B4045,0)-MAX(B4045,INDEX(Device_Inventory!$K$2:$K$1201,MATCH(A4045,Device_Inventory!$A$2:$A$1201,0)))+1)</x:f>
        <x:v>744</x:v>
      </x:c>
      <x:c r="P4045" s="11" t="b">
        <x:f aca="0">INDEX(Device_Inventory!$K$2:$K$1201,MATCH(A4045,Device_Inventory!$A$2:$A$1201,0))&gt;B4045</x:f>
        <x:v>0</x:v>
      </x:c>
      <x:c r="Q4045" s="1" t="str">
        <x:f aca="0">IF(D4045&gt;O4045,"Fail: operating hours exceed in-service hours",IF(D4045+M4045&gt;O4045,"Fail: operating + unavailable hours exceed in-service hours",IF(P4045,"Partial month: within in-service hours","OK")))</x:f>
        <x:v>OK</x:v>
      </x:c>
    </x:row>
    <x:row r="4046" ht="15" hidden="0" customHeight="1">
      <x:c r="A4046" s="1" t="s">
        <x:v>3700</x:v>
      </x:c>
      <x:c r="B4046" s="14" t="n">
        <x:v>46174</x:v>
      </x:c>
      <x:c r="C4046" s="1" t="n">
        <x:v>80.1</x:v>
      </x:c>
      <x:c r="D4046" s="1" t="n">
        <x:v>477.2</x:v>
      </x:c>
      <x:c r="E4046" s="1" t="n">
        <x:v>11</x:v>
      </x:c>
      <x:c r="F4046" s="1" t="n">
        <x:v>0</x:v>
      </x:c>
      <x:c r="G4046" s="1" t="n">
        <x:v>39</x:v>
      </x:c>
      <x:c r="H4046" s="1" t="n">
        <x:v>0</x:v>
      </x:c>
      <x:c r="I4046" s="1" t="n">
        <x:v>2</x:v>
      </x:c>
      <x:c r="J4046" s="1" t="n">
        <x:v>0.18</x:v>
      </x:c>
      <x:c r="K4046" s="1" t="n">
        <x:v>1</x:v>
      </x:c>
      <x:c r="L4046" s="1" t="n">
        <x:v>94.8</x:v>
      </x:c>
      <x:c r="M4046" s="1" t="n">
        <x:v>0</x:v>
      </x:c>
      <x:c r="N4046" s="1" t="n">
        <x:v>7.8</x:v>
      </x:c>
      <x:c r="O4046" s="1" t="n">
        <x:f aca="0">24*MAX(0,EOMONTH(B4046,0)-MAX(B4046,INDEX(Device_Inventory!$K$2:$K$1201,MATCH(A4046,Device_Inventory!$A$2:$A$1201,0)))+1)</x:f>
        <x:v>720</x:v>
      </x:c>
      <x:c r="P4046" s="11" t="b">
        <x:f aca="0">INDEX(Device_Inventory!$K$2:$K$1201,MATCH(A4046,Device_Inventory!$A$2:$A$1201,0))&gt;B4046</x:f>
        <x:v>0</x:v>
      </x:c>
      <x:c r="Q4046" s="1" t="str">
        <x:f aca="0">IF(D4046&gt;O4046,"Fail: operating hours exceed in-service hours",IF(D4046+M4046&gt;O4046,"Fail: operating + unavailable hours exceed in-service hours",IF(P4046,"Partial month: within in-service hours","OK")))</x:f>
        <x:v>OK</x:v>
      </x:c>
    </x:row>
    <x:row r="4047" ht="15" hidden="0" customHeight="1">
      <x:c r="A4047" s="1" t="s">
        <x:v>3700</x:v>
      </x:c>
      <x:c r="B4047" s="14" t="n">
        <x:v>46204</x:v>
      </x:c>
      <x:c r="C4047" s="1" t="n">
        <x:v>59.7</x:v>
      </x:c>
      <x:c r="D4047" s="1" t="n">
        <x:v>371.3</x:v>
      </x:c>
      <x:c r="E4047" s="1" t="n">
        <x:v>10</x:v>
      </x:c>
      <x:c r="F4047" s="1" t="n">
        <x:v>0</x:v>
      </x:c>
      <x:c r="G4047" s="1" t="n">
        <x:v>52</x:v>
      </x:c>
      <x:c r="H4047" s="1" t="n">
        <x:v>0</x:v>
      </x:c>
      <x:c r="I4047" s="1" t="n">
        <x:v>1</x:v>
      </x:c>
      <x:c r="J4047" s="1" t="n">
        <x:v>0.39</x:v>
      </x:c>
      <x:c r="K4047" s="1" t="n">
        <x:v>0</x:v>
      </x:c>
      <x:c r="L4047" s="1" t="n">
        <x:v>96</x:v>
      </x:c>
      <x:c r="M4047" s="1" t="n">
        <x:v>3.9</x:v>
      </x:c>
      <x:c r="N4047" s="1" t="n">
        <x:v>12.2</x:v>
      </x:c>
      <x:c r="O4047" s="1" t="n">
        <x:f aca="0">24*MAX(0,EOMONTH(B4047,0)-MAX(B4047,INDEX(Device_Inventory!$K$2:$K$1201,MATCH(A4047,Device_Inventory!$A$2:$A$1201,0)))+1)</x:f>
        <x:v>744</x:v>
      </x:c>
      <x:c r="P4047" s="11" t="b">
        <x:f aca="0">INDEX(Device_Inventory!$K$2:$K$1201,MATCH(A4047,Device_Inventory!$A$2:$A$1201,0))&gt;B4047</x:f>
        <x:v>0</x:v>
      </x:c>
      <x:c r="Q4047" s="1" t="str">
        <x:f aca="0">IF(D4047&gt;O4047,"Fail: operating hours exceed in-service hours",IF(D4047+M4047&gt;O4047,"Fail: operating + unavailable hours exceed in-service hours",IF(P4047,"Partial month: within in-service hours","OK")))</x:f>
        <x:v>OK</x:v>
      </x:c>
    </x:row>
    <x:row r="4048" ht="15" hidden="0" customHeight="1">
      <x:c r="A4048" s="1" t="s">
        <x:v>3703</x:v>
      </x:c>
      <x:c r="B4048" s="14" t="n">
        <x:v>46054</x:v>
      </x:c>
      <x:c r="C4048" s="1" t="n">
        <x:v>90.3</x:v>
      </x:c>
      <x:c r="D4048" s="1" t="n">
        <x:v>615.7</x:v>
      </x:c>
      <x:c r="E4048" s="1" t="n">
        <x:v>21</x:v>
      </x:c>
      <x:c r="F4048" s="1" t="n">
        <x:v>0</x:v>
      </x:c>
      <x:c r="G4048" s="1" t="n">
        <x:v>47</x:v>
      </x:c>
      <x:c r="H4048" s="1" t="n">
        <x:v>0</x:v>
      </x:c>
      <x:c r="I4048" s="1" t="n">
        <x:v>1</x:v>
      </x:c>
      <x:c r="J4048" s="1" t="n">
        <x:v>0.73</x:v>
      </x:c>
      <x:c r="K4048" s="1" t="n">
        <x:v>1</x:v>
      </x:c>
      <x:c r="L4048" s="1" t="n">
        <x:v>93.3</x:v>
      </x:c>
      <x:c r="M4048" s="1" t="n">
        <x:v>2.5</x:v>
      </x:c>
      <x:c r="N4048" s="1" t="n">
        <x:v>24.9</x:v>
      </x:c>
      <x:c r="O4048" s="1" t="n">
        <x:f aca="0">24*MAX(0,EOMONTH(B4048,0)-MAX(B4048,INDEX(Device_Inventory!$K$2:$K$1201,MATCH(A4048,Device_Inventory!$A$2:$A$1201,0)))+1)</x:f>
        <x:v>672</x:v>
      </x:c>
      <x:c r="P4048" s="11" t="b">
        <x:f aca="0">INDEX(Device_Inventory!$K$2:$K$1201,MATCH(A4048,Device_Inventory!$A$2:$A$1201,0))&gt;B4048</x:f>
        <x:v>0</x:v>
      </x:c>
      <x:c r="Q4048" s="1" t="str">
        <x:f aca="0">IF(D4048&gt;O4048,"Fail: operating hours exceed in-service hours",IF(D4048+M4048&gt;O4048,"Fail: operating + unavailable hours exceed in-service hours",IF(P4048,"Partial month: within in-service hours","OK")))</x:f>
        <x:v>OK</x:v>
      </x:c>
    </x:row>
    <x:row r="4049" ht="15" hidden="0" customHeight="1">
      <x:c r="A4049" s="1" t="s">
        <x:v>3703</x:v>
      </x:c>
      <x:c r="B4049" s="14" t="n">
        <x:v>46082</x:v>
      </x:c>
      <x:c r="C4049" s="1" t="n">
        <x:v>63.7</x:v>
      </x:c>
      <x:c r="D4049" s="1" t="n">
        <x:v>395.5</x:v>
      </x:c>
      <x:c r="E4049" s="1" t="n">
        <x:v>16</x:v>
      </x:c>
      <x:c r="F4049" s="1" t="n">
        <x:v>4</x:v>
      </x:c>
      <x:c r="G4049" s="1" t="n">
        <x:v>49</x:v>
      </x:c>
      <x:c r="H4049" s="1" t="n">
        <x:v>0</x:v>
      </x:c>
      <x:c r="I4049" s="1" t="n">
        <x:v>0</x:v>
      </x:c>
      <x:c r="J4049" s="1" t="n">
        <x:v>0.86</x:v>
      </x:c>
      <x:c r="K4049" s="1" t="n">
        <x:v>1</x:v>
      </x:c>
      <x:c r="L4049" s="1" t="n">
        <x:v>93.7</x:v>
      </x:c>
      <x:c r="M4049" s="1" t="n">
        <x:v>5.8</x:v>
      </x:c>
      <x:c r="N4049" s="1" t="n">
        <x:v>19.6</x:v>
      </x:c>
      <x:c r="O4049" s="1" t="n">
        <x:f aca="0">24*MAX(0,EOMONTH(B4049,0)-MAX(B4049,INDEX(Device_Inventory!$K$2:$K$1201,MATCH(A4049,Device_Inventory!$A$2:$A$1201,0)))+1)</x:f>
        <x:v>744</x:v>
      </x:c>
      <x:c r="P4049" s="11" t="b">
        <x:f aca="0">INDEX(Device_Inventory!$K$2:$K$1201,MATCH(A4049,Device_Inventory!$A$2:$A$1201,0))&gt;B4049</x:f>
        <x:v>0</x:v>
      </x:c>
      <x:c r="Q4049" s="1" t="str">
        <x:f aca="0">IF(D4049&gt;O4049,"Fail: operating hours exceed in-service hours",IF(D4049+M4049&gt;O4049,"Fail: operating + unavailable hours exceed in-service hours",IF(P4049,"Partial month: within in-service hours","OK")))</x:f>
        <x:v>OK</x:v>
      </x:c>
    </x:row>
    <x:row r="4050" ht="15" hidden="0" customHeight="1">
      <x:c r="A4050" s="1" t="s">
        <x:v>3703</x:v>
      </x:c>
      <x:c r="B4050" s="14" t="n">
        <x:v>46113</x:v>
      </x:c>
      <x:c r="C4050" s="1" t="n">
        <x:v>65.9</x:v>
      </x:c>
      <x:c r="D4050" s="1" t="n">
        <x:v>400</x:v>
      </x:c>
      <x:c r="E4050" s="1" t="n">
        <x:v>20</x:v>
      </x:c>
      <x:c r="F4050" s="1" t="n">
        <x:v>4</x:v>
      </x:c>
      <x:c r="G4050" s="1" t="n">
        <x:v>30</x:v>
      </x:c>
      <x:c r="H4050" s="1" t="n">
        <x:v>0</x:v>
      </x:c>
      <x:c r="I4050" s="1" t="n">
        <x:v>4</x:v>
      </x:c>
      <x:c r="J4050" s="1" t="n">
        <x:v>1.09</x:v>
      </x:c>
      <x:c r="K4050" s="1" t="n">
        <x:v>0</x:v>
      </x:c>
      <x:c r="L4050" s="1" t="n">
        <x:v>95.9</x:v>
      </x:c>
      <x:c r="M4050" s="1" t="n">
        <x:v>2.4</x:v>
      </x:c>
      <x:c r="N4050" s="1" t="n">
        <x:v>18.3</x:v>
      </x:c>
      <x:c r="O4050" s="1" t="n">
        <x:f aca="0">24*MAX(0,EOMONTH(B4050,0)-MAX(B4050,INDEX(Device_Inventory!$K$2:$K$1201,MATCH(A4050,Device_Inventory!$A$2:$A$1201,0)))+1)</x:f>
        <x:v>720</x:v>
      </x:c>
      <x:c r="P4050" s="11" t="b">
        <x:f aca="0">INDEX(Device_Inventory!$K$2:$K$1201,MATCH(A4050,Device_Inventory!$A$2:$A$1201,0))&gt;B4050</x:f>
        <x:v>0</x:v>
      </x:c>
      <x:c r="Q4050" s="1" t="str">
        <x:f aca="0">IF(D4050&gt;O4050,"Fail: operating hours exceed in-service hours",IF(D4050+M4050&gt;O4050,"Fail: operating + unavailable hours exceed in-service hours",IF(P4050,"Partial month: within in-service hours","OK")))</x:f>
        <x:v>OK</x:v>
      </x:c>
    </x:row>
    <x:row r="4051" ht="15" hidden="0" customHeight="1">
      <x:c r="A4051" s="1" t="s">
        <x:v>3703</x:v>
      </x:c>
      <x:c r="B4051" s="14" t="n">
        <x:v>46143</x:v>
      </x:c>
      <x:c r="C4051" s="1" t="n">
        <x:v>68.1</x:v>
      </x:c>
      <x:c r="D4051" s="1" t="n">
        <x:v>383.9</x:v>
      </x:c>
      <x:c r="E4051" s="1" t="n">
        <x:v>11</x:v>
      </x:c>
      <x:c r="F4051" s="1" t="n">
        <x:v>0</x:v>
      </x:c>
      <x:c r="G4051" s="1" t="n">
        <x:v>33</x:v>
      </x:c>
      <x:c r="H4051" s="1" t="n">
        <x:v>0</x:v>
      </x:c>
      <x:c r="I4051" s="1" t="n">
        <x:v>3</x:v>
      </x:c>
      <x:c r="J4051" s="1" t="n">
        <x:v>1.12</x:v>
      </x:c>
      <x:c r="K4051" s="1" t="n">
        <x:v>0</x:v>
      </x:c>
      <x:c r="L4051" s="1" t="n">
        <x:v>95.3</x:v>
      </x:c>
      <x:c r="M4051" s="1" t="n">
        <x:v>14.9</x:v>
      </x:c>
      <x:c r="N4051" s="1" t="n">
        <x:v>11.2</x:v>
      </x:c>
      <x:c r="O4051" s="1" t="n">
        <x:f aca="0">24*MAX(0,EOMONTH(B4051,0)-MAX(B4051,INDEX(Device_Inventory!$K$2:$K$1201,MATCH(A4051,Device_Inventory!$A$2:$A$1201,0)))+1)</x:f>
        <x:v>744</x:v>
      </x:c>
      <x:c r="P4051" s="11" t="b">
        <x:f aca="0">INDEX(Device_Inventory!$K$2:$K$1201,MATCH(A4051,Device_Inventory!$A$2:$A$1201,0))&gt;B4051</x:f>
        <x:v>0</x:v>
      </x:c>
      <x:c r="Q4051" s="1" t="str">
        <x:f aca="0">IF(D4051&gt;O4051,"Fail: operating hours exceed in-service hours",IF(D4051+M4051&gt;O4051,"Fail: operating + unavailable hours exceed in-service hours",IF(P4051,"Partial month: within in-service hours","OK")))</x:f>
        <x:v>OK</x:v>
      </x:c>
    </x:row>
    <x:row r="4052" ht="15" hidden="0" customHeight="1">
      <x:c r="A4052" s="1" t="s">
        <x:v>3703</x:v>
      </x:c>
      <x:c r="B4052" s="14" t="n">
        <x:v>46174</x:v>
      </x:c>
      <x:c r="C4052" s="1" t="n">
        <x:v>65.8</x:v>
      </x:c>
      <x:c r="D4052" s="1" t="n">
        <x:v>457.9</x:v>
      </x:c>
      <x:c r="E4052" s="1" t="n">
        <x:v>20</x:v>
      </x:c>
      <x:c r="F4052" s="1" t="n">
        <x:v>2</x:v>
      </x:c>
      <x:c r="G4052" s="1" t="n">
        <x:v>26</x:v>
      </x:c>
      <x:c r="H4052" s="1" t="n">
        <x:v>0</x:v>
      </x:c>
      <x:c r="I4052" s="1" t="n">
        <x:v>3</x:v>
      </x:c>
      <x:c r="J4052" s="1" t="n">
        <x:v>0</x:v>
      </x:c>
      <x:c r="K4052" s="1" t="n">
        <x:v>0</x:v>
      </x:c>
      <x:c r="L4052" s="1" t="n">
        <x:v>98.3</x:v>
      </x:c>
      <x:c r="M4052" s="1" t="n">
        <x:v>12.3</x:v>
      </x:c>
      <x:c r="N4052" s="1" t="n">
        <x:v>5.7</x:v>
      </x:c>
      <x:c r="O4052" s="1" t="n">
        <x:f aca="0">24*MAX(0,EOMONTH(B4052,0)-MAX(B4052,INDEX(Device_Inventory!$K$2:$K$1201,MATCH(A4052,Device_Inventory!$A$2:$A$1201,0)))+1)</x:f>
        <x:v>720</x:v>
      </x:c>
      <x:c r="P4052" s="11" t="b">
        <x:f aca="0">INDEX(Device_Inventory!$K$2:$K$1201,MATCH(A4052,Device_Inventory!$A$2:$A$1201,0))&gt;B4052</x:f>
        <x:v>0</x:v>
      </x:c>
      <x:c r="Q4052" s="1" t="str">
        <x:f aca="0">IF(D4052&gt;O4052,"Fail: operating hours exceed in-service hours",IF(D4052+M4052&gt;O4052,"Fail: operating + unavailable hours exceed in-service hours",IF(P4052,"Partial month: within in-service hours","OK")))</x:f>
        <x:v>OK</x:v>
      </x:c>
    </x:row>
    <x:row r="4053" ht="15" hidden="0" customHeight="1">
      <x:c r="A4053" s="1" t="s">
        <x:v>3703</x:v>
      </x:c>
      <x:c r="B4053" s="14" t="n">
        <x:v>46204</x:v>
      </x:c>
      <x:c r="C4053" s="1" t="n">
        <x:v>71.3</x:v>
      </x:c>
      <x:c r="D4053" s="1" t="n">
        <x:v>490.7</x:v>
      </x:c>
      <x:c r="E4053" s="1" t="n">
        <x:v>22</x:v>
      </x:c>
      <x:c r="F4053" s="1" t="n">
        <x:v>2</x:v>
      </x:c>
      <x:c r="G4053" s="1" t="n">
        <x:v>44</x:v>
      </x:c>
      <x:c r="H4053" s="1" t="n">
        <x:v>0</x:v>
      </x:c>
      <x:c r="I4053" s="1" t="n">
        <x:v>0</x:v>
      </x:c>
      <x:c r="J4053" s="1" t="n">
        <x:v>0.09</x:v>
      </x:c>
      <x:c r="K4053" s="1" t="n">
        <x:v>0</x:v>
      </x:c>
      <x:c r="L4053" s="1" t="n">
        <x:v>92.2</x:v>
      </x:c>
      <x:c r="M4053" s="1" t="n">
        <x:v>5.3</x:v>
      </x:c>
      <x:c r="N4053" s="1" t="n">
        <x:v>21</x:v>
      </x:c>
      <x:c r="O4053" s="1" t="n">
        <x:f aca="0">24*MAX(0,EOMONTH(B4053,0)-MAX(B4053,INDEX(Device_Inventory!$K$2:$K$1201,MATCH(A4053,Device_Inventory!$A$2:$A$1201,0)))+1)</x:f>
        <x:v>744</x:v>
      </x:c>
      <x:c r="P4053" s="11" t="b">
        <x:f aca="0">INDEX(Device_Inventory!$K$2:$K$1201,MATCH(A4053,Device_Inventory!$A$2:$A$1201,0))&gt;B4053</x:f>
        <x:v>0</x:v>
      </x:c>
      <x:c r="Q4053" s="1" t="str">
        <x:f aca="0">IF(D4053&gt;O4053,"Fail: operating hours exceed in-service hours",IF(D4053+M4053&gt;O4053,"Fail: operating + unavailable hours exceed in-service hours",IF(P4053,"Partial month: within in-service hours","OK")))</x:f>
        <x:v>OK</x:v>
      </x:c>
    </x:row>
    <x:row r="4054" ht="15" hidden="0" customHeight="1">
      <x:c r="A4054" s="1" t="s">
        <x:v>1356</x:v>
      </x:c>
      <x:c r="B4054" s="14" t="n">
        <x:v>46054</x:v>
      </x:c>
      <x:c r="C4054" s="1" t="n">
        <x:v>70.8</x:v>
      </x:c>
      <x:c r="D4054" s="1" t="n">
        <x:v>435.5</x:v>
      </x:c>
      <x:c r="E4054" s="1" t="n">
        <x:v>47</x:v>
      </x:c>
      <x:c r="F4054" s="1" t="n">
        <x:v>6</x:v>
      </x:c>
      <x:c r="G4054" s="1" t="n">
        <x:v>28</x:v>
      </x:c>
      <x:c r="H4054" s="1" t="n">
        <x:v>2</x:v>
      </x:c>
      <x:c r="I4054" s="1" t="n">
        <x:v>4</x:v>
      </x:c>
      <x:c r="J4054" s="1" t="n">
        <x:v>2.6</x:v>
      </x:c>
      <x:c r="K4054" s="1" t="n">
        <x:v>1</x:v>
      </x:c>
      <x:c r="L4054" s="1" t="n">
        <x:v>97.5</x:v>
      </x:c>
      <x:c r="M4054" s="1" t="n">
        <x:v>14.6</x:v>
      </x:c>
      <x:c r="N4054" s="1" t="n">
        <x:v>9.6</x:v>
      </x:c>
      <x:c r="O4054" s="1" t="n">
        <x:f aca="0">24*MAX(0,EOMONTH(B4054,0)-MAX(B4054,INDEX(Device_Inventory!$K$2:$K$1201,MATCH(A4054,Device_Inventory!$A$2:$A$1201,0)))+1)</x:f>
        <x:v>672</x:v>
      </x:c>
      <x:c r="P4054" s="11" t="b">
        <x:f aca="0">INDEX(Device_Inventory!$K$2:$K$1201,MATCH(A4054,Device_Inventory!$A$2:$A$1201,0))&gt;B4054</x:f>
        <x:v>0</x:v>
      </x:c>
      <x:c r="Q4054" s="1" t="str">
        <x:f aca="0">IF(D4054&gt;O4054,"Fail: operating hours exceed in-service hours",IF(D4054+M4054&gt;O4054,"Fail: operating + unavailable hours exceed in-service hours",IF(P4054,"Partial month: within in-service hours","OK")))</x:f>
        <x:v>OK</x:v>
      </x:c>
    </x:row>
    <x:row r="4055" ht="15" hidden="0" customHeight="1">
      <x:c r="A4055" s="1" t="s">
        <x:v>1356</x:v>
      </x:c>
      <x:c r="B4055" s="14" t="n">
        <x:v>46082</x:v>
      </x:c>
      <x:c r="C4055" s="1" t="n">
        <x:v>89.9</x:v>
      </x:c>
      <x:c r="D4055" s="1" t="n">
        <x:v>623.7</x:v>
      </x:c>
      <x:c r="E4055" s="1" t="n">
        <x:v>37</x:v>
      </x:c>
      <x:c r="F4055" s="1" t="n">
        <x:v>7</x:v>
      </x:c>
      <x:c r="G4055" s="1" t="n">
        <x:v>40</x:v>
      </x:c>
      <x:c r="H4055" s="1" t="n">
        <x:v>2</x:v>
      </x:c>
      <x:c r="I4055" s="1" t="n">
        <x:v>4</x:v>
      </x:c>
      <x:c r="J4055" s="1" t="n">
        <x:v>2.36</x:v>
      </x:c>
      <x:c r="K4055" s="1" t="n">
        <x:v>0</x:v>
      </x:c>
      <x:c r="L4055" s="1" t="n">
        <x:v>93.4</x:v>
      </x:c>
      <x:c r="M4055" s="1" t="n">
        <x:v>15.9</x:v>
      </x:c>
      <x:c r="N4055" s="1" t="n">
        <x:v>15</x:v>
      </x:c>
      <x:c r="O4055" s="1" t="n">
        <x:f aca="0">24*MAX(0,EOMONTH(B4055,0)-MAX(B4055,INDEX(Device_Inventory!$K$2:$K$1201,MATCH(A4055,Device_Inventory!$A$2:$A$1201,0)))+1)</x:f>
        <x:v>744</x:v>
      </x:c>
      <x:c r="P4055" s="11" t="b">
        <x:f aca="0">INDEX(Device_Inventory!$K$2:$K$1201,MATCH(A4055,Device_Inventory!$A$2:$A$1201,0))&gt;B4055</x:f>
        <x:v>0</x:v>
      </x:c>
      <x:c r="Q4055" s="1" t="str">
        <x:f aca="0">IF(D4055&gt;O4055,"Fail: operating hours exceed in-service hours",IF(D4055+M4055&gt;O4055,"Fail: operating + unavailable hours exceed in-service hours",IF(P4055,"Partial month: within in-service hours","OK")))</x:f>
        <x:v>OK</x:v>
      </x:c>
    </x:row>
    <x:row r="4056" ht="15" hidden="0" customHeight="1">
      <x:c r="A4056" s="1" t="s">
        <x:v>1356</x:v>
      </x:c>
      <x:c r="B4056" s="14" t="n">
        <x:v>46113</x:v>
      </x:c>
      <x:c r="C4056" s="1" t="n">
        <x:v>98</x:v>
      </x:c>
      <x:c r="D4056" s="1" t="n">
        <x:v>634.4</x:v>
      </x:c>
      <x:c r="E4056" s="1" t="n">
        <x:v>44</x:v>
      </x:c>
      <x:c r="F4056" s="1" t="n">
        <x:v>9</x:v>
      </x:c>
      <x:c r="G4056" s="1" t="n">
        <x:v>53</x:v>
      </x:c>
      <x:c r="H4056" s="1" t="n">
        <x:v>2</x:v>
      </x:c>
      <x:c r="I4056" s="1" t="n">
        <x:v>4</x:v>
      </x:c>
      <x:c r="J4056" s="1" t="n">
        <x:v>2.44</x:v>
      </x:c>
      <x:c r="K4056" s="1" t="n">
        <x:v>2</x:v>
      </x:c>
      <x:c r="L4056" s="1" t="n">
        <x:v>92.8</x:v>
      </x:c>
      <x:c r="M4056" s="1" t="n">
        <x:v>15.9</x:v>
      </x:c>
      <x:c r="N4056" s="1" t="n">
        <x:v>19.4</x:v>
      </x:c>
      <x:c r="O4056" s="1" t="n">
        <x:f aca="0">24*MAX(0,EOMONTH(B4056,0)-MAX(B4056,INDEX(Device_Inventory!$K$2:$K$1201,MATCH(A4056,Device_Inventory!$A$2:$A$1201,0)))+1)</x:f>
        <x:v>720</x:v>
      </x:c>
      <x:c r="P4056" s="11" t="b">
        <x:f aca="0">INDEX(Device_Inventory!$K$2:$K$1201,MATCH(A4056,Device_Inventory!$A$2:$A$1201,0))&gt;B4056</x:f>
        <x:v>0</x:v>
      </x:c>
      <x:c r="Q4056" s="1" t="str">
        <x:f aca="0">IF(D4056&gt;O4056,"Fail: operating hours exceed in-service hours",IF(D4056+M4056&gt;O4056,"Fail: operating + unavailable hours exceed in-service hours",IF(P4056,"Partial month: within in-service hours","OK")))</x:f>
        <x:v>OK</x:v>
      </x:c>
    </x:row>
    <x:row r="4057" ht="15" hidden="0" customHeight="1">
      <x:c r="A4057" s="1" t="s">
        <x:v>1356</x:v>
      </x:c>
      <x:c r="B4057" s="14" t="n">
        <x:v>46143</x:v>
      </x:c>
      <x:c r="C4057" s="1" t="n">
        <x:v>91.9</x:v>
      </x:c>
      <x:c r="D4057" s="1" t="n">
        <x:v>553.8</x:v>
      </x:c>
      <x:c r="E4057" s="1" t="n">
        <x:v>56</x:v>
      </x:c>
      <x:c r="F4057" s="1" t="n">
        <x:v>5</x:v>
      </x:c>
      <x:c r="G4057" s="1" t="n">
        <x:v>36</x:v>
      </x:c>
      <x:c r="H4057" s="1" t="n">
        <x:v>2</x:v>
      </x:c>
      <x:c r="I4057" s="1" t="n">
        <x:v>3</x:v>
      </x:c>
      <x:c r="J4057" s="1" t="n">
        <x:v>2.93</x:v>
      </x:c>
      <x:c r="K4057" s="1" t="n">
        <x:v>3</x:v>
      </x:c>
      <x:c r="L4057" s="1" t="n">
        <x:v>87.9</x:v>
      </x:c>
      <x:c r="M4057" s="1" t="n">
        <x:v>21.2</x:v>
      </x:c>
      <x:c r="N4057" s="1" t="n">
        <x:v>27.1</x:v>
      </x:c>
      <x:c r="O4057" s="1" t="n">
        <x:f aca="0">24*MAX(0,EOMONTH(B4057,0)-MAX(B4057,INDEX(Device_Inventory!$K$2:$K$1201,MATCH(A4057,Device_Inventory!$A$2:$A$1201,0)))+1)</x:f>
        <x:v>744</x:v>
      </x:c>
      <x:c r="P4057" s="11" t="b">
        <x:f aca="0">INDEX(Device_Inventory!$K$2:$K$1201,MATCH(A4057,Device_Inventory!$A$2:$A$1201,0))&gt;B4057</x:f>
        <x:v>0</x:v>
      </x:c>
      <x:c r="Q4057" s="1" t="str">
        <x:f aca="0">IF(D4057&gt;O4057,"Fail: operating hours exceed in-service hours",IF(D4057+M4057&gt;O4057,"Fail: operating + unavailable hours exceed in-service hours",IF(P4057,"Partial month: within in-service hours","OK")))</x:f>
        <x:v>OK</x:v>
      </x:c>
    </x:row>
    <x:row r="4058" ht="15" hidden="0" customHeight="1">
      <x:c r="A4058" s="1" t="s">
        <x:v>1356</x:v>
      </x:c>
      <x:c r="B4058" s="14" t="n">
        <x:v>46174</x:v>
      </x:c>
      <x:c r="C4058" s="1" t="n">
        <x:v>70.6</x:v>
      </x:c>
      <x:c r="D4058" s="1" t="n">
        <x:v>390.5</x:v>
      </x:c>
      <x:c r="E4058" s="1" t="n">
        <x:v>42</x:v>
      </x:c>
      <x:c r="F4058" s="1" t="n">
        <x:v>7</x:v>
      </x:c>
      <x:c r="G4058" s="1" t="n">
        <x:v>31</x:v>
      </x:c>
      <x:c r="H4058" s="1" t="n">
        <x:v>3</x:v>
      </x:c>
      <x:c r="I4058" s="1" t="n">
        <x:v>1</x:v>
      </x:c>
      <x:c r="J4058" s="1" t="n">
        <x:v>3.01</x:v>
      </x:c>
      <x:c r="K4058" s="1" t="n">
        <x:v>3</x:v>
      </x:c>
      <x:c r="L4058" s="1" t="n">
        <x:v>99.5</x:v>
      </x:c>
      <x:c r="M4058" s="1" t="n">
        <x:v>9.8</x:v>
      </x:c>
      <x:c r="N4058" s="1" t="n">
        <x:v>17.2</x:v>
      </x:c>
      <x:c r="O4058" s="1" t="n">
        <x:f aca="0">24*MAX(0,EOMONTH(B4058,0)-MAX(B4058,INDEX(Device_Inventory!$K$2:$K$1201,MATCH(A4058,Device_Inventory!$A$2:$A$1201,0)))+1)</x:f>
        <x:v>720</x:v>
      </x:c>
      <x:c r="P4058" s="11" t="b">
        <x:f aca="0">INDEX(Device_Inventory!$K$2:$K$1201,MATCH(A4058,Device_Inventory!$A$2:$A$1201,0))&gt;B4058</x:f>
        <x:v>0</x:v>
      </x:c>
      <x:c r="Q4058" s="1" t="str">
        <x:f aca="0">IF(D4058&gt;O4058,"Fail: operating hours exceed in-service hours",IF(D4058+M4058&gt;O4058,"Fail: operating + unavailable hours exceed in-service hours",IF(P4058,"Partial month: within in-service hours","OK")))</x:f>
        <x:v>OK</x:v>
      </x:c>
    </x:row>
    <x:row r="4059" ht="15" hidden="0" customHeight="1">
      <x:c r="A4059" s="1" t="s">
        <x:v>1356</x:v>
      </x:c>
      <x:c r="B4059" s="14" t="n">
        <x:v>46204</x:v>
      </x:c>
      <x:c r="C4059" s="1" t="n">
        <x:v>70.6</x:v>
      </x:c>
      <x:c r="D4059" s="1" t="n">
        <x:v>504.1</x:v>
      </x:c>
      <x:c r="E4059" s="1" t="n">
        <x:v>28</x:v>
      </x:c>
      <x:c r="F4059" s="1" t="n">
        <x:v>7</x:v>
      </x:c>
      <x:c r="G4059" s="1" t="n">
        <x:v>44</x:v>
      </x:c>
      <x:c r="H4059" s="1" t="n">
        <x:v>3</x:v>
      </x:c>
      <x:c r="I4059" s="1" t="n">
        <x:v>5</x:v>
      </x:c>
      <x:c r="J4059" s="1" t="n">
        <x:v>2.11</x:v>
      </x:c>
      <x:c r="K4059" s="1" t="n">
        <x:v>2</x:v>
      </x:c>
      <x:c r="L4059" s="1" t="n">
        <x:v>92.4</x:v>
      </x:c>
      <x:c r="M4059" s="1" t="n">
        <x:v>13</x:v>
      </x:c>
      <x:c r="N4059" s="1" t="n">
        <x:v>22.5</x:v>
      </x:c>
      <x:c r="O4059" s="1" t="n">
        <x:f aca="0">24*MAX(0,EOMONTH(B4059,0)-MAX(B4059,INDEX(Device_Inventory!$K$2:$K$1201,MATCH(A4059,Device_Inventory!$A$2:$A$1201,0)))+1)</x:f>
        <x:v>744</x:v>
      </x:c>
      <x:c r="P4059" s="11" t="b">
        <x:f aca="0">INDEX(Device_Inventory!$K$2:$K$1201,MATCH(A4059,Device_Inventory!$A$2:$A$1201,0))&gt;B4059</x:f>
        <x:v>0</x:v>
      </x:c>
      <x:c r="Q4059" s="1" t="str">
        <x:f aca="0">IF(D4059&gt;O4059,"Fail: operating hours exceed in-service hours",IF(D4059+M4059&gt;O4059,"Fail: operating + unavailable hours exceed in-service hours",IF(P4059,"Partial month: within in-service hours","OK")))</x:f>
        <x:v>OK</x:v>
      </x:c>
    </x:row>
    <x:row r="4060" ht="15" hidden="0" customHeight="1">
      <x:c r="A4060" s="1" t="s">
        <x:v>3708</x:v>
      </x:c>
      <x:c r="B4060" s="14" t="n">
        <x:v>46054</x:v>
      </x:c>
      <x:c r="C4060" s="1" t="n">
        <x:v>86.8</x:v>
      </x:c>
      <x:c r="D4060" s="1" t="n">
        <x:v>586.6</x:v>
      </x:c>
      <x:c r="E4060" s="1" t="n">
        <x:v>26</x:v>
      </x:c>
      <x:c r="F4060" s="1" t="n">
        <x:v>1</x:v>
      </x:c>
      <x:c r="G4060" s="1" t="n">
        <x:v>39</x:v>
      </x:c>
      <x:c r="H4060" s="1" t="n">
        <x:v>0</x:v>
      </x:c>
      <x:c r="I4060" s="1" t="n">
        <x:v>4</x:v>
      </x:c>
      <x:c r="J4060" s="1" t="n">
        <x:v>0.23</x:v>
      </x:c>
      <x:c r="K4060" s="1" t="n">
        <x:v>0</x:v>
      </x:c>
      <x:c r="L4060" s="1" t="n">
        <x:v>94.9</x:v>
      </x:c>
      <x:c r="M4060" s="1" t="n">
        <x:v>4.7</x:v>
      </x:c>
      <x:c r="N4060" s="1" t="n">
        <x:v>21.2</x:v>
      </x:c>
      <x:c r="O4060" s="1" t="n">
        <x:f aca="0">24*MAX(0,EOMONTH(B4060,0)-MAX(B4060,INDEX(Device_Inventory!$K$2:$K$1201,MATCH(A4060,Device_Inventory!$A$2:$A$1201,0)))+1)</x:f>
        <x:v>672</x:v>
      </x:c>
      <x:c r="P4060" s="11" t="b">
        <x:f aca="0">INDEX(Device_Inventory!$K$2:$K$1201,MATCH(A4060,Device_Inventory!$A$2:$A$1201,0))&gt;B4060</x:f>
        <x:v>0</x:v>
      </x:c>
      <x:c r="Q4060" s="1" t="str">
        <x:f aca="0">IF(D4060&gt;O4060,"Fail: operating hours exceed in-service hours",IF(D4060+M4060&gt;O4060,"Fail: operating + unavailable hours exceed in-service hours",IF(P4060,"Partial month: within in-service hours","OK")))</x:f>
        <x:v>OK</x:v>
      </x:c>
    </x:row>
    <x:row r="4061" ht="15" hidden="0" customHeight="1">
      <x:c r="A4061" s="1" t="s">
        <x:v>3708</x:v>
      </x:c>
      <x:c r="B4061" s="14" t="n">
        <x:v>46082</x:v>
      </x:c>
      <x:c r="C4061" s="1" t="n">
        <x:v>76.2</x:v>
      </x:c>
      <x:c r="D4061" s="1" t="n">
        <x:v>427.4</x:v>
      </x:c>
      <x:c r="E4061" s="1" t="n">
        <x:v>27</x:v>
      </x:c>
      <x:c r="F4061" s="1" t="n">
        <x:v>2</x:v>
      </x:c>
      <x:c r="G4061" s="1" t="n">
        <x:v>38</x:v>
      </x:c>
      <x:c r="H4061" s="1" t="n">
        <x:v>0</x:v>
      </x:c>
      <x:c r="I4061" s="1" t="n">
        <x:v>3</x:v>
      </x:c>
      <x:c r="J4061" s="1" t="n">
        <x:v>0.65</x:v>
      </x:c>
      <x:c r="K4061" s="1" t="n">
        <x:v>0</x:v>
      </x:c>
      <x:c r="L4061" s="1" t="n">
        <x:v>93.8</x:v>
      </x:c>
      <x:c r="M4061" s="1" t="n">
        <x:v>12.4</x:v>
      </x:c>
      <x:c r="N4061" s="1" t="n">
        <x:v>16.4</x:v>
      </x:c>
      <x:c r="O4061" s="1" t="n">
        <x:f aca="0">24*MAX(0,EOMONTH(B4061,0)-MAX(B4061,INDEX(Device_Inventory!$K$2:$K$1201,MATCH(A4061,Device_Inventory!$A$2:$A$1201,0)))+1)</x:f>
        <x:v>744</x:v>
      </x:c>
      <x:c r="P4061" s="11" t="b">
        <x:f aca="0">INDEX(Device_Inventory!$K$2:$K$1201,MATCH(A4061,Device_Inventory!$A$2:$A$1201,0))&gt;B4061</x:f>
        <x:v>0</x:v>
      </x:c>
      <x:c r="Q4061" s="1" t="str">
        <x:f aca="0">IF(D4061&gt;O4061,"Fail: operating hours exceed in-service hours",IF(D4061+M4061&gt;O4061,"Fail: operating + unavailable hours exceed in-service hours",IF(P4061,"Partial month: within in-service hours","OK")))</x:f>
        <x:v>OK</x:v>
      </x:c>
    </x:row>
    <x:row r="4062" ht="15" hidden="0" customHeight="1">
      <x:c r="A4062" s="1" t="s">
        <x:v>3708</x:v>
      </x:c>
      <x:c r="B4062" s="14" t="n">
        <x:v>46113</x:v>
      </x:c>
      <x:c r="C4062" s="1" t="n">
        <x:v>71.8</x:v>
      </x:c>
      <x:c r="D4062" s="1" t="n">
        <x:v>462.5</x:v>
      </x:c>
      <x:c r="E4062" s="1" t="n">
        <x:v>33</x:v>
      </x:c>
      <x:c r="F4062" s="1" t="n">
        <x:v>0</x:v>
      </x:c>
      <x:c r="G4062" s="1" t="n">
        <x:v>34</x:v>
      </x:c>
      <x:c r="H4062" s="1" t="n">
        <x:v>0</x:v>
      </x:c>
      <x:c r="I4062" s="1" t="n">
        <x:v>4</x:v>
      </x:c>
      <x:c r="J4062" s="1" t="n">
        <x:v>0</x:v>
      </x:c>
      <x:c r="K4062" s="1" t="n">
        <x:v>1</x:v>
      </x:c>
      <x:c r="L4062" s="1" t="n">
        <x:v>95.9</x:v>
      </x:c>
      <x:c r="M4062" s="1" t="n">
        <x:v>2.4</x:v>
      </x:c>
      <x:c r="N4062" s="1" t="n">
        <x:v>10.4</x:v>
      </x:c>
      <x:c r="O4062" s="1" t="n">
        <x:f aca="0">24*MAX(0,EOMONTH(B4062,0)-MAX(B4062,INDEX(Device_Inventory!$K$2:$K$1201,MATCH(A4062,Device_Inventory!$A$2:$A$1201,0)))+1)</x:f>
        <x:v>720</x:v>
      </x:c>
      <x:c r="P4062" s="11" t="b">
        <x:f aca="0">INDEX(Device_Inventory!$K$2:$K$1201,MATCH(A4062,Device_Inventory!$A$2:$A$1201,0))&gt;B4062</x:f>
        <x:v>0</x:v>
      </x:c>
      <x:c r="Q4062" s="1" t="str">
        <x:f aca="0">IF(D4062&gt;O4062,"Fail: operating hours exceed in-service hours",IF(D4062+M4062&gt;O4062,"Fail: operating + unavailable hours exceed in-service hours",IF(P4062,"Partial month: within in-service hours","OK")))</x:f>
        <x:v>OK</x:v>
      </x:c>
    </x:row>
    <x:row r="4063" ht="15" hidden="0" customHeight="1">
      <x:c r="A4063" s="1" t="s">
        <x:v>3708</x:v>
      </x:c>
      <x:c r="B4063" s="14" t="n">
        <x:v>46143</x:v>
      </x:c>
      <x:c r="C4063" s="1" t="n">
        <x:v>82.1</x:v>
      </x:c>
      <x:c r="D4063" s="1" t="n">
        <x:v>589.9</x:v>
      </x:c>
      <x:c r="E4063" s="1" t="n">
        <x:v>31</x:v>
      </x:c>
      <x:c r="F4063" s="1" t="n">
        <x:v>0</x:v>
      </x:c>
      <x:c r="G4063" s="1" t="n">
        <x:v>36</x:v>
      </x:c>
      <x:c r="H4063" s="1" t="n">
        <x:v>0</x:v>
      </x:c>
      <x:c r="I4063" s="1" t="n">
        <x:v>2</x:v>
      </x:c>
      <x:c r="J4063" s="1" t="n">
        <x:v>0</x:v>
      </x:c>
      <x:c r="K4063" s="1" t="n">
        <x:v>0</x:v>
      </x:c>
      <x:c r="L4063" s="1" t="n">
        <x:v>97.2</x:v>
      </x:c>
      <x:c r="M4063" s="1" t="n">
        <x:v>11.9</x:v>
      </x:c>
      <x:c r="N4063" s="1" t="n">
        <x:v>11.8</x:v>
      </x:c>
      <x:c r="O4063" s="1" t="n">
        <x:f aca="0">24*MAX(0,EOMONTH(B4063,0)-MAX(B4063,INDEX(Device_Inventory!$K$2:$K$1201,MATCH(A4063,Device_Inventory!$A$2:$A$1201,0)))+1)</x:f>
        <x:v>744</x:v>
      </x:c>
      <x:c r="P4063" s="11" t="b">
        <x:f aca="0">INDEX(Device_Inventory!$K$2:$K$1201,MATCH(A4063,Device_Inventory!$A$2:$A$1201,0))&gt;B4063</x:f>
        <x:v>0</x:v>
      </x:c>
      <x:c r="Q4063" s="1" t="str">
        <x:f aca="0">IF(D4063&gt;O4063,"Fail: operating hours exceed in-service hours",IF(D4063+M4063&gt;O4063,"Fail: operating + unavailable hours exceed in-service hours",IF(P4063,"Partial month: within in-service hours","OK")))</x:f>
        <x:v>OK</x:v>
      </x:c>
    </x:row>
    <x:row r="4064" ht="15" hidden="0" customHeight="1">
      <x:c r="A4064" s="1" t="s">
        <x:v>3708</x:v>
      </x:c>
      <x:c r="B4064" s="14" t="n">
        <x:v>46174</x:v>
      </x:c>
      <x:c r="C4064" s="1" t="n">
        <x:v>72.3</x:v>
      </x:c>
      <x:c r="D4064" s="1" t="n">
        <x:v>476.1</x:v>
      </x:c>
      <x:c r="E4064" s="1" t="n">
        <x:v>29</x:v>
      </x:c>
      <x:c r="F4064" s="1" t="n">
        <x:v>0</x:v>
      </x:c>
      <x:c r="G4064" s="1" t="n">
        <x:v>22</x:v>
      </x:c>
      <x:c r="H4064" s="1" t="n">
        <x:v>1</x:v>
      </x:c>
      <x:c r="I4064" s="1" t="n">
        <x:v>2</x:v>
      </x:c>
      <x:c r="J4064" s="1" t="n">
        <x:v>0.72</x:v>
      </x:c>
      <x:c r="K4064" s="1" t="n">
        <x:v>0</x:v>
      </x:c>
      <x:c r="L4064" s="1" t="n">
        <x:v>95.4</x:v>
      </x:c>
      <x:c r="M4064" s="1" t="n">
        <x:v>1.1</x:v>
      </x:c>
      <x:c r="N4064" s="1" t="n">
        <x:v>21.9</x:v>
      </x:c>
      <x:c r="O4064" s="1" t="n">
        <x:f aca="0">24*MAX(0,EOMONTH(B4064,0)-MAX(B4064,INDEX(Device_Inventory!$K$2:$K$1201,MATCH(A4064,Device_Inventory!$A$2:$A$1201,0)))+1)</x:f>
        <x:v>720</x:v>
      </x:c>
      <x:c r="P4064" s="11" t="b">
        <x:f aca="0">INDEX(Device_Inventory!$K$2:$K$1201,MATCH(A4064,Device_Inventory!$A$2:$A$1201,0))&gt;B4064</x:f>
        <x:v>0</x:v>
      </x:c>
      <x:c r="Q4064" s="1" t="str">
        <x:f aca="0">IF(D4064&gt;O4064,"Fail: operating hours exceed in-service hours",IF(D4064+M4064&gt;O4064,"Fail: operating + unavailable hours exceed in-service hours",IF(P4064,"Partial month: within in-service hours","OK")))</x:f>
        <x:v>OK</x:v>
      </x:c>
    </x:row>
    <x:row r="4065" ht="15" hidden="0" customHeight="1">
      <x:c r="A4065" s="1" t="s">
        <x:v>3708</x:v>
      </x:c>
      <x:c r="B4065" s="14" t="n">
        <x:v>46204</x:v>
      </x:c>
      <x:c r="C4065" s="1" t="n">
        <x:v>82.8</x:v>
      </x:c>
      <x:c r="D4065" s="1" t="n">
        <x:v>525.5</x:v>
      </x:c>
      <x:c r="E4065" s="1" t="n">
        <x:v>34</x:v>
      </x:c>
      <x:c r="F4065" s="1" t="n">
        <x:v>3</x:v>
      </x:c>
      <x:c r="G4065" s="1" t="n">
        <x:v>45</x:v>
      </x:c>
      <x:c r="H4065" s="1" t="n">
        <x:v>0</x:v>
      </x:c>
      <x:c r="I4065" s="1" t="n">
        <x:v>4</x:v>
      </x:c>
      <x:c r="J4065" s="1" t="n">
        <x:v>1.23</x:v>
      </x:c>
      <x:c r="K4065" s="1" t="n">
        <x:v>0</x:v>
      </x:c>
      <x:c r="L4065" s="1" t="n">
        <x:v>93</x:v>
      </x:c>
      <x:c r="M4065" s="1" t="n">
        <x:v>9.8</x:v>
      </x:c>
      <x:c r="N4065" s="1" t="n">
        <x:v>16.3</x:v>
      </x:c>
      <x:c r="O4065" s="1" t="n">
        <x:f aca="0">24*MAX(0,EOMONTH(B4065,0)-MAX(B4065,INDEX(Device_Inventory!$K$2:$K$1201,MATCH(A4065,Device_Inventory!$A$2:$A$1201,0)))+1)</x:f>
        <x:v>744</x:v>
      </x:c>
      <x:c r="P4065" s="11" t="b">
        <x:f aca="0">INDEX(Device_Inventory!$K$2:$K$1201,MATCH(A4065,Device_Inventory!$A$2:$A$1201,0))&gt;B4065</x:f>
        <x:v>0</x:v>
      </x:c>
      <x:c r="Q4065" s="1" t="str">
        <x:f aca="0">IF(D4065&gt;O4065,"Fail: operating hours exceed in-service hours",IF(D4065+M4065&gt;O4065,"Fail: operating + unavailable hours exceed in-service hours",IF(P4065,"Partial month: within in-service hours","OK")))</x:f>
        <x:v>OK</x:v>
      </x:c>
    </x:row>
    <x:row r="4066" ht="15" hidden="0" customHeight="1">
      <x:c r="A4066" s="1" t="s">
        <x:v>1357</x:v>
      </x:c>
      <x:c r="B4066" s="14" t="n">
        <x:v>46054</x:v>
      </x:c>
      <x:c r="C4066" s="1" t="n">
        <x:v>44.1</x:v>
      </x:c>
      <x:c r="D4066" s="1" t="n">
        <x:v>259.2</x:v>
      </x:c>
      <x:c r="E4066" s="1" t="n">
        <x:v>12</x:v>
      </x:c>
      <x:c r="F4066" s="1" t="n">
        <x:v>0</x:v>
      </x:c>
      <x:c r="G4066" s="1" t="n">
        <x:v>30</x:v>
      </x:c>
      <x:c r="H4066" s="1" t="n">
        <x:v>1</x:v>
      </x:c>
      <x:c r="I4066" s="1" t="n">
        <x:v>0</x:v>
      </x:c>
      <x:c r="J4066" s="1" t="n">
        <x:v>0</x:v>
      </x:c>
      <x:c r="K4066" s="1" t="n">
        <x:v>0</x:v>
      </x:c>
      <x:c r="L4066" s="1" t="n">
        <x:v>92.8</x:v>
      </x:c>
      <x:c r="M4066" s="1" t="n">
        <x:v>1.2</x:v>
      </x:c>
      <x:c r="N4066" s="1" t="n">
        <x:v>7.5</x:v>
      </x:c>
      <x:c r="O4066" s="1" t="n">
        <x:f aca="0">24*MAX(0,EOMONTH(B4066,0)-MAX(B4066,INDEX(Device_Inventory!$K$2:$K$1201,MATCH(A4066,Device_Inventory!$A$2:$A$1201,0)))+1)</x:f>
        <x:v>672</x:v>
      </x:c>
      <x:c r="P4066" s="11" t="b">
        <x:f aca="0">INDEX(Device_Inventory!$K$2:$K$1201,MATCH(A4066,Device_Inventory!$A$2:$A$1201,0))&gt;B4066</x:f>
        <x:v>0</x:v>
      </x:c>
      <x:c r="Q4066" s="1" t="str">
        <x:f aca="0">IF(D4066&gt;O4066,"Fail: operating hours exceed in-service hours",IF(D4066+M4066&gt;O4066,"Fail: operating + unavailable hours exceed in-service hours",IF(P4066,"Partial month: within in-service hours","OK")))</x:f>
        <x:v>OK</x:v>
      </x:c>
    </x:row>
    <x:row r="4067" ht="15" hidden="0" customHeight="1">
      <x:c r="A4067" s="1" t="s">
        <x:v>1357</x:v>
      </x:c>
      <x:c r="B4067" s="14" t="n">
        <x:v>46082</x:v>
      </x:c>
      <x:c r="C4067" s="1" t="n">
        <x:v>48.7</x:v>
      </x:c>
      <x:c r="D4067" s="1" t="n">
        <x:v>275.5</x:v>
      </x:c>
      <x:c r="E4067" s="1" t="n">
        <x:v>21</x:v>
      </x:c>
      <x:c r="F4067" s="1" t="n">
        <x:v>0</x:v>
      </x:c>
      <x:c r="G4067" s="1" t="n">
        <x:v>30</x:v>
      </x:c>
      <x:c r="H4067" s="1" t="n">
        <x:v>0</x:v>
      </x:c>
      <x:c r="I4067" s="1" t="n">
        <x:v>1</x:v>
      </x:c>
      <x:c r="J4067" s="1" t="n">
        <x:v>0</x:v>
      </x:c>
      <x:c r="K4067" s="1" t="n">
        <x:v>1</x:v>
      </x:c>
      <x:c r="L4067" s="1" t="n">
        <x:v>93.6</x:v>
      </x:c>
      <x:c r="M4067" s="1" t="n">
        <x:v>9.2</x:v>
      </x:c>
      <x:c r="N4067" s="1" t="n">
        <x:v>6.7</x:v>
      </x:c>
      <x:c r="O4067" s="1" t="n">
        <x:f aca="0">24*MAX(0,EOMONTH(B4067,0)-MAX(B4067,INDEX(Device_Inventory!$K$2:$K$1201,MATCH(A4067,Device_Inventory!$A$2:$A$1201,0)))+1)</x:f>
        <x:v>744</x:v>
      </x:c>
      <x:c r="P4067" s="11" t="b">
        <x:f aca="0">INDEX(Device_Inventory!$K$2:$K$1201,MATCH(A4067,Device_Inventory!$A$2:$A$1201,0))&gt;B4067</x:f>
        <x:v>0</x:v>
      </x:c>
      <x:c r="Q4067" s="1" t="str">
        <x:f aca="0">IF(D4067&gt;O4067,"Fail: operating hours exceed in-service hours",IF(D4067+M4067&gt;O4067,"Fail: operating + unavailable hours exceed in-service hours",IF(P4067,"Partial month: within in-service hours","OK")))</x:f>
        <x:v>OK</x:v>
      </x:c>
    </x:row>
    <x:row r="4068" ht="15" hidden="0" customHeight="1">
      <x:c r="A4068" s="1" t="s">
        <x:v>1357</x:v>
      </x:c>
      <x:c r="B4068" s="14" t="n">
        <x:v>46113</x:v>
      </x:c>
      <x:c r="C4068" s="1" t="n">
        <x:v>50.5</x:v>
      </x:c>
      <x:c r="D4068" s="1" t="n">
        <x:v>349.6</x:v>
      </x:c>
      <x:c r="E4068" s="1" t="n">
        <x:v>17</x:v>
      </x:c>
      <x:c r="F4068" s="1" t="n">
        <x:v>1</x:v>
      </x:c>
      <x:c r="G4068" s="1" t="n">
        <x:v>35</x:v>
      </x:c>
      <x:c r="H4068" s="1" t="n">
        <x:v>0</x:v>
      </x:c>
      <x:c r="I4068" s="1" t="n">
        <x:v>1</x:v>
      </x:c>
      <x:c r="J4068" s="1" t="n">
        <x:v>1.28</x:v>
      </x:c>
      <x:c r="K4068" s="1" t="n">
        <x:v>0</x:v>
      </x:c>
      <x:c r="L4068" s="1" t="n">
        <x:v>97.1</x:v>
      </x:c>
      <x:c r="M4068" s="1" t="n">
        <x:v>5.5</x:v>
      </x:c>
      <x:c r="N4068" s="1" t="n">
        <x:v>11.7</x:v>
      </x:c>
      <x:c r="O4068" s="1" t="n">
        <x:f aca="0">24*MAX(0,EOMONTH(B4068,0)-MAX(B4068,INDEX(Device_Inventory!$K$2:$K$1201,MATCH(A4068,Device_Inventory!$A$2:$A$1201,0)))+1)</x:f>
        <x:v>720</x:v>
      </x:c>
      <x:c r="P4068" s="11" t="b">
        <x:f aca="0">INDEX(Device_Inventory!$K$2:$K$1201,MATCH(A4068,Device_Inventory!$A$2:$A$1201,0))&gt;B4068</x:f>
        <x:v>0</x:v>
      </x:c>
      <x:c r="Q4068" s="1" t="str">
        <x:f aca="0">IF(D4068&gt;O4068,"Fail: operating hours exceed in-service hours",IF(D4068+M4068&gt;O4068,"Fail: operating + unavailable hours exceed in-service hours",IF(P4068,"Partial month: within in-service hours","OK")))</x:f>
        <x:v>OK</x:v>
      </x:c>
    </x:row>
    <x:row r="4069" ht="15" hidden="0" customHeight="1">
      <x:c r="A4069" s="1" t="s">
        <x:v>1357</x:v>
      </x:c>
      <x:c r="B4069" s="14" t="n">
        <x:v>46143</x:v>
      </x:c>
      <x:c r="C4069" s="1" t="n">
        <x:v>57.7</x:v>
      </x:c>
      <x:c r="D4069" s="1" t="n">
        <x:v>381.3</x:v>
      </x:c>
      <x:c r="E4069" s="1" t="n">
        <x:v>18</x:v>
      </x:c>
      <x:c r="F4069" s="1" t="n">
        <x:v>0</x:v>
      </x:c>
      <x:c r="G4069" s="1" t="n">
        <x:v>36</x:v>
      </x:c>
      <x:c r="H4069" s="1" t="n">
        <x:v>0</x:v>
      </x:c>
      <x:c r="I4069" s="1" t="n">
        <x:v>0</x:v>
      </x:c>
      <x:c r="J4069" s="1" t="n">
        <x:v>0.15</x:v>
      </x:c>
      <x:c r="K4069" s="1" t="n">
        <x:v>2</x:v>
      </x:c>
      <x:c r="L4069" s="1" t="n">
        <x:v>96.4</x:v>
      </x:c>
      <x:c r="M4069" s="1" t="n">
        <x:v>0</x:v>
      </x:c>
      <x:c r="N4069" s="1" t="n">
        <x:v>7.7</x:v>
      </x:c>
      <x:c r="O4069" s="1" t="n">
        <x:f aca="0">24*MAX(0,EOMONTH(B4069,0)-MAX(B4069,INDEX(Device_Inventory!$K$2:$K$1201,MATCH(A4069,Device_Inventory!$A$2:$A$1201,0)))+1)</x:f>
        <x:v>744</x:v>
      </x:c>
      <x:c r="P4069" s="11" t="b">
        <x:f aca="0">INDEX(Device_Inventory!$K$2:$K$1201,MATCH(A4069,Device_Inventory!$A$2:$A$1201,0))&gt;B4069</x:f>
        <x:v>0</x:v>
      </x:c>
      <x:c r="Q4069" s="1" t="str">
        <x:f aca="0">IF(D4069&gt;O4069,"Fail: operating hours exceed in-service hours",IF(D4069+M4069&gt;O4069,"Fail: operating + unavailable hours exceed in-service hours",IF(P4069,"Partial month: within in-service hours","OK")))</x:f>
        <x:v>OK</x:v>
      </x:c>
    </x:row>
    <x:row r="4070" ht="15" hidden="0" customHeight="1">
      <x:c r="A4070" s="1" t="s">
        <x:v>1357</x:v>
      </x:c>
      <x:c r="B4070" s="14" t="n">
        <x:v>46174</x:v>
      </x:c>
      <x:c r="C4070" s="1" t="n">
        <x:v>36.2</x:v>
      </x:c>
      <x:c r="D4070" s="1" t="n">
        <x:v>243</x:v>
      </x:c>
      <x:c r="E4070" s="1" t="n">
        <x:v>13</x:v>
      </x:c>
      <x:c r="F4070" s="1" t="n">
        <x:v>0</x:v>
      </x:c>
      <x:c r="G4070" s="1" t="n">
        <x:v>36</x:v>
      </x:c>
      <x:c r="H4070" s="1" t="n">
        <x:v>0</x:v>
      </x:c>
      <x:c r="I4070" s="1" t="n">
        <x:v>1</x:v>
      </x:c>
      <x:c r="J4070" s="1" t="n">
        <x:v>0.88</x:v>
      </x:c>
      <x:c r="K4070" s="1" t="n">
        <x:v>0</x:v>
      </x:c>
      <x:c r="L4070" s="1" t="n">
        <x:v>97.4</x:v>
      </x:c>
      <x:c r="M4070" s="1" t="n">
        <x:v>3.9</x:v>
      </x:c>
      <x:c r="N4070" s="1" t="n">
        <x:v>3.3</x:v>
      </x:c>
      <x:c r="O4070" s="1" t="n">
        <x:f aca="0">24*MAX(0,EOMONTH(B4070,0)-MAX(B4070,INDEX(Device_Inventory!$K$2:$K$1201,MATCH(A4070,Device_Inventory!$A$2:$A$1201,0)))+1)</x:f>
        <x:v>720</x:v>
      </x:c>
      <x:c r="P4070" s="11" t="b">
        <x:f aca="0">INDEX(Device_Inventory!$K$2:$K$1201,MATCH(A4070,Device_Inventory!$A$2:$A$1201,0))&gt;B4070</x:f>
        <x:v>0</x:v>
      </x:c>
      <x:c r="Q4070" s="1" t="str">
        <x:f aca="0">IF(D4070&gt;O4070,"Fail: operating hours exceed in-service hours",IF(D4070+M4070&gt;O4070,"Fail: operating + unavailable hours exceed in-service hours",IF(P4070,"Partial month: within in-service hours","OK")))</x:f>
        <x:v>OK</x:v>
      </x:c>
    </x:row>
    <x:row r="4071" ht="15" hidden="0" customHeight="1">
      <x:c r="A4071" s="1" t="s">
        <x:v>1357</x:v>
      </x:c>
      <x:c r="B4071" s="14" t="n">
        <x:v>46204</x:v>
      </x:c>
      <x:c r="C4071" s="1" t="n">
        <x:v>58.5</x:v>
      </x:c>
      <x:c r="D4071" s="1" t="n">
        <x:v>411.4</x:v>
      </x:c>
      <x:c r="E4071" s="1" t="n">
        <x:v>10</x:v>
      </x:c>
      <x:c r="F4071" s="1" t="n">
        <x:v>3</x:v>
      </x:c>
      <x:c r="G4071" s="1" t="n">
        <x:v>34</x:v>
      </x:c>
      <x:c r="H4071" s="1" t="n">
        <x:v>0</x:v>
      </x:c>
      <x:c r="I4071" s="1" t="n">
        <x:v>0</x:v>
      </x:c>
      <x:c r="J4071" s="1" t="n">
        <x:v>0.64</x:v>
      </x:c>
      <x:c r="K4071" s="1" t="n">
        <x:v>0</x:v>
      </x:c>
      <x:c r="L4071" s="1" t="n">
        <x:v>95.8</x:v>
      </x:c>
      <x:c r="M4071" s="1" t="n">
        <x:v>10.3</x:v>
      </x:c>
      <x:c r="N4071" s="1" t="n">
        <x:v>17.2</x:v>
      </x:c>
      <x:c r="O4071" s="1" t="n">
        <x:f aca="0">24*MAX(0,EOMONTH(B4071,0)-MAX(B4071,INDEX(Device_Inventory!$K$2:$K$1201,MATCH(A4071,Device_Inventory!$A$2:$A$1201,0)))+1)</x:f>
        <x:v>744</x:v>
      </x:c>
      <x:c r="P4071" s="11" t="b">
        <x:f aca="0">INDEX(Device_Inventory!$K$2:$K$1201,MATCH(A4071,Device_Inventory!$A$2:$A$1201,0))&gt;B4071</x:f>
        <x:v>0</x:v>
      </x:c>
      <x:c r="Q4071" s="1" t="str">
        <x:f aca="0">IF(D4071&gt;O4071,"Fail: operating hours exceed in-service hours",IF(D4071+M4071&gt;O4071,"Fail: operating + unavailable hours exceed in-service hours",IF(P4071,"Partial month: within in-service hours","OK")))</x:f>
        <x:v>OK</x:v>
      </x:c>
    </x:row>
    <x:row r="4072" ht="15" hidden="0" customHeight="1">
      <x:c r="A4072" s="1" t="s">
        <x:v>1359</x:v>
      </x:c>
      <x:c r="B4072" s="14" t="n">
        <x:v>46054</x:v>
      </x:c>
      <x:c r="C4072" s="1" t="n">
        <x:v>75.3</x:v>
      </x:c>
      <x:c r="D4072" s="1" t="n">
        <x:v>467.2</x:v>
      </x:c>
      <x:c r="E4072" s="1" t="n">
        <x:v>23</x:v>
      </x:c>
      <x:c r="F4072" s="1" t="n">
        <x:v>0</x:v>
      </x:c>
      <x:c r="G4072" s="1" t="n">
        <x:v>46</x:v>
      </x:c>
      <x:c r="H4072" s="1" t="n">
        <x:v>0</x:v>
      </x:c>
      <x:c r="I4072" s="1" t="n">
        <x:v>4</x:v>
      </x:c>
      <x:c r="J4072" s="1" t="n">
        <x:v>0.35</x:v>
      </x:c>
      <x:c r="K4072" s="1" t="n">
        <x:v>0</x:v>
      </x:c>
      <x:c r="L4072" s="1" t="n">
        <x:v>96</x:v>
      </x:c>
      <x:c r="M4072" s="1" t="n">
        <x:v>9.8</x:v>
      </x:c>
      <x:c r="N4072" s="1" t="n">
        <x:v>16.2</x:v>
      </x:c>
      <x:c r="O4072" s="1" t="n">
        <x:f aca="0">24*MAX(0,EOMONTH(B4072,0)-MAX(B4072,INDEX(Device_Inventory!$K$2:$K$1201,MATCH(A4072,Device_Inventory!$A$2:$A$1201,0)))+1)</x:f>
        <x:v>672</x:v>
      </x:c>
      <x:c r="P4072" s="11" t="b">
        <x:f aca="0">INDEX(Device_Inventory!$K$2:$K$1201,MATCH(A4072,Device_Inventory!$A$2:$A$1201,0))&gt;B4072</x:f>
        <x:v>0</x:v>
      </x:c>
      <x:c r="Q4072" s="1" t="str">
        <x:f aca="0">IF(D4072&gt;O4072,"Fail: operating hours exceed in-service hours",IF(D4072+M4072&gt;O4072,"Fail: operating + unavailable hours exceed in-service hours",IF(P4072,"Partial month: within in-service hours","OK")))</x:f>
        <x:v>OK</x:v>
      </x:c>
    </x:row>
    <x:row r="4073" ht="15" hidden="0" customHeight="1">
      <x:c r="A4073" s="1" t="s">
        <x:v>1359</x:v>
      </x:c>
      <x:c r="B4073" s="14" t="n">
        <x:v>46082</x:v>
      </x:c>
      <x:c r="C4073" s="1" t="n">
        <x:v>66.5</x:v>
      </x:c>
      <x:c r="D4073" s="1" t="n">
        <x:v>479.5</x:v>
      </x:c>
      <x:c r="E4073" s="1" t="n">
        <x:v>14</x:v>
      </x:c>
      <x:c r="F4073" s="1" t="n">
        <x:v>3</x:v>
      </x:c>
      <x:c r="G4073" s="1" t="n">
        <x:v>29</x:v>
      </x:c>
      <x:c r="H4073" s="1" t="n">
        <x:v>0</x:v>
      </x:c>
      <x:c r="I4073" s="1" t="n">
        <x:v>2</x:v>
      </x:c>
      <x:c r="J4073" s="1" t="n">
        <x:v>0.16</x:v>
      </x:c>
      <x:c r="K4073" s="1" t="n">
        <x:v>1</x:v>
      </x:c>
      <x:c r="L4073" s="1" t="n">
        <x:v>94.9</x:v>
      </x:c>
      <x:c r="M4073" s="1" t="n">
        <x:v>7.2</x:v>
      </x:c>
      <x:c r="N4073" s="1" t="n">
        <x:v>10.9</x:v>
      </x:c>
      <x:c r="O4073" s="1" t="n">
        <x:f aca="0">24*MAX(0,EOMONTH(B4073,0)-MAX(B4073,INDEX(Device_Inventory!$K$2:$K$1201,MATCH(A4073,Device_Inventory!$A$2:$A$1201,0)))+1)</x:f>
        <x:v>744</x:v>
      </x:c>
      <x:c r="P4073" s="11" t="b">
        <x:f aca="0">INDEX(Device_Inventory!$K$2:$K$1201,MATCH(A4073,Device_Inventory!$A$2:$A$1201,0))&gt;B4073</x:f>
        <x:v>0</x:v>
      </x:c>
      <x:c r="Q4073" s="1" t="str">
        <x:f aca="0">IF(D4073&gt;O4073,"Fail: operating hours exceed in-service hours",IF(D4073+M4073&gt;O4073,"Fail: operating + unavailable hours exceed in-service hours",IF(P4073,"Partial month: within in-service hours","OK")))</x:f>
        <x:v>OK</x:v>
      </x:c>
    </x:row>
    <x:row r="4074" ht="15" hidden="0" customHeight="1">
      <x:c r="A4074" s="1" t="s">
        <x:v>1359</x:v>
      </x:c>
      <x:c r="B4074" s="14" t="n">
        <x:v>46113</x:v>
      </x:c>
      <x:c r="C4074" s="1" t="n">
        <x:v>41.3</x:v>
      </x:c>
      <x:c r="D4074" s="1" t="n">
        <x:v>254.4</x:v>
      </x:c>
      <x:c r="E4074" s="1" t="n">
        <x:v>17</x:v>
      </x:c>
      <x:c r="F4074" s="1" t="n">
        <x:v>1</x:v>
      </x:c>
      <x:c r="G4074" s="1" t="n">
        <x:v>20</x:v>
      </x:c>
      <x:c r="H4074" s="1" t="n">
        <x:v>0</x:v>
      </x:c>
      <x:c r="I4074" s="1" t="n">
        <x:v>0</x:v>
      </x:c>
      <x:c r="J4074" s="1" t="n">
        <x:v>0.2</x:v>
      </x:c>
      <x:c r="K4074" s="1" t="n">
        <x:v>1</x:v>
      </x:c>
      <x:c r="L4074" s="1" t="n">
        <x:v>96</x:v>
      </x:c>
      <x:c r="M4074" s="1" t="n">
        <x:v>2.6</x:v>
      </x:c>
      <x:c r="N4074" s="1" t="n">
        <x:v>11</x:v>
      </x:c>
      <x:c r="O4074" s="1" t="n">
        <x:f aca="0">24*MAX(0,EOMONTH(B4074,0)-MAX(B4074,INDEX(Device_Inventory!$K$2:$K$1201,MATCH(A4074,Device_Inventory!$A$2:$A$1201,0)))+1)</x:f>
        <x:v>720</x:v>
      </x:c>
      <x:c r="P4074" s="11" t="b">
        <x:f aca="0">INDEX(Device_Inventory!$K$2:$K$1201,MATCH(A4074,Device_Inventory!$A$2:$A$1201,0))&gt;B4074</x:f>
        <x:v>0</x:v>
      </x:c>
      <x:c r="Q4074" s="1" t="str">
        <x:f aca="0">IF(D4074&gt;O4074,"Fail: operating hours exceed in-service hours",IF(D4074+M4074&gt;O4074,"Fail: operating + unavailable hours exceed in-service hours",IF(P4074,"Partial month: within in-service hours","OK")))</x:f>
        <x:v>OK</x:v>
      </x:c>
    </x:row>
    <x:row r="4075" ht="15" hidden="0" customHeight="1">
      <x:c r="A4075" s="1" t="s">
        <x:v>1359</x:v>
      </x:c>
      <x:c r="B4075" s="14" t="n">
        <x:v>46143</x:v>
      </x:c>
      <x:c r="C4075" s="1" t="n">
        <x:v>52.7</x:v>
      </x:c>
      <x:c r="D4075" s="1" t="n">
        <x:v>334.8</x:v>
      </x:c>
      <x:c r="E4075" s="1" t="n">
        <x:v>4</x:v>
      </x:c>
      <x:c r="F4075" s="1" t="n">
        <x:v>0</x:v>
      </x:c>
      <x:c r="G4075" s="1" t="n">
        <x:v>35</x:v>
      </x:c>
      <x:c r="H4075" s="1" t="n">
        <x:v>2</x:v>
      </x:c>
      <x:c r="I4075" s="1" t="n">
        <x:v>4</x:v>
      </x:c>
      <x:c r="J4075" s="1" t="n">
        <x:v>0.08</x:v>
      </x:c>
      <x:c r="K4075" s="1" t="n">
        <x:v>0</x:v>
      </x:c>
      <x:c r="L4075" s="1" t="n">
        <x:v>91.9</x:v>
      </x:c>
      <x:c r="M4075" s="1" t="n">
        <x:v>3.6</x:v>
      </x:c>
      <x:c r="N4075" s="1" t="n">
        <x:v>10.7</x:v>
      </x:c>
      <x:c r="O4075" s="1" t="n">
        <x:f aca="0">24*MAX(0,EOMONTH(B4075,0)-MAX(B4075,INDEX(Device_Inventory!$K$2:$K$1201,MATCH(A4075,Device_Inventory!$A$2:$A$1201,0)))+1)</x:f>
        <x:v>744</x:v>
      </x:c>
      <x:c r="P4075" s="11" t="b">
        <x:f aca="0">INDEX(Device_Inventory!$K$2:$K$1201,MATCH(A4075,Device_Inventory!$A$2:$A$1201,0))&gt;B4075</x:f>
        <x:v>0</x:v>
      </x:c>
      <x:c r="Q4075" s="1" t="str">
        <x:f aca="0">IF(D4075&gt;O4075,"Fail: operating hours exceed in-service hours",IF(D4075+M4075&gt;O4075,"Fail: operating + unavailable hours exceed in-service hours",IF(P4075,"Partial month: within in-service hours","OK")))</x:f>
        <x:v>OK</x:v>
      </x:c>
    </x:row>
    <x:row r="4076" ht="15" hidden="0" customHeight="1">
      <x:c r="A4076" s="1" t="s">
        <x:v>1359</x:v>
      </x:c>
      <x:c r="B4076" s="14" t="n">
        <x:v>46174</x:v>
      </x:c>
      <x:c r="C4076" s="1" t="n">
        <x:v>34.5</x:v>
      </x:c>
      <x:c r="D4076" s="1" t="n">
        <x:v>222.8</x:v>
      </x:c>
      <x:c r="E4076" s="1" t="n">
        <x:v>15</x:v>
      </x:c>
      <x:c r="F4076" s="1" t="n">
        <x:v>0</x:v>
      </x:c>
      <x:c r="G4076" s="1" t="n">
        <x:v>28</x:v>
      </x:c>
      <x:c r="H4076" s="1" t="n">
        <x:v>0</x:v>
      </x:c>
      <x:c r="I4076" s="1" t="n">
        <x:v>0</x:v>
      </x:c>
      <x:c r="J4076" s="1" t="n">
        <x:v>1.06</x:v>
      </x:c>
      <x:c r="K4076" s="1" t="n">
        <x:v>1</x:v>
      </x:c>
      <x:c r="L4076" s="1" t="n">
        <x:v>94.6</x:v>
      </x:c>
      <x:c r="M4076" s="1" t="n">
        <x:v>7.2</x:v>
      </x:c>
      <x:c r="N4076" s="1" t="n">
        <x:v>10.1</x:v>
      </x:c>
      <x:c r="O4076" s="1" t="n">
        <x:f aca="0">24*MAX(0,EOMONTH(B4076,0)-MAX(B4076,INDEX(Device_Inventory!$K$2:$K$1201,MATCH(A4076,Device_Inventory!$A$2:$A$1201,0)))+1)</x:f>
        <x:v>720</x:v>
      </x:c>
      <x:c r="P4076" s="11" t="b">
        <x:f aca="0">INDEX(Device_Inventory!$K$2:$K$1201,MATCH(A4076,Device_Inventory!$A$2:$A$1201,0))&gt;B4076</x:f>
        <x:v>0</x:v>
      </x:c>
      <x:c r="Q4076" s="1" t="str">
        <x:f aca="0">IF(D4076&gt;O4076,"Fail: operating hours exceed in-service hours",IF(D4076+M4076&gt;O4076,"Fail: operating + unavailable hours exceed in-service hours",IF(P4076,"Partial month: within in-service hours","OK")))</x:f>
        <x:v>OK</x:v>
      </x:c>
    </x:row>
    <x:row r="4077" ht="15" hidden="0" customHeight="1">
      <x:c r="A4077" s="1" t="s">
        <x:v>1359</x:v>
      </x:c>
      <x:c r="B4077" s="14" t="n">
        <x:v>46204</x:v>
      </x:c>
      <x:c r="C4077" s="1" t="n">
        <x:v>63.2</x:v>
      </x:c>
      <x:c r="D4077" s="1" t="n">
        <x:v>351.3</x:v>
      </x:c>
      <x:c r="E4077" s="1" t="n">
        <x:v>29</x:v>
      </x:c>
      <x:c r="F4077" s="1" t="n">
        <x:v>0</x:v>
      </x:c>
      <x:c r="G4077" s="1" t="n">
        <x:v>39</x:v>
      </x:c>
      <x:c r="H4077" s="1" t="n">
        <x:v>0</x:v>
      </x:c>
      <x:c r="I4077" s="1" t="n">
        <x:v>2</x:v>
      </x:c>
      <x:c r="J4077" s="1" t="n">
        <x:v>0.23</x:v>
      </x:c>
      <x:c r="K4077" s="1" t="n">
        <x:v>0</x:v>
      </x:c>
      <x:c r="L4077" s="1" t="n">
        <x:v>94.5</x:v>
      </x:c>
      <x:c r="M4077" s="1" t="n">
        <x:v>5.8</x:v>
      </x:c>
      <x:c r="N4077" s="1" t="n">
        <x:v>19.4</x:v>
      </x:c>
      <x:c r="O4077" s="1" t="n">
        <x:f aca="0">24*MAX(0,EOMONTH(B4077,0)-MAX(B4077,INDEX(Device_Inventory!$K$2:$K$1201,MATCH(A4077,Device_Inventory!$A$2:$A$1201,0)))+1)</x:f>
        <x:v>744</x:v>
      </x:c>
      <x:c r="P4077" s="11" t="b">
        <x:f aca="0">INDEX(Device_Inventory!$K$2:$K$1201,MATCH(A4077,Device_Inventory!$A$2:$A$1201,0))&gt;B4077</x:f>
        <x:v>0</x:v>
      </x:c>
      <x:c r="Q4077" s="1" t="str">
        <x:f aca="0">IF(D4077&gt;O4077,"Fail: operating hours exceed in-service hours",IF(D4077+M4077&gt;O4077,"Fail: operating + unavailable hours exceed in-service hours",IF(P4077,"Partial month: within in-service hours","OK")))</x:f>
        <x:v>OK</x:v>
      </x:c>
    </x:row>
    <x:row r="4078" ht="15" hidden="0" customHeight="1">
      <x:c r="A4078" s="1" t="s">
        <x:v>1361</x:v>
      </x:c>
      <x:c r="B4078" s="14" t="n">
        <x:v>46054</x:v>
      </x:c>
      <x:c r="C4078" s="1" t="n">
        <x:v>44.5</x:v>
      </x:c>
      <x:c r="D4078" s="1" t="n">
        <x:v>293.9</x:v>
      </x:c>
      <x:c r="E4078" s="1" t="n">
        <x:v>25</x:v>
      </x:c>
      <x:c r="F4078" s="1" t="n">
        <x:v>4</x:v>
      </x:c>
      <x:c r="G4078" s="1" t="n">
        <x:v>30</x:v>
      </x:c>
      <x:c r="H4078" s="1" t="n">
        <x:v>2</x:v>
      </x:c>
      <x:c r="I4078" s="1" t="n">
        <x:v>4</x:v>
      </x:c>
      <x:c r="J4078" s="1" t="n">
        <x:v>1.71</x:v>
      </x:c>
      <x:c r="K4078" s="1" t="n">
        <x:v>1</x:v>
      </x:c>
      <x:c r="L4078" s="1" t="n">
        <x:v>93.4</x:v>
      </x:c>
      <x:c r="M4078" s="1" t="n">
        <x:v>13.2</x:v>
      </x:c>
      <x:c r="N4078" s="1" t="n">
        <x:v>9.5</x:v>
      </x:c>
      <x:c r="O4078" s="1" t="n">
        <x:f aca="0">24*MAX(0,EOMONTH(B4078,0)-MAX(B4078,INDEX(Device_Inventory!$K$2:$K$1201,MATCH(A4078,Device_Inventory!$A$2:$A$1201,0)))+1)</x:f>
        <x:v>672</x:v>
      </x:c>
      <x:c r="P4078" s="11" t="b">
        <x:f aca="0">INDEX(Device_Inventory!$K$2:$K$1201,MATCH(A4078,Device_Inventory!$A$2:$A$1201,0))&gt;B4078</x:f>
        <x:v>0</x:v>
      </x:c>
      <x:c r="Q4078" s="1" t="str">
        <x:f aca="0">IF(D4078&gt;O4078,"Fail: operating hours exceed in-service hours",IF(D4078+M4078&gt;O4078,"Fail: operating + unavailable hours exceed in-service hours",IF(P4078,"Partial month: within in-service hours","OK")))</x:f>
        <x:v>OK</x:v>
      </x:c>
    </x:row>
    <x:row r="4079" ht="15" hidden="0" customHeight="1">
      <x:c r="A4079" s="1" t="s">
        <x:v>1361</x:v>
      </x:c>
      <x:c r="B4079" s="14" t="n">
        <x:v>46082</x:v>
      </x:c>
      <x:c r="C4079" s="1" t="n">
        <x:v>63.5</x:v>
      </x:c>
      <x:c r="D4079" s="1" t="n">
        <x:v>449.6</x:v>
      </x:c>
      <x:c r="E4079" s="1" t="n">
        <x:v>28</x:v>
      </x:c>
      <x:c r="F4079" s="1" t="n">
        <x:v>3</x:v>
      </x:c>
      <x:c r="G4079" s="1" t="n">
        <x:v>38</x:v>
      </x:c>
      <x:c r="H4079" s="1" t="n">
        <x:v>2</x:v>
      </x:c>
      <x:c r="I4079" s="1" t="n">
        <x:v>0</x:v>
      </x:c>
      <x:c r="J4079" s="1" t="n">
        <x:v>1.75</x:v>
      </x:c>
      <x:c r="K4079" s="1" t="n">
        <x:v>1</x:v>
      </x:c>
      <x:c r="L4079" s="1" t="n">
        <x:v>96.1</x:v>
      </x:c>
      <x:c r="M4079" s="1" t="n">
        <x:v>14.5</x:v>
      </x:c>
      <x:c r="N4079" s="1" t="n">
        <x:v>10.4</x:v>
      </x:c>
      <x:c r="O4079" s="1" t="n">
        <x:f aca="0">24*MAX(0,EOMONTH(B4079,0)-MAX(B4079,INDEX(Device_Inventory!$K$2:$K$1201,MATCH(A4079,Device_Inventory!$A$2:$A$1201,0)))+1)</x:f>
        <x:v>744</x:v>
      </x:c>
      <x:c r="P4079" s="11" t="b">
        <x:f aca="0">INDEX(Device_Inventory!$K$2:$K$1201,MATCH(A4079,Device_Inventory!$A$2:$A$1201,0))&gt;B4079</x:f>
        <x:v>0</x:v>
      </x:c>
      <x:c r="Q4079" s="1" t="str">
        <x:f aca="0">IF(D4079&gt;O4079,"Fail: operating hours exceed in-service hours",IF(D4079+M4079&gt;O4079,"Fail: operating + unavailable hours exceed in-service hours",IF(P4079,"Partial month: within in-service hours","OK")))</x:f>
        <x:v>OK</x:v>
      </x:c>
    </x:row>
    <x:row r="4080" ht="15" hidden="0" customHeight="1">
      <x:c r="A4080" s="1" t="s">
        <x:v>1361</x:v>
      </x:c>
      <x:c r="B4080" s="14" t="n">
        <x:v>46113</x:v>
      </x:c>
      <x:c r="C4080" s="1" t="n">
        <x:v>55.8</x:v>
      </x:c>
      <x:c r="D4080" s="1" t="n">
        <x:v>368.2</x:v>
      </x:c>
      <x:c r="E4080" s="1" t="n">
        <x:v>32</x:v>
      </x:c>
      <x:c r="F4080" s="1" t="n">
        <x:v>3</x:v>
      </x:c>
      <x:c r="G4080" s="1" t="n">
        <x:v>24</x:v>
      </x:c>
      <x:c r="H4080" s="1" t="n">
        <x:v>2</x:v>
      </x:c>
      <x:c r="I4080" s="1" t="n">
        <x:v>1</x:v>
      </x:c>
      <x:c r="J4080" s="1" t="n">
        <x:v>2.11</x:v>
      </x:c>
      <x:c r="K4080" s="1" t="n">
        <x:v>0</x:v>
      </x:c>
      <x:c r="L4080" s="1" t="n">
        <x:v>93.3</x:v>
      </x:c>
      <x:c r="M4080" s="1" t="n">
        <x:v>12.9</x:v>
      </x:c>
      <x:c r="N4080" s="1" t="n">
        <x:v>4.7</x:v>
      </x:c>
      <x:c r="O4080" s="1" t="n">
        <x:f aca="0">24*MAX(0,EOMONTH(B4080,0)-MAX(B4080,INDEX(Device_Inventory!$K$2:$K$1201,MATCH(A4080,Device_Inventory!$A$2:$A$1201,0)))+1)</x:f>
        <x:v>720</x:v>
      </x:c>
      <x:c r="P4080" s="11" t="b">
        <x:f aca="0">INDEX(Device_Inventory!$K$2:$K$1201,MATCH(A4080,Device_Inventory!$A$2:$A$1201,0))&gt;B4080</x:f>
        <x:v>0</x:v>
      </x:c>
      <x:c r="Q4080" s="1" t="str">
        <x:f aca="0">IF(D4080&gt;O4080,"Fail: operating hours exceed in-service hours",IF(D4080+M4080&gt;O4080,"Fail: operating + unavailable hours exceed in-service hours",IF(P4080,"Partial month: within in-service hours","OK")))</x:f>
        <x:v>OK</x:v>
      </x:c>
    </x:row>
    <x:row r="4081" ht="15" hidden="0" customHeight="1">
      <x:c r="A4081" s="1" t="s">
        <x:v>1361</x:v>
      </x:c>
      <x:c r="B4081" s="14" t="n">
        <x:v>46143</x:v>
      </x:c>
      <x:c r="C4081" s="1" t="n">
        <x:v>96.2</x:v>
      </x:c>
      <x:c r="D4081" s="1" t="n">
        <x:v>662.2</x:v>
      </x:c>
      <x:c r="E4081" s="1" t="n">
        <x:v>34</x:v>
      </x:c>
      <x:c r="F4081" s="1" t="n">
        <x:v>4</x:v>
      </x:c>
      <x:c r="G4081" s="1" t="n">
        <x:v>44</x:v>
      </x:c>
      <x:c r="H4081" s="1" t="n">
        <x:v>4</x:v>
      </x:c>
      <x:c r="I4081" s="1" t="n">
        <x:v>5</x:v>
      </x:c>
      <x:c r="J4081" s="1" t="n">
        <x:v>1.1</x:v>
      </x:c>
      <x:c r="K4081" s="1" t="n">
        <x:v>2</x:v>
      </x:c>
      <x:c r="L4081" s="1" t="n">
        <x:v>91.2</x:v>
      </x:c>
      <x:c r="M4081" s="1" t="n">
        <x:v>12.6</x:v>
      </x:c>
      <x:c r="N4081" s="1" t="n">
        <x:v>17.1</x:v>
      </x:c>
      <x:c r="O4081" s="1" t="n">
        <x:f aca="0">24*MAX(0,EOMONTH(B4081,0)-MAX(B4081,INDEX(Device_Inventory!$K$2:$K$1201,MATCH(A4081,Device_Inventory!$A$2:$A$1201,0)))+1)</x:f>
        <x:v>744</x:v>
      </x:c>
      <x:c r="P4081" s="11" t="b">
        <x:f aca="0">INDEX(Device_Inventory!$K$2:$K$1201,MATCH(A4081,Device_Inventory!$A$2:$A$1201,0))&gt;B4081</x:f>
        <x:v>0</x:v>
      </x:c>
      <x:c r="Q4081" s="1" t="str">
        <x:f aca="0">IF(D4081&gt;O4081,"Fail: operating hours exceed in-service hours",IF(D4081+M4081&gt;O4081,"Fail: operating + unavailable hours exceed in-service hours",IF(P4081,"Partial month: within in-service hours","OK")))</x:f>
        <x:v>OK</x:v>
      </x:c>
    </x:row>
    <x:row r="4082" ht="15" hidden="0" customHeight="1">
      <x:c r="A4082" s="1" t="s">
        <x:v>1361</x:v>
      </x:c>
      <x:c r="B4082" s="14" t="n">
        <x:v>46174</x:v>
      </x:c>
      <x:c r="C4082" s="1" t="n">
        <x:v>61.4</x:v>
      </x:c>
      <x:c r="D4082" s="1" t="n">
        <x:v>391.3</x:v>
      </x:c>
      <x:c r="E4082" s="1" t="n">
        <x:v>28</x:v>
      </x:c>
      <x:c r="F4082" s="1" t="n">
        <x:v>5</x:v>
      </x:c>
      <x:c r="G4082" s="1" t="n">
        <x:v>24</x:v>
      </x:c>
      <x:c r="H4082" s="1" t="n">
        <x:v>1</x:v>
      </x:c>
      <x:c r="I4082" s="1" t="n">
        <x:v>1</x:v>
      </x:c>
      <x:c r="J4082" s="1" t="n">
        <x:v>2.23</x:v>
      </x:c>
      <x:c r="K4082" s="1" t="n">
        <x:v>2</x:v>
      </x:c>
      <x:c r="L4082" s="1" t="n">
        <x:v>94.3</x:v>
      </x:c>
      <x:c r="M4082" s="1" t="n">
        <x:v>14.7</x:v>
      </x:c>
      <x:c r="N4082" s="1" t="n">
        <x:v>18.4</x:v>
      </x:c>
      <x:c r="O4082" s="1" t="n">
        <x:f aca="0">24*MAX(0,EOMONTH(B4082,0)-MAX(B4082,INDEX(Device_Inventory!$K$2:$K$1201,MATCH(A4082,Device_Inventory!$A$2:$A$1201,0)))+1)</x:f>
        <x:v>720</x:v>
      </x:c>
      <x:c r="P4082" s="11" t="b">
        <x:f aca="0">INDEX(Device_Inventory!$K$2:$K$1201,MATCH(A4082,Device_Inventory!$A$2:$A$1201,0))&gt;B4082</x:f>
        <x:v>0</x:v>
      </x:c>
      <x:c r="Q4082" s="1" t="str">
        <x:f aca="0">IF(D4082&gt;O4082,"Fail: operating hours exceed in-service hours",IF(D4082+M4082&gt;O4082,"Fail: operating + unavailable hours exceed in-service hours",IF(P4082,"Partial month: within in-service hours","OK")))</x:f>
        <x:v>OK</x:v>
      </x:c>
    </x:row>
    <x:row r="4083" ht="15" hidden="0" customHeight="1">
      <x:c r="A4083" s="1" t="s">
        <x:v>1361</x:v>
      </x:c>
      <x:c r="B4083" s="14" t="n">
        <x:v>46204</x:v>
      </x:c>
      <x:c r="C4083" s="1" t="n">
        <x:v>60</x:v>
      </x:c>
      <x:c r="D4083" s="1" t="n">
        <x:v>365.6</x:v>
      </x:c>
      <x:c r="E4083" s="1" t="n">
        <x:v>32</x:v>
      </x:c>
      <x:c r="F4083" s="1" t="n">
        <x:v>1</x:v>
      </x:c>
      <x:c r="G4083" s="1" t="n">
        <x:v>10</x:v>
      </x:c>
      <x:c r="H4083" s="1" t="n">
        <x:v>2</x:v>
      </x:c>
      <x:c r="I4083" s="1" t="n">
        <x:v>2</x:v>
      </x:c>
      <x:c r="J4083" s="1" t="n">
        <x:v>1.74</x:v>
      </x:c>
      <x:c r="K4083" s="1" t="n">
        <x:v>2</x:v>
      </x:c>
      <x:c r="L4083" s="1" t="n">
        <x:v>95</x:v>
      </x:c>
      <x:c r="M4083" s="1" t="n">
        <x:v>15.5</x:v>
      </x:c>
      <x:c r="N4083" s="1" t="n">
        <x:v>9.6</x:v>
      </x:c>
      <x:c r="O4083" s="1" t="n">
        <x:f aca="0">24*MAX(0,EOMONTH(B4083,0)-MAX(B4083,INDEX(Device_Inventory!$K$2:$K$1201,MATCH(A4083,Device_Inventory!$A$2:$A$1201,0)))+1)</x:f>
        <x:v>744</x:v>
      </x:c>
      <x:c r="P4083" s="11" t="b">
        <x:f aca="0">INDEX(Device_Inventory!$K$2:$K$1201,MATCH(A4083,Device_Inventory!$A$2:$A$1201,0))&gt;B4083</x:f>
        <x:v>0</x:v>
      </x:c>
      <x:c r="Q4083" s="1" t="str">
        <x:f aca="0">IF(D4083&gt;O4083,"Fail: operating hours exceed in-service hours",IF(D4083+M4083&gt;O4083,"Fail: operating + unavailable hours exceed in-service hours",IF(P4083,"Partial month: within in-service hours","OK")))</x:f>
        <x:v>OK</x:v>
      </x:c>
    </x:row>
    <x:row r="4084" ht="15" hidden="0" customHeight="1">
      <x:c r="A4084" s="1" t="s">
        <x:v>3717</x:v>
      </x:c>
      <x:c r="B4084" s="14" t="n">
        <x:v>46054</x:v>
      </x:c>
      <x:c r="C4084" s="1" t="n">
        <x:v>59</x:v>
      </x:c>
      <x:c r="D4084" s="1" t="n">
        <x:v>383</x:v>
      </x:c>
      <x:c r="E4084" s="1" t="n">
        <x:v>11</x:v>
      </x:c>
      <x:c r="F4084" s="1" t="n">
        <x:v>0</x:v>
      </x:c>
      <x:c r="G4084" s="1" t="n">
        <x:v>19</x:v>
      </x:c>
      <x:c r="H4084" s="1" t="n">
        <x:v>0</x:v>
      </x:c>
      <x:c r="I4084" s="1" t="n">
        <x:v>2</x:v>
      </x:c>
      <x:c r="J4084" s="1" t="n">
        <x:v>1.87</x:v>
      </x:c>
      <x:c r="K4084" s="1" t="n">
        <x:v>1</x:v>
      </x:c>
      <x:c r="L4084" s="1" t="n">
        <x:v>94.7</x:v>
      </x:c>
      <x:c r="M4084" s="1" t="n">
        <x:v>5.9</x:v>
      </x:c>
      <x:c r="N4084" s="1" t="n">
        <x:v>9.7</x:v>
      </x:c>
      <x:c r="O4084" s="1" t="n">
        <x:f aca="0">24*MAX(0,EOMONTH(B4084,0)-MAX(B4084,INDEX(Device_Inventory!$K$2:$K$1201,MATCH(A4084,Device_Inventory!$A$2:$A$1201,0)))+1)</x:f>
        <x:v>672</x:v>
      </x:c>
      <x:c r="P4084" s="11" t="b">
        <x:f aca="0">INDEX(Device_Inventory!$K$2:$K$1201,MATCH(A4084,Device_Inventory!$A$2:$A$1201,0))&gt;B4084</x:f>
        <x:v>0</x:v>
      </x:c>
      <x:c r="Q4084" s="1" t="str">
        <x:f aca="0">IF(D4084&gt;O4084,"Fail: operating hours exceed in-service hours",IF(D4084+M4084&gt;O4084,"Fail: operating + unavailable hours exceed in-service hours",IF(P4084,"Partial month: within in-service hours","OK")))</x:f>
        <x:v>OK</x:v>
      </x:c>
    </x:row>
    <x:row r="4085" ht="15" hidden="0" customHeight="1">
      <x:c r="A4085" s="1" t="s">
        <x:v>3717</x:v>
      </x:c>
      <x:c r="B4085" s="14" t="n">
        <x:v>46082</x:v>
      </x:c>
      <x:c r="C4085" s="1" t="n">
        <x:v>52.9</x:v>
      </x:c>
      <x:c r="D4085" s="1" t="n">
        <x:v>378.8</x:v>
      </x:c>
      <x:c r="E4085" s="1" t="n">
        <x:v>21</x:v>
      </x:c>
      <x:c r="F4085" s="1" t="n">
        <x:v>0</x:v>
      </x:c>
      <x:c r="G4085" s="1" t="n">
        <x:v>36</x:v>
      </x:c>
      <x:c r="H4085" s="1" t="n">
        <x:v>1</x:v>
      </x:c>
      <x:c r="I4085" s="1" t="n">
        <x:v>2</x:v>
      </x:c>
      <x:c r="J4085" s="1" t="n">
        <x:v>0.14</x:v>
      </x:c>
      <x:c r="K4085" s="1" t="n">
        <x:v>0</x:v>
      </x:c>
      <x:c r="L4085" s="1" t="n">
        <x:v>99</x:v>
      </x:c>
      <x:c r="M4085" s="1" t="n">
        <x:v>4.1</x:v>
      </x:c>
      <x:c r="N4085" s="1" t="n">
        <x:v>14.6</x:v>
      </x:c>
      <x:c r="O4085" s="1" t="n">
        <x:f aca="0">24*MAX(0,EOMONTH(B4085,0)-MAX(B4085,INDEX(Device_Inventory!$K$2:$K$1201,MATCH(A4085,Device_Inventory!$A$2:$A$1201,0)))+1)</x:f>
        <x:v>744</x:v>
      </x:c>
      <x:c r="P4085" s="11" t="b">
        <x:f aca="0">INDEX(Device_Inventory!$K$2:$K$1201,MATCH(A4085,Device_Inventory!$A$2:$A$1201,0))&gt;B4085</x:f>
        <x:v>0</x:v>
      </x:c>
      <x:c r="Q4085" s="1" t="str">
        <x:f aca="0">IF(D4085&gt;O4085,"Fail: operating hours exceed in-service hours",IF(D4085+M4085&gt;O4085,"Fail: operating + unavailable hours exceed in-service hours",IF(P4085,"Partial month: within in-service hours","OK")))</x:f>
        <x:v>OK</x:v>
      </x:c>
    </x:row>
    <x:row r="4086" ht="15" hidden="0" customHeight="1">
      <x:c r="A4086" s="1" t="s">
        <x:v>3717</x:v>
      </x:c>
      <x:c r="B4086" s="14" t="n">
        <x:v>46113</x:v>
      </x:c>
      <x:c r="C4086" s="1" t="n">
        <x:v>47.4</x:v>
      </x:c>
      <x:c r="D4086" s="1" t="n">
        <x:v>274.4</x:v>
      </x:c>
      <x:c r="E4086" s="1" t="n">
        <x:v>9</x:v>
      </x:c>
      <x:c r="F4086" s="1" t="n">
        <x:v>2</x:v>
      </x:c>
      <x:c r="G4086" s="1" t="n">
        <x:v>24</x:v>
      </x:c>
      <x:c r="H4086" s="1" t="n">
        <x:v>0</x:v>
      </x:c>
      <x:c r="I4086" s="1" t="n">
        <x:v>2</x:v>
      </x:c>
      <x:c r="J4086" s="1" t="n">
        <x:v>0.15</x:v>
      </x:c>
      <x:c r="K4086" s="1" t="n">
        <x:v>0</x:v>
      </x:c>
      <x:c r="L4086" s="1" t="n">
        <x:v>88.9</x:v>
      </x:c>
      <x:c r="M4086" s="1" t="n">
        <x:v>9.6</x:v>
      </x:c>
      <x:c r="N4086" s="1" t="n">
        <x:v>9.8</x:v>
      </x:c>
      <x:c r="O4086" s="1" t="n">
        <x:f aca="0">24*MAX(0,EOMONTH(B4086,0)-MAX(B4086,INDEX(Device_Inventory!$K$2:$K$1201,MATCH(A4086,Device_Inventory!$A$2:$A$1201,0)))+1)</x:f>
        <x:v>720</x:v>
      </x:c>
      <x:c r="P4086" s="11" t="b">
        <x:f aca="0">INDEX(Device_Inventory!$K$2:$K$1201,MATCH(A4086,Device_Inventory!$A$2:$A$1201,0))&gt;B4086</x:f>
        <x:v>0</x:v>
      </x:c>
      <x:c r="Q4086" s="1" t="str">
        <x:f aca="0">IF(D4086&gt;O4086,"Fail: operating hours exceed in-service hours",IF(D4086+M4086&gt;O4086,"Fail: operating + unavailable hours exceed in-service hours",IF(P4086,"Partial month: within in-service hours","OK")))</x:f>
        <x:v>OK</x:v>
      </x:c>
    </x:row>
    <x:row r="4087" ht="15" hidden="0" customHeight="1">
      <x:c r="A4087" s="1" t="s">
        <x:v>3717</x:v>
      </x:c>
      <x:c r="B4087" s="14" t="n">
        <x:v>46143</x:v>
      </x:c>
      <x:c r="C4087" s="1" t="n">
        <x:v>62.9</x:v>
      </x:c>
      <x:c r="D4087" s="1" t="n">
        <x:v>442.1</x:v>
      </x:c>
      <x:c r="E4087" s="1" t="n">
        <x:v>18</x:v>
      </x:c>
      <x:c r="F4087" s="1" t="n">
        <x:v>0</x:v>
      </x:c>
      <x:c r="G4087" s="1" t="n">
        <x:v>56</x:v>
      </x:c>
      <x:c r="H4087" s="1" t="n">
        <x:v>0</x:v>
      </x:c>
      <x:c r="I4087" s="1" t="n">
        <x:v>3</x:v>
      </x:c>
      <x:c r="J4087" s="1" t="n">
        <x:v>0</x:v>
      </x:c>
      <x:c r="K4087" s="1" t="n">
        <x:v>0</x:v>
      </x:c>
      <x:c r="L4087" s="1" t="n">
        <x:v>98.4</x:v>
      </x:c>
      <x:c r="M4087" s="1" t="n">
        <x:v>7</x:v>
      </x:c>
      <x:c r="N4087" s="1" t="n">
        <x:v>5.8</x:v>
      </x:c>
      <x:c r="O4087" s="1" t="n">
        <x:f aca="0">24*MAX(0,EOMONTH(B4087,0)-MAX(B4087,INDEX(Device_Inventory!$K$2:$K$1201,MATCH(A4087,Device_Inventory!$A$2:$A$1201,0)))+1)</x:f>
        <x:v>744</x:v>
      </x:c>
      <x:c r="P4087" s="11" t="b">
        <x:f aca="0">INDEX(Device_Inventory!$K$2:$K$1201,MATCH(A4087,Device_Inventory!$A$2:$A$1201,0))&gt;B4087</x:f>
        <x:v>0</x:v>
      </x:c>
      <x:c r="Q4087" s="1" t="str">
        <x:f aca="0">IF(D4087&gt;O4087,"Fail: operating hours exceed in-service hours",IF(D4087+M4087&gt;O4087,"Fail: operating + unavailable hours exceed in-service hours",IF(P4087,"Partial month: within in-service hours","OK")))</x:f>
        <x:v>OK</x:v>
      </x:c>
    </x:row>
    <x:row r="4088" ht="15" hidden="0" customHeight="1">
      <x:c r="A4088" s="1" t="s">
        <x:v>3717</x:v>
      </x:c>
      <x:c r="B4088" s="14" t="n">
        <x:v>46174</x:v>
      </x:c>
      <x:c r="C4088" s="1" t="n">
        <x:v>27.7</x:v>
      </x:c>
      <x:c r="D4088" s="1" t="n">
        <x:v>160.5</x:v>
      </x:c>
      <x:c r="E4088" s="1" t="n">
        <x:v>4</x:v>
      </x:c>
      <x:c r="F4088" s="1" t="n">
        <x:v>0</x:v>
      </x:c>
      <x:c r="G4088" s="1" t="n">
        <x:v>27</x:v>
      </x:c>
      <x:c r="H4088" s="1" t="n">
        <x:v>0</x:v>
      </x:c>
      <x:c r="I4088" s="1" t="n">
        <x:v>0</x:v>
      </x:c>
      <x:c r="J4088" s="1" t="n">
        <x:v>0.65</x:v>
      </x:c>
      <x:c r="K4088" s="1" t="n">
        <x:v>0</x:v>
      </x:c>
      <x:c r="L4088" s="1" t="n">
        <x:v>96</x:v>
      </x:c>
      <x:c r="M4088" s="1" t="n">
        <x:v>2.3</x:v>
      </x:c>
      <x:c r="N4088" s="1" t="n">
        <x:v>6.2</x:v>
      </x:c>
      <x:c r="O4088" s="1" t="n">
        <x:f aca="0">24*MAX(0,EOMONTH(B4088,0)-MAX(B4088,INDEX(Device_Inventory!$K$2:$K$1201,MATCH(A4088,Device_Inventory!$A$2:$A$1201,0)))+1)</x:f>
        <x:v>720</x:v>
      </x:c>
      <x:c r="P4088" s="11" t="b">
        <x:f aca="0">INDEX(Device_Inventory!$K$2:$K$1201,MATCH(A4088,Device_Inventory!$A$2:$A$1201,0))&gt;B4088</x:f>
        <x:v>0</x:v>
      </x:c>
      <x:c r="Q4088" s="1" t="str">
        <x:f aca="0">IF(D4088&gt;O4088,"Fail: operating hours exceed in-service hours",IF(D4088+M4088&gt;O4088,"Fail: operating + unavailable hours exceed in-service hours",IF(P4088,"Partial month: within in-service hours","OK")))</x:f>
        <x:v>OK</x:v>
      </x:c>
    </x:row>
    <x:row r="4089" ht="15" hidden="0" customHeight="1">
      <x:c r="A4089" s="1" t="s">
        <x:v>3717</x:v>
      </x:c>
      <x:c r="B4089" s="14" t="n">
        <x:v>46204</x:v>
      </x:c>
      <x:c r="C4089" s="1" t="n">
        <x:v>47.3</x:v>
      </x:c>
      <x:c r="D4089" s="1" t="n">
        <x:v>313</x:v>
      </x:c>
      <x:c r="E4089" s="1" t="n">
        <x:v>15</x:v>
      </x:c>
      <x:c r="F4089" s="1" t="n">
        <x:v>0</x:v>
      </x:c>
      <x:c r="G4089" s="1" t="n">
        <x:v>34</x:v>
      </x:c>
      <x:c r="H4089" s="1" t="n">
        <x:v>0</x:v>
      </x:c>
      <x:c r="I4089" s="1" t="n">
        <x:v>3</x:v>
      </x:c>
      <x:c r="J4089" s="1" t="n">
        <x:v>0</x:v>
      </x:c>
      <x:c r="K4089" s="1" t="n">
        <x:v>1</x:v>
      </x:c>
      <x:c r="L4089" s="1" t="n">
        <x:v>95.4</x:v>
      </x:c>
      <x:c r="M4089" s="1" t="n">
        <x:v>3.7</x:v>
      </x:c>
      <x:c r="N4089" s="1" t="n">
        <x:v>3.8</x:v>
      </x:c>
      <x:c r="O4089" s="1" t="n">
        <x:f aca="0">24*MAX(0,EOMONTH(B4089,0)-MAX(B4089,INDEX(Device_Inventory!$K$2:$K$1201,MATCH(A4089,Device_Inventory!$A$2:$A$1201,0)))+1)</x:f>
        <x:v>744</x:v>
      </x:c>
      <x:c r="P4089" s="11" t="b">
        <x:f aca="0">INDEX(Device_Inventory!$K$2:$K$1201,MATCH(A4089,Device_Inventory!$A$2:$A$1201,0))&gt;B4089</x:f>
        <x:v>0</x:v>
      </x:c>
      <x:c r="Q4089" s="1" t="str">
        <x:f aca="0">IF(D4089&gt;O4089,"Fail: operating hours exceed in-service hours",IF(D4089+M4089&gt;O4089,"Fail: operating + unavailable hours exceed in-service hours",IF(P4089,"Partial month: within in-service hours","OK")))</x:f>
        <x:v>OK</x:v>
      </x:c>
    </x:row>
    <x:row r="4090" ht="15" hidden="0" customHeight="1">
      <x:c r="A4090" s="1" t="s">
        <x:v>1362</x:v>
      </x:c>
      <x:c r="B4090" s="14" t="n">
        <x:v>46054</x:v>
      </x:c>
      <x:c r="C4090" s="1" t="n">
        <x:v>71.8</x:v>
      </x:c>
      <x:c r="D4090" s="1" t="n">
        <x:v>451.4</x:v>
      </x:c>
      <x:c r="E4090" s="1" t="n">
        <x:v>25</x:v>
      </x:c>
      <x:c r="F4090" s="1" t="n">
        <x:v>4</x:v>
      </x:c>
      <x:c r="G4090" s="1" t="n">
        <x:v>31</x:v>
      </x:c>
      <x:c r="H4090" s="1" t="n">
        <x:v>1</x:v>
      </x:c>
      <x:c r="I4090" s="1" t="n">
        <x:v>3</x:v>
      </x:c>
      <x:c r="J4090" s="1" t="n">
        <x:v>1.83</x:v>
      </x:c>
      <x:c r="K4090" s="1" t="n">
        <x:v>1</x:v>
      </x:c>
      <x:c r="L4090" s="1" t="n">
        <x:v>95.7</x:v>
      </x:c>
      <x:c r="M4090" s="1" t="n">
        <x:v>6.2</x:v>
      </x:c>
      <x:c r="N4090" s="1" t="n">
        <x:v>15.4</x:v>
      </x:c>
      <x:c r="O4090" s="1" t="n">
        <x:f aca="0">24*MAX(0,EOMONTH(B4090,0)-MAX(B4090,INDEX(Device_Inventory!$K$2:$K$1201,MATCH(A4090,Device_Inventory!$A$2:$A$1201,0)))+1)</x:f>
        <x:v>672</x:v>
      </x:c>
      <x:c r="P4090" s="11" t="b">
        <x:f aca="0">INDEX(Device_Inventory!$K$2:$K$1201,MATCH(A4090,Device_Inventory!$A$2:$A$1201,0))&gt;B4090</x:f>
        <x:v>0</x:v>
      </x:c>
      <x:c r="Q4090" s="1" t="str">
        <x:f aca="0">IF(D4090&gt;O4090,"Fail: operating hours exceed in-service hours",IF(D4090+M4090&gt;O4090,"Fail: operating + unavailable hours exceed in-service hours",IF(P4090,"Partial month: within in-service hours","OK")))</x:f>
        <x:v>OK</x:v>
      </x:c>
    </x:row>
    <x:row r="4091" ht="15" hidden="0" customHeight="1">
      <x:c r="A4091" s="1" t="s">
        <x:v>1362</x:v>
      </x:c>
      <x:c r="B4091" s="14" t="n">
        <x:v>46082</x:v>
      </x:c>
      <x:c r="C4091" s="1" t="n">
        <x:v>64.3</x:v>
      </x:c>
      <x:c r="D4091" s="1" t="n">
        <x:v>398.7</x:v>
      </x:c>
      <x:c r="E4091" s="1" t="n">
        <x:v>27</x:v>
      </x:c>
      <x:c r="F4091" s="1" t="n">
        <x:v>3</x:v>
      </x:c>
      <x:c r="G4091" s="1" t="n">
        <x:v>44</x:v>
      </x:c>
      <x:c r="H4091" s="1" t="n">
        <x:v>1</x:v>
      </x:c>
      <x:c r="I4091" s="1" t="n">
        <x:v>6</x:v>
      </x:c>
      <x:c r="J4091" s="1" t="n">
        <x:v>1.64</x:v>
      </x:c>
      <x:c r="K4091" s="1" t="n">
        <x:v>1</x:v>
      </x:c>
      <x:c r="L4091" s="1" t="n">
        <x:v>93.8</x:v>
      </x:c>
      <x:c r="M4091" s="1" t="n">
        <x:v>16.7</x:v>
      </x:c>
      <x:c r="N4091" s="1" t="n">
        <x:v>8.9</x:v>
      </x:c>
      <x:c r="O4091" s="1" t="n">
        <x:f aca="0">24*MAX(0,EOMONTH(B4091,0)-MAX(B4091,INDEX(Device_Inventory!$K$2:$K$1201,MATCH(A4091,Device_Inventory!$A$2:$A$1201,0)))+1)</x:f>
        <x:v>744</x:v>
      </x:c>
      <x:c r="P4091" s="11" t="b">
        <x:f aca="0">INDEX(Device_Inventory!$K$2:$K$1201,MATCH(A4091,Device_Inventory!$A$2:$A$1201,0))&gt;B4091</x:f>
        <x:v>0</x:v>
      </x:c>
      <x:c r="Q4091" s="1" t="str">
        <x:f aca="0">IF(D4091&gt;O4091,"Fail: operating hours exceed in-service hours",IF(D4091+M4091&gt;O4091,"Fail: operating + unavailable hours exceed in-service hours",IF(P4091,"Partial month: within in-service hours","OK")))</x:f>
        <x:v>OK</x:v>
      </x:c>
    </x:row>
    <x:row r="4092" ht="15" hidden="0" customHeight="1">
      <x:c r="A4092" s="1" t="s">
        <x:v>1362</x:v>
      </x:c>
      <x:c r="B4092" s="14" t="n">
        <x:v>46113</x:v>
      </x:c>
      <x:c r="C4092" s="1" t="n">
        <x:v>62.6</x:v>
      </x:c>
      <x:c r="D4092" s="1" t="n">
        <x:v>372.7</x:v>
      </x:c>
      <x:c r="E4092" s="1" t="n">
        <x:v>28</x:v>
      </x:c>
      <x:c r="F4092" s="1" t="n">
        <x:v>4</x:v>
      </x:c>
      <x:c r="G4092" s="1" t="n">
        <x:v>39</x:v>
      </x:c>
      <x:c r="H4092" s="1" t="n">
        <x:v>1</x:v>
      </x:c>
      <x:c r="I4092" s="1" t="n">
        <x:v>2</x:v>
      </x:c>
      <x:c r="J4092" s="1" t="n">
        <x:v>1.96</x:v>
      </x:c>
      <x:c r="K4092" s="1" t="n">
        <x:v>1</x:v>
      </x:c>
      <x:c r="L4092" s="1" t="n">
        <x:v>95.2</x:v>
      </x:c>
      <x:c r="M4092" s="1" t="n">
        <x:v>7.9</x:v>
      </x:c>
      <x:c r="N4092" s="1" t="n">
        <x:v>15.4</x:v>
      </x:c>
      <x:c r="O4092" s="1" t="n">
        <x:f aca="0">24*MAX(0,EOMONTH(B4092,0)-MAX(B4092,INDEX(Device_Inventory!$K$2:$K$1201,MATCH(A4092,Device_Inventory!$A$2:$A$1201,0)))+1)</x:f>
        <x:v>720</x:v>
      </x:c>
      <x:c r="P4092" s="11" t="b">
        <x:f aca="0">INDEX(Device_Inventory!$K$2:$K$1201,MATCH(A4092,Device_Inventory!$A$2:$A$1201,0))&gt;B4092</x:f>
        <x:v>0</x:v>
      </x:c>
      <x:c r="Q4092" s="1" t="str">
        <x:f aca="0">IF(D4092&gt;O4092,"Fail: operating hours exceed in-service hours",IF(D4092+M4092&gt;O4092,"Fail: operating + unavailable hours exceed in-service hours",IF(P4092,"Partial month: within in-service hours","OK")))</x:f>
        <x:v>OK</x:v>
      </x:c>
    </x:row>
    <x:row r="4093" ht="15" hidden="0" customHeight="1">
      <x:c r="A4093" s="1" t="s">
        <x:v>1362</x:v>
      </x:c>
      <x:c r="B4093" s="14" t="n">
        <x:v>46143</x:v>
      </x:c>
      <x:c r="C4093" s="1" t="n">
        <x:v>63.6</x:v>
      </x:c>
      <x:c r="D4093" s="1" t="n">
        <x:v>427.8</x:v>
      </x:c>
      <x:c r="E4093" s="1" t="n">
        <x:v>17</x:v>
      </x:c>
      <x:c r="F4093" s="1" t="n">
        <x:v>4</x:v>
      </x:c>
      <x:c r="G4093" s="1" t="n">
        <x:v>33</x:v>
      </x:c>
      <x:c r="H4093" s="1" t="n">
        <x:v>1</x:v>
      </x:c>
      <x:c r="I4093" s="1" t="n">
        <x:v>2</x:v>
      </x:c>
      <x:c r="J4093" s="1" t="n">
        <x:v>2.44</x:v>
      </x:c>
      <x:c r="K4093" s="1" t="n">
        <x:v>0</x:v>
      </x:c>
      <x:c r="L4093" s="1" t="n">
        <x:v>93.4</x:v>
      </x:c>
      <x:c r="M4093" s="1" t="n">
        <x:v>9.1</x:v>
      </x:c>
      <x:c r="N4093" s="1" t="n">
        <x:v>17.3</x:v>
      </x:c>
      <x:c r="O4093" s="1" t="n">
        <x:f aca="0">24*MAX(0,EOMONTH(B4093,0)-MAX(B4093,INDEX(Device_Inventory!$K$2:$K$1201,MATCH(A4093,Device_Inventory!$A$2:$A$1201,0)))+1)</x:f>
        <x:v>744</x:v>
      </x:c>
      <x:c r="P4093" s="11" t="b">
        <x:f aca="0">INDEX(Device_Inventory!$K$2:$K$1201,MATCH(A4093,Device_Inventory!$A$2:$A$1201,0))&gt;B4093</x:f>
        <x:v>0</x:v>
      </x:c>
      <x:c r="Q4093" s="1" t="str">
        <x:f aca="0">IF(D4093&gt;O4093,"Fail: operating hours exceed in-service hours",IF(D4093+M4093&gt;O4093,"Fail: operating + unavailable hours exceed in-service hours",IF(P4093,"Partial month: within in-service hours","OK")))</x:f>
        <x:v>OK</x:v>
      </x:c>
    </x:row>
    <x:row r="4094" ht="15" hidden="0" customHeight="1">
      <x:c r="A4094" s="1" t="s">
        <x:v>1362</x:v>
      </x:c>
      <x:c r="B4094" s="14" t="n">
        <x:v>46174</x:v>
      </x:c>
      <x:c r="C4094" s="1" t="n">
        <x:v>55.8</x:v>
      </x:c>
      <x:c r="D4094" s="1" t="n">
        <x:v>383.9</x:v>
      </x:c>
      <x:c r="E4094" s="1" t="n">
        <x:v>29</x:v>
      </x:c>
      <x:c r="F4094" s="1" t="n">
        <x:v>4</x:v>
      </x:c>
      <x:c r="G4094" s="1" t="n">
        <x:v>30</x:v>
      </x:c>
      <x:c r="H4094" s="1" t="n">
        <x:v>1</x:v>
      </x:c>
      <x:c r="I4094" s="1" t="n">
        <x:v>2</x:v>
      </x:c>
      <x:c r="J4094" s="1" t="n">
        <x:v>1.85</x:v>
      </x:c>
      <x:c r="K4094" s="1" t="n">
        <x:v>2</x:v>
      </x:c>
      <x:c r="L4094" s="1" t="n">
        <x:v>99.9</x:v>
      </x:c>
      <x:c r="M4094" s="1" t="n">
        <x:v>12.8</x:v>
      </x:c>
      <x:c r="N4094" s="1" t="n">
        <x:v>10</x:v>
      </x:c>
      <x:c r="O4094" s="1" t="n">
        <x:f aca="0">24*MAX(0,EOMONTH(B4094,0)-MAX(B4094,INDEX(Device_Inventory!$K$2:$K$1201,MATCH(A4094,Device_Inventory!$A$2:$A$1201,0)))+1)</x:f>
        <x:v>720</x:v>
      </x:c>
      <x:c r="P4094" s="11" t="b">
        <x:f aca="0">INDEX(Device_Inventory!$K$2:$K$1201,MATCH(A4094,Device_Inventory!$A$2:$A$1201,0))&gt;B4094</x:f>
        <x:v>0</x:v>
      </x:c>
      <x:c r="Q4094" s="1" t="str">
        <x:f aca="0">IF(D4094&gt;O4094,"Fail: operating hours exceed in-service hours",IF(D4094+M4094&gt;O4094,"Fail: operating + unavailable hours exceed in-service hours",IF(P4094,"Partial month: within in-service hours","OK")))</x:f>
        <x:v>OK</x:v>
      </x:c>
    </x:row>
    <x:row r="4095" ht="15" hidden="0" customHeight="1">
      <x:c r="A4095" s="1" t="s">
        <x:v>1362</x:v>
      </x:c>
      <x:c r="B4095" s="14" t="n">
        <x:v>46204</x:v>
      </x:c>
      <x:c r="C4095" s="1" t="n">
        <x:v>61.1</x:v>
      </x:c>
      <x:c r="D4095" s="1" t="n">
        <x:v>412.8</x:v>
      </x:c>
      <x:c r="E4095" s="1" t="n">
        <x:v>26</x:v>
      </x:c>
      <x:c r="F4095" s="1" t="n">
        <x:v>2</x:v>
      </x:c>
      <x:c r="G4095" s="1" t="n">
        <x:v>24</x:v>
      </x:c>
      <x:c r="H4095" s="1" t="n">
        <x:v>2</x:v>
      </x:c>
      <x:c r="I4095" s="1" t="n">
        <x:v>1</x:v>
      </x:c>
      <x:c r="J4095" s="1" t="n">
        <x:v>1.69</x:v>
      </x:c>
      <x:c r="K4095" s="1" t="n">
        <x:v>0</x:v>
      </x:c>
      <x:c r="L4095" s="1" t="n">
        <x:v>97.2</x:v>
      </x:c>
      <x:c r="M4095" s="1" t="n">
        <x:v>6.6</x:v>
      </x:c>
      <x:c r="N4095" s="1" t="n">
        <x:v>6.7</x:v>
      </x:c>
      <x:c r="O4095" s="1" t="n">
        <x:f aca="0">24*MAX(0,EOMONTH(B4095,0)-MAX(B4095,INDEX(Device_Inventory!$K$2:$K$1201,MATCH(A4095,Device_Inventory!$A$2:$A$1201,0)))+1)</x:f>
        <x:v>744</x:v>
      </x:c>
      <x:c r="P4095" s="11" t="b">
        <x:f aca="0">INDEX(Device_Inventory!$K$2:$K$1201,MATCH(A4095,Device_Inventory!$A$2:$A$1201,0))&gt;B4095</x:f>
        <x:v>0</x:v>
      </x:c>
      <x:c r="Q4095" s="1" t="str">
        <x:f aca="0">IF(D4095&gt;O4095,"Fail: operating hours exceed in-service hours",IF(D4095+M4095&gt;O4095,"Fail: operating + unavailable hours exceed in-service hours",IF(P4095,"Partial month: within in-service hours","OK")))</x:f>
        <x:v>OK</x:v>
      </x:c>
    </x:row>
    <x:row r="4096" ht="15" hidden="0" customHeight="1">
      <x:c r="A4096" s="1" t="s">
        <x:v>1787</x:v>
      </x:c>
      <x:c r="B4096" s="14" t="n">
        <x:v>46054</x:v>
      </x:c>
      <x:c r="C4096" s="1" t="n">
        <x:v>61.5</x:v>
      </x:c>
      <x:c r="D4096" s="1" t="n">
        <x:v>408.1</x:v>
      </x:c>
      <x:c r="E4096" s="1" t="n">
        <x:v>30</x:v>
      </x:c>
      <x:c r="F4096" s="1" t="n">
        <x:v>2</x:v>
      </x:c>
      <x:c r="G4096" s="1" t="n">
        <x:v>43</x:v>
      </x:c>
      <x:c r="H4096" s="1" t="n">
        <x:v>1</x:v>
      </x:c>
      <x:c r="I4096" s="1" t="n">
        <x:v>2</x:v>
      </x:c>
      <x:c r="J4096" s="1" t="n">
        <x:v>0</x:v>
      </x:c>
      <x:c r="K4096" s="1" t="n">
        <x:v>0</x:v>
      </x:c>
      <x:c r="L4096" s="1" t="n">
        <x:v>92.3</x:v>
      </x:c>
      <x:c r="M4096" s="1" t="n">
        <x:v>9.7</x:v>
      </x:c>
      <x:c r="N4096" s="1" t="n">
        <x:v>10.8</x:v>
      </x:c>
      <x:c r="O4096" s="1" t="n">
        <x:f aca="0">24*MAX(0,EOMONTH(B4096,0)-MAX(B4096,INDEX(Device_Inventory!$K$2:$K$1201,MATCH(A4096,Device_Inventory!$A$2:$A$1201,0)))+1)</x:f>
        <x:v>672</x:v>
      </x:c>
      <x:c r="P4096" s="11" t="b">
        <x:f aca="0">INDEX(Device_Inventory!$K$2:$K$1201,MATCH(A4096,Device_Inventory!$A$2:$A$1201,0))&gt;B4096</x:f>
        <x:v>0</x:v>
      </x:c>
      <x:c r="Q4096" s="1" t="str">
        <x:f aca="0">IF(D4096&gt;O4096,"Fail: operating hours exceed in-service hours",IF(D4096+M4096&gt;O4096,"Fail: operating + unavailable hours exceed in-service hours",IF(P4096,"Partial month: within in-service hours","OK")))</x:f>
        <x:v>OK</x:v>
      </x:c>
    </x:row>
    <x:row r="4097" ht="15" hidden="0" customHeight="1">
      <x:c r="A4097" s="1" t="s">
        <x:v>1787</x:v>
      </x:c>
      <x:c r="B4097" s="14" t="n">
        <x:v>46082</x:v>
      </x:c>
      <x:c r="C4097" s="1" t="n">
        <x:v>67.2</x:v>
      </x:c>
      <x:c r="D4097" s="1" t="n">
        <x:v>475.3</x:v>
      </x:c>
      <x:c r="E4097" s="1" t="n">
        <x:v>19</x:v>
      </x:c>
      <x:c r="F4097" s="1" t="n">
        <x:v>4</x:v>
      </x:c>
      <x:c r="G4097" s="1" t="n">
        <x:v>37</x:v>
      </x:c>
      <x:c r="H4097" s="1" t="n">
        <x:v>0</x:v>
      </x:c>
      <x:c r="I4097" s="1" t="n">
        <x:v>2</x:v>
      </x:c>
      <x:c r="J4097" s="1" t="n">
        <x:v>0.56</x:v>
      </x:c>
      <x:c r="K4097" s="1" t="n">
        <x:v>1</x:v>
      </x:c>
      <x:c r="L4097" s="1" t="n">
        <x:v>99.8</x:v>
      </x:c>
      <x:c r="M4097" s="1" t="n">
        <x:v>1.5</x:v>
      </x:c>
      <x:c r="N4097" s="1" t="n">
        <x:v>20</x:v>
      </x:c>
      <x:c r="O4097" s="1" t="n">
        <x:f aca="0">24*MAX(0,EOMONTH(B4097,0)-MAX(B4097,INDEX(Device_Inventory!$K$2:$K$1201,MATCH(A4097,Device_Inventory!$A$2:$A$1201,0)))+1)</x:f>
        <x:v>744</x:v>
      </x:c>
      <x:c r="P4097" s="11" t="b">
        <x:f aca="0">INDEX(Device_Inventory!$K$2:$K$1201,MATCH(A4097,Device_Inventory!$A$2:$A$1201,0))&gt;B4097</x:f>
        <x:v>0</x:v>
      </x:c>
      <x:c r="Q4097" s="1" t="str">
        <x:f aca="0">IF(D4097&gt;O4097,"Fail: operating hours exceed in-service hours",IF(D4097+M4097&gt;O4097,"Fail: operating + unavailable hours exceed in-service hours",IF(P4097,"Partial month: within in-service hours","OK")))</x:f>
        <x:v>OK</x:v>
      </x:c>
    </x:row>
    <x:row r="4098" ht="15" hidden="0" customHeight="1">
      <x:c r="A4098" s="1" t="s">
        <x:v>1787</x:v>
      </x:c>
      <x:c r="B4098" s="14" t="n">
        <x:v>46113</x:v>
      </x:c>
      <x:c r="C4098" s="1" t="n">
        <x:v>68.3</x:v>
      </x:c>
      <x:c r="D4098" s="1" t="n">
        <x:v>394</x:v>
      </x:c>
      <x:c r="E4098" s="1" t="n">
        <x:v>31</x:v>
      </x:c>
      <x:c r="F4098" s="1" t="n">
        <x:v>2</x:v>
      </x:c>
      <x:c r="G4098" s="1" t="n">
        <x:v>39</x:v>
      </x:c>
      <x:c r="H4098" s="1" t="n">
        <x:v>0</x:v>
      </x:c>
      <x:c r="I4098" s="1" t="n">
        <x:v>1</x:v>
      </x:c>
      <x:c r="J4098" s="1" t="n">
        <x:v>0.85</x:v>
      </x:c>
      <x:c r="K4098" s="1" t="n">
        <x:v>0</x:v>
      </x:c>
      <x:c r="L4098" s="1" t="n">
        <x:v>92.9</x:v>
      </x:c>
      <x:c r="M4098" s="1" t="n">
        <x:v>7.3</x:v>
      </x:c>
      <x:c r="N4098" s="1" t="n">
        <x:v>16.1</x:v>
      </x:c>
      <x:c r="O4098" s="1" t="n">
        <x:f aca="0">24*MAX(0,EOMONTH(B4098,0)-MAX(B4098,INDEX(Device_Inventory!$K$2:$K$1201,MATCH(A4098,Device_Inventory!$A$2:$A$1201,0)))+1)</x:f>
        <x:v>720</x:v>
      </x:c>
      <x:c r="P4098" s="11" t="b">
        <x:f aca="0">INDEX(Device_Inventory!$K$2:$K$1201,MATCH(A4098,Device_Inventory!$A$2:$A$1201,0))&gt;B4098</x:f>
        <x:v>0</x:v>
      </x:c>
      <x:c r="Q4098" s="1" t="str">
        <x:f aca="0">IF(D4098&gt;O4098,"Fail: operating hours exceed in-service hours",IF(D4098+M4098&gt;O4098,"Fail: operating + unavailable hours exceed in-service hours",IF(P4098,"Partial month: within in-service hours","OK")))</x:f>
        <x:v>OK</x:v>
      </x:c>
    </x:row>
    <x:row r="4099" ht="15" hidden="0" customHeight="1">
      <x:c r="A4099" s="1" t="s">
        <x:v>1787</x:v>
      </x:c>
      <x:c r="B4099" s="14" t="n">
        <x:v>46143</x:v>
      </x:c>
      <x:c r="C4099" s="1" t="n">
        <x:v>68.6</x:v>
      </x:c>
      <x:c r="D4099" s="1" t="n">
        <x:v>453.9</x:v>
      </x:c>
      <x:c r="E4099" s="1" t="n">
        <x:v>15</x:v>
      </x:c>
      <x:c r="F4099" s="1" t="n">
        <x:v>0</x:v>
      </x:c>
      <x:c r="G4099" s="1" t="n">
        <x:v>47</x:v>
      </x:c>
      <x:c r="H4099" s="1" t="n">
        <x:v>1</x:v>
      </x:c>
      <x:c r="I4099" s="1" t="n">
        <x:v>6</x:v>
      </x:c>
      <x:c r="J4099" s="1" t="n">
        <x:v>0.84</x:v>
      </x:c>
      <x:c r="K4099" s="1" t="n">
        <x:v>2</x:v>
      </x:c>
      <x:c r="L4099" s="1" t="n">
        <x:v>95.6</x:v>
      </x:c>
      <x:c r="M4099" s="1" t="n">
        <x:v>7.2</x:v>
      </x:c>
      <x:c r="N4099" s="1" t="n">
        <x:v>11</x:v>
      </x:c>
      <x:c r="O4099" s="1" t="n">
        <x:f aca="0">24*MAX(0,EOMONTH(B4099,0)-MAX(B4099,INDEX(Device_Inventory!$K$2:$K$1201,MATCH(A4099,Device_Inventory!$A$2:$A$1201,0)))+1)</x:f>
        <x:v>744</x:v>
      </x:c>
      <x:c r="P4099" s="11" t="b">
        <x:f aca="0">INDEX(Device_Inventory!$K$2:$K$1201,MATCH(A4099,Device_Inventory!$A$2:$A$1201,0))&gt;B4099</x:f>
        <x:v>0</x:v>
      </x:c>
      <x:c r="Q4099" s="1" t="str">
        <x:f aca="0">IF(D4099&gt;O4099,"Fail: operating hours exceed in-service hours",IF(D4099+M4099&gt;O4099,"Fail: operating + unavailable hours exceed in-service hours",IF(P4099,"Partial month: within in-service hours","OK")))</x:f>
        <x:v>OK</x:v>
      </x:c>
    </x:row>
    <x:row r="4100" ht="15" hidden="0" customHeight="1">
      <x:c r="A4100" s="1" t="s">
        <x:v>1787</x:v>
      </x:c>
      <x:c r="B4100" s="14" t="n">
        <x:v>46174</x:v>
      </x:c>
      <x:c r="C4100" s="1" t="n">
        <x:v>67</x:v>
      </x:c>
      <x:c r="D4100" s="1" t="n">
        <x:v>367</x:v>
      </x:c>
      <x:c r="E4100" s="1" t="n">
        <x:v>27</x:v>
      </x:c>
      <x:c r="F4100" s="1" t="n">
        <x:v>3</x:v>
      </x:c>
      <x:c r="G4100" s="1" t="n">
        <x:v>42</x:v>
      </x:c>
      <x:c r="H4100" s="1" t="n">
        <x:v>0</x:v>
      </x:c>
      <x:c r="I4100" s="1" t="n">
        <x:v>3</x:v>
      </x:c>
      <x:c r="J4100" s="1" t="n">
        <x:v>0.16</x:v>
      </x:c>
      <x:c r="K4100" s="1" t="n">
        <x:v>1</x:v>
      </x:c>
      <x:c r="L4100" s="1" t="n">
        <x:v>99.3</x:v>
      </x:c>
      <x:c r="M4100" s="1" t="n">
        <x:v>1.8</x:v>
      </x:c>
      <x:c r="N4100" s="1" t="n">
        <x:v>6.3</x:v>
      </x:c>
      <x:c r="O4100" s="1" t="n">
        <x:f aca="0">24*MAX(0,EOMONTH(B4100,0)-MAX(B4100,INDEX(Device_Inventory!$K$2:$K$1201,MATCH(A4100,Device_Inventory!$A$2:$A$1201,0)))+1)</x:f>
        <x:v>720</x:v>
      </x:c>
      <x:c r="P4100" s="11" t="b">
        <x:f aca="0">INDEX(Device_Inventory!$K$2:$K$1201,MATCH(A4100,Device_Inventory!$A$2:$A$1201,0))&gt;B4100</x:f>
        <x:v>0</x:v>
      </x:c>
      <x:c r="Q4100" s="1" t="str">
        <x:f aca="0">IF(D4100&gt;O4100,"Fail: operating hours exceed in-service hours",IF(D4100+M4100&gt;O4100,"Fail: operating + unavailable hours exceed in-service hours",IF(P4100,"Partial month: within in-service hours","OK")))</x:f>
        <x:v>OK</x:v>
      </x:c>
    </x:row>
    <x:row r="4101" ht="15" hidden="0" customHeight="1">
      <x:c r="A4101" s="1" t="s">
        <x:v>1787</x:v>
      </x:c>
      <x:c r="B4101" s="14" t="n">
        <x:v>46204</x:v>
      </x:c>
      <x:c r="C4101" s="1" t="n">
        <x:v>66.9</x:v>
      </x:c>
      <x:c r="D4101" s="1" t="n">
        <x:v>467.9</x:v>
      </x:c>
      <x:c r="E4101" s="1" t="n">
        <x:v>16</x:v>
      </x:c>
      <x:c r="F4101" s="1" t="n">
        <x:v>3</x:v>
      </x:c>
      <x:c r="G4101" s="1" t="n">
        <x:v>39</x:v>
      </x:c>
      <x:c r="H4101" s="1" t="n">
        <x:v>0</x:v>
      </x:c>
      <x:c r="I4101" s="1" t="n">
        <x:v>3</x:v>
      </x:c>
      <x:c r="J4101" s="1" t="n">
        <x:v>0.07</x:v>
      </x:c>
      <x:c r="K4101" s="1" t="n">
        <x:v>0</x:v>
      </x:c>
      <x:c r="L4101" s="1" t="n">
        <x:v>92.7</x:v>
      </x:c>
      <x:c r="M4101" s="1" t="n">
        <x:v>5.9</x:v>
      </x:c>
      <x:c r="N4101" s="1" t="n">
        <x:v>8.9</x:v>
      </x:c>
      <x:c r="O4101" s="1" t="n">
        <x:f aca="0">24*MAX(0,EOMONTH(B4101,0)-MAX(B4101,INDEX(Device_Inventory!$K$2:$K$1201,MATCH(A4101,Device_Inventory!$A$2:$A$1201,0)))+1)</x:f>
        <x:v>744</x:v>
      </x:c>
      <x:c r="P4101" s="11" t="b">
        <x:f aca="0">INDEX(Device_Inventory!$K$2:$K$1201,MATCH(A4101,Device_Inventory!$A$2:$A$1201,0))&gt;B4101</x:f>
        <x:v>0</x:v>
      </x:c>
      <x:c r="Q4101" s="1" t="str">
        <x:f aca="0">IF(D4101&gt;O4101,"Fail: operating hours exceed in-service hours",IF(D4101+M4101&gt;O4101,"Fail: operating + unavailable hours exceed in-service hours",IF(P4101,"Partial month: within in-service hours","OK")))</x:f>
        <x:v>OK</x:v>
      </x:c>
    </x:row>
    <x:row r="4102" ht="15" hidden="0" customHeight="1">
      <x:c r="A4102" s="1" t="s">
        <x:v>1365</x:v>
      </x:c>
      <x:c r="B4102" s="14" t="n">
        <x:v>46054</x:v>
      </x:c>
      <x:c r="C4102" s="1" t="n">
        <x:v>76</x:v>
      </x:c>
      <x:c r="D4102" s="1" t="n">
        <x:v>476.1</x:v>
      </x:c>
      <x:c r="E4102" s="1" t="n">
        <x:v>33</x:v>
      </x:c>
      <x:c r="F4102" s="1" t="n">
        <x:v>4</x:v>
      </x:c>
      <x:c r="G4102" s="1" t="n">
        <x:v>51</x:v>
      </x:c>
      <x:c r="H4102" s="1" t="n">
        <x:v>2</x:v>
      </x:c>
      <x:c r="I4102" s="1" t="n">
        <x:v>2</x:v>
      </x:c>
      <x:c r="J4102" s="1" t="n">
        <x:v>1.43</x:v>
      </x:c>
      <x:c r="K4102" s="1" t="n">
        <x:v>0</x:v>
      </x:c>
      <x:c r="L4102" s="1" t="n">
        <x:v>92.7</x:v>
      </x:c>
      <x:c r="M4102" s="1" t="n">
        <x:v>10.2</x:v>
      </x:c>
      <x:c r="N4102" s="1" t="n">
        <x:v>24.1</x:v>
      </x:c>
      <x:c r="O4102" s="1" t="n">
        <x:f aca="0">24*MAX(0,EOMONTH(B4102,0)-MAX(B4102,INDEX(Device_Inventory!$K$2:$K$1201,MATCH(A4102,Device_Inventory!$A$2:$A$1201,0)))+1)</x:f>
        <x:v>672</x:v>
      </x:c>
      <x:c r="P4102" s="11" t="b">
        <x:f aca="0">INDEX(Device_Inventory!$K$2:$K$1201,MATCH(A4102,Device_Inventory!$A$2:$A$1201,0))&gt;B4102</x:f>
        <x:v>0</x:v>
      </x:c>
      <x:c r="Q4102" s="1" t="str">
        <x:f aca="0">IF(D4102&gt;O4102,"Fail: operating hours exceed in-service hours",IF(D4102+M4102&gt;O4102,"Fail: operating + unavailable hours exceed in-service hours",IF(P4102,"Partial month: within in-service hours","OK")))</x:f>
        <x:v>OK</x:v>
      </x:c>
    </x:row>
    <x:row r="4103" ht="15" hidden="0" customHeight="1">
      <x:c r="A4103" s="1" t="s">
        <x:v>1365</x:v>
      </x:c>
      <x:c r="B4103" s="14" t="n">
        <x:v>46082</x:v>
      </x:c>
      <x:c r="C4103" s="1" t="n">
        <x:v>46.7</x:v>
      </x:c>
      <x:c r="D4103" s="1" t="n">
        <x:v>274</x:v>
      </x:c>
      <x:c r="E4103" s="1" t="n">
        <x:v>25</x:v>
      </x:c>
      <x:c r="F4103" s="1" t="n">
        <x:v>4</x:v>
      </x:c>
      <x:c r="G4103" s="1" t="n">
        <x:v>37</x:v>
      </x:c>
      <x:c r="H4103" s="1" t="n">
        <x:v>2</x:v>
      </x:c>
      <x:c r="I4103" s="1" t="n">
        <x:v>1</x:v>
      </x:c>
      <x:c r="J4103" s="1" t="n">
        <x:v>1.29</x:v>
      </x:c>
      <x:c r="K4103" s="1" t="n">
        <x:v>1</x:v>
      </x:c>
      <x:c r="L4103" s="1" t="n">
        <x:v>93.4</x:v>
      </x:c>
      <x:c r="M4103" s="1" t="n">
        <x:v>2.1</x:v>
      </x:c>
      <x:c r="N4103" s="1" t="n">
        <x:v>9.9</x:v>
      </x:c>
      <x:c r="O4103" s="1" t="n">
        <x:f aca="0">24*MAX(0,EOMONTH(B4103,0)-MAX(B4103,INDEX(Device_Inventory!$K$2:$K$1201,MATCH(A4103,Device_Inventory!$A$2:$A$1201,0)))+1)</x:f>
        <x:v>744</x:v>
      </x:c>
      <x:c r="P4103" s="11" t="b">
        <x:f aca="0">INDEX(Device_Inventory!$K$2:$K$1201,MATCH(A4103,Device_Inventory!$A$2:$A$1201,0))&gt;B4103</x:f>
        <x:v>0</x:v>
      </x:c>
      <x:c r="Q4103" s="1" t="str">
        <x:f aca="0">IF(D4103&gt;O4103,"Fail: operating hours exceed in-service hours",IF(D4103+M4103&gt;O4103,"Fail: operating + unavailable hours exceed in-service hours",IF(P4103,"Partial month: within in-service hours","OK")))</x:f>
        <x:v>OK</x:v>
      </x:c>
    </x:row>
    <x:row r="4104" ht="15" hidden="0" customHeight="1">
      <x:c r="A4104" s="1" t="s">
        <x:v>1365</x:v>
      </x:c>
      <x:c r="B4104" s="14" t="n">
        <x:v>46113</x:v>
      </x:c>
      <x:c r="C4104" s="1" t="n">
        <x:v>52.2</x:v>
      </x:c>
      <x:c r="D4104" s="1" t="n">
        <x:v>371.8</x:v>
      </x:c>
      <x:c r="E4104" s="1" t="n">
        <x:v>25</x:v>
      </x:c>
      <x:c r="F4104" s="1" t="n">
        <x:v>4</x:v>
      </x:c>
      <x:c r="G4104" s="1" t="n">
        <x:v>39</x:v>
      </x:c>
      <x:c r="H4104" s="1" t="n">
        <x:v>3</x:v>
      </x:c>
      <x:c r="I4104" s="1" t="n">
        <x:v>2</x:v>
      </x:c>
      <x:c r="J4104" s="1" t="n">
        <x:v>1.72</x:v>
      </x:c>
      <x:c r="K4104" s="1" t="n">
        <x:v>0</x:v>
      </x:c>
      <x:c r="L4104" s="1" t="n">
        <x:v>99.9</x:v>
      </x:c>
      <x:c r="M4104" s="1" t="n">
        <x:v>13.5</x:v>
      </x:c>
      <x:c r="N4104" s="1" t="n">
        <x:v>6.3</x:v>
      </x:c>
      <x:c r="O4104" s="1" t="n">
        <x:f aca="0">24*MAX(0,EOMONTH(B4104,0)-MAX(B4104,INDEX(Device_Inventory!$K$2:$K$1201,MATCH(A4104,Device_Inventory!$A$2:$A$1201,0)))+1)</x:f>
        <x:v>720</x:v>
      </x:c>
      <x:c r="P4104" s="11" t="b">
        <x:f aca="0">INDEX(Device_Inventory!$K$2:$K$1201,MATCH(A4104,Device_Inventory!$A$2:$A$1201,0))&gt;B4104</x:f>
        <x:v>0</x:v>
      </x:c>
      <x:c r="Q4104" s="1" t="str">
        <x:f aca="0">IF(D4104&gt;O4104,"Fail: operating hours exceed in-service hours",IF(D4104+M4104&gt;O4104,"Fail: operating + unavailable hours exceed in-service hours",IF(P4104,"Partial month: within in-service hours","OK")))</x:f>
        <x:v>OK</x:v>
      </x:c>
    </x:row>
    <x:row r="4105" ht="15" hidden="0" customHeight="1">
      <x:c r="A4105" s="1" t="s">
        <x:v>1365</x:v>
      </x:c>
      <x:c r="B4105" s="14" t="n">
        <x:v>46143</x:v>
      </x:c>
      <x:c r="C4105" s="1" t="n">
        <x:v>44.2</x:v>
      </x:c>
      <x:c r="D4105" s="1" t="n">
        <x:v>305.1</x:v>
      </x:c>
      <x:c r="E4105" s="1" t="n">
        <x:v>28</x:v>
      </x:c>
      <x:c r="F4105" s="1" t="n">
        <x:v>3</x:v>
      </x:c>
      <x:c r="G4105" s="1" t="n">
        <x:v>36</x:v>
      </x:c>
      <x:c r="H4105" s="1" t="n">
        <x:v>1</x:v>
      </x:c>
      <x:c r="I4105" s="1" t="n">
        <x:v>2</x:v>
      </x:c>
      <x:c r="J4105" s="1" t="n">
        <x:v>2.2</x:v>
      </x:c>
      <x:c r="K4105" s="1" t="n">
        <x:v>4</x:v>
      </x:c>
      <x:c r="L4105" s="1" t="n">
        <x:v>94.3</x:v>
      </x:c>
      <x:c r="M4105" s="1" t="n">
        <x:v>7.8</x:v>
      </x:c>
      <x:c r="N4105" s="1" t="n">
        <x:v>10.9</x:v>
      </x:c>
      <x:c r="O4105" s="1" t="n">
        <x:f aca="0">24*MAX(0,EOMONTH(B4105,0)-MAX(B4105,INDEX(Device_Inventory!$K$2:$K$1201,MATCH(A4105,Device_Inventory!$A$2:$A$1201,0)))+1)</x:f>
        <x:v>744</x:v>
      </x:c>
      <x:c r="P4105" s="11" t="b">
        <x:f aca="0">INDEX(Device_Inventory!$K$2:$K$1201,MATCH(A4105,Device_Inventory!$A$2:$A$1201,0))&gt;B4105</x:f>
        <x:v>0</x:v>
      </x:c>
      <x:c r="Q4105" s="1" t="str">
        <x:f aca="0">IF(D4105&gt;O4105,"Fail: operating hours exceed in-service hours",IF(D4105+M4105&gt;O4105,"Fail: operating + unavailable hours exceed in-service hours",IF(P4105,"Partial month: within in-service hours","OK")))</x:f>
        <x:v>OK</x:v>
      </x:c>
    </x:row>
    <x:row r="4106" ht="15" hidden="0" customHeight="1">
      <x:c r="A4106" s="1" t="s">
        <x:v>1365</x:v>
      </x:c>
      <x:c r="B4106" s="14" t="n">
        <x:v>46174</x:v>
      </x:c>
      <x:c r="C4106" s="1" t="n">
        <x:v>70.4</x:v>
      </x:c>
      <x:c r="D4106" s="1" t="n">
        <x:v>474.3</x:v>
      </x:c>
      <x:c r="E4106" s="1" t="n">
        <x:v>28</x:v>
      </x:c>
      <x:c r="F4106" s="1" t="n">
        <x:v>6</x:v>
      </x:c>
      <x:c r="G4106" s="1" t="n">
        <x:v>48</x:v>
      </x:c>
      <x:c r="H4106" s="1" t="n">
        <x:v>2</x:v>
      </x:c>
      <x:c r="I4106" s="1" t="n">
        <x:v>0</x:v>
      </x:c>
      <x:c r="J4106" s="1" t="n">
        <x:v>1.35</x:v>
      </x:c>
      <x:c r="K4106" s="1" t="n">
        <x:v>2</x:v>
      </x:c>
      <x:c r="L4106" s="1" t="n">
        <x:v>97.1</x:v>
      </x:c>
      <x:c r="M4106" s="1" t="n">
        <x:v>12.1</x:v>
      </x:c>
      <x:c r="N4106" s="1" t="n">
        <x:v>21</x:v>
      </x:c>
      <x:c r="O4106" s="1" t="n">
        <x:f aca="0">24*MAX(0,EOMONTH(B4106,0)-MAX(B4106,INDEX(Device_Inventory!$K$2:$K$1201,MATCH(A4106,Device_Inventory!$A$2:$A$1201,0)))+1)</x:f>
        <x:v>720</x:v>
      </x:c>
      <x:c r="P4106" s="11" t="b">
        <x:f aca="0">INDEX(Device_Inventory!$K$2:$K$1201,MATCH(A4106,Device_Inventory!$A$2:$A$1201,0))&gt;B4106</x:f>
        <x:v>0</x:v>
      </x:c>
      <x:c r="Q4106" s="1" t="str">
        <x:f aca="0">IF(D4106&gt;O4106,"Fail: operating hours exceed in-service hours",IF(D4106+M4106&gt;O4106,"Fail: operating + unavailable hours exceed in-service hours",IF(P4106,"Partial month: within in-service hours","OK")))</x:f>
        <x:v>OK</x:v>
      </x:c>
    </x:row>
    <x:row r="4107" ht="15" hidden="0" customHeight="1">
      <x:c r="A4107" s="1" t="s">
        <x:v>1365</x:v>
      </x:c>
      <x:c r="B4107" s="14" t="n">
        <x:v>46204</x:v>
      </x:c>
      <x:c r="C4107" s="1" t="n">
        <x:v>75</x:v>
      </x:c>
      <x:c r="D4107" s="1" t="n">
        <x:v>442.7</x:v>
      </x:c>
      <x:c r="E4107" s="1" t="n">
        <x:v>23</x:v>
      </x:c>
      <x:c r="F4107" s="1" t="n">
        <x:v>4</x:v>
      </x:c>
      <x:c r="G4107" s="1" t="n">
        <x:v>50</x:v>
      </x:c>
      <x:c r="H4107" s="1" t="n">
        <x:v>1</x:v>
      </x:c>
      <x:c r="I4107" s="1" t="n">
        <x:v>2</x:v>
      </x:c>
      <x:c r="J4107" s="1" t="n">
        <x:v>1.98</x:v>
      </x:c>
      <x:c r="K4107" s="1" t="n">
        <x:v>2</x:v>
      </x:c>
      <x:c r="L4107" s="1" t="n">
        <x:v>96.4</x:v>
      </x:c>
      <x:c r="M4107" s="1" t="n">
        <x:v>12</x:v>
      </x:c>
      <x:c r="N4107" s="1" t="n">
        <x:v>12.8</x:v>
      </x:c>
      <x:c r="O4107" s="1" t="n">
        <x:f aca="0">24*MAX(0,EOMONTH(B4107,0)-MAX(B4107,INDEX(Device_Inventory!$K$2:$K$1201,MATCH(A4107,Device_Inventory!$A$2:$A$1201,0)))+1)</x:f>
        <x:v>744</x:v>
      </x:c>
      <x:c r="P4107" s="11" t="b">
        <x:f aca="0">INDEX(Device_Inventory!$K$2:$K$1201,MATCH(A4107,Device_Inventory!$A$2:$A$1201,0))&gt;B4107</x:f>
        <x:v>0</x:v>
      </x:c>
      <x:c r="Q4107" s="1" t="str">
        <x:f aca="0">IF(D4107&gt;O4107,"Fail: operating hours exceed in-service hours",IF(D4107+M4107&gt;O4107,"Fail: operating + unavailable hours exceed in-service hours",IF(P4107,"Partial month: within in-service hours","OK")))</x:f>
        <x:v>OK</x:v>
      </x:c>
    </x:row>
    <x:row r="4108" ht="15" hidden="0" customHeight="1">
      <x:c r="A4108" s="1" t="s">
        <x:v>1367</x:v>
      </x:c>
      <x:c r="B4108" s="14" t="n">
        <x:v>46054</x:v>
      </x:c>
      <x:c r="C4108" s="1" t="n">
        <x:v>57.5</x:v>
      </x:c>
      <x:c r="D4108" s="1" t="n">
        <x:v>334.4</x:v>
      </x:c>
      <x:c r="E4108" s="1" t="n">
        <x:v>22</x:v>
      </x:c>
      <x:c r="F4108" s="1" t="n">
        <x:v>0</x:v>
      </x:c>
      <x:c r="G4108" s="1" t="n">
        <x:v>36</x:v>
      </x:c>
      <x:c r="H4108" s="1" t="n">
        <x:v>0</x:v>
      </x:c>
      <x:c r="I4108" s="1" t="n">
        <x:v>2</x:v>
      </x:c>
      <x:c r="J4108" s="1" t="n">
        <x:v>0.53</x:v>
      </x:c>
      <x:c r="K4108" s="1" t="n">
        <x:v>0</x:v>
      </x:c>
      <x:c r="L4108" s="1" t="n">
        <x:v>94.1</x:v>
      </x:c>
      <x:c r="M4108" s="1" t="n">
        <x:v>7.9</x:v>
      </x:c>
      <x:c r="N4108" s="1" t="n">
        <x:v>14.3</x:v>
      </x:c>
      <x:c r="O4108" s="1" t="n">
        <x:f aca="0">24*MAX(0,EOMONTH(B4108,0)-MAX(B4108,INDEX(Device_Inventory!$K$2:$K$1201,MATCH(A4108,Device_Inventory!$A$2:$A$1201,0)))+1)</x:f>
        <x:v>672</x:v>
      </x:c>
      <x:c r="P4108" s="11" t="b">
        <x:f aca="0">INDEX(Device_Inventory!$K$2:$K$1201,MATCH(A4108,Device_Inventory!$A$2:$A$1201,0))&gt;B4108</x:f>
        <x:v>0</x:v>
      </x:c>
      <x:c r="Q4108" s="1" t="str">
        <x:f aca="0">IF(D4108&gt;O4108,"Fail: operating hours exceed in-service hours",IF(D4108+M4108&gt;O4108,"Fail: operating + unavailable hours exceed in-service hours",IF(P4108,"Partial month: within in-service hours","OK")))</x:f>
        <x:v>OK</x:v>
      </x:c>
    </x:row>
    <x:row r="4109" ht="15" hidden="0" customHeight="1">
      <x:c r="A4109" s="1" t="s">
        <x:v>1367</x:v>
      </x:c>
      <x:c r="B4109" s="14" t="n">
        <x:v>46082</x:v>
      </x:c>
      <x:c r="C4109" s="1" t="n">
        <x:v>69.8</x:v>
      </x:c>
      <x:c r="D4109" s="1" t="n">
        <x:v>431</x:v>
      </x:c>
      <x:c r="E4109" s="1" t="n">
        <x:v>27</x:v>
      </x:c>
      <x:c r="F4109" s="1" t="n">
        <x:v>0</x:v>
      </x:c>
      <x:c r="G4109" s="1" t="n">
        <x:v>38</x:v>
      </x:c>
      <x:c r="H4109" s="1" t="n">
        <x:v>0</x:v>
      </x:c>
      <x:c r="I4109" s="1" t="n">
        <x:v>2</x:v>
      </x:c>
      <x:c r="J4109" s="1" t="n">
        <x:v>0.42</x:v>
      </x:c>
      <x:c r="K4109" s="1" t="n">
        <x:v>0</x:v>
      </x:c>
      <x:c r="L4109" s="1" t="n">
        <x:v>97.3</x:v>
      </x:c>
      <x:c r="M4109" s="1" t="n">
        <x:v>9.6</x:v>
      </x:c>
      <x:c r="N4109" s="1" t="n">
        <x:v>13.8</x:v>
      </x:c>
      <x:c r="O4109" s="1" t="n">
        <x:f aca="0">24*MAX(0,EOMONTH(B4109,0)-MAX(B4109,INDEX(Device_Inventory!$K$2:$K$1201,MATCH(A4109,Device_Inventory!$A$2:$A$1201,0)))+1)</x:f>
        <x:v>744</x:v>
      </x:c>
      <x:c r="P4109" s="11" t="b">
        <x:f aca="0">INDEX(Device_Inventory!$K$2:$K$1201,MATCH(A4109,Device_Inventory!$A$2:$A$1201,0))&gt;B4109</x:f>
        <x:v>0</x:v>
      </x:c>
      <x:c r="Q4109" s="1" t="str">
        <x:f aca="0">IF(D4109&gt;O4109,"Fail: operating hours exceed in-service hours",IF(D4109+M4109&gt;O4109,"Fail: operating + unavailable hours exceed in-service hours",IF(P4109,"Partial month: within in-service hours","OK")))</x:f>
        <x:v>OK</x:v>
      </x:c>
    </x:row>
    <x:row r="4110" ht="15" hidden="0" customHeight="1">
      <x:c r="A4110" s="1" t="s">
        <x:v>1367</x:v>
      </x:c>
      <x:c r="B4110" s="14" t="n">
        <x:v>46113</x:v>
      </x:c>
      <x:c r="C4110" s="1" t="n">
        <x:v>64.7</x:v>
      </x:c>
      <x:c r="D4110" s="1" t="n">
        <x:v>361.6</x:v>
      </x:c>
      <x:c r="E4110" s="1" t="n">
        <x:v>15</x:v>
      </x:c>
      <x:c r="F4110" s="1" t="n">
        <x:v>0</x:v>
      </x:c>
      <x:c r="G4110" s="1" t="n">
        <x:v>31</x:v>
      </x:c>
      <x:c r="H4110" s="1" t="n">
        <x:v>0</x:v>
      </x:c>
      <x:c r="I4110" s="1" t="n">
        <x:v>4</x:v>
      </x:c>
      <x:c r="J4110" s="1" t="n">
        <x:v>0.02</x:v>
      </x:c>
      <x:c r="K4110" s="1" t="n">
        <x:v>1</x:v>
      </x:c>
      <x:c r="L4110" s="1" t="n">
        <x:v>94.6</x:v>
      </x:c>
      <x:c r="M4110" s="1" t="n">
        <x:v>4.2</x:v>
      </x:c>
      <x:c r="N4110" s="1" t="n">
        <x:v>18.8</x:v>
      </x:c>
      <x:c r="O4110" s="1" t="n">
        <x:f aca="0">24*MAX(0,EOMONTH(B4110,0)-MAX(B4110,INDEX(Device_Inventory!$K$2:$K$1201,MATCH(A4110,Device_Inventory!$A$2:$A$1201,0)))+1)</x:f>
        <x:v>720</x:v>
      </x:c>
      <x:c r="P4110" s="11" t="b">
        <x:f aca="0">INDEX(Device_Inventory!$K$2:$K$1201,MATCH(A4110,Device_Inventory!$A$2:$A$1201,0))&gt;B4110</x:f>
        <x:v>0</x:v>
      </x:c>
      <x:c r="Q4110" s="1" t="str">
        <x:f aca="0">IF(D4110&gt;O4110,"Fail: operating hours exceed in-service hours",IF(D4110+M4110&gt;O4110,"Fail: operating + unavailable hours exceed in-service hours",IF(P4110,"Partial month: within in-service hours","OK")))</x:f>
        <x:v>OK</x:v>
      </x:c>
    </x:row>
    <x:row r="4111" ht="15" hidden="0" customHeight="1">
      <x:c r="A4111" s="1" t="s">
        <x:v>1367</x:v>
      </x:c>
      <x:c r="B4111" s="14" t="n">
        <x:v>46143</x:v>
      </x:c>
      <x:c r="C4111" s="1" t="n">
        <x:v>48.9</x:v>
      </x:c>
      <x:c r="D4111" s="1" t="n">
        <x:v>331.9</x:v>
      </x:c>
      <x:c r="E4111" s="1" t="n">
        <x:v>20</x:v>
      </x:c>
      <x:c r="F4111" s="1" t="n">
        <x:v>2</x:v>
      </x:c>
      <x:c r="G4111" s="1" t="n">
        <x:v>33</x:v>
      </x:c>
      <x:c r="H4111" s="1" t="n">
        <x:v>0</x:v>
      </x:c>
      <x:c r="I4111" s="1" t="n">
        <x:v>2</x:v>
      </x:c>
      <x:c r="J4111" s="1" t="n">
        <x:v>0.3</x:v>
      </x:c>
      <x:c r="K4111" s="1" t="n">
        <x:v>0</x:v>
      </x:c>
      <x:c r="L4111" s="1" t="n">
        <x:v>97.5</x:v>
      </x:c>
      <x:c r="M4111" s="1" t="n">
        <x:v>6.2</x:v>
      </x:c>
      <x:c r="N4111" s="1" t="n">
        <x:v>11.8</x:v>
      </x:c>
      <x:c r="O4111" s="1" t="n">
        <x:f aca="0">24*MAX(0,EOMONTH(B4111,0)-MAX(B4111,INDEX(Device_Inventory!$K$2:$K$1201,MATCH(A4111,Device_Inventory!$A$2:$A$1201,0)))+1)</x:f>
        <x:v>744</x:v>
      </x:c>
      <x:c r="P4111" s="11" t="b">
        <x:f aca="0">INDEX(Device_Inventory!$K$2:$K$1201,MATCH(A4111,Device_Inventory!$A$2:$A$1201,0))&gt;B4111</x:f>
        <x:v>0</x:v>
      </x:c>
      <x:c r="Q4111" s="1" t="str">
        <x:f aca="0">IF(D4111&gt;O4111,"Fail: operating hours exceed in-service hours",IF(D4111+M4111&gt;O4111,"Fail: operating + unavailable hours exceed in-service hours",IF(P4111,"Partial month: within in-service hours","OK")))</x:f>
        <x:v>OK</x:v>
      </x:c>
    </x:row>
    <x:row r="4112" ht="15" hidden="0" customHeight="1">
      <x:c r="A4112" s="1" t="s">
        <x:v>1367</x:v>
      </x:c>
      <x:c r="B4112" s="14" t="n">
        <x:v>46174</x:v>
      </x:c>
      <x:c r="C4112" s="1" t="n">
        <x:v>76.5</x:v>
      </x:c>
      <x:c r="D4112" s="1" t="n">
        <x:v>434.2</x:v>
      </x:c>
      <x:c r="E4112" s="1" t="n">
        <x:v>25</x:v>
      </x:c>
      <x:c r="F4112" s="1" t="n">
        <x:v>2</x:v>
      </x:c>
      <x:c r="G4112" s="1" t="n">
        <x:v>28</x:v>
      </x:c>
      <x:c r="H4112" s="1" t="n">
        <x:v>0</x:v>
      </x:c>
      <x:c r="I4112" s="1" t="n">
        <x:v>3</x:v>
      </x:c>
      <x:c r="J4112" s="1" t="n">
        <x:v>0.79</x:v>
      </x:c>
      <x:c r="K4112" s="1" t="n">
        <x:v>1</x:v>
      </x:c>
      <x:c r="L4112" s="1" t="n">
        <x:v>94.5</x:v>
      </x:c>
      <x:c r="M4112" s="1" t="n">
        <x:v>0.7</x:v>
      </x:c>
      <x:c r="N4112" s="1" t="n">
        <x:v>12.2</x:v>
      </x:c>
      <x:c r="O4112" s="1" t="n">
        <x:f aca="0">24*MAX(0,EOMONTH(B4112,0)-MAX(B4112,INDEX(Device_Inventory!$K$2:$K$1201,MATCH(A4112,Device_Inventory!$A$2:$A$1201,0)))+1)</x:f>
        <x:v>720</x:v>
      </x:c>
      <x:c r="P4112" s="11" t="b">
        <x:f aca="0">INDEX(Device_Inventory!$K$2:$K$1201,MATCH(A4112,Device_Inventory!$A$2:$A$1201,0))&gt;B4112</x:f>
        <x:v>0</x:v>
      </x:c>
      <x:c r="Q4112" s="1" t="str">
        <x:f aca="0">IF(D4112&gt;O4112,"Fail: operating hours exceed in-service hours",IF(D4112+M4112&gt;O4112,"Fail: operating + unavailable hours exceed in-service hours",IF(P4112,"Partial month: within in-service hours","OK")))</x:f>
        <x:v>OK</x:v>
      </x:c>
    </x:row>
    <x:row r="4113" ht="15" hidden="0" customHeight="1">
      <x:c r="A4113" s="1" t="s">
        <x:v>1367</x:v>
      </x:c>
      <x:c r="B4113" s="14" t="n">
        <x:v>46204</x:v>
      </x:c>
      <x:c r="C4113" s="1" t="n">
        <x:v>73.5</x:v>
      </x:c>
      <x:c r="D4113" s="1" t="n">
        <x:v>448.2</x:v>
      </x:c>
      <x:c r="E4113" s="1" t="n">
        <x:v>29</x:v>
      </x:c>
      <x:c r="F4113" s="1" t="n">
        <x:v>0</x:v>
      </x:c>
      <x:c r="G4113" s="1" t="n">
        <x:v>41</x:v>
      </x:c>
      <x:c r="H4113" s="1" t="n">
        <x:v>0</x:v>
      </x:c>
      <x:c r="I4113" s="1" t="n">
        <x:v>5</x:v>
      </x:c>
      <x:c r="J4113" s="1" t="n">
        <x:v>0.1</x:v>
      </x:c>
      <x:c r="K4113" s="1" t="n">
        <x:v>1</x:v>
      </x:c>
      <x:c r="L4113" s="1" t="n">
        <x:v>100</x:v>
      </x:c>
      <x:c r="M4113" s="1" t="n">
        <x:v>3.8</x:v>
      </x:c>
      <x:c r="N4113" s="1" t="n">
        <x:v>9.9</x:v>
      </x:c>
      <x:c r="O4113" s="1" t="n">
        <x:f aca="0">24*MAX(0,EOMONTH(B4113,0)-MAX(B4113,INDEX(Device_Inventory!$K$2:$K$1201,MATCH(A4113,Device_Inventory!$A$2:$A$1201,0)))+1)</x:f>
        <x:v>744</x:v>
      </x:c>
      <x:c r="P4113" s="11" t="b">
        <x:f aca="0">INDEX(Device_Inventory!$K$2:$K$1201,MATCH(A4113,Device_Inventory!$A$2:$A$1201,0))&gt;B4113</x:f>
        <x:v>0</x:v>
      </x:c>
      <x:c r="Q4113" s="1" t="str">
        <x:f aca="0">IF(D4113&gt;O4113,"Fail: operating hours exceed in-service hours",IF(D4113+M4113&gt;O4113,"Fail: operating + unavailable hours exceed in-service hours",IF(P4113,"Partial month: within in-service hours","OK")))</x:f>
        <x:v>OK</x:v>
      </x:c>
    </x:row>
    <x:row r="4114" ht="15" hidden="0" customHeight="1">
      <x:c r="A4114" s="1" t="s">
        <x:v>3728</x:v>
      </x:c>
      <x:c r="B4114" s="14" t="n">
        <x:v>46054</x:v>
      </x:c>
      <x:c r="C4114" s="1" t="n">
        <x:v>57.8</x:v>
      </x:c>
      <x:c r="D4114" s="1" t="n">
        <x:v>380.2</x:v>
      </x:c>
      <x:c r="E4114" s="1" t="n">
        <x:v>12</x:v>
      </x:c>
      <x:c r="F4114" s="1" t="n">
        <x:v>1</x:v>
      </x:c>
      <x:c r="G4114" s="1" t="n">
        <x:v>30</x:v>
      </x:c>
      <x:c r="H4114" s="1" t="n">
        <x:v>0</x:v>
      </x:c>
      <x:c r="I4114" s="1" t="n">
        <x:v>3</x:v>
      </x:c>
      <x:c r="J4114" s="1" t="n">
        <x:v>0.08</x:v>
      </x:c>
      <x:c r="K4114" s="1" t="n">
        <x:v>1</x:v>
      </x:c>
      <x:c r="L4114" s="1" t="n">
        <x:v>95.8</x:v>
      </x:c>
      <x:c r="M4114" s="1" t="n">
        <x:v>0.5</x:v>
      </x:c>
      <x:c r="N4114" s="1" t="n">
        <x:v>8.9</x:v>
      </x:c>
      <x:c r="O4114" s="1" t="n">
        <x:f aca="0">24*MAX(0,EOMONTH(B4114,0)-MAX(B4114,INDEX(Device_Inventory!$K$2:$K$1201,MATCH(A4114,Device_Inventory!$A$2:$A$1201,0)))+1)</x:f>
        <x:v>672</x:v>
      </x:c>
      <x:c r="P4114" s="11" t="b">
        <x:f aca="0">INDEX(Device_Inventory!$K$2:$K$1201,MATCH(A4114,Device_Inventory!$A$2:$A$1201,0))&gt;B4114</x:f>
        <x:v>0</x:v>
      </x:c>
      <x:c r="Q4114" s="1" t="str">
        <x:f aca="0">IF(D4114&gt;O4114,"Fail: operating hours exceed in-service hours",IF(D4114+M4114&gt;O4114,"Fail: operating + unavailable hours exceed in-service hours",IF(P4114,"Partial month: within in-service hours","OK")))</x:f>
        <x:v>OK</x:v>
      </x:c>
    </x:row>
    <x:row r="4115" ht="15" hidden="0" customHeight="1">
      <x:c r="A4115" s="1" t="s">
        <x:v>3728</x:v>
      </x:c>
      <x:c r="B4115" s="14" t="n">
        <x:v>46082</x:v>
      </x:c>
      <x:c r="C4115" s="1" t="n">
        <x:v>59.1</x:v>
      </x:c>
      <x:c r="D4115" s="1" t="n">
        <x:v>391.7</x:v>
      </x:c>
      <x:c r="E4115" s="1" t="n">
        <x:v>11</x:v>
      </x:c>
      <x:c r="F4115" s="1" t="n">
        <x:v>2</x:v>
      </x:c>
      <x:c r="G4115" s="1" t="n">
        <x:v>37</x:v>
      </x:c>
      <x:c r="H4115" s="1" t="n">
        <x:v>0</x:v>
      </x:c>
      <x:c r="I4115" s="1" t="n">
        <x:v>4</x:v>
      </x:c>
      <x:c r="J4115" s="1" t="n">
        <x:v>0.22</x:v>
      </x:c>
      <x:c r="K4115" s="1" t="n">
        <x:v>0</x:v>
      </x:c>
      <x:c r="L4115" s="1" t="n">
        <x:v>96.3</x:v>
      </x:c>
      <x:c r="M4115" s="1" t="n">
        <x:v>9.4</x:v>
      </x:c>
      <x:c r="N4115" s="1" t="n">
        <x:v>18.6</x:v>
      </x:c>
      <x:c r="O4115" s="1" t="n">
        <x:f aca="0">24*MAX(0,EOMONTH(B4115,0)-MAX(B4115,INDEX(Device_Inventory!$K$2:$K$1201,MATCH(A4115,Device_Inventory!$A$2:$A$1201,0)))+1)</x:f>
        <x:v>744</x:v>
      </x:c>
      <x:c r="P4115" s="11" t="b">
        <x:f aca="0">INDEX(Device_Inventory!$K$2:$K$1201,MATCH(A4115,Device_Inventory!$A$2:$A$1201,0))&gt;B4115</x:f>
        <x:v>0</x:v>
      </x:c>
      <x:c r="Q4115" s="1" t="str">
        <x:f aca="0">IF(D4115&gt;O4115,"Fail: operating hours exceed in-service hours",IF(D4115+M4115&gt;O4115,"Fail: operating + unavailable hours exceed in-service hours",IF(P4115,"Partial month: within in-service hours","OK")))</x:f>
        <x:v>OK</x:v>
      </x:c>
    </x:row>
    <x:row r="4116" ht="15" hidden="0" customHeight="1">
      <x:c r="A4116" s="1" t="s">
        <x:v>3728</x:v>
      </x:c>
      <x:c r="B4116" s="14" t="n">
        <x:v>46113</x:v>
      </x:c>
      <x:c r="C4116" s="1" t="n">
        <x:v>55.2</x:v>
      </x:c>
      <x:c r="D4116" s="1" t="n">
        <x:v>384.9</x:v>
      </x:c>
      <x:c r="E4116" s="1" t="n">
        <x:v>17</x:v>
      </x:c>
      <x:c r="F4116" s="1" t="n">
        <x:v>2</x:v>
      </x:c>
      <x:c r="G4116" s="1" t="n">
        <x:v>33</x:v>
      </x:c>
      <x:c r="H4116" s="1" t="n">
        <x:v>0</x:v>
      </x:c>
      <x:c r="I4116" s="1" t="n">
        <x:v>3</x:v>
      </x:c>
      <x:c r="J4116" s="1" t="n">
        <x:v>0</x:v>
      </x:c>
      <x:c r="K4116" s="1" t="n">
        <x:v>0</x:v>
      </x:c>
      <x:c r="L4116" s="1" t="n">
        <x:v>98.8</x:v>
      </x:c>
      <x:c r="M4116" s="1" t="n">
        <x:v>3.7</x:v>
      </x:c>
      <x:c r="N4116" s="1" t="n">
        <x:v>8</x:v>
      </x:c>
      <x:c r="O4116" s="1" t="n">
        <x:f aca="0">24*MAX(0,EOMONTH(B4116,0)-MAX(B4116,INDEX(Device_Inventory!$K$2:$K$1201,MATCH(A4116,Device_Inventory!$A$2:$A$1201,0)))+1)</x:f>
        <x:v>720</x:v>
      </x:c>
      <x:c r="P4116" s="11" t="b">
        <x:f aca="0">INDEX(Device_Inventory!$K$2:$K$1201,MATCH(A4116,Device_Inventory!$A$2:$A$1201,0))&gt;B4116</x:f>
        <x:v>0</x:v>
      </x:c>
      <x:c r="Q4116" s="1" t="str">
        <x:f aca="0">IF(D4116&gt;O4116,"Fail: operating hours exceed in-service hours",IF(D4116+M4116&gt;O4116,"Fail: operating + unavailable hours exceed in-service hours",IF(P4116,"Partial month: within in-service hours","OK")))</x:f>
        <x:v>OK</x:v>
      </x:c>
    </x:row>
    <x:row r="4117" ht="15" hidden="0" customHeight="1">
      <x:c r="A4117" s="1" t="s">
        <x:v>3728</x:v>
      </x:c>
      <x:c r="B4117" s="14" t="n">
        <x:v>46143</x:v>
      </x:c>
      <x:c r="C4117" s="1" t="n">
        <x:v>60.7</x:v>
      </x:c>
      <x:c r="D4117" s="1" t="n">
        <x:v>340.5</x:v>
      </x:c>
      <x:c r="E4117" s="1" t="n">
        <x:v>21</x:v>
      </x:c>
      <x:c r="F4117" s="1" t="n">
        <x:v>2</x:v>
      </x:c>
      <x:c r="G4117" s="1" t="n">
        <x:v>45</x:v>
      </x:c>
      <x:c r="H4117" s="1" t="n">
        <x:v>1</x:v>
      </x:c>
      <x:c r="I4117" s="1" t="n">
        <x:v>1</x:v>
      </x:c>
      <x:c r="J4117" s="1" t="n">
        <x:v>0</x:v>
      </x:c>
      <x:c r="K4117" s="1" t="n">
        <x:v>0</x:v>
      </x:c>
      <x:c r="L4117" s="1" t="n">
        <x:v>93.7</x:v>
      </x:c>
      <x:c r="M4117" s="1" t="n">
        <x:v>2.6</x:v>
      </x:c>
      <x:c r="N4117" s="1" t="n">
        <x:v>10.1</x:v>
      </x:c>
      <x:c r="O4117" s="1" t="n">
        <x:f aca="0">24*MAX(0,EOMONTH(B4117,0)-MAX(B4117,INDEX(Device_Inventory!$K$2:$K$1201,MATCH(A4117,Device_Inventory!$A$2:$A$1201,0)))+1)</x:f>
        <x:v>744</x:v>
      </x:c>
      <x:c r="P4117" s="11" t="b">
        <x:f aca="0">INDEX(Device_Inventory!$K$2:$K$1201,MATCH(A4117,Device_Inventory!$A$2:$A$1201,0))&gt;B4117</x:f>
        <x:v>0</x:v>
      </x:c>
      <x:c r="Q4117" s="1" t="str">
        <x:f aca="0">IF(D4117&gt;O4117,"Fail: operating hours exceed in-service hours",IF(D4117+M4117&gt;O4117,"Fail: operating + unavailable hours exceed in-service hours",IF(P4117,"Partial month: within in-service hours","OK")))</x:f>
        <x:v>OK</x:v>
      </x:c>
    </x:row>
    <x:row r="4118" ht="15" hidden="0" customHeight="1">
      <x:c r="A4118" s="1" t="s">
        <x:v>3728</x:v>
      </x:c>
      <x:c r="B4118" s="14" t="n">
        <x:v>46174</x:v>
      </x:c>
      <x:c r="C4118" s="1" t="n">
        <x:v>49.3</x:v>
      </x:c>
      <x:c r="D4118" s="1" t="n">
        <x:v>335.4</x:v>
      </x:c>
      <x:c r="E4118" s="1" t="n">
        <x:v>14</x:v>
      </x:c>
      <x:c r="F4118" s="1" t="n">
        <x:v>0</x:v>
      </x:c>
      <x:c r="G4118" s="1" t="n">
        <x:v>27</x:v>
      </x:c>
      <x:c r="H4118" s="1" t="n">
        <x:v>0</x:v>
      </x:c>
      <x:c r="I4118" s="1" t="n">
        <x:v>0</x:v>
      </x:c>
      <x:c r="J4118" s="1" t="n">
        <x:v>1.26</x:v>
      </x:c>
      <x:c r="K4118" s="1" t="n">
        <x:v>1</x:v>
      </x:c>
      <x:c r="L4118" s="1" t="n">
        <x:v>95.8</x:v>
      </x:c>
      <x:c r="M4118" s="1" t="n">
        <x:v>1.6</x:v>
      </x:c>
      <x:c r="N4118" s="1" t="n">
        <x:v>14.5</x:v>
      </x:c>
      <x:c r="O4118" s="1" t="n">
        <x:f aca="0">24*MAX(0,EOMONTH(B4118,0)-MAX(B4118,INDEX(Device_Inventory!$K$2:$K$1201,MATCH(A4118,Device_Inventory!$A$2:$A$1201,0)))+1)</x:f>
        <x:v>720</x:v>
      </x:c>
      <x:c r="P4118" s="11" t="b">
        <x:f aca="0">INDEX(Device_Inventory!$K$2:$K$1201,MATCH(A4118,Device_Inventory!$A$2:$A$1201,0))&gt;B4118</x:f>
        <x:v>0</x:v>
      </x:c>
      <x:c r="Q4118" s="1" t="str">
        <x:f aca="0">IF(D4118&gt;O4118,"Fail: operating hours exceed in-service hours",IF(D4118+M4118&gt;O4118,"Fail: operating + unavailable hours exceed in-service hours",IF(P4118,"Partial month: within in-service hours","OK")))</x:f>
        <x:v>OK</x:v>
      </x:c>
    </x:row>
    <x:row r="4119" ht="15" hidden="0" customHeight="1">
      <x:c r="A4119" s="1" t="s">
        <x:v>3728</x:v>
      </x:c>
      <x:c r="B4119" s="14" t="n">
        <x:v>46204</x:v>
      </x:c>
      <x:c r="C4119" s="1" t="n">
        <x:v>56</x:v>
      </x:c>
      <x:c r="D4119" s="1" t="n">
        <x:v>314.1</x:v>
      </x:c>
      <x:c r="E4119" s="1" t="n">
        <x:v>8</x:v>
      </x:c>
      <x:c r="F4119" s="1" t="n">
        <x:v>3</x:v>
      </x:c>
      <x:c r="G4119" s="1" t="n">
        <x:v>22</x:v>
      </x:c>
      <x:c r="H4119" s="1" t="n">
        <x:v>0</x:v>
      </x:c>
      <x:c r="I4119" s="1" t="n">
        <x:v>3</x:v>
      </x:c>
      <x:c r="J4119" s="1" t="n">
        <x:v>0</x:v>
      </x:c>
      <x:c r="K4119" s="1" t="n">
        <x:v>0</x:v>
      </x:c>
      <x:c r="L4119" s="1" t="n">
        <x:v>94.2</x:v>
      </x:c>
      <x:c r="M4119" s="1" t="n">
        <x:v>1.4</x:v>
      </x:c>
      <x:c r="N4119" s="1" t="n">
        <x:v>12.8</x:v>
      </x:c>
      <x:c r="O4119" s="1" t="n">
        <x:f aca="0">24*MAX(0,EOMONTH(B4119,0)-MAX(B4119,INDEX(Device_Inventory!$K$2:$K$1201,MATCH(A4119,Device_Inventory!$A$2:$A$1201,0)))+1)</x:f>
        <x:v>744</x:v>
      </x:c>
      <x:c r="P4119" s="11" t="b">
        <x:f aca="0">INDEX(Device_Inventory!$K$2:$K$1201,MATCH(A4119,Device_Inventory!$A$2:$A$1201,0))&gt;B4119</x:f>
        <x:v>0</x:v>
      </x:c>
      <x:c r="Q4119" s="1" t="str">
        <x:f aca="0">IF(D4119&gt;O4119,"Fail: operating hours exceed in-service hours",IF(D4119+M4119&gt;O4119,"Fail: operating + unavailable hours exceed in-service hours",IF(P4119,"Partial month: within in-service hours","OK")))</x:f>
        <x:v>OK</x:v>
      </x:c>
    </x:row>
    <x:row r="4120" ht="15" hidden="0" customHeight="1">
      <x:c r="A4120" s="1" t="s">
        <x:v>1369</x:v>
      </x:c>
      <x:c r="B4120" s="14" t="n">
        <x:v>46054</x:v>
      </x:c>
      <x:c r="C4120" s="1" t="n">
        <x:v>62.6</x:v>
      </x:c>
      <x:c r="D4120" s="1" t="n">
        <x:v>416.3</x:v>
      </x:c>
      <x:c r="E4120" s="1" t="n">
        <x:v>24</x:v>
      </x:c>
      <x:c r="F4120" s="1" t="n">
        <x:v>1</x:v>
      </x:c>
      <x:c r="G4120" s="1" t="n">
        <x:v>28</x:v>
      </x:c>
      <x:c r="H4120" s="1" t="n">
        <x:v>0</x:v>
      </x:c>
      <x:c r="I4120" s="1" t="n">
        <x:v>3</x:v>
      </x:c>
      <x:c r="J4120" s="1" t="n">
        <x:v>0.96</x:v>
      </x:c>
      <x:c r="K4120" s="1" t="n">
        <x:v>2</x:v>
      </x:c>
      <x:c r="L4120" s="1" t="n">
        <x:v>95</x:v>
      </x:c>
      <x:c r="M4120" s="1" t="n">
        <x:v>0.1</x:v>
      </x:c>
      <x:c r="N4120" s="1" t="n">
        <x:v>8.2</x:v>
      </x:c>
      <x:c r="O4120" s="1" t="n">
        <x:f aca="0">24*MAX(0,EOMONTH(B4120,0)-MAX(B4120,INDEX(Device_Inventory!$K$2:$K$1201,MATCH(A4120,Device_Inventory!$A$2:$A$1201,0)))+1)</x:f>
        <x:v>672</x:v>
      </x:c>
      <x:c r="P4120" s="11" t="b">
        <x:f aca="0">INDEX(Device_Inventory!$K$2:$K$1201,MATCH(A4120,Device_Inventory!$A$2:$A$1201,0))&gt;B4120</x:f>
        <x:v>0</x:v>
      </x:c>
      <x:c r="Q4120" s="1" t="str">
        <x:f aca="0">IF(D4120&gt;O4120,"Fail: operating hours exceed in-service hours",IF(D4120+M4120&gt;O4120,"Fail: operating + unavailable hours exceed in-service hours",IF(P4120,"Partial month: within in-service hours","OK")))</x:f>
        <x:v>OK</x:v>
      </x:c>
    </x:row>
    <x:row r="4121" ht="15" hidden="0" customHeight="1">
      <x:c r="A4121" s="1" t="s">
        <x:v>1369</x:v>
      </x:c>
      <x:c r="B4121" s="14" t="n">
        <x:v>46082</x:v>
      </x:c>
      <x:c r="C4121" s="1" t="n">
        <x:v>78.7</x:v>
      </x:c>
      <x:c r="D4121" s="1" t="n">
        <x:v>562.3</x:v>
      </x:c>
      <x:c r="E4121" s="1" t="n">
        <x:v>41</x:v>
      </x:c>
      <x:c r="F4121" s="1" t="n">
        <x:v>1</x:v>
      </x:c>
      <x:c r="G4121" s="1" t="n">
        <x:v>41</x:v>
      </x:c>
      <x:c r="H4121" s="1" t="n">
        <x:v>0</x:v>
      </x:c>
      <x:c r="I4121" s="1" t="n">
        <x:v>4</x:v>
      </x:c>
      <x:c r="J4121" s="1" t="n">
        <x:v>1.38</x:v>
      </x:c>
      <x:c r="K4121" s="1" t="n">
        <x:v>1</x:v>
      </x:c>
      <x:c r="L4121" s="1" t="n">
        <x:v>95</x:v>
      </x:c>
      <x:c r="M4121" s="1" t="n">
        <x:v>0</x:v>
      </x:c>
      <x:c r="N4121" s="1" t="n">
        <x:v>10.8</x:v>
      </x:c>
      <x:c r="O4121" s="1" t="n">
        <x:f aca="0">24*MAX(0,EOMONTH(B4121,0)-MAX(B4121,INDEX(Device_Inventory!$K$2:$K$1201,MATCH(A4121,Device_Inventory!$A$2:$A$1201,0)))+1)</x:f>
        <x:v>744</x:v>
      </x:c>
      <x:c r="P4121" s="11" t="b">
        <x:f aca="0">INDEX(Device_Inventory!$K$2:$K$1201,MATCH(A4121,Device_Inventory!$A$2:$A$1201,0))&gt;B4121</x:f>
        <x:v>0</x:v>
      </x:c>
      <x:c r="Q4121" s="1" t="str">
        <x:f aca="0">IF(D4121&gt;O4121,"Fail: operating hours exceed in-service hours",IF(D4121+M4121&gt;O4121,"Fail: operating + unavailable hours exceed in-service hours",IF(P4121,"Partial month: within in-service hours","OK")))</x:f>
        <x:v>OK</x:v>
      </x:c>
    </x:row>
    <x:row r="4122" ht="15" hidden="0" customHeight="1">
      <x:c r="A4122" s="1" t="s">
        <x:v>1369</x:v>
      </x:c>
      <x:c r="B4122" s="14" t="n">
        <x:v>46113</x:v>
      </x:c>
      <x:c r="C4122" s="1" t="n">
        <x:v>71.7</x:v>
      </x:c>
      <x:c r="D4122" s="1" t="n">
        <x:v>494.8</x:v>
      </x:c>
      <x:c r="E4122" s="1" t="n">
        <x:v>32</x:v>
      </x:c>
      <x:c r="F4122" s="1" t="n">
        <x:v>2</x:v>
      </x:c>
      <x:c r="G4122" s="1" t="n">
        <x:v>20</x:v>
      </x:c>
      <x:c r="H4122" s="1" t="n">
        <x:v>1</x:v>
      </x:c>
      <x:c r="I4122" s="1" t="n">
        <x:v>3</x:v>
      </x:c>
      <x:c r="J4122" s="1" t="n">
        <x:v>1.11</x:v>
      </x:c>
      <x:c r="K4122" s="1" t="n">
        <x:v>0</x:v>
      </x:c>
      <x:c r="L4122" s="1" t="n">
        <x:v>93.8</x:v>
      </x:c>
      <x:c r="M4122" s="1" t="n">
        <x:v>8.3</x:v>
      </x:c>
      <x:c r="N4122" s="1" t="n">
        <x:v>14.3</x:v>
      </x:c>
      <x:c r="O4122" s="1" t="n">
        <x:f aca="0">24*MAX(0,EOMONTH(B4122,0)-MAX(B4122,INDEX(Device_Inventory!$K$2:$K$1201,MATCH(A4122,Device_Inventory!$A$2:$A$1201,0)))+1)</x:f>
        <x:v>720</x:v>
      </x:c>
      <x:c r="P4122" s="11" t="b">
        <x:f aca="0">INDEX(Device_Inventory!$K$2:$K$1201,MATCH(A4122,Device_Inventory!$A$2:$A$1201,0))&gt;B4122</x:f>
        <x:v>0</x:v>
      </x:c>
      <x:c r="Q4122" s="1" t="str">
        <x:f aca="0">IF(D4122&gt;O4122,"Fail: operating hours exceed in-service hours",IF(D4122+M4122&gt;O4122,"Fail: operating + unavailable hours exceed in-service hours",IF(P4122,"Partial month: within in-service hours","OK")))</x:f>
        <x:v>OK</x:v>
      </x:c>
    </x:row>
    <x:row r="4123" ht="15" hidden="0" customHeight="1">
      <x:c r="A4123" s="1" t="s">
        <x:v>1369</x:v>
      </x:c>
      <x:c r="B4123" s="14" t="n">
        <x:v>46143</x:v>
      </x:c>
      <x:c r="C4123" s="1" t="n">
        <x:v>59.4</x:v>
      </x:c>
      <x:c r="D4123" s="1" t="n">
        <x:v>378.9</x:v>
      </x:c>
      <x:c r="E4123" s="1" t="n">
        <x:v>33</x:v>
      </x:c>
      <x:c r="F4123" s="1" t="n">
        <x:v>2</x:v>
      </x:c>
      <x:c r="G4123" s="1" t="n">
        <x:v>28</x:v>
      </x:c>
      <x:c r="H4123" s="1" t="n">
        <x:v>1</x:v>
      </x:c>
      <x:c r="I4123" s="1" t="n">
        <x:v>3</x:v>
      </x:c>
      <x:c r="J4123" s="1" t="n">
        <x:v>1.68</x:v>
      </x:c>
      <x:c r="K4123" s="1" t="n">
        <x:v>0</x:v>
      </x:c>
      <x:c r="L4123" s="1" t="n">
        <x:v>95.4</x:v>
      </x:c>
      <x:c r="M4123" s="1" t="n">
        <x:v>11.7</x:v>
      </x:c>
      <x:c r="N4123" s="1" t="n">
        <x:v>5.3</x:v>
      </x:c>
      <x:c r="O4123" s="1" t="n">
        <x:f aca="0">24*MAX(0,EOMONTH(B4123,0)-MAX(B4123,INDEX(Device_Inventory!$K$2:$K$1201,MATCH(A4123,Device_Inventory!$A$2:$A$1201,0)))+1)</x:f>
        <x:v>744</x:v>
      </x:c>
      <x:c r="P4123" s="11" t="b">
        <x:f aca="0">INDEX(Device_Inventory!$K$2:$K$1201,MATCH(A4123,Device_Inventory!$A$2:$A$1201,0))&gt;B4123</x:f>
        <x:v>0</x:v>
      </x:c>
      <x:c r="Q4123" s="1" t="str">
        <x:f aca="0">IF(D4123&gt;O4123,"Fail: operating hours exceed in-service hours",IF(D4123+M4123&gt;O4123,"Fail: operating + unavailable hours exceed in-service hours",IF(P4123,"Partial month: within in-service hours","OK")))</x:f>
        <x:v>OK</x:v>
      </x:c>
    </x:row>
    <x:row r="4124" ht="15" hidden="0" customHeight="1">
      <x:c r="A4124" s="1" t="s">
        <x:v>1369</x:v>
      </x:c>
      <x:c r="B4124" s="14" t="n">
        <x:v>46174</x:v>
      </x:c>
      <x:c r="C4124" s="1" t="n">
        <x:v>79</x:v>
      </x:c>
      <x:c r="D4124" s="1" t="n">
        <x:v>468.9</x:v>
      </x:c>
      <x:c r="E4124" s="1" t="n">
        <x:v>25</x:v>
      </x:c>
      <x:c r="F4124" s="1" t="n">
        <x:v>1</x:v>
      </x:c>
      <x:c r="G4124" s="1" t="n">
        <x:v>50</x:v>
      </x:c>
      <x:c r="H4124" s="1" t="n">
        <x:v>0</x:v>
      </x:c>
      <x:c r="I4124" s="1" t="n">
        <x:v>2</x:v>
      </x:c>
      <x:c r="J4124" s="1" t="n">
        <x:v>0.73</x:v>
      </x:c>
      <x:c r="K4124" s="1" t="n">
        <x:v>1</x:v>
      </x:c>
      <x:c r="L4124" s="1" t="n">
        <x:v>94.4</x:v>
      </x:c>
      <x:c r="M4124" s="1" t="n">
        <x:v>6.7</x:v>
      </x:c>
      <x:c r="N4124" s="1" t="n">
        <x:v>21.9</x:v>
      </x:c>
      <x:c r="O4124" s="1" t="n">
        <x:f aca="0">24*MAX(0,EOMONTH(B4124,0)-MAX(B4124,INDEX(Device_Inventory!$K$2:$K$1201,MATCH(A4124,Device_Inventory!$A$2:$A$1201,0)))+1)</x:f>
        <x:v>720</x:v>
      </x:c>
      <x:c r="P4124" s="11" t="b">
        <x:f aca="0">INDEX(Device_Inventory!$K$2:$K$1201,MATCH(A4124,Device_Inventory!$A$2:$A$1201,0))&gt;B4124</x:f>
        <x:v>0</x:v>
      </x:c>
      <x:c r="Q4124" s="1" t="str">
        <x:f aca="0">IF(D4124&gt;O4124,"Fail: operating hours exceed in-service hours",IF(D4124+M4124&gt;O4124,"Fail: operating + unavailable hours exceed in-service hours",IF(P4124,"Partial month: within in-service hours","OK")))</x:f>
        <x:v>OK</x:v>
      </x:c>
    </x:row>
    <x:row r="4125" ht="15" hidden="0" customHeight="1">
      <x:c r="A4125" s="1" t="s">
        <x:v>1369</x:v>
      </x:c>
      <x:c r="B4125" s="14" t="n">
        <x:v>46204</x:v>
      </x:c>
      <x:c r="C4125" s="1" t="n">
        <x:v>65.1</x:v>
      </x:c>
      <x:c r="D4125" s="1" t="n">
        <x:v>462.6</x:v>
      </x:c>
      <x:c r="E4125" s="1" t="n">
        <x:v>28</x:v>
      </x:c>
      <x:c r="F4125" s="1" t="n">
        <x:v>3</x:v>
      </x:c>
      <x:c r="G4125" s="1" t="n">
        <x:v>39</x:v>
      </x:c>
      <x:c r="H4125" s="1" t="n">
        <x:v>0</x:v>
      </x:c>
      <x:c r="I4125" s="1" t="n">
        <x:v>5</x:v>
      </x:c>
      <x:c r="J4125" s="1" t="n">
        <x:v>0.28</x:v>
      </x:c>
      <x:c r="K4125" s="1" t="n">
        <x:v>1</x:v>
      </x:c>
      <x:c r="L4125" s="1" t="n">
        <x:v>96.7</x:v>
      </x:c>
      <x:c r="M4125" s="1" t="n">
        <x:v>1.2</x:v>
      </x:c>
      <x:c r="N4125" s="1" t="n">
        <x:v>15.5</x:v>
      </x:c>
      <x:c r="O4125" s="1" t="n">
        <x:f aca="0">24*MAX(0,EOMONTH(B4125,0)-MAX(B4125,INDEX(Device_Inventory!$K$2:$K$1201,MATCH(A4125,Device_Inventory!$A$2:$A$1201,0)))+1)</x:f>
        <x:v>744</x:v>
      </x:c>
      <x:c r="P4125" s="11" t="b">
        <x:f aca="0">INDEX(Device_Inventory!$K$2:$K$1201,MATCH(A4125,Device_Inventory!$A$2:$A$1201,0))&gt;B4125</x:f>
        <x:v>0</x:v>
      </x:c>
      <x:c r="Q4125" s="1" t="str">
        <x:f aca="0">IF(D4125&gt;O4125,"Fail: operating hours exceed in-service hours",IF(D4125+M4125&gt;O4125,"Fail: operating + unavailable hours exceed in-service hours",IF(P4125,"Partial month: within in-service hours","OK")))</x:f>
        <x:v>OK</x:v>
      </x:c>
    </x:row>
    <x:row r="4126" ht="15" hidden="0" customHeight="1">
      <x:c r="A4126" s="1" t="s">
        <x:v>3733</x:v>
      </x:c>
      <x:c r="B4126" s="14" t="n">
        <x:v>46054</x:v>
      </x:c>
      <x:c r="C4126" s="1" t="n">
        <x:v>72.1</x:v>
      </x:c>
      <x:c r="D4126" s="1" t="n">
        <x:v>394.8</x:v>
      </x:c>
      <x:c r="E4126" s="1" t="n">
        <x:v>23</x:v>
      </x:c>
      <x:c r="F4126" s="1" t="n">
        <x:v>0</x:v>
      </x:c>
      <x:c r="G4126" s="1" t="n">
        <x:v>42</x:v>
      </x:c>
      <x:c r="H4126" s="1" t="n">
        <x:v>0</x:v>
      </x:c>
      <x:c r="I4126" s="1" t="n">
        <x:v>3</x:v>
      </x:c>
      <x:c r="J4126" s="1" t="n">
        <x:v>0.1</x:v>
      </x:c>
      <x:c r="K4126" s="1" t="n">
        <x:v>0</x:v>
      </x:c>
      <x:c r="L4126" s="1" t="n">
        <x:v>92</x:v>
      </x:c>
      <x:c r="M4126" s="1" t="n">
        <x:v>8.2</x:v>
      </x:c>
      <x:c r="N4126" s="1" t="n">
        <x:v>5.9</x:v>
      </x:c>
      <x:c r="O4126" s="1" t="n">
        <x:f aca="0">24*MAX(0,EOMONTH(B4126,0)-MAX(B4126,INDEX(Device_Inventory!$K$2:$K$1201,MATCH(A4126,Device_Inventory!$A$2:$A$1201,0)))+1)</x:f>
        <x:v>672</x:v>
      </x:c>
      <x:c r="P4126" s="11" t="b">
        <x:f aca="0">INDEX(Device_Inventory!$K$2:$K$1201,MATCH(A4126,Device_Inventory!$A$2:$A$1201,0))&gt;B4126</x:f>
        <x:v>0</x:v>
      </x:c>
      <x:c r="Q4126" s="1" t="str">
        <x:f aca="0">IF(D4126&gt;O4126,"Fail: operating hours exceed in-service hours",IF(D4126+M4126&gt;O4126,"Fail: operating + unavailable hours exceed in-service hours",IF(P4126,"Partial month: within in-service hours","OK")))</x:f>
        <x:v>OK</x:v>
      </x:c>
    </x:row>
    <x:row r="4127" ht="15" hidden="0" customHeight="1">
      <x:c r="A4127" s="1" t="s">
        <x:v>3733</x:v>
      </x:c>
      <x:c r="B4127" s="14" t="n">
        <x:v>46082</x:v>
      </x:c>
      <x:c r="C4127" s="1" t="n">
        <x:v>69.3</x:v>
      </x:c>
      <x:c r="D4127" s="1" t="n">
        <x:v>441.9</x:v>
      </x:c>
      <x:c r="E4127" s="1" t="n">
        <x:v>26</x:v>
      </x:c>
      <x:c r="F4127" s="1" t="n">
        <x:v>0</x:v>
      </x:c>
      <x:c r="G4127" s="1" t="n">
        <x:v>37</x:v>
      </x:c>
      <x:c r="H4127" s="1" t="n">
        <x:v>0</x:v>
      </x:c>
      <x:c r="I4127" s="1" t="n">
        <x:v>2</x:v>
      </x:c>
      <x:c r="J4127" s="1" t="n">
        <x:v>0.51</x:v>
      </x:c>
      <x:c r="K4127" s="1" t="n">
        <x:v>1</x:v>
      </x:c>
      <x:c r="L4127" s="1" t="n">
        <x:v>92.7</x:v>
      </x:c>
      <x:c r="M4127" s="1" t="n">
        <x:v>0</x:v>
      </x:c>
      <x:c r="N4127" s="1" t="n">
        <x:v>21.4</x:v>
      </x:c>
      <x:c r="O4127" s="1" t="n">
        <x:f aca="0">24*MAX(0,EOMONTH(B4127,0)-MAX(B4127,INDEX(Device_Inventory!$K$2:$K$1201,MATCH(A4127,Device_Inventory!$A$2:$A$1201,0)))+1)</x:f>
        <x:v>744</x:v>
      </x:c>
      <x:c r="P4127" s="11" t="b">
        <x:f aca="0">INDEX(Device_Inventory!$K$2:$K$1201,MATCH(A4127,Device_Inventory!$A$2:$A$1201,0))&gt;B4127</x:f>
        <x:v>0</x:v>
      </x:c>
      <x:c r="Q4127" s="1" t="str">
        <x:f aca="0">IF(D4127&gt;O4127,"Fail: operating hours exceed in-service hours",IF(D4127+M4127&gt;O4127,"Fail: operating + unavailable hours exceed in-service hours",IF(P4127,"Partial month: within in-service hours","OK")))</x:f>
        <x:v>OK</x:v>
      </x:c>
    </x:row>
    <x:row r="4128" ht="15" hidden="0" customHeight="1">
      <x:c r="A4128" s="1" t="s">
        <x:v>3733</x:v>
      </x:c>
      <x:c r="B4128" s="14" t="n">
        <x:v>46113</x:v>
      </x:c>
      <x:c r="C4128" s="1" t="n">
        <x:v>69.2</x:v>
      </x:c>
      <x:c r="D4128" s="1" t="n">
        <x:v>466</x:v>
      </x:c>
      <x:c r="E4128" s="1" t="n">
        <x:v>19</x:v>
      </x:c>
      <x:c r="F4128" s="1" t="n">
        <x:v>1</x:v>
      </x:c>
      <x:c r="G4128" s="1" t="n">
        <x:v>36</x:v>
      </x:c>
      <x:c r="H4128" s="1" t="n">
        <x:v>1</x:v>
      </x:c>
      <x:c r="I4128" s="1" t="n">
        <x:v>4</x:v>
      </x:c>
      <x:c r="J4128" s="1" t="n">
        <x:v>0.65</x:v>
      </x:c>
      <x:c r="K4128" s="1" t="n">
        <x:v>0</x:v>
      </x:c>
      <x:c r="L4128" s="1" t="n">
        <x:v>92.4</x:v>
      </x:c>
      <x:c r="M4128" s="1" t="n">
        <x:v>1.7</x:v>
      </x:c>
      <x:c r="N4128" s="1" t="n">
        <x:v>18.9</x:v>
      </x:c>
      <x:c r="O4128" s="1" t="n">
        <x:f aca="0">24*MAX(0,EOMONTH(B4128,0)-MAX(B4128,INDEX(Device_Inventory!$K$2:$K$1201,MATCH(A4128,Device_Inventory!$A$2:$A$1201,0)))+1)</x:f>
        <x:v>720</x:v>
      </x:c>
      <x:c r="P4128" s="11" t="b">
        <x:f aca="0">INDEX(Device_Inventory!$K$2:$K$1201,MATCH(A4128,Device_Inventory!$A$2:$A$1201,0))&gt;B4128</x:f>
        <x:v>0</x:v>
      </x:c>
      <x:c r="Q4128" s="1" t="str">
        <x:f aca="0">IF(D4128&gt;O4128,"Fail: operating hours exceed in-service hours",IF(D4128+M4128&gt;O4128,"Fail: operating + unavailable hours exceed in-service hours",IF(P4128,"Partial month: within in-service hours","OK")))</x:f>
        <x:v>OK</x:v>
      </x:c>
    </x:row>
    <x:row r="4129" ht="15" hidden="0" customHeight="1">
      <x:c r="A4129" s="1" t="s">
        <x:v>3733</x:v>
      </x:c>
      <x:c r="B4129" s="14" t="n">
        <x:v>46143</x:v>
      </x:c>
      <x:c r="C4129" s="1" t="n">
        <x:v>51</x:v>
      </x:c>
      <x:c r="D4129" s="1" t="n">
        <x:v>288</x:v>
      </x:c>
      <x:c r="E4129" s="1" t="n">
        <x:v>23</x:v>
      </x:c>
      <x:c r="F4129" s="1" t="n">
        <x:v>0</x:v>
      </x:c>
      <x:c r="G4129" s="1" t="n">
        <x:v>32</x:v>
      </x:c>
      <x:c r="H4129" s="1" t="n">
        <x:v>0</x:v>
      </x:c>
      <x:c r="I4129" s="1" t="n">
        <x:v>6</x:v>
      </x:c>
      <x:c r="J4129" s="1" t="n">
        <x:v>0.63</x:v>
      </x:c>
      <x:c r="K4129" s="1" t="n">
        <x:v>0</x:v>
      </x:c>
      <x:c r="L4129" s="1" t="n">
        <x:v>95.1</x:v>
      </x:c>
      <x:c r="M4129" s="1" t="n">
        <x:v>4.5</x:v>
      </x:c>
      <x:c r="N4129" s="1" t="n">
        <x:v>9.2</x:v>
      </x:c>
      <x:c r="O4129" s="1" t="n">
        <x:f aca="0">24*MAX(0,EOMONTH(B4129,0)-MAX(B4129,INDEX(Device_Inventory!$K$2:$K$1201,MATCH(A4129,Device_Inventory!$A$2:$A$1201,0)))+1)</x:f>
        <x:v>744</x:v>
      </x:c>
      <x:c r="P4129" s="11" t="b">
        <x:f aca="0">INDEX(Device_Inventory!$K$2:$K$1201,MATCH(A4129,Device_Inventory!$A$2:$A$1201,0))&gt;B4129</x:f>
        <x:v>0</x:v>
      </x:c>
      <x:c r="Q4129" s="1" t="str">
        <x:f aca="0">IF(D4129&gt;O4129,"Fail: operating hours exceed in-service hours",IF(D4129+M4129&gt;O4129,"Fail: operating + unavailable hours exceed in-service hours",IF(P4129,"Partial month: within in-service hours","OK")))</x:f>
        <x:v>OK</x:v>
      </x:c>
    </x:row>
    <x:row r="4130" ht="15" hidden="0" customHeight="1">
      <x:c r="A4130" s="1" t="s">
        <x:v>3733</x:v>
      </x:c>
      <x:c r="B4130" s="14" t="n">
        <x:v>46174</x:v>
      </x:c>
      <x:c r="C4130" s="1" t="n">
        <x:v>60</x:v>
      </x:c>
      <x:c r="D4130" s="1" t="n">
        <x:v>418.9</x:v>
      </x:c>
      <x:c r="E4130" s="1" t="n">
        <x:v>25</x:v>
      </x:c>
      <x:c r="F4130" s="1" t="n">
        <x:v>2</x:v>
      </x:c>
      <x:c r="G4130" s="1" t="n">
        <x:v>46</x:v>
      </x:c>
      <x:c r="H4130" s="1" t="n">
        <x:v>0</x:v>
      </x:c>
      <x:c r="I4130" s="1" t="n">
        <x:v>5</x:v>
      </x:c>
      <x:c r="J4130" s="1" t="n">
        <x:v>0.47</x:v>
      </x:c>
      <x:c r="K4130" s="1" t="n">
        <x:v>0</x:v>
      </x:c>
      <x:c r="L4130" s="1" t="n">
        <x:v>94.4</x:v>
      </x:c>
      <x:c r="M4130" s="1" t="n">
        <x:v>6.2</x:v>
      </x:c>
      <x:c r="N4130" s="1" t="n">
        <x:v>18.8</x:v>
      </x:c>
      <x:c r="O4130" s="1" t="n">
        <x:f aca="0">24*MAX(0,EOMONTH(B4130,0)-MAX(B4130,INDEX(Device_Inventory!$K$2:$K$1201,MATCH(A4130,Device_Inventory!$A$2:$A$1201,0)))+1)</x:f>
        <x:v>720</x:v>
      </x:c>
      <x:c r="P4130" s="11" t="b">
        <x:f aca="0">INDEX(Device_Inventory!$K$2:$K$1201,MATCH(A4130,Device_Inventory!$A$2:$A$1201,0))&gt;B4130</x:f>
        <x:v>0</x:v>
      </x:c>
      <x:c r="Q4130" s="1" t="str">
        <x:f aca="0">IF(D4130&gt;O4130,"Fail: operating hours exceed in-service hours",IF(D4130+M4130&gt;O4130,"Fail: operating + unavailable hours exceed in-service hours",IF(P4130,"Partial month: within in-service hours","OK")))</x:f>
        <x:v>OK</x:v>
      </x:c>
    </x:row>
    <x:row r="4131" ht="15" hidden="0" customHeight="1">
      <x:c r="A4131" s="1" t="s">
        <x:v>3733</x:v>
      </x:c>
      <x:c r="B4131" s="14" t="n">
        <x:v>46204</x:v>
      </x:c>
      <x:c r="C4131" s="1" t="n">
        <x:v>89</x:v>
      </x:c>
      <x:c r="D4131" s="1" t="n">
        <x:v>622.3</x:v>
      </x:c>
      <x:c r="E4131" s="1" t="n">
        <x:v>37</x:v>
      </x:c>
      <x:c r="F4131" s="1" t="n">
        <x:v>1</x:v>
      </x:c>
      <x:c r="G4131" s="1" t="n">
        <x:v>45</x:v>
      </x:c>
      <x:c r="H4131" s="1" t="n">
        <x:v>0</x:v>
      </x:c>
      <x:c r="I4131" s="1" t="n">
        <x:v>5</x:v>
      </x:c>
      <x:c r="J4131" s="1" t="n">
        <x:v>0.12</x:v>
      </x:c>
      <x:c r="K4131" s="1" t="n">
        <x:v>0</x:v>
      </x:c>
      <x:c r="L4131" s="1" t="n">
        <x:v>97.4</x:v>
      </x:c>
      <x:c r="M4131" s="1" t="n">
        <x:v>7.6</x:v>
      </x:c>
      <x:c r="N4131" s="1" t="n">
        <x:v>16.3</x:v>
      </x:c>
      <x:c r="O4131" s="1" t="n">
        <x:f aca="0">24*MAX(0,EOMONTH(B4131,0)-MAX(B4131,INDEX(Device_Inventory!$K$2:$K$1201,MATCH(A4131,Device_Inventory!$A$2:$A$1201,0)))+1)</x:f>
        <x:v>744</x:v>
      </x:c>
      <x:c r="P4131" s="11" t="b">
        <x:f aca="0">INDEX(Device_Inventory!$K$2:$K$1201,MATCH(A4131,Device_Inventory!$A$2:$A$1201,0))&gt;B4131</x:f>
        <x:v>0</x:v>
      </x:c>
      <x:c r="Q4131" s="1" t="str">
        <x:f aca="0">IF(D4131&gt;O4131,"Fail: operating hours exceed in-service hours",IF(D4131+M4131&gt;O4131,"Fail: operating + unavailable hours exceed in-service hours",IF(P4131,"Partial month: within in-service hours","OK")))</x:f>
        <x:v>OK</x:v>
      </x:c>
    </x:row>
    <x:row r="4132" ht="15" hidden="0" customHeight="1">
      <x:c r="A4132" s="1" t="s">
        <x:v>3736</x:v>
      </x:c>
      <x:c r="B4132" s="14" t="n">
        <x:v>46054</x:v>
      </x:c>
      <x:c r="C4132" s="1" t="n">
        <x:v>58.4</x:v>
      </x:c>
      <x:c r="D4132" s="1" t="n">
        <x:v>371.5</x:v>
      </x:c>
      <x:c r="E4132" s="1" t="n">
        <x:v>30</x:v>
      </x:c>
      <x:c r="F4132" s="1" t="n">
        <x:v>0</x:v>
      </x:c>
      <x:c r="G4132" s="1" t="n">
        <x:v>35</x:v>
      </x:c>
      <x:c r="H4132" s="1" t="n">
        <x:v>0</x:v>
      </x:c>
      <x:c r="I4132" s="1" t="n">
        <x:v>3</x:v>
      </x:c>
      <x:c r="J4132" s="1" t="n">
        <x:v>1.16</x:v>
      </x:c>
      <x:c r="K4132" s="1" t="n">
        <x:v>1</x:v>
      </x:c>
      <x:c r="L4132" s="1" t="n">
        <x:v>92.2</x:v>
      </x:c>
      <x:c r="M4132" s="1" t="n">
        <x:v>9.3</x:v>
      </x:c>
      <x:c r="N4132" s="1" t="n">
        <x:v>5.6</x:v>
      </x:c>
      <x:c r="O4132" s="1" t="n">
        <x:f aca="0">24*MAX(0,EOMONTH(B4132,0)-MAX(B4132,INDEX(Device_Inventory!$K$2:$K$1201,MATCH(A4132,Device_Inventory!$A$2:$A$1201,0)))+1)</x:f>
        <x:v>672</x:v>
      </x:c>
      <x:c r="P4132" s="11" t="b">
        <x:f aca="0">INDEX(Device_Inventory!$K$2:$K$1201,MATCH(A4132,Device_Inventory!$A$2:$A$1201,0))&gt;B4132</x:f>
        <x:v>0</x:v>
      </x:c>
      <x:c r="Q4132" s="1" t="str">
        <x:f aca="0">IF(D4132&gt;O4132,"Fail: operating hours exceed in-service hours",IF(D4132+M4132&gt;O4132,"Fail: operating + unavailable hours exceed in-service hours",IF(P4132,"Partial month: within in-service hours","OK")))</x:f>
        <x:v>OK</x:v>
      </x:c>
    </x:row>
    <x:row r="4133" ht="15" hidden="0" customHeight="1">
      <x:c r="A4133" s="1" t="s">
        <x:v>3736</x:v>
      </x:c>
      <x:c r="B4133" s="14" t="n">
        <x:v>46082</x:v>
      </x:c>
      <x:c r="C4133" s="1" t="n">
        <x:v>65.6</x:v>
      </x:c>
      <x:c r="D4133" s="1" t="n">
        <x:v>359.9</x:v>
      </x:c>
      <x:c r="E4133" s="1" t="n">
        <x:v>35</x:v>
      </x:c>
      <x:c r="F4133" s="1" t="n">
        <x:v>1</x:v>
      </x:c>
      <x:c r="G4133" s="1" t="n">
        <x:v>37</x:v>
      </x:c>
      <x:c r="H4133" s="1" t="n">
        <x:v>1</x:v>
      </x:c>
      <x:c r="I4133" s="1" t="n">
        <x:v>3</x:v>
      </x:c>
      <x:c r="J4133" s="1" t="n">
        <x:v>0.96</x:v>
      </x:c>
      <x:c r="K4133" s="1" t="n">
        <x:v>0</x:v>
      </x:c>
      <x:c r="L4133" s="1" t="n">
        <x:v>100</x:v>
      </x:c>
      <x:c r="M4133" s="1" t="n">
        <x:v>8.8</x:v>
      </x:c>
      <x:c r="N4133" s="1" t="n">
        <x:v>5.6</x:v>
      </x:c>
      <x:c r="O4133" s="1" t="n">
        <x:f aca="0">24*MAX(0,EOMONTH(B4133,0)-MAX(B4133,INDEX(Device_Inventory!$K$2:$K$1201,MATCH(A4133,Device_Inventory!$A$2:$A$1201,0)))+1)</x:f>
        <x:v>744</x:v>
      </x:c>
      <x:c r="P4133" s="11" t="b">
        <x:f aca="0">INDEX(Device_Inventory!$K$2:$K$1201,MATCH(A4133,Device_Inventory!$A$2:$A$1201,0))&gt;B4133</x:f>
        <x:v>0</x:v>
      </x:c>
      <x:c r="Q4133" s="1" t="str">
        <x:f aca="0">IF(D4133&gt;O4133,"Fail: operating hours exceed in-service hours",IF(D4133+M4133&gt;O4133,"Fail: operating + unavailable hours exceed in-service hours",IF(P4133,"Partial month: within in-service hours","OK")))</x:f>
        <x:v>OK</x:v>
      </x:c>
    </x:row>
    <x:row r="4134" ht="15" hidden="0" customHeight="1">
      <x:c r="A4134" s="1" t="s">
        <x:v>3736</x:v>
      </x:c>
      <x:c r="B4134" s="14" t="n">
        <x:v>46113</x:v>
      </x:c>
      <x:c r="C4134" s="1" t="n">
        <x:v>65.9</x:v>
      </x:c>
      <x:c r="D4134" s="1" t="n">
        <x:v>414.3</x:v>
      </x:c>
      <x:c r="E4134" s="1" t="n">
        <x:v>31</x:v>
      </x:c>
      <x:c r="F4134" s="1" t="n">
        <x:v>3</x:v>
      </x:c>
      <x:c r="G4134" s="1" t="n">
        <x:v>48</x:v>
      </x:c>
      <x:c r="H4134" s="1" t="n">
        <x:v>0</x:v>
      </x:c>
      <x:c r="I4134" s="1" t="n">
        <x:v>3</x:v>
      </x:c>
      <x:c r="J4134" s="1" t="n">
        <x:v>0.48</x:v>
      </x:c>
      <x:c r="K4134" s="1" t="n">
        <x:v>0</x:v>
      </x:c>
      <x:c r="L4134" s="1" t="n">
        <x:v>92.9</x:v>
      </x:c>
      <x:c r="M4134" s="1" t="n">
        <x:v>6.1</x:v>
      </x:c>
      <x:c r="N4134" s="1" t="n">
        <x:v>12.6</x:v>
      </x:c>
      <x:c r="O4134" s="1" t="n">
        <x:f aca="0">24*MAX(0,EOMONTH(B4134,0)-MAX(B4134,INDEX(Device_Inventory!$K$2:$K$1201,MATCH(A4134,Device_Inventory!$A$2:$A$1201,0)))+1)</x:f>
        <x:v>720</x:v>
      </x:c>
      <x:c r="P4134" s="11" t="b">
        <x:f aca="0">INDEX(Device_Inventory!$K$2:$K$1201,MATCH(A4134,Device_Inventory!$A$2:$A$1201,0))&gt;B4134</x:f>
        <x:v>0</x:v>
      </x:c>
      <x:c r="Q4134" s="1" t="str">
        <x:f aca="0">IF(D4134&gt;O4134,"Fail: operating hours exceed in-service hours",IF(D4134+M4134&gt;O4134,"Fail: operating + unavailable hours exceed in-service hours",IF(P4134,"Partial month: within in-service hours","OK")))</x:f>
        <x:v>OK</x:v>
      </x:c>
    </x:row>
    <x:row r="4135" ht="15" hidden="0" customHeight="1">
      <x:c r="A4135" s="1" t="s">
        <x:v>3736</x:v>
      </x:c>
      <x:c r="B4135" s="14" t="n">
        <x:v>46143</x:v>
      </x:c>
      <x:c r="C4135" s="1" t="n">
        <x:v>62.9</x:v>
      </x:c>
      <x:c r="D4135" s="1" t="n">
        <x:v>357.1</x:v>
      </x:c>
      <x:c r="E4135" s="1" t="n">
        <x:v>19</x:v>
      </x:c>
      <x:c r="F4135" s="1" t="n">
        <x:v>2</x:v>
      </x:c>
      <x:c r="G4135" s="1" t="n">
        <x:v>40</x:v>
      </x:c>
      <x:c r="H4135" s="1" t="n">
        <x:v>0</x:v>
      </x:c>
      <x:c r="I4135" s="1" t="n">
        <x:v>3</x:v>
      </x:c>
      <x:c r="J4135" s="1" t="n">
        <x:v>1.39</x:v>
      </x:c>
      <x:c r="K4135" s="1" t="n">
        <x:v>0</x:v>
      </x:c>
      <x:c r="L4135" s="1" t="n">
        <x:v>95.2</x:v>
      </x:c>
      <x:c r="M4135" s="1" t="n">
        <x:v>8.3</x:v>
      </x:c>
      <x:c r="N4135" s="1" t="n">
        <x:v>16.8</x:v>
      </x:c>
      <x:c r="O4135" s="1" t="n">
        <x:f aca="0">24*MAX(0,EOMONTH(B4135,0)-MAX(B4135,INDEX(Device_Inventory!$K$2:$K$1201,MATCH(A4135,Device_Inventory!$A$2:$A$1201,0)))+1)</x:f>
        <x:v>744</x:v>
      </x:c>
      <x:c r="P4135" s="11" t="b">
        <x:f aca="0">INDEX(Device_Inventory!$K$2:$K$1201,MATCH(A4135,Device_Inventory!$A$2:$A$1201,0))&gt;B4135</x:f>
        <x:v>0</x:v>
      </x:c>
      <x:c r="Q4135" s="1" t="str">
        <x:f aca="0">IF(D4135&gt;O4135,"Fail: operating hours exceed in-service hours",IF(D4135+M4135&gt;O4135,"Fail: operating + unavailable hours exceed in-service hours",IF(P4135,"Partial month: within in-service hours","OK")))</x:f>
        <x:v>OK</x:v>
      </x:c>
    </x:row>
    <x:row r="4136" ht="15" hidden="0" customHeight="1">
      <x:c r="A4136" s="1" t="s">
        <x:v>3736</x:v>
      </x:c>
      <x:c r="B4136" s="14" t="n">
        <x:v>46174</x:v>
      </x:c>
      <x:c r="C4136" s="1" t="n">
        <x:v>59.6</x:v>
      </x:c>
      <x:c r="D4136" s="1" t="n">
        <x:v>358.7</x:v>
      </x:c>
      <x:c r="E4136" s="1" t="n">
        <x:v>26</x:v>
      </x:c>
      <x:c r="F4136" s="1" t="n">
        <x:v>0</x:v>
      </x:c>
      <x:c r="G4136" s="1" t="n">
        <x:v>32</x:v>
      </x:c>
      <x:c r="H4136" s="1" t="n">
        <x:v>1</x:v>
      </x:c>
      <x:c r="I4136" s="1" t="n">
        <x:v>4</x:v>
      </x:c>
      <x:c r="J4136" s="1" t="n">
        <x:v>0.9</x:v>
      </x:c>
      <x:c r="K4136" s="1" t="n">
        <x:v>0</x:v>
      </x:c>
      <x:c r="L4136" s="1" t="n">
        <x:v>90.4</x:v>
      </x:c>
      <x:c r="M4136" s="1" t="n">
        <x:v>4.3</x:v>
      </x:c>
      <x:c r="N4136" s="1" t="n">
        <x:v>8.8</x:v>
      </x:c>
      <x:c r="O4136" s="1" t="n">
        <x:f aca="0">24*MAX(0,EOMONTH(B4136,0)-MAX(B4136,INDEX(Device_Inventory!$K$2:$K$1201,MATCH(A4136,Device_Inventory!$A$2:$A$1201,0)))+1)</x:f>
        <x:v>720</x:v>
      </x:c>
      <x:c r="P4136" s="11" t="b">
        <x:f aca="0">INDEX(Device_Inventory!$K$2:$K$1201,MATCH(A4136,Device_Inventory!$A$2:$A$1201,0))&gt;B4136</x:f>
        <x:v>0</x:v>
      </x:c>
      <x:c r="Q4136" s="1" t="str">
        <x:f aca="0">IF(D4136&gt;O4136,"Fail: operating hours exceed in-service hours",IF(D4136+M4136&gt;O4136,"Fail: operating + unavailable hours exceed in-service hours",IF(P4136,"Partial month: within in-service hours","OK")))</x:f>
        <x:v>OK</x:v>
      </x:c>
    </x:row>
    <x:row r="4137" ht="15" hidden="0" customHeight="1">
      <x:c r="A4137" s="1" t="s">
        <x:v>3736</x:v>
      </x:c>
      <x:c r="B4137" s="14" t="n">
        <x:v>46204</x:v>
      </x:c>
      <x:c r="C4137" s="1" t="n">
        <x:v>66.9</x:v>
      </x:c>
      <x:c r="D4137" s="1" t="n">
        <x:v>481.3</x:v>
      </x:c>
      <x:c r="E4137" s="1" t="n">
        <x:v>15</x:v>
      </x:c>
      <x:c r="F4137" s="1" t="n">
        <x:v>0</x:v>
      </x:c>
      <x:c r="G4137" s="1" t="n">
        <x:v>33</x:v>
      </x:c>
      <x:c r="H4137" s="1" t="n">
        <x:v>0</x:v>
      </x:c>
      <x:c r="I4137" s="1" t="n">
        <x:v>5</x:v>
      </x:c>
      <x:c r="J4137" s="1" t="n">
        <x:v>0.71</x:v>
      </x:c>
      <x:c r="K4137" s="1" t="n">
        <x:v>0</x:v>
      </x:c>
      <x:c r="L4137" s="1" t="n">
        <x:v>94.2</x:v>
      </x:c>
      <x:c r="M4137" s="1" t="n">
        <x:v>6.6</x:v>
      </x:c>
      <x:c r="N4137" s="1" t="n">
        <x:v>19.7</x:v>
      </x:c>
      <x:c r="O4137" s="1" t="n">
        <x:f aca="0">24*MAX(0,EOMONTH(B4137,0)-MAX(B4137,INDEX(Device_Inventory!$K$2:$K$1201,MATCH(A4137,Device_Inventory!$A$2:$A$1201,0)))+1)</x:f>
        <x:v>744</x:v>
      </x:c>
      <x:c r="P4137" s="11" t="b">
        <x:f aca="0">INDEX(Device_Inventory!$K$2:$K$1201,MATCH(A4137,Device_Inventory!$A$2:$A$1201,0))&gt;B4137</x:f>
        <x:v>0</x:v>
      </x:c>
      <x:c r="Q4137" s="1" t="str">
        <x:f aca="0">IF(D4137&gt;O4137,"Fail: operating hours exceed in-service hours",IF(D4137+M4137&gt;O4137,"Fail: operating + unavailable hours exceed in-service hours",IF(P4137,"Partial month: within in-service hours","OK")))</x:f>
        <x:v>OK</x:v>
      </x:c>
    </x:row>
    <x:row r="4138" ht="15" hidden="0" customHeight="1">
      <x:c r="A4138" s="1" t="s">
        <x:v>3739</x:v>
      </x:c>
      <x:c r="B4138" s="14" t="n">
        <x:v>46054</x:v>
      </x:c>
      <x:c r="C4138" s="1" t="n">
        <x:v>44</x:v>
      </x:c>
      <x:c r="D4138" s="1" t="n">
        <x:v>317.7</x:v>
      </x:c>
      <x:c r="E4138" s="1" t="n">
        <x:v>21</x:v>
      </x:c>
      <x:c r="F4138" s="1" t="n">
        <x:v>1</x:v>
      </x:c>
      <x:c r="G4138" s="1" t="n">
        <x:v>14</x:v>
      </x:c>
      <x:c r="H4138" s="1" t="n">
        <x:v>0</x:v>
      </x:c>
      <x:c r="I4138" s="1" t="n">
        <x:v>1</x:v>
      </x:c>
      <x:c r="J4138" s="1" t="n">
        <x:v>0</x:v>
      </x:c>
      <x:c r="K4138" s="1" t="n">
        <x:v>1</x:v>
      </x:c>
      <x:c r="L4138" s="1" t="n">
        <x:v>95.8</x:v>
      </x:c>
      <x:c r="M4138" s="1" t="n">
        <x:v>0.7</x:v>
      </x:c>
      <x:c r="N4138" s="1" t="n">
        <x:v>4.8</x:v>
      </x:c>
      <x:c r="O4138" s="1" t="n">
        <x:f aca="0">24*MAX(0,EOMONTH(B4138,0)-MAX(B4138,INDEX(Device_Inventory!$K$2:$K$1201,MATCH(A4138,Device_Inventory!$A$2:$A$1201,0)))+1)</x:f>
        <x:v>672</x:v>
      </x:c>
      <x:c r="P4138" s="11" t="b">
        <x:f aca="0">INDEX(Device_Inventory!$K$2:$K$1201,MATCH(A4138,Device_Inventory!$A$2:$A$1201,0))&gt;B4138</x:f>
        <x:v>0</x:v>
      </x:c>
      <x:c r="Q4138" s="1" t="str">
        <x:f aca="0">IF(D4138&gt;O4138,"Fail: operating hours exceed in-service hours",IF(D4138+M4138&gt;O4138,"Fail: operating + unavailable hours exceed in-service hours",IF(P4138,"Partial month: within in-service hours","OK")))</x:f>
        <x:v>OK</x:v>
      </x:c>
    </x:row>
    <x:row r="4139" ht="15" hidden="0" customHeight="1">
      <x:c r="A4139" s="1" t="s">
        <x:v>3739</x:v>
      </x:c>
      <x:c r="B4139" s="14" t="n">
        <x:v>46082</x:v>
      </x:c>
      <x:c r="C4139" s="1" t="n">
        <x:v>40.2</x:v>
      </x:c>
      <x:c r="D4139" s="1" t="n">
        <x:v>251.8</x:v>
      </x:c>
      <x:c r="E4139" s="1" t="n">
        <x:v>22</x:v>
      </x:c>
      <x:c r="F4139" s="1" t="n">
        <x:v>2</x:v>
      </x:c>
      <x:c r="G4139" s="1" t="n">
        <x:v>41</x:v>
      </x:c>
      <x:c r="H4139" s="1" t="n">
        <x:v>0</x:v>
      </x:c>
      <x:c r="I4139" s="1" t="n">
        <x:v>4</x:v>
      </x:c>
      <x:c r="J4139" s="1" t="n">
        <x:v>0.13</x:v>
      </x:c>
      <x:c r="K4139" s="1" t="n">
        <x:v>0</x:v>
      </x:c>
      <x:c r="L4139" s="1" t="n">
        <x:v>95.7</x:v>
      </x:c>
      <x:c r="M4139" s="1" t="n">
        <x:v>1.2</x:v>
      </x:c>
      <x:c r="N4139" s="1" t="n">
        <x:v>5.2</x:v>
      </x:c>
      <x:c r="O4139" s="1" t="n">
        <x:f aca="0">24*MAX(0,EOMONTH(B4139,0)-MAX(B4139,INDEX(Device_Inventory!$K$2:$K$1201,MATCH(A4139,Device_Inventory!$A$2:$A$1201,0)))+1)</x:f>
        <x:v>744</x:v>
      </x:c>
      <x:c r="P4139" s="11" t="b">
        <x:f aca="0">INDEX(Device_Inventory!$K$2:$K$1201,MATCH(A4139,Device_Inventory!$A$2:$A$1201,0))&gt;B4139</x:f>
        <x:v>0</x:v>
      </x:c>
      <x:c r="Q4139" s="1" t="str">
        <x:f aca="0">IF(D4139&gt;O4139,"Fail: operating hours exceed in-service hours",IF(D4139+M4139&gt;O4139,"Fail: operating + unavailable hours exceed in-service hours",IF(P4139,"Partial month: within in-service hours","OK")))</x:f>
        <x:v>OK</x:v>
      </x:c>
    </x:row>
    <x:row r="4140" ht="15" hidden="0" customHeight="1">
      <x:c r="A4140" s="1" t="s">
        <x:v>3739</x:v>
      </x:c>
      <x:c r="B4140" s="14" t="n">
        <x:v>46113</x:v>
      </x:c>
      <x:c r="C4140" s="1" t="n">
        <x:v>52.4</x:v>
      </x:c>
      <x:c r="D4140" s="1" t="n">
        <x:v>378.5</x:v>
      </x:c>
      <x:c r="E4140" s="1" t="n">
        <x:v>14</x:v>
      </x:c>
      <x:c r="F4140" s="1" t="n">
        <x:v>0</x:v>
      </x:c>
      <x:c r="G4140" s="1" t="n">
        <x:v>33</x:v>
      </x:c>
      <x:c r="H4140" s="1" t="n">
        <x:v>0</x:v>
      </x:c>
      <x:c r="I4140" s="1" t="n">
        <x:v>3</x:v>
      </x:c>
      <x:c r="J4140" s="1" t="n">
        <x:v>0.6</x:v>
      </x:c>
      <x:c r="K4140" s="1" t="n">
        <x:v>2</x:v>
      </x:c>
      <x:c r="L4140" s="1" t="n">
        <x:v>95.4</x:v>
      </x:c>
      <x:c r="M4140" s="1" t="n">
        <x:v>8</x:v>
      </x:c>
      <x:c r="N4140" s="1" t="n">
        <x:v>10.1</x:v>
      </x:c>
      <x:c r="O4140" s="1" t="n">
        <x:f aca="0">24*MAX(0,EOMONTH(B4140,0)-MAX(B4140,INDEX(Device_Inventory!$K$2:$K$1201,MATCH(A4140,Device_Inventory!$A$2:$A$1201,0)))+1)</x:f>
        <x:v>720</x:v>
      </x:c>
      <x:c r="P4140" s="11" t="b">
        <x:f aca="0">INDEX(Device_Inventory!$K$2:$K$1201,MATCH(A4140,Device_Inventory!$A$2:$A$1201,0))&gt;B4140</x:f>
        <x:v>0</x:v>
      </x:c>
      <x:c r="Q4140" s="1" t="str">
        <x:f aca="0">IF(D4140&gt;O4140,"Fail: operating hours exceed in-service hours",IF(D4140+M4140&gt;O4140,"Fail: operating + unavailable hours exceed in-service hours",IF(P4140,"Partial month: within in-service hours","OK")))</x:f>
        <x:v>OK</x:v>
      </x:c>
    </x:row>
    <x:row r="4141" ht="15" hidden="0" customHeight="1">
      <x:c r="A4141" s="1" t="s">
        <x:v>3739</x:v>
      </x:c>
      <x:c r="B4141" s="14" t="n">
        <x:v>46143</x:v>
      </x:c>
      <x:c r="C4141" s="1" t="n">
        <x:v>45.7</x:v>
      </x:c>
      <x:c r="D4141" s="1" t="n">
        <x:v>309</x:v>
      </x:c>
      <x:c r="E4141" s="1" t="n">
        <x:v>11</x:v>
      </x:c>
      <x:c r="F4141" s="1" t="n">
        <x:v>0</x:v>
      </x:c>
      <x:c r="G4141" s="1" t="n">
        <x:v>24</x:v>
      </x:c>
      <x:c r="H4141" s="1" t="n">
        <x:v>1</x:v>
      </x:c>
      <x:c r="I4141" s="1" t="n">
        <x:v>1</x:v>
      </x:c>
      <x:c r="J4141" s="1" t="n">
        <x:v>0.43</x:v>
      </x:c>
      <x:c r="K4141" s="1" t="n">
        <x:v>0</x:v>
      </x:c>
      <x:c r="L4141" s="1" t="n">
        <x:v>91.8</x:v>
      </x:c>
      <x:c r="M4141" s="1" t="n">
        <x:v>5.3</x:v>
      </x:c>
      <x:c r="N4141" s="1" t="n">
        <x:v>6.2</x:v>
      </x:c>
      <x:c r="O4141" s="1" t="n">
        <x:f aca="0">24*MAX(0,EOMONTH(B4141,0)-MAX(B4141,INDEX(Device_Inventory!$K$2:$K$1201,MATCH(A4141,Device_Inventory!$A$2:$A$1201,0)))+1)</x:f>
        <x:v>744</x:v>
      </x:c>
      <x:c r="P4141" s="11" t="b">
        <x:f aca="0">INDEX(Device_Inventory!$K$2:$K$1201,MATCH(A4141,Device_Inventory!$A$2:$A$1201,0))&gt;B4141</x:f>
        <x:v>0</x:v>
      </x:c>
      <x:c r="Q4141" s="1" t="str">
        <x:f aca="0">IF(D4141&gt;O4141,"Fail: operating hours exceed in-service hours",IF(D4141+M4141&gt;O4141,"Fail: operating + unavailable hours exceed in-service hours",IF(P4141,"Partial month: within in-service hours","OK")))</x:f>
        <x:v>OK</x:v>
      </x:c>
    </x:row>
    <x:row r="4142" ht="15" hidden="0" customHeight="1">
      <x:c r="A4142" s="1" t="s">
        <x:v>3739</x:v>
      </x:c>
      <x:c r="B4142" s="14" t="n">
        <x:v>46174</x:v>
      </x:c>
      <x:c r="C4142" s="1" t="n">
        <x:v>51</x:v>
      </x:c>
      <x:c r="D4142" s="1" t="n">
        <x:v>348.1</x:v>
      </x:c>
      <x:c r="E4142" s="1" t="n">
        <x:v>25</x:v>
      </x:c>
      <x:c r="F4142" s="1" t="n">
        <x:v>0</x:v>
      </x:c>
      <x:c r="G4142" s="1" t="n">
        <x:v>46</x:v>
      </x:c>
      <x:c r="H4142" s="1" t="n">
        <x:v>0</x:v>
      </x:c>
      <x:c r="I4142" s="1" t="n">
        <x:v>0</x:v>
      </x:c>
      <x:c r="J4142" s="1" t="n">
        <x:v>0</x:v>
      </x:c>
      <x:c r="K4142" s="1" t="n">
        <x:v>1</x:v>
      </x:c>
      <x:c r="L4142" s="1" t="n">
        <x:v>97.3</x:v>
      </x:c>
      <x:c r="M4142" s="1" t="n">
        <x:v>2.2</x:v>
      </x:c>
      <x:c r="N4142" s="1" t="n">
        <x:v>6.9</x:v>
      </x:c>
      <x:c r="O4142" s="1" t="n">
        <x:f aca="0">24*MAX(0,EOMONTH(B4142,0)-MAX(B4142,INDEX(Device_Inventory!$K$2:$K$1201,MATCH(A4142,Device_Inventory!$A$2:$A$1201,0)))+1)</x:f>
        <x:v>720</x:v>
      </x:c>
      <x:c r="P4142" s="11" t="b">
        <x:f aca="0">INDEX(Device_Inventory!$K$2:$K$1201,MATCH(A4142,Device_Inventory!$A$2:$A$1201,0))&gt;B4142</x:f>
        <x:v>0</x:v>
      </x:c>
      <x:c r="Q4142" s="1" t="str">
        <x:f aca="0">IF(D4142&gt;O4142,"Fail: operating hours exceed in-service hours",IF(D4142+M4142&gt;O4142,"Fail: operating + unavailable hours exceed in-service hours",IF(P4142,"Partial month: within in-service hours","OK")))</x:f>
        <x:v>OK</x:v>
      </x:c>
    </x:row>
    <x:row r="4143" ht="15" hidden="0" customHeight="1">
      <x:c r="A4143" s="1" t="s">
        <x:v>3739</x:v>
      </x:c>
      <x:c r="B4143" s="14" t="n">
        <x:v>46204</x:v>
      </x:c>
      <x:c r="C4143" s="1" t="n">
        <x:v>43.3</x:v>
      </x:c>
      <x:c r="D4143" s="1" t="n">
        <x:v>244.5</x:v>
      </x:c>
      <x:c r="E4143" s="1" t="n">
        <x:v>18</x:v>
      </x:c>
      <x:c r="F4143" s="1" t="n">
        <x:v>0</x:v>
      </x:c>
      <x:c r="G4143" s="1" t="n">
        <x:v>29</x:v>
      </x:c>
      <x:c r="H4143" s="1" t="n">
        <x:v>0</x:v>
      </x:c>
      <x:c r="I4143" s="1" t="n">
        <x:v>1</x:v>
      </x:c>
      <x:c r="J4143" s="1" t="n">
        <x:v>0.52</x:v>
      </x:c>
      <x:c r="K4143" s="1" t="n">
        <x:v>0</x:v>
      </x:c>
      <x:c r="L4143" s="1" t="n">
        <x:v>97.1</x:v>
      </x:c>
      <x:c r="M4143" s="1" t="n">
        <x:v>5.5</x:v>
      </x:c>
      <x:c r="N4143" s="1" t="n">
        <x:v>5.5</x:v>
      </x:c>
      <x:c r="O4143" s="1" t="n">
        <x:f aca="0">24*MAX(0,EOMONTH(B4143,0)-MAX(B4143,INDEX(Device_Inventory!$K$2:$K$1201,MATCH(A4143,Device_Inventory!$A$2:$A$1201,0)))+1)</x:f>
        <x:v>744</x:v>
      </x:c>
      <x:c r="P4143" s="11" t="b">
        <x:f aca="0">INDEX(Device_Inventory!$K$2:$K$1201,MATCH(A4143,Device_Inventory!$A$2:$A$1201,0))&gt;B4143</x:f>
        <x:v>0</x:v>
      </x:c>
      <x:c r="Q4143" s="1" t="str">
        <x:f aca="0">IF(D4143&gt;O4143,"Fail: operating hours exceed in-service hours",IF(D4143+M4143&gt;O4143,"Fail: operating + unavailable hours exceed in-service hours",IF(P4143,"Partial month: within in-service hours","OK")))</x:f>
        <x:v>OK</x:v>
      </x:c>
    </x:row>
    <x:row r="4144" ht="15" hidden="0" customHeight="1">
      <x:c r="A4144" s="1" t="s">
        <x:v>1371</x:v>
      </x:c>
      <x:c r="B4144" s="14" t="n">
        <x:v>46054</x:v>
      </x:c>
      <x:c r="C4144" s="1" t="n">
        <x:v>68.8</x:v>
      </x:c>
      <x:c r="D4144" s="1" t="n">
        <x:v>490.2</x:v>
      </x:c>
      <x:c r="E4144" s="1" t="n">
        <x:v>26</x:v>
      </x:c>
      <x:c r="F4144" s="1" t="n">
        <x:v>0</x:v>
      </x:c>
      <x:c r="G4144" s="1" t="n">
        <x:v>42</x:v>
      </x:c>
      <x:c r="H4144" s="1" t="n">
        <x:v>1</x:v>
      </x:c>
      <x:c r="I4144" s="1" t="n">
        <x:v>1</x:v>
      </x:c>
      <x:c r="J4144" s="1" t="n">
        <x:v>0.08</x:v>
      </x:c>
      <x:c r="K4144" s="1" t="n">
        <x:v>0</x:v>
      </x:c>
      <x:c r="L4144" s="1" t="n">
        <x:v>95.4</x:v>
      </x:c>
      <x:c r="M4144" s="1" t="n">
        <x:v>7.7</x:v>
      </x:c>
      <x:c r="N4144" s="1" t="n">
        <x:v>18.5</x:v>
      </x:c>
      <x:c r="O4144" s="1" t="n">
        <x:f aca="0">24*MAX(0,EOMONTH(B4144,0)-MAX(B4144,INDEX(Device_Inventory!$K$2:$K$1201,MATCH(A4144,Device_Inventory!$A$2:$A$1201,0)))+1)</x:f>
        <x:v>672</x:v>
      </x:c>
      <x:c r="P4144" s="11" t="b">
        <x:f aca="0">INDEX(Device_Inventory!$K$2:$K$1201,MATCH(A4144,Device_Inventory!$A$2:$A$1201,0))&gt;B4144</x:f>
        <x:v>0</x:v>
      </x:c>
      <x:c r="Q4144" s="1" t="str">
        <x:f aca="0">IF(D4144&gt;O4144,"Fail: operating hours exceed in-service hours",IF(D4144+M4144&gt;O4144,"Fail: operating + unavailable hours exceed in-service hours",IF(P4144,"Partial month: within in-service hours","OK")))</x:f>
        <x:v>OK</x:v>
      </x:c>
    </x:row>
    <x:row r="4145" ht="15" hidden="0" customHeight="1">
      <x:c r="A4145" s="1" t="s">
        <x:v>1371</x:v>
      </x:c>
      <x:c r="B4145" s="14" t="n">
        <x:v>46082</x:v>
      </x:c>
      <x:c r="C4145" s="1" t="n">
        <x:v>81.6</x:v>
      </x:c>
      <x:c r="D4145" s="1" t="n">
        <x:v>507.9</x:v>
      </x:c>
      <x:c r="E4145" s="1" t="n">
        <x:v>21</x:v>
      </x:c>
      <x:c r="F4145" s="1" t="n">
        <x:v>2</x:v>
      </x:c>
      <x:c r="G4145" s="1" t="n">
        <x:v>41</x:v>
      </x:c>
      <x:c r="H4145" s="1" t="n">
        <x:v>0</x:v>
      </x:c>
      <x:c r="I4145" s="1" t="n">
        <x:v>3</x:v>
      </x:c>
      <x:c r="J4145" s="1" t="n">
        <x:v>0.24</x:v>
      </x:c>
      <x:c r="K4145" s="1" t="n">
        <x:v>1</x:v>
      </x:c>
      <x:c r="L4145" s="1" t="n">
        <x:v>94</x:v>
      </x:c>
      <x:c r="M4145" s="1" t="n">
        <x:v>0.4</x:v>
      </x:c>
      <x:c r="N4145" s="1" t="n">
        <x:v>13.1</x:v>
      </x:c>
      <x:c r="O4145" s="1" t="n">
        <x:f aca="0">24*MAX(0,EOMONTH(B4145,0)-MAX(B4145,INDEX(Device_Inventory!$K$2:$K$1201,MATCH(A4145,Device_Inventory!$A$2:$A$1201,0)))+1)</x:f>
        <x:v>744</x:v>
      </x:c>
      <x:c r="P4145" s="11" t="b">
        <x:f aca="0">INDEX(Device_Inventory!$K$2:$K$1201,MATCH(A4145,Device_Inventory!$A$2:$A$1201,0))&gt;B4145</x:f>
        <x:v>0</x:v>
      </x:c>
      <x:c r="Q4145" s="1" t="str">
        <x:f aca="0">IF(D4145&gt;O4145,"Fail: operating hours exceed in-service hours",IF(D4145+M4145&gt;O4145,"Fail: operating + unavailable hours exceed in-service hours",IF(P4145,"Partial month: within in-service hours","OK")))</x:f>
        <x:v>OK</x:v>
      </x:c>
    </x:row>
    <x:row r="4146" ht="15" hidden="0" customHeight="1">
      <x:c r="A4146" s="1" t="s">
        <x:v>1371</x:v>
      </x:c>
      <x:c r="B4146" s="14" t="n">
        <x:v>46113</x:v>
      </x:c>
      <x:c r="C4146" s="1" t="n">
        <x:v>94.5</x:v>
      </x:c>
      <x:c r="D4146" s="1" t="n">
        <x:v>630.8</x:v>
      </x:c>
      <x:c r="E4146" s="1" t="n">
        <x:v>17</x:v>
      </x:c>
      <x:c r="F4146" s="1" t="n">
        <x:v>0</x:v>
      </x:c>
      <x:c r="G4146" s="1" t="n">
        <x:v>50</x:v>
      </x:c>
      <x:c r="H4146" s="1" t="n">
        <x:v>1</x:v>
      </x:c>
      <x:c r="I4146" s="1" t="n">
        <x:v>3</x:v>
      </x:c>
      <x:c r="J4146" s="1" t="n">
        <x:v>0.25</x:v>
      </x:c>
      <x:c r="K4146" s="1" t="n">
        <x:v>2</x:v>
      </x:c>
      <x:c r="L4146" s="1" t="n">
        <x:v>95.5</x:v>
      </x:c>
      <x:c r="M4146" s="1" t="n">
        <x:v>1.8</x:v>
      </x:c>
      <x:c r="N4146" s="1" t="n">
        <x:v>29.1</x:v>
      </x:c>
      <x:c r="O4146" s="1" t="n">
        <x:f aca="0">24*MAX(0,EOMONTH(B4146,0)-MAX(B4146,INDEX(Device_Inventory!$K$2:$K$1201,MATCH(A4146,Device_Inventory!$A$2:$A$1201,0)))+1)</x:f>
        <x:v>720</x:v>
      </x:c>
      <x:c r="P4146" s="11" t="b">
        <x:f aca="0">INDEX(Device_Inventory!$K$2:$K$1201,MATCH(A4146,Device_Inventory!$A$2:$A$1201,0))&gt;B4146</x:f>
        <x:v>0</x:v>
      </x:c>
      <x:c r="Q4146" s="1" t="str">
        <x:f aca="0">IF(D4146&gt;O4146,"Fail: operating hours exceed in-service hours",IF(D4146+M4146&gt;O4146,"Fail: operating + unavailable hours exceed in-service hours",IF(P4146,"Partial month: within in-service hours","OK")))</x:f>
        <x:v>OK</x:v>
      </x:c>
    </x:row>
    <x:row r="4147" ht="15" hidden="0" customHeight="1">
      <x:c r="A4147" s="1" t="s">
        <x:v>1371</x:v>
      </x:c>
      <x:c r="B4147" s="14" t="n">
        <x:v>46143</x:v>
      </x:c>
      <x:c r="C4147" s="1" t="n">
        <x:v>62.2</x:v>
      </x:c>
      <x:c r="D4147" s="1" t="n">
        <x:v>343.3</x:v>
      </x:c>
      <x:c r="E4147" s="1" t="n">
        <x:v>14</x:v>
      </x:c>
      <x:c r="F4147" s="1" t="n">
        <x:v>1</x:v>
      </x:c>
      <x:c r="G4147" s="1" t="n">
        <x:v>37</x:v>
      </x:c>
      <x:c r="H4147" s="1" t="n">
        <x:v>0</x:v>
      </x:c>
      <x:c r="I4147" s="1" t="n">
        <x:v>1</x:v>
      </x:c>
      <x:c r="J4147" s="1" t="n">
        <x:v>0</x:v>
      </x:c>
      <x:c r="K4147" s="1" t="n">
        <x:v>1</x:v>
      </x:c>
      <x:c r="L4147" s="1" t="n">
        <x:v>97.2</x:v>
      </x:c>
      <x:c r="M4147" s="1" t="n">
        <x:v>7.7</x:v>
      </x:c>
      <x:c r="N4147" s="1" t="n">
        <x:v>15.3</x:v>
      </x:c>
      <x:c r="O4147" s="1" t="n">
        <x:f aca="0">24*MAX(0,EOMONTH(B4147,0)-MAX(B4147,INDEX(Device_Inventory!$K$2:$K$1201,MATCH(A4147,Device_Inventory!$A$2:$A$1201,0)))+1)</x:f>
        <x:v>744</x:v>
      </x:c>
      <x:c r="P4147" s="11" t="b">
        <x:f aca="0">INDEX(Device_Inventory!$K$2:$K$1201,MATCH(A4147,Device_Inventory!$A$2:$A$1201,0))&gt;B4147</x:f>
        <x:v>0</x:v>
      </x:c>
      <x:c r="Q4147" s="1" t="str">
        <x:f aca="0">IF(D4147&gt;O4147,"Fail: operating hours exceed in-service hours",IF(D4147+M4147&gt;O4147,"Fail: operating + unavailable hours exceed in-service hours",IF(P4147,"Partial month: within in-service hours","OK")))</x:f>
        <x:v>OK</x:v>
      </x:c>
    </x:row>
    <x:row r="4148" ht="15" hidden="0" customHeight="1">
      <x:c r="A4148" s="1" t="s">
        <x:v>1371</x:v>
      </x:c>
      <x:c r="B4148" s="14" t="n">
        <x:v>46174</x:v>
      </x:c>
      <x:c r="C4148" s="1" t="n">
        <x:v>69.8</x:v>
      </x:c>
      <x:c r="D4148" s="1" t="n">
        <x:v>422.3</x:v>
      </x:c>
      <x:c r="E4148" s="1" t="n">
        <x:v>26</x:v>
      </x:c>
      <x:c r="F4148" s="1" t="n">
        <x:v>1</x:v>
      </x:c>
      <x:c r="G4148" s="1" t="n">
        <x:v>47</x:v>
      </x:c>
      <x:c r="H4148" s="1" t="n">
        <x:v>0</x:v>
      </x:c>
      <x:c r="I4148" s="1" t="n">
        <x:v>4</x:v>
      </x:c>
      <x:c r="J4148" s="1" t="n">
        <x:v>0.11</x:v>
      </x:c>
      <x:c r="K4148" s="1" t="n">
        <x:v>0</x:v>
      </x:c>
      <x:c r="L4148" s="1" t="n">
        <x:v>94.6</x:v>
      </x:c>
      <x:c r="M4148" s="1" t="n">
        <x:v>7.7</x:v>
      </x:c>
      <x:c r="N4148" s="1" t="n">
        <x:v>19.7</x:v>
      </x:c>
      <x:c r="O4148" s="1" t="n">
        <x:f aca="0">24*MAX(0,EOMONTH(B4148,0)-MAX(B4148,INDEX(Device_Inventory!$K$2:$K$1201,MATCH(A4148,Device_Inventory!$A$2:$A$1201,0)))+1)</x:f>
        <x:v>720</x:v>
      </x:c>
      <x:c r="P4148" s="11" t="b">
        <x:f aca="0">INDEX(Device_Inventory!$K$2:$K$1201,MATCH(A4148,Device_Inventory!$A$2:$A$1201,0))&gt;B4148</x:f>
        <x:v>0</x:v>
      </x:c>
      <x:c r="Q4148" s="1" t="str">
        <x:f aca="0">IF(D4148&gt;O4148,"Fail: operating hours exceed in-service hours",IF(D4148+M4148&gt;O4148,"Fail: operating + unavailable hours exceed in-service hours",IF(P4148,"Partial month: within in-service hours","OK")))</x:f>
        <x:v>OK</x:v>
      </x:c>
    </x:row>
    <x:row r="4149" ht="15" hidden="0" customHeight="1">
      <x:c r="A4149" s="1" t="s">
        <x:v>1371</x:v>
      </x:c>
      <x:c r="B4149" s="14" t="n">
        <x:v>46204</x:v>
      </x:c>
      <x:c r="C4149" s="1" t="n">
        <x:v>92.5</x:v>
      </x:c>
      <x:c r="D4149" s="1" t="n">
        <x:v>544.7</x:v>
      </x:c>
      <x:c r="E4149" s="1" t="n">
        <x:v>22</x:v>
      </x:c>
      <x:c r="F4149" s="1" t="n">
        <x:v>1</x:v>
      </x:c>
      <x:c r="G4149" s="1" t="n">
        <x:v>27</x:v>
      </x:c>
      <x:c r="H4149" s="1" t="n">
        <x:v>0</x:v>
      </x:c>
      <x:c r="I4149" s="1" t="n">
        <x:v>1</x:v>
      </x:c>
      <x:c r="J4149" s="1" t="n">
        <x:v>0.46</x:v>
      </x:c>
      <x:c r="K4149" s="1" t="n">
        <x:v>0</x:v>
      </x:c>
      <x:c r="L4149" s="1" t="n">
        <x:v>96.7</x:v>
      </x:c>
      <x:c r="M4149" s="1" t="n">
        <x:v>0.1</x:v>
      </x:c>
      <x:c r="N4149" s="1" t="n">
        <x:v>23</x:v>
      </x:c>
      <x:c r="O4149" s="1" t="n">
        <x:f aca="0">24*MAX(0,EOMONTH(B4149,0)-MAX(B4149,INDEX(Device_Inventory!$K$2:$K$1201,MATCH(A4149,Device_Inventory!$A$2:$A$1201,0)))+1)</x:f>
        <x:v>744</x:v>
      </x:c>
      <x:c r="P4149" s="11" t="b">
        <x:f aca="0">INDEX(Device_Inventory!$K$2:$K$1201,MATCH(A4149,Device_Inventory!$A$2:$A$1201,0))&gt;B4149</x:f>
        <x:v>0</x:v>
      </x:c>
      <x:c r="Q4149" s="1" t="str">
        <x:f aca="0">IF(D4149&gt;O4149,"Fail: operating hours exceed in-service hours",IF(D4149+M4149&gt;O4149,"Fail: operating + unavailable hours exceed in-service hours",IF(P4149,"Partial month: within in-service hours","OK")))</x:f>
        <x:v>OK</x:v>
      </x:c>
    </x:row>
    <x:row r="4150" ht="15" hidden="0" customHeight="1">
      <x:c r="A4150" s="1" t="s">
        <x:v>3744</x:v>
      </x:c>
      <x:c r="B4150" s="14" t="n">
        <x:v>46054</x:v>
      </x:c>
      <x:c r="C4150" s="1" t="n">
        <x:v>25.7</x:v>
      </x:c>
      <x:c r="D4150" s="1" t="n">
        <x:v>145</x:v>
      </x:c>
      <x:c r="E4150" s="1" t="n">
        <x:v>2</x:v>
      </x:c>
      <x:c r="F4150" s="1" t="n">
        <x:v>2</x:v>
      </x:c>
      <x:c r="G4150" s="1" t="n">
        <x:v>28</x:v>
      </x:c>
      <x:c r="H4150" s="1" t="n">
        <x:v>0</x:v>
      </x:c>
      <x:c r="I4150" s="1" t="n">
        <x:v>1</x:v>
      </x:c>
      <x:c r="J4150" s="1" t="n">
        <x:v>0.73</x:v>
      </x:c>
      <x:c r="K4150" s="1" t="n">
        <x:v>0</x:v>
      </x:c>
      <x:c r="L4150" s="1" t="n">
        <x:v>92.2</x:v>
      </x:c>
      <x:c r="M4150" s="1" t="n">
        <x:v>0</x:v>
      </x:c>
      <x:c r="N4150" s="1" t="n">
        <x:v>6</x:v>
      </x:c>
      <x:c r="O4150" s="1" t="n">
        <x:f aca="0">24*MAX(0,EOMONTH(B4150,0)-MAX(B4150,INDEX(Device_Inventory!$K$2:$K$1201,MATCH(A4150,Device_Inventory!$A$2:$A$1201,0)))+1)</x:f>
        <x:v>672</x:v>
      </x:c>
      <x:c r="P4150" s="11" t="b">
        <x:f aca="0">INDEX(Device_Inventory!$K$2:$K$1201,MATCH(A4150,Device_Inventory!$A$2:$A$1201,0))&gt;B4150</x:f>
        <x:v>0</x:v>
      </x:c>
      <x:c r="Q4150" s="1" t="str">
        <x:f aca="0">IF(D4150&gt;O4150,"Fail: operating hours exceed in-service hours",IF(D4150+M4150&gt;O4150,"Fail: operating + unavailable hours exceed in-service hours",IF(P4150,"Partial month: within in-service hours","OK")))</x:f>
        <x:v>OK</x:v>
      </x:c>
    </x:row>
    <x:row r="4151" ht="15" hidden="0" customHeight="1">
      <x:c r="A4151" s="1" t="s">
        <x:v>3744</x:v>
      </x:c>
      <x:c r="B4151" s="14" t="n">
        <x:v>46082</x:v>
      </x:c>
      <x:c r="C4151" s="1" t="n">
        <x:v>11.5</x:v>
      </x:c>
      <x:c r="D4151" s="1" t="n">
        <x:v>76</x:v>
      </x:c>
      <x:c r="E4151" s="1" t="n">
        <x:v>14</x:v>
      </x:c>
      <x:c r="F4151" s="1" t="n">
        <x:v>0</x:v>
      </x:c>
      <x:c r="G4151" s="1" t="n">
        <x:v>2</x:v>
      </x:c>
      <x:c r="H4151" s="1" t="n">
        <x:v>0</x:v>
      </x:c>
      <x:c r="I4151" s="1" t="n">
        <x:v>0</x:v>
      </x:c>
      <x:c r="J4151" s="1" t="n">
        <x:v>0.25</x:v>
      </x:c>
      <x:c r="K4151" s="1" t="n">
        <x:v>0</x:v>
      </x:c>
      <x:c r="L4151" s="1" t="n">
        <x:v>92.7</x:v>
      </x:c>
      <x:c r="M4151" s="1" t="n">
        <x:v>4</x:v>
      </x:c>
      <x:c r="N4151" s="1" t="n">
        <x:v>3.3</x:v>
      </x:c>
      <x:c r="O4151" s="1" t="n">
        <x:f aca="0">24*MAX(0,EOMONTH(B4151,0)-MAX(B4151,INDEX(Device_Inventory!$K$2:$K$1201,MATCH(A4151,Device_Inventory!$A$2:$A$1201,0)))+1)</x:f>
        <x:v>744</x:v>
      </x:c>
      <x:c r="P4151" s="11" t="b">
        <x:f aca="0">INDEX(Device_Inventory!$K$2:$K$1201,MATCH(A4151,Device_Inventory!$A$2:$A$1201,0))&gt;B4151</x:f>
        <x:v>0</x:v>
      </x:c>
      <x:c r="Q4151" s="1" t="str">
        <x:f aca="0">IF(D4151&gt;O4151,"Fail: operating hours exceed in-service hours",IF(D4151+M4151&gt;O4151,"Fail: operating + unavailable hours exceed in-service hours",IF(P4151,"Partial month: within in-service hours","OK")))</x:f>
        <x:v>OK</x:v>
      </x:c>
    </x:row>
    <x:row r="4152" ht="15" hidden="0" customHeight="1">
      <x:c r="A4152" s="1" t="s">
        <x:v>3744</x:v>
      </x:c>
      <x:c r="B4152" s="14" t="n">
        <x:v>46113</x:v>
      </x:c>
      <x:c r="C4152" s="1" t="n">
        <x:v>38.3</x:v>
      </x:c>
      <x:c r="D4152" s="1" t="n">
        <x:v>225.6</x:v>
      </x:c>
      <x:c r="E4152" s="1" t="n">
        <x:v>18</x:v>
      </x:c>
      <x:c r="F4152" s="1" t="n">
        <x:v>0</x:v>
      </x:c>
      <x:c r="G4152" s="1" t="n">
        <x:v>28</x:v>
      </x:c>
      <x:c r="H4152" s="1" t="n">
        <x:v>0</x:v>
      </x:c>
      <x:c r="I4152" s="1" t="n">
        <x:v>1</x:v>
      </x:c>
      <x:c r="J4152" s="1" t="n">
        <x:v>0.21</x:v>
      </x:c>
      <x:c r="K4152" s="1" t="n">
        <x:v>2</x:v>
      </x:c>
      <x:c r="L4152" s="1" t="n">
        <x:v>99.9</x:v>
      </x:c>
      <x:c r="M4152" s="1" t="n">
        <x:v>3.5</x:v>
      </x:c>
      <x:c r="N4152" s="1" t="n">
        <x:v>9</x:v>
      </x:c>
      <x:c r="O4152" s="1" t="n">
        <x:f aca="0">24*MAX(0,EOMONTH(B4152,0)-MAX(B4152,INDEX(Device_Inventory!$K$2:$K$1201,MATCH(A4152,Device_Inventory!$A$2:$A$1201,0)))+1)</x:f>
        <x:v>720</x:v>
      </x:c>
      <x:c r="P4152" s="11" t="b">
        <x:f aca="0">INDEX(Device_Inventory!$K$2:$K$1201,MATCH(A4152,Device_Inventory!$A$2:$A$1201,0))&gt;B4152</x:f>
        <x:v>0</x:v>
      </x:c>
      <x:c r="Q4152" s="1" t="str">
        <x:f aca="0">IF(D4152&gt;O4152,"Fail: operating hours exceed in-service hours",IF(D4152+M4152&gt;O4152,"Fail: operating + unavailable hours exceed in-service hours",IF(P4152,"Partial month: within in-service hours","OK")))</x:f>
        <x:v>OK</x:v>
      </x:c>
    </x:row>
    <x:row r="4153" ht="15" hidden="0" customHeight="1">
      <x:c r="A4153" s="1" t="s">
        <x:v>3744</x:v>
      </x:c>
      <x:c r="B4153" s="14" t="n">
        <x:v>46143</x:v>
      </x:c>
      <x:c r="C4153" s="1" t="n">
        <x:v>14.2</x:v>
      </x:c>
      <x:c r="D4153" s="1" t="n">
        <x:v>97.7</x:v>
      </x:c>
      <x:c r="E4153" s="1" t="n">
        <x:v>19</x:v>
      </x:c>
      <x:c r="F4153" s="1" t="n">
        <x:v>2</x:v>
      </x:c>
      <x:c r="G4153" s="1" t="n">
        <x:v>31</x:v>
      </x:c>
      <x:c r="H4153" s="1" t="n">
        <x:v>2</x:v>
      </x:c>
      <x:c r="I4153" s="1" t="n">
        <x:v>1</x:v>
      </x:c>
      <x:c r="J4153" s="1" t="n">
        <x:v>1.73</x:v>
      </x:c>
      <x:c r="K4153" s="1" t="n">
        <x:v>0</x:v>
      </x:c>
      <x:c r="L4153" s="1" t="n">
        <x:v>94.1</x:v>
      </x:c>
      <x:c r="M4153" s="1" t="n">
        <x:v>2.6</x:v>
      </x:c>
      <x:c r="N4153" s="1" t="n">
        <x:v>3.9</x:v>
      </x:c>
      <x:c r="O4153" s="1" t="n">
        <x:f aca="0">24*MAX(0,EOMONTH(B4153,0)-MAX(B4153,INDEX(Device_Inventory!$K$2:$K$1201,MATCH(A4153,Device_Inventory!$A$2:$A$1201,0)))+1)</x:f>
        <x:v>744</x:v>
      </x:c>
      <x:c r="P4153" s="11" t="b">
        <x:f aca="0">INDEX(Device_Inventory!$K$2:$K$1201,MATCH(A4153,Device_Inventory!$A$2:$A$1201,0))&gt;B4153</x:f>
        <x:v>0</x:v>
      </x:c>
      <x:c r="Q4153" s="1" t="str">
        <x:f aca="0">IF(D4153&gt;O4153,"Fail: operating hours exceed in-service hours",IF(D4153+M4153&gt;O4153,"Fail: operating + unavailable hours exceed in-service hours",IF(P4153,"Partial month: within in-service hours","OK")))</x:f>
        <x:v>OK</x:v>
      </x:c>
    </x:row>
    <x:row r="4154" ht="15" hidden="0" customHeight="1">
      <x:c r="A4154" s="1" t="s">
        <x:v>3744</x:v>
      </x:c>
      <x:c r="B4154" s="14" t="n">
        <x:v>46174</x:v>
      </x:c>
      <x:c r="C4154" s="1" t="n">
        <x:v>31.5</x:v>
      </x:c>
      <x:c r="D4154" s="1" t="n">
        <x:v>210</x:v>
      </x:c>
      <x:c r="E4154" s="1" t="n">
        <x:v>0</x:v>
      </x:c>
      <x:c r="F4154" s="1" t="n">
        <x:v>0</x:v>
      </x:c>
      <x:c r="G4154" s="1" t="n">
        <x:v>21</x:v>
      </x:c>
      <x:c r="H4154" s="1" t="n">
        <x:v>1</x:v>
      </x:c>
      <x:c r="I4154" s="1" t="n">
        <x:v>0</x:v>
      </x:c>
      <x:c r="J4154" s="1" t="n">
        <x:v>0.05</x:v>
      </x:c>
      <x:c r="K4154" s="1" t="n">
        <x:v>0</x:v>
      </x:c>
      <x:c r="L4154" s="1" t="n">
        <x:v>94.8</x:v>
      </x:c>
      <x:c r="M4154" s="1" t="n">
        <x:v>3.2</x:v>
      </x:c>
      <x:c r="N4154" s="1" t="n">
        <x:v>3.1</x:v>
      </x:c>
      <x:c r="O4154" s="1" t="n">
        <x:f aca="0">24*MAX(0,EOMONTH(B4154,0)-MAX(B4154,INDEX(Device_Inventory!$K$2:$K$1201,MATCH(A4154,Device_Inventory!$A$2:$A$1201,0)))+1)</x:f>
        <x:v>720</x:v>
      </x:c>
      <x:c r="P4154" s="11" t="b">
        <x:f aca="0">INDEX(Device_Inventory!$K$2:$K$1201,MATCH(A4154,Device_Inventory!$A$2:$A$1201,0))&gt;B4154</x:f>
        <x:v>0</x:v>
      </x:c>
      <x:c r="Q4154" s="1" t="str">
        <x:f aca="0">IF(D4154&gt;O4154,"Fail: operating hours exceed in-service hours",IF(D4154+M4154&gt;O4154,"Fail: operating + unavailable hours exceed in-service hours",IF(P4154,"Partial month: within in-service hours","OK")))</x:f>
        <x:v>OK</x:v>
      </x:c>
    </x:row>
    <x:row r="4155" ht="15" hidden="0" customHeight="1">
      <x:c r="A4155" s="1" t="s">
        <x:v>3744</x:v>
      </x:c>
      <x:c r="B4155" s="14" t="n">
        <x:v>46204</x:v>
      </x:c>
      <x:c r="C4155" s="1" t="n">
        <x:v>56</x:v>
      </x:c>
      <x:c r="D4155" s="1" t="n">
        <x:v>380.6</x:v>
      </x:c>
      <x:c r="E4155" s="1" t="n">
        <x:v>23</x:v>
      </x:c>
      <x:c r="F4155" s="1" t="n">
        <x:v>0</x:v>
      </x:c>
      <x:c r="G4155" s="1" t="n">
        <x:v>36</x:v>
      </x:c>
      <x:c r="H4155" s="1" t="n">
        <x:v>0</x:v>
      </x:c>
      <x:c r="I4155" s="1" t="n">
        <x:v>2</x:v>
      </x:c>
      <x:c r="J4155" s="1" t="n">
        <x:v>0.74</x:v>
      </x:c>
      <x:c r="K4155" s="1" t="n">
        <x:v>0</x:v>
      </x:c>
      <x:c r="L4155" s="1" t="n">
        <x:v>97.3</x:v>
      </x:c>
      <x:c r="M4155" s="1" t="n">
        <x:v>0.2</x:v>
      </x:c>
      <x:c r="N4155" s="1" t="n">
        <x:v>7</x:v>
      </x:c>
      <x:c r="O4155" s="1" t="n">
        <x:f aca="0">24*MAX(0,EOMONTH(B4155,0)-MAX(B4155,INDEX(Device_Inventory!$K$2:$K$1201,MATCH(A4155,Device_Inventory!$A$2:$A$1201,0)))+1)</x:f>
        <x:v>744</x:v>
      </x:c>
      <x:c r="P4155" s="11" t="b">
        <x:f aca="0">INDEX(Device_Inventory!$K$2:$K$1201,MATCH(A4155,Device_Inventory!$A$2:$A$1201,0))&gt;B4155</x:f>
        <x:v>0</x:v>
      </x:c>
      <x:c r="Q4155" s="1" t="str">
        <x:f aca="0">IF(D4155&gt;O4155,"Fail: operating hours exceed in-service hours",IF(D4155+M4155&gt;O4155,"Fail: operating + unavailable hours exceed in-service hours",IF(P4155,"Partial month: within in-service hours","OK")))</x:f>
        <x:v>OK</x:v>
      </x:c>
    </x:row>
    <x:row r="4156" ht="15" hidden="0" customHeight="1">
      <x:c r="A4156" s="1" t="s">
        <x:v>3747</x:v>
      </x:c>
      <x:c r="B4156" s="14" t="n">
        <x:v>46054</x:v>
      </x:c>
      <x:c r="C4156" s="1" t="n">
        <x:v>69.5</x:v>
      </x:c>
      <x:c r="D4156" s="1" t="n">
        <x:v>414.4</x:v>
      </x:c>
      <x:c r="E4156" s="1" t="n">
        <x:v>21</x:v>
      </x:c>
      <x:c r="F4156" s="1" t="n">
        <x:v>6</x:v>
      </x:c>
      <x:c r="G4156" s="1" t="n">
        <x:v>48</x:v>
      </x:c>
      <x:c r="H4156" s="1" t="n">
        <x:v>2</x:v>
      </x:c>
      <x:c r="I4156" s="1" t="n">
        <x:v>3</x:v>
      </x:c>
      <x:c r="J4156" s="1" t="n">
        <x:v>2.3</x:v>
      </x:c>
      <x:c r="K4156" s="1" t="n">
        <x:v>1</x:v>
      </x:c>
      <x:c r="L4156" s="1" t="n">
        <x:v>93.1</x:v>
      </x:c>
      <x:c r="M4156" s="1" t="n">
        <x:v>5.4</x:v>
      </x:c>
      <x:c r="N4156" s="1" t="n">
        <x:v>8.5</x:v>
      </x:c>
      <x:c r="O4156" s="1" t="n">
        <x:f aca="0">24*MAX(0,EOMONTH(B4156,0)-MAX(B4156,INDEX(Device_Inventory!$K$2:$K$1201,MATCH(A4156,Device_Inventory!$A$2:$A$1201,0)))+1)</x:f>
        <x:v>672</x:v>
      </x:c>
      <x:c r="P4156" s="11" t="b">
        <x:f aca="0">INDEX(Device_Inventory!$K$2:$K$1201,MATCH(A4156,Device_Inventory!$A$2:$A$1201,0))&gt;B4156</x:f>
        <x:v>0</x:v>
      </x:c>
      <x:c r="Q4156" s="1" t="str">
        <x:f aca="0">IF(D4156&gt;O4156,"Fail: operating hours exceed in-service hours",IF(D4156+M4156&gt;O4156,"Fail: operating + unavailable hours exceed in-service hours",IF(P4156,"Partial month: within in-service hours","OK")))</x:f>
        <x:v>OK</x:v>
      </x:c>
    </x:row>
    <x:row r="4157" ht="15" hidden="0" customHeight="1">
      <x:c r="A4157" s="1" t="s">
        <x:v>3747</x:v>
      </x:c>
      <x:c r="B4157" s="14" t="n">
        <x:v>46082</x:v>
      </x:c>
      <x:c r="C4157" s="1" t="n">
        <x:v>33</x:v>
      </x:c>
      <x:c r="D4157" s="1" t="n">
        <x:v>213.3</x:v>
      </x:c>
      <x:c r="E4157" s="1" t="n">
        <x:v>28</x:v>
      </x:c>
      <x:c r="F4157" s="1" t="n">
        <x:v>3</x:v>
      </x:c>
      <x:c r="G4157" s="1" t="n">
        <x:v>22</x:v>
      </x:c>
      <x:c r="H4157" s="1" t="n">
        <x:v>1</x:v>
      </x:c>
      <x:c r="I4157" s="1" t="n">
        <x:v>2</x:v>
      </x:c>
      <x:c r="J4157" s="1" t="n">
        <x:v>1.64</x:v>
      </x:c>
      <x:c r="K4157" s="1" t="n">
        <x:v>2</x:v>
      </x:c>
      <x:c r="L4157" s="1" t="n">
        <x:v>96.6</x:v>
      </x:c>
      <x:c r="M4157" s="1" t="n">
        <x:v>7.3</x:v>
      </x:c>
      <x:c r="N4157" s="1" t="n">
        <x:v>4.4</x:v>
      </x:c>
      <x:c r="O4157" s="1" t="n">
        <x:f aca="0">24*MAX(0,EOMONTH(B4157,0)-MAX(B4157,INDEX(Device_Inventory!$K$2:$K$1201,MATCH(A4157,Device_Inventory!$A$2:$A$1201,0)))+1)</x:f>
        <x:v>744</x:v>
      </x:c>
      <x:c r="P4157" s="11" t="b">
        <x:f aca="0">INDEX(Device_Inventory!$K$2:$K$1201,MATCH(A4157,Device_Inventory!$A$2:$A$1201,0))&gt;B4157</x:f>
        <x:v>0</x:v>
      </x:c>
      <x:c r="Q4157" s="1" t="str">
        <x:f aca="0">IF(D4157&gt;O4157,"Fail: operating hours exceed in-service hours",IF(D4157+M4157&gt;O4157,"Fail: operating + unavailable hours exceed in-service hours",IF(P4157,"Partial month: within in-service hours","OK")))</x:f>
        <x:v>OK</x:v>
      </x:c>
    </x:row>
    <x:row r="4158" ht="15" hidden="0" customHeight="1">
      <x:c r="A4158" s="1" t="s">
        <x:v>3747</x:v>
      </x:c>
      <x:c r="B4158" s="14" t="n">
        <x:v>46113</x:v>
      </x:c>
      <x:c r="C4158" s="1" t="n">
        <x:v>43</x:v>
      </x:c>
      <x:c r="D4158" s="1" t="n">
        <x:v>304.3</x:v>
      </x:c>
      <x:c r="E4158" s="1" t="n">
        <x:v>13</x:v>
      </x:c>
      <x:c r="F4158" s="1" t="n">
        <x:v>4</x:v>
      </x:c>
      <x:c r="G4158" s="1" t="n">
        <x:v>22</x:v>
      </x:c>
      <x:c r="H4158" s="1" t="n">
        <x:v>2</x:v>
      </x:c>
      <x:c r="I4158" s="1" t="n">
        <x:v>3</x:v>
      </x:c>
      <x:c r="J4158" s="1" t="n">
        <x:v>2.66</x:v>
      </x:c>
      <x:c r="K4158" s="1" t="n">
        <x:v>2</x:v>
      </x:c>
      <x:c r="L4158" s="1" t="n">
        <x:v>94</x:v>
      </x:c>
      <x:c r="M4158" s="1" t="n">
        <x:v>19.3</x:v>
      </x:c>
      <x:c r="N4158" s="1" t="n">
        <x:v>4</x:v>
      </x:c>
      <x:c r="O4158" s="1" t="n">
        <x:f aca="0">24*MAX(0,EOMONTH(B4158,0)-MAX(B4158,INDEX(Device_Inventory!$K$2:$K$1201,MATCH(A4158,Device_Inventory!$A$2:$A$1201,0)))+1)</x:f>
        <x:v>720</x:v>
      </x:c>
      <x:c r="P4158" s="11" t="b">
        <x:f aca="0">INDEX(Device_Inventory!$K$2:$K$1201,MATCH(A4158,Device_Inventory!$A$2:$A$1201,0))&gt;B4158</x:f>
        <x:v>0</x:v>
      </x:c>
      <x:c r="Q4158" s="1" t="str">
        <x:f aca="0">IF(D4158&gt;O4158,"Fail: operating hours exceed in-service hours",IF(D4158+M4158&gt;O4158,"Fail: operating + unavailable hours exceed in-service hours",IF(P4158,"Partial month: within in-service hours","OK")))</x:f>
        <x:v>OK</x:v>
      </x:c>
    </x:row>
    <x:row r="4159" ht="15" hidden="0" customHeight="1">
      <x:c r="A4159" s="1" t="s">
        <x:v>3747</x:v>
      </x:c>
      <x:c r="B4159" s="14" t="n">
        <x:v>46143</x:v>
      </x:c>
      <x:c r="C4159" s="1" t="n">
        <x:v>48.3</x:v>
      </x:c>
      <x:c r="D4159" s="1" t="n">
        <x:v>302.2</x:v>
      </x:c>
      <x:c r="E4159" s="1" t="n">
        <x:v>27</x:v>
      </x:c>
      <x:c r="F4159" s="1" t="n">
        <x:v>6</x:v>
      </x:c>
      <x:c r="G4159" s="1" t="n">
        <x:v>34</x:v>
      </x:c>
      <x:c r="H4159" s="1" t="n">
        <x:v>2</x:v>
      </x:c>
      <x:c r="I4159" s="1" t="n">
        <x:v>1</x:v>
      </x:c>
      <x:c r="J4159" s="1" t="n">
        <x:v>1.7</x:v>
      </x:c>
      <x:c r="K4159" s="1" t="n">
        <x:v>1</x:v>
      </x:c>
      <x:c r="L4159" s="1" t="n">
        <x:v>97</x:v>
      </x:c>
      <x:c r="M4159" s="1" t="n">
        <x:v>11.8</x:v>
      </x:c>
      <x:c r="N4159" s="1" t="n">
        <x:v>8.6</x:v>
      </x:c>
      <x:c r="O4159" s="1" t="n">
        <x:f aca="0">24*MAX(0,EOMONTH(B4159,0)-MAX(B4159,INDEX(Device_Inventory!$K$2:$K$1201,MATCH(A4159,Device_Inventory!$A$2:$A$1201,0)))+1)</x:f>
        <x:v>744</x:v>
      </x:c>
      <x:c r="P4159" s="11" t="b">
        <x:f aca="0">INDEX(Device_Inventory!$K$2:$K$1201,MATCH(A4159,Device_Inventory!$A$2:$A$1201,0))&gt;B4159</x:f>
        <x:v>0</x:v>
      </x:c>
      <x:c r="Q4159" s="1" t="str">
        <x:f aca="0">IF(D4159&gt;O4159,"Fail: operating hours exceed in-service hours",IF(D4159+M4159&gt;O4159,"Fail: operating + unavailable hours exceed in-service hours",IF(P4159,"Partial month: within in-service hours","OK")))</x:f>
        <x:v>OK</x:v>
      </x:c>
    </x:row>
    <x:row r="4160" ht="15" hidden="0" customHeight="1">
      <x:c r="A4160" s="1" t="s">
        <x:v>3747</x:v>
      </x:c>
      <x:c r="B4160" s="14" t="n">
        <x:v>46174</x:v>
      </x:c>
      <x:c r="C4160" s="1" t="n">
        <x:v>37.8</x:v>
      </x:c>
      <x:c r="D4160" s="1" t="n">
        <x:v>248.4</x:v>
      </x:c>
      <x:c r="E4160" s="1" t="n">
        <x:v>14</x:v>
      </x:c>
      <x:c r="F4160" s="1" t="n">
        <x:v>3</x:v>
      </x:c>
      <x:c r="G4160" s="1" t="n">
        <x:v>38</x:v>
      </x:c>
      <x:c r="H4160" s="1" t="n">
        <x:v>1</x:v>
      </x:c>
      <x:c r="I4160" s="1" t="n">
        <x:v>0</x:v>
      </x:c>
      <x:c r="J4160" s="1" t="n">
        <x:v>2.27</x:v>
      </x:c>
      <x:c r="K4160" s="1" t="n">
        <x:v>0</x:v>
      </x:c>
      <x:c r="L4160" s="1" t="n">
        <x:v>90.6</x:v>
      </x:c>
      <x:c r="M4160" s="1" t="n">
        <x:v>12.8</x:v>
      </x:c>
      <x:c r="N4160" s="1" t="n">
        <x:v>11</x:v>
      </x:c>
      <x:c r="O4160" s="1" t="n">
        <x:f aca="0">24*MAX(0,EOMONTH(B4160,0)-MAX(B4160,INDEX(Device_Inventory!$K$2:$K$1201,MATCH(A4160,Device_Inventory!$A$2:$A$1201,0)))+1)</x:f>
        <x:v>720</x:v>
      </x:c>
      <x:c r="P4160" s="11" t="b">
        <x:f aca="0">INDEX(Device_Inventory!$K$2:$K$1201,MATCH(A4160,Device_Inventory!$A$2:$A$1201,0))&gt;B4160</x:f>
        <x:v>0</x:v>
      </x:c>
      <x:c r="Q4160" s="1" t="str">
        <x:f aca="0">IF(D4160&gt;O4160,"Fail: operating hours exceed in-service hours",IF(D4160+M4160&gt;O4160,"Fail: operating + unavailable hours exceed in-service hours",IF(P4160,"Partial month: within in-service hours","OK")))</x:f>
        <x:v>OK</x:v>
      </x:c>
    </x:row>
    <x:row r="4161" ht="15" hidden="0" customHeight="1">
      <x:c r="A4161" s="1" t="s">
        <x:v>3747</x:v>
      </x:c>
      <x:c r="B4161" s="14" t="n">
        <x:v>46204</x:v>
      </x:c>
      <x:c r="C4161" s="1" t="n">
        <x:v>53.6</x:v>
      </x:c>
      <x:c r="D4161" s="1" t="n">
        <x:v>352.2</x:v>
      </x:c>
      <x:c r="E4161" s="1" t="n">
        <x:v>26</x:v>
      </x:c>
      <x:c r="F4161" s="1" t="n">
        <x:v>3</x:v>
      </x:c>
      <x:c r="G4161" s="1" t="n">
        <x:v>35</x:v>
      </x:c>
      <x:c r="H4161" s="1" t="n">
        <x:v>0</x:v>
      </x:c>
      <x:c r="I4161" s="1" t="n">
        <x:v>0</x:v>
      </x:c>
      <x:c r="J4161" s="1" t="n">
        <x:v>1.34</x:v>
      </x:c>
      <x:c r="K4161" s="1" t="n">
        <x:v>1</x:v>
      </x:c>
      <x:c r="L4161" s="1" t="n">
        <x:v>95.1</x:v>
      </x:c>
      <x:c r="M4161" s="1" t="n">
        <x:v>7.3</x:v>
      </x:c>
      <x:c r="N4161" s="1" t="n">
        <x:v>16.8</x:v>
      </x:c>
      <x:c r="O4161" s="1" t="n">
        <x:f aca="0">24*MAX(0,EOMONTH(B4161,0)-MAX(B4161,INDEX(Device_Inventory!$K$2:$K$1201,MATCH(A4161,Device_Inventory!$A$2:$A$1201,0)))+1)</x:f>
        <x:v>744</x:v>
      </x:c>
      <x:c r="P4161" s="11" t="b">
        <x:f aca="0">INDEX(Device_Inventory!$K$2:$K$1201,MATCH(A4161,Device_Inventory!$A$2:$A$1201,0))&gt;B4161</x:f>
        <x:v>0</x:v>
      </x:c>
      <x:c r="Q4161" s="1" t="str">
        <x:f aca="0">IF(D4161&gt;O4161,"Fail: operating hours exceed in-service hours",IF(D4161+M4161&gt;O4161,"Fail: operating + unavailable hours exceed in-service hours",IF(P4161,"Partial month: within in-service hours","OK")))</x:f>
        <x:v>OK</x:v>
      </x:c>
    </x:row>
    <x:row r="4162" ht="15" hidden="0" customHeight="1">
      <x:c r="A4162" s="1" t="s">
        <x:v>1373</x:v>
      </x:c>
      <x:c r="B4162" s="14" t="n">
        <x:v>46054</x:v>
      </x:c>
      <x:c r="C4162" s="1" t="n">
        <x:v>64.6</x:v>
      </x:c>
      <x:c r="D4162" s="1" t="n">
        <x:v>384.1</x:v>
      </x:c>
      <x:c r="E4162" s="1" t="n">
        <x:v>24</x:v>
      </x:c>
      <x:c r="F4162" s="1" t="n">
        <x:v>2</x:v>
      </x:c>
      <x:c r="G4162" s="1" t="n">
        <x:v>27</x:v>
      </x:c>
      <x:c r="H4162" s="1" t="n">
        <x:v>2</x:v>
      </x:c>
      <x:c r="I4162" s="1" t="n">
        <x:v>0</x:v>
      </x:c>
      <x:c r="J4162" s="1" t="n">
        <x:v>0</x:v>
      </x:c>
      <x:c r="K4162" s="1" t="n">
        <x:v>0</x:v>
      </x:c>
      <x:c r="L4162" s="1" t="n">
        <x:v>99.7</x:v>
      </x:c>
      <x:c r="M4162" s="1" t="n">
        <x:v>12.1</x:v>
      </x:c>
      <x:c r="N4162" s="1" t="n">
        <x:v>7.4</x:v>
      </x:c>
      <x:c r="O4162" s="1" t="n">
        <x:f aca="0">24*MAX(0,EOMONTH(B4162,0)-MAX(B4162,INDEX(Device_Inventory!$K$2:$K$1201,MATCH(A4162,Device_Inventory!$A$2:$A$1201,0)))+1)</x:f>
        <x:v>672</x:v>
      </x:c>
      <x:c r="P4162" s="11" t="b">
        <x:f aca="0">INDEX(Device_Inventory!$K$2:$K$1201,MATCH(A4162,Device_Inventory!$A$2:$A$1201,0))&gt;B4162</x:f>
        <x:v>0</x:v>
      </x:c>
      <x:c r="Q4162" s="1" t="str">
        <x:f aca="0">IF(D4162&gt;O4162,"Fail: operating hours exceed in-service hours",IF(D4162+M4162&gt;O4162,"Fail: operating + unavailable hours exceed in-service hours",IF(P4162,"Partial month: within in-service hours","OK")))</x:f>
        <x:v>OK</x:v>
      </x:c>
    </x:row>
    <x:row r="4163" ht="15" hidden="0" customHeight="1">
      <x:c r="A4163" s="1" t="s">
        <x:v>1373</x:v>
      </x:c>
      <x:c r="B4163" s="14" t="n">
        <x:v>46082</x:v>
      </x:c>
      <x:c r="C4163" s="1" t="n">
        <x:v>75.6</x:v>
      </x:c>
      <x:c r="D4163" s="1" t="n">
        <x:v>510.3</x:v>
      </x:c>
      <x:c r="E4163" s="1" t="n">
        <x:v>24</x:v>
      </x:c>
      <x:c r="F4163" s="1" t="n">
        <x:v>3</x:v>
      </x:c>
      <x:c r="G4163" s="1" t="n">
        <x:v>54</x:v>
      </x:c>
      <x:c r="H4163" s="1" t="n">
        <x:v>0</x:v>
      </x:c>
      <x:c r="I4163" s="1" t="n">
        <x:v>3</x:v>
      </x:c>
      <x:c r="J4163" s="1" t="n">
        <x:v>0.7</x:v>
      </x:c>
      <x:c r="K4163" s="1" t="n">
        <x:v>1</x:v>
      </x:c>
      <x:c r="L4163" s="1" t="n">
        <x:v>89.3</x:v>
      </x:c>
      <x:c r="M4163" s="1" t="n">
        <x:v>10.1</x:v>
      </x:c>
      <x:c r="N4163" s="1" t="n">
        <x:v>20.3</x:v>
      </x:c>
      <x:c r="O4163" s="1" t="n">
        <x:f aca="0">24*MAX(0,EOMONTH(B4163,0)-MAX(B4163,INDEX(Device_Inventory!$K$2:$K$1201,MATCH(A4163,Device_Inventory!$A$2:$A$1201,0)))+1)</x:f>
        <x:v>744</x:v>
      </x:c>
      <x:c r="P4163" s="11" t="b">
        <x:f aca="0">INDEX(Device_Inventory!$K$2:$K$1201,MATCH(A4163,Device_Inventory!$A$2:$A$1201,0))&gt;B4163</x:f>
        <x:v>0</x:v>
      </x:c>
      <x:c r="Q4163" s="1" t="str">
        <x:f aca="0">IF(D4163&gt;O4163,"Fail: operating hours exceed in-service hours",IF(D4163+M4163&gt;O4163,"Fail: operating + unavailable hours exceed in-service hours",IF(P4163,"Partial month: within in-service hours","OK")))</x:f>
        <x:v>OK</x:v>
      </x:c>
    </x:row>
    <x:row r="4164" ht="15" hidden="0" customHeight="1">
      <x:c r="A4164" s="1" t="s">
        <x:v>1373</x:v>
      </x:c>
      <x:c r="B4164" s="14" t="n">
        <x:v>46113</x:v>
      </x:c>
      <x:c r="C4164" s="1" t="n">
        <x:v>63.5</x:v>
      </x:c>
      <x:c r="D4164" s="1" t="n">
        <x:v>361.8</x:v>
      </x:c>
      <x:c r="E4164" s="1" t="n">
        <x:v>15</x:v>
      </x:c>
      <x:c r="F4164" s="1" t="n">
        <x:v>1</x:v>
      </x:c>
      <x:c r="G4164" s="1" t="n">
        <x:v>43</x:v>
      </x:c>
      <x:c r="H4164" s="1" t="n">
        <x:v>1</x:v>
      </x:c>
      <x:c r="I4164" s="1" t="n">
        <x:v>1</x:v>
      </x:c>
      <x:c r="J4164" s="1" t="n">
        <x:v>0.5</x:v>
      </x:c>
      <x:c r="K4164" s="1" t="n">
        <x:v>0</x:v>
      </x:c>
      <x:c r="L4164" s="1" t="n">
        <x:v>93.3</x:v>
      </x:c>
      <x:c r="M4164" s="1" t="n">
        <x:v>7.8</x:v>
      </x:c>
      <x:c r="N4164" s="1" t="n">
        <x:v>7.3</x:v>
      </x:c>
      <x:c r="O4164" s="1" t="n">
        <x:f aca="0">24*MAX(0,EOMONTH(B4164,0)-MAX(B4164,INDEX(Device_Inventory!$K$2:$K$1201,MATCH(A4164,Device_Inventory!$A$2:$A$1201,0)))+1)</x:f>
        <x:v>720</x:v>
      </x:c>
      <x:c r="P4164" s="11" t="b">
        <x:f aca="0">INDEX(Device_Inventory!$K$2:$K$1201,MATCH(A4164,Device_Inventory!$A$2:$A$1201,0))&gt;B4164</x:f>
        <x:v>0</x:v>
      </x:c>
      <x:c r="Q4164" s="1" t="str">
        <x:f aca="0">IF(D4164&gt;O4164,"Fail: operating hours exceed in-service hours",IF(D4164+M4164&gt;O4164,"Fail: operating + unavailable hours exceed in-service hours",IF(P4164,"Partial month: within in-service hours","OK")))</x:f>
        <x:v>OK</x:v>
      </x:c>
    </x:row>
    <x:row r="4165" ht="15" hidden="0" customHeight="1">
      <x:c r="A4165" s="1" t="s">
        <x:v>1373</x:v>
      </x:c>
      <x:c r="B4165" s="14" t="n">
        <x:v>46143</x:v>
      </x:c>
      <x:c r="C4165" s="1" t="n">
        <x:v>62</x:v>
      </x:c>
      <x:c r="D4165" s="1" t="n">
        <x:v>439.9</x:v>
      </x:c>
      <x:c r="E4165" s="1" t="n">
        <x:v>22</x:v>
      </x:c>
      <x:c r="F4165" s="1" t="n">
        <x:v>3</x:v>
      </x:c>
      <x:c r="G4165" s="1" t="n">
        <x:v>41</x:v>
      </x:c>
      <x:c r="H4165" s="1" t="n">
        <x:v>0</x:v>
      </x:c>
      <x:c r="I4165" s="1" t="n">
        <x:v>3</x:v>
      </x:c>
      <x:c r="J4165" s="1" t="n">
        <x:v>1.49</x:v>
      </x:c>
      <x:c r="K4165" s="1" t="n">
        <x:v>1</x:v>
      </x:c>
      <x:c r="L4165" s="1" t="n">
        <x:v>94.2</x:v>
      </x:c>
      <x:c r="M4165" s="1" t="n">
        <x:v>6.8</x:v>
      </x:c>
      <x:c r="N4165" s="1" t="n">
        <x:v>9.4</x:v>
      </x:c>
      <x:c r="O4165" s="1" t="n">
        <x:f aca="0">24*MAX(0,EOMONTH(B4165,0)-MAX(B4165,INDEX(Device_Inventory!$K$2:$K$1201,MATCH(A4165,Device_Inventory!$A$2:$A$1201,0)))+1)</x:f>
        <x:v>744</x:v>
      </x:c>
      <x:c r="P4165" s="11" t="b">
        <x:f aca="0">INDEX(Device_Inventory!$K$2:$K$1201,MATCH(A4165,Device_Inventory!$A$2:$A$1201,0))&gt;B4165</x:f>
        <x:v>0</x:v>
      </x:c>
      <x:c r="Q4165" s="1" t="str">
        <x:f aca="0">IF(D4165&gt;O4165,"Fail: operating hours exceed in-service hours",IF(D4165+M4165&gt;O4165,"Fail: operating + unavailable hours exceed in-service hours",IF(P4165,"Partial month: within in-service hours","OK")))</x:f>
        <x:v>OK</x:v>
      </x:c>
    </x:row>
    <x:row r="4166" ht="15" hidden="0" customHeight="1">
      <x:c r="A4166" s="1" t="s">
        <x:v>1373</x:v>
      </x:c>
      <x:c r="B4166" s="14" t="n">
        <x:v>46174</x:v>
      </x:c>
      <x:c r="C4166" s="1" t="n">
        <x:v>73.1</x:v>
      </x:c>
      <x:c r="D4166" s="1" t="n">
        <x:v>426.4</x:v>
      </x:c>
      <x:c r="E4166" s="1" t="n">
        <x:v>14</x:v>
      </x:c>
      <x:c r="F4166" s="1" t="n">
        <x:v>5</x:v>
      </x:c>
      <x:c r="G4166" s="1" t="n">
        <x:v>45</x:v>
      </x:c>
      <x:c r="H4166" s="1" t="n">
        <x:v>1</x:v>
      </x:c>
      <x:c r="I4166" s="1" t="n">
        <x:v>1</x:v>
      </x:c>
      <x:c r="J4166" s="1" t="n">
        <x:v>0.93</x:v>
      </x:c>
      <x:c r="K4166" s="1" t="n">
        <x:v>0</x:v>
      </x:c>
      <x:c r="L4166" s="1" t="n">
        <x:v>93.8</x:v>
      </x:c>
      <x:c r="M4166" s="1" t="n">
        <x:v>5.9</x:v>
      </x:c>
      <x:c r="N4166" s="1" t="n">
        <x:v>19.6</x:v>
      </x:c>
      <x:c r="O4166" s="1" t="n">
        <x:f aca="0">24*MAX(0,EOMONTH(B4166,0)-MAX(B4166,INDEX(Device_Inventory!$K$2:$K$1201,MATCH(A4166,Device_Inventory!$A$2:$A$1201,0)))+1)</x:f>
        <x:v>720</x:v>
      </x:c>
      <x:c r="P4166" s="11" t="b">
        <x:f aca="0">INDEX(Device_Inventory!$K$2:$K$1201,MATCH(A4166,Device_Inventory!$A$2:$A$1201,0))&gt;B4166</x:f>
        <x:v>0</x:v>
      </x:c>
      <x:c r="Q4166" s="1" t="str">
        <x:f aca="0">IF(D4166&gt;O4166,"Fail: operating hours exceed in-service hours",IF(D4166+M4166&gt;O4166,"Fail: operating + unavailable hours exceed in-service hours",IF(P4166,"Partial month: within in-service hours","OK")))</x:f>
        <x:v>OK</x:v>
      </x:c>
    </x:row>
    <x:row r="4167" ht="15" hidden="0" customHeight="1">
      <x:c r="A4167" s="1" t="s">
        <x:v>1373</x:v>
      </x:c>
      <x:c r="B4167" s="14" t="n">
        <x:v>46204</x:v>
      </x:c>
      <x:c r="C4167" s="1" t="n">
        <x:v>87.4</x:v>
      </x:c>
      <x:c r="D4167" s="1" t="n">
        <x:v>563.2</x:v>
      </x:c>
      <x:c r="E4167" s="1" t="n">
        <x:v>27</x:v>
      </x:c>
      <x:c r="F4167" s="1" t="n">
        <x:v>1</x:v>
      </x:c>
      <x:c r="G4167" s="1" t="n">
        <x:v>44</x:v>
      </x:c>
      <x:c r="H4167" s="1" t="n">
        <x:v>1</x:v>
      </x:c>
      <x:c r="I4167" s="1" t="n">
        <x:v>2</x:v>
      </x:c>
      <x:c r="J4167" s="1" t="n">
        <x:v>0.4</x:v>
      </x:c>
      <x:c r="K4167" s="1" t="n">
        <x:v>1</x:v>
      </x:c>
      <x:c r="L4167" s="1" t="n">
        <x:v>97</x:v>
      </x:c>
      <x:c r="M4167" s="1" t="n">
        <x:v>7.6</x:v>
      </x:c>
      <x:c r="N4167" s="1" t="n">
        <x:v>17.7</x:v>
      </x:c>
      <x:c r="O4167" s="1" t="n">
        <x:f aca="0">24*MAX(0,EOMONTH(B4167,0)-MAX(B4167,INDEX(Device_Inventory!$K$2:$K$1201,MATCH(A4167,Device_Inventory!$A$2:$A$1201,0)))+1)</x:f>
        <x:v>744</x:v>
      </x:c>
      <x:c r="P4167" s="11" t="b">
        <x:f aca="0">INDEX(Device_Inventory!$K$2:$K$1201,MATCH(A4167,Device_Inventory!$A$2:$A$1201,0))&gt;B4167</x:f>
        <x:v>0</x:v>
      </x:c>
      <x:c r="Q4167" s="1" t="str">
        <x:f aca="0">IF(D4167&gt;O4167,"Fail: operating hours exceed in-service hours",IF(D4167+M4167&gt;O4167,"Fail: operating + unavailable hours exceed in-service hours",IF(P4167,"Partial month: within in-service hours","OK")))</x:f>
        <x:v>OK</x:v>
      </x:c>
    </x:row>
    <x:row r="4168" ht="15" hidden="0" customHeight="1">
      <x:c r="A4168" s="1" t="s">
        <x:v>3752</x:v>
      </x:c>
      <x:c r="B4168" s="14" t="n">
        <x:v>46054</x:v>
      </x:c>
      <x:c r="C4168" s="1" t="n">
        <x:v>23.7</x:v>
      </x:c>
      <x:c r="D4168" s="1" t="n">
        <x:v>170.1</x:v>
      </x:c>
      <x:c r="E4168" s="1" t="n">
        <x:v>16</x:v>
      </x:c>
      <x:c r="F4168" s="1" t="n">
        <x:v>1</x:v>
      </x:c>
      <x:c r="G4168" s="1" t="n">
        <x:v>37</x:v>
      </x:c>
      <x:c r="H4168" s="1" t="n">
        <x:v>0</x:v>
      </x:c>
      <x:c r="I4168" s="1" t="n">
        <x:v>3</x:v>
      </x:c>
      <x:c r="J4168" s="1" t="n">
        <x:v>0.46</x:v>
      </x:c>
      <x:c r="K4168" s="1" t="n">
        <x:v>0</x:v>
      </x:c>
      <x:c r="L4168" s="1" t="n">
        <x:v>96.6</x:v>
      </x:c>
      <x:c r="M4168" s="1" t="n">
        <x:v>7.5</x:v>
      </x:c>
      <x:c r="N4168" s="1" t="n">
        <x:v>4.8</x:v>
      </x:c>
      <x:c r="O4168" s="1" t="n">
        <x:f aca="0">24*MAX(0,EOMONTH(B4168,0)-MAX(B4168,INDEX(Device_Inventory!$K$2:$K$1201,MATCH(A4168,Device_Inventory!$A$2:$A$1201,0)))+1)</x:f>
        <x:v>672</x:v>
      </x:c>
      <x:c r="P4168" s="11" t="b">
        <x:f aca="0">INDEX(Device_Inventory!$K$2:$K$1201,MATCH(A4168,Device_Inventory!$A$2:$A$1201,0))&gt;B4168</x:f>
        <x:v>0</x:v>
      </x:c>
      <x:c r="Q4168" s="1" t="str">
        <x:f aca="0">IF(D4168&gt;O4168,"Fail: operating hours exceed in-service hours",IF(D4168+M4168&gt;O4168,"Fail: operating + unavailable hours exceed in-service hours",IF(P4168,"Partial month: within in-service hours","OK")))</x:f>
        <x:v>OK</x:v>
      </x:c>
    </x:row>
    <x:row r="4169" ht="15" hidden="0" customHeight="1">
      <x:c r="A4169" s="1" t="s">
        <x:v>3752</x:v>
      </x:c>
      <x:c r="B4169" s="14" t="n">
        <x:v>46082</x:v>
      </x:c>
      <x:c r="C4169" s="1" t="n">
        <x:v>43.9</x:v>
      </x:c>
      <x:c r="D4169" s="1" t="n">
        <x:v>275.7</x:v>
      </x:c>
      <x:c r="E4169" s="1" t="n">
        <x:v>20</x:v>
      </x:c>
      <x:c r="F4169" s="1" t="n">
        <x:v>3</x:v>
      </x:c>
      <x:c r="G4169" s="1" t="n">
        <x:v>48</x:v>
      </x:c>
      <x:c r="H4169" s="1" t="n">
        <x:v>0</x:v>
      </x:c>
      <x:c r="I4169" s="1" t="n">
        <x:v>3</x:v>
      </x:c>
      <x:c r="J4169" s="1" t="n">
        <x:v>0.32</x:v>
      </x:c>
      <x:c r="K4169" s="1" t="n">
        <x:v>0</x:v>
      </x:c>
      <x:c r="L4169" s="1" t="n">
        <x:v>99.2</x:v>
      </x:c>
      <x:c r="M4169" s="1" t="n">
        <x:v>8.6</x:v>
      </x:c>
      <x:c r="N4169" s="1" t="n">
        <x:v>4.7</x:v>
      </x:c>
      <x:c r="O4169" s="1" t="n">
        <x:f aca="0">24*MAX(0,EOMONTH(B4169,0)-MAX(B4169,INDEX(Device_Inventory!$K$2:$K$1201,MATCH(A4169,Device_Inventory!$A$2:$A$1201,0)))+1)</x:f>
        <x:v>744</x:v>
      </x:c>
      <x:c r="P4169" s="11" t="b">
        <x:f aca="0">INDEX(Device_Inventory!$K$2:$K$1201,MATCH(A4169,Device_Inventory!$A$2:$A$1201,0))&gt;B4169</x:f>
        <x:v>0</x:v>
      </x:c>
      <x:c r="Q4169" s="1" t="str">
        <x:f aca="0">IF(D4169&gt;O4169,"Fail: operating hours exceed in-service hours",IF(D4169+M4169&gt;O4169,"Fail: operating + unavailable hours exceed in-service hours",IF(P4169,"Partial month: within in-service hours","OK")))</x:f>
        <x:v>OK</x:v>
      </x:c>
    </x:row>
    <x:row r="4170" ht="15" hidden="0" customHeight="1">
      <x:c r="A4170" s="1" t="s">
        <x:v>3752</x:v>
      </x:c>
      <x:c r="B4170" s="14" t="n">
        <x:v>46113</x:v>
      </x:c>
      <x:c r="C4170" s="1" t="n">
        <x:v>34</x:v>
      </x:c>
      <x:c r="D4170" s="1" t="n">
        <x:v>216.5</x:v>
      </x:c>
      <x:c r="E4170" s="1" t="n">
        <x:v>16</x:v>
      </x:c>
      <x:c r="F4170" s="1" t="n">
        <x:v>1</x:v>
      </x:c>
      <x:c r="G4170" s="1" t="n">
        <x:v>11</x:v>
      </x:c>
      <x:c r="H4170" s="1" t="n">
        <x:v>0</x:v>
      </x:c>
      <x:c r="I4170" s="1" t="n">
        <x:v>3</x:v>
      </x:c>
      <x:c r="J4170" s="1" t="n">
        <x:v>0.34</x:v>
      </x:c>
      <x:c r="K4170" s="1" t="n">
        <x:v>2</x:v>
      </x:c>
      <x:c r="L4170" s="1" t="n">
        <x:v>93.2</x:v>
      </x:c>
      <x:c r="M4170" s="1" t="n">
        <x:v>6.1</x:v>
      </x:c>
      <x:c r="N4170" s="1" t="n">
        <x:v>8.9</x:v>
      </x:c>
      <x:c r="O4170" s="1" t="n">
        <x:f aca="0">24*MAX(0,EOMONTH(B4170,0)-MAX(B4170,INDEX(Device_Inventory!$K$2:$K$1201,MATCH(A4170,Device_Inventory!$A$2:$A$1201,0)))+1)</x:f>
        <x:v>720</x:v>
      </x:c>
      <x:c r="P4170" s="11" t="b">
        <x:f aca="0">INDEX(Device_Inventory!$K$2:$K$1201,MATCH(A4170,Device_Inventory!$A$2:$A$1201,0))&gt;B4170</x:f>
        <x:v>0</x:v>
      </x:c>
      <x:c r="Q4170" s="1" t="str">
        <x:f aca="0">IF(D4170&gt;O4170,"Fail: operating hours exceed in-service hours",IF(D4170+M4170&gt;O4170,"Fail: operating + unavailable hours exceed in-service hours",IF(P4170,"Partial month: within in-service hours","OK")))</x:f>
        <x:v>OK</x:v>
      </x:c>
    </x:row>
    <x:row r="4171" ht="15" hidden="0" customHeight="1">
      <x:c r="A4171" s="1" t="s">
        <x:v>3752</x:v>
      </x:c>
      <x:c r="B4171" s="14" t="n">
        <x:v>46143</x:v>
      </x:c>
      <x:c r="C4171" s="1" t="n">
        <x:v>61.9</x:v>
      </x:c>
      <x:c r="D4171" s="1" t="n">
        <x:v>350.9</x:v>
      </x:c>
      <x:c r="E4171" s="1" t="n">
        <x:v>21</x:v>
      </x:c>
      <x:c r="F4171" s="1" t="n">
        <x:v>2</x:v>
      </x:c>
      <x:c r="G4171" s="1" t="n">
        <x:v>36</x:v>
      </x:c>
      <x:c r="H4171" s="1" t="n">
        <x:v>0</x:v>
      </x:c>
      <x:c r="I4171" s="1" t="n">
        <x:v>2</x:v>
      </x:c>
      <x:c r="J4171" s="1" t="n">
        <x:v>0.02</x:v>
      </x:c>
      <x:c r="K4171" s="1" t="n">
        <x:v>1</x:v>
      </x:c>
      <x:c r="L4171" s="1" t="n">
        <x:v>97.2</x:v>
      </x:c>
      <x:c r="M4171" s="1" t="n">
        <x:v>3.7</x:v>
      </x:c>
      <x:c r="N4171" s="1" t="n">
        <x:v>9.2</x:v>
      </x:c>
      <x:c r="O4171" s="1" t="n">
        <x:f aca="0">24*MAX(0,EOMONTH(B4171,0)-MAX(B4171,INDEX(Device_Inventory!$K$2:$K$1201,MATCH(A4171,Device_Inventory!$A$2:$A$1201,0)))+1)</x:f>
        <x:v>744</x:v>
      </x:c>
      <x:c r="P4171" s="11" t="b">
        <x:f aca="0">INDEX(Device_Inventory!$K$2:$K$1201,MATCH(A4171,Device_Inventory!$A$2:$A$1201,0))&gt;B4171</x:f>
        <x:v>0</x:v>
      </x:c>
      <x:c r="Q4171" s="1" t="str">
        <x:f aca="0">IF(D4171&gt;O4171,"Fail: operating hours exceed in-service hours",IF(D4171+M4171&gt;O4171,"Fail: operating + unavailable hours exceed in-service hours",IF(P4171,"Partial month: within in-service hours","OK")))</x:f>
        <x:v>OK</x:v>
      </x:c>
    </x:row>
    <x:row r="4172" ht="15" hidden="0" customHeight="1">
      <x:c r="A4172" s="1" t="s">
        <x:v>3752</x:v>
      </x:c>
      <x:c r="B4172" s="14" t="n">
        <x:v>46174</x:v>
      </x:c>
      <x:c r="C4172" s="1" t="n">
        <x:v>48</x:v>
      </x:c>
      <x:c r="D4172" s="1" t="n">
        <x:v>271.3</x:v>
      </x:c>
      <x:c r="E4172" s="1" t="n">
        <x:v>16</x:v>
      </x:c>
      <x:c r="F4172" s="1" t="n">
        <x:v>1</x:v>
      </x:c>
      <x:c r="G4172" s="1" t="n">
        <x:v>46</x:v>
      </x:c>
      <x:c r="H4172" s="1" t="n">
        <x:v>0</x:v>
      </x:c>
      <x:c r="I4172" s="1" t="n">
        <x:v>2</x:v>
      </x:c>
      <x:c r="J4172" s="1" t="n">
        <x:v>0</x:v>
      </x:c>
      <x:c r="K4172" s="1" t="n">
        <x:v>1</x:v>
      </x:c>
      <x:c r="L4172" s="1" t="n">
        <x:v>94.9</x:v>
      </x:c>
      <x:c r="M4172" s="1" t="n">
        <x:v>4.5</x:v>
      </x:c>
      <x:c r="N4172" s="1" t="n">
        <x:v>10.7</x:v>
      </x:c>
      <x:c r="O4172" s="1" t="n">
        <x:f aca="0">24*MAX(0,EOMONTH(B4172,0)-MAX(B4172,INDEX(Device_Inventory!$K$2:$K$1201,MATCH(A4172,Device_Inventory!$A$2:$A$1201,0)))+1)</x:f>
        <x:v>720</x:v>
      </x:c>
      <x:c r="P4172" s="11" t="b">
        <x:f aca="0">INDEX(Device_Inventory!$K$2:$K$1201,MATCH(A4172,Device_Inventory!$A$2:$A$1201,0))&gt;B4172</x:f>
        <x:v>0</x:v>
      </x:c>
      <x:c r="Q4172" s="1" t="str">
        <x:f aca="0">IF(D4172&gt;O4172,"Fail: operating hours exceed in-service hours",IF(D4172+M4172&gt;O4172,"Fail: operating + unavailable hours exceed in-service hours",IF(P4172,"Partial month: within in-service hours","OK")))</x:f>
        <x:v>OK</x:v>
      </x:c>
    </x:row>
    <x:row r="4173" ht="15" hidden="0" customHeight="1">
      <x:c r="A4173" s="1" t="s">
        <x:v>3752</x:v>
      </x:c>
      <x:c r="B4173" s="14" t="n">
        <x:v>46204</x:v>
      </x:c>
      <x:c r="C4173" s="1" t="n">
        <x:v>44.2</x:v>
      </x:c>
      <x:c r="D4173" s="1" t="n">
        <x:v>297.3</x:v>
      </x:c>
      <x:c r="E4173" s="1" t="n">
        <x:v>16</x:v>
      </x:c>
      <x:c r="F4173" s="1" t="n">
        <x:v>0</x:v>
      </x:c>
      <x:c r="G4173" s="1" t="n">
        <x:v>22</x:v>
      </x:c>
      <x:c r="H4173" s="1" t="n">
        <x:v>0</x:v>
      </x:c>
      <x:c r="I4173" s="1" t="n">
        <x:v>3</x:v>
      </x:c>
      <x:c r="J4173" s="1" t="n">
        <x:v>1.5</x:v>
      </x:c>
      <x:c r="K4173" s="1" t="n">
        <x:v>0</x:v>
      </x:c>
      <x:c r="L4173" s="1" t="n">
        <x:v>86.7</x:v>
      </x:c>
      <x:c r="M4173" s="1" t="n">
        <x:v>11.1</x:v>
      </x:c>
      <x:c r="N4173" s="1" t="n">
        <x:v>13.5</x:v>
      </x:c>
      <x:c r="O4173" s="1" t="n">
        <x:f aca="0">24*MAX(0,EOMONTH(B4173,0)-MAX(B4173,INDEX(Device_Inventory!$K$2:$K$1201,MATCH(A4173,Device_Inventory!$A$2:$A$1201,0)))+1)</x:f>
        <x:v>744</x:v>
      </x:c>
      <x:c r="P4173" s="11" t="b">
        <x:f aca="0">INDEX(Device_Inventory!$K$2:$K$1201,MATCH(A4173,Device_Inventory!$A$2:$A$1201,0))&gt;B4173</x:f>
        <x:v>0</x:v>
      </x:c>
      <x:c r="Q4173" s="1" t="str">
        <x:f aca="0">IF(D4173&gt;O4173,"Fail: operating hours exceed in-service hours",IF(D4173+M4173&gt;O4173,"Fail: operating + unavailable hours exceed in-service hours",IF(P4173,"Partial month: within in-service hours","OK")))</x:f>
        <x:v>OK</x:v>
      </x:c>
    </x:row>
    <x:row r="4174" ht="15" hidden="0" customHeight="1">
      <x:c r="A4174" s="1" t="s">
        <x:v>3755</x:v>
      </x:c>
      <x:c r="B4174" s="14" t="n">
        <x:v>46054</x:v>
      </x:c>
      <x:c r="C4174" s="1" t="n">
        <x:v>83.5</x:v>
      </x:c>
      <x:c r="D4174" s="1" t="n">
        <x:v>546.4</x:v>
      </x:c>
      <x:c r="E4174" s="1" t="n">
        <x:v>21</x:v>
      </x:c>
      <x:c r="F4174" s="1" t="n">
        <x:v>0</x:v>
      </x:c>
      <x:c r="G4174" s="1" t="n">
        <x:v>25</x:v>
      </x:c>
      <x:c r="H4174" s="1" t="n">
        <x:v>1</x:v>
      </x:c>
      <x:c r="I4174" s="1" t="n">
        <x:v>1</x:v>
      </x:c>
      <x:c r="J4174" s="1" t="n">
        <x:v>0.81</x:v>
      </x:c>
      <x:c r="K4174" s="1" t="n">
        <x:v>1</x:v>
      </x:c>
      <x:c r="L4174" s="1" t="n">
        <x:v>97.6</x:v>
      </x:c>
      <x:c r="M4174" s="1" t="n">
        <x:v>8</x:v>
      </x:c>
      <x:c r="N4174" s="1" t="n">
        <x:v>12.2</x:v>
      </x:c>
      <x:c r="O4174" s="1" t="n">
        <x:f aca="0">24*MAX(0,EOMONTH(B4174,0)-MAX(B4174,INDEX(Device_Inventory!$K$2:$K$1201,MATCH(A4174,Device_Inventory!$A$2:$A$1201,0)))+1)</x:f>
        <x:v>672</x:v>
      </x:c>
      <x:c r="P4174" s="11" t="b">
        <x:f aca="0">INDEX(Device_Inventory!$K$2:$K$1201,MATCH(A4174,Device_Inventory!$A$2:$A$1201,0))&gt;B4174</x:f>
        <x:v>0</x:v>
      </x:c>
      <x:c r="Q4174" s="1" t="str">
        <x:f aca="0">IF(D4174&gt;O4174,"Fail: operating hours exceed in-service hours",IF(D4174+M4174&gt;O4174,"Fail: operating + unavailable hours exceed in-service hours",IF(P4174,"Partial month: within in-service hours","OK")))</x:f>
        <x:v>OK</x:v>
      </x:c>
    </x:row>
    <x:row r="4175" ht="15" hidden="0" customHeight="1">
      <x:c r="A4175" s="1" t="s">
        <x:v>3755</x:v>
      </x:c>
      <x:c r="B4175" s="14" t="n">
        <x:v>46082</x:v>
      </x:c>
      <x:c r="C4175" s="1" t="n">
        <x:v>62.5</x:v>
      </x:c>
      <x:c r="D4175" s="1" t="n">
        <x:v>354.9</x:v>
      </x:c>
      <x:c r="E4175" s="1" t="n">
        <x:v>25</x:v>
      </x:c>
      <x:c r="F4175" s="1" t="n">
        <x:v>4</x:v>
      </x:c>
      <x:c r="G4175" s="1" t="n">
        <x:v>43</x:v>
      </x:c>
      <x:c r="H4175" s="1" t="n">
        <x:v>1</x:v>
      </x:c>
      <x:c r="I4175" s="1" t="n">
        <x:v>5</x:v>
      </x:c>
      <x:c r="J4175" s="1" t="n">
        <x:v>1.02</x:v>
      </x:c>
      <x:c r="K4175" s="1" t="n">
        <x:v>2</x:v>
      </x:c>
      <x:c r="L4175" s="1" t="n">
        <x:v>93.1</x:v>
      </x:c>
      <x:c r="M4175" s="1" t="n">
        <x:v>14</x:v>
      </x:c>
      <x:c r="N4175" s="1" t="n">
        <x:v>14.5</x:v>
      </x:c>
      <x:c r="O4175" s="1" t="n">
        <x:f aca="0">24*MAX(0,EOMONTH(B4175,0)-MAX(B4175,INDEX(Device_Inventory!$K$2:$K$1201,MATCH(A4175,Device_Inventory!$A$2:$A$1201,0)))+1)</x:f>
        <x:v>744</x:v>
      </x:c>
      <x:c r="P4175" s="11" t="b">
        <x:f aca="0">INDEX(Device_Inventory!$K$2:$K$1201,MATCH(A4175,Device_Inventory!$A$2:$A$1201,0))&gt;B4175</x:f>
        <x:v>0</x:v>
      </x:c>
      <x:c r="Q4175" s="1" t="str">
        <x:f aca="0">IF(D4175&gt;O4175,"Fail: operating hours exceed in-service hours",IF(D4175+M4175&gt;O4175,"Fail: operating + unavailable hours exceed in-service hours",IF(P4175,"Partial month: within in-service hours","OK")))</x:f>
        <x:v>OK</x:v>
      </x:c>
    </x:row>
    <x:row r="4176" ht="15" hidden="0" customHeight="1">
      <x:c r="A4176" s="1" t="s">
        <x:v>3755</x:v>
      </x:c>
      <x:c r="B4176" s="14" t="n">
        <x:v>46113</x:v>
      </x:c>
      <x:c r="C4176" s="1" t="n">
        <x:v>73.3</x:v>
      </x:c>
      <x:c r="D4176" s="1" t="n">
        <x:v>494.3</x:v>
      </x:c>
      <x:c r="E4176" s="1" t="n">
        <x:v>22</x:v>
      </x:c>
      <x:c r="F4176" s="1" t="n">
        <x:v>3</x:v>
      </x:c>
      <x:c r="G4176" s="1" t="n">
        <x:v>34</x:v>
      </x:c>
      <x:c r="H4176" s="1" t="n">
        <x:v>2</x:v>
      </x:c>
      <x:c r="I4176" s="1" t="n">
        <x:v>2</x:v>
      </x:c>
      <x:c r="J4176" s="1" t="n">
        <x:v>1.47</x:v>
      </x:c>
      <x:c r="K4176" s="1" t="n">
        <x:v>0</x:v>
      </x:c>
      <x:c r="L4176" s="1" t="n">
        <x:v>93.2</x:v>
      </x:c>
      <x:c r="M4176" s="1" t="n">
        <x:v>12.5</x:v>
      </x:c>
      <x:c r="N4176" s="1" t="n">
        <x:v>13.6</x:v>
      </x:c>
      <x:c r="O4176" s="1" t="n">
        <x:f aca="0">24*MAX(0,EOMONTH(B4176,0)-MAX(B4176,INDEX(Device_Inventory!$K$2:$K$1201,MATCH(A4176,Device_Inventory!$A$2:$A$1201,0)))+1)</x:f>
        <x:v>720</x:v>
      </x:c>
      <x:c r="P4176" s="11" t="b">
        <x:f aca="0">INDEX(Device_Inventory!$K$2:$K$1201,MATCH(A4176,Device_Inventory!$A$2:$A$1201,0))&gt;B4176</x:f>
        <x:v>0</x:v>
      </x:c>
      <x:c r="Q4176" s="1" t="str">
        <x:f aca="0">IF(D4176&gt;O4176,"Fail: operating hours exceed in-service hours",IF(D4176+M4176&gt;O4176,"Fail: operating + unavailable hours exceed in-service hours",IF(P4176,"Partial month: within in-service hours","OK")))</x:f>
        <x:v>OK</x:v>
      </x:c>
    </x:row>
    <x:row r="4177" ht="15" hidden="0" customHeight="1">
      <x:c r="A4177" s="1" t="s">
        <x:v>3755</x:v>
      </x:c>
      <x:c r="B4177" s="14" t="n">
        <x:v>46143</x:v>
      </x:c>
      <x:c r="C4177" s="1" t="n">
        <x:v>84.1</x:v>
      </x:c>
      <x:c r="D4177" s="1" t="n">
        <x:v>589.8</x:v>
      </x:c>
      <x:c r="E4177" s="1" t="n">
        <x:v>30</x:v>
      </x:c>
      <x:c r="F4177" s="1" t="n">
        <x:v>1</x:v>
      </x:c>
      <x:c r="G4177" s="1" t="n">
        <x:v>24</x:v>
      </x:c>
      <x:c r="H4177" s="1" t="n">
        <x:v>0</x:v>
      </x:c>
      <x:c r="I4177" s="1" t="n">
        <x:v>3</x:v>
      </x:c>
      <x:c r="J4177" s="1" t="n">
        <x:v>1.02</x:v>
      </x:c>
      <x:c r="K4177" s="1" t="n">
        <x:v>0</x:v>
      </x:c>
      <x:c r="L4177" s="1" t="n">
        <x:v>89.2</x:v>
      </x:c>
      <x:c r="M4177" s="1" t="n">
        <x:v>4.2</x:v>
      </x:c>
      <x:c r="N4177" s="1" t="n">
        <x:v>9.1</x:v>
      </x:c>
      <x:c r="O4177" s="1" t="n">
        <x:f aca="0">24*MAX(0,EOMONTH(B4177,0)-MAX(B4177,INDEX(Device_Inventory!$K$2:$K$1201,MATCH(A4177,Device_Inventory!$A$2:$A$1201,0)))+1)</x:f>
        <x:v>744</x:v>
      </x:c>
      <x:c r="P4177" s="11" t="b">
        <x:f aca="0">INDEX(Device_Inventory!$K$2:$K$1201,MATCH(A4177,Device_Inventory!$A$2:$A$1201,0))&gt;B4177</x:f>
        <x:v>0</x:v>
      </x:c>
      <x:c r="Q4177" s="1" t="str">
        <x:f aca="0">IF(D4177&gt;O4177,"Fail: operating hours exceed in-service hours",IF(D4177+M4177&gt;O4177,"Fail: operating + unavailable hours exceed in-service hours",IF(P4177,"Partial month: within in-service hours","OK")))</x:f>
        <x:v>OK</x:v>
      </x:c>
    </x:row>
    <x:row r="4178" ht="15" hidden="0" customHeight="1">
      <x:c r="A4178" s="1" t="s">
        <x:v>3755</x:v>
      </x:c>
      <x:c r="B4178" s="14" t="n">
        <x:v>46174</x:v>
      </x:c>
      <x:c r="C4178" s="1" t="n">
        <x:v>72.9</x:v>
      </x:c>
      <x:c r="D4178" s="1" t="n">
        <x:v>410.4</x:v>
      </x:c>
      <x:c r="E4178" s="1" t="n">
        <x:v>28</x:v>
      </x:c>
      <x:c r="F4178" s="1" t="n">
        <x:v>4</x:v>
      </x:c>
      <x:c r="G4178" s="1" t="n">
        <x:v>38</x:v>
      </x:c>
      <x:c r="H4178" s="1" t="n">
        <x:v>2</x:v>
      </x:c>
      <x:c r="I4178" s="1" t="n">
        <x:v>2</x:v>
      </x:c>
      <x:c r="J4178" s="1" t="n">
        <x:v>1.85</x:v>
      </x:c>
      <x:c r="K4178" s="1" t="n">
        <x:v>2</x:v>
      </x:c>
      <x:c r="L4178" s="1" t="n">
        <x:v>93.2</x:v>
      </x:c>
      <x:c r="M4178" s="1" t="n">
        <x:v>8.6</x:v>
      </x:c>
      <x:c r="N4178" s="1" t="n">
        <x:v>12.1</x:v>
      </x:c>
      <x:c r="O4178" s="1" t="n">
        <x:f aca="0">24*MAX(0,EOMONTH(B4178,0)-MAX(B4178,INDEX(Device_Inventory!$K$2:$K$1201,MATCH(A4178,Device_Inventory!$A$2:$A$1201,0)))+1)</x:f>
        <x:v>720</x:v>
      </x:c>
      <x:c r="P4178" s="11" t="b">
        <x:f aca="0">INDEX(Device_Inventory!$K$2:$K$1201,MATCH(A4178,Device_Inventory!$A$2:$A$1201,0))&gt;B4178</x:f>
        <x:v>0</x:v>
      </x:c>
      <x:c r="Q4178" s="1" t="str">
        <x:f aca="0">IF(D4178&gt;O4178,"Fail: operating hours exceed in-service hours",IF(D4178+M4178&gt;O4178,"Fail: operating + unavailable hours exceed in-service hours",IF(P4178,"Partial month: within in-service hours","OK")))</x:f>
        <x:v>OK</x:v>
      </x:c>
    </x:row>
    <x:row r="4179" ht="15" hidden="0" customHeight="1">
      <x:c r="A4179" s="1" t="s">
        <x:v>3755</x:v>
      </x:c>
      <x:c r="B4179" s="14" t="n">
        <x:v>46204</x:v>
      </x:c>
      <x:c r="C4179" s="1" t="n">
        <x:v>64.8</x:v>
      </x:c>
      <x:c r="D4179" s="1" t="n">
        <x:v>362.9</x:v>
      </x:c>
      <x:c r="E4179" s="1" t="n">
        <x:v>26</x:v>
      </x:c>
      <x:c r="F4179" s="1" t="n">
        <x:v>5</x:v>
      </x:c>
      <x:c r="G4179" s="1" t="n">
        <x:v>35</x:v>
      </x:c>
      <x:c r="H4179" s="1" t="n">
        <x:v>0</x:v>
      </x:c>
      <x:c r="I4179" s="1" t="n">
        <x:v>3</x:v>
      </x:c>
      <x:c r="J4179" s="1" t="n">
        <x:v>0.73</x:v>
      </x:c>
      <x:c r="K4179" s="1" t="n">
        <x:v>0</x:v>
      </x:c>
      <x:c r="L4179" s="1" t="n">
        <x:v>92.9</x:v>
      </x:c>
      <x:c r="M4179" s="1" t="n">
        <x:v>8.5</x:v>
      </x:c>
      <x:c r="N4179" s="1" t="n">
        <x:v>12.2</x:v>
      </x:c>
      <x:c r="O4179" s="1" t="n">
        <x:f aca="0">24*MAX(0,EOMONTH(B4179,0)-MAX(B4179,INDEX(Device_Inventory!$K$2:$K$1201,MATCH(A4179,Device_Inventory!$A$2:$A$1201,0)))+1)</x:f>
        <x:v>744</x:v>
      </x:c>
      <x:c r="P4179" s="11" t="b">
        <x:f aca="0">INDEX(Device_Inventory!$K$2:$K$1201,MATCH(A4179,Device_Inventory!$A$2:$A$1201,0))&gt;B4179</x:f>
        <x:v>0</x:v>
      </x:c>
      <x:c r="Q4179" s="1" t="str">
        <x:f aca="0">IF(D4179&gt;O4179,"Fail: operating hours exceed in-service hours",IF(D4179+M4179&gt;O4179,"Fail: operating + unavailable hours exceed in-service hours",IF(P4179,"Partial month: within in-service hours","OK")))</x:f>
        <x:v>OK</x:v>
      </x:c>
    </x:row>
    <x:row r="4180" ht="15" hidden="0" customHeight="1">
      <x:c r="A4180" s="1" t="s">
        <x:v>1376</x:v>
      </x:c>
      <x:c r="B4180" s="14" t="n">
        <x:v>46054</x:v>
      </x:c>
      <x:c r="C4180" s="1" t="n">
        <x:v>82.4</x:v>
      </x:c>
      <x:c r="D4180" s="1" t="n">
        <x:v>554.7</x:v>
      </x:c>
      <x:c r="E4180" s="1" t="n">
        <x:v>17</x:v>
      </x:c>
      <x:c r="F4180" s="1" t="n">
        <x:v>0</x:v>
      </x:c>
      <x:c r="G4180" s="1" t="n">
        <x:v>42</x:v>
      </x:c>
      <x:c r="H4180" s="1" t="n">
        <x:v>0</x:v>
      </x:c>
      <x:c r="I4180" s="1" t="n">
        <x:v>0</x:v>
      </x:c>
      <x:c r="J4180" s="1" t="n">
        <x:v>0.13</x:v>
      </x:c>
      <x:c r="K4180" s="1" t="n">
        <x:v>0</x:v>
      </x:c>
      <x:c r="L4180" s="1" t="n">
        <x:v>92.5</x:v>
      </x:c>
      <x:c r="M4180" s="1" t="n">
        <x:v>7.5</x:v>
      </x:c>
      <x:c r="N4180" s="1" t="n">
        <x:v>14.8</x:v>
      </x:c>
      <x:c r="O4180" s="1" t="n">
        <x:f aca="0">24*MAX(0,EOMONTH(B4180,0)-MAX(B4180,INDEX(Device_Inventory!$K$2:$K$1201,MATCH(A4180,Device_Inventory!$A$2:$A$1201,0)))+1)</x:f>
        <x:v>672</x:v>
      </x:c>
      <x:c r="P4180" s="11" t="b">
        <x:f aca="0">INDEX(Device_Inventory!$K$2:$K$1201,MATCH(A4180,Device_Inventory!$A$2:$A$1201,0))&gt;B4180</x:f>
        <x:v>0</x:v>
      </x:c>
      <x:c r="Q4180" s="1" t="str">
        <x:f aca="0">IF(D4180&gt;O4180,"Fail: operating hours exceed in-service hours",IF(D4180+M4180&gt;O4180,"Fail: operating + unavailable hours exceed in-service hours",IF(P4180,"Partial month: within in-service hours","OK")))</x:f>
        <x:v>OK</x:v>
      </x:c>
    </x:row>
    <x:row r="4181" ht="15" hidden="0" customHeight="1">
      <x:c r="A4181" s="1" t="s">
        <x:v>1376</x:v>
      </x:c>
      <x:c r="B4181" s="14" t="n">
        <x:v>46082</x:v>
      </x:c>
      <x:c r="C4181" s="1" t="n">
        <x:v>58.3</x:v>
      </x:c>
      <x:c r="D4181" s="1" t="n">
        <x:v>353.3</x:v>
      </x:c>
      <x:c r="E4181" s="1" t="n">
        <x:v>20</x:v>
      </x:c>
      <x:c r="F4181" s="1" t="n">
        <x:v>0</x:v>
      </x:c>
      <x:c r="G4181" s="1" t="n">
        <x:v>35</x:v>
      </x:c>
      <x:c r="H4181" s="1" t="n">
        <x:v>0</x:v>
      </x:c>
      <x:c r="I4181" s="1" t="n">
        <x:v>0</x:v>
      </x:c>
      <x:c r="J4181" s="1" t="n">
        <x:v>0</x:v>
      </x:c>
      <x:c r="K4181" s="1" t="n">
        <x:v>0</x:v>
      </x:c>
      <x:c r="L4181" s="1" t="n">
        <x:v>95.1</x:v>
      </x:c>
      <x:c r="M4181" s="1" t="n">
        <x:v>12.7</x:v>
      </x:c>
      <x:c r="N4181" s="1" t="n">
        <x:v>7.9</x:v>
      </x:c>
      <x:c r="O4181" s="1" t="n">
        <x:f aca="0">24*MAX(0,EOMONTH(B4181,0)-MAX(B4181,INDEX(Device_Inventory!$K$2:$K$1201,MATCH(A4181,Device_Inventory!$A$2:$A$1201,0)))+1)</x:f>
        <x:v>744</x:v>
      </x:c>
      <x:c r="P4181" s="11" t="b">
        <x:f aca="0">INDEX(Device_Inventory!$K$2:$K$1201,MATCH(A4181,Device_Inventory!$A$2:$A$1201,0))&gt;B4181</x:f>
        <x:v>0</x:v>
      </x:c>
      <x:c r="Q4181" s="1" t="str">
        <x:f aca="0">IF(D4181&gt;O4181,"Fail: operating hours exceed in-service hours",IF(D4181+M4181&gt;O4181,"Fail: operating + unavailable hours exceed in-service hours",IF(P4181,"Partial month: within in-service hours","OK")))</x:f>
        <x:v>OK</x:v>
      </x:c>
    </x:row>
    <x:row r="4182" ht="15" hidden="0" customHeight="1">
      <x:c r="A4182" s="1" t="s">
        <x:v>1376</x:v>
      </x:c>
      <x:c r="B4182" s="14" t="n">
        <x:v>46113</x:v>
      </x:c>
      <x:c r="C4182" s="1" t="n">
        <x:v>64.4</x:v>
      </x:c>
      <x:c r="D4182" s="1" t="n">
        <x:v>374.9</x:v>
      </x:c>
      <x:c r="E4182" s="1" t="n">
        <x:v>14</x:v>
      </x:c>
      <x:c r="F4182" s="1" t="n">
        <x:v>0</x:v>
      </x:c>
      <x:c r="G4182" s="1" t="n">
        <x:v>48</x:v>
      </x:c>
      <x:c r="H4182" s="1" t="n">
        <x:v>0</x:v>
      </x:c>
      <x:c r="I4182" s="1" t="n">
        <x:v>0</x:v>
      </x:c>
      <x:c r="J4182" s="1" t="n">
        <x:v>0.89</x:v>
      </x:c>
      <x:c r="K4182" s="1" t="n">
        <x:v>1</x:v>
      </x:c>
      <x:c r="L4182" s="1" t="n">
        <x:v>99</x:v>
      </x:c>
      <x:c r="M4182" s="1" t="n">
        <x:v>4.3</x:v>
      </x:c>
      <x:c r="N4182" s="1" t="n">
        <x:v>5.9</x:v>
      </x:c>
      <x:c r="O4182" s="1" t="n">
        <x:f aca="0">24*MAX(0,EOMONTH(B4182,0)-MAX(B4182,INDEX(Device_Inventory!$K$2:$K$1201,MATCH(A4182,Device_Inventory!$A$2:$A$1201,0)))+1)</x:f>
        <x:v>720</x:v>
      </x:c>
      <x:c r="P4182" s="11" t="b">
        <x:f aca="0">INDEX(Device_Inventory!$K$2:$K$1201,MATCH(A4182,Device_Inventory!$A$2:$A$1201,0))&gt;B4182</x:f>
        <x:v>0</x:v>
      </x:c>
      <x:c r="Q4182" s="1" t="str">
        <x:f aca="0">IF(D4182&gt;O4182,"Fail: operating hours exceed in-service hours",IF(D4182+M4182&gt;O4182,"Fail: operating + unavailable hours exceed in-service hours",IF(P4182,"Partial month: within in-service hours","OK")))</x:f>
        <x:v>OK</x:v>
      </x:c>
    </x:row>
    <x:row r="4183" ht="15" hidden="0" customHeight="1">
      <x:c r="A4183" s="1" t="s">
        <x:v>1376</x:v>
      </x:c>
      <x:c r="B4183" s="14" t="n">
        <x:v>46143</x:v>
      </x:c>
      <x:c r="C4183" s="1" t="n">
        <x:v>81.3</x:v>
      </x:c>
      <x:c r="D4183" s="1" t="n">
        <x:v>471.4</x:v>
      </x:c>
      <x:c r="E4183" s="1" t="n">
        <x:v>14</x:v>
      </x:c>
      <x:c r="F4183" s="1" t="n">
        <x:v>1</x:v>
      </x:c>
      <x:c r="G4183" s="1" t="n">
        <x:v>41</x:v>
      </x:c>
      <x:c r="H4183" s="1" t="n">
        <x:v>0</x:v>
      </x:c>
      <x:c r="I4183" s="1" t="n">
        <x:v>4</x:v>
      </x:c>
      <x:c r="J4183" s="1" t="n">
        <x:v>0</x:v>
      </x:c>
      <x:c r="K4183" s="1" t="n">
        <x:v>0</x:v>
      </x:c>
      <x:c r="L4183" s="1" t="n">
        <x:v>93.4</x:v>
      </x:c>
      <x:c r="M4183" s="1" t="n">
        <x:v>0</x:v>
      </x:c>
      <x:c r="N4183" s="1" t="n">
        <x:v>26</x:v>
      </x:c>
      <x:c r="O4183" s="1" t="n">
        <x:f aca="0">24*MAX(0,EOMONTH(B4183,0)-MAX(B4183,INDEX(Device_Inventory!$K$2:$K$1201,MATCH(A4183,Device_Inventory!$A$2:$A$1201,0)))+1)</x:f>
        <x:v>744</x:v>
      </x:c>
      <x:c r="P4183" s="11" t="b">
        <x:f aca="0">INDEX(Device_Inventory!$K$2:$K$1201,MATCH(A4183,Device_Inventory!$A$2:$A$1201,0))&gt;B4183</x:f>
        <x:v>0</x:v>
      </x:c>
      <x:c r="Q4183" s="1" t="str">
        <x:f aca="0">IF(D4183&gt;O4183,"Fail: operating hours exceed in-service hours",IF(D4183+M4183&gt;O4183,"Fail: operating + unavailable hours exceed in-service hours",IF(P4183,"Partial month: within in-service hours","OK")))</x:f>
        <x:v>OK</x:v>
      </x:c>
    </x:row>
    <x:row r="4184" ht="15" hidden="0" customHeight="1">
      <x:c r="A4184" s="1" t="s">
        <x:v>1376</x:v>
      </x:c>
      <x:c r="B4184" s="14" t="n">
        <x:v>46174</x:v>
      </x:c>
      <x:c r="C4184" s="1" t="n">
        <x:v>76.5</x:v>
      </x:c>
      <x:c r="D4184" s="1" t="n">
        <x:v>537.4</x:v>
      </x:c>
      <x:c r="E4184" s="1" t="n">
        <x:v>17</x:v>
      </x:c>
      <x:c r="F4184" s="1" t="n">
        <x:v>2</x:v>
      </x:c>
      <x:c r="G4184" s="1" t="n">
        <x:v>57</x:v>
      </x:c>
      <x:c r="H4184" s="1" t="n">
        <x:v>0</x:v>
      </x:c>
      <x:c r="I4184" s="1" t="n">
        <x:v>2</x:v>
      </x:c>
      <x:c r="J4184" s="1" t="n">
        <x:v>0.43</x:v>
      </x:c>
      <x:c r="K4184" s="1" t="n">
        <x:v>0</x:v>
      </x:c>
      <x:c r="L4184" s="1" t="n">
        <x:v>97.3</x:v>
      </x:c>
      <x:c r="M4184" s="1" t="n">
        <x:v>6.4</x:v>
      </x:c>
      <x:c r="N4184" s="1" t="n">
        <x:v>7.1</x:v>
      </x:c>
      <x:c r="O4184" s="1" t="n">
        <x:f aca="0">24*MAX(0,EOMONTH(B4184,0)-MAX(B4184,INDEX(Device_Inventory!$K$2:$K$1201,MATCH(A4184,Device_Inventory!$A$2:$A$1201,0)))+1)</x:f>
        <x:v>720</x:v>
      </x:c>
      <x:c r="P4184" s="11" t="b">
        <x:f aca="0">INDEX(Device_Inventory!$K$2:$K$1201,MATCH(A4184,Device_Inventory!$A$2:$A$1201,0))&gt;B4184</x:f>
        <x:v>0</x:v>
      </x:c>
      <x:c r="Q4184" s="1" t="str">
        <x:f aca="0">IF(D4184&gt;O4184,"Fail: operating hours exceed in-service hours",IF(D4184+M4184&gt;O4184,"Fail: operating + unavailable hours exceed in-service hours",IF(P4184,"Partial month: within in-service hours","OK")))</x:f>
        <x:v>OK</x:v>
      </x:c>
    </x:row>
    <x:row r="4185" ht="15" hidden="0" customHeight="1">
      <x:c r="A4185" s="1" t="s">
        <x:v>1376</x:v>
      </x:c>
      <x:c r="B4185" s="14" t="n">
        <x:v>46204</x:v>
      </x:c>
      <x:c r="C4185" s="1" t="n">
        <x:v>80</x:v>
      </x:c>
      <x:c r="D4185" s="1" t="n">
        <x:v>533</x:v>
      </x:c>
      <x:c r="E4185" s="1" t="n">
        <x:v>25</x:v>
      </x:c>
      <x:c r="F4185" s="1" t="n">
        <x:v>0</x:v>
      </x:c>
      <x:c r="G4185" s="1" t="n">
        <x:v>34</x:v>
      </x:c>
      <x:c r="H4185" s="1" t="n">
        <x:v>0</x:v>
      </x:c>
      <x:c r="I4185" s="1" t="n">
        <x:v>3</x:v>
      </x:c>
      <x:c r="J4185" s="1" t="n">
        <x:v>0.71</x:v>
      </x:c>
      <x:c r="K4185" s="1" t="n">
        <x:v>1</x:v>
      </x:c>
      <x:c r="L4185" s="1" t="n">
        <x:v>92.8</x:v>
      </x:c>
      <x:c r="M4185" s="1" t="n">
        <x:v>2</x:v>
      </x:c>
      <x:c r="N4185" s="1" t="n">
        <x:v>19.8</x:v>
      </x:c>
      <x:c r="O4185" s="1" t="n">
        <x:f aca="0">24*MAX(0,EOMONTH(B4185,0)-MAX(B4185,INDEX(Device_Inventory!$K$2:$K$1201,MATCH(A4185,Device_Inventory!$A$2:$A$1201,0)))+1)</x:f>
        <x:v>744</x:v>
      </x:c>
      <x:c r="P4185" s="11" t="b">
        <x:f aca="0">INDEX(Device_Inventory!$K$2:$K$1201,MATCH(A4185,Device_Inventory!$A$2:$A$1201,0))&gt;B4185</x:f>
        <x:v>0</x:v>
      </x:c>
      <x:c r="Q4185" s="1" t="str">
        <x:f aca="0">IF(D4185&gt;O4185,"Fail: operating hours exceed in-service hours",IF(D4185+M4185&gt;O4185,"Fail: operating + unavailable hours exceed in-service hours",IF(P4185,"Partial month: within in-service hours","OK")))</x:f>
        <x:v>OK</x:v>
      </x:c>
    </x:row>
    <x:row r="4186" ht="15" hidden="0" customHeight="1">
      <x:c r="A4186" s="1" t="s">
        <x:v>3760</x:v>
      </x:c>
      <x:c r="B4186" s="14" t="n">
        <x:v>46054</x:v>
      </x:c>
      <x:c r="C4186" s="1" t="n">
        <x:v>53.1</x:v>
      </x:c>
      <x:c r="D4186" s="1" t="n">
        <x:v>325.1</x:v>
      </x:c>
      <x:c r="E4186" s="1" t="n">
        <x:v>34</x:v>
      </x:c>
      <x:c r="F4186" s="1" t="n">
        <x:v>8</x:v>
      </x:c>
      <x:c r="G4186" s="1" t="n">
        <x:v>41</x:v>
      </x:c>
      <x:c r="H4186" s="1" t="n">
        <x:v>3</x:v>
      </x:c>
      <x:c r="I4186" s="1" t="n">
        <x:v>1</x:v>
      </x:c>
      <x:c r="J4186" s="1" t="n">
        <x:v>2.95</x:v>
      </x:c>
      <x:c r="K4186" s="1" t="n">
        <x:v>4</x:v>
      </x:c>
      <x:c r="L4186" s="1" t="n">
        <x:v>94.9</x:v>
      </x:c>
      <x:c r="M4186" s="1" t="n">
        <x:v>19.6</x:v>
      </x:c>
      <x:c r="N4186" s="1" t="n">
        <x:v>16.6</x:v>
      </x:c>
      <x:c r="O4186" s="1" t="n">
        <x:f aca="0">24*MAX(0,EOMONTH(B4186,0)-MAX(B4186,INDEX(Device_Inventory!$K$2:$K$1201,MATCH(A4186,Device_Inventory!$A$2:$A$1201,0)))+1)</x:f>
        <x:v>672</x:v>
      </x:c>
      <x:c r="P4186" s="11" t="b">
        <x:f aca="0">INDEX(Device_Inventory!$K$2:$K$1201,MATCH(A4186,Device_Inventory!$A$2:$A$1201,0))&gt;B4186</x:f>
        <x:v>0</x:v>
      </x:c>
      <x:c r="Q4186" s="1" t="str">
        <x:f aca="0">IF(D4186&gt;O4186,"Fail: operating hours exceed in-service hours",IF(D4186+M4186&gt;O4186,"Fail: operating + unavailable hours exceed in-service hours",IF(P4186,"Partial month: within in-service hours","OK")))</x:f>
        <x:v>OK</x:v>
      </x:c>
    </x:row>
    <x:row r="4187" ht="15" hidden="0" customHeight="1">
      <x:c r="A4187" s="1" t="s">
        <x:v>3760</x:v>
      </x:c>
      <x:c r="B4187" s="14" t="n">
        <x:v>46082</x:v>
      </x:c>
      <x:c r="C4187" s="1" t="n">
        <x:v>53.4</x:v>
      </x:c>
      <x:c r="D4187" s="1" t="n">
        <x:v>347.1</x:v>
      </x:c>
      <x:c r="E4187" s="1" t="n">
        <x:v>33</x:v>
      </x:c>
      <x:c r="F4187" s="1" t="n">
        <x:v>6</x:v>
      </x:c>
      <x:c r="G4187" s="1" t="n">
        <x:v>45</x:v>
      </x:c>
      <x:c r="H4187" s="1" t="n">
        <x:v>4</x:v>
      </x:c>
      <x:c r="I4187" s="1" t="n">
        <x:v>3</x:v>
      </x:c>
      <x:c r="J4187" s="1" t="n">
        <x:v>2.67</x:v>
      </x:c>
      <x:c r="K4187" s="1" t="n">
        <x:v>1</x:v>
      </x:c>
      <x:c r="L4187" s="1" t="n">
        <x:v>95.5</x:v>
      </x:c>
      <x:c r="M4187" s="1" t="n">
        <x:v>14.9</x:v>
      </x:c>
      <x:c r="N4187" s="1" t="n">
        <x:v>16.4</x:v>
      </x:c>
      <x:c r="O4187" s="1" t="n">
        <x:f aca="0">24*MAX(0,EOMONTH(B4187,0)-MAX(B4187,INDEX(Device_Inventory!$K$2:$K$1201,MATCH(A4187,Device_Inventory!$A$2:$A$1201,0)))+1)</x:f>
        <x:v>744</x:v>
      </x:c>
      <x:c r="P4187" s="11" t="b">
        <x:f aca="0">INDEX(Device_Inventory!$K$2:$K$1201,MATCH(A4187,Device_Inventory!$A$2:$A$1201,0))&gt;B4187</x:f>
        <x:v>0</x:v>
      </x:c>
      <x:c r="Q4187" s="1" t="str">
        <x:f aca="0">IF(D4187&gt;O4187,"Fail: operating hours exceed in-service hours",IF(D4187+M4187&gt;O4187,"Fail: operating + unavailable hours exceed in-service hours",IF(P4187,"Partial month: within in-service hours","OK")))</x:f>
        <x:v>OK</x:v>
      </x:c>
    </x:row>
    <x:row r="4188" ht="15" hidden="0" customHeight="1">
      <x:c r="A4188" s="1" t="s">
        <x:v>3760</x:v>
      </x:c>
      <x:c r="B4188" s="14" t="n">
        <x:v>46113</x:v>
      </x:c>
      <x:c r="C4188" s="1" t="n">
        <x:v>50.4</x:v>
      </x:c>
      <x:c r="D4188" s="1" t="n">
        <x:v>335.1</x:v>
      </x:c>
      <x:c r="E4188" s="1" t="n">
        <x:v>39</x:v>
      </x:c>
      <x:c r="F4188" s="1" t="n">
        <x:v>6</x:v>
      </x:c>
      <x:c r="G4188" s="1" t="n">
        <x:v>31</x:v>
      </x:c>
      <x:c r="H4188" s="1" t="n">
        <x:v>5</x:v>
      </x:c>
      <x:c r="I4188" s="1" t="n">
        <x:v>2</x:v>
      </x:c>
      <x:c r="J4188" s="1" t="n">
        <x:v>3.23</x:v>
      </x:c>
      <x:c r="K4188" s="1" t="n">
        <x:v>3</x:v>
      </x:c>
      <x:c r="L4188" s="1" t="n">
        <x:v>92</x:v>
      </x:c>
      <x:c r="M4188" s="1" t="n">
        <x:v>12.3</x:v>
      </x:c>
      <x:c r="N4188" s="1" t="n">
        <x:v>6.2</x:v>
      </x:c>
      <x:c r="O4188" s="1" t="n">
        <x:f aca="0">24*MAX(0,EOMONTH(B4188,0)-MAX(B4188,INDEX(Device_Inventory!$K$2:$K$1201,MATCH(A4188,Device_Inventory!$A$2:$A$1201,0)))+1)</x:f>
        <x:v>720</x:v>
      </x:c>
      <x:c r="P4188" s="11" t="b">
        <x:f aca="0">INDEX(Device_Inventory!$K$2:$K$1201,MATCH(A4188,Device_Inventory!$A$2:$A$1201,0))&gt;B4188</x:f>
        <x:v>0</x:v>
      </x:c>
      <x:c r="Q4188" s="1" t="str">
        <x:f aca="0">IF(D4188&gt;O4188,"Fail: operating hours exceed in-service hours",IF(D4188+M4188&gt;O4188,"Fail: operating + unavailable hours exceed in-service hours",IF(P4188,"Partial month: within in-service hours","OK")))</x:f>
        <x:v>OK</x:v>
      </x:c>
    </x:row>
    <x:row r="4189" ht="15" hidden="0" customHeight="1">
      <x:c r="A4189" s="1" t="s">
        <x:v>3760</x:v>
      </x:c>
      <x:c r="B4189" s="14" t="n">
        <x:v>46143</x:v>
      </x:c>
      <x:c r="C4189" s="1" t="n">
        <x:v>43.2</x:v>
      </x:c>
      <x:c r="D4189" s="1" t="n">
        <x:v>314.7</x:v>
      </x:c>
      <x:c r="E4189" s="1" t="n">
        <x:v>27</x:v>
      </x:c>
      <x:c r="F4189" s="1" t="n">
        <x:v>8</x:v>
      </x:c>
      <x:c r="G4189" s="1" t="n">
        <x:v>33</x:v>
      </x:c>
      <x:c r="H4189" s="1" t="n">
        <x:v>3</x:v>
      </x:c>
      <x:c r="I4189" s="1" t="n">
        <x:v>0</x:v>
      </x:c>
      <x:c r="J4189" s="1" t="n">
        <x:v>3.58</x:v>
      </x:c>
      <x:c r="K4189" s="1" t="n">
        <x:v>2</x:v>
      </x:c>
      <x:c r="L4189" s="1" t="n">
        <x:v>97.2</x:v>
      </x:c>
      <x:c r="M4189" s="1" t="n">
        <x:v>16.7</x:v>
      </x:c>
      <x:c r="N4189" s="1" t="n">
        <x:v>8.2</x:v>
      </x:c>
      <x:c r="O4189" s="1" t="n">
        <x:f aca="0">24*MAX(0,EOMONTH(B4189,0)-MAX(B4189,INDEX(Device_Inventory!$K$2:$K$1201,MATCH(A4189,Device_Inventory!$A$2:$A$1201,0)))+1)</x:f>
        <x:v>744</x:v>
      </x:c>
      <x:c r="P4189" s="11" t="b">
        <x:f aca="0">INDEX(Device_Inventory!$K$2:$K$1201,MATCH(A4189,Device_Inventory!$A$2:$A$1201,0))&gt;B4189</x:f>
        <x:v>0</x:v>
      </x:c>
      <x:c r="Q4189" s="1" t="str">
        <x:f aca="0">IF(D4189&gt;O4189,"Fail: operating hours exceed in-service hours",IF(D4189+M4189&gt;O4189,"Fail: operating + unavailable hours exceed in-service hours",IF(P4189,"Partial month: within in-service hours","OK")))</x:f>
        <x:v>OK</x:v>
      </x:c>
    </x:row>
    <x:row r="4190" ht="15" hidden="0" customHeight="1">
      <x:c r="A4190" s="1" t="s">
        <x:v>3760</x:v>
      </x:c>
      <x:c r="B4190" s="14" t="n">
        <x:v>46174</x:v>
      </x:c>
      <x:c r="C4190" s="1" t="n">
        <x:v>37</x:v>
      </x:c>
      <x:c r="D4190" s="1" t="n">
        <x:v>246.3</x:v>
      </x:c>
      <x:c r="E4190" s="1" t="n">
        <x:v>28</x:v>
      </x:c>
      <x:c r="F4190" s="1" t="n">
        <x:v>7</x:v>
      </x:c>
      <x:c r="G4190" s="1" t="n">
        <x:v>25</x:v>
      </x:c>
      <x:c r="H4190" s="1" t="n">
        <x:v>3</x:v>
      </x:c>
      <x:c r="I4190" s="1" t="n">
        <x:v>3</x:v>
      </x:c>
      <x:c r="J4190" s="1" t="n">
        <x:v>2.64</x:v>
      </x:c>
      <x:c r="K4190" s="1" t="n">
        <x:v>4</x:v>
      </x:c>
      <x:c r="L4190" s="1" t="n">
        <x:v>96.1</x:v>
      </x:c>
      <x:c r="M4190" s="1" t="n">
        <x:v>16.2</x:v>
      </x:c>
      <x:c r="N4190" s="1" t="n">
        <x:v>4.8</x:v>
      </x:c>
      <x:c r="O4190" s="1" t="n">
        <x:f aca="0">24*MAX(0,EOMONTH(B4190,0)-MAX(B4190,INDEX(Device_Inventory!$K$2:$K$1201,MATCH(A4190,Device_Inventory!$A$2:$A$1201,0)))+1)</x:f>
        <x:v>720</x:v>
      </x:c>
      <x:c r="P4190" s="11" t="b">
        <x:f aca="0">INDEX(Device_Inventory!$K$2:$K$1201,MATCH(A4190,Device_Inventory!$A$2:$A$1201,0))&gt;B4190</x:f>
        <x:v>0</x:v>
      </x:c>
      <x:c r="Q4190" s="1" t="str">
        <x:f aca="0">IF(D4190&gt;O4190,"Fail: operating hours exceed in-service hours",IF(D4190+M4190&gt;O4190,"Fail: operating + unavailable hours exceed in-service hours",IF(P4190,"Partial month: within in-service hours","OK")))</x:f>
        <x:v>OK</x:v>
      </x:c>
    </x:row>
    <x:row r="4191" ht="15" hidden="0" customHeight="1">
      <x:c r="A4191" s="1" t="s">
        <x:v>3760</x:v>
      </x:c>
      <x:c r="B4191" s="14" t="n">
        <x:v>46204</x:v>
      </x:c>
      <x:c r="C4191" s="1" t="n">
        <x:v>54.9</x:v>
      </x:c>
      <x:c r="D4191" s="1" t="n">
        <x:v>313.4</x:v>
      </x:c>
      <x:c r="E4191" s="1" t="n">
        <x:v>32</x:v>
      </x:c>
      <x:c r="F4191" s="1" t="n">
        <x:v>8</x:v>
      </x:c>
      <x:c r="G4191" s="1" t="n">
        <x:v>18</x:v>
      </x:c>
      <x:c r="H4191" s="1" t="n">
        <x:v>6</x:v>
      </x:c>
      <x:c r="I4191" s="1" t="n">
        <x:v>3</x:v>
      </x:c>
      <x:c r="J4191" s="1" t="n">
        <x:v>3.17</x:v>
      </x:c>
      <x:c r="K4191" s="1" t="n">
        <x:v>3</x:v>
      </x:c>
      <x:c r="L4191" s="1" t="n">
        <x:v>96.8</x:v>
      </x:c>
      <x:c r="M4191" s="1" t="n">
        <x:v>20.2</x:v>
      </x:c>
      <x:c r="N4191" s="1" t="n">
        <x:v>6.2</x:v>
      </x:c>
      <x:c r="O4191" s="1" t="n">
        <x:f aca="0">24*MAX(0,EOMONTH(B4191,0)-MAX(B4191,INDEX(Device_Inventory!$K$2:$K$1201,MATCH(A4191,Device_Inventory!$A$2:$A$1201,0)))+1)</x:f>
        <x:v>744</x:v>
      </x:c>
      <x:c r="P4191" s="11" t="b">
        <x:f aca="0">INDEX(Device_Inventory!$K$2:$K$1201,MATCH(A4191,Device_Inventory!$A$2:$A$1201,0))&gt;B4191</x:f>
        <x:v>0</x:v>
      </x:c>
      <x:c r="Q4191" s="1" t="str">
        <x:f aca="0">IF(D4191&gt;O4191,"Fail: operating hours exceed in-service hours",IF(D4191+M4191&gt;O4191,"Fail: operating + unavailable hours exceed in-service hours",IF(P4191,"Partial month: within in-service hours","OK")))</x:f>
        <x:v>OK</x:v>
      </x:c>
    </x:row>
    <x:row r="4192" ht="15" hidden="0" customHeight="1">
      <x:c r="A4192" s="1" t="s">
        <x:v>3763</x:v>
      </x:c>
      <x:c r="B4192" s="14" t="n">
        <x:v>46054</x:v>
      </x:c>
      <x:c r="C4192" s="1" t="n">
        <x:v>92.3</x:v>
      </x:c>
      <x:c r="D4192" s="1" t="n">
        <x:v>578.1</x:v>
      </x:c>
      <x:c r="E4192" s="1" t="n">
        <x:v>19</x:v>
      </x:c>
      <x:c r="F4192" s="1" t="n">
        <x:v>2</x:v>
      </x:c>
      <x:c r="G4192" s="1" t="n">
        <x:v>53</x:v>
      </x:c>
      <x:c r="H4192" s="1" t="n">
        <x:v>0</x:v>
      </x:c>
      <x:c r="I4192" s="1" t="n">
        <x:v>4</x:v>
      </x:c>
      <x:c r="J4192" s="1" t="n">
        <x:v>0.99</x:v>
      </x:c>
      <x:c r="K4192" s="1" t="n">
        <x:v>0</x:v>
      </x:c>
      <x:c r="L4192" s="1" t="n">
        <x:v>92.8</x:v>
      </x:c>
      <x:c r="M4192" s="1" t="n">
        <x:v>6.2</x:v>
      </x:c>
      <x:c r="N4192" s="1" t="n">
        <x:v>18.8</x:v>
      </x:c>
      <x:c r="O4192" s="1" t="n">
        <x:f aca="0">24*MAX(0,EOMONTH(B4192,0)-MAX(B4192,INDEX(Device_Inventory!$K$2:$K$1201,MATCH(A4192,Device_Inventory!$A$2:$A$1201,0)))+1)</x:f>
        <x:v>672</x:v>
      </x:c>
      <x:c r="P4192" s="11" t="b">
        <x:f aca="0">INDEX(Device_Inventory!$K$2:$K$1201,MATCH(A4192,Device_Inventory!$A$2:$A$1201,0))&gt;B4192</x:f>
        <x:v>0</x:v>
      </x:c>
      <x:c r="Q4192" s="1" t="str">
        <x:f aca="0">IF(D4192&gt;O4192,"Fail: operating hours exceed in-service hours",IF(D4192+M4192&gt;O4192,"Fail: operating + unavailable hours exceed in-service hours",IF(P4192,"Partial month: within in-service hours","OK")))</x:f>
        <x:v>OK</x:v>
      </x:c>
    </x:row>
    <x:row r="4193" ht="15" hidden="0" customHeight="1">
      <x:c r="A4193" s="1" t="s">
        <x:v>3763</x:v>
      </x:c>
      <x:c r="B4193" s="14" t="n">
        <x:v>46082</x:v>
      </x:c>
      <x:c r="C4193" s="1" t="n">
        <x:v>41.2</x:v>
      </x:c>
      <x:c r="D4193" s="1" t="n">
        <x:v>283.3</x:v>
      </x:c>
      <x:c r="E4193" s="1" t="n">
        <x:v>17</x:v>
      </x:c>
      <x:c r="F4193" s="1" t="n">
        <x:v>0</x:v>
      </x:c>
      <x:c r="G4193" s="1" t="n">
        <x:v>30</x:v>
      </x:c>
      <x:c r="H4193" s="1" t="n">
        <x:v>0</x:v>
      </x:c>
      <x:c r="I4193" s="1" t="n">
        <x:v>1</x:v>
      </x:c>
      <x:c r="J4193" s="1" t="n">
        <x:v>1.03</x:v>
      </x:c>
      <x:c r="K4193" s="1" t="n">
        <x:v>0</x:v>
      </x:c>
      <x:c r="L4193" s="1" t="n">
        <x:v>94.3</x:v>
      </x:c>
      <x:c r="M4193" s="1" t="n">
        <x:v>0</x:v>
      </x:c>
      <x:c r="N4193" s="1" t="n">
        <x:v>10</x:v>
      </x:c>
      <x:c r="O4193" s="1" t="n">
        <x:f aca="0">24*MAX(0,EOMONTH(B4193,0)-MAX(B4193,INDEX(Device_Inventory!$K$2:$K$1201,MATCH(A4193,Device_Inventory!$A$2:$A$1201,0)))+1)</x:f>
        <x:v>744</x:v>
      </x:c>
      <x:c r="P4193" s="11" t="b">
        <x:f aca="0">INDEX(Device_Inventory!$K$2:$K$1201,MATCH(A4193,Device_Inventory!$A$2:$A$1201,0))&gt;B4193</x:f>
        <x:v>0</x:v>
      </x:c>
      <x:c r="Q4193" s="1" t="str">
        <x:f aca="0">IF(D4193&gt;O4193,"Fail: operating hours exceed in-service hours",IF(D4193+M4193&gt;O4193,"Fail: operating + unavailable hours exceed in-service hours",IF(P4193,"Partial month: within in-service hours","OK")))</x:f>
        <x:v>OK</x:v>
      </x:c>
    </x:row>
    <x:row r="4194" ht="15" hidden="0" customHeight="1">
      <x:c r="A4194" s="1" t="s">
        <x:v>3763</x:v>
      </x:c>
      <x:c r="B4194" s="14" t="n">
        <x:v>46113</x:v>
      </x:c>
      <x:c r="C4194" s="1" t="n">
        <x:v>45.7</x:v>
      </x:c>
      <x:c r="D4194" s="1" t="n">
        <x:v>281.3</x:v>
      </x:c>
      <x:c r="E4194" s="1" t="n">
        <x:v>11</x:v>
      </x:c>
      <x:c r="F4194" s="1" t="n">
        <x:v>1</x:v>
      </x:c>
      <x:c r="G4194" s="1" t="n">
        <x:v>27</x:v>
      </x:c>
      <x:c r="H4194" s="1" t="n">
        <x:v>0</x:v>
      </x:c>
      <x:c r="I4194" s="1" t="n">
        <x:v>1</x:v>
      </x:c>
      <x:c r="J4194" s="1" t="n">
        <x:v>0.71</x:v>
      </x:c>
      <x:c r="K4194" s="1" t="n">
        <x:v>0</x:v>
      </x:c>
      <x:c r="L4194" s="1" t="n">
        <x:v>93.7</x:v>
      </x:c>
      <x:c r="M4194" s="1" t="n">
        <x:v>1.4</x:v>
      </x:c>
      <x:c r="N4194" s="1" t="n">
        <x:v>4.1</x:v>
      </x:c>
      <x:c r="O4194" s="1" t="n">
        <x:f aca="0">24*MAX(0,EOMONTH(B4194,0)-MAX(B4194,INDEX(Device_Inventory!$K$2:$K$1201,MATCH(A4194,Device_Inventory!$A$2:$A$1201,0)))+1)</x:f>
        <x:v>720</x:v>
      </x:c>
      <x:c r="P4194" s="11" t="b">
        <x:f aca="0">INDEX(Device_Inventory!$K$2:$K$1201,MATCH(A4194,Device_Inventory!$A$2:$A$1201,0))&gt;B4194</x:f>
        <x:v>0</x:v>
      </x:c>
      <x:c r="Q4194" s="1" t="str">
        <x:f aca="0">IF(D4194&gt;O4194,"Fail: operating hours exceed in-service hours",IF(D4194+M4194&gt;O4194,"Fail: operating + unavailable hours exceed in-service hours",IF(P4194,"Partial month: within in-service hours","OK")))</x:f>
        <x:v>OK</x:v>
      </x:c>
    </x:row>
    <x:row r="4195" ht="15" hidden="0" customHeight="1">
      <x:c r="A4195" s="1" t="s">
        <x:v>3763</x:v>
      </x:c>
      <x:c r="B4195" s="14" t="n">
        <x:v>46143</x:v>
      </x:c>
      <x:c r="C4195" s="1" t="n">
        <x:v>67.5</x:v>
      </x:c>
      <x:c r="D4195" s="1" t="n">
        <x:v>463.4</x:v>
      </x:c>
      <x:c r="E4195" s="1" t="n">
        <x:v>15</x:v>
      </x:c>
      <x:c r="F4195" s="1" t="n">
        <x:v>1</x:v>
      </x:c>
      <x:c r="G4195" s="1" t="n">
        <x:v>29</x:v>
      </x:c>
      <x:c r="H4195" s="1" t="n">
        <x:v>0</x:v>
      </x:c>
      <x:c r="I4195" s="1" t="n">
        <x:v>1</x:v>
      </x:c>
      <x:c r="J4195" s="1" t="n">
        <x:v>0.3</x:v>
      </x:c>
      <x:c r="K4195" s="1" t="n">
        <x:v>1</x:v>
      </x:c>
      <x:c r="L4195" s="1" t="n">
        <x:v>100</x:v>
      </x:c>
      <x:c r="M4195" s="1" t="n">
        <x:v>2.5</x:v>
      </x:c>
      <x:c r="N4195" s="1" t="n">
        <x:v>8.1</x:v>
      </x:c>
      <x:c r="O4195" s="1" t="n">
        <x:f aca="0">24*MAX(0,EOMONTH(B4195,0)-MAX(B4195,INDEX(Device_Inventory!$K$2:$K$1201,MATCH(A4195,Device_Inventory!$A$2:$A$1201,0)))+1)</x:f>
        <x:v>744</x:v>
      </x:c>
      <x:c r="P4195" s="11" t="b">
        <x:f aca="0">INDEX(Device_Inventory!$K$2:$K$1201,MATCH(A4195,Device_Inventory!$A$2:$A$1201,0))&gt;B4195</x:f>
        <x:v>0</x:v>
      </x:c>
      <x:c r="Q4195" s="1" t="str">
        <x:f aca="0">IF(D4195&gt;O4195,"Fail: operating hours exceed in-service hours",IF(D4195+M4195&gt;O4195,"Fail: operating + unavailable hours exceed in-service hours",IF(P4195,"Partial month: within in-service hours","OK")))</x:f>
        <x:v>OK</x:v>
      </x:c>
    </x:row>
    <x:row r="4196" ht="15" hidden="0" customHeight="1">
      <x:c r="A4196" s="1" t="s">
        <x:v>3763</x:v>
      </x:c>
      <x:c r="B4196" s="14" t="n">
        <x:v>46174</x:v>
      </x:c>
      <x:c r="C4196" s="1" t="n">
        <x:v>78.2</x:v>
      </x:c>
      <x:c r="D4196" s="1" t="n">
        <x:v>536.2</x:v>
      </x:c>
      <x:c r="E4196" s="1" t="n">
        <x:v>19</x:v>
      </x:c>
      <x:c r="F4196" s="1" t="n">
        <x:v>0</x:v>
      </x:c>
      <x:c r="G4196" s="1" t="n">
        <x:v>48</x:v>
      </x:c>
      <x:c r="H4196" s="1" t="n">
        <x:v>2</x:v>
      </x:c>
      <x:c r="I4196" s="1" t="n">
        <x:v>3</x:v>
      </x:c>
      <x:c r="J4196" s="1" t="n">
        <x:v>0.54</x:v>
      </x:c>
      <x:c r="K4196" s="1" t="n">
        <x:v>1</x:v>
      </x:c>
      <x:c r="L4196" s="1" t="n">
        <x:v>95.2</x:v>
      </x:c>
      <x:c r="M4196" s="1" t="n">
        <x:v>0</x:v>
      </x:c>
      <x:c r="N4196" s="1" t="n">
        <x:v>9.5</x:v>
      </x:c>
      <x:c r="O4196" s="1" t="n">
        <x:f aca="0">24*MAX(0,EOMONTH(B4196,0)-MAX(B4196,INDEX(Device_Inventory!$K$2:$K$1201,MATCH(A4196,Device_Inventory!$A$2:$A$1201,0)))+1)</x:f>
        <x:v>720</x:v>
      </x:c>
      <x:c r="P4196" s="11" t="b">
        <x:f aca="0">INDEX(Device_Inventory!$K$2:$K$1201,MATCH(A4196,Device_Inventory!$A$2:$A$1201,0))&gt;B4196</x:f>
        <x:v>0</x:v>
      </x:c>
      <x:c r="Q4196" s="1" t="str">
        <x:f aca="0">IF(D4196&gt;O4196,"Fail: operating hours exceed in-service hours",IF(D4196+M4196&gt;O4196,"Fail: operating + unavailable hours exceed in-service hours",IF(P4196,"Partial month: within in-service hours","OK")))</x:f>
        <x:v>OK</x:v>
      </x:c>
    </x:row>
    <x:row r="4197" ht="15" hidden="0" customHeight="1">
      <x:c r="A4197" s="1" t="s">
        <x:v>3763</x:v>
      </x:c>
      <x:c r="B4197" s="14" t="n">
        <x:v>46204</x:v>
      </x:c>
      <x:c r="C4197" s="1" t="n">
        <x:v>58.3</x:v>
      </x:c>
      <x:c r="D4197" s="1" t="n">
        <x:v>379.9</x:v>
      </x:c>
      <x:c r="E4197" s="1" t="n">
        <x:v>18</x:v>
      </x:c>
      <x:c r="F4197" s="1" t="n">
        <x:v>2</x:v>
      </x:c>
      <x:c r="G4197" s="1" t="n">
        <x:v>21</x:v>
      </x:c>
      <x:c r="H4197" s="1" t="n">
        <x:v>0</x:v>
      </x:c>
      <x:c r="I4197" s="1" t="n">
        <x:v>2</x:v>
      </x:c>
      <x:c r="J4197" s="1" t="n">
        <x:v>0.07</x:v>
      </x:c>
      <x:c r="K4197" s="1" t="n">
        <x:v>0</x:v>
      </x:c>
      <x:c r="L4197" s="1" t="n">
        <x:v>94.9</x:v>
      </x:c>
      <x:c r="M4197" s="1" t="n">
        <x:v>0</x:v>
      </x:c>
      <x:c r="N4197" s="1" t="n">
        <x:v>13.8</x:v>
      </x:c>
      <x:c r="O4197" s="1" t="n">
        <x:f aca="0">24*MAX(0,EOMONTH(B4197,0)-MAX(B4197,INDEX(Device_Inventory!$K$2:$K$1201,MATCH(A4197,Device_Inventory!$A$2:$A$1201,0)))+1)</x:f>
        <x:v>744</x:v>
      </x:c>
      <x:c r="P4197" s="11" t="b">
        <x:f aca="0">INDEX(Device_Inventory!$K$2:$K$1201,MATCH(A4197,Device_Inventory!$A$2:$A$1201,0))&gt;B4197</x:f>
        <x:v>0</x:v>
      </x:c>
      <x:c r="Q4197" s="1" t="str">
        <x:f aca="0">IF(D4197&gt;O4197,"Fail: operating hours exceed in-service hours",IF(D4197+M4197&gt;O4197,"Fail: operating + unavailable hours exceed in-service hours",IF(P4197,"Partial month: within in-service hours","OK")))</x:f>
        <x:v>OK</x:v>
      </x:c>
    </x:row>
    <x:row r="4198" ht="15" hidden="0" customHeight="1">
      <x:c r="A4198" s="1" t="s">
        <x:v>1378</x:v>
      </x:c>
      <x:c r="B4198" s="14" t="n">
        <x:v>46054</x:v>
      </x:c>
      <x:c r="C4198" s="1" t="n">
        <x:v>86.1</x:v>
      </x:c>
      <x:c r="D4198" s="1" t="n">
        <x:v>581.6</x:v>
      </x:c>
      <x:c r="E4198" s="1" t="n">
        <x:v>29</x:v>
      </x:c>
      <x:c r="F4198" s="1" t="n">
        <x:v>0</x:v>
      </x:c>
      <x:c r="G4198" s="1" t="n">
        <x:v>29</x:v>
      </x:c>
      <x:c r="H4198" s="1" t="n">
        <x:v>0</x:v>
      </x:c>
      <x:c r="I4198" s="1" t="n">
        <x:v>5</x:v>
      </x:c>
      <x:c r="J4198" s="1" t="n">
        <x:v>0</x:v>
      </x:c>
      <x:c r="K4198" s="1" t="n">
        <x:v>0</x:v>
      </x:c>
      <x:c r="L4198" s="1" t="n">
        <x:v>94.3</x:v>
      </x:c>
      <x:c r="M4198" s="1" t="n">
        <x:v>1</x:v>
      </x:c>
      <x:c r="N4198" s="1" t="n">
        <x:v>21</x:v>
      </x:c>
      <x:c r="O4198" s="1" t="n">
        <x:f aca="0">24*MAX(0,EOMONTH(B4198,0)-MAX(B4198,INDEX(Device_Inventory!$K$2:$K$1201,MATCH(A4198,Device_Inventory!$A$2:$A$1201,0)))+1)</x:f>
        <x:v>672</x:v>
      </x:c>
      <x:c r="P4198" s="11" t="b">
        <x:f aca="0">INDEX(Device_Inventory!$K$2:$K$1201,MATCH(A4198,Device_Inventory!$A$2:$A$1201,0))&gt;B4198</x:f>
        <x:v>0</x:v>
      </x:c>
      <x:c r="Q4198" s="1" t="str">
        <x:f aca="0">IF(D4198&gt;O4198,"Fail: operating hours exceed in-service hours",IF(D4198+M4198&gt;O4198,"Fail: operating + unavailable hours exceed in-service hours",IF(P4198,"Partial month: within in-service hours","OK")))</x:f>
        <x:v>OK</x:v>
      </x:c>
    </x:row>
    <x:row r="4199" ht="15" hidden="0" customHeight="1">
      <x:c r="A4199" s="1" t="s">
        <x:v>1378</x:v>
      </x:c>
      <x:c r="B4199" s="14" t="n">
        <x:v>46082</x:v>
      </x:c>
      <x:c r="C4199" s="1" t="n">
        <x:v>71.3</x:v>
      </x:c>
      <x:c r="D4199" s="1" t="n">
        <x:v>438.4</x:v>
      </x:c>
      <x:c r="E4199" s="1" t="n">
        <x:v>27</x:v>
      </x:c>
      <x:c r="F4199" s="1" t="n">
        <x:v>2</x:v>
      </x:c>
      <x:c r="G4199" s="1" t="n">
        <x:v>32</x:v>
      </x:c>
      <x:c r="H4199" s="1" t="n">
        <x:v>0</x:v>
      </x:c>
      <x:c r="I4199" s="1" t="n">
        <x:v>7</x:v>
      </x:c>
      <x:c r="J4199" s="1" t="n">
        <x:v>0</x:v>
      </x:c>
      <x:c r="K4199" s="1" t="n">
        <x:v>0</x:v>
      </x:c>
      <x:c r="L4199" s="1" t="n">
        <x:v>91.9</x:v>
      </x:c>
      <x:c r="M4199" s="1" t="n">
        <x:v>10.9</x:v>
      </x:c>
      <x:c r="N4199" s="1" t="n">
        <x:v>14.5</x:v>
      </x:c>
      <x:c r="O4199" s="1" t="n">
        <x:f aca="0">24*MAX(0,EOMONTH(B4199,0)-MAX(B4199,INDEX(Device_Inventory!$K$2:$K$1201,MATCH(A4199,Device_Inventory!$A$2:$A$1201,0)))+1)</x:f>
        <x:v>744</x:v>
      </x:c>
      <x:c r="P4199" s="11" t="b">
        <x:f aca="0">INDEX(Device_Inventory!$K$2:$K$1201,MATCH(A4199,Device_Inventory!$A$2:$A$1201,0))&gt;B4199</x:f>
        <x:v>0</x:v>
      </x:c>
      <x:c r="Q4199" s="1" t="str">
        <x:f aca="0">IF(D4199&gt;O4199,"Fail: operating hours exceed in-service hours",IF(D4199+M4199&gt;O4199,"Fail: operating + unavailable hours exceed in-service hours",IF(P4199,"Partial month: within in-service hours","OK")))</x:f>
        <x:v>OK</x:v>
      </x:c>
    </x:row>
    <x:row r="4200" ht="15" hidden="0" customHeight="1">
      <x:c r="A4200" s="1" t="s">
        <x:v>1378</x:v>
      </x:c>
      <x:c r="B4200" s="14" t="n">
        <x:v>46113</x:v>
      </x:c>
      <x:c r="C4200" s="1" t="n">
        <x:v>78.6</x:v>
      </x:c>
      <x:c r="D4200" s="1" t="n">
        <x:v>531.7</x:v>
      </x:c>
      <x:c r="E4200" s="1" t="n">
        <x:v>30</x:v>
      </x:c>
      <x:c r="F4200" s="1" t="n">
        <x:v>0</x:v>
      </x:c>
      <x:c r="G4200" s="1" t="n">
        <x:v>55</x:v>
      </x:c>
      <x:c r="H4200" s="1" t="n">
        <x:v>0</x:v>
      </x:c>
      <x:c r="I4200" s="1" t="n">
        <x:v>5</x:v>
      </x:c>
      <x:c r="J4200" s="1" t="n">
        <x:v>0</x:v>
      </x:c>
      <x:c r="K4200" s="1" t="n">
        <x:v>0</x:v>
      </x:c>
      <x:c r="L4200" s="1" t="n">
        <x:v>94.6</x:v>
      </x:c>
      <x:c r="M4200" s="1" t="n">
        <x:v>1</x:v>
      </x:c>
      <x:c r="N4200" s="1" t="n">
        <x:v>18.8</x:v>
      </x:c>
      <x:c r="O4200" s="1" t="n">
        <x:f aca="0">24*MAX(0,EOMONTH(B4200,0)-MAX(B4200,INDEX(Device_Inventory!$K$2:$K$1201,MATCH(A4200,Device_Inventory!$A$2:$A$1201,0)))+1)</x:f>
        <x:v>720</x:v>
      </x:c>
      <x:c r="P4200" s="11" t="b">
        <x:f aca="0">INDEX(Device_Inventory!$K$2:$K$1201,MATCH(A4200,Device_Inventory!$A$2:$A$1201,0))&gt;B4200</x:f>
        <x:v>0</x:v>
      </x:c>
      <x:c r="Q4200" s="1" t="str">
        <x:f aca="0">IF(D4200&gt;O4200,"Fail: operating hours exceed in-service hours",IF(D4200+M4200&gt;O4200,"Fail: operating + unavailable hours exceed in-service hours",IF(P4200,"Partial month: within in-service hours","OK")))</x:f>
        <x:v>OK</x:v>
      </x:c>
    </x:row>
    <x:row r="4201" ht="15" hidden="0" customHeight="1">
      <x:c r="A4201" s="1" t="s">
        <x:v>1378</x:v>
      </x:c>
      <x:c r="B4201" s="14" t="n">
        <x:v>46143</x:v>
      </x:c>
      <x:c r="C4201" s="1" t="n">
        <x:v>82.9</x:v>
      </x:c>
      <x:c r="D4201" s="1" t="n">
        <x:v>578.3</x:v>
      </x:c>
      <x:c r="E4201" s="1" t="n">
        <x:v>29</x:v>
      </x:c>
      <x:c r="F4201" s="1" t="n">
        <x:v>3</x:v>
      </x:c>
      <x:c r="G4201" s="1" t="n">
        <x:v>48</x:v>
      </x:c>
      <x:c r="H4201" s="1" t="n">
        <x:v>0</x:v>
      </x:c>
      <x:c r="I4201" s="1" t="n">
        <x:v>3</x:v>
      </x:c>
      <x:c r="J4201" s="1" t="n">
        <x:v>0.67</x:v>
      </x:c>
      <x:c r="K4201" s="1" t="n">
        <x:v>0</x:v>
      </x:c>
      <x:c r="L4201" s="1" t="n">
        <x:v>96.7</x:v>
      </x:c>
      <x:c r="M4201" s="1" t="n">
        <x:v>5.2</x:v>
      </x:c>
      <x:c r="N4201" s="1" t="n">
        <x:v>11.5</x:v>
      </x:c>
      <x:c r="O4201" s="1" t="n">
        <x:f aca="0">24*MAX(0,EOMONTH(B4201,0)-MAX(B4201,INDEX(Device_Inventory!$K$2:$K$1201,MATCH(A4201,Device_Inventory!$A$2:$A$1201,0)))+1)</x:f>
        <x:v>744</x:v>
      </x:c>
      <x:c r="P4201" s="11" t="b">
        <x:f aca="0">INDEX(Device_Inventory!$K$2:$K$1201,MATCH(A4201,Device_Inventory!$A$2:$A$1201,0))&gt;B4201</x:f>
        <x:v>0</x:v>
      </x:c>
      <x:c r="Q4201" s="1" t="str">
        <x:f aca="0">IF(D4201&gt;O4201,"Fail: operating hours exceed in-service hours",IF(D4201+M4201&gt;O4201,"Fail: operating + unavailable hours exceed in-service hours",IF(P4201,"Partial month: within in-service hours","OK")))</x:f>
        <x:v>OK</x:v>
      </x:c>
    </x:row>
    <x:row r="4202" ht="15" hidden="0" customHeight="1">
      <x:c r="A4202" s="1" t="s">
        <x:v>1378</x:v>
      </x:c>
      <x:c r="B4202" s="14" t="n">
        <x:v>46174</x:v>
      </x:c>
      <x:c r="C4202" s="1" t="n">
        <x:v>86.4</x:v>
      </x:c>
      <x:c r="D4202" s="1" t="n">
        <x:v>555.5</x:v>
      </x:c>
      <x:c r="E4202" s="1" t="n">
        <x:v>32</x:v>
      </x:c>
      <x:c r="F4202" s="1" t="n">
        <x:v>1</x:v>
      </x:c>
      <x:c r="G4202" s="1" t="n">
        <x:v>54</x:v>
      </x:c>
      <x:c r="H4202" s="1" t="n">
        <x:v>0</x:v>
      </x:c>
      <x:c r="I4202" s="1" t="n">
        <x:v>5</x:v>
      </x:c>
      <x:c r="J4202" s="1" t="n">
        <x:v>0</x:v>
      </x:c>
      <x:c r="K4202" s="1" t="n">
        <x:v>0</x:v>
      </x:c>
      <x:c r="L4202" s="1" t="n">
        <x:v>96.6</x:v>
      </x:c>
      <x:c r="M4202" s="1" t="n">
        <x:v>2.8</x:v>
      </x:c>
      <x:c r="N4202" s="1" t="n">
        <x:v>19.3</x:v>
      </x:c>
      <x:c r="O4202" s="1" t="n">
        <x:f aca="0">24*MAX(0,EOMONTH(B4202,0)-MAX(B4202,INDEX(Device_Inventory!$K$2:$K$1201,MATCH(A4202,Device_Inventory!$A$2:$A$1201,0)))+1)</x:f>
        <x:v>720</x:v>
      </x:c>
      <x:c r="P4202" s="11" t="b">
        <x:f aca="0">INDEX(Device_Inventory!$K$2:$K$1201,MATCH(A4202,Device_Inventory!$A$2:$A$1201,0))&gt;B4202</x:f>
        <x:v>0</x:v>
      </x:c>
      <x:c r="Q4202" s="1" t="str">
        <x:f aca="0">IF(D4202&gt;O4202,"Fail: operating hours exceed in-service hours",IF(D4202+M4202&gt;O4202,"Fail: operating + unavailable hours exceed in-service hours",IF(P4202,"Partial month: within in-service hours","OK")))</x:f>
        <x:v>OK</x:v>
      </x:c>
    </x:row>
    <x:row r="4203" ht="15" hidden="0" customHeight="1">
      <x:c r="A4203" s="1" t="s">
        <x:v>1378</x:v>
      </x:c>
      <x:c r="B4203" s="14" t="n">
        <x:v>46204</x:v>
      </x:c>
      <x:c r="C4203" s="1" t="n">
        <x:v>54.6</x:v>
      </x:c>
      <x:c r="D4203" s="1" t="n">
        <x:v>338.4</x:v>
      </x:c>
      <x:c r="E4203" s="1" t="n">
        <x:v>22</x:v>
      </x:c>
      <x:c r="F4203" s="1" t="n">
        <x:v>1</x:v>
      </x:c>
      <x:c r="G4203" s="1" t="n">
        <x:v>36</x:v>
      </x:c>
      <x:c r="H4203" s="1" t="n">
        <x:v>0</x:v>
      </x:c>
      <x:c r="I4203" s="1" t="n">
        <x:v>2</x:v>
      </x:c>
      <x:c r="J4203" s="1" t="n">
        <x:v>0.44</x:v>
      </x:c>
      <x:c r="K4203" s="1" t="n">
        <x:v>1</x:v>
      </x:c>
      <x:c r="L4203" s="1" t="n">
        <x:v>94.8</x:v>
      </x:c>
      <x:c r="M4203" s="1" t="n">
        <x:v>0</x:v>
      </x:c>
      <x:c r="N4203" s="1" t="n">
        <x:v>12.8</x:v>
      </x:c>
      <x:c r="O4203" s="1" t="n">
        <x:f aca="0">24*MAX(0,EOMONTH(B4203,0)-MAX(B4203,INDEX(Device_Inventory!$K$2:$K$1201,MATCH(A4203,Device_Inventory!$A$2:$A$1201,0)))+1)</x:f>
        <x:v>744</x:v>
      </x:c>
      <x:c r="P4203" s="11" t="b">
        <x:f aca="0">INDEX(Device_Inventory!$K$2:$K$1201,MATCH(A4203,Device_Inventory!$A$2:$A$1201,0))&gt;B4203</x:f>
        <x:v>0</x:v>
      </x:c>
      <x:c r="Q4203" s="1" t="str">
        <x:f aca="0">IF(D4203&gt;O4203,"Fail: operating hours exceed in-service hours",IF(D4203+M4203&gt;O4203,"Fail: operating + unavailable hours exceed in-service hours",IF(P4203,"Partial month: within in-service hours","OK")))</x:f>
        <x:v>OK</x:v>
      </x:c>
    </x:row>
    <x:row r="4204" ht="15" hidden="0" customHeight="1">
      <x:c r="A4204" s="1" t="s">
        <x:v>3768</x:v>
      </x:c>
      <x:c r="B4204" s="14" t="n">
        <x:v>46054</x:v>
      </x:c>
      <x:c r="C4204" s="1" t="n">
        <x:v>46.9</x:v>
      </x:c>
      <x:c r="D4204" s="1" t="n">
        <x:v>336.9</x:v>
      </x:c>
      <x:c r="E4204" s="1" t="n">
        <x:v>8</x:v>
      </x:c>
      <x:c r="F4204" s="1" t="n">
        <x:v>0</x:v>
      </x:c>
      <x:c r="G4204" s="1" t="n">
        <x:v>44</x:v>
      </x:c>
      <x:c r="H4204" s="1" t="n">
        <x:v>0</x:v>
      </x:c>
      <x:c r="I4204" s="1" t="n">
        <x:v>3</x:v>
      </x:c>
      <x:c r="J4204" s="1" t="n">
        <x:v>0.25</x:v>
      </x:c>
      <x:c r="K4204" s="1" t="n">
        <x:v>1</x:v>
      </x:c>
      <x:c r="L4204" s="1" t="n">
        <x:v>95.7</x:v>
      </x:c>
      <x:c r="M4204" s="1" t="n">
        <x:v>9.4</x:v>
      </x:c>
      <x:c r="N4204" s="1" t="n">
        <x:v>9.5</x:v>
      </x:c>
      <x:c r="O4204" s="1" t="n">
        <x:f aca="0">24*MAX(0,EOMONTH(B4204,0)-MAX(B4204,INDEX(Device_Inventory!$K$2:$K$1201,MATCH(A4204,Device_Inventory!$A$2:$A$1201,0)))+1)</x:f>
        <x:v>672</x:v>
      </x:c>
      <x:c r="P4204" s="11" t="b">
        <x:f aca="0">INDEX(Device_Inventory!$K$2:$K$1201,MATCH(A4204,Device_Inventory!$A$2:$A$1201,0))&gt;B4204</x:f>
        <x:v>0</x:v>
      </x:c>
      <x:c r="Q4204" s="1" t="str">
        <x:f aca="0">IF(D4204&gt;O4204,"Fail: operating hours exceed in-service hours",IF(D4204+M4204&gt;O4204,"Fail: operating + unavailable hours exceed in-service hours",IF(P4204,"Partial month: within in-service hours","OK")))</x:f>
        <x:v>OK</x:v>
      </x:c>
    </x:row>
    <x:row r="4205" ht="15" hidden="0" customHeight="1">
      <x:c r="A4205" s="1" t="s">
        <x:v>3768</x:v>
      </x:c>
      <x:c r="B4205" s="14" t="n">
        <x:v>46082</x:v>
      </x:c>
      <x:c r="C4205" s="1" t="n">
        <x:v>67</x:v>
      </x:c>
      <x:c r="D4205" s="1" t="n">
        <x:v>481.6</x:v>
      </x:c>
      <x:c r="E4205" s="1" t="n">
        <x:v>17</x:v>
      </x:c>
      <x:c r="F4205" s="1" t="n">
        <x:v>0</x:v>
      </x:c>
      <x:c r="G4205" s="1" t="n">
        <x:v>48</x:v>
      </x:c>
      <x:c r="H4205" s="1" t="n">
        <x:v>1</x:v>
      </x:c>
      <x:c r="I4205" s="1" t="n">
        <x:v>3</x:v>
      </x:c>
      <x:c r="J4205" s="1" t="n">
        <x:v>0.05</x:v>
      </x:c>
      <x:c r="K4205" s="1" t="n">
        <x:v>0</x:v>
      </x:c>
      <x:c r="L4205" s="1" t="n">
        <x:v>91.3</x:v>
      </x:c>
      <x:c r="M4205" s="1" t="n">
        <x:v>9.9</x:v>
      </x:c>
      <x:c r="N4205" s="1" t="n">
        <x:v>19.3</x:v>
      </x:c>
      <x:c r="O4205" s="1" t="n">
        <x:f aca="0">24*MAX(0,EOMONTH(B4205,0)-MAX(B4205,INDEX(Device_Inventory!$K$2:$K$1201,MATCH(A4205,Device_Inventory!$A$2:$A$1201,0)))+1)</x:f>
        <x:v>744</x:v>
      </x:c>
      <x:c r="P4205" s="11" t="b">
        <x:f aca="0">INDEX(Device_Inventory!$K$2:$K$1201,MATCH(A4205,Device_Inventory!$A$2:$A$1201,0))&gt;B4205</x:f>
        <x:v>0</x:v>
      </x:c>
      <x:c r="Q4205" s="1" t="str">
        <x:f aca="0">IF(D4205&gt;O4205,"Fail: operating hours exceed in-service hours",IF(D4205+M4205&gt;O4205,"Fail: operating + unavailable hours exceed in-service hours",IF(P4205,"Partial month: within in-service hours","OK")))</x:f>
        <x:v>OK</x:v>
      </x:c>
    </x:row>
    <x:row r="4206" ht="15" hidden="0" customHeight="1">
      <x:c r="A4206" s="1" t="s">
        <x:v>3768</x:v>
      </x:c>
      <x:c r="B4206" s="14" t="n">
        <x:v>46113</x:v>
      </x:c>
      <x:c r="C4206" s="1" t="n">
        <x:v>67.4</x:v>
      </x:c>
      <x:c r="D4206" s="1" t="n">
        <x:v>476.4</x:v>
      </x:c>
      <x:c r="E4206" s="1" t="n">
        <x:v>20</x:v>
      </x:c>
      <x:c r="F4206" s="1" t="n">
        <x:v>0</x:v>
      </x:c>
      <x:c r="G4206" s="1" t="n">
        <x:v>40</x:v>
      </x:c>
      <x:c r="H4206" s="1" t="n">
        <x:v>0</x:v>
      </x:c>
      <x:c r="I4206" s="1" t="n">
        <x:v>4</x:v>
      </x:c>
      <x:c r="J4206" s="1" t="n">
        <x:v>0.25</x:v>
      </x:c>
      <x:c r="K4206" s="1" t="n">
        <x:v>0</x:v>
      </x:c>
      <x:c r="L4206" s="1" t="n">
        <x:v>95.3</x:v>
      </x:c>
      <x:c r="M4206" s="1" t="n">
        <x:v>0</x:v>
      </x:c>
      <x:c r="N4206" s="1" t="n">
        <x:v>6.9</x:v>
      </x:c>
      <x:c r="O4206" s="1" t="n">
        <x:f aca="0">24*MAX(0,EOMONTH(B4206,0)-MAX(B4206,INDEX(Device_Inventory!$K$2:$K$1201,MATCH(A4206,Device_Inventory!$A$2:$A$1201,0)))+1)</x:f>
        <x:v>720</x:v>
      </x:c>
      <x:c r="P4206" s="11" t="b">
        <x:f aca="0">INDEX(Device_Inventory!$K$2:$K$1201,MATCH(A4206,Device_Inventory!$A$2:$A$1201,0))&gt;B4206</x:f>
        <x:v>0</x:v>
      </x:c>
      <x:c r="Q4206" s="1" t="str">
        <x:f aca="0">IF(D4206&gt;O4206,"Fail: operating hours exceed in-service hours",IF(D4206+M4206&gt;O4206,"Fail: operating + unavailable hours exceed in-service hours",IF(P4206,"Partial month: within in-service hours","OK")))</x:f>
        <x:v>OK</x:v>
      </x:c>
    </x:row>
    <x:row r="4207" ht="15" hidden="0" customHeight="1">
      <x:c r="A4207" s="1" t="s">
        <x:v>3768</x:v>
      </x:c>
      <x:c r="B4207" s="14" t="n">
        <x:v>46143</x:v>
      </x:c>
      <x:c r="C4207" s="1" t="n">
        <x:v>80.1</x:v>
      </x:c>
      <x:c r="D4207" s="1" t="n">
        <x:v>478.7</x:v>
      </x:c>
      <x:c r="E4207" s="1" t="n">
        <x:v>14</x:v>
      </x:c>
      <x:c r="F4207" s="1" t="n">
        <x:v>0</x:v>
      </x:c>
      <x:c r="G4207" s="1" t="n">
        <x:v>49</x:v>
      </x:c>
      <x:c r="H4207" s="1" t="n">
        <x:v>0</x:v>
      </x:c>
      <x:c r="I4207" s="1" t="n">
        <x:v>3</x:v>
      </x:c>
      <x:c r="J4207" s="1" t="n">
        <x:v>0.81</x:v>
      </x:c>
      <x:c r="K4207" s="1" t="n">
        <x:v>0</x:v>
      </x:c>
      <x:c r="L4207" s="1" t="n">
        <x:v>95.3</x:v>
      </x:c>
      <x:c r="M4207" s="1" t="n">
        <x:v>4.3</x:v>
      </x:c>
      <x:c r="N4207" s="1" t="n">
        <x:v>20.3</x:v>
      </x:c>
      <x:c r="O4207" s="1" t="n">
        <x:f aca="0">24*MAX(0,EOMONTH(B4207,0)-MAX(B4207,INDEX(Device_Inventory!$K$2:$K$1201,MATCH(A4207,Device_Inventory!$A$2:$A$1201,0)))+1)</x:f>
        <x:v>744</x:v>
      </x:c>
      <x:c r="P4207" s="11" t="b">
        <x:f aca="0">INDEX(Device_Inventory!$K$2:$K$1201,MATCH(A4207,Device_Inventory!$A$2:$A$1201,0))&gt;B4207</x:f>
        <x:v>0</x:v>
      </x:c>
      <x:c r="Q4207" s="1" t="str">
        <x:f aca="0">IF(D4207&gt;O4207,"Fail: operating hours exceed in-service hours",IF(D4207+M4207&gt;O4207,"Fail: operating + unavailable hours exceed in-service hours",IF(P4207,"Partial month: within in-service hours","OK")))</x:f>
        <x:v>OK</x:v>
      </x:c>
    </x:row>
    <x:row r="4208" ht="15" hidden="0" customHeight="1">
      <x:c r="A4208" s="1" t="s">
        <x:v>3768</x:v>
      </x:c>
      <x:c r="B4208" s="14" t="n">
        <x:v>46174</x:v>
      </x:c>
      <x:c r="C4208" s="1" t="n">
        <x:v>75.7</x:v>
      </x:c>
      <x:c r="D4208" s="1" t="n">
        <x:v>484</x:v>
      </x:c>
      <x:c r="E4208" s="1" t="n">
        <x:v>14</x:v>
      </x:c>
      <x:c r="F4208" s="1" t="n">
        <x:v>1</x:v>
      </x:c>
      <x:c r="G4208" s="1" t="n">
        <x:v>38</x:v>
      </x:c>
      <x:c r="H4208" s="1" t="n">
        <x:v>0</x:v>
      </x:c>
      <x:c r="I4208" s="1" t="n">
        <x:v>3</x:v>
      </x:c>
      <x:c r="J4208" s="1" t="n">
        <x:v>0.24</x:v>
      </x:c>
      <x:c r="K4208" s="1" t="n">
        <x:v>0</x:v>
      </x:c>
      <x:c r="L4208" s="1" t="n">
        <x:v>93.9</x:v>
      </x:c>
      <x:c r="M4208" s="1" t="n">
        <x:v>11.8</x:v>
      </x:c>
      <x:c r="N4208" s="1" t="n">
        <x:v>22.8</x:v>
      </x:c>
      <x:c r="O4208" s="1" t="n">
        <x:f aca="0">24*MAX(0,EOMONTH(B4208,0)-MAX(B4208,INDEX(Device_Inventory!$K$2:$K$1201,MATCH(A4208,Device_Inventory!$A$2:$A$1201,0)))+1)</x:f>
        <x:v>720</x:v>
      </x:c>
      <x:c r="P4208" s="11" t="b">
        <x:f aca="0">INDEX(Device_Inventory!$K$2:$K$1201,MATCH(A4208,Device_Inventory!$A$2:$A$1201,0))&gt;B4208</x:f>
        <x:v>0</x:v>
      </x:c>
      <x:c r="Q4208" s="1" t="str">
        <x:f aca="0">IF(D4208&gt;O4208,"Fail: operating hours exceed in-service hours",IF(D4208+M4208&gt;O4208,"Fail: operating + unavailable hours exceed in-service hours",IF(P4208,"Partial month: within in-service hours","OK")))</x:f>
        <x:v>OK</x:v>
      </x:c>
    </x:row>
    <x:row r="4209" ht="15" hidden="0" customHeight="1">
      <x:c r="A4209" s="1" t="s">
        <x:v>3768</x:v>
      </x:c>
      <x:c r="B4209" s="14" t="n">
        <x:v>46204</x:v>
      </x:c>
      <x:c r="C4209" s="1" t="n">
        <x:v>81.4</x:v>
      </x:c>
      <x:c r="D4209" s="1" t="n">
        <x:v>515.6</x:v>
      </x:c>
      <x:c r="E4209" s="1" t="n">
        <x:v>22</x:v>
      </x:c>
      <x:c r="F4209" s="1" t="n">
        <x:v>3</x:v>
      </x:c>
      <x:c r="G4209" s="1" t="n">
        <x:v>27</x:v>
      </x:c>
      <x:c r="H4209" s="1" t="n">
        <x:v>0</x:v>
      </x:c>
      <x:c r="I4209" s="1" t="n">
        <x:v>5</x:v>
      </x:c>
      <x:c r="J4209" s="1" t="n">
        <x:v>0.53</x:v>
      </x:c>
      <x:c r="K4209" s="1" t="n">
        <x:v>1</x:v>
      </x:c>
      <x:c r="L4209" s="1" t="n">
        <x:v>92.8</x:v>
      </x:c>
      <x:c r="M4209" s="1" t="n">
        <x:v>7.9</x:v>
      </x:c>
      <x:c r="N4209" s="1" t="n">
        <x:v>18.8</x:v>
      </x:c>
      <x:c r="O4209" s="1" t="n">
        <x:f aca="0">24*MAX(0,EOMONTH(B4209,0)-MAX(B4209,INDEX(Device_Inventory!$K$2:$K$1201,MATCH(A4209,Device_Inventory!$A$2:$A$1201,0)))+1)</x:f>
        <x:v>744</x:v>
      </x:c>
      <x:c r="P4209" s="11" t="b">
        <x:f aca="0">INDEX(Device_Inventory!$K$2:$K$1201,MATCH(A4209,Device_Inventory!$A$2:$A$1201,0))&gt;B4209</x:f>
        <x:v>0</x:v>
      </x:c>
      <x:c r="Q4209" s="1" t="str">
        <x:f aca="0">IF(D4209&gt;O4209,"Fail: operating hours exceed in-service hours",IF(D4209+M4209&gt;O4209,"Fail: operating + unavailable hours exceed in-service hours",IF(P4209,"Partial month: within in-service hours","OK")))</x:f>
        <x:v>OK</x:v>
      </x:c>
    </x:row>
    <x:row r="4210" ht="15" hidden="0" customHeight="1">
      <x:c r="A4210" s="1" t="s">
        <x:v>1379</x:v>
      </x:c>
      <x:c r="B4210" s="14" t="n">
        <x:v>46054</x:v>
      </x:c>
      <x:c r="C4210" s="1" t="n">
        <x:v>80</x:v>
      </x:c>
      <x:c r="D4210" s="1" t="n">
        <x:v>565.4</x:v>
      </x:c>
      <x:c r="E4210" s="1" t="n">
        <x:v>17</x:v>
      </x:c>
      <x:c r="F4210" s="1" t="n">
        <x:v>1</x:v>
      </x:c>
      <x:c r="G4210" s="1" t="n">
        <x:v>43</x:v>
      </x:c>
      <x:c r="H4210" s="1" t="n">
        <x:v>0</x:v>
      </x:c>
      <x:c r="I4210" s="1" t="n">
        <x:v>0</x:v>
      </x:c>
      <x:c r="J4210" s="1" t="n">
        <x:v>0.23</x:v>
      </x:c>
      <x:c r="K4210" s="1" t="n">
        <x:v>0</x:v>
      </x:c>
      <x:c r="L4210" s="1" t="n">
        <x:v>98.6</x:v>
      </x:c>
      <x:c r="M4210" s="1" t="n">
        <x:v>2.1</x:v>
      </x:c>
      <x:c r="N4210" s="1" t="n">
        <x:v>7</x:v>
      </x:c>
      <x:c r="O4210" s="1" t="n">
        <x:f aca="0">24*MAX(0,EOMONTH(B4210,0)-MAX(B4210,INDEX(Device_Inventory!$K$2:$K$1201,MATCH(A4210,Device_Inventory!$A$2:$A$1201,0)))+1)</x:f>
        <x:v>672</x:v>
      </x:c>
      <x:c r="P4210" s="11" t="b">
        <x:f aca="0">INDEX(Device_Inventory!$K$2:$K$1201,MATCH(A4210,Device_Inventory!$A$2:$A$1201,0))&gt;B4210</x:f>
        <x:v>0</x:v>
      </x:c>
      <x:c r="Q4210" s="1" t="str">
        <x:f aca="0">IF(D4210&gt;O4210,"Fail: operating hours exceed in-service hours",IF(D4210+M4210&gt;O4210,"Fail: operating + unavailable hours exceed in-service hours",IF(P4210,"Partial month: within in-service hours","OK")))</x:f>
        <x:v>OK</x:v>
      </x:c>
    </x:row>
    <x:row r="4211" ht="15" hidden="0" customHeight="1">
      <x:c r="A4211" s="1" t="s">
        <x:v>1379</x:v>
      </x:c>
      <x:c r="B4211" s="14" t="n">
        <x:v>46082</x:v>
      </x:c>
      <x:c r="C4211" s="1" t="n">
        <x:v>83.1</x:v>
      </x:c>
      <x:c r="D4211" s="1" t="n">
        <x:v>525.1</x:v>
      </x:c>
      <x:c r="E4211" s="1" t="n">
        <x:v>21</x:v>
      </x:c>
      <x:c r="F4211" s="1" t="n">
        <x:v>0</x:v>
      </x:c>
      <x:c r="G4211" s="1" t="n">
        <x:v>27</x:v>
      </x:c>
      <x:c r="H4211" s="1" t="n">
        <x:v>0</x:v>
      </x:c>
      <x:c r="I4211" s="1" t="n">
        <x:v>3</x:v>
      </x:c>
      <x:c r="J4211" s="1" t="n">
        <x:v>0.18</x:v>
      </x:c>
      <x:c r="K4211" s="1" t="n">
        <x:v>0</x:v>
      </x:c>
      <x:c r="L4211" s="1" t="n">
        <x:v>95.3</x:v>
      </x:c>
      <x:c r="M4211" s="1" t="n">
        <x:v>1.2</x:v>
      </x:c>
      <x:c r="N4211" s="1" t="n">
        <x:v>21.2</x:v>
      </x:c>
      <x:c r="O4211" s="1" t="n">
        <x:f aca="0">24*MAX(0,EOMONTH(B4211,0)-MAX(B4211,INDEX(Device_Inventory!$K$2:$K$1201,MATCH(A4211,Device_Inventory!$A$2:$A$1201,0)))+1)</x:f>
        <x:v>744</x:v>
      </x:c>
      <x:c r="P4211" s="11" t="b">
        <x:f aca="0">INDEX(Device_Inventory!$K$2:$K$1201,MATCH(A4211,Device_Inventory!$A$2:$A$1201,0))&gt;B4211</x:f>
        <x:v>0</x:v>
      </x:c>
      <x:c r="Q4211" s="1" t="str">
        <x:f aca="0">IF(D4211&gt;O4211,"Fail: operating hours exceed in-service hours",IF(D4211+M4211&gt;O4211,"Fail: operating + unavailable hours exceed in-service hours",IF(P4211,"Partial month: within in-service hours","OK")))</x:f>
        <x:v>OK</x:v>
      </x:c>
    </x:row>
    <x:row r="4212" ht="15" hidden="0" customHeight="1">
      <x:c r="A4212" s="1" t="s">
        <x:v>1379</x:v>
      </x:c>
      <x:c r="B4212" s="14" t="n">
        <x:v>46113</x:v>
      </x:c>
      <x:c r="C4212" s="1" t="n">
        <x:v>94.2</x:v>
      </x:c>
      <x:c r="D4212" s="1" t="n">
        <x:v>609.1</x:v>
      </x:c>
      <x:c r="E4212" s="1" t="n">
        <x:v>19</x:v>
      </x:c>
      <x:c r="F4212" s="1" t="n">
        <x:v>2</x:v>
      </x:c>
      <x:c r="G4212" s="1" t="n">
        <x:v>31</x:v>
      </x:c>
      <x:c r="H4212" s="1" t="n">
        <x:v>1</x:v>
      </x:c>
      <x:c r="I4212" s="1" t="n">
        <x:v>2</x:v>
      </x:c>
      <x:c r="J4212" s="1" t="n">
        <x:v>0.56</x:v>
      </x:c>
      <x:c r="K4212" s="1" t="n">
        <x:v>0</x:v>
      </x:c>
      <x:c r="L4212" s="1" t="n">
        <x:v>97.3</x:v>
      </x:c>
      <x:c r="M4212" s="1" t="n">
        <x:v>1.3</x:v>
      </x:c>
      <x:c r="N4212" s="1" t="n">
        <x:v>26.5</x:v>
      </x:c>
      <x:c r="O4212" s="1" t="n">
        <x:f aca="0">24*MAX(0,EOMONTH(B4212,0)-MAX(B4212,INDEX(Device_Inventory!$K$2:$K$1201,MATCH(A4212,Device_Inventory!$A$2:$A$1201,0)))+1)</x:f>
        <x:v>720</x:v>
      </x:c>
      <x:c r="P4212" s="11" t="b">
        <x:f aca="0">INDEX(Device_Inventory!$K$2:$K$1201,MATCH(A4212,Device_Inventory!$A$2:$A$1201,0))&gt;B4212</x:f>
        <x:v>0</x:v>
      </x:c>
      <x:c r="Q4212" s="1" t="str">
        <x:f aca="0">IF(D4212&gt;O4212,"Fail: operating hours exceed in-service hours",IF(D4212+M4212&gt;O4212,"Fail: operating + unavailable hours exceed in-service hours",IF(P4212,"Partial month: within in-service hours","OK")))</x:f>
        <x:v>OK</x:v>
      </x:c>
    </x:row>
    <x:row r="4213" ht="15" hidden="0" customHeight="1">
      <x:c r="A4213" s="1" t="s">
        <x:v>1379</x:v>
      </x:c>
      <x:c r="B4213" s="14" t="n">
        <x:v>46143</x:v>
      </x:c>
      <x:c r="C4213" s="1" t="n">
        <x:v>71.5</x:v>
      </x:c>
      <x:c r="D4213" s="1" t="n">
        <x:v>479.6</x:v>
      </x:c>
      <x:c r="E4213" s="1" t="n">
        <x:v>24</x:v>
      </x:c>
      <x:c r="F4213" s="1" t="n">
        <x:v>2</x:v>
      </x:c>
      <x:c r="G4213" s="1" t="n">
        <x:v>47</x:v>
      </x:c>
      <x:c r="H4213" s="1" t="n">
        <x:v>0</x:v>
      </x:c>
      <x:c r="I4213" s="1" t="n">
        <x:v>4</x:v>
      </x:c>
      <x:c r="J4213" s="1" t="n">
        <x:v>0.04</x:v>
      </x:c>
      <x:c r="K4213" s="1" t="n">
        <x:v>2</x:v>
      </x:c>
      <x:c r="L4213" s="1" t="n">
        <x:v>92.8</x:v>
      </x:c>
      <x:c r="M4213" s="1" t="n">
        <x:v>0.7</x:v>
      </x:c>
      <x:c r="N4213" s="1" t="n">
        <x:v>14.4</x:v>
      </x:c>
      <x:c r="O4213" s="1" t="n">
        <x:f aca="0">24*MAX(0,EOMONTH(B4213,0)-MAX(B4213,INDEX(Device_Inventory!$K$2:$K$1201,MATCH(A4213,Device_Inventory!$A$2:$A$1201,0)))+1)</x:f>
        <x:v>744</x:v>
      </x:c>
      <x:c r="P4213" s="11" t="b">
        <x:f aca="0">INDEX(Device_Inventory!$K$2:$K$1201,MATCH(A4213,Device_Inventory!$A$2:$A$1201,0))&gt;B4213</x:f>
        <x:v>0</x:v>
      </x:c>
      <x:c r="Q4213" s="1" t="str">
        <x:f aca="0">IF(D4213&gt;O4213,"Fail: operating hours exceed in-service hours",IF(D4213+M4213&gt;O4213,"Fail: operating + unavailable hours exceed in-service hours",IF(P4213,"Partial month: within in-service hours","OK")))</x:f>
        <x:v>OK</x:v>
      </x:c>
    </x:row>
    <x:row r="4214" ht="15" hidden="0" customHeight="1">
      <x:c r="A4214" s="1" t="s">
        <x:v>1379</x:v>
      </x:c>
      <x:c r="B4214" s="14" t="n">
        <x:v>46174</x:v>
      </x:c>
      <x:c r="C4214" s="1" t="n">
        <x:v>63.2</x:v>
      </x:c>
      <x:c r="D4214" s="1" t="n">
        <x:v>386.5</x:v>
      </x:c>
      <x:c r="E4214" s="1" t="n">
        <x:v>12</x:v>
      </x:c>
      <x:c r="F4214" s="1" t="n">
        <x:v>0</x:v>
      </x:c>
      <x:c r="G4214" s="1" t="n">
        <x:v>28</x:v>
      </x:c>
      <x:c r="H4214" s="1" t="n">
        <x:v>0</x:v>
      </x:c>
      <x:c r="I4214" s="1" t="n">
        <x:v>5</x:v>
      </x:c>
      <x:c r="J4214" s="1" t="n">
        <x:v>0.74</x:v>
      </x:c>
      <x:c r="K4214" s="1" t="n">
        <x:v>0</x:v>
      </x:c>
      <x:c r="L4214" s="1" t="n">
        <x:v>96.4</x:v>
      </x:c>
      <x:c r="M4214" s="1" t="n">
        <x:v>0.4</x:v>
      </x:c>
      <x:c r="N4214" s="1" t="n">
        <x:v>5.2</x:v>
      </x:c>
      <x:c r="O4214" s="1" t="n">
        <x:f aca="0">24*MAX(0,EOMONTH(B4214,0)-MAX(B4214,INDEX(Device_Inventory!$K$2:$K$1201,MATCH(A4214,Device_Inventory!$A$2:$A$1201,0)))+1)</x:f>
        <x:v>720</x:v>
      </x:c>
      <x:c r="P4214" s="11" t="b">
        <x:f aca="0">INDEX(Device_Inventory!$K$2:$K$1201,MATCH(A4214,Device_Inventory!$A$2:$A$1201,0))&gt;B4214</x:f>
        <x:v>0</x:v>
      </x:c>
      <x:c r="Q4214" s="1" t="str">
        <x:f aca="0">IF(D4214&gt;O4214,"Fail: operating hours exceed in-service hours",IF(D4214+M4214&gt;O4214,"Fail: operating + unavailable hours exceed in-service hours",IF(P4214,"Partial month: within in-service hours","OK")))</x:f>
        <x:v>OK</x:v>
      </x:c>
    </x:row>
    <x:row r="4215" ht="15" hidden="0" customHeight="1">
      <x:c r="A4215" s="1" t="s">
        <x:v>1379</x:v>
      </x:c>
      <x:c r="B4215" s="14" t="n">
        <x:v>46204</x:v>
      </x:c>
      <x:c r="C4215" s="1" t="n">
        <x:v>61.9</x:v>
      </x:c>
      <x:c r="D4215" s="1" t="n">
        <x:v>344.3</x:v>
      </x:c>
      <x:c r="E4215" s="1" t="n">
        <x:v>13</x:v>
      </x:c>
      <x:c r="F4215" s="1" t="n">
        <x:v>1</x:v>
      </x:c>
      <x:c r="G4215" s="1" t="n">
        <x:v>40</x:v>
      </x:c>
      <x:c r="H4215" s="1" t="n">
        <x:v>0</x:v>
      </x:c>
      <x:c r="I4215" s="1" t="n">
        <x:v>0</x:v>
      </x:c>
      <x:c r="J4215" s="1" t="n">
        <x:v>0.81</x:v>
      </x:c>
      <x:c r="K4215" s="1" t="n">
        <x:v>0</x:v>
      </x:c>
      <x:c r="L4215" s="1" t="n">
        <x:v>95.3</x:v>
      </x:c>
      <x:c r="M4215" s="1" t="n">
        <x:v>0</x:v>
      </x:c>
      <x:c r="N4215" s="1" t="n">
        <x:v>18</x:v>
      </x:c>
      <x:c r="O4215" s="1" t="n">
        <x:f aca="0">24*MAX(0,EOMONTH(B4215,0)-MAX(B4215,INDEX(Device_Inventory!$K$2:$K$1201,MATCH(A4215,Device_Inventory!$A$2:$A$1201,0)))+1)</x:f>
        <x:v>744</x:v>
      </x:c>
      <x:c r="P4215" s="11" t="b">
        <x:f aca="0">INDEX(Device_Inventory!$K$2:$K$1201,MATCH(A4215,Device_Inventory!$A$2:$A$1201,0))&gt;B4215</x:f>
        <x:v>0</x:v>
      </x:c>
      <x:c r="Q4215" s="1" t="str">
        <x:f aca="0">IF(D4215&gt;O4215,"Fail: operating hours exceed in-service hours",IF(D4215+M4215&gt;O4215,"Fail: operating + unavailable hours exceed in-service hours",IF(P4215,"Partial month: within in-service hours","OK")))</x:f>
        <x:v>OK</x:v>
      </x:c>
    </x:row>
    <x:row r="4216" ht="15" hidden="0" customHeight="1">
      <x:c r="A4216" s="1" t="s">
        <x:v>1380</x:v>
      </x:c>
      <x:c r="B4216" s="14" t="n">
        <x:v>46054</x:v>
      </x:c>
      <x:c r="C4216" s="1" t="n">
        <x:v>58</x:v>
      </x:c>
      <x:c r="D4216" s="1" t="n">
        <x:v>333.4</x:v>
      </x:c>
      <x:c r="E4216" s="1" t="n">
        <x:v>25</x:v>
      </x:c>
      <x:c r="F4216" s="1" t="n">
        <x:v>3</x:v>
      </x:c>
      <x:c r="G4216" s="1" t="n">
        <x:v>42</x:v>
      </x:c>
      <x:c r="H4216" s="1" t="n">
        <x:v>1</x:v>
      </x:c>
      <x:c r="I4216" s="1" t="n">
        <x:v>3</x:v>
      </x:c>
      <x:c r="J4216" s="1" t="n">
        <x:v>0.41</x:v>
      </x:c>
      <x:c r="K4216" s="1" t="n">
        <x:v>0</x:v>
      </x:c>
      <x:c r="L4216" s="1" t="n">
        <x:v>95.7</x:v>
      </x:c>
      <x:c r="M4216" s="1" t="n">
        <x:v>6</x:v>
      </x:c>
      <x:c r="N4216" s="1" t="n">
        <x:v>11.2</x:v>
      </x:c>
      <x:c r="O4216" s="1" t="n">
        <x:f aca="0">24*MAX(0,EOMONTH(B4216,0)-MAX(B4216,INDEX(Device_Inventory!$K$2:$K$1201,MATCH(A4216,Device_Inventory!$A$2:$A$1201,0)))+1)</x:f>
        <x:v>672</x:v>
      </x:c>
      <x:c r="P4216" s="11" t="b">
        <x:f aca="0">INDEX(Device_Inventory!$K$2:$K$1201,MATCH(A4216,Device_Inventory!$A$2:$A$1201,0))&gt;B4216</x:f>
        <x:v>0</x:v>
      </x:c>
      <x:c r="Q4216" s="1" t="str">
        <x:f aca="0">IF(D4216&gt;O4216,"Fail: operating hours exceed in-service hours",IF(D4216+M4216&gt;O4216,"Fail: operating + unavailable hours exceed in-service hours",IF(P4216,"Partial month: within in-service hours","OK")))</x:f>
        <x:v>OK</x:v>
      </x:c>
    </x:row>
    <x:row r="4217" ht="15" hidden="0" customHeight="1">
      <x:c r="A4217" s="1" t="s">
        <x:v>1380</x:v>
      </x:c>
      <x:c r="B4217" s="14" t="n">
        <x:v>46082</x:v>
      </x:c>
      <x:c r="C4217" s="1" t="n">
        <x:v>63.7</x:v>
      </x:c>
      <x:c r="D4217" s="1" t="n">
        <x:v>435.6</x:v>
      </x:c>
      <x:c r="E4217" s="1" t="n">
        <x:v>17</x:v>
      </x:c>
      <x:c r="F4217" s="1" t="n">
        <x:v>3</x:v>
      </x:c>
      <x:c r="G4217" s="1" t="n">
        <x:v>39</x:v>
      </x:c>
      <x:c r="H4217" s="1" t="n">
        <x:v>1</x:v>
      </x:c>
      <x:c r="I4217" s="1" t="n">
        <x:v>1</x:v>
      </x:c>
      <x:c r="J4217" s="1" t="n">
        <x:v>1.63</x:v>
      </x:c>
      <x:c r="K4217" s="1" t="n">
        <x:v>0</x:v>
      </x:c>
      <x:c r="L4217" s="1" t="n">
        <x:v>97</x:v>
      </x:c>
      <x:c r="M4217" s="1" t="n">
        <x:v>8.3</x:v>
      </x:c>
      <x:c r="N4217" s="1" t="n">
        <x:v>15</x:v>
      </x:c>
      <x:c r="O4217" s="1" t="n">
        <x:f aca="0">24*MAX(0,EOMONTH(B4217,0)-MAX(B4217,INDEX(Device_Inventory!$K$2:$K$1201,MATCH(A4217,Device_Inventory!$A$2:$A$1201,0)))+1)</x:f>
        <x:v>744</x:v>
      </x:c>
      <x:c r="P4217" s="11" t="b">
        <x:f aca="0">INDEX(Device_Inventory!$K$2:$K$1201,MATCH(A4217,Device_Inventory!$A$2:$A$1201,0))&gt;B4217</x:f>
        <x:v>0</x:v>
      </x:c>
      <x:c r="Q4217" s="1" t="str">
        <x:f aca="0">IF(D4217&gt;O4217,"Fail: operating hours exceed in-service hours",IF(D4217+M4217&gt;O4217,"Fail: operating + unavailable hours exceed in-service hours",IF(P4217,"Partial month: within in-service hours","OK")))</x:f>
        <x:v>OK</x:v>
      </x:c>
    </x:row>
    <x:row r="4218" ht="15" hidden="0" customHeight="1">
      <x:c r="A4218" s="1" t="s">
        <x:v>1380</x:v>
      </x:c>
      <x:c r="B4218" s="14" t="n">
        <x:v>46113</x:v>
      </x:c>
      <x:c r="C4218" s="1" t="n">
        <x:v>45</x:v>
      </x:c>
      <x:c r="D4218" s="1" t="n">
        <x:v>325.3</x:v>
      </x:c>
      <x:c r="E4218" s="1" t="n">
        <x:v>18</x:v>
      </x:c>
      <x:c r="F4218" s="1" t="n">
        <x:v>1</x:v>
      </x:c>
      <x:c r="G4218" s="1" t="n">
        <x:v>36</x:v>
      </x:c>
      <x:c r="H4218" s="1" t="n">
        <x:v>1</x:v>
      </x:c>
      <x:c r="I4218" s="1" t="n">
        <x:v>5</x:v>
      </x:c>
      <x:c r="J4218" s="1" t="n">
        <x:v>0.74</x:v>
      </x:c>
      <x:c r="K4218" s="1" t="n">
        <x:v>0</x:v>
      </x:c>
      <x:c r="L4218" s="1" t="n">
        <x:v>90.9</x:v>
      </x:c>
      <x:c r="M4218" s="1" t="n">
        <x:v>14.6</x:v>
      </x:c>
      <x:c r="N4218" s="1" t="n">
        <x:v>5</x:v>
      </x:c>
      <x:c r="O4218" s="1" t="n">
        <x:f aca="0">24*MAX(0,EOMONTH(B4218,0)-MAX(B4218,INDEX(Device_Inventory!$K$2:$K$1201,MATCH(A4218,Device_Inventory!$A$2:$A$1201,0)))+1)</x:f>
        <x:v>720</x:v>
      </x:c>
      <x:c r="P4218" s="11" t="b">
        <x:f aca="0">INDEX(Device_Inventory!$K$2:$K$1201,MATCH(A4218,Device_Inventory!$A$2:$A$1201,0))&gt;B4218</x:f>
        <x:v>0</x:v>
      </x:c>
      <x:c r="Q4218" s="1" t="str">
        <x:f aca="0">IF(D4218&gt;O4218,"Fail: operating hours exceed in-service hours",IF(D4218+M4218&gt;O4218,"Fail: operating + unavailable hours exceed in-service hours",IF(P4218,"Partial month: within in-service hours","OK")))</x:f>
        <x:v>OK</x:v>
      </x:c>
    </x:row>
    <x:row r="4219" ht="15" hidden="0" customHeight="1">
      <x:c r="A4219" s="1" t="s">
        <x:v>1380</x:v>
      </x:c>
      <x:c r="B4219" s="14" t="n">
        <x:v>46143</x:v>
      </x:c>
      <x:c r="C4219" s="1" t="n">
        <x:v>46.5</x:v>
      </x:c>
      <x:c r="D4219" s="1" t="n">
        <x:v>277.7</x:v>
      </x:c>
      <x:c r="E4219" s="1" t="n">
        <x:v>18</x:v>
      </x:c>
      <x:c r="F4219" s="1" t="n">
        <x:v>1</x:v>
      </x:c>
      <x:c r="G4219" s="1" t="n">
        <x:v>52</x:v>
      </x:c>
      <x:c r="H4219" s="1" t="n">
        <x:v>2</x:v>
      </x:c>
      <x:c r="I4219" s="1" t="n">
        <x:v>3</x:v>
      </x:c>
      <x:c r="J4219" s="1" t="n">
        <x:v>0.79</x:v>
      </x:c>
      <x:c r="K4219" s="1" t="n">
        <x:v>1</x:v>
      </x:c>
      <x:c r="L4219" s="1" t="n">
        <x:v>95.7</x:v>
      </x:c>
      <x:c r="M4219" s="1" t="n">
        <x:v>8</x:v>
      </x:c>
      <x:c r="N4219" s="1" t="n">
        <x:v>6.1</x:v>
      </x:c>
      <x:c r="O4219" s="1" t="n">
        <x:f aca="0">24*MAX(0,EOMONTH(B4219,0)-MAX(B4219,INDEX(Device_Inventory!$K$2:$K$1201,MATCH(A4219,Device_Inventory!$A$2:$A$1201,0)))+1)</x:f>
        <x:v>744</x:v>
      </x:c>
      <x:c r="P4219" s="11" t="b">
        <x:f aca="0">INDEX(Device_Inventory!$K$2:$K$1201,MATCH(A4219,Device_Inventory!$A$2:$A$1201,0))&gt;B4219</x:f>
        <x:v>0</x:v>
      </x:c>
      <x:c r="Q4219" s="1" t="str">
        <x:f aca="0">IF(D4219&gt;O4219,"Fail: operating hours exceed in-service hours",IF(D4219+M4219&gt;O4219,"Fail: operating + unavailable hours exceed in-service hours",IF(P4219,"Partial month: within in-service hours","OK")))</x:f>
        <x:v>OK</x:v>
      </x:c>
    </x:row>
    <x:row r="4220" ht="15" hidden="0" customHeight="1">
      <x:c r="A4220" s="1" t="s">
        <x:v>1380</x:v>
      </x:c>
      <x:c r="B4220" s="14" t="n">
        <x:v>46174</x:v>
      </x:c>
      <x:c r="C4220" s="1" t="n">
        <x:v>49.8</x:v>
      </x:c>
      <x:c r="D4220" s="1" t="n">
        <x:v>341.3</x:v>
      </x:c>
      <x:c r="E4220" s="1" t="n">
        <x:v>12</x:v>
      </x:c>
      <x:c r="F4220" s="1" t="n">
        <x:v>2</x:v>
      </x:c>
      <x:c r="G4220" s="1" t="n">
        <x:v>43</x:v>
      </x:c>
      <x:c r="H4220" s="1" t="n">
        <x:v>1</x:v>
      </x:c>
      <x:c r="I4220" s="1" t="n">
        <x:v>3</x:v>
      </x:c>
      <x:c r="J4220" s="1" t="n">
        <x:v>0.54</x:v>
      </x:c>
      <x:c r="K4220" s="1" t="n">
        <x:v>2</x:v>
      </x:c>
      <x:c r="L4220" s="1" t="n">
        <x:v>97.1</x:v>
      </x:c>
      <x:c r="M4220" s="1" t="n">
        <x:v>0.8</x:v>
      </x:c>
      <x:c r="N4220" s="1" t="n">
        <x:v>5.4</x:v>
      </x:c>
      <x:c r="O4220" s="1" t="n">
        <x:f aca="0">24*MAX(0,EOMONTH(B4220,0)-MAX(B4220,INDEX(Device_Inventory!$K$2:$K$1201,MATCH(A4220,Device_Inventory!$A$2:$A$1201,0)))+1)</x:f>
        <x:v>720</x:v>
      </x:c>
      <x:c r="P4220" s="11" t="b">
        <x:f aca="0">INDEX(Device_Inventory!$K$2:$K$1201,MATCH(A4220,Device_Inventory!$A$2:$A$1201,0))&gt;B4220</x:f>
        <x:v>0</x:v>
      </x:c>
      <x:c r="Q4220" s="1" t="str">
        <x:f aca="0">IF(D4220&gt;O4220,"Fail: operating hours exceed in-service hours",IF(D4220+M4220&gt;O4220,"Fail: operating + unavailable hours exceed in-service hours",IF(P4220,"Partial month: within in-service hours","OK")))</x:f>
        <x:v>OK</x:v>
      </x:c>
    </x:row>
    <x:row r="4221" ht="15" hidden="0" customHeight="1">
      <x:c r="A4221" s="1" t="s">
        <x:v>1380</x:v>
      </x:c>
      <x:c r="B4221" s="14" t="n">
        <x:v>46204</x:v>
      </x:c>
      <x:c r="C4221" s="1" t="n">
        <x:v>46.3</x:v>
      </x:c>
      <x:c r="D4221" s="1" t="n">
        <x:v>269</x:v>
      </x:c>
      <x:c r="E4221" s="1" t="n">
        <x:v>24</x:v>
      </x:c>
      <x:c r="F4221" s="1" t="n">
        <x:v>0</x:v>
      </x:c>
      <x:c r="G4221" s="1" t="n">
        <x:v>31</x:v>
      </x:c>
      <x:c r="H4221" s="1" t="n">
        <x:v>0</x:v>
      </x:c>
      <x:c r="I4221" s="1" t="n">
        <x:v>1</x:v>
      </x:c>
      <x:c r="J4221" s="1" t="n">
        <x:v>0.54</x:v>
      </x:c>
      <x:c r="K4221" s="1" t="n">
        <x:v>0</x:v>
      </x:c>
      <x:c r="L4221" s="1" t="n">
        <x:v>92.2</x:v>
      </x:c>
      <x:c r="M4221" s="1" t="n">
        <x:v>9.5</x:v>
      </x:c>
      <x:c r="N4221" s="1" t="n">
        <x:v>6.4</x:v>
      </x:c>
      <x:c r="O4221" s="1" t="n">
        <x:f aca="0">24*MAX(0,EOMONTH(B4221,0)-MAX(B4221,INDEX(Device_Inventory!$K$2:$K$1201,MATCH(A4221,Device_Inventory!$A$2:$A$1201,0)))+1)</x:f>
        <x:v>744</x:v>
      </x:c>
      <x:c r="P4221" s="11" t="b">
        <x:f aca="0">INDEX(Device_Inventory!$K$2:$K$1201,MATCH(A4221,Device_Inventory!$A$2:$A$1201,0))&gt;B4221</x:f>
        <x:v>0</x:v>
      </x:c>
      <x:c r="Q4221" s="1" t="str">
        <x:f aca="0">IF(D4221&gt;O4221,"Fail: operating hours exceed in-service hours",IF(D4221+M4221&gt;O4221,"Fail: operating + unavailable hours exceed in-service hours",IF(P4221,"Partial month: within in-service hours","OK")))</x:f>
        <x:v>OK</x:v>
      </x:c>
    </x:row>
    <x:row r="4222" ht="15" hidden="0" customHeight="1">
      <x:c r="A4222" s="1" t="s">
        <x:v>1788</x:v>
      </x:c>
      <x:c r="B4222" s="14" t="n">
        <x:v>46054</x:v>
      </x:c>
      <x:c r="C4222" s="1" t="n">
        <x:v>57.7</x:v>
      </x:c>
      <x:c r="D4222" s="1" t="n">
        <x:v>410.6</x:v>
      </x:c>
      <x:c r="E4222" s="1" t="n">
        <x:v>14</x:v>
      </x:c>
      <x:c r="F4222" s="1" t="n">
        <x:v>0</x:v>
      </x:c>
      <x:c r="G4222" s="1" t="n">
        <x:v>50</x:v>
      </x:c>
      <x:c r="H4222" s="1" t="n">
        <x:v>0</x:v>
      </x:c>
      <x:c r="I4222" s="1" t="n">
        <x:v>2</x:v>
      </x:c>
      <x:c r="J4222" s="1" t="n">
        <x:v>0.43</x:v>
      </x:c>
      <x:c r="K4222" s="1" t="n">
        <x:v>0</x:v>
      </x:c>
      <x:c r="L4222" s="1" t="n">
        <x:v>93.3</x:v>
      </x:c>
      <x:c r="M4222" s="1" t="n">
        <x:v>1.2</x:v>
      </x:c>
      <x:c r="N4222" s="1" t="n">
        <x:v>4.8</x:v>
      </x:c>
      <x:c r="O4222" s="1" t="n">
        <x:f aca="0">24*MAX(0,EOMONTH(B4222,0)-MAX(B4222,INDEX(Device_Inventory!$K$2:$K$1201,MATCH(A4222,Device_Inventory!$A$2:$A$1201,0)))+1)</x:f>
        <x:v>672</x:v>
      </x:c>
      <x:c r="P4222" s="11" t="b">
        <x:f aca="0">INDEX(Device_Inventory!$K$2:$K$1201,MATCH(A4222,Device_Inventory!$A$2:$A$1201,0))&gt;B4222</x:f>
        <x:v>0</x:v>
      </x:c>
      <x:c r="Q4222" s="1" t="str">
        <x:f aca="0">IF(D4222&gt;O4222,"Fail: operating hours exceed in-service hours",IF(D4222+M4222&gt;O4222,"Fail: operating + unavailable hours exceed in-service hours",IF(P4222,"Partial month: within in-service hours","OK")))</x:f>
        <x:v>OK</x:v>
      </x:c>
    </x:row>
    <x:row r="4223" ht="15" hidden="0" customHeight="1">
      <x:c r="A4223" s="1" t="s">
        <x:v>1788</x:v>
      </x:c>
      <x:c r="B4223" s="14" t="n">
        <x:v>46082</x:v>
      </x:c>
      <x:c r="C4223" s="1" t="n">
        <x:v>67.4</x:v>
      </x:c>
      <x:c r="D4223" s="1" t="n">
        <x:v>450.5</x:v>
      </x:c>
      <x:c r="E4223" s="1" t="n">
        <x:v>32</x:v>
      </x:c>
      <x:c r="F4223" s="1" t="n">
        <x:v>0</x:v>
      </x:c>
      <x:c r="G4223" s="1" t="n">
        <x:v>33</x:v>
      </x:c>
      <x:c r="H4223" s="1" t="n">
        <x:v>0</x:v>
      </x:c>
      <x:c r="I4223" s="1" t="n">
        <x:v>1</x:v>
      </x:c>
      <x:c r="J4223" s="1" t="n">
        <x:v>0.81</x:v>
      </x:c>
      <x:c r="K4223" s="1" t="n">
        <x:v>0</x:v>
      </x:c>
      <x:c r="L4223" s="1" t="n">
        <x:v>100</x:v>
      </x:c>
      <x:c r="M4223" s="1" t="n">
        <x:v>4.3</x:v>
      </x:c>
      <x:c r="N4223" s="1" t="n">
        <x:v>9.2</x:v>
      </x:c>
      <x:c r="O4223" s="1" t="n">
        <x:f aca="0">24*MAX(0,EOMONTH(B4223,0)-MAX(B4223,INDEX(Device_Inventory!$K$2:$K$1201,MATCH(A4223,Device_Inventory!$A$2:$A$1201,0)))+1)</x:f>
        <x:v>744</x:v>
      </x:c>
      <x:c r="P4223" s="11" t="b">
        <x:f aca="0">INDEX(Device_Inventory!$K$2:$K$1201,MATCH(A4223,Device_Inventory!$A$2:$A$1201,0))&gt;B4223</x:f>
        <x:v>0</x:v>
      </x:c>
      <x:c r="Q4223" s="1" t="str">
        <x:f aca="0">IF(D4223&gt;O4223,"Fail: operating hours exceed in-service hours",IF(D4223+M4223&gt;O4223,"Fail: operating + unavailable hours exceed in-service hours",IF(P4223,"Partial month: within in-service hours","OK")))</x:f>
        <x:v>OK</x:v>
      </x:c>
    </x:row>
    <x:row r="4224" ht="15" hidden="0" customHeight="1">
      <x:c r="A4224" s="1" t="s">
        <x:v>1788</x:v>
      </x:c>
      <x:c r="B4224" s="14" t="n">
        <x:v>46113</x:v>
      </x:c>
      <x:c r="C4224" s="1" t="n">
        <x:v>68</x:v>
      </x:c>
      <x:c r="D4224" s="1" t="n">
        <x:v>388.5</x:v>
      </x:c>
      <x:c r="E4224" s="1" t="n">
        <x:v>30</x:v>
      </x:c>
      <x:c r="F4224" s="1" t="n">
        <x:v>0</x:v>
      </x:c>
      <x:c r="G4224" s="1" t="n">
        <x:v>53</x:v>
      </x:c>
      <x:c r="H4224" s="1" t="n">
        <x:v>0</x:v>
      </x:c>
      <x:c r="I4224" s="1" t="n">
        <x:v>5</x:v>
      </x:c>
      <x:c r="J4224" s="1" t="n">
        <x:v>0.36</x:v>
      </x:c>
      <x:c r="K4224" s="1" t="n">
        <x:v>0</x:v>
      </x:c>
      <x:c r="L4224" s="1" t="n">
        <x:v>94.3</x:v>
      </x:c>
      <x:c r="M4224" s="1" t="n">
        <x:v>7.9</x:v>
      </x:c>
      <x:c r="N4224" s="1" t="n">
        <x:v>10.7</x:v>
      </x:c>
      <x:c r="O4224" s="1" t="n">
        <x:f aca="0">24*MAX(0,EOMONTH(B4224,0)-MAX(B4224,INDEX(Device_Inventory!$K$2:$K$1201,MATCH(A4224,Device_Inventory!$A$2:$A$1201,0)))+1)</x:f>
        <x:v>720</x:v>
      </x:c>
      <x:c r="P4224" s="11" t="b">
        <x:f aca="0">INDEX(Device_Inventory!$K$2:$K$1201,MATCH(A4224,Device_Inventory!$A$2:$A$1201,0))&gt;B4224</x:f>
        <x:v>0</x:v>
      </x:c>
      <x:c r="Q4224" s="1" t="str">
        <x:f aca="0">IF(D4224&gt;O4224,"Fail: operating hours exceed in-service hours",IF(D4224+M4224&gt;O4224,"Fail: operating + unavailable hours exceed in-service hours",IF(P4224,"Partial month: within in-service hours","OK")))</x:f>
        <x:v>OK</x:v>
      </x:c>
    </x:row>
    <x:row r="4225" ht="15" hidden="0" customHeight="1">
      <x:c r="A4225" s="1" t="s">
        <x:v>1788</x:v>
      </x:c>
      <x:c r="B4225" s="14" t="n">
        <x:v>46143</x:v>
      </x:c>
      <x:c r="C4225" s="1" t="n">
        <x:v>81.2</x:v>
      </x:c>
      <x:c r="D4225" s="1" t="n">
        <x:v>527.7</x:v>
      </x:c>
      <x:c r="E4225" s="1" t="n">
        <x:v>20</x:v>
      </x:c>
      <x:c r="F4225" s="1" t="n">
        <x:v>0</x:v>
      </x:c>
      <x:c r="G4225" s="1" t="n">
        <x:v>40</x:v>
      </x:c>
      <x:c r="H4225" s="1" t="n">
        <x:v>0</x:v>
      </x:c>
      <x:c r="I4225" s="1" t="n">
        <x:v>5</x:v>
      </x:c>
      <x:c r="J4225" s="1" t="n">
        <x:v>0.64</x:v>
      </x:c>
      <x:c r="K4225" s="1" t="n">
        <x:v>1</x:v>
      </x:c>
      <x:c r="L4225" s="1" t="n">
        <x:v>98.9</x:v>
      </x:c>
      <x:c r="M4225" s="1" t="n">
        <x:v>0.2</x:v>
      </x:c>
      <x:c r="N4225" s="1" t="n">
        <x:v>23.9</x:v>
      </x:c>
      <x:c r="O4225" s="1" t="n">
        <x:f aca="0">24*MAX(0,EOMONTH(B4225,0)-MAX(B4225,INDEX(Device_Inventory!$K$2:$K$1201,MATCH(A4225,Device_Inventory!$A$2:$A$1201,0)))+1)</x:f>
        <x:v>744</x:v>
      </x:c>
      <x:c r="P4225" s="11" t="b">
        <x:f aca="0">INDEX(Device_Inventory!$K$2:$K$1201,MATCH(A4225,Device_Inventory!$A$2:$A$1201,0))&gt;B4225</x:f>
        <x:v>0</x:v>
      </x:c>
      <x:c r="Q4225" s="1" t="str">
        <x:f aca="0">IF(D4225&gt;O4225,"Fail: operating hours exceed in-service hours",IF(D4225+M4225&gt;O4225,"Fail: operating + unavailable hours exceed in-service hours",IF(P4225,"Partial month: within in-service hours","OK")))</x:f>
        <x:v>OK</x:v>
      </x:c>
    </x:row>
    <x:row r="4226" ht="15" hidden="0" customHeight="1">
      <x:c r="A4226" s="1" t="s">
        <x:v>1788</x:v>
      </x:c>
      <x:c r="B4226" s="14" t="n">
        <x:v>46174</x:v>
      </x:c>
      <x:c r="C4226" s="1" t="n">
        <x:v>91.3</x:v>
      </x:c>
      <x:c r="D4226" s="1" t="n">
        <x:v>523.6</x:v>
      </x:c>
      <x:c r="E4226" s="1" t="n">
        <x:v>36</x:v>
      </x:c>
      <x:c r="F4226" s="1" t="n">
        <x:v>0</x:v>
      </x:c>
      <x:c r="G4226" s="1" t="n">
        <x:v>40</x:v>
      </x:c>
      <x:c r="H4226" s="1" t="n">
        <x:v>0</x:v>
      </x:c>
      <x:c r="I4226" s="1" t="n">
        <x:v>5</x:v>
      </x:c>
      <x:c r="J4226" s="1" t="n">
        <x:v>0.33</x:v>
      </x:c>
      <x:c r="K4226" s="1" t="n">
        <x:v>0</x:v>
      </x:c>
      <x:c r="L4226" s="1" t="n">
        <x:v>94.6</x:v>
      </x:c>
      <x:c r="M4226" s="1" t="n">
        <x:v>8.4</x:v>
      </x:c>
      <x:c r="N4226" s="1" t="n">
        <x:v>26.2</x:v>
      </x:c>
      <x:c r="O4226" s="1" t="n">
        <x:f aca="0">24*MAX(0,EOMONTH(B4226,0)-MAX(B4226,INDEX(Device_Inventory!$K$2:$K$1201,MATCH(A4226,Device_Inventory!$A$2:$A$1201,0)))+1)</x:f>
        <x:v>720</x:v>
      </x:c>
      <x:c r="P4226" s="11" t="b">
        <x:f aca="0">INDEX(Device_Inventory!$K$2:$K$1201,MATCH(A4226,Device_Inventory!$A$2:$A$1201,0))&gt;B4226</x:f>
        <x:v>0</x:v>
      </x:c>
      <x:c r="Q4226" s="1" t="str">
        <x:f aca="0">IF(D4226&gt;O4226,"Fail: operating hours exceed in-service hours",IF(D4226+M4226&gt;O4226,"Fail: operating + unavailable hours exceed in-service hours",IF(P4226,"Partial month: within in-service hours","OK")))</x:f>
        <x:v>OK</x:v>
      </x:c>
    </x:row>
    <x:row r="4227" ht="15" hidden="0" customHeight="1">
      <x:c r="A4227" s="1" t="s">
        <x:v>1788</x:v>
      </x:c>
      <x:c r="B4227" s="14" t="n">
        <x:v>46204</x:v>
      </x:c>
      <x:c r="C4227" s="1" t="n">
        <x:v>70.8</x:v>
      </x:c>
      <x:c r="D4227" s="1" t="n">
        <x:v>433.2</x:v>
      </x:c>
      <x:c r="E4227" s="1" t="n">
        <x:v>22</x:v>
      </x:c>
      <x:c r="F4227" s="1" t="n">
        <x:v>0</x:v>
      </x:c>
      <x:c r="G4227" s="1" t="n">
        <x:v>49</x:v>
      </x:c>
      <x:c r="H4227" s="1" t="n">
        <x:v>0</x:v>
      </x:c>
      <x:c r="I4227" s="1" t="n">
        <x:v>2</x:v>
      </x:c>
      <x:c r="J4227" s="1" t="n">
        <x:v>0.35</x:v>
      </x:c>
      <x:c r="K4227" s="1" t="n">
        <x:v>1</x:v>
      </x:c>
      <x:c r="L4227" s="1" t="n">
        <x:v>97.2</x:v>
      </x:c>
      <x:c r="M4227" s="1" t="n">
        <x:v>2.7</x:v>
      </x:c>
      <x:c r="N4227" s="1" t="n">
        <x:v>22.6</x:v>
      </x:c>
      <x:c r="O4227" s="1" t="n">
        <x:f aca="0">24*MAX(0,EOMONTH(B4227,0)-MAX(B4227,INDEX(Device_Inventory!$K$2:$K$1201,MATCH(A4227,Device_Inventory!$A$2:$A$1201,0)))+1)</x:f>
        <x:v>744</x:v>
      </x:c>
      <x:c r="P4227" s="11" t="b">
        <x:f aca="0">INDEX(Device_Inventory!$K$2:$K$1201,MATCH(A4227,Device_Inventory!$A$2:$A$1201,0))&gt;B4227</x:f>
        <x:v>0</x:v>
      </x:c>
      <x:c r="Q4227" s="1" t="str">
        <x:f aca="0">IF(D4227&gt;O4227,"Fail: operating hours exceed in-service hours",IF(D4227+M4227&gt;O4227,"Fail: operating + unavailable hours exceed in-service hours",IF(P4227,"Partial month: within in-service hours","OK")))</x:f>
        <x:v>OK</x:v>
      </x:c>
    </x:row>
    <x:row r="4228" ht="15" hidden="0" customHeight="1">
      <x:c r="A4228" s="1" t="s">
        <x:v>3777</x:v>
      </x:c>
      <x:c r="B4228" s="14" t="n">
        <x:v>46054</x:v>
      </x:c>
      <x:c r="C4228" s="1" t="n">
        <x:v>62.7</x:v>
      </x:c>
      <x:c r="D4228" s="1" t="n">
        <x:v>441.8</x:v>
      </x:c>
      <x:c r="E4228" s="1" t="n">
        <x:v>30</x:v>
      </x:c>
      <x:c r="F4228" s="1" t="n">
        <x:v>4</x:v>
      </x:c>
      <x:c r="G4228" s="1" t="n">
        <x:v>41</x:v>
      </x:c>
      <x:c r="H4228" s="1" t="n">
        <x:v>0</x:v>
      </x:c>
      <x:c r="I4228" s="1" t="n">
        <x:v>1</x:v>
      </x:c>
      <x:c r="J4228" s="1" t="n">
        <x:v>1.7</x:v>
      </x:c>
      <x:c r="K4228" s="1" t="n">
        <x:v>0</x:v>
      </x:c>
      <x:c r="L4228" s="1" t="n">
        <x:v>96.2</x:v>
      </x:c>
      <x:c r="M4228" s="1" t="n">
        <x:v>1.6</x:v>
      </x:c>
      <x:c r="N4228" s="1" t="n">
        <x:v>6.8</x:v>
      </x:c>
      <x:c r="O4228" s="1" t="n">
        <x:f aca="0">24*MAX(0,EOMONTH(B4228,0)-MAX(B4228,INDEX(Device_Inventory!$K$2:$K$1201,MATCH(A4228,Device_Inventory!$A$2:$A$1201,0)))+1)</x:f>
        <x:v>672</x:v>
      </x:c>
      <x:c r="P4228" s="11" t="b">
        <x:f aca="0">INDEX(Device_Inventory!$K$2:$K$1201,MATCH(A4228,Device_Inventory!$A$2:$A$1201,0))&gt;B4228</x:f>
        <x:v>0</x:v>
      </x:c>
      <x:c r="Q4228" s="1" t="str">
        <x:f aca="0">IF(D4228&gt;O4228,"Fail: operating hours exceed in-service hours",IF(D4228+M4228&gt;O4228,"Fail: operating + unavailable hours exceed in-service hours",IF(P4228,"Partial month: within in-service hours","OK")))</x:f>
        <x:v>OK</x:v>
      </x:c>
    </x:row>
    <x:row r="4229" ht="15" hidden="0" customHeight="1">
      <x:c r="A4229" s="1" t="s">
        <x:v>3777</x:v>
      </x:c>
      <x:c r="B4229" s="14" t="n">
        <x:v>46082</x:v>
      </x:c>
      <x:c r="C4229" s="1" t="n">
        <x:v>65.9</x:v>
      </x:c>
      <x:c r="D4229" s="1" t="n">
        <x:v>388.8</x:v>
      </x:c>
      <x:c r="E4229" s="1" t="n">
        <x:v>48</x:v>
      </x:c>
      <x:c r="F4229" s="1" t="n">
        <x:v>6</x:v>
      </x:c>
      <x:c r="G4229" s="1" t="n">
        <x:v>26</x:v>
      </x:c>
      <x:c r="H4229" s="1" t="n">
        <x:v>2</x:v>
      </x:c>
      <x:c r="I4229" s="1" t="n">
        <x:v>5</x:v>
      </x:c>
      <x:c r="J4229" s="1" t="n">
        <x:v>2.13</x:v>
      </x:c>
      <x:c r="K4229" s="1" t="n">
        <x:v>1</x:v>
      </x:c>
      <x:c r="L4229" s="1" t="n">
        <x:v>95.2</x:v>
      </x:c>
      <x:c r="M4229" s="1" t="n">
        <x:v>15.4</x:v>
      </x:c>
      <x:c r="N4229" s="1" t="n">
        <x:v>10.3</x:v>
      </x:c>
      <x:c r="O4229" s="1" t="n">
        <x:f aca="0">24*MAX(0,EOMONTH(B4229,0)-MAX(B4229,INDEX(Device_Inventory!$K$2:$K$1201,MATCH(A4229,Device_Inventory!$A$2:$A$1201,0)))+1)</x:f>
        <x:v>744</x:v>
      </x:c>
      <x:c r="P4229" s="11" t="b">
        <x:f aca="0">INDEX(Device_Inventory!$K$2:$K$1201,MATCH(A4229,Device_Inventory!$A$2:$A$1201,0))&gt;B4229</x:f>
        <x:v>0</x:v>
      </x:c>
      <x:c r="Q4229" s="1" t="str">
        <x:f aca="0">IF(D4229&gt;O4229,"Fail: operating hours exceed in-service hours",IF(D4229+M4229&gt;O4229,"Fail: operating + unavailable hours exceed in-service hours",IF(P4229,"Partial month: within in-service hours","OK")))</x:f>
        <x:v>OK</x:v>
      </x:c>
    </x:row>
    <x:row r="4230" ht="15" hidden="0" customHeight="1">
      <x:c r="A4230" s="1" t="s">
        <x:v>3777</x:v>
      </x:c>
      <x:c r="B4230" s="14" t="n">
        <x:v>46113</x:v>
      </x:c>
      <x:c r="C4230" s="1" t="n">
        <x:v>42</x:v>
      </x:c>
      <x:c r="D4230" s="1" t="n">
        <x:v>252.1</x:v>
      </x:c>
      <x:c r="E4230" s="1" t="n">
        <x:v>23</x:v>
      </x:c>
      <x:c r="F4230" s="1" t="n">
        <x:v>2</x:v>
      </x:c>
      <x:c r="G4230" s="1" t="n">
        <x:v>19</x:v>
      </x:c>
      <x:c r="H4230" s="1" t="n">
        <x:v>2</x:v>
      </x:c>
      <x:c r="I4230" s="1" t="n">
        <x:v>3</x:v>
      </x:c>
      <x:c r="J4230" s="1" t="n">
        <x:v>1.76</x:v>
      </x:c>
      <x:c r="K4230" s="1" t="n">
        <x:v>1</x:v>
      </x:c>
      <x:c r="L4230" s="1" t="n">
        <x:v>91.8</x:v>
      </x:c>
      <x:c r="M4230" s="1" t="n">
        <x:v>13.9</x:v>
      </x:c>
      <x:c r="N4230" s="1" t="n">
        <x:v>12.6</x:v>
      </x:c>
      <x:c r="O4230" s="1" t="n">
        <x:f aca="0">24*MAX(0,EOMONTH(B4230,0)-MAX(B4230,INDEX(Device_Inventory!$K$2:$K$1201,MATCH(A4230,Device_Inventory!$A$2:$A$1201,0)))+1)</x:f>
        <x:v>720</x:v>
      </x:c>
      <x:c r="P4230" s="11" t="b">
        <x:f aca="0">INDEX(Device_Inventory!$K$2:$K$1201,MATCH(A4230,Device_Inventory!$A$2:$A$1201,0))&gt;B4230</x:f>
        <x:v>0</x:v>
      </x:c>
      <x:c r="Q4230" s="1" t="str">
        <x:f aca="0">IF(D4230&gt;O4230,"Fail: operating hours exceed in-service hours",IF(D4230+M4230&gt;O4230,"Fail: operating + unavailable hours exceed in-service hours",IF(P4230,"Partial month: within in-service hours","OK")))</x:f>
        <x:v>OK</x:v>
      </x:c>
    </x:row>
    <x:row r="4231" ht="15" hidden="0" customHeight="1">
      <x:c r="A4231" s="1" t="s">
        <x:v>3777</x:v>
      </x:c>
      <x:c r="B4231" s="14" t="n">
        <x:v>46143</x:v>
      </x:c>
      <x:c r="C4231" s="1" t="n">
        <x:v>33.7</x:v>
      </x:c>
      <x:c r="D4231" s="1" t="n">
        <x:v>188.2</x:v>
      </x:c>
      <x:c r="E4231" s="1" t="n">
        <x:v>22</x:v>
      </x:c>
      <x:c r="F4231" s="1" t="n">
        <x:v>3</x:v>
      </x:c>
      <x:c r="G4231" s="1" t="n">
        <x:v>25</x:v>
      </x:c>
      <x:c r="H4231" s="1" t="n">
        <x:v>2</x:v>
      </x:c>
      <x:c r="I4231" s="1" t="n">
        <x:v>3</x:v>
      </x:c>
      <x:c r="J4231" s="1" t="n">
        <x:v>1.18</x:v>
      </x:c>
      <x:c r="K4231" s="1" t="n">
        <x:v>2</x:v>
      </x:c>
      <x:c r="L4231" s="1" t="n">
        <x:v>94.5</x:v>
      </x:c>
      <x:c r="M4231" s="1" t="n">
        <x:v>6.3</x:v>
      </x:c>
      <x:c r="N4231" s="1" t="n">
        <x:v>7.2</x:v>
      </x:c>
      <x:c r="O4231" s="1" t="n">
        <x:f aca="0">24*MAX(0,EOMONTH(B4231,0)-MAX(B4231,INDEX(Device_Inventory!$K$2:$K$1201,MATCH(A4231,Device_Inventory!$A$2:$A$1201,0)))+1)</x:f>
        <x:v>744</x:v>
      </x:c>
      <x:c r="P4231" s="11" t="b">
        <x:f aca="0">INDEX(Device_Inventory!$K$2:$K$1201,MATCH(A4231,Device_Inventory!$A$2:$A$1201,0))&gt;B4231</x:f>
        <x:v>0</x:v>
      </x:c>
      <x:c r="Q4231" s="1" t="str">
        <x:f aca="0">IF(D4231&gt;O4231,"Fail: operating hours exceed in-service hours",IF(D4231+M4231&gt;O4231,"Fail: operating + unavailable hours exceed in-service hours",IF(P4231,"Partial month: within in-service hours","OK")))</x:f>
        <x:v>OK</x:v>
      </x:c>
    </x:row>
    <x:row r="4232" ht="15" hidden="0" customHeight="1">
      <x:c r="A4232" s="1" t="s">
        <x:v>3777</x:v>
      </x:c>
      <x:c r="B4232" s="14" t="n">
        <x:v>46174</x:v>
      </x:c>
      <x:c r="C4232" s="1" t="n">
        <x:v>58.6</x:v>
      </x:c>
      <x:c r="D4232" s="1" t="n">
        <x:v>401.5</x:v>
      </x:c>
      <x:c r="E4232" s="1" t="n">
        <x:v>33</x:v>
      </x:c>
      <x:c r="F4232" s="1" t="n">
        <x:v>1</x:v>
      </x:c>
      <x:c r="G4232" s="1" t="n">
        <x:v>56</x:v>
      </x:c>
      <x:c r="H4232" s="1" t="n">
        <x:v>1</x:v>
      </x:c>
      <x:c r="I4232" s="1" t="n">
        <x:v>2</x:v>
      </x:c>
      <x:c r="J4232" s="1" t="n">
        <x:v>1.85</x:v>
      </x:c>
      <x:c r="K4232" s="1" t="n">
        <x:v>1</x:v>
      </x:c>
      <x:c r="L4232" s="1" t="n">
        <x:v>94.2</x:v>
      </x:c>
      <x:c r="M4232" s="1" t="n">
        <x:v>13.3</x:v>
      </x:c>
      <x:c r="N4232" s="1" t="n">
        <x:v>4.9</x:v>
      </x:c>
      <x:c r="O4232" s="1" t="n">
        <x:f aca="0">24*MAX(0,EOMONTH(B4232,0)-MAX(B4232,INDEX(Device_Inventory!$K$2:$K$1201,MATCH(A4232,Device_Inventory!$A$2:$A$1201,0)))+1)</x:f>
        <x:v>720</x:v>
      </x:c>
      <x:c r="P4232" s="11" t="b">
        <x:f aca="0">INDEX(Device_Inventory!$K$2:$K$1201,MATCH(A4232,Device_Inventory!$A$2:$A$1201,0))&gt;B4232</x:f>
        <x:v>0</x:v>
      </x:c>
      <x:c r="Q4232" s="1" t="str">
        <x:f aca="0">IF(D4232&gt;O4232,"Fail: operating hours exceed in-service hours",IF(D4232+M4232&gt;O4232,"Fail: operating + unavailable hours exceed in-service hours",IF(P4232,"Partial month: within in-service hours","OK")))</x:f>
        <x:v>OK</x:v>
      </x:c>
    </x:row>
    <x:row r="4233" ht="15" hidden="0" customHeight="1">
      <x:c r="A4233" s="1" t="s">
        <x:v>3777</x:v>
      </x:c>
      <x:c r="B4233" s="14" t="n">
        <x:v>46204</x:v>
      </x:c>
      <x:c r="C4233" s="1" t="n">
        <x:v>62.7</x:v>
      </x:c>
      <x:c r="D4233" s="1" t="n">
        <x:v>402.2</x:v>
      </x:c>
      <x:c r="E4233" s="1" t="n">
        <x:v>34</x:v>
      </x:c>
      <x:c r="F4233" s="1" t="n">
        <x:v>5</x:v>
      </x:c>
      <x:c r="G4233" s="1" t="n">
        <x:v>46</x:v>
      </x:c>
      <x:c r="H4233" s="1" t="n">
        <x:v>3</x:v>
      </x:c>
      <x:c r="I4233" s="1" t="n">
        <x:v>0</x:v>
      </x:c>
      <x:c r="J4233" s="1" t="n">
        <x:v>1.54</x:v>
      </x:c>
      <x:c r="K4233" s="1" t="n">
        <x:v>1</x:v>
      </x:c>
      <x:c r="L4233" s="1" t="n">
        <x:v>92.5</x:v>
      </x:c>
      <x:c r="M4233" s="1" t="n">
        <x:v>12.3</x:v>
      </x:c>
      <x:c r="N4233" s="1" t="n">
        <x:v>19.6</x:v>
      </x:c>
      <x:c r="O4233" s="1" t="n">
        <x:f aca="0">24*MAX(0,EOMONTH(B4233,0)-MAX(B4233,INDEX(Device_Inventory!$K$2:$K$1201,MATCH(A4233,Device_Inventory!$A$2:$A$1201,0)))+1)</x:f>
        <x:v>744</x:v>
      </x:c>
      <x:c r="P4233" s="11" t="b">
        <x:f aca="0">INDEX(Device_Inventory!$K$2:$K$1201,MATCH(A4233,Device_Inventory!$A$2:$A$1201,0))&gt;B4233</x:f>
        <x:v>0</x:v>
      </x:c>
      <x:c r="Q4233" s="1" t="str">
        <x:f aca="0">IF(D4233&gt;O4233,"Fail: operating hours exceed in-service hours",IF(D4233+M4233&gt;O4233,"Fail: operating + unavailable hours exceed in-service hours",IF(P4233,"Partial month: within in-service hours","OK")))</x:f>
        <x:v>OK</x:v>
      </x:c>
    </x:row>
    <x:row r="4234" ht="15" hidden="0" customHeight="1">
      <x:c r="A4234" s="1" t="s">
        <x:v>3780</x:v>
      </x:c>
      <x:c r="B4234" s="14" t="n">
        <x:v>46054</x:v>
      </x:c>
      <x:c r="C4234" s="1" t="n">
        <x:v>74.9</x:v>
      </x:c>
      <x:c r="D4234" s="1" t="n">
        <x:v>435.9</x:v>
      </x:c>
      <x:c r="E4234" s="1" t="n">
        <x:v>13</x:v>
      </x:c>
      <x:c r="F4234" s="1" t="n">
        <x:v>3</x:v>
      </x:c>
      <x:c r="G4234" s="1" t="n">
        <x:v>47</x:v>
      </x:c>
      <x:c r="H4234" s="1" t="n">
        <x:v>0</x:v>
      </x:c>
      <x:c r="I4234" s="1" t="n">
        <x:v>3</x:v>
      </x:c>
      <x:c r="J4234" s="1" t="n">
        <x:v>0.44</x:v>
      </x:c>
      <x:c r="K4234" s="1" t="n">
        <x:v>0</x:v>
      </x:c>
      <x:c r="L4234" s="1" t="n">
        <x:v>94.1</x:v>
      </x:c>
      <x:c r="M4234" s="1" t="n">
        <x:v>1.9</x:v>
      </x:c>
      <x:c r="N4234" s="1" t="n">
        <x:v>16.1</x:v>
      </x:c>
      <x:c r="O4234" s="1" t="n">
        <x:f aca="0">24*MAX(0,EOMONTH(B4234,0)-MAX(B4234,INDEX(Device_Inventory!$K$2:$K$1201,MATCH(A4234,Device_Inventory!$A$2:$A$1201,0)))+1)</x:f>
        <x:v>672</x:v>
      </x:c>
      <x:c r="P4234" s="11" t="b">
        <x:f aca="0">INDEX(Device_Inventory!$K$2:$K$1201,MATCH(A4234,Device_Inventory!$A$2:$A$1201,0))&gt;B4234</x:f>
        <x:v>0</x:v>
      </x:c>
      <x:c r="Q4234" s="1" t="str">
        <x:f aca="0">IF(D4234&gt;O4234,"Fail: operating hours exceed in-service hours",IF(D4234+M4234&gt;O4234,"Fail: operating + unavailable hours exceed in-service hours",IF(P4234,"Partial month: within in-service hours","OK")))</x:f>
        <x:v>OK</x:v>
      </x:c>
    </x:row>
    <x:row r="4235" ht="15" hidden="0" customHeight="1">
      <x:c r="A4235" s="1" t="s">
        <x:v>3780</x:v>
      </x:c>
      <x:c r="B4235" s="14" t="n">
        <x:v>46082</x:v>
      </x:c>
      <x:c r="C4235" s="1" t="n">
        <x:v>90.2</x:v>
      </x:c>
      <x:c r="D4235" s="1" t="n">
        <x:v>545.4</x:v>
      </x:c>
      <x:c r="E4235" s="1" t="n">
        <x:v>26</x:v>
      </x:c>
      <x:c r="F4235" s="1" t="n">
        <x:v>1</x:v>
      </x:c>
      <x:c r="G4235" s="1" t="n">
        <x:v>55</x:v>
      </x:c>
      <x:c r="H4235" s="1" t="n">
        <x:v>1</x:v>
      </x:c>
      <x:c r="I4235" s="1" t="n">
        <x:v>5</x:v>
      </x:c>
      <x:c r="J4235" s="1" t="n">
        <x:v>0.23</x:v>
      </x:c>
      <x:c r="K4235" s="1" t="n">
        <x:v>0</x:v>
      </x:c>
      <x:c r="L4235" s="1" t="n">
        <x:v>92.3</x:v>
      </x:c>
      <x:c r="M4235" s="1" t="n">
        <x:v>4.4</x:v>
      </x:c>
      <x:c r="N4235" s="1" t="n">
        <x:v>19.2</x:v>
      </x:c>
      <x:c r="O4235" s="1" t="n">
        <x:f aca="0">24*MAX(0,EOMONTH(B4235,0)-MAX(B4235,INDEX(Device_Inventory!$K$2:$K$1201,MATCH(A4235,Device_Inventory!$A$2:$A$1201,0)))+1)</x:f>
        <x:v>744</x:v>
      </x:c>
      <x:c r="P4235" s="11" t="b">
        <x:f aca="0">INDEX(Device_Inventory!$K$2:$K$1201,MATCH(A4235,Device_Inventory!$A$2:$A$1201,0))&gt;B4235</x:f>
        <x:v>0</x:v>
      </x:c>
      <x:c r="Q4235" s="1" t="str">
        <x:f aca="0">IF(D4235&gt;O4235,"Fail: operating hours exceed in-service hours",IF(D4235+M4235&gt;O4235,"Fail: operating + unavailable hours exceed in-service hours",IF(P4235,"Partial month: within in-service hours","OK")))</x:f>
        <x:v>OK</x:v>
      </x:c>
    </x:row>
    <x:row r="4236" ht="15" hidden="0" customHeight="1">
      <x:c r="A4236" s="1" t="s">
        <x:v>3780</x:v>
      </x:c>
      <x:c r="B4236" s="14" t="n">
        <x:v>46113</x:v>
      </x:c>
      <x:c r="C4236" s="1" t="n">
        <x:v>62.1</x:v>
      </x:c>
      <x:c r="D4236" s="1" t="n">
        <x:v>448</x:v>
      </x:c>
      <x:c r="E4236" s="1" t="n">
        <x:v>19</x:v>
      </x:c>
      <x:c r="F4236" s="1" t="n">
        <x:v>2</x:v>
      </x:c>
      <x:c r="G4236" s="1" t="n">
        <x:v>31</x:v>
      </x:c>
      <x:c r="H4236" s="1" t="n">
        <x:v>0</x:v>
      </x:c>
      <x:c r="I4236" s="1" t="n">
        <x:v>0</x:v>
      </x:c>
      <x:c r="J4236" s="1" t="n">
        <x:v>1.21</x:v>
      </x:c>
      <x:c r="K4236" s="1" t="n">
        <x:v>0</x:v>
      </x:c>
      <x:c r="L4236" s="1" t="n">
        <x:v>95</x:v>
      </x:c>
      <x:c r="M4236" s="1" t="n">
        <x:v>3.7</x:v>
      </x:c>
      <x:c r="N4236" s="1" t="n">
        <x:v>14.8</x:v>
      </x:c>
      <x:c r="O4236" s="1" t="n">
        <x:f aca="0">24*MAX(0,EOMONTH(B4236,0)-MAX(B4236,INDEX(Device_Inventory!$K$2:$K$1201,MATCH(A4236,Device_Inventory!$A$2:$A$1201,0)))+1)</x:f>
        <x:v>720</x:v>
      </x:c>
      <x:c r="P4236" s="11" t="b">
        <x:f aca="0">INDEX(Device_Inventory!$K$2:$K$1201,MATCH(A4236,Device_Inventory!$A$2:$A$1201,0))&gt;B4236</x:f>
        <x:v>0</x:v>
      </x:c>
      <x:c r="Q4236" s="1" t="str">
        <x:f aca="0">IF(D4236&gt;O4236,"Fail: operating hours exceed in-service hours",IF(D4236+M4236&gt;O4236,"Fail: operating + unavailable hours exceed in-service hours",IF(P4236,"Partial month: within in-service hours","OK")))</x:f>
        <x:v>OK</x:v>
      </x:c>
    </x:row>
    <x:row r="4237" ht="15" hidden="0" customHeight="1">
      <x:c r="A4237" s="1" t="s">
        <x:v>3780</x:v>
      </x:c>
      <x:c r="B4237" s="14" t="n">
        <x:v>46143</x:v>
      </x:c>
      <x:c r="C4237" s="1" t="n">
        <x:v>63.9</x:v>
      </x:c>
      <x:c r="D4237" s="1" t="n">
        <x:v>351.2</x:v>
      </x:c>
      <x:c r="E4237" s="1" t="n">
        <x:v>18</x:v>
      </x:c>
      <x:c r="F4237" s="1" t="n">
        <x:v>0</x:v>
      </x:c>
      <x:c r="G4237" s="1" t="n">
        <x:v>38</x:v>
      </x:c>
      <x:c r="H4237" s="1" t="n">
        <x:v>0</x:v>
      </x:c>
      <x:c r="I4237" s="1" t="n">
        <x:v>0</x:v>
      </x:c>
      <x:c r="J4237" s="1" t="n">
        <x:v>0.04</x:v>
      </x:c>
      <x:c r="K4237" s="1" t="n">
        <x:v>0</x:v>
      </x:c>
      <x:c r="L4237" s="1" t="n">
        <x:v>93.6</x:v>
      </x:c>
      <x:c r="M4237" s="1" t="n">
        <x:v>9.3</x:v>
      </x:c>
      <x:c r="N4237" s="1" t="n">
        <x:v>9.3</x:v>
      </x:c>
      <x:c r="O4237" s="1" t="n">
        <x:f aca="0">24*MAX(0,EOMONTH(B4237,0)-MAX(B4237,INDEX(Device_Inventory!$K$2:$K$1201,MATCH(A4237,Device_Inventory!$A$2:$A$1201,0)))+1)</x:f>
        <x:v>744</x:v>
      </x:c>
      <x:c r="P4237" s="11" t="b">
        <x:f aca="0">INDEX(Device_Inventory!$K$2:$K$1201,MATCH(A4237,Device_Inventory!$A$2:$A$1201,0))&gt;B4237</x:f>
        <x:v>0</x:v>
      </x:c>
      <x:c r="Q4237" s="1" t="str">
        <x:f aca="0">IF(D4237&gt;O4237,"Fail: operating hours exceed in-service hours",IF(D4237+M4237&gt;O4237,"Fail: operating + unavailable hours exceed in-service hours",IF(P4237,"Partial month: within in-service hours","OK")))</x:f>
        <x:v>OK</x:v>
      </x:c>
    </x:row>
    <x:row r="4238" ht="15" hidden="0" customHeight="1">
      <x:c r="A4238" s="1" t="s">
        <x:v>3780</x:v>
      </x:c>
      <x:c r="B4238" s="14" t="n">
        <x:v>46174</x:v>
      </x:c>
      <x:c r="C4238" s="1" t="n">
        <x:v>70.5</x:v>
      </x:c>
      <x:c r="D4238" s="1" t="n">
        <x:v>407.5</x:v>
      </x:c>
      <x:c r="E4238" s="1" t="n">
        <x:v>19</x:v>
      </x:c>
      <x:c r="F4238" s="1" t="n">
        <x:v>2</x:v>
      </x:c>
      <x:c r="G4238" s="1" t="n">
        <x:v>38</x:v>
      </x:c>
      <x:c r="H4238" s="1" t="n">
        <x:v>0</x:v>
      </x:c>
      <x:c r="I4238" s="1" t="n">
        <x:v>1</x:v>
      </x:c>
      <x:c r="J4238" s="1" t="n">
        <x:v>0</x:v>
      </x:c>
      <x:c r="K4238" s="1" t="n">
        <x:v>0</x:v>
      </x:c>
      <x:c r="L4238" s="1" t="n">
        <x:v>93.8</x:v>
      </x:c>
      <x:c r="M4238" s="1" t="n">
        <x:v>2.7</x:v>
      </x:c>
      <x:c r="N4238" s="1" t="n">
        <x:v>14.4</x:v>
      </x:c>
      <x:c r="O4238" s="1" t="n">
        <x:f aca="0">24*MAX(0,EOMONTH(B4238,0)-MAX(B4238,INDEX(Device_Inventory!$K$2:$K$1201,MATCH(A4238,Device_Inventory!$A$2:$A$1201,0)))+1)</x:f>
        <x:v>720</x:v>
      </x:c>
      <x:c r="P4238" s="11" t="b">
        <x:f aca="0">INDEX(Device_Inventory!$K$2:$K$1201,MATCH(A4238,Device_Inventory!$A$2:$A$1201,0))&gt;B4238</x:f>
        <x:v>0</x:v>
      </x:c>
      <x:c r="Q4238" s="1" t="str">
        <x:f aca="0">IF(D4238&gt;O4238,"Fail: operating hours exceed in-service hours",IF(D4238+M4238&gt;O4238,"Fail: operating + unavailable hours exceed in-service hours",IF(P4238,"Partial month: within in-service hours","OK")))</x:f>
        <x:v>OK</x:v>
      </x:c>
    </x:row>
    <x:row r="4239" ht="15" hidden="0" customHeight="1">
      <x:c r="A4239" s="1" t="s">
        <x:v>3780</x:v>
      </x:c>
      <x:c r="B4239" s="14" t="n">
        <x:v>46204</x:v>
      </x:c>
      <x:c r="C4239" s="1" t="n">
        <x:v>89.9</x:v>
      </x:c>
      <x:c r="D4239" s="1" t="n">
        <x:v>551.4</x:v>
      </x:c>
      <x:c r="E4239" s="1" t="n">
        <x:v>21</x:v>
      </x:c>
      <x:c r="F4239" s="1" t="n">
        <x:v>0</x:v>
      </x:c>
      <x:c r="G4239" s="1" t="n">
        <x:v>51</x:v>
      </x:c>
      <x:c r="H4239" s="1" t="n">
        <x:v>1</x:v>
      </x:c>
      <x:c r="I4239" s="1" t="n">
        <x:v>2</x:v>
      </x:c>
      <x:c r="J4239" s="1" t="n">
        <x:v>0.15</x:v>
      </x:c>
      <x:c r="K4239" s="1" t="n">
        <x:v>0</x:v>
      </x:c>
      <x:c r="L4239" s="1" t="n">
        <x:v>96.7</x:v>
      </x:c>
      <x:c r="M4239" s="1" t="n">
        <x:v>7.2</x:v>
      </x:c>
      <x:c r="N4239" s="1" t="n">
        <x:v>9.5</x:v>
      </x:c>
      <x:c r="O4239" s="1" t="n">
        <x:f aca="0">24*MAX(0,EOMONTH(B4239,0)-MAX(B4239,INDEX(Device_Inventory!$K$2:$K$1201,MATCH(A4239,Device_Inventory!$A$2:$A$1201,0)))+1)</x:f>
        <x:v>744</x:v>
      </x:c>
      <x:c r="P4239" s="11" t="b">
        <x:f aca="0">INDEX(Device_Inventory!$K$2:$K$1201,MATCH(A4239,Device_Inventory!$A$2:$A$1201,0))&gt;B4239</x:f>
        <x:v>0</x:v>
      </x:c>
      <x:c r="Q4239" s="1" t="str">
        <x:f aca="0">IF(D4239&gt;O4239,"Fail: operating hours exceed in-service hours",IF(D4239+M4239&gt;O4239,"Fail: operating + unavailable hours exceed in-service hours",IF(P4239,"Partial month: within in-service hours","OK")))</x:f>
        <x:v>OK</x:v>
      </x:c>
    </x:row>
    <x:row r="4240" ht="15" hidden="0" customHeight="1">
      <x:c r="A4240" s="1" t="s">
        <x:v>1382</x:v>
      </x:c>
      <x:c r="B4240" s="14" t="n">
        <x:v>46054</x:v>
      </x:c>
      <x:c r="C4240" s="1" t="n">
        <x:v>57.7</x:v>
      </x:c>
      <x:c r="D4240" s="1" t="n">
        <x:v>344.8</x:v>
      </x:c>
      <x:c r="E4240" s="1" t="n">
        <x:v>13</x:v>
      </x:c>
      <x:c r="F4240" s="1" t="n">
        <x:v>1</x:v>
      </x:c>
      <x:c r="G4240" s="1" t="n">
        <x:v>29</x:v>
      </x:c>
      <x:c r="H4240" s="1" t="n">
        <x:v>0</x:v>
      </x:c>
      <x:c r="I4240" s="1" t="n">
        <x:v>2</x:v>
      </x:c>
      <x:c r="J4240" s="1" t="n">
        <x:v>0.53</x:v>
      </x:c>
      <x:c r="K4240" s="1" t="n">
        <x:v>2</x:v>
      </x:c>
      <x:c r="L4240" s="1" t="n">
        <x:v>97.5</x:v>
      </x:c>
      <x:c r="M4240" s="1" t="n">
        <x:v>8.3</x:v>
      </x:c>
      <x:c r="N4240" s="1" t="n">
        <x:v>12.8</x:v>
      </x:c>
      <x:c r="O4240" s="1" t="n">
        <x:f aca="0">24*MAX(0,EOMONTH(B4240,0)-MAX(B4240,INDEX(Device_Inventory!$K$2:$K$1201,MATCH(A4240,Device_Inventory!$A$2:$A$1201,0)))+1)</x:f>
        <x:v>672</x:v>
      </x:c>
      <x:c r="P4240" s="11" t="b">
        <x:f aca="0">INDEX(Device_Inventory!$K$2:$K$1201,MATCH(A4240,Device_Inventory!$A$2:$A$1201,0))&gt;B4240</x:f>
        <x:v>0</x:v>
      </x:c>
      <x:c r="Q4240" s="1" t="str">
        <x:f aca="0">IF(D4240&gt;O4240,"Fail: operating hours exceed in-service hours",IF(D4240+M4240&gt;O4240,"Fail: operating + unavailable hours exceed in-service hours",IF(P4240,"Partial month: within in-service hours","OK")))</x:f>
        <x:v>OK</x:v>
      </x:c>
    </x:row>
    <x:row r="4241" ht="15" hidden="0" customHeight="1">
      <x:c r="A4241" s="1" t="s">
        <x:v>1382</x:v>
      </x:c>
      <x:c r="B4241" s="14" t="n">
        <x:v>46082</x:v>
      </x:c>
      <x:c r="C4241" s="1" t="n">
        <x:v>19.3</x:v>
      </x:c>
      <x:c r="D4241" s="1" t="n">
        <x:v>106.7</x:v>
      </x:c>
      <x:c r="E4241" s="1" t="n">
        <x:v>0</x:v>
      </x:c>
      <x:c r="F4241" s="1" t="n">
        <x:v>0</x:v>
      </x:c>
      <x:c r="G4241" s="1" t="n">
        <x:v>27</x:v>
      </x:c>
      <x:c r="H4241" s="1" t="n">
        <x:v>1</x:v>
      </x:c>
      <x:c r="I4241" s="1" t="n">
        <x:v>1</x:v>
      </x:c>
      <x:c r="J4241" s="1" t="n">
        <x:v>0</x:v>
      </x:c>
      <x:c r="K4241" s="1" t="n">
        <x:v>0</x:v>
      </x:c>
      <x:c r="L4241" s="1" t="n">
        <x:v>91.5</x:v>
      </x:c>
      <x:c r="M4241" s="1" t="n">
        <x:v>4.1</x:v>
      </x:c>
      <x:c r="N4241" s="1" t="n">
        <x:v>1.8</x:v>
      </x:c>
      <x:c r="O4241" s="1" t="n">
        <x:f aca="0">24*MAX(0,EOMONTH(B4241,0)-MAX(B4241,INDEX(Device_Inventory!$K$2:$K$1201,MATCH(A4241,Device_Inventory!$A$2:$A$1201,0)))+1)</x:f>
        <x:v>744</x:v>
      </x:c>
      <x:c r="P4241" s="11" t="b">
        <x:f aca="0">INDEX(Device_Inventory!$K$2:$K$1201,MATCH(A4241,Device_Inventory!$A$2:$A$1201,0))&gt;B4241</x:f>
        <x:v>0</x:v>
      </x:c>
      <x:c r="Q4241" s="1" t="str">
        <x:f aca="0">IF(D4241&gt;O4241,"Fail: operating hours exceed in-service hours",IF(D4241+M4241&gt;O4241,"Fail: operating + unavailable hours exceed in-service hours",IF(P4241,"Partial month: within in-service hours","OK")))</x:f>
        <x:v>OK</x:v>
      </x:c>
    </x:row>
    <x:row r="4242" ht="15" hidden="0" customHeight="1">
      <x:c r="A4242" s="1" t="s">
        <x:v>1382</x:v>
      </x:c>
      <x:c r="B4242" s="14" t="n">
        <x:v>46113</x:v>
      </x:c>
      <x:c r="C4242" s="1" t="n">
        <x:v>30</x:v>
      </x:c>
      <x:c r="D4242" s="1" t="n">
        <x:v>207</x:v>
      </x:c>
      <x:c r="E4242" s="1" t="n">
        <x:v>14</x:v>
      </x:c>
      <x:c r="F4242" s="1" t="n">
        <x:v>0</x:v>
      </x:c>
      <x:c r="G4242" s="1" t="n">
        <x:v>26</x:v>
      </x:c>
      <x:c r="H4242" s="1" t="n">
        <x:v>0</x:v>
      </x:c>
      <x:c r="I4242" s="1" t="n">
        <x:v>0</x:v>
      </x:c>
      <x:c r="J4242" s="1" t="n">
        <x:v>0</x:v>
      </x:c>
      <x:c r="K4242" s="1" t="n">
        <x:v>0</x:v>
      </x:c>
      <x:c r="L4242" s="1" t="n">
        <x:v>96.2</x:v>
      </x:c>
      <x:c r="M4242" s="1" t="n">
        <x:v>0</x:v>
      </x:c>
      <x:c r="N4242" s="1" t="n">
        <x:v>3.2</x:v>
      </x:c>
      <x:c r="O4242" s="1" t="n">
        <x:f aca="0">24*MAX(0,EOMONTH(B4242,0)-MAX(B4242,INDEX(Device_Inventory!$K$2:$K$1201,MATCH(A4242,Device_Inventory!$A$2:$A$1201,0)))+1)</x:f>
        <x:v>720</x:v>
      </x:c>
      <x:c r="P4242" s="11" t="b">
        <x:f aca="0">INDEX(Device_Inventory!$K$2:$K$1201,MATCH(A4242,Device_Inventory!$A$2:$A$1201,0))&gt;B4242</x:f>
        <x:v>0</x:v>
      </x:c>
      <x:c r="Q4242" s="1" t="str">
        <x:f aca="0">IF(D4242&gt;O4242,"Fail: operating hours exceed in-service hours",IF(D4242+M4242&gt;O4242,"Fail: operating + unavailable hours exceed in-service hours",IF(P4242,"Partial month: within in-service hours","OK")))</x:f>
        <x:v>OK</x:v>
      </x:c>
    </x:row>
    <x:row r="4243" ht="15" hidden="0" customHeight="1">
      <x:c r="A4243" s="1" t="s">
        <x:v>1382</x:v>
      </x:c>
      <x:c r="B4243" s="14" t="n">
        <x:v>46143</x:v>
      </x:c>
      <x:c r="C4243" s="1" t="n">
        <x:v>57.5</x:v>
      </x:c>
      <x:c r="D4243" s="1" t="n">
        <x:v>413.4</x:v>
      </x:c>
      <x:c r="E4243" s="1" t="n">
        <x:v>11</x:v>
      </x:c>
      <x:c r="F4243" s="1" t="n">
        <x:v>3</x:v>
      </x:c>
      <x:c r="G4243" s="1" t="n">
        <x:v>23</x:v>
      </x:c>
      <x:c r="H4243" s="1" t="n">
        <x:v>0</x:v>
      </x:c>
      <x:c r="I4243" s="1" t="n">
        <x:v>4</x:v>
      </x:c>
      <x:c r="J4243" s="1" t="n">
        <x:v>0.98</x:v>
      </x:c>
      <x:c r="K4243" s="1" t="n">
        <x:v>1</x:v>
      </x:c>
      <x:c r="L4243" s="1" t="n">
        <x:v>95</x:v>
      </x:c>
      <x:c r="M4243" s="1" t="n">
        <x:v>10.8</x:v>
      </x:c>
      <x:c r="N4243" s="1" t="n">
        <x:v>16.5</x:v>
      </x:c>
      <x:c r="O4243" s="1" t="n">
        <x:f aca="0">24*MAX(0,EOMONTH(B4243,0)-MAX(B4243,INDEX(Device_Inventory!$K$2:$K$1201,MATCH(A4243,Device_Inventory!$A$2:$A$1201,0)))+1)</x:f>
        <x:v>744</x:v>
      </x:c>
      <x:c r="P4243" s="11" t="b">
        <x:f aca="0">INDEX(Device_Inventory!$K$2:$K$1201,MATCH(A4243,Device_Inventory!$A$2:$A$1201,0))&gt;B4243</x:f>
        <x:v>0</x:v>
      </x:c>
      <x:c r="Q4243" s="1" t="str">
        <x:f aca="0">IF(D4243&gt;O4243,"Fail: operating hours exceed in-service hours",IF(D4243+M4243&gt;O4243,"Fail: operating + unavailable hours exceed in-service hours",IF(P4243,"Partial month: within in-service hours","OK")))</x:f>
        <x:v>OK</x:v>
      </x:c>
    </x:row>
    <x:row r="4244" ht="15" hidden="0" customHeight="1">
      <x:c r="A4244" s="1" t="s">
        <x:v>1382</x:v>
      </x:c>
      <x:c r="B4244" s="14" t="n">
        <x:v>46174</x:v>
      </x:c>
      <x:c r="C4244" s="1" t="n">
        <x:v>35.9</x:v>
      </x:c>
      <x:c r="D4244" s="1" t="n">
        <x:v>203.8</x:v>
      </x:c>
      <x:c r="E4244" s="1" t="n">
        <x:v>7</x:v>
      </x:c>
      <x:c r="F4244" s="1" t="n">
        <x:v>1</x:v>
      </x:c>
      <x:c r="G4244" s="1" t="n">
        <x:v>27</x:v>
      </x:c>
      <x:c r="H4244" s="1" t="n">
        <x:v>0</x:v>
      </x:c>
      <x:c r="I4244" s="1" t="n">
        <x:v>0</x:v>
      </x:c>
      <x:c r="J4244" s="1" t="n">
        <x:v>0.49</x:v>
      </x:c>
      <x:c r="K4244" s="1" t="n">
        <x:v>0</x:v>
      </x:c>
      <x:c r="L4244" s="1" t="n">
        <x:v>94.9</x:v>
      </x:c>
      <x:c r="M4244" s="1" t="n">
        <x:v>0.8</x:v>
      </x:c>
      <x:c r="N4244" s="1" t="n">
        <x:v>11</x:v>
      </x:c>
      <x:c r="O4244" s="1" t="n">
        <x:f aca="0">24*MAX(0,EOMONTH(B4244,0)-MAX(B4244,INDEX(Device_Inventory!$K$2:$K$1201,MATCH(A4244,Device_Inventory!$A$2:$A$1201,0)))+1)</x:f>
        <x:v>720</x:v>
      </x:c>
      <x:c r="P4244" s="11" t="b">
        <x:f aca="0">INDEX(Device_Inventory!$K$2:$K$1201,MATCH(A4244,Device_Inventory!$A$2:$A$1201,0))&gt;B4244</x:f>
        <x:v>0</x:v>
      </x:c>
      <x:c r="Q4244" s="1" t="str">
        <x:f aca="0">IF(D4244&gt;O4244,"Fail: operating hours exceed in-service hours",IF(D4244+M4244&gt;O4244,"Fail: operating + unavailable hours exceed in-service hours",IF(P4244,"Partial month: within in-service hours","OK")))</x:f>
        <x:v>OK</x:v>
      </x:c>
    </x:row>
    <x:row r="4245" ht="15" hidden="0" customHeight="1">
      <x:c r="A4245" s="1" t="s">
        <x:v>1382</x:v>
      </x:c>
      <x:c r="B4245" s="14" t="n">
        <x:v>46204</x:v>
      </x:c>
      <x:c r="C4245" s="1" t="n">
        <x:v>59.6</x:v>
      </x:c>
      <x:c r="D4245" s="1" t="n">
        <x:v>343.4</x:v>
      </x:c>
      <x:c r="E4245" s="1" t="n">
        <x:v>17</x:v>
      </x:c>
      <x:c r="F4245" s="1" t="n">
        <x:v>0</x:v>
      </x:c>
      <x:c r="G4245" s="1" t="n">
        <x:v>41</x:v>
      </x:c>
      <x:c r="H4245" s="1" t="n">
        <x:v>1</x:v>
      </x:c>
      <x:c r="I4245" s="1" t="n">
        <x:v>2</x:v>
      </x:c>
      <x:c r="J4245" s="1" t="n">
        <x:v>0.23</x:v>
      </x:c>
      <x:c r="K4245" s="1" t="n">
        <x:v>0</x:v>
      </x:c>
      <x:c r="L4245" s="1" t="n">
        <x:v>90.8</x:v>
      </x:c>
      <x:c r="M4245" s="1" t="n">
        <x:v>2.3</x:v>
      </x:c>
      <x:c r="N4245" s="1" t="n">
        <x:v>14.4</x:v>
      </x:c>
      <x:c r="O4245" s="1" t="n">
        <x:f aca="0">24*MAX(0,EOMONTH(B4245,0)-MAX(B4245,INDEX(Device_Inventory!$K$2:$K$1201,MATCH(A4245,Device_Inventory!$A$2:$A$1201,0)))+1)</x:f>
        <x:v>744</x:v>
      </x:c>
      <x:c r="P4245" s="11" t="b">
        <x:f aca="0">INDEX(Device_Inventory!$K$2:$K$1201,MATCH(A4245,Device_Inventory!$A$2:$A$1201,0))&gt;B4245</x:f>
        <x:v>0</x:v>
      </x:c>
      <x:c r="Q4245" s="1" t="str">
        <x:f aca="0">IF(D4245&gt;O4245,"Fail: operating hours exceed in-service hours",IF(D4245+M4245&gt;O4245,"Fail: operating + unavailable hours exceed in-service hours",IF(P4245,"Partial month: within in-service hours","OK")))</x:f>
        <x:v>OK</x:v>
      </x:c>
    </x:row>
    <x:row r="4246" ht="15" hidden="0" customHeight="1">
      <x:c r="A4246" s="1" t="s">
        <x:v>1383</x:v>
      </x:c>
      <x:c r="B4246" s="14" t="n">
        <x:v>46054</x:v>
      </x:c>
      <x:c r="C4246" s="1" t="n">
        <x:v>26.1</x:v>
      </x:c>
      <x:c r="D4246" s="1" t="n">
        <x:v>188.9</x:v>
      </x:c>
      <x:c r="E4246" s="1" t="n">
        <x:v>16</x:v>
      </x:c>
      <x:c r="F4246" s="1" t="n">
        <x:v>0</x:v>
      </x:c>
      <x:c r="G4246" s="1" t="n">
        <x:v>26</x:v>
      </x:c>
      <x:c r="H4246" s="1" t="n">
        <x:v>0</x:v>
      </x:c>
      <x:c r="I4246" s="1" t="n">
        <x:v>0</x:v>
      </x:c>
      <x:c r="J4246" s="1" t="n">
        <x:v>0.75</x:v>
      </x:c>
      <x:c r="K4246" s="1" t="n">
        <x:v>0</x:v>
      </x:c>
      <x:c r="L4246" s="1" t="n">
        <x:v>94.7</x:v>
      </x:c>
      <x:c r="M4246" s="1" t="n">
        <x:v>0.9</x:v>
      </x:c>
      <x:c r="N4246" s="1" t="n">
        <x:v>2.8</x:v>
      </x:c>
      <x:c r="O4246" s="1" t="n">
        <x:f aca="0">24*MAX(0,EOMONTH(B4246,0)-MAX(B4246,INDEX(Device_Inventory!$K$2:$K$1201,MATCH(A4246,Device_Inventory!$A$2:$A$1201,0)))+1)</x:f>
        <x:v>672</x:v>
      </x:c>
      <x:c r="P4246" s="11" t="b">
        <x:f aca="0">INDEX(Device_Inventory!$K$2:$K$1201,MATCH(A4246,Device_Inventory!$A$2:$A$1201,0))&gt;B4246</x:f>
        <x:v>0</x:v>
      </x:c>
      <x:c r="Q4246" s="1" t="str">
        <x:f aca="0">IF(D4246&gt;O4246,"Fail: operating hours exceed in-service hours",IF(D4246+M4246&gt;O4246,"Fail: operating + unavailable hours exceed in-service hours",IF(P4246,"Partial month: within in-service hours","OK")))</x:f>
        <x:v>OK</x:v>
      </x:c>
    </x:row>
    <x:row r="4247" ht="15" hidden="0" customHeight="1">
      <x:c r="A4247" s="1" t="s">
        <x:v>1383</x:v>
      </x:c>
      <x:c r="B4247" s="14" t="n">
        <x:v>46082</x:v>
      </x:c>
      <x:c r="C4247" s="1" t="n">
        <x:v>41.6</x:v>
      </x:c>
      <x:c r="D4247" s="1" t="n">
        <x:v>244.6</x:v>
      </x:c>
      <x:c r="E4247" s="1" t="n">
        <x:v>10</x:v>
      </x:c>
      <x:c r="F4247" s="1" t="n">
        <x:v>0</x:v>
      </x:c>
      <x:c r="G4247" s="1" t="n">
        <x:v>25</x:v>
      </x:c>
      <x:c r="H4247" s="1" t="n">
        <x:v>0</x:v>
      </x:c>
      <x:c r="I4247" s="1" t="n">
        <x:v>3</x:v>
      </x:c>
      <x:c r="J4247" s="1" t="n">
        <x:v>0.23</x:v>
      </x:c>
      <x:c r="K4247" s="1" t="n">
        <x:v>0</x:v>
      </x:c>
      <x:c r="L4247" s="1" t="n">
        <x:v>93</x:v>
      </x:c>
      <x:c r="M4247" s="1" t="n">
        <x:v>8</x:v>
      </x:c>
      <x:c r="N4247" s="1" t="n">
        <x:v>3.9</x:v>
      </x:c>
      <x:c r="O4247" s="1" t="n">
        <x:f aca="0">24*MAX(0,EOMONTH(B4247,0)-MAX(B4247,INDEX(Device_Inventory!$K$2:$K$1201,MATCH(A4247,Device_Inventory!$A$2:$A$1201,0)))+1)</x:f>
        <x:v>744</x:v>
      </x:c>
      <x:c r="P4247" s="11" t="b">
        <x:f aca="0">INDEX(Device_Inventory!$K$2:$K$1201,MATCH(A4247,Device_Inventory!$A$2:$A$1201,0))&gt;B4247</x:f>
        <x:v>0</x:v>
      </x:c>
      <x:c r="Q4247" s="1" t="str">
        <x:f aca="0">IF(D4247&gt;O4247,"Fail: operating hours exceed in-service hours",IF(D4247+M4247&gt;O4247,"Fail: operating + unavailable hours exceed in-service hours",IF(P4247,"Partial month: within in-service hours","OK")))</x:f>
        <x:v>OK</x:v>
      </x:c>
    </x:row>
    <x:row r="4248" ht="15" hidden="0" customHeight="1">
      <x:c r="A4248" s="1" t="s">
        <x:v>1383</x:v>
      </x:c>
      <x:c r="B4248" s="14" t="n">
        <x:v>46113</x:v>
      </x:c>
      <x:c r="C4248" s="1" t="n">
        <x:v>42.8</x:v>
      </x:c>
      <x:c r="D4248" s="1" t="n">
        <x:v>305.1</x:v>
      </x:c>
      <x:c r="E4248" s="1" t="n">
        <x:v>13</x:v>
      </x:c>
      <x:c r="F4248" s="1" t="n">
        <x:v>0</x:v>
      </x:c>
      <x:c r="G4248" s="1" t="n">
        <x:v>24</x:v>
      </x:c>
      <x:c r="H4248" s="1" t="n">
        <x:v>1</x:v>
      </x:c>
      <x:c r="I4248" s="1" t="n">
        <x:v>2</x:v>
      </x:c>
      <x:c r="J4248" s="1" t="n">
        <x:v>1</x:v>
      </x:c>
      <x:c r="K4248" s="1" t="n">
        <x:v>0</x:v>
      </x:c>
      <x:c r="L4248" s="1" t="n">
        <x:v>92.4</x:v>
      </x:c>
      <x:c r="M4248" s="1" t="n">
        <x:v>9.4</x:v>
      </x:c>
      <x:c r="N4248" s="1" t="n">
        <x:v>7.8</x:v>
      </x:c>
      <x:c r="O4248" s="1" t="n">
        <x:f aca="0">24*MAX(0,EOMONTH(B4248,0)-MAX(B4248,INDEX(Device_Inventory!$K$2:$K$1201,MATCH(A4248,Device_Inventory!$A$2:$A$1201,0)))+1)</x:f>
        <x:v>720</x:v>
      </x:c>
      <x:c r="P4248" s="11" t="b">
        <x:f aca="0">INDEX(Device_Inventory!$K$2:$K$1201,MATCH(A4248,Device_Inventory!$A$2:$A$1201,0))&gt;B4248</x:f>
        <x:v>0</x:v>
      </x:c>
      <x:c r="Q4248" s="1" t="str">
        <x:f aca="0">IF(D4248&gt;O4248,"Fail: operating hours exceed in-service hours",IF(D4248+M4248&gt;O4248,"Fail: operating + unavailable hours exceed in-service hours",IF(P4248,"Partial month: within in-service hours","OK")))</x:f>
        <x:v>OK</x:v>
      </x:c>
    </x:row>
    <x:row r="4249" ht="15" hidden="0" customHeight="1">
      <x:c r="A4249" s="1" t="s">
        <x:v>1383</x:v>
      </x:c>
      <x:c r="B4249" s="14" t="n">
        <x:v>46143</x:v>
      </x:c>
      <x:c r="C4249" s="1" t="n">
        <x:v>59.4</x:v>
      </x:c>
      <x:c r="D4249" s="1" t="n">
        <x:v>342.8</x:v>
      </x:c>
      <x:c r="E4249" s="1" t="n">
        <x:v>23</x:v>
      </x:c>
      <x:c r="F4249" s="1" t="n">
        <x:v>1</x:v>
      </x:c>
      <x:c r="G4249" s="1" t="n">
        <x:v>30</x:v>
      </x:c>
      <x:c r="H4249" s="1" t="n">
        <x:v>0</x:v>
      </x:c>
      <x:c r="I4249" s="1" t="n">
        <x:v>2</x:v>
      </x:c>
      <x:c r="J4249" s="1" t="n">
        <x:v>0.22</x:v>
      </x:c>
      <x:c r="K4249" s="1" t="n">
        <x:v>0</x:v>
      </x:c>
      <x:c r="L4249" s="1" t="n">
        <x:v>93.2</x:v>
      </x:c>
      <x:c r="M4249" s="1" t="n">
        <x:v>12.3</x:v>
      </x:c>
      <x:c r="N4249" s="1" t="n">
        <x:v>17.7</x:v>
      </x:c>
      <x:c r="O4249" s="1" t="n">
        <x:f aca="0">24*MAX(0,EOMONTH(B4249,0)-MAX(B4249,INDEX(Device_Inventory!$K$2:$K$1201,MATCH(A4249,Device_Inventory!$A$2:$A$1201,0)))+1)</x:f>
        <x:v>744</x:v>
      </x:c>
      <x:c r="P4249" s="11" t="b">
        <x:f aca="0">INDEX(Device_Inventory!$K$2:$K$1201,MATCH(A4249,Device_Inventory!$A$2:$A$1201,0))&gt;B4249</x:f>
        <x:v>0</x:v>
      </x:c>
      <x:c r="Q4249" s="1" t="str">
        <x:f aca="0">IF(D4249&gt;O4249,"Fail: operating hours exceed in-service hours",IF(D4249+M4249&gt;O4249,"Fail: operating + unavailable hours exceed in-service hours",IF(P4249,"Partial month: within in-service hours","OK")))</x:f>
        <x:v>OK</x:v>
      </x:c>
    </x:row>
    <x:row r="4250" ht="15" hidden="0" customHeight="1">
      <x:c r="A4250" s="1" t="s">
        <x:v>1383</x:v>
      </x:c>
      <x:c r="B4250" s="14" t="n">
        <x:v>46174</x:v>
      </x:c>
      <x:c r="C4250" s="1" t="n">
        <x:v>72.7</x:v>
      </x:c>
      <x:c r="D4250" s="1" t="n">
        <x:v>474.4</x:v>
      </x:c>
      <x:c r="E4250" s="1" t="n">
        <x:v>23</x:v>
      </x:c>
      <x:c r="F4250" s="1" t="n">
        <x:v>0</x:v>
      </x:c>
      <x:c r="G4250" s="1" t="n">
        <x:v>31</x:v>
      </x:c>
      <x:c r="H4250" s="1" t="n">
        <x:v>0</x:v>
      </x:c>
      <x:c r="I4250" s="1" t="n">
        <x:v>3</x:v>
      </x:c>
      <x:c r="J4250" s="1" t="n">
        <x:v>0.89</x:v>
      </x:c>
      <x:c r="K4250" s="1" t="n">
        <x:v>0</x:v>
      </x:c>
      <x:c r="L4250" s="1" t="n">
        <x:v>94.9</x:v>
      </x:c>
      <x:c r="M4250" s="1" t="n">
        <x:v>6</x:v>
      </x:c>
      <x:c r="N4250" s="1" t="n">
        <x:v>10.7</x:v>
      </x:c>
      <x:c r="O4250" s="1" t="n">
        <x:f aca="0">24*MAX(0,EOMONTH(B4250,0)-MAX(B4250,INDEX(Device_Inventory!$K$2:$K$1201,MATCH(A4250,Device_Inventory!$A$2:$A$1201,0)))+1)</x:f>
        <x:v>720</x:v>
      </x:c>
      <x:c r="P4250" s="11" t="b">
        <x:f aca="0">INDEX(Device_Inventory!$K$2:$K$1201,MATCH(A4250,Device_Inventory!$A$2:$A$1201,0))&gt;B4250</x:f>
        <x:v>0</x:v>
      </x:c>
      <x:c r="Q4250" s="1" t="str">
        <x:f aca="0">IF(D4250&gt;O4250,"Fail: operating hours exceed in-service hours",IF(D4250+M4250&gt;O4250,"Fail: operating + unavailable hours exceed in-service hours",IF(P4250,"Partial month: within in-service hours","OK")))</x:f>
        <x:v>OK</x:v>
      </x:c>
    </x:row>
    <x:row r="4251" ht="15" hidden="0" customHeight="1">
      <x:c r="A4251" s="1" t="s">
        <x:v>1383</x:v>
      </x:c>
      <x:c r="B4251" s="14" t="n">
        <x:v>46204</x:v>
      </x:c>
      <x:c r="C4251" s="1" t="n">
        <x:v>70.4</x:v>
      </x:c>
      <x:c r="D4251" s="1" t="n">
        <x:v>406</x:v>
      </x:c>
      <x:c r="E4251" s="1" t="n">
        <x:v>5</x:v>
      </x:c>
      <x:c r="F4251" s="1" t="n">
        <x:v>0</x:v>
      </x:c>
      <x:c r="G4251" s="1" t="n">
        <x:v>31</x:v>
      </x:c>
      <x:c r="H4251" s="1" t="n">
        <x:v>0</x:v>
      </x:c>
      <x:c r="I4251" s="1" t="n">
        <x:v>0</x:v>
      </x:c>
      <x:c r="J4251" s="1" t="n">
        <x:v>0.82</x:v>
      </x:c>
      <x:c r="K4251" s="1" t="n">
        <x:v>0</x:v>
      </x:c>
      <x:c r="L4251" s="1" t="n">
        <x:v>97.1</x:v>
      </x:c>
      <x:c r="M4251" s="1" t="n">
        <x:v>0.6</x:v>
      </x:c>
      <x:c r="N4251" s="1" t="n">
        <x:v>9.6</x:v>
      </x:c>
      <x:c r="O4251" s="1" t="n">
        <x:f aca="0">24*MAX(0,EOMONTH(B4251,0)-MAX(B4251,INDEX(Device_Inventory!$K$2:$K$1201,MATCH(A4251,Device_Inventory!$A$2:$A$1201,0)))+1)</x:f>
        <x:v>744</x:v>
      </x:c>
      <x:c r="P4251" s="11" t="b">
        <x:f aca="0">INDEX(Device_Inventory!$K$2:$K$1201,MATCH(A4251,Device_Inventory!$A$2:$A$1201,0))&gt;B4251</x:f>
        <x:v>0</x:v>
      </x:c>
      <x:c r="Q4251" s="1" t="str">
        <x:f aca="0">IF(D4251&gt;O4251,"Fail: operating hours exceed in-service hours",IF(D4251+M4251&gt;O4251,"Fail: operating + unavailable hours exceed in-service hours",IF(P4251,"Partial month: within in-service hours","OK")))</x:f>
        <x:v>OK</x:v>
      </x:c>
    </x:row>
    <x:row r="4252" ht="15" hidden="0" customHeight="1">
      <x:c r="A4252" s="1" t="s">
        <x:v>3787</x:v>
      </x:c>
      <x:c r="B4252" s="14" t="n">
        <x:v>46054</x:v>
      </x:c>
      <x:c r="C4252" s="1" t="n">
        <x:v>69</x:v>
      </x:c>
      <x:c r="D4252" s="1" t="n">
        <x:v>413.5</x:v>
      </x:c>
      <x:c r="E4252" s="1" t="n">
        <x:v>22</x:v>
      </x:c>
      <x:c r="F4252" s="1" t="n">
        <x:v>4</x:v>
      </x:c>
      <x:c r="G4252" s="1" t="n">
        <x:v>24</x:v>
      </x:c>
      <x:c r="H4252" s="1" t="n">
        <x:v>1</x:v>
      </x:c>
      <x:c r="I4252" s="1" t="n">
        <x:v>3</x:v>
      </x:c>
      <x:c r="J4252" s="1" t="n">
        <x:v>1.69</x:v>
      </x:c>
      <x:c r="K4252" s="1" t="n">
        <x:v>2</x:v>
      </x:c>
      <x:c r="L4252" s="1" t="n">
        <x:v>96.2</x:v>
      </x:c>
      <x:c r="M4252" s="1" t="n">
        <x:v>6.8</x:v>
      </x:c>
      <x:c r="N4252" s="1" t="n">
        <x:v>11.7</x:v>
      </x:c>
      <x:c r="O4252" s="1" t="n">
        <x:f aca="0">24*MAX(0,EOMONTH(B4252,0)-MAX(B4252,INDEX(Device_Inventory!$K$2:$K$1201,MATCH(A4252,Device_Inventory!$A$2:$A$1201,0)))+1)</x:f>
        <x:v>672</x:v>
      </x:c>
      <x:c r="P4252" s="11" t="b">
        <x:f aca="0">INDEX(Device_Inventory!$K$2:$K$1201,MATCH(A4252,Device_Inventory!$A$2:$A$1201,0))&gt;B4252</x:f>
        <x:v>0</x:v>
      </x:c>
      <x:c r="Q4252" s="1" t="str">
        <x:f aca="0">IF(D4252&gt;O4252,"Fail: operating hours exceed in-service hours",IF(D4252+M4252&gt;O4252,"Fail: operating + unavailable hours exceed in-service hours",IF(P4252,"Partial month: within in-service hours","OK")))</x:f>
        <x:v>OK</x:v>
      </x:c>
    </x:row>
    <x:row r="4253" ht="15" hidden="0" customHeight="1">
      <x:c r="A4253" s="1" t="s">
        <x:v>3787</x:v>
      </x:c>
      <x:c r="B4253" s="14" t="n">
        <x:v>46082</x:v>
      </x:c>
      <x:c r="C4253" s="1" t="n">
        <x:v>56.1</x:v>
      </x:c>
      <x:c r="D4253" s="1" t="n">
        <x:v>363.8</x:v>
      </x:c>
      <x:c r="E4253" s="1" t="n">
        <x:v>15</x:v>
      </x:c>
      <x:c r="F4253" s="1" t="n">
        <x:v>2</x:v>
      </x:c>
      <x:c r="G4253" s="1" t="n">
        <x:v>21</x:v>
      </x:c>
      <x:c r="H4253" s="1" t="n">
        <x:v>1</x:v>
      </x:c>
      <x:c r="I4253" s="1" t="n">
        <x:v>0</x:v>
      </x:c>
      <x:c r="J4253" s="1" t="n">
        <x:v>1.62</x:v>
      </x:c>
      <x:c r="K4253" s="1" t="n">
        <x:v>0</x:v>
      </x:c>
      <x:c r="L4253" s="1" t="n">
        <x:v>94.9</x:v>
      </x:c>
      <x:c r="M4253" s="1" t="n">
        <x:v>0</x:v>
      </x:c>
      <x:c r="N4253" s="1" t="n">
        <x:v>15.2</x:v>
      </x:c>
      <x:c r="O4253" s="1" t="n">
        <x:f aca="0">24*MAX(0,EOMONTH(B4253,0)-MAX(B4253,INDEX(Device_Inventory!$K$2:$K$1201,MATCH(A4253,Device_Inventory!$A$2:$A$1201,0)))+1)</x:f>
        <x:v>744</x:v>
      </x:c>
      <x:c r="P4253" s="11" t="b">
        <x:f aca="0">INDEX(Device_Inventory!$K$2:$K$1201,MATCH(A4253,Device_Inventory!$A$2:$A$1201,0))&gt;B4253</x:f>
        <x:v>0</x:v>
      </x:c>
      <x:c r="Q4253" s="1" t="str">
        <x:f aca="0">IF(D4253&gt;O4253,"Fail: operating hours exceed in-service hours",IF(D4253+M4253&gt;O4253,"Fail: operating + unavailable hours exceed in-service hours",IF(P4253,"Partial month: within in-service hours","OK")))</x:f>
        <x:v>OK</x:v>
      </x:c>
    </x:row>
    <x:row r="4254" ht="15" hidden="0" customHeight="1">
      <x:c r="A4254" s="1" t="s">
        <x:v>3787</x:v>
      </x:c>
      <x:c r="B4254" s="14" t="n">
        <x:v>46113</x:v>
      </x:c>
      <x:c r="C4254" s="1" t="n">
        <x:v>55.1</x:v>
      </x:c>
      <x:c r="D4254" s="1" t="n">
        <x:v>358.1</x:v>
      </x:c>
      <x:c r="E4254" s="1" t="n">
        <x:v>13</x:v>
      </x:c>
      <x:c r="F4254" s="1" t="n">
        <x:v>2</x:v>
      </x:c>
      <x:c r="G4254" s="1" t="n">
        <x:v>32</x:v>
      </x:c>
      <x:c r="H4254" s="1" t="n">
        <x:v>2</x:v>
      </x:c>
      <x:c r="I4254" s="1" t="n">
        <x:v>1</x:v>
      </x:c>
      <x:c r="J4254" s="1" t="n">
        <x:v>0.68</x:v>
      </x:c>
      <x:c r="K4254" s="1" t="n">
        <x:v>1</x:v>
      </x:c>
      <x:c r="L4254" s="1" t="n">
        <x:v>95</x:v>
      </x:c>
      <x:c r="M4254" s="1" t="n">
        <x:v>7.9</x:v>
      </x:c>
      <x:c r="N4254" s="1" t="n">
        <x:v>9.5</x:v>
      </x:c>
      <x:c r="O4254" s="1" t="n">
        <x:f aca="0">24*MAX(0,EOMONTH(B4254,0)-MAX(B4254,INDEX(Device_Inventory!$K$2:$K$1201,MATCH(A4254,Device_Inventory!$A$2:$A$1201,0)))+1)</x:f>
        <x:v>720</x:v>
      </x:c>
      <x:c r="P4254" s="11" t="b">
        <x:f aca="0">INDEX(Device_Inventory!$K$2:$K$1201,MATCH(A4254,Device_Inventory!$A$2:$A$1201,0))&gt;B4254</x:f>
        <x:v>0</x:v>
      </x:c>
      <x:c r="Q4254" s="1" t="str">
        <x:f aca="0">IF(D4254&gt;O4254,"Fail: operating hours exceed in-service hours",IF(D4254+M4254&gt;O4254,"Fail: operating + unavailable hours exceed in-service hours",IF(P4254,"Partial month: within in-service hours","OK")))</x:f>
        <x:v>OK</x:v>
      </x:c>
    </x:row>
    <x:row r="4255" ht="15" hidden="0" customHeight="1">
      <x:c r="A4255" s="1" t="s">
        <x:v>3787</x:v>
      </x:c>
      <x:c r="B4255" s="14" t="n">
        <x:v>46143</x:v>
      </x:c>
      <x:c r="C4255" s="1" t="n">
        <x:v>78.7</x:v>
      </x:c>
      <x:c r="D4255" s="1" t="n">
        <x:v>500.2</x:v>
      </x:c>
      <x:c r="E4255" s="1" t="n">
        <x:v>25</x:v>
      </x:c>
      <x:c r="F4255" s="1" t="n">
        <x:v>1</x:v>
      </x:c>
      <x:c r="G4255" s="1" t="n">
        <x:v>44</x:v>
      </x:c>
      <x:c r="H4255" s="1" t="n">
        <x:v>2</x:v>
      </x:c>
      <x:c r="I4255" s="1" t="n">
        <x:v>3</x:v>
      </x:c>
      <x:c r="J4255" s="1" t="n">
        <x:v>1.84</x:v>
      </x:c>
      <x:c r="K4255" s="1" t="n">
        <x:v>1</x:v>
      </x:c>
      <x:c r="L4255" s="1" t="n">
        <x:v>92.9</x:v>
      </x:c>
      <x:c r="M4255" s="1" t="n">
        <x:v>8.1</x:v>
      </x:c>
      <x:c r="N4255" s="1" t="n">
        <x:v>20</x:v>
      </x:c>
      <x:c r="O4255" s="1" t="n">
        <x:f aca="0">24*MAX(0,EOMONTH(B4255,0)-MAX(B4255,INDEX(Device_Inventory!$K$2:$K$1201,MATCH(A4255,Device_Inventory!$A$2:$A$1201,0)))+1)</x:f>
        <x:v>744</x:v>
      </x:c>
      <x:c r="P4255" s="11" t="b">
        <x:f aca="0">INDEX(Device_Inventory!$K$2:$K$1201,MATCH(A4255,Device_Inventory!$A$2:$A$1201,0))&gt;B4255</x:f>
        <x:v>0</x:v>
      </x:c>
      <x:c r="Q4255" s="1" t="str">
        <x:f aca="0">IF(D4255&gt;O4255,"Fail: operating hours exceed in-service hours",IF(D4255+M4255&gt;O4255,"Fail: operating + unavailable hours exceed in-service hours",IF(P4255,"Partial month: within in-service hours","OK")))</x:f>
        <x:v>OK</x:v>
      </x:c>
    </x:row>
    <x:row r="4256" ht="15" hidden="0" customHeight="1">
      <x:c r="A4256" s="1" t="s">
        <x:v>3787</x:v>
      </x:c>
      <x:c r="B4256" s="14" t="n">
        <x:v>46174</x:v>
      </x:c>
      <x:c r="C4256" s="1" t="n">
        <x:v>79.9</x:v>
      </x:c>
      <x:c r="D4256" s="1" t="n">
        <x:v>444.9</x:v>
      </x:c>
      <x:c r="E4256" s="1" t="n">
        <x:v>29</x:v>
      </x:c>
      <x:c r="F4256" s="1" t="n">
        <x:v>7</x:v>
      </x:c>
      <x:c r="G4256" s="1" t="n">
        <x:v>28</x:v>
      </x:c>
      <x:c r="H4256" s="1" t="n">
        <x:v>1</x:v>
      </x:c>
      <x:c r="I4256" s="1" t="n">
        <x:v>0</x:v>
      </x:c>
      <x:c r="J4256" s="1" t="n">
        <x:v>1.88</x:v>
      </x:c>
      <x:c r="K4256" s="1" t="n">
        <x:v>1</x:v>
      </x:c>
      <x:c r="L4256" s="1" t="n">
        <x:v>96.7</x:v>
      </x:c>
      <x:c r="M4256" s="1" t="n">
        <x:v>8.2</x:v>
      </x:c>
      <x:c r="N4256" s="1" t="n">
        <x:v>23</x:v>
      </x:c>
      <x:c r="O4256" s="1" t="n">
        <x:f aca="0">24*MAX(0,EOMONTH(B4256,0)-MAX(B4256,INDEX(Device_Inventory!$K$2:$K$1201,MATCH(A4256,Device_Inventory!$A$2:$A$1201,0)))+1)</x:f>
        <x:v>720</x:v>
      </x:c>
      <x:c r="P4256" s="11" t="b">
        <x:f aca="0">INDEX(Device_Inventory!$K$2:$K$1201,MATCH(A4256,Device_Inventory!$A$2:$A$1201,0))&gt;B4256</x:f>
        <x:v>0</x:v>
      </x:c>
      <x:c r="Q4256" s="1" t="str">
        <x:f aca="0">IF(D4256&gt;O4256,"Fail: operating hours exceed in-service hours",IF(D4256+M4256&gt;O4256,"Fail: operating + unavailable hours exceed in-service hours",IF(P4256,"Partial month: within in-service hours","OK")))</x:f>
        <x:v>OK</x:v>
      </x:c>
    </x:row>
    <x:row r="4257" ht="15" hidden="0" customHeight="1">
      <x:c r="A4257" s="1" t="s">
        <x:v>3787</x:v>
      </x:c>
      <x:c r="B4257" s="14" t="n">
        <x:v>46204</x:v>
      </x:c>
      <x:c r="C4257" s="1" t="n">
        <x:v>56.6</x:v>
      </x:c>
      <x:c r="D4257" s="1" t="n">
        <x:v>333.5</x:v>
      </x:c>
      <x:c r="E4257" s="1" t="n">
        <x:v>27</x:v>
      </x:c>
      <x:c r="F4257" s="1" t="n">
        <x:v>2</x:v>
      </x:c>
      <x:c r="G4257" s="1" t="n">
        <x:v>48</x:v>
      </x:c>
      <x:c r="H4257" s="1" t="n">
        <x:v>2</x:v>
      </x:c>
      <x:c r="I4257" s="1" t="n">
        <x:v>2</x:v>
      </x:c>
      <x:c r="J4257" s="1" t="n">
        <x:v>0.61</x:v>
      </x:c>
      <x:c r="K4257" s="1" t="n">
        <x:v>0</x:v>
      </x:c>
      <x:c r="L4257" s="1" t="n">
        <x:v>93.3</x:v>
      </x:c>
      <x:c r="M4257" s="1" t="n">
        <x:v>5.1</x:v>
      </x:c>
      <x:c r="N4257" s="1" t="n">
        <x:v>10.9</x:v>
      </x:c>
      <x:c r="O4257" s="1" t="n">
        <x:f aca="0">24*MAX(0,EOMONTH(B4257,0)-MAX(B4257,INDEX(Device_Inventory!$K$2:$K$1201,MATCH(A4257,Device_Inventory!$A$2:$A$1201,0)))+1)</x:f>
        <x:v>744</x:v>
      </x:c>
      <x:c r="P4257" s="11" t="b">
        <x:f aca="0">INDEX(Device_Inventory!$K$2:$K$1201,MATCH(A4257,Device_Inventory!$A$2:$A$1201,0))&gt;B4257</x:f>
        <x:v>0</x:v>
      </x:c>
      <x:c r="Q4257" s="1" t="str">
        <x:f aca="0">IF(D4257&gt;O4257,"Fail: operating hours exceed in-service hours",IF(D4257+M4257&gt;O4257,"Fail: operating + unavailable hours exceed in-service hours",IF(P4257,"Partial month: within in-service hours","OK")))</x:f>
        <x:v>OK</x:v>
      </x:c>
    </x:row>
    <x:row r="4258" ht="15" hidden="0" customHeight="1">
      <x:c r="A4258" s="1" t="s">
        <x:v>1385</x:v>
      </x:c>
      <x:c r="B4258" s="14" t="n">
        <x:v>46054</x:v>
      </x:c>
      <x:c r="C4258" s="1" t="n">
        <x:v>50.7</x:v>
      </x:c>
      <x:c r="D4258" s="1" t="n">
        <x:v>296.3</x:v>
      </x:c>
      <x:c r="E4258" s="1" t="n">
        <x:v>21</x:v>
      </x:c>
      <x:c r="F4258" s="1" t="n">
        <x:v>3</x:v>
      </x:c>
      <x:c r="G4258" s="1" t="n">
        <x:v>17</x:v>
      </x:c>
      <x:c r="H4258" s="1" t="n">
        <x:v>1</x:v>
      </x:c>
      <x:c r="I4258" s="1" t="n">
        <x:v>3</x:v>
      </x:c>
      <x:c r="J4258" s="1" t="n">
        <x:v>0.65</x:v>
      </x:c>
      <x:c r="K4258" s="1" t="n">
        <x:v>1</x:v>
      </x:c>
      <x:c r="L4258" s="1" t="n">
        <x:v>93.3</x:v>
      </x:c>
      <x:c r="M4258" s="1" t="n">
        <x:v>8.6</x:v>
      </x:c>
      <x:c r="N4258" s="1" t="n">
        <x:v>10.6</x:v>
      </x:c>
      <x:c r="O4258" s="1" t="n">
        <x:f aca="0">24*MAX(0,EOMONTH(B4258,0)-MAX(B4258,INDEX(Device_Inventory!$K$2:$K$1201,MATCH(A4258,Device_Inventory!$A$2:$A$1201,0)))+1)</x:f>
        <x:v>672</x:v>
      </x:c>
      <x:c r="P4258" s="11" t="b">
        <x:f aca="0">INDEX(Device_Inventory!$K$2:$K$1201,MATCH(A4258,Device_Inventory!$A$2:$A$1201,0))&gt;B4258</x:f>
        <x:v>0</x:v>
      </x:c>
      <x:c r="Q4258" s="1" t="str">
        <x:f aca="0">IF(D4258&gt;O4258,"Fail: operating hours exceed in-service hours",IF(D4258+M4258&gt;O4258,"Fail: operating + unavailable hours exceed in-service hours",IF(P4258,"Partial month: within in-service hours","OK")))</x:f>
        <x:v>OK</x:v>
      </x:c>
    </x:row>
    <x:row r="4259" ht="15" hidden="0" customHeight="1">
      <x:c r="A4259" s="1" t="s">
        <x:v>1385</x:v>
      </x:c>
      <x:c r="B4259" s="14" t="n">
        <x:v>46082</x:v>
      </x:c>
      <x:c r="C4259" s="1" t="n">
        <x:v>59.2</x:v>
      </x:c>
      <x:c r="D4259" s="1" t="n">
        <x:v>377.4</x:v>
      </x:c>
      <x:c r="E4259" s="1" t="n">
        <x:v>12</x:v>
      </x:c>
      <x:c r="F4259" s="1" t="n">
        <x:v>0</x:v>
      </x:c>
      <x:c r="G4259" s="1" t="n">
        <x:v>36</x:v>
      </x:c>
      <x:c r="H4259" s="1" t="n">
        <x:v>0</x:v>
      </x:c>
      <x:c r="I4259" s="1" t="n">
        <x:v>2</x:v>
      </x:c>
      <x:c r="J4259" s="1" t="n">
        <x:v>0.39</x:v>
      </x:c>
      <x:c r="K4259" s="1" t="n">
        <x:v>1</x:v>
      </x:c>
      <x:c r="L4259" s="1" t="n">
        <x:v>91.8</x:v>
      </x:c>
      <x:c r="M4259" s="1" t="n">
        <x:v>5.9</x:v>
      </x:c>
      <x:c r="N4259" s="1" t="n">
        <x:v>14.6</x:v>
      </x:c>
      <x:c r="O4259" s="1" t="n">
        <x:f aca="0">24*MAX(0,EOMONTH(B4259,0)-MAX(B4259,INDEX(Device_Inventory!$K$2:$K$1201,MATCH(A4259,Device_Inventory!$A$2:$A$1201,0)))+1)</x:f>
        <x:v>744</x:v>
      </x:c>
      <x:c r="P4259" s="11" t="b">
        <x:f aca="0">INDEX(Device_Inventory!$K$2:$K$1201,MATCH(A4259,Device_Inventory!$A$2:$A$1201,0))&gt;B4259</x:f>
        <x:v>0</x:v>
      </x:c>
      <x:c r="Q4259" s="1" t="str">
        <x:f aca="0">IF(D4259&gt;O4259,"Fail: operating hours exceed in-service hours",IF(D4259+M4259&gt;O4259,"Fail: operating + unavailable hours exceed in-service hours",IF(P4259,"Partial month: within in-service hours","OK")))</x:f>
        <x:v>OK</x:v>
      </x:c>
    </x:row>
    <x:row r="4260" ht="15" hidden="0" customHeight="1">
      <x:c r="A4260" s="1" t="s">
        <x:v>1385</x:v>
      </x:c>
      <x:c r="B4260" s="14" t="n">
        <x:v>46113</x:v>
      </x:c>
      <x:c r="C4260" s="1" t="n">
        <x:v>41.5</x:v>
      </x:c>
      <x:c r="D4260" s="1" t="n">
        <x:v>297.2</x:v>
      </x:c>
      <x:c r="E4260" s="1" t="n">
        <x:v>11</x:v>
      </x:c>
      <x:c r="F4260" s="1" t="n">
        <x:v>0</x:v>
      </x:c>
      <x:c r="G4260" s="1" t="n">
        <x:v>19</x:v>
      </x:c>
      <x:c r="H4260" s="1" t="n">
        <x:v>1</x:v>
      </x:c>
      <x:c r="I4260" s="1" t="n">
        <x:v>1</x:v>
      </x:c>
      <x:c r="J4260" s="1" t="n">
        <x:v>0.93</x:v>
      </x:c>
      <x:c r="K4260" s="1" t="n">
        <x:v>0</x:v>
      </x:c>
      <x:c r="L4260" s="1" t="n">
        <x:v>98.8</x:v>
      </x:c>
      <x:c r="M4260" s="1" t="n">
        <x:v>9.2</x:v>
      </x:c>
      <x:c r="N4260" s="1" t="n">
        <x:v>8.9</x:v>
      </x:c>
      <x:c r="O4260" s="1" t="n">
        <x:f aca="0">24*MAX(0,EOMONTH(B4260,0)-MAX(B4260,INDEX(Device_Inventory!$K$2:$K$1201,MATCH(A4260,Device_Inventory!$A$2:$A$1201,0)))+1)</x:f>
        <x:v>720</x:v>
      </x:c>
      <x:c r="P4260" s="11" t="b">
        <x:f aca="0">INDEX(Device_Inventory!$K$2:$K$1201,MATCH(A4260,Device_Inventory!$A$2:$A$1201,0))&gt;B4260</x:f>
        <x:v>0</x:v>
      </x:c>
      <x:c r="Q4260" s="1" t="str">
        <x:f aca="0">IF(D4260&gt;O4260,"Fail: operating hours exceed in-service hours",IF(D4260+M4260&gt;O4260,"Fail: operating + unavailable hours exceed in-service hours",IF(P4260,"Partial month: within in-service hours","OK")))</x:f>
        <x:v>OK</x:v>
      </x:c>
    </x:row>
    <x:row r="4261" ht="15" hidden="0" customHeight="1">
      <x:c r="A4261" s="1" t="s">
        <x:v>1385</x:v>
      </x:c>
      <x:c r="B4261" s="14" t="n">
        <x:v>46143</x:v>
      </x:c>
      <x:c r="C4261" s="1" t="n">
        <x:v>39.6</x:v>
      </x:c>
      <x:c r="D4261" s="1" t="n">
        <x:v>241.5</x:v>
      </x:c>
      <x:c r="E4261" s="1" t="n">
        <x:v>19</x:v>
      </x:c>
      <x:c r="F4261" s="1" t="n">
        <x:v>1</x:v>
      </x:c>
      <x:c r="G4261" s="1" t="n">
        <x:v>20</x:v>
      </x:c>
      <x:c r="H4261" s="1" t="n">
        <x:v>0</x:v>
      </x:c>
      <x:c r="I4261" s="1" t="n">
        <x:v>1</x:v>
      </x:c>
      <x:c r="J4261" s="1" t="n">
        <x:v>0.25</x:v>
      </x:c>
      <x:c r="K4261" s="1" t="n">
        <x:v>0</x:v>
      </x:c>
      <x:c r="L4261" s="1" t="n">
        <x:v>91.3</x:v>
      </x:c>
      <x:c r="M4261" s="1" t="n">
        <x:v>0</x:v>
      </x:c>
      <x:c r="N4261" s="1" t="n">
        <x:v>4.1</x:v>
      </x:c>
      <x:c r="O4261" s="1" t="n">
        <x:f aca="0">24*MAX(0,EOMONTH(B4261,0)-MAX(B4261,INDEX(Device_Inventory!$K$2:$K$1201,MATCH(A4261,Device_Inventory!$A$2:$A$1201,0)))+1)</x:f>
        <x:v>744</x:v>
      </x:c>
      <x:c r="P4261" s="11" t="b">
        <x:f aca="0">INDEX(Device_Inventory!$K$2:$K$1201,MATCH(A4261,Device_Inventory!$A$2:$A$1201,0))&gt;B4261</x:f>
        <x:v>0</x:v>
      </x:c>
      <x:c r="Q4261" s="1" t="str">
        <x:f aca="0">IF(D4261&gt;O4261,"Fail: operating hours exceed in-service hours",IF(D4261+M4261&gt;O4261,"Fail: operating + unavailable hours exceed in-service hours",IF(P4261,"Partial month: within in-service hours","OK")))</x:f>
        <x:v>OK</x:v>
      </x:c>
    </x:row>
    <x:row r="4262" ht="15" hidden="0" customHeight="1">
      <x:c r="A4262" s="1" t="s">
        <x:v>1385</x:v>
      </x:c>
      <x:c r="B4262" s="14" t="n">
        <x:v>46174</x:v>
      </x:c>
      <x:c r="C4262" s="1" t="n">
        <x:v>32.6</x:v>
      </x:c>
      <x:c r="D4262" s="1" t="n">
        <x:v>216.4</x:v>
      </x:c>
      <x:c r="E4262" s="1" t="n">
        <x:v>10</x:v>
      </x:c>
      <x:c r="F4262" s="1" t="n">
        <x:v>3</x:v>
      </x:c>
      <x:c r="G4262" s="1" t="n">
        <x:v>42</x:v>
      </x:c>
      <x:c r="H4262" s="1" t="n">
        <x:v>0</x:v>
      </x:c>
      <x:c r="I4262" s="1" t="n">
        <x:v>4</x:v>
      </x:c>
      <x:c r="J4262" s="1" t="n">
        <x:v>0.1</x:v>
      </x:c>
      <x:c r="K4262" s="1" t="n">
        <x:v>0</x:v>
      </x:c>
      <x:c r="L4262" s="1" t="n">
        <x:v>95.3</x:v>
      </x:c>
      <x:c r="M4262" s="1" t="n">
        <x:v>8.9</x:v>
      </x:c>
      <x:c r="N4262" s="1" t="n">
        <x:v>4.4</x:v>
      </x:c>
      <x:c r="O4262" s="1" t="n">
        <x:f aca="0">24*MAX(0,EOMONTH(B4262,0)-MAX(B4262,INDEX(Device_Inventory!$K$2:$K$1201,MATCH(A4262,Device_Inventory!$A$2:$A$1201,0)))+1)</x:f>
        <x:v>720</x:v>
      </x:c>
      <x:c r="P4262" s="11" t="b">
        <x:f aca="0">INDEX(Device_Inventory!$K$2:$K$1201,MATCH(A4262,Device_Inventory!$A$2:$A$1201,0))&gt;B4262</x:f>
        <x:v>0</x:v>
      </x:c>
      <x:c r="Q4262" s="1" t="str">
        <x:f aca="0">IF(D4262&gt;O4262,"Fail: operating hours exceed in-service hours",IF(D4262+M4262&gt;O4262,"Fail: operating + unavailable hours exceed in-service hours",IF(P4262,"Partial month: within in-service hours","OK")))</x:f>
        <x:v>OK</x:v>
      </x:c>
    </x:row>
    <x:row r="4263" ht="15" hidden="0" customHeight="1">
      <x:c r="A4263" s="1" t="s">
        <x:v>1385</x:v>
      </x:c>
      <x:c r="B4263" s="14" t="n">
        <x:v>46204</x:v>
      </x:c>
      <x:c r="C4263" s="1" t="n">
        <x:v>50</x:v>
      </x:c>
      <x:c r="D4263" s="1" t="n">
        <x:v>294.6</x:v>
      </x:c>
      <x:c r="E4263" s="1" t="n">
        <x:v>23</x:v>
      </x:c>
      <x:c r="F4263" s="1" t="n">
        <x:v>0</x:v>
      </x:c>
      <x:c r="G4263" s="1" t="n">
        <x:v>26</x:v>
      </x:c>
      <x:c r="H4263" s="1" t="n">
        <x:v>0</x:v>
      </x:c>
      <x:c r="I4263" s="1" t="n">
        <x:v>2</x:v>
      </x:c>
      <x:c r="J4263" s="1" t="n">
        <x:v>0.07</x:v>
      </x:c>
      <x:c r="K4263" s="1" t="n">
        <x:v>0</x:v>
      </x:c>
      <x:c r="L4263" s="1" t="n">
        <x:v>92.3</x:v>
      </x:c>
      <x:c r="M4263" s="1" t="n">
        <x:v>2.9</x:v>
      </x:c>
      <x:c r="N4263" s="1" t="n">
        <x:v>14.3</x:v>
      </x:c>
      <x:c r="O4263" s="1" t="n">
        <x:f aca="0">24*MAX(0,EOMONTH(B4263,0)-MAX(B4263,INDEX(Device_Inventory!$K$2:$K$1201,MATCH(A4263,Device_Inventory!$A$2:$A$1201,0)))+1)</x:f>
        <x:v>744</x:v>
      </x:c>
      <x:c r="P4263" s="11" t="b">
        <x:f aca="0">INDEX(Device_Inventory!$K$2:$K$1201,MATCH(A4263,Device_Inventory!$A$2:$A$1201,0))&gt;B4263</x:f>
        <x:v>0</x:v>
      </x:c>
      <x:c r="Q4263" s="1" t="str">
        <x:f aca="0">IF(D4263&gt;O4263,"Fail: operating hours exceed in-service hours",IF(D4263+M4263&gt;O4263,"Fail: operating + unavailable hours exceed in-service hours",IF(P4263,"Partial month: within in-service hours","OK")))</x:f>
        <x:v>OK</x:v>
      </x:c>
    </x:row>
    <x:row r="4264" ht="15" hidden="0" customHeight="1">
      <x:c r="A4264" s="1" t="s">
        <x:v>1386</x:v>
      </x:c>
      <x:c r="B4264" s="14" t="n">
        <x:v>46054</x:v>
      </x:c>
      <x:c r="C4264" s="1" t="n">
        <x:v>81.6</x:v>
      </x:c>
      <x:c r="D4264" s="1" t="n">
        <x:v>453.9</x:v>
      </x:c>
      <x:c r="E4264" s="1" t="n">
        <x:v>22</x:v>
      </x:c>
      <x:c r="F4264" s="1" t="n">
        <x:v>0</x:v>
      </x:c>
      <x:c r="G4264" s="1" t="n">
        <x:v>48</x:v>
      </x:c>
      <x:c r="H4264" s="1" t="n">
        <x:v>0</x:v>
      </x:c>
      <x:c r="I4264" s="1" t="n">
        <x:v>5</x:v>
      </x:c>
      <x:c r="J4264" s="1" t="n">
        <x:v>1.38</x:v>
      </x:c>
      <x:c r="K4264" s="1" t="n">
        <x:v>1</x:v>
      </x:c>
      <x:c r="L4264" s="1" t="n">
        <x:v>88.5</x:v>
      </x:c>
      <x:c r="M4264" s="1" t="n">
        <x:v>0</x:v>
      </x:c>
      <x:c r="N4264" s="1" t="n">
        <x:v>24.8</x:v>
      </x:c>
      <x:c r="O4264" s="1" t="n">
        <x:f aca="0">24*MAX(0,EOMONTH(B4264,0)-MAX(B4264,INDEX(Device_Inventory!$K$2:$K$1201,MATCH(A4264,Device_Inventory!$A$2:$A$1201,0)))+1)</x:f>
        <x:v>672</x:v>
      </x:c>
      <x:c r="P4264" s="11" t="b">
        <x:f aca="0">INDEX(Device_Inventory!$K$2:$K$1201,MATCH(A4264,Device_Inventory!$A$2:$A$1201,0))&gt;B4264</x:f>
        <x:v>0</x:v>
      </x:c>
      <x:c r="Q4264" s="1" t="str">
        <x:f aca="0">IF(D4264&gt;O4264,"Fail: operating hours exceed in-service hours",IF(D4264+M4264&gt;O4264,"Fail: operating + unavailable hours exceed in-service hours",IF(P4264,"Partial month: within in-service hours","OK")))</x:f>
        <x:v>OK</x:v>
      </x:c>
    </x:row>
    <x:row r="4265" ht="15" hidden="0" customHeight="1">
      <x:c r="A4265" s="1" t="s">
        <x:v>1386</x:v>
      </x:c>
      <x:c r="B4265" s="14" t="n">
        <x:v>46082</x:v>
      </x:c>
      <x:c r="C4265" s="1" t="n">
        <x:v>62.5</x:v>
      </x:c>
      <x:c r="D4265" s="1" t="n">
        <x:v>377.9</x:v>
      </x:c>
      <x:c r="E4265" s="1" t="n">
        <x:v>27</x:v>
      </x:c>
      <x:c r="F4265" s="1" t="n">
        <x:v>2</x:v>
      </x:c>
      <x:c r="G4265" s="1" t="n">
        <x:v>32</x:v>
      </x:c>
      <x:c r="H4265" s="1" t="n">
        <x:v>1</x:v>
      </x:c>
      <x:c r="I4265" s="1" t="n">
        <x:v>3</x:v>
      </x:c>
      <x:c r="J4265" s="1" t="n">
        <x:v>0.49</x:v>
      </x:c>
      <x:c r="K4265" s="1" t="n">
        <x:v>1</x:v>
      </x:c>
      <x:c r="L4265" s="1" t="n">
        <x:v>95.4</x:v>
      </x:c>
      <x:c r="M4265" s="1" t="n">
        <x:v>10.6</x:v>
      </x:c>
      <x:c r="N4265" s="1" t="n">
        <x:v>13.3</x:v>
      </x:c>
      <x:c r="O4265" s="1" t="n">
        <x:f aca="0">24*MAX(0,EOMONTH(B4265,0)-MAX(B4265,INDEX(Device_Inventory!$K$2:$K$1201,MATCH(A4265,Device_Inventory!$A$2:$A$1201,0)))+1)</x:f>
        <x:v>744</x:v>
      </x:c>
      <x:c r="P4265" s="11" t="b">
        <x:f aca="0">INDEX(Device_Inventory!$K$2:$K$1201,MATCH(A4265,Device_Inventory!$A$2:$A$1201,0))&gt;B4265</x:f>
        <x:v>0</x:v>
      </x:c>
      <x:c r="Q4265" s="1" t="str">
        <x:f aca="0">IF(D4265&gt;O4265,"Fail: operating hours exceed in-service hours",IF(D4265+M4265&gt;O4265,"Fail: operating + unavailable hours exceed in-service hours",IF(P4265,"Partial month: within in-service hours","OK")))</x:f>
        <x:v>OK</x:v>
      </x:c>
    </x:row>
    <x:row r="4266" ht="15" hidden="0" customHeight="1">
      <x:c r="A4266" s="1" t="s">
        <x:v>1386</x:v>
      </x:c>
      <x:c r="B4266" s="14" t="n">
        <x:v>46113</x:v>
      </x:c>
      <x:c r="C4266" s="1" t="n">
        <x:v>82.9</x:v>
      </x:c>
      <x:c r="D4266" s="1" t="n">
        <x:v>510.1</x:v>
      </x:c>
      <x:c r="E4266" s="1" t="n">
        <x:v>22</x:v>
      </x:c>
      <x:c r="F4266" s="1" t="n">
        <x:v>0</x:v>
      </x:c>
      <x:c r="G4266" s="1" t="n">
        <x:v>40</x:v>
      </x:c>
      <x:c r="H4266" s="1" t="n">
        <x:v>0</x:v>
      </x:c>
      <x:c r="I4266" s="1" t="n">
        <x:v>4</x:v>
      </x:c>
      <x:c r="J4266" s="1" t="n">
        <x:v>0.73</x:v>
      </x:c>
      <x:c r="K4266" s="1" t="n">
        <x:v>0</x:v>
      </x:c>
      <x:c r="L4266" s="1" t="n">
        <x:v>92.9</x:v>
      </x:c>
      <x:c r="M4266" s="1" t="n">
        <x:v>0</x:v>
      </x:c>
      <x:c r="N4266" s="1" t="n">
        <x:v>20.8</x:v>
      </x:c>
      <x:c r="O4266" s="1" t="n">
        <x:f aca="0">24*MAX(0,EOMONTH(B4266,0)-MAX(B4266,INDEX(Device_Inventory!$K$2:$K$1201,MATCH(A4266,Device_Inventory!$A$2:$A$1201,0)))+1)</x:f>
        <x:v>720</x:v>
      </x:c>
      <x:c r="P4266" s="11" t="b">
        <x:f aca="0">INDEX(Device_Inventory!$K$2:$K$1201,MATCH(A4266,Device_Inventory!$A$2:$A$1201,0))&gt;B4266</x:f>
        <x:v>0</x:v>
      </x:c>
      <x:c r="Q4266" s="1" t="str">
        <x:f aca="0">IF(D4266&gt;O4266,"Fail: operating hours exceed in-service hours",IF(D4266+M4266&gt;O4266,"Fail: operating + unavailable hours exceed in-service hours",IF(P4266,"Partial month: within in-service hours","OK")))</x:f>
        <x:v>OK</x:v>
      </x:c>
    </x:row>
    <x:row r="4267" ht="15" hidden="0" customHeight="1">
      <x:c r="A4267" s="1" t="s">
        <x:v>1386</x:v>
      </x:c>
      <x:c r="B4267" s="14" t="n">
        <x:v>46143</x:v>
      </x:c>
      <x:c r="C4267" s="1" t="n">
        <x:v>92.4</x:v>
      </x:c>
      <x:c r="D4267" s="1" t="n">
        <x:v>538.1</x:v>
      </x:c>
      <x:c r="E4267" s="1" t="n">
        <x:v>43</x:v>
      </x:c>
      <x:c r="F4267" s="1" t="n">
        <x:v>2</x:v>
      </x:c>
      <x:c r="G4267" s="1" t="n">
        <x:v>48</x:v>
      </x:c>
      <x:c r="H4267" s="1" t="n">
        <x:v>0</x:v>
      </x:c>
      <x:c r="I4267" s="1" t="n">
        <x:v>4</x:v>
      </x:c>
      <x:c r="J4267" s="1" t="n">
        <x:v>0</x:v>
      </x:c>
      <x:c r="K4267" s="1" t="n">
        <x:v>0</x:v>
      </x:c>
      <x:c r="L4267" s="1" t="n">
        <x:v>98.2</x:v>
      </x:c>
      <x:c r="M4267" s="1" t="n">
        <x:v>2.1</x:v>
      </x:c>
      <x:c r="N4267" s="1" t="n">
        <x:v>26.1</x:v>
      </x:c>
      <x:c r="O4267" s="1" t="n">
        <x:f aca="0">24*MAX(0,EOMONTH(B4267,0)-MAX(B4267,INDEX(Device_Inventory!$K$2:$K$1201,MATCH(A4267,Device_Inventory!$A$2:$A$1201,0)))+1)</x:f>
        <x:v>744</x:v>
      </x:c>
      <x:c r="P4267" s="11" t="b">
        <x:f aca="0">INDEX(Device_Inventory!$K$2:$K$1201,MATCH(A4267,Device_Inventory!$A$2:$A$1201,0))&gt;B4267</x:f>
        <x:v>0</x:v>
      </x:c>
      <x:c r="Q4267" s="1" t="str">
        <x:f aca="0">IF(D4267&gt;O4267,"Fail: operating hours exceed in-service hours",IF(D4267+M4267&gt;O4267,"Fail: operating + unavailable hours exceed in-service hours",IF(P4267,"Partial month: within in-service hours","OK")))</x:f>
        <x:v>OK</x:v>
      </x:c>
    </x:row>
    <x:row r="4268" ht="15" hidden="0" customHeight="1">
      <x:c r="A4268" s="1" t="s">
        <x:v>1386</x:v>
      </x:c>
      <x:c r="B4268" s="14" t="n">
        <x:v>46174</x:v>
      </x:c>
      <x:c r="C4268" s="1" t="n">
        <x:v>84.5</x:v>
      </x:c>
      <x:c r="D4268" s="1" t="n">
        <x:v>507.2</x:v>
      </x:c>
      <x:c r="E4268" s="1" t="n">
        <x:v>30</x:v>
      </x:c>
      <x:c r="F4268" s="1" t="n">
        <x:v>0</x:v>
      </x:c>
      <x:c r="G4268" s="1" t="n">
        <x:v>53</x:v>
      </x:c>
      <x:c r="H4268" s="1" t="n">
        <x:v>0</x:v>
      </x:c>
      <x:c r="I4268" s="1" t="n">
        <x:v>1</x:v>
      </x:c>
      <x:c r="J4268" s="1" t="n">
        <x:v>0</x:v>
      </x:c>
      <x:c r="K4268" s="1" t="n">
        <x:v>0</x:v>
      </x:c>
      <x:c r="L4268" s="1" t="n">
        <x:v>94.4</x:v>
      </x:c>
      <x:c r="M4268" s="1" t="n">
        <x:v>2.2</x:v>
      </x:c>
      <x:c r="N4268" s="1" t="n">
        <x:v>12.5</x:v>
      </x:c>
      <x:c r="O4268" s="1" t="n">
        <x:f aca="0">24*MAX(0,EOMONTH(B4268,0)-MAX(B4268,INDEX(Device_Inventory!$K$2:$K$1201,MATCH(A4268,Device_Inventory!$A$2:$A$1201,0)))+1)</x:f>
        <x:v>720</x:v>
      </x:c>
      <x:c r="P4268" s="11" t="b">
        <x:f aca="0">INDEX(Device_Inventory!$K$2:$K$1201,MATCH(A4268,Device_Inventory!$A$2:$A$1201,0))&gt;B4268</x:f>
        <x:v>0</x:v>
      </x:c>
      <x:c r="Q4268" s="1" t="str">
        <x:f aca="0">IF(D4268&gt;O4268,"Fail: operating hours exceed in-service hours",IF(D4268+M4268&gt;O4268,"Fail: operating + unavailable hours exceed in-service hours",IF(P4268,"Partial month: within in-service hours","OK")))</x:f>
        <x:v>OK</x:v>
      </x:c>
    </x:row>
    <x:row r="4269" ht="15" hidden="0" customHeight="1">
      <x:c r="A4269" s="1" t="s">
        <x:v>1386</x:v>
      </x:c>
      <x:c r="B4269" s="14" t="n">
        <x:v>46204</x:v>
      </x:c>
      <x:c r="C4269" s="1" t="n">
        <x:v>70.6</x:v>
      </x:c>
      <x:c r="D4269" s="1" t="n">
        <x:v>399.7</x:v>
      </x:c>
      <x:c r="E4269" s="1" t="n">
        <x:v>20</x:v>
      </x:c>
      <x:c r="F4269" s="1" t="n">
        <x:v>0</x:v>
      </x:c>
      <x:c r="G4269" s="1" t="n">
        <x:v>54</x:v>
      </x:c>
      <x:c r="H4269" s="1" t="n">
        <x:v>0</x:v>
      </x:c>
      <x:c r="I4269" s="1" t="n">
        <x:v>3</x:v>
      </x:c>
      <x:c r="J4269" s="1" t="n">
        <x:v>0.59</x:v>
      </x:c>
      <x:c r="K4269" s="1" t="n">
        <x:v>2</x:v>
      </x:c>
      <x:c r="L4269" s="1" t="n">
        <x:v>90.7</x:v>
      </x:c>
      <x:c r="M4269" s="1" t="n">
        <x:v>0</x:v>
      </x:c>
      <x:c r="N4269" s="1" t="n">
        <x:v>20.2</x:v>
      </x:c>
      <x:c r="O4269" s="1" t="n">
        <x:f aca="0">24*MAX(0,EOMONTH(B4269,0)-MAX(B4269,INDEX(Device_Inventory!$K$2:$K$1201,MATCH(A4269,Device_Inventory!$A$2:$A$1201,0)))+1)</x:f>
        <x:v>744</x:v>
      </x:c>
      <x:c r="P4269" s="11" t="b">
        <x:f aca="0">INDEX(Device_Inventory!$K$2:$K$1201,MATCH(A4269,Device_Inventory!$A$2:$A$1201,0))&gt;B4269</x:f>
        <x:v>0</x:v>
      </x:c>
      <x:c r="Q4269" s="1" t="str">
        <x:f aca="0">IF(D4269&gt;O4269,"Fail: operating hours exceed in-service hours",IF(D4269+M4269&gt;O4269,"Fail: operating + unavailable hours exceed in-service hours",IF(P4269,"Partial month: within in-service hours","OK")))</x:f>
        <x:v>OK</x:v>
      </x:c>
    </x:row>
    <x:row r="4270" ht="15" hidden="0" customHeight="1">
      <x:c r="A4270" s="1" t="s">
        <x:v>1387</x:v>
      </x:c>
      <x:c r="B4270" s="14" t="n">
        <x:v>46054</x:v>
      </x:c>
      <x:c r="C4270" s="1" t="n">
        <x:v>53.3</x:v>
      </x:c>
      <x:c r="D4270" s="1" t="n">
        <x:v>333.8</x:v>
      </x:c>
      <x:c r="E4270" s="1" t="n">
        <x:v>12</x:v>
      </x:c>
      <x:c r="F4270" s="1" t="n">
        <x:v>0</x:v>
      </x:c>
      <x:c r="G4270" s="1" t="n">
        <x:v>29</x:v>
      </x:c>
      <x:c r="H4270" s="1" t="n">
        <x:v>0</x:v>
      </x:c>
      <x:c r="I4270" s="1" t="n">
        <x:v>2</x:v>
      </x:c>
      <x:c r="J4270" s="1" t="n">
        <x:v>0</x:v>
      </x:c>
      <x:c r="K4270" s="1" t="n">
        <x:v>0</x:v>
      </x:c>
      <x:c r="L4270" s="1" t="n">
        <x:v>94.2</x:v>
      </x:c>
      <x:c r="M4270" s="1" t="n">
        <x:v>9.7</x:v>
      </x:c>
      <x:c r="N4270" s="1" t="n">
        <x:v>4.7</x:v>
      </x:c>
      <x:c r="O4270" s="1" t="n">
        <x:f aca="0">24*MAX(0,EOMONTH(B4270,0)-MAX(B4270,INDEX(Device_Inventory!$K$2:$K$1201,MATCH(A4270,Device_Inventory!$A$2:$A$1201,0)))+1)</x:f>
        <x:v>672</x:v>
      </x:c>
      <x:c r="P4270" s="11" t="b">
        <x:f aca="0">INDEX(Device_Inventory!$K$2:$K$1201,MATCH(A4270,Device_Inventory!$A$2:$A$1201,0))&gt;B4270</x:f>
        <x:v>0</x:v>
      </x:c>
      <x:c r="Q4270" s="1" t="str">
        <x:f aca="0">IF(D4270&gt;O4270,"Fail: operating hours exceed in-service hours",IF(D4270+M4270&gt;O4270,"Fail: operating + unavailable hours exceed in-service hours",IF(P4270,"Partial month: within in-service hours","OK")))</x:f>
        <x:v>OK</x:v>
      </x:c>
    </x:row>
    <x:row r="4271" ht="15" hidden="0" customHeight="1">
      <x:c r="A4271" s="1" t="s">
        <x:v>1387</x:v>
      </x:c>
      <x:c r="B4271" s="14" t="n">
        <x:v>46082</x:v>
      </x:c>
      <x:c r="C4271" s="1" t="n">
        <x:v>31.7</x:v>
      </x:c>
      <x:c r="D4271" s="1" t="n">
        <x:v>217.2</x:v>
      </x:c>
      <x:c r="E4271" s="1" t="n">
        <x:v>19</x:v>
      </x:c>
      <x:c r="F4271" s="1" t="n">
        <x:v>2</x:v>
      </x:c>
      <x:c r="G4271" s="1" t="n">
        <x:v>27</x:v>
      </x:c>
      <x:c r="H4271" s="1" t="n">
        <x:v>1</x:v>
      </x:c>
      <x:c r="I4271" s="1" t="n">
        <x:v>1</x:v>
      </x:c>
      <x:c r="J4271" s="1" t="n">
        <x:v>0.15</x:v>
      </x:c>
      <x:c r="K4271" s="1" t="n">
        <x:v>2</x:v>
      </x:c>
      <x:c r="L4271" s="1" t="n">
        <x:v>94.2</x:v>
      </x:c>
      <x:c r="M4271" s="1" t="n">
        <x:v>3.4</x:v>
      </x:c>
      <x:c r="N4271" s="1" t="n">
        <x:v>4.3</x:v>
      </x:c>
      <x:c r="O4271" s="1" t="n">
        <x:f aca="0">24*MAX(0,EOMONTH(B4271,0)-MAX(B4271,INDEX(Device_Inventory!$K$2:$K$1201,MATCH(A4271,Device_Inventory!$A$2:$A$1201,0)))+1)</x:f>
        <x:v>744</x:v>
      </x:c>
      <x:c r="P4271" s="11" t="b">
        <x:f aca="0">INDEX(Device_Inventory!$K$2:$K$1201,MATCH(A4271,Device_Inventory!$A$2:$A$1201,0))&gt;B4271</x:f>
        <x:v>0</x:v>
      </x:c>
      <x:c r="Q4271" s="1" t="str">
        <x:f aca="0">IF(D4271&gt;O4271,"Fail: operating hours exceed in-service hours",IF(D4271+M4271&gt;O4271,"Fail: operating + unavailable hours exceed in-service hours",IF(P4271,"Partial month: within in-service hours","OK")))</x:f>
        <x:v>OK</x:v>
      </x:c>
    </x:row>
    <x:row r="4272" ht="15" hidden="0" customHeight="1">
      <x:c r="A4272" s="1" t="s">
        <x:v>1387</x:v>
      </x:c>
      <x:c r="B4272" s="14" t="n">
        <x:v>46113</x:v>
      </x:c>
      <x:c r="C4272" s="1" t="n">
        <x:v>26</x:v>
      </x:c>
      <x:c r="D4272" s="1" t="n">
        <x:v>151</x:v>
      </x:c>
      <x:c r="E4272" s="1" t="n">
        <x:v>13</x:v>
      </x:c>
      <x:c r="F4272" s="1" t="n">
        <x:v>0</x:v>
      </x:c>
      <x:c r="G4272" s="1" t="n">
        <x:v>35</x:v>
      </x:c>
      <x:c r="H4272" s="1" t="n">
        <x:v>0</x:v>
      </x:c>
      <x:c r="I4272" s="1" t="n">
        <x:v>2</x:v>
      </x:c>
      <x:c r="J4272" s="1" t="n">
        <x:v>0.47</x:v>
      </x:c>
      <x:c r="K4272" s="1" t="n">
        <x:v>0</x:v>
      </x:c>
      <x:c r="L4272" s="1" t="n">
        <x:v>92.9</x:v>
      </x:c>
      <x:c r="M4272" s="1" t="n">
        <x:v>0</x:v>
      </x:c>
      <x:c r="N4272" s="1" t="n">
        <x:v>5</x:v>
      </x:c>
      <x:c r="O4272" s="1" t="n">
        <x:f aca="0">24*MAX(0,EOMONTH(B4272,0)-MAX(B4272,INDEX(Device_Inventory!$K$2:$K$1201,MATCH(A4272,Device_Inventory!$A$2:$A$1201,0)))+1)</x:f>
        <x:v>720</x:v>
      </x:c>
      <x:c r="P4272" s="11" t="b">
        <x:f aca="0">INDEX(Device_Inventory!$K$2:$K$1201,MATCH(A4272,Device_Inventory!$A$2:$A$1201,0))&gt;B4272</x:f>
        <x:v>0</x:v>
      </x:c>
      <x:c r="Q4272" s="1" t="str">
        <x:f aca="0">IF(D4272&gt;O4272,"Fail: operating hours exceed in-service hours",IF(D4272+M4272&gt;O4272,"Fail: operating + unavailable hours exceed in-service hours",IF(P4272,"Partial month: within in-service hours","OK")))</x:f>
        <x:v>OK</x:v>
      </x:c>
    </x:row>
    <x:row r="4273" ht="15" hidden="0" customHeight="1">
      <x:c r="A4273" s="1" t="s">
        <x:v>1387</x:v>
      </x:c>
      <x:c r="B4273" s="14" t="n">
        <x:v>46143</x:v>
      </x:c>
      <x:c r="C4273" s="1" t="n">
        <x:v>51.2</x:v>
      </x:c>
      <x:c r="D4273" s="1" t="n">
        <x:v>298.7</x:v>
      </x:c>
      <x:c r="E4273" s="1" t="n">
        <x:v>19</x:v>
      </x:c>
      <x:c r="F4273" s="1" t="n">
        <x:v>1</x:v>
      </x:c>
      <x:c r="G4273" s="1" t="n">
        <x:v>27</x:v>
      </x:c>
      <x:c r="H4273" s="1" t="n">
        <x:v>0</x:v>
      </x:c>
      <x:c r="I4273" s="1" t="n">
        <x:v>1</x:v>
      </x:c>
      <x:c r="J4273" s="1" t="n">
        <x:v>0.23</x:v>
      </x:c>
      <x:c r="K4273" s="1" t="n">
        <x:v>0</x:v>
      </x:c>
      <x:c r="L4273" s="1" t="n">
        <x:v>97.8</x:v>
      </x:c>
      <x:c r="M4273" s="1" t="n">
        <x:v>5.9</x:v>
      </x:c>
      <x:c r="N4273" s="1" t="n">
        <x:v>6.9</x:v>
      </x:c>
      <x:c r="O4273" s="1" t="n">
        <x:f aca="0">24*MAX(0,EOMONTH(B4273,0)-MAX(B4273,INDEX(Device_Inventory!$K$2:$K$1201,MATCH(A4273,Device_Inventory!$A$2:$A$1201,0)))+1)</x:f>
        <x:v>744</x:v>
      </x:c>
      <x:c r="P4273" s="11" t="b">
        <x:f aca="0">INDEX(Device_Inventory!$K$2:$K$1201,MATCH(A4273,Device_Inventory!$A$2:$A$1201,0))&gt;B4273</x:f>
        <x:v>0</x:v>
      </x:c>
      <x:c r="Q4273" s="1" t="str">
        <x:f aca="0">IF(D4273&gt;O4273,"Fail: operating hours exceed in-service hours",IF(D4273+M4273&gt;O4273,"Fail: operating + unavailable hours exceed in-service hours",IF(P4273,"Partial month: within in-service hours","OK")))</x:f>
        <x:v>OK</x:v>
      </x:c>
    </x:row>
    <x:row r="4274" ht="15" hidden="0" customHeight="1">
      <x:c r="A4274" s="1" t="s">
        <x:v>1387</x:v>
      </x:c>
      <x:c r="B4274" s="14" t="n">
        <x:v>46174</x:v>
      </x:c>
      <x:c r="C4274" s="1" t="n">
        <x:v>29.2</x:v>
      </x:c>
      <x:c r="D4274" s="1" t="n">
        <x:v>199.9</x:v>
      </x:c>
      <x:c r="E4274" s="1" t="n">
        <x:v>6</x:v>
      </x:c>
      <x:c r="F4274" s="1" t="n">
        <x:v>0</x:v>
      </x:c>
      <x:c r="G4274" s="1" t="n">
        <x:v>7</x:v>
      </x:c>
      <x:c r="H4274" s="1" t="n">
        <x:v>0</x:v>
      </x:c>
      <x:c r="I4274" s="1" t="n">
        <x:v>0</x:v>
      </x:c>
      <x:c r="J4274" s="1" t="n">
        <x:v>0.21</x:v>
      </x:c>
      <x:c r="K4274" s="1" t="n">
        <x:v>0</x:v>
      </x:c>
      <x:c r="L4274" s="1" t="n">
        <x:v>95.4</x:v>
      </x:c>
      <x:c r="M4274" s="1" t="n">
        <x:v>7.5</x:v>
      </x:c>
      <x:c r="N4274" s="1" t="n">
        <x:v>9.1</x:v>
      </x:c>
      <x:c r="O4274" s="1" t="n">
        <x:f aca="0">24*MAX(0,EOMONTH(B4274,0)-MAX(B4274,INDEX(Device_Inventory!$K$2:$K$1201,MATCH(A4274,Device_Inventory!$A$2:$A$1201,0)))+1)</x:f>
        <x:v>720</x:v>
      </x:c>
      <x:c r="P4274" s="11" t="b">
        <x:f aca="0">INDEX(Device_Inventory!$K$2:$K$1201,MATCH(A4274,Device_Inventory!$A$2:$A$1201,0))&gt;B4274</x:f>
        <x:v>0</x:v>
      </x:c>
      <x:c r="Q4274" s="1" t="str">
        <x:f aca="0">IF(D4274&gt;O4274,"Fail: operating hours exceed in-service hours",IF(D4274+M4274&gt;O4274,"Fail: operating + unavailable hours exceed in-service hours",IF(P4274,"Partial month: within in-service hours","OK")))</x:f>
        <x:v>OK</x:v>
      </x:c>
    </x:row>
    <x:row r="4275" ht="15" hidden="0" customHeight="1">
      <x:c r="A4275" s="1" t="s">
        <x:v>1387</x:v>
      </x:c>
      <x:c r="B4275" s="14" t="n">
        <x:v>46204</x:v>
      </x:c>
      <x:c r="C4275" s="1" t="n">
        <x:v>41.8</x:v>
      </x:c>
      <x:c r="D4275" s="1" t="n">
        <x:v>268.9</x:v>
      </x:c>
      <x:c r="E4275" s="1" t="n">
        <x:v>17</x:v>
      </x:c>
      <x:c r="F4275" s="1" t="n">
        <x:v>2</x:v>
      </x:c>
      <x:c r="G4275" s="1" t="n">
        <x:v>28</x:v>
      </x:c>
      <x:c r="H4275" s="1" t="n">
        <x:v>0</x:v>
      </x:c>
      <x:c r="I4275" s="1" t="n">
        <x:v>1</x:v>
      </x:c>
      <x:c r="J4275" s="1" t="n">
        <x:v>0.68</x:v>
      </x:c>
      <x:c r="K4275" s="1" t="n">
        <x:v>0</x:v>
      </x:c>
      <x:c r="L4275" s="1" t="n">
        <x:v>95.9</x:v>
      </x:c>
      <x:c r="M4275" s="1" t="n">
        <x:v>8.4</x:v>
      </x:c>
      <x:c r="N4275" s="1" t="n">
        <x:v>11.1</x:v>
      </x:c>
      <x:c r="O4275" s="1" t="n">
        <x:f aca="0">24*MAX(0,EOMONTH(B4275,0)-MAX(B4275,INDEX(Device_Inventory!$K$2:$K$1201,MATCH(A4275,Device_Inventory!$A$2:$A$1201,0)))+1)</x:f>
        <x:v>744</x:v>
      </x:c>
      <x:c r="P4275" s="11" t="b">
        <x:f aca="0">INDEX(Device_Inventory!$K$2:$K$1201,MATCH(A4275,Device_Inventory!$A$2:$A$1201,0))&gt;B4275</x:f>
        <x:v>0</x:v>
      </x:c>
      <x:c r="Q4275" s="1" t="str">
        <x:f aca="0">IF(D4275&gt;O4275,"Fail: operating hours exceed in-service hours",IF(D4275+M4275&gt;O4275,"Fail: operating + unavailable hours exceed in-service hours",IF(P4275,"Partial month: within in-service hours","OK")))</x:f>
        <x:v>OK</x:v>
      </x:c>
    </x:row>
    <x:row r="4276" ht="15" hidden="0" customHeight="1">
      <x:c r="A4276" s="1" t="s">
        <x:v>3796</x:v>
      </x:c>
      <x:c r="B4276" s="14" t="n">
        <x:v>46054</x:v>
      </x:c>
      <x:c r="C4276" s="1" t="n">
        <x:v>53.6</x:v>
      </x:c>
      <x:c r="D4276" s="1" t="n">
        <x:v>363.3</x:v>
      </x:c>
      <x:c r="E4276" s="1" t="n">
        <x:v>19</x:v>
      </x:c>
      <x:c r="F4276" s="1" t="n">
        <x:v>3</x:v>
      </x:c>
      <x:c r="G4276" s="1" t="n">
        <x:v>38</x:v>
      </x:c>
      <x:c r="H4276" s="1" t="n">
        <x:v>2</x:v>
      </x:c>
      <x:c r="I4276" s="1" t="n">
        <x:v>2</x:v>
      </x:c>
      <x:c r="J4276" s="1" t="n">
        <x:v>0.49</x:v>
      </x:c>
      <x:c r="K4276" s="1" t="n">
        <x:v>1</x:v>
      </x:c>
      <x:c r="L4276" s="1" t="n">
        <x:v>94.2</x:v>
      </x:c>
      <x:c r="M4276" s="1" t="n">
        <x:v>2.3</x:v>
      </x:c>
      <x:c r="N4276" s="1" t="n">
        <x:v>15.3</x:v>
      </x:c>
      <x:c r="O4276" s="1" t="n">
        <x:f aca="0">24*MAX(0,EOMONTH(B4276,0)-MAX(B4276,INDEX(Device_Inventory!$K$2:$K$1201,MATCH(A4276,Device_Inventory!$A$2:$A$1201,0)))+1)</x:f>
        <x:v>672</x:v>
      </x:c>
      <x:c r="P4276" s="11" t="b">
        <x:f aca="0">INDEX(Device_Inventory!$K$2:$K$1201,MATCH(A4276,Device_Inventory!$A$2:$A$1201,0))&gt;B4276</x:f>
        <x:v>0</x:v>
      </x:c>
      <x:c r="Q4276" s="1" t="str">
        <x:f aca="0">IF(D4276&gt;O4276,"Fail: operating hours exceed in-service hours",IF(D4276+M4276&gt;O4276,"Fail: operating + unavailable hours exceed in-service hours",IF(P4276,"Partial month: within in-service hours","OK")))</x:f>
        <x:v>OK</x:v>
      </x:c>
    </x:row>
    <x:row r="4277" ht="15" hidden="0" customHeight="1">
      <x:c r="A4277" s="1" t="s">
        <x:v>3796</x:v>
      </x:c>
      <x:c r="B4277" s="14" t="n">
        <x:v>46082</x:v>
      </x:c>
      <x:c r="C4277" s="1" t="n">
        <x:v>51.5</x:v>
      </x:c>
      <x:c r="D4277" s="1" t="n">
        <x:v>285.9</x:v>
      </x:c>
      <x:c r="E4277" s="1" t="n">
        <x:v>15</x:v>
      </x:c>
      <x:c r="F4277" s="1" t="n">
        <x:v>1</x:v>
      </x:c>
      <x:c r="G4277" s="1" t="n">
        <x:v>56</x:v>
      </x:c>
      <x:c r="H4277" s="1" t="n">
        <x:v>1</x:v>
      </x:c>
      <x:c r="I4277" s="1" t="n">
        <x:v>4</x:v>
      </x:c>
      <x:c r="J4277" s="1" t="n">
        <x:v>0.21</x:v>
      </x:c>
      <x:c r="K4277" s="1" t="n">
        <x:v>1</x:v>
      </x:c>
      <x:c r="L4277" s="1" t="n">
        <x:v>93.9</x:v>
      </x:c>
      <x:c r="M4277" s="1" t="n">
        <x:v>14</x:v>
      </x:c>
      <x:c r="N4277" s="1" t="n">
        <x:v>6</x:v>
      </x:c>
      <x:c r="O4277" s="1" t="n">
        <x:f aca="0">24*MAX(0,EOMONTH(B4277,0)-MAX(B4277,INDEX(Device_Inventory!$K$2:$K$1201,MATCH(A4277,Device_Inventory!$A$2:$A$1201,0)))+1)</x:f>
        <x:v>744</x:v>
      </x:c>
      <x:c r="P4277" s="11" t="b">
        <x:f aca="0">INDEX(Device_Inventory!$K$2:$K$1201,MATCH(A4277,Device_Inventory!$A$2:$A$1201,0))&gt;B4277</x:f>
        <x:v>0</x:v>
      </x:c>
      <x:c r="Q4277" s="1" t="str">
        <x:f aca="0">IF(D4277&gt;O4277,"Fail: operating hours exceed in-service hours",IF(D4277+M4277&gt;O4277,"Fail: operating + unavailable hours exceed in-service hours",IF(P4277,"Partial month: within in-service hours","OK")))</x:f>
        <x:v>OK</x:v>
      </x:c>
    </x:row>
    <x:row r="4278" ht="15" hidden="0" customHeight="1">
      <x:c r="A4278" s="1" t="s">
        <x:v>3796</x:v>
      </x:c>
      <x:c r="B4278" s="14" t="n">
        <x:v>46113</x:v>
      </x:c>
      <x:c r="C4278" s="1" t="n">
        <x:v>47.7</x:v>
      </x:c>
      <x:c r="D4278" s="1" t="n">
        <x:v>315.6</x:v>
      </x:c>
      <x:c r="E4278" s="1" t="n">
        <x:v>28</x:v>
      </x:c>
      <x:c r="F4278" s="1" t="n">
        <x:v>5</x:v>
      </x:c>
      <x:c r="G4278" s="1" t="n">
        <x:v>27</x:v>
      </x:c>
      <x:c r="H4278" s="1" t="n">
        <x:v>0</x:v>
      </x:c>
      <x:c r="I4278" s="1" t="n">
        <x:v>1</x:v>
      </x:c>
      <x:c r="J4278" s="1" t="n">
        <x:v>1.58</x:v>
      </x:c>
      <x:c r="K4278" s="1" t="n">
        <x:v>0</x:v>
      </x:c>
      <x:c r="L4278" s="1" t="n">
        <x:v>93.2</x:v>
      </x:c>
      <x:c r="M4278" s="1" t="n">
        <x:v>10</x:v>
      </x:c>
      <x:c r="N4278" s="1" t="n">
        <x:v>13.6</x:v>
      </x:c>
      <x:c r="O4278" s="1" t="n">
        <x:f aca="0">24*MAX(0,EOMONTH(B4278,0)-MAX(B4278,INDEX(Device_Inventory!$K$2:$K$1201,MATCH(A4278,Device_Inventory!$A$2:$A$1201,0)))+1)</x:f>
        <x:v>720</x:v>
      </x:c>
      <x:c r="P4278" s="11" t="b">
        <x:f aca="0">INDEX(Device_Inventory!$K$2:$K$1201,MATCH(A4278,Device_Inventory!$A$2:$A$1201,0))&gt;B4278</x:f>
        <x:v>0</x:v>
      </x:c>
      <x:c r="Q4278" s="1" t="str">
        <x:f aca="0">IF(D4278&gt;O4278,"Fail: operating hours exceed in-service hours",IF(D4278+M4278&gt;O4278,"Fail: operating + unavailable hours exceed in-service hours",IF(P4278,"Partial month: within in-service hours","OK")))</x:f>
        <x:v>OK</x:v>
      </x:c>
    </x:row>
    <x:row r="4279" ht="15" hidden="0" customHeight="1">
      <x:c r="A4279" s="1" t="s">
        <x:v>3796</x:v>
      </x:c>
      <x:c r="B4279" s="14" t="n">
        <x:v>46143</x:v>
      </x:c>
      <x:c r="C4279" s="1" t="n">
        <x:v>61.8</x:v>
      </x:c>
      <x:c r="D4279" s="1" t="n">
        <x:v>386.5</x:v>
      </x:c>
      <x:c r="E4279" s="1" t="n">
        <x:v>26</x:v>
      </x:c>
      <x:c r="F4279" s="1" t="n">
        <x:v>1</x:v>
      </x:c>
      <x:c r="G4279" s="1" t="n">
        <x:v>27</x:v>
      </x:c>
      <x:c r="H4279" s="1" t="n">
        <x:v>1</x:v>
      </x:c>
      <x:c r="I4279" s="1" t="n">
        <x:v>3</x:v>
      </x:c>
      <x:c r="J4279" s="1" t="n">
        <x:v>1.25</x:v>
      </x:c>
      <x:c r="K4279" s="1" t="n">
        <x:v>2</x:v>
      </x:c>
      <x:c r="L4279" s="1" t="n">
        <x:v>92</x:v>
      </x:c>
      <x:c r="M4279" s="1" t="n">
        <x:v>5.5</x:v>
      </x:c>
      <x:c r="N4279" s="1" t="n">
        <x:v>12.9</x:v>
      </x:c>
      <x:c r="O4279" s="1" t="n">
        <x:f aca="0">24*MAX(0,EOMONTH(B4279,0)-MAX(B4279,INDEX(Device_Inventory!$K$2:$K$1201,MATCH(A4279,Device_Inventory!$A$2:$A$1201,0)))+1)</x:f>
        <x:v>744</x:v>
      </x:c>
      <x:c r="P4279" s="11" t="b">
        <x:f aca="0">INDEX(Device_Inventory!$K$2:$K$1201,MATCH(A4279,Device_Inventory!$A$2:$A$1201,0))&gt;B4279</x:f>
        <x:v>0</x:v>
      </x:c>
      <x:c r="Q4279" s="1" t="str">
        <x:f aca="0">IF(D4279&gt;O4279,"Fail: operating hours exceed in-service hours",IF(D4279+M4279&gt;O4279,"Fail: operating + unavailable hours exceed in-service hours",IF(P4279,"Partial month: within in-service hours","OK")))</x:f>
        <x:v>OK</x:v>
      </x:c>
    </x:row>
    <x:row r="4280" ht="15" hidden="0" customHeight="1">
      <x:c r="A4280" s="1" t="s">
        <x:v>3796</x:v>
      </x:c>
      <x:c r="B4280" s="14" t="n">
        <x:v>46174</x:v>
      </x:c>
      <x:c r="C4280" s="1" t="n">
        <x:v>59.1</x:v>
      </x:c>
      <x:c r="D4280" s="1" t="n">
        <x:v>395.1</x:v>
      </x:c>
      <x:c r="E4280" s="1" t="n">
        <x:v>27</x:v>
      </x:c>
      <x:c r="F4280" s="1" t="n">
        <x:v>3</x:v>
      </x:c>
      <x:c r="G4280" s="1" t="n">
        <x:v>63</x:v>
      </x:c>
      <x:c r="H4280" s="1" t="n">
        <x:v>0</x:v>
      </x:c>
      <x:c r="I4280" s="1" t="n">
        <x:v>3</x:v>
      </x:c>
      <x:c r="J4280" s="1" t="n">
        <x:v>1.1</x:v>
      </x:c>
      <x:c r="K4280" s="1" t="n">
        <x:v>1</x:v>
      </x:c>
      <x:c r="L4280" s="1" t="n">
        <x:v>93</x:v>
      </x:c>
      <x:c r="M4280" s="1" t="n">
        <x:v>9.6</x:v>
      </x:c>
      <x:c r="N4280" s="1" t="n">
        <x:v>17.8</x:v>
      </x:c>
      <x:c r="O4280" s="1" t="n">
        <x:f aca="0">24*MAX(0,EOMONTH(B4280,0)-MAX(B4280,INDEX(Device_Inventory!$K$2:$K$1201,MATCH(A4280,Device_Inventory!$A$2:$A$1201,0)))+1)</x:f>
        <x:v>720</x:v>
      </x:c>
      <x:c r="P4280" s="11" t="b">
        <x:f aca="0">INDEX(Device_Inventory!$K$2:$K$1201,MATCH(A4280,Device_Inventory!$A$2:$A$1201,0))&gt;B4280</x:f>
        <x:v>0</x:v>
      </x:c>
      <x:c r="Q4280" s="1" t="str">
        <x:f aca="0">IF(D4280&gt;O4280,"Fail: operating hours exceed in-service hours",IF(D4280+M4280&gt;O4280,"Fail: operating + unavailable hours exceed in-service hours",IF(P4280,"Partial month: within in-service hours","OK")))</x:f>
        <x:v>OK</x:v>
      </x:c>
    </x:row>
    <x:row r="4281" ht="15" hidden="0" customHeight="1">
      <x:c r="A4281" s="1" t="s">
        <x:v>3796</x:v>
      </x:c>
      <x:c r="B4281" s="14" t="n">
        <x:v>46204</x:v>
      </x:c>
      <x:c r="C4281" s="1" t="n">
        <x:v>49.6</x:v>
      </x:c>
      <x:c r="D4281" s="1" t="n">
        <x:v>328.6</x:v>
      </x:c>
      <x:c r="E4281" s="1" t="n">
        <x:v>18</x:v>
      </x:c>
      <x:c r="F4281" s="1" t="n">
        <x:v>1</x:v>
      </x:c>
      <x:c r="G4281" s="1" t="n">
        <x:v>29</x:v>
      </x:c>
      <x:c r="H4281" s="1" t="n">
        <x:v>1</x:v>
      </x:c>
      <x:c r="I4281" s="1" t="n">
        <x:v>1</x:v>
      </x:c>
      <x:c r="J4281" s="1" t="n">
        <x:v>1.07</x:v>
      </x:c>
      <x:c r="K4281" s="1" t="n">
        <x:v>0</x:v>
      </x:c>
      <x:c r="L4281" s="1" t="n">
        <x:v>90.9</x:v>
      </x:c>
      <x:c r="M4281" s="1" t="n">
        <x:v>8.7</x:v>
      </x:c>
      <x:c r="N4281" s="1" t="n">
        <x:v>5.4</x:v>
      </x:c>
      <x:c r="O4281" s="1" t="n">
        <x:f aca="0">24*MAX(0,EOMONTH(B4281,0)-MAX(B4281,INDEX(Device_Inventory!$K$2:$K$1201,MATCH(A4281,Device_Inventory!$A$2:$A$1201,0)))+1)</x:f>
        <x:v>744</x:v>
      </x:c>
      <x:c r="P4281" s="11" t="b">
        <x:f aca="0">INDEX(Device_Inventory!$K$2:$K$1201,MATCH(A4281,Device_Inventory!$A$2:$A$1201,0))&gt;B4281</x:f>
        <x:v>0</x:v>
      </x:c>
      <x:c r="Q4281" s="1" t="str">
        <x:f aca="0">IF(D4281&gt;O4281,"Fail: operating hours exceed in-service hours",IF(D4281+M4281&gt;O4281,"Fail: operating + unavailable hours exceed in-service hours",IF(P4281,"Partial month: within in-service hours","OK")))</x:f>
        <x:v>OK</x:v>
      </x:c>
    </x:row>
    <x:row r="4282" ht="15" hidden="0" customHeight="1">
      <x:c r="A4282" s="1" t="s">
        <x:v>1388</x:v>
      </x:c>
      <x:c r="B4282" s="14" t="n">
        <x:v>46054</x:v>
      </x:c>
      <x:c r="C4282" s="1" t="n">
        <x:v>68.8</x:v>
      </x:c>
      <x:c r="D4282" s="1" t="n">
        <x:v>395</x:v>
      </x:c>
      <x:c r="E4282" s="1" t="n">
        <x:v>15</x:v>
      </x:c>
      <x:c r="F4282" s="1" t="n">
        <x:v>0</x:v>
      </x:c>
      <x:c r="G4282" s="1" t="n">
        <x:v>37</x:v>
      </x:c>
      <x:c r="H4282" s="1" t="n">
        <x:v>0</x:v>
      </x:c>
      <x:c r="I4282" s="1" t="n">
        <x:v>2</x:v>
      </x:c>
      <x:c r="J4282" s="1" t="n">
        <x:v>1.02</x:v>
      </x:c>
      <x:c r="K4282" s="1" t="n">
        <x:v>1</x:v>
      </x:c>
      <x:c r="L4282" s="1" t="n">
        <x:v>95.3</x:v>
      </x:c>
      <x:c r="M4282" s="1" t="n">
        <x:v>3.7</x:v>
      </x:c>
      <x:c r="N4282" s="1" t="n">
        <x:v>10.4</x:v>
      </x:c>
      <x:c r="O4282" s="1" t="n">
        <x:f aca="0">24*MAX(0,EOMONTH(B4282,0)-MAX(B4282,INDEX(Device_Inventory!$K$2:$K$1201,MATCH(A4282,Device_Inventory!$A$2:$A$1201,0)))+1)</x:f>
        <x:v>672</x:v>
      </x:c>
      <x:c r="P4282" s="11" t="b">
        <x:f aca="0">INDEX(Device_Inventory!$K$2:$K$1201,MATCH(A4282,Device_Inventory!$A$2:$A$1201,0))&gt;B4282</x:f>
        <x:v>0</x:v>
      </x:c>
      <x:c r="Q4282" s="1" t="str">
        <x:f aca="0">IF(D4282&gt;O4282,"Fail: operating hours exceed in-service hours",IF(D4282+M4282&gt;O4282,"Fail: operating + unavailable hours exceed in-service hours",IF(P4282,"Partial month: within in-service hours","OK")))</x:f>
        <x:v>OK</x:v>
      </x:c>
    </x:row>
    <x:row r="4283" ht="15" hidden="0" customHeight="1">
      <x:c r="A4283" s="1" t="s">
        <x:v>1388</x:v>
      </x:c>
      <x:c r="B4283" s="14" t="n">
        <x:v>46082</x:v>
      </x:c>
      <x:c r="C4283" s="1" t="n">
        <x:v>68.6</x:v>
      </x:c>
      <x:c r="D4283" s="1" t="n">
        <x:v>433.4</x:v>
      </x:c>
      <x:c r="E4283" s="1" t="n">
        <x:v>19</x:v>
      </x:c>
      <x:c r="F4283" s="1" t="n">
        <x:v>3</x:v>
      </x:c>
      <x:c r="G4283" s="1" t="n">
        <x:v>34</x:v>
      </x:c>
      <x:c r="H4283" s="1" t="n">
        <x:v>0</x:v>
      </x:c>
      <x:c r="I4283" s="1" t="n">
        <x:v>6</x:v>
      </x:c>
      <x:c r="J4283" s="1" t="n">
        <x:v>0</x:v>
      </x:c>
      <x:c r="K4283" s="1" t="n">
        <x:v>0</x:v>
      </x:c>
      <x:c r="L4283" s="1" t="n">
        <x:v>93.2</x:v>
      </x:c>
      <x:c r="M4283" s="1" t="n">
        <x:v>2.3</x:v>
      </x:c>
      <x:c r="N4283" s="1" t="n">
        <x:v>10.8</x:v>
      </x:c>
      <x:c r="O4283" s="1" t="n">
        <x:f aca="0">24*MAX(0,EOMONTH(B4283,0)-MAX(B4283,INDEX(Device_Inventory!$K$2:$K$1201,MATCH(A4283,Device_Inventory!$A$2:$A$1201,0)))+1)</x:f>
        <x:v>744</x:v>
      </x:c>
      <x:c r="P4283" s="11" t="b">
        <x:f aca="0">INDEX(Device_Inventory!$K$2:$K$1201,MATCH(A4283,Device_Inventory!$A$2:$A$1201,0))&gt;B4283</x:f>
        <x:v>0</x:v>
      </x:c>
      <x:c r="Q4283" s="1" t="str">
        <x:f aca="0">IF(D4283&gt;O4283,"Fail: operating hours exceed in-service hours",IF(D4283+M4283&gt;O4283,"Fail: operating + unavailable hours exceed in-service hours",IF(P4283,"Partial month: within in-service hours","OK")))</x:f>
        <x:v>OK</x:v>
      </x:c>
    </x:row>
    <x:row r="4284" ht="15" hidden="0" customHeight="1">
      <x:c r="A4284" s="1" t="s">
        <x:v>1388</x:v>
      </x:c>
      <x:c r="B4284" s="14" t="n">
        <x:v>46113</x:v>
      </x:c>
      <x:c r="C4284" s="1" t="n">
        <x:v>84.5</x:v>
      </x:c>
      <x:c r="D4284" s="1" t="n">
        <x:v>499.2</x:v>
      </x:c>
      <x:c r="E4284" s="1" t="n">
        <x:v>18</x:v>
      </x:c>
      <x:c r="F4284" s="1" t="n">
        <x:v>3</x:v>
      </x:c>
      <x:c r="G4284" s="1" t="n">
        <x:v>44</x:v>
      </x:c>
      <x:c r="H4284" s="1" t="n">
        <x:v>0</x:v>
      </x:c>
      <x:c r="I4284" s="1" t="n">
        <x:v>3</x:v>
      </x:c>
      <x:c r="J4284" s="1" t="n">
        <x:v>0</x:v>
      </x:c>
      <x:c r="K4284" s="1" t="n">
        <x:v>0</x:v>
      </x:c>
      <x:c r="L4284" s="1" t="n">
        <x:v>91.1</x:v>
      </x:c>
      <x:c r="M4284" s="1" t="n">
        <x:v>7.4</x:v>
      </x:c>
      <x:c r="N4284" s="1" t="n">
        <x:v>13.6</x:v>
      </x:c>
      <x:c r="O4284" s="1" t="n">
        <x:f aca="0">24*MAX(0,EOMONTH(B4284,0)-MAX(B4284,INDEX(Device_Inventory!$K$2:$K$1201,MATCH(A4284,Device_Inventory!$A$2:$A$1201,0)))+1)</x:f>
        <x:v>720</x:v>
      </x:c>
      <x:c r="P4284" s="11" t="b">
        <x:f aca="0">INDEX(Device_Inventory!$K$2:$K$1201,MATCH(A4284,Device_Inventory!$A$2:$A$1201,0))&gt;B4284</x:f>
        <x:v>0</x:v>
      </x:c>
      <x:c r="Q4284" s="1" t="str">
        <x:f aca="0">IF(D4284&gt;O4284,"Fail: operating hours exceed in-service hours",IF(D4284+M4284&gt;O4284,"Fail: operating + unavailable hours exceed in-service hours",IF(P4284,"Partial month: within in-service hours","OK")))</x:f>
        <x:v>OK</x:v>
      </x:c>
    </x:row>
    <x:row r="4285" ht="15" hidden="0" customHeight="1">
      <x:c r="A4285" s="1" t="s">
        <x:v>1388</x:v>
      </x:c>
      <x:c r="B4285" s="14" t="n">
        <x:v>46143</x:v>
      </x:c>
      <x:c r="C4285" s="1" t="n">
        <x:v>64.2</x:v>
      </x:c>
      <x:c r="D4285" s="1" t="n">
        <x:v>456.3</x:v>
      </x:c>
      <x:c r="E4285" s="1" t="n">
        <x:v>22</x:v>
      </x:c>
      <x:c r="F4285" s="1" t="n">
        <x:v>0</x:v>
      </x:c>
      <x:c r="G4285" s="1" t="n">
        <x:v>32</x:v>
      </x:c>
      <x:c r="H4285" s="1" t="n">
        <x:v>0</x:v>
      </x:c>
      <x:c r="I4285" s="1" t="n">
        <x:v>1</x:v>
      </x:c>
      <x:c r="J4285" s="1" t="n">
        <x:v>0</x:v>
      </x:c>
      <x:c r="K4285" s="1" t="n">
        <x:v>1</x:v>
      </x:c>
      <x:c r="L4285" s="1" t="n">
        <x:v>95.6</x:v>
      </x:c>
      <x:c r="M4285" s="1" t="n">
        <x:v>5.7</x:v>
      </x:c>
      <x:c r="N4285" s="1" t="n">
        <x:v>13.8</x:v>
      </x:c>
      <x:c r="O4285" s="1" t="n">
        <x:f aca="0">24*MAX(0,EOMONTH(B4285,0)-MAX(B4285,INDEX(Device_Inventory!$K$2:$K$1201,MATCH(A4285,Device_Inventory!$A$2:$A$1201,0)))+1)</x:f>
        <x:v>744</x:v>
      </x:c>
      <x:c r="P4285" s="11" t="b">
        <x:f aca="0">INDEX(Device_Inventory!$K$2:$K$1201,MATCH(A4285,Device_Inventory!$A$2:$A$1201,0))&gt;B4285</x:f>
        <x:v>0</x:v>
      </x:c>
      <x:c r="Q4285" s="1" t="str">
        <x:f aca="0">IF(D4285&gt;O4285,"Fail: operating hours exceed in-service hours",IF(D4285+M4285&gt;O4285,"Fail: operating + unavailable hours exceed in-service hours",IF(P4285,"Partial month: within in-service hours","OK")))</x:f>
        <x:v>OK</x:v>
      </x:c>
    </x:row>
    <x:row r="4286" ht="15" hidden="0" customHeight="1">
      <x:c r="A4286" s="1" t="s">
        <x:v>1388</x:v>
      </x:c>
      <x:c r="B4286" s="14" t="n">
        <x:v>46174</x:v>
      </x:c>
      <x:c r="C4286" s="1" t="n">
        <x:v>81.7</x:v>
      </x:c>
      <x:c r="D4286" s="1" t="n">
        <x:v>560.8</x:v>
      </x:c>
      <x:c r="E4286" s="1" t="n">
        <x:v>20</x:v>
      </x:c>
      <x:c r="F4286" s="1" t="n">
        <x:v>0</x:v>
      </x:c>
      <x:c r="G4286" s="1" t="n">
        <x:v>28</x:v>
      </x:c>
      <x:c r="H4286" s="1" t="n">
        <x:v>0</x:v>
      </x:c>
      <x:c r="I4286" s="1" t="n">
        <x:v>1</x:v>
      </x:c>
      <x:c r="J4286" s="1" t="n">
        <x:v>0.57</x:v>
      </x:c>
      <x:c r="K4286" s="1" t="n">
        <x:v>0</x:v>
      </x:c>
      <x:c r="L4286" s="1" t="n">
        <x:v>95.3</x:v>
      </x:c>
      <x:c r="M4286" s="1" t="n">
        <x:v>7.7</x:v>
      </x:c>
      <x:c r="N4286" s="1" t="n">
        <x:v>12.4</x:v>
      </x:c>
      <x:c r="O4286" s="1" t="n">
        <x:f aca="0">24*MAX(0,EOMONTH(B4286,0)-MAX(B4286,INDEX(Device_Inventory!$K$2:$K$1201,MATCH(A4286,Device_Inventory!$A$2:$A$1201,0)))+1)</x:f>
        <x:v>720</x:v>
      </x:c>
      <x:c r="P4286" s="11" t="b">
        <x:f aca="0">INDEX(Device_Inventory!$K$2:$K$1201,MATCH(A4286,Device_Inventory!$A$2:$A$1201,0))&gt;B4286</x:f>
        <x:v>0</x:v>
      </x:c>
      <x:c r="Q4286" s="1" t="str">
        <x:f aca="0">IF(D4286&gt;O4286,"Fail: operating hours exceed in-service hours",IF(D4286+M4286&gt;O4286,"Fail: operating + unavailable hours exceed in-service hours",IF(P4286,"Partial month: within in-service hours","OK")))</x:f>
        <x:v>OK</x:v>
      </x:c>
    </x:row>
    <x:row r="4287" ht="15" hidden="0" customHeight="1">
      <x:c r="A4287" s="1" t="s">
        <x:v>1388</x:v>
      </x:c>
      <x:c r="B4287" s="14" t="n">
        <x:v>46204</x:v>
      </x:c>
      <x:c r="C4287" s="1" t="n">
        <x:v>87.6</x:v>
      </x:c>
      <x:c r="D4287" s="1" t="n">
        <x:v>600.3</x:v>
      </x:c>
      <x:c r="E4287" s="1" t="n">
        <x:v>30</x:v>
      </x:c>
      <x:c r="F4287" s="1" t="n">
        <x:v>2</x:v>
      </x:c>
      <x:c r="G4287" s="1" t="n">
        <x:v>59</x:v>
      </x:c>
      <x:c r="H4287" s="1" t="n">
        <x:v>0</x:v>
      </x:c>
      <x:c r="I4287" s="1" t="n">
        <x:v>4</x:v>
      </x:c>
      <x:c r="J4287" s="1" t="n">
        <x:v>0.22</x:v>
      </x:c>
      <x:c r="K4287" s="1" t="n">
        <x:v>0</x:v>
      </x:c>
      <x:c r="L4287" s="1" t="n">
        <x:v>96.8</x:v>
      </x:c>
      <x:c r="M4287" s="1" t="n">
        <x:v>1.1</x:v>
      </x:c>
      <x:c r="N4287" s="1" t="n">
        <x:v>12.3</x:v>
      </x:c>
      <x:c r="O4287" s="1" t="n">
        <x:f aca="0">24*MAX(0,EOMONTH(B4287,0)-MAX(B4287,INDEX(Device_Inventory!$K$2:$K$1201,MATCH(A4287,Device_Inventory!$A$2:$A$1201,0)))+1)</x:f>
        <x:v>744</x:v>
      </x:c>
      <x:c r="P4287" s="11" t="b">
        <x:f aca="0">INDEX(Device_Inventory!$K$2:$K$1201,MATCH(A4287,Device_Inventory!$A$2:$A$1201,0))&gt;B4287</x:f>
        <x:v>0</x:v>
      </x:c>
      <x:c r="Q4287" s="1" t="str">
        <x:f aca="0">IF(D4287&gt;O4287,"Fail: operating hours exceed in-service hours",IF(D4287+M4287&gt;O4287,"Fail: operating + unavailable hours exceed in-service hours",IF(P4287,"Partial month: within in-service hours","OK")))</x:f>
        <x:v>OK</x:v>
      </x:c>
    </x:row>
    <x:row r="4288" ht="15" hidden="0" customHeight="1">
      <x:c r="A4288" s="1" t="s">
        <x:v>1389</x:v>
      </x:c>
      <x:c r="B4288" s="14" t="n">
        <x:v>46054</x:v>
      </x:c>
      <x:c r="C4288" s="1" t="n">
        <x:v>29.9</x:v>
      </x:c>
      <x:c r="D4288" s="1" t="n">
        <x:v>205.2</x:v>
      </x:c>
      <x:c r="E4288" s="1" t="n">
        <x:v>7</x:v>
      </x:c>
      <x:c r="F4288" s="1" t="n">
        <x:v>3</x:v>
      </x:c>
      <x:c r="G4288" s="1" t="n">
        <x:v>36</x:v>
      </x:c>
      <x:c r="H4288" s="1" t="n">
        <x:v>0</x:v>
      </x:c>
      <x:c r="I4288" s="1" t="n">
        <x:v>1</x:v>
      </x:c>
      <x:c r="J4288" s="1" t="n">
        <x:v>0.49</x:v>
      </x:c>
      <x:c r="K4288" s="1" t="n">
        <x:v>0</x:v>
      </x:c>
      <x:c r="L4288" s="1" t="n">
        <x:v>94.3</x:v>
      </x:c>
      <x:c r="M4288" s="1" t="n">
        <x:v>2.3</x:v>
      </x:c>
      <x:c r="N4288" s="1" t="n">
        <x:v>3.3</x:v>
      </x:c>
      <x:c r="O4288" s="1" t="n">
        <x:f aca="0">24*MAX(0,EOMONTH(B4288,0)-MAX(B4288,INDEX(Device_Inventory!$K$2:$K$1201,MATCH(A4288,Device_Inventory!$A$2:$A$1201,0)))+1)</x:f>
        <x:v>672</x:v>
      </x:c>
      <x:c r="P4288" s="11" t="b">
        <x:f aca="0">INDEX(Device_Inventory!$K$2:$K$1201,MATCH(A4288,Device_Inventory!$A$2:$A$1201,0))&gt;B4288</x:f>
        <x:v>0</x:v>
      </x:c>
      <x:c r="Q4288" s="1" t="str">
        <x:f aca="0">IF(D4288&gt;O4288,"Fail: operating hours exceed in-service hours",IF(D4288+M4288&gt;O4288,"Fail: operating + unavailable hours exceed in-service hours",IF(P4288,"Partial month: within in-service hours","OK")))</x:f>
        <x:v>OK</x:v>
      </x:c>
    </x:row>
    <x:row r="4289" ht="15" hidden="0" customHeight="1">
      <x:c r="A4289" s="1" t="s">
        <x:v>1389</x:v>
      </x:c>
      <x:c r="B4289" s="14" t="n">
        <x:v>46082</x:v>
      </x:c>
      <x:c r="C4289" s="1" t="n">
        <x:v>15.2</x:v>
      </x:c>
      <x:c r="D4289" s="1" t="n">
        <x:v>109.9</x:v>
      </x:c>
      <x:c r="E4289" s="1" t="n">
        <x:v>2</x:v>
      </x:c>
      <x:c r="F4289" s="1" t="n">
        <x:v>3</x:v>
      </x:c>
      <x:c r="G4289" s="1" t="n">
        <x:v>18</x:v>
      </x:c>
      <x:c r="H4289" s="1" t="n">
        <x:v>0</x:v>
      </x:c>
      <x:c r="I4289" s="1" t="n">
        <x:v>0</x:v>
      </x:c>
      <x:c r="J4289" s="1" t="n">
        <x:v>0.44</x:v>
      </x:c>
      <x:c r="K4289" s="1" t="n">
        <x:v>0</x:v>
      </x:c>
      <x:c r="L4289" s="1" t="n">
        <x:v>98.2</x:v>
      </x:c>
      <x:c r="M4289" s="1" t="n">
        <x:v>8.9</x:v>
      </x:c>
      <x:c r="N4289" s="1" t="n">
        <x:v>4.8</x:v>
      </x:c>
      <x:c r="O4289" s="1" t="n">
        <x:f aca="0">24*MAX(0,EOMONTH(B4289,0)-MAX(B4289,INDEX(Device_Inventory!$K$2:$K$1201,MATCH(A4289,Device_Inventory!$A$2:$A$1201,0)))+1)</x:f>
        <x:v>744</x:v>
      </x:c>
      <x:c r="P4289" s="11" t="b">
        <x:f aca="0">INDEX(Device_Inventory!$K$2:$K$1201,MATCH(A4289,Device_Inventory!$A$2:$A$1201,0))&gt;B4289</x:f>
        <x:v>0</x:v>
      </x:c>
      <x:c r="Q4289" s="1" t="str">
        <x:f aca="0">IF(D4289&gt;O4289,"Fail: operating hours exceed in-service hours",IF(D4289+M4289&gt;O4289,"Fail: operating + unavailable hours exceed in-service hours",IF(P4289,"Partial month: within in-service hours","OK")))</x:f>
        <x:v>OK</x:v>
      </x:c>
    </x:row>
    <x:row r="4290" ht="15" hidden="0" customHeight="1">
      <x:c r="A4290" s="1" t="s">
        <x:v>1389</x:v>
      </x:c>
      <x:c r="B4290" s="14" t="n">
        <x:v>46113</x:v>
      </x:c>
      <x:c r="C4290" s="1" t="n">
        <x:v>26.8</x:v>
      </x:c>
      <x:c r="D4290" s="1" t="n">
        <x:v>166.8</x:v>
      </x:c>
      <x:c r="E4290" s="1" t="n">
        <x:v>12</x:v>
      </x:c>
      <x:c r="F4290" s="1" t="n">
        <x:v>2</x:v>
      </x:c>
      <x:c r="G4290" s="1" t="n">
        <x:v>37</x:v>
      </x:c>
      <x:c r="H4290" s="1" t="n">
        <x:v>0</x:v>
      </x:c>
      <x:c r="I4290" s="1" t="n">
        <x:v>1</x:v>
      </x:c>
      <x:c r="J4290" s="1" t="n">
        <x:v>0.1</x:v>
      </x:c>
      <x:c r="K4290" s="1" t="n">
        <x:v>1</x:v>
      </x:c>
      <x:c r="L4290" s="1" t="n">
        <x:v>96.5</x:v>
      </x:c>
      <x:c r="M4290" s="1" t="n">
        <x:v>0.5</x:v>
      </x:c>
      <x:c r="N4290" s="1" t="n">
        <x:v>3.4</x:v>
      </x:c>
      <x:c r="O4290" s="1" t="n">
        <x:f aca="0">24*MAX(0,EOMONTH(B4290,0)-MAX(B4290,INDEX(Device_Inventory!$K$2:$K$1201,MATCH(A4290,Device_Inventory!$A$2:$A$1201,0)))+1)</x:f>
        <x:v>720</x:v>
      </x:c>
      <x:c r="P4290" s="11" t="b">
        <x:f aca="0">INDEX(Device_Inventory!$K$2:$K$1201,MATCH(A4290,Device_Inventory!$A$2:$A$1201,0))&gt;B4290</x:f>
        <x:v>0</x:v>
      </x:c>
      <x:c r="Q4290" s="1" t="str">
        <x:f aca="0">IF(D4290&gt;O4290,"Fail: operating hours exceed in-service hours",IF(D4290+M4290&gt;O4290,"Fail: operating + unavailable hours exceed in-service hours",IF(P4290,"Partial month: within in-service hours","OK")))</x:f>
        <x:v>OK</x:v>
      </x:c>
    </x:row>
    <x:row r="4291" ht="15" hidden="0" customHeight="1">
      <x:c r="A4291" s="1" t="s">
        <x:v>1389</x:v>
      </x:c>
      <x:c r="B4291" s="14" t="n">
        <x:v>46143</x:v>
      </x:c>
      <x:c r="C4291" s="1" t="n">
        <x:v>26.6</x:v>
      </x:c>
      <x:c r="D4291" s="1" t="n">
        <x:v>149.6</x:v>
      </x:c>
      <x:c r="E4291" s="1" t="n">
        <x:v>12</x:v>
      </x:c>
      <x:c r="F4291" s="1" t="n">
        <x:v>1</x:v>
      </x:c>
      <x:c r="G4291" s="1" t="n">
        <x:v>35</x:v>
      </x:c>
      <x:c r="H4291" s="1" t="n">
        <x:v>0</x:v>
      </x:c>
      <x:c r="I4291" s="1" t="n">
        <x:v>1</x:v>
      </x:c>
      <x:c r="J4291" s="1" t="n">
        <x:v>1.16</x:v>
      </x:c>
      <x:c r="K4291" s="1" t="n">
        <x:v>0</x:v>
      </x:c>
      <x:c r="L4291" s="1" t="n">
        <x:v>96.2</x:v>
      </x:c>
      <x:c r="M4291" s="1" t="n">
        <x:v>3</x:v>
      </x:c>
      <x:c r="N4291" s="1" t="n">
        <x:v>4.9</x:v>
      </x:c>
      <x:c r="O4291" s="1" t="n">
        <x:f aca="0">24*MAX(0,EOMONTH(B4291,0)-MAX(B4291,INDEX(Device_Inventory!$K$2:$K$1201,MATCH(A4291,Device_Inventory!$A$2:$A$1201,0)))+1)</x:f>
        <x:v>744</x:v>
      </x:c>
      <x:c r="P4291" s="11" t="b">
        <x:f aca="0">INDEX(Device_Inventory!$K$2:$K$1201,MATCH(A4291,Device_Inventory!$A$2:$A$1201,0))&gt;B4291</x:f>
        <x:v>0</x:v>
      </x:c>
      <x:c r="Q4291" s="1" t="str">
        <x:f aca="0">IF(D4291&gt;O4291,"Fail: operating hours exceed in-service hours",IF(D4291+M4291&gt;O4291,"Fail: operating + unavailable hours exceed in-service hours",IF(P4291,"Partial month: within in-service hours","OK")))</x:f>
        <x:v>OK</x:v>
      </x:c>
    </x:row>
    <x:row r="4292" ht="15" hidden="0" customHeight="1">
      <x:c r="A4292" s="1" t="s">
        <x:v>1389</x:v>
      </x:c>
      <x:c r="B4292" s="14" t="n">
        <x:v>46174</x:v>
      </x:c>
      <x:c r="C4292" s="1" t="n">
        <x:v>31.4</x:v>
      </x:c>
      <x:c r="D4292" s="1" t="n">
        <x:v>189.2</x:v>
      </x:c>
      <x:c r="E4292" s="1" t="n">
        <x:v>10</x:v>
      </x:c>
      <x:c r="F4292" s="1" t="n">
        <x:v>0</x:v>
      </x:c>
      <x:c r="G4292" s="1" t="n">
        <x:v>34</x:v>
      </x:c>
      <x:c r="H4292" s="1" t="n">
        <x:v>0</x:v>
      </x:c>
      <x:c r="I4292" s="1" t="n">
        <x:v>0</x:v>
      </x:c>
      <x:c r="J4292" s="1" t="n">
        <x:v>0</x:v>
      </x:c>
      <x:c r="K4292" s="1" t="n">
        <x:v>1</x:v>
      </x:c>
      <x:c r="L4292" s="1" t="n">
        <x:v>97.4</x:v>
      </x:c>
      <x:c r="M4292" s="1" t="n">
        <x:v>5.3</x:v>
      </x:c>
      <x:c r="N4292" s="1" t="n">
        <x:v>2.7</x:v>
      </x:c>
      <x:c r="O4292" s="1" t="n">
        <x:f aca="0">24*MAX(0,EOMONTH(B4292,0)-MAX(B4292,INDEX(Device_Inventory!$K$2:$K$1201,MATCH(A4292,Device_Inventory!$A$2:$A$1201,0)))+1)</x:f>
        <x:v>720</x:v>
      </x:c>
      <x:c r="P4292" s="11" t="b">
        <x:f aca="0">INDEX(Device_Inventory!$K$2:$K$1201,MATCH(A4292,Device_Inventory!$A$2:$A$1201,0))&gt;B4292</x:f>
        <x:v>0</x:v>
      </x:c>
      <x:c r="Q4292" s="1" t="str">
        <x:f aca="0">IF(D4292&gt;O4292,"Fail: operating hours exceed in-service hours",IF(D4292+M4292&gt;O4292,"Fail: operating + unavailable hours exceed in-service hours",IF(P4292,"Partial month: within in-service hours","OK")))</x:f>
        <x:v>OK</x:v>
      </x:c>
    </x:row>
    <x:row r="4293" ht="15" hidden="0" customHeight="1">
      <x:c r="A4293" s="1" t="s">
        <x:v>1389</x:v>
      </x:c>
      <x:c r="B4293" s="14" t="n">
        <x:v>46204</x:v>
      </x:c>
      <x:c r="C4293" s="1" t="n">
        <x:v>32.7</x:v>
      </x:c>
      <x:c r="D4293" s="1" t="n">
        <x:v>194.5</x:v>
      </x:c>
      <x:c r="E4293" s="1" t="n">
        <x:v>13</x:v>
      </x:c>
      <x:c r="F4293" s="1" t="n">
        <x:v>1</x:v>
      </x:c>
      <x:c r="G4293" s="1" t="n">
        <x:v>22</x:v>
      </x:c>
      <x:c r="H4293" s="1" t="n">
        <x:v>1</x:v>
      </x:c>
      <x:c r="I4293" s="1" t="n">
        <x:v>0</x:v>
      </x:c>
      <x:c r="J4293" s="1" t="n">
        <x:v>0.24</x:v>
      </x:c>
      <x:c r="K4293" s="1" t="n">
        <x:v>1</x:v>
      </x:c>
      <x:c r="L4293" s="1" t="n">
        <x:v>98.9</x:v>
      </x:c>
      <x:c r="M4293" s="1" t="n">
        <x:v>6.1</x:v>
      </x:c>
      <x:c r="N4293" s="1" t="n">
        <x:v>6.7</x:v>
      </x:c>
      <x:c r="O4293" s="1" t="n">
        <x:f aca="0">24*MAX(0,EOMONTH(B4293,0)-MAX(B4293,INDEX(Device_Inventory!$K$2:$K$1201,MATCH(A4293,Device_Inventory!$A$2:$A$1201,0)))+1)</x:f>
        <x:v>744</x:v>
      </x:c>
      <x:c r="P4293" s="11" t="b">
        <x:f aca="0">INDEX(Device_Inventory!$K$2:$K$1201,MATCH(A4293,Device_Inventory!$A$2:$A$1201,0))&gt;B4293</x:f>
        <x:v>0</x:v>
      </x:c>
      <x:c r="Q4293" s="1" t="str">
        <x:f aca="0">IF(D4293&gt;O4293,"Fail: operating hours exceed in-service hours",IF(D4293+M4293&gt;O4293,"Fail: operating + unavailable hours exceed in-service hours",IF(P4293,"Partial month: within in-service hours","OK")))</x:f>
        <x:v>OK</x:v>
      </x:c>
    </x:row>
    <x:row r="4294" ht="15" hidden="0" customHeight="1">
      <x:c r="A4294" s="1" t="s">
        <x:v>3803</x:v>
      </x:c>
      <x:c r="B4294" s="14" t="n">
        <x:v>46054</x:v>
      </x:c>
      <x:c r="C4294" s="1" t="n">
        <x:v>78</x:v>
      </x:c>
      <x:c r="D4294" s="1" t="n">
        <x:v>517.9</x:v>
      </x:c>
      <x:c r="E4294" s="1" t="n">
        <x:v>30</x:v>
      </x:c>
      <x:c r="F4294" s="1" t="n">
        <x:v>2</x:v>
      </x:c>
      <x:c r="G4294" s="1" t="n">
        <x:v>46</x:v>
      </x:c>
      <x:c r="H4294" s="1" t="n">
        <x:v>0</x:v>
      </x:c>
      <x:c r="I4294" s="1" t="n">
        <x:v>1</x:v>
      </x:c>
      <x:c r="J4294" s="1" t="n">
        <x:v>0</x:v>
      </x:c>
      <x:c r="K4294" s="1" t="n">
        <x:v>0</x:v>
      </x:c>
      <x:c r="L4294" s="1" t="n">
        <x:v>96.2</x:v>
      </x:c>
      <x:c r="M4294" s="1" t="n">
        <x:v>8.9</x:v>
      </x:c>
      <x:c r="N4294" s="1" t="n">
        <x:v>24.7</x:v>
      </x:c>
      <x:c r="O4294" s="1" t="n">
        <x:f aca="0">24*MAX(0,EOMONTH(B4294,0)-MAX(B4294,INDEX(Device_Inventory!$K$2:$K$1201,MATCH(A4294,Device_Inventory!$A$2:$A$1201,0)))+1)</x:f>
        <x:v>672</x:v>
      </x:c>
      <x:c r="P4294" s="11" t="b">
        <x:f aca="0">INDEX(Device_Inventory!$K$2:$K$1201,MATCH(A4294,Device_Inventory!$A$2:$A$1201,0))&gt;B4294</x:f>
        <x:v>0</x:v>
      </x:c>
      <x:c r="Q4294" s="1" t="str">
        <x:f aca="0">IF(D4294&gt;O4294,"Fail: operating hours exceed in-service hours",IF(D4294+M4294&gt;O4294,"Fail: operating + unavailable hours exceed in-service hours",IF(P4294,"Partial month: within in-service hours","OK")))</x:f>
        <x:v>OK</x:v>
      </x:c>
    </x:row>
    <x:row r="4295" ht="15" hidden="0" customHeight="1">
      <x:c r="A4295" s="1" t="s">
        <x:v>3803</x:v>
      </x:c>
      <x:c r="B4295" s="14" t="n">
        <x:v>46082</x:v>
      </x:c>
      <x:c r="C4295" s="1" t="n">
        <x:v>86.3</x:v>
      </x:c>
      <x:c r="D4295" s="1" t="n">
        <x:v>518.3</x:v>
      </x:c>
      <x:c r="E4295" s="1" t="n">
        <x:v>32</x:v>
      </x:c>
      <x:c r="F4295" s="1" t="n">
        <x:v>0</x:v>
      </x:c>
      <x:c r="G4295" s="1" t="n">
        <x:v>32</x:v>
      </x:c>
      <x:c r="H4295" s="1" t="n">
        <x:v>0</x:v>
      </x:c>
      <x:c r="I4295" s="1" t="n">
        <x:v>4</x:v>
      </x:c>
      <x:c r="J4295" s="1" t="n">
        <x:v>0.24</x:v>
      </x:c>
      <x:c r="K4295" s="1" t="n">
        <x:v>0</x:v>
      </x:c>
      <x:c r="L4295" s="1" t="n">
        <x:v>91.9</x:v>
      </x:c>
      <x:c r="M4295" s="1" t="n">
        <x:v>0.6</x:v>
      </x:c>
      <x:c r="N4295" s="1" t="n">
        <x:v>20.8</x:v>
      </x:c>
      <x:c r="O4295" s="1" t="n">
        <x:f aca="0">24*MAX(0,EOMONTH(B4295,0)-MAX(B4295,INDEX(Device_Inventory!$K$2:$K$1201,MATCH(A4295,Device_Inventory!$A$2:$A$1201,0)))+1)</x:f>
        <x:v>744</x:v>
      </x:c>
      <x:c r="P4295" s="11" t="b">
        <x:f aca="0">INDEX(Device_Inventory!$K$2:$K$1201,MATCH(A4295,Device_Inventory!$A$2:$A$1201,0))&gt;B4295</x:f>
        <x:v>0</x:v>
      </x:c>
      <x:c r="Q4295" s="1" t="str">
        <x:f aca="0">IF(D4295&gt;O4295,"Fail: operating hours exceed in-service hours",IF(D4295+M4295&gt;O4295,"Fail: operating + unavailable hours exceed in-service hours",IF(P4295,"Partial month: within in-service hours","OK")))</x:f>
        <x:v>OK</x:v>
      </x:c>
    </x:row>
    <x:row r="4296" ht="15" hidden="0" customHeight="1">
      <x:c r="A4296" s="1" t="s">
        <x:v>3803</x:v>
      </x:c>
      <x:c r="B4296" s="14" t="n">
        <x:v>46113</x:v>
      </x:c>
      <x:c r="C4296" s="1" t="n">
        <x:v>53.9</x:v>
      </x:c>
      <x:c r="D4296" s="1" t="n">
        <x:v>310.6</x:v>
      </x:c>
      <x:c r="E4296" s="1" t="n">
        <x:v>22</x:v>
      </x:c>
      <x:c r="F4296" s="1" t="n">
        <x:v>2</x:v>
      </x:c>
      <x:c r="G4296" s="1" t="n">
        <x:v>53</x:v>
      </x:c>
      <x:c r="H4296" s="1" t="n">
        <x:v>0</x:v>
      </x:c>
      <x:c r="I4296" s="1" t="n">
        <x:v>4</x:v>
      </x:c>
      <x:c r="J4296" s="1" t="n">
        <x:v>0.07</x:v>
      </x:c>
      <x:c r="K4296" s="1" t="n">
        <x:v>0</x:v>
      </x:c>
      <x:c r="L4296" s="1" t="n">
        <x:v>95.8</x:v>
      </x:c>
      <x:c r="M4296" s="1" t="n">
        <x:v>0.4</x:v>
      </x:c>
      <x:c r="N4296" s="1" t="n">
        <x:v>6.5</x:v>
      </x:c>
      <x:c r="O4296" s="1" t="n">
        <x:f aca="0">24*MAX(0,EOMONTH(B4296,0)-MAX(B4296,INDEX(Device_Inventory!$K$2:$K$1201,MATCH(A4296,Device_Inventory!$A$2:$A$1201,0)))+1)</x:f>
        <x:v>720</x:v>
      </x:c>
      <x:c r="P4296" s="11" t="b">
        <x:f aca="0">INDEX(Device_Inventory!$K$2:$K$1201,MATCH(A4296,Device_Inventory!$A$2:$A$1201,0))&gt;B4296</x:f>
        <x:v>0</x:v>
      </x:c>
      <x:c r="Q4296" s="1" t="str">
        <x:f aca="0">IF(D4296&gt;O4296,"Fail: operating hours exceed in-service hours",IF(D4296+M4296&gt;O4296,"Fail: operating + unavailable hours exceed in-service hours",IF(P4296,"Partial month: within in-service hours","OK")))</x:f>
        <x:v>OK</x:v>
      </x:c>
    </x:row>
    <x:row r="4297" ht="15" hidden="0" customHeight="1">
      <x:c r="A4297" s="1" t="s">
        <x:v>3803</x:v>
      </x:c>
      <x:c r="B4297" s="14" t="n">
        <x:v>46143</x:v>
      </x:c>
      <x:c r="C4297" s="1" t="n">
        <x:v>53.7</x:v>
      </x:c>
      <x:c r="D4297" s="1" t="n">
        <x:v>350.7</x:v>
      </x:c>
      <x:c r="E4297" s="1" t="n">
        <x:v>12</x:v>
      </x:c>
      <x:c r="F4297" s="1" t="n">
        <x:v>0</x:v>
      </x:c>
      <x:c r="G4297" s="1" t="n">
        <x:v>20</x:v>
      </x:c>
      <x:c r="H4297" s="1" t="n">
        <x:v>0</x:v>
      </x:c>
      <x:c r="I4297" s="1" t="n">
        <x:v>5</x:v>
      </x:c>
      <x:c r="J4297" s="1" t="n">
        <x:v>0.45</x:v>
      </x:c>
      <x:c r="K4297" s="1" t="n">
        <x:v>0</x:v>
      </x:c>
      <x:c r="L4297" s="1" t="n">
        <x:v>92.4</x:v>
      </x:c>
      <x:c r="M4297" s="1" t="n">
        <x:v>0</x:v>
      </x:c>
      <x:c r="N4297" s="1" t="n">
        <x:v>9.4</x:v>
      </x:c>
      <x:c r="O4297" s="1" t="n">
        <x:f aca="0">24*MAX(0,EOMONTH(B4297,0)-MAX(B4297,INDEX(Device_Inventory!$K$2:$K$1201,MATCH(A4297,Device_Inventory!$A$2:$A$1201,0)))+1)</x:f>
        <x:v>744</x:v>
      </x:c>
      <x:c r="P4297" s="11" t="b">
        <x:f aca="0">INDEX(Device_Inventory!$K$2:$K$1201,MATCH(A4297,Device_Inventory!$A$2:$A$1201,0))&gt;B4297</x:f>
        <x:v>0</x:v>
      </x:c>
      <x:c r="Q4297" s="1" t="str">
        <x:f aca="0">IF(D4297&gt;O4297,"Fail: operating hours exceed in-service hours",IF(D4297+M4297&gt;O4297,"Fail: operating + unavailable hours exceed in-service hours",IF(P4297,"Partial month: within in-service hours","OK")))</x:f>
        <x:v>OK</x:v>
      </x:c>
    </x:row>
    <x:row r="4298" ht="15" hidden="0" customHeight="1">
      <x:c r="A4298" s="1" t="s">
        <x:v>3803</x:v>
      </x:c>
      <x:c r="B4298" s="14" t="n">
        <x:v>46174</x:v>
      </x:c>
      <x:c r="C4298" s="1" t="n">
        <x:v>72.5</x:v>
      </x:c>
      <x:c r="D4298" s="1" t="n">
        <x:v>508.8</x:v>
      </x:c>
      <x:c r="E4298" s="1" t="n">
        <x:v>29</x:v>
      </x:c>
      <x:c r="F4298" s="1" t="n">
        <x:v>2</x:v>
      </x:c>
      <x:c r="G4298" s="1" t="n">
        <x:v>34</x:v>
      </x:c>
      <x:c r="H4298" s="1" t="n">
        <x:v>0</x:v>
      </x:c>
      <x:c r="I4298" s="1" t="n">
        <x:v>5</x:v>
      </x:c>
      <x:c r="J4298" s="1" t="n">
        <x:v>0.6</x:v>
      </x:c>
      <x:c r="K4298" s="1" t="n">
        <x:v>1</x:v>
      </x:c>
      <x:c r="L4298" s="1" t="n">
        <x:v>98.2</x:v>
      </x:c>
      <x:c r="M4298" s="1" t="n">
        <x:v>8.4</x:v>
      </x:c>
      <x:c r="N4298" s="1" t="n">
        <x:v>15.4</x:v>
      </x:c>
      <x:c r="O4298" s="1" t="n">
        <x:f aca="0">24*MAX(0,EOMONTH(B4298,0)-MAX(B4298,INDEX(Device_Inventory!$K$2:$K$1201,MATCH(A4298,Device_Inventory!$A$2:$A$1201,0)))+1)</x:f>
        <x:v>720</x:v>
      </x:c>
      <x:c r="P4298" s="11" t="b">
        <x:f aca="0">INDEX(Device_Inventory!$K$2:$K$1201,MATCH(A4298,Device_Inventory!$A$2:$A$1201,0))&gt;B4298</x:f>
        <x:v>0</x:v>
      </x:c>
      <x:c r="Q4298" s="1" t="str">
        <x:f aca="0">IF(D4298&gt;O4298,"Fail: operating hours exceed in-service hours",IF(D4298+M4298&gt;O4298,"Fail: operating + unavailable hours exceed in-service hours",IF(P4298,"Partial month: within in-service hours","OK")))</x:f>
        <x:v>OK</x:v>
      </x:c>
    </x:row>
    <x:row r="4299" ht="15" hidden="0" customHeight="1">
      <x:c r="A4299" s="1" t="s">
        <x:v>3803</x:v>
      </x:c>
      <x:c r="B4299" s="14" t="n">
        <x:v>46204</x:v>
      </x:c>
      <x:c r="C4299" s="1" t="n">
        <x:v>74.6</x:v>
      </x:c>
      <x:c r="D4299" s="1" t="n">
        <x:v>503.8</x:v>
      </x:c>
      <x:c r="E4299" s="1" t="n">
        <x:v>24</x:v>
      </x:c>
      <x:c r="F4299" s="1" t="n">
        <x:v>1</x:v>
      </x:c>
      <x:c r="G4299" s="1" t="n">
        <x:v>50</x:v>
      </x:c>
      <x:c r="H4299" s="1" t="n">
        <x:v>0</x:v>
      </x:c>
      <x:c r="I4299" s="1" t="n">
        <x:v>6</x:v>
      </x:c>
      <x:c r="J4299" s="1" t="n">
        <x:v>0.14</x:v>
      </x:c>
      <x:c r="K4299" s="1" t="n">
        <x:v>0</x:v>
      </x:c>
      <x:c r="L4299" s="1" t="n">
        <x:v>92.3</x:v>
      </x:c>
      <x:c r="M4299" s="1" t="n">
        <x:v>0</x:v>
      </x:c>
      <x:c r="N4299" s="1" t="n">
        <x:v>13.4</x:v>
      </x:c>
      <x:c r="O4299" s="1" t="n">
        <x:f aca="0">24*MAX(0,EOMONTH(B4299,0)-MAX(B4299,INDEX(Device_Inventory!$K$2:$K$1201,MATCH(A4299,Device_Inventory!$A$2:$A$1201,0)))+1)</x:f>
        <x:v>744</x:v>
      </x:c>
      <x:c r="P4299" s="11" t="b">
        <x:f aca="0">INDEX(Device_Inventory!$K$2:$K$1201,MATCH(A4299,Device_Inventory!$A$2:$A$1201,0))&gt;B4299</x:f>
        <x:v>0</x:v>
      </x:c>
      <x:c r="Q4299" s="1" t="str">
        <x:f aca="0">IF(D4299&gt;O4299,"Fail: operating hours exceed in-service hours",IF(D4299+M4299&gt;O4299,"Fail: operating + unavailable hours exceed in-service hours",IF(P4299,"Partial month: within in-service hours","OK")))</x:f>
        <x:v>OK</x:v>
      </x:c>
    </x:row>
    <x:row r="4300" ht="15" hidden="0" customHeight="1">
      <x:c r="A4300" s="1" t="s">
        <x:v>1390</x:v>
      </x:c>
      <x:c r="B4300" s="14" t="n">
        <x:v>46054</x:v>
      </x:c>
      <x:c r="C4300" s="1" t="n">
        <x:v>72.2</x:v>
      </x:c>
      <x:c r="D4300" s="1" t="n">
        <x:v>444.5</x:v>
      </x:c>
      <x:c r="E4300" s="1" t="n">
        <x:v>27</x:v>
      </x:c>
      <x:c r="F4300" s="1" t="n">
        <x:v>2</x:v>
      </x:c>
      <x:c r="G4300" s="1" t="n">
        <x:v>44</x:v>
      </x:c>
      <x:c r="H4300" s="1" t="n">
        <x:v>1</x:v>
      </x:c>
      <x:c r="I4300" s="1" t="n">
        <x:v>5</x:v>
      </x:c>
      <x:c r="J4300" s="1" t="n">
        <x:v>1.17</x:v>
      </x:c>
      <x:c r="K4300" s="1" t="n">
        <x:v>2</x:v>
      </x:c>
      <x:c r="L4300" s="1" t="n">
        <x:v>94.3</x:v>
      </x:c>
      <x:c r="M4300" s="1" t="n">
        <x:v>8.5</x:v>
      </x:c>
      <x:c r="N4300" s="1" t="n">
        <x:v>8</x:v>
      </x:c>
      <x:c r="O4300" s="1" t="n">
        <x:f aca="0">24*MAX(0,EOMONTH(B4300,0)-MAX(B4300,INDEX(Device_Inventory!$K$2:$K$1201,MATCH(A4300,Device_Inventory!$A$2:$A$1201,0)))+1)</x:f>
        <x:v>672</x:v>
      </x:c>
      <x:c r="P4300" s="11" t="b">
        <x:f aca="0">INDEX(Device_Inventory!$K$2:$K$1201,MATCH(A4300,Device_Inventory!$A$2:$A$1201,0))&gt;B4300</x:f>
        <x:v>0</x:v>
      </x:c>
      <x:c r="Q4300" s="1" t="str">
        <x:f aca="0">IF(D4300&gt;O4300,"Fail: operating hours exceed in-service hours",IF(D4300+M4300&gt;O4300,"Fail: operating + unavailable hours exceed in-service hours",IF(P4300,"Partial month: within in-service hours","OK")))</x:f>
        <x:v>OK</x:v>
      </x:c>
    </x:row>
    <x:row r="4301" ht="15" hidden="0" customHeight="1">
      <x:c r="A4301" s="1" t="s">
        <x:v>1390</x:v>
      </x:c>
      <x:c r="B4301" s="14" t="n">
        <x:v>46082</x:v>
      </x:c>
      <x:c r="C4301" s="1" t="n">
        <x:v>62.6</x:v>
      </x:c>
      <x:c r="D4301" s="1" t="n">
        <x:v>436.3</x:v>
      </x:c>
      <x:c r="E4301" s="1" t="n">
        <x:v>30</x:v>
      </x:c>
      <x:c r="F4301" s="1" t="n">
        <x:v>0</x:v>
      </x:c>
      <x:c r="G4301" s="1" t="n">
        <x:v>42</x:v>
      </x:c>
      <x:c r="H4301" s="1" t="n">
        <x:v>1</x:v>
      </x:c>
      <x:c r="I4301" s="1" t="n">
        <x:v>2</x:v>
      </x:c>
      <x:c r="J4301" s="1" t="n">
        <x:v>1.07</x:v>
      </x:c>
      <x:c r="K4301" s="1" t="n">
        <x:v>1</x:v>
      </x:c>
      <x:c r="L4301" s="1" t="n">
        <x:v>97.6</x:v>
      </x:c>
      <x:c r="M4301" s="1" t="n">
        <x:v>5.7</x:v>
      </x:c>
      <x:c r="N4301" s="1" t="n">
        <x:v>18.3</x:v>
      </x:c>
      <x:c r="O4301" s="1" t="n">
        <x:f aca="0">24*MAX(0,EOMONTH(B4301,0)-MAX(B4301,INDEX(Device_Inventory!$K$2:$K$1201,MATCH(A4301,Device_Inventory!$A$2:$A$1201,0)))+1)</x:f>
        <x:v>744</x:v>
      </x:c>
      <x:c r="P4301" s="11" t="b">
        <x:f aca="0">INDEX(Device_Inventory!$K$2:$K$1201,MATCH(A4301,Device_Inventory!$A$2:$A$1201,0))&gt;B4301</x:f>
        <x:v>0</x:v>
      </x:c>
      <x:c r="Q4301" s="1" t="str">
        <x:f aca="0">IF(D4301&gt;O4301,"Fail: operating hours exceed in-service hours",IF(D4301+M4301&gt;O4301,"Fail: operating + unavailable hours exceed in-service hours",IF(P4301,"Partial month: within in-service hours","OK")))</x:f>
        <x:v>OK</x:v>
      </x:c>
    </x:row>
    <x:row r="4302" ht="15" hidden="0" customHeight="1">
      <x:c r="A4302" s="1" t="s">
        <x:v>1390</x:v>
      </x:c>
      <x:c r="B4302" s="14" t="n">
        <x:v>46113</x:v>
      </x:c>
      <x:c r="C4302" s="1" t="n">
        <x:v>41.8</x:v>
      </x:c>
      <x:c r="D4302" s="1" t="n">
        <x:v>281.7</x:v>
      </x:c>
      <x:c r="E4302" s="1" t="n">
        <x:v>30</x:v>
      </x:c>
      <x:c r="F4302" s="1" t="n">
        <x:v>0</x:v>
      </x:c>
      <x:c r="G4302" s="1" t="n">
        <x:v>42</x:v>
      </x:c>
      <x:c r="H4302" s="1" t="n">
        <x:v>0</x:v>
      </x:c>
      <x:c r="I4302" s="1" t="n">
        <x:v>2</x:v>
      </x:c>
      <x:c r="J4302" s="1" t="n">
        <x:v>1.17</x:v>
      </x:c>
      <x:c r="K4302" s="1" t="n">
        <x:v>3</x:v>
      </x:c>
      <x:c r="L4302" s="1" t="n">
        <x:v>95.3</x:v>
      </x:c>
      <x:c r="M4302" s="1" t="n">
        <x:v>3.2</x:v>
      </x:c>
      <x:c r="N4302" s="1" t="n">
        <x:v>8</x:v>
      </x:c>
      <x:c r="O4302" s="1" t="n">
        <x:f aca="0">24*MAX(0,EOMONTH(B4302,0)-MAX(B4302,INDEX(Device_Inventory!$K$2:$K$1201,MATCH(A4302,Device_Inventory!$A$2:$A$1201,0)))+1)</x:f>
        <x:v>720</x:v>
      </x:c>
      <x:c r="P4302" s="11" t="b">
        <x:f aca="0">INDEX(Device_Inventory!$K$2:$K$1201,MATCH(A4302,Device_Inventory!$A$2:$A$1201,0))&gt;B4302</x:f>
        <x:v>0</x:v>
      </x:c>
      <x:c r="Q4302" s="1" t="str">
        <x:f aca="0">IF(D4302&gt;O4302,"Fail: operating hours exceed in-service hours",IF(D4302+M4302&gt;O4302,"Fail: operating + unavailable hours exceed in-service hours",IF(P4302,"Partial month: within in-service hours","OK")))</x:f>
        <x:v>OK</x:v>
      </x:c>
    </x:row>
    <x:row r="4303" ht="15" hidden="0" customHeight="1">
      <x:c r="A4303" s="1" t="s">
        <x:v>1390</x:v>
      </x:c>
      <x:c r="B4303" s="14" t="n">
        <x:v>46143</x:v>
      </x:c>
      <x:c r="C4303" s="1" t="n">
        <x:v>58</x:v>
      </x:c>
      <x:c r="D4303" s="1" t="n">
        <x:v>335.8</x:v>
      </x:c>
      <x:c r="E4303" s="1" t="n">
        <x:v>32</x:v>
      </x:c>
      <x:c r="F4303" s="1" t="n">
        <x:v>3</x:v>
      </x:c>
      <x:c r="G4303" s="1" t="n">
        <x:v>49</x:v>
      </x:c>
      <x:c r="H4303" s="1" t="n">
        <x:v>0</x:v>
      </x:c>
      <x:c r="I4303" s="1" t="n">
        <x:v>4</x:v>
      </x:c>
      <x:c r="J4303" s="1" t="n">
        <x:v>0.93</x:v>
      </x:c>
      <x:c r="K4303" s="1" t="n">
        <x:v>1</x:v>
      </x:c>
      <x:c r="L4303" s="1" t="n">
        <x:v>98.5</x:v>
      </x:c>
      <x:c r="M4303" s="1" t="n">
        <x:v>10.6</x:v>
      </x:c>
      <x:c r="N4303" s="1" t="n">
        <x:v>7</x:v>
      </x:c>
      <x:c r="O4303" s="1" t="n">
        <x:f aca="0">24*MAX(0,EOMONTH(B4303,0)-MAX(B4303,INDEX(Device_Inventory!$K$2:$K$1201,MATCH(A4303,Device_Inventory!$A$2:$A$1201,0)))+1)</x:f>
        <x:v>744</x:v>
      </x:c>
      <x:c r="P4303" s="11" t="b">
        <x:f aca="0">INDEX(Device_Inventory!$K$2:$K$1201,MATCH(A4303,Device_Inventory!$A$2:$A$1201,0))&gt;B4303</x:f>
        <x:v>0</x:v>
      </x:c>
      <x:c r="Q4303" s="1" t="str">
        <x:f aca="0">IF(D4303&gt;O4303,"Fail: operating hours exceed in-service hours",IF(D4303+M4303&gt;O4303,"Fail: operating + unavailable hours exceed in-service hours",IF(P4303,"Partial month: within in-service hours","OK")))</x:f>
        <x:v>OK</x:v>
      </x:c>
    </x:row>
    <x:row r="4304" ht="15" hidden="0" customHeight="1">
      <x:c r="A4304" s="1" t="s">
        <x:v>1390</x:v>
      </x:c>
      <x:c r="B4304" s="14" t="n">
        <x:v>46174</x:v>
      </x:c>
      <x:c r="C4304" s="1" t="n">
        <x:v>61.9</x:v>
      </x:c>
      <x:c r="D4304" s="1" t="n">
        <x:v>435.8</x:v>
      </x:c>
      <x:c r="E4304" s="1" t="n">
        <x:v>26</x:v>
      </x:c>
      <x:c r="F4304" s="1" t="n">
        <x:v>4</x:v>
      </x:c>
      <x:c r="G4304" s="1" t="n">
        <x:v>31</x:v>
      </x:c>
      <x:c r="H4304" s="1" t="n">
        <x:v>0</x:v>
      </x:c>
      <x:c r="I4304" s="1" t="n">
        <x:v>4</x:v>
      </x:c>
      <x:c r="J4304" s="1" t="n">
        <x:v>1.27</x:v>
      </x:c>
      <x:c r="K4304" s="1" t="n">
        <x:v>0</x:v>
      </x:c>
      <x:c r="L4304" s="1" t="n">
        <x:v>94.3</x:v>
      </x:c>
      <x:c r="M4304" s="1" t="n">
        <x:v>0</x:v>
      </x:c>
      <x:c r="N4304" s="1" t="n">
        <x:v>16.3</x:v>
      </x:c>
      <x:c r="O4304" s="1" t="n">
        <x:f aca="0">24*MAX(0,EOMONTH(B4304,0)-MAX(B4304,INDEX(Device_Inventory!$K$2:$K$1201,MATCH(A4304,Device_Inventory!$A$2:$A$1201,0)))+1)</x:f>
        <x:v>720</x:v>
      </x:c>
      <x:c r="P4304" s="11" t="b">
        <x:f aca="0">INDEX(Device_Inventory!$K$2:$K$1201,MATCH(A4304,Device_Inventory!$A$2:$A$1201,0))&gt;B4304</x:f>
        <x:v>0</x:v>
      </x:c>
      <x:c r="Q4304" s="1" t="str">
        <x:f aca="0">IF(D4304&gt;O4304,"Fail: operating hours exceed in-service hours",IF(D4304+M4304&gt;O4304,"Fail: operating + unavailable hours exceed in-service hours",IF(P4304,"Partial month: within in-service hours","OK")))</x:f>
        <x:v>OK</x:v>
      </x:c>
    </x:row>
    <x:row r="4305" ht="15" hidden="0" customHeight="1">
      <x:c r="A4305" s="1" t="s">
        <x:v>1390</x:v>
      </x:c>
      <x:c r="B4305" s="14" t="n">
        <x:v>46204</x:v>
      </x:c>
      <x:c r="C4305" s="1" t="n">
        <x:v>49.7</x:v>
      </x:c>
      <x:c r="D4305" s="1" t="n">
        <x:v>303.8</x:v>
      </x:c>
      <x:c r="E4305" s="1" t="n">
        <x:v>35</x:v>
      </x:c>
      <x:c r="F4305" s="1" t="n">
        <x:v>2</x:v>
      </x:c>
      <x:c r="G4305" s="1" t="n">
        <x:v>45</x:v>
      </x:c>
      <x:c r="H4305" s="1" t="n">
        <x:v>1</x:v>
      </x:c>
      <x:c r="I4305" s="1" t="n">
        <x:v>5</x:v>
      </x:c>
      <x:c r="J4305" s="1" t="n">
        <x:v>1.04</x:v>
      </x:c>
      <x:c r="K4305" s="1" t="n">
        <x:v>0</x:v>
      </x:c>
      <x:c r="L4305" s="1" t="n">
        <x:v>94.6</x:v>
      </x:c>
      <x:c r="M4305" s="1" t="n">
        <x:v>9.3</x:v>
      </x:c>
      <x:c r="N4305" s="1" t="n">
        <x:v>11</x:v>
      </x:c>
      <x:c r="O4305" s="1" t="n">
        <x:f aca="0">24*MAX(0,EOMONTH(B4305,0)-MAX(B4305,INDEX(Device_Inventory!$K$2:$K$1201,MATCH(A4305,Device_Inventory!$A$2:$A$1201,0)))+1)</x:f>
        <x:v>744</x:v>
      </x:c>
      <x:c r="P4305" s="11" t="b">
        <x:f aca="0">INDEX(Device_Inventory!$K$2:$K$1201,MATCH(A4305,Device_Inventory!$A$2:$A$1201,0))&gt;B4305</x:f>
        <x:v>0</x:v>
      </x:c>
      <x:c r="Q4305" s="1" t="str">
        <x:f aca="0">IF(D4305&gt;O4305,"Fail: operating hours exceed in-service hours",IF(D4305+M4305&gt;O4305,"Fail: operating + unavailable hours exceed in-service hours",IF(P4305,"Partial month: within in-service hours","OK")))</x:f>
        <x:v>OK</x:v>
      </x:c>
    </x:row>
    <x:row r="4306" ht="15" hidden="0" customHeight="1">
      <x:c r="A4306" s="1" t="s">
        <x:v>3808</x:v>
      </x:c>
      <x:c r="B4306" s="14" t="n">
        <x:v>46054</x:v>
      </x:c>
      <x:c r="C4306" s="1" t="n">
        <x:v>59.2</x:v>
      </x:c>
      <x:c r="D4306" s="1" t="n">
        <x:v>333.3</x:v>
      </x:c>
      <x:c r="E4306" s="1" t="n">
        <x:v>25</x:v>
      </x:c>
      <x:c r="F4306" s="1" t="n">
        <x:v>0</x:v>
      </x:c>
      <x:c r="G4306" s="1" t="n">
        <x:v>38</x:v>
      </x:c>
      <x:c r="H4306" s="1" t="n">
        <x:v>1</x:v>
      </x:c>
      <x:c r="I4306" s="1" t="n">
        <x:v>5</x:v>
      </x:c>
      <x:c r="J4306" s="1" t="n">
        <x:v>0.13</x:v>
      </x:c>
      <x:c r="K4306" s="1" t="n">
        <x:v>0</x:v>
      </x:c>
      <x:c r="L4306" s="1" t="n">
        <x:v>93.6</x:v>
      </x:c>
      <x:c r="M4306" s="1" t="n">
        <x:v>0</x:v>
      </x:c>
      <x:c r="N4306" s="1" t="n">
        <x:v>15.5</x:v>
      </x:c>
      <x:c r="O4306" s="1" t="n">
        <x:f aca="0">24*MAX(0,EOMONTH(B4306,0)-MAX(B4306,INDEX(Device_Inventory!$K$2:$K$1201,MATCH(A4306,Device_Inventory!$A$2:$A$1201,0)))+1)</x:f>
        <x:v>672</x:v>
      </x:c>
      <x:c r="P4306" s="11" t="b">
        <x:f aca="0">INDEX(Device_Inventory!$K$2:$K$1201,MATCH(A4306,Device_Inventory!$A$2:$A$1201,0))&gt;B4306</x:f>
        <x:v>0</x:v>
      </x:c>
      <x:c r="Q4306" s="1" t="str">
        <x:f aca="0">IF(D4306&gt;O4306,"Fail: operating hours exceed in-service hours",IF(D4306+M4306&gt;O4306,"Fail: operating + unavailable hours exceed in-service hours",IF(P4306,"Partial month: within in-service hours","OK")))</x:f>
        <x:v>OK</x:v>
      </x:c>
    </x:row>
    <x:row r="4307" ht="15" hidden="0" customHeight="1">
      <x:c r="A4307" s="1" t="s">
        <x:v>3808</x:v>
      </x:c>
      <x:c r="B4307" s="14" t="n">
        <x:v>46082</x:v>
      </x:c>
      <x:c r="C4307" s="1" t="n">
        <x:v>69.8</x:v>
      </x:c>
      <x:c r="D4307" s="1" t="n">
        <x:v>414.7</x:v>
      </x:c>
      <x:c r="E4307" s="1" t="n">
        <x:v>22</x:v>
      </x:c>
      <x:c r="F4307" s="1" t="n">
        <x:v>0</x:v>
      </x:c>
      <x:c r="G4307" s="1" t="n">
        <x:v>42</x:v>
      </x:c>
      <x:c r="H4307" s="1" t="n">
        <x:v>0</x:v>
      </x:c>
      <x:c r="I4307" s="1" t="n">
        <x:v>5</x:v>
      </x:c>
      <x:c r="J4307" s="1" t="n">
        <x:v>0.22</x:v>
      </x:c>
      <x:c r="K4307" s="1" t="n">
        <x:v>0</x:v>
      </x:c>
      <x:c r="L4307" s="1" t="n">
        <x:v>95.3</x:v>
      </x:c>
      <x:c r="M4307" s="1" t="n">
        <x:v>1.7</x:v>
      </x:c>
      <x:c r="N4307" s="1" t="n">
        <x:v>15.1</x:v>
      </x:c>
      <x:c r="O4307" s="1" t="n">
        <x:f aca="0">24*MAX(0,EOMONTH(B4307,0)-MAX(B4307,INDEX(Device_Inventory!$K$2:$K$1201,MATCH(A4307,Device_Inventory!$A$2:$A$1201,0)))+1)</x:f>
        <x:v>744</x:v>
      </x:c>
      <x:c r="P4307" s="11" t="b">
        <x:f aca="0">INDEX(Device_Inventory!$K$2:$K$1201,MATCH(A4307,Device_Inventory!$A$2:$A$1201,0))&gt;B4307</x:f>
        <x:v>0</x:v>
      </x:c>
      <x:c r="Q4307" s="1" t="str">
        <x:f aca="0">IF(D4307&gt;O4307,"Fail: operating hours exceed in-service hours",IF(D4307+M4307&gt;O4307,"Fail: operating + unavailable hours exceed in-service hours",IF(P4307,"Partial month: within in-service hours","OK")))</x:f>
        <x:v>OK</x:v>
      </x:c>
    </x:row>
    <x:row r="4308" ht="15" hidden="0" customHeight="1">
      <x:c r="A4308" s="1" t="s">
        <x:v>3808</x:v>
      </x:c>
      <x:c r="B4308" s="14" t="n">
        <x:v>46113</x:v>
      </x:c>
      <x:c r="C4308" s="1" t="n">
        <x:v>77.2</x:v>
      </x:c>
      <x:c r="D4308" s="1" t="n">
        <x:v>536.7</x:v>
      </x:c>
      <x:c r="E4308" s="1" t="n">
        <x:v>33</x:v>
      </x:c>
      <x:c r="F4308" s="1" t="n">
        <x:v>0</x:v>
      </x:c>
      <x:c r="G4308" s="1" t="n">
        <x:v>45</x:v>
      </x:c>
      <x:c r="H4308" s="1" t="n">
        <x:v>1</x:v>
      </x:c>
      <x:c r="I4308" s="1" t="n">
        <x:v>6</x:v>
      </x:c>
      <x:c r="J4308" s="1" t="n">
        <x:v>0.21</x:v>
      </x:c>
      <x:c r="K4308" s="1" t="n">
        <x:v>0</x:v>
      </x:c>
      <x:c r="L4308" s="1" t="n">
        <x:v>92.9</x:v>
      </x:c>
      <x:c r="M4308" s="1" t="n">
        <x:v>2</x:v>
      </x:c>
      <x:c r="N4308" s="1" t="n">
        <x:v>22.7</x:v>
      </x:c>
      <x:c r="O4308" s="1" t="n">
        <x:f aca="0">24*MAX(0,EOMONTH(B4308,0)-MAX(B4308,INDEX(Device_Inventory!$K$2:$K$1201,MATCH(A4308,Device_Inventory!$A$2:$A$1201,0)))+1)</x:f>
        <x:v>720</x:v>
      </x:c>
      <x:c r="P4308" s="11" t="b">
        <x:f aca="0">INDEX(Device_Inventory!$K$2:$K$1201,MATCH(A4308,Device_Inventory!$A$2:$A$1201,0))&gt;B4308</x:f>
        <x:v>0</x:v>
      </x:c>
      <x:c r="Q4308" s="1" t="str">
        <x:f aca="0">IF(D4308&gt;O4308,"Fail: operating hours exceed in-service hours",IF(D4308+M4308&gt;O4308,"Fail: operating + unavailable hours exceed in-service hours",IF(P4308,"Partial month: within in-service hours","OK")))</x:f>
        <x:v>OK</x:v>
      </x:c>
    </x:row>
    <x:row r="4309" ht="15" hidden="0" customHeight="1">
      <x:c r="A4309" s="1" t="s">
        <x:v>3808</x:v>
      </x:c>
      <x:c r="B4309" s="14" t="n">
        <x:v>46143</x:v>
      </x:c>
      <x:c r="C4309" s="1" t="n">
        <x:v>77.8</x:v>
      </x:c>
      <x:c r="D4309" s="1" t="n">
        <x:v>565.8</x:v>
      </x:c>
      <x:c r="E4309" s="1" t="n">
        <x:v>23</x:v>
      </x:c>
      <x:c r="F4309" s="1" t="n">
        <x:v>1</x:v>
      </x:c>
      <x:c r="G4309" s="1" t="n">
        <x:v>52</x:v>
      </x:c>
      <x:c r="H4309" s="1" t="n">
        <x:v>0</x:v>
      </x:c>
      <x:c r="I4309" s="1" t="n">
        <x:v>6</x:v>
      </x:c>
      <x:c r="J4309" s="1" t="n">
        <x:v>0</x:v>
      </x:c>
      <x:c r="K4309" s="1" t="n">
        <x:v>1</x:v>
      </x:c>
      <x:c r="L4309" s="1" t="n">
        <x:v>94.2</x:v>
      </x:c>
      <x:c r="M4309" s="1" t="n">
        <x:v>2.5</x:v>
      </x:c>
      <x:c r="N4309" s="1" t="n">
        <x:v>19.2</x:v>
      </x:c>
      <x:c r="O4309" s="1" t="n">
        <x:f aca="0">24*MAX(0,EOMONTH(B4309,0)-MAX(B4309,INDEX(Device_Inventory!$K$2:$K$1201,MATCH(A4309,Device_Inventory!$A$2:$A$1201,0)))+1)</x:f>
        <x:v>744</x:v>
      </x:c>
      <x:c r="P4309" s="11" t="b">
        <x:f aca="0">INDEX(Device_Inventory!$K$2:$K$1201,MATCH(A4309,Device_Inventory!$A$2:$A$1201,0))&gt;B4309</x:f>
        <x:v>0</x:v>
      </x:c>
      <x:c r="Q4309" s="1" t="str">
        <x:f aca="0">IF(D4309&gt;O4309,"Fail: operating hours exceed in-service hours",IF(D4309+M4309&gt;O4309,"Fail: operating + unavailable hours exceed in-service hours",IF(P4309,"Partial month: within in-service hours","OK")))</x:f>
        <x:v>OK</x:v>
      </x:c>
    </x:row>
    <x:row r="4310" ht="15" hidden="0" customHeight="1">
      <x:c r="A4310" s="1" t="s">
        <x:v>3808</x:v>
      </x:c>
      <x:c r="B4310" s="14" t="n">
        <x:v>46174</x:v>
      </x:c>
      <x:c r="C4310" s="1" t="n">
        <x:v>68.3</x:v>
      </x:c>
      <x:c r="D4310" s="1" t="n">
        <x:v>463.1</x:v>
      </x:c>
      <x:c r="E4310" s="1" t="n">
        <x:v>23</x:v>
      </x:c>
      <x:c r="F4310" s="1" t="n">
        <x:v>0</x:v>
      </x:c>
      <x:c r="G4310" s="1" t="n">
        <x:v>37</x:v>
      </x:c>
      <x:c r="H4310" s="1" t="n">
        <x:v>1</x:v>
      </x:c>
      <x:c r="I4310" s="1" t="n">
        <x:v>5</x:v>
      </x:c>
      <x:c r="J4310" s="1" t="n">
        <x:v>0.13</x:v>
      </x:c>
      <x:c r="K4310" s="1" t="n">
        <x:v>0</x:v>
      </x:c>
      <x:c r="L4310" s="1" t="n">
        <x:v>94.3</x:v>
      </x:c>
      <x:c r="M4310" s="1" t="n">
        <x:v>3</x:v>
      </x:c>
      <x:c r="N4310" s="1" t="n">
        <x:v>19</x:v>
      </x:c>
      <x:c r="O4310" s="1" t="n">
        <x:f aca="0">24*MAX(0,EOMONTH(B4310,0)-MAX(B4310,INDEX(Device_Inventory!$K$2:$K$1201,MATCH(A4310,Device_Inventory!$A$2:$A$1201,0)))+1)</x:f>
        <x:v>720</x:v>
      </x:c>
      <x:c r="P4310" s="11" t="b">
        <x:f aca="0">INDEX(Device_Inventory!$K$2:$K$1201,MATCH(A4310,Device_Inventory!$A$2:$A$1201,0))&gt;B4310</x:f>
        <x:v>0</x:v>
      </x:c>
      <x:c r="Q4310" s="1" t="str">
        <x:f aca="0">IF(D4310&gt;O4310,"Fail: operating hours exceed in-service hours",IF(D4310+M4310&gt;O4310,"Fail: operating + unavailable hours exceed in-service hours",IF(P4310,"Partial month: within in-service hours","OK")))</x:f>
        <x:v>OK</x:v>
      </x:c>
    </x:row>
    <x:row r="4311" ht="15" hidden="0" customHeight="1">
      <x:c r="A4311" s="1" t="s">
        <x:v>3808</x:v>
      </x:c>
      <x:c r="B4311" s="14" t="n">
        <x:v>46204</x:v>
      </x:c>
      <x:c r="C4311" s="1" t="n">
        <x:v>66.3</x:v>
      </x:c>
      <x:c r="D4311" s="1" t="n">
        <x:v>415.4</x:v>
      </x:c>
      <x:c r="E4311" s="1" t="n">
        <x:v>16</x:v>
      </x:c>
      <x:c r="F4311" s="1" t="n">
        <x:v>0</x:v>
      </x:c>
      <x:c r="G4311" s="1" t="n">
        <x:v>34</x:v>
      </x:c>
      <x:c r="H4311" s="1" t="n">
        <x:v>0</x:v>
      </x:c>
      <x:c r="I4311" s="1" t="n">
        <x:v>4</x:v>
      </x:c>
      <x:c r="J4311" s="1" t="n">
        <x:v>0.19</x:v>
      </x:c>
      <x:c r="K4311" s="1" t="n">
        <x:v>1</x:v>
      </x:c>
      <x:c r="L4311" s="1" t="n">
        <x:v>94.8</x:v>
      </x:c>
      <x:c r="M4311" s="1" t="n">
        <x:v>3</x:v>
      </x:c>
      <x:c r="N4311" s="1" t="n">
        <x:v>18.8</x:v>
      </x:c>
      <x:c r="O4311" s="1" t="n">
        <x:f aca="0">24*MAX(0,EOMONTH(B4311,0)-MAX(B4311,INDEX(Device_Inventory!$K$2:$K$1201,MATCH(A4311,Device_Inventory!$A$2:$A$1201,0)))+1)</x:f>
        <x:v>744</x:v>
      </x:c>
      <x:c r="P4311" s="11" t="b">
        <x:f aca="0">INDEX(Device_Inventory!$K$2:$K$1201,MATCH(A4311,Device_Inventory!$A$2:$A$1201,0))&gt;B4311</x:f>
        <x:v>0</x:v>
      </x:c>
      <x:c r="Q4311" s="1" t="str">
        <x:f aca="0">IF(D4311&gt;O4311,"Fail: operating hours exceed in-service hours",IF(D4311+M4311&gt;O4311,"Fail: operating + unavailable hours exceed in-service hours",IF(P4311,"Partial month: within in-service hours","OK")))</x:f>
        <x:v>OK</x:v>
      </x:c>
    </x:row>
    <x:row r="4312" ht="15" hidden="0" customHeight="1">
      <x:c r="A4312" s="1" t="s">
        <x:v>1392</x:v>
      </x:c>
      <x:c r="B4312" s="14" t="n">
        <x:v>46054</x:v>
      </x:c>
      <x:c r="C4312" s="1" t="n">
        <x:v>61</x:v>
      </x:c>
      <x:c r="D4312" s="1" t="n">
        <x:v>388.9</x:v>
      </x:c>
      <x:c r="E4312" s="1" t="n">
        <x:v>28</x:v>
      </x:c>
      <x:c r="F4312" s="1" t="n">
        <x:v>5</x:v>
      </x:c>
      <x:c r="G4312" s="1" t="n">
        <x:v>31</x:v>
      </x:c>
      <x:c r="H4312" s="1" t="n">
        <x:v>1</x:v>
      </x:c>
      <x:c r="I4312" s="1" t="n">
        <x:v>3</x:v>
      </x:c>
      <x:c r="J4312" s="1" t="n">
        <x:v>2</x:v>
      </x:c>
      <x:c r="K4312" s="1" t="n">
        <x:v>2</x:v>
      </x:c>
      <x:c r="L4312" s="1" t="n">
        <x:v>96.1</x:v>
      </x:c>
      <x:c r="M4312" s="1" t="n">
        <x:v>9.9</x:v>
      </x:c>
      <x:c r="N4312" s="1" t="n">
        <x:v>7.4</x:v>
      </x:c>
      <x:c r="O4312" s="1" t="n">
        <x:f aca="0">24*MAX(0,EOMONTH(B4312,0)-MAX(B4312,INDEX(Device_Inventory!$K$2:$K$1201,MATCH(A4312,Device_Inventory!$A$2:$A$1201,0)))+1)</x:f>
        <x:v>672</x:v>
      </x:c>
      <x:c r="P4312" s="11" t="b">
        <x:f aca="0">INDEX(Device_Inventory!$K$2:$K$1201,MATCH(A4312,Device_Inventory!$A$2:$A$1201,0))&gt;B4312</x:f>
        <x:v>0</x:v>
      </x:c>
      <x:c r="Q4312" s="1" t="str">
        <x:f aca="0">IF(D4312&gt;O4312,"Fail: operating hours exceed in-service hours",IF(D4312+M4312&gt;O4312,"Fail: operating + unavailable hours exceed in-service hours",IF(P4312,"Partial month: within in-service hours","OK")))</x:f>
        <x:v>OK</x:v>
      </x:c>
    </x:row>
    <x:row r="4313" ht="15" hidden="0" customHeight="1">
      <x:c r="A4313" s="1" t="s">
        <x:v>1392</x:v>
      </x:c>
      <x:c r="B4313" s="14" t="n">
        <x:v>46082</x:v>
      </x:c>
      <x:c r="C4313" s="1" t="n">
        <x:v>87.9</x:v>
      </x:c>
      <x:c r="D4313" s="1" t="n">
        <x:v>604</x:v>
      </x:c>
      <x:c r="E4313" s="1" t="n">
        <x:v>26</x:v>
      </x:c>
      <x:c r="F4313" s="1" t="n">
        <x:v>4</x:v>
      </x:c>
      <x:c r="G4313" s="1" t="n">
        <x:v>53</x:v>
      </x:c>
      <x:c r="H4313" s="1" t="n">
        <x:v>2</x:v>
      </x:c>
      <x:c r="I4313" s="1" t="n">
        <x:v>3</x:v>
      </x:c>
      <x:c r="J4313" s="1" t="n">
        <x:v>2.08</x:v>
      </x:c>
      <x:c r="K4313" s="1" t="n">
        <x:v>2</x:v>
      </x:c>
      <x:c r="L4313" s="1" t="n">
        <x:v>96.9</x:v>
      </x:c>
      <x:c r="M4313" s="1" t="n">
        <x:v>9</x:v>
      </x:c>
      <x:c r="N4313" s="1" t="n">
        <x:v>24.7</x:v>
      </x:c>
      <x:c r="O4313" s="1" t="n">
        <x:f aca="0">24*MAX(0,EOMONTH(B4313,0)-MAX(B4313,INDEX(Device_Inventory!$K$2:$K$1201,MATCH(A4313,Device_Inventory!$A$2:$A$1201,0)))+1)</x:f>
        <x:v>744</x:v>
      </x:c>
      <x:c r="P4313" s="11" t="b">
        <x:f aca="0">INDEX(Device_Inventory!$K$2:$K$1201,MATCH(A4313,Device_Inventory!$A$2:$A$1201,0))&gt;B4313</x:f>
        <x:v>0</x:v>
      </x:c>
      <x:c r="Q4313" s="1" t="str">
        <x:f aca="0">IF(D4313&gt;O4313,"Fail: operating hours exceed in-service hours",IF(D4313+M4313&gt;O4313,"Fail: operating + unavailable hours exceed in-service hours",IF(P4313,"Partial month: within in-service hours","OK")))</x:f>
        <x:v>OK</x:v>
      </x:c>
    </x:row>
    <x:row r="4314" ht="15" hidden="0" customHeight="1">
      <x:c r="A4314" s="1" t="s">
        <x:v>1392</x:v>
      </x:c>
      <x:c r="B4314" s="14" t="n">
        <x:v>46113</x:v>
      </x:c>
      <x:c r="C4314" s="1" t="n">
        <x:v>60.1</x:v>
      </x:c>
      <x:c r="D4314" s="1" t="n">
        <x:v>335.5</x:v>
      </x:c>
      <x:c r="E4314" s="1" t="n">
        <x:v>31</x:v>
      </x:c>
      <x:c r="F4314" s="1" t="n">
        <x:v>6</x:v>
      </x:c>
      <x:c r="G4314" s="1" t="n">
        <x:v>32</x:v>
      </x:c>
      <x:c r="H4314" s="1" t="n">
        <x:v>1</x:v>
      </x:c>
      <x:c r="I4314" s="1" t="n">
        <x:v>3</x:v>
      </x:c>
      <x:c r="J4314" s="1" t="n">
        <x:v>1.68</x:v>
      </x:c>
      <x:c r="K4314" s="1" t="n">
        <x:v>1</x:v>
      </x:c>
      <x:c r="L4314" s="1" t="n">
        <x:v>92.4</x:v>
      </x:c>
      <x:c r="M4314" s="1" t="n">
        <x:v>5.9</x:v>
      </x:c>
      <x:c r="N4314" s="1" t="n">
        <x:v>6.3</x:v>
      </x:c>
      <x:c r="O4314" s="1" t="n">
        <x:f aca="0">24*MAX(0,EOMONTH(B4314,0)-MAX(B4314,INDEX(Device_Inventory!$K$2:$K$1201,MATCH(A4314,Device_Inventory!$A$2:$A$1201,0)))+1)</x:f>
        <x:v>720</x:v>
      </x:c>
      <x:c r="P4314" s="11" t="b">
        <x:f aca="0">INDEX(Device_Inventory!$K$2:$K$1201,MATCH(A4314,Device_Inventory!$A$2:$A$1201,0))&gt;B4314</x:f>
        <x:v>0</x:v>
      </x:c>
      <x:c r="Q4314" s="1" t="str">
        <x:f aca="0">IF(D4314&gt;O4314,"Fail: operating hours exceed in-service hours",IF(D4314+M4314&gt;O4314,"Fail: operating + unavailable hours exceed in-service hours",IF(P4314,"Partial month: within in-service hours","OK")))</x:f>
        <x:v>OK</x:v>
      </x:c>
    </x:row>
    <x:row r="4315" ht="15" hidden="0" customHeight="1">
      <x:c r="A4315" s="1" t="s">
        <x:v>1392</x:v>
      </x:c>
      <x:c r="B4315" s="14" t="n">
        <x:v>46143</x:v>
      </x:c>
      <x:c r="C4315" s="1" t="n">
        <x:v>79.2</x:v>
      </x:c>
      <x:c r="D4315" s="1" t="n">
        <x:v>576.6</x:v>
      </x:c>
      <x:c r="E4315" s="1" t="n">
        <x:v>33</x:v>
      </x:c>
      <x:c r="F4315" s="1" t="n">
        <x:v>6</x:v>
      </x:c>
      <x:c r="G4315" s="1" t="n">
        <x:v>38</x:v>
      </x:c>
      <x:c r="H4315" s="1" t="n">
        <x:v>1</x:v>
      </x:c>
      <x:c r="I4315" s="1" t="n">
        <x:v>3</x:v>
      </x:c>
      <x:c r="J4315" s="1" t="n">
        <x:v>2.4</x:v>
      </x:c>
      <x:c r="K4315" s="1" t="n">
        <x:v>1</x:v>
      </x:c>
      <x:c r="L4315" s="1" t="n">
        <x:v>96.6</x:v>
      </x:c>
      <x:c r="M4315" s="1" t="n">
        <x:v>10.7</x:v>
      </x:c>
      <x:c r="N4315" s="1" t="n">
        <x:v>23.7</x:v>
      </x:c>
      <x:c r="O4315" s="1" t="n">
        <x:f aca="0">24*MAX(0,EOMONTH(B4315,0)-MAX(B4315,INDEX(Device_Inventory!$K$2:$K$1201,MATCH(A4315,Device_Inventory!$A$2:$A$1201,0)))+1)</x:f>
        <x:v>744</x:v>
      </x:c>
      <x:c r="P4315" s="11" t="b">
        <x:f aca="0">INDEX(Device_Inventory!$K$2:$K$1201,MATCH(A4315,Device_Inventory!$A$2:$A$1201,0))&gt;B4315</x:f>
        <x:v>0</x:v>
      </x:c>
      <x:c r="Q4315" s="1" t="str">
        <x:f aca="0">IF(D4315&gt;O4315,"Fail: operating hours exceed in-service hours",IF(D4315+M4315&gt;O4315,"Fail: operating + unavailable hours exceed in-service hours",IF(P4315,"Partial month: within in-service hours","OK")))</x:f>
        <x:v>OK</x:v>
      </x:c>
    </x:row>
    <x:row r="4316" ht="15" hidden="0" customHeight="1">
      <x:c r="A4316" s="1" t="s">
        <x:v>1392</x:v>
      </x:c>
      <x:c r="B4316" s="14" t="n">
        <x:v>46174</x:v>
      </x:c>
      <x:c r="C4316" s="1" t="n">
        <x:v>59.1</x:v>
      </x:c>
      <x:c r="D4316" s="1" t="n">
        <x:v>367.1</x:v>
      </x:c>
      <x:c r="E4316" s="1" t="n">
        <x:v>39</x:v>
      </x:c>
      <x:c r="F4316" s="1" t="n">
        <x:v>5</x:v>
      </x:c>
      <x:c r="G4316" s="1" t="n">
        <x:v>39</x:v>
      </x:c>
      <x:c r="H4316" s="1" t="n">
        <x:v>2</x:v>
      </x:c>
      <x:c r="I4316" s="1" t="n">
        <x:v>1</x:v>
      </x:c>
      <x:c r="J4316" s="1" t="n">
        <x:v>1.83</x:v>
      </x:c>
      <x:c r="K4316" s="1" t="n">
        <x:v>2</x:v>
      </x:c>
      <x:c r="L4316" s="1" t="n">
        <x:v>96.4</x:v>
      </x:c>
      <x:c r="M4316" s="1" t="n">
        <x:v>17.4</x:v>
      </x:c>
      <x:c r="N4316" s="1" t="n">
        <x:v>12.4</x:v>
      </x:c>
      <x:c r="O4316" s="1" t="n">
        <x:f aca="0">24*MAX(0,EOMONTH(B4316,0)-MAX(B4316,INDEX(Device_Inventory!$K$2:$K$1201,MATCH(A4316,Device_Inventory!$A$2:$A$1201,0)))+1)</x:f>
        <x:v>720</x:v>
      </x:c>
      <x:c r="P4316" s="11" t="b">
        <x:f aca="0">INDEX(Device_Inventory!$K$2:$K$1201,MATCH(A4316,Device_Inventory!$A$2:$A$1201,0))&gt;B4316</x:f>
        <x:v>0</x:v>
      </x:c>
      <x:c r="Q4316" s="1" t="str">
        <x:f aca="0">IF(D4316&gt;O4316,"Fail: operating hours exceed in-service hours",IF(D4316+M4316&gt;O4316,"Fail: operating + unavailable hours exceed in-service hours",IF(P4316,"Partial month: within in-service hours","OK")))</x:f>
        <x:v>OK</x:v>
      </x:c>
    </x:row>
    <x:row r="4317" ht="15" hidden="0" customHeight="1">
      <x:c r="A4317" s="1" t="s">
        <x:v>1392</x:v>
      </x:c>
      <x:c r="B4317" s="14" t="n">
        <x:v>46204</x:v>
      </x:c>
      <x:c r="C4317" s="1" t="n">
        <x:v>83.9</x:v>
      </x:c>
      <x:c r="D4317" s="1" t="n">
        <x:v>607.3</x:v>
      </x:c>
      <x:c r="E4317" s="1" t="n">
        <x:v>38</x:v>
      </x:c>
      <x:c r="F4317" s="1" t="n">
        <x:v>5</x:v>
      </x:c>
      <x:c r="G4317" s="1" t="n">
        <x:v>42</x:v>
      </x:c>
      <x:c r="H4317" s="1" t="n">
        <x:v>2</x:v>
      </x:c>
      <x:c r="I4317" s="1" t="n">
        <x:v>4</x:v>
      </x:c>
      <x:c r="J4317" s="1" t="n">
        <x:v>1.9</x:v>
      </x:c>
      <x:c r="K4317" s="1" t="n">
        <x:v>3</x:v>
      </x:c>
      <x:c r="L4317" s="1" t="n">
        <x:v>94.4</x:v>
      </x:c>
      <x:c r="M4317" s="1" t="n">
        <x:v>10.4</x:v>
      </x:c>
      <x:c r="N4317" s="1" t="n">
        <x:v>11</x:v>
      </x:c>
      <x:c r="O4317" s="1" t="n">
        <x:f aca="0">24*MAX(0,EOMONTH(B4317,0)-MAX(B4317,INDEX(Device_Inventory!$K$2:$K$1201,MATCH(A4317,Device_Inventory!$A$2:$A$1201,0)))+1)</x:f>
        <x:v>744</x:v>
      </x:c>
      <x:c r="P4317" s="11" t="b">
        <x:f aca="0">INDEX(Device_Inventory!$K$2:$K$1201,MATCH(A4317,Device_Inventory!$A$2:$A$1201,0))&gt;B4317</x:f>
        <x:v>0</x:v>
      </x:c>
      <x:c r="Q4317" s="1" t="str">
        <x:f aca="0">IF(D4317&gt;O4317,"Fail: operating hours exceed in-service hours",IF(D4317+M4317&gt;O4317,"Fail: operating + unavailable hours exceed in-service hours",IF(P4317,"Partial month: within in-service hours","OK")))</x:f>
        <x:v>OK</x:v>
      </x:c>
    </x:row>
    <x:row r="4318" ht="15" hidden="0" customHeight="1">
      <x:c r="A4318" s="1" t="s">
        <x:v>3813</x:v>
      </x:c>
      <x:c r="B4318" s="14" t="n">
        <x:v>46054</x:v>
      </x:c>
      <x:c r="C4318" s="1" t="n">
        <x:v>32.5</x:v>
      </x:c>
      <x:c r="D4318" s="1" t="n">
        <x:v>200.3</x:v>
      </x:c>
      <x:c r="E4318" s="1" t="n">
        <x:v>21</x:v>
      </x:c>
      <x:c r="F4318" s="1" t="n">
        <x:v>4</x:v>
      </x:c>
      <x:c r="G4318" s="1" t="n">
        <x:v>27</x:v>
      </x:c>
      <x:c r="H4318" s="1" t="n">
        <x:v>3</x:v>
      </x:c>
      <x:c r="I4318" s="1" t="n">
        <x:v>2</x:v>
      </x:c>
      <x:c r="J4318" s="1" t="n">
        <x:v>1.55</x:v>
      </x:c>
      <x:c r="K4318" s="1" t="n">
        <x:v>1</x:v>
      </x:c>
      <x:c r="L4318" s="1" t="n">
        <x:v>95.9</x:v>
      </x:c>
      <x:c r="M4318" s="1" t="n">
        <x:v>16.9</x:v>
      </x:c>
      <x:c r="N4318" s="1" t="n">
        <x:v>6.5</x:v>
      </x:c>
      <x:c r="O4318" s="1" t="n">
        <x:f aca="0">24*MAX(0,EOMONTH(B4318,0)-MAX(B4318,INDEX(Device_Inventory!$K$2:$K$1201,MATCH(A4318,Device_Inventory!$A$2:$A$1201,0)))+1)</x:f>
        <x:v>672</x:v>
      </x:c>
      <x:c r="P4318" s="11" t="b">
        <x:f aca="0">INDEX(Device_Inventory!$K$2:$K$1201,MATCH(A4318,Device_Inventory!$A$2:$A$1201,0))&gt;B4318</x:f>
        <x:v>0</x:v>
      </x:c>
      <x:c r="Q4318" s="1" t="str">
        <x:f aca="0">IF(D4318&gt;O4318,"Fail: operating hours exceed in-service hours",IF(D4318+M4318&gt;O4318,"Fail: operating + unavailable hours exceed in-service hours",IF(P4318,"Partial month: within in-service hours","OK")))</x:f>
        <x:v>OK</x:v>
      </x:c>
    </x:row>
    <x:row r="4319" ht="15" hidden="0" customHeight="1">
      <x:c r="A4319" s="1" t="s">
        <x:v>3813</x:v>
      </x:c>
      <x:c r="B4319" s="14" t="n">
        <x:v>46082</x:v>
      </x:c>
      <x:c r="C4319" s="1" t="n">
        <x:v>48.4</x:v>
      </x:c>
      <x:c r="D4319" s="1" t="n">
        <x:v>269.6</x:v>
      </x:c>
      <x:c r="E4319" s="1" t="n">
        <x:v>27</x:v>
      </x:c>
      <x:c r="F4319" s="1" t="n">
        <x:v>3</x:v>
      </x:c>
      <x:c r="G4319" s="1" t="n">
        <x:v>19</x:v>
      </x:c>
      <x:c r="H4319" s="1" t="n">
        <x:v>1</x:v>
      </x:c>
      <x:c r="I4319" s="1" t="n">
        <x:v>1</x:v>
      </x:c>
      <x:c r="J4319" s="1" t="n">
        <x:v>1.21</x:v>
      </x:c>
      <x:c r="K4319" s="1" t="n">
        <x:v>1</x:v>
      </x:c>
      <x:c r="L4319" s="1" t="n">
        <x:v>97.7</x:v>
      </x:c>
      <x:c r="M4319" s="1" t="n">
        <x:v>5</x:v>
      </x:c>
      <x:c r="N4319" s="1" t="n">
        <x:v>14.4</x:v>
      </x:c>
      <x:c r="O4319" s="1" t="n">
        <x:f aca="0">24*MAX(0,EOMONTH(B4319,0)-MAX(B4319,INDEX(Device_Inventory!$K$2:$K$1201,MATCH(A4319,Device_Inventory!$A$2:$A$1201,0)))+1)</x:f>
        <x:v>744</x:v>
      </x:c>
      <x:c r="P4319" s="11" t="b">
        <x:f aca="0">INDEX(Device_Inventory!$K$2:$K$1201,MATCH(A4319,Device_Inventory!$A$2:$A$1201,0))&gt;B4319</x:f>
        <x:v>0</x:v>
      </x:c>
      <x:c r="Q4319" s="1" t="str">
        <x:f aca="0">IF(D4319&gt;O4319,"Fail: operating hours exceed in-service hours",IF(D4319+M4319&gt;O4319,"Fail: operating + unavailable hours exceed in-service hours",IF(P4319,"Partial month: within in-service hours","OK")))</x:f>
        <x:v>OK</x:v>
      </x:c>
    </x:row>
    <x:row r="4320" ht="15" hidden="0" customHeight="1">
      <x:c r="A4320" s="1" t="s">
        <x:v>3813</x:v>
      </x:c>
      <x:c r="B4320" s="14" t="n">
        <x:v>46113</x:v>
      </x:c>
      <x:c r="C4320" s="1" t="n">
        <x:v>56.8</x:v>
      </x:c>
      <x:c r="D4320" s="1" t="n">
        <x:v>349.2</x:v>
      </x:c>
      <x:c r="E4320" s="1" t="n">
        <x:v>28</x:v>
      </x:c>
      <x:c r="F4320" s="1" t="n">
        <x:v>1</x:v>
      </x:c>
      <x:c r="G4320" s="1" t="n">
        <x:v>47</x:v>
      </x:c>
      <x:c r="H4320" s="1" t="n">
        <x:v>0</x:v>
      </x:c>
      <x:c r="I4320" s="1" t="n">
        <x:v>1</x:v>
      </x:c>
      <x:c r="J4320" s="1" t="n">
        <x:v>1.8</x:v>
      </x:c>
      <x:c r="K4320" s="1" t="n">
        <x:v>0</x:v>
      </x:c>
      <x:c r="L4320" s="1" t="n">
        <x:v>91.8</x:v>
      </x:c>
      <x:c r="M4320" s="1" t="n">
        <x:v>12.4</x:v>
      </x:c>
      <x:c r="N4320" s="1" t="n">
        <x:v>7.4</x:v>
      </x:c>
      <x:c r="O4320" s="1" t="n">
        <x:f aca="0">24*MAX(0,EOMONTH(B4320,0)-MAX(B4320,INDEX(Device_Inventory!$K$2:$K$1201,MATCH(A4320,Device_Inventory!$A$2:$A$1201,0)))+1)</x:f>
        <x:v>720</x:v>
      </x:c>
      <x:c r="P4320" s="11" t="b">
        <x:f aca="0">INDEX(Device_Inventory!$K$2:$K$1201,MATCH(A4320,Device_Inventory!$A$2:$A$1201,0))&gt;B4320</x:f>
        <x:v>0</x:v>
      </x:c>
      <x:c r="Q4320" s="1" t="str">
        <x:f aca="0">IF(D4320&gt;O4320,"Fail: operating hours exceed in-service hours",IF(D4320+M4320&gt;O4320,"Fail: operating + unavailable hours exceed in-service hours",IF(P4320,"Partial month: within in-service hours","OK")))</x:f>
        <x:v>OK</x:v>
      </x:c>
    </x:row>
    <x:row r="4321" ht="15" hidden="0" customHeight="1">
      <x:c r="A4321" s="1" t="s">
        <x:v>3813</x:v>
      </x:c>
      <x:c r="B4321" s="14" t="n">
        <x:v>46143</x:v>
      </x:c>
      <x:c r="C4321" s="1" t="n">
        <x:v>55.6</x:v>
      </x:c>
      <x:c r="D4321" s="1" t="n">
        <x:v>309.6</x:v>
      </x:c>
      <x:c r="E4321" s="1" t="n">
        <x:v>27</x:v>
      </x:c>
      <x:c r="F4321" s="1" t="n">
        <x:v>6</x:v>
      </x:c>
      <x:c r="G4321" s="1" t="n">
        <x:v>31</x:v>
      </x:c>
      <x:c r="H4321" s="1" t="n">
        <x:v>2</x:v>
      </x:c>
      <x:c r="I4321" s="1" t="n">
        <x:v>0</x:v>
      </x:c>
      <x:c r="J4321" s="1" t="n">
        <x:v>1.41</x:v>
      </x:c>
      <x:c r="K4321" s="1" t="n">
        <x:v>0</x:v>
      </x:c>
      <x:c r="L4321" s="1" t="n">
        <x:v>98.5</x:v>
      </x:c>
      <x:c r="M4321" s="1" t="n">
        <x:v>8.4</x:v>
      </x:c>
      <x:c r="N4321" s="1" t="n">
        <x:v>12.9</x:v>
      </x:c>
      <x:c r="O4321" s="1" t="n">
        <x:f aca="0">24*MAX(0,EOMONTH(B4321,0)-MAX(B4321,INDEX(Device_Inventory!$K$2:$K$1201,MATCH(A4321,Device_Inventory!$A$2:$A$1201,0)))+1)</x:f>
        <x:v>744</x:v>
      </x:c>
      <x:c r="P4321" s="11" t="b">
        <x:f aca="0">INDEX(Device_Inventory!$K$2:$K$1201,MATCH(A4321,Device_Inventory!$A$2:$A$1201,0))&gt;B4321</x:f>
        <x:v>0</x:v>
      </x:c>
      <x:c r="Q4321" s="1" t="str">
        <x:f aca="0">IF(D4321&gt;O4321,"Fail: operating hours exceed in-service hours",IF(D4321+M4321&gt;O4321,"Fail: operating + unavailable hours exceed in-service hours",IF(P4321,"Partial month: within in-service hours","OK")))</x:f>
        <x:v>OK</x:v>
      </x:c>
    </x:row>
    <x:row r="4322" ht="15" hidden="0" customHeight="1">
      <x:c r="A4322" s="1" t="s">
        <x:v>3813</x:v>
      </x:c>
      <x:c r="B4322" s="14" t="n">
        <x:v>46174</x:v>
      </x:c>
      <x:c r="C4322" s="1" t="n">
        <x:v>55</x:v>
      </x:c>
      <x:c r="D4322" s="1" t="n">
        <x:v>380.5</x:v>
      </x:c>
      <x:c r="E4322" s="1" t="n">
        <x:v>22</x:v>
      </x:c>
      <x:c r="F4322" s="1" t="n">
        <x:v>4</x:v>
      </x:c>
      <x:c r="G4322" s="1" t="n">
        <x:v>38</x:v>
      </x:c>
      <x:c r="H4322" s="1" t="n">
        <x:v>1</x:v>
      </x:c>
      <x:c r="I4322" s="1" t="n">
        <x:v>2</x:v>
      </x:c>
      <x:c r="J4322" s="1" t="n">
        <x:v>1.33</x:v>
      </x:c>
      <x:c r="K4322" s="1" t="n">
        <x:v>1</x:v>
      </x:c>
      <x:c r="L4322" s="1" t="n">
        <x:v>96.9</x:v>
      </x:c>
      <x:c r="M4322" s="1" t="n">
        <x:v>14.8</x:v>
      </x:c>
      <x:c r="N4322" s="1" t="n">
        <x:v>13.8</x:v>
      </x:c>
      <x:c r="O4322" s="1" t="n">
        <x:f aca="0">24*MAX(0,EOMONTH(B4322,0)-MAX(B4322,INDEX(Device_Inventory!$K$2:$K$1201,MATCH(A4322,Device_Inventory!$A$2:$A$1201,0)))+1)</x:f>
        <x:v>720</x:v>
      </x:c>
      <x:c r="P4322" s="11" t="b">
        <x:f aca="0">INDEX(Device_Inventory!$K$2:$K$1201,MATCH(A4322,Device_Inventory!$A$2:$A$1201,0))&gt;B4322</x:f>
        <x:v>0</x:v>
      </x:c>
      <x:c r="Q4322" s="1" t="str">
        <x:f aca="0">IF(D4322&gt;O4322,"Fail: operating hours exceed in-service hours",IF(D4322+M4322&gt;O4322,"Fail: operating + unavailable hours exceed in-service hours",IF(P4322,"Partial month: within in-service hours","OK")))</x:f>
        <x:v>OK</x:v>
      </x:c>
    </x:row>
    <x:row r="4323" ht="15" hidden="0" customHeight="1">
      <x:c r="A4323" s="1" t="s">
        <x:v>3813</x:v>
      </x:c>
      <x:c r="B4323" s="14" t="n">
        <x:v>46204</x:v>
      </x:c>
      <x:c r="C4323" s="1" t="n">
        <x:v>25.9</x:v>
      </x:c>
      <x:c r="D4323" s="1" t="n">
        <x:v>175.6</x:v>
      </x:c>
      <x:c r="E4323" s="1" t="n">
        <x:v>21</x:v>
      </x:c>
      <x:c r="F4323" s="1" t="n">
        <x:v>1</x:v>
      </x:c>
      <x:c r="G4323" s="1" t="n">
        <x:v>32</x:v>
      </x:c>
      <x:c r="H4323" s="1" t="n">
        <x:v>1</x:v>
      </x:c>
      <x:c r="I4323" s="1" t="n">
        <x:v>4</x:v>
      </x:c>
      <x:c r="J4323" s="1" t="n">
        <x:v>1.6</x:v>
      </x:c>
      <x:c r="K4323" s="1" t="n">
        <x:v>2</x:v>
      </x:c>
      <x:c r="L4323" s="1" t="n">
        <x:v>92.7</x:v>
      </x:c>
      <x:c r="M4323" s="1" t="n">
        <x:v>3.8</x:v>
      </x:c>
      <x:c r="N4323" s="1" t="n">
        <x:v>3.2</x:v>
      </x:c>
      <x:c r="O4323" s="1" t="n">
        <x:f aca="0">24*MAX(0,EOMONTH(B4323,0)-MAX(B4323,INDEX(Device_Inventory!$K$2:$K$1201,MATCH(A4323,Device_Inventory!$A$2:$A$1201,0)))+1)</x:f>
        <x:v>744</x:v>
      </x:c>
      <x:c r="P4323" s="11" t="b">
        <x:f aca="0">INDEX(Device_Inventory!$K$2:$K$1201,MATCH(A4323,Device_Inventory!$A$2:$A$1201,0))&gt;B4323</x:f>
        <x:v>0</x:v>
      </x:c>
      <x:c r="Q4323" s="1" t="str">
        <x:f aca="0">IF(D4323&gt;O4323,"Fail: operating hours exceed in-service hours",IF(D4323+M4323&gt;O4323,"Fail: operating + unavailable hours exceed in-service hours",IF(P4323,"Partial month: within in-service hours","OK")))</x:f>
        <x:v>OK</x:v>
      </x:c>
    </x:row>
    <x:row r="4324" ht="15" hidden="0" customHeight="1">
      <x:c r="A4324" s="1" t="s">
        <x:v>3816</x:v>
      </x:c>
      <x:c r="B4324" s="14" t="n">
        <x:v>46054</x:v>
      </x:c>
      <x:c r="C4324" s="1" t="n">
        <x:v>78.1</x:v>
      </x:c>
      <x:c r="D4324" s="1" t="n">
        <x:v>552.5</x:v>
      </x:c>
      <x:c r="E4324" s="1" t="n">
        <x:v>26</x:v>
      </x:c>
      <x:c r="F4324" s="1" t="n">
        <x:v>1</x:v>
      </x:c>
      <x:c r="G4324" s="1" t="n">
        <x:v>35</x:v>
      </x:c>
      <x:c r="H4324" s="1" t="n">
        <x:v>1</x:v>
      </x:c>
      <x:c r="I4324" s="1" t="n">
        <x:v>5</x:v>
      </x:c>
      <x:c r="J4324" s="1" t="n">
        <x:v>0.58</x:v>
      </x:c>
      <x:c r="K4324" s="1" t="n">
        <x:v>0</x:v>
      </x:c>
      <x:c r="L4324" s="1" t="n">
        <x:v>93.3</x:v>
      </x:c>
      <x:c r="M4324" s="1" t="n">
        <x:v>3.9</x:v>
      </x:c>
      <x:c r="N4324" s="1" t="n">
        <x:v>8.1</x:v>
      </x:c>
      <x:c r="O4324" s="1" t="n">
        <x:f aca="0">24*MAX(0,EOMONTH(B4324,0)-MAX(B4324,INDEX(Device_Inventory!$K$2:$K$1201,MATCH(A4324,Device_Inventory!$A$2:$A$1201,0)))+1)</x:f>
        <x:v>672</x:v>
      </x:c>
      <x:c r="P4324" s="11" t="b">
        <x:f aca="0">INDEX(Device_Inventory!$K$2:$K$1201,MATCH(A4324,Device_Inventory!$A$2:$A$1201,0))&gt;B4324</x:f>
        <x:v>0</x:v>
      </x:c>
      <x:c r="Q4324" s="1" t="str">
        <x:f aca="0">IF(D4324&gt;O4324,"Fail: operating hours exceed in-service hours",IF(D4324+M4324&gt;O4324,"Fail: operating + unavailable hours exceed in-service hours",IF(P4324,"Partial month: within in-service hours","OK")))</x:f>
        <x:v>OK</x:v>
      </x:c>
    </x:row>
    <x:row r="4325" ht="15" hidden="0" customHeight="1">
      <x:c r="A4325" s="1" t="s">
        <x:v>3816</x:v>
      </x:c>
      <x:c r="B4325" s="14" t="n">
        <x:v>46082</x:v>
      </x:c>
      <x:c r="C4325" s="1" t="n">
        <x:v>91</x:v>
      </x:c>
      <x:c r="D4325" s="1" t="n">
        <x:v>565.1</x:v>
      </x:c>
      <x:c r="E4325" s="1" t="n">
        <x:v>33</x:v>
      </x:c>
      <x:c r="F4325" s="1" t="n">
        <x:v>2</x:v>
      </x:c>
      <x:c r="G4325" s="1" t="n">
        <x:v>38</x:v>
      </x:c>
      <x:c r="H4325" s="1" t="n">
        <x:v>0</x:v>
      </x:c>
      <x:c r="I4325" s="1" t="n">
        <x:v>5</x:v>
      </x:c>
      <x:c r="J4325" s="1" t="n">
        <x:v>0.78</x:v>
      </x:c>
      <x:c r="K4325" s="1" t="n">
        <x:v>0</x:v>
      </x:c>
      <x:c r="L4325" s="1" t="n">
        <x:v>99.3</x:v>
      </x:c>
      <x:c r="M4325" s="1" t="n">
        <x:v>0</x:v>
      </x:c>
      <x:c r="N4325" s="1" t="n">
        <x:v>22.2</x:v>
      </x:c>
      <x:c r="O4325" s="1" t="n">
        <x:f aca="0">24*MAX(0,EOMONTH(B4325,0)-MAX(B4325,INDEX(Device_Inventory!$K$2:$K$1201,MATCH(A4325,Device_Inventory!$A$2:$A$1201,0)))+1)</x:f>
        <x:v>744</x:v>
      </x:c>
      <x:c r="P4325" s="11" t="b">
        <x:f aca="0">INDEX(Device_Inventory!$K$2:$K$1201,MATCH(A4325,Device_Inventory!$A$2:$A$1201,0))&gt;B4325</x:f>
        <x:v>0</x:v>
      </x:c>
      <x:c r="Q4325" s="1" t="str">
        <x:f aca="0">IF(D4325&gt;O4325,"Fail: operating hours exceed in-service hours",IF(D4325+M4325&gt;O4325,"Fail: operating + unavailable hours exceed in-service hours",IF(P4325,"Partial month: within in-service hours","OK")))</x:f>
        <x:v>OK</x:v>
      </x:c>
    </x:row>
    <x:row r="4326" ht="15" hidden="0" customHeight="1">
      <x:c r="A4326" s="1" t="s">
        <x:v>3816</x:v>
      </x:c>
      <x:c r="B4326" s="14" t="n">
        <x:v>46113</x:v>
      </x:c>
      <x:c r="C4326" s="1" t="n">
        <x:v>65.4</x:v>
      </x:c>
      <x:c r="D4326" s="1" t="n">
        <x:v>477</x:v>
      </x:c>
      <x:c r="E4326" s="1" t="n">
        <x:v>21</x:v>
      </x:c>
      <x:c r="F4326" s="1" t="n">
        <x:v>1</x:v>
      </x:c>
      <x:c r="G4326" s="1" t="n">
        <x:v>41</x:v>
      </x:c>
      <x:c r="H4326" s="1" t="n">
        <x:v>0</x:v>
      </x:c>
      <x:c r="I4326" s="1" t="n">
        <x:v>5</x:v>
      </x:c>
      <x:c r="J4326" s="1" t="n">
        <x:v>0.77</x:v>
      </x:c>
      <x:c r="K4326" s="1" t="n">
        <x:v>1</x:v>
      </x:c>
      <x:c r="L4326" s="1" t="n">
        <x:v>89.4</x:v>
      </x:c>
      <x:c r="M4326" s="1" t="n">
        <x:v>7.2</x:v>
      </x:c>
      <x:c r="N4326" s="1" t="n">
        <x:v>10.6</x:v>
      </x:c>
      <x:c r="O4326" s="1" t="n">
        <x:f aca="0">24*MAX(0,EOMONTH(B4326,0)-MAX(B4326,INDEX(Device_Inventory!$K$2:$K$1201,MATCH(A4326,Device_Inventory!$A$2:$A$1201,0)))+1)</x:f>
        <x:v>720</x:v>
      </x:c>
      <x:c r="P4326" s="11" t="b">
        <x:f aca="0">INDEX(Device_Inventory!$K$2:$K$1201,MATCH(A4326,Device_Inventory!$A$2:$A$1201,0))&gt;B4326</x:f>
        <x:v>0</x:v>
      </x:c>
      <x:c r="Q4326" s="1" t="str">
        <x:f aca="0">IF(D4326&gt;O4326,"Fail: operating hours exceed in-service hours",IF(D4326+M4326&gt;O4326,"Fail: operating + unavailable hours exceed in-service hours",IF(P4326,"Partial month: within in-service hours","OK")))</x:f>
        <x:v>OK</x:v>
      </x:c>
    </x:row>
    <x:row r="4327" ht="15" hidden="0" customHeight="1">
      <x:c r="A4327" s="1" t="s">
        <x:v>3816</x:v>
      </x:c>
      <x:c r="B4327" s="14" t="n">
        <x:v>46143</x:v>
      </x:c>
      <x:c r="C4327" s="1" t="n">
        <x:v>80.4</x:v>
      </x:c>
      <x:c r="D4327" s="1" t="n">
        <x:v>510.8</x:v>
      </x:c>
      <x:c r="E4327" s="1" t="n">
        <x:v>37</x:v>
      </x:c>
      <x:c r="F4327" s="1" t="n">
        <x:v>0</x:v>
      </x:c>
      <x:c r="G4327" s="1" t="n">
        <x:v>53</x:v>
      </x:c>
      <x:c r="H4327" s="1" t="n">
        <x:v>0</x:v>
      </x:c>
      <x:c r="I4327" s="1" t="n">
        <x:v>6</x:v>
      </x:c>
      <x:c r="J4327" s="1" t="n">
        <x:v>0</x:v>
      </x:c>
      <x:c r="K4327" s="1" t="n">
        <x:v>0</x:v>
      </x:c>
      <x:c r="L4327" s="1" t="n">
        <x:v>89.2</x:v>
      </x:c>
      <x:c r="M4327" s="1" t="n">
        <x:v>2.2</x:v>
      </x:c>
      <x:c r="N4327" s="1" t="n">
        <x:v>17.6</x:v>
      </x:c>
      <x:c r="O4327" s="1" t="n">
        <x:f aca="0">24*MAX(0,EOMONTH(B4327,0)-MAX(B4327,INDEX(Device_Inventory!$K$2:$K$1201,MATCH(A4327,Device_Inventory!$A$2:$A$1201,0)))+1)</x:f>
        <x:v>744</x:v>
      </x:c>
      <x:c r="P4327" s="11" t="b">
        <x:f aca="0">INDEX(Device_Inventory!$K$2:$K$1201,MATCH(A4327,Device_Inventory!$A$2:$A$1201,0))&gt;B4327</x:f>
        <x:v>0</x:v>
      </x:c>
      <x:c r="Q4327" s="1" t="str">
        <x:f aca="0">IF(D4327&gt;O4327,"Fail: operating hours exceed in-service hours",IF(D4327+M4327&gt;O4327,"Fail: operating + unavailable hours exceed in-service hours",IF(P4327,"Partial month: within in-service hours","OK")))</x:f>
        <x:v>OK</x:v>
      </x:c>
    </x:row>
    <x:row r="4328" ht="15" hidden="0" customHeight="1">
      <x:c r="A4328" s="1" t="s">
        <x:v>3816</x:v>
      </x:c>
      <x:c r="B4328" s="14" t="n">
        <x:v>46174</x:v>
      </x:c>
      <x:c r="C4328" s="1" t="n">
        <x:v>95.4</x:v>
      </x:c>
      <x:c r="D4328" s="1" t="n">
        <x:v>625.2</x:v>
      </x:c>
      <x:c r="E4328" s="1" t="n">
        <x:v>32</x:v>
      </x:c>
      <x:c r="F4328" s="1" t="n">
        <x:v>0</x:v>
      </x:c>
      <x:c r="G4328" s="1" t="n">
        <x:v>43</x:v>
      </x:c>
      <x:c r="H4328" s="1" t="n">
        <x:v>0</x:v>
      </x:c>
      <x:c r="I4328" s="1" t="n">
        <x:v>4</x:v>
      </x:c>
      <x:c r="J4328" s="1" t="n">
        <x:v>0</x:v>
      </x:c>
      <x:c r="K4328" s="1" t="n">
        <x:v>0</x:v>
      </x:c>
      <x:c r="L4328" s="1" t="n">
        <x:v>91.4</x:v>
      </x:c>
      <x:c r="M4328" s="1" t="n">
        <x:v>6.8</x:v>
      </x:c>
      <x:c r="N4328" s="1" t="n">
        <x:v>21.8</x:v>
      </x:c>
      <x:c r="O4328" s="1" t="n">
        <x:f aca="0">24*MAX(0,EOMONTH(B4328,0)-MAX(B4328,INDEX(Device_Inventory!$K$2:$K$1201,MATCH(A4328,Device_Inventory!$A$2:$A$1201,0)))+1)</x:f>
        <x:v>720</x:v>
      </x:c>
      <x:c r="P4328" s="11" t="b">
        <x:f aca="0">INDEX(Device_Inventory!$K$2:$K$1201,MATCH(A4328,Device_Inventory!$A$2:$A$1201,0))&gt;B4328</x:f>
        <x:v>0</x:v>
      </x:c>
      <x:c r="Q4328" s="1" t="str">
        <x:f aca="0">IF(D4328&gt;O4328,"Fail: operating hours exceed in-service hours",IF(D4328+M4328&gt;O4328,"Fail: operating + unavailable hours exceed in-service hours",IF(P4328,"Partial month: within in-service hours","OK")))</x:f>
        <x:v>OK</x:v>
      </x:c>
    </x:row>
    <x:row r="4329" ht="15" hidden="0" customHeight="1">
      <x:c r="A4329" s="1" t="s">
        <x:v>3816</x:v>
      </x:c>
      <x:c r="B4329" s="14" t="n">
        <x:v>46204</x:v>
      </x:c>
      <x:c r="C4329" s="1" t="n">
        <x:v>81</x:v>
      </x:c>
      <x:c r="D4329" s="1" t="n">
        <x:v>569.5</x:v>
      </x:c>
      <x:c r="E4329" s="1" t="n">
        <x:v>36</x:v>
      </x:c>
      <x:c r="F4329" s="1" t="n">
        <x:v>2</x:v>
      </x:c>
      <x:c r="G4329" s="1" t="n">
        <x:v>45</x:v>
      </x:c>
      <x:c r="H4329" s="1" t="n">
        <x:v>0</x:v>
      </x:c>
      <x:c r="I4329" s="1" t="n">
        <x:v>1</x:v>
      </x:c>
      <x:c r="J4329" s="1" t="n">
        <x:v>0</x:v>
      </x:c>
      <x:c r="K4329" s="1" t="n">
        <x:v>0</x:v>
      </x:c>
      <x:c r="L4329" s="1" t="n">
        <x:v>95.2</x:v>
      </x:c>
      <x:c r="M4329" s="1" t="n">
        <x:v>0</x:v>
      </x:c>
      <x:c r="N4329" s="1" t="n">
        <x:v>19.3</x:v>
      </x:c>
      <x:c r="O4329" s="1" t="n">
        <x:f aca="0">24*MAX(0,EOMONTH(B4329,0)-MAX(B4329,INDEX(Device_Inventory!$K$2:$K$1201,MATCH(A4329,Device_Inventory!$A$2:$A$1201,0)))+1)</x:f>
        <x:v>744</x:v>
      </x:c>
      <x:c r="P4329" s="11" t="b">
        <x:f aca="0">INDEX(Device_Inventory!$K$2:$K$1201,MATCH(A4329,Device_Inventory!$A$2:$A$1201,0))&gt;B4329</x:f>
        <x:v>0</x:v>
      </x:c>
      <x:c r="Q4329" s="1" t="str">
        <x:f aca="0">IF(D4329&gt;O4329,"Fail: operating hours exceed in-service hours",IF(D4329+M4329&gt;O4329,"Fail: operating + unavailable hours exceed in-service hours",IF(P4329,"Partial month: within in-service hours","OK")))</x:f>
        <x:v>OK</x:v>
      </x:c>
    </x:row>
    <x:row r="4330" ht="15" hidden="0" customHeight="1">
      <x:c r="A4330" s="1" t="s">
        <x:v>3819</x:v>
      </x:c>
      <x:c r="B4330" s="14" t="n">
        <x:v>46054</x:v>
      </x:c>
      <x:c r="C4330" s="1" t="n">
        <x:v>59.3</x:v>
      </x:c>
      <x:c r="D4330" s="1" t="n">
        <x:v>368.6</x:v>
      </x:c>
      <x:c r="E4330" s="1" t="n">
        <x:v>24</x:v>
      </x:c>
      <x:c r="F4330" s="1" t="n">
        <x:v>6</x:v>
      </x:c>
      <x:c r="G4330" s="1" t="n">
        <x:v>33</x:v>
      </x:c>
      <x:c r="H4330" s="1" t="n">
        <x:v>1</x:v>
      </x:c>
      <x:c r="I4330" s="1" t="n">
        <x:v>1</x:v>
      </x:c>
      <x:c r="J4330" s="1" t="n">
        <x:v>1.57</x:v>
      </x:c>
      <x:c r="K4330" s="1" t="n">
        <x:v>2</x:v>
      </x:c>
      <x:c r="L4330" s="1" t="n">
        <x:v>92.8</x:v>
      </x:c>
      <x:c r="M4330" s="1" t="n">
        <x:v>8.3</x:v>
      </x:c>
      <x:c r="N4330" s="1" t="n">
        <x:v>16.4</x:v>
      </x:c>
      <x:c r="O4330" s="1" t="n">
        <x:f aca="0">24*MAX(0,EOMONTH(B4330,0)-MAX(B4330,INDEX(Device_Inventory!$K$2:$K$1201,MATCH(A4330,Device_Inventory!$A$2:$A$1201,0)))+1)</x:f>
        <x:v>672</x:v>
      </x:c>
      <x:c r="P4330" s="11" t="b">
        <x:f aca="0">INDEX(Device_Inventory!$K$2:$K$1201,MATCH(A4330,Device_Inventory!$A$2:$A$1201,0))&gt;B4330</x:f>
        <x:v>0</x:v>
      </x:c>
      <x:c r="Q4330" s="1" t="str">
        <x:f aca="0">IF(D4330&gt;O4330,"Fail: operating hours exceed in-service hours",IF(D4330+M4330&gt;O4330,"Fail: operating + unavailable hours exceed in-service hours",IF(P4330,"Partial month: within in-service hours","OK")))</x:f>
        <x:v>OK</x:v>
      </x:c>
    </x:row>
    <x:row r="4331" ht="15" hidden="0" customHeight="1">
      <x:c r="A4331" s="1" t="s">
        <x:v>3819</x:v>
      </x:c>
      <x:c r="B4331" s="14" t="n">
        <x:v>46082</x:v>
      </x:c>
      <x:c r="C4331" s="1" t="n">
        <x:v>66.7</x:v>
      </x:c>
      <x:c r="D4331" s="1" t="n">
        <x:v>440</x:v>
      </x:c>
      <x:c r="E4331" s="1" t="n">
        <x:v>30</x:v>
      </x:c>
      <x:c r="F4331" s="1" t="n">
        <x:v>3</x:v>
      </x:c>
      <x:c r="G4331" s="1" t="n">
        <x:v>24</x:v>
      </x:c>
      <x:c r="H4331" s="1" t="n">
        <x:v>1</x:v>
      </x:c>
      <x:c r="I4331" s="1" t="n">
        <x:v>4</x:v>
      </x:c>
      <x:c r="J4331" s="1" t="n">
        <x:v>1.36</x:v>
      </x:c>
      <x:c r="K4331" s="1" t="n">
        <x:v>2</x:v>
      </x:c>
      <x:c r="L4331" s="1" t="n">
        <x:v>93.8</x:v>
      </x:c>
      <x:c r="M4331" s="1" t="n">
        <x:v>9.5</x:v>
      </x:c>
      <x:c r="N4331" s="1" t="n">
        <x:v>11.9</x:v>
      </x:c>
      <x:c r="O4331" s="1" t="n">
        <x:f aca="0">24*MAX(0,EOMONTH(B4331,0)-MAX(B4331,INDEX(Device_Inventory!$K$2:$K$1201,MATCH(A4331,Device_Inventory!$A$2:$A$1201,0)))+1)</x:f>
        <x:v>744</x:v>
      </x:c>
      <x:c r="P4331" s="11" t="b">
        <x:f aca="0">INDEX(Device_Inventory!$K$2:$K$1201,MATCH(A4331,Device_Inventory!$A$2:$A$1201,0))&gt;B4331</x:f>
        <x:v>0</x:v>
      </x:c>
      <x:c r="Q4331" s="1" t="str">
        <x:f aca="0">IF(D4331&gt;O4331,"Fail: operating hours exceed in-service hours",IF(D4331+M4331&gt;O4331,"Fail: operating + unavailable hours exceed in-service hours",IF(P4331,"Partial month: within in-service hours","OK")))</x:f>
        <x:v>OK</x:v>
      </x:c>
    </x:row>
    <x:row r="4332" ht="15" hidden="0" customHeight="1">
      <x:c r="A4332" s="1" t="s">
        <x:v>3819</x:v>
      </x:c>
      <x:c r="B4332" s="14" t="n">
        <x:v>46113</x:v>
      </x:c>
      <x:c r="C4332" s="1" t="n">
        <x:v>42.6</x:v>
      </x:c>
      <x:c r="D4332" s="1" t="n">
        <x:v>285.3</x:v>
      </x:c>
      <x:c r="E4332" s="1" t="n">
        <x:v>32</x:v>
      </x:c>
      <x:c r="F4332" s="1" t="n">
        <x:v>2</x:v>
      </x:c>
      <x:c r="G4332" s="1" t="n">
        <x:v>32</x:v>
      </x:c>
      <x:c r="H4332" s="1" t="n">
        <x:v>2</x:v>
      </x:c>
      <x:c r="I4332" s="1" t="n">
        <x:v>1</x:v>
      </x:c>
      <x:c r="J4332" s="1" t="n">
        <x:v>1.94</x:v>
      </x:c>
      <x:c r="K4332" s="1" t="n">
        <x:v>2</x:v>
      </x:c>
      <x:c r="L4332" s="1" t="n">
        <x:v>96.2</x:v>
      </x:c>
      <x:c r="M4332" s="1" t="n">
        <x:v>17.6</x:v>
      </x:c>
      <x:c r="N4332" s="1" t="n">
        <x:v>8.7</x:v>
      </x:c>
      <x:c r="O4332" s="1" t="n">
        <x:f aca="0">24*MAX(0,EOMONTH(B4332,0)-MAX(B4332,INDEX(Device_Inventory!$K$2:$K$1201,MATCH(A4332,Device_Inventory!$A$2:$A$1201,0)))+1)</x:f>
        <x:v>720</x:v>
      </x:c>
      <x:c r="P4332" s="11" t="b">
        <x:f aca="0">INDEX(Device_Inventory!$K$2:$K$1201,MATCH(A4332,Device_Inventory!$A$2:$A$1201,0))&gt;B4332</x:f>
        <x:v>0</x:v>
      </x:c>
      <x:c r="Q4332" s="1" t="str">
        <x:f aca="0">IF(D4332&gt;O4332,"Fail: operating hours exceed in-service hours",IF(D4332+M4332&gt;O4332,"Fail: operating + unavailable hours exceed in-service hours",IF(P4332,"Partial month: within in-service hours","OK")))</x:f>
        <x:v>OK</x:v>
      </x:c>
    </x:row>
    <x:row r="4333" ht="15" hidden="0" customHeight="1">
      <x:c r="A4333" s="1" t="s">
        <x:v>3819</x:v>
      </x:c>
      <x:c r="B4333" s="14" t="n">
        <x:v>46143</x:v>
      </x:c>
      <x:c r="C4333" s="1" t="n">
        <x:v>47.4</x:v>
      </x:c>
      <x:c r="D4333" s="1" t="n">
        <x:v>278.4</x:v>
      </x:c>
      <x:c r="E4333" s="1" t="n">
        <x:v>28</x:v>
      </x:c>
      <x:c r="F4333" s="1" t="n">
        <x:v>4</x:v>
      </x:c>
      <x:c r="G4333" s="1" t="n">
        <x:v>25</x:v>
      </x:c>
      <x:c r="H4333" s="1" t="n">
        <x:v>1</x:v>
      </x:c>
      <x:c r="I4333" s="1" t="n">
        <x:v>1</x:v>
      </x:c>
      <x:c r="J4333" s="1" t="n">
        <x:v>1.84</x:v>
      </x:c>
      <x:c r="K4333" s="1" t="n">
        <x:v>1</x:v>
      </x:c>
      <x:c r="L4333" s="1" t="n">
        <x:v>94.5</x:v>
      </x:c>
      <x:c r="M4333" s="1" t="n">
        <x:v>10</x:v>
      </x:c>
      <x:c r="N4333" s="1" t="n">
        <x:v>3.9</x:v>
      </x:c>
      <x:c r="O4333" s="1" t="n">
        <x:f aca="0">24*MAX(0,EOMONTH(B4333,0)-MAX(B4333,INDEX(Device_Inventory!$K$2:$K$1201,MATCH(A4333,Device_Inventory!$A$2:$A$1201,0)))+1)</x:f>
        <x:v>744</x:v>
      </x:c>
      <x:c r="P4333" s="11" t="b">
        <x:f aca="0">INDEX(Device_Inventory!$K$2:$K$1201,MATCH(A4333,Device_Inventory!$A$2:$A$1201,0))&gt;B4333</x:f>
        <x:v>0</x:v>
      </x:c>
      <x:c r="Q4333" s="1" t="str">
        <x:f aca="0">IF(D4333&gt;O4333,"Fail: operating hours exceed in-service hours",IF(D4333+M4333&gt;O4333,"Fail: operating + unavailable hours exceed in-service hours",IF(P4333,"Partial month: within in-service hours","OK")))</x:f>
        <x:v>OK</x:v>
      </x:c>
    </x:row>
    <x:row r="4334" ht="15" hidden="0" customHeight="1">
      <x:c r="A4334" s="1" t="s">
        <x:v>3819</x:v>
      </x:c>
      <x:c r="B4334" s="14" t="n">
        <x:v>46174</x:v>
      </x:c>
      <x:c r="C4334" s="1" t="n">
        <x:v>46.5</x:v>
      </x:c>
      <x:c r="D4334" s="1" t="n">
        <x:v>265.4</x:v>
      </x:c>
      <x:c r="E4334" s="1" t="n">
        <x:v>24</x:v>
      </x:c>
      <x:c r="F4334" s="1" t="n">
        <x:v>3</x:v>
      </x:c>
      <x:c r="G4334" s="1" t="n">
        <x:v>33</x:v>
      </x:c>
      <x:c r="H4334" s="1" t="n">
        <x:v>1</x:v>
      </x:c>
      <x:c r="I4334" s="1" t="n">
        <x:v>0</x:v>
      </x:c>
      <x:c r="J4334" s="1" t="n">
        <x:v>1.57</x:v>
      </x:c>
      <x:c r="K4334" s="1" t="n">
        <x:v>2</x:v>
      </x:c>
      <x:c r="L4334" s="1" t="n">
        <x:v>95.6</x:v>
      </x:c>
      <x:c r="M4334" s="1" t="n">
        <x:v>10.1</x:v>
      </x:c>
      <x:c r="N4334" s="1" t="n">
        <x:v>9.5</x:v>
      </x:c>
      <x:c r="O4334" s="1" t="n">
        <x:f aca="0">24*MAX(0,EOMONTH(B4334,0)-MAX(B4334,INDEX(Device_Inventory!$K$2:$K$1201,MATCH(A4334,Device_Inventory!$A$2:$A$1201,0)))+1)</x:f>
        <x:v>720</x:v>
      </x:c>
      <x:c r="P4334" s="11" t="b">
        <x:f aca="0">INDEX(Device_Inventory!$K$2:$K$1201,MATCH(A4334,Device_Inventory!$A$2:$A$1201,0))&gt;B4334</x:f>
        <x:v>0</x:v>
      </x:c>
      <x:c r="Q4334" s="1" t="str">
        <x:f aca="0">IF(D4334&gt;O4334,"Fail: operating hours exceed in-service hours",IF(D4334+M4334&gt;O4334,"Fail: operating + unavailable hours exceed in-service hours",IF(P4334,"Partial month: within in-service hours","OK")))</x:f>
        <x:v>OK</x:v>
      </x:c>
    </x:row>
    <x:row r="4335" ht="15" hidden="0" customHeight="1">
      <x:c r="A4335" s="1" t="s">
        <x:v>3819</x:v>
      </x:c>
      <x:c r="B4335" s="14" t="n">
        <x:v>46204</x:v>
      </x:c>
      <x:c r="C4335" s="1" t="n">
        <x:v>57.3</x:v>
      </x:c>
      <x:c r="D4335" s="1" t="n">
        <x:v>353.3</x:v>
      </x:c>
      <x:c r="E4335" s="1" t="n">
        <x:v>23</x:v>
      </x:c>
      <x:c r="F4335" s="1" t="n">
        <x:v>3</x:v>
      </x:c>
      <x:c r="G4335" s="1" t="n">
        <x:v>41</x:v>
      </x:c>
      <x:c r="H4335" s="1" t="n">
        <x:v>1</x:v>
      </x:c>
      <x:c r="I4335" s="1" t="n">
        <x:v>2</x:v>
      </x:c>
      <x:c r="J4335" s="1" t="n">
        <x:v>0.72</x:v>
      </x:c>
      <x:c r="K4335" s="1" t="n">
        <x:v>1</x:v>
      </x:c>
      <x:c r="L4335" s="1" t="n">
        <x:v>96.4</x:v>
      </x:c>
      <x:c r="M4335" s="1" t="n">
        <x:v>13.6</x:v>
      </x:c>
      <x:c r="N4335" s="1" t="n">
        <x:v>5.4</x:v>
      </x:c>
      <x:c r="O4335" s="1" t="n">
        <x:f aca="0">24*MAX(0,EOMONTH(B4335,0)-MAX(B4335,INDEX(Device_Inventory!$K$2:$K$1201,MATCH(A4335,Device_Inventory!$A$2:$A$1201,0)))+1)</x:f>
        <x:v>744</x:v>
      </x:c>
      <x:c r="P4335" s="11" t="b">
        <x:f aca="0">INDEX(Device_Inventory!$K$2:$K$1201,MATCH(A4335,Device_Inventory!$A$2:$A$1201,0))&gt;B4335</x:f>
        <x:v>0</x:v>
      </x:c>
      <x:c r="Q4335" s="1" t="str">
        <x:f aca="0">IF(D4335&gt;O4335,"Fail: operating hours exceed in-service hours",IF(D4335+M4335&gt;O4335,"Fail: operating + unavailable hours exceed in-service hours",IF(P4335,"Partial month: within in-service hours","OK")))</x:f>
        <x:v>OK</x:v>
      </x:c>
    </x:row>
    <x:row r="4336" ht="15" hidden="0" customHeight="1">
      <x:c r="A4336" s="1" t="s">
        <x:v>3822</x:v>
      </x:c>
      <x:c r="B4336" s="14" t="n">
        <x:v>46054</x:v>
      </x:c>
      <x:c r="C4336" s="1" t="n">
        <x:v>43.9</x:v>
      </x:c>
      <x:c r="D4336" s="1" t="n">
        <x:v>285.1</x:v>
      </x:c>
      <x:c r="E4336" s="1" t="n">
        <x:v>8</x:v>
      </x:c>
      <x:c r="F4336" s="1" t="n">
        <x:v>3</x:v>
      </x:c>
      <x:c r="G4336" s="1" t="n">
        <x:v>37</x:v>
      </x:c>
      <x:c r="H4336" s="1" t="n">
        <x:v>2</x:v>
      </x:c>
      <x:c r="I4336" s="1" t="n">
        <x:v>3</x:v>
      </x:c>
      <x:c r="J4336" s="1" t="n">
        <x:v>0.75</x:v>
      </x:c>
      <x:c r="K4336" s="1" t="n">
        <x:v>1</x:v>
      </x:c>
      <x:c r="L4336" s="1" t="n">
        <x:v>95.9</x:v>
      </x:c>
      <x:c r="M4336" s="1" t="n">
        <x:v>2.8</x:v>
      </x:c>
      <x:c r="N4336" s="1" t="n">
        <x:v>9.4</x:v>
      </x:c>
      <x:c r="O4336" s="1" t="n">
        <x:f aca="0">24*MAX(0,EOMONTH(B4336,0)-MAX(B4336,INDEX(Device_Inventory!$K$2:$K$1201,MATCH(A4336,Device_Inventory!$A$2:$A$1201,0)))+1)</x:f>
        <x:v>672</x:v>
      </x:c>
      <x:c r="P4336" s="11" t="b">
        <x:f aca="0">INDEX(Device_Inventory!$K$2:$K$1201,MATCH(A4336,Device_Inventory!$A$2:$A$1201,0))&gt;B4336</x:f>
        <x:v>0</x:v>
      </x:c>
      <x:c r="Q4336" s="1" t="str">
        <x:f aca="0">IF(D4336&gt;O4336,"Fail: operating hours exceed in-service hours",IF(D4336+M4336&gt;O4336,"Fail: operating + unavailable hours exceed in-service hours",IF(P4336,"Partial month: within in-service hours","OK")))</x:f>
        <x:v>OK</x:v>
      </x:c>
    </x:row>
    <x:row r="4337" ht="15" hidden="0" customHeight="1">
      <x:c r="A4337" s="1" t="s">
        <x:v>3822</x:v>
      </x:c>
      <x:c r="B4337" s="14" t="n">
        <x:v>46082</x:v>
      </x:c>
      <x:c r="C4337" s="1" t="n">
        <x:v>47.5</x:v>
      </x:c>
      <x:c r="D4337" s="1" t="n">
        <x:v>262.8</x:v>
      </x:c>
      <x:c r="E4337" s="1" t="n">
        <x:v>16</x:v>
      </x:c>
      <x:c r="F4337" s="1" t="n">
        <x:v>1</x:v>
      </x:c>
      <x:c r="G4337" s="1" t="n">
        <x:v>37</x:v>
      </x:c>
      <x:c r="H4337" s="1" t="n">
        <x:v>0</x:v>
      </x:c>
      <x:c r="I4337" s="1" t="n">
        <x:v>0</x:v>
      </x:c>
      <x:c r="J4337" s="1" t="n">
        <x:v>0.21</x:v>
      </x:c>
      <x:c r="K4337" s="1" t="n">
        <x:v>0</x:v>
      </x:c>
      <x:c r="L4337" s="1" t="n">
        <x:v>93.8</x:v>
      </x:c>
      <x:c r="M4337" s="1" t="n">
        <x:v>6</x:v>
      </x:c>
      <x:c r="N4337" s="1" t="n">
        <x:v>8.4</x:v>
      </x:c>
      <x:c r="O4337" s="1" t="n">
        <x:f aca="0">24*MAX(0,EOMONTH(B4337,0)-MAX(B4337,INDEX(Device_Inventory!$K$2:$K$1201,MATCH(A4337,Device_Inventory!$A$2:$A$1201,0)))+1)</x:f>
        <x:v>744</x:v>
      </x:c>
      <x:c r="P4337" s="11" t="b">
        <x:f aca="0">INDEX(Device_Inventory!$K$2:$K$1201,MATCH(A4337,Device_Inventory!$A$2:$A$1201,0))&gt;B4337</x:f>
        <x:v>0</x:v>
      </x:c>
      <x:c r="Q4337" s="1" t="str">
        <x:f aca="0">IF(D4337&gt;O4337,"Fail: operating hours exceed in-service hours",IF(D4337+M4337&gt;O4337,"Fail: operating + unavailable hours exceed in-service hours",IF(P4337,"Partial month: within in-service hours","OK")))</x:f>
        <x:v>OK</x:v>
      </x:c>
    </x:row>
    <x:row r="4338" ht="15" hidden="0" customHeight="1">
      <x:c r="A4338" s="1" t="s">
        <x:v>3822</x:v>
      </x:c>
      <x:c r="B4338" s="14" t="n">
        <x:v>46113</x:v>
      </x:c>
      <x:c r="C4338" s="1" t="n">
        <x:v>56.4</x:v>
      </x:c>
      <x:c r="D4338" s="1" t="n">
        <x:v>366.7</x:v>
      </x:c>
      <x:c r="E4338" s="1" t="n">
        <x:v>24</x:v>
      </x:c>
      <x:c r="F4338" s="1" t="n">
        <x:v>2</x:v>
      </x:c>
      <x:c r="G4338" s="1" t="n">
        <x:v>33</x:v>
      </x:c>
      <x:c r="H4338" s="1" t="n">
        <x:v>1</x:v>
      </x:c>
      <x:c r="I4338" s="1" t="n">
        <x:v>4</x:v>
      </x:c>
      <x:c r="J4338" s="1" t="n">
        <x:v>0</x:v>
      </x:c>
      <x:c r="K4338" s="1" t="n">
        <x:v>0</x:v>
      </x:c>
      <x:c r="L4338" s="1" t="n">
        <x:v>93.3</x:v>
      </x:c>
      <x:c r="M4338" s="1" t="n">
        <x:v>1.7</x:v>
      </x:c>
      <x:c r="N4338" s="1" t="n">
        <x:v>14.2</x:v>
      </x:c>
      <x:c r="O4338" s="1" t="n">
        <x:f aca="0">24*MAX(0,EOMONTH(B4338,0)-MAX(B4338,INDEX(Device_Inventory!$K$2:$K$1201,MATCH(A4338,Device_Inventory!$A$2:$A$1201,0)))+1)</x:f>
        <x:v>720</x:v>
      </x:c>
      <x:c r="P4338" s="11" t="b">
        <x:f aca="0">INDEX(Device_Inventory!$K$2:$K$1201,MATCH(A4338,Device_Inventory!$A$2:$A$1201,0))&gt;B4338</x:f>
        <x:v>0</x:v>
      </x:c>
      <x:c r="Q4338" s="1" t="str">
        <x:f aca="0">IF(D4338&gt;O4338,"Fail: operating hours exceed in-service hours",IF(D4338+M4338&gt;O4338,"Fail: operating + unavailable hours exceed in-service hours",IF(P4338,"Partial month: within in-service hours","OK")))</x:f>
        <x:v>OK</x:v>
      </x:c>
    </x:row>
    <x:row r="4339" ht="15" hidden="0" customHeight="1">
      <x:c r="A4339" s="1" t="s">
        <x:v>3822</x:v>
      </x:c>
      <x:c r="B4339" s="14" t="n">
        <x:v>46143</x:v>
      </x:c>
      <x:c r="C4339" s="1" t="n">
        <x:v>48.4</x:v>
      </x:c>
      <x:c r="D4339" s="1" t="n">
        <x:v>311.5</x:v>
      </x:c>
      <x:c r="E4339" s="1" t="n">
        <x:v>25</x:v>
      </x:c>
      <x:c r="F4339" s="1" t="n">
        <x:v>0</x:v>
      </x:c>
      <x:c r="G4339" s="1" t="n">
        <x:v>42</x:v>
      </x:c>
      <x:c r="H4339" s="1" t="n">
        <x:v>0</x:v>
      </x:c>
      <x:c r="I4339" s="1" t="n">
        <x:v>2</x:v>
      </x:c>
      <x:c r="J4339" s="1" t="n">
        <x:v>0</x:v>
      </x:c>
      <x:c r="K4339" s="1" t="n">
        <x:v>0</x:v>
      </x:c>
      <x:c r="L4339" s="1" t="n">
        <x:v>95.3</x:v>
      </x:c>
      <x:c r="M4339" s="1" t="n">
        <x:v>10.8</x:v>
      </x:c>
      <x:c r="N4339" s="1" t="n">
        <x:v>8.2</x:v>
      </x:c>
      <x:c r="O4339" s="1" t="n">
        <x:f aca="0">24*MAX(0,EOMONTH(B4339,0)-MAX(B4339,INDEX(Device_Inventory!$K$2:$K$1201,MATCH(A4339,Device_Inventory!$A$2:$A$1201,0)))+1)</x:f>
        <x:v>744</x:v>
      </x:c>
      <x:c r="P4339" s="11" t="b">
        <x:f aca="0">INDEX(Device_Inventory!$K$2:$K$1201,MATCH(A4339,Device_Inventory!$A$2:$A$1201,0))&gt;B4339</x:f>
        <x:v>0</x:v>
      </x:c>
      <x:c r="Q4339" s="1" t="str">
        <x:f aca="0">IF(D4339&gt;O4339,"Fail: operating hours exceed in-service hours",IF(D4339+M4339&gt;O4339,"Fail: operating + unavailable hours exceed in-service hours",IF(P4339,"Partial month: within in-service hours","OK")))</x:f>
        <x:v>OK</x:v>
      </x:c>
    </x:row>
    <x:row r="4340" ht="15" hidden="0" customHeight="1">
      <x:c r="A4340" s="1" t="s">
        <x:v>3822</x:v>
      </x:c>
      <x:c r="B4340" s="14" t="n">
        <x:v>46174</x:v>
      </x:c>
      <x:c r="C4340" s="1" t="n">
        <x:v>35.1</x:v>
      </x:c>
      <x:c r="D4340" s="1" t="n">
        <x:v>228.3</x:v>
      </x:c>
      <x:c r="E4340" s="1" t="n">
        <x:v>15</x:v>
      </x:c>
      <x:c r="F4340" s="1" t="n">
        <x:v>3</x:v>
      </x:c>
      <x:c r="G4340" s="1" t="n">
        <x:v>44</x:v>
      </x:c>
      <x:c r="H4340" s="1" t="n">
        <x:v>0</x:v>
      </x:c>
      <x:c r="I4340" s="1" t="n">
        <x:v>2</x:v>
      </x:c>
      <x:c r="J4340" s="1" t="n">
        <x:v>0.28</x:v>
      </x:c>
      <x:c r="K4340" s="1" t="n">
        <x:v>0</x:v>
      </x:c>
      <x:c r="L4340" s="1" t="n">
        <x:v>96.4</x:v>
      </x:c>
      <x:c r="M4340" s="1" t="n">
        <x:v>0</x:v>
      </x:c>
      <x:c r="N4340" s="1" t="n">
        <x:v>8.8</x:v>
      </x:c>
      <x:c r="O4340" s="1" t="n">
        <x:f aca="0">24*MAX(0,EOMONTH(B4340,0)-MAX(B4340,INDEX(Device_Inventory!$K$2:$K$1201,MATCH(A4340,Device_Inventory!$A$2:$A$1201,0)))+1)</x:f>
        <x:v>720</x:v>
      </x:c>
      <x:c r="P4340" s="11" t="b">
        <x:f aca="0">INDEX(Device_Inventory!$K$2:$K$1201,MATCH(A4340,Device_Inventory!$A$2:$A$1201,0))&gt;B4340</x:f>
        <x:v>0</x:v>
      </x:c>
      <x:c r="Q4340" s="1" t="str">
        <x:f aca="0">IF(D4340&gt;O4340,"Fail: operating hours exceed in-service hours",IF(D4340+M4340&gt;O4340,"Fail: operating + unavailable hours exceed in-service hours",IF(P4340,"Partial month: within in-service hours","OK")))</x:f>
        <x:v>OK</x:v>
      </x:c>
    </x:row>
    <x:row r="4341" ht="15" hidden="0" customHeight="1">
      <x:c r="A4341" s="1" t="s">
        <x:v>3822</x:v>
      </x:c>
      <x:c r="B4341" s="14" t="n">
        <x:v>46204</x:v>
      </x:c>
      <x:c r="C4341" s="1" t="n">
        <x:v>38.5</x:v>
      </x:c>
      <x:c r="D4341" s="1" t="n">
        <x:v>231</x:v>
      </x:c>
      <x:c r="E4341" s="1" t="n">
        <x:v>14</x:v>
      </x:c>
      <x:c r="F4341" s="1" t="n">
        <x:v>0</x:v>
      </x:c>
      <x:c r="G4341" s="1" t="n">
        <x:v>26</x:v>
      </x:c>
      <x:c r="H4341" s="1" t="n">
        <x:v>0</x:v>
      </x:c>
      <x:c r="I4341" s="1" t="n">
        <x:v>4</x:v>
      </x:c>
      <x:c r="J4341" s="1" t="n">
        <x:v>0.13</x:v>
      </x:c>
      <x:c r="K4341" s="1" t="n">
        <x:v>1</x:v>
      </x:c>
      <x:c r="L4341" s="1" t="n">
        <x:v>93.9</x:v>
      </x:c>
      <x:c r="M4341" s="1" t="n">
        <x:v>2.8</x:v>
      </x:c>
      <x:c r="N4341" s="1" t="n">
        <x:v>11.7</x:v>
      </x:c>
      <x:c r="O4341" s="1" t="n">
        <x:f aca="0">24*MAX(0,EOMONTH(B4341,0)-MAX(B4341,INDEX(Device_Inventory!$K$2:$K$1201,MATCH(A4341,Device_Inventory!$A$2:$A$1201,0)))+1)</x:f>
        <x:v>744</x:v>
      </x:c>
      <x:c r="P4341" s="11" t="b">
        <x:f aca="0">INDEX(Device_Inventory!$K$2:$K$1201,MATCH(A4341,Device_Inventory!$A$2:$A$1201,0))&gt;B4341</x:f>
        <x:v>0</x:v>
      </x:c>
      <x:c r="Q4341" s="1" t="str">
        <x:f aca="0">IF(D4341&gt;O4341,"Fail: operating hours exceed in-service hours",IF(D4341+M4341&gt;O4341,"Fail: operating + unavailable hours exceed in-service hours",IF(P4341,"Partial month: within in-service hours","OK")))</x:f>
        <x:v>OK</x:v>
      </x:c>
    </x:row>
    <x:row r="4342" ht="15" hidden="0" customHeight="1">
      <x:c r="A4342" s="1" t="s">
        <x:v>3825</x:v>
      </x:c>
      <x:c r="B4342" s="14" t="n">
        <x:v>46054</x:v>
      </x:c>
      <x:c r="C4342" s="1" t="n">
        <x:v>23.2</x:v>
      </x:c>
      <x:c r="D4342" s="1" t="n">
        <x:v>145.2</x:v>
      </x:c>
      <x:c r="E4342" s="1" t="n">
        <x:v>17</x:v>
      </x:c>
      <x:c r="F4342" s="1" t="n">
        <x:v>2</x:v>
      </x:c>
      <x:c r="G4342" s="1" t="n">
        <x:v>33</x:v>
      </x:c>
      <x:c r="H4342" s="1" t="n">
        <x:v>0</x:v>
      </x:c>
      <x:c r="I4342" s="1" t="n">
        <x:v>0</x:v>
      </x:c>
      <x:c r="J4342" s="1" t="n">
        <x:v>0.95</x:v>
      </x:c>
      <x:c r="K4342" s="1" t="n">
        <x:v>0</x:v>
      </x:c>
      <x:c r="L4342" s="1" t="n">
        <x:v>97.8</x:v>
      </x:c>
      <x:c r="M4342" s="1" t="n">
        <x:v>1.2</x:v>
      </x:c>
      <x:c r="N4342" s="1" t="n">
        <x:v>5</x:v>
      </x:c>
      <x:c r="O4342" s="1" t="n">
        <x:f aca="0">24*MAX(0,EOMONTH(B4342,0)-MAX(B4342,INDEX(Device_Inventory!$K$2:$K$1201,MATCH(A4342,Device_Inventory!$A$2:$A$1201,0)))+1)</x:f>
        <x:v>672</x:v>
      </x:c>
      <x:c r="P4342" s="11" t="b">
        <x:f aca="0">INDEX(Device_Inventory!$K$2:$K$1201,MATCH(A4342,Device_Inventory!$A$2:$A$1201,0))&gt;B4342</x:f>
        <x:v>0</x:v>
      </x:c>
      <x:c r="Q4342" s="1" t="str">
        <x:f aca="0">IF(D4342&gt;O4342,"Fail: operating hours exceed in-service hours",IF(D4342+M4342&gt;O4342,"Fail: operating + unavailable hours exceed in-service hours",IF(P4342,"Partial month: within in-service hours","OK")))</x:f>
        <x:v>OK</x:v>
      </x:c>
    </x:row>
    <x:row r="4343" ht="15" hidden="0" customHeight="1">
      <x:c r="A4343" s="1" t="s">
        <x:v>3825</x:v>
      </x:c>
      <x:c r="B4343" s="14" t="n">
        <x:v>46082</x:v>
      </x:c>
      <x:c r="C4343" s="1" t="n">
        <x:v>19.3</x:v>
      </x:c>
      <x:c r="D4343" s="1" t="n">
        <x:v>135.2</x:v>
      </x:c>
      <x:c r="E4343" s="1" t="n">
        <x:v>7</x:v>
      </x:c>
      <x:c r="F4343" s="1" t="n">
        <x:v>0</x:v>
      </x:c>
      <x:c r="G4343" s="1" t="n">
        <x:v>23</x:v>
      </x:c>
      <x:c r="H4343" s="1" t="n">
        <x:v>0</x:v>
      </x:c>
      <x:c r="I4343" s="1" t="n">
        <x:v>0</x:v>
      </x:c>
      <x:c r="J4343" s="1" t="n">
        <x:v>0.31</x:v>
      </x:c>
      <x:c r="K4343" s="1" t="n">
        <x:v>0</x:v>
      </x:c>
      <x:c r="L4343" s="1" t="n">
        <x:v>94.3</x:v>
      </x:c>
      <x:c r="M4343" s="1" t="n">
        <x:v>8.9</x:v>
      </x:c>
      <x:c r="N4343" s="1" t="n">
        <x:v>2.4</x:v>
      </x:c>
      <x:c r="O4343" s="1" t="n">
        <x:f aca="0">24*MAX(0,EOMONTH(B4343,0)-MAX(B4343,INDEX(Device_Inventory!$K$2:$K$1201,MATCH(A4343,Device_Inventory!$A$2:$A$1201,0)))+1)</x:f>
        <x:v>744</x:v>
      </x:c>
      <x:c r="P4343" s="11" t="b">
        <x:f aca="0">INDEX(Device_Inventory!$K$2:$K$1201,MATCH(A4343,Device_Inventory!$A$2:$A$1201,0))&gt;B4343</x:f>
        <x:v>0</x:v>
      </x:c>
      <x:c r="Q4343" s="1" t="str">
        <x:f aca="0">IF(D4343&gt;O4343,"Fail: operating hours exceed in-service hours",IF(D4343+M4343&gt;O4343,"Fail: operating + unavailable hours exceed in-service hours",IF(P4343,"Partial month: within in-service hours","OK")))</x:f>
        <x:v>OK</x:v>
      </x:c>
    </x:row>
    <x:row r="4344" ht="15" hidden="0" customHeight="1">
      <x:c r="A4344" s="1" t="s">
        <x:v>3825</x:v>
      </x:c>
      <x:c r="B4344" s="14" t="n">
        <x:v>46113</x:v>
      </x:c>
      <x:c r="C4344" s="1" t="n">
        <x:v>23.5</x:v>
      </x:c>
      <x:c r="D4344" s="1" t="n">
        <x:v>171</x:v>
      </x:c>
      <x:c r="E4344" s="1" t="n">
        <x:v>10</x:v>
      </x:c>
      <x:c r="F4344" s="1" t="n">
        <x:v>2</x:v>
      </x:c>
      <x:c r="G4344" s="1" t="n">
        <x:v>11</x:v>
      </x:c>
      <x:c r="H4344" s="1" t="n">
        <x:v>1</x:v>
      </x:c>
      <x:c r="I4344" s="1" t="n">
        <x:v>1</x:v>
      </x:c>
      <x:c r="J4344" s="1" t="n">
        <x:v>0.25</x:v>
      </x:c>
      <x:c r="K4344" s="1" t="n">
        <x:v>0</x:v>
      </x:c>
      <x:c r="L4344" s="1" t="n">
        <x:v>97.1</x:v>
      </x:c>
      <x:c r="M4344" s="1" t="n">
        <x:v>7.2</x:v>
      </x:c>
      <x:c r="N4344" s="1" t="n">
        <x:v>4.6</x:v>
      </x:c>
      <x:c r="O4344" s="1" t="n">
        <x:f aca="0">24*MAX(0,EOMONTH(B4344,0)-MAX(B4344,INDEX(Device_Inventory!$K$2:$K$1201,MATCH(A4344,Device_Inventory!$A$2:$A$1201,0)))+1)</x:f>
        <x:v>720</x:v>
      </x:c>
      <x:c r="P4344" s="11" t="b">
        <x:f aca="0">INDEX(Device_Inventory!$K$2:$K$1201,MATCH(A4344,Device_Inventory!$A$2:$A$1201,0))&gt;B4344</x:f>
        <x:v>0</x:v>
      </x:c>
      <x:c r="Q4344" s="1" t="str">
        <x:f aca="0">IF(D4344&gt;O4344,"Fail: operating hours exceed in-service hours",IF(D4344+M4344&gt;O4344,"Fail: operating + unavailable hours exceed in-service hours",IF(P4344,"Partial month: within in-service hours","OK")))</x:f>
        <x:v>OK</x:v>
      </x:c>
    </x:row>
    <x:row r="4345" ht="15" hidden="0" customHeight="1">
      <x:c r="A4345" s="1" t="s">
        <x:v>3825</x:v>
      </x:c>
      <x:c r="B4345" s="14" t="n">
        <x:v>46143</x:v>
      </x:c>
      <x:c r="C4345" s="1" t="n">
        <x:v>13.8</x:v>
      </x:c>
      <x:c r="D4345" s="1" t="n">
        <x:v>86.4</x:v>
      </x:c>
      <x:c r="E4345" s="1" t="n">
        <x:v>14</x:v>
      </x:c>
      <x:c r="F4345" s="1" t="n">
        <x:v>2</x:v>
      </x:c>
      <x:c r="G4345" s="1" t="n">
        <x:v>3</x:v>
      </x:c>
      <x:c r="H4345" s="1" t="n">
        <x:v>0</x:v>
      </x:c>
      <x:c r="I4345" s="1" t="n">
        <x:v>1</x:v>
      </x:c>
      <x:c r="J4345" s="1" t="n">
        <x:v>0</x:v>
      </x:c>
      <x:c r="K4345" s="1" t="n">
        <x:v>0</x:v>
      </x:c>
      <x:c r="L4345" s="1" t="n">
        <x:v>97.7</x:v>
      </x:c>
      <x:c r="M4345" s="1" t="n">
        <x:v>3.3</x:v>
      </x:c>
      <x:c r="N4345" s="1" t="n">
        <x:v>4.1</x:v>
      </x:c>
      <x:c r="O4345" s="1" t="n">
        <x:f aca="0">24*MAX(0,EOMONTH(B4345,0)-MAX(B4345,INDEX(Device_Inventory!$K$2:$K$1201,MATCH(A4345,Device_Inventory!$A$2:$A$1201,0)))+1)</x:f>
        <x:v>744</x:v>
      </x:c>
      <x:c r="P4345" s="11" t="b">
        <x:f aca="0">INDEX(Device_Inventory!$K$2:$K$1201,MATCH(A4345,Device_Inventory!$A$2:$A$1201,0))&gt;B4345</x:f>
        <x:v>0</x:v>
      </x:c>
      <x:c r="Q4345" s="1" t="str">
        <x:f aca="0">IF(D4345&gt;O4345,"Fail: operating hours exceed in-service hours",IF(D4345+M4345&gt;O4345,"Fail: operating + unavailable hours exceed in-service hours",IF(P4345,"Partial month: within in-service hours","OK")))</x:f>
        <x:v>OK</x:v>
      </x:c>
    </x:row>
    <x:row r="4346" ht="15" hidden="0" customHeight="1">
      <x:c r="A4346" s="1" t="s">
        <x:v>3825</x:v>
      </x:c>
      <x:c r="B4346" s="14" t="n">
        <x:v>46174</x:v>
      </x:c>
      <x:c r="C4346" s="1" t="n">
        <x:v>23.3</x:v>
      </x:c>
      <x:c r="D4346" s="1" t="n">
        <x:v>154</x:v>
      </x:c>
      <x:c r="E4346" s="1" t="n">
        <x:v>10</x:v>
      </x:c>
      <x:c r="F4346" s="1" t="n">
        <x:v>3</x:v>
      </x:c>
      <x:c r="G4346" s="1" t="n">
        <x:v>14</x:v>
      </x:c>
      <x:c r="H4346" s="1" t="n">
        <x:v>0</x:v>
      </x:c>
      <x:c r="I4346" s="1" t="n">
        <x:v>0</x:v>
      </x:c>
      <x:c r="J4346" s="1" t="n">
        <x:v>0.58</x:v>
      </x:c>
      <x:c r="K4346" s="1" t="n">
        <x:v>0</x:v>
      </x:c>
      <x:c r="L4346" s="1" t="n">
        <x:v>96.8</x:v>
      </x:c>
      <x:c r="M4346" s="1" t="n">
        <x:v>5.6</x:v>
      </x:c>
      <x:c r="N4346" s="1" t="n">
        <x:v>2.9</x:v>
      </x:c>
      <x:c r="O4346" s="1" t="n">
        <x:f aca="0">24*MAX(0,EOMONTH(B4346,0)-MAX(B4346,INDEX(Device_Inventory!$K$2:$K$1201,MATCH(A4346,Device_Inventory!$A$2:$A$1201,0)))+1)</x:f>
        <x:v>720</x:v>
      </x:c>
      <x:c r="P4346" s="11" t="b">
        <x:f aca="0">INDEX(Device_Inventory!$K$2:$K$1201,MATCH(A4346,Device_Inventory!$A$2:$A$1201,0))&gt;B4346</x:f>
        <x:v>0</x:v>
      </x:c>
      <x:c r="Q4346" s="1" t="str">
        <x:f aca="0">IF(D4346&gt;O4346,"Fail: operating hours exceed in-service hours",IF(D4346+M4346&gt;O4346,"Fail: operating + unavailable hours exceed in-service hours",IF(P4346,"Partial month: within in-service hours","OK")))</x:f>
        <x:v>OK</x:v>
      </x:c>
    </x:row>
    <x:row r="4347" ht="15" hidden="0" customHeight="1">
      <x:c r="A4347" s="1" t="s">
        <x:v>3825</x:v>
      </x:c>
      <x:c r="B4347" s="14" t="n">
        <x:v>46204</x:v>
      </x:c>
      <x:c r="C4347" s="1" t="n">
        <x:v>15.1</x:v>
      </x:c>
      <x:c r="D4347" s="1" t="n">
        <x:v>104.5</x:v>
      </x:c>
      <x:c r="E4347" s="1" t="n">
        <x:v>16</x:v>
      </x:c>
      <x:c r="F4347" s="1" t="n">
        <x:v>0</x:v>
      </x:c>
      <x:c r="G4347" s="1" t="n">
        <x:v>39</x:v>
      </x:c>
      <x:c r="H4347" s="1" t="n">
        <x:v>0</x:v>
      </x:c>
      <x:c r="I4347" s="1" t="n">
        <x:v>1</x:v>
      </x:c>
      <x:c r="J4347" s="1" t="n">
        <x:v>0.22</x:v>
      </x:c>
      <x:c r="K4347" s="1" t="n">
        <x:v>0</x:v>
      </x:c>
      <x:c r="L4347" s="1" t="n">
        <x:v>93.4</x:v>
      </x:c>
      <x:c r="M4347" s="1" t="n">
        <x:v>1.2</x:v>
      </x:c>
      <x:c r="N4347" s="1" t="n">
        <x:v>1.8</x:v>
      </x:c>
      <x:c r="O4347" s="1" t="n">
        <x:f aca="0">24*MAX(0,EOMONTH(B4347,0)-MAX(B4347,INDEX(Device_Inventory!$K$2:$K$1201,MATCH(A4347,Device_Inventory!$A$2:$A$1201,0)))+1)</x:f>
        <x:v>744</x:v>
      </x:c>
      <x:c r="P4347" s="11" t="b">
        <x:f aca="0">INDEX(Device_Inventory!$K$2:$K$1201,MATCH(A4347,Device_Inventory!$A$2:$A$1201,0))&gt;B4347</x:f>
        <x:v>0</x:v>
      </x:c>
      <x:c r="Q4347" s="1" t="str">
        <x:f aca="0">IF(D4347&gt;O4347,"Fail: operating hours exceed in-service hours",IF(D4347+M4347&gt;O4347,"Fail: operating + unavailable hours exceed in-service hours",IF(P4347,"Partial month: within in-service hours","OK")))</x:f>
        <x:v>OK</x:v>
      </x:c>
    </x:row>
    <x:row r="4348" ht="15" hidden="0" customHeight="1">
      <x:c r="A4348" s="1" t="s">
        <x:v>3828</x:v>
      </x:c>
      <x:c r="B4348" s="14" t="n">
        <x:v>46054</x:v>
      </x:c>
      <x:c r="C4348" s="1" t="n">
        <x:v>64.2</x:v>
      </x:c>
      <x:c r="D4348" s="1" t="n">
        <x:v>433</x:v>
      </x:c>
      <x:c r="E4348" s="1" t="n">
        <x:v>31</x:v>
      </x:c>
      <x:c r="F4348" s="1" t="n">
        <x:v>4</x:v>
      </x:c>
      <x:c r="G4348" s="1" t="n">
        <x:v>40</x:v>
      </x:c>
      <x:c r="H4348" s="1" t="n">
        <x:v>2</x:v>
      </x:c>
      <x:c r="I4348" s="1" t="n">
        <x:v>6</x:v>
      </x:c>
      <x:c r="J4348" s="1" t="n">
        <x:v>1.84</x:v>
      </x:c>
      <x:c r="K4348" s="1" t="n">
        <x:v>1</x:v>
      </x:c>
      <x:c r="L4348" s="1" t="n">
        <x:v>89.9</x:v>
      </x:c>
      <x:c r="M4348" s="1" t="n">
        <x:v>20.1</x:v>
      </x:c>
      <x:c r="N4348" s="1" t="n">
        <x:v>20.5</x:v>
      </x:c>
      <x:c r="O4348" s="1" t="n">
        <x:f aca="0">24*MAX(0,EOMONTH(B4348,0)-MAX(B4348,INDEX(Device_Inventory!$K$2:$K$1201,MATCH(A4348,Device_Inventory!$A$2:$A$1201,0)))+1)</x:f>
        <x:v>672</x:v>
      </x:c>
      <x:c r="P4348" s="11" t="b">
        <x:f aca="0">INDEX(Device_Inventory!$K$2:$K$1201,MATCH(A4348,Device_Inventory!$A$2:$A$1201,0))&gt;B4348</x:f>
        <x:v>0</x:v>
      </x:c>
      <x:c r="Q4348" s="1" t="str">
        <x:f aca="0">IF(D4348&gt;O4348,"Fail: operating hours exceed in-service hours",IF(D4348+M4348&gt;O4348,"Fail: operating + unavailable hours exceed in-service hours",IF(P4348,"Partial month: within in-service hours","OK")))</x:f>
        <x:v>OK</x:v>
      </x:c>
    </x:row>
    <x:row r="4349" ht="15" hidden="0" customHeight="1">
      <x:c r="A4349" s="1" t="s">
        <x:v>3828</x:v>
      </x:c>
      <x:c r="B4349" s="14" t="n">
        <x:v>46082</x:v>
      </x:c>
      <x:c r="C4349" s="1" t="n">
        <x:v>67.1</x:v>
      </x:c>
      <x:c r="D4349" s="1" t="n">
        <x:v>430.7</x:v>
      </x:c>
      <x:c r="E4349" s="1" t="n">
        <x:v>30</x:v>
      </x:c>
      <x:c r="F4349" s="1" t="n">
        <x:v>6</x:v>
      </x:c>
      <x:c r="G4349" s="1" t="n">
        <x:v>47</x:v>
      </x:c>
      <x:c r="H4349" s="1" t="n">
        <x:v>2</x:v>
      </x:c>
      <x:c r="I4349" s="1" t="n">
        <x:v>6</x:v>
      </x:c>
      <x:c r="J4349" s="1" t="n">
        <x:v>2.19</x:v>
      </x:c>
      <x:c r="K4349" s="1" t="n">
        <x:v>1</x:v>
      </x:c>
      <x:c r="L4349" s="1" t="n">
        <x:v>91.9</x:v>
      </x:c>
      <x:c r="M4349" s="1" t="n">
        <x:v>4.6</x:v>
      </x:c>
      <x:c r="N4349" s="1" t="n">
        <x:v>7.4</x:v>
      </x:c>
      <x:c r="O4349" s="1" t="n">
        <x:f aca="0">24*MAX(0,EOMONTH(B4349,0)-MAX(B4349,INDEX(Device_Inventory!$K$2:$K$1201,MATCH(A4349,Device_Inventory!$A$2:$A$1201,0)))+1)</x:f>
        <x:v>744</x:v>
      </x:c>
      <x:c r="P4349" s="11" t="b">
        <x:f aca="0">INDEX(Device_Inventory!$K$2:$K$1201,MATCH(A4349,Device_Inventory!$A$2:$A$1201,0))&gt;B4349</x:f>
        <x:v>0</x:v>
      </x:c>
      <x:c r="Q4349" s="1" t="str">
        <x:f aca="0">IF(D4349&gt;O4349,"Fail: operating hours exceed in-service hours",IF(D4349+M4349&gt;O4349,"Fail: operating + unavailable hours exceed in-service hours",IF(P4349,"Partial month: within in-service hours","OK")))</x:f>
        <x:v>OK</x:v>
      </x:c>
    </x:row>
    <x:row r="4350" ht="15" hidden="0" customHeight="1">
      <x:c r="A4350" s="1" t="s">
        <x:v>3828</x:v>
      </x:c>
      <x:c r="B4350" s="14" t="n">
        <x:v>46113</x:v>
      </x:c>
      <x:c r="C4350" s="1" t="n">
        <x:v>70.4</x:v>
      </x:c>
      <x:c r="D4350" s="1" t="n">
        <x:v>482.7</x:v>
      </x:c>
      <x:c r="E4350" s="1" t="n">
        <x:v>35</x:v>
      </x:c>
      <x:c r="F4350" s="1" t="n">
        <x:v>3</x:v>
      </x:c>
      <x:c r="G4350" s="1" t="n">
        <x:v>43</x:v>
      </x:c>
      <x:c r="H4350" s="1" t="n">
        <x:v>2</x:v>
      </x:c>
      <x:c r="I4350" s="1" t="n">
        <x:v>3</x:v>
      </x:c>
      <x:c r="J4350" s="1" t="n">
        <x:v>2.47</x:v>
      </x:c>
      <x:c r="K4350" s="1" t="n">
        <x:v>1</x:v>
      </x:c>
      <x:c r="L4350" s="1" t="n">
        <x:v>93.8</x:v>
      </x:c>
      <x:c r="M4350" s="1" t="n">
        <x:v>11.8</x:v>
      </x:c>
      <x:c r="N4350" s="1" t="n">
        <x:v>14</x:v>
      </x:c>
      <x:c r="O4350" s="1" t="n">
        <x:f aca="0">24*MAX(0,EOMONTH(B4350,0)-MAX(B4350,INDEX(Device_Inventory!$K$2:$K$1201,MATCH(A4350,Device_Inventory!$A$2:$A$1201,0)))+1)</x:f>
        <x:v>720</x:v>
      </x:c>
      <x:c r="P4350" s="11" t="b">
        <x:f aca="0">INDEX(Device_Inventory!$K$2:$K$1201,MATCH(A4350,Device_Inventory!$A$2:$A$1201,0))&gt;B4350</x:f>
        <x:v>0</x:v>
      </x:c>
      <x:c r="Q4350" s="1" t="str">
        <x:f aca="0">IF(D4350&gt;O4350,"Fail: operating hours exceed in-service hours",IF(D4350+M4350&gt;O4350,"Fail: operating + unavailable hours exceed in-service hours",IF(P4350,"Partial month: within in-service hours","OK")))</x:f>
        <x:v>OK</x:v>
      </x:c>
    </x:row>
    <x:row r="4351" ht="15" hidden="0" customHeight="1">
      <x:c r="A4351" s="1" t="s">
        <x:v>3828</x:v>
      </x:c>
      <x:c r="B4351" s="14" t="n">
        <x:v>46143</x:v>
      </x:c>
      <x:c r="C4351" s="1" t="n">
        <x:v>67</x:v>
      </x:c>
      <x:c r="D4351" s="1" t="n">
        <x:v>440.5</x:v>
      </x:c>
      <x:c r="E4351" s="1" t="n">
        <x:v>37</x:v>
      </x:c>
      <x:c r="F4351" s="1" t="n">
        <x:v>3</x:v>
      </x:c>
      <x:c r="G4351" s="1" t="n">
        <x:v>38</x:v>
      </x:c>
      <x:c r="H4351" s="1" t="n">
        <x:v>3</x:v>
      </x:c>
      <x:c r="I4351" s="1" t="n">
        <x:v>3</x:v>
      </x:c>
      <x:c r="J4351" s="1" t="n">
        <x:v>1.68</x:v>
      </x:c>
      <x:c r="K4351" s="1" t="n">
        <x:v>1</x:v>
      </x:c>
      <x:c r="L4351" s="1" t="n">
        <x:v>96</x:v>
      </x:c>
      <x:c r="M4351" s="1" t="n">
        <x:v>16.3</x:v>
      </x:c>
      <x:c r="N4351" s="1" t="n">
        <x:v>19.1</x:v>
      </x:c>
      <x:c r="O4351" s="1" t="n">
        <x:f aca="0">24*MAX(0,EOMONTH(B4351,0)-MAX(B4351,INDEX(Device_Inventory!$K$2:$K$1201,MATCH(A4351,Device_Inventory!$A$2:$A$1201,0)))+1)</x:f>
        <x:v>744</x:v>
      </x:c>
      <x:c r="P4351" s="11" t="b">
        <x:f aca="0">INDEX(Device_Inventory!$K$2:$K$1201,MATCH(A4351,Device_Inventory!$A$2:$A$1201,0))&gt;B4351</x:f>
        <x:v>0</x:v>
      </x:c>
      <x:c r="Q4351" s="1" t="str">
        <x:f aca="0">IF(D4351&gt;O4351,"Fail: operating hours exceed in-service hours",IF(D4351+M4351&gt;O4351,"Fail: operating + unavailable hours exceed in-service hours",IF(P4351,"Partial month: within in-service hours","OK")))</x:f>
        <x:v>OK</x:v>
      </x:c>
    </x:row>
    <x:row r="4352" ht="15" hidden="0" customHeight="1">
      <x:c r="A4352" s="1" t="s">
        <x:v>3828</x:v>
      </x:c>
      <x:c r="B4352" s="14" t="n">
        <x:v>46174</x:v>
      </x:c>
      <x:c r="C4352" s="1" t="n">
        <x:v>84.9</x:v>
      </x:c>
      <x:c r="D4352" s="1" t="n">
        <x:v>518.8</x:v>
      </x:c>
      <x:c r="E4352" s="1" t="n">
        <x:v>48</x:v>
      </x:c>
      <x:c r="F4352" s="1" t="n">
        <x:v>4</x:v>
      </x:c>
      <x:c r="G4352" s="1" t="n">
        <x:v>46</x:v>
      </x:c>
      <x:c r="H4352" s="1" t="n">
        <x:v>1</x:v>
      </x:c>
      <x:c r="I4352" s="1" t="n">
        <x:v>3</x:v>
      </x:c>
      <x:c r="J4352" s="1" t="n">
        <x:v>2.01</x:v>
      </x:c>
      <x:c r="K4352" s="1" t="n">
        <x:v>0</x:v>
      </x:c>
      <x:c r="L4352" s="1" t="n">
        <x:v>94.8</x:v>
      </x:c>
      <x:c r="M4352" s="1" t="n">
        <x:v>7.1</x:v>
      </x:c>
      <x:c r="N4352" s="1" t="n">
        <x:v>12.2</x:v>
      </x:c>
      <x:c r="O4352" s="1" t="n">
        <x:f aca="0">24*MAX(0,EOMONTH(B4352,0)-MAX(B4352,INDEX(Device_Inventory!$K$2:$K$1201,MATCH(A4352,Device_Inventory!$A$2:$A$1201,0)))+1)</x:f>
        <x:v>720</x:v>
      </x:c>
      <x:c r="P4352" s="11" t="b">
        <x:f aca="0">INDEX(Device_Inventory!$K$2:$K$1201,MATCH(A4352,Device_Inventory!$A$2:$A$1201,0))&gt;B4352</x:f>
        <x:v>0</x:v>
      </x:c>
      <x:c r="Q4352" s="1" t="str">
        <x:f aca="0">IF(D4352&gt;O4352,"Fail: operating hours exceed in-service hours",IF(D4352+M4352&gt;O4352,"Fail: operating + unavailable hours exceed in-service hours",IF(P4352,"Partial month: within in-service hours","OK")))</x:f>
        <x:v>OK</x:v>
      </x:c>
    </x:row>
    <x:row r="4353" ht="15" hidden="0" customHeight="1">
      <x:c r="A4353" s="1" t="s">
        <x:v>3828</x:v>
      </x:c>
      <x:c r="B4353" s="14" t="n">
        <x:v>46204</x:v>
      </x:c>
      <x:c r="C4353" s="1" t="n">
        <x:v>64.9</x:v>
      </x:c>
      <x:c r="D4353" s="1" t="n">
        <x:v>457.6</x:v>
      </x:c>
      <x:c r="E4353" s="1" t="n">
        <x:v>34</x:v>
      </x:c>
      <x:c r="F4353" s="1" t="n">
        <x:v>2</x:v>
      </x:c>
      <x:c r="G4353" s="1" t="n">
        <x:v>39</x:v>
      </x:c>
      <x:c r="H4353" s="1" t="n">
        <x:v>2</x:v>
      </x:c>
      <x:c r="I4353" s="1" t="n">
        <x:v>0</x:v>
      </x:c>
      <x:c r="J4353" s="1" t="n">
        <x:v>1.61</x:v>
      </x:c>
      <x:c r="K4353" s="1" t="n">
        <x:v>1</x:v>
      </x:c>
      <x:c r="L4353" s="1" t="n">
        <x:v>93.9</x:v>
      </x:c>
      <x:c r="M4353" s="1" t="n">
        <x:v>11.9</x:v>
      </x:c>
      <x:c r="N4353" s="1" t="n">
        <x:v>7.5</x:v>
      </x:c>
      <x:c r="O4353" s="1" t="n">
        <x:f aca="0">24*MAX(0,EOMONTH(B4353,0)-MAX(B4353,INDEX(Device_Inventory!$K$2:$K$1201,MATCH(A4353,Device_Inventory!$A$2:$A$1201,0)))+1)</x:f>
        <x:v>744</x:v>
      </x:c>
      <x:c r="P4353" s="11" t="b">
        <x:f aca="0">INDEX(Device_Inventory!$K$2:$K$1201,MATCH(A4353,Device_Inventory!$A$2:$A$1201,0))&gt;B4353</x:f>
        <x:v>0</x:v>
      </x:c>
      <x:c r="Q4353" s="1" t="str">
        <x:f aca="0">IF(D4353&gt;O4353,"Fail: operating hours exceed in-service hours",IF(D4353+M4353&gt;O4353,"Fail: operating + unavailable hours exceed in-service hours",IF(P4353,"Partial month: within in-service hours","OK")))</x:f>
        <x:v>OK</x:v>
      </x:c>
    </x:row>
    <x:row r="4354" ht="15" hidden="0" customHeight="1">
      <x:c r="A4354" s="1" t="s">
        <x:v>3831</x:v>
      </x:c>
      <x:c r="B4354" s="14" t="n">
        <x:v>46054</x:v>
      </x:c>
      <x:c r="C4354" s="1" t="n">
        <x:v>95.7</x:v>
      </x:c>
      <x:c r="D4354" s="1" t="n">
        <x:v>617.5</x:v>
      </x:c>
      <x:c r="E4354" s="1" t="n">
        <x:v>46</x:v>
      </x:c>
      <x:c r="F4354" s="1" t="n">
        <x:v>5</x:v>
      </x:c>
      <x:c r="G4354" s="1" t="n">
        <x:v>46</x:v>
      </x:c>
      <x:c r="H4354" s="1" t="n">
        <x:v>2</x:v>
      </x:c>
      <x:c r="I4354" s="1" t="n">
        <x:v>2</x:v>
      </x:c>
      <x:c r="J4354" s="1" t="n">
        <x:v>2</x:v>
      </x:c>
      <x:c r="K4354" s="1" t="n">
        <x:v>2</x:v>
      </x:c>
      <x:c r="L4354" s="1" t="n">
        <x:v>92.5</x:v>
      </x:c>
      <x:c r="M4354" s="1" t="n">
        <x:v>15.2</x:v>
      </x:c>
      <x:c r="N4354" s="1" t="n">
        <x:v>15.1</x:v>
      </x:c>
      <x:c r="O4354" s="1" t="n">
        <x:f aca="0">24*MAX(0,EOMONTH(B4354,0)-MAX(B4354,INDEX(Device_Inventory!$K$2:$K$1201,MATCH(A4354,Device_Inventory!$A$2:$A$1201,0)))+1)</x:f>
        <x:v>672</x:v>
      </x:c>
      <x:c r="P4354" s="11" t="b">
        <x:f aca="0">INDEX(Device_Inventory!$K$2:$K$1201,MATCH(A4354,Device_Inventory!$A$2:$A$1201,0))&gt;B4354</x:f>
        <x:v>0</x:v>
      </x:c>
      <x:c r="Q4354" s="1" t="str">
        <x:f aca="0">IF(D4354&gt;O4354,"Fail: operating hours exceed in-service hours",IF(D4354+M4354&gt;O4354,"Fail: operating + unavailable hours exceed in-service hours",IF(P4354,"Partial month: within in-service hours","OK")))</x:f>
        <x:v>OK</x:v>
      </x:c>
    </x:row>
    <x:row r="4355" ht="15" hidden="0" customHeight="1">
      <x:c r="A4355" s="1" t="s">
        <x:v>3831</x:v>
      </x:c>
      <x:c r="B4355" s="14" t="n">
        <x:v>46082</x:v>
      </x:c>
      <x:c r="C4355" s="1" t="n">
        <x:v>61.7</x:v>
      </x:c>
      <x:c r="D4355" s="1" t="n">
        <x:v>411.2</x:v>
      </x:c>
      <x:c r="E4355" s="1" t="n">
        <x:v>40</x:v>
      </x:c>
      <x:c r="F4355" s="1" t="n">
        <x:v>7</x:v>
      </x:c>
      <x:c r="G4355" s="1" t="n">
        <x:v>36</x:v>
      </x:c>
      <x:c r="H4355" s="1" t="n">
        <x:v>2</x:v>
      </x:c>
      <x:c r="I4355" s="1" t="n">
        <x:v>0</x:v>
      </x:c>
      <x:c r="J4355" s="1" t="n">
        <x:v>2.36</x:v>
      </x:c>
      <x:c r="K4355" s="1" t="n">
        <x:v>1</x:v>
      </x:c>
      <x:c r="L4355" s="1" t="n">
        <x:v>94.9</x:v>
      </x:c>
      <x:c r="M4355" s="1" t="n">
        <x:v>14.6</x:v>
      </x:c>
      <x:c r="N4355" s="1" t="n">
        <x:v>16.9</x:v>
      </x:c>
      <x:c r="O4355" s="1" t="n">
        <x:f aca="0">24*MAX(0,EOMONTH(B4355,0)-MAX(B4355,INDEX(Device_Inventory!$K$2:$K$1201,MATCH(A4355,Device_Inventory!$A$2:$A$1201,0)))+1)</x:f>
        <x:v>744</x:v>
      </x:c>
      <x:c r="P4355" s="11" t="b">
        <x:f aca="0">INDEX(Device_Inventory!$K$2:$K$1201,MATCH(A4355,Device_Inventory!$A$2:$A$1201,0))&gt;B4355</x:f>
        <x:v>0</x:v>
      </x:c>
      <x:c r="Q4355" s="1" t="str">
        <x:f aca="0">IF(D4355&gt;O4355,"Fail: operating hours exceed in-service hours",IF(D4355+M4355&gt;O4355,"Fail: operating + unavailable hours exceed in-service hours",IF(P4355,"Partial month: within in-service hours","OK")))</x:f>
        <x:v>OK</x:v>
      </x:c>
    </x:row>
    <x:row r="4356" ht="15" hidden="0" customHeight="1">
      <x:c r="A4356" s="1" t="s">
        <x:v>3831</x:v>
      </x:c>
      <x:c r="B4356" s="14" t="n">
        <x:v>46113</x:v>
      </x:c>
      <x:c r="C4356" s="1" t="n">
        <x:v>79.2</x:v>
      </x:c>
      <x:c r="D4356" s="1" t="n">
        <x:v>522.1</x:v>
      </x:c>
      <x:c r="E4356" s="1" t="n">
        <x:v>37</x:v>
      </x:c>
      <x:c r="F4356" s="1" t="n">
        <x:v>3</x:v>
      </x:c>
      <x:c r="G4356" s="1" t="n">
        <x:v>35</x:v>
      </x:c>
      <x:c r="H4356" s="1" t="n">
        <x:v>2</x:v>
      </x:c>
      <x:c r="I4356" s="1" t="n">
        <x:v>3</x:v>
      </x:c>
      <x:c r="J4356" s="1" t="n">
        <x:v>2.76</x:v>
      </x:c>
      <x:c r="K4356" s="1" t="n">
        <x:v>2</x:v>
      </x:c>
      <x:c r="L4356" s="1" t="n">
        <x:v>93.4</x:v>
      </x:c>
      <x:c r="M4356" s="1" t="n">
        <x:v>12.8</x:v>
      </x:c>
      <x:c r="N4356" s="1" t="n">
        <x:v>18.1</x:v>
      </x:c>
      <x:c r="O4356" s="1" t="n">
        <x:f aca="0">24*MAX(0,EOMONTH(B4356,0)-MAX(B4356,INDEX(Device_Inventory!$K$2:$K$1201,MATCH(A4356,Device_Inventory!$A$2:$A$1201,0)))+1)</x:f>
        <x:v>720</x:v>
      </x:c>
      <x:c r="P4356" s="11" t="b">
        <x:f aca="0">INDEX(Device_Inventory!$K$2:$K$1201,MATCH(A4356,Device_Inventory!$A$2:$A$1201,0))&gt;B4356</x:f>
        <x:v>0</x:v>
      </x:c>
      <x:c r="Q4356" s="1" t="str">
        <x:f aca="0">IF(D4356&gt;O4356,"Fail: operating hours exceed in-service hours",IF(D4356+M4356&gt;O4356,"Fail: operating + unavailable hours exceed in-service hours",IF(P4356,"Partial month: within in-service hours","OK")))</x:f>
        <x:v>OK</x:v>
      </x:c>
    </x:row>
    <x:row r="4357" ht="15" hidden="0" customHeight="1">
      <x:c r="A4357" s="1" t="s">
        <x:v>3831</x:v>
      </x:c>
      <x:c r="B4357" s="14" t="n">
        <x:v>46143</x:v>
      </x:c>
      <x:c r="C4357" s="1" t="n">
        <x:v>59.2</x:v>
      </x:c>
      <x:c r="D4357" s="1" t="n">
        <x:v>419.5</x:v>
      </x:c>
      <x:c r="E4357" s="1" t="n">
        <x:v>20</x:v>
      </x:c>
      <x:c r="F4357" s="1" t="n">
        <x:v>5</x:v>
      </x:c>
      <x:c r="G4357" s="1" t="n">
        <x:v>27</x:v>
      </x:c>
      <x:c r="H4357" s="1" t="n">
        <x:v>2</x:v>
      </x:c>
      <x:c r="I4357" s="1" t="n">
        <x:v>1</x:v>
      </x:c>
      <x:c r="J4357" s="1" t="n">
        <x:v>2.21</x:v>
      </x:c>
      <x:c r="K4357" s="1" t="n">
        <x:v>1</x:v>
      </x:c>
      <x:c r="L4357" s="1" t="n">
        <x:v>95.8</x:v>
      </x:c>
      <x:c r="M4357" s="1" t="n">
        <x:v>10.7</x:v>
      </x:c>
      <x:c r="N4357" s="1" t="n">
        <x:v>16.4</x:v>
      </x:c>
      <x:c r="O4357" s="1" t="n">
        <x:f aca="0">24*MAX(0,EOMONTH(B4357,0)-MAX(B4357,INDEX(Device_Inventory!$K$2:$K$1201,MATCH(A4357,Device_Inventory!$A$2:$A$1201,0)))+1)</x:f>
        <x:v>744</x:v>
      </x:c>
      <x:c r="P4357" s="11" t="b">
        <x:f aca="0">INDEX(Device_Inventory!$K$2:$K$1201,MATCH(A4357,Device_Inventory!$A$2:$A$1201,0))&gt;B4357</x:f>
        <x:v>0</x:v>
      </x:c>
      <x:c r="Q4357" s="1" t="str">
        <x:f aca="0">IF(D4357&gt;O4357,"Fail: operating hours exceed in-service hours",IF(D4357+M4357&gt;O4357,"Fail: operating + unavailable hours exceed in-service hours",IF(P4357,"Partial month: within in-service hours","OK")))</x:f>
        <x:v>OK</x:v>
      </x:c>
    </x:row>
    <x:row r="4358" ht="15" hidden="0" customHeight="1">
      <x:c r="A4358" s="1" t="s">
        <x:v>3831</x:v>
      </x:c>
      <x:c r="B4358" s="14" t="n">
        <x:v>46174</x:v>
      </x:c>
      <x:c r="C4358" s="1" t="n">
        <x:v>67.4</x:v>
      </x:c>
      <x:c r="D4358" s="1" t="n">
        <x:v>383.9</x:v>
      </x:c>
      <x:c r="E4358" s="1" t="n">
        <x:v>25</x:v>
      </x:c>
      <x:c r="F4358" s="1" t="n">
        <x:v>4</x:v>
      </x:c>
      <x:c r="G4358" s="1" t="n">
        <x:v>43</x:v>
      </x:c>
      <x:c r="H4358" s="1" t="n">
        <x:v>2</x:v>
      </x:c>
      <x:c r="I4358" s="1" t="n">
        <x:v>3</x:v>
      </x:c>
      <x:c r="J4358" s="1" t="n">
        <x:v>2.48</x:v>
      </x:c>
      <x:c r="K4358" s="1" t="n">
        <x:v>1</x:v>
      </x:c>
      <x:c r="L4358" s="1" t="n">
        <x:v>97.5</x:v>
      </x:c>
      <x:c r="M4358" s="1" t="n">
        <x:v>15.8</x:v>
      </x:c>
      <x:c r="N4358" s="1" t="n">
        <x:v>14.8</x:v>
      </x:c>
      <x:c r="O4358" s="1" t="n">
        <x:f aca="0">24*MAX(0,EOMONTH(B4358,0)-MAX(B4358,INDEX(Device_Inventory!$K$2:$K$1201,MATCH(A4358,Device_Inventory!$A$2:$A$1201,0)))+1)</x:f>
        <x:v>720</x:v>
      </x:c>
      <x:c r="P4358" s="11" t="b">
        <x:f aca="0">INDEX(Device_Inventory!$K$2:$K$1201,MATCH(A4358,Device_Inventory!$A$2:$A$1201,0))&gt;B4358</x:f>
        <x:v>0</x:v>
      </x:c>
      <x:c r="Q4358" s="1" t="str">
        <x:f aca="0">IF(D4358&gt;O4358,"Fail: operating hours exceed in-service hours",IF(D4358+M4358&gt;O4358,"Fail: operating + unavailable hours exceed in-service hours",IF(P4358,"Partial month: within in-service hours","OK")))</x:f>
        <x:v>OK</x:v>
      </x:c>
    </x:row>
    <x:row r="4359" ht="15" hidden="0" customHeight="1">
      <x:c r="A4359" s="1" t="s">
        <x:v>3831</x:v>
      </x:c>
      <x:c r="B4359" s="14" t="n">
        <x:v>46204</x:v>
      </x:c>
      <x:c r="C4359" s="1" t="n">
        <x:v>77.1</x:v>
      </x:c>
      <x:c r="D4359" s="1" t="n">
        <x:v>439.6</x:v>
      </x:c>
      <x:c r="E4359" s="1" t="n">
        <x:v>37</x:v>
      </x:c>
      <x:c r="F4359" s="1" t="n">
        <x:v>7</x:v>
      </x:c>
      <x:c r="G4359" s="1" t="n">
        <x:v>51</x:v>
      </x:c>
      <x:c r="H4359" s="1" t="n">
        <x:v>1</x:v>
      </x:c>
      <x:c r="I4359" s="1" t="n">
        <x:v>3</x:v>
      </x:c>
      <x:c r="J4359" s="1" t="n">
        <x:v>2.29</x:v>
      </x:c>
      <x:c r="K4359" s="1" t="n">
        <x:v>2</x:v>
      </x:c>
      <x:c r="L4359" s="1" t="n">
        <x:v>94.2</x:v>
      </x:c>
      <x:c r="M4359" s="1" t="n">
        <x:v>11.7</x:v>
      </x:c>
      <x:c r="N4359" s="1" t="n">
        <x:v>15.8</x:v>
      </x:c>
      <x:c r="O4359" s="1" t="n">
        <x:f aca="0">24*MAX(0,EOMONTH(B4359,0)-MAX(B4359,INDEX(Device_Inventory!$K$2:$K$1201,MATCH(A4359,Device_Inventory!$A$2:$A$1201,0)))+1)</x:f>
        <x:v>744</x:v>
      </x:c>
      <x:c r="P4359" s="11" t="b">
        <x:f aca="0">INDEX(Device_Inventory!$K$2:$K$1201,MATCH(A4359,Device_Inventory!$A$2:$A$1201,0))&gt;B4359</x:f>
        <x:v>0</x:v>
      </x:c>
      <x:c r="Q4359" s="1" t="str">
        <x:f aca="0">IF(D4359&gt;O4359,"Fail: operating hours exceed in-service hours",IF(D4359+M4359&gt;O4359,"Fail: operating + unavailable hours exceed in-service hours",IF(P4359,"Partial month: within in-service hours","OK")))</x:f>
        <x:v>OK</x:v>
      </x:c>
    </x:row>
    <x:row r="4360" ht="15" hidden="0" customHeight="1">
      <x:c r="A4360" s="1" t="s">
        <x:v>1394</x:v>
      </x:c>
      <x:c r="B4360" s="14" t="n">
        <x:v>46054</x:v>
      </x:c>
      <x:c r="C4360" s="1" t="n">
        <x:v>86</x:v>
      </x:c>
      <x:c r="D4360" s="1" t="n">
        <x:v>537.6</x:v>
      </x:c>
      <x:c r="E4360" s="1" t="n">
        <x:v>29</x:v>
      </x:c>
      <x:c r="F4360" s="1" t="n">
        <x:v>1</x:v>
      </x:c>
      <x:c r="G4360" s="1" t="n">
        <x:v>41</x:v>
      </x:c>
      <x:c r="H4360" s="1" t="n">
        <x:v>0</x:v>
      </x:c>
      <x:c r="I4360" s="1" t="n">
        <x:v>4</x:v>
      </x:c>
      <x:c r="J4360" s="1" t="n">
        <x:v>0</x:v>
      </x:c>
      <x:c r="K4360" s="1" t="n">
        <x:v>0</x:v>
      </x:c>
      <x:c r="L4360" s="1" t="n">
        <x:v>93.8</x:v>
      </x:c>
      <x:c r="M4360" s="1" t="n">
        <x:v>14.4</x:v>
      </x:c>
      <x:c r="N4360" s="1" t="n">
        <x:v>23.3</x:v>
      </x:c>
      <x:c r="O4360" s="1" t="n">
        <x:f aca="0">24*MAX(0,EOMONTH(B4360,0)-MAX(B4360,INDEX(Device_Inventory!$K$2:$K$1201,MATCH(A4360,Device_Inventory!$A$2:$A$1201,0)))+1)</x:f>
        <x:v>672</x:v>
      </x:c>
      <x:c r="P4360" s="11" t="b">
        <x:f aca="0">INDEX(Device_Inventory!$K$2:$K$1201,MATCH(A4360,Device_Inventory!$A$2:$A$1201,0))&gt;B4360</x:f>
        <x:v>0</x:v>
      </x:c>
      <x:c r="Q4360" s="1" t="str">
        <x:f aca="0">IF(D4360&gt;O4360,"Fail: operating hours exceed in-service hours",IF(D4360+M4360&gt;O4360,"Fail: operating + unavailable hours exceed in-service hours",IF(P4360,"Partial month: within in-service hours","OK")))</x:f>
        <x:v>OK</x:v>
      </x:c>
    </x:row>
    <x:row r="4361" ht="15" hidden="0" customHeight="1">
      <x:c r="A4361" s="1" t="s">
        <x:v>1394</x:v>
      </x:c>
      <x:c r="B4361" s="14" t="n">
        <x:v>46082</x:v>
      </x:c>
      <x:c r="C4361" s="1" t="n">
        <x:v>60</x:v>
      </x:c>
      <x:c r="D4361" s="1" t="n">
        <x:v>331.8</x:v>
      </x:c>
      <x:c r="E4361" s="1" t="n">
        <x:v>15</x:v>
      </x:c>
      <x:c r="F4361" s="1" t="n">
        <x:v>1</x:v>
      </x:c>
      <x:c r="G4361" s="1" t="n">
        <x:v>31</x:v>
      </x:c>
      <x:c r="H4361" s="1" t="n">
        <x:v>0</x:v>
      </x:c>
      <x:c r="I4361" s="1" t="n">
        <x:v>1</x:v>
      </x:c>
      <x:c r="J4361" s="1" t="n">
        <x:v>0</x:v>
      </x:c>
      <x:c r="K4361" s="1" t="n">
        <x:v>1</x:v>
      </x:c>
      <x:c r="L4361" s="1" t="n">
        <x:v>93.3</x:v>
      </x:c>
      <x:c r="M4361" s="1" t="n">
        <x:v>3.9</x:v>
      </x:c>
      <x:c r="N4361" s="1" t="n">
        <x:v>16.6</x:v>
      </x:c>
      <x:c r="O4361" s="1" t="n">
        <x:f aca="0">24*MAX(0,EOMONTH(B4361,0)-MAX(B4361,INDEX(Device_Inventory!$K$2:$K$1201,MATCH(A4361,Device_Inventory!$A$2:$A$1201,0)))+1)</x:f>
        <x:v>744</x:v>
      </x:c>
      <x:c r="P4361" s="11" t="b">
        <x:f aca="0">INDEX(Device_Inventory!$K$2:$K$1201,MATCH(A4361,Device_Inventory!$A$2:$A$1201,0))&gt;B4361</x:f>
        <x:v>0</x:v>
      </x:c>
      <x:c r="Q4361" s="1" t="str">
        <x:f aca="0">IF(D4361&gt;O4361,"Fail: operating hours exceed in-service hours",IF(D4361+M4361&gt;O4361,"Fail: operating + unavailable hours exceed in-service hours",IF(P4361,"Partial month: within in-service hours","OK")))</x:f>
        <x:v>OK</x:v>
      </x:c>
    </x:row>
    <x:row r="4362" ht="15" hidden="0" customHeight="1">
      <x:c r="A4362" s="1" t="s">
        <x:v>1394</x:v>
      </x:c>
      <x:c r="B4362" s="14" t="n">
        <x:v>46113</x:v>
      </x:c>
      <x:c r="C4362" s="1" t="n">
        <x:v>35.9</x:v>
      </x:c>
      <x:c r="D4362" s="1" t="n">
        <x:v>201.2</x:v>
      </x:c>
      <x:c r="E4362" s="1" t="n">
        <x:v>22</x:v>
      </x:c>
      <x:c r="F4362" s="1" t="n">
        <x:v>0</x:v>
      </x:c>
      <x:c r="G4362" s="1" t="n">
        <x:v>33</x:v>
      </x:c>
      <x:c r="H4362" s="1" t="n">
        <x:v>0</x:v>
      </x:c>
      <x:c r="I4362" s="1" t="n">
        <x:v>4</x:v>
      </x:c>
      <x:c r="J4362" s="1" t="n">
        <x:v>0.55</x:v>
      </x:c>
      <x:c r="K4362" s="1" t="n">
        <x:v>0</x:v>
      </x:c>
      <x:c r="L4362" s="1" t="n">
        <x:v>90.8</x:v>
      </x:c>
      <x:c r="M4362" s="1" t="n">
        <x:v>7.5</x:v>
      </x:c>
      <x:c r="N4362" s="1" t="n">
        <x:v>7.7</x:v>
      </x:c>
      <x:c r="O4362" s="1" t="n">
        <x:f aca="0">24*MAX(0,EOMONTH(B4362,0)-MAX(B4362,INDEX(Device_Inventory!$K$2:$K$1201,MATCH(A4362,Device_Inventory!$A$2:$A$1201,0)))+1)</x:f>
        <x:v>720</x:v>
      </x:c>
      <x:c r="P4362" s="11" t="b">
        <x:f aca="0">INDEX(Device_Inventory!$K$2:$K$1201,MATCH(A4362,Device_Inventory!$A$2:$A$1201,0))&gt;B4362</x:f>
        <x:v>0</x:v>
      </x:c>
      <x:c r="Q4362" s="1" t="str">
        <x:f aca="0">IF(D4362&gt;O4362,"Fail: operating hours exceed in-service hours",IF(D4362+M4362&gt;O4362,"Fail: operating + unavailable hours exceed in-service hours",IF(P4362,"Partial month: within in-service hours","OK")))</x:f>
        <x:v>OK</x:v>
      </x:c>
    </x:row>
    <x:row r="4363" ht="15" hidden="0" customHeight="1">
      <x:c r="A4363" s="1" t="s">
        <x:v>1394</x:v>
      </x:c>
      <x:c r="B4363" s="14" t="n">
        <x:v>46143</x:v>
      </x:c>
      <x:c r="C4363" s="1" t="n">
        <x:v>60.9</x:v>
      </x:c>
      <x:c r="D4363" s="1" t="n">
        <x:v>423.3</x:v>
      </x:c>
      <x:c r="E4363" s="1" t="n">
        <x:v>18</x:v>
      </x:c>
      <x:c r="F4363" s="1" t="n">
        <x:v>3</x:v>
      </x:c>
      <x:c r="G4363" s="1" t="n">
        <x:v>28</x:v>
      </x:c>
      <x:c r="H4363" s="1" t="n">
        <x:v>0</x:v>
      </x:c>
      <x:c r="I4363" s="1" t="n">
        <x:v>4</x:v>
      </x:c>
      <x:c r="J4363" s="1" t="n">
        <x:v>0.65</x:v>
      </x:c>
      <x:c r="K4363" s="1" t="n">
        <x:v>0</x:v>
      </x:c>
      <x:c r="L4363" s="1" t="n">
        <x:v>96.7</x:v>
      </x:c>
      <x:c r="M4363" s="1" t="n">
        <x:v>7.1</x:v>
      </x:c>
      <x:c r="N4363" s="1" t="n">
        <x:v>8.7</x:v>
      </x:c>
      <x:c r="O4363" s="1" t="n">
        <x:f aca="0">24*MAX(0,EOMONTH(B4363,0)-MAX(B4363,INDEX(Device_Inventory!$K$2:$K$1201,MATCH(A4363,Device_Inventory!$A$2:$A$1201,0)))+1)</x:f>
        <x:v>744</x:v>
      </x:c>
      <x:c r="P4363" s="11" t="b">
        <x:f aca="0">INDEX(Device_Inventory!$K$2:$K$1201,MATCH(A4363,Device_Inventory!$A$2:$A$1201,0))&gt;B4363</x:f>
        <x:v>0</x:v>
      </x:c>
      <x:c r="Q4363" s="1" t="str">
        <x:f aca="0">IF(D4363&gt;O4363,"Fail: operating hours exceed in-service hours",IF(D4363+M4363&gt;O4363,"Fail: operating + unavailable hours exceed in-service hours",IF(P4363,"Partial month: within in-service hours","OK")))</x:f>
        <x:v>OK</x:v>
      </x:c>
    </x:row>
    <x:row r="4364" ht="15" hidden="0" customHeight="1">
      <x:c r="A4364" s="1" t="s">
        <x:v>1394</x:v>
      </x:c>
      <x:c r="B4364" s="14" t="n">
        <x:v>46174</x:v>
      </x:c>
      <x:c r="C4364" s="1" t="n">
        <x:v>63</x:v>
      </x:c>
      <x:c r="D4364" s="1" t="n">
        <x:v>385.8</x:v>
      </x:c>
      <x:c r="E4364" s="1" t="n">
        <x:v>18</x:v>
      </x:c>
      <x:c r="F4364" s="1" t="n">
        <x:v>5</x:v>
      </x:c>
      <x:c r="G4364" s="1" t="n">
        <x:v>30</x:v>
      </x:c>
      <x:c r="H4364" s="1" t="n">
        <x:v>0</x:v>
      </x:c>
      <x:c r="I4364" s="1" t="n">
        <x:v>2</x:v>
      </x:c>
      <x:c r="J4364" s="1" t="n">
        <x:v>0</x:v>
      </x:c>
      <x:c r="K4364" s="1" t="n">
        <x:v>0</x:v>
      </x:c>
      <x:c r="L4364" s="1" t="n">
        <x:v>95</x:v>
      </x:c>
      <x:c r="M4364" s="1" t="n">
        <x:v>7.6</x:v>
      </x:c>
      <x:c r="N4364" s="1" t="n">
        <x:v>6.9</x:v>
      </x:c>
      <x:c r="O4364" s="1" t="n">
        <x:f aca="0">24*MAX(0,EOMONTH(B4364,0)-MAX(B4364,INDEX(Device_Inventory!$K$2:$K$1201,MATCH(A4364,Device_Inventory!$A$2:$A$1201,0)))+1)</x:f>
        <x:v>720</x:v>
      </x:c>
      <x:c r="P4364" s="11" t="b">
        <x:f aca="0">INDEX(Device_Inventory!$K$2:$K$1201,MATCH(A4364,Device_Inventory!$A$2:$A$1201,0))&gt;B4364</x:f>
        <x:v>0</x:v>
      </x:c>
      <x:c r="Q4364" s="1" t="str">
        <x:f aca="0">IF(D4364&gt;O4364,"Fail: operating hours exceed in-service hours",IF(D4364+M4364&gt;O4364,"Fail: operating + unavailable hours exceed in-service hours",IF(P4364,"Partial month: within in-service hours","OK")))</x:f>
        <x:v>OK</x:v>
      </x:c>
    </x:row>
    <x:row r="4365" ht="15" hidden="0" customHeight="1">
      <x:c r="A4365" s="1" t="s">
        <x:v>1394</x:v>
      </x:c>
      <x:c r="B4365" s="14" t="n">
        <x:v>46204</x:v>
      </x:c>
      <x:c r="C4365" s="1" t="n">
        <x:v>82.1</x:v>
      </x:c>
      <x:c r="D4365" s="1" t="n">
        <x:v>597.1</x:v>
      </x:c>
      <x:c r="E4365" s="1" t="n">
        <x:v>20</x:v>
      </x:c>
      <x:c r="F4365" s="1" t="n">
        <x:v>0</x:v>
      </x:c>
      <x:c r="G4365" s="1" t="n">
        <x:v>42</x:v>
      </x:c>
      <x:c r="H4365" s="1" t="n">
        <x:v>0</x:v>
      </x:c>
      <x:c r="I4365" s="1" t="n">
        <x:v>4</x:v>
      </x:c>
      <x:c r="J4365" s="1" t="n">
        <x:v>0.34</x:v>
      </x:c>
      <x:c r="K4365" s="1" t="n">
        <x:v>0</x:v>
      </x:c>
      <x:c r="L4365" s="1" t="n">
        <x:v>91.9</x:v>
      </x:c>
      <x:c r="M4365" s="1" t="n">
        <x:v>1.4</x:v>
      </x:c>
      <x:c r="N4365" s="1" t="n">
        <x:v>22.3</x:v>
      </x:c>
      <x:c r="O4365" s="1" t="n">
        <x:f aca="0">24*MAX(0,EOMONTH(B4365,0)-MAX(B4365,INDEX(Device_Inventory!$K$2:$K$1201,MATCH(A4365,Device_Inventory!$A$2:$A$1201,0)))+1)</x:f>
        <x:v>744</x:v>
      </x:c>
      <x:c r="P4365" s="11" t="b">
        <x:f aca="0">INDEX(Device_Inventory!$K$2:$K$1201,MATCH(A4365,Device_Inventory!$A$2:$A$1201,0))&gt;B4365</x:f>
        <x:v>0</x:v>
      </x:c>
      <x:c r="Q4365" s="1" t="str">
        <x:f aca="0">IF(D4365&gt;O4365,"Fail: operating hours exceed in-service hours",IF(D4365+M4365&gt;O4365,"Fail: operating + unavailable hours exceed in-service hours",IF(P4365,"Partial month: within in-service hours","OK")))</x:f>
        <x:v>OK</x:v>
      </x:c>
    </x:row>
    <x:row r="4366" ht="15" hidden="0" customHeight="1">
      <x:c r="A4366" s="1" t="s">
        <x:v>3836</x:v>
      </x:c>
      <x:c r="B4366" s="14" t="n">
        <x:v>46054</x:v>
      </x:c>
      <x:c r="C4366" s="1" t="n">
        <x:v>63.2</x:v>
      </x:c>
      <x:c r="D4366" s="1" t="n">
        <x:v>441.9</x:v>
      </x:c>
      <x:c r="E4366" s="1" t="n">
        <x:v>25</x:v>
      </x:c>
      <x:c r="F4366" s="1" t="n">
        <x:v>2</x:v>
      </x:c>
      <x:c r="G4366" s="1" t="n">
        <x:v>57</x:v>
      </x:c>
      <x:c r="H4366" s="1" t="n">
        <x:v>1</x:v>
      </x:c>
      <x:c r="I4366" s="1" t="n">
        <x:v>0</x:v>
      </x:c>
      <x:c r="J4366" s="1" t="n">
        <x:v>0.96</x:v>
      </x:c>
      <x:c r="K4366" s="1" t="n">
        <x:v>1</x:v>
      </x:c>
      <x:c r="L4366" s="1" t="n">
        <x:v>94.4</x:v>
      </x:c>
      <x:c r="M4366" s="1" t="n">
        <x:v>10.3</x:v>
      </x:c>
      <x:c r="N4366" s="1" t="n">
        <x:v>19.8</x:v>
      </x:c>
      <x:c r="O4366" s="1" t="n">
        <x:f aca="0">24*MAX(0,EOMONTH(B4366,0)-MAX(B4366,INDEX(Device_Inventory!$K$2:$K$1201,MATCH(A4366,Device_Inventory!$A$2:$A$1201,0)))+1)</x:f>
        <x:v>672</x:v>
      </x:c>
      <x:c r="P4366" s="11" t="b">
        <x:f aca="0">INDEX(Device_Inventory!$K$2:$K$1201,MATCH(A4366,Device_Inventory!$A$2:$A$1201,0))&gt;B4366</x:f>
        <x:v>0</x:v>
      </x:c>
      <x:c r="Q4366" s="1" t="str">
        <x:f aca="0">IF(D4366&gt;O4366,"Fail: operating hours exceed in-service hours",IF(D4366+M4366&gt;O4366,"Fail: operating + unavailable hours exceed in-service hours",IF(P4366,"Partial month: within in-service hours","OK")))</x:f>
        <x:v>OK</x:v>
      </x:c>
    </x:row>
    <x:row r="4367" ht="15" hidden="0" customHeight="1">
      <x:c r="A4367" s="1" t="s">
        <x:v>3836</x:v>
      </x:c>
      <x:c r="B4367" s="14" t="n">
        <x:v>46082</x:v>
      </x:c>
      <x:c r="C4367" s="1" t="n">
        <x:v>39.2</x:v>
      </x:c>
      <x:c r="D4367" s="1" t="n">
        <x:v>284.9</x:v>
      </x:c>
      <x:c r="E4367" s="1" t="n">
        <x:v>20</x:v>
      </x:c>
      <x:c r="F4367" s="1" t="n">
        <x:v>1</x:v>
      </x:c>
      <x:c r="G4367" s="1" t="n">
        <x:v>31</x:v>
      </x:c>
      <x:c r="H4367" s="1" t="n">
        <x:v>1</x:v>
      </x:c>
      <x:c r="I4367" s="1" t="n">
        <x:v>4</x:v>
      </x:c>
      <x:c r="J4367" s="1" t="n">
        <x:v>1.13</x:v>
      </x:c>
      <x:c r="K4367" s="1" t="n">
        <x:v>2</x:v>
      </x:c>
      <x:c r="L4367" s="1" t="n">
        <x:v>95.3</x:v>
      </x:c>
      <x:c r="M4367" s="1" t="n">
        <x:v>7.3</x:v>
      </x:c>
      <x:c r="N4367" s="1" t="n">
        <x:v>11.9</x:v>
      </x:c>
      <x:c r="O4367" s="1" t="n">
        <x:f aca="0">24*MAX(0,EOMONTH(B4367,0)-MAX(B4367,INDEX(Device_Inventory!$K$2:$K$1201,MATCH(A4367,Device_Inventory!$A$2:$A$1201,0)))+1)</x:f>
        <x:v>744</x:v>
      </x:c>
      <x:c r="P4367" s="11" t="b">
        <x:f aca="0">INDEX(Device_Inventory!$K$2:$K$1201,MATCH(A4367,Device_Inventory!$A$2:$A$1201,0))&gt;B4367</x:f>
        <x:v>0</x:v>
      </x:c>
      <x:c r="Q4367" s="1" t="str">
        <x:f aca="0">IF(D4367&gt;O4367,"Fail: operating hours exceed in-service hours",IF(D4367+M4367&gt;O4367,"Fail: operating + unavailable hours exceed in-service hours",IF(P4367,"Partial month: within in-service hours","OK")))</x:f>
        <x:v>OK</x:v>
      </x:c>
    </x:row>
    <x:row r="4368" ht="15" hidden="0" customHeight="1">
      <x:c r="A4368" s="1" t="s">
        <x:v>3836</x:v>
      </x:c>
      <x:c r="B4368" s="14" t="n">
        <x:v>46113</x:v>
      </x:c>
      <x:c r="C4368" s="1" t="n">
        <x:v>44.5</x:v>
      </x:c>
      <x:c r="D4368" s="1" t="n">
        <x:v>305.7</x:v>
      </x:c>
      <x:c r="E4368" s="1" t="n">
        <x:v>26</x:v>
      </x:c>
      <x:c r="F4368" s="1" t="n">
        <x:v>3</x:v>
      </x:c>
      <x:c r="G4368" s="1" t="n">
        <x:v>25</x:v>
      </x:c>
      <x:c r="H4368" s="1" t="n">
        <x:v>3</x:v>
      </x:c>
      <x:c r="I4368" s="1" t="n">
        <x:v>1</x:v>
      </x:c>
      <x:c r="J4368" s="1" t="n">
        <x:v>1.48</x:v>
      </x:c>
      <x:c r="K4368" s="1" t="n">
        <x:v>1</x:v>
      </x:c>
      <x:c r="L4368" s="1" t="n">
        <x:v>97.8</x:v>
      </x:c>
      <x:c r="M4368" s="1" t="n">
        <x:v>3</x:v>
      </x:c>
      <x:c r="N4368" s="1" t="n">
        <x:v>4.3</x:v>
      </x:c>
      <x:c r="O4368" s="1" t="n">
        <x:f aca="0">24*MAX(0,EOMONTH(B4368,0)-MAX(B4368,INDEX(Device_Inventory!$K$2:$K$1201,MATCH(A4368,Device_Inventory!$A$2:$A$1201,0)))+1)</x:f>
        <x:v>720</x:v>
      </x:c>
      <x:c r="P4368" s="11" t="b">
        <x:f aca="0">INDEX(Device_Inventory!$K$2:$K$1201,MATCH(A4368,Device_Inventory!$A$2:$A$1201,0))&gt;B4368</x:f>
        <x:v>0</x:v>
      </x:c>
      <x:c r="Q4368" s="1" t="str">
        <x:f aca="0">IF(D4368&gt;O4368,"Fail: operating hours exceed in-service hours",IF(D4368+M4368&gt;O4368,"Fail: operating + unavailable hours exceed in-service hours",IF(P4368,"Partial month: within in-service hours","OK")))</x:f>
        <x:v>OK</x:v>
      </x:c>
    </x:row>
    <x:row r="4369" ht="15" hidden="0" customHeight="1">
      <x:c r="A4369" s="1" t="s">
        <x:v>3836</x:v>
      </x:c>
      <x:c r="B4369" s="14" t="n">
        <x:v>46143</x:v>
      </x:c>
      <x:c r="C4369" s="1" t="n">
        <x:v>62.9</x:v>
      </x:c>
      <x:c r="D4369" s="1" t="n">
        <x:v>388.6</x:v>
      </x:c>
      <x:c r="E4369" s="1" t="n">
        <x:v>21</x:v>
      </x:c>
      <x:c r="F4369" s="1" t="n">
        <x:v>4</x:v>
      </x:c>
      <x:c r="G4369" s="1" t="n">
        <x:v>32</x:v>
      </x:c>
      <x:c r="H4369" s="1" t="n">
        <x:v>1</x:v>
      </x:c>
      <x:c r="I4369" s="1" t="n">
        <x:v>1</x:v>
      </x:c>
      <x:c r="J4369" s="1" t="n">
        <x:v>1.29</x:v>
      </x:c>
      <x:c r="K4369" s="1" t="n">
        <x:v>1</x:v>
      </x:c>
      <x:c r="L4369" s="1" t="n">
        <x:v>99.4</x:v>
      </x:c>
      <x:c r="M4369" s="1" t="n">
        <x:v>9.6</x:v>
      </x:c>
      <x:c r="N4369" s="1" t="n">
        <x:v>17.8</x:v>
      </x:c>
      <x:c r="O4369" s="1" t="n">
        <x:f aca="0">24*MAX(0,EOMONTH(B4369,0)-MAX(B4369,INDEX(Device_Inventory!$K$2:$K$1201,MATCH(A4369,Device_Inventory!$A$2:$A$1201,0)))+1)</x:f>
        <x:v>744</x:v>
      </x:c>
      <x:c r="P4369" s="11" t="b">
        <x:f aca="0">INDEX(Device_Inventory!$K$2:$K$1201,MATCH(A4369,Device_Inventory!$A$2:$A$1201,0))&gt;B4369</x:f>
        <x:v>0</x:v>
      </x:c>
      <x:c r="Q4369" s="1" t="str">
        <x:f aca="0">IF(D4369&gt;O4369,"Fail: operating hours exceed in-service hours",IF(D4369+M4369&gt;O4369,"Fail: operating + unavailable hours exceed in-service hours",IF(P4369,"Partial month: within in-service hours","OK")))</x:f>
        <x:v>OK</x:v>
      </x:c>
    </x:row>
    <x:row r="4370" ht="15" hidden="0" customHeight="1">
      <x:c r="A4370" s="1" t="s">
        <x:v>3836</x:v>
      </x:c>
      <x:c r="B4370" s="14" t="n">
        <x:v>46174</x:v>
      </x:c>
      <x:c r="C4370" s="1" t="n">
        <x:v>61.1</x:v>
      </x:c>
      <x:c r="D4370" s="1" t="n">
        <x:v>376.2</x:v>
      </x:c>
      <x:c r="E4370" s="1" t="n">
        <x:v>26</x:v>
      </x:c>
      <x:c r="F4370" s="1" t="n">
        <x:v>0</x:v>
      </x:c>
      <x:c r="G4370" s="1" t="n">
        <x:v>38</x:v>
      </x:c>
      <x:c r="H4370" s="1" t="n">
        <x:v>1</x:v>
      </x:c>
      <x:c r="I4370" s="1" t="n">
        <x:v>0</x:v>
      </x:c>
      <x:c r="J4370" s="1" t="n">
        <x:v>1.36</x:v>
      </x:c>
      <x:c r="K4370" s="1" t="n">
        <x:v>2</x:v>
      </x:c>
      <x:c r="L4370" s="1" t="n">
        <x:v>96.3</x:v>
      </x:c>
      <x:c r="M4370" s="1" t="n">
        <x:v>9.3</x:v>
      </x:c>
      <x:c r="N4370" s="1" t="n">
        <x:v>11.5</x:v>
      </x:c>
      <x:c r="O4370" s="1" t="n">
        <x:f aca="0">24*MAX(0,EOMONTH(B4370,0)-MAX(B4370,INDEX(Device_Inventory!$K$2:$K$1201,MATCH(A4370,Device_Inventory!$A$2:$A$1201,0)))+1)</x:f>
        <x:v>720</x:v>
      </x:c>
      <x:c r="P4370" s="11" t="b">
        <x:f aca="0">INDEX(Device_Inventory!$K$2:$K$1201,MATCH(A4370,Device_Inventory!$A$2:$A$1201,0))&gt;B4370</x:f>
        <x:v>0</x:v>
      </x:c>
      <x:c r="Q4370" s="1" t="str">
        <x:f aca="0">IF(D4370&gt;O4370,"Fail: operating hours exceed in-service hours",IF(D4370+M4370&gt;O4370,"Fail: operating + unavailable hours exceed in-service hours",IF(P4370,"Partial month: within in-service hours","OK")))</x:f>
        <x:v>OK</x:v>
      </x:c>
    </x:row>
    <x:row r="4371" ht="15" hidden="0" customHeight="1">
      <x:c r="A4371" s="1" t="s">
        <x:v>3836</x:v>
      </x:c>
      <x:c r="B4371" s="14" t="n">
        <x:v>46204</x:v>
      </x:c>
      <x:c r="C4371" s="1" t="n">
        <x:v>53.2</x:v>
      </x:c>
      <x:c r="D4371" s="1" t="n">
        <x:v>337.2</x:v>
      </x:c>
      <x:c r="E4371" s="1" t="n">
        <x:v>20</x:v>
      </x:c>
      <x:c r="F4371" s="1" t="n">
        <x:v>3</x:v>
      </x:c>
      <x:c r="G4371" s="1" t="n">
        <x:v>37</x:v>
      </x:c>
      <x:c r="H4371" s="1" t="n">
        <x:v>3</x:v>
      </x:c>
      <x:c r="I4371" s="1" t="n">
        <x:v>0</x:v>
      </x:c>
      <x:c r="J4371" s="1" t="n">
        <x:v>1.71</x:v>
      </x:c>
      <x:c r="K4371" s="1" t="n">
        <x:v>1</x:v>
      </x:c>
      <x:c r="L4371" s="1" t="n">
        <x:v>95.1</x:v>
      </x:c>
      <x:c r="M4371" s="1" t="n">
        <x:v>5.4</x:v>
      </x:c>
      <x:c r="N4371" s="1" t="n">
        <x:v>9.5</x:v>
      </x:c>
      <x:c r="O4371" s="1" t="n">
        <x:f aca="0">24*MAX(0,EOMONTH(B4371,0)-MAX(B4371,INDEX(Device_Inventory!$K$2:$K$1201,MATCH(A4371,Device_Inventory!$A$2:$A$1201,0)))+1)</x:f>
        <x:v>744</x:v>
      </x:c>
      <x:c r="P4371" s="11" t="b">
        <x:f aca="0">INDEX(Device_Inventory!$K$2:$K$1201,MATCH(A4371,Device_Inventory!$A$2:$A$1201,0))&gt;B4371</x:f>
        <x:v>0</x:v>
      </x:c>
      <x:c r="Q4371" s="1" t="str">
        <x:f aca="0">IF(D4371&gt;O4371,"Fail: operating hours exceed in-service hours",IF(D4371+M4371&gt;O4371,"Fail: operating + unavailable hours exceed in-service hours",IF(P4371,"Partial month: within in-service hours","OK")))</x:f>
        <x:v>OK</x:v>
      </x:c>
    </x:row>
    <x:row r="4372" ht="15" hidden="0" customHeight="1">
      <x:c r="A4372" s="1" t="s">
        <x:v>1396</x:v>
      </x:c>
      <x:c r="B4372" s="14" t="n">
        <x:v>46054</x:v>
      </x:c>
      <x:c r="C4372" s="1" t="n">
        <x:v>97.1</x:v>
      </x:c>
      <x:c r="D4372" s="1" t="n">
        <x:v>553.7</x:v>
      </x:c>
      <x:c r="E4372" s="1" t="n">
        <x:v>25</x:v>
      </x:c>
      <x:c r="F4372" s="1" t="n">
        <x:v>5</x:v>
      </x:c>
      <x:c r="G4372" s="1" t="n">
        <x:v>53</x:v>
      </x:c>
      <x:c r="H4372" s="1" t="n">
        <x:v>0</x:v>
      </x:c>
      <x:c r="I4372" s="1" t="n">
        <x:v>4</x:v>
      </x:c>
      <x:c r="J4372" s="1" t="n">
        <x:v>0</x:v>
      </x:c>
      <x:c r="K4372" s="1" t="n">
        <x:v>0</x:v>
      </x:c>
      <x:c r="L4372" s="1" t="n">
        <x:v>99.1</x:v>
      </x:c>
      <x:c r="M4372" s="1" t="n">
        <x:v>5.2</x:v>
      </x:c>
      <x:c r="N4372" s="1" t="n">
        <x:v>14.4</x:v>
      </x:c>
      <x:c r="O4372" s="1" t="n">
        <x:f aca="0">24*MAX(0,EOMONTH(B4372,0)-MAX(B4372,INDEX(Device_Inventory!$K$2:$K$1201,MATCH(A4372,Device_Inventory!$A$2:$A$1201,0)))+1)</x:f>
        <x:v>672</x:v>
      </x:c>
      <x:c r="P4372" s="11" t="b">
        <x:f aca="0">INDEX(Device_Inventory!$K$2:$K$1201,MATCH(A4372,Device_Inventory!$A$2:$A$1201,0))&gt;B4372</x:f>
        <x:v>0</x:v>
      </x:c>
      <x:c r="Q4372" s="1" t="str">
        <x:f aca="0">IF(D4372&gt;O4372,"Fail: operating hours exceed in-service hours",IF(D4372+M4372&gt;O4372,"Fail: operating + unavailable hours exceed in-service hours",IF(P4372,"Partial month: within in-service hours","OK")))</x:f>
        <x:v>OK</x:v>
      </x:c>
    </x:row>
    <x:row r="4373" ht="15" hidden="0" customHeight="1">
      <x:c r="A4373" s="1" t="s">
        <x:v>1396</x:v>
      </x:c>
      <x:c r="B4373" s="14" t="n">
        <x:v>46082</x:v>
      </x:c>
      <x:c r="C4373" s="1" t="n">
        <x:v>73.5</x:v>
      </x:c>
      <x:c r="D4373" s="1" t="n">
        <x:v>495.6</x:v>
      </x:c>
      <x:c r="E4373" s="1" t="n">
        <x:v>20</x:v>
      </x:c>
      <x:c r="F4373" s="1" t="n">
        <x:v>2</x:v>
      </x:c>
      <x:c r="G4373" s="1" t="n">
        <x:v>23</x:v>
      </x:c>
      <x:c r="H4373" s="1" t="n">
        <x:v>1</x:v>
      </x:c>
      <x:c r="I4373" s="1" t="n">
        <x:v>4</x:v>
      </x:c>
      <x:c r="J4373" s="1" t="n">
        <x:v>0.56</x:v>
      </x:c>
      <x:c r="K4373" s="1" t="n">
        <x:v>0</x:v>
      </x:c>
      <x:c r="L4373" s="1" t="n">
        <x:v>95.7</x:v>
      </x:c>
      <x:c r="M4373" s="1" t="n">
        <x:v>0</x:v>
      </x:c>
      <x:c r="N4373" s="1" t="n">
        <x:v>17.9</x:v>
      </x:c>
      <x:c r="O4373" s="1" t="n">
        <x:f aca="0">24*MAX(0,EOMONTH(B4373,0)-MAX(B4373,INDEX(Device_Inventory!$K$2:$K$1201,MATCH(A4373,Device_Inventory!$A$2:$A$1201,0)))+1)</x:f>
        <x:v>744</x:v>
      </x:c>
      <x:c r="P4373" s="11" t="b">
        <x:f aca="0">INDEX(Device_Inventory!$K$2:$K$1201,MATCH(A4373,Device_Inventory!$A$2:$A$1201,0))&gt;B4373</x:f>
        <x:v>0</x:v>
      </x:c>
      <x:c r="Q4373" s="1" t="str">
        <x:f aca="0">IF(D4373&gt;O4373,"Fail: operating hours exceed in-service hours",IF(D4373+M4373&gt;O4373,"Fail: operating + unavailable hours exceed in-service hours",IF(P4373,"Partial month: within in-service hours","OK")))</x:f>
        <x:v>OK</x:v>
      </x:c>
    </x:row>
    <x:row r="4374" ht="15" hidden="0" customHeight="1">
      <x:c r="A4374" s="1" t="s">
        <x:v>1396</x:v>
      </x:c>
      <x:c r="B4374" s="14" t="n">
        <x:v>46113</x:v>
      </x:c>
      <x:c r="C4374" s="1" t="n">
        <x:v>60.3</x:v>
      </x:c>
      <x:c r="D4374" s="1" t="n">
        <x:v>419.4</x:v>
      </x:c>
      <x:c r="E4374" s="1" t="n">
        <x:v>15</x:v>
      </x:c>
      <x:c r="F4374" s="1" t="n">
        <x:v>1</x:v>
      </x:c>
      <x:c r="G4374" s="1" t="n">
        <x:v>43</x:v>
      </x:c>
      <x:c r="H4374" s="1" t="n">
        <x:v>0</x:v>
      </x:c>
      <x:c r="I4374" s="1" t="n">
        <x:v>1</x:v>
      </x:c>
      <x:c r="J4374" s="1" t="n">
        <x:v>0.56</x:v>
      </x:c>
      <x:c r="K4374" s="1" t="n">
        <x:v>0</x:v>
      </x:c>
      <x:c r="L4374" s="1" t="n">
        <x:v>98.1</x:v>
      </x:c>
      <x:c r="M4374" s="1" t="n">
        <x:v>6.7</x:v>
      </x:c>
      <x:c r="N4374" s="1" t="n">
        <x:v>14.4</x:v>
      </x:c>
      <x:c r="O4374" s="1" t="n">
        <x:f aca="0">24*MAX(0,EOMONTH(B4374,0)-MAX(B4374,INDEX(Device_Inventory!$K$2:$K$1201,MATCH(A4374,Device_Inventory!$A$2:$A$1201,0)))+1)</x:f>
        <x:v>720</x:v>
      </x:c>
      <x:c r="P4374" s="11" t="b">
        <x:f aca="0">INDEX(Device_Inventory!$K$2:$K$1201,MATCH(A4374,Device_Inventory!$A$2:$A$1201,0))&gt;B4374</x:f>
        <x:v>0</x:v>
      </x:c>
      <x:c r="Q4374" s="1" t="str">
        <x:f aca="0">IF(D4374&gt;O4374,"Fail: operating hours exceed in-service hours",IF(D4374+M4374&gt;O4374,"Fail: operating + unavailable hours exceed in-service hours",IF(P4374,"Partial month: within in-service hours","OK")))</x:f>
        <x:v>OK</x:v>
      </x:c>
    </x:row>
    <x:row r="4375" ht="15" hidden="0" customHeight="1">
      <x:c r="A4375" s="1" t="s">
        <x:v>1396</x:v>
      </x:c>
      <x:c r="B4375" s="14" t="n">
        <x:v>46143</x:v>
      </x:c>
      <x:c r="C4375" s="1" t="n">
        <x:v>62.8</x:v>
      </x:c>
      <x:c r="D4375" s="1" t="n">
        <x:v>456.9</x:v>
      </x:c>
      <x:c r="E4375" s="1" t="n">
        <x:v>11</x:v>
      </x:c>
      <x:c r="F4375" s="1" t="n">
        <x:v>0</x:v>
      </x:c>
      <x:c r="G4375" s="1" t="n">
        <x:v>41</x:v>
      </x:c>
      <x:c r="H4375" s="1" t="n">
        <x:v>0</x:v>
      </x:c>
      <x:c r="I4375" s="1" t="n">
        <x:v>2</x:v>
      </x:c>
      <x:c r="J4375" s="1" t="n">
        <x:v>0.51</x:v>
      </x:c>
      <x:c r="K4375" s="1" t="n">
        <x:v>1</x:v>
      </x:c>
      <x:c r="L4375" s="1" t="n">
        <x:v>94</x:v>
      </x:c>
      <x:c r="M4375" s="1" t="n">
        <x:v>4.7</x:v>
      </x:c>
      <x:c r="N4375" s="1" t="n">
        <x:v>5.1</x:v>
      </x:c>
      <x:c r="O4375" s="1" t="n">
        <x:f aca="0">24*MAX(0,EOMONTH(B4375,0)-MAX(B4375,INDEX(Device_Inventory!$K$2:$K$1201,MATCH(A4375,Device_Inventory!$A$2:$A$1201,0)))+1)</x:f>
        <x:v>744</x:v>
      </x:c>
      <x:c r="P4375" s="11" t="b">
        <x:f aca="0">INDEX(Device_Inventory!$K$2:$K$1201,MATCH(A4375,Device_Inventory!$A$2:$A$1201,0))&gt;B4375</x:f>
        <x:v>0</x:v>
      </x:c>
      <x:c r="Q4375" s="1" t="str">
        <x:f aca="0">IF(D4375&gt;O4375,"Fail: operating hours exceed in-service hours",IF(D4375+M4375&gt;O4375,"Fail: operating + unavailable hours exceed in-service hours",IF(P4375,"Partial month: within in-service hours","OK")))</x:f>
        <x:v>OK</x:v>
      </x:c>
    </x:row>
    <x:row r="4376" ht="15" hidden="0" customHeight="1">
      <x:c r="A4376" s="1" t="s">
        <x:v>1396</x:v>
      </x:c>
      <x:c r="B4376" s="14" t="n">
        <x:v>46174</x:v>
      </x:c>
      <x:c r="C4376" s="1" t="n">
        <x:v>70.4</x:v>
      </x:c>
      <x:c r="D4376" s="1" t="n">
        <x:v>392.1</x:v>
      </x:c>
      <x:c r="E4376" s="1" t="n">
        <x:v>18</x:v>
      </x:c>
      <x:c r="F4376" s="1" t="n">
        <x:v>3</x:v>
      </x:c>
      <x:c r="G4376" s="1" t="n">
        <x:v>32</x:v>
      </x:c>
      <x:c r="H4376" s="1" t="n">
        <x:v>0</x:v>
      </x:c>
      <x:c r="I4376" s="1" t="n">
        <x:v>3</x:v>
      </x:c>
      <x:c r="J4376" s="1" t="n">
        <x:v>0</x:v>
      </x:c>
      <x:c r="K4376" s="1" t="n">
        <x:v>1</x:v>
      </x:c>
      <x:c r="L4376" s="1" t="n">
        <x:v>98</x:v>
      </x:c>
      <x:c r="M4376" s="1" t="n">
        <x:v>15.4</x:v>
      </x:c>
      <x:c r="N4376" s="1" t="n">
        <x:v>17.3</x:v>
      </x:c>
      <x:c r="O4376" s="1" t="n">
        <x:f aca="0">24*MAX(0,EOMONTH(B4376,0)-MAX(B4376,INDEX(Device_Inventory!$K$2:$K$1201,MATCH(A4376,Device_Inventory!$A$2:$A$1201,0)))+1)</x:f>
        <x:v>720</x:v>
      </x:c>
      <x:c r="P4376" s="11" t="b">
        <x:f aca="0">INDEX(Device_Inventory!$K$2:$K$1201,MATCH(A4376,Device_Inventory!$A$2:$A$1201,0))&gt;B4376</x:f>
        <x:v>0</x:v>
      </x:c>
      <x:c r="Q4376" s="1" t="str">
        <x:f aca="0">IF(D4376&gt;O4376,"Fail: operating hours exceed in-service hours",IF(D4376+M4376&gt;O4376,"Fail: operating + unavailable hours exceed in-service hours",IF(P4376,"Partial month: within in-service hours","OK")))</x:f>
        <x:v>OK</x:v>
      </x:c>
    </x:row>
    <x:row r="4377" ht="15" hidden="0" customHeight="1">
      <x:c r="A4377" s="1" t="s">
        <x:v>1396</x:v>
      </x:c>
      <x:c r="B4377" s="14" t="n">
        <x:v>46204</x:v>
      </x:c>
      <x:c r="C4377" s="1" t="n">
        <x:v>65.1</x:v>
      </x:c>
      <x:c r="D4377" s="1" t="n">
        <x:v>372.6</x:v>
      </x:c>
      <x:c r="E4377" s="1" t="n">
        <x:v>23</x:v>
      </x:c>
      <x:c r="F4377" s="1" t="n">
        <x:v>0</x:v>
      </x:c>
      <x:c r="G4377" s="1" t="n">
        <x:v>38</x:v>
      </x:c>
      <x:c r="H4377" s="1" t="n">
        <x:v>1</x:v>
      </x:c>
      <x:c r="I4377" s="1" t="n">
        <x:v>3</x:v>
      </x:c>
      <x:c r="J4377" s="1" t="n">
        <x:v>0.54</x:v>
      </x:c>
      <x:c r="K4377" s="1" t="n">
        <x:v>1</x:v>
      </x:c>
      <x:c r="L4377" s="1" t="n">
        <x:v>95.5</x:v>
      </x:c>
      <x:c r="M4377" s="1" t="n">
        <x:v>7</x:v>
      </x:c>
      <x:c r="N4377" s="1" t="n">
        <x:v>13.2</x:v>
      </x:c>
      <x:c r="O4377" s="1" t="n">
        <x:f aca="0">24*MAX(0,EOMONTH(B4377,0)-MAX(B4377,INDEX(Device_Inventory!$K$2:$K$1201,MATCH(A4377,Device_Inventory!$A$2:$A$1201,0)))+1)</x:f>
        <x:v>744</x:v>
      </x:c>
      <x:c r="P4377" s="11" t="b">
        <x:f aca="0">INDEX(Device_Inventory!$K$2:$K$1201,MATCH(A4377,Device_Inventory!$A$2:$A$1201,0))&gt;B4377</x:f>
        <x:v>0</x:v>
      </x:c>
      <x:c r="Q4377" s="1" t="str">
        <x:f aca="0">IF(D4377&gt;O4377,"Fail: operating hours exceed in-service hours",IF(D4377+M4377&gt;O4377,"Fail: operating + unavailable hours exceed in-service hours",IF(P4377,"Partial month: within in-service hours","OK")))</x:f>
        <x:v>OK</x:v>
      </x:c>
    </x:row>
    <x:row r="4378" ht="15" hidden="0" customHeight="1">
      <x:c r="A4378" s="1" t="s">
        <x:v>3841</x:v>
      </x:c>
      <x:c r="B4378" s="14" t="n">
        <x:v>46054</x:v>
      </x:c>
      <x:c r="C4378" s="1" t="n">
        <x:v>73.5</x:v>
      </x:c>
      <x:c r="D4378" s="1" t="n">
        <x:v>459.2</x:v>
      </x:c>
      <x:c r="E4378" s="1" t="n">
        <x:v>18</x:v>
      </x:c>
      <x:c r="F4378" s="1" t="n">
        <x:v>0</x:v>
      </x:c>
      <x:c r="G4378" s="1" t="n">
        <x:v>43</x:v>
      </x:c>
      <x:c r="H4378" s="1" t="n">
        <x:v>0</x:v>
      </x:c>
      <x:c r="I4378" s="1" t="n">
        <x:v>0</x:v>
      </x:c>
      <x:c r="J4378" s="1" t="n">
        <x:v>0</x:v>
      </x:c>
      <x:c r="K4378" s="1" t="n">
        <x:v>0</x:v>
      </x:c>
      <x:c r="L4378" s="1" t="n">
        <x:v>95.4</x:v>
      </x:c>
      <x:c r="M4378" s="1" t="n">
        <x:v>8.5</x:v>
      </x:c>
      <x:c r="N4378" s="1" t="n">
        <x:v>13.7</x:v>
      </x:c>
      <x:c r="O4378" s="1" t="n">
        <x:f aca="0">24*MAX(0,EOMONTH(B4378,0)-MAX(B4378,INDEX(Device_Inventory!$K$2:$K$1201,MATCH(A4378,Device_Inventory!$A$2:$A$1201,0)))+1)</x:f>
        <x:v>672</x:v>
      </x:c>
      <x:c r="P4378" s="11" t="b">
        <x:f aca="0">INDEX(Device_Inventory!$K$2:$K$1201,MATCH(A4378,Device_Inventory!$A$2:$A$1201,0))&gt;B4378</x:f>
        <x:v>0</x:v>
      </x:c>
      <x:c r="Q4378" s="1" t="str">
        <x:f aca="0">IF(D4378&gt;O4378,"Fail: operating hours exceed in-service hours",IF(D4378+M4378&gt;O4378,"Fail: operating + unavailable hours exceed in-service hours",IF(P4378,"Partial month: within in-service hours","OK")))</x:f>
        <x:v>OK</x:v>
      </x:c>
    </x:row>
    <x:row r="4379" ht="15" hidden="0" customHeight="1">
      <x:c r="A4379" s="1" t="s">
        <x:v>3841</x:v>
      </x:c>
      <x:c r="B4379" s="14" t="n">
        <x:v>46082</x:v>
      </x:c>
      <x:c r="C4379" s="1" t="n">
        <x:v>66.3</x:v>
      </x:c>
      <x:c r="D4379" s="1" t="n">
        <x:v>462.4</x:v>
      </x:c>
      <x:c r="E4379" s="1" t="n">
        <x:v>14</x:v>
      </x:c>
      <x:c r="F4379" s="1" t="n">
        <x:v>2</x:v>
      </x:c>
      <x:c r="G4379" s="1" t="n">
        <x:v>25</x:v>
      </x:c>
      <x:c r="H4379" s="1" t="n">
        <x:v>1</x:v>
      </x:c>
      <x:c r="I4379" s="1" t="n">
        <x:v>0</x:v>
      </x:c>
      <x:c r="J4379" s="1" t="n">
        <x:v>1.09</x:v>
      </x:c>
      <x:c r="K4379" s="1" t="n">
        <x:v>1</x:v>
      </x:c>
      <x:c r="L4379" s="1" t="n">
        <x:v>98.7</x:v>
      </x:c>
      <x:c r="M4379" s="1" t="n">
        <x:v>3.7</x:v>
      </x:c>
      <x:c r="N4379" s="1" t="n">
        <x:v>19.1</x:v>
      </x:c>
      <x:c r="O4379" s="1" t="n">
        <x:f aca="0">24*MAX(0,EOMONTH(B4379,0)-MAX(B4379,INDEX(Device_Inventory!$K$2:$K$1201,MATCH(A4379,Device_Inventory!$A$2:$A$1201,0)))+1)</x:f>
        <x:v>744</x:v>
      </x:c>
      <x:c r="P4379" s="11" t="b">
        <x:f aca="0">INDEX(Device_Inventory!$K$2:$K$1201,MATCH(A4379,Device_Inventory!$A$2:$A$1201,0))&gt;B4379</x:f>
        <x:v>0</x:v>
      </x:c>
      <x:c r="Q4379" s="1" t="str">
        <x:f aca="0">IF(D4379&gt;O4379,"Fail: operating hours exceed in-service hours",IF(D4379+M4379&gt;O4379,"Fail: operating + unavailable hours exceed in-service hours",IF(P4379,"Partial month: within in-service hours","OK")))</x:f>
        <x:v>OK</x:v>
      </x:c>
    </x:row>
    <x:row r="4380" ht="15" hidden="0" customHeight="1">
      <x:c r="A4380" s="1" t="s">
        <x:v>3841</x:v>
      </x:c>
      <x:c r="B4380" s="14" t="n">
        <x:v>46113</x:v>
      </x:c>
      <x:c r="C4380" s="1" t="n">
        <x:v>76.9</x:v>
      </x:c>
      <x:c r="D4380" s="1" t="n">
        <x:v>505.4</x:v>
      </x:c>
      <x:c r="E4380" s="1" t="n">
        <x:v>17</x:v>
      </x:c>
      <x:c r="F4380" s="1" t="n">
        <x:v>2</x:v>
      </x:c>
      <x:c r="G4380" s="1" t="n">
        <x:v>30</x:v>
      </x:c>
      <x:c r="H4380" s="1" t="n">
        <x:v>0</x:v>
      </x:c>
      <x:c r="I4380" s="1" t="n">
        <x:v>2</x:v>
      </x:c>
      <x:c r="J4380" s="1" t="n">
        <x:v>1.02</x:v>
      </x:c>
      <x:c r="K4380" s="1" t="n">
        <x:v>0</x:v>
      </x:c>
      <x:c r="L4380" s="1" t="n">
        <x:v>92.5</x:v>
      </x:c>
      <x:c r="M4380" s="1" t="n">
        <x:v>7.1</x:v>
      </x:c>
      <x:c r="N4380" s="1" t="n">
        <x:v>13</x:v>
      </x:c>
      <x:c r="O4380" s="1" t="n">
        <x:f aca="0">24*MAX(0,EOMONTH(B4380,0)-MAX(B4380,INDEX(Device_Inventory!$K$2:$K$1201,MATCH(A4380,Device_Inventory!$A$2:$A$1201,0)))+1)</x:f>
        <x:v>720</x:v>
      </x:c>
      <x:c r="P4380" s="11" t="b">
        <x:f aca="0">INDEX(Device_Inventory!$K$2:$K$1201,MATCH(A4380,Device_Inventory!$A$2:$A$1201,0))&gt;B4380</x:f>
        <x:v>0</x:v>
      </x:c>
      <x:c r="Q4380" s="1" t="str">
        <x:f aca="0">IF(D4380&gt;O4380,"Fail: operating hours exceed in-service hours",IF(D4380+M4380&gt;O4380,"Fail: operating + unavailable hours exceed in-service hours",IF(P4380,"Partial month: within in-service hours","OK")))</x:f>
        <x:v>OK</x:v>
      </x:c>
    </x:row>
    <x:row r="4381" ht="15" hidden="0" customHeight="1">
      <x:c r="A4381" s="1" t="s">
        <x:v>3841</x:v>
      </x:c>
      <x:c r="B4381" s="14" t="n">
        <x:v>46143</x:v>
      </x:c>
      <x:c r="C4381" s="1" t="n">
        <x:v>75.7</x:v>
      </x:c>
      <x:c r="D4381" s="1" t="n">
        <x:v>488.2</x:v>
      </x:c>
      <x:c r="E4381" s="1" t="n">
        <x:v>9</x:v>
      </x:c>
      <x:c r="F4381" s="1" t="n">
        <x:v>2</x:v>
      </x:c>
      <x:c r="G4381" s="1" t="n">
        <x:v>49</x:v>
      </x:c>
      <x:c r="H4381" s="1" t="n">
        <x:v>0</x:v>
      </x:c>
      <x:c r="I4381" s="1" t="n">
        <x:v>1</x:v>
      </x:c>
      <x:c r="J4381" s="1" t="n">
        <x:v>0.4</x:v>
      </x:c>
      <x:c r="K4381" s="1" t="n">
        <x:v>0</x:v>
      </x:c>
      <x:c r="L4381" s="1" t="n">
        <x:v>95.4</x:v>
      </x:c>
      <x:c r="M4381" s="1" t="n">
        <x:v>2.1</x:v>
      </x:c>
      <x:c r="N4381" s="1" t="n">
        <x:v>18.3</x:v>
      </x:c>
      <x:c r="O4381" s="1" t="n">
        <x:f aca="0">24*MAX(0,EOMONTH(B4381,0)-MAX(B4381,INDEX(Device_Inventory!$K$2:$K$1201,MATCH(A4381,Device_Inventory!$A$2:$A$1201,0)))+1)</x:f>
        <x:v>744</x:v>
      </x:c>
      <x:c r="P4381" s="11" t="b">
        <x:f aca="0">INDEX(Device_Inventory!$K$2:$K$1201,MATCH(A4381,Device_Inventory!$A$2:$A$1201,0))&gt;B4381</x:f>
        <x:v>0</x:v>
      </x:c>
      <x:c r="Q4381" s="1" t="str">
        <x:f aca="0">IF(D4381&gt;O4381,"Fail: operating hours exceed in-service hours",IF(D4381+M4381&gt;O4381,"Fail: operating + unavailable hours exceed in-service hours",IF(P4381,"Partial month: within in-service hours","OK")))</x:f>
        <x:v>OK</x:v>
      </x:c>
    </x:row>
    <x:row r="4382" ht="15" hidden="0" customHeight="1">
      <x:c r="A4382" s="1" t="s">
        <x:v>3841</x:v>
      </x:c>
      <x:c r="B4382" s="14" t="n">
        <x:v>46174</x:v>
      </x:c>
      <x:c r="C4382" s="1" t="n">
        <x:v>77.9</x:v>
      </x:c>
      <x:c r="D4382" s="1" t="n">
        <x:v>439.7</x:v>
      </x:c>
      <x:c r="E4382" s="1" t="n">
        <x:v>12</x:v>
      </x:c>
      <x:c r="F4382" s="1" t="n">
        <x:v>0</x:v>
      </x:c>
      <x:c r="G4382" s="1" t="n">
        <x:v>51</x:v>
      </x:c>
      <x:c r="H4382" s="1" t="n">
        <x:v>0</x:v>
      </x:c>
      <x:c r="I4382" s="1" t="n">
        <x:v>3</x:v>
      </x:c>
      <x:c r="J4382" s="1" t="n">
        <x:v>0.33</x:v>
      </x:c>
      <x:c r="K4382" s="1" t="n">
        <x:v>0</x:v>
      </x:c>
      <x:c r="L4382" s="1" t="n">
        <x:v>94.4</x:v>
      </x:c>
      <x:c r="M4382" s="1" t="n">
        <x:v>0</x:v>
      </x:c>
      <x:c r="N4382" s="1" t="n">
        <x:v>22.9</x:v>
      </x:c>
      <x:c r="O4382" s="1" t="n">
        <x:f aca="0">24*MAX(0,EOMONTH(B4382,0)-MAX(B4382,INDEX(Device_Inventory!$K$2:$K$1201,MATCH(A4382,Device_Inventory!$A$2:$A$1201,0)))+1)</x:f>
        <x:v>720</x:v>
      </x:c>
      <x:c r="P4382" s="11" t="b">
        <x:f aca="0">INDEX(Device_Inventory!$K$2:$K$1201,MATCH(A4382,Device_Inventory!$A$2:$A$1201,0))&gt;B4382</x:f>
        <x:v>0</x:v>
      </x:c>
      <x:c r="Q4382" s="1" t="str">
        <x:f aca="0">IF(D4382&gt;O4382,"Fail: operating hours exceed in-service hours",IF(D4382+M4382&gt;O4382,"Fail: operating + unavailable hours exceed in-service hours",IF(P4382,"Partial month: within in-service hours","OK")))</x:f>
        <x:v>OK</x:v>
      </x:c>
    </x:row>
    <x:row r="4383" ht="15" hidden="0" customHeight="1">
      <x:c r="A4383" s="1" t="s">
        <x:v>3841</x:v>
      </x:c>
      <x:c r="B4383" s="14" t="n">
        <x:v>46204</x:v>
      </x:c>
      <x:c r="C4383" s="1" t="n">
        <x:v>52.6</x:v>
      </x:c>
      <x:c r="D4383" s="1" t="n">
        <x:v>366.8</x:v>
      </x:c>
      <x:c r="E4383" s="1" t="n">
        <x:v>13</x:v>
      </x:c>
      <x:c r="F4383" s="1" t="n">
        <x:v>0</x:v>
      </x:c>
      <x:c r="G4383" s="1" t="n">
        <x:v>40</x:v>
      </x:c>
      <x:c r="H4383" s="1" t="n">
        <x:v>0</x:v>
      </x:c>
      <x:c r="I4383" s="1" t="n">
        <x:v>2</x:v>
      </x:c>
      <x:c r="J4383" s="1" t="n">
        <x:v>0</x:v>
      </x:c>
      <x:c r="K4383" s="1" t="n">
        <x:v>0</x:v>
      </x:c>
      <x:c r="L4383" s="1" t="n">
        <x:v>98.6</x:v>
      </x:c>
      <x:c r="M4383" s="1" t="n">
        <x:v>3.2</x:v>
      </x:c>
      <x:c r="N4383" s="1" t="n">
        <x:v>7.7</x:v>
      </x:c>
      <x:c r="O4383" s="1" t="n">
        <x:f aca="0">24*MAX(0,EOMONTH(B4383,0)-MAX(B4383,INDEX(Device_Inventory!$K$2:$K$1201,MATCH(A4383,Device_Inventory!$A$2:$A$1201,0)))+1)</x:f>
        <x:v>744</x:v>
      </x:c>
      <x:c r="P4383" s="11" t="b">
        <x:f aca="0">INDEX(Device_Inventory!$K$2:$K$1201,MATCH(A4383,Device_Inventory!$A$2:$A$1201,0))&gt;B4383</x:f>
        <x:v>0</x:v>
      </x:c>
      <x:c r="Q4383" s="1" t="str">
        <x:f aca="0">IF(D4383&gt;O4383,"Fail: operating hours exceed in-service hours",IF(D4383+M4383&gt;O4383,"Fail: operating + unavailable hours exceed in-service hours",IF(P4383,"Partial month: within in-service hours","OK")))</x:f>
        <x:v>OK</x:v>
      </x:c>
    </x:row>
    <x:row r="4384" ht="15" hidden="0" customHeight="1">
      <x:c r="A4384" s="1" t="s">
        <x:v>1397</x:v>
      </x:c>
      <x:c r="B4384" s="14" t="n">
        <x:v>46054</x:v>
      </x:c>
      <x:c r="C4384" s="1" t="n">
        <x:v>46.5</x:v>
      </x:c>
      <x:c r="D4384" s="1" t="n">
        <x:v>272.9</x:v>
      </x:c>
      <x:c r="E4384" s="1" t="n">
        <x:v>14</x:v>
      </x:c>
      <x:c r="F4384" s="1" t="n">
        <x:v>0</x:v>
      </x:c>
      <x:c r="G4384" s="1" t="n">
        <x:v>22</x:v>
      </x:c>
      <x:c r="H4384" s="1" t="n">
        <x:v>0</x:v>
      </x:c>
      <x:c r="I4384" s="1" t="n">
        <x:v>2</x:v>
      </x:c>
      <x:c r="J4384" s="1" t="n">
        <x:v>0</x:v>
      </x:c>
      <x:c r="K4384" s="1" t="n">
        <x:v>0</x:v>
      </x:c>
      <x:c r="L4384" s="1" t="n">
        <x:v>96.6</x:v>
      </x:c>
      <x:c r="M4384" s="1" t="n">
        <x:v>3.9</x:v>
      </x:c>
      <x:c r="N4384" s="1" t="n">
        <x:v>3.8</x:v>
      </x:c>
      <x:c r="O4384" s="1" t="n">
        <x:f aca="0">24*MAX(0,EOMONTH(B4384,0)-MAX(B4384,INDEX(Device_Inventory!$K$2:$K$1201,MATCH(A4384,Device_Inventory!$A$2:$A$1201,0)))+1)</x:f>
        <x:v>672</x:v>
      </x:c>
      <x:c r="P4384" s="11" t="b">
        <x:f aca="0">INDEX(Device_Inventory!$K$2:$K$1201,MATCH(A4384,Device_Inventory!$A$2:$A$1201,0))&gt;B4384</x:f>
        <x:v>0</x:v>
      </x:c>
      <x:c r="Q4384" s="1" t="str">
        <x:f aca="0">IF(D4384&gt;O4384,"Fail: operating hours exceed in-service hours",IF(D4384+M4384&gt;O4384,"Fail: operating + unavailable hours exceed in-service hours",IF(P4384,"Partial month: within in-service hours","OK")))</x:f>
        <x:v>OK</x:v>
      </x:c>
    </x:row>
    <x:row r="4385" ht="15" hidden="0" customHeight="1">
      <x:c r="A4385" s="1" t="s">
        <x:v>1397</x:v>
      </x:c>
      <x:c r="B4385" s="14" t="n">
        <x:v>46082</x:v>
      </x:c>
      <x:c r="C4385" s="1" t="n">
        <x:v>34.8</x:v>
      </x:c>
      <x:c r="D4385" s="1" t="n">
        <x:v>217.3</x:v>
      </x:c>
      <x:c r="E4385" s="1" t="n">
        <x:v>13</x:v>
      </x:c>
      <x:c r="F4385" s="1" t="n">
        <x:v>0</x:v>
      </x:c>
      <x:c r="G4385" s="1" t="n">
        <x:v>18</x:v>
      </x:c>
      <x:c r="H4385" s="1" t="n">
        <x:v>0</x:v>
      </x:c>
      <x:c r="I4385" s="1" t="n">
        <x:v>2</x:v>
      </x:c>
      <x:c r="J4385" s="1" t="n">
        <x:v>0</x:v>
      </x:c>
      <x:c r="K4385" s="1" t="n">
        <x:v>0</x:v>
      </x:c>
      <x:c r="L4385" s="1" t="n">
        <x:v>94.2</x:v>
      </x:c>
      <x:c r="M4385" s="1" t="n">
        <x:v>5.8</x:v>
      </x:c>
      <x:c r="N4385" s="1" t="n">
        <x:v>4</x:v>
      </x:c>
      <x:c r="O4385" s="1" t="n">
        <x:f aca="0">24*MAX(0,EOMONTH(B4385,0)-MAX(B4385,INDEX(Device_Inventory!$K$2:$K$1201,MATCH(A4385,Device_Inventory!$A$2:$A$1201,0)))+1)</x:f>
        <x:v>744</x:v>
      </x:c>
      <x:c r="P4385" s="11" t="b">
        <x:f aca="0">INDEX(Device_Inventory!$K$2:$K$1201,MATCH(A4385,Device_Inventory!$A$2:$A$1201,0))&gt;B4385</x:f>
        <x:v>0</x:v>
      </x:c>
      <x:c r="Q4385" s="1" t="str">
        <x:f aca="0">IF(D4385&gt;O4385,"Fail: operating hours exceed in-service hours",IF(D4385+M4385&gt;O4385,"Fail: operating + unavailable hours exceed in-service hours",IF(P4385,"Partial month: within in-service hours","OK")))</x:f>
        <x:v>OK</x:v>
      </x:c>
    </x:row>
    <x:row r="4386" ht="15" hidden="0" customHeight="1">
      <x:c r="A4386" s="1" t="s">
        <x:v>1397</x:v>
      </x:c>
      <x:c r="B4386" s="14" t="n">
        <x:v>46113</x:v>
      </x:c>
      <x:c r="C4386" s="1" t="n">
        <x:v>30.2</x:v>
      </x:c>
      <x:c r="D4386" s="1" t="n">
        <x:v>212.7</x:v>
      </x:c>
      <x:c r="E4386" s="1" t="n">
        <x:v>0</x:v>
      </x:c>
      <x:c r="F4386" s="1" t="n">
        <x:v>0</x:v>
      </x:c>
      <x:c r="G4386" s="1" t="n">
        <x:v>43</x:v>
      </x:c>
      <x:c r="H4386" s="1" t="n">
        <x:v>0</x:v>
      </x:c>
      <x:c r="I4386" s="1" t="n">
        <x:v>2</x:v>
      </x:c>
      <x:c r="J4386" s="1" t="n">
        <x:v>0</x:v>
      </x:c>
      <x:c r="K4386" s="1" t="n">
        <x:v>1</x:v>
      </x:c>
      <x:c r="L4386" s="1" t="n">
        <x:v>93.9</x:v>
      </x:c>
      <x:c r="M4386" s="1" t="n">
        <x:v>3.9</x:v>
      </x:c>
      <x:c r="N4386" s="1" t="n">
        <x:v>8.4</x:v>
      </x:c>
      <x:c r="O4386" s="1" t="n">
        <x:f aca="0">24*MAX(0,EOMONTH(B4386,0)-MAX(B4386,INDEX(Device_Inventory!$K$2:$K$1201,MATCH(A4386,Device_Inventory!$A$2:$A$1201,0)))+1)</x:f>
        <x:v>720</x:v>
      </x:c>
      <x:c r="P4386" s="11" t="b">
        <x:f aca="0">INDEX(Device_Inventory!$K$2:$K$1201,MATCH(A4386,Device_Inventory!$A$2:$A$1201,0))&gt;B4386</x:f>
        <x:v>0</x:v>
      </x:c>
      <x:c r="Q4386" s="1" t="str">
        <x:f aca="0">IF(D4386&gt;O4386,"Fail: operating hours exceed in-service hours",IF(D4386+M4386&gt;O4386,"Fail: operating + unavailable hours exceed in-service hours",IF(P4386,"Partial month: within in-service hours","OK")))</x:f>
        <x:v>OK</x:v>
      </x:c>
    </x:row>
    <x:row r="4387" ht="15" hidden="0" customHeight="1">
      <x:c r="A4387" s="1" t="s">
        <x:v>1397</x:v>
      </x:c>
      <x:c r="B4387" s="14" t="n">
        <x:v>46143</x:v>
      </x:c>
      <x:c r="C4387" s="1" t="n">
        <x:v>9.5</x:v>
      </x:c>
      <x:c r="D4387" s="1" t="n">
        <x:v>61.3</x:v>
      </x:c>
      <x:c r="E4387" s="1" t="n">
        <x:v>9</x:v>
      </x:c>
      <x:c r="F4387" s="1" t="n">
        <x:v>0</x:v>
      </x:c>
      <x:c r="G4387" s="1" t="n">
        <x:v>2</x:v>
      </x:c>
      <x:c r="H4387" s="1" t="n">
        <x:v>1</x:v>
      </x:c>
      <x:c r="I4387" s="1" t="n">
        <x:v>2</x:v>
      </x:c>
      <x:c r="J4387" s="1" t="n">
        <x:v>0.35</x:v>
      </x:c>
      <x:c r="K4387" s="1" t="n">
        <x:v>0</x:v>
      </x:c>
      <x:c r="L4387" s="1" t="n">
        <x:v>94.3</x:v>
      </x:c>
      <x:c r="M4387" s="1" t="n">
        <x:v>7.1</x:v>
      </x:c>
      <x:c r="N4387" s="1" t="n">
        <x:v>2.5</x:v>
      </x:c>
      <x:c r="O4387" s="1" t="n">
        <x:f aca="0">24*MAX(0,EOMONTH(B4387,0)-MAX(B4387,INDEX(Device_Inventory!$K$2:$K$1201,MATCH(A4387,Device_Inventory!$A$2:$A$1201,0)))+1)</x:f>
        <x:v>744</x:v>
      </x:c>
      <x:c r="P4387" s="11" t="b">
        <x:f aca="0">INDEX(Device_Inventory!$K$2:$K$1201,MATCH(A4387,Device_Inventory!$A$2:$A$1201,0))&gt;B4387</x:f>
        <x:v>0</x:v>
      </x:c>
      <x:c r="Q4387" s="1" t="str">
        <x:f aca="0">IF(D4387&gt;O4387,"Fail: operating hours exceed in-service hours",IF(D4387+M4387&gt;O4387,"Fail: operating + unavailable hours exceed in-service hours",IF(P4387,"Partial month: within in-service hours","OK")))</x:f>
        <x:v>OK</x:v>
      </x:c>
    </x:row>
    <x:row r="4388" ht="15" hidden="0" customHeight="1">
      <x:c r="A4388" s="1" t="s">
        <x:v>1397</x:v>
      </x:c>
      <x:c r="B4388" s="14" t="n">
        <x:v>46174</x:v>
      </x:c>
      <x:c r="C4388" s="1" t="n">
        <x:v>43.9</x:v>
      </x:c>
      <x:c r="D4388" s="1" t="n">
        <x:v>287.2</x:v>
      </x:c>
      <x:c r="E4388" s="1" t="n">
        <x:v>11</x:v>
      </x:c>
      <x:c r="F4388" s="1" t="n">
        <x:v>0</x:v>
      </x:c>
      <x:c r="G4388" s="1" t="n">
        <x:v>36</x:v>
      </x:c>
      <x:c r="H4388" s="1" t="n">
        <x:v>0</x:v>
      </x:c>
      <x:c r="I4388" s="1" t="n">
        <x:v>0</x:v>
      </x:c>
      <x:c r="J4388" s="1" t="n">
        <x:v>0.7</x:v>
      </x:c>
      <x:c r="K4388" s="1" t="n">
        <x:v>0</x:v>
      </x:c>
      <x:c r="L4388" s="1" t="n">
        <x:v>93.8</x:v>
      </x:c>
      <x:c r="M4388" s="1" t="n">
        <x:v>4.1</x:v>
      </x:c>
      <x:c r="N4388" s="1" t="n">
        <x:v>6.4</x:v>
      </x:c>
      <x:c r="O4388" s="1" t="n">
        <x:f aca="0">24*MAX(0,EOMONTH(B4388,0)-MAX(B4388,INDEX(Device_Inventory!$K$2:$K$1201,MATCH(A4388,Device_Inventory!$A$2:$A$1201,0)))+1)</x:f>
        <x:v>720</x:v>
      </x:c>
      <x:c r="P4388" s="11" t="b">
        <x:f aca="0">INDEX(Device_Inventory!$K$2:$K$1201,MATCH(A4388,Device_Inventory!$A$2:$A$1201,0))&gt;B4388</x:f>
        <x:v>0</x:v>
      </x:c>
      <x:c r="Q4388" s="1" t="str">
        <x:f aca="0">IF(D4388&gt;O4388,"Fail: operating hours exceed in-service hours",IF(D4388+M4388&gt;O4388,"Fail: operating + unavailable hours exceed in-service hours",IF(P4388,"Partial month: within in-service hours","OK")))</x:f>
        <x:v>OK</x:v>
      </x:c>
    </x:row>
    <x:row r="4389" ht="15" hidden="0" customHeight="1">
      <x:c r="A4389" s="1" t="s">
        <x:v>1397</x:v>
      </x:c>
      <x:c r="B4389" s="14" t="n">
        <x:v>46204</x:v>
      </x:c>
      <x:c r="C4389" s="1" t="n">
        <x:v>14.1</x:v>
      </x:c>
      <x:c r="D4389" s="1" t="n">
        <x:v>102.6</x:v>
      </x:c>
      <x:c r="E4389" s="1" t="n">
        <x:v>9</x:v>
      </x:c>
      <x:c r="F4389" s="1" t="n">
        <x:v>0</x:v>
      </x:c>
      <x:c r="G4389" s="1" t="n">
        <x:v>8</x:v>
      </x:c>
      <x:c r="H4389" s="1" t="n">
        <x:v>0</x:v>
      </x:c>
      <x:c r="I4389" s="1" t="n">
        <x:v>3</x:v>
      </x:c>
      <x:c r="J4389" s="1" t="n">
        <x:v>0.61</x:v>
      </x:c>
      <x:c r="K4389" s="1" t="n">
        <x:v>0</x:v>
      </x:c>
      <x:c r="L4389" s="1" t="n">
        <x:v>95.5</x:v>
      </x:c>
      <x:c r="M4389" s="1" t="n">
        <x:v>0</x:v>
      </x:c>
      <x:c r="N4389" s="1" t="n">
        <x:v>2.3</x:v>
      </x:c>
      <x:c r="O4389" s="1" t="n">
        <x:f aca="0">24*MAX(0,EOMONTH(B4389,0)-MAX(B4389,INDEX(Device_Inventory!$K$2:$K$1201,MATCH(A4389,Device_Inventory!$A$2:$A$1201,0)))+1)</x:f>
        <x:v>744</x:v>
      </x:c>
      <x:c r="P4389" s="11" t="b">
        <x:f aca="0">INDEX(Device_Inventory!$K$2:$K$1201,MATCH(A4389,Device_Inventory!$A$2:$A$1201,0))&gt;B4389</x:f>
        <x:v>0</x:v>
      </x:c>
      <x:c r="Q4389" s="1" t="str">
        <x:f aca="0">IF(D4389&gt;O4389,"Fail: operating hours exceed in-service hours",IF(D4389+M4389&gt;O4389,"Fail: operating + unavailable hours exceed in-service hours",IF(P4389,"Partial month: within in-service hours","OK")))</x:f>
        <x:v>OK</x:v>
      </x:c>
    </x:row>
    <x:row r="4390" ht="15" hidden="0" customHeight="1">
      <x:c r="A4390" s="1" t="s">
        <x:v>3846</x:v>
      </x:c>
      <x:c r="B4390" s="14" t="n">
        <x:v>46054</x:v>
      </x:c>
      <x:c r="C4390" s="1" t="n">
        <x:v>33.3</x:v>
      </x:c>
      <x:c r="D4390" s="1" t="n">
        <x:v>224.7</x:v>
      </x:c>
      <x:c r="E4390" s="1" t="n">
        <x:v>13</x:v>
      </x:c>
      <x:c r="F4390" s="1" t="n">
        <x:v>0</x:v>
      </x:c>
      <x:c r="G4390" s="1" t="n">
        <x:v>17</x:v>
      </x:c>
      <x:c r="H4390" s="1" t="n">
        <x:v>0</x:v>
      </x:c>
      <x:c r="I4390" s="1" t="n">
        <x:v>2</x:v>
      </x:c>
      <x:c r="J4390" s="1" t="n">
        <x:v>0</x:v>
      </x:c>
      <x:c r="K4390" s="1" t="n">
        <x:v>0</x:v>
      </x:c>
      <x:c r="L4390" s="1" t="n">
        <x:v>97.4</x:v>
      </x:c>
      <x:c r="M4390" s="1" t="n">
        <x:v>3.1</x:v>
      </x:c>
      <x:c r="N4390" s="1" t="n">
        <x:v>3</x:v>
      </x:c>
      <x:c r="O4390" s="1" t="n">
        <x:f aca="0">24*MAX(0,EOMONTH(B4390,0)-MAX(B4390,INDEX(Device_Inventory!$K$2:$K$1201,MATCH(A4390,Device_Inventory!$A$2:$A$1201,0)))+1)</x:f>
        <x:v>672</x:v>
      </x:c>
      <x:c r="P4390" s="11" t="b">
        <x:f aca="0">INDEX(Device_Inventory!$K$2:$K$1201,MATCH(A4390,Device_Inventory!$A$2:$A$1201,0))&gt;B4390</x:f>
        <x:v>0</x:v>
      </x:c>
      <x:c r="Q4390" s="1" t="str">
        <x:f aca="0">IF(D4390&gt;O4390,"Fail: operating hours exceed in-service hours",IF(D4390+M4390&gt;O4390,"Fail: operating + unavailable hours exceed in-service hours",IF(P4390,"Partial month: within in-service hours","OK")))</x:f>
        <x:v>OK</x:v>
      </x:c>
    </x:row>
    <x:row r="4391" ht="15" hidden="0" customHeight="1">
      <x:c r="A4391" s="1" t="s">
        <x:v>3846</x:v>
      </x:c>
      <x:c r="B4391" s="14" t="n">
        <x:v>46082</x:v>
      </x:c>
      <x:c r="C4391" s="1" t="n">
        <x:v>63.5</x:v>
      </x:c>
      <x:c r="D4391" s="1" t="n">
        <x:v>425.1</x:v>
      </x:c>
      <x:c r="E4391" s="1" t="n">
        <x:v>12</x:v>
      </x:c>
      <x:c r="F4391" s="1" t="n">
        <x:v>0</x:v>
      </x:c>
      <x:c r="G4391" s="1" t="n">
        <x:v>39</x:v>
      </x:c>
      <x:c r="H4391" s="1" t="n">
        <x:v>0</x:v>
      </x:c>
      <x:c r="I4391" s="1" t="n">
        <x:v>3</x:v>
      </x:c>
      <x:c r="J4391" s="1" t="n">
        <x:v>0.32</x:v>
      </x:c>
      <x:c r="K4391" s="1" t="n">
        <x:v>0</x:v>
      </x:c>
      <x:c r="L4391" s="1" t="n">
        <x:v>93.1</x:v>
      </x:c>
      <x:c r="M4391" s="1" t="n">
        <x:v>0.6</x:v>
      </x:c>
      <x:c r="N4391" s="1" t="n">
        <x:v>15.6</x:v>
      </x:c>
      <x:c r="O4391" s="1" t="n">
        <x:f aca="0">24*MAX(0,EOMONTH(B4391,0)-MAX(B4391,INDEX(Device_Inventory!$K$2:$K$1201,MATCH(A4391,Device_Inventory!$A$2:$A$1201,0)))+1)</x:f>
        <x:v>744</x:v>
      </x:c>
      <x:c r="P4391" s="11" t="b">
        <x:f aca="0">INDEX(Device_Inventory!$K$2:$K$1201,MATCH(A4391,Device_Inventory!$A$2:$A$1201,0))&gt;B4391</x:f>
        <x:v>0</x:v>
      </x:c>
      <x:c r="Q4391" s="1" t="str">
        <x:f aca="0">IF(D4391&gt;O4391,"Fail: operating hours exceed in-service hours",IF(D4391+M4391&gt;O4391,"Fail: operating + unavailable hours exceed in-service hours",IF(P4391,"Partial month: within in-service hours","OK")))</x:f>
        <x:v>OK</x:v>
      </x:c>
    </x:row>
    <x:row r="4392" ht="15" hidden="0" customHeight="1">
      <x:c r="A4392" s="1" t="s">
        <x:v>3846</x:v>
      </x:c>
      <x:c r="B4392" s="14" t="n">
        <x:v>46113</x:v>
      </x:c>
      <x:c r="C4392" s="1" t="n">
        <x:v>36.8</x:v>
      </x:c>
      <x:c r="D4392" s="1" t="n">
        <x:v>208.1</x:v>
      </x:c>
      <x:c r="E4392" s="1" t="n">
        <x:v>12</x:v>
      </x:c>
      <x:c r="F4392" s="1" t="n">
        <x:v>2</x:v>
      </x:c>
      <x:c r="G4392" s="1" t="n">
        <x:v>27</x:v>
      </x:c>
      <x:c r="H4392" s="1" t="n">
        <x:v>1</x:v>
      </x:c>
      <x:c r="I4392" s="1" t="n">
        <x:v>3</x:v>
      </x:c>
      <x:c r="J4392" s="1" t="n">
        <x:v>0.63</x:v>
      </x:c>
      <x:c r="K4392" s="1" t="n">
        <x:v>0</x:v>
      </x:c>
      <x:c r="L4392" s="1" t="n">
        <x:v>98.6</x:v>
      </x:c>
      <x:c r="M4392" s="1" t="n">
        <x:v>3</x:v>
      </x:c>
      <x:c r="N4392" s="1" t="n">
        <x:v>10.7</x:v>
      </x:c>
      <x:c r="O4392" s="1" t="n">
        <x:f aca="0">24*MAX(0,EOMONTH(B4392,0)-MAX(B4392,INDEX(Device_Inventory!$K$2:$K$1201,MATCH(A4392,Device_Inventory!$A$2:$A$1201,0)))+1)</x:f>
        <x:v>720</x:v>
      </x:c>
      <x:c r="P4392" s="11" t="b">
        <x:f aca="0">INDEX(Device_Inventory!$K$2:$K$1201,MATCH(A4392,Device_Inventory!$A$2:$A$1201,0))&gt;B4392</x:f>
        <x:v>0</x:v>
      </x:c>
      <x:c r="Q4392" s="1" t="str">
        <x:f aca="0">IF(D4392&gt;O4392,"Fail: operating hours exceed in-service hours",IF(D4392+M4392&gt;O4392,"Fail: operating + unavailable hours exceed in-service hours",IF(P4392,"Partial month: within in-service hours","OK")))</x:f>
        <x:v>OK</x:v>
      </x:c>
    </x:row>
    <x:row r="4393" ht="15" hidden="0" customHeight="1">
      <x:c r="A4393" s="1" t="s">
        <x:v>3846</x:v>
      </x:c>
      <x:c r="B4393" s="14" t="n">
        <x:v>46143</x:v>
      </x:c>
      <x:c r="C4393" s="1" t="n">
        <x:v>28.2</x:v>
      </x:c>
      <x:c r="D4393" s="1" t="n">
        <x:v>204.3</x:v>
      </x:c>
      <x:c r="E4393" s="1" t="n">
        <x:v>12</x:v>
      </x:c>
      <x:c r="F4393" s="1" t="n">
        <x:v>0</x:v>
      </x:c>
      <x:c r="G4393" s="1" t="n">
        <x:v>25</x:v>
      </x:c>
      <x:c r="H4393" s="1" t="n">
        <x:v>0</x:v>
      </x:c>
      <x:c r="I4393" s="1" t="n">
        <x:v>0</x:v>
      </x:c>
      <x:c r="J4393" s="1" t="n">
        <x:v>1.05</x:v>
      </x:c>
      <x:c r="K4393" s="1" t="n">
        <x:v>0</x:v>
      </x:c>
      <x:c r="L4393" s="1" t="n">
        <x:v>91.8</x:v>
      </x:c>
      <x:c r="M4393" s="1" t="n">
        <x:v>6.3</x:v>
      </x:c>
      <x:c r="N4393" s="1" t="n">
        <x:v>5</x:v>
      </x:c>
      <x:c r="O4393" s="1" t="n">
        <x:f aca="0">24*MAX(0,EOMONTH(B4393,0)-MAX(B4393,INDEX(Device_Inventory!$K$2:$K$1201,MATCH(A4393,Device_Inventory!$A$2:$A$1201,0)))+1)</x:f>
        <x:v>744</x:v>
      </x:c>
      <x:c r="P4393" s="11" t="b">
        <x:f aca="0">INDEX(Device_Inventory!$K$2:$K$1201,MATCH(A4393,Device_Inventory!$A$2:$A$1201,0))&gt;B4393</x:f>
        <x:v>0</x:v>
      </x:c>
      <x:c r="Q4393" s="1" t="str">
        <x:f aca="0">IF(D4393&gt;O4393,"Fail: operating hours exceed in-service hours",IF(D4393+M4393&gt;O4393,"Fail: operating + unavailable hours exceed in-service hours",IF(P4393,"Partial month: within in-service hours","OK")))</x:f>
        <x:v>OK</x:v>
      </x:c>
    </x:row>
    <x:row r="4394" ht="15" hidden="0" customHeight="1">
      <x:c r="A4394" s="1" t="s">
        <x:v>3846</x:v>
      </x:c>
      <x:c r="B4394" s="14" t="n">
        <x:v>46174</x:v>
      </x:c>
      <x:c r="C4394" s="1" t="n">
        <x:v>56.4</x:v>
      </x:c>
      <x:c r="D4394" s="1" t="n">
        <x:v>321.8</x:v>
      </x:c>
      <x:c r="E4394" s="1" t="n">
        <x:v>31</x:v>
      </x:c>
      <x:c r="F4394" s="1" t="n">
        <x:v>0</x:v>
      </x:c>
      <x:c r="G4394" s="1" t="n">
        <x:v>21</x:v>
      </x:c>
      <x:c r="H4394" s="1" t="n">
        <x:v>0</x:v>
      </x:c>
      <x:c r="I4394" s="1" t="n">
        <x:v>1</x:v>
      </x:c>
      <x:c r="J4394" s="1" t="n">
        <x:v>0.11</x:v>
      </x:c>
      <x:c r="K4394" s="1" t="n">
        <x:v>0</x:v>
      </x:c>
      <x:c r="L4394" s="1" t="n">
        <x:v>94.4</x:v>
      </x:c>
      <x:c r="M4394" s="1" t="n">
        <x:v>0</x:v>
      </x:c>
      <x:c r="N4394" s="1" t="n">
        <x:v>9.3</x:v>
      </x:c>
      <x:c r="O4394" s="1" t="n">
        <x:f aca="0">24*MAX(0,EOMONTH(B4394,0)-MAX(B4394,INDEX(Device_Inventory!$K$2:$K$1201,MATCH(A4394,Device_Inventory!$A$2:$A$1201,0)))+1)</x:f>
        <x:v>720</x:v>
      </x:c>
      <x:c r="P4394" s="11" t="b">
        <x:f aca="0">INDEX(Device_Inventory!$K$2:$K$1201,MATCH(A4394,Device_Inventory!$A$2:$A$1201,0))&gt;B4394</x:f>
        <x:v>0</x:v>
      </x:c>
      <x:c r="Q4394" s="1" t="str">
        <x:f aca="0">IF(D4394&gt;O4394,"Fail: operating hours exceed in-service hours",IF(D4394+M4394&gt;O4394,"Fail: operating + unavailable hours exceed in-service hours",IF(P4394,"Partial month: within in-service hours","OK")))</x:f>
        <x:v>OK</x:v>
      </x:c>
    </x:row>
    <x:row r="4395" ht="15" hidden="0" customHeight="1">
      <x:c r="A4395" s="1" t="s">
        <x:v>3846</x:v>
      </x:c>
      <x:c r="B4395" s="14" t="n">
        <x:v>46204</x:v>
      </x:c>
      <x:c r="C4395" s="1" t="n">
        <x:v>57</x:v>
      </x:c>
      <x:c r="D4395" s="1" t="n">
        <x:v>358</x:v>
      </x:c>
      <x:c r="E4395" s="1" t="n">
        <x:v>22</x:v>
      </x:c>
      <x:c r="F4395" s="1" t="n">
        <x:v>1</x:v>
      </x:c>
      <x:c r="G4395" s="1" t="n">
        <x:v>38</x:v>
      </x:c>
      <x:c r="H4395" s="1" t="n">
        <x:v>0</x:v>
      </x:c>
      <x:c r="I4395" s="1" t="n">
        <x:v>0</x:v>
      </x:c>
      <x:c r="J4395" s="1" t="n">
        <x:v>0.59</x:v>
      </x:c>
      <x:c r="K4395" s="1" t="n">
        <x:v>0</x:v>
      </x:c>
      <x:c r="L4395" s="1" t="n">
        <x:v>96.8</x:v>
      </x:c>
      <x:c r="M4395" s="1" t="n">
        <x:v>7.3</x:v>
      </x:c>
      <x:c r="N4395" s="1" t="n">
        <x:v>11</x:v>
      </x:c>
      <x:c r="O4395" s="1" t="n">
        <x:f aca="0">24*MAX(0,EOMONTH(B4395,0)-MAX(B4395,INDEX(Device_Inventory!$K$2:$K$1201,MATCH(A4395,Device_Inventory!$A$2:$A$1201,0)))+1)</x:f>
        <x:v>744</x:v>
      </x:c>
      <x:c r="P4395" s="11" t="b">
        <x:f aca="0">INDEX(Device_Inventory!$K$2:$K$1201,MATCH(A4395,Device_Inventory!$A$2:$A$1201,0))&gt;B4395</x:f>
        <x:v>0</x:v>
      </x:c>
      <x:c r="Q4395" s="1" t="str">
        <x:f aca="0">IF(D4395&gt;O4395,"Fail: operating hours exceed in-service hours",IF(D4395+M4395&gt;O4395,"Fail: operating + unavailable hours exceed in-service hours",IF(P4395,"Partial month: within in-service hours","OK")))</x:f>
        <x:v>OK</x:v>
      </x:c>
    </x:row>
    <x:row r="4396" ht="15" hidden="0" customHeight="1">
      <x:c r="A4396" s="1" t="s">
        <x:v>1398</x:v>
      </x:c>
      <x:c r="B4396" s="14" t="n">
        <x:v>46054</x:v>
      </x:c>
      <x:c r="C4396" s="1" t="n">
        <x:v>94.8</x:v>
      </x:c>
      <x:c r="D4396" s="1" t="n">
        <x:v>637.6</x:v>
      </x:c>
      <x:c r="E4396" s="1" t="n">
        <x:v>28</x:v>
      </x:c>
      <x:c r="F4396" s="1" t="n">
        <x:v>5</x:v>
      </x:c>
      <x:c r="G4396" s="1" t="n">
        <x:v>25</x:v>
      </x:c>
      <x:c r="H4396" s="1" t="n">
        <x:v>1</x:v>
      </x:c>
      <x:c r="I4396" s="1" t="n">
        <x:v>5</x:v>
      </x:c>
      <x:c r="J4396" s="1" t="n">
        <x:v>0</x:v>
      </x:c>
      <x:c r="K4396" s="1" t="n">
        <x:v>2</x:v>
      </x:c>
      <x:c r="L4396" s="1" t="n">
        <x:v>97.3</x:v>
      </x:c>
      <x:c r="M4396" s="1" t="n">
        <x:v>6.7</x:v>
      </x:c>
      <x:c r="N4396" s="1" t="n">
        <x:v>30.3</x:v>
      </x:c>
      <x:c r="O4396" s="1" t="n">
        <x:f aca="0">24*MAX(0,EOMONTH(B4396,0)-MAX(B4396,INDEX(Device_Inventory!$K$2:$K$1201,MATCH(A4396,Device_Inventory!$A$2:$A$1201,0)))+1)</x:f>
        <x:v>672</x:v>
      </x:c>
      <x:c r="P4396" s="11" t="b">
        <x:f aca="0">INDEX(Device_Inventory!$K$2:$K$1201,MATCH(A4396,Device_Inventory!$A$2:$A$1201,0))&gt;B4396</x:f>
        <x:v>0</x:v>
      </x:c>
      <x:c r="Q4396" s="1" t="str">
        <x:f aca="0">IF(D4396&gt;O4396,"Fail: operating hours exceed in-service hours",IF(D4396+M4396&gt;O4396,"Fail: operating + unavailable hours exceed in-service hours",IF(P4396,"Partial month: within in-service hours","OK")))</x:f>
        <x:v>OK</x:v>
      </x:c>
    </x:row>
    <x:row r="4397" ht="15" hidden="0" customHeight="1">
      <x:c r="A4397" s="1" t="s">
        <x:v>1398</x:v>
      </x:c>
      <x:c r="B4397" s="14" t="n">
        <x:v>46082</x:v>
      </x:c>
      <x:c r="C4397" s="1" t="n">
        <x:v>72.9</x:v>
      </x:c>
      <x:c r="D4397" s="1" t="n">
        <x:v>471.9</x:v>
      </x:c>
      <x:c r="E4397" s="1" t="n">
        <x:v>42</x:v>
      </x:c>
      <x:c r="F4397" s="1" t="n">
        <x:v>4</x:v>
      </x:c>
      <x:c r="G4397" s="1" t="n">
        <x:v>35</x:v>
      </x:c>
      <x:c r="H4397" s="1" t="n">
        <x:v>0</x:v>
      </x:c>
      <x:c r="I4397" s="1" t="n">
        <x:v>3</x:v>
      </x:c>
      <x:c r="J4397" s="1" t="n">
        <x:v>1.33</x:v>
      </x:c>
      <x:c r="K4397" s="1" t="n">
        <x:v>0</x:v>
      </x:c>
      <x:c r="L4397" s="1" t="n">
        <x:v>97.1</x:v>
      </x:c>
      <x:c r="M4397" s="1" t="n">
        <x:v>4.7</x:v>
      </x:c>
      <x:c r="N4397" s="1" t="n">
        <x:v>12.5</x:v>
      </x:c>
      <x:c r="O4397" s="1" t="n">
        <x:f aca="0">24*MAX(0,EOMONTH(B4397,0)-MAX(B4397,INDEX(Device_Inventory!$K$2:$K$1201,MATCH(A4397,Device_Inventory!$A$2:$A$1201,0)))+1)</x:f>
        <x:v>744</x:v>
      </x:c>
      <x:c r="P4397" s="11" t="b">
        <x:f aca="0">INDEX(Device_Inventory!$K$2:$K$1201,MATCH(A4397,Device_Inventory!$A$2:$A$1201,0))&gt;B4397</x:f>
        <x:v>0</x:v>
      </x:c>
      <x:c r="Q4397" s="1" t="str">
        <x:f aca="0">IF(D4397&gt;O4397,"Fail: operating hours exceed in-service hours",IF(D4397+M4397&gt;O4397,"Fail: operating + unavailable hours exceed in-service hours",IF(P4397,"Partial month: within in-service hours","OK")))</x:f>
        <x:v>OK</x:v>
      </x:c>
    </x:row>
    <x:row r="4398" ht="15" hidden="0" customHeight="1">
      <x:c r="A4398" s="1" t="s">
        <x:v>1398</x:v>
      </x:c>
      <x:c r="B4398" s="14" t="n">
        <x:v>46113</x:v>
      </x:c>
      <x:c r="C4398" s="1" t="n">
        <x:v>89.4</x:v>
      </x:c>
      <x:c r="D4398" s="1" t="n">
        <x:v>603.1</x:v>
      </x:c>
      <x:c r="E4398" s="1" t="n">
        <x:v>28</x:v>
      </x:c>
      <x:c r="F4398" s="1" t="n">
        <x:v>1</x:v>
      </x:c>
      <x:c r="G4398" s="1" t="n">
        <x:v>51</x:v>
      </x:c>
      <x:c r="H4398" s="1" t="n">
        <x:v>1</x:v>
      </x:c>
      <x:c r="I4398" s="1" t="n">
        <x:v>6</x:v>
      </x:c>
      <x:c r="J4398" s="1" t="n">
        <x:v>1.23</x:v>
      </x:c>
      <x:c r="K4398" s="1" t="n">
        <x:v>0</x:v>
      </x:c>
      <x:c r="L4398" s="1" t="n">
        <x:v>96.2</x:v>
      </x:c>
      <x:c r="M4398" s="1" t="n">
        <x:v>7.1</x:v>
      </x:c>
      <x:c r="N4398" s="1" t="n">
        <x:v>7.2</x:v>
      </x:c>
      <x:c r="O4398" s="1" t="n">
        <x:f aca="0">24*MAX(0,EOMONTH(B4398,0)-MAX(B4398,INDEX(Device_Inventory!$K$2:$K$1201,MATCH(A4398,Device_Inventory!$A$2:$A$1201,0)))+1)</x:f>
        <x:v>720</x:v>
      </x:c>
      <x:c r="P4398" s="11" t="b">
        <x:f aca="0">INDEX(Device_Inventory!$K$2:$K$1201,MATCH(A4398,Device_Inventory!$A$2:$A$1201,0))&gt;B4398</x:f>
        <x:v>0</x:v>
      </x:c>
      <x:c r="Q4398" s="1" t="str">
        <x:f aca="0">IF(D4398&gt;O4398,"Fail: operating hours exceed in-service hours",IF(D4398+M4398&gt;O4398,"Fail: operating + unavailable hours exceed in-service hours",IF(P4398,"Partial month: within in-service hours","OK")))</x:f>
        <x:v>OK</x:v>
      </x:c>
    </x:row>
    <x:row r="4399" ht="15" hidden="0" customHeight="1">
      <x:c r="A4399" s="1" t="s">
        <x:v>1398</x:v>
      </x:c>
      <x:c r="B4399" s="14" t="n">
        <x:v>46143</x:v>
      </x:c>
      <x:c r="C4399" s="1" t="n">
        <x:v>93.5</x:v>
      </x:c>
      <x:c r="D4399" s="1" t="n">
        <x:v>590.1</x:v>
      </x:c>
      <x:c r="E4399" s="1" t="n">
        <x:v>30</x:v>
      </x:c>
      <x:c r="F4399" s="1" t="n">
        <x:v>4</x:v>
      </x:c>
      <x:c r="G4399" s="1" t="n">
        <x:v>42</x:v>
      </x:c>
      <x:c r="H4399" s="1" t="n">
        <x:v>0</x:v>
      </x:c>
      <x:c r="I4399" s="1" t="n">
        <x:v>4</x:v>
      </x:c>
      <x:c r="J4399" s="1" t="n">
        <x:v>0.96</x:v>
      </x:c>
      <x:c r="K4399" s="1" t="n">
        <x:v>0</x:v>
      </x:c>
      <x:c r="L4399" s="1" t="n">
        <x:v>94.1</x:v>
      </x:c>
      <x:c r="M4399" s="1" t="n">
        <x:v>12.8</x:v>
      </x:c>
      <x:c r="N4399" s="1" t="n">
        <x:v>17.3</x:v>
      </x:c>
      <x:c r="O4399" s="1" t="n">
        <x:f aca="0">24*MAX(0,EOMONTH(B4399,0)-MAX(B4399,INDEX(Device_Inventory!$K$2:$K$1201,MATCH(A4399,Device_Inventory!$A$2:$A$1201,0)))+1)</x:f>
        <x:v>744</x:v>
      </x:c>
      <x:c r="P4399" s="11" t="b">
        <x:f aca="0">INDEX(Device_Inventory!$K$2:$K$1201,MATCH(A4399,Device_Inventory!$A$2:$A$1201,0))&gt;B4399</x:f>
        <x:v>0</x:v>
      </x:c>
      <x:c r="Q4399" s="1" t="str">
        <x:f aca="0">IF(D4399&gt;O4399,"Fail: operating hours exceed in-service hours",IF(D4399+M4399&gt;O4399,"Fail: operating + unavailable hours exceed in-service hours",IF(P4399,"Partial month: within in-service hours","OK")))</x:f>
        <x:v>OK</x:v>
      </x:c>
    </x:row>
    <x:row r="4400" ht="15" hidden="0" customHeight="1">
      <x:c r="A4400" s="1" t="s">
        <x:v>1398</x:v>
      </x:c>
      <x:c r="B4400" s="14" t="n">
        <x:v>46174</x:v>
      </x:c>
      <x:c r="C4400" s="1" t="n">
        <x:v>67.4</x:v>
      </x:c>
      <x:c r="D4400" s="1" t="n">
        <x:v>484.5</x:v>
      </x:c>
      <x:c r="E4400" s="1" t="n">
        <x:v>25</x:v>
      </x:c>
      <x:c r="F4400" s="1" t="n">
        <x:v>1</x:v>
      </x:c>
      <x:c r="G4400" s="1" t="n">
        <x:v>41</x:v>
      </x:c>
      <x:c r="H4400" s="1" t="n">
        <x:v>0</x:v>
      </x:c>
      <x:c r="I4400" s="1" t="n">
        <x:v>5</x:v>
      </x:c>
      <x:c r="J4400" s="1" t="n">
        <x:v>0</x:v>
      </x:c>
      <x:c r="K4400" s="1" t="n">
        <x:v>1</x:v>
      </x:c>
      <x:c r="L4400" s="1" t="n">
        <x:v>96.6</x:v>
      </x:c>
      <x:c r="M4400" s="1" t="n">
        <x:v>0</x:v>
      </x:c>
      <x:c r="N4400" s="1" t="n">
        <x:v>7.6</x:v>
      </x:c>
      <x:c r="O4400" s="1" t="n">
        <x:f aca="0">24*MAX(0,EOMONTH(B4400,0)-MAX(B4400,INDEX(Device_Inventory!$K$2:$K$1201,MATCH(A4400,Device_Inventory!$A$2:$A$1201,0)))+1)</x:f>
        <x:v>720</x:v>
      </x:c>
      <x:c r="P4400" s="11" t="b">
        <x:f aca="0">INDEX(Device_Inventory!$K$2:$K$1201,MATCH(A4400,Device_Inventory!$A$2:$A$1201,0))&gt;B4400</x:f>
        <x:v>0</x:v>
      </x:c>
      <x:c r="Q4400" s="1" t="str">
        <x:f aca="0">IF(D4400&gt;O4400,"Fail: operating hours exceed in-service hours",IF(D4400+M4400&gt;O4400,"Fail: operating + unavailable hours exceed in-service hours",IF(P4400,"Partial month: within in-service hours","OK")))</x:f>
        <x:v>OK</x:v>
      </x:c>
    </x:row>
    <x:row r="4401" ht="15" hidden="0" customHeight="1">
      <x:c r="A4401" s="1" t="s">
        <x:v>1398</x:v>
      </x:c>
      <x:c r="B4401" s="14" t="n">
        <x:v>46204</x:v>
      </x:c>
      <x:c r="C4401" s="1" t="n">
        <x:v>93.9</x:v>
      </x:c>
      <x:c r="D4401" s="1" t="n">
        <x:v>578</x:v>
      </x:c>
      <x:c r="E4401" s="1" t="n">
        <x:v>42</x:v>
      </x:c>
      <x:c r="F4401" s="1" t="n">
        <x:v>1</x:v>
      </x:c>
      <x:c r="G4401" s="1" t="n">
        <x:v>50</x:v>
      </x:c>
      <x:c r="H4401" s="1" t="n">
        <x:v>0</x:v>
      </x:c>
      <x:c r="I4401" s="1" t="n">
        <x:v>5</x:v>
      </x:c>
      <x:c r="J4401" s="1" t="n">
        <x:v>0.9</x:v>
      </x:c>
      <x:c r="K4401" s="1" t="n">
        <x:v>1</x:v>
      </x:c>
      <x:c r="L4401" s="1" t="n">
        <x:v>93.3</x:v>
      </x:c>
      <x:c r="M4401" s="1" t="n">
        <x:v>0</x:v>
      </x:c>
      <x:c r="N4401" s="1" t="n">
        <x:v>25.5</x:v>
      </x:c>
      <x:c r="O4401" s="1" t="n">
        <x:f aca="0">24*MAX(0,EOMONTH(B4401,0)-MAX(B4401,INDEX(Device_Inventory!$K$2:$K$1201,MATCH(A4401,Device_Inventory!$A$2:$A$1201,0)))+1)</x:f>
        <x:v>744</x:v>
      </x:c>
      <x:c r="P4401" s="11" t="b">
        <x:f aca="0">INDEX(Device_Inventory!$K$2:$K$1201,MATCH(A4401,Device_Inventory!$A$2:$A$1201,0))&gt;B4401</x:f>
        <x:v>0</x:v>
      </x:c>
      <x:c r="Q4401" s="1" t="str">
        <x:f aca="0">IF(D4401&gt;O4401,"Fail: operating hours exceed in-service hours",IF(D4401+M4401&gt;O4401,"Fail: operating + unavailable hours exceed in-service hours",IF(P4401,"Partial month: within in-service hours","OK")))</x:f>
        <x:v>OK</x:v>
      </x:c>
    </x:row>
    <x:row r="4402" ht="15" hidden="0" customHeight="1">
      <x:c r="A4402" s="1" t="s">
        <x:v>1399</x:v>
      </x:c>
      <x:c r="B4402" s="14" t="n">
        <x:v>46054</x:v>
      </x:c>
      <x:c r="C4402" s="1" t="n">
        <x:v>38.3</x:v>
      </x:c>
      <x:c r="D4402" s="1" t="n">
        <x:v>246.9</x:v>
      </x:c>
      <x:c r="E4402" s="1" t="n">
        <x:v>7</x:v>
      </x:c>
      <x:c r="F4402" s="1" t="n">
        <x:v>1</x:v>
      </x:c>
      <x:c r="G4402" s="1" t="n">
        <x:v>26</x:v>
      </x:c>
      <x:c r="H4402" s="1" t="n">
        <x:v>0</x:v>
      </x:c>
      <x:c r="I4402" s="1" t="n">
        <x:v>0</x:v>
      </x:c>
      <x:c r="J4402" s="1" t="n">
        <x:v>0.93</x:v>
      </x:c>
      <x:c r="K4402" s="1" t="n">
        <x:v>0</x:v>
      </x:c>
      <x:c r="L4402" s="1" t="n">
        <x:v>94.5</x:v>
      </x:c>
      <x:c r="M4402" s="1" t="n">
        <x:v>0</x:v>
      </x:c>
      <x:c r="N4402" s="1" t="n">
        <x:v>7.5</x:v>
      </x:c>
      <x:c r="O4402" s="1" t="n">
        <x:f aca="0">24*MAX(0,EOMONTH(B4402,0)-MAX(B4402,INDEX(Device_Inventory!$K$2:$K$1201,MATCH(A4402,Device_Inventory!$A$2:$A$1201,0)))+1)</x:f>
        <x:v>672</x:v>
      </x:c>
      <x:c r="P4402" s="11" t="b">
        <x:f aca="0">INDEX(Device_Inventory!$K$2:$K$1201,MATCH(A4402,Device_Inventory!$A$2:$A$1201,0))&gt;B4402</x:f>
        <x:v>0</x:v>
      </x:c>
      <x:c r="Q4402" s="1" t="str">
        <x:f aca="0">IF(D4402&gt;O4402,"Fail: operating hours exceed in-service hours",IF(D4402+M4402&gt;O4402,"Fail: operating + unavailable hours exceed in-service hours",IF(P4402,"Partial month: within in-service hours","OK")))</x:f>
        <x:v>OK</x:v>
      </x:c>
    </x:row>
    <x:row r="4403" ht="15" hidden="0" customHeight="1">
      <x:c r="A4403" s="1" t="s">
        <x:v>1399</x:v>
      </x:c>
      <x:c r="B4403" s="14" t="n">
        <x:v>46082</x:v>
      </x:c>
      <x:c r="C4403" s="1" t="n">
        <x:v>43.6</x:v>
      </x:c>
      <x:c r="D4403" s="1" t="n">
        <x:v>310.7</x:v>
      </x:c>
      <x:c r="E4403" s="1" t="n">
        <x:v>14</x:v>
      </x:c>
      <x:c r="F4403" s="1" t="n">
        <x:v>1</x:v>
      </x:c>
      <x:c r="G4403" s="1" t="n">
        <x:v>34</x:v>
      </x:c>
      <x:c r="H4403" s="1" t="n">
        <x:v>0</x:v>
      </x:c>
      <x:c r="I4403" s="1" t="n">
        <x:v>1</x:v>
      </x:c>
      <x:c r="J4403" s="1" t="n">
        <x:v>0</x:v>
      </x:c>
      <x:c r="K4403" s="1" t="n">
        <x:v>1</x:v>
      </x:c>
      <x:c r="L4403" s="1" t="n">
        <x:v>93.8</x:v>
      </x:c>
      <x:c r="M4403" s="1" t="n">
        <x:v>4.6</x:v>
      </x:c>
      <x:c r="N4403" s="1" t="n">
        <x:v>7.1</x:v>
      </x:c>
      <x:c r="O4403" s="1" t="n">
        <x:f aca="0">24*MAX(0,EOMONTH(B4403,0)-MAX(B4403,INDEX(Device_Inventory!$K$2:$K$1201,MATCH(A4403,Device_Inventory!$A$2:$A$1201,0)))+1)</x:f>
        <x:v>744</x:v>
      </x:c>
      <x:c r="P4403" s="11" t="b">
        <x:f aca="0">INDEX(Device_Inventory!$K$2:$K$1201,MATCH(A4403,Device_Inventory!$A$2:$A$1201,0))&gt;B4403</x:f>
        <x:v>0</x:v>
      </x:c>
      <x:c r="Q4403" s="1" t="str">
        <x:f aca="0">IF(D4403&gt;O4403,"Fail: operating hours exceed in-service hours",IF(D4403+M4403&gt;O4403,"Fail: operating + unavailable hours exceed in-service hours",IF(P4403,"Partial month: within in-service hours","OK")))</x:f>
        <x:v>OK</x:v>
      </x:c>
    </x:row>
    <x:row r="4404" ht="15" hidden="0" customHeight="1">
      <x:c r="A4404" s="1" t="s">
        <x:v>1399</x:v>
      </x:c>
      <x:c r="B4404" s="14" t="n">
        <x:v>46113</x:v>
      </x:c>
      <x:c r="C4404" s="1" t="n">
        <x:v>17.5</x:v>
      </x:c>
      <x:c r="D4404" s="1" t="n">
        <x:v>123.2</x:v>
      </x:c>
      <x:c r="E4404" s="1" t="n">
        <x:v>7</x:v>
      </x:c>
      <x:c r="F4404" s="1" t="n">
        <x:v>0</x:v>
      </x:c>
      <x:c r="G4404" s="1" t="n">
        <x:v>14</x:v>
      </x:c>
      <x:c r="H4404" s="1" t="n">
        <x:v>0</x:v>
      </x:c>
      <x:c r="I4404" s="1" t="n">
        <x:v>0</x:v>
      </x:c>
      <x:c r="J4404" s="1" t="n">
        <x:v>0</x:v>
      </x:c>
      <x:c r="K4404" s="1" t="n">
        <x:v>1</x:v>
      </x:c>
      <x:c r="L4404" s="1" t="n">
        <x:v>94.7</x:v>
      </x:c>
      <x:c r="M4404" s="1" t="n">
        <x:v>12</x:v>
      </x:c>
      <x:c r="N4404" s="1" t="n">
        <x:v>5.2</x:v>
      </x:c>
      <x:c r="O4404" s="1" t="n">
        <x:f aca="0">24*MAX(0,EOMONTH(B4404,0)-MAX(B4404,INDEX(Device_Inventory!$K$2:$K$1201,MATCH(A4404,Device_Inventory!$A$2:$A$1201,0)))+1)</x:f>
        <x:v>720</x:v>
      </x:c>
      <x:c r="P4404" s="11" t="b">
        <x:f aca="0">INDEX(Device_Inventory!$K$2:$K$1201,MATCH(A4404,Device_Inventory!$A$2:$A$1201,0))&gt;B4404</x:f>
        <x:v>0</x:v>
      </x:c>
      <x:c r="Q4404" s="1" t="str">
        <x:f aca="0">IF(D4404&gt;O4404,"Fail: operating hours exceed in-service hours",IF(D4404+M4404&gt;O4404,"Fail: operating + unavailable hours exceed in-service hours",IF(P4404,"Partial month: within in-service hours","OK")))</x:f>
        <x:v>OK</x:v>
      </x:c>
    </x:row>
    <x:row r="4405" ht="15" hidden="0" customHeight="1">
      <x:c r="A4405" s="1" t="s">
        <x:v>1399</x:v>
      </x:c>
      <x:c r="B4405" s="14" t="n">
        <x:v>46143</x:v>
      </x:c>
      <x:c r="C4405" s="1" t="n">
        <x:v>6</x:v>
      </x:c>
      <x:c r="D4405" s="1" t="n">
        <x:v>39.2</x:v>
      </x:c>
      <x:c r="E4405" s="1" t="n">
        <x:v>17</x:v>
      </x:c>
      <x:c r="F4405" s="1" t="n">
        <x:v>3</x:v>
      </x:c>
      <x:c r="G4405" s="1" t="n">
        <x:v>18</x:v>
      </x:c>
      <x:c r="H4405" s="1" t="n">
        <x:v>0</x:v>
      </x:c>
      <x:c r="I4405" s="1" t="n">
        <x:v>2</x:v>
      </x:c>
      <x:c r="J4405" s="1" t="n">
        <x:v>0.66</x:v>
      </x:c>
      <x:c r="K4405" s="1" t="n">
        <x:v>0</x:v>
      </x:c>
      <x:c r="L4405" s="1" t="n">
        <x:v>92.5</x:v>
      </x:c>
      <x:c r="M4405" s="1" t="n">
        <x:v>1.8</x:v>
      </x:c>
      <x:c r="N4405" s="1" t="n">
        <x:v>0.8</x:v>
      </x:c>
      <x:c r="O4405" s="1" t="n">
        <x:f aca="0">24*MAX(0,EOMONTH(B4405,0)-MAX(B4405,INDEX(Device_Inventory!$K$2:$K$1201,MATCH(A4405,Device_Inventory!$A$2:$A$1201,0)))+1)</x:f>
        <x:v>744</x:v>
      </x:c>
      <x:c r="P4405" s="11" t="b">
        <x:f aca="0">INDEX(Device_Inventory!$K$2:$K$1201,MATCH(A4405,Device_Inventory!$A$2:$A$1201,0))&gt;B4405</x:f>
        <x:v>0</x:v>
      </x:c>
      <x:c r="Q4405" s="1" t="str">
        <x:f aca="0">IF(D4405&gt;O4405,"Fail: operating hours exceed in-service hours",IF(D4405+M4405&gt;O4405,"Fail: operating + unavailable hours exceed in-service hours",IF(P4405,"Partial month: within in-service hours","OK")))</x:f>
        <x:v>OK</x:v>
      </x:c>
    </x:row>
    <x:row r="4406" ht="15" hidden="0" customHeight="1">
      <x:c r="A4406" s="1" t="s">
        <x:v>1399</x:v>
      </x:c>
      <x:c r="B4406" s="14" t="n">
        <x:v>46174</x:v>
      </x:c>
      <x:c r="C4406" s="1" t="n">
        <x:v>7.9</x:v>
      </x:c>
      <x:c r="D4406" s="1" t="n">
        <x:v>47.3</x:v>
      </x:c>
      <x:c r="E4406" s="1" t="n">
        <x:v>15</x:v>
      </x:c>
      <x:c r="F4406" s="1" t="n">
        <x:v>2</x:v>
      </x:c>
      <x:c r="G4406" s="1" t="n">
        <x:v>23</x:v>
      </x:c>
      <x:c r="H4406" s="1" t="n">
        <x:v>0</x:v>
      </x:c>
      <x:c r="I4406" s="1" t="n">
        <x:v>2</x:v>
      </x:c>
      <x:c r="J4406" s="1" t="n">
        <x:v>0</x:v>
      </x:c>
      <x:c r="K4406" s="1" t="n">
        <x:v>0</x:v>
      </x:c>
      <x:c r="L4406" s="1" t="n">
        <x:v>98.4</x:v>
      </x:c>
      <x:c r="M4406" s="1" t="n">
        <x:v>4.4</x:v>
      </x:c>
      <x:c r="N4406" s="1" t="n">
        <x:v>0.7</x:v>
      </x:c>
      <x:c r="O4406" s="1" t="n">
        <x:f aca="0">24*MAX(0,EOMONTH(B4406,0)-MAX(B4406,INDEX(Device_Inventory!$K$2:$K$1201,MATCH(A4406,Device_Inventory!$A$2:$A$1201,0)))+1)</x:f>
        <x:v>720</x:v>
      </x:c>
      <x:c r="P4406" s="11" t="b">
        <x:f aca="0">INDEX(Device_Inventory!$K$2:$K$1201,MATCH(A4406,Device_Inventory!$A$2:$A$1201,0))&gt;B4406</x:f>
        <x:v>0</x:v>
      </x:c>
      <x:c r="Q4406" s="1" t="str">
        <x:f aca="0">IF(D4406&gt;O4406,"Fail: operating hours exceed in-service hours",IF(D4406+M4406&gt;O4406,"Fail: operating + unavailable hours exceed in-service hours",IF(P4406,"Partial month: within in-service hours","OK")))</x:f>
        <x:v>OK</x:v>
      </x:c>
    </x:row>
    <x:row r="4407" ht="15" hidden="0" customHeight="1">
      <x:c r="A4407" s="1" t="s">
        <x:v>1399</x:v>
      </x:c>
      <x:c r="B4407" s="14" t="n">
        <x:v>46204</x:v>
      </x:c>
      <x:c r="C4407" s="1" t="n">
        <x:v>18.5</x:v>
      </x:c>
      <x:c r="D4407" s="1" t="n">
        <x:v>102</x:v>
      </x:c>
      <x:c r="E4407" s="1" t="n">
        <x:v>8</x:v>
      </x:c>
      <x:c r="F4407" s="1" t="n">
        <x:v>0</x:v>
      </x:c>
      <x:c r="G4407" s="1" t="n">
        <x:v>17</x:v>
      </x:c>
      <x:c r="H4407" s="1" t="n">
        <x:v>0</x:v>
      </x:c>
      <x:c r="I4407" s="1" t="n">
        <x:v>0</x:v>
      </x:c>
      <x:c r="J4407" s="1" t="n">
        <x:v>0.76</x:v>
      </x:c>
      <x:c r="K4407" s="1" t="n">
        <x:v>0</x:v>
      </x:c>
      <x:c r="L4407" s="1" t="n">
        <x:v>94.2</x:v>
      </x:c>
      <x:c r="M4407" s="1" t="n">
        <x:v>4.1</x:v>
      </x:c>
      <x:c r="N4407" s="1" t="n">
        <x:v>2.9</x:v>
      </x:c>
      <x:c r="O4407" s="1" t="n">
        <x:f aca="0">24*MAX(0,EOMONTH(B4407,0)-MAX(B4407,INDEX(Device_Inventory!$K$2:$K$1201,MATCH(A4407,Device_Inventory!$A$2:$A$1201,0)))+1)</x:f>
        <x:v>744</x:v>
      </x:c>
      <x:c r="P4407" s="11" t="b">
        <x:f aca="0">INDEX(Device_Inventory!$K$2:$K$1201,MATCH(A4407,Device_Inventory!$A$2:$A$1201,0))&gt;B4407</x:f>
        <x:v>0</x:v>
      </x:c>
      <x:c r="Q4407" s="1" t="str">
        <x:f aca="0">IF(D4407&gt;O4407,"Fail: operating hours exceed in-service hours",IF(D4407+M4407&gt;O4407,"Fail: operating + unavailable hours exceed in-service hours",IF(P4407,"Partial month: within in-service hours","OK")))</x:f>
        <x:v>OK</x:v>
      </x:c>
    </x:row>
    <x:row r="4408" ht="15" hidden="0" customHeight="1">
      <x:c r="A4408" s="1" t="s">
        <x:v>3853</x:v>
      </x:c>
      <x:c r="B4408" s="14" t="n">
        <x:v>46054</x:v>
      </x:c>
      <x:c r="C4408" s="1" t="n">
        <x:v>39.2</x:v>
      </x:c>
      <x:c r="D4408" s="1" t="n">
        <x:v>264</x:v>
      </x:c>
      <x:c r="E4408" s="1" t="n">
        <x:v>13</x:v>
      </x:c>
      <x:c r="F4408" s="1" t="n">
        <x:v>2</x:v>
      </x:c>
      <x:c r="G4408" s="1" t="n">
        <x:v>31</x:v>
      </x:c>
      <x:c r="H4408" s="1" t="n">
        <x:v>0</x:v>
      </x:c>
      <x:c r="I4408" s="1" t="n">
        <x:v>0</x:v>
      </x:c>
      <x:c r="J4408" s="1" t="n">
        <x:v>0.95</x:v>
      </x:c>
      <x:c r="K4408" s="1" t="n">
        <x:v>1</x:v>
      </x:c>
      <x:c r="L4408" s="1" t="n">
        <x:v>99</x:v>
      </x:c>
      <x:c r="M4408" s="1" t="n">
        <x:v>0</x:v>
      </x:c>
      <x:c r="N4408" s="1" t="n">
        <x:v>10.1</x:v>
      </x:c>
      <x:c r="O4408" s="1" t="n">
        <x:f aca="0">24*MAX(0,EOMONTH(B4408,0)-MAX(B4408,INDEX(Device_Inventory!$K$2:$K$1201,MATCH(A4408,Device_Inventory!$A$2:$A$1201,0)))+1)</x:f>
        <x:v>672</x:v>
      </x:c>
      <x:c r="P4408" s="11" t="b">
        <x:f aca="0">INDEX(Device_Inventory!$K$2:$K$1201,MATCH(A4408,Device_Inventory!$A$2:$A$1201,0))&gt;B4408</x:f>
        <x:v>0</x:v>
      </x:c>
      <x:c r="Q4408" s="1" t="str">
        <x:f aca="0">IF(D4408&gt;O4408,"Fail: operating hours exceed in-service hours",IF(D4408+M4408&gt;O4408,"Fail: operating + unavailable hours exceed in-service hours",IF(P4408,"Partial month: within in-service hours","OK")))</x:f>
        <x:v>OK</x:v>
      </x:c>
    </x:row>
    <x:row r="4409" ht="15" hidden="0" customHeight="1">
      <x:c r="A4409" s="1" t="s">
        <x:v>3853</x:v>
      </x:c>
      <x:c r="B4409" s="14" t="n">
        <x:v>46082</x:v>
      </x:c>
      <x:c r="C4409" s="1" t="n">
        <x:v>53.5</x:v>
      </x:c>
      <x:c r="D4409" s="1" t="n">
        <x:v>293.5</x:v>
      </x:c>
      <x:c r="E4409" s="1" t="n">
        <x:v>22</x:v>
      </x:c>
      <x:c r="F4409" s="1" t="n">
        <x:v>2</x:v>
      </x:c>
      <x:c r="G4409" s="1" t="n">
        <x:v>45</x:v>
      </x:c>
      <x:c r="H4409" s="1" t="n">
        <x:v>0</x:v>
      </x:c>
      <x:c r="I4409" s="1" t="n">
        <x:v>0</x:v>
      </x:c>
      <x:c r="J4409" s="1" t="n">
        <x:v>0.7</x:v>
      </x:c>
      <x:c r="K4409" s="1" t="n">
        <x:v>0</x:v>
      </x:c>
      <x:c r="L4409" s="1" t="n">
        <x:v>96.5</x:v>
      </x:c>
      <x:c r="M4409" s="1" t="n">
        <x:v>7.2</x:v>
      </x:c>
      <x:c r="N4409" s="1" t="n">
        <x:v>5.7</x:v>
      </x:c>
      <x:c r="O4409" s="1" t="n">
        <x:f aca="0">24*MAX(0,EOMONTH(B4409,0)-MAX(B4409,INDEX(Device_Inventory!$K$2:$K$1201,MATCH(A4409,Device_Inventory!$A$2:$A$1201,0)))+1)</x:f>
        <x:v>744</x:v>
      </x:c>
      <x:c r="P4409" s="11" t="b">
        <x:f aca="0">INDEX(Device_Inventory!$K$2:$K$1201,MATCH(A4409,Device_Inventory!$A$2:$A$1201,0))&gt;B4409</x:f>
        <x:v>0</x:v>
      </x:c>
      <x:c r="Q4409" s="1" t="str">
        <x:f aca="0">IF(D4409&gt;O4409,"Fail: operating hours exceed in-service hours",IF(D4409+M4409&gt;O4409,"Fail: operating + unavailable hours exceed in-service hours",IF(P4409,"Partial month: within in-service hours","OK")))</x:f>
        <x:v>OK</x:v>
      </x:c>
    </x:row>
    <x:row r="4410" ht="15" hidden="0" customHeight="1">
      <x:c r="A4410" s="1" t="s">
        <x:v>3853</x:v>
      </x:c>
      <x:c r="B4410" s="14" t="n">
        <x:v>46113</x:v>
      </x:c>
      <x:c r="C4410" s="1" t="n">
        <x:v>64.3</x:v>
      </x:c>
      <x:c r="D4410" s="1" t="n">
        <x:v>404.1</x:v>
      </x:c>
      <x:c r="E4410" s="1" t="n">
        <x:v>15</x:v>
      </x:c>
      <x:c r="F4410" s="1" t="n">
        <x:v>0</x:v>
      </x:c>
      <x:c r="G4410" s="1" t="n">
        <x:v>35</x:v>
      </x:c>
      <x:c r="H4410" s="1" t="n">
        <x:v>0</x:v>
      </x:c>
      <x:c r="I4410" s="1" t="n">
        <x:v>0</x:v>
      </x:c>
      <x:c r="J4410" s="1" t="n">
        <x:v>0.79</x:v>
      </x:c>
      <x:c r="K4410" s="1" t="n">
        <x:v>1</x:v>
      </x:c>
      <x:c r="L4410" s="1" t="n">
        <x:v>99.1</x:v>
      </x:c>
      <x:c r="M4410" s="1" t="n">
        <x:v>3.1</x:v>
      </x:c>
      <x:c r="N4410" s="1" t="n">
        <x:v>13.8</x:v>
      </x:c>
      <x:c r="O4410" s="1" t="n">
        <x:f aca="0">24*MAX(0,EOMONTH(B4410,0)-MAX(B4410,INDEX(Device_Inventory!$K$2:$K$1201,MATCH(A4410,Device_Inventory!$A$2:$A$1201,0)))+1)</x:f>
        <x:v>720</x:v>
      </x:c>
      <x:c r="P4410" s="11" t="b">
        <x:f aca="0">INDEX(Device_Inventory!$K$2:$K$1201,MATCH(A4410,Device_Inventory!$A$2:$A$1201,0))&gt;B4410</x:f>
        <x:v>0</x:v>
      </x:c>
      <x:c r="Q4410" s="1" t="str">
        <x:f aca="0">IF(D4410&gt;O4410,"Fail: operating hours exceed in-service hours",IF(D4410+M4410&gt;O4410,"Fail: operating + unavailable hours exceed in-service hours",IF(P4410,"Partial month: within in-service hours","OK")))</x:f>
        <x:v>OK</x:v>
      </x:c>
    </x:row>
    <x:row r="4411" ht="15" hidden="0" customHeight="1">
      <x:c r="A4411" s="1" t="s">
        <x:v>3853</x:v>
      </x:c>
      <x:c r="B4411" s="14" t="n">
        <x:v>46143</x:v>
      </x:c>
      <x:c r="C4411" s="1" t="n">
        <x:v>42.2</x:v>
      </x:c>
      <x:c r="D4411" s="1" t="n">
        <x:v>252</x:v>
      </x:c>
      <x:c r="E4411" s="1" t="n">
        <x:v>21</x:v>
      </x:c>
      <x:c r="F4411" s="1" t="n">
        <x:v>1</x:v>
      </x:c>
      <x:c r="G4411" s="1" t="n">
        <x:v>43</x:v>
      </x:c>
      <x:c r="H4411" s="1" t="n">
        <x:v>0</x:v>
      </x:c>
      <x:c r="I4411" s="1" t="n">
        <x:v>0</x:v>
      </x:c>
      <x:c r="J4411" s="1" t="n">
        <x:v>0.45</x:v>
      </x:c>
      <x:c r="K4411" s="1" t="n">
        <x:v>0</x:v>
      </x:c>
      <x:c r="L4411" s="1" t="n">
        <x:v>95.8</x:v>
      </x:c>
      <x:c r="M4411" s="1" t="n">
        <x:v>14</x:v>
      </x:c>
      <x:c r="N4411" s="1" t="n">
        <x:v>3.8</x:v>
      </x:c>
      <x:c r="O4411" s="1" t="n">
        <x:f aca="0">24*MAX(0,EOMONTH(B4411,0)-MAX(B4411,INDEX(Device_Inventory!$K$2:$K$1201,MATCH(A4411,Device_Inventory!$A$2:$A$1201,0)))+1)</x:f>
        <x:v>744</x:v>
      </x:c>
      <x:c r="P4411" s="11" t="b">
        <x:f aca="0">INDEX(Device_Inventory!$K$2:$K$1201,MATCH(A4411,Device_Inventory!$A$2:$A$1201,0))&gt;B4411</x:f>
        <x:v>0</x:v>
      </x:c>
      <x:c r="Q4411" s="1" t="str">
        <x:f aca="0">IF(D4411&gt;O4411,"Fail: operating hours exceed in-service hours",IF(D4411+M4411&gt;O4411,"Fail: operating + unavailable hours exceed in-service hours",IF(P4411,"Partial month: within in-service hours","OK")))</x:f>
        <x:v>OK</x:v>
      </x:c>
    </x:row>
    <x:row r="4412" ht="15" hidden="0" customHeight="1">
      <x:c r="A4412" s="1" t="s">
        <x:v>3853</x:v>
      </x:c>
      <x:c r="B4412" s="14" t="n">
        <x:v>46174</x:v>
      </x:c>
      <x:c r="C4412" s="1" t="n">
        <x:v>40</x:v>
      </x:c>
      <x:c r="D4412" s="1" t="n">
        <x:v>275.7</x:v>
      </x:c>
      <x:c r="E4412" s="1" t="n">
        <x:v>16</x:v>
      </x:c>
      <x:c r="F4412" s="1" t="n">
        <x:v>1</x:v>
      </x:c>
      <x:c r="G4412" s="1" t="n">
        <x:v>18</x:v>
      </x:c>
      <x:c r="H4412" s="1" t="n">
        <x:v>0</x:v>
      </x:c>
      <x:c r="I4412" s="1" t="n">
        <x:v>3</x:v>
      </x:c>
      <x:c r="J4412" s="1" t="n">
        <x:v>0.09</x:v>
      </x:c>
      <x:c r="K4412" s="1" t="n">
        <x:v>0</x:v>
      </x:c>
      <x:c r="L4412" s="1" t="n">
        <x:v>94.6</x:v>
      </x:c>
      <x:c r="M4412" s="1" t="n">
        <x:v>1.9</x:v>
      </x:c>
      <x:c r="N4412" s="1" t="n">
        <x:v>4.3</x:v>
      </x:c>
      <x:c r="O4412" s="1" t="n">
        <x:f aca="0">24*MAX(0,EOMONTH(B4412,0)-MAX(B4412,INDEX(Device_Inventory!$K$2:$K$1201,MATCH(A4412,Device_Inventory!$A$2:$A$1201,0)))+1)</x:f>
        <x:v>720</x:v>
      </x:c>
      <x:c r="P4412" s="11" t="b">
        <x:f aca="0">INDEX(Device_Inventory!$K$2:$K$1201,MATCH(A4412,Device_Inventory!$A$2:$A$1201,0))&gt;B4412</x:f>
        <x:v>0</x:v>
      </x:c>
      <x:c r="Q4412" s="1" t="str">
        <x:f aca="0">IF(D4412&gt;O4412,"Fail: operating hours exceed in-service hours",IF(D4412+M4412&gt;O4412,"Fail: operating + unavailable hours exceed in-service hours",IF(P4412,"Partial month: within in-service hours","OK")))</x:f>
        <x:v>OK</x:v>
      </x:c>
    </x:row>
    <x:row r="4413" ht="15" hidden="0" customHeight="1">
      <x:c r="A4413" s="1" t="s">
        <x:v>3853</x:v>
      </x:c>
      <x:c r="B4413" s="14" t="n">
        <x:v>46204</x:v>
      </x:c>
      <x:c r="C4413" s="1" t="n">
        <x:v>53.6</x:v>
      </x:c>
      <x:c r="D4413" s="1" t="n">
        <x:v>347.1</x:v>
      </x:c>
      <x:c r="E4413" s="1" t="n">
        <x:v>14</x:v>
      </x:c>
      <x:c r="F4413" s="1" t="n">
        <x:v>1</x:v>
      </x:c>
      <x:c r="G4413" s="1" t="n">
        <x:v>44</x:v>
      </x:c>
      <x:c r="H4413" s="1" t="n">
        <x:v>1</x:v>
      </x:c>
      <x:c r="I4413" s="1" t="n">
        <x:v>1</x:v>
      </x:c>
      <x:c r="J4413" s="1" t="n">
        <x:v>0.15</x:v>
      </x:c>
      <x:c r="K4413" s="1" t="n">
        <x:v>1</x:v>
      </x:c>
      <x:c r="L4413" s="1" t="n">
        <x:v>94.8</x:v>
      </x:c>
      <x:c r="M4413" s="1" t="n">
        <x:v>0</x:v>
      </x:c>
      <x:c r="N4413" s="1" t="n">
        <x:v>11.5</x:v>
      </x:c>
      <x:c r="O4413" s="1" t="n">
        <x:f aca="0">24*MAX(0,EOMONTH(B4413,0)-MAX(B4413,INDEX(Device_Inventory!$K$2:$K$1201,MATCH(A4413,Device_Inventory!$A$2:$A$1201,0)))+1)</x:f>
        <x:v>744</x:v>
      </x:c>
      <x:c r="P4413" s="11" t="b">
        <x:f aca="0">INDEX(Device_Inventory!$K$2:$K$1201,MATCH(A4413,Device_Inventory!$A$2:$A$1201,0))&gt;B4413</x:f>
        <x:v>0</x:v>
      </x:c>
      <x:c r="Q4413" s="1" t="str">
        <x:f aca="0">IF(D4413&gt;O4413,"Fail: operating hours exceed in-service hours",IF(D4413+M4413&gt;O4413,"Fail: operating + unavailable hours exceed in-service hours",IF(P4413,"Partial month: within in-service hours","OK")))</x:f>
        <x:v>OK</x:v>
      </x:c>
    </x:row>
    <x:row r="4414" ht="15" hidden="0" customHeight="1">
      <x:c r="A4414" s="1" t="s">
        <x:v>1402</x:v>
      </x:c>
      <x:c r="B4414" s="14" t="n">
        <x:v>46054</x:v>
      </x:c>
      <x:c r="C4414" s="1" t="n">
        <x:v>57.8</x:v>
      </x:c>
      <x:c r="D4414" s="1" t="n">
        <x:v>371.6</x:v>
      </x:c>
      <x:c r="E4414" s="1" t="n">
        <x:v>19</x:v>
      </x:c>
      <x:c r="F4414" s="1" t="n">
        <x:v>0</x:v>
      </x:c>
      <x:c r="G4414" s="1" t="n">
        <x:v>34</x:v>
      </x:c>
      <x:c r="H4414" s="1" t="n">
        <x:v>0</x:v>
      </x:c>
      <x:c r="I4414" s="1" t="n">
        <x:v>3</x:v>
      </x:c>
      <x:c r="J4414" s="1" t="n">
        <x:v>0.34</x:v>
      </x:c>
      <x:c r="K4414" s="1" t="n">
        <x:v>1</x:v>
      </x:c>
      <x:c r="L4414" s="1" t="n">
        <x:v>95</x:v>
      </x:c>
      <x:c r="M4414" s="1" t="n">
        <x:v>2.7</x:v>
      </x:c>
      <x:c r="N4414" s="1" t="n">
        <x:v>7.9</x:v>
      </x:c>
      <x:c r="O4414" s="1" t="n">
        <x:f aca="0">24*MAX(0,EOMONTH(B4414,0)-MAX(B4414,INDEX(Device_Inventory!$K$2:$K$1201,MATCH(A4414,Device_Inventory!$A$2:$A$1201,0)))+1)</x:f>
        <x:v>672</x:v>
      </x:c>
      <x:c r="P4414" s="11" t="b">
        <x:f aca="0">INDEX(Device_Inventory!$K$2:$K$1201,MATCH(A4414,Device_Inventory!$A$2:$A$1201,0))&gt;B4414</x:f>
        <x:v>0</x:v>
      </x:c>
      <x:c r="Q4414" s="1" t="str">
        <x:f aca="0">IF(D4414&gt;O4414,"Fail: operating hours exceed in-service hours",IF(D4414+M4414&gt;O4414,"Fail: operating + unavailable hours exceed in-service hours",IF(P4414,"Partial month: within in-service hours","OK")))</x:f>
        <x:v>OK</x:v>
      </x:c>
    </x:row>
    <x:row r="4415" ht="15" hidden="0" customHeight="1">
      <x:c r="A4415" s="1" t="s">
        <x:v>1402</x:v>
      </x:c>
      <x:c r="B4415" s="14" t="n">
        <x:v>46082</x:v>
      </x:c>
      <x:c r="C4415" s="1" t="n">
        <x:v>70.5</x:v>
      </x:c>
      <x:c r="D4415" s="1" t="n">
        <x:v>401.5</x:v>
      </x:c>
      <x:c r="E4415" s="1" t="n">
        <x:v>32</x:v>
      </x:c>
      <x:c r="F4415" s="1" t="n">
        <x:v>2</x:v>
      </x:c>
      <x:c r="G4415" s="1" t="n">
        <x:v>32</x:v>
      </x:c>
      <x:c r="H4415" s="1" t="n">
        <x:v>0</x:v>
      </x:c>
      <x:c r="I4415" s="1" t="n">
        <x:v>2</x:v>
      </x:c>
      <x:c r="J4415" s="1" t="n">
        <x:v>0.87</x:v>
      </x:c>
      <x:c r="K4415" s="1" t="n">
        <x:v>0</x:v>
      </x:c>
      <x:c r="L4415" s="1" t="n">
        <x:v>97.7</x:v>
      </x:c>
      <x:c r="M4415" s="1" t="n">
        <x:v>5.8</x:v>
      </x:c>
      <x:c r="N4415" s="1" t="n">
        <x:v>13.6</x:v>
      </x:c>
      <x:c r="O4415" s="1" t="n">
        <x:f aca="0">24*MAX(0,EOMONTH(B4415,0)-MAX(B4415,INDEX(Device_Inventory!$K$2:$K$1201,MATCH(A4415,Device_Inventory!$A$2:$A$1201,0)))+1)</x:f>
        <x:v>744</x:v>
      </x:c>
      <x:c r="P4415" s="11" t="b">
        <x:f aca="0">INDEX(Device_Inventory!$K$2:$K$1201,MATCH(A4415,Device_Inventory!$A$2:$A$1201,0))&gt;B4415</x:f>
        <x:v>0</x:v>
      </x:c>
      <x:c r="Q4415" s="1" t="str">
        <x:f aca="0">IF(D4415&gt;O4415,"Fail: operating hours exceed in-service hours",IF(D4415+M4415&gt;O4415,"Fail: operating + unavailable hours exceed in-service hours",IF(P4415,"Partial month: within in-service hours","OK")))</x:f>
        <x:v>OK</x:v>
      </x:c>
    </x:row>
    <x:row r="4416" ht="15" hidden="0" customHeight="1">
      <x:c r="A4416" s="1" t="s">
        <x:v>1402</x:v>
      </x:c>
      <x:c r="B4416" s="14" t="n">
        <x:v>46113</x:v>
      </x:c>
      <x:c r="C4416" s="1" t="n">
        <x:v>90.1</x:v>
      </x:c>
      <x:c r="D4416" s="1" t="n">
        <x:v>571.9</x:v>
      </x:c>
      <x:c r="E4416" s="1" t="n">
        <x:v>30</x:v>
      </x:c>
      <x:c r="F4416" s="1" t="n">
        <x:v>2</x:v>
      </x:c>
      <x:c r="G4416" s="1" t="n">
        <x:v>48</x:v>
      </x:c>
      <x:c r="H4416" s="1" t="n">
        <x:v>0</x:v>
      </x:c>
      <x:c r="I4416" s="1" t="n">
        <x:v>3</x:v>
      </x:c>
      <x:c r="J4416" s="1" t="n">
        <x:v>0.05</x:v>
      </x:c>
      <x:c r="K4416" s="1" t="n">
        <x:v>1</x:v>
      </x:c>
      <x:c r="L4416" s="1" t="n">
        <x:v>95.9</x:v>
      </x:c>
      <x:c r="M4416" s="1" t="n">
        <x:v>8.7</x:v>
      </x:c>
      <x:c r="N4416" s="1" t="n">
        <x:v>14.8</x:v>
      </x:c>
      <x:c r="O4416" s="1" t="n">
        <x:f aca="0">24*MAX(0,EOMONTH(B4416,0)-MAX(B4416,INDEX(Device_Inventory!$K$2:$K$1201,MATCH(A4416,Device_Inventory!$A$2:$A$1201,0)))+1)</x:f>
        <x:v>720</x:v>
      </x:c>
      <x:c r="P4416" s="11" t="b">
        <x:f aca="0">INDEX(Device_Inventory!$K$2:$K$1201,MATCH(A4416,Device_Inventory!$A$2:$A$1201,0))&gt;B4416</x:f>
        <x:v>0</x:v>
      </x:c>
      <x:c r="Q4416" s="1" t="str">
        <x:f aca="0">IF(D4416&gt;O4416,"Fail: operating hours exceed in-service hours",IF(D4416+M4416&gt;O4416,"Fail: operating + unavailable hours exceed in-service hours",IF(P4416,"Partial month: within in-service hours","OK")))</x:f>
        <x:v>OK</x:v>
      </x:c>
    </x:row>
    <x:row r="4417" ht="15" hidden="0" customHeight="1">
      <x:c r="A4417" s="1" t="s">
        <x:v>1402</x:v>
      </x:c>
      <x:c r="B4417" s="14" t="n">
        <x:v>46143</x:v>
      </x:c>
      <x:c r="C4417" s="1" t="n">
        <x:v>93.8</x:v>
      </x:c>
      <x:c r="D4417" s="1" t="n">
        <x:v>557.4</x:v>
      </x:c>
      <x:c r="E4417" s="1" t="n">
        <x:v>37</x:v>
      </x:c>
      <x:c r="F4417" s="1" t="n">
        <x:v>0</x:v>
      </x:c>
      <x:c r="G4417" s="1" t="n">
        <x:v>60</x:v>
      </x:c>
      <x:c r="H4417" s="1" t="n">
        <x:v>0</x:v>
      </x:c>
      <x:c r="I4417" s="1" t="n">
        <x:v>4</x:v>
      </x:c>
      <x:c r="J4417" s="1" t="n">
        <x:v>0.91</x:v>
      </x:c>
      <x:c r="K4417" s="1" t="n">
        <x:v>0</x:v>
      </x:c>
      <x:c r="L4417" s="1" t="n">
        <x:v>96</x:v>
      </x:c>
      <x:c r="M4417" s="1" t="n">
        <x:v>3.1</x:v>
      </x:c>
      <x:c r="N4417" s="1" t="n">
        <x:v>23.2</x:v>
      </x:c>
      <x:c r="O4417" s="1" t="n">
        <x:f aca="0">24*MAX(0,EOMONTH(B4417,0)-MAX(B4417,INDEX(Device_Inventory!$K$2:$K$1201,MATCH(A4417,Device_Inventory!$A$2:$A$1201,0)))+1)</x:f>
        <x:v>744</x:v>
      </x:c>
      <x:c r="P4417" s="11" t="b">
        <x:f aca="0">INDEX(Device_Inventory!$K$2:$K$1201,MATCH(A4417,Device_Inventory!$A$2:$A$1201,0))&gt;B4417</x:f>
        <x:v>0</x:v>
      </x:c>
      <x:c r="Q4417" s="1" t="str">
        <x:f aca="0">IF(D4417&gt;O4417,"Fail: operating hours exceed in-service hours",IF(D4417+M4417&gt;O4417,"Fail: operating + unavailable hours exceed in-service hours",IF(P4417,"Partial month: within in-service hours","OK")))</x:f>
        <x:v>OK</x:v>
      </x:c>
    </x:row>
    <x:row r="4418" ht="15" hidden="0" customHeight="1">
      <x:c r="A4418" s="1" t="s">
        <x:v>1402</x:v>
      </x:c>
      <x:c r="B4418" s="14" t="n">
        <x:v>46174</x:v>
      </x:c>
      <x:c r="C4418" s="1" t="n">
        <x:v>53.1</x:v>
      </x:c>
      <x:c r="D4418" s="1" t="n">
        <x:v>327.6</x:v>
      </x:c>
      <x:c r="E4418" s="1" t="n">
        <x:v>24</x:v>
      </x:c>
      <x:c r="F4418" s="1" t="n">
        <x:v>0</x:v>
      </x:c>
      <x:c r="G4418" s="1" t="n">
        <x:v>33</x:v>
      </x:c>
      <x:c r="H4418" s="1" t="n">
        <x:v>1</x:v>
      </x:c>
      <x:c r="I4418" s="1" t="n">
        <x:v>4</x:v>
      </x:c>
      <x:c r="J4418" s="1" t="n">
        <x:v>0</x:v>
      </x:c>
      <x:c r="K4418" s="1" t="n">
        <x:v>0</x:v>
      </x:c>
      <x:c r="L4418" s="1" t="n">
        <x:v>92.2</x:v>
      </x:c>
      <x:c r="M4418" s="1" t="n">
        <x:v>0</x:v>
      </x:c>
      <x:c r="N4418" s="1" t="n">
        <x:v>7.3</x:v>
      </x:c>
      <x:c r="O4418" s="1" t="n">
        <x:f aca="0">24*MAX(0,EOMONTH(B4418,0)-MAX(B4418,INDEX(Device_Inventory!$K$2:$K$1201,MATCH(A4418,Device_Inventory!$A$2:$A$1201,0)))+1)</x:f>
        <x:v>720</x:v>
      </x:c>
      <x:c r="P4418" s="11" t="b">
        <x:f aca="0">INDEX(Device_Inventory!$K$2:$K$1201,MATCH(A4418,Device_Inventory!$A$2:$A$1201,0))&gt;B4418</x:f>
        <x:v>0</x:v>
      </x:c>
      <x:c r="Q4418" s="1" t="str">
        <x:f aca="0">IF(D4418&gt;O4418,"Fail: operating hours exceed in-service hours",IF(D4418+M4418&gt;O4418,"Fail: operating + unavailable hours exceed in-service hours",IF(P4418,"Partial month: within in-service hours","OK")))</x:f>
        <x:v>OK</x:v>
      </x:c>
    </x:row>
    <x:row r="4419" ht="15" hidden="0" customHeight="1">
      <x:c r="A4419" s="1" t="s">
        <x:v>1402</x:v>
      </x:c>
      <x:c r="B4419" s="14" t="n">
        <x:v>46204</x:v>
      </x:c>
      <x:c r="C4419" s="1" t="n">
        <x:v>88.8</x:v>
      </x:c>
      <x:c r="D4419" s="1" t="n">
        <x:v>519.2</x:v>
      </x:c>
      <x:c r="E4419" s="1" t="n">
        <x:v>29</x:v>
      </x:c>
      <x:c r="F4419" s="1" t="n">
        <x:v>0</x:v>
      </x:c>
      <x:c r="G4419" s="1" t="n">
        <x:v>58</x:v>
      </x:c>
      <x:c r="H4419" s="1" t="n">
        <x:v>0</x:v>
      </x:c>
      <x:c r="I4419" s="1" t="n">
        <x:v>5</x:v>
      </x:c>
      <x:c r="J4419" s="1" t="n">
        <x:v>0</x:v>
      </x:c>
      <x:c r="K4419" s="1" t="n">
        <x:v>0</x:v>
      </x:c>
      <x:c r="L4419" s="1" t="n">
        <x:v>95.5</x:v>
      </x:c>
      <x:c r="M4419" s="1" t="n">
        <x:v>1.2</x:v>
      </x:c>
      <x:c r="N4419" s="1" t="n">
        <x:v>24.4</x:v>
      </x:c>
      <x:c r="O4419" s="1" t="n">
        <x:f aca="0">24*MAX(0,EOMONTH(B4419,0)-MAX(B4419,INDEX(Device_Inventory!$K$2:$K$1201,MATCH(A4419,Device_Inventory!$A$2:$A$1201,0)))+1)</x:f>
        <x:v>744</x:v>
      </x:c>
      <x:c r="P4419" s="11" t="b">
        <x:f aca="0">INDEX(Device_Inventory!$K$2:$K$1201,MATCH(A4419,Device_Inventory!$A$2:$A$1201,0))&gt;B4419</x:f>
        <x:v>0</x:v>
      </x:c>
      <x:c r="Q4419" s="1" t="str">
        <x:f aca="0">IF(D4419&gt;O4419,"Fail: operating hours exceed in-service hours",IF(D4419+M4419&gt;O4419,"Fail: operating + unavailable hours exceed in-service hours",IF(P4419,"Partial month: within in-service hours","OK")))</x:f>
        <x:v>OK</x:v>
      </x:c>
    </x:row>
    <x:row r="4420" ht="15" hidden="0" customHeight="1">
      <x:c r="A4420" s="1" t="s">
        <x:v>1404</x:v>
      </x:c>
      <x:c r="B4420" s="14" t="n">
        <x:v>46054</x:v>
      </x:c>
      <x:c r="C4420" s="1" t="n">
        <x:v>49.7</x:v>
      </x:c>
      <x:c r="D4420" s="1" t="n">
        <x:v>334</x:v>
      </x:c>
      <x:c r="E4420" s="1" t="n">
        <x:v>13</x:v>
      </x:c>
      <x:c r="F4420" s="1" t="n">
        <x:v>1</x:v>
      </x:c>
      <x:c r="G4420" s="1" t="n">
        <x:v>22</x:v>
      </x:c>
      <x:c r="H4420" s="1" t="n">
        <x:v>0</x:v>
      </x:c>
      <x:c r="I4420" s="1" t="n">
        <x:v>1</x:v>
      </x:c>
      <x:c r="J4420" s="1" t="n">
        <x:v>0.47</x:v>
      </x:c>
      <x:c r="K4420" s="1" t="n">
        <x:v>0</x:v>
      </x:c>
      <x:c r="L4420" s="1" t="n">
        <x:v>98.5</x:v>
      </x:c>
      <x:c r="M4420" s="1" t="n">
        <x:v>3.1</x:v>
      </x:c>
      <x:c r="N4420" s="1" t="n">
        <x:v>9.5</x:v>
      </x:c>
      <x:c r="O4420" s="1" t="n">
        <x:f aca="0">24*MAX(0,EOMONTH(B4420,0)-MAX(B4420,INDEX(Device_Inventory!$K$2:$K$1201,MATCH(A4420,Device_Inventory!$A$2:$A$1201,0)))+1)</x:f>
        <x:v>672</x:v>
      </x:c>
      <x:c r="P4420" s="11" t="b">
        <x:f aca="0">INDEX(Device_Inventory!$K$2:$K$1201,MATCH(A4420,Device_Inventory!$A$2:$A$1201,0))&gt;B4420</x:f>
        <x:v>0</x:v>
      </x:c>
      <x:c r="Q4420" s="1" t="str">
        <x:f aca="0">IF(D4420&gt;O4420,"Fail: operating hours exceed in-service hours",IF(D4420+M4420&gt;O4420,"Fail: operating + unavailable hours exceed in-service hours",IF(P4420,"Partial month: within in-service hours","OK")))</x:f>
        <x:v>OK</x:v>
      </x:c>
    </x:row>
    <x:row r="4421" ht="15" hidden="0" customHeight="1">
      <x:c r="A4421" s="1" t="s">
        <x:v>1404</x:v>
      </x:c>
      <x:c r="B4421" s="14" t="n">
        <x:v>46082</x:v>
      </x:c>
      <x:c r="C4421" s="1" t="n">
        <x:v>33.1</x:v>
      </x:c>
      <x:c r="D4421" s="1" t="n">
        <x:v>235.8</x:v>
      </x:c>
      <x:c r="E4421" s="1" t="n">
        <x:v>3</x:v>
      </x:c>
      <x:c r="F4421" s="1" t="n">
        <x:v>0</x:v>
      </x:c>
      <x:c r="G4421" s="1" t="n">
        <x:v>25</x:v>
      </x:c>
      <x:c r="H4421" s="1" t="n">
        <x:v>0</x:v>
      </x:c>
      <x:c r="I4421" s="1" t="n">
        <x:v>0</x:v>
      </x:c>
      <x:c r="J4421" s="1" t="n">
        <x:v>0</x:v>
      </x:c>
      <x:c r="K4421" s="1" t="n">
        <x:v>2</x:v>
      </x:c>
      <x:c r="L4421" s="1" t="n">
        <x:v>95.6</x:v>
      </x:c>
      <x:c r="M4421" s="1" t="n">
        <x:v>0</x:v>
      </x:c>
      <x:c r="N4421" s="1" t="n">
        <x:v>8.2</x:v>
      </x:c>
      <x:c r="O4421" s="1" t="n">
        <x:f aca="0">24*MAX(0,EOMONTH(B4421,0)-MAX(B4421,INDEX(Device_Inventory!$K$2:$K$1201,MATCH(A4421,Device_Inventory!$A$2:$A$1201,0)))+1)</x:f>
        <x:v>744</x:v>
      </x:c>
      <x:c r="P4421" s="11" t="b">
        <x:f aca="0">INDEX(Device_Inventory!$K$2:$K$1201,MATCH(A4421,Device_Inventory!$A$2:$A$1201,0))&gt;B4421</x:f>
        <x:v>0</x:v>
      </x:c>
      <x:c r="Q4421" s="1" t="str">
        <x:f aca="0">IF(D4421&gt;O4421,"Fail: operating hours exceed in-service hours",IF(D4421+M4421&gt;O4421,"Fail: operating + unavailable hours exceed in-service hours",IF(P4421,"Partial month: within in-service hours","OK")))</x:f>
        <x:v>OK</x:v>
      </x:c>
    </x:row>
    <x:row r="4422" ht="15" hidden="0" customHeight="1">
      <x:c r="A4422" s="1" t="s">
        <x:v>1404</x:v>
      </x:c>
      <x:c r="B4422" s="14" t="n">
        <x:v>46113</x:v>
      </x:c>
      <x:c r="C4422" s="1" t="n">
        <x:v>51.8</x:v>
      </x:c>
      <x:c r="D4422" s="1" t="n">
        <x:v>348</x:v>
      </x:c>
      <x:c r="E4422" s="1" t="n">
        <x:v>10</x:v>
      </x:c>
      <x:c r="F4422" s="1" t="n">
        <x:v>0</x:v>
      </x:c>
      <x:c r="G4422" s="1" t="n">
        <x:v>47</x:v>
      </x:c>
      <x:c r="H4422" s="1" t="n">
        <x:v>0</x:v>
      </x:c>
      <x:c r="I4422" s="1" t="n">
        <x:v>2</x:v>
      </x:c>
      <x:c r="J4422" s="1" t="n">
        <x:v>0.29</x:v>
      </x:c>
      <x:c r="K4422" s="1" t="n">
        <x:v>0</x:v>
      </x:c>
      <x:c r="L4422" s="1" t="n">
        <x:v>93.8</x:v>
      </x:c>
      <x:c r="M4422" s="1" t="n">
        <x:v>2.9</x:v>
      </x:c>
      <x:c r="N4422" s="1" t="n">
        <x:v>14.2</x:v>
      </x:c>
      <x:c r="O4422" s="1" t="n">
        <x:f aca="0">24*MAX(0,EOMONTH(B4422,0)-MAX(B4422,INDEX(Device_Inventory!$K$2:$K$1201,MATCH(A4422,Device_Inventory!$A$2:$A$1201,0)))+1)</x:f>
        <x:v>720</x:v>
      </x:c>
      <x:c r="P4422" s="11" t="b">
        <x:f aca="0">INDEX(Device_Inventory!$K$2:$K$1201,MATCH(A4422,Device_Inventory!$A$2:$A$1201,0))&gt;B4422</x:f>
        <x:v>0</x:v>
      </x:c>
      <x:c r="Q4422" s="1" t="str">
        <x:f aca="0">IF(D4422&gt;O4422,"Fail: operating hours exceed in-service hours",IF(D4422+M4422&gt;O4422,"Fail: operating + unavailable hours exceed in-service hours",IF(P4422,"Partial month: within in-service hours","OK")))</x:f>
        <x:v>OK</x:v>
      </x:c>
    </x:row>
    <x:row r="4423" ht="15" hidden="0" customHeight="1">
      <x:c r="A4423" s="1" t="s">
        <x:v>1404</x:v>
      </x:c>
      <x:c r="B4423" s="14" t="n">
        <x:v>46143</x:v>
      </x:c>
      <x:c r="C4423" s="1" t="n">
        <x:v>52</x:v>
      </x:c>
      <x:c r="D4423" s="1" t="n">
        <x:v>316.3</x:v>
      </x:c>
      <x:c r="E4423" s="1" t="n">
        <x:v>20</x:v>
      </x:c>
      <x:c r="F4423" s="1" t="n">
        <x:v>1</x:v>
      </x:c>
      <x:c r="G4423" s="1" t="n">
        <x:v>34</x:v>
      </x:c>
      <x:c r="H4423" s="1" t="n">
        <x:v>1</x:v>
      </x:c>
      <x:c r="I4423" s="1" t="n">
        <x:v>1</x:v>
      </x:c>
      <x:c r="J4423" s="1" t="n">
        <x:v>0.04</x:v>
      </x:c>
      <x:c r="K4423" s="1" t="n">
        <x:v>0</x:v>
      </x:c>
      <x:c r="L4423" s="1" t="n">
        <x:v>96.7</x:v>
      </x:c>
      <x:c r="M4423" s="1" t="n">
        <x:v>0</x:v>
      </x:c>
      <x:c r="N4423" s="1" t="n">
        <x:v>4.9</x:v>
      </x:c>
      <x:c r="O4423" s="1" t="n">
        <x:f aca="0">24*MAX(0,EOMONTH(B4423,0)-MAX(B4423,INDEX(Device_Inventory!$K$2:$K$1201,MATCH(A4423,Device_Inventory!$A$2:$A$1201,0)))+1)</x:f>
        <x:v>744</x:v>
      </x:c>
      <x:c r="P4423" s="11" t="b">
        <x:f aca="0">INDEX(Device_Inventory!$K$2:$K$1201,MATCH(A4423,Device_Inventory!$A$2:$A$1201,0))&gt;B4423</x:f>
        <x:v>0</x:v>
      </x:c>
      <x:c r="Q4423" s="1" t="str">
        <x:f aca="0">IF(D4423&gt;O4423,"Fail: operating hours exceed in-service hours",IF(D4423+M4423&gt;O4423,"Fail: operating + unavailable hours exceed in-service hours",IF(P4423,"Partial month: within in-service hours","OK")))</x:f>
        <x:v>OK</x:v>
      </x:c>
    </x:row>
    <x:row r="4424" ht="15" hidden="0" customHeight="1">
      <x:c r="A4424" s="1" t="s">
        <x:v>1404</x:v>
      </x:c>
      <x:c r="B4424" s="14" t="n">
        <x:v>46174</x:v>
      </x:c>
      <x:c r="C4424" s="1" t="n">
        <x:v>36.4</x:v>
      </x:c>
      <x:c r="D4424" s="1" t="n">
        <x:v>253.6</x:v>
      </x:c>
      <x:c r="E4424" s="1" t="n">
        <x:v>14</x:v>
      </x:c>
      <x:c r="F4424" s="1" t="n">
        <x:v>2</x:v>
      </x:c>
      <x:c r="G4424" s="1" t="n">
        <x:v>9</x:v>
      </x:c>
      <x:c r="H4424" s="1" t="n">
        <x:v>0</x:v>
      </x:c>
      <x:c r="I4424" s="1" t="n">
        <x:v>1</x:v>
      </x:c>
      <x:c r="J4424" s="1" t="n">
        <x:v>0</x:v>
      </x:c>
      <x:c r="K4424" s="1" t="n">
        <x:v>1</x:v>
      </x:c>
      <x:c r="L4424" s="1" t="n">
        <x:v>98.3</x:v>
      </x:c>
      <x:c r="M4424" s="1" t="n">
        <x:v>0</x:v>
      </x:c>
      <x:c r="N4424" s="1" t="n">
        <x:v>9.8</x:v>
      </x:c>
      <x:c r="O4424" s="1" t="n">
        <x:f aca="0">24*MAX(0,EOMONTH(B4424,0)-MAX(B4424,INDEX(Device_Inventory!$K$2:$K$1201,MATCH(A4424,Device_Inventory!$A$2:$A$1201,0)))+1)</x:f>
        <x:v>720</x:v>
      </x:c>
      <x:c r="P4424" s="11" t="b">
        <x:f aca="0">INDEX(Device_Inventory!$K$2:$K$1201,MATCH(A4424,Device_Inventory!$A$2:$A$1201,0))&gt;B4424</x:f>
        <x:v>0</x:v>
      </x:c>
      <x:c r="Q4424" s="1" t="str">
        <x:f aca="0">IF(D4424&gt;O4424,"Fail: operating hours exceed in-service hours",IF(D4424+M4424&gt;O4424,"Fail: operating + unavailable hours exceed in-service hours",IF(P4424,"Partial month: within in-service hours","OK")))</x:f>
        <x:v>OK</x:v>
      </x:c>
    </x:row>
    <x:row r="4425" ht="15" hidden="0" customHeight="1">
      <x:c r="A4425" s="1" t="s">
        <x:v>1404</x:v>
      </x:c>
      <x:c r="B4425" s="14" t="n">
        <x:v>46204</x:v>
      </x:c>
      <x:c r="C4425" s="1" t="n">
        <x:v>73.4</x:v>
      </x:c>
      <x:c r="D4425" s="1" t="n">
        <x:v>521.5</x:v>
      </x:c>
      <x:c r="E4425" s="1" t="n">
        <x:v>19</x:v>
      </x:c>
      <x:c r="F4425" s="1" t="n">
        <x:v>0</x:v>
      </x:c>
      <x:c r="G4425" s="1" t="n">
        <x:v>46</x:v>
      </x:c>
      <x:c r="H4425" s="1" t="n">
        <x:v>0</x:v>
      </x:c>
      <x:c r="I4425" s="1" t="n">
        <x:v>3</x:v>
      </x:c>
      <x:c r="J4425" s="1" t="n">
        <x:v>0.76</x:v>
      </x:c>
      <x:c r="K4425" s="1" t="n">
        <x:v>1</x:v>
      </x:c>
      <x:c r="L4425" s="1" t="n">
        <x:v>95.3</x:v>
      </x:c>
      <x:c r="M4425" s="1" t="n">
        <x:v>5.1</x:v>
      </x:c>
      <x:c r="N4425" s="1" t="n">
        <x:v>17.2</x:v>
      </x:c>
      <x:c r="O4425" s="1" t="n">
        <x:f aca="0">24*MAX(0,EOMONTH(B4425,0)-MAX(B4425,INDEX(Device_Inventory!$K$2:$K$1201,MATCH(A4425,Device_Inventory!$A$2:$A$1201,0)))+1)</x:f>
        <x:v>744</x:v>
      </x:c>
      <x:c r="P4425" s="11" t="b">
        <x:f aca="0">INDEX(Device_Inventory!$K$2:$K$1201,MATCH(A4425,Device_Inventory!$A$2:$A$1201,0))&gt;B4425</x:f>
        <x:v>0</x:v>
      </x:c>
      <x:c r="Q4425" s="1" t="str">
        <x:f aca="0">IF(D4425&gt;O4425,"Fail: operating hours exceed in-service hours",IF(D4425+M4425&gt;O4425,"Fail: operating + unavailable hours exceed in-service hours",IF(P4425,"Partial month: within in-service hours","OK")))</x:f>
        <x:v>OK</x:v>
      </x:c>
    </x:row>
    <x:row r="4426" ht="15" hidden="0" customHeight="1">
      <x:c r="A4426" s="1" t="s">
        <x:v>3860</x:v>
      </x:c>
      <x:c r="B4426" s="14" t="n">
        <x:v>46054</x:v>
      </x:c>
      <x:c r="C4426" s="1" t="n">
        <x:v>78.6</x:v>
      </x:c>
      <x:c r="D4426" s="1" t="n">
        <x:v>541.4</x:v>
      </x:c>
      <x:c r="E4426" s="1" t="n">
        <x:v>40</x:v>
      </x:c>
      <x:c r="F4426" s="1" t="n">
        <x:v>2</x:v>
      </x:c>
      <x:c r="G4426" s="1" t="n">
        <x:v>50</x:v>
      </x:c>
      <x:c r="H4426" s="1" t="n">
        <x:v>1</x:v>
      </x:c>
      <x:c r="I4426" s="1" t="n">
        <x:v>3</x:v>
      </x:c>
      <x:c r="J4426" s="1" t="n">
        <x:v>1.22</x:v>
      </x:c>
      <x:c r="K4426" s="1" t="n">
        <x:v>3</x:v>
      </x:c>
      <x:c r="L4426" s="1" t="n">
        <x:v>93.9</x:v>
      </x:c>
      <x:c r="M4426" s="1" t="n">
        <x:v>6.3</x:v>
      </x:c>
      <x:c r="N4426" s="1" t="n">
        <x:v>13.7</x:v>
      </x:c>
      <x:c r="O4426" s="1" t="n">
        <x:f aca="0">24*MAX(0,EOMONTH(B4426,0)-MAX(B4426,INDEX(Device_Inventory!$K$2:$K$1201,MATCH(A4426,Device_Inventory!$A$2:$A$1201,0)))+1)</x:f>
        <x:v>672</x:v>
      </x:c>
      <x:c r="P4426" s="11" t="b">
        <x:f aca="0">INDEX(Device_Inventory!$K$2:$K$1201,MATCH(A4426,Device_Inventory!$A$2:$A$1201,0))&gt;B4426</x:f>
        <x:v>0</x:v>
      </x:c>
      <x:c r="Q4426" s="1" t="str">
        <x:f aca="0">IF(D4426&gt;O4426,"Fail: operating hours exceed in-service hours",IF(D4426+M4426&gt;O4426,"Fail: operating + unavailable hours exceed in-service hours",IF(P4426,"Partial month: within in-service hours","OK")))</x:f>
        <x:v>OK</x:v>
      </x:c>
    </x:row>
    <x:row r="4427" ht="15" hidden="0" customHeight="1">
      <x:c r="A4427" s="1" t="s">
        <x:v>3860</x:v>
      </x:c>
      <x:c r="B4427" s="14" t="n">
        <x:v>46082</x:v>
      </x:c>
      <x:c r="C4427" s="1" t="n">
        <x:v>92.7</x:v>
      </x:c>
      <x:c r="D4427" s="1" t="n">
        <x:v>595.8</x:v>
      </x:c>
      <x:c r="E4427" s="1" t="n">
        <x:v>40</x:v>
      </x:c>
      <x:c r="F4427" s="1" t="n">
        <x:v>2</x:v>
      </x:c>
      <x:c r="G4427" s="1" t="n">
        <x:v>36</x:v>
      </x:c>
      <x:c r="H4427" s="1" t="n">
        <x:v>0</x:v>
      </x:c>
      <x:c r="I4427" s="1" t="n">
        <x:v>6</x:v>
      </x:c>
      <x:c r="J4427" s="1" t="n">
        <x:v>1.52</x:v>
      </x:c>
      <x:c r="K4427" s="1" t="n">
        <x:v>2</x:v>
      </x:c>
      <x:c r="L4427" s="1" t="n">
        <x:v>91.1</x:v>
      </x:c>
      <x:c r="M4427" s="1" t="n">
        <x:v>9.4</x:v>
      </x:c>
      <x:c r="N4427" s="1" t="n">
        <x:v>27.2</x:v>
      </x:c>
      <x:c r="O4427" s="1" t="n">
        <x:f aca="0">24*MAX(0,EOMONTH(B4427,0)-MAX(B4427,INDEX(Device_Inventory!$K$2:$K$1201,MATCH(A4427,Device_Inventory!$A$2:$A$1201,0)))+1)</x:f>
        <x:v>744</x:v>
      </x:c>
      <x:c r="P4427" s="11" t="b">
        <x:f aca="0">INDEX(Device_Inventory!$K$2:$K$1201,MATCH(A4427,Device_Inventory!$A$2:$A$1201,0))&gt;B4427</x:f>
        <x:v>0</x:v>
      </x:c>
      <x:c r="Q4427" s="1" t="str">
        <x:f aca="0">IF(D4427&gt;O4427,"Fail: operating hours exceed in-service hours",IF(D4427+M4427&gt;O4427,"Fail: operating + unavailable hours exceed in-service hours",IF(P4427,"Partial month: within in-service hours","OK")))</x:f>
        <x:v>OK</x:v>
      </x:c>
    </x:row>
    <x:row r="4428" ht="15" hidden="0" customHeight="1">
      <x:c r="A4428" s="1" t="s">
        <x:v>3860</x:v>
      </x:c>
      <x:c r="B4428" s="14" t="n">
        <x:v>46113</x:v>
      </x:c>
      <x:c r="C4428" s="1" t="n">
        <x:v>69.2</x:v>
      </x:c>
      <x:c r="D4428" s="1" t="n">
        <x:v>471.6</x:v>
      </x:c>
      <x:c r="E4428" s="1" t="n">
        <x:v>29</x:v>
      </x:c>
      <x:c r="F4428" s="1" t="n">
        <x:v>1</x:v>
      </x:c>
      <x:c r="G4428" s="1" t="n">
        <x:v>41</x:v>
      </x:c>
      <x:c r="H4428" s="1" t="n">
        <x:v>0</x:v>
      </x:c>
      <x:c r="I4428" s="1" t="n">
        <x:v>4</x:v>
      </x:c>
      <x:c r="J4428" s="1" t="n">
        <x:v>0.46</x:v>
      </x:c>
      <x:c r="K4428" s="1" t="n">
        <x:v>0</x:v>
      </x:c>
      <x:c r="L4428" s="1" t="n">
        <x:v>96</x:v>
      </x:c>
      <x:c r="M4428" s="1" t="n">
        <x:v>11.9</x:v>
      </x:c>
      <x:c r="N4428" s="1" t="n">
        <x:v>14.4</x:v>
      </x:c>
      <x:c r="O4428" s="1" t="n">
        <x:f aca="0">24*MAX(0,EOMONTH(B4428,0)-MAX(B4428,INDEX(Device_Inventory!$K$2:$K$1201,MATCH(A4428,Device_Inventory!$A$2:$A$1201,0)))+1)</x:f>
        <x:v>720</x:v>
      </x:c>
      <x:c r="P4428" s="11" t="b">
        <x:f aca="0">INDEX(Device_Inventory!$K$2:$K$1201,MATCH(A4428,Device_Inventory!$A$2:$A$1201,0))&gt;B4428</x:f>
        <x:v>0</x:v>
      </x:c>
      <x:c r="Q4428" s="1" t="str">
        <x:f aca="0">IF(D4428&gt;O4428,"Fail: operating hours exceed in-service hours",IF(D4428+M4428&gt;O4428,"Fail: operating + unavailable hours exceed in-service hours",IF(P4428,"Partial month: within in-service hours","OK")))</x:f>
        <x:v>OK</x:v>
      </x:c>
    </x:row>
    <x:row r="4429" ht="15" hidden="0" customHeight="1">
      <x:c r="A4429" s="1" t="s">
        <x:v>3860</x:v>
      </x:c>
      <x:c r="B4429" s="14" t="n">
        <x:v>46143</x:v>
      </x:c>
      <x:c r="C4429" s="1" t="n">
        <x:v>67.9</x:v>
      </x:c>
      <x:c r="D4429" s="1" t="n">
        <x:v>459.4</x:v>
      </x:c>
      <x:c r="E4429" s="1" t="n">
        <x:v>23</x:v>
      </x:c>
      <x:c r="F4429" s="1" t="n">
        <x:v>3</x:v>
      </x:c>
      <x:c r="G4429" s="1" t="n">
        <x:v>25</x:v>
      </x:c>
      <x:c r="H4429" s="1" t="n">
        <x:v>2</x:v>
      </x:c>
      <x:c r="I4429" s="1" t="n">
        <x:v>1</x:v>
      </x:c>
      <x:c r="J4429" s="1" t="n">
        <x:v>0.08</x:v>
      </x:c>
      <x:c r="K4429" s="1" t="n">
        <x:v>2</x:v>
      </x:c>
      <x:c r="L4429" s="1" t="n">
        <x:v>99.3</x:v>
      </x:c>
      <x:c r="M4429" s="1" t="n">
        <x:v>7.2</x:v>
      </x:c>
      <x:c r="N4429" s="1" t="n">
        <x:v>19.6</x:v>
      </x:c>
      <x:c r="O4429" s="1" t="n">
        <x:f aca="0">24*MAX(0,EOMONTH(B4429,0)-MAX(B4429,INDEX(Device_Inventory!$K$2:$K$1201,MATCH(A4429,Device_Inventory!$A$2:$A$1201,0)))+1)</x:f>
        <x:v>744</x:v>
      </x:c>
      <x:c r="P4429" s="11" t="b">
        <x:f aca="0">INDEX(Device_Inventory!$K$2:$K$1201,MATCH(A4429,Device_Inventory!$A$2:$A$1201,0))&gt;B4429</x:f>
        <x:v>0</x:v>
      </x:c>
      <x:c r="Q4429" s="1" t="str">
        <x:f aca="0">IF(D4429&gt;O4429,"Fail: operating hours exceed in-service hours",IF(D4429+M4429&gt;O4429,"Fail: operating + unavailable hours exceed in-service hours",IF(P4429,"Partial month: within in-service hours","OK")))</x:f>
        <x:v>OK</x:v>
      </x:c>
    </x:row>
    <x:row r="4430" ht="15" hidden="0" customHeight="1">
      <x:c r="A4430" s="1" t="s">
        <x:v>3860</x:v>
      </x:c>
      <x:c r="B4430" s="14" t="n">
        <x:v>46174</x:v>
      </x:c>
      <x:c r="C4430" s="1" t="n">
        <x:v>66.6</x:v>
      </x:c>
      <x:c r="D4430" s="1" t="n">
        <x:v>387.7</x:v>
      </x:c>
      <x:c r="E4430" s="1" t="n">
        <x:v>28</x:v>
      </x:c>
      <x:c r="F4430" s="1" t="n">
        <x:v>0</x:v>
      </x:c>
      <x:c r="G4430" s="1" t="n">
        <x:v>37</x:v>
      </x:c>
      <x:c r="H4430" s="1" t="n">
        <x:v>1</x:v>
      </x:c>
      <x:c r="I4430" s="1" t="n">
        <x:v>5</x:v>
      </x:c>
      <x:c r="J4430" s="1" t="n">
        <x:v>1.9</x:v>
      </x:c>
      <x:c r="K4430" s="1" t="n">
        <x:v>2</x:v>
      </x:c>
      <x:c r="L4430" s="1" t="n">
        <x:v>92</x:v>
      </x:c>
      <x:c r="M4430" s="1" t="n">
        <x:v>10.7</x:v>
      </x:c>
      <x:c r="N4430" s="1" t="n">
        <x:v>18.8</x:v>
      </x:c>
      <x:c r="O4430" s="1" t="n">
        <x:f aca="0">24*MAX(0,EOMONTH(B4430,0)-MAX(B4430,INDEX(Device_Inventory!$K$2:$K$1201,MATCH(A4430,Device_Inventory!$A$2:$A$1201,0)))+1)</x:f>
        <x:v>720</x:v>
      </x:c>
      <x:c r="P4430" s="11" t="b">
        <x:f aca="0">INDEX(Device_Inventory!$K$2:$K$1201,MATCH(A4430,Device_Inventory!$A$2:$A$1201,0))&gt;B4430</x:f>
        <x:v>0</x:v>
      </x:c>
      <x:c r="Q4430" s="1" t="str">
        <x:f aca="0">IF(D4430&gt;O4430,"Fail: operating hours exceed in-service hours",IF(D4430+M4430&gt;O4430,"Fail: operating + unavailable hours exceed in-service hours",IF(P4430,"Partial month: within in-service hours","OK")))</x:f>
        <x:v>OK</x:v>
      </x:c>
    </x:row>
    <x:row r="4431" ht="15" hidden="0" customHeight="1">
      <x:c r="A4431" s="1" t="s">
        <x:v>3860</x:v>
      </x:c>
      <x:c r="B4431" s="14" t="n">
        <x:v>46204</x:v>
      </x:c>
      <x:c r="C4431" s="1" t="n">
        <x:v>70.6</x:v>
      </x:c>
      <x:c r="D4431" s="1" t="n">
        <x:v>434.3</x:v>
      </x:c>
      <x:c r="E4431" s="1" t="n">
        <x:v>22</x:v>
      </x:c>
      <x:c r="F4431" s="1" t="n">
        <x:v>3</x:v>
      </x:c>
      <x:c r="G4431" s="1" t="n">
        <x:v>34</x:v>
      </x:c>
      <x:c r="H4431" s="1" t="n">
        <x:v>2</x:v>
      </x:c>
      <x:c r="I4431" s="1" t="n">
        <x:v>3</x:v>
      </x:c>
      <x:c r="J4431" s="1" t="n">
        <x:v>1.32</x:v>
      </x:c>
      <x:c r="K4431" s="1" t="n">
        <x:v>1</x:v>
      </x:c>
      <x:c r="L4431" s="1" t="n">
        <x:v>95.2</x:v>
      </x:c>
      <x:c r="M4431" s="1" t="n">
        <x:v>8.9</x:v>
      </x:c>
      <x:c r="N4431" s="1" t="n">
        <x:v>16.4</x:v>
      </x:c>
      <x:c r="O4431" s="1" t="n">
        <x:f aca="0">24*MAX(0,EOMONTH(B4431,0)-MAX(B4431,INDEX(Device_Inventory!$K$2:$K$1201,MATCH(A4431,Device_Inventory!$A$2:$A$1201,0)))+1)</x:f>
        <x:v>744</x:v>
      </x:c>
      <x:c r="P4431" s="11" t="b">
        <x:f aca="0">INDEX(Device_Inventory!$K$2:$K$1201,MATCH(A4431,Device_Inventory!$A$2:$A$1201,0))&gt;B4431</x:f>
        <x:v>0</x:v>
      </x:c>
      <x:c r="Q4431" s="1" t="str">
        <x:f aca="0">IF(D4431&gt;O4431,"Fail: operating hours exceed in-service hours",IF(D4431+M4431&gt;O4431,"Fail: operating + unavailable hours exceed in-service hours",IF(P4431,"Partial month: within in-service hours","OK")))</x:f>
        <x:v>OK</x:v>
      </x:c>
    </x:row>
    <x:row r="4432" ht="15" hidden="0" customHeight="1">
      <x:c r="A4432" s="1" t="s">
        <x:v>3863</x:v>
      </x:c>
      <x:c r="B4432" s="14" t="n">
        <x:v>46054</x:v>
      </x:c>
      <x:c r="C4432" s="1" t="n">
        <x:v>75.6</x:v>
      </x:c>
      <x:c r="D4432" s="1" t="n">
        <x:v>429.1</x:v>
      </x:c>
      <x:c r="E4432" s="1" t="n">
        <x:v>48</x:v>
      </x:c>
      <x:c r="F4432" s="1" t="n">
        <x:v>3</x:v>
      </x:c>
      <x:c r="G4432" s="1" t="n">
        <x:v>49</x:v>
      </x:c>
      <x:c r="H4432" s="1" t="n">
        <x:v>2</x:v>
      </x:c>
      <x:c r="I4432" s="1" t="n">
        <x:v>4</x:v>
      </x:c>
      <x:c r="J4432" s="1" t="n">
        <x:v>1.01</x:v>
      </x:c>
      <x:c r="K4432" s="1" t="n">
        <x:v>2</x:v>
      </x:c>
      <x:c r="L4432" s="1" t="n">
        <x:v>96.1</x:v>
      </x:c>
      <x:c r="M4432" s="1" t="n">
        <x:v>1.6</x:v>
      </x:c>
      <x:c r="N4432" s="1" t="n">
        <x:v>21.6</x:v>
      </x:c>
      <x:c r="O4432" s="1" t="n">
        <x:f aca="0">24*MAX(0,EOMONTH(B4432,0)-MAX(B4432,INDEX(Device_Inventory!$K$2:$K$1201,MATCH(A4432,Device_Inventory!$A$2:$A$1201,0)))+1)</x:f>
        <x:v>672</x:v>
      </x:c>
      <x:c r="P4432" s="11" t="b">
        <x:f aca="0">INDEX(Device_Inventory!$K$2:$K$1201,MATCH(A4432,Device_Inventory!$A$2:$A$1201,0))&gt;B4432</x:f>
        <x:v>0</x:v>
      </x:c>
      <x:c r="Q4432" s="1" t="str">
        <x:f aca="0">IF(D4432&gt;O4432,"Fail: operating hours exceed in-service hours",IF(D4432+M4432&gt;O4432,"Fail: operating + unavailable hours exceed in-service hours",IF(P4432,"Partial month: within in-service hours","OK")))</x:f>
        <x:v>OK</x:v>
      </x:c>
    </x:row>
    <x:row r="4433" ht="15" hidden="0" customHeight="1">
      <x:c r="A4433" s="1" t="s">
        <x:v>3863</x:v>
      </x:c>
      <x:c r="B4433" s="14" t="n">
        <x:v>46082</x:v>
      </x:c>
      <x:c r="C4433" s="1" t="n">
        <x:v>53.1</x:v>
      </x:c>
      <x:c r="D4433" s="1" t="n">
        <x:v>351.5</x:v>
      </x:c>
      <x:c r="E4433" s="1" t="n">
        <x:v>29</x:v>
      </x:c>
      <x:c r="F4433" s="1" t="n">
        <x:v>1</x:v>
      </x:c>
      <x:c r="G4433" s="1" t="n">
        <x:v>23</x:v>
      </x:c>
      <x:c r="H4433" s="1" t="n">
        <x:v>3</x:v>
      </x:c>
      <x:c r="I4433" s="1" t="n">
        <x:v>5</x:v>
      </x:c>
      <x:c r="J4433" s="1" t="n">
        <x:v>0.95</x:v>
      </x:c>
      <x:c r="K4433" s="1" t="n">
        <x:v>1</x:v>
      </x:c>
      <x:c r="L4433" s="1" t="n">
        <x:v>95.3</x:v>
      </x:c>
      <x:c r="M4433" s="1" t="n">
        <x:v>14.5</x:v>
      </x:c>
      <x:c r="N4433" s="1" t="n">
        <x:v>11.8</x:v>
      </x:c>
      <x:c r="O4433" s="1" t="n">
        <x:f aca="0">24*MAX(0,EOMONTH(B4433,0)-MAX(B4433,INDEX(Device_Inventory!$K$2:$K$1201,MATCH(A4433,Device_Inventory!$A$2:$A$1201,0)))+1)</x:f>
        <x:v>744</x:v>
      </x:c>
      <x:c r="P4433" s="11" t="b">
        <x:f aca="0">INDEX(Device_Inventory!$K$2:$K$1201,MATCH(A4433,Device_Inventory!$A$2:$A$1201,0))&gt;B4433</x:f>
        <x:v>0</x:v>
      </x:c>
      <x:c r="Q4433" s="1" t="str">
        <x:f aca="0">IF(D4433&gt;O4433,"Fail: operating hours exceed in-service hours",IF(D4433+M4433&gt;O4433,"Fail: operating + unavailable hours exceed in-service hours",IF(P4433,"Partial month: within in-service hours","OK")))</x:f>
        <x:v>OK</x:v>
      </x:c>
    </x:row>
    <x:row r="4434" ht="15" hidden="0" customHeight="1">
      <x:c r="A4434" s="1" t="s">
        <x:v>3863</x:v>
      </x:c>
      <x:c r="B4434" s="14" t="n">
        <x:v>46113</x:v>
      </x:c>
      <x:c r="C4434" s="1" t="n">
        <x:v>58.3</x:v>
      </x:c>
      <x:c r="D4434" s="1" t="n">
        <x:v>408.3</x:v>
      </x:c>
      <x:c r="E4434" s="1" t="n">
        <x:v>26</x:v>
      </x:c>
      <x:c r="F4434" s="1" t="n">
        <x:v>5</x:v>
      </x:c>
      <x:c r="G4434" s="1" t="n">
        <x:v>18</x:v>
      </x:c>
      <x:c r="H4434" s="1" t="n">
        <x:v>1</x:v>
      </x:c>
      <x:c r="I4434" s="1" t="n">
        <x:v>4</x:v>
      </x:c>
      <x:c r="J4434" s="1" t="n">
        <x:v>1.66</x:v>
      </x:c>
      <x:c r="K4434" s="1" t="n">
        <x:v>1</x:v>
      </x:c>
      <x:c r="L4434" s="1" t="n">
        <x:v>90</x:v>
      </x:c>
      <x:c r="M4434" s="1" t="n">
        <x:v>14</x:v>
      </x:c>
      <x:c r="N4434" s="1" t="n">
        <x:v>16.5</x:v>
      </x:c>
      <x:c r="O4434" s="1" t="n">
        <x:f aca="0">24*MAX(0,EOMONTH(B4434,0)-MAX(B4434,INDEX(Device_Inventory!$K$2:$K$1201,MATCH(A4434,Device_Inventory!$A$2:$A$1201,0)))+1)</x:f>
        <x:v>720</x:v>
      </x:c>
      <x:c r="P4434" s="11" t="b">
        <x:f aca="0">INDEX(Device_Inventory!$K$2:$K$1201,MATCH(A4434,Device_Inventory!$A$2:$A$1201,0))&gt;B4434</x:f>
        <x:v>0</x:v>
      </x:c>
      <x:c r="Q4434" s="1" t="str">
        <x:f aca="0">IF(D4434&gt;O4434,"Fail: operating hours exceed in-service hours",IF(D4434+M4434&gt;O4434,"Fail: operating + unavailable hours exceed in-service hours",IF(P4434,"Partial month: within in-service hours","OK")))</x:f>
        <x:v>OK</x:v>
      </x:c>
    </x:row>
    <x:row r="4435" ht="15" hidden="0" customHeight="1">
      <x:c r="A4435" s="1" t="s">
        <x:v>3863</x:v>
      </x:c>
      <x:c r="B4435" s="14" t="n">
        <x:v>46143</x:v>
      </x:c>
      <x:c r="C4435" s="1" t="n">
        <x:v>60.7</x:v>
      </x:c>
      <x:c r="D4435" s="1" t="n">
        <x:v>373</x:v>
      </x:c>
      <x:c r="E4435" s="1" t="n">
        <x:v>35</x:v>
      </x:c>
      <x:c r="F4435" s="1" t="n">
        <x:v>0</x:v>
      </x:c>
      <x:c r="G4435" s="1" t="n">
        <x:v>36</x:v>
      </x:c>
      <x:c r="H4435" s="1" t="n">
        <x:v>2</x:v>
      </x:c>
      <x:c r="I4435" s="1" t="n">
        <x:v>3</x:v>
      </x:c>
      <x:c r="J4435" s="1" t="n">
        <x:v>2.31</x:v>
      </x:c>
      <x:c r="K4435" s="1" t="n">
        <x:v>0</x:v>
      </x:c>
      <x:c r="L4435" s="1" t="n">
        <x:v>96</x:v>
      </x:c>
      <x:c r="M4435" s="1" t="n">
        <x:v>13.6</x:v>
      </x:c>
      <x:c r="N4435" s="1" t="n">
        <x:v>9.3</x:v>
      </x:c>
      <x:c r="O4435" s="1" t="n">
        <x:f aca="0">24*MAX(0,EOMONTH(B4435,0)-MAX(B4435,INDEX(Device_Inventory!$K$2:$K$1201,MATCH(A4435,Device_Inventory!$A$2:$A$1201,0)))+1)</x:f>
        <x:v>744</x:v>
      </x:c>
      <x:c r="P4435" s="11" t="b">
        <x:f aca="0">INDEX(Device_Inventory!$K$2:$K$1201,MATCH(A4435,Device_Inventory!$A$2:$A$1201,0))&gt;B4435</x:f>
        <x:v>0</x:v>
      </x:c>
      <x:c r="Q4435" s="1" t="str">
        <x:f aca="0">IF(D4435&gt;O4435,"Fail: operating hours exceed in-service hours",IF(D4435+M4435&gt;O4435,"Fail: operating + unavailable hours exceed in-service hours",IF(P4435,"Partial month: within in-service hours","OK")))</x:f>
        <x:v>OK</x:v>
      </x:c>
    </x:row>
    <x:row r="4436" ht="15" hidden="0" customHeight="1">
      <x:c r="A4436" s="1" t="s">
        <x:v>3863</x:v>
      </x:c>
      <x:c r="B4436" s="14" t="n">
        <x:v>46174</x:v>
      </x:c>
      <x:c r="C4436" s="1" t="n">
        <x:v>68.1</x:v>
      </x:c>
      <x:c r="D4436" s="1" t="n">
        <x:v>492.4</x:v>
      </x:c>
      <x:c r="E4436" s="1" t="n">
        <x:v>25</x:v>
      </x:c>
      <x:c r="F4436" s="1" t="n">
        <x:v>4</x:v>
      </x:c>
      <x:c r="G4436" s="1" t="n">
        <x:v>33</x:v>
      </x:c>
      <x:c r="H4436" s="1" t="n">
        <x:v>2</x:v>
      </x:c>
      <x:c r="I4436" s="1" t="n">
        <x:v>3</x:v>
      </x:c>
      <x:c r="J4436" s="1" t="n">
        <x:v>2.16</x:v>
      </x:c>
      <x:c r="K4436" s="1" t="n">
        <x:v>1</x:v>
      </x:c>
      <x:c r="L4436" s="1" t="n">
        <x:v>95.2</x:v>
      </x:c>
      <x:c r="M4436" s="1" t="n">
        <x:v>12.8</x:v>
      </x:c>
      <x:c r="N4436" s="1" t="n">
        <x:v>20.9</x:v>
      </x:c>
      <x:c r="O4436" s="1" t="n">
        <x:f aca="0">24*MAX(0,EOMONTH(B4436,0)-MAX(B4436,INDEX(Device_Inventory!$K$2:$K$1201,MATCH(A4436,Device_Inventory!$A$2:$A$1201,0)))+1)</x:f>
        <x:v>720</x:v>
      </x:c>
      <x:c r="P4436" s="11" t="b">
        <x:f aca="0">INDEX(Device_Inventory!$K$2:$K$1201,MATCH(A4436,Device_Inventory!$A$2:$A$1201,0))&gt;B4436</x:f>
        <x:v>0</x:v>
      </x:c>
      <x:c r="Q4436" s="1" t="str">
        <x:f aca="0">IF(D4436&gt;O4436,"Fail: operating hours exceed in-service hours",IF(D4436+M4436&gt;O4436,"Fail: operating + unavailable hours exceed in-service hours",IF(P4436,"Partial month: within in-service hours","OK")))</x:f>
        <x:v>OK</x:v>
      </x:c>
    </x:row>
    <x:row r="4437" ht="15" hidden="0" customHeight="1">
      <x:c r="A4437" s="1" t="s">
        <x:v>3863</x:v>
      </x:c>
      <x:c r="B4437" s="14" t="n">
        <x:v>46204</x:v>
      </x:c>
      <x:c r="C4437" s="1" t="n">
        <x:v>60.3</x:v>
      </x:c>
      <x:c r="D4437" s="1" t="n">
        <x:v>363.3</x:v>
      </x:c>
      <x:c r="E4437" s="1" t="n">
        <x:v>28</x:v>
      </x:c>
      <x:c r="F4437" s="1" t="n">
        <x:v>5</x:v>
      </x:c>
      <x:c r="G4437" s="1" t="n">
        <x:v>30</x:v>
      </x:c>
      <x:c r="H4437" s="1" t="n">
        <x:v>3</x:v>
      </x:c>
      <x:c r="I4437" s="1" t="n">
        <x:v>3</x:v>
      </x:c>
      <x:c r="J4437" s="1" t="n">
        <x:v>1.73</x:v>
      </x:c>
      <x:c r="K4437" s="1" t="n">
        <x:v>1</x:v>
      </x:c>
      <x:c r="L4437" s="1" t="n">
        <x:v>92.9</x:v>
      </x:c>
      <x:c r="M4437" s="1" t="n">
        <x:v>7.1</x:v>
      </x:c>
      <x:c r="N4437" s="1" t="n">
        <x:v>17.2</x:v>
      </x:c>
      <x:c r="O4437" s="1" t="n">
        <x:f aca="0">24*MAX(0,EOMONTH(B4437,0)-MAX(B4437,INDEX(Device_Inventory!$K$2:$K$1201,MATCH(A4437,Device_Inventory!$A$2:$A$1201,0)))+1)</x:f>
        <x:v>744</x:v>
      </x:c>
      <x:c r="P4437" s="11" t="b">
        <x:f aca="0">INDEX(Device_Inventory!$K$2:$K$1201,MATCH(A4437,Device_Inventory!$A$2:$A$1201,0))&gt;B4437</x:f>
        <x:v>0</x:v>
      </x:c>
      <x:c r="Q4437" s="1" t="str">
        <x:f aca="0">IF(D4437&gt;O4437,"Fail: operating hours exceed in-service hours",IF(D4437+M4437&gt;O4437,"Fail: operating + unavailable hours exceed in-service hours",IF(P4437,"Partial month: within in-service hours","OK")))</x:f>
        <x:v>OK</x:v>
      </x:c>
    </x:row>
    <x:row r="4438" ht="15" hidden="0" customHeight="1">
      <x:c r="A4438" s="1" t="s">
        <x:v>3866</x:v>
      </x:c>
      <x:c r="B4438" s="14" t="n">
        <x:v>46054</x:v>
      </x:c>
      <x:c r="C4438" s="1" t="n">
        <x:v>73.8</x:v>
      </x:c>
      <x:c r="D4438" s="1" t="n">
        <x:v>493</x:v>
      </x:c>
      <x:c r="E4438" s="1" t="n">
        <x:v>23</x:v>
      </x:c>
      <x:c r="F4438" s="1" t="n">
        <x:v>1</x:v>
      </x:c>
      <x:c r="G4438" s="1" t="n">
        <x:v>46</x:v>
      </x:c>
      <x:c r="H4438" s="1" t="n">
        <x:v>0</x:v>
      </x:c>
      <x:c r="I4438" s="1" t="n">
        <x:v>4</x:v>
      </x:c>
      <x:c r="J4438" s="1" t="n">
        <x:v>0</x:v>
      </x:c>
      <x:c r="K4438" s="1" t="n">
        <x:v>0</x:v>
      </x:c>
      <x:c r="L4438" s="1" t="n">
        <x:v>97.8</x:v>
      </x:c>
      <x:c r="M4438" s="1" t="n">
        <x:v>13</x:v>
      </x:c>
      <x:c r="N4438" s="1" t="n">
        <x:v>10</x:v>
      </x:c>
      <x:c r="O4438" s="1" t="n">
        <x:f aca="0">24*MAX(0,EOMONTH(B4438,0)-MAX(B4438,INDEX(Device_Inventory!$K$2:$K$1201,MATCH(A4438,Device_Inventory!$A$2:$A$1201,0)))+1)</x:f>
        <x:v>672</x:v>
      </x:c>
      <x:c r="P4438" s="11" t="b">
        <x:f aca="0">INDEX(Device_Inventory!$K$2:$K$1201,MATCH(A4438,Device_Inventory!$A$2:$A$1201,0))&gt;B4438</x:f>
        <x:v>0</x:v>
      </x:c>
      <x:c r="Q4438" s="1" t="str">
        <x:f aca="0">IF(D4438&gt;O4438,"Fail: operating hours exceed in-service hours",IF(D4438+M4438&gt;O4438,"Fail: operating + unavailable hours exceed in-service hours",IF(P4438,"Partial month: within in-service hours","OK")))</x:f>
        <x:v>OK</x:v>
      </x:c>
    </x:row>
    <x:row r="4439" ht="15" hidden="0" customHeight="1">
      <x:c r="A4439" s="1" t="s">
        <x:v>3866</x:v>
      </x:c>
      <x:c r="B4439" s="14" t="n">
        <x:v>46082</x:v>
      </x:c>
      <x:c r="C4439" s="1" t="n">
        <x:v>53.1</x:v>
      </x:c>
      <x:c r="D4439" s="1" t="n">
        <x:v>356.8</x:v>
      </x:c>
      <x:c r="E4439" s="1" t="n">
        <x:v>13</x:v>
      </x:c>
      <x:c r="F4439" s="1" t="n">
        <x:v>0</x:v>
      </x:c>
      <x:c r="G4439" s="1" t="n">
        <x:v>30</x:v>
      </x:c>
      <x:c r="H4439" s="1" t="n">
        <x:v>0</x:v>
      </x:c>
      <x:c r="I4439" s="1" t="n">
        <x:v>2</x:v>
      </x:c>
      <x:c r="J4439" s="1" t="n">
        <x:v>0.4</x:v>
      </x:c>
      <x:c r="K4439" s="1" t="n">
        <x:v>0</x:v>
      </x:c>
      <x:c r="L4439" s="1" t="n">
        <x:v>93.3</x:v>
      </x:c>
      <x:c r="M4439" s="1" t="n">
        <x:v>3.1</x:v>
      </x:c>
      <x:c r="N4439" s="1" t="n">
        <x:v>10.4</x:v>
      </x:c>
      <x:c r="O4439" s="1" t="n">
        <x:f aca="0">24*MAX(0,EOMONTH(B4439,0)-MAX(B4439,INDEX(Device_Inventory!$K$2:$K$1201,MATCH(A4439,Device_Inventory!$A$2:$A$1201,0)))+1)</x:f>
        <x:v>744</x:v>
      </x:c>
      <x:c r="P4439" s="11" t="b">
        <x:f aca="0">INDEX(Device_Inventory!$K$2:$K$1201,MATCH(A4439,Device_Inventory!$A$2:$A$1201,0))&gt;B4439</x:f>
        <x:v>0</x:v>
      </x:c>
      <x:c r="Q4439" s="1" t="str">
        <x:f aca="0">IF(D4439&gt;O4439,"Fail: operating hours exceed in-service hours",IF(D4439+M4439&gt;O4439,"Fail: operating + unavailable hours exceed in-service hours",IF(P4439,"Partial month: within in-service hours","OK")))</x:f>
        <x:v>OK</x:v>
      </x:c>
    </x:row>
    <x:row r="4440" ht="15" hidden="0" customHeight="1">
      <x:c r="A4440" s="1" t="s">
        <x:v>3866</x:v>
      </x:c>
      <x:c r="B4440" s="14" t="n">
        <x:v>46113</x:v>
      </x:c>
      <x:c r="C4440" s="1" t="n">
        <x:v>63.5</x:v>
      </x:c>
      <x:c r="D4440" s="1" t="n">
        <x:v>361</x:v>
      </x:c>
      <x:c r="E4440" s="1" t="n">
        <x:v>25</x:v>
      </x:c>
      <x:c r="F4440" s="1" t="n">
        <x:v>1</x:v>
      </x:c>
      <x:c r="G4440" s="1" t="n">
        <x:v>42</x:v>
      </x:c>
      <x:c r="H4440" s="1" t="n">
        <x:v>0</x:v>
      </x:c>
      <x:c r="I4440" s="1" t="n">
        <x:v>4</x:v>
      </x:c>
      <x:c r="J4440" s="1" t="n">
        <x:v>0.12</x:v>
      </x:c>
      <x:c r="K4440" s="1" t="n">
        <x:v>0</x:v>
      </x:c>
      <x:c r="L4440" s="1" t="n">
        <x:v>96.9</x:v>
      </x:c>
      <x:c r="M4440" s="1" t="n">
        <x:v>2.6</x:v>
      </x:c>
      <x:c r="N4440" s="1" t="n">
        <x:v>7.7</x:v>
      </x:c>
      <x:c r="O4440" s="1" t="n">
        <x:f aca="0">24*MAX(0,EOMONTH(B4440,0)-MAX(B4440,INDEX(Device_Inventory!$K$2:$K$1201,MATCH(A4440,Device_Inventory!$A$2:$A$1201,0)))+1)</x:f>
        <x:v>720</x:v>
      </x:c>
      <x:c r="P4440" s="11" t="b">
        <x:f aca="0">INDEX(Device_Inventory!$K$2:$K$1201,MATCH(A4440,Device_Inventory!$A$2:$A$1201,0))&gt;B4440</x:f>
        <x:v>0</x:v>
      </x:c>
      <x:c r="Q4440" s="1" t="str">
        <x:f aca="0">IF(D4440&gt;O4440,"Fail: operating hours exceed in-service hours",IF(D4440+M4440&gt;O4440,"Fail: operating + unavailable hours exceed in-service hours",IF(P4440,"Partial month: within in-service hours","OK")))</x:f>
        <x:v>OK</x:v>
      </x:c>
    </x:row>
    <x:row r="4441" ht="15" hidden="0" customHeight="1">
      <x:c r="A4441" s="1" t="s">
        <x:v>3866</x:v>
      </x:c>
      <x:c r="B4441" s="14" t="n">
        <x:v>46143</x:v>
      </x:c>
      <x:c r="C4441" s="1" t="n">
        <x:v>71.5</x:v>
      </x:c>
      <x:c r="D4441" s="1" t="n">
        <x:v>456.7</x:v>
      </x:c>
      <x:c r="E4441" s="1" t="n">
        <x:v>18</x:v>
      </x:c>
      <x:c r="F4441" s="1" t="n">
        <x:v>0</x:v>
      </x:c>
      <x:c r="G4441" s="1" t="n">
        <x:v>33</x:v>
      </x:c>
      <x:c r="H4441" s="1" t="n">
        <x:v>0</x:v>
      </x:c>
      <x:c r="I4441" s="1" t="n">
        <x:v>4</x:v>
      </x:c>
      <x:c r="J4441" s="1" t="n">
        <x:v>0</x:v>
      </x:c>
      <x:c r="K4441" s="1" t="n">
        <x:v>1</x:v>
      </x:c>
      <x:c r="L4441" s="1" t="n">
        <x:v>93.9</x:v>
      </x:c>
      <x:c r="M4441" s="1" t="n">
        <x:v>4.5</x:v>
      </x:c>
      <x:c r="N4441" s="1" t="n">
        <x:v>7.4</x:v>
      </x:c>
      <x:c r="O4441" s="1" t="n">
        <x:f aca="0">24*MAX(0,EOMONTH(B4441,0)-MAX(B4441,INDEX(Device_Inventory!$K$2:$K$1201,MATCH(A4441,Device_Inventory!$A$2:$A$1201,0)))+1)</x:f>
        <x:v>744</x:v>
      </x:c>
      <x:c r="P4441" s="11" t="b">
        <x:f aca="0">INDEX(Device_Inventory!$K$2:$K$1201,MATCH(A4441,Device_Inventory!$A$2:$A$1201,0))&gt;B4441</x:f>
        <x:v>0</x:v>
      </x:c>
      <x:c r="Q4441" s="1" t="str">
        <x:f aca="0">IF(D4441&gt;O4441,"Fail: operating hours exceed in-service hours",IF(D4441+M4441&gt;O4441,"Fail: operating + unavailable hours exceed in-service hours",IF(P4441,"Partial month: within in-service hours","OK")))</x:f>
        <x:v>OK</x:v>
      </x:c>
    </x:row>
    <x:row r="4442" ht="15" hidden="0" customHeight="1">
      <x:c r="A4442" s="1" t="s">
        <x:v>3866</x:v>
      </x:c>
      <x:c r="B4442" s="14" t="n">
        <x:v>46174</x:v>
      </x:c>
      <x:c r="C4442" s="1" t="n">
        <x:v>51.9</x:v>
      </x:c>
      <x:c r="D4442" s="1" t="n">
        <x:v>356.1</x:v>
      </x:c>
      <x:c r="E4442" s="1" t="n">
        <x:v>13</x:v>
      </x:c>
      <x:c r="F4442" s="1" t="n">
        <x:v>0</x:v>
      </x:c>
      <x:c r="G4442" s="1" t="n">
        <x:v>25</x:v>
      </x:c>
      <x:c r="H4442" s="1" t="n">
        <x:v>0</x:v>
      </x:c>
      <x:c r="I4442" s="1" t="n">
        <x:v>0</x:v>
      </x:c>
      <x:c r="J4442" s="1" t="n">
        <x:v>0.3</x:v>
      </x:c>
      <x:c r="K4442" s="1" t="n">
        <x:v>1</x:v>
      </x:c>
      <x:c r="L4442" s="1" t="n">
        <x:v>97.6</x:v>
      </x:c>
      <x:c r="M4442" s="1" t="n">
        <x:v>2.7</x:v>
      </x:c>
      <x:c r="N4442" s="1" t="n">
        <x:v>10</x:v>
      </x:c>
      <x:c r="O4442" s="1" t="n">
        <x:f aca="0">24*MAX(0,EOMONTH(B4442,0)-MAX(B4442,INDEX(Device_Inventory!$K$2:$K$1201,MATCH(A4442,Device_Inventory!$A$2:$A$1201,0)))+1)</x:f>
        <x:v>720</x:v>
      </x:c>
      <x:c r="P4442" s="11" t="b">
        <x:f aca="0">INDEX(Device_Inventory!$K$2:$K$1201,MATCH(A4442,Device_Inventory!$A$2:$A$1201,0))&gt;B4442</x:f>
        <x:v>0</x:v>
      </x:c>
      <x:c r="Q4442" s="1" t="str">
        <x:f aca="0">IF(D4442&gt;O4442,"Fail: operating hours exceed in-service hours",IF(D4442+M4442&gt;O4442,"Fail: operating + unavailable hours exceed in-service hours",IF(P4442,"Partial month: within in-service hours","OK")))</x:f>
        <x:v>OK</x:v>
      </x:c>
    </x:row>
    <x:row r="4443" ht="15" hidden="0" customHeight="1">
      <x:c r="A4443" s="1" t="s">
        <x:v>3866</x:v>
      </x:c>
      <x:c r="B4443" s="14" t="n">
        <x:v>46204</x:v>
      </x:c>
      <x:c r="C4443" s="1" t="n">
        <x:v>75.7</x:v>
      </x:c>
      <x:c r="D4443" s="1" t="n">
        <x:v>543.4</x:v>
      </x:c>
      <x:c r="E4443" s="1" t="n">
        <x:v>24</x:v>
      </x:c>
      <x:c r="F4443" s="1" t="n">
        <x:v>1</x:v>
      </x:c>
      <x:c r="G4443" s="1" t="n">
        <x:v>19</x:v>
      </x:c>
      <x:c r="H4443" s="1" t="n">
        <x:v>0</x:v>
      </x:c>
      <x:c r="I4443" s="1" t="n">
        <x:v>2</x:v>
      </x:c>
      <x:c r="J4443" s="1" t="n">
        <x:v>0.24</x:v>
      </x:c>
      <x:c r="K4443" s="1" t="n">
        <x:v>1</x:v>
      </x:c>
      <x:c r="L4443" s="1" t="n">
        <x:v>96.6</x:v>
      </x:c>
      <x:c r="M4443" s="1" t="n">
        <x:v>4.4</x:v>
      </x:c>
      <x:c r="N4443" s="1" t="n">
        <x:v>19.8</x:v>
      </x:c>
      <x:c r="O4443" s="1" t="n">
        <x:f aca="0">24*MAX(0,EOMONTH(B4443,0)-MAX(B4443,INDEX(Device_Inventory!$K$2:$K$1201,MATCH(A4443,Device_Inventory!$A$2:$A$1201,0)))+1)</x:f>
        <x:v>744</x:v>
      </x:c>
      <x:c r="P4443" s="11" t="b">
        <x:f aca="0">INDEX(Device_Inventory!$K$2:$K$1201,MATCH(A4443,Device_Inventory!$A$2:$A$1201,0))&gt;B4443</x:f>
        <x:v>0</x:v>
      </x:c>
      <x:c r="Q4443" s="1" t="str">
        <x:f aca="0">IF(D4443&gt;O4443,"Fail: operating hours exceed in-service hours",IF(D4443+M4443&gt;O4443,"Fail: operating + unavailable hours exceed in-service hours",IF(P4443,"Partial month: within in-service hours","OK")))</x:f>
        <x:v>OK</x:v>
      </x:c>
    </x:row>
    <x:row r="4444" ht="15" hidden="0" customHeight="1">
      <x:c r="A4444" s="1" t="s">
        <x:v>3869</x:v>
      </x:c>
      <x:c r="B4444" s="14" t="n">
        <x:v>46054</x:v>
      </x:c>
      <x:c r="C4444" s="1" t="n">
        <x:v>38.4</x:v>
      </x:c>
      <x:c r="D4444" s="1" t="n">
        <x:v>232</x:v>
      </x:c>
      <x:c r="E4444" s="1" t="n">
        <x:v>13</x:v>
      </x:c>
      <x:c r="F4444" s="1" t="n">
        <x:v>2</x:v>
      </x:c>
      <x:c r="G4444" s="1" t="n">
        <x:v>34</x:v>
      </x:c>
      <x:c r="H4444" s="1" t="n">
        <x:v>0</x:v>
      </x:c>
      <x:c r="I4444" s="1" t="n">
        <x:v>0</x:v>
      </x:c>
      <x:c r="J4444" s="1" t="n">
        <x:v>0</x:v>
      </x:c>
      <x:c r="K4444" s="1" t="n">
        <x:v>0</x:v>
      </x:c>
      <x:c r="L4444" s="1" t="n">
        <x:v>97.2</x:v>
      </x:c>
      <x:c r="M4444" s="1" t="n">
        <x:v>4.5</x:v>
      </x:c>
      <x:c r="N4444" s="1" t="n">
        <x:v>12</x:v>
      </x:c>
      <x:c r="O4444" s="1" t="n">
        <x:f aca="0">24*MAX(0,EOMONTH(B4444,0)-MAX(B4444,INDEX(Device_Inventory!$K$2:$K$1201,MATCH(A4444,Device_Inventory!$A$2:$A$1201,0)))+1)</x:f>
        <x:v>672</x:v>
      </x:c>
      <x:c r="P4444" s="11" t="b">
        <x:f aca="0">INDEX(Device_Inventory!$K$2:$K$1201,MATCH(A4444,Device_Inventory!$A$2:$A$1201,0))&gt;B4444</x:f>
        <x:v>0</x:v>
      </x:c>
      <x:c r="Q4444" s="1" t="str">
        <x:f aca="0">IF(D4444&gt;O4444,"Fail: operating hours exceed in-service hours",IF(D4444+M4444&gt;O4444,"Fail: operating + unavailable hours exceed in-service hours",IF(P4444,"Partial month: within in-service hours","OK")))</x:f>
        <x:v>OK</x:v>
      </x:c>
    </x:row>
    <x:row r="4445" ht="15" hidden="0" customHeight="1">
      <x:c r="A4445" s="1" t="s">
        <x:v>3869</x:v>
      </x:c>
      <x:c r="B4445" s="14" t="n">
        <x:v>46082</x:v>
      </x:c>
      <x:c r="C4445" s="1" t="n">
        <x:v>52.2</x:v>
      </x:c>
      <x:c r="D4445" s="1" t="n">
        <x:v>336.2</x:v>
      </x:c>
      <x:c r="E4445" s="1" t="n">
        <x:v>11</x:v>
      </x:c>
      <x:c r="F4445" s="1" t="n">
        <x:v>0</x:v>
      </x:c>
      <x:c r="G4445" s="1" t="n">
        <x:v>33</x:v>
      </x:c>
      <x:c r="H4445" s="1" t="n">
        <x:v>1</x:v>
      </x:c>
      <x:c r="I4445" s="1" t="n">
        <x:v>1</x:v>
      </x:c>
      <x:c r="J4445" s="1" t="n">
        <x:v>0.7</x:v>
      </x:c>
      <x:c r="K4445" s="1" t="n">
        <x:v>0</x:v>
      </x:c>
      <x:c r="L4445" s="1" t="n">
        <x:v>98</x:v>
      </x:c>
      <x:c r="M4445" s="1" t="n">
        <x:v>7.7</x:v>
      </x:c>
      <x:c r="N4445" s="1" t="n">
        <x:v>8.2</x:v>
      </x:c>
      <x:c r="O4445" s="1" t="n">
        <x:f aca="0">24*MAX(0,EOMONTH(B4445,0)-MAX(B4445,INDEX(Device_Inventory!$K$2:$K$1201,MATCH(A4445,Device_Inventory!$A$2:$A$1201,0)))+1)</x:f>
        <x:v>744</x:v>
      </x:c>
      <x:c r="P4445" s="11" t="b">
        <x:f aca="0">INDEX(Device_Inventory!$K$2:$K$1201,MATCH(A4445,Device_Inventory!$A$2:$A$1201,0))&gt;B4445</x:f>
        <x:v>0</x:v>
      </x:c>
      <x:c r="Q4445" s="1" t="str">
        <x:f aca="0">IF(D4445&gt;O4445,"Fail: operating hours exceed in-service hours",IF(D4445+M4445&gt;O4445,"Fail: operating + unavailable hours exceed in-service hours",IF(P4445,"Partial month: within in-service hours","OK")))</x:f>
        <x:v>OK</x:v>
      </x:c>
    </x:row>
    <x:row r="4446" ht="15" hidden="0" customHeight="1">
      <x:c r="A4446" s="1" t="s">
        <x:v>3869</x:v>
      </x:c>
      <x:c r="B4446" s="14" t="n">
        <x:v>46113</x:v>
      </x:c>
      <x:c r="C4446" s="1" t="n">
        <x:v>54.8</x:v>
      </x:c>
      <x:c r="D4446" s="1" t="n">
        <x:v>301.6</x:v>
      </x:c>
      <x:c r="E4446" s="1" t="n">
        <x:v>18</x:v>
      </x:c>
      <x:c r="F4446" s="1" t="n">
        <x:v>0</x:v>
      </x:c>
      <x:c r="G4446" s="1" t="n">
        <x:v>38</x:v>
      </x:c>
      <x:c r="H4446" s="1" t="n">
        <x:v>0</x:v>
      </x:c>
      <x:c r="I4446" s="1" t="n">
        <x:v>4</x:v>
      </x:c>
      <x:c r="J4446" s="1" t="n">
        <x:v>0</x:v>
      </x:c>
      <x:c r="K4446" s="1" t="n">
        <x:v>0</x:v>
      </x:c>
      <x:c r="L4446" s="1" t="n">
        <x:v>95.4</x:v>
      </x:c>
      <x:c r="M4446" s="1" t="n">
        <x:v>5.8</x:v>
      </x:c>
      <x:c r="N4446" s="1" t="n">
        <x:v>16</x:v>
      </x:c>
      <x:c r="O4446" s="1" t="n">
        <x:f aca="0">24*MAX(0,EOMONTH(B4446,0)-MAX(B4446,INDEX(Device_Inventory!$K$2:$K$1201,MATCH(A4446,Device_Inventory!$A$2:$A$1201,0)))+1)</x:f>
        <x:v>720</x:v>
      </x:c>
      <x:c r="P4446" s="11" t="b">
        <x:f aca="0">INDEX(Device_Inventory!$K$2:$K$1201,MATCH(A4446,Device_Inventory!$A$2:$A$1201,0))&gt;B4446</x:f>
        <x:v>0</x:v>
      </x:c>
      <x:c r="Q4446" s="1" t="str">
        <x:f aca="0">IF(D4446&gt;O4446,"Fail: operating hours exceed in-service hours",IF(D4446+M4446&gt;O4446,"Fail: operating + unavailable hours exceed in-service hours",IF(P4446,"Partial month: within in-service hours","OK")))</x:f>
        <x:v>OK</x:v>
      </x:c>
    </x:row>
    <x:row r="4447" ht="15" hidden="0" customHeight="1">
      <x:c r="A4447" s="1" t="s">
        <x:v>3869</x:v>
      </x:c>
      <x:c r="B4447" s="14" t="n">
        <x:v>46143</x:v>
      </x:c>
      <x:c r="C4447" s="1" t="n">
        <x:v>47.1</x:v>
      </x:c>
      <x:c r="D4447" s="1" t="n">
        <x:v>274</x:v>
      </x:c>
      <x:c r="E4447" s="1" t="n">
        <x:v>17</x:v>
      </x:c>
      <x:c r="F4447" s="1" t="n">
        <x:v>0</x:v>
      </x:c>
      <x:c r="G4447" s="1" t="n">
        <x:v>39</x:v>
      </x:c>
      <x:c r="H4447" s="1" t="n">
        <x:v>0</x:v>
      </x:c>
      <x:c r="I4447" s="1" t="n">
        <x:v>0</x:v>
      </x:c>
      <x:c r="J4447" s="1" t="n">
        <x:v>0.28</x:v>
      </x:c>
      <x:c r="K4447" s="1" t="n">
        <x:v>0</x:v>
      </x:c>
      <x:c r="L4447" s="1" t="n">
        <x:v>95.2</x:v>
      </x:c>
      <x:c r="M4447" s="1" t="n">
        <x:v>0.7</x:v>
      </x:c>
      <x:c r="N4447" s="1" t="n">
        <x:v>4.8</x:v>
      </x:c>
      <x:c r="O4447" s="1" t="n">
        <x:f aca="0">24*MAX(0,EOMONTH(B4447,0)-MAX(B4447,INDEX(Device_Inventory!$K$2:$K$1201,MATCH(A4447,Device_Inventory!$A$2:$A$1201,0)))+1)</x:f>
        <x:v>744</x:v>
      </x:c>
      <x:c r="P4447" s="11" t="b">
        <x:f aca="0">INDEX(Device_Inventory!$K$2:$K$1201,MATCH(A4447,Device_Inventory!$A$2:$A$1201,0))&gt;B4447</x:f>
        <x:v>0</x:v>
      </x:c>
      <x:c r="Q4447" s="1" t="str">
        <x:f aca="0">IF(D4447&gt;O4447,"Fail: operating hours exceed in-service hours",IF(D4447+M4447&gt;O4447,"Fail: operating + unavailable hours exceed in-service hours",IF(P4447,"Partial month: within in-service hours","OK")))</x:f>
        <x:v>OK</x:v>
      </x:c>
    </x:row>
    <x:row r="4448" ht="15" hidden="0" customHeight="1">
      <x:c r="A4448" s="1" t="s">
        <x:v>3869</x:v>
      </x:c>
      <x:c r="B4448" s="14" t="n">
        <x:v>46174</x:v>
      </x:c>
      <x:c r="C4448" s="1" t="n">
        <x:v>56</x:v>
      </x:c>
      <x:c r="D4448" s="1" t="n">
        <x:v>359.1</x:v>
      </x:c>
      <x:c r="E4448" s="1" t="n">
        <x:v>18</x:v>
      </x:c>
      <x:c r="F4448" s="1" t="n">
        <x:v>1</x:v>
      </x:c>
      <x:c r="G4448" s="1" t="n">
        <x:v>16</x:v>
      </x:c>
      <x:c r="H4448" s="1" t="n">
        <x:v>0</x:v>
      </x:c>
      <x:c r="I4448" s="1" t="n">
        <x:v>2</x:v>
      </x:c>
      <x:c r="J4448" s="1" t="n">
        <x:v>0.78</x:v>
      </x:c>
      <x:c r="K4448" s="1" t="n">
        <x:v>0</x:v>
      </x:c>
      <x:c r="L4448" s="1" t="n">
        <x:v>96.4</x:v>
      </x:c>
      <x:c r="M4448" s="1" t="n">
        <x:v>9.9</x:v>
      </x:c>
      <x:c r="N4448" s="1" t="n">
        <x:v>14.6</x:v>
      </x:c>
      <x:c r="O4448" s="1" t="n">
        <x:f aca="0">24*MAX(0,EOMONTH(B4448,0)-MAX(B4448,INDEX(Device_Inventory!$K$2:$K$1201,MATCH(A4448,Device_Inventory!$A$2:$A$1201,0)))+1)</x:f>
        <x:v>720</x:v>
      </x:c>
      <x:c r="P4448" s="11" t="b">
        <x:f aca="0">INDEX(Device_Inventory!$K$2:$K$1201,MATCH(A4448,Device_Inventory!$A$2:$A$1201,0))&gt;B4448</x:f>
        <x:v>0</x:v>
      </x:c>
      <x:c r="Q4448" s="1" t="str">
        <x:f aca="0">IF(D4448&gt;O4448,"Fail: operating hours exceed in-service hours",IF(D4448+M4448&gt;O4448,"Fail: operating + unavailable hours exceed in-service hours",IF(P4448,"Partial month: within in-service hours","OK")))</x:f>
        <x:v>OK</x:v>
      </x:c>
    </x:row>
    <x:row r="4449" ht="15" hidden="0" customHeight="1">
      <x:c r="A4449" s="1" t="s">
        <x:v>3869</x:v>
      </x:c>
      <x:c r="B4449" s="14" t="n">
        <x:v>46204</x:v>
      </x:c>
      <x:c r="C4449" s="1" t="n">
        <x:v>35.1</x:v>
      </x:c>
      <x:c r="D4449" s="1" t="n">
        <x:v>231.4</x:v>
      </x:c>
      <x:c r="E4449" s="1" t="n">
        <x:v>3</x:v>
      </x:c>
      <x:c r="F4449" s="1" t="n">
        <x:v>3</x:v>
      </x:c>
      <x:c r="G4449" s="1" t="n">
        <x:v>29</x:v>
      </x:c>
      <x:c r="H4449" s="1" t="n">
        <x:v>0</x:v>
      </x:c>
      <x:c r="I4449" s="1" t="n">
        <x:v>0</x:v>
      </x:c>
      <x:c r="J4449" s="1" t="n">
        <x:v>0</x:v>
      </x:c>
      <x:c r="K4449" s="1" t="n">
        <x:v>0</x:v>
      </x:c>
      <x:c r="L4449" s="1" t="n">
        <x:v>99.2</x:v>
      </x:c>
      <x:c r="M4449" s="1" t="n">
        <x:v>7.4</x:v>
      </x:c>
      <x:c r="N4449" s="1" t="n">
        <x:v>4.4</x:v>
      </x:c>
      <x:c r="O4449" s="1" t="n">
        <x:f aca="0">24*MAX(0,EOMONTH(B4449,0)-MAX(B4449,INDEX(Device_Inventory!$K$2:$K$1201,MATCH(A4449,Device_Inventory!$A$2:$A$1201,0)))+1)</x:f>
        <x:v>744</x:v>
      </x:c>
      <x:c r="P4449" s="11" t="b">
        <x:f aca="0">INDEX(Device_Inventory!$K$2:$K$1201,MATCH(A4449,Device_Inventory!$A$2:$A$1201,0))&gt;B4449</x:f>
        <x:v>0</x:v>
      </x:c>
      <x:c r="Q4449" s="1" t="str">
        <x:f aca="0">IF(D4449&gt;O4449,"Fail: operating hours exceed in-service hours",IF(D4449+M4449&gt;O4449,"Fail: operating + unavailable hours exceed in-service hours",IF(P4449,"Partial month: within in-service hours","OK")))</x:f>
        <x:v>OK</x:v>
      </x:c>
    </x:row>
    <x:row r="4450" ht="15" hidden="0" customHeight="1">
      <x:c r="A4450" s="1" t="s">
        <x:v>3872</x:v>
      </x:c>
      <x:c r="B4450" s="14" t="n">
        <x:v>46054</x:v>
      </x:c>
      <x:c r="C4450" s="1" t="n">
        <x:v>37.3</x:v>
      </x:c>
      <x:c r="D4450" s="1" t="n">
        <x:v>217.6</x:v>
      </x:c>
      <x:c r="E4450" s="1" t="n">
        <x:v>10</x:v>
      </x:c>
      <x:c r="F4450" s="1" t="n">
        <x:v>0</x:v>
      </x:c>
      <x:c r="G4450" s="1" t="n">
        <x:v>16</x:v>
      </x:c>
      <x:c r="H4450" s="1" t="n">
        <x:v>0</x:v>
      </x:c>
      <x:c r="I4450" s="1" t="n">
        <x:v>3</x:v>
      </x:c>
      <x:c r="J4450" s="1" t="n">
        <x:v>0.12</x:v>
      </x:c>
      <x:c r="K4450" s="1" t="n">
        <x:v>0</x:v>
      </x:c>
      <x:c r="L4450" s="1" t="n">
        <x:v>95.8</x:v>
      </x:c>
      <x:c r="M4450" s="1" t="n">
        <x:v>6.2</x:v>
      </x:c>
      <x:c r="N4450" s="1" t="n">
        <x:v>9.9</x:v>
      </x:c>
      <x:c r="O4450" s="1" t="n">
        <x:f aca="0">24*MAX(0,EOMONTH(B4450,0)-MAX(B4450,INDEX(Device_Inventory!$K$2:$K$1201,MATCH(A4450,Device_Inventory!$A$2:$A$1201,0)))+1)</x:f>
        <x:v>672</x:v>
      </x:c>
      <x:c r="P4450" s="11" t="b">
        <x:f aca="0">INDEX(Device_Inventory!$K$2:$K$1201,MATCH(A4450,Device_Inventory!$A$2:$A$1201,0))&gt;B4450</x:f>
        <x:v>0</x:v>
      </x:c>
      <x:c r="Q4450" s="1" t="str">
        <x:f aca="0">IF(D4450&gt;O4450,"Fail: operating hours exceed in-service hours",IF(D4450+M4450&gt;O4450,"Fail: operating + unavailable hours exceed in-service hours",IF(P4450,"Partial month: within in-service hours","OK")))</x:f>
        <x:v>OK</x:v>
      </x:c>
    </x:row>
    <x:row r="4451" ht="15" hidden="0" customHeight="1">
      <x:c r="A4451" s="1" t="s">
        <x:v>3872</x:v>
      </x:c>
      <x:c r="B4451" s="14" t="n">
        <x:v>46082</x:v>
      </x:c>
      <x:c r="C4451" s="1" t="n">
        <x:v>42.7</x:v>
      </x:c>
      <x:c r="D4451" s="1" t="n">
        <x:v>242.3</x:v>
      </x:c>
      <x:c r="E4451" s="1" t="n">
        <x:v>12</x:v>
      </x:c>
      <x:c r="F4451" s="1" t="n">
        <x:v>0</x:v>
      </x:c>
      <x:c r="G4451" s="1" t="n">
        <x:v>30</x:v>
      </x:c>
      <x:c r="H4451" s="1" t="n">
        <x:v>0</x:v>
      </x:c>
      <x:c r="I4451" s="1" t="n">
        <x:v>3</x:v>
      </x:c>
      <x:c r="J4451" s="1" t="n">
        <x:v>0.4</x:v>
      </x:c>
      <x:c r="K4451" s="1" t="n">
        <x:v>0</x:v>
      </x:c>
      <x:c r="L4451" s="1" t="n">
        <x:v>93.6</x:v>
      </x:c>
      <x:c r="M4451" s="1" t="n">
        <x:v>0.5</x:v>
      </x:c>
      <x:c r="N4451" s="1" t="n">
        <x:v>10.4</x:v>
      </x:c>
      <x:c r="O4451" s="1" t="n">
        <x:f aca="0">24*MAX(0,EOMONTH(B4451,0)-MAX(B4451,INDEX(Device_Inventory!$K$2:$K$1201,MATCH(A4451,Device_Inventory!$A$2:$A$1201,0)))+1)</x:f>
        <x:v>744</x:v>
      </x:c>
      <x:c r="P4451" s="11" t="b">
        <x:f aca="0">INDEX(Device_Inventory!$K$2:$K$1201,MATCH(A4451,Device_Inventory!$A$2:$A$1201,0))&gt;B4451</x:f>
        <x:v>0</x:v>
      </x:c>
      <x:c r="Q4451" s="1" t="str">
        <x:f aca="0">IF(D4451&gt;O4451,"Fail: operating hours exceed in-service hours",IF(D4451+M4451&gt;O4451,"Fail: operating + unavailable hours exceed in-service hours",IF(P4451,"Partial month: within in-service hours","OK")))</x:f>
        <x:v>OK</x:v>
      </x:c>
    </x:row>
    <x:row r="4452" ht="15" hidden="0" customHeight="1">
      <x:c r="A4452" s="1" t="s">
        <x:v>3872</x:v>
      </x:c>
      <x:c r="B4452" s="14" t="n">
        <x:v>46113</x:v>
      </x:c>
      <x:c r="C4452" s="1" t="n">
        <x:v>42.4</x:v>
      </x:c>
      <x:c r="D4452" s="1" t="n">
        <x:v>304.3</x:v>
      </x:c>
      <x:c r="E4452" s="1" t="n">
        <x:v>5</x:v>
      </x:c>
      <x:c r="F4452" s="1" t="n">
        <x:v>2</x:v>
      </x:c>
      <x:c r="G4452" s="1" t="n">
        <x:v>45</x:v>
      </x:c>
      <x:c r="H4452" s="1" t="n">
        <x:v>0</x:v>
      </x:c>
      <x:c r="I4452" s="1" t="n">
        <x:v>1</x:v>
      </x:c>
      <x:c r="J4452" s="1" t="n">
        <x:v>0.19</x:v>
      </x:c>
      <x:c r="K4452" s="1" t="n">
        <x:v>1</x:v>
      </x:c>
      <x:c r="L4452" s="1" t="n">
        <x:v>97.5</x:v>
      </x:c>
      <x:c r="M4452" s="1" t="n">
        <x:v>11.5</x:v>
      </x:c>
      <x:c r="N4452" s="1" t="n">
        <x:v>5.5</x:v>
      </x:c>
      <x:c r="O4452" s="1" t="n">
        <x:f aca="0">24*MAX(0,EOMONTH(B4452,0)-MAX(B4452,INDEX(Device_Inventory!$K$2:$K$1201,MATCH(A4452,Device_Inventory!$A$2:$A$1201,0)))+1)</x:f>
        <x:v>720</x:v>
      </x:c>
      <x:c r="P4452" s="11" t="b">
        <x:f aca="0">INDEX(Device_Inventory!$K$2:$K$1201,MATCH(A4452,Device_Inventory!$A$2:$A$1201,0))&gt;B4452</x:f>
        <x:v>0</x:v>
      </x:c>
      <x:c r="Q4452" s="1" t="str">
        <x:f aca="0">IF(D4452&gt;O4452,"Fail: operating hours exceed in-service hours",IF(D4452+M4452&gt;O4452,"Fail: operating + unavailable hours exceed in-service hours",IF(P4452,"Partial month: within in-service hours","OK")))</x:f>
        <x:v>OK</x:v>
      </x:c>
    </x:row>
    <x:row r="4453" ht="15" hidden="0" customHeight="1">
      <x:c r="A4453" s="1" t="s">
        <x:v>3872</x:v>
      </x:c>
      <x:c r="B4453" s="14" t="n">
        <x:v>46143</x:v>
      </x:c>
      <x:c r="C4453" s="1" t="n">
        <x:v>41.6</x:v>
      </x:c>
      <x:c r="D4453" s="1" t="n">
        <x:v>283.3</x:v>
      </x:c>
      <x:c r="E4453" s="1" t="n">
        <x:v>9</x:v>
      </x:c>
      <x:c r="F4453" s="1" t="n">
        <x:v>2</x:v>
      </x:c>
      <x:c r="G4453" s="1" t="n">
        <x:v>34</x:v>
      </x:c>
      <x:c r="H4453" s="1" t="n">
        <x:v>0</x:v>
      </x:c>
      <x:c r="I4453" s="1" t="n">
        <x:v>2</x:v>
      </x:c>
      <x:c r="J4453" s="1" t="n">
        <x:v>0.09</x:v>
      </x:c>
      <x:c r="K4453" s="1" t="n">
        <x:v>0</x:v>
      </x:c>
      <x:c r="L4453" s="1" t="n">
        <x:v>93.1</x:v>
      </x:c>
      <x:c r="M4453" s="1" t="n">
        <x:v>4</x:v>
      </x:c>
      <x:c r="N4453" s="1" t="n">
        <x:v>5.8</x:v>
      </x:c>
      <x:c r="O4453" s="1" t="n">
        <x:f aca="0">24*MAX(0,EOMONTH(B4453,0)-MAX(B4453,INDEX(Device_Inventory!$K$2:$K$1201,MATCH(A4453,Device_Inventory!$A$2:$A$1201,0)))+1)</x:f>
        <x:v>744</x:v>
      </x:c>
      <x:c r="P4453" s="11" t="b">
        <x:f aca="0">INDEX(Device_Inventory!$K$2:$K$1201,MATCH(A4453,Device_Inventory!$A$2:$A$1201,0))&gt;B4453</x:f>
        <x:v>0</x:v>
      </x:c>
      <x:c r="Q4453" s="1" t="str">
        <x:f aca="0">IF(D4453&gt;O4453,"Fail: operating hours exceed in-service hours",IF(D4453+M4453&gt;O4453,"Fail: operating + unavailable hours exceed in-service hours",IF(P4453,"Partial month: within in-service hours","OK")))</x:f>
        <x:v>OK</x:v>
      </x:c>
    </x:row>
    <x:row r="4454" ht="15" hidden="0" customHeight="1">
      <x:c r="A4454" s="1" t="s">
        <x:v>3872</x:v>
      </x:c>
      <x:c r="B4454" s="14" t="n">
        <x:v>46174</x:v>
      </x:c>
      <x:c r="C4454" s="1" t="n">
        <x:v>54</x:v>
      </x:c>
      <x:c r="D4454" s="1" t="n">
        <x:v>330.7</x:v>
      </x:c>
      <x:c r="E4454" s="1" t="n">
        <x:v>17</x:v>
      </x:c>
      <x:c r="F4454" s="1" t="n">
        <x:v>0</x:v>
      </x:c>
      <x:c r="G4454" s="1" t="n">
        <x:v>30</x:v>
      </x:c>
      <x:c r="H4454" s="1" t="n">
        <x:v>0</x:v>
      </x:c>
      <x:c r="I4454" s="1" t="n">
        <x:v>3</x:v>
      </x:c>
      <x:c r="J4454" s="1" t="n">
        <x:v>0.85</x:v>
      </x:c>
      <x:c r="K4454" s="1" t="n">
        <x:v>0</x:v>
      </x:c>
      <x:c r="L4454" s="1" t="n">
        <x:v>91.2</x:v>
      </x:c>
      <x:c r="M4454" s="1" t="n">
        <x:v>0</x:v>
      </x:c>
      <x:c r="N4454" s="1" t="n">
        <x:v>6</x:v>
      </x:c>
      <x:c r="O4454" s="1" t="n">
        <x:f aca="0">24*MAX(0,EOMONTH(B4454,0)-MAX(B4454,INDEX(Device_Inventory!$K$2:$K$1201,MATCH(A4454,Device_Inventory!$A$2:$A$1201,0)))+1)</x:f>
        <x:v>720</x:v>
      </x:c>
      <x:c r="P4454" s="11" t="b">
        <x:f aca="0">INDEX(Device_Inventory!$K$2:$K$1201,MATCH(A4454,Device_Inventory!$A$2:$A$1201,0))&gt;B4454</x:f>
        <x:v>0</x:v>
      </x:c>
      <x:c r="Q4454" s="1" t="str">
        <x:f aca="0">IF(D4454&gt;O4454,"Fail: operating hours exceed in-service hours",IF(D4454+M4454&gt;O4454,"Fail: operating + unavailable hours exceed in-service hours",IF(P4454,"Partial month: within in-service hours","OK")))</x:f>
        <x:v>OK</x:v>
      </x:c>
    </x:row>
    <x:row r="4455" ht="15" hidden="0" customHeight="1">
      <x:c r="A4455" s="1" t="s">
        <x:v>3872</x:v>
      </x:c>
      <x:c r="B4455" s="14" t="n">
        <x:v>46204</x:v>
      </x:c>
      <x:c r="C4455" s="1" t="n">
        <x:v>57.2</x:v>
      </x:c>
      <x:c r="D4455" s="1" t="n">
        <x:v>330.7</x:v>
      </x:c>
      <x:c r="E4455" s="1" t="n">
        <x:v>15</x:v>
      </x:c>
      <x:c r="F4455" s="1" t="n">
        <x:v>1</x:v>
      </x:c>
      <x:c r="G4455" s="1" t="n">
        <x:v>43</x:v>
      </x:c>
      <x:c r="H4455" s="1" t="n">
        <x:v>1</x:v>
      </x:c>
      <x:c r="I4455" s="1" t="n">
        <x:v>5</x:v>
      </x:c>
      <x:c r="J4455" s="1" t="n">
        <x:v>0.09</x:v>
      </x:c>
      <x:c r="K4455" s="1" t="n">
        <x:v>0</x:v>
      </x:c>
      <x:c r="L4455" s="1" t="n">
        <x:v>93.9</x:v>
      </x:c>
      <x:c r="M4455" s="1" t="n">
        <x:v>9.1</x:v>
      </x:c>
      <x:c r="N4455" s="1" t="n">
        <x:v>10.2</x:v>
      </x:c>
      <x:c r="O4455" s="1" t="n">
        <x:f aca="0">24*MAX(0,EOMONTH(B4455,0)-MAX(B4455,INDEX(Device_Inventory!$K$2:$K$1201,MATCH(A4455,Device_Inventory!$A$2:$A$1201,0)))+1)</x:f>
        <x:v>744</x:v>
      </x:c>
      <x:c r="P4455" s="11" t="b">
        <x:f aca="0">INDEX(Device_Inventory!$K$2:$K$1201,MATCH(A4455,Device_Inventory!$A$2:$A$1201,0))&gt;B4455</x:f>
        <x:v>0</x:v>
      </x:c>
      <x:c r="Q4455" s="1" t="str">
        <x:f aca="0">IF(D4455&gt;O4455,"Fail: operating hours exceed in-service hours",IF(D4455+M4455&gt;O4455,"Fail: operating + unavailable hours exceed in-service hours",IF(P4455,"Partial month: within in-service hours","OK")))</x:f>
        <x:v>OK</x:v>
      </x:c>
    </x:row>
    <x:row r="4456" ht="15" hidden="0" customHeight="1">
      <x:c r="A4456" s="1" t="s">
        <x:v>3875</x:v>
      </x:c>
      <x:c r="B4456" s="14" t="n">
        <x:v>46054</x:v>
      </x:c>
      <x:c r="C4456" s="1" t="n">
        <x:v>66.3</x:v>
      </x:c>
      <x:c r="D4456" s="1" t="n">
        <x:v>450.8</x:v>
      </x:c>
      <x:c r="E4456" s="1" t="n">
        <x:v>25</x:v>
      </x:c>
      <x:c r="F4456" s="1" t="n">
        <x:v>3</x:v>
      </x:c>
      <x:c r="G4456" s="1" t="n">
        <x:v>28</x:v>
      </x:c>
      <x:c r="H4456" s="1" t="n">
        <x:v>0</x:v>
      </x:c>
      <x:c r="I4456" s="1" t="n">
        <x:v>4</x:v>
      </x:c>
      <x:c r="J4456" s="1" t="n">
        <x:v>0.74</x:v>
      </x:c>
      <x:c r="K4456" s="1" t="n">
        <x:v>0</x:v>
      </x:c>
      <x:c r="L4456" s="1" t="n">
        <x:v>92.8</x:v>
      </x:c>
      <x:c r="M4456" s="1" t="n">
        <x:v>4</x:v>
      </x:c>
      <x:c r="N4456" s="1" t="n">
        <x:v>7.6</x:v>
      </x:c>
      <x:c r="O4456" s="1" t="n">
        <x:f aca="0">24*MAX(0,EOMONTH(B4456,0)-MAX(B4456,INDEX(Device_Inventory!$K$2:$K$1201,MATCH(A4456,Device_Inventory!$A$2:$A$1201,0)))+1)</x:f>
        <x:v>672</x:v>
      </x:c>
      <x:c r="P4456" s="11" t="b">
        <x:f aca="0">INDEX(Device_Inventory!$K$2:$K$1201,MATCH(A4456,Device_Inventory!$A$2:$A$1201,0))&gt;B4456</x:f>
        <x:v>0</x:v>
      </x:c>
      <x:c r="Q4456" s="1" t="str">
        <x:f aca="0">IF(D4456&gt;O4456,"Fail: operating hours exceed in-service hours",IF(D4456+M4456&gt;O4456,"Fail: operating + unavailable hours exceed in-service hours",IF(P4456,"Partial month: within in-service hours","OK")))</x:f>
        <x:v>OK</x:v>
      </x:c>
    </x:row>
    <x:row r="4457" ht="15" hidden="0" customHeight="1">
      <x:c r="A4457" s="1" t="s">
        <x:v>3875</x:v>
      </x:c>
      <x:c r="B4457" s="14" t="n">
        <x:v>46082</x:v>
      </x:c>
      <x:c r="C4457" s="1" t="n">
        <x:v>48.5</x:v>
      </x:c>
      <x:c r="D4457" s="1" t="n">
        <x:v>326.6</x:v>
      </x:c>
      <x:c r="E4457" s="1" t="n">
        <x:v>17</x:v>
      </x:c>
      <x:c r="F4457" s="1" t="n">
        <x:v>3</x:v>
      </x:c>
      <x:c r="G4457" s="1" t="n">
        <x:v>49</x:v>
      </x:c>
      <x:c r="H4457" s="1" t="n">
        <x:v>0</x:v>
      </x:c>
      <x:c r="I4457" s="1" t="n">
        <x:v>0</x:v>
      </x:c>
      <x:c r="J4457" s="1" t="n">
        <x:v>0.48</x:v>
      </x:c>
      <x:c r="K4457" s="1" t="n">
        <x:v>0</x:v>
      </x:c>
      <x:c r="L4457" s="1" t="n">
        <x:v>98.3</x:v>
      </x:c>
      <x:c r="M4457" s="1" t="n">
        <x:v>1.9</x:v>
      </x:c>
      <x:c r="N4457" s="1" t="n">
        <x:v>10.4</x:v>
      </x:c>
      <x:c r="O4457" s="1" t="n">
        <x:f aca="0">24*MAX(0,EOMONTH(B4457,0)-MAX(B4457,INDEX(Device_Inventory!$K$2:$K$1201,MATCH(A4457,Device_Inventory!$A$2:$A$1201,0)))+1)</x:f>
        <x:v>744</x:v>
      </x:c>
      <x:c r="P4457" s="11" t="b">
        <x:f aca="0">INDEX(Device_Inventory!$K$2:$K$1201,MATCH(A4457,Device_Inventory!$A$2:$A$1201,0))&gt;B4457</x:f>
        <x:v>0</x:v>
      </x:c>
      <x:c r="Q4457" s="1" t="str">
        <x:f aca="0">IF(D4457&gt;O4457,"Fail: operating hours exceed in-service hours",IF(D4457+M4457&gt;O4457,"Fail: operating + unavailable hours exceed in-service hours",IF(P4457,"Partial month: within in-service hours","OK")))</x:f>
        <x:v>OK</x:v>
      </x:c>
    </x:row>
    <x:row r="4458" ht="15" hidden="0" customHeight="1">
      <x:c r="A4458" s="1" t="s">
        <x:v>3875</x:v>
      </x:c>
      <x:c r="B4458" s="14" t="n">
        <x:v>46113</x:v>
      </x:c>
      <x:c r="C4458" s="1" t="n">
        <x:v>54.7</x:v>
      </x:c>
      <x:c r="D4458" s="1" t="n">
        <x:v>331</x:v>
      </x:c>
      <x:c r="E4458" s="1" t="n">
        <x:v>20</x:v>
      </x:c>
      <x:c r="F4458" s="1" t="n">
        <x:v>0</x:v>
      </x:c>
      <x:c r="G4458" s="1" t="n">
        <x:v>12</x:v>
      </x:c>
      <x:c r="H4458" s="1" t="n">
        <x:v>0</x:v>
      </x:c>
      <x:c r="I4458" s="1" t="n">
        <x:v>1</x:v>
      </x:c>
      <x:c r="J4458" s="1" t="n">
        <x:v>0</x:v>
      </x:c>
      <x:c r="K4458" s="1" t="n">
        <x:v>1</x:v>
      </x:c>
      <x:c r="L4458" s="1" t="n">
        <x:v>95.4</x:v>
      </x:c>
      <x:c r="M4458" s="1" t="n">
        <x:v>2.3</x:v>
      </x:c>
      <x:c r="N4458" s="1" t="n">
        <x:v>6.5</x:v>
      </x:c>
      <x:c r="O4458" s="1" t="n">
        <x:f aca="0">24*MAX(0,EOMONTH(B4458,0)-MAX(B4458,INDEX(Device_Inventory!$K$2:$K$1201,MATCH(A4458,Device_Inventory!$A$2:$A$1201,0)))+1)</x:f>
        <x:v>720</x:v>
      </x:c>
      <x:c r="P4458" s="11" t="b">
        <x:f aca="0">INDEX(Device_Inventory!$K$2:$K$1201,MATCH(A4458,Device_Inventory!$A$2:$A$1201,0))&gt;B4458</x:f>
        <x:v>0</x:v>
      </x:c>
      <x:c r="Q4458" s="1" t="str">
        <x:f aca="0">IF(D4458&gt;O4458,"Fail: operating hours exceed in-service hours",IF(D4458+M4458&gt;O4458,"Fail: operating + unavailable hours exceed in-service hours",IF(P4458,"Partial month: within in-service hours","OK")))</x:f>
        <x:v>OK</x:v>
      </x:c>
    </x:row>
    <x:row r="4459" ht="15" hidden="0" customHeight="1">
      <x:c r="A4459" s="1" t="s">
        <x:v>3875</x:v>
      </x:c>
      <x:c r="B4459" s="14" t="n">
        <x:v>46143</x:v>
      </x:c>
      <x:c r="C4459" s="1" t="n">
        <x:v>50.5</x:v>
      </x:c>
      <x:c r="D4459" s="1" t="n">
        <x:v>326</x:v>
      </x:c>
      <x:c r="E4459" s="1" t="n">
        <x:v>10</x:v>
      </x:c>
      <x:c r="F4459" s="1" t="n">
        <x:v>2</x:v>
      </x:c>
      <x:c r="G4459" s="1" t="n">
        <x:v>18</x:v>
      </x:c>
      <x:c r="H4459" s="1" t="n">
        <x:v>0</x:v>
      </x:c>
      <x:c r="I4459" s="1" t="n">
        <x:v>4</x:v>
      </x:c>
      <x:c r="J4459" s="1" t="n">
        <x:v>0.06</x:v>
      </x:c>
      <x:c r="K4459" s="1" t="n">
        <x:v>0</x:v>
      </x:c>
      <x:c r="L4459" s="1" t="n">
        <x:v>93.7</x:v>
      </x:c>
      <x:c r="M4459" s="1" t="n">
        <x:v>2.5</x:v>
      </x:c>
      <x:c r="N4459" s="1" t="n">
        <x:v>6.5</x:v>
      </x:c>
      <x:c r="O4459" s="1" t="n">
        <x:f aca="0">24*MAX(0,EOMONTH(B4459,0)-MAX(B4459,INDEX(Device_Inventory!$K$2:$K$1201,MATCH(A4459,Device_Inventory!$A$2:$A$1201,0)))+1)</x:f>
        <x:v>744</x:v>
      </x:c>
      <x:c r="P4459" s="11" t="b">
        <x:f aca="0">INDEX(Device_Inventory!$K$2:$K$1201,MATCH(A4459,Device_Inventory!$A$2:$A$1201,0))&gt;B4459</x:f>
        <x:v>0</x:v>
      </x:c>
      <x:c r="Q4459" s="1" t="str">
        <x:f aca="0">IF(D4459&gt;O4459,"Fail: operating hours exceed in-service hours",IF(D4459+M4459&gt;O4459,"Fail: operating + unavailable hours exceed in-service hours",IF(P4459,"Partial month: within in-service hours","OK")))</x:f>
        <x:v>OK</x:v>
      </x:c>
    </x:row>
    <x:row r="4460" ht="15" hidden="0" customHeight="1">
      <x:c r="A4460" s="1" t="s">
        <x:v>3875</x:v>
      </x:c>
      <x:c r="B4460" s="14" t="n">
        <x:v>46174</x:v>
      </x:c>
      <x:c r="C4460" s="1" t="n">
        <x:v>62.9</x:v>
      </x:c>
      <x:c r="D4460" s="1" t="n">
        <x:v>402</x:v>
      </x:c>
      <x:c r="E4460" s="1" t="n">
        <x:v>15</x:v>
      </x:c>
      <x:c r="F4460" s="1" t="n">
        <x:v>0</x:v>
      </x:c>
      <x:c r="G4460" s="1" t="n">
        <x:v>49</x:v>
      </x:c>
      <x:c r="H4460" s="1" t="n">
        <x:v>0</x:v>
      </x:c>
      <x:c r="I4460" s="1" t="n">
        <x:v>2</x:v>
      </x:c>
      <x:c r="J4460" s="1" t="n">
        <x:v>0.68</x:v>
      </x:c>
      <x:c r="K4460" s="1" t="n">
        <x:v>1</x:v>
      </x:c>
      <x:c r="L4460" s="1" t="n">
        <x:v>97.1</x:v>
      </x:c>
      <x:c r="M4460" s="1" t="n">
        <x:v>0</x:v>
      </x:c>
      <x:c r="N4460" s="1" t="n">
        <x:v>12.2</x:v>
      </x:c>
      <x:c r="O4460" s="1" t="n">
        <x:f aca="0">24*MAX(0,EOMONTH(B4460,0)-MAX(B4460,INDEX(Device_Inventory!$K$2:$K$1201,MATCH(A4460,Device_Inventory!$A$2:$A$1201,0)))+1)</x:f>
        <x:v>720</x:v>
      </x:c>
      <x:c r="P4460" s="11" t="b">
        <x:f aca="0">INDEX(Device_Inventory!$K$2:$K$1201,MATCH(A4460,Device_Inventory!$A$2:$A$1201,0))&gt;B4460</x:f>
        <x:v>0</x:v>
      </x:c>
      <x:c r="Q4460" s="1" t="str">
        <x:f aca="0">IF(D4460&gt;O4460,"Fail: operating hours exceed in-service hours",IF(D4460+M4460&gt;O4460,"Fail: operating + unavailable hours exceed in-service hours",IF(P4460,"Partial month: within in-service hours","OK")))</x:f>
        <x:v>OK</x:v>
      </x:c>
    </x:row>
    <x:row r="4461" ht="15" hidden="0" customHeight="1">
      <x:c r="A4461" s="1" t="s">
        <x:v>3875</x:v>
      </x:c>
      <x:c r="B4461" s="14" t="n">
        <x:v>46204</x:v>
      </x:c>
      <x:c r="C4461" s="1" t="n">
        <x:v>63.9</x:v>
      </x:c>
      <x:c r="D4461" s="1" t="n">
        <x:v>369.7</x:v>
      </x:c>
      <x:c r="E4461" s="1" t="n">
        <x:v>14</x:v>
      </x:c>
      <x:c r="F4461" s="1" t="n">
        <x:v>0</x:v>
      </x:c>
      <x:c r="G4461" s="1" t="n">
        <x:v>37</x:v>
      </x:c>
      <x:c r="H4461" s="1" t="n">
        <x:v>0</x:v>
      </x:c>
      <x:c r="I4461" s="1" t="n">
        <x:v>2</x:v>
      </x:c>
      <x:c r="J4461" s="1" t="n">
        <x:v>0.6</x:v>
      </x:c>
      <x:c r="K4461" s="1" t="n">
        <x:v>0</x:v>
      </x:c>
      <x:c r="L4461" s="1" t="n">
        <x:v>96.5</x:v>
      </x:c>
      <x:c r="M4461" s="1" t="n">
        <x:v>13.3</x:v>
      </x:c>
      <x:c r="N4461" s="1" t="n">
        <x:v>17.8</x:v>
      </x:c>
      <x:c r="O4461" s="1" t="n">
        <x:f aca="0">24*MAX(0,EOMONTH(B4461,0)-MAX(B4461,INDEX(Device_Inventory!$K$2:$K$1201,MATCH(A4461,Device_Inventory!$A$2:$A$1201,0)))+1)</x:f>
        <x:v>744</x:v>
      </x:c>
      <x:c r="P4461" s="11" t="b">
        <x:f aca="0">INDEX(Device_Inventory!$K$2:$K$1201,MATCH(A4461,Device_Inventory!$A$2:$A$1201,0))&gt;B4461</x:f>
        <x:v>0</x:v>
      </x:c>
      <x:c r="Q4461" s="1" t="str">
        <x:f aca="0">IF(D4461&gt;O4461,"Fail: operating hours exceed in-service hours",IF(D4461+M4461&gt;O4461,"Fail: operating + unavailable hours exceed in-service hours",IF(P4461,"Partial month: within in-service hours","OK")))</x:f>
        <x:v>OK</x:v>
      </x:c>
    </x:row>
    <x:row r="4462" ht="15" hidden="0" customHeight="1">
      <x:c r="A4462" s="1" t="s">
        <x:v>3878</x:v>
      </x:c>
      <x:c r="B4462" s="14" t="n">
        <x:v>46054</x:v>
      </x:c>
      <x:c r="C4462" s="1" t="n">
        <x:v>11.6</x:v>
      </x:c>
      <x:c r="D4462" s="1" t="n">
        <x:v>79.8</x:v>
      </x:c>
      <x:c r="E4462" s="1" t="n">
        <x:v>0</x:v>
      </x:c>
      <x:c r="F4462" s="1" t="n">
        <x:v>1</x:v>
      </x:c>
      <x:c r="G4462" s="1" t="n">
        <x:v>16</x:v>
      </x:c>
      <x:c r="H4462" s="1" t="n">
        <x:v>1</x:v>
      </x:c>
      <x:c r="I4462" s="1" t="n">
        <x:v>0</x:v>
      </x:c>
      <x:c r="J4462" s="1" t="n">
        <x:v>0</x:v>
      </x:c>
      <x:c r="K4462" s="1" t="n">
        <x:v>0</x:v>
      </x:c>
      <x:c r="L4462" s="1" t="n">
        <x:v>95.2</x:v>
      </x:c>
      <x:c r="M4462" s="1" t="n">
        <x:v>3.1</x:v>
      </x:c>
      <x:c r="N4462" s="1" t="n">
        <x:v>2.1</x:v>
      </x:c>
      <x:c r="O4462" s="1" t="n">
        <x:f aca="0">24*MAX(0,EOMONTH(B4462,0)-MAX(B4462,INDEX(Device_Inventory!$K$2:$K$1201,MATCH(A4462,Device_Inventory!$A$2:$A$1201,0)))+1)</x:f>
        <x:v>672</x:v>
      </x:c>
      <x:c r="P4462" s="11" t="b">
        <x:f aca="0">INDEX(Device_Inventory!$K$2:$K$1201,MATCH(A4462,Device_Inventory!$A$2:$A$1201,0))&gt;B4462</x:f>
        <x:v>0</x:v>
      </x:c>
      <x:c r="Q4462" s="1" t="str">
        <x:f aca="0">IF(D4462&gt;O4462,"Fail: operating hours exceed in-service hours",IF(D4462+M4462&gt;O4462,"Fail: operating + unavailable hours exceed in-service hours",IF(P4462,"Partial month: within in-service hours","OK")))</x:f>
        <x:v>OK</x:v>
      </x:c>
    </x:row>
    <x:row r="4463" ht="15" hidden="0" customHeight="1">
      <x:c r="A4463" s="1" t="s">
        <x:v>3878</x:v>
      </x:c>
      <x:c r="B4463" s="14" t="n">
        <x:v>46082</x:v>
      </x:c>
      <x:c r="C4463" s="1" t="n">
        <x:v>32.1</x:v>
      </x:c>
      <x:c r="D4463" s="1" t="n">
        <x:v>233.3</x:v>
      </x:c>
      <x:c r="E4463" s="1" t="n">
        <x:v>12</x:v>
      </x:c>
      <x:c r="F4463" s="1" t="n">
        <x:v>0</x:v>
      </x:c>
      <x:c r="G4463" s="1" t="n">
        <x:v>17</x:v>
      </x:c>
      <x:c r="H4463" s="1" t="n">
        <x:v>0</x:v>
      </x:c>
      <x:c r="I4463" s="1" t="n">
        <x:v>0</x:v>
      </x:c>
      <x:c r="J4463" s="1" t="n">
        <x:v>1</x:v>
      </x:c>
      <x:c r="K4463" s="1" t="n">
        <x:v>0</x:v>
      </x:c>
      <x:c r="L4463" s="1" t="n">
        <x:v>96.1</x:v>
      </x:c>
      <x:c r="M4463" s="1" t="n">
        <x:v>5.9</x:v>
      </x:c>
      <x:c r="N4463" s="1" t="n">
        <x:v>8</x:v>
      </x:c>
      <x:c r="O4463" s="1" t="n">
        <x:f aca="0">24*MAX(0,EOMONTH(B4463,0)-MAX(B4463,INDEX(Device_Inventory!$K$2:$K$1201,MATCH(A4463,Device_Inventory!$A$2:$A$1201,0)))+1)</x:f>
        <x:v>744</x:v>
      </x:c>
      <x:c r="P4463" s="11" t="b">
        <x:f aca="0">INDEX(Device_Inventory!$K$2:$K$1201,MATCH(A4463,Device_Inventory!$A$2:$A$1201,0))&gt;B4463</x:f>
        <x:v>0</x:v>
      </x:c>
      <x:c r="Q4463" s="1" t="str">
        <x:f aca="0">IF(D4463&gt;O4463,"Fail: operating hours exceed in-service hours",IF(D4463+M4463&gt;O4463,"Fail: operating + unavailable hours exceed in-service hours",IF(P4463,"Partial month: within in-service hours","OK")))</x:f>
        <x:v>OK</x:v>
      </x:c>
    </x:row>
    <x:row r="4464" ht="15" hidden="0" customHeight="1">
      <x:c r="A4464" s="1" t="s">
        <x:v>3878</x:v>
      </x:c>
      <x:c r="B4464" s="14" t="n">
        <x:v>46113</x:v>
      </x:c>
      <x:c r="C4464" s="1" t="n">
        <x:v>35.6</x:v>
      </x:c>
      <x:c r="D4464" s="1" t="n">
        <x:v>203</x:v>
      </x:c>
      <x:c r="E4464" s="1" t="n">
        <x:v>13</x:v>
      </x:c>
      <x:c r="F4464" s="1" t="n">
        <x:v>1</x:v>
      </x:c>
      <x:c r="G4464" s="1" t="n">
        <x:v>15</x:v>
      </x:c>
      <x:c r="H4464" s="1" t="n">
        <x:v>0</x:v>
      </x:c>
      <x:c r="I4464" s="1" t="n">
        <x:v>1</x:v>
      </x:c>
      <x:c r="J4464" s="1" t="n">
        <x:v>0.16</x:v>
      </x:c>
      <x:c r="K4464" s="1" t="n">
        <x:v>1</x:v>
      </x:c>
      <x:c r="L4464" s="1" t="n">
        <x:v>93.4</x:v>
      </x:c>
      <x:c r="M4464" s="1" t="n">
        <x:v>6.6</x:v>
      </x:c>
      <x:c r="N4464" s="1" t="n">
        <x:v>8.5</x:v>
      </x:c>
      <x:c r="O4464" s="1" t="n">
        <x:f aca="0">24*MAX(0,EOMONTH(B4464,0)-MAX(B4464,INDEX(Device_Inventory!$K$2:$K$1201,MATCH(A4464,Device_Inventory!$A$2:$A$1201,0)))+1)</x:f>
        <x:v>720</x:v>
      </x:c>
      <x:c r="P4464" s="11" t="b">
        <x:f aca="0">INDEX(Device_Inventory!$K$2:$K$1201,MATCH(A4464,Device_Inventory!$A$2:$A$1201,0))&gt;B4464</x:f>
        <x:v>0</x:v>
      </x:c>
      <x:c r="Q4464" s="1" t="str">
        <x:f aca="0">IF(D4464&gt;O4464,"Fail: operating hours exceed in-service hours",IF(D4464+M4464&gt;O4464,"Fail: operating + unavailable hours exceed in-service hours",IF(P4464,"Partial month: within in-service hours","OK")))</x:f>
        <x:v>OK</x:v>
      </x:c>
    </x:row>
    <x:row r="4465" ht="15" hidden="0" customHeight="1">
      <x:c r="A4465" s="1" t="s">
        <x:v>3878</x:v>
      </x:c>
      <x:c r="B4465" s="14" t="n">
        <x:v>46143</x:v>
      </x:c>
      <x:c r="C4465" s="1" t="n">
        <x:v>49.5</x:v>
      </x:c>
      <x:c r="D4465" s="1" t="n">
        <x:v>289.5</x:v>
      </x:c>
      <x:c r="E4465" s="1" t="n">
        <x:v>10</x:v>
      </x:c>
      <x:c r="F4465" s="1" t="n">
        <x:v>0</x:v>
      </x:c>
      <x:c r="G4465" s="1" t="n">
        <x:v>38</x:v>
      </x:c>
      <x:c r="H4465" s="1" t="n">
        <x:v>0</x:v>
      </x:c>
      <x:c r="I4465" s="1" t="n">
        <x:v>2</x:v>
      </x:c>
      <x:c r="J4465" s="1" t="n">
        <x:v>0.55</x:v>
      </x:c>
      <x:c r="K4465" s="1" t="n">
        <x:v>1</x:v>
      </x:c>
      <x:c r="L4465" s="1" t="n">
        <x:v>91.2</x:v>
      </x:c>
      <x:c r="M4465" s="1" t="n">
        <x:v>4.1</x:v>
      </x:c>
      <x:c r="N4465" s="1" t="n">
        <x:v>8.5</x:v>
      </x:c>
      <x:c r="O4465" s="1" t="n">
        <x:f aca="0">24*MAX(0,EOMONTH(B4465,0)-MAX(B4465,INDEX(Device_Inventory!$K$2:$K$1201,MATCH(A4465,Device_Inventory!$A$2:$A$1201,0)))+1)</x:f>
        <x:v>744</x:v>
      </x:c>
      <x:c r="P4465" s="11" t="b">
        <x:f aca="0">INDEX(Device_Inventory!$K$2:$K$1201,MATCH(A4465,Device_Inventory!$A$2:$A$1201,0))&gt;B4465</x:f>
        <x:v>0</x:v>
      </x:c>
      <x:c r="Q4465" s="1" t="str">
        <x:f aca="0">IF(D4465&gt;O4465,"Fail: operating hours exceed in-service hours",IF(D4465+M4465&gt;O4465,"Fail: operating + unavailable hours exceed in-service hours",IF(P4465,"Partial month: within in-service hours","OK")))</x:f>
        <x:v>OK</x:v>
      </x:c>
    </x:row>
    <x:row r="4466" ht="15" hidden="0" customHeight="1">
      <x:c r="A4466" s="1" t="s">
        <x:v>3878</x:v>
      </x:c>
      <x:c r="B4466" s="14" t="n">
        <x:v>46174</x:v>
      </x:c>
      <x:c r="C4466" s="1" t="n">
        <x:v>57.2</x:v>
      </x:c>
      <x:c r="D4466" s="1" t="n">
        <x:v>343.8</x:v>
      </x:c>
      <x:c r="E4466" s="1" t="n">
        <x:v>16</x:v>
      </x:c>
      <x:c r="F4466" s="1" t="n">
        <x:v>3</x:v>
      </x:c>
      <x:c r="G4466" s="1" t="n">
        <x:v>20</x:v>
      </x:c>
      <x:c r="H4466" s="1" t="n">
        <x:v>0</x:v>
      </x:c>
      <x:c r="I4466" s="1" t="n">
        <x:v>1</x:v>
      </x:c>
      <x:c r="J4466" s="1" t="n">
        <x:v>0</x:v>
      </x:c>
      <x:c r="K4466" s="1" t="n">
        <x:v>0</x:v>
      </x:c>
      <x:c r="L4466" s="1" t="n">
        <x:v>94.4</x:v>
      </x:c>
      <x:c r="M4466" s="1" t="n">
        <x:v>8.7</x:v>
      </x:c>
      <x:c r="N4466" s="1" t="n">
        <x:v>12.7</x:v>
      </x:c>
      <x:c r="O4466" s="1" t="n">
        <x:f aca="0">24*MAX(0,EOMONTH(B4466,0)-MAX(B4466,INDEX(Device_Inventory!$K$2:$K$1201,MATCH(A4466,Device_Inventory!$A$2:$A$1201,0)))+1)</x:f>
        <x:v>720</x:v>
      </x:c>
      <x:c r="P4466" s="11" t="b">
        <x:f aca="0">INDEX(Device_Inventory!$K$2:$K$1201,MATCH(A4466,Device_Inventory!$A$2:$A$1201,0))&gt;B4466</x:f>
        <x:v>0</x:v>
      </x:c>
      <x:c r="Q4466" s="1" t="str">
        <x:f aca="0">IF(D4466&gt;O4466,"Fail: operating hours exceed in-service hours",IF(D4466+M4466&gt;O4466,"Fail: operating + unavailable hours exceed in-service hours",IF(P4466,"Partial month: within in-service hours","OK")))</x:f>
        <x:v>OK</x:v>
      </x:c>
    </x:row>
    <x:row r="4467" ht="15" hidden="0" customHeight="1">
      <x:c r="A4467" s="1" t="s">
        <x:v>3878</x:v>
      </x:c>
      <x:c r="B4467" s="14" t="n">
        <x:v>46204</x:v>
      </x:c>
      <x:c r="C4467" s="1" t="n">
        <x:v>40.2</x:v>
      </x:c>
      <x:c r="D4467" s="1" t="n">
        <x:v>220.8</x:v>
      </x:c>
      <x:c r="E4467" s="1" t="n">
        <x:v>8</x:v>
      </x:c>
      <x:c r="F4467" s="1" t="n">
        <x:v>0</x:v>
      </x:c>
      <x:c r="G4467" s="1" t="n">
        <x:v>40</x:v>
      </x:c>
      <x:c r="H4467" s="1" t="n">
        <x:v>0</x:v>
      </x:c>
      <x:c r="I4467" s="1" t="n">
        <x:v>3</x:v>
      </x:c>
      <x:c r="J4467" s="1" t="n">
        <x:v>0.59</x:v>
      </x:c>
      <x:c r="K4467" s="1" t="n">
        <x:v>0</x:v>
      </x:c>
      <x:c r="L4467" s="1" t="n">
        <x:v>93.7</x:v>
      </x:c>
      <x:c r="M4467" s="1" t="n">
        <x:v>7.2</x:v>
      </x:c>
      <x:c r="N4467" s="1" t="n">
        <x:v>8.9</x:v>
      </x:c>
      <x:c r="O4467" s="1" t="n">
        <x:f aca="0">24*MAX(0,EOMONTH(B4467,0)-MAX(B4467,INDEX(Device_Inventory!$K$2:$K$1201,MATCH(A4467,Device_Inventory!$A$2:$A$1201,0)))+1)</x:f>
        <x:v>744</x:v>
      </x:c>
      <x:c r="P4467" s="11" t="b">
        <x:f aca="0">INDEX(Device_Inventory!$K$2:$K$1201,MATCH(A4467,Device_Inventory!$A$2:$A$1201,0))&gt;B4467</x:f>
        <x:v>0</x:v>
      </x:c>
      <x:c r="Q4467" s="1" t="str">
        <x:f aca="0">IF(D4467&gt;O4467,"Fail: operating hours exceed in-service hours",IF(D4467+M4467&gt;O4467,"Fail: operating + unavailable hours exceed in-service hours",IF(P4467,"Partial month: within in-service hours","OK")))</x:f>
        <x:v>OK</x:v>
      </x:c>
    </x:row>
    <x:row r="4468" ht="15" hidden="0" customHeight="1">
      <x:c r="A4468" s="1" t="s">
        <x:v>1405</x:v>
      </x:c>
      <x:c r="B4468" s="14" t="n">
        <x:v>46054</x:v>
      </x:c>
      <x:c r="C4468" s="1" t="n">
        <x:v>66</x:v>
      </x:c>
      <x:c r="D4468" s="1" t="n">
        <x:v>460.1</x:v>
      </x:c>
      <x:c r="E4468" s="1" t="n">
        <x:v>21</x:v>
      </x:c>
      <x:c r="F4468" s="1" t="n">
        <x:v>0</x:v>
      </x:c>
      <x:c r="G4468" s="1" t="n">
        <x:v>39</x:v>
      </x:c>
      <x:c r="H4468" s="1" t="n">
        <x:v>0</x:v>
      </x:c>
      <x:c r="I4468" s="1" t="n">
        <x:v>3</x:v>
      </x:c>
      <x:c r="J4468" s="1" t="n">
        <x:v>0.49</x:v>
      </x:c>
      <x:c r="K4468" s="1" t="n">
        <x:v>0</x:v>
      </x:c>
      <x:c r="L4468" s="1" t="n">
        <x:v>92.6</x:v>
      </x:c>
      <x:c r="M4468" s="1" t="n">
        <x:v>8.9</x:v>
      </x:c>
      <x:c r="N4468" s="1" t="n">
        <x:v>6.3</x:v>
      </x:c>
      <x:c r="O4468" s="1" t="n">
        <x:f aca="0">24*MAX(0,EOMONTH(B4468,0)-MAX(B4468,INDEX(Device_Inventory!$K$2:$K$1201,MATCH(A4468,Device_Inventory!$A$2:$A$1201,0)))+1)</x:f>
        <x:v>672</x:v>
      </x:c>
      <x:c r="P4468" s="11" t="b">
        <x:f aca="0">INDEX(Device_Inventory!$K$2:$K$1201,MATCH(A4468,Device_Inventory!$A$2:$A$1201,0))&gt;B4468</x:f>
        <x:v>0</x:v>
      </x:c>
      <x:c r="Q4468" s="1" t="str">
        <x:f aca="0">IF(D4468&gt;O4468,"Fail: operating hours exceed in-service hours",IF(D4468+M4468&gt;O4468,"Fail: operating + unavailable hours exceed in-service hours",IF(P4468,"Partial month: within in-service hours","OK")))</x:f>
        <x:v>OK</x:v>
      </x:c>
    </x:row>
    <x:row r="4469" ht="15" hidden="0" customHeight="1">
      <x:c r="A4469" s="1" t="s">
        <x:v>1405</x:v>
      </x:c>
      <x:c r="B4469" s="14" t="n">
        <x:v>46082</x:v>
      </x:c>
      <x:c r="C4469" s="1" t="n">
        <x:v>54.1</x:v>
      </x:c>
      <x:c r="D4469" s="1" t="n">
        <x:v>332.8</x:v>
      </x:c>
      <x:c r="E4469" s="1" t="n">
        <x:v>13</x:v>
      </x:c>
      <x:c r="F4469" s="1" t="n">
        <x:v>0</x:v>
      </x:c>
      <x:c r="G4469" s="1" t="n">
        <x:v>37</x:v>
      </x:c>
      <x:c r="H4469" s="1" t="n">
        <x:v>0</x:v>
      </x:c>
      <x:c r="I4469" s="1" t="n">
        <x:v>1</x:v>
      </x:c>
      <x:c r="J4469" s="1" t="n">
        <x:v>1.2</x:v>
      </x:c>
      <x:c r="K4469" s="1" t="n">
        <x:v>2</x:v>
      </x:c>
      <x:c r="L4469" s="1" t="n">
        <x:v>93.1</x:v>
      </x:c>
      <x:c r="M4469" s="1" t="n">
        <x:v>4</x:v>
      </x:c>
      <x:c r="N4469" s="1" t="n">
        <x:v>13.9</x:v>
      </x:c>
      <x:c r="O4469" s="1" t="n">
        <x:f aca="0">24*MAX(0,EOMONTH(B4469,0)-MAX(B4469,INDEX(Device_Inventory!$K$2:$K$1201,MATCH(A4469,Device_Inventory!$A$2:$A$1201,0)))+1)</x:f>
        <x:v>744</x:v>
      </x:c>
      <x:c r="P4469" s="11" t="b">
        <x:f aca="0">INDEX(Device_Inventory!$K$2:$K$1201,MATCH(A4469,Device_Inventory!$A$2:$A$1201,0))&gt;B4469</x:f>
        <x:v>0</x:v>
      </x:c>
      <x:c r="Q4469" s="1" t="str">
        <x:f aca="0">IF(D4469&gt;O4469,"Fail: operating hours exceed in-service hours",IF(D4469+M4469&gt;O4469,"Fail: operating + unavailable hours exceed in-service hours",IF(P4469,"Partial month: within in-service hours","OK")))</x:f>
        <x:v>OK</x:v>
      </x:c>
    </x:row>
    <x:row r="4470" ht="15" hidden="0" customHeight="1">
      <x:c r="A4470" s="1" t="s">
        <x:v>1405</x:v>
      </x:c>
      <x:c r="B4470" s="14" t="n">
        <x:v>46113</x:v>
      </x:c>
      <x:c r="C4470" s="1" t="n">
        <x:v>71.9</x:v>
      </x:c>
      <x:c r="D4470" s="1" t="n">
        <x:v>468.8</x:v>
      </x:c>
      <x:c r="E4470" s="1" t="n">
        <x:v>16</x:v>
      </x:c>
      <x:c r="F4470" s="1" t="n">
        <x:v>0</x:v>
      </x:c>
      <x:c r="G4470" s="1" t="n">
        <x:v>31</x:v>
      </x:c>
      <x:c r="H4470" s="1" t="n">
        <x:v>0</x:v>
      </x:c>
      <x:c r="I4470" s="1" t="n">
        <x:v>4</x:v>
      </x:c>
      <x:c r="J4470" s="1" t="n">
        <x:v>0.63</x:v>
      </x:c>
      <x:c r="K4470" s="1" t="n">
        <x:v>1</x:v>
      </x:c>
      <x:c r="L4470" s="1" t="n">
        <x:v>93.7</x:v>
      </x:c>
      <x:c r="M4470" s="1" t="n">
        <x:v>3</x:v>
      </x:c>
      <x:c r="N4470" s="1" t="n">
        <x:v>9.2</x:v>
      </x:c>
      <x:c r="O4470" s="1" t="n">
        <x:f aca="0">24*MAX(0,EOMONTH(B4470,0)-MAX(B4470,INDEX(Device_Inventory!$K$2:$K$1201,MATCH(A4470,Device_Inventory!$A$2:$A$1201,0)))+1)</x:f>
        <x:v>720</x:v>
      </x:c>
      <x:c r="P4470" s="11" t="b">
        <x:f aca="0">INDEX(Device_Inventory!$K$2:$K$1201,MATCH(A4470,Device_Inventory!$A$2:$A$1201,0))&gt;B4470</x:f>
        <x:v>0</x:v>
      </x:c>
      <x:c r="Q4470" s="1" t="str">
        <x:f aca="0">IF(D4470&gt;O4470,"Fail: operating hours exceed in-service hours",IF(D4470+M4470&gt;O4470,"Fail: operating + unavailable hours exceed in-service hours",IF(P4470,"Partial month: within in-service hours","OK")))</x:f>
        <x:v>OK</x:v>
      </x:c>
    </x:row>
    <x:row r="4471" ht="15" hidden="0" customHeight="1">
      <x:c r="A4471" s="1" t="s">
        <x:v>1405</x:v>
      </x:c>
      <x:c r="B4471" s="14" t="n">
        <x:v>46143</x:v>
      </x:c>
      <x:c r="C4471" s="1" t="n">
        <x:v>76.3</x:v>
      </x:c>
      <x:c r="D4471" s="1" t="n">
        <x:v>519.1</x:v>
      </x:c>
      <x:c r="E4471" s="1" t="n">
        <x:v>22</x:v>
      </x:c>
      <x:c r="F4471" s="1" t="n">
        <x:v>0</x:v>
      </x:c>
      <x:c r="G4471" s="1" t="n">
        <x:v>48</x:v>
      </x:c>
      <x:c r="H4471" s="1" t="n">
        <x:v>1</x:v>
      </x:c>
      <x:c r="I4471" s="1" t="n">
        <x:v>2</x:v>
      </x:c>
      <x:c r="J4471" s="1" t="n">
        <x:v>0.63</x:v>
      </x:c>
      <x:c r="K4471" s="1" t="n">
        <x:v>0</x:v>
      </x:c>
      <x:c r="L4471" s="1" t="n">
        <x:v>94.2</x:v>
      </x:c>
      <x:c r="M4471" s="1" t="n">
        <x:v>5.3</x:v>
      </x:c>
      <x:c r="N4471" s="1" t="n">
        <x:v>12.1</x:v>
      </x:c>
      <x:c r="O4471" s="1" t="n">
        <x:f aca="0">24*MAX(0,EOMONTH(B4471,0)-MAX(B4471,INDEX(Device_Inventory!$K$2:$K$1201,MATCH(A4471,Device_Inventory!$A$2:$A$1201,0)))+1)</x:f>
        <x:v>744</x:v>
      </x:c>
      <x:c r="P4471" s="11" t="b">
        <x:f aca="0">INDEX(Device_Inventory!$K$2:$K$1201,MATCH(A4471,Device_Inventory!$A$2:$A$1201,0))&gt;B4471</x:f>
        <x:v>0</x:v>
      </x:c>
      <x:c r="Q4471" s="1" t="str">
        <x:f aca="0">IF(D4471&gt;O4471,"Fail: operating hours exceed in-service hours",IF(D4471+M4471&gt;O4471,"Fail: operating + unavailable hours exceed in-service hours",IF(P4471,"Partial month: within in-service hours","OK")))</x:f>
        <x:v>OK</x:v>
      </x:c>
    </x:row>
    <x:row r="4472" ht="15" hidden="0" customHeight="1">
      <x:c r="A4472" s="1" t="s">
        <x:v>1405</x:v>
      </x:c>
      <x:c r="B4472" s="14" t="n">
        <x:v>46174</x:v>
      </x:c>
      <x:c r="C4472" s="1" t="n">
        <x:v>64.4</x:v>
      </x:c>
      <x:c r="D4472" s="1" t="n">
        <x:v>458.6</x:v>
      </x:c>
      <x:c r="E4472" s="1" t="n">
        <x:v>18</x:v>
      </x:c>
      <x:c r="F4472" s="1" t="n">
        <x:v>1</x:v>
      </x:c>
      <x:c r="G4472" s="1" t="n">
        <x:v>36</x:v>
      </x:c>
      <x:c r="H4472" s="1" t="n">
        <x:v>0</x:v>
      </x:c>
      <x:c r="I4472" s="1" t="n">
        <x:v>1</x:v>
      </x:c>
      <x:c r="J4472" s="1" t="n">
        <x:v>0.46</x:v>
      </x:c>
      <x:c r="K4472" s="1" t="n">
        <x:v>0</x:v>
      </x:c>
      <x:c r="L4472" s="1" t="n">
        <x:v>98.1</x:v>
      </x:c>
      <x:c r="M4472" s="1" t="n">
        <x:v>10.3</x:v>
      </x:c>
      <x:c r="N4472" s="1" t="n">
        <x:v>16</x:v>
      </x:c>
      <x:c r="O4472" s="1" t="n">
        <x:f aca="0">24*MAX(0,EOMONTH(B4472,0)-MAX(B4472,INDEX(Device_Inventory!$K$2:$K$1201,MATCH(A4472,Device_Inventory!$A$2:$A$1201,0)))+1)</x:f>
        <x:v>720</x:v>
      </x:c>
      <x:c r="P4472" s="11" t="b">
        <x:f aca="0">INDEX(Device_Inventory!$K$2:$K$1201,MATCH(A4472,Device_Inventory!$A$2:$A$1201,0))&gt;B4472</x:f>
        <x:v>0</x:v>
      </x:c>
      <x:c r="Q4472" s="1" t="str">
        <x:f aca="0">IF(D4472&gt;O4472,"Fail: operating hours exceed in-service hours",IF(D4472+M4472&gt;O4472,"Fail: operating + unavailable hours exceed in-service hours",IF(P4472,"Partial month: within in-service hours","OK")))</x:f>
        <x:v>OK</x:v>
      </x:c>
    </x:row>
    <x:row r="4473" ht="15" hidden="0" customHeight="1">
      <x:c r="A4473" s="1" t="s">
        <x:v>1405</x:v>
      </x:c>
      <x:c r="B4473" s="14" t="n">
        <x:v>46204</x:v>
      </x:c>
      <x:c r="C4473" s="1" t="n">
        <x:v>73.7</x:v>
      </x:c>
      <x:c r="D4473" s="1" t="n">
        <x:v>480.4</x:v>
      </x:c>
      <x:c r="E4473" s="1" t="n">
        <x:v>22</x:v>
      </x:c>
      <x:c r="F4473" s="1" t="n">
        <x:v>0</x:v>
      </x:c>
      <x:c r="G4473" s="1" t="n">
        <x:v>39</x:v>
      </x:c>
      <x:c r="H4473" s="1" t="n">
        <x:v>2</x:v>
      </x:c>
      <x:c r="I4473" s="1" t="n">
        <x:v>3</x:v>
      </x:c>
      <x:c r="J4473" s="1" t="n">
        <x:v>0</x:v>
      </x:c>
      <x:c r="K4473" s="1" t="n">
        <x:v>0</x:v>
      </x:c>
      <x:c r="L4473" s="1" t="n">
        <x:v>97.1</x:v>
      </x:c>
      <x:c r="M4473" s="1" t="n">
        <x:v>1.3</x:v>
      </x:c>
      <x:c r="N4473" s="1" t="n">
        <x:v>16.1</x:v>
      </x:c>
      <x:c r="O4473" s="1" t="n">
        <x:f aca="0">24*MAX(0,EOMONTH(B4473,0)-MAX(B4473,INDEX(Device_Inventory!$K$2:$K$1201,MATCH(A4473,Device_Inventory!$A$2:$A$1201,0)))+1)</x:f>
        <x:v>744</x:v>
      </x:c>
      <x:c r="P4473" s="11" t="b">
        <x:f aca="0">INDEX(Device_Inventory!$K$2:$K$1201,MATCH(A4473,Device_Inventory!$A$2:$A$1201,0))&gt;B4473</x:f>
        <x:v>0</x:v>
      </x:c>
      <x:c r="Q4473" s="1" t="str">
        <x:f aca="0">IF(D4473&gt;O4473,"Fail: operating hours exceed in-service hours",IF(D4473+M4473&gt;O4473,"Fail: operating + unavailable hours exceed in-service hours",IF(P4473,"Partial month: within in-service hours","OK")))</x:f>
        <x:v>OK</x:v>
      </x:c>
    </x:row>
    <x:row r="4474" ht="15" hidden="0" customHeight="1">
      <x:c r="A4474" s="1" t="s">
        <x:v>1407</x:v>
      </x:c>
      <x:c r="B4474" s="14" t="n">
        <x:v>46054</x:v>
      </x:c>
      <x:c r="C4474" s="1" t="n">
        <x:v>68.7</x:v>
      </x:c>
      <x:c r="D4474" s="1" t="n">
        <x:v>384.4</x:v>
      </x:c>
      <x:c r="E4474" s="1" t="n">
        <x:v>19</x:v>
      </x:c>
      <x:c r="F4474" s="1" t="n">
        <x:v>1</x:v>
      </x:c>
      <x:c r="G4474" s="1" t="n">
        <x:v>51</x:v>
      </x:c>
      <x:c r="H4474" s="1" t="n">
        <x:v>0</x:v>
      </x:c>
      <x:c r="I4474" s="1" t="n">
        <x:v>3</x:v>
      </x:c>
      <x:c r="J4474" s="1" t="n">
        <x:v>0.58</x:v>
      </x:c>
      <x:c r="K4474" s="1" t="n">
        <x:v>2</x:v>
      </x:c>
      <x:c r="L4474" s="1" t="n">
        <x:v>95.7</x:v>
      </x:c>
      <x:c r="M4474" s="1" t="n">
        <x:v>4.9</x:v>
      </x:c>
      <x:c r="N4474" s="1" t="n">
        <x:v>6.9</x:v>
      </x:c>
      <x:c r="O4474" s="1" t="n">
        <x:f aca="0">24*MAX(0,EOMONTH(B4474,0)-MAX(B4474,INDEX(Device_Inventory!$K$2:$K$1201,MATCH(A4474,Device_Inventory!$A$2:$A$1201,0)))+1)</x:f>
        <x:v>672</x:v>
      </x:c>
      <x:c r="P4474" s="11" t="b">
        <x:f aca="0">INDEX(Device_Inventory!$K$2:$K$1201,MATCH(A4474,Device_Inventory!$A$2:$A$1201,0))&gt;B4474</x:f>
        <x:v>0</x:v>
      </x:c>
      <x:c r="Q4474" s="1" t="str">
        <x:f aca="0">IF(D4474&gt;O4474,"Fail: operating hours exceed in-service hours",IF(D4474+M4474&gt;O4474,"Fail: operating + unavailable hours exceed in-service hours",IF(P4474,"Partial month: within in-service hours","OK")))</x:f>
        <x:v>OK</x:v>
      </x:c>
    </x:row>
    <x:row r="4475" ht="15" hidden="0" customHeight="1">
      <x:c r="A4475" s="1" t="s">
        <x:v>1407</x:v>
      </x:c>
      <x:c r="B4475" s="14" t="n">
        <x:v>46082</x:v>
      </x:c>
      <x:c r="C4475" s="1" t="n">
        <x:v>53.7</x:v>
      </x:c>
      <x:c r="D4475" s="1" t="n">
        <x:v>341.4</x:v>
      </x:c>
      <x:c r="E4475" s="1" t="n">
        <x:v>6</x:v>
      </x:c>
      <x:c r="F4475" s="1" t="n">
        <x:v>0</x:v>
      </x:c>
      <x:c r="G4475" s="1" t="n">
        <x:v>48</x:v>
      </x:c>
      <x:c r="H4475" s="1" t="n">
        <x:v>0</x:v>
      </x:c>
      <x:c r="I4475" s="1" t="n">
        <x:v>4</x:v>
      </x:c>
      <x:c r="J4475" s="1" t="n">
        <x:v>0.74</x:v>
      </x:c>
      <x:c r="K4475" s="1" t="n">
        <x:v>0</x:v>
      </x:c>
      <x:c r="L4475" s="1" t="n">
        <x:v>96</x:v>
      </x:c>
      <x:c r="M4475" s="1" t="n">
        <x:v>3.7</x:v>
      </x:c>
      <x:c r="N4475" s="1" t="n">
        <x:v>16.6</x:v>
      </x:c>
      <x:c r="O4475" s="1" t="n">
        <x:f aca="0">24*MAX(0,EOMONTH(B4475,0)-MAX(B4475,INDEX(Device_Inventory!$K$2:$K$1201,MATCH(A4475,Device_Inventory!$A$2:$A$1201,0)))+1)</x:f>
        <x:v>744</x:v>
      </x:c>
      <x:c r="P4475" s="11" t="b">
        <x:f aca="0">INDEX(Device_Inventory!$K$2:$K$1201,MATCH(A4475,Device_Inventory!$A$2:$A$1201,0))&gt;B4475</x:f>
        <x:v>0</x:v>
      </x:c>
      <x:c r="Q4475" s="1" t="str">
        <x:f aca="0">IF(D4475&gt;O4475,"Fail: operating hours exceed in-service hours",IF(D4475+M4475&gt;O4475,"Fail: operating + unavailable hours exceed in-service hours",IF(P4475,"Partial month: within in-service hours","OK")))</x:f>
        <x:v>OK</x:v>
      </x:c>
    </x:row>
    <x:row r="4476" ht="15" hidden="0" customHeight="1">
      <x:c r="A4476" s="1" t="s">
        <x:v>1407</x:v>
      </x:c>
      <x:c r="B4476" s="14" t="n">
        <x:v>46113</x:v>
      </x:c>
      <x:c r="C4476" s="1" t="n">
        <x:v>62.3</x:v>
      </x:c>
      <x:c r="D4476" s="1" t="n">
        <x:v>367.9</x:v>
      </x:c>
      <x:c r="E4476" s="1" t="n">
        <x:v>22</x:v>
      </x:c>
      <x:c r="F4476" s="1" t="n">
        <x:v>1</x:v>
      </x:c>
      <x:c r="G4476" s="1" t="n">
        <x:v>36</x:v>
      </x:c>
      <x:c r="H4476" s="1" t="n">
        <x:v>0</x:v>
      </x:c>
      <x:c r="I4476" s="1" t="n">
        <x:v>3</x:v>
      </x:c>
      <x:c r="J4476" s="1" t="n">
        <x:v>0</x:v>
      </x:c>
      <x:c r="K4476" s="1" t="n">
        <x:v>0</x:v>
      </x:c>
      <x:c r="L4476" s="1" t="n">
        <x:v>96.9</x:v>
      </x:c>
      <x:c r="M4476" s="1" t="n">
        <x:v>4.4</x:v>
      </x:c>
      <x:c r="N4476" s="1" t="n">
        <x:v>16.8</x:v>
      </x:c>
      <x:c r="O4476" s="1" t="n">
        <x:f aca="0">24*MAX(0,EOMONTH(B4476,0)-MAX(B4476,INDEX(Device_Inventory!$K$2:$K$1201,MATCH(A4476,Device_Inventory!$A$2:$A$1201,0)))+1)</x:f>
        <x:v>720</x:v>
      </x:c>
      <x:c r="P4476" s="11" t="b">
        <x:f aca="0">INDEX(Device_Inventory!$K$2:$K$1201,MATCH(A4476,Device_Inventory!$A$2:$A$1201,0))&gt;B4476</x:f>
        <x:v>0</x:v>
      </x:c>
      <x:c r="Q4476" s="1" t="str">
        <x:f aca="0">IF(D4476&gt;O4476,"Fail: operating hours exceed in-service hours",IF(D4476+M4476&gt;O4476,"Fail: operating + unavailable hours exceed in-service hours",IF(P4476,"Partial month: within in-service hours","OK")))</x:f>
        <x:v>OK</x:v>
      </x:c>
    </x:row>
    <x:row r="4477" ht="15" hidden="0" customHeight="1">
      <x:c r="A4477" s="1" t="s">
        <x:v>1407</x:v>
      </x:c>
      <x:c r="B4477" s="14" t="n">
        <x:v>46143</x:v>
      </x:c>
      <x:c r="C4477" s="1" t="n">
        <x:v>64</x:v>
      </x:c>
      <x:c r="D4477" s="1" t="n">
        <x:v>378.5</x:v>
      </x:c>
      <x:c r="E4477" s="1" t="n">
        <x:v>26</x:v>
      </x:c>
      <x:c r="F4477" s="1" t="n">
        <x:v>0</x:v>
      </x:c>
      <x:c r="G4477" s="1" t="n">
        <x:v>30</x:v>
      </x:c>
      <x:c r="H4477" s="1" t="n">
        <x:v>2</x:v>
      </x:c>
      <x:c r="I4477" s="1" t="n">
        <x:v>2</x:v>
      </x:c>
      <x:c r="J4477" s="1" t="n">
        <x:v>0</x:v>
      </x:c>
      <x:c r="K4477" s="1" t="n">
        <x:v>0</x:v>
      </x:c>
      <x:c r="L4477" s="1" t="n">
        <x:v>96.8</x:v>
      </x:c>
      <x:c r="M4477" s="1" t="n">
        <x:v>3.4</x:v>
      </x:c>
      <x:c r="N4477" s="1" t="n">
        <x:v>13.7</x:v>
      </x:c>
      <x:c r="O4477" s="1" t="n">
        <x:f aca="0">24*MAX(0,EOMONTH(B4477,0)-MAX(B4477,INDEX(Device_Inventory!$K$2:$K$1201,MATCH(A4477,Device_Inventory!$A$2:$A$1201,0)))+1)</x:f>
        <x:v>744</x:v>
      </x:c>
      <x:c r="P4477" s="11" t="b">
        <x:f aca="0">INDEX(Device_Inventory!$K$2:$K$1201,MATCH(A4477,Device_Inventory!$A$2:$A$1201,0))&gt;B4477</x:f>
        <x:v>0</x:v>
      </x:c>
      <x:c r="Q4477" s="1" t="str">
        <x:f aca="0">IF(D4477&gt;O4477,"Fail: operating hours exceed in-service hours",IF(D4477+M4477&gt;O4477,"Fail: operating + unavailable hours exceed in-service hours",IF(P4477,"Partial month: within in-service hours","OK")))</x:f>
        <x:v>OK</x:v>
      </x:c>
    </x:row>
    <x:row r="4478" ht="15" hidden="0" customHeight="1">
      <x:c r="A4478" s="1" t="s">
        <x:v>1407</x:v>
      </x:c>
      <x:c r="B4478" s="14" t="n">
        <x:v>46174</x:v>
      </x:c>
      <x:c r="C4478" s="1" t="n">
        <x:v>53.3</x:v>
      </x:c>
      <x:c r="D4478" s="1" t="n">
        <x:v>367.6</x:v>
      </x:c>
      <x:c r="E4478" s="1" t="n">
        <x:v>12</x:v>
      </x:c>
      <x:c r="F4478" s="1" t="n">
        <x:v>0</x:v>
      </x:c>
      <x:c r="G4478" s="1" t="n">
        <x:v>31</x:v>
      </x:c>
      <x:c r="H4478" s="1" t="n">
        <x:v>1</x:v>
      </x:c>
      <x:c r="I4478" s="1" t="n">
        <x:v>0</x:v>
      </x:c>
      <x:c r="J4478" s="1" t="n">
        <x:v>0.26</x:v>
      </x:c>
      <x:c r="K4478" s="1" t="n">
        <x:v>0</x:v>
      </x:c>
      <x:c r="L4478" s="1" t="n">
        <x:v>95.4</x:v>
      </x:c>
      <x:c r="M4478" s="1" t="n">
        <x:v>8.8</x:v>
      </x:c>
      <x:c r="N4478" s="1" t="n">
        <x:v>4.5</x:v>
      </x:c>
      <x:c r="O4478" s="1" t="n">
        <x:f aca="0">24*MAX(0,EOMONTH(B4478,0)-MAX(B4478,INDEX(Device_Inventory!$K$2:$K$1201,MATCH(A4478,Device_Inventory!$A$2:$A$1201,0)))+1)</x:f>
        <x:v>720</x:v>
      </x:c>
      <x:c r="P4478" s="11" t="b">
        <x:f aca="0">INDEX(Device_Inventory!$K$2:$K$1201,MATCH(A4478,Device_Inventory!$A$2:$A$1201,0))&gt;B4478</x:f>
        <x:v>0</x:v>
      </x:c>
      <x:c r="Q4478" s="1" t="str">
        <x:f aca="0">IF(D4478&gt;O4478,"Fail: operating hours exceed in-service hours",IF(D4478+M4478&gt;O4478,"Fail: operating + unavailable hours exceed in-service hours",IF(P4478,"Partial month: within in-service hours","OK")))</x:f>
        <x:v>OK</x:v>
      </x:c>
    </x:row>
    <x:row r="4479" ht="15" hidden="0" customHeight="1">
      <x:c r="A4479" s="1" t="s">
        <x:v>1407</x:v>
      </x:c>
      <x:c r="B4479" s="14" t="n">
        <x:v>46204</x:v>
      </x:c>
      <x:c r="C4479" s="1" t="n">
        <x:v>47.3</x:v>
      </x:c>
      <x:c r="D4479" s="1" t="n">
        <x:v>272.9</x:v>
      </x:c>
      <x:c r="E4479" s="1" t="n">
        <x:v>19</x:v>
      </x:c>
      <x:c r="F4479" s="1" t="n">
        <x:v>0</x:v>
      </x:c>
      <x:c r="G4479" s="1" t="n">
        <x:v>21</x:v>
      </x:c>
      <x:c r="H4479" s="1" t="n">
        <x:v>1</x:v>
      </x:c>
      <x:c r="I4479" s="1" t="n">
        <x:v>0</x:v>
      </x:c>
      <x:c r="J4479" s="1" t="n">
        <x:v>0.44</x:v>
      </x:c>
      <x:c r="K4479" s="1" t="n">
        <x:v>1</x:v>
      </x:c>
      <x:c r="L4479" s="1" t="n">
        <x:v>96.6</x:v>
      </x:c>
      <x:c r="M4479" s="1" t="n">
        <x:v>8.4</x:v>
      </x:c>
      <x:c r="N4479" s="1" t="n">
        <x:v>12.5</x:v>
      </x:c>
      <x:c r="O4479" s="1" t="n">
        <x:f aca="0">24*MAX(0,EOMONTH(B4479,0)-MAX(B4479,INDEX(Device_Inventory!$K$2:$K$1201,MATCH(A4479,Device_Inventory!$A$2:$A$1201,0)))+1)</x:f>
        <x:v>744</x:v>
      </x:c>
      <x:c r="P4479" s="11" t="b">
        <x:f aca="0">INDEX(Device_Inventory!$K$2:$K$1201,MATCH(A4479,Device_Inventory!$A$2:$A$1201,0))&gt;B4479</x:f>
        <x:v>0</x:v>
      </x:c>
      <x:c r="Q4479" s="1" t="str">
        <x:f aca="0">IF(D4479&gt;O4479,"Fail: operating hours exceed in-service hours",IF(D4479+M4479&gt;O4479,"Fail: operating + unavailable hours exceed in-service hours",IF(P4479,"Partial month: within in-service hours","OK")))</x:f>
        <x:v>OK</x:v>
      </x:c>
    </x:row>
    <x:row r="4480" ht="15" hidden="0" customHeight="1">
      <x:c r="A4480" s="1" t="s">
        <x:v>1408</x:v>
      </x:c>
      <x:c r="B4480" s="14" t="n">
        <x:v>46054</x:v>
      </x:c>
      <x:c r="C4480" s="1" t="n">
        <x:v>69.6</x:v>
      </x:c>
      <x:c r="D4480" s="1" t="n">
        <x:v>467.7</x:v>
      </x:c>
      <x:c r="E4480" s="1" t="n">
        <x:v>15</x:v>
      </x:c>
      <x:c r="F4480" s="1" t="n">
        <x:v>0</x:v>
      </x:c>
      <x:c r="G4480" s="1" t="n">
        <x:v>52</x:v>
      </x:c>
      <x:c r="H4480" s="1" t="n">
        <x:v>0</x:v>
      </x:c>
      <x:c r="I4480" s="1" t="n">
        <x:v>3</x:v>
      </x:c>
      <x:c r="J4480" s="1" t="n">
        <x:v>0.02</x:v>
      </x:c>
      <x:c r="K4480" s="1" t="n">
        <x:v>0</x:v>
      </x:c>
      <x:c r="L4480" s="1" t="n">
        <x:v>96.6</x:v>
      </x:c>
      <x:c r="M4480" s="1" t="n">
        <x:v>3.3</x:v>
      </x:c>
      <x:c r="N4480" s="1" t="n">
        <x:v>7.3</x:v>
      </x:c>
      <x:c r="O4480" s="1" t="n">
        <x:f aca="0">24*MAX(0,EOMONTH(B4480,0)-MAX(B4480,INDEX(Device_Inventory!$K$2:$K$1201,MATCH(A4480,Device_Inventory!$A$2:$A$1201,0)))+1)</x:f>
        <x:v>672</x:v>
      </x:c>
      <x:c r="P4480" s="11" t="b">
        <x:f aca="0">INDEX(Device_Inventory!$K$2:$K$1201,MATCH(A4480,Device_Inventory!$A$2:$A$1201,0))&gt;B4480</x:f>
        <x:v>0</x:v>
      </x:c>
      <x:c r="Q4480" s="1" t="str">
        <x:f aca="0">IF(D4480&gt;O4480,"Fail: operating hours exceed in-service hours",IF(D4480+M4480&gt;O4480,"Fail: operating + unavailable hours exceed in-service hours",IF(P4480,"Partial month: within in-service hours","OK")))</x:f>
        <x:v>OK</x:v>
      </x:c>
    </x:row>
    <x:row r="4481" ht="15" hidden="0" customHeight="1">
      <x:c r="A4481" s="1" t="s">
        <x:v>1408</x:v>
      </x:c>
      <x:c r="B4481" s="14" t="n">
        <x:v>46082</x:v>
      </x:c>
      <x:c r="C4481" s="1" t="n">
        <x:v>70.2</x:v>
      </x:c>
      <x:c r="D4481" s="1" t="n">
        <x:v>424.7</x:v>
      </x:c>
      <x:c r="E4481" s="1" t="n">
        <x:v>17</x:v>
      </x:c>
      <x:c r="F4481" s="1" t="n">
        <x:v>0</x:v>
      </x:c>
      <x:c r="G4481" s="1" t="n">
        <x:v>45</x:v>
      </x:c>
      <x:c r="H4481" s="1" t="n">
        <x:v>0</x:v>
      </x:c>
      <x:c r="I4481" s="1" t="n">
        <x:v>0</x:v>
      </x:c>
      <x:c r="J4481" s="1" t="n">
        <x:v>0</x:v>
      </x:c>
      <x:c r="K4481" s="1" t="n">
        <x:v>1</x:v>
      </x:c>
      <x:c r="L4481" s="1" t="n">
        <x:v>96.6</x:v>
      </x:c>
      <x:c r="M4481" s="1" t="n">
        <x:v>6</x:v>
      </x:c>
      <x:c r="N4481" s="1" t="n">
        <x:v>7.4</x:v>
      </x:c>
      <x:c r="O4481" s="1" t="n">
        <x:f aca="0">24*MAX(0,EOMONTH(B4481,0)-MAX(B4481,INDEX(Device_Inventory!$K$2:$K$1201,MATCH(A4481,Device_Inventory!$A$2:$A$1201,0)))+1)</x:f>
        <x:v>744</x:v>
      </x:c>
      <x:c r="P4481" s="11" t="b">
        <x:f aca="0">INDEX(Device_Inventory!$K$2:$K$1201,MATCH(A4481,Device_Inventory!$A$2:$A$1201,0))&gt;B4481</x:f>
        <x:v>0</x:v>
      </x:c>
      <x:c r="Q4481" s="1" t="str">
        <x:f aca="0">IF(D4481&gt;O4481,"Fail: operating hours exceed in-service hours",IF(D4481+M4481&gt;O4481,"Fail: operating + unavailable hours exceed in-service hours",IF(P4481,"Partial month: within in-service hours","OK")))</x:f>
        <x:v>OK</x:v>
      </x:c>
    </x:row>
    <x:row r="4482" ht="15" hidden="0" customHeight="1">
      <x:c r="A4482" s="1" t="s">
        <x:v>1408</x:v>
      </x:c>
      <x:c r="B4482" s="14" t="n">
        <x:v>46113</x:v>
      </x:c>
      <x:c r="C4482" s="1" t="n">
        <x:v>62.3</x:v>
      </x:c>
      <x:c r="D4482" s="1" t="n">
        <x:v>360.1</x:v>
      </x:c>
      <x:c r="E4482" s="1" t="n">
        <x:v>15</x:v>
      </x:c>
      <x:c r="F4482" s="1" t="n">
        <x:v>0</x:v>
      </x:c>
      <x:c r="G4482" s="1" t="n">
        <x:v>42</x:v>
      </x:c>
      <x:c r="H4482" s="1" t="n">
        <x:v>0</x:v>
      </x:c>
      <x:c r="I4482" s="1" t="n">
        <x:v>2</x:v>
      </x:c>
      <x:c r="J4482" s="1" t="n">
        <x:v>0</x:v>
      </x:c>
      <x:c r="K4482" s="1" t="n">
        <x:v>1</x:v>
      </x:c>
      <x:c r="L4482" s="1" t="n">
        <x:v>94.1</x:v>
      </x:c>
      <x:c r="M4482" s="1" t="n">
        <x:v>2.9</x:v>
      </x:c>
      <x:c r="N4482" s="1" t="n">
        <x:v>12.3</x:v>
      </x:c>
      <x:c r="O4482" s="1" t="n">
        <x:f aca="0">24*MAX(0,EOMONTH(B4482,0)-MAX(B4482,INDEX(Device_Inventory!$K$2:$K$1201,MATCH(A4482,Device_Inventory!$A$2:$A$1201,0)))+1)</x:f>
        <x:v>720</x:v>
      </x:c>
      <x:c r="P4482" s="11" t="b">
        <x:f aca="0">INDEX(Device_Inventory!$K$2:$K$1201,MATCH(A4482,Device_Inventory!$A$2:$A$1201,0))&gt;B4482</x:f>
        <x:v>0</x:v>
      </x:c>
      <x:c r="Q4482" s="1" t="str">
        <x:f aca="0">IF(D4482&gt;O4482,"Fail: operating hours exceed in-service hours",IF(D4482+M4482&gt;O4482,"Fail: operating + unavailable hours exceed in-service hours",IF(P4482,"Partial month: within in-service hours","OK")))</x:f>
        <x:v>OK</x:v>
      </x:c>
    </x:row>
    <x:row r="4483" ht="15" hidden="0" customHeight="1">
      <x:c r="A4483" s="1" t="s">
        <x:v>1408</x:v>
      </x:c>
      <x:c r="B4483" s="14" t="n">
        <x:v>46143</x:v>
      </x:c>
      <x:c r="C4483" s="1" t="n">
        <x:v>90.2</x:v>
      </x:c>
      <x:c r="D4483" s="1" t="n">
        <x:v>499.5</x:v>
      </x:c>
      <x:c r="E4483" s="1" t="n">
        <x:v>14</x:v>
      </x:c>
      <x:c r="F4483" s="1" t="n">
        <x:v>1</x:v>
      </x:c>
      <x:c r="G4483" s="1" t="n">
        <x:v>46</x:v>
      </x:c>
      <x:c r="H4483" s="1" t="n">
        <x:v>0</x:v>
      </x:c>
      <x:c r="I4483" s="1" t="n">
        <x:v>3</x:v>
      </x:c>
      <x:c r="J4483" s="1" t="n">
        <x:v>0.93</x:v>
      </x:c>
      <x:c r="K4483" s="1" t="n">
        <x:v>0</x:v>
      </x:c>
      <x:c r="L4483" s="1" t="n">
        <x:v>94.9</x:v>
      </x:c>
      <x:c r="M4483" s="1" t="n">
        <x:v>5.5</x:v>
      </x:c>
      <x:c r="N4483" s="1" t="n">
        <x:v>11.5</x:v>
      </x:c>
      <x:c r="O4483" s="1" t="n">
        <x:f aca="0">24*MAX(0,EOMONTH(B4483,0)-MAX(B4483,INDEX(Device_Inventory!$K$2:$K$1201,MATCH(A4483,Device_Inventory!$A$2:$A$1201,0)))+1)</x:f>
        <x:v>744</x:v>
      </x:c>
      <x:c r="P4483" s="11" t="b">
        <x:f aca="0">INDEX(Device_Inventory!$K$2:$K$1201,MATCH(A4483,Device_Inventory!$A$2:$A$1201,0))&gt;B4483</x:f>
        <x:v>0</x:v>
      </x:c>
      <x:c r="Q4483" s="1" t="str">
        <x:f aca="0">IF(D4483&gt;O4483,"Fail: operating hours exceed in-service hours",IF(D4483+M4483&gt;O4483,"Fail: operating + unavailable hours exceed in-service hours",IF(P4483,"Partial month: within in-service hours","OK")))</x:f>
        <x:v>OK</x:v>
      </x:c>
    </x:row>
    <x:row r="4484" ht="15" hidden="0" customHeight="1">
      <x:c r="A4484" s="1" t="s">
        <x:v>1408</x:v>
      </x:c>
      <x:c r="B4484" s="14" t="n">
        <x:v>46174</x:v>
      </x:c>
      <x:c r="C4484" s="1" t="n">
        <x:v>77.1</x:v>
      </x:c>
      <x:c r="D4484" s="1" t="n">
        <x:v>525.2</x:v>
      </x:c>
      <x:c r="E4484" s="1" t="n">
        <x:v>21</x:v>
      </x:c>
      <x:c r="F4484" s="1" t="n">
        <x:v>1</x:v>
      </x:c>
      <x:c r="G4484" s="1" t="n">
        <x:v>37</x:v>
      </x:c>
      <x:c r="H4484" s="1" t="n">
        <x:v>1</x:v>
      </x:c>
      <x:c r="I4484" s="1" t="n">
        <x:v>2</x:v>
      </x:c>
      <x:c r="J4484" s="1" t="n">
        <x:v>1.58</x:v>
      </x:c>
      <x:c r="K4484" s="1" t="n">
        <x:v>3</x:v>
      </x:c>
      <x:c r="L4484" s="1" t="n">
        <x:v>93.2</x:v>
      </x:c>
      <x:c r="M4484" s="1" t="n">
        <x:v>2.2</x:v>
      </x:c>
      <x:c r="N4484" s="1" t="n">
        <x:v>10.7</x:v>
      </x:c>
      <x:c r="O4484" s="1" t="n">
        <x:f aca="0">24*MAX(0,EOMONTH(B4484,0)-MAX(B4484,INDEX(Device_Inventory!$K$2:$K$1201,MATCH(A4484,Device_Inventory!$A$2:$A$1201,0)))+1)</x:f>
        <x:v>720</x:v>
      </x:c>
      <x:c r="P4484" s="11" t="b">
        <x:f aca="0">INDEX(Device_Inventory!$K$2:$K$1201,MATCH(A4484,Device_Inventory!$A$2:$A$1201,0))&gt;B4484</x:f>
        <x:v>0</x:v>
      </x:c>
      <x:c r="Q4484" s="1" t="str">
        <x:f aca="0">IF(D4484&gt;O4484,"Fail: operating hours exceed in-service hours",IF(D4484+M4484&gt;O4484,"Fail: operating + unavailable hours exceed in-service hours",IF(P4484,"Partial month: within in-service hours","OK")))</x:f>
        <x:v>OK</x:v>
      </x:c>
    </x:row>
    <x:row r="4485" ht="15" hidden="0" customHeight="1">
      <x:c r="A4485" s="1" t="s">
        <x:v>1408</x:v>
      </x:c>
      <x:c r="B4485" s="14" t="n">
        <x:v>46204</x:v>
      </x:c>
      <x:c r="C4485" s="1" t="n">
        <x:v>71.8</x:v>
      </x:c>
      <x:c r="D4485" s="1" t="n">
        <x:v>455.5</x:v>
      </x:c>
      <x:c r="E4485" s="1" t="n">
        <x:v>15</x:v>
      </x:c>
      <x:c r="F4485" s="1" t="n">
        <x:v>2</x:v>
      </x:c>
      <x:c r="G4485" s="1" t="n">
        <x:v>36</x:v>
      </x:c>
      <x:c r="H4485" s="1" t="n">
        <x:v>0</x:v>
      </x:c>
      <x:c r="I4485" s="1" t="n">
        <x:v>0</x:v>
      </x:c>
      <x:c r="J4485" s="1" t="n">
        <x:v>0</x:v>
      </x:c>
      <x:c r="K4485" s="1" t="n">
        <x:v>2</x:v>
      </x:c>
      <x:c r="L4485" s="1" t="n">
        <x:v>100</x:v>
      </x:c>
      <x:c r="M4485" s="1" t="n">
        <x:v>4.1</x:v>
      </x:c>
      <x:c r="N4485" s="1" t="n">
        <x:v>19.9</x:v>
      </x:c>
      <x:c r="O4485" s="1" t="n">
        <x:f aca="0">24*MAX(0,EOMONTH(B4485,0)-MAX(B4485,INDEX(Device_Inventory!$K$2:$K$1201,MATCH(A4485,Device_Inventory!$A$2:$A$1201,0)))+1)</x:f>
        <x:v>744</x:v>
      </x:c>
      <x:c r="P4485" s="11" t="b">
        <x:f aca="0">INDEX(Device_Inventory!$K$2:$K$1201,MATCH(A4485,Device_Inventory!$A$2:$A$1201,0))&gt;B4485</x:f>
        <x:v>0</x:v>
      </x:c>
      <x:c r="Q4485" s="1" t="str">
        <x:f aca="0">IF(D4485&gt;O4485,"Fail: operating hours exceed in-service hours",IF(D4485+M4485&gt;O4485,"Fail: operating + unavailable hours exceed in-service hours",IF(P4485,"Partial month: within in-service hours","OK")))</x:f>
        <x:v>OK</x:v>
      </x:c>
    </x:row>
    <x:row r="4486" ht="15" hidden="0" customHeight="1">
      <x:c r="A4486" s="1" t="s">
        <x:v>1410</x:v>
      </x:c>
      <x:c r="B4486" s="14" t="n">
        <x:v>46054</x:v>
      </x:c>
      <x:c r="C4486" s="1" t="n">
        <x:v>63</x:v>
      </x:c>
      <x:c r="D4486" s="1" t="n">
        <x:v>384.4</x:v>
      </x:c>
      <x:c r="E4486" s="1" t="n">
        <x:v>32</x:v>
      </x:c>
      <x:c r="F4486" s="1" t="n">
        <x:v>3</x:v>
      </x:c>
      <x:c r="G4486" s="1" t="n">
        <x:v>51</x:v>
      </x:c>
      <x:c r="H4486" s="1" t="n">
        <x:v>1</x:v>
      </x:c>
      <x:c r="I4486" s="1" t="n">
        <x:v>3</x:v>
      </x:c>
      <x:c r="J4486" s="1" t="n">
        <x:v>1.14</x:v>
      </x:c>
      <x:c r="K4486" s="1" t="n">
        <x:v>1</x:v>
      </x:c>
      <x:c r="L4486" s="1" t="n">
        <x:v>98</x:v>
      </x:c>
      <x:c r="M4486" s="1" t="n">
        <x:v>4.7</x:v>
      </x:c>
      <x:c r="N4486" s="1" t="n">
        <x:v>6.7</x:v>
      </x:c>
      <x:c r="O4486" s="1" t="n">
        <x:f aca="0">24*MAX(0,EOMONTH(B4486,0)-MAX(B4486,INDEX(Device_Inventory!$K$2:$K$1201,MATCH(A4486,Device_Inventory!$A$2:$A$1201,0)))+1)</x:f>
        <x:v>672</x:v>
      </x:c>
      <x:c r="P4486" s="11" t="b">
        <x:f aca="0">INDEX(Device_Inventory!$K$2:$K$1201,MATCH(A4486,Device_Inventory!$A$2:$A$1201,0))&gt;B4486</x:f>
        <x:v>0</x:v>
      </x:c>
      <x:c r="Q4486" s="1" t="str">
        <x:f aca="0">IF(D4486&gt;O4486,"Fail: operating hours exceed in-service hours",IF(D4486+M4486&gt;O4486,"Fail: operating + unavailable hours exceed in-service hours",IF(P4486,"Partial month: within in-service hours","OK")))</x:f>
        <x:v>OK</x:v>
      </x:c>
    </x:row>
    <x:row r="4487" ht="15" hidden="0" customHeight="1">
      <x:c r="A4487" s="1" t="s">
        <x:v>1410</x:v>
      </x:c>
      <x:c r="B4487" s="14" t="n">
        <x:v>46082</x:v>
      </x:c>
      <x:c r="C4487" s="1" t="n">
        <x:v>75.8</x:v>
      </x:c>
      <x:c r="D4487" s="1" t="n">
        <x:v>496.9</x:v>
      </x:c>
      <x:c r="E4487" s="1" t="n">
        <x:v>32</x:v>
      </x:c>
      <x:c r="F4487" s="1" t="n">
        <x:v>7</x:v>
      </x:c>
      <x:c r="G4487" s="1" t="n">
        <x:v>37</x:v>
      </x:c>
      <x:c r="H4487" s="1" t="n">
        <x:v>1</x:v>
      </x:c>
      <x:c r="I4487" s="1" t="n">
        <x:v>5</x:v>
      </x:c>
      <x:c r="J4487" s="1" t="n">
        <x:v>1.82</x:v>
      </x:c>
      <x:c r="K4487" s="1" t="n">
        <x:v>1</x:v>
      </x:c>
      <x:c r="L4487" s="1" t="n">
        <x:v>97.4</x:v>
      </x:c>
      <x:c r="M4487" s="1" t="n">
        <x:v>7.3</x:v>
      </x:c>
      <x:c r="N4487" s="1" t="n">
        <x:v>10.7</x:v>
      </x:c>
      <x:c r="O4487" s="1" t="n">
        <x:f aca="0">24*MAX(0,EOMONTH(B4487,0)-MAX(B4487,INDEX(Device_Inventory!$K$2:$K$1201,MATCH(A4487,Device_Inventory!$A$2:$A$1201,0)))+1)</x:f>
        <x:v>744</x:v>
      </x:c>
      <x:c r="P4487" s="11" t="b">
        <x:f aca="0">INDEX(Device_Inventory!$K$2:$K$1201,MATCH(A4487,Device_Inventory!$A$2:$A$1201,0))&gt;B4487</x:f>
        <x:v>0</x:v>
      </x:c>
      <x:c r="Q4487" s="1" t="str">
        <x:f aca="0">IF(D4487&gt;O4487,"Fail: operating hours exceed in-service hours",IF(D4487+M4487&gt;O4487,"Fail: operating + unavailable hours exceed in-service hours",IF(P4487,"Partial month: within in-service hours","OK")))</x:f>
        <x:v>OK</x:v>
      </x:c>
    </x:row>
    <x:row r="4488" ht="15" hidden="0" customHeight="1">
      <x:c r="A4488" s="1" t="s">
        <x:v>1410</x:v>
      </x:c>
      <x:c r="B4488" s="14" t="n">
        <x:v>46113</x:v>
      </x:c>
      <x:c r="C4488" s="1" t="n">
        <x:v>62.7</x:v>
      </x:c>
      <x:c r="D4488" s="1" t="n">
        <x:v>442.7</x:v>
      </x:c>
      <x:c r="E4488" s="1" t="n">
        <x:v>34</x:v>
      </x:c>
      <x:c r="F4488" s="1" t="n">
        <x:v>6</x:v>
      </x:c>
      <x:c r="G4488" s="1" t="n">
        <x:v>39</x:v>
      </x:c>
      <x:c r="H4488" s="1" t="n">
        <x:v>2</x:v>
      </x:c>
      <x:c r="I4488" s="1" t="n">
        <x:v>5</x:v>
      </x:c>
      <x:c r="J4488" s="1" t="n">
        <x:v>1.22</x:v>
      </x:c>
      <x:c r="K4488" s="1" t="n">
        <x:v>1</x:v>
      </x:c>
      <x:c r="L4488" s="1" t="n">
        <x:v>95.6</x:v>
      </x:c>
      <x:c r="M4488" s="1" t="n">
        <x:v>9.9</x:v>
      </x:c>
      <x:c r="N4488" s="1" t="n">
        <x:v>13.5</x:v>
      </x:c>
      <x:c r="O4488" s="1" t="n">
        <x:f aca="0">24*MAX(0,EOMONTH(B4488,0)-MAX(B4488,INDEX(Device_Inventory!$K$2:$K$1201,MATCH(A4488,Device_Inventory!$A$2:$A$1201,0)))+1)</x:f>
        <x:v>720</x:v>
      </x:c>
      <x:c r="P4488" s="11" t="b">
        <x:f aca="0">INDEX(Device_Inventory!$K$2:$K$1201,MATCH(A4488,Device_Inventory!$A$2:$A$1201,0))&gt;B4488</x:f>
        <x:v>0</x:v>
      </x:c>
      <x:c r="Q4488" s="1" t="str">
        <x:f aca="0">IF(D4488&gt;O4488,"Fail: operating hours exceed in-service hours",IF(D4488+M4488&gt;O4488,"Fail: operating + unavailable hours exceed in-service hours",IF(P4488,"Partial month: within in-service hours","OK")))</x:f>
        <x:v>OK</x:v>
      </x:c>
    </x:row>
    <x:row r="4489" ht="15" hidden="0" customHeight="1">
      <x:c r="A4489" s="1" t="s">
        <x:v>1410</x:v>
      </x:c>
      <x:c r="B4489" s="14" t="n">
        <x:v>46143</x:v>
      </x:c>
      <x:c r="C4489" s="1" t="n">
        <x:v>72.1</x:v>
      </x:c>
      <x:c r="D4489" s="1" t="n">
        <x:v>451</x:v>
      </x:c>
      <x:c r="E4489" s="1" t="n">
        <x:v>31</x:v>
      </x:c>
      <x:c r="F4489" s="1" t="n">
        <x:v>3</x:v>
      </x:c>
      <x:c r="G4489" s="1" t="n">
        <x:v>46</x:v>
      </x:c>
      <x:c r="H4489" s="1" t="n">
        <x:v>0</x:v>
      </x:c>
      <x:c r="I4489" s="1" t="n">
        <x:v>7</x:v>
      </x:c>
      <x:c r="J4489" s="1" t="n">
        <x:v>1.27</x:v>
      </x:c>
      <x:c r="K4489" s="1" t="n">
        <x:v>1</x:v>
      </x:c>
      <x:c r="L4489" s="1" t="n">
        <x:v>95.1</x:v>
      </x:c>
      <x:c r="M4489" s="1" t="n">
        <x:v>13.9</x:v>
      </x:c>
      <x:c r="N4489" s="1" t="n">
        <x:v>20.4</x:v>
      </x:c>
      <x:c r="O4489" s="1" t="n">
        <x:f aca="0">24*MAX(0,EOMONTH(B4489,0)-MAX(B4489,INDEX(Device_Inventory!$K$2:$K$1201,MATCH(A4489,Device_Inventory!$A$2:$A$1201,0)))+1)</x:f>
        <x:v>744</x:v>
      </x:c>
      <x:c r="P4489" s="11" t="b">
        <x:f aca="0">INDEX(Device_Inventory!$K$2:$K$1201,MATCH(A4489,Device_Inventory!$A$2:$A$1201,0))&gt;B4489</x:f>
        <x:v>0</x:v>
      </x:c>
      <x:c r="Q4489" s="1" t="str">
        <x:f aca="0">IF(D4489&gt;O4489,"Fail: operating hours exceed in-service hours",IF(D4489+M4489&gt;O4489,"Fail: operating + unavailable hours exceed in-service hours",IF(P4489,"Partial month: within in-service hours","OK")))</x:f>
        <x:v>OK</x:v>
      </x:c>
    </x:row>
    <x:row r="4490" ht="15" hidden="0" customHeight="1">
      <x:c r="A4490" s="1" t="s">
        <x:v>1410</x:v>
      </x:c>
      <x:c r="B4490" s="14" t="n">
        <x:v>46174</x:v>
      </x:c>
      <x:c r="C4490" s="1" t="n">
        <x:v>61.7</x:v>
      </x:c>
      <x:c r="D4490" s="1" t="n">
        <x:v>380.1</x:v>
      </x:c>
      <x:c r="E4490" s="1" t="n">
        <x:v>29</x:v>
      </x:c>
      <x:c r="F4490" s="1" t="n">
        <x:v>4</x:v>
      </x:c>
      <x:c r="G4490" s="1" t="n">
        <x:v>14</x:v>
      </x:c>
      <x:c r="H4490" s="1" t="n">
        <x:v>0</x:v>
      </x:c>
      <x:c r="I4490" s="1" t="n">
        <x:v>3</x:v>
      </x:c>
      <x:c r="J4490" s="1" t="n">
        <x:v>0.72</x:v>
      </x:c>
      <x:c r="K4490" s="1" t="n">
        <x:v>0</x:v>
      </x:c>
      <x:c r="L4490" s="1" t="n">
        <x:v>93.8</x:v>
      </x:c>
      <x:c r="M4490" s="1" t="n">
        <x:v>8.7</x:v>
      </x:c>
      <x:c r="N4490" s="1" t="n">
        <x:v>17.5</x:v>
      </x:c>
      <x:c r="O4490" s="1" t="n">
        <x:f aca="0">24*MAX(0,EOMONTH(B4490,0)-MAX(B4490,INDEX(Device_Inventory!$K$2:$K$1201,MATCH(A4490,Device_Inventory!$A$2:$A$1201,0)))+1)</x:f>
        <x:v>720</x:v>
      </x:c>
      <x:c r="P4490" s="11" t="b">
        <x:f aca="0">INDEX(Device_Inventory!$K$2:$K$1201,MATCH(A4490,Device_Inventory!$A$2:$A$1201,0))&gt;B4490</x:f>
        <x:v>0</x:v>
      </x:c>
      <x:c r="Q4490" s="1" t="str">
        <x:f aca="0">IF(D4490&gt;O4490,"Fail: operating hours exceed in-service hours",IF(D4490+M4490&gt;O4490,"Fail: operating + unavailable hours exceed in-service hours",IF(P4490,"Partial month: within in-service hours","OK")))</x:f>
        <x:v>OK</x:v>
      </x:c>
    </x:row>
    <x:row r="4491" ht="15" hidden="0" customHeight="1">
      <x:c r="A4491" s="1" t="s">
        <x:v>1410</x:v>
      </x:c>
      <x:c r="B4491" s="14" t="n">
        <x:v>46204</x:v>
      </x:c>
      <x:c r="C4491" s="1" t="n">
        <x:v>62.6</x:v>
      </x:c>
      <x:c r="D4491" s="1" t="n">
        <x:v>418.7</x:v>
      </x:c>
      <x:c r="E4491" s="1" t="n">
        <x:v>28</x:v>
      </x:c>
      <x:c r="F4491" s="1" t="n">
        <x:v>5</x:v>
      </x:c>
      <x:c r="G4491" s="1" t="n">
        <x:v>27</x:v>
      </x:c>
      <x:c r="H4491" s="1" t="n">
        <x:v>2</x:v>
      </x:c>
      <x:c r="I4491" s="1" t="n">
        <x:v>4</x:v>
      </x:c>
      <x:c r="J4491" s="1" t="n">
        <x:v>2</x:v>
      </x:c>
      <x:c r="K4491" s="1" t="n">
        <x:v>1</x:v>
      </x:c>
      <x:c r="L4491" s="1" t="n">
        <x:v>94.8</x:v>
      </x:c>
      <x:c r="M4491" s="1" t="n">
        <x:v>16.9</x:v>
      </x:c>
      <x:c r="N4491" s="1" t="n">
        <x:v>6.4</x:v>
      </x:c>
      <x:c r="O4491" s="1" t="n">
        <x:f aca="0">24*MAX(0,EOMONTH(B4491,0)-MAX(B4491,INDEX(Device_Inventory!$K$2:$K$1201,MATCH(A4491,Device_Inventory!$A$2:$A$1201,0)))+1)</x:f>
        <x:v>744</x:v>
      </x:c>
      <x:c r="P4491" s="11" t="b">
        <x:f aca="0">INDEX(Device_Inventory!$K$2:$K$1201,MATCH(A4491,Device_Inventory!$A$2:$A$1201,0))&gt;B4491</x:f>
        <x:v>0</x:v>
      </x:c>
      <x:c r="Q4491" s="1" t="str">
        <x:f aca="0">IF(D4491&gt;O4491,"Fail: operating hours exceed in-service hours",IF(D4491+M4491&gt;O4491,"Fail: operating + unavailable hours exceed in-service hours",IF(P4491,"Partial month: within in-service hours","OK")))</x:f>
        <x:v>OK</x:v>
      </x:c>
    </x:row>
    <x:row r="4492" ht="15" hidden="0" customHeight="1">
      <x:c r="A4492" s="1" t="s">
        <x:v>1411</x:v>
      </x:c>
      <x:c r="B4492" s="14" t="n">
        <x:v>46054</x:v>
      </x:c>
      <x:c r="C4492" s="1" t="n">
        <x:v>60.8</x:v>
      </x:c>
      <x:c r="D4492" s="1" t="n">
        <x:v>411.9</x:v>
      </x:c>
      <x:c r="E4492" s="1" t="n">
        <x:v>27</x:v>
      </x:c>
      <x:c r="F4492" s="1" t="n">
        <x:v>2</x:v>
      </x:c>
      <x:c r="G4492" s="1" t="n">
        <x:v>29</x:v>
      </x:c>
      <x:c r="H4492" s="1" t="n">
        <x:v>1</x:v>
      </x:c>
      <x:c r="I4492" s="1" t="n">
        <x:v>1</x:v>
      </x:c>
      <x:c r="J4492" s="1" t="n">
        <x:v>1.97</x:v>
      </x:c>
      <x:c r="K4492" s="1" t="n">
        <x:v>0</x:v>
      </x:c>
      <x:c r="L4492" s="1" t="n">
        <x:v>95.8</x:v>
      </x:c>
      <x:c r="M4492" s="1" t="n">
        <x:v>9.5</x:v>
      </x:c>
      <x:c r="N4492" s="1" t="n">
        <x:v>15.3</x:v>
      </x:c>
      <x:c r="O4492" s="1" t="n">
        <x:f aca="0">24*MAX(0,EOMONTH(B4492,0)-MAX(B4492,INDEX(Device_Inventory!$K$2:$K$1201,MATCH(A4492,Device_Inventory!$A$2:$A$1201,0)))+1)</x:f>
        <x:v>672</x:v>
      </x:c>
      <x:c r="P4492" s="11" t="b">
        <x:f aca="0">INDEX(Device_Inventory!$K$2:$K$1201,MATCH(A4492,Device_Inventory!$A$2:$A$1201,0))&gt;B4492</x:f>
        <x:v>0</x:v>
      </x:c>
      <x:c r="Q4492" s="1" t="str">
        <x:f aca="0">IF(D4492&gt;O4492,"Fail: operating hours exceed in-service hours",IF(D4492+M4492&gt;O4492,"Fail: operating + unavailable hours exceed in-service hours",IF(P4492,"Partial month: within in-service hours","OK")))</x:f>
        <x:v>OK</x:v>
      </x:c>
    </x:row>
    <x:row r="4493" ht="15" hidden="0" customHeight="1">
      <x:c r="A4493" s="1" t="s">
        <x:v>1411</x:v>
      </x:c>
      <x:c r="B4493" s="14" t="n">
        <x:v>46082</x:v>
      </x:c>
      <x:c r="C4493" s="1" t="n">
        <x:v>71.4</x:v>
      </x:c>
      <x:c r="D4493" s="1" t="n">
        <x:v>482.3</x:v>
      </x:c>
      <x:c r="E4493" s="1" t="n">
        <x:v>34</x:v>
      </x:c>
      <x:c r="F4493" s="1" t="n">
        <x:v>3</x:v>
      </x:c>
      <x:c r="G4493" s="1" t="n">
        <x:v>31</x:v>
      </x:c>
      <x:c r="H4493" s="1" t="n">
        <x:v>0</x:v>
      </x:c>
      <x:c r="I4493" s="1" t="n">
        <x:v>4</x:v>
      </x:c>
      <x:c r="J4493" s="1" t="n">
        <x:v>0.87</x:v>
      </x:c>
      <x:c r="K4493" s="1" t="n">
        <x:v>2</x:v>
      </x:c>
      <x:c r="L4493" s="1" t="n">
        <x:v>91.5</x:v>
      </x:c>
      <x:c r="M4493" s="1" t="n">
        <x:v>11</x:v>
      </x:c>
      <x:c r="N4493" s="1" t="n">
        <x:v>6.5</x:v>
      </x:c>
      <x:c r="O4493" s="1" t="n">
        <x:f aca="0">24*MAX(0,EOMONTH(B4493,0)-MAX(B4493,INDEX(Device_Inventory!$K$2:$K$1201,MATCH(A4493,Device_Inventory!$A$2:$A$1201,0)))+1)</x:f>
        <x:v>744</x:v>
      </x:c>
      <x:c r="P4493" s="11" t="b">
        <x:f aca="0">INDEX(Device_Inventory!$K$2:$K$1201,MATCH(A4493,Device_Inventory!$A$2:$A$1201,0))&gt;B4493</x:f>
        <x:v>0</x:v>
      </x:c>
      <x:c r="Q4493" s="1" t="str">
        <x:f aca="0">IF(D4493&gt;O4493,"Fail: operating hours exceed in-service hours",IF(D4493+M4493&gt;O4493,"Fail: operating + unavailable hours exceed in-service hours",IF(P4493,"Partial month: within in-service hours","OK")))</x:f>
        <x:v>OK</x:v>
      </x:c>
    </x:row>
    <x:row r="4494" ht="15" hidden="0" customHeight="1">
      <x:c r="A4494" s="1" t="s">
        <x:v>1411</x:v>
      </x:c>
      <x:c r="B4494" s="14" t="n">
        <x:v>46113</x:v>
      </x:c>
      <x:c r="C4494" s="1" t="n">
        <x:v>74.1</x:v>
      </x:c>
      <x:c r="D4494" s="1" t="n">
        <x:v>476.5</x:v>
      </x:c>
      <x:c r="E4494" s="1" t="n">
        <x:v>28</x:v>
      </x:c>
      <x:c r="F4494" s="1" t="n">
        <x:v>3</x:v>
      </x:c>
      <x:c r="G4494" s="1" t="n">
        <x:v>48</x:v>
      </x:c>
      <x:c r="H4494" s="1" t="n">
        <x:v>1</x:v>
      </x:c>
      <x:c r="I4494" s="1" t="n">
        <x:v>6</x:v>
      </x:c>
      <x:c r="J4494" s="1" t="n">
        <x:v>0.76</x:v>
      </x:c>
      <x:c r="K4494" s="1" t="n">
        <x:v>3</x:v>
      </x:c>
      <x:c r="L4494" s="1" t="n">
        <x:v>93.1</x:v>
      </x:c>
      <x:c r="M4494" s="1" t="n">
        <x:v>11.5</x:v>
      </x:c>
      <x:c r="N4494" s="1" t="n">
        <x:v>18.5</x:v>
      </x:c>
      <x:c r="O4494" s="1" t="n">
        <x:f aca="0">24*MAX(0,EOMONTH(B4494,0)-MAX(B4494,INDEX(Device_Inventory!$K$2:$K$1201,MATCH(A4494,Device_Inventory!$A$2:$A$1201,0)))+1)</x:f>
        <x:v>720</x:v>
      </x:c>
      <x:c r="P4494" s="11" t="b">
        <x:f aca="0">INDEX(Device_Inventory!$K$2:$K$1201,MATCH(A4494,Device_Inventory!$A$2:$A$1201,0))&gt;B4494</x:f>
        <x:v>0</x:v>
      </x:c>
      <x:c r="Q4494" s="1" t="str">
        <x:f aca="0">IF(D4494&gt;O4494,"Fail: operating hours exceed in-service hours",IF(D4494+M4494&gt;O4494,"Fail: operating + unavailable hours exceed in-service hours",IF(P4494,"Partial month: within in-service hours","OK")))</x:f>
        <x:v>OK</x:v>
      </x:c>
    </x:row>
    <x:row r="4495" ht="15" hidden="0" customHeight="1">
      <x:c r="A4495" s="1" t="s">
        <x:v>1411</x:v>
      </x:c>
      <x:c r="B4495" s="14" t="n">
        <x:v>46143</x:v>
      </x:c>
      <x:c r="C4495" s="1" t="n">
        <x:v>84.7</x:v>
      </x:c>
      <x:c r="D4495" s="1" t="n">
        <x:v>516.6</x:v>
      </x:c>
      <x:c r="E4495" s="1" t="n">
        <x:v>32</x:v>
      </x:c>
      <x:c r="F4495" s="1" t="n">
        <x:v>3</x:v>
      </x:c>
      <x:c r="G4495" s="1" t="n">
        <x:v>30</x:v>
      </x:c>
      <x:c r="H4495" s="1" t="n">
        <x:v>2</x:v>
      </x:c>
      <x:c r="I4495" s="1" t="n">
        <x:v>4</x:v>
      </x:c>
      <x:c r="J4495" s="1" t="n">
        <x:v>0.48</x:v>
      </x:c>
      <x:c r="K4495" s="1" t="n">
        <x:v>1</x:v>
      </x:c>
      <x:c r="L4495" s="1" t="n">
        <x:v>92</x:v>
      </x:c>
      <x:c r="M4495" s="1" t="n">
        <x:v>8.8</x:v>
      </x:c>
      <x:c r="N4495" s="1" t="n">
        <x:v>26.4</x:v>
      </x:c>
      <x:c r="O4495" s="1" t="n">
        <x:f aca="0">24*MAX(0,EOMONTH(B4495,0)-MAX(B4495,INDEX(Device_Inventory!$K$2:$K$1201,MATCH(A4495,Device_Inventory!$A$2:$A$1201,0)))+1)</x:f>
        <x:v>744</x:v>
      </x:c>
      <x:c r="P4495" s="11" t="b">
        <x:f aca="0">INDEX(Device_Inventory!$K$2:$K$1201,MATCH(A4495,Device_Inventory!$A$2:$A$1201,0))&gt;B4495</x:f>
        <x:v>0</x:v>
      </x:c>
      <x:c r="Q4495" s="1" t="str">
        <x:f aca="0">IF(D4495&gt;O4495,"Fail: operating hours exceed in-service hours",IF(D4495+M4495&gt;O4495,"Fail: operating + unavailable hours exceed in-service hours",IF(P4495,"Partial month: within in-service hours","OK")))</x:f>
        <x:v>OK</x:v>
      </x:c>
    </x:row>
    <x:row r="4496" ht="15" hidden="0" customHeight="1">
      <x:c r="A4496" s="1" t="s">
        <x:v>1411</x:v>
      </x:c>
      <x:c r="B4496" s="14" t="n">
        <x:v>46174</x:v>
      </x:c>
      <x:c r="C4496" s="1" t="n">
        <x:v>73.9</x:v>
      </x:c>
      <x:c r="D4496" s="1" t="n">
        <x:v>485.2</x:v>
      </x:c>
      <x:c r="E4496" s="1" t="n">
        <x:v>40</x:v>
      </x:c>
      <x:c r="F4496" s="1" t="n">
        <x:v>3</x:v>
      </x:c>
      <x:c r="G4496" s="1" t="n">
        <x:v>41</x:v>
      </x:c>
      <x:c r="H4496" s="1" t="n">
        <x:v>1</x:v>
      </x:c>
      <x:c r="I4496" s="1" t="n">
        <x:v>5</x:v>
      </x:c>
      <x:c r="J4496" s="1" t="n">
        <x:v>0.44</x:v>
      </x:c>
      <x:c r="K4496" s="1" t="n">
        <x:v>2</x:v>
      </x:c>
      <x:c r="L4496" s="1" t="n">
        <x:v>93.9</x:v>
      </x:c>
      <x:c r="M4496" s="1" t="n">
        <x:v>1.5</x:v>
      </x:c>
      <x:c r="N4496" s="1" t="n">
        <x:v>17.4</x:v>
      </x:c>
      <x:c r="O4496" s="1" t="n">
        <x:f aca="0">24*MAX(0,EOMONTH(B4496,0)-MAX(B4496,INDEX(Device_Inventory!$K$2:$K$1201,MATCH(A4496,Device_Inventory!$A$2:$A$1201,0)))+1)</x:f>
        <x:v>720</x:v>
      </x:c>
      <x:c r="P4496" s="11" t="b">
        <x:f aca="0">INDEX(Device_Inventory!$K$2:$K$1201,MATCH(A4496,Device_Inventory!$A$2:$A$1201,0))&gt;B4496</x:f>
        <x:v>0</x:v>
      </x:c>
      <x:c r="Q4496" s="1" t="str">
        <x:f aca="0">IF(D4496&gt;O4496,"Fail: operating hours exceed in-service hours",IF(D4496+M4496&gt;O4496,"Fail: operating + unavailable hours exceed in-service hours",IF(P4496,"Partial month: within in-service hours","OK")))</x:f>
        <x:v>OK</x:v>
      </x:c>
    </x:row>
    <x:row r="4497" ht="15" hidden="0" customHeight="1">
      <x:c r="A4497" s="1" t="s">
        <x:v>1411</x:v>
      </x:c>
      <x:c r="B4497" s="14" t="n">
        <x:v>46204</x:v>
      </x:c>
      <x:c r="C4497" s="1" t="n">
        <x:v>72.8</x:v>
      </x:c>
      <x:c r="D4497" s="1" t="n">
        <x:v>470.7</x:v>
      </x:c>
      <x:c r="E4497" s="1" t="n">
        <x:v>33</x:v>
      </x:c>
      <x:c r="F4497" s="1" t="n">
        <x:v>2</x:v>
      </x:c>
      <x:c r="G4497" s="1" t="n">
        <x:v>35</x:v>
      </x:c>
      <x:c r="H4497" s="1" t="n">
        <x:v>2</x:v>
      </x:c>
      <x:c r="I4497" s="1" t="n">
        <x:v>4</x:v>
      </x:c>
      <x:c r="J4497" s="1" t="n">
        <x:v>1.29</x:v>
      </x:c>
      <x:c r="K4497" s="1" t="n">
        <x:v>1</x:v>
      </x:c>
      <x:c r="L4497" s="1" t="n">
        <x:v>97.5</x:v>
      </x:c>
      <x:c r="M4497" s="1" t="n">
        <x:v>5.6</x:v>
      </x:c>
      <x:c r="N4497" s="1" t="n">
        <x:v>19.2</x:v>
      </x:c>
      <x:c r="O4497" s="1" t="n">
        <x:f aca="0">24*MAX(0,EOMONTH(B4497,0)-MAX(B4497,INDEX(Device_Inventory!$K$2:$K$1201,MATCH(A4497,Device_Inventory!$A$2:$A$1201,0)))+1)</x:f>
        <x:v>744</x:v>
      </x:c>
      <x:c r="P4497" s="11" t="b">
        <x:f aca="0">INDEX(Device_Inventory!$K$2:$K$1201,MATCH(A4497,Device_Inventory!$A$2:$A$1201,0))&gt;B4497</x:f>
        <x:v>0</x:v>
      </x:c>
      <x:c r="Q4497" s="1" t="str">
        <x:f aca="0">IF(D4497&gt;O4497,"Fail: operating hours exceed in-service hours",IF(D4497+M4497&gt;O4497,"Fail: operating + unavailable hours exceed in-service hours",IF(P4497,"Partial month: within in-service hours","OK")))</x:f>
        <x:v>OK</x:v>
      </x:c>
    </x:row>
    <x:row r="4498" ht="15" hidden="0" customHeight="1">
      <x:c r="A4498" s="1" t="s">
        <x:v>3891</x:v>
      </x:c>
      <x:c r="B4498" s="14" t="n">
        <x:v>46054</x:v>
      </x:c>
      <x:c r="C4498" s="1" t="n">
        <x:v>63.2</x:v>
      </x:c>
      <x:c r="D4498" s="1" t="n">
        <x:v>368.3</x:v>
      </x:c>
      <x:c r="E4498" s="1" t="n">
        <x:v>17</x:v>
      </x:c>
      <x:c r="F4498" s="1" t="n">
        <x:v>3</x:v>
      </x:c>
      <x:c r="G4498" s="1" t="n">
        <x:v>35</x:v>
      </x:c>
      <x:c r="H4498" s="1" t="n">
        <x:v>0</x:v>
      </x:c>
      <x:c r="I4498" s="1" t="n">
        <x:v>2</x:v>
      </x:c>
      <x:c r="J4498" s="1" t="n">
        <x:v>0</x:v>
      </x:c>
      <x:c r="K4498" s="1" t="n">
        <x:v>0</x:v>
      </x:c>
      <x:c r="L4498" s="1" t="n">
        <x:v>97.7</x:v>
      </x:c>
      <x:c r="M4498" s="1" t="n">
        <x:v>0</x:v>
      </x:c>
      <x:c r="N4498" s="1" t="n">
        <x:v>8.2</x:v>
      </x:c>
      <x:c r="O4498" s="1" t="n">
        <x:f aca="0">24*MAX(0,EOMONTH(B4498,0)-MAX(B4498,INDEX(Device_Inventory!$K$2:$K$1201,MATCH(A4498,Device_Inventory!$A$2:$A$1201,0)))+1)</x:f>
        <x:v>672</x:v>
      </x:c>
      <x:c r="P4498" s="11" t="b">
        <x:f aca="0">INDEX(Device_Inventory!$K$2:$K$1201,MATCH(A4498,Device_Inventory!$A$2:$A$1201,0))&gt;B4498</x:f>
        <x:v>0</x:v>
      </x:c>
      <x:c r="Q4498" s="1" t="str">
        <x:f aca="0">IF(D4498&gt;O4498,"Fail: operating hours exceed in-service hours",IF(D4498+M4498&gt;O4498,"Fail: operating + unavailable hours exceed in-service hours",IF(P4498,"Partial month: within in-service hours","OK")))</x:f>
        <x:v>OK</x:v>
      </x:c>
    </x:row>
    <x:row r="4499" ht="15" hidden="0" customHeight="1">
      <x:c r="A4499" s="1" t="s">
        <x:v>3891</x:v>
      </x:c>
      <x:c r="B4499" s="14" t="n">
        <x:v>46082</x:v>
      </x:c>
      <x:c r="C4499" s="1" t="n">
        <x:v>56.8</x:v>
      </x:c>
      <x:c r="D4499" s="1" t="n">
        <x:v>368.6</x:v>
      </x:c>
      <x:c r="E4499" s="1" t="n">
        <x:v>25</x:v>
      </x:c>
      <x:c r="F4499" s="1" t="n">
        <x:v>0</x:v>
      </x:c>
      <x:c r="G4499" s="1" t="n">
        <x:v>45</x:v>
      </x:c>
      <x:c r="H4499" s="1" t="n">
        <x:v>0</x:v>
      </x:c>
      <x:c r="I4499" s="1" t="n">
        <x:v>2</x:v>
      </x:c>
      <x:c r="J4499" s="1" t="n">
        <x:v>0</x:v>
      </x:c>
      <x:c r="K4499" s="1" t="n">
        <x:v>0</x:v>
      </x:c>
      <x:c r="L4499" s="1" t="n">
        <x:v>93</x:v>
      </x:c>
      <x:c r="M4499" s="1" t="n">
        <x:v>0</x:v>
      </x:c>
      <x:c r="N4499" s="1" t="n">
        <x:v>10.3</x:v>
      </x:c>
      <x:c r="O4499" s="1" t="n">
        <x:f aca="0">24*MAX(0,EOMONTH(B4499,0)-MAX(B4499,INDEX(Device_Inventory!$K$2:$K$1201,MATCH(A4499,Device_Inventory!$A$2:$A$1201,0)))+1)</x:f>
        <x:v>744</x:v>
      </x:c>
      <x:c r="P4499" s="11" t="b">
        <x:f aca="0">INDEX(Device_Inventory!$K$2:$K$1201,MATCH(A4499,Device_Inventory!$A$2:$A$1201,0))&gt;B4499</x:f>
        <x:v>0</x:v>
      </x:c>
      <x:c r="Q4499" s="1" t="str">
        <x:f aca="0">IF(D4499&gt;O4499,"Fail: operating hours exceed in-service hours",IF(D4499+M4499&gt;O4499,"Fail: operating + unavailable hours exceed in-service hours",IF(P4499,"Partial month: within in-service hours","OK")))</x:f>
        <x:v>OK</x:v>
      </x:c>
    </x:row>
    <x:row r="4500" ht="15" hidden="0" customHeight="1">
      <x:c r="A4500" s="1" t="s">
        <x:v>3891</x:v>
      </x:c>
      <x:c r="B4500" s="14" t="n">
        <x:v>46113</x:v>
      </x:c>
      <x:c r="C4500" s="1" t="n">
        <x:v>54.4</x:v>
      </x:c>
      <x:c r="D4500" s="1" t="n">
        <x:v>356.3</x:v>
      </x:c>
      <x:c r="E4500" s="1" t="n">
        <x:v>26</x:v>
      </x:c>
      <x:c r="F4500" s="1" t="n">
        <x:v>0</x:v>
      </x:c>
      <x:c r="G4500" s="1" t="n">
        <x:v>39</x:v>
      </x:c>
      <x:c r="H4500" s="1" t="n">
        <x:v>0</x:v>
      </x:c>
      <x:c r="I4500" s="1" t="n">
        <x:v>2</x:v>
      </x:c>
      <x:c r="J4500" s="1" t="n">
        <x:v>0</x:v>
      </x:c>
      <x:c r="K4500" s="1" t="n">
        <x:v>0</x:v>
      </x:c>
      <x:c r="L4500" s="1" t="n">
        <x:v>95.7</x:v>
      </x:c>
      <x:c r="M4500" s="1" t="n">
        <x:v>6.4</x:v>
      </x:c>
      <x:c r="N4500" s="1" t="n">
        <x:v>9.8</x:v>
      </x:c>
      <x:c r="O4500" s="1" t="n">
        <x:f aca="0">24*MAX(0,EOMONTH(B4500,0)-MAX(B4500,INDEX(Device_Inventory!$K$2:$K$1201,MATCH(A4500,Device_Inventory!$A$2:$A$1201,0)))+1)</x:f>
        <x:v>720</x:v>
      </x:c>
      <x:c r="P4500" s="11" t="b">
        <x:f aca="0">INDEX(Device_Inventory!$K$2:$K$1201,MATCH(A4500,Device_Inventory!$A$2:$A$1201,0))&gt;B4500</x:f>
        <x:v>0</x:v>
      </x:c>
      <x:c r="Q4500" s="1" t="str">
        <x:f aca="0">IF(D4500&gt;O4500,"Fail: operating hours exceed in-service hours",IF(D4500+M4500&gt;O4500,"Fail: operating + unavailable hours exceed in-service hours",IF(P4500,"Partial month: within in-service hours","OK")))</x:f>
        <x:v>OK</x:v>
      </x:c>
    </x:row>
    <x:row r="4501" ht="15" hidden="0" customHeight="1">
      <x:c r="A4501" s="1" t="s">
        <x:v>3891</x:v>
      </x:c>
      <x:c r="B4501" s="14" t="n">
        <x:v>46143</x:v>
      </x:c>
      <x:c r="C4501" s="1" t="n">
        <x:v>75.3</x:v>
      </x:c>
      <x:c r="D4501" s="1" t="n">
        <x:v>494.8</x:v>
      </x:c>
      <x:c r="E4501" s="1" t="n">
        <x:v>11</x:v>
      </x:c>
      <x:c r="F4501" s="1" t="n">
        <x:v>0</x:v>
      </x:c>
      <x:c r="G4501" s="1" t="n">
        <x:v>48</x:v>
      </x:c>
      <x:c r="H4501" s="1" t="n">
        <x:v>0</x:v>
      </x:c>
      <x:c r="I4501" s="1" t="n">
        <x:v>2</x:v>
      </x:c>
      <x:c r="J4501" s="1" t="n">
        <x:v>0.52</x:v>
      </x:c>
      <x:c r="K4501" s="1" t="n">
        <x:v>0</x:v>
      </x:c>
      <x:c r="L4501" s="1" t="n">
        <x:v>94.7</x:v>
      </x:c>
      <x:c r="M4501" s="1" t="n">
        <x:v>7</x:v>
      </x:c>
      <x:c r="N4501" s="1" t="n">
        <x:v>23.6</x:v>
      </x:c>
      <x:c r="O4501" s="1" t="n">
        <x:f aca="0">24*MAX(0,EOMONTH(B4501,0)-MAX(B4501,INDEX(Device_Inventory!$K$2:$K$1201,MATCH(A4501,Device_Inventory!$A$2:$A$1201,0)))+1)</x:f>
        <x:v>744</x:v>
      </x:c>
      <x:c r="P4501" s="11" t="b">
        <x:f aca="0">INDEX(Device_Inventory!$K$2:$K$1201,MATCH(A4501,Device_Inventory!$A$2:$A$1201,0))&gt;B4501</x:f>
        <x:v>0</x:v>
      </x:c>
      <x:c r="Q4501" s="1" t="str">
        <x:f aca="0">IF(D4501&gt;O4501,"Fail: operating hours exceed in-service hours",IF(D4501+M4501&gt;O4501,"Fail: operating + unavailable hours exceed in-service hours",IF(P4501,"Partial month: within in-service hours","OK")))</x:f>
        <x:v>OK</x:v>
      </x:c>
    </x:row>
    <x:row r="4502" ht="15" hidden="0" customHeight="1">
      <x:c r="A4502" s="1" t="s">
        <x:v>3891</x:v>
      </x:c>
      <x:c r="B4502" s="14" t="n">
        <x:v>46174</x:v>
      </x:c>
      <x:c r="C4502" s="1" t="n">
        <x:v>76.5</x:v>
      </x:c>
      <x:c r="D4502" s="1" t="n">
        <x:v>510.9</x:v>
      </x:c>
      <x:c r="E4502" s="1" t="n">
        <x:v>22</x:v>
      </x:c>
      <x:c r="F4502" s="1" t="n">
        <x:v>0</x:v>
      </x:c>
      <x:c r="G4502" s="1" t="n">
        <x:v>57</x:v>
      </x:c>
      <x:c r="H4502" s="1" t="n">
        <x:v>0</x:v>
      </x:c>
      <x:c r="I4502" s="1" t="n">
        <x:v>2</x:v>
      </x:c>
      <x:c r="J4502" s="1" t="n">
        <x:v>0</x:v>
      </x:c>
      <x:c r="K4502" s="1" t="n">
        <x:v>1</x:v>
      </x:c>
      <x:c r="L4502" s="1" t="n">
        <x:v>94.1</x:v>
      </x:c>
      <x:c r="M4502" s="1" t="n">
        <x:v>8.7</x:v>
      </x:c>
      <x:c r="N4502" s="1" t="n">
        <x:v>24.3</x:v>
      </x:c>
      <x:c r="O4502" s="1" t="n">
        <x:f aca="0">24*MAX(0,EOMONTH(B4502,0)-MAX(B4502,INDEX(Device_Inventory!$K$2:$K$1201,MATCH(A4502,Device_Inventory!$A$2:$A$1201,0)))+1)</x:f>
        <x:v>720</x:v>
      </x:c>
      <x:c r="P4502" s="11" t="b">
        <x:f aca="0">INDEX(Device_Inventory!$K$2:$K$1201,MATCH(A4502,Device_Inventory!$A$2:$A$1201,0))&gt;B4502</x:f>
        <x:v>0</x:v>
      </x:c>
      <x:c r="Q4502" s="1" t="str">
        <x:f aca="0">IF(D4502&gt;O4502,"Fail: operating hours exceed in-service hours",IF(D4502+M4502&gt;O4502,"Fail: operating + unavailable hours exceed in-service hours",IF(P4502,"Partial month: within in-service hours","OK")))</x:f>
        <x:v>OK</x:v>
      </x:c>
    </x:row>
    <x:row r="4503" ht="15" hidden="0" customHeight="1">
      <x:c r="A4503" s="1" t="s">
        <x:v>3891</x:v>
      </x:c>
      <x:c r="B4503" s="14" t="n">
        <x:v>46204</x:v>
      </x:c>
      <x:c r="C4503" s="1" t="n">
        <x:v>76.5</x:v>
      </x:c>
      <x:c r="D4503" s="1" t="n">
        <x:v>440.6</x:v>
      </x:c>
      <x:c r="E4503" s="1" t="n">
        <x:v>14</x:v>
      </x:c>
      <x:c r="F4503" s="1" t="n">
        <x:v>4</x:v>
      </x:c>
      <x:c r="G4503" s="1" t="n">
        <x:v>47</x:v>
      </x:c>
      <x:c r="H4503" s="1" t="n">
        <x:v>0</x:v>
      </x:c>
      <x:c r="I4503" s="1" t="n">
        <x:v>2</x:v>
      </x:c>
      <x:c r="J4503" s="1" t="n">
        <x:v>0.74</x:v>
      </x:c>
      <x:c r="K4503" s="1" t="n">
        <x:v>0</x:v>
      </x:c>
      <x:c r="L4503" s="1" t="n">
        <x:v>95</x:v>
      </x:c>
      <x:c r="M4503" s="1" t="n">
        <x:v>1.8</x:v>
      </x:c>
      <x:c r="N4503" s="1" t="n">
        <x:v>9.4</x:v>
      </x:c>
      <x:c r="O4503" s="1" t="n">
        <x:f aca="0">24*MAX(0,EOMONTH(B4503,0)-MAX(B4503,INDEX(Device_Inventory!$K$2:$K$1201,MATCH(A4503,Device_Inventory!$A$2:$A$1201,0)))+1)</x:f>
        <x:v>744</x:v>
      </x:c>
      <x:c r="P4503" s="11" t="b">
        <x:f aca="0">INDEX(Device_Inventory!$K$2:$K$1201,MATCH(A4503,Device_Inventory!$A$2:$A$1201,0))&gt;B4503</x:f>
        <x:v>0</x:v>
      </x:c>
      <x:c r="Q4503" s="1" t="str">
        <x:f aca="0">IF(D4503&gt;O4503,"Fail: operating hours exceed in-service hours",IF(D4503+M4503&gt;O4503,"Fail: operating + unavailable hours exceed in-service hours",IF(P4503,"Partial month: within in-service hours","OK")))</x:f>
        <x:v>OK</x:v>
      </x:c>
    </x:row>
    <x:row r="4504" ht="15" hidden="0" customHeight="1">
      <x:c r="A4504" s="1" t="s">
        <x:v>3894</x:v>
      </x:c>
      <x:c r="B4504" s="14" t="n">
        <x:v>46054</x:v>
      </x:c>
      <x:c r="C4504" s="1" t="n">
        <x:v>5</x:v>
      </x:c>
      <x:c r="D4504" s="1" t="n">
        <x:v>32.2</x:v>
      </x:c>
      <x:c r="E4504" s="1" t="n">
        <x:v>8</x:v>
      </x:c>
      <x:c r="F4504" s="1" t="n">
        <x:v>3</x:v>
      </x:c>
      <x:c r="G4504" s="1" t="n">
        <x:v>19</x:v>
      </x:c>
      <x:c r="H4504" s="1" t="n">
        <x:v>0</x:v>
      </x:c>
      <x:c r="I4504" s="1" t="n">
        <x:v>0</x:v>
      </x:c>
      <x:c r="J4504" s="1" t="n">
        <x:v>0</x:v>
      </x:c>
      <x:c r="K4504" s="1" t="n">
        <x:v>0</x:v>
      </x:c>
      <x:c r="L4504" s="1" t="n">
        <x:v>95.8</x:v>
      </x:c>
      <x:c r="M4504" s="1" t="n">
        <x:v>0</x:v>
      </x:c>
      <x:c r="N4504" s="1" t="n">
        <x:v>0.7</x:v>
      </x:c>
      <x:c r="O4504" s="1" t="n">
        <x:f aca="0">24*MAX(0,EOMONTH(B4504,0)-MAX(B4504,INDEX(Device_Inventory!$K$2:$K$1201,MATCH(A4504,Device_Inventory!$A$2:$A$1201,0)))+1)</x:f>
        <x:v>672</x:v>
      </x:c>
      <x:c r="P4504" s="11" t="b">
        <x:f aca="0">INDEX(Device_Inventory!$K$2:$K$1201,MATCH(A4504,Device_Inventory!$A$2:$A$1201,0))&gt;B4504</x:f>
        <x:v>0</x:v>
      </x:c>
      <x:c r="Q4504" s="1" t="str">
        <x:f aca="0">IF(D4504&gt;O4504,"Fail: operating hours exceed in-service hours",IF(D4504+M4504&gt;O4504,"Fail: operating + unavailable hours exceed in-service hours",IF(P4504,"Partial month: within in-service hours","OK")))</x:f>
        <x:v>OK</x:v>
      </x:c>
    </x:row>
    <x:row r="4505" ht="15" hidden="0" customHeight="1">
      <x:c r="A4505" s="1" t="s">
        <x:v>3894</x:v>
      </x:c>
      <x:c r="B4505" s="14" t="n">
        <x:v>46082</x:v>
      </x:c>
      <x:c r="C4505" s="1" t="n">
        <x:v>8.3</x:v>
      </x:c>
      <x:c r="D4505" s="1" t="n">
        <x:v>53.1</x:v>
      </x:c>
      <x:c r="E4505" s="1" t="n">
        <x:v>3</x:v>
      </x:c>
      <x:c r="F4505" s="1" t="n">
        <x:v>0</x:v>
      </x:c>
      <x:c r="G4505" s="1" t="n">
        <x:v>27</x:v>
      </x:c>
      <x:c r="H4505" s="1" t="n">
        <x:v>0</x:v>
      </x:c>
      <x:c r="I4505" s="1" t="n">
        <x:v>1</x:v>
      </x:c>
      <x:c r="J4505" s="1" t="n">
        <x:v>0</x:v>
      </x:c>
      <x:c r="K4505" s="1" t="n">
        <x:v>0</x:v>
      </x:c>
      <x:c r="L4505" s="1" t="n">
        <x:v>98.1</x:v>
      </x:c>
      <x:c r="M4505" s="1" t="n">
        <x:v>1</x:v>
      </x:c>
      <x:c r="N4505" s="1" t="n">
        <x:v>1.4</x:v>
      </x:c>
      <x:c r="O4505" s="1" t="n">
        <x:f aca="0">24*MAX(0,EOMONTH(B4505,0)-MAX(B4505,INDEX(Device_Inventory!$K$2:$K$1201,MATCH(A4505,Device_Inventory!$A$2:$A$1201,0)))+1)</x:f>
        <x:v>744</x:v>
      </x:c>
      <x:c r="P4505" s="11" t="b">
        <x:f aca="0">INDEX(Device_Inventory!$K$2:$K$1201,MATCH(A4505,Device_Inventory!$A$2:$A$1201,0))&gt;B4505</x:f>
        <x:v>0</x:v>
      </x:c>
      <x:c r="Q4505" s="1" t="str">
        <x:f aca="0">IF(D4505&gt;O4505,"Fail: operating hours exceed in-service hours",IF(D4505+M4505&gt;O4505,"Fail: operating + unavailable hours exceed in-service hours",IF(P4505,"Partial month: within in-service hours","OK")))</x:f>
        <x:v>OK</x:v>
      </x:c>
    </x:row>
    <x:row r="4506" ht="15" hidden="0" customHeight="1">
      <x:c r="A4506" s="1" t="s">
        <x:v>3894</x:v>
      </x:c>
      <x:c r="B4506" s="14" t="n">
        <x:v>46113</x:v>
      </x:c>
      <x:c r="C4506" s="1" t="n">
        <x:v>10.9</x:v>
      </x:c>
      <x:c r="D4506" s="1" t="n">
        <x:v>73.6</x:v>
      </x:c>
      <x:c r="E4506" s="1" t="n">
        <x:v>16</x:v>
      </x:c>
      <x:c r="F4506" s="1" t="n">
        <x:v>1</x:v>
      </x:c>
      <x:c r="G4506" s="1" t="n">
        <x:v>15</x:v>
      </x:c>
      <x:c r="H4506" s="1" t="n">
        <x:v>2</x:v>
      </x:c>
      <x:c r="I4506" s="1" t="n">
        <x:v>2</x:v>
      </x:c>
      <x:c r="J4506" s="1" t="n">
        <x:v>0.19</x:v>
      </x:c>
      <x:c r="K4506" s="1" t="n">
        <x:v>0</x:v>
      </x:c>
      <x:c r="L4506" s="1" t="n">
        <x:v>98.3</x:v>
      </x:c>
      <x:c r="M4506" s="1" t="n">
        <x:v>6.3</x:v>
      </x:c>
      <x:c r="N4506" s="1" t="n">
        <x:v>1.6</x:v>
      </x:c>
      <x:c r="O4506" s="1" t="n">
        <x:f aca="0">24*MAX(0,EOMONTH(B4506,0)-MAX(B4506,INDEX(Device_Inventory!$K$2:$K$1201,MATCH(A4506,Device_Inventory!$A$2:$A$1201,0)))+1)</x:f>
        <x:v>720</x:v>
      </x:c>
      <x:c r="P4506" s="11" t="b">
        <x:f aca="0">INDEX(Device_Inventory!$K$2:$K$1201,MATCH(A4506,Device_Inventory!$A$2:$A$1201,0))&gt;B4506</x:f>
        <x:v>0</x:v>
      </x:c>
      <x:c r="Q4506" s="1" t="str">
        <x:f aca="0">IF(D4506&gt;O4506,"Fail: operating hours exceed in-service hours",IF(D4506+M4506&gt;O4506,"Fail: operating + unavailable hours exceed in-service hours",IF(P4506,"Partial month: within in-service hours","OK")))</x:f>
        <x:v>OK</x:v>
      </x:c>
    </x:row>
    <x:row r="4507" ht="15" hidden="0" customHeight="1">
      <x:c r="A4507" s="1" t="s">
        <x:v>3894</x:v>
      </x:c>
      <x:c r="B4507" s="14" t="n">
        <x:v>46143</x:v>
      </x:c>
      <x:c r="C4507" s="1" t="n">
        <x:v>31.4</x:v>
      </x:c>
      <x:c r="D4507" s="1" t="n">
        <x:v>187.6</x:v>
      </x:c>
      <x:c r="E4507" s="1" t="n">
        <x:v>11</x:v>
      </x:c>
      <x:c r="F4507" s="1" t="n">
        <x:v>0</x:v>
      </x:c>
      <x:c r="G4507" s="1" t="n">
        <x:v>24</x:v>
      </x:c>
      <x:c r="H4507" s="1" t="n">
        <x:v>0</x:v>
      </x:c>
      <x:c r="I4507" s="1" t="n">
        <x:v>1</x:v>
      </x:c>
      <x:c r="J4507" s="1" t="n">
        <x:v>0.15</x:v>
      </x:c>
      <x:c r="K4507" s="1" t="n">
        <x:v>0</x:v>
      </x:c>
      <x:c r="L4507" s="1" t="n">
        <x:v>95.1</x:v>
      </x:c>
      <x:c r="M4507" s="1" t="n">
        <x:v>6.7</x:v>
      </x:c>
      <x:c r="N4507" s="1" t="n">
        <x:v>6.4</x:v>
      </x:c>
      <x:c r="O4507" s="1" t="n">
        <x:f aca="0">24*MAX(0,EOMONTH(B4507,0)-MAX(B4507,INDEX(Device_Inventory!$K$2:$K$1201,MATCH(A4507,Device_Inventory!$A$2:$A$1201,0)))+1)</x:f>
        <x:v>744</x:v>
      </x:c>
      <x:c r="P4507" s="11" t="b">
        <x:f aca="0">INDEX(Device_Inventory!$K$2:$K$1201,MATCH(A4507,Device_Inventory!$A$2:$A$1201,0))&gt;B4507</x:f>
        <x:v>0</x:v>
      </x:c>
      <x:c r="Q4507" s="1" t="str">
        <x:f aca="0">IF(D4507&gt;O4507,"Fail: operating hours exceed in-service hours",IF(D4507+M4507&gt;O4507,"Fail: operating + unavailable hours exceed in-service hours",IF(P4507,"Partial month: within in-service hours","OK")))</x:f>
        <x:v>OK</x:v>
      </x:c>
    </x:row>
    <x:row r="4508" ht="15" hidden="0" customHeight="1">
      <x:c r="A4508" s="1" t="s">
        <x:v>3894</x:v>
      </x:c>
      <x:c r="B4508" s="14" t="n">
        <x:v>46174</x:v>
      </x:c>
      <x:c r="C4508" s="1" t="n">
        <x:v>8.1</x:v>
      </x:c>
      <x:c r="D4508" s="1" t="n">
        <x:v>54.6</x:v>
      </x:c>
      <x:c r="E4508" s="1" t="n">
        <x:v>7</x:v>
      </x:c>
      <x:c r="F4508" s="1" t="n">
        <x:v>1</x:v>
      </x:c>
      <x:c r="G4508" s="1" t="n">
        <x:v>28</x:v>
      </x:c>
      <x:c r="H4508" s="1" t="n">
        <x:v>1</x:v>
      </x:c>
      <x:c r="I4508" s="1" t="n">
        <x:v>0</x:v>
      </x:c>
      <x:c r="J4508" s="1" t="n">
        <x:v>0.33</x:v>
      </x:c>
      <x:c r="K4508" s="1" t="n">
        <x:v>1</x:v>
      </x:c>
      <x:c r="L4508" s="1" t="n">
        <x:v>97.6</x:v>
      </x:c>
      <x:c r="M4508" s="1" t="n">
        <x:v>0</x:v>
      </x:c>
      <x:c r="N4508" s="1" t="n">
        <x:v>1.9</x:v>
      </x:c>
      <x:c r="O4508" s="1" t="n">
        <x:f aca="0">24*MAX(0,EOMONTH(B4508,0)-MAX(B4508,INDEX(Device_Inventory!$K$2:$K$1201,MATCH(A4508,Device_Inventory!$A$2:$A$1201,0)))+1)</x:f>
        <x:v>720</x:v>
      </x:c>
      <x:c r="P4508" s="11" t="b">
        <x:f aca="0">INDEX(Device_Inventory!$K$2:$K$1201,MATCH(A4508,Device_Inventory!$A$2:$A$1201,0))&gt;B4508</x:f>
        <x:v>0</x:v>
      </x:c>
      <x:c r="Q4508" s="1" t="str">
        <x:f aca="0">IF(D4508&gt;O4508,"Fail: operating hours exceed in-service hours",IF(D4508+M4508&gt;O4508,"Fail: operating + unavailable hours exceed in-service hours",IF(P4508,"Partial month: within in-service hours","OK")))</x:f>
        <x:v>OK</x:v>
      </x:c>
    </x:row>
    <x:row r="4509" ht="15" hidden="0" customHeight="1">
      <x:c r="A4509" s="1" t="s">
        <x:v>3894</x:v>
      </x:c>
      <x:c r="B4509" s="14" t="n">
        <x:v>46204</x:v>
      </x:c>
      <x:c r="C4509" s="1" t="n">
        <x:v>11.9</x:v>
      </x:c>
      <x:c r="D4509" s="1" t="n">
        <x:v>66.3</x:v>
      </x:c>
      <x:c r="E4509" s="1" t="n">
        <x:v>5</x:v>
      </x:c>
      <x:c r="F4509" s="1" t="n">
        <x:v>0</x:v>
      </x:c>
      <x:c r="G4509" s="1" t="n">
        <x:v>42</x:v>
      </x:c>
      <x:c r="H4509" s="1" t="n">
        <x:v>1</x:v>
      </x:c>
      <x:c r="I4509" s="1" t="n">
        <x:v>0</x:v>
      </x:c>
      <x:c r="J4509" s="1" t="n">
        <x:v>0.53</x:v>
      </x:c>
      <x:c r="K4509" s="1" t="n">
        <x:v>0</x:v>
      </x:c>
      <x:c r="L4509" s="1" t="n">
        <x:v>99.7</x:v>
      </x:c>
      <x:c r="M4509" s="1" t="n">
        <x:v>7.3</x:v>
      </x:c>
      <x:c r="N4509" s="1" t="n">
        <x:v>2.1</x:v>
      </x:c>
      <x:c r="O4509" s="1" t="n">
        <x:f aca="0">24*MAX(0,EOMONTH(B4509,0)-MAX(B4509,INDEX(Device_Inventory!$K$2:$K$1201,MATCH(A4509,Device_Inventory!$A$2:$A$1201,0)))+1)</x:f>
        <x:v>744</x:v>
      </x:c>
      <x:c r="P4509" s="11" t="b">
        <x:f aca="0">INDEX(Device_Inventory!$K$2:$K$1201,MATCH(A4509,Device_Inventory!$A$2:$A$1201,0))&gt;B4509</x:f>
        <x:v>0</x:v>
      </x:c>
      <x:c r="Q4509" s="1" t="str">
        <x:f aca="0">IF(D4509&gt;O4509,"Fail: operating hours exceed in-service hours",IF(D4509+M4509&gt;O4509,"Fail: operating + unavailable hours exceed in-service hours",IF(P4509,"Partial month: within in-service hours","OK")))</x:f>
        <x:v>OK</x:v>
      </x:c>
    </x:row>
    <x:row r="4510" ht="15" hidden="0" customHeight="1">
      <x:c r="A4510" s="1" t="s">
        <x:v>1412</x:v>
      </x:c>
      <x:c r="B4510" s="14" t="n">
        <x:v>46054</x:v>
      </x:c>
      <x:c r="C4510" s="1" t="n">
        <x:v>59.8</x:v>
      </x:c>
      <x:c r="D4510" s="1" t="n">
        <x:v>377.1</x:v>
      </x:c>
      <x:c r="E4510" s="1" t="n">
        <x:v>29</x:v>
      </x:c>
      <x:c r="F4510" s="1" t="n">
        <x:v>0</x:v>
      </x:c>
      <x:c r="G4510" s="1" t="n">
        <x:v>30</x:v>
      </x:c>
      <x:c r="H4510" s="1" t="n">
        <x:v>0</x:v>
      </x:c>
      <x:c r="I4510" s="1" t="n">
        <x:v>0</x:v>
      </x:c>
      <x:c r="J4510" s="1" t="n">
        <x:v>1.11</x:v>
      </x:c>
      <x:c r="K4510" s="1" t="n">
        <x:v>0</x:v>
      </x:c>
      <x:c r="L4510" s="1" t="n">
        <x:v>96.3</x:v>
      </x:c>
      <x:c r="M4510" s="1" t="n">
        <x:v>4.8</x:v>
      </x:c>
      <x:c r="N4510" s="1" t="n">
        <x:v>7.3</x:v>
      </x:c>
      <x:c r="O4510" s="1" t="n">
        <x:f aca="0">24*MAX(0,EOMONTH(B4510,0)-MAX(B4510,INDEX(Device_Inventory!$K$2:$K$1201,MATCH(A4510,Device_Inventory!$A$2:$A$1201,0)))+1)</x:f>
        <x:v>672</x:v>
      </x:c>
      <x:c r="P4510" s="11" t="b">
        <x:f aca="0">INDEX(Device_Inventory!$K$2:$K$1201,MATCH(A4510,Device_Inventory!$A$2:$A$1201,0))&gt;B4510</x:f>
        <x:v>0</x:v>
      </x:c>
      <x:c r="Q4510" s="1" t="str">
        <x:f aca="0">IF(D4510&gt;O4510,"Fail: operating hours exceed in-service hours",IF(D4510+M4510&gt;O4510,"Fail: operating + unavailable hours exceed in-service hours",IF(P4510,"Partial month: within in-service hours","OK")))</x:f>
        <x:v>OK</x:v>
      </x:c>
    </x:row>
    <x:row r="4511" ht="15" hidden="0" customHeight="1">
      <x:c r="A4511" s="1" t="s">
        <x:v>1412</x:v>
      </x:c>
      <x:c r="B4511" s="14" t="n">
        <x:v>46082</x:v>
      </x:c>
      <x:c r="C4511" s="1" t="n">
        <x:v>64.8</x:v>
      </x:c>
      <x:c r="D4511" s="1" t="n">
        <x:v>399.2</x:v>
      </x:c>
      <x:c r="E4511" s="1" t="n">
        <x:v>25</x:v>
      </x:c>
      <x:c r="F4511" s="1" t="n">
        <x:v>1</x:v>
      </x:c>
      <x:c r="G4511" s="1" t="n">
        <x:v>44</x:v>
      </x:c>
      <x:c r="H4511" s="1" t="n">
        <x:v>1</x:v>
      </x:c>
      <x:c r="I4511" s="1" t="n">
        <x:v>2</x:v>
      </x:c>
      <x:c r="J4511" s="1" t="n">
        <x:v>0.18</x:v>
      </x:c>
      <x:c r="K4511" s="1" t="n">
        <x:v>0</x:v>
      </x:c>
      <x:c r="L4511" s="1" t="n">
        <x:v>96.4</x:v>
      </x:c>
      <x:c r="M4511" s="1" t="n">
        <x:v>0.2</x:v>
      </x:c>
      <x:c r="N4511" s="1" t="n">
        <x:v>18.3</x:v>
      </x:c>
      <x:c r="O4511" s="1" t="n">
        <x:f aca="0">24*MAX(0,EOMONTH(B4511,0)-MAX(B4511,INDEX(Device_Inventory!$K$2:$K$1201,MATCH(A4511,Device_Inventory!$A$2:$A$1201,0)))+1)</x:f>
        <x:v>744</x:v>
      </x:c>
      <x:c r="P4511" s="11" t="b">
        <x:f aca="0">INDEX(Device_Inventory!$K$2:$K$1201,MATCH(A4511,Device_Inventory!$A$2:$A$1201,0))&gt;B4511</x:f>
        <x:v>0</x:v>
      </x:c>
      <x:c r="Q4511" s="1" t="str">
        <x:f aca="0">IF(D4511&gt;O4511,"Fail: operating hours exceed in-service hours",IF(D4511+M4511&gt;O4511,"Fail: operating + unavailable hours exceed in-service hours",IF(P4511,"Partial month: within in-service hours","OK")))</x:f>
        <x:v>OK</x:v>
      </x:c>
    </x:row>
    <x:row r="4512" ht="15" hidden="0" customHeight="1">
      <x:c r="A4512" s="1" t="s">
        <x:v>1412</x:v>
      </x:c>
      <x:c r="B4512" s="14" t="n">
        <x:v>46113</x:v>
      </x:c>
      <x:c r="C4512" s="1" t="n">
        <x:v>79.5</x:v>
      </x:c>
      <x:c r="D4512" s="1" t="n">
        <x:v>548.9</x:v>
      </x:c>
      <x:c r="E4512" s="1" t="n">
        <x:v>11</x:v>
      </x:c>
      <x:c r="F4512" s="1" t="n">
        <x:v>1</x:v>
      </x:c>
      <x:c r="G4512" s="1" t="n">
        <x:v>54</x:v>
      </x:c>
      <x:c r="H4512" s="1" t="n">
        <x:v>0</x:v>
      </x:c>
      <x:c r="I4512" s="1" t="n">
        <x:v>2</x:v>
      </x:c>
      <x:c r="J4512" s="1" t="n">
        <x:v>0</x:v>
      </x:c>
      <x:c r="K4512" s="1" t="n">
        <x:v>0</x:v>
      </x:c>
      <x:c r="L4512" s="1" t="n">
        <x:v>93.8</x:v>
      </x:c>
      <x:c r="M4512" s="1" t="n">
        <x:v>6.8</x:v>
      </x:c>
      <x:c r="N4512" s="1" t="n">
        <x:v>16.8</x:v>
      </x:c>
      <x:c r="O4512" s="1" t="n">
        <x:f aca="0">24*MAX(0,EOMONTH(B4512,0)-MAX(B4512,INDEX(Device_Inventory!$K$2:$K$1201,MATCH(A4512,Device_Inventory!$A$2:$A$1201,0)))+1)</x:f>
        <x:v>720</x:v>
      </x:c>
      <x:c r="P4512" s="11" t="b">
        <x:f aca="0">INDEX(Device_Inventory!$K$2:$K$1201,MATCH(A4512,Device_Inventory!$A$2:$A$1201,0))&gt;B4512</x:f>
        <x:v>0</x:v>
      </x:c>
      <x:c r="Q4512" s="1" t="str">
        <x:f aca="0">IF(D4512&gt;O4512,"Fail: operating hours exceed in-service hours",IF(D4512+M4512&gt;O4512,"Fail: operating + unavailable hours exceed in-service hours",IF(P4512,"Partial month: within in-service hours","OK")))</x:f>
        <x:v>OK</x:v>
      </x:c>
    </x:row>
    <x:row r="4513" ht="15" hidden="0" customHeight="1">
      <x:c r="A4513" s="1" t="s">
        <x:v>1412</x:v>
      </x:c>
      <x:c r="B4513" s="14" t="n">
        <x:v>46143</x:v>
      </x:c>
      <x:c r="C4513" s="1" t="n">
        <x:v>80.5</x:v>
      </x:c>
      <x:c r="D4513" s="1" t="n">
        <x:v>511.2</x:v>
      </x:c>
      <x:c r="E4513" s="1" t="n">
        <x:v>18</x:v>
      </x:c>
      <x:c r="F4513" s="1" t="n">
        <x:v>0</x:v>
      </x:c>
      <x:c r="G4513" s="1" t="n">
        <x:v>31</x:v>
      </x:c>
      <x:c r="H4513" s="1" t="n">
        <x:v>0</x:v>
      </x:c>
      <x:c r="I4513" s="1" t="n">
        <x:v>0</x:v>
      </x:c>
      <x:c r="J4513" s="1" t="n">
        <x:v>0.25</x:v>
      </x:c>
      <x:c r="K4513" s="1" t="n">
        <x:v>0</x:v>
      </x:c>
      <x:c r="L4513" s="1" t="n">
        <x:v>97.1</x:v>
      </x:c>
      <x:c r="M4513" s="1" t="n">
        <x:v>2.9</x:v>
      </x:c>
      <x:c r="N4513" s="1" t="n">
        <x:v>15.8</x:v>
      </x:c>
      <x:c r="O4513" s="1" t="n">
        <x:f aca="0">24*MAX(0,EOMONTH(B4513,0)-MAX(B4513,INDEX(Device_Inventory!$K$2:$K$1201,MATCH(A4513,Device_Inventory!$A$2:$A$1201,0)))+1)</x:f>
        <x:v>744</x:v>
      </x:c>
      <x:c r="P4513" s="11" t="b">
        <x:f aca="0">INDEX(Device_Inventory!$K$2:$K$1201,MATCH(A4513,Device_Inventory!$A$2:$A$1201,0))&gt;B4513</x:f>
        <x:v>0</x:v>
      </x:c>
      <x:c r="Q4513" s="1" t="str">
        <x:f aca="0">IF(D4513&gt;O4513,"Fail: operating hours exceed in-service hours",IF(D4513+M4513&gt;O4513,"Fail: operating + unavailable hours exceed in-service hours",IF(P4513,"Partial month: within in-service hours","OK")))</x:f>
        <x:v>OK</x:v>
      </x:c>
    </x:row>
    <x:row r="4514" ht="15" hidden="0" customHeight="1">
      <x:c r="A4514" s="1" t="s">
        <x:v>1412</x:v>
      </x:c>
      <x:c r="B4514" s="14" t="n">
        <x:v>46174</x:v>
      </x:c>
      <x:c r="C4514" s="1" t="n">
        <x:v>74.6</x:v>
      </x:c>
      <x:c r="D4514" s="1" t="n">
        <x:v>498.6</x:v>
      </x:c>
      <x:c r="E4514" s="1" t="n">
        <x:v>20</x:v>
      </x:c>
      <x:c r="F4514" s="1" t="n">
        <x:v>4</x:v>
      </x:c>
      <x:c r="G4514" s="1" t="n">
        <x:v>39</x:v>
      </x:c>
      <x:c r="H4514" s="1" t="n">
        <x:v>2</x:v>
      </x:c>
      <x:c r="I4514" s="1" t="n">
        <x:v>4</x:v>
      </x:c>
      <x:c r="J4514" s="1" t="n">
        <x:v>0.45</x:v>
      </x:c>
      <x:c r="K4514" s="1" t="n">
        <x:v>0</x:v>
      </x:c>
      <x:c r="L4514" s="1" t="n">
        <x:v>91.8</x:v>
      </x:c>
      <x:c r="M4514" s="1" t="n">
        <x:v>6.4</x:v>
      </x:c>
      <x:c r="N4514" s="1" t="n">
        <x:v>8.1</x:v>
      </x:c>
      <x:c r="O4514" s="1" t="n">
        <x:f aca="0">24*MAX(0,EOMONTH(B4514,0)-MAX(B4514,INDEX(Device_Inventory!$K$2:$K$1201,MATCH(A4514,Device_Inventory!$A$2:$A$1201,0)))+1)</x:f>
        <x:v>720</x:v>
      </x:c>
      <x:c r="P4514" s="11" t="b">
        <x:f aca="0">INDEX(Device_Inventory!$K$2:$K$1201,MATCH(A4514,Device_Inventory!$A$2:$A$1201,0))&gt;B4514</x:f>
        <x:v>0</x:v>
      </x:c>
      <x:c r="Q4514" s="1" t="str">
        <x:f aca="0">IF(D4514&gt;O4514,"Fail: operating hours exceed in-service hours",IF(D4514+M4514&gt;O4514,"Fail: operating + unavailable hours exceed in-service hours",IF(P4514,"Partial month: within in-service hours","OK")))</x:f>
        <x:v>OK</x:v>
      </x:c>
    </x:row>
    <x:row r="4515" ht="15" hidden="0" customHeight="1">
      <x:c r="A4515" s="1" t="s">
        <x:v>1412</x:v>
      </x:c>
      <x:c r="B4515" s="14" t="n">
        <x:v>46204</x:v>
      </x:c>
      <x:c r="C4515" s="1" t="n">
        <x:v>56</x:v>
      </x:c>
      <x:c r="D4515" s="1" t="n">
        <x:v>401.1</x:v>
      </x:c>
      <x:c r="E4515" s="1" t="n">
        <x:v>16</x:v>
      </x:c>
      <x:c r="F4515" s="1" t="n">
        <x:v>0</x:v>
      </x:c>
      <x:c r="G4515" s="1" t="n">
        <x:v>22</x:v>
      </x:c>
      <x:c r="H4515" s="1" t="n">
        <x:v>2</x:v>
      </x:c>
      <x:c r="I4515" s="1" t="n">
        <x:v>0</x:v>
      </x:c>
      <x:c r="J4515" s="1" t="n">
        <x:v>1.36</x:v>
      </x:c>
      <x:c r="K4515" s="1" t="n">
        <x:v>1</x:v>
      </x:c>
      <x:c r="L4515" s="1" t="n">
        <x:v>93.9</x:v>
      </x:c>
      <x:c r="M4515" s="1" t="n">
        <x:v>7.1</x:v>
      </x:c>
      <x:c r="N4515" s="1" t="n">
        <x:v>5.8</x:v>
      </x:c>
      <x:c r="O4515" s="1" t="n">
        <x:f aca="0">24*MAX(0,EOMONTH(B4515,0)-MAX(B4515,INDEX(Device_Inventory!$K$2:$K$1201,MATCH(A4515,Device_Inventory!$A$2:$A$1201,0)))+1)</x:f>
        <x:v>744</x:v>
      </x:c>
      <x:c r="P4515" s="11" t="b">
        <x:f aca="0">INDEX(Device_Inventory!$K$2:$K$1201,MATCH(A4515,Device_Inventory!$A$2:$A$1201,0))&gt;B4515</x:f>
        <x:v>0</x:v>
      </x:c>
      <x:c r="Q4515" s="1" t="str">
        <x:f aca="0">IF(D4515&gt;O4515,"Fail: operating hours exceed in-service hours",IF(D4515+M4515&gt;O4515,"Fail: operating + unavailable hours exceed in-service hours",IF(P4515,"Partial month: within in-service hours","OK")))</x:f>
        <x:v>OK</x:v>
      </x:c>
    </x:row>
    <x:row r="4516" ht="15" hidden="0" customHeight="1">
      <x:c r="A4516" s="1" t="s">
        <x:v>3899</x:v>
      </x:c>
      <x:c r="B4516" s="14" t="n">
        <x:v>46054</x:v>
      </x:c>
      <x:c r="C4516" s="1" t="n">
        <x:v>33</x:v>
      </x:c>
      <x:c r="D4516" s="1" t="n">
        <x:v>213.1</x:v>
      </x:c>
      <x:c r="E4516" s="1" t="n">
        <x:v>13</x:v>
      </x:c>
      <x:c r="F4516" s="1" t="n">
        <x:v>0</x:v>
      </x:c>
      <x:c r="G4516" s="1" t="n">
        <x:v>27</x:v>
      </x:c>
      <x:c r="H4516" s="1" t="n">
        <x:v>1</x:v>
      </x:c>
      <x:c r="I4516" s="1" t="n">
        <x:v>2</x:v>
      </x:c>
      <x:c r="J4516" s="1" t="n">
        <x:v>0.78</x:v>
      </x:c>
      <x:c r="K4516" s="1" t="n">
        <x:v>0</x:v>
      </x:c>
      <x:c r="L4516" s="1" t="n">
        <x:v>94.3</x:v>
      </x:c>
      <x:c r="M4516" s="1" t="n">
        <x:v>5.5</x:v>
      </x:c>
      <x:c r="N4516" s="1" t="n">
        <x:v>7.8</x:v>
      </x:c>
      <x:c r="O4516" s="1" t="n">
        <x:f aca="0">24*MAX(0,EOMONTH(B4516,0)-MAX(B4516,INDEX(Device_Inventory!$K$2:$K$1201,MATCH(A4516,Device_Inventory!$A$2:$A$1201,0)))+1)</x:f>
        <x:v>672</x:v>
      </x:c>
      <x:c r="P4516" s="11" t="b">
        <x:f aca="0">INDEX(Device_Inventory!$K$2:$K$1201,MATCH(A4516,Device_Inventory!$A$2:$A$1201,0))&gt;B4516</x:f>
        <x:v>0</x:v>
      </x:c>
      <x:c r="Q4516" s="1" t="str">
        <x:f aca="0">IF(D4516&gt;O4516,"Fail: operating hours exceed in-service hours",IF(D4516+M4516&gt;O4516,"Fail: operating + unavailable hours exceed in-service hours",IF(P4516,"Partial month: within in-service hours","OK")))</x:f>
        <x:v>OK</x:v>
      </x:c>
    </x:row>
    <x:row r="4517" ht="15" hidden="0" customHeight="1">
      <x:c r="A4517" s="1" t="s">
        <x:v>3899</x:v>
      </x:c>
      <x:c r="B4517" s="14" t="n">
        <x:v>46082</x:v>
      </x:c>
      <x:c r="C4517" s="1" t="n">
        <x:v>42.5</x:v>
      </x:c>
      <x:c r="D4517" s="1" t="n">
        <x:v>267.3</x:v>
      </x:c>
      <x:c r="E4517" s="1" t="n">
        <x:v>10</x:v>
      </x:c>
      <x:c r="F4517" s="1" t="n">
        <x:v>2</x:v>
      </x:c>
      <x:c r="G4517" s="1" t="n">
        <x:v>25</x:v>
      </x:c>
      <x:c r="H4517" s="1" t="n">
        <x:v>0</x:v>
      </x:c>
      <x:c r="I4517" s="1" t="n">
        <x:v>0</x:v>
      </x:c>
      <x:c r="J4517" s="1" t="n">
        <x:v>0.02</x:v>
      </x:c>
      <x:c r="K4517" s="1" t="n">
        <x:v>3</x:v>
      </x:c>
      <x:c r="L4517" s="1" t="n">
        <x:v>95.8</x:v>
      </x:c>
      <x:c r="M4517" s="1" t="n">
        <x:v>1.4</x:v>
      </x:c>
      <x:c r="N4517" s="1" t="n">
        <x:v>7.5</x:v>
      </x:c>
      <x:c r="O4517" s="1" t="n">
        <x:f aca="0">24*MAX(0,EOMONTH(B4517,0)-MAX(B4517,INDEX(Device_Inventory!$K$2:$K$1201,MATCH(A4517,Device_Inventory!$A$2:$A$1201,0)))+1)</x:f>
        <x:v>744</x:v>
      </x:c>
      <x:c r="P4517" s="11" t="b">
        <x:f aca="0">INDEX(Device_Inventory!$K$2:$K$1201,MATCH(A4517,Device_Inventory!$A$2:$A$1201,0))&gt;B4517</x:f>
        <x:v>0</x:v>
      </x:c>
      <x:c r="Q4517" s="1" t="str">
        <x:f aca="0">IF(D4517&gt;O4517,"Fail: operating hours exceed in-service hours",IF(D4517+M4517&gt;O4517,"Fail: operating + unavailable hours exceed in-service hours",IF(P4517,"Partial month: within in-service hours","OK")))</x:f>
        <x:v>OK</x:v>
      </x:c>
    </x:row>
    <x:row r="4518" ht="15" hidden="0" customHeight="1">
      <x:c r="A4518" s="1" t="s">
        <x:v>3899</x:v>
      </x:c>
      <x:c r="B4518" s="14" t="n">
        <x:v>46113</x:v>
      </x:c>
      <x:c r="C4518" s="1" t="n">
        <x:v>50.4</x:v>
      </x:c>
      <x:c r="D4518" s="1" t="n">
        <x:v>301.5</x:v>
      </x:c>
      <x:c r="E4518" s="1" t="n">
        <x:v>20</x:v>
      </x:c>
      <x:c r="F4518" s="1" t="n">
        <x:v>0</x:v>
      </x:c>
      <x:c r="G4518" s="1" t="n">
        <x:v>58</x:v>
      </x:c>
      <x:c r="H4518" s="1" t="n">
        <x:v>0</x:v>
      </x:c>
      <x:c r="I4518" s="1" t="n">
        <x:v>1</x:v>
      </x:c>
      <x:c r="J4518" s="1" t="n">
        <x:v>0.07</x:v>
      </x:c>
      <x:c r="K4518" s="1" t="n">
        <x:v>2</x:v>
      </x:c>
      <x:c r="L4518" s="1" t="n">
        <x:v>96.7</x:v>
      </x:c>
      <x:c r="M4518" s="1" t="n">
        <x:v>5.7</x:v>
      </x:c>
      <x:c r="N4518" s="1" t="n">
        <x:v>7.9</x:v>
      </x:c>
      <x:c r="O4518" s="1" t="n">
        <x:f aca="0">24*MAX(0,EOMONTH(B4518,0)-MAX(B4518,INDEX(Device_Inventory!$K$2:$K$1201,MATCH(A4518,Device_Inventory!$A$2:$A$1201,0)))+1)</x:f>
        <x:v>720</x:v>
      </x:c>
      <x:c r="P4518" s="11" t="b">
        <x:f aca="0">INDEX(Device_Inventory!$K$2:$K$1201,MATCH(A4518,Device_Inventory!$A$2:$A$1201,0))&gt;B4518</x:f>
        <x:v>0</x:v>
      </x:c>
      <x:c r="Q4518" s="1" t="str">
        <x:f aca="0">IF(D4518&gt;O4518,"Fail: operating hours exceed in-service hours",IF(D4518+M4518&gt;O4518,"Fail: operating + unavailable hours exceed in-service hours",IF(P4518,"Partial month: within in-service hours","OK")))</x:f>
        <x:v>OK</x:v>
      </x:c>
    </x:row>
    <x:row r="4519" ht="15" hidden="0" customHeight="1">
      <x:c r="A4519" s="1" t="s">
        <x:v>3899</x:v>
      </x:c>
      <x:c r="B4519" s="14" t="n">
        <x:v>46143</x:v>
      </x:c>
      <x:c r="C4519" s="1" t="n">
        <x:v>47.5</x:v>
      </x:c>
      <x:c r="D4519" s="1" t="n">
        <x:v>304</x:v>
      </x:c>
      <x:c r="E4519" s="1" t="n">
        <x:v>18</x:v>
      </x:c>
      <x:c r="F4519" s="1" t="n">
        <x:v>3</x:v>
      </x:c>
      <x:c r="G4519" s="1" t="n">
        <x:v>45</x:v>
      </x:c>
      <x:c r="H4519" s="1" t="n">
        <x:v>1</x:v>
      </x:c>
      <x:c r="I4519" s="1" t="n">
        <x:v>1</x:v>
      </x:c>
      <x:c r="J4519" s="1" t="n">
        <x:v>0.56</x:v>
      </x:c>
      <x:c r="K4519" s="1" t="n">
        <x:v>0</x:v>
      </x:c>
      <x:c r="L4519" s="1" t="n">
        <x:v>97.8</x:v>
      </x:c>
      <x:c r="M4519" s="1" t="n">
        <x:v>1.6</x:v>
      </x:c>
      <x:c r="N4519" s="1" t="n">
        <x:v>9.7</x:v>
      </x:c>
      <x:c r="O4519" s="1" t="n">
        <x:f aca="0">24*MAX(0,EOMONTH(B4519,0)-MAX(B4519,INDEX(Device_Inventory!$K$2:$K$1201,MATCH(A4519,Device_Inventory!$A$2:$A$1201,0)))+1)</x:f>
        <x:v>744</x:v>
      </x:c>
      <x:c r="P4519" s="11" t="b">
        <x:f aca="0">INDEX(Device_Inventory!$K$2:$K$1201,MATCH(A4519,Device_Inventory!$A$2:$A$1201,0))&gt;B4519</x:f>
        <x:v>0</x:v>
      </x:c>
      <x:c r="Q4519" s="1" t="str">
        <x:f aca="0">IF(D4519&gt;O4519,"Fail: operating hours exceed in-service hours",IF(D4519+M4519&gt;O4519,"Fail: operating + unavailable hours exceed in-service hours",IF(P4519,"Partial month: within in-service hours","OK")))</x:f>
        <x:v>OK</x:v>
      </x:c>
    </x:row>
    <x:row r="4520" ht="15" hidden="0" customHeight="1">
      <x:c r="A4520" s="1" t="s">
        <x:v>3899</x:v>
      </x:c>
      <x:c r="B4520" s="14" t="n">
        <x:v>46174</x:v>
      </x:c>
      <x:c r="C4520" s="1" t="n">
        <x:v>59.7</x:v>
      </x:c>
      <x:c r="D4520" s="1" t="n">
        <x:v>361.8</x:v>
      </x:c>
      <x:c r="E4520" s="1" t="n">
        <x:v>4</x:v>
      </x:c>
      <x:c r="F4520" s="1" t="n">
        <x:v>1</x:v>
      </x:c>
      <x:c r="G4520" s="1" t="n">
        <x:v>40</x:v>
      </x:c>
      <x:c r="H4520" s="1" t="n">
        <x:v>0</x:v>
      </x:c>
      <x:c r="I4520" s="1" t="n">
        <x:v>0</x:v>
      </x:c>
      <x:c r="J4520" s="1" t="n">
        <x:v>0.73</x:v>
      </x:c>
      <x:c r="K4520" s="1" t="n">
        <x:v>0</x:v>
      </x:c>
      <x:c r="L4520" s="1" t="n">
        <x:v>95.4</x:v>
      </x:c>
      <x:c r="M4520" s="1" t="n">
        <x:v>5.1</x:v>
      </x:c>
      <x:c r="N4520" s="1" t="n">
        <x:v>17.5</x:v>
      </x:c>
      <x:c r="O4520" s="1" t="n">
        <x:f aca="0">24*MAX(0,EOMONTH(B4520,0)-MAX(B4520,INDEX(Device_Inventory!$K$2:$K$1201,MATCH(A4520,Device_Inventory!$A$2:$A$1201,0)))+1)</x:f>
        <x:v>720</x:v>
      </x:c>
      <x:c r="P4520" s="11" t="b">
        <x:f aca="0">INDEX(Device_Inventory!$K$2:$K$1201,MATCH(A4520,Device_Inventory!$A$2:$A$1201,0))&gt;B4520</x:f>
        <x:v>0</x:v>
      </x:c>
      <x:c r="Q4520" s="1" t="str">
        <x:f aca="0">IF(D4520&gt;O4520,"Fail: operating hours exceed in-service hours",IF(D4520+M4520&gt;O4520,"Fail: operating + unavailable hours exceed in-service hours",IF(P4520,"Partial month: within in-service hours","OK")))</x:f>
        <x:v>OK</x:v>
      </x:c>
    </x:row>
    <x:row r="4521" ht="15" hidden="0" customHeight="1">
      <x:c r="A4521" s="1" t="s">
        <x:v>3899</x:v>
      </x:c>
      <x:c r="B4521" s="14" t="n">
        <x:v>46204</x:v>
      </x:c>
      <x:c r="C4521" s="1" t="n">
        <x:v>55</x:v>
      </x:c>
      <x:c r="D4521" s="1" t="n">
        <x:v>394.2</x:v>
      </x:c>
      <x:c r="E4521" s="1" t="n">
        <x:v>16</x:v>
      </x:c>
      <x:c r="F4521" s="1" t="n">
        <x:v>1</x:v>
      </x:c>
      <x:c r="G4521" s="1" t="n">
        <x:v>32</x:v>
      </x:c>
      <x:c r="H4521" s="1" t="n">
        <x:v>0</x:v>
      </x:c>
      <x:c r="I4521" s="1" t="n">
        <x:v>3</x:v>
      </x:c>
      <x:c r="J4521" s="1" t="n">
        <x:v>0.26</x:v>
      </x:c>
      <x:c r="K4521" s="1" t="n">
        <x:v>0</x:v>
      </x:c>
      <x:c r="L4521" s="1" t="n">
        <x:v>94.2</x:v>
      </x:c>
      <x:c r="M4521" s="1" t="n">
        <x:v>0</x:v>
      </x:c>
      <x:c r="N4521" s="1" t="n">
        <x:v>14</x:v>
      </x:c>
      <x:c r="O4521" s="1" t="n">
        <x:f aca="0">24*MAX(0,EOMONTH(B4521,0)-MAX(B4521,INDEX(Device_Inventory!$K$2:$K$1201,MATCH(A4521,Device_Inventory!$A$2:$A$1201,0)))+1)</x:f>
        <x:v>744</x:v>
      </x:c>
      <x:c r="P4521" s="11" t="b">
        <x:f aca="0">INDEX(Device_Inventory!$K$2:$K$1201,MATCH(A4521,Device_Inventory!$A$2:$A$1201,0))&gt;B4521</x:f>
        <x:v>0</x:v>
      </x:c>
      <x:c r="Q4521" s="1" t="str">
        <x:f aca="0">IF(D4521&gt;O4521,"Fail: operating hours exceed in-service hours",IF(D4521+M4521&gt;O4521,"Fail: operating + unavailable hours exceed in-service hours",IF(P4521,"Partial month: within in-service hours","OK")))</x:f>
        <x:v>OK</x:v>
      </x:c>
    </x:row>
    <x:row r="4522" ht="15" hidden="0" customHeight="1">
      <x:c r="A4522" s="1" t="s">
        <x:v>3902</x:v>
      </x:c>
      <x:c r="B4522" s="14" t="n">
        <x:v>46054</x:v>
      </x:c>
      <x:c r="C4522" s="1" t="n">
        <x:v>64.5</x:v>
      </x:c>
      <x:c r="D4522" s="1" t="n">
        <x:v>450.8</x:v>
      </x:c>
      <x:c r="E4522" s="1" t="n">
        <x:v>33</x:v>
      </x:c>
      <x:c r="F4522" s="1" t="n">
        <x:v>1</x:v>
      </x:c>
      <x:c r="G4522" s="1" t="n">
        <x:v>38</x:v>
      </x:c>
      <x:c r="H4522" s="1" t="n">
        <x:v>1</x:v>
      </x:c>
      <x:c r="I4522" s="1" t="n">
        <x:v>3</x:v>
      </x:c>
      <x:c r="J4522" s="1" t="n">
        <x:v>2.06</x:v>
      </x:c>
      <x:c r="K4522" s="1" t="n">
        <x:v>0</x:v>
      </x:c>
      <x:c r="L4522" s="1" t="n">
        <x:v>97.5</x:v>
      </x:c>
      <x:c r="M4522" s="1" t="n">
        <x:v>6.1</x:v>
      </x:c>
      <x:c r="N4522" s="1" t="n">
        <x:v>15.3</x:v>
      </x:c>
      <x:c r="O4522" s="1" t="n">
        <x:f aca="0">24*MAX(0,EOMONTH(B4522,0)-MAX(B4522,INDEX(Device_Inventory!$K$2:$K$1201,MATCH(A4522,Device_Inventory!$A$2:$A$1201,0)))+1)</x:f>
        <x:v>672</x:v>
      </x:c>
      <x:c r="P4522" s="11" t="b">
        <x:f aca="0">INDEX(Device_Inventory!$K$2:$K$1201,MATCH(A4522,Device_Inventory!$A$2:$A$1201,0))&gt;B4522</x:f>
        <x:v>0</x:v>
      </x:c>
      <x:c r="Q4522" s="1" t="str">
        <x:f aca="0">IF(D4522&gt;O4522,"Fail: operating hours exceed in-service hours",IF(D4522+M4522&gt;O4522,"Fail: operating + unavailable hours exceed in-service hours",IF(P4522,"Partial month: within in-service hours","OK")))</x:f>
        <x:v>OK</x:v>
      </x:c>
    </x:row>
    <x:row r="4523" ht="15" hidden="0" customHeight="1">
      <x:c r="A4523" s="1" t="s">
        <x:v>3902</x:v>
      </x:c>
      <x:c r="B4523" s="14" t="n">
        <x:v>46082</x:v>
      </x:c>
      <x:c r="C4523" s="1" t="n">
        <x:v>97.9</x:v>
      </x:c>
      <x:c r="D4523" s="1" t="n">
        <x:v>542.8</x:v>
      </x:c>
      <x:c r="E4523" s="1" t="n">
        <x:v>36</x:v>
      </x:c>
      <x:c r="F4523" s="1" t="n">
        <x:v>3</x:v>
      </x:c>
      <x:c r="G4523" s="1" t="n">
        <x:v>64</x:v>
      </x:c>
      <x:c r="H4523" s="1" t="n">
        <x:v>3</x:v>
      </x:c>
      <x:c r="I4523" s="1" t="n">
        <x:v>4</x:v>
      </x:c>
      <x:c r="J4523" s="1" t="n">
        <x:v>1.56</x:v>
      </x:c>
      <x:c r="K4523" s="1" t="n">
        <x:v>4</x:v>
      </x:c>
      <x:c r="L4523" s="1" t="n">
        <x:v>89.9</x:v>
      </x:c>
      <x:c r="M4523" s="1" t="n">
        <x:v>7.8</x:v>
      </x:c>
      <x:c r="N4523" s="1" t="n">
        <x:v>22.5</x:v>
      </x:c>
      <x:c r="O4523" s="1" t="n">
        <x:f aca="0">24*MAX(0,EOMONTH(B4523,0)-MAX(B4523,INDEX(Device_Inventory!$K$2:$K$1201,MATCH(A4523,Device_Inventory!$A$2:$A$1201,0)))+1)</x:f>
        <x:v>744</x:v>
      </x:c>
      <x:c r="P4523" s="11" t="b">
        <x:f aca="0">INDEX(Device_Inventory!$K$2:$K$1201,MATCH(A4523,Device_Inventory!$A$2:$A$1201,0))&gt;B4523</x:f>
        <x:v>0</x:v>
      </x:c>
      <x:c r="Q4523" s="1" t="str">
        <x:f aca="0">IF(D4523&gt;O4523,"Fail: operating hours exceed in-service hours",IF(D4523+M4523&gt;O4523,"Fail: operating + unavailable hours exceed in-service hours",IF(P4523,"Partial month: within in-service hours","OK")))</x:f>
        <x:v>OK</x:v>
      </x:c>
    </x:row>
    <x:row r="4524" ht="15" hidden="0" customHeight="1">
      <x:c r="A4524" s="1" t="s">
        <x:v>3902</x:v>
      </x:c>
      <x:c r="B4524" s="14" t="n">
        <x:v>46113</x:v>
      </x:c>
      <x:c r="C4524" s="1" t="n">
        <x:v>92.4</x:v>
      </x:c>
      <x:c r="D4524" s="1" t="n">
        <x:v>609.2</x:v>
      </x:c>
      <x:c r="E4524" s="1" t="n">
        <x:v>29</x:v>
      </x:c>
      <x:c r="F4524" s="1" t="n">
        <x:v>2</x:v>
      </x:c>
      <x:c r="G4524" s="1" t="n">
        <x:v>42</x:v>
      </x:c>
      <x:c r="H4524" s="1" t="n">
        <x:v>2</x:v>
      </x:c>
      <x:c r="I4524" s="1" t="n">
        <x:v>6</x:v>
      </x:c>
      <x:c r="J4524" s="1" t="n">
        <x:v>1.66</x:v>
      </x:c>
      <x:c r="K4524" s="1" t="n">
        <x:v>1</x:v>
      </x:c>
      <x:c r="L4524" s="1" t="n">
        <x:v>93.4</x:v>
      </x:c>
      <x:c r="M4524" s="1" t="n">
        <x:v>7.8</x:v>
      </x:c>
      <x:c r="N4524" s="1" t="n">
        <x:v>13.4</x:v>
      </x:c>
      <x:c r="O4524" s="1" t="n">
        <x:f aca="0">24*MAX(0,EOMONTH(B4524,0)-MAX(B4524,INDEX(Device_Inventory!$K$2:$K$1201,MATCH(A4524,Device_Inventory!$A$2:$A$1201,0)))+1)</x:f>
        <x:v>720</x:v>
      </x:c>
      <x:c r="P4524" s="11" t="b">
        <x:f aca="0">INDEX(Device_Inventory!$K$2:$K$1201,MATCH(A4524,Device_Inventory!$A$2:$A$1201,0))&gt;B4524</x:f>
        <x:v>0</x:v>
      </x:c>
      <x:c r="Q4524" s="1" t="str">
        <x:f aca="0">IF(D4524&gt;O4524,"Fail: operating hours exceed in-service hours",IF(D4524+M4524&gt;O4524,"Fail: operating + unavailable hours exceed in-service hours",IF(P4524,"Partial month: within in-service hours","OK")))</x:f>
        <x:v>OK</x:v>
      </x:c>
    </x:row>
    <x:row r="4525" ht="15" hidden="0" customHeight="1">
      <x:c r="A4525" s="1" t="s">
        <x:v>3902</x:v>
      </x:c>
      <x:c r="B4525" s="14" t="n">
        <x:v>46143</x:v>
      </x:c>
      <x:c r="C4525" s="1" t="n">
        <x:v>75.1</x:v>
      </x:c>
      <x:c r="D4525" s="1" t="n">
        <x:v>431.5</x:v>
      </x:c>
      <x:c r="E4525" s="1" t="n">
        <x:v>41</x:v>
      </x:c>
      <x:c r="F4525" s="1" t="n">
        <x:v>2</x:v>
      </x:c>
      <x:c r="G4525" s="1" t="n">
        <x:v>41</x:v>
      </x:c>
      <x:c r="H4525" s="1" t="n">
        <x:v>0</x:v>
      </x:c>
      <x:c r="I4525" s="1" t="n">
        <x:v>4</x:v>
      </x:c>
      <x:c r="J4525" s="1" t="n">
        <x:v>1.26</x:v>
      </x:c>
      <x:c r="K4525" s="1" t="n">
        <x:v>0</x:v>
      </x:c>
      <x:c r="L4525" s="1" t="n">
        <x:v>98.9</x:v>
      </x:c>
      <x:c r="M4525" s="1" t="n">
        <x:v>14.6</x:v>
      </x:c>
      <x:c r="N4525" s="1" t="n">
        <x:v>9.6</x:v>
      </x:c>
      <x:c r="O4525" s="1" t="n">
        <x:f aca="0">24*MAX(0,EOMONTH(B4525,0)-MAX(B4525,INDEX(Device_Inventory!$K$2:$K$1201,MATCH(A4525,Device_Inventory!$A$2:$A$1201,0)))+1)</x:f>
        <x:v>744</x:v>
      </x:c>
      <x:c r="P4525" s="11" t="b">
        <x:f aca="0">INDEX(Device_Inventory!$K$2:$K$1201,MATCH(A4525,Device_Inventory!$A$2:$A$1201,0))&gt;B4525</x:f>
        <x:v>0</x:v>
      </x:c>
      <x:c r="Q4525" s="1" t="str">
        <x:f aca="0">IF(D4525&gt;O4525,"Fail: operating hours exceed in-service hours",IF(D4525+M4525&gt;O4525,"Fail: operating + unavailable hours exceed in-service hours",IF(P4525,"Partial month: within in-service hours","OK")))</x:f>
        <x:v>OK</x:v>
      </x:c>
    </x:row>
    <x:row r="4526" ht="15" hidden="0" customHeight="1">
      <x:c r="A4526" s="1" t="s">
        <x:v>3902</x:v>
      </x:c>
      <x:c r="B4526" s="14" t="n">
        <x:v>46174</x:v>
      </x:c>
      <x:c r="C4526" s="1" t="n">
        <x:v>93.6</x:v>
      </x:c>
      <x:c r="D4526" s="1" t="n">
        <x:v>631.5</x:v>
      </x:c>
      <x:c r="E4526" s="1" t="n">
        <x:v>28</x:v>
      </x:c>
      <x:c r="F4526" s="1" t="n">
        <x:v>7</x:v>
      </x:c>
      <x:c r="G4526" s="1" t="n">
        <x:v>43</x:v>
      </x:c>
      <x:c r="H4526" s="1" t="n">
        <x:v>1</x:v>
      </x:c>
      <x:c r="I4526" s="1" t="n">
        <x:v>6</x:v>
      </x:c>
      <x:c r="J4526" s="1" t="n">
        <x:v>1.6</x:v>
      </x:c>
      <x:c r="K4526" s="1" t="n">
        <x:v>0</x:v>
      </x:c>
      <x:c r="L4526" s="1" t="n">
        <x:v>92.7</x:v>
      </x:c>
      <x:c r="M4526" s="1" t="n">
        <x:v>10.7</x:v>
      </x:c>
      <x:c r="N4526" s="1" t="n">
        <x:v>11.7</x:v>
      </x:c>
      <x:c r="O4526" s="1" t="n">
        <x:f aca="0">24*MAX(0,EOMONTH(B4526,0)-MAX(B4526,INDEX(Device_Inventory!$K$2:$K$1201,MATCH(A4526,Device_Inventory!$A$2:$A$1201,0)))+1)</x:f>
        <x:v>720</x:v>
      </x:c>
      <x:c r="P4526" s="11" t="b">
        <x:f aca="0">INDEX(Device_Inventory!$K$2:$K$1201,MATCH(A4526,Device_Inventory!$A$2:$A$1201,0))&gt;B4526</x:f>
        <x:v>0</x:v>
      </x:c>
      <x:c r="Q4526" s="1" t="str">
        <x:f aca="0">IF(D4526&gt;O4526,"Fail: operating hours exceed in-service hours",IF(D4526+M4526&gt;O4526,"Fail: operating + unavailable hours exceed in-service hours",IF(P4526,"Partial month: within in-service hours","OK")))</x:f>
        <x:v>OK</x:v>
      </x:c>
    </x:row>
    <x:row r="4527" ht="15" hidden="0" customHeight="1">
      <x:c r="A4527" s="1" t="s">
        <x:v>3902</x:v>
      </x:c>
      <x:c r="B4527" s="14" t="n">
        <x:v>46204</x:v>
      </x:c>
      <x:c r="C4527" s="1" t="n">
        <x:v>93.9</x:v>
      </x:c>
      <x:c r="D4527" s="1" t="n">
        <x:v>558.1</x:v>
      </x:c>
      <x:c r="E4527" s="1" t="n">
        <x:v>40</x:v>
      </x:c>
      <x:c r="F4527" s="1" t="n">
        <x:v>1</x:v>
      </x:c>
      <x:c r="G4527" s="1" t="n">
        <x:v>56</x:v>
      </x:c>
      <x:c r="H4527" s="1" t="n">
        <x:v>2</x:v>
      </x:c>
      <x:c r="I4527" s="1" t="n">
        <x:v>5</x:v>
      </x:c>
      <x:c r="J4527" s="1" t="n">
        <x:v>1.71</x:v>
      </x:c>
      <x:c r="K4527" s="1" t="n">
        <x:v>0</x:v>
      </x:c>
      <x:c r="L4527" s="1" t="n">
        <x:v>94.6</x:v>
      </x:c>
      <x:c r="M4527" s="1" t="n">
        <x:v>9.4</x:v>
      </x:c>
      <x:c r="N4527" s="1" t="n">
        <x:v>11.5</x:v>
      </x:c>
      <x:c r="O4527" s="1" t="n">
        <x:f aca="0">24*MAX(0,EOMONTH(B4527,0)-MAX(B4527,INDEX(Device_Inventory!$K$2:$K$1201,MATCH(A4527,Device_Inventory!$A$2:$A$1201,0)))+1)</x:f>
        <x:v>744</x:v>
      </x:c>
      <x:c r="P4527" s="11" t="b">
        <x:f aca="0">INDEX(Device_Inventory!$K$2:$K$1201,MATCH(A4527,Device_Inventory!$A$2:$A$1201,0))&gt;B4527</x:f>
        <x:v>0</x:v>
      </x:c>
      <x:c r="Q4527" s="1" t="str">
        <x:f aca="0">IF(D4527&gt;O4527,"Fail: operating hours exceed in-service hours",IF(D4527+M4527&gt;O4527,"Fail: operating + unavailable hours exceed in-service hours",IF(P4527,"Partial month: within in-service hours","OK")))</x:f>
        <x:v>OK</x:v>
      </x:c>
    </x:row>
    <x:row r="4528" ht="15" hidden="0" customHeight="1">
      <x:c r="A4528" s="1" t="s">
        <x:v>1413</x:v>
      </x:c>
      <x:c r="B4528" s="14" t="n">
        <x:v>46054</x:v>
      </x:c>
      <x:c r="C4528" s="1" t="n">
        <x:v>71.4</x:v>
      </x:c>
      <x:c r="D4528" s="1" t="n">
        <x:v>500.2</x:v>
      </x:c>
      <x:c r="E4528" s="1" t="n">
        <x:v>12</x:v>
      </x:c>
      <x:c r="F4528" s="1" t="n">
        <x:v>0</x:v>
      </x:c>
      <x:c r="G4528" s="1" t="n">
        <x:v>37</x:v>
      </x:c>
      <x:c r="H4528" s="1" t="n">
        <x:v>0</x:v>
      </x:c>
      <x:c r="I4528" s="1" t="n">
        <x:v>3</x:v>
      </x:c>
      <x:c r="J4528" s="1" t="n">
        <x:v>1.31</x:v>
      </x:c>
      <x:c r="K4528" s="1" t="n">
        <x:v>0</x:v>
      </x:c>
      <x:c r="L4528" s="1" t="n">
        <x:v>94.2</x:v>
      </x:c>
      <x:c r="M4528" s="1" t="n">
        <x:v>0</x:v>
      </x:c>
      <x:c r="N4528" s="1" t="n">
        <x:v>21.5</x:v>
      </x:c>
      <x:c r="O4528" s="1" t="n">
        <x:f aca="0">24*MAX(0,EOMONTH(B4528,0)-MAX(B4528,INDEX(Device_Inventory!$K$2:$K$1201,MATCH(A4528,Device_Inventory!$A$2:$A$1201,0)))+1)</x:f>
        <x:v>672</x:v>
      </x:c>
      <x:c r="P4528" s="11" t="b">
        <x:f aca="0">INDEX(Device_Inventory!$K$2:$K$1201,MATCH(A4528,Device_Inventory!$A$2:$A$1201,0))&gt;B4528</x:f>
        <x:v>0</x:v>
      </x:c>
      <x:c r="Q4528" s="1" t="str">
        <x:f aca="0">IF(D4528&gt;O4528,"Fail: operating hours exceed in-service hours",IF(D4528+M4528&gt;O4528,"Fail: operating + unavailable hours exceed in-service hours",IF(P4528,"Partial month: within in-service hours","OK")))</x:f>
        <x:v>OK</x:v>
      </x:c>
    </x:row>
    <x:row r="4529" ht="15" hidden="0" customHeight="1">
      <x:c r="A4529" s="1" t="s">
        <x:v>1413</x:v>
      </x:c>
      <x:c r="B4529" s="14" t="n">
        <x:v>46082</x:v>
      </x:c>
      <x:c r="C4529" s="1" t="n">
        <x:v>50.4</x:v>
      </x:c>
      <x:c r="D4529" s="1" t="n">
        <x:v>320</x:v>
      </x:c>
      <x:c r="E4529" s="1" t="n">
        <x:v>19</x:v>
      </x:c>
      <x:c r="F4529" s="1" t="n">
        <x:v>2</x:v>
      </x:c>
      <x:c r="G4529" s="1" t="n">
        <x:v>43</x:v>
      </x:c>
      <x:c r="H4529" s="1" t="n">
        <x:v>1</x:v>
      </x:c>
      <x:c r="I4529" s="1" t="n">
        <x:v>1</x:v>
      </x:c>
      <x:c r="J4529" s="1" t="n">
        <x:v>1.2</x:v>
      </x:c>
      <x:c r="K4529" s="1" t="n">
        <x:v>1</x:v>
      </x:c>
      <x:c r="L4529" s="1" t="n">
        <x:v>95.9</x:v>
      </x:c>
      <x:c r="M4529" s="1" t="n">
        <x:v>1.5</x:v>
      </x:c>
      <x:c r="N4529" s="1" t="n">
        <x:v>14.7</x:v>
      </x:c>
      <x:c r="O4529" s="1" t="n">
        <x:f aca="0">24*MAX(0,EOMONTH(B4529,0)-MAX(B4529,INDEX(Device_Inventory!$K$2:$K$1201,MATCH(A4529,Device_Inventory!$A$2:$A$1201,0)))+1)</x:f>
        <x:v>744</x:v>
      </x:c>
      <x:c r="P4529" s="11" t="b">
        <x:f aca="0">INDEX(Device_Inventory!$K$2:$K$1201,MATCH(A4529,Device_Inventory!$A$2:$A$1201,0))&gt;B4529</x:f>
        <x:v>0</x:v>
      </x:c>
      <x:c r="Q4529" s="1" t="str">
        <x:f aca="0">IF(D4529&gt;O4529,"Fail: operating hours exceed in-service hours",IF(D4529+M4529&gt;O4529,"Fail: operating + unavailable hours exceed in-service hours",IF(P4529,"Partial month: within in-service hours","OK")))</x:f>
        <x:v>OK</x:v>
      </x:c>
    </x:row>
    <x:row r="4530" ht="15" hidden="0" customHeight="1">
      <x:c r="A4530" s="1" t="s">
        <x:v>1413</x:v>
      </x:c>
      <x:c r="B4530" s="14" t="n">
        <x:v>46113</x:v>
      </x:c>
      <x:c r="C4530" s="1" t="n">
        <x:v>64.4</x:v>
      </x:c>
      <x:c r="D4530" s="1" t="n">
        <x:v>459.4</x:v>
      </x:c>
      <x:c r="E4530" s="1" t="n">
        <x:v>25</x:v>
      </x:c>
      <x:c r="F4530" s="1" t="n">
        <x:v>4</x:v>
      </x:c>
      <x:c r="G4530" s="1" t="n">
        <x:v>27</x:v>
      </x:c>
      <x:c r="H4530" s="1" t="n">
        <x:v>0</x:v>
      </x:c>
      <x:c r="I4530" s="1" t="n">
        <x:v>2</x:v>
      </x:c>
      <x:c r="J4530" s="1" t="n">
        <x:v>0.55</x:v>
      </x:c>
      <x:c r="K4530" s="1" t="n">
        <x:v>0</x:v>
      </x:c>
      <x:c r="L4530" s="1" t="n">
        <x:v>94.3</x:v>
      </x:c>
      <x:c r="M4530" s="1" t="n">
        <x:v>6.1</x:v>
      </x:c>
      <x:c r="N4530" s="1" t="n">
        <x:v>17.6</x:v>
      </x:c>
      <x:c r="O4530" s="1" t="n">
        <x:f aca="0">24*MAX(0,EOMONTH(B4530,0)-MAX(B4530,INDEX(Device_Inventory!$K$2:$K$1201,MATCH(A4530,Device_Inventory!$A$2:$A$1201,0)))+1)</x:f>
        <x:v>720</x:v>
      </x:c>
      <x:c r="P4530" s="11" t="b">
        <x:f aca="0">INDEX(Device_Inventory!$K$2:$K$1201,MATCH(A4530,Device_Inventory!$A$2:$A$1201,0))&gt;B4530</x:f>
        <x:v>0</x:v>
      </x:c>
      <x:c r="Q4530" s="1" t="str">
        <x:f aca="0">IF(D4530&gt;O4530,"Fail: operating hours exceed in-service hours",IF(D4530+M4530&gt;O4530,"Fail: operating + unavailable hours exceed in-service hours",IF(P4530,"Partial month: within in-service hours","OK")))</x:f>
        <x:v>OK</x:v>
      </x:c>
    </x:row>
    <x:row r="4531" ht="15" hidden="0" customHeight="1">
      <x:c r="A4531" s="1" t="s">
        <x:v>1413</x:v>
      </x:c>
      <x:c r="B4531" s="14" t="n">
        <x:v>46143</x:v>
      </x:c>
      <x:c r="C4531" s="1" t="n">
        <x:v>52.2</x:v>
      </x:c>
      <x:c r="D4531" s="1" t="n">
        <x:v>373.2</x:v>
      </x:c>
      <x:c r="E4531" s="1" t="n">
        <x:v>15</x:v>
      </x:c>
      <x:c r="F4531" s="1" t="n">
        <x:v>0</x:v>
      </x:c>
      <x:c r="G4531" s="1" t="n">
        <x:v>45</x:v>
      </x:c>
      <x:c r="H4531" s="1" t="n">
        <x:v>0</x:v>
      </x:c>
      <x:c r="I4531" s="1" t="n">
        <x:v>1</x:v>
      </x:c>
      <x:c r="J4531" s="1" t="n">
        <x:v>0.78</x:v>
      </x:c>
      <x:c r="K4531" s="1" t="n">
        <x:v>1</x:v>
      </x:c>
      <x:c r="L4531" s="1" t="n">
        <x:v>96.9</x:v>
      </x:c>
      <x:c r="M4531" s="1" t="n">
        <x:v>8.2</x:v>
      </x:c>
      <x:c r="N4531" s="1" t="n">
        <x:v>16.3</x:v>
      </x:c>
      <x:c r="O4531" s="1" t="n">
        <x:f aca="0">24*MAX(0,EOMONTH(B4531,0)-MAX(B4531,INDEX(Device_Inventory!$K$2:$K$1201,MATCH(A4531,Device_Inventory!$A$2:$A$1201,0)))+1)</x:f>
        <x:v>744</x:v>
      </x:c>
      <x:c r="P4531" s="11" t="b">
        <x:f aca="0">INDEX(Device_Inventory!$K$2:$K$1201,MATCH(A4531,Device_Inventory!$A$2:$A$1201,0))&gt;B4531</x:f>
        <x:v>0</x:v>
      </x:c>
      <x:c r="Q4531" s="1" t="str">
        <x:f aca="0">IF(D4531&gt;O4531,"Fail: operating hours exceed in-service hours",IF(D4531+M4531&gt;O4531,"Fail: operating + unavailable hours exceed in-service hours",IF(P4531,"Partial month: within in-service hours","OK")))</x:f>
        <x:v>OK</x:v>
      </x:c>
    </x:row>
    <x:row r="4532" ht="15" hidden="0" customHeight="1">
      <x:c r="A4532" s="1" t="s">
        <x:v>1413</x:v>
      </x:c>
      <x:c r="B4532" s="14" t="n">
        <x:v>46174</x:v>
      </x:c>
      <x:c r="C4532" s="1" t="n">
        <x:v>45.7</x:v>
      </x:c>
      <x:c r="D4532" s="1" t="n">
        <x:v>278.9</x:v>
      </x:c>
      <x:c r="E4532" s="1" t="n">
        <x:v>13</x:v>
      </x:c>
      <x:c r="F4532" s="1" t="n">
        <x:v>0</x:v>
      </x:c>
      <x:c r="G4532" s="1" t="n">
        <x:v>22</x:v>
      </x:c>
      <x:c r="H4532" s="1" t="n">
        <x:v>0</x:v>
      </x:c>
      <x:c r="I4532" s="1" t="n">
        <x:v>3</x:v>
      </x:c>
      <x:c r="J4532" s="1" t="n">
        <x:v>0.45</x:v>
      </x:c>
      <x:c r="K4532" s="1" t="n">
        <x:v>0</x:v>
      </x:c>
      <x:c r="L4532" s="1" t="n">
        <x:v>96.2</x:v>
      </x:c>
      <x:c r="M4532" s="1" t="n">
        <x:v>4.7</x:v>
      </x:c>
      <x:c r="N4532" s="1" t="n">
        <x:v>11.1</x:v>
      </x:c>
      <x:c r="O4532" s="1" t="n">
        <x:f aca="0">24*MAX(0,EOMONTH(B4532,0)-MAX(B4532,INDEX(Device_Inventory!$K$2:$K$1201,MATCH(A4532,Device_Inventory!$A$2:$A$1201,0)))+1)</x:f>
        <x:v>720</x:v>
      </x:c>
      <x:c r="P4532" s="11" t="b">
        <x:f aca="0">INDEX(Device_Inventory!$K$2:$K$1201,MATCH(A4532,Device_Inventory!$A$2:$A$1201,0))&gt;B4532</x:f>
        <x:v>0</x:v>
      </x:c>
      <x:c r="Q4532" s="1" t="str">
        <x:f aca="0">IF(D4532&gt;O4532,"Fail: operating hours exceed in-service hours",IF(D4532+M4532&gt;O4532,"Fail: operating + unavailable hours exceed in-service hours",IF(P4532,"Partial month: within in-service hours","OK")))</x:f>
        <x:v>OK</x:v>
      </x:c>
    </x:row>
    <x:row r="4533" ht="15" hidden="0" customHeight="1">
      <x:c r="A4533" s="1" t="s">
        <x:v>1413</x:v>
      </x:c>
      <x:c r="B4533" s="14" t="n">
        <x:v>46204</x:v>
      </x:c>
      <x:c r="C4533" s="1" t="n">
        <x:v>45.8</x:v>
      </x:c>
      <x:c r="D4533" s="1" t="n">
        <x:v>260.1</x:v>
      </x:c>
      <x:c r="E4533" s="1" t="n">
        <x:v>21</x:v>
      </x:c>
      <x:c r="F4533" s="1" t="n">
        <x:v>1</x:v>
      </x:c>
      <x:c r="G4533" s="1" t="n">
        <x:v>24</x:v>
      </x:c>
      <x:c r="H4533" s="1" t="n">
        <x:v>0</x:v>
      </x:c>
      <x:c r="I4533" s="1" t="n">
        <x:v>5</x:v>
      </x:c>
      <x:c r="J4533" s="1" t="n">
        <x:v>0.5</x:v>
      </x:c>
      <x:c r="K4533" s="1" t="n">
        <x:v>2</x:v>
      </x:c>
      <x:c r="L4533" s="1" t="n">
        <x:v>96.5</x:v>
      </x:c>
      <x:c r="M4533" s="1" t="n">
        <x:v>2.6</x:v>
      </x:c>
      <x:c r="N4533" s="1" t="n">
        <x:v>8.4</x:v>
      </x:c>
      <x:c r="O4533" s="1" t="n">
        <x:f aca="0">24*MAX(0,EOMONTH(B4533,0)-MAX(B4533,INDEX(Device_Inventory!$K$2:$K$1201,MATCH(A4533,Device_Inventory!$A$2:$A$1201,0)))+1)</x:f>
        <x:v>744</x:v>
      </x:c>
      <x:c r="P4533" s="11" t="b">
        <x:f aca="0">INDEX(Device_Inventory!$K$2:$K$1201,MATCH(A4533,Device_Inventory!$A$2:$A$1201,0))&gt;B4533</x:f>
        <x:v>0</x:v>
      </x:c>
      <x:c r="Q4533" s="1" t="str">
        <x:f aca="0">IF(D4533&gt;O4533,"Fail: operating hours exceed in-service hours",IF(D4533+M4533&gt;O4533,"Fail: operating + unavailable hours exceed in-service hours",IF(P4533,"Partial month: within in-service hours","OK")))</x:f>
        <x:v>OK</x:v>
      </x:c>
    </x:row>
    <x:row r="4534" ht="15" hidden="0" customHeight="1">
      <x:c r="A4534" s="1" t="s">
        <x:v>3907</x:v>
      </x:c>
      <x:c r="B4534" s="14" t="n">
        <x:v>46054</x:v>
      </x:c>
      <x:c r="C4534" s="1" t="n">
        <x:v>68.2</x:v>
      </x:c>
      <x:c r="D4534" s="1" t="n">
        <x:v>445.2</x:v>
      </x:c>
      <x:c r="E4534" s="1" t="n">
        <x:v>25</x:v>
      </x:c>
      <x:c r="F4534" s="1" t="n">
        <x:v>0</x:v>
      </x:c>
      <x:c r="G4534" s="1" t="n">
        <x:v>38</x:v>
      </x:c>
      <x:c r="H4534" s="1" t="n">
        <x:v>0</x:v>
      </x:c>
      <x:c r="I4534" s="1" t="n">
        <x:v>3</x:v>
      </x:c>
      <x:c r="J4534" s="1" t="n">
        <x:v>0.67</x:v>
      </x:c>
      <x:c r="K4534" s="1" t="n">
        <x:v>1</x:v>
      </x:c>
      <x:c r="L4534" s="1" t="n">
        <x:v>94.2</x:v>
      </x:c>
      <x:c r="M4534" s="1" t="n">
        <x:v>4.7</x:v>
      </x:c>
      <x:c r="N4534" s="1" t="n">
        <x:v>14.1</x:v>
      </x:c>
      <x:c r="O4534" s="1" t="n">
        <x:f aca="0">24*MAX(0,EOMONTH(B4534,0)-MAX(B4534,INDEX(Device_Inventory!$K$2:$K$1201,MATCH(A4534,Device_Inventory!$A$2:$A$1201,0)))+1)</x:f>
        <x:v>672</x:v>
      </x:c>
      <x:c r="P4534" s="11" t="b">
        <x:f aca="0">INDEX(Device_Inventory!$K$2:$K$1201,MATCH(A4534,Device_Inventory!$A$2:$A$1201,0))&gt;B4534</x:f>
        <x:v>0</x:v>
      </x:c>
      <x:c r="Q4534" s="1" t="str">
        <x:f aca="0">IF(D4534&gt;O4534,"Fail: operating hours exceed in-service hours",IF(D4534+M4534&gt;O4534,"Fail: operating + unavailable hours exceed in-service hours",IF(P4534,"Partial month: within in-service hours","OK")))</x:f>
        <x:v>OK</x:v>
      </x:c>
    </x:row>
    <x:row r="4535" ht="15" hidden="0" customHeight="1">
      <x:c r="A4535" s="1" t="s">
        <x:v>3907</x:v>
      </x:c>
      <x:c r="B4535" s="14" t="n">
        <x:v>46082</x:v>
      </x:c>
      <x:c r="C4535" s="1" t="n">
        <x:v>77.6</x:v>
      </x:c>
      <x:c r="D4535" s="1" t="n">
        <x:v>541.3</x:v>
      </x:c>
      <x:c r="E4535" s="1" t="n">
        <x:v>21</x:v>
      </x:c>
      <x:c r="F4535" s="1" t="n">
        <x:v>1</x:v>
      </x:c>
      <x:c r="G4535" s="1" t="n">
        <x:v>42</x:v>
      </x:c>
      <x:c r="H4535" s="1" t="n">
        <x:v>0</x:v>
      </x:c>
      <x:c r="I4535" s="1" t="n">
        <x:v>4</x:v>
      </x:c>
      <x:c r="J4535" s="1" t="n">
        <x:v>0.47</x:v>
      </x:c>
      <x:c r="K4535" s="1" t="n">
        <x:v>0</x:v>
      </x:c>
      <x:c r="L4535" s="1" t="n">
        <x:v>99.1</x:v>
      </x:c>
      <x:c r="M4535" s="1" t="n">
        <x:v>4.9</x:v>
      </x:c>
      <x:c r="N4535" s="1" t="n">
        <x:v>16</x:v>
      </x:c>
      <x:c r="O4535" s="1" t="n">
        <x:f aca="0">24*MAX(0,EOMONTH(B4535,0)-MAX(B4535,INDEX(Device_Inventory!$K$2:$K$1201,MATCH(A4535,Device_Inventory!$A$2:$A$1201,0)))+1)</x:f>
        <x:v>744</x:v>
      </x:c>
      <x:c r="P4535" s="11" t="b">
        <x:f aca="0">INDEX(Device_Inventory!$K$2:$K$1201,MATCH(A4535,Device_Inventory!$A$2:$A$1201,0))&gt;B4535</x:f>
        <x:v>0</x:v>
      </x:c>
      <x:c r="Q4535" s="1" t="str">
        <x:f aca="0">IF(D4535&gt;O4535,"Fail: operating hours exceed in-service hours",IF(D4535+M4535&gt;O4535,"Fail: operating + unavailable hours exceed in-service hours",IF(P4535,"Partial month: within in-service hours","OK")))</x:f>
        <x:v>OK</x:v>
      </x:c>
    </x:row>
    <x:row r="4536" ht="15" hidden="0" customHeight="1">
      <x:c r="A4536" s="1" t="s">
        <x:v>3907</x:v>
      </x:c>
      <x:c r="B4536" s="14" t="n">
        <x:v>46113</x:v>
      </x:c>
      <x:c r="C4536" s="1" t="n">
        <x:v>62.9</x:v>
      </x:c>
      <x:c r="D4536" s="1" t="n">
        <x:v>359</x:v>
      </x:c>
      <x:c r="E4536" s="1" t="n">
        <x:v>20</x:v>
      </x:c>
      <x:c r="F4536" s="1" t="n">
        <x:v>0</x:v>
      </x:c>
      <x:c r="G4536" s="1" t="n">
        <x:v>24</x:v>
      </x:c>
      <x:c r="H4536" s="1" t="n">
        <x:v>0</x:v>
      </x:c>
      <x:c r="I4536" s="1" t="n">
        <x:v>1</x:v>
      </x:c>
      <x:c r="J4536" s="1" t="n">
        <x:v>0.86</x:v>
      </x:c>
      <x:c r="K4536" s="1" t="n">
        <x:v>0</x:v>
      </x:c>
      <x:c r="L4536" s="1" t="n">
        <x:v>94.5</x:v>
      </x:c>
      <x:c r="M4536" s="1" t="n">
        <x:v>0</x:v>
      </x:c>
      <x:c r="N4536" s="1" t="n">
        <x:v>5.5</x:v>
      </x:c>
      <x:c r="O4536" s="1" t="n">
        <x:f aca="0">24*MAX(0,EOMONTH(B4536,0)-MAX(B4536,INDEX(Device_Inventory!$K$2:$K$1201,MATCH(A4536,Device_Inventory!$A$2:$A$1201,0)))+1)</x:f>
        <x:v>720</x:v>
      </x:c>
      <x:c r="P4536" s="11" t="b">
        <x:f aca="0">INDEX(Device_Inventory!$K$2:$K$1201,MATCH(A4536,Device_Inventory!$A$2:$A$1201,0))&gt;B4536</x:f>
        <x:v>0</x:v>
      </x:c>
      <x:c r="Q4536" s="1" t="str">
        <x:f aca="0">IF(D4536&gt;O4536,"Fail: operating hours exceed in-service hours",IF(D4536+M4536&gt;O4536,"Fail: operating + unavailable hours exceed in-service hours",IF(P4536,"Partial month: within in-service hours","OK")))</x:f>
        <x:v>OK</x:v>
      </x:c>
    </x:row>
    <x:row r="4537" ht="15" hidden="0" customHeight="1">
      <x:c r="A4537" s="1" t="s">
        <x:v>3907</x:v>
      </x:c>
      <x:c r="B4537" s="14" t="n">
        <x:v>46143</x:v>
      </x:c>
      <x:c r="C4537" s="1" t="n">
        <x:v>58.8</x:v>
      </x:c>
      <x:c r="D4537" s="1" t="n">
        <x:v>353.8</x:v>
      </x:c>
      <x:c r="E4537" s="1" t="n">
        <x:v>25</x:v>
      </x:c>
      <x:c r="F4537" s="1" t="n">
        <x:v>1</x:v>
      </x:c>
      <x:c r="G4537" s="1" t="n">
        <x:v>40</x:v>
      </x:c>
      <x:c r="H4537" s="1" t="n">
        <x:v>0</x:v>
      </x:c>
      <x:c r="I4537" s="1" t="n">
        <x:v>4</x:v>
      </x:c>
      <x:c r="J4537" s="1" t="n">
        <x:v>0.64</x:v>
      </x:c>
      <x:c r="K4537" s="1" t="n">
        <x:v>0</x:v>
      </x:c>
      <x:c r="L4537" s="1" t="n">
        <x:v>95</x:v>
      </x:c>
      <x:c r="M4537" s="1" t="n">
        <x:v>4.8</x:v>
      </x:c>
      <x:c r="N4537" s="1" t="n">
        <x:v>7.1</x:v>
      </x:c>
      <x:c r="O4537" s="1" t="n">
        <x:f aca="0">24*MAX(0,EOMONTH(B4537,0)-MAX(B4537,INDEX(Device_Inventory!$K$2:$K$1201,MATCH(A4537,Device_Inventory!$A$2:$A$1201,0)))+1)</x:f>
        <x:v>744</x:v>
      </x:c>
      <x:c r="P4537" s="11" t="b">
        <x:f aca="0">INDEX(Device_Inventory!$K$2:$K$1201,MATCH(A4537,Device_Inventory!$A$2:$A$1201,0))&gt;B4537</x:f>
        <x:v>0</x:v>
      </x:c>
      <x:c r="Q4537" s="1" t="str">
        <x:f aca="0">IF(D4537&gt;O4537,"Fail: operating hours exceed in-service hours",IF(D4537+M4537&gt;O4537,"Fail: operating + unavailable hours exceed in-service hours",IF(P4537,"Partial month: within in-service hours","OK")))</x:f>
        <x:v>OK</x:v>
      </x:c>
    </x:row>
    <x:row r="4538" ht="15" hidden="0" customHeight="1">
      <x:c r="A4538" s="1" t="s">
        <x:v>3907</x:v>
      </x:c>
      <x:c r="B4538" s="14" t="n">
        <x:v>46174</x:v>
      </x:c>
      <x:c r="C4538" s="1" t="n">
        <x:v>80.4</x:v>
      </x:c>
      <x:c r="D4538" s="1" t="n">
        <x:v>560.4</x:v>
      </x:c>
      <x:c r="E4538" s="1" t="n">
        <x:v>23</x:v>
      </x:c>
      <x:c r="F4538" s="1" t="n">
        <x:v>3</x:v>
      </x:c>
      <x:c r="G4538" s="1" t="n">
        <x:v>43</x:v>
      </x:c>
      <x:c r="H4538" s="1" t="n">
        <x:v>0</x:v>
      </x:c>
      <x:c r="I4538" s="1" t="n">
        <x:v>6</x:v>
      </x:c>
      <x:c r="J4538" s="1" t="n">
        <x:v>0</x:v>
      </x:c>
      <x:c r="K4538" s="1" t="n">
        <x:v>1</x:v>
      </x:c>
      <x:c r="L4538" s="1" t="n">
        <x:v>90.9</x:v>
      </x:c>
      <x:c r="M4538" s="1" t="n">
        <x:v>4.7</x:v>
      </x:c>
      <x:c r="N4538" s="1" t="n">
        <x:v>9.7</x:v>
      </x:c>
      <x:c r="O4538" s="1" t="n">
        <x:f aca="0">24*MAX(0,EOMONTH(B4538,0)-MAX(B4538,INDEX(Device_Inventory!$K$2:$K$1201,MATCH(A4538,Device_Inventory!$A$2:$A$1201,0)))+1)</x:f>
        <x:v>720</x:v>
      </x:c>
      <x:c r="P4538" s="11" t="b">
        <x:f aca="0">INDEX(Device_Inventory!$K$2:$K$1201,MATCH(A4538,Device_Inventory!$A$2:$A$1201,0))&gt;B4538</x:f>
        <x:v>0</x:v>
      </x:c>
      <x:c r="Q4538" s="1" t="str">
        <x:f aca="0">IF(D4538&gt;O4538,"Fail: operating hours exceed in-service hours",IF(D4538+M4538&gt;O4538,"Fail: operating + unavailable hours exceed in-service hours",IF(P4538,"Partial month: within in-service hours","OK")))</x:f>
        <x:v>OK</x:v>
      </x:c>
    </x:row>
    <x:row r="4539" ht="15" hidden="0" customHeight="1">
      <x:c r="A4539" s="1" t="s">
        <x:v>3907</x:v>
      </x:c>
      <x:c r="B4539" s="14" t="n">
        <x:v>46204</x:v>
      </x:c>
      <x:c r="C4539" s="1" t="n">
        <x:v>72.1</x:v>
      </x:c>
      <x:c r="D4539" s="1" t="n">
        <x:v>458.1</x:v>
      </x:c>
      <x:c r="E4539" s="1" t="n">
        <x:v>33</x:v>
      </x:c>
      <x:c r="F4539" s="1" t="n">
        <x:v>0</x:v>
      </x:c>
      <x:c r="G4539" s="1" t="n">
        <x:v>44</x:v>
      </x:c>
      <x:c r="H4539" s="1" t="n">
        <x:v>0</x:v>
      </x:c>
      <x:c r="I4539" s="1" t="n">
        <x:v>2</x:v>
      </x:c>
      <x:c r="J4539" s="1" t="n">
        <x:v>0.73</x:v>
      </x:c>
      <x:c r="K4539" s="1" t="n">
        <x:v>0</x:v>
      </x:c>
      <x:c r="L4539" s="1" t="n">
        <x:v>95.7</x:v>
      </x:c>
      <x:c r="M4539" s="1" t="n">
        <x:v>5.7</x:v>
      </x:c>
      <x:c r="N4539" s="1" t="n">
        <x:v>23.1</x:v>
      </x:c>
      <x:c r="O4539" s="1" t="n">
        <x:f aca="0">24*MAX(0,EOMONTH(B4539,0)-MAX(B4539,INDEX(Device_Inventory!$K$2:$K$1201,MATCH(A4539,Device_Inventory!$A$2:$A$1201,0)))+1)</x:f>
        <x:v>744</x:v>
      </x:c>
      <x:c r="P4539" s="11" t="b">
        <x:f aca="0">INDEX(Device_Inventory!$K$2:$K$1201,MATCH(A4539,Device_Inventory!$A$2:$A$1201,0))&gt;B4539</x:f>
        <x:v>0</x:v>
      </x:c>
      <x:c r="Q4539" s="1" t="str">
        <x:f aca="0">IF(D4539&gt;O4539,"Fail: operating hours exceed in-service hours",IF(D4539+M4539&gt;O4539,"Fail: operating + unavailable hours exceed in-service hours",IF(P4539,"Partial month: within in-service hours","OK")))</x:f>
        <x:v>OK</x:v>
      </x:c>
    </x:row>
    <x:row r="4540" ht="15" hidden="0" customHeight="1">
      <x:c r="A4540" s="1" t="s">
        <x:v>1416</x:v>
      </x:c>
      <x:c r="B4540" s="14" t="n">
        <x:v>46054</x:v>
      </x:c>
      <x:c r="C4540" s="1" t="n">
        <x:v>81.8</x:v>
      </x:c>
      <x:c r="D4540" s="1" t="n">
        <x:v>567.1</x:v>
      </x:c>
      <x:c r="E4540" s="1" t="n">
        <x:v>24</x:v>
      </x:c>
      <x:c r="F4540" s="1" t="n">
        <x:v>3</x:v>
      </x:c>
      <x:c r="G4540" s="1" t="n">
        <x:v>40</x:v>
      </x:c>
      <x:c r="H4540" s="1" t="n">
        <x:v>0</x:v>
      </x:c>
      <x:c r="I4540" s="1" t="n">
        <x:v>6</x:v>
      </x:c>
      <x:c r="J4540" s="1" t="n">
        <x:v>0.34</x:v>
      </x:c>
      <x:c r="K4540" s="1" t="n">
        <x:v>1</x:v>
      </x:c>
      <x:c r="L4540" s="1" t="n">
        <x:v>93.2</x:v>
      </x:c>
      <x:c r="M4540" s="1" t="n">
        <x:v>0</x:v>
      </x:c>
      <x:c r="N4540" s="1" t="n">
        <x:v>12.5</x:v>
      </x:c>
      <x:c r="O4540" s="1" t="n">
        <x:f aca="0">24*MAX(0,EOMONTH(B4540,0)-MAX(B4540,INDEX(Device_Inventory!$K$2:$K$1201,MATCH(A4540,Device_Inventory!$A$2:$A$1201,0)))+1)</x:f>
        <x:v>672</x:v>
      </x:c>
      <x:c r="P4540" s="11" t="b">
        <x:f aca="0">INDEX(Device_Inventory!$K$2:$K$1201,MATCH(A4540,Device_Inventory!$A$2:$A$1201,0))&gt;B4540</x:f>
        <x:v>0</x:v>
      </x:c>
      <x:c r="Q4540" s="1" t="str">
        <x:f aca="0">IF(D4540&gt;O4540,"Fail: operating hours exceed in-service hours",IF(D4540+M4540&gt;O4540,"Fail: operating + unavailable hours exceed in-service hours",IF(P4540,"Partial month: within in-service hours","OK")))</x:f>
        <x:v>OK</x:v>
      </x:c>
    </x:row>
    <x:row r="4541" ht="15" hidden="0" customHeight="1">
      <x:c r="A4541" s="1" t="s">
        <x:v>1416</x:v>
      </x:c>
      <x:c r="B4541" s="14" t="n">
        <x:v>46082</x:v>
      </x:c>
      <x:c r="C4541" s="1" t="n">
        <x:v>67.5</x:v>
      </x:c>
      <x:c r="D4541" s="1" t="n">
        <x:v>434.4</x:v>
      </x:c>
      <x:c r="E4541" s="1" t="n">
        <x:v>22</x:v>
      </x:c>
      <x:c r="F4541" s="1" t="n">
        <x:v>2</x:v>
      </x:c>
      <x:c r="G4541" s="1" t="n">
        <x:v>46</x:v>
      </x:c>
      <x:c r="H4541" s="1" t="n">
        <x:v>0</x:v>
      </x:c>
      <x:c r="I4541" s="1" t="n">
        <x:v>7</x:v>
      </x:c>
      <x:c r="J4541" s="1" t="n">
        <x:v>0.34</x:v>
      </x:c>
      <x:c r="K4541" s="1" t="n">
        <x:v>2</x:v>
      </x:c>
      <x:c r="L4541" s="1" t="n">
        <x:v>90</x:v>
      </x:c>
      <x:c r="M4541" s="1" t="n">
        <x:v>6</x:v>
      </x:c>
      <x:c r="N4541" s="1" t="n">
        <x:v>15.3</x:v>
      </x:c>
      <x:c r="O4541" s="1" t="n">
        <x:f aca="0">24*MAX(0,EOMONTH(B4541,0)-MAX(B4541,INDEX(Device_Inventory!$K$2:$K$1201,MATCH(A4541,Device_Inventory!$A$2:$A$1201,0)))+1)</x:f>
        <x:v>744</x:v>
      </x:c>
      <x:c r="P4541" s="11" t="b">
        <x:f aca="0">INDEX(Device_Inventory!$K$2:$K$1201,MATCH(A4541,Device_Inventory!$A$2:$A$1201,0))&gt;B4541</x:f>
        <x:v>0</x:v>
      </x:c>
      <x:c r="Q4541" s="1" t="str">
        <x:f aca="0">IF(D4541&gt;O4541,"Fail: operating hours exceed in-service hours",IF(D4541+M4541&gt;O4541,"Fail: operating + unavailable hours exceed in-service hours",IF(P4541,"Partial month: within in-service hours","OK")))</x:f>
        <x:v>OK</x:v>
      </x:c>
    </x:row>
    <x:row r="4542" ht="15" hidden="0" customHeight="1">
      <x:c r="A4542" s="1" t="s">
        <x:v>1416</x:v>
      </x:c>
      <x:c r="B4542" s="14" t="n">
        <x:v>46113</x:v>
      </x:c>
      <x:c r="C4542" s="1" t="n">
        <x:v>82</x:v>
      </x:c>
      <x:c r="D4542" s="1" t="n">
        <x:v>563.5</x:v>
      </x:c>
      <x:c r="E4542" s="1" t="n">
        <x:v>30</x:v>
      </x:c>
      <x:c r="F4542" s="1" t="n">
        <x:v>2</x:v>
      </x:c>
      <x:c r="G4542" s="1" t="n">
        <x:v>45</x:v>
      </x:c>
      <x:c r="H4542" s="1" t="n">
        <x:v>0</x:v>
      </x:c>
      <x:c r="I4542" s="1" t="n">
        <x:v>3</x:v>
      </x:c>
      <x:c r="J4542" s="1" t="n">
        <x:v>0.18</x:v>
      </x:c>
      <x:c r="K4542" s="1" t="n">
        <x:v>1</x:v>
      </x:c>
      <x:c r="L4542" s="1" t="n">
        <x:v>95.8</x:v>
      </x:c>
      <x:c r="M4542" s="1" t="n">
        <x:v>0</x:v>
      </x:c>
      <x:c r="N4542" s="1" t="n">
        <x:v>9.6</x:v>
      </x:c>
      <x:c r="O4542" s="1" t="n">
        <x:f aca="0">24*MAX(0,EOMONTH(B4542,0)-MAX(B4542,INDEX(Device_Inventory!$K$2:$K$1201,MATCH(A4542,Device_Inventory!$A$2:$A$1201,0)))+1)</x:f>
        <x:v>720</x:v>
      </x:c>
      <x:c r="P4542" s="11" t="b">
        <x:f aca="0">INDEX(Device_Inventory!$K$2:$K$1201,MATCH(A4542,Device_Inventory!$A$2:$A$1201,0))&gt;B4542</x:f>
        <x:v>0</x:v>
      </x:c>
      <x:c r="Q4542" s="1" t="str">
        <x:f aca="0">IF(D4542&gt;O4542,"Fail: operating hours exceed in-service hours",IF(D4542+M4542&gt;O4542,"Fail: operating + unavailable hours exceed in-service hours",IF(P4542,"Partial month: within in-service hours","OK")))</x:f>
        <x:v>OK</x:v>
      </x:c>
    </x:row>
    <x:row r="4543" ht="15" hidden="0" customHeight="1">
      <x:c r="A4543" s="1" t="s">
        <x:v>1416</x:v>
      </x:c>
      <x:c r="B4543" s="14" t="n">
        <x:v>46143</x:v>
      </x:c>
      <x:c r="C4543" s="1" t="n">
        <x:v>74.9</x:v>
      </x:c>
      <x:c r="D4543" s="1" t="n">
        <x:v>491.2</x:v>
      </x:c>
      <x:c r="E4543" s="1" t="n">
        <x:v>18</x:v>
      </x:c>
      <x:c r="F4543" s="1" t="n">
        <x:v>1</x:v>
      </x:c>
      <x:c r="G4543" s="1" t="n">
        <x:v>41</x:v>
      </x:c>
      <x:c r="H4543" s="1" t="n">
        <x:v>1</x:v>
      </x:c>
      <x:c r="I4543" s="1" t="n">
        <x:v>4</x:v>
      </x:c>
      <x:c r="J4543" s="1" t="n">
        <x:v>0.44</x:v>
      </x:c>
      <x:c r="K4543" s="1" t="n">
        <x:v>1</x:v>
      </x:c>
      <x:c r="L4543" s="1" t="n">
        <x:v>94.8</x:v>
      </x:c>
      <x:c r="M4543" s="1" t="n">
        <x:v>11.3</x:v>
      </x:c>
      <x:c r="N4543" s="1" t="n">
        <x:v>19.1</x:v>
      </x:c>
      <x:c r="O4543" s="1" t="n">
        <x:f aca="0">24*MAX(0,EOMONTH(B4543,0)-MAX(B4543,INDEX(Device_Inventory!$K$2:$K$1201,MATCH(A4543,Device_Inventory!$A$2:$A$1201,0)))+1)</x:f>
        <x:v>744</x:v>
      </x:c>
      <x:c r="P4543" s="11" t="b">
        <x:f aca="0">INDEX(Device_Inventory!$K$2:$K$1201,MATCH(A4543,Device_Inventory!$A$2:$A$1201,0))&gt;B4543</x:f>
        <x:v>0</x:v>
      </x:c>
      <x:c r="Q4543" s="1" t="str">
        <x:f aca="0">IF(D4543&gt;O4543,"Fail: operating hours exceed in-service hours",IF(D4543+M4543&gt;O4543,"Fail: operating + unavailable hours exceed in-service hours",IF(P4543,"Partial month: within in-service hours","OK")))</x:f>
        <x:v>OK</x:v>
      </x:c>
    </x:row>
    <x:row r="4544" ht="15" hidden="0" customHeight="1">
      <x:c r="A4544" s="1" t="s">
        <x:v>1416</x:v>
      </x:c>
      <x:c r="B4544" s="14" t="n">
        <x:v>46174</x:v>
      </x:c>
      <x:c r="C4544" s="1" t="n">
        <x:v>83</x:v>
      </x:c>
      <x:c r="D4544" s="1" t="n">
        <x:v>481.5</x:v>
      </x:c>
      <x:c r="E4544" s="1" t="n">
        <x:v>23</x:v>
      </x:c>
      <x:c r="F4544" s="1" t="n">
        <x:v>2</x:v>
      </x:c>
      <x:c r="G4544" s="1" t="n">
        <x:v>40</x:v>
      </x:c>
      <x:c r="H4544" s="1" t="n">
        <x:v>0</x:v>
      </x:c>
      <x:c r="I4544" s="1" t="n">
        <x:v>6</x:v>
      </x:c>
      <x:c r="J4544" s="1" t="n">
        <x:v>1.02</x:v>
      </x:c>
      <x:c r="K4544" s="1" t="n">
        <x:v>2</x:v>
      </x:c>
      <x:c r="L4544" s="1" t="n">
        <x:v>94.8</x:v>
      </x:c>
      <x:c r="M4544" s="1" t="n">
        <x:v>6.9</x:v>
      </x:c>
      <x:c r="N4544" s="1" t="n">
        <x:v>18.1</x:v>
      </x:c>
      <x:c r="O4544" s="1" t="n">
        <x:f aca="0">24*MAX(0,EOMONTH(B4544,0)-MAX(B4544,INDEX(Device_Inventory!$K$2:$K$1201,MATCH(A4544,Device_Inventory!$A$2:$A$1201,0)))+1)</x:f>
        <x:v>720</x:v>
      </x:c>
      <x:c r="P4544" s="11" t="b">
        <x:f aca="0">INDEX(Device_Inventory!$K$2:$K$1201,MATCH(A4544,Device_Inventory!$A$2:$A$1201,0))&gt;B4544</x:f>
        <x:v>0</x:v>
      </x:c>
      <x:c r="Q4544" s="1" t="str">
        <x:f aca="0">IF(D4544&gt;O4544,"Fail: operating hours exceed in-service hours",IF(D4544+M4544&gt;O4544,"Fail: operating + unavailable hours exceed in-service hours",IF(P4544,"Partial month: within in-service hours","OK")))</x:f>
        <x:v>OK</x:v>
      </x:c>
    </x:row>
    <x:row r="4545" ht="15" hidden="0" customHeight="1">
      <x:c r="A4545" s="1" t="s">
        <x:v>1416</x:v>
      </x:c>
      <x:c r="B4545" s="14" t="n">
        <x:v>46204</x:v>
      </x:c>
      <x:c r="C4545" s="1" t="n">
        <x:v>79.2</x:v>
      </x:c>
      <x:c r="D4545" s="1" t="n">
        <x:v>496.7</x:v>
      </x:c>
      <x:c r="E4545" s="1" t="n">
        <x:v>22</x:v>
      </x:c>
      <x:c r="F4545" s="1" t="n">
        <x:v>1</x:v>
      </x:c>
      <x:c r="G4545" s="1" t="n">
        <x:v>44</x:v>
      </x:c>
      <x:c r="H4545" s="1" t="n">
        <x:v>0</x:v>
      </x:c>
      <x:c r="I4545" s="1" t="n">
        <x:v>3</x:v>
      </x:c>
      <x:c r="J4545" s="1" t="n">
        <x:v>0.79</x:v>
      </x:c>
      <x:c r="K4545" s="1" t="n">
        <x:v>0</x:v>
      </x:c>
      <x:c r="L4545" s="1" t="n">
        <x:v>96.5</x:v>
      </x:c>
      <x:c r="M4545" s="1" t="n">
        <x:v>0</x:v>
      </x:c>
      <x:c r="N4545" s="1" t="n">
        <x:v>7.2</x:v>
      </x:c>
      <x:c r="O4545" s="1" t="n">
        <x:f aca="0">24*MAX(0,EOMONTH(B4545,0)-MAX(B4545,INDEX(Device_Inventory!$K$2:$K$1201,MATCH(A4545,Device_Inventory!$A$2:$A$1201,0)))+1)</x:f>
        <x:v>744</x:v>
      </x:c>
      <x:c r="P4545" s="11" t="b">
        <x:f aca="0">INDEX(Device_Inventory!$K$2:$K$1201,MATCH(A4545,Device_Inventory!$A$2:$A$1201,0))&gt;B4545</x:f>
        <x:v>0</x:v>
      </x:c>
      <x:c r="Q4545" s="1" t="str">
        <x:f aca="0">IF(D4545&gt;O4545,"Fail: operating hours exceed in-service hours",IF(D4545+M4545&gt;O4545,"Fail: operating + unavailable hours exceed in-service hours",IF(P4545,"Partial month: within in-service hours","OK")))</x:f>
        <x:v>OK</x:v>
      </x:c>
    </x:row>
    <x:row r="4546" ht="15" hidden="0" customHeight="1">
      <x:c r="A4546" s="1" t="s">
        <x:v>3912</x:v>
      </x:c>
      <x:c r="B4546" s="14" t="n">
        <x:v>46054</x:v>
      </x:c>
      <x:c r="C4546" s="1" t="n">
        <x:v>50.4</x:v>
      </x:c>
      <x:c r="D4546" s="1" t="n">
        <x:v>301.5</x:v>
      </x:c>
      <x:c r="E4546" s="1" t="n">
        <x:v>12</x:v>
      </x:c>
      <x:c r="F4546" s="1" t="n">
        <x:v>0</x:v>
      </x:c>
      <x:c r="G4546" s="1" t="n">
        <x:v>26</x:v>
      </x:c>
      <x:c r="H4546" s="1" t="n">
        <x:v>0</x:v>
      </x:c>
      <x:c r="I4546" s="1" t="n">
        <x:v>3</x:v>
      </x:c>
      <x:c r="J4546" s="1" t="n">
        <x:v>0</x:v>
      </x:c>
      <x:c r="K4546" s="1" t="n">
        <x:v>2</x:v>
      </x:c>
      <x:c r="L4546" s="1" t="n">
        <x:v>100</x:v>
      </x:c>
      <x:c r="M4546" s="1" t="n">
        <x:v>8.5</x:v>
      </x:c>
      <x:c r="N4546" s="1" t="n">
        <x:v>10.8</x:v>
      </x:c>
      <x:c r="O4546" s="1" t="n">
        <x:f aca="0">24*MAX(0,EOMONTH(B4546,0)-MAX(B4546,INDEX(Device_Inventory!$K$2:$K$1201,MATCH(A4546,Device_Inventory!$A$2:$A$1201,0)))+1)</x:f>
        <x:v>672</x:v>
      </x:c>
      <x:c r="P4546" s="11" t="b">
        <x:f aca="0">INDEX(Device_Inventory!$K$2:$K$1201,MATCH(A4546,Device_Inventory!$A$2:$A$1201,0))&gt;B4546</x:f>
        <x:v>0</x:v>
      </x:c>
      <x:c r="Q4546" s="1" t="str">
        <x:f aca="0">IF(D4546&gt;O4546,"Fail: operating hours exceed in-service hours",IF(D4546+M4546&gt;O4546,"Fail: operating + unavailable hours exceed in-service hours",IF(P4546,"Partial month: within in-service hours","OK")))</x:f>
        <x:v>OK</x:v>
      </x:c>
    </x:row>
    <x:row r="4547" ht="15" hidden="0" customHeight="1">
      <x:c r="A4547" s="1" t="s">
        <x:v>3912</x:v>
      </x:c>
      <x:c r="B4547" s="14" t="n">
        <x:v>46082</x:v>
      </x:c>
      <x:c r="C4547" s="1" t="n">
        <x:v>83.4</x:v>
      </x:c>
      <x:c r="D4547" s="1" t="n">
        <x:v>540.6</x:v>
      </x:c>
      <x:c r="E4547" s="1" t="n">
        <x:v>26</x:v>
      </x:c>
      <x:c r="F4547" s="1" t="n">
        <x:v>3</x:v>
      </x:c>
      <x:c r="G4547" s="1" t="n">
        <x:v>42</x:v>
      </x:c>
      <x:c r="H4547" s="1" t="n">
        <x:v>0</x:v>
      </x:c>
      <x:c r="I4547" s="1" t="n">
        <x:v>5</x:v>
      </x:c>
      <x:c r="J4547" s="1" t="n">
        <x:v>0.86</x:v>
      </x:c>
      <x:c r="K4547" s="1" t="n">
        <x:v>1</x:v>
      </x:c>
      <x:c r="L4547" s="1" t="n">
        <x:v>95.9</x:v>
      </x:c>
      <x:c r="M4547" s="1" t="n">
        <x:v>5.9</x:v>
      </x:c>
      <x:c r="N4547" s="1" t="n">
        <x:v>13.4</x:v>
      </x:c>
      <x:c r="O4547" s="1" t="n">
        <x:f aca="0">24*MAX(0,EOMONTH(B4547,0)-MAX(B4547,INDEX(Device_Inventory!$K$2:$K$1201,MATCH(A4547,Device_Inventory!$A$2:$A$1201,0)))+1)</x:f>
        <x:v>744</x:v>
      </x:c>
      <x:c r="P4547" s="11" t="b">
        <x:f aca="0">INDEX(Device_Inventory!$K$2:$K$1201,MATCH(A4547,Device_Inventory!$A$2:$A$1201,0))&gt;B4547</x:f>
        <x:v>0</x:v>
      </x:c>
      <x:c r="Q4547" s="1" t="str">
        <x:f aca="0">IF(D4547&gt;O4547,"Fail: operating hours exceed in-service hours",IF(D4547+M4547&gt;O4547,"Fail: operating + unavailable hours exceed in-service hours",IF(P4547,"Partial month: within in-service hours","OK")))</x:f>
        <x:v>OK</x:v>
      </x:c>
    </x:row>
    <x:row r="4548" ht="15" hidden="0" customHeight="1">
      <x:c r="A4548" s="1" t="s">
        <x:v>3912</x:v>
      </x:c>
      <x:c r="B4548" s="14" t="n">
        <x:v>46113</x:v>
      </x:c>
      <x:c r="C4548" s="1" t="n">
        <x:v>77.7</x:v>
      </x:c>
      <x:c r="D4548" s="1" t="n">
        <x:v>439.9</x:v>
      </x:c>
      <x:c r="E4548" s="1" t="n">
        <x:v>20</x:v>
      </x:c>
      <x:c r="F4548" s="1" t="n">
        <x:v>0</x:v>
      </x:c>
      <x:c r="G4548" s="1" t="n">
        <x:v>61</x:v>
      </x:c>
      <x:c r="H4548" s="1" t="n">
        <x:v>0</x:v>
      </x:c>
      <x:c r="I4548" s="1" t="n">
        <x:v>4</x:v>
      </x:c>
      <x:c r="J4548" s="1" t="n">
        <x:v>0.54</x:v>
      </x:c>
      <x:c r="K4548" s="1" t="n">
        <x:v>2</x:v>
      </x:c>
      <x:c r="L4548" s="1" t="n">
        <x:v>99.1</x:v>
      </x:c>
      <x:c r="M4548" s="1" t="n">
        <x:v>2.6</x:v>
      </x:c>
      <x:c r="N4548" s="1" t="n">
        <x:v>7.2</x:v>
      </x:c>
      <x:c r="O4548" s="1" t="n">
        <x:f aca="0">24*MAX(0,EOMONTH(B4548,0)-MAX(B4548,INDEX(Device_Inventory!$K$2:$K$1201,MATCH(A4548,Device_Inventory!$A$2:$A$1201,0)))+1)</x:f>
        <x:v>720</x:v>
      </x:c>
      <x:c r="P4548" s="11" t="b">
        <x:f aca="0">INDEX(Device_Inventory!$K$2:$K$1201,MATCH(A4548,Device_Inventory!$A$2:$A$1201,0))&gt;B4548</x:f>
        <x:v>0</x:v>
      </x:c>
      <x:c r="Q4548" s="1" t="str">
        <x:f aca="0">IF(D4548&gt;O4548,"Fail: operating hours exceed in-service hours",IF(D4548+M4548&gt;O4548,"Fail: operating + unavailable hours exceed in-service hours",IF(P4548,"Partial month: within in-service hours","OK")))</x:f>
        <x:v>OK</x:v>
      </x:c>
    </x:row>
    <x:row r="4549" ht="15" hidden="0" customHeight="1">
      <x:c r="A4549" s="1" t="s">
        <x:v>3912</x:v>
      </x:c>
      <x:c r="B4549" s="14" t="n">
        <x:v>46143</x:v>
      </x:c>
      <x:c r="C4549" s="1" t="n">
        <x:v>71.8</x:v>
      </x:c>
      <x:c r="D4549" s="1" t="n">
        <x:v>455</x:v>
      </x:c>
      <x:c r="E4549" s="1" t="n">
        <x:v>31</x:v>
      </x:c>
      <x:c r="F4549" s="1" t="n">
        <x:v>1</x:v>
      </x:c>
      <x:c r="G4549" s="1" t="n">
        <x:v>42</x:v>
      </x:c>
      <x:c r="H4549" s="1" t="n">
        <x:v>0</x:v>
      </x:c>
      <x:c r="I4549" s="1" t="n">
        <x:v>3</x:v>
      </x:c>
      <x:c r="J4549" s="1" t="n">
        <x:v>0.69</x:v>
      </x:c>
      <x:c r="K4549" s="1" t="n">
        <x:v>1</x:v>
      </x:c>
      <x:c r="L4549" s="1" t="n">
        <x:v>99.9</x:v>
      </x:c>
      <x:c r="M4549" s="1" t="n">
        <x:v>8.7</x:v>
      </x:c>
      <x:c r="N4549" s="1" t="n">
        <x:v>22.2</x:v>
      </x:c>
      <x:c r="O4549" s="1" t="n">
        <x:f aca="0">24*MAX(0,EOMONTH(B4549,0)-MAX(B4549,INDEX(Device_Inventory!$K$2:$K$1201,MATCH(A4549,Device_Inventory!$A$2:$A$1201,0)))+1)</x:f>
        <x:v>744</x:v>
      </x:c>
      <x:c r="P4549" s="11" t="b">
        <x:f aca="0">INDEX(Device_Inventory!$K$2:$K$1201,MATCH(A4549,Device_Inventory!$A$2:$A$1201,0))&gt;B4549</x:f>
        <x:v>0</x:v>
      </x:c>
      <x:c r="Q4549" s="1" t="str">
        <x:f aca="0">IF(D4549&gt;O4549,"Fail: operating hours exceed in-service hours",IF(D4549+M4549&gt;O4549,"Fail: operating + unavailable hours exceed in-service hours",IF(P4549,"Partial month: within in-service hours","OK")))</x:f>
        <x:v>OK</x:v>
      </x:c>
    </x:row>
    <x:row r="4550" ht="15" hidden="0" customHeight="1">
      <x:c r="A4550" s="1" t="s">
        <x:v>3912</x:v>
      </x:c>
      <x:c r="B4550" s="14" t="n">
        <x:v>46174</x:v>
      </x:c>
      <x:c r="C4550" s="1" t="n">
        <x:v>62.5</x:v>
      </x:c>
      <x:c r="D4550" s="1" t="n">
        <x:v>438.9</x:v>
      </x:c>
      <x:c r="E4550" s="1" t="n">
        <x:v>26</x:v>
      </x:c>
      <x:c r="F4550" s="1" t="n">
        <x:v>4</x:v>
      </x:c>
      <x:c r="G4550" s="1" t="n">
        <x:v>27</x:v>
      </x:c>
      <x:c r="H4550" s="1" t="n">
        <x:v>0</x:v>
      </x:c>
      <x:c r="I4550" s="1" t="n">
        <x:v>3</x:v>
      </x:c>
      <x:c r="J4550" s="1" t="n">
        <x:v>0.15</x:v>
      </x:c>
      <x:c r="K4550" s="1" t="n">
        <x:v>1</x:v>
      </x:c>
      <x:c r="L4550" s="1" t="n">
        <x:v>94.3</x:v>
      </x:c>
      <x:c r="M4550" s="1" t="n">
        <x:v>9.1</x:v>
      </x:c>
      <x:c r="N4550" s="1" t="n">
        <x:v>14.4</x:v>
      </x:c>
      <x:c r="O4550" s="1" t="n">
        <x:f aca="0">24*MAX(0,EOMONTH(B4550,0)-MAX(B4550,INDEX(Device_Inventory!$K$2:$K$1201,MATCH(A4550,Device_Inventory!$A$2:$A$1201,0)))+1)</x:f>
        <x:v>720</x:v>
      </x:c>
      <x:c r="P4550" s="11" t="b">
        <x:f aca="0">INDEX(Device_Inventory!$K$2:$K$1201,MATCH(A4550,Device_Inventory!$A$2:$A$1201,0))&gt;B4550</x:f>
        <x:v>0</x:v>
      </x:c>
      <x:c r="Q4550" s="1" t="str">
        <x:f aca="0">IF(D4550&gt;O4550,"Fail: operating hours exceed in-service hours",IF(D4550+M4550&gt;O4550,"Fail: operating + unavailable hours exceed in-service hours",IF(P4550,"Partial month: within in-service hours","OK")))</x:f>
        <x:v>OK</x:v>
      </x:c>
    </x:row>
    <x:row r="4551" ht="15" hidden="0" customHeight="1">
      <x:c r="A4551" s="1" t="s">
        <x:v>3912</x:v>
      </x:c>
      <x:c r="B4551" s="14" t="n">
        <x:v>46204</x:v>
      </x:c>
      <x:c r="C4551" s="1" t="n">
        <x:v>57.9</x:v>
      </x:c>
      <x:c r="D4551" s="1" t="n">
        <x:v>353.2</x:v>
      </x:c>
      <x:c r="E4551" s="1" t="n">
        <x:v>15</x:v>
      </x:c>
      <x:c r="F4551" s="1" t="n">
        <x:v>2</x:v>
      </x:c>
      <x:c r="G4551" s="1" t="n">
        <x:v>45</x:v>
      </x:c>
      <x:c r="H4551" s="1" t="n">
        <x:v>0</x:v>
      </x:c>
      <x:c r="I4551" s="1" t="n">
        <x:v>1</x:v>
      </x:c>
      <x:c r="J4551" s="1" t="n">
        <x:v>0.85</x:v>
      </x:c>
      <x:c r="K4551" s="1" t="n">
        <x:v>2</x:v>
      </x:c>
      <x:c r="L4551" s="1" t="n">
        <x:v>95.5</x:v>
      </x:c>
      <x:c r="M4551" s="1" t="n">
        <x:v>11.5</x:v>
      </x:c>
      <x:c r="N4551" s="1" t="n">
        <x:v>17.9</x:v>
      </x:c>
      <x:c r="O4551" s="1" t="n">
        <x:f aca="0">24*MAX(0,EOMONTH(B4551,0)-MAX(B4551,INDEX(Device_Inventory!$K$2:$K$1201,MATCH(A4551,Device_Inventory!$A$2:$A$1201,0)))+1)</x:f>
        <x:v>744</x:v>
      </x:c>
      <x:c r="P4551" s="11" t="b">
        <x:f aca="0">INDEX(Device_Inventory!$K$2:$K$1201,MATCH(A4551,Device_Inventory!$A$2:$A$1201,0))&gt;B4551</x:f>
        <x:v>0</x:v>
      </x:c>
      <x:c r="Q4551" s="1" t="str">
        <x:f aca="0">IF(D4551&gt;O4551,"Fail: operating hours exceed in-service hours",IF(D4551+M4551&gt;O4551,"Fail: operating + unavailable hours exceed in-service hours",IF(P4551,"Partial month: within in-service hours","OK")))</x:f>
        <x:v>OK</x:v>
      </x:c>
    </x:row>
    <x:row r="4552" ht="15" hidden="0" customHeight="1">
      <x:c r="A4552" s="1" t="s">
        <x:v>1421</x:v>
      </x:c>
      <x:c r="B4552" s="14" t="n">
        <x:v>46054</x:v>
      </x:c>
      <x:c r="C4552" s="1" t="n">
        <x:v>82.2</x:v>
      </x:c>
      <x:c r="D4552" s="1" t="n">
        <x:v>564.3</x:v>
      </x:c>
      <x:c r="E4552" s="1" t="n">
        <x:v>21</x:v>
      </x:c>
      <x:c r="F4552" s="1" t="n">
        <x:v>1</x:v>
      </x:c>
      <x:c r="G4552" s="1" t="n">
        <x:v>52</x:v>
      </x:c>
      <x:c r="H4552" s="1" t="n">
        <x:v>0</x:v>
      </x:c>
      <x:c r="I4552" s="1" t="n">
        <x:v>5</x:v>
      </x:c>
      <x:c r="J4552" s="1" t="n">
        <x:v>0</x:v>
      </x:c>
      <x:c r="K4552" s="1" t="n">
        <x:v>0</x:v>
      </x:c>
      <x:c r="L4552" s="1" t="n">
        <x:v>93.6</x:v>
      </x:c>
      <x:c r="M4552" s="1" t="n">
        <x:v>2.8</x:v>
      </x:c>
      <x:c r="N4552" s="1" t="n">
        <x:v>19.6</x:v>
      </x:c>
      <x:c r="O4552" s="1" t="n">
        <x:f aca="0">24*MAX(0,EOMONTH(B4552,0)-MAX(B4552,INDEX(Device_Inventory!$K$2:$K$1201,MATCH(A4552,Device_Inventory!$A$2:$A$1201,0)))+1)</x:f>
        <x:v>672</x:v>
      </x:c>
      <x:c r="P4552" s="11" t="b">
        <x:f aca="0">INDEX(Device_Inventory!$K$2:$K$1201,MATCH(A4552,Device_Inventory!$A$2:$A$1201,0))&gt;B4552</x:f>
        <x:v>0</x:v>
      </x:c>
      <x:c r="Q4552" s="1" t="str">
        <x:f aca="0">IF(D4552&gt;O4552,"Fail: operating hours exceed in-service hours",IF(D4552+M4552&gt;O4552,"Fail: operating + unavailable hours exceed in-service hours",IF(P4552,"Partial month: within in-service hours","OK")))</x:f>
        <x:v>OK</x:v>
      </x:c>
    </x:row>
    <x:row r="4553" ht="15" hidden="0" customHeight="1">
      <x:c r="A4553" s="1" t="s">
        <x:v>1421</x:v>
      </x:c>
      <x:c r="B4553" s="14" t="n">
        <x:v>46082</x:v>
      </x:c>
      <x:c r="C4553" s="1" t="n">
        <x:v>77</x:v>
      </x:c>
      <x:c r="D4553" s="1" t="n">
        <x:v>543.4</x:v>
      </x:c>
      <x:c r="E4553" s="1" t="n">
        <x:v>33</x:v>
      </x:c>
      <x:c r="F4553" s="1" t="n">
        <x:v>0</x:v>
      </x:c>
      <x:c r="G4553" s="1" t="n">
        <x:v>38</x:v>
      </x:c>
      <x:c r="H4553" s="1" t="n">
        <x:v>0</x:v>
      </x:c>
      <x:c r="I4553" s="1" t="n">
        <x:v>3</x:v>
      </x:c>
      <x:c r="J4553" s="1" t="n">
        <x:v>0.11</x:v>
      </x:c>
      <x:c r="K4553" s="1" t="n">
        <x:v>0</x:v>
      </x:c>
      <x:c r="L4553" s="1" t="n">
        <x:v>97.2</x:v>
      </x:c>
      <x:c r="M4553" s="1" t="n">
        <x:v>5</x:v>
      </x:c>
      <x:c r="N4553" s="1" t="n">
        <x:v>10.2</x:v>
      </x:c>
      <x:c r="O4553" s="1" t="n">
        <x:f aca="0">24*MAX(0,EOMONTH(B4553,0)-MAX(B4553,INDEX(Device_Inventory!$K$2:$K$1201,MATCH(A4553,Device_Inventory!$A$2:$A$1201,0)))+1)</x:f>
        <x:v>744</x:v>
      </x:c>
      <x:c r="P4553" s="11" t="b">
        <x:f aca="0">INDEX(Device_Inventory!$K$2:$K$1201,MATCH(A4553,Device_Inventory!$A$2:$A$1201,0))&gt;B4553</x:f>
        <x:v>0</x:v>
      </x:c>
      <x:c r="Q4553" s="1" t="str">
        <x:f aca="0">IF(D4553&gt;O4553,"Fail: operating hours exceed in-service hours",IF(D4553+M4553&gt;O4553,"Fail: operating + unavailable hours exceed in-service hours",IF(P4553,"Partial month: within in-service hours","OK")))</x:f>
        <x:v>OK</x:v>
      </x:c>
    </x:row>
    <x:row r="4554" ht="15" hidden="0" customHeight="1">
      <x:c r="A4554" s="1" t="s">
        <x:v>1421</x:v>
      </x:c>
      <x:c r="B4554" s="14" t="n">
        <x:v>46113</x:v>
      </x:c>
      <x:c r="C4554" s="1" t="n">
        <x:v>72.1</x:v>
      </x:c>
      <x:c r="D4554" s="1" t="n">
        <x:v>508.2</x:v>
      </x:c>
      <x:c r="E4554" s="1" t="n">
        <x:v>24</x:v>
      </x:c>
      <x:c r="F4554" s="1" t="n">
        <x:v>1</x:v>
      </x:c>
      <x:c r="G4554" s="1" t="n">
        <x:v>40</x:v>
      </x:c>
      <x:c r="H4554" s="1" t="n">
        <x:v>0</x:v>
      </x:c>
      <x:c r="I4554" s="1" t="n">
        <x:v>2</x:v>
      </x:c>
      <x:c r="J4554" s="1" t="n">
        <x:v>0.81</x:v>
      </x:c>
      <x:c r="K4554" s="1" t="n">
        <x:v>0</x:v>
      </x:c>
      <x:c r="L4554" s="1" t="n">
        <x:v>94</x:v>
      </x:c>
      <x:c r="M4554" s="1" t="n">
        <x:v>2.6</x:v>
      </x:c>
      <x:c r="N4554" s="1" t="n">
        <x:v>11.5</x:v>
      </x:c>
      <x:c r="O4554" s="1" t="n">
        <x:f aca="0">24*MAX(0,EOMONTH(B4554,0)-MAX(B4554,INDEX(Device_Inventory!$K$2:$K$1201,MATCH(A4554,Device_Inventory!$A$2:$A$1201,0)))+1)</x:f>
        <x:v>720</x:v>
      </x:c>
      <x:c r="P4554" s="11" t="b">
        <x:f aca="0">INDEX(Device_Inventory!$K$2:$K$1201,MATCH(A4554,Device_Inventory!$A$2:$A$1201,0))&gt;B4554</x:f>
        <x:v>0</x:v>
      </x:c>
      <x:c r="Q4554" s="1" t="str">
        <x:f aca="0">IF(D4554&gt;O4554,"Fail: operating hours exceed in-service hours",IF(D4554+M4554&gt;O4554,"Fail: operating + unavailable hours exceed in-service hours",IF(P4554,"Partial month: within in-service hours","OK")))</x:f>
        <x:v>OK</x:v>
      </x:c>
    </x:row>
    <x:row r="4555" ht="15" hidden="0" customHeight="1">
      <x:c r="A4555" s="1" t="s">
        <x:v>1421</x:v>
      </x:c>
      <x:c r="B4555" s="14" t="n">
        <x:v>46143</x:v>
      </x:c>
      <x:c r="C4555" s="1" t="n">
        <x:v>68.2</x:v>
      </x:c>
      <x:c r="D4555" s="1" t="n">
        <x:v>429.6</x:v>
      </x:c>
      <x:c r="E4555" s="1" t="n">
        <x:v>23</x:v>
      </x:c>
      <x:c r="F4555" s="1" t="n">
        <x:v>0</x:v>
      </x:c>
      <x:c r="G4555" s="1" t="n">
        <x:v>39</x:v>
      </x:c>
      <x:c r="H4555" s="1" t="n">
        <x:v>0</x:v>
      </x:c>
      <x:c r="I4555" s="1" t="n">
        <x:v>1</x:v>
      </x:c>
      <x:c r="J4555" s="1" t="n">
        <x:v>0.26</x:v>
      </x:c>
      <x:c r="K4555" s="1" t="n">
        <x:v>0</x:v>
      </x:c>
      <x:c r="L4555" s="1" t="n">
        <x:v>93.6</x:v>
      </x:c>
      <x:c r="M4555" s="1" t="n">
        <x:v>7.1</x:v>
      </x:c>
      <x:c r="N4555" s="1" t="n">
        <x:v>9.5</x:v>
      </x:c>
      <x:c r="O4555" s="1" t="n">
        <x:f aca="0">24*MAX(0,EOMONTH(B4555,0)-MAX(B4555,INDEX(Device_Inventory!$K$2:$K$1201,MATCH(A4555,Device_Inventory!$A$2:$A$1201,0)))+1)</x:f>
        <x:v>744</x:v>
      </x:c>
      <x:c r="P4555" s="11" t="b">
        <x:f aca="0">INDEX(Device_Inventory!$K$2:$K$1201,MATCH(A4555,Device_Inventory!$A$2:$A$1201,0))&gt;B4555</x:f>
        <x:v>0</x:v>
      </x:c>
      <x:c r="Q4555" s="1" t="str">
        <x:f aca="0">IF(D4555&gt;O4555,"Fail: operating hours exceed in-service hours",IF(D4555+M4555&gt;O4555,"Fail: operating + unavailable hours exceed in-service hours",IF(P4555,"Partial month: within in-service hours","OK")))</x:f>
        <x:v>OK</x:v>
      </x:c>
    </x:row>
    <x:row r="4556" ht="15" hidden="0" customHeight="1">
      <x:c r="A4556" s="1" t="s">
        <x:v>1421</x:v>
      </x:c>
      <x:c r="B4556" s="14" t="n">
        <x:v>46174</x:v>
      </x:c>
      <x:c r="C4556" s="1" t="n">
        <x:v>67.2</x:v>
      </x:c>
      <x:c r="D4556" s="1" t="n">
        <x:v>475.8</x:v>
      </x:c>
      <x:c r="E4556" s="1" t="n">
        <x:v>28</x:v>
      </x:c>
      <x:c r="F4556" s="1" t="n">
        <x:v>1</x:v>
      </x:c>
      <x:c r="G4556" s="1" t="n">
        <x:v>31</x:v>
      </x:c>
      <x:c r="H4556" s="1" t="n">
        <x:v>0</x:v>
      </x:c>
      <x:c r="I4556" s="1" t="n">
        <x:v>2</x:v>
      </x:c>
      <x:c r="J4556" s="1" t="n">
        <x:v>0.79</x:v>
      </x:c>
      <x:c r="K4556" s="1" t="n">
        <x:v>0</x:v>
      </x:c>
      <x:c r="L4556" s="1" t="n">
        <x:v>94.4</x:v>
      </x:c>
      <x:c r="M4556" s="1" t="n">
        <x:v>7.7</x:v>
      </x:c>
      <x:c r="N4556" s="1" t="n">
        <x:v>14.5</x:v>
      </x:c>
      <x:c r="O4556" s="1" t="n">
        <x:f aca="0">24*MAX(0,EOMONTH(B4556,0)-MAX(B4556,INDEX(Device_Inventory!$K$2:$K$1201,MATCH(A4556,Device_Inventory!$A$2:$A$1201,0)))+1)</x:f>
        <x:v>720</x:v>
      </x:c>
      <x:c r="P4556" s="11" t="b">
        <x:f aca="0">INDEX(Device_Inventory!$K$2:$K$1201,MATCH(A4556,Device_Inventory!$A$2:$A$1201,0))&gt;B4556</x:f>
        <x:v>0</x:v>
      </x:c>
      <x:c r="Q4556" s="1" t="str">
        <x:f aca="0">IF(D4556&gt;O4556,"Fail: operating hours exceed in-service hours",IF(D4556+M4556&gt;O4556,"Fail: operating + unavailable hours exceed in-service hours",IF(P4556,"Partial month: within in-service hours","OK")))</x:f>
        <x:v>OK</x:v>
      </x:c>
    </x:row>
    <x:row r="4557" ht="15" hidden="0" customHeight="1">
      <x:c r="A4557" s="1" t="s">
        <x:v>1421</x:v>
      </x:c>
      <x:c r="B4557" s="14" t="n">
        <x:v>46204</x:v>
      </x:c>
      <x:c r="C4557" s="1" t="n">
        <x:v>65.3</x:v>
      </x:c>
      <x:c r="D4557" s="1" t="n">
        <x:v>440</x:v>
      </x:c>
      <x:c r="E4557" s="1" t="n">
        <x:v>9</x:v>
      </x:c>
      <x:c r="F4557" s="1" t="n">
        <x:v>2</x:v>
      </x:c>
      <x:c r="G4557" s="1" t="n">
        <x:v>43</x:v>
      </x:c>
      <x:c r="H4557" s="1" t="n">
        <x:v>0</x:v>
      </x:c>
      <x:c r="I4557" s="1" t="n">
        <x:v>0</x:v>
      </x:c>
      <x:c r="J4557" s="1" t="n">
        <x:v>0.06</x:v>
      </x:c>
      <x:c r="K4557" s="1" t="n">
        <x:v>0</x:v>
      </x:c>
      <x:c r="L4557" s="1" t="n">
        <x:v>94.7</x:v>
      </x:c>
      <x:c r="M4557" s="1" t="n">
        <x:v>1.1</x:v>
      </x:c>
      <x:c r="N4557" s="1" t="n">
        <x:v>7.2</x:v>
      </x:c>
      <x:c r="O4557" s="1" t="n">
        <x:f aca="0">24*MAX(0,EOMONTH(B4557,0)-MAX(B4557,INDEX(Device_Inventory!$K$2:$K$1201,MATCH(A4557,Device_Inventory!$A$2:$A$1201,0)))+1)</x:f>
        <x:v>744</x:v>
      </x:c>
      <x:c r="P4557" s="11" t="b">
        <x:f aca="0">INDEX(Device_Inventory!$K$2:$K$1201,MATCH(A4557,Device_Inventory!$A$2:$A$1201,0))&gt;B4557</x:f>
        <x:v>0</x:v>
      </x:c>
      <x:c r="Q4557" s="1" t="str">
        <x:f aca="0">IF(D4557&gt;O4557,"Fail: operating hours exceed in-service hours",IF(D4557+M4557&gt;O4557,"Fail: operating + unavailable hours exceed in-service hours",IF(P4557,"Partial month: within in-service hours","OK")))</x:f>
        <x:v>OK</x:v>
      </x:c>
    </x:row>
    <x:row r="4558" ht="15" hidden="0" customHeight="1">
      <x:c r="A4558" s="1" t="s">
        <x:v>1424</x:v>
      </x:c>
      <x:c r="B4558" s="14" t="n">
        <x:v>46054</x:v>
      </x:c>
      <x:c r="C4558" s="1" t="n">
        <x:v>63</x:v>
      </x:c>
      <x:c r="D4558" s="1" t="n">
        <x:v>371.3</x:v>
      </x:c>
      <x:c r="E4558" s="1" t="n">
        <x:v>17</x:v>
      </x:c>
      <x:c r="F4558" s="1" t="n">
        <x:v>0</x:v>
      </x:c>
      <x:c r="G4558" s="1" t="n">
        <x:v>33</x:v>
      </x:c>
      <x:c r="H4558" s="1" t="n">
        <x:v>0</x:v>
      </x:c>
      <x:c r="I4558" s="1" t="n">
        <x:v>3</x:v>
      </x:c>
      <x:c r="J4558" s="1" t="n">
        <x:v>0</x:v>
      </x:c>
      <x:c r="K4558" s="1" t="n">
        <x:v>0</x:v>
      </x:c>
      <x:c r="L4558" s="1" t="n">
        <x:v>93.2</x:v>
      </x:c>
      <x:c r="M4558" s="1" t="n">
        <x:v>0</x:v>
      </x:c>
      <x:c r="N4558" s="1" t="n">
        <x:v>9.3</x:v>
      </x:c>
      <x:c r="O4558" s="1" t="n">
        <x:f aca="0">24*MAX(0,EOMONTH(B4558,0)-MAX(B4558,INDEX(Device_Inventory!$K$2:$K$1201,MATCH(A4558,Device_Inventory!$A$2:$A$1201,0)))+1)</x:f>
        <x:v>672</x:v>
      </x:c>
      <x:c r="P4558" s="11" t="b">
        <x:f aca="0">INDEX(Device_Inventory!$K$2:$K$1201,MATCH(A4558,Device_Inventory!$A$2:$A$1201,0))&gt;B4558</x:f>
        <x:v>0</x:v>
      </x:c>
      <x:c r="Q4558" s="1" t="str">
        <x:f aca="0">IF(D4558&gt;O4558,"Fail: operating hours exceed in-service hours",IF(D4558+M4558&gt;O4558,"Fail: operating + unavailable hours exceed in-service hours",IF(P4558,"Partial month: within in-service hours","OK")))</x:f>
        <x:v>OK</x:v>
      </x:c>
    </x:row>
    <x:row r="4559" ht="15" hidden="0" customHeight="1">
      <x:c r="A4559" s="1" t="s">
        <x:v>1424</x:v>
      </x:c>
      <x:c r="B4559" s="14" t="n">
        <x:v>46082</x:v>
      </x:c>
      <x:c r="C4559" s="1" t="n">
        <x:v>75.7</x:v>
      </x:c>
      <x:c r="D4559" s="1" t="n">
        <x:v>433</x:v>
      </x:c>
      <x:c r="E4559" s="1" t="n">
        <x:v>22</x:v>
      </x:c>
      <x:c r="F4559" s="1" t="n">
        <x:v>0</x:v>
      </x:c>
      <x:c r="G4559" s="1" t="n">
        <x:v>29</x:v>
      </x:c>
      <x:c r="H4559" s="1" t="n">
        <x:v>0</x:v>
      </x:c>
      <x:c r="I4559" s="1" t="n">
        <x:v>6</x:v>
      </x:c>
      <x:c r="J4559" s="1" t="n">
        <x:v>0.32</x:v>
      </x:c>
      <x:c r="K4559" s="1" t="n">
        <x:v>0</x:v>
      </x:c>
      <x:c r="L4559" s="1" t="n">
        <x:v>96.3</x:v>
      </x:c>
      <x:c r="M4559" s="1" t="n">
        <x:v>5.5</x:v>
      </x:c>
      <x:c r="N4559" s="1" t="n">
        <x:v>9.8</x:v>
      </x:c>
      <x:c r="O4559" s="1" t="n">
        <x:f aca="0">24*MAX(0,EOMONTH(B4559,0)-MAX(B4559,INDEX(Device_Inventory!$K$2:$K$1201,MATCH(A4559,Device_Inventory!$A$2:$A$1201,0)))+1)</x:f>
        <x:v>744</x:v>
      </x:c>
      <x:c r="P4559" s="11" t="b">
        <x:f aca="0">INDEX(Device_Inventory!$K$2:$K$1201,MATCH(A4559,Device_Inventory!$A$2:$A$1201,0))&gt;B4559</x:f>
        <x:v>0</x:v>
      </x:c>
      <x:c r="Q4559" s="1" t="str">
        <x:f aca="0">IF(D4559&gt;O4559,"Fail: operating hours exceed in-service hours",IF(D4559+M4559&gt;O4559,"Fail: operating + unavailable hours exceed in-service hours",IF(P4559,"Partial month: within in-service hours","OK")))</x:f>
        <x:v>OK</x:v>
      </x:c>
    </x:row>
    <x:row r="4560" ht="15" hidden="0" customHeight="1">
      <x:c r="A4560" s="1" t="s">
        <x:v>1424</x:v>
      </x:c>
      <x:c r="B4560" s="14" t="n">
        <x:v>46113</x:v>
      </x:c>
      <x:c r="C4560" s="1" t="n">
        <x:v>67.3</x:v>
      </x:c>
      <x:c r="D4560" s="1" t="n">
        <x:v>459.1</x:v>
      </x:c>
      <x:c r="E4560" s="1" t="n">
        <x:v>7</x:v>
      </x:c>
      <x:c r="F4560" s="1" t="n">
        <x:v>0</x:v>
      </x:c>
      <x:c r="G4560" s="1" t="n">
        <x:v>34</x:v>
      </x:c>
      <x:c r="H4560" s="1" t="n">
        <x:v>1</x:v>
      </x:c>
      <x:c r="I4560" s="1" t="n">
        <x:v>2</x:v>
      </x:c>
      <x:c r="J4560" s="1" t="n">
        <x:v>0</x:v>
      </x:c>
      <x:c r="K4560" s="1" t="n">
        <x:v>2</x:v>
      </x:c>
      <x:c r="L4560" s="1" t="n">
        <x:v>93.9</x:v>
      </x:c>
      <x:c r="M4560" s="1" t="n">
        <x:v>6.3</x:v>
      </x:c>
      <x:c r="N4560" s="1" t="n">
        <x:v>12.4</x:v>
      </x:c>
      <x:c r="O4560" s="1" t="n">
        <x:f aca="0">24*MAX(0,EOMONTH(B4560,0)-MAX(B4560,INDEX(Device_Inventory!$K$2:$K$1201,MATCH(A4560,Device_Inventory!$A$2:$A$1201,0)))+1)</x:f>
        <x:v>720</x:v>
      </x:c>
      <x:c r="P4560" s="11" t="b">
        <x:f aca="0">INDEX(Device_Inventory!$K$2:$K$1201,MATCH(A4560,Device_Inventory!$A$2:$A$1201,0))&gt;B4560</x:f>
        <x:v>0</x:v>
      </x:c>
      <x:c r="Q4560" s="1" t="str">
        <x:f aca="0">IF(D4560&gt;O4560,"Fail: operating hours exceed in-service hours",IF(D4560+M4560&gt;O4560,"Fail: operating + unavailable hours exceed in-service hours",IF(P4560,"Partial month: within in-service hours","OK")))</x:f>
        <x:v>OK</x:v>
      </x:c>
    </x:row>
    <x:row r="4561" ht="15" hidden="0" customHeight="1">
      <x:c r="A4561" s="1" t="s">
        <x:v>1424</x:v>
      </x:c>
      <x:c r="B4561" s="14" t="n">
        <x:v>46143</x:v>
      </x:c>
      <x:c r="C4561" s="1" t="n">
        <x:v>65.4</x:v>
      </x:c>
      <x:c r="D4561" s="1" t="n">
        <x:v>369.5</x:v>
      </x:c>
      <x:c r="E4561" s="1" t="n">
        <x:v>9</x:v>
      </x:c>
      <x:c r="F4561" s="1" t="n">
        <x:v>0</x:v>
      </x:c>
      <x:c r="G4561" s="1" t="n">
        <x:v>33</x:v>
      </x:c>
      <x:c r="H4561" s="1" t="n">
        <x:v>0</x:v>
      </x:c>
      <x:c r="I4561" s="1" t="n">
        <x:v>5</x:v>
      </x:c>
      <x:c r="J4561" s="1" t="n">
        <x:v>0.25</x:v>
      </x:c>
      <x:c r="K4561" s="1" t="n">
        <x:v>0</x:v>
      </x:c>
      <x:c r="L4561" s="1" t="n">
        <x:v>95.3</x:v>
      </x:c>
      <x:c r="M4561" s="1" t="n">
        <x:v>7</x:v>
      </x:c>
      <x:c r="N4561" s="1" t="n">
        <x:v>9</x:v>
      </x:c>
      <x:c r="O4561" s="1" t="n">
        <x:f aca="0">24*MAX(0,EOMONTH(B4561,0)-MAX(B4561,INDEX(Device_Inventory!$K$2:$K$1201,MATCH(A4561,Device_Inventory!$A$2:$A$1201,0)))+1)</x:f>
        <x:v>744</x:v>
      </x:c>
      <x:c r="P4561" s="11" t="b">
        <x:f aca="0">INDEX(Device_Inventory!$K$2:$K$1201,MATCH(A4561,Device_Inventory!$A$2:$A$1201,0))&gt;B4561</x:f>
        <x:v>0</x:v>
      </x:c>
      <x:c r="Q4561" s="1" t="str">
        <x:f aca="0">IF(D4561&gt;O4561,"Fail: operating hours exceed in-service hours",IF(D4561+M4561&gt;O4561,"Fail: operating + unavailable hours exceed in-service hours",IF(P4561,"Partial month: within in-service hours","OK")))</x:f>
        <x:v>OK</x:v>
      </x:c>
    </x:row>
    <x:row r="4562" ht="15" hidden="0" customHeight="1">
      <x:c r="A4562" s="1" t="s">
        <x:v>1424</x:v>
      </x:c>
      <x:c r="B4562" s="14" t="n">
        <x:v>46174</x:v>
      </x:c>
      <x:c r="C4562" s="1" t="n">
        <x:v>79.9</x:v>
      </x:c>
      <x:c r="D4562" s="1" t="n">
        <x:v>517.2</x:v>
      </x:c>
      <x:c r="E4562" s="1" t="n">
        <x:v>16</x:v>
      </x:c>
      <x:c r="F4562" s="1" t="n">
        <x:v>0</x:v>
      </x:c>
      <x:c r="G4562" s="1" t="n">
        <x:v>53</x:v>
      </x:c>
      <x:c r="H4562" s="1" t="n">
        <x:v>0</x:v>
      </x:c>
      <x:c r="I4562" s="1" t="n">
        <x:v>1</x:v>
      </x:c>
      <x:c r="J4562" s="1" t="n">
        <x:v>0.9</x:v>
      </x:c>
      <x:c r="K4562" s="1" t="n">
        <x:v>1</x:v>
      </x:c>
      <x:c r="L4562" s="1" t="n">
        <x:v>93</x:v>
      </x:c>
      <x:c r="M4562" s="1" t="n">
        <x:v>0</x:v>
      </x:c>
      <x:c r="N4562" s="1" t="n">
        <x:v>16</x:v>
      </x:c>
      <x:c r="O4562" s="1" t="n">
        <x:f aca="0">24*MAX(0,EOMONTH(B4562,0)-MAX(B4562,INDEX(Device_Inventory!$K$2:$K$1201,MATCH(A4562,Device_Inventory!$A$2:$A$1201,0)))+1)</x:f>
        <x:v>720</x:v>
      </x:c>
      <x:c r="P4562" s="11" t="b">
        <x:f aca="0">INDEX(Device_Inventory!$K$2:$K$1201,MATCH(A4562,Device_Inventory!$A$2:$A$1201,0))&gt;B4562</x:f>
        <x:v>0</x:v>
      </x:c>
      <x:c r="Q4562" s="1" t="str">
        <x:f aca="0">IF(D4562&gt;O4562,"Fail: operating hours exceed in-service hours",IF(D4562+M4562&gt;O4562,"Fail: operating + unavailable hours exceed in-service hours",IF(P4562,"Partial month: within in-service hours","OK")))</x:f>
        <x:v>OK</x:v>
      </x:c>
    </x:row>
    <x:row r="4563" ht="15" hidden="0" customHeight="1">
      <x:c r="A4563" s="1" t="s">
        <x:v>1424</x:v>
      </x:c>
      <x:c r="B4563" s="14" t="n">
        <x:v>46204</x:v>
      </x:c>
      <x:c r="C4563" s="1" t="n">
        <x:v>66.3</x:v>
      </x:c>
      <x:c r="D4563" s="1" t="n">
        <x:v>394.2</x:v>
      </x:c>
      <x:c r="E4563" s="1" t="n">
        <x:v>9</x:v>
      </x:c>
      <x:c r="F4563" s="1" t="n">
        <x:v>1</x:v>
      </x:c>
      <x:c r="G4563" s="1" t="n">
        <x:v>24</x:v>
      </x:c>
      <x:c r="H4563" s="1" t="n">
        <x:v>0</x:v>
      </x:c>
      <x:c r="I4563" s="1" t="n">
        <x:v>3</x:v>
      </x:c>
      <x:c r="J4563" s="1" t="n">
        <x:v>0</x:v>
      </x:c>
      <x:c r="K4563" s="1" t="n">
        <x:v>0</x:v>
      </x:c>
      <x:c r="L4563" s="1" t="n">
        <x:v>98.1</x:v>
      </x:c>
      <x:c r="M4563" s="1" t="n">
        <x:v>6.3</x:v>
      </x:c>
      <x:c r="N4563" s="1" t="n">
        <x:v>17.8</x:v>
      </x:c>
      <x:c r="O4563" s="1" t="n">
        <x:f aca="0">24*MAX(0,EOMONTH(B4563,0)-MAX(B4563,INDEX(Device_Inventory!$K$2:$K$1201,MATCH(A4563,Device_Inventory!$A$2:$A$1201,0)))+1)</x:f>
        <x:v>744</x:v>
      </x:c>
      <x:c r="P4563" s="11" t="b">
        <x:f aca="0">INDEX(Device_Inventory!$K$2:$K$1201,MATCH(A4563,Device_Inventory!$A$2:$A$1201,0))&gt;B4563</x:f>
        <x:v>0</x:v>
      </x:c>
      <x:c r="Q4563" s="1" t="str">
        <x:f aca="0">IF(D4563&gt;O4563,"Fail: operating hours exceed in-service hours",IF(D4563+M4563&gt;O4563,"Fail: operating + unavailable hours exceed in-service hours",IF(P4563,"Partial month: within in-service hours","OK")))</x:f>
        <x:v>OK</x:v>
      </x:c>
    </x:row>
    <x:row r="4564" ht="15" hidden="0" customHeight="1">
      <x:c r="A4564" s="1" t="s">
        <x:v>3919</x:v>
      </x:c>
      <x:c r="B4564" s="14" t="n">
        <x:v>46054</x:v>
      </x:c>
      <x:c r="C4564" s="1" t="n">
        <x:v>73.8</x:v>
      </x:c>
      <x:c r="D4564" s="1" t="n">
        <x:v>412.9</x:v>
      </x:c>
      <x:c r="E4564" s="1" t="n">
        <x:v>32</x:v>
      </x:c>
      <x:c r="F4564" s="1" t="n">
        <x:v>2</x:v>
      </x:c>
      <x:c r="G4564" s="1" t="n">
        <x:v>26</x:v>
      </x:c>
      <x:c r="H4564" s="1" t="n">
        <x:v>0</x:v>
      </x:c>
      <x:c r="I4564" s="1" t="n">
        <x:v>2</x:v>
      </x:c>
      <x:c r="J4564" s="1" t="n">
        <x:v>0</x:v>
      </x:c>
      <x:c r="K4564" s="1" t="n">
        <x:v>2</x:v>
      </x:c>
      <x:c r="L4564" s="1" t="n">
        <x:v>91</x:v>
      </x:c>
      <x:c r="M4564" s="1" t="n">
        <x:v>8</x:v>
      </x:c>
      <x:c r="N4564" s="1" t="n">
        <x:v>12.6</x:v>
      </x:c>
      <x:c r="O4564" s="1" t="n">
        <x:f aca="0">24*MAX(0,EOMONTH(B4564,0)-MAX(B4564,INDEX(Device_Inventory!$K$2:$K$1201,MATCH(A4564,Device_Inventory!$A$2:$A$1201,0)))+1)</x:f>
        <x:v>672</x:v>
      </x:c>
      <x:c r="P4564" s="11" t="b">
        <x:f aca="0">INDEX(Device_Inventory!$K$2:$K$1201,MATCH(A4564,Device_Inventory!$A$2:$A$1201,0))&gt;B4564</x:f>
        <x:v>0</x:v>
      </x:c>
      <x:c r="Q4564" s="1" t="str">
        <x:f aca="0">IF(D4564&gt;O4564,"Fail: operating hours exceed in-service hours",IF(D4564+M4564&gt;O4564,"Fail: operating + unavailable hours exceed in-service hours",IF(P4564,"Partial month: within in-service hours","OK")))</x:f>
        <x:v>OK</x:v>
      </x:c>
    </x:row>
    <x:row r="4565" ht="15" hidden="0" customHeight="1">
      <x:c r="A4565" s="1" t="s">
        <x:v>3919</x:v>
      </x:c>
      <x:c r="B4565" s="14" t="n">
        <x:v>46082</x:v>
      </x:c>
      <x:c r="C4565" s="1" t="n">
        <x:v>64.5</x:v>
      </x:c>
      <x:c r="D4565" s="1" t="n">
        <x:v>421.1</x:v>
      </x:c>
      <x:c r="E4565" s="1" t="n">
        <x:v>17</x:v>
      </x:c>
      <x:c r="F4565" s="1" t="n">
        <x:v>2</x:v>
      </x:c>
      <x:c r="G4565" s="1" t="n">
        <x:v>38</x:v>
      </x:c>
      <x:c r="H4565" s="1" t="n">
        <x:v>0</x:v>
      </x:c>
      <x:c r="I4565" s="1" t="n">
        <x:v>2</x:v>
      </x:c>
      <x:c r="J4565" s="1" t="n">
        <x:v>0.7</x:v>
      </x:c>
      <x:c r="K4565" s="1" t="n">
        <x:v>0</x:v>
      </x:c>
      <x:c r="L4565" s="1" t="n">
        <x:v>93.3</x:v>
      </x:c>
      <x:c r="M4565" s="1" t="n">
        <x:v>6.2</x:v>
      </x:c>
      <x:c r="N4565" s="1" t="n">
        <x:v>18.5</x:v>
      </x:c>
      <x:c r="O4565" s="1" t="n">
        <x:f aca="0">24*MAX(0,EOMONTH(B4565,0)-MAX(B4565,INDEX(Device_Inventory!$K$2:$K$1201,MATCH(A4565,Device_Inventory!$A$2:$A$1201,0)))+1)</x:f>
        <x:v>744</x:v>
      </x:c>
      <x:c r="P4565" s="11" t="b">
        <x:f aca="0">INDEX(Device_Inventory!$K$2:$K$1201,MATCH(A4565,Device_Inventory!$A$2:$A$1201,0))&gt;B4565</x:f>
        <x:v>0</x:v>
      </x:c>
      <x:c r="Q4565" s="1" t="str">
        <x:f aca="0">IF(D4565&gt;O4565,"Fail: operating hours exceed in-service hours",IF(D4565+M4565&gt;O4565,"Fail: operating + unavailable hours exceed in-service hours",IF(P4565,"Partial month: within in-service hours","OK")))</x:f>
        <x:v>OK</x:v>
      </x:c>
    </x:row>
    <x:row r="4566" ht="15" hidden="0" customHeight="1">
      <x:c r="A4566" s="1" t="s">
        <x:v>3919</x:v>
      </x:c>
      <x:c r="B4566" s="14" t="n">
        <x:v>46113</x:v>
      </x:c>
      <x:c r="C4566" s="1" t="n">
        <x:v>86.8</x:v>
      </x:c>
      <x:c r="D4566" s="1" t="n">
        <x:v>527.9</x:v>
      </x:c>
      <x:c r="E4566" s="1" t="n">
        <x:v>25</x:v>
      </x:c>
      <x:c r="F4566" s="1" t="n">
        <x:v>2</x:v>
      </x:c>
      <x:c r="G4566" s="1" t="n">
        <x:v>31</x:v>
      </x:c>
      <x:c r="H4566" s="1" t="n">
        <x:v>1</x:v>
      </x:c>
      <x:c r="I4566" s="1" t="n">
        <x:v>3</x:v>
      </x:c>
      <x:c r="J4566" s="1" t="n">
        <x:v>0</x:v>
      </x:c>
      <x:c r="K4566" s="1" t="n">
        <x:v>0</x:v>
      </x:c>
      <x:c r="L4566" s="1" t="n">
        <x:v>95.7</x:v>
      </x:c>
      <x:c r="M4566" s="1" t="n">
        <x:v>5.5</x:v>
      </x:c>
      <x:c r="N4566" s="1" t="n">
        <x:v>9.9</x:v>
      </x:c>
      <x:c r="O4566" s="1" t="n">
        <x:f aca="0">24*MAX(0,EOMONTH(B4566,0)-MAX(B4566,INDEX(Device_Inventory!$K$2:$K$1201,MATCH(A4566,Device_Inventory!$A$2:$A$1201,0)))+1)</x:f>
        <x:v>720</x:v>
      </x:c>
      <x:c r="P4566" s="11" t="b">
        <x:f aca="0">INDEX(Device_Inventory!$K$2:$K$1201,MATCH(A4566,Device_Inventory!$A$2:$A$1201,0))&gt;B4566</x:f>
        <x:v>0</x:v>
      </x:c>
      <x:c r="Q4566" s="1" t="str">
        <x:f aca="0">IF(D4566&gt;O4566,"Fail: operating hours exceed in-service hours",IF(D4566+M4566&gt;O4566,"Fail: operating + unavailable hours exceed in-service hours",IF(P4566,"Partial month: within in-service hours","OK")))</x:f>
        <x:v>OK</x:v>
      </x:c>
    </x:row>
    <x:row r="4567" ht="15" hidden="0" customHeight="1">
      <x:c r="A4567" s="1" t="s">
        <x:v>3919</x:v>
      </x:c>
      <x:c r="B4567" s="14" t="n">
        <x:v>46143</x:v>
      </x:c>
      <x:c r="C4567" s="1" t="n">
        <x:v>81.6</x:v>
      </x:c>
      <x:c r="D4567" s="1" t="n">
        <x:v>505.3</x:v>
      </x:c>
      <x:c r="E4567" s="1" t="n">
        <x:v>26</x:v>
      </x:c>
      <x:c r="F4567" s="1" t="n">
        <x:v>0</x:v>
      </x:c>
      <x:c r="G4567" s="1" t="n">
        <x:v>48</x:v>
      </x:c>
      <x:c r="H4567" s="1" t="n">
        <x:v>0</x:v>
      </x:c>
      <x:c r="I4567" s="1" t="n">
        <x:v>3</x:v>
      </x:c>
      <x:c r="J4567" s="1" t="n">
        <x:v>0</x:v>
      </x:c>
      <x:c r="K4567" s="1" t="n">
        <x:v>0</x:v>
      </x:c>
      <x:c r="L4567" s="1" t="n">
        <x:v>97.1</x:v>
      </x:c>
      <x:c r="M4567" s="1" t="n">
        <x:v>8.9</x:v>
      </x:c>
      <x:c r="N4567" s="1" t="n">
        <x:v>23.4</x:v>
      </x:c>
      <x:c r="O4567" s="1" t="n">
        <x:f aca="0">24*MAX(0,EOMONTH(B4567,0)-MAX(B4567,INDEX(Device_Inventory!$K$2:$K$1201,MATCH(A4567,Device_Inventory!$A$2:$A$1201,0)))+1)</x:f>
        <x:v>744</x:v>
      </x:c>
      <x:c r="P4567" s="11" t="b">
        <x:f aca="0">INDEX(Device_Inventory!$K$2:$K$1201,MATCH(A4567,Device_Inventory!$A$2:$A$1201,0))&gt;B4567</x:f>
        <x:v>0</x:v>
      </x:c>
      <x:c r="Q4567" s="1" t="str">
        <x:f aca="0">IF(D4567&gt;O4567,"Fail: operating hours exceed in-service hours",IF(D4567+M4567&gt;O4567,"Fail: operating + unavailable hours exceed in-service hours",IF(P4567,"Partial month: within in-service hours","OK")))</x:f>
        <x:v>OK</x:v>
      </x:c>
    </x:row>
    <x:row r="4568" ht="15" hidden="0" customHeight="1">
      <x:c r="A4568" s="1" t="s">
        <x:v>3919</x:v>
      </x:c>
      <x:c r="B4568" s="14" t="n">
        <x:v>46174</x:v>
      </x:c>
      <x:c r="C4568" s="1" t="n">
        <x:v>64.1</x:v>
      </x:c>
      <x:c r="D4568" s="1" t="n">
        <x:v>378.4</x:v>
      </x:c>
      <x:c r="E4568" s="1" t="n">
        <x:v>19</x:v>
      </x:c>
      <x:c r="F4568" s="1" t="n">
        <x:v>0</x:v>
      </x:c>
      <x:c r="G4568" s="1" t="n">
        <x:v>31</x:v>
      </x:c>
      <x:c r="H4568" s="1" t="n">
        <x:v>0</x:v>
      </x:c>
      <x:c r="I4568" s="1" t="n">
        <x:v>0</x:v>
      </x:c>
      <x:c r="J4568" s="1" t="n">
        <x:v>0.53</x:v>
      </x:c>
      <x:c r="K4568" s="1" t="n">
        <x:v>0</x:v>
      </x:c>
      <x:c r="L4568" s="1" t="n">
        <x:v>95.2</x:v>
      </x:c>
      <x:c r="M4568" s="1" t="n">
        <x:v>2.6</x:v>
      </x:c>
      <x:c r="N4568" s="1" t="n">
        <x:v>20.3</x:v>
      </x:c>
      <x:c r="O4568" s="1" t="n">
        <x:f aca="0">24*MAX(0,EOMONTH(B4568,0)-MAX(B4568,INDEX(Device_Inventory!$K$2:$K$1201,MATCH(A4568,Device_Inventory!$A$2:$A$1201,0)))+1)</x:f>
        <x:v>720</x:v>
      </x:c>
      <x:c r="P4568" s="11" t="b">
        <x:f aca="0">INDEX(Device_Inventory!$K$2:$K$1201,MATCH(A4568,Device_Inventory!$A$2:$A$1201,0))&gt;B4568</x:f>
        <x:v>0</x:v>
      </x:c>
      <x:c r="Q4568" s="1" t="str">
        <x:f aca="0">IF(D4568&gt;O4568,"Fail: operating hours exceed in-service hours",IF(D4568+M4568&gt;O4568,"Fail: operating + unavailable hours exceed in-service hours",IF(P4568,"Partial month: within in-service hours","OK")))</x:f>
        <x:v>OK</x:v>
      </x:c>
    </x:row>
    <x:row r="4569" ht="15" hidden="0" customHeight="1">
      <x:c r="A4569" s="1" t="s">
        <x:v>3919</x:v>
      </x:c>
      <x:c r="B4569" s="14" t="n">
        <x:v>46204</x:v>
      </x:c>
      <x:c r="C4569" s="1" t="n">
        <x:v>70.4</x:v>
      </x:c>
      <x:c r="D4569" s="1" t="n">
        <x:v>483.5</x:v>
      </x:c>
      <x:c r="E4569" s="1" t="n">
        <x:v>27</x:v>
      </x:c>
      <x:c r="F4569" s="1" t="n">
        <x:v>1</x:v>
      </x:c>
      <x:c r="G4569" s="1" t="n">
        <x:v>30</x:v>
      </x:c>
      <x:c r="H4569" s="1" t="n">
        <x:v>0</x:v>
      </x:c>
      <x:c r="I4569" s="1" t="n">
        <x:v>2</x:v>
      </x:c>
      <x:c r="J4569" s="1" t="n">
        <x:v>0</x:v>
      </x:c>
      <x:c r="K4569" s="1" t="n">
        <x:v>3</x:v>
      </x:c>
      <x:c r="L4569" s="1" t="n">
        <x:v>96</x:v>
      </x:c>
      <x:c r="M4569" s="1" t="n">
        <x:v>1.3</x:v>
      </x:c>
      <x:c r="N4569" s="1" t="n">
        <x:v>21.9</x:v>
      </x:c>
      <x:c r="O4569" s="1" t="n">
        <x:f aca="0">24*MAX(0,EOMONTH(B4569,0)-MAX(B4569,INDEX(Device_Inventory!$K$2:$K$1201,MATCH(A4569,Device_Inventory!$A$2:$A$1201,0)))+1)</x:f>
        <x:v>744</x:v>
      </x:c>
      <x:c r="P4569" s="11" t="b">
        <x:f aca="0">INDEX(Device_Inventory!$K$2:$K$1201,MATCH(A4569,Device_Inventory!$A$2:$A$1201,0))&gt;B4569</x:f>
        <x:v>0</x:v>
      </x:c>
      <x:c r="Q4569" s="1" t="str">
        <x:f aca="0">IF(D4569&gt;O4569,"Fail: operating hours exceed in-service hours",IF(D4569+M4569&gt;O4569,"Fail: operating + unavailable hours exceed in-service hours",IF(P4569,"Partial month: within in-service hours","OK")))</x:f>
        <x:v>OK</x:v>
      </x:c>
    </x:row>
    <x:row r="4570" ht="15" hidden="0" customHeight="1">
      <x:c r="A4570" s="1" t="s">
        <x:v>3922</x:v>
      </x:c>
      <x:c r="B4570" s="14" t="n">
        <x:v>46054</x:v>
      </x:c>
      <x:c r="C4570" s="1" t="n">
        <x:v>48.1</x:v>
      </x:c>
      <x:c r="D4570" s="1" t="n">
        <x:v>322</x:v>
      </x:c>
      <x:c r="E4570" s="1" t="n">
        <x:v>15</x:v>
      </x:c>
      <x:c r="F4570" s="1" t="n">
        <x:v>0</x:v>
      </x:c>
      <x:c r="G4570" s="1" t="n">
        <x:v>43</x:v>
      </x:c>
      <x:c r="H4570" s="1" t="n">
        <x:v>0</x:v>
      </x:c>
      <x:c r="I4570" s="1" t="n">
        <x:v>2</x:v>
      </x:c>
      <x:c r="J4570" s="1" t="n">
        <x:v>0.47</x:v>
      </x:c>
      <x:c r="K4570" s="1" t="n">
        <x:v>2</x:v>
      </x:c>
      <x:c r="L4570" s="1" t="n">
        <x:v>94.8</x:v>
      </x:c>
      <x:c r="M4570" s="1" t="n">
        <x:v>5.7</x:v>
      </x:c>
      <x:c r="N4570" s="1" t="n">
        <x:v>8.2</x:v>
      </x:c>
      <x:c r="O4570" s="1" t="n">
        <x:f aca="0">24*MAX(0,EOMONTH(B4570,0)-MAX(B4570,INDEX(Device_Inventory!$K$2:$K$1201,MATCH(A4570,Device_Inventory!$A$2:$A$1201,0)))+1)</x:f>
        <x:v>672</x:v>
      </x:c>
      <x:c r="P4570" s="11" t="b">
        <x:f aca="0">INDEX(Device_Inventory!$K$2:$K$1201,MATCH(A4570,Device_Inventory!$A$2:$A$1201,0))&gt;B4570</x:f>
        <x:v>0</x:v>
      </x:c>
      <x:c r="Q4570" s="1" t="str">
        <x:f aca="0">IF(D4570&gt;O4570,"Fail: operating hours exceed in-service hours",IF(D4570+M4570&gt;O4570,"Fail: operating + unavailable hours exceed in-service hours",IF(P4570,"Partial month: within in-service hours","OK")))</x:f>
        <x:v>OK</x:v>
      </x:c>
    </x:row>
    <x:row r="4571" ht="15" hidden="0" customHeight="1">
      <x:c r="A4571" s="1" t="s">
        <x:v>3922</x:v>
      </x:c>
      <x:c r="B4571" s="14" t="n">
        <x:v>46082</x:v>
      </x:c>
      <x:c r="C4571" s="1" t="n">
        <x:v>57.3</x:v>
      </x:c>
      <x:c r="D4571" s="1" t="n">
        <x:v>369.7</x:v>
      </x:c>
      <x:c r="E4571" s="1" t="n">
        <x:v>0</x:v>
      </x:c>
      <x:c r="F4571" s="1" t="n">
        <x:v>0</x:v>
      </x:c>
      <x:c r="G4571" s="1" t="n">
        <x:v>28</x:v>
      </x:c>
      <x:c r="H4571" s="1" t="n">
        <x:v>0</x:v>
      </x:c>
      <x:c r="I4571" s="1" t="n">
        <x:v>2</x:v>
      </x:c>
      <x:c r="J4571" s="1" t="n">
        <x:v>0.95</x:v>
      </x:c>
      <x:c r="K4571" s="1" t="n">
        <x:v>1</x:v>
      </x:c>
      <x:c r="L4571" s="1" t="n">
        <x:v>96.9</x:v>
      </x:c>
      <x:c r="M4571" s="1" t="n">
        <x:v>19.8</x:v>
      </x:c>
      <x:c r="N4571" s="1" t="n">
        <x:v>15.3</x:v>
      </x:c>
      <x:c r="O4571" s="1" t="n">
        <x:f aca="0">24*MAX(0,EOMONTH(B4571,0)-MAX(B4571,INDEX(Device_Inventory!$K$2:$K$1201,MATCH(A4571,Device_Inventory!$A$2:$A$1201,0)))+1)</x:f>
        <x:v>744</x:v>
      </x:c>
      <x:c r="P4571" s="11" t="b">
        <x:f aca="0">INDEX(Device_Inventory!$K$2:$K$1201,MATCH(A4571,Device_Inventory!$A$2:$A$1201,0))&gt;B4571</x:f>
        <x:v>0</x:v>
      </x:c>
      <x:c r="Q4571" s="1" t="str">
        <x:f aca="0">IF(D4571&gt;O4571,"Fail: operating hours exceed in-service hours",IF(D4571+M4571&gt;O4571,"Fail: operating + unavailable hours exceed in-service hours",IF(P4571,"Partial month: within in-service hours","OK")))</x:f>
        <x:v>OK</x:v>
      </x:c>
    </x:row>
    <x:row r="4572" ht="15" hidden="0" customHeight="1">
      <x:c r="A4572" s="1" t="s">
        <x:v>3922</x:v>
      </x:c>
      <x:c r="B4572" s="14" t="n">
        <x:v>46113</x:v>
      </x:c>
      <x:c r="C4572" s="1" t="n">
        <x:v>20.6</x:v>
      </x:c>
      <x:c r="D4572" s="1" t="n">
        <x:v>114.2</x:v>
      </x:c>
      <x:c r="E4572" s="1" t="n">
        <x:v>20</x:v>
      </x:c>
      <x:c r="F4572" s="1" t="n">
        <x:v>2</x:v>
      </x:c>
      <x:c r="G4572" s="1" t="n">
        <x:v>27</x:v>
      </x:c>
      <x:c r="H4572" s="1" t="n">
        <x:v>0</x:v>
      </x:c>
      <x:c r="I4572" s="1" t="n">
        <x:v>0</x:v>
      </x:c>
      <x:c r="J4572" s="1" t="n">
        <x:v>0.2</x:v>
      </x:c>
      <x:c r="K4572" s="1" t="n">
        <x:v>0</x:v>
      </x:c>
      <x:c r="L4572" s="1" t="n">
        <x:v>97.6</x:v>
      </x:c>
      <x:c r="M4572" s="1" t="n">
        <x:v>4.3</x:v>
      </x:c>
      <x:c r="N4572" s="1" t="n">
        <x:v>5.3</x:v>
      </x:c>
      <x:c r="O4572" s="1" t="n">
        <x:f aca="0">24*MAX(0,EOMONTH(B4572,0)-MAX(B4572,INDEX(Device_Inventory!$K$2:$K$1201,MATCH(A4572,Device_Inventory!$A$2:$A$1201,0)))+1)</x:f>
        <x:v>720</x:v>
      </x:c>
      <x:c r="P4572" s="11" t="b">
        <x:f aca="0">INDEX(Device_Inventory!$K$2:$K$1201,MATCH(A4572,Device_Inventory!$A$2:$A$1201,0))&gt;B4572</x:f>
        <x:v>0</x:v>
      </x:c>
      <x:c r="Q4572" s="1" t="str">
        <x:f aca="0">IF(D4572&gt;O4572,"Fail: operating hours exceed in-service hours",IF(D4572+M4572&gt;O4572,"Fail: operating + unavailable hours exceed in-service hours",IF(P4572,"Partial month: within in-service hours","OK")))</x:f>
        <x:v>OK</x:v>
      </x:c>
    </x:row>
    <x:row r="4573" ht="15" hidden="0" customHeight="1">
      <x:c r="A4573" s="1" t="s">
        <x:v>3922</x:v>
      </x:c>
      <x:c r="B4573" s="14" t="n">
        <x:v>46143</x:v>
      </x:c>
      <x:c r="C4573" s="1" t="n">
        <x:v>37.6</x:v>
      </x:c>
      <x:c r="D4573" s="1" t="n">
        <x:v>219</x:v>
      </x:c>
      <x:c r="E4573" s="1" t="n">
        <x:v>7</x:v>
      </x:c>
      <x:c r="F4573" s="1" t="n">
        <x:v>0</x:v>
      </x:c>
      <x:c r="G4573" s="1" t="n">
        <x:v>35</x:v>
      </x:c>
      <x:c r="H4573" s="1" t="n">
        <x:v>0</x:v>
      </x:c>
      <x:c r="I4573" s="1" t="n">
        <x:v>0</x:v>
      </x:c>
      <x:c r="J4573" s="1" t="n">
        <x:v>0.11</x:v>
      </x:c>
      <x:c r="K4573" s="1" t="n">
        <x:v>0</x:v>
      </x:c>
      <x:c r="L4573" s="1" t="n">
        <x:v>98.3</x:v>
      </x:c>
      <x:c r="M4573" s="1" t="n">
        <x:v>1.6</x:v>
      </x:c>
      <x:c r="N4573" s="1" t="n">
        <x:v>7.8</x:v>
      </x:c>
      <x:c r="O4573" s="1" t="n">
        <x:f aca="0">24*MAX(0,EOMONTH(B4573,0)-MAX(B4573,INDEX(Device_Inventory!$K$2:$K$1201,MATCH(A4573,Device_Inventory!$A$2:$A$1201,0)))+1)</x:f>
        <x:v>744</x:v>
      </x:c>
      <x:c r="P4573" s="11" t="b">
        <x:f aca="0">INDEX(Device_Inventory!$K$2:$K$1201,MATCH(A4573,Device_Inventory!$A$2:$A$1201,0))&gt;B4573</x:f>
        <x:v>0</x:v>
      </x:c>
      <x:c r="Q4573" s="1" t="str">
        <x:f aca="0">IF(D4573&gt;O4573,"Fail: operating hours exceed in-service hours",IF(D4573+M4573&gt;O4573,"Fail: operating + unavailable hours exceed in-service hours",IF(P4573,"Partial month: within in-service hours","OK")))</x:f>
        <x:v>OK</x:v>
      </x:c>
    </x:row>
    <x:row r="4574" ht="15" hidden="0" customHeight="1">
      <x:c r="A4574" s="1" t="s">
        <x:v>3922</x:v>
      </x:c>
      <x:c r="B4574" s="14" t="n">
        <x:v>46174</x:v>
      </x:c>
      <x:c r="C4574" s="1" t="n">
        <x:v>32.6</x:v>
      </x:c>
      <x:c r="D4574" s="1" t="n">
        <x:v>230.4</x:v>
      </x:c>
      <x:c r="E4574" s="1" t="n">
        <x:v>7</x:v>
      </x:c>
      <x:c r="F4574" s="1" t="n">
        <x:v>2</x:v>
      </x:c>
      <x:c r="G4574" s="1" t="n">
        <x:v>32</x:v>
      </x:c>
      <x:c r="H4574" s="1" t="n">
        <x:v>0</x:v>
      </x:c>
      <x:c r="I4574" s="1" t="n">
        <x:v>4</x:v>
      </x:c>
      <x:c r="J4574" s="1" t="n">
        <x:v>0.16</x:v>
      </x:c>
      <x:c r="K4574" s="1" t="n">
        <x:v>0</x:v>
      </x:c>
      <x:c r="L4574" s="1" t="n">
        <x:v>94.7</x:v>
      </x:c>
      <x:c r="M4574" s="1" t="n">
        <x:v>3.7</x:v>
      </x:c>
      <x:c r="N4574" s="1" t="n">
        <x:v>5.2</x:v>
      </x:c>
      <x:c r="O4574" s="1" t="n">
        <x:f aca="0">24*MAX(0,EOMONTH(B4574,0)-MAX(B4574,INDEX(Device_Inventory!$K$2:$K$1201,MATCH(A4574,Device_Inventory!$A$2:$A$1201,0)))+1)</x:f>
        <x:v>720</x:v>
      </x:c>
      <x:c r="P4574" s="11" t="b">
        <x:f aca="0">INDEX(Device_Inventory!$K$2:$K$1201,MATCH(A4574,Device_Inventory!$A$2:$A$1201,0))&gt;B4574</x:f>
        <x:v>0</x:v>
      </x:c>
      <x:c r="Q4574" s="1" t="str">
        <x:f aca="0">IF(D4574&gt;O4574,"Fail: operating hours exceed in-service hours",IF(D4574+M4574&gt;O4574,"Fail: operating + unavailable hours exceed in-service hours",IF(P4574,"Partial month: within in-service hours","OK")))</x:f>
        <x:v>OK</x:v>
      </x:c>
    </x:row>
    <x:row r="4575" ht="15" hidden="0" customHeight="1">
      <x:c r="A4575" s="1" t="s">
        <x:v>3922</x:v>
      </x:c>
      <x:c r="B4575" s="14" t="n">
        <x:v>46204</x:v>
      </x:c>
      <x:c r="C4575" s="1" t="n">
        <x:v>39.9</x:v>
      </x:c>
      <x:c r="D4575" s="1" t="n">
        <x:v>268.3</x:v>
      </x:c>
      <x:c r="E4575" s="1" t="n">
        <x:v>19</x:v>
      </x:c>
      <x:c r="F4575" s="1" t="n">
        <x:v>0</x:v>
      </x:c>
      <x:c r="G4575" s="1" t="n">
        <x:v>27</x:v>
      </x:c>
      <x:c r="H4575" s="1" t="n">
        <x:v>0</x:v>
      </x:c>
      <x:c r="I4575" s="1" t="n">
        <x:v>1</x:v>
      </x:c>
      <x:c r="J4575" s="1" t="n">
        <x:v>0.3</x:v>
      </x:c>
      <x:c r="K4575" s="1" t="n">
        <x:v>0</x:v>
      </x:c>
      <x:c r="L4575" s="1" t="n">
        <x:v>92</x:v>
      </x:c>
      <x:c r="M4575" s="1" t="n">
        <x:v>0</x:v>
      </x:c>
      <x:c r="N4575" s="1" t="n">
        <x:v>7.7</x:v>
      </x:c>
      <x:c r="O4575" s="1" t="n">
        <x:f aca="0">24*MAX(0,EOMONTH(B4575,0)-MAX(B4575,INDEX(Device_Inventory!$K$2:$K$1201,MATCH(A4575,Device_Inventory!$A$2:$A$1201,0)))+1)</x:f>
        <x:v>744</x:v>
      </x:c>
      <x:c r="P4575" s="11" t="b">
        <x:f aca="0">INDEX(Device_Inventory!$K$2:$K$1201,MATCH(A4575,Device_Inventory!$A$2:$A$1201,0))&gt;B4575</x:f>
        <x:v>0</x:v>
      </x:c>
      <x:c r="Q4575" s="1" t="str">
        <x:f aca="0">IF(D4575&gt;O4575,"Fail: operating hours exceed in-service hours",IF(D4575+M4575&gt;O4575,"Fail: operating + unavailable hours exceed in-service hours",IF(P4575,"Partial month: within in-service hours","OK")))</x:f>
        <x:v>OK</x:v>
      </x:c>
    </x:row>
    <x:row r="4576" ht="15" hidden="0" customHeight="1">
      <x:c r="A4576" s="1" t="s">
        <x:v>1426</x:v>
      </x:c>
      <x:c r="B4576" s="14" t="n">
        <x:v>46054</x:v>
      </x:c>
      <x:c r="C4576" s="1" t="n">
        <x:v>44.8</x:v>
      </x:c>
      <x:c r="D4576" s="1" t="n">
        <x:v>294.5</x:v>
      </x:c>
      <x:c r="E4576" s="1" t="n">
        <x:v>8</x:v>
      </x:c>
      <x:c r="F4576" s="1" t="n">
        <x:v>0</x:v>
      </x:c>
      <x:c r="G4576" s="1" t="n">
        <x:v>30</x:v>
      </x:c>
      <x:c r="H4576" s="1" t="n">
        <x:v>0</x:v>
      </x:c>
      <x:c r="I4576" s="1" t="n">
        <x:v>0</x:v>
      </x:c>
      <x:c r="J4576" s="1" t="n">
        <x:v>0.42</x:v>
      </x:c>
      <x:c r="K4576" s="1" t="n">
        <x:v>0</x:v>
      </x:c>
      <x:c r="L4576" s="1" t="n">
        <x:v>97.8</x:v>
      </x:c>
      <x:c r="M4576" s="1" t="n">
        <x:v>1.6</x:v>
      </x:c>
      <x:c r="N4576" s="1" t="n">
        <x:v>10.6</x:v>
      </x:c>
      <x:c r="O4576" s="1" t="n">
        <x:f aca="0">24*MAX(0,EOMONTH(B4576,0)-MAX(B4576,INDEX(Device_Inventory!$K$2:$K$1201,MATCH(A4576,Device_Inventory!$A$2:$A$1201,0)))+1)</x:f>
        <x:v>672</x:v>
      </x:c>
      <x:c r="P4576" s="11" t="b">
        <x:f aca="0">INDEX(Device_Inventory!$K$2:$K$1201,MATCH(A4576,Device_Inventory!$A$2:$A$1201,0))&gt;B4576</x:f>
        <x:v>0</x:v>
      </x:c>
      <x:c r="Q4576" s="1" t="str">
        <x:f aca="0">IF(D4576&gt;O4576,"Fail: operating hours exceed in-service hours",IF(D4576+M4576&gt;O4576,"Fail: operating + unavailable hours exceed in-service hours",IF(P4576,"Partial month: within in-service hours","OK")))</x:f>
        <x:v>OK</x:v>
      </x:c>
    </x:row>
    <x:row r="4577" ht="15" hidden="0" customHeight="1">
      <x:c r="A4577" s="1" t="s">
        <x:v>1426</x:v>
      </x:c>
      <x:c r="B4577" s="14" t="n">
        <x:v>46082</x:v>
      </x:c>
      <x:c r="C4577" s="1" t="n">
        <x:v>57.1</x:v>
      </x:c>
      <x:c r="D4577" s="1" t="n">
        <x:v>353.2</x:v>
      </x:c>
      <x:c r="E4577" s="1" t="n">
        <x:v>19</x:v>
      </x:c>
      <x:c r="F4577" s="1" t="n">
        <x:v>0</x:v>
      </x:c>
      <x:c r="G4577" s="1" t="n">
        <x:v>46</x:v>
      </x:c>
      <x:c r="H4577" s="1" t="n">
        <x:v>0</x:v>
      </x:c>
      <x:c r="I4577" s="1" t="n">
        <x:v>2</x:v>
      </x:c>
      <x:c r="J4577" s="1" t="n">
        <x:v>0</x:v>
      </x:c>
      <x:c r="K4577" s="1" t="n">
        <x:v>1</x:v>
      </x:c>
      <x:c r="L4577" s="1" t="n">
        <x:v>97.5</x:v>
      </x:c>
      <x:c r="M4577" s="1" t="n">
        <x:v>4.8</x:v>
      </x:c>
      <x:c r="N4577" s="1" t="n">
        <x:v>5.7</x:v>
      </x:c>
      <x:c r="O4577" s="1" t="n">
        <x:f aca="0">24*MAX(0,EOMONTH(B4577,0)-MAX(B4577,INDEX(Device_Inventory!$K$2:$K$1201,MATCH(A4577,Device_Inventory!$A$2:$A$1201,0)))+1)</x:f>
        <x:v>744</x:v>
      </x:c>
      <x:c r="P4577" s="11" t="b">
        <x:f aca="0">INDEX(Device_Inventory!$K$2:$K$1201,MATCH(A4577,Device_Inventory!$A$2:$A$1201,0))&gt;B4577</x:f>
        <x:v>0</x:v>
      </x:c>
      <x:c r="Q4577" s="1" t="str">
        <x:f aca="0">IF(D4577&gt;O4577,"Fail: operating hours exceed in-service hours",IF(D4577+M4577&gt;O4577,"Fail: operating + unavailable hours exceed in-service hours",IF(P4577,"Partial month: within in-service hours","OK")))</x:f>
        <x:v>OK</x:v>
      </x:c>
    </x:row>
    <x:row r="4578" ht="15" hidden="0" customHeight="1">
      <x:c r="A4578" s="1" t="s">
        <x:v>1426</x:v>
      </x:c>
      <x:c r="B4578" s="14" t="n">
        <x:v>46113</x:v>
      </x:c>
      <x:c r="C4578" s="1" t="n">
        <x:v>48.1</x:v>
      </x:c>
      <x:c r="D4578" s="1" t="n">
        <x:v>319</x:v>
      </x:c>
      <x:c r="E4578" s="1" t="n">
        <x:v>16</x:v>
      </x:c>
      <x:c r="F4578" s="1" t="n">
        <x:v>4</x:v>
      </x:c>
      <x:c r="G4578" s="1" t="n">
        <x:v>29</x:v>
      </x:c>
      <x:c r="H4578" s="1" t="n">
        <x:v>0</x:v>
      </x:c>
      <x:c r="I4578" s="1" t="n">
        <x:v>4</x:v>
      </x:c>
      <x:c r="J4578" s="1" t="n">
        <x:v>0.03</x:v>
      </x:c>
      <x:c r="K4578" s="1" t="n">
        <x:v>1</x:v>
      </x:c>
      <x:c r="L4578" s="1" t="n">
        <x:v>95</x:v>
      </x:c>
      <x:c r="M4578" s="1" t="n">
        <x:v>0</x:v>
      </x:c>
      <x:c r="N4578" s="1" t="n">
        <x:v>11</x:v>
      </x:c>
      <x:c r="O4578" s="1" t="n">
        <x:f aca="0">24*MAX(0,EOMONTH(B4578,0)-MAX(B4578,INDEX(Device_Inventory!$K$2:$K$1201,MATCH(A4578,Device_Inventory!$A$2:$A$1201,0)))+1)</x:f>
        <x:v>720</x:v>
      </x:c>
      <x:c r="P4578" s="11" t="b">
        <x:f aca="0">INDEX(Device_Inventory!$K$2:$K$1201,MATCH(A4578,Device_Inventory!$A$2:$A$1201,0))&gt;B4578</x:f>
        <x:v>0</x:v>
      </x:c>
      <x:c r="Q4578" s="1" t="str">
        <x:f aca="0">IF(D4578&gt;O4578,"Fail: operating hours exceed in-service hours",IF(D4578+M4578&gt;O4578,"Fail: operating + unavailable hours exceed in-service hours",IF(P4578,"Partial month: within in-service hours","OK")))</x:f>
        <x:v>OK</x:v>
      </x:c>
    </x:row>
    <x:row r="4579" ht="15" hidden="0" customHeight="1">
      <x:c r="A4579" s="1" t="s">
        <x:v>1426</x:v>
      </x:c>
      <x:c r="B4579" s="14" t="n">
        <x:v>46143</x:v>
      </x:c>
      <x:c r="C4579" s="1" t="n">
        <x:v>56.6</x:v>
      </x:c>
      <x:c r="D4579" s="1" t="n">
        <x:v>334.1</x:v>
      </x:c>
      <x:c r="E4579" s="1" t="n">
        <x:v>15</x:v>
      </x:c>
      <x:c r="F4579" s="1" t="n">
        <x:v>1</x:v>
      </x:c>
      <x:c r="G4579" s="1" t="n">
        <x:v>32</x:v>
      </x:c>
      <x:c r="H4579" s="1" t="n">
        <x:v>1</x:v>
      </x:c>
      <x:c r="I4579" s="1" t="n">
        <x:v>0</x:v>
      </x:c>
      <x:c r="J4579" s="1" t="n">
        <x:v>0.54</x:v>
      </x:c>
      <x:c r="K4579" s="1" t="n">
        <x:v>1</x:v>
      </x:c>
      <x:c r="L4579" s="1" t="n">
        <x:v>95.5</x:v>
      </x:c>
      <x:c r="M4579" s="1" t="n">
        <x:v>0</x:v>
      </x:c>
      <x:c r="N4579" s="1" t="n">
        <x:v>7.6</x:v>
      </x:c>
      <x:c r="O4579" s="1" t="n">
        <x:f aca="0">24*MAX(0,EOMONTH(B4579,0)-MAX(B4579,INDEX(Device_Inventory!$K$2:$K$1201,MATCH(A4579,Device_Inventory!$A$2:$A$1201,0)))+1)</x:f>
        <x:v>744</x:v>
      </x:c>
      <x:c r="P4579" s="11" t="b">
        <x:f aca="0">INDEX(Device_Inventory!$K$2:$K$1201,MATCH(A4579,Device_Inventory!$A$2:$A$1201,0))&gt;B4579</x:f>
        <x:v>0</x:v>
      </x:c>
      <x:c r="Q4579" s="1" t="str">
        <x:f aca="0">IF(D4579&gt;O4579,"Fail: operating hours exceed in-service hours",IF(D4579+M4579&gt;O4579,"Fail: operating + unavailable hours exceed in-service hours",IF(P4579,"Partial month: within in-service hours","OK")))</x:f>
        <x:v>OK</x:v>
      </x:c>
    </x:row>
    <x:row r="4580" ht="15" hidden="0" customHeight="1">
      <x:c r="A4580" s="1" t="s">
        <x:v>1426</x:v>
      </x:c>
      <x:c r="B4580" s="14" t="n">
        <x:v>46174</x:v>
      </x:c>
      <x:c r="C4580" s="1" t="n">
        <x:v>38</x:v>
      </x:c>
      <x:c r="D4580" s="1" t="n">
        <x:v>222.7</x:v>
      </x:c>
      <x:c r="E4580" s="1" t="n">
        <x:v>9</x:v>
      </x:c>
      <x:c r="F4580" s="1" t="n">
        <x:v>1</x:v>
      </x:c>
      <x:c r="G4580" s="1" t="n">
        <x:v>28</x:v>
      </x:c>
      <x:c r="H4580" s="1" t="n">
        <x:v>0</x:v>
      </x:c>
      <x:c r="I4580" s="1" t="n">
        <x:v>1</x:v>
      </x:c>
      <x:c r="J4580" s="1" t="n">
        <x:v>0.69</x:v>
      </x:c>
      <x:c r="K4580" s="1" t="n">
        <x:v>0</x:v>
      </x:c>
      <x:c r="L4580" s="1" t="n">
        <x:v>99.2</x:v>
      </x:c>
      <x:c r="M4580" s="1" t="n">
        <x:v>1.1</x:v>
      </x:c>
      <x:c r="N4580" s="1" t="n">
        <x:v>3.7</x:v>
      </x:c>
      <x:c r="O4580" s="1" t="n">
        <x:f aca="0">24*MAX(0,EOMONTH(B4580,0)-MAX(B4580,INDEX(Device_Inventory!$K$2:$K$1201,MATCH(A4580,Device_Inventory!$A$2:$A$1201,0)))+1)</x:f>
        <x:v>720</x:v>
      </x:c>
      <x:c r="P4580" s="11" t="b">
        <x:f aca="0">INDEX(Device_Inventory!$K$2:$K$1201,MATCH(A4580,Device_Inventory!$A$2:$A$1201,0))&gt;B4580</x:f>
        <x:v>0</x:v>
      </x:c>
      <x:c r="Q4580" s="1" t="str">
        <x:f aca="0">IF(D4580&gt;O4580,"Fail: operating hours exceed in-service hours",IF(D4580+M4580&gt;O4580,"Fail: operating + unavailable hours exceed in-service hours",IF(P4580,"Partial month: within in-service hours","OK")))</x:f>
        <x:v>OK</x:v>
      </x:c>
    </x:row>
    <x:row r="4581" ht="15" hidden="0" customHeight="1">
      <x:c r="A4581" s="1" t="s">
        <x:v>1426</x:v>
      </x:c>
      <x:c r="B4581" s="14" t="n">
        <x:v>46204</x:v>
      </x:c>
      <x:c r="C4581" s="1" t="n">
        <x:v>38.1</x:v>
      </x:c>
      <x:c r="D4581" s="1" t="n">
        <x:v>269.8</x:v>
      </x:c>
      <x:c r="E4581" s="1" t="n">
        <x:v>19</x:v>
      </x:c>
      <x:c r="F4581" s="1" t="n">
        <x:v>1</x:v>
      </x:c>
      <x:c r="G4581" s="1" t="n">
        <x:v>20</x:v>
      </x:c>
      <x:c r="H4581" s="1" t="n">
        <x:v>0</x:v>
      </x:c>
      <x:c r="I4581" s="1" t="n">
        <x:v>2</x:v>
      </x:c>
      <x:c r="J4581" s="1" t="n">
        <x:v>0.43</x:v>
      </x:c>
      <x:c r="K4581" s="1" t="n">
        <x:v>0</x:v>
      </x:c>
      <x:c r="L4581" s="1" t="n">
        <x:v>99</x:v>
      </x:c>
      <x:c r="M4581" s="1" t="n">
        <x:v>3.1</x:v>
      </x:c>
      <x:c r="N4581" s="1" t="n">
        <x:v>4</x:v>
      </x:c>
      <x:c r="O4581" s="1" t="n">
        <x:f aca="0">24*MAX(0,EOMONTH(B4581,0)-MAX(B4581,INDEX(Device_Inventory!$K$2:$K$1201,MATCH(A4581,Device_Inventory!$A$2:$A$1201,0)))+1)</x:f>
        <x:v>744</x:v>
      </x:c>
      <x:c r="P4581" s="11" t="b">
        <x:f aca="0">INDEX(Device_Inventory!$K$2:$K$1201,MATCH(A4581,Device_Inventory!$A$2:$A$1201,0))&gt;B4581</x:f>
        <x:v>0</x:v>
      </x:c>
      <x:c r="Q4581" s="1" t="str">
        <x:f aca="0">IF(D4581&gt;O4581,"Fail: operating hours exceed in-service hours",IF(D4581+M4581&gt;O4581,"Fail: operating + unavailable hours exceed in-service hours",IF(P4581,"Partial month: within in-service hours","OK")))</x:f>
        <x:v>OK</x:v>
      </x:c>
    </x:row>
    <x:row r="4582" ht="15" hidden="0" customHeight="1">
      <x:c r="A4582" s="1" t="s">
        <x:v>1427</x:v>
      </x:c>
      <x:c r="B4582" s="14" t="n">
        <x:v>46054</x:v>
      </x:c>
      <x:c r="C4582" s="1" t="n">
        <x:v>92.3</x:v>
      </x:c>
      <x:c r="D4582" s="1" t="n">
        <x:v>648.2</x:v>
      </x:c>
      <x:c r="E4582" s="1" t="n">
        <x:v>21</x:v>
      </x:c>
      <x:c r="F4582" s="1" t="n">
        <x:v>0</x:v>
      </x:c>
      <x:c r="G4582" s="1" t="n">
        <x:v>48</x:v>
      </x:c>
      <x:c r="H4582" s="1" t="n">
        <x:v>0</x:v>
      </x:c>
      <x:c r="I4582" s="1" t="n">
        <x:v>2</x:v>
      </x:c>
      <x:c r="J4582" s="1" t="n">
        <x:v>0.68</x:v>
      </x:c>
      <x:c r="K4582" s="1" t="n">
        <x:v>0</x:v>
      </x:c>
      <x:c r="L4582" s="1" t="n">
        <x:v>96.7</x:v>
      </x:c>
      <x:c r="M4582" s="1" t="n">
        <x:v>6.9</x:v>
      </x:c>
      <x:c r="N4582" s="1" t="n">
        <x:v>18.1</x:v>
      </x:c>
      <x:c r="O4582" s="1" t="n">
        <x:f aca="0">24*MAX(0,EOMONTH(B4582,0)-MAX(B4582,INDEX(Device_Inventory!$K$2:$K$1201,MATCH(A4582,Device_Inventory!$A$2:$A$1201,0)))+1)</x:f>
        <x:v>672</x:v>
      </x:c>
      <x:c r="P4582" s="11" t="b">
        <x:f aca="0">INDEX(Device_Inventory!$K$2:$K$1201,MATCH(A4582,Device_Inventory!$A$2:$A$1201,0))&gt;B4582</x:f>
        <x:v>0</x:v>
      </x:c>
      <x:c r="Q4582" s="1" t="str">
        <x:f aca="0">IF(D4582&gt;O4582,"Fail: operating hours exceed in-service hours",IF(D4582+M4582&gt;O4582,"Fail: operating + unavailable hours exceed in-service hours",IF(P4582,"Partial month: within in-service hours","OK")))</x:f>
        <x:v>OK</x:v>
      </x:c>
    </x:row>
    <x:row r="4583" ht="15" hidden="0" customHeight="1">
      <x:c r="A4583" s="1" t="s">
        <x:v>1427</x:v>
      </x:c>
      <x:c r="B4583" s="14" t="n">
        <x:v>46082</x:v>
      </x:c>
      <x:c r="C4583" s="1" t="n">
        <x:v>75.8</x:v>
      </x:c>
      <x:c r="D4583" s="1" t="n">
        <x:v>436.7</x:v>
      </x:c>
      <x:c r="E4583" s="1" t="n">
        <x:v>15</x:v>
      </x:c>
      <x:c r="F4583" s="1" t="n">
        <x:v>2</x:v>
      </x:c>
      <x:c r="G4583" s="1" t="n">
        <x:v>58</x:v>
      </x:c>
      <x:c r="H4583" s="1" t="n">
        <x:v>0</x:v>
      </x:c>
      <x:c r="I4583" s="1" t="n">
        <x:v>2</x:v>
      </x:c>
      <x:c r="J4583" s="1" t="n">
        <x:v>0.85</x:v>
      </x:c>
      <x:c r="K4583" s="1" t="n">
        <x:v>1</x:v>
      </x:c>
      <x:c r="L4583" s="1" t="n">
        <x:v>95.2</x:v>
      </x:c>
      <x:c r="M4583" s="1" t="n">
        <x:v>5.4</x:v>
      </x:c>
      <x:c r="N4583" s="1" t="n">
        <x:v>13.5</x:v>
      </x:c>
      <x:c r="O4583" s="1" t="n">
        <x:f aca="0">24*MAX(0,EOMONTH(B4583,0)-MAX(B4583,INDEX(Device_Inventory!$K$2:$K$1201,MATCH(A4583,Device_Inventory!$A$2:$A$1201,0)))+1)</x:f>
        <x:v>744</x:v>
      </x:c>
      <x:c r="P4583" s="11" t="b">
        <x:f aca="0">INDEX(Device_Inventory!$K$2:$K$1201,MATCH(A4583,Device_Inventory!$A$2:$A$1201,0))&gt;B4583</x:f>
        <x:v>0</x:v>
      </x:c>
      <x:c r="Q4583" s="1" t="str">
        <x:f aca="0">IF(D4583&gt;O4583,"Fail: operating hours exceed in-service hours",IF(D4583+M4583&gt;O4583,"Fail: operating + unavailable hours exceed in-service hours",IF(P4583,"Partial month: within in-service hours","OK")))</x:f>
        <x:v>OK</x:v>
      </x:c>
    </x:row>
    <x:row r="4584" ht="15" hidden="0" customHeight="1">
      <x:c r="A4584" s="1" t="s">
        <x:v>1427</x:v>
      </x:c>
      <x:c r="B4584" s="14" t="n">
        <x:v>46113</x:v>
      </x:c>
      <x:c r="C4584" s="1" t="n">
        <x:v>75.5</x:v>
      </x:c>
      <x:c r="D4584" s="1" t="n">
        <x:v>543.2</x:v>
      </x:c>
      <x:c r="E4584" s="1" t="n">
        <x:v>25</x:v>
      </x:c>
      <x:c r="F4584" s="1" t="n">
        <x:v>3</x:v>
      </x:c>
      <x:c r="G4584" s="1" t="n">
        <x:v>54</x:v>
      </x:c>
      <x:c r="H4584" s="1" t="n">
        <x:v>0</x:v>
      </x:c>
      <x:c r="I4584" s="1" t="n">
        <x:v>3</x:v>
      </x:c>
      <x:c r="J4584" s="1" t="n">
        <x:v>0.25</x:v>
      </x:c>
      <x:c r="K4584" s="1" t="n">
        <x:v>0</x:v>
      </x:c>
      <x:c r="L4584" s="1" t="n">
        <x:v>96.7</x:v>
      </x:c>
      <x:c r="M4584" s="1" t="n">
        <x:v>6.1</x:v>
      </x:c>
      <x:c r="N4584" s="1" t="n">
        <x:v>8.2</x:v>
      </x:c>
      <x:c r="O4584" s="1" t="n">
        <x:f aca="0">24*MAX(0,EOMONTH(B4584,0)-MAX(B4584,INDEX(Device_Inventory!$K$2:$K$1201,MATCH(A4584,Device_Inventory!$A$2:$A$1201,0)))+1)</x:f>
        <x:v>720</x:v>
      </x:c>
      <x:c r="P4584" s="11" t="b">
        <x:f aca="0">INDEX(Device_Inventory!$K$2:$K$1201,MATCH(A4584,Device_Inventory!$A$2:$A$1201,0))&gt;B4584</x:f>
        <x:v>0</x:v>
      </x:c>
      <x:c r="Q4584" s="1" t="str">
        <x:f aca="0">IF(D4584&gt;O4584,"Fail: operating hours exceed in-service hours",IF(D4584+M4584&gt;O4584,"Fail: operating + unavailable hours exceed in-service hours",IF(P4584,"Partial month: within in-service hours","OK")))</x:f>
        <x:v>OK</x:v>
      </x:c>
    </x:row>
    <x:row r="4585" ht="15" hidden="0" customHeight="1">
      <x:c r="A4585" s="1" t="s">
        <x:v>1427</x:v>
      </x:c>
      <x:c r="B4585" s="14" t="n">
        <x:v>46143</x:v>
      </x:c>
      <x:c r="C4585" s="1" t="n">
        <x:v>74.2</x:v>
      </x:c>
      <x:c r="D4585" s="1" t="n">
        <x:v>489.2</x:v>
      </x:c>
      <x:c r="E4585" s="1" t="n">
        <x:v>18</x:v>
      </x:c>
      <x:c r="F4585" s="1" t="n">
        <x:v>2</x:v>
      </x:c>
      <x:c r="G4585" s="1" t="n">
        <x:v>34</x:v>
      </x:c>
      <x:c r="H4585" s="1" t="n">
        <x:v>0</x:v>
      </x:c>
      <x:c r="I4585" s="1" t="n">
        <x:v>4</x:v>
      </x:c>
      <x:c r="J4585" s="1" t="n">
        <x:v>0.86</x:v>
      </x:c>
      <x:c r="K4585" s="1" t="n">
        <x:v>0</x:v>
      </x:c>
      <x:c r="L4585" s="1" t="n">
        <x:v>97.3</x:v>
      </x:c>
      <x:c r="M4585" s="1" t="n">
        <x:v>7.3</x:v>
      </x:c>
      <x:c r="N4585" s="1" t="n">
        <x:v>7.1</x:v>
      </x:c>
      <x:c r="O4585" s="1" t="n">
        <x:f aca="0">24*MAX(0,EOMONTH(B4585,0)-MAX(B4585,INDEX(Device_Inventory!$K$2:$K$1201,MATCH(A4585,Device_Inventory!$A$2:$A$1201,0)))+1)</x:f>
        <x:v>744</x:v>
      </x:c>
      <x:c r="P4585" s="11" t="b">
        <x:f aca="0">INDEX(Device_Inventory!$K$2:$K$1201,MATCH(A4585,Device_Inventory!$A$2:$A$1201,0))&gt;B4585</x:f>
        <x:v>0</x:v>
      </x:c>
      <x:c r="Q4585" s="1" t="str">
        <x:f aca="0">IF(D4585&gt;O4585,"Fail: operating hours exceed in-service hours",IF(D4585+M4585&gt;O4585,"Fail: operating + unavailable hours exceed in-service hours",IF(P4585,"Partial month: within in-service hours","OK")))</x:f>
        <x:v>OK</x:v>
      </x:c>
    </x:row>
    <x:row r="4586" ht="15" hidden="0" customHeight="1">
      <x:c r="A4586" s="1" t="s">
        <x:v>1427</x:v>
      </x:c>
      <x:c r="B4586" s="14" t="n">
        <x:v>46174</x:v>
      </x:c>
      <x:c r="C4586" s="1" t="n">
        <x:v>47.1</x:v>
      </x:c>
      <x:c r="D4586" s="1" t="n">
        <x:v>310.2</x:v>
      </x:c>
      <x:c r="E4586" s="1" t="n">
        <x:v>11</x:v>
      </x:c>
      <x:c r="F4586" s="1" t="n">
        <x:v>2</x:v>
      </x:c>
      <x:c r="G4586" s="1" t="n">
        <x:v>35</x:v>
      </x:c>
      <x:c r="H4586" s="1" t="n">
        <x:v>0</x:v>
      </x:c>
      <x:c r="I4586" s="1" t="n">
        <x:v>3</x:v>
      </x:c>
      <x:c r="J4586" s="1" t="n">
        <x:v>0.37</x:v>
      </x:c>
      <x:c r="K4586" s="1" t="n">
        <x:v>0</x:v>
      </x:c>
      <x:c r="L4586" s="1" t="n">
        <x:v>94.3</x:v>
      </x:c>
      <x:c r="M4586" s="1" t="n">
        <x:v>11.5</x:v>
      </x:c>
      <x:c r="N4586" s="1" t="n">
        <x:v>11.3</x:v>
      </x:c>
      <x:c r="O4586" s="1" t="n">
        <x:f aca="0">24*MAX(0,EOMONTH(B4586,0)-MAX(B4586,INDEX(Device_Inventory!$K$2:$K$1201,MATCH(A4586,Device_Inventory!$A$2:$A$1201,0)))+1)</x:f>
        <x:v>720</x:v>
      </x:c>
      <x:c r="P4586" s="11" t="b">
        <x:f aca="0">INDEX(Device_Inventory!$K$2:$K$1201,MATCH(A4586,Device_Inventory!$A$2:$A$1201,0))&gt;B4586</x:f>
        <x:v>0</x:v>
      </x:c>
      <x:c r="Q4586" s="1" t="str">
        <x:f aca="0">IF(D4586&gt;O4586,"Fail: operating hours exceed in-service hours",IF(D4586+M4586&gt;O4586,"Fail: operating + unavailable hours exceed in-service hours",IF(P4586,"Partial month: within in-service hours","OK")))</x:f>
        <x:v>OK</x:v>
      </x:c>
    </x:row>
    <x:row r="4587" ht="15" hidden="0" customHeight="1">
      <x:c r="A4587" s="1" t="s">
        <x:v>1427</x:v>
      </x:c>
      <x:c r="B4587" s="14" t="n">
        <x:v>46204</x:v>
      </x:c>
      <x:c r="C4587" s="1" t="n">
        <x:v>69.4</x:v>
      </x:c>
      <x:c r="D4587" s="1" t="n">
        <x:v>422.6</x:v>
      </x:c>
      <x:c r="E4587" s="1" t="n">
        <x:v>25</x:v>
      </x:c>
      <x:c r="F4587" s="1" t="n">
        <x:v>0</x:v>
      </x:c>
      <x:c r="G4587" s="1" t="n">
        <x:v>49</x:v>
      </x:c>
      <x:c r="H4587" s="1" t="n">
        <x:v>0</x:v>
      </x:c>
      <x:c r="I4587" s="1" t="n">
        <x:v>4</x:v>
      </x:c>
      <x:c r="J4587" s="1" t="n">
        <x:v>0.52</x:v>
      </x:c>
      <x:c r="K4587" s="1" t="n">
        <x:v>0</x:v>
      </x:c>
      <x:c r="L4587" s="1" t="n">
        <x:v>94.3</x:v>
      </x:c>
      <x:c r="M4587" s="1" t="n">
        <x:v>8.7</x:v>
      </x:c>
      <x:c r="N4587" s="1" t="n">
        <x:v>13.8</x:v>
      </x:c>
      <x:c r="O4587" s="1" t="n">
        <x:f aca="0">24*MAX(0,EOMONTH(B4587,0)-MAX(B4587,INDEX(Device_Inventory!$K$2:$K$1201,MATCH(A4587,Device_Inventory!$A$2:$A$1201,0)))+1)</x:f>
        <x:v>744</x:v>
      </x:c>
      <x:c r="P4587" s="11" t="b">
        <x:f aca="0">INDEX(Device_Inventory!$K$2:$K$1201,MATCH(A4587,Device_Inventory!$A$2:$A$1201,0))&gt;B4587</x:f>
        <x:v>0</x:v>
      </x:c>
      <x:c r="Q4587" s="1" t="str">
        <x:f aca="0">IF(D4587&gt;O4587,"Fail: operating hours exceed in-service hours",IF(D4587+M4587&gt;O4587,"Fail: operating + unavailable hours exceed in-service hours",IF(P4587,"Partial month: within in-service hours","OK")))</x:f>
        <x:v>OK</x:v>
      </x:c>
    </x:row>
    <x:row r="4588" ht="15" hidden="0" customHeight="1">
      <x:c r="A4588" s="1" t="s">
        <x:v>1428</x:v>
      </x:c>
      <x:c r="B4588" s="14" t="n">
        <x:v>46054</x:v>
      </x:c>
      <x:c r="C4588" s="1" t="n">
        <x:v>58.2</x:v>
      </x:c>
      <x:c r="D4588" s="1" t="n">
        <x:v>421.9</x:v>
      </x:c>
      <x:c r="E4588" s="1" t="n">
        <x:v>15</x:v>
      </x:c>
      <x:c r="F4588" s="1" t="n">
        <x:v>0</x:v>
      </x:c>
      <x:c r="G4588" s="1" t="n">
        <x:v>31</x:v>
      </x:c>
      <x:c r="H4588" s="1" t="n">
        <x:v>1</x:v>
      </x:c>
      <x:c r="I4588" s="1" t="n">
        <x:v>4</x:v>
      </x:c>
      <x:c r="J4588" s="1" t="n">
        <x:v>0.2</x:v>
      </x:c>
      <x:c r="K4588" s="1" t="n">
        <x:v>0</x:v>
      </x:c>
      <x:c r="L4588" s="1" t="n">
        <x:v>91.6</x:v>
      </x:c>
      <x:c r="M4588" s="1" t="n">
        <x:v>4</x:v>
      </x:c>
      <x:c r="N4588" s="1" t="n">
        <x:v>13.3</x:v>
      </x:c>
      <x:c r="O4588" s="1" t="n">
        <x:f aca="0">24*MAX(0,EOMONTH(B4588,0)-MAX(B4588,INDEX(Device_Inventory!$K$2:$K$1201,MATCH(A4588,Device_Inventory!$A$2:$A$1201,0)))+1)</x:f>
        <x:v>672</x:v>
      </x:c>
      <x:c r="P4588" s="11" t="b">
        <x:f aca="0">INDEX(Device_Inventory!$K$2:$K$1201,MATCH(A4588,Device_Inventory!$A$2:$A$1201,0))&gt;B4588</x:f>
        <x:v>0</x:v>
      </x:c>
      <x:c r="Q4588" s="1" t="str">
        <x:f aca="0">IF(D4588&gt;O4588,"Fail: operating hours exceed in-service hours",IF(D4588+M4588&gt;O4588,"Fail: operating + unavailable hours exceed in-service hours",IF(P4588,"Partial month: within in-service hours","OK")))</x:f>
        <x:v>OK</x:v>
      </x:c>
    </x:row>
    <x:row r="4589" ht="15" hidden="0" customHeight="1">
      <x:c r="A4589" s="1" t="s">
        <x:v>1428</x:v>
      </x:c>
      <x:c r="B4589" s="14" t="n">
        <x:v>46082</x:v>
      </x:c>
      <x:c r="C4589" s="1" t="n">
        <x:v>47</x:v>
      </x:c>
      <x:c r="D4589" s="1" t="n">
        <x:v>305.3</x:v>
      </x:c>
      <x:c r="E4589" s="1" t="n">
        <x:v>16</x:v>
      </x:c>
      <x:c r="F4589" s="1" t="n">
        <x:v>0</x:v>
      </x:c>
      <x:c r="G4589" s="1" t="n">
        <x:v>34</x:v>
      </x:c>
      <x:c r="H4589" s="1" t="n">
        <x:v>1</x:v>
      </x:c>
      <x:c r="I4589" s="1" t="n">
        <x:v>2</x:v>
      </x:c>
      <x:c r="J4589" s="1" t="n">
        <x:v>0.59</x:v>
      </x:c>
      <x:c r="K4589" s="1" t="n">
        <x:v>2</x:v>
      </x:c>
      <x:c r="L4589" s="1" t="n">
        <x:v>93.3</x:v>
      </x:c>
      <x:c r="M4589" s="1" t="n">
        <x:v>0</x:v>
      </x:c>
      <x:c r="N4589" s="1" t="n">
        <x:v>11.4</x:v>
      </x:c>
      <x:c r="O4589" s="1" t="n">
        <x:f aca="0">24*MAX(0,EOMONTH(B4589,0)-MAX(B4589,INDEX(Device_Inventory!$K$2:$K$1201,MATCH(A4589,Device_Inventory!$A$2:$A$1201,0)))+1)</x:f>
        <x:v>744</x:v>
      </x:c>
      <x:c r="P4589" s="11" t="b">
        <x:f aca="0">INDEX(Device_Inventory!$K$2:$K$1201,MATCH(A4589,Device_Inventory!$A$2:$A$1201,0))&gt;B4589</x:f>
        <x:v>0</x:v>
      </x:c>
      <x:c r="Q4589" s="1" t="str">
        <x:f aca="0">IF(D4589&gt;O4589,"Fail: operating hours exceed in-service hours",IF(D4589+M4589&gt;O4589,"Fail: operating + unavailable hours exceed in-service hours",IF(P4589,"Partial month: within in-service hours","OK")))</x:f>
        <x:v>OK</x:v>
      </x:c>
    </x:row>
    <x:row r="4590" ht="15" hidden="0" customHeight="1">
      <x:c r="A4590" s="1" t="s">
        <x:v>1428</x:v>
      </x:c>
      <x:c r="B4590" s="14" t="n">
        <x:v>46113</x:v>
      </x:c>
      <x:c r="C4590" s="1" t="n">
        <x:v>85.6</x:v>
      </x:c>
      <x:c r="D4590" s="1" t="n">
        <x:v>541.8</x:v>
      </x:c>
      <x:c r="E4590" s="1" t="n">
        <x:v>18</x:v>
      </x:c>
      <x:c r="F4590" s="1" t="n">
        <x:v>0</x:v>
      </x:c>
      <x:c r="G4590" s="1" t="n">
        <x:v>36</x:v>
      </x:c>
      <x:c r="H4590" s="1" t="n">
        <x:v>0</x:v>
      </x:c>
      <x:c r="I4590" s="1" t="n">
        <x:v>2</x:v>
      </x:c>
      <x:c r="J4590" s="1" t="n">
        <x:v>0.07</x:v>
      </x:c>
      <x:c r="K4590" s="1" t="n">
        <x:v>0</x:v>
      </x:c>
      <x:c r="L4590" s="1" t="n">
        <x:v>96</x:v>
      </x:c>
      <x:c r="M4590" s="1" t="n">
        <x:v>6.9</x:v>
      </x:c>
      <x:c r="N4590" s="1" t="n">
        <x:v>8.7</x:v>
      </x:c>
      <x:c r="O4590" s="1" t="n">
        <x:f aca="0">24*MAX(0,EOMONTH(B4590,0)-MAX(B4590,INDEX(Device_Inventory!$K$2:$K$1201,MATCH(A4590,Device_Inventory!$A$2:$A$1201,0)))+1)</x:f>
        <x:v>720</x:v>
      </x:c>
      <x:c r="P4590" s="11" t="b">
        <x:f aca="0">INDEX(Device_Inventory!$K$2:$K$1201,MATCH(A4590,Device_Inventory!$A$2:$A$1201,0))&gt;B4590</x:f>
        <x:v>0</x:v>
      </x:c>
      <x:c r="Q4590" s="1" t="str">
        <x:f aca="0">IF(D4590&gt;O4590,"Fail: operating hours exceed in-service hours",IF(D4590+M4590&gt;O4590,"Fail: operating + unavailable hours exceed in-service hours",IF(P4590,"Partial month: within in-service hours","OK")))</x:f>
        <x:v>OK</x:v>
      </x:c>
    </x:row>
    <x:row r="4591" ht="15" hidden="0" customHeight="1">
      <x:c r="A4591" s="1" t="s">
        <x:v>1428</x:v>
      </x:c>
      <x:c r="B4591" s="14" t="n">
        <x:v>46143</x:v>
      </x:c>
      <x:c r="C4591" s="1" t="n">
        <x:v>49</x:v>
      </x:c>
      <x:c r="D4591" s="1" t="n">
        <x:v>306.4</x:v>
      </x:c>
      <x:c r="E4591" s="1" t="n">
        <x:v>11</x:v>
      </x:c>
      <x:c r="F4591" s="1" t="n">
        <x:v>1</x:v>
      </x:c>
      <x:c r="G4591" s="1" t="n">
        <x:v>25</x:v>
      </x:c>
      <x:c r="H4591" s="1" t="n">
        <x:v>0</x:v>
      </x:c>
      <x:c r="I4591" s="1" t="n">
        <x:v>1</x:v>
      </x:c>
      <x:c r="J4591" s="1" t="n">
        <x:v>0.6</x:v>
      </x:c>
      <x:c r="K4591" s="1" t="n">
        <x:v>0</x:v>
      </x:c>
      <x:c r="L4591" s="1" t="n">
        <x:v>97</x:v>
      </x:c>
      <x:c r="M4591" s="1" t="n">
        <x:v>5.5</x:v>
      </x:c>
      <x:c r="N4591" s="1" t="n">
        <x:v>4.6</x:v>
      </x:c>
      <x:c r="O4591" s="1" t="n">
        <x:f aca="0">24*MAX(0,EOMONTH(B4591,0)-MAX(B4591,INDEX(Device_Inventory!$K$2:$K$1201,MATCH(A4591,Device_Inventory!$A$2:$A$1201,0)))+1)</x:f>
        <x:v>744</x:v>
      </x:c>
      <x:c r="P4591" s="11" t="b">
        <x:f aca="0">INDEX(Device_Inventory!$K$2:$K$1201,MATCH(A4591,Device_Inventory!$A$2:$A$1201,0))&gt;B4591</x:f>
        <x:v>0</x:v>
      </x:c>
      <x:c r="Q4591" s="1" t="str">
        <x:f aca="0">IF(D4591&gt;O4591,"Fail: operating hours exceed in-service hours",IF(D4591+M4591&gt;O4591,"Fail: operating + unavailable hours exceed in-service hours",IF(P4591,"Partial month: within in-service hours","OK")))</x:f>
        <x:v>OK</x:v>
      </x:c>
    </x:row>
    <x:row r="4592" ht="15" hidden="0" customHeight="1">
      <x:c r="A4592" s="1" t="s">
        <x:v>1428</x:v>
      </x:c>
      <x:c r="B4592" s="14" t="n">
        <x:v>46174</x:v>
      </x:c>
      <x:c r="C4592" s="1" t="n">
        <x:v>66.3</x:v>
      </x:c>
      <x:c r="D4592" s="1" t="n">
        <x:v>398.1</x:v>
      </x:c>
      <x:c r="E4592" s="1" t="n">
        <x:v>16</x:v>
      </x:c>
      <x:c r="F4592" s="1" t="n">
        <x:v>1</x:v>
      </x:c>
      <x:c r="G4592" s="1" t="n">
        <x:v>31</x:v>
      </x:c>
      <x:c r="H4592" s="1" t="n">
        <x:v>0</x:v>
      </x:c>
      <x:c r="I4592" s="1" t="n">
        <x:v>2</x:v>
      </x:c>
      <x:c r="J4592" s="1" t="n">
        <x:v>1.17</x:v>
      </x:c>
      <x:c r="K4592" s="1" t="n">
        <x:v>1</x:v>
      </x:c>
      <x:c r="L4592" s="1" t="n">
        <x:v>95.2</x:v>
      </x:c>
      <x:c r="M4592" s="1" t="n">
        <x:v>2.4</x:v>
      </x:c>
      <x:c r="N4592" s="1" t="n">
        <x:v>20.5</x:v>
      </x:c>
      <x:c r="O4592" s="1" t="n">
        <x:f aca="0">24*MAX(0,EOMONTH(B4592,0)-MAX(B4592,INDEX(Device_Inventory!$K$2:$K$1201,MATCH(A4592,Device_Inventory!$A$2:$A$1201,0)))+1)</x:f>
        <x:v>720</x:v>
      </x:c>
      <x:c r="P4592" s="11" t="b">
        <x:f aca="0">INDEX(Device_Inventory!$K$2:$K$1201,MATCH(A4592,Device_Inventory!$A$2:$A$1201,0))&gt;B4592</x:f>
        <x:v>0</x:v>
      </x:c>
      <x:c r="Q4592" s="1" t="str">
        <x:f aca="0">IF(D4592&gt;O4592,"Fail: operating hours exceed in-service hours",IF(D4592+M4592&gt;O4592,"Fail: operating + unavailable hours exceed in-service hours",IF(P4592,"Partial month: within in-service hours","OK")))</x:f>
        <x:v>OK</x:v>
      </x:c>
    </x:row>
    <x:row r="4593" ht="15" hidden="0" customHeight="1">
      <x:c r="A4593" s="1" t="s">
        <x:v>1428</x:v>
      </x:c>
      <x:c r="B4593" s="14" t="n">
        <x:v>46204</x:v>
      </x:c>
      <x:c r="C4593" s="1" t="n">
        <x:v>65.7</x:v>
      </x:c>
      <x:c r="D4593" s="1" t="n">
        <x:v>416.7</x:v>
      </x:c>
      <x:c r="E4593" s="1" t="n">
        <x:v>25</x:v>
      </x:c>
      <x:c r="F4593" s="1" t="n">
        <x:v>0</x:v>
      </x:c>
      <x:c r="G4593" s="1" t="n">
        <x:v>53</x:v>
      </x:c>
      <x:c r="H4593" s="1" t="n">
        <x:v>0</x:v>
      </x:c>
      <x:c r="I4593" s="1" t="n">
        <x:v>2</x:v>
      </x:c>
      <x:c r="J4593" s="1" t="n">
        <x:v>0.74</x:v>
      </x:c>
      <x:c r="K4593" s="1" t="n">
        <x:v>0</x:v>
      </x:c>
      <x:c r="L4593" s="1" t="n">
        <x:v>97.2</x:v>
      </x:c>
      <x:c r="M4593" s="1" t="n">
        <x:v>2.1</x:v>
      </x:c>
      <x:c r="N4593" s="1" t="n">
        <x:v>8.4</x:v>
      </x:c>
      <x:c r="O4593" s="1" t="n">
        <x:f aca="0">24*MAX(0,EOMONTH(B4593,0)-MAX(B4593,INDEX(Device_Inventory!$K$2:$K$1201,MATCH(A4593,Device_Inventory!$A$2:$A$1201,0)))+1)</x:f>
        <x:v>744</x:v>
      </x:c>
      <x:c r="P4593" s="11" t="b">
        <x:f aca="0">INDEX(Device_Inventory!$K$2:$K$1201,MATCH(A4593,Device_Inventory!$A$2:$A$1201,0))&gt;B4593</x:f>
        <x:v>0</x:v>
      </x:c>
      <x:c r="Q4593" s="1" t="str">
        <x:f aca="0">IF(D4593&gt;O4593,"Fail: operating hours exceed in-service hours",IF(D4593+M4593&gt;O4593,"Fail: operating + unavailable hours exceed in-service hours",IF(P4593,"Partial month: within in-service hours","OK")))</x:f>
        <x:v>OK</x:v>
      </x:c>
    </x:row>
    <x:row r="4594" ht="15" hidden="0" customHeight="1">
      <x:c r="A4594" s="1" t="s">
        <x:v>1430</x:v>
      </x:c>
      <x:c r="B4594" s="14" t="n">
        <x:v>46054</x:v>
      </x:c>
      <x:c r="C4594" s="1" t="n">
        <x:v>75.2</x:v>
      </x:c>
      <x:c r="D4594" s="1" t="n">
        <x:v>490.4</x:v>
      </x:c>
      <x:c r="E4594" s="1" t="n">
        <x:v>35</x:v>
      </x:c>
      <x:c r="F4594" s="1" t="n">
        <x:v>2</x:v>
      </x:c>
      <x:c r="G4594" s="1" t="n">
        <x:v>22</x:v>
      </x:c>
      <x:c r="H4594" s="1" t="n">
        <x:v>1</x:v>
      </x:c>
      <x:c r="I4594" s="1" t="n">
        <x:v>3</x:v>
      </x:c>
      <x:c r="J4594" s="1" t="n">
        <x:v>1.6</x:v>
      </x:c>
      <x:c r="K4594" s="1" t="n">
        <x:v>0</x:v>
      </x:c>
      <x:c r="L4594" s="1" t="n">
        <x:v>92.2</x:v>
      </x:c>
      <x:c r="M4594" s="1" t="n">
        <x:v>14.2</x:v>
      </x:c>
      <x:c r="N4594" s="1" t="n">
        <x:v>16.1</x:v>
      </x:c>
      <x:c r="O4594" s="1" t="n">
        <x:f aca="0">24*MAX(0,EOMONTH(B4594,0)-MAX(B4594,INDEX(Device_Inventory!$K$2:$K$1201,MATCH(A4594,Device_Inventory!$A$2:$A$1201,0)))+1)</x:f>
        <x:v>672</x:v>
      </x:c>
      <x:c r="P4594" s="11" t="b">
        <x:f aca="0">INDEX(Device_Inventory!$K$2:$K$1201,MATCH(A4594,Device_Inventory!$A$2:$A$1201,0))&gt;B4594</x:f>
        <x:v>0</x:v>
      </x:c>
      <x:c r="Q4594" s="1" t="str">
        <x:f aca="0">IF(D4594&gt;O4594,"Fail: operating hours exceed in-service hours",IF(D4594+M4594&gt;O4594,"Fail: operating + unavailable hours exceed in-service hours",IF(P4594,"Partial month: within in-service hours","OK")))</x:f>
        <x:v>OK</x:v>
      </x:c>
    </x:row>
    <x:row r="4595" ht="15" hidden="0" customHeight="1">
      <x:c r="A4595" s="1" t="s">
        <x:v>1430</x:v>
      </x:c>
      <x:c r="B4595" s="14" t="n">
        <x:v>46082</x:v>
      </x:c>
      <x:c r="C4595" s="1" t="n">
        <x:v>73.4</x:v>
      </x:c>
      <x:c r="D4595" s="1" t="n">
        <x:v>450.1</x:v>
      </x:c>
      <x:c r="E4595" s="1" t="n">
        <x:v>23</x:v>
      </x:c>
      <x:c r="F4595" s="1" t="n">
        <x:v>5</x:v>
      </x:c>
      <x:c r="G4595" s="1" t="n">
        <x:v>52</x:v>
      </x:c>
      <x:c r="H4595" s="1" t="n">
        <x:v>1</x:v>
      </x:c>
      <x:c r="I4595" s="1" t="n">
        <x:v>3</x:v>
      </x:c>
      <x:c r="J4595" s="1" t="n">
        <x:v>1.42</x:v>
      </x:c>
      <x:c r="K4595" s="1" t="n">
        <x:v>1</x:v>
      </x:c>
      <x:c r="L4595" s="1" t="n">
        <x:v>100</x:v>
      </x:c>
      <x:c r="M4595" s="1" t="n">
        <x:v>4.3</x:v>
      </x:c>
      <x:c r="N4595" s="1" t="n">
        <x:v>12.7</x:v>
      </x:c>
      <x:c r="O4595" s="1" t="n">
        <x:f aca="0">24*MAX(0,EOMONTH(B4595,0)-MAX(B4595,INDEX(Device_Inventory!$K$2:$K$1201,MATCH(A4595,Device_Inventory!$A$2:$A$1201,0)))+1)</x:f>
        <x:v>744</x:v>
      </x:c>
      <x:c r="P4595" s="11" t="b">
        <x:f aca="0">INDEX(Device_Inventory!$K$2:$K$1201,MATCH(A4595,Device_Inventory!$A$2:$A$1201,0))&gt;B4595</x:f>
        <x:v>0</x:v>
      </x:c>
      <x:c r="Q4595" s="1" t="str">
        <x:f aca="0">IF(D4595&gt;O4595,"Fail: operating hours exceed in-service hours",IF(D4595+M4595&gt;O4595,"Fail: operating + unavailable hours exceed in-service hours",IF(P4595,"Partial month: within in-service hours","OK")))</x:f>
        <x:v>OK</x:v>
      </x:c>
    </x:row>
    <x:row r="4596" ht="15" hidden="0" customHeight="1">
      <x:c r="A4596" s="1" t="s">
        <x:v>1430</x:v>
      </x:c>
      <x:c r="B4596" s="14" t="n">
        <x:v>46113</x:v>
      </x:c>
      <x:c r="C4596" s="1" t="n">
        <x:v>95.4</x:v>
      </x:c>
      <x:c r="D4596" s="1" t="n">
        <x:v>674.3</x:v>
      </x:c>
      <x:c r="E4596" s="1" t="n">
        <x:v>34</x:v>
      </x:c>
      <x:c r="F4596" s="1" t="n">
        <x:v>3</x:v>
      </x:c>
      <x:c r="G4596" s="1" t="n">
        <x:v>53</x:v>
      </x:c>
      <x:c r="H4596" s="1" t="n">
        <x:v>0</x:v>
      </x:c>
      <x:c r="I4596" s="1" t="n">
        <x:v>5</x:v>
      </x:c>
      <x:c r="J4596" s="1" t="n">
        <x:v>1.7</x:v>
      </x:c>
      <x:c r="K4596" s="1" t="n">
        <x:v>0</x:v>
      </x:c>
      <x:c r="L4596" s="1" t="n">
        <x:v>90.6</x:v>
      </x:c>
      <x:c r="M4596" s="1" t="n">
        <x:v>7.1</x:v>
      </x:c>
      <x:c r="N4596" s="1" t="n">
        <x:v>23.8</x:v>
      </x:c>
      <x:c r="O4596" s="1" t="n">
        <x:f aca="0">24*MAX(0,EOMONTH(B4596,0)-MAX(B4596,INDEX(Device_Inventory!$K$2:$K$1201,MATCH(A4596,Device_Inventory!$A$2:$A$1201,0)))+1)</x:f>
        <x:v>720</x:v>
      </x:c>
      <x:c r="P4596" s="11" t="b">
        <x:f aca="0">INDEX(Device_Inventory!$K$2:$K$1201,MATCH(A4596,Device_Inventory!$A$2:$A$1201,0))&gt;B4596</x:f>
        <x:v>0</x:v>
      </x:c>
      <x:c r="Q4596" s="1" t="str">
        <x:f aca="0">IF(D4596&gt;O4596,"Fail: operating hours exceed in-service hours",IF(D4596+M4596&gt;O4596,"Fail: operating + unavailable hours exceed in-service hours",IF(P4596,"Partial month: within in-service hours","OK")))</x:f>
        <x:v>OK</x:v>
      </x:c>
    </x:row>
    <x:row r="4597" ht="15" hidden="0" customHeight="1">
      <x:c r="A4597" s="1" t="s">
        <x:v>1430</x:v>
      </x:c>
      <x:c r="B4597" s="14" t="n">
        <x:v>46143</x:v>
      </x:c>
      <x:c r="C4597" s="1" t="n">
        <x:v>83.6</x:v>
      </x:c>
      <x:c r="D4597" s="1" t="n">
        <x:v>466.6</x:v>
      </x:c>
      <x:c r="E4597" s="1" t="n">
        <x:v>31</x:v>
      </x:c>
      <x:c r="F4597" s="1" t="n">
        <x:v>0</x:v>
      </x:c>
      <x:c r="G4597" s="1" t="n">
        <x:v>51</x:v>
      </x:c>
      <x:c r="H4597" s="1" t="n">
        <x:v>0</x:v>
      </x:c>
      <x:c r="I4597" s="1" t="n">
        <x:v>5</x:v>
      </x:c>
      <x:c r="J4597" s="1" t="n">
        <x:v>1.46</x:v>
      </x:c>
      <x:c r="K4597" s="1" t="n">
        <x:v>2</x:v>
      </x:c>
      <x:c r="L4597" s="1" t="n">
        <x:v>90.4</x:v>
      </x:c>
      <x:c r="M4597" s="1" t="n">
        <x:v>7.8</x:v>
      </x:c>
      <x:c r="N4597" s="1" t="n">
        <x:v>26.7</x:v>
      </x:c>
      <x:c r="O4597" s="1" t="n">
        <x:f aca="0">24*MAX(0,EOMONTH(B4597,0)-MAX(B4597,INDEX(Device_Inventory!$K$2:$K$1201,MATCH(A4597,Device_Inventory!$A$2:$A$1201,0)))+1)</x:f>
        <x:v>744</x:v>
      </x:c>
      <x:c r="P4597" s="11" t="b">
        <x:f aca="0">INDEX(Device_Inventory!$K$2:$K$1201,MATCH(A4597,Device_Inventory!$A$2:$A$1201,0))&gt;B4597</x:f>
        <x:v>0</x:v>
      </x:c>
      <x:c r="Q4597" s="1" t="str">
        <x:f aca="0">IF(D4597&gt;O4597,"Fail: operating hours exceed in-service hours",IF(D4597+M4597&gt;O4597,"Fail: operating + unavailable hours exceed in-service hours",IF(P4597,"Partial month: within in-service hours","OK")))</x:f>
        <x:v>OK</x:v>
      </x:c>
    </x:row>
    <x:row r="4598" ht="15" hidden="0" customHeight="1">
      <x:c r="A4598" s="1" t="s">
        <x:v>1430</x:v>
      </x:c>
      <x:c r="B4598" s="14" t="n">
        <x:v>46174</x:v>
      </x:c>
      <x:c r="C4598" s="1" t="n">
        <x:v>70.5</x:v>
      </x:c>
      <x:c r="D4598" s="1" t="n">
        <x:v>387.7</x:v>
      </x:c>
      <x:c r="E4598" s="1" t="n">
        <x:v>34</x:v>
      </x:c>
      <x:c r="F4598" s="1" t="n">
        <x:v>3</x:v>
      </x:c>
      <x:c r="G4598" s="1" t="n">
        <x:v>40</x:v>
      </x:c>
      <x:c r="H4598" s="1" t="n">
        <x:v>2</x:v>
      </x:c>
      <x:c r="I4598" s="1" t="n">
        <x:v>2</x:v>
      </x:c>
      <x:c r="J4598" s="1" t="n">
        <x:v>1.2</x:v>
      </x:c>
      <x:c r="K4598" s="1" t="n">
        <x:v>1</x:v>
      </x:c>
      <x:c r="L4598" s="1" t="n">
        <x:v>95.9</x:v>
      </x:c>
      <x:c r="M4598" s="1" t="n">
        <x:v>7</x:v>
      </x:c>
      <x:c r="N4598" s="1" t="n">
        <x:v>11.5</x:v>
      </x:c>
      <x:c r="O4598" s="1" t="n">
        <x:f aca="0">24*MAX(0,EOMONTH(B4598,0)-MAX(B4598,INDEX(Device_Inventory!$K$2:$K$1201,MATCH(A4598,Device_Inventory!$A$2:$A$1201,0)))+1)</x:f>
        <x:v>720</x:v>
      </x:c>
      <x:c r="P4598" s="11" t="b">
        <x:f aca="0">INDEX(Device_Inventory!$K$2:$K$1201,MATCH(A4598,Device_Inventory!$A$2:$A$1201,0))&gt;B4598</x:f>
        <x:v>0</x:v>
      </x:c>
      <x:c r="Q4598" s="1" t="str">
        <x:f aca="0">IF(D4598&gt;O4598,"Fail: operating hours exceed in-service hours",IF(D4598+M4598&gt;O4598,"Fail: operating + unavailable hours exceed in-service hours",IF(P4598,"Partial month: within in-service hours","OK")))</x:f>
        <x:v>OK</x:v>
      </x:c>
    </x:row>
    <x:row r="4599" ht="15" hidden="0" customHeight="1">
      <x:c r="A4599" s="1" t="s">
        <x:v>1430</x:v>
      </x:c>
      <x:c r="B4599" s="14" t="n">
        <x:v>46204</x:v>
      </x:c>
      <x:c r="C4599" s="1" t="n">
        <x:v>68.9</x:v>
      </x:c>
      <x:c r="D4599" s="1" t="n">
        <x:v>400.5</x:v>
      </x:c>
      <x:c r="E4599" s="1" t="n">
        <x:v>24</x:v>
      </x:c>
      <x:c r="F4599" s="1" t="n">
        <x:v>2</x:v>
      </x:c>
      <x:c r="G4599" s="1" t="n">
        <x:v>51</x:v>
      </x:c>
      <x:c r="H4599" s="1" t="n">
        <x:v>1</x:v>
      </x:c>
      <x:c r="I4599" s="1" t="n">
        <x:v>2</x:v>
      </x:c>
      <x:c r="J4599" s="1" t="n">
        <x:v>0.44</x:v>
      </x:c>
      <x:c r="K4599" s="1" t="n">
        <x:v>0</x:v>
      </x:c>
      <x:c r="L4599" s="1" t="n">
        <x:v>91.5</x:v>
      </x:c>
      <x:c r="M4599" s="1" t="n">
        <x:v>10.1</x:v>
      </x:c>
      <x:c r="N4599" s="1" t="n">
        <x:v>12.1</x:v>
      </x:c>
      <x:c r="O4599" s="1" t="n">
        <x:f aca="0">24*MAX(0,EOMONTH(B4599,0)-MAX(B4599,INDEX(Device_Inventory!$K$2:$K$1201,MATCH(A4599,Device_Inventory!$A$2:$A$1201,0)))+1)</x:f>
        <x:v>744</x:v>
      </x:c>
      <x:c r="P4599" s="11" t="b">
        <x:f aca="0">INDEX(Device_Inventory!$K$2:$K$1201,MATCH(A4599,Device_Inventory!$A$2:$A$1201,0))&gt;B4599</x:f>
        <x:v>0</x:v>
      </x:c>
      <x:c r="Q4599" s="1" t="str">
        <x:f aca="0">IF(D4599&gt;O4599,"Fail: operating hours exceed in-service hours",IF(D4599+M4599&gt;O4599,"Fail: operating + unavailable hours exceed in-service hours",IF(P4599,"Partial month: within in-service hours","OK")))</x:f>
        <x:v>OK</x:v>
      </x:c>
    </x:row>
    <x:row r="4600" ht="15" hidden="0" customHeight="1">
      <x:c r="A4600" s="1" t="s">
        <x:v>3933</x:v>
      </x:c>
      <x:c r="B4600" s="14" t="n">
        <x:v>46054</x:v>
      </x:c>
      <x:c r="C4600" s="1" t="n">
        <x:v>63.3</x:v>
      </x:c>
      <x:c r="D4600" s="1" t="n">
        <x:v>427.1</x:v>
      </x:c>
      <x:c r="E4600" s="1" t="n">
        <x:v>18</x:v>
      </x:c>
      <x:c r="F4600" s="1" t="n">
        <x:v>1</x:v>
      </x:c>
      <x:c r="G4600" s="1" t="n">
        <x:v>35</x:v>
      </x:c>
      <x:c r="H4600" s="1" t="n">
        <x:v>0</x:v>
      </x:c>
      <x:c r="I4600" s="1" t="n">
        <x:v>0</x:v>
      </x:c>
      <x:c r="J4600" s="1" t="n">
        <x:v>0.09</x:v>
      </x:c>
      <x:c r="K4600" s="1" t="n">
        <x:v>1</x:v>
      </x:c>
      <x:c r="L4600" s="1" t="n">
        <x:v>98.1</x:v>
      </x:c>
      <x:c r="M4600" s="1" t="n">
        <x:v>4.8</x:v>
      </x:c>
      <x:c r="N4600" s="1" t="n">
        <x:v>10.3</x:v>
      </x:c>
      <x:c r="O4600" s="1" t="n">
        <x:f aca="0">24*MAX(0,EOMONTH(B4600,0)-MAX(B4600,INDEX(Device_Inventory!$K$2:$K$1201,MATCH(A4600,Device_Inventory!$A$2:$A$1201,0)))+1)</x:f>
        <x:v>672</x:v>
      </x:c>
      <x:c r="P4600" s="11" t="b">
        <x:f aca="0">INDEX(Device_Inventory!$K$2:$K$1201,MATCH(A4600,Device_Inventory!$A$2:$A$1201,0))&gt;B4600</x:f>
        <x:v>0</x:v>
      </x:c>
      <x:c r="Q4600" s="1" t="str">
        <x:f aca="0">IF(D4600&gt;O4600,"Fail: operating hours exceed in-service hours",IF(D4600+M4600&gt;O4600,"Fail: operating + unavailable hours exceed in-service hours",IF(P4600,"Partial month: within in-service hours","OK")))</x:f>
        <x:v>OK</x:v>
      </x:c>
    </x:row>
    <x:row r="4601" ht="15" hidden="0" customHeight="1">
      <x:c r="A4601" s="1" t="s">
        <x:v>3933</x:v>
      </x:c>
      <x:c r="B4601" s="14" t="n">
        <x:v>46082</x:v>
      </x:c>
      <x:c r="C4601" s="1" t="n">
        <x:v>58.3</x:v>
      </x:c>
      <x:c r="D4601" s="1" t="n">
        <x:v>415.2</x:v>
      </x:c>
      <x:c r="E4601" s="1" t="n">
        <x:v>18</x:v>
      </x:c>
      <x:c r="F4601" s="1" t="n">
        <x:v>2</x:v>
      </x:c>
      <x:c r="G4601" s="1" t="n">
        <x:v>41</x:v>
      </x:c>
      <x:c r="H4601" s="1" t="n">
        <x:v>0</x:v>
      </x:c>
      <x:c r="I4601" s="1" t="n">
        <x:v>0</x:v>
      </x:c>
      <x:c r="J4601" s="1" t="n">
        <x:v>0</x:v>
      </x:c>
      <x:c r="K4601" s="1" t="n">
        <x:v>1</x:v>
      </x:c>
      <x:c r="L4601" s="1" t="n">
        <x:v>93</x:v>
      </x:c>
      <x:c r="M4601" s="1" t="n">
        <x:v>0.1</x:v>
      </x:c>
      <x:c r="N4601" s="1" t="n">
        <x:v>17</x:v>
      </x:c>
      <x:c r="O4601" s="1" t="n">
        <x:f aca="0">24*MAX(0,EOMONTH(B4601,0)-MAX(B4601,INDEX(Device_Inventory!$K$2:$K$1201,MATCH(A4601,Device_Inventory!$A$2:$A$1201,0)))+1)</x:f>
        <x:v>744</x:v>
      </x:c>
      <x:c r="P4601" s="11" t="b">
        <x:f aca="0">INDEX(Device_Inventory!$K$2:$K$1201,MATCH(A4601,Device_Inventory!$A$2:$A$1201,0))&gt;B4601</x:f>
        <x:v>0</x:v>
      </x:c>
      <x:c r="Q4601" s="1" t="str">
        <x:f aca="0">IF(D4601&gt;O4601,"Fail: operating hours exceed in-service hours",IF(D4601+M4601&gt;O4601,"Fail: operating + unavailable hours exceed in-service hours",IF(P4601,"Partial month: within in-service hours","OK")))</x:f>
        <x:v>OK</x:v>
      </x:c>
    </x:row>
    <x:row r="4602" ht="15" hidden="0" customHeight="1">
      <x:c r="A4602" s="1" t="s">
        <x:v>3933</x:v>
      </x:c>
      <x:c r="B4602" s="14" t="n">
        <x:v>46113</x:v>
      </x:c>
      <x:c r="C4602" s="1" t="n">
        <x:v>43.2</x:v>
      </x:c>
      <x:c r="D4602" s="1" t="n">
        <x:v>247</x:v>
      </x:c>
      <x:c r="E4602" s="1" t="n">
        <x:v>8</x:v>
      </x:c>
      <x:c r="F4602" s="1" t="n">
        <x:v>0</x:v>
      </x:c>
      <x:c r="G4602" s="1" t="n">
        <x:v>32</x:v>
      </x:c>
      <x:c r="H4602" s="1" t="n">
        <x:v>1</x:v>
      </x:c>
      <x:c r="I4602" s="1" t="n">
        <x:v>4</x:v>
      </x:c>
      <x:c r="J4602" s="1" t="n">
        <x:v>0</x:v>
      </x:c>
      <x:c r="K4602" s="1" t="n">
        <x:v>0</x:v>
      </x:c>
      <x:c r="L4602" s="1" t="n">
        <x:v>92.7</x:v>
      </x:c>
      <x:c r="M4602" s="1" t="n">
        <x:v>13.1</x:v>
      </x:c>
      <x:c r="N4602" s="1" t="n">
        <x:v>7.2</x:v>
      </x:c>
      <x:c r="O4602" s="1" t="n">
        <x:f aca="0">24*MAX(0,EOMONTH(B4602,0)-MAX(B4602,INDEX(Device_Inventory!$K$2:$K$1201,MATCH(A4602,Device_Inventory!$A$2:$A$1201,0)))+1)</x:f>
        <x:v>720</x:v>
      </x:c>
      <x:c r="P4602" s="11" t="b">
        <x:f aca="0">INDEX(Device_Inventory!$K$2:$K$1201,MATCH(A4602,Device_Inventory!$A$2:$A$1201,0))&gt;B4602</x:f>
        <x:v>0</x:v>
      </x:c>
      <x:c r="Q4602" s="1" t="str">
        <x:f aca="0">IF(D4602&gt;O4602,"Fail: operating hours exceed in-service hours",IF(D4602+M4602&gt;O4602,"Fail: operating + unavailable hours exceed in-service hours",IF(P4602,"Partial month: within in-service hours","OK")))</x:f>
        <x:v>OK</x:v>
      </x:c>
    </x:row>
    <x:row r="4603" ht="15" hidden="0" customHeight="1">
      <x:c r="A4603" s="1" t="s">
        <x:v>3933</x:v>
      </x:c>
      <x:c r="B4603" s="14" t="n">
        <x:v>46143</x:v>
      </x:c>
      <x:c r="C4603" s="1" t="n">
        <x:v>56.9</x:v>
      </x:c>
      <x:c r="D4603" s="1" t="n">
        <x:v>361.3</x:v>
      </x:c>
      <x:c r="E4603" s="1" t="n">
        <x:v>2</x:v>
      </x:c>
      <x:c r="F4603" s="1" t="n">
        <x:v>0</x:v>
      </x:c>
      <x:c r="G4603" s="1" t="n">
        <x:v>31</x:v>
      </x:c>
      <x:c r="H4603" s="1" t="n">
        <x:v>0</x:v>
      </x:c>
      <x:c r="I4603" s="1" t="n">
        <x:v>0</x:v>
      </x:c>
      <x:c r="J4603" s="1" t="n">
        <x:v>0.68</x:v>
      </x:c>
      <x:c r="K4603" s="1" t="n">
        <x:v>0</x:v>
      </x:c>
      <x:c r="L4603" s="1" t="n">
        <x:v>94.2</x:v>
      </x:c>
      <x:c r="M4603" s="1" t="n">
        <x:v>7</x:v>
      </x:c>
      <x:c r="N4603" s="1" t="n">
        <x:v>11.6</x:v>
      </x:c>
      <x:c r="O4603" s="1" t="n">
        <x:f aca="0">24*MAX(0,EOMONTH(B4603,0)-MAX(B4603,INDEX(Device_Inventory!$K$2:$K$1201,MATCH(A4603,Device_Inventory!$A$2:$A$1201,0)))+1)</x:f>
        <x:v>744</x:v>
      </x:c>
      <x:c r="P4603" s="11" t="b">
        <x:f aca="0">INDEX(Device_Inventory!$K$2:$K$1201,MATCH(A4603,Device_Inventory!$A$2:$A$1201,0))&gt;B4603</x:f>
        <x:v>0</x:v>
      </x:c>
      <x:c r="Q4603" s="1" t="str">
        <x:f aca="0">IF(D4603&gt;O4603,"Fail: operating hours exceed in-service hours",IF(D4603+M4603&gt;O4603,"Fail: operating + unavailable hours exceed in-service hours",IF(P4603,"Partial month: within in-service hours","OK")))</x:f>
        <x:v>OK</x:v>
      </x:c>
    </x:row>
    <x:row r="4604" ht="15" hidden="0" customHeight="1">
      <x:c r="A4604" s="1" t="s">
        <x:v>3933</x:v>
      </x:c>
      <x:c r="B4604" s="14" t="n">
        <x:v>46174</x:v>
      </x:c>
      <x:c r="C4604" s="1" t="n">
        <x:v>64.3</x:v>
      </x:c>
      <x:c r="D4604" s="1" t="n">
        <x:v>450.3</x:v>
      </x:c>
      <x:c r="E4604" s="1" t="n">
        <x:v>10</x:v>
      </x:c>
      <x:c r="F4604" s="1" t="n">
        <x:v>0</x:v>
      </x:c>
      <x:c r="G4604" s="1" t="n">
        <x:v>33</x:v>
      </x:c>
      <x:c r="H4604" s="1" t="n">
        <x:v>0</x:v>
      </x:c>
      <x:c r="I4604" s="1" t="n">
        <x:v>2</x:v>
      </x:c>
      <x:c r="J4604" s="1" t="n">
        <x:v>0.64</x:v>
      </x:c>
      <x:c r="K4604" s="1" t="n">
        <x:v>0</x:v>
      </x:c>
      <x:c r="L4604" s="1" t="n">
        <x:v>90.7</x:v>
      </x:c>
      <x:c r="M4604" s="1" t="n">
        <x:v>8.6</x:v>
      </x:c>
      <x:c r="N4604" s="1" t="n">
        <x:v>19.4</x:v>
      </x:c>
      <x:c r="O4604" s="1" t="n">
        <x:f aca="0">24*MAX(0,EOMONTH(B4604,0)-MAX(B4604,INDEX(Device_Inventory!$K$2:$K$1201,MATCH(A4604,Device_Inventory!$A$2:$A$1201,0)))+1)</x:f>
        <x:v>720</x:v>
      </x:c>
      <x:c r="P4604" s="11" t="b">
        <x:f aca="0">INDEX(Device_Inventory!$K$2:$K$1201,MATCH(A4604,Device_Inventory!$A$2:$A$1201,0))&gt;B4604</x:f>
        <x:v>0</x:v>
      </x:c>
      <x:c r="Q4604" s="1" t="str">
        <x:f aca="0">IF(D4604&gt;O4604,"Fail: operating hours exceed in-service hours",IF(D4604+M4604&gt;O4604,"Fail: operating + unavailable hours exceed in-service hours",IF(P4604,"Partial month: within in-service hours","OK")))</x:f>
        <x:v>OK</x:v>
      </x:c>
    </x:row>
    <x:row r="4605" ht="15" hidden="0" customHeight="1">
      <x:c r="A4605" s="1" t="s">
        <x:v>3933</x:v>
      </x:c>
      <x:c r="B4605" s="14" t="n">
        <x:v>46204</x:v>
      </x:c>
      <x:c r="C4605" s="1" t="n">
        <x:v>63.6</x:v>
      </x:c>
      <x:c r="D4605" s="1" t="n">
        <x:v>389.9</x:v>
      </x:c>
      <x:c r="E4605" s="1" t="n">
        <x:v>22</x:v>
      </x:c>
      <x:c r="F4605" s="1" t="n">
        <x:v>3</x:v>
      </x:c>
      <x:c r="G4605" s="1" t="n">
        <x:v>26</x:v>
      </x:c>
      <x:c r="H4605" s="1" t="n">
        <x:v>0</x:v>
      </x:c>
      <x:c r="I4605" s="1" t="n">
        <x:v>2</x:v>
      </x:c>
      <x:c r="J4605" s="1" t="n">
        <x:v>0.15</x:v>
      </x:c>
      <x:c r="K4605" s="1" t="n">
        <x:v>0</x:v>
      </x:c>
      <x:c r="L4605" s="1" t="n">
        <x:v>97.2</x:v>
      </x:c>
      <x:c r="M4605" s="1" t="n">
        <x:v>5.4</x:v>
      </x:c>
      <x:c r="N4605" s="1" t="n">
        <x:v>5.6</x:v>
      </x:c>
      <x:c r="O4605" s="1" t="n">
        <x:f aca="0">24*MAX(0,EOMONTH(B4605,0)-MAX(B4605,INDEX(Device_Inventory!$K$2:$K$1201,MATCH(A4605,Device_Inventory!$A$2:$A$1201,0)))+1)</x:f>
        <x:v>744</x:v>
      </x:c>
      <x:c r="P4605" s="11" t="b">
        <x:f aca="0">INDEX(Device_Inventory!$K$2:$K$1201,MATCH(A4605,Device_Inventory!$A$2:$A$1201,0))&gt;B4605</x:f>
        <x:v>0</x:v>
      </x:c>
      <x:c r="Q4605" s="1" t="str">
        <x:f aca="0">IF(D4605&gt;O4605,"Fail: operating hours exceed in-service hours",IF(D4605+M4605&gt;O4605,"Fail: operating + unavailable hours exceed in-service hours",IF(P4605,"Partial month: within in-service hours","OK")))</x:f>
        <x:v>OK</x:v>
      </x:c>
    </x:row>
    <x:row r="4606" ht="15" hidden="0" customHeight="1">
      <x:c r="A4606" s="1" t="s">
        <x:v>1433</x:v>
      </x:c>
      <x:c r="B4606" s="14" t="n">
        <x:v>46054</x:v>
      </x:c>
      <x:c r="C4606" s="1" t="n">
        <x:v>56.4</x:v>
      </x:c>
      <x:c r="D4606" s="1" t="n">
        <x:v>405.8</x:v>
      </x:c>
      <x:c r="E4606" s="1" t="n">
        <x:v>12</x:v>
      </x:c>
      <x:c r="F4606" s="1" t="n">
        <x:v>1</x:v>
      </x:c>
      <x:c r="G4606" s="1" t="n">
        <x:v>44</x:v>
      </x:c>
      <x:c r="H4606" s="1" t="n">
        <x:v>0</x:v>
      </x:c>
      <x:c r="I4606" s="1" t="n">
        <x:v>2</x:v>
      </x:c>
      <x:c r="J4606" s="1" t="n">
        <x:v>0</x:v>
      </x:c>
      <x:c r="K4606" s="1" t="n">
        <x:v>0</x:v>
      </x:c>
      <x:c r="L4606" s="1" t="n">
        <x:v>95.9</x:v>
      </x:c>
      <x:c r="M4606" s="1" t="n">
        <x:v>0</x:v>
      </x:c>
      <x:c r="N4606" s="1" t="n">
        <x:v>16.5</x:v>
      </x:c>
      <x:c r="O4606" s="1" t="n">
        <x:f aca="0">24*MAX(0,EOMONTH(B4606,0)-MAX(B4606,INDEX(Device_Inventory!$K$2:$K$1201,MATCH(A4606,Device_Inventory!$A$2:$A$1201,0)))+1)</x:f>
        <x:v>672</x:v>
      </x:c>
      <x:c r="P4606" s="11" t="b">
        <x:f aca="0">INDEX(Device_Inventory!$K$2:$K$1201,MATCH(A4606,Device_Inventory!$A$2:$A$1201,0))&gt;B4606</x:f>
        <x:v>0</x:v>
      </x:c>
      <x:c r="Q4606" s="1" t="str">
        <x:f aca="0">IF(D4606&gt;O4606,"Fail: operating hours exceed in-service hours",IF(D4606+M4606&gt;O4606,"Fail: operating + unavailable hours exceed in-service hours",IF(P4606,"Partial month: within in-service hours","OK")))</x:f>
        <x:v>OK</x:v>
      </x:c>
    </x:row>
    <x:row r="4607" ht="15" hidden="0" customHeight="1">
      <x:c r="A4607" s="1" t="s">
        <x:v>1433</x:v>
      </x:c>
      <x:c r="B4607" s="14" t="n">
        <x:v>46082</x:v>
      </x:c>
      <x:c r="C4607" s="1" t="n">
        <x:v>50.5</x:v>
      </x:c>
      <x:c r="D4607" s="1" t="n">
        <x:v>289.7</x:v>
      </x:c>
      <x:c r="E4607" s="1" t="n">
        <x:v>19</x:v>
      </x:c>
      <x:c r="F4607" s="1" t="n">
        <x:v>0</x:v>
      </x:c>
      <x:c r="G4607" s="1" t="n">
        <x:v>12</x:v>
      </x:c>
      <x:c r="H4607" s="1" t="n">
        <x:v>0</x:v>
      </x:c>
      <x:c r="I4607" s="1" t="n">
        <x:v>3</x:v>
      </x:c>
      <x:c r="J4607" s="1" t="n">
        <x:v>1.2</x:v>
      </x:c>
      <x:c r="K4607" s="1" t="n">
        <x:v>2</x:v>
      </x:c>
      <x:c r="L4607" s="1" t="n">
        <x:v>94.8</x:v>
      </x:c>
      <x:c r="M4607" s="1" t="n">
        <x:v>2.7</x:v>
      </x:c>
      <x:c r="N4607" s="1" t="n">
        <x:v>6.3</x:v>
      </x:c>
      <x:c r="O4607" s="1" t="n">
        <x:f aca="0">24*MAX(0,EOMONTH(B4607,0)-MAX(B4607,INDEX(Device_Inventory!$K$2:$K$1201,MATCH(A4607,Device_Inventory!$A$2:$A$1201,0)))+1)</x:f>
        <x:v>744</x:v>
      </x:c>
      <x:c r="P4607" s="11" t="b">
        <x:f aca="0">INDEX(Device_Inventory!$K$2:$K$1201,MATCH(A4607,Device_Inventory!$A$2:$A$1201,0))&gt;B4607</x:f>
        <x:v>0</x:v>
      </x:c>
      <x:c r="Q4607" s="1" t="str">
        <x:f aca="0">IF(D4607&gt;O4607,"Fail: operating hours exceed in-service hours",IF(D4607+M4607&gt;O4607,"Fail: operating + unavailable hours exceed in-service hours",IF(P4607,"Partial month: within in-service hours","OK")))</x:f>
        <x:v>OK</x:v>
      </x:c>
    </x:row>
    <x:row r="4608" ht="15" hidden="0" customHeight="1">
      <x:c r="A4608" s="1" t="s">
        <x:v>1433</x:v>
      </x:c>
      <x:c r="B4608" s="14" t="n">
        <x:v>46113</x:v>
      </x:c>
      <x:c r="C4608" s="1" t="n">
        <x:v>84.2</x:v>
      </x:c>
      <x:c r="D4608" s="1" t="n">
        <x:v>462.2</x:v>
      </x:c>
      <x:c r="E4608" s="1" t="n">
        <x:v>19</x:v>
      </x:c>
      <x:c r="F4608" s="1" t="n">
        <x:v>1</x:v>
      </x:c>
      <x:c r="G4608" s="1" t="n">
        <x:v>49</x:v>
      </x:c>
      <x:c r="H4608" s="1" t="n">
        <x:v>1</x:v>
      </x:c>
      <x:c r="I4608" s="1" t="n">
        <x:v>3</x:v>
      </x:c>
      <x:c r="J4608" s="1" t="n">
        <x:v>0.59</x:v>
      </x:c>
      <x:c r="K4608" s="1" t="n">
        <x:v>0</x:v>
      </x:c>
      <x:c r="L4608" s="1" t="n">
        <x:v>98</x:v>
      </x:c>
      <x:c r="M4608" s="1" t="n">
        <x:v>8.5</x:v>
      </x:c>
      <x:c r="N4608" s="1" t="n">
        <x:v>8.7</x:v>
      </x:c>
      <x:c r="O4608" s="1" t="n">
        <x:f aca="0">24*MAX(0,EOMONTH(B4608,0)-MAX(B4608,INDEX(Device_Inventory!$K$2:$K$1201,MATCH(A4608,Device_Inventory!$A$2:$A$1201,0)))+1)</x:f>
        <x:v>720</x:v>
      </x:c>
      <x:c r="P4608" s="11" t="b">
        <x:f aca="0">INDEX(Device_Inventory!$K$2:$K$1201,MATCH(A4608,Device_Inventory!$A$2:$A$1201,0))&gt;B4608</x:f>
        <x:v>0</x:v>
      </x:c>
      <x:c r="Q4608" s="1" t="str">
        <x:f aca="0">IF(D4608&gt;O4608,"Fail: operating hours exceed in-service hours",IF(D4608+M4608&gt;O4608,"Fail: operating + unavailable hours exceed in-service hours",IF(P4608,"Partial month: within in-service hours","OK")))</x:f>
        <x:v>OK</x:v>
      </x:c>
    </x:row>
    <x:row r="4609" ht="15" hidden="0" customHeight="1">
      <x:c r="A4609" s="1" t="s">
        <x:v>1433</x:v>
      </x:c>
      <x:c r="B4609" s="14" t="n">
        <x:v>46143</x:v>
      </x:c>
      <x:c r="C4609" s="1" t="n">
        <x:v>48.2</x:v>
      </x:c>
      <x:c r="D4609" s="1" t="n">
        <x:v>326.8</x:v>
      </x:c>
      <x:c r="E4609" s="1" t="n">
        <x:v>11</x:v>
      </x:c>
      <x:c r="F4609" s="1" t="n">
        <x:v>1</x:v>
      </x:c>
      <x:c r="G4609" s="1" t="n">
        <x:v>23</x:v>
      </x:c>
      <x:c r="H4609" s="1" t="n">
        <x:v>1</x:v>
      </x:c>
      <x:c r="I4609" s="1" t="n">
        <x:v>2</x:v>
      </x:c>
      <x:c r="J4609" s="1" t="n">
        <x:v>1.13</x:v>
      </x:c>
      <x:c r="K4609" s="1" t="n">
        <x:v>1</x:v>
      </x:c>
      <x:c r="L4609" s="1" t="n">
        <x:v>97.8</x:v>
      </x:c>
      <x:c r="M4609" s="1" t="n">
        <x:v>2.7</x:v>
      </x:c>
      <x:c r="N4609" s="1" t="n">
        <x:v>8.8</x:v>
      </x:c>
      <x:c r="O4609" s="1" t="n">
        <x:f aca="0">24*MAX(0,EOMONTH(B4609,0)-MAX(B4609,INDEX(Device_Inventory!$K$2:$K$1201,MATCH(A4609,Device_Inventory!$A$2:$A$1201,0)))+1)</x:f>
        <x:v>744</x:v>
      </x:c>
      <x:c r="P4609" s="11" t="b">
        <x:f aca="0">INDEX(Device_Inventory!$K$2:$K$1201,MATCH(A4609,Device_Inventory!$A$2:$A$1201,0))&gt;B4609</x:f>
        <x:v>0</x:v>
      </x:c>
      <x:c r="Q4609" s="1" t="str">
        <x:f aca="0">IF(D4609&gt;O4609,"Fail: operating hours exceed in-service hours",IF(D4609+M4609&gt;O4609,"Fail: operating + unavailable hours exceed in-service hours",IF(P4609,"Partial month: within in-service hours","OK")))</x:f>
        <x:v>OK</x:v>
      </x:c>
    </x:row>
    <x:row r="4610" ht="15" hidden="0" customHeight="1">
      <x:c r="A4610" s="1" t="s">
        <x:v>1433</x:v>
      </x:c>
      <x:c r="B4610" s="14" t="n">
        <x:v>46174</x:v>
      </x:c>
      <x:c r="C4610" s="1" t="n">
        <x:v>57.3</x:v>
      </x:c>
      <x:c r="D4610" s="1" t="n">
        <x:v>404.5</x:v>
      </x:c>
      <x:c r="E4610" s="1" t="n">
        <x:v>8</x:v>
      </x:c>
      <x:c r="F4610" s="1" t="n">
        <x:v>0</x:v>
      </x:c>
      <x:c r="G4610" s="1" t="n">
        <x:v>30</x:v>
      </x:c>
      <x:c r="H4610" s="1" t="n">
        <x:v>1</x:v>
      </x:c>
      <x:c r="I4610" s="1" t="n">
        <x:v>2</x:v>
      </x:c>
      <x:c r="J4610" s="1" t="n">
        <x:v>0.37</x:v>
      </x:c>
      <x:c r="K4610" s="1" t="n">
        <x:v>0</x:v>
      </x:c>
      <x:c r="L4610" s="1" t="n">
        <x:v>96.3</x:v>
      </x:c>
      <x:c r="M4610" s="1" t="n">
        <x:v>0</x:v>
      </x:c>
      <x:c r="N4610" s="1" t="n">
        <x:v>13.9</x:v>
      </x:c>
      <x:c r="O4610" s="1" t="n">
        <x:f aca="0">24*MAX(0,EOMONTH(B4610,0)-MAX(B4610,INDEX(Device_Inventory!$K$2:$K$1201,MATCH(A4610,Device_Inventory!$A$2:$A$1201,0)))+1)</x:f>
        <x:v>720</x:v>
      </x:c>
      <x:c r="P4610" s="11" t="b">
        <x:f aca="0">INDEX(Device_Inventory!$K$2:$K$1201,MATCH(A4610,Device_Inventory!$A$2:$A$1201,0))&gt;B4610</x:f>
        <x:v>0</x:v>
      </x:c>
      <x:c r="Q4610" s="1" t="str">
        <x:f aca="0">IF(D4610&gt;O4610,"Fail: operating hours exceed in-service hours",IF(D4610+M4610&gt;O4610,"Fail: operating + unavailable hours exceed in-service hours",IF(P4610,"Partial month: within in-service hours","OK")))</x:f>
        <x:v>OK</x:v>
      </x:c>
    </x:row>
    <x:row r="4611" ht="15" hidden="0" customHeight="1">
      <x:c r="A4611" s="1" t="s">
        <x:v>1433</x:v>
      </x:c>
      <x:c r="B4611" s="14" t="n">
        <x:v>46204</x:v>
      </x:c>
      <x:c r="C4611" s="1" t="n">
        <x:v>48.5</x:v>
      </x:c>
      <x:c r="D4611" s="1" t="n">
        <x:v>325.7</x:v>
      </x:c>
      <x:c r="E4611" s="1" t="n">
        <x:v>16</x:v>
      </x:c>
      <x:c r="F4611" s="1" t="n">
        <x:v>1</x:v>
      </x:c>
      <x:c r="G4611" s="1" t="n">
        <x:v>31</x:v>
      </x:c>
      <x:c r="H4611" s="1" t="n">
        <x:v>1</x:v>
      </x:c>
      <x:c r="I4611" s="1" t="n">
        <x:v>2</x:v>
      </x:c>
      <x:c r="J4611" s="1" t="n">
        <x:v>0.57</x:v>
      </x:c>
      <x:c r="K4611" s="1" t="n">
        <x:v>0</x:v>
      </x:c>
      <x:c r="L4611" s="1" t="n">
        <x:v>97.4</x:v>
      </x:c>
      <x:c r="M4611" s="1" t="n">
        <x:v>11</x:v>
      </x:c>
      <x:c r="N4611" s="1" t="n">
        <x:v>12.5</x:v>
      </x:c>
      <x:c r="O4611" s="1" t="n">
        <x:f aca="0">24*MAX(0,EOMONTH(B4611,0)-MAX(B4611,INDEX(Device_Inventory!$K$2:$K$1201,MATCH(A4611,Device_Inventory!$A$2:$A$1201,0)))+1)</x:f>
        <x:v>744</x:v>
      </x:c>
      <x:c r="P4611" s="11" t="b">
        <x:f aca="0">INDEX(Device_Inventory!$K$2:$K$1201,MATCH(A4611,Device_Inventory!$A$2:$A$1201,0))&gt;B4611</x:f>
        <x:v>0</x:v>
      </x:c>
      <x:c r="Q4611" s="1" t="str">
        <x:f aca="0">IF(D4611&gt;O4611,"Fail: operating hours exceed in-service hours",IF(D4611+M4611&gt;O4611,"Fail: operating + unavailable hours exceed in-service hours",IF(P4611,"Partial month: within in-service hours","OK")))</x:f>
        <x:v>OK</x:v>
      </x:c>
    </x:row>
    <x:row r="4612" ht="15" hidden="0" customHeight="1">
      <x:c r="A4612" s="1" t="s">
        <x:v>1435</x:v>
      </x:c>
      <x:c r="B4612" s="14" t="n">
        <x:v>46054</x:v>
      </x:c>
      <x:c r="C4612" s="1" t="n">
        <x:v>98</x:v>
      </x:c>
      <x:c r="D4612" s="1" t="n">
        <x:v>641.5</x:v>
      </x:c>
      <x:c r="E4612" s="1" t="n">
        <x:v>30</x:v>
      </x:c>
      <x:c r="F4612" s="1" t="n">
        <x:v>0</x:v>
      </x:c>
      <x:c r="G4612" s="1" t="n">
        <x:v>41</x:v>
      </x:c>
      <x:c r="H4612" s="1" t="n">
        <x:v>0</x:v>
      </x:c>
      <x:c r="I4612" s="1" t="n">
        <x:v>4</x:v>
      </x:c>
      <x:c r="J4612" s="1" t="n">
        <x:v>0.71</x:v>
      </x:c>
      <x:c r="K4612" s="1" t="n">
        <x:v>0</x:v>
      </x:c>
      <x:c r="L4612" s="1" t="n">
        <x:v>95.8</x:v>
      </x:c>
      <x:c r="M4612" s="1" t="n">
        <x:v>2.8</x:v>
      </x:c>
      <x:c r="N4612" s="1" t="n">
        <x:v>9.8</x:v>
      </x:c>
      <x:c r="O4612" s="1" t="n">
        <x:f aca="0">24*MAX(0,EOMONTH(B4612,0)-MAX(B4612,INDEX(Device_Inventory!$K$2:$K$1201,MATCH(A4612,Device_Inventory!$A$2:$A$1201,0)))+1)</x:f>
        <x:v>672</x:v>
      </x:c>
      <x:c r="P4612" s="11" t="b">
        <x:f aca="0">INDEX(Device_Inventory!$K$2:$K$1201,MATCH(A4612,Device_Inventory!$A$2:$A$1201,0))&gt;B4612</x:f>
        <x:v>0</x:v>
      </x:c>
      <x:c r="Q4612" s="1" t="str">
        <x:f aca="0">IF(D4612&gt;O4612,"Fail: operating hours exceed in-service hours",IF(D4612+M4612&gt;O4612,"Fail: operating + unavailable hours exceed in-service hours",IF(P4612,"Partial month: within in-service hours","OK")))</x:f>
        <x:v>OK</x:v>
      </x:c>
    </x:row>
    <x:row r="4613" ht="15" hidden="0" customHeight="1">
      <x:c r="A4613" s="1" t="s">
        <x:v>1435</x:v>
      </x:c>
      <x:c r="B4613" s="14" t="n">
        <x:v>46082</x:v>
      </x:c>
      <x:c r="C4613" s="1" t="n">
        <x:v>86.2</x:v>
      </x:c>
      <x:c r="D4613" s="1" t="n">
        <x:v>504.8</x:v>
      </x:c>
      <x:c r="E4613" s="1" t="n">
        <x:v>36</x:v>
      </x:c>
      <x:c r="F4613" s="1" t="n">
        <x:v>0</x:v>
      </x:c>
      <x:c r="G4613" s="1" t="n">
        <x:v>34</x:v>
      </x:c>
      <x:c r="H4613" s="1" t="n">
        <x:v>0</x:v>
      </x:c>
      <x:c r="I4613" s="1" t="n">
        <x:v>2</x:v>
      </x:c>
      <x:c r="J4613" s="1" t="n">
        <x:v>0</x:v>
      </x:c>
      <x:c r="K4613" s="1" t="n">
        <x:v>2</x:v>
      </x:c>
      <x:c r="L4613" s="1" t="n">
        <x:v>97.6</x:v>
      </x:c>
      <x:c r="M4613" s="1" t="n">
        <x:v>0</x:v>
      </x:c>
      <x:c r="N4613" s="1" t="n">
        <x:v>18.9</x:v>
      </x:c>
      <x:c r="O4613" s="1" t="n">
        <x:f aca="0">24*MAX(0,EOMONTH(B4613,0)-MAX(B4613,INDEX(Device_Inventory!$K$2:$K$1201,MATCH(A4613,Device_Inventory!$A$2:$A$1201,0)))+1)</x:f>
        <x:v>744</x:v>
      </x:c>
      <x:c r="P4613" s="11" t="b">
        <x:f aca="0">INDEX(Device_Inventory!$K$2:$K$1201,MATCH(A4613,Device_Inventory!$A$2:$A$1201,0))&gt;B4613</x:f>
        <x:v>0</x:v>
      </x:c>
      <x:c r="Q4613" s="1" t="str">
        <x:f aca="0">IF(D4613&gt;O4613,"Fail: operating hours exceed in-service hours",IF(D4613+M4613&gt;O4613,"Fail: operating + unavailable hours exceed in-service hours",IF(P4613,"Partial month: within in-service hours","OK")))</x:f>
        <x:v>OK</x:v>
      </x:c>
    </x:row>
    <x:row r="4614" ht="15" hidden="0" customHeight="1">
      <x:c r="A4614" s="1" t="s">
        <x:v>1435</x:v>
      </x:c>
      <x:c r="B4614" s="14" t="n">
        <x:v>46113</x:v>
      </x:c>
      <x:c r="C4614" s="1" t="n">
        <x:v>98</x:v>
      </x:c>
      <x:c r="D4614" s="1" t="n">
        <x:v>650.5</x:v>
      </x:c>
      <x:c r="E4614" s="1" t="n">
        <x:v>28</x:v>
      </x:c>
      <x:c r="F4614" s="1" t="n">
        <x:v>0</x:v>
      </x:c>
      <x:c r="G4614" s="1" t="n">
        <x:v>56</x:v>
      </x:c>
      <x:c r="H4614" s="1" t="n">
        <x:v>0</x:v>
      </x:c>
      <x:c r="I4614" s="1" t="n">
        <x:v>2</x:v>
      </x:c>
      <x:c r="J4614" s="1" t="n">
        <x:v>1.14</x:v>
      </x:c>
      <x:c r="K4614" s="1" t="n">
        <x:v>0</x:v>
      </x:c>
      <x:c r="L4614" s="1" t="n">
        <x:v>98.9</x:v>
      </x:c>
      <x:c r="M4614" s="1" t="n">
        <x:v>6.3</x:v>
      </x:c>
      <x:c r="N4614" s="1" t="n">
        <x:v>15.1</x:v>
      </x:c>
      <x:c r="O4614" s="1" t="n">
        <x:f aca="0">24*MAX(0,EOMONTH(B4614,0)-MAX(B4614,INDEX(Device_Inventory!$K$2:$K$1201,MATCH(A4614,Device_Inventory!$A$2:$A$1201,0)))+1)</x:f>
        <x:v>720</x:v>
      </x:c>
      <x:c r="P4614" s="11" t="b">
        <x:f aca="0">INDEX(Device_Inventory!$K$2:$K$1201,MATCH(A4614,Device_Inventory!$A$2:$A$1201,0))&gt;B4614</x:f>
        <x:v>0</x:v>
      </x:c>
      <x:c r="Q4614" s="1" t="str">
        <x:f aca="0">IF(D4614&gt;O4614,"Fail: operating hours exceed in-service hours",IF(D4614+M4614&gt;O4614,"Fail: operating + unavailable hours exceed in-service hours",IF(P4614,"Partial month: within in-service hours","OK")))</x:f>
        <x:v>OK</x:v>
      </x:c>
    </x:row>
    <x:row r="4615" ht="15" hidden="0" customHeight="1">
      <x:c r="A4615" s="1" t="s">
        <x:v>1435</x:v>
      </x:c>
      <x:c r="B4615" s="14" t="n">
        <x:v>46143</x:v>
      </x:c>
      <x:c r="C4615" s="1" t="n">
        <x:v>88.2</x:v>
      </x:c>
      <x:c r="D4615" s="1" t="n">
        <x:v>624.9</x:v>
      </x:c>
      <x:c r="E4615" s="1" t="n">
        <x:v>28</x:v>
      </x:c>
      <x:c r="F4615" s="1" t="n">
        <x:v>0</x:v>
      </x:c>
      <x:c r="G4615" s="1" t="n">
        <x:v>40</x:v>
      </x:c>
      <x:c r="H4615" s="1" t="n">
        <x:v>0</x:v>
      </x:c>
      <x:c r="I4615" s="1" t="n">
        <x:v>3</x:v>
      </x:c>
      <x:c r="J4615" s="1" t="n">
        <x:v>0.95</x:v>
      </x:c>
      <x:c r="K4615" s="1" t="n">
        <x:v>1</x:v>
      </x:c>
      <x:c r="L4615" s="1" t="n">
        <x:v>98.8</x:v>
      </x:c>
      <x:c r="M4615" s="1" t="n">
        <x:v>3.9</x:v>
      </x:c>
      <x:c r="N4615" s="1" t="n">
        <x:v>23.2</x:v>
      </x:c>
      <x:c r="O4615" s="1" t="n">
        <x:f aca="0">24*MAX(0,EOMONTH(B4615,0)-MAX(B4615,INDEX(Device_Inventory!$K$2:$K$1201,MATCH(A4615,Device_Inventory!$A$2:$A$1201,0)))+1)</x:f>
        <x:v>744</x:v>
      </x:c>
      <x:c r="P4615" s="11" t="b">
        <x:f aca="0">INDEX(Device_Inventory!$K$2:$K$1201,MATCH(A4615,Device_Inventory!$A$2:$A$1201,0))&gt;B4615</x:f>
        <x:v>0</x:v>
      </x:c>
      <x:c r="Q4615" s="1" t="str">
        <x:f aca="0">IF(D4615&gt;O4615,"Fail: operating hours exceed in-service hours",IF(D4615+M4615&gt;O4615,"Fail: operating + unavailable hours exceed in-service hours",IF(P4615,"Partial month: within in-service hours","OK")))</x:f>
        <x:v>OK</x:v>
      </x:c>
    </x:row>
    <x:row r="4616" ht="15" hidden="0" customHeight="1">
      <x:c r="A4616" s="1" t="s">
        <x:v>1435</x:v>
      </x:c>
      <x:c r="B4616" s="14" t="n">
        <x:v>46174</x:v>
      </x:c>
      <x:c r="C4616" s="1" t="n">
        <x:v>84.5</x:v>
      </x:c>
      <x:c r="D4616" s="1" t="n">
        <x:v>472.5</x:v>
      </x:c>
      <x:c r="E4616" s="1" t="n">
        <x:v>31</x:v>
      </x:c>
      <x:c r="F4616" s="1" t="n">
        <x:v>1</x:v>
      </x:c>
      <x:c r="G4616" s="1" t="n">
        <x:v>40</x:v>
      </x:c>
      <x:c r="H4616" s="1" t="n">
        <x:v>0</x:v>
      </x:c>
      <x:c r="I4616" s="1" t="n">
        <x:v>4</x:v>
      </x:c>
      <x:c r="J4616" s="1" t="n">
        <x:v>0.69</x:v>
      </x:c>
      <x:c r="K4616" s="1" t="n">
        <x:v>0</x:v>
      </x:c>
      <x:c r="L4616" s="1" t="n">
        <x:v>94.1</x:v>
      </x:c>
      <x:c r="M4616" s="1" t="n">
        <x:v>1.4</x:v>
      </x:c>
      <x:c r="N4616" s="1" t="n">
        <x:v>26.1</x:v>
      </x:c>
      <x:c r="O4616" s="1" t="n">
        <x:f aca="0">24*MAX(0,EOMONTH(B4616,0)-MAX(B4616,INDEX(Device_Inventory!$K$2:$K$1201,MATCH(A4616,Device_Inventory!$A$2:$A$1201,0)))+1)</x:f>
        <x:v>720</x:v>
      </x:c>
      <x:c r="P4616" s="11" t="b">
        <x:f aca="0">INDEX(Device_Inventory!$K$2:$K$1201,MATCH(A4616,Device_Inventory!$A$2:$A$1201,0))&gt;B4616</x:f>
        <x:v>0</x:v>
      </x:c>
      <x:c r="Q4616" s="1" t="str">
        <x:f aca="0">IF(D4616&gt;O4616,"Fail: operating hours exceed in-service hours",IF(D4616+M4616&gt;O4616,"Fail: operating + unavailable hours exceed in-service hours",IF(P4616,"Partial month: within in-service hours","OK")))</x:f>
        <x:v>OK</x:v>
      </x:c>
    </x:row>
    <x:row r="4617" ht="15" hidden="0" customHeight="1">
      <x:c r="A4617" s="1" t="s">
        <x:v>1435</x:v>
      </x:c>
      <x:c r="B4617" s="14" t="n">
        <x:v>46204</x:v>
      </x:c>
      <x:c r="C4617" s="1" t="n">
        <x:v>83.9</x:v>
      </x:c>
      <x:c r="D4617" s="1" t="n">
        <x:v>606.7</x:v>
      </x:c>
      <x:c r="E4617" s="1" t="n">
        <x:v>18</x:v>
      </x:c>
      <x:c r="F4617" s="1" t="n">
        <x:v>2</x:v>
      </x:c>
      <x:c r="G4617" s="1" t="n">
        <x:v>61</x:v>
      </x:c>
      <x:c r="H4617" s="1" t="n">
        <x:v>0</x:v>
      </x:c>
      <x:c r="I4617" s="1" t="n">
        <x:v>5</x:v>
      </x:c>
      <x:c r="J4617" s="1" t="n">
        <x:v>1.56</x:v>
      </x:c>
      <x:c r="K4617" s="1" t="n">
        <x:v>0</x:v>
      </x:c>
      <x:c r="L4617" s="1" t="n">
        <x:v>92.3</x:v>
      </x:c>
      <x:c r="M4617" s="1" t="n">
        <x:v>4.1</x:v>
      </x:c>
      <x:c r="N4617" s="1" t="n">
        <x:v>22.7</x:v>
      </x:c>
      <x:c r="O4617" s="1" t="n">
        <x:f aca="0">24*MAX(0,EOMONTH(B4617,0)-MAX(B4617,INDEX(Device_Inventory!$K$2:$K$1201,MATCH(A4617,Device_Inventory!$A$2:$A$1201,0)))+1)</x:f>
        <x:v>744</x:v>
      </x:c>
      <x:c r="P4617" s="11" t="b">
        <x:f aca="0">INDEX(Device_Inventory!$K$2:$K$1201,MATCH(A4617,Device_Inventory!$A$2:$A$1201,0))&gt;B4617</x:f>
        <x:v>0</x:v>
      </x:c>
      <x:c r="Q4617" s="1" t="str">
        <x:f aca="0">IF(D4617&gt;O4617,"Fail: operating hours exceed in-service hours",IF(D4617+M4617&gt;O4617,"Fail: operating + unavailable hours exceed in-service hours",IF(P4617,"Partial month: within in-service hours","OK")))</x:f>
        <x:v>OK</x:v>
      </x:c>
    </x:row>
    <x:row r="4618" ht="15" hidden="0" customHeight="1">
      <x:c r="A4618" s="1" t="s">
        <x:v>1436</x:v>
      </x:c>
      <x:c r="B4618" s="14" t="n">
        <x:v>46054</x:v>
      </x:c>
      <x:c r="C4618" s="1" t="n">
        <x:v>47</x:v>
      </x:c>
      <x:c r="D4618" s="1" t="n">
        <x:v>336.1</x:v>
      </x:c>
      <x:c r="E4618" s="1" t="n">
        <x:v>13</x:v>
      </x:c>
      <x:c r="F4618" s="1" t="n">
        <x:v>0</x:v>
      </x:c>
      <x:c r="G4618" s="1" t="n">
        <x:v>34</x:v>
      </x:c>
      <x:c r="H4618" s="1" t="n">
        <x:v>0</x:v>
      </x:c>
      <x:c r="I4618" s="1" t="n">
        <x:v>3</x:v>
      </x:c>
      <x:c r="J4618" s="1" t="n">
        <x:v>0</x:v>
      </x:c>
      <x:c r="K4618" s="1" t="n">
        <x:v>0</x:v>
      </x:c>
      <x:c r="L4618" s="1" t="n">
        <x:v>92.8</x:v>
      </x:c>
      <x:c r="M4618" s="1" t="n">
        <x:v>10.2</x:v>
      </x:c>
      <x:c r="N4618" s="1" t="n">
        <x:v>6.6</x:v>
      </x:c>
      <x:c r="O4618" s="1" t="n">
        <x:f aca="0">24*MAX(0,EOMONTH(B4618,0)-MAX(B4618,INDEX(Device_Inventory!$K$2:$K$1201,MATCH(A4618,Device_Inventory!$A$2:$A$1201,0)))+1)</x:f>
        <x:v>672</x:v>
      </x:c>
      <x:c r="P4618" s="11" t="b">
        <x:f aca="0">INDEX(Device_Inventory!$K$2:$K$1201,MATCH(A4618,Device_Inventory!$A$2:$A$1201,0))&gt;B4618</x:f>
        <x:v>0</x:v>
      </x:c>
      <x:c r="Q4618" s="1" t="str">
        <x:f aca="0">IF(D4618&gt;O4618,"Fail: operating hours exceed in-service hours",IF(D4618+M4618&gt;O4618,"Fail: operating + unavailable hours exceed in-service hours",IF(P4618,"Partial month: within in-service hours","OK")))</x:f>
        <x:v>OK</x:v>
      </x:c>
    </x:row>
    <x:row r="4619" ht="15" hidden="0" customHeight="1">
      <x:c r="A4619" s="1" t="s">
        <x:v>1436</x:v>
      </x:c>
      <x:c r="B4619" s="14" t="n">
        <x:v>46082</x:v>
      </x:c>
      <x:c r="C4619" s="1" t="n">
        <x:v>72.7</x:v>
      </x:c>
      <x:c r="D4619" s="1" t="n">
        <x:v>485.1</x:v>
      </x:c>
      <x:c r="E4619" s="1" t="n">
        <x:v>25</x:v>
      </x:c>
      <x:c r="F4619" s="1" t="n">
        <x:v>2</x:v>
      </x:c>
      <x:c r="G4619" s="1" t="n">
        <x:v>43</x:v>
      </x:c>
      <x:c r="H4619" s="1" t="n">
        <x:v>1</x:v>
      </x:c>
      <x:c r="I4619" s="1" t="n">
        <x:v>4</x:v>
      </x:c>
      <x:c r="J4619" s="1" t="n">
        <x:v>1.14</x:v>
      </x:c>
      <x:c r="K4619" s="1" t="n">
        <x:v>1</x:v>
      </x:c>
      <x:c r="L4619" s="1" t="n">
        <x:v>97.6</x:v>
      </x:c>
      <x:c r="M4619" s="1" t="n">
        <x:v>8.5</x:v>
      </x:c>
      <x:c r="N4619" s="1" t="n">
        <x:v>10.6</x:v>
      </x:c>
      <x:c r="O4619" s="1" t="n">
        <x:f aca="0">24*MAX(0,EOMONTH(B4619,0)-MAX(B4619,INDEX(Device_Inventory!$K$2:$K$1201,MATCH(A4619,Device_Inventory!$A$2:$A$1201,0)))+1)</x:f>
        <x:v>744</x:v>
      </x:c>
      <x:c r="P4619" s="11" t="b">
        <x:f aca="0">INDEX(Device_Inventory!$K$2:$K$1201,MATCH(A4619,Device_Inventory!$A$2:$A$1201,0))&gt;B4619</x:f>
        <x:v>0</x:v>
      </x:c>
      <x:c r="Q4619" s="1" t="str">
        <x:f aca="0">IF(D4619&gt;O4619,"Fail: operating hours exceed in-service hours",IF(D4619+M4619&gt;O4619,"Fail: operating + unavailable hours exceed in-service hours",IF(P4619,"Partial month: within in-service hours","OK")))</x:f>
        <x:v>OK</x:v>
      </x:c>
    </x:row>
    <x:row r="4620" ht="15" hidden="0" customHeight="1">
      <x:c r="A4620" s="1" t="s">
        <x:v>1436</x:v>
      </x:c>
      <x:c r="B4620" s="14" t="n">
        <x:v>46113</x:v>
      </x:c>
      <x:c r="C4620" s="1" t="n">
        <x:v>67</x:v>
      </x:c>
      <x:c r="D4620" s="1" t="n">
        <x:v>452.8</x:v>
      </x:c>
      <x:c r="E4620" s="1" t="n">
        <x:v>25</x:v>
      </x:c>
      <x:c r="F4620" s="1" t="n">
        <x:v>2</x:v>
      </x:c>
      <x:c r="G4620" s="1" t="n">
        <x:v>8</x:v>
      </x:c>
      <x:c r="H4620" s="1" t="n">
        <x:v>0</x:v>
      </x:c>
      <x:c r="I4620" s="1" t="n">
        <x:v>5</x:v>
      </x:c>
      <x:c r="J4620" s="1" t="n">
        <x:v>0</x:v>
      </x:c>
      <x:c r="K4620" s="1" t="n">
        <x:v>2</x:v>
      </x:c>
      <x:c r="L4620" s="1" t="n">
        <x:v>94</x:v>
      </x:c>
      <x:c r="M4620" s="1" t="n">
        <x:v>5.8</x:v>
      </x:c>
      <x:c r="N4620" s="1" t="n">
        <x:v>18.3</x:v>
      </x:c>
      <x:c r="O4620" s="1" t="n">
        <x:f aca="0">24*MAX(0,EOMONTH(B4620,0)-MAX(B4620,INDEX(Device_Inventory!$K$2:$K$1201,MATCH(A4620,Device_Inventory!$A$2:$A$1201,0)))+1)</x:f>
        <x:v>720</x:v>
      </x:c>
      <x:c r="P4620" s="11" t="b">
        <x:f aca="0">INDEX(Device_Inventory!$K$2:$K$1201,MATCH(A4620,Device_Inventory!$A$2:$A$1201,0))&gt;B4620</x:f>
        <x:v>0</x:v>
      </x:c>
      <x:c r="Q4620" s="1" t="str">
        <x:f aca="0">IF(D4620&gt;O4620,"Fail: operating hours exceed in-service hours",IF(D4620+M4620&gt;O4620,"Fail: operating + unavailable hours exceed in-service hours",IF(P4620,"Partial month: within in-service hours","OK")))</x:f>
        <x:v>OK</x:v>
      </x:c>
    </x:row>
    <x:row r="4621" ht="15" hidden="0" customHeight="1">
      <x:c r="A4621" s="1" t="s">
        <x:v>1436</x:v>
      </x:c>
      <x:c r="B4621" s="14" t="n">
        <x:v>46143</x:v>
      </x:c>
      <x:c r="C4621" s="1" t="n">
        <x:v>75.8</x:v>
      </x:c>
      <x:c r="D4621" s="1" t="n">
        <x:v>488.2</x:v>
      </x:c>
      <x:c r="E4621" s="1" t="n">
        <x:v>21</x:v>
      </x:c>
      <x:c r="F4621" s="1" t="n">
        <x:v>3</x:v>
      </x:c>
      <x:c r="G4621" s="1" t="n">
        <x:v>38</x:v>
      </x:c>
      <x:c r="H4621" s="1" t="n">
        <x:v>0</x:v>
      </x:c>
      <x:c r="I4621" s="1" t="n">
        <x:v>6</x:v>
      </x:c>
      <x:c r="J4621" s="1" t="n">
        <x:v>0.35</x:v>
      </x:c>
      <x:c r="K4621" s="1" t="n">
        <x:v>0</x:v>
      </x:c>
      <x:c r="L4621" s="1" t="n">
        <x:v>95.4</x:v>
      </x:c>
      <x:c r="M4621" s="1" t="n">
        <x:v>0</x:v>
      </x:c>
      <x:c r="N4621" s="1" t="n">
        <x:v>21.1</x:v>
      </x:c>
      <x:c r="O4621" s="1" t="n">
        <x:f aca="0">24*MAX(0,EOMONTH(B4621,0)-MAX(B4621,INDEX(Device_Inventory!$K$2:$K$1201,MATCH(A4621,Device_Inventory!$A$2:$A$1201,0)))+1)</x:f>
        <x:v>744</x:v>
      </x:c>
      <x:c r="P4621" s="11" t="b">
        <x:f aca="0">INDEX(Device_Inventory!$K$2:$K$1201,MATCH(A4621,Device_Inventory!$A$2:$A$1201,0))&gt;B4621</x:f>
        <x:v>0</x:v>
      </x:c>
      <x:c r="Q4621" s="1" t="str">
        <x:f aca="0">IF(D4621&gt;O4621,"Fail: operating hours exceed in-service hours",IF(D4621+M4621&gt;O4621,"Fail: operating + unavailable hours exceed in-service hours",IF(P4621,"Partial month: within in-service hours","OK")))</x:f>
        <x:v>OK</x:v>
      </x:c>
    </x:row>
    <x:row r="4622" ht="15" hidden="0" customHeight="1">
      <x:c r="A4622" s="1" t="s">
        <x:v>1436</x:v>
      </x:c>
      <x:c r="B4622" s="14" t="n">
        <x:v>46174</x:v>
      </x:c>
      <x:c r="C4622" s="1" t="n">
        <x:v>61.7</x:v>
      </x:c>
      <x:c r="D4622" s="1" t="n">
        <x:v>419.1</x:v>
      </x:c>
      <x:c r="E4622" s="1" t="n">
        <x:v>22</x:v>
      </x:c>
      <x:c r="F4622" s="1" t="n">
        <x:v>0</x:v>
      </x:c>
      <x:c r="G4622" s="1" t="n">
        <x:v>39</x:v>
      </x:c>
      <x:c r="H4622" s="1" t="n">
        <x:v>0</x:v>
      </x:c>
      <x:c r="I4622" s="1" t="n">
        <x:v>3</x:v>
      </x:c>
      <x:c r="J4622" s="1" t="n">
        <x:v>0.01</x:v>
      </x:c>
      <x:c r="K4622" s="1" t="n">
        <x:v>0</x:v>
      </x:c>
      <x:c r="L4622" s="1" t="n">
        <x:v>94.8</x:v>
      </x:c>
      <x:c r="M4622" s="1" t="n">
        <x:v>0</x:v>
      </x:c>
      <x:c r="N4622" s="1" t="n">
        <x:v>8.3</x:v>
      </x:c>
      <x:c r="O4622" s="1" t="n">
        <x:f aca="0">24*MAX(0,EOMONTH(B4622,0)-MAX(B4622,INDEX(Device_Inventory!$K$2:$K$1201,MATCH(A4622,Device_Inventory!$A$2:$A$1201,0)))+1)</x:f>
        <x:v>720</x:v>
      </x:c>
      <x:c r="P4622" s="11" t="b">
        <x:f aca="0">INDEX(Device_Inventory!$K$2:$K$1201,MATCH(A4622,Device_Inventory!$A$2:$A$1201,0))&gt;B4622</x:f>
        <x:v>0</x:v>
      </x:c>
      <x:c r="Q4622" s="1" t="str">
        <x:f aca="0">IF(D4622&gt;O4622,"Fail: operating hours exceed in-service hours",IF(D4622+M4622&gt;O4622,"Fail: operating + unavailable hours exceed in-service hours",IF(P4622,"Partial month: within in-service hours","OK")))</x:f>
        <x:v>OK</x:v>
      </x:c>
    </x:row>
    <x:row r="4623" ht="15" hidden="0" customHeight="1">
      <x:c r="A4623" s="1" t="s">
        <x:v>1436</x:v>
      </x:c>
      <x:c r="B4623" s="14" t="n">
        <x:v>46204</x:v>
      </x:c>
      <x:c r="C4623" s="1" t="n">
        <x:v>63.1</x:v>
      </x:c>
      <x:c r="D4623" s="1" t="n">
        <x:v>359.9</x:v>
      </x:c>
      <x:c r="E4623" s="1" t="n">
        <x:v>30</x:v>
      </x:c>
      <x:c r="F4623" s="1" t="n">
        <x:v>0</x:v>
      </x:c>
      <x:c r="G4623" s="1" t="n">
        <x:v>30</x:v>
      </x:c>
      <x:c r="H4623" s="1" t="n">
        <x:v>0</x:v>
      </x:c>
      <x:c r="I4623" s="1" t="n">
        <x:v>2</x:v>
      </x:c>
      <x:c r="J4623" s="1" t="n">
        <x:v>0</x:v>
      </x:c>
      <x:c r="K4623" s="1" t="n">
        <x:v>0</x:v>
      </x:c>
      <x:c r="L4623" s="1" t="n">
        <x:v>99.1</x:v>
      </x:c>
      <x:c r="M4623" s="1" t="n">
        <x:v>4.3</x:v>
      </x:c>
      <x:c r="N4623" s="1" t="n">
        <x:v>9.5</x:v>
      </x:c>
      <x:c r="O4623" s="1" t="n">
        <x:f aca="0">24*MAX(0,EOMONTH(B4623,0)-MAX(B4623,INDEX(Device_Inventory!$K$2:$K$1201,MATCH(A4623,Device_Inventory!$A$2:$A$1201,0)))+1)</x:f>
        <x:v>744</x:v>
      </x:c>
      <x:c r="P4623" s="11" t="b">
        <x:f aca="0">INDEX(Device_Inventory!$K$2:$K$1201,MATCH(A4623,Device_Inventory!$A$2:$A$1201,0))&gt;B4623</x:f>
        <x:v>0</x:v>
      </x:c>
      <x:c r="Q4623" s="1" t="str">
        <x:f aca="0">IF(D4623&gt;O4623,"Fail: operating hours exceed in-service hours",IF(D4623+M4623&gt;O4623,"Fail: operating + unavailable hours exceed in-service hours",IF(P4623,"Partial month: within in-service hours","OK")))</x:f>
        <x:v>OK</x:v>
      </x:c>
    </x:row>
    <x:row r="4624" ht="15" hidden="0" customHeight="1">
      <x:c r="A4624" s="1" t="s">
        <x:v>1437</x:v>
      </x:c>
      <x:c r="B4624" s="14" t="n">
        <x:v>46054</x:v>
      </x:c>
      <x:c r="C4624" s="1" t="n">
        <x:v>61.2</x:v>
      </x:c>
      <x:c r="D4624" s="1" t="n">
        <x:v>407.5</x:v>
      </x:c>
      <x:c r="E4624" s="1" t="n">
        <x:v>23</x:v>
      </x:c>
      <x:c r="F4624" s="1" t="n">
        <x:v>3</x:v>
      </x:c>
      <x:c r="G4624" s="1" t="n">
        <x:v>39</x:v>
      </x:c>
      <x:c r="H4624" s="1" t="n">
        <x:v>1</x:v>
      </x:c>
      <x:c r="I4624" s="1" t="n">
        <x:v>4</x:v>
      </x:c>
      <x:c r="J4624" s="1" t="n">
        <x:v>1.3</x:v>
      </x:c>
      <x:c r="K4624" s="1" t="n">
        <x:v>1</x:v>
      </x:c>
      <x:c r="L4624" s="1" t="n">
        <x:v>95.5</x:v>
      </x:c>
      <x:c r="M4624" s="1" t="n">
        <x:v>8</x:v>
      </x:c>
      <x:c r="N4624" s="1" t="n">
        <x:v>11.6</x:v>
      </x:c>
      <x:c r="O4624" s="1" t="n">
        <x:f aca="0">24*MAX(0,EOMONTH(B4624,0)-MAX(B4624,INDEX(Device_Inventory!$K$2:$K$1201,MATCH(A4624,Device_Inventory!$A$2:$A$1201,0)))+1)</x:f>
        <x:v>672</x:v>
      </x:c>
      <x:c r="P4624" s="11" t="b">
        <x:f aca="0">INDEX(Device_Inventory!$K$2:$K$1201,MATCH(A4624,Device_Inventory!$A$2:$A$1201,0))&gt;B4624</x:f>
        <x:v>0</x:v>
      </x:c>
      <x:c r="Q4624" s="1" t="str">
        <x:f aca="0">IF(D4624&gt;O4624,"Fail: operating hours exceed in-service hours",IF(D4624+M4624&gt;O4624,"Fail: operating + unavailable hours exceed in-service hours",IF(P4624,"Partial month: within in-service hours","OK")))</x:f>
        <x:v>OK</x:v>
      </x:c>
    </x:row>
    <x:row r="4625" ht="15" hidden="0" customHeight="1">
      <x:c r="A4625" s="1" t="s">
        <x:v>1437</x:v>
      </x:c>
      <x:c r="B4625" s="14" t="n">
        <x:v>46082</x:v>
      </x:c>
      <x:c r="C4625" s="1" t="n">
        <x:v>28.9</x:v>
      </x:c>
      <x:c r="D4625" s="1" t="n">
        <x:v>179.2</x:v>
      </x:c>
      <x:c r="E4625" s="1" t="n">
        <x:v>22</x:v>
      </x:c>
      <x:c r="F4625" s="1" t="n">
        <x:v>2</x:v>
      </x:c>
      <x:c r="G4625" s="1" t="n">
        <x:v>32</x:v>
      </x:c>
      <x:c r="H4625" s="1" t="n">
        <x:v>2</x:v>
      </x:c>
      <x:c r="I4625" s="1" t="n">
        <x:v>2</x:v>
      </x:c>
      <x:c r="J4625" s="1" t="n">
        <x:v>1.66</x:v>
      </x:c>
      <x:c r="K4625" s="1" t="n">
        <x:v>0</x:v>
      </x:c>
      <x:c r="L4625" s="1" t="n">
        <x:v>95.1</x:v>
      </x:c>
      <x:c r="M4625" s="1" t="n">
        <x:v>4.9</x:v>
      </x:c>
      <x:c r="N4625" s="1" t="n">
        <x:v>8.6</x:v>
      </x:c>
      <x:c r="O4625" s="1" t="n">
        <x:f aca="0">24*MAX(0,EOMONTH(B4625,0)-MAX(B4625,INDEX(Device_Inventory!$K$2:$K$1201,MATCH(A4625,Device_Inventory!$A$2:$A$1201,0)))+1)</x:f>
        <x:v>744</x:v>
      </x:c>
      <x:c r="P4625" s="11" t="b">
        <x:f aca="0">INDEX(Device_Inventory!$K$2:$K$1201,MATCH(A4625,Device_Inventory!$A$2:$A$1201,0))&gt;B4625</x:f>
        <x:v>0</x:v>
      </x:c>
      <x:c r="Q4625" s="1" t="str">
        <x:f aca="0">IF(D4625&gt;O4625,"Fail: operating hours exceed in-service hours",IF(D4625+M4625&gt;O4625,"Fail: operating + unavailable hours exceed in-service hours",IF(P4625,"Partial month: within in-service hours","OK")))</x:f>
        <x:v>OK</x:v>
      </x:c>
    </x:row>
    <x:row r="4626" ht="15" hidden="0" customHeight="1">
      <x:c r="A4626" s="1" t="s">
        <x:v>1437</x:v>
      </x:c>
      <x:c r="B4626" s="14" t="n">
        <x:v>46113</x:v>
      </x:c>
      <x:c r="C4626" s="1" t="n">
        <x:v>60</x:v>
      </x:c>
      <x:c r="D4626" s="1" t="n">
        <x:v>337.3</x:v>
      </x:c>
      <x:c r="E4626" s="1" t="n">
        <x:v>20</x:v>
      </x:c>
      <x:c r="F4626" s="1" t="n">
        <x:v>4</x:v>
      </x:c>
      <x:c r="G4626" s="1" t="n">
        <x:v>43</x:v>
      </x:c>
      <x:c r="H4626" s="1" t="n">
        <x:v>2</x:v>
      </x:c>
      <x:c r="I4626" s="1" t="n">
        <x:v>3</x:v>
      </x:c>
      <x:c r="J4626" s="1" t="n">
        <x:v>0.86</x:v>
      </x:c>
      <x:c r="K4626" s="1" t="n">
        <x:v>1</x:v>
      </x:c>
      <x:c r="L4626" s="1" t="n">
        <x:v>98.5</x:v>
      </x:c>
      <x:c r="M4626" s="1" t="n">
        <x:v>6.8</x:v>
      </x:c>
      <x:c r="N4626" s="1" t="n">
        <x:v>7.1</x:v>
      </x:c>
      <x:c r="O4626" s="1" t="n">
        <x:f aca="0">24*MAX(0,EOMONTH(B4626,0)-MAX(B4626,INDEX(Device_Inventory!$K$2:$K$1201,MATCH(A4626,Device_Inventory!$A$2:$A$1201,0)))+1)</x:f>
        <x:v>720</x:v>
      </x:c>
      <x:c r="P4626" s="11" t="b">
        <x:f aca="0">INDEX(Device_Inventory!$K$2:$K$1201,MATCH(A4626,Device_Inventory!$A$2:$A$1201,0))&gt;B4626</x:f>
        <x:v>0</x:v>
      </x:c>
      <x:c r="Q4626" s="1" t="str">
        <x:f aca="0">IF(D4626&gt;O4626,"Fail: operating hours exceed in-service hours",IF(D4626+M4626&gt;O4626,"Fail: operating + unavailable hours exceed in-service hours",IF(P4626,"Partial month: within in-service hours","OK")))</x:f>
        <x:v>OK</x:v>
      </x:c>
    </x:row>
    <x:row r="4627" ht="15" hidden="0" customHeight="1">
      <x:c r="A4627" s="1" t="s">
        <x:v>1437</x:v>
      </x:c>
      <x:c r="B4627" s="14" t="n">
        <x:v>46143</x:v>
      </x:c>
      <x:c r="C4627" s="1" t="n">
        <x:v>52.8</x:v>
      </x:c>
      <x:c r="D4627" s="1" t="n">
        <x:v>289.9</x:v>
      </x:c>
      <x:c r="E4627" s="1" t="n">
        <x:v>8</x:v>
      </x:c>
      <x:c r="F4627" s="1" t="n">
        <x:v>1</x:v>
      </x:c>
      <x:c r="G4627" s="1" t="n">
        <x:v>30</x:v>
      </x:c>
      <x:c r="H4627" s="1" t="n">
        <x:v>1</x:v>
      </x:c>
      <x:c r="I4627" s="1" t="n">
        <x:v>0</x:v>
      </x:c>
      <x:c r="J4627" s="1" t="n">
        <x:v>2.65</x:v>
      </x:c>
      <x:c r="K4627" s="1" t="n">
        <x:v>0</x:v>
      </x:c>
      <x:c r="L4627" s="1" t="n">
        <x:v>95</x:v>
      </x:c>
      <x:c r="M4627" s="1" t="n">
        <x:v>3.4</x:v>
      </x:c>
      <x:c r="N4627" s="1" t="n">
        <x:v>12.4</x:v>
      </x:c>
      <x:c r="O4627" s="1" t="n">
        <x:f aca="0">24*MAX(0,EOMONTH(B4627,0)-MAX(B4627,INDEX(Device_Inventory!$K$2:$K$1201,MATCH(A4627,Device_Inventory!$A$2:$A$1201,0)))+1)</x:f>
        <x:v>744</x:v>
      </x:c>
      <x:c r="P4627" s="11" t="b">
        <x:f aca="0">INDEX(Device_Inventory!$K$2:$K$1201,MATCH(A4627,Device_Inventory!$A$2:$A$1201,0))&gt;B4627</x:f>
        <x:v>0</x:v>
      </x:c>
      <x:c r="Q4627" s="1" t="str">
        <x:f aca="0">IF(D4627&gt;O4627,"Fail: operating hours exceed in-service hours",IF(D4627+M4627&gt;O4627,"Fail: operating + unavailable hours exceed in-service hours",IF(P4627,"Partial month: within in-service hours","OK")))</x:f>
        <x:v>OK</x:v>
      </x:c>
    </x:row>
    <x:row r="4628" ht="15" hidden="0" customHeight="1">
      <x:c r="A4628" s="1" t="s">
        <x:v>1437</x:v>
      </x:c>
      <x:c r="B4628" s="14" t="n">
        <x:v>46174</x:v>
      </x:c>
      <x:c r="C4628" s="1" t="n">
        <x:v>56.4</x:v>
      </x:c>
      <x:c r="D4628" s="1" t="n">
        <x:v>321.5</x:v>
      </x:c>
      <x:c r="E4628" s="1" t="n">
        <x:v>18</x:v>
      </x:c>
      <x:c r="F4628" s="1" t="n">
        <x:v>1</x:v>
      </x:c>
      <x:c r="G4628" s="1" t="n">
        <x:v>38</x:v>
      </x:c>
      <x:c r="H4628" s="1" t="n">
        <x:v>0</x:v>
      </x:c>
      <x:c r="I4628" s="1" t="n">
        <x:v>4</x:v>
      </x:c>
      <x:c r="J4628" s="1" t="n">
        <x:v>0.56</x:v>
      </x:c>
      <x:c r="K4628" s="1" t="n">
        <x:v>0</x:v>
      </x:c>
      <x:c r="L4628" s="1" t="n">
        <x:v>94.1</x:v>
      </x:c>
      <x:c r="M4628" s="1" t="n">
        <x:v>8.3</x:v>
      </x:c>
      <x:c r="N4628" s="1" t="n">
        <x:v>6.5</x:v>
      </x:c>
      <x:c r="O4628" s="1" t="n">
        <x:f aca="0">24*MAX(0,EOMONTH(B4628,0)-MAX(B4628,INDEX(Device_Inventory!$K$2:$K$1201,MATCH(A4628,Device_Inventory!$A$2:$A$1201,0)))+1)</x:f>
        <x:v>720</x:v>
      </x:c>
      <x:c r="P4628" s="11" t="b">
        <x:f aca="0">INDEX(Device_Inventory!$K$2:$K$1201,MATCH(A4628,Device_Inventory!$A$2:$A$1201,0))&gt;B4628</x:f>
        <x:v>0</x:v>
      </x:c>
      <x:c r="Q4628" s="1" t="str">
        <x:f aca="0">IF(D4628&gt;O4628,"Fail: operating hours exceed in-service hours",IF(D4628+M4628&gt;O4628,"Fail: operating + unavailable hours exceed in-service hours",IF(P4628,"Partial month: within in-service hours","OK")))</x:f>
        <x:v>OK</x:v>
      </x:c>
    </x:row>
    <x:row r="4629" ht="15" hidden="0" customHeight="1">
      <x:c r="A4629" s="1" t="s">
        <x:v>1437</x:v>
      </x:c>
      <x:c r="B4629" s="14" t="n">
        <x:v>46204</x:v>
      </x:c>
      <x:c r="C4629" s="1" t="n">
        <x:v>26.2</x:v>
      </x:c>
      <x:c r="D4629" s="1" t="n">
        <x:v>173.5</x:v>
      </x:c>
      <x:c r="E4629" s="1" t="n">
        <x:v>18</x:v>
      </x:c>
      <x:c r="F4629" s="1" t="n">
        <x:v>1</x:v>
      </x:c>
      <x:c r="G4629" s="1" t="n">
        <x:v>20</x:v>
      </x:c>
      <x:c r="H4629" s="1" t="n">
        <x:v>0</x:v>
      </x:c>
      <x:c r="I4629" s="1" t="n">
        <x:v>4</x:v>
      </x:c>
      <x:c r="J4629" s="1" t="n">
        <x:v>1.95</x:v>
      </x:c>
      <x:c r="K4629" s="1" t="n">
        <x:v>1</x:v>
      </x:c>
      <x:c r="L4629" s="1" t="n">
        <x:v>91.3</x:v>
      </x:c>
      <x:c r="M4629" s="1" t="n">
        <x:v>9.5</x:v>
      </x:c>
      <x:c r="N4629" s="1" t="n">
        <x:v>7.4</x:v>
      </x:c>
      <x:c r="O4629" s="1" t="n">
        <x:f aca="0">24*MAX(0,EOMONTH(B4629,0)-MAX(B4629,INDEX(Device_Inventory!$K$2:$K$1201,MATCH(A4629,Device_Inventory!$A$2:$A$1201,0)))+1)</x:f>
        <x:v>744</x:v>
      </x:c>
      <x:c r="P4629" s="11" t="b">
        <x:f aca="0">INDEX(Device_Inventory!$K$2:$K$1201,MATCH(A4629,Device_Inventory!$A$2:$A$1201,0))&gt;B4629</x:f>
        <x:v>0</x:v>
      </x:c>
      <x:c r="Q4629" s="1" t="str">
        <x:f aca="0">IF(D4629&gt;O4629,"Fail: operating hours exceed in-service hours",IF(D4629+M4629&gt;O4629,"Fail: operating + unavailable hours exceed in-service hours",IF(P4629,"Partial month: within in-service hours","OK")))</x:f>
        <x:v>OK</x:v>
      </x:c>
    </x:row>
    <x:row r="4630" ht="15" hidden="0" customHeight="1">
      <x:c r="A4630" s="1" t="s">
        <x:v>1438</x:v>
      </x:c>
      <x:c r="B4630" s="14" t="n">
        <x:v>46054</x:v>
      </x:c>
      <x:c r="C4630" s="1" t="n">
        <x:v>67.9</x:v>
      </x:c>
      <x:c r="D4630" s="1" t="n">
        <x:v>402.4</x:v>
      </x:c>
      <x:c r="E4630" s="1" t="n">
        <x:v>27</x:v>
      </x:c>
      <x:c r="F4630" s="1" t="n">
        <x:v>2</x:v>
      </x:c>
      <x:c r="G4630" s="1" t="n">
        <x:v>31</x:v>
      </x:c>
      <x:c r="H4630" s="1" t="n">
        <x:v>0</x:v>
      </x:c>
      <x:c r="I4630" s="1" t="n">
        <x:v>5</x:v>
      </x:c>
      <x:c r="J4630" s="1" t="n">
        <x:v>0.74</x:v>
      </x:c>
      <x:c r="K4630" s="1" t="n">
        <x:v>0</x:v>
      </x:c>
      <x:c r="L4630" s="1" t="n">
        <x:v>90.5</x:v>
      </x:c>
      <x:c r="M4630" s="1" t="n">
        <x:v>7.7</x:v>
      </x:c>
      <x:c r="N4630" s="1" t="n">
        <x:v>19.3</x:v>
      </x:c>
      <x:c r="O4630" s="1" t="n">
        <x:f aca="0">24*MAX(0,EOMONTH(B4630,0)-MAX(B4630,INDEX(Device_Inventory!$K$2:$K$1201,MATCH(A4630,Device_Inventory!$A$2:$A$1201,0)))+1)</x:f>
        <x:v>672</x:v>
      </x:c>
      <x:c r="P4630" s="11" t="b">
        <x:f aca="0">INDEX(Device_Inventory!$K$2:$K$1201,MATCH(A4630,Device_Inventory!$A$2:$A$1201,0))&gt;B4630</x:f>
        <x:v>0</x:v>
      </x:c>
      <x:c r="Q4630" s="1" t="str">
        <x:f aca="0">IF(D4630&gt;O4630,"Fail: operating hours exceed in-service hours",IF(D4630+M4630&gt;O4630,"Fail: operating + unavailable hours exceed in-service hours",IF(P4630,"Partial month: within in-service hours","OK")))</x:f>
        <x:v>OK</x:v>
      </x:c>
    </x:row>
    <x:row r="4631" ht="15" hidden="0" customHeight="1">
      <x:c r="A4631" s="1" t="s">
        <x:v>1438</x:v>
      </x:c>
      <x:c r="B4631" s="14" t="n">
        <x:v>46082</x:v>
      </x:c>
      <x:c r="C4631" s="1" t="n">
        <x:v>78.4</x:v>
      </x:c>
      <x:c r="D4631" s="1" t="n">
        <x:v>441.4</x:v>
      </x:c>
      <x:c r="E4631" s="1" t="n">
        <x:v>28</x:v>
      </x:c>
      <x:c r="F4631" s="1" t="n">
        <x:v>0</x:v>
      </x:c>
      <x:c r="G4631" s="1" t="n">
        <x:v>62</x:v>
      </x:c>
      <x:c r="H4631" s="1" t="n">
        <x:v>0</x:v>
      </x:c>
      <x:c r="I4631" s="1" t="n">
        <x:v>4</x:v>
      </x:c>
      <x:c r="J4631" s="1" t="n">
        <x:v>1.07</x:v>
      </x:c>
      <x:c r="K4631" s="1" t="n">
        <x:v>0</x:v>
      </x:c>
      <x:c r="L4631" s="1" t="n">
        <x:v>96</x:v>
      </x:c>
      <x:c r="M4631" s="1" t="n">
        <x:v>8.2</x:v>
      </x:c>
      <x:c r="N4631" s="1" t="n">
        <x:v>7.5</x:v>
      </x:c>
      <x:c r="O4631" s="1" t="n">
        <x:f aca="0">24*MAX(0,EOMONTH(B4631,0)-MAX(B4631,INDEX(Device_Inventory!$K$2:$K$1201,MATCH(A4631,Device_Inventory!$A$2:$A$1201,0)))+1)</x:f>
        <x:v>744</x:v>
      </x:c>
      <x:c r="P4631" s="11" t="b">
        <x:f aca="0">INDEX(Device_Inventory!$K$2:$K$1201,MATCH(A4631,Device_Inventory!$A$2:$A$1201,0))&gt;B4631</x:f>
        <x:v>0</x:v>
      </x:c>
      <x:c r="Q4631" s="1" t="str">
        <x:f aca="0">IF(D4631&gt;O4631,"Fail: operating hours exceed in-service hours",IF(D4631+M4631&gt;O4631,"Fail: operating + unavailable hours exceed in-service hours",IF(P4631,"Partial month: within in-service hours","OK")))</x:f>
        <x:v>OK</x:v>
      </x:c>
    </x:row>
    <x:row r="4632" ht="15" hidden="0" customHeight="1">
      <x:c r="A4632" s="1" t="s">
        <x:v>1438</x:v>
      </x:c>
      <x:c r="B4632" s="14" t="n">
        <x:v>46113</x:v>
      </x:c>
      <x:c r="C4632" s="1" t="n">
        <x:v>76.5</x:v>
      </x:c>
      <x:c r="D4632" s="1" t="n">
        <x:v>498.4</x:v>
      </x:c>
      <x:c r="E4632" s="1" t="n">
        <x:v>28</x:v>
      </x:c>
      <x:c r="F4632" s="1" t="n">
        <x:v>3</x:v>
      </x:c>
      <x:c r="G4632" s="1" t="n">
        <x:v>45</x:v>
      </x:c>
      <x:c r="H4632" s="1" t="n">
        <x:v>0</x:v>
      </x:c>
      <x:c r="I4632" s="1" t="n">
        <x:v>5</x:v>
      </x:c>
      <x:c r="J4632" s="1" t="n">
        <x:v>1.2</x:v>
      </x:c>
      <x:c r="K4632" s="1" t="n">
        <x:v>0</x:v>
      </x:c>
      <x:c r="L4632" s="1" t="n">
        <x:v>96.1</x:v>
      </x:c>
      <x:c r="M4632" s="1" t="n">
        <x:v>17</x:v>
      </x:c>
      <x:c r="N4632" s="1" t="n">
        <x:v>21.7</x:v>
      </x:c>
      <x:c r="O4632" s="1" t="n">
        <x:f aca="0">24*MAX(0,EOMONTH(B4632,0)-MAX(B4632,INDEX(Device_Inventory!$K$2:$K$1201,MATCH(A4632,Device_Inventory!$A$2:$A$1201,0)))+1)</x:f>
        <x:v>720</x:v>
      </x:c>
      <x:c r="P4632" s="11" t="b">
        <x:f aca="0">INDEX(Device_Inventory!$K$2:$K$1201,MATCH(A4632,Device_Inventory!$A$2:$A$1201,0))&gt;B4632</x:f>
        <x:v>0</x:v>
      </x:c>
      <x:c r="Q4632" s="1" t="str">
        <x:f aca="0">IF(D4632&gt;O4632,"Fail: operating hours exceed in-service hours",IF(D4632+M4632&gt;O4632,"Fail: operating + unavailable hours exceed in-service hours",IF(P4632,"Partial month: within in-service hours","OK")))</x:f>
        <x:v>OK</x:v>
      </x:c>
    </x:row>
    <x:row r="4633" ht="15" hidden="0" customHeight="1">
      <x:c r="A4633" s="1" t="s">
        <x:v>1438</x:v>
      </x:c>
      <x:c r="B4633" s="14" t="n">
        <x:v>46143</x:v>
      </x:c>
      <x:c r="C4633" s="1" t="n">
        <x:v>76.1</x:v>
      </x:c>
      <x:c r="D4633" s="1" t="n">
        <x:v>532.8</x:v>
      </x:c>
      <x:c r="E4633" s="1" t="n">
        <x:v>29</x:v>
      </x:c>
      <x:c r="F4633" s="1" t="n">
        <x:v>4</x:v>
      </x:c>
      <x:c r="G4633" s="1" t="n">
        <x:v>33</x:v>
      </x:c>
      <x:c r="H4633" s="1" t="n">
        <x:v>0</x:v>
      </x:c>
      <x:c r="I4633" s="1" t="n">
        <x:v>4</x:v>
      </x:c>
      <x:c r="J4633" s="1" t="n">
        <x:v>0.86</x:v>
      </x:c>
      <x:c r="K4633" s="1" t="n">
        <x:v>0</x:v>
      </x:c>
      <x:c r="L4633" s="1" t="n">
        <x:v>91.4</x:v>
      </x:c>
      <x:c r="M4633" s="1" t="n">
        <x:v>6.2</x:v>
      </x:c>
      <x:c r="N4633" s="1" t="n">
        <x:v>15.7</x:v>
      </x:c>
      <x:c r="O4633" s="1" t="n">
        <x:f aca="0">24*MAX(0,EOMONTH(B4633,0)-MAX(B4633,INDEX(Device_Inventory!$K$2:$K$1201,MATCH(A4633,Device_Inventory!$A$2:$A$1201,0)))+1)</x:f>
        <x:v>744</x:v>
      </x:c>
      <x:c r="P4633" s="11" t="b">
        <x:f aca="0">INDEX(Device_Inventory!$K$2:$K$1201,MATCH(A4633,Device_Inventory!$A$2:$A$1201,0))&gt;B4633</x:f>
        <x:v>0</x:v>
      </x:c>
      <x:c r="Q4633" s="1" t="str">
        <x:f aca="0">IF(D4633&gt;O4633,"Fail: operating hours exceed in-service hours",IF(D4633+M4633&gt;O4633,"Fail: operating + unavailable hours exceed in-service hours",IF(P4633,"Partial month: within in-service hours","OK")))</x:f>
        <x:v>OK</x:v>
      </x:c>
    </x:row>
    <x:row r="4634" ht="15" hidden="0" customHeight="1">
      <x:c r="A4634" s="1" t="s">
        <x:v>1438</x:v>
      </x:c>
      <x:c r="B4634" s="14" t="n">
        <x:v>46174</x:v>
      </x:c>
      <x:c r="C4634" s="1" t="n">
        <x:v>98</x:v>
      </x:c>
      <x:c r="D4634" s="1" t="n">
        <x:v>618.9</x:v>
      </x:c>
      <x:c r="E4634" s="1" t="n">
        <x:v>32</x:v>
      </x:c>
      <x:c r="F4634" s="1" t="n">
        <x:v>4</x:v>
      </x:c>
      <x:c r="G4634" s="1" t="n">
        <x:v>37</x:v>
      </x:c>
      <x:c r="H4634" s="1" t="n">
        <x:v>0</x:v>
      </x:c>
      <x:c r="I4634" s="1" t="n">
        <x:v>4</x:v>
      </x:c>
      <x:c r="J4634" s="1" t="n">
        <x:v>1.42</x:v>
      </x:c>
      <x:c r="K4634" s="1" t="n">
        <x:v>0</x:v>
      </x:c>
      <x:c r="L4634" s="1" t="n">
        <x:v>95.7</x:v>
      </x:c>
      <x:c r="M4634" s="1" t="n">
        <x:v>0</x:v>
      </x:c>
      <x:c r="N4634" s="1" t="n">
        <x:v>23.8</x:v>
      </x:c>
      <x:c r="O4634" s="1" t="n">
        <x:f aca="0">24*MAX(0,EOMONTH(B4634,0)-MAX(B4634,INDEX(Device_Inventory!$K$2:$K$1201,MATCH(A4634,Device_Inventory!$A$2:$A$1201,0)))+1)</x:f>
        <x:v>720</x:v>
      </x:c>
      <x:c r="P4634" s="11" t="b">
        <x:f aca="0">INDEX(Device_Inventory!$K$2:$K$1201,MATCH(A4634,Device_Inventory!$A$2:$A$1201,0))&gt;B4634</x:f>
        <x:v>0</x:v>
      </x:c>
      <x:c r="Q4634" s="1" t="str">
        <x:f aca="0">IF(D4634&gt;O4634,"Fail: operating hours exceed in-service hours",IF(D4634+M4634&gt;O4634,"Fail: operating + unavailable hours exceed in-service hours",IF(P4634,"Partial month: within in-service hours","OK")))</x:f>
        <x:v>OK</x:v>
      </x:c>
    </x:row>
    <x:row r="4635" ht="15" hidden="0" customHeight="1">
      <x:c r="A4635" s="1" t="s">
        <x:v>1438</x:v>
      </x:c>
      <x:c r="B4635" s="14" t="n">
        <x:v>46204</x:v>
      </x:c>
      <x:c r="C4635" s="1" t="n">
        <x:v>98</x:v>
      </x:c>
      <x:c r="D4635" s="1" t="n">
        <x:v>647.2</x:v>
      </x:c>
      <x:c r="E4635" s="1" t="n">
        <x:v>34</x:v>
      </x:c>
      <x:c r="F4635" s="1" t="n">
        <x:v>2</x:v>
      </x:c>
      <x:c r="G4635" s="1" t="n">
        <x:v>47</x:v>
      </x:c>
      <x:c r="H4635" s="1" t="n">
        <x:v>1</x:v>
      </x:c>
      <x:c r="I4635" s="1" t="n">
        <x:v>5</x:v>
      </x:c>
      <x:c r="J4635" s="1" t="n">
        <x:v>0.69</x:v>
      </x:c>
      <x:c r="K4635" s="1" t="n">
        <x:v>3</x:v>
      </x:c>
      <x:c r="L4635" s="1" t="n">
        <x:v>92.3</x:v>
      </x:c>
      <x:c r="M4635" s="1" t="n">
        <x:v>13.5</x:v>
      </x:c>
      <x:c r="N4635" s="1" t="n">
        <x:v>14.7</x:v>
      </x:c>
      <x:c r="O4635" s="1" t="n">
        <x:f aca="0">24*MAX(0,EOMONTH(B4635,0)-MAX(B4635,INDEX(Device_Inventory!$K$2:$K$1201,MATCH(A4635,Device_Inventory!$A$2:$A$1201,0)))+1)</x:f>
        <x:v>744</x:v>
      </x:c>
      <x:c r="P4635" s="11" t="b">
        <x:f aca="0">INDEX(Device_Inventory!$K$2:$K$1201,MATCH(A4635,Device_Inventory!$A$2:$A$1201,0))&gt;B4635</x:f>
        <x:v>0</x:v>
      </x:c>
      <x:c r="Q4635" s="1" t="str">
        <x:f aca="0">IF(D4635&gt;O4635,"Fail: operating hours exceed in-service hours",IF(D4635+M4635&gt;O4635,"Fail: operating + unavailable hours exceed in-service hours",IF(P4635,"Partial month: within in-service hours","OK")))</x:f>
        <x:v>OK</x:v>
      </x:c>
    </x:row>
    <x:row r="4636" ht="15" hidden="0" customHeight="1">
      <x:c r="A4636" s="1" t="s">
        <x:v>3946</x:v>
      </x:c>
      <x:c r="B4636" s="14" t="n">
        <x:v>46054</x:v>
      </x:c>
      <x:c r="C4636" s="1" t="n">
        <x:v>29.3</x:v>
      </x:c>
      <x:c r="D4636" s="1" t="n">
        <x:v>167.2</x:v>
      </x:c>
      <x:c r="E4636" s="1" t="n">
        <x:v>8</x:v>
      </x:c>
      <x:c r="F4636" s="1" t="n">
        <x:v>1</x:v>
      </x:c>
      <x:c r="G4636" s="1" t="n">
        <x:v>11</x:v>
      </x:c>
      <x:c r="H4636" s="1" t="n">
        <x:v>0</x:v>
      </x:c>
      <x:c r="I4636" s="1" t="n">
        <x:v>2</x:v>
      </x:c>
      <x:c r="J4636" s="1" t="n">
        <x:v>0</x:v>
      </x:c>
      <x:c r="K4636" s="1" t="n">
        <x:v>0</x:v>
      </x:c>
      <x:c r="L4636" s="1" t="n">
        <x:v>93.1</x:v>
      </x:c>
      <x:c r="M4636" s="1" t="n">
        <x:v>9.2</x:v>
      </x:c>
      <x:c r="N4636" s="1" t="n">
        <x:v>7.2</x:v>
      </x:c>
      <x:c r="O4636" s="1" t="n">
        <x:f aca="0">24*MAX(0,EOMONTH(B4636,0)-MAX(B4636,INDEX(Device_Inventory!$K$2:$K$1201,MATCH(A4636,Device_Inventory!$A$2:$A$1201,0)))+1)</x:f>
        <x:v>672</x:v>
      </x:c>
      <x:c r="P4636" s="11" t="b">
        <x:f aca="0">INDEX(Device_Inventory!$K$2:$K$1201,MATCH(A4636,Device_Inventory!$A$2:$A$1201,0))&gt;B4636</x:f>
        <x:v>0</x:v>
      </x:c>
      <x:c r="Q4636" s="1" t="str">
        <x:f aca="0">IF(D4636&gt;O4636,"Fail: operating hours exceed in-service hours",IF(D4636+M4636&gt;O4636,"Fail: operating + unavailable hours exceed in-service hours",IF(P4636,"Partial month: within in-service hours","OK")))</x:f>
        <x:v>OK</x:v>
      </x:c>
    </x:row>
    <x:row r="4637" ht="15" hidden="0" customHeight="1">
      <x:c r="A4637" s="1" t="s">
        <x:v>3946</x:v>
      </x:c>
      <x:c r="B4637" s="14" t="n">
        <x:v>46082</x:v>
      </x:c>
      <x:c r="C4637" s="1" t="n">
        <x:v>5.1</x:v>
      </x:c>
      <x:c r="D4637" s="1" t="n">
        <x:v>28.4</x:v>
      </x:c>
      <x:c r="E4637" s="1" t="n">
        <x:v>17</x:v>
      </x:c>
      <x:c r="F4637" s="1" t="n">
        <x:v>1</x:v>
      </x:c>
      <x:c r="G4637" s="1" t="n">
        <x:v>35</x:v>
      </x:c>
      <x:c r="H4637" s="1" t="n">
        <x:v>0</x:v>
      </x:c>
      <x:c r="I4637" s="1" t="n">
        <x:v>0</x:v>
      </x:c>
      <x:c r="J4637" s="1" t="n">
        <x:v>0.49</x:v>
      </x:c>
      <x:c r="K4637" s="1" t="n">
        <x:v>1</x:v>
      </x:c>
      <x:c r="L4637" s="1" t="n">
        <x:v>95.1</x:v>
      </x:c>
      <x:c r="M4637" s="1" t="n">
        <x:v>5.1</x:v>
      </x:c>
      <x:c r="N4637" s="1" t="n">
        <x:v>0.5</x:v>
      </x:c>
      <x:c r="O4637" s="1" t="n">
        <x:f aca="0">24*MAX(0,EOMONTH(B4637,0)-MAX(B4637,INDEX(Device_Inventory!$K$2:$K$1201,MATCH(A4637,Device_Inventory!$A$2:$A$1201,0)))+1)</x:f>
        <x:v>744</x:v>
      </x:c>
      <x:c r="P4637" s="11" t="b">
        <x:f aca="0">INDEX(Device_Inventory!$K$2:$K$1201,MATCH(A4637,Device_Inventory!$A$2:$A$1201,0))&gt;B4637</x:f>
        <x:v>0</x:v>
      </x:c>
      <x:c r="Q4637" s="1" t="str">
        <x:f aca="0">IF(D4637&gt;O4637,"Fail: operating hours exceed in-service hours",IF(D4637+M4637&gt;O4637,"Fail: operating + unavailable hours exceed in-service hours",IF(P4637,"Partial month: within in-service hours","OK")))</x:f>
        <x:v>OK</x:v>
      </x:c>
    </x:row>
    <x:row r="4638" ht="15" hidden="0" customHeight="1">
      <x:c r="A4638" s="1" t="s">
        <x:v>3946</x:v>
      </x:c>
      <x:c r="B4638" s="14" t="n">
        <x:v>46113</x:v>
      </x:c>
      <x:c r="C4638" s="1" t="n">
        <x:v>16.1</x:v>
      </x:c>
      <x:c r="D4638" s="1" t="n">
        <x:v>92.5</x:v>
      </x:c>
      <x:c r="E4638" s="1" t="n">
        <x:v>7</x:v>
      </x:c>
      <x:c r="F4638" s="1" t="n">
        <x:v>1</x:v>
      </x:c>
      <x:c r="G4638" s="1" t="n">
        <x:v>25</x:v>
      </x:c>
      <x:c r="H4638" s="1" t="n">
        <x:v>0</x:v>
      </x:c>
      <x:c r="I4638" s="1" t="n">
        <x:v>0</x:v>
      </x:c>
      <x:c r="J4638" s="1" t="n">
        <x:v>0.65</x:v>
      </x:c>
      <x:c r="K4638" s="1" t="n">
        <x:v>0</x:v>
      </x:c>
      <x:c r="L4638" s="1" t="n">
        <x:v>94.6</x:v>
      </x:c>
      <x:c r="M4638" s="1" t="n">
        <x:v>6.8</x:v>
      </x:c>
      <x:c r="N4638" s="1" t="n">
        <x:v>5.1</x:v>
      </x:c>
      <x:c r="O4638" s="1" t="n">
        <x:f aca="0">24*MAX(0,EOMONTH(B4638,0)-MAX(B4638,INDEX(Device_Inventory!$K$2:$K$1201,MATCH(A4638,Device_Inventory!$A$2:$A$1201,0)))+1)</x:f>
        <x:v>720</x:v>
      </x:c>
      <x:c r="P4638" s="11" t="b">
        <x:f aca="0">INDEX(Device_Inventory!$K$2:$K$1201,MATCH(A4638,Device_Inventory!$A$2:$A$1201,0))&gt;B4638</x:f>
        <x:v>0</x:v>
      </x:c>
      <x:c r="Q4638" s="1" t="str">
        <x:f aca="0">IF(D4638&gt;O4638,"Fail: operating hours exceed in-service hours",IF(D4638+M4638&gt;O4638,"Fail: operating + unavailable hours exceed in-service hours",IF(P4638,"Partial month: within in-service hours","OK")))</x:f>
        <x:v>OK</x:v>
      </x:c>
    </x:row>
    <x:row r="4639" ht="15" hidden="0" customHeight="1">
      <x:c r="A4639" s="1" t="s">
        <x:v>3946</x:v>
      </x:c>
      <x:c r="B4639" s="14" t="n">
        <x:v>46143</x:v>
      </x:c>
      <x:c r="C4639" s="1" t="n">
        <x:v>28.5</x:v>
      </x:c>
      <x:c r="D4639" s="1" t="n">
        <x:v>159.5</x:v>
      </x:c>
      <x:c r="E4639" s="1" t="n">
        <x:v>8</x:v>
      </x:c>
      <x:c r="F4639" s="1" t="n">
        <x:v>0</x:v>
      </x:c>
      <x:c r="G4639" s="1" t="n">
        <x:v>18</x:v>
      </x:c>
      <x:c r="H4639" s="1" t="n">
        <x:v>0</x:v>
      </x:c>
      <x:c r="I4639" s="1" t="n">
        <x:v>0</x:v>
      </x:c>
      <x:c r="J4639" s="1" t="n">
        <x:v>0.44</x:v>
      </x:c>
      <x:c r="K4639" s="1" t="n">
        <x:v>0</x:v>
      </x:c>
      <x:c r="L4639" s="1" t="n">
        <x:v>95.8</x:v>
      </x:c>
      <x:c r="M4639" s="1" t="n">
        <x:v>0.4</x:v>
      </x:c>
      <x:c r="N4639" s="1" t="n">
        <x:v>5.1</x:v>
      </x:c>
      <x:c r="O4639" s="1" t="n">
        <x:f aca="0">24*MAX(0,EOMONTH(B4639,0)-MAX(B4639,INDEX(Device_Inventory!$K$2:$K$1201,MATCH(A4639,Device_Inventory!$A$2:$A$1201,0)))+1)</x:f>
        <x:v>744</x:v>
      </x:c>
      <x:c r="P4639" s="11" t="b">
        <x:f aca="0">INDEX(Device_Inventory!$K$2:$K$1201,MATCH(A4639,Device_Inventory!$A$2:$A$1201,0))&gt;B4639</x:f>
        <x:v>0</x:v>
      </x:c>
      <x:c r="Q4639" s="1" t="str">
        <x:f aca="0">IF(D4639&gt;O4639,"Fail: operating hours exceed in-service hours",IF(D4639+M4639&gt;O4639,"Fail: operating + unavailable hours exceed in-service hours",IF(P4639,"Partial month: within in-service hours","OK")))</x:f>
        <x:v>OK</x:v>
      </x:c>
    </x:row>
    <x:row r="4640" ht="15" hidden="0" customHeight="1">
      <x:c r="A4640" s="1" t="s">
        <x:v>3946</x:v>
      </x:c>
      <x:c r="B4640" s="14" t="n">
        <x:v>46174</x:v>
      </x:c>
      <x:c r="C4640" s="1" t="n">
        <x:v>32.4</x:v>
      </x:c>
      <x:c r="D4640" s="1" t="n">
        <x:v>184.2</x:v>
      </x:c>
      <x:c r="E4640" s="1" t="n">
        <x:v>11</x:v>
      </x:c>
      <x:c r="F4640" s="1" t="n">
        <x:v>3</x:v>
      </x:c>
      <x:c r="G4640" s="1" t="n">
        <x:v>43</x:v>
      </x:c>
      <x:c r="H4640" s="1" t="n">
        <x:v>0</x:v>
      </x:c>
      <x:c r="I4640" s="1" t="n">
        <x:v>2</x:v>
      </x:c>
      <x:c r="J4640" s="1" t="n">
        <x:v>0</x:v>
      </x:c>
      <x:c r="K4640" s="1" t="n">
        <x:v>1</x:v>
      </x:c>
      <x:c r="L4640" s="1" t="n">
        <x:v>98.7</x:v>
      </x:c>
      <x:c r="M4640" s="1" t="n">
        <x:v>11.1</x:v>
      </x:c>
      <x:c r="N4640" s="1" t="n">
        <x:v>3.5</x:v>
      </x:c>
      <x:c r="O4640" s="1" t="n">
        <x:f aca="0">24*MAX(0,EOMONTH(B4640,0)-MAX(B4640,INDEX(Device_Inventory!$K$2:$K$1201,MATCH(A4640,Device_Inventory!$A$2:$A$1201,0)))+1)</x:f>
        <x:v>720</x:v>
      </x:c>
      <x:c r="P4640" s="11" t="b">
        <x:f aca="0">INDEX(Device_Inventory!$K$2:$K$1201,MATCH(A4640,Device_Inventory!$A$2:$A$1201,0))&gt;B4640</x:f>
        <x:v>0</x:v>
      </x:c>
      <x:c r="Q4640" s="1" t="str">
        <x:f aca="0">IF(D4640&gt;O4640,"Fail: operating hours exceed in-service hours",IF(D4640+M4640&gt;O4640,"Fail: operating + unavailable hours exceed in-service hours",IF(P4640,"Partial month: within in-service hours","OK")))</x:f>
        <x:v>OK</x:v>
      </x:c>
    </x:row>
    <x:row r="4641" ht="15" hidden="0" customHeight="1">
      <x:c r="A4641" s="1" t="s">
        <x:v>3946</x:v>
      </x:c>
      <x:c r="B4641" s="14" t="n">
        <x:v>46204</x:v>
      </x:c>
      <x:c r="C4641" s="1" t="n">
        <x:v>23.3</x:v>
      </x:c>
      <x:c r="D4641" s="1" t="n">
        <x:v>161.1</x:v>
      </x:c>
      <x:c r="E4641" s="1" t="n">
        <x:v>14</x:v>
      </x:c>
      <x:c r="F4641" s="1" t="n">
        <x:v>2</x:v>
      </x:c>
      <x:c r="G4641" s="1" t="n">
        <x:v>41</x:v>
      </x:c>
      <x:c r="H4641" s="1" t="n">
        <x:v>1</x:v>
      </x:c>
      <x:c r="I4641" s="1" t="n">
        <x:v>1</x:v>
      </x:c>
      <x:c r="J4641" s="1" t="n">
        <x:v>0.03</x:v>
      </x:c>
      <x:c r="K4641" s="1" t="n">
        <x:v>0</x:v>
      </x:c>
      <x:c r="L4641" s="1" t="n">
        <x:v>97.6</x:v>
      </x:c>
      <x:c r="M4641" s="1" t="n">
        <x:v>0</x:v>
      </x:c>
      <x:c r="N4641" s="1" t="n">
        <x:v>7.3</x:v>
      </x:c>
      <x:c r="O4641" s="1" t="n">
        <x:f aca="0">24*MAX(0,EOMONTH(B4641,0)-MAX(B4641,INDEX(Device_Inventory!$K$2:$K$1201,MATCH(A4641,Device_Inventory!$A$2:$A$1201,0)))+1)</x:f>
        <x:v>744</x:v>
      </x:c>
      <x:c r="P4641" s="11" t="b">
        <x:f aca="0">INDEX(Device_Inventory!$K$2:$K$1201,MATCH(A4641,Device_Inventory!$A$2:$A$1201,0))&gt;B4641</x:f>
        <x:v>0</x:v>
      </x:c>
      <x:c r="Q4641" s="1" t="str">
        <x:f aca="0">IF(D4641&gt;O4641,"Fail: operating hours exceed in-service hours",IF(D4641+M4641&gt;O4641,"Fail: operating + unavailable hours exceed in-service hours",IF(P4641,"Partial month: within in-service hours","OK")))</x:f>
        <x:v>OK</x:v>
      </x:c>
    </x:row>
    <x:row r="4642" ht="15" hidden="0" customHeight="1">
      <x:c r="A4642" s="1" t="s">
        <x:v>3949</x:v>
      </x:c>
      <x:c r="B4642" s="14" t="n">
        <x:v>46054</x:v>
      </x:c>
      <x:c r="C4642" s="1" t="n">
        <x:v>64</x:v>
      </x:c>
      <x:c r="D4642" s="1" t="n">
        <x:v>451.5</x:v>
      </x:c>
      <x:c r="E4642" s="1" t="n">
        <x:v>37</x:v>
      </x:c>
      <x:c r="F4642" s="1" t="n">
        <x:v>3</x:v>
      </x:c>
      <x:c r="G4642" s="1" t="n">
        <x:v>41</x:v>
      </x:c>
      <x:c r="H4642" s="1" t="n">
        <x:v>0</x:v>
      </x:c>
      <x:c r="I4642" s="1" t="n">
        <x:v>1</x:v>
      </x:c>
      <x:c r="J4642" s="1" t="n">
        <x:v>1.12</x:v>
      </x:c>
      <x:c r="K4642" s="1" t="n">
        <x:v>0</x:v>
      </x:c>
      <x:c r="L4642" s="1" t="n">
        <x:v>90.5</x:v>
      </x:c>
      <x:c r="M4642" s="1" t="n">
        <x:v>3.6</x:v>
      </x:c>
      <x:c r="N4642" s="1" t="n">
        <x:v>6.2</x:v>
      </x:c>
      <x:c r="O4642" s="1" t="n">
        <x:f aca="0">24*MAX(0,EOMONTH(B4642,0)-MAX(B4642,INDEX(Device_Inventory!$K$2:$K$1201,MATCH(A4642,Device_Inventory!$A$2:$A$1201,0)))+1)</x:f>
        <x:v>672</x:v>
      </x:c>
      <x:c r="P4642" s="11" t="b">
        <x:f aca="0">INDEX(Device_Inventory!$K$2:$K$1201,MATCH(A4642,Device_Inventory!$A$2:$A$1201,0))&gt;B4642</x:f>
        <x:v>0</x:v>
      </x:c>
      <x:c r="Q4642" s="1" t="str">
        <x:f aca="0">IF(D4642&gt;O4642,"Fail: operating hours exceed in-service hours",IF(D4642+M4642&gt;O4642,"Fail: operating + unavailable hours exceed in-service hours",IF(P4642,"Partial month: within in-service hours","OK")))</x:f>
        <x:v>OK</x:v>
      </x:c>
    </x:row>
    <x:row r="4643" ht="15" hidden="0" customHeight="1">
      <x:c r="A4643" s="1" t="s">
        <x:v>3949</x:v>
      </x:c>
      <x:c r="B4643" s="14" t="n">
        <x:v>46082</x:v>
      </x:c>
      <x:c r="C4643" s="1" t="n">
        <x:v>43.1</x:v>
      </x:c>
      <x:c r="D4643" s="1" t="n">
        <x:v>299.2</x:v>
      </x:c>
      <x:c r="E4643" s="1" t="n">
        <x:v>22</x:v>
      </x:c>
      <x:c r="F4643" s="1" t="n">
        <x:v>2</x:v>
      </x:c>
      <x:c r="G4643" s="1" t="n">
        <x:v>25</x:v>
      </x:c>
      <x:c r="H4643" s="1" t="n">
        <x:v>3</x:v>
      </x:c>
      <x:c r="I4643" s="1" t="n">
        <x:v>2</x:v>
      </x:c>
      <x:c r="J4643" s="1" t="n">
        <x:v>1.35</x:v>
      </x:c>
      <x:c r="K4643" s="1" t="n">
        <x:v>0</x:v>
      </x:c>
      <x:c r="L4643" s="1" t="n">
        <x:v>97.4</x:v>
      </x:c>
      <x:c r="M4643" s="1" t="n">
        <x:v>5.4</x:v>
      </x:c>
      <x:c r="N4643" s="1" t="n">
        <x:v>13.7</x:v>
      </x:c>
      <x:c r="O4643" s="1" t="n">
        <x:f aca="0">24*MAX(0,EOMONTH(B4643,0)-MAX(B4643,INDEX(Device_Inventory!$K$2:$K$1201,MATCH(A4643,Device_Inventory!$A$2:$A$1201,0)))+1)</x:f>
        <x:v>744</x:v>
      </x:c>
      <x:c r="P4643" s="11" t="b">
        <x:f aca="0">INDEX(Device_Inventory!$K$2:$K$1201,MATCH(A4643,Device_Inventory!$A$2:$A$1201,0))&gt;B4643</x:f>
        <x:v>0</x:v>
      </x:c>
      <x:c r="Q4643" s="1" t="str">
        <x:f aca="0">IF(D4643&gt;O4643,"Fail: operating hours exceed in-service hours",IF(D4643+M4643&gt;O4643,"Fail: operating + unavailable hours exceed in-service hours",IF(P4643,"Partial month: within in-service hours","OK")))</x:f>
        <x:v>OK</x:v>
      </x:c>
    </x:row>
    <x:row r="4644" ht="15" hidden="0" customHeight="1">
      <x:c r="A4644" s="1" t="s">
        <x:v>3949</x:v>
      </x:c>
      <x:c r="B4644" s="14" t="n">
        <x:v>46113</x:v>
      </x:c>
      <x:c r="C4644" s="1" t="n">
        <x:v>35.1</x:v>
      </x:c>
      <x:c r="D4644" s="1" t="n">
        <x:v>254.5</x:v>
      </x:c>
      <x:c r="E4644" s="1" t="n">
        <x:v>8</x:v>
      </x:c>
      <x:c r="F4644" s="1" t="n">
        <x:v>3</x:v>
      </x:c>
      <x:c r="G4644" s="1" t="n">
        <x:v>42</x:v>
      </x:c>
      <x:c r="H4644" s="1" t="n">
        <x:v>1</x:v>
      </x:c>
      <x:c r="I4644" s="1" t="n">
        <x:v>3</x:v>
      </x:c>
      <x:c r="J4644" s="1" t="n">
        <x:v>1.33</x:v>
      </x:c>
      <x:c r="K4644" s="1" t="n">
        <x:v>3</x:v>
      </x:c>
      <x:c r="L4644" s="1" t="n">
        <x:v>96.1</x:v>
      </x:c>
      <x:c r="M4644" s="1" t="n">
        <x:v>4.1</x:v>
      </x:c>
      <x:c r="N4644" s="1" t="n">
        <x:v>8.6</x:v>
      </x:c>
      <x:c r="O4644" s="1" t="n">
        <x:f aca="0">24*MAX(0,EOMONTH(B4644,0)-MAX(B4644,INDEX(Device_Inventory!$K$2:$K$1201,MATCH(A4644,Device_Inventory!$A$2:$A$1201,0)))+1)</x:f>
        <x:v>720</x:v>
      </x:c>
      <x:c r="P4644" s="11" t="b">
        <x:f aca="0">INDEX(Device_Inventory!$K$2:$K$1201,MATCH(A4644,Device_Inventory!$A$2:$A$1201,0))&gt;B4644</x:f>
        <x:v>0</x:v>
      </x:c>
      <x:c r="Q4644" s="1" t="str">
        <x:f aca="0">IF(D4644&gt;O4644,"Fail: operating hours exceed in-service hours",IF(D4644+M4644&gt;O4644,"Fail: operating + unavailable hours exceed in-service hours",IF(P4644,"Partial month: within in-service hours","OK")))</x:f>
        <x:v>OK</x:v>
      </x:c>
    </x:row>
    <x:row r="4645" ht="15" hidden="0" customHeight="1">
      <x:c r="A4645" s="1" t="s">
        <x:v>3949</x:v>
      </x:c>
      <x:c r="B4645" s="14" t="n">
        <x:v>46143</x:v>
      </x:c>
      <x:c r="C4645" s="1" t="n">
        <x:v>47.4</x:v>
      </x:c>
      <x:c r="D4645" s="1" t="n">
        <x:v>296.9</x:v>
      </x:c>
      <x:c r="E4645" s="1" t="n">
        <x:v>26</x:v>
      </x:c>
      <x:c r="F4645" s="1" t="n">
        <x:v>3</x:v>
      </x:c>
      <x:c r="G4645" s="1" t="n">
        <x:v>28</x:v>
      </x:c>
      <x:c r="H4645" s="1" t="n">
        <x:v>1</x:v>
      </x:c>
      <x:c r="I4645" s="1" t="n">
        <x:v>2</x:v>
      </x:c>
      <x:c r="J4645" s="1" t="n">
        <x:v>2.01</x:v>
      </x:c>
      <x:c r="K4645" s="1" t="n">
        <x:v>1</x:v>
      </x:c>
      <x:c r="L4645" s="1" t="n">
        <x:v>99.3</x:v>
      </x:c>
      <x:c r="M4645" s="1" t="n">
        <x:v>10.3</x:v>
      </x:c>
      <x:c r="N4645" s="1" t="n">
        <x:v>7.4</x:v>
      </x:c>
      <x:c r="O4645" s="1" t="n">
        <x:f aca="0">24*MAX(0,EOMONTH(B4645,0)-MAX(B4645,INDEX(Device_Inventory!$K$2:$K$1201,MATCH(A4645,Device_Inventory!$A$2:$A$1201,0)))+1)</x:f>
        <x:v>744</x:v>
      </x:c>
      <x:c r="P4645" s="11" t="b">
        <x:f aca="0">INDEX(Device_Inventory!$K$2:$K$1201,MATCH(A4645,Device_Inventory!$A$2:$A$1201,0))&gt;B4645</x:f>
        <x:v>0</x:v>
      </x:c>
      <x:c r="Q4645" s="1" t="str">
        <x:f aca="0">IF(D4645&gt;O4645,"Fail: operating hours exceed in-service hours",IF(D4645+M4645&gt;O4645,"Fail: operating + unavailable hours exceed in-service hours",IF(P4645,"Partial month: within in-service hours","OK")))</x:f>
        <x:v>OK</x:v>
      </x:c>
    </x:row>
    <x:row r="4646" ht="15" hidden="0" customHeight="1">
      <x:c r="A4646" s="1" t="s">
        <x:v>3949</x:v>
      </x:c>
      <x:c r="B4646" s="14" t="n">
        <x:v>46174</x:v>
      </x:c>
      <x:c r="C4646" s="1" t="n">
        <x:v>43.5</x:v>
      </x:c>
      <x:c r="D4646" s="1" t="n">
        <x:v>301.6</x:v>
      </x:c>
      <x:c r="E4646" s="1" t="n">
        <x:v>21</x:v>
      </x:c>
      <x:c r="F4646" s="1" t="n">
        <x:v>2</x:v>
      </x:c>
      <x:c r="G4646" s="1" t="n">
        <x:v>25</x:v>
      </x:c>
      <x:c r="H4646" s="1" t="n">
        <x:v>0</x:v>
      </x:c>
      <x:c r="I4646" s="1" t="n">
        <x:v>0</x:v>
      </x:c>
      <x:c r="J4646" s="1" t="n">
        <x:v>0.87</x:v>
      </x:c>
      <x:c r="K4646" s="1" t="n">
        <x:v>1</x:v>
      </x:c>
      <x:c r="L4646" s="1" t="n">
        <x:v>96.9</x:v>
      </x:c>
      <x:c r="M4646" s="1" t="n">
        <x:v>3.9</x:v>
      </x:c>
      <x:c r="N4646" s="1" t="n">
        <x:v>12.9</x:v>
      </x:c>
      <x:c r="O4646" s="1" t="n">
        <x:f aca="0">24*MAX(0,EOMONTH(B4646,0)-MAX(B4646,INDEX(Device_Inventory!$K$2:$K$1201,MATCH(A4646,Device_Inventory!$A$2:$A$1201,0)))+1)</x:f>
        <x:v>720</x:v>
      </x:c>
      <x:c r="P4646" s="11" t="b">
        <x:f aca="0">INDEX(Device_Inventory!$K$2:$K$1201,MATCH(A4646,Device_Inventory!$A$2:$A$1201,0))&gt;B4646</x:f>
        <x:v>0</x:v>
      </x:c>
      <x:c r="Q4646" s="1" t="str">
        <x:f aca="0">IF(D4646&gt;O4646,"Fail: operating hours exceed in-service hours",IF(D4646+M4646&gt;O4646,"Fail: operating + unavailable hours exceed in-service hours",IF(P4646,"Partial month: within in-service hours","OK")))</x:f>
        <x:v>OK</x:v>
      </x:c>
    </x:row>
    <x:row r="4647" ht="15" hidden="0" customHeight="1">
      <x:c r="A4647" s="1" t="s">
        <x:v>3949</x:v>
      </x:c>
      <x:c r="B4647" s="14" t="n">
        <x:v>46204</x:v>
      </x:c>
      <x:c r="C4647" s="1" t="n">
        <x:v>71.7</x:v>
      </x:c>
      <x:c r="D4647" s="1" t="n">
        <x:v>482.5</x:v>
      </x:c>
      <x:c r="E4647" s="1" t="n">
        <x:v>35</x:v>
      </x:c>
      <x:c r="F4647" s="1" t="n">
        <x:v>2</x:v>
      </x:c>
      <x:c r="G4647" s="1" t="n">
        <x:v>62</x:v>
      </x:c>
      <x:c r="H4647" s="1" t="n">
        <x:v>0</x:v>
      </x:c>
      <x:c r="I4647" s="1" t="n">
        <x:v>2</x:v>
      </x:c>
      <x:c r="J4647" s="1" t="n">
        <x:v>0.85</x:v>
      </x:c>
      <x:c r="K4647" s="1" t="n">
        <x:v>0</x:v>
      </x:c>
      <x:c r="L4647" s="1" t="n">
        <x:v>95</x:v>
      </x:c>
      <x:c r="M4647" s="1" t="n">
        <x:v>8.7</x:v>
      </x:c>
      <x:c r="N4647" s="1" t="n">
        <x:v>21</x:v>
      </x:c>
      <x:c r="O4647" s="1" t="n">
        <x:f aca="0">24*MAX(0,EOMONTH(B4647,0)-MAX(B4647,INDEX(Device_Inventory!$K$2:$K$1201,MATCH(A4647,Device_Inventory!$A$2:$A$1201,0)))+1)</x:f>
        <x:v>744</x:v>
      </x:c>
      <x:c r="P4647" s="11" t="b">
        <x:f aca="0">INDEX(Device_Inventory!$K$2:$K$1201,MATCH(A4647,Device_Inventory!$A$2:$A$1201,0))&gt;B4647</x:f>
        <x:v>0</x:v>
      </x:c>
      <x:c r="Q4647" s="1" t="str">
        <x:f aca="0">IF(D4647&gt;O4647,"Fail: operating hours exceed in-service hours",IF(D4647+M4647&gt;O4647,"Fail: operating + unavailable hours exceed in-service hours",IF(P4647,"Partial month: within in-service hours","OK")))</x:f>
        <x:v>OK</x:v>
      </x:c>
    </x:row>
    <x:row r="4648" ht="15" hidden="0" customHeight="1">
      <x:c r="A4648" s="1" t="s">
        <x:v>1440</x:v>
      </x:c>
      <x:c r="B4648" s="14" t="n">
        <x:v>46054</x:v>
      </x:c>
      <x:c r="C4648" s="1" t="n">
        <x:v>71.9</x:v>
      </x:c>
      <x:c r="D4648" s="1" t="n">
        <x:v>454.8</x:v>
      </x:c>
      <x:c r="E4648" s="1" t="n">
        <x:v>39</x:v>
      </x:c>
      <x:c r="F4648" s="1" t="n">
        <x:v>0</x:v>
      </x:c>
      <x:c r="G4648" s="1" t="n">
        <x:v>33</x:v>
      </x:c>
      <x:c r="H4648" s="1" t="n">
        <x:v>0</x:v>
      </x:c>
      <x:c r="I4648" s="1" t="n">
        <x:v>4</x:v>
      </x:c>
      <x:c r="J4648" s="1" t="n">
        <x:v>0.56</x:v>
      </x:c>
      <x:c r="K4648" s="1" t="n">
        <x:v>1</x:v>
      </x:c>
      <x:c r="L4648" s="1" t="n">
        <x:v>91.5</x:v>
      </x:c>
      <x:c r="M4648" s="1" t="n">
        <x:v>0</x:v>
      </x:c>
      <x:c r="N4648" s="1" t="n">
        <x:v>11.2</x:v>
      </x:c>
      <x:c r="O4648" s="1" t="n">
        <x:f aca="0">24*MAX(0,EOMONTH(B4648,0)-MAX(B4648,INDEX(Device_Inventory!$K$2:$K$1201,MATCH(A4648,Device_Inventory!$A$2:$A$1201,0)))+1)</x:f>
        <x:v>672</x:v>
      </x:c>
      <x:c r="P4648" s="11" t="b">
        <x:f aca="0">INDEX(Device_Inventory!$K$2:$K$1201,MATCH(A4648,Device_Inventory!$A$2:$A$1201,0))&gt;B4648</x:f>
        <x:v>0</x:v>
      </x:c>
      <x:c r="Q4648" s="1" t="str">
        <x:f aca="0">IF(D4648&gt;O4648,"Fail: operating hours exceed in-service hours",IF(D4648+M4648&gt;O4648,"Fail: operating + unavailable hours exceed in-service hours",IF(P4648,"Partial month: within in-service hours","OK")))</x:f>
        <x:v>OK</x:v>
      </x:c>
    </x:row>
    <x:row r="4649" ht="15" hidden="0" customHeight="1">
      <x:c r="A4649" s="1" t="s">
        <x:v>1440</x:v>
      </x:c>
      <x:c r="B4649" s="14" t="n">
        <x:v>46082</x:v>
      </x:c>
      <x:c r="C4649" s="1" t="n">
        <x:v>84.9</x:v>
      </x:c>
      <x:c r="D4649" s="1" t="n">
        <x:v>492.6</x:v>
      </x:c>
      <x:c r="E4649" s="1" t="n">
        <x:v>23</x:v>
      </x:c>
      <x:c r="F4649" s="1" t="n">
        <x:v>1</x:v>
      </x:c>
      <x:c r="G4649" s="1" t="n">
        <x:v>18</x:v>
      </x:c>
      <x:c r="H4649" s="1" t="n">
        <x:v>0</x:v>
      </x:c>
      <x:c r="I4649" s="1" t="n">
        <x:v>1</x:v>
      </x:c>
      <x:c r="J4649" s="1" t="n">
        <x:v>0</x:v>
      </x:c>
      <x:c r="K4649" s="1" t="n">
        <x:v>1</x:v>
      </x:c>
      <x:c r="L4649" s="1" t="n">
        <x:v>92</x:v>
      </x:c>
      <x:c r="M4649" s="1" t="n">
        <x:v>5.2</x:v>
      </x:c>
      <x:c r="N4649" s="1" t="n">
        <x:v>18.7</x:v>
      </x:c>
      <x:c r="O4649" s="1" t="n">
        <x:f aca="0">24*MAX(0,EOMONTH(B4649,0)-MAX(B4649,INDEX(Device_Inventory!$K$2:$K$1201,MATCH(A4649,Device_Inventory!$A$2:$A$1201,0)))+1)</x:f>
        <x:v>744</x:v>
      </x:c>
      <x:c r="P4649" s="11" t="b">
        <x:f aca="0">INDEX(Device_Inventory!$K$2:$K$1201,MATCH(A4649,Device_Inventory!$A$2:$A$1201,0))&gt;B4649</x:f>
        <x:v>0</x:v>
      </x:c>
      <x:c r="Q4649" s="1" t="str">
        <x:f aca="0">IF(D4649&gt;O4649,"Fail: operating hours exceed in-service hours",IF(D4649+M4649&gt;O4649,"Fail: operating + unavailable hours exceed in-service hours",IF(P4649,"Partial month: within in-service hours","OK")))</x:f>
        <x:v>OK</x:v>
      </x:c>
    </x:row>
    <x:row r="4650" ht="15" hidden="0" customHeight="1">
      <x:c r="A4650" s="1" t="s">
        <x:v>1440</x:v>
      </x:c>
      <x:c r="B4650" s="14" t="n">
        <x:v>46113</x:v>
      </x:c>
      <x:c r="C4650" s="1" t="n">
        <x:v>85.9</x:v>
      </x:c>
      <x:c r="D4650" s="1" t="n">
        <x:v>551</x:v>
      </x:c>
      <x:c r="E4650" s="1" t="n">
        <x:v>36</x:v>
      </x:c>
      <x:c r="F4650" s="1" t="n">
        <x:v>1</x:v>
      </x:c>
      <x:c r="G4650" s="1" t="n">
        <x:v>51</x:v>
      </x:c>
      <x:c r="H4650" s="1" t="n">
        <x:v>0</x:v>
      </x:c>
      <x:c r="I4650" s="1" t="n">
        <x:v>4</x:v>
      </x:c>
      <x:c r="J4650" s="1" t="n">
        <x:v>1.1</x:v>
      </x:c>
      <x:c r="K4650" s="1" t="n">
        <x:v>0</x:v>
      </x:c>
      <x:c r="L4650" s="1" t="n">
        <x:v>96.3</x:v>
      </x:c>
      <x:c r="M4650" s="1" t="n">
        <x:v>7.9</x:v>
      </x:c>
      <x:c r="N4650" s="1" t="n">
        <x:v>16.7</x:v>
      </x:c>
      <x:c r="O4650" s="1" t="n">
        <x:f aca="0">24*MAX(0,EOMONTH(B4650,0)-MAX(B4650,INDEX(Device_Inventory!$K$2:$K$1201,MATCH(A4650,Device_Inventory!$A$2:$A$1201,0)))+1)</x:f>
        <x:v>720</x:v>
      </x:c>
      <x:c r="P4650" s="11" t="b">
        <x:f aca="0">INDEX(Device_Inventory!$K$2:$K$1201,MATCH(A4650,Device_Inventory!$A$2:$A$1201,0))&gt;B4650</x:f>
        <x:v>0</x:v>
      </x:c>
      <x:c r="Q4650" s="1" t="str">
        <x:f aca="0">IF(D4650&gt;O4650,"Fail: operating hours exceed in-service hours",IF(D4650+M4650&gt;O4650,"Fail: operating + unavailable hours exceed in-service hours",IF(P4650,"Partial month: within in-service hours","OK")))</x:f>
        <x:v>OK</x:v>
      </x:c>
    </x:row>
    <x:row r="4651" ht="15" hidden="0" customHeight="1">
      <x:c r="A4651" s="1" t="s">
        <x:v>1440</x:v>
      </x:c>
      <x:c r="B4651" s="14" t="n">
        <x:v>46143</x:v>
      </x:c>
      <x:c r="C4651" s="1" t="n">
        <x:v>70.9</x:v>
      </x:c>
      <x:c r="D4651" s="1" t="n">
        <x:v>475.9</x:v>
      </x:c>
      <x:c r="E4651" s="1" t="n">
        <x:v>18</x:v>
      </x:c>
      <x:c r="F4651" s="1" t="n">
        <x:v>2</x:v>
      </x:c>
      <x:c r="G4651" s="1" t="n">
        <x:v>51</x:v>
      </x:c>
      <x:c r="H4651" s="1" t="n">
        <x:v>0</x:v>
      </x:c>
      <x:c r="I4651" s="1" t="n">
        <x:v>3</x:v>
      </x:c>
      <x:c r="J4651" s="1" t="n">
        <x:v>0.2</x:v>
      </x:c>
      <x:c r="K4651" s="1" t="n">
        <x:v>0</x:v>
      </x:c>
      <x:c r="L4651" s="1" t="n">
        <x:v>95.1</x:v>
      </x:c>
      <x:c r="M4651" s="1" t="n">
        <x:v>3.3</x:v>
      </x:c>
      <x:c r="N4651" s="1" t="n">
        <x:v>9.1</x:v>
      </x:c>
      <x:c r="O4651" s="1" t="n">
        <x:f aca="0">24*MAX(0,EOMONTH(B4651,0)-MAX(B4651,INDEX(Device_Inventory!$K$2:$K$1201,MATCH(A4651,Device_Inventory!$A$2:$A$1201,0)))+1)</x:f>
        <x:v>744</x:v>
      </x:c>
      <x:c r="P4651" s="11" t="b">
        <x:f aca="0">INDEX(Device_Inventory!$K$2:$K$1201,MATCH(A4651,Device_Inventory!$A$2:$A$1201,0))&gt;B4651</x:f>
        <x:v>0</x:v>
      </x:c>
      <x:c r="Q4651" s="1" t="str">
        <x:f aca="0">IF(D4651&gt;O4651,"Fail: operating hours exceed in-service hours",IF(D4651+M4651&gt;O4651,"Fail: operating + unavailable hours exceed in-service hours",IF(P4651,"Partial month: within in-service hours","OK")))</x:f>
        <x:v>OK</x:v>
      </x:c>
    </x:row>
    <x:row r="4652" ht="15" hidden="0" customHeight="1">
      <x:c r="A4652" s="1" t="s">
        <x:v>1440</x:v>
      </x:c>
      <x:c r="B4652" s="14" t="n">
        <x:v>46174</x:v>
      </x:c>
      <x:c r="C4652" s="1" t="n">
        <x:v>74</x:v>
      </x:c>
      <x:c r="D4652" s="1" t="n">
        <x:v>434.8</x:v>
      </x:c>
      <x:c r="E4652" s="1" t="n">
        <x:v>27</x:v>
      </x:c>
      <x:c r="F4652" s="1" t="n">
        <x:v>0</x:v>
      </x:c>
      <x:c r="G4652" s="1" t="n">
        <x:v>37</x:v>
      </x:c>
      <x:c r="H4652" s="1" t="n">
        <x:v>0</x:v>
      </x:c>
      <x:c r="I4652" s="1" t="n">
        <x:v>5</x:v>
      </x:c>
      <x:c r="J4652" s="1" t="n">
        <x:v>1.15</x:v>
      </x:c>
      <x:c r="K4652" s="1" t="n">
        <x:v>0</x:v>
      </x:c>
      <x:c r="L4652" s="1" t="n">
        <x:v>93.7</x:v>
      </x:c>
      <x:c r="M4652" s="1" t="n">
        <x:v>9.7</x:v>
      </x:c>
      <x:c r="N4652" s="1" t="n">
        <x:v>6.4</x:v>
      </x:c>
      <x:c r="O4652" s="1" t="n">
        <x:f aca="0">24*MAX(0,EOMONTH(B4652,0)-MAX(B4652,INDEX(Device_Inventory!$K$2:$K$1201,MATCH(A4652,Device_Inventory!$A$2:$A$1201,0)))+1)</x:f>
        <x:v>720</x:v>
      </x:c>
      <x:c r="P4652" s="11" t="b">
        <x:f aca="0">INDEX(Device_Inventory!$K$2:$K$1201,MATCH(A4652,Device_Inventory!$A$2:$A$1201,0))&gt;B4652</x:f>
        <x:v>0</x:v>
      </x:c>
      <x:c r="Q4652" s="1" t="str">
        <x:f aca="0">IF(D4652&gt;O4652,"Fail: operating hours exceed in-service hours",IF(D4652+M4652&gt;O4652,"Fail: operating + unavailable hours exceed in-service hours",IF(P4652,"Partial month: within in-service hours","OK")))</x:f>
        <x:v>OK</x:v>
      </x:c>
    </x:row>
    <x:row r="4653" ht="15" hidden="0" customHeight="1">
      <x:c r="A4653" s="1" t="s">
        <x:v>1440</x:v>
      </x:c>
      <x:c r="B4653" s="14" t="n">
        <x:v>46204</x:v>
      </x:c>
      <x:c r="C4653" s="1" t="n">
        <x:v>49.8</x:v>
      </x:c>
      <x:c r="D4653" s="1" t="n">
        <x:v>284.9</x:v>
      </x:c>
      <x:c r="E4653" s="1" t="n">
        <x:v>20</x:v>
      </x:c>
      <x:c r="F4653" s="1" t="n">
        <x:v>0</x:v>
      </x:c>
      <x:c r="G4653" s="1" t="n">
        <x:v>35</x:v>
      </x:c>
      <x:c r="H4653" s="1" t="n">
        <x:v>0</x:v>
      </x:c>
      <x:c r="I4653" s="1" t="n">
        <x:v>3</x:v>
      </x:c>
      <x:c r="J4653" s="1" t="n">
        <x:v>0</x:v>
      </x:c>
      <x:c r="K4653" s="1" t="n">
        <x:v>0</x:v>
      </x:c>
      <x:c r="L4653" s="1" t="n">
        <x:v>96.2</x:v>
      </x:c>
      <x:c r="M4653" s="1" t="n">
        <x:v>8</x:v>
      </x:c>
      <x:c r="N4653" s="1" t="n">
        <x:v>14.2</x:v>
      </x:c>
      <x:c r="O4653" s="1" t="n">
        <x:f aca="0">24*MAX(0,EOMONTH(B4653,0)-MAX(B4653,INDEX(Device_Inventory!$K$2:$K$1201,MATCH(A4653,Device_Inventory!$A$2:$A$1201,0)))+1)</x:f>
        <x:v>744</x:v>
      </x:c>
      <x:c r="P4653" s="11" t="b">
        <x:f aca="0">INDEX(Device_Inventory!$K$2:$K$1201,MATCH(A4653,Device_Inventory!$A$2:$A$1201,0))&gt;B4653</x:f>
        <x:v>0</x:v>
      </x:c>
      <x:c r="Q4653" s="1" t="str">
        <x:f aca="0">IF(D4653&gt;O4653,"Fail: operating hours exceed in-service hours",IF(D4653+M4653&gt;O4653,"Fail: operating + unavailable hours exceed in-service hours",IF(P4653,"Partial month: within in-service hours","OK")))</x:f>
        <x:v>OK</x:v>
      </x:c>
    </x:row>
    <x:row r="4654" ht="15" hidden="0" customHeight="1">
      <x:c r="A4654" s="1" t="s">
        <x:v>1442</x:v>
      </x:c>
      <x:c r="B4654" s="14" t="n">
        <x:v>46054</x:v>
      </x:c>
      <x:c r="C4654" s="1" t="n">
        <x:v>53.1</x:v>
      </x:c>
      <x:c r="D4654" s="1" t="n">
        <x:v>317.5</x:v>
      </x:c>
      <x:c r="E4654" s="1" t="n">
        <x:v>23</x:v>
      </x:c>
      <x:c r="F4654" s="1" t="n">
        <x:v>1</x:v>
      </x:c>
      <x:c r="G4654" s="1" t="n">
        <x:v>32</x:v>
      </x:c>
      <x:c r="H4654" s="1" t="n">
        <x:v>0</x:v>
      </x:c>
      <x:c r="I4654" s="1" t="n">
        <x:v>1</x:v>
      </x:c>
      <x:c r="J4654" s="1" t="n">
        <x:v>1.31</x:v>
      </x:c>
      <x:c r="K4654" s="1" t="n">
        <x:v>0</x:v>
      </x:c>
      <x:c r="L4654" s="1" t="n">
        <x:v>93.6</x:v>
      </x:c>
      <x:c r="M4654" s="1" t="n">
        <x:v>1.5</x:v>
      </x:c>
      <x:c r="N4654" s="1" t="n">
        <x:v>9.9</x:v>
      </x:c>
      <x:c r="O4654" s="1" t="n">
        <x:f aca="0">24*MAX(0,EOMONTH(B4654,0)-MAX(B4654,INDEX(Device_Inventory!$K$2:$K$1201,MATCH(A4654,Device_Inventory!$A$2:$A$1201,0)))+1)</x:f>
        <x:v>672</x:v>
      </x:c>
      <x:c r="P4654" s="11" t="b">
        <x:f aca="0">INDEX(Device_Inventory!$K$2:$K$1201,MATCH(A4654,Device_Inventory!$A$2:$A$1201,0))&gt;B4654</x:f>
        <x:v>0</x:v>
      </x:c>
      <x:c r="Q4654" s="1" t="str">
        <x:f aca="0">IF(D4654&gt;O4654,"Fail: operating hours exceed in-service hours",IF(D4654+M4654&gt;O4654,"Fail: operating + unavailable hours exceed in-service hours",IF(P4654,"Partial month: within in-service hours","OK")))</x:f>
        <x:v>OK</x:v>
      </x:c>
    </x:row>
    <x:row r="4655" ht="15" hidden="0" customHeight="1">
      <x:c r="A4655" s="1" t="s">
        <x:v>1442</x:v>
      </x:c>
      <x:c r="B4655" s="14" t="n">
        <x:v>46082</x:v>
      </x:c>
      <x:c r="C4655" s="1" t="n">
        <x:v>65.9</x:v>
      </x:c>
      <x:c r="D4655" s="1" t="n">
        <x:v>386.1</x:v>
      </x:c>
      <x:c r="E4655" s="1" t="n">
        <x:v>22</x:v>
      </x:c>
      <x:c r="F4655" s="1" t="n">
        <x:v>1</x:v>
      </x:c>
      <x:c r="G4655" s="1" t="n">
        <x:v>10</x:v>
      </x:c>
      <x:c r="H4655" s="1" t="n">
        <x:v>1</x:v>
      </x:c>
      <x:c r="I4655" s="1" t="n">
        <x:v>0</x:v>
      </x:c>
      <x:c r="J4655" s="1" t="n">
        <x:v>1.25</x:v>
      </x:c>
      <x:c r="K4655" s="1" t="n">
        <x:v>0</x:v>
      </x:c>
      <x:c r="L4655" s="1" t="n">
        <x:v>92.9</x:v>
      </x:c>
      <x:c r="M4655" s="1" t="n">
        <x:v>6.7</x:v>
      </x:c>
      <x:c r="N4655" s="1" t="n">
        <x:v>7.7</x:v>
      </x:c>
      <x:c r="O4655" s="1" t="n">
        <x:f aca="0">24*MAX(0,EOMONTH(B4655,0)-MAX(B4655,INDEX(Device_Inventory!$K$2:$K$1201,MATCH(A4655,Device_Inventory!$A$2:$A$1201,0)))+1)</x:f>
        <x:v>744</x:v>
      </x:c>
      <x:c r="P4655" s="11" t="b">
        <x:f aca="0">INDEX(Device_Inventory!$K$2:$K$1201,MATCH(A4655,Device_Inventory!$A$2:$A$1201,0))&gt;B4655</x:f>
        <x:v>0</x:v>
      </x:c>
      <x:c r="Q4655" s="1" t="str">
        <x:f aca="0">IF(D4655&gt;O4655,"Fail: operating hours exceed in-service hours",IF(D4655+M4655&gt;O4655,"Fail: operating + unavailable hours exceed in-service hours",IF(P4655,"Partial month: within in-service hours","OK")))</x:f>
        <x:v>OK</x:v>
      </x:c>
    </x:row>
    <x:row r="4656" ht="15" hidden="0" customHeight="1">
      <x:c r="A4656" s="1" t="s">
        <x:v>1442</x:v>
      </x:c>
      <x:c r="B4656" s="14" t="n">
        <x:v>46113</x:v>
      </x:c>
      <x:c r="C4656" s="1" t="n">
        <x:v>71.1</x:v>
      </x:c>
      <x:c r="D4656" s="1" t="n">
        <x:v>468.4</x:v>
      </x:c>
      <x:c r="E4656" s="1" t="n">
        <x:v>32</x:v>
      </x:c>
      <x:c r="F4656" s="1" t="n">
        <x:v>3</x:v>
      </x:c>
      <x:c r="G4656" s="1" t="n">
        <x:v>35</x:v>
      </x:c>
      <x:c r="H4656" s="1" t="n">
        <x:v>1</x:v>
      </x:c>
      <x:c r="I4656" s="1" t="n">
        <x:v>4</x:v>
      </x:c>
      <x:c r="J4656" s="1" t="n">
        <x:v>0.61</x:v>
      </x:c>
      <x:c r="K4656" s="1" t="n">
        <x:v>1</x:v>
      </x:c>
      <x:c r="L4656" s="1" t="n">
        <x:v>94.1</x:v>
      </x:c>
      <x:c r="M4656" s="1" t="n">
        <x:v>11.1</x:v>
      </x:c>
      <x:c r="N4656" s="1" t="n">
        <x:v>15.5</x:v>
      </x:c>
      <x:c r="O4656" s="1" t="n">
        <x:f aca="0">24*MAX(0,EOMONTH(B4656,0)-MAX(B4656,INDEX(Device_Inventory!$K$2:$K$1201,MATCH(A4656,Device_Inventory!$A$2:$A$1201,0)))+1)</x:f>
        <x:v>720</x:v>
      </x:c>
      <x:c r="P4656" s="11" t="b">
        <x:f aca="0">INDEX(Device_Inventory!$K$2:$K$1201,MATCH(A4656,Device_Inventory!$A$2:$A$1201,0))&gt;B4656</x:f>
        <x:v>0</x:v>
      </x:c>
      <x:c r="Q4656" s="1" t="str">
        <x:f aca="0">IF(D4656&gt;O4656,"Fail: operating hours exceed in-service hours",IF(D4656+M4656&gt;O4656,"Fail: operating + unavailable hours exceed in-service hours",IF(P4656,"Partial month: within in-service hours","OK")))</x:f>
        <x:v>OK</x:v>
      </x:c>
    </x:row>
    <x:row r="4657" ht="15" hidden="0" customHeight="1">
      <x:c r="A4657" s="1" t="s">
        <x:v>1442</x:v>
      </x:c>
      <x:c r="B4657" s="14" t="n">
        <x:v>46143</x:v>
      </x:c>
      <x:c r="C4657" s="1" t="n">
        <x:v>66.7</x:v>
      </x:c>
      <x:c r="D4657" s="1" t="n">
        <x:v>448.5</x:v>
      </x:c>
      <x:c r="E4657" s="1" t="n">
        <x:v>14</x:v>
      </x:c>
      <x:c r="F4657" s="1" t="n">
        <x:v>1</x:v>
      </x:c>
      <x:c r="G4657" s="1" t="n">
        <x:v>31</x:v>
      </x:c>
      <x:c r="H4657" s="1" t="n">
        <x:v>0</x:v>
      </x:c>
      <x:c r="I4657" s="1" t="n">
        <x:v>0</x:v>
      </x:c>
      <x:c r="J4657" s="1" t="n">
        <x:v>0.92</x:v>
      </x:c>
      <x:c r="K4657" s="1" t="n">
        <x:v>2</x:v>
      </x:c>
      <x:c r="L4657" s="1" t="n">
        <x:v>98.2</x:v>
      </x:c>
      <x:c r="M4657" s="1" t="n">
        <x:v>1.9</x:v>
      </x:c>
      <x:c r="N4657" s="1" t="n">
        <x:v>5.9</x:v>
      </x:c>
      <x:c r="O4657" s="1" t="n">
        <x:f aca="0">24*MAX(0,EOMONTH(B4657,0)-MAX(B4657,INDEX(Device_Inventory!$K$2:$K$1201,MATCH(A4657,Device_Inventory!$A$2:$A$1201,0)))+1)</x:f>
        <x:v>744</x:v>
      </x:c>
      <x:c r="P4657" s="11" t="b">
        <x:f aca="0">INDEX(Device_Inventory!$K$2:$K$1201,MATCH(A4657,Device_Inventory!$A$2:$A$1201,0))&gt;B4657</x:f>
        <x:v>0</x:v>
      </x:c>
      <x:c r="Q4657" s="1" t="str">
        <x:f aca="0">IF(D4657&gt;O4657,"Fail: operating hours exceed in-service hours",IF(D4657+M4657&gt;O4657,"Fail: operating + unavailable hours exceed in-service hours",IF(P4657,"Partial month: within in-service hours","OK")))</x:f>
        <x:v>OK</x:v>
      </x:c>
    </x:row>
    <x:row r="4658" ht="15" hidden="0" customHeight="1">
      <x:c r="A4658" s="1" t="s">
        <x:v>1442</x:v>
      </x:c>
      <x:c r="B4658" s="14" t="n">
        <x:v>46174</x:v>
      </x:c>
      <x:c r="C4658" s="1" t="n">
        <x:v>72.8</x:v>
      </x:c>
      <x:c r="D4658" s="1" t="n">
        <x:v>474.8</x:v>
      </x:c>
      <x:c r="E4658" s="1" t="n">
        <x:v>26</x:v>
      </x:c>
      <x:c r="F4658" s="1" t="n">
        <x:v>2</x:v>
      </x:c>
      <x:c r="G4658" s="1" t="n">
        <x:v>44</x:v>
      </x:c>
      <x:c r="H4658" s="1" t="n">
        <x:v>2</x:v>
      </x:c>
      <x:c r="I4658" s="1" t="n">
        <x:v>4</x:v>
      </x:c>
      <x:c r="J4658" s="1" t="n">
        <x:v>0.97</x:v>
      </x:c>
      <x:c r="K4658" s="1" t="n">
        <x:v>1</x:v>
      </x:c>
      <x:c r="L4658" s="1" t="n">
        <x:v>98.1</x:v>
      </x:c>
      <x:c r="M4658" s="1" t="n">
        <x:v>5.1</x:v>
      </x:c>
      <x:c r="N4658" s="1" t="n">
        <x:v>9.3</x:v>
      </x:c>
      <x:c r="O4658" s="1" t="n">
        <x:f aca="0">24*MAX(0,EOMONTH(B4658,0)-MAX(B4658,INDEX(Device_Inventory!$K$2:$K$1201,MATCH(A4658,Device_Inventory!$A$2:$A$1201,0)))+1)</x:f>
        <x:v>720</x:v>
      </x:c>
      <x:c r="P4658" s="11" t="b">
        <x:f aca="0">INDEX(Device_Inventory!$K$2:$K$1201,MATCH(A4658,Device_Inventory!$A$2:$A$1201,0))&gt;B4658</x:f>
        <x:v>0</x:v>
      </x:c>
      <x:c r="Q4658" s="1" t="str">
        <x:f aca="0">IF(D4658&gt;O4658,"Fail: operating hours exceed in-service hours",IF(D4658+M4658&gt;O4658,"Fail: operating + unavailable hours exceed in-service hours",IF(P4658,"Partial month: within in-service hours","OK")))</x:f>
        <x:v>OK</x:v>
      </x:c>
    </x:row>
    <x:row r="4659" ht="15" hidden="0" customHeight="1">
      <x:c r="A4659" s="1" t="s">
        <x:v>1442</x:v>
      </x:c>
      <x:c r="B4659" s="14" t="n">
        <x:v>46204</x:v>
      </x:c>
      <x:c r="C4659" s="1" t="n">
        <x:v>72</x:v>
      </x:c>
      <x:c r="D4659" s="1" t="n">
        <x:v>460.8</x:v>
      </x:c>
      <x:c r="E4659" s="1" t="n">
        <x:v>21</x:v>
      </x:c>
      <x:c r="F4659" s="1" t="n">
        <x:v>4</x:v>
      </x:c>
      <x:c r="G4659" s="1" t="n">
        <x:v>45</x:v>
      </x:c>
      <x:c r="H4659" s="1" t="n">
        <x:v>0</x:v>
      </x:c>
      <x:c r="I4659" s="1" t="n">
        <x:v>2</x:v>
      </x:c>
      <x:c r="J4659" s="1" t="n">
        <x:v>0.46</x:v>
      </x:c>
      <x:c r="K4659" s="1" t="n">
        <x:v>0</x:v>
      </x:c>
      <x:c r="L4659" s="1" t="n">
        <x:v>96.2</x:v>
      </x:c>
      <x:c r="M4659" s="1" t="n">
        <x:v>13.5</x:v>
      </x:c>
      <x:c r="N4659" s="1" t="n">
        <x:v>6.8</x:v>
      </x:c>
      <x:c r="O4659" s="1" t="n">
        <x:f aca="0">24*MAX(0,EOMONTH(B4659,0)-MAX(B4659,INDEX(Device_Inventory!$K$2:$K$1201,MATCH(A4659,Device_Inventory!$A$2:$A$1201,0)))+1)</x:f>
        <x:v>744</x:v>
      </x:c>
      <x:c r="P4659" s="11" t="b">
        <x:f aca="0">INDEX(Device_Inventory!$K$2:$K$1201,MATCH(A4659,Device_Inventory!$A$2:$A$1201,0))&gt;B4659</x:f>
        <x:v>0</x:v>
      </x:c>
      <x:c r="Q4659" s="1" t="str">
        <x:f aca="0">IF(D4659&gt;O4659,"Fail: operating hours exceed in-service hours",IF(D4659+M4659&gt;O4659,"Fail: operating + unavailable hours exceed in-service hours",IF(P4659,"Partial month: within in-service hours","OK")))</x:f>
        <x:v>OK</x:v>
      </x:c>
    </x:row>
    <x:row r="4660" ht="15" hidden="0" customHeight="1">
      <x:c r="A4660" s="1" t="s">
        <x:v>3956</x:v>
      </x:c>
      <x:c r="B4660" s="14" t="n">
        <x:v>46054</x:v>
      </x:c>
      <x:c r="C4660" s="1" t="n">
        <x:v>37.7</x:v>
      </x:c>
      <x:c r="D4660" s="1" t="n">
        <x:v>235.6</x:v>
      </x:c>
      <x:c r="E4660" s="1" t="n">
        <x:v>22</x:v>
      </x:c>
      <x:c r="F4660" s="1" t="n">
        <x:v>1</x:v>
      </x:c>
      <x:c r="G4660" s="1" t="n">
        <x:v>23</x:v>
      </x:c>
      <x:c r="H4660" s="1" t="n">
        <x:v>1</x:v>
      </x:c>
      <x:c r="I4660" s="1" t="n">
        <x:v>3</x:v>
      </x:c>
      <x:c r="J4660" s="1" t="n">
        <x:v>1.12</x:v>
      </x:c>
      <x:c r="K4660" s="1" t="n">
        <x:v>3</x:v>
      </x:c>
      <x:c r="L4660" s="1" t="n">
        <x:v>95.1</x:v>
      </x:c>
      <x:c r="M4660" s="1" t="n">
        <x:v>7.2</x:v>
      </x:c>
      <x:c r="N4660" s="1" t="n">
        <x:v>6.9</x:v>
      </x:c>
      <x:c r="O4660" s="1" t="n">
        <x:f aca="0">24*MAX(0,EOMONTH(B4660,0)-MAX(B4660,INDEX(Device_Inventory!$K$2:$K$1201,MATCH(A4660,Device_Inventory!$A$2:$A$1201,0)))+1)</x:f>
        <x:v>672</x:v>
      </x:c>
      <x:c r="P4660" s="11" t="b">
        <x:f aca="0">INDEX(Device_Inventory!$K$2:$K$1201,MATCH(A4660,Device_Inventory!$A$2:$A$1201,0))&gt;B4660</x:f>
        <x:v>0</x:v>
      </x:c>
      <x:c r="Q4660" s="1" t="str">
        <x:f aca="0">IF(D4660&gt;O4660,"Fail: operating hours exceed in-service hours",IF(D4660+M4660&gt;O4660,"Fail: operating + unavailable hours exceed in-service hours",IF(P4660,"Partial month: within in-service hours","OK")))</x:f>
        <x:v>OK</x:v>
      </x:c>
    </x:row>
    <x:row r="4661" ht="15" hidden="0" customHeight="1">
      <x:c r="A4661" s="1" t="s">
        <x:v>3956</x:v>
      </x:c>
      <x:c r="B4661" s="14" t="n">
        <x:v>46082</x:v>
      </x:c>
      <x:c r="C4661" s="1" t="n">
        <x:v>43.2</x:v>
      </x:c>
      <x:c r="D4661" s="1" t="n">
        <x:v>275.6</x:v>
      </x:c>
      <x:c r="E4661" s="1" t="n">
        <x:v>14</x:v>
      </x:c>
      <x:c r="F4661" s="1" t="n">
        <x:v>3</x:v>
      </x:c>
      <x:c r="G4661" s="1" t="n">
        <x:v>31</x:v>
      </x:c>
      <x:c r="H4661" s="1" t="n">
        <x:v>0</x:v>
      </x:c>
      <x:c r="I4661" s="1" t="n">
        <x:v>0</x:v>
      </x:c>
      <x:c r="J4661" s="1" t="n">
        <x:v>0.55</x:v>
      </x:c>
      <x:c r="K4661" s="1" t="n">
        <x:v>1</x:v>
      </x:c>
      <x:c r="L4661" s="1" t="n">
        <x:v>93.1</x:v>
      </x:c>
      <x:c r="M4661" s="1" t="n">
        <x:v>7.8</x:v>
      </x:c>
      <x:c r="N4661" s="1" t="n">
        <x:v>12</x:v>
      </x:c>
      <x:c r="O4661" s="1" t="n">
        <x:f aca="0">24*MAX(0,EOMONTH(B4661,0)-MAX(B4661,INDEX(Device_Inventory!$K$2:$K$1201,MATCH(A4661,Device_Inventory!$A$2:$A$1201,0)))+1)</x:f>
        <x:v>744</x:v>
      </x:c>
      <x:c r="P4661" s="11" t="b">
        <x:f aca="0">INDEX(Device_Inventory!$K$2:$K$1201,MATCH(A4661,Device_Inventory!$A$2:$A$1201,0))&gt;B4661</x:f>
        <x:v>0</x:v>
      </x:c>
      <x:c r="Q4661" s="1" t="str">
        <x:f aca="0">IF(D4661&gt;O4661,"Fail: operating hours exceed in-service hours",IF(D4661+M4661&gt;O4661,"Fail: operating + unavailable hours exceed in-service hours",IF(P4661,"Partial month: within in-service hours","OK")))</x:f>
        <x:v>OK</x:v>
      </x:c>
    </x:row>
    <x:row r="4662" ht="15" hidden="0" customHeight="1">
      <x:c r="A4662" s="1" t="s">
        <x:v>3956</x:v>
      </x:c>
      <x:c r="B4662" s="14" t="n">
        <x:v>46113</x:v>
      </x:c>
      <x:c r="C4662" s="1" t="n">
        <x:v>57.6</x:v>
      </x:c>
      <x:c r="D4662" s="1" t="n">
        <x:v>319.4</x:v>
      </x:c>
      <x:c r="E4662" s="1" t="n">
        <x:v>24</x:v>
      </x:c>
      <x:c r="F4662" s="1" t="n">
        <x:v>3</x:v>
      </x:c>
      <x:c r="G4662" s="1" t="n">
        <x:v>32</x:v>
      </x:c>
      <x:c r="H4662" s="1" t="n">
        <x:v>1</x:v>
      </x:c>
      <x:c r="I4662" s="1" t="n">
        <x:v>4</x:v>
      </x:c>
      <x:c r="J4662" s="1" t="n">
        <x:v>1.19</x:v>
      </x:c>
      <x:c r="K4662" s="1" t="n">
        <x:v>0</x:v>
      </x:c>
      <x:c r="L4662" s="1" t="n">
        <x:v>96.2</x:v>
      </x:c>
      <x:c r="M4662" s="1" t="n">
        <x:v>5.1</x:v>
      </x:c>
      <x:c r="N4662" s="1" t="n">
        <x:v>8.3</x:v>
      </x:c>
      <x:c r="O4662" s="1" t="n">
        <x:f aca="0">24*MAX(0,EOMONTH(B4662,0)-MAX(B4662,INDEX(Device_Inventory!$K$2:$K$1201,MATCH(A4662,Device_Inventory!$A$2:$A$1201,0)))+1)</x:f>
        <x:v>720</x:v>
      </x:c>
      <x:c r="P4662" s="11" t="b">
        <x:f aca="0">INDEX(Device_Inventory!$K$2:$K$1201,MATCH(A4662,Device_Inventory!$A$2:$A$1201,0))&gt;B4662</x:f>
        <x:v>0</x:v>
      </x:c>
      <x:c r="Q4662" s="1" t="str">
        <x:f aca="0">IF(D4662&gt;O4662,"Fail: operating hours exceed in-service hours",IF(D4662+M4662&gt;O4662,"Fail: operating + unavailable hours exceed in-service hours",IF(P4662,"Partial month: within in-service hours","OK")))</x:f>
        <x:v>OK</x:v>
      </x:c>
    </x:row>
    <x:row r="4663" ht="15" hidden="0" customHeight="1">
      <x:c r="A4663" s="1" t="s">
        <x:v>3956</x:v>
      </x:c>
      <x:c r="B4663" s="14" t="n">
        <x:v>46143</x:v>
      </x:c>
      <x:c r="C4663" s="1" t="n">
        <x:v>71.2</x:v>
      </x:c>
      <x:c r="D4663" s="1" t="n">
        <x:v>504.7</x:v>
      </x:c>
      <x:c r="E4663" s="1" t="n">
        <x:v>27</x:v>
      </x:c>
      <x:c r="F4663" s="1" t="n">
        <x:v>0</x:v>
      </x:c>
      <x:c r="G4663" s="1" t="n">
        <x:v>16</x:v>
      </x:c>
      <x:c r="H4663" s="1" t="n">
        <x:v>0</x:v>
      </x:c>
      <x:c r="I4663" s="1" t="n">
        <x:v>1</x:v>
      </x:c>
      <x:c r="J4663" s="1" t="n">
        <x:v>0.76</x:v>
      </x:c>
      <x:c r="K4663" s="1" t="n">
        <x:v>0</x:v>
      </x:c>
      <x:c r="L4663" s="1" t="n">
        <x:v>95.8</x:v>
      </x:c>
      <x:c r="M4663" s="1" t="n">
        <x:v>7.7</x:v>
      </x:c>
      <x:c r="N4663" s="1" t="n">
        <x:v>15.9</x:v>
      </x:c>
      <x:c r="O4663" s="1" t="n">
        <x:f aca="0">24*MAX(0,EOMONTH(B4663,0)-MAX(B4663,INDEX(Device_Inventory!$K$2:$K$1201,MATCH(A4663,Device_Inventory!$A$2:$A$1201,0)))+1)</x:f>
        <x:v>744</x:v>
      </x:c>
      <x:c r="P4663" s="11" t="b">
        <x:f aca="0">INDEX(Device_Inventory!$K$2:$K$1201,MATCH(A4663,Device_Inventory!$A$2:$A$1201,0))&gt;B4663</x:f>
        <x:v>0</x:v>
      </x:c>
      <x:c r="Q4663" s="1" t="str">
        <x:f aca="0">IF(D4663&gt;O4663,"Fail: operating hours exceed in-service hours",IF(D4663+M4663&gt;O4663,"Fail: operating + unavailable hours exceed in-service hours",IF(P4663,"Partial month: within in-service hours","OK")))</x:f>
        <x:v>OK</x:v>
      </x:c>
    </x:row>
    <x:row r="4664" ht="15" hidden="0" customHeight="1">
      <x:c r="A4664" s="1" t="s">
        <x:v>3956</x:v>
      </x:c>
      <x:c r="B4664" s="14" t="n">
        <x:v>46174</x:v>
      </x:c>
      <x:c r="C4664" s="1" t="n">
        <x:v>66.3</x:v>
      </x:c>
      <x:c r="D4664" s="1" t="n">
        <x:v>466.2</x:v>
      </x:c>
      <x:c r="E4664" s="1" t="n">
        <x:v>26</x:v>
      </x:c>
      <x:c r="F4664" s="1" t="n">
        <x:v>1</x:v>
      </x:c>
      <x:c r="G4664" s="1" t="n">
        <x:v>43</x:v>
      </x:c>
      <x:c r="H4664" s="1" t="n">
        <x:v>2</x:v>
      </x:c>
      <x:c r="I4664" s="1" t="n">
        <x:v>2</x:v>
      </x:c>
      <x:c r="J4664" s="1" t="n">
        <x:v>1.91</x:v>
      </x:c>
      <x:c r="K4664" s="1" t="n">
        <x:v>1</x:v>
      </x:c>
      <x:c r="L4664" s="1" t="n">
        <x:v>92.2</x:v>
      </x:c>
      <x:c r="M4664" s="1" t="n">
        <x:v>7.3</x:v>
      </x:c>
      <x:c r="N4664" s="1" t="n">
        <x:v>17.6</x:v>
      </x:c>
      <x:c r="O4664" s="1" t="n">
        <x:f aca="0">24*MAX(0,EOMONTH(B4664,0)-MAX(B4664,INDEX(Device_Inventory!$K$2:$K$1201,MATCH(A4664,Device_Inventory!$A$2:$A$1201,0)))+1)</x:f>
        <x:v>720</x:v>
      </x:c>
      <x:c r="P4664" s="11" t="b">
        <x:f aca="0">INDEX(Device_Inventory!$K$2:$K$1201,MATCH(A4664,Device_Inventory!$A$2:$A$1201,0))&gt;B4664</x:f>
        <x:v>0</x:v>
      </x:c>
      <x:c r="Q4664" s="1" t="str">
        <x:f aca="0">IF(D4664&gt;O4664,"Fail: operating hours exceed in-service hours",IF(D4664+M4664&gt;O4664,"Fail: operating + unavailable hours exceed in-service hours",IF(P4664,"Partial month: within in-service hours","OK")))</x:f>
        <x:v>OK</x:v>
      </x:c>
    </x:row>
    <x:row r="4665" ht="15" hidden="0" customHeight="1">
      <x:c r="A4665" s="1" t="s">
        <x:v>3956</x:v>
      </x:c>
      <x:c r="B4665" s="14" t="n">
        <x:v>46204</x:v>
      </x:c>
      <x:c r="C4665" s="1" t="n">
        <x:v>46.9</x:v>
      </x:c>
      <x:c r="D4665" s="1" t="n">
        <x:v>330.3</x:v>
      </x:c>
      <x:c r="E4665" s="1" t="n">
        <x:v>21</x:v>
      </x:c>
      <x:c r="F4665" s="1" t="n">
        <x:v>3</x:v>
      </x:c>
      <x:c r="G4665" s="1" t="n">
        <x:v>34</x:v>
      </x:c>
      <x:c r="H4665" s="1" t="n">
        <x:v>0</x:v>
      </x:c>
      <x:c r="I4665" s="1" t="n">
        <x:v>3</x:v>
      </x:c>
      <x:c r="J4665" s="1" t="n">
        <x:v>0.92</x:v>
      </x:c>
      <x:c r="K4665" s="1" t="n">
        <x:v>0</x:v>
      </x:c>
      <x:c r="L4665" s="1" t="n">
        <x:v>91.2</x:v>
      </x:c>
      <x:c r="M4665" s="1" t="n">
        <x:v>12.8</x:v>
      </x:c>
      <x:c r="N4665" s="1" t="n">
        <x:v>11.2</x:v>
      </x:c>
      <x:c r="O4665" s="1" t="n">
        <x:f aca="0">24*MAX(0,EOMONTH(B4665,0)-MAX(B4665,INDEX(Device_Inventory!$K$2:$K$1201,MATCH(A4665,Device_Inventory!$A$2:$A$1201,0)))+1)</x:f>
        <x:v>744</x:v>
      </x:c>
      <x:c r="P4665" s="11" t="b">
        <x:f aca="0">INDEX(Device_Inventory!$K$2:$K$1201,MATCH(A4665,Device_Inventory!$A$2:$A$1201,0))&gt;B4665</x:f>
        <x:v>0</x:v>
      </x:c>
      <x:c r="Q4665" s="1" t="str">
        <x:f aca="0">IF(D4665&gt;O4665,"Fail: operating hours exceed in-service hours",IF(D4665+M4665&gt;O4665,"Fail: operating + unavailable hours exceed in-service hours",IF(P4665,"Partial month: within in-service hours","OK")))</x:f>
        <x:v>OK</x:v>
      </x:c>
    </x:row>
    <x:row r="4666" ht="15" hidden="0" customHeight="1">
      <x:c r="A4666" s="1" t="s">
        <x:v>1443</x:v>
      </x:c>
      <x:c r="B4666" s="14" t="n">
        <x:v>46054</x:v>
      </x:c>
      <x:c r="C4666" s="1" t="n">
        <x:v>57.7</x:v>
      </x:c>
      <x:c r="D4666" s="1" t="n">
        <x:v>326</x:v>
      </x:c>
      <x:c r="E4666" s="1" t="n">
        <x:v>17</x:v>
      </x:c>
      <x:c r="F4666" s="1" t="n">
        <x:v>0</x:v>
      </x:c>
      <x:c r="G4666" s="1" t="n">
        <x:v>24</x:v>
      </x:c>
      <x:c r="H4666" s="1" t="n">
        <x:v>1</x:v>
      </x:c>
      <x:c r="I4666" s="1" t="n">
        <x:v>0</x:v>
      </x:c>
      <x:c r="J4666" s="1" t="n">
        <x:v>0.25</x:v>
      </x:c>
      <x:c r="K4666" s="1" t="n">
        <x:v>0</x:v>
      </x:c>
      <x:c r="L4666" s="1" t="n">
        <x:v>94.6</x:v>
      </x:c>
      <x:c r="M4666" s="1" t="n">
        <x:v>0.1</x:v>
      </x:c>
      <x:c r="N4666" s="1" t="n">
        <x:v>18.4</x:v>
      </x:c>
      <x:c r="O4666" s="1" t="n">
        <x:f aca="0">24*MAX(0,EOMONTH(B4666,0)-MAX(B4666,INDEX(Device_Inventory!$K$2:$K$1201,MATCH(A4666,Device_Inventory!$A$2:$A$1201,0)))+1)</x:f>
        <x:v>672</x:v>
      </x:c>
      <x:c r="P4666" s="11" t="b">
        <x:f aca="0">INDEX(Device_Inventory!$K$2:$K$1201,MATCH(A4666,Device_Inventory!$A$2:$A$1201,0))&gt;B4666</x:f>
        <x:v>0</x:v>
      </x:c>
      <x:c r="Q4666" s="1" t="str">
        <x:f aca="0">IF(D4666&gt;O4666,"Fail: operating hours exceed in-service hours",IF(D4666+M4666&gt;O4666,"Fail: operating + unavailable hours exceed in-service hours",IF(P4666,"Partial month: within in-service hours","OK")))</x:f>
        <x:v>OK</x:v>
      </x:c>
    </x:row>
    <x:row r="4667" ht="15" hidden="0" customHeight="1">
      <x:c r="A4667" s="1" t="s">
        <x:v>1443</x:v>
      </x:c>
      <x:c r="B4667" s="14" t="n">
        <x:v>46082</x:v>
      </x:c>
      <x:c r="C4667" s="1" t="n">
        <x:v>63.8</x:v>
      </x:c>
      <x:c r="D4667" s="1" t="n">
        <x:v>408.2</x:v>
      </x:c>
      <x:c r="E4667" s="1" t="n">
        <x:v>17</x:v>
      </x:c>
      <x:c r="F4667" s="1" t="n">
        <x:v>0</x:v>
      </x:c>
      <x:c r="G4667" s="1" t="n">
        <x:v>43</x:v>
      </x:c>
      <x:c r="H4667" s="1" t="n">
        <x:v>1</x:v>
      </x:c>
      <x:c r="I4667" s="1" t="n">
        <x:v>1</x:v>
      </x:c>
      <x:c r="J4667" s="1" t="n">
        <x:v>0.06</x:v>
      </x:c>
      <x:c r="K4667" s="1" t="n">
        <x:v>2</x:v>
      </x:c>
      <x:c r="L4667" s="1" t="n">
        <x:v>94</x:v>
      </x:c>
      <x:c r="M4667" s="1" t="n">
        <x:v>5.9</x:v>
      </x:c>
      <x:c r="N4667" s="1" t="n">
        <x:v>6.9</x:v>
      </x:c>
      <x:c r="O4667" s="1" t="n">
        <x:f aca="0">24*MAX(0,EOMONTH(B4667,0)-MAX(B4667,INDEX(Device_Inventory!$K$2:$K$1201,MATCH(A4667,Device_Inventory!$A$2:$A$1201,0)))+1)</x:f>
        <x:v>744</x:v>
      </x:c>
      <x:c r="P4667" s="11" t="b">
        <x:f aca="0">INDEX(Device_Inventory!$K$2:$K$1201,MATCH(A4667,Device_Inventory!$A$2:$A$1201,0))&gt;B4667</x:f>
        <x:v>0</x:v>
      </x:c>
      <x:c r="Q4667" s="1" t="str">
        <x:f aca="0">IF(D4667&gt;O4667,"Fail: operating hours exceed in-service hours",IF(D4667+M4667&gt;O4667,"Fail: operating + unavailable hours exceed in-service hours",IF(P4667,"Partial month: within in-service hours","OK")))</x:f>
        <x:v>OK</x:v>
      </x:c>
    </x:row>
    <x:row r="4668" ht="15" hidden="0" customHeight="1">
      <x:c r="A4668" s="1" t="s">
        <x:v>1443</x:v>
      </x:c>
      <x:c r="B4668" s="14" t="n">
        <x:v>46113</x:v>
      </x:c>
      <x:c r="C4668" s="1" t="n">
        <x:v>56</x:v>
      </x:c>
      <x:c r="D4668" s="1" t="n">
        <x:v>317.3</x:v>
      </x:c>
      <x:c r="E4668" s="1" t="n">
        <x:v>20</x:v>
      </x:c>
      <x:c r="F4668" s="1" t="n">
        <x:v>1</x:v>
      </x:c>
      <x:c r="G4668" s="1" t="n">
        <x:v>25</x:v>
      </x:c>
      <x:c r="H4668" s="1" t="n">
        <x:v>1</x:v>
      </x:c>
      <x:c r="I4668" s="1" t="n">
        <x:v>5</x:v>
      </x:c>
      <x:c r="J4668" s="1" t="n">
        <x:v>0</x:v>
      </x:c>
      <x:c r="K4668" s="1" t="n">
        <x:v>1</x:v>
      </x:c>
      <x:c r="L4668" s="1" t="n">
        <x:v>97.3</x:v>
      </x:c>
      <x:c r="M4668" s="1" t="n">
        <x:v>3.7</x:v>
      </x:c>
      <x:c r="N4668" s="1" t="n">
        <x:v>9.3</x:v>
      </x:c>
      <x:c r="O4668" s="1" t="n">
        <x:f aca="0">24*MAX(0,EOMONTH(B4668,0)-MAX(B4668,INDEX(Device_Inventory!$K$2:$K$1201,MATCH(A4668,Device_Inventory!$A$2:$A$1201,0)))+1)</x:f>
        <x:v>720</x:v>
      </x:c>
      <x:c r="P4668" s="11" t="b">
        <x:f aca="0">INDEX(Device_Inventory!$K$2:$K$1201,MATCH(A4668,Device_Inventory!$A$2:$A$1201,0))&gt;B4668</x:f>
        <x:v>0</x:v>
      </x:c>
      <x:c r="Q4668" s="1" t="str">
        <x:f aca="0">IF(D4668&gt;O4668,"Fail: operating hours exceed in-service hours",IF(D4668+M4668&gt;O4668,"Fail: operating + unavailable hours exceed in-service hours",IF(P4668,"Partial month: within in-service hours","OK")))</x:f>
        <x:v>OK</x:v>
      </x:c>
    </x:row>
    <x:row r="4669" ht="15" hidden="0" customHeight="1">
      <x:c r="A4669" s="1" t="s">
        <x:v>1443</x:v>
      </x:c>
      <x:c r="B4669" s="14" t="n">
        <x:v>46143</x:v>
      </x:c>
      <x:c r="C4669" s="1" t="n">
        <x:v>75.4</x:v>
      </x:c>
      <x:c r="D4669" s="1" t="n">
        <x:v>483</x:v>
      </x:c>
      <x:c r="E4669" s="1" t="n">
        <x:v>26</x:v>
      </x:c>
      <x:c r="F4669" s="1" t="n">
        <x:v>2</x:v>
      </x:c>
      <x:c r="G4669" s="1" t="n">
        <x:v>32</x:v>
      </x:c>
      <x:c r="H4669" s="1" t="n">
        <x:v>0</x:v>
      </x:c>
      <x:c r="I4669" s="1" t="n">
        <x:v>1</x:v>
      </x:c>
      <x:c r="J4669" s="1" t="n">
        <x:v>0.3</x:v>
      </x:c>
      <x:c r="K4669" s="1" t="n">
        <x:v>0</x:v>
      </x:c>
      <x:c r="L4669" s="1" t="n">
        <x:v>93.5</x:v>
      </x:c>
      <x:c r="M4669" s="1" t="n">
        <x:v>1.2</x:v>
      </x:c>
      <x:c r="N4669" s="1" t="n">
        <x:v>22.8</x:v>
      </x:c>
      <x:c r="O4669" s="1" t="n">
        <x:f aca="0">24*MAX(0,EOMONTH(B4669,0)-MAX(B4669,INDEX(Device_Inventory!$K$2:$K$1201,MATCH(A4669,Device_Inventory!$A$2:$A$1201,0)))+1)</x:f>
        <x:v>744</x:v>
      </x:c>
      <x:c r="P4669" s="11" t="b">
        <x:f aca="0">INDEX(Device_Inventory!$K$2:$K$1201,MATCH(A4669,Device_Inventory!$A$2:$A$1201,0))&gt;B4669</x:f>
        <x:v>0</x:v>
      </x:c>
      <x:c r="Q4669" s="1" t="str">
        <x:f aca="0">IF(D4669&gt;O4669,"Fail: operating hours exceed in-service hours",IF(D4669+M4669&gt;O4669,"Fail: operating + unavailable hours exceed in-service hours",IF(P4669,"Partial month: within in-service hours","OK")))</x:f>
        <x:v>OK</x:v>
      </x:c>
    </x:row>
    <x:row r="4670" ht="15" hidden="0" customHeight="1">
      <x:c r="A4670" s="1" t="s">
        <x:v>1443</x:v>
      </x:c>
      <x:c r="B4670" s="14" t="n">
        <x:v>46174</x:v>
      </x:c>
      <x:c r="C4670" s="1" t="n">
        <x:v>48.8</x:v>
      </x:c>
      <x:c r="D4670" s="1" t="n">
        <x:v>314.1</x:v>
      </x:c>
      <x:c r="E4670" s="1" t="n">
        <x:v>22</x:v>
      </x:c>
      <x:c r="F4670" s="1" t="n">
        <x:v>0</x:v>
      </x:c>
      <x:c r="G4670" s="1" t="n">
        <x:v>28</x:v>
      </x:c>
      <x:c r="H4670" s="1" t="n">
        <x:v>1</x:v>
      </x:c>
      <x:c r="I4670" s="1" t="n">
        <x:v>3</x:v>
      </x:c>
      <x:c r="J4670" s="1" t="n">
        <x:v>1.03</x:v>
      </x:c>
      <x:c r="K4670" s="1" t="n">
        <x:v>1</x:v>
      </x:c>
      <x:c r="L4670" s="1" t="n">
        <x:v>91.9</x:v>
      </x:c>
      <x:c r="M4670" s="1" t="n">
        <x:v>1.4</x:v>
      </x:c>
      <x:c r="N4670" s="1" t="n">
        <x:v>4.3</x:v>
      </x:c>
      <x:c r="O4670" s="1" t="n">
        <x:f aca="0">24*MAX(0,EOMONTH(B4670,0)-MAX(B4670,INDEX(Device_Inventory!$K$2:$K$1201,MATCH(A4670,Device_Inventory!$A$2:$A$1201,0)))+1)</x:f>
        <x:v>720</x:v>
      </x:c>
      <x:c r="P4670" s="11" t="b">
        <x:f aca="0">INDEX(Device_Inventory!$K$2:$K$1201,MATCH(A4670,Device_Inventory!$A$2:$A$1201,0))&gt;B4670</x:f>
        <x:v>0</x:v>
      </x:c>
      <x:c r="Q4670" s="1" t="str">
        <x:f aca="0">IF(D4670&gt;O4670,"Fail: operating hours exceed in-service hours",IF(D4670+M4670&gt;O4670,"Fail: operating + unavailable hours exceed in-service hours",IF(P4670,"Partial month: within in-service hours","OK")))</x:f>
        <x:v>OK</x:v>
      </x:c>
    </x:row>
    <x:row r="4671" ht="15" hidden="0" customHeight="1">
      <x:c r="A4671" s="1" t="s">
        <x:v>1443</x:v>
      </x:c>
      <x:c r="B4671" s="14" t="n">
        <x:v>46204</x:v>
      </x:c>
      <x:c r="C4671" s="1" t="n">
        <x:v>40.4</x:v>
      </x:c>
      <x:c r="D4671" s="1" t="n">
        <x:v>273</x:v>
      </x:c>
      <x:c r="E4671" s="1" t="n">
        <x:v>11</x:v>
      </x:c>
      <x:c r="F4671" s="1" t="n">
        <x:v>0</x:v>
      </x:c>
      <x:c r="G4671" s="1" t="n">
        <x:v>34</x:v>
      </x:c>
      <x:c r="H4671" s="1" t="n">
        <x:v>0</x:v>
      </x:c>
      <x:c r="I4671" s="1" t="n">
        <x:v>3</x:v>
      </x:c>
      <x:c r="J4671" s="1" t="n">
        <x:v>0.36</x:v>
      </x:c>
      <x:c r="K4671" s="1" t="n">
        <x:v>0</x:v>
      </x:c>
      <x:c r="L4671" s="1" t="n">
        <x:v>95.6</x:v>
      </x:c>
      <x:c r="M4671" s="1" t="n">
        <x:v>5.9</x:v>
      </x:c>
      <x:c r="N4671" s="1" t="n">
        <x:v>6.6</x:v>
      </x:c>
      <x:c r="O4671" s="1" t="n">
        <x:f aca="0">24*MAX(0,EOMONTH(B4671,0)-MAX(B4671,INDEX(Device_Inventory!$K$2:$K$1201,MATCH(A4671,Device_Inventory!$A$2:$A$1201,0)))+1)</x:f>
        <x:v>744</x:v>
      </x:c>
      <x:c r="P4671" s="11" t="b">
        <x:f aca="0">INDEX(Device_Inventory!$K$2:$K$1201,MATCH(A4671,Device_Inventory!$A$2:$A$1201,0))&gt;B4671</x:f>
        <x:v>0</x:v>
      </x:c>
      <x:c r="Q4671" s="1" t="str">
        <x:f aca="0">IF(D4671&gt;O4671,"Fail: operating hours exceed in-service hours",IF(D4671+M4671&gt;O4671,"Fail: operating + unavailable hours exceed in-service hours",IF(P4671,"Partial month: within in-service hours","OK")))</x:f>
        <x:v>OK</x:v>
      </x:c>
    </x:row>
    <x:row r="4672" ht="15" hidden="0" customHeight="1">
      <x:c r="A4672" s="1" t="s">
        <x:v>3961</x:v>
      </x:c>
      <x:c r="B4672" s="14" t="n">
        <x:v>46054</x:v>
      </x:c>
      <x:c r="C4672" s="1" t="n">
        <x:v>52.8</x:v>
      </x:c>
      <x:c r="D4672" s="1" t="n">
        <x:v>304.6</x:v>
      </x:c>
      <x:c r="E4672" s="1" t="n">
        <x:v>29</x:v>
      </x:c>
      <x:c r="F4672" s="1" t="n">
        <x:v>1</x:v>
      </x:c>
      <x:c r="G4672" s="1" t="n">
        <x:v>35</x:v>
      </x:c>
      <x:c r="H4672" s="1" t="n">
        <x:v>0</x:v>
      </x:c>
      <x:c r="I4672" s="1" t="n">
        <x:v>4</x:v>
      </x:c>
      <x:c r="J4672" s="1" t="n">
        <x:v>0.73</x:v>
      </x:c>
      <x:c r="K4672" s="1" t="n">
        <x:v>1</x:v>
      </x:c>
      <x:c r="L4672" s="1" t="n">
        <x:v>95</x:v>
      </x:c>
      <x:c r="M4672" s="1" t="n">
        <x:v>3.6</x:v>
      </x:c>
      <x:c r="N4672" s="1" t="n">
        <x:v>13.9</x:v>
      </x:c>
      <x:c r="O4672" s="1" t="n">
        <x:f aca="0">24*MAX(0,EOMONTH(B4672,0)-MAX(B4672,INDEX(Device_Inventory!$K$2:$K$1201,MATCH(A4672,Device_Inventory!$A$2:$A$1201,0)))+1)</x:f>
        <x:v>672</x:v>
      </x:c>
      <x:c r="P4672" s="11" t="b">
        <x:f aca="0">INDEX(Device_Inventory!$K$2:$K$1201,MATCH(A4672,Device_Inventory!$A$2:$A$1201,0))&gt;B4672</x:f>
        <x:v>0</x:v>
      </x:c>
      <x:c r="Q4672" s="1" t="str">
        <x:f aca="0">IF(D4672&gt;O4672,"Fail: operating hours exceed in-service hours",IF(D4672+M4672&gt;O4672,"Fail: operating + unavailable hours exceed in-service hours",IF(P4672,"Partial month: within in-service hours","OK")))</x:f>
        <x:v>OK</x:v>
      </x:c>
    </x:row>
    <x:row r="4673" ht="15" hidden="0" customHeight="1">
      <x:c r="A4673" s="1" t="s">
        <x:v>3961</x:v>
      </x:c>
      <x:c r="B4673" s="14" t="n">
        <x:v>46082</x:v>
      </x:c>
      <x:c r="C4673" s="1" t="n">
        <x:v>59.9</x:v>
      </x:c>
      <x:c r="D4673" s="1" t="n">
        <x:v>403.1</x:v>
      </x:c>
      <x:c r="E4673" s="1" t="n">
        <x:v>13</x:v>
      </x:c>
      <x:c r="F4673" s="1" t="n">
        <x:v>1</x:v>
      </x:c>
      <x:c r="G4673" s="1" t="n">
        <x:v>24</x:v>
      </x:c>
      <x:c r="H4673" s="1" t="n">
        <x:v>1</x:v>
      </x:c>
      <x:c r="I4673" s="1" t="n">
        <x:v>5</x:v>
      </x:c>
      <x:c r="J4673" s="1" t="n">
        <x:v>0.94</x:v>
      </x:c>
      <x:c r="K4673" s="1" t="n">
        <x:v>2</x:v>
      </x:c>
      <x:c r="L4673" s="1" t="n">
        <x:v>93.8</x:v>
      </x:c>
      <x:c r="M4673" s="1" t="n">
        <x:v>8.9</x:v>
      </x:c>
      <x:c r="N4673" s="1" t="n">
        <x:v>11.8</x:v>
      </x:c>
      <x:c r="O4673" s="1" t="n">
        <x:f aca="0">24*MAX(0,EOMONTH(B4673,0)-MAX(B4673,INDEX(Device_Inventory!$K$2:$K$1201,MATCH(A4673,Device_Inventory!$A$2:$A$1201,0)))+1)</x:f>
        <x:v>744</x:v>
      </x:c>
      <x:c r="P4673" s="11" t="b">
        <x:f aca="0">INDEX(Device_Inventory!$K$2:$K$1201,MATCH(A4673,Device_Inventory!$A$2:$A$1201,0))&gt;B4673</x:f>
        <x:v>0</x:v>
      </x:c>
      <x:c r="Q4673" s="1" t="str">
        <x:f aca="0">IF(D4673&gt;O4673,"Fail: operating hours exceed in-service hours",IF(D4673+M4673&gt;O4673,"Fail: operating + unavailable hours exceed in-service hours",IF(P4673,"Partial month: within in-service hours","OK")))</x:f>
        <x:v>OK</x:v>
      </x:c>
    </x:row>
    <x:row r="4674" ht="15" hidden="0" customHeight="1">
      <x:c r="A4674" s="1" t="s">
        <x:v>3961</x:v>
      </x:c>
      <x:c r="B4674" s="14" t="n">
        <x:v>46113</x:v>
      </x:c>
      <x:c r="C4674" s="1" t="n">
        <x:v>76.5</x:v>
      </x:c>
      <x:c r="D4674" s="1" t="n">
        <x:v>542.7</x:v>
      </x:c>
      <x:c r="E4674" s="1" t="n">
        <x:v>23</x:v>
      </x:c>
      <x:c r="F4674" s="1" t="n">
        <x:v>0</x:v>
      </x:c>
      <x:c r="G4674" s="1" t="n">
        <x:v>41</x:v>
      </x:c>
      <x:c r="H4674" s="1" t="n">
        <x:v>1</x:v>
      </x:c>
      <x:c r="I4674" s="1" t="n">
        <x:v>4</x:v>
      </x:c>
      <x:c r="J4674" s="1" t="n">
        <x:v>0.28</x:v>
      </x:c>
      <x:c r="K4674" s="1" t="n">
        <x:v>1</x:v>
      </x:c>
      <x:c r="L4674" s="1" t="n">
        <x:v>91.8</x:v>
      </x:c>
      <x:c r="M4674" s="1" t="n">
        <x:v>7.5</x:v>
      </x:c>
      <x:c r="N4674" s="1" t="n">
        <x:v>19.8</x:v>
      </x:c>
      <x:c r="O4674" s="1" t="n">
        <x:f aca="0">24*MAX(0,EOMONTH(B4674,0)-MAX(B4674,INDEX(Device_Inventory!$K$2:$K$1201,MATCH(A4674,Device_Inventory!$A$2:$A$1201,0)))+1)</x:f>
        <x:v>720</x:v>
      </x:c>
      <x:c r="P4674" s="11" t="b">
        <x:f aca="0">INDEX(Device_Inventory!$K$2:$K$1201,MATCH(A4674,Device_Inventory!$A$2:$A$1201,0))&gt;B4674</x:f>
        <x:v>0</x:v>
      </x:c>
      <x:c r="Q4674" s="1" t="str">
        <x:f aca="0">IF(D4674&gt;O4674,"Fail: operating hours exceed in-service hours",IF(D4674+M4674&gt;O4674,"Fail: operating + unavailable hours exceed in-service hours",IF(P4674,"Partial month: within in-service hours","OK")))</x:f>
        <x:v>OK</x:v>
      </x:c>
    </x:row>
    <x:row r="4675" ht="15" hidden="0" customHeight="1">
      <x:c r="A4675" s="1" t="s">
        <x:v>3961</x:v>
      </x:c>
      <x:c r="B4675" s="14" t="n">
        <x:v>46143</x:v>
      </x:c>
      <x:c r="C4675" s="1" t="n">
        <x:v>73.2</x:v>
      </x:c>
      <x:c r="D4675" s="1" t="n">
        <x:v>494.4</x:v>
      </x:c>
      <x:c r="E4675" s="1" t="n">
        <x:v>28</x:v>
      </x:c>
      <x:c r="F4675" s="1" t="n">
        <x:v>0</x:v>
      </x:c>
      <x:c r="G4675" s="1" t="n">
        <x:v>41</x:v>
      </x:c>
      <x:c r="H4675" s="1" t="n">
        <x:v>2</x:v>
      </x:c>
      <x:c r="I4675" s="1" t="n">
        <x:v>1</x:v>
      </x:c>
      <x:c r="J4675" s="1" t="n">
        <x:v>0.33</x:v>
      </x:c>
      <x:c r="K4675" s="1" t="n">
        <x:v>0</x:v>
      </x:c>
      <x:c r="L4675" s="1" t="n">
        <x:v>92.4</x:v>
      </x:c>
      <x:c r="M4675" s="1" t="n">
        <x:v>7</x:v>
      </x:c>
      <x:c r="N4675" s="1" t="n">
        <x:v>10.7</x:v>
      </x:c>
      <x:c r="O4675" s="1" t="n">
        <x:f aca="0">24*MAX(0,EOMONTH(B4675,0)-MAX(B4675,INDEX(Device_Inventory!$K$2:$K$1201,MATCH(A4675,Device_Inventory!$A$2:$A$1201,0)))+1)</x:f>
        <x:v>744</x:v>
      </x:c>
      <x:c r="P4675" s="11" t="b">
        <x:f aca="0">INDEX(Device_Inventory!$K$2:$K$1201,MATCH(A4675,Device_Inventory!$A$2:$A$1201,0))&gt;B4675</x:f>
        <x:v>0</x:v>
      </x:c>
      <x:c r="Q4675" s="1" t="str">
        <x:f aca="0">IF(D4675&gt;O4675,"Fail: operating hours exceed in-service hours",IF(D4675+M4675&gt;O4675,"Fail: operating + unavailable hours exceed in-service hours",IF(P4675,"Partial month: within in-service hours","OK")))</x:f>
        <x:v>OK</x:v>
      </x:c>
    </x:row>
    <x:row r="4676" ht="15" hidden="0" customHeight="1">
      <x:c r="A4676" s="1" t="s">
        <x:v>3961</x:v>
      </x:c>
      <x:c r="B4676" s="14" t="n">
        <x:v>46174</x:v>
      </x:c>
      <x:c r="C4676" s="1" t="n">
        <x:v>81.7</x:v>
      </x:c>
      <x:c r="D4676" s="1" t="n">
        <x:v>481.1</x:v>
      </x:c>
      <x:c r="E4676" s="1" t="n">
        <x:v>33</x:v>
      </x:c>
      <x:c r="F4676" s="1" t="n">
        <x:v>0</x:v>
      </x:c>
      <x:c r="G4676" s="1" t="n">
        <x:v>36</x:v>
      </x:c>
      <x:c r="H4676" s="1" t="n">
        <x:v>0</x:v>
      </x:c>
      <x:c r="I4676" s="1" t="n">
        <x:v>4</x:v>
      </x:c>
      <x:c r="J4676" s="1" t="n">
        <x:v>0</x:v>
      </x:c>
      <x:c r="K4676" s="1" t="n">
        <x:v>0</x:v>
      </x:c>
      <x:c r="L4676" s="1" t="n">
        <x:v>94.4</x:v>
      </x:c>
      <x:c r="M4676" s="1" t="n">
        <x:v>5.1</x:v>
      </x:c>
      <x:c r="N4676" s="1" t="n">
        <x:v>18.5</x:v>
      </x:c>
      <x:c r="O4676" s="1" t="n">
        <x:f aca="0">24*MAX(0,EOMONTH(B4676,0)-MAX(B4676,INDEX(Device_Inventory!$K$2:$K$1201,MATCH(A4676,Device_Inventory!$A$2:$A$1201,0)))+1)</x:f>
        <x:v>720</x:v>
      </x:c>
      <x:c r="P4676" s="11" t="b">
        <x:f aca="0">INDEX(Device_Inventory!$K$2:$K$1201,MATCH(A4676,Device_Inventory!$A$2:$A$1201,0))&gt;B4676</x:f>
        <x:v>0</x:v>
      </x:c>
      <x:c r="Q4676" s="1" t="str">
        <x:f aca="0">IF(D4676&gt;O4676,"Fail: operating hours exceed in-service hours",IF(D4676+M4676&gt;O4676,"Fail: operating + unavailable hours exceed in-service hours",IF(P4676,"Partial month: within in-service hours","OK")))</x:f>
        <x:v>OK</x:v>
      </x:c>
    </x:row>
    <x:row r="4677" ht="15" hidden="0" customHeight="1">
      <x:c r="A4677" s="1" t="s">
        <x:v>3961</x:v>
      </x:c>
      <x:c r="B4677" s="14" t="n">
        <x:v>46204</x:v>
      </x:c>
      <x:c r="C4677" s="1" t="n">
        <x:v>70.5</x:v>
      </x:c>
      <x:c r="D4677" s="1" t="n">
        <x:v>504.9</x:v>
      </x:c>
      <x:c r="E4677" s="1" t="n">
        <x:v>33</x:v>
      </x:c>
      <x:c r="F4677" s="1" t="n">
        <x:v>3</x:v>
      </x:c>
      <x:c r="G4677" s="1" t="n">
        <x:v>39</x:v>
      </x:c>
      <x:c r="H4677" s="1" t="n">
        <x:v>0</x:v>
      </x:c>
      <x:c r="I4677" s="1" t="n">
        <x:v>6</x:v>
      </x:c>
      <x:c r="J4677" s="1" t="n">
        <x:v>0.2</x:v>
      </x:c>
      <x:c r="K4677" s="1" t="n">
        <x:v>1</x:v>
      </x:c>
      <x:c r="L4677" s="1" t="n">
        <x:v>94.3</x:v>
      </x:c>
      <x:c r="M4677" s="1" t="n">
        <x:v>1.4</x:v>
      </x:c>
      <x:c r="N4677" s="1" t="n">
        <x:v>11.2</x:v>
      </x:c>
      <x:c r="O4677" s="1" t="n">
        <x:f aca="0">24*MAX(0,EOMONTH(B4677,0)-MAX(B4677,INDEX(Device_Inventory!$K$2:$K$1201,MATCH(A4677,Device_Inventory!$A$2:$A$1201,0)))+1)</x:f>
        <x:v>744</x:v>
      </x:c>
      <x:c r="P4677" s="11" t="b">
        <x:f aca="0">INDEX(Device_Inventory!$K$2:$K$1201,MATCH(A4677,Device_Inventory!$A$2:$A$1201,0))&gt;B4677</x:f>
        <x:v>0</x:v>
      </x:c>
      <x:c r="Q4677" s="1" t="str">
        <x:f aca="0">IF(D4677&gt;O4677,"Fail: operating hours exceed in-service hours",IF(D4677+M4677&gt;O4677,"Fail: operating + unavailable hours exceed in-service hours",IF(P4677,"Partial month: within in-service hours","OK")))</x:f>
        <x:v>OK</x:v>
      </x:c>
    </x:row>
    <x:row r="4678" ht="15" hidden="0" customHeight="1">
      <x:c r="A4678" s="1" t="s">
        <x:v>1445</x:v>
      </x:c>
      <x:c r="B4678" s="14" t="n">
        <x:v>46054</x:v>
      </x:c>
      <x:c r="C4678" s="1" t="n">
        <x:v>90.8</x:v>
      </x:c>
      <x:c r="D4678" s="1" t="n">
        <x:v>618.2</x:v>
      </x:c>
      <x:c r="E4678" s="1" t="n">
        <x:v>22</x:v>
      </x:c>
      <x:c r="F4678" s="1" t="n">
        <x:v>1</x:v>
      </x:c>
      <x:c r="G4678" s="1" t="n">
        <x:v>57</x:v>
      </x:c>
      <x:c r="H4678" s="1" t="n">
        <x:v>1</x:v>
      </x:c>
      <x:c r="I4678" s="1" t="n">
        <x:v>3</x:v>
      </x:c>
      <x:c r="J4678" s="1" t="n">
        <x:v>0.62</x:v>
      </x:c>
      <x:c r="K4678" s="1" t="n">
        <x:v>2</x:v>
      </x:c>
      <x:c r="L4678" s="1" t="n">
        <x:v>91.8</x:v>
      </x:c>
      <x:c r="M4678" s="1" t="n">
        <x:v>9.3</x:v>
      </x:c>
      <x:c r="N4678" s="1" t="n">
        <x:v>22</x:v>
      </x:c>
      <x:c r="O4678" s="1" t="n">
        <x:f aca="0">24*MAX(0,EOMONTH(B4678,0)-MAX(B4678,INDEX(Device_Inventory!$K$2:$K$1201,MATCH(A4678,Device_Inventory!$A$2:$A$1201,0)))+1)</x:f>
        <x:v>672</x:v>
      </x:c>
      <x:c r="P4678" s="11" t="b">
        <x:f aca="0">INDEX(Device_Inventory!$K$2:$K$1201,MATCH(A4678,Device_Inventory!$A$2:$A$1201,0))&gt;B4678</x:f>
        <x:v>0</x:v>
      </x:c>
      <x:c r="Q4678" s="1" t="str">
        <x:f aca="0">IF(D4678&gt;O4678,"Fail: operating hours exceed in-service hours",IF(D4678+M4678&gt;O4678,"Fail: operating + unavailable hours exceed in-service hours",IF(P4678,"Partial month: within in-service hours","OK")))</x:f>
        <x:v>OK</x:v>
      </x:c>
    </x:row>
    <x:row r="4679" ht="15" hidden="0" customHeight="1">
      <x:c r="A4679" s="1" t="s">
        <x:v>1445</x:v>
      </x:c>
      <x:c r="B4679" s="14" t="n">
        <x:v>46082</x:v>
      </x:c>
      <x:c r="C4679" s="1" t="n">
        <x:v>94.8</x:v>
      </x:c>
      <x:c r="D4679" s="1" t="n">
        <x:v>556.1</x:v>
      </x:c>
      <x:c r="E4679" s="1" t="n">
        <x:v>35</x:v>
      </x:c>
      <x:c r="F4679" s="1" t="n">
        <x:v>0</x:v>
      </x:c>
      <x:c r="G4679" s="1" t="n">
        <x:v>51</x:v>
      </x:c>
      <x:c r="H4679" s="1" t="n">
        <x:v>1</x:v>
      </x:c>
      <x:c r="I4679" s="1" t="n">
        <x:v>5</x:v>
      </x:c>
      <x:c r="J4679" s="1" t="n">
        <x:v>1.03</x:v>
      </x:c>
      <x:c r="K4679" s="1" t="n">
        <x:v>1</x:v>
      </x:c>
      <x:c r="L4679" s="1" t="n">
        <x:v>92.4</x:v>
      </x:c>
      <x:c r="M4679" s="1" t="n">
        <x:v>16.8</x:v>
      </x:c>
      <x:c r="N4679" s="1" t="n">
        <x:v>10.7</x:v>
      </x:c>
      <x:c r="O4679" s="1" t="n">
        <x:f aca="0">24*MAX(0,EOMONTH(B4679,0)-MAX(B4679,INDEX(Device_Inventory!$K$2:$K$1201,MATCH(A4679,Device_Inventory!$A$2:$A$1201,0)))+1)</x:f>
        <x:v>744</x:v>
      </x:c>
      <x:c r="P4679" s="11" t="b">
        <x:f aca="0">INDEX(Device_Inventory!$K$2:$K$1201,MATCH(A4679,Device_Inventory!$A$2:$A$1201,0))&gt;B4679</x:f>
        <x:v>0</x:v>
      </x:c>
      <x:c r="Q4679" s="1" t="str">
        <x:f aca="0">IF(D4679&gt;O4679,"Fail: operating hours exceed in-service hours",IF(D4679+M4679&gt;O4679,"Fail: operating + unavailable hours exceed in-service hours",IF(P4679,"Partial month: within in-service hours","OK")))</x:f>
        <x:v>OK</x:v>
      </x:c>
    </x:row>
    <x:row r="4680" ht="15" hidden="0" customHeight="1">
      <x:c r="A4680" s="1" t="s">
        <x:v>1445</x:v>
      </x:c>
      <x:c r="B4680" s="14" t="n">
        <x:v>46113</x:v>
      </x:c>
      <x:c r="C4680" s="1" t="n">
        <x:v>62.3</x:v>
      </x:c>
      <x:c r="D4680" s="1" t="n">
        <x:v>351.2</x:v>
      </x:c>
      <x:c r="E4680" s="1" t="n">
        <x:v>23</x:v>
      </x:c>
      <x:c r="F4680" s="1" t="n">
        <x:v>4</x:v>
      </x:c>
      <x:c r="G4680" s="1" t="n">
        <x:v>43</x:v>
      </x:c>
      <x:c r="H4680" s="1" t="n">
        <x:v>1</x:v>
      </x:c>
      <x:c r="I4680" s="1" t="n">
        <x:v>5</x:v>
      </x:c>
      <x:c r="J4680" s="1" t="n">
        <x:v>0.64</x:v>
      </x:c>
      <x:c r="K4680" s="1" t="n">
        <x:v>2</x:v>
      </x:c>
      <x:c r="L4680" s="1" t="n">
        <x:v>97.6</x:v>
      </x:c>
      <x:c r="M4680" s="1" t="n">
        <x:v>4</x:v>
      </x:c>
      <x:c r="N4680" s="1" t="n">
        <x:v>19.1</x:v>
      </x:c>
      <x:c r="O4680" s="1" t="n">
        <x:f aca="0">24*MAX(0,EOMONTH(B4680,0)-MAX(B4680,INDEX(Device_Inventory!$K$2:$K$1201,MATCH(A4680,Device_Inventory!$A$2:$A$1201,0)))+1)</x:f>
        <x:v>720</x:v>
      </x:c>
      <x:c r="P4680" s="11" t="b">
        <x:f aca="0">INDEX(Device_Inventory!$K$2:$K$1201,MATCH(A4680,Device_Inventory!$A$2:$A$1201,0))&gt;B4680</x:f>
        <x:v>0</x:v>
      </x:c>
      <x:c r="Q4680" s="1" t="str">
        <x:f aca="0">IF(D4680&gt;O4680,"Fail: operating hours exceed in-service hours",IF(D4680+M4680&gt;O4680,"Fail: operating + unavailable hours exceed in-service hours",IF(P4680,"Partial month: within in-service hours","OK")))</x:f>
        <x:v>OK</x:v>
      </x:c>
    </x:row>
    <x:row r="4681" ht="15" hidden="0" customHeight="1">
      <x:c r="A4681" s="1" t="s">
        <x:v>1445</x:v>
      </x:c>
      <x:c r="B4681" s="14" t="n">
        <x:v>46143</x:v>
      </x:c>
      <x:c r="C4681" s="1" t="n">
        <x:v>79.8</x:v>
      </x:c>
      <x:c r="D4681" s="1" t="n">
        <x:v>545.8</x:v>
      </x:c>
      <x:c r="E4681" s="1" t="n">
        <x:v>29</x:v>
      </x:c>
      <x:c r="F4681" s="1" t="n">
        <x:v>2</x:v>
      </x:c>
      <x:c r="G4681" s="1" t="n">
        <x:v>38</x:v>
      </x:c>
      <x:c r="H4681" s="1" t="n">
        <x:v>0</x:v>
      </x:c>
      <x:c r="I4681" s="1" t="n">
        <x:v>1</x:v>
      </x:c>
      <x:c r="J4681" s="1" t="n">
        <x:v>1.88</x:v>
      </x:c>
      <x:c r="K4681" s="1" t="n">
        <x:v>2</x:v>
      </x:c>
      <x:c r="L4681" s="1" t="n">
        <x:v>93.5</x:v>
      </x:c>
      <x:c r="M4681" s="1" t="n">
        <x:v>10.1</x:v>
      </x:c>
      <x:c r="N4681" s="1" t="n">
        <x:v>13</x:v>
      </x:c>
      <x:c r="O4681" s="1" t="n">
        <x:f aca="0">24*MAX(0,EOMONTH(B4681,0)-MAX(B4681,INDEX(Device_Inventory!$K$2:$K$1201,MATCH(A4681,Device_Inventory!$A$2:$A$1201,0)))+1)</x:f>
        <x:v>744</x:v>
      </x:c>
      <x:c r="P4681" s="11" t="b">
        <x:f aca="0">INDEX(Device_Inventory!$K$2:$K$1201,MATCH(A4681,Device_Inventory!$A$2:$A$1201,0))&gt;B4681</x:f>
        <x:v>0</x:v>
      </x:c>
      <x:c r="Q4681" s="1" t="str">
        <x:f aca="0">IF(D4681&gt;O4681,"Fail: operating hours exceed in-service hours",IF(D4681+M4681&gt;O4681,"Fail: operating + unavailable hours exceed in-service hours",IF(P4681,"Partial month: within in-service hours","OK")))</x:f>
        <x:v>OK</x:v>
      </x:c>
    </x:row>
    <x:row r="4682" ht="15" hidden="0" customHeight="1">
      <x:c r="A4682" s="1" t="s">
        <x:v>1445</x:v>
      </x:c>
      <x:c r="B4682" s="14" t="n">
        <x:v>46174</x:v>
      </x:c>
      <x:c r="C4682" s="1" t="n">
        <x:v>78.4</x:v>
      </x:c>
      <x:c r="D4682" s="1" t="n">
        <x:v>515</x:v>
      </x:c>
      <x:c r="E4682" s="1" t="n">
        <x:v>25</x:v>
      </x:c>
      <x:c r="F4682" s="1" t="n">
        <x:v>4</x:v>
      </x:c>
      <x:c r="G4682" s="1" t="n">
        <x:v>44</x:v>
      </x:c>
      <x:c r="H4682" s="1" t="n">
        <x:v>1</x:v>
      </x:c>
      <x:c r="I4682" s="1" t="n">
        <x:v>2</x:v>
      </x:c>
      <x:c r="J4682" s="1" t="n">
        <x:v>1.37</x:v>
      </x:c>
      <x:c r="K4682" s="1" t="n">
        <x:v>0</x:v>
      </x:c>
      <x:c r="L4682" s="1" t="n">
        <x:v>97.3</x:v>
      </x:c>
      <x:c r="M4682" s="1" t="n">
        <x:v>13.7</x:v>
      </x:c>
      <x:c r="N4682" s="1" t="n">
        <x:v>22.6</x:v>
      </x:c>
      <x:c r="O4682" s="1" t="n">
        <x:f aca="0">24*MAX(0,EOMONTH(B4682,0)-MAX(B4682,INDEX(Device_Inventory!$K$2:$K$1201,MATCH(A4682,Device_Inventory!$A$2:$A$1201,0)))+1)</x:f>
        <x:v>720</x:v>
      </x:c>
      <x:c r="P4682" s="11" t="b">
        <x:f aca="0">INDEX(Device_Inventory!$K$2:$K$1201,MATCH(A4682,Device_Inventory!$A$2:$A$1201,0))&gt;B4682</x:f>
        <x:v>0</x:v>
      </x:c>
      <x:c r="Q4682" s="1" t="str">
        <x:f aca="0">IF(D4682&gt;O4682,"Fail: operating hours exceed in-service hours",IF(D4682+M4682&gt;O4682,"Fail: operating + unavailable hours exceed in-service hours",IF(P4682,"Partial month: within in-service hours","OK")))</x:f>
        <x:v>OK</x:v>
      </x:c>
    </x:row>
    <x:row r="4683" ht="15" hidden="0" customHeight="1">
      <x:c r="A4683" s="1" t="s">
        <x:v>1445</x:v>
      </x:c>
      <x:c r="B4683" s="14" t="n">
        <x:v>46204</x:v>
      </x:c>
      <x:c r="C4683" s="1" t="n">
        <x:v>70.7</x:v>
      </x:c>
      <x:c r="D4683" s="1" t="n">
        <x:v>513</x:v>
      </x:c>
      <x:c r="E4683" s="1" t="n">
        <x:v>26</x:v>
      </x:c>
      <x:c r="F4683" s="1" t="n">
        <x:v>3</x:v>
      </x:c>
      <x:c r="G4683" s="1" t="n">
        <x:v>48</x:v>
      </x:c>
      <x:c r="H4683" s="1" t="n">
        <x:v>1</x:v>
      </x:c>
      <x:c r="I4683" s="1" t="n">
        <x:v>5</x:v>
      </x:c>
      <x:c r="J4683" s="1" t="n">
        <x:v>0.95</x:v>
      </x:c>
      <x:c r="K4683" s="1" t="n">
        <x:v>1</x:v>
      </x:c>
      <x:c r="L4683" s="1" t="n">
        <x:v>93.7</x:v>
      </x:c>
      <x:c r="M4683" s="1" t="n">
        <x:v>2.4</x:v>
      </x:c>
      <x:c r="N4683" s="1" t="n">
        <x:v>8.9</x:v>
      </x:c>
      <x:c r="O4683" s="1" t="n">
        <x:f aca="0">24*MAX(0,EOMONTH(B4683,0)-MAX(B4683,INDEX(Device_Inventory!$K$2:$K$1201,MATCH(A4683,Device_Inventory!$A$2:$A$1201,0)))+1)</x:f>
        <x:v>744</x:v>
      </x:c>
      <x:c r="P4683" s="11" t="b">
        <x:f aca="0">INDEX(Device_Inventory!$K$2:$K$1201,MATCH(A4683,Device_Inventory!$A$2:$A$1201,0))&gt;B4683</x:f>
        <x:v>0</x:v>
      </x:c>
      <x:c r="Q4683" s="1" t="str">
        <x:f aca="0">IF(D4683&gt;O4683,"Fail: operating hours exceed in-service hours",IF(D4683+M4683&gt;O4683,"Fail: operating + unavailable hours exceed in-service hours",IF(P4683,"Partial month: within in-service hours","OK")))</x:f>
        <x:v>OK</x:v>
      </x:c>
    </x:row>
    <x:row r="4684" ht="15" hidden="0" customHeight="1">
      <x:c r="A4684" s="1" t="s">
        <x:v>3966</x:v>
      </x:c>
      <x:c r="B4684" s="14" t="n">
        <x:v>46054</x:v>
      </x:c>
      <x:c r="C4684" s="1" t="n">
        <x:v>82.8</x:v>
      </x:c>
      <x:c r="D4684" s="1" t="n">
        <x:v>583.5</x:v>
      </x:c>
      <x:c r="E4684" s="1" t="n">
        <x:v>25</x:v>
      </x:c>
      <x:c r="F4684" s="1" t="n">
        <x:v>0</x:v>
      </x:c>
      <x:c r="G4684" s="1" t="n">
        <x:v>40</x:v>
      </x:c>
      <x:c r="H4684" s="1" t="n">
        <x:v>0</x:v>
      </x:c>
      <x:c r="I4684" s="1" t="n">
        <x:v>4</x:v>
      </x:c>
      <x:c r="J4684" s="1" t="n">
        <x:v>0.5</x:v>
      </x:c>
      <x:c r="K4684" s="1" t="n">
        <x:v>0</x:v>
      </x:c>
      <x:c r="L4684" s="1" t="n">
        <x:v>98.8</x:v>
      </x:c>
      <x:c r="M4684" s="1" t="n">
        <x:v>4.5</x:v>
      </x:c>
      <x:c r="N4684" s="1" t="n">
        <x:v>13.8</x:v>
      </x:c>
      <x:c r="O4684" s="1" t="n">
        <x:f aca="0">24*MAX(0,EOMONTH(B4684,0)-MAX(B4684,INDEX(Device_Inventory!$K$2:$K$1201,MATCH(A4684,Device_Inventory!$A$2:$A$1201,0)))+1)</x:f>
        <x:v>672</x:v>
      </x:c>
      <x:c r="P4684" s="11" t="b">
        <x:f aca="0">INDEX(Device_Inventory!$K$2:$K$1201,MATCH(A4684,Device_Inventory!$A$2:$A$1201,0))&gt;B4684</x:f>
        <x:v>0</x:v>
      </x:c>
      <x:c r="Q4684" s="1" t="str">
        <x:f aca="0">IF(D4684&gt;O4684,"Fail: operating hours exceed in-service hours",IF(D4684+M4684&gt;O4684,"Fail: operating + unavailable hours exceed in-service hours",IF(P4684,"Partial month: within in-service hours","OK")))</x:f>
        <x:v>OK</x:v>
      </x:c>
    </x:row>
    <x:row r="4685" ht="15" hidden="0" customHeight="1">
      <x:c r="A4685" s="1" t="s">
        <x:v>3966</x:v>
      </x:c>
      <x:c r="B4685" s="14" t="n">
        <x:v>46082</x:v>
      </x:c>
      <x:c r="C4685" s="1" t="n">
        <x:v>69.1</x:v>
      </x:c>
      <x:c r="D4685" s="1" t="n">
        <x:v>379.4</x:v>
      </x:c>
      <x:c r="E4685" s="1" t="n">
        <x:v>21</x:v>
      </x:c>
      <x:c r="F4685" s="1" t="n">
        <x:v>2</x:v>
      </x:c>
      <x:c r="G4685" s="1" t="n">
        <x:v>30</x:v>
      </x:c>
      <x:c r="H4685" s="1" t="n">
        <x:v>0</x:v>
      </x:c>
      <x:c r="I4685" s="1" t="n">
        <x:v>2</x:v>
      </x:c>
      <x:c r="J4685" s="1" t="n">
        <x:v>0.38</x:v>
      </x:c>
      <x:c r="K4685" s="1" t="n">
        <x:v>0</x:v>
      </x:c>
      <x:c r="L4685" s="1" t="n">
        <x:v>92.2</x:v>
      </x:c>
      <x:c r="M4685" s="1" t="n">
        <x:v>5.4</x:v>
      </x:c>
      <x:c r="N4685" s="1" t="n">
        <x:v>21.8</x:v>
      </x:c>
      <x:c r="O4685" s="1" t="n">
        <x:f aca="0">24*MAX(0,EOMONTH(B4685,0)-MAX(B4685,INDEX(Device_Inventory!$K$2:$K$1201,MATCH(A4685,Device_Inventory!$A$2:$A$1201,0)))+1)</x:f>
        <x:v>744</x:v>
      </x:c>
      <x:c r="P4685" s="11" t="b">
        <x:f aca="0">INDEX(Device_Inventory!$K$2:$K$1201,MATCH(A4685,Device_Inventory!$A$2:$A$1201,0))&gt;B4685</x:f>
        <x:v>0</x:v>
      </x:c>
      <x:c r="Q4685" s="1" t="str">
        <x:f aca="0">IF(D4685&gt;O4685,"Fail: operating hours exceed in-service hours",IF(D4685+M4685&gt;O4685,"Fail: operating + unavailable hours exceed in-service hours",IF(P4685,"Partial month: within in-service hours","OK")))</x:f>
        <x:v>OK</x:v>
      </x:c>
    </x:row>
    <x:row r="4686" ht="15" hidden="0" customHeight="1">
      <x:c r="A4686" s="1" t="s">
        <x:v>3966</x:v>
      </x:c>
      <x:c r="B4686" s="14" t="n">
        <x:v>46113</x:v>
      </x:c>
      <x:c r="C4686" s="1" t="n">
        <x:v>62.8</x:v>
      </x:c>
      <x:c r="D4686" s="1" t="n">
        <x:v>353.5</x:v>
      </x:c>
      <x:c r="E4686" s="1" t="n">
        <x:v>18</x:v>
      </x:c>
      <x:c r="F4686" s="1" t="n">
        <x:v>2</x:v>
      </x:c>
      <x:c r="G4686" s="1" t="n">
        <x:v>28</x:v>
      </x:c>
      <x:c r="H4686" s="1" t="n">
        <x:v>0</x:v>
      </x:c>
      <x:c r="I4686" s="1" t="n">
        <x:v>0</x:v>
      </x:c>
      <x:c r="J4686" s="1" t="n">
        <x:v>0.95</x:v>
      </x:c>
      <x:c r="K4686" s="1" t="n">
        <x:v>1</x:v>
      </x:c>
      <x:c r="L4686" s="1" t="n">
        <x:v>92.8</x:v>
      </x:c>
      <x:c r="M4686" s="1" t="n">
        <x:v>4.6</x:v>
      </x:c>
      <x:c r="N4686" s="1" t="n">
        <x:v>18.5</x:v>
      </x:c>
      <x:c r="O4686" s="1" t="n">
        <x:f aca="0">24*MAX(0,EOMONTH(B4686,0)-MAX(B4686,INDEX(Device_Inventory!$K$2:$K$1201,MATCH(A4686,Device_Inventory!$A$2:$A$1201,0)))+1)</x:f>
        <x:v>720</x:v>
      </x:c>
      <x:c r="P4686" s="11" t="b">
        <x:f aca="0">INDEX(Device_Inventory!$K$2:$K$1201,MATCH(A4686,Device_Inventory!$A$2:$A$1201,0))&gt;B4686</x:f>
        <x:v>0</x:v>
      </x:c>
      <x:c r="Q4686" s="1" t="str">
        <x:f aca="0">IF(D4686&gt;O4686,"Fail: operating hours exceed in-service hours",IF(D4686+M4686&gt;O4686,"Fail: operating + unavailable hours exceed in-service hours",IF(P4686,"Partial month: within in-service hours","OK")))</x:f>
        <x:v>OK</x:v>
      </x:c>
    </x:row>
    <x:row r="4687" ht="15" hidden="0" customHeight="1">
      <x:c r="A4687" s="1" t="s">
        <x:v>3966</x:v>
      </x:c>
      <x:c r="B4687" s="14" t="n">
        <x:v>46143</x:v>
      </x:c>
      <x:c r="C4687" s="1" t="n">
        <x:v>49.9</x:v>
      </x:c>
      <x:c r="D4687" s="1" t="n">
        <x:v>338.8</x:v>
      </x:c>
      <x:c r="E4687" s="1" t="n">
        <x:v>13</x:v>
      </x:c>
      <x:c r="F4687" s="1" t="n">
        <x:v>0</x:v>
      </x:c>
      <x:c r="G4687" s="1" t="n">
        <x:v>30</x:v>
      </x:c>
      <x:c r="H4687" s="1" t="n">
        <x:v>0</x:v>
      </x:c>
      <x:c r="I4687" s="1" t="n">
        <x:v>3</x:v>
      </x:c>
      <x:c r="J4687" s="1" t="n">
        <x:v>0.61</x:v>
      </x:c>
      <x:c r="K4687" s="1" t="n">
        <x:v>0</x:v>
      </x:c>
      <x:c r="L4687" s="1" t="n">
        <x:v>95</x:v>
      </x:c>
      <x:c r="M4687" s="1" t="n">
        <x:v>9.4</x:v>
      </x:c>
      <x:c r="N4687" s="1" t="n">
        <x:v>4.9</x:v>
      </x:c>
      <x:c r="O4687" s="1" t="n">
        <x:f aca="0">24*MAX(0,EOMONTH(B4687,0)-MAX(B4687,INDEX(Device_Inventory!$K$2:$K$1201,MATCH(A4687,Device_Inventory!$A$2:$A$1201,0)))+1)</x:f>
        <x:v>744</x:v>
      </x:c>
      <x:c r="P4687" s="11" t="b">
        <x:f aca="0">INDEX(Device_Inventory!$K$2:$K$1201,MATCH(A4687,Device_Inventory!$A$2:$A$1201,0))&gt;B4687</x:f>
        <x:v>0</x:v>
      </x:c>
      <x:c r="Q4687" s="1" t="str">
        <x:f aca="0">IF(D4687&gt;O4687,"Fail: operating hours exceed in-service hours",IF(D4687+M4687&gt;O4687,"Fail: operating + unavailable hours exceed in-service hours",IF(P4687,"Partial month: within in-service hours","OK")))</x:f>
        <x:v>OK</x:v>
      </x:c>
    </x:row>
    <x:row r="4688" ht="15" hidden="0" customHeight="1">
      <x:c r="A4688" s="1" t="s">
        <x:v>3966</x:v>
      </x:c>
      <x:c r="B4688" s="14" t="n">
        <x:v>46174</x:v>
      </x:c>
      <x:c r="C4688" s="1" t="n">
        <x:v>59.1</x:v>
      </x:c>
      <x:c r="D4688" s="1" t="n">
        <x:v>383.3</x:v>
      </x:c>
      <x:c r="E4688" s="1" t="n">
        <x:v>32</x:v>
      </x:c>
      <x:c r="F4688" s="1" t="n">
        <x:v>2</x:v>
      </x:c>
      <x:c r="G4688" s="1" t="n">
        <x:v>34</x:v>
      </x:c>
      <x:c r="H4688" s="1" t="n">
        <x:v>1</x:v>
      </x:c>
      <x:c r="I4688" s="1" t="n">
        <x:v>0</x:v>
      </x:c>
      <x:c r="J4688" s="1" t="n">
        <x:v>0</x:v>
      </x:c>
      <x:c r="K4688" s="1" t="n">
        <x:v>0</x:v>
      </x:c>
      <x:c r="L4688" s="1" t="n">
        <x:v>95.1</x:v>
      </x:c>
      <x:c r="M4688" s="1" t="n">
        <x:v>2.8</x:v>
      </x:c>
      <x:c r="N4688" s="1" t="n">
        <x:v>11.5</x:v>
      </x:c>
      <x:c r="O4688" s="1" t="n">
        <x:f aca="0">24*MAX(0,EOMONTH(B4688,0)-MAX(B4688,INDEX(Device_Inventory!$K$2:$K$1201,MATCH(A4688,Device_Inventory!$A$2:$A$1201,0)))+1)</x:f>
        <x:v>720</x:v>
      </x:c>
      <x:c r="P4688" s="11" t="b">
        <x:f aca="0">INDEX(Device_Inventory!$K$2:$K$1201,MATCH(A4688,Device_Inventory!$A$2:$A$1201,0))&gt;B4688</x:f>
        <x:v>0</x:v>
      </x:c>
      <x:c r="Q4688" s="1" t="str">
        <x:f aca="0">IF(D4688&gt;O4688,"Fail: operating hours exceed in-service hours",IF(D4688+M4688&gt;O4688,"Fail: operating + unavailable hours exceed in-service hours",IF(P4688,"Partial month: within in-service hours","OK")))</x:f>
        <x:v>OK</x:v>
      </x:c>
    </x:row>
    <x:row r="4689" ht="15" hidden="0" customHeight="1">
      <x:c r="A4689" s="1" t="s">
        <x:v>3966</x:v>
      </x:c>
      <x:c r="B4689" s="14" t="n">
        <x:v>46204</x:v>
      </x:c>
      <x:c r="C4689" s="1" t="n">
        <x:v>70</x:v>
      </x:c>
      <x:c r="D4689" s="1" t="n">
        <x:v>461.5</x:v>
      </x:c>
      <x:c r="E4689" s="1" t="n">
        <x:v>14</x:v>
      </x:c>
      <x:c r="F4689" s="1" t="n">
        <x:v>3</x:v>
      </x:c>
      <x:c r="G4689" s="1" t="n">
        <x:v>41</x:v>
      </x:c>
      <x:c r="H4689" s="1" t="n">
        <x:v>0</x:v>
      </x:c>
      <x:c r="I4689" s="1" t="n">
        <x:v>4</x:v>
      </x:c>
      <x:c r="J4689" s="1" t="n">
        <x:v>0.56</x:v>
      </x:c>
      <x:c r="K4689" s="1" t="n">
        <x:v>1</x:v>
      </x:c>
      <x:c r="L4689" s="1" t="n">
        <x:v>97</x:v>
      </x:c>
      <x:c r="M4689" s="1" t="n">
        <x:v>3.2</x:v>
      </x:c>
      <x:c r="N4689" s="1" t="n">
        <x:v>18.3</x:v>
      </x:c>
      <x:c r="O4689" s="1" t="n">
        <x:f aca="0">24*MAX(0,EOMONTH(B4689,0)-MAX(B4689,INDEX(Device_Inventory!$K$2:$K$1201,MATCH(A4689,Device_Inventory!$A$2:$A$1201,0)))+1)</x:f>
        <x:v>744</x:v>
      </x:c>
      <x:c r="P4689" s="11" t="b">
        <x:f aca="0">INDEX(Device_Inventory!$K$2:$K$1201,MATCH(A4689,Device_Inventory!$A$2:$A$1201,0))&gt;B4689</x:f>
        <x:v>0</x:v>
      </x:c>
      <x:c r="Q4689" s="1" t="str">
        <x:f aca="0">IF(D4689&gt;O4689,"Fail: operating hours exceed in-service hours",IF(D4689+M4689&gt;O4689,"Fail: operating + unavailable hours exceed in-service hours",IF(P4689,"Partial month: within in-service hours","OK")))</x:f>
        <x:v>OK</x:v>
      </x:c>
    </x:row>
    <x:row r="4690" ht="15" hidden="0" customHeight="1">
      <x:c r="A4690" s="1" t="s">
        <x:v>1447</x:v>
      </x:c>
      <x:c r="B4690" s="14" t="n">
        <x:v>46054</x:v>
      </x:c>
      <x:c r="C4690" s="1" t="n">
        <x:v>44.6</x:v>
      </x:c>
      <x:c r="D4690" s="1" t="n">
        <x:v>258.6</x:v>
      </x:c>
      <x:c r="E4690" s="1" t="n">
        <x:v>10</x:v>
      </x:c>
      <x:c r="F4690" s="1" t="n">
        <x:v>2</x:v>
      </x:c>
      <x:c r="G4690" s="1" t="n">
        <x:v>47</x:v>
      </x:c>
      <x:c r="H4690" s="1" t="n">
        <x:v>1</x:v>
      </x:c>
      <x:c r="I4690" s="1" t="n">
        <x:v>0</x:v>
      </x:c>
      <x:c r="J4690" s="1" t="n">
        <x:v>0.41</x:v>
      </x:c>
      <x:c r="K4690" s="1" t="n">
        <x:v>0</x:v>
      </x:c>
      <x:c r="L4690" s="1" t="n">
        <x:v>97.2</x:v>
      </x:c>
      <x:c r="M4690" s="1" t="n">
        <x:v>7.8</x:v>
      </x:c>
      <x:c r="N4690" s="1" t="n">
        <x:v>7.4</x:v>
      </x:c>
      <x:c r="O4690" s="1" t="n">
        <x:f aca="0">24*MAX(0,EOMONTH(B4690,0)-MAX(B4690,INDEX(Device_Inventory!$K$2:$K$1201,MATCH(A4690,Device_Inventory!$A$2:$A$1201,0)))+1)</x:f>
        <x:v>672</x:v>
      </x:c>
      <x:c r="P4690" s="11" t="b">
        <x:f aca="0">INDEX(Device_Inventory!$K$2:$K$1201,MATCH(A4690,Device_Inventory!$A$2:$A$1201,0))&gt;B4690</x:f>
        <x:v>0</x:v>
      </x:c>
      <x:c r="Q4690" s="1" t="str">
        <x:f aca="0">IF(D4690&gt;O4690,"Fail: operating hours exceed in-service hours",IF(D4690+M4690&gt;O4690,"Fail: operating + unavailable hours exceed in-service hours",IF(P4690,"Partial month: within in-service hours","OK")))</x:f>
        <x:v>OK</x:v>
      </x:c>
    </x:row>
    <x:row r="4691" ht="15" hidden="0" customHeight="1">
      <x:c r="A4691" s="1" t="s">
        <x:v>1447</x:v>
      </x:c>
      <x:c r="B4691" s="14" t="n">
        <x:v>46082</x:v>
      </x:c>
      <x:c r="C4691" s="1" t="n">
        <x:v>53.8</x:v>
      </x:c>
      <x:c r="D4691" s="1" t="n">
        <x:v>331.5</x:v>
      </x:c>
      <x:c r="E4691" s="1" t="n">
        <x:v>16</x:v>
      </x:c>
      <x:c r="F4691" s="1" t="n">
        <x:v>1</x:v>
      </x:c>
      <x:c r="G4691" s="1" t="n">
        <x:v>42</x:v>
      </x:c>
      <x:c r="H4691" s="1" t="n">
        <x:v>0</x:v>
      </x:c>
      <x:c r="I4691" s="1" t="n">
        <x:v>4</x:v>
      </x:c>
      <x:c r="J4691" s="1" t="n">
        <x:v>0.26</x:v>
      </x:c>
      <x:c r="K4691" s="1" t="n">
        <x:v>1</x:v>
      </x:c>
      <x:c r="L4691" s="1" t="n">
        <x:v>97.2</x:v>
      </x:c>
      <x:c r="M4691" s="1" t="n">
        <x:v>0</x:v>
      </x:c>
      <x:c r="N4691" s="1" t="n">
        <x:v>14.3</x:v>
      </x:c>
      <x:c r="O4691" s="1" t="n">
        <x:f aca="0">24*MAX(0,EOMONTH(B4691,0)-MAX(B4691,INDEX(Device_Inventory!$K$2:$K$1201,MATCH(A4691,Device_Inventory!$A$2:$A$1201,0)))+1)</x:f>
        <x:v>744</x:v>
      </x:c>
      <x:c r="P4691" s="11" t="b">
        <x:f aca="0">INDEX(Device_Inventory!$K$2:$K$1201,MATCH(A4691,Device_Inventory!$A$2:$A$1201,0))&gt;B4691</x:f>
        <x:v>0</x:v>
      </x:c>
      <x:c r="Q4691" s="1" t="str">
        <x:f aca="0">IF(D4691&gt;O4691,"Fail: operating hours exceed in-service hours",IF(D4691+M4691&gt;O4691,"Fail: operating + unavailable hours exceed in-service hours",IF(P4691,"Partial month: within in-service hours","OK")))</x:f>
        <x:v>OK</x:v>
      </x:c>
    </x:row>
    <x:row r="4692" ht="15" hidden="0" customHeight="1">
      <x:c r="A4692" s="1" t="s">
        <x:v>1447</x:v>
      </x:c>
      <x:c r="B4692" s="14" t="n">
        <x:v>46113</x:v>
      </x:c>
      <x:c r="C4692" s="1" t="n">
        <x:v>40.8</x:v>
      </x:c>
      <x:c r="D4692" s="1" t="n">
        <x:v>295.2</x:v>
      </x:c>
      <x:c r="E4692" s="1" t="n">
        <x:v>14</x:v>
      </x:c>
      <x:c r="F4692" s="1" t="n">
        <x:v>1</x:v>
      </x:c>
      <x:c r="G4692" s="1" t="n">
        <x:v>35</x:v>
      </x:c>
      <x:c r="H4692" s="1" t="n">
        <x:v>1</x:v>
      </x:c>
      <x:c r="I4692" s="1" t="n">
        <x:v>2</x:v>
      </x:c>
      <x:c r="J4692" s="1" t="n">
        <x:v>0.01</x:v>
      </x:c>
      <x:c r="K4692" s="1" t="n">
        <x:v>0</x:v>
      </x:c>
      <x:c r="L4692" s="1" t="n">
        <x:v>96.2</x:v>
      </x:c>
      <x:c r="M4692" s="1" t="n">
        <x:v>0</x:v>
      </x:c>
      <x:c r="N4692" s="1" t="n">
        <x:v>5.4</x:v>
      </x:c>
      <x:c r="O4692" s="1" t="n">
        <x:f aca="0">24*MAX(0,EOMONTH(B4692,0)-MAX(B4692,INDEX(Device_Inventory!$K$2:$K$1201,MATCH(A4692,Device_Inventory!$A$2:$A$1201,0)))+1)</x:f>
        <x:v>720</x:v>
      </x:c>
      <x:c r="P4692" s="11" t="b">
        <x:f aca="0">INDEX(Device_Inventory!$K$2:$K$1201,MATCH(A4692,Device_Inventory!$A$2:$A$1201,0))&gt;B4692</x:f>
        <x:v>0</x:v>
      </x:c>
      <x:c r="Q4692" s="1" t="str">
        <x:f aca="0">IF(D4692&gt;O4692,"Fail: operating hours exceed in-service hours",IF(D4692+M4692&gt;O4692,"Fail: operating + unavailable hours exceed in-service hours",IF(P4692,"Partial month: within in-service hours","OK")))</x:f>
        <x:v>OK</x:v>
      </x:c>
    </x:row>
    <x:row r="4693" ht="15" hidden="0" customHeight="1">
      <x:c r="A4693" s="1" t="s">
        <x:v>1447</x:v>
      </x:c>
      <x:c r="B4693" s="14" t="n">
        <x:v>46143</x:v>
      </x:c>
      <x:c r="C4693" s="1" t="n">
        <x:v>86</x:v>
      </x:c>
      <x:c r="D4693" s="1" t="n">
        <x:v>579</x:v>
      </x:c>
      <x:c r="E4693" s="1" t="n">
        <x:v>25</x:v>
      </x:c>
      <x:c r="F4693" s="1" t="n">
        <x:v>1</x:v>
      </x:c>
      <x:c r="G4693" s="1" t="n">
        <x:v>38</x:v>
      </x:c>
      <x:c r="H4693" s="1" t="n">
        <x:v>0</x:v>
      </x:c>
      <x:c r="I4693" s="1" t="n">
        <x:v>5</x:v>
      </x:c>
      <x:c r="J4693" s="1" t="n">
        <x:v>0</x:v>
      </x:c>
      <x:c r="K4693" s="1" t="n">
        <x:v>0</x:v>
      </x:c>
      <x:c r="L4693" s="1" t="n">
        <x:v>95.1</x:v>
      </x:c>
      <x:c r="M4693" s="1" t="n">
        <x:v>10</x:v>
      </x:c>
      <x:c r="N4693" s="1" t="n">
        <x:v>25.4</x:v>
      </x:c>
      <x:c r="O4693" s="1" t="n">
        <x:f aca="0">24*MAX(0,EOMONTH(B4693,0)-MAX(B4693,INDEX(Device_Inventory!$K$2:$K$1201,MATCH(A4693,Device_Inventory!$A$2:$A$1201,0)))+1)</x:f>
        <x:v>744</x:v>
      </x:c>
      <x:c r="P4693" s="11" t="b">
        <x:f aca="0">INDEX(Device_Inventory!$K$2:$K$1201,MATCH(A4693,Device_Inventory!$A$2:$A$1201,0))&gt;B4693</x:f>
        <x:v>0</x:v>
      </x:c>
      <x:c r="Q4693" s="1" t="str">
        <x:f aca="0">IF(D4693&gt;O4693,"Fail: operating hours exceed in-service hours",IF(D4693+M4693&gt;O4693,"Fail: operating + unavailable hours exceed in-service hours",IF(P4693,"Partial month: within in-service hours","OK")))</x:f>
        <x:v>OK</x:v>
      </x:c>
    </x:row>
    <x:row r="4694" ht="15" hidden="0" customHeight="1">
      <x:c r="A4694" s="1" t="s">
        <x:v>1447</x:v>
      </x:c>
      <x:c r="B4694" s="14" t="n">
        <x:v>46174</x:v>
      </x:c>
      <x:c r="C4694" s="1" t="n">
        <x:v>44.2</x:v>
      </x:c>
      <x:c r="D4694" s="1" t="n">
        <x:v>243.4</x:v>
      </x:c>
      <x:c r="E4694" s="1" t="n">
        <x:v>12</x:v>
      </x:c>
      <x:c r="F4694" s="1" t="n">
        <x:v>4</x:v>
      </x:c>
      <x:c r="G4694" s="1" t="n">
        <x:v>26</x:v>
      </x:c>
      <x:c r="H4694" s="1" t="n">
        <x:v>0</x:v>
      </x:c>
      <x:c r="I4694" s="1" t="n">
        <x:v>4</x:v>
      </x:c>
      <x:c r="J4694" s="1" t="n">
        <x:v>0</x:v>
      </x:c>
      <x:c r="K4694" s="1" t="n">
        <x:v>1</x:v>
      </x:c>
      <x:c r="L4694" s="1" t="n">
        <x:v>94</x:v>
      </x:c>
      <x:c r="M4694" s="1" t="n">
        <x:v>3.5</x:v>
      </x:c>
      <x:c r="N4694" s="1" t="n">
        <x:v>3.5</x:v>
      </x:c>
      <x:c r="O4694" s="1" t="n">
        <x:f aca="0">24*MAX(0,EOMONTH(B4694,0)-MAX(B4694,INDEX(Device_Inventory!$K$2:$K$1201,MATCH(A4694,Device_Inventory!$A$2:$A$1201,0)))+1)</x:f>
        <x:v>720</x:v>
      </x:c>
      <x:c r="P4694" s="11" t="b">
        <x:f aca="0">INDEX(Device_Inventory!$K$2:$K$1201,MATCH(A4694,Device_Inventory!$A$2:$A$1201,0))&gt;B4694</x:f>
        <x:v>0</x:v>
      </x:c>
      <x:c r="Q4694" s="1" t="str">
        <x:f aca="0">IF(D4694&gt;O4694,"Fail: operating hours exceed in-service hours",IF(D4694+M4694&gt;O4694,"Fail: operating + unavailable hours exceed in-service hours",IF(P4694,"Partial month: within in-service hours","OK")))</x:f>
        <x:v>OK</x:v>
      </x:c>
    </x:row>
    <x:row r="4695" ht="15" hidden="0" customHeight="1">
      <x:c r="A4695" s="1" t="s">
        <x:v>1447</x:v>
      </x:c>
      <x:c r="B4695" s="14" t="n">
        <x:v>46204</x:v>
      </x:c>
      <x:c r="C4695" s="1" t="n">
        <x:v>57.9</x:v>
      </x:c>
      <x:c r="D4695" s="1" t="n">
        <x:v>376.9</x:v>
      </x:c>
      <x:c r="E4695" s="1" t="n">
        <x:v>19</x:v>
      </x:c>
      <x:c r="F4695" s="1" t="n">
        <x:v>1</x:v>
      </x:c>
      <x:c r="G4695" s="1" t="n">
        <x:v>20</x:v>
      </x:c>
      <x:c r="H4695" s="1" t="n">
        <x:v>1</x:v>
      </x:c>
      <x:c r="I4695" s="1" t="n">
        <x:v>3</x:v>
      </x:c>
      <x:c r="J4695" s="1" t="n">
        <x:v>0</x:v>
      </x:c>
      <x:c r="K4695" s="1" t="n">
        <x:v>0</x:v>
      </x:c>
      <x:c r="L4695" s="1" t="n">
        <x:v>96.3</x:v>
      </x:c>
      <x:c r="M4695" s="1" t="n">
        <x:v>0.7</x:v>
      </x:c>
      <x:c r="N4695" s="1" t="n">
        <x:v>6.8</x:v>
      </x:c>
      <x:c r="O4695" s="1" t="n">
        <x:f aca="0">24*MAX(0,EOMONTH(B4695,0)-MAX(B4695,INDEX(Device_Inventory!$K$2:$K$1201,MATCH(A4695,Device_Inventory!$A$2:$A$1201,0)))+1)</x:f>
        <x:v>744</x:v>
      </x:c>
      <x:c r="P4695" s="11" t="b">
        <x:f aca="0">INDEX(Device_Inventory!$K$2:$K$1201,MATCH(A4695,Device_Inventory!$A$2:$A$1201,0))&gt;B4695</x:f>
        <x:v>0</x:v>
      </x:c>
      <x:c r="Q4695" s="1" t="str">
        <x:f aca="0">IF(D4695&gt;O4695,"Fail: operating hours exceed in-service hours",IF(D4695+M4695&gt;O4695,"Fail: operating + unavailable hours exceed in-service hours",IF(P4695,"Partial month: within in-service hours","OK")))</x:f>
        <x:v>OK</x:v>
      </x:c>
    </x:row>
    <x:row r="4696" ht="15" hidden="0" customHeight="1">
      <x:c r="A4696" s="1" t="s">
        <x:v>1789</x:v>
      </x:c>
      <x:c r="B4696" s="14" t="n">
        <x:v>46054</x:v>
      </x:c>
      <x:c r="C4696" s="1" t="n">
        <x:v>57.8</x:v>
      </x:c>
      <x:c r="D4696" s="1" t="n">
        <x:v>320.7</x:v>
      </x:c>
      <x:c r="E4696" s="1" t="n">
        <x:v>26</x:v>
      </x:c>
      <x:c r="F4696" s="1" t="n">
        <x:v>0</x:v>
      </x:c>
      <x:c r="G4696" s="1" t="n">
        <x:v>32</x:v>
      </x:c>
      <x:c r="H4696" s="1" t="n">
        <x:v>0</x:v>
      </x:c>
      <x:c r="I4696" s="1" t="n">
        <x:v>1</x:v>
      </x:c>
      <x:c r="J4696" s="1" t="n">
        <x:v>0</x:v>
      </x:c>
      <x:c r="K4696" s="1" t="n">
        <x:v>2</x:v>
      </x:c>
      <x:c r="L4696" s="1" t="n">
        <x:v>98.6</x:v>
      </x:c>
      <x:c r="M4696" s="1" t="n">
        <x:v>3.1</x:v>
      </x:c>
      <x:c r="N4696" s="1" t="n">
        <x:v>18.3</x:v>
      </x:c>
      <x:c r="O4696" s="1" t="n">
        <x:f aca="0">24*MAX(0,EOMONTH(B4696,0)-MAX(B4696,INDEX(Device_Inventory!$K$2:$K$1201,MATCH(A4696,Device_Inventory!$A$2:$A$1201,0)))+1)</x:f>
        <x:v>672</x:v>
      </x:c>
      <x:c r="P4696" s="11" t="b">
        <x:f aca="0">INDEX(Device_Inventory!$K$2:$K$1201,MATCH(A4696,Device_Inventory!$A$2:$A$1201,0))&gt;B4696</x:f>
        <x:v>0</x:v>
      </x:c>
      <x:c r="Q4696" s="1" t="str">
        <x:f aca="0">IF(D4696&gt;O4696,"Fail: operating hours exceed in-service hours",IF(D4696+M4696&gt;O4696,"Fail: operating + unavailable hours exceed in-service hours",IF(P4696,"Partial month: within in-service hours","OK")))</x:f>
        <x:v>OK</x:v>
      </x:c>
    </x:row>
    <x:row r="4697" ht="15" hidden="0" customHeight="1">
      <x:c r="A4697" s="1" t="s">
        <x:v>1789</x:v>
      </x:c>
      <x:c r="B4697" s="14" t="n">
        <x:v>46082</x:v>
      </x:c>
      <x:c r="C4697" s="1" t="n">
        <x:v>58.8</x:v>
      </x:c>
      <x:c r="D4697" s="1" t="n">
        <x:v>386.6</x:v>
      </x:c>
      <x:c r="E4697" s="1" t="n">
        <x:v>10</x:v>
      </x:c>
      <x:c r="F4697" s="1" t="n">
        <x:v>1</x:v>
      </x:c>
      <x:c r="G4697" s="1" t="n">
        <x:v>46</x:v>
      </x:c>
      <x:c r="H4697" s="1" t="n">
        <x:v>0</x:v>
      </x:c>
      <x:c r="I4697" s="1" t="n">
        <x:v>2</x:v>
      </x:c>
      <x:c r="J4697" s="1" t="n">
        <x:v>0</x:v>
      </x:c>
      <x:c r="K4697" s="1" t="n">
        <x:v>0</x:v>
      </x:c>
      <x:c r="L4697" s="1" t="n">
        <x:v>94.5</x:v>
      </x:c>
      <x:c r="M4697" s="1" t="n">
        <x:v>5.9</x:v>
      </x:c>
      <x:c r="N4697" s="1" t="n">
        <x:v>5.2</x:v>
      </x:c>
      <x:c r="O4697" s="1" t="n">
        <x:f aca="0">24*MAX(0,EOMONTH(B4697,0)-MAX(B4697,INDEX(Device_Inventory!$K$2:$K$1201,MATCH(A4697,Device_Inventory!$A$2:$A$1201,0)))+1)</x:f>
        <x:v>744</x:v>
      </x:c>
      <x:c r="P4697" s="11" t="b">
        <x:f aca="0">INDEX(Device_Inventory!$K$2:$K$1201,MATCH(A4697,Device_Inventory!$A$2:$A$1201,0))&gt;B4697</x:f>
        <x:v>0</x:v>
      </x:c>
      <x:c r="Q4697" s="1" t="str">
        <x:f aca="0">IF(D4697&gt;O4697,"Fail: operating hours exceed in-service hours",IF(D4697+M4697&gt;O4697,"Fail: operating + unavailable hours exceed in-service hours",IF(P4697,"Partial month: within in-service hours","OK")))</x:f>
        <x:v>OK</x:v>
      </x:c>
    </x:row>
    <x:row r="4698" ht="15" hidden="0" customHeight="1">
      <x:c r="A4698" s="1" t="s">
        <x:v>1789</x:v>
      </x:c>
      <x:c r="B4698" s="14" t="n">
        <x:v>46113</x:v>
      </x:c>
      <x:c r="C4698" s="1" t="n">
        <x:v>50.2</x:v>
      </x:c>
      <x:c r="D4698" s="1" t="n">
        <x:v>292.7</x:v>
      </x:c>
      <x:c r="E4698" s="1" t="n">
        <x:v>7</x:v>
      </x:c>
      <x:c r="F4698" s="1" t="n">
        <x:v>2</x:v>
      </x:c>
      <x:c r="G4698" s="1" t="n">
        <x:v>37</x:v>
      </x:c>
      <x:c r="H4698" s="1" t="n">
        <x:v>0</x:v>
      </x:c>
      <x:c r="I4698" s="1" t="n">
        <x:v>0</x:v>
      </x:c>
      <x:c r="J4698" s="1" t="n">
        <x:v>0.74</x:v>
      </x:c>
      <x:c r="K4698" s="1" t="n">
        <x:v>1</x:v>
      </x:c>
      <x:c r="L4698" s="1" t="n">
        <x:v>94.2</x:v>
      </x:c>
      <x:c r="M4698" s="1" t="n">
        <x:v>8.5</x:v>
      </x:c>
      <x:c r="N4698" s="1" t="n">
        <x:v>13.6</x:v>
      </x:c>
      <x:c r="O4698" s="1" t="n">
        <x:f aca="0">24*MAX(0,EOMONTH(B4698,0)-MAX(B4698,INDEX(Device_Inventory!$K$2:$K$1201,MATCH(A4698,Device_Inventory!$A$2:$A$1201,0)))+1)</x:f>
        <x:v>720</x:v>
      </x:c>
      <x:c r="P4698" s="11" t="b">
        <x:f aca="0">INDEX(Device_Inventory!$K$2:$K$1201,MATCH(A4698,Device_Inventory!$A$2:$A$1201,0))&gt;B4698</x:f>
        <x:v>0</x:v>
      </x:c>
      <x:c r="Q4698" s="1" t="str">
        <x:f aca="0">IF(D4698&gt;O4698,"Fail: operating hours exceed in-service hours",IF(D4698+M4698&gt;O4698,"Fail: operating + unavailable hours exceed in-service hours",IF(P4698,"Partial month: within in-service hours","OK")))</x:f>
        <x:v>OK</x:v>
      </x:c>
    </x:row>
    <x:row r="4699" ht="15" hidden="0" customHeight="1">
      <x:c r="A4699" s="1" t="s">
        <x:v>1789</x:v>
      </x:c>
      <x:c r="B4699" s="14" t="n">
        <x:v>46143</x:v>
      </x:c>
      <x:c r="C4699" s="1" t="n">
        <x:v>53.1</x:v>
      </x:c>
      <x:c r="D4699" s="1" t="n">
        <x:v>291.1</x:v>
      </x:c>
      <x:c r="E4699" s="1" t="n">
        <x:v>11</x:v>
      </x:c>
      <x:c r="F4699" s="1" t="n">
        <x:v>0</x:v>
      </x:c>
      <x:c r="G4699" s="1" t="n">
        <x:v>29</x:v>
      </x:c>
      <x:c r="H4699" s="1" t="n">
        <x:v>0</x:v>
      </x:c>
      <x:c r="I4699" s="1" t="n">
        <x:v>1</x:v>
      </x:c>
      <x:c r="J4699" s="1" t="n">
        <x:v>0.79</x:v>
      </x:c>
      <x:c r="K4699" s="1" t="n">
        <x:v>0</x:v>
      </x:c>
      <x:c r="L4699" s="1" t="n">
        <x:v>93.2</x:v>
      </x:c>
      <x:c r="M4699" s="1" t="n">
        <x:v>2.1</x:v>
      </x:c>
      <x:c r="N4699" s="1" t="n">
        <x:v>5.7</x:v>
      </x:c>
      <x:c r="O4699" s="1" t="n">
        <x:f aca="0">24*MAX(0,EOMONTH(B4699,0)-MAX(B4699,INDEX(Device_Inventory!$K$2:$K$1201,MATCH(A4699,Device_Inventory!$A$2:$A$1201,0)))+1)</x:f>
        <x:v>744</x:v>
      </x:c>
      <x:c r="P4699" s="11" t="b">
        <x:f aca="0">INDEX(Device_Inventory!$K$2:$K$1201,MATCH(A4699,Device_Inventory!$A$2:$A$1201,0))&gt;B4699</x:f>
        <x:v>0</x:v>
      </x:c>
      <x:c r="Q4699" s="1" t="str">
        <x:f aca="0">IF(D4699&gt;O4699,"Fail: operating hours exceed in-service hours",IF(D4699+M4699&gt;O4699,"Fail: operating + unavailable hours exceed in-service hours",IF(P4699,"Partial month: within in-service hours","OK")))</x:f>
        <x:v>OK</x:v>
      </x:c>
    </x:row>
    <x:row r="4700" ht="15" hidden="0" customHeight="1">
      <x:c r="A4700" s="1" t="s">
        <x:v>1789</x:v>
      </x:c>
      <x:c r="B4700" s="14" t="n">
        <x:v>46174</x:v>
      </x:c>
      <x:c r="C4700" s="1" t="n">
        <x:v>73.9</x:v>
      </x:c>
      <x:c r="D4700" s="1" t="n">
        <x:v>490.3</x:v>
      </x:c>
      <x:c r="E4700" s="1" t="n">
        <x:v>30</x:v>
      </x:c>
      <x:c r="F4700" s="1" t="n">
        <x:v>0</x:v>
      </x:c>
      <x:c r="G4700" s="1" t="n">
        <x:v>30</x:v>
      </x:c>
      <x:c r="H4700" s="1" t="n">
        <x:v>0</x:v>
      </x:c>
      <x:c r="I4700" s="1" t="n">
        <x:v>3</x:v>
      </x:c>
      <x:c r="J4700" s="1" t="n">
        <x:v>0.65</x:v>
      </x:c>
      <x:c r="K4700" s="1" t="n">
        <x:v>1</x:v>
      </x:c>
      <x:c r="L4700" s="1" t="n">
        <x:v>90.4</x:v>
      </x:c>
      <x:c r="M4700" s="1" t="n">
        <x:v>7.3</x:v>
      </x:c>
      <x:c r="N4700" s="1" t="n">
        <x:v>9.2</x:v>
      </x:c>
      <x:c r="O4700" s="1" t="n">
        <x:f aca="0">24*MAX(0,EOMONTH(B4700,0)-MAX(B4700,INDEX(Device_Inventory!$K$2:$K$1201,MATCH(A4700,Device_Inventory!$A$2:$A$1201,0)))+1)</x:f>
        <x:v>720</x:v>
      </x:c>
      <x:c r="P4700" s="11" t="b">
        <x:f aca="0">INDEX(Device_Inventory!$K$2:$K$1201,MATCH(A4700,Device_Inventory!$A$2:$A$1201,0))&gt;B4700</x:f>
        <x:v>0</x:v>
      </x:c>
      <x:c r="Q4700" s="1" t="str">
        <x:f aca="0">IF(D4700&gt;O4700,"Fail: operating hours exceed in-service hours",IF(D4700+M4700&gt;O4700,"Fail: operating + unavailable hours exceed in-service hours",IF(P4700,"Partial month: within in-service hours","OK")))</x:f>
        <x:v>OK</x:v>
      </x:c>
    </x:row>
    <x:row r="4701" ht="15" hidden="0" customHeight="1">
      <x:c r="A4701" s="1" t="s">
        <x:v>1789</x:v>
      </x:c>
      <x:c r="B4701" s="14" t="n">
        <x:v>46204</x:v>
      </x:c>
      <x:c r="C4701" s="1" t="n">
        <x:v>38.6</x:v>
      </x:c>
      <x:c r="D4701" s="1" t="n">
        <x:v>267.9</x:v>
      </x:c>
      <x:c r="E4701" s="1" t="n">
        <x:v>19</x:v>
      </x:c>
      <x:c r="F4701" s="1" t="n">
        <x:v>3</x:v>
      </x:c>
      <x:c r="G4701" s="1" t="n">
        <x:v>29</x:v>
      </x:c>
      <x:c r="H4701" s="1" t="n">
        <x:v>0</x:v>
      </x:c>
      <x:c r="I4701" s="1" t="n">
        <x:v>3</x:v>
      </x:c>
      <x:c r="J4701" s="1" t="n">
        <x:v>0.67</x:v>
      </x:c>
      <x:c r="K4701" s="1" t="n">
        <x:v>0</x:v>
      </x:c>
      <x:c r="L4701" s="1" t="n">
        <x:v>91.8</x:v>
      </x:c>
      <x:c r="M4701" s="1" t="n">
        <x:v>3.9</x:v>
      </x:c>
      <x:c r="N4701" s="1" t="n">
        <x:v>4.8</x:v>
      </x:c>
      <x:c r="O4701" s="1" t="n">
        <x:f aca="0">24*MAX(0,EOMONTH(B4701,0)-MAX(B4701,INDEX(Device_Inventory!$K$2:$K$1201,MATCH(A4701,Device_Inventory!$A$2:$A$1201,0)))+1)</x:f>
        <x:v>744</x:v>
      </x:c>
      <x:c r="P4701" s="11" t="b">
        <x:f aca="0">INDEX(Device_Inventory!$K$2:$K$1201,MATCH(A4701,Device_Inventory!$A$2:$A$1201,0))&gt;B4701</x:f>
        <x:v>0</x:v>
      </x:c>
      <x:c r="Q4701" s="1" t="str">
        <x:f aca="0">IF(D4701&gt;O4701,"Fail: operating hours exceed in-service hours",IF(D4701+M4701&gt;O4701,"Fail: operating + unavailable hours exceed in-service hours",IF(P4701,"Partial month: within in-service hours","OK")))</x:f>
        <x:v>OK</x:v>
      </x:c>
    </x:row>
    <x:row r="4702" ht="15" hidden="0" customHeight="1">
      <x:c r="A4702" s="1" t="s">
        <x:v>1450</x:v>
      </x:c>
      <x:c r="B4702" s="14" t="n">
        <x:v>46054</x:v>
      </x:c>
      <x:c r="C4702" s="1" t="n">
        <x:v>42</x:v>
      </x:c>
      <x:c r="D4702" s="1" t="n">
        <x:v>293.9</x:v>
      </x:c>
      <x:c r="E4702" s="1" t="n">
        <x:v>15</x:v>
      </x:c>
      <x:c r="F4702" s="1" t="n">
        <x:v>2</x:v>
      </x:c>
      <x:c r="G4702" s="1" t="n">
        <x:v>32</x:v>
      </x:c>
      <x:c r="H4702" s="1" t="n">
        <x:v>0</x:v>
      </x:c>
      <x:c r="I4702" s="1" t="n">
        <x:v>2</x:v>
      </x:c>
      <x:c r="J4702" s="1" t="n">
        <x:v>0.82</x:v>
      </x:c>
      <x:c r="K4702" s="1" t="n">
        <x:v>0</x:v>
      </x:c>
      <x:c r="L4702" s="1" t="n">
        <x:v>99.7</x:v>
      </x:c>
      <x:c r="M4702" s="1" t="n">
        <x:v>2.7</x:v>
      </x:c>
      <x:c r="N4702" s="1" t="n">
        <x:v>3.4</x:v>
      </x:c>
      <x:c r="O4702" s="1" t="n">
        <x:f aca="0">24*MAX(0,EOMONTH(B4702,0)-MAX(B4702,INDEX(Device_Inventory!$K$2:$K$1201,MATCH(A4702,Device_Inventory!$A$2:$A$1201,0)))+1)</x:f>
        <x:v>672</x:v>
      </x:c>
      <x:c r="P4702" s="11" t="b">
        <x:f aca="0">INDEX(Device_Inventory!$K$2:$K$1201,MATCH(A4702,Device_Inventory!$A$2:$A$1201,0))&gt;B4702</x:f>
        <x:v>0</x:v>
      </x:c>
      <x:c r="Q4702" s="1" t="str">
        <x:f aca="0">IF(D4702&gt;O4702,"Fail: operating hours exceed in-service hours",IF(D4702+M4702&gt;O4702,"Fail: operating + unavailable hours exceed in-service hours",IF(P4702,"Partial month: within in-service hours","OK")))</x:f>
        <x:v>OK</x:v>
      </x:c>
    </x:row>
    <x:row r="4703" ht="15" hidden="0" customHeight="1">
      <x:c r="A4703" s="1" t="s">
        <x:v>1450</x:v>
      </x:c>
      <x:c r="B4703" s="14" t="n">
        <x:v>46082</x:v>
      </x:c>
      <x:c r="C4703" s="1" t="n">
        <x:v>75.2</x:v>
      </x:c>
      <x:c r="D4703" s="1" t="n">
        <x:v>480.9</x:v>
      </x:c>
      <x:c r="E4703" s="1" t="n">
        <x:v>21</x:v>
      </x:c>
      <x:c r="F4703" s="1" t="n">
        <x:v>0</x:v>
      </x:c>
      <x:c r="G4703" s="1" t="n">
        <x:v>32</x:v>
      </x:c>
      <x:c r="H4703" s="1" t="n">
        <x:v>1</x:v>
      </x:c>
      <x:c r="I4703" s="1" t="n">
        <x:v>2</x:v>
      </x:c>
      <x:c r="J4703" s="1" t="n">
        <x:v>0</x:v>
      </x:c>
      <x:c r="K4703" s="1" t="n">
        <x:v>0</x:v>
      </x:c>
      <x:c r="L4703" s="1" t="n">
        <x:v>95.4</x:v>
      </x:c>
      <x:c r="M4703" s="1" t="n">
        <x:v>7.4</x:v>
      </x:c>
      <x:c r="N4703" s="1" t="n">
        <x:v>13.3</x:v>
      </x:c>
      <x:c r="O4703" s="1" t="n">
        <x:f aca="0">24*MAX(0,EOMONTH(B4703,0)-MAX(B4703,INDEX(Device_Inventory!$K$2:$K$1201,MATCH(A4703,Device_Inventory!$A$2:$A$1201,0)))+1)</x:f>
        <x:v>744</x:v>
      </x:c>
      <x:c r="P4703" s="11" t="b">
        <x:f aca="0">INDEX(Device_Inventory!$K$2:$K$1201,MATCH(A4703,Device_Inventory!$A$2:$A$1201,0))&gt;B4703</x:f>
        <x:v>0</x:v>
      </x:c>
      <x:c r="Q4703" s="1" t="str">
        <x:f aca="0">IF(D4703&gt;O4703,"Fail: operating hours exceed in-service hours",IF(D4703+M4703&gt;O4703,"Fail: operating + unavailable hours exceed in-service hours",IF(P4703,"Partial month: within in-service hours","OK")))</x:f>
        <x:v>OK</x:v>
      </x:c>
    </x:row>
    <x:row r="4704" ht="15" hidden="0" customHeight="1">
      <x:c r="A4704" s="1" t="s">
        <x:v>1450</x:v>
      </x:c>
      <x:c r="B4704" s="14" t="n">
        <x:v>46113</x:v>
      </x:c>
      <x:c r="C4704" s="1" t="n">
        <x:v>71.7</x:v>
      </x:c>
      <x:c r="D4704" s="1" t="n">
        <x:v>484.5</x:v>
      </x:c>
      <x:c r="E4704" s="1" t="n">
        <x:v>17</x:v>
      </x:c>
      <x:c r="F4704" s="1" t="n">
        <x:v>2</x:v>
      </x:c>
      <x:c r="G4704" s="1" t="n">
        <x:v>44</x:v>
      </x:c>
      <x:c r="H4704" s="1" t="n">
        <x:v>2</x:v>
      </x:c>
      <x:c r="I4704" s="1" t="n">
        <x:v>4</x:v>
      </x:c>
      <x:c r="J4704" s="1" t="n">
        <x:v>0.34</x:v>
      </x:c>
      <x:c r="K4704" s="1" t="n">
        <x:v>0</x:v>
      </x:c>
      <x:c r="L4704" s="1" t="n">
        <x:v>95.5</x:v>
      </x:c>
      <x:c r="M4704" s="1" t="n">
        <x:v>4.6</x:v>
      </x:c>
      <x:c r="N4704" s="1" t="n">
        <x:v>6.4</x:v>
      </x:c>
      <x:c r="O4704" s="1" t="n">
        <x:f aca="0">24*MAX(0,EOMONTH(B4704,0)-MAX(B4704,INDEX(Device_Inventory!$K$2:$K$1201,MATCH(A4704,Device_Inventory!$A$2:$A$1201,0)))+1)</x:f>
        <x:v>720</x:v>
      </x:c>
      <x:c r="P4704" s="11" t="b">
        <x:f aca="0">INDEX(Device_Inventory!$K$2:$K$1201,MATCH(A4704,Device_Inventory!$A$2:$A$1201,0))&gt;B4704</x:f>
        <x:v>0</x:v>
      </x:c>
      <x:c r="Q4704" s="1" t="str">
        <x:f aca="0">IF(D4704&gt;O4704,"Fail: operating hours exceed in-service hours",IF(D4704+M4704&gt;O4704,"Fail: operating + unavailable hours exceed in-service hours",IF(P4704,"Partial month: within in-service hours","OK")))</x:f>
        <x:v>OK</x:v>
      </x:c>
    </x:row>
    <x:row r="4705" ht="15" hidden="0" customHeight="1">
      <x:c r="A4705" s="1" t="s">
        <x:v>1450</x:v>
      </x:c>
      <x:c r="B4705" s="14" t="n">
        <x:v>46143</x:v>
      </x:c>
      <x:c r="C4705" s="1" t="n">
        <x:v>51.4</x:v>
      </x:c>
      <x:c r="D4705" s="1" t="n">
        <x:v>362.4</x:v>
      </x:c>
      <x:c r="E4705" s="1" t="n">
        <x:v>23</x:v>
      </x:c>
      <x:c r="F4705" s="1" t="n">
        <x:v>0</x:v>
      </x:c>
      <x:c r="G4705" s="1" t="n">
        <x:v>26</x:v>
      </x:c>
      <x:c r="H4705" s="1" t="n">
        <x:v>0</x:v>
      </x:c>
      <x:c r="I4705" s="1" t="n">
        <x:v>3</x:v>
      </x:c>
      <x:c r="J4705" s="1" t="n">
        <x:v>0</x:v>
      </x:c>
      <x:c r="K4705" s="1" t="n">
        <x:v>0</x:v>
      </x:c>
      <x:c r="L4705" s="1" t="n">
        <x:v>98.5</x:v>
      </x:c>
      <x:c r="M4705" s="1" t="n">
        <x:v>1.3</x:v>
      </x:c>
      <x:c r="N4705" s="1" t="n">
        <x:v>4.7</x:v>
      </x:c>
      <x:c r="O4705" s="1" t="n">
        <x:f aca="0">24*MAX(0,EOMONTH(B4705,0)-MAX(B4705,INDEX(Device_Inventory!$K$2:$K$1201,MATCH(A4705,Device_Inventory!$A$2:$A$1201,0)))+1)</x:f>
        <x:v>744</x:v>
      </x:c>
      <x:c r="P4705" s="11" t="b">
        <x:f aca="0">INDEX(Device_Inventory!$K$2:$K$1201,MATCH(A4705,Device_Inventory!$A$2:$A$1201,0))&gt;B4705</x:f>
        <x:v>0</x:v>
      </x:c>
      <x:c r="Q4705" s="1" t="str">
        <x:f aca="0">IF(D4705&gt;O4705,"Fail: operating hours exceed in-service hours",IF(D4705+M4705&gt;O4705,"Fail: operating + unavailable hours exceed in-service hours",IF(P4705,"Partial month: within in-service hours","OK")))</x:f>
        <x:v>OK</x:v>
      </x:c>
    </x:row>
    <x:row r="4706" ht="15" hidden="0" customHeight="1">
      <x:c r="A4706" s="1" t="s">
        <x:v>1450</x:v>
      </x:c>
      <x:c r="B4706" s="14" t="n">
        <x:v>46174</x:v>
      </x:c>
      <x:c r="C4706" s="1" t="n">
        <x:v>57.5</x:v>
      </x:c>
      <x:c r="D4706" s="1" t="n">
        <x:v>378.9</x:v>
      </x:c>
      <x:c r="E4706" s="1" t="n">
        <x:v>19</x:v>
      </x:c>
      <x:c r="F4706" s="1" t="n">
        <x:v>3</x:v>
      </x:c>
      <x:c r="G4706" s="1" t="n">
        <x:v>31</x:v>
      </x:c>
      <x:c r="H4706" s="1" t="n">
        <x:v>1</x:v>
      </x:c>
      <x:c r="I4706" s="1" t="n">
        <x:v>0</x:v>
      </x:c>
      <x:c r="J4706" s="1" t="n">
        <x:v>0</x:v>
      </x:c>
      <x:c r="K4706" s="1" t="n">
        <x:v>0</x:v>
      </x:c>
      <x:c r="L4706" s="1" t="n">
        <x:v>95.5</x:v>
      </x:c>
      <x:c r="M4706" s="1" t="n">
        <x:v>0.7</x:v>
      </x:c>
      <x:c r="N4706" s="1" t="n">
        <x:v>6.9</x:v>
      </x:c>
      <x:c r="O4706" s="1" t="n">
        <x:f aca="0">24*MAX(0,EOMONTH(B4706,0)-MAX(B4706,INDEX(Device_Inventory!$K$2:$K$1201,MATCH(A4706,Device_Inventory!$A$2:$A$1201,0)))+1)</x:f>
        <x:v>720</x:v>
      </x:c>
      <x:c r="P4706" s="11" t="b">
        <x:f aca="0">INDEX(Device_Inventory!$K$2:$K$1201,MATCH(A4706,Device_Inventory!$A$2:$A$1201,0))&gt;B4706</x:f>
        <x:v>0</x:v>
      </x:c>
      <x:c r="Q4706" s="1" t="str">
        <x:f aca="0">IF(D4706&gt;O4706,"Fail: operating hours exceed in-service hours",IF(D4706+M4706&gt;O4706,"Fail: operating + unavailable hours exceed in-service hours",IF(P4706,"Partial month: within in-service hours","OK")))</x:f>
        <x:v>OK</x:v>
      </x:c>
    </x:row>
    <x:row r="4707" ht="15" hidden="0" customHeight="1">
      <x:c r="A4707" s="1" t="s">
        <x:v>1450</x:v>
      </x:c>
      <x:c r="B4707" s="14" t="n">
        <x:v>46204</x:v>
      </x:c>
      <x:c r="C4707" s="1" t="n">
        <x:v>69.5</x:v>
      </x:c>
      <x:c r="D4707" s="1" t="n">
        <x:v>382.4</x:v>
      </x:c>
      <x:c r="E4707" s="1" t="n">
        <x:v>17</x:v>
      </x:c>
      <x:c r="F4707" s="1" t="n">
        <x:v>0</x:v>
      </x:c>
      <x:c r="G4707" s="1" t="n">
        <x:v>36</x:v>
      </x:c>
      <x:c r="H4707" s="1" t="n">
        <x:v>0</x:v>
      </x:c>
      <x:c r="I4707" s="1" t="n">
        <x:v>3</x:v>
      </x:c>
      <x:c r="J4707" s="1" t="n">
        <x:v>0.55</x:v>
      </x:c>
      <x:c r="K4707" s="1" t="n">
        <x:v>0</x:v>
      </x:c>
      <x:c r="L4707" s="1" t="n">
        <x:v>90.9</x:v>
      </x:c>
      <x:c r="M4707" s="1" t="n">
        <x:v>0.2</x:v>
      </x:c>
      <x:c r="N4707" s="1" t="n">
        <x:v>11.9</x:v>
      </x:c>
      <x:c r="O4707" s="1" t="n">
        <x:f aca="0">24*MAX(0,EOMONTH(B4707,0)-MAX(B4707,INDEX(Device_Inventory!$K$2:$K$1201,MATCH(A4707,Device_Inventory!$A$2:$A$1201,0)))+1)</x:f>
        <x:v>744</x:v>
      </x:c>
      <x:c r="P4707" s="11" t="b">
        <x:f aca="0">INDEX(Device_Inventory!$K$2:$K$1201,MATCH(A4707,Device_Inventory!$A$2:$A$1201,0))&gt;B4707</x:f>
        <x:v>0</x:v>
      </x:c>
      <x:c r="Q4707" s="1" t="str">
        <x:f aca="0">IF(D4707&gt;O4707,"Fail: operating hours exceed in-service hours",IF(D4707+M4707&gt;O4707,"Fail: operating + unavailable hours exceed in-service hours",IF(P4707,"Partial month: within in-service hours","OK")))</x:f>
        <x:v>OK</x:v>
      </x:c>
    </x:row>
    <x:row r="4708" ht="15" hidden="0" customHeight="1">
      <x:c r="A4708" s="1" t="s">
        <x:v>1452</x:v>
      </x:c>
      <x:c r="B4708" s="14" t="n">
        <x:v>46054</x:v>
      </x:c>
      <x:c r="C4708" s="1" t="n">
        <x:v>52.1</x:v>
      </x:c>
      <x:c r="D4708" s="1" t="n">
        <x:v>340.3</x:v>
      </x:c>
      <x:c r="E4708" s="1" t="n">
        <x:v>27</x:v>
      </x:c>
      <x:c r="F4708" s="1" t="n">
        <x:v>2</x:v>
      </x:c>
      <x:c r="G4708" s="1" t="n">
        <x:v>34</x:v>
      </x:c>
      <x:c r="H4708" s="1" t="n">
        <x:v>2</x:v>
      </x:c>
      <x:c r="I4708" s="1" t="n">
        <x:v>5</x:v>
      </x:c>
      <x:c r="J4708" s="1" t="n">
        <x:v>1.91</x:v>
      </x:c>
      <x:c r="K4708" s="1" t="n">
        <x:v>0</x:v>
      </x:c>
      <x:c r="L4708" s="1" t="n">
        <x:v>96.6</x:v>
      </x:c>
      <x:c r="M4708" s="1" t="n">
        <x:v>7.6</x:v>
      </x:c>
      <x:c r="N4708" s="1" t="n">
        <x:v>5.3</x:v>
      </x:c>
      <x:c r="O4708" s="1" t="n">
        <x:f aca="0">24*MAX(0,EOMONTH(B4708,0)-MAX(B4708,INDEX(Device_Inventory!$K$2:$K$1201,MATCH(A4708,Device_Inventory!$A$2:$A$1201,0)))+1)</x:f>
        <x:v>672</x:v>
      </x:c>
      <x:c r="P4708" s="11" t="b">
        <x:f aca="0">INDEX(Device_Inventory!$K$2:$K$1201,MATCH(A4708,Device_Inventory!$A$2:$A$1201,0))&gt;B4708</x:f>
        <x:v>0</x:v>
      </x:c>
      <x:c r="Q4708" s="1" t="str">
        <x:f aca="0">IF(D4708&gt;O4708,"Fail: operating hours exceed in-service hours",IF(D4708+M4708&gt;O4708,"Fail: operating + unavailable hours exceed in-service hours",IF(P4708,"Partial month: within in-service hours","OK")))</x:f>
        <x:v>OK</x:v>
      </x:c>
    </x:row>
    <x:row r="4709" ht="15" hidden="0" customHeight="1">
      <x:c r="A4709" s="1" t="s">
        <x:v>1452</x:v>
      </x:c>
      <x:c r="B4709" s="14" t="n">
        <x:v>46082</x:v>
      </x:c>
      <x:c r="C4709" s="1" t="n">
        <x:v>55</x:v>
      </x:c>
      <x:c r="D4709" s="1" t="n">
        <x:v>374.3</x:v>
      </x:c>
      <x:c r="E4709" s="1" t="n">
        <x:v>25</x:v>
      </x:c>
      <x:c r="F4709" s="1" t="n">
        <x:v>4</x:v>
      </x:c>
      <x:c r="G4709" s="1" t="n">
        <x:v>29</x:v>
      </x:c>
      <x:c r="H4709" s="1" t="n">
        <x:v>2</x:v>
      </x:c>
      <x:c r="I4709" s="1" t="n">
        <x:v>4</x:v>
      </x:c>
      <x:c r="J4709" s="1" t="n">
        <x:v>1.78</x:v>
      </x:c>
      <x:c r="K4709" s="1" t="n">
        <x:v>2</x:v>
      </x:c>
      <x:c r="L4709" s="1" t="n">
        <x:v>94.5</x:v>
      </x:c>
      <x:c r="M4709" s="1" t="n">
        <x:v>13.5</x:v>
      </x:c>
      <x:c r="N4709" s="1" t="n">
        <x:v>5.2</x:v>
      </x:c>
      <x:c r="O4709" s="1" t="n">
        <x:f aca="0">24*MAX(0,EOMONTH(B4709,0)-MAX(B4709,INDEX(Device_Inventory!$K$2:$K$1201,MATCH(A4709,Device_Inventory!$A$2:$A$1201,0)))+1)</x:f>
        <x:v>744</x:v>
      </x:c>
      <x:c r="P4709" s="11" t="b">
        <x:f aca="0">INDEX(Device_Inventory!$K$2:$K$1201,MATCH(A4709,Device_Inventory!$A$2:$A$1201,0))&gt;B4709</x:f>
        <x:v>0</x:v>
      </x:c>
      <x:c r="Q4709" s="1" t="str">
        <x:f aca="0">IF(D4709&gt;O4709,"Fail: operating hours exceed in-service hours",IF(D4709+M4709&gt;O4709,"Fail: operating + unavailable hours exceed in-service hours",IF(P4709,"Partial month: within in-service hours","OK")))</x:f>
        <x:v>OK</x:v>
      </x:c>
    </x:row>
    <x:row r="4710" ht="15" hidden="0" customHeight="1">
      <x:c r="A4710" s="1" t="s">
        <x:v>1452</x:v>
      </x:c>
      <x:c r="B4710" s="14" t="n">
        <x:v>46113</x:v>
      </x:c>
      <x:c r="C4710" s="1" t="n">
        <x:v>60.8</x:v>
      </x:c>
      <x:c r="D4710" s="1" t="n">
        <x:v>404.4</x:v>
      </x:c>
      <x:c r="E4710" s="1" t="n">
        <x:v>28</x:v>
      </x:c>
      <x:c r="F4710" s="1" t="n">
        <x:v>0</x:v>
      </x:c>
      <x:c r="G4710" s="1" t="n">
        <x:v>30</x:v>
      </x:c>
      <x:c r="H4710" s="1" t="n">
        <x:v>1</x:v>
      </x:c>
      <x:c r="I4710" s="1" t="n">
        <x:v>2</x:v>
      </x:c>
      <x:c r="J4710" s="1" t="n">
        <x:v>1.45</x:v>
      </x:c>
      <x:c r="K4710" s="1" t="n">
        <x:v>1</x:v>
      </x:c>
      <x:c r="L4710" s="1" t="n">
        <x:v>90.2</x:v>
      </x:c>
      <x:c r="M4710" s="1" t="n">
        <x:v>11.3</x:v>
      </x:c>
      <x:c r="N4710" s="1" t="n">
        <x:v>5.8</x:v>
      </x:c>
      <x:c r="O4710" s="1" t="n">
        <x:f aca="0">24*MAX(0,EOMONTH(B4710,0)-MAX(B4710,INDEX(Device_Inventory!$K$2:$K$1201,MATCH(A4710,Device_Inventory!$A$2:$A$1201,0)))+1)</x:f>
        <x:v>720</x:v>
      </x:c>
      <x:c r="P4710" s="11" t="b">
        <x:f aca="0">INDEX(Device_Inventory!$K$2:$K$1201,MATCH(A4710,Device_Inventory!$A$2:$A$1201,0))&gt;B4710</x:f>
        <x:v>0</x:v>
      </x:c>
      <x:c r="Q4710" s="1" t="str">
        <x:f aca="0">IF(D4710&gt;O4710,"Fail: operating hours exceed in-service hours",IF(D4710+M4710&gt;O4710,"Fail: operating + unavailable hours exceed in-service hours",IF(P4710,"Partial month: within in-service hours","OK")))</x:f>
        <x:v>OK</x:v>
      </x:c>
    </x:row>
    <x:row r="4711" ht="15" hidden="0" customHeight="1">
      <x:c r="A4711" s="1" t="s">
        <x:v>1452</x:v>
      </x:c>
      <x:c r="B4711" s="14" t="n">
        <x:v>46143</x:v>
      </x:c>
      <x:c r="C4711" s="1" t="n">
        <x:v>73.6</x:v>
      </x:c>
      <x:c r="D4711" s="1" t="n">
        <x:v>434.7</x:v>
      </x:c>
      <x:c r="E4711" s="1" t="n">
        <x:v>27</x:v>
      </x:c>
      <x:c r="F4711" s="1" t="n">
        <x:v>4</x:v>
      </x:c>
      <x:c r="G4711" s="1" t="n">
        <x:v>44</x:v>
      </x:c>
      <x:c r="H4711" s="1" t="n">
        <x:v>0</x:v>
      </x:c>
      <x:c r="I4711" s="1" t="n">
        <x:v>6</x:v>
      </x:c>
      <x:c r="J4711" s="1" t="n">
        <x:v>1.17</x:v>
      </x:c>
      <x:c r="K4711" s="1" t="n">
        <x:v>1</x:v>
      </x:c>
      <x:c r="L4711" s="1" t="n">
        <x:v>93.5</x:v>
      </x:c>
      <x:c r="M4711" s="1" t="n">
        <x:v>7.2</x:v>
      </x:c>
      <x:c r="N4711" s="1" t="n">
        <x:v>20.7</x:v>
      </x:c>
      <x:c r="O4711" s="1" t="n">
        <x:f aca="0">24*MAX(0,EOMONTH(B4711,0)-MAX(B4711,INDEX(Device_Inventory!$K$2:$K$1201,MATCH(A4711,Device_Inventory!$A$2:$A$1201,0)))+1)</x:f>
        <x:v>744</x:v>
      </x:c>
      <x:c r="P4711" s="11" t="b">
        <x:f aca="0">INDEX(Device_Inventory!$K$2:$K$1201,MATCH(A4711,Device_Inventory!$A$2:$A$1201,0))&gt;B4711</x:f>
        <x:v>0</x:v>
      </x:c>
      <x:c r="Q4711" s="1" t="str">
        <x:f aca="0">IF(D4711&gt;O4711,"Fail: operating hours exceed in-service hours",IF(D4711+M4711&gt;O4711,"Fail: operating + unavailable hours exceed in-service hours",IF(P4711,"Partial month: within in-service hours","OK")))</x:f>
        <x:v>OK</x:v>
      </x:c>
    </x:row>
    <x:row r="4712" ht="15" hidden="0" customHeight="1">
      <x:c r="A4712" s="1" t="s">
        <x:v>1452</x:v>
      </x:c>
      <x:c r="B4712" s="14" t="n">
        <x:v>46174</x:v>
      </x:c>
      <x:c r="C4712" s="1" t="n">
        <x:v>77.3</x:v>
      </x:c>
      <x:c r="D4712" s="1" t="n">
        <x:v>429.5</x:v>
      </x:c>
      <x:c r="E4712" s="1" t="n">
        <x:v>41</x:v>
      </x:c>
      <x:c r="F4712" s="1" t="n">
        <x:v>3</x:v>
      </x:c>
      <x:c r="G4712" s="1" t="n">
        <x:v>41</x:v>
      </x:c>
      <x:c r="H4712" s="1" t="n">
        <x:v>1</x:v>
      </x:c>
      <x:c r="I4712" s="1" t="n">
        <x:v>1</x:v>
      </x:c>
      <x:c r="J4712" s="1" t="n">
        <x:v>1.38</x:v>
      </x:c>
      <x:c r="K4712" s="1" t="n">
        <x:v>0</x:v>
      </x:c>
      <x:c r="L4712" s="1" t="n">
        <x:v>96.9</x:v>
      </x:c>
      <x:c r="M4712" s="1" t="n">
        <x:v>15.8</x:v>
      </x:c>
      <x:c r="N4712" s="1" t="n">
        <x:v>17</x:v>
      </x:c>
      <x:c r="O4712" s="1" t="n">
        <x:f aca="0">24*MAX(0,EOMONTH(B4712,0)-MAX(B4712,INDEX(Device_Inventory!$K$2:$K$1201,MATCH(A4712,Device_Inventory!$A$2:$A$1201,0)))+1)</x:f>
        <x:v>720</x:v>
      </x:c>
      <x:c r="P4712" s="11" t="b">
        <x:f aca="0">INDEX(Device_Inventory!$K$2:$K$1201,MATCH(A4712,Device_Inventory!$A$2:$A$1201,0))&gt;B4712</x:f>
        <x:v>0</x:v>
      </x:c>
      <x:c r="Q4712" s="1" t="str">
        <x:f aca="0">IF(D4712&gt;O4712,"Fail: operating hours exceed in-service hours",IF(D4712+M4712&gt;O4712,"Fail: operating + unavailable hours exceed in-service hours",IF(P4712,"Partial month: within in-service hours","OK")))</x:f>
        <x:v>OK</x:v>
      </x:c>
    </x:row>
    <x:row r="4713" ht="15" hidden="0" customHeight="1">
      <x:c r="A4713" s="1" t="s">
        <x:v>1452</x:v>
      </x:c>
      <x:c r="B4713" s="14" t="n">
        <x:v>46204</x:v>
      </x:c>
      <x:c r="C4713" s="1" t="n">
        <x:v>61.3</x:v>
      </x:c>
      <x:c r="D4713" s="1" t="n">
        <x:v>404.1</x:v>
      </x:c>
      <x:c r="E4713" s="1" t="n">
        <x:v>27</x:v>
      </x:c>
      <x:c r="F4713" s="1" t="n">
        <x:v>4</x:v>
      </x:c>
      <x:c r="G4713" s="1" t="n">
        <x:v>43</x:v>
      </x:c>
      <x:c r="H4713" s="1" t="n">
        <x:v>3</x:v>
      </x:c>
      <x:c r="I4713" s="1" t="n">
        <x:v>4</x:v>
      </x:c>
      <x:c r="J4713" s="1" t="n">
        <x:v>1.69</x:v>
      </x:c>
      <x:c r="K4713" s="1" t="n">
        <x:v>0</x:v>
      </x:c>
      <x:c r="L4713" s="1" t="n">
        <x:v>96.6</x:v>
      </x:c>
      <x:c r="M4713" s="1" t="n">
        <x:v>6.5</x:v>
      </x:c>
      <x:c r="N4713" s="1" t="n">
        <x:v>9.2</x:v>
      </x:c>
      <x:c r="O4713" s="1" t="n">
        <x:f aca="0">24*MAX(0,EOMONTH(B4713,0)-MAX(B4713,INDEX(Device_Inventory!$K$2:$K$1201,MATCH(A4713,Device_Inventory!$A$2:$A$1201,0)))+1)</x:f>
        <x:v>744</x:v>
      </x:c>
      <x:c r="P4713" s="11" t="b">
        <x:f aca="0">INDEX(Device_Inventory!$K$2:$K$1201,MATCH(A4713,Device_Inventory!$A$2:$A$1201,0))&gt;B4713</x:f>
        <x:v>0</x:v>
      </x:c>
      <x:c r="Q4713" s="1" t="str">
        <x:f aca="0">IF(D4713&gt;O4713,"Fail: operating hours exceed in-service hours",IF(D4713+M4713&gt;O4713,"Fail: operating + unavailable hours exceed in-service hours",IF(P4713,"Partial month: within in-service hours","OK")))</x:f>
        <x:v>OK</x:v>
      </x:c>
    </x:row>
    <x:row r="4714" ht="15" hidden="0" customHeight="1">
      <x:c r="A4714" s="1" t="s">
        <x:v>3977</x:v>
      </x:c>
      <x:c r="B4714" s="14" t="n">
        <x:v>46054</x:v>
      </x:c>
      <x:c r="C4714" s="1" t="n">
        <x:v>26.3</x:v>
      </x:c>
      <x:c r="D4714" s="1" t="n">
        <x:v>179.3</x:v>
      </x:c>
      <x:c r="E4714" s="1" t="n">
        <x:v>13</x:v>
      </x:c>
      <x:c r="F4714" s="1" t="n">
        <x:v>0</x:v>
      </x:c>
      <x:c r="G4714" s="1" t="n">
        <x:v>31</x:v>
      </x:c>
      <x:c r="H4714" s="1" t="n">
        <x:v>0</x:v>
      </x:c>
      <x:c r="I4714" s="1" t="n">
        <x:v>0</x:v>
      </x:c>
      <x:c r="J4714" s="1" t="n">
        <x:v>0</x:v>
      </x:c>
      <x:c r="K4714" s="1" t="n">
        <x:v>1</x:v>
      </x:c>
      <x:c r="L4714" s="1" t="n">
        <x:v>90.9</x:v>
      </x:c>
      <x:c r="M4714" s="1" t="n">
        <x:v>3</x:v>
      </x:c>
      <x:c r="N4714" s="1" t="n">
        <x:v>4</x:v>
      </x:c>
      <x:c r="O4714" s="1" t="n">
        <x:f aca="0">24*MAX(0,EOMONTH(B4714,0)-MAX(B4714,INDEX(Device_Inventory!$K$2:$K$1201,MATCH(A4714,Device_Inventory!$A$2:$A$1201,0)))+1)</x:f>
        <x:v>672</x:v>
      </x:c>
      <x:c r="P4714" s="11" t="b">
        <x:f aca="0">INDEX(Device_Inventory!$K$2:$K$1201,MATCH(A4714,Device_Inventory!$A$2:$A$1201,0))&gt;B4714</x:f>
        <x:v>0</x:v>
      </x:c>
      <x:c r="Q4714" s="1" t="str">
        <x:f aca="0">IF(D4714&gt;O4714,"Fail: operating hours exceed in-service hours",IF(D4714+M4714&gt;O4714,"Fail: operating + unavailable hours exceed in-service hours",IF(P4714,"Partial month: within in-service hours","OK")))</x:f>
        <x:v>OK</x:v>
      </x:c>
    </x:row>
    <x:row r="4715" ht="15" hidden="0" customHeight="1">
      <x:c r="A4715" s="1" t="s">
        <x:v>3977</x:v>
      </x:c>
      <x:c r="B4715" s="14" t="n">
        <x:v>46082</x:v>
      </x:c>
      <x:c r="C4715" s="1" t="n">
        <x:v>18.3</x:v>
      </x:c>
      <x:c r="D4715" s="1" t="n">
        <x:v>127.3</x:v>
      </x:c>
      <x:c r="E4715" s="1" t="n">
        <x:v>6</x:v>
      </x:c>
      <x:c r="F4715" s="1" t="n">
        <x:v>0</x:v>
      </x:c>
      <x:c r="G4715" s="1" t="n">
        <x:v>33</x:v>
      </x:c>
      <x:c r="H4715" s="1" t="n">
        <x:v>0</x:v>
      </x:c>
      <x:c r="I4715" s="1" t="n">
        <x:v>0</x:v>
      </x:c>
      <x:c r="J4715" s="1" t="n">
        <x:v>0.08</x:v>
      </x:c>
      <x:c r="K4715" s="1" t="n">
        <x:v>0</x:v>
      </x:c>
      <x:c r="L4715" s="1" t="n">
        <x:v>93.5</x:v>
      </x:c>
      <x:c r="M4715" s="1" t="n">
        <x:v>1</x:v>
      </x:c>
      <x:c r="N4715" s="1" t="n">
        <x:v>4.4</x:v>
      </x:c>
      <x:c r="O4715" s="1" t="n">
        <x:f aca="0">24*MAX(0,EOMONTH(B4715,0)-MAX(B4715,INDEX(Device_Inventory!$K$2:$K$1201,MATCH(A4715,Device_Inventory!$A$2:$A$1201,0)))+1)</x:f>
        <x:v>744</x:v>
      </x:c>
      <x:c r="P4715" s="11" t="b">
        <x:f aca="0">INDEX(Device_Inventory!$K$2:$K$1201,MATCH(A4715,Device_Inventory!$A$2:$A$1201,0))&gt;B4715</x:f>
        <x:v>0</x:v>
      </x:c>
      <x:c r="Q4715" s="1" t="str">
        <x:f aca="0">IF(D4715&gt;O4715,"Fail: operating hours exceed in-service hours",IF(D4715+M4715&gt;O4715,"Fail: operating + unavailable hours exceed in-service hours",IF(P4715,"Partial month: within in-service hours","OK")))</x:f>
        <x:v>OK</x:v>
      </x:c>
    </x:row>
    <x:row r="4716" ht="15" hidden="0" customHeight="1">
      <x:c r="A4716" s="1" t="s">
        <x:v>3977</x:v>
      </x:c>
      <x:c r="B4716" s="14" t="n">
        <x:v>46113</x:v>
      </x:c>
      <x:c r="C4716" s="1" t="n">
        <x:v>18.4</x:v>
      </x:c>
      <x:c r="D4716" s="1" t="n">
        <x:v>120.2</x:v>
      </x:c>
      <x:c r="E4716" s="1" t="n">
        <x:v>7</x:v>
      </x:c>
      <x:c r="F4716" s="1" t="n">
        <x:v>1</x:v>
      </x:c>
      <x:c r="G4716" s="1" t="n">
        <x:v>29</x:v>
      </x:c>
      <x:c r="H4716" s="1" t="n">
        <x:v>0</x:v>
      </x:c>
      <x:c r="I4716" s="1" t="n">
        <x:v>1</x:v>
      </x:c>
      <x:c r="J4716" s="1" t="n">
        <x:v>0.59</x:v>
      </x:c>
      <x:c r="K4716" s="1" t="n">
        <x:v>0</x:v>
      </x:c>
      <x:c r="L4716" s="1" t="n">
        <x:v>95</x:v>
      </x:c>
      <x:c r="M4716" s="1" t="n">
        <x:v>0</x:v>
      </x:c>
      <x:c r="N4716" s="1" t="n">
        <x:v>4.6</x:v>
      </x:c>
      <x:c r="O4716" s="1" t="n">
        <x:f aca="0">24*MAX(0,EOMONTH(B4716,0)-MAX(B4716,INDEX(Device_Inventory!$K$2:$K$1201,MATCH(A4716,Device_Inventory!$A$2:$A$1201,0)))+1)</x:f>
        <x:v>720</x:v>
      </x:c>
      <x:c r="P4716" s="11" t="b">
        <x:f aca="0">INDEX(Device_Inventory!$K$2:$K$1201,MATCH(A4716,Device_Inventory!$A$2:$A$1201,0))&gt;B4716</x:f>
        <x:v>0</x:v>
      </x:c>
      <x:c r="Q4716" s="1" t="str">
        <x:f aca="0">IF(D4716&gt;O4716,"Fail: operating hours exceed in-service hours",IF(D4716+M4716&gt;O4716,"Fail: operating + unavailable hours exceed in-service hours",IF(P4716,"Partial month: within in-service hours","OK")))</x:f>
        <x:v>OK</x:v>
      </x:c>
    </x:row>
    <x:row r="4717" ht="15" hidden="0" customHeight="1">
      <x:c r="A4717" s="1" t="s">
        <x:v>3977</x:v>
      </x:c>
      <x:c r="B4717" s="14" t="n">
        <x:v>46143</x:v>
      </x:c>
      <x:c r="C4717" s="1" t="n">
        <x:v>19.9</x:v>
      </x:c>
      <x:c r="D4717" s="1" t="n">
        <x:v>131.1</x:v>
      </x:c>
      <x:c r="E4717" s="1" t="n">
        <x:v>5</x:v>
      </x:c>
      <x:c r="F4717" s="1" t="n">
        <x:v>2</x:v>
      </x:c>
      <x:c r="G4717" s="1" t="n">
        <x:v>43</x:v>
      </x:c>
      <x:c r="H4717" s="1" t="n">
        <x:v>0</x:v>
      </x:c>
      <x:c r="I4717" s="1" t="n">
        <x:v>1</x:v>
      </x:c>
      <x:c r="J4717" s="1" t="n">
        <x:v>0.36</x:v>
      </x:c>
      <x:c r="K4717" s="1" t="n">
        <x:v>1</x:v>
      </x:c>
      <x:c r="L4717" s="1" t="n">
        <x:v>96.6</x:v>
      </x:c>
      <x:c r="M4717" s="1" t="n">
        <x:v>3.3</x:v>
      </x:c>
      <x:c r="N4717" s="1" t="n">
        <x:v>1.8</x:v>
      </x:c>
      <x:c r="O4717" s="1" t="n">
        <x:f aca="0">24*MAX(0,EOMONTH(B4717,0)-MAX(B4717,INDEX(Device_Inventory!$K$2:$K$1201,MATCH(A4717,Device_Inventory!$A$2:$A$1201,0)))+1)</x:f>
        <x:v>744</x:v>
      </x:c>
      <x:c r="P4717" s="11" t="b">
        <x:f aca="0">INDEX(Device_Inventory!$K$2:$K$1201,MATCH(A4717,Device_Inventory!$A$2:$A$1201,0))&gt;B4717</x:f>
        <x:v>0</x:v>
      </x:c>
      <x:c r="Q4717" s="1" t="str">
        <x:f aca="0">IF(D4717&gt;O4717,"Fail: operating hours exceed in-service hours",IF(D4717+M4717&gt;O4717,"Fail: operating + unavailable hours exceed in-service hours",IF(P4717,"Partial month: within in-service hours","OK")))</x:f>
        <x:v>OK</x:v>
      </x:c>
    </x:row>
    <x:row r="4718" ht="15" hidden="0" customHeight="1">
      <x:c r="A4718" s="1" t="s">
        <x:v>3977</x:v>
      </x:c>
      <x:c r="B4718" s="14" t="n">
        <x:v>46174</x:v>
      </x:c>
      <x:c r="C4718" s="1" t="n">
        <x:v>26.9</x:v>
      </x:c>
      <x:c r="D4718" s="1" t="n">
        <x:v>151.7</x:v>
      </x:c>
      <x:c r="E4718" s="1" t="n">
        <x:v>14</x:v>
      </x:c>
      <x:c r="F4718" s="1" t="n">
        <x:v>3</x:v>
      </x:c>
      <x:c r="G4718" s="1" t="n">
        <x:v>27</x:v>
      </x:c>
      <x:c r="H4718" s="1" t="n">
        <x:v>1</x:v>
      </x:c>
      <x:c r="I4718" s="1" t="n">
        <x:v>0</x:v>
      </x:c>
      <x:c r="J4718" s="1" t="n">
        <x:v>0</x:v>
      </x:c>
      <x:c r="K4718" s="1" t="n">
        <x:v>0</x:v>
      </x:c>
      <x:c r="L4718" s="1" t="n">
        <x:v>95.3</x:v>
      </x:c>
      <x:c r="M4718" s="1" t="n">
        <x:v>6</x:v>
      </x:c>
      <x:c r="N4718" s="1" t="n">
        <x:v>4.1</x:v>
      </x:c>
      <x:c r="O4718" s="1" t="n">
        <x:f aca="0">24*MAX(0,EOMONTH(B4718,0)-MAX(B4718,INDEX(Device_Inventory!$K$2:$K$1201,MATCH(A4718,Device_Inventory!$A$2:$A$1201,0)))+1)</x:f>
        <x:v>720</x:v>
      </x:c>
      <x:c r="P4718" s="11" t="b">
        <x:f aca="0">INDEX(Device_Inventory!$K$2:$K$1201,MATCH(A4718,Device_Inventory!$A$2:$A$1201,0))&gt;B4718</x:f>
        <x:v>0</x:v>
      </x:c>
      <x:c r="Q4718" s="1" t="str">
        <x:f aca="0">IF(D4718&gt;O4718,"Fail: operating hours exceed in-service hours",IF(D4718+M4718&gt;O4718,"Fail: operating + unavailable hours exceed in-service hours",IF(P4718,"Partial month: within in-service hours","OK")))</x:f>
        <x:v>OK</x:v>
      </x:c>
    </x:row>
    <x:row r="4719" ht="15" hidden="0" customHeight="1">
      <x:c r="A4719" s="1" t="s">
        <x:v>3977</x:v>
      </x:c>
      <x:c r="B4719" s="14" t="n">
        <x:v>46204</x:v>
      </x:c>
      <x:c r="C4719" s="1" t="n">
        <x:v>7.8</x:v>
      </x:c>
      <x:c r="D4719" s="1" t="n">
        <x:v>51</x:v>
      </x:c>
      <x:c r="E4719" s="1" t="n">
        <x:v>3</x:v>
      </x:c>
      <x:c r="F4719" s="1" t="n">
        <x:v>1</x:v>
      </x:c>
      <x:c r="G4719" s="1" t="n">
        <x:v>24</x:v>
      </x:c>
      <x:c r="H4719" s="1" t="n">
        <x:v>0</x:v>
      </x:c>
      <x:c r="I4719" s="1" t="n">
        <x:v>0</x:v>
      </x:c>
      <x:c r="J4719" s="1" t="n">
        <x:v>0.9</x:v>
      </x:c>
      <x:c r="K4719" s="1" t="n">
        <x:v>0</x:v>
      </x:c>
      <x:c r="L4719" s="1" t="n">
        <x:v>94.6</x:v>
      </x:c>
      <x:c r="M4719" s="1" t="n">
        <x:v>2.4</x:v>
      </x:c>
      <x:c r="N4719" s="1" t="n">
        <x:v>2.3</x:v>
      </x:c>
      <x:c r="O4719" s="1" t="n">
        <x:f aca="0">24*MAX(0,EOMONTH(B4719,0)-MAX(B4719,INDEX(Device_Inventory!$K$2:$K$1201,MATCH(A4719,Device_Inventory!$A$2:$A$1201,0)))+1)</x:f>
        <x:v>744</x:v>
      </x:c>
      <x:c r="P4719" s="11" t="b">
        <x:f aca="0">INDEX(Device_Inventory!$K$2:$K$1201,MATCH(A4719,Device_Inventory!$A$2:$A$1201,0))&gt;B4719</x:f>
        <x:v>0</x:v>
      </x:c>
      <x:c r="Q4719" s="1" t="str">
        <x:f aca="0">IF(D4719&gt;O4719,"Fail: operating hours exceed in-service hours",IF(D4719+M4719&gt;O4719,"Fail: operating + unavailable hours exceed in-service hours",IF(P4719,"Partial month: within in-service hours","OK")))</x:f>
        <x:v>OK</x:v>
      </x:c>
    </x:row>
    <x:row r="4720" ht="15" hidden="0" customHeight="1">
      <x:c r="A4720" s="1" t="s">
        <x:v>3980</x:v>
      </x:c>
      <x:c r="B4720" s="14" t="n">
        <x:v>46054</x:v>
      </x:c>
      <x:c r="C4720" s="1" t="n">
        <x:v>56.9</x:v>
      </x:c>
      <x:c r="D4720" s="1" t="n">
        <x:v>354.4</x:v>
      </x:c>
      <x:c r="E4720" s="1" t="n">
        <x:v>21</x:v>
      </x:c>
      <x:c r="F4720" s="1" t="n">
        <x:v>1</x:v>
      </x:c>
      <x:c r="G4720" s="1" t="n">
        <x:v>21</x:v>
      </x:c>
      <x:c r="H4720" s="1" t="n">
        <x:v>0</x:v>
      </x:c>
      <x:c r="I4720" s="1" t="n">
        <x:v>3</x:v>
      </x:c>
      <x:c r="J4720" s="1" t="n">
        <x:v>1.02</x:v>
      </x:c>
      <x:c r="K4720" s="1" t="n">
        <x:v>1</x:v>
      </x:c>
      <x:c r="L4720" s="1" t="n">
        <x:v>93.8</x:v>
      </x:c>
      <x:c r="M4720" s="1" t="n">
        <x:v>0</x:v>
      </x:c>
      <x:c r="N4720" s="1" t="n">
        <x:v>9.3</x:v>
      </x:c>
      <x:c r="O4720" s="1" t="n">
        <x:f aca="0">24*MAX(0,EOMONTH(B4720,0)-MAX(B4720,INDEX(Device_Inventory!$K$2:$K$1201,MATCH(A4720,Device_Inventory!$A$2:$A$1201,0)))+1)</x:f>
        <x:v>672</x:v>
      </x:c>
      <x:c r="P4720" s="11" t="b">
        <x:f aca="0">INDEX(Device_Inventory!$K$2:$K$1201,MATCH(A4720,Device_Inventory!$A$2:$A$1201,0))&gt;B4720</x:f>
        <x:v>0</x:v>
      </x:c>
      <x:c r="Q4720" s="1" t="str">
        <x:f aca="0">IF(D4720&gt;O4720,"Fail: operating hours exceed in-service hours",IF(D4720+M4720&gt;O4720,"Fail: operating + unavailable hours exceed in-service hours",IF(P4720,"Partial month: within in-service hours","OK")))</x:f>
        <x:v>OK</x:v>
      </x:c>
    </x:row>
    <x:row r="4721" ht="15" hidden="0" customHeight="1">
      <x:c r="A4721" s="1" t="s">
        <x:v>3980</x:v>
      </x:c>
      <x:c r="B4721" s="14" t="n">
        <x:v>46082</x:v>
      </x:c>
      <x:c r="C4721" s="1" t="n">
        <x:v>75.9</x:v>
      </x:c>
      <x:c r="D4721" s="1" t="n">
        <x:v>492.1</x:v>
      </x:c>
      <x:c r="E4721" s="1" t="n">
        <x:v>26</x:v>
      </x:c>
      <x:c r="F4721" s="1" t="n">
        <x:v>2</x:v>
      </x:c>
      <x:c r="G4721" s="1" t="n">
        <x:v>41</x:v>
      </x:c>
      <x:c r="H4721" s="1" t="n">
        <x:v>0</x:v>
      </x:c>
      <x:c r="I4721" s="1" t="n">
        <x:v>1</x:v>
      </x:c>
      <x:c r="J4721" s="1" t="n">
        <x:v>1.21</x:v>
      </x:c>
      <x:c r="K4721" s="1" t="n">
        <x:v>0</x:v>
      </x:c>
      <x:c r="L4721" s="1" t="n">
        <x:v>96.9</x:v>
      </x:c>
      <x:c r="M4721" s="1" t="n">
        <x:v>3</x:v>
      </x:c>
      <x:c r="N4721" s="1" t="n">
        <x:v>7</x:v>
      </x:c>
      <x:c r="O4721" s="1" t="n">
        <x:f aca="0">24*MAX(0,EOMONTH(B4721,0)-MAX(B4721,INDEX(Device_Inventory!$K$2:$K$1201,MATCH(A4721,Device_Inventory!$A$2:$A$1201,0)))+1)</x:f>
        <x:v>744</x:v>
      </x:c>
      <x:c r="P4721" s="11" t="b">
        <x:f aca="0">INDEX(Device_Inventory!$K$2:$K$1201,MATCH(A4721,Device_Inventory!$A$2:$A$1201,0))&gt;B4721</x:f>
        <x:v>0</x:v>
      </x:c>
      <x:c r="Q4721" s="1" t="str">
        <x:f aca="0">IF(D4721&gt;O4721,"Fail: operating hours exceed in-service hours",IF(D4721+M4721&gt;O4721,"Fail: operating + unavailable hours exceed in-service hours",IF(P4721,"Partial month: within in-service hours","OK")))</x:f>
        <x:v>OK</x:v>
      </x:c>
    </x:row>
    <x:row r="4722" ht="15" hidden="0" customHeight="1">
      <x:c r="A4722" s="1" t="s">
        <x:v>3980</x:v>
      </x:c>
      <x:c r="B4722" s="14" t="n">
        <x:v>46113</x:v>
      </x:c>
      <x:c r="C4722" s="1" t="n">
        <x:v>33.6</x:v>
      </x:c>
      <x:c r="D4722" s="1" t="n">
        <x:v>196.9</x:v>
      </x:c>
      <x:c r="E4722" s="1" t="n">
        <x:v>12</x:v>
      </x:c>
      <x:c r="F4722" s="1" t="n">
        <x:v>3</x:v>
      </x:c>
      <x:c r="G4722" s="1" t="n">
        <x:v>16</x:v>
      </x:c>
      <x:c r="H4722" s="1" t="n">
        <x:v>0</x:v>
      </x:c>
      <x:c r="I4722" s="1" t="n">
        <x:v>1</x:v>
      </x:c>
      <x:c r="J4722" s="1" t="n">
        <x:v>1.12</x:v>
      </x:c>
      <x:c r="K4722" s="1" t="n">
        <x:v>1</x:v>
      </x:c>
      <x:c r="L4722" s="1" t="n">
        <x:v>97</x:v>
      </x:c>
      <x:c r="M4722" s="1" t="n">
        <x:v>0.2</x:v>
      </x:c>
      <x:c r="N4722" s="1" t="n">
        <x:v>3.5</x:v>
      </x:c>
      <x:c r="O4722" s="1" t="n">
        <x:f aca="0">24*MAX(0,EOMONTH(B4722,0)-MAX(B4722,INDEX(Device_Inventory!$K$2:$K$1201,MATCH(A4722,Device_Inventory!$A$2:$A$1201,0)))+1)</x:f>
        <x:v>720</x:v>
      </x:c>
      <x:c r="P4722" s="11" t="b">
        <x:f aca="0">INDEX(Device_Inventory!$K$2:$K$1201,MATCH(A4722,Device_Inventory!$A$2:$A$1201,0))&gt;B4722</x:f>
        <x:v>0</x:v>
      </x:c>
      <x:c r="Q4722" s="1" t="str">
        <x:f aca="0">IF(D4722&gt;O4722,"Fail: operating hours exceed in-service hours",IF(D4722+M4722&gt;O4722,"Fail: operating + unavailable hours exceed in-service hours",IF(P4722,"Partial month: within in-service hours","OK")))</x:f>
        <x:v>OK</x:v>
      </x:c>
    </x:row>
    <x:row r="4723" ht="15" hidden="0" customHeight="1">
      <x:c r="A4723" s="1" t="s">
        <x:v>3980</x:v>
      </x:c>
      <x:c r="B4723" s="14" t="n">
        <x:v>46143</x:v>
      </x:c>
      <x:c r="C4723" s="1" t="n">
        <x:v>54.1</x:v>
      </x:c>
      <x:c r="D4723" s="1" t="n">
        <x:v>367.7</x:v>
      </x:c>
      <x:c r="E4723" s="1" t="n">
        <x:v>20</x:v>
      </x:c>
      <x:c r="F4723" s="1" t="n">
        <x:v>0</x:v>
      </x:c>
      <x:c r="G4723" s="1" t="n">
        <x:v>32</x:v>
      </x:c>
      <x:c r="H4723" s="1" t="n">
        <x:v>2</x:v>
      </x:c>
      <x:c r="I4723" s="1" t="n">
        <x:v>1</x:v>
      </x:c>
      <x:c r="J4723" s="1" t="n">
        <x:v>1.62</x:v>
      </x:c>
      <x:c r="K4723" s="1" t="n">
        <x:v>0</x:v>
      </x:c>
      <x:c r="L4723" s="1" t="n">
        <x:v>96.5</x:v>
      </x:c>
      <x:c r="M4723" s="1" t="n">
        <x:v>8.3</x:v>
      </x:c>
      <x:c r="N4723" s="1" t="n">
        <x:v>9.2</x:v>
      </x:c>
      <x:c r="O4723" s="1" t="n">
        <x:f aca="0">24*MAX(0,EOMONTH(B4723,0)-MAX(B4723,INDEX(Device_Inventory!$K$2:$K$1201,MATCH(A4723,Device_Inventory!$A$2:$A$1201,0)))+1)</x:f>
        <x:v>744</x:v>
      </x:c>
      <x:c r="P4723" s="11" t="b">
        <x:f aca="0">INDEX(Device_Inventory!$K$2:$K$1201,MATCH(A4723,Device_Inventory!$A$2:$A$1201,0))&gt;B4723</x:f>
        <x:v>0</x:v>
      </x:c>
      <x:c r="Q4723" s="1" t="str">
        <x:f aca="0">IF(D4723&gt;O4723,"Fail: operating hours exceed in-service hours",IF(D4723+M4723&gt;O4723,"Fail: operating + unavailable hours exceed in-service hours",IF(P4723,"Partial month: within in-service hours","OK")))</x:f>
        <x:v>OK</x:v>
      </x:c>
    </x:row>
    <x:row r="4724" ht="15" hidden="0" customHeight="1">
      <x:c r="A4724" s="1" t="s">
        <x:v>3980</x:v>
      </x:c>
      <x:c r="B4724" s="14" t="n">
        <x:v>46174</x:v>
      </x:c>
      <x:c r="C4724" s="1" t="n">
        <x:v>51.9</x:v>
      </x:c>
      <x:c r="D4724" s="1" t="n">
        <x:v>306.7</x:v>
      </x:c>
      <x:c r="E4724" s="1" t="n">
        <x:v>26</x:v>
      </x:c>
      <x:c r="F4724" s="1" t="n">
        <x:v>3</x:v>
      </x:c>
      <x:c r="G4724" s="1" t="n">
        <x:v>47</x:v>
      </x:c>
      <x:c r="H4724" s="1" t="n">
        <x:v>1</x:v>
      </x:c>
      <x:c r="I4724" s="1" t="n">
        <x:v>4</x:v>
      </x:c>
      <x:c r="J4724" s="1" t="n">
        <x:v>0.8</x:v>
      </x:c>
      <x:c r="K4724" s="1" t="n">
        <x:v>1</x:v>
      </x:c>
      <x:c r="L4724" s="1" t="n">
        <x:v>94.5</x:v>
      </x:c>
      <x:c r="M4724" s="1" t="n">
        <x:v>3.7</x:v>
      </x:c>
      <x:c r="N4724" s="1" t="n">
        <x:v>15.4</x:v>
      </x:c>
      <x:c r="O4724" s="1" t="n">
        <x:f aca="0">24*MAX(0,EOMONTH(B4724,0)-MAX(B4724,INDEX(Device_Inventory!$K$2:$K$1201,MATCH(A4724,Device_Inventory!$A$2:$A$1201,0)))+1)</x:f>
        <x:v>720</x:v>
      </x:c>
      <x:c r="P4724" s="11" t="b">
        <x:f aca="0">INDEX(Device_Inventory!$K$2:$K$1201,MATCH(A4724,Device_Inventory!$A$2:$A$1201,0))&gt;B4724</x:f>
        <x:v>0</x:v>
      </x:c>
      <x:c r="Q4724" s="1" t="str">
        <x:f aca="0">IF(D4724&gt;O4724,"Fail: operating hours exceed in-service hours",IF(D4724+M4724&gt;O4724,"Fail: operating + unavailable hours exceed in-service hours",IF(P4724,"Partial month: within in-service hours","OK")))</x:f>
        <x:v>OK</x:v>
      </x:c>
    </x:row>
    <x:row r="4725" ht="15" hidden="0" customHeight="1">
      <x:c r="A4725" s="1" t="s">
        <x:v>3980</x:v>
      </x:c>
      <x:c r="B4725" s="14" t="n">
        <x:v>46204</x:v>
      </x:c>
      <x:c r="C4725" s="1" t="n">
        <x:v>53.8</x:v>
      </x:c>
      <x:c r="D4725" s="1" t="n">
        <x:v>354.5</x:v>
      </x:c>
      <x:c r="E4725" s="1" t="n">
        <x:v>21</x:v>
      </x:c>
      <x:c r="F4725" s="1" t="n">
        <x:v>1</x:v>
      </x:c>
      <x:c r="G4725" s="1" t="n">
        <x:v>11</x:v>
      </x:c>
      <x:c r="H4725" s="1" t="n">
        <x:v>1</x:v>
      </x:c>
      <x:c r="I4725" s="1" t="n">
        <x:v>0</x:v>
      </x:c>
      <x:c r="J4725" s="1" t="n">
        <x:v>1.32</x:v>
      </x:c>
      <x:c r="K4725" s="1" t="n">
        <x:v>1</x:v>
      </x:c>
      <x:c r="L4725" s="1" t="n">
        <x:v>98.3</x:v>
      </x:c>
      <x:c r="M4725" s="1" t="n">
        <x:v>3.4</x:v>
      </x:c>
      <x:c r="N4725" s="1" t="n">
        <x:v>10.7</x:v>
      </x:c>
      <x:c r="O4725" s="1" t="n">
        <x:f aca="0">24*MAX(0,EOMONTH(B4725,0)-MAX(B4725,INDEX(Device_Inventory!$K$2:$K$1201,MATCH(A4725,Device_Inventory!$A$2:$A$1201,0)))+1)</x:f>
        <x:v>744</x:v>
      </x:c>
      <x:c r="P4725" s="11" t="b">
        <x:f aca="0">INDEX(Device_Inventory!$K$2:$K$1201,MATCH(A4725,Device_Inventory!$A$2:$A$1201,0))&gt;B4725</x:f>
        <x:v>0</x:v>
      </x:c>
      <x:c r="Q4725" s="1" t="str">
        <x:f aca="0">IF(D4725&gt;O4725,"Fail: operating hours exceed in-service hours",IF(D4725+M4725&gt;O4725,"Fail: operating + unavailable hours exceed in-service hours",IF(P4725,"Partial month: within in-service hours","OK")))</x:f>
        <x:v>OK</x:v>
      </x:c>
    </x:row>
    <x:row r="4726" ht="15" hidden="0" customHeight="1">
      <x:c r="A4726" s="1" t="s">
        <x:v>3983</x:v>
      </x:c>
      <x:c r="B4726" s="14" t="n">
        <x:v>46054</x:v>
      </x:c>
      <x:c r="C4726" s="1" t="n">
        <x:v>77.8</x:v>
      </x:c>
      <x:c r="D4726" s="1" t="n">
        <x:v>474.6</x:v>
      </x:c>
      <x:c r="E4726" s="1" t="n">
        <x:v>28</x:v>
      </x:c>
      <x:c r="F4726" s="1" t="n">
        <x:v>1</x:v>
      </x:c>
      <x:c r="G4726" s="1" t="n">
        <x:v>42</x:v>
      </x:c>
      <x:c r="H4726" s="1" t="n">
        <x:v>1</x:v>
      </x:c>
      <x:c r="I4726" s="1" t="n">
        <x:v>0</x:v>
      </x:c>
      <x:c r="J4726" s="1" t="n">
        <x:v>0.83</x:v>
      </x:c>
      <x:c r="K4726" s="1" t="n">
        <x:v>0</x:v>
      </x:c>
      <x:c r="L4726" s="1" t="n">
        <x:v>96.2</x:v>
      </x:c>
      <x:c r="M4726" s="1" t="n">
        <x:v>2.4</x:v>
      </x:c>
      <x:c r="N4726" s="1" t="n">
        <x:v>15.1</x:v>
      </x:c>
      <x:c r="O4726" s="1" t="n">
        <x:f aca="0">24*MAX(0,EOMONTH(B4726,0)-MAX(B4726,INDEX(Device_Inventory!$K$2:$K$1201,MATCH(A4726,Device_Inventory!$A$2:$A$1201,0)))+1)</x:f>
        <x:v>672</x:v>
      </x:c>
      <x:c r="P4726" s="11" t="b">
        <x:f aca="0">INDEX(Device_Inventory!$K$2:$K$1201,MATCH(A4726,Device_Inventory!$A$2:$A$1201,0))&gt;B4726</x:f>
        <x:v>0</x:v>
      </x:c>
      <x:c r="Q4726" s="1" t="str">
        <x:f aca="0">IF(D4726&gt;O4726,"Fail: operating hours exceed in-service hours",IF(D4726+M4726&gt;O4726,"Fail: operating + unavailable hours exceed in-service hours",IF(P4726,"Partial month: within in-service hours","OK")))</x:f>
        <x:v>OK</x:v>
      </x:c>
    </x:row>
    <x:row r="4727" ht="15" hidden="0" customHeight="1">
      <x:c r="A4727" s="1" t="s">
        <x:v>3983</x:v>
      </x:c>
      <x:c r="B4727" s="14" t="n">
        <x:v>46082</x:v>
      </x:c>
      <x:c r="C4727" s="1" t="n">
        <x:v>69.5</x:v>
      </x:c>
      <x:c r="D4727" s="1" t="n">
        <x:v>491.4</x:v>
      </x:c>
      <x:c r="E4727" s="1" t="n">
        <x:v>18</x:v>
      </x:c>
      <x:c r="F4727" s="1" t="n">
        <x:v>0</x:v>
      </x:c>
      <x:c r="G4727" s="1" t="n">
        <x:v>38</x:v>
      </x:c>
      <x:c r="H4727" s="1" t="n">
        <x:v>0</x:v>
      </x:c>
      <x:c r="I4727" s="1" t="n">
        <x:v>0</x:v>
      </x:c>
      <x:c r="J4727" s="1" t="n">
        <x:v>0</x:v>
      </x:c>
      <x:c r="K4727" s="1" t="n">
        <x:v>0</x:v>
      </x:c>
      <x:c r="L4727" s="1" t="n">
        <x:v>91.8</x:v>
      </x:c>
      <x:c r="M4727" s="1" t="n">
        <x:v>5.1</x:v>
      </x:c>
      <x:c r="N4727" s="1" t="n">
        <x:v>13.3</x:v>
      </x:c>
      <x:c r="O4727" s="1" t="n">
        <x:f aca="0">24*MAX(0,EOMONTH(B4727,0)-MAX(B4727,INDEX(Device_Inventory!$K$2:$K$1201,MATCH(A4727,Device_Inventory!$A$2:$A$1201,0)))+1)</x:f>
        <x:v>744</x:v>
      </x:c>
      <x:c r="P4727" s="11" t="b">
        <x:f aca="0">INDEX(Device_Inventory!$K$2:$K$1201,MATCH(A4727,Device_Inventory!$A$2:$A$1201,0))&gt;B4727</x:f>
        <x:v>0</x:v>
      </x:c>
      <x:c r="Q4727" s="1" t="str">
        <x:f aca="0">IF(D4727&gt;O4727,"Fail: operating hours exceed in-service hours",IF(D4727+M4727&gt;O4727,"Fail: operating + unavailable hours exceed in-service hours",IF(P4727,"Partial month: within in-service hours","OK")))</x:f>
        <x:v>OK</x:v>
      </x:c>
    </x:row>
    <x:row r="4728" ht="15" hidden="0" customHeight="1">
      <x:c r="A4728" s="1" t="s">
        <x:v>3983</x:v>
      </x:c>
      <x:c r="B4728" s="14" t="n">
        <x:v>46113</x:v>
      </x:c>
      <x:c r="C4728" s="1" t="n">
        <x:v>71.6</x:v>
      </x:c>
      <x:c r="D4728" s="1" t="n">
        <x:v>467.5</x:v>
      </x:c>
      <x:c r="E4728" s="1" t="n">
        <x:v>18</x:v>
      </x:c>
      <x:c r="F4728" s="1" t="n">
        <x:v>2</x:v>
      </x:c>
      <x:c r="G4728" s="1" t="n">
        <x:v>33</x:v>
      </x:c>
      <x:c r="H4728" s="1" t="n">
        <x:v>0</x:v>
      </x:c>
      <x:c r="I4728" s="1" t="n">
        <x:v>0</x:v>
      </x:c>
      <x:c r="J4728" s="1" t="n">
        <x:v>0.61</x:v>
      </x:c>
      <x:c r="K4728" s="1" t="n">
        <x:v>2</x:v>
      </x:c>
      <x:c r="L4728" s="1" t="n">
        <x:v>95.4</x:v>
      </x:c>
      <x:c r="M4728" s="1" t="n">
        <x:v>8.7</x:v>
      </x:c>
      <x:c r="N4728" s="1" t="n">
        <x:v>7.6</x:v>
      </x:c>
      <x:c r="O4728" s="1" t="n">
        <x:f aca="0">24*MAX(0,EOMONTH(B4728,0)-MAX(B4728,INDEX(Device_Inventory!$K$2:$K$1201,MATCH(A4728,Device_Inventory!$A$2:$A$1201,0)))+1)</x:f>
        <x:v>720</x:v>
      </x:c>
      <x:c r="P4728" s="11" t="b">
        <x:f aca="0">INDEX(Device_Inventory!$K$2:$K$1201,MATCH(A4728,Device_Inventory!$A$2:$A$1201,0))&gt;B4728</x:f>
        <x:v>0</x:v>
      </x:c>
      <x:c r="Q4728" s="1" t="str">
        <x:f aca="0">IF(D4728&gt;O4728,"Fail: operating hours exceed in-service hours",IF(D4728+M4728&gt;O4728,"Fail: operating + unavailable hours exceed in-service hours",IF(P4728,"Partial month: within in-service hours","OK")))</x:f>
        <x:v>OK</x:v>
      </x:c>
    </x:row>
    <x:row r="4729" ht="15" hidden="0" customHeight="1">
      <x:c r="A4729" s="1" t="s">
        <x:v>3983</x:v>
      </x:c>
      <x:c r="B4729" s="14" t="n">
        <x:v>46143</x:v>
      </x:c>
      <x:c r="C4729" s="1" t="n">
        <x:v>67</x:v>
      </x:c>
      <x:c r="D4729" s="1" t="n">
        <x:v>451.4</x:v>
      </x:c>
      <x:c r="E4729" s="1" t="n">
        <x:v>12</x:v>
      </x:c>
      <x:c r="F4729" s="1" t="n">
        <x:v>0</x:v>
      </x:c>
      <x:c r="G4729" s="1" t="n">
        <x:v>32</x:v>
      </x:c>
      <x:c r="H4729" s="1" t="n">
        <x:v>0</x:v>
      </x:c>
      <x:c r="I4729" s="1" t="n">
        <x:v>3</x:v>
      </x:c>
      <x:c r="J4729" s="1" t="n">
        <x:v>0.16</x:v>
      </x:c>
      <x:c r="K4729" s="1" t="n">
        <x:v>0</x:v>
      </x:c>
      <x:c r="L4729" s="1" t="n">
        <x:v>96</x:v>
      </x:c>
      <x:c r="M4729" s="1" t="n">
        <x:v>9.2</x:v>
      </x:c>
      <x:c r="N4729" s="1" t="n">
        <x:v>11.8</x:v>
      </x:c>
      <x:c r="O4729" s="1" t="n">
        <x:f aca="0">24*MAX(0,EOMONTH(B4729,0)-MAX(B4729,INDEX(Device_Inventory!$K$2:$K$1201,MATCH(A4729,Device_Inventory!$A$2:$A$1201,0)))+1)</x:f>
        <x:v>744</x:v>
      </x:c>
      <x:c r="P4729" s="11" t="b">
        <x:f aca="0">INDEX(Device_Inventory!$K$2:$K$1201,MATCH(A4729,Device_Inventory!$A$2:$A$1201,0))&gt;B4729</x:f>
        <x:v>0</x:v>
      </x:c>
      <x:c r="Q4729" s="1" t="str">
        <x:f aca="0">IF(D4729&gt;O4729,"Fail: operating hours exceed in-service hours",IF(D4729+M4729&gt;O4729,"Fail: operating + unavailable hours exceed in-service hours",IF(P4729,"Partial month: within in-service hours","OK")))</x:f>
        <x:v>OK</x:v>
      </x:c>
    </x:row>
    <x:row r="4730" ht="15" hidden="0" customHeight="1">
      <x:c r="A4730" s="1" t="s">
        <x:v>3983</x:v>
      </x:c>
      <x:c r="B4730" s="14" t="n">
        <x:v>46174</x:v>
      </x:c>
      <x:c r="C4730" s="1" t="n">
        <x:v>54</x:v>
      </x:c>
      <x:c r="D4730" s="1" t="n">
        <x:v>344</x:v>
      </x:c>
      <x:c r="E4730" s="1" t="n">
        <x:v>18</x:v>
      </x:c>
      <x:c r="F4730" s="1" t="n">
        <x:v>1</x:v>
      </x:c>
      <x:c r="G4730" s="1" t="n">
        <x:v>49</x:v>
      </x:c>
      <x:c r="H4730" s="1" t="n">
        <x:v>1</x:v>
      </x:c>
      <x:c r="I4730" s="1" t="n">
        <x:v>1</x:v>
      </x:c>
      <x:c r="J4730" s="1" t="n">
        <x:v>0</x:v>
      </x:c>
      <x:c r="K4730" s="1" t="n">
        <x:v>1</x:v>
      </x:c>
      <x:c r="L4730" s="1" t="n">
        <x:v>96.2</x:v>
      </x:c>
      <x:c r="M4730" s="1" t="n">
        <x:v>0</x:v>
      </x:c>
      <x:c r="N4730" s="1" t="n">
        <x:v>5</x:v>
      </x:c>
      <x:c r="O4730" s="1" t="n">
        <x:f aca="0">24*MAX(0,EOMONTH(B4730,0)-MAX(B4730,INDEX(Device_Inventory!$K$2:$K$1201,MATCH(A4730,Device_Inventory!$A$2:$A$1201,0)))+1)</x:f>
        <x:v>720</x:v>
      </x:c>
      <x:c r="P4730" s="11" t="b">
        <x:f aca="0">INDEX(Device_Inventory!$K$2:$K$1201,MATCH(A4730,Device_Inventory!$A$2:$A$1201,0))&gt;B4730</x:f>
        <x:v>0</x:v>
      </x:c>
      <x:c r="Q4730" s="1" t="str">
        <x:f aca="0">IF(D4730&gt;O4730,"Fail: operating hours exceed in-service hours",IF(D4730+M4730&gt;O4730,"Fail: operating + unavailable hours exceed in-service hours",IF(P4730,"Partial month: within in-service hours","OK")))</x:f>
        <x:v>OK</x:v>
      </x:c>
    </x:row>
    <x:row r="4731" ht="15" hidden="0" customHeight="1">
      <x:c r="A4731" s="1" t="s">
        <x:v>3983</x:v>
      </x:c>
      <x:c r="B4731" s="14" t="n">
        <x:v>46204</x:v>
      </x:c>
      <x:c r="C4731" s="1" t="n">
        <x:v>65.2</x:v>
      </x:c>
      <x:c r="D4731" s="1" t="n">
        <x:v>421</x:v>
      </x:c>
      <x:c r="E4731" s="1" t="n">
        <x:v>7</x:v>
      </x:c>
      <x:c r="F4731" s="1" t="n">
        <x:v>0</x:v>
      </x:c>
      <x:c r="G4731" s="1" t="n">
        <x:v>43</x:v>
      </x:c>
      <x:c r="H4731" s="1" t="n">
        <x:v>0</x:v>
      </x:c>
      <x:c r="I4731" s="1" t="n">
        <x:v>1</x:v>
      </x:c>
      <x:c r="J4731" s="1" t="n">
        <x:v>0.08</x:v>
      </x:c>
      <x:c r="K4731" s="1" t="n">
        <x:v>0</x:v>
      </x:c>
      <x:c r="L4731" s="1" t="n">
        <x:v>100</x:v>
      </x:c>
      <x:c r="M4731" s="1" t="n">
        <x:v>3.6</x:v>
      </x:c>
      <x:c r="N4731" s="1" t="n">
        <x:v>12.6</x:v>
      </x:c>
      <x:c r="O4731" s="1" t="n">
        <x:f aca="0">24*MAX(0,EOMONTH(B4731,0)-MAX(B4731,INDEX(Device_Inventory!$K$2:$K$1201,MATCH(A4731,Device_Inventory!$A$2:$A$1201,0)))+1)</x:f>
        <x:v>744</x:v>
      </x:c>
      <x:c r="P4731" s="11" t="b">
        <x:f aca="0">INDEX(Device_Inventory!$K$2:$K$1201,MATCH(A4731,Device_Inventory!$A$2:$A$1201,0))&gt;B4731</x:f>
        <x:v>0</x:v>
      </x:c>
      <x:c r="Q4731" s="1" t="str">
        <x:f aca="0">IF(D4731&gt;O4731,"Fail: operating hours exceed in-service hours",IF(D4731+M4731&gt;O4731,"Fail: operating + unavailable hours exceed in-service hours",IF(P4731,"Partial month: within in-service hours","OK")))</x:f>
        <x:v>OK</x:v>
      </x:c>
    </x:row>
    <x:row r="4732" ht="15" hidden="0" customHeight="1">
      <x:c r="A4732" s="1" t="s">
        <x:v>1454</x:v>
      </x:c>
      <x:c r="B4732" s="14" t="n">
        <x:v>46054</x:v>
      </x:c>
      <x:c r="C4732" s="1" t="n">
        <x:v>48.4</x:v>
      </x:c>
      <x:c r="D4732" s="1" t="n">
        <x:v>283.5</x:v>
      </x:c>
      <x:c r="E4732" s="1" t="n">
        <x:v>15</x:v>
      </x:c>
      <x:c r="F4732" s="1" t="n">
        <x:v>2</x:v>
      </x:c>
      <x:c r="G4732" s="1" t="n">
        <x:v>35</x:v>
      </x:c>
      <x:c r="H4732" s="1" t="n">
        <x:v>0</x:v>
      </x:c>
      <x:c r="I4732" s="1" t="n">
        <x:v>3</x:v>
      </x:c>
      <x:c r="J4732" s="1" t="n">
        <x:v>0.6</x:v>
      </x:c>
      <x:c r="K4732" s="1" t="n">
        <x:v>0</x:v>
      </x:c>
      <x:c r="L4732" s="1" t="n">
        <x:v>96.9</x:v>
      </x:c>
      <x:c r="M4732" s="1" t="n">
        <x:v>3.1</x:v>
      </x:c>
      <x:c r="N4732" s="1" t="n">
        <x:v>11</x:v>
      </x:c>
      <x:c r="O4732" s="1" t="n">
        <x:f aca="0">24*MAX(0,EOMONTH(B4732,0)-MAX(B4732,INDEX(Device_Inventory!$K$2:$K$1201,MATCH(A4732,Device_Inventory!$A$2:$A$1201,0)))+1)</x:f>
        <x:v>672</x:v>
      </x:c>
      <x:c r="P4732" s="11" t="b">
        <x:f aca="0">INDEX(Device_Inventory!$K$2:$K$1201,MATCH(A4732,Device_Inventory!$A$2:$A$1201,0))&gt;B4732</x:f>
        <x:v>0</x:v>
      </x:c>
      <x:c r="Q4732" s="1" t="str">
        <x:f aca="0">IF(D4732&gt;O4732,"Fail: operating hours exceed in-service hours",IF(D4732+M4732&gt;O4732,"Fail: operating + unavailable hours exceed in-service hours",IF(P4732,"Partial month: within in-service hours","OK")))</x:f>
        <x:v>OK</x:v>
      </x:c>
    </x:row>
    <x:row r="4733" ht="15" hidden="0" customHeight="1">
      <x:c r="A4733" s="1" t="s">
        <x:v>1454</x:v>
      </x:c>
      <x:c r="B4733" s="14" t="n">
        <x:v>46082</x:v>
      </x:c>
      <x:c r="C4733" s="1" t="n">
        <x:v>59.1</x:v>
      </x:c>
      <x:c r="D4733" s="1" t="n">
        <x:v>361.2</x:v>
      </x:c>
      <x:c r="E4733" s="1" t="n">
        <x:v>20</x:v>
      </x:c>
      <x:c r="F4733" s="1" t="n">
        <x:v>0</x:v>
      </x:c>
      <x:c r="G4733" s="1" t="n">
        <x:v>39</x:v>
      </x:c>
      <x:c r="H4733" s="1" t="n">
        <x:v>0</x:v>
      </x:c>
      <x:c r="I4733" s="1" t="n">
        <x:v>2</x:v>
      </x:c>
      <x:c r="J4733" s="1" t="n">
        <x:v>0.4</x:v>
      </x:c>
      <x:c r="K4733" s="1" t="n">
        <x:v>1</x:v>
      </x:c>
      <x:c r="L4733" s="1" t="n">
        <x:v>91.8</x:v>
      </x:c>
      <x:c r="M4733" s="1" t="n">
        <x:v>3.8</x:v>
      </x:c>
      <x:c r="N4733" s="1" t="n">
        <x:v>18.5</x:v>
      </x:c>
      <x:c r="O4733" s="1" t="n">
        <x:f aca="0">24*MAX(0,EOMONTH(B4733,0)-MAX(B4733,INDEX(Device_Inventory!$K$2:$K$1201,MATCH(A4733,Device_Inventory!$A$2:$A$1201,0)))+1)</x:f>
        <x:v>744</x:v>
      </x:c>
      <x:c r="P4733" s="11" t="b">
        <x:f aca="0">INDEX(Device_Inventory!$K$2:$K$1201,MATCH(A4733,Device_Inventory!$A$2:$A$1201,0))&gt;B4733</x:f>
        <x:v>0</x:v>
      </x:c>
      <x:c r="Q4733" s="1" t="str">
        <x:f aca="0">IF(D4733&gt;O4733,"Fail: operating hours exceed in-service hours",IF(D4733+M4733&gt;O4733,"Fail: operating + unavailable hours exceed in-service hours",IF(P4733,"Partial month: within in-service hours","OK")))</x:f>
        <x:v>OK</x:v>
      </x:c>
    </x:row>
    <x:row r="4734" ht="15" hidden="0" customHeight="1">
      <x:c r="A4734" s="1" t="s">
        <x:v>1454</x:v>
      </x:c>
      <x:c r="B4734" s="14" t="n">
        <x:v>46113</x:v>
      </x:c>
      <x:c r="C4734" s="1" t="n">
        <x:v>57.9</x:v>
      </x:c>
      <x:c r="D4734" s="1" t="n">
        <x:v>328.1</x:v>
      </x:c>
      <x:c r="E4734" s="1" t="n">
        <x:v>15</x:v>
      </x:c>
      <x:c r="F4734" s="1" t="n">
        <x:v>1</x:v>
      </x:c>
      <x:c r="G4734" s="1" t="n">
        <x:v>47</x:v>
      </x:c>
      <x:c r="H4734" s="1" t="n">
        <x:v>1</x:v>
      </x:c>
      <x:c r="I4734" s="1" t="n">
        <x:v>1</x:v>
      </x:c>
      <x:c r="J4734" s="1" t="n">
        <x:v>0.92</x:v>
      </x:c>
      <x:c r="K4734" s="1" t="n">
        <x:v>0</x:v>
      </x:c>
      <x:c r="L4734" s="1" t="n">
        <x:v>96.2</x:v>
      </x:c>
      <x:c r="M4734" s="1" t="n">
        <x:v>1.9</x:v>
      </x:c>
      <x:c r="N4734" s="1" t="n">
        <x:v>18.4</x:v>
      </x:c>
      <x:c r="O4734" s="1" t="n">
        <x:f aca="0">24*MAX(0,EOMONTH(B4734,0)-MAX(B4734,INDEX(Device_Inventory!$K$2:$K$1201,MATCH(A4734,Device_Inventory!$A$2:$A$1201,0)))+1)</x:f>
        <x:v>720</x:v>
      </x:c>
      <x:c r="P4734" s="11" t="b">
        <x:f aca="0">INDEX(Device_Inventory!$K$2:$K$1201,MATCH(A4734,Device_Inventory!$A$2:$A$1201,0))&gt;B4734</x:f>
        <x:v>0</x:v>
      </x:c>
      <x:c r="Q4734" s="1" t="str">
        <x:f aca="0">IF(D4734&gt;O4734,"Fail: operating hours exceed in-service hours",IF(D4734+M4734&gt;O4734,"Fail: operating + unavailable hours exceed in-service hours",IF(P4734,"Partial month: within in-service hours","OK")))</x:f>
        <x:v>OK</x:v>
      </x:c>
    </x:row>
    <x:row r="4735" ht="15" hidden="0" customHeight="1">
      <x:c r="A4735" s="1" t="s">
        <x:v>1454</x:v>
      </x:c>
      <x:c r="B4735" s="14" t="n">
        <x:v>46143</x:v>
      </x:c>
      <x:c r="C4735" s="1" t="n">
        <x:v>45.4</x:v>
      </x:c>
      <x:c r="D4735" s="1" t="n">
        <x:v>273.6</x:v>
      </x:c>
      <x:c r="E4735" s="1" t="n">
        <x:v>18</x:v>
      </x:c>
      <x:c r="F4735" s="1" t="n">
        <x:v>4</x:v>
      </x:c>
      <x:c r="G4735" s="1" t="n">
        <x:v>30</x:v>
      </x:c>
      <x:c r="H4735" s="1" t="n">
        <x:v>1</x:v>
      </x:c>
      <x:c r="I4735" s="1" t="n">
        <x:v>6</x:v>
      </x:c>
      <x:c r="J4735" s="1" t="n">
        <x:v>0.06</x:v>
      </x:c>
      <x:c r="K4735" s="1" t="n">
        <x:v>0</x:v>
      </x:c>
      <x:c r="L4735" s="1" t="n">
        <x:v>92.3</x:v>
      </x:c>
      <x:c r="M4735" s="1" t="n">
        <x:v>11.2</x:v>
      </x:c>
      <x:c r="N4735" s="1" t="n">
        <x:v>4</x:v>
      </x:c>
      <x:c r="O4735" s="1" t="n">
        <x:f aca="0">24*MAX(0,EOMONTH(B4735,0)-MAX(B4735,INDEX(Device_Inventory!$K$2:$K$1201,MATCH(A4735,Device_Inventory!$A$2:$A$1201,0)))+1)</x:f>
        <x:v>744</x:v>
      </x:c>
      <x:c r="P4735" s="11" t="b">
        <x:f aca="0">INDEX(Device_Inventory!$K$2:$K$1201,MATCH(A4735,Device_Inventory!$A$2:$A$1201,0))&gt;B4735</x:f>
        <x:v>0</x:v>
      </x:c>
      <x:c r="Q4735" s="1" t="str">
        <x:f aca="0">IF(D4735&gt;O4735,"Fail: operating hours exceed in-service hours",IF(D4735+M4735&gt;O4735,"Fail: operating + unavailable hours exceed in-service hours",IF(P4735,"Partial month: within in-service hours","OK")))</x:f>
        <x:v>OK</x:v>
      </x:c>
    </x:row>
    <x:row r="4736" ht="15" hidden="0" customHeight="1">
      <x:c r="A4736" s="1" t="s">
        <x:v>1454</x:v>
      </x:c>
      <x:c r="B4736" s="14" t="n">
        <x:v>46174</x:v>
      </x:c>
      <x:c r="C4736" s="1" t="n">
        <x:v>45.2</x:v>
      </x:c>
      <x:c r="D4736" s="1" t="n">
        <x:v>302.7</x:v>
      </x:c>
      <x:c r="E4736" s="1" t="n">
        <x:v>17</x:v>
      </x:c>
      <x:c r="F4736" s="1" t="n">
        <x:v>1</x:v>
      </x:c>
      <x:c r="G4736" s="1" t="n">
        <x:v>15</x:v>
      </x:c>
      <x:c r="H4736" s="1" t="n">
        <x:v>1</x:v>
      </x:c>
      <x:c r="I4736" s="1" t="n">
        <x:v>2</x:v>
      </x:c>
      <x:c r="J4736" s="1" t="n">
        <x:v>0</x:v>
      </x:c>
      <x:c r="K4736" s="1" t="n">
        <x:v>2</x:v>
      </x:c>
      <x:c r="L4736" s="1" t="n">
        <x:v>91.9</x:v>
      </x:c>
      <x:c r="M4736" s="1" t="n">
        <x:v>11.2</x:v>
      </x:c>
      <x:c r="N4736" s="1" t="n">
        <x:v>5.5</x:v>
      </x:c>
      <x:c r="O4736" s="1" t="n">
        <x:f aca="0">24*MAX(0,EOMONTH(B4736,0)-MAX(B4736,INDEX(Device_Inventory!$K$2:$K$1201,MATCH(A4736,Device_Inventory!$A$2:$A$1201,0)))+1)</x:f>
        <x:v>720</x:v>
      </x:c>
      <x:c r="P4736" s="11" t="b">
        <x:f aca="0">INDEX(Device_Inventory!$K$2:$K$1201,MATCH(A4736,Device_Inventory!$A$2:$A$1201,0))&gt;B4736</x:f>
        <x:v>0</x:v>
      </x:c>
      <x:c r="Q4736" s="1" t="str">
        <x:f aca="0">IF(D4736&gt;O4736,"Fail: operating hours exceed in-service hours",IF(D4736+M4736&gt;O4736,"Fail: operating + unavailable hours exceed in-service hours",IF(P4736,"Partial month: within in-service hours","OK")))</x:f>
        <x:v>OK</x:v>
      </x:c>
    </x:row>
    <x:row r="4737" ht="15" hidden="0" customHeight="1">
      <x:c r="A4737" s="1" t="s">
        <x:v>1454</x:v>
      </x:c>
      <x:c r="B4737" s="14" t="n">
        <x:v>46204</x:v>
      </x:c>
      <x:c r="C4737" s="1" t="n">
        <x:v>53.9</x:v>
      </x:c>
      <x:c r="D4737" s="1" t="n">
        <x:v>315.5</x:v>
      </x:c>
      <x:c r="E4737" s="1" t="n">
        <x:v>24</x:v>
      </x:c>
      <x:c r="F4737" s="1" t="n">
        <x:v>2</x:v>
      </x:c>
      <x:c r="G4737" s="1" t="n">
        <x:v>42</x:v>
      </x:c>
      <x:c r="H4737" s="1" t="n">
        <x:v>1</x:v>
      </x:c>
      <x:c r="I4737" s="1" t="n">
        <x:v>2</x:v>
      </x:c>
      <x:c r="J4737" s="1" t="n">
        <x:v>1.04</x:v>
      </x:c>
      <x:c r="K4737" s="1" t="n">
        <x:v>1</x:v>
      </x:c>
      <x:c r="L4737" s="1" t="n">
        <x:v>100</x:v>
      </x:c>
      <x:c r="M4737" s="1" t="n">
        <x:v>10.7</x:v>
      </x:c>
      <x:c r="N4737" s="1" t="n">
        <x:v>14.2</x:v>
      </x:c>
      <x:c r="O4737" s="1" t="n">
        <x:f aca="0">24*MAX(0,EOMONTH(B4737,0)-MAX(B4737,INDEX(Device_Inventory!$K$2:$K$1201,MATCH(A4737,Device_Inventory!$A$2:$A$1201,0)))+1)</x:f>
        <x:v>744</x:v>
      </x:c>
      <x:c r="P4737" s="11" t="b">
        <x:f aca="0">INDEX(Device_Inventory!$K$2:$K$1201,MATCH(A4737,Device_Inventory!$A$2:$A$1201,0))&gt;B4737</x:f>
        <x:v>0</x:v>
      </x:c>
      <x:c r="Q4737" s="1" t="str">
        <x:f aca="0">IF(D4737&gt;O4737,"Fail: operating hours exceed in-service hours",IF(D4737+M4737&gt;O4737,"Fail: operating + unavailable hours exceed in-service hours",IF(P4737,"Partial month: within in-service hours","OK")))</x:f>
        <x:v>OK</x:v>
      </x:c>
    </x:row>
    <x:row r="4738" ht="15" hidden="0" customHeight="1">
      <x:c r="A4738" s="1" t="s">
        <x:v>1456</x:v>
      </x:c>
      <x:c r="B4738" s="14" t="n">
        <x:v>46054</x:v>
      </x:c>
      <x:c r="C4738" s="1" t="n">
        <x:v>85.6</x:v>
      </x:c>
      <x:c r="D4738" s="1" t="n">
        <x:v>594</x:v>
      </x:c>
      <x:c r="E4738" s="1" t="n">
        <x:v>30</x:v>
      </x:c>
      <x:c r="F4738" s="1" t="n">
        <x:v>1</x:v>
      </x:c>
      <x:c r="G4738" s="1" t="n">
        <x:v>26</x:v>
      </x:c>
      <x:c r="H4738" s="1" t="n">
        <x:v>0</x:v>
      </x:c>
      <x:c r="I4738" s="1" t="n">
        <x:v>3</x:v>
      </x:c>
      <x:c r="J4738" s="1" t="n">
        <x:v>0.8</x:v>
      </x:c>
      <x:c r="K4738" s="1" t="n">
        <x:v>0</x:v>
      </x:c>
      <x:c r="L4738" s="1" t="n">
        <x:v>93.2</x:v>
      </x:c>
      <x:c r="M4738" s="1" t="n">
        <x:v>6.1</x:v>
      </x:c>
      <x:c r="N4738" s="1" t="n">
        <x:v>16.9</x:v>
      </x:c>
      <x:c r="O4738" s="1" t="n">
        <x:f aca="0">24*MAX(0,EOMONTH(B4738,0)-MAX(B4738,INDEX(Device_Inventory!$K$2:$K$1201,MATCH(A4738,Device_Inventory!$A$2:$A$1201,0)))+1)</x:f>
        <x:v>672</x:v>
      </x:c>
      <x:c r="P4738" s="11" t="b">
        <x:f aca="0">INDEX(Device_Inventory!$K$2:$K$1201,MATCH(A4738,Device_Inventory!$A$2:$A$1201,0))&gt;B4738</x:f>
        <x:v>0</x:v>
      </x:c>
      <x:c r="Q4738" s="1" t="str">
        <x:f aca="0">IF(D4738&gt;O4738,"Fail: operating hours exceed in-service hours",IF(D4738+M4738&gt;O4738,"Fail: operating + unavailable hours exceed in-service hours",IF(P4738,"Partial month: within in-service hours","OK")))</x:f>
        <x:v>OK</x:v>
      </x:c>
    </x:row>
    <x:row r="4739" ht="15" hidden="0" customHeight="1">
      <x:c r="A4739" s="1" t="s">
        <x:v>1456</x:v>
      </x:c>
      <x:c r="B4739" s="14" t="n">
        <x:v>46082</x:v>
      </x:c>
      <x:c r="C4739" s="1" t="n">
        <x:v>90.9</x:v>
      </x:c>
      <x:c r="D4739" s="1" t="n">
        <x:v>582.4</x:v>
      </x:c>
      <x:c r="E4739" s="1" t="n">
        <x:v>31</x:v>
      </x:c>
      <x:c r="F4739" s="1" t="n">
        <x:v>0</x:v>
      </x:c>
      <x:c r="G4739" s="1" t="n">
        <x:v>36</x:v>
      </x:c>
      <x:c r="H4739" s="1" t="n">
        <x:v>1</x:v>
      </x:c>
      <x:c r="I4739" s="1" t="n">
        <x:v>4</x:v>
      </x:c>
      <x:c r="J4739" s="1" t="n">
        <x:v>0.06</x:v>
      </x:c>
      <x:c r="K4739" s="1" t="n">
        <x:v>1</x:v>
      </x:c>
      <x:c r="L4739" s="1" t="n">
        <x:v>92.9</x:v>
      </x:c>
      <x:c r="M4739" s="1" t="n">
        <x:v>6.1</x:v>
      </x:c>
      <x:c r="N4739" s="1" t="n">
        <x:v>27.2</x:v>
      </x:c>
      <x:c r="O4739" s="1" t="n">
        <x:f aca="0">24*MAX(0,EOMONTH(B4739,0)-MAX(B4739,INDEX(Device_Inventory!$K$2:$K$1201,MATCH(A4739,Device_Inventory!$A$2:$A$1201,0)))+1)</x:f>
        <x:v>744</x:v>
      </x:c>
      <x:c r="P4739" s="11" t="b">
        <x:f aca="0">INDEX(Device_Inventory!$K$2:$K$1201,MATCH(A4739,Device_Inventory!$A$2:$A$1201,0))&gt;B4739</x:f>
        <x:v>0</x:v>
      </x:c>
      <x:c r="Q4739" s="1" t="str">
        <x:f aca="0">IF(D4739&gt;O4739,"Fail: operating hours exceed in-service hours",IF(D4739+M4739&gt;O4739,"Fail: operating + unavailable hours exceed in-service hours",IF(P4739,"Partial month: within in-service hours","OK")))</x:f>
        <x:v>OK</x:v>
      </x:c>
    </x:row>
    <x:row r="4740" ht="15" hidden="0" customHeight="1">
      <x:c r="A4740" s="1" t="s">
        <x:v>1456</x:v>
      </x:c>
      <x:c r="B4740" s="14" t="n">
        <x:v>46113</x:v>
      </x:c>
      <x:c r="C4740" s="1" t="n">
        <x:v>69.9</x:v>
      </x:c>
      <x:c r="D4740" s="1" t="n">
        <x:v>447.9</x:v>
      </x:c>
      <x:c r="E4740" s="1" t="n">
        <x:v>25</x:v>
      </x:c>
      <x:c r="F4740" s="1" t="n">
        <x:v>0</x:v>
      </x:c>
      <x:c r="G4740" s="1" t="n">
        <x:v>54</x:v>
      </x:c>
      <x:c r="H4740" s="1" t="n">
        <x:v>0</x:v>
      </x:c>
      <x:c r="I4740" s="1" t="n">
        <x:v>5</x:v>
      </x:c>
      <x:c r="J4740" s="1" t="n">
        <x:v>0.22</x:v>
      </x:c>
      <x:c r="K4740" s="1" t="n">
        <x:v>0</x:v>
      </x:c>
      <x:c r="L4740" s="1" t="n">
        <x:v>92.7</x:v>
      </x:c>
      <x:c r="M4740" s="1" t="n">
        <x:v>2.7</x:v>
      </x:c>
      <x:c r="N4740" s="1" t="n">
        <x:v>12.8</x:v>
      </x:c>
      <x:c r="O4740" s="1" t="n">
        <x:f aca="0">24*MAX(0,EOMONTH(B4740,0)-MAX(B4740,INDEX(Device_Inventory!$K$2:$K$1201,MATCH(A4740,Device_Inventory!$A$2:$A$1201,0)))+1)</x:f>
        <x:v>720</x:v>
      </x:c>
      <x:c r="P4740" s="11" t="b">
        <x:f aca="0">INDEX(Device_Inventory!$K$2:$K$1201,MATCH(A4740,Device_Inventory!$A$2:$A$1201,0))&gt;B4740</x:f>
        <x:v>0</x:v>
      </x:c>
      <x:c r="Q4740" s="1" t="str">
        <x:f aca="0">IF(D4740&gt;O4740,"Fail: operating hours exceed in-service hours",IF(D4740+M4740&gt;O4740,"Fail: operating + unavailable hours exceed in-service hours",IF(P4740,"Partial month: within in-service hours","OK")))</x:f>
        <x:v>OK</x:v>
      </x:c>
    </x:row>
    <x:row r="4741" ht="15" hidden="0" customHeight="1">
      <x:c r="A4741" s="1" t="s">
        <x:v>1456</x:v>
      </x:c>
      <x:c r="B4741" s="14" t="n">
        <x:v>46143</x:v>
      </x:c>
      <x:c r="C4741" s="1" t="n">
        <x:v>74.7</x:v>
      </x:c>
      <x:c r="D4741" s="1" t="n">
        <x:v>518.3</x:v>
      </x:c>
      <x:c r="E4741" s="1" t="n">
        <x:v>33</x:v>
      </x:c>
      <x:c r="F4741" s="1" t="n">
        <x:v>2</x:v>
      </x:c>
      <x:c r="G4741" s="1" t="n">
        <x:v>44</x:v>
      </x:c>
      <x:c r="H4741" s="1" t="n">
        <x:v>0</x:v>
      </x:c>
      <x:c r="I4741" s="1" t="n">
        <x:v>6</x:v>
      </x:c>
      <x:c r="J4741" s="1" t="n">
        <x:v>0.39</x:v>
      </x:c>
      <x:c r="K4741" s="1" t="n">
        <x:v>1</x:v>
      </x:c>
      <x:c r="L4741" s="1" t="n">
        <x:v>95.2</x:v>
      </x:c>
      <x:c r="M4741" s="1" t="n">
        <x:v>0.7</x:v>
      </x:c>
      <x:c r="N4741" s="1" t="n">
        <x:v>7.5</x:v>
      </x:c>
      <x:c r="O4741" s="1" t="n">
        <x:f aca="0">24*MAX(0,EOMONTH(B4741,0)-MAX(B4741,INDEX(Device_Inventory!$K$2:$K$1201,MATCH(A4741,Device_Inventory!$A$2:$A$1201,0)))+1)</x:f>
        <x:v>744</x:v>
      </x:c>
      <x:c r="P4741" s="11" t="b">
        <x:f aca="0">INDEX(Device_Inventory!$K$2:$K$1201,MATCH(A4741,Device_Inventory!$A$2:$A$1201,0))&gt;B4741</x:f>
        <x:v>0</x:v>
      </x:c>
      <x:c r="Q4741" s="1" t="str">
        <x:f aca="0">IF(D4741&gt;O4741,"Fail: operating hours exceed in-service hours",IF(D4741+M4741&gt;O4741,"Fail: operating + unavailable hours exceed in-service hours",IF(P4741,"Partial month: within in-service hours","OK")))</x:f>
        <x:v>OK</x:v>
      </x:c>
    </x:row>
    <x:row r="4742" ht="15" hidden="0" customHeight="1">
      <x:c r="A4742" s="1" t="s">
        <x:v>1456</x:v>
      </x:c>
      <x:c r="B4742" s="14" t="n">
        <x:v>46174</x:v>
      </x:c>
      <x:c r="C4742" s="1" t="n">
        <x:v>73.8</x:v>
      </x:c>
      <x:c r="D4742" s="1" t="n">
        <x:v>498</x:v>
      </x:c>
      <x:c r="E4742" s="1" t="n">
        <x:v>26</x:v>
      </x:c>
      <x:c r="F4742" s="1" t="n">
        <x:v>2</x:v>
      </x:c>
      <x:c r="G4742" s="1" t="n">
        <x:v>54</x:v>
      </x:c>
      <x:c r="H4742" s="1" t="n">
        <x:v>0</x:v>
      </x:c>
      <x:c r="I4742" s="1" t="n">
        <x:v>1</x:v>
      </x:c>
      <x:c r="J4742" s="1" t="n">
        <x:v>0</x:v>
      </x:c>
      <x:c r="K4742" s="1" t="n">
        <x:v>0</x:v>
      </x:c>
      <x:c r="L4742" s="1" t="n">
        <x:v>93.5</x:v>
      </x:c>
      <x:c r="M4742" s="1" t="n">
        <x:v>2.4</x:v>
      </x:c>
      <x:c r="N4742" s="1" t="n">
        <x:v>13.9</x:v>
      </x:c>
      <x:c r="O4742" s="1" t="n">
        <x:f aca="0">24*MAX(0,EOMONTH(B4742,0)-MAX(B4742,INDEX(Device_Inventory!$K$2:$K$1201,MATCH(A4742,Device_Inventory!$A$2:$A$1201,0)))+1)</x:f>
        <x:v>720</x:v>
      </x:c>
      <x:c r="P4742" s="11" t="b">
        <x:f aca="0">INDEX(Device_Inventory!$K$2:$K$1201,MATCH(A4742,Device_Inventory!$A$2:$A$1201,0))&gt;B4742</x:f>
        <x:v>0</x:v>
      </x:c>
      <x:c r="Q4742" s="1" t="str">
        <x:f aca="0">IF(D4742&gt;O4742,"Fail: operating hours exceed in-service hours",IF(D4742+M4742&gt;O4742,"Fail: operating + unavailable hours exceed in-service hours",IF(P4742,"Partial month: within in-service hours","OK")))</x:f>
        <x:v>OK</x:v>
      </x:c>
    </x:row>
    <x:row r="4743" ht="15" hidden="0" customHeight="1">
      <x:c r="A4743" s="1" t="s">
        <x:v>1456</x:v>
      </x:c>
      <x:c r="B4743" s="14" t="n">
        <x:v>46204</x:v>
      </x:c>
      <x:c r="C4743" s="1" t="n">
        <x:v>57.1</x:v>
      </x:c>
      <x:c r="D4743" s="1" t="n">
        <x:v>408.7</x:v>
      </x:c>
      <x:c r="E4743" s="1" t="n">
        <x:v>23</x:v>
      </x:c>
      <x:c r="F4743" s="1" t="n">
        <x:v>2</x:v>
      </x:c>
      <x:c r="G4743" s="1" t="n">
        <x:v>35</x:v>
      </x:c>
      <x:c r="H4743" s="1" t="n">
        <x:v>0</x:v>
      </x:c>
      <x:c r="I4743" s="1" t="n">
        <x:v>4</x:v>
      </x:c>
      <x:c r="J4743" s="1" t="n">
        <x:v>0.4</x:v>
      </x:c>
      <x:c r="K4743" s="1" t="n">
        <x:v>0</x:v>
      </x:c>
      <x:c r="L4743" s="1" t="n">
        <x:v>96.8</x:v>
      </x:c>
      <x:c r="M4743" s="1" t="n">
        <x:v>6.7</x:v>
      </x:c>
      <x:c r="N4743" s="1" t="n">
        <x:v>9.5</x:v>
      </x:c>
      <x:c r="O4743" s="1" t="n">
        <x:f aca="0">24*MAX(0,EOMONTH(B4743,0)-MAX(B4743,INDEX(Device_Inventory!$K$2:$K$1201,MATCH(A4743,Device_Inventory!$A$2:$A$1201,0)))+1)</x:f>
        <x:v>744</x:v>
      </x:c>
      <x:c r="P4743" s="11" t="b">
        <x:f aca="0">INDEX(Device_Inventory!$K$2:$K$1201,MATCH(A4743,Device_Inventory!$A$2:$A$1201,0))&gt;B4743</x:f>
        <x:v>0</x:v>
      </x:c>
      <x:c r="Q4743" s="1" t="str">
        <x:f aca="0">IF(D4743&gt;O4743,"Fail: operating hours exceed in-service hours",IF(D4743+M4743&gt;O4743,"Fail: operating + unavailable hours exceed in-service hours",IF(P4743,"Partial month: within in-service hours","OK")))</x:f>
        <x:v>OK</x:v>
      </x:c>
    </x:row>
    <x:row r="4744" ht="15" hidden="0" customHeight="1">
      <x:c r="A4744" s="1" t="s">
        <x:v>1457</x:v>
      </x:c>
      <x:c r="B4744" s="14" t="n">
        <x:v>46054</x:v>
      </x:c>
      <x:c r="C4744" s="1" t="n">
        <x:v>35.2</x:v>
      </x:c>
      <x:c r="D4744" s="1" t="n">
        <x:v>204.1</x:v>
      </x:c>
      <x:c r="E4744" s="1" t="n">
        <x:v>12</x:v>
      </x:c>
      <x:c r="F4744" s="1" t="n">
        <x:v>0</x:v>
      </x:c>
      <x:c r="G4744" s="1" t="n">
        <x:v>22</x:v>
      </x:c>
      <x:c r="H4744" s="1" t="n">
        <x:v>0</x:v>
      </x:c>
      <x:c r="I4744" s="1" t="n">
        <x:v>3</x:v>
      </x:c>
      <x:c r="J4744" s="1" t="n">
        <x:v>0</x:v>
      </x:c>
      <x:c r="K4744" s="1" t="n">
        <x:v>1</x:v>
      </x:c>
      <x:c r="L4744" s="1" t="n">
        <x:v>94.8</x:v>
      </x:c>
      <x:c r="M4744" s="1" t="n">
        <x:v>11.2</x:v>
      </x:c>
      <x:c r="N4744" s="1" t="n">
        <x:v>4.5</x:v>
      </x:c>
      <x:c r="O4744" s="1" t="n">
        <x:f aca="0">24*MAX(0,EOMONTH(B4744,0)-MAX(B4744,INDEX(Device_Inventory!$K$2:$K$1201,MATCH(A4744,Device_Inventory!$A$2:$A$1201,0)))+1)</x:f>
        <x:v>672</x:v>
      </x:c>
      <x:c r="P4744" s="11" t="b">
        <x:f aca="0">INDEX(Device_Inventory!$K$2:$K$1201,MATCH(A4744,Device_Inventory!$A$2:$A$1201,0))&gt;B4744</x:f>
        <x:v>0</x:v>
      </x:c>
      <x:c r="Q4744" s="1" t="str">
        <x:f aca="0">IF(D4744&gt;O4744,"Fail: operating hours exceed in-service hours",IF(D4744+M4744&gt;O4744,"Fail: operating + unavailable hours exceed in-service hours",IF(P4744,"Partial month: within in-service hours","OK")))</x:f>
        <x:v>OK</x:v>
      </x:c>
    </x:row>
    <x:row r="4745" ht="15" hidden="0" customHeight="1">
      <x:c r="A4745" s="1" t="s">
        <x:v>1457</x:v>
      </x:c>
      <x:c r="B4745" s="14" t="n">
        <x:v>46082</x:v>
      </x:c>
      <x:c r="C4745" s="1" t="n">
        <x:v>61.1</x:v>
      </x:c>
      <x:c r="D4745" s="1" t="n">
        <x:v>439.9</x:v>
      </x:c>
      <x:c r="E4745" s="1" t="n">
        <x:v>13</x:v>
      </x:c>
      <x:c r="F4745" s="1" t="n">
        <x:v>0</x:v>
      </x:c>
      <x:c r="G4745" s="1" t="n">
        <x:v>43</x:v>
      </x:c>
      <x:c r="H4745" s="1" t="n">
        <x:v>0</x:v>
      </x:c>
      <x:c r="I4745" s="1" t="n">
        <x:v>2</x:v>
      </x:c>
      <x:c r="J4745" s="1" t="n">
        <x:v>0.11</x:v>
      </x:c>
      <x:c r="K4745" s="1" t="n">
        <x:v>0</x:v>
      </x:c>
      <x:c r="L4745" s="1" t="n">
        <x:v>91.6</x:v>
      </x:c>
      <x:c r="M4745" s="1" t="n">
        <x:v>7.5</x:v>
      </x:c>
      <x:c r="N4745" s="1" t="n">
        <x:v>7.4</x:v>
      </x:c>
      <x:c r="O4745" s="1" t="n">
        <x:f aca="0">24*MAX(0,EOMONTH(B4745,0)-MAX(B4745,INDEX(Device_Inventory!$K$2:$K$1201,MATCH(A4745,Device_Inventory!$A$2:$A$1201,0)))+1)</x:f>
        <x:v>744</x:v>
      </x:c>
      <x:c r="P4745" s="11" t="b">
        <x:f aca="0">INDEX(Device_Inventory!$K$2:$K$1201,MATCH(A4745,Device_Inventory!$A$2:$A$1201,0))&gt;B4745</x:f>
        <x:v>0</x:v>
      </x:c>
      <x:c r="Q4745" s="1" t="str">
        <x:f aca="0">IF(D4745&gt;O4745,"Fail: operating hours exceed in-service hours",IF(D4745+M4745&gt;O4745,"Fail: operating + unavailable hours exceed in-service hours",IF(P4745,"Partial month: within in-service hours","OK")))</x:f>
        <x:v>OK</x:v>
      </x:c>
    </x:row>
    <x:row r="4746" ht="15" hidden="0" customHeight="1">
      <x:c r="A4746" s="1" t="s">
        <x:v>1457</x:v>
      </x:c>
      <x:c r="B4746" s="14" t="n">
        <x:v>46113</x:v>
      </x:c>
      <x:c r="C4746" s="1" t="n">
        <x:v>38.8</x:v>
      </x:c>
      <x:c r="D4746" s="1" t="n">
        <x:v>225.2</x:v>
      </x:c>
      <x:c r="E4746" s="1" t="n">
        <x:v>14</x:v>
      </x:c>
      <x:c r="F4746" s="1" t="n">
        <x:v>0</x:v>
      </x:c>
      <x:c r="G4746" s="1" t="n">
        <x:v>28</x:v>
      </x:c>
      <x:c r="H4746" s="1" t="n">
        <x:v>0</x:v>
      </x:c>
      <x:c r="I4746" s="1" t="n">
        <x:v>2</x:v>
      </x:c>
      <x:c r="J4746" s="1" t="n">
        <x:v>0.92</x:v>
      </x:c>
      <x:c r="K4746" s="1" t="n">
        <x:v>1</x:v>
      </x:c>
      <x:c r="L4746" s="1" t="n">
        <x:v>97.4</x:v>
      </x:c>
      <x:c r="M4746" s="1" t="n">
        <x:v>9.6</x:v>
      </x:c>
      <x:c r="N4746" s="1" t="n">
        <x:v>9.6</x:v>
      </x:c>
      <x:c r="O4746" s="1" t="n">
        <x:f aca="0">24*MAX(0,EOMONTH(B4746,0)-MAX(B4746,INDEX(Device_Inventory!$K$2:$K$1201,MATCH(A4746,Device_Inventory!$A$2:$A$1201,0)))+1)</x:f>
        <x:v>720</x:v>
      </x:c>
      <x:c r="P4746" s="11" t="b">
        <x:f aca="0">INDEX(Device_Inventory!$K$2:$K$1201,MATCH(A4746,Device_Inventory!$A$2:$A$1201,0))&gt;B4746</x:f>
        <x:v>0</x:v>
      </x:c>
      <x:c r="Q4746" s="1" t="str">
        <x:f aca="0">IF(D4746&gt;O4746,"Fail: operating hours exceed in-service hours",IF(D4746+M4746&gt;O4746,"Fail: operating + unavailable hours exceed in-service hours",IF(P4746,"Partial month: within in-service hours","OK")))</x:f>
        <x:v>OK</x:v>
      </x:c>
    </x:row>
    <x:row r="4747" ht="15" hidden="0" customHeight="1">
      <x:c r="A4747" s="1" t="s">
        <x:v>1457</x:v>
      </x:c>
      <x:c r="B4747" s="14" t="n">
        <x:v>46143</x:v>
      </x:c>
      <x:c r="C4747" s="1" t="n">
        <x:v>35</x:v>
      </x:c>
      <x:c r="D4747" s="1" t="n">
        <x:v>249.8</x:v>
      </x:c>
      <x:c r="E4747" s="1" t="n">
        <x:v>5</x:v>
      </x:c>
      <x:c r="F4747" s="1" t="n">
        <x:v>0</x:v>
      </x:c>
      <x:c r="G4747" s="1" t="n">
        <x:v>35</x:v>
      </x:c>
      <x:c r="H4747" s="1" t="n">
        <x:v>2</x:v>
      </x:c>
      <x:c r="I4747" s="1" t="n">
        <x:v>2</x:v>
      </x:c>
      <x:c r="J4747" s="1" t="n">
        <x:v>1</x:v>
      </x:c>
      <x:c r="K4747" s="1" t="n">
        <x:v>0</x:v>
      </x:c>
      <x:c r="L4747" s="1" t="n">
        <x:v>95.5</x:v>
      </x:c>
      <x:c r="M4747" s="1" t="n">
        <x:v>9.4</x:v>
      </x:c>
      <x:c r="N4747" s="1" t="n">
        <x:v>10.3</x:v>
      </x:c>
      <x:c r="O4747" s="1" t="n">
        <x:f aca="0">24*MAX(0,EOMONTH(B4747,0)-MAX(B4747,INDEX(Device_Inventory!$K$2:$K$1201,MATCH(A4747,Device_Inventory!$A$2:$A$1201,0)))+1)</x:f>
        <x:v>744</x:v>
      </x:c>
      <x:c r="P4747" s="11" t="b">
        <x:f aca="0">INDEX(Device_Inventory!$K$2:$K$1201,MATCH(A4747,Device_Inventory!$A$2:$A$1201,0))&gt;B4747</x:f>
        <x:v>0</x:v>
      </x:c>
      <x:c r="Q4747" s="1" t="str">
        <x:f aca="0">IF(D4747&gt;O4747,"Fail: operating hours exceed in-service hours",IF(D4747+M4747&gt;O4747,"Fail: operating + unavailable hours exceed in-service hours",IF(P4747,"Partial month: within in-service hours","OK")))</x:f>
        <x:v>OK</x:v>
      </x:c>
    </x:row>
    <x:row r="4748" ht="15" hidden="0" customHeight="1">
      <x:c r="A4748" s="1" t="s">
        <x:v>1457</x:v>
      </x:c>
      <x:c r="B4748" s="14" t="n">
        <x:v>46174</x:v>
      </x:c>
      <x:c r="C4748" s="1" t="n">
        <x:v>55.5</x:v>
      </x:c>
      <x:c r="D4748" s="1" t="n">
        <x:v>353.4</x:v>
      </x:c>
      <x:c r="E4748" s="1" t="n">
        <x:v>14</x:v>
      </x:c>
      <x:c r="F4748" s="1" t="n">
        <x:v>0</x:v>
      </x:c>
      <x:c r="G4748" s="1" t="n">
        <x:v>32</x:v>
      </x:c>
      <x:c r="H4748" s="1" t="n">
        <x:v>1</x:v>
      </x:c>
      <x:c r="I4748" s="1" t="n">
        <x:v>4</x:v>
      </x:c>
      <x:c r="J4748" s="1" t="n">
        <x:v>0</x:v>
      </x:c>
      <x:c r="K4748" s="1" t="n">
        <x:v>0</x:v>
      </x:c>
      <x:c r="L4748" s="1" t="n">
        <x:v>90.5</x:v>
      </x:c>
      <x:c r="M4748" s="1" t="n">
        <x:v>0</x:v>
      </x:c>
      <x:c r="N4748" s="1" t="n">
        <x:v>12.1</x:v>
      </x:c>
      <x:c r="O4748" s="1" t="n">
        <x:f aca="0">24*MAX(0,EOMONTH(B4748,0)-MAX(B4748,INDEX(Device_Inventory!$K$2:$K$1201,MATCH(A4748,Device_Inventory!$A$2:$A$1201,0)))+1)</x:f>
        <x:v>720</x:v>
      </x:c>
      <x:c r="P4748" s="11" t="b">
        <x:f aca="0">INDEX(Device_Inventory!$K$2:$K$1201,MATCH(A4748,Device_Inventory!$A$2:$A$1201,0))&gt;B4748</x:f>
        <x:v>0</x:v>
      </x:c>
      <x:c r="Q4748" s="1" t="str">
        <x:f aca="0">IF(D4748&gt;O4748,"Fail: operating hours exceed in-service hours",IF(D4748+M4748&gt;O4748,"Fail: operating + unavailable hours exceed in-service hours",IF(P4748,"Partial month: within in-service hours","OK")))</x:f>
        <x:v>OK</x:v>
      </x:c>
    </x:row>
    <x:row r="4749" ht="15" hidden="0" customHeight="1">
      <x:c r="A4749" s="1" t="s">
        <x:v>1457</x:v>
      </x:c>
      <x:c r="B4749" s="14" t="n">
        <x:v>46204</x:v>
      </x:c>
      <x:c r="C4749" s="1" t="n">
        <x:v>36.1</x:v>
      </x:c>
      <x:c r="D4749" s="1" t="n">
        <x:v>251</x:v>
      </x:c>
      <x:c r="E4749" s="1" t="n">
        <x:v>13</x:v>
      </x:c>
      <x:c r="F4749" s="1" t="n">
        <x:v>0</x:v>
      </x:c>
      <x:c r="G4749" s="1" t="n">
        <x:v>31</x:v>
      </x:c>
      <x:c r="H4749" s="1" t="n">
        <x:v>0</x:v>
      </x:c>
      <x:c r="I4749" s="1" t="n">
        <x:v>4</x:v>
      </x:c>
      <x:c r="J4749" s="1" t="n">
        <x:v>0.02</x:v>
      </x:c>
      <x:c r="K4749" s="1" t="n">
        <x:v>0</x:v>
      </x:c>
      <x:c r="L4749" s="1" t="n">
        <x:v>95.8</x:v>
      </x:c>
      <x:c r="M4749" s="1" t="n">
        <x:v>5.5</x:v>
      </x:c>
      <x:c r="N4749" s="1" t="n">
        <x:v>4.8</x:v>
      </x:c>
      <x:c r="O4749" s="1" t="n">
        <x:f aca="0">24*MAX(0,EOMONTH(B4749,0)-MAX(B4749,INDEX(Device_Inventory!$K$2:$K$1201,MATCH(A4749,Device_Inventory!$A$2:$A$1201,0)))+1)</x:f>
        <x:v>744</x:v>
      </x:c>
      <x:c r="P4749" s="11" t="b">
        <x:f aca="0">INDEX(Device_Inventory!$K$2:$K$1201,MATCH(A4749,Device_Inventory!$A$2:$A$1201,0))&gt;B4749</x:f>
        <x:v>0</x:v>
      </x:c>
      <x:c r="Q4749" s="1" t="str">
        <x:f aca="0">IF(D4749&gt;O4749,"Fail: operating hours exceed in-service hours",IF(D4749+M4749&gt;O4749,"Fail: operating + unavailable hours exceed in-service hours",IF(P4749,"Partial month: within in-service hours","OK")))</x:f>
        <x:v>OK</x:v>
      </x:c>
    </x:row>
    <x:row r="4750" ht="15" hidden="0" customHeight="1">
      <x:c r="A4750" s="1" t="s">
        <x:v>1459</x:v>
      </x:c>
      <x:c r="B4750" s="14" t="n">
        <x:v>46054</x:v>
      </x:c>
      <x:c r="C4750" s="1" t="n">
        <x:v>40.5</x:v>
      </x:c>
      <x:c r="D4750" s="1" t="n">
        <x:v>289.7</x:v>
      </x:c>
      <x:c r="E4750" s="1" t="n">
        <x:v>8</x:v>
      </x:c>
      <x:c r="F4750" s="1" t="n">
        <x:v>0</x:v>
      </x:c>
      <x:c r="G4750" s="1" t="n">
        <x:v>27</x:v>
      </x:c>
      <x:c r="H4750" s="1" t="n">
        <x:v>0</x:v>
      </x:c>
      <x:c r="I4750" s="1" t="n">
        <x:v>1</x:v>
      </x:c>
      <x:c r="J4750" s="1" t="n">
        <x:v>0.67</x:v>
      </x:c>
      <x:c r="K4750" s="1" t="n">
        <x:v>0</x:v>
      </x:c>
      <x:c r="L4750" s="1" t="n">
        <x:v>97.7</x:v>
      </x:c>
      <x:c r="M4750" s="1" t="n">
        <x:v>0</x:v>
      </x:c>
      <x:c r="N4750" s="1" t="n">
        <x:v>8.2</x:v>
      </x:c>
      <x:c r="O4750" s="1" t="n">
        <x:f aca="0">24*MAX(0,EOMONTH(B4750,0)-MAX(B4750,INDEX(Device_Inventory!$K$2:$K$1201,MATCH(A4750,Device_Inventory!$A$2:$A$1201,0)))+1)</x:f>
        <x:v>672</x:v>
      </x:c>
      <x:c r="P4750" s="11" t="b">
        <x:f aca="0">INDEX(Device_Inventory!$K$2:$K$1201,MATCH(A4750,Device_Inventory!$A$2:$A$1201,0))&gt;B4750</x:f>
        <x:v>0</x:v>
      </x:c>
      <x:c r="Q4750" s="1" t="str">
        <x:f aca="0">IF(D4750&gt;O4750,"Fail: operating hours exceed in-service hours",IF(D4750+M4750&gt;O4750,"Fail: operating + unavailable hours exceed in-service hours",IF(P4750,"Partial month: within in-service hours","OK")))</x:f>
        <x:v>OK</x:v>
      </x:c>
    </x:row>
    <x:row r="4751" ht="15" hidden="0" customHeight="1">
      <x:c r="A4751" s="1" t="s">
        <x:v>1459</x:v>
      </x:c>
      <x:c r="B4751" s="14" t="n">
        <x:v>46082</x:v>
      </x:c>
      <x:c r="C4751" s="1" t="n">
        <x:v>41.9</x:v>
      </x:c>
      <x:c r="D4751" s="1" t="n">
        <x:v>269.1</x:v>
      </x:c>
      <x:c r="E4751" s="1" t="n">
        <x:v>13</x:v>
      </x:c>
      <x:c r="F4751" s="1" t="n">
        <x:v>3</x:v>
      </x:c>
      <x:c r="G4751" s="1" t="n">
        <x:v>29</x:v>
      </x:c>
      <x:c r="H4751" s="1" t="n">
        <x:v>1</x:v>
      </x:c>
      <x:c r="I4751" s="1" t="n">
        <x:v>1</x:v>
      </x:c>
      <x:c r="J4751" s="1" t="n">
        <x:v>0.29</x:v>
      </x:c>
      <x:c r="K4751" s="1" t="n">
        <x:v>2</x:v>
      </x:c>
      <x:c r="L4751" s="1" t="n">
        <x:v>94.4</x:v>
      </x:c>
      <x:c r="M4751" s="1" t="n">
        <x:v>0.8</x:v>
      </x:c>
      <x:c r="N4751" s="1" t="n">
        <x:v>10</x:v>
      </x:c>
      <x:c r="O4751" s="1" t="n">
        <x:f aca="0">24*MAX(0,EOMONTH(B4751,0)-MAX(B4751,INDEX(Device_Inventory!$K$2:$K$1201,MATCH(A4751,Device_Inventory!$A$2:$A$1201,0)))+1)</x:f>
        <x:v>744</x:v>
      </x:c>
      <x:c r="P4751" s="11" t="b">
        <x:f aca="0">INDEX(Device_Inventory!$K$2:$K$1201,MATCH(A4751,Device_Inventory!$A$2:$A$1201,0))&gt;B4751</x:f>
        <x:v>0</x:v>
      </x:c>
      <x:c r="Q4751" s="1" t="str">
        <x:f aca="0">IF(D4751&gt;O4751,"Fail: operating hours exceed in-service hours",IF(D4751+M4751&gt;O4751,"Fail: operating + unavailable hours exceed in-service hours",IF(P4751,"Partial month: within in-service hours","OK")))</x:f>
        <x:v>OK</x:v>
      </x:c>
    </x:row>
    <x:row r="4752" ht="15" hidden="0" customHeight="1">
      <x:c r="A4752" s="1" t="s">
        <x:v>1459</x:v>
      </x:c>
      <x:c r="B4752" s="14" t="n">
        <x:v>46113</x:v>
      </x:c>
      <x:c r="C4752" s="1" t="n">
        <x:v>32.7</x:v>
      </x:c>
      <x:c r="D4752" s="1" t="n">
        <x:v>187.1</x:v>
      </x:c>
      <x:c r="E4752" s="1" t="n">
        <x:v>13</x:v>
      </x:c>
      <x:c r="F4752" s="1" t="n">
        <x:v>0</x:v>
      </x:c>
      <x:c r="G4752" s="1" t="n">
        <x:v>20</x:v>
      </x:c>
      <x:c r="H4752" s="1" t="n">
        <x:v>0</x:v>
      </x:c>
      <x:c r="I4752" s="1" t="n">
        <x:v>2</x:v>
      </x:c>
      <x:c r="J4752" s="1" t="n">
        <x:v>0.41</x:v>
      </x:c>
      <x:c r="K4752" s="1" t="n">
        <x:v>0</x:v>
      </x:c>
      <x:c r="L4752" s="1" t="n">
        <x:v>91.6</x:v>
      </x:c>
      <x:c r="M4752" s="1" t="n">
        <x:v>2</x:v>
      </x:c>
      <x:c r="N4752" s="1" t="n">
        <x:v>7.8</x:v>
      </x:c>
      <x:c r="O4752" s="1" t="n">
        <x:f aca="0">24*MAX(0,EOMONTH(B4752,0)-MAX(B4752,INDEX(Device_Inventory!$K$2:$K$1201,MATCH(A4752,Device_Inventory!$A$2:$A$1201,0)))+1)</x:f>
        <x:v>720</x:v>
      </x:c>
      <x:c r="P4752" s="11" t="b">
        <x:f aca="0">INDEX(Device_Inventory!$K$2:$K$1201,MATCH(A4752,Device_Inventory!$A$2:$A$1201,0))&gt;B4752</x:f>
        <x:v>0</x:v>
      </x:c>
      <x:c r="Q4752" s="1" t="str">
        <x:f aca="0">IF(D4752&gt;O4752,"Fail: operating hours exceed in-service hours",IF(D4752+M4752&gt;O4752,"Fail: operating + unavailable hours exceed in-service hours",IF(P4752,"Partial month: within in-service hours","OK")))</x:f>
        <x:v>OK</x:v>
      </x:c>
    </x:row>
    <x:row r="4753" ht="15" hidden="0" customHeight="1">
      <x:c r="A4753" s="1" t="s">
        <x:v>1459</x:v>
      </x:c>
      <x:c r="B4753" s="14" t="n">
        <x:v>46143</x:v>
      </x:c>
      <x:c r="C4753" s="1" t="n">
        <x:v>67.5</x:v>
      </x:c>
      <x:c r="D4753" s="1" t="n">
        <x:v>488.4</x:v>
      </x:c>
      <x:c r="E4753" s="1" t="n">
        <x:v>18</x:v>
      </x:c>
      <x:c r="F4753" s="1" t="n">
        <x:v>0</x:v>
      </x:c>
      <x:c r="G4753" s="1" t="n">
        <x:v>45</x:v>
      </x:c>
      <x:c r="H4753" s="1" t="n">
        <x:v>0</x:v>
      </x:c>
      <x:c r="I4753" s="1" t="n">
        <x:v>1</x:v>
      </x:c>
      <x:c r="J4753" s="1" t="n">
        <x:v>0.42</x:v>
      </x:c>
      <x:c r="K4753" s="1" t="n">
        <x:v>0</x:v>
      </x:c>
      <x:c r="L4753" s="1" t="n">
        <x:v>98.9</x:v>
      </x:c>
      <x:c r="M4753" s="1" t="n">
        <x:v>12.7</x:v>
      </x:c>
      <x:c r="N4753" s="1" t="n">
        <x:v>12.9</x:v>
      </x:c>
      <x:c r="O4753" s="1" t="n">
        <x:f aca="0">24*MAX(0,EOMONTH(B4753,0)-MAX(B4753,INDEX(Device_Inventory!$K$2:$K$1201,MATCH(A4753,Device_Inventory!$A$2:$A$1201,0)))+1)</x:f>
        <x:v>744</x:v>
      </x:c>
      <x:c r="P4753" s="11" t="b">
        <x:f aca="0">INDEX(Device_Inventory!$K$2:$K$1201,MATCH(A4753,Device_Inventory!$A$2:$A$1201,0))&gt;B4753</x:f>
        <x:v>0</x:v>
      </x:c>
      <x:c r="Q4753" s="1" t="str">
        <x:f aca="0">IF(D4753&gt;O4753,"Fail: operating hours exceed in-service hours",IF(D4753+M4753&gt;O4753,"Fail: operating + unavailable hours exceed in-service hours",IF(P4753,"Partial month: within in-service hours","OK")))</x:f>
        <x:v>OK</x:v>
      </x:c>
    </x:row>
    <x:row r="4754" ht="15" hidden="0" customHeight="1">
      <x:c r="A4754" s="1" t="s">
        <x:v>1459</x:v>
      </x:c>
      <x:c r="B4754" s="14" t="n">
        <x:v>46174</x:v>
      </x:c>
      <x:c r="C4754" s="1" t="n">
        <x:v>36.7</x:v>
      </x:c>
      <x:c r="D4754" s="1" t="n">
        <x:v>250.9</x:v>
      </x:c>
      <x:c r="E4754" s="1" t="n">
        <x:v>13</x:v>
      </x:c>
      <x:c r="F4754" s="1" t="n">
        <x:v>0</x:v>
      </x:c>
      <x:c r="G4754" s="1" t="n">
        <x:v>10</x:v>
      </x:c>
      <x:c r="H4754" s="1" t="n">
        <x:v>1</x:v>
      </x:c>
      <x:c r="I4754" s="1" t="n">
        <x:v>0</x:v>
      </x:c>
      <x:c r="J4754" s="1" t="n">
        <x:v>0.03</x:v>
      </x:c>
      <x:c r="K4754" s="1" t="n">
        <x:v>3</x:v>
      </x:c>
      <x:c r="L4754" s="1" t="n">
        <x:v>95.9</x:v>
      </x:c>
      <x:c r="M4754" s="1" t="n">
        <x:v>0</x:v>
      </x:c>
      <x:c r="N4754" s="1" t="n">
        <x:v>4.1</x:v>
      </x:c>
      <x:c r="O4754" s="1" t="n">
        <x:f aca="0">24*MAX(0,EOMONTH(B4754,0)-MAX(B4754,INDEX(Device_Inventory!$K$2:$K$1201,MATCH(A4754,Device_Inventory!$A$2:$A$1201,0)))+1)</x:f>
        <x:v>720</x:v>
      </x:c>
      <x:c r="P4754" s="11" t="b">
        <x:f aca="0">INDEX(Device_Inventory!$K$2:$K$1201,MATCH(A4754,Device_Inventory!$A$2:$A$1201,0))&gt;B4754</x:f>
        <x:v>0</x:v>
      </x:c>
      <x:c r="Q4754" s="1" t="str">
        <x:f aca="0">IF(D4754&gt;O4754,"Fail: operating hours exceed in-service hours",IF(D4754+M4754&gt;O4754,"Fail: operating + unavailable hours exceed in-service hours",IF(P4754,"Partial month: within in-service hours","OK")))</x:f>
        <x:v>OK</x:v>
      </x:c>
    </x:row>
    <x:row r="4755" ht="15" hidden="0" customHeight="1">
      <x:c r="A4755" s="1" t="s">
        <x:v>1459</x:v>
      </x:c>
      <x:c r="B4755" s="14" t="n">
        <x:v>46204</x:v>
      </x:c>
      <x:c r="C4755" s="1" t="n">
        <x:v>40.1</x:v>
      </x:c>
      <x:c r="D4755" s="1" t="n">
        <x:v>281.2</x:v>
      </x:c>
      <x:c r="E4755" s="1" t="n">
        <x:v>20</x:v>
      </x:c>
      <x:c r="F4755" s="1" t="n">
        <x:v>0</x:v>
      </x:c>
      <x:c r="G4755" s="1" t="n">
        <x:v>41</x:v>
      </x:c>
      <x:c r="H4755" s="1" t="n">
        <x:v>0</x:v>
      </x:c>
      <x:c r="I4755" s="1" t="n">
        <x:v>1</x:v>
      </x:c>
      <x:c r="J4755" s="1" t="n">
        <x:v>0.5</x:v>
      </x:c>
      <x:c r="K4755" s="1" t="n">
        <x:v>0</x:v>
      </x:c>
      <x:c r="L4755" s="1" t="n">
        <x:v>95.1</x:v>
      </x:c>
      <x:c r="M4755" s="1" t="n">
        <x:v>7.9</x:v>
      </x:c>
      <x:c r="N4755" s="1" t="n">
        <x:v>10.3</x:v>
      </x:c>
      <x:c r="O4755" s="1" t="n">
        <x:f aca="0">24*MAX(0,EOMONTH(B4755,0)-MAX(B4755,INDEX(Device_Inventory!$K$2:$K$1201,MATCH(A4755,Device_Inventory!$A$2:$A$1201,0)))+1)</x:f>
        <x:v>744</x:v>
      </x:c>
      <x:c r="P4755" s="11" t="b">
        <x:f aca="0">INDEX(Device_Inventory!$K$2:$K$1201,MATCH(A4755,Device_Inventory!$A$2:$A$1201,0))&gt;B4755</x:f>
        <x:v>0</x:v>
      </x:c>
      <x:c r="Q4755" s="1" t="str">
        <x:f aca="0">IF(D4755&gt;O4755,"Fail: operating hours exceed in-service hours",IF(D4755+M4755&gt;O4755,"Fail: operating + unavailable hours exceed in-service hours",IF(P4755,"Partial month: within in-service hours","OK")))</x:f>
        <x:v>OK</x:v>
      </x:c>
    </x:row>
    <x:row r="4756" ht="15" hidden="0" customHeight="1">
      <x:c r="A4756" s="1" t="s">
        <x:v>1461</x:v>
      </x:c>
      <x:c r="B4756" s="14" t="n">
        <x:v>46054</x:v>
      </x:c>
      <x:c r="C4756" s="1" t="n">
        <x:v>63.8</x:v>
      </x:c>
      <x:c r="D4756" s="1" t="n">
        <x:v>357.3</x:v>
      </x:c>
      <x:c r="E4756" s="1" t="n">
        <x:v>20</x:v>
      </x:c>
      <x:c r="F4756" s="1" t="n">
        <x:v>2</x:v>
      </x:c>
      <x:c r="G4756" s="1" t="n">
        <x:v>26</x:v>
      </x:c>
      <x:c r="H4756" s="1" t="n">
        <x:v>0</x:v>
      </x:c>
      <x:c r="I4756" s="1" t="n">
        <x:v>3</x:v>
      </x:c>
      <x:c r="J4756" s="1" t="n">
        <x:v>0.34</x:v>
      </x:c>
      <x:c r="K4756" s="1" t="n">
        <x:v>1</x:v>
      </x:c>
      <x:c r="L4756" s="1" t="n">
        <x:v>93.7</x:v>
      </x:c>
      <x:c r="M4756" s="1" t="n">
        <x:v>4</x:v>
      </x:c>
      <x:c r="N4756" s="1" t="n">
        <x:v>20</x:v>
      </x:c>
      <x:c r="O4756" s="1" t="n">
        <x:f aca="0">24*MAX(0,EOMONTH(B4756,0)-MAX(B4756,INDEX(Device_Inventory!$K$2:$K$1201,MATCH(A4756,Device_Inventory!$A$2:$A$1201,0)))+1)</x:f>
        <x:v>672</x:v>
      </x:c>
      <x:c r="P4756" s="11" t="b">
        <x:f aca="0">INDEX(Device_Inventory!$K$2:$K$1201,MATCH(A4756,Device_Inventory!$A$2:$A$1201,0))&gt;B4756</x:f>
        <x:v>0</x:v>
      </x:c>
      <x:c r="Q4756" s="1" t="str">
        <x:f aca="0">IF(D4756&gt;O4756,"Fail: operating hours exceed in-service hours",IF(D4756+M4756&gt;O4756,"Fail: operating + unavailable hours exceed in-service hours",IF(P4756,"Partial month: within in-service hours","OK")))</x:f>
        <x:v>OK</x:v>
      </x:c>
    </x:row>
    <x:row r="4757" ht="15" hidden="0" customHeight="1">
      <x:c r="A4757" s="1" t="s">
        <x:v>1461</x:v>
      </x:c>
      <x:c r="B4757" s="14" t="n">
        <x:v>46082</x:v>
      </x:c>
      <x:c r="C4757" s="1" t="n">
        <x:v>50.9</x:v>
      </x:c>
      <x:c r="D4757" s="1" t="n">
        <x:v>325.9</x:v>
      </x:c>
      <x:c r="E4757" s="1" t="n">
        <x:v>15</x:v>
      </x:c>
      <x:c r="F4757" s="1" t="n">
        <x:v>2</x:v>
      </x:c>
      <x:c r="G4757" s="1" t="n">
        <x:v>35</x:v>
      </x:c>
      <x:c r="H4757" s="1" t="n">
        <x:v>2</x:v>
      </x:c>
      <x:c r="I4757" s="1" t="n">
        <x:v>4</x:v>
      </x:c>
      <x:c r="J4757" s="1" t="n">
        <x:v>0</x:v>
      </x:c>
      <x:c r="K4757" s="1" t="n">
        <x:v>1</x:v>
      </x:c>
      <x:c r="L4757" s="1" t="n">
        <x:v>92</x:v>
      </x:c>
      <x:c r="M4757" s="1" t="n">
        <x:v>6.5</x:v>
      </x:c>
      <x:c r="N4757" s="1" t="n">
        <x:v>6.8</x:v>
      </x:c>
      <x:c r="O4757" s="1" t="n">
        <x:f aca="0">24*MAX(0,EOMONTH(B4757,0)-MAX(B4757,INDEX(Device_Inventory!$K$2:$K$1201,MATCH(A4757,Device_Inventory!$A$2:$A$1201,0)))+1)</x:f>
        <x:v>744</x:v>
      </x:c>
      <x:c r="P4757" s="11" t="b">
        <x:f aca="0">INDEX(Device_Inventory!$K$2:$K$1201,MATCH(A4757,Device_Inventory!$A$2:$A$1201,0))&gt;B4757</x:f>
        <x:v>0</x:v>
      </x:c>
      <x:c r="Q4757" s="1" t="str">
        <x:f aca="0">IF(D4757&gt;O4757,"Fail: operating hours exceed in-service hours",IF(D4757+M4757&gt;O4757,"Fail: operating + unavailable hours exceed in-service hours",IF(P4757,"Partial month: within in-service hours","OK")))</x:f>
        <x:v>OK</x:v>
      </x:c>
    </x:row>
    <x:row r="4758" ht="15" hidden="0" customHeight="1">
      <x:c r="A4758" s="1" t="s">
        <x:v>1461</x:v>
      </x:c>
      <x:c r="B4758" s="14" t="n">
        <x:v>46113</x:v>
      </x:c>
      <x:c r="C4758" s="1" t="n">
        <x:v>38.6</x:v>
      </x:c>
      <x:c r="D4758" s="1" t="n">
        <x:v>254.8</x:v>
      </x:c>
      <x:c r="E4758" s="1" t="n">
        <x:v>10</x:v>
      </x:c>
      <x:c r="F4758" s="1" t="n">
        <x:v>0</x:v>
      </x:c>
      <x:c r="G4758" s="1" t="n">
        <x:v>32</x:v>
      </x:c>
      <x:c r="H4758" s="1" t="n">
        <x:v>0</x:v>
      </x:c>
      <x:c r="I4758" s="1" t="n">
        <x:v>0</x:v>
      </x:c>
      <x:c r="J4758" s="1" t="n">
        <x:v>0.97</x:v>
      </x:c>
      <x:c r="K4758" s="1" t="n">
        <x:v>0</x:v>
      </x:c>
      <x:c r="L4758" s="1" t="n">
        <x:v>96.3</x:v>
      </x:c>
      <x:c r="M4758" s="1" t="n">
        <x:v>1.2</x:v>
      </x:c>
      <x:c r="N4758" s="1" t="n">
        <x:v>5.8</x:v>
      </x:c>
      <x:c r="O4758" s="1" t="n">
        <x:f aca="0">24*MAX(0,EOMONTH(B4758,0)-MAX(B4758,INDEX(Device_Inventory!$K$2:$K$1201,MATCH(A4758,Device_Inventory!$A$2:$A$1201,0)))+1)</x:f>
        <x:v>720</x:v>
      </x:c>
      <x:c r="P4758" s="11" t="b">
        <x:f aca="0">INDEX(Device_Inventory!$K$2:$K$1201,MATCH(A4758,Device_Inventory!$A$2:$A$1201,0))&gt;B4758</x:f>
        <x:v>0</x:v>
      </x:c>
      <x:c r="Q4758" s="1" t="str">
        <x:f aca="0">IF(D4758&gt;O4758,"Fail: operating hours exceed in-service hours",IF(D4758+M4758&gt;O4758,"Fail: operating + unavailable hours exceed in-service hours",IF(P4758,"Partial month: within in-service hours","OK")))</x:f>
        <x:v>OK</x:v>
      </x:c>
    </x:row>
    <x:row r="4759" ht="15" hidden="0" customHeight="1">
      <x:c r="A4759" s="1" t="s">
        <x:v>1461</x:v>
      </x:c>
      <x:c r="B4759" s="14" t="n">
        <x:v>46143</x:v>
      </x:c>
      <x:c r="C4759" s="1" t="n">
        <x:v>19.9</x:v>
      </x:c>
      <x:c r="D4759" s="1" t="n">
        <x:v>135.3</x:v>
      </x:c>
      <x:c r="E4759" s="1" t="n">
        <x:v>5</x:v>
      </x:c>
      <x:c r="F4759" s="1" t="n">
        <x:v>1</x:v>
      </x:c>
      <x:c r="G4759" s="1" t="n">
        <x:v>20</x:v>
      </x:c>
      <x:c r="H4759" s="1" t="n">
        <x:v>0</x:v>
      </x:c>
      <x:c r="I4759" s="1" t="n">
        <x:v>2</x:v>
      </x:c>
      <x:c r="J4759" s="1" t="n">
        <x:v>0.33</x:v>
      </x:c>
      <x:c r="K4759" s="1" t="n">
        <x:v>1</x:v>
      </x:c>
      <x:c r="L4759" s="1" t="n">
        <x:v>96.3</x:v>
      </x:c>
      <x:c r="M4759" s="1" t="n">
        <x:v>4.4</x:v>
      </x:c>
      <x:c r="N4759" s="1" t="n">
        <x:v>3.6</x:v>
      </x:c>
      <x:c r="O4759" s="1" t="n">
        <x:f aca="0">24*MAX(0,EOMONTH(B4759,0)-MAX(B4759,INDEX(Device_Inventory!$K$2:$K$1201,MATCH(A4759,Device_Inventory!$A$2:$A$1201,0)))+1)</x:f>
        <x:v>744</x:v>
      </x:c>
      <x:c r="P4759" s="11" t="b">
        <x:f aca="0">INDEX(Device_Inventory!$K$2:$K$1201,MATCH(A4759,Device_Inventory!$A$2:$A$1201,0))&gt;B4759</x:f>
        <x:v>0</x:v>
      </x:c>
      <x:c r="Q4759" s="1" t="str">
        <x:f aca="0">IF(D4759&gt;O4759,"Fail: operating hours exceed in-service hours",IF(D4759+M4759&gt;O4759,"Fail: operating + unavailable hours exceed in-service hours",IF(P4759,"Partial month: within in-service hours","OK")))</x:f>
        <x:v>OK</x:v>
      </x:c>
    </x:row>
    <x:row r="4760" ht="15" hidden="0" customHeight="1">
      <x:c r="A4760" s="1" t="s">
        <x:v>1461</x:v>
      </x:c>
      <x:c r="B4760" s="14" t="n">
        <x:v>46174</x:v>
      </x:c>
      <x:c r="C4760" s="1" t="n">
        <x:v>36</x:v>
      </x:c>
      <x:c r="D4760" s="1" t="n">
        <x:v>209.4</x:v>
      </x:c>
      <x:c r="E4760" s="1" t="n">
        <x:v>13</x:v>
      </x:c>
      <x:c r="F4760" s="1" t="n">
        <x:v>1</x:v>
      </x:c>
      <x:c r="G4760" s="1" t="n">
        <x:v>28</x:v>
      </x:c>
      <x:c r="H4760" s="1" t="n">
        <x:v>1</x:v>
      </x:c>
      <x:c r="I4760" s="1" t="n">
        <x:v>0</x:v>
      </x:c>
      <x:c r="J4760" s="1" t="n">
        <x:v>0.94</x:v>
      </x:c>
      <x:c r="K4760" s="1" t="n">
        <x:v>0</x:v>
      </x:c>
      <x:c r="L4760" s="1" t="n">
        <x:v>98.4</x:v>
      </x:c>
      <x:c r="M4760" s="1" t="n">
        <x:v>9.5</x:v>
      </x:c>
      <x:c r="N4760" s="1" t="n">
        <x:v>3.2</x:v>
      </x:c>
      <x:c r="O4760" s="1" t="n">
        <x:f aca="0">24*MAX(0,EOMONTH(B4760,0)-MAX(B4760,INDEX(Device_Inventory!$K$2:$K$1201,MATCH(A4760,Device_Inventory!$A$2:$A$1201,0)))+1)</x:f>
        <x:v>720</x:v>
      </x:c>
      <x:c r="P4760" s="11" t="b">
        <x:f aca="0">INDEX(Device_Inventory!$K$2:$K$1201,MATCH(A4760,Device_Inventory!$A$2:$A$1201,0))&gt;B4760</x:f>
        <x:v>0</x:v>
      </x:c>
      <x:c r="Q4760" s="1" t="str">
        <x:f aca="0">IF(D4760&gt;O4760,"Fail: operating hours exceed in-service hours",IF(D4760+M4760&gt;O4760,"Fail: operating + unavailable hours exceed in-service hours",IF(P4760,"Partial month: within in-service hours","OK")))</x:f>
        <x:v>OK</x:v>
      </x:c>
    </x:row>
    <x:row r="4761" ht="15" hidden="0" customHeight="1">
      <x:c r="A4761" s="1" t="s">
        <x:v>1461</x:v>
      </x:c>
      <x:c r="B4761" s="14" t="n">
        <x:v>46204</x:v>
      </x:c>
      <x:c r="C4761" s="1" t="n">
        <x:v>42.1</x:v>
      </x:c>
      <x:c r="D4761" s="1" t="n">
        <x:v>277.6</x:v>
      </x:c>
      <x:c r="E4761" s="1" t="n">
        <x:v>14</x:v>
      </x:c>
      <x:c r="F4761" s="1" t="n">
        <x:v>1</x:v>
      </x:c>
      <x:c r="G4761" s="1" t="n">
        <x:v>40</x:v>
      </x:c>
      <x:c r="H4761" s="1" t="n">
        <x:v>0</x:v>
      </x:c>
      <x:c r="I4761" s="1" t="n">
        <x:v>4</x:v>
      </x:c>
      <x:c r="J4761" s="1" t="n">
        <x:v>0.33</x:v>
      </x:c>
      <x:c r="K4761" s="1" t="n">
        <x:v>0</x:v>
      </x:c>
      <x:c r="L4761" s="1" t="n">
        <x:v>93.8</x:v>
      </x:c>
      <x:c r="M4761" s="1" t="n">
        <x:v>0</x:v>
      </x:c>
      <x:c r="N4761" s="1" t="n">
        <x:v>13.3</x:v>
      </x:c>
      <x:c r="O4761" s="1" t="n">
        <x:f aca="0">24*MAX(0,EOMONTH(B4761,0)-MAX(B4761,INDEX(Device_Inventory!$K$2:$K$1201,MATCH(A4761,Device_Inventory!$A$2:$A$1201,0)))+1)</x:f>
        <x:v>744</x:v>
      </x:c>
      <x:c r="P4761" s="11" t="b">
        <x:f aca="0">INDEX(Device_Inventory!$K$2:$K$1201,MATCH(A4761,Device_Inventory!$A$2:$A$1201,0))&gt;B4761</x:f>
        <x:v>0</x:v>
      </x:c>
      <x:c r="Q4761" s="1" t="str">
        <x:f aca="0">IF(D4761&gt;O4761,"Fail: operating hours exceed in-service hours",IF(D4761+M4761&gt;O4761,"Fail: operating + unavailable hours exceed in-service hours",IF(P4761,"Partial month: within in-service hours","OK")))</x:f>
        <x:v>OK</x:v>
      </x:c>
    </x:row>
    <x:row r="4762" ht="15" hidden="0" customHeight="1">
      <x:c r="A4762" s="1" t="s">
        <x:v>1464</x:v>
      </x:c>
      <x:c r="B4762" s="14" t="n">
        <x:v>46054</x:v>
      </x:c>
      <x:c r="C4762" s="1" t="n">
        <x:v>61.5</x:v>
      </x:c>
      <x:c r="D4762" s="1" t="n">
        <x:v>422.1</x:v>
      </x:c>
      <x:c r="E4762" s="1" t="n">
        <x:v>14</x:v>
      </x:c>
      <x:c r="F4762" s="1" t="n">
        <x:v>3</x:v>
      </x:c>
      <x:c r="G4762" s="1" t="n">
        <x:v>56</x:v>
      </x:c>
      <x:c r="H4762" s="1" t="n">
        <x:v>0</x:v>
      </x:c>
      <x:c r="I4762" s="1" t="n">
        <x:v>3</x:v>
      </x:c>
      <x:c r="J4762" s="1" t="n">
        <x:v>0.72</x:v>
      </x:c>
      <x:c r="K4762" s="1" t="n">
        <x:v>0</x:v>
      </x:c>
      <x:c r="L4762" s="1" t="n">
        <x:v>93.7</x:v>
      </x:c>
      <x:c r="M4762" s="1" t="n">
        <x:v>4.5</x:v>
      </x:c>
      <x:c r="N4762" s="1" t="n">
        <x:v>7.6</x:v>
      </x:c>
      <x:c r="O4762" s="1" t="n">
        <x:f aca="0">24*MAX(0,EOMONTH(B4762,0)-MAX(B4762,INDEX(Device_Inventory!$K$2:$K$1201,MATCH(A4762,Device_Inventory!$A$2:$A$1201,0)))+1)</x:f>
        <x:v>672</x:v>
      </x:c>
      <x:c r="P4762" s="11" t="b">
        <x:f aca="0">INDEX(Device_Inventory!$K$2:$K$1201,MATCH(A4762,Device_Inventory!$A$2:$A$1201,0))&gt;B4762</x:f>
        <x:v>0</x:v>
      </x:c>
      <x:c r="Q4762" s="1" t="str">
        <x:f aca="0">IF(D4762&gt;O4762,"Fail: operating hours exceed in-service hours",IF(D4762+M4762&gt;O4762,"Fail: operating + unavailable hours exceed in-service hours",IF(P4762,"Partial month: within in-service hours","OK")))</x:f>
        <x:v>OK</x:v>
      </x:c>
    </x:row>
    <x:row r="4763" ht="15" hidden="0" customHeight="1">
      <x:c r="A4763" s="1" t="s">
        <x:v>1464</x:v>
      </x:c>
      <x:c r="B4763" s="14" t="n">
        <x:v>46082</x:v>
      </x:c>
      <x:c r="C4763" s="1" t="n">
        <x:v>57.1</x:v>
      </x:c>
      <x:c r="D4763" s="1" t="n">
        <x:v>338</x:v>
      </x:c>
      <x:c r="E4763" s="1" t="n">
        <x:v>22</x:v>
      </x:c>
      <x:c r="F4763" s="1" t="n">
        <x:v>0</x:v>
      </x:c>
      <x:c r="G4763" s="1" t="n">
        <x:v>38</x:v>
      </x:c>
      <x:c r="H4763" s="1" t="n">
        <x:v>0</x:v>
      </x:c>
      <x:c r="I4763" s="1" t="n">
        <x:v>4</x:v>
      </x:c>
      <x:c r="J4763" s="1" t="n">
        <x:v>0.96</x:v>
      </x:c>
      <x:c r="K4763" s="1" t="n">
        <x:v>0</x:v>
      </x:c>
      <x:c r="L4763" s="1" t="n">
        <x:v>98.4</x:v>
      </x:c>
      <x:c r="M4763" s="1" t="n">
        <x:v>0.9</x:v>
      </x:c>
      <x:c r="N4763" s="1" t="n">
        <x:v>11.4</x:v>
      </x:c>
      <x:c r="O4763" s="1" t="n">
        <x:f aca="0">24*MAX(0,EOMONTH(B4763,0)-MAX(B4763,INDEX(Device_Inventory!$K$2:$K$1201,MATCH(A4763,Device_Inventory!$A$2:$A$1201,0)))+1)</x:f>
        <x:v>744</x:v>
      </x:c>
      <x:c r="P4763" s="11" t="b">
        <x:f aca="0">INDEX(Device_Inventory!$K$2:$K$1201,MATCH(A4763,Device_Inventory!$A$2:$A$1201,0))&gt;B4763</x:f>
        <x:v>0</x:v>
      </x:c>
      <x:c r="Q4763" s="1" t="str">
        <x:f aca="0">IF(D4763&gt;O4763,"Fail: operating hours exceed in-service hours",IF(D4763+M4763&gt;O4763,"Fail: operating + unavailable hours exceed in-service hours",IF(P4763,"Partial month: within in-service hours","OK")))</x:f>
        <x:v>OK</x:v>
      </x:c>
    </x:row>
    <x:row r="4764" ht="15" hidden="0" customHeight="1">
      <x:c r="A4764" s="1" t="s">
        <x:v>1464</x:v>
      </x:c>
      <x:c r="B4764" s="14" t="n">
        <x:v>46113</x:v>
      </x:c>
      <x:c r="C4764" s="1" t="n">
        <x:v>75.5</x:v>
      </x:c>
      <x:c r="D4764" s="1" t="n">
        <x:v>463.2</x:v>
      </x:c>
      <x:c r="E4764" s="1" t="n">
        <x:v>22</x:v>
      </x:c>
      <x:c r="F4764" s="1" t="n">
        <x:v>1</x:v>
      </x:c>
      <x:c r="G4764" s="1" t="n">
        <x:v>34</x:v>
      </x:c>
      <x:c r="H4764" s="1" t="n">
        <x:v>1</x:v>
      </x:c>
      <x:c r="I4764" s="1" t="n">
        <x:v>1</x:v>
      </x:c>
      <x:c r="J4764" s="1" t="n">
        <x:v>0</x:v>
      </x:c>
      <x:c r="K4764" s="1" t="n">
        <x:v>0</x:v>
      </x:c>
      <x:c r="L4764" s="1" t="n">
        <x:v>97</x:v>
      </x:c>
      <x:c r="M4764" s="1" t="n">
        <x:v>4.8</x:v>
      </x:c>
      <x:c r="N4764" s="1" t="n">
        <x:v>8.6</x:v>
      </x:c>
      <x:c r="O4764" s="1" t="n">
        <x:f aca="0">24*MAX(0,EOMONTH(B4764,0)-MAX(B4764,INDEX(Device_Inventory!$K$2:$K$1201,MATCH(A4764,Device_Inventory!$A$2:$A$1201,0)))+1)</x:f>
        <x:v>720</x:v>
      </x:c>
      <x:c r="P4764" s="11" t="b">
        <x:f aca="0">INDEX(Device_Inventory!$K$2:$K$1201,MATCH(A4764,Device_Inventory!$A$2:$A$1201,0))&gt;B4764</x:f>
        <x:v>0</x:v>
      </x:c>
      <x:c r="Q4764" s="1" t="str">
        <x:f aca="0">IF(D4764&gt;O4764,"Fail: operating hours exceed in-service hours",IF(D4764+M4764&gt;O4764,"Fail: operating + unavailable hours exceed in-service hours",IF(P4764,"Partial month: within in-service hours","OK")))</x:f>
        <x:v>OK</x:v>
      </x:c>
    </x:row>
    <x:row r="4765" ht="15" hidden="0" customHeight="1">
      <x:c r="A4765" s="1" t="s">
        <x:v>1464</x:v>
      </x:c>
      <x:c r="B4765" s="14" t="n">
        <x:v>46143</x:v>
      </x:c>
      <x:c r="C4765" s="1" t="n">
        <x:v>60.2</x:v>
      </x:c>
      <x:c r="D4765" s="1" t="n">
        <x:v>386</x:v>
      </x:c>
      <x:c r="E4765" s="1" t="n">
        <x:v>7</x:v>
      </x:c>
      <x:c r="F4765" s="1" t="n">
        <x:v>4</x:v>
      </x:c>
      <x:c r="G4765" s="1" t="n">
        <x:v>33</x:v>
      </x:c>
      <x:c r="H4765" s="1" t="n">
        <x:v>0</x:v>
      </x:c>
      <x:c r="I4765" s="1" t="n">
        <x:v>3</x:v>
      </x:c>
      <x:c r="J4765" s="1" t="n">
        <x:v>0.99</x:v>
      </x:c>
      <x:c r="K4765" s="1" t="n">
        <x:v>0</x:v>
      </x:c>
      <x:c r="L4765" s="1" t="n">
        <x:v>95</x:v>
      </x:c>
      <x:c r="M4765" s="1" t="n">
        <x:v>9.4</x:v>
      </x:c>
      <x:c r="N4765" s="1" t="n">
        <x:v>13.2</x:v>
      </x:c>
      <x:c r="O4765" s="1" t="n">
        <x:f aca="0">24*MAX(0,EOMONTH(B4765,0)-MAX(B4765,INDEX(Device_Inventory!$K$2:$K$1201,MATCH(A4765,Device_Inventory!$A$2:$A$1201,0)))+1)</x:f>
        <x:v>744</x:v>
      </x:c>
      <x:c r="P4765" s="11" t="b">
        <x:f aca="0">INDEX(Device_Inventory!$K$2:$K$1201,MATCH(A4765,Device_Inventory!$A$2:$A$1201,0))&gt;B4765</x:f>
        <x:v>0</x:v>
      </x:c>
      <x:c r="Q4765" s="1" t="str">
        <x:f aca="0">IF(D4765&gt;O4765,"Fail: operating hours exceed in-service hours",IF(D4765+M4765&gt;O4765,"Fail: operating + unavailable hours exceed in-service hours",IF(P4765,"Partial month: within in-service hours","OK")))</x:f>
        <x:v>OK</x:v>
      </x:c>
    </x:row>
    <x:row r="4766" ht="15" hidden="0" customHeight="1">
      <x:c r="A4766" s="1" t="s">
        <x:v>1464</x:v>
      </x:c>
      <x:c r="B4766" s="14" t="n">
        <x:v>46174</x:v>
      </x:c>
      <x:c r="C4766" s="1" t="n">
        <x:v>66.3</x:v>
      </x:c>
      <x:c r="D4766" s="1" t="n">
        <x:v>457.9</x:v>
      </x:c>
      <x:c r="E4766" s="1" t="n">
        <x:v>12</x:v>
      </x:c>
      <x:c r="F4766" s="1" t="n">
        <x:v>0</x:v>
      </x:c>
      <x:c r="G4766" s="1" t="n">
        <x:v>36</x:v>
      </x:c>
      <x:c r="H4766" s="1" t="n">
        <x:v>0</x:v>
      </x:c>
      <x:c r="I4766" s="1" t="n">
        <x:v>0</x:v>
      </x:c>
      <x:c r="J4766" s="1" t="n">
        <x:v>0.1</x:v>
      </x:c>
      <x:c r="K4766" s="1" t="n">
        <x:v>0</x:v>
      </x:c>
      <x:c r="L4766" s="1" t="n">
        <x:v>97.2</x:v>
      </x:c>
      <x:c r="M4766" s="1" t="n">
        <x:v>0.9</x:v>
      </x:c>
      <x:c r="N4766" s="1" t="n">
        <x:v>16.6</x:v>
      </x:c>
      <x:c r="O4766" s="1" t="n">
        <x:f aca="0">24*MAX(0,EOMONTH(B4766,0)-MAX(B4766,INDEX(Device_Inventory!$K$2:$K$1201,MATCH(A4766,Device_Inventory!$A$2:$A$1201,0)))+1)</x:f>
        <x:v>720</x:v>
      </x:c>
      <x:c r="P4766" s="11" t="b">
        <x:f aca="0">INDEX(Device_Inventory!$K$2:$K$1201,MATCH(A4766,Device_Inventory!$A$2:$A$1201,0))&gt;B4766</x:f>
        <x:v>0</x:v>
      </x:c>
      <x:c r="Q4766" s="1" t="str">
        <x:f aca="0">IF(D4766&gt;O4766,"Fail: operating hours exceed in-service hours",IF(D4766+M4766&gt;O4766,"Fail: operating + unavailable hours exceed in-service hours",IF(P4766,"Partial month: within in-service hours","OK")))</x:f>
        <x:v>OK</x:v>
      </x:c>
    </x:row>
    <x:row r="4767" ht="15" hidden="0" customHeight="1">
      <x:c r="A4767" s="1" t="s">
        <x:v>1464</x:v>
      </x:c>
      <x:c r="B4767" s="14" t="n">
        <x:v>46204</x:v>
      </x:c>
      <x:c r="C4767" s="1" t="n">
        <x:v>83.2</x:v>
      </x:c>
      <x:c r="D4767" s="1" t="n">
        <x:v>478.8</x:v>
      </x:c>
      <x:c r="E4767" s="1" t="n">
        <x:v>17</x:v>
      </x:c>
      <x:c r="F4767" s="1" t="n">
        <x:v>0</x:v>
      </x:c>
      <x:c r="G4767" s="1" t="n">
        <x:v>54</x:v>
      </x:c>
      <x:c r="H4767" s="1" t="n">
        <x:v>0</x:v>
      </x:c>
      <x:c r="I4767" s="1" t="n">
        <x:v>2</x:v>
      </x:c>
      <x:c r="J4767" s="1" t="n">
        <x:v>0.73</x:v>
      </x:c>
      <x:c r="K4767" s="1" t="n">
        <x:v>1</x:v>
      </x:c>
      <x:c r="L4767" s="1" t="n">
        <x:v>90.9</x:v>
      </x:c>
      <x:c r="M4767" s="1" t="n">
        <x:v>9.5</x:v>
      </x:c>
      <x:c r="N4767" s="1" t="n">
        <x:v>8.5</x:v>
      </x:c>
      <x:c r="O4767" s="1" t="n">
        <x:f aca="0">24*MAX(0,EOMONTH(B4767,0)-MAX(B4767,INDEX(Device_Inventory!$K$2:$K$1201,MATCH(A4767,Device_Inventory!$A$2:$A$1201,0)))+1)</x:f>
        <x:v>744</x:v>
      </x:c>
      <x:c r="P4767" s="11" t="b">
        <x:f aca="0">INDEX(Device_Inventory!$K$2:$K$1201,MATCH(A4767,Device_Inventory!$A$2:$A$1201,0))&gt;B4767</x:f>
        <x:v>0</x:v>
      </x:c>
      <x:c r="Q4767" s="1" t="str">
        <x:f aca="0">IF(D4767&gt;O4767,"Fail: operating hours exceed in-service hours",IF(D4767+M4767&gt;O4767,"Fail: operating + unavailable hours exceed in-service hours",IF(P4767,"Partial month: within in-service hours","OK")))</x:f>
        <x:v>OK</x:v>
      </x:c>
    </x:row>
    <x:row r="4768" ht="15" hidden="0" customHeight="1">
      <x:c r="A4768" s="1" t="s">
        <x:v>1465</x:v>
      </x:c>
      <x:c r="B4768" s="14" t="n">
        <x:v>46054</x:v>
      </x:c>
      <x:c r="C4768" s="1" t="n">
        <x:v>60</x:v>
      </x:c>
      <x:c r="D4768" s="1" t="n">
        <x:v>363.5</x:v>
      </x:c>
      <x:c r="E4768" s="1" t="n">
        <x:v>36</x:v>
      </x:c>
      <x:c r="F4768" s="1" t="n">
        <x:v>5</x:v>
      </x:c>
      <x:c r="G4768" s="1" t="n">
        <x:v>55</x:v>
      </x:c>
      <x:c r="H4768" s="1" t="n">
        <x:v>2</x:v>
      </x:c>
      <x:c r="I4768" s="1" t="n">
        <x:v>3</x:v>
      </x:c>
      <x:c r="J4768" s="1" t="n">
        <x:v>2.58</x:v>
      </x:c>
      <x:c r="K4768" s="1" t="n">
        <x:v>1</x:v>
      </x:c>
      <x:c r="L4768" s="1" t="n">
        <x:v>91.9</x:v>
      </x:c>
      <x:c r="M4768" s="1" t="n">
        <x:v>18.5</x:v>
      </x:c>
      <x:c r="N4768" s="1" t="n">
        <x:v>18.2</x:v>
      </x:c>
      <x:c r="O4768" s="1" t="n">
        <x:f aca="0">24*MAX(0,EOMONTH(B4768,0)-MAX(B4768,INDEX(Device_Inventory!$K$2:$K$1201,MATCH(A4768,Device_Inventory!$A$2:$A$1201,0)))+1)</x:f>
        <x:v>672</x:v>
      </x:c>
      <x:c r="P4768" s="11" t="b">
        <x:f aca="0">INDEX(Device_Inventory!$K$2:$K$1201,MATCH(A4768,Device_Inventory!$A$2:$A$1201,0))&gt;B4768</x:f>
        <x:v>0</x:v>
      </x:c>
      <x:c r="Q4768" s="1" t="str">
        <x:f aca="0">IF(D4768&gt;O4768,"Fail: operating hours exceed in-service hours",IF(D4768+M4768&gt;O4768,"Fail: operating + unavailable hours exceed in-service hours",IF(P4768,"Partial month: within in-service hours","OK")))</x:f>
        <x:v>OK</x:v>
      </x:c>
    </x:row>
    <x:row r="4769" ht="15" hidden="0" customHeight="1">
      <x:c r="A4769" s="1" t="s">
        <x:v>1465</x:v>
      </x:c>
      <x:c r="B4769" s="14" t="n">
        <x:v>46082</x:v>
      </x:c>
      <x:c r="C4769" s="1" t="n">
        <x:v>82.9</x:v>
      </x:c>
      <x:c r="D4769" s="1" t="n">
        <x:v>494.7</x:v>
      </x:c>
      <x:c r="E4769" s="1" t="n">
        <x:v>39</x:v>
      </x:c>
      <x:c r="F4769" s="1" t="n">
        <x:v>4</x:v>
      </x:c>
      <x:c r="G4769" s="1" t="n">
        <x:v>43</x:v>
      </x:c>
      <x:c r="H4769" s="1" t="n">
        <x:v>3</x:v>
      </x:c>
      <x:c r="I4769" s="1" t="n">
        <x:v>5</x:v>
      </x:c>
      <x:c r="J4769" s="1" t="n">
        <x:v>2.12</x:v>
      </x:c>
      <x:c r="K4769" s="1" t="n">
        <x:v>2</x:v>
      </x:c>
      <x:c r="L4769" s="1" t="n">
        <x:v>90.7</x:v>
      </x:c>
      <x:c r="M4769" s="1" t="n">
        <x:v>10.4</x:v>
      </x:c>
      <x:c r="N4769" s="1" t="n">
        <x:v>20</x:v>
      </x:c>
      <x:c r="O4769" s="1" t="n">
        <x:f aca="0">24*MAX(0,EOMONTH(B4769,0)-MAX(B4769,INDEX(Device_Inventory!$K$2:$K$1201,MATCH(A4769,Device_Inventory!$A$2:$A$1201,0)))+1)</x:f>
        <x:v>744</x:v>
      </x:c>
      <x:c r="P4769" s="11" t="b">
        <x:f aca="0">INDEX(Device_Inventory!$K$2:$K$1201,MATCH(A4769,Device_Inventory!$A$2:$A$1201,0))&gt;B4769</x:f>
        <x:v>0</x:v>
      </x:c>
      <x:c r="Q4769" s="1" t="str">
        <x:f aca="0">IF(D4769&gt;O4769,"Fail: operating hours exceed in-service hours",IF(D4769+M4769&gt;O4769,"Fail: operating + unavailable hours exceed in-service hours",IF(P4769,"Partial month: within in-service hours","OK")))</x:f>
        <x:v>OK</x:v>
      </x:c>
    </x:row>
    <x:row r="4770" ht="15" hidden="0" customHeight="1">
      <x:c r="A4770" s="1" t="s">
        <x:v>1465</x:v>
      </x:c>
      <x:c r="B4770" s="14" t="n">
        <x:v>46113</x:v>
      </x:c>
      <x:c r="C4770" s="1" t="n">
        <x:v>79.9</x:v>
      </x:c>
      <x:c r="D4770" s="1" t="n">
        <x:v>468.5</x:v>
      </x:c>
      <x:c r="E4770" s="1" t="n">
        <x:v>45</x:v>
      </x:c>
      <x:c r="F4770" s="1" t="n">
        <x:v>5</x:v>
      </x:c>
      <x:c r="G4770" s="1" t="n">
        <x:v>47</x:v>
      </x:c>
      <x:c r="H4770" s="1" t="n">
        <x:v>2</x:v>
      </x:c>
      <x:c r="I4770" s="1" t="n">
        <x:v>4</x:v>
      </x:c>
      <x:c r="J4770" s="1" t="n">
        <x:v>2.59</x:v>
      </x:c>
      <x:c r="K4770" s="1" t="n">
        <x:v>3</x:v>
      </x:c>
      <x:c r="L4770" s="1" t="n">
        <x:v>92.1</x:v>
      </x:c>
      <x:c r="M4770" s="1" t="n">
        <x:v>11</x:v>
      </x:c>
      <x:c r="N4770" s="1" t="n">
        <x:v>6.8</x:v>
      </x:c>
      <x:c r="O4770" s="1" t="n">
        <x:f aca="0">24*MAX(0,EOMONTH(B4770,0)-MAX(B4770,INDEX(Device_Inventory!$K$2:$K$1201,MATCH(A4770,Device_Inventory!$A$2:$A$1201,0)))+1)</x:f>
        <x:v>720</x:v>
      </x:c>
      <x:c r="P4770" s="11" t="b">
        <x:f aca="0">INDEX(Device_Inventory!$K$2:$K$1201,MATCH(A4770,Device_Inventory!$A$2:$A$1201,0))&gt;B4770</x:f>
        <x:v>0</x:v>
      </x:c>
      <x:c r="Q4770" s="1" t="str">
        <x:f aca="0">IF(D4770&gt;O4770,"Fail: operating hours exceed in-service hours",IF(D4770+M4770&gt;O4770,"Fail: operating + unavailable hours exceed in-service hours",IF(P4770,"Partial month: within in-service hours","OK")))</x:f>
        <x:v>OK</x:v>
      </x:c>
    </x:row>
    <x:row r="4771" ht="15" hidden="0" customHeight="1">
      <x:c r="A4771" s="1" t="s">
        <x:v>1465</x:v>
      </x:c>
      <x:c r="B4771" s="14" t="n">
        <x:v>46143</x:v>
      </x:c>
      <x:c r="C4771" s="1" t="n">
        <x:v>35.4</x:v>
      </x:c>
      <x:c r="D4771" s="1" t="n">
        <x:v>204.6</x:v>
      </x:c>
      <x:c r="E4771" s="1" t="n">
        <x:v>34</x:v>
      </x:c>
      <x:c r="F4771" s="1" t="n">
        <x:v>2</x:v>
      </x:c>
      <x:c r="G4771" s="1" t="n">
        <x:v>28</x:v>
      </x:c>
      <x:c r="H4771" s="1" t="n">
        <x:v>2</x:v>
      </x:c>
      <x:c r="I4771" s="1" t="n">
        <x:v>1</x:v>
      </x:c>
      <x:c r="J4771" s="1" t="n">
        <x:v>2.8</x:v>
      </x:c>
      <x:c r="K4771" s="1" t="n">
        <x:v>3</x:v>
      </x:c>
      <x:c r="L4771" s="1" t="n">
        <x:v>91.3</x:v>
      </x:c>
      <x:c r="M4771" s="1" t="n">
        <x:v>15.2</x:v>
      </x:c>
      <x:c r="N4771" s="1" t="n">
        <x:v>7</x:v>
      </x:c>
      <x:c r="O4771" s="1" t="n">
        <x:f aca="0">24*MAX(0,EOMONTH(B4771,0)-MAX(B4771,INDEX(Device_Inventory!$K$2:$K$1201,MATCH(A4771,Device_Inventory!$A$2:$A$1201,0)))+1)</x:f>
        <x:v>744</x:v>
      </x:c>
      <x:c r="P4771" s="11" t="b">
        <x:f aca="0">INDEX(Device_Inventory!$K$2:$K$1201,MATCH(A4771,Device_Inventory!$A$2:$A$1201,0))&gt;B4771</x:f>
        <x:v>0</x:v>
      </x:c>
      <x:c r="Q4771" s="1" t="str">
        <x:f aca="0">IF(D4771&gt;O4771,"Fail: operating hours exceed in-service hours",IF(D4771+M4771&gt;O4771,"Fail: operating + unavailable hours exceed in-service hours",IF(P4771,"Partial month: within in-service hours","OK")))</x:f>
        <x:v>OK</x:v>
      </x:c>
    </x:row>
    <x:row r="4772" ht="15" hidden="0" customHeight="1">
      <x:c r="A4772" s="1" t="s">
        <x:v>1465</x:v>
      </x:c>
      <x:c r="B4772" s="14" t="n">
        <x:v>46174</x:v>
      </x:c>
      <x:c r="C4772" s="1" t="n">
        <x:v>68.9</x:v>
      </x:c>
      <x:c r="D4772" s="1" t="n">
        <x:v>437.9</x:v>
      </x:c>
      <x:c r="E4772" s="1" t="n">
        <x:v>42</x:v>
      </x:c>
      <x:c r="F4772" s="1" t="n">
        <x:v>6</x:v>
      </x:c>
      <x:c r="G4772" s="1" t="n">
        <x:v>44</x:v>
      </x:c>
      <x:c r="H4772" s="1" t="n">
        <x:v>3</x:v>
      </x:c>
      <x:c r="I4772" s="1" t="n">
        <x:v>3</x:v>
      </x:c>
      <x:c r="J4772" s="1" t="n">
        <x:v>2.13</x:v>
      </x:c>
      <x:c r="K4772" s="1" t="n">
        <x:v>1</x:v>
      </x:c>
      <x:c r="L4772" s="1" t="n">
        <x:v>94</x:v>
      </x:c>
      <x:c r="M4772" s="1" t="n">
        <x:v>14.4</x:v>
      </x:c>
      <x:c r="N4772" s="1" t="n">
        <x:v>17</x:v>
      </x:c>
      <x:c r="O4772" s="1" t="n">
        <x:f aca="0">24*MAX(0,EOMONTH(B4772,0)-MAX(B4772,INDEX(Device_Inventory!$K$2:$K$1201,MATCH(A4772,Device_Inventory!$A$2:$A$1201,0)))+1)</x:f>
        <x:v>720</x:v>
      </x:c>
      <x:c r="P4772" s="11" t="b">
        <x:f aca="0">INDEX(Device_Inventory!$K$2:$K$1201,MATCH(A4772,Device_Inventory!$A$2:$A$1201,0))&gt;B4772</x:f>
        <x:v>0</x:v>
      </x:c>
      <x:c r="Q4772" s="1" t="str">
        <x:f aca="0">IF(D4772&gt;O4772,"Fail: operating hours exceed in-service hours",IF(D4772+M4772&gt;O4772,"Fail: operating + unavailable hours exceed in-service hours",IF(P4772,"Partial month: within in-service hours","OK")))</x:f>
        <x:v>OK</x:v>
      </x:c>
    </x:row>
    <x:row r="4773" ht="15" hidden="0" customHeight="1">
      <x:c r="A4773" s="1" t="s">
        <x:v>1465</x:v>
      </x:c>
      <x:c r="B4773" s="14" t="n">
        <x:v>46204</x:v>
      </x:c>
      <x:c r="C4773" s="1" t="n">
        <x:v>72.2</x:v>
      </x:c>
      <x:c r="D4773" s="1" t="n">
        <x:v>507.5</x:v>
      </x:c>
      <x:c r="E4773" s="1" t="n">
        <x:v>42</x:v>
      </x:c>
      <x:c r="F4773" s="1" t="n">
        <x:v>4</x:v>
      </x:c>
      <x:c r="G4773" s="1" t="n">
        <x:v>20</x:v>
      </x:c>
      <x:c r="H4773" s="1" t="n">
        <x:v>3</x:v>
      </x:c>
      <x:c r="I4773" s="1" t="n">
        <x:v>4</x:v>
      </x:c>
      <x:c r="J4773" s="1" t="n">
        <x:v>2.79</x:v>
      </x:c>
      <x:c r="K4773" s="1" t="n">
        <x:v>2</x:v>
      </x:c>
      <x:c r="L4773" s="1" t="n">
        <x:v>93.3</x:v>
      </x:c>
      <x:c r="M4773" s="1" t="n">
        <x:v>9.9</x:v>
      </x:c>
      <x:c r="N4773" s="1" t="n">
        <x:v>11.6</x:v>
      </x:c>
      <x:c r="O4773" s="1" t="n">
        <x:f aca="0">24*MAX(0,EOMONTH(B4773,0)-MAX(B4773,INDEX(Device_Inventory!$K$2:$K$1201,MATCH(A4773,Device_Inventory!$A$2:$A$1201,0)))+1)</x:f>
        <x:v>744</x:v>
      </x:c>
      <x:c r="P4773" s="11" t="b">
        <x:f aca="0">INDEX(Device_Inventory!$K$2:$K$1201,MATCH(A4773,Device_Inventory!$A$2:$A$1201,0))&gt;B4773</x:f>
        <x:v>0</x:v>
      </x:c>
      <x:c r="Q4773" s="1" t="str">
        <x:f aca="0">IF(D4773&gt;O4773,"Fail: operating hours exceed in-service hours",IF(D4773+M4773&gt;O4773,"Fail: operating + unavailable hours exceed in-service hours",IF(P4773,"Partial month: within in-service hours","OK")))</x:f>
        <x:v>OK</x:v>
      </x:c>
    </x:row>
    <x:row r="4774" ht="15" hidden="0" customHeight="1">
      <x:c r="A4774" s="1" t="s">
        <x:v>1466</x:v>
      </x:c>
      <x:c r="B4774" s="14" t="n">
        <x:v>46054</x:v>
      </x:c>
      <x:c r="C4774" s="1" t="n">
        <x:v>60.8</x:v>
      </x:c>
      <x:c r="D4774" s="1" t="n">
        <x:v>417.5</x:v>
      </x:c>
      <x:c r="E4774" s="1" t="n">
        <x:v>31</x:v>
      </x:c>
      <x:c r="F4774" s="1" t="n">
        <x:v>2</x:v>
      </x:c>
      <x:c r="G4774" s="1" t="n">
        <x:v>27</x:v>
      </x:c>
      <x:c r="H4774" s="1" t="n">
        <x:v>0</x:v>
      </x:c>
      <x:c r="I4774" s="1" t="n">
        <x:v>4</x:v>
      </x:c>
      <x:c r="J4774" s="1" t="n">
        <x:v>0</x:v>
      </x:c>
      <x:c r="K4774" s="1" t="n">
        <x:v>1</x:v>
      </x:c>
      <x:c r="L4774" s="1" t="n">
        <x:v>97.3</x:v>
      </x:c>
      <x:c r="M4774" s="1" t="n">
        <x:v>11.8</x:v>
      </x:c>
      <x:c r="N4774" s="1" t="n">
        <x:v>13.6</x:v>
      </x:c>
      <x:c r="O4774" s="1" t="n">
        <x:f aca="0">24*MAX(0,EOMONTH(B4774,0)-MAX(B4774,INDEX(Device_Inventory!$K$2:$K$1201,MATCH(A4774,Device_Inventory!$A$2:$A$1201,0)))+1)</x:f>
        <x:v>672</x:v>
      </x:c>
      <x:c r="P4774" s="11" t="b">
        <x:f aca="0">INDEX(Device_Inventory!$K$2:$K$1201,MATCH(A4774,Device_Inventory!$A$2:$A$1201,0))&gt;B4774</x:f>
        <x:v>0</x:v>
      </x:c>
      <x:c r="Q4774" s="1" t="str">
        <x:f aca="0">IF(D4774&gt;O4774,"Fail: operating hours exceed in-service hours",IF(D4774+M4774&gt;O4774,"Fail: operating + unavailable hours exceed in-service hours",IF(P4774,"Partial month: within in-service hours","OK")))</x:f>
        <x:v>OK</x:v>
      </x:c>
    </x:row>
    <x:row r="4775" ht="15" hidden="0" customHeight="1">
      <x:c r="A4775" s="1" t="s">
        <x:v>1466</x:v>
      </x:c>
      <x:c r="B4775" s="14" t="n">
        <x:v>46082</x:v>
      </x:c>
      <x:c r="C4775" s="1" t="n">
        <x:v>55.4</x:v>
      </x:c>
      <x:c r="D4775" s="1" t="n">
        <x:v>323.1</x:v>
      </x:c>
      <x:c r="E4775" s="1" t="n">
        <x:v>18</x:v>
      </x:c>
      <x:c r="F4775" s="1" t="n">
        <x:v>2</x:v>
      </x:c>
      <x:c r="G4775" s="1" t="n">
        <x:v>45</x:v>
      </x:c>
      <x:c r="H4775" s="1" t="n">
        <x:v>1</x:v>
      </x:c>
      <x:c r="I4775" s="1" t="n">
        <x:v>5</x:v>
      </x:c>
      <x:c r="J4775" s="1" t="n">
        <x:v>0.13</x:v>
      </x:c>
      <x:c r="K4775" s="1" t="n">
        <x:v>2</x:v>
      </x:c>
      <x:c r="L4775" s="1" t="n">
        <x:v>93.3</x:v>
      </x:c>
      <x:c r="M4775" s="1" t="n">
        <x:v>0</x:v>
      </x:c>
      <x:c r="N4775" s="1" t="n">
        <x:v>13.3</x:v>
      </x:c>
      <x:c r="O4775" s="1" t="n">
        <x:f aca="0">24*MAX(0,EOMONTH(B4775,0)-MAX(B4775,INDEX(Device_Inventory!$K$2:$K$1201,MATCH(A4775,Device_Inventory!$A$2:$A$1201,0)))+1)</x:f>
        <x:v>744</x:v>
      </x:c>
      <x:c r="P4775" s="11" t="b">
        <x:f aca="0">INDEX(Device_Inventory!$K$2:$K$1201,MATCH(A4775,Device_Inventory!$A$2:$A$1201,0))&gt;B4775</x:f>
        <x:v>0</x:v>
      </x:c>
      <x:c r="Q4775" s="1" t="str">
        <x:f aca="0">IF(D4775&gt;O4775,"Fail: operating hours exceed in-service hours",IF(D4775+M4775&gt;O4775,"Fail: operating + unavailable hours exceed in-service hours",IF(P4775,"Partial month: within in-service hours","OK")))</x:f>
        <x:v>OK</x:v>
      </x:c>
    </x:row>
    <x:row r="4776" ht="15" hidden="0" customHeight="1">
      <x:c r="A4776" s="1" t="s">
        <x:v>1466</x:v>
      </x:c>
      <x:c r="B4776" s="14" t="n">
        <x:v>46113</x:v>
      </x:c>
      <x:c r="C4776" s="1" t="n">
        <x:v>62.2</x:v>
      </x:c>
      <x:c r="D4776" s="1" t="n">
        <x:v>444.6</x:v>
      </x:c>
      <x:c r="E4776" s="1" t="n">
        <x:v>27</x:v>
      </x:c>
      <x:c r="F4776" s="1" t="n">
        <x:v>0</x:v>
      </x:c>
      <x:c r="G4776" s="1" t="n">
        <x:v>52</x:v>
      </x:c>
      <x:c r="H4776" s="1" t="n">
        <x:v>0</x:v>
      </x:c>
      <x:c r="I4776" s="1" t="n">
        <x:v>3</x:v>
      </x:c>
      <x:c r="J4776" s="1" t="n">
        <x:v>0.16</x:v>
      </x:c>
      <x:c r="K4776" s="1" t="n">
        <x:v>1</x:v>
      </x:c>
      <x:c r="L4776" s="1" t="n">
        <x:v>96.9</x:v>
      </x:c>
      <x:c r="M4776" s="1" t="n">
        <x:v>8.6</x:v>
      </x:c>
      <x:c r="N4776" s="1" t="n">
        <x:v>11.2</x:v>
      </x:c>
      <x:c r="O4776" s="1" t="n">
        <x:f aca="0">24*MAX(0,EOMONTH(B4776,0)-MAX(B4776,INDEX(Device_Inventory!$K$2:$K$1201,MATCH(A4776,Device_Inventory!$A$2:$A$1201,0)))+1)</x:f>
        <x:v>720</x:v>
      </x:c>
      <x:c r="P4776" s="11" t="b">
        <x:f aca="0">INDEX(Device_Inventory!$K$2:$K$1201,MATCH(A4776,Device_Inventory!$A$2:$A$1201,0))&gt;B4776</x:f>
        <x:v>0</x:v>
      </x:c>
      <x:c r="Q4776" s="1" t="str">
        <x:f aca="0">IF(D4776&gt;O4776,"Fail: operating hours exceed in-service hours",IF(D4776+M4776&gt;O4776,"Fail: operating + unavailable hours exceed in-service hours",IF(P4776,"Partial month: within in-service hours","OK")))</x:f>
        <x:v>OK</x:v>
      </x:c>
    </x:row>
    <x:row r="4777" ht="15" hidden="0" customHeight="1">
      <x:c r="A4777" s="1" t="s">
        <x:v>1466</x:v>
      </x:c>
      <x:c r="B4777" s="14" t="n">
        <x:v>46143</x:v>
      </x:c>
      <x:c r="C4777" s="1" t="n">
        <x:v>56.7</x:v>
      </x:c>
      <x:c r="D4777" s="1" t="n">
        <x:v>329.6</x:v>
      </x:c>
      <x:c r="E4777" s="1" t="n">
        <x:v>25</x:v>
      </x:c>
      <x:c r="F4777" s="1" t="n">
        <x:v>0</x:v>
      </x:c>
      <x:c r="G4777" s="1" t="n">
        <x:v>30</x:v>
      </x:c>
      <x:c r="H4777" s="1" t="n">
        <x:v>0</x:v>
      </x:c>
      <x:c r="I4777" s="1" t="n">
        <x:v>3</x:v>
      </x:c>
      <x:c r="J4777" s="1" t="n">
        <x:v>0.63</x:v>
      </x:c>
      <x:c r="K4777" s="1" t="n">
        <x:v>0</x:v>
      </x:c>
      <x:c r="L4777" s="1" t="n">
        <x:v>94.3</x:v>
      </x:c>
      <x:c r="M4777" s="1" t="n">
        <x:v>0</x:v>
      </x:c>
      <x:c r="N4777" s="1" t="n">
        <x:v>5.3</x:v>
      </x:c>
      <x:c r="O4777" s="1" t="n">
        <x:f aca="0">24*MAX(0,EOMONTH(B4777,0)-MAX(B4777,INDEX(Device_Inventory!$K$2:$K$1201,MATCH(A4777,Device_Inventory!$A$2:$A$1201,0)))+1)</x:f>
        <x:v>744</x:v>
      </x:c>
      <x:c r="P4777" s="11" t="b">
        <x:f aca="0">INDEX(Device_Inventory!$K$2:$K$1201,MATCH(A4777,Device_Inventory!$A$2:$A$1201,0))&gt;B4777</x:f>
        <x:v>0</x:v>
      </x:c>
      <x:c r="Q4777" s="1" t="str">
        <x:f aca="0">IF(D4777&gt;O4777,"Fail: operating hours exceed in-service hours",IF(D4777+M4777&gt;O4777,"Fail: operating + unavailable hours exceed in-service hours",IF(P4777,"Partial month: within in-service hours","OK")))</x:f>
        <x:v>OK</x:v>
      </x:c>
    </x:row>
    <x:row r="4778" ht="15" hidden="0" customHeight="1">
      <x:c r="A4778" s="1" t="s">
        <x:v>1466</x:v>
      </x:c>
      <x:c r="B4778" s="14" t="n">
        <x:v>46174</x:v>
      </x:c>
      <x:c r="C4778" s="1" t="n">
        <x:v>69.9</x:v>
      </x:c>
      <x:c r="D4778" s="1" t="n">
        <x:v>426.3</x:v>
      </x:c>
      <x:c r="E4778" s="1" t="n">
        <x:v>27</x:v>
      </x:c>
      <x:c r="F4778" s="1" t="n">
        <x:v>0</x:v>
      </x:c>
      <x:c r="G4778" s="1" t="n">
        <x:v>32</x:v>
      </x:c>
      <x:c r="H4778" s="1" t="n">
        <x:v>1</x:v>
      </x:c>
      <x:c r="I4778" s="1" t="n">
        <x:v>4</x:v>
      </x:c>
      <x:c r="J4778" s="1" t="n">
        <x:v>0.77</x:v>
      </x:c>
      <x:c r="K4778" s="1" t="n">
        <x:v>0</x:v>
      </x:c>
      <x:c r="L4778" s="1" t="n">
        <x:v>90.9</x:v>
      </x:c>
      <x:c r="M4778" s="1" t="n">
        <x:v>4.6</x:v>
      </x:c>
      <x:c r="N4778" s="1" t="n">
        <x:v>7.1</x:v>
      </x:c>
      <x:c r="O4778" s="1" t="n">
        <x:f aca="0">24*MAX(0,EOMONTH(B4778,0)-MAX(B4778,INDEX(Device_Inventory!$K$2:$K$1201,MATCH(A4778,Device_Inventory!$A$2:$A$1201,0)))+1)</x:f>
        <x:v>720</x:v>
      </x:c>
      <x:c r="P4778" s="11" t="b">
        <x:f aca="0">INDEX(Device_Inventory!$K$2:$K$1201,MATCH(A4778,Device_Inventory!$A$2:$A$1201,0))&gt;B4778</x:f>
        <x:v>0</x:v>
      </x:c>
      <x:c r="Q4778" s="1" t="str">
        <x:f aca="0">IF(D4778&gt;O4778,"Fail: operating hours exceed in-service hours",IF(D4778+M4778&gt;O4778,"Fail: operating + unavailable hours exceed in-service hours",IF(P4778,"Partial month: within in-service hours","OK")))</x:f>
        <x:v>OK</x:v>
      </x:c>
    </x:row>
    <x:row r="4779" ht="15" hidden="0" customHeight="1">
      <x:c r="A4779" s="1" t="s">
        <x:v>1466</x:v>
      </x:c>
      <x:c r="B4779" s="14" t="n">
        <x:v>46204</x:v>
      </x:c>
      <x:c r="C4779" s="1" t="n">
        <x:v>67.4</x:v>
      </x:c>
      <x:c r="D4779" s="1" t="n">
        <x:v>376</x:v>
      </x:c>
      <x:c r="E4779" s="1" t="n">
        <x:v>26</x:v>
      </x:c>
      <x:c r="F4779" s="1" t="n">
        <x:v>1</x:v>
      </x:c>
      <x:c r="G4779" s="1" t="n">
        <x:v>46</x:v>
      </x:c>
      <x:c r="H4779" s="1" t="n">
        <x:v>0</x:v>
      </x:c>
      <x:c r="I4779" s="1" t="n">
        <x:v>2</x:v>
      </x:c>
      <x:c r="J4779" s="1" t="n">
        <x:v>0.31</x:v>
      </x:c>
      <x:c r="K4779" s="1" t="n">
        <x:v>1</x:v>
      </x:c>
      <x:c r="L4779" s="1" t="n">
        <x:v>95.4</x:v>
      </x:c>
      <x:c r="M4779" s="1" t="n">
        <x:v>0.4</x:v>
      </x:c>
      <x:c r="N4779" s="1" t="n">
        <x:v>18</x:v>
      </x:c>
      <x:c r="O4779" s="1" t="n">
        <x:f aca="0">24*MAX(0,EOMONTH(B4779,0)-MAX(B4779,INDEX(Device_Inventory!$K$2:$K$1201,MATCH(A4779,Device_Inventory!$A$2:$A$1201,0)))+1)</x:f>
        <x:v>744</x:v>
      </x:c>
      <x:c r="P4779" s="11" t="b">
        <x:f aca="0">INDEX(Device_Inventory!$K$2:$K$1201,MATCH(A4779,Device_Inventory!$A$2:$A$1201,0))&gt;B4779</x:f>
        <x:v>0</x:v>
      </x:c>
      <x:c r="Q4779" s="1" t="str">
        <x:f aca="0">IF(D4779&gt;O4779,"Fail: operating hours exceed in-service hours",IF(D4779+M4779&gt;O4779,"Fail: operating + unavailable hours exceed in-service hours",IF(P4779,"Partial month: within in-service hours","OK")))</x:f>
        <x:v>OK</x:v>
      </x:c>
    </x:row>
    <x:row r="4780" ht="15" hidden="0" customHeight="1">
      <x:c r="A4780" s="1" t="s">
        <x:v>1468</x:v>
      </x:c>
      <x:c r="B4780" s="14" t="n">
        <x:v>46054</x:v>
      </x:c>
      <x:c r="C4780" s="1" t="n">
        <x:v>73.6</x:v>
      </x:c>
      <x:c r="D4780" s="1" t="n">
        <x:v>462</x:v>
      </x:c>
      <x:c r="E4780" s="1" t="n">
        <x:v>12</x:v>
      </x:c>
      <x:c r="F4780" s="1" t="n">
        <x:v>1</x:v>
      </x:c>
      <x:c r="G4780" s="1" t="n">
        <x:v>47</x:v>
      </x:c>
      <x:c r="H4780" s="1" t="n">
        <x:v>0</x:v>
      </x:c>
      <x:c r="I4780" s="1" t="n">
        <x:v>2</x:v>
      </x:c>
      <x:c r="J4780" s="1" t="n">
        <x:v>0.48</x:v>
      </x:c>
      <x:c r="K4780" s="1" t="n">
        <x:v>0</x:v>
      </x:c>
      <x:c r="L4780" s="1" t="n">
        <x:v>92.4</x:v>
      </x:c>
      <x:c r="M4780" s="1" t="n">
        <x:v>4.2</x:v>
      </x:c>
      <x:c r="N4780" s="1" t="n">
        <x:v>21.5</x:v>
      </x:c>
      <x:c r="O4780" s="1" t="n">
        <x:f aca="0">24*MAX(0,EOMONTH(B4780,0)-MAX(B4780,INDEX(Device_Inventory!$K$2:$K$1201,MATCH(A4780,Device_Inventory!$A$2:$A$1201,0)))+1)</x:f>
        <x:v>672</x:v>
      </x:c>
      <x:c r="P4780" s="11" t="b">
        <x:f aca="0">INDEX(Device_Inventory!$K$2:$K$1201,MATCH(A4780,Device_Inventory!$A$2:$A$1201,0))&gt;B4780</x:f>
        <x:v>0</x:v>
      </x:c>
      <x:c r="Q4780" s="1" t="str">
        <x:f aca="0">IF(D4780&gt;O4780,"Fail: operating hours exceed in-service hours",IF(D4780+M4780&gt;O4780,"Fail: operating + unavailable hours exceed in-service hours",IF(P4780,"Partial month: within in-service hours","OK")))</x:f>
        <x:v>OK</x:v>
      </x:c>
    </x:row>
    <x:row r="4781" ht="15" hidden="0" customHeight="1">
      <x:c r="A4781" s="1" t="s">
        <x:v>1468</x:v>
      </x:c>
      <x:c r="B4781" s="14" t="n">
        <x:v>46082</x:v>
      </x:c>
      <x:c r="C4781" s="1" t="n">
        <x:v>57.9</x:v>
      </x:c>
      <x:c r="D4781" s="1" t="n">
        <x:v>378.6</x:v>
      </x:c>
      <x:c r="E4781" s="1" t="n">
        <x:v>15</x:v>
      </x:c>
      <x:c r="F4781" s="1" t="n">
        <x:v>0</x:v>
      </x:c>
      <x:c r="G4781" s="1" t="n">
        <x:v>49</x:v>
      </x:c>
      <x:c r="H4781" s="1" t="n">
        <x:v>0</x:v>
      </x:c>
      <x:c r="I4781" s="1" t="n">
        <x:v>2</x:v>
      </x:c>
      <x:c r="J4781" s="1" t="n">
        <x:v>0.76</x:v>
      </x:c>
      <x:c r="K4781" s="1" t="n">
        <x:v>0</x:v>
      </x:c>
      <x:c r="L4781" s="1" t="n">
        <x:v>91.1</x:v>
      </x:c>
      <x:c r="M4781" s="1" t="n">
        <x:v>4.3</x:v>
      </x:c>
      <x:c r="N4781" s="1" t="n">
        <x:v>9.8</x:v>
      </x:c>
      <x:c r="O4781" s="1" t="n">
        <x:f aca="0">24*MAX(0,EOMONTH(B4781,0)-MAX(B4781,INDEX(Device_Inventory!$K$2:$K$1201,MATCH(A4781,Device_Inventory!$A$2:$A$1201,0)))+1)</x:f>
        <x:v>744</x:v>
      </x:c>
      <x:c r="P4781" s="11" t="b">
        <x:f aca="0">INDEX(Device_Inventory!$K$2:$K$1201,MATCH(A4781,Device_Inventory!$A$2:$A$1201,0))&gt;B4781</x:f>
        <x:v>0</x:v>
      </x:c>
      <x:c r="Q4781" s="1" t="str">
        <x:f aca="0">IF(D4781&gt;O4781,"Fail: operating hours exceed in-service hours",IF(D4781+M4781&gt;O4781,"Fail: operating + unavailable hours exceed in-service hours",IF(P4781,"Partial month: within in-service hours","OK")))</x:f>
        <x:v>OK</x:v>
      </x:c>
    </x:row>
    <x:row r="4782" ht="15" hidden="0" customHeight="1">
      <x:c r="A4782" s="1" t="s">
        <x:v>1468</x:v>
      </x:c>
      <x:c r="B4782" s="14" t="n">
        <x:v>46113</x:v>
      </x:c>
      <x:c r="C4782" s="1" t="n">
        <x:v>73.4</x:v>
      </x:c>
      <x:c r="D4782" s="1" t="n">
        <x:v>529.3</x:v>
      </x:c>
      <x:c r="E4782" s="1" t="n">
        <x:v>21</x:v>
      </x:c>
      <x:c r="F4782" s="1" t="n">
        <x:v>2</x:v>
      </x:c>
      <x:c r="G4782" s="1" t="n">
        <x:v>65</x:v>
      </x:c>
      <x:c r="H4782" s="1" t="n">
        <x:v>0</x:v>
      </x:c>
      <x:c r="I4782" s="1" t="n">
        <x:v>3</x:v>
      </x:c>
      <x:c r="J4782" s="1" t="n">
        <x:v>0.34</x:v>
      </x:c>
      <x:c r="K4782" s="1" t="n">
        <x:v>2</x:v>
      </x:c>
      <x:c r="L4782" s="1" t="n">
        <x:v>95</x:v>
      </x:c>
      <x:c r="M4782" s="1" t="n">
        <x:v>6.3</x:v>
      </x:c>
      <x:c r="N4782" s="1" t="n">
        <x:v>8.7</x:v>
      </x:c>
      <x:c r="O4782" s="1" t="n">
        <x:f aca="0">24*MAX(0,EOMONTH(B4782,0)-MAX(B4782,INDEX(Device_Inventory!$K$2:$K$1201,MATCH(A4782,Device_Inventory!$A$2:$A$1201,0)))+1)</x:f>
        <x:v>720</x:v>
      </x:c>
      <x:c r="P4782" s="11" t="b">
        <x:f aca="0">INDEX(Device_Inventory!$K$2:$K$1201,MATCH(A4782,Device_Inventory!$A$2:$A$1201,0))&gt;B4782</x:f>
        <x:v>0</x:v>
      </x:c>
      <x:c r="Q4782" s="1" t="str">
        <x:f aca="0">IF(D4782&gt;O4782,"Fail: operating hours exceed in-service hours",IF(D4782+M4782&gt;O4782,"Fail: operating + unavailable hours exceed in-service hours",IF(P4782,"Partial month: within in-service hours","OK")))</x:f>
        <x:v>OK</x:v>
      </x:c>
    </x:row>
    <x:row r="4783" ht="15" hidden="0" customHeight="1">
      <x:c r="A4783" s="1" t="s">
        <x:v>1468</x:v>
      </x:c>
      <x:c r="B4783" s="14" t="n">
        <x:v>46143</x:v>
      </x:c>
      <x:c r="C4783" s="1" t="n">
        <x:v>77</x:v>
      </x:c>
      <x:c r="D4783" s="1" t="n">
        <x:v>530.1</x:v>
      </x:c>
      <x:c r="E4783" s="1" t="n">
        <x:v>23</x:v>
      </x:c>
      <x:c r="F4783" s="1" t="n">
        <x:v>0</x:v>
      </x:c>
      <x:c r="G4783" s="1" t="n">
        <x:v>36</x:v>
      </x:c>
      <x:c r="H4783" s="1" t="n">
        <x:v>0</x:v>
      </x:c>
      <x:c r="I4783" s="1" t="n">
        <x:v>2</x:v>
      </x:c>
      <x:c r="J4783" s="1" t="n">
        <x:v>0.29</x:v>
      </x:c>
      <x:c r="K4783" s="1" t="n">
        <x:v>0</x:v>
      </x:c>
      <x:c r="L4783" s="1" t="n">
        <x:v>94.8</x:v>
      </x:c>
      <x:c r="M4783" s="1" t="n">
        <x:v>2.7</x:v>
      </x:c>
      <x:c r="N4783" s="1" t="n">
        <x:v>19.9</x:v>
      </x:c>
      <x:c r="O4783" s="1" t="n">
        <x:f aca="0">24*MAX(0,EOMONTH(B4783,0)-MAX(B4783,INDEX(Device_Inventory!$K$2:$K$1201,MATCH(A4783,Device_Inventory!$A$2:$A$1201,0)))+1)</x:f>
        <x:v>744</x:v>
      </x:c>
      <x:c r="P4783" s="11" t="b">
        <x:f aca="0">INDEX(Device_Inventory!$K$2:$K$1201,MATCH(A4783,Device_Inventory!$A$2:$A$1201,0))&gt;B4783</x:f>
        <x:v>0</x:v>
      </x:c>
      <x:c r="Q4783" s="1" t="str">
        <x:f aca="0">IF(D4783&gt;O4783,"Fail: operating hours exceed in-service hours",IF(D4783+M4783&gt;O4783,"Fail: operating + unavailable hours exceed in-service hours",IF(P4783,"Partial month: within in-service hours","OK")))</x:f>
        <x:v>OK</x:v>
      </x:c>
    </x:row>
    <x:row r="4784" ht="15" hidden="0" customHeight="1">
      <x:c r="A4784" s="1" t="s">
        <x:v>1468</x:v>
      </x:c>
      <x:c r="B4784" s="14" t="n">
        <x:v>46174</x:v>
      </x:c>
      <x:c r="C4784" s="1" t="n">
        <x:v>67.7</x:v>
      </x:c>
      <x:c r="D4784" s="1" t="n">
        <x:v>392.5</x:v>
      </x:c>
      <x:c r="E4784" s="1" t="n">
        <x:v>17</x:v>
      </x:c>
      <x:c r="F4784" s="1" t="n">
        <x:v>3</x:v>
      </x:c>
      <x:c r="G4784" s="1" t="n">
        <x:v>43</x:v>
      </x:c>
      <x:c r="H4784" s="1" t="n">
        <x:v>0</x:v>
      </x:c>
      <x:c r="I4784" s="1" t="n">
        <x:v>1</x:v>
      </x:c>
      <x:c r="J4784" s="1" t="n">
        <x:v>0.33</x:v>
      </x:c>
      <x:c r="K4784" s="1" t="n">
        <x:v>0</x:v>
      </x:c>
      <x:c r="L4784" s="1" t="n">
        <x:v>98.6</x:v>
      </x:c>
      <x:c r="M4784" s="1" t="n">
        <x:v>7</x:v>
      </x:c>
      <x:c r="N4784" s="1" t="n">
        <x:v>17.1</x:v>
      </x:c>
      <x:c r="O4784" s="1" t="n">
        <x:f aca="0">24*MAX(0,EOMONTH(B4784,0)-MAX(B4784,INDEX(Device_Inventory!$K$2:$K$1201,MATCH(A4784,Device_Inventory!$A$2:$A$1201,0)))+1)</x:f>
        <x:v>720</x:v>
      </x:c>
      <x:c r="P4784" s="11" t="b">
        <x:f aca="0">INDEX(Device_Inventory!$K$2:$K$1201,MATCH(A4784,Device_Inventory!$A$2:$A$1201,0))&gt;B4784</x:f>
        <x:v>0</x:v>
      </x:c>
      <x:c r="Q4784" s="1" t="str">
        <x:f aca="0">IF(D4784&gt;O4784,"Fail: operating hours exceed in-service hours",IF(D4784+M4784&gt;O4784,"Fail: operating + unavailable hours exceed in-service hours",IF(P4784,"Partial month: within in-service hours","OK")))</x:f>
        <x:v>OK</x:v>
      </x:c>
    </x:row>
    <x:row r="4785" ht="15" hidden="0" customHeight="1">
      <x:c r="A4785" s="1" t="s">
        <x:v>1468</x:v>
      </x:c>
      <x:c r="B4785" s="14" t="n">
        <x:v>46204</x:v>
      </x:c>
      <x:c r="C4785" s="1" t="n">
        <x:v>77.6</x:v>
      </x:c>
      <x:c r="D4785" s="1" t="n">
        <x:v>504.7</x:v>
      </x:c>
      <x:c r="E4785" s="1" t="n">
        <x:v>22</x:v>
      </x:c>
      <x:c r="F4785" s="1" t="n">
        <x:v>0</x:v>
      </x:c>
      <x:c r="G4785" s="1" t="n">
        <x:v>46</x:v>
      </x:c>
      <x:c r="H4785" s="1" t="n">
        <x:v>1</x:v>
      </x:c>
      <x:c r="I4785" s="1" t="n">
        <x:v>3</x:v>
      </x:c>
      <x:c r="J4785" s="1" t="n">
        <x:v>0.53</x:v>
      </x:c>
      <x:c r="K4785" s="1" t="n">
        <x:v>0</x:v>
      </x:c>
      <x:c r="L4785" s="1" t="n">
        <x:v>94.8</x:v>
      </x:c>
      <x:c r="M4785" s="1" t="n">
        <x:v>0</x:v>
      </x:c>
      <x:c r="N4785" s="1" t="n">
        <x:v>12.1</x:v>
      </x:c>
      <x:c r="O4785" s="1" t="n">
        <x:f aca="0">24*MAX(0,EOMONTH(B4785,0)-MAX(B4785,INDEX(Device_Inventory!$K$2:$K$1201,MATCH(A4785,Device_Inventory!$A$2:$A$1201,0)))+1)</x:f>
        <x:v>744</x:v>
      </x:c>
      <x:c r="P4785" s="11" t="b">
        <x:f aca="0">INDEX(Device_Inventory!$K$2:$K$1201,MATCH(A4785,Device_Inventory!$A$2:$A$1201,0))&gt;B4785</x:f>
        <x:v>0</x:v>
      </x:c>
      <x:c r="Q4785" s="1" t="str">
        <x:f aca="0">IF(D4785&gt;O4785,"Fail: operating hours exceed in-service hours",IF(D4785+M4785&gt;O4785,"Fail: operating + unavailable hours exceed in-service hours",IF(P4785,"Partial month: within in-service hours","OK")))</x:f>
        <x:v>OK</x:v>
      </x:c>
    </x:row>
    <x:row r="4786" ht="15" hidden="0" customHeight="1">
      <x:c r="A4786" s="1" t="s">
        <x:v>4004</x:v>
      </x:c>
      <x:c r="B4786" s="14" t="n">
        <x:v>46054</x:v>
      </x:c>
      <x:c r="C4786" s="1" t="n">
        <x:v>42</x:v>
      </x:c>
      <x:c r="D4786" s="1" t="n">
        <x:v>291.6</x:v>
      </x:c>
      <x:c r="E4786" s="1" t="n">
        <x:v>13</x:v>
      </x:c>
      <x:c r="F4786" s="1" t="n">
        <x:v>4</x:v>
      </x:c>
      <x:c r="G4786" s="1" t="n">
        <x:v>23</x:v>
      </x:c>
      <x:c r="H4786" s="1" t="n">
        <x:v>0</x:v>
      </x:c>
      <x:c r="I4786" s="1" t="n">
        <x:v>1</x:v>
      </x:c>
      <x:c r="J4786" s="1" t="n">
        <x:v>0.24</x:v>
      </x:c>
      <x:c r="K4786" s="1" t="n">
        <x:v>1</x:v>
      </x:c>
      <x:c r="L4786" s="1" t="n">
        <x:v>91.4</x:v>
      </x:c>
      <x:c r="M4786" s="1" t="n">
        <x:v>3.6</x:v>
      </x:c>
      <x:c r="N4786" s="1" t="n">
        <x:v>7</x:v>
      </x:c>
      <x:c r="O4786" s="1" t="n">
        <x:f aca="0">24*MAX(0,EOMONTH(B4786,0)-MAX(B4786,INDEX(Device_Inventory!$K$2:$K$1201,MATCH(A4786,Device_Inventory!$A$2:$A$1201,0)))+1)</x:f>
        <x:v>672</x:v>
      </x:c>
      <x:c r="P4786" s="11" t="b">
        <x:f aca="0">INDEX(Device_Inventory!$K$2:$K$1201,MATCH(A4786,Device_Inventory!$A$2:$A$1201,0))&gt;B4786</x:f>
        <x:v>0</x:v>
      </x:c>
      <x:c r="Q4786" s="1" t="str">
        <x:f aca="0">IF(D4786&gt;O4786,"Fail: operating hours exceed in-service hours",IF(D4786+M4786&gt;O4786,"Fail: operating + unavailable hours exceed in-service hours",IF(P4786,"Partial month: within in-service hours","OK")))</x:f>
        <x:v>OK</x:v>
      </x:c>
    </x:row>
    <x:row r="4787" ht="15" hidden="0" customHeight="1">
      <x:c r="A4787" s="1" t="s">
        <x:v>4004</x:v>
      </x:c>
      <x:c r="B4787" s="14" t="n">
        <x:v>46082</x:v>
      </x:c>
      <x:c r="C4787" s="1" t="n">
        <x:v>43.3</x:v>
      </x:c>
      <x:c r="D4787" s="1" t="n">
        <x:v>298.5</x:v>
      </x:c>
      <x:c r="E4787" s="1" t="n">
        <x:v>18</x:v>
      </x:c>
      <x:c r="F4787" s="1" t="n">
        <x:v>3</x:v>
      </x:c>
      <x:c r="G4787" s="1" t="n">
        <x:v>23</x:v>
      </x:c>
      <x:c r="H4787" s="1" t="n">
        <x:v>0</x:v>
      </x:c>
      <x:c r="I4787" s="1" t="n">
        <x:v>0</x:v>
      </x:c>
      <x:c r="J4787" s="1" t="n">
        <x:v>0.81</x:v>
      </x:c>
      <x:c r="K4787" s="1" t="n">
        <x:v>2</x:v>
      </x:c>
      <x:c r="L4787" s="1" t="n">
        <x:v>99.5</x:v>
      </x:c>
      <x:c r="M4787" s="1" t="n">
        <x:v>7.7</x:v>
      </x:c>
      <x:c r="N4787" s="1" t="n">
        <x:v>5.6</x:v>
      </x:c>
      <x:c r="O4787" s="1" t="n">
        <x:f aca="0">24*MAX(0,EOMONTH(B4787,0)-MAX(B4787,INDEX(Device_Inventory!$K$2:$K$1201,MATCH(A4787,Device_Inventory!$A$2:$A$1201,0)))+1)</x:f>
        <x:v>744</x:v>
      </x:c>
      <x:c r="P4787" s="11" t="b">
        <x:f aca="0">INDEX(Device_Inventory!$K$2:$K$1201,MATCH(A4787,Device_Inventory!$A$2:$A$1201,0))&gt;B4787</x:f>
        <x:v>0</x:v>
      </x:c>
      <x:c r="Q4787" s="1" t="str">
        <x:f aca="0">IF(D4787&gt;O4787,"Fail: operating hours exceed in-service hours",IF(D4787+M4787&gt;O4787,"Fail: operating + unavailable hours exceed in-service hours",IF(P4787,"Partial month: within in-service hours","OK")))</x:f>
        <x:v>OK</x:v>
      </x:c>
    </x:row>
    <x:row r="4788" ht="15" hidden="0" customHeight="1">
      <x:c r="A4788" s="1" t="s">
        <x:v>4004</x:v>
      </x:c>
      <x:c r="B4788" s="14" t="n">
        <x:v>46113</x:v>
      </x:c>
      <x:c r="C4788" s="1" t="n">
        <x:v>28.9</x:v>
      </x:c>
      <x:c r="D4788" s="1" t="n">
        <x:v>173.5</x:v>
      </x:c>
      <x:c r="E4788" s="1" t="n">
        <x:v>12</x:v>
      </x:c>
      <x:c r="F4788" s="1" t="n">
        <x:v>2</x:v>
      </x:c>
      <x:c r="G4788" s="1" t="n">
        <x:v>15</x:v>
      </x:c>
      <x:c r="H4788" s="1" t="n">
        <x:v>0</x:v>
      </x:c>
      <x:c r="I4788" s="1" t="n">
        <x:v>0</x:v>
      </x:c>
      <x:c r="J4788" s="1" t="n">
        <x:v>0</x:v>
      </x:c>
      <x:c r="K4788" s="1" t="n">
        <x:v>1</x:v>
      </x:c>
      <x:c r="L4788" s="1" t="n">
        <x:v>96.9</x:v>
      </x:c>
      <x:c r="M4788" s="1" t="n">
        <x:v>8.3</x:v>
      </x:c>
      <x:c r="N4788" s="1" t="n">
        <x:v>4.9</x:v>
      </x:c>
      <x:c r="O4788" s="1" t="n">
        <x:f aca="0">24*MAX(0,EOMONTH(B4788,0)-MAX(B4788,INDEX(Device_Inventory!$K$2:$K$1201,MATCH(A4788,Device_Inventory!$A$2:$A$1201,0)))+1)</x:f>
        <x:v>720</x:v>
      </x:c>
      <x:c r="P4788" s="11" t="b">
        <x:f aca="0">INDEX(Device_Inventory!$K$2:$K$1201,MATCH(A4788,Device_Inventory!$A$2:$A$1201,0))&gt;B4788</x:f>
        <x:v>0</x:v>
      </x:c>
      <x:c r="Q4788" s="1" t="str">
        <x:f aca="0">IF(D4788&gt;O4788,"Fail: operating hours exceed in-service hours",IF(D4788+M4788&gt;O4788,"Fail: operating + unavailable hours exceed in-service hours",IF(P4788,"Partial month: within in-service hours","OK")))</x:f>
        <x:v>OK</x:v>
      </x:c>
    </x:row>
    <x:row r="4789" ht="15" hidden="0" customHeight="1">
      <x:c r="A4789" s="1" t="s">
        <x:v>4004</x:v>
      </x:c>
      <x:c r="B4789" s="14" t="n">
        <x:v>46143</x:v>
      </x:c>
      <x:c r="C4789" s="1" t="n">
        <x:v>16.6</x:v>
      </x:c>
      <x:c r="D4789" s="1" t="n">
        <x:v>94.1</x:v>
      </x:c>
      <x:c r="E4789" s="1" t="n">
        <x:v>6</x:v>
      </x:c>
      <x:c r="F4789" s="1" t="n">
        <x:v>2</x:v>
      </x:c>
      <x:c r="G4789" s="1" t="n">
        <x:v>14</x:v>
      </x:c>
      <x:c r="H4789" s="1" t="n">
        <x:v>0</x:v>
      </x:c>
      <x:c r="I4789" s="1" t="n">
        <x:v>0</x:v>
      </x:c>
      <x:c r="J4789" s="1" t="n">
        <x:v>0</x:v>
      </x:c>
      <x:c r="K4789" s="1" t="n">
        <x:v>0</x:v>
      </x:c>
      <x:c r="L4789" s="1" t="n">
        <x:v>93.9</x:v>
      </x:c>
      <x:c r="M4789" s="1" t="n">
        <x:v>4.1</x:v>
      </x:c>
      <x:c r="N4789" s="1" t="n">
        <x:v>2</x:v>
      </x:c>
      <x:c r="O4789" s="1" t="n">
        <x:f aca="0">24*MAX(0,EOMONTH(B4789,0)-MAX(B4789,INDEX(Device_Inventory!$K$2:$K$1201,MATCH(A4789,Device_Inventory!$A$2:$A$1201,0)))+1)</x:f>
        <x:v>744</x:v>
      </x:c>
      <x:c r="P4789" s="11" t="b">
        <x:f aca="0">INDEX(Device_Inventory!$K$2:$K$1201,MATCH(A4789,Device_Inventory!$A$2:$A$1201,0))&gt;B4789</x:f>
        <x:v>0</x:v>
      </x:c>
      <x:c r="Q4789" s="1" t="str">
        <x:f aca="0">IF(D4789&gt;O4789,"Fail: operating hours exceed in-service hours",IF(D4789+M4789&gt;O4789,"Fail: operating + unavailable hours exceed in-service hours",IF(P4789,"Partial month: within in-service hours","OK")))</x:f>
        <x:v>OK</x:v>
      </x:c>
    </x:row>
    <x:row r="4790" ht="15" hidden="0" customHeight="1">
      <x:c r="A4790" s="1" t="s">
        <x:v>4004</x:v>
      </x:c>
      <x:c r="B4790" s="14" t="n">
        <x:v>46174</x:v>
      </x:c>
      <x:c r="C4790" s="1" t="n">
        <x:v>33.2</x:v>
      </x:c>
      <x:c r="D4790" s="1" t="n">
        <x:v>206.6</x:v>
      </x:c>
      <x:c r="E4790" s="1" t="n">
        <x:v>16</x:v>
      </x:c>
      <x:c r="F4790" s="1" t="n">
        <x:v>1</x:v>
      </x:c>
      <x:c r="G4790" s="1" t="n">
        <x:v>34</x:v>
      </x:c>
      <x:c r="H4790" s="1" t="n">
        <x:v>0</x:v>
      </x:c>
      <x:c r="I4790" s="1" t="n">
        <x:v>2</x:v>
      </x:c>
      <x:c r="J4790" s="1" t="n">
        <x:v>0.72</x:v>
      </x:c>
      <x:c r="K4790" s="1" t="n">
        <x:v>1</x:v>
      </x:c>
      <x:c r="L4790" s="1" t="n">
        <x:v>94.1</x:v>
      </x:c>
      <x:c r="M4790" s="1" t="n">
        <x:v>0</x:v>
      </x:c>
      <x:c r="N4790" s="1" t="n">
        <x:v>3</x:v>
      </x:c>
      <x:c r="O4790" s="1" t="n">
        <x:f aca="0">24*MAX(0,EOMONTH(B4790,0)-MAX(B4790,INDEX(Device_Inventory!$K$2:$K$1201,MATCH(A4790,Device_Inventory!$A$2:$A$1201,0)))+1)</x:f>
        <x:v>720</x:v>
      </x:c>
      <x:c r="P4790" s="11" t="b">
        <x:f aca="0">INDEX(Device_Inventory!$K$2:$K$1201,MATCH(A4790,Device_Inventory!$A$2:$A$1201,0))&gt;B4790</x:f>
        <x:v>0</x:v>
      </x:c>
      <x:c r="Q4790" s="1" t="str">
        <x:f aca="0">IF(D4790&gt;O4790,"Fail: operating hours exceed in-service hours",IF(D4790+M4790&gt;O4790,"Fail: operating + unavailable hours exceed in-service hours",IF(P4790,"Partial month: within in-service hours","OK")))</x:f>
        <x:v>OK</x:v>
      </x:c>
    </x:row>
    <x:row r="4791" ht="15" hidden="0" customHeight="1">
      <x:c r="A4791" s="1" t="s">
        <x:v>4004</x:v>
      </x:c>
      <x:c r="B4791" s="14" t="n">
        <x:v>46204</x:v>
      </x:c>
      <x:c r="C4791" s="1" t="n">
        <x:v>23.3</x:v>
      </x:c>
      <x:c r="D4791" s="1" t="n">
        <x:v>167.6</x:v>
      </x:c>
      <x:c r="E4791" s="1" t="n">
        <x:v>18</x:v>
      </x:c>
      <x:c r="F4791" s="1" t="n">
        <x:v>0</x:v>
      </x:c>
      <x:c r="G4791" s="1" t="n">
        <x:v>21</x:v>
      </x:c>
      <x:c r="H4791" s="1" t="n">
        <x:v>0</x:v>
      </x:c>
      <x:c r="I4791" s="1" t="n">
        <x:v>4</x:v>
      </x:c>
      <x:c r="J4791" s="1" t="n">
        <x:v>0.19</x:v>
      </x:c>
      <x:c r="K4791" s="1" t="n">
        <x:v>0</x:v>
      </x:c>
      <x:c r="L4791" s="1" t="n">
        <x:v>91.7</x:v>
      </x:c>
      <x:c r="M4791" s="1" t="n">
        <x:v>3.3</x:v>
      </x:c>
      <x:c r="N4791" s="1" t="n">
        <x:v>4.3</x:v>
      </x:c>
      <x:c r="O4791" s="1" t="n">
        <x:f aca="0">24*MAX(0,EOMONTH(B4791,0)-MAX(B4791,INDEX(Device_Inventory!$K$2:$K$1201,MATCH(A4791,Device_Inventory!$A$2:$A$1201,0)))+1)</x:f>
        <x:v>744</x:v>
      </x:c>
      <x:c r="P4791" s="11" t="b">
        <x:f aca="0">INDEX(Device_Inventory!$K$2:$K$1201,MATCH(A4791,Device_Inventory!$A$2:$A$1201,0))&gt;B4791</x:f>
        <x:v>0</x:v>
      </x:c>
      <x:c r="Q4791" s="1" t="str">
        <x:f aca="0">IF(D4791&gt;O4791,"Fail: operating hours exceed in-service hours",IF(D4791+M4791&gt;O4791,"Fail: operating + unavailable hours exceed in-service hours",IF(P4791,"Partial month: within in-service hours","OK")))</x:f>
        <x:v>OK</x:v>
      </x:c>
    </x:row>
    <x:row r="4792" ht="15" hidden="0" customHeight="1">
      <x:c r="A4792" s="1" t="s">
        <x:v>1470</x:v>
      </x:c>
      <x:c r="B4792" s="14" t="n">
        <x:v>46054</x:v>
      </x:c>
      <x:c r="C4792" s="1" t="n">
        <x:v>59.3</x:v>
      </x:c>
      <x:c r="D4792" s="1" t="n">
        <x:v>406.7</x:v>
      </x:c>
      <x:c r="E4792" s="1" t="n">
        <x:v>14</x:v>
      </x:c>
      <x:c r="F4792" s="1" t="n">
        <x:v>0</x:v>
      </x:c>
      <x:c r="G4792" s="1" t="n">
        <x:v>21</x:v>
      </x:c>
      <x:c r="H4792" s="1" t="n">
        <x:v>0</x:v>
      </x:c>
      <x:c r="I4792" s="1" t="n">
        <x:v>3</x:v>
      </x:c>
      <x:c r="J4792" s="1" t="n">
        <x:v>0.31</x:v>
      </x:c>
      <x:c r="K4792" s="1" t="n">
        <x:v>0</x:v>
      </x:c>
      <x:c r="L4792" s="1" t="n">
        <x:v>95.2</x:v>
      </x:c>
      <x:c r="M4792" s="1" t="n">
        <x:v>8.1</x:v>
      </x:c>
      <x:c r="N4792" s="1" t="n">
        <x:v>13.1</x:v>
      </x:c>
      <x:c r="O4792" s="1" t="n">
        <x:f aca="0">24*MAX(0,EOMONTH(B4792,0)-MAX(B4792,INDEX(Device_Inventory!$K$2:$K$1201,MATCH(A4792,Device_Inventory!$A$2:$A$1201,0)))+1)</x:f>
        <x:v>672</x:v>
      </x:c>
      <x:c r="P4792" s="11" t="b">
        <x:f aca="0">INDEX(Device_Inventory!$K$2:$K$1201,MATCH(A4792,Device_Inventory!$A$2:$A$1201,0))&gt;B4792</x:f>
        <x:v>0</x:v>
      </x:c>
      <x:c r="Q4792" s="1" t="str">
        <x:f aca="0">IF(D4792&gt;O4792,"Fail: operating hours exceed in-service hours",IF(D4792+M4792&gt;O4792,"Fail: operating + unavailable hours exceed in-service hours",IF(P4792,"Partial month: within in-service hours","OK")))</x:f>
        <x:v>OK</x:v>
      </x:c>
    </x:row>
    <x:row r="4793" ht="15" hidden="0" customHeight="1">
      <x:c r="A4793" s="1" t="s">
        <x:v>1470</x:v>
      </x:c>
      <x:c r="B4793" s="14" t="n">
        <x:v>46082</x:v>
      </x:c>
      <x:c r="C4793" s="1" t="n">
        <x:v>60.7</x:v>
      </x:c>
      <x:c r="D4793" s="1" t="n">
        <x:v>410.7</x:v>
      </x:c>
      <x:c r="E4793" s="1" t="n">
        <x:v>13</x:v>
      </x:c>
      <x:c r="F4793" s="1" t="n">
        <x:v>1</x:v>
      </x:c>
      <x:c r="G4793" s="1" t="n">
        <x:v>61</x:v>
      </x:c>
      <x:c r="H4793" s="1" t="n">
        <x:v>0</x:v>
      </x:c>
      <x:c r="I4793" s="1" t="n">
        <x:v>1</x:v>
      </x:c>
      <x:c r="J4793" s="1" t="n">
        <x:v>0.39</x:v>
      </x:c>
      <x:c r="K4793" s="1" t="n">
        <x:v>0</x:v>
      </x:c>
      <x:c r="L4793" s="1" t="n">
        <x:v>95.2</x:v>
      </x:c>
      <x:c r="M4793" s="1" t="n">
        <x:v>8.5</x:v>
      </x:c>
      <x:c r="N4793" s="1" t="n">
        <x:v>13.9</x:v>
      </x:c>
      <x:c r="O4793" s="1" t="n">
        <x:f aca="0">24*MAX(0,EOMONTH(B4793,0)-MAX(B4793,INDEX(Device_Inventory!$K$2:$K$1201,MATCH(A4793,Device_Inventory!$A$2:$A$1201,0)))+1)</x:f>
        <x:v>744</x:v>
      </x:c>
      <x:c r="P4793" s="11" t="b">
        <x:f aca="0">INDEX(Device_Inventory!$K$2:$K$1201,MATCH(A4793,Device_Inventory!$A$2:$A$1201,0))&gt;B4793</x:f>
        <x:v>0</x:v>
      </x:c>
      <x:c r="Q4793" s="1" t="str">
        <x:f aca="0">IF(D4793&gt;O4793,"Fail: operating hours exceed in-service hours",IF(D4793+M4793&gt;O4793,"Fail: operating + unavailable hours exceed in-service hours",IF(P4793,"Partial month: within in-service hours","OK")))</x:f>
        <x:v>OK</x:v>
      </x:c>
    </x:row>
    <x:row r="4794" ht="15" hidden="0" customHeight="1">
      <x:c r="A4794" s="1" t="s">
        <x:v>1470</x:v>
      </x:c>
      <x:c r="B4794" s="14" t="n">
        <x:v>46113</x:v>
      </x:c>
      <x:c r="C4794" s="1" t="n">
        <x:v>48.3</x:v>
      </x:c>
      <x:c r="D4794" s="1" t="n">
        <x:v>298.7</x:v>
      </x:c>
      <x:c r="E4794" s="1" t="n">
        <x:v>15</x:v>
      </x:c>
      <x:c r="F4794" s="1" t="n">
        <x:v>2</x:v>
      </x:c>
      <x:c r="G4794" s="1" t="n">
        <x:v>32</x:v>
      </x:c>
      <x:c r="H4794" s="1" t="n">
        <x:v>0</x:v>
      </x:c>
      <x:c r="I4794" s="1" t="n">
        <x:v>0</x:v>
      </x:c>
      <x:c r="J4794" s="1" t="n">
        <x:v>1.86</x:v>
      </x:c>
      <x:c r="K4794" s="1" t="n">
        <x:v>0</x:v>
      </x:c>
      <x:c r="L4794" s="1" t="n">
        <x:v>94.9</x:v>
      </x:c>
      <x:c r="M4794" s="1" t="n">
        <x:v>6.6</x:v>
      </x:c>
      <x:c r="N4794" s="1" t="n">
        <x:v>14.9</x:v>
      </x:c>
      <x:c r="O4794" s="1" t="n">
        <x:f aca="0">24*MAX(0,EOMONTH(B4794,0)-MAX(B4794,INDEX(Device_Inventory!$K$2:$K$1201,MATCH(A4794,Device_Inventory!$A$2:$A$1201,0)))+1)</x:f>
        <x:v>720</x:v>
      </x:c>
      <x:c r="P4794" s="11" t="b">
        <x:f aca="0">INDEX(Device_Inventory!$K$2:$K$1201,MATCH(A4794,Device_Inventory!$A$2:$A$1201,0))&gt;B4794</x:f>
        <x:v>0</x:v>
      </x:c>
      <x:c r="Q4794" s="1" t="str">
        <x:f aca="0">IF(D4794&gt;O4794,"Fail: operating hours exceed in-service hours",IF(D4794+M4794&gt;O4794,"Fail: operating + unavailable hours exceed in-service hours",IF(P4794,"Partial month: within in-service hours","OK")))</x:f>
        <x:v>OK</x:v>
      </x:c>
    </x:row>
    <x:row r="4795" ht="15" hidden="0" customHeight="1">
      <x:c r="A4795" s="1" t="s">
        <x:v>1470</x:v>
      </x:c>
      <x:c r="B4795" s="14" t="n">
        <x:v>46143</x:v>
      </x:c>
      <x:c r="C4795" s="1" t="n">
        <x:v>45.6</x:v>
      </x:c>
      <x:c r="D4795" s="1" t="n">
        <x:v>329.5</x:v>
      </x:c>
      <x:c r="E4795" s="1" t="n">
        <x:v>9</x:v>
      </x:c>
      <x:c r="F4795" s="1" t="n">
        <x:v>1</x:v>
      </x:c>
      <x:c r="G4795" s="1" t="n">
        <x:v>45</x:v>
      </x:c>
      <x:c r="H4795" s="1" t="n">
        <x:v>0</x:v>
      </x:c>
      <x:c r="I4795" s="1" t="n">
        <x:v>0</x:v>
      </x:c>
      <x:c r="J4795" s="1" t="n">
        <x:v>0.51</x:v>
      </x:c>
      <x:c r="K4795" s="1" t="n">
        <x:v>0</x:v>
      </x:c>
      <x:c r="L4795" s="1" t="n">
        <x:v>94.4</x:v>
      </x:c>
      <x:c r="M4795" s="1" t="n">
        <x:v>3.6</x:v>
      </x:c>
      <x:c r="N4795" s="1" t="n">
        <x:v>12</x:v>
      </x:c>
      <x:c r="O4795" s="1" t="n">
        <x:f aca="0">24*MAX(0,EOMONTH(B4795,0)-MAX(B4795,INDEX(Device_Inventory!$K$2:$K$1201,MATCH(A4795,Device_Inventory!$A$2:$A$1201,0)))+1)</x:f>
        <x:v>744</x:v>
      </x:c>
      <x:c r="P4795" s="11" t="b">
        <x:f aca="0">INDEX(Device_Inventory!$K$2:$K$1201,MATCH(A4795,Device_Inventory!$A$2:$A$1201,0))&gt;B4795</x:f>
        <x:v>0</x:v>
      </x:c>
      <x:c r="Q4795" s="1" t="str">
        <x:f aca="0">IF(D4795&gt;O4795,"Fail: operating hours exceed in-service hours",IF(D4795+M4795&gt;O4795,"Fail: operating + unavailable hours exceed in-service hours",IF(P4795,"Partial month: within in-service hours","OK")))</x:f>
        <x:v>OK</x:v>
      </x:c>
    </x:row>
    <x:row r="4796" ht="15" hidden="0" customHeight="1">
      <x:c r="A4796" s="1" t="s">
        <x:v>1470</x:v>
      </x:c>
      <x:c r="B4796" s="14" t="n">
        <x:v>46174</x:v>
      </x:c>
      <x:c r="C4796" s="1" t="n">
        <x:v>54.6</x:v>
      </x:c>
      <x:c r="D4796" s="1" t="n">
        <x:v>317</x:v>
      </x:c>
      <x:c r="E4796" s="1" t="n">
        <x:v>15</x:v>
      </x:c>
      <x:c r="F4796" s="1" t="n">
        <x:v>1</x:v>
      </x:c>
      <x:c r="G4796" s="1" t="n">
        <x:v>30</x:v>
      </x:c>
      <x:c r="H4796" s="1" t="n">
        <x:v>0</x:v>
      </x:c>
      <x:c r="I4796" s="1" t="n">
        <x:v>3</x:v>
      </x:c>
      <x:c r="J4796" s="1" t="n">
        <x:v>0.89</x:v>
      </x:c>
      <x:c r="K4796" s="1" t="n">
        <x:v>1</x:v>
      </x:c>
      <x:c r="L4796" s="1" t="n">
        <x:v>88</x:v>
      </x:c>
      <x:c r="M4796" s="1" t="n">
        <x:v>4.2</x:v>
      </x:c>
      <x:c r="N4796" s="1" t="n">
        <x:v>12.7</x:v>
      </x:c>
      <x:c r="O4796" s="1" t="n">
        <x:f aca="0">24*MAX(0,EOMONTH(B4796,0)-MAX(B4796,INDEX(Device_Inventory!$K$2:$K$1201,MATCH(A4796,Device_Inventory!$A$2:$A$1201,0)))+1)</x:f>
        <x:v>720</x:v>
      </x:c>
      <x:c r="P4796" s="11" t="b">
        <x:f aca="0">INDEX(Device_Inventory!$K$2:$K$1201,MATCH(A4796,Device_Inventory!$A$2:$A$1201,0))&gt;B4796</x:f>
        <x:v>0</x:v>
      </x:c>
      <x:c r="Q4796" s="1" t="str">
        <x:f aca="0">IF(D4796&gt;O4796,"Fail: operating hours exceed in-service hours",IF(D4796+M4796&gt;O4796,"Fail: operating + unavailable hours exceed in-service hours",IF(P4796,"Partial month: within in-service hours","OK")))</x:f>
        <x:v>OK</x:v>
      </x:c>
    </x:row>
    <x:row r="4797" ht="15" hidden="0" customHeight="1">
      <x:c r="A4797" s="1" t="s">
        <x:v>1470</x:v>
      </x:c>
      <x:c r="B4797" s="14" t="n">
        <x:v>46204</x:v>
      </x:c>
      <x:c r="C4797" s="1" t="n">
        <x:v>70.7</x:v>
      </x:c>
      <x:c r="D4797" s="1" t="n">
        <x:v>469.2</x:v>
      </x:c>
      <x:c r="E4797" s="1" t="n">
        <x:v>15</x:v>
      </x:c>
      <x:c r="F4797" s="1" t="n">
        <x:v>0</x:v>
      </x:c>
      <x:c r="G4797" s="1" t="n">
        <x:v>34</x:v>
      </x:c>
      <x:c r="H4797" s="1" t="n">
        <x:v>0</x:v>
      </x:c>
      <x:c r="I4797" s="1" t="n">
        <x:v>2</x:v>
      </x:c>
      <x:c r="J4797" s="1" t="n">
        <x:v>0.15</x:v>
      </x:c>
      <x:c r="K4797" s="1" t="n">
        <x:v>0</x:v>
      </x:c>
      <x:c r="L4797" s="1" t="n">
        <x:v>96.8</x:v>
      </x:c>
      <x:c r="M4797" s="1" t="n">
        <x:v>2.9</x:v>
      </x:c>
      <x:c r="N4797" s="1" t="n">
        <x:v>14.4</x:v>
      </x:c>
      <x:c r="O4797" s="1" t="n">
        <x:f aca="0">24*MAX(0,EOMONTH(B4797,0)-MAX(B4797,INDEX(Device_Inventory!$K$2:$K$1201,MATCH(A4797,Device_Inventory!$A$2:$A$1201,0)))+1)</x:f>
        <x:v>744</x:v>
      </x:c>
      <x:c r="P4797" s="11" t="b">
        <x:f aca="0">INDEX(Device_Inventory!$K$2:$K$1201,MATCH(A4797,Device_Inventory!$A$2:$A$1201,0))&gt;B4797</x:f>
        <x:v>0</x:v>
      </x:c>
      <x:c r="Q4797" s="1" t="str">
        <x:f aca="0">IF(D4797&gt;O4797,"Fail: operating hours exceed in-service hours",IF(D4797+M4797&gt;O4797,"Fail: operating + unavailable hours exceed in-service hours",IF(P4797,"Partial month: within in-service hours","OK")))</x:f>
        <x:v>OK</x:v>
      </x:c>
    </x:row>
    <x:row r="4798" ht="15" hidden="0" customHeight="1">
      <x:c r="A4798" s="1" t="s">
        <x:v>1471</x:v>
      </x:c>
      <x:c r="B4798" s="14" t="n">
        <x:v>46054</x:v>
      </x:c>
      <x:c r="C4798" s="1" t="n">
        <x:v>66.7</x:v>
      </x:c>
      <x:c r="D4798" s="1" t="n">
        <x:v>366.2</x:v>
      </x:c>
      <x:c r="E4798" s="1" t="n">
        <x:v>10</x:v>
      </x:c>
      <x:c r="F4798" s="1" t="n">
        <x:v>0</x:v>
      </x:c>
      <x:c r="G4798" s="1" t="n">
        <x:v>34</x:v>
      </x:c>
      <x:c r="H4798" s="1" t="n">
        <x:v>0</x:v>
      </x:c>
      <x:c r="I4798" s="1" t="n">
        <x:v>6</x:v>
      </x:c>
      <x:c r="J4798" s="1" t="n">
        <x:v>0.57</x:v>
      </x:c>
      <x:c r="K4798" s="1" t="n">
        <x:v>0</x:v>
      </x:c>
      <x:c r="L4798" s="1" t="n">
        <x:v>95.9</x:v>
      </x:c>
      <x:c r="M4798" s="1" t="n">
        <x:v>4.4</x:v>
      </x:c>
      <x:c r="N4798" s="1" t="n">
        <x:v>13.3</x:v>
      </x:c>
      <x:c r="O4798" s="1" t="n">
        <x:f aca="0">24*MAX(0,EOMONTH(B4798,0)-MAX(B4798,INDEX(Device_Inventory!$K$2:$K$1201,MATCH(A4798,Device_Inventory!$A$2:$A$1201,0)))+1)</x:f>
        <x:v>672</x:v>
      </x:c>
      <x:c r="P4798" s="11" t="b">
        <x:f aca="0">INDEX(Device_Inventory!$K$2:$K$1201,MATCH(A4798,Device_Inventory!$A$2:$A$1201,0))&gt;B4798</x:f>
        <x:v>0</x:v>
      </x:c>
      <x:c r="Q4798" s="1" t="str">
        <x:f aca="0">IF(D4798&gt;O4798,"Fail: operating hours exceed in-service hours",IF(D4798+M4798&gt;O4798,"Fail: operating + unavailable hours exceed in-service hours",IF(P4798,"Partial month: within in-service hours","OK")))</x:f>
        <x:v>OK</x:v>
      </x:c>
    </x:row>
    <x:row r="4799" ht="15" hidden="0" customHeight="1">
      <x:c r="A4799" s="1" t="s">
        <x:v>1471</x:v>
      </x:c>
      <x:c r="B4799" s="14" t="n">
        <x:v>46082</x:v>
      </x:c>
      <x:c r="C4799" s="1" t="n">
        <x:v>80.4</x:v>
      </x:c>
      <x:c r="D4799" s="1" t="n">
        <x:v>549.4</x:v>
      </x:c>
      <x:c r="E4799" s="1" t="n">
        <x:v>18</x:v>
      </x:c>
      <x:c r="F4799" s="1" t="n">
        <x:v>0</x:v>
      </x:c>
      <x:c r="G4799" s="1" t="n">
        <x:v>43</x:v>
      </x:c>
      <x:c r="H4799" s="1" t="n">
        <x:v>0</x:v>
      </x:c>
      <x:c r="I4799" s="1" t="n">
        <x:v>2</x:v>
      </x:c>
      <x:c r="J4799" s="1" t="n">
        <x:v>0.52</x:v>
      </x:c>
      <x:c r="K4799" s="1" t="n">
        <x:v>3</x:v>
      </x:c>
      <x:c r="L4799" s="1" t="n">
        <x:v>92.8</x:v>
      </x:c>
      <x:c r="M4799" s="1" t="n">
        <x:v>8.5</x:v>
      </x:c>
      <x:c r="N4799" s="1" t="n">
        <x:v>16.7</x:v>
      </x:c>
      <x:c r="O4799" s="1" t="n">
        <x:f aca="0">24*MAX(0,EOMONTH(B4799,0)-MAX(B4799,INDEX(Device_Inventory!$K$2:$K$1201,MATCH(A4799,Device_Inventory!$A$2:$A$1201,0)))+1)</x:f>
        <x:v>744</x:v>
      </x:c>
      <x:c r="P4799" s="11" t="b">
        <x:f aca="0">INDEX(Device_Inventory!$K$2:$K$1201,MATCH(A4799,Device_Inventory!$A$2:$A$1201,0))&gt;B4799</x:f>
        <x:v>0</x:v>
      </x:c>
      <x:c r="Q4799" s="1" t="str">
        <x:f aca="0">IF(D4799&gt;O4799,"Fail: operating hours exceed in-service hours",IF(D4799+M4799&gt;O4799,"Fail: operating + unavailable hours exceed in-service hours",IF(P4799,"Partial month: within in-service hours","OK")))</x:f>
        <x:v>OK</x:v>
      </x:c>
    </x:row>
    <x:row r="4800" ht="15" hidden="0" customHeight="1">
      <x:c r="A4800" s="1" t="s">
        <x:v>1471</x:v>
      </x:c>
      <x:c r="B4800" s="14" t="n">
        <x:v>46113</x:v>
      </x:c>
      <x:c r="C4800" s="1" t="n">
        <x:v>43.5</x:v>
      </x:c>
      <x:c r="D4800" s="1" t="n">
        <x:v>269.2</x:v>
      </x:c>
      <x:c r="E4800" s="1" t="n">
        <x:v>10</x:v>
      </x:c>
      <x:c r="F4800" s="1" t="n">
        <x:v>0</x:v>
      </x:c>
      <x:c r="G4800" s="1" t="n">
        <x:v>23</x:v>
      </x:c>
      <x:c r="H4800" s="1" t="n">
        <x:v>0</x:v>
      </x:c>
      <x:c r="I4800" s="1" t="n">
        <x:v>1</x:v>
      </x:c>
      <x:c r="J4800" s="1" t="n">
        <x:v>0</x:v>
      </x:c>
      <x:c r="K4800" s="1" t="n">
        <x:v>0</x:v>
      </x:c>
      <x:c r="L4800" s="1" t="n">
        <x:v>95</x:v>
      </x:c>
      <x:c r="M4800" s="1" t="n">
        <x:v>8.7</x:v>
      </x:c>
      <x:c r="N4800" s="1" t="n">
        <x:v>10.2</x:v>
      </x:c>
      <x:c r="O4800" s="1" t="n">
        <x:f aca="0">24*MAX(0,EOMONTH(B4800,0)-MAX(B4800,INDEX(Device_Inventory!$K$2:$K$1201,MATCH(A4800,Device_Inventory!$A$2:$A$1201,0)))+1)</x:f>
        <x:v>720</x:v>
      </x:c>
      <x:c r="P4800" s="11" t="b">
        <x:f aca="0">INDEX(Device_Inventory!$K$2:$K$1201,MATCH(A4800,Device_Inventory!$A$2:$A$1201,0))&gt;B4800</x:f>
        <x:v>0</x:v>
      </x:c>
      <x:c r="Q4800" s="1" t="str">
        <x:f aca="0">IF(D4800&gt;O4800,"Fail: operating hours exceed in-service hours",IF(D4800+M4800&gt;O4800,"Fail: operating + unavailable hours exceed in-service hours",IF(P4800,"Partial month: within in-service hours","OK")))</x:f>
        <x:v>OK</x:v>
      </x:c>
    </x:row>
    <x:row r="4801" ht="15" hidden="0" customHeight="1">
      <x:c r="A4801" s="1" t="s">
        <x:v>1471</x:v>
      </x:c>
      <x:c r="B4801" s="14" t="n">
        <x:v>46143</x:v>
      </x:c>
      <x:c r="C4801" s="1" t="n">
        <x:v>54.4</x:v>
      </x:c>
      <x:c r="D4801" s="1" t="n">
        <x:v>314.1</x:v>
      </x:c>
      <x:c r="E4801" s="1" t="n">
        <x:v>7</x:v>
      </x:c>
      <x:c r="F4801" s="1" t="n">
        <x:v>0</x:v>
      </x:c>
      <x:c r="G4801" s="1" t="n">
        <x:v>42</x:v>
      </x:c>
      <x:c r="H4801" s="1" t="n">
        <x:v>0</x:v>
      </x:c>
      <x:c r="I4801" s="1" t="n">
        <x:v>0</x:v>
      </x:c>
      <x:c r="J4801" s="1" t="n">
        <x:v>1.1</x:v>
      </x:c>
      <x:c r="K4801" s="1" t="n">
        <x:v>0</x:v>
      </x:c>
      <x:c r="L4801" s="1" t="n">
        <x:v>93.4</x:v>
      </x:c>
      <x:c r="M4801" s="1" t="n">
        <x:v>5.6</x:v>
      </x:c>
      <x:c r="N4801" s="1" t="n">
        <x:v>9.9</x:v>
      </x:c>
      <x:c r="O4801" s="1" t="n">
        <x:f aca="0">24*MAX(0,EOMONTH(B4801,0)-MAX(B4801,INDEX(Device_Inventory!$K$2:$K$1201,MATCH(A4801,Device_Inventory!$A$2:$A$1201,0)))+1)</x:f>
        <x:v>744</x:v>
      </x:c>
      <x:c r="P4801" s="11" t="b">
        <x:f aca="0">INDEX(Device_Inventory!$K$2:$K$1201,MATCH(A4801,Device_Inventory!$A$2:$A$1201,0))&gt;B4801</x:f>
        <x:v>0</x:v>
      </x:c>
      <x:c r="Q4801" s="1" t="str">
        <x:f aca="0">IF(D4801&gt;O4801,"Fail: operating hours exceed in-service hours",IF(D4801+M4801&gt;O4801,"Fail: operating + unavailable hours exceed in-service hours",IF(P4801,"Partial month: within in-service hours","OK")))</x:f>
        <x:v>OK</x:v>
      </x:c>
    </x:row>
    <x:row r="4802" ht="15" hidden="0" customHeight="1">
      <x:c r="A4802" s="1" t="s">
        <x:v>1471</x:v>
      </x:c>
      <x:c r="B4802" s="14" t="n">
        <x:v>46174</x:v>
      </x:c>
      <x:c r="C4802" s="1" t="n">
        <x:v>72.9</x:v>
      </x:c>
      <x:c r="D4802" s="1" t="n">
        <x:v>423.8</x:v>
      </x:c>
      <x:c r="E4802" s="1" t="n">
        <x:v>18</x:v>
      </x:c>
      <x:c r="F4802" s="1" t="n">
        <x:v>0</x:v>
      </x:c>
      <x:c r="G4802" s="1" t="n">
        <x:v>31</x:v>
      </x:c>
      <x:c r="H4802" s="1" t="n">
        <x:v>0</x:v>
      </x:c>
      <x:c r="I4802" s="1" t="n">
        <x:v>2</x:v>
      </x:c>
      <x:c r="J4802" s="1" t="n">
        <x:v>0</x:v>
      </x:c>
      <x:c r="K4802" s="1" t="n">
        <x:v>0</x:v>
      </x:c>
      <x:c r="L4802" s="1" t="n">
        <x:v>93.9</x:v>
      </x:c>
      <x:c r="M4802" s="1" t="n">
        <x:v>2.5</x:v>
      </x:c>
      <x:c r="N4802" s="1" t="n">
        <x:v>18.3</x:v>
      </x:c>
      <x:c r="O4802" s="1" t="n">
        <x:f aca="0">24*MAX(0,EOMONTH(B4802,0)-MAX(B4802,INDEX(Device_Inventory!$K$2:$K$1201,MATCH(A4802,Device_Inventory!$A$2:$A$1201,0)))+1)</x:f>
        <x:v>720</x:v>
      </x:c>
      <x:c r="P4802" s="11" t="b">
        <x:f aca="0">INDEX(Device_Inventory!$K$2:$K$1201,MATCH(A4802,Device_Inventory!$A$2:$A$1201,0))&gt;B4802</x:f>
        <x:v>0</x:v>
      </x:c>
      <x:c r="Q4802" s="1" t="str">
        <x:f aca="0">IF(D4802&gt;O4802,"Fail: operating hours exceed in-service hours",IF(D4802+M4802&gt;O4802,"Fail: operating + unavailable hours exceed in-service hours",IF(P4802,"Partial month: within in-service hours","OK")))</x:f>
        <x:v>OK</x:v>
      </x:c>
    </x:row>
    <x:row r="4803" ht="15" hidden="0" customHeight="1">
      <x:c r="A4803" s="1" t="s">
        <x:v>1471</x:v>
      </x:c>
      <x:c r="B4803" s="14" t="n">
        <x:v>46204</x:v>
      </x:c>
      <x:c r="C4803" s="1" t="n">
        <x:v>67.2</x:v>
      </x:c>
      <x:c r="D4803" s="1" t="n">
        <x:v>406.7</x:v>
      </x:c>
      <x:c r="E4803" s="1" t="n">
        <x:v>12</x:v>
      </x:c>
      <x:c r="F4803" s="1" t="n">
        <x:v>0</x:v>
      </x:c>
      <x:c r="G4803" s="1" t="n">
        <x:v>33</x:v>
      </x:c>
      <x:c r="H4803" s="1" t="n">
        <x:v>0</x:v>
      </x:c>
      <x:c r="I4803" s="1" t="n">
        <x:v>3</x:v>
      </x:c>
      <x:c r="J4803" s="1" t="n">
        <x:v>0.33</x:v>
      </x:c>
      <x:c r="K4803" s="1" t="n">
        <x:v>0</x:v>
      </x:c>
      <x:c r="L4803" s="1" t="n">
        <x:v>97.3</x:v>
      </x:c>
      <x:c r="M4803" s="1" t="n">
        <x:v>3.3</x:v>
      </x:c>
      <x:c r="N4803" s="1" t="n">
        <x:v>13.1</x:v>
      </x:c>
      <x:c r="O4803" s="1" t="n">
        <x:f aca="0">24*MAX(0,EOMONTH(B4803,0)-MAX(B4803,INDEX(Device_Inventory!$K$2:$K$1201,MATCH(A4803,Device_Inventory!$A$2:$A$1201,0)))+1)</x:f>
        <x:v>744</x:v>
      </x:c>
      <x:c r="P4803" s="11" t="b">
        <x:f aca="0">INDEX(Device_Inventory!$K$2:$K$1201,MATCH(A4803,Device_Inventory!$A$2:$A$1201,0))&gt;B4803</x:f>
        <x:v>0</x:v>
      </x:c>
      <x:c r="Q4803" s="1" t="str">
        <x:f aca="0">IF(D4803&gt;O4803,"Fail: operating hours exceed in-service hours",IF(D4803+M4803&gt;O4803,"Fail: operating + unavailable hours exceed in-service hours",IF(P4803,"Partial month: within in-service hours","OK")))</x:f>
        <x:v>OK</x:v>
      </x:c>
    </x:row>
    <x:row r="4804" ht="15" hidden="0" customHeight="1">
      <x:c r="A4804" s="1" t="s">
        <x:v>1473</x:v>
      </x:c>
      <x:c r="B4804" s="14" t="n">
        <x:v>46054</x:v>
      </x:c>
      <x:c r="C4804" s="1" t="n">
        <x:v>73.1</x:v>
      </x:c>
      <x:c r="D4804" s="1" t="n">
        <x:v>523.5</x:v>
      </x:c>
      <x:c r="E4804" s="1" t="n">
        <x:v>17</x:v>
      </x:c>
      <x:c r="F4804" s="1" t="n">
        <x:v>0</x:v>
      </x:c>
      <x:c r="G4804" s="1" t="n">
        <x:v>46</x:v>
      </x:c>
      <x:c r="H4804" s="1" t="n">
        <x:v>0</x:v>
      </x:c>
      <x:c r="I4804" s="1" t="n">
        <x:v>1</x:v>
      </x:c>
      <x:c r="J4804" s="1" t="n">
        <x:v>0.49</x:v>
      </x:c>
      <x:c r="K4804" s="1" t="n">
        <x:v>1</x:v>
      </x:c>
      <x:c r="L4804" s="1" t="n">
        <x:v>96.4</x:v>
      </x:c>
      <x:c r="M4804" s="1" t="n">
        <x:v>3.3</x:v>
      </x:c>
      <x:c r="N4804" s="1" t="n">
        <x:v>8</x:v>
      </x:c>
      <x:c r="O4804" s="1" t="n">
        <x:f aca="0">24*MAX(0,EOMONTH(B4804,0)-MAX(B4804,INDEX(Device_Inventory!$K$2:$K$1201,MATCH(A4804,Device_Inventory!$A$2:$A$1201,0)))+1)</x:f>
        <x:v>672</x:v>
      </x:c>
      <x:c r="P4804" s="11" t="b">
        <x:f aca="0">INDEX(Device_Inventory!$K$2:$K$1201,MATCH(A4804,Device_Inventory!$A$2:$A$1201,0))&gt;B4804</x:f>
        <x:v>0</x:v>
      </x:c>
      <x:c r="Q4804" s="1" t="str">
        <x:f aca="0">IF(D4804&gt;O4804,"Fail: operating hours exceed in-service hours",IF(D4804+M4804&gt;O4804,"Fail: operating + unavailable hours exceed in-service hours",IF(P4804,"Partial month: within in-service hours","OK")))</x:f>
        <x:v>OK</x:v>
      </x:c>
    </x:row>
    <x:row r="4805" ht="15" hidden="0" customHeight="1">
      <x:c r="A4805" s="1" t="s">
        <x:v>1473</x:v>
      </x:c>
      <x:c r="B4805" s="14" t="n">
        <x:v>46082</x:v>
      </x:c>
      <x:c r="C4805" s="1" t="n">
        <x:v>46.7</x:v>
      </x:c>
      <x:c r="D4805" s="1" t="n">
        <x:v>327.4</x:v>
      </x:c>
      <x:c r="E4805" s="1" t="n">
        <x:v>14</x:v>
      </x:c>
      <x:c r="F4805" s="1" t="n">
        <x:v>2</x:v>
      </x:c>
      <x:c r="G4805" s="1" t="n">
        <x:v>29</x:v>
      </x:c>
      <x:c r="H4805" s="1" t="n">
        <x:v>1</x:v>
      </x:c>
      <x:c r="I4805" s="1" t="n">
        <x:v>0</x:v>
      </x:c>
      <x:c r="J4805" s="1" t="n">
        <x:v>0</x:v>
      </x:c>
      <x:c r="K4805" s="1" t="n">
        <x:v>0</x:v>
      </x:c>
      <x:c r="L4805" s="1" t="n">
        <x:v>91.4</x:v>
      </x:c>
      <x:c r="M4805" s="1" t="n">
        <x:v>9</x:v>
      </x:c>
      <x:c r="N4805" s="1" t="n">
        <x:v>4.9</x:v>
      </x:c>
      <x:c r="O4805" s="1" t="n">
        <x:f aca="0">24*MAX(0,EOMONTH(B4805,0)-MAX(B4805,INDEX(Device_Inventory!$K$2:$K$1201,MATCH(A4805,Device_Inventory!$A$2:$A$1201,0)))+1)</x:f>
        <x:v>744</x:v>
      </x:c>
      <x:c r="P4805" s="11" t="b">
        <x:f aca="0">INDEX(Device_Inventory!$K$2:$K$1201,MATCH(A4805,Device_Inventory!$A$2:$A$1201,0))&gt;B4805</x:f>
        <x:v>0</x:v>
      </x:c>
      <x:c r="Q4805" s="1" t="str">
        <x:f aca="0">IF(D4805&gt;O4805,"Fail: operating hours exceed in-service hours",IF(D4805+M4805&gt;O4805,"Fail: operating + unavailable hours exceed in-service hours",IF(P4805,"Partial month: within in-service hours","OK")))</x:f>
        <x:v>OK</x:v>
      </x:c>
    </x:row>
    <x:row r="4806" ht="15" hidden="0" customHeight="1">
      <x:c r="A4806" s="1" t="s">
        <x:v>1473</x:v>
      </x:c>
      <x:c r="B4806" s="14" t="n">
        <x:v>46113</x:v>
      </x:c>
      <x:c r="C4806" s="1" t="n">
        <x:v>49</x:v>
      </x:c>
      <x:c r="D4806" s="1" t="n">
        <x:v>349.9</x:v>
      </x:c>
      <x:c r="E4806" s="1" t="n">
        <x:v>21</x:v>
      </x:c>
      <x:c r="F4806" s="1" t="n">
        <x:v>0</x:v>
      </x:c>
      <x:c r="G4806" s="1" t="n">
        <x:v>31</x:v>
      </x:c>
      <x:c r="H4806" s="1" t="n">
        <x:v>0</x:v>
      </x:c>
      <x:c r="I4806" s="1" t="n">
        <x:v>0</x:v>
      </x:c>
      <x:c r="J4806" s="1" t="n">
        <x:v>0.86</x:v>
      </x:c>
      <x:c r="K4806" s="1" t="n">
        <x:v>0</x:v>
      </x:c>
      <x:c r="L4806" s="1" t="n">
        <x:v>93.5</x:v>
      </x:c>
      <x:c r="M4806" s="1" t="n">
        <x:v>0</x:v>
      </x:c>
      <x:c r="N4806" s="1" t="n">
        <x:v>13.5</x:v>
      </x:c>
      <x:c r="O4806" s="1" t="n">
        <x:f aca="0">24*MAX(0,EOMONTH(B4806,0)-MAX(B4806,INDEX(Device_Inventory!$K$2:$K$1201,MATCH(A4806,Device_Inventory!$A$2:$A$1201,0)))+1)</x:f>
        <x:v>720</x:v>
      </x:c>
      <x:c r="P4806" s="11" t="b">
        <x:f aca="0">INDEX(Device_Inventory!$K$2:$K$1201,MATCH(A4806,Device_Inventory!$A$2:$A$1201,0))&gt;B4806</x:f>
        <x:v>0</x:v>
      </x:c>
      <x:c r="Q4806" s="1" t="str">
        <x:f aca="0">IF(D4806&gt;O4806,"Fail: operating hours exceed in-service hours",IF(D4806+M4806&gt;O4806,"Fail: operating + unavailable hours exceed in-service hours",IF(P4806,"Partial month: within in-service hours","OK")))</x:f>
        <x:v>OK</x:v>
      </x:c>
    </x:row>
    <x:row r="4807" ht="15" hidden="0" customHeight="1">
      <x:c r="A4807" s="1" t="s">
        <x:v>1473</x:v>
      </x:c>
      <x:c r="B4807" s="14" t="n">
        <x:v>46143</x:v>
      </x:c>
      <x:c r="C4807" s="1" t="n">
        <x:v>65.6</x:v>
      </x:c>
      <x:c r="D4807" s="1" t="n">
        <x:v>374.2</x:v>
      </x:c>
      <x:c r="E4807" s="1" t="n">
        <x:v>17</x:v>
      </x:c>
      <x:c r="F4807" s="1" t="n">
        <x:v>1</x:v>
      </x:c>
      <x:c r="G4807" s="1" t="n">
        <x:v>45</x:v>
      </x:c>
      <x:c r="H4807" s="1" t="n">
        <x:v>0</x:v>
      </x:c>
      <x:c r="I4807" s="1" t="n">
        <x:v>3</x:v>
      </x:c>
      <x:c r="J4807" s="1" t="n">
        <x:v>0</x:v>
      </x:c>
      <x:c r="K4807" s="1" t="n">
        <x:v>1</x:v>
      </x:c>
      <x:c r="L4807" s="1" t="n">
        <x:v>96.5</x:v>
      </x:c>
      <x:c r="M4807" s="1" t="n">
        <x:v>7.5</x:v>
      </x:c>
      <x:c r="N4807" s="1" t="n">
        <x:v>11.5</x:v>
      </x:c>
      <x:c r="O4807" s="1" t="n">
        <x:f aca="0">24*MAX(0,EOMONTH(B4807,0)-MAX(B4807,INDEX(Device_Inventory!$K$2:$K$1201,MATCH(A4807,Device_Inventory!$A$2:$A$1201,0)))+1)</x:f>
        <x:v>744</x:v>
      </x:c>
      <x:c r="P4807" s="11" t="b">
        <x:f aca="0">INDEX(Device_Inventory!$K$2:$K$1201,MATCH(A4807,Device_Inventory!$A$2:$A$1201,0))&gt;B4807</x:f>
        <x:v>0</x:v>
      </x:c>
      <x:c r="Q4807" s="1" t="str">
        <x:f aca="0">IF(D4807&gt;O4807,"Fail: operating hours exceed in-service hours",IF(D4807+M4807&gt;O4807,"Fail: operating + unavailable hours exceed in-service hours",IF(P4807,"Partial month: within in-service hours","OK")))</x:f>
        <x:v>OK</x:v>
      </x:c>
    </x:row>
    <x:row r="4808" ht="15" hidden="0" customHeight="1">
      <x:c r="A4808" s="1" t="s">
        <x:v>1473</x:v>
      </x:c>
      <x:c r="B4808" s="14" t="n">
        <x:v>46174</x:v>
      </x:c>
      <x:c r="C4808" s="1" t="n">
        <x:v>45.3</x:v>
      </x:c>
      <x:c r="D4808" s="1" t="n">
        <x:v>287.2</x:v>
      </x:c>
      <x:c r="E4808" s="1" t="n">
        <x:v>10</x:v>
      </x:c>
      <x:c r="F4808" s="1" t="n">
        <x:v>1</x:v>
      </x:c>
      <x:c r="G4808" s="1" t="n">
        <x:v>37</x:v>
      </x:c>
      <x:c r="H4808" s="1" t="n">
        <x:v>0</x:v>
      </x:c>
      <x:c r="I4808" s="1" t="n">
        <x:v>3</x:v>
      </x:c>
      <x:c r="J4808" s="1" t="n">
        <x:v>0</x:v>
      </x:c>
      <x:c r="K4808" s="1" t="n">
        <x:v>1</x:v>
      </x:c>
      <x:c r="L4808" s="1" t="n">
        <x:v>91</x:v>
      </x:c>
      <x:c r="M4808" s="1" t="n">
        <x:v>0</x:v>
      </x:c>
      <x:c r="N4808" s="1" t="n">
        <x:v>10.9</x:v>
      </x:c>
      <x:c r="O4808" s="1" t="n">
        <x:f aca="0">24*MAX(0,EOMONTH(B4808,0)-MAX(B4808,INDEX(Device_Inventory!$K$2:$K$1201,MATCH(A4808,Device_Inventory!$A$2:$A$1201,0)))+1)</x:f>
        <x:v>720</x:v>
      </x:c>
      <x:c r="P4808" s="11" t="b">
        <x:f aca="0">INDEX(Device_Inventory!$K$2:$K$1201,MATCH(A4808,Device_Inventory!$A$2:$A$1201,0))&gt;B4808</x:f>
        <x:v>0</x:v>
      </x:c>
      <x:c r="Q4808" s="1" t="str">
        <x:f aca="0">IF(D4808&gt;O4808,"Fail: operating hours exceed in-service hours",IF(D4808+M4808&gt;O4808,"Fail: operating + unavailable hours exceed in-service hours",IF(P4808,"Partial month: within in-service hours","OK")))</x:f>
        <x:v>OK</x:v>
      </x:c>
    </x:row>
    <x:row r="4809" ht="15" hidden="0" customHeight="1">
      <x:c r="A4809" s="1" t="s">
        <x:v>1473</x:v>
      </x:c>
      <x:c r="B4809" s="14" t="n">
        <x:v>46204</x:v>
      </x:c>
      <x:c r="C4809" s="1" t="n">
        <x:v>42.7</x:v>
      </x:c>
      <x:c r="D4809" s="1" t="n">
        <x:v>303.4</x:v>
      </x:c>
      <x:c r="E4809" s="1" t="n">
        <x:v>7</x:v>
      </x:c>
      <x:c r="F4809" s="1" t="n">
        <x:v>0</x:v>
      </x:c>
      <x:c r="G4809" s="1" t="n">
        <x:v>32</x:v>
      </x:c>
      <x:c r="H4809" s="1" t="n">
        <x:v>0</x:v>
      </x:c>
      <x:c r="I4809" s="1" t="n">
        <x:v>4</x:v>
      </x:c>
      <x:c r="J4809" s="1" t="n">
        <x:v>0.52</x:v>
      </x:c>
      <x:c r="K4809" s="1" t="n">
        <x:v>1</x:v>
      </x:c>
      <x:c r="L4809" s="1" t="n">
        <x:v>97.5</x:v>
      </x:c>
      <x:c r="M4809" s="1" t="n">
        <x:v>2.7</x:v>
      </x:c>
      <x:c r="N4809" s="1" t="n">
        <x:v>7.2</x:v>
      </x:c>
      <x:c r="O4809" s="1" t="n">
        <x:f aca="0">24*MAX(0,EOMONTH(B4809,0)-MAX(B4809,INDEX(Device_Inventory!$K$2:$K$1201,MATCH(A4809,Device_Inventory!$A$2:$A$1201,0)))+1)</x:f>
        <x:v>744</x:v>
      </x:c>
      <x:c r="P4809" s="11" t="b">
        <x:f aca="0">INDEX(Device_Inventory!$K$2:$K$1201,MATCH(A4809,Device_Inventory!$A$2:$A$1201,0))&gt;B4809</x:f>
        <x:v>0</x:v>
      </x:c>
      <x:c r="Q4809" s="1" t="str">
        <x:f aca="0">IF(D4809&gt;O4809,"Fail: operating hours exceed in-service hours",IF(D4809+M4809&gt;O4809,"Fail: operating + unavailable hours exceed in-service hours",IF(P4809,"Partial month: within in-service hours","OK")))</x:f>
        <x:v>OK</x:v>
      </x:c>
    </x:row>
    <x:row r="4810" ht="15" hidden="0" customHeight="1">
      <x:c r="A4810" s="1" t="s">
        <x:v>4013</x:v>
      </x:c>
      <x:c r="B4810" s="14" t="n">
        <x:v>46054</x:v>
      </x:c>
      <x:c r="C4810" s="1" t="n">
        <x:v>78.3</x:v>
      </x:c>
      <x:c r="D4810" s="1" t="n">
        <x:v>536.9</x:v>
      </x:c>
      <x:c r="E4810" s="1" t="n">
        <x:v>22</x:v>
      </x:c>
      <x:c r="F4810" s="1" t="n">
        <x:v>1</x:v>
      </x:c>
      <x:c r="G4810" s="1" t="n">
        <x:v>31</x:v>
      </x:c>
      <x:c r="H4810" s="1" t="n">
        <x:v>1</x:v>
      </x:c>
      <x:c r="I4810" s="1" t="n">
        <x:v>5</x:v>
      </x:c>
      <x:c r="J4810" s="1" t="n">
        <x:v>1.85</x:v>
      </x:c>
      <x:c r="K4810" s="1" t="n">
        <x:v>2</x:v>
      </x:c>
      <x:c r="L4810" s="1" t="n">
        <x:v>92.5</x:v>
      </x:c>
      <x:c r="M4810" s="1" t="n">
        <x:v>9.7</x:v>
      </x:c>
      <x:c r="N4810" s="1" t="n">
        <x:v>21.8</x:v>
      </x:c>
      <x:c r="O4810" s="1" t="n">
        <x:f aca="0">24*MAX(0,EOMONTH(B4810,0)-MAX(B4810,INDEX(Device_Inventory!$K$2:$K$1201,MATCH(A4810,Device_Inventory!$A$2:$A$1201,0)))+1)</x:f>
        <x:v>672</x:v>
      </x:c>
      <x:c r="P4810" s="11" t="b">
        <x:f aca="0">INDEX(Device_Inventory!$K$2:$K$1201,MATCH(A4810,Device_Inventory!$A$2:$A$1201,0))&gt;B4810</x:f>
        <x:v>0</x:v>
      </x:c>
      <x:c r="Q4810" s="1" t="str">
        <x:f aca="0">IF(D4810&gt;O4810,"Fail: operating hours exceed in-service hours",IF(D4810+M4810&gt;O4810,"Fail: operating + unavailable hours exceed in-service hours",IF(P4810,"Partial month: within in-service hours","OK")))</x:f>
        <x:v>OK</x:v>
      </x:c>
    </x:row>
    <x:row r="4811" ht="15" hidden="0" customHeight="1">
      <x:c r="A4811" s="1" t="s">
        <x:v>4013</x:v>
      </x:c>
      <x:c r="B4811" s="14" t="n">
        <x:v>46082</x:v>
      </x:c>
      <x:c r="C4811" s="1" t="n">
        <x:v>73.8</x:v>
      </x:c>
      <x:c r="D4811" s="1" t="n">
        <x:v>532.6</x:v>
      </x:c>
      <x:c r="E4811" s="1" t="n">
        <x:v>30</x:v>
      </x:c>
      <x:c r="F4811" s="1" t="n">
        <x:v>5</x:v>
      </x:c>
      <x:c r="G4811" s="1" t="n">
        <x:v>39</x:v>
      </x:c>
      <x:c r="H4811" s="1" t="n">
        <x:v>2</x:v>
      </x:c>
      <x:c r="I4811" s="1" t="n">
        <x:v>4</x:v>
      </x:c>
      <x:c r="J4811" s="1" t="n">
        <x:v>1.59</x:v>
      </x:c>
      <x:c r="K4811" s="1" t="n">
        <x:v>0</x:v>
      </x:c>
      <x:c r="L4811" s="1" t="n">
        <x:v>91.3</x:v>
      </x:c>
      <x:c r="M4811" s="1" t="n">
        <x:v>11.4</x:v>
      </x:c>
      <x:c r="N4811" s="1" t="n">
        <x:v>14.3</x:v>
      </x:c>
      <x:c r="O4811" s="1" t="n">
        <x:f aca="0">24*MAX(0,EOMONTH(B4811,0)-MAX(B4811,INDEX(Device_Inventory!$K$2:$K$1201,MATCH(A4811,Device_Inventory!$A$2:$A$1201,0)))+1)</x:f>
        <x:v>744</x:v>
      </x:c>
      <x:c r="P4811" s="11" t="b">
        <x:f aca="0">INDEX(Device_Inventory!$K$2:$K$1201,MATCH(A4811,Device_Inventory!$A$2:$A$1201,0))&gt;B4811</x:f>
        <x:v>0</x:v>
      </x:c>
      <x:c r="Q4811" s="1" t="str">
        <x:f aca="0">IF(D4811&gt;O4811,"Fail: operating hours exceed in-service hours",IF(D4811+M4811&gt;O4811,"Fail: operating + unavailable hours exceed in-service hours",IF(P4811,"Partial month: within in-service hours","OK")))</x:f>
        <x:v>OK</x:v>
      </x:c>
    </x:row>
    <x:row r="4812" ht="15" hidden="0" customHeight="1">
      <x:c r="A4812" s="1" t="s">
        <x:v>4013</x:v>
      </x:c>
      <x:c r="B4812" s="14" t="n">
        <x:v>46113</x:v>
      </x:c>
      <x:c r="C4812" s="1" t="n">
        <x:v>75.1</x:v>
      </x:c>
      <x:c r="D4812" s="1" t="n">
        <x:v>425.2</x:v>
      </x:c>
      <x:c r="E4812" s="1" t="n">
        <x:v>30</x:v>
      </x:c>
      <x:c r="F4812" s="1" t="n">
        <x:v>1</x:v>
      </x:c>
      <x:c r="G4812" s="1" t="n">
        <x:v>43</x:v>
      </x:c>
      <x:c r="H4812" s="1" t="n">
        <x:v>1</x:v>
      </x:c>
      <x:c r="I4812" s="1" t="n">
        <x:v>5</x:v>
      </x:c>
      <x:c r="J4812" s="1" t="n">
        <x:v>0.16</x:v>
      </x:c>
      <x:c r="K4812" s="1" t="n">
        <x:v>2</x:v>
      </x:c>
      <x:c r="L4812" s="1" t="n">
        <x:v>92</x:v>
      </x:c>
      <x:c r="M4812" s="1" t="n">
        <x:v>4.1</x:v>
      </x:c>
      <x:c r="N4812" s="1" t="n">
        <x:v>14.8</x:v>
      </x:c>
      <x:c r="O4812" s="1" t="n">
        <x:f aca="0">24*MAX(0,EOMONTH(B4812,0)-MAX(B4812,INDEX(Device_Inventory!$K$2:$K$1201,MATCH(A4812,Device_Inventory!$A$2:$A$1201,0)))+1)</x:f>
        <x:v>720</x:v>
      </x:c>
      <x:c r="P4812" s="11" t="b">
        <x:f aca="0">INDEX(Device_Inventory!$K$2:$K$1201,MATCH(A4812,Device_Inventory!$A$2:$A$1201,0))&gt;B4812</x:f>
        <x:v>0</x:v>
      </x:c>
      <x:c r="Q4812" s="1" t="str">
        <x:f aca="0">IF(D4812&gt;O4812,"Fail: operating hours exceed in-service hours",IF(D4812+M4812&gt;O4812,"Fail: operating + unavailable hours exceed in-service hours",IF(P4812,"Partial month: within in-service hours","OK")))</x:f>
        <x:v>OK</x:v>
      </x:c>
    </x:row>
    <x:row r="4813" ht="15" hidden="0" customHeight="1">
      <x:c r="A4813" s="1" t="s">
        <x:v>4013</x:v>
      </x:c>
      <x:c r="B4813" s="14" t="n">
        <x:v>46143</x:v>
      </x:c>
      <x:c r="C4813" s="1" t="n">
        <x:v>44.9</x:v>
      </x:c>
      <x:c r="D4813" s="1" t="n">
        <x:v>260.2</x:v>
      </x:c>
      <x:c r="E4813" s="1" t="n">
        <x:v>16</x:v>
      </x:c>
      <x:c r="F4813" s="1" t="n">
        <x:v>2</x:v>
      </x:c>
      <x:c r="G4813" s="1" t="n">
        <x:v>26</x:v>
      </x:c>
      <x:c r="H4813" s="1" t="n">
        <x:v>1</x:v>
      </x:c>
      <x:c r="I4813" s="1" t="n">
        <x:v>3</x:v>
      </x:c>
      <x:c r="J4813" s="1" t="n">
        <x:v>0.94</x:v>
      </x:c>
      <x:c r="K4813" s="1" t="n">
        <x:v>2</x:v>
      </x:c>
      <x:c r="L4813" s="1" t="n">
        <x:v>97.1</x:v>
      </x:c>
      <x:c r="M4813" s="1" t="n">
        <x:v>9.3</x:v>
      </x:c>
      <x:c r="N4813" s="1" t="n">
        <x:v>6.6</x:v>
      </x:c>
      <x:c r="O4813" s="1" t="n">
        <x:f aca="0">24*MAX(0,EOMONTH(B4813,0)-MAX(B4813,INDEX(Device_Inventory!$K$2:$K$1201,MATCH(A4813,Device_Inventory!$A$2:$A$1201,0)))+1)</x:f>
        <x:v>744</x:v>
      </x:c>
      <x:c r="P4813" s="11" t="b">
        <x:f aca="0">INDEX(Device_Inventory!$K$2:$K$1201,MATCH(A4813,Device_Inventory!$A$2:$A$1201,0))&gt;B4813</x:f>
        <x:v>0</x:v>
      </x:c>
      <x:c r="Q4813" s="1" t="str">
        <x:f aca="0">IF(D4813&gt;O4813,"Fail: operating hours exceed in-service hours",IF(D4813+M4813&gt;O4813,"Fail: operating + unavailable hours exceed in-service hours",IF(P4813,"Partial month: within in-service hours","OK")))</x:f>
        <x:v>OK</x:v>
      </x:c>
    </x:row>
    <x:row r="4814" ht="15" hidden="0" customHeight="1">
      <x:c r="A4814" s="1" t="s">
        <x:v>4013</x:v>
      </x:c>
      <x:c r="B4814" s="14" t="n">
        <x:v>46174</x:v>
      </x:c>
      <x:c r="C4814" s="1" t="n">
        <x:v>76.3</x:v>
      </x:c>
      <x:c r="D4814" s="1" t="n">
        <x:v>456.4</x:v>
      </x:c>
      <x:c r="E4814" s="1" t="n">
        <x:v>31</x:v>
      </x:c>
      <x:c r="F4814" s="1" t="n">
        <x:v>0</x:v>
      </x:c>
      <x:c r="G4814" s="1" t="n">
        <x:v>56</x:v>
      </x:c>
      <x:c r="H4814" s="1" t="n">
        <x:v>0</x:v>
      </x:c>
      <x:c r="I4814" s="1" t="n">
        <x:v>5</x:v>
      </x:c>
      <x:c r="J4814" s="1" t="n">
        <x:v>1.44</x:v>
      </x:c>
      <x:c r="K4814" s="1" t="n">
        <x:v>1</x:v>
      </x:c>
      <x:c r="L4814" s="1" t="n">
        <x:v>93.8</x:v>
      </x:c>
      <x:c r="M4814" s="1" t="n">
        <x:v>5.4</x:v>
      </x:c>
      <x:c r="N4814" s="1" t="n">
        <x:v>10.5</x:v>
      </x:c>
      <x:c r="O4814" s="1" t="n">
        <x:f aca="0">24*MAX(0,EOMONTH(B4814,0)-MAX(B4814,INDEX(Device_Inventory!$K$2:$K$1201,MATCH(A4814,Device_Inventory!$A$2:$A$1201,0)))+1)</x:f>
        <x:v>720</x:v>
      </x:c>
      <x:c r="P4814" s="11" t="b">
        <x:f aca="0">INDEX(Device_Inventory!$K$2:$K$1201,MATCH(A4814,Device_Inventory!$A$2:$A$1201,0))&gt;B4814</x:f>
        <x:v>0</x:v>
      </x:c>
      <x:c r="Q4814" s="1" t="str">
        <x:f aca="0">IF(D4814&gt;O4814,"Fail: operating hours exceed in-service hours",IF(D4814+M4814&gt;O4814,"Fail: operating + unavailable hours exceed in-service hours",IF(P4814,"Partial month: within in-service hours","OK")))</x:f>
        <x:v>OK</x:v>
      </x:c>
    </x:row>
    <x:row r="4815" ht="15" hidden="0" customHeight="1">
      <x:c r="A4815" s="1" t="s">
        <x:v>4013</x:v>
      </x:c>
      <x:c r="B4815" s="14" t="n">
        <x:v>46204</x:v>
      </x:c>
      <x:c r="C4815" s="1" t="n">
        <x:v>77.6</x:v>
      </x:c>
      <x:c r="D4815" s="1" t="n">
        <x:v>528.7</x:v>
      </x:c>
      <x:c r="E4815" s="1" t="n">
        <x:v>29</x:v>
      </x:c>
      <x:c r="F4815" s="1" t="n">
        <x:v>4</x:v>
      </x:c>
      <x:c r="G4815" s="1" t="n">
        <x:v>39</x:v>
      </x:c>
      <x:c r="H4815" s="1" t="n">
        <x:v>1</x:v>
      </x:c>
      <x:c r="I4815" s="1" t="n">
        <x:v>2</x:v>
      </x:c>
      <x:c r="J4815" s="1" t="n">
        <x:v>1</x:v>
      </x:c>
      <x:c r="K4815" s="1" t="n">
        <x:v>0</x:v>
      </x:c>
      <x:c r="L4815" s="1" t="n">
        <x:v>94.1</x:v>
      </x:c>
      <x:c r="M4815" s="1" t="n">
        <x:v>5.6</x:v>
      </x:c>
      <x:c r="N4815" s="1" t="n">
        <x:v>10.1</x:v>
      </x:c>
      <x:c r="O4815" s="1" t="n">
        <x:f aca="0">24*MAX(0,EOMONTH(B4815,0)-MAX(B4815,INDEX(Device_Inventory!$K$2:$K$1201,MATCH(A4815,Device_Inventory!$A$2:$A$1201,0)))+1)</x:f>
        <x:v>744</x:v>
      </x:c>
      <x:c r="P4815" s="11" t="b">
        <x:f aca="0">INDEX(Device_Inventory!$K$2:$K$1201,MATCH(A4815,Device_Inventory!$A$2:$A$1201,0))&gt;B4815</x:f>
        <x:v>0</x:v>
      </x:c>
      <x:c r="Q4815" s="1" t="str">
        <x:f aca="0">IF(D4815&gt;O4815,"Fail: operating hours exceed in-service hours",IF(D4815+M4815&gt;O4815,"Fail: operating + unavailable hours exceed in-service hours",IF(P4815,"Partial month: within in-service hours","OK")))</x:f>
        <x:v>OK</x:v>
      </x:c>
    </x:row>
    <x:row r="4816" ht="15" hidden="0" customHeight="1">
      <x:c r="A4816" s="1" t="s">
        <x:v>1475</x:v>
      </x:c>
      <x:c r="B4816" s="14" t="n">
        <x:v>46054</x:v>
      </x:c>
      <x:c r="C4816" s="1" t="n">
        <x:v>65.5</x:v>
      </x:c>
      <x:c r="D4816" s="1" t="n">
        <x:v>455</x:v>
      </x:c>
      <x:c r="E4816" s="1" t="n">
        <x:v>19</x:v>
      </x:c>
      <x:c r="F4816" s="1" t="n">
        <x:v>0</x:v>
      </x:c>
      <x:c r="G4816" s="1" t="n">
        <x:v>47</x:v>
      </x:c>
      <x:c r="H4816" s="1" t="n">
        <x:v>0</x:v>
      </x:c>
      <x:c r="I4816" s="1" t="n">
        <x:v>6</x:v>
      </x:c>
      <x:c r="J4816" s="1" t="n">
        <x:v>0.06</x:v>
      </x:c>
      <x:c r="K4816" s="1" t="n">
        <x:v>0</x:v>
      </x:c>
      <x:c r="L4816" s="1" t="n">
        <x:v>91.7</x:v>
      </x:c>
      <x:c r="M4816" s="1" t="n">
        <x:v>2.2</x:v>
      </x:c>
      <x:c r="N4816" s="1" t="n">
        <x:v>16.9</x:v>
      </x:c>
      <x:c r="O4816" s="1" t="n">
        <x:f aca="0">24*MAX(0,EOMONTH(B4816,0)-MAX(B4816,INDEX(Device_Inventory!$K$2:$K$1201,MATCH(A4816,Device_Inventory!$A$2:$A$1201,0)))+1)</x:f>
        <x:v>672</x:v>
      </x:c>
      <x:c r="P4816" s="11" t="b">
        <x:f aca="0">INDEX(Device_Inventory!$K$2:$K$1201,MATCH(A4816,Device_Inventory!$A$2:$A$1201,0))&gt;B4816</x:f>
        <x:v>0</x:v>
      </x:c>
      <x:c r="Q4816" s="1" t="str">
        <x:f aca="0">IF(D4816&gt;O4816,"Fail: operating hours exceed in-service hours",IF(D4816+M4816&gt;O4816,"Fail: operating + unavailable hours exceed in-service hours",IF(P4816,"Partial month: within in-service hours","OK")))</x:f>
        <x:v>OK</x:v>
      </x:c>
    </x:row>
    <x:row r="4817" ht="15" hidden="0" customHeight="1">
      <x:c r="A4817" s="1" t="s">
        <x:v>1475</x:v>
      </x:c>
      <x:c r="B4817" s="14" t="n">
        <x:v>46082</x:v>
      </x:c>
      <x:c r="C4817" s="1" t="n">
        <x:v>63</x:v>
      </x:c>
      <x:c r="D4817" s="1" t="n">
        <x:v>419.9</x:v>
      </x:c>
      <x:c r="E4817" s="1" t="n">
        <x:v>14</x:v>
      </x:c>
      <x:c r="F4817" s="1" t="n">
        <x:v>1</x:v>
      </x:c>
      <x:c r="G4817" s="1" t="n">
        <x:v>45</x:v>
      </x:c>
      <x:c r="H4817" s="1" t="n">
        <x:v>0</x:v>
      </x:c>
      <x:c r="I4817" s="1" t="n">
        <x:v>0</x:v>
      </x:c>
      <x:c r="J4817" s="1" t="n">
        <x:v>0.25</x:v>
      </x:c>
      <x:c r="K4817" s="1" t="n">
        <x:v>0</x:v>
      </x:c>
      <x:c r="L4817" s="1" t="n">
        <x:v>93.7</x:v>
      </x:c>
      <x:c r="M4817" s="1" t="n">
        <x:v>4.6</x:v>
      </x:c>
      <x:c r="N4817" s="1" t="n">
        <x:v>7.9</x:v>
      </x:c>
      <x:c r="O4817" s="1" t="n">
        <x:f aca="0">24*MAX(0,EOMONTH(B4817,0)-MAX(B4817,INDEX(Device_Inventory!$K$2:$K$1201,MATCH(A4817,Device_Inventory!$A$2:$A$1201,0)))+1)</x:f>
        <x:v>744</x:v>
      </x:c>
      <x:c r="P4817" s="11" t="b">
        <x:f aca="0">INDEX(Device_Inventory!$K$2:$K$1201,MATCH(A4817,Device_Inventory!$A$2:$A$1201,0))&gt;B4817</x:f>
        <x:v>0</x:v>
      </x:c>
      <x:c r="Q4817" s="1" t="str">
        <x:f aca="0">IF(D4817&gt;O4817,"Fail: operating hours exceed in-service hours",IF(D4817+M4817&gt;O4817,"Fail: operating + unavailable hours exceed in-service hours",IF(P4817,"Partial month: within in-service hours","OK")))</x:f>
        <x:v>OK</x:v>
      </x:c>
    </x:row>
    <x:row r="4818" ht="15" hidden="0" customHeight="1">
      <x:c r="A4818" s="1" t="s">
        <x:v>1475</x:v>
      </x:c>
      <x:c r="B4818" s="14" t="n">
        <x:v>46113</x:v>
      </x:c>
      <x:c r="C4818" s="1" t="n">
        <x:v>78.4</x:v>
      </x:c>
      <x:c r="D4818" s="1" t="n">
        <x:v>501.5</x:v>
      </x:c>
      <x:c r="E4818" s="1" t="n">
        <x:v>17</x:v>
      </x:c>
      <x:c r="F4818" s="1" t="n">
        <x:v>0</x:v>
      </x:c>
      <x:c r="G4818" s="1" t="n">
        <x:v>52</x:v>
      </x:c>
      <x:c r="H4818" s="1" t="n">
        <x:v>0</x:v>
      </x:c>
      <x:c r="I4818" s="1" t="n">
        <x:v>3</x:v>
      </x:c>
      <x:c r="J4818" s="1" t="n">
        <x:v>0.22</x:v>
      </x:c>
      <x:c r="K4818" s="1" t="n">
        <x:v>0</x:v>
      </x:c>
      <x:c r="L4818" s="1" t="n">
        <x:v>94</x:v>
      </x:c>
      <x:c r="M4818" s="1" t="n">
        <x:v>0</x:v>
      </x:c>
      <x:c r="N4818" s="1" t="n">
        <x:v>6.8</x:v>
      </x:c>
      <x:c r="O4818" s="1" t="n">
        <x:f aca="0">24*MAX(0,EOMONTH(B4818,0)-MAX(B4818,INDEX(Device_Inventory!$K$2:$K$1201,MATCH(A4818,Device_Inventory!$A$2:$A$1201,0)))+1)</x:f>
        <x:v>720</x:v>
      </x:c>
      <x:c r="P4818" s="11" t="b">
        <x:f aca="0">INDEX(Device_Inventory!$K$2:$K$1201,MATCH(A4818,Device_Inventory!$A$2:$A$1201,0))&gt;B4818</x:f>
        <x:v>0</x:v>
      </x:c>
      <x:c r="Q4818" s="1" t="str">
        <x:f aca="0">IF(D4818&gt;O4818,"Fail: operating hours exceed in-service hours",IF(D4818+M4818&gt;O4818,"Fail: operating + unavailable hours exceed in-service hours",IF(P4818,"Partial month: within in-service hours","OK")))</x:f>
        <x:v>OK</x:v>
      </x:c>
    </x:row>
    <x:row r="4819" ht="15" hidden="0" customHeight="1">
      <x:c r="A4819" s="1" t="s">
        <x:v>1475</x:v>
      </x:c>
      <x:c r="B4819" s="14" t="n">
        <x:v>46143</x:v>
      </x:c>
      <x:c r="C4819" s="1" t="n">
        <x:v>67.3</x:v>
      </x:c>
      <x:c r="D4819" s="1" t="n">
        <x:v>402.3</x:v>
      </x:c>
      <x:c r="E4819" s="1" t="n">
        <x:v>17</x:v>
      </x:c>
      <x:c r="F4819" s="1" t="n">
        <x:v>0</x:v>
      </x:c>
      <x:c r="G4819" s="1" t="n">
        <x:v>48</x:v>
      </x:c>
      <x:c r="H4819" s="1" t="n">
        <x:v>2</x:v>
      </x:c>
      <x:c r="I4819" s="1" t="n">
        <x:v>3</x:v>
      </x:c>
      <x:c r="J4819" s="1" t="n">
        <x:v>0.66</x:v>
      </x:c>
      <x:c r="K4819" s="1" t="n">
        <x:v>0</x:v>
      </x:c>
      <x:c r="L4819" s="1" t="n">
        <x:v>94.3</x:v>
      </x:c>
      <x:c r="M4819" s="1" t="n">
        <x:v>6.7</x:v>
      </x:c>
      <x:c r="N4819" s="1" t="n">
        <x:v>9.7</x:v>
      </x:c>
      <x:c r="O4819" s="1" t="n">
        <x:f aca="0">24*MAX(0,EOMONTH(B4819,0)-MAX(B4819,INDEX(Device_Inventory!$K$2:$K$1201,MATCH(A4819,Device_Inventory!$A$2:$A$1201,0)))+1)</x:f>
        <x:v>744</x:v>
      </x:c>
      <x:c r="P4819" s="11" t="b">
        <x:f aca="0">INDEX(Device_Inventory!$K$2:$K$1201,MATCH(A4819,Device_Inventory!$A$2:$A$1201,0))&gt;B4819</x:f>
        <x:v>0</x:v>
      </x:c>
      <x:c r="Q4819" s="1" t="str">
        <x:f aca="0">IF(D4819&gt;O4819,"Fail: operating hours exceed in-service hours",IF(D4819+M4819&gt;O4819,"Fail: operating + unavailable hours exceed in-service hours",IF(P4819,"Partial month: within in-service hours","OK")))</x:f>
        <x:v>OK</x:v>
      </x:c>
    </x:row>
    <x:row r="4820" ht="15" hidden="0" customHeight="1">
      <x:c r="A4820" s="1" t="s">
        <x:v>1475</x:v>
      </x:c>
      <x:c r="B4820" s="14" t="n">
        <x:v>46174</x:v>
      </x:c>
      <x:c r="C4820" s="1" t="n">
        <x:v>67.8</x:v>
      </x:c>
      <x:c r="D4820" s="1" t="n">
        <x:v>461.8</x:v>
      </x:c>
      <x:c r="E4820" s="1" t="n">
        <x:v>17</x:v>
      </x:c>
      <x:c r="F4820" s="1" t="n">
        <x:v>0</x:v>
      </x:c>
      <x:c r="G4820" s="1" t="n">
        <x:v>40</x:v>
      </x:c>
      <x:c r="H4820" s="1" t="n">
        <x:v>0</x:v>
      </x:c>
      <x:c r="I4820" s="1" t="n">
        <x:v>3</x:v>
      </x:c>
      <x:c r="J4820" s="1" t="n">
        <x:v>0</x:v>
      </x:c>
      <x:c r="K4820" s="1" t="n">
        <x:v>1</x:v>
      </x:c>
      <x:c r="L4820" s="1" t="n">
        <x:v>93.9</x:v>
      </x:c>
      <x:c r="M4820" s="1" t="n">
        <x:v>4.8</x:v>
      </x:c>
      <x:c r="N4820" s="1" t="n">
        <x:v>12.7</x:v>
      </x:c>
      <x:c r="O4820" s="1" t="n">
        <x:f aca="0">24*MAX(0,EOMONTH(B4820,0)-MAX(B4820,INDEX(Device_Inventory!$K$2:$K$1201,MATCH(A4820,Device_Inventory!$A$2:$A$1201,0)))+1)</x:f>
        <x:v>720</x:v>
      </x:c>
      <x:c r="P4820" s="11" t="b">
        <x:f aca="0">INDEX(Device_Inventory!$K$2:$K$1201,MATCH(A4820,Device_Inventory!$A$2:$A$1201,0))&gt;B4820</x:f>
        <x:v>0</x:v>
      </x:c>
      <x:c r="Q4820" s="1" t="str">
        <x:f aca="0">IF(D4820&gt;O4820,"Fail: operating hours exceed in-service hours",IF(D4820+M4820&gt;O4820,"Fail: operating + unavailable hours exceed in-service hours",IF(P4820,"Partial month: within in-service hours","OK")))</x:f>
        <x:v>OK</x:v>
      </x:c>
    </x:row>
    <x:row r="4821" ht="15" hidden="0" customHeight="1">
      <x:c r="A4821" s="1" t="s">
        <x:v>1475</x:v>
      </x:c>
      <x:c r="B4821" s="14" t="n">
        <x:v>46204</x:v>
      </x:c>
      <x:c r="C4821" s="1" t="n">
        <x:v>65.8</x:v>
      </x:c>
      <x:c r="D4821" s="1" t="n">
        <x:v>424.5</x:v>
      </x:c>
      <x:c r="E4821" s="1" t="n">
        <x:v>17</x:v>
      </x:c>
      <x:c r="F4821" s="1" t="n">
        <x:v>2</x:v>
      </x:c>
      <x:c r="G4821" s="1" t="n">
        <x:v>37</x:v>
      </x:c>
      <x:c r="H4821" s="1" t="n">
        <x:v>0</x:v>
      </x:c>
      <x:c r="I4821" s="1" t="n">
        <x:v>3</x:v>
      </x:c>
      <x:c r="J4821" s="1" t="n">
        <x:v>0.53</x:v>
      </x:c>
      <x:c r="K4821" s="1" t="n">
        <x:v>0</x:v>
      </x:c>
      <x:c r="L4821" s="1" t="n">
        <x:v>95.4</x:v>
      </x:c>
      <x:c r="M4821" s="1" t="n">
        <x:v>6.6</x:v>
      </x:c>
      <x:c r="N4821" s="1" t="n">
        <x:v>14.5</x:v>
      </x:c>
      <x:c r="O4821" s="1" t="n">
        <x:f aca="0">24*MAX(0,EOMONTH(B4821,0)-MAX(B4821,INDEX(Device_Inventory!$K$2:$K$1201,MATCH(A4821,Device_Inventory!$A$2:$A$1201,0)))+1)</x:f>
        <x:v>744</x:v>
      </x:c>
      <x:c r="P4821" s="11" t="b">
        <x:f aca="0">INDEX(Device_Inventory!$K$2:$K$1201,MATCH(A4821,Device_Inventory!$A$2:$A$1201,0))&gt;B4821</x:f>
        <x:v>0</x:v>
      </x:c>
      <x:c r="Q4821" s="1" t="str">
        <x:f aca="0">IF(D4821&gt;O4821,"Fail: operating hours exceed in-service hours",IF(D4821+M4821&gt;O4821,"Fail: operating + unavailable hours exceed in-service hours",IF(P4821,"Partial month: within in-service hours","OK")))</x:f>
        <x:v>OK</x:v>
      </x:c>
    </x:row>
    <x:row r="4822" ht="15" hidden="0" customHeight="1">
      <x:c r="A4822" s="1" t="s">
        <x:v>1476</x:v>
      </x:c>
      <x:c r="B4822" s="14" t="n">
        <x:v>46054</x:v>
      </x:c>
      <x:c r="C4822" s="1" t="n">
        <x:v>47.6</x:v>
      </x:c>
      <x:c r="D4822" s="1" t="n">
        <x:v>294.6</x:v>
      </x:c>
      <x:c r="E4822" s="1" t="n">
        <x:v>13</x:v>
      </x:c>
      <x:c r="F4822" s="1" t="n">
        <x:v>0</x:v>
      </x:c>
      <x:c r="G4822" s="1" t="n">
        <x:v>41</x:v>
      </x:c>
      <x:c r="H4822" s="1" t="n">
        <x:v>0</x:v>
      </x:c>
      <x:c r="I4822" s="1" t="n">
        <x:v>0</x:v>
      </x:c>
      <x:c r="J4822" s="1" t="n">
        <x:v>0</x:v>
      </x:c>
      <x:c r="K4822" s="1" t="n">
        <x:v>1</x:v>
      </x:c>
      <x:c r="L4822" s="1" t="n">
        <x:v>97.8</x:v>
      </x:c>
      <x:c r="M4822" s="1" t="n">
        <x:v>3.8</x:v>
      </x:c>
      <x:c r="N4822" s="1" t="n">
        <x:v>7.7</x:v>
      </x:c>
      <x:c r="O4822" s="1" t="n">
        <x:f aca="0">24*MAX(0,EOMONTH(B4822,0)-MAX(B4822,INDEX(Device_Inventory!$K$2:$K$1201,MATCH(A4822,Device_Inventory!$A$2:$A$1201,0)))+1)</x:f>
        <x:v>672</x:v>
      </x:c>
      <x:c r="P4822" s="11" t="b">
        <x:f aca="0">INDEX(Device_Inventory!$K$2:$K$1201,MATCH(A4822,Device_Inventory!$A$2:$A$1201,0))&gt;B4822</x:f>
        <x:v>0</x:v>
      </x:c>
      <x:c r="Q4822" s="1" t="str">
        <x:f aca="0">IF(D4822&gt;O4822,"Fail: operating hours exceed in-service hours",IF(D4822+M4822&gt;O4822,"Fail: operating + unavailable hours exceed in-service hours",IF(P4822,"Partial month: within in-service hours","OK")))</x:f>
        <x:v>OK</x:v>
      </x:c>
    </x:row>
    <x:row r="4823" ht="15" hidden="0" customHeight="1">
      <x:c r="A4823" s="1" t="s">
        <x:v>1476</x:v>
      </x:c>
      <x:c r="B4823" s="14" t="n">
        <x:v>46082</x:v>
      </x:c>
      <x:c r="C4823" s="1" t="n">
        <x:v>61</x:v>
      </x:c>
      <x:c r="D4823" s="1" t="n">
        <x:v>369</x:v>
      </x:c>
      <x:c r="E4823" s="1" t="n">
        <x:v>13</x:v>
      </x:c>
      <x:c r="F4823" s="1" t="n">
        <x:v>2</x:v>
      </x:c>
      <x:c r="G4823" s="1" t="n">
        <x:v>47</x:v>
      </x:c>
      <x:c r="H4823" s="1" t="n">
        <x:v>0</x:v>
      </x:c>
      <x:c r="I4823" s="1" t="n">
        <x:v>3</x:v>
      </x:c>
      <x:c r="J4823" s="1" t="n">
        <x:v>0.52</x:v>
      </x:c>
      <x:c r="K4823" s="1" t="n">
        <x:v>0</x:v>
      </x:c>
      <x:c r="L4823" s="1" t="n">
        <x:v>92.9</x:v>
      </x:c>
      <x:c r="M4823" s="1" t="n">
        <x:v>9</x:v>
      </x:c>
      <x:c r="N4823" s="1" t="n">
        <x:v>11.9</x:v>
      </x:c>
      <x:c r="O4823" s="1" t="n">
        <x:f aca="0">24*MAX(0,EOMONTH(B4823,0)-MAX(B4823,INDEX(Device_Inventory!$K$2:$K$1201,MATCH(A4823,Device_Inventory!$A$2:$A$1201,0)))+1)</x:f>
        <x:v>744</x:v>
      </x:c>
      <x:c r="P4823" s="11" t="b">
        <x:f aca="0">INDEX(Device_Inventory!$K$2:$K$1201,MATCH(A4823,Device_Inventory!$A$2:$A$1201,0))&gt;B4823</x:f>
        <x:v>0</x:v>
      </x:c>
      <x:c r="Q4823" s="1" t="str">
        <x:f aca="0">IF(D4823&gt;O4823,"Fail: operating hours exceed in-service hours",IF(D4823+M4823&gt;O4823,"Fail: operating + unavailable hours exceed in-service hours",IF(P4823,"Partial month: within in-service hours","OK")))</x:f>
        <x:v>OK</x:v>
      </x:c>
    </x:row>
    <x:row r="4824" ht="15" hidden="0" customHeight="1">
      <x:c r="A4824" s="1" t="s">
        <x:v>1476</x:v>
      </x:c>
      <x:c r="B4824" s="14" t="n">
        <x:v>46113</x:v>
      </x:c>
      <x:c r="C4824" s="1" t="n">
        <x:v>64.1</x:v>
      </x:c>
      <x:c r="D4824" s="1" t="n">
        <x:v>442.6</x:v>
      </x:c>
      <x:c r="E4824" s="1" t="n">
        <x:v>15</x:v>
      </x:c>
      <x:c r="F4824" s="1" t="n">
        <x:v>0</x:v>
      </x:c>
      <x:c r="G4824" s="1" t="n">
        <x:v>42</x:v>
      </x:c>
      <x:c r="H4824" s="1" t="n">
        <x:v>0</x:v>
      </x:c>
      <x:c r="I4824" s="1" t="n">
        <x:v>3</x:v>
      </x:c>
      <x:c r="J4824" s="1" t="n">
        <x:v>0</x:v>
      </x:c>
      <x:c r="K4824" s="1" t="n">
        <x:v>0</x:v>
      </x:c>
      <x:c r="L4824" s="1" t="n">
        <x:v>93</x:v>
      </x:c>
      <x:c r="M4824" s="1" t="n">
        <x:v>6.2</x:v>
      </x:c>
      <x:c r="N4824" s="1" t="n">
        <x:v>16.4</x:v>
      </x:c>
      <x:c r="O4824" s="1" t="n">
        <x:f aca="0">24*MAX(0,EOMONTH(B4824,0)-MAX(B4824,INDEX(Device_Inventory!$K$2:$K$1201,MATCH(A4824,Device_Inventory!$A$2:$A$1201,0)))+1)</x:f>
        <x:v>720</x:v>
      </x:c>
      <x:c r="P4824" s="11" t="b">
        <x:f aca="0">INDEX(Device_Inventory!$K$2:$K$1201,MATCH(A4824,Device_Inventory!$A$2:$A$1201,0))&gt;B4824</x:f>
        <x:v>0</x:v>
      </x:c>
      <x:c r="Q4824" s="1" t="str">
        <x:f aca="0">IF(D4824&gt;O4824,"Fail: operating hours exceed in-service hours",IF(D4824+M4824&gt;O4824,"Fail: operating + unavailable hours exceed in-service hours",IF(P4824,"Partial month: within in-service hours","OK")))</x:f>
        <x:v>OK</x:v>
      </x:c>
    </x:row>
    <x:row r="4825" ht="15" hidden="0" customHeight="1">
      <x:c r="A4825" s="1" t="s">
        <x:v>1476</x:v>
      </x:c>
      <x:c r="B4825" s="14" t="n">
        <x:v>46143</x:v>
      </x:c>
      <x:c r="C4825" s="1" t="n">
        <x:v>71.2</x:v>
      </x:c>
      <x:c r="D4825" s="1" t="n">
        <x:v>455.1</x:v>
      </x:c>
      <x:c r="E4825" s="1" t="n">
        <x:v>30</x:v>
      </x:c>
      <x:c r="F4825" s="1" t="n">
        <x:v>1</x:v>
      </x:c>
      <x:c r="G4825" s="1" t="n">
        <x:v>23</x:v>
      </x:c>
      <x:c r="H4825" s="1" t="n">
        <x:v>0</x:v>
      </x:c>
      <x:c r="I4825" s="1" t="n">
        <x:v>3</x:v>
      </x:c>
      <x:c r="J4825" s="1" t="n">
        <x:v>0.55</x:v>
      </x:c>
      <x:c r="K4825" s="1" t="n">
        <x:v>0</x:v>
      </x:c>
      <x:c r="L4825" s="1" t="n">
        <x:v>92.4</x:v>
      </x:c>
      <x:c r="M4825" s="1" t="n">
        <x:v>4.6</x:v>
      </x:c>
      <x:c r="N4825" s="1" t="n">
        <x:v>7.5</x:v>
      </x:c>
      <x:c r="O4825" s="1" t="n">
        <x:f aca="0">24*MAX(0,EOMONTH(B4825,0)-MAX(B4825,INDEX(Device_Inventory!$K$2:$K$1201,MATCH(A4825,Device_Inventory!$A$2:$A$1201,0)))+1)</x:f>
        <x:v>744</x:v>
      </x:c>
      <x:c r="P4825" s="11" t="b">
        <x:f aca="0">INDEX(Device_Inventory!$K$2:$K$1201,MATCH(A4825,Device_Inventory!$A$2:$A$1201,0))&gt;B4825</x:f>
        <x:v>0</x:v>
      </x:c>
      <x:c r="Q4825" s="1" t="str">
        <x:f aca="0">IF(D4825&gt;O4825,"Fail: operating hours exceed in-service hours",IF(D4825+M4825&gt;O4825,"Fail: operating + unavailable hours exceed in-service hours",IF(P4825,"Partial month: within in-service hours","OK")))</x:f>
        <x:v>OK</x:v>
      </x:c>
    </x:row>
    <x:row r="4826" ht="15" hidden="0" customHeight="1">
      <x:c r="A4826" s="1" t="s">
        <x:v>1476</x:v>
      </x:c>
      <x:c r="B4826" s="14" t="n">
        <x:v>46174</x:v>
      </x:c>
      <x:c r="C4826" s="1" t="n">
        <x:v>59.6</x:v>
      </x:c>
      <x:c r="D4826" s="1" t="n">
        <x:v>326.5</x:v>
      </x:c>
      <x:c r="E4826" s="1" t="n">
        <x:v>6</x:v>
      </x:c>
      <x:c r="F4826" s="1" t="n">
        <x:v>1</x:v>
      </x:c>
      <x:c r="G4826" s="1" t="n">
        <x:v>34</x:v>
      </x:c>
      <x:c r="H4826" s="1" t="n">
        <x:v>0</x:v>
      </x:c>
      <x:c r="I4826" s="1" t="n">
        <x:v>3</x:v>
      </x:c>
      <x:c r="J4826" s="1" t="n">
        <x:v>0.39</x:v>
      </x:c>
      <x:c r="K4826" s="1" t="n">
        <x:v>1</x:v>
      </x:c>
      <x:c r="L4826" s="1" t="n">
        <x:v>96.4</x:v>
      </x:c>
      <x:c r="M4826" s="1" t="n">
        <x:v>8.5</x:v>
      </x:c>
      <x:c r="N4826" s="1" t="n">
        <x:v>5.6</x:v>
      </x:c>
      <x:c r="O4826" s="1" t="n">
        <x:f aca="0">24*MAX(0,EOMONTH(B4826,0)-MAX(B4826,INDEX(Device_Inventory!$K$2:$K$1201,MATCH(A4826,Device_Inventory!$A$2:$A$1201,0)))+1)</x:f>
        <x:v>720</x:v>
      </x:c>
      <x:c r="P4826" s="11" t="b">
        <x:f aca="0">INDEX(Device_Inventory!$K$2:$K$1201,MATCH(A4826,Device_Inventory!$A$2:$A$1201,0))&gt;B4826</x:f>
        <x:v>0</x:v>
      </x:c>
      <x:c r="Q4826" s="1" t="str">
        <x:f aca="0">IF(D4826&gt;O4826,"Fail: operating hours exceed in-service hours",IF(D4826+M4826&gt;O4826,"Fail: operating + unavailable hours exceed in-service hours",IF(P4826,"Partial month: within in-service hours","OK")))</x:f>
        <x:v>OK</x:v>
      </x:c>
    </x:row>
    <x:row r="4827" ht="15" hidden="0" customHeight="1">
      <x:c r="A4827" s="1" t="s">
        <x:v>1476</x:v>
      </x:c>
      <x:c r="B4827" s="14" t="n">
        <x:v>46204</x:v>
      </x:c>
      <x:c r="C4827" s="1" t="n">
        <x:v>57.8</x:v>
      </x:c>
      <x:c r="D4827" s="1" t="n">
        <x:v>414.1</x:v>
      </x:c>
      <x:c r="E4827" s="1" t="n">
        <x:v>18</x:v>
      </x:c>
      <x:c r="F4827" s="1" t="n">
        <x:v>0</x:v>
      </x:c>
      <x:c r="G4827" s="1" t="n">
        <x:v>29</x:v>
      </x:c>
      <x:c r="H4827" s="1" t="n">
        <x:v>0</x:v>
      </x:c>
      <x:c r="I4827" s="1" t="n">
        <x:v>5</x:v>
      </x:c>
      <x:c r="J4827" s="1" t="n">
        <x:v>0</x:v>
      </x:c>
      <x:c r="K4827" s="1" t="n">
        <x:v>0</x:v>
      </x:c>
      <x:c r="L4827" s="1" t="n">
        <x:v>94.5</x:v>
      </x:c>
      <x:c r="M4827" s="1" t="n">
        <x:v>5.4</x:v>
      </x:c>
      <x:c r="N4827" s="1" t="n">
        <x:v>14.6</x:v>
      </x:c>
      <x:c r="O4827" s="1" t="n">
        <x:f aca="0">24*MAX(0,EOMONTH(B4827,0)-MAX(B4827,INDEX(Device_Inventory!$K$2:$K$1201,MATCH(A4827,Device_Inventory!$A$2:$A$1201,0)))+1)</x:f>
        <x:v>744</x:v>
      </x:c>
      <x:c r="P4827" s="11" t="b">
        <x:f aca="0">INDEX(Device_Inventory!$K$2:$K$1201,MATCH(A4827,Device_Inventory!$A$2:$A$1201,0))&gt;B4827</x:f>
        <x:v>0</x:v>
      </x:c>
      <x:c r="Q4827" s="1" t="str">
        <x:f aca="0">IF(D4827&gt;O4827,"Fail: operating hours exceed in-service hours",IF(D4827+M4827&gt;O4827,"Fail: operating + unavailable hours exceed in-service hours",IF(P4827,"Partial month: within in-service hours","OK")))</x:f>
        <x:v>OK</x:v>
      </x:c>
    </x:row>
    <x:row r="4828" ht="15" hidden="0" customHeight="1">
      <x:c r="A4828" s="1" t="s">
        <x:v>1790</x:v>
      </x:c>
      <x:c r="B4828" s="14" t="n">
        <x:v>46054</x:v>
      </x:c>
      <x:c r="C4828" s="1" t="n">
        <x:v>62.1</x:v>
      </x:c>
      <x:c r="D4828" s="1" t="n">
        <x:v>414.3</x:v>
      </x:c>
      <x:c r="E4828" s="1" t="n">
        <x:v>23</x:v>
      </x:c>
      <x:c r="F4828" s="1" t="n">
        <x:v>0</x:v>
      </x:c>
      <x:c r="G4828" s="1" t="n">
        <x:v>66</x:v>
      </x:c>
      <x:c r="H4828" s="1" t="n">
        <x:v>0</x:v>
      </x:c>
      <x:c r="I4828" s="1" t="n">
        <x:v>3</x:v>
      </x:c>
      <x:c r="J4828" s="1" t="n">
        <x:v>1.18</x:v>
      </x:c>
      <x:c r="K4828" s="1" t="n">
        <x:v>0</x:v>
      </x:c>
      <x:c r="L4828" s="1" t="n">
        <x:v>95.9</x:v>
      </x:c>
      <x:c r="M4828" s="1" t="n">
        <x:v>3.3</x:v>
      </x:c>
      <x:c r="N4828" s="1" t="n">
        <x:v>8.4</x:v>
      </x:c>
      <x:c r="O4828" s="1" t="n">
        <x:f aca="0">24*MAX(0,EOMONTH(B4828,0)-MAX(B4828,INDEX(Device_Inventory!$K$2:$K$1201,MATCH(A4828,Device_Inventory!$A$2:$A$1201,0)))+1)</x:f>
        <x:v>672</x:v>
      </x:c>
      <x:c r="P4828" s="11" t="b">
        <x:f aca="0">INDEX(Device_Inventory!$K$2:$K$1201,MATCH(A4828,Device_Inventory!$A$2:$A$1201,0))&gt;B4828</x:f>
        <x:v>0</x:v>
      </x:c>
      <x:c r="Q4828" s="1" t="str">
        <x:f aca="0">IF(D4828&gt;O4828,"Fail: operating hours exceed in-service hours",IF(D4828+M4828&gt;O4828,"Fail: operating + unavailable hours exceed in-service hours",IF(P4828,"Partial month: within in-service hours","OK")))</x:f>
        <x:v>OK</x:v>
      </x:c>
    </x:row>
    <x:row r="4829" ht="15" hidden="0" customHeight="1">
      <x:c r="A4829" s="1" t="s">
        <x:v>1790</x:v>
      </x:c>
      <x:c r="B4829" s="14" t="n">
        <x:v>46082</x:v>
      </x:c>
      <x:c r="C4829" s="1" t="n">
        <x:v>84.4</x:v>
      </x:c>
      <x:c r="D4829" s="1" t="n">
        <x:v>512.8</x:v>
      </x:c>
      <x:c r="E4829" s="1" t="n">
        <x:v>28</x:v>
      </x:c>
      <x:c r="F4829" s="1" t="n">
        <x:v>0</x:v>
      </x:c>
      <x:c r="G4829" s="1" t="n">
        <x:v>49</x:v>
      </x:c>
      <x:c r="H4829" s="1" t="n">
        <x:v>0</x:v>
      </x:c>
      <x:c r="I4829" s="1" t="n">
        <x:v>3</x:v>
      </x:c>
      <x:c r="J4829" s="1" t="n">
        <x:v>1.61</x:v>
      </x:c>
      <x:c r="K4829" s="1" t="n">
        <x:v>0</x:v>
      </x:c>
      <x:c r="L4829" s="1" t="n">
        <x:v>91.2</x:v>
      </x:c>
      <x:c r="M4829" s="1" t="n">
        <x:v>6.9</x:v>
      </x:c>
      <x:c r="N4829" s="1" t="n">
        <x:v>12.3</x:v>
      </x:c>
      <x:c r="O4829" s="1" t="n">
        <x:f aca="0">24*MAX(0,EOMONTH(B4829,0)-MAX(B4829,INDEX(Device_Inventory!$K$2:$K$1201,MATCH(A4829,Device_Inventory!$A$2:$A$1201,0)))+1)</x:f>
        <x:v>744</x:v>
      </x:c>
      <x:c r="P4829" s="11" t="b">
        <x:f aca="0">INDEX(Device_Inventory!$K$2:$K$1201,MATCH(A4829,Device_Inventory!$A$2:$A$1201,0))&gt;B4829</x:f>
        <x:v>0</x:v>
      </x:c>
      <x:c r="Q4829" s="1" t="str">
        <x:f aca="0">IF(D4829&gt;O4829,"Fail: operating hours exceed in-service hours",IF(D4829+M4829&gt;O4829,"Fail: operating + unavailable hours exceed in-service hours",IF(P4829,"Partial month: within in-service hours","OK")))</x:f>
        <x:v>OK</x:v>
      </x:c>
    </x:row>
    <x:row r="4830" ht="15" hidden="0" customHeight="1">
      <x:c r="A4830" s="1" t="s">
        <x:v>1790</x:v>
      </x:c>
      <x:c r="B4830" s="14" t="n">
        <x:v>46113</x:v>
      </x:c>
      <x:c r="C4830" s="1" t="n">
        <x:v>79.4</x:v>
      </x:c>
      <x:c r="D4830" s="1" t="n">
        <x:v>514</x:v>
      </x:c>
      <x:c r="E4830" s="1" t="n">
        <x:v>26</x:v>
      </x:c>
      <x:c r="F4830" s="1" t="n">
        <x:v>1</x:v>
      </x:c>
      <x:c r="G4830" s="1" t="n">
        <x:v>45</x:v>
      </x:c>
      <x:c r="H4830" s="1" t="n">
        <x:v>0</x:v>
      </x:c>
      <x:c r="I4830" s="1" t="n">
        <x:v>7</x:v>
      </x:c>
      <x:c r="J4830" s="1" t="n">
        <x:v>0.87</x:v>
      </x:c>
      <x:c r="K4830" s="1" t="n">
        <x:v>0</x:v>
      </x:c>
      <x:c r="L4830" s="1" t="n">
        <x:v>97.2</x:v>
      </x:c>
      <x:c r="M4830" s="1" t="n">
        <x:v>9</x:v>
      </x:c>
      <x:c r="N4830" s="1" t="n">
        <x:v>22.9</x:v>
      </x:c>
      <x:c r="O4830" s="1" t="n">
        <x:f aca="0">24*MAX(0,EOMONTH(B4830,0)-MAX(B4830,INDEX(Device_Inventory!$K$2:$K$1201,MATCH(A4830,Device_Inventory!$A$2:$A$1201,0)))+1)</x:f>
        <x:v>720</x:v>
      </x:c>
      <x:c r="P4830" s="11" t="b">
        <x:f aca="0">INDEX(Device_Inventory!$K$2:$K$1201,MATCH(A4830,Device_Inventory!$A$2:$A$1201,0))&gt;B4830</x:f>
        <x:v>0</x:v>
      </x:c>
      <x:c r="Q4830" s="1" t="str">
        <x:f aca="0">IF(D4830&gt;O4830,"Fail: operating hours exceed in-service hours",IF(D4830+M4830&gt;O4830,"Fail: operating + unavailable hours exceed in-service hours",IF(P4830,"Partial month: within in-service hours","OK")))</x:f>
        <x:v>OK</x:v>
      </x:c>
    </x:row>
    <x:row r="4831" ht="15" hidden="0" customHeight="1">
      <x:c r="A4831" s="1" t="s">
        <x:v>1790</x:v>
      </x:c>
      <x:c r="B4831" s="14" t="n">
        <x:v>46143</x:v>
      </x:c>
      <x:c r="C4831" s="1" t="n">
        <x:v>92.8</x:v>
      </x:c>
      <x:c r="D4831" s="1" t="n">
        <x:v>577.3</x:v>
      </x:c>
      <x:c r="E4831" s="1" t="n">
        <x:v>32</x:v>
      </x:c>
      <x:c r="F4831" s="1" t="n">
        <x:v>0</x:v>
      </x:c>
      <x:c r="G4831" s="1" t="n">
        <x:v>42</x:v>
      </x:c>
      <x:c r="H4831" s="1" t="n">
        <x:v>0</x:v>
      </x:c>
      <x:c r="I4831" s="1" t="n">
        <x:v>5</x:v>
      </x:c>
      <x:c r="J4831" s="1" t="n">
        <x:v>0</x:v>
      </x:c>
      <x:c r="K4831" s="1" t="n">
        <x:v>1</x:v>
      </x:c>
      <x:c r="L4831" s="1" t="n">
        <x:v>93.5</x:v>
      </x:c>
      <x:c r="M4831" s="1" t="n">
        <x:v>4.9</x:v>
      </x:c>
      <x:c r="N4831" s="1" t="n">
        <x:v>10.5</x:v>
      </x:c>
      <x:c r="O4831" s="1" t="n">
        <x:f aca="0">24*MAX(0,EOMONTH(B4831,0)-MAX(B4831,INDEX(Device_Inventory!$K$2:$K$1201,MATCH(A4831,Device_Inventory!$A$2:$A$1201,0)))+1)</x:f>
        <x:v>744</x:v>
      </x:c>
      <x:c r="P4831" s="11" t="b">
        <x:f aca="0">INDEX(Device_Inventory!$K$2:$K$1201,MATCH(A4831,Device_Inventory!$A$2:$A$1201,0))&gt;B4831</x:f>
        <x:v>0</x:v>
      </x:c>
      <x:c r="Q4831" s="1" t="str">
        <x:f aca="0">IF(D4831&gt;O4831,"Fail: operating hours exceed in-service hours",IF(D4831+M4831&gt;O4831,"Fail: operating + unavailable hours exceed in-service hours",IF(P4831,"Partial month: within in-service hours","OK")))</x:f>
        <x:v>OK</x:v>
      </x:c>
    </x:row>
    <x:row r="4832" ht="15" hidden="0" customHeight="1">
      <x:c r="A4832" s="1" t="s">
        <x:v>1790</x:v>
      </x:c>
      <x:c r="B4832" s="14" t="n">
        <x:v>46174</x:v>
      </x:c>
      <x:c r="C4832" s="1" t="n">
        <x:v>78.3</x:v>
      </x:c>
      <x:c r="D4832" s="1" t="n">
        <x:v>550.6</x:v>
      </x:c>
      <x:c r="E4832" s="1" t="n">
        <x:v>20</x:v>
      </x:c>
      <x:c r="F4832" s="1" t="n">
        <x:v>1</x:v>
      </x:c>
      <x:c r="G4832" s="1" t="n">
        <x:v>39</x:v>
      </x:c>
      <x:c r="H4832" s="1" t="n">
        <x:v>0</x:v>
      </x:c>
      <x:c r="I4832" s="1" t="n">
        <x:v>4</x:v>
      </x:c>
      <x:c r="J4832" s="1" t="n">
        <x:v>0.3</x:v>
      </x:c>
      <x:c r="K4832" s="1" t="n">
        <x:v>0</x:v>
      </x:c>
      <x:c r="L4832" s="1" t="n">
        <x:v>94.9</x:v>
      </x:c>
      <x:c r="M4832" s="1" t="n">
        <x:v>2.6</x:v>
      </x:c>
      <x:c r="N4832" s="1" t="n">
        <x:v>24.9</x:v>
      </x:c>
      <x:c r="O4832" s="1" t="n">
        <x:f aca="0">24*MAX(0,EOMONTH(B4832,0)-MAX(B4832,INDEX(Device_Inventory!$K$2:$K$1201,MATCH(A4832,Device_Inventory!$A$2:$A$1201,0)))+1)</x:f>
        <x:v>720</x:v>
      </x:c>
      <x:c r="P4832" s="11" t="b">
        <x:f aca="0">INDEX(Device_Inventory!$K$2:$K$1201,MATCH(A4832,Device_Inventory!$A$2:$A$1201,0))&gt;B4832</x:f>
        <x:v>0</x:v>
      </x:c>
      <x:c r="Q4832" s="1" t="str">
        <x:f aca="0">IF(D4832&gt;O4832,"Fail: operating hours exceed in-service hours",IF(D4832+M4832&gt;O4832,"Fail: operating + unavailable hours exceed in-service hours",IF(P4832,"Partial month: within in-service hours","OK")))</x:f>
        <x:v>OK</x:v>
      </x:c>
    </x:row>
    <x:row r="4833" ht="15" hidden="0" customHeight="1">
      <x:c r="A4833" s="1" t="s">
        <x:v>1790</x:v>
      </x:c>
      <x:c r="B4833" s="14" t="n">
        <x:v>46204</x:v>
      </x:c>
      <x:c r="C4833" s="1" t="n">
        <x:v>82</x:v>
      </x:c>
      <x:c r="D4833" s="1" t="n">
        <x:v>522</x:v>
      </x:c>
      <x:c r="E4833" s="1" t="n">
        <x:v>26</x:v>
      </x:c>
      <x:c r="F4833" s="1" t="n">
        <x:v>1</x:v>
      </x:c>
      <x:c r="G4833" s="1" t="n">
        <x:v>38</x:v>
      </x:c>
      <x:c r="H4833" s="1" t="n">
        <x:v>1</x:v>
      </x:c>
      <x:c r="I4833" s="1" t="n">
        <x:v>5</x:v>
      </x:c>
      <x:c r="J4833" s="1" t="n">
        <x:v>1.19</x:v>
      </x:c>
      <x:c r="K4833" s="1" t="n">
        <x:v>0</x:v>
      </x:c>
      <x:c r="L4833" s="1" t="n">
        <x:v>94</x:v>
      </x:c>
      <x:c r="M4833" s="1" t="n">
        <x:v>0</x:v>
      </x:c>
      <x:c r="N4833" s="1" t="n">
        <x:v>25.8</x:v>
      </x:c>
      <x:c r="O4833" s="1" t="n">
        <x:f aca="0">24*MAX(0,EOMONTH(B4833,0)-MAX(B4833,INDEX(Device_Inventory!$K$2:$K$1201,MATCH(A4833,Device_Inventory!$A$2:$A$1201,0)))+1)</x:f>
        <x:v>744</x:v>
      </x:c>
      <x:c r="P4833" s="11" t="b">
        <x:f aca="0">INDEX(Device_Inventory!$K$2:$K$1201,MATCH(A4833,Device_Inventory!$A$2:$A$1201,0))&gt;B4833</x:f>
        <x:v>0</x:v>
      </x:c>
      <x:c r="Q4833" s="1" t="str">
        <x:f aca="0">IF(D4833&gt;O4833,"Fail: operating hours exceed in-service hours",IF(D4833+M4833&gt;O4833,"Fail: operating + unavailable hours exceed in-service hours",IF(P4833,"Partial month: within in-service hours","OK")))</x:f>
        <x:v>OK</x:v>
      </x:c>
    </x:row>
    <x:row r="4834" ht="15" hidden="0" customHeight="1">
      <x:c r="A4834" s="1" t="s">
        <x:v>1479</x:v>
      </x:c>
      <x:c r="B4834" s="14" t="n">
        <x:v>46054</x:v>
      </x:c>
      <x:c r="C4834" s="1" t="n">
        <x:v>54.4</x:v>
      </x:c>
      <x:c r="D4834" s="1" t="n">
        <x:v>362.8</x:v>
      </x:c>
      <x:c r="E4834" s="1" t="n">
        <x:v>14</x:v>
      </x:c>
      <x:c r="F4834" s="1" t="n">
        <x:v>2</x:v>
      </x:c>
      <x:c r="G4834" s="1" t="n">
        <x:v>29</x:v>
      </x:c>
      <x:c r="H4834" s="1" t="n">
        <x:v>0</x:v>
      </x:c>
      <x:c r="I4834" s="1" t="n">
        <x:v>3</x:v>
      </x:c>
      <x:c r="J4834" s="1" t="n">
        <x:v>0.61</x:v>
      </x:c>
      <x:c r="K4834" s="1" t="n">
        <x:v>0</x:v>
      </x:c>
      <x:c r="L4834" s="1" t="n">
        <x:v>92.9</x:v>
      </x:c>
      <x:c r="M4834" s="1" t="n">
        <x:v>3.1</x:v>
      </x:c>
      <x:c r="N4834" s="1" t="n">
        <x:v>7.5</x:v>
      </x:c>
      <x:c r="O4834" s="1" t="n">
        <x:f aca="0">24*MAX(0,EOMONTH(B4834,0)-MAX(B4834,INDEX(Device_Inventory!$K$2:$K$1201,MATCH(A4834,Device_Inventory!$A$2:$A$1201,0)))+1)</x:f>
        <x:v>672</x:v>
      </x:c>
      <x:c r="P4834" s="11" t="b">
        <x:f aca="0">INDEX(Device_Inventory!$K$2:$K$1201,MATCH(A4834,Device_Inventory!$A$2:$A$1201,0))&gt;B4834</x:f>
        <x:v>0</x:v>
      </x:c>
      <x:c r="Q4834" s="1" t="str">
        <x:f aca="0">IF(D4834&gt;O4834,"Fail: operating hours exceed in-service hours",IF(D4834+M4834&gt;O4834,"Fail: operating + unavailable hours exceed in-service hours",IF(P4834,"Partial month: within in-service hours","OK")))</x:f>
        <x:v>OK</x:v>
      </x:c>
    </x:row>
    <x:row r="4835" ht="15" hidden="0" customHeight="1">
      <x:c r="A4835" s="1" t="s">
        <x:v>1479</x:v>
      </x:c>
      <x:c r="B4835" s="14" t="n">
        <x:v>46082</x:v>
      </x:c>
      <x:c r="C4835" s="1" t="n">
        <x:v>48</x:v>
      </x:c>
      <x:c r="D4835" s="1" t="n">
        <x:v>343</x:v>
      </x:c>
      <x:c r="E4835" s="1" t="n">
        <x:v>19</x:v>
      </x:c>
      <x:c r="F4835" s="1" t="n">
        <x:v>4</x:v>
      </x:c>
      <x:c r="G4835" s="1" t="n">
        <x:v>46</x:v>
      </x:c>
      <x:c r="H4835" s="1" t="n">
        <x:v>0</x:v>
      </x:c>
      <x:c r="I4835" s="1" t="n">
        <x:v>0</x:v>
      </x:c>
      <x:c r="J4835" s="1" t="n">
        <x:v>0.33</x:v>
      </x:c>
      <x:c r="K4835" s="1" t="n">
        <x:v>0</x:v>
      </x:c>
      <x:c r="L4835" s="1" t="n">
        <x:v>94.8</x:v>
      </x:c>
      <x:c r="M4835" s="1" t="n">
        <x:v>7.2</x:v>
      </x:c>
      <x:c r="N4835" s="1" t="n">
        <x:v>9.5</x:v>
      </x:c>
      <x:c r="O4835" s="1" t="n">
        <x:f aca="0">24*MAX(0,EOMONTH(B4835,0)-MAX(B4835,INDEX(Device_Inventory!$K$2:$K$1201,MATCH(A4835,Device_Inventory!$A$2:$A$1201,0)))+1)</x:f>
        <x:v>744</x:v>
      </x:c>
      <x:c r="P4835" s="11" t="b">
        <x:f aca="0">INDEX(Device_Inventory!$K$2:$K$1201,MATCH(A4835,Device_Inventory!$A$2:$A$1201,0))&gt;B4835</x:f>
        <x:v>0</x:v>
      </x:c>
      <x:c r="Q4835" s="1" t="str">
        <x:f aca="0">IF(D4835&gt;O4835,"Fail: operating hours exceed in-service hours",IF(D4835+M4835&gt;O4835,"Fail: operating + unavailable hours exceed in-service hours",IF(P4835,"Partial month: within in-service hours","OK")))</x:f>
        <x:v>OK</x:v>
      </x:c>
    </x:row>
    <x:row r="4836" ht="15" hidden="0" customHeight="1">
      <x:c r="A4836" s="1" t="s">
        <x:v>1479</x:v>
      </x:c>
      <x:c r="B4836" s="14" t="n">
        <x:v>46113</x:v>
      </x:c>
      <x:c r="C4836" s="1" t="n">
        <x:v>51.6</x:v>
      </x:c>
      <x:c r="D4836" s="1" t="n">
        <x:v>304</x:v>
      </x:c>
      <x:c r="E4836" s="1" t="n">
        <x:v>30</x:v>
      </x:c>
      <x:c r="F4836" s="1" t="n">
        <x:v>0</x:v>
      </x:c>
      <x:c r="G4836" s="1" t="n">
        <x:v>27</x:v>
      </x:c>
      <x:c r="H4836" s="1" t="n">
        <x:v>0</x:v>
      </x:c>
      <x:c r="I4836" s="1" t="n">
        <x:v>3</x:v>
      </x:c>
      <x:c r="J4836" s="1" t="n">
        <x:v>0.5</x:v>
      </x:c>
      <x:c r="K4836" s="1" t="n">
        <x:v>1</x:v>
      </x:c>
      <x:c r="L4836" s="1" t="n">
        <x:v>95.3</x:v>
      </x:c>
      <x:c r="M4836" s="1" t="n">
        <x:v>9.3</x:v>
      </x:c>
      <x:c r="N4836" s="1" t="n">
        <x:v>15.1</x:v>
      </x:c>
      <x:c r="O4836" s="1" t="n">
        <x:f aca="0">24*MAX(0,EOMONTH(B4836,0)-MAX(B4836,INDEX(Device_Inventory!$K$2:$K$1201,MATCH(A4836,Device_Inventory!$A$2:$A$1201,0)))+1)</x:f>
        <x:v>720</x:v>
      </x:c>
      <x:c r="P4836" s="11" t="b">
        <x:f aca="0">INDEX(Device_Inventory!$K$2:$K$1201,MATCH(A4836,Device_Inventory!$A$2:$A$1201,0))&gt;B4836</x:f>
        <x:v>0</x:v>
      </x:c>
      <x:c r="Q4836" s="1" t="str">
        <x:f aca="0">IF(D4836&gt;O4836,"Fail: operating hours exceed in-service hours",IF(D4836+M4836&gt;O4836,"Fail: operating + unavailable hours exceed in-service hours",IF(P4836,"Partial month: within in-service hours","OK")))</x:f>
        <x:v>OK</x:v>
      </x:c>
    </x:row>
    <x:row r="4837" ht="15" hidden="0" customHeight="1">
      <x:c r="A4837" s="1" t="s">
        <x:v>1479</x:v>
      </x:c>
      <x:c r="B4837" s="14" t="n">
        <x:v>46143</x:v>
      </x:c>
      <x:c r="C4837" s="1" t="n">
        <x:v>55.5</x:v>
      </x:c>
      <x:c r="D4837" s="1" t="n">
        <x:v>304.4</x:v>
      </x:c>
      <x:c r="E4837" s="1" t="n">
        <x:v>16</x:v>
      </x:c>
      <x:c r="F4837" s="1" t="n">
        <x:v>0</x:v>
      </x:c>
      <x:c r="G4837" s="1" t="n">
        <x:v>33</x:v>
      </x:c>
      <x:c r="H4837" s="1" t="n">
        <x:v>1</x:v>
      </x:c>
      <x:c r="I4837" s="1" t="n">
        <x:v>1</x:v>
      </x:c>
      <x:c r="J4837" s="1" t="n">
        <x:v>1.49</x:v>
      </x:c>
      <x:c r="K4837" s="1" t="n">
        <x:v>1</x:v>
      </x:c>
      <x:c r="L4837" s="1" t="n">
        <x:v>98.5</x:v>
      </x:c>
      <x:c r="M4837" s="1" t="n">
        <x:v>8.1</x:v>
      </x:c>
      <x:c r="N4837" s="1" t="n">
        <x:v>12</x:v>
      </x:c>
      <x:c r="O4837" s="1" t="n">
        <x:f aca="0">24*MAX(0,EOMONTH(B4837,0)-MAX(B4837,INDEX(Device_Inventory!$K$2:$K$1201,MATCH(A4837,Device_Inventory!$A$2:$A$1201,0)))+1)</x:f>
        <x:v>744</x:v>
      </x:c>
      <x:c r="P4837" s="11" t="b">
        <x:f aca="0">INDEX(Device_Inventory!$K$2:$K$1201,MATCH(A4837,Device_Inventory!$A$2:$A$1201,0))&gt;B4837</x:f>
        <x:v>0</x:v>
      </x:c>
      <x:c r="Q4837" s="1" t="str">
        <x:f aca="0">IF(D4837&gt;O4837,"Fail: operating hours exceed in-service hours",IF(D4837+M4837&gt;O4837,"Fail: operating + unavailable hours exceed in-service hours",IF(P4837,"Partial month: within in-service hours","OK")))</x:f>
        <x:v>OK</x:v>
      </x:c>
    </x:row>
    <x:row r="4838" ht="15" hidden="0" customHeight="1">
      <x:c r="A4838" s="1" t="s">
        <x:v>1479</x:v>
      </x:c>
      <x:c r="B4838" s="14" t="n">
        <x:v>46174</x:v>
      </x:c>
      <x:c r="C4838" s="1" t="n">
        <x:v>47.9</x:v>
      </x:c>
      <x:c r="D4838" s="1" t="n">
        <x:v>266.8</x:v>
      </x:c>
      <x:c r="E4838" s="1" t="n">
        <x:v>18</x:v>
      </x:c>
      <x:c r="F4838" s="1" t="n">
        <x:v>0</x:v>
      </x:c>
      <x:c r="G4838" s="1" t="n">
        <x:v>51</x:v>
      </x:c>
      <x:c r="H4838" s="1" t="n">
        <x:v>0</x:v>
      </x:c>
      <x:c r="I4838" s="1" t="n">
        <x:v>1</x:v>
      </x:c>
      <x:c r="J4838" s="1" t="n">
        <x:v>0.1</x:v>
      </x:c>
      <x:c r="K4838" s="1" t="n">
        <x:v>0</x:v>
      </x:c>
      <x:c r="L4838" s="1" t="n">
        <x:v>95.6</x:v>
      </x:c>
      <x:c r="M4838" s="1" t="n">
        <x:v>2</x:v>
      </x:c>
      <x:c r="N4838" s="1" t="n">
        <x:v>5.7</x:v>
      </x:c>
      <x:c r="O4838" s="1" t="n">
        <x:f aca="0">24*MAX(0,EOMONTH(B4838,0)-MAX(B4838,INDEX(Device_Inventory!$K$2:$K$1201,MATCH(A4838,Device_Inventory!$A$2:$A$1201,0)))+1)</x:f>
        <x:v>720</x:v>
      </x:c>
      <x:c r="P4838" s="11" t="b">
        <x:f aca="0">INDEX(Device_Inventory!$K$2:$K$1201,MATCH(A4838,Device_Inventory!$A$2:$A$1201,0))&gt;B4838</x:f>
        <x:v>0</x:v>
      </x:c>
      <x:c r="Q4838" s="1" t="str">
        <x:f aca="0">IF(D4838&gt;O4838,"Fail: operating hours exceed in-service hours",IF(D4838+M4838&gt;O4838,"Fail: operating + unavailable hours exceed in-service hours",IF(P4838,"Partial month: within in-service hours","OK")))</x:f>
        <x:v>OK</x:v>
      </x:c>
    </x:row>
    <x:row r="4839" ht="15" hidden="0" customHeight="1">
      <x:c r="A4839" s="1" t="s">
        <x:v>1479</x:v>
      </x:c>
      <x:c r="B4839" s="14" t="n">
        <x:v>46204</x:v>
      </x:c>
      <x:c r="C4839" s="1" t="n">
        <x:v>25</x:v>
      </x:c>
      <x:c r="D4839" s="1" t="n">
        <x:v>182.4</x:v>
      </x:c>
      <x:c r="E4839" s="1" t="n">
        <x:v>11</x:v>
      </x:c>
      <x:c r="F4839" s="1" t="n">
        <x:v>2</x:v>
      </x:c>
      <x:c r="G4839" s="1" t="n">
        <x:v>16</x:v>
      </x:c>
      <x:c r="H4839" s="1" t="n">
        <x:v>0</x:v>
      </x:c>
      <x:c r="I4839" s="1" t="n">
        <x:v>2</x:v>
      </x:c>
      <x:c r="J4839" s="1" t="n">
        <x:v>0.73</x:v>
      </x:c>
      <x:c r="K4839" s="1" t="n">
        <x:v>0</x:v>
      </x:c>
      <x:c r="L4839" s="1" t="n">
        <x:v>98.1</x:v>
      </x:c>
      <x:c r="M4839" s="1" t="n">
        <x:v>8.4</x:v>
      </x:c>
      <x:c r="N4839" s="1" t="n">
        <x:v>3.3</x:v>
      </x:c>
      <x:c r="O4839" s="1" t="n">
        <x:f aca="0">24*MAX(0,EOMONTH(B4839,0)-MAX(B4839,INDEX(Device_Inventory!$K$2:$K$1201,MATCH(A4839,Device_Inventory!$A$2:$A$1201,0)))+1)</x:f>
        <x:v>744</x:v>
      </x:c>
      <x:c r="P4839" s="11" t="b">
        <x:f aca="0">INDEX(Device_Inventory!$K$2:$K$1201,MATCH(A4839,Device_Inventory!$A$2:$A$1201,0))&gt;B4839</x:f>
        <x:v>0</x:v>
      </x:c>
      <x:c r="Q4839" s="1" t="str">
        <x:f aca="0">IF(D4839&gt;O4839,"Fail: operating hours exceed in-service hours",IF(D4839+M4839&gt;O4839,"Fail: operating + unavailable hours exceed in-service hours",IF(P4839,"Partial month: within in-service hours","OK")))</x:f>
        <x:v>OK</x:v>
      </x:c>
    </x:row>
    <x:row r="4840" ht="15" hidden="0" customHeight="1">
      <x:c r="A4840" s="1" t="s">
        <x:v>1481</x:v>
      </x:c>
      <x:c r="B4840" s="14" t="n">
        <x:v>46054</x:v>
      </x:c>
      <x:c r="C4840" s="1" t="n">
        <x:v>46.8</x:v>
      </x:c>
      <x:c r="D4840" s="1" t="n">
        <x:v>317.7</x:v>
      </x:c>
      <x:c r="E4840" s="1" t="n">
        <x:v>24</x:v>
      </x:c>
      <x:c r="F4840" s="1" t="n">
        <x:v>1</x:v>
      </x:c>
      <x:c r="G4840" s="1" t="n">
        <x:v>32</x:v>
      </x:c>
      <x:c r="H4840" s="1" t="n">
        <x:v>1</x:v>
      </x:c>
      <x:c r="I4840" s="1" t="n">
        <x:v>1</x:v>
      </x:c>
      <x:c r="J4840" s="1" t="n">
        <x:v>0.71</x:v>
      </x:c>
      <x:c r="K4840" s="1" t="n">
        <x:v>0</x:v>
      </x:c>
      <x:c r="L4840" s="1" t="n">
        <x:v>92.9</x:v>
      </x:c>
      <x:c r="M4840" s="1" t="n">
        <x:v>3.7</x:v>
      </x:c>
      <x:c r="N4840" s="1" t="n">
        <x:v>6.7</x:v>
      </x:c>
      <x:c r="O4840" s="1" t="n">
        <x:f aca="0">24*MAX(0,EOMONTH(B4840,0)-MAX(B4840,INDEX(Device_Inventory!$K$2:$K$1201,MATCH(A4840,Device_Inventory!$A$2:$A$1201,0)))+1)</x:f>
        <x:v>672</x:v>
      </x:c>
      <x:c r="P4840" s="11" t="b">
        <x:f aca="0">INDEX(Device_Inventory!$K$2:$K$1201,MATCH(A4840,Device_Inventory!$A$2:$A$1201,0))&gt;B4840</x:f>
        <x:v>0</x:v>
      </x:c>
      <x:c r="Q4840" s="1" t="str">
        <x:f aca="0">IF(D4840&gt;O4840,"Fail: operating hours exceed in-service hours",IF(D4840+M4840&gt;O4840,"Fail: operating + unavailable hours exceed in-service hours",IF(P4840,"Partial month: within in-service hours","OK")))</x:f>
        <x:v>OK</x:v>
      </x:c>
    </x:row>
    <x:row r="4841" ht="15" hidden="0" customHeight="1">
      <x:c r="A4841" s="1" t="s">
        <x:v>1481</x:v>
      </x:c>
      <x:c r="B4841" s="14" t="n">
        <x:v>46082</x:v>
      </x:c>
      <x:c r="C4841" s="1" t="n">
        <x:v>34.4</x:v>
      </x:c>
      <x:c r="D4841" s="1" t="n">
        <x:v>211.3</x:v>
      </x:c>
      <x:c r="E4841" s="1" t="n">
        <x:v>17</x:v>
      </x:c>
      <x:c r="F4841" s="1" t="n">
        <x:v>3</x:v>
      </x:c>
      <x:c r="G4841" s="1" t="n">
        <x:v>30</x:v>
      </x:c>
      <x:c r="H4841" s="1" t="n">
        <x:v>1</x:v>
      </x:c>
      <x:c r="I4841" s="1" t="n">
        <x:v>3</x:v>
      </x:c>
      <x:c r="J4841" s="1" t="n">
        <x:v>0.64</x:v>
      </x:c>
      <x:c r="K4841" s="1" t="n">
        <x:v>0</x:v>
      </x:c>
      <x:c r="L4841" s="1" t="n">
        <x:v>92.3</x:v>
      </x:c>
      <x:c r="M4841" s="1" t="n">
        <x:v>7.4</x:v>
      </x:c>
      <x:c r="N4841" s="1" t="n">
        <x:v>6.2</x:v>
      </x:c>
      <x:c r="O4841" s="1" t="n">
        <x:f aca="0">24*MAX(0,EOMONTH(B4841,0)-MAX(B4841,INDEX(Device_Inventory!$K$2:$K$1201,MATCH(A4841,Device_Inventory!$A$2:$A$1201,0)))+1)</x:f>
        <x:v>744</x:v>
      </x:c>
      <x:c r="P4841" s="11" t="b">
        <x:f aca="0">INDEX(Device_Inventory!$K$2:$K$1201,MATCH(A4841,Device_Inventory!$A$2:$A$1201,0))&gt;B4841</x:f>
        <x:v>0</x:v>
      </x:c>
      <x:c r="Q4841" s="1" t="str">
        <x:f aca="0">IF(D4841&gt;O4841,"Fail: operating hours exceed in-service hours",IF(D4841+M4841&gt;O4841,"Fail: operating + unavailable hours exceed in-service hours",IF(P4841,"Partial month: within in-service hours","OK")))</x:f>
        <x:v>OK</x:v>
      </x:c>
    </x:row>
    <x:row r="4842" ht="15" hidden="0" customHeight="1">
      <x:c r="A4842" s="1" t="s">
        <x:v>1481</x:v>
      </x:c>
      <x:c r="B4842" s="14" t="n">
        <x:v>46113</x:v>
      </x:c>
      <x:c r="C4842" s="1" t="n">
        <x:v>47.2</x:v>
      </x:c>
      <x:c r="D4842" s="1" t="n">
        <x:v>262</x:v>
      </x:c>
      <x:c r="E4842" s="1" t="n">
        <x:v>15</x:v>
      </x:c>
      <x:c r="F4842" s="1" t="n">
        <x:v>1</x:v>
      </x:c>
      <x:c r="G4842" s="1" t="n">
        <x:v>41</x:v>
      </x:c>
      <x:c r="H4842" s="1" t="n">
        <x:v>1</x:v>
      </x:c>
      <x:c r="I4842" s="1" t="n">
        <x:v>2</x:v>
      </x:c>
      <x:c r="J4842" s="1" t="n">
        <x:v>0.74</x:v>
      </x:c>
      <x:c r="K4842" s="1" t="n">
        <x:v>0</x:v>
      </x:c>
      <x:c r="L4842" s="1" t="n">
        <x:v>90.9</x:v>
      </x:c>
      <x:c r="M4842" s="1" t="n">
        <x:v>9</x:v>
      </x:c>
      <x:c r="N4842" s="1" t="n">
        <x:v>8.8</x:v>
      </x:c>
      <x:c r="O4842" s="1" t="n">
        <x:f aca="0">24*MAX(0,EOMONTH(B4842,0)-MAX(B4842,INDEX(Device_Inventory!$K$2:$K$1201,MATCH(A4842,Device_Inventory!$A$2:$A$1201,0)))+1)</x:f>
        <x:v>720</x:v>
      </x:c>
      <x:c r="P4842" s="11" t="b">
        <x:f aca="0">INDEX(Device_Inventory!$K$2:$K$1201,MATCH(A4842,Device_Inventory!$A$2:$A$1201,0))&gt;B4842</x:f>
        <x:v>0</x:v>
      </x:c>
      <x:c r="Q4842" s="1" t="str">
        <x:f aca="0">IF(D4842&gt;O4842,"Fail: operating hours exceed in-service hours",IF(D4842+M4842&gt;O4842,"Fail: operating + unavailable hours exceed in-service hours",IF(P4842,"Partial month: within in-service hours","OK")))</x:f>
        <x:v>OK</x:v>
      </x:c>
    </x:row>
    <x:row r="4843" ht="15" hidden="0" customHeight="1">
      <x:c r="A4843" s="1" t="s">
        <x:v>1481</x:v>
      </x:c>
      <x:c r="B4843" s="14" t="n">
        <x:v>46143</x:v>
      </x:c>
      <x:c r="C4843" s="1" t="n">
        <x:v>33.3</x:v>
      </x:c>
      <x:c r="D4843" s="1" t="n">
        <x:v>184.4</x:v>
      </x:c>
      <x:c r="E4843" s="1" t="n">
        <x:v>16</x:v>
      </x:c>
      <x:c r="F4843" s="1" t="n">
        <x:v>0</x:v>
      </x:c>
      <x:c r="G4843" s="1" t="n">
        <x:v>36</x:v>
      </x:c>
      <x:c r="H4843" s="1" t="n">
        <x:v>1</x:v>
      </x:c>
      <x:c r="I4843" s="1" t="n">
        <x:v>0</x:v>
      </x:c>
      <x:c r="J4843" s="1" t="n">
        <x:v>0</x:v>
      </x:c>
      <x:c r="K4843" s="1" t="n">
        <x:v>0</x:v>
      </x:c>
      <x:c r="L4843" s="1" t="n">
        <x:v>98.2</x:v>
      </x:c>
      <x:c r="M4843" s="1" t="n">
        <x:v>7.7</x:v>
      </x:c>
      <x:c r="N4843" s="1" t="n">
        <x:v>10</x:v>
      </x:c>
      <x:c r="O4843" s="1" t="n">
        <x:f aca="0">24*MAX(0,EOMONTH(B4843,0)-MAX(B4843,INDEX(Device_Inventory!$K$2:$K$1201,MATCH(A4843,Device_Inventory!$A$2:$A$1201,0)))+1)</x:f>
        <x:v>744</x:v>
      </x:c>
      <x:c r="P4843" s="11" t="b">
        <x:f aca="0">INDEX(Device_Inventory!$K$2:$K$1201,MATCH(A4843,Device_Inventory!$A$2:$A$1201,0))&gt;B4843</x:f>
        <x:v>0</x:v>
      </x:c>
      <x:c r="Q4843" s="1" t="str">
        <x:f aca="0">IF(D4843&gt;O4843,"Fail: operating hours exceed in-service hours",IF(D4843+M4843&gt;O4843,"Fail: operating + unavailable hours exceed in-service hours",IF(P4843,"Partial month: within in-service hours","OK")))</x:f>
        <x:v>OK</x:v>
      </x:c>
    </x:row>
    <x:row r="4844" ht="15" hidden="0" customHeight="1">
      <x:c r="A4844" s="1" t="s">
        <x:v>1481</x:v>
      </x:c>
      <x:c r="B4844" s="14" t="n">
        <x:v>46174</x:v>
      </x:c>
      <x:c r="C4844" s="1" t="n">
        <x:v>54.9</x:v>
      </x:c>
      <x:c r="D4844" s="1" t="n">
        <x:v>372.3</x:v>
      </x:c>
      <x:c r="E4844" s="1" t="n">
        <x:v>15</x:v>
      </x:c>
      <x:c r="F4844" s="1" t="n">
        <x:v>1</x:v>
      </x:c>
      <x:c r="G4844" s="1" t="n">
        <x:v>54</x:v>
      </x:c>
      <x:c r="H4844" s="1" t="n">
        <x:v>0</x:v>
      </x:c>
      <x:c r="I4844" s="1" t="n">
        <x:v>1</x:v>
      </x:c>
      <x:c r="J4844" s="1" t="n">
        <x:v>1.15</x:v>
      </x:c>
      <x:c r="K4844" s="1" t="n">
        <x:v>0</x:v>
      </x:c>
      <x:c r="L4844" s="1" t="n">
        <x:v>93.2</x:v>
      </x:c>
      <x:c r="M4844" s="1" t="n">
        <x:v>12.5</x:v>
      </x:c>
      <x:c r="N4844" s="1" t="n">
        <x:v>12.6</x:v>
      </x:c>
      <x:c r="O4844" s="1" t="n">
        <x:f aca="0">24*MAX(0,EOMONTH(B4844,0)-MAX(B4844,INDEX(Device_Inventory!$K$2:$K$1201,MATCH(A4844,Device_Inventory!$A$2:$A$1201,0)))+1)</x:f>
        <x:v>720</x:v>
      </x:c>
      <x:c r="P4844" s="11" t="b">
        <x:f aca="0">INDEX(Device_Inventory!$K$2:$K$1201,MATCH(A4844,Device_Inventory!$A$2:$A$1201,0))&gt;B4844</x:f>
        <x:v>0</x:v>
      </x:c>
      <x:c r="Q4844" s="1" t="str">
        <x:f aca="0">IF(D4844&gt;O4844,"Fail: operating hours exceed in-service hours",IF(D4844+M4844&gt;O4844,"Fail: operating + unavailable hours exceed in-service hours",IF(P4844,"Partial month: within in-service hours","OK")))</x:f>
        <x:v>OK</x:v>
      </x:c>
    </x:row>
    <x:row r="4845" ht="15" hidden="0" customHeight="1">
      <x:c r="A4845" s="1" t="s">
        <x:v>1481</x:v>
      </x:c>
      <x:c r="B4845" s="14" t="n">
        <x:v>46204</x:v>
      </x:c>
      <x:c r="C4845" s="1" t="n">
        <x:v>54.1</x:v>
      </x:c>
      <x:c r="D4845" s="1" t="n">
        <x:v>376</x:v>
      </x:c>
      <x:c r="E4845" s="1" t="n">
        <x:v>19</x:v>
      </x:c>
      <x:c r="F4845" s="1" t="n">
        <x:v>1</x:v>
      </x:c>
      <x:c r="G4845" s="1" t="n">
        <x:v>31</x:v>
      </x:c>
      <x:c r="H4845" s="1" t="n">
        <x:v>1</x:v>
      </x:c>
      <x:c r="I4845" s="1" t="n">
        <x:v>5</x:v>
      </x:c>
      <x:c r="J4845" s="1" t="n">
        <x:v>0</x:v>
      </x:c>
      <x:c r="K4845" s="1" t="n">
        <x:v>0</x:v>
      </x:c>
      <x:c r="L4845" s="1" t="n">
        <x:v>94.1</x:v>
      </x:c>
      <x:c r="M4845" s="1" t="n">
        <x:v>12.2</x:v>
      </x:c>
      <x:c r="N4845" s="1" t="n">
        <x:v>16.8</x:v>
      </x:c>
      <x:c r="O4845" s="1" t="n">
        <x:f aca="0">24*MAX(0,EOMONTH(B4845,0)-MAX(B4845,INDEX(Device_Inventory!$K$2:$K$1201,MATCH(A4845,Device_Inventory!$A$2:$A$1201,0)))+1)</x:f>
        <x:v>744</x:v>
      </x:c>
      <x:c r="P4845" s="11" t="b">
        <x:f aca="0">INDEX(Device_Inventory!$K$2:$K$1201,MATCH(A4845,Device_Inventory!$A$2:$A$1201,0))&gt;B4845</x:f>
        <x:v>0</x:v>
      </x:c>
      <x:c r="Q4845" s="1" t="str">
        <x:f aca="0">IF(D4845&gt;O4845,"Fail: operating hours exceed in-service hours",IF(D4845+M4845&gt;O4845,"Fail: operating + unavailable hours exceed in-service hours",IF(P4845,"Partial month: within in-service hours","OK")))</x:f>
        <x:v>OK</x:v>
      </x:c>
    </x:row>
    <x:row r="4846" ht="15" hidden="0" customHeight="1">
      <x:c r="A4846" s="1" t="s">
        <x:v>4026</x:v>
      </x:c>
      <x:c r="B4846" s="14" t="n">
        <x:v>46054</x:v>
      </x:c>
      <x:c r="C4846" s="1" t="n">
        <x:v>67.4</x:v>
      </x:c>
      <x:c r="D4846" s="1" t="n">
        <x:v>480.6</x:v>
      </x:c>
      <x:c r="E4846" s="1" t="n">
        <x:v>40</x:v>
      </x:c>
      <x:c r="F4846" s="1" t="n">
        <x:v>6</x:v>
      </x:c>
      <x:c r="G4846" s="1" t="n">
        <x:v>38</x:v>
      </x:c>
      <x:c r="H4846" s="1" t="n">
        <x:v>2</x:v>
      </x:c>
      <x:c r="I4846" s="1" t="n">
        <x:v>3</x:v>
      </x:c>
      <x:c r="J4846" s="1" t="n">
        <x:v>2.78</x:v>
      </x:c>
      <x:c r="K4846" s="1" t="n">
        <x:v>3</x:v>
      </x:c>
      <x:c r="L4846" s="1" t="n">
        <x:v>93.8</x:v>
      </x:c>
      <x:c r="M4846" s="1" t="n">
        <x:v>17.8</x:v>
      </x:c>
      <x:c r="N4846" s="1" t="n">
        <x:v>16.5</x:v>
      </x:c>
      <x:c r="O4846" s="1" t="n">
        <x:f aca="0">24*MAX(0,EOMONTH(B4846,0)-MAX(B4846,INDEX(Device_Inventory!$K$2:$K$1201,MATCH(A4846,Device_Inventory!$A$2:$A$1201,0)))+1)</x:f>
        <x:v>672</x:v>
      </x:c>
      <x:c r="P4846" s="11" t="b">
        <x:f aca="0">INDEX(Device_Inventory!$K$2:$K$1201,MATCH(A4846,Device_Inventory!$A$2:$A$1201,0))&gt;B4846</x:f>
        <x:v>0</x:v>
      </x:c>
      <x:c r="Q4846" s="1" t="str">
        <x:f aca="0">IF(D4846&gt;O4846,"Fail: operating hours exceed in-service hours",IF(D4846+M4846&gt;O4846,"Fail: operating + unavailable hours exceed in-service hours",IF(P4846,"Partial month: within in-service hours","OK")))</x:f>
        <x:v>OK</x:v>
      </x:c>
    </x:row>
    <x:row r="4847" ht="15" hidden="0" customHeight="1">
      <x:c r="A4847" s="1" t="s">
        <x:v>4026</x:v>
      </x:c>
      <x:c r="B4847" s="14" t="n">
        <x:v>46082</x:v>
      </x:c>
      <x:c r="C4847" s="1" t="n">
        <x:v>80.9</x:v>
      </x:c>
      <x:c r="D4847" s="1" t="n">
        <x:v>443.7</x:v>
      </x:c>
      <x:c r="E4847" s="1" t="n">
        <x:v>39</x:v>
      </x:c>
      <x:c r="F4847" s="1" t="n">
        <x:v>5</x:v>
      </x:c>
      <x:c r="G4847" s="1" t="n">
        <x:v>48</x:v>
      </x:c>
      <x:c r="H4847" s="1" t="n">
        <x:v>3</x:v>
      </x:c>
      <x:c r="I4847" s="1" t="n">
        <x:v>0</x:v>
      </x:c>
      <x:c r="J4847" s="1" t="n">
        <x:v>2.63</x:v>
      </x:c>
      <x:c r="K4847" s="1" t="n">
        <x:v>3</x:v>
      </x:c>
      <x:c r="L4847" s="1" t="n">
        <x:v>96.7</x:v>
      </x:c>
      <x:c r="M4847" s="1" t="n">
        <x:v>12.4</x:v>
      </x:c>
      <x:c r="N4847" s="1" t="n">
        <x:v>11.2</x:v>
      </x:c>
      <x:c r="O4847" s="1" t="n">
        <x:f aca="0">24*MAX(0,EOMONTH(B4847,0)-MAX(B4847,INDEX(Device_Inventory!$K$2:$K$1201,MATCH(A4847,Device_Inventory!$A$2:$A$1201,0)))+1)</x:f>
        <x:v>744</x:v>
      </x:c>
      <x:c r="P4847" s="11" t="b">
        <x:f aca="0">INDEX(Device_Inventory!$K$2:$K$1201,MATCH(A4847,Device_Inventory!$A$2:$A$1201,0))&gt;B4847</x:f>
        <x:v>0</x:v>
      </x:c>
      <x:c r="Q4847" s="1" t="str">
        <x:f aca="0">IF(D4847&gt;O4847,"Fail: operating hours exceed in-service hours",IF(D4847+M4847&gt;O4847,"Fail: operating + unavailable hours exceed in-service hours",IF(P4847,"Partial month: within in-service hours","OK")))</x:f>
        <x:v>OK</x:v>
      </x:c>
    </x:row>
    <x:row r="4848" ht="15" hidden="0" customHeight="1">
      <x:c r="A4848" s="1" t="s">
        <x:v>4026</x:v>
      </x:c>
      <x:c r="B4848" s="14" t="n">
        <x:v>46113</x:v>
      </x:c>
      <x:c r="C4848" s="1" t="n">
        <x:v>78.2</x:v>
      </x:c>
      <x:c r="D4848" s="1" t="n">
        <x:v>532.6</x:v>
      </x:c>
      <x:c r="E4848" s="1" t="n">
        <x:v>37</x:v>
      </x:c>
      <x:c r="F4848" s="1" t="n">
        <x:v>5</x:v>
      </x:c>
      <x:c r="G4848" s="1" t="n">
        <x:v>42</x:v>
      </x:c>
      <x:c r="H4848" s="1" t="n">
        <x:v>3</x:v>
      </x:c>
      <x:c r="I4848" s="1" t="n">
        <x:v>4</x:v>
      </x:c>
      <x:c r="J4848" s="1" t="n">
        <x:v>2.85</x:v>
      </x:c>
      <x:c r="K4848" s="1" t="n">
        <x:v>3</x:v>
      </x:c>
      <x:c r="L4848" s="1" t="n">
        <x:v>94.4</x:v>
      </x:c>
      <x:c r="M4848" s="1" t="n">
        <x:v>16</x:v>
      </x:c>
      <x:c r="N4848" s="1" t="n">
        <x:v>11.9</x:v>
      </x:c>
      <x:c r="O4848" s="1" t="n">
        <x:f aca="0">24*MAX(0,EOMONTH(B4848,0)-MAX(B4848,INDEX(Device_Inventory!$K$2:$K$1201,MATCH(A4848,Device_Inventory!$A$2:$A$1201,0)))+1)</x:f>
        <x:v>720</x:v>
      </x:c>
      <x:c r="P4848" s="11" t="b">
        <x:f aca="0">INDEX(Device_Inventory!$K$2:$K$1201,MATCH(A4848,Device_Inventory!$A$2:$A$1201,0))&gt;B4848</x:f>
        <x:v>0</x:v>
      </x:c>
      <x:c r="Q4848" s="1" t="str">
        <x:f aca="0">IF(D4848&gt;O4848,"Fail: operating hours exceed in-service hours",IF(D4848+M4848&gt;O4848,"Fail: operating + unavailable hours exceed in-service hours",IF(P4848,"Partial month: within in-service hours","OK")))</x:f>
        <x:v>OK</x:v>
      </x:c>
    </x:row>
    <x:row r="4849" ht="15" hidden="0" customHeight="1">
      <x:c r="A4849" s="1" t="s">
        <x:v>4026</x:v>
      </x:c>
      <x:c r="B4849" s="14" t="n">
        <x:v>46143</x:v>
      </x:c>
      <x:c r="C4849" s="1" t="n">
        <x:v>74</x:v>
      </x:c>
      <x:c r="D4849" s="1" t="n">
        <x:v>468.2</x:v>
      </x:c>
      <x:c r="E4849" s="1" t="n">
        <x:v>32</x:v>
      </x:c>
      <x:c r="F4849" s="1" t="n">
        <x:v>6</x:v>
      </x:c>
      <x:c r="G4849" s="1" t="n">
        <x:v>38</x:v>
      </x:c>
      <x:c r="H4849" s="1" t="n">
        <x:v>2</x:v>
      </x:c>
      <x:c r="I4849" s="1" t="n">
        <x:v>0</x:v>
      </x:c>
      <x:c r="J4849" s="1" t="n">
        <x:v>2.96</x:v>
      </x:c>
      <x:c r="K4849" s="1" t="n">
        <x:v>2</x:v>
      </x:c>
      <x:c r="L4849" s="1" t="n">
        <x:v>96.7</x:v>
      </x:c>
      <x:c r="M4849" s="1" t="n">
        <x:v>11.3</x:v>
      </x:c>
      <x:c r="N4849" s="1" t="n">
        <x:v>9</x:v>
      </x:c>
      <x:c r="O4849" s="1" t="n">
        <x:f aca="0">24*MAX(0,EOMONTH(B4849,0)-MAX(B4849,INDEX(Device_Inventory!$K$2:$K$1201,MATCH(A4849,Device_Inventory!$A$2:$A$1201,0)))+1)</x:f>
        <x:v>744</x:v>
      </x:c>
      <x:c r="P4849" s="11" t="b">
        <x:f aca="0">INDEX(Device_Inventory!$K$2:$K$1201,MATCH(A4849,Device_Inventory!$A$2:$A$1201,0))&gt;B4849</x:f>
        <x:v>0</x:v>
      </x:c>
      <x:c r="Q4849" s="1" t="str">
        <x:f aca="0">IF(D4849&gt;O4849,"Fail: operating hours exceed in-service hours",IF(D4849+M4849&gt;O4849,"Fail: operating + unavailable hours exceed in-service hours",IF(P4849,"Partial month: within in-service hours","OK")))</x:f>
        <x:v>OK</x:v>
      </x:c>
    </x:row>
    <x:row r="4850" ht="15" hidden="0" customHeight="1">
      <x:c r="A4850" s="1" t="s">
        <x:v>4026</x:v>
      </x:c>
      <x:c r="B4850" s="14" t="n">
        <x:v>46174</x:v>
      </x:c>
      <x:c r="C4850" s="1" t="n">
        <x:v>77</x:v>
      </x:c>
      <x:c r="D4850" s="1" t="n">
        <x:v>536.6</x:v>
      </x:c>
      <x:c r="E4850" s="1" t="n">
        <x:v>30</x:v>
      </x:c>
      <x:c r="F4850" s="1" t="n">
        <x:v>4</x:v>
      </x:c>
      <x:c r="G4850" s="1" t="n">
        <x:v>27</x:v>
      </x:c>
      <x:c r="H4850" s="1" t="n">
        <x:v>4</x:v>
      </x:c>
      <x:c r="I4850" s="1" t="n">
        <x:v>1</x:v>
      </x:c>
      <x:c r="J4850" s="1" t="n">
        <x:v>2.9</x:v>
      </x:c>
      <x:c r="K4850" s="1" t="n">
        <x:v>4</x:v>
      </x:c>
      <x:c r="L4850" s="1" t="n">
        <x:v>99.7</x:v>
      </x:c>
      <x:c r="M4850" s="1" t="n">
        <x:v>14</x:v>
      </x:c>
      <x:c r="N4850" s="1" t="n">
        <x:v>17.2</x:v>
      </x:c>
      <x:c r="O4850" s="1" t="n">
        <x:f aca="0">24*MAX(0,EOMONTH(B4850,0)-MAX(B4850,INDEX(Device_Inventory!$K$2:$K$1201,MATCH(A4850,Device_Inventory!$A$2:$A$1201,0)))+1)</x:f>
        <x:v>720</x:v>
      </x:c>
      <x:c r="P4850" s="11" t="b">
        <x:f aca="0">INDEX(Device_Inventory!$K$2:$K$1201,MATCH(A4850,Device_Inventory!$A$2:$A$1201,0))&gt;B4850</x:f>
        <x:v>0</x:v>
      </x:c>
      <x:c r="Q4850" s="1" t="str">
        <x:f aca="0">IF(D4850&gt;O4850,"Fail: operating hours exceed in-service hours",IF(D4850+M4850&gt;O4850,"Fail: operating + unavailable hours exceed in-service hours",IF(P4850,"Partial month: within in-service hours","OK")))</x:f>
        <x:v>OK</x:v>
      </x:c>
    </x:row>
    <x:row r="4851" ht="15" hidden="0" customHeight="1">
      <x:c r="A4851" s="1" t="s">
        <x:v>4026</x:v>
      </x:c>
      <x:c r="B4851" s="14" t="n">
        <x:v>46204</x:v>
      </x:c>
      <x:c r="C4851" s="1" t="n">
        <x:v>53.1</x:v>
      </x:c>
      <x:c r="D4851" s="1" t="n">
        <x:v>322.9</x:v>
      </x:c>
      <x:c r="E4851" s="1" t="n">
        <x:v>25</x:v>
      </x:c>
      <x:c r="F4851" s="1" t="n">
        <x:v>6</x:v>
      </x:c>
      <x:c r="G4851" s="1" t="n">
        <x:v>29</x:v>
      </x:c>
      <x:c r="H4851" s="1" t="n">
        <x:v>3</x:v>
      </x:c>
      <x:c r="I4851" s="1" t="n">
        <x:v>3</x:v>
      </x:c>
      <x:c r="J4851" s="1" t="n">
        <x:v>2.8</x:v>
      </x:c>
      <x:c r="K4851" s="1" t="n">
        <x:v>1</x:v>
      </x:c>
      <x:c r="L4851" s="1" t="n">
        <x:v>92.5</x:v>
      </x:c>
      <x:c r="M4851" s="1" t="n">
        <x:v>16</x:v>
      </x:c>
      <x:c r="N4851" s="1" t="n">
        <x:v>6.5</x:v>
      </x:c>
      <x:c r="O4851" s="1" t="n">
        <x:f aca="0">24*MAX(0,EOMONTH(B4851,0)-MAX(B4851,INDEX(Device_Inventory!$K$2:$K$1201,MATCH(A4851,Device_Inventory!$A$2:$A$1201,0)))+1)</x:f>
        <x:v>744</x:v>
      </x:c>
      <x:c r="P4851" s="11" t="b">
        <x:f aca="0">INDEX(Device_Inventory!$K$2:$K$1201,MATCH(A4851,Device_Inventory!$A$2:$A$1201,0))&gt;B4851</x:f>
        <x:v>0</x:v>
      </x:c>
      <x:c r="Q4851" s="1" t="str">
        <x:f aca="0">IF(D4851&gt;O4851,"Fail: operating hours exceed in-service hours",IF(D4851+M4851&gt;O4851,"Fail: operating + unavailable hours exceed in-service hours",IF(P4851,"Partial month: within in-service hours","OK")))</x:f>
        <x:v>OK</x:v>
      </x:c>
    </x:row>
    <x:row r="4852" ht="15" hidden="0" customHeight="1">
      <x:c r="A4852" s="1" t="s">
        <x:v>4029</x:v>
      </x:c>
      <x:c r="B4852" s="14" t="n">
        <x:v>46054</x:v>
      </x:c>
      <x:c r="C4852" s="1" t="n">
        <x:v>77.6</x:v>
      </x:c>
      <x:c r="D4852" s="1" t="n">
        <x:v>455.7</x:v>
      </x:c>
      <x:c r="E4852" s="1" t="n">
        <x:v>33</x:v>
      </x:c>
      <x:c r="F4852" s="1" t="n">
        <x:v>0</x:v>
      </x:c>
      <x:c r="G4852" s="1" t="n">
        <x:v>54</x:v>
      </x:c>
      <x:c r="H4852" s="1" t="n">
        <x:v>0</x:v>
      </x:c>
      <x:c r="I4852" s="1" t="n">
        <x:v>2</x:v>
      </x:c>
      <x:c r="J4852" s="1" t="n">
        <x:v>0.78</x:v>
      </x:c>
      <x:c r="K4852" s="1" t="n">
        <x:v>0</x:v>
      </x:c>
      <x:c r="L4852" s="1" t="n">
        <x:v>92.3</x:v>
      </x:c>
      <x:c r="M4852" s="1" t="n">
        <x:v>12.3</x:v>
      </x:c>
      <x:c r="N4852" s="1" t="n">
        <x:v>12.6</x:v>
      </x:c>
      <x:c r="O4852" s="1" t="n">
        <x:f aca="0">24*MAX(0,EOMONTH(B4852,0)-MAX(B4852,INDEX(Device_Inventory!$K$2:$K$1201,MATCH(A4852,Device_Inventory!$A$2:$A$1201,0)))+1)</x:f>
        <x:v>672</x:v>
      </x:c>
      <x:c r="P4852" s="11" t="b">
        <x:f aca="0">INDEX(Device_Inventory!$K$2:$K$1201,MATCH(A4852,Device_Inventory!$A$2:$A$1201,0))&gt;B4852</x:f>
        <x:v>0</x:v>
      </x:c>
      <x:c r="Q4852" s="1" t="str">
        <x:f aca="0">IF(D4852&gt;O4852,"Fail: operating hours exceed in-service hours",IF(D4852+M4852&gt;O4852,"Fail: operating + unavailable hours exceed in-service hours",IF(P4852,"Partial month: within in-service hours","OK")))</x:f>
        <x:v>OK</x:v>
      </x:c>
    </x:row>
    <x:row r="4853" ht="15" hidden="0" customHeight="1">
      <x:c r="A4853" s="1" t="s">
        <x:v>4029</x:v>
      </x:c>
      <x:c r="B4853" s="14" t="n">
        <x:v>46082</x:v>
      </x:c>
      <x:c r="C4853" s="1" t="n">
        <x:v>79.2</x:v>
      </x:c>
      <x:c r="D4853" s="1" t="n">
        <x:v>448.3</x:v>
      </x:c>
      <x:c r="E4853" s="1" t="n">
        <x:v>27</x:v>
      </x:c>
      <x:c r="F4853" s="1" t="n">
        <x:v>0</x:v>
      </x:c>
      <x:c r="G4853" s="1" t="n">
        <x:v>29</x:v>
      </x:c>
      <x:c r="H4853" s="1" t="n">
        <x:v>0</x:v>
      </x:c>
      <x:c r="I4853" s="1" t="n">
        <x:v>6</x:v>
      </x:c>
      <x:c r="J4853" s="1" t="n">
        <x:v>0.9</x:v>
      </x:c>
      <x:c r="K4853" s="1" t="n">
        <x:v>0</x:v>
      </x:c>
      <x:c r="L4853" s="1" t="n">
        <x:v>93.4</x:v>
      </x:c>
      <x:c r="M4853" s="1" t="n">
        <x:v>0</x:v>
      </x:c>
      <x:c r="N4853" s="1" t="n">
        <x:v>22.6</x:v>
      </x:c>
      <x:c r="O4853" s="1" t="n">
        <x:f aca="0">24*MAX(0,EOMONTH(B4853,0)-MAX(B4853,INDEX(Device_Inventory!$K$2:$K$1201,MATCH(A4853,Device_Inventory!$A$2:$A$1201,0)))+1)</x:f>
        <x:v>744</x:v>
      </x:c>
      <x:c r="P4853" s="11" t="b">
        <x:f aca="0">INDEX(Device_Inventory!$K$2:$K$1201,MATCH(A4853,Device_Inventory!$A$2:$A$1201,0))&gt;B4853</x:f>
        <x:v>0</x:v>
      </x:c>
      <x:c r="Q4853" s="1" t="str">
        <x:f aca="0">IF(D4853&gt;O4853,"Fail: operating hours exceed in-service hours",IF(D4853+M4853&gt;O4853,"Fail: operating + unavailable hours exceed in-service hours",IF(P4853,"Partial month: within in-service hours","OK")))</x:f>
        <x:v>OK</x:v>
      </x:c>
    </x:row>
    <x:row r="4854" ht="15" hidden="0" customHeight="1">
      <x:c r="A4854" s="1" t="s">
        <x:v>4029</x:v>
      </x:c>
      <x:c r="B4854" s="14" t="n">
        <x:v>46113</x:v>
      </x:c>
      <x:c r="C4854" s="1" t="n">
        <x:v>76.3</x:v>
      </x:c>
      <x:c r="D4854" s="1" t="n">
        <x:v>429.5</x:v>
      </x:c>
      <x:c r="E4854" s="1" t="n">
        <x:v>30</x:v>
      </x:c>
      <x:c r="F4854" s="1" t="n">
        <x:v>2</x:v>
      </x:c>
      <x:c r="G4854" s="1" t="n">
        <x:v>46</x:v>
      </x:c>
      <x:c r="H4854" s="1" t="n">
        <x:v>1</x:v>
      </x:c>
      <x:c r="I4854" s="1" t="n">
        <x:v>2</x:v>
      </x:c>
      <x:c r="J4854" s="1" t="n">
        <x:v>0.31</x:v>
      </x:c>
      <x:c r="K4854" s="1" t="n">
        <x:v>0</x:v>
      </x:c>
      <x:c r="L4854" s="1" t="n">
        <x:v>91.6</x:v>
      </x:c>
      <x:c r="M4854" s="1" t="n">
        <x:v>2.2</x:v>
      </x:c>
      <x:c r="N4854" s="1" t="n">
        <x:v>7.2</x:v>
      </x:c>
      <x:c r="O4854" s="1" t="n">
        <x:f aca="0">24*MAX(0,EOMONTH(B4854,0)-MAX(B4854,INDEX(Device_Inventory!$K$2:$K$1201,MATCH(A4854,Device_Inventory!$A$2:$A$1201,0)))+1)</x:f>
        <x:v>720</x:v>
      </x:c>
      <x:c r="P4854" s="11" t="b">
        <x:f aca="0">INDEX(Device_Inventory!$K$2:$K$1201,MATCH(A4854,Device_Inventory!$A$2:$A$1201,0))&gt;B4854</x:f>
        <x:v>0</x:v>
      </x:c>
      <x:c r="Q4854" s="1" t="str">
        <x:f aca="0">IF(D4854&gt;O4854,"Fail: operating hours exceed in-service hours",IF(D4854+M4854&gt;O4854,"Fail: operating + unavailable hours exceed in-service hours",IF(P4854,"Partial month: within in-service hours","OK")))</x:f>
        <x:v>OK</x:v>
      </x:c>
    </x:row>
    <x:row r="4855" ht="15" hidden="0" customHeight="1">
      <x:c r="A4855" s="1" t="s">
        <x:v>4029</x:v>
      </x:c>
      <x:c r="B4855" s="14" t="n">
        <x:v>46143</x:v>
      </x:c>
      <x:c r="C4855" s="1" t="n">
        <x:v>84.2</x:v>
      </x:c>
      <x:c r="D4855" s="1" t="n">
        <x:v>542.7</x:v>
      </x:c>
      <x:c r="E4855" s="1" t="n">
        <x:v>27</x:v>
      </x:c>
      <x:c r="F4855" s="1" t="n">
        <x:v>2</x:v>
      </x:c>
      <x:c r="G4855" s="1" t="n">
        <x:v>40</x:v>
      </x:c>
      <x:c r="H4855" s="1" t="n">
        <x:v>0</x:v>
      </x:c>
      <x:c r="I4855" s="1" t="n">
        <x:v>4</x:v>
      </x:c>
      <x:c r="J4855" s="1" t="n">
        <x:v>0.43</x:v>
      </x:c>
      <x:c r="K4855" s="1" t="n">
        <x:v>0</x:v>
      </x:c>
      <x:c r="L4855" s="1" t="n">
        <x:v>96.1</x:v>
      </x:c>
      <x:c r="M4855" s="1" t="n">
        <x:v>9.2</x:v>
      </x:c>
      <x:c r="N4855" s="1" t="n">
        <x:v>23.6</x:v>
      </x:c>
      <x:c r="O4855" s="1" t="n">
        <x:f aca="0">24*MAX(0,EOMONTH(B4855,0)-MAX(B4855,INDEX(Device_Inventory!$K$2:$K$1201,MATCH(A4855,Device_Inventory!$A$2:$A$1201,0)))+1)</x:f>
        <x:v>744</x:v>
      </x:c>
      <x:c r="P4855" s="11" t="b">
        <x:f aca="0">INDEX(Device_Inventory!$K$2:$K$1201,MATCH(A4855,Device_Inventory!$A$2:$A$1201,0))&gt;B4855</x:f>
        <x:v>0</x:v>
      </x:c>
      <x:c r="Q4855" s="1" t="str">
        <x:f aca="0">IF(D4855&gt;O4855,"Fail: operating hours exceed in-service hours",IF(D4855+M4855&gt;O4855,"Fail: operating + unavailable hours exceed in-service hours",IF(P4855,"Partial month: within in-service hours","OK")))</x:f>
        <x:v>OK</x:v>
      </x:c>
    </x:row>
    <x:row r="4856" ht="15" hidden="0" customHeight="1">
      <x:c r="A4856" s="1" t="s">
        <x:v>4029</x:v>
      </x:c>
      <x:c r="B4856" s="14" t="n">
        <x:v>46174</x:v>
      </x:c>
      <x:c r="C4856" s="1" t="n">
        <x:v>70.6</x:v>
      </x:c>
      <x:c r="D4856" s="1" t="n">
        <x:v>462.5</x:v>
      </x:c>
      <x:c r="E4856" s="1" t="n">
        <x:v>30</x:v>
      </x:c>
      <x:c r="F4856" s="1" t="n">
        <x:v>2</x:v>
      </x:c>
      <x:c r="G4856" s="1" t="n">
        <x:v>31</x:v>
      </x:c>
      <x:c r="H4856" s="1" t="n">
        <x:v>0</x:v>
      </x:c>
      <x:c r="I4856" s="1" t="n">
        <x:v>7</x:v>
      </x:c>
      <x:c r="J4856" s="1" t="n">
        <x:v>0.42</x:v>
      </x:c>
      <x:c r="K4856" s="1" t="n">
        <x:v>0</x:v>
      </x:c>
      <x:c r="L4856" s="1" t="n">
        <x:v>95.7</x:v>
      </x:c>
      <x:c r="M4856" s="1" t="n">
        <x:v>0</x:v>
      </x:c>
      <x:c r="N4856" s="1" t="n">
        <x:v>15</x:v>
      </x:c>
      <x:c r="O4856" s="1" t="n">
        <x:f aca="0">24*MAX(0,EOMONTH(B4856,0)-MAX(B4856,INDEX(Device_Inventory!$K$2:$K$1201,MATCH(A4856,Device_Inventory!$A$2:$A$1201,0)))+1)</x:f>
        <x:v>720</x:v>
      </x:c>
      <x:c r="P4856" s="11" t="b">
        <x:f aca="0">INDEX(Device_Inventory!$K$2:$K$1201,MATCH(A4856,Device_Inventory!$A$2:$A$1201,0))&gt;B4856</x:f>
        <x:v>0</x:v>
      </x:c>
      <x:c r="Q4856" s="1" t="str">
        <x:f aca="0">IF(D4856&gt;O4856,"Fail: operating hours exceed in-service hours",IF(D4856+M4856&gt;O4856,"Fail: operating + unavailable hours exceed in-service hours",IF(P4856,"Partial month: within in-service hours","OK")))</x:f>
        <x:v>OK</x:v>
      </x:c>
    </x:row>
    <x:row r="4857" ht="15" hidden="0" customHeight="1">
      <x:c r="A4857" s="1" t="s">
        <x:v>4029</x:v>
      </x:c>
      <x:c r="B4857" s="14" t="n">
        <x:v>46204</x:v>
      </x:c>
      <x:c r="C4857" s="1" t="n">
        <x:v>92.5</x:v>
      </x:c>
      <x:c r="D4857" s="1" t="n">
        <x:v>636.8</x:v>
      </x:c>
      <x:c r="E4857" s="1" t="n">
        <x:v>22</x:v>
      </x:c>
      <x:c r="F4857" s="1" t="n">
        <x:v>1</x:v>
      </x:c>
      <x:c r="G4857" s="1" t="n">
        <x:v>52</x:v>
      </x:c>
      <x:c r="H4857" s="1" t="n">
        <x:v>1</x:v>
      </x:c>
      <x:c r="I4857" s="1" t="n">
        <x:v>5</x:v>
      </x:c>
      <x:c r="J4857" s="1" t="n">
        <x:v>0.04</x:v>
      </x:c>
      <x:c r="K4857" s="1" t="n">
        <x:v>0</x:v>
      </x:c>
      <x:c r="L4857" s="1" t="n">
        <x:v>94.5</x:v>
      </x:c>
      <x:c r="M4857" s="1" t="n">
        <x:v>1.2</x:v>
      </x:c>
      <x:c r="N4857" s="1" t="n">
        <x:v>27.8</x:v>
      </x:c>
      <x:c r="O4857" s="1" t="n">
        <x:f aca="0">24*MAX(0,EOMONTH(B4857,0)-MAX(B4857,INDEX(Device_Inventory!$K$2:$K$1201,MATCH(A4857,Device_Inventory!$A$2:$A$1201,0)))+1)</x:f>
        <x:v>744</x:v>
      </x:c>
      <x:c r="P4857" s="11" t="b">
        <x:f aca="0">INDEX(Device_Inventory!$K$2:$K$1201,MATCH(A4857,Device_Inventory!$A$2:$A$1201,0))&gt;B4857</x:f>
        <x:v>0</x:v>
      </x:c>
      <x:c r="Q4857" s="1" t="str">
        <x:f aca="0">IF(D4857&gt;O4857,"Fail: operating hours exceed in-service hours",IF(D4857+M4857&gt;O4857,"Fail: operating + unavailable hours exceed in-service hours",IF(P4857,"Partial month: within in-service hours","OK")))</x:f>
        <x:v>OK</x:v>
      </x:c>
    </x:row>
    <x:row r="4858" ht="15" hidden="0" customHeight="1">
      <x:c r="A4858" s="1" t="s">
        <x:v>4032</x:v>
      </x:c>
      <x:c r="B4858" s="14" t="n">
        <x:v>46054</x:v>
      </x:c>
      <x:c r="C4858" s="1" t="n">
        <x:v>53.3</x:v>
      </x:c>
      <x:c r="D4858" s="1" t="n">
        <x:v>311.6</x:v>
      </x:c>
      <x:c r="E4858" s="1" t="n">
        <x:v>15</x:v>
      </x:c>
      <x:c r="F4858" s="1" t="n">
        <x:v>1</x:v>
      </x:c>
      <x:c r="G4858" s="1" t="n">
        <x:v>37</x:v>
      </x:c>
      <x:c r="H4858" s="1" t="n">
        <x:v>3</x:v>
      </x:c>
      <x:c r="I4858" s="1" t="n">
        <x:v>2</x:v>
      </x:c>
      <x:c r="J4858" s="1" t="n">
        <x:v>0.84</x:v>
      </x:c>
      <x:c r="K4858" s="1" t="n">
        <x:v>0</x:v>
      </x:c>
      <x:c r="L4858" s="1" t="n">
        <x:v>94.2</x:v>
      </x:c>
      <x:c r="M4858" s="1" t="n">
        <x:v>8.6</x:v>
      </x:c>
      <x:c r="N4858" s="1" t="n">
        <x:v>8.1</x:v>
      </x:c>
      <x:c r="O4858" s="1" t="n">
        <x:f aca="0">24*MAX(0,EOMONTH(B4858,0)-MAX(B4858,INDEX(Device_Inventory!$K$2:$K$1201,MATCH(A4858,Device_Inventory!$A$2:$A$1201,0)))+1)</x:f>
        <x:v>672</x:v>
      </x:c>
      <x:c r="P4858" s="11" t="b">
        <x:f aca="0">INDEX(Device_Inventory!$K$2:$K$1201,MATCH(A4858,Device_Inventory!$A$2:$A$1201,0))&gt;B4858</x:f>
        <x:v>0</x:v>
      </x:c>
      <x:c r="Q4858" s="1" t="str">
        <x:f aca="0">IF(D4858&gt;O4858,"Fail: operating hours exceed in-service hours",IF(D4858+M4858&gt;O4858,"Fail: operating + unavailable hours exceed in-service hours",IF(P4858,"Partial month: within in-service hours","OK")))</x:f>
        <x:v>OK</x:v>
      </x:c>
    </x:row>
    <x:row r="4859" ht="15" hidden="0" customHeight="1">
      <x:c r="A4859" s="1" t="s">
        <x:v>4032</x:v>
      </x:c>
      <x:c r="B4859" s="14" t="n">
        <x:v>46082</x:v>
      </x:c>
      <x:c r="C4859" s="1" t="n">
        <x:v>49.5</x:v>
      </x:c>
      <x:c r="D4859" s="1" t="n">
        <x:v>320.7</x:v>
      </x:c>
      <x:c r="E4859" s="1" t="n">
        <x:v>25</x:v>
      </x:c>
      <x:c r="F4859" s="1" t="n">
        <x:v>3</x:v>
      </x:c>
      <x:c r="G4859" s="1" t="n">
        <x:v>38</x:v>
      </x:c>
      <x:c r="H4859" s="1" t="n">
        <x:v>2</x:v>
      </x:c>
      <x:c r="I4859" s="1" t="n">
        <x:v>4</x:v>
      </x:c>
      <x:c r="J4859" s="1" t="n">
        <x:v>1.78</x:v>
      </x:c>
      <x:c r="K4859" s="1" t="n">
        <x:v>1</x:v>
      </x:c>
      <x:c r="L4859" s="1" t="n">
        <x:v>93</x:v>
      </x:c>
      <x:c r="M4859" s="1" t="n">
        <x:v>0.2</x:v>
      </x:c>
      <x:c r="N4859" s="1" t="n">
        <x:v>13.6</x:v>
      </x:c>
      <x:c r="O4859" s="1" t="n">
        <x:f aca="0">24*MAX(0,EOMONTH(B4859,0)-MAX(B4859,INDEX(Device_Inventory!$K$2:$K$1201,MATCH(A4859,Device_Inventory!$A$2:$A$1201,0)))+1)</x:f>
        <x:v>744</x:v>
      </x:c>
      <x:c r="P4859" s="11" t="b">
        <x:f aca="0">INDEX(Device_Inventory!$K$2:$K$1201,MATCH(A4859,Device_Inventory!$A$2:$A$1201,0))&gt;B4859</x:f>
        <x:v>0</x:v>
      </x:c>
      <x:c r="Q4859" s="1" t="str">
        <x:f aca="0">IF(D4859&gt;O4859,"Fail: operating hours exceed in-service hours",IF(D4859+M4859&gt;O4859,"Fail: operating + unavailable hours exceed in-service hours",IF(P4859,"Partial month: within in-service hours","OK")))</x:f>
        <x:v>OK</x:v>
      </x:c>
    </x:row>
    <x:row r="4860" ht="15" hidden="0" customHeight="1">
      <x:c r="A4860" s="1" t="s">
        <x:v>4032</x:v>
      </x:c>
      <x:c r="B4860" s="14" t="n">
        <x:v>46113</x:v>
      </x:c>
      <x:c r="C4860" s="1" t="n">
        <x:v>36.7</x:v>
      </x:c>
      <x:c r="D4860" s="1" t="n">
        <x:v>209.5</x:v>
      </x:c>
      <x:c r="E4860" s="1" t="n">
        <x:v>17</x:v>
      </x:c>
      <x:c r="F4860" s="1" t="n">
        <x:v>2</x:v>
      </x:c>
      <x:c r="G4860" s="1" t="n">
        <x:v>31</x:v>
      </x:c>
      <x:c r="H4860" s="1" t="n">
        <x:v>1</x:v>
      </x:c>
      <x:c r="I4860" s="1" t="n">
        <x:v>2</x:v>
      </x:c>
      <x:c r="J4860" s="1" t="n">
        <x:v>0.41</x:v>
      </x:c>
      <x:c r="K4860" s="1" t="n">
        <x:v>2</x:v>
      </x:c>
      <x:c r="L4860" s="1" t="n">
        <x:v>96.5</x:v>
      </x:c>
      <x:c r="M4860" s="1" t="n">
        <x:v>4.8</x:v>
      </x:c>
      <x:c r="N4860" s="1" t="n">
        <x:v>6</x:v>
      </x:c>
      <x:c r="O4860" s="1" t="n">
        <x:f aca="0">24*MAX(0,EOMONTH(B4860,0)-MAX(B4860,INDEX(Device_Inventory!$K$2:$K$1201,MATCH(A4860,Device_Inventory!$A$2:$A$1201,0)))+1)</x:f>
        <x:v>720</x:v>
      </x:c>
      <x:c r="P4860" s="11" t="b">
        <x:f aca="0">INDEX(Device_Inventory!$K$2:$K$1201,MATCH(A4860,Device_Inventory!$A$2:$A$1201,0))&gt;B4860</x:f>
        <x:v>0</x:v>
      </x:c>
      <x:c r="Q4860" s="1" t="str">
        <x:f aca="0">IF(D4860&gt;O4860,"Fail: operating hours exceed in-service hours",IF(D4860+M4860&gt;O4860,"Fail: operating + unavailable hours exceed in-service hours",IF(P4860,"Partial month: within in-service hours","OK")))</x:f>
        <x:v>OK</x:v>
      </x:c>
    </x:row>
    <x:row r="4861" ht="15" hidden="0" customHeight="1">
      <x:c r="A4861" s="1" t="s">
        <x:v>4032</x:v>
      </x:c>
      <x:c r="B4861" s="14" t="n">
        <x:v>46143</x:v>
      </x:c>
      <x:c r="C4861" s="1" t="n">
        <x:v>20.9</x:v>
      </x:c>
      <x:c r="D4861" s="1" t="n">
        <x:v>120</x:v>
      </x:c>
      <x:c r="E4861" s="1" t="n">
        <x:v>19</x:v>
      </x:c>
      <x:c r="F4861" s="1" t="n">
        <x:v>2</x:v>
      </x:c>
      <x:c r="G4861" s="1" t="n">
        <x:v>27</x:v>
      </x:c>
      <x:c r="H4861" s="1" t="n">
        <x:v>0</x:v>
      </x:c>
      <x:c r="I4861" s="1" t="n">
        <x:v>0</x:v>
      </x:c>
      <x:c r="J4861" s="1" t="n">
        <x:v>1.22</x:v>
      </x:c>
      <x:c r="K4861" s="1" t="n">
        <x:v>1</x:v>
      </x:c>
      <x:c r="L4861" s="1" t="n">
        <x:v>97.5</x:v>
      </x:c>
      <x:c r="M4861" s="1" t="n">
        <x:v>0</x:v>
      </x:c>
      <x:c r="N4861" s="1" t="n">
        <x:v>6.7</x:v>
      </x:c>
      <x:c r="O4861" s="1" t="n">
        <x:f aca="0">24*MAX(0,EOMONTH(B4861,0)-MAX(B4861,INDEX(Device_Inventory!$K$2:$K$1201,MATCH(A4861,Device_Inventory!$A$2:$A$1201,0)))+1)</x:f>
        <x:v>744</x:v>
      </x:c>
      <x:c r="P4861" s="11" t="b">
        <x:f aca="0">INDEX(Device_Inventory!$K$2:$K$1201,MATCH(A4861,Device_Inventory!$A$2:$A$1201,0))&gt;B4861</x:f>
        <x:v>0</x:v>
      </x:c>
      <x:c r="Q4861" s="1" t="str">
        <x:f aca="0">IF(D4861&gt;O4861,"Fail: operating hours exceed in-service hours",IF(D4861+M4861&gt;O4861,"Fail: operating + unavailable hours exceed in-service hours",IF(P4861,"Partial month: within in-service hours","OK")))</x:f>
        <x:v>OK</x:v>
      </x:c>
    </x:row>
    <x:row r="4862" ht="15" hidden="0" customHeight="1">
      <x:c r="A4862" s="1" t="s">
        <x:v>4032</x:v>
      </x:c>
      <x:c r="B4862" s="14" t="n">
        <x:v>46174</x:v>
      </x:c>
      <x:c r="C4862" s="1" t="n">
        <x:v>40.4</x:v>
      </x:c>
      <x:c r="D4862" s="1" t="n">
        <x:v>244.1</x:v>
      </x:c>
      <x:c r="E4862" s="1" t="n">
        <x:v>17</x:v>
      </x:c>
      <x:c r="F4862" s="1" t="n">
        <x:v>0</x:v>
      </x:c>
      <x:c r="G4862" s="1" t="n">
        <x:v>37</x:v>
      </x:c>
      <x:c r="H4862" s="1" t="n">
        <x:v>1</x:v>
      </x:c>
      <x:c r="I4862" s="1" t="n">
        <x:v>5</x:v>
      </x:c>
      <x:c r="J4862" s="1" t="n">
        <x:v>1.02</x:v>
      </x:c>
      <x:c r="K4862" s="1" t="n">
        <x:v>0</x:v>
      </x:c>
      <x:c r="L4862" s="1" t="n">
        <x:v>96</x:v>
      </x:c>
      <x:c r="M4862" s="1" t="n">
        <x:v>6.8</x:v>
      </x:c>
      <x:c r="N4862" s="1" t="n">
        <x:v>7.7</x:v>
      </x:c>
      <x:c r="O4862" s="1" t="n">
        <x:f aca="0">24*MAX(0,EOMONTH(B4862,0)-MAX(B4862,INDEX(Device_Inventory!$K$2:$K$1201,MATCH(A4862,Device_Inventory!$A$2:$A$1201,0)))+1)</x:f>
        <x:v>720</x:v>
      </x:c>
      <x:c r="P4862" s="11" t="b">
        <x:f aca="0">INDEX(Device_Inventory!$K$2:$K$1201,MATCH(A4862,Device_Inventory!$A$2:$A$1201,0))&gt;B4862</x:f>
        <x:v>0</x:v>
      </x:c>
      <x:c r="Q4862" s="1" t="str">
        <x:f aca="0">IF(D4862&gt;O4862,"Fail: operating hours exceed in-service hours",IF(D4862+M4862&gt;O4862,"Fail: operating + unavailable hours exceed in-service hours",IF(P4862,"Partial month: within in-service hours","OK")))</x:f>
        <x:v>OK</x:v>
      </x:c>
    </x:row>
    <x:row r="4863" ht="15" hidden="0" customHeight="1">
      <x:c r="A4863" s="1" t="s">
        <x:v>4032</x:v>
      </x:c>
      <x:c r="B4863" s="14" t="n">
        <x:v>46204</x:v>
      </x:c>
      <x:c r="C4863" s="1" t="n">
        <x:v>52.8</x:v>
      </x:c>
      <x:c r="D4863" s="1" t="n">
        <x:v>351.2</x:v>
      </x:c>
      <x:c r="E4863" s="1" t="n">
        <x:v>21</x:v>
      </x:c>
      <x:c r="F4863" s="1" t="n">
        <x:v>4</x:v>
      </x:c>
      <x:c r="G4863" s="1" t="n">
        <x:v>18</x:v>
      </x:c>
      <x:c r="H4863" s="1" t="n">
        <x:v>1</x:v>
      </x:c>
      <x:c r="I4863" s="1" t="n">
        <x:v>3</x:v>
      </x:c>
      <x:c r="J4863" s="1" t="n">
        <x:v>0.81</x:v>
      </x:c>
      <x:c r="K4863" s="1" t="n">
        <x:v>2</x:v>
      </x:c>
      <x:c r="L4863" s="1" t="n">
        <x:v>93.2</x:v>
      </x:c>
      <x:c r="M4863" s="1" t="n">
        <x:v>15.9</x:v>
      </x:c>
      <x:c r="N4863" s="1" t="n">
        <x:v>7.7</x:v>
      </x:c>
      <x:c r="O4863" s="1" t="n">
        <x:f aca="0">24*MAX(0,EOMONTH(B4863,0)-MAX(B4863,INDEX(Device_Inventory!$K$2:$K$1201,MATCH(A4863,Device_Inventory!$A$2:$A$1201,0)))+1)</x:f>
        <x:v>744</x:v>
      </x:c>
      <x:c r="P4863" s="11" t="b">
        <x:f aca="0">INDEX(Device_Inventory!$K$2:$K$1201,MATCH(A4863,Device_Inventory!$A$2:$A$1201,0))&gt;B4863</x:f>
        <x:v>0</x:v>
      </x:c>
      <x:c r="Q4863" s="1" t="str">
        <x:f aca="0">IF(D4863&gt;O4863,"Fail: operating hours exceed in-service hours",IF(D4863+M4863&gt;O4863,"Fail: operating + unavailable hours exceed in-service hours",IF(P4863,"Partial month: within in-service hours","OK")))</x:f>
        <x:v>OK</x:v>
      </x:c>
    </x:row>
    <x:row r="4864" ht="15" hidden="0" customHeight="1">
      <x:c r="A4864" s="1" t="s">
        <x:v>1482</x:v>
      </x:c>
      <x:c r="B4864" s="14" t="n">
        <x:v>46054</x:v>
      </x:c>
      <x:c r="C4864" s="1" t="n">
        <x:v>69.9</x:v>
      </x:c>
      <x:c r="D4864" s="1" t="n">
        <x:v>385.3</x:v>
      </x:c>
      <x:c r="E4864" s="1" t="n">
        <x:v>13</x:v>
      </x:c>
      <x:c r="F4864" s="1" t="n">
        <x:v>0</x:v>
      </x:c>
      <x:c r="G4864" s="1" t="n">
        <x:v>35</x:v>
      </x:c>
      <x:c r="H4864" s="1" t="n">
        <x:v>0</x:v>
      </x:c>
      <x:c r="I4864" s="1" t="n">
        <x:v>3</x:v>
      </x:c>
      <x:c r="J4864" s="1" t="n">
        <x:v>0.03</x:v>
      </x:c>
      <x:c r="K4864" s="1" t="n">
        <x:v>0</x:v>
      </x:c>
      <x:c r="L4864" s="1" t="n">
        <x:v>92.3</x:v>
      </x:c>
      <x:c r="M4864" s="1" t="n">
        <x:v>1.9</x:v>
      </x:c>
      <x:c r="N4864" s="1" t="n">
        <x:v>19.1</x:v>
      </x:c>
      <x:c r="O4864" s="1" t="n">
        <x:f aca="0">24*MAX(0,EOMONTH(B4864,0)-MAX(B4864,INDEX(Device_Inventory!$K$2:$K$1201,MATCH(A4864,Device_Inventory!$A$2:$A$1201,0)))+1)</x:f>
        <x:v>672</x:v>
      </x:c>
      <x:c r="P4864" s="11" t="b">
        <x:f aca="0">INDEX(Device_Inventory!$K$2:$K$1201,MATCH(A4864,Device_Inventory!$A$2:$A$1201,0))&gt;B4864</x:f>
        <x:v>0</x:v>
      </x:c>
      <x:c r="Q4864" s="1" t="str">
        <x:f aca="0">IF(D4864&gt;O4864,"Fail: operating hours exceed in-service hours",IF(D4864+M4864&gt;O4864,"Fail: operating + unavailable hours exceed in-service hours",IF(P4864,"Partial month: within in-service hours","OK")))</x:f>
        <x:v>OK</x:v>
      </x:c>
    </x:row>
    <x:row r="4865" ht="15" hidden="0" customHeight="1">
      <x:c r="A4865" s="1" t="s">
        <x:v>1482</x:v>
      </x:c>
      <x:c r="B4865" s="14" t="n">
        <x:v>46082</x:v>
      </x:c>
      <x:c r="C4865" s="1" t="n">
        <x:v>65.4</x:v>
      </x:c>
      <x:c r="D4865" s="1" t="n">
        <x:v>444.3</x:v>
      </x:c>
      <x:c r="E4865" s="1" t="n">
        <x:v>17</x:v>
      </x:c>
      <x:c r="F4865" s="1" t="n">
        <x:v>0</x:v>
      </x:c>
      <x:c r="G4865" s="1" t="n">
        <x:v>38</x:v>
      </x:c>
      <x:c r="H4865" s="1" t="n">
        <x:v>0</x:v>
      </x:c>
      <x:c r="I4865" s="1" t="n">
        <x:v>3</x:v>
      </x:c>
      <x:c r="J4865" s="1" t="n">
        <x:v>0.78</x:v>
      </x:c>
      <x:c r="K4865" s="1" t="n">
        <x:v>0</x:v>
      </x:c>
      <x:c r="L4865" s="1" t="n">
        <x:v>94.9</x:v>
      </x:c>
      <x:c r="M4865" s="1" t="n">
        <x:v>4.1</x:v>
      </x:c>
      <x:c r="N4865" s="1" t="n">
        <x:v>14.4</x:v>
      </x:c>
      <x:c r="O4865" s="1" t="n">
        <x:f aca="0">24*MAX(0,EOMONTH(B4865,0)-MAX(B4865,INDEX(Device_Inventory!$K$2:$K$1201,MATCH(A4865,Device_Inventory!$A$2:$A$1201,0)))+1)</x:f>
        <x:v>744</x:v>
      </x:c>
      <x:c r="P4865" s="11" t="b">
        <x:f aca="0">INDEX(Device_Inventory!$K$2:$K$1201,MATCH(A4865,Device_Inventory!$A$2:$A$1201,0))&gt;B4865</x:f>
        <x:v>0</x:v>
      </x:c>
      <x:c r="Q4865" s="1" t="str">
        <x:f aca="0">IF(D4865&gt;O4865,"Fail: operating hours exceed in-service hours",IF(D4865+M4865&gt;O4865,"Fail: operating + unavailable hours exceed in-service hours",IF(P4865,"Partial month: within in-service hours","OK")))</x:f>
        <x:v>OK</x:v>
      </x:c>
    </x:row>
    <x:row r="4866" ht="15" hidden="0" customHeight="1">
      <x:c r="A4866" s="1" t="s">
        <x:v>1482</x:v>
      </x:c>
      <x:c r="B4866" s="14" t="n">
        <x:v>46113</x:v>
      </x:c>
      <x:c r="C4866" s="1" t="n">
        <x:v>69.4</x:v>
      </x:c>
      <x:c r="D4866" s="1" t="n">
        <x:v>486.8</x:v>
      </x:c>
      <x:c r="E4866" s="1" t="n">
        <x:v>15</x:v>
      </x:c>
      <x:c r="F4866" s="1" t="n">
        <x:v>1</x:v>
      </x:c>
      <x:c r="G4866" s="1" t="n">
        <x:v>42</x:v>
      </x:c>
      <x:c r="H4866" s="1" t="n">
        <x:v>1</x:v>
      </x:c>
      <x:c r="I4866" s="1" t="n">
        <x:v>3</x:v>
      </x:c>
      <x:c r="J4866" s="1" t="n">
        <x:v>0.93</x:v>
      </x:c>
      <x:c r="K4866" s="1" t="n">
        <x:v>1</x:v>
      </x:c>
      <x:c r="L4866" s="1" t="n">
        <x:v>98.8</x:v>
      </x:c>
      <x:c r="M4866" s="1" t="n">
        <x:v>6.4</x:v>
      </x:c>
      <x:c r="N4866" s="1" t="n">
        <x:v>18.6</x:v>
      </x:c>
      <x:c r="O4866" s="1" t="n">
        <x:f aca="0">24*MAX(0,EOMONTH(B4866,0)-MAX(B4866,INDEX(Device_Inventory!$K$2:$K$1201,MATCH(A4866,Device_Inventory!$A$2:$A$1201,0)))+1)</x:f>
        <x:v>720</x:v>
      </x:c>
      <x:c r="P4866" s="11" t="b">
        <x:f aca="0">INDEX(Device_Inventory!$K$2:$K$1201,MATCH(A4866,Device_Inventory!$A$2:$A$1201,0))&gt;B4866</x:f>
        <x:v>0</x:v>
      </x:c>
      <x:c r="Q4866" s="1" t="str">
        <x:f aca="0">IF(D4866&gt;O4866,"Fail: operating hours exceed in-service hours",IF(D4866+M4866&gt;O4866,"Fail: operating + unavailable hours exceed in-service hours",IF(P4866,"Partial month: within in-service hours","OK")))</x:f>
        <x:v>OK</x:v>
      </x:c>
    </x:row>
    <x:row r="4867" ht="15" hidden="0" customHeight="1">
      <x:c r="A4867" s="1" t="s">
        <x:v>1482</x:v>
      </x:c>
      <x:c r="B4867" s="14" t="n">
        <x:v>46143</x:v>
      </x:c>
      <x:c r="C4867" s="1" t="n">
        <x:v>51.3</x:v>
      </x:c>
      <x:c r="D4867" s="1" t="n">
        <x:v>294.7</x:v>
      </x:c>
      <x:c r="E4867" s="1" t="n">
        <x:v>19</x:v>
      </x:c>
      <x:c r="F4867" s="1" t="n">
        <x:v>1</x:v>
      </x:c>
      <x:c r="G4867" s="1" t="n">
        <x:v>49</x:v>
      </x:c>
      <x:c r="H4867" s="1" t="n">
        <x:v>0</x:v>
      </x:c>
      <x:c r="I4867" s="1" t="n">
        <x:v>3</x:v>
      </x:c>
      <x:c r="J4867" s="1" t="n">
        <x:v>0</x:v>
      </x:c>
      <x:c r="K4867" s="1" t="n">
        <x:v>1</x:v>
      </x:c>
      <x:c r="L4867" s="1" t="n">
        <x:v>95.3</x:v>
      </x:c>
      <x:c r="M4867" s="1" t="n">
        <x:v>7.4</x:v>
      </x:c>
      <x:c r="N4867" s="1" t="n">
        <x:v>12</x:v>
      </x:c>
      <x:c r="O4867" s="1" t="n">
        <x:f aca="0">24*MAX(0,EOMONTH(B4867,0)-MAX(B4867,INDEX(Device_Inventory!$K$2:$K$1201,MATCH(A4867,Device_Inventory!$A$2:$A$1201,0)))+1)</x:f>
        <x:v>744</x:v>
      </x:c>
      <x:c r="P4867" s="11" t="b">
        <x:f aca="0">INDEX(Device_Inventory!$K$2:$K$1201,MATCH(A4867,Device_Inventory!$A$2:$A$1201,0))&gt;B4867</x:f>
        <x:v>0</x:v>
      </x:c>
      <x:c r="Q4867" s="1" t="str">
        <x:f aca="0">IF(D4867&gt;O4867,"Fail: operating hours exceed in-service hours",IF(D4867+M4867&gt;O4867,"Fail: operating + unavailable hours exceed in-service hours",IF(P4867,"Partial month: within in-service hours","OK")))</x:f>
        <x:v>OK</x:v>
      </x:c>
    </x:row>
    <x:row r="4868" ht="15" hidden="0" customHeight="1">
      <x:c r="A4868" s="1" t="s">
        <x:v>1482</x:v>
      </x:c>
      <x:c r="B4868" s="14" t="n">
        <x:v>46174</x:v>
      </x:c>
      <x:c r="C4868" s="1" t="n">
        <x:v>51.3</x:v>
      </x:c>
      <x:c r="D4868" s="1" t="n">
        <x:v>349.5</x:v>
      </x:c>
      <x:c r="E4868" s="1" t="n">
        <x:v>15</x:v>
      </x:c>
      <x:c r="F4868" s="1" t="n">
        <x:v>1</x:v>
      </x:c>
      <x:c r="G4868" s="1" t="n">
        <x:v>44</x:v>
      </x:c>
      <x:c r="H4868" s="1" t="n">
        <x:v>0</x:v>
      </x:c>
      <x:c r="I4868" s="1" t="n">
        <x:v>2</x:v>
      </x:c>
      <x:c r="J4868" s="1" t="n">
        <x:v>0</x:v>
      </x:c>
      <x:c r="K4868" s="1" t="n">
        <x:v>1</x:v>
      </x:c>
      <x:c r="L4868" s="1" t="n">
        <x:v>94.5</x:v>
      </x:c>
      <x:c r="M4868" s="1" t="n">
        <x:v>14.3</x:v>
      </x:c>
      <x:c r="N4868" s="1" t="n">
        <x:v>11.6</x:v>
      </x:c>
      <x:c r="O4868" s="1" t="n">
        <x:f aca="0">24*MAX(0,EOMONTH(B4868,0)-MAX(B4868,INDEX(Device_Inventory!$K$2:$K$1201,MATCH(A4868,Device_Inventory!$A$2:$A$1201,0)))+1)</x:f>
        <x:v>720</x:v>
      </x:c>
      <x:c r="P4868" s="11" t="b">
        <x:f aca="0">INDEX(Device_Inventory!$K$2:$K$1201,MATCH(A4868,Device_Inventory!$A$2:$A$1201,0))&gt;B4868</x:f>
        <x:v>0</x:v>
      </x:c>
      <x:c r="Q4868" s="1" t="str">
        <x:f aca="0">IF(D4868&gt;O4868,"Fail: operating hours exceed in-service hours",IF(D4868+M4868&gt;O4868,"Fail: operating + unavailable hours exceed in-service hours",IF(P4868,"Partial month: within in-service hours","OK")))</x:f>
        <x:v>OK</x:v>
      </x:c>
    </x:row>
    <x:row r="4869" ht="15" hidden="0" customHeight="1">
      <x:c r="A4869" s="1" t="s">
        <x:v>1482</x:v>
      </x:c>
      <x:c r="B4869" s="14" t="n">
        <x:v>46204</x:v>
      </x:c>
      <x:c r="C4869" s="1" t="n">
        <x:v>58.3</x:v>
      </x:c>
      <x:c r="D4869" s="1" t="n">
        <x:v>342.4</x:v>
      </x:c>
      <x:c r="E4869" s="1" t="n">
        <x:v>18</x:v>
      </x:c>
      <x:c r="F4869" s="1" t="n">
        <x:v>1</x:v>
      </x:c>
      <x:c r="G4869" s="1" t="n">
        <x:v>19</x:v>
      </x:c>
      <x:c r="H4869" s="1" t="n">
        <x:v>0</x:v>
      </x:c>
      <x:c r="I4869" s="1" t="n">
        <x:v>4</x:v>
      </x:c>
      <x:c r="J4869" s="1" t="n">
        <x:v>0.8</x:v>
      </x:c>
      <x:c r="K4869" s="1" t="n">
        <x:v>0</x:v>
      </x:c>
      <x:c r="L4869" s="1" t="n">
        <x:v>97.6</x:v>
      </x:c>
      <x:c r="M4869" s="1" t="n">
        <x:v>4.5</x:v>
      </x:c>
      <x:c r="N4869" s="1" t="n">
        <x:v>8.3</x:v>
      </x:c>
      <x:c r="O4869" s="1" t="n">
        <x:f aca="0">24*MAX(0,EOMONTH(B4869,0)-MAX(B4869,INDEX(Device_Inventory!$K$2:$K$1201,MATCH(A4869,Device_Inventory!$A$2:$A$1201,0)))+1)</x:f>
        <x:v>744</x:v>
      </x:c>
      <x:c r="P4869" s="11" t="b">
        <x:f aca="0">INDEX(Device_Inventory!$K$2:$K$1201,MATCH(A4869,Device_Inventory!$A$2:$A$1201,0))&gt;B4869</x:f>
        <x:v>0</x:v>
      </x:c>
      <x:c r="Q4869" s="1" t="str">
        <x:f aca="0">IF(D4869&gt;O4869,"Fail: operating hours exceed in-service hours",IF(D4869+M4869&gt;O4869,"Fail: operating + unavailable hours exceed in-service hours",IF(P4869,"Partial month: within in-service hours","OK")))</x:f>
        <x:v>OK</x:v>
      </x:c>
    </x:row>
    <x:row r="4870" ht="15" hidden="0" customHeight="1">
      <x:c r="A4870" s="1" t="s">
        <x:v>4037</x:v>
      </x:c>
      <x:c r="B4870" s="14" t="n">
        <x:v>46054</x:v>
      </x:c>
      <x:c r="C4870" s="1" t="n">
        <x:v>53.6</x:v>
      </x:c>
      <x:c r="D4870" s="1" t="n">
        <x:v>366</x:v>
      </x:c>
      <x:c r="E4870" s="1" t="n">
        <x:v>15</x:v>
      </x:c>
      <x:c r="F4870" s="1" t="n">
        <x:v>0</x:v>
      </x:c>
      <x:c r="G4870" s="1" t="n">
        <x:v>35</x:v>
      </x:c>
      <x:c r="H4870" s="1" t="n">
        <x:v>0</x:v>
      </x:c>
      <x:c r="I4870" s="1" t="n">
        <x:v>1</x:v>
      </x:c>
      <x:c r="J4870" s="1" t="n">
        <x:v>0.53</x:v>
      </x:c>
      <x:c r="K4870" s="1" t="n">
        <x:v>1</x:v>
      </x:c>
      <x:c r="L4870" s="1" t="n">
        <x:v>97.3</x:v>
      </x:c>
      <x:c r="M4870" s="1" t="n">
        <x:v>5.2</x:v>
      </x:c>
      <x:c r="N4870" s="1" t="n">
        <x:v>17</x:v>
      </x:c>
      <x:c r="O4870" s="1" t="n">
        <x:f aca="0">24*MAX(0,EOMONTH(B4870,0)-MAX(B4870,INDEX(Device_Inventory!$K$2:$K$1201,MATCH(A4870,Device_Inventory!$A$2:$A$1201,0)))+1)</x:f>
        <x:v>672</x:v>
      </x:c>
      <x:c r="P4870" s="11" t="b">
        <x:f aca="0">INDEX(Device_Inventory!$K$2:$K$1201,MATCH(A4870,Device_Inventory!$A$2:$A$1201,0))&gt;B4870</x:f>
        <x:v>0</x:v>
      </x:c>
      <x:c r="Q4870" s="1" t="str">
        <x:f aca="0">IF(D4870&gt;O4870,"Fail: operating hours exceed in-service hours",IF(D4870+M4870&gt;O4870,"Fail: operating + unavailable hours exceed in-service hours",IF(P4870,"Partial month: within in-service hours","OK")))</x:f>
        <x:v>OK</x:v>
      </x:c>
    </x:row>
    <x:row r="4871" ht="15" hidden="0" customHeight="1">
      <x:c r="A4871" s="1" t="s">
        <x:v>4037</x:v>
      </x:c>
      <x:c r="B4871" s="14" t="n">
        <x:v>46082</x:v>
      </x:c>
      <x:c r="C4871" s="1" t="n">
        <x:v>57.5</x:v>
      </x:c>
      <x:c r="D4871" s="1" t="n">
        <x:v>326.6</x:v>
      </x:c>
      <x:c r="E4871" s="1" t="n">
        <x:v>19</x:v>
      </x:c>
      <x:c r="F4871" s="1" t="n">
        <x:v>1</x:v>
      </x:c>
      <x:c r="G4871" s="1" t="n">
        <x:v>52</x:v>
      </x:c>
      <x:c r="H4871" s="1" t="n">
        <x:v>0</x:v>
      </x:c>
      <x:c r="I4871" s="1" t="n">
        <x:v>2</x:v>
      </x:c>
      <x:c r="J4871" s="1" t="n">
        <x:v>0.75</x:v>
      </x:c>
      <x:c r="K4871" s="1" t="n">
        <x:v>1</x:v>
      </x:c>
      <x:c r="L4871" s="1" t="n">
        <x:v>99.8</x:v>
      </x:c>
      <x:c r="M4871" s="1" t="n">
        <x:v>0</x:v>
      </x:c>
      <x:c r="N4871" s="1" t="n">
        <x:v>14.5</x:v>
      </x:c>
      <x:c r="O4871" s="1" t="n">
        <x:f aca="0">24*MAX(0,EOMONTH(B4871,0)-MAX(B4871,INDEX(Device_Inventory!$K$2:$K$1201,MATCH(A4871,Device_Inventory!$A$2:$A$1201,0)))+1)</x:f>
        <x:v>744</x:v>
      </x:c>
      <x:c r="P4871" s="11" t="b">
        <x:f aca="0">INDEX(Device_Inventory!$K$2:$K$1201,MATCH(A4871,Device_Inventory!$A$2:$A$1201,0))&gt;B4871</x:f>
        <x:v>0</x:v>
      </x:c>
      <x:c r="Q4871" s="1" t="str">
        <x:f aca="0">IF(D4871&gt;O4871,"Fail: operating hours exceed in-service hours",IF(D4871+M4871&gt;O4871,"Fail: operating + unavailable hours exceed in-service hours",IF(P4871,"Partial month: within in-service hours","OK")))</x:f>
        <x:v>OK</x:v>
      </x:c>
    </x:row>
    <x:row r="4872" ht="15" hidden="0" customHeight="1">
      <x:c r="A4872" s="1" t="s">
        <x:v>4037</x:v>
      </x:c>
      <x:c r="B4872" s="14" t="n">
        <x:v>46113</x:v>
      </x:c>
      <x:c r="C4872" s="1" t="n">
        <x:v>44.8</x:v>
      </x:c>
      <x:c r="D4872" s="1" t="n">
        <x:v>294.7</x:v>
      </x:c>
      <x:c r="E4872" s="1" t="n">
        <x:v>19</x:v>
      </x:c>
      <x:c r="F4872" s="1" t="n">
        <x:v>0</x:v>
      </x:c>
      <x:c r="G4872" s="1" t="n">
        <x:v>27</x:v>
      </x:c>
      <x:c r="H4872" s="1" t="n">
        <x:v>0</x:v>
      </x:c>
      <x:c r="I4872" s="1" t="n">
        <x:v>0</x:v>
      </x:c>
      <x:c r="J4872" s="1" t="n">
        <x:v>0.24</x:v>
      </x:c>
      <x:c r="K4872" s="1" t="n">
        <x:v>0</x:v>
      </x:c>
      <x:c r="L4872" s="1" t="n">
        <x:v>99.1</x:v>
      </x:c>
      <x:c r="M4872" s="1" t="n">
        <x:v>0</x:v>
      </x:c>
      <x:c r="N4872" s="1" t="n">
        <x:v>9.2</x:v>
      </x:c>
      <x:c r="O4872" s="1" t="n">
        <x:f aca="0">24*MAX(0,EOMONTH(B4872,0)-MAX(B4872,INDEX(Device_Inventory!$K$2:$K$1201,MATCH(A4872,Device_Inventory!$A$2:$A$1201,0)))+1)</x:f>
        <x:v>720</x:v>
      </x:c>
      <x:c r="P4872" s="11" t="b">
        <x:f aca="0">INDEX(Device_Inventory!$K$2:$K$1201,MATCH(A4872,Device_Inventory!$A$2:$A$1201,0))&gt;B4872</x:f>
        <x:v>0</x:v>
      </x:c>
      <x:c r="Q4872" s="1" t="str">
        <x:f aca="0">IF(D4872&gt;O4872,"Fail: operating hours exceed in-service hours",IF(D4872+M4872&gt;O4872,"Fail: operating + unavailable hours exceed in-service hours",IF(P4872,"Partial month: within in-service hours","OK")))</x:f>
        <x:v>OK</x:v>
      </x:c>
    </x:row>
    <x:row r="4873" ht="15" hidden="0" customHeight="1">
      <x:c r="A4873" s="1" t="s">
        <x:v>4037</x:v>
      </x:c>
      <x:c r="B4873" s="14" t="n">
        <x:v>46143</x:v>
      </x:c>
      <x:c r="C4873" s="1" t="n">
        <x:v>61.9</x:v>
      </x:c>
      <x:c r="D4873" s="1" t="n">
        <x:v>407.4</x:v>
      </x:c>
      <x:c r="E4873" s="1" t="n">
        <x:v>13</x:v>
      </x:c>
      <x:c r="F4873" s="1" t="n">
        <x:v>0</x:v>
      </x:c>
      <x:c r="G4873" s="1" t="n">
        <x:v>44</x:v>
      </x:c>
      <x:c r="H4873" s="1" t="n">
        <x:v>1</x:v>
      </x:c>
      <x:c r="I4873" s="1" t="n">
        <x:v>1</x:v>
      </x:c>
      <x:c r="J4873" s="1" t="n">
        <x:v>1.84</x:v>
      </x:c>
      <x:c r="K4873" s="1" t="n">
        <x:v>0</x:v>
      </x:c>
      <x:c r="L4873" s="1" t="n">
        <x:v>100</x:v>
      </x:c>
      <x:c r="M4873" s="1" t="n">
        <x:v>4.9</x:v>
      </x:c>
      <x:c r="N4873" s="1" t="n">
        <x:v>18</x:v>
      </x:c>
      <x:c r="O4873" s="1" t="n">
        <x:f aca="0">24*MAX(0,EOMONTH(B4873,0)-MAX(B4873,INDEX(Device_Inventory!$K$2:$K$1201,MATCH(A4873,Device_Inventory!$A$2:$A$1201,0)))+1)</x:f>
        <x:v>744</x:v>
      </x:c>
      <x:c r="P4873" s="11" t="b">
        <x:f aca="0">INDEX(Device_Inventory!$K$2:$K$1201,MATCH(A4873,Device_Inventory!$A$2:$A$1201,0))&gt;B4873</x:f>
        <x:v>0</x:v>
      </x:c>
      <x:c r="Q4873" s="1" t="str">
        <x:f aca="0">IF(D4873&gt;O4873,"Fail: operating hours exceed in-service hours",IF(D4873+M4873&gt;O4873,"Fail: operating + unavailable hours exceed in-service hours",IF(P4873,"Partial month: within in-service hours","OK")))</x:f>
        <x:v>OK</x:v>
      </x:c>
    </x:row>
    <x:row r="4874" ht="15" hidden="0" customHeight="1">
      <x:c r="A4874" s="1" t="s">
        <x:v>4037</x:v>
      </x:c>
      <x:c r="B4874" s="14" t="n">
        <x:v>46174</x:v>
      </x:c>
      <x:c r="C4874" s="1" t="n">
        <x:v>49.4</x:v>
      </x:c>
      <x:c r="D4874" s="1" t="n">
        <x:v>360.4</x:v>
      </x:c>
      <x:c r="E4874" s="1" t="n">
        <x:v>13</x:v>
      </x:c>
      <x:c r="F4874" s="1" t="n">
        <x:v>0</x:v>
      </x:c>
      <x:c r="G4874" s="1" t="n">
        <x:v>24</x:v>
      </x:c>
      <x:c r="H4874" s="1" t="n">
        <x:v>0</x:v>
      </x:c>
      <x:c r="I4874" s="1" t="n">
        <x:v>0</x:v>
      </x:c>
      <x:c r="J4874" s="1" t="n">
        <x:v>0</x:v>
      </x:c>
      <x:c r="K4874" s="1" t="n">
        <x:v>0</x:v>
      </x:c>
      <x:c r="L4874" s="1" t="n">
        <x:v>94.3</x:v>
      </x:c>
      <x:c r="M4874" s="1" t="n">
        <x:v>3</x:v>
      </x:c>
      <x:c r="N4874" s="1" t="n">
        <x:v>5</x:v>
      </x:c>
      <x:c r="O4874" s="1" t="n">
        <x:f aca="0">24*MAX(0,EOMONTH(B4874,0)-MAX(B4874,INDEX(Device_Inventory!$K$2:$K$1201,MATCH(A4874,Device_Inventory!$A$2:$A$1201,0)))+1)</x:f>
        <x:v>720</x:v>
      </x:c>
      <x:c r="P4874" s="11" t="b">
        <x:f aca="0">INDEX(Device_Inventory!$K$2:$K$1201,MATCH(A4874,Device_Inventory!$A$2:$A$1201,0))&gt;B4874</x:f>
        <x:v>0</x:v>
      </x:c>
      <x:c r="Q4874" s="1" t="str">
        <x:f aca="0">IF(D4874&gt;O4874,"Fail: operating hours exceed in-service hours",IF(D4874+M4874&gt;O4874,"Fail: operating + unavailable hours exceed in-service hours",IF(P4874,"Partial month: within in-service hours","OK")))</x:f>
        <x:v>OK</x:v>
      </x:c>
    </x:row>
    <x:row r="4875" ht="15" hidden="0" customHeight="1">
      <x:c r="A4875" s="1" t="s">
        <x:v>4037</x:v>
      </x:c>
      <x:c r="B4875" s="14" t="n">
        <x:v>46204</x:v>
      </x:c>
      <x:c r="C4875" s="1" t="n">
        <x:v>47.9</x:v>
      </x:c>
      <x:c r="D4875" s="1" t="n">
        <x:v>319.9</x:v>
      </x:c>
      <x:c r="E4875" s="1" t="n">
        <x:v>15</x:v>
      </x:c>
      <x:c r="F4875" s="1" t="n">
        <x:v>1</x:v>
      </x:c>
      <x:c r="G4875" s="1" t="n">
        <x:v>27</x:v>
      </x:c>
      <x:c r="H4875" s="1" t="n">
        <x:v>0</x:v>
      </x:c>
      <x:c r="I4875" s="1" t="n">
        <x:v>3</x:v>
      </x:c>
      <x:c r="J4875" s="1" t="n">
        <x:v>0.26</x:v>
      </x:c>
      <x:c r="K4875" s="1" t="n">
        <x:v>0</x:v>
      </x:c>
      <x:c r="L4875" s="1" t="n">
        <x:v>93</x:v>
      </x:c>
      <x:c r="M4875" s="1" t="n">
        <x:v>0</x:v>
      </x:c>
      <x:c r="N4875" s="1" t="n">
        <x:v>10.3</x:v>
      </x:c>
      <x:c r="O4875" s="1" t="n">
        <x:f aca="0">24*MAX(0,EOMONTH(B4875,0)-MAX(B4875,INDEX(Device_Inventory!$K$2:$K$1201,MATCH(A4875,Device_Inventory!$A$2:$A$1201,0)))+1)</x:f>
        <x:v>744</x:v>
      </x:c>
      <x:c r="P4875" s="11" t="b">
        <x:f aca="0">INDEX(Device_Inventory!$K$2:$K$1201,MATCH(A4875,Device_Inventory!$A$2:$A$1201,0))&gt;B4875</x:f>
        <x:v>0</x:v>
      </x:c>
      <x:c r="Q4875" s="1" t="str">
        <x:f aca="0">IF(D4875&gt;O4875,"Fail: operating hours exceed in-service hours",IF(D4875+M4875&gt;O4875,"Fail: operating + unavailable hours exceed in-service hours",IF(P4875,"Partial month: within in-service hours","OK")))</x:f>
        <x:v>OK</x:v>
      </x:c>
    </x:row>
    <x:row r="4876" ht="15" hidden="0" customHeight="1">
      <x:c r="A4876" s="1" t="s">
        <x:v>1484</x:v>
      </x:c>
      <x:c r="B4876" s="14" t="n">
        <x:v>46054</x:v>
      </x:c>
      <x:c r="C4876" s="1" t="n">
        <x:v>70.7</x:v>
      </x:c>
      <x:c r="D4876" s="1" t="n">
        <x:v>450.3</x:v>
      </x:c>
      <x:c r="E4876" s="1" t="n">
        <x:v>37</x:v>
      </x:c>
      <x:c r="F4876" s="1" t="n">
        <x:v>2</x:v>
      </x:c>
      <x:c r="G4876" s="1" t="n">
        <x:v>46</x:v>
      </x:c>
      <x:c r="H4876" s="1" t="n">
        <x:v>0</x:v>
      </x:c>
      <x:c r="I4876" s="1" t="n">
        <x:v>5</x:v>
      </x:c>
      <x:c r="J4876" s="1" t="n">
        <x:v>0.04</x:v>
      </x:c>
      <x:c r="K4876" s="1" t="n">
        <x:v>0</x:v>
      </x:c>
      <x:c r="L4876" s="1" t="n">
        <x:v>96.6</x:v>
      </x:c>
      <x:c r="M4876" s="1" t="n">
        <x:v>0</x:v>
      </x:c>
      <x:c r="N4876" s="1" t="n">
        <x:v>8.2</x:v>
      </x:c>
      <x:c r="O4876" s="1" t="n">
        <x:f aca="0">24*MAX(0,EOMONTH(B4876,0)-MAX(B4876,INDEX(Device_Inventory!$K$2:$K$1201,MATCH(A4876,Device_Inventory!$A$2:$A$1201,0)))+1)</x:f>
        <x:v>672</x:v>
      </x:c>
      <x:c r="P4876" s="11" t="b">
        <x:f aca="0">INDEX(Device_Inventory!$K$2:$K$1201,MATCH(A4876,Device_Inventory!$A$2:$A$1201,0))&gt;B4876</x:f>
        <x:v>0</x:v>
      </x:c>
      <x:c r="Q4876" s="1" t="str">
        <x:f aca="0">IF(D4876&gt;O4876,"Fail: operating hours exceed in-service hours",IF(D4876+M4876&gt;O4876,"Fail: operating + unavailable hours exceed in-service hours",IF(P4876,"Partial month: within in-service hours","OK")))</x:f>
        <x:v>OK</x:v>
      </x:c>
    </x:row>
    <x:row r="4877" ht="15" hidden="0" customHeight="1">
      <x:c r="A4877" s="1" t="s">
        <x:v>1484</x:v>
      </x:c>
      <x:c r="B4877" s="14" t="n">
        <x:v>46082</x:v>
      </x:c>
      <x:c r="C4877" s="1" t="n">
        <x:v>86.5</x:v>
      </x:c>
      <x:c r="D4877" s="1" t="n">
        <x:v>616</x:v>
      </x:c>
      <x:c r="E4877" s="1" t="n">
        <x:v>23</x:v>
      </x:c>
      <x:c r="F4877" s="1" t="n">
        <x:v>3</x:v>
      </x:c>
      <x:c r="G4877" s="1" t="n">
        <x:v>49</x:v>
      </x:c>
      <x:c r="H4877" s="1" t="n">
        <x:v>0</x:v>
      </x:c>
      <x:c r="I4877" s="1" t="n">
        <x:v>2</x:v>
      </x:c>
      <x:c r="J4877" s="1" t="n">
        <x:v>0.49</x:v>
      </x:c>
      <x:c r="K4877" s="1" t="n">
        <x:v>0</x:v>
      </x:c>
      <x:c r="L4877" s="1" t="n">
        <x:v>94.7</x:v>
      </x:c>
      <x:c r="M4877" s="1" t="n">
        <x:v>11</x:v>
      </x:c>
      <x:c r="N4877" s="1" t="n">
        <x:v>12.9</x:v>
      </x:c>
      <x:c r="O4877" s="1" t="n">
        <x:f aca="0">24*MAX(0,EOMONTH(B4877,0)-MAX(B4877,INDEX(Device_Inventory!$K$2:$K$1201,MATCH(A4877,Device_Inventory!$A$2:$A$1201,0)))+1)</x:f>
        <x:v>744</x:v>
      </x:c>
      <x:c r="P4877" s="11" t="b">
        <x:f aca="0">INDEX(Device_Inventory!$K$2:$K$1201,MATCH(A4877,Device_Inventory!$A$2:$A$1201,0))&gt;B4877</x:f>
        <x:v>0</x:v>
      </x:c>
      <x:c r="Q4877" s="1" t="str">
        <x:f aca="0">IF(D4877&gt;O4877,"Fail: operating hours exceed in-service hours",IF(D4877+M4877&gt;O4877,"Fail: operating + unavailable hours exceed in-service hours",IF(P4877,"Partial month: within in-service hours","OK")))</x:f>
        <x:v>OK</x:v>
      </x:c>
    </x:row>
    <x:row r="4878" ht="15" hidden="0" customHeight="1">
      <x:c r="A4878" s="1" t="s">
        <x:v>1484</x:v>
      </x:c>
      <x:c r="B4878" s="14" t="n">
        <x:v>46113</x:v>
      </x:c>
      <x:c r="C4878" s="1" t="n">
        <x:v>63.9</x:v>
      </x:c>
      <x:c r="D4878" s="1" t="n">
        <x:v>440.7</x:v>
      </x:c>
      <x:c r="E4878" s="1" t="n">
        <x:v>24</x:v>
      </x:c>
      <x:c r="F4878" s="1" t="n">
        <x:v>2</x:v>
      </x:c>
      <x:c r="G4878" s="1" t="n">
        <x:v>37</x:v>
      </x:c>
      <x:c r="H4878" s="1" t="n">
        <x:v>0</x:v>
      </x:c>
      <x:c r="I4878" s="1" t="n">
        <x:v>4</x:v>
      </x:c>
      <x:c r="J4878" s="1" t="n">
        <x:v>0.47</x:v>
      </x:c>
      <x:c r="K4878" s="1" t="n">
        <x:v>0</x:v>
      </x:c>
      <x:c r="L4878" s="1" t="n">
        <x:v>95.7</x:v>
      </x:c>
      <x:c r="M4878" s="1" t="n">
        <x:v>2.5</x:v>
      </x:c>
      <x:c r="N4878" s="1" t="n">
        <x:v>6.5</x:v>
      </x:c>
      <x:c r="O4878" s="1" t="n">
        <x:f aca="0">24*MAX(0,EOMONTH(B4878,0)-MAX(B4878,INDEX(Device_Inventory!$K$2:$K$1201,MATCH(A4878,Device_Inventory!$A$2:$A$1201,0)))+1)</x:f>
        <x:v>720</x:v>
      </x:c>
      <x:c r="P4878" s="11" t="b">
        <x:f aca="0">INDEX(Device_Inventory!$K$2:$K$1201,MATCH(A4878,Device_Inventory!$A$2:$A$1201,0))&gt;B4878</x:f>
        <x:v>0</x:v>
      </x:c>
      <x:c r="Q4878" s="1" t="str">
        <x:f aca="0">IF(D4878&gt;O4878,"Fail: operating hours exceed in-service hours",IF(D4878+M4878&gt;O4878,"Fail: operating + unavailable hours exceed in-service hours",IF(P4878,"Partial month: within in-service hours","OK")))</x:f>
        <x:v>OK</x:v>
      </x:c>
    </x:row>
    <x:row r="4879" ht="15" hidden="0" customHeight="1">
      <x:c r="A4879" s="1" t="s">
        <x:v>1484</x:v>
      </x:c>
      <x:c r="B4879" s="14" t="n">
        <x:v>46143</x:v>
      </x:c>
      <x:c r="C4879" s="1" t="n">
        <x:v>61.9</x:v>
      </x:c>
      <x:c r="D4879" s="1" t="n">
        <x:v>451</x:v>
      </x:c>
      <x:c r="E4879" s="1" t="n">
        <x:v>26</x:v>
      </x:c>
      <x:c r="F4879" s="1" t="n">
        <x:v>0</x:v>
      </x:c>
      <x:c r="G4879" s="1" t="n">
        <x:v>37</x:v>
      </x:c>
      <x:c r="H4879" s="1" t="n">
        <x:v>0</x:v>
      </x:c>
      <x:c r="I4879" s="1" t="n">
        <x:v>4</x:v>
      </x:c>
      <x:c r="J4879" s="1" t="n">
        <x:v>0.4</x:v>
      </x:c>
      <x:c r="K4879" s="1" t="n">
        <x:v>1</x:v>
      </x:c>
      <x:c r="L4879" s="1" t="n">
        <x:v>92</x:v>
      </x:c>
      <x:c r="M4879" s="1" t="n">
        <x:v>3.6</x:v>
      </x:c>
      <x:c r="N4879" s="1" t="n">
        <x:v>10.9</x:v>
      </x:c>
      <x:c r="O4879" s="1" t="n">
        <x:f aca="0">24*MAX(0,EOMONTH(B4879,0)-MAX(B4879,INDEX(Device_Inventory!$K$2:$K$1201,MATCH(A4879,Device_Inventory!$A$2:$A$1201,0)))+1)</x:f>
        <x:v>744</x:v>
      </x:c>
      <x:c r="P4879" s="11" t="b">
        <x:f aca="0">INDEX(Device_Inventory!$K$2:$K$1201,MATCH(A4879,Device_Inventory!$A$2:$A$1201,0))&gt;B4879</x:f>
        <x:v>0</x:v>
      </x:c>
      <x:c r="Q4879" s="1" t="str">
        <x:f aca="0">IF(D4879&gt;O4879,"Fail: operating hours exceed in-service hours",IF(D4879+M4879&gt;O4879,"Fail: operating + unavailable hours exceed in-service hours",IF(P4879,"Partial month: within in-service hours","OK")))</x:f>
        <x:v>OK</x:v>
      </x:c>
    </x:row>
    <x:row r="4880" ht="15" hidden="0" customHeight="1">
      <x:c r="A4880" s="1" t="s">
        <x:v>1484</x:v>
      </x:c>
      <x:c r="B4880" s="14" t="n">
        <x:v>46174</x:v>
      </x:c>
      <x:c r="C4880" s="1" t="n">
        <x:v>85</x:v>
      </x:c>
      <x:c r="D4880" s="1" t="n">
        <x:v>575.4</x:v>
      </x:c>
      <x:c r="E4880" s="1" t="n">
        <x:v>28</x:v>
      </x:c>
      <x:c r="F4880" s="1" t="n">
        <x:v>3</x:v>
      </x:c>
      <x:c r="G4880" s="1" t="n">
        <x:v>43</x:v>
      </x:c>
      <x:c r="H4880" s="1" t="n">
        <x:v>0</x:v>
      </x:c>
      <x:c r="I4880" s="1" t="n">
        <x:v>8</x:v>
      </x:c>
      <x:c r="J4880" s="1" t="n">
        <x:v>0.95</x:v>
      </x:c>
      <x:c r="K4880" s="1" t="n">
        <x:v>0</x:v>
      </x:c>
      <x:c r="L4880" s="1" t="n">
        <x:v>92.7</x:v>
      </x:c>
      <x:c r="M4880" s="1" t="n">
        <x:v>1</x:v>
      </x:c>
      <x:c r="N4880" s="1" t="n">
        <x:v>22</x:v>
      </x:c>
      <x:c r="O4880" s="1" t="n">
        <x:f aca="0">24*MAX(0,EOMONTH(B4880,0)-MAX(B4880,INDEX(Device_Inventory!$K$2:$K$1201,MATCH(A4880,Device_Inventory!$A$2:$A$1201,0)))+1)</x:f>
        <x:v>720</x:v>
      </x:c>
      <x:c r="P4880" s="11" t="b">
        <x:f aca="0">INDEX(Device_Inventory!$K$2:$K$1201,MATCH(A4880,Device_Inventory!$A$2:$A$1201,0))&gt;B4880</x:f>
        <x:v>0</x:v>
      </x:c>
      <x:c r="Q4880" s="1" t="str">
        <x:f aca="0">IF(D4880&gt;O4880,"Fail: operating hours exceed in-service hours",IF(D4880+M4880&gt;O4880,"Fail: operating + unavailable hours exceed in-service hours",IF(P4880,"Partial month: within in-service hours","OK")))</x:f>
        <x:v>OK</x:v>
      </x:c>
    </x:row>
    <x:row r="4881" ht="15" hidden="0" customHeight="1">
      <x:c r="A4881" s="1" t="s">
        <x:v>1484</x:v>
      </x:c>
      <x:c r="B4881" s="14" t="n">
        <x:v>46204</x:v>
      </x:c>
      <x:c r="C4881" s="1" t="n">
        <x:v>89.6</x:v>
      </x:c>
      <x:c r="D4881" s="1" t="n">
        <x:v>505.8</x:v>
      </x:c>
      <x:c r="E4881" s="1" t="n">
        <x:v>29</x:v>
      </x:c>
      <x:c r="F4881" s="1" t="n">
        <x:v>3</x:v>
      </x:c>
      <x:c r="G4881" s="1" t="n">
        <x:v>64</x:v>
      </x:c>
      <x:c r="H4881" s="1" t="n">
        <x:v>0</x:v>
      </x:c>
      <x:c r="I4881" s="1" t="n">
        <x:v>6</x:v>
      </x:c>
      <x:c r="J4881" s="1" t="n">
        <x:v>0.94</x:v>
      </x:c>
      <x:c r="K4881" s="1" t="n">
        <x:v>0</x:v>
      </x:c>
      <x:c r="L4881" s="1" t="n">
        <x:v>95.1</x:v>
      </x:c>
      <x:c r="M4881" s="1" t="n">
        <x:v>0</x:v>
      </x:c>
      <x:c r="N4881" s="1" t="n">
        <x:v>18.2</x:v>
      </x:c>
      <x:c r="O4881" s="1" t="n">
        <x:f aca="0">24*MAX(0,EOMONTH(B4881,0)-MAX(B4881,INDEX(Device_Inventory!$K$2:$K$1201,MATCH(A4881,Device_Inventory!$A$2:$A$1201,0)))+1)</x:f>
        <x:v>744</x:v>
      </x:c>
      <x:c r="P4881" s="11" t="b">
        <x:f aca="0">INDEX(Device_Inventory!$K$2:$K$1201,MATCH(A4881,Device_Inventory!$A$2:$A$1201,0))&gt;B4881</x:f>
        <x:v>0</x:v>
      </x:c>
      <x:c r="Q4881" s="1" t="str">
        <x:f aca="0">IF(D4881&gt;O4881,"Fail: operating hours exceed in-service hours",IF(D4881+M4881&gt;O4881,"Fail: operating + unavailable hours exceed in-service hours",IF(P4881,"Partial month: within in-service hours","OK")))</x:f>
        <x:v>OK</x:v>
      </x:c>
    </x:row>
    <x:row r="4882" ht="15" hidden="0" customHeight="1">
      <x:c r="A4882" s="1" t="s">
        <x:v>1485</x:v>
      </x:c>
      <x:c r="B4882" s="14" t="n">
        <x:v>46054</x:v>
      </x:c>
      <x:c r="C4882" s="1" t="n">
        <x:v>28.7</x:v>
      </x:c>
      <x:c r="D4882" s="1" t="n">
        <x:v>159.5</x:v>
      </x:c>
      <x:c r="E4882" s="1" t="n">
        <x:v>14</x:v>
      </x:c>
      <x:c r="F4882" s="1" t="n">
        <x:v>1</x:v>
      </x:c>
      <x:c r="G4882" s="1" t="n">
        <x:v>27</x:v>
      </x:c>
      <x:c r="H4882" s="1" t="n">
        <x:v>0</x:v>
      </x:c>
      <x:c r="I4882" s="1" t="n">
        <x:v>0</x:v>
      </x:c>
      <x:c r="J4882" s="1" t="n">
        <x:v>0.76</x:v>
      </x:c>
      <x:c r="K4882" s="1" t="n">
        <x:v>1</x:v>
      </x:c>
      <x:c r="L4882" s="1" t="n">
        <x:v>96.8</x:v>
      </x:c>
      <x:c r="M4882" s="1" t="n">
        <x:v>6.4</x:v>
      </x:c>
      <x:c r="N4882" s="1" t="n">
        <x:v>4.3</x:v>
      </x:c>
      <x:c r="O4882" s="1" t="n">
        <x:f aca="0">24*MAX(0,EOMONTH(B4882,0)-MAX(B4882,INDEX(Device_Inventory!$K$2:$K$1201,MATCH(A4882,Device_Inventory!$A$2:$A$1201,0)))+1)</x:f>
        <x:v>672</x:v>
      </x:c>
      <x:c r="P4882" s="11" t="b">
        <x:f aca="0">INDEX(Device_Inventory!$K$2:$K$1201,MATCH(A4882,Device_Inventory!$A$2:$A$1201,0))&gt;B4882</x:f>
        <x:v>0</x:v>
      </x:c>
      <x:c r="Q4882" s="1" t="str">
        <x:f aca="0">IF(D4882&gt;O4882,"Fail: operating hours exceed in-service hours",IF(D4882+M4882&gt;O4882,"Fail: operating + unavailable hours exceed in-service hours",IF(P4882,"Partial month: within in-service hours","OK")))</x:f>
        <x:v>OK</x:v>
      </x:c>
    </x:row>
    <x:row r="4883" ht="15" hidden="0" customHeight="1">
      <x:c r="A4883" s="1" t="s">
        <x:v>1485</x:v>
      </x:c>
      <x:c r="B4883" s="14" t="n">
        <x:v>46082</x:v>
      </x:c>
      <x:c r="C4883" s="1" t="n">
        <x:v>43.4</x:v>
      </x:c>
      <x:c r="D4883" s="1" t="n">
        <x:v>289</x:v>
      </x:c>
      <x:c r="E4883" s="1" t="n">
        <x:v>12</x:v>
      </x:c>
      <x:c r="F4883" s="1" t="n">
        <x:v>0</x:v>
      </x:c>
      <x:c r="G4883" s="1" t="n">
        <x:v>22</x:v>
      </x:c>
      <x:c r="H4883" s="1" t="n">
        <x:v>1</x:v>
      </x:c>
      <x:c r="I4883" s="1" t="n">
        <x:v>1</x:v>
      </x:c>
      <x:c r="J4883" s="1" t="n">
        <x:v>1.36</x:v>
      </x:c>
      <x:c r="K4883" s="1" t="n">
        <x:v>0</x:v>
      </x:c>
      <x:c r="L4883" s="1" t="n">
        <x:v>97.7</x:v>
      </x:c>
      <x:c r="M4883" s="1" t="n">
        <x:v>6.3</x:v>
      </x:c>
      <x:c r="N4883" s="1" t="n">
        <x:v>4.6</x:v>
      </x:c>
      <x:c r="O4883" s="1" t="n">
        <x:f aca="0">24*MAX(0,EOMONTH(B4883,0)-MAX(B4883,INDEX(Device_Inventory!$K$2:$K$1201,MATCH(A4883,Device_Inventory!$A$2:$A$1201,0)))+1)</x:f>
        <x:v>744</x:v>
      </x:c>
      <x:c r="P4883" s="11" t="b">
        <x:f aca="0">INDEX(Device_Inventory!$K$2:$K$1201,MATCH(A4883,Device_Inventory!$A$2:$A$1201,0))&gt;B4883</x:f>
        <x:v>0</x:v>
      </x:c>
      <x:c r="Q4883" s="1" t="str">
        <x:f aca="0">IF(D4883&gt;O4883,"Fail: operating hours exceed in-service hours",IF(D4883+M4883&gt;O4883,"Fail: operating + unavailable hours exceed in-service hours",IF(P4883,"Partial month: within in-service hours","OK")))</x:f>
        <x:v>OK</x:v>
      </x:c>
    </x:row>
    <x:row r="4884" ht="15" hidden="0" customHeight="1">
      <x:c r="A4884" s="1" t="s">
        <x:v>1485</x:v>
      </x:c>
      <x:c r="B4884" s="14" t="n">
        <x:v>46113</x:v>
      </x:c>
      <x:c r="C4884" s="1" t="n">
        <x:v>37.3</x:v>
      </x:c>
      <x:c r="D4884" s="1" t="n">
        <x:v>208.3</x:v>
      </x:c>
      <x:c r="E4884" s="1" t="n">
        <x:v>11</x:v>
      </x:c>
      <x:c r="F4884" s="1" t="n">
        <x:v>0</x:v>
      </x:c>
      <x:c r="G4884" s="1" t="n">
        <x:v>32</x:v>
      </x:c>
      <x:c r="H4884" s="1" t="n">
        <x:v>0</x:v>
      </x:c>
      <x:c r="I4884" s="1" t="n">
        <x:v>1</x:v>
      </x:c>
      <x:c r="J4884" s="1" t="n">
        <x:v>0.51</x:v>
      </x:c>
      <x:c r="K4884" s="1" t="n">
        <x:v>1</x:v>
      </x:c>
      <x:c r="L4884" s="1" t="n">
        <x:v>97.9</x:v>
      </x:c>
      <x:c r="M4884" s="1" t="n">
        <x:v>3.2</x:v>
      </x:c>
      <x:c r="N4884" s="1" t="n">
        <x:v>6.7</x:v>
      </x:c>
      <x:c r="O4884" s="1" t="n">
        <x:f aca="0">24*MAX(0,EOMONTH(B4884,0)-MAX(B4884,INDEX(Device_Inventory!$K$2:$K$1201,MATCH(A4884,Device_Inventory!$A$2:$A$1201,0)))+1)</x:f>
        <x:v>720</x:v>
      </x:c>
      <x:c r="P4884" s="11" t="b">
        <x:f aca="0">INDEX(Device_Inventory!$K$2:$K$1201,MATCH(A4884,Device_Inventory!$A$2:$A$1201,0))&gt;B4884</x:f>
        <x:v>0</x:v>
      </x:c>
      <x:c r="Q4884" s="1" t="str">
        <x:f aca="0">IF(D4884&gt;O4884,"Fail: operating hours exceed in-service hours",IF(D4884+M4884&gt;O4884,"Fail: operating + unavailable hours exceed in-service hours",IF(P4884,"Partial month: within in-service hours","OK")))</x:f>
        <x:v>OK</x:v>
      </x:c>
    </x:row>
    <x:row r="4885" ht="15" hidden="0" customHeight="1">
      <x:c r="A4885" s="1" t="s">
        <x:v>1485</x:v>
      </x:c>
      <x:c r="B4885" s="14" t="n">
        <x:v>46143</x:v>
      </x:c>
      <x:c r="C4885" s="1" t="n">
        <x:v>37.9</x:v>
      </x:c>
      <x:c r="D4885" s="1" t="n">
        <x:v>238.7</x:v>
      </x:c>
      <x:c r="E4885" s="1" t="n">
        <x:v>12</x:v>
      </x:c>
      <x:c r="F4885" s="1" t="n">
        <x:v>2</x:v>
      </x:c>
      <x:c r="G4885" s="1" t="n">
        <x:v>25</x:v>
      </x:c>
      <x:c r="H4885" s="1" t="n">
        <x:v>1</x:v>
      </x:c>
      <x:c r="I4885" s="1" t="n">
        <x:v>0</x:v>
      </x:c>
      <x:c r="J4885" s="1" t="n">
        <x:v>0.65</x:v>
      </x:c>
      <x:c r="K4885" s="1" t="n">
        <x:v>0</x:v>
      </x:c>
      <x:c r="L4885" s="1" t="n">
        <x:v>96.1</x:v>
      </x:c>
      <x:c r="M4885" s="1" t="n">
        <x:v>9.5</x:v>
      </x:c>
      <x:c r="N4885" s="1" t="n">
        <x:v>11.6</x:v>
      </x:c>
      <x:c r="O4885" s="1" t="n">
        <x:f aca="0">24*MAX(0,EOMONTH(B4885,0)-MAX(B4885,INDEX(Device_Inventory!$K$2:$K$1201,MATCH(A4885,Device_Inventory!$A$2:$A$1201,0)))+1)</x:f>
        <x:v>744</x:v>
      </x:c>
      <x:c r="P4885" s="11" t="b">
        <x:f aca="0">INDEX(Device_Inventory!$K$2:$K$1201,MATCH(A4885,Device_Inventory!$A$2:$A$1201,0))&gt;B4885</x:f>
        <x:v>0</x:v>
      </x:c>
      <x:c r="Q4885" s="1" t="str">
        <x:f aca="0">IF(D4885&gt;O4885,"Fail: operating hours exceed in-service hours",IF(D4885+M4885&gt;O4885,"Fail: operating + unavailable hours exceed in-service hours",IF(P4885,"Partial month: within in-service hours","OK")))</x:f>
        <x:v>OK</x:v>
      </x:c>
    </x:row>
    <x:row r="4886" ht="15" hidden="0" customHeight="1">
      <x:c r="A4886" s="1" t="s">
        <x:v>1485</x:v>
      </x:c>
      <x:c r="B4886" s="14" t="n">
        <x:v>46174</x:v>
      </x:c>
      <x:c r="C4886" s="1" t="n">
        <x:v>78.6</x:v>
      </x:c>
      <x:c r="D4886" s="1" t="n">
        <x:v>478.7</x:v>
      </x:c>
      <x:c r="E4886" s="1" t="n">
        <x:v>20</x:v>
      </x:c>
      <x:c r="F4886" s="1" t="n">
        <x:v>3</x:v>
      </x:c>
      <x:c r="G4886" s="1" t="n">
        <x:v>56</x:v>
      </x:c>
      <x:c r="H4886" s="1" t="n">
        <x:v>0</x:v>
      </x:c>
      <x:c r="I4886" s="1" t="n">
        <x:v>2</x:v>
      </x:c>
      <x:c r="J4886" s="1" t="n">
        <x:v>0.67</x:v>
      </x:c>
      <x:c r="K4886" s="1" t="n">
        <x:v>0</x:v>
      </x:c>
      <x:c r="L4886" s="1" t="n">
        <x:v>95.7</x:v>
      </x:c>
      <x:c r="M4886" s="1" t="n">
        <x:v>6</x:v>
      </x:c>
      <x:c r="N4886" s="1" t="n">
        <x:v>25.1</x:v>
      </x:c>
      <x:c r="O4886" s="1" t="n">
        <x:f aca="0">24*MAX(0,EOMONTH(B4886,0)-MAX(B4886,INDEX(Device_Inventory!$K$2:$K$1201,MATCH(A4886,Device_Inventory!$A$2:$A$1201,0)))+1)</x:f>
        <x:v>720</x:v>
      </x:c>
      <x:c r="P4886" s="11" t="b">
        <x:f aca="0">INDEX(Device_Inventory!$K$2:$K$1201,MATCH(A4886,Device_Inventory!$A$2:$A$1201,0))&gt;B4886</x:f>
        <x:v>0</x:v>
      </x:c>
      <x:c r="Q4886" s="1" t="str">
        <x:f aca="0">IF(D4886&gt;O4886,"Fail: operating hours exceed in-service hours",IF(D4886+M4886&gt;O4886,"Fail: operating + unavailable hours exceed in-service hours",IF(P4886,"Partial month: within in-service hours","OK")))</x:f>
        <x:v>OK</x:v>
      </x:c>
    </x:row>
    <x:row r="4887" ht="15" hidden="0" customHeight="1">
      <x:c r="A4887" s="1" t="s">
        <x:v>1485</x:v>
      </x:c>
      <x:c r="B4887" s="14" t="n">
        <x:v>46204</x:v>
      </x:c>
      <x:c r="C4887" s="1" t="n">
        <x:v>25.8</x:v>
      </x:c>
      <x:c r="D4887" s="1" t="n">
        <x:v>186.8</x:v>
      </x:c>
      <x:c r="E4887" s="1" t="n">
        <x:v>16</x:v>
      </x:c>
      <x:c r="F4887" s="1" t="n">
        <x:v>1</x:v>
      </x:c>
      <x:c r="G4887" s="1" t="n">
        <x:v>13</x:v>
      </x:c>
      <x:c r="H4887" s="1" t="n">
        <x:v>0</x:v>
      </x:c>
      <x:c r="I4887" s="1" t="n">
        <x:v>0</x:v>
      </x:c>
      <x:c r="J4887" s="1" t="n">
        <x:v>0.39</x:v>
      </x:c>
      <x:c r="K4887" s="1" t="n">
        <x:v>0</x:v>
      </x:c>
      <x:c r="L4887" s="1" t="n">
        <x:v>96.6</x:v>
      </x:c>
      <x:c r="M4887" s="1" t="n">
        <x:v>5</x:v>
      </x:c>
      <x:c r="N4887" s="1" t="n">
        <x:v>4.2</x:v>
      </x:c>
      <x:c r="O4887" s="1" t="n">
        <x:f aca="0">24*MAX(0,EOMONTH(B4887,0)-MAX(B4887,INDEX(Device_Inventory!$K$2:$K$1201,MATCH(A4887,Device_Inventory!$A$2:$A$1201,0)))+1)</x:f>
        <x:v>744</x:v>
      </x:c>
      <x:c r="P4887" s="11" t="b">
        <x:f aca="0">INDEX(Device_Inventory!$K$2:$K$1201,MATCH(A4887,Device_Inventory!$A$2:$A$1201,0))&gt;B4887</x:f>
        <x:v>0</x:v>
      </x:c>
      <x:c r="Q4887" s="1" t="str">
        <x:f aca="0">IF(D4887&gt;O4887,"Fail: operating hours exceed in-service hours",IF(D4887+M4887&gt;O4887,"Fail: operating + unavailable hours exceed in-service hours",IF(P4887,"Partial month: within in-service hours","OK")))</x:f>
        <x:v>OK</x:v>
      </x:c>
    </x:row>
    <x:row r="4888" ht="15" hidden="0" customHeight="1">
      <x:c r="A4888" s="1" t="s">
        <x:v>1486</x:v>
      </x:c>
      <x:c r="B4888" s="14" t="n">
        <x:v>46054</x:v>
      </x:c>
      <x:c r="C4888" s="1" t="n">
        <x:v>42.6</x:v>
      </x:c>
      <x:c r="D4888" s="1" t="n">
        <x:v>303</x:v>
      </x:c>
      <x:c r="E4888" s="1" t="n">
        <x:v>16</x:v>
      </x:c>
      <x:c r="F4888" s="1" t="n">
        <x:v>4</x:v>
      </x:c>
      <x:c r="G4888" s="1" t="n">
        <x:v>29</x:v>
      </x:c>
      <x:c r="H4888" s="1" t="n">
        <x:v>2</x:v>
      </x:c>
      <x:c r="I4888" s="1" t="n">
        <x:v>1</x:v>
      </x:c>
      <x:c r="J4888" s="1" t="n">
        <x:v>1.91</x:v>
      </x:c>
      <x:c r="K4888" s="1" t="n">
        <x:v>2</x:v>
      </x:c>
      <x:c r="L4888" s="1" t="n">
        <x:v>96.8</x:v>
      </x:c>
      <x:c r="M4888" s="1" t="n">
        <x:v>5.6</x:v>
      </x:c>
      <x:c r="N4888" s="1" t="n">
        <x:v>5.8</x:v>
      </x:c>
      <x:c r="O4888" s="1" t="n">
        <x:f aca="0">24*MAX(0,EOMONTH(B4888,0)-MAX(B4888,INDEX(Device_Inventory!$K$2:$K$1201,MATCH(A4888,Device_Inventory!$A$2:$A$1201,0)))+1)</x:f>
        <x:v>672</x:v>
      </x:c>
      <x:c r="P4888" s="11" t="b">
        <x:f aca="0">INDEX(Device_Inventory!$K$2:$K$1201,MATCH(A4888,Device_Inventory!$A$2:$A$1201,0))&gt;B4888</x:f>
        <x:v>0</x:v>
      </x:c>
      <x:c r="Q4888" s="1" t="str">
        <x:f aca="0">IF(D4888&gt;O4888,"Fail: operating hours exceed in-service hours",IF(D4888+M4888&gt;O4888,"Fail: operating + unavailable hours exceed in-service hours",IF(P4888,"Partial month: within in-service hours","OK")))</x:f>
        <x:v>OK</x:v>
      </x:c>
    </x:row>
    <x:row r="4889" ht="15" hidden="0" customHeight="1">
      <x:c r="A4889" s="1" t="s">
        <x:v>1486</x:v>
      </x:c>
      <x:c r="B4889" s="14" t="n">
        <x:v>46082</x:v>
      </x:c>
      <x:c r="C4889" s="1" t="n">
        <x:v>46.7</x:v>
      </x:c>
      <x:c r="D4889" s="1" t="n">
        <x:v>266.8</x:v>
      </x:c>
      <x:c r="E4889" s="1" t="n">
        <x:v>13</x:v>
      </x:c>
      <x:c r="F4889" s="1" t="n">
        <x:v>2</x:v>
      </x:c>
      <x:c r="G4889" s="1" t="n">
        <x:v>23</x:v>
      </x:c>
      <x:c r="H4889" s="1" t="n">
        <x:v>0</x:v>
      </x:c>
      <x:c r="I4889" s="1" t="n">
        <x:v>2</x:v>
      </x:c>
      <x:c r="J4889" s="1" t="n">
        <x:v>1.54</x:v>
      </x:c>
      <x:c r="K4889" s="1" t="n">
        <x:v>1</x:v>
      </x:c>
      <x:c r="L4889" s="1" t="n">
        <x:v>92.7</x:v>
      </x:c>
      <x:c r="M4889" s="1" t="n">
        <x:v>11.2</x:v>
      </x:c>
      <x:c r="N4889" s="1" t="n">
        <x:v>4.5</x:v>
      </x:c>
      <x:c r="O4889" s="1" t="n">
        <x:f aca="0">24*MAX(0,EOMONTH(B4889,0)-MAX(B4889,INDEX(Device_Inventory!$K$2:$K$1201,MATCH(A4889,Device_Inventory!$A$2:$A$1201,0)))+1)</x:f>
        <x:v>744</x:v>
      </x:c>
      <x:c r="P4889" s="11" t="b">
        <x:f aca="0">INDEX(Device_Inventory!$K$2:$K$1201,MATCH(A4889,Device_Inventory!$A$2:$A$1201,0))&gt;B4889</x:f>
        <x:v>0</x:v>
      </x:c>
      <x:c r="Q4889" s="1" t="str">
        <x:f aca="0">IF(D4889&gt;O4889,"Fail: operating hours exceed in-service hours",IF(D4889+M4889&gt;O4889,"Fail: operating + unavailable hours exceed in-service hours",IF(P4889,"Partial month: within in-service hours","OK")))</x:f>
        <x:v>OK</x:v>
      </x:c>
    </x:row>
    <x:row r="4890" ht="15" hidden="0" customHeight="1">
      <x:c r="A4890" s="1" t="s">
        <x:v>1486</x:v>
      </x:c>
      <x:c r="B4890" s="14" t="n">
        <x:v>46113</x:v>
      </x:c>
      <x:c r="C4890" s="1" t="n">
        <x:v>39</x:v>
      </x:c>
      <x:c r="D4890" s="1" t="n">
        <x:v>248.2</x:v>
      </x:c>
      <x:c r="E4890" s="1" t="n">
        <x:v>22</x:v>
      </x:c>
      <x:c r="F4890" s="1" t="n">
        <x:v>3</x:v>
      </x:c>
      <x:c r="G4890" s="1" t="n">
        <x:v>36</x:v>
      </x:c>
      <x:c r="H4890" s="1" t="n">
        <x:v>1</x:v>
      </x:c>
      <x:c r="I4890" s="1" t="n">
        <x:v>0</x:v>
      </x:c>
      <x:c r="J4890" s="1" t="n">
        <x:v>0.96</x:v>
      </x:c>
      <x:c r="K4890" s="1" t="n">
        <x:v>1</x:v>
      </x:c>
      <x:c r="L4890" s="1" t="n">
        <x:v>94.7</x:v>
      </x:c>
      <x:c r="M4890" s="1" t="n">
        <x:v>3.8</x:v>
      </x:c>
      <x:c r="N4890" s="1" t="n">
        <x:v>10.1</x:v>
      </x:c>
      <x:c r="O4890" s="1" t="n">
        <x:f aca="0">24*MAX(0,EOMONTH(B4890,0)-MAX(B4890,INDEX(Device_Inventory!$K$2:$K$1201,MATCH(A4890,Device_Inventory!$A$2:$A$1201,0)))+1)</x:f>
        <x:v>720</x:v>
      </x:c>
      <x:c r="P4890" s="11" t="b">
        <x:f aca="0">INDEX(Device_Inventory!$K$2:$K$1201,MATCH(A4890,Device_Inventory!$A$2:$A$1201,0))&gt;B4890</x:f>
        <x:v>0</x:v>
      </x:c>
      <x:c r="Q4890" s="1" t="str">
        <x:f aca="0">IF(D4890&gt;O4890,"Fail: operating hours exceed in-service hours",IF(D4890+M4890&gt;O4890,"Fail: operating + unavailable hours exceed in-service hours",IF(P4890,"Partial month: within in-service hours","OK")))</x:f>
        <x:v>OK</x:v>
      </x:c>
    </x:row>
    <x:row r="4891" ht="15" hidden="0" customHeight="1">
      <x:c r="A4891" s="1" t="s">
        <x:v>1486</x:v>
      </x:c>
      <x:c r="B4891" s="14" t="n">
        <x:v>46143</x:v>
      </x:c>
      <x:c r="C4891" s="1" t="n">
        <x:v>66.7</x:v>
      </x:c>
      <x:c r="D4891" s="1" t="n">
        <x:v>388.5</x:v>
      </x:c>
      <x:c r="E4891" s="1" t="n">
        <x:v>25</x:v>
      </x:c>
      <x:c r="F4891" s="1" t="n">
        <x:v>3</x:v>
      </x:c>
      <x:c r="G4891" s="1" t="n">
        <x:v>44</x:v>
      </x:c>
      <x:c r="H4891" s="1" t="n">
        <x:v>1</x:v>
      </x:c>
      <x:c r="I4891" s="1" t="n">
        <x:v>3</x:v>
      </x:c>
      <x:c r="J4891" s="1" t="n">
        <x:v>1.43</x:v>
      </x:c>
      <x:c r="K4891" s="1" t="n">
        <x:v>0</x:v>
      </x:c>
      <x:c r="L4891" s="1" t="n">
        <x:v>95.4</x:v>
      </x:c>
      <x:c r="M4891" s="1" t="n">
        <x:v>4.3</x:v>
      </x:c>
      <x:c r="N4891" s="1" t="n">
        <x:v>11.2</x:v>
      </x:c>
      <x:c r="O4891" s="1" t="n">
        <x:f aca="0">24*MAX(0,EOMONTH(B4891,0)-MAX(B4891,INDEX(Device_Inventory!$K$2:$K$1201,MATCH(A4891,Device_Inventory!$A$2:$A$1201,0)))+1)</x:f>
        <x:v>744</x:v>
      </x:c>
      <x:c r="P4891" s="11" t="b">
        <x:f aca="0">INDEX(Device_Inventory!$K$2:$K$1201,MATCH(A4891,Device_Inventory!$A$2:$A$1201,0))&gt;B4891</x:f>
        <x:v>0</x:v>
      </x:c>
      <x:c r="Q4891" s="1" t="str">
        <x:f aca="0">IF(D4891&gt;O4891,"Fail: operating hours exceed in-service hours",IF(D4891+M4891&gt;O4891,"Fail: operating + unavailable hours exceed in-service hours",IF(P4891,"Partial month: within in-service hours","OK")))</x:f>
        <x:v>OK</x:v>
      </x:c>
    </x:row>
    <x:row r="4892" ht="15" hidden="0" customHeight="1">
      <x:c r="A4892" s="1" t="s">
        <x:v>1486</x:v>
      </x:c>
      <x:c r="B4892" s="14" t="n">
        <x:v>46174</x:v>
      </x:c>
      <x:c r="C4892" s="1" t="n">
        <x:v>53.7</x:v>
      </x:c>
      <x:c r="D4892" s="1" t="n">
        <x:v>336.2</x:v>
      </x:c>
      <x:c r="E4892" s="1" t="n">
        <x:v>21</x:v>
      </x:c>
      <x:c r="F4892" s="1" t="n">
        <x:v>3</x:v>
      </x:c>
      <x:c r="G4892" s="1" t="n">
        <x:v>40</x:v>
      </x:c>
      <x:c r="H4892" s="1" t="n">
        <x:v>0</x:v>
      </x:c>
      <x:c r="I4892" s="1" t="n">
        <x:v>4</x:v>
      </x:c>
      <x:c r="J4892" s="1" t="n">
        <x:v>0.44</x:v>
      </x:c>
      <x:c r="K4892" s="1" t="n">
        <x:v>2</x:v>
      </x:c>
      <x:c r="L4892" s="1" t="n">
        <x:v>90.5</x:v>
      </x:c>
      <x:c r="M4892" s="1" t="n">
        <x:v>7.7</x:v>
      </x:c>
      <x:c r="N4892" s="1" t="n">
        <x:v>14.3</x:v>
      </x:c>
      <x:c r="O4892" s="1" t="n">
        <x:f aca="0">24*MAX(0,EOMONTH(B4892,0)-MAX(B4892,INDEX(Device_Inventory!$K$2:$K$1201,MATCH(A4892,Device_Inventory!$A$2:$A$1201,0)))+1)</x:f>
        <x:v>720</x:v>
      </x:c>
      <x:c r="P4892" s="11" t="b">
        <x:f aca="0">INDEX(Device_Inventory!$K$2:$K$1201,MATCH(A4892,Device_Inventory!$A$2:$A$1201,0))&gt;B4892</x:f>
        <x:v>0</x:v>
      </x:c>
      <x:c r="Q4892" s="1" t="str">
        <x:f aca="0">IF(D4892&gt;O4892,"Fail: operating hours exceed in-service hours",IF(D4892+M4892&gt;O4892,"Fail: operating + unavailable hours exceed in-service hours",IF(P4892,"Partial month: within in-service hours","OK")))</x:f>
        <x:v>OK</x:v>
      </x:c>
    </x:row>
    <x:row r="4893" ht="15" hidden="0" customHeight="1">
      <x:c r="A4893" s="1" t="s">
        <x:v>1486</x:v>
      </x:c>
      <x:c r="B4893" s="14" t="n">
        <x:v>46204</x:v>
      </x:c>
      <x:c r="C4893" s="1" t="n">
        <x:v>38.8</x:v>
      </x:c>
      <x:c r="D4893" s="1" t="n">
        <x:v>272.9</x:v>
      </x:c>
      <x:c r="E4893" s="1" t="n">
        <x:v>19</x:v>
      </x:c>
      <x:c r="F4893" s="1" t="n">
        <x:v>3</x:v>
      </x:c>
      <x:c r="G4893" s="1" t="n">
        <x:v>43</x:v>
      </x:c>
      <x:c r="H4893" s="1" t="n">
        <x:v>0</x:v>
      </x:c>
      <x:c r="I4893" s="1" t="n">
        <x:v>5</x:v>
      </x:c>
      <x:c r="J4893" s="1" t="n">
        <x:v>1.43</x:v>
      </x:c>
      <x:c r="K4893" s="1" t="n">
        <x:v>0</x:v>
      </x:c>
      <x:c r="L4893" s="1" t="n">
        <x:v>95.5</x:v>
      </x:c>
      <x:c r="M4893" s="1" t="n">
        <x:v>12.4</x:v>
      </x:c>
      <x:c r="N4893" s="1" t="n">
        <x:v>10.5</x:v>
      </x:c>
      <x:c r="O4893" s="1" t="n">
        <x:f aca="0">24*MAX(0,EOMONTH(B4893,0)-MAX(B4893,INDEX(Device_Inventory!$K$2:$K$1201,MATCH(A4893,Device_Inventory!$A$2:$A$1201,0)))+1)</x:f>
        <x:v>744</x:v>
      </x:c>
      <x:c r="P4893" s="11" t="b">
        <x:f aca="0">INDEX(Device_Inventory!$K$2:$K$1201,MATCH(A4893,Device_Inventory!$A$2:$A$1201,0))&gt;B4893</x:f>
        <x:v>0</x:v>
      </x:c>
      <x:c r="Q4893" s="1" t="str">
        <x:f aca="0">IF(D4893&gt;O4893,"Fail: operating hours exceed in-service hours",IF(D4893+M4893&gt;O4893,"Fail: operating + unavailable hours exceed in-service hours",IF(P4893,"Partial month: within in-service hours","OK")))</x:f>
        <x:v>OK</x:v>
      </x:c>
    </x:row>
    <x:row r="4894" ht="15" hidden="0" customHeight="1">
      <x:c r="A4894" s="1" t="s">
        <x:v>4046</x:v>
      </x:c>
      <x:c r="B4894" s="14" t="n">
        <x:v>46054</x:v>
      </x:c>
      <x:c r="C4894" s="1" t="n">
        <x:v>23.1</x:v>
      </x:c>
      <x:c r="D4894" s="1" t="n">
        <x:v>126.7</x:v>
      </x:c>
      <x:c r="E4894" s="1" t="n">
        <x:v>12</x:v>
      </x:c>
      <x:c r="F4894" s="1" t="n">
        <x:v>0</x:v>
      </x:c>
      <x:c r="G4894" s="1" t="n">
        <x:v>38</x:v>
      </x:c>
      <x:c r="H4894" s="1" t="n">
        <x:v>0</x:v>
      </x:c>
      <x:c r="I4894" s="1" t="n">
        <x:v>4</x:v>
      </x:c>
      <x:c r="J4894" s="1" t="n">
        <x:v>0.12</x:v>
      </x:c>
      <x:c r="K4894" s="1" t="n">
        <x:v>0</x:v>
      </x:c>
      <x:c r="L4894" s="1" t="n">
        <x:v>93.3</x:v>
      </x:c>
      <x:c r="M4894" s="1" t="n">
        <x:v>7.6</x:v>
      </x:c>
      <x:c r="N4894" s="1" t="n">
        <x:v>5.1</x:v>
      </x:c>
      <x:c r="O4894" s="1" t="n">
        <x:f aca="0">24*MAX(0,EOMONTH(B4894,0)-MAX(B4894,INDEX(Device_Inventory!$K$2:$K$1201,MATCH(A4894,Device_Inventory!$A$2:$A$1201,0)))+1)</x:f>
        <x:v>672</x:v>
      </x:c>
      <x:c r="P4894" s="11" t="b">
        <x:f aca="0">INDEX(Device_Inventory!$K$2:$K$1201,MATCH(A4894,Device_Inventory!$A$2:$A$1201,0))&gt;B4894</x:f>
        <x:v>0</x:v>
      </x:c>
      <x:c r="Q4894" s="1" t="str">
        <x:f aca="0">IF(D4894&gt;O4894,"Fail: operating hours exceed in-service hours",IF(D4894+M4894&gt;O4894,"Fail: operating + unavailable hours exceed in-service hours",IF(P4894,"Partial month: within in-service hours","OK")))</x:f>
        <x:v>OK</x:v>
      </x:c>
    </x:row>
    <x:row r="4895" ht="15" hidden="0" customHeight="1">
      <x:c r="A4895" s="1" t="s">
        <x:v>4046</x:v>
      </x:c>
      <x:c r="B4895" s="14" t="n">
        <x:v>46082</x:v>
      </x:c>
      <x:c r="C4895" s="1" t="n">
        <x:v>50.5</x:v>
      </x:c>
      <x:c r="D4895" s="1" t="n">
        <x:v>288.4</x:v>
      </x:c>
      <x:c r="E4895" s="1" t="n">
        <x:v>12</x:v>
      </x:c>
      <x:c r="F4895" s="1" t="n">
        <x:v>1</x:v>
      </x:c>
      <x:c r="G4895" s="1" t="n">
        <x:v>37</x:v>
      </x:c>
      <x:c r="H4895" s="1" t="n">
        <x:v>0</x:v>
      </x:c>
      <x:c r="I4895" s="1" t="n">
        <x:v>2</x:v>
      </x:c>
      <x:c r="J4895" s="1" t="n">
        <x:v>0.31</x:v>
      </x:c>
      <x:c r="K4895" s="1" t="n">
        <x:v>0</x:v>
      </x:c>
      <x:c r="L4895" s="1" t="n">
        <x:v>93</x:v>
      </x:c>
      <x:c r="M4895" s="1" t="n">
        <x:v>0</x:v>
      </x:c>
      <x:c r="N4895" s="1" t="n">
        <x:v>11.7</x:v>
      </x:c>
      <x:c r="O4895" s="1" t="n">
        <x:f aca="0">24*MAX(0,EOMONTH(B4895,0)-MAX(B4895,INDEX(Device_Inventory!$K$2:$K$1201,MATCH(A4895,Device_Inventory!$A$2:$A$1201,0)))+1)</x:f>
        <x:v>744</x:v>
      </x:c>
      <x:c r="P4895" s="11" t="b">
        <x:f aca="0">INDEX(Device_Inventory!$K$2:$K$1201,MATCH(A4895,Device_Inventory!$A$2:$A$1201,0))&gt;B4895</x:f>
        <x:v>0</x:v>
      </x:c>
      <x:c r="Q4895" s="1" t="str">
        <x:f aca="0">IF(D4895&gt;O4895,"Fail: operating hours exceed in-service hours",IF(D4895+M4895&gt;O4895,"Fail: operating + unavailable hours exceed in-service hours",IF(P4895,"Partial month: within in-service hours","OK")))</x:f>
        <x:v>OK</x:v>
      </x:c>
    </x:row>
    <x:row r="4896" ht="15" hidden="0" customHeight="1">
      <x:c r="A4896" s="1" t="s">
        <x:v>4046</x:v>
      </x:c>
      <x:c r="B4896" s="14" t="n">
        <x:v>46113</x:v>
      </x:c>
      <x:c r="C4896" s="1" t="n">
        <x:v>31.7</x:v>
      </x:c>
      <x:c r="D4896" s="1" t="n">
        <x:v>197</x:v>
      </x:c>
      <x:c r="E4896" s="1" t="n">
        <x:v>10</x:v>
      </x:c>
      <x:c r="F4896" s="1" t="n">
        <x:v>0</x:v>
      </x:c>
      <x:c r="G4896" s="1" t="n">
        <x:v>24</x:v>
      </x:c>
      <x:c r="H4896" s="1" t="n">
        <x:v>0</x:v>
      </x:c>
      <x:c r="I4896" s="1" t="n">
        <x:v>0</x:v>
      </x:c>
      <x:c r="J4896" s="1" t="n">
        <x:v>0.47</x:v>
      </x:c>
      <x:c r="K4896" s="1" t="n">
        <x:v>0</x:v>
      </x:c>
      <x:c r="L4896" s="1" t="n">
        <x:v>97.3</x:v>
      </x:c>
      <x:c r="M4896" s="1" t="n">
        <x:v>3.6</x:v>
      </x:c>
      <x:c r="N4896" s="1" t="n">
        <x:v>9.8</x:v>
      </x:c>
      <x:c r="O4896" s="1" t="n">
        <x:f aca="0">24*MAX(0,EOMONTH(B4896,0)-MAX(B4896,INDEX(Device_Inventory!$K$2:$K$1201,MATCH(A4896,Device_Inventory!$A$2:$A$1201,0)))+1)</x:f>
        <x:v>720</x:v>
      </x:c>
      <x:c r="P4896" s="11" t="b">
        <x:f aca="0">INDEX(Device_Inventory!$K$2:$K$1201,MATCH(A4896,Device_Inventory!$A$2:$A$1201,0))&gt;B4896</x:f>
        <x:v>0</x:v>
      </x:c>
      <x:c r="Q4896" s="1" t="str">
        <x:f aca="0">IF(D4896&gt;O4896,"Fail: operating hours exceed in-service hours",IF(D4896+M4896&gt;O4896,"Fail: operating + unavailable hours exceed in-service hours",IF(P4896,"Partial month: within in-service hours","OK")))</x:f>
        <x:v>OK</x:v>
      </x:c>
    </x:row>
    <x:row r="4897" ht="15" hidden="0" customHeight="1">
      <x:c r="A4897" s="1" t="s">
        <x:v>4046</x:v>
      </x:c>
      <x:c r="B4897" s="14" t="n">
        <x:v>46143</x:v>
      </x:c>
      <x:c r="C4897" s="1" t="n">
        <x:v>60.3</x:v>
      </x:c>
      <x:c r="D4897" s="1" t="n">
        <x:v>435.2</x:v>
      </x:c>
      <x:c r="E4897" s="1" t="n">
        <x:v>16</x:v>
      </x:c>
      <x:c r="F4897" s="1" t="n">
        <x:v>0</x:v>
      </x:c>
      <x:c r="G4897" s="1" t="n">
        <x:v>24</x:v>
      </x:c>
      <x:c r="H4897" s="1" t="n">
        <x:v>1</x:v>
      </x:c>
      <x:c r="I4897" s="1" t="n">
        <x:v>1</x:v>
      </x:c>
      <x:c r="J4897" s="1" t="n">
        <x:v>0.2</x:v>
      </x:c>
      <x:c r="K4897" s="1" t="n">
        <x:v>1</x:v>
      </x:c>
      <x:c r="L4897" s="1" t="n">
        <x:v>96.6</x:v>
      </x:c>
      <x:c r="M4897" s="1" t="n">
        <x:v>6.3</x:v>
      </x:c>
      <x:c r="N4897" s="1" t="n">
        <x:v>16.2</x:v>
      </x:c>
      <x:c r="O4897" s="1" t="n">
        <x:f aca="0">24*MAX(0,EOMONTH(B4897,0)-MAX(B4897,INDEX(Device_Inventory!$K$2:$K$1201,MATCH(A4897,Device_Inventory!$A$2:$A$1201,0)))+1)</x:f>
        <x:v>744</x:v>
      </x:c>
      <x:c r="P4897" s="11" t="b">
        <x:f aca="0">INDEX(Device_Inventory!$K$2:$K$1201,MATCH(A4897,Device_Inventory!$A$2:$A$1201,0))&gt;B4897</x:f>
        <x:v>0</x:v>
      </x:c>
      <x:c r="Q4897" s="1" t="str">
        <x:f aca="0">IF(D4897&gt;O4897,"Fail: operating hours exceed in-service hours",IF(D4897+M4897&gt;O4897,"Fail: operating + unavailable hours exceed in-service hours",IF(P4897,"Partial month: within in-service hours","OK")))</x:f>
        <x:v>OK</x:v>
      </x:c>
    </x:row>
    <x:row r="4898" ht="15" hidden="0" customHeight="1">
      <x:c r="A4898" s="1" t="s">
        <x:v>4046</x:v>
      </x:c>
      <x:c r="B4898" s="14" t="n">
        <x:v>46174</x:v>
      </x:c>
      <x:c r="C4898" s="1" t="n">
        <x:v>41</x:v>
      </x:c>
      <x:c r="D4898" s="1" t="n">
        <x:v>298.1</x:v>
      </x:c>
      <x:c r="E4898" s="1" t="n">
        <x:v>12</x:v>
      </x:c>
      <x:c r="F4898" s="1" t="n">
        <x:v>2</x:v>
      </x:c>
      <x:c r="G4898" s="1" t="n">
        <x:v>25</x:v>
      </x:c>
      <x:c r="H4898" s="1" t="n">
        <x:v>1</x:v>
      </x:c>
      <x:c r="I4898" s="1" t="n">
        <x:v>0</x:v>
      </x:c>
      <x:c r="J4898" s="1" t="n">
        <x:v>0.52</x:v>
      </x:c>
      <x:c r="K4898" s="1" t="n">
        <x:v>0</x:v>
      </x:c>
      <x:c r="L4898" s="1" t="n">
        <x:v>93.7</x:v>
      </x:c>
      <x:c r="M4898" s="1" t="n">
        <x:v>3.4</x:v>
      </x:c>
      <x:c r="N4898" s="1" t="n">
        <x:v>9.8</x:v>
      </x:c>
      <x:c r="O4898" s="1" t="n">
        <x:f aca="0">24*MAX(0,EOMONTH(B4898,0)-MAX(B4898,INDEX(Device_Inventory!$K$2:$K$1201,MATCH(A4898,Device_Inventory!$A$2:$A$1201,0)))+1)</x:f>
        <x:v>720</x:v>
      </x:c>
      <x:c r="P4898" s="11" t="b">
        <x:f aca="0">INDEX(Device_Inventory!$K$2:$K$1201,MATCH(A4898,Device_Inventory!$A$2:$A$1201,0))&gt;B4898</x:f>
        <x:v>0</x:v>
      </x:c>
      <x:c r="Q4898" s="1" t="str">
        <x:f aca="0">IF(D4898&gt;O4898,"Fail: operating hours exceed in-service hours",IF(D4898+M4898&gt;O4898,"Fail: operating + unavailable hours exceed in-service hours",IF(P4898,"Partial month: within in-service hours","OK")))</x:f>
        <x:v>OK</x:v>
      </x:c>
    </x:row>
    <x:row r="4899" ht="15" hidden="0" customHeight="1">
      <x:c r="A4899" s="1" t="s">
        <x:v>4046</x:v>
      </x:c>
      <x:c r="B4899" s="14" t="n">
        <x:v>46204</x:v>
      </x:c>
      <x:c r="C4899" s="1" t="n">
        <x:v>67.4</x:v>
      </x:c>
      <x:c r="D4899" s="1" t="n">
        <x:v>487.4</x:v>
      </x:c>
      <x:c r="E4899" s="1" t="n">
        <x:v>13</x:v>
      </x:c>
      <x:c r="F4899" s="1" t="n">
        <x:v>1</x:v>
      </x:c>
      <x:c r="G4899" s="1" t="n">
        <x:v>41</x:v>
      </x:c>
      <x:c r="H4899" s="1" t="n">
        <x:v>0</x:v>
      </x:c>
      <x:c r="I4899" s="1" t="n">
        <x:v>0</x:v>
      </x:c>
      <x:c r="J4899" s="1" t="n">
        <x:v>0.38</x:v>
      </x:c>
      <x:c r="K4899" s="1" t="n">
        <x:v>0</x:v>
      </x:c>
      <x:c r="L4899" s="1" t="n">
        <x:v>99.1</x:v>
      </x:c>
      <x:c r="M4899" s="1" t="n">
        <x:v>6.1</x:v>
      </x:c>
      <x:c r="N4899" s="1" t="n">
        <x:v>5.8</x:v>
      </x:c>
      <x:c r="O4899" s="1" t="n">
        <x:f aca="0">24*MAX(0,EOMONTH(B4899,0)-MAX(B4899,INDEX(Device_Inventory!$K$2:$K$1201,MATCH(A4899,Device_Inventory!$A$2:$A$1201,0)))+1)</x:f>
        <x:v>744</x:v>
      </x:c>
      <x:c r="P4899" s="11" t="b">
        <x:f aca="0">INDEX(Device_Inventory!$K$2:$K$1201,MATCH(A4899,Device_Inventory!$A$2:$A$1201,0))&gt;B4899</x:f>
        <x:v>0</x:v>
      </x:c>
      <x:c r="Q4899" s="1" t="str">
        <x:f aca="0">IF(D4899&gt;O4899,"Fail: operating hours exceed in-service hours",IF(D4899+M4899&gt;O4899,"Fail: operating + unavailable hours exceed in-service hours",IF(P4899,"Partial month: within in-service hours","OK")))</x:f>
        <x:v>OK</x:v>
      </x:c>
    </x:row>
    <x:row r="4900" ht="15" hidden="0" customHeight="1">
      <x:c r="A4900" s="1" t="s">
        <x:v>1791</x:v>
      </x:c>
      <x:c r="B4900" s="14" t="n">
        <x:v>46054</x:v>
      </x:c>
      <x:c r="C4900" s="1" t="n">
        <x:v>59.2</x:v>
      </x:c>
      <x:c r="D4900" s="1" t="n">
        <x:v>330.5</x:v>
      </x:c>
      <x:c r="E4900" s="1" t="n">
        <x:v>13</x:v>
      </x:c>
      <x:c r="F4900" s="1" t="n">
        <x:v>0</x:v>
      </x:c>
      <x:c r="G4900" s="1" t="n">
        <x:v>44</x:v>
      </x:c>
      <x:c r="H4900" s="1" t="n">
        <x:v>0</x:v>
      </x:c>
      <x:c r="I4900" s="1" t="n">
        <x:v>2</x:v>
      </x:c>
      <x:c r="J4900" s="1" t="n">
        <x:v>0.98</x:v>
      </x:c>
      <x:c r="K4900" s="1" t="n">
        <x:v>1</x:v>
      </x:c>
      <x:c r="L4900" s="1" t="n">
        <x:v>95.2</x:v>
      </x:c>
      <x:c r="M4900" s="1" t="n">
        <x:v>0</x:v>
      </x:c>
      <x:c r="N4900" s="1" t="n">
        <x:v>14.3</x:v>
      </x:c>
      <x:c r="O4900" s="1" t="n">
        <x:f aca="0">24*MAX(0,EOMONTH(B4900,0)-MAX(B4900,INDEX(Device_Inventory!$K$2:$K$1201,MATCH(A4900,Device_Inventory!$A$2:$A$1201,0)))+1)</x:f>
        <x:v>672</x:v>
      </x:c>
      <x:c r="P4900" s="11" t="b">
        <x:f aca="0">INDEX(Device_Inventory!$K$2:$K$1201,MATCH(A4900,Device_Inventory!$A$2:$A$1201,0))&gt;B4900</x:f>
        <x:v>0</x:v>
      </x:c>
      <x:c r="Q4900" s="1" t="str">
        <x:f aca="0">IF(D4900&gt;O4900,"Fail: operating hours exceed in-service hours",IF(D4900+M4900&gt;O4900,"Fail: operating + unavailable hours exceed in-service hours",IF(P4900,"Partial month: within in-service hours","OK")))</x:f>
        <x:v>OK</x:v>
      </x:c>
    </x:row>
    <x:row r="4901" ht="15" hidden="0" customHeight="1">
      <x:c r="A4901" s="1" t="s">
        <x:v>1791</x:v>
      </x:c>
      <x:c r="B4901" s="14" t="n">
        <x:v>46082</x:v>
      </x:c>
      <x:c r="C4901" s="1" t="n">
        <x:v>55</x:v>
      </x:c>
      <x:c r="D4901" s="1" t="n">
        <x:v>323.7</x:v>
      </x:c>
      <x:c r="E4901" s="1" t="n">
        <x:v>16</x:v>
      </x:c>
      <x:c r="F4901" s="1" t="n">
        <x:v>2</x:v>
      </x:c>
      <x:c r="G4901" s="1" t="n">
        <x:v>44</x:v>
      </x:c>
      <x:c r="H4901" s="1" t="n">
        <x:v>0</x:v>
      </x:c>
      <x:c r="I4901" s="1" t="n">
        <x:v>1</x:v>
      </x:c>
      <x:c r="J4901" s="1" t="n">
        <x:v>0.02</x:v>
      </x:c>
      <x:c r="K4901" s="1" t="n">
        <x:v>0</x:v>
      </x:c>
      <x:c r="L4901" s="1" t="n">
        <x:v>89.6</x:v>
      </x:c>
      <x:c r="M4901" s="1" t="n">
        <x:v>2</x:v>
      </x:c>
      <x:c r="N4901" s="1" t="n">
        <x:v>17.3</x:v>
      </x:c>
      <x:c r="O4901" s="1" t="n">
        <x:f aca="0">24*MAX(0,EOMONTH(B4901,0)-MAX(B4901,INDEX(Device_Inventory!$K$2:$K$1201,MATCH(A4901,Device_Inventory!$A$2:$A$1201,0)))+1)</x:f>
        <x:v>744</x:v>
      </x:c>
      <x:c r="P4901" s="11" t="b">
        <x:f aca="0">INDEX(Device_Inventory!$K$2:$K$1201,MATCH(A4901,Device_Inventory!$A$2:$A$1201,0))&gt;B4901</x:f>
        <x:v>0</x:v>
      </x:c>
      <x:c r="Q4901" s="1" t="str">
        <x:f aca="0">IF(D4901&gt;O4901,"Fail: operating hours exceed in-service hours",IF(D4901+M4901&gt;O4901,"Fail: operating + unavailable hours exceed in-service hours",IF(P4901,"Partial month: within in-service hours","OK")))</x:f>
        <x:v>OK</x:v>
      </x:c>
    </x:row>
    <x:row r="4902" ht="15" hidden="0" customHeight="1">
      <x:c r="A4902" s="1" t="s">
        <x:v>1791</x:v>
      </x:c>
      <x:c r="B4902" s="14" t="n">
        <x:v>46113</x:v>
      </x:c>
      <x:c r="C4902" s="1" t="n">
        <x:v>20.1</x:v>
      </x:c>
      <x:c r="D4902" s="1" t="n">
        <x:v>129</x:v>
      </x:c>
      <x:c r="E4902" s="1" t="n">
        <x:v>15</x:v>
      </x:c>
      <x:c r="F4902" s="1" t="n">
        <x:v>0</x:v>
      </x:c>
      <x:c r="G4902" s="1" t="n">
        <x:v>25</x:v>
      </x:c>
      <x:c r="H4902" s="1" t="n">
        <x:v>0</x:v>
      </x:c>
      <x:c r="I4902" s="1" t="n">
        <x:v>1</x:v>
      </x:c>
      <x:c r="J4902" s="1" t="n">
        <x:v>0.16</x:v>
      </x:c>
      <x:c r="K4902" s="1" t="n">
        <x:v>0</x:v>
      </x:c>
      <x:c r="L4902" s="1" t="n">
        <x:v>97.7</x:v>
      </x:c>
      <x:c r="M4902" s="1" t="n">
        <x:v>5.6</x:v>
      </x:c>
      <x:c r="N4902" s="1" t="n">
        <x:v>5.7</x:v>
      </x:c>
      <x:c r="O4902" s="1" t="n">
        <x:f aca="0">24*MAX(0,EOMONTH(B4902,0)-MAX(B4902,INDEX(Device_Inventory!$K$2:$K$1201,MATCH(A4902,Device_Inventory!$A$2:$A$1201,0)))+1)</x:f>
        <x:v>720</x:v>
      </x:c>
      <x:c r="P4902" s="11" t="b">
        <x:f aca="0">INDEX(Device_Inventory!$K$2:$K$1201,MATCH(A4902,Device_Inventory!$A$2:$A$1201,0))&gt;B4902</x:f>
        <x:v>0</x:v>
      </x:c>
      <x:c r="Q4902" s="1" t="str">
        <x:f aca="0">IF(D4902&gt;O4902,"Fail: operating hours exceed in-service hours",IF(D4902+M4902&gt;O4902,"Fail: operating + unavailable hours exceed in-service hours",IF(P4902,"Partial month: within in-service hours","OK")))</x:f>
        <x:v>OK</x:v>
      </x:c>
    </x:row>
    <x:row r="4903" ht="15" hidden="0" customHeight="1">
      <x:c r="A4903" s="1" t="s">
        <x:v>1791</x:v>
      </x:c>
      <x:c r="B4903" s="14" t="n">
        <x:v>46143</x:v>
      </x:c>
      <x:c r="C4903" s="1" t="n">
        <x:v>48</x:v>
      </x:c>
      <x:c r="D4903" s="1" t="n">
        <x:v>327.7</x:v>
      </x:c>
      <x:c r="E4903" s="1" t="n">
        <x:v>18</x:v>
      </x:c>
      <x:c r="F4903" s="1" t="n">
        <x:v>0</x:v>
      </x:c>
      <x:c r="G4903" s="1" t="n">
        <x:v>31</x:v>
      </x:c>
      <x:c r="H4903" s="1" t="n">
        <x:v>1</x:v>
      </x:c>
      <x:c r="I4903" s="1" t="n">
        <x:v>0</x:v>
      </x:c>
      <x:c r="J4903" s="1" t="n">
        <x:v>0.59</x:v>
      </x:c>
      <x:c r="K4903" s="1" t="n">
        <x:v>1</x:v>
      </x:c>
      <x:c r="L4903" s="1" t="n">
        <x:v>96.9</x:v>
      </x:c>
      <x:c r="M4903" s="1" t="n">
        <x:v>4.1</x:v>
      </x:c>
      <x:c r="N4903" s="1" t="n">
        <x:v>13.1</x:v>
      </x:c>
      <x:c r="O4903" s="1" t="n">
        <x:f aca="0">24*MAX(0,EOMONTH(B4903,0)-MAX(B4903,INDEX(Device_Inventory!$K$2:$K$1201,MATCH(A4903,Device_Inventory!$A$2:$A$1201,0)))+1)</x:f>
        <x:v>744</x:v>
      </x:c>
      <x:c r="P4903" s="11" t="b">
        <x:f aca="0">INDEX(Device_Inventory!$K$2:$K$1201,MATCH(A4903,Device_Inventory!$A$2:$A$1201,0))&gt;B4903</x:f>
        <x:v>0</x:v>
      </x:c>
      <x:c r="Q4903" s="1" t="str">
        <x:f aca="0">IF(D4903&gt;O4903,"Fail: operating hours exceed in-service hours",IF(D4903+M4903&gt;O4903,"Fail: operating + unavailable hours exceed in-service hours",IF(P4903,"Partial month: within in-service hours","OK")))</x:f>
        <x:v>OK</x:v>
      </x:c>
    </x:row>
    <x:row r="4904" ht="15" hidden="0" customHeight="1">
      <x:c r="A4904" s="1" t="s">
        <x:v>1791</x:v>
      </x:c>
      <x:c r="B4904" s="14" t="n">
        <x:v>46174</x:v>
      </x:c>
      <x:c r="C4904" s="1" t="n">
        <x:v>25.1</x:v>
      </x:c>
      <x:c r="D4904" s="1" t="n">
        <x:v>178.2</x:v>
      </x:c>
      <x:c r="E4904" s="1" t="n">
        <x:v>0</x:v>
      </x:c>
      <x:c r="F4904" s="1" t="n">
        <x:v>0</x:v>
      </x:c>
      <x:c r="G4904" s="1" t="n">
        <x:v>23</x:v>
      </x:c>
      <x:c r="H4904" s="1" t="n">
        <x:v>0</x:v>
      </x:c>
      <x:c r="I4904" s="1" t="n">
        <x:v>0</x:v>
      </x:c>
      <x:c r="J4904" s="1" t="n">
        <x:v>0.9</x:v>
      </x:c>
      <x:c r="K4904" s="1" t="n">
        <x:v>0</x:v>
      </x:c>
      <x:c r="L4904" s="1" t="n">
        <x:v>93.8</x:v>
      </x:c>
      <x:c r="M4904" s="1" t="n">
        <x:v>3.6</x:v>
      </x:c>
      <x:c r="N4904" s="1" t="n">
        <x:v>6.6</x:v>
      </x:c>
      <x:c r="O4904" s="1" t="n">
        <x:f aca="0">24*MAX(0,EOMONTH(B4904,0)-MAX(B4904,INDEX(Device_Inventory!$K$2:$K$1201,MATCH(A4904,Device_Inventory!$A$2:$A$1201,0)))+1)</x:f>
        <x:v>720</x:v>
      </x:c>
      <x:c r="P4904" s="11" t="b">
        <x:f aca="0">INDEX(Device_Inventory!$K$2:$K$1201,MATCH(A4904,Device_Inventory!$A$2:$A$1201,0))&gt;B4904</x:f>
        <x:v>0</x:v>
      </x:c>
      <x:c r="Q4904" s="1" t="str">
        <x:f aca="0">IF(D4904&gt;O4904,"Fail: operating hours exceed in-service hours",IF(D4904+M4904&gt;O4904,"Fail: operating + unavailable hours exceed in-service hours",IF(P4904,"Partial month: within in-service hours","OK")))</x:f>
        <x:v>OK</x:v>
      </x:c>
    </x:row>
    <x:row r="4905" ht="15" hidden="0" customHeight="1">
      <x:c r="A4905" s="1" t="s">
        <x:v>1791</x:v>
      </x:c>
      <x:c r="B4905" s="14" t="n">
        <x:v>46204</x:v>
      </x:c>
      <x:c r="C4905" s="1" t="n">
        <x:v>61</x:v>
      </x:c>
      <x:c r="D4905" s="1" t="n">
        <x:v>418.8</x:v>
      </x:c>
      <x:c r="E4905" s="1" t="n">
        <x:v>14</x:v>
      </x:c>
      <x:c r="F4905" s="1" t="n">
        <x:v>2</x:v>
      </x:c>
      <x:c r="G4905" s="1" t="n">
        <x:v>30</x:v>
      </x:c>
      <x:c r="H4905" s="1" t="n">
        <x:v>0</x:v>
      </x:c>
      <x:c r="I4905" s="1" t="n">
        <x:v>1</x:v>
      </x:c>
      <x:c r="J4905" s="1" t="n">
        <x:v>0</x:v>
      </x:c>
      <x:c r="K4905" s="1" t="n">
        <x:v>0</x:v>
      </x:c>
      <x:c r="L4905" s="1" t="n">
        <x:v>92</x:v>
      </x:c>
      <x:c r="M4905" s="1" t="n">
        <x:v>5.3</x:v>
      </x:c>
      <x:c r="N4905" s="1" t="n">
        <x:v>10.3</x:v>
      </x:c>
      <x:c r="O4905" s="1" t="n">
        <x:f aca="0">24*MAX(0,EOMONTH(B4905,0)-MAX(B4905,INDEX(Device_Inventory!$K$2:$K$1201,MATCH(A4905,Device_Inventory!$A$2:$A$1201,0)))+1)</x:f>
        <x:v>744</x:v>
      </x:c>
      <x:c r="P4905" s="11" t="b">
        <x:f aca="0">INDEX(Device_Inventory!$K$2:$K$1201,MATCH(A4905,Device_Inventory!$A$2:$A$1201,0))&gt;B4905</x:f>
        <x:v>0</x:v>
      </x:c>
      <x:c r="Q4905" s="1" t="str">
        <x:f aca="0">IF(D4905&gt;O4905,"Fail: operating hours exceed in-service hours",IF(D4905+M4905&gt;O4905,"Fail: operating + unavailable hours exceed in-service hours",IF(P4905,"Partial month: within in-service hours","OK")))</x:f>
        <x:v>OK</x:v>
      </x:c>
    </x:row>
    <x:row r="4906" ht="15" hidden="0" customHeight="1">
      <x:c r="A4906" s="1" t="s">
        <x:v>1488</x:v>
      </x:c>
      <x:c r="B4906" s="14" t="n">
        <x:v>46054</x:v>
      </x:c>
      <x:c r="C4906" s="1" t="n">
        <x:v>39.3</x:v>
      </x:c>
      <x:c r="D4906" s="1" t="n">
        <x:v>271.5</x:v>
      </x:c>
      <x:c r="E4906" s="1" t="n">
        <x:v>17</x:v>
      </x:c>
      <x:c r="F4906" s="1" t="n">
        <x:v>5</x:v>
      </x:c>
      <x:c r="G4906" s="1" t="n">
        <x:v>39</x:v>
      </x:c>
      <x:c r="H4906" s="1" t="n">
        <x:v>0</x:v>
      </x:c>
      <x:c r="I4906" s="1" t="n">
        <x:v>1</x:v>
      </x:c>
      <x:c r="J4906" s="1" t="n">
        <x:v>0</x:v>
      </x:c>
      <x:c r="K4906" s="1" t="n">
        <x:v>0</x:v>
      </x:c>
      <x:c r="L4906" s="1" t="n">
        <x:v>95.7</x:v>
      </x:c>
      <x:c r="M4906" s="1" t="n">
        <x:v>3.1</x:v>
      </x:c>
      <x:c r="N4906" s="1" t="n">
        <x:v>9.5</x:v>
      </x:c>
      <x:c r="O4906" s="1" t="n">
        <x:f aca="0">24*MAX(0,EOMONTH(B4906,0)-MAX(B4906,INDEX(Device_Inventory!$K$2:$K$1201,MATCH(A4906,Device_Inventory!$A$2:$A$1201,0)))+1)</x:f>
        <x:v>672</x:v>
      </x:c>
      <x:c r="P4906" s="11" t="b">
        <x:f aca="0">INDEX(Device_Inventory!$K$2:$K$1201,MATCH(A4906,Device_Inventory!$A$2:$A$1201,0))&gt;B4906</x:f>
        <x:v>0</x:v>
      </x:c>
      <x:c r="Q4906" s="1" t="str">
        <x:f aca="0">IF(D4906&gt;O4906,"Fail: operating hours exceed in-service hours",IF(D4906+M4906&gt;O4906,"Fail: operating + unavailable hours exceed in-service hours",IF(P4906,"Partial month: within in-service hours","OK")))</x:f>
        <x:v>OK</x:v>
      </x:c>
    </x:row>
    <x:row r="4907" ht="15" hidden="0" customHeight="1">
      <x:c r="A4907" s="1" t="s">
        <x:v>1488</x:v>
      </x:c>
      <x:c r="B4907" s="14" t="n">
        <x:v>46082</x:v>
      </x:c>
      <x:c r="C4907" s="1" t="n">
        <x:v>44.1</x:v>
      </x:c>
      <x:c r="D4907" s="1" t="n">
        <x:v>293.9</x:v>
      </x:c>
      <x:c r="E4907" s="1" t="n">
        <x:v>9</x:v>
      </x:c>
      <x:c r="F4907" s="1" t="n">
        <x:v>2</x:v>
      </x:c>
      <x:c r="G4907" s="1" t="n">
        <x:v>35</x:v>
      </x:c>
      <x:c r="H4907" s="1" t="n">
        <x:v>0</x:v>
      </x:c>
      <x:c r="I4907" s="1" t="n">
        <x:v>2</x:v>
      </x:c>
      <x:c r="J4907" s="1" t="n">
        <x:v>0.14</x:v>
      </x:c>
      <x:c r="K4907" s="1" t="n">
        <x:v>1</x:v>
      </x:c>
      <x:c r="L4907" s="1" t="n">
        <x:v>94.7</x:v>
      </x:c>
      <x:c r="M4907" s="1" t="n">
        <x:v>7.5</x:v>
      </x:c>
      <x:c r="N4907" s="1" t="n">
        <x:v>11.4</x:v>
      </x:c>
      <x:c r="O4907" s="1" t="n">
        <x:f aca="0">24*MAX(0,EOMONTH(B4907,0)-MAX(B4907,INDEX(Device_Inventory!$K$2:$K$1201,MATCH(A4907,Device_Inventory!$A$2:$A$1201,0)))+1)</x:f>
        <x:v>744</x:v>
      </x:c>
      <x:c r="P4907" s="11" t="b">
        <x:f aca="0">INDEX(Device_Inventory!$K$2:$K$1201,MATCH(A4907,Device_Inventory!$A$2:$A$1201,0))&gt;B4907</x:f>
        <x:v>0</x:v>
      </x:c>
      <x:c r="Q4907" s="1" t="str">
        <x:f aca="0">IF(D4907&gt;O4907,"Fail: operating hours exceed in-service hours",IF(D4907+M4907&gt;O4907,"Fail: operating + unavailable hours exceed in-service hours",IF(P4907,"Partial month: within in-service hours","OK")))</x:f>
        <x:v>OK</x:v>
      </x:c>
    </x:row>
    <x:row r="4908" ht="15" hidden="0" customHeight="1">
      <x:c r="A4908" s="1" t="s">
        <x:v>1488</x:v>
      </x:c>
      <x:c r="B4908" s="14" t="n">
        <x:v>46113</x:v>
      </x:c>
      <x:c r="C4908" s="1" t="n">
        <x:v>62.7</x:v>
      </x:c>
      <x:c r="D4908" s="1" t="n">
        <x:v>378.9</x:v>
      </x:c>
      <x:c r="E4908" s="1" t="n">
        <x:v>21</x:v>
      </x:c>
      <x:c r="F4908" s="1" t="n">
        <x:v>1</x:v>
      </x:c>
      <x:c r="G4908" s="1" t="n">
        <x:v>41</x:v>
      </x:c>
      <x:c r="H4908" s="1" t="n">
        <x:v>1</x:v>
      </x:c>
      <x:c r="I4908" s="1" t="n">
        <x:v>1</x:v>
      </x:c>
      <x:c r="J4908" s="1" t="n">
        <x:v>0.26</x:v>
      </x:c>
      <x:c r="K4908" s="1" t="n">
        <x:v>0</x:v>
      </x:c>
      <x:c r="L4908" s="1" t="n">
        <x:v>92.3</x:v>
      </x:c>
      <x:c r="M4908" s="1" t="n">
        <x:v>9.2</x:v>
      </x:c>
      <x:c r="N4908" s="1" t="n">
        <x:v>17.1</x:v>
      </x:c>
      <x:c r="O4908" s="1" t="n">
        <x:f aca="0">24*MAX(0,EOMONTH(B4908,0)-MAX(B4908,INDEX(Device_Inventory!$K$2:$K$1201,MATCH(A4908,Device_Inventory!$A$2:$A$1201,0)))+1)</x:f>
        <x:v>720</x:v>
      </x:c>
      <x:c r="P4908" s="11" t="b">
        <x:f aca="0">INDEX(Device_Inventory!$K$2:$K$1201,MATCH(A4908,Device_Inventory!$A$2:$A$1201,0))&gt;B4908</x:f>
        <x:v>0</x:v>
      </x:c>
      <x:c r="Q4908" s="1" t="str">
        <x:f aca="0">IF(D4908&gt;O4908,"Fail: operating hours exceed in-service hours",IF(D4908+M4908&gt;O4908,"Fail: operating + unavailable hours exceed in-service hours",IF(P4908,"Partial month: within in-service hours","OK")))</x:f>
        <x:v>OK</x:v>
      </x:c>
    </x:row>
    <x:row r="4909" ht="15" hidden="0" customHeight="1">
      <x:c r="A4909" s="1" t="s">
        <x:v>1488</x:v>
      </x:c>
      <x:c r="B4909" s="14" t="n">
        <x:v>46143</x:v>
      </x:c>
      <x:c r="C4909" s="1" t="n">
        <x:v>75.8</x:v>
      </x:c>
      <x:c r="D4909" s="1" t="n">
        <x:v>424.8</x:v>
      </x:c>
      <x:c r="E4909" s="1" t="n">
        <x:v>17</x:v>
      </x:c>
      <x:c r="F4909" s="1" t="n">
        <x:v>1</x:v>
      </x:c>
      <x:c r="G4909" s="1" t="n">
        <x:v>41</x:v>
      </x:c>
      <x:c r="H4909" s="1" t="n">
        <x:v>0</x:v>
      </x:c>
      <x:c r="I4909" s="1" t="n">
        <x:v>3</x:v>
      </x:c>
      <x:c r="J4909" s="1" t="n">
        <x:v>0.73</x:v>
      </x:c>
      <x:c r="K4909" s="1" t="n">
        <x:v>0</x:v>
      </x:c>
      <x:c r="L4909" s="1" t="n">
        <x:v>92.9</x:v>
      </x:c>
      <x:c r="M4909" s="1" t="n">
        <x:v>10.3</x:v>
      </x:c>
      <x:c r="N4909" s="1" t="n">
        <x:v>21.9</x:v>
      </x:c>
      <x:c r="O4909" s="1" t="n">
        <x:f aca="0">24*MAX(0,EOMONTH(B4909,0)-MAX(B4909,INDEX(Device_Inventory!$K$2:$K$1201,MATCH(A4909,Device_Inventory!$A$2:$A$1201,0)))+1)</x:f>
        <x:v>744</x:v>
      </x:c>
      <x:c r="P4909" s="11" t="b">
        <x:f aca="0">INDEX(Device_Inventory!$K$2:$K$1201,MATCH(A4909,Device_Inventory!$A$2:$A$1201,0))&gt;B4909</x:f>
        <x:v>0</x:v>
      </x:c>
      <x:c r="Q4909" s="1" t="str">
        <x:f aca="0">IF(D4909&gt;O4909,"Fail: operating hours exceed in-service hours",IF(D4909+M4909&gt;O4909,"Fail: operating + unavailable hours exceed in-service hours",IF(P4909,"Partial month: within in-service hours","OK")))</x:f>
        <x:v>OK</x:v>
      </x:c>
    </x:row>
    <x:row r="4910" ht="15" hidden="0" customHeight="1">
      <x:c r="A4910" s="1" t="s">
        <x:v>1488</x:v>
      </x:c>
      <x:c r="B4910" s="14" t="n">
        <x:v>46174</x:v>
      </x:c>
      <x:c r="C4910" s="1" t="n">
        <x:v>39.3</x:v>
      </x:c>
      <x:c r="D4910" s="1" t="n">
        <x:v>252.9</x:v>
      </x:c>
      <x:c r="E4910" s="1" t="n">
        <x:v>13</x:v>
      </x:c>
      <x:c r="F4910" s="1" t="n">
        <x:v>0</x:v>
      </x:c>
      <x:c r="G4910" s="1" t="n">
        <x:v>30</x:v>
      </x:c>
      <x:c r="H4910" s="1" t="n">
        <x:v>0</x:v>
      </x:c>
      <x:c r="I4910" s="1" t="n">
        <x:v>4</x:v>
      </x:c>
      <x:c r="J4910" s="1" t="n">
        <x:v>0.02</x:v>
      </x:c>
      <x:c r="K4910" s="1" t="n">
        <x:v>0</x:v>
      </x:c>
      <x:c r="L4910" s="1" t="n">
        <x:v>90.5</x:v>
      </x:c>
      <x:c r="M4910" s="1" t="n">
        <x:v>2.9</x:v>
      </x:c>
      <x:c r="N4910" s="1" t="n">
        <x:v>3.7</x:v>
      </x:c>
      <x:c r="O4910" s="1" t="n">
        <x:f aca="0">24*MAX(0,EOMONTH(B4910,0)-MAX(B4910,INDEX(Device_Inventory!$K$2:$K$1201,MATCH(A4910,Device_Inventory!$A$2:$A$1201,0)))+1)</x:f>
        <x:v>720</x:v>
      </x:c>
      <x:c r="P4910" s="11" t="b">
        <x:f aca="0">INDEX(Device_Inventory!$K$2:$K$1201,MATCH(A4910,Device_Inventory!$A$2:$A$1201,0))&gt;B4910</x:f>
        <x:v>0</x:v>
      </x:c>
      <x:c r="Q4910" s="1" t="str">
        <x:f aca="0">IF(D4910&gt;O4910,"Fail: operating hours exceed in-service hours",IF(D4910+M4910&gt;O4910,"Fail: operating + unavailable hours exceed in-service hours",IF(P4910,"Partial month: within in-service hours","OK")))</x:f>
        <x:v>OK</x:v>
      </x:c>
    </x:row>
    <x:row r="4911" ht="15" hidden="0" customHeight="1">
      <x:c r="A4911" s="1" t="s">
        <x:v>1488</x:v>
      </x:c>
      <x:c r="B4911" s="14" t="n">
        <x:v>46204</x:v>
      </x:c>
      <x:c r="C4911" s="1" t="n">
        <x:v>45.6</x:v>
      </x:c>
      <x:c r="D4911" s="1" t="n">
        <x:v>323.2</x:v>
      </x:c>
      <x:c r="E4911" s="1" t="n">
        <x:v>3</x:v>
      </x:c>
      <x:c r="F4911" s="1" t="n">
        <x:v>1</x:v>
      </x:c>
      <x:c r="G4911" s="1" t="n">
        <x:v>32</x:v>
      </x:c>
      <x:c r="H4911" s="1" t="n">
        <x:v>0</x:v>
      </x:c>
      <x:c r="I4911" s="1" t="n">
        <x:v>2</x:v>
      </x:c>
      <x:c r="J4911" s="1" t="n">
        <x:v>0.72</x:v>
      </x:c>
      <x:c r="K4911" s="1" t="n">
        <x:v>0</x:v>
      </x:c>
      <x:c r="L4911" s="1" t="n">
        <x:v>90.6</x:v>
      </x:c>
      <x:c r="M4911" s="1" t="n">
        <x:v>0</x:v>
      </x:c>
      <x:c r="N4911" s="1" t="n">
        <x:v>10.5</x:v>
      </x:c>
      <x:c r="O4911" s="1" t="n">
        <x:f aca="0">24*MAX(0,EOMONTH(B4911,0)-MAX(B4911,INDEX(Device_Inventory!$K$2:$K$1201,MATCH(A4911,Device_Inventory!$A$2:$A$1201,0)))+1)</x:f>
        <x:v>744</x:v>
      </x:c>
      <x:c r="P4911" s="11" t="b">
        <x:f aca="0">INDEX(Device_Inventory!$K$2:$K$1201,MATCH(A4911,Device_Inventory!$A$2:$A$1201,0))&gt;B4911</x:f>
        <x:v>0</x:v>
      </x:c>
      <x:c r="Q4911" s="1" t="str">
        <x:f aca="0">IF(D4911&gt;O4911,"Fail: operating hours exceed in-service hours",IF(D4911+M4911&gt;O4911,"Fail: operating + unavailable hours exceed in-service hours",IF(P4911,"Partial month: within in-service hours","OK")))</x:f>
        <x:v>OK</x:v>
      </x:c>
    </x:row>
    <x:row r="4912" ht="15" hidden="0" customHeight="1">
      <x:c r="A4912" s="1" t="s">
        <x:v>1490</x:v>
      </x:c>
      <x:c r="B4912" s="14" t="n">
        <x:v>46054</x:v>
      </x:c>
      <x:c r="C4912" s="1" t="n">
        <x:v>89.1</x:v>
      </x:c>
      <x:c r="D4912" s="1" t="n">
        <x:v>599.6</x:v>
      </x:c>
      <x:c r="E4912" s="1" t="n">
        <x:v>27</x:v>
      </x:c>
      <x:c r="F4912" s="1" t="n">
        <x:v>2</x:v>
      </x:c>
      <x:c r="G4912" s="1" t="n">
        <x:v>35</x:v>
      </x:c>
      <x:c r="H4912" s="1" t="n">
        <x:v>0</x:v>
      </x:c>
      <x:c r="I4912" s="1" t="n">
        <x:v>5</x:v>
      </x:c>
      <x:c r="J4912" s="1" t="n">
        <x:v>0.21</x:v>
      </x:c>
      <x:c r="K4912" s="1" t="n">
        <x:v>0</x:v>
      </x:c>
      <x:c r="L4912" s="1" t="n">
        <x:v>95.8</x:v>
      </x:c>
      <x:c r="M4912" s="1" t="n">
        <x:v>4.2</x:v>
      </x:c>
      <x:c r="N4912" s="1" t="n">
        <x:v>22.5</x:v>
      </x:c>
      <x:c r="O4912" s="1" t="n">
        <x:f aca="0">24*MAX(0,EOMONTH(B4912,0)-MAX(B4912,INDEX(Device_Inventory!$K$2:$K$1201,MATCH(A4912,Device_Inventory!$A$2:$A$1201,0)))+1)</x:f>
        <x:v>672</x:v>
      </x:c>
      <x:c r="P4912" s="11" t="b">
        <x:f aca="0">INDEX(Device_Inventory!$K$2:$K$1201,MATCH(A4912,Device_Inventory!$A$2:$A$1201,0))&gt;B4912</x:f>
        <x:v>0</x:v>
      </x:c>
      <x:c r="Q4912" s="1" t="str">
        <x:f aca="0">IF(D4912&gt;O4912,"Fail: operating hours exceed in-service hours",IF(D4912+M4912&gt;O4912,"Fail: operating + unavailable hours exceed in-service hours",IF(P4912,"Partial month: within in-service hours","OK")))</x:f>
        <x:v>OK</x:v>
      </x:c>
    </x:row>
    <x:row r="4913" ht="15" hidden="0" customHeight="1">
      <x:c r="A4913" s="1" t="s">
        <x:v>1490</x:v>
      </x:c>
      <x:c r="B4913" s="14" t="n">
        <x:v>46082</x:v>
      </x:c>
      <x:c r="C4913" s="1" t="n">
        <x:v>77.2</x:v>
      </x:c>
      <x:c r="D4913" s="1" t="n">
        <x:v>538.7</x:v>
      </x:c>
      <x:c r="E4913" s="1" t="n">
        <x:v>27</x:v>
      </x:c>
      <x:c r="F4913" s="1" t="n">
        <x:v>0</x:v>
      </x:c>
      <x:c r="G4913" s="1" t="n">
        <x:v>50</x:v>
      </x:c>
      <x:c r="H4913" s="1" t="n">
        <x:v>0</x:v>
      </x:c>
      <x:c r="I4913" s="1" t="n">
        <x:v>3</x:v>
      </x:c>
      <x:c r="J4913" s="1" t="n">
        <x:v>1.22</x:v>
      </x:c>
      <x:c r="K4913" s="1" t="n">
        <x:v>0</x:v>
      </x:c>
      <x:c r="L4913" s="1" t="n">
        <x:v>93.3</x:v>
      </x:c>
      <x:c r="M4913" s="1" t="n">
        <x:v>10.2</x:v>
      </x:c>
      <x:c r="N4913" s="1" t="n">
        <x:v>10.5</x:v>
      </x:c>
      <x:c r="O4913" s="1" t="n">
        <x:f aca="0">24*MAX(0,EOMONTH(B4913,0)-MAX(B4913,INDEX(Device_Inventory!$K$2:$K$1201,MATCH(A4913,Device_Inventory!$A$2:$A$1201,0)))+1)</x:f>
        <x:v>744</x:v>
      </x:c>
      <x:c r="P4913" s="11" t="b">
        <x:f aca="0">INDEX(Device_Inventory!$K$2:$K$1201,MATCH(A4913,Device_Inventory!$A$2:$A$1201,0))&gt;B4913</x:f>
        <x:v>0</x:v>
      </x:c>
      <x:c r="Q4913" s="1" t="str">
        <x:f aca="0">IF(D4913&gt;O4913,"Fail: operating hours exceed in-service hours",IF(D4913+M4913&gt;O4913,"Fail: operating + unavailable hours exceed in-service hours",IF(P4913,"Partial month: within in-service hours","OK")))</x:f>
        <x:v>OK</x:v>
      </x:c>
    </x:row>
    <x:row r="4914" ht="15" hidden="0" customHeight="1">
      <x:c r="A4914" s="1" t="s">
        <x:v>1490</x:v>
      </x:c>
      <x:c r="B4914" s="14" t="n">
        <x:v>46113</x:v>
      </x:c>
      <x:c r="C4914" s="1" t="n">
        <x:v>90.3</x:v>
      </x:c>
      <x:c r="D4914" s="1" t="n">
        <x:v>594.6</x:v>
      </x:c>
      <x:c r="E4914" s="1" t="n">
        <x:v>28</x:v>
      </x:c>
      <x:c r="F4914" s="1" t="n">
        <x:v>2</x:v>
      </x:c>
      <x:c r="G4914" s="1" t="n">
        <x:v>46</x:v>
      </x:c>
      <x:c r="H4914" s="1" t="n">
        <x:v>0</x:v>
      </x:c>
      <x:c r="I4914" s="1" t="n">
        <x:v>6</x:v>
      </x:c>
      <x:c r="J4914" s="1" t="n">
        <x:v>0.35</x:v>
      </x:c>
      <x:c r="K4914" s="1" t="n">
        <x:v>0</x:v>
      </x:c>
      <x:c r="L4914" s="1" t="n">
        <x:v>92.5</x:v>
      </x:c>
      <x:c r="M4914" s="1" t="n">
        <x:v>9.2</x:v>
      </x:c>
      <x:c r="N4914" s="1" t="n">
        <x:v>25.1</x:v>
      </x:c>
      <x:c r="O4914" s="1" t="n">
        <x:f aca="0">24*MAX(0,EOMONTH(B4914,0)-MAX(B4914,INDEX(Device_Inventory!$K$2:$K$1201,MATCH(A4914,Device_Inventory!$A$2:$A$1201,0)))+1)</x:f>
        <x:v>720</x:v>
      </x:c>
      <x:c r="P4914" s="11" t="b">
        <x:f aca="0">INDEX(Device_Inventory!$K$2:$K$1201,MATCH(A4914,Device_Inventory!$A$2:$A$1201,0))&gt;B4914</x:f>
        <x:v>0</x:v>
      </x:c>
      <x:c r="Q4914" s="1" t="str">
        <x:f aca="0">IF(D4914&gt;O4914,"Fail: operating hours exceed in-service hours",IF(D4914+M4914&gt;O4914,"Fail: operating + unavailable hours exceed in-service hours",IF(P4914,"Partial month: within in-service hours","OK")))</x:f>
        <x:v>OK</x:v>
      </x:c>
    </x:row>
    <x:row r="4915" ht="15" hidden="0" customHeight="1">
      <x:c r="A4915" s="1" t="s">
        <x:v>1490</x:v>
      </x:c>
      <x:c r="B4915" s="14" t="n">
        <x:v>46143</x:v>
      </x:c>
      <x:c r="C4915" s="1" t="n">
        <x:v>73.4</x:v>
      </x:c>
      <x:c r="D4915" s="1" t="n">
        <x:v>498.6</x:v>
      </x:c>
      <x:c r="E4915" s="1" t="n">
        <x:v>21</x:v>
      </x:c>
      <x:c r="F4915" s="1" t="n">
        <x:v>2</x:v>
      </x:c>
      <x:c r="G4915" s="1" t="n">
        <x:v>41</x:v>
      </x:c>
      <x:c r="H4915" s="1" t="n">
        <x:v>0</x:v>
      </x:c>
      <x:c r="I4915" s="1" t="n">
        <x:v>4</x:v>
      </x:c>
      <x:c r="J4915" s="1" t="n">
        <x:v>0.88</x:v>
      </x:c>
      <x:c r="K4915" s="1" t="n">
        <x:v>0</x:v>
      </x:c>
      <x:c r="L4915" s="1" t="n">
        <x:v>95.7</x:v>
      </x:c>
      <x:c r="M4915" s="1" t="n">
        <x:v>0</x:v>
      </x:c>
      <x:c r="N4915" s="1" t="n">
        <x:v>17.9</x:v>
      </x:c>
      <x:c r="O4915" s="1" t="n">
        <x:f aca="0">24*MAX(0,EOMONTH(B4915,0)-MAX(B4915,INDEX(Device_Inventory!$K$2:$K$1201,MATCH(A4915,Device_Inventory!$A$2:$A$1201,0)))+1)</x:f>
        <x:v>744</x:v>
      </x:c>
      <x:c r="P4915" s="11" t="b">
        <x:f aca="0">INDEX(Device_Inventory!$K$2:$K$1201,MATCH(A4915,Device_Inventory!$A$2:$A$1201,0))&gt;B4915</x:f>
        <x:v>0</x:v>
      </x:c>
      <x:c r="Q4915" s="1" t="str">
        <x:f aca="0">IF(D4915&gt;O4915,"Fail: operating hours exceed in-service hours",IF(D4915+M4915&gt;O4915,"Fail: operating + unavailable hours exceed in-service hours",IF(P4915,"Partial month: within in-service hours","OK")))</x:f>
        <x:v>OK</x:v>
      </x:c>
    </x:row>
    <x:row r="4916" ht="15" hidden="0" customHeight="1">
      <x:c r="A4916" s="1" t="s">
        <x:v>1490</x:v>
      </x:c>
      <x:c r="B4916" s="14" t="n">
        <x:v>46174</x:v>
      </x:c>
      <x:c r="C4916" s="1" t="n">
        <x:v>82.8</x:v>
      </x:c>
      <x:c r="D4916" s="1" t="n">
        <x:v>471</x:v>
      </x:c>
      <x:c r="E4916" s="1" t="n">
        <x:v>27</x:v>
      </x:c>
      <x:c r="F4916" s="1" t="n">
        <x:v>2</x:v>
      </x:c>
      <x:c r="G4916" s="1" t="n">
        <x:v>50</x:v>
      </x:c>
      <x:c r="H4916" s="1" t="n">
        <x:v>0</x:v>
      </x:c>
      <x:c r="I4916" s="1" t="n">
        <x:v>6</x:v>
      </x:c>
      <x:c r="J4916" s="1" t="n">
        <x:v>0.67</x:v>
      </x:c>
      <x:c r="K4916" s="1" t="n">
        <x:v>1</x:v>
      </x:c>
      <x:c r="L4916" s="1" t="n">
        <x:v>91.6</x:v>
      </x:c>
      <x:c r="M4916" s="1" t="n">
        <x:v>4.1</x:v>
      </x:c>
      <x:c r="N4916" s="1" t="n">
        <x:v>6.6</x:v>
      </x:c>
      <x:c r="O4916" s="1" t="n">
        <x:f aca="0">24*MAX(0,EOMONTH(B4916,0)-MAX(B4916,INDEX(Device_Inventory!$K$2:$K$1201,MATCH(A4916,Device_Inventory!$A$2:$A$1201,0)))+1)</x:f>
        <x:v>720</x:v>
      </x:c>
      <x:c r="P4916" s="11" t="b">
        <x:f aca="0">INDEX(Device_Inventory!$K$2:$K$1201,MATCH(A4916,Device_Inventory!$A$2:$A$1201,0))&gt;B4916</x:f>
        <x:v>0</x:v>
      </x:c>
      <x:c r="Q4916" s="1" t="str">
        <x:f aca="0">IF(D4916&gt;O4916,"Fail: operating hours exceed in-service hours",IF(D4916+M4916&gt;O4916,"Fail: operating + unavailable hours exceed in-service hours",IF(P4916,"Partial month: within in-service hours","OK")))</x:f>
        <x:v>OK</x:v>
      </x:c>
    </x:row>
    <x:row r="4917" ht="15" hidden="0" customHeight="1">
      <x:c r="A4917" s="1" t="s">
        <x:v>1490</x:v>
      </x:c>
      <x:c r="B4917" s="14" t="n">
        <x:v>46204</x:v>
      </x:c>
      <x:c r="C4917" s="1" t="n">
        <x:v>68.1</x:v>
      </x:c>
      <x:c r="D4917" s="1" t="n">
        <x:v>391.7</x:v>
      </x:c>
      <x:c r="E4917" s="1" t="n">
        <x:v>23</x:v>
      </x:c>
      <x:c r="F4917" s="1" t="n">
        <x:v>1</x:v>
      </x:c>
      <x:c r="G4917" s="1" t="n">
        <x:v>29</x:v>
      </x:c>
      <x:c r="H4917" s="1" t="n">
        <x:v>0</x:v>
      </x:c>
      <x:c r="I4917" s="1" t="n">
        <x:v>3</x:v>
      </x:c>
      <x:c r="J4917" s="1" t="n">
        <x:v>1.02</x:v>
      </x:c>
      <x:c r="K4917" s="1" t="n">
        <x:v>0</x:v>
      </x:c>
      <x:c r="L4917" s="1" t="n">
        <x:v>96.9</x:v>
      </x:c>
      <x:c r="M4917" s="1" t="n">
        <x:v>7.9</x:v>
      </x:c>
      <x:c r="N4917" s="1" t="n">
        <x:v>18.8</x:v>
      </x:c>
      <x:c r="O4917" s="1" t="n">
        <x:f aca="0">24*MAX(0,EOMONTH(B4917,0)-MAX(B4917,INDEX(Device_Inventory!$K$2:$K$1201,MATCH(A4917,Device_Inventory!$A$2:$A$1201,0)))+1)</x:f>
        <x:v>744</x:v>
      </x:c>
      <x:c r="P4917" s="11" t="b">
        <x:f aca="0">INDEX(Device_Inventory!$K$2:$K$1201,MATCH(A4917,Device_Inventory!$A$2:$A$1201,0))&gt;B4917</x:f>
        <x:v>0</x:v>
      </x:c>
      <x:c r="Q4917" s="1" t="str">
        <x:f aca="0">IF(D4917&gt;O4917,"Fail: operating hours exceed in-service hours",IF(D4917+M4917&gt;O4917,"Fail: operating + unavailable hours exceed in-service hours",IF(P4917,"Partial month: within in-service hours","OK")))</x:f>
        <x:v>OK</x:v>
      </x:c>
    </x:row>
    <x:row r="4918" ht="15" hidden="0" customHeight="1">
      <x:c r="A4918" s="1" t="s">
        <x:v>1491</x:v>
      </x:c>
      <x:c r="B4918" s="14" t="n">
        <x:v>46054</x:v>
      </x:c>
      <x:c r="C4918" s="1" t="n">
        <x:v>24.7</x:v>
      </x:c>
      <x:c r="D4918" s="1" t="n">
        <x:v>169.5</x:v>
      </x:c>
      <x:c r="E4918" s="1" t="n">
        <x:v>12</x:v>
      </x:c>
      <x:c r="F4918" s="1" t="n">
        <x:v>4</x:v>
      </x:c>
      <x:c r="G4918" s="1" t="n">
        <x:v>23</x:v>
      </x:c>
      <x:c r="H4918" s="1" t="n">
        <x:v>0</x:v>
      </x:c>
      <x:c r="I4918" s="1" t="n">
        <x:v>3</x:v>
      </x:c>
      <x:c r="J4918" s="1" t="n">
        <x:v>1.52</x:v>
      </x:c>
      <x:c r="K4918" s="1" t="n">
        <x:v>1</x:v>
      </x:c>
      <x:c r="L4918" s="1" t="n">
        <x:v>94</x:v>
      </x:c>
      <x:c r="M4918" s="1" t="n">
        <x:v>7.1</x:v>
      </x:c>
      <x:c r="N4918" s="1" t="n">
        <x:v>6.7</x:v>
      </x:c>
      <x:c r="O4918" s="1" t="n">
        <x:f aca="0">24*MAX(0,EOMONTH(B4918,0)-MAX(B4918,INDEX(Device_Inventory!$K$2:$K$1201,MATCH(A4918,Device_Inventory!$A$2:$A$1201,0)))+1)</x:f>
        <x:v>672</x:v>
      </x:c>
      <x:c r="P4918" s="11" t="b">
        <x:f aca="0">INDEX(Device_Inventory!$K$2:$K$1201,MATCH(A4918,Device_Inventory!$A$2:$A$1201,0))&gt;B4918</x:f>
        <x:v>0</x:v>
      </x:c>
      <x:c r="Q4918" s="1" t="str">
        <x:f aca="0">IF(D4918&gt;O4918,"Fail: operating hours exceed in-service hours",IF(D4918+M4918&gt;O4918,"Fail: operating + unavailable hours exceed in-service hours",IF(P4918,"Partial month: within in-service hours","OK")))</x:f>
        <x:v>OK</x:v>
      </x:c>
    </x:row>
    <x:row r="4919" ht="15" hidden="0" customHeight="1">
      <x:c r="A4919" s="1" t="s">
        <x:v>1491</x:v>
      </x:c>
      <x:c r="B4919" s="14" t="n">
        <x:v>46082</x:v>
      </x:c>
      <x:c r="C4919" s="1" t="n">
        <x:v>15.7</x:v>
      </x:c>
      <x:c r="D4919" s="1" t="n">
        <x:v>98.3</x:v>
      </x:c>
      <x:c r="E4919" s="1" t="n">
        <x:v>21</x:v>
      </x:c>
      <x:c r="F4919" s="1" t="n">
        <x:v>3</x:v>
      </x:c>
      <x:c r="G4919" s="1" t="n">
        <x:v>18</x:v>
      </x:c>
      <x:c r="H4919" s="1" t="n">
        <x:v>1</x:v>
      </x:c>
      <x:c r="I4919" s="1" t="n">
        <x:v>0</x:v>
      </x:c>
      <x:c r="J4919" s="1" t="n">
        <x:v>1.75</x:v>
      </x:c>
      <x:c r="K4919" s="1" t="n">
        <x:v>1</x:v>
      </x:c>
      <x:c r="L4919" s="1" t="n">
        <x:v>92.6</x:v>
      </x:c>
      <x:c r="M4919" s="1" t="n">
        <x:v>9.1</x:v>
      </x:c>
      <x:c r="N4919" s="1" t="n">
        <x:v>1.3</x:v>
      </x:c>
      <x:c r="O4919" s="1" t="n">
        <x:f aca="0">24*MAX(0,EOMONTH(B4919,0)-MAX(B4919,INDEX(Device_Inventory!$K$2:$K$1201,MATCH(A4919,Device_Inventory!$A$2:$A$1201,0)))+1)</x:f>
        <x:v>744</x:v>
      </x:c>
      <x:c r="P4919" s="11" t="b">
        <x:f aca="0">INDEX(Device_Inventory!$K$2:$K$1201,MATCH(A4919,Device_Inventory!$A$2:$A$1201,0))&gt;B4919</x:f>
        <x:v>0</x:v>
      </x:c>
      <x:c r="Q4919" s="1" t="str">
        <x:f aca="0">IF(D4919&gt;O4919,"Fail: operating hours exceed in-service hours",IF(D4919+M4919&gt;O4919,"Fail: operating + unavailable hours exceed in-service hours",IF(P4919,"Partial month: within in-service hours","OK")))</x:f>
        <x:v>OK</x:v>
      </x:c>
    </x:row>
    <x:row r="4920" ht="15" hidden="0" customHeight="1">
      <x:c r="A4920" s="1" t="s">
        <x:v>1491</x:v>
      </x:c>
      <x:c r="B4920" s="14" t="n">
        <x:v>46113</x:v>
      </x:c>
      <x:c r="C4920" s="1" t="n">
        <x:v>27</x:v>
      </x:c>
      <x:c r="D4920" s="1" t="n">
        <x:v>195.6</x:v>
      </x:c>
      <x:c r="E4920" s="1" t="n">
        <x:v>20</x:v>
      </x:c>
      <x:c r="F4920" s="1" t="n">
        <x:v>3</x:v>
      </x:c>
      <x:c r="G4920" s="1" t="n">
        <x:v>29</x:v>
      </x:c>
      <x:c r="H4920" s="1" t="n">
        <x:v>2</x:v>
      </x:c>
      <x:c r="I4920" s="1" t="n">
        <x:v>1</x:v>
      </x:c>
      <x:c r="J4920" s="1" t="n">
        <x:v>1.7</x:v>
      </x:c>
      <x:c r="K4920" s="1" t="n">
        <x:v>3</x:v>
      </x:c>
      <x:c r="L4920" s="1" t="n">
        <x:v>94.9</x:v>
      </x:c>
      <x:c r="M4920" s="1" t="n">
        <x:v>13.1</x:v>
      </x:c>
      <x:c r="N4920" s="1" t="n">
        <x:v>4.2</x:v>
      </x:c>
      <x:c r="O4920" s="1" t="n">
        <x:f aca="0">24*MAX(0,EOMONTH(B4920,0)-MAX(B4920,INDEX(Device_Inventory!$K$2:$K$1201,MATCH(A4920,Device_Inventory!$A$2:$A$1201,0)))+1)</x:f>
        <x:v>720</x:v>
      </x:c>
      <x:c r="P4920" s="11" t="b">
        <x:f aca="0">INDEX(Device_Inventory!$K$2:$K$1201,MATCH(A4920,Device_Inventory!$A$2:$A$1201,0))&gt;B4920</x:f>
        <x:v>0</x:v>
      </x:c>
      <x:c r="Q4920" s="1" t="str">
        <x:f aca="0">IF(D4920&gt;O4920,"Fail: operating hours exceed in-service hours",IF(D4920+M4920&gt;O4920,"Fail: operating + unavailable hours exceed in-service hours",IF(P4920,"Partial month: within in-service hours","OK")))</x:f>
        <x:v>OK</x:v>
      </x:c>
    </x:row>
    <x:row r="4921" ht="15" hidden="0" customHeight="1">
      <x:c r="A4921" s="1" t="s">
        <x:v>1491</x:v>
      </x:c>
      <x:c r="B4921" s="14" t="n">
        <x:v>46143</x:v>
      </x:c>
      <x:c r="C4921" s="1" t="n">
        <x:v>29.8</x:v>
      </x:c>
      <x:c r="D4921" s="1" t="n">
        <x:v>176.8</x:v>
      </x:c>
      <x:c r="E4921" s="1" t="n">
        <x:v>13</x:v>
      </x:c>
      <x:c r="F4921" s="1" t="n">
        <x:v>3</x:v>
      </x:c>
      <x:c r="G4921" s="1" t="n">
        <x:v>38</x:v>
      </x:c>
      <x:c r="H4921" s="1" t="n">
        <x:v>1</x:v>
      </x:c>
      <x:c r="I4921" s="1" t="n">
        <x:v>2</x:v>
      </x:c>
      <x:c r="J4921" s="1" t="n">
        <x:v>1.34</x:v>
      </x:c>
      <x:c r="K4921" s="1" t="n">
        <x:v>2</x:v>
      </x:c>
      <x:c r="L4921" s="1" t="n">
        <x:v>95.3</x:v>
      </x:c>
      <x:c r="M4921" s="1" t="n">
        <x:v>12.5</x:v>
      </x:c>
      <x:c r="N4921" s="1" t="n">
        <x:v>7.3</x:v>
      </x:c>
      <x:c r="O4921" s="1" t="n">
        <x:f aca="0">24*MAX(0,EOMONTH(B4921,0)-MAX(B4921,INDEX(Device_Inventory!$K$2:$K$1201,MATCH(A4921,Device_Inventory!$A$2:$A$1201,0)))+1)</x:f>
        <x:v>744</x:v>
      </x:c>
      <x:c r="P4921" s="11" t="b">
        <x:f aca="0">INDEX(Device_Inventory!$K$2:$K$1201,MATCH(A4921,Device_Inventory!$A$2:$A$1201,0))&gt;B4921</x:f>
        <x:v>0</x:v>
      </x:c>
      <x:c r="Q4921" s="1" t="str">
        <x:f aca="0">IF(D4921&gt;O4921,"Fail: operating hours exceed in-service hours",IF(D4921+M4921&gt;O4921,"Fail: operating + unavailable hours exceed in-service hours",IF(P4921,"Partial month: within in-service hours","OK")))</x:f>
        <x:v>OK</x:v>
      </x:c>
    </x:row>
    <x:row r="4922" ht="15" hidden="0" customHeight="1">
      <x:c r="A4922" s="1" t="s">
        <x:v>1491</x:v>
      </x:c>
      <x:c r="B4922" s="14" t="n">
        <x:v>46174</x:v>
      </x:c>
      <x:c r="C4922" s="1" t="n">
        <x:v>32.5</x:v>
      </x:c>
      <x:c r="D4922" s="1" t="n">
        <x:v>184.4</x:v>
      </x:c>
      <x:c r="E4922" s="1" t="n">
        <x:v>14</x:v>
      </x:c>
      <x:c r="F4922" s="1" t="n">
        <x:v>0</x:v>
      </x:c>
      <x:c r="G4922" s="1" t="n">
        <x:v>38</x:v>
      </x:c>
      <x:c r="H4922" s="1" t="n">
        <x:v>1</x:v>
      </x:c>
      <x:c r="I4922" s="1" t="n">
        <x:v>1</x:v>
      </x:c>
      <x:c r="J4922" s="1" t="n">
        <x:v>1.03</x:v>
      </x:c>
      <x:c r="K4922" s="1" t="n">
        <x:v>0</x:v>
      </x:c>
      <x:c r="L4922" s="1" t="n">
        <x:v>92.3</x:v>
      </x:c>
      <x:c r="M4922" s="1" t="n">
        <x:v>12.8</x:v>
      </x:c>
      <x:c r="N4922" s="1" t="n">
        <x:v>7.7</x:v>
      </x:c>
      <x:c r="O4922" s="1" t="n">
        <x:f aca="0">24*MAX(0,EOMONTH(B4922,0)-MAX(B4922,INDEX(Device_Inventory!$K$2:$K$1201,MATCH(A4922,Device_Inventory!$A$2:$A$1201,0)))+1)</x:f>
        <x:v>720</x:v>
      </x:c>
      <x:c r="P4922" s="11" t="b">
        <x:f aca="0">INDEX(Device_Inventory!$K$2:$K$1201,MATCH(A4922,Device_Inventory!$A$2:$A$1201,0))&gt;B4922</x:f>
        <x:v>0</x:v>
      </x:c>
      <x:c r="Q4922" s="1" t="str">
        <x:f aca="0">IF(D4922&gt;O4922,"Fail: operating hours exceed in-service hours",IF(D4922+M4922&gt;O4922,"Fail: operating + unavailable hours exceed in-service hours",IF(P4922,"Partial month: within in-service hours","OK")))</x:f>
        <x:v>OK</x:v>
      </x:c>
    </x:row>
    <x:row r="4923" ht="15" hidden="0" customHeight="1">
      <x:c r="A4923" s="1" t="s">
        <x:v>1491</x:v>
      </x:c>
      <x:c r="B4923" s="14" t="n">
        <x:v>46204</x:v>
      </x:c>
      <x:c r="C4923" s="1" t="n">
        <x:v>19.3</x:v>
      </x:c>
      <x:c r="D4923" s="1" t="n">
        <x:v>140.3</x:v>
      </x:c>
      <x:c r="E4923" s="1" t="n">
        <x:v>19</x:v>
      </x:c>
      <x:c r="F4923" s="1" t="n">
        <x:v>3</x:v>
      </x:c>
      <x:c r="G4923" s="1" t="n">
        <x:v>20</x:v>
      </x:c>
      <x:c r="H4923" s="1" t="n">
        <x:v>3</x:v>
      </x:c>
      <x:c r="I4923" s="1" t="n">
        <x:v>3</x:v>
      </x:c>
      <x:c r="J4923" s="1" t="n">
        <x:v>2.3</x:v>
      </x:c>
      <x:c r="K4923" s="1" t="n">
        <x:v>0</x:v>
      </x:c>
      <x:c r="L4923" s="1" t="n">
        <x:v>96.4</x:v>
      </x:c>
      <x:c r="M4923" s="1" t="n">
        <x:v>6</x:v>
      </x:c>
      <x:c r="N4923" s="1" t="n">
        <x:v>1.9</x:v>
      </x:c>
      <x:c r="O4923" s="1" t="n">
        <x:f aca="0">24*MAX(0,EOMONTH(B4923,0)-MAX(B4923,INDEX(Device_Inventory!$K$2:$K$1201,MATCH(A4923,Device_Inventory!$A$2:$A$1201,0)))+1)</x:f>
        <x:v>744</x:v>
      </x:c>
      <x:c r="P4923" s="11" t="b">
        <x:f aca="0">INDEX(Device_Inventory!$K$2:$K$1201,MATCH(A4923,Device_Inventory!$A$2:$A$1201,0))&gt;B4923</x:f>
        <x:v>0</x:v>
      </x:c>
      <x:c r="Q4923" s="1" t="str">
        <x:f aca="0">IF(D4923&gt;O4923,"Fail: operating hours exceed in-service hours",IF(D4923+M4923&gt;O4923,"Fail: operating + unavailable hours exceed in-service hours",IF(P4923,"Partial month: within in-service hours","OK")))</x:f>
        <x:v>OK</x:v>
      </x:c>
    </x:row>
    <x:row r="4924" ht="15" hidden="0" customHeight="1">
      <x:c r="A4924" s="1" t="s">
        <x:v>4057</x:v>
      </x:c>
      <x:c r="B4924" s="14" t="n">
        <x:v>46054</x:v>
      </x:c>
      <x:c r="C4924" s="1" t="n">
        <x:v>42.6</x:v>
      </x:c>
      <x:c r="D4924" s="1" t="n">
        <x:v>265</x:v>
      </x:c>
      <x:c r="E4924" s="1" t="n">
        <x:v>25</x:v>
      </x:c>
      <x:c r="F4924" s="1" t="n">
        <x:v>2</x:v>
      </x:c>
      <x:c r="G4924" s="1" t="n">
        <x:v>33</x:v>
      </x:c>
      <x:c r="H4924" s="1" t="n">
        <x:v>0</x:v>
      </x:c>
      <x:c r="I4924" s="1" t="n">
        <x:v>0</x:v>
      </x:c>
      <x:c r="J4924" s="1" t="n">
        <x:v>1</x:v>
      </x:c>
      <x:c r="K4924" s="1" t="n">
        <x:v>0</x:v>
      </x:c>
      <x:c r="L4924" s="1" t="n">
        <x:v>99.2</x:v>
      </x:c>
      <x:c r="M4924" s="1" t="n">
        <x:v>1.5</x:v>
      </x:c>
      <x:c r="N4924" s="1" t="n">
        <x:v>8.4</x:v>
      </x:c>
      <x:c r="O4924" s="1" t="n">
        <x:f aca="0">24*MAX(0,EOMONTH(B4924,0)-MAX(B4924,INDEX(Device_Inventory!$K$2:$K$1201,MATCH(A4924,Device_Inventory!$A$2:$A$1201,0)))+1)</x:f>
        <x:v>672</x:v>
      </x:c>
      <x:c r="P4924" s="11" t="b">
        <x:f aca="0">INDEX(Device_Inventory!$K$2:$K$1201,MATCH(A4924,Device_Inventory!$A$2:$A$1201,0))&gt;B4924</x:f>
        <x:v>0</x:v>
      </x:c>
      <x:c r="Q4924" s="1" t="str">
        <x:f aca="0">IF(D4924&gt;O4924,"Fail: operating hours exceed in-service hours",IF(D4924+M4924&gt;O4924,"Fail: operating + unavailable hours exceed in-service hours",IF(P4924,"Partial month: within in-service hours","OK")))</x:f>
        <x:v>OK</x:v>
      </x:c>
    </x:row>
    <x:row r="4925" ht="15" hidden="0" customHeight="1">
      <x:c r="A4925" s="1" t="s">
        <x:v>4057</x:v>
      </x:c>
      <x:c r="B4925" s="14" t="n">
        <x:v>46082</x:v>
      </x:c>
      <x:c r="C4925" s="1" t="n">
        <x:v>81.8</x:v>
      </x:c>
      <x:c r="D4925" s="1" t="n">
        <x:v>477.5</x:v>
      </x:c>
      <x:c r="E4925" s="1" t="n">
        <x:v>31</x:v>
      </x:c>
      <x:c r="F4925" s="1" t="n">
        <x:v>1</x:v>
      </x:c>
      <x:c r="G4925" s="1" t="n">
        <x:v>38</x:v>
      </x:c>
      <x:c r="H4925" s="1" t="n">
        <x:v>0</x:v>
      </x:c>
      <x:c r="I4925" s="1" t="n">
        <x:v>5</x:v>
      </x:c>
      <x:c r="J4925" s="1" t="n">
        <x:v>0.72</x:v>
      </x:c>
      <x:c r="K4925" s="1" t="n">
        <x:v>1</x:v>
      </x:c>
      <x:c r="L4925" s="1" t="n">
        <x:v>91</x:v>
      </x:c>
      <x:c r="M4925" s="1" t="n">
        <x:v>0</x:v>
      </x:c>
      <x:c r="N4925" s="1" t="n">
        <x:v>13.4</x:v>
      </x:c>
      <x:c r="O4925" s="1" t="n">
        <x:f aca="0">24*MAX(0,EOMONTH(B4925,0)-MAX(B4925,INDEX(Device_Inventory!$K$2:$K$1201,MATCH(A4925,Device_Inventory!$A$2:$A$1201,0)))+1)</x:f>
        <x:v>744</x:v>
      </x:c>
      <x:c r="P4925" s="11" t="b">
        <x:f aca="0">INDEX(Device_Inventory!$K$2:$K$1201,MATCH(A4925,Device_Inventory!$A$2:$A$1201,0))&gt;B4925</x:f>
        <x:v>0</x:v>
      </x:c>
      <x:c r="Q4925" s="1" t="str">
        <x:f aca="0">IF(D4925&gt;O4925,"Fail: operating hours exceed in-service hours",IF(D4925+M4925&gt;O4925,"Fail: operating + unavailable hours exceed in-service hours",IF(P4925,"Partial month: within in-service hours","OK")))</x:f>
        <x:v>OK</x:v>
      </x:c>
    </x:row>
    <x:row r="4926" ht="15" hidden="0" customHeight="1">
      <x:c r="A4926" s="1" t="s">
        <x:v>4057</x:v>
      </x:c>
      <x:c r="B4926" s="14" t="n">
        <x:v>46113</x:v>
      </x:c>
      <x:c r="C4926" s="1" t="n">
        <x:v>57</x:v>
      </x:c>
      <x:c r="D4926" s="1" t="n">
        <x:v>393.2</x:v>
      </x:c>
      <x:c r="E4926" s="1" t="n">
        <x:v>21</x:v>
      </x:c>
      <x:c r="F4926" s="1" t="n">
        <x:v>1</x:v>
      </x:c>
      <x:c r="G4926" s="1" t="n">
        <x:v>35</x:v>
      </x:c>
      <x:c r="H4926" s="1" t="n">
        <x:v>0</x:v>
      </x:c>
      <x:c r="I4926" s="1" t="n">
        <x:v>1</x:v>
      </x:c>
      <x:c r="J4926" s="1" t="n">
        <x:v>1.41</x:v>
      </x:c>
      <x:c r="K4926" s="1" t="n">
        <x:v>1</x:v>
      </x:c>
      <x:c r="L4926" s="1" t="n">
        <x:v>90.7</x:v>
      </x:c>
      <x:c r="M4926" s="1" t="n">
        <x:v>1.6</x:v>
      </x:c>
      <x:c r="N4926" s="1" t="n">
        <x:v>5.4</x:v>
      </x:c>
      <x:c r="O4926" s="1" t="n">
        <x:f aca="0">24*MAX(0,EOMONTH(B4926,0)-MAX(B4926,INDEX(Device_Inventory!$K$2:$K$1201,MATCH(A4926,Device_Inventory!$A$2:$A$1201,0)))+1)</x:f>
        <x:v>720</x:v>
      </x:c>
      <x:c r="P4926" s="11" t="b">
        <x:f aca="0">INDEX(Device_Inventory!$K$2:$K$1201,MATCH(A4926,Device_Inventory!$A$2:$A$1201,0))&gt;B4926</x:f>
        <x:v>0</x:v>
      </x:c>
      <x:c r="Q4926" s="1" t="str">
        <x:f aca="0">IF(D4926&gt;O4926,"Fail: operating hours exceed in-service hours",IF(D4926+M4926&gt;O4926,"Fail: operating + unavailable hours exceed in-service hours",IF(P4926,"Partial month: within in-service hours","OK")))</x:f>
        <x:v>OK</x:v>
      </x:c>
    </x:row>
    <x:row r="4927" ht="15" hidden="0" customHeight="1">
      <x:c r="A4927" s="1" t="s">
        <x:v>4057</x:v>
      </x:c>
      <x:c r="B4927" s="14" t="n">
        <x:v>46143</x:v>
      </x:c>
      <x:c r="C4927" s="1" t="n">
        <x:v>76.3</x:v>
      </x:c>
      <x:c r="D4927" s="1" t="n">
        <x:v>451.8</x:v>
      </x:c>
      <x:c r="E4927" s="1" t="n">
        <x:v>17</x:v>
      </x:c>
      <x:c r="F4927" s="1" t="n">
        <x:v>3</x:v>
      </x:c>
      <x:c r="G4927" s="1" t="n">
        <x:v>38</x:v>
      </x:c>
      <x:c r="H4927" s="1" t="n">
        <x:v>1</x:v>
      </x:c>
      <x:c r="I4927" s="1" t="n">
        <x:v>1</x:v>
      </x:c>
      <x:c r="J4927" s="1" t="n">
        <x:v>1.09</x:v>
      </x:c>
      <x:c r="K4927" s="1" t="n">
        <x:v>0</x:v>
      </x:c>
      <x:c r="L4927" s="1" t="n">
        <x:v>99.9</x:v>
      </x:c>
      <x:c r="M4927" s="1" t="n">
        <x:v>1.3</x:v>
      </x:c>
      <x:c r="N4927" s="1" t="n">
        <x:v>19.4</x:v>
      </x:c>
      <x:c r="O4927" s="1" t="n">
        <x:f aca="0">24*MAX(0,EOMONTH(B4927,0)-MAX(B4927,INDEX(Device_Inventory!$K$2:$K$1201,MATCH(A4927,Device_Inventory!$A$2:$A$1201,0)))+1)</x:f>
        <x:v>744</x:v>
      </x:c>
      <x:c r="P4927" s="11" t="b">
        <x:f aca="0">INDEX(Device_Inventory!$K$2:$K$1201,MATCH(A4927,Device_Inventory!$A$2:$A$1201,0))&gt;B4927</x:f>
        <x:v>0</x:v>
      </x:c>
      <x:c r="Q4927" s="1" t="str">
        <x:f aca="0">IF(D4927&gt;O4927,"Fail: operating hours exceed in-service hours",IF(D4927+M4927&gt;O4927,"Fail: operating + unavailable hours exceed in-service hours",IF(P4927,"Partial month: within in-service hours","OK")))</x:f>
        <x:v>OK</x:v>
      </x:c>
    </x:row>
    <x:row r="4928" ht="15" hidden="0" customHeight="1">
      <x:c r="A4928" s="1" t="s">
        <x:v>4057</x:v>
      </x:c>
      <x:c r="B4928" s="14" t="n">
        <x:v>46174</x:v>
      </x:c>
      <x:c r="C4928" s="1" t="n">
        <x:v>47.6</x:v>
      </x:c>
      <x:c r="D4928" s="1" t="n">
        <x:v>290</x:v>
      </x:c>
      <x:c r="E4928" s="1" t="n">
        <x:v>12</x:v>
      </x:c>
      <x:c r="F4928" s="1" t="n">
        <x:v>2</x:v>
      </x:c>
      <x:c r="G4928" s="1" t="n">
        <x:v>32</x:v>
      </x:c>
      <x:c r="H4928" s="1" t="n">
        <x:v>0</x:v>
      </x:c>
      <x:c r="I4928" s="1" t="n">
        <x:v>1</x:v>
      </x:c>
      <x:c r="J4928" s="1" t="n">
        <x:v>0.08</x:v>
      </x:c>
      <x:c r="K4928" s="1" t="n">
        <x:v>0</x:v>
      </x:c>
      <x:c r="L4928" s="1" t="n">
        <x:v>93.3</x:v>
      </x:c>
      <x:c r="M4928" s="1" t="n">
        <x:v>0</x:v>
      </x:c>
      <x:c r="N4928" s="1" t="n">
        <x:v>4.6</x:v>
      </x:c>
      <x:c r="O4928" s="1" t="n">
        <x:f aca="0">24*MAX(0,EOMONTH(B4928,0)-MAX(B4928,INDEX(Device_Inventory!$K$2:$K$1201,MATCH(A4928,Device_Inventory!$A$2:$A$1201,0)))+1)</x:f>
        <x:v>720</x:v>
      </x:c>
      <x:c r="P4928" s="11" t="b">
        <x:f aca="0">INDEX(Device_Inventory!$K$2:$K$1201,MATCH(A4928,Device_Inventory!$A$2:$A$1201,0))&gt;B4928</x:f>
        <x:v>0</x:v>
      </x:c>
      <x:c r="Q4928" s="1" t="str">
        <x:f aca="0">IF(D4928&gt;O4928,"Fail: operating hours exceed in-service hours",IF(D4928+M4928&gt;O4928,"Fail: operating + unavailable hours exceed in-service hours",IF(P4928,"Partial month: within in-service hours","OK")))</x:f>
        <x:v>OK</x:v>
      </x:c>
    </x:row>
    <x:row r="4929" ht="15" hidden="0" customHeight="1">
      <x:c r="A4929" s="1" t="s">
        <x:v>4057</x:v>
      </x:c>
      <x:c r="B4929" s="14" t="n">
        <x:v>46204</x:v>
      </x:c>
      <x:c r="C4929" s="1" t="n">
        <x:v>56.1</x:v>
      </x:c>
      <x:c r="D4929" s="1" t="n">
        <x:v>342.5</x:v>
      </x:c>
      <x:c r="E4929" s="1" t="n">
        <x:v>18</x:v>
      </x:c>
      <x:c r="F4929" s="1" t="n">
        <x:v>5</x:v>
      </x:c>
      <x:c r="G4929" s="1" t="n">
        <x:v>17</x:v>
      </x:c>
      <x:c r="H4929" s="1" t="n">
        <x:v>0</x:v>
      </x:c>
      <x:c r="I4929" s="1" t="n">
        <x:v>1</x:v>
      </x:c>
      <x:c r="J4929" s="1" t="n">
        <x:v>0.14</x:v>
      </x:c>
      <x:c r="K4929" s="1" t="n">
        <x:v>1</x:v>
      </x:c>
      <x:c r="L4929" s="1" t="n">
        <x:v>95.4</x:v>
      </x:c>
      <x:c r="M4929" s="1" t="n">
        <x:v>11</x:v>
      </x:c>
      <x:c r="N4929" s="1" t="n">
        <x:v>17.1</x:v>
      </x:c>
      <x:c r="O4929" s="1" t="n">
        <x:f aca="0">24*MAX(0,EOMONTH(B4929,0)-MAX(B4929,INDEX(Device_Inventory!$K$2:$K$1201,MATCH(A4929,Device_Inventory!$A$2:$A$1201,0)))+1)</x:f>
        <x:v>744</x:v>
      </x:c>
      <x:c r="P4929" s="11" t="b">
        <x:f aca="0">INDEX(Device_Inventory!$K$2:$K$1201,MATCH(A4929,Device_Inventory!$A$2:$A$1201,0))&gt;B4929</x:f>
        <x:v>0</x:v>
      </x:c>
      <x:c r="Q4929" s="1" t="str">
        <x:f aca="0">IF(D4929&gt;O4929,"Fail: operating hours exceed in-service hours",IF(D4929+M4929&gt;O4929,"Fail: operating + unavailable hours exceed in-service hours",IF(P4929,"Partial month: within in-service hours","OK")))</x:f>
        <x:v>OK</x:v>
      </x:c>
    </x:row>
    <x:row r="4930" ht="15" hidden="0" customHeight="1">
      <x:c r="A4930" s="1" t="s">
        <x:v>1492</x:v>
      </x:c>
      <x:c r="B4930" s="14" t="n">
        <x:v>46054</x:v>
      </x:c>
      <x:c r="C4930" s="1" t="n">
        <x:v>27</x:v>
      </x:c>
      <x:c r="D4930" s="1" t="n">
        <x:v>194</x:v>
      </x:c>
      <x:c r="E4930" s="1" t="n">
        <x:v>14</x:v>
      </x:c>
      <x:c r="F4930" s="1" t="n">
        <x:v>0</x:v>
      </x:c>
      <x:c r="G4930" s="1" t="n">
        <x:v>15</x:v>
      </x:c>
      <x:c r="H4930" s="1" t="n">
        <x:v>0</x:v>
      </x:c>
      <x:c r="I4930" s="1" t="n">
        <x:v>1</x:v>
      </x:c>
      <x:c r="J4930" s="1" t="n">
        <x:v>0.15</x:v>
      </x:c>
      <x:c r="K4930" s="1" t="n">
        <x:v>1</x:v>
      </x:c>
      <x:c r="L4930" s="1" t="n">
        <x:v>99.6</x:v>
      </x:c>
      <x:c r="M4930" s="1" t="n">
        <x:v>3.2</x:v>
      </x:c>
      <x:c r="N4930" s="1" t="n">
        <x:v>6.5</x:v>
      </x:c>
      <x:c r="O4930" s="1" t="n">
        <x:f aca="0">24*MAX(0,EOMONTH(B4930,0)-MAX(B4930,INDEX(Device_Inventory!$K$2:$K$1201,MATCH(A4930,Device_Inventory!$A$2:$A$1201,0)))+1)</x:f>
        <x:v>672</x:v>
      </x:c>
      <x:c r="P4930" s="11" t="b">
        <x:f aca="0">INDEX(Device_Inventory!$K$2:$K$1201,MATCH(A4930,Device_Inventory!$A$2:$A$1201,0))&gt;B4930</x:f>
        <x:v>0</x:v>
      </x:c>
      <x:c r="Q4930" s="1" t="str">
        <x:f aca="0">IF(D4930&gt;O4930,"Fail: operating hours exceed in-service hours",IF(D4930+M4930&gt;O4930,"Fail: operating + unavailable hours exceed in-service hours",IF(P4930,"Partial month: within in-service hours","OK")))</x:f>
        <x:v>OK</x:v>
      </x:c>
    </x:row>
    <x:row r="4931" ht="15" hidden="0" customHeight="1">
      <x:c r="A4931" s="1" t="s">
        <x:v>1492</x:v>
      </x:c>
      <x:c r="B4931" s="14" t="n">
        <x:v>46082</x:v>
      </x:c>
      <x:c r="C4931" s="1" t="n">
        <x:v>54.7</x:v>
      </x:c>
      <x:c r="D4931" s="1" t="n">
        <x:v>308.2</x:v>
      </x:c>
      <x:c r="E4931" s="1" t="n">
        <x:v>18</x:v>
      </x:c>
      <x:c r="F4931" s="1" t="n">
        <x:v>0</x:v>
      </x:c>
      <x:c r="G4931" s="1" t="n">
        <x:v>15</x:v>
      </x:c>
      <x:c r="H4931" s="1" t="n">
        <x:v>0</x:v>
      </x:c>
      <x:c r="I4931" s="1" t="n">
        <x:v>2</x:v>
      </x:c>
      <x:c r="J4931" s="1" t="n">
        <x:v>0.17</x:v>
      </x:c>
      <x:c r="K4931" s="1" t="n">
        <x:v>0</x:v>
      </x:c>
      <x:c r="L4931" s="1" t="n">
        <x:v>94.9</x:v>
      </x:c>
      <x:c r="M4931" s="1" t="n">
        <x:v>4.7</x:v>
      </x:c>
      <x:c r="N4931" s="1" t="n">
        <x:v>12.4</x:v>
      </x:c>
      <x:c r="O4931" s="1" t="n">
        <x:f aca="0">24*MAX(0,EOMONTH(B4931,0)-MAX(B4931,INDEX(Device_Inventory!$K$2:$K$1201,MATCH(A4931,Device_Inventory!$A$2:$A$1201,0)))+1)</x:f>
        <x:v>744</x:v>
      </x:c>
      <x:c r="P4931" s="11" t="b">
        <x:f aca="0">INDEX(Device_Inventory!$K$2:$K$1201,MATCH(A4931,Device_Inventory!$A$2:$A$1201,0))&gt;B4931</x:f>
        <x:v>0</x:v>
      </x:c>
      <x:c r="Q4931" s="1" t="str">
        <x:f aca="0">IF(D4931&gt;O4931,"Fail: operating hours exceed in-service hours",IF(D4931+M4931&gt;O4931,"Fail: operating + unavailable hours exceed in-service hours",IF(P4931,"Partial month: within in-service hours","OK")))</x:f>
        <x:v>OK</x:v>
      </x:c>
    </x:row>
    <x:row r="4932" ht="15" hidden="0" customHeight="1">
      <x:c r="A4932" s="1" t="s">
        <x:v>1492</x:v>
      </x:c>
      <x:c r="B4932" s="14" t="n">
        <x:v>46113</x:v>
      </x:c>
      <x:c r="C4932" s="1" t="n">
        <x:v>42.1</x:v>
      </x:c>
      <x:c r="D4932" s="1" t="n">
        <x:v>254</x:v>
      </x:c>
      <x:c r="E4932" s="1" t="n">
        <x:v>25</x:v>
      </x:c>
      <x:c r="F4932" s="1" t="n">
        <x:v>0</x:v>
      </x:c>
      <x:c r="G4932" s="1" t="n">
        <x:v>33</x:v>
      </x:c>
      <x:c r="H4932" s="1" t="n">
        <x:v>0</x:v>
      </x:c>
      <x:c r="I4932" s="1" t="n">
        <x:v>1</x:v>
      </x:c>
      <x:c r="J4932" s="1" t="n">
        <x:v>0</x:v>
      </x:c>
      <x:c r="K4932" s="1" t="n">
        <x:v>0</x:v>
      </x:c>
      <x:c r="L4932" s="1" t="n">
        <x:v>98.7</x:v>
      </x:c>
      <x:c r="M4932" s="1" t="n">
        <x:v>6.3</x:v>
      </x:c>
      <x:c r="N4932" s="1" t="n">
        <x:v>3.4</x:v>
      </x:c>
      <x:c r="O4932" s="1" t="n">
        <x:f aca="0">24*MAX(0,EOMONTH(B4932,0)-MAX(B4932,INDEX(Device_Inventory!$K$2:$K$1201,MATCH(A4932,Device_Inventory!$A$2:$A$1201,0)))+1)</x:f>
        <x:v>720</x:v>
      </x:c>
      <x:c r="P4932" s="11" t="b">
        <x:f aca="0">INDEX(Device_Inventory!$K$2:$K$1201,MATCH(A4932,Device_Inventory!$A$2:$A$1201,0))&gt;B4932</x:f>
        <x:v>0</x:v>
      </x:c>
      <x:c r="Q4932" s="1" t="str">
        <x:f aca="0">IF(D4932&gt;O4932,"Fail: operating hours exceed in-service hours",IF(D4932+M4932&gt;O4932,"Fail: operating + unavailable hours exceed in-service hours",IF(P4932,"Partial month: within in-service hours","OK")))</x:f>
        <x:v>OK</x:v>
      </x:c>
    </x:row>
    <x:row r="4933" ht="15" hidden="0" customHeight="1">
      <x:c r="A4933" s="1" t="s">
        <x:v>1492</x:v>
      </x:c>
      <x:c r="B4933" s="14" t="n">
        <x:v>46143</x:v>
      </x:c>
      <x:c r="C4933" s="1" t="n">
        <x:v>31</x:v>
      </x:c>
      <x:c r="D4933" s="1" t="n">
        <x:v>181.8</x:v>
      </x:c>
      <x:c r="E4933" s="1" t="n">
        <x:v>16</x:v>
      </x:c>
      <x:c r="F4933" s="1" t="n">
        <x:v>1</x:v>
      </x:c>
      <x:c r="G4933" s="1" t="n">
        <x:v>29</x:v>
      </x:c>
      <x:c r="H4933" s="1" t="n">
        <x:v>0</x:v>
      </x:c>
      <x:c r="I4933" s="1" t="n">
        <x:v>0</x:v>
      </x:c>
      <x:c r="J4933" s="1" t="n">
        <x:v>0.76</x:v>
      </x:c>
      <x:c r="K4933" s="1" t="n">
        <x:v>1</x:v>
      </x:c>
      <x:c r="L4933" s="1" t="n">
        <x:v>95.4</x:v>
      </x:c>
      <x:c r="M4933" s="1" t="n">
        <x:v>0</x:v>
      </x:c>
      <x:c r="N4933" s="1" t="n">
        <x:v>2.7</x:v>
      </x:c>
      <x:c r="O4933" s="1" t="n">
        <x:f aca="0">24*MAX(0,EOMONTH(B4933,0)-MAX(B4933,INDEX(Device_Inventory!$K$2:$K$1201,MATCH(A4933,Device_Inventory!$A$2:$A$1201,0)))+1)</x:f>
        <x:v>744</x:v>
      </x:c>
      <x:c r="P4933" s="11" t="b">
        <x:f aca="0">INDEX(Device_Inventory!$K$2:$K$1201,MATCH(A4933,Device_Inventory!$A$2:$A$1201,0))&gt;B4933</x:f>
        <x:v>0</x:v>
      </x:c>
      <x:c r="Q4933" s="1" t="str">
        <x:f aca="0">IF(D4933&gt;O4933,"Fail: operating hours exceed in-service hours",IF(D4933+M4933&gt;O4933,"Fail: operating + unavailable hours exceed in-service hours",IF(P4933,"Partial month: within in-service hours","OK")))</x:f>
        <x:v>OK</x:v>
      </x:c>
    </x:row>
    <x:row r="4934" ht="15" hidden="0" customHeight="1">
      <x:c r="A4934" s="1" t="s">
        <x:v>1492</x:v>
      </x:c>
      <x:c r="B4934" s="14" t="n">
        <x:v>46174</x:v>
      </x:c>
      <x:c r="C4934" s="1" t="n">
        <x:v>45.8</x:v>
      </x:c>
      <x:c r="D4934" s="1" t="n">
        <x:v>315.5</x:v>
      </x:c>
      <x:c r="E4934" s="1" t="n">
        <x:v>15</x:v>
      </x:c>
      <x:c r="F4934" s="1" t="n">
        <x:v>0</x:v>
      </x:c>
      <x:c r="G4934" s="1" t="n">
        <x:v>44</x:v>
      </x:c>
      <x:c r="H4934" s="1" t="n">
        <x:v>0</x:v>
      </x:c>
      <x:c r="I4934" s="1" t="n">
        <x:v>2</x:v>
      </x:c>
      <x:c r="J4934" s="1" t="n">
        <x:v>0.47</x:v>
      </x:c>
      <x:c r="K4934" s="1" t="n">
        <x:v>1</x:v>
      </x:c>
      <x:c r="L4934" s="1" t="n">
        <x:v>91.6</x:v>
      </x:c>
      <x:c r="M4934" s="1" t="n">
        <x:v>3.9</x:v>
      </x:c>
      <x:c r="N4934" s="1" t="n">
        <x:v>8.2</x:v>
      </x:c>
      <x:c r="O4934" s="1" t="n">
        <x:f aca="0">24*MAX(0,EOMONTH(B4934,0)-MAX(B4934,INDEX(Device_Inventory!$K$2:$K$1201,MATCH(A4934,Device_Inventory!$A$2:$A$1201,0)))+1)</x:f>
        <x:v>720</x:v>
      </x:c>
      <x:c r="P4934" s="11" t="b">
        <x:f aca="0">INDEX(Device_Inventory!$K$2:$K$1201,MATCH(A4934,Device_Inventory!$A$2:$A$1201,0))&gt;B4934</x:f>
        <x:v>0</x:v>
      </x:c>
      <x:c r="Q4934" s="1" t="str">
        <x:f aca="0">IF(D4934&gt;O4934,"Fail: operating hours exceed in-service hours",IF(D4934+M4934&gt;O4934,"Fail: operating + unavailable hours exceed in-service hours",IF(P4934,"Partial month: within in-service hours","OK")))</x:f>
        <x:v>OK</x:v>
      </x:c>
    </x:row>
    <x:row r="4935" ht="15" hidden="0" customHeight="1">
      <x:c r="A4935" s="1" t="s">
        <x:v>1492</x:v>
      </x:c>
      <x:c r="B4935" s="14" t="n">
        <x:v>46204</x:v>
      </x:c>
      <x:c r="C4935" s="1" t="n">
        <x:v>14.2</x:v>
      </x:c>
      <x:c r="D4935" s="1" t="n">
        <x:v>78.4</x:v>
      </x:c>
      <x:c r="E4935" s="1" t="n">
        <x:v>6</x:v>
      </x:c>
      <x:c r="F4935" s="1" t="n">
        <x:v>0</x:v>
      </x:c>
      <x:c r="G4935" s="1" t="n">
        <x:v>19</x:v>
      </x:c>
      <x:c r="H4935" s="1" t="n">
        <x:v>0</x:v>
      </x:c>
      <x:c r="I4935" s="1" t="n">
        <x:v>2</x:v>
      </x:c>
      <x:c r="J4935" s="1" t="n">
        <x:v>0.16</x:v>
      </x:c>
      <x:c r="K4935" s="1" t="n">
        <x:v>2</x:v>
      </x:c>
      <x:c r="L4935" s="1" t="n">
        <x:v>94</x:v>
      </x:c>
      <x:c r="M4935" s="1" t="n">
        <x:v>0</x:v>
      </x:c>
      <x:c r="N4935" s="1" t="n">
        <x:v>1.2</x:v>
      </x:c>
      <x:c r="O4935" s="1" t="n">
        <x:f aca="0">24*MAX(0,EOMONTH(B4935,0)-MAX(B4935,INDEX(Device_Inventory!$K$2:$K$1201,MATCH(A4935,Device_Inventory!$A$2:$A$1201,0)))+1)</x:f>
        <x:v>744</x:v>
      </x:c>
      <x:c r="P4935" s="11" t="b">
        <x:f aca="0">INDEX(Device_Inventory!$K$2:$K$1201,MATCH(A4935,Device_Inventory!$A$2:$A$1201,0))&gt;B4935</x:f>
        <x:v>0</x:v>
      </x:c>
      <x:c r="Q4935" s="1" t="str">
        <x:f aca="0">IF(D4935&gt;O4935,"Fail: operating hours exceed in-service hours",IF(D4935+M4935&gt;O4935,"Fail: operating + unavailable hours exceed in-service hours",IF(P4935,"Partial month: within in-service hours","OK")))</x:f>
        <x:v>OK</x:v>
      </x:c>
    </x:row>
    <x:row r="4936" ht="15" hidden="0" customHeight="1">
      <x:c r="A4936" s="1" t="s">
        <x:v>1493</x:v>
      </x:c>
      <x:c r="B4936" s="14" t="n">
        <x:v>46054</x:v>
      </x:c>
      <x:c r="C4936" s="1" t="n">
        <x:v>31.7</x:v>
      </x:c>
      <x:c r="D4936" s="1" t="n">
        <x:v>229.6</x:v>
      </x:c>
      <x:c r="E4936" s="1" t="n">
        <x:v>5</x:v>
      </x:c>
      <x:c r="F4936" s="1" t="n">
        <x:v>0</x:v>
      </x:c>
      <x:c r="G4936" s="1" t="n">
        <x:v>21</x:v>
      </x:c>
      <x:c r="H4936" s="1" t="n">
        <x:v>0</x:v>
      </x:c>
      <x:c r="I4936" s="1" t="n">
        <x:v>2</x:v>
      </x:c>
      <x:c r="J4936" s="1" t="n">
        <x:v>0</x:v>
      </x:c>
      <x:c r="K4936" s="1" t="n">
        <x:v>1</x:v>
      </x:c>
      <x:c r="L4936" s="1" t="n">
        <x:v>98</x:v>
      </x:c>
      <x:c r="M4936" s="1" t="n">
        <x:v>14.7</x:v>
      </x:c>
      <x:c r="N4936" s="1" t="n">
        <x:v>5.5</x:v>
      </x:c>
      <x:c r="O4936" s="1" t="n">
        <x:f aca="0">24*MAX(0,EOMONTH(B4936,0)-MAX(B4936,INDEX(Device_Inventory!$K$2:$K$1201,MATCH(A4936,Device_Inventory!$A$2:$A$1201,0)))+1)</x:f>
        <x:v>672</x:v>
      </x:c>
      <x:c r="P4936" s="11" t="b">
        <x:f aca="0">INDEX(Device_Inventory!$K$2:$K$1201,MATCH(A4936,Device_Inventory!$A$2:$A$1201,0))&gt;B4936</x:f>
        <x:v>0</x:v>
      </x:c>
      <x:c r="Q4936" s="1" t="str">
        <x:f aca="0">IF(D4936&gt;O4936,"Fail: operating hours exceed in-service hours",IF(D4936+M4936&gt;O4936,"Fail: operating + unavailable hours exceed in-service hours",IF(P4936,"Partial month: within in-service hours","OK")))</x:f>
        <x:v>OK</x:v>
      </x:c>
    </x:row>
    <x:row r="4937" ht="15" hidden="0" customHeight="1">
      <x:c r="A4937" s="1" t="s">
        <x:v>1493</x:v>
      </x:c>
      <x:c r="B4937" s="14" t="n">
        <x:v>46082</x:v>
      </x:c>
      <x:c r="C4937" s="1" t="n">
        <x:v>34.3</x:v>
      </x:c>
      <x:c r="D4937" s="1" t="n">
        <x:v>248.3</x:v>
      </x:c>
      <x:c r="E4937" s="1" t="n">
        <x:v>9</x:v>
      </x:c>
      <x:c r="F4937" s="1" t="n">
        <x:v>1</x:v>
      </x:c>
      <x:c r="G4937" s="1" t="n">
        <x:v>35</x:v>
      </x:c>
      <x:c r="H4937" s="1" t="n">
        <x:v>0</x:v>
      </x:c>
      <x:c r="I4937" s="1" t="n">
        <x:v>0</x:v>
      </x:c>
      <x:c r="J4937" s="1" t="n">
        <x:v>0.88</x:v>
      </x:c>
      <x:c r="K4937" s="1" t="n">
        <x:v>1</x:v>
      </x:c>
      <x:c r="L4937" s="1" t="n">
        <x:v>91.5</x:v>
      </x:c>
      <x:c r="M4937" s="1" t="n">
        <x:v>0.9</x:v>
      </x:c>
      <x:c r="N4937" s="1" t="n">
        <x:v>8.8</x:v>
      </x:c>
      <x:c r="O4937" s="1" t="n">
        <x:f aca="0">24*MAX(0,EOMONTH(B4937,0)-MAX(B4937,INDEX(Device_Inventory!$K$2:$K$1201,MATCH(A4937,Device_Inventory!$A$2:$A$1201,0)))+1)</x:f>
        <x:v>744</x:v>
      </x:c>
      <x:c r="P4937" s="11" t="b">
        <x:f aca="0">INDEX(Device_Inventory!$K$2:$K$1201,MATCH(A4937,Device_Inventory!$A$2:$A$1201,0))&gt;B4937</x:f>
        <x:v>0</x:v>
      </x:c>
      <x:c r="Q4937" s="1" t="str">
        <x:f aca="0">IF(D4937&gt;O4937,"Fail: operating hours exceed in-service hours",IF(D4937+M4937&gt;O4937,"Fail: operating + unavailable hours exceed in-service hours",IF(P4937,"Partial month: within in-service hours","OK")))</x:f>
        <x:v>OK</x:v>
      </x:c>
    </x:row>
    <x:row r="4938" ht="15" hidden="0" customHeight="1">
      <x:c r="A4938" s="1" t="s">
        <x:v>1493</x:v>
      </x:c>
      <x:c r="B4938" s="14" t="n">
        <x:v>46113</x:v>
      </x:c>
      <x:c r="C4938" s="1" t="n">
        <x:v>48.6</x:v>
      </x:c>
      <x:c r="D4938" s="1" t="n">
        <x:v>329.3</x:v>
      </x:c>
      <x:c r="E4938" s="1" t="n">
        <x:v>8</x:v>
      </x:c>
      <x:c r="F4938" s="1" t="n">
        <x:v>1</x:v>
      </x:c>
      <x:c r="G4938" s="1" t="n">
        <x:v>41</x:v>
      </x:c>
      <x:c r="H4938" s="1" t="n">
        <x:v>0</x:v>
      </x:c>
      <x:c r="I4938" s="1" t="n">
        <x:v>1</x:v>
      </x:c>
      <x:c r="J4938" s="1" t="n">
        <x:v>1</x:v>
      </x:c>
      <x:c r="K4938" s="1" t="n">
        <x:v>0</x:v>
      </x:c>
      <x:c r="L4938" s="1" t="n">
        <x:v>97.9</x:v>
      </x:c>
      <x:c r="M4938" s="1" t="n">
        <x:v>10.5</x:v>
      </x:c>
      <x:c r="N4938" s="1" t="n">
        <x:v>5.4</x:v>
      </x:c>
      <x:c r="O4938" s="1" t="n">
        <x:f aca="0">24*MAX(0,EOMONTH(B4938,0)-MAX(B4938,INDEX(Device_Inventory!$K$2:$K$1201,MATCH(A4938,Device_Inventory!$A$2:$A$1201,0)))+1)</x:f>
        <x:v>720</x:v>
      </x:c>
      <x:c r="P4938" s="11" t="b">
        <x:f aca="0">INDEX(Device_Inventory!$K$2:$K$1201,MATCH(A4938,Device_Inventory!$A$2:$A$1201,0))&gt;B4938</x:f>
        <x:v>0</x:v>
      </x:c>
      <x:c r="Q4938" s="1" t="str">
        <x:f aca="0">IF(D4938&gt;O4938,"Fail: operating hours exceed in-service hours",IF(D4938+M4938&gt;O4938,"Fail: operating + unavailable hours exceed in-service hours",IF(P4938,"Partial month: within in-service hours","OK")))</x:f>
        <x:v>OK</x:v>
      </x:c>
    </x:row>
    <x:row r="4939" ht="15" hidden="0" customHeight="1">
      <x:c r="A4939" s="1" t="s">
        <x:v>1493</x:v>
      </x:c>
      <x:c r="B4939" s="14" t="n">
        <x:v>46143</x:v>
      </x:c>
      <x:c r="C4939" s="1" t="n">
        <x:v>38.7</x:v>
      </x:c>
      <x:c r="D4939" s="1" t="n">
        <x:v>263</x:v>
      </x:c>
      <x:c r="E4939" s="1" t="n">
        <x:v>12</x:v>
      </x:c>
      <x:c r="F4939" s="1" t="n">
        <x:v>1</x:v>
      </x:c>
      <x:c r="G4939" s="1" t="n">
        <x:v>38</x:v>
      </x:c>
      <x:c r="H4939" s="1" t="n">
        <x:v>0</x:v>
      </x:c>
      <x:c r="I4939" s="1" t="n">
        <x:v>1</x:v>
      </x:c>
      <x:c r="J4939" s="1" t="n">
        <x:v>0</x:v>
      </x:c>
      <x:c r="K4939" s="1" t="n">
        <x:v>1</x:v>
      </x:c>
      <x:c r="L4939" s="1" t="n">
        <x:v>95.9</x:v>
      </x:c>
      <x:c r="M4939" s="1" t="n">
        <x:v>3</x:v>
      </x:c>
      <x:c r="N4939" s="1" t="n">
        <x:v>8.3</x:v>
      </x:c>
      <x:c r="O4939" s="1" t="n">
        <x:f aca="0">24*MAX(0,EOMONTH(B4939,0)-MAX(B4939,INDEX(Device_Inventory!$K$2:$K$1201,MATCH(A4939,Device_Inventory!$A$2:$A$1201,0)))+1)</x:f>
        <x:v>744</x:v>
      </x:c>
      <x:c r="P4939" s="11" t="b">
        <x:f aca="0">INDEX(Device_Inventory!$K$2:$K$1201,MATCH(A4939,Device_Inventory!$A$2:$A$1201,0))&gt;B4939</x:f>
        <x:v>0</x:v>
      </x:c>
      <x:c r="Q4939" s="1" t="str">
        <x:f aca="0">IF(D4939&gt;O4939,"Fail: operating hours exceed in-service hours",IF(D4939+M4939&gt;O4939,"Fail: operating + unavailable hours exceed in-service hours",IF(P4939,"Partial month: within in-service hours","OK")))</x:f>
        <x:v>OK</x:v>
      </x:c>
    </x:row>
    <x:row r="4940" ht="15" hidden="0" customHeight="1">
      <x:c r="A4940" s="1" t="s">
        <x:v>1493</x:v>
      </x:c>
      <x:c r="B4940" s="14" t="n">
        <x:v>46174</x:v>
      </x:c>
      <x:c r="C4940" s="1" t="n">
        <x:v>49.9</x:v>
      </x:c>
      <x:c r="D4940" s="1" t="n">
        <x:v>350.9</x:v>
      </x:c>
      <x:c r="E4940" s="1" t="n">
        <x:v>15</x:v>
      </x:c>
      <x:c r="F4940" s="1" t="n">
        <x:v>1</x:v>
      </x:c>
      <x:c r="G4940" s="1" t="n">
        <x:v>24</x:v>
      </x:c>
      <x:c r="H4940" s="1" t="n">
        <x:v>0</x:v>
      </x:c>
      <x:c r="I4940" s="1" t="n">
        <x:v>2</x:v>
      </x:c>
      <x:c r="J4940" s="1" t="n">
        <x:v>0.06</x:v>
      </x:c>
      <x:c r="K4940" s="1" t="n">
        <x:v>0</x:v>
      </x:c>
      <x:c r="L4940" s="1" t="n">
        <x:v>95.2</x:v>
      </x:c>
      <x:c r="M4940" s="1" t="n">
        <x:v>4.4</x:v>
      </x:c>
      <x:c r="N4940" s="1" t="n">
        <x:v>15.3</x:v>
      </x:c>
      <x:c r="O4940" s="1" t="n">
        <x:f aca="0">24*MAX(0,EOMONTH(B4940,0)-MAX(B4940,INDEX(Device_Inventory!$K$2:$K$1201,MATCH(A4940,Device_Inventory!$A$2:$A$1201,0)))+1)</x:f>
        <x:v>720</x:v>
      </x:c>
      <x:c r="P4940" s="11" t="b">
        <x:f aca="0">INDEX(Device_Inventory!$K$2:$K$1201,MATCH(A4940,Device_Inventory!$A$2:$A$1201,0))&gt;B4940</x:f>
        <x:v>0</x:v>
      </x:c>
      <x:c r="Q4940" s="1" t="str">
        <x:f aca="0">IF(D4940&gt;O4940,"Fail: operating hours exceed in-service hours",IF(D4940+M4940&gt;O4940,"Fail: operating + unavailable hours exceed in-service hours",IF(P4940,"Partial month: within in-service hours","OK")))</x:f>
        <x:v>OK</x:v>
      </x:c>
    </x:row>
    <x:row r="4941" ht="15" hidden="0" customHeight="1">
      <x:c r="A4941" s="1" t="s">
        <x:v>1493</x:v>
      </x:c>
      <x:c r="B4941" s="14" t="n">
        <x:v>46204</x:v>
      </x:c>
      <x:c r="C4941" s="1" t="n">
        <x:v>34.6</x:v>
      </x:c>
      <x:c r="D4941" s="1" t="n">
        <x:v>220.9</x:v>
      </x:c>
      <x:c r="E4941" s="1" t="n">
        <x:v>15</x:v>
      </x:c>
      <x:c r="F4941" s="1" t="n">
        <x:v>2</x:v>
      </x:c>
      <x:c r="G4941" s="1" t="n">
        <x:v>23</x:v>
      </x:c>
      <x:c r="H4941" s="1" t="n">
        <x:v>1</x:v>
      </x:c>
      <x:c r="I4941" s="1" t="n">
        <x:v>1</x:v>
      </x:c>
      <x:c r="J4941" s="1" t="n">
        <x:v>0.41</x:v>
      </x:c>
      <x:c r="K4941" s="1" t="n">
        <x:v>0</x:v>
      </x:c>
      <x:c r="L4941" s="1" t="n">
        <x:v>97.9</x:v>
      </x:c>
      <x:c r="M4941" s="1" t="n">
        <x:v>5.3</x:v>
      </x:c>
      <x:c r="N4941" s="1" t="n">
        <x:v>8.3</x:v>
      </x:c>
      <x:c r="O4941" s="1" t="n">
        <x:f aca="0">24*MAX(0,EOMONTH(B4941,0)-MAX(B4941,INDEX(Device_Inventory!$K$2:$K$1201,MATCH(A4941,Device_Inventory!$A$2:$A$1201,0)))+1)</x:f>
        <x:v>744</x:v>
      </x:c>
      <x:c r="P4941" s="11" t="b">
        <x:f aca="0">INDEX(Device_Inventory!$K$2:$K$1201,MATCH(A4941,Device_Inventory!$A$2:$A$1201,0))&gt;B4941</x:f>
        <x:v>0</x:v>
      </x:c>
      <x:c r="Q4941" s="1" t="str">
        <x:f aca="0">IF(D4941&gt;O4941,"Fail: operating hours exceed in-service hours",IF(D4941+M4941&gt;O4941,"Fail: operating + unavailable hours exceed in-service hours",IF(P4941,"Partial month: within in-service hours","OK")))</x:f>
        <x:v>OK</x:v>
      </x:c>
    </x:row>
    <x:row r="4942" ht="15" hidden="0" customHeight="1">
      <x:c r="A4942" s="1" t="s">
        <x:v>1792</x:v>
      </x:c>
      <x:c r="B4942" s="14" t="n">
        <x:v>46054</x:v>
      </x:c>
      <x:c r="C4942" s="1" t="n">
        <x:v>71.2</x:v>
      </x:c>
      <x:c r="D4942" s="1" t="n">
        <x:v>438.9</x:v>
      </x:c>
      <x:c r="E4942" s="1" t="n">
        <x:v>18</x:v>
      </x:c>
      <x:c r="F4942" s="1" t="n">
        <x:v>0</x:v>
      </x:c>
      <x:c r="G4942" s="1" t="n">
        <x:v>40</x:v>
      </x:c>
      <x:c r="H4942" s="1" t="n">
        <x:v>0</x:v>
      </x:c>
      <x:c r="I4942" s="1" t="n">
        <x:v>2</x:v>
      </x:c>
      <x:c r="J4942" s="1" t="n">
        <x:v>0.26</x:v>
      </x:c>
      <x:c r="K4942" s="1" t="n">
        <x:v>0</x:v>
      </x:c>
      <x:c r="L4942" s="1" t="n">
        <x:v>93.9</x:v>
      </x:c>
      <x:c r="M4942" s="1" t="n">
        <x:v>6</x:v>
      </x:c>
      <x:c r="N4942" s="1" t="n">
        <x:v>12.1</x:v>
      </x:c>
      <x:c r="O4942" s="1" t="n">
        <x:f aca="0">24*MAX(0,EOMONTH(B4942,0)-MAX(B4942,INDEX(Device_Inventory!$K$2:$K$1201,MATCH(A4942,Device_Inventory!$A$2:$A$1201,0)))+1)</x:f>
        <x:v>672</x:v>
      </x:c>
      <x:c r="P4942" s="11" t="b">
        <x:f aca="0">INDEX(Device_Inventory!$K$2:$K$1201,MATCH(A4942,Device_Inventory!$A$2:$A$1201,0))&gt;B4942</x:f>
        <x:v>0</x:v>
      </x:c>
      <x:c r="Q4942" s="1" t="str">
        <x:f aca="0">IF(D4942&gt;O4942,"Fail: operating hours exceed in-service hours",IF(D4942+M4942&gt;O4942,"Fail: operating + unavailable hours exceed in-service hours",IF(P4942,"Partial month: within in-service hours","OK")))</x:f>
        <x:v>OK</x:v>
      </x:c>
    </x:row>
    <x:row r="4943" ht="15" hidden="0" customHeight="1">
      <x:c r="A4943" s="1" t="s">
        <x:v>1792</x:v>
      </x:c>
      <x:c r="B4943" s="14" t="n">
        <x:v>46082</x:v>
      </x:c>
      <x:c r="C4943" s="1" t="n">
        <x:v>62.4</x:v>
      </x:c>
      <x:c r="D4943" s="1" t="n">
        <x:v>342.7</x:v>
      </x:c>
      <x:c r="E4943" s="1" t="n">
        <x:v>19</x:v>
      </x:c>
      <x:c r="F4943" s="1" t="n">
        <x:v>0</x:v>
      </x:c>
      <x:c r="G4943" s="1" t="n">
        <x:v>29</x:v>
      </x:c>
      <x:c r="H4943" s="1" t="n">
        <x:v>0</x:v>
      </x:c>
      <x:c r="I4943" s="1" t="n">
        <x:v>0</x:v>
      </x:c>
      <x:c r="J4943" s="1" t="n">
        <x:v>0</x:v>
      </x:c>
      <x:c r="K4943" s="1" t="n">
        <x:v>1</x:v>
      </x:c>
      <x:c r="L4943" s="1" t="n">
        <x:v>99.8</x:v>
      </x:c>
      <x:c r="M4943" s="1" t="n">
        <x:v>7</x:v>
      </x:c>
      <x:c r="N4943" s="1" t="n">
        <x:v>11.1</x:v>
      </x:c>
      <x:c r="O4943" s="1" t="n">
        <x:f aca="0">24*MAX(0,EOMONTH(B4943,0)-MAX(B4943,INDEX(Device_Inventory!$K$2:$K$1201,MATCH(A4943,Device_Inventory!$A$2:$A$1201,0)))+1)</x:f>
        <x:v>744</x:v>
      </x:c>
      <x:c r="P4943" s="11" t="b">
        <x:f aca="0">INDEX(Device_Inventory!$K$2:$K$1201,MATCH(A4943,Device_Inventory!$A$2:$A$1201,0))&gt;B4943</x:f>
        <x:v>0</x:v>
      </x:c>
      <x:c r="Q4943" s="1" t="str">
        <x:f aca="0">IF(D4943&gt;O4943,"Fail: operating hours exceed in-service hours",IF(D4943+M4943&gt;O4943,"Fail: operating + unavailable hours exceed in-service hours",IF(P4943,"Partial month: within in-service hours","OK")))</x:f>
        <x:v>OK</x:v>
      </x:c>
    </x:row>
    <x:row r="4944" ht="15" hidden="0" customHeight="1">
      <x:c r="A4944" s="1" t="s">
        <x:v>1792</x:v>
      </x:c>
      <x:c r="B4944" s="14" t="n">
        <x:v>46113</x:v>
      </x:c>
      <x:c r="C4944" s="1" t="n">
        <x:v>57.1</x:v>
      </x:c>
      <x:c r="D4944" s="1" t="n">
        <x:v>337.4</x:v>
      </x:c>
      <x:c r="E4944" s="1" t="n">
        <x:v>20</x:v>
      </x:c>
      <x:c r="F4944" s="1" t="n">
        <x:v>0</x:v>
      </x:c>
      <x:c r="G4944" s="1" t="n">
        <x:v>28</x:v>
      </x:c>
      <x:c r="H4944" s="1" t="n">
        <x:v>0</x:v>
      </x:c>
      <x:c r="I4944" s="1" t="n">
        <x:v>3</x:v>
      </x:c>
      <x:c r="J4944" s="1" t="n">
        <x:v>0.53</x:v>
      </x:c>
      <x:c r="K4944" s="1" t="n">
        <x:v>0</x:v>
      </x:c>
      <x:c r="L4944" s="1" t="n">
        <x:v>97.3</x:v>
      </x:c>
      <x:c r="M4944" s="1" t="n">
        <x:v>11.2</x:v>
      </x:c>
      <x:c r="N4944" s="1" t="n">
        <x:v>9.5</x:v>
      </x:c>
      <x:c r="O4944" s="1" t="n">
        <x:f aca="0">24*MAX(0,EOMONTH(B4944,0)-MAX(B4944,INDEX(Device_Inventory!$K$2:$K$1201,MATCH(A4944,Device_Inventory!$A$2:$A$1201,0)))+1)</x:f>
        <x:v>720</x:v>
      </x:c>
      <x:c r="P4944" s="11" t="b">
        <x:f aca="0">INDEX(Device_Inventory!$K$2:$K$1201,MATCH(A4944,Device_Inventory!$A$2:$A$1201,0))&gt;B4944</x:f>
        <x:v>0</x:v>
      </x:c>
      <x:c r="Q4944" s="1" t="str">
        <x:f aca="0">IF(D4944&gt;O4944,"Fail: operating hours exceed in-service hours",IF(D4944+M4944&gt;O4944,"Fail: operating + unavailable hours exceed in-service hours",IF(P4944,"Partial month: within in-service hours","OK")))</x:f>
        <x:v>OK</x:v>
      </x:c>
    </x:row>
    <x:row r="4945" ht="15" hidden="0" customHeight="1">
      <x:c r="A4945" s="1" t="s">
        <x:v>1792</x:v>
      </x:c>
      <x:c r="B4945" s="14" t="n">
        <x:v>46143</x:v>
      </x:c>
      <x:c r="C4945" s="1" t="n">
        <x:v>51.2</x:v>
      </x:c>
      <x:c r="D4945" s="1" t="n">
        <x:v>297.3</x:v>
      </x:c>
      <x:c r="E4945" s="1" t="n">
        <x:v>2</x:v>
      </x:c>
      <x:c r="F4945" s="1" t="n">
        <x:v>0</x:v>
      </x:c>
      <x:c r="G4945" s="1" t="n">
        <x:v>19</x:v>
      </x:c>
      <x:c r="H4945" s="1" t="n">
        <x:v>0</x:v>
      </x:c>
      <x:c r="I4945" s="1" t="n">
        <x:v>3</x:v>
      </x:c>
      <x:c r="J4945" s="1" t="n">
        <x:v>0</x:v>
      </x:c>
      <x:c r="K4945" s="1" t="n">
        <x:v>0</x:v>
      </x:c>
      <x:c r="L4945" s="1" t="n">
        <x:v>92.5</x:v>
      </x:c>
      <x:c r="M4945" s="1" t="n">
        <x:v>2.3</x:v>
      </x:c>
      <x:c r="N4945" s="1" t="n">
        <x:v>7.2</x:v>
      </x:c>
      <x:c r="O4945" s="1" t="n">
        <x:f aca="0">24*MAX(0,EOMONTH(B4945,0)-MAX(B4945,INDEX(Device_Inventory!$K$2:$K$1201,MATCH(A4945,Device_Inventory!$A$2:$A$1201,0)))+1)</x:f>
        <x:v>744</x:v>
      </x:c>
      <x:c r="P4945" s="11" t="b">
        <x:f aca="0">INDEX(Device_Inventory!$K$2:$K$1201,MATCH(A4945,Device_Inventory!$A$2:$A$1201,0))&gt;B4945</x:f>
        <x:v>0</x:v>
      </x:c>
      <x:c r="Q4945" s="1" t="str">
        <x:f aca="0">IF(D4945&gt;O4945,"Fail: operating hours exceed in-service hours",IF(D4945+M4945&gt;O4945,"Fail: operating + unavailable hours exceed in-service hours",IF(P4945,"Partial month: within in-service hours","OK")))</x:f>
        <x:v>OK</x:v>
      </x:c>
    </x:row>
    <x:row r="4946" ht="15" hidden="0" customHeight="1">
      <x:c r="A4946" s="1" t="s">
        <x:v>1792</x:v>
      </x:c>
      <x:c r="B4946" s="14" t="n">
        <x:v>46174</x:v>
      </x:c>
      <x:c r="C4946" s="1" t="n">
        <x:v>69.7</x:v>
      </x:c>
      <x:c r="D4946" s="1" t="n">
        <x:v>397</x:v>
      </x:c>
      <x:c r="E4946" s="1" t="n">
        <x:v>20</x:v>
      </x:c>
      <x:c r="F4946" s="1" t="n">
        <x:v>0</x:v>
      </x:c>
      <x:c r="G4946" s="1" t="n">
        <x:v>30</x:v>
      </x:c>
      <x:c r="H4946" s="1" t="n">
        <x:v>0</x:v>
      </x:c>
      <x:c r="I4946" s="1" t="n">
        <x:v>3</x:v>
      </x:c>
      <x:c r="J4946" s="1" t="n">
        <x:v>0.17</x:v>
      </x:c>
      <x:c r="K4946" s="1" t="n">
        <x:v>1</x:v>
      </x:c>
      <x:c r="L4946" s="1" t="n">
        <x:v>94</x:v>
      </x:c>
      <x:c r="M4946" s="1" t="n">
        <x:v>6.2</x:v>
      </x:c>
      <x:c r="N4946" s="1" t="n">
        <x:v>9.7</x:v>
      </x:c>
      <x:c r="O4946" s="1" t="n">
        <x:f aca="0">24*MAX(0,EOMONTH(B4946,0)-MAX(B4946,INDEX(Device_Inventory!$K$2:$K$1201,MATCH(A4946,Device_Inventory!$A$2:$A$1201,0)))+1)</x:f>
        <x:v>720</x:v>
      </x:c>
      <x:c r="P4946" s="11" t="b">
        <x:f aca="0">INDEX(Device_Inventory!$K$2:$K$1201,MATCH(A4946,Device_Inventory!$A$2:$A$1201,0))&gt;B4946</x:f>
        <x:v>0</x:v>
      </x:c>
      <x:c r="Q4946" s="1" t="str">
        <x:f aca="0">IF(D4946&gt;O4946,"Fail: operating hours exceed in-service hours",IF(D4946+M4946&gt;O4946,"Fail: operating + unavailable hours exceed in-service hours",IF(P4946,"Partial month: within in-service hours","OK")))</x:f>
        <x:v>OK</x:v>
      </x:c>
    </x:row>
    <x:row r="4947" ht="15" hidden="0" customHeight="1">
      <x:c r="A4947" s="1" t="s">
        <x:v>1792</x:v>
      </x:c>
      <x:c r="B4947" s="14" t="n">
        <x:v>46204</x:v>
      </x:c>
      <x:c r="C4947" s="1" t="n">
        <x:v>53.4</x:v>
      </x:c>
      <x:c r="D4947" s="1" t="n">
        <x:v>385.5</x:v>
      </x:c>
      <x:c r="E4947" s="1" t="n">
        <x:v>16</x:v>
      </x:c>
      <x:c r="F4947" s="1" t="n">
        <x:v>0</x:v>
      </x:c>
      <x:c r="G4947" s="1" t="n">
        <x:v>25</x:v>
      </x:c>
      <x:c r="H4947" s="1" t="n">
        <x:v>0</x:v>
      </x:c>
      <x:c r="I4947" s="1" t="n">
        <x:v>4</x:v>
      </x:c>
      <x:c r="J4947" s="1" t="n">
        <x:v>0.48</x:v>
      </x:c>
      <x:c r="K4947" s="1" t="n">
        <x:v>0</x:v>
      </x:c>
      <x:c r="L4947" s="1" t="n">
        <x:v>95.3</x:v>
      </x:c>
      <x:c r="M4947" s="1" t="n">
        <x:v>0</x:v>
      </x:c>
      <x:c r="N4947" s="1" t="n">
        <x:v>5.4</x:v>
      </x:c>
      <x:c r="O4947" s="1" t="n">
        <x:f aca="0">24*MAX(0,EOMONTH(B4947,0)-MAX(B4947,INDEX(Device_Inventory!$K$2:$K$1201,MATCH(A4947,Device_Inventory!$A$2:$A$1201,0)))+1)</x:f>
        <x:v>744</x:v>
      </x:c>
      <x:c r="P4947" s="11" t="b">
        <x:f aca="0">INDEX(Device_Inventory!$K$2:$K$1201,MATCH(A4947,Device_Inventory!$A$2:$A$1201,0))&gt;B4947</x:f>
        <x:v>0</x:v>
      </x:c>
      <x:c r="Q4947" s="1" t="str">
        <x:f aca="0">IF(D4947&gt;O4947,"Fail: operating hours exceed in-service hours",IF(D4947+M4947&gt;O4947,"Fail: operating + unavailable hours exceed in-service hours",IF(P4947,"Partial month: within in-service hours","OK")))</x:f>
        <x:v>OK</x:v>
      </x:c>
    </x:row>
    <x:row r="4948" ht="15" hidden="0" customHeight="1">
      <x:c r="A4948" s="1" t="s">
        <x:v>4066</x:v>
      </x:c>
      <x:c r="B4948" s="14" t="n">
        <x:v>46054</x:v>
      </x:c>
      <x:c r="C4948" s="1" t="n">
        <x:v>68</x:v>
      </x:c>
      <x:c r="D4948" s="1" t="n">
        <x:v>420.7</x:v>
      </x:c>
      <x:c r="E4948" s="1" t="n">
        <x:v>24</x:v>
      </x:c>
      <x:c r="F4948" s="1" t="n">
        <x:v>0</x:v>
      </x:c>
      <x:c r="G4948" s="1" t="n">
        <x:v>43</x:v>
      </x:c>
      <x:c r="H4948" s="1" t="n">
        <x:v>0</x:v>
      </x:c>
      <x:c r="I4948" s="1" t="n">
        <x:v>2</x:v>
      </x:c>
      <x:c r="J4948" s="1" t="n">
        <x:v>0</x:v>
      </x:c>
      <x:c r="K4948" s="1" t="n">
        <x:v>2</x:v>
      </x:c>
      <x:c r="L4948" s="1" t="n">
        <x:v>98.6</x:v>
      </x:c>
      <x:c r="M4948" s="1" t="n">
        <x:v>0</x:v>
      </x:c>
      <x:c r="N4948" s="1" t="n">
        <x:v>18</x:v>
      </x:c>
      <x:c r="O4948" s="1" t="n">
        <x:f aca="0">24*MAX(0,EOMONTH(B4948,0)-MAX(B4948,INDEX(Device_Inventory!$K$2:$K$1201,MATCH(A4948,Device_Inventory!$A$2:$A$1201,0)))+1)</x:f>
        <x:v>672</x:v>
      </x:c>
      <x:c r="P4948" s="11" t="b">
        <x:f aca="0">INDEX(Device_Inventory!$K$2:$K$1201,MATCH(A4948,Device_Inventory!$A$2:$A$1201,0))&gt;B4948</x:f>
        <x:v>0</x:v>
      </x:c>
      <x:c r="Q4948" s="1" t="str">
        <x:f aca="0">IF(D4948&gt;O4948,"Fail: operating hours exceed in-service hours",IF(D4948+M4948&gt;O4948,"Fail: operating + unavailable hours exceed in-service hours",IF(P4948,"Partial month: within in-service hours","OK")))</x:f>
        <x:v>OK</x:v>
      </x:c>
    </x:row>
    <x:row r="4949" ht="15" hidden="0" customHeight="1">
      <x:c r="A4949" s="1" t="s">
        <x:v>4066</x:v>
      </x:c>
      <x:c r="B4949" s="14" t="n">
        <x:v>46082</x:v>
      </x:c>
      <x:c r="C4949" s="1" t="n">
        <x:v>72.3</x:v>
      </x:c>
      <x:c r="D4949" s="1" t="n">
        <x:v>402.1</x:v>
      </x:c>
      <x:c r="E4949" s="1" t="n">
        <x:v>26</x:v>
      </x:c>
      <x:c r="F4949" s="1" t="n">
        <x:v>1</x:v>
      </x:c>
      <x:c r="G4949" s="1" t="n">
        <x:v>31</x:v>
      </x:c>
      <x:c r="H4949" s="1" t="n">
        <x:v>0</x:v>
      </x:c>
      <x:c r="I4949" s="1" t="n">
        <x:v>6</x:v>
      </x:c>
      <x:c r="J4949" s="1" t="n">
        <x:v>1.09</x:v>
      </x:c>
      <x:c r="K4949" s="1" t="n">
        <x:v>0</x:v>
      </x:c>
      <x:c r="L4949" s="1" t="n">
        <x:v>87.1</x:v>
      </x:c>
      <x:c r="M4949" s="1" t="n">
        <x:v>1.1</x:v>
      </x:c>
      <x:c r="N4949" s="1" t="n">
        <x:v>17.4</x:v>
      </x:c>
      <x:c r="O4949" s="1" t="n">
        <x:f aca="0">24*MAX(0,EOMONTH(B4949,0)-MAX(B4949,INDEX(Device_Inventory!$K$2:$K$1201,MATCH(A4949,Device_Inventory!$A$2:$A$1201,0)))+1)</x:f>
        <x:v>744</x:v>
      </x:c>
      <x:c r="P4949" s="11" t="b">
        <x:f aca="0">INDEX(Device_Inventory!$K$2:$K$1201,MATCH(A4949,Device_Inventory!$A$2:$A$1201,0))&gt;B4949</x:f>
        <x:v>0</x:v>
      </x:c>
      <x:c r="Q4949" s="1" t="str">
        <x:f aca="0">IF(D4949&gt;O4949,"Fail: operating hours exceed in-service hours",IF(D4949+M4949&gt;O4949,"Fail: operating + unavailable hours exceed in-service hours",IF(P4949,"Partial month: within in-service hours","OK")))</x:f>
        <x:v>OK</x:v>
      </x:c>
    </x:row>
    <x:row r="4950" ht="15" hidden="0" customHeight="1">
      <x:c r="A4950" s="1" t="s">
        <x:v>4066</x:v>
      </x:c>
      <x:c r="B4950" s="14" t="n">
        <x:v>46113</x:v>
      </x:c>
      <x:c r="C4950" s="1" t="n">
        <x:v>46.6</x:v>
      </x:c>
      <x:c r="D4950" s="1" t="n">
        <x:v>286.9</x:v>
      </x:c>
      <x:c r="E4950" s="1" t="n">
        <x:v>16</x:v>
      </x:c>
      <x:c r="F4950" s="1" t="n">
        <x:v>2</x:v>
      </x:c>
      <x:c r="G4950" s="1" t="n">
        <x:v>40</x:v>
      </x:c>
      <x:c r="H4950" s="1" t="n">
        <x:v>0</x:v>
      </x:c>
      <x:c r="I4950" s="1" t="n">
        <x:v>3</x:v>
      </x:c>
      <x:c r="J4950" s="1" t="n">
        <x:v>1.41</x:v>
      </x:c>
      <x:c r="K4950" s="1" t="n">
        <x:v>0</x:v>
      </x:c>
      <x:c r="L4950" s="1" t="n">
        <x:v>94.3</x:v>
      </x:c>
      <x:c r="M4950" s="1" t="n">
        <x:v>9</x:v>
      </x:c>
      <x:c r="N4950" s="1" t="n">
        <x:v>14.1</x:v>
      </x:c>
      <x:c r="O4950" s="1" t="n">
        <x:f aca="0">24*MAX(0,EOMONTH(B4950,0)-MAX(B4950,INDEX(Device_Inventory!$K$2:$K$1201,MATCH(A4950,Device_Inventory!$A$2:$A$1201,0)))+1)</x:f>
        <x:v>720</x:v>
      </x:c>
      <x:c r="P4950" s="11" t="b">
        <x:f aca="0">INDEX(Device_Inventory!$K$2:$K$1201,MATCH(A4950,Device_Inventory!$A$2:$A$1201,0))&gt;B4950</x:f>
        <x:v>0</x:v>
      </x:c>
      <x:c r="Q4950" s="1" t="str">
        <x:f aca="0">IF(D4950&gt;O4950,"Fail: operating hours exceed in-service hours",IF(D4950+M4950&gt;O4950,"Fail: operating + unavailable hours exceed in-service hours",IF(P4950,"Partial month: within in-service hours","OK")))</x:f>
        <x:v>OK</x:v>
      </x:c>
    </x:row>
    <x:row r="4951" ht="15" hidden="0" customHeight="1">
      <x:c r="A4951" s="1" t="s">
        <x:v>4066</x:v>
      </x:c>
      <x:c r="B4951" s="14" t="n">
        <x:v>46143</x:v>
      </x:c>
      <x:c r="C4951" s="1" t="n">
        <x:v>61.9</x:v>
      </x:c>
      <x:c r="D4951" s="1" t="n">
        <x:v>413.2</x:v>
      </x:c>
      <x:c r="E4951" s="1" t="n">
        <x:v>21</x:v>
      </x:c>
      <x:c r="F4951" s="1" t="n">
        <x:v>1</x:v>
      </x:c>
      <x:c r="G4951" s="1" t="n">
        <x:v>26</x:v>
      </x:c>
      <x:c r="H4951" s="1" t="n">
        <x:v>0</x:v>
      </x:c>
      <x:c r="I4951" s="1" t="n">
        <x:v>4</x:v>
      </x:c>
      <x:c r="J4951" s="1" t="n">
        <x:v>0.52</x:v>
      </x:c>
      <x:c r="K4951" s="1" t="n">
        <x:v>2</x:v>
      </x:c>
      <x:c r="L4951" s="1" t="n">
        <x:v>92.3</x:v>
      </x:c>
      <x:c r="M4951" s="1" t="n">
        <x:v>11</x:v>
      </x:c>
      <x:c r="N4951" s="1" t="n">
        <x:v>5.3</x:v>
      </x:c>
      <x:c r="O4951" s="1" t="n">
        <x:f aca="0">24*MAX(0,EOMONTH(B4951,0)-MAX(B4951,INDEX(Device_Inventory!$K$2:$K$1201,MATCH(A4951,Device_Inventory!$A$2:$A$1201,0)))+1)</x:f>
        <x:v>744</x:v>
      </x:c>
      <x:c r="P4951" s="11" t="b">
        <x:f aca="0">INDEX(Device_Inventory!$K$2:$K$1201,MATCH(A4951,Device_Inventory!$A$2:$A$1201,0))&gt;B4951</x:f>
        <x:v>0</x:v>
      </x:c>
      <x:c r="Q4951" s="1" t="str">
        <x:f aca="0">IF(D4951&gt;O4951,"Fail: operating hours exceed in-service hours",IF(D4951+M4951&gt;O4951,"Fail: operating + unavailable hours exceed in-service hours",IF(P4951,"Partial month: within in-service hours","OK")))</x:f>
        <x:v>OK</x:v>
      </x:c>
    </x:row>
    <x:row r="4952" ht="15" hidden="0" customHeight="1">
      <x:c r="A4952" s="1" t="s">
        <x:v>4066</x:v>
      </x:c>
      <x:c r="B4952" s="14" t="n">
        <x:v>46174</x:v>
      </x:c>
      <x:c r="C4952" s="1" t="n">
        <x:v>52.3</x:v>
      </x:c>
      <x:c r="D4952" s="1" t="n">
        <x:v>307.6</x:v>
      </x:c>
      <x:c r="E4952" s="1" t="n">
        <x:v>18</x:v>
      </x:c>
      <x:c r="F4952" s="1" t="n">
        <x:v>0</x:v>
      </x:c>
      <x:c r="G4952" s="1" t="n">
        <x:v>19</x:v>
      </x:c>
      <x:c r="H4952" s="1" t="n">
        <x:v>0</x:v>
      </x:c>
      <x:c r="I4952" s="1" t="n">
        <x:v>3</x:v>
      </x:c>
      <x:c r="J4952" s="1" t="n">
        <x:v>1.39</x:v>
      </x:c>
      <x:c r="K4952" s="1" t="n">
        <x:v>0</x:v>
      </x:c>
      <x:c r="L4952" s="1" t="n">
        <x:v>90.3</x:v>
      </x:c>
      <x:c r="M4952" s="1" t="n">
        <x:v>2.2</x:v>
      </x:c>
      <x:c r="N4952" s="1" t="n">
        <x:v>14.7</x:v>
      </x:c>
      <x:c r="O4952" s="1" t="n">
        <x:f aca="0">24*MAX(0,EOMONTH(B4952,0)-MAX(B4952,INDEX(Device_Inventory!$K$2:$K$1201,MATCH(A4952,Device_Inventory!$A$2:$A$1201,0)))+1)</x:f>
        <x:v>720</x:v>
      </x:c>
      <x:c r="P4952" s="11" t="b">
        <x:f aca="0">INDEX(Device_Inventory!$K$2:$K$1201,MATCH(A4952,Device_Inventory!$A$2:$A$1201,0))&gt;B4952</x:f>
        <x:v>0</x:v>
      </x:c>
      <x:c r="Q4952" s="1" t="str">
        <x:f aca="0">IF(D4952&gt;O4952,"Fail: operating hours exceed in-service hours",IF(D4952+M4952&gt;O4952,"Fail: operating + unavailable hours exceed in-service hours",IF(P4952,"Partial month: within in-service hours","OK")))</x:f>
        <x:v>OK</x:v>
      </x:c>
    </x:row>
    <x:row r="4953" ht="15" hidden="0" customHeight="1">
      <x:c r="A4953" s="1" t="s">
        <x:v>4066</x:v>
      </x:c>
      <x:c r="B4953" s="14" t="n">
        <x:v>46204</x:v>
      </x:c>
      <x:c r="C4953" s="1" t="n">
        <x:v>72.8</x:v>
      </x:c>
      <x:c r="D4953" s="1" t="n">
        <x:v>521.9</x:v>
      </x:c>
      <x:c r="E4953" s="1" t="n">
        <x:v>22</x:v>
      </x:c>
      <x:c r="F4953" s="1" t="n">
        <x:v>0</x:v>
      </x:c>
      <x:c r="G4953" s="1" t="n">
        <x:v>40</x:v>
      </x:c>
      <x:c r="H4953" s="1" t="n">
        <x:v>0</x:v>
      </x:c>
      <x:c r="I4953" s="1" t="n">
        <x:v>1</x:v>
      </x:c>
      <x:c r="J4953" s="1" t="n">
        <x:v>0.19</x:v>
      </x:c>
      <x:c r="K4953" s="1" t="n">
        <x:v>0</x:v>
      </x:c>
      <x:c r="L4953" s="1" t="n">
        <x:v>94.4</x:v>
      </x:c>
      <x:c r="M4953" s="1" t="n">
        <x:v>0.8</x:v>
      </x:c>
      <x:c r="N4953" s="1" t="n">
        <x:v>19.2</x:v>
      </x:c>
      <x:c r="O4953" s="1" t="n">
        <x:f aca="0">24*MAX(0,EOMONTH(B4953,0)-MAX(B4953,INDEX(Device_Inventory!$K$2:$K$1201,MATCH(A4953,Device_Inventory!$A$2:$A$1201,0)))+1)</x:f>
        <x:v>744</x:v>
      </x:c>
      <x:c r="P4953" s="11" t="b">
        <x:f aca="0">INDEX(Device_Inventory!$K$2:$K$1201,MATCH(A4953,Device_Inventory!$A$2:$A$1201,0))&gt;B4953</x:f>
        <x:v>0</x:v>
      </x:c>
      <x:c r="Q4953" s="1" t="str">
        <x:f aca="0">IF(D4953&gt;O4953,"Fail: operating hours exceed in-service hours",IF(D4953+M4953&gt;O4953,"Fail: operating + unavailable hours exceed in-service hours",IF(P4953,"Partial month: within in-service hours","OK")))</x:f>
        <x:v>OK</x:v>
      </x:c>
    </x:row>
    <x:row r="4954" ht="15" hidden="0" customHeight="1">
      <x:c r="A4954" s="1" t="s">
        <x:v>1496</x:v>
      </x:c>
      <x:c r="B4954" s="14" t="n">
        <x:v>46054</x:v>
      </x:c>
      <x:c r="C4954" s="1" t="n">
        <x:v>72.8</x:v>
      </x:c>
      <x:c r="D4954" s="1" t="n">
        <x:v>487.8</x:v>
      </x:c>
      <x:c r="E4954" s="1" t="n">
        <x:v>40</x:v>
      </x:c>
      <x:c r="F4954" s="1" t="n">
        <x:v>2</x:v>
      </x:c>
      <x:c r="G4954" s="1" t="n">
        <x:v>40</x:v>
      </x:c>
      <x:c r="H4954" s="1" t="n">
        <x:v>1</x:v>
      </x:c>
      <x:c r="I4954" s="1" t="n">
        <x:v>6</x:v>
      </x:c>
      <x:c r="J4954" s="1" t="n">
        <x:v>1.05</x:v>
      </x:c>
      <x:c r="K4954" s="1" t="n">
        <x:v>1</x:v>
      </x:c>
      <x:c r="L4954" s="1" t="n">
        <x:v>95.3</x:v>
      </x:c>
      <x:c r="M4954" s="1" t="n">
        <x:v>9.6</x:v>
      </x:c>
      <x:c r="N4954" s="1" t="n">
        <x:v>13.7</x:v>
      </x:c>
      <x:c r="O4954" s="1" t="n">
        <x:f aca="0">24*MAX(0,EOMONTH(B4954,0)-MAX(B4954,INDEX(Device_Inventory!$K$2:$K$1201,MATCH(A4954,Device_Inventory!$A$2:$A$1201,0)))+1)</x:f>
        <x:v>672</x:v>
      </x:c>
      <x:c r="P4954" s="11" t="b">
        <x:f aca="0">INDEX(Device_Inventory!$K$2:$K$1201,MATCH(A4954,Device_Inventory!$A$2:$A$1201,0))&gt;B4954</x:f>
        <x:v>0</x:v>
      </x:c>
      <x:c r="Q4954" s="1" t="str">
        <x:f aca="0">IF(D4954&gt;O4954,"Fail: operating hours exceed in-service hours",IF(D4954+M4954&gt;O4954,"Fail: operating + unavailable hours exceed in-service hours",IF(P4954,"Partial month: within in-service hours","OK")))</x:f>
        <x:v>OK</x:v>
      </x:c>
    </x:row>
    <x:row r="4955" ht="15" hidden="0" customHeight="1">
      <x:c r="A4955" s="1" t="s">
        <x:v>1496</x:v>
      </x:c>
      <x:c r="B4955" s="14" t="n">
        <x:v>46082</x:v>
      </x:c>
      <x:c r="C4955" s="1" t="n">
        <x:v>51.8</x:v>
      </x:c>
      <x:c r="D4955" s="1" t="n">
        <x:v>330.7</x:v>
      </x:c>
      <x:c r="E4955" s="1" t="n">
        <x:v>25</x:v>
      </x:c>
      <x:c r="F4955" s="1" t="n">
        <x:v>1</x:v>
      </x:c>
      <x:c r="G4955" s="1" t="n">
        <x:v>27</x:v>
      </x:c>
      <x:c r="H4955" s="1" t="n">
        <x:v>0</x:v>
      </x:c>
      <x:c r="I4955" s="1" t="n">
        <x:v>4</x:v>
      </x:c>
      <x:c r="J4955" s="1" t="n">
        <x:v>1.16</x:v>
      </x:c>
      <x:c r="K4955" s="1" t="n">
        <x:v>0</x:v>
      </x:c>
      <x:c r="L4955" s="1" t="n">
        <x:v>93.5</x:v>
      </x:c>
      <x:c r="M4955" s="1" t="n">
        <x:v>5.6</x:v>
      </x:c>
      <x:c r="N4955" s="1" t="n">
        <x:v>15.8</x:v>
      </x:c>
      <x:c r="O4955" s="1" t="n">
        <x:f aca="0">24*MAX(0,EOMONTH(B4955,0)-MAX(B4955,INDEX(Device_Inventory!$K$2:$K$1201,MATCH(A4955,Device_Inventory!$A$2:$A$1201,0)))+1)</x:f>
        <x:v>744</x:v>
      </x:c>
      <x:c r="P4955" s="11" t="b">
        <x:f aca="0">INDEX(Device_Inventory!$K$2:$K$1201,MATCH(A4955,Device_Inventory!$A$2:$A$1201,0))&gt;B4955</x:f>
        <x:v>0</x:v>
      </x:c>
      <x:c r="Q4955" s="1" t="str">
        <x:f aca="0">IF(D4955&gt;O4955,"Fail: operating hours exceed in-service hours",IF(D4955+M4955&gt;O4955,"Fail: operating + unavailable hours exceed in-service hours",IF(P4955,"Partial month: within in-service hours","OK")))</x:f>
        <x:v>OK</x:v>
      </x:c>
    </x:row>
    <x:row r="4956" ht="15" hidden="0" customHeight="1">
      <x:c r="A4956" s="1" t="s">
        <x:v>1496</x:v>
      </x:c>
      <x:c r="B4956" s="14" t="n">
        <x:v>46113</x:v>
      </x:c>
      <x:c r="C4956" s="1" t="n">
        <x:v>74.8</x:v>
      </x:c>
      <x:c r="D4956" s="1" t="n">
        <x:v>456.1</x:v>
      </x:c>
      <x:c r="E4956" s="1" t="n">
        <x:v>30</x:v>
      </x:c>
      <x:c r="F4956" s="1" t="n">
        <x:v>2</x:v>
      </x:c>
      <x:c r="G4956" s="1" t="n">
        <x:v>36</x:v>
      </x:c>
      <x:c r="H4956" s="1" t="n">
        <x:v>2</x:v>
      </x:c>
      <x:c r="I4956" s="1" t="n">
        <x:v>5</x:v>
      </x:c>
      <x:c r="J4956" s="1" t="n">
        <x:v>1.17</x:v>
      </x:c>
      <x:c r="K4956" s="1" t="n">
        <x:v>1</x:v>
      </x:c>
      <x:c r="L4956" s="1" t="n">
        <x:v>92</x:v>
      </x:c>
      <x:c r="M4956" s="1" t="n">
        <x:v>7</x:v>
      </x:c>
      <x:c r="N4956" s="1" t="n">
        <x:v>14.4</x:v>
      </x:c>
      <x:c r="O4956" s="1" t="n">
        <x:f aca="0">24*MAX(0,EOMONTH(B4956,0)-MAX(B4956,INDEX(Device_Inventory!$K$2:$K$1201,MATCH(A4956,Device_Inventory!$A$2:$A$1201,0)))+1)</x:f>
        <x:v>720</x:v>
      </x:c>
      <x:c r="P4956" s="11" t="b">
        <x:f aca="0">INDEX(Device_Inventory!$K$2:$K$1201,MATCH(A4956,Device_Inventory!$A$2:$A$1201,0))&gt;B4956</x:f>
        <x:v>0</x:v>
      </x:c>
      <x:c r="Q4956" s="1" t="str">
        <x:f aca="0">IF(D4956&gt;O4956,"Fail: operating hours exceed in-service hours",IF(D4956+M4956&gt;O4956,"Fail: operating + unavailable hours exceed in-service hours",IF(P4956,"Partial month: within in-service hours","OK")))</x:f>
        <x:v>OK</x:v>
      </x:c>
    </x:row>
    <x:row r="4957" ht="15" hidden="0" customHeight="1">
      <x:c r="A4957" s="1" t="s">
        <x:v>1496</x:v>
      </x:c>
      <x:c r="B4957" s="14" t="n">
        <x:v>46143</x:v>
      </x:c>
      <x:c r="C4957" s="1" t="n">
        <x:v>68.4</x:v>
      </x:c>
      <x:c r="D4957" s="1" t="n">
        <x:v>445.3</x:v>
      </x:c>
      <x:c r="E4957" s="1" t="n">
        <x:v>30</x:v>
      </x:c>
      <x:c r="F4957" s="1" t="n">
        <x:v>3</x:v>
      </x:c>
      <x:c r="G4957" s="1" t="n">
        <x:v>51</x:v>
      </x:c>
      <x:c r="H4957" s="1" t="n">
        <x:v>0</x:v>
      </x:c>
      <x:c r="I4957" s="1" t="n">
        <x:v>3</x:v>
      </x:c>
      <x:c r="J4957" s="1" t="n">
        <x:v>0.75</x:v>
      </x:c>
      <x:c r="K4957" s="1" t="n">
        <x:v>1</x:v>
      </x:c>
      <x:c r="L4957" s="1" t="n">
        <x:v>93.9</x:v>
      </x:c>
      <x:c r="M4957" s="1" t="n">
        <x:v>12.6</x:v>
      </x:c>
      <x:c r="N4957" s="1" t="n">
        <x:v>16.2</x:v>
      </x:c>
      <x:c r="O4957" s="1" t="n">
        <x:f aca="0">24*MAX(0,EOMONTH(B4957,0)-MAX(B4957,INDEX(Device_Inventory!$K$2:$K$1201,MATCH(A4957,Device_Inventory!$A$2:$A$1201,0)))+1)</x:f>
        <x:v>744</x:v>
      </x:c>
      <x:c r="P4957" s="11" t="b">
        <x:f aca="0">INDEX(Device_Inventory!$K$2:$K$1201,MATCH(A4957,Device_Inventory!$A$2:$A$1201,0))&gt;B4957</x:f>
        <x:v>0</x:v>
      </x:c>
      <x:c r="Q4957" s="1" t="str">
        <x:f aca="0">IF(D4957&gt;O4957,"Fail: operating hours exceed in-service hours",IF(D4957+M4957&gt;O4957,"Fail: operating + unavailable hours exceed in-service hours",IF(P4957,"Partial month: within in-service hours","OK")))</x:f>
        <x:v>OK</x:v>
      </x:c>
    </x:row>
    <x:row r="4958" ht="15" hidden="0" customHeight="1">
      <x:c r="A4958" s="1" t="s">
        <x:v>1496</x:v>
      </x:c>
      <x:c r="B4958" s="14" t="n">
        <x:v>46174</x:v>
      </x:c>
      <x:c r="C4958" s="1" t="n">
        <x:v>59.6</x:v>
      </x:c>
      <x:c r="D4958" s="1" t="n">
        <x:v>365.6</x:v>
      </x:c>
      <x:c r="E4958" s="1" t="n">
        <x:v>30</x:v>
      </x:c>
      <x:c r="F4958" s="1" t="n">
        <x:v>0</x:v>
      </x:c>
      <x:c r="G4958" s="1" t="n">
        <x:v>23</x:v>
      </x:c>
      <x:c r="H4958" s="1" t="n">
        <x:v>2</x:v>
      </x:c>
      <x:c r="I4958" s="1" t="n">
        <x:v>1</x:v>
      </x:c>
      <x:c r="J4958" s="1" t="n">
        <x:v>1.85</x:v>
      </x:c>
      <x:c r="K4958" s="1" t="n">
        <x:v>3</x:v>
      </x:c>
      <x:c r="L4958" s="1" t="n">
        <x:v>95.6</x:v>
      </x:c>
      <x:c r="M4958" s="1" t="n">
        <x:v>7</x:v>
      </x:c>
      <x:c r="N4958" s="1" t="n">
        <x:v>6.8</x:v>
      </x:c>
      <x:c r="O4958" s="1" t="n">
        <x:f aca="0">24*MAX(0,EOMONTH(B4958,0)-MAX(B4958,INDEX(Device_Inventory!$K$2:$K$1201,MATCH(A4958,Device_Inventory!$A$2:$A$1201,0)))+1)</x:f>
        <x:v>720</x:v>
      </x:c>
      <x:c r="P4958" s="11" t="b">
        <x:f aca="0">INDEX(Device_Inventory!$K$2:$K$1201,MATCH(A4958,Device_Inventory!$A$2:$A$1201,0))&gt;B4958</x:f>
        <x:v>0</x:v>
      </x:c>
      <x:c r="Q4958" s="1" t="str">
        <x:f aca="0">IF(D4958&gt;O4958,"Fail: operating hours exceed in-service hours",IF(D4958+M4958&gt;O4958,"Fail: operating + unavailable hours exceed in-service hours",IF(P4958,"Partial month: within in-service hours","OK")))</x:f>
        <x:v>OK</x:v>
      </x:c>
    </x:row>
    <x:row r="4959" ht="15" hidden="0" customHeight="1">
      <x:c r="A4959" s="1" t="s">
        <x:v>1496</x:v>
      </x:c>
      <x:c r="B4959" s="14" t="n">
        <x:v>46204</x:v>
      </x:c>
      <x:c r="C4959" s="1" t="n">
        <x:v>69.8</x:v>
      </x:c>
      <x:c r="D4959" s="1" t="n">
        <x:v>460.3</x:v>
      </x:c>
      <x:c r="E4959" s="1" t="n">
        <x:v>27</x:v>
      </x:c>
      <x:c r="F4959" s="1" t="n">
        <x:v>2</x:v>
      </x:c>
      <x:c r="G4959" s="1" t="n">
        <x:v>39</x:v>
      </x:c>
      <x:c r="H4959" s="1" t="n">
        <x:v>0</x:v>
      </x:c>
      <x:c r="I4959" s="1" t="n">
        <x:v>4</x:v>
      </x:c>
      <x:c r="J4959" s="1" t="n">
        <x:v>0.97</x:v>
      </x:c>
      <x:c r="K4959" s="1" t="n">
        <x:v>0</x:v>
      </x:c>
      <x:c r="L4959" s="1" t="n">
        <x:v>93.5</x:v>
      </x:c>
      <x:c r="M4959" s="1" t="n">
        <x:v>4.3</x:v>
      </x:c>
      <x:c r="N4959" s="1" t="n">
        <x:v>9.9</x:v>
      </x:c>
      <x:c r="O4959" s="1" t="n">
        <x:f aca="0">24*MAX(0,EOMONTH(B4959,0)-MAX(B4959,INDEX(Device_Inventory!$K$2:$K$1201,MATCH(A4959,Device_Inventory!$A$2:$A$1201,0)))+1)</x:f>
        <x:v>744</x:v>
      </x:c>
      <x:c r="P4959" s="11" t="b">
        <x:f aca="0">INDEX(Device_Inventory!$K$2:$K$1201,MATCH(A4959,Device_Inventory!$A$2:$A$1201,0))&gt;B4959</x:f>
        <x:v>0</x:v>
      </x:c>
      <x:c r="Q4959" s="1" t="str">
        <x:f aca="0">IF(D4959&gt;O4959,"Fail: operating hours exceed in-service hours",IF(D4959+M4959&gt;O4959,"Fail: operating + unavailable hours exceed in-service hours",IF(P4959,"Partial month: within in-service hours","OK")))</x:f>
        <x:v>OK</x:v>
      </x:c>
    </x:row>
    <x:row r="4960" ht="15" hidden="0" customHeight="1">
      <x:c r="A4960" s="1" t="s">
        <x:v>1497</x:v>
      </x:c>
      <x:c r="B4960" s="14" t="n">
        <x:v>46054</x:v>
      </x:c>
      <x:c r="C4960" s="1" t="n">
        <x:v>77.5</x:v>
      </x:c>
      <x:c r="D4960" s="1" t="n">
        <x:v>553.5</x:v>
      </x:c>
      <x:c r="E4960" s="1" t="n">
        <x:v>21</x:v>
      </x:c>
      <x:c r="F4960" s="1" t="n">
        <x:v>0</x:v>
      </x:c>
      <x:c r="G4960" s="1" t="n">
        <x:v>34</x:v>
      </x:c>
      <x:c r="H4960" s="1" t="n">
        <x:v>0</x:v>
      </x:c>
      <x:c r="I4960" s="1" t="n">
        <x:v>4</x:v>
      </x:c>
      <x:c r="J4960" s="1" t="n">
        <x:v>0.83</x:v>
      </x:c>
      <x:c r="K4960" s="1" t="n">
        <x:v>0</x:v>
      </x:c>
      <x:c r="L4960" s="1" t="n">
        <x:v>91.7</x:v>
      </x:c>
      <x:c r="M4960" s="1" t="n">
        <x:v>1.3</x:v>
      </x:c>
      <x:c r="N4960" s="1" t="n">
        <x:v>6.3</x:v>
      </x:c>
      <x:c r="O4960" s="1" t="n">
        <x:f aca="0">24*MAX(0,EOMONTH(B4960,0)-MAX(B4960,INDEX(Device_Inventory!$K$2:$K$1201,MATCH(A4960,Device_Inventory!$A$2:$A$1201,0)))+1)</x:f>
        <x:v>672</x:v>
      </x:c>
      <x:c r="P4960" s="11" t="b">
        <x:f aca="0">INDEX(Device_Inventory!$K$2:$K$1201,MATCH(A4960,Device_Inventory!$A$2:$A$1201,0))&gt;B4960</x:f>
        <x:v>0</x:v>
      </x:c>
      <x:c r="Q4960" s="1" t="str">
        <x:f aca="0">IF(D4960&gt;O4960,"Fail: operating hours exceed in-service hours",IF(D4960+M4960&gt;O4960,"Fail: operating + unavailable hours exceed in-service hours",IF(P4960,"Partial month: within in-service hours","OK")))</x:f>
        <x:v>OK</x:v>
      </x:c>
    </x:row>
    <x:row r="4961" ht="15" hidden="0" customHeight="1">
      <x:c r="A4961" s="1" t="s">
        <x:v>1497</x:v>
      </x:c>
      <x:c r="B4961" s="14" t="n">
        <x:v>46082</x:v>
      </x:c>
      <x:c r="C4961" s="1" t="n">
        <x:v>68.5</x:v>
      </x:c>
      <x:c r="D4961" s="1" t="n">
        <x:v>383.8</x:v>
      </x:c>
      <x:c r="E4961" s="1" t="n">
        <x:v>29</x:v>
      </x:c>
      <x:c r="F4961" s="1" t="n">
        <x:v>0</x:v>
      </x:c>
      <x:c r="G4961" s="1" t="n">
        <x:v>35</x:v>
      </x:c>
      <x:c r="H4961" s="1" t="n">
        <x:v>0</x:v>
      </x:c>
      <x:c r="I4961" s="1" t="n">
        <x:v>2</x:v>
      </x:c>
      <x:c r="J4961" s="1" t="n">
        <x:v>0.43</x:v>
      </x:c>
      <x:c r="K4961" s="1" t="n">
        <x:v>0</x:v>
      </x:c>
      <x:c r="L4961" s="1" t="n">
        <x:v>93</x:v>
      </x:c>
      <x:c r="M4961" s="1" t="n">
        <x:v>4.4</x:v>
      </x:c>
      <x:c r="N4961" s="1" t="n">
        <x:v>19.6</x:v>
      </x:c>
      <x:c r="O4961" s="1" t="n">
        <x:f aca="0">24*MAX(0,EOMONTH(B4961,0)-MAX(B4961,INDEX(Device_Inventory!$K$2:$K$1201,MATCH(A4961,Device_Inventory!$A$2:$A$1201,0)))+1)</x:f>
        <x:v>744</x:v>
      </x:c>
      <x:c r="P4961" s="11" t="b">
        <x:f aca="0">INDEX(Device_Inventory!$K$2:$K$1201,MATCH(A4961,Device_Inventory!$A$2:$A$1201,0))&gt;B4961</x:f>
        <x:v>0</x:v>
      </x:c>
      <x:c r="Q4961" s="1" t="str">
        <x:f aca="0">IF(D4961&gt;O4961,"Fail: operating hours exceed in-service hours",IF(D4961+M4961&gt;O4961,"Fail: operating + unavailable hours exceed in-service hours",IF(P4961,"Partial month: within in-service hours","OK")))</x:f>
        <x:v>OK</x:v>
      </x:c>
    </x:row>
    <x:row r="4962" ht="15" hidden="0" customHeight="1">
      <x:c r="A4962" s="1" t="s">
        <x:v>1497</x:v>
      </x:c>
      <x:c r="B4962" s="14" t="n">
        <x:v>46113</x:v>
      </x:c>
      <x:c r="C4962" s="1" t="n">
        <x:v>53.6</x:v>
      </x:c>
      <x:c r="D4962" s="1" t="n">
        <x:v>294.2</x:v>
      </x:c>
      <x:c r="E4962" s="1" t="n">
        <x:v>20</x:v>
      </x:c>
      <x:c r="F4962" s="1" t="n">
        <x:v>1</x:v>
      </x:c>
      <x:c r="G4962" s="1" t="n">
        <x:v>20</x:v>
      </x:c>
      <x:c r="H4962" s="1" t="n">
        <x:v>0</x:v>
      </x:c>
      <x:c r="I4962" s="1" t="n">
        <x:v>4</x:v>
      </x:c>
      <x:c r="J4962" s="1" t="n">
        <x:v>0.9</x:v>
      </x:c>
      <x:c r="K4962" s="1" t="n">
        <x:v>0</x:v>
      </x:c>
      <x:c r="L4962" s="1" t="n">
        <x:v>95.9</x:v>
      </x:c>
      <x:c r="M4962" s="1" t="n">
        <x:v>0.9</x:v>
      </x:c>
      <x:c r="N4962" s="1" t="n">
        <x:v>8.2</x:v>
      </x:c>
      <x:c r="O4962" s="1" t="n">
        <x:f aca="0">24*MAX(0,EOMONTH(B4962,0)-MAX(B4962,INDEX(Device_Inventory!$K$2:$K$1201,MATCH(A4962,Device_Inventory!$A$2:$A$1201,0)))+1)</x:f>
        <x:v>720</x:v>
      </x:c>
      <x:c r="P4962" s="11" t="b">
        <x:f aca="0">INDEX(Device_Inventory!$K$2:$K$1201,MATCH(A4962,Device_Inventory!$A$2:$A$1201,0))&gt;B4962</x:f>
        <x:v>0</x:v>
      </x:c>
      <x:c r="Q4962" s="1" t="str">
        <x:f aca="0">IF(D4962&gt;O4962,"Fail: operating hours exceed in-service hours",IF(D4962+M4962&gt;O4962,"Fail: operating + unavailable hours exceed in-service hours",IF(P4962,"Partial month: within in-service hours","OK")))</x:f>
        <x:v>OK</x:v>
      </x:c>
    </x:row>
    <x:row r="4963" ht="15" hidden="0" customHeight="1">
      <x:c r="A4963" s="1" t="s">
        <x:v>1497</x:v>
      </x:c>
      <x:c r="B4963" s="14" t="n">
        <x:v>46143</x:v>
      </x:c>
      <x:c r="C4963" s="1" t="n">
        <x:v>63.4</x:v>
      </x:c>
      <x:c r="D4963" s="1" t="n">
        <x:v>432.7</x:v>
      </x:c>
      <x:c r="E4963" s="1" t="n">
        <x:v>30</x:v>
      </x:c>
      <x:c r="F4963" s="1" t="n">
        <x:v>0</x:v>
      </x:c>
      <x:c r="G4963" s="1" t="n">
        <x:v>16</x:v>
      </x:c>
      <x:c r="H4963" s="1" t="n">
        <x:v>1</x:v>
      </x:c>
      <x:c r="I4963" s="1" t="n">
        <x:v>4</x:v>
      </x:c>
      <x:c r="J4963" s="1" t="n">
        <x:v>0.35</x:v>
      </x:c>
      <x:c r="K4963" s="1" t="n">
        <x:v>0</x:v>
      </x:c>
      <x:c r="L4963" s="1" t="n">
        <x:v>91.7</x:v>
      </x:c>
      <x:c r="M4963" s="1" t="n">
        <x:v>10.3</x:v>
      </x:c>
      <x:c r="N4963" s="1" t="n">
        <x:v>17.5</x:v>
      </x:c>
      <x:c r="O4963" s="1" t="n">
        <x:f aca="0">24*MAX(0,EOMONTH(B4963,0)-MAX(B4963,INDEX(Device_Inventory!$K$2:$K$1201,MATCH(A4963,Device_Inventory!$A$2:$A$1201,0)))+1)</x:f>
        <x:v>744</x:v>
      </x:c>
      <x:c r="P4963" s="11" t="b">
        <x:f aca="0">INDEX(Device_Inventory!$K$2:$K$1201,MATCH(A4963,Device_Inventory!$A$2:$A$1201,0))&gt;B4963</x:f>
        <x:v>0</x:v>
      </x:c>
      <x:c r="Q4963" s="1" t="str">
        <x:f aca="0">IF(D4963&gt;O4963,"Fail: operating hours exceed in-service hours",IF(D4963+M4963&gt;O4963,"Fail: operating + unavailable hours exceed in-service hours",IF(P4963,"Partial month: within in-service hours","OK")))</x:f>
        <x:v>OK</x:v>
      </x:c>
    </x:row>
    <x:row r="4964" ht="15" hidden="0" customHeight="1">
      <x:c r="A4964" s="1" t="s">
        <x:v>1497</x:v>
      </x:c>
      <x:c r="B4964" s="14" t="n">
        <x:v>46174</x:v>
      </x:c>
      <x:c r="C4964" s="1" t="n">
        <x:v>77.7</x:v>
      </x:c>
      <x:c r="D4964" s="1" t="n">
        <x:v>465.5</x:v>
      </x:c>
      <x:c r="E4964" s="1" t="n">
        <x:v>29</x:v>
      </x:c>
      <x:c r="F4964" s="1" t="n">
        <x:v>1</x:v>
      </x:c>
      <x:c r="G4964" s="1" t="n">
        <x:v>45</x:v>
      </x:c>
      <x:c r="H4964" s="1" t="n">
        <x:v>0</x:v>
      </x:c>
      <x:c r="I4964" s="1" t="n">
        <x:v>3</x:v>
      </x:c>
      <x:c r="J4964" s="1" t="n">
        <x:v>1.28</x:v>
      </x:c>
      <x:c r="K4964" s="1" t="n">
        <x:v>0</x:v>
      </x:c>
      <x:c r="L4964" s="1" t="n">
        <x:v>91.5</x:v>
      </x:c>
      <x:c r="M4964" s="1" t="n">
        <x:v>7.3</x:v>
      </x:c>
      <x:c r="N4964" s="1" t="n">
        <x:v>19.2</x:v>
      </x:c>
      <x:c r="O4964" s="1" t="n">
        <x:f aca="0">24*MAX(0,EOMONTH(B4964,0)-MAX(B4964,INDEX(Device_Inventory!$K$2:$K$1201,MATCH(A4964,Device_Inventory!$A$2:$A$1201,0)))+1)</x:f>
        <x:v>720</x:v>
      </x:c>
      <x:c r="P4964" s="11" t="b">
        <x:f aca="0">INDEX(Device_Inventory!$K$2:$K$1201,MATCH(A4964,Device_Inventory!$A$2:$A$1201,0))&gt;B4964</x:f>
        <x:v>0</x:v>
      </x:c>
      <x:c r="Q4964" s="1" t="str">
        <x:f aca="0">IF(D4964&gt;O4964,"Fail: operating hours exceed in-service hours",IF(D4964+M4964&gt;O4964,"Fail: operating + unavailable hours exceed in-service hours",IF(P4964,"Partial month: within in-service hours","OK")))</x:f>
        <x:v>OK</x:v>
      </x:c>
    </x:row>
    <x:row r="4965" ht="15" hidden="0" customHeight="1">
      <x:c r="A4965" s="1" t="s">
        <x:v>1497</x:v>
      </x:c>
      <x:c r="B4965" s="14" t="n">
        <x:v>46204</x:v>
      </x:c>
      <x:c r="C4965" s="1" t="n">
        <x:v>77.3</x:v>
      </x:c>
      <x:c r="D4965" s="1" t="n">
        <x:v>480.8</x:v>
      </x:c>
      <x:c r="E4965" s="1" t="n">
        <x:v>27</x:v>
      </x:c>
      <x:c r="F4965" s="1" t="n">
        <x:v>0</x:v>
      </x:c>
      <x:c r="G4965" s="1" t="n">
        <x:v>43</x:v>
      </x:c>
      <x:c r="H4965" s="1" t="n">
        <x:v>0</x:v>
      </x:c>
      <x:c r="I4965" s="1" t="n">
        <x:v>4</x:v>
      </x:c>
      <x:c r="J4965" s="1" t="n">
        <x:v>0.17</x:v>
      </x:c>
      <x:c r="K4965" s="1" t="n">
        <x:v>0</x:v>
      </x:c>
      <x:c r="L4965" s="1" t="n">
        <x:v>94.2</x:v>
      </x:c>
      <x:c r="M4965" s="1" t="n">
        <x:v>5.3</x:v>
      </x:c>
      <x:c r="N4965" s="1" t="n">
        <x:v>23.8</x:v>
      </x:c>
      <x:c r="O4965" s="1" t="n">
        <x:f aca="0">24*MAX(0,EOMONTH(B4965,0)-MAX(B4965,INDEX(Device_Inventory!$K$2:$K$1201,MATCH(A4965,Device_Inventory!$A$2:$A$1201,0)))+1)</x:f>
        <x:v>744</x:v>
      </x:c>
      <x:c r="P4965" s="11" t="b">
        <x:f aca="0">INDEX(Device_Inventory!$K$2:$K$1201,MATCH(A4965,Device_Inventory!$A$2:$A$1201,0))&gt;B4965</x:f>
        <x:v>0</x:v>
      </x:c>
      <x:c r="Q4965" s="1" t="str">
        <x:f aca="0">IF(D4965&gt;O4965,"Fail: operating hours exceed in-service hours",IF(D4965+M4965&gt;O4965,"Fail: operating + unavailable hours exceed in-service hours",IF(P4965,"Partial month: within in-service hours","OK")))</x:f>
        <x:v>OK</x:v>
      </x:c>
    </x:row>
    <x:row r="4966" ht="15" hidden="0" customHeight="1">
      <x:c r="A4966" s="1" t="s">
        <x:v>4073</x:v>
      </x:c>
      <x:c r="B4966" s="14" t="n">
        <x:v>46054</x:v>
      </x:c>
      <x:c r="C4966" s="1" t="n">
        <x:v>71.7</x:v>
      </x:c>
      <x:c r="D4966" s="1" t="n">
        <x:v>492</x:v>
      </x:c>
      <x:c r="E4966" s="1" t="n">
        <x:v>20</x:v>
      </x:c>
      <x:c r="F4966" s="1" t="n">
        <x:v>4</x:v>
      </x:c>
      <x:c r="G4966" s="1" t="n">
        <x:v>38</x:v>
      </x:c>
      <x:c r="H4966" s="1" t="n">
        <x:v>0</x:v>
      </x:c>
      <x:c r="I4966" s="1" t="n">
        <x:v>1</x:v>
      </x:c>
      <x:c r="J4966" s="1" t="n">
        <x:v>1.02</x:v>
      </x:c>
      <x:c r="K4966" s="1" t="n">
        <x:v>0</x:v>
      </x:c>
      <x:c r="L4966" s="1" t="n">
        <x:v>98.6</x:v>
      </x:c>
      <x:c r="M4966" s="1" t="n">
        <x:v>13.3</x:v>
      </x:c>
      <x:c r="N4966" s="1" t="n">
        <x:v>7.4</x:v>
      </x:c>
      <x:c r="O4966" s="1" t="n">
        <x:f aca="0">24*MAX(0,EOMONTH(B4966,0)-MAX(B4966,INDEX(Device_Inventory!$K$2:$K$1201,MATCH(A4966,Device_Inventory!$A$2:$A$1201,0)))+1)</x:f>
        <x:v>672</x:v>
      </x:c>
      <x:c r="P4966" s="11" t="b">
        <x:f aca="0">INDEX(Device_Inventory!$K$2:$K$1201,MATCH(A4966,Device_Inventory!$A$2:$A$1201,0))&gt;B4966</x:f>
        <x:v>0</x:v>
      </x:c>
      <x:c r="Q4966" s="1" t="str">
        <x:f aca="0">IF(D4966&gt;O4966,"Fail: operating hours exceed in-service hours",IF(D4966+M4966&gt;O4966,"Fail: operating + unavailable hours exceed in-service hours",IF(P4966,"Partial month: within in-service hours","OK")))</x:f>
        <x:v>OK</x:v>
      </x:c>
    </x:row>
    <x:row r="4967" ht="15" hidden="0" customHeight="1">
      <x:c r="A4967" s="1" t="s">
        <x:v>4073</x:v>
      </x:c>
      <x:c r="B4967" s="14" t="n">
        <x:v>46082</x:v>
      </x:c>
      <x:c r="C4967" s="1" t="n">
        <x:v>46.6</x:v>
      </x:c>
      <x:c r="D4967" s="1" t="n">
        <x:v>288</x:v>
      </x:c>
      <x:c r="E4967" s="1" t="n">
        <x:v>12</x:v>
      </x:c>
      <x:c r="F4967" s="1" t="n">
        <x:v>1</x:v>
      </x:c>
      <x:c r="G4967" s="1" t="n">
        <x:v>39</x:v>
      </x:c>
      <x:c r="H4967" s="1" t="n">
        <x:v>0</x:v>
      </x:c>
      <x:c r="I4967" s="1" t="n">
        <x:v>3</x:v>
      </x:c>
      <x:c r="J4967" s="1" t="n">
        <x:v>0.7</x:v>
      </x:c>
      <x:c r="K4967" s="1" t="n">
        <x:v>1</x:v>
      </x:c>
      <x:c r="L4967" s="1" t="n">
        <x:v>94</x:v>
      </x:c>
      <x:c r="M4967" s="1" t="n">
        <x:v>12.1</x:v>
      </x:c>
      <x:c r="N4967" s="1" t="n">
        <x:v>5.2</x:v>
      </x:c>
      <x:c r="O4967" s="1" t="n">
        <x:f aca="0">24*MAX(0,EOMONTH(B4967,0)-MAX(B4967,INDEX(Device_Inventory!$K$2:$K$1201,MATCH(A4967,Device_Inventory!$A$2:$A$1201,0)))+1)</x:f>
        <x:v>744</x:v>
      </x:c>
      <x:c r="P4967" s="11" t="b">
        <x:f aca="0">INDEX(Device_Inventory!$K$2:$K$1201,MATCH(A4967,Device_Inventory!$A$2:$A$1201,0))&gt;B4967</x:f>
        <x:v>0</x:v>
      </x:c>
      <x:c r="Q4967" s="1" t="str">
        <x:f aca="0">IF(D4967&gt;O4967,"Fail: operating hours exceed in-service hours",IF(D4967+M4967&gt;O4967,"Fail: operating + unavailable hours exceed in-service hours",IF(P4967,"Partial month: within in-service hours","OK")))</x:f>
        <x:v>OK</x:v>
      </x:c>
    </x:row>
    <x:row r="4968" ht="15" hidden="0" customHeight="1">
      <x:c r="A4968" s="1" t="s">
        <x:v>4073</x:v>
      </x:c>
      <x:c r="B4968" s="14" t="n">
        <x:v>46113</x:v>
      </x:c>
      <x:c r="C4968" s="1" t="n">
        <x:v>64.4</x:v>
      </x:c>
      <x:c r="D4968" s="1" t="n">
        <x:v>446.4</x:v>
      </x:c>
      <x:c r="E4968" s="1" t="n">
        <x:v>17</x:v>
      </x:c>
      <x:c r="F4968" s="1" t="n">
        <x:v>1</x:v>
      </x:c>
      <x:c r="G4968" s="1" t="n">
        <x:v>28</x:v>
      </x:c>
      <x:c r="H4968" s="1" t="n">
        <x:v>0</x:v>
      </x:c>
      <x:c r="I4968" s="1" t="n">
        <x:v>3</x:v>
      </x:c>
      <x:c r="J4968" s="1" t="n">
        <x:v>0.25</x:v>
      </x:c>
      <x:c r="K4968" s="1" t="n">
        <x:v>1</x:v>
      </x:c>
      <x:c r="L4968" s="1" t="n">
        <x:v>97.7</x:v>
      </x:c>
      <x:c r="M4968" s="1" t="n">
        <x:v>5.4</x:v>
      </x:c>
      <x:c r="N4968" s="1" t="n">
        <x:v>16.6</x:v>
      </x:c>
      <x:c r="O4968" s="1" t="n">
        <x:f aca="0">24*MAX(0,EOMONTH(B4968,0)-MAX(B4968,INDEX(Device_Inventory!$K$2:$K$1201,MATCH(A4968,Device_Inventory!$A$2:$A$1201,0)))+1)</x:f>
        <x:v>720</x:v>
      </x:c>
      <x:c r="P4968" s="11" t="b">
        <x:f aca="0">INDEX(Device_Inventory!$K$2:$K$1201,MATCH(A4968,Device_Inventory!$A$2:$A$1201,0))&gt;B4968</x:f>
        <x:v>0</x:v>
      </x:c>
      <x:c r="Q4968" s="1" t="str">
        <x:f aca="0">IF(D4968&gt;O4968,"Fail: operating hours exceed in-service hours",IF(D4968+M4968&gt;O4968,"Fail: operating + unavailable hours exceed in-service hours",IF(P4968,"Partial month: within in-service hours","OK")))</x:f>
        <x:v>OK</x:v>
      </x:c>
    </x:row>
    <x:row r="4969" ht="15" hidden="0" customHeight="1">
      <x:c r="A4969" s="1" t="s">
        <x:v>4073</x:v>
      </x:c>
      <x:c r="B4969" s="14" t="n">
        <x:v>46143</x:v>
      </x:c>
      <x:c r="C4969" s="1" t="n">
        <x:v>72.3</x:v>
      </x:c>
      <x:c r="D4969" s="1" t="n">
        <x:v>456.4</x:v>
      </x:c>
      <x:c r="E4969" s="1" t="n">
        <x:v>15</x:v>
      </x:c>
      <x:c r="F4969" s="1" t="n">
        <x:v>2</x:v>
      </x:c>
      <x:c r="G4969" s="1" t="n">
        <x:v>37</x:v>
      </x:c>
      <x:c r="H4969" s="1" t="n">
        <x:v>0</x:v>
      </x:c>
      <x:c r="I4969" s="1" t="n">
        <x:v>3</x:v>
      </x:c>
      <x:c r="J4969" s="1" t="n">
        <x:v>0.83</x:v>
      </x:c>
      <x:c r="K4969" s="1" t="n">
        <x:v>2</x:v>
      </x:c>
      <x:c r="L4969" s="1" t="n">
        <x:v>90.5</x:v>
      </x:c>
      <x:c r="M4969" s="1" t="n">
        <x:v>5.3</x:v>
      </x:c>
      <x:c r="N4969" s="1" t="n">
        <x:v>6.6</x:v>
      </x:c>
      <x:c r="O4969" s="1" t="n">
        <x:f aca="0">24*MAX(0,EOMONTH(B4969,0)-MAX(B4969,INDEX(Device_Inventory!$K$2:$K$1201,MATCH(A4969,Device_Inventory!$A$2:$A$1201,0)))+1)</x:f>
        <x:v>744</x:v>
      </x:c>
      <x:c r="P4969" s="11" t="b">
        <x:f aca="0">INDEX(Device_Inventory!$K$2:$K$1201,MATCH(A4969,Device_Inventory!$A$2:$A$1201,0))&gt;B4969</x:f>
        <x:v>0</x:v>
      </x:c>
      <x:c r="Q4969" s="1" t="str">
        <x:f aca="0">IF(D4969&gt;O4969,"Fail: operating hours exceed in-service hours",IF(D4969+M4969&gt;O4969,"Fail: operating + unavailable hours exceed in-service hours",IF(P4969,"Partial month: within in-service hours","OK")))</x:f>
        <x:v>OK</x:v>
      </x:c>
    </x:row>
    <x:row r="4970" ht="15" hidden="0" customHeight="1">
      <x:c r="A4970" s="1" t="s">
        <x:v>4073</x:v>
      </x:c>
      <x:c r="B4970" s="14" t="n">
        <x:v>46174</x:v>
      </x:c>
      <x:c r="C4970" s="1" t="n">
        <x:v>48.5</x:v>
      </x:c>
      <x:c r="D4970" s="1" t="n">
        <x:v>282.4</x:v>
      </x:c>
      <x:c r="E4970" s="1" t="n">
        <x:v>14</x:v>
      </x:c>
      <x:c r="F4970" s="1" t="n">
        <x:v>2</x:v>
      </x:c>
      <x:c r="G4970" s="1" t="n">
        <x:v>28</x:v>
      </x:c>
      <x:c r="H4970" s="1" t="n">
        <x:v>0</x:v>
      </x:c>
      <x:c r="I4970" s="1" t="n">
        <x:v>2</x:v>
      </x:c>
      <x:c r="J4970" s="1" t="n">
        <x:v>0</x:v>
      </x:c>
      <x:c r="K4970" s="1" t="n">
        <x:v>0</x:v>
      </x:c>
      <x:c r="L4970" s="1" t="n">
        <x:v>94</x:v>
      </x:c>
      <x:c r="M4970" s="1" t="n">
        <x:v>0</x:v>
      </x:c>
      <x:c r="N4970" s="1" t="n">
        <x:v>7.3</x:v>
      </x:c>
      <x:c r="O4970" s="1" t="n">
        <x:f aca="0">24*MAX(0,EOMONTH(B4970,0)-MAX(B4970,INDEX(Device_Inventory!$K$2:$K$1201,MATCH(A4970,Device_Inventory!$A$2:$A$1201,0)))+1)</x:f>
        <x:v>720</x:v>
      </x:c>
      <x:c r="P4970" s="11" t="b">
        <x:f aca="0">INDEX(Device_Inventory!$K$2:$K$1201,MATCH(A4970,Device_Inventory!$A$2:$A$1201,0))&gt;B4970</x:f>
        <x:v>0</x:v>
      </x:c>
      <x:c r="Q4970" s="1" t="str">
        <x:f aca="0">IF(D4970&gt;O4970,"Fail: operating hours exceed in-service hours",IF(D4970+M4970&gt;O4970,"Fail: operating + unavailable hours exceed in-service hours",IF(P4970,"Partial month: within in-service hours","OK")))</x:f>
        <x:v>OK</x:v>
      </x:c>
    </x:row>
    <x:row r="4971" ht="15" hidden="0" customHeight="1">
      <x:c r="A4971" s="1" t="s">
        <x:v>4073</x:v>
      </x:c>
      <x:c r="B4971" s="14" t="n">
        <x:v>46204</x:v>
      </x:c>
      <x:c r="C4971" s="1" t="n">
        <x:v>81.2</x:v>
      </x:c>
      <x:c r="D4971" s="1" t="n">
        <x:v>565</x:v>
      </x:c>
      <x:c r="E4971" s="1" t="n">
        <x:v>21</x:v>
      </x:c>
      <x:c r="F4971" s="1" t="n">
        <x:v>0</x:v>
      </x:c>
      <x:c r="G4971" s="1" t="n">
        <x:v>35</x:v>
      </x:c>
      <x:c r="H4971" s="1" t="n">
        <x:v>0</x:v>
      </x:c>
      <x:c r="I4971" s="1" t="n">
        <x:v>2</x:v>
      </x:c>
      <x:c r="J4971" s="1" t="n">
        <x:v>0.03</x:v>
      </x:c>
      <x:c r="K4971" s="1" t="n">
        <x:v>0</x:v>
      </x:c>
      <x:c r="L4971" s="1" t="n">
        <x:v>96.5</x:v>
      </x:c>
      <x:c r="M4971" s="1" t="n">
        <x:v>0</x:v>
      </x:c>
      <x:c r="N4971" s="1" t="n">
        <x:v>18.2</x:v>
      </x:c>
      <x:c r="O4971" s="1" t="n">
        <x:f aca="0">24*MAX(0,EOMONTH(B4971,0)-MAX(B4971,INDEX(Device_Inventory!$K$2:$K$1201,MATCH(A4971,Device_Inventory!$A$2:$A$1201,0)))+1)</x:f>
        <x:v>744</x:v>
      </x:c>
      <x:c r="P4971" s="11" t="b">
        <x:f aca="0">INDEX(Device_Inventory!$K$2:$K$1201,MATCH(A4971,Device_Inventory!$A$2:$A$1201,0))&gt;B4971</x:f>
        <x:v>0</x:v>
      </x:c>
      <x:c r="Q4971" s="1" t="str">
        <x:f aca="0">IF(D4971&gt;O4971,"Fail: operating hours exceed in-service hours",IF(D4971+M4971&gt;O4971,"Fail: operating + unavailable hours exceed in-service hours",IF(P4971,"Partial month: within in-service hours","OK")))</x:f>
        <x:v>OK</x:v>
      </x:c>
    </x:row>
    <x:row r="4972" ht="15" hidden="0" customHeight="1">
      <x:c r="A4972" s="1" t="s">
        <x:v>4076</x:v>
      </x:c>
      <x:c r="B4972" s="14" t="n">
        <x:v>46054</x:v>
      </x:c>
      <x:c r="C4972" s="1" t="n">
        <x:v>62.3</x:v>
      </x:c>
      <x:c r="D4972" s="1" t="n">
        <x:v>379</x:v>
      </x:c>
      <x:c r="E4972" s="1" t="n">
        <x:v>16</x:v>
      </x:c>
      <x:c r="F4972" s="1" t="n">
        <x:v>2</x:v>
      </x:c>
      <x:c r="G4972" s="1" t="n">
        <x:v>29</x:v>
      </x:c>
      <x:c r="H4972" s="1" t="n">
        <x:v>0</x:v>
      </x:c>
      <x:c r="I4972" s="1" t="n">
        <x:v>1</x:v>
      </x:c>
      <x:c r="J4972" s="1" t="n">
        <x:v>0.64</x:v>
      </x:c>
      <x:c r="K4972" s="1" t="n">
        <x:v>0</x:v>
      </x:c>
      <x:c r="L4972" s="1" t="n">
        <x:v>98</x:v>
      </x:c>
      <x:c r="M4972" s="1" t="n">
        <x:v>2.4</x:v>
      </x:c>
      <x:c r="N4972" s="1" t="n">
        <x:v>16.7</x:v>
      </x:c>
      <x:c r="O4972" s="1" t="n">
        <x:f aca="0">24*MAX(0,EOMONTH(B4972,0)-MAX(B4972,INDEX(Device_Inventory!$K$2:$K$1201,MATCH(A4972,Device_Inventory!$A$2:$A$1201,0)))+1)</x:f>
        <x:v>672</x:v>
      </x:c>
      <x:c r="P4972" s="11" t="b">
        <x:f aca="0">INDEX(Device_Inventory!$K$2:$K$1201,MATCH(A4972,Device_Inventory!$A$2:$A$1201,0))&gt;B4972</x:f>
        <x:v>0</x:v>
      </x:c>
      <x:c r="Q4972" s="1" t="str">
        <x:f aca="0">IF(D4972&gt;O4972,"Fail: operating hours exceed in-service hours",IF(D4972+M4972&gt;O4972,"Fail: operating + unavailable hours exceed in-service hours",IF(P4972,"Partial month: within in-service hours","OK")))</x:f>
        <x:v>OK</x:v>
      </x:c>
    </x:row>
    <x:row r="4973" ht="15" hidden="0" customHeight="1">
      <x:c r="A4973" s="1" t="s">
        <x:v>4076</x:v>
      </x:c>
      <x:c r="B4973" s="14" t="n">
        <x:v>46082</x:v>
      </x:c>
      <x:c r="C4973" s="1" t="n">
        <x:v>52.3</x:v>
      </x:c>
      <x:c r="D4973" s="1" t="n">
        <x:v>297.2</x:v>
      </x:c>
      <x:c r="E4973" s="1" t="n">
        <x:v>16</x:v>
      </x:c>
      <x:c r="F4973" s="1" t="n">
        <x:v>0</x:v>
      </x:c>
      <x:c r="G4973" s="1" t="n">
        <x:v>38</x:v>
      </x:c>
      <x:c r="H4973" s="1" t="n">
        <x:v>0</x:v>
      </x:c>
      <x:c r="I4973" s="1" t="n">
        <x:v>0</x:v>
      </x:c>
      <x:c r="J4973" s="1" t="n">
        <x:v>0.11</x:v>
      </x:c>
      <x:c r="K4973" s="1" t="n">
        <x:v>0</x:v>
      </x:c>
      <x:c r="L4973" s="1" t="n">
        <x:v>96.4</x:v>
      </x:c>
      <x:c r="M4973" s="1" t="n">
        <x:v>1.6</x:v>
      </x:c>
      <x:c r="N4973" s="1" t="n">
        <x:v>16.4</x:v>
      </x:c>
      <x:c r="O4973" s="1" t="n">
        <x:f aca="0">24*MAX(0,EOMONTH(B4973,0)-MAX(B4973,INDEX(Device_Inventory!$K$2:$K$1201,MATCH(A4973,Device_Inventory!$A$2:$A$1201,0)))+1)</x:f>
        <x:v>744</x:v>
      </x:c>
      <x:c r="P4973" s="11" t="b">
        <x:f aca="0">INDEX(Device_Inventory!$K$2:$K$1201,MATCH(A4973,Device_Inventory!$A$2:$A$1201,0))&gt;B4973</x:f>
        <x:v>0</x:v>
      </x:c>
      <x:c r="Q4973" s="1" t="str">
        <x:f aca="0">IF(D4973&gt;O4973,"Fail: operating hours exceed in-service hours",IF(D4973+M4973&gt;O4973,"Fail: operating + unavailable hours exceed in-service hours",IF(P4973,"Partial month: within in-service hours","OK")))</x:f>
        <x:v>OK</x:v>
      </x:c>
    </x:row>
    <x:row r="4974" ht="15" hidden="0" customHeight="1">
      <x:c r="A4974" s="1" t="s">
        <x:v>4076</x:v>
      </x:c>
      <x:c r="B4974" s="14" t="n">
        <x:v>46113</x:v>
      </x:c>
      <x:c r="C4974" s="1" t="n">
        <x:v>84.2</x:v>
      </x:c>
      <x:c r="D4974" s="1" t="n">
        <x:v>538</x:v>
      </x:c>
      <x:c r="E4974" s="1" t="n">
        <x:v>25</x:v>
      </x:c>
      <x:c r="F4974" s="1" t="n">
        <x:v>3</x:v>
      </x:c>
      <x:c r="G4974" s="1" t="n">
        <x:v>43</x:v>
      </x:c>
      <x:c r="H4974" s="1" t="n">
        <x:v>0</x:v>
      </x:c>
      <x:c r="I4974" s="1" t="n">
        <x:v>3</x:v>
      </x:c>
      <x:c r="J4974" s="1" t="n">
        <x:v>0.52</x:v>
      </x:c>
      <x:c r="K4974" s="1" t="n">
        <x:v>1</x:v>
      </x:c>
      <x:c r="L4974" s="1" t="n">
        <x:v>95.3</x:v>
      </x:c>
      <x:c r="M4974" s="1" t="n">
        <x:v>1.6</x:v>
      </x:c>
      <x:c r="N4974" s="1" t="n">
        <x:v>8.2</x:v>
      </x:c>
      <x:c r="O4974" s="1" t="n">
        <x:f aca="0">24*MAX(0,EOMONTH(B4974,0)-MAX(B4974,INDEX(Device_Inventory!$K$2:$K$1201,MATCH(A4974,Device_Inventory!$A$2:$A$1201,0)))+1)</x:f>
        <x:v>720</x:v>
      </x:c>
      <x:c r="P4974" s="11" t="b">
        <x:f aca="0">INDEX(Device_Inventory!$K$2:$K$1201,MATCH(A4974,Device_Inventory!$A$2:$A$1201,0))&gt;B4974</x:f>
        <x:v>0</x:v>
      </x:c>
      <x:c r="Q4974" s="1" t="str">
        <x:f aca="0">IF(D4974&gt;O4974,"Fail: operating hours exceed in-service hours",IF(D4974+M4974&gt;O4974,"Fail: operating + unavailable hours exceed in-service hours",IF(P4974,"Partial month: within in-service hours","OK")))</x:f>
        <x:v>OK</x:v>
      </x:c>
    </x:row>
    <x:row r="4975" ht="15" hidden="0" customHeight="1">
      <x:c r="A4975" s="1" t="s">
        <x:v>4076</x:v>
      </x:c>
      <x:c r="B4975" s="14" t="n">
        <x:v>46143</x:v>
      </x:c>
      <x:c r="C4975" s="1" t="n">
        <x:v>83.3</x:v>
      </x:c>
      <x:c r="D4975" s="1" t="n">
        <x:v>563.6</x:v>
      </x:c>
      <x:c r="E4975" s="1" t="n">
        <x:v>13</x:v>
      </x:c>
      <x:c r="F4975" s="1" t="n">
        <x:v>4</x:v>
      </x:c>
      <x:c r="G4975" s="1" t="n">
        <x:v>44</x:v>
      </x:c>
      <x:c r="H4975" s="1" t="n">
        <x:v>1</x:v>
      </x:c>
      <x:c r="I4975" s="1" t="n">
        <x:v>1</x:v>
      </x:c>
      <x:c r="J4975" s="1" t="n">
        <x:v>0</x:v>
      </x:c>
      <x:c r="K4975" s="1" t="n">
        <x:v>0</x:v>
      </x:c>
      <x:c r="L4975" s="1" t="n">
        <x:v>94.9</x:v>
      </x:c>
      <x:c r="M4975" s="1" t="n">
        <x:v>4.1</x:v>
      </x:c>
      <x:c r="N4975" s="1" t="n">
        <x:v>16.7</x:v>
      </x:c>
      <x:c r="O4975" s="1" t="n">
        <x:f aca="0">24*MAX(0,EOMONTH(B4975,0)-MAX(B4975,INDEX(Device_Inventory!$K$2:$K$1201,MATCH(A4975,Device_Inventory!$A$2:$A$1201,0)))+1)</x:f>
        <x:v>744</x:v>
      </x:c>
      <x:c r="P4975" s="11" t="b">
        <x:f aca="0">INDEX(Device_Inventory!$K$2:$K$1201,MATCH(A4975,Device_Inventory!$A$2:$A$1201,0))&gt;B4975</x:f>
        <x:v>0</x:v>
      </x:c>
      <x:c r="Q4975" s="1" t="str">
        <x:f aca="0">IF(D4975&gt;O4975,"Fail: operating hours exceed in-service hours",IF(D4975+M4975&gt;O4975,"Fail: operating + unavailable hours exceed in-service hours",IF(P4975,"Partial month: within in-service hours","OK")))</x:f>
        <x:v>OK</x:v>
      </x:c>
    </x:row>
    <x:row r="4976" ht="15" hidden="0" customHeight="1">
      <x:c r="A4976" s="1" t="s">
        <x:v>4076</x:v>
      </x:c>
      <x:c r="B4976" s="14" t="n">
        <x:v>46174</x:v>
      </x:c>
      <x:c r="C4976" s="1" t="n">
        <x:v>82</x:v>
      </x:c>
      <x:c r="D4976" s="1" t="n">
        <x:v>580.6</x:v>
      </x:c>
      <x:c r="E4976" s="1" t="n">
        <x:v>16</x:v>
      </x:c>
      <x:c r="F4976" s="1" t="n">
        <x:v>0</x:v>
      </x:c>
      <x:c r="G4976" s="1" t="n">
        <x:v>52</x:v>
      </x:c>
      <x:c r="H4976" s="1" t="n">
        <x:v>0</x:v>
      </x:c>
      <x:c r="I4976" s="1" t="n">
        <x:v>0</x:v>
      </x:c>
      <x:c r="J4976" s="1" t="n">
        <x:v>0.04</x:v>
      </x:c>
      <x:c r="K4976" s="1" t="n">
        <x:v>0</x:v>
      </x:c>
      <x:c r="L4976" s="1" t="n">
        <x:v>95.8</x:v>
      </x:c>
      <x:c r="M4976" s="1" t="n">
        <x:v>8.8</x:v>
      </x:c>
      <x:c r="N4976" s="1" t="n">
        <x:v>14.4</x:v>
      </x:c>
      <x:c r="O4976" s="1" t="n">
        <x:f aca="0">24*MAX(0,EOMONTH(B4976,0)-MAX(B4976,INDEX(Device_Inventory!$K$2:$K$1201,MATCH(A4976,Device_Inventory!$A$2:$A$1201,0)))+1)</x:f>
        <x:v>720</x:v>
      </x:c>
      <x:c r="P4976" s="11" t="b">
        <x:f aca="0">INDEX(Device_Inventory!$K$2:$K$1201,MATCH(A4976,Device_Inventory!$A$2:$A$1201,0))&gt;B4976</x:f>
        <x:v>0</x:v>
      </x:c>
      <x:c r="Q4976" s="1" t="str">
        <x:f aca="0">IF(D4976&gt;O4976,"Fail: operating hours exceed in-service hours",IF(D4976+M4976&gt;O4976,"Fail: operating + unavailable hours exceed in-service hours",IF(P4976,"Partial month: within in-service hours","OK")))</x:f>
        <x:v>OK</x:v>
      </x:c>
    </x:row>
    <x:row r="4977" ht="15" hidden="0" customHeight="1">
      <x:c r="A4977" s="1" t="s">
        <x:v>4076</x:v>
      </x:c>
      <x:c r="B4977" s="14" t="n">
        <x:v>46204</x:v>
      </x:c>
      <x:c r="C4977" s="1" t="n">
        <x:v>42.2</x:v>
      </x:c>
      <x:c r="D4977" s="1" t="n">
        <x:v>244.4</x:v>
      </x:c>
      <x:c r="E4977" s="1" t="n">
        <x:v>19</x:v>
      </x:c>
      <x:c r="F4977" s="1" t="n">
        <x:v>2</x:v>
      </x:c>
      <x:c r="G4977" s="1" t="n">
        <x:v>32</x:v>
      </x:c>
      <x:c r="H4977" s="1" t="n">
        <x:v>0</x:v>
      </x:c>
      <x:c r="I4977" s="1" t="n">
        <x:v>3</x:v>
      </x:c>
      <x:c r="J4977" s="1" t="n">
        <x:v>1.66</x:v>
      </x:c>
      <x:c r="K4977" s="1" t="n">
        <x:v>0</x:v>
      </x:c>
      <x:c r="L4977" s="1" t="n">
        <x:v>93.3</x:v>
      </x:c>
      <x:c r="M4977" s="1" t="n">
        <x:v>9.3</x:v>
      </x:c>
      <x:c r="N4977" s="1" t="n">
        <x:v>8.5</x:v>
      </x:c>
      <x:c r="O4977" s="1" t="n">
        <x:f aca="0">24*MAX(0,EOMONTH(B4977,0)-MAX(B4977,INDEX(Device_Inventory!$K$2:$K$1201,MATCH(A4977,Device_Inventory!$A$2:$A$1201,0)))+1)</x:f>
        <x:v>744</x:v>
      </x:c>
      <x:c r="P4977" s="11" t="b">
        <x:f aca="0">INDEX(Device_Inventory!$K$2:$K$1201,MATCH(A4977,Device_Inventory!$A$2:$A$1201,0))&gt;B4977</x:f>
        <x:v>0</x:v>
      </x:c>
      <x:c r="Q4977" s="1" t="str">
        <x:f aca="0">IF(D4977&gt;O4977,"Fail: operating hours exceed in-service hours",IF(D4977+M4977&gt;O4977,"Fail: operating + unavailable hours exceed in-service hours",IF(P4977,"Partial month: within in-service hours","OK")))</x:f>
        <x:v>OK</x:v>
      </x:c>
    </x:row>
    <x:row r="4978" ht="15" hidden="0" customHeight="1">
      <x:c r="A4978" s="1" t="s">
        <x:v>4079</x:v>
      </x:c>
      <x:c r="B4978" s="14" t="n">
        <x:v>46054</x:v>
      </x:c>
      <x:c r="C4978" s="1" t="n">
        <x:v>56.3</x:v>
      </x:c>
      <x:c r="D4978" s="1" t="n">
        <x:v>400.8</x:v>
      </x:c>
      <x:c r="E4978" s="1" t="n">
        <x:v>6</x:v>
      </x:c>
      <x:c r="F4978" s="1" t="n">
        <x:v>0</x:v>
      </x:c>
      <x:c r="G4978" s="1" t="n">
        <x:v>43</x:v>
      </x:c>
      <x:c r="H4978" s="1" t="n">
        <x:v>1</x:v>
      </x:c>
      <x:c r="I4978" s="1" t="n">
        <x:v>0</x:v>
      </x:c>
      <x:c r="J4978" s="1" t="n">
        <x:v>0.35</x:v>
      </x:c>
      <x:c r="K4978" s="1" t="n">
        <x:v>0</x:v>
      </x:c>
      <x:c r="L4978" s="1" t="n">
        <x:v>91.2</x:v>
      </x:c>
      <x:c r="M4978" s="1" t="n">
        <x:v>8</x:v>
      </x:c>
      <x:c r="N4978" s="1" t="n">
        <x:v>17.5</x:v>
      </x:c>
      <x:c r="O4978" s="1" t="n">
        <x:f aca="0">24*MAX(0,EOMONTH(B4978,0)-MAX(B4978,INDEX(Device_Inventory!$K$2:$K$1201,MATCH(A4978,Device_Inventory!$A$2:$A$1201,0)))+1)</x:f>
        <x:v>672</x:v>
      </x:c>
      <x:c r="P4978" s="11" t="b">
        <x:f aca="0">INDEX(Device_Inventory!$K$2:$K$1201,MATCH(A4978,Device_Inventory!$A$2:$A$1201,0))&gt;B4978</x:f>
        <x:v>0</x:v>
      </x:c>
      <x:c r="Q4978" s="1" t="str">
        <x:f aca="0">IF(D4978&gt;O4978,"Fail: operating hours exceed in-service hours",IF(D4978+M4978&gt;O4978,"Fail: operating + unavailable hours exceed in-service hours",IF(P4978,"Partial month: within in-service hours","OK")))</x:f>
        <x:v>OK</x:v>
      </x:c>
    </x:row>
    <x:row r="4979" ht="15" hidden="0" customHeight="1">
      <x:c r="A4979" s="1" t="s">
        <x:v>4079</x:v>
      </x:c>
      <x:c r="B4979" s="14" t="n">
        <x:v>46082</x:v>
      </x:c>
      <x:c r="C4979" s="1" t="n">
        <x:v>33.1</x:v>
      </x:c>
      <x:c r="D4979" s="1" t="n">
        <x:v>239.4</x:v>
      </x:c>
      <x:c r="E4979" s="1" t="n">
        <x:v>12</x:v>
      </x:c>
      <x:c r="F4979" s="1" t="n">
        <x:v>0</x:v>
      </x:c>
      <x:c r="G4979" s="1" t="n">
        <x:v>40</x:v>
      </x:c>
      <x:c r="H4979" s="1" t="n">
        <x:v>0</x:v>
      </x:c>
      <x:c r="I4979" s="1" t="n">
        <x:v>3</x:v>
      </x:c>
      <x:c r="J4979" s="1" t="n">
        <x:v>0.66</x:v>
      </x:c>
      <x:c r="K4979" s="1" t="n">
        <x:v>1</x:v>
      </x:c>
      <x:c r="L4979" s="1" t="n">
        <x:v>93</x:v>
      </x:c>
      <x:c r="M4979" s="1" t="n">
        <x:v>0.6</x:v>
      </x:c>
      <x:c r="N4979" s="1" t="n">
        <x:v>7.7</x:v>
      </x:c>
      <x:c r="O4979" s="1" t="n">
        <x:f aca="0">24*MAX(0,EOMONTH(B4979,0)-MAX(B4979,INDEX(Device_Inventory!$K$2:$K$1201,MATCH(A4979,Device_Inventory!$A$2:$A$1201,0)))+1)</x:f>
        <x:v>744</x:v>
      </x:c>
      <x:c r="P4979" s="11" t="b">
        <x:f aca="0">INDEX(Device_Inventory!$K$2:$K$1201,MATCH(A4979,Device_Inventory!$A$2:$A$1201,0))&gt;B4979</x:f>
        <x:v>0</x:v>
      </x:c>
      <x:c r="Q4979" s="1" t="str">
        <x:f aca="0">IF(D4979&gt;O4979,"Fail: operating hours exceed in-service hours",IF(D4979+M4979&gt;O4979,"Fail: operating + unavailable hours exceed in-service hours",IF(P4979,"Partial month: within in-service hours","OK")))</x:f>
        <x:v>OK</x:v>
      </x:c>
    </x:row>
    <x:row r="4980" ht="15" hidden="0" customHeight="1">
      <x:c r="A4980" s="1" t="s">
        <x:v>4079</x:v>
      </x:c>
      <x:c r="B4980" s="14" t="n">
        <x:v>46113</x:v>
      </x:c>
      <x:c r="C4980" s="1" t="n">
        <x:v>23.6</x:v>
      </x:c>
      <x:c r="D4980" s="1" t="n">
        <x:v>168.2</x:v>
      </x:c>
      <x:c r="E4980" s="1" t="n">
        <x:v>6</x:v>
      </x:c>
      <x:c r="F4980" s="1" t="n">
        <x:v>0</x:v>
      </x:c>
      <x:c r="G4980" s="1" t="n">
        <x:v>37</x:v>
      </x:c>
      <x:c r="H4980" s="1" t="n">
        <x:v>1</x:v>
      </x:c>
      <x:c r="I4980" s="1" t="n">
        <x:v>0</x:v>
      </x:c>
      <x:c r="J4980" s="1" t="n">
        <x:v>0.64</x:v>
      </x:c>
      <x:c r="K4980" s="1" t="n">
        <x:v>2</x:v>
      </x:c>
      <x:c r="L4980" s="1" t="n">
        <x:v>94.9</x:v>
      </x:c>
      <x:c r="M4980" s="1" t="n">
        <x:v>1.1</x:v>
      </x:c>
      <x:c r="N4980" s="1" t="n">
        <x:v>5</x:v>
      </x:c>
      <x:c r="O4980" s="1" t="n">
        <x:f aca="0">24*MAX(0,EOMONTH(B4980,0)-MAX(B4980,INDEX(Device_Inventory!$K$2:$K$1201,MATCH(A4980,Device_Inventory!$A$2:$A$1201,0)))+1)</x:f>
        <x:v>720</x:v>
      </x:c>
      <x:c r="P4980" s="11" t="b">
        <x:f aca="0">INDEX(Device_Inventory!$K$2:$K$1201,MATCH(A4980,Device_Inventory!$A$2:$A$1201,0))&gt;B4980</x:f>
        <x:v>0</x:v>
      </x:c>
      <x:c r="Q4980" s="1" t="str">
        <x:f aca="0">IF(D4980&gt;O4980,"Fail: operating hours exceed in-service hours",IF(D4980+M4980&gt;O4980,"Fail: operating + unavailable hours exceed in-service hours",IF(P4980,"Partial month: within in-service hours","OK")))</x:f>
        <x:v>OK</x:v>
      </x:c>
    </x:row>
    <x:row r="4981" ht="15" hidden="0" customHeight="1">
      <x:c r="A4981" s="1" t="s">
        <x:v>4079</x:v>
      </x:c>
      <x:c r="B4981" s="14" t="n">
        <x:v>46143</x:v>
      </x:c>
      <x:c r="C4981" s="1" t="n">
        <x:v>60.7</x:v>
      </x:c>
      <x:c r="D4981" s="1" t="n">
        <x:v>387.3</x:v>
      </x:c>
      <x:c r="E4981" s="1" t="n">
        <x:v>21</x:v>
      </x:c>
      <x:c r="F4981" s="1" t="n">
        <x:v>1</x:v>
      </x:c>
      <x:c r="G4981" s="1" t="n">
        <x:v>35</x:v>
      </x:c>
      <x:c r="H4981" s="1" t="n">
        <x:v>0</x:v>
      </x:c>
      <x:c r="I4981" s="1" t="n">
        <x:v>4</x:v>
      </x:c>
      <x:c r="J4981" s="1" t="n">
        <x:v>0.58</x:v>
      </x:c>
      <x:c r="K4981" s="1" t="n">
        <x:v>0</x:v>
      </x:c>
      <x:c r="L4981" s="1" t="n">
        <x:v>95.3</x:v>
      </x:c>
      <x:c r="M4981" s="1" t="n">
        <x:v>0</x:v>
      </x:c>
      <x:c r="N4981" s="1" t="n">
        <x:v>7.1</x:v>
      </x:c>
      <x:c r="O4981" s="1" t="n">
        <x:f aca="0">24*MAX(0,EOMONTH(B4981,0)-MAX(B4981,INDEX(Device_Inventory!$K$2:$K$1201,MATCH(A4981,Device_Inventory!$A$2:$A$1201,0)))+1)</x:f>
        <x:v>744</x:v>
      </x:c>
      <x:c r="P4981" s="11" t="b">
        <x:f aca="0">INDEX(Device_Inventory!$K$2:$K$1201,MATCH(A4981,Device_Inventory!$A$2:$A$1201,0))&gt;B4981</x:f>
        <x:v>0</x:v>
      </x:c>
      <x:c r="Q4981" s="1" t="str">
        <x:f aca="0">IF(D4981&gt;O4981,"Fail: operating hours exceed in-service hours",IF(D4981+M4981&gt;O4981,"Fail: operating + unavailable hours exceed in-service hours",IF(P4981,"Partial month: within in-service hours","OK")))</x:f>
        <x:v>OK</x:v>
      </x:c>
    </x:row>
    <x:row r="4982" ht="15" hidden="0" customHeight="1">
      <x:c r="A4982" s="1" t="s">
        <x:v>4079</x:v>
      </x:c>
      <x:c r="B4982" s="14" t="n">
        <x:v>46174</x:v>
      </x:c>
      <x:c r="C4982" s="1" t="n">
        <x:v>52.3</x:v>
      </x:c>
      <x:c r="D4982" s="1" t="n">
        <x:v>311.8</x:v>
      </x:c>
      <x:c r="E4982" s="1" t="n">
        <x:v>18</x:v>
      </x:c>
      <x:c r="F4982" s="1" t="n">
        <x:v>2</x:v>
      </x:c>
      <x:c r="G4982" s="1" t="n">
        <x:v>26</x:v>
      </x:c>
      <x:c r="H4982" s="1" t="n">
        <x:v>0</x:v>
      </x:c>
      <x:c r="I4982" s="1" t="n">
        <x:v>4</x:v>
      </x:c>
      <x:c r="J4982" s="1" t="n">
        <x:v>0.45</x:v>
      </x:c>
      <x:c r="K4982" s="1" t="n">
        <x:v>0</x:v>
      </x:c>
      <x:c r="L4982" s="1" t="n">
        <x:v>92.9</x:v>
      </x:c>
      <x:c r="M4982" s="1" t="n">
        <x:v>0</x:v>
      </x:c>
      <x:c r="N4982" s="1" t="n">
        <x:v>12.1</x:v>
      </x:c>
      <x:c r="O4982" s="1" t="n">
        <x:f aca="0">24*MAX(0,EOMONTH(B4982,0)-MAX(B4982,INDEX(Device_Inventory!$K$2:$K$1201,MATCH(A4982,Device_Inventory!$A$2:$A$1201,0)))+1)</x:f>
        <x:v>720</x:v>
      </x:c>
      <x:c r="P4982" s="11" t="b">
        <x:f aca="0">INDEX(Device_Inventory!$K$2:$K$1201,MATCH(A4982,Device_Inventory!$A$2:$A$1201,0))&gt;B4982</x:f>
        <x:v>0</x:v>
      </x:c>
      <x:c r="Q4982" s="1" t="str">
        <x:f aca="0">IF(D4982&gt;O4982,"Fail: operating hours exceed in-service hours",IF(D4982+M4982&gt;O4982,"Fail: operating + unavailable hours exceed in-service hours",IF(P4982,"Partial month: within in-service hours","OK")))</x:f>
        <x:v>OK</x:v>
      </x:c>
    </x:row>
    <x:row r="4983" ht="15" hidden="0" customHeight="1">
      <x:c r="A4983" s="1" t="s">
        <x:v>4079</x:v>
      </x:c>
      <x:c r="B4983" s="14" t="n">
        <x:v>46204</x:v>
      </x:c>
      <x:c r="C4983" s="1" t="n">
        <x:v>36.8</x:v>
      </x:c>
      <x:c r="D4983" s="1" t="n">
        <x:v>256.6</x:v>
      </x:c>
      <x:c r="E4983" s="1" t="n">
        <x:v>7</x:v>
      </x:c>
      <x:c r="F4983" s="1" t="n">
        <x:v>0</x:v>
      </x:c>
      <x:c r="G4983" s="1" t="n">
        <x:v>34</x:v>
      </x:c>
      <x:c r="H4983" s="1" t="n">
        <x:v>1</x:v>
      </x:c>
      <x:c r="I4983" s="1" t="n">
        <x:v>1</x:v>
      </x:c>
      <x:c r="J4983" s="1" t="n">
        <x:v>1.32</x:v>
      </x:c>
      <x:c r="K4983" s="1" t="n">
        <x:v>1</x:v>
      </x:c>
      <x:c r="L4983" s="1" t="n">
        <x:v>95.8</x:v>
      </x:c>
      <x:c r="M4983" s="1" t="n">
        <x:v>6.4</x:v>
      </x:c>
      <x:c r="N4983" s="1" t="n">
        <x:v>11.5</x:v>
      </x:c>
      <x:c r="O4983" s="1" t="n">
        <x:f aca="0">24*MAX(0,EOMONTH(B4983,0)-MAX(B4983,INDEX(Device_Inventory!$K$2:$K$1201,MATCH(A4983,Device_Inventory!$A$2:$A$1201,0)))+1)</x:f>
        <x:v>744</x:v>
      </x:c>
      <x:c r="P4983" s="11" t="b">
        <x:f aca="0">INDEX(Device_Inventory!$K$2:$K$1201,MATCH(A4983,Device_Inventory!$A$2:$A$1201,0))&gt;B4983</x:f>
        <x:v>0</x:v>
      </x:c>
      <x:c r="Q4983" s="1" t="str">
        <x:f aca="0">IF(D4983&gt;O4983,"Fail: operating hours exceed in-service hours",IF(D4983+M4983&gt;O4983,"Fail: operating + unavailable hours exceed in-service hours",IF(P4983,"Partial month: within in-service hours","OK")))</x:f>
        <x:v>OK</x:v>
      </x:c>
    </x:row>
    <x:row r="4984" ht="15" hidden="0" customHeight="1">
      <x:c r="A4984" s="1" t="s">
        <x:v>1500</x:v>
      </x:c>
      <x:c r="B4984" s="14" t="n">
        <x:v>46054</x:v>
      </x:c>
      <x:c r="C4984" s="1" t="n">
        <x:v>60.1</x:v>
      </x:c>
      <x:c r="D4984" s="1" t="n">
        <x:v>435.8</x:v>
      </x:c>
      <x:c r="E4984" s="1" t="n">
        <x:v>25</x:v>
      </x:c>
      <x:c r="F4984" s="1" t="n">
        <x:v>1</x:v>
      </x:c>
      <x:c r="G4984" s="1" t="n">
        <x:v>40</x:v>
      </x:c>
      <x:c r="H4984" s="1" t="n">
        <x:v>0</x:v>
      </x:c>
      <x:c r="I4984" s="1" t="n">
        <x:v>2</x:v>
      </x:c>
      <x:c r="J4984" s="1" t="n">
        <x:v>0.41</x:v>
      </x:c>
      <x:c r="K4984" s="1" t="n">
        <x:v>1</x:v>
      </x:c>
      <x:c r="L4984" s="1" t="n">
        <x:v>95.8</x:v>
      </x:c>
      <x:c r="M4984" s="1" t="n">
        <x:v>0.7</x:v>
      </x:c>
      <x:c r="N4984" s="1" t="n">
        <x:v>7</x:v>
      </x:c>
      <x:c r="O4984" s="1" t="n">
        <x:f aca="0">24*MAX(0,EOMONTH(B4984,0)-MAX(B4984,INDEX(Device_Inventory!$K$2:$K$1201,MATCH(A4984,Device_Inventory!$A$2:$A$1201,0)))+1)</x:f>
        <x:v>672</x:v>
      </x:c>
      <x:c r="P4984" s="11" t="b">
        <x:f aca="0">INDEX(Device_Inventory!$K$2:$K$1201,MATCH(A4984,Device_Inventory!$A$2:$A$1201,0))&gt;B4984</x:f>
        <x:v>0</x:v>
      </x:c>
      <x:c r="Q4984" s="1" t="str">
        <x:f aca="0">IF(D4984&gt;O4984,"Fail: operating hours exceed in-service hours",IF(D4984+M4984&gt;O4984,"Fail: operating + unavailable hours exceed in-service hours",IF(P4984,"Partial month: within in-service hours","OK")))</x:f>
        <x:v>OK</x:v>
      </x:c>
    </x:row>
    <x:row r="4985" ht="15" hidden="0" customHeight="1">
      <x:c r="A4985" s="1" t="s">
        <x:v>1500</x:v>
      </x:c>
      <x:c r="B4985" s="14" t="n">
        <x:v>46082</x:v>
      </x:c>
      <x:c r="C4985" s="1" t="n">
        <x:v>66</x:v>
      </x:c>
      <x:c r="D4985" s="1" t="n">
        <x:v>362.5</x:v>
      </x:c>
      <x:c r="E4985" s="1" t="n">
        <x:v>19</x:v>
      </x:c>
      <x:c r="F4985" s="1" t="n">
        <x:v>3</x:v>
      </x:c>
      <x:c r="G4985" s="1" t="n">
        <x:v>42</x:v>
      </x:c>
      <x:c r="H4985" s="1" t="n">
        <x:v>1</x:v>
      </x:c>
      <x:c r="I4985" s="1" t="n">
        <x:v>3</x:v>
      </x:c>
      <x:c r="J4985" s="1" t="n">
        <x:v>0</x:v>
      </x:c>
      <x:c r="K4985" s="1" t="n">
        <x:v>0</x:v>
      </x:c>
      <x:c r="L4985" s="1" t="n">
        <x:v>95.5</x:v>
      </x:c>
      <x:c r="M4985" s="1" t="n">
        <x:v>3</x:v>
      </x:c>
      <x:c r="N4985" s="1" t="n">
        <x:v>7.7</x:v>
      </x:c>
      <x:c r="O4985" s="1" t="n">
        <x:f aca="0">24*MAX(0,EOMONTH(B4985,0)-MAX(B4985,INDEX(Device_Inventory!$K$2:$K$1201,MATCH(A4985,Device_Inventory!$A$2:$A$1201,0)))+1)</x:f>
        <x:v>744</x:v>
      </x:c>
      <x:c r="P4985" s="11" t="b">
        <x:f aca="0">INDEX(Device_Inventory!$K$2:$K$1201,MATCH(A4985,Device_Inventory!$A$2:$A$1201,0))&gt;B4985</x:f>
        <x:v>0</x:v>
      </x:c>
      <x:c r="Q4985" s="1" t="str">
        <x:f aca="0">IF(D4985&gt;O4985,"Fail: operating hours exceed in-service hours",IF(D4985+M4985&gt;O4985,"Fail: operating + unavailable hours exceed in-service hours",IF(P4985,"Partial month: within in-service hours","OK")))</x:f>
        <x:v>OK</x:v>
      </x:c>
    </x:row>
    <x:row r="4986" ht="15" hidden="0" customHeight="1">
      <x:c r="A4986" s="1" t="s">
        <x:v>1500</x:v>
      </x:c>
      <x:c r="B4986" s="14" t="n">
        <x:v>46113</x:v>
      </x:c>
      <x:c r="C4986" s="1" t="n">
        <x:v>62.2</x:v>
      </x:c>
      <x:c r="D4986" s="1" t="n">
        <x:v>375.7</x:v>
      </x:c>
      <x:c r="E4986" s="1" t="n">
        <x:v>22</x:v>
      </x:c>
      <x:c r="F4986" s="1" t="n">
        <x:v>3</x:v>
      </x:c>
      <x:c r="G4986" s="1" t="n">
        <x:v>25</x:v>
      </x:c>
      <x:c r="H4986" s="1" t="n">
        <x:v>0</x:v>
      </x:c>
      <x:c r="I4986" s="1" t="n">
        <x:v>5</x:v>
      </x:c>
      <x:c r="J4986" s="1" t="n">
        <x:v>0.01</x:v>
      </x:c>
      <x:c r="K4986" s="1" t="n">
        <x:v>0</x:v>
      </x:c>
      <x:c r="L4986" s="1" t="n">
        <x:v>93.6</x:v>
      </x:c>
      <x:c r="M4986" s="1" t="n">
        <x:v>6.5</x:v>
      </x:c>
      <x:c r="N4986" s="1" t="n">
        <x:v>10.2</x:v>
      </x:c>
      <x:c r="O4986" s="1" t="n">
        <x:f aca="0">24*MAX(0,EOMONTH(B4986,0)-MAX(B4986,INDEX(Device_Inventory!$K$2:$K$1201,MATCH(A4986,Device_Inventory!$A$2:$A$1201,0)))+1)</x:f>
        <x:v>720</x:v>
      </x:c>
      <x:c r="P4986" s="11" t="b">
        <x:f aca="0">INDEX(Device_Inventory!$K$2:$K$1201,MATCH(A4986,Device_Inventory!$A$2:$A$1201,0))&gt;B4986</x:f>
        <x:v>0</x:v>
      </x:c>
      <x:c r="Q4986" s="1" t="str">
        <x:f aca="0">IF(D4986&gt;O4986,"Fail: operating hours exceed in-service hours",IF(D4986+M4986&gt;O4986,"Fail: operating + unavailable hours exceed in-service hours",IF(P4986,"Partial month: within in-service hours","OK")))</x:f>
        <x:v>OK</x:v>
      </x:c>
    </x:row>
    <x:row r="4987" ht="15" hidden="0" customHeight="1">
      <x:c r="A4987" s="1" t="s">
        <x:v>1500</x:v>
      </x:c>
      <x:c r="B4987" s="14" t="n">
        <x:v>46143</x:v>
      </x:c>
      <x:c r="C4987" s="1" t="n">
        <x:v>54.9</x:v>
      </x:c>
      <x:c r="D4987" s="1" t="n">
        <x:v>308.1</x:v>
      </x:c>
      <x:c r="E4987" s="1" t="n">
        <x:v>26</x:v>
      </x:c>
      <x:c r="F4987" s="1" t="n">
        <x:v>2</x:v>
      </x:c>
      <x:c r="G4987" s="1" t="n">
        <x:v>26</x:v>
      </x:c>
      <x:c r="H4987" s="1" t="n">
        <x:v>0</x:v>
      </x:c>
      <x:c r="I4987" s="1" t="n">
        <x:v>3</x:v>
      </x:c>
      <x:c r="J4987" s="1" t="n">
        <x:v>0</x:v>
      </x:c>
      <x:c r="K4987" s="1" t="n">
        <x:v>1</x:v>
      </x:c>
      <x:c r="L4987" s="1" t="n">
        <x:v>95.3</x:v>
      </x:c>
      <x:c r="M4987" s="1" t="n">
        <x:v>4.6</x:v>
      </x:c>
      <x:c r="N4987" s="1" t="n">
        <x:v>10.6</x:v>
      </x:c>
      <x:c r="O4987" s="1" t="n">
        <x:f aca="0">24*MAX(0,EOMONTH(B4987,0)-MAX(B4987,INDEX(Device_Inventory!$K$2:$K$1201,MATCH(A4987,Device_Inventory!$A$2:$A$1201,0)))+1)</x:f>
        <x:v>744</x:v>
      </x:c>
      <x:c r="P4987" s="11" t="b">
        <x:f aca="0">INDEX(Device_Inventory!$K$2:$K$1201,MATCH(A4987,Device_Inventory!$A$2:$A$1201,0))&gt;B4987</x:f>
        <x:v>0</x:v>
      </x:c>
      <x:c r="Q4987" s="1" t="str">
        <x:f aca="0">IF(D4987&gt;O4987,"Fail: operating hours exceed in-service hours",IF(D4987+M4987&gt;O4987,"Fail: operating + unavailable hours exceed in-service hours",IF(P4987,"Partial month: within in-service hours","OK")))</x:f>
        <x:v>OK</x:v>
      </x:c>
    </x:row>
    <x:row r="4988" ht="15" hidden="0" customHeight="1">
      <x:c r="A4988" s="1" t="s">
        <x:v>1500</x:v>
      </x:c>
      <x:c r="B4988" s="14" t="n">
        <x:v>46174</x:v>
      </x:c>
      <x:c r="C4988" s="1" t="n">
        <x:v>66.1</x:v>
      </x:c>
      <x:c r="D4988" s="1" t="n">
        <x:v>451.2</x:v>
      </x:c>
      <x:c r="E4988" s="1" t="n">
        <x:v>27</x:v>
      </x:c>
      <x:c r="F4988" s="1" t="n">
        <x:v>3</x:v>
      </x:c>
      <x:c r="G4988" s="1" t="n">
        <x:v>40</x:v>
      </x:c>
      <x:c r="H4988" s="1" t="n">
        <x:v>0</x:v>
      </x:c>
      <x:c r="I4988" s="1" t="n">
        <x:v>1</x:v>
      </x:c>
      <x:c r="J4988" s="1" t="n">
        <x:v>0.08</x:v>
      </x:c>
      <x:c r="K4988" s="1" t="n">
        <x:v>0</x:v>
      </x:c>
      <x:c r="L4988" s="1" t="n">
        <x:v>96.5</x:v>
      </x:c>
      <x:c r="M4988" s="1" t="n">
        <x:v>8.6</x:v>
      </x:c>
      <x:c r="N4988" s="1" t="n">
        <x:v>15.2</x:v>
      </x:c>
      <x:c r="O4988" s="1" t="n">
        <x:f aca="0">24*MAX(0,EOMONTH(B4988,0)-MAX(B4988,INDEX(Device_Inventory!$K$2:$K$1201,MATCH(A4988,Device_Inventory!$A$2:$A$1201,0)))+1)</x:f>
        <x:v>720</x:v>
      </x:c>
      <x:c r="P4988" s="11" t="b">
        <x:f aca="0">INDEX(Device_Inventory!$K$2:$K$1201,MATCH(A4988,Device_Inventory!$A$2:$A$1201,0))&gt;B4988</x:f>
        <x:v>0</x:v>
      </x:c>
      <x:c r="Q4988" s="1" t="str">
        <x:f aca="0">IF(D4988&gt;O4988,"Fail: operating hours exceed in-service hours",IF(D4988+M4988&gt;O4988,"Fail: operating + unavailable hours exceed in-service hours",IF(P4988,"Partial month: within in-service hours","OK")))</x:f>
        <x:v>OK</x:v>
      </x:c>
    </x:row>
    <x:row r="4989" ht="15" hidden="0" customHeight="1">
      <x:c r="A4989" s="1" t="s">
        <x:v>1500</x:v>
      </x:c>
      <x:c r="B4989" s="14" t="n">
        <x:v>46204</x:v>
      </x:c>
      <x:c r="C4989" s="1" t="n">
        <x:v>64.5</x:v>
      </x:c>
      <x:c r="D4989" s="1" t="n">
        <x:v>450.9</x:v>
      </x:c>
      <x:c r="E4989" s="1" t="n">
        <x:v>32</x:v>
      </x:c>
      <x:c r="F4989" s="1" t="n">
        <x:v>1</x:v>
      </x:c>
      <x:c r="G4989" s="1" t="n">
        <x:v>43</x:v>
      </x:c>
      <x:c r="H4989" s="1" t="n">
        <x:v>0</x:v>
      </x:c>
      <x:c r="I4989" s="1" t="n">
        <x:v>2</x:v>
      </x:c>
      <x:c r="J4989" s="1" t="n">
        <x:v>0.56</x:v>
      </x:c>
      <x:c r="K4989" s="1" t="n">
        <x:v>0</x:v>
      </x:c>
      <x:c r="L4989" s="1" t="n">
        <x:v>93.6</x:v>
      </x:c>
      <x:c r="M4989" s="1" t="n">
        <x:v>4.3</x:v>
      </x:c>
      <x:c r="N4989" s="1" t="n">
        <x:v>14.5</x:v>
      </x:c>
      <x:c r="O4989" s="1" t="n">
        <x:f aca="0">24*MAX(0,EOMONTH(B4989,0)-MAX(B4989,INDEX(Device_Inventory!$K$2:$K$1201,MATCH(A4989,Device_Inventory!$A$2:$A$1201,0)))+1)</x:f>
        <x:v>744</x:v>
      </x:c>
      <x:c r="P4989" s="11" t="b">
        <x:f aca="0">INDEX(Device_Inventory!$K$2:$K$1201,MATCH(A4989,Device_Inventory!$A$2:$A$1201,0))&gt;B4989</x:f>
        <x:v>0</x:v>
      </x:c>
      <x:c r="Q4989" s="1" t="str">
        <x:f aca="0">IF(D4989&gt;O4989,"Fail: operating hours exceed in-service hours",IF(D4989+M4989&gt;O4989,"Fail: operating + unavailable hours exceed in-service hours",IF(P4989,"Partial month: within in-service hours","OK")))</x:f>
        <x:v>OK</x:v>
      </x:c>
    </x:row>
    <x:row r="4990" ht="15" hidden="0" customHeight="1">
      <x:c r="A4990" s="1" t="s">
        <x:v>1501</x:v>
      </x:c>
      <x:c r="B4990" s="14" t="n">
        <x:v>46054</x:v>
      </x:c>
      <x:c r="C4990" s="1" t="n">
        <x:v>57.2</x:v>
      </x:c>
      <x:c r="D4990" s="1" t="n">
        <x:v>355.9</x:v>
      </x:c>
      <x:c r="E4990" s="1" t="n">
        <x:v>17</x:v>
      </x:c>
      <x:c r="F4990" s="1" t="n">
        <x:v>0</x:v>
      </x:c>
      <x:c r="G4990" s="1" t="n">
        <x:v>24</x:v>
      </x:c>
      <x:c r="H4990" s="1" t="n">
        <x:v>0</x:v>
      </x:c>
      <x:c r="I4990" s="1" t="n">
        <x:v>3</x:v>
      </x:c>
      <x:c r="J4990" s="1" t="n">
        <x:v>0</x:v>
      </x:c>
      <x:c r="K4990" s="1" t="n">
        <x:v>0</x:v>
      </x:c>
      <x:c r="L4990" s="1" t="n">
        <x:v>97.6</x:v>
      </x:c>
      <x:c r="M4990" s="1" t="n">
        <x:v>0</x:v>
      </x:c>
      <x:c r="N4990" s="1" t="n">
        <x:v>6.5</x:v>
      </x:c>
      <x:c r="O4990" s="1" t="n">
        <x:f aca="0">24*MAX(0,EOMONTH(B4990,0)-MAX(B4990,INDEX(Device_Inventory!$K$2:$K$1201,MATCH(A4990,Device_Inventory!$A$2:$A$1201,0)))+1)</x:f>
        <x:v>672</x:v>
      </x:c>
      <x:c r="P4990" s="11" t="b">
        <x:f aca="0">INDEX(Device_Inventory!$K$2:$K$1201,MATCH(A4990,Device_Inventory!$A$2:$A$1201,0))&gt;B4990</x:f>
        <x:v>0</x:v>
      </x:c>
      <x:c r="Q4990" s="1" t="str">
        <x:f aca="0">IF(D4990&gt;O4990,"Fail: operating hours exceed in-service hours",IF(D4990+M4990&gt;O4990,"Fail: operating + unavailable hours exceed in-service hours",IF(P4990,"Partial month: within in-service hours","OK")))</x:f>
        <x:v>OK</x:v>
      </x:c>
    </x:row>
    <x:row r="4991" ht="15" hidden="0" customHeight="1">
      <x:c r="A4991" s="1" t="s">
        <x:v>1501</x:v>
      </x:c>
      <x:c r="B4991" s="14" t="n">
        <x:v>46082</x:v>
      </x:c>
      <x:c r="C4991" s="1" t="n">
        <x:v>92.6</x:v>
      </x:c>
      <x:c r="D4991" s="1" t="n">
        <x:v>620.7</x:v>
      </x:c>
      <x:c r="E4991" s="1" t="n">
        <x:v>19</x:v>
      </x:c>
      <x:c r="F4991" s="1" t="n">
        <x:v>2</x:v>
      </x:c>
      <x:c r="G4991" s="1" t="n">
        <x:v>46</x:v>
      </x:c>
      <x:c r="H4991" s="1" t="n">
        <x:v>0</x:v>
      </x:c>
      <x:c r="I4991" s="1" t="n">
        <x:v>3</x:v>
      </x:c>
      <x:c r="J4991" s="1" t="n">
        <x:v>0.61</x:v>
      </x:c>
      <x:c r="K4991" s="1" t="n">
        <x:v>0</x:v>
      </x:c>
      <x:c r="L4991" s="1" t="n">
        <x:v>93.9</x:v>
      </x:c>
      <x:c r="M4991" s="1" t="n">
        <x:v>0</x:v>
      </x:c>
      <x:c r="N4991" s="1" t="n">
        <x:v>28.8</x:v>
      </x:c>
      <x:c r="O4991" s="1" t="n">
        <x:f aca="0">24*MAX(0,EOMONTH(B4991,0)-MAX(B4991,INDEX(Device_Inventory!$K$2:$K$1201,MATCH(A4991,Device_Inventory!$A$2:$A$1201,0)))+1)</x:f>
        <x:v>744</x:v>
      </x:c>
      <x:c r="P4991" s="11" t="b">
        <x:f aca="0">INDEX(Device_Inventory!$K$2:$K$1201,MATCH(A4991,Device_Inventory!$A$2:$A$1201,0))&gt;B4991</x:f>
        <x:v>0</x:v>
      </x:c>
      <x:c r="Q4991" s="1" t="str">
        <x:f aca="0">IF(D4991&gt;O4991,"Fail: operating hours exceed in-service hours",IF(D4991+M4991&gt;O4991,"Fail: operating + unavailable hours exceed in-service hours",IF(P4991,"Partial month: within in-service hours","OK")))</x:f>
        <x:v>OK</x:v>
      </x:c>
    </x:row>
    <x:row r="4992" ht="15" hidden="0" customHeight="1">
      <x:c r="A4992" s="1" t="s">
        <x:v>1501</x:v>
      </x:c>
      <x:c r="B4992" s="14" t="n">
        <x:v>46113</x:v>
      </x:c>
      <x:c r="C4992" s="1" t="n">
        <x:v>56.8</x:v>
      </x:c>
      <x:c r="D4992" s="1" t="n">
        <x:v>370.2</x:v>
      </x:c>
      <x:c r="E4992" s="1" t="n">
        <x:v>11</x:v>
      </x:c>
      <x:c r="F4992" s="1" t="n">
        <x:v>0</x:v>
      </x:c>
      <x:c r="G4992" s="1" t="n">
        <x:v>33</x:v>
      </x:c>
      <x:c r="H4992" s="1" t="n">
        <x:v>0</x:v>
      </x:c>
      <x:c r="I4992" s="1" t="n">
        <x:v>0</x:v>
      </x:c>
      <x:c r="J4992" s="1" t="n">
        <x:v>0.33</x:v>
      </x:c>
      <x:c r="K4992" s="1" t="n">
        <x:v>0</x:v>
      </x:c>
      <x:c r="L4992" s="1" t="n">
        <x:v>99.7</x:v>
      </x:c>
      <x:c r="M4992" s="1" t="n">
        <x:v>5.5</x:v>
      </x:c>
      <x:c r="N4992" s="1" t="n">
        <x:v>8.2</x:v>
      </x:c>
      <x:c r="O4992" s="1" t="n">
        <x:f aca="0">24*MAX(0,EOMONTH(B4992,0)-MAX(B4992,INDEX(Device_Inventory!$K$2:$K$1201,MATCH(A4992,Device_Inventory!$A$2:$A$1201,0)))+1)</x:f>
        <x:v>720</x:v>
      </x:c>
      <x:c r="P4992" s="11" t="b">
        <x:f aca="0">INDEX(Device_Inventory!$K$2:$K$1201,MATCH(A4992,Device_Inventory!$A$2:$A$1201,0))&gt;B4992</x:f>
        <x:v>0</x:v>
      </x:c>
      <x:c r="Q4992" s="1" t="str">
        <x:f aca="0">IF(D4992&gt;O4992,"Fail: operating hours exceed in-service hours",IF(D4992+M4992&gt;O4992,"Fail: operating + unavailable hours exceed in-service hours",IF(P4992,"Partial month: within in-service hours","OK")))</x:f>
        <x:v>OK</x:v>
      </x:c>
    </x:row>
    <x:row r="4993" ht="15" hidden="0" customHeight="1">
      <x:c r="A4993" s="1" t="s">
        <x:v>1501</x:v>
      </x:c>
      <x:c r="B4993" s="14" t="n">
        <x:v>46143</x:v>
      </x:c>
      <x:c r="C4993" s="1" t="n">
        <x:v>71.1</x:v>
      </x:c>
      <x:c r="D4993" s="1" t="n">
        <x:v>436.1</x:v>
      </x:c>
      <x:c r="E4993" s="1" t="n">
        <x:v>15</x:v>
      </x:c>
      <x:c r="F4993" s="1" t="n">
        <x:v>1</x:v>
      </x:c>
      <x:c r="G4993" s="1" t="n">
        <x:v>53</x:v>
      </x:c>
      <x:c r="H4993" s="1" t="n">
        <x:v>0</x:v>
      </x:c>
      <x:c r="I4993" s="1" t="n">
        <x:v>2</x:v>
      </x:c>
      <x:c r="J4993" s="1" t="n">
        <x:v>0.45</x:v>
      </x:c>
      <x:c r="K4993" s="1" t="n">
        <x:v>0</x:v>
      </x:c>
      <x:c r="L4993" s="1" t="n">
        <x:v>99</x:v>
      </x:c>
      <x:c r="M4993" s="1" t="n">
        <x:v>12.6</x:v>
      </x:c>
      <x:c r="N4993" s="1" t="n">
        <x:v>20.6</x:v>
      </x:c>
      <x:c r="O4993" s="1" t="n">
        <x:f aca="0">24*MAX(0,EOMONTH(B4993,0)-MAX(B4993,INDEX(Device_Inventory!$K$2:$K$1201,MATCH(A4993,Device_Inventory!$A$2:$A$1201,0)))+1)</x:f>
        <x:v>744</x:v>
      </x:c>
      <x:c r="P4993" s="11" t="b">
        <x:f aca="0">INDEX(Device_Inventory!$K$2:$K$1201,MATCH(A4993,Device_Inventory!$A$2:$A$1201,0))&gt;B4993</x:f>
        <x:v>0</x:v>
      </x:c>
      <x:c r="Q4993" s="1" t="str">
        <x:f aca="0">IF(D4993&gt;O4993,"Fail: operating hours exceed in-service hours",IF(D4993+M4993&gt;O4993,"Fail: operating + unavailable hours exceed in-service hours",IF(P4993,"Partial month: within in-service hours","OK")))</x:f>
        <x:v>OK</x:v>
      </x:c>
    </x:row>
    <x:row r="4994" ht="15" hidden="0" customHeight="1">
      <x:c r="A4994" s="1" t="s">
        <x:v>1501</x:v>
      </x:c>
      <x:c r="B4994" s="14" t="n">
        <x:v>46174</x:v>
      </x:c>
      <x:c r="C4994" s="1" t="n">
        <x:v>69.1</x:v>
      </x:c>
      <x:c r="D4994" s="1" t="n">
        <x:v>453</x:v>
      </x:c>
      <x:c r="E4994" s="1" t="n">
        <x:v>18</x:v>
      </x:c>
      <x:c r="F4994" s="1" t="n">
        <x:v>0</x:v>
      </x:c>
      <x:c r="G4994" s="1" t="n">
        <x:v>53</x:v>
      </x:c>
      <x:c r="H4994" s="1" t="n">
        <x:v>1</x:v>
      </x:c>
      <x:c r="I4994" s="1" t="n">
        <x:v>6</x:v>
      </x:c>
      <x:c r="J4994" s="1" t="n">
        <x:v>0.4</x:v>
      </x:c>
      <x:c r="K4994" s="1" t="n">
        <x:v>0</x:v>
      </x:c>
      <x:c r="L4994" s="1" t="n">
        <x:v>95</x:v>
      </x:c>
      <x:c r="M4994" s="1" t="n">
        <x:v>5.6</x:v>
      </x:c>
      <x:c r="N4994" s="1" t="n">
        <x:v>16.2</x:v>
      </x:c>
      <x:c r="O4994" s="1" t="n">
        <x:f aca="0">24*MAX(0,EOMONTH(B4994,0)-MAX(B4994,INDEX(Device_Inventory!$K$2:$K$1201,MATCH(A4994,Device_Inventory!$A$2:$A$1201,0)))+1)</x:f>
        <x:v>720</x:v>
      </x:c>
      <x:c r="P4994" s="11" t="b">
        <x:f aca="0">INDEX(Device_Inventory!$K$2:$K$1201,MATCH(A4994,Device_Inventory!$A$2:$A$1201,0))&gt;B4994</x:f>
        <x:v>0</x:v>
      </x:c>
      <x:c r="Q4994" s="1" t="str">
        <x:f aca="0">IF(D4994&gt;O4994,"Fail: operating hours exceed in-service hours",IF(D4994+M4994&gt;O4994,"Fail: operating + unavailable hours exceed in-service hours",IF(P4994,"Partial month: within in-service hours","OK")))</x:f>
        <x:v>OK</x:v>
      </x:c>
    </x:row>
    <x:row r="4995" ht="15" hidden="0" customHeight="1">
      <x:c r="A4995" s="1" t="s">
        <x:v>1501</x:v>
      </x:c>
      <x:c r="B4995" s="14" t="n">
        <x:v>46204</x:v>
      </x:c>
      <x:c r="C4995" s="1" t="n">
        <x:v>70.5</x:v>
      </x:c>
      <x:c r="D4995" s="1" t="n">
        <x:v>403.5</x:v>
      </x:c>
      <x:c r="E4995" s="1" t="n">
        <x:v>24</x:v>
      </x:c>
      <x:c r="F4995" s="1" t="n">
        <x:v>0</x:v>
      </x:c>
      <x:c r="G4995" s="1" t="n">
        <x:v>49</x:v>
      </x:c>
      <x:c r="H4995" s="1" t="n">
        <x:v>0</x:v>
      </x:c>
      <x:c r="I4995" s="1" t="n">
        <x:v>1</x:v>
      </x:c>
      <x:c r="J4995" s="1" t="n">
        <x:v>0.36</x:v>
      </x:c>
      <x:c r="K4995" s="1" t="n">
        <x:v>0</x:v>
      </x:c>
      <x:c r="L4995" s="1" t="n">
        <x:v>96.9</x:v>
      </x:c>
      <x:c r="M4995" s="1" t="n">
        <x:v>3.3</x:v>
      </x:c>
      <x:c r="N4995" s="1" t="n">
        <x:v>6.9</x:v>
      </x:c>
      <x:c r="O4995" s="1" t="n">
        <x:f aca="0">24*MAX(0,EOMONTH(B4995,0)-MAX(B4995,INDEX(Device_Inventory!$K$2:$K$1201,MATCH(A4995,Device_Inventory!$A$2:$A$1201,0)))+1)</x:f>
        <x:v>744</x:v>
      </x:c>
      <x:c r="P4995" s="11" t="b">
        <x:f aca="0">INDEX(Device_Inventory!$K$2:$K$1201,MATCH(A4995,Device_Inventory!$A$2:$A$1201,0))&gt;B4995</x:f>
        <x:v>0</x:v>
      </x:c>
      <x:c r="Q4995" s="1" t="str">
        <x:f aca="0">IF(D4995&gt;O4995,"Fail: operating hours exceed in-service hours",IF(D4995+M4995&gt;O4995,"Fail: operating + unavailable hours exceed in-service hours",IF(P4995,"Partial month: within in-service hours","OK")))</x:f>
        <x:v>OK</x:v>
      </x:c>
    </x:row>
    <x:row r="4996" ht="15" hidden="0" customHeight="1">
      <x:c r="A4996" s="1" t="s">
        <x:v>4086</x:v>
      </x:c>
      <x:c r="B4996" s="14" t="n">
        <x:v>46054</x:v>
      </x:c>
      <x:c r="C4996" s="1" t="n">
        <x:v>65.1</x:v>
      </x:c>
      <x:c r="D4996" s="1" t="n">
        <x:v>463</x:v>
      </x:c>
      <x:c r="E4996" s="1" t="n">
        <x:v>26</x:v>
      </x:c>
      <x:c r="F4996" s="1" t="n">
        <x:v>0</x:v>
      </x:c>
      <x:c r="G4996" s="1" t="n">
        <x:v>27</x:v>
      </x:c>
      <x:c r="H4996" s="1" t="n">
        <x:v>1</x:v>
      </x:c>
      <x:c r="I4996" s="1" t="n">
        <x:v>5</x:v>
      </x:c>
      <x:c r="J4996" s="1" t="n">
        <x:v>0.37</x:v>
      </x:c>
      <x:c r="K4996" s="1" t="n">
        <x:v>0</x:v>
      </x:c>
      <x:c r="L4996" s="1" t="n">
        <x:v>96.1</x:v>
      </x:c>
      <x:c r="M4996" s="1" t="n">
        <x:v>7.9</x:v>
      </x:c>
      <x:c r="N4996" s="1" t="n">
        <x:v>19.9</x:v>
      </x:c>
      <x:c r="O4996" s="1" t="n">
        <x:f aca="0">24*MAX(0,EOMONTH(B4996,0)-MAX(B4996,INDEX(Device_Inventory!$K$2:$K$1201,MATCH(A4996,Device_Inventory!$A$2:$A$1201,0)))+1)</x:f>
        <x:v>672</x:v>
      </x:c>
      <x:c r="P4996" s="11" t="b">
        <x:f aca="0">INDEX(Device_Inventory!$K$2:$K$1201,MATCH(A4996,Device_Inventory!$A$2:$A$1201,0))&gt;B4996</x:f>
        <x:v>0</x:v>
      </x:c>
      <x:c r="Q4996" s="1" t="str">
        <x:f aca="0">IF(D4996&gt;O4996,"Fail: operating hours exceed in-service hours",IF(D4996+M4996&gt;O4996,"Fail: operating + unavailable hours exceed in-service hours",IF(P4996,"Partial month: within in-service hours","OK")))</x:f>
        <x:v>OK</x:v>
      </x:c>
    </x:row>
    <x:row r="4997" ht="15" hidden="0" customHeight="1">
      <x:c r="A4997" s="1" t="s">
        <x:v>4086</x:v>
      </x:c>
      <x:c r="B4997" s="14" t="n">
        <x:v>46082</x:v>
      </x:c>
      <x:c r="C4997" s="1" t="n">
        <x:v>72.7</x:v>
      </x:c>
      <x:c r="D4997" s="1" t="n">
        <x:v>484.4</x:v>
      </x:c>
      <x:c r="E4997" s="1" t="n">
        <x:v>34</x:v>
      </x:c>
      <x:c r="F4997" s="1" t="n">
        <x:v>3</x:v>
      </x:c>
      <x:c r="G4997" s="1" t="n">
        <x:v>56</x:v>
      </x:c>
      <x:c r="H4997" s="1" t="n">
        <x:v>0</x:v>
      </x:c>
      <x:c r="I4997" s="1" t="n">
        <x:v>5</x:v>
      </x:c>
      <x:c r="J4997" s="1" t="n">
        <x:v>0</x:v>
      </x:c>
      <x:c r="K4997" s="1" t="n">
        <x:v>0</x:v>
      </x:c>
      <x:c r="L4997" s="1" t="n">
        <x:v>92.3</x:v>
      </x:c>
      <x:c r="M4997" s="1" t="n">
        <x:v>4.9</x:v>
      </x:c>
      <x:c r="N4997" s="1" t="n">
        <x:v>11.2</x:v>
      </x:c>
      <x:c r="O4997" s="1" t="n">
        <x:f aca="0">24*MAX(0,EOMONTH(B4997,0)-MAX(B4997,INDEX(Device_Inventory!$K$2:$K$1201,MATCH(A4997,Device_Inventory!$A$2:$A$1201,0)))+1)</x:f>
        <x:v>744</x:v>
      </x:c>
      <x:c r="P4997" s="11" t="b">
        <x:f aca="0">INDEX(Device_Inventory!$K$2:$K$1201,MATCH(A4997,Device_Inventory!$A$2:$A$1201,0))&gt;B4997</x:f>
        <x:v>0</x:v>
      </x:c>
      <x:c r="Q4997" s="1" t="str">
        <x:f aca="0">IF(D4997&gt;O4997,"Fail: operating hours exceed in-service hours",IF(D4997+M4997&gt;O4997,"Fail: operating + unavailable hours exceed in-service hours",IF(P4997,"Partial month: within in-service hours","OK")))</x:f>
        <x:v>OK</x:v>
      </x:c>
    </x:row>
    <x:row r="4998" ht="15" hidden="0" customHeight="1">
      <x:c r="A4998" s="1" t="s">
        <x:v>4086</x:v>
      </x:c>
      <x:c r="B4998" s="14" t="n">
        <x:v>46113</x:v>
      </x:c>
      <x:c r="C4998" s="1" t="n">
        <x:v>81.2</x:v>
      </x:c>
      <x:c r="D4998" s="1" t="n">
        <x:v>550.8</x:v>
      </x:c>
      <x:c r="E4998" s="1" t="n">
        <x:v>14</x:v>
      </x:c>
      <x:c r="F4998" s="1" t="n">
        <x:v>2</x:v>
      </x:c>
      <x:c r="G4998" s="1" t="n">
        <x:v>38</x:v>
      </x:c>
      <x:c r="H4998" s="1" t="n">
        <x:v>0</x:v>
      </x:c>
      <x:c r="I4998" s="1" t="n">
        <x:v>4</x:v>
      </x:c>
      <x:c r="J4998" s="1" t="n">
        <x:v>0.46</x:v>
      </x:c>
      <x:c r="K4998" s="1" t="n">
        <x:v>0</x:v>
      </x:c>
      <x:c r="L4998" s="1" t="n">
        <x:v>92.6</x:v>
      </x:c>
      <x:c r="M4998" s="1" t="n">
        <x:v>7.5</x:v>
      </x:c>
      <x:c r="N4998" s="1" t="n">
        <x:v>21.8</x:v>
      </x:c>
      <x:c r="O4998" s="1" t="n">
        <x:f aca="0">24*MAX(0,EOMONTH(B4998,0)-MAX(B4998,INDEX(Device_Inventory!$K$2:$K$1201,MATCH(A4998,Device_Inventory!$A$2:$A$1201,0)))+1)</x:f>
        <x:v>720</x:v>
      </x:c>
      <x:c r="P4998" s="11" t="b">
        <x:f aca="0">INDEX(Device_Inventory!$K$2:$K$1201,MATCH(A4998,Device_Inventory!$A$2:$A$1201,0))&gt;B4998</x:f>
        <x:v>0</x:v>
      </x:c>
      <x:c r="Q4998" s="1" t="str">
        <x:f aca="0">IF(D4998&gt;O4998,"Fail: operating hours exceed in-service hours",IF(D4998+M4998&gt;O4998,"Fail: operating + unavailable hours exceed in-service hours",IF(P4998,"Partial month: within in-service hours","OK")))</x:f>
        <x:v>OK</x:v>
      </x:c>
    </x:row>
    <x:row r="4999" ht="15" hidden="0" customHeight="1">
      <x:c r="A4999" s="1" t="s">
        <x:v>4086</x:v>
      </x:c>
      <x:c r="B4999" s="14" t="n">
        <x:v>46143</x:v>
      </x:c>
      <x:c r="C4999" s="1" t="n">
        <x:v>58.4</x:v>
      </x:c>
      <x:c r="D4999" s="1" t="n">
        <x:v>375</x:v>
      </x:c>
      <x:c r="E4999" s="1" t="n">
        <x:v>27</x:v>
      </x:c>
      <x:c r="F4999" s="1" t="n">
        <x:v>4</x:v>
      </x:c>
      <x:c r="G4999" s="1" t="n">
        <x:v>23</x:v>
      </x:c>
      <x:c r="H4999" s="1" t="n">
        <x:v>0</x:v>
      </x:c>
      <x:c r="I4999" s="1" t="n">
        <x:v>3</x:v>
      </x:c>
      <x:c r="J4999" s="1" t="n">
        <x:v>0.92</x:v>
      </x:c>
      <x:c r="K4999" s="1" t="n">
        <x:v>0</x:v>
      </x:c>
      <x:c r="L4999" s="1" t="n">
        <x:v>92.8</x:v>
      </x:c>
      <x:c r="M4999" s="1" t="n">
        <x:v>7.2</x:v>
      </x:c>
      <x:c r="N4999" s="1" t="n">
        <x:v>10.4</x:v>
      </x:c>
      <x:c r="O4999" s="1" t="n">
        <x:f aca="0">24*MAX(0,EOMONTH(B4999,0)-MAX(B4999,INDEX(Device_Inventory!$K$2:$K$1201,MATCH(A4999,Device_Inventory!$A$2:$A$1201,0)))+1)</x:f>
        <x:v>744</x:v>
      </x:c>
      <x:c r="P4999" s="11" t="b">
        <x:f aca="0">INDEX(Device_Inventory!$K$2:$K$1201,MATCH(A4999,Device_Inventory!$A$2:$A$1201,0))&gt;B4999</x:f>
        <x:v>0</x:v>
      </x:c>
      <x:c r="Q4999" s="1" t="str">
        <x:f aca="0">IF(D4999&gt;O4999,"Fail: operating hours exceed in-service hours",IF(D4999+M4999&gt;O4999,"Fail: operating + unavailable hours exceed in-service hours",IF(P4999,"Partial month: within in-service hours","OK")))</x:f>
        <x:v>OK</x:v>
      </x:c>
    </x:row>
    <x:row r="5000" ht="15" hidden="0" customHeight="1">
      <x:c r="A5000" s="1" t="s">
        <x:v>4086</x:v>
      </x:c>
      <x:c r="B5000" s="14" t="n">
        <x:v>46174</x:v>
      </x:c>
      <x:c r="C5000" s="1" t="n">
        <x:v>73</x:v>
      </x:c>
      <x:c r="D5000" s="1" t="n">
        <x:v>475.5</x:v>
      </x:c>
      <x:c r="E5000" s="1" t="n">
        <x:v>27</x:v>
      </x:c>
      <x:c r="F5000" s="1" t="n">
        <x:v>1</x:v>
      </x:c>
      <x:c r="G5000" s="1" t="n">
        <x:v>36</x:v>
      </x:c>
      <x:c r="H5000" s="1" t="n">
        <x:v>0</x:v>
      </x:c>
      <x:c r="I5000" s="1" t="n">
        <x:v>7</x:v>
      </x:c>
      <x:c r="J5000" s="1" t="n">
        <x:v>0.16</x:v>
      </x:c>
      <x:c r="K5000" s="1" t="n">
        <x:v>0</x:v>
      </x:c>
      <x:c r="L5000" s="1" t="n">
        <x:v>92.7</x:v>
      </x:c>
      <x:c r="M5000" s="1" t="n">
        <x:v>0</x:v>
      </x:c>
      <x:c r="N5000" s="1" t="n">
        <x:v>16</x:v>
      </x:c>
      <x:c r="O5000" s="1" t="n">
        <x:f aca="0">24*MAX(0,EOMONTH(B5000,0)-MAX(B5000,INDEX(Device_Inventory!$K$2:$K$1201,MATCH(A5000,Device_Inventory!$A$2:$A$1201,0)))+1)</x:f>
        <x:v>720</x:v>
      </x:c>
      <x:c r="P5000" s="11" t="b">
        <x:f aca="0">INDEX(Device_Inventory!$K$2:$K$1201,MATCH(A5000,Device_Inventory!$A$2:$A$1201,0))&gt;B5000</x:f>
        <x:v>0</x:v>
      </x:c>
      <x:c r="Q5000" s="1" t="str">
        <x:f aca="0">IF(D5000&gt;O5000,"Fail: operating hours exceed in-service hours",IF(D5000+M5000&gt;O5000,"Fail: operating + unavailable hours exceed in-service hours",IF(P5000,"Partial month: within in-service hours","OK")))</x:f>
        <x:v>OK</x:v>
      </x:c>
    </x:row>
    <x:row r="5001" ht="15" hidden="0" customHeight="1">
      <x:c r="A5001" s="1" t="s">
        <x:v>4086</x:v>
      </x:c>
      <x:c r="B5001" s="14" t="n">
        <x:v>46204</x:v>
      </x:c>
      <x:c r="C5001" s="1" t="n">
        <x:v>71.2</x:v>
      </x:c>
      <x:c r="D5001" s="1" t="n">
        <x:v>403.3</x:v>
      </x:c>
      <x:c r="E5001" s="1" t="n">
        <x:v>24</x:v>
      </x:c>
      <x:c r="F5001" s="1" t="n">
        <x:v>2</x:v>
      </x:c>
      <x:c r="G5001" s="1" t="n">
        <x:v>36</x:v>
      </x:c>
      <x:c r="H5001" s="1" t="n">
        <x:v>0</x:v>
      </x:c>
      <x:c r="I5001" s="1" t="n">
        <x:v>3</x:v>
      </x:c>
      <x:c r="J5001" s="1" t="n">
        <x:v>1.46</x:v>
      </x:c>
      <x:c r="K5001" s="1" t="n">
        <x:v>0</x:v>
      </x:c>
      <x:c r="L5001" s="1" t="n">
        <x:v>92.7</x:v>
      </x:c>
      <x:c r="M5001" s="1" t="n">
        <x:v>0.4</x:v>
      </x:c>
      <x:c r="N5001" s="1" t="n">
        <x:v>6</x:v>
      </x:c>
      <x:c r="O5001" s="1" t="n">
        <x:f aca="0">24*MAX(0,EOMONTH(B5001,0)-MAX(B5001,INDEX(Device_Inventory!$K$2:$K$1201,MATCH(A5001,Device_Inventory!$A$2:$A$1201,0)))+1)</x:f>
        <x:v>744</x:v>
      </x:c>
      <x:c r="P5001" s="11" t="b">
        <x:f aca="0">INDEX(Device_Inventory!$K$2:$K$1201,MATCH(A5001,Device_Inventory!$A$2:$A$1201,0))&gt;B5001</x:f>
        <x:v>0</x:v>
      </x:c>
      <x:c r="Q5001" s="1" t="str">
        <x:f aca="0">IF(D5001&gt;O5001,"Fail: operating hours exceed in-service hours",IF(D5001+M5001&gt;O5001,"Fail: operating + unavailable hours exceed in-service hours",IF(P5001,"Partial month: within in-service hours","OK")))</x:f>
        <x:v>OK</x:v>
      </x:c>
    </x:row>
    <x:row r="5002" ht="15" hidden="0" customHeight="1">
      <x:c r="A5002" s="1" t="s">
        <x:v>1503</x:v>
      </x:c>
      <x:c r="B5002" s="14" t="n">
        <x:v>46054</x:v>
      </x:c>
      <x:c r="C5002" s="1" t="n">
        <x:v>94.2</x:v>
      </x:c>
      <x:c r="D5002" s="1" t="n">
        <x:v>575</x:v>
      </x:c>
      <x:c r="E5002" s="1" t="n">
        <x:v>16</x:v>
      </x:c>
      <x:c r="F5002" s="1" t="n">
        <x:v>1</x:v>
      </x:c>
      <x:c r="G5002" s="1" t="n">
        <x:v>41</x:v>
      </x:c>
      <x:c r="H5002" s="1" t="n">
        <x:v>0</x:v>
      </x:c>
      <x:c r="I5002" s="1" t="n">
        <x:v>4</x:v>
      </x:c>
      <x:c r="J5002" s="1" t="n">
        <x:v>0.08</x:v>
      </x:c>
      <x:c r="K5002" s="1" t="n">
        <x:v>0</x:v>
      </x:c>
      <x:c r="L5002" s="1" t="n">
        <x:v>91.8</x:v>
      </x:c>
      <x:c r="M5002" s="1" t="n">
        <x:v>5.8</x:v>
      </x:c>
      <x:c r="N5002" s="1" t="n">
        <x:v>16.5</x:v>
      </x:c>
      <x:c r="O5002" s="1" t="n">
        <x:f aca="0">24*MAX(0,EOMONTH(B5002,0)-MAX(B5002,INDEX(Device_Inventory!$K$2:$K$1201,MATCH(A5002,Device_Inventory!$A$2:$A$1201,0)))+1)</x:f>
        <x:v>672</x:v>
      </x:c>
      <x:c r="P5002" s="11" t="b">
        <x:f aca="0">INDEX(Device_Inventory!$K$2:$K$1201,MATCH(A5002,Device_Inventory!$A$2:$A$1201,0))&gt;B5002</x:f>
        <x:v>0</x:v>
      </x:c>
      <x:c r="Q5002" s="1" t="str">
        <x:f aca="0">IF(D5002&gt;O5002,"Fail: operating hours exceed in-service hours",IF(D5002+M5002&gt;O5002,"Fail: operating + unavailable hours exceed in-service hours",IF(P5002,"Partial month: within in-service hours","OK")))</x:f>
        <x:v>OK</x:v>
      </x:c>
    </x:row>
    <x:row r="5003" ht="15" hidden="0" customHeight="1">
      <x:c r="A5003" s="1" t="s">
        <x:v>1503</x:v>
      </x:c>
      <x:c r="B5003" s="14" t="n">
        <x:v>46082</x:v>
      </x:c>
      <x:c r="C5003" s="1" t="n">
        <x:v>87.5</x:v>
      </x:c>
      <x:c r="D5003" s="1" t="n">
        <x:v>589.3</x:v>
      </x:c>
      <x:c r="E5003" s="1" t="n">
        <x:v>15</x:v>
      </x:c>
      <x:c r="F5003" s="1" t="n">
        <x:v>0</x:v>
      </x:c>
      <x:c r="G5003" s="1" t="n">
        <x:v>35</x:v>
      </x:c>
      <x:c r="H5003" s="1" t="n">
        <x:v>0</x:v>
      </x:c>
      <x:c r="I5003" s="1" t="n">
        <x:v>3</x:v>
      </x:c>
      <x:c r="J5003" s="1" t="n">
        <x:v>0.43</x:v>
      </x:c>
      <x:c r="K5003" s="1" t="n">
        <x:v>0</x:v>
      </x:c>
      <x:c r="L5003" s="1" t="n">
        <x:v>96.6</x:v>
      </x:c>
      <x:c r="M5003" s="1" t="n">
        <x:v>2.4</x:v>
      </x:c>
      <x:c r="N5003" s="1" t="n">
        <x:v>8.5</x:v>
      </x:c>
      <x:c r="O5003" s="1" t="n">
        <x:f aca="0">24*MAX(0,EOMONTH(B5003,0)-MAX(B5003,INDEX(Device_Inventory!$K$2:$K$1201,MATCH(A5003,Device_Inventory!$A$2:$A$1201,0)))+1)</x:f>
        <x:v>744</x:v>
      </x:c>
      <x:c r="P5003" s="11" t="b">
        <x:f aca="0">INDEX(Device_Inventory!$K$2:$K$1201,MATCH(A5003,Device_Inventory!$A$2:$A$1201,0))&gt;B5003</x:f>
        <x:v>0</x:v>
      </x:c>
      <x:c r="Q5003" s="1" t="str">
        <x:f aca="0">IF(D5003&gt;O5003,"Fail: operating hours exceed in-service hours",IF(D5003+M5003&gt;O5003,"Fail: operating + unavailable hours exceed in-service hours",IF(P5003,"Partial month: within in-service hours","OK")))</x:f>
        <x:v>OK</x:v>
      </x:c>
    </x:row>
    <x:row r="5004" ht="15" hidden="0" customHeight="1">
      <x:c r="A5004" s="1" t="s">
        <x:v>1503</x:v>
      </x:c>
      <x:c r="B5004" s="14" t="n">
        <x:v>46113</x:v>
      </x:c>
      <x:c r="C5004" s="1" t="n">
        <x:v>72.9</x:v>
      </x:c>
      <x:c r="D5004" s="1" t="n">
        <x:v>477.5</x:v>
      </x:c>
      <x:c r="E5004" s="1" t="n">
        <x:v>13</x:v>
      </x:c>
      <x:c r="F5004" s="1" t="n">
        <x:v>1</x:v>
      </x:c>
      <x:c r="G5004" s="1" t="n">
        <x:v>28</x:v>
      </x:c>
      <x:c r="H5004" s="1" t="n">
        <x:v>1</x:v>
      </x:c>
      <x:c r="I5004" s="1" t="n">
        <x:v>5</x:v>
      </x:c>
      <x:c r="J5004" s="1" t="n">
        <x:v>0.35</x:v>
      </x:c>
      <x:c r="K5004" s="1" t="n">
        <x:v>1</x:v>
      </x:c>
      <x:c r="L5004" s="1" t="n">
        <x:v>90.4</x:v>
      </x:c>
      <x:c r="M5004" s="1" t="n">
        <x:v>8.1</x:v>
      </x:c>
      <x:c r="N5004" s="1" t="n">
        <x:v>15</x:v>
      </x:c>
      <x:c r="O5004" s="1" t="n">
        <x:f aca="0">24*MAX(0,EOMONTH(B5004,0)-MAX(B5004,INDEX(Device_Inventory!$K$2:$K$1201,MATCH(A5004,Device_Inventory!$A$2:$A$1201,0)))+1)</x:f>
        <x:v>720</x:v>
      </x:c>
      <x:c r="P5004" s="11" t="b">
        <x:f aca="0">INDEX(Device_Inventory!$K$2:$K$1201,MATCH(A5004,Device_Inventory!$A$2:$A$1201,0))&gt;B5004</x:f>
        <x:v>0</x:v>
      </x:c>
      <x:c r="Q5004" s="1" t="str">
        <x:f aca="0">IF(D5004&gt;O5004,"Fail: operating hours exceed in-service hours",IF(D5004+M5004&gt;O5004,"Fail: operating + unavailable hours exceed in-service hours",IF(P5004,"Partial month: within in-service hours","OK")))</x:f>
        <x:v>OK</x:v>
      </x:c>
    </x:row>
    <x:row r="5005" ht="15" hidden="0" customHeight="1">
      <x:c r="A5005" s="1" t="s">
        <x:v>1503</x:v>
      </x:c>
      <x:c r="B5005" s="14" t="n">
        <x:v>46143</x:v>
      </x:c>
      <x:c r="C5005" s="1" t="n">
        <x:v>62.6</x:v>
      </x:c>
      <x:c r="D5005" s="1" t="n">
        <x:v>430.9</x:v>
      </x:c>
      <x:c r="E5005" s="1" t="n">
        <x:v>17</x:v>
      </x:c>
      <x:c r="F5005" s="1" t="n">
        <x:v>0</x:v>
      </x:c>
      <x:c r="G5005" s="1" t="n">
        <x:v>40</x:v>
      </x:c>
      <x:c r="H5005" s="1" t="n">
        <x:v>1</x:v>
      </x:c>
      <x:c r="I5005" s="1" t="n">
        <x:v>3</x:v>
      </x:c>
      <x:c r="J5005" s="1" t="n">
        <x:v>0.26</x:v>
      </x:c>
      <x:c r="K5005" s="1" t="n">
        <x:v>1</x:v>
      </x:c>
      <x:c r="L5005" s="1" t="n">
        <x:v>95.7</x:v>
      </x:c>
      <x:c r="M5005" s="1" t="n">
        <x:v>7.4</x:v>
      </x:c>
      <x:c r="N5005" s="1" t="n">
        <x:v>18.5</x:v>
      </x:c>
      <x:c r="O5005" s="1" t="n">
        <x:f aca="0">24*MAX(0,EOMONTH(B5005,0)-MAX(B5005,INDEX(Device_Inventory!$K$2:$K$1201,MATCH(A5005,Device_Inventory!$A$2:$A$1201,0)))+1)</x:f>
        <x:v>744</x:v>
      </x:c>
      <x:c r="P5005" s="11" t="b">
        <x:f aca="0">INDEX(Device_Inventory!$K$2:$K$1201,MATCH(A5005,Device_Inventory!$A$2:$A$1201,0))&gt;B5005</x:f>
        <x:v>0</x:v>
      </x:c>
      <x:c r="Q5005" s="1" t="str">
        <x:f aca="0">IF(D5005&gt;O5005,"Fail: operating hours exceed in-service hours",IF(D5005+M5005&gt;O5005,"Fail: operating + unavailable hours exceed in-service hours",IF(P5005,"Partial month: within in-service hours","OK")))</x:f>
        <x:v>OK</x:v>
      </x:c>
    </x:row>
    <x:row r="5006" ht="15" hidden="0" customHeight="1">
      <x:c r="A5006" s="1" t="s">
        <x:v>1503</x:v>
      </x:c>
      <x:c r="B5006" s="14" t="n">
        <x:v>46174</x:v>
      </x:c>
      <x:c r="C5006" s="1" t="n">
        <x:v>66.1</x:v>
      </x:c>
      <x:c r="D5006" s="1" t="n">
        <x:v>432.9</x:v>
      </x:c>
      <x:c r="E5006" s="1" t="n">
        <x:v>16</x:v>
      </x:c>
      <x:c r="F5006" s="1" t="n">
        <x:v>1</x:v>
      </x:c>
      <x:c r="G5006" s="1" t="n">
        <x:v>50</x:v>
      </x:c>
      <x:c r="H5006" s="1" t="n">
        <x:v>0</x:v>
      </x:c>
      <x:c r="I5006" s="1" t="n">
        <x:v>0</x:v>
      </x:c>
      <x:c r="J5006" s="1" t="n">
        <x:v>0</x:v>
      </x:c>
      <x:c r="K5006" s="1" t="n">
        <x:v>1</x:v>
      </x:c>
      <x:c r="L5006" s="1" t="n">
        <x:v>96.6</x:v>
      </x:c>
      <x:c r="M5006" s="1" t="n">
        <x:v>7</x:v>
      </x:c>
      <x:c r="N5006" s="1" t="n">
        <x:v>6.6</x:v>
      </x:c>
      <x:c r="O5006" s="1" t="n">
        <x:f aca="0">24*MAX(0,EOMONTH(B5006,0)-MAX(B5006,INDEX(Device_Inventory!$K$2:$K$1201,MATCH(A5006,Device_Inventory!$A$2:$A$1201,0)))+1)</x:f>
        <x:v>720</x:v>
      </x:c>
      <x:c r="P5006" s="11" t="b">
        <x:f aca="0">INDEX(Device_Inventory!$K$2:$K$1201,MATCH(A5006,Device_Inventory!$A$2:$A$1201,0))&gt;B5006</x:f>
        <x:v>0</x:v>
      </x:c>
      <x:c r="Q5006" s="1" t="str">
        <x:f aca="0">IF(D5006&gt;O5006,"Fail: operating hours exceed in-service hours",IF(D5006+M5006&gt;O5006,"Fail: operating + unavailable hours exceed in-service hours",IF(P5006,"Partial month: within in-service hours","OK")))</x:f>
        <x:v>OK</x:v>
      </x:c>
    </x:row>
    <x:row r="5007" ht="15" hidden="0" customHeight="1">
      <x:c r="A5007" s="1" t="s">
        <x:v>1503</x:v>
      </x:c>
      <x:c r="B5007" s="14" t="n">
        <x:v>46204</x:v>
      </x:c>
      <x:c r="C5007" s="1" t="n">
        <x:v>72.1</x:v>
      </x:c>
      <x:c r="D5007" s="1" t="n">
        <x:v>448.8</x:v>
      </x:c>
      <x:c r="E5007" s="1" t="n">
        <x:v>23</x:v>
      </x:c>
      <x:c r="F5007" s="1" t="n">
        <x:v>0</x:v>
      </x:c>
      <x:c r="G5007" s="1" t="n">
        <x:v>24</x:v>
      </x:c>
      <x:c r="H5007" s="1" t="n">
        <x:v>1</x:v>
      </x:c>
      <x:c r="I5007" s="1" t="n">
        <x:v>2</x:v>
      </x:c>
      <x:c r="J5007" s="1" t="n">
        <x:v>0.64</x:v>
      </x:c>
      <x:c r="K5007" s="1" t="n">
        <x:v>0</x:v>
      </x:c>
      <x:c r="L5007" s="1" t="n">
        <x:v>92.7</x:v>
      </x:c>
      <x:c r="M5007" s="1" t="n">
        <x:v>4.5</x:v>
      </x:c>
      <x:c r="N5007" s="1" t="n">
        <x:v>11.7</x:v>
      </x:c>
      <x:c r="O5007" s="1" t="n">
        <x:f aca="0">24*MAX(0,EOMONTH(B5007,0)-MAX(B5007,INDEX(Device_Inventory!$K$2:$K$1201,MATCH(A5007,Device_Inventory!$A$2:$A$1201,0)))+1)</x:f>
        <x:v>744</x:v>
      </x:c>
      <x:c r="P5007" s="11" t="b">
        <x:f aca="0">INDEX(Device_Inventory!$K$2:$K$1201,MATCH(A5007,Device_Inventory!$A$2:$A$1201,0))&gt;B5007</x:f>
        <x:v>0</x:v>
      </x:c>
      <x:c r="Q5007" s="1" t="str">
        <x:f aca="0">IF(D5007&gt;O5007,"Fail: operating hours exceed in-service hours",IF(D5007+M5007&gt;O5007,"Fail: operating + unavailable hours exceed in-service hours",IF(P5007,"Partial month: within in-service hours","OK")))</x:f>
        <x:v>OK</x:v>
      </x:c>
    </x:row>
    <x:row r="5008" ht="15" hidden="0" customHeight="1">
      <x:c r="A5008" s="1" t="s">
        <x:v>4091</x:v>
      </x:c>
      <x:c r="B5008" s="14" t="n">
        <x:v>46054</x:v>
      </x:c>
      <x:c r="C5008" s="1" t="n">
        <x:v>56.7</x:v>
      </x:c>
      <x:c r="D5008" s="1" t="n">
        <x:v>311.1</x:v>
      </x:c>
      <x:c r="E5008" s="1" t="n">
        <x:v>15</x:v>
      </x:c>
      <x:c r="F5008" s="1" t="n">
        <x:v>0</x:v>
      </x:c>
      <x:c r="G5008" s="1" t="n">
        <x:v>34</x:v>
      </x:c>
      <x:c r="H5008" s="1" t="n">
        <x:v>0</x:v>
      </x:c>
      <x:c r="I5008" s="1" t="n">
        <x:v>2</x:v>
      </x:c>
      <x:c r="J5008" s="1" t="n">
        <x:v>0.57</x:v>
      </x:c>
      <x:c r="K5008" s="1" t="n">
        <x:v>0</x:v>
      </x:c>
      <x:c r="L5008" s="1" t="n">
        <x:v>94.2</x:v>
      </x:c>
      <x:c r="M5008" s="1" t="n">
        <x:v>7.1</x:v>
      </x:c>
      <x:c r="N5008" s="1" t="n">
        <x:v>16</x:v>
      </x:c>
      <x:c r="O5008" s="1" t="n">
        <x:f aca="0">24*MAX(0,EOMONTH(B5008,0)-MAX(B5008,INDEX(Device_Inventory!$K$2:$K$1201,MATCH(A5008,Device_Inventory!$A$2:$A$1201,0)))+1)</x:f>
        <x:v>672</x:v>
      </x:c>
      <x:c r="P5008" s="11" t="b">
        <x:f aca="0">INDEX(Device_Inventory!$K$2:$K$1201,MATCH(A5008,Device_Inventory!$A$2:$A$1201,0))&gt;B5008</x:f>
        <x:v>0</x:v>
      </x:c>
      <x:c r="Q5008" s="1" t="str">
        <x:f aca="0">IF(D5008&gt;O5008,"Fail: operating hours exceed in-service hours",IF(D5008+M5008&gt;O5008,"Fail: operating + unavailable hours exceed in-service hours",IF(P5008,"Partial month: within in-service hours","OK")))</x:f>
        <x:v>OK</x:v>
      </x:c>
    </x:row>
    <x:row r="5009" ht="15" hidden="0" customHeight="1">
      <x:c r="A5009" s="1" t="s">
        <x:v>4091</x:v>
      </x:c>
      <x:c r="B5009" s="14" t="n">
        <x:v>46082</x:v>
      </x:c>
      <x:c r="C5009" s="1" t="n">
        <x:v>56.7</x:v>
      </x:c>
      <x:c r="D5009" s="1" t="n">
        <x:v>368.6</x:v>
      </x:c>
      <x:c r="E5009" s="1" t="n">
        <x:v>19</x:v>
      </x:c>
      <x:c r="F5009" s="1" t="n">
        <x:v>1</x:v>
      </x:c>
      <x:c r="G5009" s="1" t="n">
        <x:v>39</x:v>
      </x:c>
      <x:c r="H5009" s="1" t="n">
        <x:v>1</x:v>
      </x:c>
      <x:c r="I5009" s="1" t="n">
        <x:v>0</x:v>
      </x:c>
      <x:c r="J5009" s="1" t="n">
        <x:v>0.88</x:v>
      </x:c>
      <x:c r="K5009" s="1" t="n">
        <x:v>0</x:v>
      </x:c>
      <x:c r="L5009" s="1" t="n">
        <x:v>98.3</x:v>
      </x:c>
      <x:c r="M5009" s="1" t="n">
        <x:v>1.3</x:v>
      </x:c>
      <x:c r="N5009" s="1" t="n">
        <x:v>7.9</x:v>
      </x:c>
      <x:c r="O5009" s="1" t="n">
        <x:f aca="0">24*MAX(0,EOMONTH(B5009,0)-MAX(B5009,INDEX(Device_Inventory!$K$2:$K$1201,MATCH(A5009,Device_Inventory!$A$2:$A$1201,0)))+1)</x:f>
        <x:v>744</x:v>
      </x:c>
      <x:c r="P5009" s="11" t="b">
        <x:f aca="0">INDEX(Device_Inventory!$K$2:$K$1201,MATCH(A5009,Device_Inventory!$A$2:$A$1201,0))&gt;B5009</x:f>
        <x:v>0</x:v>
      </x:c>
      <x:c r="Q5009" s="1" t="str">
        <x:f aca="0">IF(D5009&gt;O5009,"Fail: operating hours exceed in-service hours",IF(D5009+M5009&gt;O5009,"Fail: operating + unavailable hours exceed in-service hours",IF(P5009,"Partial month: within in-service hours","OK")))</x:f>
        <x:v>OK</x:v>
      </x:c>
    </x:row>
    <x:row r="5010" ht="15" hidden="0" customHeight="1">
      <x:c r="A5010" s="1" t="s">
        <x:v>4091</x:v>
      </x:c>
      <x:c r="B5010" s="14" t="n">
        <x:v>46113</x:v>
      </x:c>
      <x:c r="C5010" s="1" t="n">
        <x:v>28.7</x:v>
      </x:c>
      <x:c r="D5010" s="1" t="n">
        <x:v>196.1</x:v>
      </x:c>
      <x:c r="E5010" s="1" t="n">
        <x:v>15</x:v>
      </x:c>
      <x:c r="F5010" s="1" t="n">
        <x:v>0</x:v>
      </x:c>
      <x:c r="G5010" s="1" t="n">
        <x:v>36</x:v>
      </x:c>
      <x:c r="H5010" s="1" t="n">
        <x:v>0</x:v>
      </x:c>
      <x:c r="I5010" s="1" t="n">
        <x:v>1</x:v>
      </x:c>
      <x:c r="J5010" s="1" t="n">
        <x:v>0.25</x:v>
      </x:c>
      <x:c r="K5010" s="1" t="n">
        <x:v>0</x:v>
      </x:c>
      <x:c r="L5010" s="1" t="n">
        <x:v>95.9</x:v>
      </x:c>
      <x:c r="M5010" s="1" t="n">
        <x:v>0</x:v>
      </x:c>
      <x:c r="N5010" s="1" t="n">
        <x:v>4.3</x:v>
      </x:c>
      <x:c r="O5010" s="1" t="n">
        <x:f aca="0">24*MAX(0,EOMONTH(B5010,0)-MAX(B5010,INDEX(Device_Inventory!$K$2:$K$1201,MATCH(A5010,Device_Inventory!$A$2:$A$1201,0)))+1)</x:f>
        <x:v>720</x:v>
      </x:c>
      <x:c r="P5010" s="11" t="b">
        <x:f aca="0">INDEX(Device_Inventory!$K$2:$K$1201,MATCH(A5010,Device_Inventory!$A$2:$A$1201,0))&gt;B5010</x:f>
        <x:v>0</x:v>
      </x:c>
      <x:c r="Q5010" s="1" t="str">
        <x:f aca="0">IF(D5010&gt;O5010,"Fail: operating hours exceed in-service hours",IF(D5010+M5010&gt;O5010,"Fail: operating + unavailable hours exceed in-service hours",IF(P5010,"Partial month: within in-service hours","OK")))</x:f>
        <x:v>OK</x:v>
      </x:c>
    </x:row>
    <x:row r="5011" ht="15" hidden="0" customHeight="1">
      <x:c r="A5011" s="1" t="s">
        <x:v>4091</x:v>
      </x:c>
      <x:c r="B5011" s="14" t="n">
        <x:v>46143</x:v>
      </x:c>
      <x:c r="C5011" s="1" t="n">
        <x:v>45.3</x:v>
      </x:c>
      <x:c r="D5011" s="1" t="n">
        <x:v>248.4</x:v>
      </x:c>
      <x:c r="E5011" s="1" t="n">
        <x:v>5</x:v>
      </x:c>
      <x:c r="F5011" s="1" t="n">
        <x:v>0</x:v>
      </x:c>
      <x:c r="G5011" s="1" t="n">
        <x:v>20</x:v>
      </x:c>
      <x:c r="H5011" s="1" t="n">
        <x:v>0</x:v>
      </x:c>
      <x:c r="I5011" s="1" t="n">
        <x:v>1</x:v>
      </x:c>
      <x:c r="J5011" s="1" t="n">
        <x:v>0</x:v>
      </x:c>
      <x:c r="K5011" s="1" t="n">
        <x:v>0</x:v>
      </x:c>
      <x:c r="L5011" s="1" t="n">
        <x:v>95.3</x:v>
      </x:c>
      <x:c r="M5011" s="1" t="n">
        <x:v>2.2</x:v>
      </x:c>
      <x:c r="N5011" s="1" t="n">
        <x:v>9.3</x:v>
      </x:c>
      <x:c r="O5011" s="1" t="n">
        <x:f aca="0">24*MAX(0,EOMONTH(B5011,0)-MAX(B5011,INDEX(Device_Inventory!$K$2:$K$1201,MATCH(A5011,Device_Inventory!$A$2:$A$1201,0)))+1)</x:f>
        <x:v>744</x:v>
      </x:c>
      <x:c r="P5011" s="11" t="b">
        <x:f aca="0">INDEX(Device_Inventory!$K$2:$K$1201,MATCH(A5011,Device_Inventory!$A$2:$A$1201,0))&gt;B5011</x:f>
        <x:v>0</x:v>
      </x:c>
      <x:c r="Q5011" s="1" t="str">
        <x:f aca="0">IF(D5011&gt;O5011,"Fail: operating hours exceed in-service hours",IF(D5011+M5011&gt;O5011,"Fail: operating + unavailable hours exceed in-service hours",IF(P5011,"Partial month: within in-service hours","OK")))</x:f>
        <x:v>OK</x:v>
      </x:c>
    </x:row>
    <x:row r="5012" ht="15" hidden="0" customHeight="1">
      <x:c r="A5012" s="1" t="s">
        <x:v>4091</x:v>
      </x:c>
      <x:c r="B5012" s="14" t="n">
        <x:v>46174</x:v>
      </x:c>
      <x:c r="C5012" s="1" t="n">
        <x:v>31.8</x:v>
      </x:c>
      <x:c r="D5012" s="1" t="n">
        <x:v>212.7</x:v>
      </x:c>
      <x:c r="E5012" s="1" t="n">
        <x:v>12</x:v>
      </x:c>
      <x:c r="F5012" s="1" t="n">
        <x:v>1</x:v>
      </x:c>
      <x:c r="G5012" s="1" t="n">
        <x:v>21</x:v>
      </x:c>
      <x:c r="H5012" s="1" t="n">
        <x:v>0</x:v>
      </x:c>
      <x:c r="I5012" s="1" t="n">
        <x:v>3</x:v>
      </x:c>
      <x:c r="J5012" s="1" t="n">
        <x:v>0</x:v>
      </x:c>
      <x:c r="K5012" s="1" t="n">
        <x:v>0</x:v>
      </x:c>
      <x:c r="L5012" s="1" t="n">
        <x:v>95.2</x:v>
      </x:c>
      <x:c r="M5012" s="1" t="n">
        <x:v>13.2</x:v>
      </x:c>
      <x:c r="N5012" s="1" t="n">
        <x:v>3.2</x:v>
      </x:c>
      <x:c r="O5012" s="1" t="n">
        <x:f aca="0">24*MAX(0,EOMONTH(B5012,0)-MAX(B5012,INDEX(Device_Inventory!$K$2:$K$1201,MATCH(A5012,Device_Inventory!$A$2:$A$1201,0)))+1)</x:f>
        <x:v>720</x:v>
      </x:c>
      <x:c r="P5012" s="11" t="b">
        <x:f aca="0">INDEX(Device_Inventory!$K$2:$K$1201,MATCH(A5012,Device_Inventory!$A$2:$A$1201,0))&gt;B5012</x:f>
        <x:v>0</x:v>
      </x:c>
      <x:c r="Q5012" s="1" t="str">
        <x:f aca="0">IF(D5012&gt;O5012,"Fail: operating hours exceed in-service hours",IF(D5012+M5012&gt;O5012,"Fail: operating + unavailable hours exceed in-service hours",IF(P5012,"Partial month: within in-service hours","OK")))</x:f>
        <x:v>OK</x:v>
      </x:c>
    </x:row>
    <x:row r="5013" ht="15" hidden="0" customHeight="1">
      <x:c r="A5013" s="1" t="s">
        <x:v>4091</x:v>
      </x:c>
      <x:c r="B5013" s="14" t="n">
        <x:v>46204</x:v>
      </x:c>
      <x:c r="C5013" s="1" t="n">
        <x:v>44.5</x:v>
      </x:c>
      <x:c r="D5013" s="1" t="n">
        <x:v>273.2</x:v>
      </x:c>
      <x:c r="E5013" s="1" t="n">
        <x:v>17</x:v>
      </x:c>
      <x:c r="F5013" s="1" t="n">
        <x:v>0</x:v>
      </x:c>
      <x:c r="G5013" s="1" t="n">
        <x:v>31</x:v>
      </x:c>
      <x:c r="H5013" s="1" t="n">
        <x:v>0</x:v>
      </x:c>
      <x:c r="I5013" s="1" t="n">
        <x:v>0</x:v>
      </x:c>
      <x:c r="J5013" s="1" t="n">
        <x:v>0.25</x:v>
      </x:c>
      <x:c r="K5013" s="1" t="n">
        <x:v>0</x:v>
      </x:c>
      <x:c r="L5013" s="1" t="n">
        <x:v>94</x:v>
      </x:c>
      <x:c r="M5013" s="1" t="n">
        <x:v>7</x:v>
      </x:c>
      <x:c r="N5013" s="1" t="n">
        <x:v>13.8</x:v>
      </x:c>
      <x:c r="O5013" s="1" t="n">
        <x:f aca="0">24*MAX(0,EOMONTH(B5013,0)-MAX(B5013,INDEX(Device_Inventory!$K$2:$K$1201,MATCH(A5013,Device_Inventory!$A$2:$A$1201,0)))+1)</x:f>
        <x:v>744</x:v>
      </x:c>
      <x:c r="P5013" s="11" t="b">
        <x:f aca="0">INDEX(Device_Inventory!$K$2:$K$1201,MATCH(A5013,Device_Inventory!$A$2:$A$1201,0))&gt;B5013</x:f>
        <x:v>0</x:v>
      </x:c>
      <x:c r="Q5013" s="1" t="str">
        <x:f aca="0">IF(D5013&gt;O5013,"Fail: operating hours exceed in-service hours",IF(D5013+M5013&gt;O5013,"Fail: operating + unavailable hours exceed in-service hours",IF(P5013,"Partial month: within in-service hours","OK")))</x:f>
        <x:v>OK</x:v>
      </x:c>
    </x:row>
    <x:row r="5014" ht="15" hidden="0" customHeight="1">
      <x:c r="A5014" s="1" t="s">
        <x:v>1504</x:v>
      </x:c>
      <x:c r="B5014" s="14" t="n">
        <x:v>46054</x:v>
      </x:c>
      <x:c r="C5014" s="1" t="n">
        <x:v>59.3</x:v>
      </x:c>
      <x:c r="D5014" s="1" t="n">
        <x:v>370.1</x:v>
      </x:c>
      <x:c r="E5014" s="1" t="n">
        <x:v>10</x:v>
      </x:c>
      <x:c r="F5014" s="1" t="n">
        <x:v>0</x:v>
      </x:c>
      <x:c r="G5014" s="1" t="n">
        <x:v>15</x:v>
      </x:c>
      <x:c r="H5014" s="1" t="n">
        <x:v>0</x:v>
      </x:c>
      <x:c r="I5014" s="1" t="n">
        <x:v>2</x:v>
      </x:c>
      <x:c r="J5014" s="1" t="n">
        <x:v>0</x:v>
      </x:c>
      <x:c r="K5014" s="1" t="n">
        <x:v>0</x:v>
      </x:c>
      <x:c r="L5014" s="1" t="n">
        <x:v>99.7</x:v>
      </x:c>
      <x:c r="M5014" s="1" t="n">
        <x:v>7.6</x:v>
      </x:c>
      <x:c r="N5014" s="1" t="n">
        <x:v>8.8</x:v>
      </x:c>
      <x:c r="O5014" s="1" t="n">
        <x:f aca="0">24*MAX(0,EOMONTH(B5014,0)-MAX(B5014,INDEX(Device_Inventory!$K$2:$K$1201,MATCH(A5014,Device_Inventory!$A$2:$A$1201,0)))+1)</x:f>
        <x:v>672</x:v>
      </x:c>
      <x:c r="P5014" s="11" t="b">
        <x:f aca="0">INDEX(Device_Inventory!$K$2:$K$1201,MATCH(A5014,Device_Inventory!$A$2:$A$1201,0))&gt;B5014</x:f>
        <x:v>0</x:v>
      </x:c>
      <x:c r="Q5014" s="1" t="str">
        <x:f aca="0">IF(D5014&gt;O5014,"Fail: operating hours exceed in-service hours",IF(D5014+M5014&gt;O5014,"Fail: operating + unavailable hours exceed in-service hours",IF(P5014,"Partial month: within in-service hours","OK")))</x:f>
        <x:v>OK</x:v>
      </x:c>
    </x:row>
    <x:row r="5015" ht="15" hidden="0" customHeight="1">
      <x:c r="A5015" s="1" t="s">
        <x:v>1504</x:v>
      </x:c>
      <x:c r="B5015" s="14" t="n">
        <x:v>46082</x:v>
      </x:c>
      <x:c r="C5015" s="1" t="n">
        <x:v>45</x:v>
      </x:c>
      <x:c r="D5015" s="1" t="n">
        <x:v>266.6</x:v>
      </x:c>
      <x:c r="E5015" s="1" t="n">
        <x:v>8</x:v>
      </x:c>
      <x:c r="F5015" s="1" t="n">
        <x:v>0</x:v>
      </x:c>
      <x:c r="G5015" s="1" t="n">
        <x:v>24</x:v>
      </x:c>
      <x:c r="H5015" s="1" t="n">
        <x:v>0</x:v>
      </x:c>
      <x:c r="I5015" s="1" t="n">
        <x:v>2</x:v>
      </x:c>
      <x:c r="J5015" s="1" t="n">
        <x:v>0.02</x:v>
      </x:c>
      <x:c r="K5015" s="1" t="n">
        <x:v>0</x:v>
      </x:c>
      <x:c r="L5015" s="1" t="n">
        <x:v>95.2</x:v>
      </x:c>
      <x:c r="M5015" s="1" t="n">
        <x:v>0</x:v>
      </x:c>
      <x:c r="N5015" s="1" t="n">
        <x:v>12</x:v>
      </x:c>
      <x:c r="O5015" s="1" t="n">
        <x:f aca="0">24*MAX(0,EOMONTH(B5015,0)-MAX(B5015,INDEX(Device_Inventory!$K$2:$K$1201,MATCH(A5015,Device_Inventory!$A$2:$A$1201,0)))+1)</x:f>
        <x:v>744</x:v>
      </x:c>
      <x:c r="P5015" s="11" t="b">
        <x:f aca="0">INDEX(Device_Inventory!$K$2:$K$1201,MATCH(A5015,Device_Inventory!$A$2:$A$1201,0))&gt;B5015</x:f>
        <x:v>0</x:v>
      </x:c>
      <x:c r="Q5015" s="1" t="str">
        <x:f aca="0">IF(D5015&gt;O5015,"Fail: operating hours exceed in-service hours",IF(D5015+M5015&gt;O5015,"Fail: operating + unavailable hours exceed in-service hours",IF(P5015,"Partial month: within in-service hours","OK")))</x:f>
        <x:v>OK</x:v>
      </x:c>
    </x:row>
    <x:row r="5016" ht="15" hidden="0" customHeight="1">
      <x:c r="A5016" s="1" t="s">
        <x:v>1504</x:v>
      </x:c>
      <x:c r="B5016" s="14" t="n">
        <x:v>46113</x:v>
      </x:c>
      <x:c r="C5016" s="1" t="n">
        <x:v>50.6</x:v>
      </x:c>
      <x:c r="D5016" s="1" t="n">
        <x:v>305</x:v>
      </x:c>
      <x:c r="E5016" s="1" t="n">
        <x:v>25</x:v>
      </x:c>
      <x:c r="F5016" s="1" t="n">
        <x:v>3</x:v>
      </x:c>
      <x:c r="G5016" s="1" t="n">
        <x:v>30</x:v>
      </x:c>
      <x:c r="H5016" s="1" t="n">
        <x:v>1</x:v>
      </x:c>
      <x:c r="I5016" s="1" t="n">
        <x:v>0</x:v>
      </x:c>
      <x:c r="J5016" s="1" t="n">
        <x:v>0.52</x:v>
      </x:c>
      <x:c r="K5016" s="1" t="n">
        <x:v>0</x:v>
      </x:c>
      <x:c r="L5016" s="1" t="n">
        <x:v>96.2</x:v>
      </x:c>
      <x:c r="M5016" s="1" t="n">
        <x:v>4.9</x:v>
      </x:c>
      <x:c r="N5016" s="1" t="n">
        <x:v>15.6</x:v>
      </x:c>
      <x:c r="O5016" s="1" t="n">
        <x:f aca="0">24*MAX(0,EOMONTH(B5016,0)-MAX(B5016,INDEX(Device_Inventory!$K$2:$K$1201,MATCH(A5016,Device_Inventory!$A$2:$A$1201,0)))+1)</x:f>
        <x:v>720</x:v>
      </x:c>
      <x:c r="P5016" s="11" t="b">
        <x:f aca="0">INDEX(Device_Inventory!$K$2:$K$1201,MATCH(A5016,Device_Inventory!$A$2:$A$1201,0))&gt;B5016</x:f>
        <x:v>0</x:v>
      </x:c>
      <x:c r="Q5016" s="1" t="str">
        <x:f aca="0">IF(D5016&gt;O5016,"Fail: operating hours exceed in-service hours",IF(D5016+M5016&gt;O5016,"Fail: operating + unavailable hours exceed in-service hours",IF(P5016,"Partial month: within in-service hours","OK")))</x:f>
        <x:v>OK</x:v>
      </x:c>
    </x:row>
    <x:row r="5017" ht="15" hidden="0" customHeight="1">
      <x:c r="A5017" s="1" t="s">
        <x:v>1504</x:v>
      </x:c>
      <x:c r="B5017" s="14" t="n">
        <x:v>46143</x:v>
      </x:c>
      <x:c r="C5017" s="1" t="n">
        <x:v>35.3</x:v>
      </x:c>
      <x:c r="D5017" s="1" t="n">
        <x:v>210.2</x:v>
      </x:c>
      <x:c r="E5017" s="1" t="n">
        <x:v>8</x:v>
      </x:c>
      <x:c r="F5017" s="1" t="n">
        <x:v>0</x:v>
      </x:c>
      <x:c r="G5017" s="1" t="n">
        <x:v>11</x:v>
      </x:c>
      <x:c r="H5017" s="1" t="n">
        <x:v>0</x:v>
      </x:c>
      <x:c r="I5017" s="1" t="n">
        <x:v>1</x:v>
      </x:c>
      <x:c r="J5017" s="1" t="n">
        <x:v>0.87</x:v>
      </x:c>
      <x:c r="K5017" s="1" t="n">
        <x:v>0</x:v>
      </x:c>
      <x:c r="L5017" s="1" t="n">
        <x:v>95.9</x:v>
      </x:c>
      <x:c r="M5017" s="1" t="n">
        <x:v>2.9</x:v>
      </x:c>
      <x:c r="N5017" s="1" t="n">
        <x:v>10</x:v>
      </x:c>
      <x:c r="O5017" s="1" t="n">
        <x:f aca="0">24*MAX(0,EOMONTH(B5017,0)-MAX(B5017,INDEX(Device_Inventory!$K$2:$K$1201,MATCH(A5017,Device_Inventory!$A$2:$A$1201,0)))+1)</x:f>
        <x:v>744</x:v>
      </x:c>
      <x:c r="P5017" s="11" t="b">
        <x:f aca="0">INDEX(Device_Inventory!$K$2:$K$1201,MATCH(A5017,Device_Inventory!$A$2:$A$1201,0))&gt;B5017</x:f>
        <x:v>0</x:v>
      </x:c>
      <x:c r="Q5017" s="1" t="str">
        <x:f aca="0">IF(D5017&gt;O5017,"Fail: operating hours exceed in-service hours",IF(D5017+M5017&gt;O5017,"Fail: operating + unavailable hours exceed in-service hours",IF(P5017,"Partial month: within in-service hours","OK")))</x:f>
        <x:v>OK</x:v>
      </x:c>
    </x:row>
    <x:row r="5018" ht="15" hidden="0" customHeight="1">
      <x:c r="A5018" s="1" t="s">
        <x:v>1504</x:v>
      </x:c>
      <x:c r="B5018" s="14" t="n">
        <x:v>46174</x:v>
      </x:c>
      <x:c r="C5018" s="1" t="n">
        <x:v>49</x:v>
      </x:c>
      <x:c r="D5018" s="1" t="n">
        <x:v>327.2</x:v>
      </x:c>
      <x:c r="E5018" s="1" t="n">
        <x:v>9</x:v>
      </x:c>
      <x:c r="F5018" s="1" t="n">
        <x:v>0</x:v>
      </x:c>
      <x:c r="G5018" s="1" t="n">
        <x:v>31</x:v>
      </x:c>
      <x:c r="H5018" s="1" t="n">
        <x:v>0</x:v>
      </x:c>
      <x:c r="I5018" s="1" t="n">
        <x:v>1</x:v>
      </x:c>
      <x:c r="J5018" s="1" t="n">
        <x:v>0.38</x:v>
      </x:c>
      <x:c r="K5018" s="1" t="n">
        <x:v>0</x:v>
      </x:c>
      <x:c r="L5018" s="1" t="n">
        <x:v>95.7</x:v>
      </x:c>
      <x:c r="M5018" s="1" t="n">
        <x:v>2.7</x:v>
      </x:c>
      <x:c r="N5018" s="1" t="n">
        <x:v>5.5</x:v>
      </x:c>
      <x:c r="O5018" s="1" t="n">
        <x:f aca="0">24*MAX(0,EOMONTH(B5018,0)-MAX(B5018,INDEX(Device_Inventory!$K$2:$K$1201,MATCH(A5018,Device_Inventory!$A$2:$A$1201,0)))+1)</x:f>
        <x:v>720</x:v>
      </x:c>
      <x:c r="P5018" s="11" t="b">
        <x:f aca="0">INDEX(Device_Inventory!$K$2:$K$1201,MATCH(A5018,Device_Inventory!$A$2:$A$1201,0))&gt;B5018</x:f>
        <x:v>0</x:v>
      </x:c>
      <x:c r="Q5018" s="1" t="str">
        <x:f aca="0">IF(D5018&gt;O5018,"Fail: operating hours exceed in-service hours",IF(D5018+M5018&gt;O5018,"Fail: operating + unavailable hours exceed in-service hours",IF(P5018,"Partial month: within in-service hours","OK")))</x:f>
        <x:v>OK</x:v>
      </x:c>
    </x:row>
    <x:row r="5019" ht="15" hidden="0" customHeight="1">
      <x:c r="A5019" s="1" t="s">
        <x:v>1504</x:v>
      </x:c>
      <x:c r="B5019" s="14" t="n">
        <x:v>46204</x:v>
      </x:c>
      <x:c r="C5019" s="1" t="n">
        <x:v>38.9</x:v>
      </x:c>
      <x:c r="D5019" s="1" t="n">
        <x:v>279</x:v>
      </x:c>
      <x:c r="E5019" s="1" t="n">
        <x:v>14</x:v>
      </x:c>
      <x:c r="F5019" s="1" t="n">
        <x:v>3</x:v>
      </x:c>
      <x:c r="G5019" s="1" t="n">
        <x:v>45</x:v>
      </x:c>
      <x:c r="H5019" s="1" t="n">
        <x:v>0</x:v>
      </x:c>
      <x:c r="I5019" s="1" t="n">
        <x:v>0</x:v>
      </x:c>
      <x:c r="J5019" s="1" t="n">
        <x:v>0.8</x:v>
      </x:c>
      <x:c r="K5019" s="1" t="n">
        <x:v>1</x:v>
      </x:c>
      <x:c r="L5019" s="1" t="n">
        <x:v>97</x:v>
      </x:c>
      <x:c r="M5019" s="1" t="n">
        <x:v>1.9</x:v>
      </x:c>
      <x:c r="N5019" s="1" t="n">
        <x:v>3.7</x:v>
      </x:c>
      <x:c r="O5019" s="1" t="n">
        <x:f aca="0">24*MAX(0,EOMONTH(B5019,0)-MAX(B5019,INDEX(Device_Inventory!$K$2:$K$1201,MATCH(A5019,Device_Inventory!$A$2:$A$1201,0)))+1)</x:f>
        <x:v>744</x:v>
      </x:c>
      <x:c r="P5019" s="11" t="b">
        <x:f aca="0">INDEX(Device_Inventory!$K$2:$K$1201,MATCH(A5019,Device_Inventory!$A$2:$A$1201,0))&gt;B5019</x:f>
        <x:v>0</x:v>
      </x:c>
      <x:c r="Q5019" s="1" t="str">
        <x:f aca="0">IF(D5019&gt;O5019,"Fail: operating hours exceed in-service hours",IF(D5019+M5019&gt;O5019,"Fail: operating + unavailable hours exceed in-service hours",IF(P5019,"Partial month: within in-service hours","OK")))</x:f>
        <x:v>OK</x:v>
      </x:c>
    </x:row>
    <x:row r="5020" ht="15" hidden="0" customHeight="1">
      <x:c r="A5020" s="1" t="s">
        <x:v>1793</x:v>
      </x:c>
      <x:c r="B5020" s="14" t="n">
        <x:v>46054</x:v>
      </x:c>
      <x:c r="C5020" s="1" t="n">
        <x:v>88.6</x:v>
      </x:c>
      <x:c r="D5020" s="1" t="n">
        <x:v>561.4</x:v>
      </x:c>
      <x:c r="E5020" s="1" t="n">
        <x:v>21</x:v>
      </x:c>
      <x:c r="F5020" s="1" t="n">
        <x:v>4</x:v>
      </x:c>
      <x:c r="G5020" s="1" t="n">
        <x:v>52</x:v>
      </x:c>
      <x:c r="H5020" s="1" t="n">
        <x:v>0</x:v>
      </x:c>
      <x:c r="I5020" s="1" t="n">
        <x:v>3</x:v>
      </x:c>
      <x:c r="J5020" s="1" t="n">
        <x:v>0.32</x:v>
      </x:c>
      <x:c r="K5020" s="1" t="n">
        <x:v>1</x:v>
      </x:c>
      <x:c r="L5020" s="1" t="n">
        <x:v>91.9</x:v>
      </x:c>
      <x:c r="M5020" s="1" t="n">
        <x:v>2.4</x:v>
      </x:c>
      <x:c r="N5020" s="1" t="n">
        <x:v>14.9</x:v>
      </x:c>
      <x:c r="O5020" s="1" t="n">
        <x:f aca="0">24*MAX(0,EOMONTH(B5020,0)-MAX(B5020,INDEX(Device_Inventory!$K$2:$K$1201,MATCH(A5020,Device_Inventory!$A$2:$A$1201,0)))+1)</x:f>
        <x:v>672</x:v>
      </x:c>
      <x:c r="P5020" s="11" t="b">
        <x:f aca="0">INDEX(Device_Inventory!$K$2:$K$1201,MATCH(A5020,Device_Inventory!$A$2:$A$1201,0))&gt;B5020</x:f>
        <x:v>0</x:v>
      </x:c>
      <x:c r="Q5020" s="1" t="str">
        <x:f aca="0">IF(D5020&gt;O5020,"Fail: operating hours exceed in-service hours",IF(D5020+M5020&gt;O5020,"Fail: operating + unavailable hours exceed in-service hours",IF(P5020,"Partial month: within in-service hours","OK")))</x:f>
        <x:v>OK</x:v>
      </x:c>
    </x:row>
    <x:row r="5021" ht="15" hidden="0" customHeight="1">
      <x:c r="A5021" s="1" t="s">
        <x:v>1793</x:v>
      </x:c>
      <x:c r="B5021" s="14" t="n">
        <x:v>46082</x:v>
      </x:c>
      <x:c r="C5021" s="1" t="n">
        <x:v>98</x:v>
      </x:c>
      <x:c r="D5021" s="1" t="n">
        <x:v>640.8</x:v>
      </x:c>
      <x:c r="E5021" s="1" t="n">
        <x:v>30</x:v>
      </x:c>
      <x:c r="F5021" s="1" t="n">
        <x:v>4</x:v>
      </x:c>
      <x:c r="G5021" s="1" t="n">
        <x:v>62</x:v>
      </x:c>
      <x:c r="H5021" s="1" t="n">
        <x:v>0</x:v>
      </x:c>
      <x:c r="I5021" s="1" t="n">
        <x:v>6</x:v>
      </x:c>
      <x:c r="J5021" s="1" t="n">
        <x:v>0.33</x:v>
      </x:c>
      <x:c r="K5021" s="1" t="n">
        <x:v>0</x:v>
      </x:c>
      <x:c r="L5021" s="1" t="n">
        <x:v>95.5</x:v>
      </x:c>
      <x:c r="M5021" s="1" t="n">
        <x:v>3.7</x:v>
      </x:c>
      <x:c r="N5021" s="1" t="n">
        <x:v>18.1</x:v>
      </x:c>
      <x:c r="O5021" s="1" t="n">
        <x:f aca="0">24*MAX(0,EOMONTH(B5021,0)-MAX(B5021,INDEX(Device_Inventory!$K$2:$K$1201,MATCH(A5021,Device_Inventory!$A$2:$A$1201,0)))+1)</x:f>
        <x:v>744</x:v>
      </x:c>
      <x:c r="P5021" s="11" t="b">
        <x:f aca="0">INDEX(Device_Inventory!$K$2:$K$1201,MATCH(A5021,Device_Inventory!$A$2:$A$1201,0))&gt;B5021</x:f>
        <x:v>0</x:v>
      </x:c>
      <x:c r="Q5021" s="1" t="str">
        <x:f aca="0">IF(D5021&gt;O5021,"Fail: operating hours exceed in-service hours",IF(D5021+M5021&gt;O5021,"Fail: operating + unavailable hours exceed in-service hours",IF(P5021,"Partial month: within in-service hours","OK")))</x:f>
        <x:v>OK</x:v>
      </x:c>
    </x:row>
    <x:row r="5022" ht="15" hidden="0" customHeight="1">
      <x:c r="A5022" s="1" t="s">
        <x:v>1793</x:v>
      </x:c>
      <x:c r="B5022" s="14" t="n">
        <x:v>46113</x:v>
      </x:c>
      <x:c r="C5022" s="1" t="n">
        <x:v>91.4</x:v>
      </x:c>
      <x:c r="D5022" s="1" t="n">
        <x:v>611.2</x:v>
      </x:c>
      <x:c r="E5022" s="1" t="n">
        <x:v>31</x:v>
      </x:c>
      <x:c r="F5022" s="1" t="n">
        <x:v>2</x:v>
      </x:c>
      <x:c r="G5022" s="1" t="n">
        <x:v>36</x:v>
      </x:c>
      <x:c r="H5022" s="1" t="n">
        <x:v>1</x:v>
      </x:c>
      <x:c r="I5022" s="1" t="n">
        <x:v>6</x:v>
      </x:c>
      <x:c r="J5022" s="1" t="n">
        <x:v>0.52</x:v>
      </x:c>
      <x:c r="K5022" s="1" t="n">
        <x:v>0</x:v>
      </x:c>
      <x:c r="L5022" s="1" t="n">
        <x:v>94.8</x:v>
      </x:c>
      <x:c r="M5022" s="1" t="n">
        <x:v>2.4</x:v>
      </x:c>
      <x:c r="N5022" s="1" t="n">
        <x:v>8.9</x:v>
      </x:c>
      <x:c r="O5022" s="1" t="n">
        <x:f aca="0">24*MAX(0,EOMONTH(B5022,0)-MAX(B5022,INDEX(Device_Inventory!$K$2:$K$1201,MATCH(A5022,Device_Inventory!$A$2:$A$1201,0)))+1)</x:f>
        <x:v>720</x:v>
      </x:c>
      <x:c r="P5022" s="11" t="b">
        <x:f aca="0">INDEX(Device_Inventory!$K$2:$K$1201,MATCH(A5022,Device_Inventory!$A$2:$A$1201,0))&gt;B5022</x:f>
        <x:v>0</x:v>
      </x:c>
      <x:c r="Q5022" s="1" t="str">
        <x:f aca="0">IF(D5022&gt;O5022,"Fail: operating hours exceed in-service hours",IF(D5022+M5022&gt;O5022,"Fail: operating + unavailable hours exceed in-service hours",IF(P5022,"Partial month: within in-service hours","OK")))</x:f>
        <x:v>OK</x:v>
      </x:c>
    </x:row>
    <x:row r="5023" ht="15" hidden="0" customHeight="1">
      <x:c r="A5023" s="1" t="s">
        <x:v>1793</x:v>
      </x:c>
      <x:c r="B5023" s="14" t="n">
        <x:v>46143</x:v>
      </x:c>
      <x:c r="C5023" s="1" t="n">
        <x:v>92</x:v>
      </x:c>
      <x:c r="D5023" s="1" t="n">
        <x:v>514.8</x:v>
      </x:c>
      <x:c r="E5023" s="1" t="n">
        <x:v>26</x:v>
      </x:c>
      <x:c r="F5023" s="1" t="n">
        <x:v>3</x:v>
      </x:c>
      <x:c r="G5023" s="1" t="n">
        <x:v>42</x:v>
      </x:c>
      <x:c r="H5023" s="1" t="n">
        <x:v>0</x:v>
      </x:c>
      <x:c r="I5023" s="1" t="n">
        <x:v>4</x:v>
      </x:c>
      <x:c r="J5023" s="1" t="n">
        <x:v>0</x:v>
      </x:c>
      <x:c r="K5023" s="1" t="n">
        <x:v>0</x:v>
      </x:c>
      <x:c r="L5023" s="1" t="n">
        <x:v>96.3</x:v>
      </x:c>
      <x:c r="M5023" s="1" t="n">
        <x:v>6.4</x:v>
      </x:c>
      <x:c r="N5023" s="1" t="n">
        <x:v>12.5</x:v>
      </x:c>
      <x:c r="O5023" s="1" t="n">
        <x:f aca="0">24*MAX(0,EOMONTH(B5023,0)-MAX(B5023,INDEX(Device_Inventory!$K$2:$K$1201,MATCH(A5023,Device_Inventory!$A$2:$A$1201,0)))+1)</x:f>
        <x:v>744</x:v>
      </x:c>
      <x:c r="P5023" s="11" t="b">
        <x:f aca="0">INDEX(Device_Inventory!$K$2:$K$1201,MATCH(A5023,Device_Inventory!$A$2:$A$1201,0))&gt;B5023</x:f>
        <x:v>0</x:v>
      </x:c>
      <x:c r="Q5023" s="1" t="str">
        <x:f aca="0">IF(D5023&gt;O5023,"Fail: operating hours exceed in-service hours",IF(D5023+M5023&gt;O5023,"Fail: operating + unavailable hours exceed in-service hours",IF(P5023,"Partial month: within in-service hours","OK")))</x:f>
        <x:v>OK</x:v>
      </x:c>
    </x:row>
    <x:row r="5024" ht="15" hidden="0" customHeight="1">
      <x:c r="A5024" s="1" t="s">
        <x:v>1793</x:v>
      </x:c>
      <x:c r="B5024" s="14" t="n">
        <x:v>46174</x:v>
      </x:c>
      <x:c r="C5024" s="1" t="n">
        <x:v>76.8</x:v>
      </x:c>
      <x:c r="D5024" s="1" t="n">
        <x:v>519.4</x:v>
      </x:c>
      <x:c r="E5024" s="1" t="n">
        <x:v>28</x:v>
      </x:c>
      <x:c r="F5024" s="1" t="n">
        <x:v>0</x:v>
      </x:c>
      <x:c r="G5024" s="1" t="n">
        <x:v>50</x:v>
      </x:c>
      <x:c r="H5024" s="1" t="n">
        <x:v>0</x:v>
      </x:c>
      <x:c r="I5024" s="1" t="n">
        <x:v>4</x:v>
      </x:c>
      <x:c r="J5024" s="1" t="n">
        <x:v>0</x:v>
      </x:c>
      <x:c r="K5024" s="1" t="n">
        <x:v>2</x:v>
      </x:c>
      <x:c r="L5024" s="1" t="n">
        <x:v>95.5</x:v>
      </x:c>
      <x:c r="M5024" s="1" t="n">
        <x:v>5.6</x:v>
      </x:c>
      <x:c r="N5024" s="1" t="n">
        <x:v>11.9</x:v>
      </x:c>
      <x:c r="O5024" s="1" t="n">
        <x:f aca="0">24*MAX(0,EOMONTH(B5024,0)-MAX(B5024,INDEX(Device_Inventory!$K$2:$K$1201,MATCH(A5024,Device_Inventory!$A$2:$A$1201,0)))+1)</x:f>
        <x:v>720</x:v>
      </x:c>
      <x:c r="P5024" s="11" t="b">
        <x:f aca="0">INDEX(Device_Inventory!$K$2:$K$1201,MATCH(A5024,Device_Inventory!$A$2:$A$1201,0))&gt;B5024</x:f>
        <x:v>0</x:v>
      </x:c>
      <x:c r="Q5024" s="1" t="str">
        <x:f aca="0">IF(D5024&gt;O5024,"Fail: operating hours exceed in-service hours",IF(D5024+M5024&gt;O5024,"Fail: operating + unavailable hours exceed in-service hours",IF(P5024,"Partial month: within in-service hours","OK")))</x:f>
        <x:v>OK</x:v>
      </x:c>
    </x:row>
    <x:row r="5025" ht="15" hidden="0" customHeight="1">
      <x:c r="A5025" s="1" t="s">
        <x:v>1793</x:v>
      </x:c>
      <x:c r="B5025" s="14" t="n">
        <x:v>46204</x:v>
      </x:c>
      <x:c r="C5025" s="1" t="n">
        <x:v>89.6</x:v>
      </x:c>
      <x:c r="D5025" s="1" t="n">
        <x:v>569.1</x:v>
      </x:c>
      <x:c r="E5025" s="1" t="n">
        <x:v>26</x:v>
      </x:c>
      <x:c r="F5025" s="1" t="n">
        <x:v>0</x:v>
      </x:c>
      <x:c r="G5025" s="1" t="n">
        <x:v>44</x:v>
      </x:c>
      <x:c r="H5025" s="1" t="n">
        <x:v>0</x:v>
      </x:c>
      <x:c r="I5025" s="1" t="n">
        <x:v>4</x:v>
      </x:c>
      <x:c r="J5025" s="1" t="n">
        <x:v>0</x:v>
      </x:c>
      <x:c r="K5025" s="1" t="n">
        <x:v>1</x:v>
      </x:c>
      <x:c r="L5025" s="1" t="n">
        <x:v>93.4</x:v>
      </x:c>
      <x:c r="M5025" s="1" t="n">
        <x:v>9.9</x:v>
      </x:c>
      <x:c r="N5025" s="1" t="n">
        <x:v>22.5</x:v>
      </x:c>
      <x:c r="O5025" s="1" t="n">
        <x:f aca="0">24*MAX(0,EOMONTH(B5025,0)-MAX(B5025,INDEX(Device_Inventory!$K$2:$K$1201,MATCH(A5025,Device_Inventory!$A$2:$A$1201,0)))+1)</x:f>
        <x:v>744</x:v>
      </x:c>
      <x:c r="P5025" s="11" t="b">
        <x:f aca="0">INDEX(Device_Inventory!$K$2:$K$1201,MATCH(A5025,Device_Inventory!$A$2:$A$1201,0))&gt;B5025</x:f>
        <x:v>0</x:v>
      </x:c>
      <x:c r="Q5025" s="1" t="str">
        <x:f aca="0">IF(D5025&gt;O5025,"Fail: operating hours exceed in-service hours",IF(D5025+M5025&gt;O5025,"Fail: operating + unavailable hours exceed in-service hours",IF(P5025,"Partial month: within in-service hours","OK")))</x:f>
        <x:v>OK</x:v>
      </x:c>
    </x:row>
    <x:row r="5026" ht="15" hidden="0" customHeight="1">
      <x:c r="A5026" s="1" t="s">
        <x:v>4098</x:v>
      </x:c>
      <x:c r="B5026" s="14" t="n">
        <x:v>46054</x:v>
      </x:c>
      <x:c r="C5026" s="1" t="n">
        <x:v>50.9</x:v>
      </x:c>
      <x:c r="D5026" s="1" t="n">
        <x:v>305.2</x:v>
      </x:c>
      <x:c r="E5026" s="1" t="n">
        <x:v>12</x:v>
      </x:c>
      <x:c r="F5026" s="1" t="n">
        <x:v>1</x:v>
      </x:c>
      <x:c r="G5026" s="1" t="n">
        <x:v>32</x:v>
      </x:c>
      <x:c r="H5026" s="1" t="n">
        <x:v>1</x:v>
      </x:c>
      <x:c r="I5026" s="1" t="n">
        <x:v>2</x:v>
      </x:c>
      <x:c r="J5026" s="1" t="n">
        <x:v>0.82</x:v>
      </x:c>
      <x:c r="K5026" s="1" t="n">
        <x:v>0</x:v>
      </x:c>
      <x:c r="L5026" s="1" t="n">
        <x:v>96</x:v>
      </x:c>
      <x:c r="M5026" s="1" t="n">
        <x:v>4.4</x:v>
      </x:c>
      <x:c r="N5026" s="1" t="n">
        <x:v>6.9</x:v>
      </x:c>
      <x:c r="O5026" s="1" t="n">
        <x:f aca="0">24*MAX(0,EOMONTH(B5026,0)-MAX(B5026,INDEX(Device_Inventory!$K$2:$K$1201,MATCH(A5026,Device_Inventory!$A$2:$A$1201,0)))+1)</x:f>
        <x:v>672</x:v>
      </x:c>
      <x:c r="P5026" s="11" t="b">
        <x:f aca="0">INDEX(Device_Inventory!$K$2:$K$1201,MATCH(A5026,Device_Inventory!$A$2:$A$1201,0))&gt;B5026</x:f>
        <x:v>0</x:v>
      </x:c>
      <x:c r="Q5026" s="1" t="str">
        <x:f aca="0">IF(D5026&gt;O5026,"Fail: operating hours exceed in-service hours",IF(D5026+M5026&gt;O5026,"Fail: operating + unavailable hours exceed in-service hours",IF(P5026,"Partial month: within in-service hours","OK")))</x:f>
        <x:v>OK</x:v>
      </x:c>
    </x:row>
    <x:row r="5027" ht="15" hidden="0" customHeight="1">
      <x:c r="A5027" s="1" t="s">
        <x:v>4098</x:v>
      </x:c>
      <x:c r="B5027" s="14" t="n">
        <x:v>46082</x:v>
      </x:c>
      <x:c r="C5027" s="1" t="n">
        <x:v>63.7</x:v>
      </x:c>
      <x:c r="D5027" s="1" t="n">
        <x:v>387.9</x:v>
      </x:c>
      <x:c r="E5027" s="1" t="n">
        <x:v>9</x:v>
      </x:c>
      <x:c r="F5027" s="1" t="n">
        <x:v>1</x:v>
      </x:c>
      <x:c r="G5027" s="1" t="n">
        <x:v>31</x:v>
      </x:c>
      <x:c r="H5027" s="1" t="n">
        <x:v>0</x:v>
      </x:c>
      <x:c r="I5027" s="1" t="n">
        <x:v>2</x:v>
      </x:c>
      <x:c r="J5027" s="1" t="n">
        <x:v>0.23</x:v>
      </x:c>
      <x:c r="K5027" s="1" t="n">
        <x:v>0</x:v>
      </x:c>
      <x:c r="L5027" s="1" t="n">
        <x:v>94.8</x:v>
      </x:c>
      <x:c r="M5027" s="1" t="n">
        <x:v>8.5</x:v>
      </x:c>
      <x:c r="N5027" s="1" t="n">
        <x:v>8.3</x:v>
      </x:c>
      <x:c r="O5027" s="1" t="n">
        <x:f aca="0">24*MAX(0,EOMONTH(B5027,0)-MAX(B5027,INDEX(Device_Inventory!$K$2:$K$1201,MATCH(A5027,Device_Inventory!$A$2:$A$1201,0)))+1)</x:f>
        <x:v>744</x:v>
      </x:c>
      <x:c r="P5027" s="11" t="b">
        <x:f aca="0">INDEX(Device_Inventory!$K$2:$K$1201,MATCH(A5027,Device_Inventory!$A$2:$A$1201,0))&gt;B5027</x:f>
        <x:v>0</x:v>
      </x:c>
      <x:c r="Q5027" s="1" t="str">
        <x:f aca="0">IF(D5027&gt;O5027,"Fail: operating hours exceed in-service hours",IF(D5027+M5027&gt;O5027,"Fail: operating + unavailable hours exceed in-service hours",IF(P5027,"Partial month: within in-service hours","OK")))</x:f>
        <x:v>OK</x:v>
      </x:c>
    </x:row>
    <x:row r="5028" ht="15" hidden="0" customHeight="1">
      <x:c r="A5028" s="1" t="s">
        <x:v>4098</x:v>
      </x:c>
      <x:c r="B5028" s="14" t="n">
        <x:v>46113</x:v>
      </x:c>
      <x:c r="C5028" s="1" t="n">
        <x:v>92</x:v>
      </x:c>
      <x:c r="D5028" s="1" t="n">
        <x:v>582.2</x:v>
      </x:c>
      <x:c r="E5028" s="1" t="n">
        <x:v>28</x:v>
      </x:c>
      <x:c r="F5028" s="1" t="n">
        <x:v>0</x:v>
      </x:c>
      <x:c r="G5028" s="1" t="n">
        <x:v>51</x:v>
      </x:c>
      <x:c r="H5028" s="1" t="n">
        <x:v>0</x:v>
      </x:c>
      <x:c r="I5028" s="1" t="n">
        <x:v>5</x:v>
      </x:c>
      <x:c r="J5028" s="1" t="n">
        <x:v>0.41</x:v>
      </x:c>
      <x:c r="K5028" s="1" t="n">
        <x:v>0</x:v>
      </x:c>
      <x:c r="L5028" s="1" t="n">
        <x:v>94.8</x:v>
      </x:c>
      <x:c r="M5028" s="1" t="n">
        <x:v>5.6</x:v>
      </x:c>
      <x:c r="N5028" s="1" t="n">
        <x:v>26.3</x:v>
      </x:c>
      <x:c r="O5028" s="1" t="n">
        <x:f aca="0">24*MAX(0,EOMONTH(B5028,0)-MAX(B5028,INDEX(Device_Inventory!$K$2:$K$1201,MATCH(A5028,Device_Inventory!$A$2:$A$1201,0)))+1)</x:f>
        <x:v>720</x:v>
      </x:c>
      <x:c r="P5028" s="11" t="b">
        <x:f aca="0">INDEX(Device_Inventory!$K$2:$K$1201,MATCH(A5028,Device_Inventory!$A$2:$A$1201,0))&gt;B5028</x:f>
        <x:v>0</x:v>
      </x:c>
      <x:c r="Q5028" s="1" t="str">
        <x:f aca="0">IF(D5028&gt;O5028,"Fail: operating hours exceed in-service hours",IF(D5028+M5028&gt;O5028,"Fail: operating + unavailable hours exceed in-service hours",IF(P5028,"Partial month: within in-service hours","OK")))</x:f>
        <x:v>OK</x:v>
      </x:c>
    </x:row>
    <x:row r="5029" ht="15" hidden="0" customHeight="1">
      <x:c r="A5029" s="1" t="s">
        <x:v>4098</x:v>
      </x:c>
      <x:c r="B5029" s="14" t="n">
        <x:v>46143</x:v>
      </x:c>
      <x:c r="C5029" s="1" t="n">
        <x:v>68.7</x:v>
      </x:c>
      <x:c r="D5029" s="1" t="n">
        <x:v>494.5</x:v>
      </x:c>
      <x:c r="E5029" s="1" t="n">
        <x:v>13</x:v>
      </x:c>
      <x:c r="F5029" s="1" t="n">
        <x:v>0</x:v>
      </x:c>
      <x:c r="G5029" s="1" t="n">
        <x:v>61</x:v>
      </x:c>
      <x:c r="H5029" s="1" t="n">
        <x:v>1</x:v>
      </x:c>
      <x:c r="I5029" s="1" t="n">
        <x:v>4</x:v>
      </x:c>
      <x:c r="J5029" s="1" t="n">
        <x:v>0.76</x:v>
      </x:c>
      <x:c r="K5029" s="1" t="n">
        <x:v>0</x:v>
      </x:c>
      <x:c r="L5029" s="1" t="n">
        <x:v>92.3</x:v>
      </x:c>
      <x:c r="M5029" s="1" t="n">
        <x:v>4.8</x:v>
      </x:c>
      <x:c r="N5029" s="1" t="n">
        <x:v>20.3</x:v>
      </x:c>
      <x:c r="O5029" s="1" t="n">
        <x:f aca="0">24*MAX(0,EOMONTH(B5029,0)-MAX(B5029,INDEX(Device_Inventory!$K$2:$K$1201,MATCH(A5029,Device_Inventory!$A$2:$A$1201,0)))+1)</x:f>
        <x:v>744</x:v>
      </x:c>
      <x:c r="P5029" s="11" t="b">
        <x:f aca="0">INDEX(Device_Inventory!$K$2:$K$1201,MATCH(A5029,Device_Inventory!$A$2:$A$1201,0))&gt;B5029</x:f>
        <x:v>0</x:v>
      </x:c>
      <x:c r="Q5029" s="1" t="str">
        <x:f aca="0">IF(D5029&gt;O5029,"Fail: operating hours exceed in-service hours",IF(D5029+M5029&gt;O5029,"Fail: operating + unavailable hours exceed in-service hours",IF(P5029,"Partial month: within in-service hours","OK")))</x:f>
        <x:v>OK</x:v>
      </x:c>
    </x:row>
    <x:row r="5030" ht="15" hidden="0" customHeight="1">
      <x:c r="A5030" s="1" t="s">
        <x:v>4098</x:v>
      </x:c>
      <x:c r="B5030" s="14" t="n">
        <x:v>46174</x:v>
      </x:c>
      <x:c r="C5030" s="1" t="n">
        <x:v>80.1</x:v>
      </x:c>
      <x:c r="D5030" s="1" t="n">
        <x:v>517.5</x:v>
      </x:c>
      <x:c r="E5030" s="1" t="n">
        <x:v>25</x:v>
      </x:c>
      <x:c r="F5030" s="1" t="n">
        <x:v>2</x:v>
      </x:c>
      <x:c r="G5030" s="1" t="n">
        <x:v>38</x:v>
      </x:c>
      <x:c r="H5030" s="1" t="n">
        <x:v>0</x:v>
      </x:c>
      <x:c r="I5030" s="1" t="n">
        <x:v>3</x:v>
      </x:c>
      <x:c r="J5030" s="1" t="n">
        <x:v>0.11</x:v>
      </x:c>
      <x:c r="K5030" s="1" t="n">
        <x:v>0</x:v>
      </x:c>
      <x:c r="L5030" s="1" t="n">
        <x:v>93.2</x:v>
      </x:c>
      <x:c r="M5030" s="1" t="n">
        <x:v>0.8</x:v>
      </x:c>
      <x:c r="N5030" s="1" t="n">
        <x:v>6.9</x:v>
      </x:c>
      <x:c r="O5030" s="1" t="n">
        <x:f aca="0">24*MAX(0,EOMONTH(B5030,0)-MAX(B5030,INDEX(Device_Inventory!$K$2:$K$1201,MATCH(A5030,Device_Inventory!$A$2:$A$1201,0)))+1)</x:f>
        <x:v>720</x:v>
      </x:c>
      <x:c r="P5030" s="11" t="b">
        <x:f aca="0">INDEX(Device_Inventory!$K$2:$K$1201,MATCH(A5030,Device_Inventory!$A$2:$A$1201,0))&gt;B5030</x:f>
        <x:v>0</x:v>
      </x:c>
      <x:c r="Q5030" s="1" t="str">
        <x:f aca="0">IF(D5030&gt;O5030,"Fail: operating hours exceed in-service hours",IF(D5030+M5030&gt;O5030,"Fail: operating + unavailable hours exceed in-service hours",IF(P5030,"Partial month: within in-service hours","OK")))</x:f>
        <x:v>OK</x:v>
      </x:c>
    </x:row>
    <x:row r="5031" ht="15" hidden="0" customHeight="1">
      <x:c r="A5031" s="1" t="s">
        <x:v>4098</x:v>
      </x:c>
      <x:c r="B5031" s="14" t="n">
        <x:v>46204</x:v>
      </x:c>
      <x:c r="C5031" s="1" t="n">
        <x:v>72.4</x:v>
      </x:c>
      <x:c r="D5031" s="1" t="n">
        <x:v>456.1</x:v>
      </x:c>
      <x:c r="E5031" s="1" t="n">
        <x:v>18</x:v>
      </x:c>
      <x:c r="F5031" s="1" t="n">
        <x:v>2</x:v>
      </x:c>
      <x:c r="G5031" s="1" t="n">
        <x:v>49</x:v>
      </x:c>
      <x:c r="H5031" s="1" t="n">
        <x:v>0</x:v>
      </x:c>
      <x:c r="I5031" s="1" t="n">
        <x:v>1</x:v>
      </x:c>
      <x:c r="J5031" s="1" t="n">
        <x:v>0.66</x:v>
      </x:c>
      <x:c r="K5031" s="1" t="n">
        <x:v>0</x:v>
      </x:c>
      <x:c r="L5031" s="1" t="n">
        <x:v>95.1</x:v>
      </x:c>
      <x:c r="M5031" s="1" t="n">
        <x:v>6.3</x:v>
      </x:c>
      <x:c r="N5031" s="1" t="n">
        <x:v>23.1</x:v>
      </x:c>
      <x:c r="O5031" s="1" t="n">
        <x:f aca="0">24*MAX(0,EOMONTH(B5031,0)-MAX(B5031,INDEX(Device_Inventory!$K$2:$K$1201,MATCH(A5031,Device_Inventory!$A$2:$A$1201,0)))+1)</x:f>
        <x:v>744</x:v>
      </x:c>
      <x:c r="P5031" s="11" t="b">
        <x:f aca="0">INDEX(Device_Inventory!$K$2:$K$1201,MATCH(A5031,Device_Inventory!$A$2:$A$1201,0))&gt;B5031</x:f>
        <x:v>0</x:v>
      </x:c>
      <x:c r="Q5031" s="1" t="str">
        <x:f aca="0">IF(D5031&gt;O5031,"Fail: operating hours exceed in-service hours",IF(D5031+M5031&gt;O5031,"Fail: operating + unavailable hours exceed in-service hours",IF(P5031,"Partial month: within in-service hours","OK")))</x:f>
        <x:v>OK</x:v>
      </x:c>
    </x:row>
    <x:row r="5032" ht="15" hidden="0" customHeight="1">
      <x:c r="A5032" s="1" t="s">
        <x:v>1505</x:v>
      </x:c>
      <x:c r="B5032" s="14" t="n">
        <x:v>46054</x:v>
      </x:c>
      <x:c r="C5032" s="1" t="n">
        <x:v>56</x:v>
      </x:c>
      <x:c r="D5032" s="1" t="n">
        <x:v>353.3</x:v>
      </x:c>
      <x:c r="E5032" s="1" t="n">
        <x:v>13</x:v>
      </x:c>
      <x:c r="F5032" s="1" t="n">
        <x:v>0</x:v>
      </x:c>
      <x:c r="G5032" s="1" t="n">
        <x:v>56</x:v>
      </x:c>
      <x:c r="H5032" s="1" t="n">
        <x:v>0</x:v>
      </x:c>
      <x:c r="I5032" s="1" t="n">
        <x:v>3</x:v>
      </x:c>
      <x:c r="J5032" s="1" t="n">
        <x:v>0</x:v>
      </x:c>
      <x:c r="K5032" s="1" t="n">
        <x:v>2</x:v>
      </x:c>
      <x:c r="L5032" s="1" t="n">
        <x:v>95.9</x:v>
      </x:c>
      <x:c r="M5032" s="1" t="n">
        <x:v>3.1</x:v>
      </x:c>
      <x:c r="N5032" s="1" t="n">
        <x:v>16.7</x:v>
      </x:c>
      <x:c r="O5032" s="1" t="n">
        <x:f aca="0">24*MAX(0,EOMONTH(B5032,0)-MAX(B5032,INDEX(Device_Inventory!$K$2:$K$1201,MATCH(A5032,Device_Inventory!$A$2:$A$1201,0)))+1)</x:f>
        <x:v>672</x:v>
      </x:c>
      <x:c r="P5032" s="11" t="b">
        <x:f aca="0">INDEX(Device_Inventory!$K$2:$K$1201,MATCH(A5032,Device_Inventory!$A$2:$A$1201,0))&gt;B5032</x:f>
        <x:v>0</x:v>
      </x:c>
      <x:c r="Q5032" s="1" t="str">
        <x:f aca="0">IF(D5032&gt;O5032,"Fail: operating hours exceed in-service hours",IF(D5032+M5032&gt;O5032,"Fail: operating + unavailable hours exceed in-service hours",IF(P5032,"Partial month: within in-service hours","OK")))</x:f>
        <x:v>OK</x:v>
      </x:c>
    </x:row>
    <x:row r="5033" ht="15" hidden="0" customHeight="1">
      <x:c r="A5033" s="1" t="s">
        <x:v>1505</x:v>
      </x:c>
      <x:c r="B5033" s="14" t="n">
        <x:v>46082</x:v>
      </x:c>
      <x:c r="C5033" s="1" t="n">
        <x:v>68.2</x:v>
      </x:c>
      <x:c r="D5033" s="1" t="n">
        <x:v>408</x:v>
      </x:c>
      <x:c r="E5033" s="1" t="n">
        <x:v>11</x:v>
      </x:c>
      <x:c r="F5033" s="1" t="n">
        <x:v>0</x:v>
      </x:c>
      <x:c r="G5033" s="1" t="n">
        <x:v>46</x:v>
      </x:c>
      <x:c r="H5033" s="1" t="n">
        <x:v>0</x:v>
      </x:c>
      <x:c r="I5033" s="1" t="n">
        <x:v>0</x:v>
      </x:c>
      <x:c r="J5033" s="1" t="n">
        <x:v>0.19</x:v>
      </x:c>
      <x:c r="K5033" s="1" t="n">
        <x:v>0</x:v>
      </x:c>
      <x:c r="L5033" s="1" t="n">
        <x:v>93</x:v>
      </x:c>
      <x:c r="M5033" s="1" t="n">
        <x:v>5.8</x:v>
      </x:c>
      <x:c r="N5033" s="1" t="n">
        <x:v>7.2</x:v>
      </x:c>
      <x:c r="O5033" s="1" t="n">
        <x:f aca="0">24*MAX(0,EOMONTH(B5033,0)-MAX(B5033,INDEX(Device_Inventory!$K$2:$K$1201,MATCH(A5033,Device_Inventory!$A$2:$A$1201,0)))+1)</x:f>
        <x:v>744</x:v>
      </x:c>
      <x:c r="P5033" s="11" t="b">
        <x:f aca="0">INDEX(Device_Inventory!$K$2:$K$1201,MATCH(A5033,Device_Inventory!$A$2:$A$1201,0))&gt;B5033</x:f>
        <x:v>0</x:v>
      </x:c>
      <x:c r="Q5033" s="1" t="str">
        <x:f aca="0">IF(D5033&gt;O5033,"Fail: operating hours exceed in-service hours",IF(D5033+M5033&gt;O5033,"Fail: operating + unavailable hours exceed in-service hours",IF(P5033,"Partial month: within in-service hours","OK")))</x:f>
        <x:v>OK</x:v>
      </x:c>
    </x:row>
    <x:row r="5034" ht="15" hidden="0" customHeight="1">
      <x:c r="A5034" s="1" t="s">
        <x:v>1505</x:v>
      </x:c>
      <x:c r="B5034" s="14" t="n">
        <x:v>46113</x:v>
      </x:c>
      <x:c r="C5034" s="1" t="n">
        <x:v>68.8</x:v>
      </x:c>
      <x:c r="D5034" s="1" t="n">
        <x:v>481.4</x:v>
      </x:c>
      <x:c r="E5034" s="1" t="n">
        <x:v>19</x:v>
      </x:c>
      <x:c r="F5034" s="1" t="n">
        <x:v>1</x:v>
      </x:c>
      <x:c r="G5034" s="1" t="n">
        <x:v>19</x:v>
      </x:c>
      <x:c r="H5034" s="1" t="n">
        <x:v>0</x:v>
      </x:c>
      <x:c r="I5034" s="1" t="n">
        <x:v>0</x:v>
      </x:c>
      <x:c r="J5034" s="1" t="n">
        <x:v>0.61</x:v>
      </x:c>
      <x:c r="K5034" s="1" t="n">
        <x:v>0</x:v>
      </x:c>
      <x:c r="L5034" s="1" t="n">
        <x:v>92.2</x:v>
      </x:c>
      <x:c r="M5034" s="1" t="n">
        <x:v>3.9</x:v>
      </x:c>
      <x:c r="N5034" s="1" t="n">
        <x:v>21.3</x:v>
      </x:c>
      <x:c r="O5034" s="1" t="n">
        <x:f aca="0">24*MAX(0,EOMONTH(B5034,0)-MAX(B5034,INDEX(Device_Inventory!$K$2:$K$1201,MATCH(A5034,Device_Inventory!$A$2:$A$1201,0)))+1)</x:f>
        <x:v>720</x:v>
      </x:c>
      <x:c r="P5034" s="11" t="b">
        <x:f aca="0">INDEX(Device_Inventory!$K$2:$K$1201,MATCH(A5034,Device_Inventory!$A$2:$A$1201,0))&gt;B5034</x:f>
        <x:v>0</x:v>
      </x:c>
      <x:c r="Q5034" s="1" t="str">
        <x:f aca="0">IF(D5034&gt;O5034,"Fail: operating hours exceed in-service hours",IF(D5034+M5034&gt;O5034,"Fail: operating + unavailable hours exceed in-service hours",IF(P5034,"Partial month: within in-service hours","OK")))</x:f>
        <x:v>OK</x:v>
      </x:c>
    </x:row>
    <x:row r="5035" ht="15" hidden="0" customHeight="1">
      <x:c r="A5035" s="1" t="s">
        <x:v>1505</x:v>
      </x:c>
      <x:c r="B5035" s="14" t="n">
        <x:v>46143</x:v>
      </x:c>
      <x:c r="C5035" s="1" t="n">
        <x:v>79.7</x:v>
      </x:c>
      <x:c r="D5035" s="1" t="n">
        <x:v>531.3</x:v>
      </x:c>
      <x:c r="E5035" s="1" t="n">
        <x:v>20</x:v>
      </x:c>
      <x:c r="F5035" s="1" t="n">
        <x:v>0</x:v>
      </x:c>
      <x:c r="G5035" s="1" t="n">
        <x:v>37</x:v>
      </x:c>
      <x:c r="H5035" s="1" t="n">
        <x:v>0</x:v>
      </x:c>
      <x:c r="I5035" s="1" t="n">
        <x:v>2</x:v>
      </x:c>
      <x:c r="J5035" s="1" t="n">
        <x:v>0.05</x:v>
      </x:c>
      <x:c r="K5035" s="1" t="n">
        <x:v>0</x:v>
      </x:c>
      <x:c r="L5035" s="1" t="n">
        <x:v>92.2</x:v>
      </x:c>
      <x:c r="M5035" s="1" t="n">
        <x:v>0</x:v>
      </x:c>
      <x:c r="N5035" s="1" t="n">
        <x:v>22.1</x:v>
      </x:c>
      <x:c r="O5035" s="1" t="n">
        <x:f aca="0">24*MAX(0,EOMONTH(B5035,0)-MAX(B5035,INDEX(Device_Inventory!$K$2:$K$1201,MATCH(A5035,Device_Inventory!$A$2:$A$1201,0)))+1)</x:f>
        <x:v>744</x:v>
      </x:c>
      <x:c r="P5035" s="11" t="b">
        <x:f aca="0">INDEX(Device_Inventory!$K$2:$K$1201,MATCH(A5035,Device_Inventory!$A$2:$A$1201,0))&gt;B5035</x:f>
        <x:v>0</x:v>
      </x:c>
      <x:c r="Q5035" s="1" t="str">
        <x:f aca="0">IF(D5035&gt;O5035,"Fail: operating hours exceed in-service hours",IF(D5035+M5035&gt;O5035,"Fail: operating + unavailable hours exceed in-service hours",IF(P5035,"Partial month: within in-service hours","OK")))</x:f>
        <x:v>OK</x:v>
      </x:c>
    </x:row>
    <x:row r="5036" ht="15" hidden="0" customHeight="1">
      <x:c r="A5036" s="1" t="s">
        <x:v>1505</x:v>
      </x:c>
      <x:c r="B5036" s="14" t="n">
        <x:v>46174</x:v>
      </x:c>
      <x:c r="C5036" s="1" t="n">
        <x:v>63.3</x:v>
      </x:c>
      <x:c r="D5036" s="1" t="n">
        <x:v>417.2</x:v>
      </x:c>
      <x:c r="E5036" s="1" t="n">
        <x:v>18</x:v>
      </x:c>
      <x:c r="F5036" s="1" t="n">
        <x:v>0</x:v>
      </x:c>
      <x:c r="G5036" s="1" t="n">
        <x:v>23</x:v>
      </x:c>
      <x:c r="H5036" s="1" t="n">
        <x:v>1</x:v>
      </x:c>
      <x:c r="I5036" s="1" t="n">
        <x:v>0</x:v>
      </x:c>
      <x:c r="J5036" s="1" t="n">
        <x:v>1.16</x:v>
      </x:c>
      <x:c r="K5036" s="1" t="n">
        <x:v>0</x:v>
      </x:c>
      <x:c r="L5036" s="1" t="n">
        <x:v>92.1</x:v>
      </x:c>
      <x:c r="M5036" s="1" t="n">
        <x:v>2.2</x:v>
      </x:c>
      <x:c r="N5036" s="1" t="n">
        <x:v>11.4</x:v>
      </x:c>
      <x:c r="O5036" s="1" t="n">
        <x:f aca="0">24*MAX(0,EOMONTH(B5036,0)-MAX(B5036,INDEX(Device_Inventory!$K$2:$K$1201,MATCH(A5036,Device_Inventory!$A$2:$A$1201,0)))+1)</x:f>
        <x:v>720</x:v>
      </x:c>
      <x:c r="P5036" s="11" t="b">
        <x:f aca="0">INDEX(Device_Inventory!$K$2:$K$1201,MATCH(A5036,Device_Inventory!$A$2:$A$1201,0))&gt;B5036</x:f>
        <x:v>0</x:v>
      </x:c>
      <x:c r="Q5036" s="1" t="str">
        <x:f aca="0">IF(D5036&gt;O5036,"Fail: operating hours exceed in-service hours",IF(D5036+M5036&gt;O5036,"Fail: operating + unavailable hours exceed in-service hours",IF(P5036,"Partial month: within in-service hours","OK")))</x:f>
        <x:v>OK</x:v>
      </x:c>
    </x:row>
    <x:row r="5037" ht="15" hidden="0" customHeight="1">
      <x:c r="A5037" s="1" t="s">
        <x:v>1505</x:v>
      </x:c>
      <x:c r="B5037" s="14" t="n">
        <x:v>46204</x:v>
      </x:c>
      <x:c r="C5037" s="1" t="n">
        <x:v>64.1</x:v>
      </x:c>
      <x:c r="D5037" s="1" t="n">
        <x:v>410</x:v>
      </x:c>
      <x:c r="E5037" s="1" t="n">
        <x:v>17</x:v>
      </x:c>
      <x:c r="F5037" s="1" t="n">
        <x:v>0</x:v>
      </x:c>
      <x:c r="G5037" s="1" t="n">
        <x:v>46</x:v>
      </x:c>
      <x:c r="H5037" s="1" t="n">
        <x:v>0</x:v>
      </x:c>
      <x:c r="I5037" s="1" t="n">
        <x:v>0</x:v>
      </x:c>
      <x:c r="J5037" s="1" t="n">
        <x:v>0.79</x:v>
      </x:c>
      <x:c r="K5037" s="1" t="n">
        <x:v>0</x:v>
      </x:c>
      <x:c r="L5037" s="1" t="n">
        <x:v>95.7</x:v>
      </x:c>
      <x:c r="M5037" s="1" t="n">
        <x:v>0</x:v>
      </x:c>
      <x:c r="N5037" s="1" t="n">
        <x:v>19.2</x:v>
      </x:c>
      <x:c r="O5037" s="1" t="n">
        <x:f aca="0">24*MAX(0,EOMONTH(B5037,0)-MAX(B5037,INDEX(Device_Inventory!$K$2:$K$1201,MATCH(A5037,Device_Inventory!$A$2:$A$1201,0)))+1)</x:f>
        <x:v>744</x:v>
      </x:c>
      <x:c r="P5037" s="11" t="b">
        <x:f aca="0">INDEX(Device_Inventory!$K$2:$K$1201,MATCH(A5037,Device_Inventory!$A$2:$A$1201,0))&gt;B5037</x:f>
        <x:v>0</x:v>
      </x:c>
      <x:c r="Q5037" s="1" t="str">
        <x:f aca="0">IF(D5037&gt;O5037,"Fail: operating hours exceed in-service hours",IF(D5037+M5037&gt;O5037,"Fail: operating + unavailable hours exceed in-service hours",IF(P5037,"Partial month: within in-service hours","OK")))</x:f>
        <x:v>OK</x:v>
      </x:c>
    </x:row>
    <x:row r="5038" ht="15" hidden="0" customHeight="1">
      <x:c r="A5038" s="1" t="s">
        <x:v>1506</x:v>
      </x:c>
      <x:c r="B5038" s="14" t="n">
        <x:v>46054</x:v>
      </x:c>
      <x:c r="C5038" s="1" t="n">
        <x:v>67.9</x:v>
      </x:c>
      <x:c r="D5038" s="1" t="n">
        <x:v>376</x:v>
      </x:c>
      <x:c r="E5038" s="1" t="n">
        <x:v>23</x:v>
      </x:c>
      <x:c r="F5038" s="1" t="n">
        <x:v>1</x:v>
      </x:c>
      <x:c r="G5038" s="1" t="n">
        <x:v>19</x:v>
      </x:c>
      <x:c r="H5038" s="1" t="n">
        <x:v>0</x:v>
      </x:c>
      <x:c r="I5038" s="1" t="n">
        <x:v>5</x:v>
      </x:c>
      <x:c r="J5038" s="1" t="n">
        <x:v>1.1</x:v>
      </x:c>
      <x:c r="K5038" s="1" t="n">
        <x:v>0</x:v>
      </x:c>
      <x:c r="L5038" s="1" t="n">
        <x:v>96.1</x:v>
      </x:c>
      <x:c r="M5038" s="1" t="n">
        <x:v>0</x:v>
      </x:c>
      <x:c r="N5038" s="1" t="n">
        <x:v>18.9</x:v>
      </x:c>
      <x:c r="O5038" s="1" t="n">
        <x:f aca="0">24*MAX(0,EOMONTH(B5038,0)-MAX(B5038,INDEX(Device_Inventory!$K$2:$K$1201,MATCH(A5038,Device_Inventory!$A$2:$A$1201,0)))+1)</x:f>
        <x:v>672</x:v>
      </x:c>
      <x:c r="P5038" s="11" t="b">
        <x:f aca="0">INDEX(Device_Inventory!$K$2:$K$1201,MATCH(A5038,Device_Inventory!$A$2:$A$1201,0))&gt;B5038</x:f>
        <x:v>0</x:v>
      </x:c>
      <x:c r="Q5038" s="1" t="str">
        <x:f aca="0">IF(D5038&gt;O5038,"Fail: operating hours exceed in-service hours",IF(D5038+M5038&gt;O5038,"Fail: operating + unavailable hours exceed in-service hours",IF(P5038,"Partial month: within in-service hours","OK")))</x:f>
        <x:v>OK</x:v>
      </x:c>
    </x:row>
    <x:row r="5039" ht="15" hidden="0" customHeight="1">
      <x:c r="A5039" s="1" t="s">
        <x:v>1506</x:v>
      </x:c>
      <x:c r="B5039" s="14" t="n">
        <x:v>46082</x:v>
      </x:c>
      <x:c r="C5039" s="1" t="n">
        <x:v>76.8</x:v>
      </x:c>
      <x:c r="D5039" s="1" t="n">
        <x:v>557.3</x:v>
      </x:c>
      <x:c r="E5039" s="1" t="n">
        <x:v>17</x:v>
      </x:c>
      <x:c r="F5039" s="1" t="n">
        <x:v>2</x:v>
      </x:c>
      <x:c r="G5039" s="1" t="n">
        <x:v>44</x:v>
      </x:c>
      <x:c r="H5039" s="1" t="n">
        <x:v>0</x:v>
      </x:c>
      <x:c r="I5039" s="1" t="n">
        <x:v>4</x:v>
      </x:c>
      <x:c r="J5039" s="1" t="n">
        <x:v>0.38</x:v>
      </x:c>
      <x:c r="K5039" s="1" t="n">
        <x:v>0</x:v>
      </x:c>
      <x:c r="L5039" s="1" t="n">
        <x:v>94.2</x:v>
      </x:c>
      <x:c r="M5039" s="1" t="n">
        <x:v>0</x:v>
      </x:c>
      <x:c r="N5039" s="1" t="n">
        <x:v>6.7</x:v>
      </x:c>
      <x:c r="O5039" s="1" t="n">
        <x:f aca="0">24*MAX(0,EOMONTH(B5039,0)-MAX(B5039,INDEX(Device_Inventory!$K$2:$K$1201,MATCH(A5039,Device_Inventory!$A$2:$A$1201,0)))+1)</x:f>
        <x:v>744</x:v>
      </x:c>
      <x:c r="P5039" s="11" t="b">
        <x:f aca="0">INDEX(Device_Inventory!$K$2:$K$1201,MATCH(A5039,Device_Inventory!$A$2:$A$1201,0))&gt;B5039</x:f>
        <x:v>0</x:v>
      </x:c>
      <x:c r="Q5039" s="1" t="str">
        <x:f aca="0">IF(D5039&gt;O5039,"Fail: operating hours exceed in-service hours",IF(D5039+M5039&gt;O5039,"Fail: operating + unavailable hours exceed in-service hours",IF(P5039,"Partial month: within in-service hours","OK")))</x:f>
        <x:v>OK</x:v>
      </x:c>
    </x:row>
    <x:row r="5040" ht="15" hidden="0" customHeight="1">
      <x:c r="A5040" s="1" t="s">
        <x:v>1506</x:v>
      </x:c>
      <x:c r="B5040" s="14" t="n">
        <x:v>46113</x:v>
      </x:c>
      <x:c r="C5040" s="1" t="n">
        <x:v>59.3</x:v>
      </x:c>
      <x:c r="D5040" s="1" t="n">
        <x:v>356.1</x:v>
      </x:c>
      <x:c r="E5040" s="1" t="n">
        <x:v>11</x:v>
      </x:c>
      <x:c r="F5040" s="1" t="n">
        <x:v>1</x:v>
      </x:c>
      <x:c r="G5040" s="1" t="n">
        <x:v>48</x:v>
      </x:c>
      <x:c r="H5040" s="1" t="n">
        <x:v>0</x:v>
      </x:c>
      <x:c r="I5040" s="1" t="n">
        <x:v>4</x:v>
      </x:c>
      <x:c r="J5040" s="1" t="n">
        <x:v>0.76</x:v>
      </x:c>
      <x:c r="K5040" s="1" t="n">
        <x:v>0</x:v>
      </x:c>
      <x:c r="L5040" s="1" t="n">
        <x:v>96.8</x:v>
      </x:c>
      <x:c r="M5040" s="1" t="n">
        <x:v>4.4</x:v>
      </x:c>
      <x:c r="N5040" s="1" t="n">
        <x:v>11.4</x:v>
      </x:c>
      <x:c r="O5040" s="1" t="n">
        <x:f aca="0">24*MAX(0,EOMONTH(B5040,0)-MAX(B5040,INDEX(Device_Inventory!$K$2:$K$1201,MATCH(A5040,Device_Inventory!$A$2:$A$1201,0)))+1)</x:f>
        <x:v>720</x:v>
      </x:c>
      <x:c r="P5040" s="11" t="b">
        <x:f aca="0">INDEX(Device_Inventory!$K$2:$K$1201,MATCH(A5040,Device_Inventory!$A$2:$A$1201,0))&gt;B5040</x:f>
        <x:v>0</x:v>
      </x:c>
      <x:c r="Q5040" s="1" t="str">
        <x:f aca="0">IF(D5040&gt;O5040,"Fail: operating hours exceed in-service hours",IF(D5040+M5040&gt;O5040,"Fail: operating + unavailable hours exceed in-service hours",IF(P5040,"Partial month: within in-service hours","OK")))</x:f>
        <x:v>OK</x:v>
      </x:c>
    </x:row>
    <x:row r="5041" ht="15" hidden="0" customHeight="1">
      <x:c r="A5041" s="1" t="s">
        <x:v>1506</x:v>
      </x:c>
      <x:c r="B5041" s="14" t="n">
        <x:v>46143</x:v>
      </x:c>
      <x:c r="C5041" s="1" t="n">
        <x:v>50.2</x:v>
      </x:c>
      <x:c r="D5041" s="1" t="n">
        <x:v>335.7</x:v>
      </x:c>
      <x:c r="E5041" s="1" t="n">
        <x:v>7</x:v>
      </x:c>
      <x:c r="F5041" s="1" t="n">
        <x:v>2</x:v>
      </x:c>
      <x:c r="G5041" s="1" t="n">
        <x:v>27</x:v>
      </x:c>
      <x:c r="H5041" s="1" t="n">
        <x:v>1</x:v>
      </x:c>
      <x:c r="I5041" s="1" t="n">
        <x:v>4</x:v>
      </x:c>
      <x:c r="J5041" s="1" t="n">
        <x:v>0.42</x:v>
      </x:c>
      <x:c r="K5041" s="1" t="n">
        <x:v>1</x:v>
      </x:c>
      <x:c r="L5041" s="1" t="n">
        <x:v>94.2</x:v>
      </x:c>
      <x:c r="M5041" s="1" t="n">
        <x:v>8.5</x:v>
      </x:c>
      <x:c r="N5041" s="1" t="n">
        <x:v>7.3</x:v>
      </x:c>
      <x:c r="O5041" s="1" t="n">
        <x:f aca="0">24*MAX(0,EOMONTH(B5041,0)-MAX(B5041,INDEX(Device_Inventory!$K$2:$K$1201,MATCH(A5041,Device_Inventory!$A$2:$A$1201,0)))+1)</x:f>
        <x:v>744</x:v>
      </x:c>
      <x:c r="P5041" s="11" t="b">
        <x:f aca="0">INDEX(Device_Inventory!$K$2:$K$1201,MATCH(A5041,Device_Inventory!$A$2:$A$1201,0))&gt;B5041</x:f>
        <x:v>0</x:v>
      </x:c>
      <x:c r="Q5041" s="1" t="str">
        <x:f aca="0">IF(D5041&gt;O5041,"Fail: operating hours exceed in-service hours",IF(D5041+M5041&gt;O5041,"Fail: operating + unavailable hours exceed in-service hours",IF(P5041,"Partial month: within in-service hours","OK")))</x:f>
        <x:v>OK</x:v>
      </x:c>
    </x:row>
    <x:row r="5042" ht="15" hidden="0" customHeight="1">
      <x:c r="A5042" s="1" t="s">
        <x:v>1506</x:v>
      </x:c>
      <x:c r="B5042" s="14" t="n">
        <x:v>46174</x:v>
      </x:c>
      <x:c r="C5042" s="1" t="n">
        <x:v>71.8</x:v>
      </x:c>
      <x:c r="D5042" s="1" t="n">
        <x:v>427.7</x:v>
      </x:c>
      <x:c r="E5042" s="1" t="n">
        <x:v>9</x:v>
      </x:c>
      <x:c r="F5042" s="1" t="n">
        <x:v>0</x:v>
      </x:c>
      <x:c r="G5042" s="1" t="n">
        <x:v>36</x:v>
      </x:c>
      <x:c r="H5042" s="1" t="n">
        <x:v>1</x:v>
      </x:c>
      <x:c r="I5042" s="1" t="n">
        <x:v>2</x:v>
      </x:c>
      <x:c r="J5042" s="1" t="n">
        <x:v>0.76</x:v>
      </x:c>
      <x:c r="K5042" s="1" t="n">
        <x:v>0</x:v>
      </x:c>
      <x:c r="L5042" s="1" t="n">
        <x:v>94.2</x:v>
      </x:c>
      <x:c r="M5042" s="1" t="n">
        <x:v>11</x:v>
      </x:c>
      <x:c r="N5042" s="1" t="n">
        <x:v>14.3</x:v>
      </x:c>
      <x:c r="O5042" s="1" t="n">
        <x:f aca="0">24*MAX(0,EOMONTH(B5042,0)-MAX(B5042,INDEX(Device_Inventory!$K$2:$K$1201,MATCH(A5042,Device_Inventory!$A$2:$A$1201,0)))+1)</x:f>
        <x:v>720</x:v>
      </x:c>
      <x:c r="P5042" s="11" t="b">
        <x:f aca="0">INDEX(Device_Inventory!$K$2:$K$1201,MATCH(A5042,Device_Inventory!$A$2:$A$1201,0))&gt;B5042</x:f>
        <x:v>0</x:v>
      </x:c>
      <x:c r="Q5042" s="1" t="str">
        <x:f aca="0">IF(D5042&gt;O5042,"Fail: operating hours exceed in-service hours",IF(D5042+M5042&gt;O5042,"Fail: operating + unavailable hours exceed in-service hours",IF(P5042,"Partial month: within in-service hours","OK")))</x:f>
        <x:v>OK</x:v>
      </x:c>
    </x:row>
    <x:row r="5043" ht="15" hidden="0" customHeight="1">
      <x:c r="A5043" s="1" t="s">
        <x:v>1506</x:v>
      </x:c>
      <x:c r="B5043" s="14" t="n">
        <x:v>46204</x:v>
      </x:c>
      <x:c r="C5043" s="1" t="n">
        <x:v>52.1</x:v>
      </x:c>
      <x:c r="D5043" s="1" t="n">
        <x:v>372</x:v>
      </x:c>
      <x:c r="E5043" s="1" t="n">
        <x:v>24</x:v>
      </x:c>
      <x:c r="F5043" s="1" t="n">
        <x:v>0</x:v>
      </x:c>
      <x:c r="G5043" s="1" t="n">
        <x:v>18</x:v>
      </x:c>
      <x:c r="H5043" s="1" t="n">
        <x:v>0</x:v>
      </x:c>
      <x:c r="I5043" s="1" t="n">
        <x:v>2</x:v>
      </x:c>
      <x:c r="J5043" s="1" t="n">
        <x:v>0.73</x:v>
      </x:c>
      <x:c r="K5043" s="1" t="n">
        <x:v>0</x:v>
      </x:c>
      <x:c r="L5043" s="1" t="n">
        <x:v>96.2</x:v>
      </x:c>
      <x:c r="M5043" s="1" t="n">
        <x:v>7.7</x:v>
      </x:c>
      <x:c r="N5043" s="1" t="n">
        <x:v>5</x:v>
      </x:c>
      <x:c r="O5043" s="1" t="n">
        <x:f aca="0">24*MAX(0,EOMONTH(B5043,0)-MAX(B5043,INDEX(Device_Inventory!$K$2:$K$1201,MATCH(A5043,Device_Inventory!$A$2:$A$1201,0)))+1)</x:f>
        <x:v>744</x:v>
      </x:c>
      <x:c r="P5043" s="11" t="b">
        <x:f aca="0">INDEX(Device_Inventory!$K$2:$K$1201,MATCH(A5043,Device_Inventory!$A$2:$A$1201,0))&gt;B5043</x:f>
        <x:v>0</x:v>
      </x:c>
      <x:c r="Q5043" s="1" t="str">
        <x:f aca="0">IF(D5043&gt;O5043,"Fail: operating hours exceed in-service hours",IF(D5043+M5043&gt;O5043,"Fail: operating + unavailable hours exceed in-service hours",IF(P5043,"Partial month: within in-service hours","OK")))</x:f>
        <x:v>OK</x:v>
      </x:c>
    </x:row>
    <x:row r="5044" ht="15" hidden="0" customHeight="1">
      <x:c r="A5044" s="1" t="s">
        <x:v>1507</x:v>
      </x:c>
      <x:c r="B5044" s="14" t="n">
        <x:v>46054</x:v>
      </x:c>
      <x:c r="C5044" s="1" t="n">
        <x:v>58.5</x:v>
      </x:c>
      <x:c r="D5044" s="1" t="n">
        <x:v>401.6</x:v>
      </x:c>
      <x:c r="E5044" s="1" t="n">
        <x:v>12</x:v>
      </x:c>
      <x:c r="F5044" s="1" t="n">
        <x:v>0</x:v>
      </x:c>
      <x:c r="G5044" s="1" t="n">
        <x:v>25</x:v>
      </x:c>
      <x:c r="H5044" s="1" t="n">
        <x:v>0</x:v>
      </x:c>
      <x:c r="I5044" s="1" t="n">
        <x:v>1</x:v>
      </x:c>
      <x:c r="J5044" s="1" t="n">
        <x:v>0.78</x:v>
      </x:c>
      <x:c r="K5044" s="1" t="n">
        <x:v>1</x:v>
      </x:c>
      <x:c r="L5044" s="1" t="n">
        <x:v>96.9</x:v>
      </x:c>
      <x:c r="M5044" s="1" t="n">
        <x:v>2.7</x:v>
      </x:c>
      <x:c r="N5044" s="1" t="n">
        <x:v>6.1</x:v>
      </x:c>
      <x:c r="O5044" s="1" t="n">
        <x:f aca="0">24*MAX(0,EOMONTH(B5044,0)-MAX(B5044,INDEX(Device_Inventory!$K$2:$K$1201,MATCH(A5044,Device_Inventory!$A$2:$A$1201,0)))+1)</x:f>
        <x:v>672</x:v>
      </x:c>
      <x:c r="P5044" s="11" t="b">
        <x:f aca="0">INDEX(Device_Inventory!$K$2:$K$1201,MATCH(A5044,Device_Inventory!$A$2:$A$1201,0))&gt;B5044</x:f>
        <x:v>0</x:v>
      </x:c>
      <x:c r="Q5044" s="1" t="str">
        <x:f aca="0">IF(D5044&gt;O5044,"Fail: operating hours exceed in-service hours",IF(D5044+M5044&gt;O5044,"Fail: operating + unavailable hours exceed in-service hours",IF(P5044,"Partial month: within in-service hours","OK")))</x:f>
        <x:v>OK</x:v>
      </x:c>
    </x:row>
    <x:row r="5045" ht="15" hidden="0" customHeight="1">
      <x:c r="A5045" s="1" t="s">
        <x:v>1507</x:v>
      </x:c>
      <x:c r="B5045" s="14" t="n">
        <x:v>46082</x:v>
      </x:c>
      <x:c r="C5045" s="1" t="n">
        <x:v>61.5</x:v>
      </x:c>
      <x:c r="D5045" s="1" t="n">
        <x:v>399.5</x:v>
      </x:c>
      <x:c r="E5045" s="1" t="n">
        <x:v>17</x:v>
      </x:c>
      <x:c r="F5045" s="1" t="n">
        <x:v>3</x:v>
      </x:c>
      <x:c r="G5045" s="1" t="n">
        <x:v>7</x:v>
      </x:c>
      <x:c r="H5045" s="1" t="n">
        <x:v>0</x:v>
      </x:c>
      <x:c r="I5045" s="1" t="n">
        <x:v>1</x:v>
      </x:c>
      <x:c r="J5045" s="1" t="n">
        <x:v>0.93</x:v>
      </x:c>
      <x:c r="K5045" s="1" t="n">
        <x:v>1</x:v>
      </x:c>
      <x:c r="L5045" s="1" t="n">
        <x:v>95.4</x:v>
      </x:c>
      <x:c r="M5045" s="1" t="n">
        <x:v>0</x:v>
      </x:c>
      <x:c r="N5045" s="1" t="n">
        <x:v>10.2</x:v>
      </x:c>
      <x:c r="O5045" s="1" t="n">
        <x:f aca="0">24*MAX(0,EOMONTH(B5045,0)-MAX(B5045,INDEX(Device_Inventory!$K$2:$K$1201,MATCH(A5045,Device_Inventory!$A$2:$A$1201,0)))+1)</x:f>
        <x:v>744</x:v>
      </x:c>
      <x:c r="P5045" s="11" t="b">
        <x:f aca="0">INDEX(Device_Inventory!$K$2:$K$1201,MATCH(A5045,Device_Inventory!$A$2:$A$1201,0))&gt;B5045</x:f>
        <x:v>0</x:v>
      </x:c>
      <x:c r="Q5045" s="1" t="str">
        <x:f aca="0">IF(D5045&gt;O5045,"Fail: operating hours exceed in-service hours",IF(D5045+M5045&gt;O5045,"Fail: operating + unavailable hours exceed in-service hours",IF(P5045,"Partial month: within in-service hours","OK")))</x:f>
        <x:v>OK</x:v>
      </x:c>
    </x:row>
    <x:row r="5046" ht="15" hidden="0" customHeight="1">
      <x:c r="A5046" s="1" t="s">
        <x:v>1507</x:v>
      </x:c>
      <x:c r="B5046" s="14" t="n">
        <x:v>46113</x:v>
      </x:c>
      <x:c r="C5046" s="1" t="n">
        <x:v>57</x:v>
      </x:c>
      <x:c r="D5046" s="1" t="n">
        <x:v>340.4</x:v>
      </x:c>
      <x:c r="E5046" s="1" t="n">
        <x:v>11</x:v>
      </x:c>
      <x:c r="F5046" s="1" t="n">
        <x:v>2</x:v>
      </x:c>
      <x:c r="G5046" s="1" t="n">
        <x:v>38</x:v>
      </x:c>
      <x:c r="H5046" s="1" t="n">
        <x:v>0</x:v>
      </x:c>
      <x:c r="I5046" s="1" t="n">
        <x:v>2</x:v>
      </x:c>
      <x:c r="J5046" s="1" t="n">
        <x:v>0</x:v>
      </x:c>
      <x:c r="K5046" s="1" t="n">
        <x:v>0</x:v>
      </x:c>
      <x:c r="L5046" s="1" t="n">
        <x:v>96.3</x:v>
      </x:c>
      <x:c r="M5046" s="1" t="n">
        <x:v>1.6</x:v>
      </x:c>
      <x:c r="N5046" s="1" t="n">
        <x:v>15</x:v>
      </x:c>
      <x:c r="O5046" s="1" t="n">
        <x:f aca="0">24*MAX(0,EOMONTH(B5046,0)-MAX(B5046,INDEX(Device_Inventory!$K$2:$K$1201,MATCH(A5046,Device_Inventory!$A$2:$A$1201,0)))+1)</x:f>
        <x:v>720</x:v>
      </x:c>
      <x:c r="P5046" s="11" t="b">
        <x:f aca="0">INDEX(Device_Inventory!$K$2:$K$1201,MATCH(A5046,Device_Inventory!$A$2:$A$1201,0))&gt;B5046</x:f>
        <x:v>0</x:v>
      </x:c>
      <x:c r="Q5046" s="1" t="str">
        <x:f aca="0">IF(D5046&gt;O5046,"Fail: operating hours exceed in-service hours",IF(D5046+M5046&gt;O5046,"Fail: operating + unavailable hours exceed in-service hours",IF(P5046,"Partial month: within in-service hours","OK")))</x:f>
        <x:v>OK</x:v>
      </x:c>
    </x:row>
    <x:row r="5047" ht="15" hidden="0" customHeight="1">
      <x:c r="A5047" s="1" t="s">
        <x:v>1507</x:v>
      </x:c>
      <x:c r="B5047" s="14" t="n">
        <x:v>46143</x:v>
      </x:c>
      <x:c r="C5047" s="1" t="n">
        <x:v>74.1</x:v>
      </x:c>
      <x:c r="D5047" s="1" t="n">
        <x:v>538.3</x:v>
      </x:c>
      <x:c r="E5047" s="1" t="n">
        <x:v>14</x:v>
      </x:c>
      <x:c r="F5047" s="1" t="n">
        <x:v>0</x:v>
      </x:c>
      <x:c r="G5047" s="1" t="n">
        <x:v>38</x:v>
      </x:c>
      <x:c r="H5047" s="1" t="n">
        <x:v>0</x:v>
      </x:c>
      <x:c r="I5047" s="1" t="n">
        <x:v>1</x:v>
      </x:c>
      <x:c r="J5047" s="1" t="n">
        <x:v>0.53</x:v>
      </x:c>
      <x:c r="K5047" s="1" t="n">
        <x:v>0</x:v>
      </x:c>
      <x:c r="L5047" s="1" t="n">
        <x:v>97.8</x:v>
      </x:c>
      <x:c r="M5047" s="1" t="n">
        <x:v>3.3</x:v>
      </x:c>
      <x:c r="N5047" s="1" t="n">
        <x:v>14.7</x:v>
      </x:c>
      <x:c r="O5047" s="1" t="n">
        <x:f aca="0">24*MAX(0,EOMONTH(B5047,0)-MAX(B5047,INDEX(Device_Inventory!$K$2:$K$1201,MATCH(A5047,Device_Inventory!$A$2:$A$1201,0)))+1)</x:f>
        <x:v>744</x:v>
      </x:c>
      <x:c r="P5047" s="11" t="b">
        <x:f aca="0">INDEX(Device_Inventory!$K$2:$K$1201,MATCH(A5047,Device_Inventory!$A$2:$A$1201,0))&gt;B5047</x:f>
        <x:v>0</x:v>
      </x:c>
      <x:c r="Q5047" s="1" t="str">
        <x:f aca="0">IF(D5047&gt;O5047,"Fail: operating hours exceed in-service hours",IF(D5047+M5047&gt;O5047,"Fail: operating + unavailable hours exceed in-service hours",IF(P5047,"Partial month: within in-service hours","OK")))</x:f>
        <x:v>OK</x:v>
      </x:c>
    </x:row>
    <x:row r="5048" ht="15" hidden="0" customHeight="1">
      <x:c r="A5048" s="1" t="s">
        <x:v>1507</x:v>
      </x:c>
      <x:c r="B5048" s="14" t="n">
        <x:v>46174</x:v>
      </x:c>
      <x:c r="C5048" s="1" t="n">
        <x:v>48.2</x:v>
      </x:c>
      <x:c r="D5048" s="1" t="n">
        <x:v>292.3</x:v>
      </x:c>
      <x:c r="E5048" s="1" t="n">
        <x:v>13</x:v>
      </x:c>
      <x:c r="F5048" s="1" t="n">
        <x:v>1</x:v>
      </x:c>
      <x:c r="G5048" s="1" t="n">
        <x:v>29</x:v>
      </x:c>
      <x:c r="H5048" s="1" t="n">
        <x:v>0</x:v>
      </x:c>
      <x:c r="I5048" s="1" t="n">
        <x:v>2</x:v>
      </x:c>
      <x:c r="J5048" s="1" t="n">
        <x:v>0</x:v>
      </x:c>
      <x:c r="K5048" s="1" t="n">
        <x:v>0</x:v>
      </x:c>
      <x:c r="L5048" s="1" t="n">
        <x:v>94.7</x:v>
      </x:c>
      <x:c r="M5048" s="1" t="n">
        <x:v>4.3</x:v>
      </x:c>
      <x:c r="N5048" s="1" t="n">
        <x:v>8.1</x:v>
      </x:c>
      <x:c r="O5048" s="1" t="n">
        <x:f aca="0">24*MAX(0,EOMONTH(B5048,0)-MAX(B5048,INDEX(Device_Inventory!$K$2:$K$1201,MATCH(A5048,Device_Inventory!$A$2:$A$1201,0)))+1)</x:f>
        <x:v>720</x:v>
      </x:c>
      <x:c r="P5048" s="11" t="b">
        <x:f aca="0">INDEX(Device_Inventory!$K$2:$K$1201,MATCH(A5048,Device_Inventory!$A$2:$A$1201,0))&gt;B5048</x:f>
        <x:v>0</x:v>
      </x:c>
      <x:c r="Q5048" s="1" t="str">
        <x:f aca="0">IF(D5048&gt;O5048,"Fail: operating hours exceed in-service hours",IF(D5048+M5048&gt;O5048,"Fail: operating + unavailable hours exceed in-service hours",IF(P5048,"Partial month: within in-service hours","OK")))</x:f>
        <x:v>OK</x:v>
      </x:c>
    </x:row>
    <x:row r="5049" ht="15" hidden="0" customHeight="1">
      <x:c r="A5049" s="1" t="s">
        <x:v>1507</x:v>
      </x:c>
      <x:c r="B5049" s="14" t="n">
        <x:v>46204</x:v>
      </x:c>
      <x:c r="C5049" s="1" t="n">
        <x:v>51.6</x:v>
      </x:c>
      <x:c r="D5049" s="1" t="n">
        <x:v>365.9</x:v>
      </x:c>
      <x:c r="E5049" s="1" t="n">
        <x:v>23</x:v>
      </x:c>
      <x:c r="F5049" s="1" t="n">
        <x:v>0</x:v>
      </x:c>
      <x:c r="G5049" s="1" t="n">
        <x:v>40</x:v>
      </x:c>
      <x:c r="H5049" s="1" t="n">
        <x:v>0</x:v>
      </x:c>
      <x:c r="I5049" s="1" t="n">
        <x:v>3</x:v>
      </x:c>
      <x:c r="J5049" s="1" t="n">
        <x:v>1.05</x:v>
      </x:c>
      <x:c r="K5049" s="1" t="n">
        <x:v>1</x:v>
      </x:c>
      <x:c r="L5049" s="1" t="n">
        <x:v>97</x:v>
      </x:c>
      <x:c r="M5049" s="1" t="n">
        <x:v>0</x:v>
      </x:c>
      <x:c r="N5049" s="1" t="n">
        <x:v>6.1</x:v>
      </x:c>
      <x:c r="O5049" s="1" t="n">
        <x:f aca="0">24*MAX(0,EOMONTH(B5049,0)-MAX(B5049,INDEX(Device_Inventory!$K$2:$K$1201,MATCH(A5049,Device_Inventory!$A$2:$A$1201,0)))+1)</x:f>
        <x:v>744</x:v>
      </x:c>
      <x:c r="P5049" s="11" t="b">
        <x:f aca="0">INDEX(Device_Inventory!$K$2:$K$1201,MATCH(A5049,Device_Inventory!$A$2:$A$1201,0))&gt;B5049</x:f>
        <x:v>0</x:v>
      </x:c>
      <x:c r="Q5049" s="1" t="str">
        <x:f aca="0">IF(D5049&gt;O5049,"Fail: operating hours exceed in-service hours",IF(D5049+M5049&gt;O5049,"Fail: operating + unavailable hours exceed in-service hours",IF(P5049,"Partial month: within in-service hours","OK")))</x:f>
        <x:v>OK</x:v>
      </x:c>
    </x:row>
    <x:row r="5050" ht="15" hidden="0" customHeight="1">
      <x:c r="A5050" s="1" t="s">
        <x:v>4107</x:v>
      </x:c>
      <x:c r="B5050" s="14" t="n">
        <x:v>46054</x:v>
      </x:c>
      <x:c r="C5050" s="1" t="n">
        <x:v>42.1</x:v>
      </x:c>
      <x:c r="D5050" s="1" t="n">
        <x:v>300.7</x:v>
      </x:c>
      <x:c r="E5050" s="1" t="n">
        <x:v>12</x:v>
      </x:c>
      <x:c r="F5050" s="1" t="n">
        <x:v>0</x:v>
      </x:c>
      <x:c r="G5050" s="1" t="n">
        <x:v>39</x:v>
      </x:c>
      <x:c r="H5050" s="1" t="n">
        <x:v>1</x:v>
      </x:c>
      <x:c r="I5050" s="1" t="n">
        <x:v>0</x:v>
      </x:c>
      <x:c r="J5050" s="1" t="n">
        <x:v>0.65</x:v>
      </x:c>
      <x:c r="K5050" s="1" t="n">
        <x:v>0</x:v>
      </x:c>
      <x:c r="L5050" s="1" t="n">
        <x:v>92.2</x:v>
      </x:c>
      <x:c r="M5050" s="1" t="n">
        <x:v>5.3</x:v>
      </x:c>
      <x:c r="N5050" s="1" t="n">
        <x:v>7.6</x:v>
      </x:c>
      <x:c r="O5050" s="1" t="n">
        <x:f aca="0">24*MAX(0,EOMONTH(B5050,0)-MAX(B5050,INDEX(Device_Inventory!$K$2:$K$1201,MATCH(A5050,Device_Inventory!$A$2:$A$1201,0)))+1)</x:f>
        <x:v>672</x:v>
      </x:c>
      <x:c r="P5050" s="11" t="b">
        <x:f aca="0">INDEX(Device_Inventory!$K$2:$K$1201,MATCH(A5050,Device_Inventory!$A$2:$A$1201,0))&gt;B5050</x:f>
        <x:v>0</x:v>
      </x:c>
      <x:c r="Q5050" s="1" t="str">
        <x:f aca="0">IF(D5050&gt;O5050,"Fail: operating hours exceed in-service hours",IF(D5050+M5050&gt;O5050,"Fail: operating + unavailable hours exceed in-service hours",IF(P5050,"Partial month: within in-service hours","OK")))</x:f>
        <x:v>OK</x:v>
      </x:c>
    </x:row>
    <x:row r="5051" ht="15" hidden="0" customHeight="1">
      <x:c r="A5051" s="1" t="s">
        <x:v>4107</x:v>
      </x:c>
      <x:c r="B5051" s="14" t="n">
        <x:v>46082</x:v>
      </x:c>
      <x:c r="C5051" s="1" t="n">
        <x:v>26.8</x:v>
      </x:c>
      <x:c r="D5051" s="1" t="n">
        <x:v>172.7</x:v>
      </x:c>
      <x:c r="E5051" s="1" t="n">
        <x:v>2</x:v>
      </x:c>
      <x:c r="F5051" s="1" t="n">
        <x:v>0</x:v>
      </x:c>
      <x:c r="G5051" s="1" t="n">
        <x:v>35</x:v>
      </x:c>
      <x:c r="H5051" s="1" t="n">
        <x:v>0</x:v>
      </x:c>
      <x:c r="I5051" s="1" t="n">
        <x:v>0</x:v>
      </x:c>
      <x:c r="J5051" s="1" t="n">
        <x:v>0</x:v>
      </x:c>
      <x:c r="K5051" s="1" t="n">
        <x:v>0</x:v>
      </x:c>
      <x:c r="L5051" s="1" t="n">
        <x:v>91.3</x:v>
      </x:c>
      <x:c r="M5051" s="1" t="n">
        <x:v>0.8</x:v>
      </x:c>
      <x:c r="N5051" s="1" t="n">
        <x:v>5.4</x:v>
      </x:c>
      <x:c r="O5051" s="1" t="n">
        <x:f aca="0">24*MAX(0,EOMONTH(B5051,0)-MAX(B5051,INDEX(Device_Inventory!$K$2:$K$1201,MATCH(A5051,Device_Inventory!$A$2:$A$1201,0)))+1)</x:f>
        <x:v>744</x:v>
      </x:c>
      <x:c r="P5051" s="11" t="b">
        <x:f aca="0">INDEX(Device_Inventory!$K$2:$K$1201,MATCH(A5051,Device_Inventory!$A$2:$A$1201,0))&gt;B5051</x:f>
        <x:v>0</x:v>
      </x:c>
      <x:c r="Q5051" s="1" t="str">
        <x:f aca="0">IF(D5051&gt;O5051,"Fail: operating hours exceed in-service hours",IF(D5051+M5051&gt;O5051,"Fail: operating + unavailable hours exceed in-service hours",IF(P5051,"Partial month: within in-service hours","OK")))</x:f>
        <x:v>OK</x:v>
      </x:c>
    </x:row>
    <x:row r="5052" ht="15" hidden="0" customHeight="1">
      <x:c r="A5052" s="1" t="s">
        <x:v>4107</x:v>
      </x:c>
      <x:c r="B5052" s="14" t="n">
        <x:v>46113</x:v>
      </x:c>
      <x:c r="C5052" s="1" t="n">
        <x:v>70</x:v>
      </x:c>
      <x:c r="D5052" s="1" t="n">
        <x:v>504</x:v>
      </x:c>
      <x:c r="E5052" s="1" t="n">
        <x:v>18</x:v>
      </x:c>
      <x:c r="F5052" s="1" t="n">
        <x:v>0</x:v>
      </x:c>
      <x:c r="G5052" s="1" t="n">
        <x:v>31</x:v>
      </x:c>
      <x:c r="H5052" s="1" t="n">
        <x:v>0</x:v>
      </x:c>
      <x:c r="I5052" s="1" t="n">
        <x:v>4</x:v>
      </x:c>
      <x:c r="J5052" s="1" t="n">
        <x:v>0.7</x:v>
      </x:c>
      <x:c r="K5052" s="1" t="n">
        <x:v>0</x:v>
      </x:c>
      <x:c r="L5052" s="1" t="n">
        <x:v>94.6</x:v>
      </x:c>
      <x:c r="M5052" s="1" t="n">
        <x:v>0</x:v>
      </x:c>
      <x:c r="N5052" s="1" t="n">
        <x:v>6</x:v>
      </x:c>
      <x:c r="O5052" s="1" t="n">
        <x:f aca="0">24*MAX(0,EOMONTH(B5052,0)-MAX(B5052,INDEX(Device_Inventory!$K$2:$K$1201,MATCH(A5052,Device_Inventory!$A$2:$A$1201,0)))+1)</x:f>
        <x:v>720</x:v>
      </x:c>
      <x:c r="P5052" s="11" t="b">
        <x:f aca="0">INDEX(Device_Inventory!$K$2:$K$1201,MATCH(A5052,Device_Inventory!$A$2:$A$1201,0))&gt;B5052</x:f>
        <x:v>0</x:v>
      </x:c>
      <x:c r="Q5052" s="1" t="str">
        <x:f aca="0">IF(D5052&gt;O5052,"Fail: operating hours exceed in-service hours",IF(D5052+M5052&gt;O5052,"Fail: operating + unavailable hours exceed in-service hours",IF(P5052,"Partial month: within in-service hours","OK")))</x:f>
        <x:v>OK</x:v>
      </x:c>
    </x:row>
    <x:row r="5053" ht="15" hidden="0" customHeight="1">
      <x:c r="A5053" s="1" t="s">
        <x:v>4107</x:v>
      </x:c>
      <x:c r="B5053" s="14" t="n">
        <x:v>46143</x:v>
      </x:c>
      <x:c r="C5053" s="1" t="n">
        <x:v>62.6</x:v>
      </x:c>
      <x:c r="D5053" s="1" t="n">
        <x:v>403.3</x:v>
      </x:c>
      <x:c r="E5053" s="1" t="n">
        <x:v>13</x:v>
      </x:c>
      <x:c r="F5053" s="1" t="n">
        <x:v>0</x:v>
      </x:c>
      <x:c r="G5053" s="1" t="n">
        <x:v>26</x:v>
      </x:c>
      <x:c r="H5053" s="1" t="n">
        <x:v>0</x:v>
      </x:c>
      <x:c r="I5053" s="1" t="n">
        <x:v>3</x:v>
      </x:c>
      <x:c r="J5053" s="1" t="n">
        <x:v>0.35</x:v>
      </x:c>
      <x:c r="K5053" s="1" t="n">
        <x:v>0</x:v>
      </x:c>
      <x:c r="L5053" s="1" t="n">
        <x:v>93.8</x:v>
      </x:c>
      <x:c r="M5053" s="1" t="n">
        <x:v>4.6</x:v>
      </x:c>
      <x:c r="N5053" s="1" t="n">
        <x:v>19.5</x:v>
      </x:c>
      <x:c r="O5053" s="1" t="n">
        <x:f aca="0">24*MAX(0,EOMONTH(B5053,0)-MAX(B5053,INDEX(Device_Inventory!$K$2:$K$1201,MATCH(A5053,Device_Inventory!$A$2:$A$1201,0)))+1)</x:f>
        <x:v>744</x:v>
      </x:c>
      <x:c r="P5053" s="11" t="b">
        <x:f aca="0">INDEX(Device_Inventory!$K$2:$K$1201,MATCH(A5053,Device_Inventory!$A$2:$A$1201,0))&gt;B5053</x:f>
        <x:v>0</x:v>
      </x:c>
      <x:c r="Q5053" s="1" t="str">
        <x:f aca="0">IF(D5053&gt;O5053,"Fail: operating hours exceed in-service hours",IF(D5053+M5053&gt;O5053,"Fail: operating + unavailable hours exceed in-service hours",IF(P5053,"Partial month: within in-service hours","OK")))</x:f>
        <x:v>OK</x:v>
      </x:c>
    </x:row>
    <x:row r="5054" ht="15" hidden="0" customHeight="1">
      <x:c r="A5054" s="1" t="s">
        <x:v>4107</x:v>
      </x:c>
      <x:c r="B5054" s="14" t="n">
        <x:v>46174</x:v>
      </x:c>
      <x:c r="C5054" s="1" t="n">
        <x:v>92.9</x:v>
      </x:c>
      <x:c r="D5054" s="1" t="n">
        <x:v>552.2</x:v>
      </x:c>
      <x:c r="E5054" s="1" t="n">
        <x:v>15</x:v>
      </x:c>
      <x:c r="F5054" s="1" t="n">
        <x:v>0</x:v>
      </x:c>
      <x:c r="G5054" s="1" t="n">
        <x:v>37</x:v>
      </x:c>
      <x:c r="H5054" s="1" t="n">
        <x:v>0</x:v>
      </x:c>
      <x:c r="I5054" s="1" t="n">
        <x:v>2</x:v>
      </x:c>
      <x:c r="J5054" s="1" t="n">
        <x:v>0.44</x:v>
      </x:c>
      <x:c r="K5054" s="1" t="n">
        <x:v>0</x:v>
      </x:c>
      <x:c r="L5054" s="1" t="n">
        <x:v>91.9</x:v>
      </x:c>
      <x:c r="M5054" s="1" t="n">
        <x:v>4.8</x:v>
      </x:c>
      <x:c r="N5054" s="1" t="n">
        <x:v>18.7</x:v>
      </x:c>
      <x:c r="O5054" s="1" t="n">
        <x:f aca="0">24*MAX(0,EOMONTH(B5054,0)-MAX(B5054,INDEX(Device_Inventory!$K$2:$K$1201,MATCH(A5054,Device_Inventory!$A$2:$A$1201,0)))+1)</x:f>
        <x:v>720</x:v>
      </x:c>
      <x:c r="P5054" s="11" t="b">
        <x:f aca="0">INDEX(Device_Inventory!$K$2:$K$1201,MATCH(A5054,Device_Inventory!$A$2:$A$1201,0))&gt;B5054</x:f>
        <x:v>0</x:v>
      </x:c>
      <x:c r="Q5054" s="1" t="str">
        <x:f aca="0">IF(D5054&gt;O5054,"Fail: operating hours exceed in-service hours",IF(D5054+M5054&gt;O5054,"Fail: operating + unavailable hours exceed in-service hours",IF(P5054,"Partial month: within in-service hours","OK")))</x:f>
        <x:v>OK</x:v>
      </x:c>
    </x:row>
    <x:row r="5055" ht="15" hidden="0" customHeight="1">
      <x:c r="A5055" s="1" t="s">
        <x:v>4107</x:v>
      </x:c>
      <x:c r="B5055" s="14" t="n">
        <x:v>46204</x:v>
      </x:c>
      <x:c r="C5055" s="1" t="n">
        <x:v>61.7</x:v>
      </x:c>
      <x:c r="D5055" s="1" t="n">
        <x:v>431.5</x:v>
      </x:c>
      <x:c r="E5055" s="1" t="n">
        <x:v>17</x:v>
      </x:c>
      <x:c r="F5055" s="1" t="n">
        <x:v>1</x:v>
      </x:c>
      <x:c r="G5055" s="1" t="n">
        <x:v>35</x:v>
      </x:c>
      <x:c r="H5055" s="1" t="n">
        <x:v>1</x:v>
      </x:c>
      <x:c r="I5055" s="1" t="n">
        <x:v>3</x:v>
      </x:c>
      <x:c r="J5055" s="1" t="n">
        <x:v>0.43</x:v>
      </x:c>
      <x:c r="K5055" s="1" t="n">
        <x:v>0</x:v>
      </x:c>
      <x:c r="L5055" s="1" t="n">
        <x:v>96.6</x:v>
      </x:c>
      <x:c r="M5055" s="1" t="n">
        <x:v>8.3</x:v>
      </x:c>
      <x:c r="N5055" s="1" t="n">
        <x:v>6.9</x:v>
      </x:c>
      <x:c r="O5055" s="1" t="n">
        <x:f aca="0">24*MAX(0,EOMONTH(B5055,0)-MAX(B5055,INDEX(Device_Inventory!$K$2:$K$1201,MATCH(A5055,Device_Inventory!$A$2:$A$1201,0)))+1)</x:f>
        <x:v>744</x:v>
      </x:c>
      <x:c r="P5055" s="11" t="b">
        <x:f aca="0">INDEX(Device_Inventory!$K$2:$K$1201,MATCH(A5055,Device_Inventory!$A$2:$A$1201,0))&gt;B5055</x:f>
        <x:v>0</x:v>
      </x:c>
      <x:c r="Q5055" s="1" t="str">
        <x:f aca="0">IF(D5055&gt;O5055,"Fail: operating hours exceed in-service hours",IF(D5055+M5055&gt;O5055,"Fail: operating + unavailable hours exceed in-service hours",IF(P5055,"Partial month: within in-service hours","OK")))</x:f>
        <x:v>OK</x:v>
      </x:c>
    </x:row>
    <x:row r="5056" ht="15" hidden="0" customHeight="1">
      <x:c r="A5056" s="1" t="s">
        <x:v>4110</x:v>
      </x:c>
      <x:c r="B5056" s="14" t="n">
        <x:v>46054</x:v>
      </x:c>
      <x:c r="C5056" s="1" t="n">
        <x:v>65.5</x:v>
      </x:c>
      <x:c r="D5056" s="1" t="n">
        <x:v>388.2</x:v>
      </x:c>
      <x:c r="E5056" s="1" t="n">
        <x:v>24</x:v>
      </x:c>
      <x:c r="F5056" s="1" t="n">
        <x:v>0</x:v>
      </x:c>
      <x:c r="G5056" s="1" t="n">
        <x:v>15</x:v>
      </x:c>
      <x:c r="H5056" s="1" t="n">
        <x:v>1</x:v>
      </x:c>
      <x:c r="I5056" s="1" t="n">
        <x:v>3</x:v>
      </x:c>
      <x:c r="J5056" s="1" t="n">
        <x:v>0.21</x:v>
      </x:c>
      <x:c r="K5056" s="1" t="n">
        <x:v>0</x:v>
      </x:c>
      <x:c r="L5056" s="1" t="n">
        <x:v>94.6</x:v>
      </x:c>
      <x:c r="M5056" s="1" t="n">
        <x:v>5.2</x:v>
      </x:c>
      <x:c r="N5056" s="1" t="n">
        <x:v>18.2</x:v>
      </x:c>
      <x:c r="O5056" s="1" t="n">
        <x:f aca="0">24*MAX(0,EOMONTH(B5056,0)-MAX(B5056,INDEX(Device_Inventory!$K$2:$K$1201,MATCH(A5056,Device_Inventory!$A$2:$A$1201,0)))+1)</x:f>
        <x:v>672</x:v>
      </x:c>
      <x:c r="P5056" s="11" t="b">
        <x:f aca="0">INDEX(Device_Inventory!$K$2:$K$1201,MATCH(A5056,Device_Inventory!$A$2:$A$1201,0))&gt;B5056</x:f>
        <x:v>0</x:v>
      </x:c>
      <x:c r="Q5056" s="1" t="str">
        <x:f aca="0">IF(D5056&gt;O5056,"Fail: operating hours exceed in-service hours",IF(D5056+M5056&gt;O5056,"Fail: operating + unavailable hours exceed in-service hours",IF(P5056,"Partial month: within in-service hours","OK")))</x:f>
        <x:v>OK</x:v>
      </x:c>
    </x:row>
    <x:row r="5057" ht="15" hidden="0" customHeight="1">
      <x:c r="A5057" s="1" t="s">
        <x:v>4110</x:v>
      </x:c>
      <x:c r="B5057" s="14" t="n">
        <x:v>46082</x:v>
      </x:c>
      <x:c r="C5057" s="1" t="n">
        <x:v>80</x:v>
      </x:c>
      <x:c r="D5057" s="1" t="n">
        <x:v>571.6</x:v>
      </x:c>
      <x:c r="E5057" s="1" t="n">
        <x:v>11</x:v>
      </x:c>
      <x:c r="F5057" s="1" t="n">
        <x:v>0</x:v>
      </x:c>
      <x:c r="G5057" s="1" t="n">
        <x:v>32</x:v>
      </x:c>
      <x:c r="H5057" s="1" t="n">
        <x:v>0</x:v>
      </x:c>
      <x:c r="I5057" s="1" t="n">
        <x:v>1</x:v>
      </x:c>
      <x:c r="J5057" s="1" t="n">
        <x:v>0.43</x:v>
      </x:c>
      <x:c r="K5057" s="1" t="n">
        <x:v>1</x:v>
      </x:c>
      <x:c r="L5057" s="1" t="n">
        <x:v>94.4</x:v>
      </x:c>
      <x:c r="M5057" s="1" t="n">
        <x:v>4.4</x:v>
      </x:c>
      <x:c r="N5057" s="1" t="n">
        <x:v>24.8</x:v>
      </x:c>
      <x:c r="O5057" s="1" t="n">
        <x:f aca="0">24*MAX(0,EOMONTH(B5057,0)-MAX(B5057,INDEX(Device_Inventory!$K$2:$K$1201,MATCH(A5057,Device_Inventory!$A$2:$A$1201,0)))+1)</x:f>
        <x:v>744</x:v>
      </x:c>
      <x:c r="P5057" s="11" t="b">
        <x:f aca="0">INDEX(Device_Inventory!$K$2:$K$1201,MATCH(A5057,Device_Inventory!$A$2:$A$1201,0))&gt;B5057</x:f>
        <x:v>0</x:v>
      </x:c>
      <x:c r="Q5057" s="1" t="str">
        <x:f aca="0">IF(D5057&gt;O5057,"Fail: operating hours exceed in-service hours",IF(D5057+M5057&gt;O5057,"Fail: operating + unavailable hours exceed in-service hours",IF(P5057,"Partial month: within in-service hours","OK")))</x:f>
        <x:v>OK</x:v>
      </x:c>
    </x:row>
    <x:row r="5058" ht="15" hidden="0" customHeight="1">
      <x:c r="A5058" s="1" t="s">
        <x:v>4110</x:v>
      </x:c>
      <x:c r="B5058" s="14" t="n">
        <x:v>46113</x:v>
      </x:c>
      <x:c r="C5058" s="1" t="n">
        <x:v>81.2</x:v>
      </x:c>
      <x:c r="D5058" s="1" t="n">
        <x:v>518.2</x:v>
      </x:c>
      <x:c r="E5058" s="1" t="n">
        <x:v>12</x:v>
      </x:c>
      <x:c r="F5058" s="1" t="n">
        <x:v>0</x:v>
      </x:c>
      <x:c r="G5058" s="1" t="n">
        <x:v>61</x:v>
      </x:c>
      <x:c r="H5058" s="1" t="n">
        <x:v>0</x:v>
      </x:c>
      <x:c r="I5058" s="1" t="n">
        <x:v>5</x:v>
      </x:c>
      <x:c r="J5058" s="1" t="n">
        <x:v>0</x:v>
      </x:c>
      <x:c r="K5058" s="1" t="n">
        <x:v>1</x:v>
      </x:c>
      <x:c r="L5058" s="1" t="n">
        <x:v>93.5</x:v>
      </x:c>
      <x:c r="M5058" s="1" t="n">
        <x:v>10.3</x:v>
      </x:c>
      <x:c r="N5058" s="1" t="n">
        <x:v>11</x:v>
      </x:c>
      <x:c r="O5058" s="1" t="n">
        <x:f aca="0">24*MAX(0,EOMONTH(B5058,0)-MAX(B5058,INDEX(Device_Inventory!$K$2:$K$1201,MATCH(A5058,Device_Inventory!$A$2:$A$1201,0)))+1)</x:f>
        <x:v>720</x:v>
      </x:c>
      <x:c r="P5058" s="11" t="b">
        <x:f aca="0">INDEX(Device_Inventory!$K$2:$K$1201,MATCH(A5058,Device_Inventory!$A$2:$A$1201,0))&gt;B5058</x:f>
        <x:v>0</x:v>
      </x:c>
      <x:c r="Q5058" s="1" t="str">
        <x:f aca="0">IF(D5058&gt;O5058,"Fail: operating hours exceed in-service hours",IF(D5058+M5058&gt;O5058,"Fail: operating + unavailable hours exceed in-service hours",IF(P5058,"Partial month: within in-service hours","OK")))</x:f>
        <x:v>OK</x:v>
      </x:c>
    </x:row>
    <x:row r="5059" ht="15" hidden="0" customHeight="1">
      <x:c r="A5059" s="1" t="s">
        <x:v>4110</x:v>
      </x:c>
      <x:c r="B5059" s="14" t="n">
        <x:v>46143</x:v>
      </x:c>
      <x:c r="C5059" s="1" t="n">
        <x:v>67.8</x:v>
      </x:c>
      <x:c r="D5059" s="1" t="n">
        <x:v>409.7</x:v>
      </x:c>
      <x:c r="E5059" s="1" t="n">
        <x:v>16</x:v>
      </x:c>
      <x:c r="F5059" s="1" t="n">
        <x:v>1</x:v>
      </x:c>
      <x:c r="G5059" s="1" t="n">
        <x:v>46</x:v>
      </x:c>
      <x:c r="H5059" s="1" t="n">
        <x:v>0</x:v>
      </x:c>
      <x:c r="I5059" s="1" t="n">
        <x:v>1</x:v>
      </x:c>
      <x:c r="J5059" s="1" t="n">
        <x:v>0.88</x:v>
      </x:c>
      <x:c r="K5059" s="1" t="n">
        <x:v>0</x:v>
      </x:c>
      <x:c r="L5059" s="1" t="n">
        <x:v>100</x:v>
      </x:c>
      <x:c r="M5059" s="1" t="n">
        <x:v>2.6</x:v>
      </x:c>
      <x:c r="N5059" s="1" t="n">
        <x:v>16.8</x:v>
      </x:c>
      <x:c r="O5059" s="1" t="n">
        <x:f aca="0">24*MAX(0,EOMONTH(B5059,0)-MAX(B5059,INDEX(Device_Inventory!$K$2:$K$1201,MATCH(A5059,Device_Inventory!$A$2:$A$1201,0)))+1)</x:f>
        <x:v>744</x:v>
      </x:c>
      <x:c r="P5059" s="11" t="b">
        <x:f aca="0">INDEX(Device_Inventory!$K$2:$K$1201,MATCH(A5059,Device_Inventory!$A$2:$A$1201,0))&gt;B5059</x:f>
        <x:v>0</x:v>
      </x:c>
      <x:c r="Q5059" s="1" t="str">
        <x:f aca="0">IF(D5059&gt;O5059,"Fail: operating hours exceed in-service hours",IF(D5059+M5059&gt;O5059,"Fail: operating + unavailable hours exceed in-service hours",IF(P5059,"Partial month: within in-service hours","OK")))</x:f>
        <x:v>OK</x:v>
      </x:c>
    </x:row>
    <x:row r="5060" ht="15" hidden="0" customHeight="1">
      <x:c r="A5060" s="1" t="s">
        <x:v>4110</x:v>
      </x:c>
      <x:c r="B5060" s="14" t="n">
        <x:v>46174</x:v>
      </x:c>
      <x:c r="C5060" s="1" t="n">
        <x:v>62.5</x:v>
      </x:c>
      <x:c r="D5060" s="1" t="n">
        <x:v>415.3</x:v>
      </x:c>
      <x:c r="E5060" s="1" t="n">
        <x:v>17</x:v>
      </x:c>
      <x:c r="F5060" s="1" t="n">
        <x:v>2</x:v>
      </x:c>
      <x:c r="G5060" s="1" t="n">
        <x:v>45</x:v>
      </x:c>
      <x:c r="H5060" s="1" t="n">
        <x:v>0</x:v>
      </x:c>
      <x:c r="I5060" s="1" t="n">
        <x:v>0</x:v>
      </x:c>
      <x:c r="J5060" s="1" t="n">
        <x:v>0.48</x:v>
      </x:c>
      <x:c r="K5060" s="1" t="n">
        <x:v>0</x:v>
      </x:c>
      <x:c r="L5060" s="1" t="n">
        <x:v>94.1</x:v>
      </x:c>
      <x:c r="M5060" s="1" t="n">
        <x:v>10.9</x:v>
      </x:c>
      <x:c r="N5060" s="1" t="n">
        <x:v>5.1</x:v>
      </x:c>
      <x:c r="O5060" s="1" t="n">
        <x:f aca="0">24*MAX(0,EOMONTH(B5060,0)-MAX(B5060,INDEX(Device_Inventory!$K$2:$K$1201,MATCH(A5060,Device_Inventory!$A$2:$A$1201,0)))+1)</x:f>
        <x:v>720</x:v>
      </x:c>
      <x:c r="P5060" s="11" t="b">
        <x:f aca="0">INDEX(Device_Inventory!$K$2:$K$1201,MATCH(A5060,Device_Inventory!$A$2:$A$1201,0))&gt;B5060</x:f>
        <x:v>0</x:v>
      </x:c>
      <x:c r="Q5060" s="1" t="str">
        <x:f aca="0">IF(D5060&gt;O5060,"Fail: operating hours exceed in-service hours",IF(D5060+M5060&gt;O5060,"Fail: operating + unavailable hours exceed in-service hours",IF(P5060,"Partial month: within in-service hours","OK")))</x:f>
        <x:v>OK</x:v>
      </x:c>
    </x:row>
    <x:row r="5061" ht="15" hidden="0" customHeight="1">
      <x:c r="A5061" s="1" t="s">
        <x:v>4110</x:v>
      </x:c>
      <x:c r="B5061" s="14" t="n">
        <x:v>46204</x:v>
      </x:c>
      <x:c r="C5061" s="1" t="n">
        <x:v>61.2</x:v>
      </x:c>
      <x:c r="D5061" s="1" t="n">
        <x:v>352.5</x:v>
      </x:c>
      <x:c r="E5061" s="1" t="n">
        <x:v>13</x:v>
      </x:c>
      <x:c r="F5061" s="1" t="n">
        <x:v>0</x:v>
      </x:c>
      <x:c r="G5061" s="1" t="n">
        <x:v>37</x:v>
      </x:c>
      <x:c r="H5061" s="1" t="n">
        <x:v>1</x:v>
      </x:c>
      <x:c r="I5061" s="1" t="n">
        <x:v>1</x:v>
      </x:c>
      <x:c r="J5061" s="1" t="n">
        <x:v>0.31</x:v>
      </x:c>
      <x:c r="K5061" s="1" t="n">
        <x:v>1</x:v>
      </x:c>
      <x:c r="L5061" s="1" t="n">
        <x:v>99.4</x:v>
      </x:c>
      <x:c r="M5061" s="1" t="n">
        <x:v>3.2</x:v>
      </x:c>
      <x:c r="N5061" s="1" t="n">
        <x:v>12</x:v>
      </x:c>
      <x:c r="O5061" s="1" t="n">
        <x:f aca="0">24*MAX(0,EOMONTH(B5061,0)-MAX(B5061,INDEX(Device_Inventory!$K$2:$K$1201,MATCH(A5061,Device_Inventory!$A$2:$A$1201,0)))+1)</x:f>
        <x:v>744</x:v>
      </x:c>
      <x:c r="P5061" s="11" t="b">
        <x:f aca="0">INDEX(Device_Inventory!$K$2:$K$1201,MATCH(A5061,Device_Inventory!$A$2:$A$1201,0))&gt;B5061</x:f>
        <x:v>0</x:v>
      </x:c>
      <x:c r="Q5061" s="1" t="str">
        <x:f aca="0">IF(D5061&gt;O5061,"Fail: operating hours exceed in-service hours",IF(D5061+M5061&gt;O5061,"Fail: operating + unavailable hours exceed in-service hours",IF(P5061,"Partial month: within in-service hours","OK")))</x:f>
        <x:v>OK</x:v>
      </x:c>
    </x:row>
    <x:row r="5062" ht="15" hidden="0" customHeight="1">
      <x:c r="A5062" s="1" t="s">
        <x:v>1509</x:v>
      </x:c>
      <x:c r="B5062" s="14" t="n">
        <x:v>46054</x:v>
      </x:c>
      <x:c r="C5062" s="1" t="n">
        <x:v>78.5</x:v>
      </x:c>
      <x:c r="D5062" s="1" t="n">
        <x:v>530</x:v>
      </x:c>
      <x:c r="E5062" s="1" t="n">
        <x:v>32</x:v>
      </x:c>
      <x:c r="F5062" s="1" t="n">
        <x:v>2</x:v>
      </x:c>
      <x:c r="G5062" s="1" t="n">
        <x:v>43</x:v>
      </x:c>
      <x:c r="H5062" s="1" t="n">
        <x:v>0</x:v>
      </x:c>
      <x:c r="I5062" s="1" t="n">
        <x:v>2</x:v>
      </x:c>
      <x:c r="J5062" s="1" t="n">
        <x:v>0.6</x:v>
      </x:c>
      <x:c r="K5062" s="1" t="n">
        <x:v>2</x:v>
      </x:c>
      <x:c r="L5062" s="1" t="n">
        <x:v>95.8</x:v>
      </x:c>
      <x:c r="M5062" s="1" t="n">
        <x:v>5.4</x:v>
      </x:c>
      <x:c r="N5062" s="1" t="n">
        <x:v>23.9</x:v>
      </x:c>
      <x:c r="O5062" s="1" t="n">
        <x:f aca="0">24*MAX(0,EOMONTH(B5062,0)-MAX(B5062,INDEX(Device_Inventory!$K$2:$K$1201,MATCH(A5062,Device_Inventory!$A$2:$A$1201,0)))+1)</x:f>
        <x:v>672</x:v>
      </x:c>
      <x:c r="P5062" s="11" t="b">
        <x:f aca="0">INDEX(Device_Inventory!$K$2:$K$1201,MATCH(A5062,Device_Inventory!$A$2:$A$1201,0))&gt;B5062</x:f>
        <x:v>0</x:v>
      </x:c>
      <x:c r="Q5062" s="1" t="str">
        <x:f aca="0">IF(D5062&gt;O5062,"Fail: operating hours exceed in-service hours",IF(D5062+M5062&gt;O5062,"Fail: operating + unavailable hours exceed in-service hours",IF(P5062,"Partial month: within in-service hours","OK")))</x:f>
        <x:v>OK</x:v>
      </x:c>
    </x:row>
    <x:row r="5063" ht="15" hidden="0" customHeight="1">
      <x:c r="A5063" s="1" t="s">
        <x:v>1509</x:v>
      </x:c>
      <x:c r="B5063" s="14" t="n">
        <x:v>46082</x:v>
      </x:c>
      <x:c r="C5063" s="1" t="n">
        <x:v>77.1</x:v>
      </x:c>
      <x:c r="D5063" s="1" t="n">
        <x:v>438.3</x:v>
      </x:c>
      <x:c r="E5063" s="1" t="n">
        <x:v>27</x:v>
      </x:c>
      <x:c r="F5063" s="1" t="n">
        <x:v>2</x:v>
      </x:c>
      <x:c r="G5063" s="1" t="n">
        <x:v>26</x:v>
      </x:c>
      <x:c r="H5063" s="1" t="n">
        <x:v>1</x:v>
      </x:c>
      <x:c r="I5063" s="1" t="n">
        <x:v>4</x:v>
      </x:c>
      <x:c r="J5063" s="1" t="n">
        <x:v>0.99</x:v>
      </x:c>
      <x:c r="K5063" s="1" t="n">
        <x:v>1</x:v>
      </x:c>
      <x:c r="L5063" s="1" t="n">
        <x:v>98</x:v>
      </x:c>
      <x:c r="M5063" s="1" t="n">
        <x:v>1.1</x:v>
      </x:c>
      <x:c r="N5063" s="1" t="n">
        <x:v>8.2</x:v>
      </x:c>
      <x:c r="O5063" s="1" t="n">
        <x:f aca="0">24*MAX(0,EOMONTH(B5063,0)-MAX(B5063,INDEX(Device_Inventory!$K$2:$K$1201,MATCH(A5063,Device_Inventory!$A$2:$A$1201,0)))+1)</x:f>
        <x:v>744</x:v>
      </x:c>
      <x:c r="P5063" s="11" t="b">
        <x:f aca="0">INDEX(Device_Inventory!$K$2:$K$1201,MATCH(A5063,Device_Inventory!$A$2:$A$1201,0))&gt;B5063</x:f>
        <x:v>0</x:v>
      </x:c>
      <x:c r="Q5063" s="1" t="str">
        <x:f aca="0">IF(D5063&gt;O5063,"Fail: operating hours exceed in-service hours",IF(D5063+M5063&gt;O5063,"Fail: operating + unavailable hours exceed in-service hours",IF(P5063,"Partial month: within in-service hours","OK")))</x:f>
        <x:v>OK</x:v>
      </x:c>
    </x:row>
    <x:row r="5064" ht="15" hidden="0" customHeight="1">
      <x:c r="A5064" s="1" t="s">
        <x:v>1509</x:v>
      </x:c>
      <x:c r="B5064" s="14" t="n">
        <x:v>46113</x:v>
      </x:c>
      <x:c r="C5064" s="1" t="n">
        <x:v>70.3</x:v>
      </x:c>
      <x:c r="D5064" s="1" t="n">
        <x:v>491.3</x:v>
      </x:c>
      <x:c r="E5064" s="1" t="n">
        <x:v>25</x:v>
      </x:c>
      <x:c r="F5064" s="1" t="n">
        <x:v>2</x:v>
      </x:c>
      <x:c r="G5064" s="1" t="n">
        <x:v>34</x:v>
      </x:c>
      <x:c r="H5064" s="1" t="n">
        <x:v>1</x:v>
      </x:c>
      <x:c r="I5064" s="1" t="n">
        <x:v>4</x:v>
      </x:c>
      <x:c r="J5064" s="1" t="n">
        <x:v>1.03</x:v>
      </x:c>
      <x:c r="K5064" s="1" t="n">
        <x:v>0</x:v>
      </x:c>
      <x:c r="L5064" s="1" t="n">
        <x:v>95.5</x:v>
      </x:c>
      <x:c r="M5064" s="1" t="n">
        <x:v>2.4</x:v>
      </x:c>
      <x:c r="N5064" s="1" t="n">
        <x:v>8.7</x:v>
      </x:c>
      <x:c r="O5064" s="1" t="n">
        <x:f aca="0">24*MAX(0,EOMONTH(B5064,0)-MAX(B5064,INDEX(Device_Inventory!$K$2:$K$1201,MATCH(A5064,Device_Inventory!$A$2:$A$1201,0)))+1)</x:f>
        <x:v>720</x:v>
      </x:c>
      <x:c r="P5064" s="11" t="b">
        <x:f aca="0">INDEX(Device_Inventory!$K$2:$K$1201,MATCH(A5064,Device_Inventory!$A$2:$A$1201,0))&gt;B5064</x:f>
        <x:v>0</x:v>
      </x:c>
      <x:c r="Q5064" s="1" t="str">
        <x:f aca="0">IF(D5064&gt;O5064,"Fail: operating hours exceed in-service hours",IF(D5064+M5064&gt;O5064,"Fail: operating + unavailable hours exceed in-service hours",IF(P5064,"Partial month: within in-service hours","OK")))</x:f>
        <x:v>OK</x:v>
      </x:c>
    </x:row>
    <x:row r="5065" ht="15" hidden="0" customHeight="1">
      <x:c r="A5065" s="1" t="s">
        <x:v>1509</x:v>
      </x:c>
      <x:c r="B5065" s="14" t="n">
        <x:v>46143</x:v>
      </x:c>
      <x:c r="C5065" s="1" t="n">
        <x:v>86.4</x:v>
      </x:c>
      <x:c r="D5065" s="1" t="n">
        <x:v>625.2</x:v>
      </x:c>
      <x:c r="E5065" s="1" t="n">
        <x:v>25</x:v>
      </x:c>
      <x:c r="F5065" s="1" t="n">
        <x:v>2</x:v>
      </x:c>
      <x:c r="G5065" s="1" t="n">
        <x:v>26</x:v>
      </x:c>
      <x:c r="H5065" s="1" t="n">
        <x:v>0</x:v>
      </x:c>
      <x:c r="I5065" s="1" t="n">
        <x:v>4</x:v>
      </x:c>
      <x:c r="J5065" s="1" t="n">
        <x:v>0.64</x:v>
      </x:c>
      <x:c r="K5065" s="1" t="n">
        <x:v>1</x:v>
      </x:c>
      <x:c r="L5065" s="1" t="n">
        <x:v>93.5</x:v>
      </x:c>
      <x:c r="M5065" s="1" t="n">
        <x:v>12.2</x:v>
      </x:c>
      <x:c r="N5065" s="1" t="n">
        <x:v>19.5</x:v>
      </x:c>
      <x:c r="O5065" s="1" t="n">
        <x:f aca="0">24*MAX(0,EOMONTH(B5065,0)-MAX(B5065,INDEX(Device_Inventory!$K$2:$K$1201,MATCH(A5065,Device_Inventory!$A$2:$A$1201,0)))+1)</x:f>
        <x:v>744</x:v>
      </x:c>
      <x:c r="P5065" s="11" t="b">
        <x:f aca="0">INDEX(Device_Inventory!$K$2:$K$1201,MATCH(A5065,Device_Inventory!$A$2:$A$1201,0))&gt;B5065</x:f>
        <x:v>0</x:v>
      </x:c>
      <x:c r="Q5065" s="1" t="str">
        <x:f aca="0">IF(D5065&gt;O5065,"Fail: operating hours exceed in-service hours",IF(D5065+M5065&gt;O5065,"Fail: operating + unavailable hours exceed in-service hours",IF(P5065,"Partial month: within in-service hours","OK")))</x:f>
        <x:v>OK</x:v>
      </x:c>
    </x:row>
    <x:row r="5066" ht="15" hidden="0" customHeight="1">
      <x:c r="A5066" s="1" t="s">
        <x:v>1509</x:v>
      </x:c>
      <x:c r="B5066" s="14" t="n">
        <x:v>46174</x:v>
      </x:c>
      <x:c r="C5066" s="1" t="n">
        <x:v>73.4</x:v>
      </x:c>
      <x:c r="D5066" s="1" t="n">
        <x:v>531.7</x:v>
      </x:c>
      <x:c r="E5066" s="1" t="n">
        <x:v>30</x:v>
      </x:c>
      <x:c r="F5066" s="1" t="n">
        <x:v>0</x:v>
      </x:c>
      <x:c r="G5066" s="1" t="n">
        <x:v>36</x:v>
      </x:c>
      <x:c r="H5066" s="1" t="n">
        <x:v>0</x:v>
      </x:c>
      <x:c r="I5066" s="1" t="n">
        <x:v>5</x:v>
      </x:c>
      <x:c r="J5066" s="1" t="n">
        <x:v>0</x:v>
      </x:c>
      <x:c r="K5066" s="1" t="n">
        <x:v>0</x:v>
      </x:c>
      <x:c r="L5066" s="1" t="n">
        <x:v>97.8</x:v>
      </x:c>
      <x:c r="M5066" s="1" t="n">
        <x:v>1.1</x:v>
      </x:c>
      <x:c r="N5066" s="1" t="n">
        <x:v>19.4</x:v>
      </x:c>
      <x:c r="O5066" s="1" t="n">
        <x:f aca="0">24*MAX(0,EOMONTH(B5066,0)-MAX(B5066,INDEX(Device_Inventory!$K$2:$K$1201,MATCH(A5066,Device_Inventory!$A$2:$A$1201,0)))+1)</x:f>
        <x:v>720</x:v>
      </x:c>
      <x:c r="P5066" s="11" t="b">
        <x:f aca="0">INDEX(Device_Inventory!$K$2:$K$1201,MATCH(A5066,Device_Inventory!$A$2:$A$1201,0))&gt;B5066</x:f>
        <x:v>0</x:v>
      </x:c>
      <x:c r="Q5066" s="1" t="str">
        <x:f aca="0">IF(D5066&gt;O5066,"Fail: operating hours exceed in-service hours",IF(D5066+M5066&gt;O5066,"Fail: operating + unavailable hours exceed in-service hours",IF(P5066,"Partial month: within in-service hours","OK")))</x:f>
        <x:v>OK</x:v>
      </x:c>
    </x:row>
    <x:row r="5067" ht="15" hidden="0" customHeight="1">
      <x:c r="A5067" s="1" t="s">
        <x:v>1509</x:v>
      </x:c>
      <x:c r="B5067" s="14" t="n">
        <x:v>46204</x:v>
      </x:c>
      <x:c r="C5067" s="1" t="n">
        <x:v>66.7</x:v>
      </x:c>
      <x:c r="D5067" s="1" t="n">
        <x:v>460.6</x:v>
      </x:c>
      <x:c r="E5067" s="1" t="n">
        <x:v>39</x:v>
      </x:c>
      <x:c r="F5067" s="1" t="n">
        <x:v>4</x:v>
      </x:c>
      <x:c r="G5067" s="1" t="n">
        <x:v>26</x:v>
      </x:c>
      <x:c r="H5067" s="1" t="n">
        <x:v>0</x:v>
      </x:c>
      <x:c r="I5067" s="1" t="n">
        <x:v>3</x:v>
      </x:c>
      <x:c r="J5067" s="1" t="n">
        <x:v>0.64</x:v>
      </x:c>
      <x:c r="K5067" s="1" t="n">
        <x:v>2</x:v>
      </x:c>
      <x:c r="L5067" s="1" t="n">
        <x:v>95.3</x:v>
      </x:c>
      <x:c r="M5067" s="1" t="n">
        <x:v>0</x:v>
      </x:c>
      <x:c r="N5067" s="1" t="n">
        <x:v>7.3</x:v>
      </x:c>
      <x:c r="O5067" s="1" t="n">
        <x:f aca="0">24*MAX(0,EOMONTH(B5067,0)-MAX(B5067,INDEX(Device_Inventory!$K$2:$K$1201,MATCH(A5067,Device_Inventory!$A$2:$A$1201,0)))+1)</x:f>
        <x:v>744</x:v>
      </x:c>
      <x:c r="P5067" s="11" t="b">
        <x:f aca="0">INDEX(Device_Inventory!$K$2:$K$1201,MATCH(A5067,Device_Inventory!$A$2:$A$1201,0))&gt;B5067</x:f>
        <x:v>0</x:v>
      </x:c>
      <x:c r="Q5067" s="1" t="str">
        <x:f aca="0">IF(D5067&gt;O5067,"Fail: operating hours exceed in-service hours",IF(D5067+M5067&gt;O5067,"Fail: operating + unavailable hours exceed in-service hours",IF(P5067,"Partial month: within in-service hours","OK")))</x:f>
        <x:v>OK</x:v>
      </x:c>
    </x:row>
    <x:row r="5068" ht="15" hidden="0" customHeight="1">
      <x:c r="A5068" s="1" t="s">
        <x:v>1510</x:v>
      </x:c>
      <x:c r="B5068" s="14" t="n">
        <x:v>46054</x:v>
      </x:c>
      <x:c r="C5068" s="1" t="n">
        <x:v>74.4</x:v>
      </x:c>
      <x:c r="D5068" s="1" t="n">
        <x:v>413.4</x:v>
      </x:c>
      <x:c r="E5068" s="1" t="n">
        <x:v>34</x:v>
      </x:c>
      <x:c r="F5068" s="1" t="n">
        <x:v>1</x:v>
      </x:c>
      <x:c r="G5068" s="1" t="n">
        <x:v>46</x:v>
      </x:c>
      <x:c r="H5068" s="1" t="n">
        <x:v>0</x:v>
      </x:c>
      <x:c r="I5068" s="1" t="n">
        <x:v>3</x:v>
      </x:c>
      <x:c r="J5068" s="1" t="n">
        <x:v>0.89</x:v>
      </x:c>
      <x:c r="K5068" s="1" t="n">
        <x:v>0</x:v>
      </x:c>
      <x:c r="L5068" s="1" t="n">
        <x:v>97.2</x:v>
      </x:c>
      <x:c r="M5068" s="1" t="n">
        <x:v>1.2</x:v>
      </x:c>
      <x:c r="N5068" s="1" t="n">
        <x:v>18.1</x:v>
      </x:c>
      <x:c r="O5068" s="1" t="n">
        <x:f aca="0">24*MAX(0,EOMONTH(B5068,0)-MAX(B5068,INDEX(Device_Inventory!$K$2:$K$1201,MATCH(A5068,Device_Inventory!$A$2:$A$1201,0)))+1)</x:f>
        <x:v>672</x:v>
      </x:c>
      <x:c r="P5068" s="11" t="b">
        <x:f aca="0">INDEX(Device_Inventory!$K$2:$K$1201,MATCH(A5068,Device_Inventory!$A$2:$A$1201,0))&gt;B5068</x:f>
        <x:v>0</x:v>
      </x:c>
      <x:c r="Q5068" s="1" t="str">
        <x:f aca="0">IF(D5068&gt;O5068,"Fail: operating hours exceed in-service hours",IF(D5068+M5068&gt;O5068,"Fail: operating + unavailable hours exceed in-service hours",IF(P5068,"Partial month: within in-service hours","OK")))</x:f>
        <x:v>OK</x:v>
      </x:c>
    </x:row>
    <x:row r="5069" ht="15" hidden="0" customHeight="1">
      <x:c r="A5069" s="1" t="s">
        <x:v>1510</x:v>
      </x:c>
      <x:c r="B5069" s="14" t="n">
        <x:v>46082</x:v>
      </x:c>
      <x:c r="C5069" s="1" t="n">
        <x:v>91.2</x:v>
      </x:c>
      <x:c r="D5069" s="1" t="n">
        <x:v>635</x:v>
      </x:c>
      <x:c r="E5069" s="1" t="n">
        <x:v>23</x:v>
      </x:c>
      <x:c r="F5069" s="1" t="n">
        <x:v>0</x:v>
      </x:c>
      <x:c r="G5069" s="1" t="n">
        <x:v>32</x:v>
      </x:c>
      <x:c r="H5069" s="1" t="n">
        <x:v>1</x:v>
      </x:c>
      <x:c r="I5069" s="1" t="n">
        <x:v>4</x:v>
      </x:c>
      <x:c r="J5069" s="1" t="n">
        <x:v>0.36</x:v>
      </x:c>
      <x:c r="K5069" s="1" t="n">
        <x:v>0</x:v>
      </x:c>
      <x:c r="L5069" s="1" t="n">
        <x:v>93.3</x:v>
      </x:c>
      <x:c r="M5069" s="1" t="n">
        <x:v>6</x:v>
      </x:c>
      <x:c r="N5069" s="1" t="n">
        <x:v>23.8</x:v>
      </x:c>
      <x:c r="O5069" s="1" t="n">
        <x:f aca="0">24*MAX(0,EOMONTH(B5069,0)-MAX(B5069,INDEX(Device_Inventory!$K$2:$K$1201,MATCH(A5069,Device_Inventory!$A$2:$A$1201,0)))+1)</x:f>
        <x:v>744</x:v>
      </x:c>
      <x:c r="P5069" s="11" t="b">
        <x:f aca="0">INDEX(Device_Inventory!$K$2:$K$1201,MATCH(A5069,Device_Inventory!$A$2:$A$1201,0))&gt;B5069</x:f>
        <x:v>0</x:v>
      </x:c>
      <x:c r="Q5069" s="1" t="str">
        <x:f aca="0">IF(D5069&gt;O5069,"Fail: operating hours exceed in-service hours",IF(D5069+M5069&gt;O5069,"Fail: operating + unavailable hours exceed in-service hours",IF(P5069,"Partial month: within in-service hours","OK")))</x:f>
        <x:v>OK</x:v>
      </x:c>
    </x:row>
    <x:row r="5070" ht="15" hidden="0" customHeight="1">
      <x:c r="A5070" s="1" t="s">
        <x:v>1510</x:v>
      </x:c>
      <x:c r="B5070" s="14" t="n">
        <x:v>46113</x:v>
      </x:c>
      <x:c r="C5070" s="1" t="n">
        <x:v>79.4</x:v>
      </x:c>
      <x:c r="D5070" s="1" t="n">
        <x:v>474.8</x:v>
      </x:c>
      <x:c r="E5070" s="1" t="n">
        <x:v>25</x:v>
      </x:c>
      <x:c r="F5070" s="1" t="n">
        <x:v>0</x:v>
      </x:c>
      <x:c r="G5070" s="1" t="n">
        <x:v>39</x:v>
      </x:c>
      <x:c r="H5070" s="1" t="n">
        <x:v>0</x:v>
      </x:c>
      <x:c r="I5070" s="1" t="n">
        <x:v>2</x:v>
      </x:c>
      <x:c r="J5070" s="1" t="n">
        <x:v>0</x:v>
      </x:c>
      <x:c r="K5070" s="1" t="n">
        <x:v>1</x:v>
      </x:c>
      <x:c r="L5070" s="1" t="n">
        <x:v>95.1</x:v>
      </x:c>
      <x:c r="M5070" s="1" t="n">
        <x:v>0</x:v>
      </x:c>
      <x:c r="N5070" s="1" t="n">
        <x:v>23.5</x:v>
      </x:c>
      <x:c r="O5070" s="1" t="n">
        <x:f aca="0">24*MAX(0,EOMONTH(B5070,0)-MAX(B5070,INDEX(Device_Inventory!$K$2:$K$1201,MATCH(A5070,Device_Inventory!$A$2:$A$1201,0)))+1)</x:f>
        <x:v>720</x:v>
      </x:c>
      <x:c r="P5070" s="11" t="b">
        <x:f aca="0">INDEX(Device_Inventory!$K$2:$K$1201,MATCH(A5070,Device_Inventory!$A$2:$A$1201,0))&gt;B5070</x:f>
        <x:v>0</x:v>
      </x:c>
      <x:c r="Q5070" s="1" t="str">
        <x:f aca="0">IF(D5070&gt;O5070,"Fail: operating hours exceed in-service hours",IF(D5070+M5070&gt;O5070,"Fail: operating + unavailable hours exceed in-service hours",IF(P5070,"Partial month: within in-service hours","OK")))</x:f>
        <x:v>OK</x:v>
      </x:c>
    </x:row>
    <x:row r="5071" ht="15" hidden="0" customHeight="1">
      <x:c r="A5071" s="1" t="s">
        <x:v>1510</x:v>
      </x:c>
      <x:c r="B5071" s="14" t="n">
        <x:v>46143</x:v>
      </x:c>
      <x:c r="C5071" s="1" t="n">
        <x:v>75.3</x:v>
      </x:c>
      <x:c r="D5071" s="1" t="n">
        <x:v>460.2</x:v>
      </x:c>
      <x:c r="E5071" s="1" t="n">
        <x:v>22</x:v>
      </x:c>
      <x:c r="F5071" s="1" t="n">
        <x:v>0</x:v>
      </x:c>
      <x:c r="G5071" s="1" t="n">
        <x:v>39</x:v>
      </x:c>
      <x:c r="H5071" s="1" t="n">
        <x:v>0</x:v>
      </x:c>
      <x:c r="I5071" s="1" t="n">
        <x:v>7</x:v>
      </x:c>
      <x:c r="J5071" s="1" t="n">
        <x:v>0.77</x:v>
      </x:c>
      <x:c r="K5071" s="1" t="n">
        <x:v>1</x:v>
      </x:c>
      <x:c r="L5071" s="1" t="n">
        <x:v>91.7</x:v>
      </x:c>
      <x:c r="M5071" s="1" t="n">
        <x:v>0.5</x:v>
      </x:c>
      <x:c r="N5071" s="1" t="n">
        <x:v>9</x:v>
      </x:c>
      <x:c r="O5071" s="1" t="n">
        <x:f aca="0">24*MAX(0,EOMONTH(B5071,0)-MAX(B5071,INDEX(Device_Inventory!$K$2:$K$1201,MATCH(A5071,Device_Inventory!$A$2:$A$1201,0)))+1)</x:f>
        <x:v>744</x:v>
      </x:c>
      <x:c r="P5071" s="11" t="b">
        <x:f aca="0">INDEX(Device_Inventory!$K$2:$K$1201,MATCH(A5071,Device_Inventory!$A$2:$A$1201,0))&gt;B5071</x:f>
        <x:v>0</x:v>
      </x:c>
      <x:c r="Q5071" s="1" t="str">
        <x:f aca="0">IF(D5071&gt;O5071,"Fail: operating hours exceed in-service hours",IF(D5071+M5071&gt;O5071,"Fail: operating + unavailable hours exceed in-service hours",IF(P5071,"Partial month: within in-service hours","OK")))</x:f>
        <x:v>OK</x:v>
      </x:c>
    </x:row>
    <x:row r="5072" ht="15" hidden="0" customHeight="1">
      <x:c r="A5072" s="1" t="s">
        <x:v>1510</x:v>
      </x:c>
      <x:c r="B5072" s="14" t="n">
        <x:v>46174</x:v>
      </x:c>
      <x:c r="C5072" s="1" t="n">
        <x:v>84.5</x:v>
      </x:c>
      <x:c r="D5072" s="1" t="n">
        <x:v>475.8</x:v>
      </x:c>
      <x:c r="E5072" s="1" t="n">
        <x:v>30</x:v>
      </x:c>
      <x:c r="F5072" s="1" t="n">
        <x:v>0</x:v>
      </x:c>
      <x:c r="G5072" s="1" t="n">
        <x:v>37</x:v>
      </x:c>
      <x:c r="H5072" s="1" t="n">
        <x:v>0</x:v>
      </x:c>
      <x:c r="I5072" s="1" t="n">
        <x:v>5</x:v>
      </x:c>
      <x:c r="J5072" s="1" t="n">
        <x:v>0.93</x:v>
      </x:c>
      <x:c r="K5072" s="1" t="n">
        <x:v>0</x:v>
      </x:c>
      <x:c r="L5072" s="1" t="n">
        <x:v>93</x:v>
      </x:c>
      <x:c r="M5072" s="1" t="n">
        <x:v>3.8</x:v>
      </x:c>
      <x:c r="N5072" s="1" t="n">
        <x:v>19.1</x:v>
      </x:c>
      <x:c r="O5072" s="1" t="n">
        <x:f aca="0">24*MAX(0,EOMONTH(B5072,0)-MAX(B5072,INDEX(Device_Inventory!$K$2:$K$1201,MATCH(A5072,Device_Inventory!$A$2:$A$1201,0)))+1)</x:f>
        <x:v>720</x:v>
      </x:c>
      <x:c r="P5072" s="11" t="b">
        <x:f aca="0">INDEX(Device_Inventory!$K$2:$K$1201,MATCH(A5072,Device_Inventory!$A$2:$A$1201,0))&gt;B5072</x:f>
        <x:v>0</x:v>
      </x:c>
      <x:c r="Q5072" s="1" t="str">
        <x:f aca="0">IF(D5072&gt;O5072,"Fail: operating hours exceed in-service hours",IF(D5072+M5072&gt;O5072,"Fail: operating + unavailable hours exceed in-service hours",IF(P5072,"Partial month: within in-service hours","OK")))</x:f>
        <x:v>OK</x:v>
      </x:c>
    </x:row>
    <x:row r="5073" ht="15" hidden="0" customHeight="1">
      <x:c r="A5073" s="1" t="s">
        <x:v>1510</x:v>
      </x:c>
      <x:c r="B5073" s="14" t="n">
        <x:v>46204</x:v>
      </x:c>
      <x:c r="C5073" s="1" t="n">
        <x:v>78.2</x:v>
      </x:c>
      <x:c r="D5073" s="1" t="n">
        <x:v>448</x:v>
      </x:c>
      <x:c r="E5073" s="1" t="n">
        <x:v>24</x:v>
      </x:c>
      <x:c r="F5073" s="1" t="n">
        <x:v>0</x:v>
      </x:c>
      <x:c r="G5073" s="1" t="n">
        <x:v>38</x:v>
      </x:c>
      <x:c r="H5073" s="1" t="n">
        <x:v>0</x:v>
      </x:c>
      <x:c r="I5073" s="1" t="n">
        <x:v>3</x:v>
      </x:c>
      <x:c r="J5073" s="1" t="n">
        <x:v>0.46</x:v>
      </x:c>
      <x:c r="K5073" s="1" t="n">
        <x:v>1</x:v>
      </x:c>
      <x:c r="L5073" s="1" t="n">
        <x:v>93.6</x:v>
      </x:c>
      <x:c r="M5073" s="1" t="n">
        <x:v>7.5</x:v>
      </x:c>
      <x:c r="N5073" s="1" t="n">
        <x:v>11.9</x:v>
      </x:c>
      <x:c r="O5073" s="1" t="n">
        <x:f aca="0">24*MAX(0,EOMONTH(B5073,0)-MAX(B5073,INDEX(Device_Inventory!$K$2:$K$1201,MATCH(A5073,Device_Inventory!$A$2:$A$1201,0)))+1)</x:f>
        <x:v>744</x:v>
      </x:c>
      <x:c r="P5073" s="11" t="b">
        <x:f aca="0">INDEX(Device_Inventory!$K$2:$K$1201,MATCH(A5073,Device_Inventory!$A$2:$A$1201,0))&gt;B5073</x:f>
        <x:v>0</x:v>
      </x:c>
      <x:c r="Q5073" s="1" t="str">
        <x:f aca="0">IF(D5073&gt;O5073,"Fail: operating hours exceed in-service hours",IF(D5073+M5073&gt;O5073,"Fail: operating + unavailable hours exceed in-service hours",IF(P5073,"Partial month: within in-service hours","OK")))</x:f>
        <x:v>OK</x:v>
      </x:c>
    </x:row>
    <x:row r="5074" ht="15" hidden="0" customHeight="1">
      <x:c r="A5074" s="1" t="s">
        <x:v>1512</x:v>
      </x:c>
      <x:c r="B5074" s="14" t="n">
        <x:v>46054</x:v>
      </x:c>
      <x:c r="C5074" s="1" t="n">
        <x:v>16.8</x:v>
      </x:c>
      <x:c r="D5074" s="1" t="n">
        <x:v>117.1</x:v>
      </x:c>
      <x:c r="E5074" s="1" t="n">
        <x:v>7</x:v>
      </x:c>
      <x:c r="F5074" s="1" t="n">
        <x:v>0</x:v>
      </x:c>
      <x:c r="G5074" s="1" t="n">
        <x:v>27</x:v>
      </x:c>
      <x:c r="H5074" s="1" t="n">
        <x:v>0</x:v>
      </x:c>
      <x:c r="I5074" s="1" t="n">
        <x:v>2</x:v>
      </x:c>
      <x:c r="J5074" s="1" t="n">
        <x:v>0.04</x:v>
      </x:c>
      <x:c r="K5074" s="1" t="n">
        <x:v>1</x:v>
      </x:c>
      <x:c r="L5074" s="1" t="n">
        <x:v>91.7</x:v>
      </x:c>
      <x:c r="M5074" s="1" t="n">
        <x:v>1.4</x:v>
      </x:c>
      <x:c r="N5074" s="1" t="n">
        <x:v>3.8</x:v>
      </x:c>
      <x:c r="O5074" s="1" t="n">
        <x:f aca="0">24*MAX(0,EOMONTH(B5074,0)-MAX(B5074,INDEX(Device_Inventory!$K$2:$K$1201,MATCH(A5074,Device_Inventory!$A$2:$A$1201,0)))+1)</x:f>
        <x:v>672</x:v>
      </x:c>
      <x:c r="P5074" s="11" t="b">
        <x:f aca="0">INDEX(Device_Inventory!$K$2:$K$1201,MATCH(A5074,Device_Inventory!$A$2:$A$1201,0))&gt;B5074</x:f>
        <x:v>0</x:v>
      </x:c>
      <x:c r="Q5074" s="1" t="str">
        <x:f aca="0">IF(D5074&gt;O5074,"Fail: operating hours exceed in-service hours",IF(D5074+M5074&gt;O5074,"Fail: operating + unavailable hours exceed in-service hours",IF(P5074,"Partial month: within in-service hours","OK")))</x:f>
        <x:v>OK</x:v>
      </x:c>
    </x:row>
    <x:row r="5075" ht="15" hidden="0" customHeight="1">
      <x:c r="A5075" s="1" t="s">
        <x:v>1512</x:v>
      </x:c>
      <x:c r="B5075" s="14" t="n">
        <x:v>46082</x:v>
      </x:c>
      <x:c r="C5075" s="1" t="n">
        <x:v>16.8</x:v>
      </x:c>
      <x:c r="D5075" s="1" t="n">
        <x:v>121</x:v>
      </x:c>
      <x:c r="E5075" s="1" t="n">
        <x:v>7</x:v>
      </x:c>
      <x:c r="F5075" s="1" t="n">
        <x:v>0</x:v>
      </x:c>
      <x:c r="G5075" s="1" t="n">
        <x:v>17</x:v>
      </x:c>
      <x:c r="H5075" s="1" t="n">
        <x:v>0</x:v>
      </x:c>
      <x:c r="I5075" s="1" t="n">
        <x:v>0</x:v>
      </x:c>
      <x:c r="J5075" s="1" t="n">
        <x:v>0</x:v>
      </x:c>
      <x:c r="K5075" s="1" t="n">
        <x:v>0</x:v>
      </x:c>
      <x:c r="L5075" s="1" t="n">
        <x:v>94.1</x:v>
      </x:c>
      <x:c r="M5075" s="1" t="n">
        <x:v>2.4</x:v>
      </x:c>
      <x:c r="N5075" s="1" t="n">
        <x:v>5</x:v>
      </x:c>
      <x:c r="O5075" s="1" t="n">
        <x:f aca="0">24*MAX(0,EOMONTH(B5075,0)-MAX(B5075,INDEX(Device_Inventory!$K$2:$K$1201,MATCH(A5075,Device_Inventory!$A$2:$A$1201,0)))+1)</x:f>
        <x:v>744</x:v>
      </x:c>
      <x:c r="P5075" s="11" t="b">
        <x:f aca="0">INDEX(Device_Inventory!$K$2:$K$1201,MATCH(A5075,Device_Inventory!$A$2:$A$1201,0))&gt;B5075</x:f>
        <x:v>0</x:v>
      </x:c>
      <x:c r="Q5075" s="1" t="str">
        <x:f aca="0">IF(D5075&gt;O5075,"Fail: operating hours exceed in-service hours",IF(D5075+M5075&gt;O5075,"Fail: operating + unavailable hours exceed in-service hours",IF(P5075,"Partial month: within in-service hours","OK")))</x:f>
        <x:v>OK</x:v>
      </x:c>
    </x:row>
    <x:row r="5076" ht="15" hidden="0" customHeight="1">
      <x:c r="A5076" s="1" t="s">
        <x:v>1512</x:v>
      </x:c>
      <x:c r="B5076" s="14" t="n">
        <x:v>46113</x:v>
      </x:c>
      <x:c r="C5076" s="1" t="n">
        <x:v>16.6</x:v>
      </x:c>
      <x:c r="D5076" s="1" t="n">
        <x:v>111.8</x:v>
      </x:c>
      <x:c r="E5076" s="1" t="n">
        <x:v>15</x:v>
      </x:c>
      <x:c r="F5076" s="1" t="n">
        <x:v>1</x:v>
      </x:c>
      <x:c r="G5076" s="1" t="n">
        <x:v>27</x:v>
      </x:c>
      <x:c r="H5076" s="1" t="n">
        <x:v>0</x:v>
      </x:c>
      <x:c r="I5076" s="1" t="n">
        <x:v>0</x:v>
      </x:c>
      <x:c r="J5076" s="1" t="n">
        <x:v>0</x:v>
      </x:c>
      <x:c r="K5076" s="1" t="n">
        <x:v>0</x:v>
      </x:c>
      <x:c r="L5076" s="1" t="n">
        <x:v>96.9</x:v>
      </x:c>
      <x:c r="M5076" s="1" t="n">
        <x:v>4.9</x:v>
      </x:c>
      <x:c r="N5076" s="1" t="n">
        <x:v>4.6</x:v>
      </x:c>
      <x:c r="O5076" s="1" t="n">
        <x:f aca="0">24*MAX(0,EOMONTH(B5076,0)-MAX(B5076,INDEX(Device_Inventory!$K$2:$K$1201,MATCH(A5076,Device_Inventory!$A$2:$A$1201,0)))+1)</x:f>
        <x:v>720</x:v>
      </x:c>
      <x:c r="P5076" s="11" t="b">
        <x:f aca="0">INDEX(Device_Inventory!$K$2:$K$1201,MATCH(A5076,Device_Inventory!$A$2:$A$1201,0))&gt;B5076</x:f>
        <x:v>0</x:v>
      </x:c>
      <x:c r="Q5076" s="1" t="str">
        <x:f aca="0">IF(D5076&gt;O5076,"Fail: operating hours exceed in-service hours",IF(D5076+M5076&gt;O5076,"Fail: operating + unavailable hours exceed in-service hours",IF(P5076,"Partial month: within in-service hours","OK")))</x:f>
        <x:v>OK</x:v>
      </x:c>
    </x:row>
    <x:row r="5077" ht="15" hidden="0" customHeight="1">
      <x:c r="A5077" s="1" t="s">
        <x:v>1512</x:v>
      </x:c>
      <x:c r="B5077" s="14" t="n">
        <x:v>46143</x:v>
      </x:c>
      <x:c r="C5077" s="1" t="n">
        <x:v>5</x:v>
      </x:c>
      <x:c r="D5077" s="1" t="n">
        <x:v>31.3</x:v>
      </x:c>
      <x:c r="E5077" s="1" t="n">
        <x:v>4</x:v>
      </x:c>
      <x:c r="F5077" s="1" t="n">
        <x:v>0</x:v>
      </x:c>
      <x:c r="G5077" s="1" t="n">
        <x:v>28</x:v>
      </x:c>
      <x:c r="H5077" s="1" t="n">
        <x:v>0</x:v>
      </x:c>
      <x:c r="I5077" s="1" t="n">
        <x:v>0</x:v>
      </x:c>
      <x:c r="J5077" s="1" t="n">
        <x:v>0.93</x:v>
      </x:c>
      <x:c r="K5077" s="1" t="n">
        <x:v>0</x:v>
      </x:c>
      <x:c r="L5077" s="1" t="n">
        <x:v>98.5</x:v>
      </x:c>
      <x:c r="M5077" s="1" t="n">
        <x:v>4.6</x:v>
      </x:c>
      <x:c r="N5077" s="1" t="n">
        <x:v>1.2</x:v>
      </x:c>
      <x:c r="O5077" s="1" t="n">
        <x:f aca="0">24*MAX(0,EOMONTH(B5077,0)-MAX(B5077,INDEX(Device_Inventory!$K$2:$K$1201,MATCH(A5077,Device_Inventory!$A$2:$A$1201,0)))+1)</x:f>
        <x:v>744</x:v>
      </x:c>
      <x:c r="P5077" s="11" t="b">
        <x:f aca="0">INDEX(Device_Inventory!$K$2:$K$1201,MATCH(A5077,Device_Inventory!$A$2:$A$1201,0))&gt;B5077</x:f>
        <x:v>0</x:v>
      </x:c>
      <x:c r="Q5077" s="1" t="str">
        <x:f aca="0">IF(D5077&gt;O5077,"Fail: operating hours exceed in-service hours",IF(D5077+M5077&gt;O5077,"Fail: operating + unavailable hours exceed in-service hours",IF(P5077,"Partial month: within in-service hours","OK")))</x:f>
        <x:v>OK</x:v>
      </x:c>
    </x:row>
    <x:row r="5078" ht="15" hidden="0" customHeight="1">
      <x:c r="A5078" s="1" t="s">
        <x:v>1512</x:v>
      </x:c>
      <x:c r="B5078" s="14" t="n">
        <x:v>46174</x:v>
      </x:c>
      <x:c r="C5078" s="1" t="n">
        <x:v>5</x:v>
      </x:c>
      <x:c r="D5078" s="1" t="n">
        <x:v>28.1</x:v>
      </x:c>
      <x:c r="E5078" s="1" t="n">
        <x:v>0</x:v>
      </x:c>
      <x:c r="F5078" s="1" t="n">
        <x:v>0</x:v>
      </x:c>
      <x:c r="G5078" s="1" t="n">
        <x:v>26</x:v>
      </x:c>
      <x:c r="H5078" s="1" t="n">
        <x:v>0</x:v>
      </x:c>
      <x:c r="I5078" s="1" t="n">
        <x:v>2</x:v>
      </x:c>
      <x:c r="J5078" s="1" t="n">
        <x:v>0.6</x:v>
      </x:c>
      <x:c r="K5078" s="1" t="n">
        <x:v>0</x:v>
      </x:c>
      <x:c r="L5078" s="1" t="n">
        <x:v>97.9</x:v>
      </x:c>
      <x:c r="M5078" s="1" t="n">
        <x:v>0</x:v>
      </x:c>
      <x:c r="N5078" s="1" t="n">
        <x:v>0.5</x:v>
      </x:c>
      <x:c r="O5078" s="1" t="n">
        <x:f aca="0">24*MAX(0,EOMONTH(B5078,0)-MAX(B5078,INDEX(Device_Inventory!$K$2:$K$1201,MATCH(A5078,Device_Inventory!$A$2:$A$1201,0)))+1)</x:f>
        <x:v>720</x:v>
      </x:c>
      <x:c r="P5078" s="11" t="b">
        <x:f aca="0">INDEX(Device_Inventory!$K$2:$K$1201,MATCH(A5078,Device_Inventory!$A$2:$A$1201,0))&gt;B5078</x:f>
        <x:v>0</x:v>
      </x:c>
      <x:c r="Q5078" s="1" t="str">
        <x:f aca="0">IF(D5078&gt;O5078,"Fail: operating hours exceed in-service hours",IF(D5078+M5078&gt;O5078,"Fail: operating + unavailable hours exceed in-service hours",IF(P5078,"Partial month: within in-service hours","OK")))</x:f>
        <x:v>OK</x:v>
      </x:c>
    </x:row>
    <x:row r="5079" ht="15" hidden="0" customHeight="1">
      <x:c r="A5079" s="1" t="s">
        <x:v>1512</x:v>
      </x:c>
      <x:c r="B5079" s="14" t="n">
        <x:v>46204</x:v>
      </x:c>
      <x:c r="C5079" s="1" t="n">
        <x:v>18.7</x:v>
      </x:c>
      <x:c r="D5079" s="1" t="n">
        <x:v>133.5</x:v>
      </x:c>
      <x:c r="E5079" s="1" t="n">
        <x:v>9</x:v>
      </x:c>
      <x:c r="F5079" s="1" t="n">
        <x:v>0</x:v>
      </x:c>
      <x:c r="G5079" s="1" t="n">
        <x:v>27</x:v>
      </x:c>
      <x:c r="H5079" s="1" t="n">
        <x:v>0</x:v>
      </x:c>
      <x:c r="I5079" s="1" t="n">
        <x:v>2</x:v>
      </x:c>
      <x:c r="J5079" s="1" t="n">
        <x:v>0.12</x:v>
      </x:c>
      <x:c r="K5079" s="1" t="n">
        <x:v>1</x:v>
      </x:c>
      <x:c r="L5079" s="1" t="n">
        <x:v>92.7</x:v>
      </x:c>
      <x:c r="M5079" s="1" t="n">
        <x:v>3.2</x:v>
      </x:c>
      <x:c r="N5079" s="1" t="n">
        <x:v>4.2</x:v>
      </x:c>
      <x:c r="O5079" s="1" t="n">
        <x:f aca="0">24*MAX(0,EOMONTH(B5079,0)-MAX(B5079,INDEX(Device_Inventory!$K$2:$K$1201,MATCH(A5079,Device_Inventory!$A$2:$A$1201,0)))+1)</x:f>
        <x:v>744</x:v>
      </x:c>
      <x:c r="P5079" s="11" t="b">
        <x:f aca="0">INDEX(Device_Inventory!$K$2:$K$1201,MATCH(A5079,Device_Inventory!$A$2:$A$1201,0))&gt;B5079</x:f>
        <x:v>0</x:v>
      </x:c>
      <x:c r="Q5079" s="1" t="str">
        <x:f aca="0">IF(D5079&gt;O5079,"Fail: operating hours exceed in-service hours",IF(D5079+M5079&gt;O5079,"Fail: operating + unavailable hours exceed in-service hours",IF(P5079,"Partial month: within in-service hours","OK")))</x:f>
        <x:v>OK</x:v>
      </x:c>
    </x:row>
    <x:row r="5080" ht="15" hidden="0" customHeight="1">
      <x:c r="A5080" s="1" t="s">
        <x:v>4119</x:v>
      </x:c>
      <x:c r="B5080" s="14" t="n">
        <x:v>46054</x:v>
      </x:c>
      <x:c r="C5080" s="1" t="n">
        <x:v>37.8</x:v>
      </x:c>
      <x:c r="D5080" s="1" t="n">
        <x:v>265.6</x:v>
      </x:c>
      <x:c r="E5080" s="1" t="n">
        <x:v>26</x:v>
      </x:c>
      <x:c r="F5080" s="1" t="n">
        <x:v>0</x:v>
      </x:c>
      <x:c r="G5080" s="1" t="n">
        <x:v>32</x:v>
      </x:c>
      <x:c r="H5080" s="1" t="n">
        <x:v>0</x:v>
      </x:c>
      <x:c r="I5080" s="1" t="n">
        <x:v>2</x:v>
      </x:c>
      <x:c r="J5080" s="1" t="n">
        <x:v>0.91</x:v>
      </x:c>
      <x:c r="K5080" s="1" t="n">
        <x:v>0</x:v>
      </x:c>
      <x:c r="L5080" s="1" t="n">
        <x:v>96.6</x:v>
      </x:c>
      <x:c r="M5080" s="1" t="n">
        <x:v>3.3</x:v>
      </x:c>
      <x:c r="N5080" s="1" t="n">
        <x:v>6.7</x:v>
      </x:c>
      <x:c r="O5080" s="1" t="n">
        <x:f aca="0">24*MAX(0,EOMONTH(B5080,0)-MAX(B5080,INDEX(Device_Inventory!$K$2:$K$1201,MATCH(A5080,Device_Inventory!$A$2:$A$1201,0)))+1)</x:f>
        <x:v>672</x:v>
      </x:c>
      <x:c r="P5080" s="11" t="b">
        <x:f aca="0">INDEX(Device_Inventory!$K$2:$K$1201,MATCH(A5080,Device_Inventory!$A$2:$A$1201,0))&gt;B5080</x:f>
        <x:v>0</x:v>
      </x:c>
      <x:c r="Q5080" s="1" t="str">
        <x:f aca="0">IF(D5080&gt;O5080,"Fail: operating hours exceed in-service hours",IF(D5080+M5080&gt;O5080,"Fail: operating + unavailable hours exceed in-service hours",IF(P5080,"Partial month: within in-service hours","OK")))</x:f>
        <x:v>OK</x:v>
      </x:c>
    </x:row>
    <x:row r="5081" ht="15" hidden="0" customHeight="1">
      <x:c r="A5081" s="1" t="s">
        <x:v>4119</x:v>
      </x:c>
      <x:c r="B5081" s="14" t="n">
        <x:v>46082</x:v>
      </x:c>
      <x:c r="C5081" s="1" t="n">
        <x:v>69.8</x:v>
      </x:c>
      <x:c r="D5081" s="1" t="n">
        <x:v>473.6</x:v>
      </x:c>
      <x:c r="E5081" s="1" t="n">
        <x:v>28</x:v>
      </x:c>
      <x:c r="F5081" s="1" t="n">
        <x:v>3</x:v>
      </x:c>
      <x:c r="G5081" s="1" t="n">
        <x:v>35</x:v>
      </x:c>
      <x:c r="H5081" s="1" t="n">
        <x:v>1</x:v>
      </x:c>
      <x:c r="I5081" s="1" t="n">
        <x:v>5</x:v>
      </x:c>
      <x:c r="J5081" s="1" t="n">
        <x:v>0.33</x:v>
      </x:c>
      <x:c r="K5081" s="1" t="n">
        <x:v>0</x:v>
      </x:c>
      <x:c r="L5081" s="1" t="n">
        <x:v>93.2</x:v>
      </x:c>
      <x:c r="M5081" s="1" t="n">
        <x:v>4</x:v>
      </x:c>
      <x:c r="N5081" s="1" t="n">
        <x:v>21.8</x:v>
      </x:c>
      <x:c r="O5081" s="1" t="n">
        <x:f aca="0">24*MAX(0,EOMONTH(B5081,0)-MAX(B5081,INDEX(Device_Inventory!$K$2:$K$1201,MATCH(A5081,Device_Inventory!$A$2:$A$1201,0)))+1)</x:f>
        <x:v>744</x:v>
      </x:c>
      <x:c r="P5081" s="11" t="b">
        <x:f aca="0">INDEX(Device_Inventory!$K$2:$K$1201,MATCH(A5081,Device_Inventory!$A$2:$A$1201,0))&gt;B5081</x:f>
        <x:v>0</x:v>
      </x:c>
      <x:c r="Q5081" s="1" t="str">
        <x:f aca="0">IF(D5081&gt;O5081,"Fail: operating hours exceed in-service hours",IF(D5081+M5081&gt;O5081,"Fail: operating + unavailable hours exceed in-service hours",IF(P5081,"Partial month: within in-service hours","OK")))</x:f>
        <x:v>OK</x:v>
      </x:c>
    </x:row>
    <x:row r="5082" ht="15" hidden="0" customHeight="1">
      <x:c r="A5082" s="1" t="s">
        <x:v>4119</x:v>
      </x:c>
      <x:c r="B5082" s="14" t="n">
        <x:v>46113</x:v>
      </x:c>
      <x:c r="C5082" s="1" t="n">
        <x:v>69.4</x:v>
      </x:c>
      <x:c r="D5082" s="1" t="n">
        <x:v>481.1</x:v>
      </x:c>
      <x:c r="E5082" s="1" t="n">
        <x:v>32</x:v>
      </x:c>
      <x:c r="F5082" s="1" t="n">
        <x:v>1</x:v>
      </x:c>
      <x:c r="G5082" s="1" t="n">
        <x:v>40</x:v>
      </x:c>
      <x:c r="H5082" s="1" t="n">
        <x:v>1</x:v>
      </x:c>
      <x:c r="I5082" s="1" t="n">
        <x:v>3</x:v>
      </x:c>
      <x:c r="J5082" s="1" t="n">
        <x:v>0.24</x:v>
      </x:c>
      <x:c r="K5082" s="1" t="n">
        <x:v>1</x:v>
      </x:c>
      <x:c r="L5082" s="1" t="n">
        <x:v>94.9</x:v>
      </x:c>
      <x:c r="M5082" s="1" t="n">
        <x:v>4.7</x:v>
      </x:c>
      <x:c r="N5082" s="1" t="n">
        <x:v>20.7</x:v>
      </x:c>
      <x:c r="O5082" s="1" t="n">
        <x:f aca="0">24*MAX(0,EOMONTH(B5082,0)-MAX(B5082,INDEX(Device_Inventory!$K$2:$K$1201,MATCH(A5082,Device_Inventory!$A$2:$A$1201,0)))+1)</x:f>
        <x:v>720</x:v>
      </x:c>
      <x:c r="P5082" s="11" t="b">
        <x:f aca="0">INDEX(Device_Inventory!$K$2:$K$1201,MATCH(A5082,Device_Inventory!$A$2:$A$1201,0))&gt;B5082</x:f>
        <x:v>0</x:v>
      </x:c>
      <x:c r="Q5082" s="1" t="str">
        <x:f aca="0">IF(D5082&gt;O5082,"Fail: operating hours exceed in-service hours",IF(D5082+M5082&gt;O5082,"Fail: operating + unavailable hours exceed in-service hours",IF(P5082,"Partial month: within in-service hours","OK")))</x:f>
        <x:v>OK</x:v>
      </x:c>
    </x:row>
    <x:row r="5083" ht="15" hidden="0" customHeight="1">
      <x:c r="A5083" s="1" t="s">
        <x:v>4119</x:v>
      </x:c>
      <x:c r="B5083" s="14" t="n">
        <x:v>46143</x:v>
      </x:c>
      <x:c r="C5083" s="1" t="n">
        <x:v>76.5</x:v>
      </x:c>
      <x:c r="D5083" s="1" t="n">
        <x:v>505.4</x:v>
      </x:c>
      <x:c r="E5083" s="1" t="n">
        <x:v>29</x:v>
      </x:c>
      <x:c r="F5083" s="1" t="n">
        <x:v>2</x:v>
      </x:c>
      <x:c r="G5083" s="1" t="n">
        <x:v>47</x:v>
      </x:c>
      <x:c r="H5083" s="1" t="n">
        <x:v>0</x:v>
      </x:c>
      <x:c r="I5083" s="1" t="n">
        <x:v>6</x:v>
      </x:c>
      <x:c r="J5083" s="1" t="n">
        <x:v>0.29</x:v>
      </x:c>
      <x:c r="K5083" s="1" t="n">
        <x:v>0</x:v>
      </x:c>
      <x:c r="L5083" s="1" t="n">
        <x:v>93.4</x:v>
      </x:c>
      <x:c r="M5083" s="1" t="n">
        <x:v>11.1</x:v>
      </x:c>
      <x:c r="N5083" s="1" t="n">
        <x:v>15.7</x:v>
      </x:c>
      <x:c r="O5083" s="1" t="n">
        <x:f aca="0">24*MAX(0,EOMONTH(B5083,0)-MAX(B5083,INDEX(Device_Inventory!$K$2:$K$1201,MATCH(A5083,Device_Inventory!$A$2:$A$1201,0)))+1)</x:f>
        <x:v>744</x:v>
      </x:c>
      <x:c r="P5083" s="11" t="b">
        <x:f aca="0">INDEX(Device_Inventory!$K$2:$K$1201,MATCH(A5083,Device_Inventory!$A$2:$A$1201,0))&gt;B5083</x:f>
        <x:v>0</x:v>
      </x:c>
      <x:c r="Q5083" s="1" t="str">
        <x:f aca="0">IF(D5083&gt;O5083,"Fail: operating hours exceed in-service hours",IF(D5083+M5083&gt;O5083,"Fail: operating + unavailable hours exceed in-service hours",IF(P5083,"Partial month: within in-service hours","OK")))</x:f>
        <x:v>OK</x:v>
      </x:c>
    </x:row>
    <x:row r="5084" ht="15" hidden="0" customHeight="1">
      <x:c r="A5084" s="1" t="s">
        <x:v>4119</x:v>
      </x:c>
      <x:c r="B5084" s="14" t="n">
        <x:v>46174</x:v>
      </x:c>
      <x:c r="C5084" s="1" t="n">
        <x:v>69.2</x:v>
      </x:c>
      <x:c r="D5084" s="1" t="n">
        <x:v>442</x:v>
      </x:c>
      <x:c r="E5084" s="1" t="n">
        <x:v>34</x:v>
      </x:c>
      <x:c r="F5084" s="1" t="n">
        <x:v>0</x:v>
      </x:c>
      <x:c r="G5084" s="1" t="n">
        <x:v>44</x:v>
      </x:c>
      <x:c r="H5084" s="1" t="n">
        <x:v>0</x:v>
      </x:c>
      <x:c r="I5084" s="1" t="n">
        <x:v>3</x:v>
      </x:c>
      <x:c r="J5084" s="1" t="n">
        <x:v>0.9</x:v>
      </x:c>
      <x:c r="K5084" s="1" t="n">
        <x:v>0</x:v>
      </x:c>
      <x:c r="L5084" s="1" t="n">
        <x:v>98.5</x:v>
      </x:c>
      <x:c r="M5084" s="1" t="n">
        <x:v>9.9</x:v>
      </x:c>
      <x:c r="N5084" s="1" t="n">
        <x:v>13.3</x:v>
      </x:c>
      <x:c r="O5084" s="1" t="n">
        <x:f aca="0">24*MAX(0,EOMONTH(B5084,0)-MAX(B5084,INDEX(Device_Inventory!$K$2:$K$1201,MATCH(A5084,Device_Inventory!$A$2:$A$1201,0)))+1)</x:f>
        <x:v>720</x:v>
      </x:c>
      <x:c r="P5084" s="11" t="b">
        <x:f aca="0">INDEX(Device_Inventory!$K$2:$K$1201,MATCH(A5084,Device_Inventory!$A$2:$A$1201,0))&gt;B5084</x:f>
        <x:v>0</x:v>
      </x:c>
      <x:c r="Q5084" s="1" t="str">
        <x:f aca="0">IF(D5084&gt;O5084,"Fail: operating hours exceed in-service hours",IF(D5084+M5084&gt;O5084,"Fail: operating + unavailable hours exceed in-service hours",IF(P5084,"Partial month: within in-service hours","OK")))</x:f>
        <x:v>OK</x:v>
      </x:c>
    </x:row>
    <x:row r="5085" ht="15" hidden="0" customHeight="1">
      <x:c r="A5085" s="1" t="s">
        <x:v>4119</x:v>
      </x:c>
      <x:c r="B5085" s="14" t="n">
        <x:v>46204</x:v>
      </x:c>
      <x:c r="C5085" s="1" t="n">
        <x:v>53.8</x:v>
      </x:c>
      <x:c r="D5085" s="1" t="n">
        <x:v>334.2</x:v>
      </x:c>
      <x:c r="E5085" s="1" t="n">
        <x:v>20</x:v>
      </x:c>
      <x:c r="F5085" s="1" t="n">
        <x:v>1</x:v>
      </x:c>
      <x:c r="G5085" s="1" t="n">
        <x:v>27</x:v>
      </x:c>
      <x:c r="H5085" s="1" t="n">
        <x:v>0</x:v>
      </x:c>
      <x:c r="I5085" s="1" t="n">
        <x:v>5</x:v>
      </x:c>
      <x:c r="J5085" s="1" t="n">
        <x:v>0.34</x:v>
      </x:c>
      <x:c r="K5085" s="1" t="n">
        <x:v>1</x:v>
      </x:c>
      <x:c r="L5085" s="1" t="n">
        <x:v>96.7</x:v>
      </x:c>
      <x:c r="M5085" s="1" t="n">
        <x:v>10.9</x:v>
      </x:c>
      <x:c r="N5085" s="1" t="n">
        <x:v>11.8</x:v>
      </x:c>
      <x:c r="O5085" s="1" t="n">
        <x:f aca="0">24*MAX(0,EOMONTH(B5085,0)-MAX(B5085,INDEX(Device_Inventory!$K$2:$K$1201,MATCH(A5085,Device_Inventory!$A$2:$A$1201,0)))+1)</x:f>
        <x:v>744</x:v>
      </x:c>
      <x:c r="P5085" s="11" t="b">
        <x:f aca="0">INDEX(Device_Inventory!$K$2:$K$1201,MATCH(A5085,Device_Inventory!$A$2:$A$1201,0))&gt;B5085</x:f>
        <x:v>0</x:v>
      </x:c>
      <x:c r="Q5085" s="1" t="str">
        <x:f aca="0">IF(D5085&gt;O5085,"Fail: operating hours exceed in-service hours",IF(D5085+M5085&gt;O5085,"Fail: operating + unavailable hours exceed in-service hours",IF(P5085,"Partial month: within in-service hours","OK")))</x:f>
        <x:v>OK</x:v>
      </x:c>
    </x:row>
    <x:row r="5086" ht="15" hidden="0" customHeight="1">
      <x:c r="A5086" s="1" t="s">
        <x:v>1513</x:v>
      </x:c>
      <x:c r="B5086" s="14" t="n">
        <x:v>46054</x:v>
      </x:c>
      <x:c r="C5086" s="1" t="n">
        <x:v>23.5</x:v>
      </x:c>
      <x:c r="D5086" s="1" t="n">
        <x:v>160.9</x:v>
      </x:c>
      <x:c r="E5086" s="1" t="n">
        <x:v>16</x:v>
      </x:c>
      <x:c r="F5086" s="1" t="n">
        <x:v>0</x:v>
      </x:c>
      <x:c r="G5086" s="1" t="n">
        <x:v>39</x:v>
      </x:c>
      <x:c r="H5086" s="1" t="n">
        <x:v>1</x:v>
      </x:c>
      <x:c r="I5086" s="1" t="n">
        <x:v>0</x:v>
      </x:c>
      <x:c r="J5086" s="1" t="n">
        <x:v>0.36</x:v>
      </x:c>
      <x:c r="K5086" s="1" t="n">
        <x:v>0</x:v>
      </x:c>
      <x:c r="L5086" s="1" t="n">
        <x:v>93.6</x:v>
      </x:c>
      <x:c r="M5086" s="1" t="n">
        <x:v>9.8</x:v>
      </x:c>
      <x:c r="N5086" s="1" t="n">
        <x:v>2.8</x:v>
      </x:c>
      <x:c r="O5086" s="1" t="n">
        <x:f aca="0">24*MAX(0,EOMONTH(B5086,0)-MAX(B5086,INDEX(Device_Inventory!$K$2:$K$1201,MATCH(A5086,Device_Inventory!$A$2:$A$1201,0)))+1)</x:f>
        <x:v>672</x:v>
      </x:c>
      <x:c r="P5086" s="11" t="b">
        <x:f aca="0">INDEX(Device_Inventory!$K$2:$K$1201,MATCH(A5086,Device_Inventory!$A$2:$A$1201,0))&gt;B5086</x:f>
        <x:v>0</x:v>
      </x:c>
      <x:c r="Q5086" s="1" t="str">
        <x:f aca="0">IF(D5086&gt;O5086,"Fail: operating hours exceed in-service hours",IF(D5086+M5086&gt;O5086,"Fail: operating + unavailable hours exceed in-service hours",IF(P5086,"Partial month: within in-service hours","OK")))</x:f>
        <x:v>OK</x:v>
      </x:c>
    </x:row>
    <x:row r="5087" ht="15" hidden="0" customHeight="1">
      <x:c r="A5087" s="1" t="s">
        <x:v>1513</x:v>
      </x:c>
      <x:c r="B5087" s="14" t="n">
        <x:v>46082</x:v>
      </x:c>
      <x:c r="C5087" s="1" t="n">
        <x:v>22.9</x:v>
      </x:c>
      <x:c r="D5087" s="1" t="n">
        <x:v>139</x:v>
      </x:c>
      <x:c r="E5087" s="1" t="n">
        <x:v>8</x:v>
      </x:c>
      <x:c r="F5087" s="1" t="n">
        <x:v>1</x:v>
      </x:c>
      <x:c r="G5087" s="1" t="n">
        <x:v>18</x:v>
      </x:c>
      <x:c r="H5087" s="1" t="n">
        <x:v>0</x:v>
      </x:c>
      <x:c r="I5087" s="1" t="n">
        <x:v>1</x:v>
      </x:c>
      <x:c r="J5087" s="1" t="n">
        <x:v>0.97</x:v>
      </x:c>
      <x:c r="K5087" s="1" t="n">
        <x:v>0</x:v>
      </x:c>
      <x:c r="L5087" s="1" t="n">
        <x:v>91.6</x:v>
      </x:c>
      <x:c r="M5087" s="1" t="n">
        <x:v>11</x:v>
      </x:c>
      <x:c r="N5087" s="1" t="n">
        <x:v>7</x:v>
      </x:c>
      <x:c r="O5087" s="1" t="n">
        <x:f aca="0">24*MAX(0,EOMONTH(B5087,0)-MAX(B5087,INDEX(Device_Inventory!$K$2:$K$1201,MATCH(A5087,Device_Inventory!$A$2:$A$1201,0)))+1)</x:f>
        <x:v>744</x:v>
      </x:c>
      <x:c r="P5087" s="11" t="b">
        <x:f aca="0">INDEX(Device_Inventory!$K$2:$K$1201,MATCH(A5087,Device_Inventory!$A$2:$A$1201,0))&gt;B5087</x:f>
        <x:v>0</x:v>
      </x:c>
      <x:c r="Q5087" s="1" t="str">
        <x:f aca="0">IF(D5087&gt;O5087,"Fail: operating hours exceed in-service hours",IF(D5087+M5087&gt;O5087,"Fail: operating + unavailable hours exceed in-service hours",IF(P5087,"Partial month: within in-service hours","OK")))</x:f>
        <x:v>OK</x:v>
      </x:c>
    </x:row>
    <x:row r="5088" ht="15" hidden="0" customHeight="1">
      <x:c r="A5088" s="1" t="s">
        <x:v>1513</x:v>
      </x:c>
      <x:c r="B5088" s="14" t="n">
        <x:v>46113</x:v>
      </x:c>
      <x:c r="C5088" s="1" t="n">
        <x:v>28.5</x:v>
      </x:c>
      <x:c r="D5088" s="1" t="n">
        <x:v>160</x:v>
      </x:c>
      <x:c r="E5088" s="1" t="n">
        <x:v>11</x:v>
      </x:c>
      <x:c r="F5088" s="1" t="n">
        <x:v>0</x:v>
      </x:c>
      <x:c r="G5088" s="1" t="n">
        <x:v>22</x:v>
      </x:c>
      <x:c r="H5088" s="1" t="n">
        <x:v>0</x:v>
      </x:c>
      <x:c r="I5088" s="1" t="n">
        <x:v>0</x:v>
      </x:c>
      <x:c r="J5088" s="1" t="n">
        <x:v>1.06</x:v>
      </x:c>
      <x:c r="K5088" s="1" t="n">
        <x:v>1</x:v>
      </x:c>
      <x:c r="L5088" s="1" t="n">
        <x:v>97.7</x:v>
      </x:c>
      <x:c r="M5088" s="1" t="n">
        <x:v>0</x:v>
      </x:c>
      <x:c r="N5088" s="1" t="n">
        <x:v>6.6</x:v>
      </x:c>
      <x:c r="O5088" s="1" t="n">
        <x:f aca="0">24*MAX(0,EOMONTH(B5088,0)-MAX(B5088,INDEX(Device_Inventory!$K$2:$K$1201,MATCH(A5088,Device_Inventory!$A$2:$A$1201,0)))+1)</x:f>
        <x:v>720</x:v>
      </x:c>
      <x:c r="P5088" s="11" t="b">
        <x:f aca="0">INDEX(Device_Inventory!$K$2:$K$1201,MATCH(A5088,Device_Inventory!$A$2:$A$1201,0))&gt;B5088</x:f>
        <x:v>0</x:v>
      </x:c>
      <x:c r="Q5088" s="1" t="str">
        <x:f aca="0">IF(D5088&gt;O5088,"Fail: operating hours exceed in-service hours",IF(D5088+M5088&gt;O5088,"Fail: operating + unavailable hours exceed in-service hours",IF(P5088,"Partial month: within in-service hours","OK")))</x:f>
        <x:v>OK</x:v>
      </x:c>
    </x:row>
    <x:row r="5089" ht="15" hidden="0" customHeight="1">
      <x:c r="A5089" s="1" t="s">
        <x:v>1513</x:v>
      </x:c>
      <x:c r="B5089" s="14" t="n">
        <x:v>46143</x:v>
      </x:c>
      <x:c r="C5089" s="1" t="n">
        <x:v>12.6</x:v>
      </x:c>
      <x:c r="D5089" s="1" t="n">
        <x:v>87.9</x:v>
      </x:c>
      <x:c r="E5089" s="1" t="n">
        <x:v>2</x:v>
      </x:c>
      <x:c r="F5089" s="1" t="n">
        <x:v>1</x:v>
      </x:c>
      <x:c r="G5089" s="1" t="n">
        <x:v>23</x:v>
      </x:c>
      <x:c r="H5089" s="1" t="n">
        <x:v>0</x:v>
      </x:c>
      <x:c r="I5089" s="1" t="n">
        <x:v>1</x:v>
      </x:c>
      <x:c r="J5089" s="1" t="n">
        <x:v>1.29</x:v>
      </x:c>
      <x:c r="K5089" s="1" t="n">
        <x:v>2</x:v>
      </x:c>
      <x:c r="L5089" s="1" t="n">
        <x:v>97.8</x:v>
      </x:c>
      <x:c r="M5089" s="1" t="n">
        <x:v>0.4</x:v>
      </x:c>
      <x:c r="N5089" s="1" t="n">
        <x:v>3.6</x:v>
      </x:c>
      <x:c r="O5089" s="1" t="n">
        <x:f aca="0">24*MAX(0,EOMONTH(B5089,0)-MAX(B5089,INDEX(Device_Inventory!$K$2:$K$1201,MATCH(A5089,Device_Inventory!$A$2:$A$1201,0)))+1)</x:f>
        <x:v>744</x:v>
      </x:c>
      <x:c r="P5089" s="11" t="b">
        <x:f aca="0">INDEX(Device_Inventory!$K$2:$K$1201,MATCH(A5089,Device_Inventory!$A$2:$A$1201,0))&gt;B5089</x:f>
        <x:v>0</x:v>
      </x:c>
      <x:c r="Q5089" s="1" t="str">
        <x:f aca="0">IF(D5089&gt;O5089,"Fail: operating hours exceed in-service hours",IF(D5089+M5089&gt;O5089,"Fail: operating + unavailable hours exceed in-service hours",IF(P5089,"Partial month: within in-service hours","OK")))</x:f>
        <x:v>OK</x:v>
      </x:c>
    </x:row>
    <x:row r="5090" ht="15" hidden="0" customHeight="1">
      <x:c r="A5090" s="1" t="s">
        <x:v>1513</x:v>
      </x:c>
      <x:c r="B5090" s="14" t="n">
        <x:v>46174</x:v>
      </x:c>
      <x:c r="C5090" s="1" t="n">
        <x:v>12.1</x:v>
      </x:c>
      <x:c r="D5090" s="1" t="n">
        <x:v>74.6</x:v>
      </x:c>
      <x:c r="E5090" s="1" t="n">
        <x:v>7</x:v>
      </x:c>
      <x:c r="F5090" s="1" t="n">
        <x:v>0</x:v>
      </x:c>
      <x:c r="G5090" s="1" t="n">
        <x:v>0</x:v>
      </x:c>
      <x:c r="H5090" s="1" t="n">
        <x:v>0</x:v>
      </x:c>
      <x:c r="I5090" s="1" t="n">
        <x:v>1</x:v>
      </x:c>
      <x:c r="J5090" s="1" t="n">
        <x:v>0.38</x:v>
      </x:c>
      <x:c r="K5090" s="1" t="n">
        <x:v>0</x:v>
      </x:c>
      <x:c r="L5090" s="1" t="n">
        <x:v>94.4</x:v>
      </x:c>
      <x:c r="M5090" s="1" t="n">
        <x:v>7.9</x:v>
      </x:c>
      <x:c r="N5090" s="1" t="n">
        <x:v>1.8</x:v>
      </x:c>
      <x:c r="O5090" s="1" t="n">
        <x:f aca="0">24*MAX(0,EOMONTH(B5090,0)-MAX(B5090,INDEX(Device_Inventory!$K$2:$K$1201,MATCH(A5090,Device_Inventory!$A$2:$A$1201,0)))+1)</x:f>
        <x:v>720</x:v>
      </x:c>
      <x:c r="P5090" s="11" t="b">
        <x:f aca="0">INDEX(Device_Inventory!$K$2:$K$1201,MATCH(A5090,Device_Inventory!$A$2:$A$1201,0))&gt;B5090</x:f>
        <x:v>0</x:v>
      </x:c>
      <x:c r="Q5090" s="1" t="str">
        <x:f aca="0">IF(D5090&gt;O5090,"Fail: operating hours exceed in-service hours",IF(D5090+M5090&gt;O5090,"Fail: operating + unavailable hours exceed in-service hours",IF(P5090,"Partial month: within in-service hours","OK")))</x:f>
        <x:v>OK</x:v>
      </x:c>
    </x:row>
    <x:row r="5091" ht="15" hidden="0" customHeight="1">
      <x:c r="A5091" s="1" t="s">
        <x:v>1513</x:v>
      </x:c>
      <x:c r="B5091" s="14" t="n">
        <x:v>46204</x:v>
      </x:c>
      <x:c r="C5091" s="1" t="n">
        <x:v>17.3</x:v>
      </x:c>
      <x:c r="D5091" s="1" t="n">
        <x:v>126</x:v>
      </x:c>
      <x:c r="E5091" s="1" t="n">
        <x:v>5</x:v>
      </x:c>
      <x:c r="F5091" s="1" t="n">
        <x:v>0</x:v>
      </x:c>
      <x:c r="G5091" s="1" t="n">
        <x:v>33</x:v>
      </x:c>
      <x:c r="H5091" s="1" t="n">
        <x:v>0</x:v>
      </x:c>
      <x:c r="I5091" s="1" t="n">
        <x:v>0</x:v>
      </x:c>
      <x:c r="J5091" s="1" t="n">
        <x:v>0.18</x:v>
      </x:c>
      <x:c r="K5091" s="1" t="n">
        <x:v>0</x:v>
      </x:c>
      <x:c r="L5091" s="1" t="n">
        <x:v>95.4</x:v>
      </x:c>
      <x:c r="M5091" s="1" t="n">
        <x:v>1.6</x:v>
      </x:c>
      <x:c r="N5091" s="1" t="n">
        <x:v>5.1</x:v>
      </x:c>
      <x:c r="O5091" s="1" t="n">
        <x:f aca="0">24*MAX(0,EOMONTH(B5091,0)-MAX(B5091,INDEX(Device_Inventory!$K$2:$K$1201,MATCH(A5091,Device_Inventory!$A$2:$A$1201,0)))+1)</x:f>
        <x:v>744</x:v>
      </x:c>
      <x:c r="P5091" s="11" t="b">
        <x:f aca="0">INDEX(Device_Inventory!$K$2:$K$1201,MATCH(A5091,Device_Inventory!$A$2:$A$1201,0))&gt;B5091</x:f>
        <x:v>0</x:v>
      </x:c>
      <x:c r="Q5091" s="1" t="str">
        <x:f aca="0">IF(D5091&gt;O5091,"Fail: operating hours exceed in-service hours",IF(D5091+M5091&gt;O5091,"Fail: operating + unavailable hours exceed in-service hours",IF(P5091,"Partial month: within in-service hours","OK")))</x:f>
        <x:v>OK</x:v>
      </x:c>
    </x:row>
    <x:row r="5092" ht="15" hidden="0" customHeight="1">
      <x:c r="A5092" s="1" t="s">
        <x:v>4124</x:v>
      </x:c>
      <x:c r="B5092" s="14" t="n">
        <x:v>46054</x:v>
      </x:c>
      <x:c r="C5092" s="1" t="n">
        <x:v>53.8</x:v>
      </x:c>
      <x:c r="D5092" s="1" t="n">
        <x:v>342.7</x:v>
      </x:c>
      <x:c r="E5092" s="1" t="n">
        <x:v>23</x:v>
      </x:c>
      <x:c r="F5092" s="1" t="n">
        <x:v>0</x:v>
      </x:c>
      <x:c r="G5092" s="1" t="n">
        <x:v>25</x:v>
      </x:c>
      <x:c r="H5092" s="1" t="n">
        <x:v>0</x:v>
      </x:c>
      <x:c r="I5092" s="1" t="n">
        <x:v>6</x:v>
      </x:c>
      <x:c r="J5092" s="1" t="n">
        <x:v>1.22</x:v>
      </x:c>
      <x:c r="K5092" s="1" t="n">
        <x:v>0</x:v>
      </x:c>
      <x:c r="L5092" s="1" t="n">
        <x:v>98</x:v>
      </x:c>
      <x:c r="M5092" s="1" t="n">
        <x:v>6.1</x:v>
      </x:c>
      <x:c r="N5092" s="1" t="n">
        <x:v>17.1</x:v>
      </x:c>
      <x:c r="O5092" s="1" t="n">
        <x:f aca="0">24*MAX(0,EOMONTH(B5092,0)-MAX(B5092,INDEX(Device_Inventory!$K$2:$K$1201,MATCH(A5092,Device_Inventory!$A$2:$A$1201,0)))+1)</x:f>
        <x:v>672</x:v>
      </x:c>
      <x:c r="P5092" s="11" t="b">
        <x:f aca="0">INDEX(Device_Inventory!$K$2:$K$1201,MATCH(A5092,Device_Inventory!$A$2:$A$1201,0))&gt;B5092</x:f>
        <x:v>0</x:v>
      </x:c>
      <x:c r="Q5092" s="1" t="str">
        <x:f aca="0">IF(D5092&gt;O5092,"Fail: operating hours exceed in-service hours",IF(D5092+M5092&gt;O5092,"Fail: operating + unavailable hours exceed in-service hours",IF(P5092,"Partial month: within in-service hours","OK")))</x:f>
        <x:v>OK</x:v>
      </x:c>
    </x:row>
    <x:row r="5093" ht="15" hidden="0" customHeight="1">
      <x:c r="A5093" s="1" t="s">
        <x:v>4124</x:v>
      </x:c>
      <x:c r="B5093" s="14" t="n">
        <x:v>46082</x:v>
      </x:c>
      <x:c r="C5093" s="1" t="n">
        <x:v>91.9</x:v>
      </x:c>
      <x:c r="D5093" s="1" t="n">
        <x:v>595</x:v>
      </x:c>
      <x:c r="E5093" s="1" t="n">
        <x:v>31</x:v>
      </x:c>
      <x:c r="F5093" s="1" t="n">
        <x:v>2</x:v>
      </x:c>
      <x:c r="G5093" s="1" t="n">
        <x:v>49</x:v>
      </x:c>
      <x:c r="H5093" s="1" t="n">
        <x:v>1</x:v>
      </x:c>
      <x:c r="I5093" s="1" t="n">
        <x:v>4</x:v>
      </x:c>
      <x:c r="J5093" s="1" t="n">
        <x:v>0.4</x:v>
      </x:c>
      <x:c r="K5093" s="1" t="n">
        <x:v>0</x:v>
      </x:c>
      <x:c r="L5093" s="1" t="n">
        <x:v>93.5</x:v>
      </x:c>
      <x:c r="M5093" s="1" t="n">
        <x:v>4.1</x:v>
      </x:c>
      <x:c r="N5093" s="1" t="n">
        <x:v>23.9</x:v>
      </x:c>
      <x:c r="O5093" s="1" t="n">
        <x:f aca="0">24*MAX(0,EOMONTH(B5093,0)-MAX(B5093,INDEX(Device_Inventory!$K$2:$K$1201,MATCH(A5093,Device_Inventory!$A$2:$A$1201,0)))+1)</x:f>
        <x:v>744</x:v>
      </x:c>
      <x:c r="P5093" s="11" t="b">
        <x:f aca="0">INDEX(Device_Inventory!$K$2:$K$1201,MATCH(A5093,Device_Inventory!$A$2:$A$1201,0))&gt;B5093</x:f>
        <x:v>0</x:v>
      </x:c>
      <x:c r="Q5093" s="1" t="str">
        <x:f aca="0">IF(D5093&gt;O5093,"Fail: operating hours exceed in-service hours",IF(D5093+M5093&gt;O5093,"Fail: operating + unavailable hours exceed in-service hours",IF(P5093,"Partial month: within in-service hours","OK")))</x:f>
        <x:v>OK</x:v>
      </x:c>
    </x:row>
    <x:row r="5094" ht="15" hidden="0" customHeight="1">
      <x:c r="A5094" s="1" t="s">
        <x:v>4124</x:v>
      </x:c>
      <x:c r="B5094" s="14" t="n">
        <x:v>46113</x:v>
      </x:c>
      <x:c r="C5094" s="1" t="n">
        <x:v>82</x:v>
      </x:c>
      <x:c r="D5094" s="1" t="n">
        <x:v>467.8</x:v>
      </x:c>
      <x:c r="E5094" s="1" t="n">
        <x:v>36</x:v>
      </x:c>
      <x:c r="F5094" s="1" t="n">
        <x:v>3</x:v>
      </x:c>
      <x:c r="G5094" s="1" t="n">
        <x:v>24</x:v>
      </x:c>
      <x:c r="H5094" s="1" t="n">
        <x:v>0</x:v>
      </x:c>
      <x:c r="I5094" s="1" t="n">
        <x:v>5</x:v>
      </x:c>
      <x:c r="J5094" s="1" t="n">
        <x:v>0.29</x:v>
      </x:c>
      <x:c r="K5094" s="1" t="n">
        <x:v>1</x:v>
      </x:c>
      <x:c r="L5094" s="1" t="n">
        <x:v>96.2</x:v>
      </x:c>
      <x:c r="M5094" s="1" t="n">
        <x:v>12.8</x:v>
      </x:c>
      <x:c r="N5094" s="1" t="n">
        <x:v>7.3</x:v>
      </x:c>
      <x:c r="O5094" s="1" t="n">
        <x:f aca="0">24*MAX(0,EOMONTH(B5094,0)-MAX(B5094,INDEX(Device_Inventory!$K$2:$K$1201,MATCH(A5094,Device_Inventory!$A$2:$A$1201,0)))+1)</x:f>
        <x:v>720</x:v>
      </x:c>
      <x:c r="P5094" s="11" t="b">
        <x:f aca="0">INDEX(Device_Inventory!$K$2:$K$1201,MATCH(A5094,Device_Inventory!$A$2:$A$1201,0))&gt;B5094</x:f>
        <x:v>0</x:v>
      </x:c>
      <x:c r="Q5094" s="1" t="str">
        <x:f aca="0">IF(D5094&gt;O5094,"Fail: operating hours exceed in-service hours",IF(D5094+M5094&gt;O5094,"Fail: operating + unavailable hours exceed in-service hours",IF(P5094,"Partial month: within in-service hours","OK")))</x:f>
        <x:v>OK</x:v>
      </x:c>
    </x:row>
    <x:row r="5095" ht="15" hidden="0" customHeight="1">
      <x:c r="A5095" s="1" t="s">
        <x:v>4124</x:v>
      </x:c>
      <x:c r="B5095" s="14" t="n">
        <x:v>46143</x:v>
      </x:c>
      <x:c r="C5095" s="1" t="n">
        <x:v>75.1</x:v>
      </x:c>
      <x:c r="D5095" s="1" t="n">
        <x:v>418.8</x:v>
      </x:c>
      <x:c r="E5095" s="1" t="n">
        <x:v>28</x:v>
      </x:c>
      <x:c r="F5095" s="1" t="n">
        <x:v>3</x:v>
      </x:c>
      <x:c r="G5095" s="1" t="n">
        <x:v>43</x:v>
      </x:c>
      <x:c r="H5095" s="1" t="n">
        <x:v>0</x:v>
      </x:c>
      <x:c r="I5095" s="1" t="n">
        <x:v>4</x:v>
      </x:c>
      <x:c r="J5095" s="1" t="n">
        <x:v>1.58</x:v>
      </x:c>
      <x:c r="K5095" s="1" t="n">
        <x:v>0</x:v>
      </x:c>
      <x:c r="L5095" s="1" t="n">
        <x:v>94.4</x:v>
      </x:c>
      <x:c r="M5095" s="1" t="n">
        <x:v>0.4</x:v>
      </x:c>
      <x:c r="N5095" s="1" t="n">
        <x:v>6.2</x:v>
      </x:c>
      <x:c r="O5095" s="1" t="n">
        <x:f aca="0">24*MAX(0,EOMONTH(B5095,0)-MAX(B5095,INDEX(Device_Inventory!$K$2:$K$1201,MATCH(A5095,Device_Inventory!$A$2:$A$1201,0)))+1)</x:f>
        <x:v>744</x:v>
      </x:c>
      <x:c r="P5095" s="11" t="b">
        <x:f aca="0">INDEX(Device_Inventory!$K$2:$K$1201,MATCH(A5095,Device_Inventory!$A$2:$A$1201,0))&gt;B5095</x:f>
        <x:v>0</x:v>
      </x:c>
      <x:c r="Q5095" s="1" t="str">
        <x:f aca="0">IF(D5095&gt;O5095,"Fail: operating hours exceed in-service hours",IF(D5095+M5095&gt;O5095,"Fail: operating + unavailable hours exceed in-service hours",IF(P5095,"Partial month: within in-service hours","OK")))</x:f>
        <x:v>OK</x:v>
      </x:c>
    </x:row>
    <x:row r="5096" ht="15" hidden="0" customHeight="1">
      <x:c r="A5096" s="1" t="s">
        <x:v>4124</x:v>
      </x:c>
      <x:c r="B5096" s="14" t="n">
        <x:v>46174</x:v>
      </x:c>
      <x:c r="C5096" s="1" t="n">
        <x:v>78.1</x:v>
      </x:c>
      <x:c r="D5096" s="1" t="n">
        <x:v>549.2</x:v>
      </x:c>
      <x:c r="E5096" s="1" t="n">
        <x:v>21</x:v>
      </x:c>
      <x:c r="F5096" s="1" t="n">
        <x:v>4</x:v>
      </x:c>
      <x:c r="G5096" s="1" t="n">
        <x:v>23</x:v>
      </x:c>
      <x:c r="H5096" s="1" t="n">
        <x:v>0</x:v>
      </x:c>
      <x:c r="I5096" s="1" t="n">
        <x:v>4</x:v>
      </x:c>
      <x:c r="J5096" s="1" t="n">
        <x:v>1.04</x:v>
      </x:c>
      <x:c r="K5096" s="1" t="n">
        <x:v>1</x:v>
      </x:c>
      <x:c r="L5096" s="1" t="n">
        <x:v>95.6</x:v>
      </x:c>
      <x:c r="M5096" s="1" t="n">
        <x:v>3.3</x:v>
      </x:c>
      <x:c r="N5096" s="1" t="n">
        <x:v>8.3</x:v>
      </x:c>
      <x:c r="O5096" s="1" t="n">
        <x:f aca="0">24*MAX(0,EOMONTH(B5096,0)-MAX(B5096,INDEX(Device_Inventory!$K$2:$K$1201,MATCH(A5096,Device_Inventory!$A$2:$A$1201,0)))+1)</x:f>
        <x:v>720</x:v>
      </x:c>
      <x:c r="P5096" s="11" t="b">
        <x:f aca="0">INDEX(Device_Inventory!$K$2:$K$1201,MATCH(A5096,Device_Inventory!$A$2:$A$1201,0))&gt;B5096</x:f>
        <x:v>0</x:v>
      </x:c>
      <x:c r="Q5096" s="1" t="str">
        <x:f aca="0">IF(D5096&gt;O5096,"Fail: operating hours exceed in-service hours",IF(D5096+M5096&gt;O5096,"Fail: operating + unavailable hours exceed in-service hours",IF(P5096,"Partial month: within in-service hours","OK")))</x:f>
        <x:v>OK</x:v>
      </x:c>
    </x:row>
    <x:row r="5097" ht="15" hidden="0" customHeight="1">
      <x:c r="A5097" s="1" t="s">
        <x:v>4124</x:v>
      </x:c>
      <x:c r="B5097" s="14" t="n">
        <x:v>46204</x:v>
      </x:c>
      <x:c r="C5097" s="1" t="n">
        <x:v>81.6</x:v>
      </x:c>
      <x:c r="D5097" s="1" t="n">
        <x:v>580</x:v>
      </x:c>
      <x:c r="E5097" s="1" t="n">
        <x:v>33</x:v>
      </x:c>
      <x:c r="F5097" s="1" t="n">
        <x:v>1</x:v>
      </x:c>
      <x:c r="G5097" s="1" t="n">
        <x:v>42</x:v>
      </x:c>
      <x:c r="H5097" s="1" t="n">
        <x:v>0</x:v>
      </x:c>
      <x:c r="I5097" s="1" t="n">
        <x:v>4</x:v>
      </x:c>
      <x:c r="J5097" s="1" t="n">
        <x:v>0.51</x:v>
      </x:c>
      <x:c r="K5097" s="1" t="n">
        <x:v>0</x:v>
      </x:c>
      <x:c r="L5097" s="1" t="n">
        <x:v>93.4</x:v>
      </x:c>
      <x:c r="M5097" s="1" t="n">
        <x:v>6.2</x:v>
      </x:c>
      <x:c r="N5097" s="1" t="n">
        <x:v>8.1</x:v>
      </x:c>
      <x:c r="O5097" s="1" t="n">
        <x:f aca="0">24*MAX(0,EOMONTH(B5097,0)-MAX(B5097,INDEX(Device_Inventory!$K$2:$K$1201,MATCH(A5097,Device_Inventory!$A$2:$A$1201,0)))+1)</x:f>
        <x:v>744</x:v>
      </x:c>
      <x:c r="P5097" s="11" t="b">
        <x:f aca="0">INDEX(Device_Inventory!$K$2:$K$1201,MATCH(A5097,Device_Inventory!$A$2:$A$1201,0))&gt;B5097</x:f>
        <x:v>0</x:v>
      </x:c>
      <x:c r="Q5097" s="1" t="str">
        <x:f aca="0">IF(D5097&gt;O5097,"Fail: operating hours exceed in-service hours",IF(D5097+M5097&gt;O5097,"Fail: operating + unavailable hours exceed in-service hours",IF(P5097,"Partial month: within in-service hours","OK")))</x:f>
        <x:v>OK</x:v>
      </x:c>
    </x:row>
    <x:row r="5098" ht="15" hidden="0" customHeight="1">
      <x:c r="A5098" s="1" t="s">
        <x:v>4127</x:v>
      </x:c>
      <x:c r="B5098" s="14" t="n">
        <x:v>46054</x:v>
      </x:c>
      <x:c r="C5098" s="1" t="n">
        <x:v>58.1</x:v>
      </x:c>
      <x:c r="D5098" s="1" t="n">
        <x:v>394.9</x:v>
      </x:c>
      <x:c r="E5098" s="1" t="n">
        <x:v>6</x:v>
      </x:c>
      <x:c r="F5098" s="1" t="n">
        <x:v>0</x:v>
      </x:c>
      <x:c r="G5098" s="1" t="n">
        <x:v>44</x:v>
      </x:c>
      <x:c r="H5098" s="1" t="n">
        <x:v>0</x:v>
      </x:c>
      <x:c r="I5098" s="1" t="n">
        <x:v>4</x:v>
      </x:c>
      <x:c r="J5098" s="1" t="n">
        <x:v>0.53</x:v>
      </x:c>
      <x:c r="K5098" s="1" t="n">
        <x:v>1</x:v>
      </x:c>
      <x:c r="L5098" s="1" t="n">
        <x:v>93.9</x:v>
      </x:c>
      <x:c r="M5098" s="1" t="n">
        <x:v>4.4</x:v>
      </x:c>
      <x:c r="N5098" s="1" t="n">
        <x:v>5.6</x:v>
      </x:c>
      <x:c r="O5098" s="1" t="n">
        <x:f aca="0">24*MAX(0,EOMONTH(B5098,0)-MAX(B5098,INDEX(Device_Inventory!$K$2:$K$1201,MATCH(A5098,Device_Inventory!$A$2:$A$1201,0)))+1)</x:f>
        <x:v>672</x:v>
      </x:c>
      <x:c r="P5098" s="11" t="b">
        <x:f aca="0">INDEX(Device_Inventory!$K$2:$K$1201,MATCH(A5098,Device_Inventory!$A$2:$A$1201,0))&gt;B5098</x:f>
        <x:v>0</x:v>
      </x:c>
      <x:c r="Q5098" s="1" t="str">
        <x:f aca="0">IF(D5098&gt;O5098,"Fail: operating hours exceed in-service hours",IF(D5098+M5098&gt;O5098,"Fail: operating + unavailable hours exceed in-service hours",IF(P5098,"Partial month: within in-service hours","OK")))</x:f>
        <x:v>OK</x:v>
      </x:c>
    </x:row>
    <x:row r="5099" ht="15" hidden="0" customHeight="1">
      <x:c r="A5099" s="1" t="s">
        <x:v>4127</x:v>
      </x:c>
      <x:c r="B5099" s="14" t="n">
        <x:v>46082</x:v>
      </x:c>
      <x:c r="C5099" s="1" t="n">
        <x:v>60.4</x:v>
      </x:c>
      <x:c r="D5099" s="1" t="n">
        <x:v>337.2</x:v>
      </x:c>
      <x:c r="E5099" s="1" t="n">
        <x:v>19</x:v>
      </x:c>
      <x:c r="F5099" s="1" t="n">
        <x:v>0</x:v>
      </x:c>
      <x:c r="G5099" s="1" t="n">
        <x:v>36</x:v>
      </x:c>
      <x:c r="H5099" s="1" t="n">
        <x:v>1</x:v>
      </x:c>
      <x:c r="I5099" s="1" t="n">
        <x:v>3</x:v>
      </x:c>
      <x:c r="J5099" s="1" t="n">
        <x:v>0</x:v>
      </x:c>
      <x:c r="K5099" s="1" t="n">
        <x:v>1</x:v>
      </x:c>
      <x:c r="L5099" s="1" t="n">
        <x:v>95.2</x:v>
      </x:c>
      <x:c r="M5099" s="1" t="n">
        <x:v>2.4</x:v>
      </x:c>
      <x:c r="N5099" s="1" t="n">
        <x:v>16</x:v>
      </x:c>
      <x:c r="O5099" s="1" t="n">
        <x:f aca="0">24*MAX(0,EOMONTH(B5099,0)-MAX(B5099,INDEX(Device_Inventory!$K$2:$K$1201,MATCH(A5099,Device_Inventory!$A$2:$A$1201,0)))+1)</x:f>
        <x:v>744</x:v>
      </x:c>
      <x:c r="P5099" s="11" t="b">
        <x:f aca="0">INDEX(Device_Inventory!$K$2:$K$1201,MATCH(A5099,Device_Inventory!$A$2:$A$1201,0))&gt;B5099</x:f>
        <x:v>0</x:v>
      </x:c>
      <x:c r="Q5099" s="1" t="str">
        <x:f aca="0">IF(D5099&gt;O5099,"Fail: operating hours exceed in-service hours",IF(D5099+M5099&gt;O5099,"Fail: operating + unavailable hours exceed in-service hours",IF(P5099,"Partial month: within in-service hours","OK")))</x:f>
        <x:v>OK</x:v>
      </x:c>
    </x:row>
    <x:row r="5100" ht="15" hidden="0" customHeight="1">
      <x:c r="A5100" s="1" t="s">
        <x:v>4127</x:v>
      </x:c>
      <x:c r="B5100" s="14" t="n">
        <x:v>46113</x:v>
      </x:c>
      <x:c r="C5100" s="1" t="n">
        <x:v>86.9</x:v>
      </x:c>
      <x:c r="D5100" s="1" t="n">
        <x:v>566.7</x:v>
      </x:c>
      <x:c r="E5100" s="1" t="n">
        <x:v>21</x:v>
      </x:c>
      <x:c r="F5100" s="1" t="n">
        <x:v>0</x:v>
      </x:c>
      <x:c r="G5100" s="1" t="n">
        <x:v>50</x:v>
      </x:c>
      <x:c r="H5100" s="1" t="n">
        <x:v>0</x:v>
      </x:c>
      <x:c r="I5100" s="1" t="n">
        <x:v>0</x:v>
      </x:c>
      <x:c r="J5100" s="1" t="n">
        <x:v>0</x:v>
      </x:c>
      <x:c r="K5100" s="1" t="n">
        <x:v>1</x:v>
      </x:c>
      <x:c r="L5100" s="1" t="n">
        <x:v>94.3</x:v>
      </x:c>
      <x:c r="M5100" s="1" t="n">
        <x:v>4.3</x:v>
      </x:c>
      <x:c r="N5100" s="1" t="n">
        <x:v>12</x:v>
      </x:c>
      <x:c r="O5100" s="1" t="n">
        <x:f aca="0">24*MAX(0,EOMONTH(B5100,0)-MAX(B5100,INDEX(Device_Inventory!$K$2:$K$1201,MATCH(A5100,Device_Inventory!$A$2:$A$1201,0)))+1)</x:f>
        <x:v>720</x:v>
      </x:c>
      <x:c r="P5100" s="11" t="b">
        <x:f aca="0">INDEX(Device_Inventory!$K$2:$K$1201,MATCH(A5100,Device_Inventory!$A$2:$A$1201,0))&gt;B5100</x:f>
        <x:v>0</x:v>
      </x:c>
      <x:c r="Q5100" s="1" t="str">
        <x:f aca="0">IF(D5100&gt;O5100,"Fail: operating hours exceed in-service hours",IF(D5100+M5100&gt;O5100,"Fail: operating + unavailable hours exceed in-service hours",IF(P5100,"Partial month: within in-service hours","OK")))</x:f>
        <x:v>OK</x:v>
      </x:c>
    </x:row>
    <x:row r="5101" ht="15" hidden="0" customHeight="1">
      <x:c r="A5101" s="1" t="s">
        <x:v>4127</x:v>
      </x:c>
      <x:c r="B5101" s="14" t="n">
        <x:v>46143</x:v>
      </x:c>
      <x:c r="C5101" s="1" t="n">
        <x:v>69.5</x:v>
      </x:c>
      <x:c r="D5101" s="1" t="n">
        <x:v>485.3</x:v>
      </x:c>
      <x:c r="E5101" s="1" t="n">
        <x:v>14</x:v>
      </x:c>
      <x:c r="F5101" s="1" t="n">
        <x:v>2</x:v>
      </x:c>
      <x:c r="G5101" s="1" t="n">
        <x:v>33</x:v>
      </x:c>
      <x:c r="H5101" s="1" t="n">
        <x:v>0</x:v>
      </x:c>
      <x:c r="I5101" s="1" t="n">
        <x:v>2</x:v>
      </x:c>
      <x:c r="J5101" s="1" t="n">
        <x:v>0.5</x:v>
      </x:c>
      <x:c r="K5101" s="1" t="n">
        <x:v>1</x:v>
      </x:c>
      <x:c r="L5101" s="1" t="n">
        <x:v>97</x:v>
      </x:c>
      <x:c r="M5101" s="1" t="n">
        <x:v>2.1</x:v>
      </x:c>
      <x:c r="N5101" s="1" t="n">
        <x:v>19</x:v>
      </x:c>
      <x:c r="O5101" s="1" t="n">
        <x:f aca="0">24*MAX(0,EOMONTH(B5101,0)-MAX(B5101,INDEX(Device_Inventory!$K$2:$K$1201,MATCH(A5101,Device_Inventory!$A$2:$A$1201,0)))+1)</x:f>
        <x:v>744</x:v>
      </x:c>
      <x:c r="P5101" s="11" t="b">
        <x:f aca="0">INDEX(Device_Inventory!$K$2:$K$1201,MATCH(A5101,Device_Inventory!$A$2:$A$1201,0))&gt;B5101</x:f>
        <x:v>0</x:v>
      </x:c>
      <x:c r="Q5101" s="1" t="str">
        <x:f aca="0">IF(D5101&gt;O5101,"Fail: operating hours exceed in-service hours",IF(D5101+M5101&gt;O5101,"Fail: operating + unavailable hours exceed in-service hours",IF(P5101,"Partial month: within in-service hours","OK")))</x:f>
        <x:v>OK</x:v>
      </x:c>
    </x:row>
    <x:row r="5102" ht="15" hidden="0" customHeight="1">
      <x:c r="A5102" s="1" t="s">
        <x:v>4127</x:v>
      </x:c>
      <x:c r="B5102" s="14" t="n">
        <x:v>46174</x:v>
      </x:c>
      <x:c r="C5102" s="1" t="n">
        <x:v>79.6</x:v>
      </x:c>
      <x:c r="D5102" s="1" t="n">
        <x:v>469.7</x:v>
      </x:c>
      <x:c r="E5102" s="1" t="n">
        <x:v>17</x:v>
      </x:c>
      <x:c r="F5102" s="1" t="n">
        <x:v>0</x:v>
      </x:c>
      <x:c r="G5102" s="1" t="n">
        <x:v>50</x:v>
      </x:c>
      <x:c r="H5102" s="1" t="n">
        <x:v>0</x:v>
      </x:c>
      <x:c r="I5102" s="1" t="n">
        <x:v>1</x:v>
      </x:c>
      <x:c r="J5102" s="1" t="n">
        <x:v>0.97</x:v>
      </x:c>
      <x:c r="K5102" s="1" t="n">
        <x:v>0</x:v>
      </x:c>
      <x:c r="L5102" s="1" t="n">
        <x:v>96.2</x:v>
      </x:c>
      <x:c r="M5102" s="1" t="n">
        <x:v>5</x:v>
      </x:c>
      <x:c r="N5102" s="1" t="n">
        <x:v>24</x:v>
      </x:c>
      <x:c r="O5102" s="1" t="n">
        <x:f aca="0">24*MAX(0,EOMONTH(B5102,0)-MAX(B5102,INDEX(Device_Inventory!$K$2:$K$1201,MATCH(A5102,Device_Inventory!$A$2:$A$1201,0)))+1)</x:f>
        <x:v>720</x:v>
      </x:c>
      <x:c r="P5102" s="11" t="b">
        <x:f aca="0">INDEX(Device_Inventory!$K$2:$K$1201,MATCH(A5102,Device_Inventory!$A$2:$A$1201,0))&gt;B5102</x:f>
        <x:v>0</x:v>
      </x:c>
      <x:c r="Q5102" s="1" t="str">
        <x:f aca="0">IF(D5102&gt;O5102,"Fail: operating hours exceed in-service hours",IF(D5102+M5102&gt;O5102,"Fail: operating + unavailable hours exceed in-service hours",IF(P5102,"Partial month: within in-service hours","OK")))</x:f>
        <x:v>OK</x:v>
      </x:c>
    </x:row>
    <x:row r="5103" ht="15" hidden="0" customHeight="1">
      <x:c r="A5103" s="1" t="s">
        <x:v>4127</x:v>
      </x:c>
      <x:c r="B5103" s="14" t="n">
        <x:v>46204</x:v>
      </x:c>
      <x:c r="C5103" s="1" t="n">
        <x:v>60.7</x:v>
      </x:c>
      <x:c r="D5103" s="1" t="n">
        <x:v>436.2</x:v>
      </x:c>
      <x:c r="E5103" s="1" t="n">
        <x:v>18</x:v>
      </x:c>
      <x:c r="F5103" s="1" t="n">
        <x:v>1</x:v>
      </x:c>
      <x:c r="G5103" s="1" t="n">
        <x:v>37</x:v>
      </x:c>
      <x:c r="H5103" s="1" t="n">
        <x:v>0</x:v>
      </x:c>
      <x:c r="I5103" s="1" t="n">
        <x:v>4</x:v>
      </x:c>
      <x:c r="J5103" s="1" t="n">
        <x:v>0.5</x:v>
      </x:c>
      <x:c r="K5103" s="1" t="n">
        <x:v>0</x:v>
      </x:c>
      <x:c r="L5103" s="1" t="n">
        <x:v>94</x:v>
      </x:c>
      <x:c r="M5103" s="1" t="n">
        <x:v>8.7</x:v>
      </x:c>
      <x:c r="N5103" s="1" t="n">
        <x:v>13.9</x:v>
      </x:c>
      <x:c r="O5103" s="1" t="n">
        <x:f aca="0">24*MAX(0,EOMONTH(B5103,0)-MAX(B5103,INDEX(Device_Inventory!$K$2:$K$1201,MATCH(A5103,Device_Inventory!$A$2:$A$1201,0)))+1)</x:f>
        <x:v>744</x:v>
      </x:c>
      <x:c r="P5103" s="11" t="b">
        <x:f aca="0">INDEX(Device_Inventory!$K$2:$K$1201,MATCH(A5103,Device_Inventory!$A$2:$A$1201,0))&gt;B5103</x:f>
        <x:v>0</x:v>
      </x:c>
      <x:c r="Q5103" s="1" t="str">
        <x:f aca="0">IF(D5103&gt;O5103,"Fail: operating hours exceed in-service hours",IF(D5103+M5103&gt;O5103,"Fail: operating + unavailable hours exceed in-service hours",IF(P5103,"Partial month: within in-service hours","OK")))</x:f>
        <x:v>OK</x:v>
      </x:c>
    </x:row>
    <x:row r="5104" ht="15" hidden="0" customHeight="1">
      <x:c r="A5104" s="1" t="s">
        <x:v>4130</x:v>
      </x:c>
      <x:c r="B5104" s="14" t="n">
        <x:v>46054</x:v>
      </x:c>
      <x:c r="C5104" s="1" t="n">
        <x:v>57.1</x:v>
      </x:c>
      <x:c r="D5104" s="1" t="n">
        <x:v>348.2</x:v>
      </x:c>
      <x:c r="E5104" s="1" t="n">
        <x:v>9</x:v>
      </x:c>
      <x:c r="F5104" s="1" t="n">
        <x:v>2</x:v>
      </x:c>
      <x:c r="G5104" s="1" t="n">
        <x:v>20</x:v>
      </x:c>
      <x:c r="H5104" s="1" t="n">
        <x:v>0</x:v>
      </x:c>
      <x:c r="I5104" s="1" t="n">
        <x:v>0</x:v>
      </x:c>
      <x:c r="J5104" s="1" t="n">
        <x:v>0.75</x:v>
      </x:c>
      <x:c r="K5104" s="1" t="n">
        <x:v>0</x:v>
      </x:c>
      <x:c r="L5104" s="1" t="n">
        <x:v>95.6</x:v>
      </x:c>
      <x:c r="M5104" s="1" t="n">
        <x:v>0</x:v>
      </x:c>
      <x:c r="N5104" s="1" t="n">
        <x:v>10.5</x:v>
      </x:c>
      <x:c r="O5104" s="1" t="n">
        <x:f aca="0">24*MAX(0,EOMONTH(B5104,0)-MAX(B5104,INDEX(Device_Inventory!$K$2:$K$1201,MATCH(A5104,Device_Inventory!$A$2:$A$1201,0)))+1)</x:f>
        <x:v>672</x:v>
      </x:c>
      <x:c r="P5104" s="11" t="b">
        <x:f aca="0">INDEX(Device_Inventory!$K$2:$K$1201,MATCH(A5104,Device_Inventory!$A$2:$A$1201,0))&gt;B5104</x:f>
        <x:v>0</x:v>
      </x:c>
      <x:c r="Q5104" s="1" t="str">
        <x:f aca="0">IF(D5104&gt;O5104,"Fail: operating hours exceed in-service hours",IF(D5104+M5104&gt;O5104,"Fail: operating + unavailable hours exceed in-service hours",IF(P5104,"Partial month: within in-service hours","OK")))</x:f>
        <x:v>OK</x:v>
      </x:c>
    </x:row>
    <x:row r="5105" ht="15" hidden="0" customHeight="1">
      <x:c r="A5105" s="1" t="s">
        <x:v>4130</x:v>
      </x:c>
      <x:c r="B5105" s="14" t="n">
        <x:v>46082</x:v>
      </x:c>
      <x:c r="C5105" s="1" t="n">
        <x:v>62.2</x:v>
      </x:c>
      <x:c r="D5105" s="1" t="n">
        <x:v>451</x:v>
      </x:c>
      <x:c r="E5105" s="1" t="n">
        <x:v>17</x:v>
      </x:c>
      <x:c r="F5105" s="1" t="n">
        <x:v>0</x:v>
      </x:c>
      <x:c r="G5105" s="1" t="n">
        <x:v>27</x:v>
      </x:c>
      <x:c r="H5105" s="1" t="n">
        <x:v>0</x:v>
      </x:c>
      <x:c r="I5105" s="1" t="n">
        <x:v>1</x:v>
      </x:c>
      <x:c r="J5105" s="1" t="n">
        <x:v>0.31</x:v>
      </x:c>
      <x:c r="K5105" s="1" t="n">
        <x:v>0</x:v>
      </x:c>
      <x:c r="L5105" s="1" t="n">
        <x:v>98</x:v>
      </x:c>
      <x:c r="M5105" s="1" t="n">
        <x:v>1</x:v>
      </x:c>
      <x:c r="N5105" s="1" t="n">
        <x:v>9.8</x:v>
      </x:c>
      <x:c r="O5105" s="1" t="n">
        <x:f aca="0">24*MAX(0,EOMONTH(B5105,0)-MAX(B5105,INDEX(Device_Inventory!$K$2:$K$1201,MATCH(A5105,Device_Inventory!$A$2:$A$1201,0)))+1)</x:f>
        <x:v>744</x:v>
      </x:c>
      <x:c r="P5105" s="11" t="b">
        <x:f aca="0">INDEX(Device_Inventory!$K$2:$K$1201,MATCH(A5105,Device_Inventory!$A$2:$A$1201,0))&gt;B5105</x:f>
        <x:v>0</x:v>
      </x:c>
      <x:c r="Q5105" s="1" t="str">
        <x:f aca="0">IF(D5105&gt;O5105,"Fail: operating hours exceed in-service hours",IF(D5105+M5105&gt;O5105,"Fail: operating + unavailable hours exceed in-service hours",IF(P5105,"Partial month: within in-service hours","OK")))</x:f>
        <x:v>OK</x:v>
      </x:c>
    </x:row>
    <x:row r="5106" ht="15" hidden="0" customHeight="1">
      <x:c r="A5106" s="1" t="s">
        <x:v>4130</x:v>
      </x:c>
      <x:c r="B5106" s="14" t="n">
        <x:v>46113</x:v>
      </x:c>
      <x:c r="C5106" s="1" t="n">
        <x:v>59.2</x:v>
      </x:c>
      <x:c r="D5106" s="1" t="n">
        <x:v>378.3</x:v>
      </x:c>
      <x:c r="E5106" s="1" t="n">
        <x:v>12</x:v>
      </x:c>
      <x:c r="F5106" s="1" t="n">
        <x:v>0</x:v>
      </x:c>
      <x:c r="G5106" s="1" t="n">
        <x:v>28</x:v>
      </x:c>
      <x:c r="H5106" s="1" t="n">
        <x:v>0</x:v>
      </x:c>
      <x:c r="I5106" s="1" t="n">
        <x:v>1</x:v>
      </x:c>
      <x:c r="J5106" s="1" t="n">
        <x:v>0.14</x:v>
      </x:c>
      <x:c r="K5106" s="1" t="n">
        <x:v>0</x:v>
      </x:c>
      <x:c r="L5106" s="1" t="n">
        <x:v>98.1</x:v>
      </x:c>
      <x:c r="M5106" s="1" t="n">
        <x:v>5.2</x:v>
      </x:c>
      <x:c r="N5106" s="1" t="n">
        <x:v>13.5</x:v>
      </x:c>
      <x:c r="O5106" s="1" t="n">
        <x:f aca="0">24*MAX(0,EOMONTH(B5106,0)-MAX(B5106,INDEX(Device_Inventory!$K$2:$K$1201,MATCH(A5106,Device_Inventory!$A$2:$A$1201,0)))+1)</x:f>
        <x:v>720</x:v>
      </x:c>
      <x:c r="P5106" s="11" t="b">
        <x:f aca="0">INDEX(Device_Inventory!$K$2:$K$1201,MATCH(A5106,Device_Inventory!$A$2:$A$1201,0))&gt;B5106</x:f>
        <x:v>0</x:v>
      </x:c>
      <x:c r="Q5106" s="1" t="str">
        <x:f aca="0">IF(D5106&gt;O5106,"Fail: operating hours exceed in-service hours",IF(D5106+M5106&gt;O5106,"Fail: operating + unavailable hours exceed in-service hours",IF(P5106,"Partial month: within in-service hours","OK")))</x:f>
        <x:v>OK</x:v>
      </x:c>
    </x:row>
    <x:row r="5107" ht="15" hidden="0" customHeight="1">
      <x:c r="A5107" s="1" t="s">
        <x:v>4130</x:v>
      </x:c>
      <x:c r="B5107" s="14" t="n">
        <x:v>46143</x:v>
      </x:c>
      <x:c r="C5107" s="1" t="n">
        <x:v>46.4</x:v>
      </x:c>
      <x:c r="D5107" s="1" t="n">
        <x:v>283.8</x:v>
      </x:c>
      <x:c r="E5107" s="1" t="n">
        <x:v>2</x:v>
      </x:c>
      <x:c r="F5107" s="1" t="n">
        <x:v>0</x:v>
      </x:c>
      <x:c r="G5107" s="1" t="n">
        <x:v>36</x:v>
      </x:c>
      <x:c r="H5107" s="1" t="n">
        <x:v>0</x:v>
      </x:c>
      <x:c r="I5107" s="1" t="n">
        <x:v>1</x:v>
      </x:c>
      <x:c r="J5107" s="1" t="n">
        <x:v>0</x:v>
      </x:c>
      <x:c r="K5107" s="1" t="n">
        <x:v>1</x:v>
      </x:c>
      <x:c r="L5107" s="1" t="n">
        <x:v>97.7</x:v>
      </x:c>
      <x:c r="M5107" s="1" t="n">
        <x:v>5.7</x:v>
      </x:c>
      <x:c r="N5107" s="1" t="n">
        <x:v>7.1</x:v>
      </x:c>
      <x:c r="O5107" s="1" t="n">
        <x:f aca="0">24*MAX(0,EOMONTH(B5107,0)-MAX(B5107,INDEX(Device_Inventory!$K$2:$K$1201,MATCH(A5107,Device_Inventory!$A$2:$A$1201,0)))+1)</x:f>
        <x:v>744</x:v>
      </x:c>
      <x:c r="P5107" s="11" t="b">
        <x:f aca="0">INDEX(Device_Inventory!$K$2:$K$1201,MATCH(A5107,Device_Inventory!$A$2:$A$1201,0))&gt;B5107</x:f>
        <x:v>0</x:v>
      </x:c>
      <x:c r="Q5107" s="1" t="str">
        <x:f aca="0">IF(D5107&gt;O5107,"Fail: operating hours exceed in-service hours",IF(D5107+M5107&gt;O5107,"Fail: operating + unavailable hours exceed in-service hours",IF(P5107,"Partial month: within in-service hours","OK")))</x:f>
        <x:v>OK</x:v>
      </x:c>
    </x:row>
    <x:row r="5108" ht="15" hidden="0" customHeight="1">
      <x:c r="A5108" s="1" t="s">
        <x:v>4130</x:v>
      </x:c>
      <x:c r="B5108" s="14" t="n">
        <x:v>46174</x:v>
      </x:c>
      <x:c r="C5108" s="1" t="n">
        <x:v>69.9</x:v>
      </x:c>
      <x:c r="D5108" s="1" t="n">
        <x:v>406.3</x:v>
      </x:c>
      <x:c r="E5108" s="1" t="n">
        <x:v>15</x:v>
      </x:c>
      <x:c r="F5108" s="1" t="n">
        <x:v>0</x:v>
      </x:c>
      <x:c r="G5108" s="1" t="n">
        <x:v>20</x:v>
      </x:c>
      <x:c r="H5108" s="1" t="n">
        <x:v>1</x:v>
      </x:c>
      <x:c r="I5108" s="1" t="n">
        <x:v>3</x:v>
      </x:c>
      <x:c r="J5108" s="1" t="n">
        <x:v>0.08</x:v>
      </x:c>
      <x:c r="K5108" s="1" t="n">
        <x:v>0</x:v>
      </x:c>
      <x:c r="L5108" s="1" t="n">
        <x:v>94.7</x:v>
      </x:c>
      <x:c r="M5108" s="1" t="n">
        <x:v>0</x:v>
      </x:c>
      <x:c r="N5108" s="1" t="n">
        <x:v>20.6</x:v>
      </x:c>
      <x:c r="O5108" s="1" t="n">
        <x:f aca="0">24*MAX(0,EOMONTH(B5108,0)-MAX(B5108,INDEX(Device_Inventory!$K$2:$K$1201,MATCH(A5108,Device_Inventory!$A$2:$A$1201,0)))+1)</x:f>
        <x:v>720</x:v>
      </x:c>
      <x:c r="P5108" s="11" t="b">
        <x:f aca="0">INDEX(Device_Inventory!$K$2:$K$1201,MATCH(A5108,Device_Inventory!$A$2:$A$1201,0))&gt;B5108</x:f>
        <x:v>0</x:v>
      </x:c>
      <x:c r="Q5108" s="1" t="str">
        <x:f aca="0">IF(D5108&gt;O5108,"Fail: operating hours exceed in-service hours",IF(D5108+M5108&gt;O5108,"Fail: operating + unavailable hours exceed in-service hours",IF(P5108,"Partial month: within in-service hours","OK")))</x:f>
        <x:v>OK</x:v>
      </x:c>
    </x:row>
    <x:row r="5109" ht="15" hidden="0" customHeight="1">
      <x:c r="A5109" s="1" t="s">
        <x:v>4130</x:v>
      </x:c>
      <x:c r="B5109" s="14" t="n">
        <x:v>46204</x:v>
      </x:c>
      <x:c r="C5109" s="1" t="n">
        <x:v>57.5</x:v>
      </x:c>
      <x:c r="D5109" s="1" t="n">
        <x:v>376.8</x:v>
      </x:c>
      <x:c r="E5109" s="1" t="n">
        <x:v>14</x:v>
      </x:c>
      <x:c r="F5109" s="1" t="n">
        <x:v>0</x:v>
      </x:c>
      <x:c r="G5109" s="1" t="n">
        <x:v>43</x:v>
      </x:c>
      <x:c r="H5109" s="1" t="n">
        <x:v>0</x:v>
      </x:c>
      <x:c r="I5109" s="1" t="n">
        <x:v>0</x:v>
      </x:c>
      <x:c r="J5109" s="1" t="n">
        <x:v>0</x:v>
      </x:c>
      <x:c r="K5109" s="1" t="n">
        <x:v>0</x:v>
      </x:c>
      <x:c r="L5109" s="1" t="n">
        <x:v>96.9</x:v>
      </x:c>
      <x:c r="M5109" s="1" t="n">
        <x:v>4.3</x:v>
      </x:c>
      <x:c r="N5109" s="1" t="n">
        <x:v>8.8</x:v>
      </x:c>
      <x:c r="O5109" s="1" t="n">
        <x:f aca="0">24*MAX(0,EOMONTH(B5109,0)-MAX(B5109,INDEX(Device_Inventory!$K$2:$K$1201,MATCH(A5109,Device_Inventory!$A$2:$A$1201,0)))+1)</x:f>
        <x:v>744</x:v>
      </x:c>
      <x:c r="P5109" s="11" t="b">
        <x:f aca="0">INDEX(Device_Inventory!$K$2:$K$1201,MATCH(A5109,Device_Inventory!$A$2:$A$1201,0))&gt;B5109</x:f>
        <x:v>0</x:v>
      </x:c>
      <x:c r="Q5109" s="1" t="str">
        <x:f aca="0">IF(D5109&gt;O5109,"Fail: operating hours exceed in-service hours",IF(D5109+M5109&gt;O5109,"Fail: operating + unavailable hours exceed in-service hours",IF(P5109,"Partial month: within in-service hours","OK")))</x:f>
        <x:v>OK</x:v>
      </x:c>
    </x:row>
    <x:row r="5110" ht="15" hidden="0" customHeight="1">
      <x:c r="A5110" s="1" t="s">
        <x:v>4133</x:v>
      </x:c>
      <x:c r="B5110" s="14" t="n">
        <x:v>46054</x:v>
      </x:c>
      <x:c r="C5110" s="1" t="n">
        <x:v>78.1</x:v>
      </x:c>
      <x:c r="D5110" s="1" t="n">
        <x:v>479.6</x:v>
      </x:c>
      <x:c r="E5110" s="1" t="n">
        <x:v>27</x:v>
      </x:c>
      <x:c r="F5110" s="1" t="n">
        <x:v>5</x:v>
      </x:c>
      <x:c r="G5110" s="1" t="n">
        <x:v>44</x:v>
      </x:c>
      <x:c r="H5110" s="1" t="n">
        <x:v>0</x:v>
      </x:c>
      <x:c r="I5110" s="1" t="n">
        <x:v>5</x:v>
      </x:c>
      <x:c r="J5110" s="1" t="n">
        <x:v>0.59</x:v>
      </x:c>
      <x:c r="K5110" s="1" t="n">
        <x:v>0</x:v>
      </x:c>
      <x:c r="L5110" s="1" t="n">
        <x:v>93.6</x:v>
      </x:c>
      <x:c r="M5110" s="1" t="n">
        <x:v>5.3</x:v>
      </x:c>
      <x:c r="N5110" s="1" t="n">
        <x:v>7.1</x:v>
      </x:c>
      <x:c r="O5110" s="1" t="n">
        <x:f aca="0">24*MAX(0,EOMONTH(B5110,0)-MAX(B5110,INDEX(Device_Inventory!$K$2:$K$1201,MATCH(A5110,Device_Inventory!$A$2:$A$1201,0)))+1)</x:f>
        <x:v>672</x:v>
      </x:c>
      <x:c r="P5110" s="11" t="b">
        <x:f aca="0">INDEX(Device_Inventory!$K$2:$K$1201,MATCH(A5110,Device_Inventory!$A$2:$A$1201,0))&gt;B5110</x:f>
        <x:v>0</x:v>
      </x:c>
      <x:c r="Q5110" s="1" t="str">
        <x:f aca="0">IF(D5110&gt;O5110,"Fail: operating hours exceed in-service hours",IF(D5110+M5110&gt;O5110,"Fail: operating + unavailable hours exceed in-service hours",IF(P5110,"Partial month: within in-service hours","OK")))</x:f>
        <x:v>OK</x:v>
      </x:c>
    </x:row>
    <x:row r="5111" ht="15" hidden="0" customHeight="1">
      <x:c r="A5111" s="1" t="s">
        <x:v>4133</x:v>
      </x:c>
      <x:c r="B5111" s="14" t="n">
        <x:v>46082</x:v>
      </x:c>
      <x:c r="C5111" s="1" t="n">
        <x:v>93.3</x:v>
      </x:c>
      <x:c r="D5111" s="1" t="n">
        <x:v>524.1</x:v>
      </x:c>
      <x:c r="E5111" s="1" t="n">
        <x:v>25</x:v>
      </x:c>
      <x:c r="F5111" s="1" t="n">
        <x:v>5</x:v>
      </x:c>
      <x:c r="G5111" s="1" t="n">
        <x:v>47</x:v>
      </x:c>
      <x:c r="H5111" s="1" t="n">
        <x:v>0</x:v>
      </x:c>
      <x:c r="I5111" s="1" t="n">
        <x:v>6</x:v>
      </x:c>
      <x:c r="J5111" s="1" t="n">
        <x:v>0.74</x:v>
      </x:c>
      <x:c r="K5111" s="1" t="n">
        <x:v>0</x:v>
      </x:c>
      <x:c r="L5111" s="1" t="n">
        <x:v>95.8</x:v>
      </x:c>
      <x:c r="M5111" s="1" t="n">
        <x:v>7.5</x:v>
      </x:c>
      <x:c r="N5111" s="1" t="n">
        <x:v>9.9</x:v>
      </x:c>
      <x:c r="O5111" s="1" t="n">
        <x:f aca="0">24*MAX(0,EOMONTH(B5111,0)-MAX(B5111,INDEX(Device_Inventory!$K$2:$K$1201,MATCH(A5111,Device_Inventory!$A$2:$A$1201,0)))+1)</x:f>
        <x:v>744</x:v>
      </x:c>
      <x:c r="P5111" s="11" t="b">
        <x:f aca="0">INDEX(Device_Inventory!$K$2:$K$1201,MATCH(A5111,Device_Inventory!$A$2:$A$1201,0))&gt;B5111</x:f>
        <x:v>0</x:v>
      </x:c>
      <x:c r="Q5111" s="1" t="str">
        <x:f aca="0">IF(D5111&gt;O5111,"Fail: operating hours exceed in-service hours",IF(D5111+M5111&gt;O5111,"Fail: operating + unavailable hours exceed in-service hours",IF(P5111,"Partial month: within in-service hours","OK")))</x:f>
        <x:v>OK</x:v>
      </x:c>
    </x:row>
    <x:row r="5112" ht="15" hidden="0" customHeight="1">
      <x:c r="A5112" s="1" t="s">
        <x:v>4133</x:v>
      </x:c>
      <x:c r="B5112" s="14" t="n">
        <x:v>46113</x:v>
      </x:c>
      <x:c r="C5112" s="1" t="n">
        <x:v>95.5</x:v>
      </x:c>
      <x:c r="D5112" s="1" t="n">
        <x:v>603.6</x:v>
      </x:c>
      <x:c r="E5112" s="1" t="n">
        <x:v>40</x:v>
      </x:c>
      <x:c r="F5112" s="1" t="n">
        <x:v>6</x:v>
      </x:c>
      <x:c r="G5112" s="1" t="n">
        <x:v>42</x:v>
      </x:c>
      <x:c r="H5112" s="1" t="n">
        <x:v>0</x:v>
      </x:c>
      <x:c r="I5112" s="1" t="n">
        <x:v>5</x:v>
      </x:c>
      <x:c r="J5112" s="1" t="n">
        <x:v>0.68</x:v>
      </x:c>
      <x:c r="K5112" s="1" t="n">
        <x:v>1</x:v>
      </x:c>
      <x:c r="L5112" s="1" t="n">
        <x:v>96.1</x:v>
      </x:c>
      <x:c r="M5112" s="1" t="n">
        <x:v>9.3</x:v>
      </x:c>
      <x:c r="N5112" s="1" t="n">
        <x:v>18.7</x:v>
      </x:c>
      <x:c r="O5112" s="1" t="n">
        <x:f aca="0">24*MAX(0,EOMONTH(B5112,0)-MAX(B5112,INDEX(Device_Inventory!$K$2:$K$1201,MATCH(A5112,Device_Inventory!$A$2:$A$1201,0)))+1)</x:f>
        <x:v>720</x:v>
      </x:c>
      <x:c r="P5112" s="11" t="b">
        <x:f aca="0">INDEX(Device_Inventory!$K$2:$K$1201,MATCH(A5112,Device_Inventory!$A$2:$A$1201,0))&gt;B5112</x:f>
        <x:v>0</x:v>
      </x:c>
      <x:c r="Q5112" s="1" t="str">
        <x:f aca="0">IF(D5112&gt;O5112,"Fail: operating hours exceed in-service hours",IF(D5112+M5112&gt;O5112,"Fail: operating + unavailable hours exceed in-service hours",IF(P5112,"Partial month: within in-service hours","OK")))</x:f>
        <x:v>OK</x:v>
      </x:c>
    </x:row>
    <x:row r="5113" ht="15" hidden="0" customHeight="1">
      <x:c r="A5113" s="1" t="s">
        <x:v>4133</x:v>
      </x:c>
      <x:c r="B5113" s="14" t="n">
        <x:v>46143</x:v>
      </x:c>
      <x:c r="C5113" s="1" t="n">
        <x:v>70.7</x:v>
      </x:c>
      <x:c r="D5113" s="1" t="n">
        <x:v>426.1</x:v>
      </x:c>
      <x:c r="E5113" s="1" t="n">
        <x:v>42</x:v>
      </x:c>
      <x:c r="F5113" s="1" t="n">
        <x:v>2</x:v>
      </x:c>
      <x:c r="G5113" s="1" t="n">
        <x:v>57</x:v>
      </x:c>
      <x:c r="H5113" s="1" t="n">
        <x:v>0</x:v>
      </x:c>
      <x:c r="I5113" s="1" t="n">
        <x:v>5</x:v>
      </x:c>
      <x:c r="J5113" s="1" t="n">
        <x:v>1.05</x:v>
      </x:c>
      <x:c r="K5113" s="1" t="n">
        <x:v>0</x:v>
      </x:c>
      <x:c r="L5113" s="1" t="n">
        <x:v>93.7</x:v>
      </x:c>
      <x:c r="M5113" s="1" t="n">
        <x:v>2.6</x:v>
      </x:c>
      <x:c r="N5113" s="1" t="n">
        <x:v>11.7</x:v>
      </x:c>
      <x:c r="O5113" s="1" t="n">
        <x:f aca="0">24*MAX(0,EOMONTH(B5113,0)-MAX(B5113,INDEX(Device_Inventory!$K$2:$K$1201,MATCH(A5113,Device_Inventory!$A$2:$A$1201,0)))+1)</x:f>
        <x:v>744</x:v>
      </x:c>
      <x:c r="P5113" s="11" t="b">
        <x:f aca="0">INDEX(Device_Inventory!$K$2:$K$1201,MATCH(A5113,Device_Inventory!$A$2:$A$1201,0))&gt;B5113</x:f>
        <x:v>0</x:v>
      </x:c>
      <x:c r="Q5113" s="1" t="str">
        <x:f aca="0">IF(D5113&gt;O5113,"Fail: operating hours exceed in-service hours",IF(D5113+M5113&gt;O5113,"Fail: operating + unavailable hours exceed in-service hours",IF(P5113,"Partial month: within in-service hours","OK")))</x:f>
        <x:v>OK</x:v>
      </x:c>
    </x:row>
    <x:row r="5114" ht="15" hidden="0" customHeight="1">
      <x:c r="A5114" s="1" t="s">
        <x:v>4133</x:v>
      </x:c>
      <x:c r="B5114" s="14" t="n">
        <x:v>46174</x:v>
      </x:c>
      <x:c r="C5114" s="1" t="n">
        <x:v>79.9</x:v>
      </x:c>
      <x:c r="D5114" s="1" t="n">
        <x:v>540.4</x:v>
      </x:c>
      <x:c r="E5114" s="1" t="n">
        <x:v>26</x:v>
      </x:c>
      <x:c r="F5114" s="1" t="n">
        <x:v>1</x:v>
      </x:c>
      <x:c r="G5114" s="1" t="n">
        <x:v>59</x:v>
      </x:c>
      <x:c r="H5114" s="1" t="n">
        <x:v>0</x:v>
      </x:c>
      <x:c r="I5114" s="1" t="n">
        <x:v>2</x:v>
      </x:c>
      <x:c r="J5114" s="1" t="n">
        <x:v>0.25</x:v>
      </x:c>
      <x:c r="K5114" s="1" t="n">
        <x:v>0</x:v>
      </x:c>
      <x:c r="L5114" s="1" t="n">
        <x:v>95.5</x:v>
      </x:c>
      <x:c r="M5114" s="1" t="n">
        <x:v>5.7</x:v>
      </x:c>
      <x:c r="N5114" s="1" t="n">
        <x:v>8.7</x:v>
      </x:c>
      <x:c r="O5114" s="1" t="n">
        <x:f aca="0">24*MAX(0,EOMONTH(B5114,0)-MAX(B5114,INDEX(Device_Inventory!$K$2:$K$1201,MATCH(A5114,Device_Inventory!$A$2:$A$1201,0)))+1)</x:f>
        <x:v>720</x:v>
      </x:c>
      <x:c r="P5114" s="11" t="b">
        <x:f aca="0">INDEX(Device_Inventory!$K$2:$K$1201,MATCH(A5114,Device_Inventory!$A$2:$A$1201,0))&gt;B5114</x:f>
        <x:v>0</x:v>
      </x:c>
      <x:c r="Q5114" s="1" t="str">
        <x:f aca="0">IF(D5114&gt;O5114,"Fail: operating hours exceed in-service hours",IF(D5114+M5114&gt;O5114,"Fail: operating + unavailable hours exceed in-service hours",IF(P5114,"Partial month: within in-service hours","OK")))</x:f>
        <x:v>OK</x:v>
      </x:c>
    </x:row>
    <x:row r="5115" ht="15" hidden="0" customHeight="1">
      <x:c r="A5115" s="1" t="s">
        <x:v>4133</x:v>
      </x:c>
      <x:c r="B5115" s="14" t="n">
        <x:v>46204</x:v>
      </x:c>
      <x:c r="C5115" s="1" t="n">
        <x:v>59.3</x:v>
      </x:c>
      <x:c r="D5115" s="1" t="n">
        <x:v>364.9</x:v>
      </x:c>
      <x:c r="E5115" s="1" t="n">
        <x:v>22</x:v>
      </x:c>
      <x:c r="F5115" s="1" t="n">
        <x:v>1</x:v>
      </x:c>
      <x:c r="G5115" s="1" t="n">
        <x:v>41</x:v>
      </x:c>
      <x:c r="H5115" s="1" t="n">
        <x:v>1</x:v>
      </x:c>
      <x:c r="I5115" s="1" t="n">
        <x:v>5</x:v>
      </x:c>
      <x:c r="J5115" s="1" t="n">
        <x:v>1.2</x:v>
      </x:c>
      <x:c r="K5115" s="1" t="n">
        <x:v>0</x:v>
      </x:c>
      <x:c r="L5115" s="1" t="n">
        <x:v>94.9</x:v>
      </x:c>
      <x:c r="M5115" s="1" t="n">
        <x:v>5.3</x:v>
      </x:c>
      <x:c r="N5115" s="1" t="n">
        <x:v>15.1</x:v>
      </x:c>
      <x:c r="O5115" s="1" t="n">
        <x:f aca="0">24*MAX(0,EOMONTH(B5115,0)-MAX(B5115,INDEX(Device_Inventory!$K$2:$K$1201,MATCH(A5115,Device_Inventory!$A$2:$A$1201,0)))+1)</x:f>
        <x:v>744</x:v>
      </x:c>
      <x:c r="P5115" s="11" t="b">
        <x:f aca="0">INDEX(Device_Inventory!$K$2:$K$1201,MATCH(A5115,Device_Inventory!$A$2:$A$1201,0))&gt;B5115</x:f>
        <x:v>0</x:v>
      </x:c>
      <x:c r="Q5115" s="1" t="str">
        <x:f aca="0">IF(D5115&gt;O5115,"Fail: operating hours exceed in-service hours",IF(D5115+M5115&gt;O5115,"Fail: operating + unavailable hours exceed in-service hours",IF(P5115,"Partial month: within in-service hours","OK")))</x:f>
        <x:v>OK</x:v>
      </x:c>
    </x:row>
    <x:row r="5116" ht="15" hidden="0" customHeight="1">
      <x:c r="A5116" s="1" t="s">
        <x:v>1515</x:v>
      </x:c>
      <x:c r="B5116" s="14" t="n">
        <x:v>46054</x:v>
      </x:c>
      <x:c r="C5116" s="1" t="n">
        <x:v>73</x:v>
      </x:c>
      <x:c r="D5116" s="1" t="n">
        <x:v>447.2</x:v>
      </x:c>
      <x:c r="E5116" s="1" t="n">
        <x:v>23</x:v>
      </x:c>
      <x:c r="F5116" s="1" t="n">
        <x:v>2</x:v>
      </x:c>
      <x:c r="G5116" s="1" t="n">
        <x:v>39</x:v>
      </x:c>
      <x:c r="H5116" s="1" t="n">
        <x:v>0</x:v>
      </x:c>
      <x:c r="I5116" s="1" t="n">
        <x:v>5</x:v>
      </x:c>
      <x:c r="J5116" s="1" t="n">
        <x:v>0.33</x:v>
      </x:c>
      <x:c r="K5116" s="1" t="n">
        <x:v>0</x:v>
      </x:c>
      <x:c r="L5116" s="1" t="n">
        <x:v>94.8</x:v>
      </x:c>
      <x:c r="M5116" s="1" t="n">
        <x:v>2.1</x:v>
      </x:c>
      <x:c r="N5116" s="1" t="n">
        <x:v>12.8</x:v>
      </x:c>
      <x:c r="O5116" s="1" t="n">
        <x:f aca="0">24*MAX(0,EOMONTH(B5116,0)-MAX(B5116,INDEX(Device_Inventory!$K$2:$K$1201,MATCH(A5116,Device_Inventory!$A$2:$A$1201,0)))+1)</x:f>
        <x:v>672</x:v>
      </x:c>
      <x:c r="P5116" s="11" t="b">
        <x:f aca="0">INDEX(Device_Inventory!$K$2:$K$1201,MATCH(A5116,Device_Inventory!$A$2:$A$1201,0))&gt;B5116</x:f>
        <x:v>0</x:v>
      </x:c>
      <x:c r="Q5116" s="1" t="str">
        <x:f aca="0">IF(D5116&gt;O5116,"Fail: operating hours exceed in-service hours",IF(D5116+M5116&gt;O5116,"Fail: operating + unavailable hours exceed in-service hours",IF(P5116,"Partial month: within in-service hours","OK")))</x:f>
        <x:v>OK</x:v>
      </x:c>
    </x:row>
    <x:row r="5117" ht="15" hidden="0" customHeight="1">
      <x:c r="A5117" s="1" t="s">
        <x:v>1515</x:v>
      </x:c>
      <x:c r="B5117" s="14" t="n">
        <x:v>46082</x:v>
      </x:c>
      <x:c r="C5117" s="1" t="n">
        <x:v>59.9</x:v>
      </x:c>
      <x:c r="D5117" s="1" t="n">
        <x:v>413.6</x:v>
      </x:c>
      <x:c r="E5117" s="1" t="n">
        <x:v>26</x:v>
      </x:c>
      <x:c r="F5117" s="1" t="n">
        <x:v>4</x:v>
      </x:c>
      <x:c r="G5117" s="1" t="n">
        <x:v>42</x:v>
      </x:c>
      <x:c r="H5117" s="1" t="n">
        <x:v>1</x:v>
      </x:c>
      <x:c r="I5117" s="1" t="n">
        <x:v>3</x:v>
      </x:c>
      <x:c r="J5117" s="1" t="n">
        <x:v>0.5</x:v>
      </x:c>
      <x:c r="K5117" s="1" t="n">
        <x:v>0</x:v>
      </x:c>
      <x:c r="L5117" s="1" t="n">
        <x:v>90.5</x:v>
      </x:c>
      <x:c r="M5117" s="1" t="n">
        <x:v>0.5</x:v>
      </x:c>
      <x:c r="N5117" s="1" t="n">
        <x:v>8.2</x:v>
      </x:c>
      <x:c r="O5117" s="1" t="n">
        <x:f aca="0">24*MAX(0,EOMONTH(B5117,0)-MAX(B5117,INDEX(Device_Inventory!$K$2:$K$1201,MATCH(A5117,Device_Inventory!$A$2:$A$1201,0)))+1)</x:f>
        <x:v>744</x:v>
      </x:c>
      <x:c r="P5117" s="11" t="b">
        <x:f aca="0">INDEX(Device_Inventory!$K$2:$K$1201,MATCH(A5117,Device_Inventory!$A$2:$A$1201,0))&gt;B5117</x:f>
        <x:v>0</x:v>
      </x:c>
      <x:c r="Q5117" s="1" t="str">
        <x:f aca="0">IF(D5117&gt;O5117,"Fail: operating hours exceed in-service hours",IF(D5117+M5117&gt;O5117,"Fail: operating + unavailable hours exceed in-service hours",IF(P5117,"Partial month: within in-service hours","OK")))</x:f>
        <x:v>OK</x:v>
      </x:c>
    </x:row>
    <x:row r="5118" ht="15" hidden="0" customHeight="1">
      <x:c r="A5118" s="1" t="s">
        <x:v>1515</x:v>
      </x:c>
      <x:c r="B5118" s="14" t="n">
        <x:v>46113</x:v>
      </x:c>
      <x:c r="C5118" s="1" t="n">
        <x:v>65</x:v>
      </x:c>
      <x:c r="D5118" s="1" t="n">
        <x:v>449.2</x:v>
      </x:c>
      <x:c r="E5118" s="1" t="n">
        <x:v>21</x:v>
      </x:c>
      <x:c r="F5118" s="1" t="n">
        <x:v>1</x:v>
      </x:c>
      <x:c r="G5118" s="1" t="n">
        <x:v>34</x:v>
      </x:c>
      <x:c r="H5118" s="1" t="n">
        <x:v>0</x:v>
      </x:c>
      <x:c r="I5118" s="1" t="n">
        <x:v>3</x:v>
      </x:c>
      <x:c r="J5118" s="1" t="n">
        <x:v>0</x:v>
      </x:c>
      <x:c r="K5118" s="1" t="n">
        <x:v>1</x:v>
      </x:c>
      <x:c r="L5118" s="1" t="n">
        <x:v>95.4</x:v>
      </x:c>
      <x:c r="M5118" s="1" t="n">
        <x:v>6.9</x:v>
      </x:c>
      <x:c r="N5118" s="1" t="n">
        <x:v>14.3</x:v>
      </x:c>
      <x:c r="O5118" s="1" t="n">
        <x:f aca="0">24*MAX(0,EOMONTH(B5118,0)-MAX(B5118,INDEX(Device_Inventory!$K$2:$K$1201,MATCH(A5118,Device_Inventory!$A$2:$A$1201,0)))+1)</x:f>
        <x:v>720</x:v>
      </x:c>
      <x:c r="P5118" s="11" t="b">
        <x:f aca="0">INDEX(Device_Inventory!$K$2:$K$1201,MATCH(A5118,Device_Inventory!$A$2:$A$1201,0))&gt;B5118</x:f>
        <x:v>0</x:v>
      </x:c>
      <x:c r="Q5118" s="1" t="str">
        <x:f aca="0">IF(D5118&gt;O5118,"Fail: operating hours exceed in-service hours",IF(D5118+M5118&gt;O5118,"Fail: operating + unavailable hours exceed in-service hours",IF(P5118,"Partial month: within in-service hours","OK")))</x:f>
        <x:v>OK</x:v>
      </x:c>
    </x:row>
    <x:row r="5119" ht="15" hidden="0" customHeight="1">
      <x:c r="A5119" s="1" t="s">
        <x:v>1515</x:v>
      </x:c>
      <x:c r="B5119" s="14" t="n">
        <x:v>46143</x:v>
      </x:c>
      <x:c r="C5119" s="1" t="n">
        <x:v>57.7</x:v>
      </x:c>
      <x:c r="D5119" s="1" t="n">
        <x:v>398.3</x:v>
      </x:c>
      <x:c r="E5119" s="1" t="n">
        <x:v>24</x:v>
      </x:c>
      <x:c r="F5119" s="1" t="n">
        <x:v>0</x:v>
      </x:c>
      <x:c r="G5119" s="1" t="n">
        <x:v>48</x:v>
      </x:c>
      <x:c r="H5119" s="1" t="n">
        <x:v>1</x:v>
      </x:c>
      <x:c r="I5119" s="1" t="n">
        <x:v>4</x:v>
      </x:c>
      <x:c r="J5119" s="1" t="n">
        <x:v>0</x:v>
      </x:c>
      <x:c r="K5119" s="1" t="n">
        <x:v>0</x:v>
      </x:c>
      <x:c r="L5119" s="1" t="n">
        <x:v>92.3</x:v>
      </x:c>
      <x:c r="M5119" s="1" t="n">
        <x:v>2.2</x:v>
      </x:c>
      <x:c r="N5119" s="1" t="n">
        <x:v>13.2</x:v>
      </x:c>
      <x:c r="O5119" s="1" t="n">
        <x:f aca="0">24*MAX(0,EOMONTH(B5119,0)-MAX(B5119,INDEX(Device_Inventory!$K$2:$K$1201,MATCH(A5119,Device_Inventory!$A$2:$A$1201,0)))+1)</x:f>
        <x:v>744</x:v>
      </x:c>
      <x:c r="P5119" s="11" t="b">
        <x:f aca="0">INDEX(Device_Inventory!$K$2:$K$1201,MATCH(A5119,Device_Inventory!$A$2:$A$1201,0))&gt;B5119</x:f>
        <x:v>0</x:v>
      </x:c>
      <x:c r="Q5119" s="1" t="str">
        <x:f aca="0">IF(D5119&gt;O5119,"Fail: operating hours exceed in-service hours",IF(D5119+M5119&gt;O5119,"Fail: operating + unavailable hours exceed in-service hours",IF(P5119,"Partial month: within in-service hours","OK")))</x:f>
        <x:v>OK</x:v>
      </x:c>
    </x:row>
    <x:row r="5120" ht="15" hidden="0" customHeight="1">
      <x:c r="A5120" s="1" t="s">
        <x:v>1515</x:v>
      </x:c>
      <x:c r="B5120" s="14" t="n">
        <x:v>46174</x:v>
      </x:c>
      <x:c r="C5120" s="1" t="n">
        <x:v>68.5</x:v>
      </x:c>
      <x:c r="D5120" s="1" t="n">
        <x:v>460.7</x:v>
      </x:c>
      <x:c r="E5120" s="1" t="n">
        <x:v>21</x:v>
      </x:c>
      <x:c r="F5120" s="1" t="n">
        <x:v>4</x:v>
      </x:c>
      <x:c r="G5120" s="1" t="n">
        <x:v>32</x:v>
      </x:c>
      <x:c r="H5120" s="1" t="n">
        <x:v>0</x:v>
      </x:c>
      <x:c r="I5120" s="1" t="n">
        <x:v>3</x:v>
      </x:c>
      <x:c r="J5120" s="1" t="n">
        <x:v>0.29</x:v>
      </x:c>
      <x:c r="K5120" s="1" t="n">
        <x:v>0</x:v>
      </x:c>
      <x:c r="L5120" s="1" t="n">
        <x:v>92.6</x:v>
      </x:c>
      <x:c r="M5120" s="1" t="n">
        <x:v>8.7</x:v>
      </x:c>
      <x:c r="N5120" s="1" t="n">
        <x:v>8.5</x:v>
      </x:c>
      <x:c r="O5120" s="1" t="n">
        <x:f aca="0">24*MAX(0,EOMONTH(B5120,0)-MAX(B5120,INDEX(Device_Inventory!$K$2:$K$1201,MATCH(A5120,Device_Inventory!$A$2:$A$1201,0)))+1)</x:f>
        <x:v>720</x:v>
      </x:c>
      <x:c r="P5120" s="11" t="b">
        <x:f aca="0">INDEX(Device_Inventory!$K$2:$K$1201,MATCH(A5120,Device_Inventory!$A$2:$A$1201,0))&gt;B5120</x:f>
        <x:v>0</x:v>
      </x:c>
      <x:c r="Q5120" s="1" t="str">
        <x:f aca="0">IF(D5120&gt;O5120,"Fail: operating hours exceed in-service hours",IF(D5120+M5120&gt;O5120,"Fail: operating + unavailable hours exceed in-service hours",IF(P5120,"Partial month: within in-service hours","OK")))</x:f>
        <x:v>OK</x:v>
      </x:c>
    </x:row>
    <x:row r="5121" ht="15" hidden="0" customHeight="1">
      <x:c r="A5121" s="1" t="s">
        <x:v>1515</x:v>
      </x:c>
      <x:c r="B5121" s="14" t="n">
        <x:v>46204</x:v>
      </x:c>
      <x:c r="C5121" s="1" t="n">
        <x:v>55.4</x:v>
      </x:c>
      <x:c r="D5121" s="1" t="n">
        <x:v>404.2</x:v>
      </x:c>
      <x:c r="E5121" s="1" t="n">
        <x:v>19</x:v>
      </x:c>
      <x:c r="F5121" s="1" t="n">
        <x:v>2</x:v>
      </x:c>
      <x:c r="G5121" s="1" t="n">
        <x:v>38</x:v>
      </x:c>
      <x:c r="H5121" s="1" t="n">
        <x:v>0</x:v>
      </x:c>
      <x:c r="I5121" s="1" t="n">
        <x:v>5</x:v>
      </x:c>
      <x:c r="J5121" s="1" t="n">
        <x:v>0.32</x:v>
      </x:c>
      <x:c r="K5121" s="1" t="n">
        <x:v>1</x:v>
      </x:c>
      <x:c r="L5121" s="1" t="n">
        <x:v>92.9</x:v>
      </x:c>
      <x:c r="M5121" s="1" t="n">
        <x:v>4</x:v>
      </x:c>
      <x:c r="N5121" s="1" t="n">
        <x:v>6.5</x:v>
      </x:c>
      <x:c r="O5121" s="1" t="n">
        <x:f aca="0">24*MAX(0,EOMONTH(B5121,0)-MAX(B5121,INDEX(Device_Inventory!$K$2:$K$1201,MATCH(A5121,Device_Inventory!$A$2:$A$1201,0)))+1)</x:f>
        <x:v>744</x:v>
      </x:c>
      <x:c r="P5121" s="11" t="b">
        <x:f aca="0">INDEX(Device_Inventory!$K$2:$K$1201,MATCH(A5121,Device_Inventory!$A$2:$A$1201,0))&gt;B5121</x:f>
        <x:v>0</x:v>
      </x:c>
      <x:c r="Q5121" s="1" t="str">
        <x:f aca="0">IF(D5121&gt;O5121,"Fail: operating hours exceed in-service hours",IF(D5121+M5121&gt;O5121,"Fail: operating + unavailable hours exceed in-service hours",IF(P5121,"Partial month: within in-service hours","OK")))</x:f>
        <x:v>OK</x:v>
      </x:c>
    </x:row>
    <x:row r="5122" ht="15" hidden="0" customHeight="1">
      <x:c r="A5122" s="1" t="s">
        <x:v>1517</x:v>
      </x:c>
      <x:c r="B5122" s="14" t="n">
        <x:v>46054</x:v>
      </x:c>
      <x:c r="C5122" s="1" t="n">
        <x:v>65.3</x:v>
      </x:c>
      <x:c r="D5122" s="1" t="n">
        <x:v>382.3</x:v>
      </x:c>
      <x:c r="E5122" s="1" t="n">
        <x:v>10</x:v>
      </x:c>
      <x:c r="F5122" s="1" t="n">
        <x:v>2</x:v>
      </x:c>
      <x:c r="G5122" s="1" t="n">
        <x:v>58</x:v>
      </x:c>
      <x:c r="H5122" s="1" t="n">
        <x:v>0</x:v>
      </x:c>
      <x:c r="I5122" s="1" t="n">
        <x:v>0</x:v>
      </x:c>
      <x:c r="J5122" s="1" t="n">
        <x:v>0.1</x:v>
      </x:c>
      <x:c r="K5122" s="1" t="n">
        <x:v>0</x:v>
      </x:c>
      <x:c r="L5122" s="1" t="n">
        <x:v>98.3</x:v>
      </x:c>
      <x:c r="M5122" s="1" t="n">
        <x:v>3.1</x:v>
      </x:c>
      <x:c r="N5122" s="1" t="n">
        <x:v>20.4</x:v>
      </x:c>
      <x:c r="O5122" s="1" t="n">
        <x:f aca="0">24*MAX(0,EOMONTH(B5122,0)-MAX(B5122,INDEX(Device_Inventory!$K$2:$K$1201,MATCH(A5122,Device_Inventory!$A$2:$A$1201,0)))+1)</x:f>
        <x:v>672</x:v>
      </x:c>
      <x:c r="P5122" s="11" t="b">
        <x:f aca="0">INDEX(Device_Inventory!$K$2:$K$1201,MATCH(A5122,Device_Inventory!$A$2:$A$1201,0))&gt;B5122</x:f>
        <x:v>0</x:v>
      </x:c>
      <x:c r="Q5122" s="1" t="str">
        <x:f aca="0">IF(D5122&gt;O5122,"Fail: operating hours exceed in-service hours",IF(D5122+M5122&gt;O5122,"Fail: operating + unavailable hours exceed in-service hours",IF(P5122,"Partial month: within in-service hours","OK")))</x:f>
        <x:v>OK</x:v>
      </x:c>
    </x:row>
    <x:row r="5123" ht="15" hidden="0" customHeight="1">
      <x:c r="A5123" s="1" t="s">
        <x:v>1517</x:v>
      </x:c>
      <x:c r="B5123" s="14" t="n">
        <x:v>46082</x:v>
      </x:c>
      <x:c r="C5123" s="1" t="n">
        <x:v>79</x:v>
      </x:c>
      <x:c r="D5123" s="1" t="n">
        <x:v>466.2</x:v>
      </x:c>
      <x:c r="E5123" s="1" t="n">
        <x:v>28</x:v>
      </x:c>
      <x:c r="F5123" s="1" t="n">
        <x:v>3</x:v>
      </x:c>
      <x:c r="G5123" s="1" t="n">
        <x:v>39</x:v>
      </x:c>
      <x:c r="H5123" s="1" t="n">
        <x:v>1</x:v>
      </x:c>
      <x:c r="I5123" s="1" t="n">
        <x:v>3</x:v>
      </x:c>
      <x:c r="J5123" s="1" t="n">
        <x:v>0.48</x:v>
      </x:c>
      <x:c r="K5123" s="1" t="n">
        <x:v>2</x:v>
      </x:c>
      <x:c r="L5123" s="1" t="n">
        <x:v>92</x:v>
      </x:c>
      <x:c r="M5123" s="1" t="n">
        <x:v>3.6</x:v>
      </x:c>
      <x:c r="N5123" s="1" t="n">
        <x:v>21.2</x:v>
      </x:c>
      <x:c r="O5123" s="1" t="n">
        <x:f aca="0">24*MAX(0,EOMONTH(B5123,0)-MAX(B5123,INDEX(Device_Inventory!$K$2:$K$1201,MATCH(A5123,Device_Inventory!$A$2:$A$1201,0)))+1)</x:f>
        <x:v>744</x:v>
      </x:c>
      <x:c r="P5123" s="11" t="b">
        <x:f aca="0">INDEX(Device_Inventory!$K$2:$K$1201,MATCH(A5123,Device_Inventory!$A$2:$A$1201,0))&gt;B5123</x:f>
        <x:v>0</x:v>
      </x:c>
      <x:c r="Q5123" s="1" t="str">
        <x:f aca="0">IF(D5123&gt;O5123,"Fail: operating hours exceed in-service hours",IF(D5123+M5123&gt;O5123,"Fail: operating + unavailable hours exceed in-service hours",IF(P5123,"Partial month: within in-service hours","OK")))</x:f>
        <x:v>OK</x:v>
      </x:c>
    </x:row>
    <x:row r="5124" ht="15" hidden="0" customHeight="1">
      <x:c r="A5124" s="1" t="s">
        <x:v>1517</x:v>
      </x:c>
      <x:c r="B5124" s="14" t="n">
        <x:v>46113</x:v>
      </x:c>
      <x:c r="C5124" s="1" t="n">
        <x:v>59</x:v>
      </x:c>
      <x:c r="D5124" s="1" t="n">
        <x:v>403.6</x:v>
      </x:c>
      <x:c r="E5124" s="1" t="n">
        <x:v>18</x:v>
      </x:c>
      <x:c r="F5124" s="1" t="n">
        <x:v>2</x:v>
      </x:c>
      <x:c r="G5124" s="1" t="n">
        <x:v>15</x:v>
      </x:c>
      <x:c r="H5124" s="1" t="n">
        <x:v>0</x:v>
      </x:c>
      <x:c r="I5124" s="1" t="n">
        <x:v>2</x:v>
      </x:c>
      <x:c r="J5124" s="1" t="n">
        <x:v>0.89</x:v>
      </x:c>
      <x:c r="K5124" s="1" t="n">
        <x:v>1</x:v>
      </x:c>
      <x:c r="L5124" s="1" t="n">
        <x:v>95.4</x:v>
      </x:c>
      <x:c r="M5124" s="1" t="n">
        <x:v>0</x:v>
      </x:c>
      <x:c r="N5124" s="1" t="n">
        <x:v>10.2</x:v>
      </x:c>
      <x:c r="O5124" s="1" t="n">
        <x:f aca="0">24*MAX(0,EOMONTH(B5124,0)-MAX(B5124,INDEX(Device_Inventory!$K$2:$K$1201,MATCH(A5124,Device_Inventory!$A$2:$A$1201,0)))+1)</x:f>
        <x:v>720</x:v>
      </x:c>
      <x:c r="P5124" s="11" t="b">
        <x:f aca="0">INDEX(Device_Inventory!$K$2:$K$1201,MATCH(A5124,Device_Inventory!$A$2:$A$1201,0))&gt;B5124</x:f>
        <x:v>0</x:v>
      </x:c>
      <x:c r="Q5124" s="1" t="str">
        <x:f aca="0">IF(D5124&gt;O5124,"Fail: operating hours exceed in-service hours",IF(D5124+M5124&gt;O5124,"Fail: operating + unavailable hours exceed in-service hours",IF(P5124,"Partial month: within in-service hours","OK")))</x:f>
        <x:v>OK</x:v>
      </x:c>
    </x:row>
    <x:row r="5125" ht="15" hidden="0" customHeight="1">
      <x:c r="A5125" s="1" t="s">
        <x:v>1517</x:v>
      </x:c>
      <x:c r="B5125" s="14" t="n">
        <x:v>46143</x:v>
      </x:c>
      <x:c r="C5125" s="1" t="n">
        <x:v>72.4</x:v>
      </x:c>
      <x:c r="D5125" s="1" t="n">
        <x:v>414</x:v>
      </x:c>
      <x:c r="E5125" s="1" t="n">
        <x:v>13</x:v>
      </x:c>
      <x:c r="F5125" s="1" t="n">
        <x:v>1</x:v>
      </x:c>
      <x:c r="G5125" s="1" t="n">
        <x:v>39</x:v>
      </x:c>
      <x:c r="H5125" s="1" t="n">
        <x:v>0</x:v>
      </x:c>
      <x:c r="I5125" s="1" t="n">
        <x:v>3</x:v>
      </x:c>
      <x:c r="J5125" s="1" t="n">
        <x:v>0</x:v>
      </x:c>
      <x:c r="K5125" s="1" t="n">
        <x:v>0</x:v>
      </x:c>
      <x:c r="L5125" s="1" t="n">
        <x:v>96.3</x:v>
      </x:c>
      <x:c r="M5125" s="1" t="n">
        <x:v>4</x:v>
      </x:c>
      <x:c r="N5125" s="1" t="n">
        <x:v>15.4</x:v>
      </x:c>
      <x:c r="O5125" s="1" t="n">
        <x:f aca="0">24*MAX(0,EOMONTH(B5125,0)-MAX(B5125,INDEX(Device_Inventory!$K$2:$K$1201,MATCH(A5125,Device_Inventory!$A$2:$A$1201,0)))+1)</x:f>
        <x:v>744</x:v>
      </x:c>
      <x:c r="P5125" s="11" t="b">
        <x:f aca="0">INDEX(Device_Inventory!$K$2:$K$1201,MATCH(A5125,Device_Inventory!$A$2:$A$1201,0))&gt;B5125</x:f>
        <x:v>0</x:v>
      </x:c>
      <x:c r="Q5125" s="1" t="str">
        <x:f aca="0">IF(D5125&gt;O5125,"Fail: operating hours exceed in-service hours",IF(D5125+M5125&gt;O5125,"Fail: operating + unavailable hours exceed in-service hours",IF(P5125,"Partial month: within in-service hours","OK")))</x:f>
        <x:v>OK</x:v>
      </x:c>
    </x:row>
    <x:row r="5126" ht="15" hidden="0" customHeight="1">
      <x:c r="A5126" s="1" t="s">
        <x:v>1517</x:v>
      </x:c>
      <x:c r="B5126" s="14" t="n">
        <x:v>46174</x:v>
      </x:c>
      <x:c r="C5126" s="1" t="n">
        <x:v>49</x:v>
      </x:c>
      <x:c r="D5126" s="1" t="n">
        <x:v>323.9</x:v>
      </x:c>
      <x:c r="E5126" s="1" t="n">
        <x:v>15</x:v>
      </x:c>
      <x:c r="F5126" s="1" t="n">
        <x:v>2</x:v>
      </x:c>
      <x:c r="G5126" s="1" t="n">
        <x:v>38</x:v>
      </x:c>
      <x:c r="H5126" s="1" t="n">
        <x:v>1</x:v>
      </x:c>
      <x:c r="I5126" s="1" t="n">
        <x:v>2</x:v>
      </x:c>
      <x:c r="J5126" s="1" t="n">
        <x:v>0.1</x:v>
      </x:c>
      <x:c r="K5126" s="1" t="n">
        <x:v>0</x:v>
      </x:c>
      <x:c r="L5126" s="1" t="n">
        <x:v>96.8</x:v>
      </x:c>
      <x:c r="M5126" s="1" t="n">
        <x:v>7.6</x:v>
      </x:c>
      <x:c r="N5126" s="1" t="n">
        <x:v>13.4</x:v>
      </x:c>
      <x:c r="O5126" s="1" t="n">
        <x:f aca="0">24*MAX(0,EOMONTH(B5126,0)-MAX(B5126,INDEX(Device_Inventory!$K$2:$K$1201,MATCH(A5126,Device_Inventory!$A$2:$A$1201,0)))+1)</x:f>
        <x:v>720</x:v>
      </x:c>
      <x:c r="P5126" s="11" t="b">
        <x:f aca="0">INDEX(Device_Inventory!$K$2:$K$1201,MATCH(A5126,Device_Inventory!$A$2:$A$1201,0))&gt;B5126</x:f>
        <x:v>0</x:v>
      </x:c>
      <x:c r="Q5126" s="1" t="str">
        <x:f aca="0">IF(D5126&gt;O5126,"Fail: operating hours exceed in-service hours",IF(D5126+M5126&gt;O5126,"Fail: operating + unavailable hours exceed in-service hours",IF(P5126,"Partial month: within in-service hours","OK")))</x:f>
        <x:v>OK</x:v>
      </x:c>
    </x:row>
    <x:row r="5127" ht="15" hidden="0" customHeight="1">
      <x:c r="A5127" s="1" t="s">
        <x:v>1517</x:v>
      </x:c>
      <x:c r="B5127" s="14" t="n">
        <x:v>46204</x:v>
      </x:c>
      <x:c r="C5127" s="1" t="n">
        <x:v>61.6</x:v>
      </x:c>
      <x:c r="D5127" s="1" t="n">
        <x:v>367.7</x:v>
      </x:c>
      <x:c r="E5127" s="1" t="n">
        <x:v>25</x:v>
      </x:c>
      <x:c r="F5127" s="1" t="n">
        <x:v>2</x:v>
      </x:c>
      <x:c r="G5127" s="1" t="n">
        <x:v>38</x:v>
      </x:c>
      <x:c r="H5127" s="1" t="n">
        <x:v>0</x:v>
      </x:c>
      <x:c r="I5127" s="1" t="n">
        <x:v>1</x:v>
      </x:c>
      <x:c r="J5127" s="1" t="n">
        <x:v>0.23</x:v>
      </x:c>
      <x:c r="K5127" s="1" t="n">
        <x:v>1</x:v>
      </x:c>
      <x:c r="L5127" s="1" t="n">
        <x:v>96.6</x:v>
      </x:c>
      <x:c r="M5127" s="1" t="n">
        <x:v>4.6</x:v>
      </x:c>
      <x:c r="N5127" s="1" t="n">
        <x:v>14.4</x:v>
      </x:c>
      <x:c r="O5127" s="1" t="n">
        <x:f aca="0">24*MAX(0,EOMONTH(B5127,0)-MAX(B5127,INDEX(Device_Inventory!$K$2:$K$1201,MATCH(A5127,Device_Inventory!$A$2:$A$1201,0)))+1)</x:f>
        <x:v>744</x:v>
      </x:c>
      <x:c r="P5127" s="11" t="b">
        <x:f aca="0">INDEX(Device_Inventory!$K$2:$K$1201,MATCH(A5127,Device_Inventory!$A$2:$A$1201,0))&gt;B5127</x:f>
        <x:v>0</x:v>
      </x:c>
      <x:c r="Q5127" s="1" t="str">
        <x:f aca="0">IF(D5127&gt;O5127,"Fail: operating hours exceed in-service hours",IF(D5127+M5127&gt;O5127,"Fail: operating + unavailable hours exceed in-service hours",IF(P5127,"Partial month: within in-service hours","OK")))</x:f>
        <x:v>OK</x:v>
      </x:c>
    </x:row>
    <x:row r="5128" ht="15" hidden="0" customHeight="1">
      <x:c r="A5128" s="1" t="s">
        <x:v>1518</x:v>
      </x:c>
      <x:c r="B5128" s="14" t="n">
        <x:v>46054</x:v>
      </x:c>
      <x:c r="C5128" s="1" t="n">
        <x:v>64.3</x:v>
      </x:c>
      <x:c r="D5128" s="1" t="n">
        <x:v>389.7</x:v>
      </x:c>
      <x:c r="E5128" s="1" t="n">
        <x:v>14</x:v>
      </x:c>
      <x:c r="F5128" s="1" t="n">
        <x:v>2</x:v>
      </x:c>
      <x:c r="G5128" s="1" t="n">
        <x:v>43</x:v>
      </x:c>
      <x:c r="H5128" s="1" t="n">
        <x:v>0</x:v>
      </x:c>
      <x:c r="I5128" s="1" t="n">
        <x:v>2</x:v>
      </x:c>
      <x:c r="J5128" s="1" t="n">
        <x:v>0.57</x:v>
      </x:c>
      <x:c r="K5128" s="1" t="n">
        <x:v>2</x:v>
      </x:c>
      <x:c r="L5128" s="1" t="n">
        <x:v>93.3</x:v>
      </x:c>
      <x:c r="M5128" s="1" t="n">
        <x:v>8.2</x:v>
      </x:c>
      <x:c r="N5128" s="1" t="n">
        <x:v>12.3</x:v>
      </x:c>
      <x:c r="O5128" s="1" t="n">
        <x:f aca="0">24*MAX(0,EOMONTH(B5128,0)-MAX(B5128,INDEX(Device_Inventory!$K$2:$K$1201,MATCH(A5128,Device_Inventory!$A$2:$A$1201,0)))+1)</x:f>
        <x:v>672</x:v>
      </x:c>
      <x:c r="P5128" s="11" t="b">
        <x:f aca="0">INDEX(Device_Inventory!$K$2:$K$1201,MATCH(A5128,Device_Inventory!$A$2:$A$1201,0))&gt;B5128</x:f>
        <x:v>0</x:v>
      </x:c>
      <x:c r="Q5128" s="1" t="str">
        <x:f aca="0">IF(D5128&gt;O5128,"Fail: operating hours exceed in-service hours",IF(D5128+M5128&gt;O5128,"Fail: operating + unavailable hours exceed in-service hours",IF(P5128,"Partial month: within in-service hours","OK")))</x:f>
        <x:v>OK</x:v>
      </x:c>
    </x:row>
    <x:row r="5129" ht="15" hidden="0" customHeight="1">
      <x:c r="A5129" s="1" t="s">
        <x:v>1518</x:v>
      </x:c>
      <x:c r="B5129" s="14" t="n">
        <x:v>46082</x:v>
      </x:c>
      <x:c r="C5129" s="1" t="n">
        <x:v>48.5</x:v>
      </x:c>
      <x:c r="D5129" s="1" t="n">
        <x:v>349.6</x:v>
      </x:c>
      <x:c r="E5129" s="1" t="n">
        <x:v>22</x:v>
      </x:c>
      <x:c r="F5129" s="1" t="n">
        <x:v>0</x:v>
      </x:c>
      <x:c r="G5129" s="1" t="n">
        <x:v>27</x:v>
      </x:c>
      <x:c r="H5129" s="1" t="n">
        <x:v>1</x:v>
      </x:c>
      <x:c r="I5129" s="1" t="n">
        <x:v>2</x:v>
      </x:c>
      <x:c r="J5129" s="1" t="n">
        <x:v>1.19</x:v>
      </x:c>
      <x:c r="K5129" s="1" t="n">
        <x:v>1</x:v>
      </x:c>
      <x:c r="L5129" s="1" t="n">
        <x:v>89.7</x:v>
      </x:c>
      <x:c r="M5129" s="1" t="n">
        <x:v>4.7</x:v>
      </x:c>
      <x:c r="N5129" s="1" t="n">
        <x:v>12.4</x:v>
      </x:c>
      <x:c r="O5129" s="1" t="n">
        <x:f aca="0">24*MAX(0,EOMONTH(B5129,0)-MAX(B5129,INDEX(Device_Inventory!$K$2:$K$1201,MATCH(A5129,Device_Inventory!$A$2:$A$1201,0)))+1)</x:f>
        <x:v>744</x:v>
      </x:c>
      <x:c r="P5129" s="11" t="b">
        <x:f aca="0">INDEX(Device_Inventory!$K$2:$K$1201,MATCH(A5129,Device_Inventory!$A$2:$A$1201,0))&gt;B5129</x:f>
        <x:v>0</x:v>
      </x:c>
      <x:c r="Q5129" s="1" t="str">
        <x:f aca="0">IF(D5129&gt;O5129,"Fail: operating hours exceed in-service hours",IF(D5129+M5129&gt;O5129,"Fail: operating + unavailable hours exceed in-service hours",IF(P5129,"Partial month: within in-service hours","OK")))</x:f>
        <x:v>OK</x:v>
      </x:c>
    </x:row>
    <x:row r="5130" ht="15" hidden="0" customHeight="1">
      <x:c r="A5130" s="1" t="s">
        <x:v>1518</x:v>
      </x:c>
      <x:c r="B5130" s="14" t="n">
        <x:v>46113</x:v>
      </x:c>
      <x:c r="C5130" s="1" t="n">
        <x:v>81.4</x:v>
      </x:c>
      <x:c r="D5130" s="1" t="n">
        <x:v>541.2</x:v>
      </x:c>
      <x:c r="E5130" s="1" t="n">
        <x:v>22</x:v>
      </x:c>
      <x:c r="F5130" s="1" t="n">
        <x:v>2</x:v>
      </x:c>
      <x:c r="G5130" s="1" t="n">
        <x:v>66</x:v>
      </x:c>
      <x:c r="H5130" s="1" t="n">
        <x:v>1</x:v>
      </x:c>
      <x:c r="I5130" s="1" t="n">
        <x:v>3</x:v>
      </x:c>
      <x:c r="J5130" s="1" t="n">
        <x:v>0.93</x:v>
      </x:c>
      <x:c r="K5130" s="1" t="n">
        <x:v>0</x:v>
      </x:c>
      <x:c r="L5130" s="1" t="n">
        <x:v>97.2</x:v>
      </x:c>
      <x:c r="M5130" s="1" t="n">
        <x:v>10.3</x:v>
      </x:c>
      <x:c r="N5130" s="1" t="n">
        <x:v>15.8</x:v>
      </x:c>
      <x:c r="O5130" s="1" t="n">
        <x:f aca="0">24*MAX(0,EOMONTH(B5130,0)-MAX(B5130,INDEX(Device_Inventory!$K$2:$K$1201,MATCH(A5130,Device_Inventory!$A$2:$A$1201,0)))+1)</x:f>
        <x:v>720</x:v>
      </x:c>
      <x:c r="P5130" s="11" t="b">
        <x:f aca="0">INDEX(Device_Inventory!$K$2:$K$1201,MATCH(A5130,Device_Inventory!$A$2:$A$1201,0))&gt;B5130</x:f>
        <x:v>0</x:v>
      </x:c>
      <x:c r="Q5130" s="1" t="str">
        <x:f aca="0">IF(D5130&gt;O5130,"Fail: operating hours exceed in-service hours",IF(D5130+M5130&gt;O5130,"Fail: operating + unavailable hours exceed in-service hours",IF(P5130,"Partial month: within in-service hours","OK")))</x:f>
        <x:v>OK</x:v>
      </x:c>
    </x:row>
    <x:row r="5131" ht="15" hidden="0" customHeight="1">
      <x:c r="A5131" s="1" t="s">
        <x:v>1518</x:v>
      </x:c>
      <x:c r="B5131" s="14" t="n">
        <x:v>46143</x:v>
      </x:c>
      <x:c r="C5131" s="1" t="n">
        <x:v>36.8</x:v>
      </x:c>
      <x:c r="D5131" s="1" t="n">
        <x:v>249.2</x:v>
      </x:c>
      <x:c r="E5131" s="1" t="n">
        <x:v>20</x:v>
      </x:c>
      <x:c r="F5131" s="1" t="n">
        <x:v>1</x:v>
      </x:c>
      <x:c r="G5131" s="1" t="n">
        <x:v>46</x:v>
      </x:c>
      <x:c r="H5131" s="1" t="n">
        <x:v>0</x:v>
      </x:c>
      <x:c r="I5131" s="1" t="n">
        <x:v>1</x:v>
      </x:c>
      <x:c r="J5131" s="1" t="n">
        <x:v>1.4</x:v>
      </x:c>
      <x:c r="K5131" s="1" t="n">
        <x:v>0</x:v>
      </x:c>
      <x:c r="L5131" s="1" t="n">
        <x:v>93.3</x:v>
      </x:c>
      <x:c r="M5131" s="1" t="n">
        <x:v>1.3</x:v>
      </x:c>
      <x:c r="N5131" s="1" t="n">
        <x:v>9</x:v>
      </x:c>
      <x:c r="O5131" s="1" t="n">
        <x:f aca="0">24*MAX(0,EOMONTH(B5131,0)-MAX(B5131,INDEX(Device_Inventory!$K$2:$K$1201,MATCH(A5131,Device_Inventory!$A$2:$A$1201,0)))+1)</x:f>
        <x:v>744</x:v>
      </x:c>
      <x:c r="P5131" s="11" t="b">
        <x:f aca="0">INDEX(Device_Inventory!$K$2:$K$1201,MATCH(A5131,Device_Inventory!$A$2:$A$1201,0))&gt;B5131</x:f>
        <x:v>0</x:v>
      </x:c>
      <x:c r="Q5131" s="1" t="str">
        <x:f aca="0">IF(D5131&gt;O5131,"Fail: operating hours exceed in-service hours",IF(D5131+M5131&gt;O5131,"Fail: operating + unavailable hours exceed in-service hours",IF(P5131,"Partial month: within in-service hours","OK")))</x:f>
        <x:v>OK</x:v>
      </x:c>
    </x:row>
    <x:row r="5132" ht="15" hidden="0" customHeight="1">
      <x:c r="A5132" s="1" t="s">
        <x:v>1518</x:v>
      </x:c>
      <x:c r="B5132" s="14" t="n">
        <x:v>46174</x:v>
      </x:c>
      <x:c r="C5132" s="1" t="n">
        <x:v>40.6</x:v>
      </x:c>
      <x:c r="D5132" s="1" t="n">
        <x:v>283.9</x:v>
      </x:c>
      <x:c r="E5132" s="1" t="n">
        <x:v>19</x:v>
      </x:c>
      <x:c r="F5132" s="1" t="n">
        <x:v>0</x:v>
      </x:c>
      <x:c r="G5132" s="1" t="n">
        <x:v>19</x:v>
      </x:c>
      <x:c r="H5132" s="1" t="n">
        <x:v>1</x:v>
      </x:c>
      <x:c r="I5132" s="1" t="n">
        <x:v>3</x:v>
      </x:c>
      <x:c r="J5132" s="1" t="n">
        <x:v>0.81</x:v>
      </x:c>
      <x:c r="K5132" s="1" t="n">
        <x:v>0</x:v>
      </x:c>
      <x:c r="L5132" s="1" t="n">
        <x:v>90.4</x:v>
      </x:c>
      <x:c r="M5132" s="1" t="n">
        <x:v>2.3</x:v>
      </x:c>
      <x:c r="N5132" s="1" t="n">
        <x:v>12.6</x:v>
      </x:c>
      <x:c r="O5132" s="1" t="n">
        <x:f aca="0">24*MAX(0,EOMONTH(B5132,0)-MAX(B5132,INDEX(Device_Inventory!$K$2:$K$1201,MATCH(A5132,Device_Inventory!$A$2:$A$1201,0)))+1)</x:f>
        <x:v>720</x:v>
      </x:c>
      <x:c r="P5132" s="11" t="b">
        <x:f aca="0">INDEX(Device_Inventory!$K$2:$K$1201,MATCH(A5132,Device_Inventory!$A$2:$A$1201,0))&gt;B5132</x:f>
        <x:v>0</x:v>
      </x:c>
      <x:c r="Q5132" s="1" t="str">
        <x:f aca="0">IF(D5132&gt;O5132,"Fail: operating hours exceed in-service hours",IF(D5132+M5132&gt;O5132,"Fail: operating + unavailable hours exceed in-service hours",IF(P5132,"Partial month: within in-service hours","OK")))</x:f>
        <x:v>OK</x:v>
      </x:c>
    </x:row>
    <x:row r="5133" ht="15" hidden="0" customHeight="1">
      <x:c r="A5133" s="1" t="s">
        <x:v>1518</x:v>
      </x:c>
      <x:c r="B5133" s="14" t="n">
        <x:v>46204</x:v>
      </x:c>
      <x:c r="C5133" s="1" t="n">
        <x:v>58</x:v>
      </x:c>
      <x:c r="D5133" s="1" t="n">
        <x:v>377.1</x:v>
      </x:c>
      <x:c r="E5133" s="1" t="n">
        <x:v>19</x:v>
      </x:c>
      <x:c r="F5133" s="1" t="n">
        <x:v>1</x:v>
      </x:c>
      <x:c r="G5133" s="1" t="n">
        <x:v>36</x:v>
      </x:c>
      <x:c r="H5133" s="1" t="n">
        <x:v>0</x:v>
      </x:c>
      <x:c r="I5133" s="1" t="n">
        <x:v>0</x:v>
      </x:c>
      <x:c r="J5133" s="1" t="n">
        <x:v>1.06</x:v>
      </x:c>
      <x:c r="K5133" s="1" t="n">
        <x:v>1</x:v>
      </x:c>
      <x:c r="L5133" s="1" t="n">
        <x:v>97.8</x:v>
      </x:c>
      <x:c r="M5133" s="1" t="n">
        <x:v>0.8</x:v>
      </x:c>
      <x:c r="N5133" s="1" t="n">
        <x:v>5.3</x:v>
      </x:c>
      <x:c r="O5133" s="1" t="n">
        <x:f aca="0">24*MAX(0,EOMONTH(B5133,0)-MAX(B5133,INDEX(Device_Inventory!$K$2:$K$1201,MATCH(A5133,Device_Inventory!$A$2:$A$1201,0)))+1)</x:f>
        <x:v>744</x:v>
      </x:c>
      <x:c r="P5133" s="11" t="b">
        <x:f aca="0">INDEX(Device_Inventory!$K$2:$K$1201,MATCH(A5133,Device_Inventory!$A$2:$A$1201,0))&gt;B5133</x:f>
        <x:v>0</x:v>
      </x:c>
      <x:c r="Q5133" s="1" t="str">
        <x:f aca="0">IF(D5133&gt;O5133,"Fail: operating hours exceed in-service hours",IF(D5133+M5133&gt;O5133,"Fail: operating + unavailable hours exceed in-service hours",IF(P5133,"Partial month: within in-service hours","OK")))</x:f>
        <x:v>OK</x:v>
      </x:c>
    </x:row>
    <x:row r="5134" ht="15" hidden="0" customHeight="1">
      <x:c r="A5134" s="1" t="s">
        <x:v>1520</x:v>
      </x:c>
      <x:c r="B5134" s="14" t="n">
        <x:v>46054</x:v>
      </x:c>
      <x:c r="C5134" s="1" t="n">
        <x:v>95.9</x:v>
      </x:c>
      <x:c r="D5134" s="1" t="n">
        <x:v>627.9</x:v>
      </x:c>
      <x:c r="E5134" s="1" t="n">
        <x:v>41</x:v>
      </x:c>
      <x:c r="F5134" s="1" t="n">
        <x:v>5</x:v>
      </x:c>
      <x:c r="G5134" s="1" t="n">
        <x:v>44</x:v>
      </x:c>
      <x:c r="H5134" s="1" t="n">
        <x:v>3</x:v>
      </x:c>
      <x:c r="I5134" s="1" t="n">
        <x:v>3</x:v>
      </x:c>
      <x:c r="J5134" s="1" t="n">
        <x:v>1.01</x:v>
      </x:c>
      <x:c r="K5134" s="1" t="n">
        <x:v>2</x:v>
      </x:c>
      <x:c r="L5134" s="1" t="n">
        <x:v>97</x:v>
      </x:c>
      <x:c r="M5134" s="1" t="n">
        <x:v>21.1</x:v>
      </x:c>
      <x:c r="N5134" s="1" t="n">
        <x:v>12.8</x:v>
      </x:c>
      <x:c r="O5134" s="1" t="n">
        <x:f aca="0">24*MAX(0,EOMONTH(B5134,0)-MAX(B5134,INDEX(Device_Inventory!$K$2:$K$1201,MATCH(A5134,Device_Inventory!$A$2:$A$1201,0)))+1)</x:f>
        <x:v>672</x:v>
      </x:c>
      <x:c r="P5134" s="11" t="b">
        <x:f aca="0">INDEX(Device_Inventory!$K$2:$K$1201,MATCH(A5134,Device_Inventory!$A$2:$A$1201,0))&gt;B5134</x:f>
        <x:v>0</x:v>
      </x:c>
      <x:c r="Q5134" s="1" t="str">
        <x:f aca="0">IF(D5134&gt;O5134,"Fail: operating hours exceed in-service hours",IF(D5134+M5134&gt;O5134,"Fail: operating + unavailable hours exceed in-service hours",IF(P5134,"Partial month: within in-service hours","OK")))</x:f>
        <x:v>OK</x:v>
      </x:c>
    </x:row>
    <x:row r="5135" ht="15" hidden="0" customHeight="1">
      <x:c r="A5135" s="1" t="s">
        <x:v>1520</x:v>
      </x:c>
      <x:c r="B5135" s="14" t="n">
        <x:v>46082</x:v>
      </x:c>
      <x:c r="C5135" s="1" t="n">
        <x:v>79.4</x:v>
      </x:c>
      <x:c r="D5135" s="1" t="n">
        <x:v>477.1</x:v>
      </x:c>
      <x:c r="E5135" s="1" t="n">
        <x:v>33</x:v>
      </x:c>
      <x:c r="F5135" s="1" t="n">
        <x:v>5</x:v>
      </x:c>
      <x:c r="G5135" s="1" t="n">
        <x:v>42</x:v>
      </x:c>
      <x:c r="H5135" s="1" t="n">
        <x:v>2</x:v>
      </x:c>
      <x:c r="I5135" s="1" t="n">
        <x:v>5</x:v>
      </x:c>
      <x:c r="J5135" s="1" t="n">
        <x:v>1.37</x:v>
      </x:c>
      <x:c r="K5135" s="1" t="n">
        <x:v>0</x:v>
      </x:c>
      <x:c r="L5135" s="1" t="n">
        <x:v>92.2</x:v>
      </x:c>
      <x:c r="M5135" s="1" t="n">
        <x:v>5.9</x:v>
      </x:c>
      <x:c r="N5135" s="1" t="n">
        <x:v>8.7</x:v>
      </x:c>
      <x:c r="O5135" s="1" t="n">
        <x:f aca="0">24*MAX(0,EOMONTH(B5135,0)-MAX(B5135,INDEX(Device_Inventory!$K$2:$K$1201,MATCH(A5135,Device_Inventory!$A$2:$A$1201,0)))+1)</x:f>
        <x:v>744</x:v>
      </x:c>
      <x:c r="P5135" s="11" t="b">
        <x:f aca="0">INDEX(Device_Inventory!$K$2:$K$1201,MATCH(A5135,Device_Inventory!$A$2:$A$1201,0))&gt;B5135</x:f>
        <x:v>0</x:v>
      </x:c>
      <x:c r="Q5135" s="1" t="str">
        <x:f aca="0">IF(D5135&gt;O5135,"Fail: operating hours exceed in-service hours",IF(D5135+M5135&gt;O5135,"Fail: operating + unavailable hours exceed in-service hours",IF(P5135,"Partial month: within in-service hours","OK")))</x:f>
        <x:v>OK</x:v>
      </x:c>
    </x:row>
    <x:row r="5136" ht="15" hidden="0" customHeight="1">
      <x:c r="A5136" s="1" t="s">
        <x:v>1520</x:v>
      </x:c>
      <x:c r="B5136" s="14" t="n">
        <x:v>46113</x:v>
      </x:c>
      <x:c r="C5136" s="1" t="n">
        <x:v>85.2</x:v>
      </x:c>
      <x:c r="D5136" s="1" t="n">
        <x:v>489.3</x:v>
      </x:c>
      <x:c r="E5136" s="1" t="n">
        <x:v>28</x:v>
      </x:c>
      <x:c r="F5136" s="1" t="n">
        <x:v>5</x:v>
      </x:c>
      <x:c r="G5136" s="1" t="n">
        <x:v>36</x:v>
      </x:c>
      <x:c r="H5136" s="1" t="n">
        <x:v>1</x:v>
      </x:c>
      <x:c r="I5136" s="1" t="n">
        <x:v>4</x:v>
      </x:c>
      <x:c r="J5136" s="1" t="n">
        <x:v>1.01</x:v>
      </x:c>
      <x:c r="K5136" s="1" t="n">
        <x:v>1</x:v>
      </x:c>
      <x:c r="L5136" s="1" t="n">
        <x:v>95.7</x:v>
      </x:c>
      <x:c r="M5136" s="1" t="n">
        <x:v>13.8</x:v>
      </x:c>
      <x:c r="N5136" s="1" t="n">
        <x:v>8</x:v>
      </x:c>
      <x:c r="O5136" s="1" t="n">
        <x:f aca="0">24*MAX(0,EOMONTH(B5136,0)-MAX(B5136,INDEX(Device_Inventory!$K$2:$K$1201,MATCH(A5136,Device_Inventory!$A$2:$A$1201,0)))+1)</x:f>
        <x:v>720</x:v>
      </x:c>
      <x:c r="P5136" s="11" t="b">
        <x:f aca="0">INDEX(Device_Inventory!$K$2:$K$1201,MATCH(A5136,Device_Inventory!$A$2:$A$1201,0))&gt;B5136</x:f>
        <x:v>0</x:v>
      </x:c>
      <x:c r="Q5136" s="1" t="str">
        <x:f aca="0">IF(D5136&gt;O5136,"Fail: operating hours exceed in-service hours",IF(D5136+M5136&gt;O5136,"Fail: operating + unavailable hours exceed in-service hours",IF(P5136,"Partial month: within in-service hours","OK")))</x:f>
        <x:v>OK</x:v>
      </x:c>
    </x:row>
    <x:row r="5137" ht="15" hidden="0" customHeight="1">
      <x:c r="A5137" s="1" t="s">
        <x:v>1520</x:v>
      </x:c>
      <x:c r="B5137" s="14" t="n">
        <x:v>46143</x:v>
      </x:c>
      <x:c r="C5137" s="1" t="n">
        <x:v>79.5</x:v>
      </x:c>
      <x:c r="D5137" s="1" t="n">
        <x:v>519.2</x:v>
      </x:c>
      <x:c r="E5137" s="1" t="n">
        <x:v>42</x:v>
      </x:c>
      <x:c r="F5137" s="1" t="n">
        <x:v>3</x:v>
      </x:c>
      <x:c r="G5137" s="1" t="n">
        <x:v>51</x:v>
      </x:c>
      <x:c r="H5137" s="1" t="n">
        <x:v>3</x:v>
      </x:c>
      <x:c r="I5137" s="1" t="n">
        <x:v>3</x:v>
      </x:c>
      <x:c r="J5137" s="1" t="n">
        <x:v>2.03</x:v>
      </x:c>
      <x:c r="K5137" s="1" t="n">
        <x:v>0</x:v>
      </x:c>
      <x:c r="L5137" s="1" t="n">
        <x:v>95.7</x:v>
      </x:c>
      <x:c r="M5137" s="1" t="n">
        <x:v>9</x:v>
      </x:c>
      <x:c r="N5137" s="1" t="n">
        <x:v>9.9</x:v>
      </x:c>
      <x:c r="O5137" s="1" t="n">
        <x:f aca="0">24*MAX(0,EOMONTH(B5137,0)-MAX(B5137,INDEX(Device_Inventory!$K$2:$K$1201,MATCH(A5137,Device_Inventory!$A$2:$A$1201,0)))+1)</x:f>
        <x:v>744</x:v>
      </x:c>
      <x:c r="P5137" s="11" t="b">
        <x:f aca="0">INDEX(Device_Inventory!$K$2:$K$1201,MATCH(A5137,Device_Inventory!$A$2:$A$1201,0))&gt;B5137</x:f>
        <x:v>0</x:v>
      </x:c>
      <x:c r="Q5137" s="1" t="str">
        <x:f aca="0">IF(D5137&gt;O5137,"Fail: operating hours exceed in-service hours",IF(D5137+M5137&gt;O5137,"Fail: operating + unavailable hours exceed in-service hours",IF(P5137,"Partial month: within in-service hours","OK")))</x:f>
        <x:v>OK</x:v>
      </x:c>
    </x:row>
    <x:row r="5138" ht="15" hidden="0" customHeight="1">
      <x:c r="A5138" s="1" t="s">
        <x:v>1520</x:v>
      </x:c>
      <x:c r="B5138" s="14" t="n">
        <x:v>46174</x:v>
      </x:c>
      <x:c r="C5138" s="1" t="n">
        <x:v>97.5</x:v>
      </x:c>
      <x:c r="D5138" s="1" t="n">
        <x:v>692.6</x:v>
      </x:c>
      <x:c r="E5138" s="1" t="n">
        <x:v>37</x:v>
      </x:c>
      <x:c r="F5138" s="1" t="n">
        <x:v>5</x:v>
      </x:c>
      <x:c r="G5138" s="1" t="n">
        <x:v>36</x:v>
      </x:c>
      <x:c r="H5138" s="1" t="n">
        <x:v>1</x:v>
      </x:c>
      <x:c r="I5138" s="1" t="n">
        <x:v>5</x:v>
      </x:c>
      <x:c r="J5138" s="1" t="n">
        <x:v>1.39</x:v>
      </x:c>
      <x:c r="K5138" s="1" t="n">
        <x:v>1</x:v>
      </x:c>
      <x:c r="L5138" s="1" t="n">
        <x:v>95.5</x:v>
      </x:c>
      <x:c r="M5138" s="1" t="n">
        <x:v>11.4</x:v>
      </x:c>
      <x:c r="N5138" s="1" t="n">
        <x:v>30.7</x:v>
      </x:c>
      <x:c r="O5138" s="1" t="n">
        <x:f aca="0">24*MAX(0,EOMONTH(B5138,0)-MAX(B5138,INDEX(Device_Inventory!$K$2:$K$1201,MATCH(A5138,Device_Inventory!$A$2:$A$1201,0)))+1)</x:f>
        <x:v>720</x:v>
      </x:c>
      <x:c r="P5138" s="11" t="b">
        <x:f aca="0">INDEX(Device_Inventory!$K$2:$K$1201,MATCH(A5138,Device_Inventory!$A$2:$A$1201,0))&gt;B5138</x:f>
        <x:v>0</x:v>
      </x:c>
      <x:c r="Q5138" s="1" t="str">
        <x:f aca="0">IF(D5138&gt;O5138,"Fail: operating hours exceed in-service hours",IF(D5138+M5138&gt;O5138,"Fail: operating + unavailable hours exceed in-service hours",IF(P5138,"Partial month: within in-service hours","OK")))</x:f>
        <x:v>OK</x:v>
      </x:c>
    </x:row>
    <x:row r="5139" ht="15" hidden="0" customHeight="1">
      <x:c r="A5139" s="1" t="s">
        <x:v>1520</x:v>
      </x:c>
      <x:c r="B5139" s="14" t="n">
        <x:v>46204</x:v>
      </x:c>
      <x:c r="C5139" s="1" t="n">
        <x:v>98</x:v>
      </x:c>
      <x:c r="D5139" s="1" t="n">
        <x:v>590.1</x:v>
      </x:c>
      <x:c r="E5139" s="1" t="n">
        <x:v>36</x:v>
      </x:c>
      <x:c r="F5139" s="1" t="n">
        <x:v>4</x:v>
      </x:c>
      <x:c r="G5139" s="1" t="n">
        <x:v>45</x:v>
      </x:c>
      <x:c r="H5139" s="1" t="n">
        <x:v>1</x:v>
      </x:c>
      <x:c r="I5139" s="1" t="n">
        <x:v>4</x:v>
      </x:c>
      <x:c r="J5139" s="1" t="n">
        <x:v>1.76</x:v>
      </x:c>
      <x:c r="K5139" s="1" t="n">
        <x:v>2</x:v>
      </x:c>
      <x:c r="L5139" s="1" t="n">
        <x:v>93.7</x:v>
      </x:c>
      <x:c r="M5139" s="1" t="n">
        <x:v>6.1</x:v>
      </x:c>
      <x:c r="N5139" s="1" t="n">
        <x:v>24.9</x:v>
      </x:c>
      <x:c r="O5139" s="1" t="n">
        <x:f aca="0">24*MAX(0,EOMONTH(B5139,0)-MAX(B5139,INDEX(Device_Inventory!$K$2:$K$1201,MATCH(A5139,Device_Inventory!$A$2:$A$1201,0)))+1)</x:f>
        <x:v>744</x:v>
      </x:c>
      <x:c r="P5139" s="11" t="b">
        <x:f aca="0">INDEX(Device_Inventory!$K$2:$K$1201,MATCH(A5139,Device_Inventory!$A$2:$A$1201,0))&gt;B5139</x:f>
        <x:v>0</x:v>
      </x:c>
      <x:c r="Q5139" s="1" t="str">
        <x:f aca="0">IF(D5139&gt;O5139,"Fail: operating hours exceed in-service hours",IF(D5139+M5139&gt;O5139,"Fail: operating + unavailable hours exceed in-service hours",IF(P5139,"Partial month: within in-service hours","OK")))</x:f>
        <x:v>OK</x:v>
      </x:c>
    </x:row>
    <x:row r="5140" ht="15" hidden="0" customHeight="1">
      <x:c r="A5140" s="1" t="s">
        <x:v>4144</x:v>
      </x:c>
      <x:c r="B5140" s="14" t="n">
        <x:v>46054</x:v>
      </x:c>
      <x:c r="C5140" s="1" t="n">
        <x:v>70.2</x:v>
      </x:c>
      <x:c r="D5140" s="1" t="n">
        <x:v>487.5</x:v>
      </x:c>
      <x:c r="E5140" s="1" t="n">
        <x:v>27</x:v>
      </x:c>
      <x:c r="F5140" s="1" t="n">
        <x:v>0</x:v>
      </x:c>
      <x:c r="G5140" s="1" t="n">
        <x:v>57</x:v>
      </x:c>
      <x:c r="H5140" s="1" t="n">
        <x:v>0</x:v>
      </x:c>
      <x:c r="I5140" s="1" t="n">
        <x:v>6</x:v>
      </x:c>
      <x:c r="J5140" s="1" t="n">
        <x:v>1.03</x:v>
      </x:c>
      <x:c r="K5140" s="1" t="n">
        <x:v>1</x:v>
      </x:c>
      <x:c r="L5140" s="1" t="n">
        <x:v>93.7</x:v>
      </x:c>
      <x:c r="M5140" s="1" t="n">
        <x:v>0</x:v>
      </x:c>
      <x:c r="N5140" s="1" t="n">
        <x:v>15.9</x:v>
      </x:c>
      <x:c r="O5140" s="1" t="n">
        <x:f aca="0">24*MAX(0,EOMONTH(B5140,0)-MAX(B5140,INDEX(Device_Inventory!$K$2:$K$1201,MATCH(A5140,Device_Inventory!$A$2:$A$1201,0)))+1)</x:f>
        <x:v>672</x:v>
      </x:c>
      <x:c r="P5140" s="11" t="b">
        <x:f aca="0">INDEX(Device_Inventory!$K$2:$K$1201,MATCH(A5140,Device_Inventory!$A$2:$A$1201,0))&gt;B5140</x:f>
        <x:v>0</x:v>
      </x:c>
      <x:c r="Q5140" s="1" t="str">
        <x:f aca="0">IF(D5140&gt;O5140,"Fail: operating hours exceed in-service hours",IF(D5140+M5140&gt;O5140,"Fail: operating + unavailable hours exceed in-service hours",IF(P5140,"Partial month: within in-service hours","OK")))</x:f>
        <x:v>OK</x:v>
      </x:c>
    </x:row>
    <x:row r="5141" ht="15" hidden="0" customHeight="1">
      <x:c r="A5141" s="1" t="s">
        <x:v>4144</x:v>
      </x:c>
      <x:c r="B5141" s="14" t="n">
        <x:v>46082</x:v>
      </x:c>
      <x:c r="C5141" s="1" t="n">
        <x:v>51.8</x:v>
      </x:c>
      <x:c r="D5141" s="1" t="n">
        <x:v>317.8</x:v>
      </x:c>
      <x:c r="E5141" s="1" t="n">
        <x:v>23</x:v>
      </x:c>
      <x:c r="F5141" s="1" t="n">
        <x:v>0</x:v>
      </x:c>
      <x:c r="G5141" s="1" t="n">
        <x:v>35</x:v>
      </x:c>
      <x:c r="H5141" s="1" t="n">
        <x:v>0</x:v>
      </x:c>
      <x:c r="I5141" s="1" t="n">
        <x:v>2</x:v>
      </x:c>
      <x:c r="J5141" s="1" t="n">
        <x:v>0.69</x:v>
      </x:c>
      <x:c r="K5141" s="1" t="n">
        <x:v>0</x:v>
      </x:c>
      <x:c r="L5141" s="1" t="n">
        <x:v>97.7</x:v>
      </x:c>
      <x:c r="M5141" s="1" t="n">
        <x:v>6.5</x:v>
      </x:c>
      <x:c r="N5141" s="1" t="n">
        <x:v>16.3</x:v>
      </x:c>
      <x:c r="O5141" s="1" t="n">
        <x:f aca="0">24*MAX(0,EOMONTH(B5141,0)-MAX(B5141,INDEX(Device_Inventory!$K$2:$K$1201,MATCH(A5141,Device_Inventory!$A$2:$A$1201,0)))+1)</x:f>
        <x:v>744</x:v>
      </x:c>
      <x:c r="P5141" s="11" t="b">
        <x:f aca="0">INDEX(Device_Inventory!$K$2:$K$1201,MATCH(A5141,Device_Inventory!$A$2:$A$1201,0))&gt;B5141</x:f>
        <x:v>0</x:v>
      </x:c>
      <x:c r="Q5141" s="1" t="str">
        <x:f aca="0">IF(D5141&gt;O5141,"Fail: operating hours exceed in-service hours",IF(D5141+M5141&gt;O5141,"Fail: operating + unavailable hours exceed in-service hours",IF(P5141,"Partial month: within in-service hours","OK")))</x:f>
        <x:v>OK</x:v>
      </x:c>
    </x:row>
    <x:row r="5142" ht="15" hidden="0" customHeight="1">
      <x:c r="A5142" s="1" t="s">
        <x:v>4144</x:v>
      </x:c>
      <x:c r="B5142" s="14" t="n">
        <x:v>46113</x:v>
      </x:c>
      <x:c r="C5142" s="1" t="n">
        <x:v>64.4</x:v>
      </x:c>
      <x:c r="D5142" s="1" t="n">
        <x:v>412.7</x:v>
      </x:c>
      <x:c r="E5142" s="1" t="n">
        <x:v>23</x:v>
      </x:c>
      <x:c r="F5142" s="1" t="n">
        <x:v>3</x:v>
      </x:c>
      <x:c r="G5142" s="1" t="n">
        <x:v>34</x:v>
      </x:c>
      <x:c r="H5142" s="1" t="n">
        <x:v>0</x:v>
      </x:c>
      <x:c r="I5142" s="1" t="n">
        <x:v>0</x:v>
      </x:c>
      <x:c r="J5142" s="1" t="n">
        <x:v>0</x:v>
      </x:c>
      <x:c r="K5142" s="1" t="n">
        <x:v>0</x:v>
      </x:c>
      <x:c r="L5142" s="1" t="n">
        <x:v>97.2</x:v>
      </x:c>
      <x:c r="M5142" s="1" t="n">
        <x:v>4.6</x:v>
      </x:c>
      <x:c r="N5142" s="1" t="n">
        <x:v>11.5</x:v>
      </x:c>
      <x:c r="O5142" s="1" t="n">
        <x:f aca="0">24*MAX(0,EOMONTH(B5142,0)-MAX(B5142,INDEX(Device_Inventory!$K$2:$K$1201,MATCH(A5142,Device_Inventory!$A$2:$A$1201,0)))+1)</x:f>
        <x:v>720</x:v>
      </x:c>
      <x:c r="P5142" s="11" t="b">
        <x:f aca="0">INDEX(Device_Inventory!$K$2:$K$1201,MATCH(A5142,Device_Inventory!$A$2:$A$1201,0))&gt;B5142</x:f>
        <x:v>0</x:v>
      </x:c>
      <x:c r="Q5142" s="1" t="str">
        <x:f aca="0">IF(D5142&gt;O5142,"Fail: operating hours exceed in-service hours",IF(D5142+M5142&gt;O5142,"Fail: operating + unavailable hours exceed in-service hours",IF(P5142,"Partial month: within in-service hours","OK")))</x:f>
        <x:v>OK</x:v>
      </x:c>
    </x:row>
    <x:row r="5143" ht="15" hidden="0" customHeight="1">
      <x:c r="A5143" s="1" t="s">
        <x:v>4144</x:v>
      </x:c>
      <x:c r="B5143" s="14" t="n">
        <x:v>46143</x:v>
      </x:c>
      <x:c r="C5143" s="1" t="n">
        <x:v>72.6</x:v>
      </x:c>
      <x:c r="D5143" s="1" t="n">
        <x:v>484.1</x:v>
      </x:c>
      <x:c r="E5143" s="1" t="n">
        <x:v>20</x:v>
      </x:c>
      <x:c r="F5143" s="1" t="n">
        <x:v>0</x:v>
      </x:c>
      <x:c r="G5143" s="1" t="n">
        <x:v>35</x:v>
      </x:c>
      <x:c r="H5143" s="1" t="n">
        <x:v>0</x:v>
      </x:c>
      <x:c r="I5143" s="1" t="n">
        <x:v>5</x:v>
      </x:c>
      <x:c r="J5143" s="1" t="n">
        <x:v>0.64</x:v>
      </x:c>
      <x:c r="K5143" s="1" t="n">
        <x:v>0</x:v>
      </x:c>
      <x:c r="L5143" s="1" t="n">
        <x:v>99.2</x:v>
      </x:c>
      <x:c r="M5143" s="1" t="n">
        <x:v>2.7</x:v>
      </x:c>
      <x:c r="N5143" s="1" t="n">
        <x:v>20.8</x:v>
      </x:c>
      <x:c r="O5143" s="1" t="n">
        <x:f aca="0">24*MAX(0,EOMONTH(B5143,0)-MAX(B5143,INDEX(Device_Inventory!$K$2:$K$1201,MATCH(A5143,Device_Inventory!$A$2:$A$1201,0)))+1)</x:f>
        <x:v>744</x:v>
      </x:c>
      <x:c r="P5143" s="11" t="b">
        <x:f aca="0">INDEX(Device_Inventory!$K$2:$K$1201,MATCH(A5143,Device_Inventory!$A$2:$A$1201,0))&gt;B5143</x:f>
        <x:v>0</x:v>
      </x:c>
      <x:c r="Q5143" s="1" t="str">
        <x:f aca="0">IF(D5143&gt;O5143,"Fail: operating hours exceed in-service hours",IF(D5143+M5143&gt;O5143,"Fail: operating + unavailable hours exceed in-service hours",IF(P5143,"Partial month: within in-service hours","OK")))</x:f>
        <x:v>OK</x:v>
      </x:c>
    </x:row>
    <x:row r="5144" ht="15" hidden="0" customHeight="1">
      <x:c r="A5144" s="1" t="s">
        <x:v>4144</x:v>
      </x:c>
      <x:c r="B5144" s="14" t="n">
        <x:v>46174</x:v>
      </x:c>
      <x:c r="C5144" s="1" t="n">
        <x:v>71.9</x:v>
      </x:c>
      <x:c r="D5144" s="1" t="n">
        <x:v>431.3</x:v>
      </x:c>
      <x:c r="E5144" s="1" t="n">
        <x:v>23</x:v>
      </x:c>
      <x:c r="F5144" s="1" t="n">
        <x:v>1</x:v>
      </x:c>
      <x:c r="G5144" s="1" t="n">
        <x:v>31</x:v>
      </x:c>
      <x:c r="H5144" s="1" t="n">
        <x:v>0</x:v>
      </x:c>
      <x:c r="I5144" s="1" t="n">
        <x:v>7</x:v>
      </x:c>
      <x:c r="J5144" s="1" t="n">
        <x:v>0.56</x:v>
      </x:c>
      <x:c r="K5144" s="1" t="n">
        <x:v>0</x:v>
      </x:c>
      <x:c r="L5144" s="1" t="n">
        <x:v>88.8</x:v>
      </x:c>
      <x:c r="M5144" s="1" t="n">
        <x:v>8.7</x:v>
      </x:c>
      <x:c r="N5144" s="1" t="n">
        <x:v>18.7</x:v>
      </x:c>
      <x:c r="O5144" s="1" t="n">
        <x:f aca="0">24*MAX(0,EOMONTH(B5144,0)-MAX(B5144,INDEX(Device_Inventory!$K$2:$K$1201,MATCH(A5144,Device_Inventory!$A$2:$A$1201,0)))+1)</x:f>
        <x:v>720</x:v>
      </x:c>
      <x:c r="P5144" s="11" t="b">
        <x:f aca="0">INDEX(Device_Inventory!$K$2:$K$1201,MATCH(A5144,Device_Inventory!$A$2:$A$1201,0))&gt;B5144</x:f>
        <x:v>0</x:v>
      </x:c>
      <x:c r="Q5144" s="1" t="str">
        <x:f aca="0">IF(D5144&gt;O5144,"Fail: operating hours exceed in-service hours",IF(D5144+M5144&gt;O5144,"Fail: operating + unavailable hours exceed in-service hours",IF(P5144,"Partial month: within in-service hours","OK")))</x:f>
        <x:v>OK</x:v>
      </x:c>
    </x:row>
    <x:row r="5145" ht="15" hidden="0" customHeight="1">
      <x:c r="A5145" s="1" t="s">
        <x:v>4144</x:v>
      </x:c>
      <x:c r="B5145" s="14" t="n">
        <x:v>46204</x:v>
      </x:c>
      <x:c r="C5145" s="1" t="n">
        <x:v>70.9</x:v>
      </x:c>
      <x:c r="D5145" s="1" t="n">
        <x:v>429.9</x:v>
      </x:c>
      <x:c r="E5145" s="1" t="n">
        <x:v>17</x:v>
      </x:c>
      <x:c r="F5145" s="1" t="n">
        <x:v>0</x:v>
      </x:c>
      <x:c r="G5145" s="1" t="n">
        <x:v>51</x:v>
      </x:c>
      <x:c r="H5145" s="1" t="n">
        <x:v>0</x:v>
      </x:c>
      <x:c r="I5145" s="1" t="n">
        <x:v>3</x:v>
      </x:c>
      <x:c r="J5145" s="1" t="n">
        <x:v>0.61</x:v>
      </x:c>
      <x:c r="K5145" s="1" t="n">
        <x:v>0</x:v>
      </x:c>
      <x:c r="L5145" s="1" t="n">
        <x:v>96.1</x:v>
      </x:c>
      <x:c r="M5145" s="1" t="n">
        <x:v>0</x:v>
      </x:c>
      <x:c r="N5145" s="1" t="n">
        <x:v>12.6</x:v>
      </x:c>
      <x:c r="O5145" s="1" t="n">
        <x:f aca="0">24*MAX(0,EOMONTH(B5145,0)-MAX(B5145,INDEX(Device_Inventory!$K$2:$K$1201,MATCH(A5145,Device_Inventory!$A$2:$A$1201,0)))+1)</x:f>
        <x:v>744</x:v>
      </x:c>
      <x:c r="P5145" s="11" t="b">
        <x:f aca="0">INDEX(Device_Inventory!$K$2:$K$1201,MATCH(A5145,Device_Inventory!$A$2:$A$1201,0))&gt;B5145</x:f>
        <x:v>0</x:v>
      </x:c>
      <x:c r="Q5145" s="1" t="str">
        <x:f aca="0">IF(D5145&gt;O5145,"Fail: operating hours exceed in-service hours",IF(D5145+M5145&gt;O5145,"Fail: operating + unavailable hours exceed in-service hours",IF(P5145,"Partial month: within in-service hours","OK")))</x:f>
        <x:v>OK</x:v>
      </x:c>
    </x:row>
    <x:row r="5146" ht="15" hidden="0" customHeight="1">
      <x:c r="A5146" s="1" t="s">
        <x:v>4147</x:v>
      </x:c>
      <x:c r="B5146" s="14" t="n">
        <x:v>46054</x:v>
      </x:c>
      <x:c r="C5146" s="1" t="n">
        <x:v>88.7</x:v>
      </x:c>
      <x:c r="D5146" s="1" t="n">
        <x:v>589.7</x:v>
      </x:c>
      <x:c r="E5146" s="1" t="n">
        <x:v>30</x:v>
      </x:c>
      <x:c r="F5146" s="1" t="n">
        <x:v>0</x:v>
      </x:c>
      <x:c r="G5146" s="1" t="n">
        <x:v>51</x:v>
      </x:c>
      <x:c r="H5146" s="1" t="n">
        <x:v>1</x:v>
      </x:c>
      <x:c r="I5146" s="1" t="n">
        <x:v>4</x:v>
      </x:c>
      <x:c r="J5146" s="1" t="n">
        <x:v>1.3</x:v>
      </x:c>
      <x:c r="K5146" s="1" t="n">
        <x:v>0</x:v>
      </x:c>
      <x:c r="L5146" s="1" t="n">
        <x:v>95.1</x:v>
      </x:c>
      <x:c r="M5146" s="1" t="n">
        <x:v>13.9</x:v>
      </x:c>
      <x:c r="N5146" s="1" t="n">
        <x:v>20.1</x:v>
      </x:c>
      <x:c r="O5146" s="1" t="n">
        <x:f aca="0">24*MAX(0,EOMONTH(B5146,0)-MAX(B5146,INDEX(Device_Inventory!$K$2:$K$1201,MATCH(A5146,Device_Inventory!$A$2:$A$1201,0)))+1)</x:f>
        <x:v>672</x:v>
      </x:c>
      <x:c r="P5146" s="11" t="b">
        <x:f aca="0">INDEX(Device_Inventory!$K$2:$K$1201,MATCH(A5146,Device_Inventory!$A$2:$A$1201,0))&gt;B5146</x:f>
        <x:v>0</x:v>
      </x:c>
      <x:c r="Q5146" s="1" t="str">
        <x:f aca="0">IF(D5146&gt;O5146,"Fail: operating hours exceed in-service hours",IF(D5146+M5146&gt;O5146,"Fail: operating + unavailable hours exceed in-service hours",IF(P5146,"Partial month: within in-service hours","OK")))</x:f>
        <x:v>OK</x:v>
      </x:c>
    </x:row>
    <x:row r="5147" ht="15" hidden="0" customHeight="1">
      <x:c r="A5147" s="1" t="s">
        <x:v>4147</x:v>
      </x:c>
      <x:c r="B5147" s="14" t="n">
        <x:v>46082</x:v>
      </x:c>
      <x:c r="C5147" s="1" t="n">
        <x:v>63.3</x:v>
      </x:c>
      <x:c r="D5147" s="1" t="n">
        <x:v>406.9</x:v>
      </x:c>
      <x:c r="E5147" s="1" t="n">
        <x:v>28</x:v>
      </x:c>
      <x:c r="F5147" s="1" t="n">
        <x:v>2</x:v>
      </x:c>
      <x:c r="G5147" s="1" t="n">
        <x:v>45</x:v>
      </x:c>
      <x:c r="H5147" s="1" t="n">
        <x:v>0</x:v>
      </x:c>
      <x:c r="I5147" s="1" t="n">
        <x:v>2</x:v>
      </x:c>
      <x:c r="J5147" s="1" t="n">
        <x:v>1.54</x:v>
      </x:c>
      <x:c r="K5147" s="1" t="n">
        <x:v>1</x:v>
      </x:c>
      <x:c r="L5147" s="1" t="n">
        <x:v>96.8</x:v>
      </x:c>
      <x:c r="M5147" s="1" t="n">
        <x:v>8.2</x:v>
      </x:c>
      <x:c r="N5147" s="1" t="n">
        <x:v>17.5</x:v>
      </x:c>
      <x:c r="O5147" s="1" t="n">
        <x:f aca="0">24*MAX(0,EOMONTH(B5147,0)-MAX(B5147,INDEX(Device_Inventory!$K$2:$K$1201,MATCH(A5147,Device_Inventory!$A$2:$A$1201,0)))+1)</x:f>
        <x:v>744</x:v>
      </x:c>
      <x:c r="P5147" s="11" t="b">
        <x:f aca="0">INDEX(Device_Inventory!$K$2:$K$1201,MATCH(A5147,Device_Inventory!$A$2:$A$1201,0))&gt;B5147</x:f>
        <x:v>0</x:v>
      </x:c>
      <x:c r="Q5147" s="1" t="str">
        <x:f aca="0">IF(D5147&gt;O5147,"Fail: operating hours exceed in-service hours",IF(D5147+M5147&gt;O5147,"Fail: operating + unavailable hours exceed in-service hours",IF(P5147,"Partial month: within in-service hours","OK")))</x:f>
        <x:v>OK</x:v>
      </x:c>
    </x:row>
    <x:row r="5148" ht="15" hidden="0" customHeight="1">
      <x:c r="A5148" s="1" t="s">
        <x:v>4147</x:v>
      </x:c>
      <x:c r="B5148" s="14" t="n">
        <x:v>46113</x:v>
      </x:c>
      <x:c r="C5148" s="1" t="n">
        <x:v>70.9</x:v>
      </x:c>
      <x:c r="D5148" s="1" t="n">
        <x:v>503.8</x:v>
      </x:c>
      <x:c r="E5148" s="1" t="n">
        <x:v>39</x:v>
      </x:c>
      <x:c r="F5148" s="1" t="n">
        <x:v>1</x:v>
      </x:c>
      <x:c r="G5148" s="1" t="n">
        <x:v>32</x:v>
      </x:c>
      <x:c r="H5148" s="1" t="n">
        <x:v>1</x:v>
      </x:c>
      <x:c r="I5148" s="1" t="n">
        <x:v>4</x:v>
      </x:c>
      <x:c r="J5148" s="1" t="n">
        <x:v>0.44</x:v>
      </x:c>
      <x:c r="K5148" s="1" t="n">
        <x:v>0</x:v>
      </x:c>
      <x:c r="L5148" s="1" t="n">
        <x:v>98.8</x:v>
      </x:c>
      <x:c r="M5148" s="1" t="n">
        <x:v>5.3</x:v>
      </x:c>
      <x:c r="N5148" s="1" t="n">
        <x:v>7.7</x:v>
      </x:c>
      <x:c r="O5148" s="1" t="n">
        <x:f aca="0">24*MAX(0,EOMONTH(B5148,0)-MAX(B5148,INDEX(Device_Inventory!$K$2:$K$1201,MATCH(A5148,Device_Inventory!$A$2:$A$1201,0)))+1)</x:f>
        <x:v>720</x:v>
      </x:c>
      <x:c r="P5148" s="11" t="b">
        <x:f aca="0">INDEX(Device_Inventory!$K$2:$K$1201,MATCH(A5148,Device_Inventory!$A$2:$A$1201,0))&gt;B5148</x:f>
        <x:v>0</x:v>
      </x:c>
      <x:c r="Q5148" s="1" t="str">
        <x:f aca="0">IF(D5148&gt;O5148,"Fail: operating hours exceed in-service hours",IF(D5148+M5148&gt;O5148,"Fail: operating + unavailable hours exceed in-service hours",IF(P5148,"Partial month: within in-service hours","OK")))</x:f>
        <x:v>OK</x:v>
      </x:c>
    </x:row>
    <x:row r="5149" ht="15" hidden="0" customHeight="1">
      <x:c r="A5149" s="1" t="s">
        <x:v>4147</x:v>
      </x:c>
      <x:c r="B5149" s="14" t="n">
        <x:v>46143</x:v>
      </x:c>
      <x:c r="C5149" s="1" t="n">
        <x:v>64.6</x:v>
      </x:c>
      <x:c r="D5149" s="1" t="n">
        <x:v>414.6</x:v>
      </x:c>
      <x:c r="E5149" s="1" t="n">
        <x:v>29</x:v>
      </x:c>
      <x:c r="F5149" s="1" t="n">
        <x:v>1</x:v>
      </x:c>
      <x:c r="G5149" s="1" t="n">
        <x:v>57</x:v>
      </x:c>
      <x:c r="H5149" s="1" t="n">
        <x:v>0</x:v>
      </x:c>
      <x:c r="I5149" s="1" t="n">
        <x:v>5</x:v>
      </x:c>
      <x:c r="J5149" s="1" t="n">
        <x:v>0.65</x:v>
      </x:c>
      <x:c r="K5149" s="1" t="n">
        <x:v>0</x:v>
      </x:c>
      <x:c r="L5149" s="1" t="n">
        <x:v>92.5</x:v>
      </x:c>
      <x:c r="M5149" s="1" t="n">
        <x:v>3.8</x:v>
      </x:c>
      <x:c r="N5149" s="1" t="n">
        <x:v>10</x:v>
      </x:c>
      <x:c r="O5149" s="1" t="n">
        <x:f aca="0">24*MAX(0,EOMONTH(B5149,0)-MAX(B5149,INDEX(Device_Inventory!$K$2:$K$1201,MATCH(A5149,Device_Inventory!$A$2:$A$1201,0)))+1)</x:f>
        <x:v>744</x:v>
      </x:c>
      <x:c r="P5149" s="11" t="b">
        <x:f aca="0">INDEX(Device_Inventory!$K$2:$K$1201,MATCH(A5149,Device_Inventory!$A$2:$A$1201,0))&gt;B5149</x:f>
        <x:v>0</x:v>
      </x:c>
      <x:c r="Q5149" s="1" t="str">
        <x:f aca="0">IF(D5149&gt;O5149,"Fail: operating hours exceed in-service hours",IF(D5149+M5149&gt;O5149,"Fail: operating + unavailable hours exceed in-service hours",IF(P5149,"Partial month: within in-service hours","OK")))</x:f>
        <x:v>OK</x:v>
      </x:c>
    </x:row>
    <x:row r="5150" ht="15" hidden="0" customHeight="1">
      <x:c r="A5150" s="1" t="s">
        <x:v>4147</x:v>
      </x:c>
      <x:c r="B5150" s="14" t="n">
        <x:v>46174</x:v>
      </x:c>
      <x:c r="C5150" s="1" t="n">
        <x:v>86.1</x:v>
      </x:c>
      <x:c r="D5150" s="1" t="n">
        <x:v>477.5</x:v>
      </x:c>
      <x:c r="E5150" s="1" t="n">
        <x:v>36</x:v>
      </x:c>
      <x:c r="F5150" s="1" t="n">
        <x:v>1</x:v>
      </x:c>
      <x:c r="G5150" s="1" t="n">
        <x:v>43</x:v>
      </x:c>
      <x:c r="H5150" s="1" t="n">
        <x:v>1</x:v>
      </x:c>
      <x:c r="I5150" s="1" t="n">
        <x:v>3</x:v>
      </x:c>
      <x:c r="J5150" s="1" t="n">
        <x:v>0.35</x:v>
      </x:c>
      <x:c r="K5150" s="1" t="n">
        <x:v>0</x:v>
      </x:c>
      <x:c r="L5150" s="1" t="n">
        <x:v>94.6</x:v>
      </x:c>
      <x:c r="M5150" s="1" t="n">
        <x:v>1.6</x:v>
      </x:c>
      <x:c r="N5150" s="1" t="n">
        <x:v>23.2</x:v>
      </x:c>
      <x:c r="O5150" s="1" t="n">
        <x:f aca="0">24*MAX(0,EOMONTH(B5150,0)-MAX(B5150,INDEX(Device_Inventory!$K$2:$K$1201,MATCH(A5150,Device_Inventory!$A$2:$A$1201,0)))+1)</x:f>
        <x:v>720</x:v>
      </x:c>
      <x:c r="P5150" s="11" t="b">
        <x:f aca="0">INDEX(Device_Inventory!$K$2:$K$1201,MATCH(A5150,Device_Inventory!$A$2:$A$1201,0))&gt;B5150</x:f>
        <x:v>0</x:v>
      </x:c>
      <x:c r="Q5150" s="1" t="str">
        <x:f aca="0">IF(D5150&gt;O5150,"Fail: operating hours exceed in-service hours",IF(D5150+M5150&gt;O5150,"Fail: operating + unavailable hours exceed in-service hours",IF(P5150,"Partial month: within in-service hours","OK")))</x:f>
        <x:v>OK</x:v>
      </x:c>
    </x:row>
    <x:row r="5151" ht="15" hidden="0" customHeight="1">
      <x:c r="A5151" s="1" t="s">
        <x:v>4147</x:v>
      </x:c>
      <x:c r="B5151" s="14" t="n">
        <x:v>46204</x:v>
      </x:c>
      <x:c r="C5151" s="1" t="n">
        <x:v>61.1</x:v>
      </x:c>
      <x:c r="D5151" s="1" t="n">
        <x:v>412.6</x:v>
      </x:c>
      <x:c r="E5151" s="1" t="n">
        <x:v>33</x:v>
      </x:c>
      <x:c r="F5151" s="1" t="n">
        <x:v>3</x:v>
      </x:c>
      <x:c r="G5151" s="1" t="n">
        <x:v>42</x:v>
      </x:c>
      <x:c r="H5151" s="1" t="n">
        <x:v>0</x:v>
      </x:c>
      <x:c r="I5151" s="1" t="n">
        <x:v>5</x:v>
      </x:c>
      <x:c r="J5151" s="1" t="n">
        <x:v>0.31</x:v>
      </x:c>
      <x:c r="K5151" s="1" t="n">
        <x:v>0</x:v>
      </x:c>
      <x:c r="L5151" s="1" t="n">
        <x:v>97.4</x:v>
      </x:c>
      <x:c r="M5151" s="1" t="n">
        <x:v>6.6</x:v>
      </x:c>
      <x:c r="N5151" s="1" t="n">
        <x:v>19.5</x:v>
      </x:c>
      <x:c r="O5151" s="1" t="n">
        <x:f aca="0">24*MAX(0,EOMONTH(B5151,0)-MAX(B5151,INDEX(Device_Inventory!$K$2:$K$1201,MATCH(A5151,Device_Inventory!$A$2:$A$1201,0)))+1)</x:f>
        <x:v>744</x:v>
      </x:c>
      <x:c r="P5151" s="11" t="b">
        <x:f aca="0">INDEX(Device_Inventory!$K$2:$K$1201,MATCH(A5151,Device_Inventory!$A$2:$A$1201,0))&gt;B5151</x:f>
        <x:v>0</x:v>
      </x:c>
      <x:c r="Q5151" s="1" t="str">
        <x:f aca="0">IF(D5151&gt;O5151,"Fail: operating hours exceed in-service hours",IF(D5151+M5151&gt;O5151,"Fail: operating + unavailable hours exceed in-service hours",IF(P5151,"Partial month: within in-service hours","OK")))</x:f>
        <x:v>OK</x:v>
      </x:c>
    </x:row>
    <x:row r="5152" ht="15" hidden="0" customHeight="1">
      <x:c r="A5152" s="1" t="s">
        <x:v>4150</x:v>
      </x:c>
      <x:c r="B5152" s="14" t="n">
        <x:v>46054</x:v>
      </x:c>
      <x:c r="C5152" s="1" t="n">
        <x:v>28.9</x:v>
      </x:c>
      <x:c r="D5152" s="1" t="n">
        <x:v>166.8</x:v>
      </x:c>
      <x:c r="E5152" s="1" t="n">
        <x:v>9</x:v>
      </x:c>
      <x:c r="F5152" s="1" t="n">
        <x:v>2</x:v>
      </x:c>
      <x:c r="G5152" s="1" t="n">
        <x:v>23</x:v>
      </x:c>
      <x:c r="H5152" s="1" t="n">
        <x:v>1</x:v>
      </x:c>
      <x:c r="I5152" s="1" t="n">
        <x:v>0</x:v>
      </x:c>
      <x:c r="J5152" s="1" t="n">
        <x:v>0</x:v>
      </x:c>
      <x:c r="K5152" s="1" t="n">
        <x:v>0</x:v>
      </x:c>
      <x:c r="L5152" s="1" t="n">
        <x:v>97.3</x:v>
      </x:c>
      <x:c r="M5152" s="1" t="n">
        <x:v>4.3</x:v>
      </x:c>
      <x:c r="N5152" s="1" t="n">
        <x:v>6.8</x:v>
      </x:c>
      <x:c r="O5152" s="1" t="n">
        <x:f aca="0">24*MAX(0,EOMONTH(B5152,0)-MAX(B5152,INDEX(Device_Inventory!$K$2:$K$1201,MATCH(A5152,Device_Inventory!$A$2:$A$1201,0)))+1)</x:f>
        <x:v>672</x:v>
      </x:c>
      <x:c r="P5152" s="11" t="b">
        <x:f aca="0">INDEX(Device_Inventory!$K$2:$K$1201,MATCH(A5152,Device_Inventory!$A$2:$A$1201,0))&gt;B5152</x:f>
        <x:v>0</x:v>
      </x:c>
      <x:c r="Q5152" s="1" t="str">
        <x:f aca="0">IF(D5152&gt;O5152,"Fail: operating hours exceed in-service hours",IF(D5152+M5152&gt;O5152,"Fail: operating + unavailable hours exceed in-service hours",IF(P5152,"Partial month: within in-service hours","OK")))</x:f>
        <x:v>OK</x:v>
      </x:c>
    </x:row>
    <x:row r="5153" ht="15" hidden="0" customHeight="1">
      <x:c r="A5153" s="1" t="s">
        <x:v>4150</x:v>
      </x:c>
      <x:c r="B5153" s="14" t="n">
        <x:v>46082</x:v>
      </x:c>
      <x:c r="C5153" s="1" t="n">
        <x:v>41.7</x:v>
      </x:c>
      <x:c r="D5153" s="1" t="n">
        <x:v>299.1</x:v>
      </x:c>
      <x:c r="E5153" s="1" t="n">
        <x:v>18</x:v>
      </x:c>
      <x:c r="F5153" s="1" t="n">
        <x:v>0</x:v>
      </x:c>
      <x:c r="G5153" s="1" t="n">
        <x:v>29</x:v>
      </x:c>
      <x:c r="H5153" s="1" t="n">
        <x:v>0</x:v>
      </x:c>
      <x:c r="I5153" s="1" t="n">
        <x:v>0</x:v>
      </x:c>
      <x:c r="J5153" s="1" t="n">
        <x:v>0.66</x:v>
      </x:c>
      <x:c r="K5153" s="1" t="n">
        <x:v>0</x:v>
      </x:c>
      <x:c r="L5153" s="1" t="n">
        <x:v>96.5</x:v>
      </x:c>
      <x:c r="M5153" s="1" t="n">
        <x:v>0</x:v>
      </x:c>
      <x:c r="N5153" s="1" t="n">
        <x:v>12.4</x:v>
      </x:c>
      <x:c r="O5153" s="1" t="n">
        <x:f aca="0">24*MAX(0,EOMONTH(B5153,0)-MAX(B5153,INDEX(Device_Inventory!$K$2:$K$1201,MATCH(A5153,Device_Inventory!$A$2:$A$1201,0)))+1)</x:f>
        <x:v>744</x:v>
      </x:c>
      <x:c r="P5153" s="11" t="b">
        <x:f aca="0">INDEX(Device_Inventory!$K$2:$K$1201,MATCH(A5153,Device_Inventory!$A$2:$A$1201,0))&gt;B5153</x:f>
        <x:v>0</x:v>
      </x:c>
      <x:c r="Q5153" s="1" t="str">
        <x:f aca="0">IF(D5153&gt;O5153,"Fail: operating hours exceed in-service hours",IF(D5153+M5153&gt;O5153,"Fail: operating + unavailable hours exceed in-service hours",IF(P5153,"Partial month: within in-service hours","OK")))</x:f>
        <x:v>OK</x:v>
      </x:c>
    </x:row>
    <x:row r="5154" ht="15" hidden="0" customHeight="1">
      <x:c r="A5154" s="1" t="s">
        <x:v>4150</x:v>
      </x:c>
      <x:c r="B5154" s="14" t="n">
        <x:v>46113</x:v>
      </x:c>
      <x:c r="C5154" s="1" t="n">
        <x:v>47.7</x:v>
      </x:c>
      <x:c r="D5154" s="1" t="n">
        <x:v>340.1</x:v>
      </x:c>
      <x:c r="E5154" s="1" t="n">
        <x:v>4</x:v>
      </x:c>
      <x:c r="F5154" s="1" t="n">
        <x:v>0</x:v>
      </x:c>
      <x:c r="G5154" s="1" t="n">
        <x:v>32</x:v>
      </x:c>
      <x:c r="H5154" s="1" t="n">
        <x:v>0</x:v>
      </x:c>
      <x:c r="I5154" s="1" t="n">
        <x:v>0</x:v>
      </x:c>
      <x:c r="J5154" s="1" t="n">
        <x:v>0.45</x:v>
      </x:c>
      <x:c r="K5154" s="1" t="n">
        <x:v>0</x:v>
      </x:c>
      <x:c r="L5154" s="1" t="n">
        <x:v>94.5</x:v>
      </x:c>
      <x:c r="M5154" s="1" t="n">
        <x:v>2.4</x:v>
      </x:c>
      <x:c r="N5154" s="1" t="n">
        <x:v>13.9</x:v>
      </x:c>
      <x:c r="O5154" s="1" t="n">
        <x:f aca="0">24*MAX(0,EOMONTH(B5154,0)-MAX(B5154,INDEX(Device_Inventory!$K$2:$K$1201,MATCH(A5154,Device_Inventory!$A$2:$A$1201,0)))+1)</x:f>
        <x:v>720</x:v>
      </x:c>
      <x:c r="P5154" s="11" t="b">
        <x:f aca="0">INDEX(Device_Inventory!$K$2:$K$1201,MATCH(A5154,Device_Inventory!$A$2:$A$1201,0))&gt;B5154</x:f>
        <x:v>0</x:v>
      </x:c>
      <x:c r="Q5154" s="1" t="str">
        <x:f aca="0">IF(D5154&gt;O5154,"Fail: operating hours exceed in-service hours",IF(D5154+M5154&gt;O5154,"Fail: operating + unavailable hours exceed in-service hours",IF(P5154,"Partial month: within in-service hours","OK")))</x:f>
        <x:v>OK</x:v>
      </x:c>
    </x:row>
    <x:row r="5155" ht="15" hidden="0" customHeight="1">
      <x:c r="A5155" s="1" t="s">
        <x:v>4150</x:v>
      </x:c>
      <x:c r="B5155" s="14" t="n">
        <x:v>46143</x:v>
      </x:c>
      <x:c r="C5155" s="1" t="n">
        <x:v>57.5</x:v>
      </x:c>
      <x:c r="D5155" s="1" t="n">
        <x:v>315.4</x:v>
      </x:c>
      <x:c r="E5155" s="1" t="n">
        <x:v>17</x:v>
      </x:c>
      <x:c r="F5155" s="1" t="n">
        <x:v>0</x:v>
      </x:c>
      <x:c r="G5155" s="1" t="n">
        <x:v>39</x:v>
      </x:c>
      <x:c r="H5155" s="1" t="n">
        <x:v>0</x:v>
      </x:c>
      <x:c r="I5155" s="1" t="n">
        <x:v>2</x:v>
      </x:c>
      <x:c r="J5155" s="1" t="n">
        <x:v>0</x:v>
      </x:c>
      <x:c r="K5155" s="1" t="n">
        <x:v>0</x:v>
      </x:c>
      <x:c r="L5155" s="1" t="n">
        <x:v>94.7</x:v>
      </x:c>
      <x:c r="M5155" s="1" t="n">
        <x:v>9.5</x:v>
      </x:c>
      <x:c r="N5155" s="1" t="n">
        <x:v>11.8</x:v>
      </x:c>
      <x:c r="O5155" s="1" t="n">
        <x:f aca="0">24*MAX(0,EOMONTH(B5155,0)-MAX(B5155,INDEX(Device_Inventory!$K$2:$K$1201,MATCH(A5155,Device_Inventory!$A$2:$A$1201,0)))+1)</x:f>
        <x:v>744</x:v>
      </x:c>
      <x:c r="P5155" s="11" t="b">
        <x:f aca="0">INDEX(Device_Inventory!$K$2:$K$1201,MATCH(A5155,Device_Inventory!$A$2:$A$1201,0))&gt;B5155</x:f>
        <x:v>0</x:v>
      </x:c>
      <x:c r="Q5155" s="1" t="str">
        <x:f aca="0">IF(D5155&gt;O5155,"Fail: operating hours exceed in-service hours",IF(D5155+M5155&gt;O5155,"Fail: operating + unavailable hours exceed in-service hours",IF(P5155,"Partial month: within in-service hours","OK")))</x:f>
        <x:v>OK</x:v>
      </x:c>
    </x:row>
    <x:row r="5156" ht="15" hidden="0" customHeight="1">
      <x:c r="A5156" s="1" t="s">
        <x:v>4150</x:v>
      </x:c>
      <x:c r="B5156" s="14" t="n">
        <x:v>46174</x:v>
      </x:c>
      <x:c r="C5156" s="1" t="n">
        <x:v>67.6</x:v>
      </x:c>
      <x:c r="D5156" s="1" t="n">
        <x:v>461.6</x:v>
      </x:c>
      <x:c r="E5156" s="1" t="n">
        <x:v>16</x:v>
      </x:c>
      <x:c r="F5156" s="1" t="n">
        <x:v>0</x:v>
      </x:c>
      <x:c r="G5156" s="1" t="n">
        <x:v>40</x:v>
      </x:c>
      <x:c r="H5156" s="1" t="n">
        <x:v>0</x:v>
      </x:c>
      <x:c r="I5156" s="1" t="n">
        <x:v>1</x:v>
      </x:c>
      <x:c r="J5156" s="1" t="n">
        <x:v>0</x:v>
      </x:c>
      <x:c r="K5156" s="1" t="n">
        <x:v>0</x:v>
      </x:c>
      <x:c r="L5156" s="1" t="n">
        <x:v>95.7</x:v>
      </x:c>
      <x:c r="M5156" s="1" t="n">
        <x:v>7.6</x:v>
      </x:c>
      <x:c r="N5156" s="1" t="n">
        <x:v>13.7</x:v>
      </x:c>
      <x:c r="O5156" s="1" t="n">
        <x:f aca="0">24*MAX(0,EOMONTH(B5156,0)-MAX(B5156,INDEX(Device_Inventory!$K$2:$K$1201,MATCH(A5156,Device_Inventory!$A$2:$A$1201,0)))+1)</x:f>
        <x:v>720</x:v>
      </x:c>
      <x:c r="P5156" s="11" t="b">
        <x:f aca="0">INDEX(Device_Inventory!$K$2:$K$1201,MATCH(A5156,Device_Inventory!$A$2:$A$1201,0))&gt;B5156</x:f>
        <x:v>0</x:v>
      </x:c>
      <x:c r="Q5156" s="1" t="str">
        <x:f aca="0">IF(D5156&gt;O5156,"Fail: operating hours exceed in-service hours",IF(D5156+M5156&gt;O5156,"Fail: operating + unavailable hours exceed in-service hours",IF(P5156,"Partial month: within in-service hours","OK")))</x:f>
        <x:v>OK</x:v>
      </x:c>
    </x:row>
    <x:row r="5157" ht="15" hidden="0" customHeight="1">
      <x:c r="A5157" s="1" t="s">
        <x:v>4150</x:v>
      </x:c>
      <x:c r="B5157" s="14" t="n">
        <x:v>46204</x:v>
      </x:c>
      <x:c r="C5157" s="1" t="n">
        <x:v>36.6</x:v>
      </x:c>
      <x:c r="D5157" s="1" t="n">
        <x:v>249.8</x:v>
      </x:c>
      <x:c r="E5157" s="1" t="n">
        <x:v>17</x:v>
      </x:c>
      <x:c r="F5157" s="1" t="n">
        <x:v>1</x:v>
      </x:c>
      <x:c r="G5157" s="1" t="n">
        <x:v>14</x:v>
      </x:c>
      <x:c r="H5157" s="1" t="n">
        <x:v>0</x:v>
      </x:c>
      <x:c r="I5157" s="1" t="n">
        <x:v>1</x:v>
      </x:c>
      <x:c r="J5157" s="1" t="n">
        <x:v>0</x:v>
      </x:c>
      <x:c r="K5157" s="1" t="n">
        <x:v>0</x:v>
      </x:c>
      <x:c r="L5157" s="1" t="n">
        <x:v>96.8</x:v>
      </x:c>
      <x:c r="M5157" s="1" t="n">
        <x:v>0</x:v>
      </x:c>
      <x:c r="N5157" s="1" t="n">
        <x:v>6.4</x:v>
      </x:c>
      <x:c r="O5157" s="1" t="n">
        <x:f aca="0">24*MAX(0,EOMONTH(B5157,0)-MAX(B5157,INDEX(Device_Inventory!$K$2:$K$1201,MATCH(A5157,Device_Inventory!$A$2:$A$1201,0)))+1)</x:f>
        <x:v>744</x:v>
      </x:c>
      <x:c r="P5157" s="11" t="b">
        <x:f aca="0">INDEX(Device_Inventory!$K$2:$K$1201,MATCH(A5157,Device_Inventory!$A$2:$A$1201,0))&gt;B5157</x:f>
        <x:v>0</x:v>
      </x:c>
      <x:c r="Q5157" s="1" t="str">
        <x:f aca="0">IF(D5157&gt;O5157,"Fail: operating hours exceed in-service hours",IF(D5157+M5157&gt;O5157,"Fail: operating + unavailable hours exceed in-service hours",IF(P5157,"Partial month: within in-service hours","OK")))</x:f>
        <x:v>OK</x:v>
      </x:c>
    </x:row>
    <x:row r="5158" ht="15" hidden="0" customHeight="1">
      <x:c r="A5158" s="1" t="s">
        <x:v>4153</x:v>
      </x:c>
      <x:c r="B5158" s="14" t="n">
        <x:v>46054</x:v>
      </x:c>
      <x:c r="C5158" s="1" t="n">
        <x:v>62.4</x:v>
      </x:c>
      <x:c r="D5158" s="1" t="n">
        <x:v>370.7</x:v>
      </x:c>
      <x:c r="E5158" s="1" t="n">
        <x:v>27</x:v>
      </x:c>
      <x:c r="F5158" s="1" t="n">
        <x:v>1</x:v>
      </x:c>
      <x:c r="G5158" s="1" t="n">
        <x:v>31</x:v>
      </x:c>
      <x:c r="H5158" s="1" t="n">
        <x:v>1</x:v>
      </x:c>
      <x:c r="I5158" s="1" t="n">
        <x:v>3</x:v>
      </x:c>
      <x:c r="J5158" s="1" t="n">
        <x:v>0</x:v>
      </x:c>
      <x:c r="K5158" s="1" t="n">
        <x:v>1</x:v>
      </x:c>
      <x:c r="L5158" s="1" t="n">
        <x:v>91.3</x:v>
      </x:c>
      <x:c r="M5158" s="1" t="n">
        <x:v>4.1</x:v>
      </x:c>
      <x:c r="N5158" s="1" t="n">
        <x:v>13.8</x:v>
      </x:c>
      <x:c r="O5158" s="1" t="n">
        <x:f aca="0">24*MAX(0,EOMONTH(B5158,0)-MAX(B5158,INDEX(Device_Inventory!$K$2:$K$1201,MATCH(A5158,Device_Inventory!$A$2:$A$1201,0)))+1)</x:f>
        <x:v>672</x:v>
      </x:c>
      <x:c r="P5158" s="11" t="b">
        <x:f aca="0">INDEX(Device_Inventory!$K$2:$K$1201,MATCH(A5158,Device_Inventory!$A$2:$A$1201,0))&gt;B5158</x:f>
        <x:v>0</x:v>
      </x:c>
      <x:c r="Q5158" s="1" t="str">
        <x:f aca="0">IF(D5158&gt;O5158,"Fail: operating hours exceed in-service hours",IF(D5158+M5158&gt;O5158,"Fail: operating + unavailable hours exceed in-service hours",IF(P5158,"Partial month: within in-service hours","OK")))</x:f>
        <x:v>OK</x:v>
      </x:c>
    </x:row>
    <x:row r="5159" ht="15" hidden="0" customHeight="1">
      <x:c r="A5159" s="1" t="s">
        <x:v>4153</x:v>
      </x:c>
      <x:c r="B5159" s="14" t="n">
        <x:v>46082</x:v>
      </x:c>
      <x:c r="C5159" s="1" t="n">
        <x:v>38.2</x:v>
      </x:c>
      <x:c r="D5159" s="1" t="n">
        <x:v>254.9</x:v>
      </x:c>
      <x:c r="E5159" s="1" t="n">
        <x:v>18</x:v>
      </x:c>
      <x:c r="F5159" s="1" t="n">
        <x:v>1</x:v>
      </x:c>
      <x:c r="G5159" s="1" t="n">
        <x:v>35</x:v>
      </x:c>
      <x:c r="H5159" s="1" t="n">
        <x:v>0</x:v>
      </x:c>
      <x:c r="I5159" s="1" t="n">
        <x:v>5</x:v>
      </x:c>
      <x:c r="J5159" s="1" t="n">
        <x:v>0.43</x:v>
      </x:c>
      <x:c r="K5159" s="1" t="n">
        <x:v>1</x:v>
      </x:c>
      <x:c r="L5159" s="1" t="n">
        <x:v>94.9</x:v>
      </x:c>
      <x:c r="M5159" s="1" t="n">
        <x:v>0</x:v>
      </x:c>
      <x:c r="N5159" s="1" t="n">
        <x:v>7.4</x:v>
      </x:c>
      <x:c r="O5159" s="1" t="n">
        <x:f aca="0">24*MAX(0,EOMONTH(B5159,0)-MAX(B5159,INDEX(Device_Inventory!$K$2:$K$1201,MATCH(A5159,Device_Inventory!$A$2:$A$1201,0)))+1)</x:f>
        <x:v>744</x:v>
      </x:c>
      <x:c r="P5159" s="11" t="b">
        <x:f aca="0">INDEX(Device_Inventory!$K$2:$K$1201,MATCH(A5159,Device_Inventory!$A$2:$A$1201,0))&gt;B5159</x:f>
        <x:v>0</x:v>
      </x:c>
      <x:c r="Q5159" s="1" t="str">
        <x:f aca="0">IF(D5159&gt;O5159,"Fail: operating hours exceed in-service hours",IF(D5159+M5159&gt;O5159,"Fail: operating + unavailable hours exceed in-service hours",IF(P5159,"Partial month: within in-service hours","OK")))</x:f>
        <x:v>OK</x:v>
      </x:c>
    </x:row>
    <x:row r="5160" ht="15" hidden="0" customHeight="1">
      <x:c r="A5160" s="1" t="s">
        <x:v>4153</x:v>
      </x:c>
      <x:c r="B5160" s="14" t="n">
        <x:v>46113</x:v>
      </x:c>
      <x:c r="C5160" s="1" t="n">
        <x:v>81.1</x:v>
      </x:c>
      <x:c r="D5160" s="1" t="n">
        <x:v>529.9</x:v>
      </x:c>
      <x:c r="E5160" s="1" t="n">
        <x:v>28</x:v>
      </x:c>
      <x:c r="F5160" s="1" t="n">
        <x:v>1</x:v>
      </x:c>
      <x:c r="G5160" s="1" t="n">
        <x:v>44</x:v>
      </x:c>
      <x:c r="H5160" s="1" t="n">
        <x:v>0</x:v>
      </x:c>
      <x:c r="I5160" s="1" t="n">
        <x:v>4</x:v>
      </x:c>
      <x:c r="J5160" s="1" t="n">
        <x:v>0.87</x:v>
      </x:c>
      <x:c r="K5160" s="1" t="n">
        <x:v>1</x:v>
      </x:c>
      <x:c r="L5160" s="1" t="n">
        <x:v>95.5</x:v>
      </x:c>
      <x:c r="M5160" s="1" t="n">
        <x:v>4</x:v>
      </x:c>
      <x:c r="N5160" s="1" t="n">
        <x:v>24</x:v>
      </x:c>
      <x:c r="O5160" s="1" t="n">
        <x:f aca="0">24*MAX(0,EOMONTH(B5160,0)-MAX(B5160,INDEX(Device_Inventory!$K$2:$K$1201,MATCH(A5160,Device_Inventory!$A$2:$A$1201,0)))+1)</x:f>
        <x:v>720</x:v>
      </x:c>
      <x:c r="P5160" s="11" t="b">
        <x:f aca="0">INDEX(Device_Inventory!$K$2:$K$1201,MATCH(A5160,Device_Inventory!$A$2:$A$1201,0))&gt;B5160</x:f>
        <x:v>0</x:v>
      </x:c>
      <x:c r="Q5160" s="1" t="str">
        <x:f aca="0">IF(D5160&gt;O5160,"Fail: operating hours exceed in-service hours",IF(D5160+M5160&gt;O5160,"Fail: operating + unavailable hours exceed in-service hours",IF(P5160,"Partial month: within in-service hours","OK")))</x:f>
        <x:v>OK</x:v>
      </x:c>
    </x:row>
    <x:row r="5161" ht="15" hidden="0" customHeight="1">
      <x:c r="A5161" s="1" t="s">
        <x:v>4153</x:v>
      </x:c>
      <x:c r="B5161" s="14" t="n">
        <x:v>46143</x:v>
      </x:c>
      <x:c r="C5161" s="1" t="n">
        <x:v>80.3</x:v>
      </x:c>
      <x:c r="D5161" s="1" t="n">
        <x:v>567.4</x:v>
      </x:c>
      <x:c r="E5161" s="1" t="n">
        <x:v>22</x:v>
      </x:c>
      <x:c r="F5161" s="1" t="n">
        <x:v>1</x:v>
      </x:c>
      <x:c r="G5161" s="1" t="n">
        <x:v>55</x:v>
      </x:c>
      <x:c r="H5161" s="1" t="n">
        <x:v>1</x:v>
      </x:c>
      <x:c r="I5161" s="1" t="n">
        <x:v>5</x:v>
      </x:c>
      <x:c r="J5161" s="1" t="n">
        <x:v>0</x:v>
      </x:c>
      <x:c r="K5161" s="1" t="n">
        <x:v>1</x:v>
      </x:c>
      <x:c r="L5161" s="1" t="n">
        <x:v>93.8</x:v>
      </x:c>
      <x:c r="M5161" s="1" t="n">
        <x:v>2.9</x:v>
      </x:c>
      <x:c r="N5161" s="1" t="n">
        <x:v>18.6</x:v>
      </x:c>
      <x:c r="O5161" s="1" t="n">
        <x:f aca="0">24*MAX(0,EOMONTH(B5161,0)-MAX(B5161,INDEX(Device_Inventory!$K$2:$K$1201,MATCH(A5161,Device_Inventory!$A$2:$A$1201,0)))+1)</x:f>
        <x:v>744</x:v>
      </x:c>
      <x:c r="P5161" s="11" t="b">
        <x:f aca="0">INDEX(Device_Inventory!$K$2:$K$1201,MATCH(A5161,Device_Inventory!$A$2:$A$1201,0))&gt;B5161</x:f>
        <x:v>0</x:v>
      </x:c>
      <x:c r="Q5161" s="1" t="str">
        <x:f aca="0">IF(D5161&gt;O5161,"Fail: operating hours exceed in-service hours",IF(D5161+M5161&gt;O5161,"Fail: operating + unavailable hours exceed in-service hours",IF(P5161,"Partial month: within in-service hours","OK")))</x:f>
        <x:v>OK</x:v>
      </x:c>
    </x:row>
    <x:row r="5162" ht="15" hidden="0" customHeight="1">
      <x:c r="A5162" s="1" t="s">
        <x:v>4153</x:v>
      </x:c>
      <x:c r="B5162" s="14" t="n">
        <x:v>46174</x:v>
      </x:c>
      <x:c r="C5162" s="1" t="n">
        <x:v>72.9</x:v>
      </x:c>
      <x:c r="D5162" s="1" t="n">
        <x:v>450.1</x:v>
      </x:c>
      <x:c r="E5162" s="1" t="n">
        <x:v>30</x:v>
      </x:c>
      <x:c r="F5162" s="1" t="n">
        <x:v>2</x:v>
      </x:c>
      <x:c r="G5162" s="1" t="n">
        <x:v>38</x:v>
      </x:c>
      <x:c r="H5162" s="1" t="n">
        <x:v>1</x:v>
      </x:c>
      <x:c r="I5162" s="1" t="n">
        <x:v>2</x:v>
      </x:c>
      <x:c r="J5162" s="1" t="n">
        <x:v>1.18</x:v>
      </x:c>
      <x:c r="K5162" s="1" t="n">
        <x:v>1</x:v>
      </x:c>
      <x:c r="L5162" s="1" t="n">
        <x:v>93.4</x:v>
      </x:c>
      <x:c r="M5162" s="1" t="n">
        <x:v>7</x:v>
      </x:c>
      <x:c r="N5162" s="1" t="n">
        <x:v>12.1</x:v>
      </x:c>
      <x:c r="O5162" s="1" t="n">
        <x:f aca="0">24*MAX(0,EOMONTH(B5162,0)-MAX(B5162,INDEX(Device_Inventory!$K$2:$K$1201,MATCH(A5162,Device_Inventory!$A$2:$A$1201,0)))+1)</x:f>
        <x:v>720</x:v>
      </x:c>
      <x:c r="P5162" s="11" t="b">
        <x:f aca="0">INDEX(Device_Inventory!$K$2:$K$1201,MATCH(A5162,Device_Inventory!$A$2:$A$1201,0))&gt;B5162</x:f>
        <x:v>0</x:v>
      </x:c>
      <x:c r="Q5162" s="1" t="str">
        <x:f aca="0">IF(D5162&gt;O5162,"Fail: operating hours exceed in-service hours",IF(D5162+M5162&gt;O5162,"Fail: operating + unavailable hours exceed in-service hours",IF(P5162,"Partial month: within in-service hours","OK")))</x:f>
        <x:v>OK</x:v>
      </x:c>
    </x:row>
    <x:row r="5163" ht="15" hidden="0" customHeight="1">
      <x:c r="A5163" s="1" t="s">
        <x:v>4153</x:v>
      </x:c>
      <x:c r="B5163" s="14" t="n">
        <x:v>46204</x:v>
      </x:c>
      <x:c r="C5163" s="1" t="n">
        <x:v>71.7</x:v>
      </x:c>
      <x:c r="D5163" s="1" t="n">
        <x:v>496.8</x:v>
      </x:c>
      <x:c r="E5163" s="1" t="n">
        <x:v>31</x:v>
      </x:c>
      <x:c r="F5163" s="1" t="n">
        <x:v>1</x:v>
      </x:c>
      <x:c r="G5163" s="1" t="n">
        <x:v>38</x:v>
      </x:c>
      <x:c r="H5163" s="1" t="n">
        <x:v>0</x:v>
      </x:c>
      <x:c r="I5163" s="1" t="n">
        <x:v>5</x:v>
      </x:c>
      <x:c r="J5163" s="1" t="n">
        <x:v>0.28</x:v>
      </x:c>
      <x:c r="K5163" s="1" t="n">
        <x:v>0</x:v>
      </x:c>
      <x:c r="L5163" s="1" t="n">
        <x:v>92.9</x:v>
      </x:c>
      <x:c r="M5163" s="1" t="n">
        <x:v>8.4</x:v>
      </x:c>
      <x:c r="N5163" s="1" t="n">
        <x:v>16.7</x:v>
      </x:c>
      <x:c r="O5163" s="1" t="n">
        <x:f aca="0">24*MAX(0,EOMONTH(B5163,0)-MAX(B5163,INDEX(Device_Inventory!$K$2:$K$1201,MATCH(A5163,Device_Inventory!$A$2:$A$1201,0)))+1)</x:f>
        <x:v>744</x:v>
      </x:c>
      <x:c r="P5163" s="11" t="b">
        <x:f aca="0">INDEX(Device_Inventory!$K$2:$K$1201,MATCH(A5163,Device_Inventory!$A$2:$A$1201,0))&gt;B5163</x:f>
        <x:v>0</x:v>
      </x:c>
      <x:c r="Q5163" s="1" t="str">
        <x:f aca="0">IF(D5163&gt;O5163,"Fail: operating hours exceed in-service hours",IF(D5163+M5163&gt;O5163,"Fail: operating + unavailable hours exceed in-service hours",IF(P5163,"Partial month: within in-service hours","OK")))</x:f>
        <x:v>OK</x:v>
      </x:c>
    </x:row>
    <x:row r="5164" ht="15" hidden="0" customHeight="1">
      <x:c r="A5164" s="1" t="s">
        <x:v>4156</x:v>
      </x:c>
      <x:c r="B5164" s="14" t="n">
        <x:v>46054</x:v>
      </x:c>
      <x:c r="C5164" s="1" t="n">
        <x:v>70.6</x:v>
      </x:c>
      <x:c r="D5164" s="1" t="n">
        <x:v>393.1</x:v>
      </x:c>
      <x:c r="E5164" s="1" t="n">
        <x:v>22</x:v>
      </x:c>
      <x:c r="F5164" s="1" t="n">
        <x:v>0</x:v>
      </x:c>
      <x:c r="G5164" s="1" t="n">
        <x:v>33</x:v>
      </x:c>
      <x:c r="H5164" s="1" t="n">
        <x:v>0</x:v>
      </x:c>
      <x:c r="I5164" s="1" t="n">
        <x:v>4</x:v>
      </x:c>
      <x:c r="J5164" s="1" t="n">
        <x:v>0.67</x:v>
      </x:c>
      <x:c r="K5164" s="1" t="n">
        <x:v>0</x:v>
      </x:c>
      <x:c r="L5164" s="1" t="n">
        <x:v>96</x:v>
      </x:c>
      <x:c r="M5164" s="1" t="n">
        <x:v>3.4</x:v>
      </x:c>
      <x:c r="N5164" s="1" t="n">
        <x:v>14.5</x:v>
      </x:c>
      <x:c r="O5164" s="1" t="n">
        <x:f aca="0">24*MAX(0,EOMONTH(B5164,0)-MAX(B5164,INDEX(Device_Inventory!$K$2:$K$1201,MATCH(A5164,Device_Inventory!$A$2:$A$1201,0)))+1)</x:f>
        <x:v>672</x:v>
      </x:c>
      <x:c r="P5164" s="11" t="b">
        <x:f aca="0">INDEX(Device_Inventory!$K$2:$K$1201,MATCH(A5164,Device_Inventory!$A$2:$A$1201,0))&gt;B5164</x:f>
        <x:v>0</x:v>
      </x:c>
      <x:c r="Q5164" s="1" t="str">
        <x:f aca="0">IF(D5164&gt;O5164,"Fail: operating hours exceed in-service hours",IF(D5164+M5164&gt;O5164,"Fail: operating + unavailable hours exceed in-service hours",IF(P5164,"Partial month: within in-service hours","OK")))</x:f>
        <x:v>OK</x:v>
      </x:c>
    </x:row>
    <x:row r="5165" ht="15" hidden="0" customHeight="1">
      <x:c r="A5165" s="1" t="s">
        <x:v>4156</x:v>
      </x:c>
      <x:c r="B5165" s="14" t="n">
        <x:v>46082</x:v>
      </x:c>
      <x:c r="C5165" s="1" t="n">
        <x:v>61.1</x:v>
      </x:c>
      <x:c r="D5165" s="1" t="n">
        <x:v>350.7</x:v>
      </x:c>
      <x:c r="E5165" s="1" t="n">
        <x:v>20</x:v>
      </x:c>
      <x:c r="F5165" s="1" t="n">
        <x:v>1</x:v>
      </x:c>
      <x:c r="G5165" s="1" t="n">
        <x:v>32</x:v>
      </x:c>
      <x:c r="H5165" s="1" t="n">
        <x:v>1</x:v>
      </x:c>
      <x:c r="I5165" s="1" t="n">
        <x:v>3</x:v>
      </x:c>
      <x:c r="J5165" s="1" t="n">
        <x:v>0.49</x:v>
      </x:c>
      <x:c r="K5165" s="1" t="n">
        <x:v>0</x:v>
      </x:c>
      <x:c r="L5165" s="1" t="n">
        <x:v>94.6</x:v>
      </x:c>
      <x:c r="M5165" s="1" t="n">
        <x:v>0</x:v>
      </x:c>
      <x:c r="N5165" s="1" t="n">
        <x:v>7.3</x:v>
      </x:c>
      <x:c r="O5165" s="1" t="n">
        <x:f aca="0">24*MAX(0,EOMONTH(B5165,0)-MAX(B5165,INDEX(Device_Inventory!$K$2:$K$1201,MATCH(A5165,Device_Inventory!$A$2:$A$1201,0)))+1)</x:f>
        <x:v>744</x:v>
      </x:c>
      <x:c r="P5165" s="11" t="b">
        <x:f aca="0">INDEX(Device_Inventory!$K$2:$K$1201,MATCH(A5165,Device_Inventory!$A$2:$A$1201,0))&gt;B5165</x:f>
        <x:v>0</x:v>
      </x:c>
      <x:c r="Q5165" s="1" t="str">
        <x:f aca="0">IF(D5165&gt;O5165,"Fail: operating hours exceed in-service hours",IF(D5165+M5165&gt;O5165,"Fail: operating + unavailable hours exceed in-service hours",IF(P5165,"Partial month: within in-service hours","OK")))</x:f>
        <x:v>OK</x:v>
      </x:c>
    </x:row>
    <x:row r="5166" ht="15" hidden="0" customHeight="1">
      <x:c r="A5166" s="1" t="s">
        <x:v>4156</x:v>
      </x:c>
      <x:c r="B5166" s="14" t="n">
        <x:v>46113</x:v>
      </x:c>
      <x:c r="C5166" s="1" t="n">
        <x:v>58.2</x:v>
      </x:c>
      <x:c r="D5166" s="1" t="n">
        <x:v>357.4</x:v>
      </x:c>
      <x:c r="E5166" s="1" t="n">
        <x:v>7</x:v>
      </x:c>
      <x:c r="F5166" s="1" t="n">
        <x:v>3</x:v>
      </x:c>
      <x:c r="G5166" s="1" t="n">
        <x:v>40</x:v>
      </x:c>
      <x:c r="H5166" s="1" t="n">
        <x:v>1</x:v>
      </x:c>
      <x:c r="I5166" s="1" t="n">
        <x:v>1</x:v>
      </x:c>
      <x:c r="J5166" s="1" t="n">
        <x:v>0.7</x:v>
      </x:c>
      <x:c r="K5166" s="1" t="n">
        <x:v>0</x:v>
      </x:c>
      <x:c r="L5166" s="1" t="n">
        <x:v>92.6</x:v>
      </x:c>
      <x:c r="M5166" s="1" t="n">
        <x:v>3.3</x:v>
      </x:c>
      <x:c r="N5166" s="1" t="n">
        <x:v>10.6</x:v>
      </x:c>
      <x:c r="O5166" s="1" t="n">
        <x:f aca="0">24*MAX(0,EOMONTH(B5166,0)-MAX(B5166,INDEX(Device_Inventory!$K$2:$K$1201,MATCH(A5166,Device_Inventory!$A$2:$A$1201,0)))+1)</x:f>
        <x:v>720</x:v>
      </x:c>
      <x:c r="P5166" s="11" t="b">
        <x:f aca="0">INDEX(Device_Inventory!$K$2:$K$1201,MATCH(A5166,Device_Inventory!$A$2:$A$1201,0))&gt;B5166</x:f>
        <x:v>0</x:v>
      </x:c>
      <x:c r="Q5166" s="1" t="str">
        <x:f aca="0">IF(D5166&gt;O5166,"Fail: operating hours exceed in-service hours",IF(D5166+M5166&gt;O5166,"Fail: operating + unavailable hours exceed in-service hours",IF(P5166,"Partial month: within in-service hours","OK")))</x:f>
        <x:v>OK</x:v>
      </x:c>
    </x:row>
    <x:row r="5167" ht="15" hidden="0" customHeight="1">
      <x:c r="A5167" s="1" t="s">
        <x:v>4156</x:v>
      </x:c>
      <x:c r="B5167" s="14" t="n">
        <x:v>46143</x:v>
      </x:c>
      <x:c r="C5167" s="1" t="n">
        <x:v>66.8</x:v>
      </x:c>
      <x:c r="D5167" s="1" t="n">
        <x:v>371.7</x:v>
      </x:c>
      <x:c r="E5167" s="1" t="n">
        <x:v>12</x:v>
      </x:c>
      <x:c r="F5167" s="1" t="n">
        <x:v>0</x:v>
      </x:c>
      <x:c r="G5167" s="1" t="n">
        <x:v>42</x:v>
      </x:c>
      <x:c r="H5167" s="1" t="n">
        <x:v>0</x:v>
      </x:c>
      <x:c r="I5167" s="1" t="n">
        <x:v>2</x:v>
      </x:c>
      <x:c r="J5167" s="1" t="n">
        <x:v>0.72</x:v>
      </x:c>
      <x:c r="K5167" s="1" t="n">
        <x:v>0</x:v>
      </x:c>
      <x:c r="L5167" s="1" t="n">
        <x:v>94.1</x:v>
      </x:c>
      <x:c r="M5167" s="1" t="n">
        <x:v>6.1</x:v>
      </x:c>
      <x:c r="N5167" s="1" t="n">
        <x:v>15.3</x:v>
      </x:c>
      <x:c r="O5167" s="1" t="n">
        <x:f aca="0">24*MAX(0,EOMONTH(B5167,0)-MAX(B5167,INDEX(Device_Inventory!$K$2:$K$1201,MATCH(A5167,Device_Inventory!$A$2:$A$1201,0)))+1)</x:f>
        <x:v>744</x:v>
      </x:c>
      <x:c r="P5167" s="11" t="b">
        <x:f aca="0">INDEX(Device_Inventory!$K$2:$K$1201,MATCH(A5167,Device_Inventory!$A$2:$A$1201,0))&gt;B5167</x:f>
        <x:v>0</x:v>
      </x:c>
      <x:c r="Q5167" s="1" t="str">
        <x:f aca="0">IF(D5167&gt;O5167,"Fail: operating hours exceed in-service hours",IF(D5167+M5167&gt;O5167,"Fail: operating + unavailable hours exceed in-service hours",IF(P5167,"Partial month: within in-service hours","OK")))</x:f>
        <x:v>OK</x:v>
      </x:c>
    </x:row>
    <x:row r="5168" ht="15" hidden="0" customHeight="1">
      <x:c r="A5168" s="1" t="s">
        <x:v>4156</x:v>
      </x:c>
      <x:c r="B5168" s="14" t="n">
        <x:v>46174</x:v>
      </x:c>
      <x:c r="C5168" s="1" t="n">
        <x:v>57.1</x:v>
      </x:c>
      <x:c r="D5168" s="1" t="n">
        <x:v>380.2</x:v>
      </x:c>
      <x:c r="E5168" s="1" t="n">
        <x:v>19</x:v>
      </x:c>
      <x:c r="F5168" s="1" t="n">
        <x:v>1</x:v>
      </x:c>
      <x:c r="G5168" s="1" t="n">
        <x:v>32</x:v>
      </x:c>
      <x:c r="H5168" s="1" t="n">
        <x:v>0</x:v>
      </x:c>
      <x:c r="I5168" s="1" t="n">
        <x:v>2</x:v>
      </x:c>
      <x:c r="J5168" s="1" t="n">
        <x:v>0.29</x:v>
      </x:c>
      <x:c r="K5168" s="1" t="n">
        <x:v>1</x:v>
      </x:c>
      <x:c r="L5168" s="1" t="n">
        <x:v>95</x:v>
      </x:c>
      <x:c r="M5168" s="1" t="n">
        <x:v>0.3</x:v>
      </x:c>
      <x:c r="N5168" s="1" t="n">
        <x:v>10.6</x:v>
      </x:c>
      <x:c r="O5168" s="1" t="n">
        <x:f aca="0">24*MAX(0,EOMONTH(B5168,0)-MAX(B5168,INDEX(Device_Inventory!$K$2:$K$1201,MATCH(A5168,Device_Inventory!$A$2:$A$1201,0)))+1)</x:f>
        <x:v>720</x:v>
      </x:c>
      <x:c r="P5168" s="11" t="b">
        <x:f aca="0">INDEX(Device_Inventory!$K$2:$K$1201,MATCH(A5168,Device_Inventory!$A$2:$A$1201,0))&gt;B5168</x:f>
        <x:v>0</x:v>
      </x:c>
      <x:c r="Q5168" s="1" t="str">
        <x:f aca="0">IF(D5168&gt;O5168,"Fail: operating hours exceed in-service hours",IF(D5168+M5168&gt;O5168,"Fail: operating + unavailable hours exceed in-service hours",IF(P5168,"Partial month: within in-service hours","OK")))</x:f>
        <x:v>OK</x:v>
      </x:c>
    </x:row>
    <x:row r="5169" ht="15" hidden="0" customHeight="1">
      <x:c r="A5169" s="1" t="s">
        <x:v>4156</x:v>
      </x:c>
      <x:c r="B5169" s="14" t="n">
        <x:v>46204</x:v>
      </x:c>
      <x:c r="C5169" s="1" t="n">
        <x:v>72.3</x:v>
      </x:c>
      <x:c r="D5169" s="1" t="n">
        <x:v>447.6</x:v>
      </x:c>
      <x:c r="E5169" s="1" t="n">
        <x:v>19</x:v>
      </x:c>
      <x:c r="F5169" s="1" t="n">
        <x:v>2</x:v>
      </x:c>
      <x:c r="G5169" s="1" t="n">
        <x:v>47</x:v>
      </x:c>
      <x:c r="H5169" s="1" t="n">
        <x:v>0</x:v>
      </x:c>
      <x:c r="I5169" s="1" t="n">
        <x:v>2</x:v>
      </x:c>
      <x:c r="J5169" s="1" t="n">
        <x:v>0</x:v>
      </x:c>
      <x:c r="K5169" s="1" t="n">
        <x:v>0</x:v>
      </x:c>
      <x:c r="L5169" s="1" t="n">
        <x:v>100</x:v>
      </x:c>
      <x:c r="M5169" s="1" t="n">
        <x:v>0</x:v>
      </x:c>
      <x:c r="N5169" s="1" t="n">
        <x:v>19</x:v>
      </x:c>
      <x:c r="O5169" s="1" t="n">
        <x:f aca="0">24*MAX(0,EOMONTH(B5169,0)-MAX(B5169,INDEX(Device_Inventory!$K$2:$K$1201,MATCH(A5169,Device_Inventory!$A$2:$A$1201,0)))+1)</x:f>
        <x:v>744</x:v>
      </x:c>
      <x:c r="P5169" s="11" t="b">
        <x:f aca="0">INDEX(Device_Inventory!$K$2:$K$1201,MATCH(A5169,Device_Inventory!$A$2:$A$1201,0))&gt;B5169</x:f>
        <x:v>0</x:v>
      </x:c>
      <x:c r="Q5169" s="1" t="str">
        <x:f aca="0">IF(D5169&gt;O5169,"Fail: operating hours exceed in-service hours",IF(D5169+M5169&gt;O5169,"Fail: operating + unavailable hours exceed in-service hours",IF(P5169,"Partial month: within in-service hours","OK")))</x:f>
        <x:v>OK</x:v>
      </x:c>
    </x:row>
    <x:row r="5170" ht="15" hidden="0" customHeight="1">
      <x:c r="A5170" s="1" t="s">
        <x:v>1522</x:v>
      </x:c>
      <x:c r="B5170" s="14" t="n">
        <x:v>46054</x:v>
      </x:c>
      <x:c r="C5170" s="1" t="n">
        <x:v>47.3</x:v>
      </x:c>
      <x:c r="D5170" s="1" t="n">
        <x:v>320.5</x:v>
      </x:c>
      <x:c r="E5170" s="1" t="n">
        <x:v>6</x:v>
      </x:c>
      <x:c r="F5170" s="1" t="n">
        <x:v>1</x:v>
      </x:c>
      <x:c r="G5170" s="1" t="n">
        <x:v>13</x:v>
      </x:c>
      <x:c r="H5170" s="1" t="n">
        <x:v>0</x:v>
      </x:c>
      <x:c r="I5170" s="1" t="n">
        <x:v>2</x:v>
      </x:c>
      <x:c r="J5170" s="1" t="n">
        <x:v>0.37</x:v>
      </x:c>
      <x:c r="K5170" s="1" t="n">
        <x:v>1</x:v>
      </x:c>
      <x:c r="L5170" s="1" t="n">
        <x:v>96.2</x:v>
      </x:c>
      <x:c r="M5170" s="1" t="n">
        <x:v>8.8</x:v>
      </x:c>
      <x:c r="N5170" s="1" t="n">
        <x:v>10.8</x:v>
      </x:c>
      <x:c r="O5170" s="1" t="n">
        <x:f aca="0">24*MAX(0,EOMONTH(B5170,0)-MAX(B5170,INDEX(Device_Inventory!$K$2:$K$1201,MATCH(A5170,Device_Inventory!$A$2:$A$1201,0)))+1)</x:f>
        <x:v>672</x:v>
      </x:c>
      <x:c r="P5170" s="11" t="b">
        <x:f aca="0">INDEX(Device_Inventory!$K$2:$K$1201,MATCH(A5170,Device_Inventory!$A$2:$A$1201,0))&gt;B5170</x:f>
        <x:v>0</x:v>
      </x:c>
      <x:c r="Q5170" s="1" t="str">
        <x:f aca="0">IF(D5170&gt;O5170,"Fail: operating hours exceed in-service hours",IF(D5170+M5170&gt;O5170,"Fail: operating + unavailable hours exceed in-service hours",IF(P5170,"Partial month: within in-service hours","OK")))</x:f>
        <x:v>OK</x:v>
      </x:c>
    </x:row>
    <x:row r="5171" ht="15" hidden="0" customHeight="1">
      <x:c r="A5171" s="1" t="s">
        <x:v>1522</x:v>
      </x:c>
      <x:c r="B5171" s="14" t="n">
        <x:v>46082</x:v>
      </x:c>
      <x:c r="C5171" s="1" t="n">
        <x:v>49.2</x:v>
      </x:c>
      <x:c r="D5171" s="1" t="n">
        <x:v>308.3</x:v>
      </x:c>
      <x:c r="E5171" s="1" t="n">
        <x:v>22</x:v>
      </x:c>
      <x:c r="F5171" s="1" t="n">
        <x:v>0</x:v>
      </x:c>
      <x:c r="G5171" s="1" t="n">
        <x:v>33</x:v>
      </x:c>
      <x:c r="H5171" s="1" t="n">
        <x:v>0</x:v>
      </x:c>
      <x:c r="I5171" s="1" t="n">
        <x:v>2</x:v>
      </x:c>
      <x:c r="J5171" s="1" t="n">
        <x:v>0.17</x:v>
      </x:c>
      <x:c r="K5171" s="1" t="n">
        <x:v>0</x:v>
      </x:c>
      <x:c r="L5171" s="1" t="n">
        <x:v>96.5</x:v>
      </x:c>
      <x:c r="M5171" s="1" t="n">
        <x:v>0.4</x:v>
      </x:c>
      <x:c r="N5171" s="1" t="n">
        <x:v>6.9</x:v>
      </x:c>
      <x:c r="O5171" s="1" t="n">
        <x:f aca="0">24*MAX(0,EOMONTH(B5171,0)-MAX(B5171,INDEX(Device_Inventory!$K$2:$K$1201,MATCH(A5171,Device_Inventory!$A$2:$A$1201,0)))+1)</x:f>
        <x:v>744</x:v>
      </x:c>
      <x:c r="P5171" s="11" t="b">
        <x:f aca="0">INDEX(Device_Inventory!$K$2:$K$1201,MATCH(A5171,Device_Inventory!$A$2:$A$1201,0))&gt;B5171</x:f>
        <x:v>0</x:v>
      </x:c>
      <x:c r="Q5171" s="1" t="str">
        <x:f aca="0">IF(D5171&gt;O5171,"Fail: operating hours exceed in-service hours",IF(D5171+M5171&gt;O5171,"Fail: operating + unavailable hours exceed in-service hours",IF(P5171,"Partial month: within in-service hours","OK")))</x:f>
        <x:v>OK</x:v>
      </x:c>
    </x:row>
    <x:row r="5172" ht="15" hidden="0" customHeight="1">
      <x:c r="A5172" s="1" t="s">
        <x:v>1522</x:v>
      </x:c>
      <x:c r="B5172" s="14" t="n">
        <x:v>46113</x:v>
      </x:c>
      <x:c r="C5172" s="1" t="n">
        <x:v>52.8</x:v>
      </x:c>
      <x:c r="D5172" s="1" t="n">
        <x:v>371.6</x:v>
      </x:c>
      <x:c r="E5172" s="1" t="n">
        <x:v>23</x:v>
      </x:c>
      <x:c r="F5172" s="1" t="n">
        <x:v>0</x:v>
      </x:c>
      <x:c r="G5172" s="1" t="n">
        <x:v>38</x:v>
      </x:c>
      <x:c r="H5172" s="1" t="n">
        <x:v>0</x:v>
      </x:c>
      <x:c r="I5172" s="1" t="n">
        <x:v>2</x:v>
      </x:c>
      <x:c r="J5172" s="1" t="n">
        <x:v>0.86</x:v>
      </x:c>
      <x:c r="K5172" s="1" t="n">
        <x:v>0</x:v>
      </x:c>
      <x:c r="L5172" s="1" t="n">
        <x:v>91.3</x:v>
      </x:c>
      <x:c r="M5172" s="1" t="n">
        <x:v>0</x:v>
      </x:c>
      <x:c r="N5172" s="1" t="n">
        <x:v>15.1</x:v>
      </x:c>
      <x:c r="O5172" s="1" t="n">
        <x:f aca="0">24*MAX(0,EOMONTH(B5172,0)-MAX(B5172,INDEX(Device_Inventory!$K$2:$K$1201,MATCH(A5172,Device_Inventory!$A$2:$A$1201,0)))+1)</x:f>
        <x:v>720</x:v>
      </x:c>
      <x:c r="P5172" s="11" t="b">
        <x:f aca="0">INDEX(Device_Inventory!$K$2:$K$1201,MATCH(A5172,Device_Inventory!$A$2:$A$1201,0))&gt;B5172</x:f>
        <x:v>0</x:v>
      </x:c>
      <x:c r="Q5172" s="1" t="str">
        <x:f aca="0">IF(D5172&gt;O5172,"Fail: operating hours exceed in-service hours",IF(D5172+M5172&gt;O5172,"Fail: operating + unavailable hours exceed in-service hours",IF(P5172,"Partial month: within in-service hours","OK")))</x:f>
        <x:v>OK</x:v>
      </x:c>
    </x:row>
    <x:row r="5173" ht="15" hidden="0" customHeight="1">
      <x:c r="A5173" s="1" t="s">
        <x:v>1522</x:v>
      </x:c>
      <x:c r="B5173" s="14" t="n">
        <x:v>46143</x:v>
      </x:c>
      <x:c r="C5173" s="1" t="n">
        <x:v>28.3</x:v>
      </x:c>
      <x:c r="D5173" s="1" t="n">
        <x:v>200.4</x:v>
      </x:c>
      <x:c r="E5173" s="1" t="n">
        <x:v>13</x:v>
      </x:c>
      <x:c r="F5173" s="1" t="n">
        <x:v>1</x:v>
      </x:c>
      <x:c r="G5173" s="1" t="n">
        <x:v>36</x:v>
      </x:c>
      <x:c r="H5173" s="1" t="n">
        <x:v>0</x:v>
      </x:c>
      <x:c r="I5173" s="1" t="n">
        <x:v>1</x:v>
      </x:c>
      <x:c r="J5173" s="1" t="n">
        <x:v>0.16</x:v>
      </x:c>
      <x:c r="K5173" s="1" t="n">
        <x:v>0</x:v>
      </x:c>
      <x:c r="L5173" s="1" t="n">
        <x:v>89.1</x:v>
      </x:c>
      <x:c r="M5173" s="1" t="n">
        <x:v>4.4</x:v>
      </x:c>
      <x:c r="N5173" s="1" t="n">
        <x:v>4.4</x:v>
      </x:c>
      <x:c r="O5173" s="1" t="n">
        <x:f aca="0">24*MAX(0,EOMONTH(B5173,0)-MAX(B5173,INDEX(Device_Inventory!$K$2:$K$1201,MATCH(A5173,Device_Inventory!$A$2:$A$1201,0)))+1)</x:f>
        <x:v>744</x:v>
      </x:c>
      <x:c r="P5173" s="11" t="b">
        <x:f aca="0">INDEX(Device_Inventory!$K$2:$K$1201,MATCH(A5173,Device_Inventory!$A$2:$A$1201,0))&gt;B5173</x:f>
        <x:v>0</x:v>
      </x:c>
      <x:c r="Q5173" s="1" t="str">
        <x:f aca="0">IF(D5173&gt;O5173,"Fail: operating hours exceed in-service hours",IF(D5173+M5173&gt;O5173,"Fail: operating + unavailable hours exceed in-service hours",IF(P5173,"Partial month: within in-service hours","OK")))</x:f>
        <x:v>OK</x:v>
      </x:c>
    </x:row>
    <x:row r="5174" ht="15" hidden="0" customHeight="1">
      <x:c r="A5174" s="1" t="s">
        <x:v>1522</x:v>
      </x:c>
      <x:c r="B5174" s="14" t="n">
        <x:v>46174</x:v>
      </x:c>
      <x:c r="C5174" s="1" t="n">
        <x:v>46.7</x:v>
      </x:c>
      <x:c r="D5174" s="1" t="n">
        <x:v>329.3</x:v>
      </x:c>
      <x:c r="E5174" s="1" t="n">
        <x:v>12</x:v>
      </x:c>
      <x:c r="F5174" s="1" t="n">
        <x:v>1</x:v>
      </x:c>
      <x:c r="G5174" s="1" t="n">
        <x:v>37</x:v>
      </x:c>
      <x:c r="H5174" s="1" t="n">
        <x:v>1</x:v>
      </x:c>
      <x:c r="I5174" s="1" t="n">
        <x:v>3</x:v>
      </x:c>
      <x:c r="J5174" s="1" t="n">
        <x:v>0.01</x:v>
      </x:c>
      <x:c r="K5174" s="1" t="n">
        <x:v>0</x:v>
      </x:c>
      <x:c r="L5174" s="1" t="n">
        <x:v>96</x:v>
      </x:c>
      <x:c r="M5174" s="1" t="n">
        <x:v>2.2</x:v>
      </x:c>
      <x:c r="N5174" s="1" t="n">
        <x:v>11.5</x:v>
      </x:c>
      <x:c r="O5174" s="1" t="n">
        <x:f aca="0">24*MAX(0,EOMONTH(B5174,0)-MAX(B5174,INDEX(Device_Inventory!$K$2:$K$1201,MATCH(A5174,Device_Inventory!$A$2:$A$1201,0)))+1)</x:f>
        <x:v>720</x:v>
      </x:c>
      <x:c r="P5174" s="11" t="b">
        <x:f aca="0">INDEX(Device_Inventory!$K$2:$K$1201,MATCH(A5174,Device_Inventory!$A$2:$A$1201,0))&gt;B5174</x:f>
        <x:v>0</x:v>
      </x:c>
      <x:c r="Q5174" s="1" t="str">
        <x:f aca="0">IF(D5174&gt;O5174,"Fail: operating hours exceed in-service hours",IF(D5174+M5174&gt;O5174,"Fail: operating + unavailable hours exceed in-service hours",IF(P5174,"Partial month: within in-service hours","OK")))</x:f>
        <x:v>OK</x:v>
      </x:c>
    </x:row>
    <x:row r="5175" ht="15" hidden="0" customHeight="1">
      <x:c r="A5175" s="1" t="s">
        <x:v>1522</x:v>
      </x:c>
      <x:c r="B5175" s="14" t="n">
        <x:v>46204</x:v>
      </x:c>
      <x:c r="C5175" s="1" t="n">
        <x:v>59.5</x:v>
      </x:c>
      <x:c r="D5175" s="1" t="n">
        <x:v>375.4</x:v>
      </x:c>
      <x:c r="E5175" s="1" t="n">
        <x:v>8</x:v>
      </x:c>
      <x:c r="F5175" s="1" t="n">
        <x:v>0</x:v>
      </x:c>
      <x:c r="G5175" s="1" t="n">
        <x:v>38</x:v>
      </x:c>
      <x:c r="H5175" s="1" t="n">
        <x:v>1</x:v>
      </x:c>
      <x:c r="I5175" s="1" t="n">
        <x:v>0</x:v>
      </x:c>
      <x:c r="J5175" s="1" t="n">
        <x:v>0.76</x:v>
      </x:c>
      <x:c r="K5175" s="1" t="n">
        <x:v>1</x:v>
      </x:c>
      <x:c r="L5175" s="1" t="n">
        <x:v>97.3</x:v>
      </x:c>
      <x:c r="M5175" s="1" t="n">
        <x:v>0</x:v>
      </x:c>
      <x:c r="N5175" s="1" t="n">
        <x:v>11.3</x:v>
      </x:c>
      <x:c r="O5175" s="1" t="n">
        <x:f aca="0">24*MAX(0,EOMONTH(B5175,0)-MAX(B5175,INDEX(Device_Inventory!$K$2:$K$1201,MATCH(A5175,Device_Inventory!$A$2:$A$1201,0)))+1)</x:f>
        <x:v>744</x:v>
      </x:c>
      <x:c r="P5175" s="11" t="b">
        <x:f aca="0">INDEX(Device_Inventory!$K$2:$K$1201,MATCH(A5175,Device_Inventory!$A$2:$A$1201,0))&gt;B5175</x:f>
        <x:v>0</x:v>
      </x:c>
      <x:c r="Q5175" s="1" t="str">
        <x:f aca="0">IF(D5175&gt;O5175,"Fail: operating hours exceed in-service hours",IF(D5175+M5175&gt;O5175,"Fail: operating + unavailable hours exceed in-service hours",IF(P5175,"Partial month: within in-service hours","OK")))</x:f>
        <x:v>OK</x:v>
      </x:c>
    </x:row>
    <x:row r="5176" ht="15" hidden="0" customHeight="1">
      <x:c r="A5176" s="1" t="s">
        <x:v>4161</x:v>
      </x:c>
      <x:c r="B5176" s="14" t="n">
        <x:v>46054</x:v>
      </x:c>
      <x:c r="C5176" s="1" t="n">
        <x:v>5</x:v>
      </x:c>
      <x:c r="D5176" s="1" t="n">
        <x:v>28.2</x:v>
      </x:c>
      <x:c r="E5176" s="1" t="n">
        <x:v>6</x:v>
      </x:c>
      <x:c r="F5176" s="1" t="n">
        <x:v>2</x:v>
      </x:c>
      <x:c r="G5176" s="1" t="n">
        <x:v>4</x:v>
      </x:c>
      <x:c r="H5176" s="1" t="n">
        <x:v>0</x:v>
      </x:c>
      <x:c r="I5176" s="1" t="n">
        <x:v>1</x:v>
      </x:c>
      <x:c r="J5176" s="1" t="n">
        <x:v>0.19</x:v>
      </x:c>
      <x:c r="K5176" s="1" t="n">
        <x:v>1</x:v>
      </x:c>
      <x:c r="L5176" s="1" t="n">
        <x:v>96.9</x:v>
      </x:c>
      <x:c r="M5176" s="1" t="n">
        <x:v>6</x:v>
      </x:c>
      <x:c r="N5176" s="1" t="n">
        <x:v>0.7</x:v>
      </x:c>
      <x:c r="O5176" s="1" t="n">
        <x:f aca="0">24*MAX(0,EOMONTH(B5176,0)-MAX(B5176,INDEX(Device_Inventory!$K$2:$K$1201,MATCH(A5176,Device_Inventory!$A$2:$A$1201,0)))+1)</x:f>
        <x:v>672</x:v>
      </x:c>
      <x:c r="P5176" s="11" t="b">
        <x:f aca="0">INDEX(Device_Inventory!$K$2:$K$1201,MATCH(A5176,Device_Inventory!$A$2:$A$1201,0))&gt;B5176</x:f>
        <x:v>0</x:v>
      </x:c>
      <x:c r="Q5176" s="1" t="str">
        <x:f aca="0">IF(D5176&gt;O5176,"Fail: operating hours exceed in-service hours",IF(D5176+M5176&gt;O5176,"Fail: operating + unavailable hours exceed in-service hours",IF(P5176,"Partial month: within in-service hours","OK")))</x:f>
        <x:v>OK</x:v>
      </x:c>
    </x:row>
    <x:row r="5177" ht="15" hidden="0" customHeight="1">
      <x:c r="A5177" s="1" t="s">
        <x:v>4161</x:v>
      </x:c>
      <x:c r="B5177" s="14" t="n">
        <x:v>46082</x:v>
      </x:c>
      <x:c r="C5177" s="1" t="n">
        <x:v>25.6</x:v>
      </x:c>
      <x:c r="D5177" s="1" t="n">
        <x:v>179.5</x:v>
      </x:c>
      <x:c r="E5177" s="1" t="n">
        <x:v>10</x:v>
      </x:c>
      <x:c r="F5177" s="1" t="n">
        <x:v>0</x:v>
      </x:c>
      <x:c r="G5177" s="1" t="n">
        <x:v>23</x:v>
      </x:c>
      <x:c r="H5177" s="1" t="n">
        <x:v>0</x:v>
      </x:c>
      <x:c r="I5177" s="1" t="n">
        <x:v>2</x:v>
      </x:c>
      <x:c r="J5177" s="1" t="n">
        <x:v>0.41</x:v>
      </x:c>
      <x:c r="K5177" s="1" t="n">
        <x:v>0</x:v>
      </x:c>
      <x:c r="L5177" s="1" t="n">
        <x:v>94.2</x:v>
      </x:c>
      <x:c r="M5177" s="1" t="n">
        <x:v>0</x:v>
      </x:c>
      <x:c r="N5177" s="1" t="n">
        <x:v>6.2</x:v>
      </x:c>
      <x:c r="O5177" s="1" t="n">
        <x:f aca="0">24*MAX(0,EOMONTH(B5177,0)-MAX(B5177,INDEX(Device_Inventory!$K$2:$K$1201,MATCH(A5177,Device_Inventory!$A$2:$A$1201,0)))+1)</x:f>
        <x:v>744</x:v>
      </x:c>
      <x:c r="P5177" s="11" t="b">
        <x:f aca="0">INDEX(Device_Inventory!$K$2:$K$1201,MATCH(A5177,Device_Inventory!$A$2:$A$1201,0))&gt;B5177</x:f>
        <x:v>0</x:v>
      </x:c>
      <x:c r="Q5177" s="1" t="str">
        <x:f aca="0">IF(D5177&gt;O5177,"Fail: operating hours exceed in-service hours",IF(D5177+M5177&gt;O5177,"Fail: operating + unavailable hours exceed in-service hours",IF(P5177,"Partial month: within in-service hours","OK")))</x:f>
        <x:v>OK</x:v>
      </x:c>
    </x:row>
    <x:row r="5178" ht="15" hidden="0" customHeight="1">
      <x:c r="A5178" s="1" t="s">
        <x:v>4161</x:v>
      </x:c>
      <x:c r="B5178" s="14" t="n">
        <x:v>46113</x:v>
      </x:c>
      <x:c r="C5178" s="1" t="n">
        <x:v>6</x:v>
      </x:c>
      <x:c r="D5178" s="1" t="n">
        <x:v>38</x:v>
      </x:c>
      <x:c r="E5178" s="1" t="n">
        <x:v>6</x:v>
      </x:c>
      <x:c r="F5178" s="1" t="n">
        <x:v>0</x:v>
      </x:c>
      <x:c r="G5178" s="1" t="n">
        <x:v>31</x:v>
      </x:c>
      <x:c r="H5178" s="1" t="n">
        <x:v>0</x:v>
      </x:c>
      <x:c r="I5178" s="1" t="n">
        <x:v>0</x:v>
      </x:c>
      <x:c r="J5178" s="1" t="n">
        <x:v>0.37</x:v>
      </x:c>
      <x:c r="K5178" s="1" t="n">
        <x:v>0</x:v>
      </x:c>
      <x:c r="L5178" s="1" t="n">
        <x:v>95.9</x:v>
      </x:c>
      <x:c r="M5178" s="1" t="n">
        <x:v>7.8</x:v>
      </x:c>
      <x:c r="N5178" s="1" t="n">
        <x:v>1.8</x:v>
      </x:c>
      <x:c r="O5178" s="1" t="n">
        <x:f aca="0">24*MAX(0,EOMONTH(B5178,0)-MAX(B5178,INDEX(Device_Inventory!$K$2:$K$1201,MATCH(A5178,Device_Inventory!$A$2:$A$1201,0)))+1)</x:f>
        <x:v>720</x:v>
      </x:c>
      <x:c r="P5178" s="11" t="b">
        <x:f aca="0">INDEX(Device_Inventory!$K$2:$K$1201,MATCH(A5178,Device_Inventory!$A$2:$A$1201,0))&gt;B5178</x:f>
        <x:v>0</x:v>
      </x:c>
      <x:c r="Q5178" s="1" t="str">
        <x:f aca="0">IF(D5178&gt;O5178,"Fail: operating hours exceed in-service hours",IF(D5178+M5178&gt;O5178,"Fail: operating + unavailable hours exceed in-service hours",IF(P5178,"Partial month: within in-service hours","OK")))</x:f>
        <x:v>OK</x:v>
      </x:c>
    </x:row>
    <x:row r="5179" ht="15" hidden="0" customHeight="1">
      <x:c r="A5179" s="1" t="s">
        <x:v>4161</x:v>
      </x:c>
      <x:c r="B5179" s="14" t="n">
        <x:v>46143</x:v>
      </x:c>
      <x:c r="C5179" s="1" t="n">
        <x:v>22.8</x:v>
      </x:c>
      <x:c r="D5179" s="1" t="n">
        <x:v>156.3</x:v>
      </x:c>
      <x:c r="E5179" s="1" t="n">
        <x:v>0</x:v>
      </x:c>
      <x:c r="F5179" s="1" t="n">
        <x:v>1</x:v>
      </x:c>
      <x:c r="G5179" s="1" t="n">
        <x:v>19</x:v>
      </x:c>
      <x:c r="H5179" s="1" t="n">
        <x:v>0</x:v>
      </x:c>
      <x:c r="I5179" s="1" t="n">
        <x:v>1</x:v>
      </x:c>
      <x:c r="J5179" s="1" t="n">
        <x:v>0.2</x:v>
      </x:c>
      <x:c r="K5179" s="1" t="n">
        <x:v>0</x:v>
      </x:c>
      <x:c r="L5179" s="1" t="n">
        <x:v>92.5</x:v>
      </x:c>
      <x:c r="M5179" s="1" t="n">
        <x:v>6.4</x:v>
      </x:c>
      <x:c r="N5179" s="1" t="n">
        <x:v>5.9</x:v>
      </x:c>
      <x:c r="O5179" s="1" t="n">
        <x:f aca="0">24*MAX(0,EOMONTH(B5179,0)-MAX(B5179,INDEX(Device_Inventory!$K$2:$K$1201,MATCH(A5179,Device_Inventory!$A$2:$A$1201,0)))+1)</x:f>
        <x:v>744</x:v>
      </x:c>
      <x:c r="P5179" s="11" t="b">
        <x:f aca="0">INDEX(Device_Inventory!$K$2:$K$1201,MATCH(A5179,Device_Inventory!$A$2:$A$1201,0))&gt;B5179</x:f>
        <x:v>0</x:v>
      </x:c>
      <x:c r="Q5179" s="1" t="str">
        <x:f aca="0">IF(D5179&gt;O5179,"Fail: operating hours exceed in-service hours",IF(D5179+M5179&gt;O5179,"Fail: operating + unavailable hours exceed in-service hours",IF(P5179,"Partial month: within in-service hours","OK")))</x:f>
        <x:v>OK</x:v>
      </x:c>
    </x:row>
    <x:row r="5180" ht="15" hidden="0" customHeight="1">
      <x:c r="A5180" s="1" t="s">
        <x:v>4161</x:v>
      </x:c>
      <x:c r="B5180" s="14" t="n">
        <x:v>46174</x:v>
      </x:c>
      <x:c r="C5180" s="1" t="n">
        <x:v>24.3</x:v>
      </x:c>
      <x:c r="D5180" s="1" t="n">
        <x:v>142</x:v>
      </x:c>
      <x:c r="E5180" s="1" t="n">
        <x:v>4</x:v>
      </x:c>
      <x:c r="F5180" s="1" t="n">
        <x:v>2</x:v>
      </x:c>
      <x:c r="G5180" s="1" t="n">
        <x:v>20</x:v>
      </x:c>
      <x:c r="H5180" s="1" t="n">
        <x:v>1</x:v>
      </x:c>
      <x:c r="I5180" s="1" t="n">
        <x:v>4</x:v>
      </x:c>
      <x:c r="J5180" s="1" t="n">
        <x:v>0.25</x:v>
      </x:c>
      <x:c r="K5180" s="1" t="n">
        <x:v>0</x:v>
      </x:c>
      <x:c r="L5180" s="1" t="n">
        <x:v>93.3</x:v>
      </x:c>
      <x:c r="M5180" s="1" t="n">
        <x:v>0</x:v>
      </x:c>
      <x:c r="N5180" s="1" t="n">
        <x:v>3.9</x:v>
      </x:c>
      <x:c r="O5180" s="1" t="n">
        <x:f aca="0">24*MAX(0,EOMONTH(B5180,0)-MAX(B5180,INDEX(Device_Inventory!$K$2:$K$1201,MATCH(A5180,Device_Inventory!$A$2:$A$1201,0)))+1)</x:f>
        <x:v>720</x:v>
      </x:c>
      <x:c r="P5180" s="11" t="b">
        <x:f aca="0">INDEX(Device_Inventory!$K$2:$K$1201,MATCH(A5180,Device_Inventory!$A$2:$A$1201,0))&gt;B5180</x:f>
        <x:v>0</x:v>
      </x:c>
      <x:c r="Q5180" s="1" t="str">
        <x:f aca="0">IF(D5180&gt;O5180,"Fail: operating hours exceed in-service hours",IF(D5180+M5180&gt;O5180,"Fail: operating + unavailable hours exceed in-service hours",IF(P5180,"Partial month: within in-service hours","OK")))</x:f>
        <x:v>OK</x:v>
      </x:c>
    </x:row>
    <x:row r="5181" ht="15" hidden="0" customHeight="1">
      <x:c r="A5181" s="1" t="s">
        <x:v>4161</x:v>
      </x:c>
      <x:c r="B5181" s="14" t="n">
        <x:v>46204</x:v>
      </x:c>
      <x:c r="C5181" s="1" t="n">
        <x:v>36.8</x:v>
      </x:c>
      <x:c r="D5181" s="1" t="n">
        <x:v>219.7</x:v>
      </x:c>
      <x:c r="E5181" s="1" t="n">
        <x:v>7</x:v>
      </x:c>
      <x:c r="F5181" s="1" t="n">
        <x:v>1</x:v>
      </x:c>
      <x:c r="G5181" s="1" t="n">
        <x:v>17</x:v>
      </x:c>
      <x:c r="H5181" s="1" t="n">
        <x:v>1</x:v>
      </x:c>
      <x:c r="I5181" s="1" t="n">
        <x:v>1</x:v>
      </x:c>
      <x:c r="J5181" s="1" t="n">
        <x:v>0.13</x:v>
      </x:c>
      <x:c r="K5181" s="1" t="n">
        <x:v>2</x:v>
      </x:c>
      <x:c r="L5181" s="1" t="n">
        <x:v>94.5</x:v>
      </x:c>
      <x:c r="M5181" s="1" t="n">
        <x:v>2.4</x:v>
      </x:c>
      <x:c r="N5181" s="1" t="n">
        <x:v>9</x:v>
      </x:c>
      <x:c r="O5181" s="1" t="n">
        <x:f aca="0">24*MAX(0,EOMONTH(B5181,0)-MAX(B5181,INDEX(Device_Inventory!$K$2:$K$1201,MATCH(A5181,Device_Inventory!$A$2:$A$1201,0)))+1)</x:f>
        <x:v>744</x:v>
      </x:c>
      <x:c r="P5181" s="11" t="b">
        <x:f aca="0">INDEX(Device_Inventory!$K$2:$K$1201,MATCH(A5181,Device_Inventory!$A$2:$A$1201,0))&gt;B5181</x:f>
        <x:v>0</x:v>
      </x:c>
      <x:c r="Q5181" s="1" t="str">
        <x:f aca="0">IF(D5181&gt;O5181,"Fail: operating hours exceed in-service hours",IF(D5181+M5181&gt;O5181,"Fail: operating + unavailable hours exceed in-service hours",IF(P5181,"Partial month: within in-service hours","OK")))</x:f>
        <x:v>OK</x:v>
      </x:c>
    </x:row>
    <x:row r="5182" ht="15" hidden="0" customHeight="1">
      <x:c r="A5182" s="1" t="s">
        <x:v>1523</x:v>
      </x:c>
      <x:c r="B5182" s="14" t="n">
        <x:v>46054</x:v>
      </x:c>
      <x:c r="C5182" s="1" t="n">
        <x:v>68.4</x:v>
      </x:c>
      <x:c r="D5182" s="1" t="n">
        <x:v>386.7</x:v>
      </x:c>
      <x:c r="E5182" s="1" t="n">
        <x:v>17</x:v>
      </x:c>
      <x:c r="F5182" s="1" t="n">
        <x:v>3</x:v>
      </x:c>
      <x:c r="G5182" s="1" t="n">
        <x:v>47</x:v>
      </x:c>
      <x:c r="H5182" s="1" t="n">
        <x:v>0</x:v>
      </x:c>
      <x:c r="I5182" s="1" t="n">
        <x:v>3</x:v>
      </x:c>
      <x:c r="J5182" s="1" t="n">
        <x:v>0.03</x:v>
      </x:c>
      <x:c r="K5182" s="1" t="n">
        <x:v>1</x:v>
      </x:c>
      <x:c r="L5182" s="1" t="n">
        <x:v>93.4</x:v>
      </x:c>
      <x:c r="M5182" s="1" t="n">
        <x:v>7.1</x:v>
      </x:c>
      <x:c r="N5182" s="1" t="n">
        <x:v>18.2</x:v>
      </x:c>
      <x:c r="O5182" s="1" t="n">
        <x:f aca="0">24*MAX(0,EOMONTH(B5182,0)-MAX(B5182,INDEX(Device_Inventory!$K$2:$K$1201,MATCH(A5182,Device_Inventory!$A$2:$A$1201,0)))+1)</x:f>
        <x:v>672</x:v>
      </x:c>
      <x:c r="P5182" s="11" t="b">
        <x:f aca="0">INDEX(Device_Inventory!$K$2:$K$1201,MATCH(A5182,Device_Inventory!$A$2:$A$1201,0))&gt;B5182</x:f>
        <x:v>0</x:v>
      </x:c>
      <x:c r="Q5182" s="1" t="str">
        <x:f aca="0">IF(D5182&gt;O5182,"Fail: operating hours exceed in-service hours",IF(D5182+M5182&gt;O5182,"Fail: operating + unavailable hours exceed in-service hours",IF(P5182,"Partial month: within in-service hours","OK")))</x:f>
        <x:v>OK</x:v>
      </x:c>
    </x:row>
    <x:row r="5183" ht="15" hidden="0" customHeight="1">
      <x:c r="A5183" s="1" t="s">
        <x:v>1523</x:v>
      </x:c>
      <x:c r="B5183" s="14" t="n">
        <x:v>46082</x:v>
      </x:c>
      <x:c r="C5183" s="1" t="n">
        <x:v>57.3</x:v>
      </x:c>
      <x:c r="D5183" s="1" t="n">
        <x:v>385.4</x:v>
      </x:c>
      <x:c r="E5183" s="1" t="n">
        <x:v>13</x:v>
      </x:c>
      <x:c r="F5183" s="1" t="n">
        <x:v>2</x:v>
      </x:c>
      <x:c r="G5183" s="1" t="n">
        <x:v>28</x:v>
      </x:c>
      <x:c r="H5183" s="1" t="n">
        <x:v>0</x:v>
      </x:c>
      <x:c r="I5183" s="1" t="n">
        <x:v>0</x:v>
      </x:c>
      <x:c r="J5183" s="1" t="n">
        <x:v>0.62</x:v>
      </x:c>
      <x:c r="K5183" s="1" t="n">
        <x:v>0</x:v>
      </x:c>
      <x:c r="L5183" s="1" t="n">
        <x:v>94.4</x:v>
      </x:c>
      <x:c r="M5183" s="1" t="n">
        <x:v>1.4</x:v>
      </x:c>
      <x:c r="N5183" s="1" t="n">
        <x:v>5.8</x:v>
      </x:c>
      <x:c r="O5183" s="1" t="n">
        <x:f aca="0">24*MAX(0,EOMONTH(B5183,0)-MAX(B5183,INDEX(Device_Inventory!$K$2:$K$1201,MATCH(A5183,Device_Inventory!$A$2:$A$1201,0)))+1)</x:f>
        <x:v>744</x:v>
      </x:c>
      <x:c r="P5183" s="11" t="b">
        <x:f aca="0">INDEX(Device_Inventory!$K$2:$K$1201,MATCH(A5183,Device_Inventory!$A$2:$A$1201,0))&gt;B5183</x:f>
        <x:v>0</x:v>
      </x:c>
      <x:c r="Q5183" s="1" t="str">
        <x:f aca="0">IF(D5183&gt;O5183,"Fail: operating hours exceed in-service hours",IF(D5183+M5183&gt;O5183,"Fail: operating + unavailable hours exceed in-service hours",IF(P5183,"Partial month: within in-service hours","OK")))</x:f>
        <x:v>OK</x:v>
      </x:c>
    </x:row>
    <x:row r="5184" ht="15" hidden="0" customHeight="1">
      <x:c r="A5184" s="1" t="s">
        <x:v>1523</x:v>
      </x:c>
      <x:c r="B5184" s="14" t="n">
        <x:v>46113</x:v>
      </x:c>
      <x:c r="C5184" s="1" t="n">
        <x:v>81.1</x:v>
      </x:c>
      <x:c r="D5184" s="1" t="n">
        <x:v>453.5</x:v>
      </x:c>
      <x:c r="E5184" s="1" t="n">
        <x:v>25</x:v>
      </x:c>
      <x:c r="F5184" s="1" t="n">
        <x:v>0</x:v>
      </x:c>
      <x:c r="G5184" s="1" t="n">
        <x:v>41</x:v>
      </x:c>
      <x:c r="H5184" s="1" t="n">
        <x:v>0</x:v>
      </x:c>
      <x:c r="I5184" s="1" t="n">
        <x:v>4</x:v>
      </x:c>
      <x:c r="J5184" s="1" t="n">
        <x:v>0.04</x:v>
      </x:c>
      <x:c r="K5184" s="1" t="n">
        <x:v>0</x:v>
      </x:c>
      <x:c r="L5184" s="1" t="n">
        <x:v>94.3</x:v>
      </x:c>
      <x:c r="M5184" s="1" t="n">
        <x:v>3.8</x:v>
      </x:c>
      <x:c r="N5184" s="1" t="n">
        <x:v>25.1</x:v>
      </x:c>
      <x:c r="O5184" s="1" t="n">
        <x:f aca="0">24*MAX(0,EOMONTH(B5184,0)-MAX(B5184,INDEX(Device_Inventory!$K$2:$K$1201,MATCH(A5184,Device_Inventory!$A$2:$A$1201,0)))+1)</x:f>
        <x:v>720</x:v>
      </x:c>
      <x:c r="P5184" s="11" t="b">
        <x:f aca="0">INDEX(Device_Inventory!$K$2:$K$1201,MATCH(A5184,Device_Inventory!$A$2:$A$1201,0))&gt;B5184</x:f>
        <x:v>0</x:v>
      </x:c>
      <x:c r="Q5184" s="1" t="str">
        <x:f aca="0">IF(D5184&gt;O5184,"Fail: operating hours exceed in-service hours",IF(D5184+M5184&gt;O5184,"Fail: operating + unavailable hours exceed in-service hours",IF(P5184,"Partial month: within in-service hours","OK")))</x:f>
        <x:v>OK</x:v>
      </x:c>
    </x:row>
    <x:row r="5185" ht="15" hidden="0" customHeight="1">
      <x:c r="A5185" s="1" t="s">
        <x:v>1523</x:v>
      </x:c>
      <x:c r="B5185" s="14" t="n">
        <x:v>46143</x:v>
      </x:c>
      <x:c r="C5185" s="1" t="n">
        <x:v>58.3</x:v>
      </x:c>
      <x:c r="D5185" s="1" t="n">
        <x:v>346.5</x:v>
      </x:c>
      <x:c r="E5185" s="1" t="n">
        <x:v>20</x:v>
      </x:c>
      <x:c r="F5185" s="1" t="n">
        <x:v>1</x:v>
      </x:c>
      <x:c r="G5185" s="1" t="n">
        <x:v>38</x:v>
      </x:c>
      <x:c r="H5185" s="1" t="n">
        <x:v>0</x:v>
      </x:c>
      <x:c r="I5185" s="1" t="n">
        <x:v>4</x:v>
      </x:c>
      <x:c r="J5185" s="1" t="n">
        <x:v>0.93</x:v>
      </x:c>
      <x:c r="K5185" s="1" t="n">
        <x:v>1</x:v>
      </x:c>
      <x:c r="L5185" s="1" t="n">
        <x:v>96.7</x:v>
      </x:c>
      <x:c r="M5185" s="1" t="n">
        <x:v>7.8</x:v>
      </x:c>
      <x:c r="N5185" s="1" t="n">
        <x:v>7.9</x:v>
      </x:c>
      <x:c r="O5185" s="1" t="n">
        <x:f aca="0">24*MAX(0,EOMONTH(B5185,0)-MAX(B5185,INDEX(Device_Inventory!$K$2:$K$1201,MATCH(A5185,Device_Inventory!$A$2:$A$1201,0)))+1)</x:f>
        <x:v>744</x:v>
      </x:c>
      <x:c r="P5185" s="11" t="b">
        <x:f aca="0">INDEX(Device_Inventory!$K$2:$K$1201,MATCH(A5185,Device_Inventory!$A$2:$A$1201,0))&gt;B5185</x:f>
        <x:v>0</x:v>
      </x:c>
      <x:c r="Q5185" s="1" t="str">
        <x:f aca="0">IF(D5185&gt;O5185,"Fail: operating hours exceed in-service hours",IF(D5185+M5185&gt;O5185,"Fail: operating + unavailable hours exceed in-service hours",IF(P5185,"Partial month: within in-service hours","OK")))</x:f>
        <x:v>OK</x:v>
      </x:c>
    </x:row>
    <x:row r="5186" ht="15" hidden="0" customHeight="1">
      <x:c r="A5186" s="1" t="s">
        <x:v>1523</x:v>
      </x:c>
      <x:c r="B5186" s="14" t="n">
        <x:v>46174</x:v>
      </x:c>
      <x:c r="C5186" s="1" t="n">
        <x:v>60.7</x:v>
      </x:c>
      <x:c r="D5186" s="1" t="n">
        <x:v>385.2</x:v>
      </x:c>
      <x:c r="E5186" s="1" t="n">
        <x:v>12</x:v>
      </x:c>
      <x:c r="F5186" s="1" t="n">
        <x:v>0</x:v>
      </x:c>
      <x:c r="G5186" s="1" t="n">
        <x:v>23</x:v>
      </x:c>
      <x:c r="H5186" s="1" t="n">
        <x:v>0</x:v>
      </x:c>
      <x:c r="I5186" s="1" t="n">
        <x:v>2</x:v>
      </x:c>
      <x:c r="J5186" s="1" t="n">
        <x:v>0.59</x:v>
      </x:c>
      <x:c r="K5186" s="1" t="n">
        <x:v>0</x:v>
      </x:c>
      <x:c r="L5186" s="1" t="n">
        <x:v>94.8</x:v>
      </x:c>
      <x:c r="M5186" s="1" t="n">
        <x:v>16.9</x:v>
      </x:c>
      <x:c r="N5186" s="1" t="n">
        <x:v>8.8</x:v>
      </x:c>
      <x:c r="O5186" s="1" t="n">
        <x:f aca="0">24*MAX(0,EOMONTH(B5186,0)-MAX(B5186,INDEX(Device_Inventory!$K$2:$K$1201,MATCH(A5186,Device_Inventory!$A$2:$A$1201,0)))+1)</x:f>
        <x:v>720</x:v>
      </x:c>
      <x:c r="P5186" s="11" t="b">
        <x:f aca="0">INDEX(Device_Inventory!$K$2:$K$1201,MATCH(A5186,Device_Inventory!$A$2:$A$1201,0))&gt;B5186</x:f>
        <x:v>0</x:v>
      </x:c>
      <x:c r="Q5186" s="1" t="str">
        <x:f aca="0">IF(D5186&gt;O5186,"Fail: operating hours exceed in-service hours",IF(D5186+M5186&gt;O5186,"Fail: operating + unavailable hours exceed in-service hours",IF(P5186,"Partial month: within in-service hours","OK")))</x:f>
        <x:v>OK</x:v>
      </x:c>
    </x:row>
    <x:row r="5187" ht="15" hidden="0" customHeight="1">
      <x:c r="A5187" s="1" t="s">
        <x:v>1523</x:v>
      </x:c>
      <x:c r="B5187" s="14" t="n">
        <x:v>46204</x:v>
      </x:c>
      <x:c r="C5187" s="1" t="n">
        <x:v>98</x:v>
      </x:c>
      <x:c r="D5187" s="1" t="n">
        <x:v>581.8</x:v>
      </x:c>
      <x:c r="E5187" s="1" t="n">
        <x:v>21</x:v>
      </x:c>
      <x:c r="F5187" s="1" t="n">
        <x:v>0</x:v>
      </x:c>
      <x:c r="G5187" s="1" t="n">
        <x:v>53</x:v>
      </x:c>
      <x:c r="H5187" s="1" t="n">
        <x:v>0</x:v>
      </x:c>
      <x:c r="I5187" s="1" t="n">
        <x:v>4</x:v>
      </x:c>
      <x:c r="J5187" s="1" t="n">
        <x:v>0.79</x:v>
      </x:c>
      <x:c r="K5187" s="1" t="n">
        <x:v>0</x:v>
      </x:c>
      <x:c r="L5187" s="1" t="n">
        <x:v>91.7</x:v>
      </x:c>
      <x:c r="M5187" s="1" t="n">
        <x:v>0</x:v>
      </x:c>
      <x:c r="N5187" s="1" t="n">
        <x:v>29.3</x:v>
      </x:c>
      <x:c r="O5187" s="1" t="n">
        <x:f aca="0">24*MAX(0,EOMONTH(B5187,0)-MAX(B5187,INDEX(Device_Inventory!$K$2:$K$1201,MATCH(A5187,Device_Inventory!$A$2:$A$1201,0)))+1)</x:f>
        <x:v>744</x:v>
      </x:c>
      <x:c r="P5187" s="11" t="b">
        <x:f aca="0">INDEX(Device_Inventory!$K$2:$K$1201,MATCH(A5187,Device_Inventory!$A$2:$A$1201,0))&gt;B5187</x:f>
        <x:v>0</x:v>
      </x:c>
      <x:c r="Q5187" s="1" t="str">
        <x:f aca="0">IF(D5187&gt;O5187,"Fail: operating hours exceed in-service hours",IF(D5187+M5187&gt;O5187,"Fail: operating + unavailable hours exceed in-service hours",IF(P5187,"Partial month: within in-service hours","OK")))</x:f>
        <x:v>OK</x:v>
      </x:c>
    </x:row>
    <x:row r="5188" ht="15" hidden="0" customHeight="1">
      <x:c r="A5188" s="1" t="s">
        <x:v>4166</x:v>
      </x:c>
      <x:c r="B5188" s="14" t="n">
        <x:v>46054</x:v>
      </x:c>
      <x:c r="C5188" s="1" t="n">
        <x:v>10.9</x:v>
      </x:c>
      <x:c r="D5188" s="1" t="n">
        <x:v>75.2</x:v>
      </x:c>
      <x:c r="E5188" s="1" t="n">
        <x:v>15</x:v>
      </x:c>
      <x:c r="F5188" s="1" t="n">
        <x:v>0</x:v>
      </x:c>
      <x:c r="G5188" s="1" t="n">
        <x:v>22</x:v>
      </x:c>
      <x:c r="H5188" s="1" t="n">
        <x:v>0</x:v>
      </x:c>
      <x:c r="I5188" s="1" t="n">
        <x:v>4</x:v>
      </x:c>
      <x:c r="J5188" s="1" t="n">
        <x:v>0</x:v>
      </x:c>
      <x:c r="K5188" s="1" t="n">
        <x:v>0</x:v>
      </x:c>
      <x:c r="L5188" s="1" t="n">
        <x:v>90.8</x:v>
      </x:c>
      <x:c r="M5188" s="1" t="n">
        <x:v>2.9</x:v>
      </x:c>
      <x:c r="N5188" s="1" t="n">
        <x:v>2</x:v>
      </x:c>
      <x:c r="O5188" s="1" t="n">
        <x:f aca="0">24*MAX(0,EOMONTH(B5188,0)-MAX(B5188,INDEX(Device_Inventory!$K$2:$K$1201,MATCH(A5188,Device_Inventory!$A$2:$A$1201,0)))+1)</x:f>
        <x:v>672</x:v>
      </x:c>
      <x:c r="P5188" s="11" t="b">
        <x:f aca="0">INDEX(Device_Inventory!$K$2:$K$1201,MATCH(A5188,Device_Inventory!$A$2:$A$1201,0))&gt;B5188</x:f>
        <x:v>0</x:v>
      </x:c>
      <x:c r="Q5188" s="1" t="str">
        <x:f aca="0">IF(D5188&gt;O5188,"Fail: operating hours exceed in-service hours",IF(D5188+M5188&gt;O5188,"Fail: operating + unavailable hours exceed in-service hours",IF(P5188,"Partial month: within in-service hours","OK")))</x:f>
        <x:v>OK</x:v>
      </x:c>
    </x:row>
    <x:row r="5189" ht="15" hidden="0" customHeight="1">
      <x:c r="A5189" s="1" t="s">
        <x:v>4166</x:v>
      </x:c>
      <x:c r="B5189" s="14" t="n">
        <x:v>46082</x:v>
      </x:c>
      <x:c r="C5189" s="1" t="n">
        <x:v>7.2</x:v>
      </x:c>
      <x:c r="D5189" s="1" t="n">
        <x:v>41.5</x:v>
      </x:c>
      <x:c r="E5189" s="1" t="n">
        <x:v>10</x:v>
      </x:c>
      <x:c r="F5189" s="1" t="n">
        <x:v>0</x:v>
      </x:c>
      <x:c r="G5189" s="1" t="n">
        <x:v>20</x:v>
      </x:c>
      <x:c r="H5189" s="1" t="n">
        <x:v>0</x:v>
      </x:c>
      <x:c r="I5189" s="1" t="n">
        <x:v>0</x:v>
      </x:c>
      <x:c r="J5189" s="1" t="n">
        <x:v>0</x:v>
      </x:c>
      <x:c r="K5189" s="1" t="n">
        <x:v>0</x:v>
      </x:c>
      <x:c r="L5189" s="1" t="n">
        <x:v>99</x:v>
      </x:c>
      <x:c r="M5189" s="1" t="n">
        <x:v>4.6</x:v>
      </x:c>
      <x:c r="N5189" s="1" t="n">
        <x:v>1.9</x:v>
      </x:c>
      <x:c r="O5189" s="1" t="n">
        <x:f aca="0">24*MAX(0,EOMONTH(B5189,0)-MAX(B5189,INDEX(Device_Inventory!$K$2:$K$1201,MATCH(A5189,Device_Inventory!$A$2:$A$1201,0)))+1)</x:f>
        <x:v>744</x:v>
      </x:c>
      <x:c r="P5189" s="11" t="b">
        <x:f aca="0">INDEX(Device_Inventory!$K$2:$K$1201,MATCH(A5189,Device_Inventory!$A$2:$A$1201,0))&gt;B5189</x:f>
        <x:v>0</x:v>
      </x:c>
      <x:c r="Q5189" s="1" t="str">
        <x:f aca="0">IF(D5189&gt;O5189,"Fail: operating hours exceed in-service hours",IF(D5189+M5189&gt;O5189,"Fail: operating + unavailable hours exceed in-service hours",IF(P5189,"Partial month: within in-service hours","OK")))</x:f>
        <x:v>OK</x:v>
      </x:c>
    </x:row>
    <x:row r="5190" ht="15" hidden="0" customHeight="1">
      <x:c r="A5190" s="1" t="s">
        <x:v>4166</x:v>
      </x:c>
      <x:c r="B5190" s="14" t="n">
        <x:v>46113</x:v>
      </x:c>
      <x:c r="C5190" s="1" t="n">
        <x:v>16.9</x:v>
      </x:c>
      <x:c r="D5190" s="1" t="n">
        <x:v>117.1</x:v>
      </x:c>
      <x:c r="E5190" s="1" t="n">
        <x:v>3</x:v>
      </x:c>
      <x:c r="F5190" s="1" t="n">
        <x:v>1</x:v>
      </x:c>
      <x:c r="G5190" s="1" t="n">
        <x:v>45</x:v>
      </x:c>
      <x:c r="H5190" s="1" t="n">
        <x:v>0</x:v>
      </x:c>
      <x:c r="I5190" s="1" t="n">
        <x:v>4</x:v>
      </x:c>
      <x:c r="J5190" s="1" t="n">
        <x:v>1.69</x:v>
      </x:c>
      <x:c r="K5190" s="1" t="n">
        <x:v>0</x:v>
      </x:c>
      <x:c r="L5190" s="1" t="n">
        <x:v>95.7</x:v>
      </x:c>
      <x:c r="M5190" s="1" t="n">
        <x:v>2.9</x:v>
      </x:c>
      <x:c r="N5190" s="1" t="n">
        <x:v>5.1</x:v>
      </x:c>
      <x:c r="O5190" s="1" t="n">
        <x:f aca="0">24*MAX(0,EOMONTH(B5190,0)-MAX(B5190,INDEX(Device_Inventory!$K$2:$K$1201,MATCH(A5190,Device_Inventory!$A$2:$A$1201,0)))+1)</x:f>
        <x:v>720</x:v>
      </x:c>
      <x:c r="P5190" s="11" t="b">
        <x:f aca="0">INDEX(Device_Inventory!$K$2:$K$1201,MATCH(A5190,Device_Inventory!$A$2:$A$1201,0))&gt;B5190</x:f>
        <x:v>0</x:v>
      </x:c>
      <x:c r="Q5190" s="1" t="str">
        <x:f aca="0">IF(D5190&gt;O5190,"Fail: operating hours exceed in-service hours",IF(D5190+M5190&gt;O5190,"Fail: operating + unavailable hours exceed in-service hours",IF(P5190,"Partial month: within in-service hours","OK")))</x:f>
        <x:v>OK</x:v>
      </x:c>
    </x:row>
    <x:row r="5191" ht="15" hidden="0" customHeight="1">
      <x:c r="A5191" s="1" t="s">
        <x:v>4166</x:v>
      </x:c>
      <x:c r="B5191" s="14" t="n">
        <x:v>46143</x:v>
      </x:c>
      <x:c r="C5191" s="1" t="n">
        <x:v>32.2</x:v>
      </x:c>
      <x:c r="D5191" s="1" t="n">
        <x:v>231.1</x:v>
      </x:c>
      <x:c r="E5191" s="1" t="n">
        <x:v>16</x:v>
      </x:c>
      <x:c r="F5191" s="1" t="n">
        <x:v>1</x:v>
      </x:c>
      <x:c r="G5191" s="1" t="n">
        <x:v>23</x:v>
      </x:c>
      <x:c r="H5191" s="1" t="n">
        <x:v>0</x:v>
      </x:c>
      <x:c r="I5191" s="1" t="n">
        <x:v>2</x:v>
      </x:c>
      <x:c r="J5191" s="1" t="n">
        <x:v>0.11</x:v>
      </x:c>
      <x:c r="K5191" s="1" t="n">
        <x:v>0</x:v>
      </x:c>
      <x:c r="L5191" s="1" t="n">
        <x:v>95</x:v>
      </x:c>
      <x:c r="M5191" s="1" t="n">
        <x:v>0.6</x:v>
      </x:c>
      <x:c r="N5191" s="1" t="n">
        <x:v>4.4</x:v>
      </x:c>
      <x:c r="O5191" s="1" t="n">
        <x:f aca="0">24*MAX(0,EOMONTH(B5191,0)-MAX(B5191,INDEX(Device_Inventory!$K$2:$K$1201,MATCH(A5191,Device_Inventory!$A$2:$A$1201,0)))+1)</x:f>
        <x:v>744</x:v>
      </x:c>
      <x:c r="P5191" s="11" t="b">
        <x:f aca="0">INDEX(Device_Inventory!$K$2:$K$1201,MATCH(A5191,Device_Inventory!$A$2:$A$1201,0))&gt;B5191</x:f>
        <x:v>0</x:v>
      </x:c>
      <x:c r="Q5191" s="1" t="str">
        <x:f aca="0">IF(D5191&gt;O5191,"Fail: operating hours exceed in-service hours",IF(D5191+M5191&gt;O5191,"Fail: operating + unavailable hours exceed in-service hours",IF(P5191,"Partial month: within in-service hours","OK")))</x:f>
        <x:v>OK</x:v>
      </x:c>
    </x:row>
    <x:row r="5192" ht="15" hidden="0" customHeight="1">
      <x:c r="A5192" s="1" t="s">
        <x:v>4166</x:v>
      </x:c>
      <x:c r="B5192" s="14" t="n">
        <x:v>46174</x:v>
      </x:c>
      <x:c r="C5192" s="1" t="n">
        <x:v>24.2</x:v>
      </x:c>
      <x:c r="D5192" s="1" t="n">
        <x:v>149</x:v>
      </x:c>
      <x:c r="E5192" s="1" t="n">
        <x:v>12</x:v>
      </x:c>
      <x:c r="F5192" s="1" t="n">
        <x:v>0</x:v>
      </x:c>
      <x:c r="G5192" s="1" t="n">
        <x:v>30</x:v>
      </x:c>
      <x:c r="H5192" s="1" t="n">
        <x:v>0</x:v>
      </x:c>
      <x:c r="I5192" s="1" t="n">
        <x:v>3</x:v>
      </x:c>
      <x:c r="J5192" s="1" t="n">
        <x:v>0.47</x:v>
      </x:c>
      <x:c r="K5192" s="1" t="n">
        <x:v>0</x:v>
      </x:c>
      <x:c r="L5192" s="1" t="n">
        <x:v>94.8</x:v>
      </x:c>
      <x:c r="M5192" s="1" t="n">
        <x:v>0</x:v>
      </x:c>
      <x:c r="N5192" s="1" t="n">
        <x:v>6.3</x:v>
      </x:c>
      <x:c r="O5192" s="1" t="n">
        <x:f aca="0">24*MAX(0,EOMONTH(B5192,0)-MAX(B5192,INDEX(Device_Inventory!$K$2:$K$1201,MATCH(A5192,Device_Inventory!$A$2:$A$1201,0)))+1)</x:f>
        <x:v>720</x:v>
      </x:c>
      <x:c r="P5192" s="11" t="b">
        <x:f aca="0">INDEX(Device_Inventory!$K$2:$K$1201,MATCH(A5192,Device_Inventory!$A$2:$A$1201,0))&gt;B5192</x:f>
        <x:v>0</x:v>
      </x:c>
      <x:c r="Q5192" s="1" t="str">
        <x:f aca="0">IF(D5192&gt;O5192,"Fail: operating hours exceed in-service hours",IF(D5192+M5192&gt;O5192,"Fail: operating + unavailable hours exceed in-service hours",IF(P5192,"Partial month: within in-service hours","OK")))</x:f>
        <x:v>OK</x:v>
      </x:c>
    </x:row>
    <x:row r="5193" ht="15" hidden="0" customHeight="1">
      <x:c r="A5193" s="1" t="s">
        <x:v>4166</x:v>
      </x:c>
      <x:c r="B5193" s="14" t="n">
        <x:v>46204</x:v>
      </x:c>
      <x:c r="C5193" s="1" t="n">
        <x:v>5</x:v>
      </x:c>
      <x:c r="D5193" s="1" t="n">
        <x:v>36.2</x:v>
      </x:c>
      <x:c r="E5193" s="1" t="n">
        <x:v>1</x:v>
      </x:c>
      <x:c r="F5193" s="1" t="n">
        <x:v>0</x:v>
      </x:c>
      <x:c r="G5193" s="1" t="n">
        <x:v>20</x:v>
      </x:c>
      <x:c r="H5193" s="1" t="n">
        <x:v>0</x:v>
      </x:c>
      <x:c r="I5193" s="1" t="n">
        <x:v>3</x:v>
      </x:c>
      <x:c r="J5193" s="1" t="n">
        <x:v>0</x:v>
      </x:c>
      <x:c r="K5193" s="1" t="n">
        <x:v>1</x:v>
      </x:c>
      <x:c r="L5193" s="1" t="n">
        <x:v>94.1</x:v>
      </x:c>
      <x:c r="M5193" s="1" t="n">
        <x:v>7.1</x:v>
      </x:c>
      <x:c r="N5193" s="1" t="n">
        <x:v>0.6</x:v>
      </x:c>
      <x:c r="O5193" s="1" t="n">
        <x:f aca="0">24*MAX(0,EOMONTH(B5193,0)-MAX(B5193,INDEX(Device_Inventory!$K$2:$K$1201,MATCH(A5193,Device_Inventory!$A$2:$A$1201,0)))+1)</x:f>
        <x:v>744</x:v>
      </x:c>
      <x:c r="P5193" s="11" t="b">
        <x:f aca="0">INDEX(Device_Inventory!$K$2:$K$1201,MATCH(A5193,Device_Inventory!$A$2:$A$1201,0))&gt;B5193</x:f>
        <x:v>0</x:v>
      </x:c>
      <x:c r="Q5193" s="1" t="str">
        <x:f aca="0">IF(D5193&gt;O5193,"Fail: operating hours exceed in-service hours",IF(D5193+M5193&gt;O5193,"Fail: operating + unavailable hours exceed in-service hours",IF(P5193,"Partial month: within in-service hours","OK")))</x:f>
        <x:v>OK</x:v>
      </x:c>
    </x:row>
    <x:row r="5194" ht="15" hidden="0" customHeight="1">
      <x:c r="A5194" s="1" t="s">
        <x:v>4169</x:v>
      </x:c>
      <x:c r="B5194" s="14" t="n">
        <x:v>46054</x:v>
      </x:c>
      <x:c r="C5194" s="1" t="n">
        <x:v>51.6</x:v>
      </x:c>
      <x:c r="D5194" s="1" t="n">
        <x:v>369.4</x:v>
      </x:c>
      <x:c r="E5194" s="1" t="n">
        <x:v>23</x:v>
      </x:c>
      <x:c r="F5194" s="1" t="n">
        <x:v>2</x:v>
      </x:c>
      <x:c r="G5194" s="1" t="n">
        <x:v>44</x:v>
      </x:c>
      <x:c r="H5194" s="1" t="n">
        <x:v>0</x:v>
      </x:c>
      <x:c r="I5194" s="1" t="n">
        <x:v>0</x:v>
      </x:c>
      <x:c r="J5194" s="1" t="n">
        <x:v>0.75</x:v>
      </x:c>
      <x:c r="K5194" s="1" t="n">
        <x:v>1</x:v>
      </x:c>
      <x:c r="L5194" s="1" t="n">
        <x:v>95.1</x:v>
      </x:c>
      <x:c r="M5194" s="1" t="n">
        <x:v>7.5</x:v>
      </x:c>
      <x:c r="N5194" s="1" t="n">
        <x:v>6.6</x:v>
      </x:c>
      <x:c r="O5194" s="1" t="n">
        <x:f aca="0">24*MAX(0,EOMONTH(B5194,0)-MAX(B5194,INDEX(Device_Inventory!$K$2:$K$1201,MATCH(A5194,Device_Inventory!$A$2:$A$1201,0)))+1)</x:f>
        <x:v>672</x:v>
      </x:c>
      <x:c r="P5194" s="11" t="b">
        <x:f aca="0">INDEX(Device_Inventory!$K$2:$K$1201,MATCH(A5194,Device_Inventory!$A$2:$A$1201,0))&gt;B5194</x:f>
        <x:v>0</x:v>
      </x:c>
      <x:c r="Q5194" s="1" t="str">
        <x:f aca="0">IF(D5194&gt;O5194,"Fail: operating hours exceed in-service hours",IF(D5194+M5194&gt;O5194,"Fail: operating + unavailable hours exceed in-service hours",IF(P5194,"Partial month: within in-service hours","OK")))</x:f>
        <x:v>OK</x:v>
      </x:c>
    </x:row>
    <x:row r="5195" ht="15" hidden="0" customHeight="1">
      <x:c r="A5195" s="1" t="s">
        <x:v>4169</x:v>
      </x:c>
      <x:c r="B5195" s="14" t="n">
        <x:v>46082</x:v>
      </x:c>
      <x:c r="C5195" s="1" t="n">
        <x:v>72.6</x:v>
      </x:c>
      <x:c r="D5195" s="1" t="n">
        <x:v>484.5</x:v>
      </x:c>
      <x:c r="E5195" s="1" t="n">
        <x:v>10</x:v>
      </x:c>
      <x:c r="F5195" s="1" t="n">
        <x:v>2</x:v>
      </x:c>
      <x:c r="G5195" s="1" t="n">
        <x:v>49</x:v>
      </x:c>
      <x:c r="H5195" s="1" t="n">
        <x:v>0</x:v>
      </x:c>
      <x:c r="I5195" s="1" t="n">
        <x:v>3</x:v>
      </x:c>
      <x:c r="J5195" s="1" t="n">
        <x:v>0.09</x:v>
      </x:c>
      <x:c r="K5195" s="1" t="n">
        <x:v>1</x:v>
      </x:c>
      <x:c r="L5195" s="1" t="n">
        <x:v>93.7</x:v>
      </x:c>
      <x:c r="M5195" s="1" t="n">
        <x:v>6.3</x:v>
      </x:c>
      <x:c r="N5195" s="1" t="n">
        <x:v>12.3</x:v>
      </x:c>
      <x:c r="O5195" s="1" t="n">
        <x:f aca="0">24*MAX(0,EOMONTH(B5195,0)-MAX(B5195,INDEX(Device_Inventory!$K$2:$K$1201,MATCH(A5195,Device_Inventory!$A$2:$A$1201,0)))+1)</x:f>
        <x:v>744</x:v>
      </x:c>
      <x:c r="P5195" s="11" t="b">
        <x:f aca="0">INDEX(Device_Inventory!$K$2:$K$1201,MATCH(A5195,Device_Inventory!$A$2:$A$1201,0))&gt;B5195</x:f>
        <x:v>0</x:v>
      </x:c>
      <x:c r="Q5195" s="1" t="str">
        <x:f aca="0">IF(D5195&gt;O5195,"Fail: operating hours exceed in-service hours",IF(D5195+M5195&gt;O5195,"Fail: operating + unavailable hours exceed in-service hours",IF(P5195,"Partial month: within in-service hours","OK")))</x:f>
        <x:v>OK</x:v>
      </x:c>
    </x:row>
    <x:row r="5196" ht="15" hidden="0" customHeight="1">
      <x:c r="A5196" s="1" t="s">
        <x:v>4169</x:v>
      </x:c>
      <x:c r="B5196" s="14" t="n">
        <x:v>46113</x:v>
      </x:c>
      <x:c r="C5196" s="1" t="n">
        <x:v>62.7</x:v>
      </x:c>
      <x:c r="D5196" s="1" t="n">
        <x:v>432.6</x:v>
      </x:c>
      <x:c r="E5196" s="1" t="n">
        <x:v>22</x:v>
      </x:c>
      <x:c r="F5196" s="1" t="n">
        <x:v>2</x:v>
      </x:c>
      <x:c r="G5196" s="1" t="n">
        <x:v>38</x:v>
      </x:c>
      <x:c r="H5196" s="1" t="n">
        <x:v>0</x:v>
      </x:c>
      <x:c r="I5196" s="1" t="n">
        <x:v>1</x:v>
      </x:c>
      <x:c r="J5196" s="1" t="n">
        <x:v>0.12</x:v>
      </x:c>
      <x:c r="K5196" s="1" t="n">
        <x:v>0</x:v>
      </x:c>
      <x:c r="L5196" s="1" t="n">
        <x:v>93.2</x:v>
      </x:c>
      <x:c r="M5196" s="1" t="n">
        <x:v>0.7</x:v>
      </x:c>
      <x:c r="N5196" s="1" t="n">
        <x:v>5.2</x:v>
      </x:c>
      <x:c r="O5196" s="1" t="n">
        <x:f aca="0">24*MAX(0,EOMONTH(B5196,0)-MAX(B5196,INDEX(Device_Inventory!$K$2:$K$1201,MATCH(A5196,Device_Inventory!$A$2:$A$1201,0)))+1)</x:f>
        <x:v>720</x:v>
      </x:c>
      <x:c r="P5196" s="11" t="b">
        <x:f aca="0">INDEX(Device_Inventory!$K$2:$K$1201,MATCH(A5196,Device_Inventory!$A$2:$A$1201,0))&gt;B5196</x:f>
        <x:v>0</x:v>
      </x:c>
      <x:c r="Q5196" s="1" t="str">
        <x:f aca="0">IF(D5196&gt;O5196,"Fail: operating hours exceed in-service hours",IF(D5196+M5196&gt;O5196,"Fail: operating + unavailable hours exceed in-service hours",IF(P5196,"Partial month: within in-service hours","OK")))</x:f>
        <x:v>OK</x:v>
      </x:c>
    </x:row>
    <x:row r="5197" ht="15" hidden="0" customHeight="1">
      <x:c r="A5197" s="1" t="s">
        <x:v>4169</x:v>
      </x:c>
      <x:c r="B5197" s="14" t="n">
        <x:v>46143</x:v>
      </x:c>
      <x:c r="C5197" s="1" t="n">
        <x:v>34.2</x:v>
      </x:c>
      <x:c r="D5197" s="1" t="n">
        <x:v>241.6</x:v>
      </x:c>
      <x:c r="E5197" s="1" t="n">
        <x:v>10</x:v>
      </x:c>
      <x:c r="F5197" s="1" t="n">
        <x:v>0</x:v>
      </x:c>
      <x:c r="G5197" s="1" t="n">
        <x:v>29</x:v>
      </x:c>
      <x:c r="H5197" s="1" t="n">
        <x:v>0</x:v>
      </x:c>
      <x:c r="I5197" s="1" t="n">
        <x:v>5</x:v>
      </x:c>
      <x:c r="J5197" s="1" t="n">
        <x:v>0.55</x:v>
      </x:c>
      <x:c r="K5197" s="1" t="n">
        <x:v>1</x:v>
      </x:c>
      <x:c r="L5197" s="1" t="n">
        <x:v>93.1</x:v>
      </x:c>
      <x:c r="M5197" s="1" t="n">
        <x:v>10.2</x:v>
      </x:c>
      <x:c r="N5197" s="1" t="n">
        <x:v>8.3</x:v>
      </x:c>
      <x:c r="O5197" s="1" t="n">
        <x:f aca="0">24*MAX(0,EOMONTH(B5197,0)-MAX(B5197,INDEX(Device_Inventory!$K$2:$K$1201,MATCH(A5197,Device_Inventory!$A$2:$A$1201,0)))+1)</x:f>
        <x:v>744</x:v>
      </x:c>
      <x:c r="P5197" s="11" t="b">
        <x:f aca="0">INDEX(Device_Inventory!$K$2:$K$1201,MATCH(A5197,Device_Inventory!$A$2:$A$1201,0))&gt;B5197</x:f>
        <x:v>0</x:v>
      </x:c>
      <x:c r="Q5197" s="1" t="str">
        <x:f aca="0">IF(D5197&gt;O5197,"Fail: operating hours exceed in-service hours",IF(D5197+M5197&gt;O5197,"Fail: operating + unavailable hours exceed in-service hours",IF(P5197,"Partial month: within in-service hours","OK")))</x:f>
        <x:v>OK</x:v>
      </x:c>
    </x:row>
    <x:row r="5198" ht="15" hidden="0" customHeight="1">
      <x:c r="A5198" s="1" t="s">
        <x:v>4169</x:v>
      </x:c>
      <x:c r="B5198" s="14" t="n">
        <x:v>46174</x:v>
      </x:c>
      <x:c r="C5198" s="1" t="n">
        <x:v>34.6</x:v>
      </x:c>
      <x:c r="D5198" s="1" t="n">
        <x:v>193.1</x:v>
      </x:c>
      <x:c r="E5198" s="1" t="n">
        <x:v>2</x:v>
      </x:c>
      <x:c r="F5198" s="1" t="n">
        <x:v>3</x:v>
      </x:c>
      <x:c r="G5198" s="1" t="n">
        <x:v>9</x:v>
      </x:c>
      <x:c r="H5198" s="1" t="n">
        <x:v>0</x:v>
      </x:c>
      <x:c r="I5198" s="1" t="n">
        <x:v>4</x:v>
      </x:c>
      <x:c r="J5198" s="1" t="n">
        <x:v>0.45</x:v>
      </x:c>
      <x:c r="K5198" s="1" t="n">
        <x:v>0</x:v>
      </x:c>
      <x:c r="L5198" s="1" t="n">
        <x:v>91.8</x:v>
      </x:c>
      <x:c r="M5198" s="1" t="n">
        <x:v>8.3</x:v>
      </x:c>
      <x:c r="N5198" s="1" t="n">
        <x:v>9.1</x:v>
      </x:c>
      <x:c r="O5198" s="1" t="n">
        <x:f aca="0">24*MAX(0,EOMONTH(B5198,0)-MAX(B5198,INDEX(Device_Inventory!$K$2:$K$1201,MATCH(A5198,Device_Inventory!$A$2:$A$1201,0)))+1)</x:f>
        <x:v>720</x:v>
      </x:c>
      <x:c r="P5198" s="11" t="b">
        <x:f aca="0">INDEX(Device_Inventory!$K$2:$K$1201,MATCH(A5198,Device_Inventory!$A$2:$A$1201,0))&gt;B5198</x:f>
        <x:v>0</x:v>
      </x:c>
      <x:c r="Q5198" s="1" t="str">
        <x:f aca="0">IF(D5198&gt;O5198,"Fail: operating hours exceed in-service hours",IF(D5198+M5198&gt;O5198,"Fail: operating + unavailable hours exceed in-service hours",IF(P5198,"Partial month: within in-service hours","OK")))</x:f>
        <x:v>OK</x:v>
      </x:c>
    </x:row>
    <x:row r="5199" ht="15" hidden="0" customHeight="1">
      <x:c r="A5199" s="1" t="s">
        <x:v>4169</x:v>
      </x:c>
      <x:c r="B5199" s="14" t="n">
        <x:v>46204</x:v>
      </x:c>
      <x:c r="C5199" s="1" t="n">
        <x:v>62.4</x:v>
      </x:c>
      <x:c r="D5199" s="1" t="n">
        <x:v>419.8</x:v>
      </x:c>
      <x:c r="E5199" s="1" t="n">
        <x:v>10</x:v>
      </x:c>
      <x:c r="F5199" s="1" t="n">
        <x:v>2</x:v>
      </x:c>
      <x:c r="G5199" s="1" t="n">
        <x:v>38</x:v>
      </x:c>
      <x:c r="H5199" s="1" t="n">
        <x:v>0</x:v>
      </x:c>
      <x:c r="I5199" s="1" t="n">
        <x:v>0</x:v>
      </x:c>
      <x:c r="J5199" s="1" t="n">
        <x:v>0.27</x:v>
      </x:c>
      <x:c r="K5199" s="1" t="n">
        <x:v>0</x:v>
      </x:c>
      <x:c r="L5199" s="1" t="n">
        <x:v>98.1</x:v>
      </x:c>
      <x:c r="M5199" s="1" t="n">
        <x:v>8.1</x:v>
      </x:c>
      <x:c r="N5199" s="1" t="n">
        <x:v>12.5</x:v>
      </x:c>
      <x:c r="O5199" s="1" t="n">
        <x:f aca="0">24*MAX(0,EOMONTH(B5199,0)-MAX(B5199,INDEX(Device_Inventory!$K$2:$K$1201,MATCH(A5199,Device_Inventory!$A$2:$A$1201,0)))+1)</x:f>
        <x:v>744</x:v>
      </x:c>
      <x:c r="P5199" s="11" t="b">
        <x:f aca="0">INDEX(Device_Inventory!$K$2:$K$1201,MATCH(A5199,Device_Inventory!$A$2:$A$1201,0))&gt;B5199</x:f>
        <x:v>0</x:v>
      </x:c>
      <x:c r="Q5199" s="1" t="str">
        <x:f aca="0">IF(D5199&gt;O5199,"Fail: operating hours exceed in-service hours",IF(D5199+M5199&gt;O5199,"Fail: operating + unavailable hours exceed in-service hours",IF(P5199,"Partial month: within in-service hours","OK")))</x:f>
        <x:v>OK</x:v>
      </x:c>
    </x:row>
    <x:row r="5200" ht="15" hidden="0" customHeight="1">
      <x:c r="A5200" s="1" t="s">
        <x:v>1525</x:v>
      </x:c>
      <x:c r="B5200" s="14" t="n">
        <x:v>46054</x:v>
      </x:c>
      <x:c r="C5200" s="1" t="n">
        <x:v>40.2</x:v>
      </x:c>
      <x:c r="D5200" s="1" t="n">
        <x:v>275.4</x:v>
      </x:c>
      <x:c r="E5200" s="1" t="n">
        <x:v>10</x:v>
      </x:c>
      <x:c r="F5200" s="1" t="n">
        <x:v>0</x:v>
      </x:c>
      <x:c r="G5200" s="1" t="n">
        <x:v>20</x:v>
      </x:c>
      <x:c r="H5200" s="1" t="n">
        <x:v>0</x:v>
      </x:c>
      <x:c r="I5200" s="1" t="n">
        <x:v>0</x:v>
      </x:c>
      <x:c r="J5200" s="1" t="n">
        <x:v>0.49</x:v>
      </x:c>
      <x:c r="K5200" s="1" t="n">
        <x:v>0</x:v>
      </x:c>
      <x:c r="L5200" s="1" t="n">
        <x:v>93.2</x:v>
      </x:c>
      <x:c r="M5200" s="1" t="n">
        <x:v>3.9</x:v>
      </x:c>
      <x:c r="N5200" s="1" t="n">
        <x:v>9.2</x:v>
      </x:c>
      <x:c r="O5200" s="1" t="n">
        <x:f aca="0">24*MAX(0,EOMONTH(B5200,0)-MAX(B5200,INDEX(Device_Inventory!$K$2:$K$1201,MATCH(A5200,Device_Inventory!$A$2:$A$1201,0)))+1)</x:f>
        <x:v>672</x:v>
      </x:c>
      <x:c r="P5200" s="11" t="b">
        <x:f aca="0">INDEX(Device_Inventory!$K$2:$K$1201,MATCH(A5200,Device_Inventory!$A$2:$A$1201,0))&gt;B5200</x:f>
        <x:v>0</x:v>
      </x:c>
      <x:c r="Q5200" s="1" t="str">
        <x:f aca="0">IF(D5200&gt;O5200,"Fail: operating hours exceed in-service hours",IF(D5200+M5200&gt;O5200,"Fail: operating + unavailable hours exceed in-service hours",IF(P5200,"Partial month: within in-service hours","OK")))</x:f>
        <x:v>OK</x:v>
      </x:c>
    </x:row>
    <x:row r="5201" ht="15" hidden="0" customHeight="1">
      <x:c r="A5201" s="1" t="s">
        <x:v>1525</x:v>
      </x:c>
      <x:c r="B5201" s="14" t="n">
        <x:v>46082</x:v>
      </x:c>
      <x:c r="C5201" s="1" t="n">
        <x:v>36.7</x:v>
      </x:c>
      <x:c r="D5201" s="1" t="n">
        <x:v>256</x:v>
      </x:c>
      <x:c r="E5201" s="1" t="n">
        <x:v>12</x:v>
      </x:c>
      <x:c r="F5201" s="1" t="n">
        <x:v>1</x:v>
      </x:c>
      <x:c r="G5201" s="1" t="n">
        <x:v>34</x:v>
      </x:c>
      <x:c r="H5201" s="1" t="n">
        <x:v>0</x:v>
      </x:c>
      <x:c r="I5201" s="1" t="n">
        <x:v>0</x:v>
      </x:c>
      <x:c r="J5201" s="1" t="n">
        <x:v>0</x:v>
      </x:c>
      <x:c r="K5201" s="1" t="n">
        <x:v>1</x:v>
      </x:c>
      <x:c r="L5201" s="1" t="n">
        <x:v>94</x:v>
      </x:c>
      <x:c r="M5201" s="1" t="n">
        <x:v>7.2</x:v>
      </x:c>
      <x:c r="N5201" s="1" t="n">
        <x:v>3</x:v>
      </x:c>
      <x:c r="O5201" s="1" t="n">
        <x:f aca="0">24*MAX(0,EOMONTH(B5201,0)-MAX(B5201,INDEX(Device_Inventory!$K$2:$K$1201,MATCH(A5201,Device_Inventory!$A$2:$A$1201,0)))+1)</x:f>
        <x:v>744</x:v>
      </x:c>
      <x:c r="P5201" s="11" t="b">
        <x:f aca="0">INDEX(Device_Inventory!$K$2:$K$1201,MATCH(A5201,Device_Inventory!$A$2:$A$1201,0))&gt;B5201</x:f>
        <x:v>0</x:v>
      </x:c>
      <x:c r="Q5201" s="1" t="str">
        <x:f aca="0">IF(D5201&gt;O5201,"Fail: operating hours exceed in-service hours",IF(D5201+M5201&gt;O5201,"Fail: operating + unavailable hours exceed in-service hours",IF(P5201,"Partial month: within in-service hours","OK")))</x:f>
        <x:v>OK</x:v>
      </x:c>
    </x:row>
    <x:row r="5202" ht="15" hidden="0" customHeight="1">
      <x:c r="A5202" s="1" t="s">
        <x:v>1525</x:v>
      </x:c>
      <x:c r="B5202" s="14" t="n">
        <x:v>46113</x:v>
      </x:c>
      <x:c r="C5202" s="1" t="n">
        <x:v>41.4</x:v>
      </x:c>
      <x:c r="D5202" s="1" t="n">
        <x:v>228.1</x:v>
      </x:c>
      <x:c r="E5202" s="1" t="n">
        <x:v>9</x:v>
      </x:c>
      <x:c r="F5202" s="1" t="n">
        <x:v>1</x:v>
      </x:c>
      <x:c r="G5202" s="1" t="n">
        <x:v>25</x:v>
      </x:c>
      <x:c r="H5202" s="1" t="n">
        <x:v>0</x:v>
      </x:c>
      <x:c r="I5202" s="1" t="n">
        <x:v>4</x:v>
      </x:c>
      <x:c r="J5202" s="1" t="n">
        <x:v>0.31</x:v>
      </x:c>
      <x:c r="K5202" s="1" t="n">
        <x:v>0</x:v>
      </x:c>
      <x:c r="L5202" s="1" t="n">
        <x:v>97.1</x:v>
      </x:c>
      <x:c r="M5202" s="1" t="n">
        <x:v>0.6</x:v>
      </x:c>
      <x:c r="N5202" s="1" t="n">
        <x:v>10.3</x:v>
      </x:c>
      <x:c r="O5202" s="1" t="n">
        <x:f aca="0">24*MAX(0,EOMONTH(B5202,0)-MAX(B5202,INDEX(Device_Inventory!$K$2:$K$1201,MATCH(A5202,Device_Inventory!$A$2:$A$1201,0)))+1)</x:f>
        <x:v>720</x:v>
      </x:c>
      <x:c r="P5202" s="11" t="b">
        <x:f aca="0">INDEX(Device_Inventory!$K$2:$K$1201,MATCH(A5202,Device_Inventory!$A$2:$A$1201,0))&gt;B5202</x:f>
        <x:v>0</x:v>
      </x:c>
      <x:c r="Q5202" s="1" t="str">
        <x:f aca="0">IF(D5202&gt;O5202,"Fail: operating hours exceed in-service hours",IF(D5202+M5202&gt;O5202,"Fail: operating + unavailable hours exceed in-service hours",IF(P5202,"Partial month: within in-service hours","OK")))</x:f>
        <x:v>OK</x:v>
      </x:c>
    </x:row>
    <x:row r="5203" ht="15" hidden="0" customHeight="1">
      <x:c r="A5203" s="1" t="s">
        <x:v>1525</x:v>
      </x:c>
      <x:c r="B5203" s="14" t="n">
        <x:v>46143</x:v>
      </x:c>
      <x:c r="C5203" s="1" t="n">
        <x:v>65.6</x:v>
      </x:c>
      <x:c r="D5203" s="1" t="n">
        <x:v>362.6</x:v>
      </x:c>
      <x:c r="E5203" s="1" t="n">
        <x:v>15</x:v>
      </x:c>
      <x:c r="F5203" s="1" t="n">
        <x:v>0</x:v>
      </x:c>
      <x:c r="G5203" s="1" t="n">
        <x:v>42</x:v>
      </x:c>
      <x:c r="H5203" s="1" t="n">
        <x:v>0</x:v>
      </x:c>
      <x:c r="I5203" s="1" t="n">
        <x:v>0</x:v>
      </x:c>
      <x:c r="J5203" s="1" t="n">
        <x:v>0.09</x:v>
      </x:c>
      <x:c r="K5203" s="1" t="n">
        <x:v>0</x:v>
      </x:c>
      <x:c r="L5203" s="1" t="n">
        <x:v>96.4</x:v>
      </x:c>
      <x:c r="M5203" s="1" t="n">
        <x:v>13.6</x:v>
      </x:c>
      <x:c r="N5203" s="1" t="n">
        <x:v>8.2</x:v>
      </x:c>
      <x:c r="O5203" s="1" t="n">
        <x:f aca="0">24*MAX(0,EOMONTH(B5203,0)-MAX(B5203,INDEX(Device_Inventory!$K$2:$K$1201,MATCH(A5203,Device_Inventory!$A$2:$A$1201,0)))+1)</x:f>
        <x:v>744</x:v>
      </x:c>
      <x:c r="P5203" s="11" t="b">
        <x:f aca="0">INDEX(Device_Inventory!$K$2:$K$1201,MATCH(A5203,Device_Inventory!$A$2:$A$1201,0))&gt;B5203</x:f>
        <x:v>0</x:v>
      </x:c>
      <x:c r="Q5203" s="1" t="str">
        <x:f aca="0">IF(D5203&gt;O5203,"Fail: operating hours exceed in-service hours",IF(D5203+M5203&gt;O5203,"Fail: operating + unavailable hours exceed in-service hours",IF(P5203,"Partial month: within in-service hours","OK")))</x:f>
        <x:v>OK</x:v>
      </x:c>
    </x:row>
    <x:row r="5204" ht="15" hidden="0" customHeight="1">
      <x:c r="A5204" s="1" t="s">
        <x:v>1525</x:v>
      </x:c>
      <x:c r="B5204" s="14" t="n">
        <x:v>46174</x:v>
      </x:c>
      <x:c r="C5204" s="1" t="n">
        <x:v>44.4</x:v>
      </x:c>
      <x:c r="D5204" s="1" t="n">
        <x:v>264.5</x:v>
      </x:c>
      <x:c r="E5204" s="1" t="n">
        <x:v>16</x:v>
      </x:c>
      <x:c r="F5204" s="1" t="n">
        <x:v>0</x:v>
      </x:c>
      <x:c r="G5204" s="1" t="n">
        <x:v>29</x:v>
      </x:c>
      <x:c r="H5204" s="1" t="n">
        <x:v>0</x:v>
      </x:c>
      <x:c r="I5204" s="1" t="n">
        <x:v>3</x:v>
      </x:c>
      <x:c r="J5204" s="1" t="n">
        <x:v>0.48</x:v>
      </x:c>
      <x:c r="K5204" s="1" t="n">
        <x:v>0</x:v>
      </x:c>
      <x:c r="L5204" s="1" t="n">
        <x:v>92.4</x:v>
      </x:c>
      <x:c r="M5204" s="1" t="n">
        <x:v>4.8</x:v>
      </x:c>
      <x:c r="N5204" s="1" t="n">
        <x:v>9.9</x:v>
      </x:c>
      <x:c r="O5204" s="1" t="n">
        <x:f aca="0">24*MAX(0,EOMONTH(B5204,0)-MAX(B5204,INDEX(Device_Inventory!$K$2:$K$1201,MATCH(A5204,Device_Inventory!$A$2:$A$1201,0)))+1)</x:f>
        <x:v>720</x:v>
      </x:c>
      <x:c r="P5204" s="11" t="b">
        <x:f aca="0">INDEX(Device_Inventory!$K$2:$K$1201,MATCH(A5204,Device_Inventory!$A$2:$A$1201,0))&gt;B5204</x:f>
        <x:v>0</x:v>
      </x:c>
      <x:c r="Q5204" s="1" t="str">
        <x:f aca="0">IF(D5204&gt;O5204,"Fail: operating hours exceed in-service hours",IF(D5204+M5204&gt;O5204,"Fail: operating + unavailable hours exceed in-service hours",IF(P5204,"Partial month: within in-service hours","OK")))</x:f>
        <x:v>OK</x:v>
      </x:c>
    </x:row>
    <x:row r="5205" ht="15" hidden="0" customHeight="1">
      <x:c r="A5205" s="1" t="s">
        <x:v>1525</x:v>
      </x:c>
      <x:c r="B5205" s="14" t="n">
        <x:v>46204</x:v>
      </x:c>
      <x:c r="C5205" s="1" t="n">
        <x:v>41.1</x:v>
      </x:c>
      <x:c r="D5205" s="1" t="n">
        <x:v>241.7</x:v>
      </x:c>
      <x:c r="E5205" s="1" t="n">
        <x:v>3</x:v>
      </x:c>
      <x:c r="F5205" s="1" t="n">
        <x:v>2</x:v>
      </x:c>
      <x:c r="G5205" s="1" t="n">
        <x:v>42</x:v>
      </x:c>
      <x:c r="H5205" s="1" t="n">
        <x:v>0</x:v>
      </x:c>
      <x:c r="I5205" s="1" t="n">
        <x:v>3</x:v>
      </x:c>
      <x:c r="J5205" s="1" t="n">
        <x:v>0.57</x:v>
      </x:c>
      <x:c r="K5205" s="1" t="n">
        <x:v>0</x:v>
      </x:c>
      <x:c r="L5205" s="1" t="n">
        <x:v>95.7</x:v>
      </x:c>
      <x:c r="M5205" s="1" t="n">
        <x:v>12.3</x:v>
      </x:c>
      <x:c r="N5205" s="1" t="n">
        <x:v>12.4</x:v>
      </x:c>
      <x:c r="O5205" s="1" t="n">
        <x:f aca="0">24*MAX(0,EOMONTH(B5205,0)-MAX(B5205,INDEX(Device_Inventory!$K$2:$K$1201,MATCH(A5205,Device_Inventory!$A$2:$A$1201,0)))+1)</x:f>
        <x:v>744</x:v>
      </x:c>
      <x:c r="P5205" s="11" t="b">
        <x:f aca="0">INDEX(Device_Inventory!$K$2:$K$1201,MATCH(A5205,Device_Inventory!$A$2:$A$1201,0))&gt;B5205</x:f>
        <x:v>0</x:v>
      </x:c>
      <x:c r="Q5205" s="1" t="str">
        <x:f aca="0">IF(D5205&gt;O5205,"Fail: operating hours exceed in-service hours",IF(D5205+M5205&gt;O5205,"Fail: operating + unavailable hours exceed in-service hours",IF(P5205,"Partial month: within in-service hours","OK")))</x:f>
        <x:v>OK</x:v>
      </x:c>
    </x:row>
    <x:row r="5206" ht="15" hidden="0" customHeight="1">
      <x:c r="A5206" s="1" t="s">
        <x:v>4174</x:v>
      </x:c>
      <x:c r="B5206" s="14" t="n">
        <x:v>46054</x:v>
      </x:c>
      <x:c r="C5206" s="1" t="n">
        <x:v>54.3</x:v>
      </x:c>
      <x:c r="D5206" s="1" t="n">
        <x:v>324.2</x:v>
      </x:c>
      <x:c r="E5206" s="1" t="n">
        <x:v>16</x:v>
      </x:c>
      <x:c r="F5206" s="1" t="n">
        <x:v>3</x:v>
      </x:c>
      <x:c r="G5206" s="1" t="n">
        <x:v>22</x:v>
      </x:c>
      <x:c r="H5206" s="1" t="n">
        <x:v>0</x:v>
      </x:c>
      <x:c r="I5206" s="1" t="n">
        <x:v>1</x:v>
      </x:c>
      <x:c r="J5206" s="1" t="n">
        <x:v>0.65</x:v>
      </x:c>
      <x:c r="K5206" s="1" t="n">
        <x:v>1</x:v>
      </x:c>
      <x:c r="L5206" s="1" t="n">
        <x:v>94.4</x:v>
      </x:c>
      <x:c r="M5206" s="1" t="n">
        <x:v>11.4</x:v>
      </x:c>
      <x:c r="N5206" s="1" t="n">
        <x:v>8.3</x:v>
      </x:c>
      <x:c r="O5206" s="1" t="n">
        <x:f aca="0">24*MAX(0,EOMONTH(B5206,0)-MAX(B5206,INDEX(Device_Inventory!$K$2:$K$1201,MATCH(A5206,Device_Inventory!$A$2:$A$1201,0)))+1)</x:f>
        <x:v>672</x:v>
      </x:c>
      <x:c r="P5206" s="11" t="b">
        <x:f aca="0">INDEX(Device_Inventory!$K$2:$K$1201,MATCH(A5206,Device_Inventory!$A$2:$A$1201,0))&gt;B5206</x:f>
        <x:v>0</x:v>
      </x:c>
      <x:c r="Q5206" s="1" t="str">
        <x:f aca="0">IF(D5206&gt;O5206,"Fail: operating hours exceed in-service hours",IF(D5206+M5206&gt;O5206,"Fail: operating + unavailable hours exceed in-service hours",IF(P5206,"Partial month: within in-service hours","OK")))</x:f>
        <x:v>OK</x:v>
      </x:c>
    </x:row>
    <x:row r="5207" ht="15" hidden="0" customHeight="1">
      <x:c r="A5207" s="1" t="s">
        <x:v>4174</x:v>
      </x:c>
      <x:c r="B5207" s="14" t="n">
        <x:v>46082</x:v>
      </x:c>
      <x:c r="C5207" s="1" t="n">
        <x:v>73.7</x:v>
      </x:c>
      <x:c r="D5207" s="1" t="n">
        <x:v>441.3</x:v>
      </x:c>
      <x:c r="E5207" s="1" t="n">
        <x:v>21</x:v>
      </x:c>
      <x:c r="F5207" s="1" t="n">
        <x:v>1</x:v>
      </x:c>
      <x:c r="G5207" s="1" t="n">
        <x:v>49</x:v>
      </x:c>
      <x:c r="H5207" s="1" t="n">
        <x:v>0</x:v>
      </x:c>
      <x:c r="I5207" s="1" t="n">
        <x:v>4</x:v>
      </x:c>
      <x:c r="J5207" s="1" t="n">
        <x:v>0.42</x:v>
      </x:c>
      <x:c r="K5207" s="1" t="n">
        <x:v>1</x:v>
      </x:c>
      <x:c r="L5207" s="1" t="n">
        <x:v>93.4</x:v>
      </x:c>
      <x:c r="M5207" s="1" t="n">
        <x:v>7.1</x:v>
      </x:c>
      <x:c r="N5207" s="1" t="n">
        <x:v>10.3</x:v>
      </x:c>
      <x:c r="O5207" s="1" t="n">
        <x:f aca="0">24*MAX(0,EOMONTH(B5207,0)-MAX(B5207,INDEX(Device_Inventory!$K$2:$K$1201,MATCH(A5207,Device_Inventory!$A$2:$A$1201,0)))+1)</x:f>
        <x:v>744</x:v>
      </x:c>
      <x:c r="P5207" s="11" t="b">
        <x:f aca="0">INDEX(Device_Inventory!$K$2:$K$1201,MATCH(A5207,Device_Inventory!$A$2:$A$1201,0))&gt;B5207</x:f>
        <x:v>0</x:v>
      </x:c>
      <x:c r="Q5207" s="1" t="str">
        <x:f aca="0">IF(D5207&gt;O5207,"Fail: operating hours exceed in-service hours",IF(D5207+M5207&gt;O5207,"Fail: operating + unavailable hours exceed in-service hours",IF(P5207,"Partial month: within in-service hours","OK")))</x:f>
        <x:v>OK</x:v>
      </x:c>
    </x:row>
    <x:row r="5208" ht="15" hidden="0" customHeight="1">
      <x:c r="A5208" s="1" t="s">
        <x:v>4174</x:v>
      </x:c>
      <x:c r="B5208" s="14" t="n">
        <x:v>46113</x:v>
      </x:c>
      <x:c r="C5208" s="1" t="n">
        <x:v>55.9</x:v>
      </x:c>
      <x:c r="D5208" s="1" t="n">
        <x:v>378.5</x:v>
      </x:c>
      <x:c r="E5208" s="1" t="n">
        <x:v>14</x:v>
      </x:c>
      <x:c r="F5208" s="1" t="n">
        <x:v>1</x:v>
      </x:c>
      <x:c r="G5208" s="1" t="n">
        <x:v>35</x:v>
      </x:c>
      <x:c r="H5208" s="1" t="n">
        <x:v>0</x:v>
      </x:c>
      <x:c r="I5208" s="1" t="n">
        <x:v>1</x:v>
      </x:c>
      <x:c r="J5208" s="1" t="n">
        <x:v>0.75</x:v>
      </x:c>
      <x:c r="K5208" s="1" t="n">
        <x:v>0</x:v>
      </x:c>
      <x:c r="L5208" s="1" t="n">
        <x:v>96.1</x:v>
      </x:c>
      <x:c r="M5208" s="1" t="n">
        <x:v>8.1</x:v>
      </x:c>
      <x:c r="N5208" s="1" t="n">
        <x:v>12.5</x:v>
      </x:c>
      <x:c r="O5208" s="1" t="n">
        <x:f aca="0">24*MAX(0,EOMONTH(B5208,0)-MAX(B5208,INDEX(Device_Inventory!$K$2:$K$1201,MATCH(A5208,Device_Inventory!$A$2:$A$1201,0)))+1)</x:f>
        <x:v>720</x:v>
      </x:c>
      <x:c r="P5208" s="11" t="b">
        <x:f aca="0">INDEX(Device_Inventory!$K$2:$K$1201,MATCH(A5208,Device_Inventory!$A$2:$A$1201,0))&gt;B5208</x:f>
        <x:v>0</x:v>
      </x:c>
      <x:c r="Q5208" s="1" t="str">
        <x:f aca="0">IF(D5208&gt;O5208,"Fail: operating hours exceed in-service hours",IF(D5208+M5208&gt;O5208,"Fail: operating + unavailable hours exceed in-service hours",IF(P5208,"Partial month: within in-service hours","OK")))</x:f>
        <x:v>OK</x:v>
      </x:c>
    </x:row>
    <x:row r="5209" ht="15" hidden="0" customHeight="1">
      <x:c r="A5209" s="1" t="s">
        <x:v>4174</x:v>
      </x:c>
      <x:c r="B5209" s="14" t="n">
        <x:v>46143</x:v>
      </x:c>
      <x:c r="C5209" s="1" t="n">
        <x:v>63.5</x:v>
      </x:c>
      <x:c r="D5209" s="1" t="n">
        <x:v>395.8</x:v>
      </x:c>
      <x:c r="E5209" s="1" t="n">
        <x:v>14</x:v>
      </x:c>
      <x:c r="F5209" s="1" t="n">
        <x:v>2</x:v>
      </x:c>
      <x:c r="G5209" s="1" t="n">
        <x:v>30</x:v>
      </x:c>
      <x:c r="H5209" s="1" t="n">
        <x:v>0</x:v>
      </x:c>
      <x:c r="I5209" s="1" t="n">
        <x:v>1</x:v>
      </x:c>
      <x:c r="J5209" s="1" t="n">
        <x:v>0</x:v>
      </x:c>
      <x:c r="K5209" s="1" t="n">
        <x:v>0</x:v>
      </x:c>
      <x:c r="L5209" s="1" t="n">
        <x:v>91.8</x:v>
      </x:c>
      <x:c r="M5209" s="1" t="n">
        <x:v>4.6</x:v>
      </x:c>
      <x:c r="N5209" s="1" t="n">
        <x:v>6.4</x:v>
      </x:c>
      <x:c r="O5209" s="1" t="n">
        <x:f aca="0">24*MAX(0,EOMONTH(B5209,0)-MAX(B5209,INDEX(Device_Inventory!$K$2:$K$1201,MATCH(A5209,Device_Inventory!$A$2:$A$1201,0)))+1)</x:f>
        <x:v>744</x:v>
      </x:c>
      <x:c r="P5209" s="11" t="b">
        <x:f aca="0">INDEX(Device_Inventory!$K$2:$K$1201,MATCH(A5209,Device_Inventory!$A$2:$A$1201,0))&gt;B5209</x:f>
        <x:v>0</x:v>
      </x:c>
      <x:c r="Q5209" s="1" t="str">
        <x:f aca="0">IF(D5209&gt;O5209,"Fail: operating hours exceed in-service hours",IF(D5209+M5209&gt;O5209,"Fail: operating + unavailable hours exceed in-service hours",IF(P5209,"Partial month: within in-service hours","OK")))</x:f>
        <x:v>OK</x:v>
      </x:c>
    </x:row>
    <x:row r="5210" ht="15" hidden="0" customHeight="1">
      <x:c r="A5210" s="1" t="s">
        <x:v>4174</x:v>
      </x:c>
      <x:c r="B5210" s="14" t="n">
        <x:v>46174</x:v>
      </x:c>
      <x:c r="C5210" s="1" t="n">
        <x:v>55.7</x:v>
      </x:c>
      <x:c r="D5210" s="1" t="n">
        <x:v>352.9</x:v>
      </x:c>
      <x:c r="E5210" s="1" t="n">
        <x:v>15</x:v>
      </x:c>
      <x:c r="F5210" s="1" t="n">
        <x:v>3</x:v>
      </x:c>
      <x:c r="G5210" s="1" t="n">
        <x:v>42</x:v>
      </x:c>
      <x:c r="H5210" s="1" t="n">
        <x:v>0</x:v>
      </x:c>
      <x:c r="I5210" s="1" t="n">
        <x:v>1</x:v>
      </x:c>
      <x:c r="J5210" s="1" t="n">
        <x:v>0.5</x:v>
      </x:c>
      <x:c r="K5210" s="1" t="n">
        <x:v>0</x:v>
      </x:c>
      <x:c r="L5210" s="1" t="n">
        <x:v>95.4</x:v>
      </x:c>
      <x:c r="M5210" s="1" t="n">
        <x:v>7.2</x:v>
      </x:c>
      <x:c r="N5210" s="1" t="n">
        <x:v>14.9</x:v>
      </x:c>
      <x:c r="O5210" s="1" t="n">
        <x:f aca="0">24*MAX(0,EOMONTH(B5210,0)-MAX(B5210,INDEX(Device_Inventory!$K$2:$K$1201,MATCH(A5210,Device_Inventory!$A$2:$A$1201,0)))+1)</x:f>
        <x:v>720</x:v>
      </x:c>
      <x:c r="P5210" s="11" t="b">
        <x:f aca="0">INDEX(Device_Inventory!$K$2:$K$1201,MATCH(A5210,Device_Inventory!$A$2:$A$1201,0))&gt;B5210</x:f>
        <x:v>0</x:v>
      </x:c>
      <x:c r="Q5210" s="1" t="str">
        <x:f aca="0">IF(D5210&gt;O5210,"Fail: operating hours exceed in-service hours",IF(D5210+M5210&gt;O5210,"Fail: operating + unavailable hours exceed in-service hours",IF(P5210,"Partial month: within in-service hours","OK")))</x:f>
        <x:v>OK</x:v>
      </x:c>
    </x:row>
    <x:row r="5211" ht="15" hidden="0" customHeight="1">
      <x:c r="A5211" s="1" t="s">
        <x:v>4174</x:v>
      </x:c>
      <x:c r="B5211" s="14" t="n">
        <x:v>46204</x:v>
      </x:c>
      <x:c r="C5211" s="1" t="n">
        <x:v>65</x:v>
      </x:c>
      <x:c r="D5211" s="1" t="n">
        <x:v>386.3</x:v>
      </x:c>
      <x:c r="E5211" s="1" t="n">
        <x:v>9</x:v>
      </x:c>
      <x:c r="F5211" s="1" t="n">
        <x:v>2</x:v>
      </x:c>
      <x:c r="G5211" s="1" t="n">
        <x:v>30</x:v>
      </x:c>
      <x:c r="H5211" s="1" t="n">
        <x:v>0</x:v>
      </x:c>
      <x:c r="I5211" s="1" t="n">
        <x:v>4</x:v>
      </x:c>
      <x:c r="J5211" s="1" t="n">
        <x:v>0.28</x:v>
      </x:c>
      <x:c r="K5211" s="1" t="n">
        <x:v>0</x:v>
      </x:c>
      <x:c r="L5211" s="1" t="n">
        <x:v>92.8</x:v>
      </x:c>
      <x:c r="M5211" s="1" t="n">
        <x:v>8.6</x:v>
      </x:c>
      <x:c r="N5211" s="1" t="n">
        <x:v>10.5</x:v>
      </x:c>
      <x:c r="O5211" s="1" t="n">
        <x:f aca="0">24*MAX(0,EOMONTH(B5211,0)-MAX(B5211,INDEX(Device_Inventory!$K$2:$K$1201,MATCH(A5211,Device_Inventory!$A$2:$A$1201,0)))+1)</x:f>
        <x:v>744</x:v>
      </x:c>
      <x:c r="P5211" s="11" t="b">
        <x:f aca="0">INDEX(Device_Inventory!$K$2:$K$1201,MATCH(A5211,Device_Inventory!$A$2:$A$1201,0))&gt;B5211</x:f>
        <x:v>0</x:v>
      </x:c>
      <x:c r="Q5211" s="1" t="str">
        <x:f aca="0">IF(D5211&gt;O5211,"Fail: operating hours exceed in-service hours",IF(D5211+M5211&gt;O5211,"Fail: operating + unavailable hours exceed in-service hours",IF(P5211,"Partial month: within in-service hours","OK")))</x:f>
        <x:v>OK</x:v>
      </x:c>
    </x:row>
    <x:row r="5212" ht="15" hidden="0" customHeight="1">
      <x:c r="A5212" s="1" t="s">
        <x:v>4177</x:v>
      </x:c>
      <x:c r="B5212" s="14" t="n">
        <x:v>46054</x:v>
      </x:c>
      <x:c r="C5212" s="1" t="n">
        <x:v>80.4</x:v>
      </x:c>
      <x:c r="D5212" s="1" t="n">
        <x:v>493.8</x:v>
      </x:c>
      <x:c r="E5212" s="1" t="n">
        <x:v>15</x:v>
      </x:c>
      <x:c r="F5212" s="1" t="n">
        <x:v>0</x:v>
      </x:c>
      <x:c r="G5212" s="1" t="n">
        <x:v>46</x:v>
      </x:c>
      <x:c r="H5212" s="1" t="n">
        <x:v>1</x:v>
      </x:c>
      <x:c r="I5212" s="1" t="n">
        <x:v>2</x:v>
      </x:c>
      <x:c r="J5212" s="1" t="n">
        <x:v>0</x:v>
      </x:c>
      <x:c r="K5212" s="1" t="n">
        <x:v>0</x:v>
      </x:c>
      <x:c r="L5212" s="1" t="n">
        <x:v>96.8</x:v>
      </x:c>
      <x:c r="M5212" s="1" t="n">
        <x:v>13.7</x:v>
      </x:c>
      <x:c r="N5212" s="1" t="n">
        <x:v>14.2</x:v>
      </x:c>
      <x:c r="O5212" s="1" t="n">
        <x:f aca="0">24*MAX(0,EOMONTH(B5212,0)-MAX(B5212,INDEX(Device_Inventory!$K$2:$K$1201,MATCH(A5212,Device_Inventory!$A$2:$A$1201,0)))+1)</x:f>
        <x:v>672</x:v>
      </x:c>
      <x:c r="P5212" s="11" t="b">
        <x:f aca="0">INDEX(Device_Inventory!$K$2:$K$1201,MATCH(A5212,Device_Inventory!$A$2:$A$1201,0))&gt;B5212</x:f>
        <x:v>0</x:v>
      </x:c>
      <x:c r="Q5212" s="1" t="str">
        <x:f aca="0">IF(D5212&gt;O5212,"Fail: operating hours exceed in-service hours",IF(D5212+M5212&gt;O5212,"Fail: operating + unavailable hours exceed in-service hours",IF(P5212,"Partial month: within in-service hours","OK")))</x:f>
        <x:v>OK</x:v>
      </x:c>
    </x:row>
    <x:row r="5213" ht="15" hidden="0" customHeight="1">
      <x:c r="A5213" s="1" t="s">
        <x:v>4177</x:v>
      </x:c>
      <x:c r="B5213" s="14" t="n">
        <x:v>46082</x:v>
      </x:c>
      <x:c r="C5213" s="1" t="n">
        <x:v>86.3</x:v>
      </x:c>
      <x:c r="D5213" s="1" t="n">
        <x:v>562.8</x:v>
      </x:c>
      <x:c r="E5213" s="1" t="n">
        <x:v>30</x:v>
      </x:c>
      <x:c r="F5213" s="1" t="n">
        <x:v>2</x:v>
      </x:c>
      <x:c r="G5213" s="1" t="n">
        <x:v>29</x:v>
      </x:c>
      <x:c r="H5213" s="1" t="n">
        <x:v>0</x:v>
      </x:c>
      <x:c r="I5213" s="1" t="n">
        <x:v>3</x:v>
      </x:c>
      <x:c r="J5213" s="1" t="n">
        <x:v>0.07</x:v>
      </x:c>
      <x:c r="K5213" s="1" t="n">
        <x:v>0</x:v>
      </x:c>
      <x:c r="L5213" s="1" t="n">
        <x:v>96.6</x:v>
      </x:c>
      <x:c r="M5213" s="1" t="n">
        <x:v>3.3</x:v>
      </x:c>
      <x:c r="N5213" s="1" t="n">
        <x:v>17.9</x:v>
      </x:c>
      <x:c r="O5213" s="1" t="n">
        <x:f aca="0">24*MAX(0,EOMONTH(B5213,0)-MAX(B5213,INDEX(Device_Inventory!$K$2:$K$1201,MATCH(A5213,Device_Inventory!$A$2:$A$1201,0)))+1)</x:f>
        <x:v>744</x:v>
      </x:c>
      <x:c r="P5213" s="11" t="b">
        <x:f aca="0">INDEX(Device_Inventory!$K$2:$K$1201,MATCH(A5213,Device_Inventory!$A$2:$A$1201,0))&gt;B5213</x:f>
        <x:v>0</x:v>
      </x:c>
      <x:c r="Q5213" s="1" t="str">
        <x:f aca="0">IF(D5213&gt;O5213,"Fail: operating hours exceed in-service hours",IF(D5213+M5213&gt;O5213,"Fail: operating + unavailable hours exceed in-service hours",IF(P5213,"Partial month: within in-service hours","OK")))</x:f>
        <x:v>OK</x:v>
      </x:c>
    </x:row>
    <x:row r="5214" ht="15" hidden="0" customHeight="1">
      <x:c r="A5214" s="1" t="s">
        <x:v>4177</x:v>
      </x:c>
      <x:c r="B5214" s="14" t="n">
        <x:v>46113</x:v>
      </x:c>
      <x:c r="C5214" s="1" t="n">
        <x:v>72.6</x:v>
      </x:c>
      <x:c r="D5214" s="1" t="n">
        <x:v>517.7</x:v>
      </x:c>
      <x:c r="E5214" s="1" t="n">
        <x:v>23</x:v>
      </x:c>
      <x:c r="F5214" s="1" t="n">
        <x:v>0</x:v>
      </x:c>
      <x:c r="G5214" s="1" t="n">
        <x:v>32</x:v>
      </x:c>
      <x:c r="H5214" s="1" t="n">
        <x:v>0</x:v>
      </x:c>
      <x:c r="I5214" s="1" t="n">
        <x:v>1</x:v>
      </x:c>
      <x:c r="J5214" s="1" t="n">
        <x:v>0.59</x:v>
      </x:c>
      <x:c r="K5214" s="1" t="n">
        <x:v>2</x:v>
      </x:c>
      <x:c r="L5214" s="1" t="n">
        <x:v>99.6</x:v>
      </x:c>
      <x:c r="M5214" s="1" t="n">
        <x:v>0.6</x:v>
      </x:c>
      <x:c r="N5214" s="1" t="n">
        <x:v>15.5</x:v>
      </x:c>
      <x:c r="O5214" s="1" t="n">
        <x:f aca="0">24*MAX(0,EOMONTH(B5214,0)-MAX(B5214,INDEX(Device_Inventory!$K$2:$K$1201,MATCH(A5214,Device_Inventory!$A$2:$A$1201,0)))+1)</x:f>
        <x:v>720</x:v>
      </x:c>
      <x:c r="P5214" s="11" t="b">
        <x:f aca="0">INDEX(Device_Inventory!$K$2:$K$1201,MATCH(A5214,Device_Inventory!$A$2:$A$1201,0))&gt;B5214</x:f>
        <x:v>0</x:v>
      </x:c>
      <x:c r="Q5214" s="1" t="str">
        <x:f aca="0">IF(D5214&gt;O5214,"Fail: operating hours exceed in-service hours",IF(D5214+M5214&gt;O5214,"Fail: operating + unavailable hours exceed in-service hours",IF(P5214,"Partial month: within in-service hours","OK")))</x:f>
        <x:v>OK</x:v>
      </x:c>
    </x:row>
    <x:row r="5215" ht="15" hidden="0" customHeight="1">
      <x:c r="A5215" s="1" t="s">
        <x:v>4177</x:v>
      </x:c>
      <x:c r="B5215" s="14" t="n">
        <x:v>46143</x:v>
      </x:c>
      <x:c r="C5215" s="1" t="n">
        <x:v>90.4</x:v>
      </x:c>
      <x:c r="D5215" s="1" t="n">
        <x:v>535.2</x:v>
      </x:c>
      <x:c r="E5215" s="1" t="n">
        <x:v>27</x:v>
      </x:c>
      <x:c r="F5215" s="1" t="n">
        <x:v>2</x:v>
      </x:c>
      <x:c r="G5215" s="1" t="n">
        <x:v>29</x:v>
      </x:c>
      <x:c r="H5215" s="1" t="n">
        <x:v>1</x:v>
      </x:c>
      <x:c r="I5215" s="1" t="n">
        <x:v>0</x:v>
      </x:c>
      <x:c r="J5215" s="1" t="n">
        <x:v>0</x:v>
      </x:c>
      <x:c r="K5215" s="1" t="n">
        <x:v>1</x:v>
      </x:c>
      <x:c r="L5215" s="1" t="n">
        <x:v>98.6</x:v>
      </x:c>
      <x:c r="M5215" s="1" t="n">
        <x:v>8.9</x:v>
      </x:c>
      <x:c r="N5215" s="1" t="n">
        <x:v>22</x:v>
      </x:c>
      <x:c r="O5215" s="1" t="n">
        <x:f aca="0">24*MAX(0,EOMONTH(B5215,0)-MAX(B5215,INDEX(Device_Inventory!$K$2:$K$1201,MATCH(A5215,Device_Inventory!$A$2:$A$1201,0)))+1)</x:f>
        <x:v>744</x:v>
      </x:c>
      <x:c r="P5215" s="11" t="b">
        <x:f aca="0">INDEX(Device_Inventory!$K$2:$K$1201,MATCH(A5215,Device_Inventory!$A$2:$A$1201,0))&gt;B5215</x:f>
        <x:v>0</x:v>
      </x:c>
      <x:c r="Q5215" s="1" t="str">
        <x:f aca="0">IF(D5215&gt;O5215,"Fail: operating hours exceed in-service hours",IF(D5215+M5215&gt;O5215,"Fail: operating + unavailable hours exceed in-service hours",IF(P5215,"Partial month: within in-service hours","OK")))</x:f>
        <x:v>OK</x:v>
      </x:c>
    </x:row>
    <x:row r="5216" ht="15" hidden="0" customHeight="1">
      <x:c r="A5216" s="1" t="s">
        <x:v>4177</x:v>
      </x:c>
      <x:c r="B5216" s="14" t="n">
        <x:v>46174</x:v>
      </x:c>
      <x:c r="C5216" s="1" t="n">
        <x:v>67.8</x:v>
      </x:c>
      <x:c r="D5216" s="1" t="n">
        <x:v>451.2</x:v>
      </x:c>
      <x:c r="E5216" s="1" t="n">
        <x:v>24</x:v>
      </x:c>
      <x:c r="F5216" s="1" t="n">
        <x:v>2</x:v>
      </x:c>
      <x:c r="G5216" s="1" t="n">
        <x:v>49</x:v>
      </x:c>
      <x:c r="H5216" s="1" t="n">
        <x:v>1</x:v>
      </x:c>
      <x:c r="I5216" s="1" t="n">
        <x:v>3</x:v>
      </x:c>
      <x:c r="J5216" s="1" t="n">
        <x:v>0.83</x:v>
      </x:c>
      <x:c r="K5216" s="1" t="n">
        <x:v>2</x:v>
      </x:c>
      <x:c r="L5216" s="1" t="n">
        <x:v>96.4</x:v>
      </x:c>
      <x:c r="M5216" s="1" t="n">
        <x:v>6.8</x:v>
      </x:c>
      <x:c r="N5216" s="1" t="n">
        <x:v>8.1</x:v>
      </x:c>
      <x:c r="O5216" s="1" t="n">
        <x:f aca="0">24*MAX(0,EOMONTH(B5216,0)-MAX(B5216,INDEX(Device_Inventory!$K$2:$K$1201,MATCH(A5216,Device_Inventory!$A$2:$A$1201,0)))+1)</x:f>
        <x:v>720</x:v>
      </x:c>
      <x:c r="P5216" s="11" t="b">
        <x:f aca="0">INDEX(Device_Inventory!$K$2:$K$1201,MATCH(A5216,Device_Inventory!$A$2:$A$1201,0))&gt;B5216</x:f>
        <x:v>0</x:v>
      </x:c>
      <x:c r="Q5216" s="1" t="str">
        <x:f aca="0">IF(D5216&gt;O5216,"Fail: operating hours exceed in-service hours",IF(D5216+M5216&gt;O5216,"Fail: operating + unavailable hours exceed in-service hours",IF(P5216,"Partial month: within in-service hours","OK")))</x:f>
        <x:v>OK</x:v>
      </x:c>
    </x:row>
    <x:row r="5217" ht="15" hidden="0" customHeight="1">
      <x:c r="A5217" s="1" t="s">
        <x:v>4177</x:v>
      </x:c>
      <x:c r="B5217" s="14" t="n">
        <x:v>46204</x:v>
      </x:c>
      <x:c r="C5217" s="1" t="n">
        <x:v>60</x:v>
      </x:c>
      <x:c r="D5217" s="1" t="n">
        <x:v>331.3</x:v>
      </x:c>
      <x:c r="E5217" s="1" t="n">
        <x:v>25</x:v>
      </x:c>
      <x:c r="F5217" s="1" t="n">
        <x:v>1</x:v>
      </x:c>
      <x:c r="G5217" s="1" t="n">
        <x:v>40</x:v>
      </x:c>
      <x:c r="H5217" s="1" t="n">
        <x:v>1</x:v>
      </x:c>
      <x:c r="I5217" s="1" t="n">
        <x:v>1</x:v>
      </x:c>
      <x:c r="J5217" s="1" t="n">
        <x:v>0.5</x:v>
      </x:c>
      <x:c r="K5217" s="1" t="n">
        <x:v>0</x:v>
      </x:c>
      <x:c r="L5217" s="1" t="n">
        <x:v>94.7</x:v>
      </x:c>
      <x:c r="M5217" s="1" t="n">
        <x:v>11.4</x:v>
      </x:c>
      <x:c r="N5217" s="1" t="n">
        <x:v>14.7</x:v>
      </x:c>
      <x:c r="O5217" s="1" t="n">
        <x:f aca="0">24*MAX(0,EOMONTH(B5217,0)-MAX(B5217,INDEX(Device_Inventory!$K$2:$K$1201,MATCH(A5217,Device_Inventory!$A$2:$A$1201,0)))+1)</x:f>
        <x:v>744</x:v>
      </x:c>
      <x:c r="P5217" s="11" t="b">
        <x:f aca="0">INDEX(Device_Inventory!$K$2:$K$1201,MATCH(A5217,Device_Inventory!$A$2:$A$1201,0))&gt;B5217</x:f>
        <x:v>0</x:v>
      </x:c>
      <x:c r="Q5217" s="1" t="str">
        <x:f aca="0">IF(D5217&gt;O5217,"Fail: operating hours exceed in-service hours",IF(D5217+M5217&gt;O5217,"Fail: operating + unavailable hours exceed in-service hours",IF(P5217,"Partial month: within in-service hours","OK")))</x:f>
        <x:v>OK</x:v>
      </x:c>
    </x:row>
    <x:row r="5218" ht="15" hidden="0" customHeight="1">
      <x:c r="A5218" s="1" t="s">
        <x:v>4180</x:v>
      </x:c>
      <x:c r="B5218" s="14" t="n">
        <x:v>46054</x:v>
      </x:c>
      <x:c r="C5218" s="1" t="n">
        <x:v>72.9</x:v>
      </x:c>
      <x:c r="D5218" s="1" t="n">
        <x:v>439.6</x:v>
      </x:c>
      <x:c r="E5218" s="1" t="n">
        <x:v>29</x:v>
      </x:c>
      <x:c r="F5218" s="1" t="n">
        <x:v>3</x:v>
      </x:c>
      <x:c r="G5218" s="1" t="n">
        <x:v>36</x:v>
      </x:c>
      <x:c r="H5218" s="1" t="n">
        <x:v>1</x:v>
      </x:c>
      <x:c r="I5218" s="1" t="n">
        <x:v>3</x:v>
      </x:c>
      <x:c r="J5218" s="1" t="n">
        <x:v>2.06</x:v>
      </x:c>
      <x:c r="K5218" s="1" t="n">
        <x:v>1</x:v>
      </x:c>
      <x:c r="L5218" s="1" t="n">
        <x:v>97.4</x:v>
      </x:c>
      <x:c r="M5218" s="1" t="n">
        <x:v>10.3</x:v>
      </x:c>
      <x:c r="N5218" s="1" t="n">
        <x:v>9.1</x:v>
      </x:c>
      <x:c r="O5218" s="1" t="n">
        <x:f aca="0">24*MAX(0,EOMONTH(B5218,0)-MAX(B5218,INDEX(Device_Inventory!$K$2:$K$1201,MATCH(A5218,Device_Inventory!$A$2:$A$1201,0)))+1)</x:f>
        <x:v>672</x:v>
      </x:c>
      <x:c r="P5218" s="11" t="b">
        <x:f aca="0">INDEX(Device_Inventory!$K$2:$K$1201,MATCH(A5218,Device_Inventory!$A$2:$A$1201,0))&gt;B5218</x:f>
        <x:v>0</x:v>
      </x:c>
      <x:c r="Q5218" s="1" t="str">
        <x:f aca="0">IF(D5218&gt;O5218,"Fail: operating hours exceed in-service hours",IF(D5218+M5218&gt;O5218,"Fail: operating + unavailable hours exceed in-service hours",IF(P5218,"Partial month: within in-service hours","OK")))</x:f>
        <x:v>OK</x:v>
      </x:c>
    </x:row>
    <x:row r="5219" ht="15" hidden="0" customHeight="1">
      <x:c r="A5219" s="1" t="s">
        <x:v>4180</x:v>
      </x:c>
      <x:c r="B5219" s="14" t="n">
        <x:v>46082</x:v>
      </x:c>
      <x:c r="C5219" s="1" t="n">
        <x:v>51.2</x:v>
      </x:c>
      <x:c r="D5219" s="1" t="n">
        <x:v>320.4</x:v>
      </x:c>
      <x:c r="E5219" s="1" t="n">
        <x:v>26</x:v>
      </x:c>
      <x:c r="F5219" s="1" t="n">
        <x:v>5</x:v>
      </x:c>
      <x:c r="G5219" s="1" t="n">
        <x:v>45</x:v>
      </x:c>
      <x:c r="H5219" s="1" t="n">
        <x:v>2</x:v>
      </x:c>
      <x:c r="I5219" s="1" t="n">
        <x:v>4</x:v>
      </x:c>
      <x:c r="J5219" s="1" t="n">
        <x:v>1.83</x:v>
      </x:c>
      <x:c r="K5219" s="1" t="n">
        <x:v>1</x:v>
      </x:c>
      <x:c r="L5219" s="1" t="n">
        <x:v>94.9</x:v>
      </x:c>
      <x:c r="M5219" s="1" t="n">
        <x:v>6</x:v>
      </x:c>
      <x:c r="N5219" s="1" t="n">
        <x:v>4.3</x:v>
      </x:c>
      <x:c r="O5219" s="1" t="n">
        <x:f aca="0">24*MAX(0,EOMONTH(B5219,0)-MAX(B5219,INDEX(Device_Inventory!$K$2:$K$1201,MATCH(A5219,Device_Inventory!$A$2:$A$1201,0)))+1)</x:f>
        <x:v>744</x:v>
      </x:c>
      <x:c r="P5219" s="11" t="b">
        <x:f aca="0">INDEX(Device_Inventory!$K$2:$K$1201,MATCH(A5219,Device_Inventory!$A$2:$A$1201,0))&gt;B5219</x:f>
        <x:v>0</x:v>
      </x:c>
      <x:c r="Q5219" s="1" t="str">
        <x:f aca="0">IF(D5219&gt;O5219,"Fail: operating hours exceed in-service hours",IF(D5219+M5219&gt;O5219,"Fail: operating + unavailable hours exceed in-service hours",IF(P5219,"Partial month: within in-service hours","OK")))</x:f>
        <x:v>OK</x:v>
      </x:c>
    </x:row>
    <x:row r="5220" ht="15" hidden="0" customHeight="1">
      <x:c r="A5220" s="1" t="s">
        <x:v>4180</x:v>
      </x:c>
      <x:c r="B5220" s="14" t="n">
        <x:v>46113</x:v>
      </x:c>
      <x:c r="C5220" s="1" t="n">
        <x:v>84.2</x:v>
      </x:c>
      <x:c r="D5220" s="1" t="n">
        <x:v>475.2</x:v>
      </x:c>
      <x:c r="E5220" s="1" t="n">
        <x:v>35</x:v>
      </x:c>
      <x:c r="F5220" s="1" t="n">
        <x:v>1</x:v>
      </x:c>
      <x:c r="G5220" s="1" t="n">
        <x:v>42</x:v>
      </x:c>
      <x:c r="H5220" s="1" t="n">
        <x:v>0</x:v>
      </x:c>
      <x:c r="I5220" s="1" t="n">
        <x:v>4</x:v>
      </x:c>
      <x:c r="J5220" s="1" t="n">
        <x:v>1.99</x:v>
      </x:c>
      <x:c r="K5220" s="1" t="n">
        <x:v>2</x:v>
      </x:c>
      <x:c r="L5220" s="1" t="n">
        <x:v>96.7</x:v>
      </x:c>
      <x:c r="M5220" s="1" t="n">
        <x:v>14.6</x:v>
      </x:c>
      <x:c r="N5220" s="1" t="n">
        <x:v>20.8</x:v>
      </x:c>
      <x:c r="O5220" s="1" t="n">
        <x:f aca="0">24*MAX(0,EOMONTH(B5220,0)-MAX(B5220,INDEX(Device_Inventory!$K$2:$K$1201,MATCH(A5220,Device_Inventory!$A$2:$A$1201,0)))+1)</x:f>
        <x:v>720</x:v>
      </x:c>
      <x:c r="P5220" s="11" t="b">
        <x:f aca="0">INDEX(Device_Inventory!$K$2:$K$1201,MATCH(A5220,Device_Inventory!$A$2:$A$1201,0))&gt;B5220</x:f>
        <x:v>0</x:v>
      </x:c>
      <x:c r="Q5220" s="1" t="str">
        <x:f aca="0">IF(D5220&gt;O5220,"Fail: operating hours exceed in-service hours",IF(D5220+M5220&gt;O5220,"Fail: operating + unavailable hours exceed in-service hours",IF(P5220,"Partial month: within in-service hours","OK")))</x:f>
        <x:v>OK</x:v>
      </x:c>
    </x:row>
    <x:row r="5221" ht="15" hidden="0" customHeight="1">
      <x:c r="A5221" s="1" t="s">
        <x:v>4180</x:v>
      </x:c>
      <x:c r="B5221" s="14" t="n">
        <x:v>46143</x:v>
      </x:c>
      <x:c r="C5221" s="1" t="n">
        <x:v>50.9</x:v>
      </x:c>
      <x:c r="D5221" s="1" t="n">
        <x:v>344.1</x:v>
      </x:c>
      <x:c r="E5221" s="1" t="n">
        <x:v>31</x:v>
      </x:c>
      <x:c r="F5221" s="1" t="n">
        <x:v>2</x:v>
      </x:c>
      <x:c r="G5221" s="1" t="n">
        <x:v>12</x:v>
      </x:c>
      <x:c r="H5221" s="1" t="n">
        <x:v>2</x:v>
      </x:c>
      <x:c r="I5221" s="1" t="n">
        <x:v>3</x:v>
      </x:c>
      <x:c r="J5221" s="1" t="n">
        <x:v>0.77</x:v>
      </x:c>
      <x:c r="K5221" s="1" t="n">
        <x:v>1</x:v>
      </x:c>
      <x:c r="L5221" s="1" t="n">
        <x:v>96.7</x:v>
      </x:c>
      <x:c r="M5221" s="1" t="n">
        <x:v>6.7</x:v>
      </x:c>
      <x:c r="N5221" s="1" t="n">
        <x:v>15.3</x:v>
      </x:c>
      <x:c r="O5221" s="1" t="n">
        <x:f aca="0">24*MAX(0,EOMONTH(B5221,0)-MAX(B5221,INDEX(Device_Inventory!$K$2:$K$1201,MATCH(A5221,Device_Inventory!$A$2:$A$1201,0)))+1)</x:f>
        <x:v>744</x:v>
      </x:c>
      <x:c r="P5221" s="11" t="b">
        <x:f aca="0">INDEX(Device_Inventory!$K$2:$K$1201,MATCH(A5221,Device_Inventory!$A$2:$A$1201,0))&gt;B5221</x:f>
        <x:v>0</x:v>
      </x:c>
      <x:c r="Q5221" s="1" t="str">
        <x:f aca="0">IF(D5221&gt;O5221,"Fail: operating hours exceed in-service hours",IF(D5221+M5221&gt;O5221,"Fail: operating + unavailable hours exceed in-service hours",IF(P5221,"Partial month: within in-service hours","OK")))</x:f>
        <x:v>OK</x:v>
      </x:c>
    </x:row>
    <x:row r="5222" ht="15" hidden="0" customHeight="1">
      <x:c r="A5222" s="1" t="s">
        <x:v>4180</x:v>
      </x:c>
      <x:c r="B5222" s="14" t="n">
        <x:v>46174</x:v>
      </x:c>
      <x:c r="C5222" s="1" t="n">
        <x:v>57.2</x:v>
      </x:c>
      <x:c r="D5222" s="1" t="n">
        <x:v>335.4</x:v>
      </x:c>
      <x:c r="E5222" s="1" t="n">
        <x:v>25</x:v>
      </x:c>
      <x:c r="F5222" s="1" t="n">
        <x:v>1</x:v>
      </x:c>
      <x:c r="G5222" s="1" t="n">
        <x:v>27</x:v>
      </x:c>
      <x:c r="H5222" s="1" t="n">
        <x:v>2</x:v>
      </x:c>
      <x:c r="I5222" s="1" t="n">
        <x:v>2</x:v>
      </x:c>
      <x:c r="J5222" s="1" t="n">
        <x:v>2.18</x:v>
      </x:c>
      <x:c r="K5222" s="1" t="n">
        <x:v>3</x:v>
      </x:c>
      <x:c r="L5222" s="1" t="n">
        <x:v>97</x:v>
      </x:c>
      <x:c r="M5222" s="1" t="n">
        <x:v>10</x:v>
      </x:c>
      <x:c r="N5222" s="1" t="n">
        <x:v>6.9</x:v>
      </x:c>
      <x:c r="O5222" s="1" t="n">
        <x:f aca="0">24*MAX(0,EOMONTH(B5222,0)-MAX(B5222,INDEX(Device_Inventory!$K$2:$K$1201,MATCH(A5222,Device_Inventory!$A$2:$A$1201,0)))+1)</x:f>
        <x:v>720</x:v>
      </x:c>
      <x:c r="P5222" s="11" t="b">
        <x:f aca="0">INDEX(Device_Inventory!$K$2:$K$1201,MATCH(A5222,Device_Inventory!$A$2:$A$1201,0))&gt;B5222</x:f>
        <x:v>0</x:v>
      </x:c>
      <x:c r="Q5222" s="1" t="str">
        <x:f aca="0">IF(D5222&gt;O5222,"Fail: operating hours exceed in-service hours",IF(D5222+M5222&gt;O5222,"Fail: operating + unavailable hours exceed in-service hours",IF(P5222,"Partial month: within in-service hours","OK")))</x:f>
        <x:v>OK</x:v>
      </x:c>
    </x:row>
    <x:row r="5223" ht="15" hidden="0" customHeight="1">
      <x:c r="A5223" s="1" t="s">
        <x:v>4180</x:v>
      </x:c>
      <x:c r="B5223" s="14" t="n">
        <x:v>46204</x:v>
      </x:c>
      <x:c r="C5223" s="1" t="n">
        <x:v>58.5</x:v>
      </x:c>
      <x:c r="D5223" s="1" t="n">
        <x:v>350.9</x:v>
      </x:c>
      <x:c r="E5223" s="1" t="n">
        <x:v>30</x:v>
      </x:c>
      <x:c r="F5223" s="1" t="n">
        <x:v>0</x:v>
      </x:c>
      <x:c r="G5223" s="1" t="n">
        <x:v>35</x:v>
      </x:c>
      <x:c r="H5223" s="1" t="n">
        <x:v>1</x:v>
      </x:c>
      <x:c r="I5223" s="1" t="n">
        <x:v>5</x:v>
      </x:c>
      <x:c r="J5223" s="1" t="n">
        <x:v>1.32</x:v>
      </x:c>
      <x:c r="K5223" s="1" t="n">
        <x:v>2</x:v>
      </x:c>
      <x:c r="L5223" s="1" t="n">
        <x:v>98.4</x:v>
      </x:c>
      <x:c r="M5223" s="1" t="n">
        <x:v>14.2</x:v>
      </x:c>
      <x:c r="N5223" s="1" t="n">
        <x:v>15.3</x:v>
      </x:c>
      <x:c r="O5223" s="1" t="n">
        <x:f aca="0">24*MAX(0,EOMONTH(B5223,0)-MAX(B5223,INDEX(Device_Inventory!$K$2:$K$1201,MATCH(A5223,Device_Inventory!$A$2:$A$1201,0)))+1)</x:f>
        <x:v>744</x:v>
      </x:c>
      <x:c r="P5223" s="11" t="b">
        <x:f aca="0">INDEX(Device_Inventory!$K$2:$K$1201,MATCH(A5223,Device_Inventory!$A$2:$A$1201,0))&gt;B5223</x:f>
        <x:v>0</x:v>
      </x:c>
      <x:c r="Q5223" s="1" t="str">
        <x:f aca="0">IF(D5223&gt;O5223,"Fail: operating hours exceed in-service hours",IF(D5223+M5223&gt;O5223,"Fail: operating + unavailable hours exceed in-service hours",IF(P5223,"Partial month: within in-service hours","OK")))</x:f>
        <x:v>OK</x:v>
      </x:c>
    </x:row>
    <x:row r="5224" ht="15" hidden="0" customHeight="1">
      <x:c r="A5224" s="1" t="s">
        <x:v>4183</x:v>
      </x:c>
      <x:c r="B5224" s="14" t="n">
        <x:v>46054</x:v>
      </x:c>
      <x:c r="C5224" s="1" t="n">
        <x:v>37</x:v>
      </x:c>
      <x:c r="D5224" s="1" t="n">
        <x:v>204.5</x:v>
      </x:c>
      <x:c r="E5224" s="1" t="n">
        <x:v>18</x:v>
      </x:c>
      <x:c r="F5224" s="1" t="n">
        <x:v>1</x:v>
      </x:c>
      <x:c r="G5224" s="1" t="n">
        <x:v>35</x:v>
      </x:c>
      <x:c r="H5224" s="1" t="n">
        <x:v>0</x:v>
      </x:c>
      <x:c r="I5224" s="1" t="n">
        <x:v>0</x:v>
      </x:c>
      <x:c r="J5224" s="1" t="n">
        <x:v>0</x:v>
      </x:c>
      <x:c r="K5224" s="1" t="n">
        <x:v>0</x:v>
      </x:c>
      <x:c r="L5224" s="1" t="n">
        <x:v>94.8</x:v>
      </x:c>
      <x:c r="M5224" s="1" t="n">
        <x:v>4.7</x:v>
      </x:c>
      <x:c r="N5224" s="1" t="n">
        <x:v>3.3</x:v>
      </x:c>
      <x:c r="O5224" s="1" t="n">
        <x:f aca="0">24*MAX(0,EOMONTH(B5224,0)-MAX(B5224,INDEX(Device_Inventory!$K$2:$K$1201,MATCH(A5224,Device_Inventory!$A$2:$A$1201,0)))+1)</x:f>
        <x:v>672</x:v>
      </x:c>
      <x:c r="P5224" s="11" t="b">
        <x:f aca="0">INDEX(Device_Inventory!$K$2:$K$1201,MATCH(A5224,Device_Inventory!$A$2:$A$1201,0))&gt;B5224</x:f>
        <x:v>0</x:v>
      </x:c>
      <x:c r="Q5224" s="1" t="str">
        <x:f aca="0">IF(D5224&gt;O5224,"Fail: operating hours exceed in-service hours",IF(D5224+M5224&gt;O5224,"Fail: operating + unavailable hours exceed in-service hours",IF(P5224,"Partial month: within in-service hours","OK")))</x:f>
        <x:v>OK</x:v>
      </x:c>
    </x:row>
    <x:row r="5225" ht="15" hidden="0" customHeight="1">
      <x:c r="A5225" s="1" t="s">
        <x:v>4183</x:v>
      </x:c>
      <x:c r="B5225" s="14" t="n">
        <x:v>46082</x:v>
      </x:c>
      <x:c r="C5225" s="1" t="n">
        <x:v>14.8</x:v>
      </x:c>
      <x:c r="D5225" s="1" t="n">
        <x:v>87.7</x:v>
      </x:c>
      <x:c r="E5225" s="1" t="n">
        <x:v>14</x:v>
      </x:c>
      <x:c r="F5225" s="1" t="n">
        <x:v>1</x:v>
      </x:c>
      <x:c r="G5225" s="1" t="n">
        <x:v>26</x:v>
      </x:c>
      <x:c r="H5225" s="1" t="n">
        <x:v>1</x:v>
      </x:c>
      <x:c r="I5225" s="1" t="n">
        <x:v>1</x:v>
      </x:c>
      <x:c r="J5225" s="1" t="n">
        <x:v>1.53</x:v>
      </x:c>
      <x:c r="K5225" s="1" t="n">
        <x:v>0</x:v>
      </x:c>
      <x:c r="L5225" s="1" t="n">
        <x:v>96.1</x:v>
      </x:c>
      <x:c r="M5225" s="1" t="n">
        <x:v>4</x:v>
      </x:c>
      <x:c r="N5225" s="1" t="n">
        <x:v>2.7</x:v>
      </x:c>
      <x:c r="O5225" s="1" t="n">
        <x:f aca="0">24*MAX(0,EOMONTH(B5225,0)-MAX(B5225,INDEX(Device_Inventory!$K$2:$K$1201,MATCH(A5225,Device_Inventory!$A$2:$A$1201,0)))+1)</x:f>
        <x:v>744</x:v>
      </x:c>
      <x:c r="P5225" s="11" t="b">
        <x:f aca="0">INDEX(Device_Inventory!$K$2:$K$1201,MATCH(A5225,Device_Inventory!$A$2:$A$1201,0))&gt;B5225</x:f>
        <x:v>0</x:v>
      </x:c>
      <x:c r="Q5225" s="1" t="str">
        <x:f aca="0">IF(D5225&gt;O5225,"Fail: operating hours exceed in-service hours",IF(D5225+M5225&gt;O5225,"Fail: operating + unavailable hours exceed in-service hours",IF(P5225,"Partial month: within in-service hours","OK")))</x:f>
        <x:v>OK</x:v>
      </x:c>
    </x:row>
    <x:row r="5226" ht="15" hidden="0" customHeight="1">
      <x:c r="A5226" s="1" t="s">
        <x:v>4183</x:v>
      </x:c>
      <x:c r="B5226" s="14" t="n">
        <x:v>46113</x:v>
      </x:c>
      <x:c r="C5226" s="1" t="n">
        <x:v>13.6</x:v>
      </x:c>
      <x:c r="D5226" s="1" t="n">
        <x:v>96.6</x:v>
      </x:c>
      <x:c r="E5226" s="1" t="n">
        <x:v>6</x:v>
      </x:c>
      <x:c r="F5226" s="1" t="n">
        <x:v>1</x:v>
      </x:c>
      <x:c r="G5226" s="1" t="n">
        <x:v>34</x:v>
      </x:c>
      <x:c r="H5226" s="1" t="n">
        <x:v>0</x:v>
      </x:c>
      <x:c r="I5226" s="1" t="n">
        <x:v>0</x:v>
      </x:c>
      <x:c r="J5226" s="1" t="n">
        <x:v>0.83</x:v>
      </x:c>
      <x:c r="K5226" s="1" t="n">
        <x:v>1</x:v>
      </x:c>
      <x:c r="L5226" s="1" t="n">
        <x:v>94.6</x:v>
      </x:c>
      <x:c r="M5226" s="1" t="n">
        <x:v>4.4</x:v>
      </x:c>
      <x:c r="N5226" s="1" t="n">
        <x:v>4.2</x:v>
      </x:c>
      <x:c r="O5226" s="1" t="n">
        <x:f aca="0">24*MAX(0,EOMONTH(B5226,0)-MAX(B5226,INDEX(Device_Inventory!$K$2:$K$1201,MATCH(A5226,Device_Inventory!$A$2:$A$1201,0)))+1)</x:f>
        <x:v>720</x:v>
      </x:c>
      <x:c r="P5226" s="11" t="b">
        <x:f aca="0">INDEX(Device_Inventory!$K$2:$K$1201,MATCH(A5226,Device_Inventory!$A$2:$A$1201,0))&gt;B5226</x:f>
        <x:v>0</x:v>
      </x:c>
      <x:c r="Q5226" s="1" t="str">
        <x:f aca="0">IF(D5226&gt;O5226,"Fail: operating hours exceed in-service hours",IF(D5226+M5226&gt;O5226,"Fail: operating + unavailable hours exceed in-service hours",IF(P5226,"Partial month: within in-service hours","OK")))</x:f>
        <x:v>OK</x:v>
      </x:c>
    </x:row>
    <x:row r="5227" ht="15" hidden="0" customHeight="1">
      <x:c r="A5227" s="1" t="s">
        <x:v>4183</x:v>
      </x:c>
      <x:c r="B5227" s="14" t="n">
        <x:v>46143</x:v>
      </x:c>
      <x:c r="C5227" s="1" t="n">
        <x:v>18.9</x:v>
      </x:c>
      <x:c r="D5227" s="1" t="n">
        <x:v>137.3</x:v>
      </x:c>
      <x:c r="E5227" s="1" t="n">
        <x:v>11</x:v>
      </x:c>
      <x:c r="F5227" s="1" t="n">
        <x:v>1</x:v>
      </x:c>
      <x:c r="G5227" s="1" t="n">
        <x:v>23</x:v>
      </x:c>
      <x:c r="H5227" s="1" t="n">
        <x:v>0</x:v>
      </x:c>
      <x:c r="I5227" s="1" t="n">
        <x:v>0</x:v>
      </x:c>
      <x:c r="J5227" s="1" t="n">
        <x:v>0.03</x:v>
      </x:c>
      <x:c r="K5227" s="1" t="n">
        <x:v>0</x:v>
      </x:c>
      <x:c r="L5227" s="1" t="n">
        <x:v>95.9</x:v>
      </x:c>
      <x:c r="M5227" s="1" t="n">
        <x:v>3.8</x:v>
      </x:c>
      <x:c r="N5227" s="1" t="n">
        <x:v>4.9</x:v>
      </x:c>
      <x:c r="O5227" s="1" t="n">
        <x:f aca="0">24*MAX(0,EOMONTH(B5227,0)-MAX(B5227,INDEX(Device_Inventory!$K$2:$K$1201,MATCH(A5227,Device_Inventory!$A$2:$A$1201,0)))+1)</x:f>
        <x:v>744</x:v>
      </x:c>
      <x:c r="P5227" s="11" t="b">
        <x:f aca="0">INDEX(Device_Inventory!$K$2:$K$1201,MATCH(A5227,Device_Inventory!$A$2:$A$1201,0))&gt;B5227</x:f>
        <x:v>0</x:v>
      </x:c>
      <x:c r="Q5227" s="1" t="str">
        <x:f aca="0">IF(D5227&gt;O5227,"Fail: operating hours exceed in-service hours",IF(D5227+M5227&gt;O5227,"Fail: operating + unavailable hours exceed in-service hours",IF(P5227,"Partial month: within in-service hours","OK")))</x:f>
        <x:v>OK</x:v>
      </x:c>
    </x:row>
    <x:row r="5228" ht="15" hidden="0" customHeight="1">
      <x:c r="A5228" s="1" t="s">
        <x:v>4183</x:v>
      </x:c>
      <x:c r="B5228" s="14" t="n">
        <x:v>46174</x:v>
      </x:c>
      <x:c r="C5228" s="1" t="n">
        <x:v>32.4</x:v>
      </x:c>
      <x:c r="D5228" s="1" t="n">
        <x:v>193.8</x:v>
      </x:c>
      <x:c r="E5228" s="1" t="n">
        <x:v>19</x:v>
      </x:c>
      <x:c r="F5228" s="1" t="n">
        <x:v>0</x:v>
      </x:c>
      <x:c r="G5228" s="1" t="n">
        <x:v>39</x:v>
      </x:c>
      <x:c r="H5228" s="1" t="n">
        <x:v>0</x:v>
      </x:c>
      <x:c r="I5228" s="1" t="n">
        <x:v>3</x:v>
      </x:c>
      <x:c r="J5228" s="1" t="n">
        <x:v>0.58</x:v>
      </x:c>
      <x:c r="K5228" s="1" t="n">
        <x:v>0</x:v>
      </x:c>
      <x:c r="L5228" s="1" t="n">
        <x:v>97</x:v>
      </x:c>
      <x:c r="M5228" s="1" t="n">
        <x:v>1.5</x:v>
      </x:c>
      <x:c r="N5228" s="1" t="n">
        <x:v>8.5</x:v>
      </x:c>
      <x:c r="O5228" s="1" t="n">
        <x:f aca="0">24*MAX(0,EOMONTH(B5228,0)-MAX(B5228,INDEX(Device_Inventory!$K$2:$K$1201,MATCH(A5228,Device_Inventory!$A$2:$A$1201,0)))+1)</x:f>
        <x:v>720</x:v>
      </x:c>
      <x:c r="P5228" s="11" t="b">
        <x:f aca="0">INDEX(Device_Inventory!$K$2:$K$1201,MATCH(A5228,Device_Inventory!$A$2:$A$1201,0))&gt;B5228</x:f>
        <x:v>0</x:v>
      </x:c>
      <x:c r="Q5228" s="1" t="str">
        <x:f aca="0">IF(D5228&gt;O5228,"Fail: operating hours exceed in-service hours",IF(D5228+M5228&gt;O5228,"Fail: operating + unavailable hours exceed in-service hours",IF(P5228,"Partial month: within in-service hours","OK")))</x:f>
        <x:v>OK</x:v>
      </x:c>
    </x:row>
    <x:row r="5229" ht="15" hidden="0" customHeight="1">
      <x:c r="A5229" s="1" t="s">
        <x:v>4183</x:v>
      </x:c>
      <x:c r="B5229" s="14" t="n">
        <x:v>46204</x:v>
      </x:c>
      <x:c r="C5229" s="1" t="n">
        <x:v>34.1</x:v>
      </x:c>
      <x:c r="D5229" s="1" t="n">
        <x:v>221.4</x:v>
      </x:c>
      <x:c r="E5229" s="1" t="n">
        <x:v>3</x:v>
      </x:c>
      <x:c r="F5229" s="1" t="n">
        <x:v>1</x:v>
      </x:c>
      <x:c r="G5229" s="1" t="n">
        <x:v>31</x:v>
      </x:c>
      <x:c r="H5229" s="1" t="n">
        <x:v>0</x:v>
      </x:c>
      <x:c r="I5229" s="1" t="n">
        <x:v>1</x:v>
      </x:c>
      <x:c r="J5229" s="1" t="n">
        <x:v>0.75</x:v>
      </x:c>
      <x:c r="K5229" s="1" t="n">
        <x:v>1</x:v>
      </x:c>
      <x:c r="L5229" s="1" t="n">
        <x:v>90.9</x:v>
      </x:c>
      <x:c r="M5229" s="1" t="n">
        <x:v>6.1</x:v>
      </x:c>
      <x:c r="N5229" s="1" t="n">
        <x:v>6</x:v>
      </x:c>
      <x:c r="O5229" s="1" t="n">
        <x:f aca="0">24*MAX(0,EOMONTH(B5229,0)-MAX(B5229,INDEX(Device_Inventory!$K$2:$K$1201,MATCH(A5229,Device_Inventory!$A$2:$A$1201,0)))+1)</x:f>
        <x:v>744</x:v>
      </x:c>
      <x:c r="P5229" s="11" t="b">
        <x:f aca="0">INDEX(Device_Inventory!$K$2:$K$1201,MATCH(A5229,Device_Inventory!$A$2:$A$1201,0))&gt;B5229</x:f>
        <x:v>0</x:v>
      </x:c>
      <x:c r="Q5229" s="1" t="str">
        <x:f aca="0">IF(D5229&gt;O5229,"Fail: operating hours exceed in-service hours",IF(D5229+M5229&gt;O5229,"Fail: operating + unavailable hours exceed in-service hours",IF(P5229,"Partial month: within in-service hours","OK")))</x:f>
        <x:v>OK</x:v>
      </x:c>
    </x:row>
    <x:row r="5230" ht="15" hidden="0" customHeight="1">
      <x:c r="A5230" s="1" t="s">
        <x:v>1526</x:v>
      </x:c>
      <x:c r="B5230" s="14" t="n">
        <x:v>46054</x:v>
      </x:c>
      <x:c r="C5230" s="1" t="n">
        <x:v>69</x:v>
      </x:c>
      <x:c r="D5230" s="1" t="n">
        <x:v>435.4</x:v>
      </x:c>
      <x:c r="E5230" s="1" t="n">
        <x:v>18</x:v>
      </x:c>
      <x:c r="F5230" s="1" t="n">
        <x:v>0</x:v>
      </x:c>
      <x:c r="G5230" s="1" t="n">
        <x:v>38</x:v>
      </x:c>
      <x:c r="H5230" s="1" t="n">
        <x:v>0</x:v>
      </x:c>
      <x:c r="I5230" s="1" t="n">
        <x:v>2</x:v>
      </x:c>
      <x:c r="J5230" s="1" t="n">
        <x:v>0</x:v>
      </x:c>
      <x:c r="K5230" s="1" t="n">
        <x:v>1</x:v>
      </x:c>
      <x:c r="L5230" s="1" t="n">
        <x:v>96.7</x:v>
      </x:c>
      <x:c r="M5230" s="1" t="n">
        <x:v>2.6</x:v>
      </x:c>
      <x:c r="N5230" s="1" t="n">
        <x:v>13</x:v>
      </x:c>
      <x:c r="O5230" s="1" t="n">
        <x:f aca="0">24*MAX(0,EOMONTH(B5230,0)-MAX(B5230,INDEX(Device_Inventory!$K$2:$K$1201,MATCH(A5230,Device_Inventory!$A$2:$A$1201,0)))+1)</x:f>
        <x:v>672</x:v>
      </x:c>
      <x:c r="P5230" s="11" t="b">
        <x:f aca="0">INDEX(Device_Inventory!$K$2:$K$1201,MATCH(A5230,Device_Inventory!$A$2:$A$1201,0))&gt;B5230</x:f>
        <x:v>0</x:v>
      </x:c>
      <x:c r="Q5230" s="1" t="str">
        <x:f aca="0">IF(D5230&gt;O5230,"Fail: operating hours exceed in-service hours",IF(D5230+M5230&gt;O5230,"Fail: operating + unavailable hours exceed in-service hours",IF(P5230,"Partial month: within in-service hours","OK")))</x:f>
        <x:v>OK</x:v>
      </x:c>
    </x:row>
    <x:row r="5231" ht="15" hidden="0" customHeight="1">
      <x:c r="A5231" s="1" t="s">
        <x:v>1526</x:v>
      </x:c>
      <x:c r="B5231" s="14" t="n">
        <x:v>46082</x:v>
      </x:c>
      <x:c r="C5231" s="1" t="n">
        <x:v>66.2</x:v>
      </x:c>
      <x:c r="D5231" s="1" t="n">
        <x:v>423.1</x:v>
      </x:c>
      <x:c r="E5231" s="1" t="n">
        <x:v>9</x:v>
      </x:c>
      <x:c r="F5231" s="1" t="n">
        <x:v>0</x:v>
      </x:c>
      <x:c r="G5231" s="1" t="n">
        <x:v>47</x:v>
      </x:c>
      <x:c r="H5231" s="1" t="n">
        <x:v>0</x:v>
      </x:c>
      <x:c r="I5231" s="1" t="n">
        <x:v>1</x:v>
      </x:c>
      <x:c r="J5231" s="1" t="n">
        <x:v>0.82</x:v>
      </x:c>
      <x:c r="K5231" s="1" t="n">
        <x:v>1</x:v>
      </x:c>
      <x:c r="L5231" s="1" t="n">
        <x:v>93</x:v>
      </x:c>
      <x:c r="M5231" s="1" t="n">
        <x:v>9</x:v>
      </x:c>
      <x:c r="N5231" s="1" t="n">
        <x:v>7.8</x:v>
      </x:c>
      <x:c r="O5231" s="1" t="n">
        <x:f aca="0">24*MAX(0,EOMONTH(B5231,0)-MAX(B5231,INDEX(Device_Inventory!$K$2:$K$1201,MATCH(A5231,Device_Inventory!$A$2:$A$1201,0)))+1)</x:f>
        <x:v>744</x:v>
      </x:c>
      <x:c r="P5231" s="11" t="b">
        <x:f aca="0">INDEX(Device_Inventory!$K$2:$K$1201,MATCH(A5231,Device_Inventory!$A$2:$A$1201,0))&gt;B5231</x:f>
        <x:v>0</x:v>
      </x:c>
      <x:c r="Q5231" s="1" t="str">
        <x:f aca="0">IF(D5231&gt;O5231,"Fail: operating hours exceed in-service hours",IF(D5231+M5231&gt;O5231,"Fail: operating + unavailable hours exceed in-service hours",IF(P5231,"Partial month: within in-service hours","OK")))</x:f>
        <x:v>OK</x:v>
      </x:c>
    </x:row>
    <x:row r="5232" ht="15" hidden="0" customHeight="1">
      <x:c r="A5232" s="1" t="s">
        <x:v>1526</x:v>
      </x:c>
      <x:c r="B5232" s="14" t="n">
        <x:v>46113</x:v>
      </x:c>
      <x:c r="C5232" s="1" t="n">
        <x:v>80.4</x:v>
      </x:c>
      <x:c r="D5232" s="1" t="n">
        <x:v>565</x:v>
      </x:c>
      <x:c r="E5232" s="1" t="n">
        <x:v>21</x:v>
      </x:c>
      <x:c r="F5232" s="1" t="n">
        <x:v>0</x:v>
      </x:c>
      <x:c r="G5232" s="1" t="n">
        <x:v>31</x:v>
      </x:c>
      <x:c r="H5232" s="1" t="n">
        <x:v>1</x:v>
      </x:c>
      <x:c r="I5232" s="1" t="n">
        <x:v>5</x:v>
      </x:c>
      <x:c r="J5232" s="1" t="n">
        <x:v>0</x:v>
      </x:c>
      <x:c r="K5232" s="1" t="n">
        <x:v>0</x:v>
      </x:c>
      <x:c r="L5232" s="1" t="n">
        <x:v>93.4</x:v>
      </x:c>
      <x:c r="M5232" s="1" t="n">
        <x:v>3.1</x:v>
      </x:c>
      <x:c r="N5232" s="1" t="n">
        <x:v>14.9</x:v>
      </x:c>
      <x:c r="O5232" s="1" t="n">
        <x:f aca="0">24*MAX(0,EOMONTH(B5232,0)-MAX(B5232,INDEX(Device_Inventory!$K$2:$K$1201,MATCH(A5232,Device_Inventory!$A$2:$A$1201,0)))+1)</x:f>
        <x:v>720</x:v>
      </x:c>
      <x:c r="P5232" s="11" t="b">
        <x:f aca="0">INDEX(Device_Inventory!$K$2:$K$1201,MATCH(A5232,Device_Inventory!$A$2:$A$1201,0))&gt;B5232</x:f>
        <x:v>0</x:v>
      </x:c>
      <x:c r="Q5232" s="1" t="str">
        <x:f aca="0">IF(D5232&gt;O5232,"Fail: operating hours exceed in-service hours",IF(D5232+M5232&gt;O5232,"Fail: operating + unavailable hours exceed in-service hours",IF(P5232,"Partial month: within in-service hours","OK")))</x:f>
        <x:v>OK</x:v>
      </x:c>
    </x:row>
    <x:row r="5233" ht="15" hidden="0" customHeight="1">
      <x:c r="A5233" s="1" t="s">
        <x:v>1526</x:v>
      </x:c>
      <x:c r="B5233" s="14" t="n">
        <x:v>46143</x:v>
      </x:c>
      <x:c r="C5233" s="1" t="n">
        <x:v>82.7</x:v>
      </x:c>
      <x:c r="D5233" s="1" t="n">
        <x:v>483.9</x:v>
      </x:c>
      <x:c r="E5233" s="1" t="n">
        <x:v>21</x:v>
      </x:c>
      <x:c r="F5233" s="1" t="n">
        <x:v>0</x:v>
      </x:c>
      <x:c r="G5233" s="1" t="n">
        <x:v>48</x:v>
      </x:c>
      <x:c r="H5233" s="1" t="n">
        <x:v>0</x:v>
      </x:c>
      <x:c r="I5233" s="1" t="n">
        <x:v>0</x:v>
      </x:c>
      <x:c r="J5233" s="1" t="n">
        <x:v>0.36</x:v>
      </x:c>
      <x:c r="K5233" s="1" t="n">
        <x:v>1</x:v>
      </x:c>
      <x:c r="L5233" s="1" t="n">
        <x:v>95.6</x:v>
      </x:c>
      <x:c r="M5233" s="1" t="n">
        <x:v>1.5</x:v>
      </x:c>
      <x:c r="N5233" s="1" t="n">
        <x:v>23.4</x:v>
      </x:c>
      <x:c r="O5233" s="1" t="n">
        <x:f aca="0">24*MAX(0,EOMONTH(B5233,0)-MAX(B5233,INDEX(Device_Inventory!$K$2:$K$1201,MATCH(A5233,Device_Inventory!$A$2:$A$1201,0)))+1)</x:f>
        <x:v>744</x:v>
      </x:c>
      <x:c r="P5233" s="11" t="b">
        <x:f aca="0">INDEX(Device_Inventory!$K$2:$K$1201,MATCH(A5233,Device_Inventory!$A$2:$A$1201,0))&gt;B5233</x:f>
        <x:v>0</x:v>
      </x:c>
      <x:c r="Q5233" s="1" t="str">
        <x:f aca="0">IF(D5233&gt;O5233,"Fail: operating hours exceed in-service hours",IF(D5233+M5233&gt;O5233,"Fail: operating + unavailable hours exceed in-service hours",IF(P5233,"Partial month: within in-service hours","OK")))</x:f>
        <x:v>OK</x:v>
      </x:c>
    </x:row>
    <x:row r="5234" ht="15" hidden="0" customHeight="1">
      <x:c r="A5234" s="1" t="s">
        <x:v>1526</x:v>
      </x:c>
      <x:c r="B5234" s="14" t="n">
        <x:v>46174</x:v>
      </x:c>
      <x:c r="C5234" s="1" t="n">
        <x:v>82.7</x:v>
      </x:c>
      <x:c r="D5234" s="1" t="n">
        <x:v>539.2</x:v>
      </x:c>
      <x:c r="E5234" s="1" t="n">
        <x:v>15</x:v>
      </x:c>
      <x:c r="F5234" s="1" t="n">
        <x:v>0</x:v>
      </x:c>
      <x:c r="G5234" s="1" t="n">
        <x:v>41</x:v>
      </x:c>
      <x:c r="H5234" s="1" t="n">
        <x:v>0</x:v>
      </x:c>
      <x:c r="I5234" s="1" t="n">
        <x:v>2</x:v>
      </x:c>
      <x:c r="J5234" s="1" t="n">
        <x:v>0.39</x:v>
      </x:c>
      <x:c r="K5234" s="1" t="n">
        <x:v>0</x:v>
      </x:c>
      <x:c r="L5234" s="1" t="n">
        <x:v>98</x:v>
      </x:c>
      <x:c r="M5234" s="1" t="n">
        <x:v>7</x:v>
      </x:c>
      <x:c r="N5234" s="1" t="n">
        <x:v>9.3</x:v>
      </x:c>
      <x:c r="O5234" s="1" t="n">
        <x:f aca="0">24*MAX(0,EOMONTH(B5234,0)-MAX(B5234,INDEX(Device_Inventory!$K$2:$K$1201,MATCH(A5234,Device_Inventory!$A$2:$A$1201,0)))+1)</x:f>
        <x:v>720</x:v>
      </x:c>
      <x:c r="P5234" s="11" t="b">
        <x:f aca="0">INDEX(Device_Inventory!$K$2:$K$1201,MATCH(A5234,Device_Inventory!$A$2:$A$1201,0))&gt;B5234</x:f>
        <x:v>0</x:v>
      </x:c>
      <x:c r="Q5234" s="1" t="str">
        <x:f aca="0">IF(D5234&gt;O5234,"Fail: operating hours exceed in-service hours",IF(D5234+M5234&gt;O5234,"Fail: operating + unavailable hours exceed in-service hours",IF(P5234,"Partial month: within in-service hours","OK")))</x:f>
        <x:v>OK</x:v>
      </x:c>
    </x:row>
    <x:row r="5235" ht="15" hidden="0" customHeight="1">
      <x:c r="A5235" s="1" t="s">
        <x:v>1526</x:v>
      </x:c>
      <x:c r="B5235" s="14" t="n">
        <x:v>46204</x:v>
      </x:c>
      <x:c r="C5235" s="1" t="n">
        <x:v>48.4</x:v>
      </x:c>
      <x:c r="D5235" s="1" t="n">
        <x:v>299.7</x:v>
      </x:c>
      <x:c r="E5235" s="1" t="n">
        <x:v>12</x:v>
      </x:c>
      <x:c r="F5235" s="1" t="n">
        <x:v>0</x:v>
      </x:c>
      <x:c r="G5235" s="1" t="n">
        <x:v>29</x:v>
      </x:c>
      <x:c r="H5235" s="1" t="n">
        <x:v>1</x:v>
      </x:c>
      <x:c r="I5235" s="1" t="n">
        <x:v>3</x:v>
      </x:c>
      <x:c r="J5235" s="1" t="n">
        <x:v>0.6</x:v>
      </x:c>
      <x:c r="K5235" s="1" t="n">
        <x:v>0</x:v>
      </x:c>
      <x:c r="L5235" s="1" t="n">
        <x:v>93.9</x:v>
      </x:c>
      <x:c r="M5235" s="1" t="n">
        <x:v>6.1</x:v>
      </x:c>
      <x:c r="N5235" s="1" t="n">
        <x:v>15.1</x:v>
      </x:c>
      <x:c r="O5235" s="1" t="n">
        <x:f aca="0">24*MAX(0,EOMONTH(B5235,0)-MAX(B5235,INDEX(Device_Inventory!$K$2:$K$1201,MATCH(A5235,Device_Inventory!$A$2:$A$1201,0)))+1)</x:f>
        <x:v>744</x:v>
      </x:c>
      <x:c r="P5235" s="11" t="b">
        <x:f aca="0">INDEX(Device_Inventory!$K$2:$K$1201,MATCH(A5235,Device_Inventory!$A$2:$A$1201,0))&gt;B5235</x:f>
        <x:v>0</x:v>
      </x:c>
      <x:c r="Q5235" s="1" t="str">
        <x:f aca="0">IF(D5235&gt;O5235,"Fail: operating hours exceed in-service hours",IF(D5235+M5235&gt;O5235,"Fail: operating + unavailable hours exceed in-service hours",IF(P5235,"Partial month: within in-service hours","OK")))</x:f>
        <x:v>OK</x:v>
      </x:c>
    </x:row>
    <x:row r="5236" ht="15" hidden="0" customHeight="1">
      <x:c r="A5236" s="1" t="s">
        <x:v>1529</x:v>
      </x:c>
      <x:c r="B5236" s="14" t="n">
        <x:v>46054</x:v>
      </x:c>
      <x:c r="C5236" s="1" t="n">
        <x:v>59</x:v>
      </x:c>
      <x:c r="D5236" s="1" t="n">
        <x:v>367.9</x:v>
      </x:c>
      <x:c r="E5236" s="1" t="n">
        <x:v>10</x:v>
      </x:c>
      <x:c r="F5236" s="1" t="n">
        <x:v>1</x:v>
      </x:c>
      <x:c r="G5236" s="1" t="n">
        <x:v>45</x:v>
      </x:c>
      <x:c r="H5236" s="1" t="n">
        <x:v>0</x:v>
      </x:c>
      <x:c r="I5236" s="1" t="n">
        <x:v>2</x:v>
      </x:c>
      <x:c r="J5236" s="1" t="n">
        <x:v>0</x:v>
      </x:c>
      <x:c r="K5236" s="1" t="n">
        <x:v>0</x:v>
      </x:c>
      <x:c r="L5236" s="1" t="n">
        <x:v>91.3</x:v>
      </x:c>
      <x:c r="M5236" s="1" t="n">
        <x:v>4.6</x:v>
      </x:c>
      <x:c r="N5236" s="1" t="n">
        <x:v>9.7</x:v>
      </x:c>
      <x:c r="O5236" s="1" t="n">
        <x:f aca="0">24*MAX(0,EOMONTH(B5236,0)-MAX(B5236,INDEX(Device_Inventory!$K$2:$K$1201,MATCH(A5236,Device_Inventory!$A$2:$A$1201,0)))+1)</x:f>
        <x:v>672</x:v>
      </x:c>
      <x:c r="P5236" s="11" t="b">
        <x:f aca="0">INDEX(Device_Inventory!$K$2:$K$1201,MATCH(A5236,Device_Inventory!$A$2:$A$1201,0))&gt;B5236</x:f>
        <x:v>0</x:v>
      </x:c>
      <x:c r="Q5236" s="1" t="str">
        <x:f aca="0">IF(D5236&gt;O5236,"Fail: operating hours exceed in-service hours",IF(D5236+M5236&gt;O5236,"Fail: operating + unavailable hours exceed in-service hours",IF(P5236,"Partial month: within in-service hours","OK")))</x:f>
        <x:v>OK</x:v>
      </x:c>
    </x:row>
    <x:row r="5237" ht="15" hidden="0" customHeight="1">
      <x:c r="A5237" s="1" t="s">
        <x:v>1529</x:v>
      </x:c>
      <x:c r="B5237" s="14" t="n">
        <x:v>46082</x:v>
      </x:c>
      <x:c r="C5237" s="1" t="n">
        <x:v>78.1</x:v>
      </x:c>
      <x:c r="D5237" s="1" t="n">
        <x:v>541.2</x:v>
      </x:c>
      <x:c r="E5237" s="1" t="n">
        <x:v>22</x:v>
      </x:c>
      <x:c r="F5237" s="1" t="n">
        <x:v>3</x:v>
      </x:c>
      <x:c r="G5237" s="1" t="n">
        <x:v>40</x:v>
      </x:c>
      <x:c r="H5237" s="1" t="n">
        <x:v>0</x:v>
      </x:c>
      <x:c r="I5237" s="1" t="n">
        <x:v>0</x:v>
      </x:c>
      <x:c r="J5237" s="1" t="n">
        <x:v>0.6</x:v>
      </x:c>
      <x:c r="K5237" s="1" t="n">
        <x:v>0</x:v>
      </x:c>
      <x:c r="L5237" s="1" t="n">
        <x:v>97</x:v>
      </x:c>
      <x:c r="M5237" s="1" t="n">
        <x:v>5.7</x:v>
      </x:c>
      <x:c r="N5237" s="1" t="n">
        <x:v>20.3</x:v>
      </x:c>
      <x:c r="O5237" s="1" t="n">
        <x:f aca="0">24*MAX(0,EOMONTH(B5237,0)-MAX(B5237,INDEX(Device_Inventory!$K$2:$K$1201,MATCH(A5237,Device_Inventory!$A$2:$A$1201,0)))+1)</x:f>
        <x:v>744</x:v>
      </x:c>
      <x:c r="P5237" s="11" t="b">
        <x:f aca="0">INDEX(Device_Inventory!$K$2:$K$1201,MATCH(A5237,Device_Inventory!$A$2:$A$1201,0))&gt;B5237</x:f>
        <x:v>0</x:v>
      </x:c>
      <x:c r="Q5237" s="1" t="str">
        <x:f aca="0">IF(D5237&gt;O5237,"Fail: operating hours exceed in-service hours",IF(D5237+M5237&gt;O5237,"Fail: operating + unavailable hours exceed in-service hours",IF(P5237,"Partial month: within in-service hours","OK")))</x:f>
        <x:v>OK</x:v>
      </x:c>
    </x:row>
    <x:row r="5238" ht="15" hidden="0" customHeight="1">
      <x:c r="A5238" s="1" t="s">
        <x:v>1529</x:v>
      </x:c>
      <x:c r="B5238" s="14" t="n">
        <x:v>46113</x:v>
      </x:c>
      <x:c r="C5238" s="1" t="n">
        <x:v>82.8</x:v>
      </x:c>
      <x:c r="D5238" s="1" t="n">
        <x:v>476.9</x:v>
      </x:c>
      <x:c r="E5238" s="1" t="n">
        <x:v>18</x:v>
      </x:c>
      <x:c r="F5238" s="1" t="n">
        <x:v>0</x:v>
      </x:c>
      <x:c r="G5238" s="1" t="n">
        <x:v>47</x:v>
      </x:c>
      <x:c r="H5238" s="1" t="n">
        <x:v>0</x:v>
      </x:c>
      <x:c r="I5238" s="1" t="n">
        <x:v>1</x:v>
      </x:c>
      <x:c r="J5238" s="1" t="n">
        <x:v>0.33</x:v>
      </x:c>
      <x:c r="K5238" s="1" t="n">
        <x:v>1</x:v>
      </x:c>
      <x:c r="L5238" s="1" t="n">
        <x:v>96.7</x:v>
      </x:c>
      <x:c r="M5238" s="1" t="n">
        <x:v>0</x:v>
      </x:c>
      <x:c r="N5238" s="1" t="n">
        <x:v>8.4</x:v>
      </x:c>
      <x:c r="O5238" s="1" t="n">
        <x:f aca="0">24*MAX(0,EOMONTH(B5238,0)-MAX(B5238,INDEX(Device_Inventory!$K$2:$K$1201,MATCH(A5238,Device_Inventory!$A$2:$A$1201,0)))+1)</x:f>
        <x:v>720</x:v>
      </x:c>
      <x:c r="P5238" s="11" t="b">
        <x:f aca="0">INDEX(Device_Inventory!$K$2:$K$1201,MATCH(A5238,Device_Inventory!$A$2:$A$1201,0))&gt;B5238</x:f>
        <x:v>0</x:v>
      </x:c>
      <x:c r="Q5238" s="1" t="str">
        <x:f aca="0">IF(D5238&gt;O5238,"Fail: operating hours exceed in-service hours",IF(D5238+M5238&gt;O5238,"Fail: operating + unavailable hours exceed in-service hours",IF(P5238,"Partial month: within in-service hours","OK")))</x:f>
        <x:v>OK</x:v>
      </x:c>
    </x:row>
    <x:row r="5239" ht="15" hidden="0" customHeight="1">
      <x:c r="A5239" s="1" t="s">
        <x:v>1529</x:v>
      </x:c>
      <x:c r="B5239" s="14" t="n">
        <x:v>46143</x:v>
      </x:c>
      <x:c r="C5239" s="1" t="n">
        <x:v>59.1</x:v>
      </x:c>
      <x:c r="D5239" s="1" t="n">
        <x:v>399.2</x:v>
      </x:c>
      <x:c r="E5239" s="1" t="n">
        <x:v>22</x:v>
      </x:c>
      <x:c r="F5239" s="1" t="n">
        <x:v>2</x:v>
      </x:c>
      <x:c r="G5239" s="1" t="n">
        <x:v>31</x:v>
      </x:c>
      <x:c r="H5239" s="1" t="n">
        <x:v>0</x:v>
      </x:c>
      <x:c r="I5239" s="1" t="n">
        <x:v>1</x:v>
      </x:c>
      <x:c r="J5239" s="1" t="n">
        <x:v>0</x:v>
      </x:c>
      <x:c r="K5239" s="1" t="n">
        <x:v>0</x:v>
      </x:c>
      <x:c r="L5239" s="1" t="n">
        <x:v>94.4</x:v>
      </x:c>
      <x:c r="M5239" s="1" t="n">
        <x:v>6</x:v>
      </x:c>
      <x:c r="N5239" s="1" t="n">
        <x:v>12.5</x:v>
      </x:c>
      <x:c r="O5239" s="1" t="n">
        <x:f aca="0">24*MAX(0,EOMONTH(B5239,0)-MAX(B5239,INDEX(Device_Inventory!$K$2:$K$1201,MATCH(A5239,Device_Inventory!$A$2:$A$1201,0)))+1)</x:f>
        <x:v>744</x:v>
      </x:c>
      <x:c r="P5239" s="11" t="b">
        <x:f aca="0">INDEX(Device_Inventory!$K$2:$K$1201,MATCH(A5239,Device_Inventory!$A$2:$A$1201,0))&gt;B5239</x:f>
        <x:v>0</x:v>
      </x:c>
      <x:c r="Q5239" s="1" t="str">
        <x:f aca="0">IF(D5239&gt;O5239,"Fail: operating hours exceed in-service hours",IF(D5239+M5239&gt;O5239,"Fail: operating + unavailable hours exceed in-service hours",IF(P5239,"Partial month: within in-service hours","OK")))</x:f>
        <x:v>OK</x:v>
      </x:c>
    </x:row>
    <x:row r="5240" ht="15" hidden="0" customHeight="1">
      <x:c r="A5240" s="1" t="s">
        <x:v>1529</x:v>
      </x:c>
      <x:c r="B5240" s="14" t="n">
        <x:v>46174</x:v>
      </x:c>
      <x:c r="C5240" s="1" t="n">
        <x:v>74.6</x:v>
      </x:c>
      <x:c r="D5240" s="1" t="n">
        <x:v>482.4</x:v>
      </x:c>
      <x:c r="E5240" s="1" t="n">
        <x:v>21</x:v>
      </x:c>
      <x:c r="F5240" s="1" t="n">
        <x:v>0</x:v>
      </x:c>
      <x:c r="G5240" s="1" t="n">
        <x:v>24</x:v>
      </x:c>
      <x:c r="H5240" s="1" t="n">
        <x:v>0</x:v>
      </x:c>
      <x:c r="I5240" s="1" t="n">
        <x:v>5</x:v>
      </x:c>
      <x:c r="J5240" s="1" t="n">
        <x:v>0.4</x:v>
      </x:c>
      <x:c r="K5240" s="1" t="n">
        <x:v>0</x:v>
      </x:c>
      <x:c r="L5240" s="1" t="n">
        <x:v>91.9</x:v>
      </x:c>
      <x:c r="M5240" s="1" t="n">
        <x:v>0</x:v>
      </x:c>
      <x:c r="N5240" s="1" t="n">
        <x:v>19.8</x:v>
      </x:c>
      <x:c r="O5240" s="1" t="n">
        <x:f aca="0">24*MAX(0,EOMONTH(B5240,0)-MAX(B5240,INDEX(Device_Inventory!$K$2:$K$1201,MATCH(A5240,Device_Inventory!$A$2:$A$1201,0)))+1)</x:f>
        <x:v>720</x:v>
      </x:c>
      <x:c r="P5240" s="11" t="b">
        <x:f aca="0">INDEX(Device_Inventory!$K$2:$K$1201,MATCH(A5240,Device_Inventory!$A$2:$A$1201,0))&gt;B5240</x:f>
        <x:v>0</x:v>
      </x:c>
      <x:c r="Q5240" s="1" t="str">
        <x:f aca="0">IF(D5240&gt;O5240,"Fail: operating hours exceed in-service hours",IF(D5240+M5240&gt;O5240,"Fail: operating + unavailable hours exceed in-service hours",IF(P5240,"Partial month: within in-service hours","OK")))</x:f>
        <x:v>OK</x:v>
      </x:c>
    </x:row>
    <x:row r="5241" ht="15" hidden="0" customHeight="1">
      <x:c r="A5241" s="1" t="s">
        <x:v>1529</x:v>
      </x:c>
      <x:c r="B5241" s="14" t="n">
        <x:v>46204</x:v>
      </x:c>
      <x:c r="C5241" s="1" t="n">
        <x:v>72.5</x:v>
      </x:c>
      <x:c r="D5241" s="1" t="n">
        <x:v>522</x:v>
      </x:c>
      <x:c r="E5241" s="1" t="n">
        <x:v>11</x:v>
      </x:c>
      <x:c r="F5241" s="1" t="n">
        <x:v>4</x:v>
      </x:c>
      <x:c r="G5241" s="1" t="n">
        <x:v>30</x:v>
      </x:c>
      <x:c r="H5241" s="1" t="n">
        <x:v>0</x:v>
      </x:c>
      <x:c r="I5241" s="1" t="n">
        <x:v>6</x:v>
      </x:c>
      <x:c r="J5241" s="1" t="n">
        <x:v>0.53</x:v>
      </x:c>
      <x:c r="K5241" s="1" t="n">
        <x:v>0</x:v>
      </x:c>
      <x:c r="L5241" s="1" t="n">
        <x:v>93.6</x:v>
      </x:c>
      <x:c r="M5241" s="1" t="n">
        <x:v>2.2</x:v>
      </x:c>
      <x:c r="N5241" s="1" t="n">
        <x:v>21.7</x:v>
      </x:c>
      <x:c r="O5241" s="1" t="n">
        <x:f aca="0">24*MAX(0,EOMONTH(B5241,0)-MAX(B5241,INDEX(Device_Inventory!$K$2:$K$1201,MATCH(A5241,Device_Inventory!$A$2:$A$1201,0)))+1)</x:f>
        <x:v>744</x:v>
      </x:c>
      <x:c r="P5241" s="11" t="b">
        <x:f aca="0">INDEX(Device_Inventory!$K$2:$K$1201,MATCH(A5241,Device_Inventory!$A$2:$A$1201,0))&gt;B5241</x:f>
        <x:v>0</x:v>
      </x:c>
      <x:c r="Q5241" s="1" t="str">
        <x:f aca="0">IF(D5241&gt;O5241,"Fail: operating hours exceed in-service hours",IF(D5241+M5241&gt;O5241,"Fail: operating + unavailable hours exceed in-service hours",IF(P5241,"Partial month: within in-service hours","OK")))</x:f>
        <x:v>OK</x:v>
      </x:c>
    </x:row>
    <x:row r="5242" ht="15" hidden="0" customHeight="1">
      <x:c r="A5242" s="1" t="s">
        <x:v>1531</x:v>
      </x:c>
      <x:c r="B5242" s="14" t="n">
        <x:v>46054</x:v>
      </x:c>
      <x:c r="C5242" s="1" t="n">
        <x:v>62.6</x:v>
      </x:c>
      <x:c r="D5242" s="1" t="n">
        <x:v>421.7</x:v>
      </x:c>
      <x:c r="E5242" s="1" t="n">
        <x:v>19</x:v>
      </x:c>
      <x:c r="F5242" s="1" t="n">
        <x:v>3</x:v>
      </x:c>
      <x:c r="G5242" s="1" t="n">
        <x:v>37</x:v>
      </x:c>
      <x:c r="H5242" s="1" t="n">
        <x:v>1</x:v>
      </x:c>
      <x:c r="I5242" s="1" t="n">
        <x:v>3</x:v>
      </x:c>
      <x:c r="J5242" s="1" t="n">
        <x:v>0.23</x:v>
      </x:c>
      <x:c r="K5242" s="1" t="n">
        <x:v>0</x:v>
      </x:c>
      <x:c r="L5242" s="1" t="n">
        <x:v>91.9</x:v>
      </x:c>
      <x:c r="M5242" s="1" t="n">
        <x:v>5.3</x:v>
      </x:c>
      <x:c r="N5242" s="1" t="n">
        <x:v>13.3</x:v>
      </x:c>
      <x:c r="O5242" s="1" t="n">
        <x:f aca="0">24*MAX(0,EOMONTH(B5242,0)-MAX(B5242,INDEX(Device_Inventory!$K$2:$K$1201,MATCH(A5242,Device_Inventory!$A$2:$A$1201,0)))+1)</x:f>
        <x:v>672</x:v>
      </x:c>
      <x:c r="P5242" s="11" t="b">
        <x:f aca="0">INDEX(Device_Inventory!$K$2:$K$1201,MATCH(A5242,Device_Inventory!$A$2:$A$1201,0))&gt;B5242</x:f>
        <x:v>0</x:v>
      </x:c>
      <x:c r="Q5242" s="1" t="str">
        <x:f aca="0">IF(D5242&gt;O5242,"Fail: operating hours exceed in-service hours",IF(D5242+M5242&gt;O5242,"Fail: operating + unavailable hours exceed in-service hours",IF(P5242,"Partial month: within in-service hours","OK")))</x:f>
        <x:v>OK</x:v>
      </x:c>
    </x:row>
    <x:row r="5243" ht="15" hidden="0" customHeight="1">
      <x:c r="A5243" s="1" t="s">
        <x:v>1531</x:v>
      </x:c>
      <x:c r="B5243" s="14" t="n">
        <x:v>46082</x:v>
      </x:c>
      <x:c r="C5243" s="1" t="n">
        <x:v>58.2</x:v>
      </x:c>
      <x:c r="D5243" s="1" t="n">
        <x:v>394.8</x:v>
      </x:c>
      <x:c r="E5243" s="1" t="n">
        <x:v>15</x:v>
      </x:c>
      <x:c r="F5243" s="1" t="n">
        <x:v>0</x:v>
      </x:c>
      <x:c r="G5243" s="1" t="n">
        <x:v>52</x:v>
      </x:c>
      <x:c r="H5243" s="1" t="n">
        <x:v>0</x:v>
      </x:c>
      <x:c r="I5243" s="1" t="n">
        <x:v>1</x:v>
      </x:c>
      <x:c r="J5243" s="1" t="n">
        <x:v>0</x:v>
      </x:c>
      <x:c r="K5243" s="1" t="n">
        <x:v>1</x:v>
      </x:c>
      <x:c r="L5243" s="1" t="n">
        <x:v>92.9</x:v>
      </x:c>
      <x:c r="M5243" s="1" t="n">
        <x:v>1.9</x:v>
      </x:c>
      <x:c r="N5243" s="1" t="n">
        <x:v>7.3</x:v>
      </x:c>
      <x:c r="O5243" s="1" t="n">
        <x:f aca="0">24*MAX(0,EOMONTH(B5243,0)-MAX(B5243,INDEX(Device_Inventory!$K$2:$K$1201,MATCH(A5243,Device_Inventory!$A$2:$A$1201,0)))+1)</x:f>
        <x:v>744</x:v>
      </x:c>
      <x:c r="P5243" s="11" t="b">
        <x:f aca="0">INDEX(Device_Inventory!$K$2:$K$1201,MATCH(A5243,Device_Inventory!$A$2:$A$1201,0))&gt;B5243</x:f>
        <x:v>0</x:v>
      </x:c>
      <x:c r="Q5243" s="1" t="str">
        <x:f aca="0">IF(D5243&gt;O5243,"Fail: operating hours exceed in-service hours",IF(D5243+M5243&gt;O5243,"Fail: operating + unavailable hours exceed in-service hours",IF(P5243,"Partial month: within in-service hours","OK")))</x:f>
        <x:v>OK</x:v>
      </x:c>
    </x:row>
    <x:row r="5244" ht="15" hidden="0" customHeight="1">
      <x:c r="A5244" s="1" t="s">
        <x:v>1531</x:v>
      </x:c>
      <x:c r="B5244" s="14" t="n">
        <x:v>46113</x:v>
      </x:c>
      <x:c r="C5244" s="1" t="n">
        <x:v>43.8</x:v>
      </x:c>
      <x:c r="D5244" s="1" t="n">
        <x:v>318.6</x:v>
      </x:c>
      <x:c r="E5244" s="1" t="n">
        <x:v>29</x:v>
      </x:c>
      <x:c r="F5244" s="1" t="n">
        <x:v>3</x:v>
      </x:c>
      <x:c r="G5244" s="1" t="n">
        <x:v>39</x:v>
      </x:c>
      <x:c r="H5244" s="1" t="n">
        <x:v>0</x:v>
      </x:c>
      <x:c r="I5244" s="1" t="n">
        <x:v>0</x:v>
      </x:c>
      <x:c r="J5244" s="1" t="n">
        <x:v>0.38</x:v>
      </x:c>
      <x:c r="K5244" s="1" t="n">
        <x:v>0</x:v>
      </x:c>
      <x:c r="L5244" s="1" t="n">
        <x:v>93.8</x:v>
      </x:c>
      <x:c r="M5244" s="1" t="n">
        <x:v>9.3</x:v>
      </x:c>
      <x:c r="N5244" s="1" t="n">
        <x:v>7.7</x:v>
      </x:c>
      <x:c r="O5244" s="1" t="n">
        <x:f aca="0">24*MAX(0,EOMONTH(B5244,0)-MAX(B5244,INDEX(Device_Inventory!$K$2:$K$1201,MATCH(A5244,Device_Inventory!$A$2:$A$1201,0)))+1)</x:f>
        <x:v>720</x:v>
      </x:c>
      <x:c r="P5244" s="11" t="b">
        <x:f aca="0">INDEX(Device_Inventory!$K$2:$K$1201,MATCH(A5244,Device_Inventory!$A$2:$A$1201,0))&gt;B5244</x:f>
        <x:v>0</x:v>
      </x:c>
      <x:c r="Q5244" s="1" t="str">
        <x:f aca="0">IF(D5244&gt;O5244,"Fail: operating hours exceed in-service hours",IF(D5244+M5244&gt;O5244,"Fail: operating + unavailable hours exceed in-service hours",IF(P5244,"Partial month: within in-service hours","OK")))</x:f>
        <x:v>OK</x:v>
      </x:c>
    </x:row>
    <x:row r="5245" ht="15" hidden="0" customHeight="1">
      <x:c r="A5245" s="1" t="s">
        <x:v>1531</x:v>
      </x:c>
      <x:c r="B5245" s="14" t="n">
        <x:v>46143</x:v>
      </x:c>
      <x:c r="C5245" s="1" t="n">
        <x:v>67.4</x:v>
      </x:c>
      <x:c r="D5245" s="1" t="n">
        <x:v>372.5</x:v>
      </x:c>
      <x:c r="E5245" s="1" t="n">
        <x:v>19</x:v>
      </x:c>
      <x:c r="F5245" s="1" t="n">
        <x:v>1</x:v>
      </x:c>
      <x:c r="G5245" s="1" t="n">
        <x:v>25</x:v>
      </x:c>
      <x:c r="H5245" s="1" t="n">
        <x:v>0</x:v>
      </x:c>
      <x:c r="I5245" s="1" t="n">
        <x:v>3</x:v>
      </x:c>
      <x:c r="J5245" s="1" t="n">
        <x:v>0.59</x:v>
      </x:c>
      <x:c r="K5245" s="1" t="n">
        <x:v>1</x:v>
      </x:c>
      <x:c r="L5245" s="1" t="n">
        <x:v>98.3</x:v>
      </x:c>
      <x:c r="M5245" s="1" t="n">
        <x:v>4.1</x:v>
      </x:c>
      <x:c r="N5245" s="1" t="n">
        <x:v>13.6</x:v>
      </x:c>
      <x:c r="O5245" s="1" t="n">
        <x:f aca="0">24*MAX(0,EOMONTH(B5245,0)-MAX(B5245,INDEX(Device_Inventory!$K$2:$K$1201,MATCH(A5245,Device_Inventory!$A$2:$A$1201,0)))+1)</x:f>
        <x:v>744</x:v>
      </x:c>
      <x:c r="P5245" s="11" t="b">
        <x:f aca="0">INDEX(Device_Inventory!$K$2:$K$1201,MATCH(A5245,Device_Inventory!$A$2:$A$1201,0))&gt;B5245</x:f>
        <x:v>0</x:v>
      </x:c>
      <x:c r="Q5245" s="1" t="str">
        <x:f aca="0">IF(D5245&gt;O5245,"Fail: operating hours exceed in-service hours",IF(D5245+M5245&gt;O5245,"Fail: operating + unavailable hours exceed in-service hours",IF(P5245,"Partial month: within in-service hours","OK")))</x:f>
        <x:v>OK</x:v>
      </x:c>
    </x:row>
    <x:row r="5246" ht="15" hidden="0" customHeight="1">
      <x:c r="A5246" s="1" t="s">
        <x:v>1531</x:v>
      </x:c>
      <x:c r="B5246" s="14" t="n">
        <x:v>46174</x:v>
      </x:c>
      <x:c r="C5246" s="1" t="n">
        <x:v>65.1</x:v>
      </x:c>
      <x:c r="D5246" s="1" t="n">
        <x:v>363</x:v>
      </x:c>
      <x:c r="E5246" s="1" t="n">
        <x:v>18</x:v>
      </x:c>
      <x:c r="F5246" s="1" t="n">
        <x:v>0</x:v>
      </x:c>
      <x:c r="G5246" s="1" t="n">
        <x:v>52</x:v>
      </x:c>
      <x:c r="H5246" s="1" t="n">
        <x:v>0</x:v>
      </x:c>
      <x:c r="I5246" s="1" t="n">
        <x:v>2</x:v>
      </x:c>
      <x:c r="J5246" s="1" t="n">
        <x:v>0.1</x:v>
      </x:c>
      <x:c r="K5246" s="1" t="n">
        <x:v>0</x:v>
      </x:c>
      <x:c r="L5246" s="1" t="n">
        <x:v>92.8</x:v>
      </x:c>
      <x:c r="M5246" s="1" t="n">
        <x:v>3.1</x:v>
      </x:c>
      <x:c r="N5246" s="1" t="n">
        <x:v>7.8</x:v>
      </x:c>
      <x:c r="O5246" s="1" t="n">
        <x:f aca="0">24*MAX(0,EOMONTH(B5246,0)-MAX(B5246,INDEX(Device_Inventory!$K$2:$K$1201,MATCH(A5246,Device_Inventory!$A$2:$A$1201,0)))+1)</x:f>
        <x:v>720</x:v>
      </x:c>
      <x:c r="P5246" s="11" t="b">
        <x:f aca="0">INDEX(Device_Inventory!$K$2:$K$1201,MATCH(A5246,Device_Inventory!$A$2:$A$1201,0))&gt;B5246</x:f>
        <x:v>0</x:v>
      </x:c>
      <x:c r="Q5246" s="1" t="str">
        <x:f aca="0">IF(D5246&gt;O5246,"Fail: operating hours exceed in-service hours",IF(D5246+M5246&gt;O5246,"Fail: operating + unavailable hours exceed in-service hours",IF(P5246,"Partial month: within in-service hours","OK")))</x:f>
        <x:v>OK</x:v>
      </x:c>
    </x:row>
    <x:row r="5247" ht="15" hidden="0" customHeight="1">
      <x:c r="A5247" s="1" t="s">
        <x:v>1531</x:v>
      </x:c>
      <x:c r="B5247" s="14" t="n">
        <x:v>46204</x:v>
      </x:c>
      <x:c r="C5247" s="1" t="n">
        <x:v>53.6</x:v>
      </x:c>
      <x:c r="D5247" s="1" t="n">
        <x:v>335.2</x:v>
      </x:c>
      <x:c r="E5247" s="1" t="n">
        <x:v>17</x:v>
      </x:c>
      <x:c r="F5247" s="1" t="n">
        <x:v>1</x:v>
      </x:c>
      <x:c r="G5247" s="1" t="n">
        <x:v>48</x:v>
      </x:c>
      <x:c r="H5247" s="1" t="n">
        <x:v>1</x:v>
      </x:c>
      <x:c r="I5247" s="1" t="n">
        <x:v>4</x:v>
      </x:c>
      <x:c r="J5247" s="1" t="n">
        <x:v>0</x:v>
      </x:c>
      <x:c r="K5247" s="1" t="n">
        <x:v>0</x:v>
      </x:c>
      <x:c r="L5247" s="1" t="n">
        <x:v>92.1</x:v>
      </x:c>
      <x:c r="M5247" s="1" t="n">
        <x:v>5.2</x:v>
      </x:c>
      <x:c r="N5247" s="1" t="n">
        <x:v>13.4</x:v>
      </x:c>
      <x:c r="O5247" s="1" t="n">
        <x:f aca="0">24*MAX(0,EOMONTH(B5247,0)-MAX(B5247,INDEX(Device_Inventory!$K$2:$K$1201,MATCH(A5247,Device_Inventory!$A$2:$A$1201,0)))+1)</x:f>
        <x:v>744</x:v>
      </x:c>
      <x:c r="P5247" s="11" t="b">
        <x:f aca="0">INDEX(Device_Inventory!$K$2:$K$1201,MATCH(A5247,Device_Inventory!$A$2:$A$1201,0))&gt;B5247</x:f>
        <x:v>0</x:v>
      </x:c>
      <x:c r="Q5247" s="1" t="str">
        <x:f aca="0">IF(D5247&gt;O5247,"Fail: operating hours exceed in-service hours",IF(D5247+M5247&gt;O5247,"Fail: operating + unavailable hours exceed in-service hours",IF(P5247,"Partial month: within in-service hours","OK")))</x:f>
        <x:v>OK</x:v>
      </x:c>
    </x:row>
    <x:row r="5248" ht="15" hidden="0" customHeight="1">
      <x:c r="A5248" s="1" t="s">
        <x:v>1532</x:v>
      </x:c>
      <x:c r="B5248" s="14" t="n">
        <x:v>46054</x:v>
      </x:c>
      <x:c r="C5248" s="1" t="n">
        <x:v>73.2</x:v>
      </x:c>
      <x:c r="D5248" s="1" t="n">
        <x:v>509.6</x:v>
      </x:c>
      <x:c r="E5248" s="1" t="n">
        <x:v>21</x:v>
      </x:c>
      <x:c r="F5248" s="1" t="n">
        <x:v>2</x:v>
      </x:c>
      <x:c r="G5248" s="1" t="n">
        <x:v>30</x:v>
      </x:c>
      <x:c r="H5248" s="1" t="n">
        <x:v>0</x:v>
      </x:c>
      <x:c r="I5248" s="1" t="n">
        <x:v>3</x:v>
      </x:c>
      <x:c r="J5248" s="1" t="n">
        <x:v>1.14</x:v>
      </x:c>
      <x:c r="K5248" s="1" t="n">
        <x:v>1</x:v>
      </x:c>
      <x:c r="L5248" s="1" t="n">
        <x:v>94.4</x:v>
      </x:c>
      <x:c r="M5248" s="1" t="n">
        <x:v>4.9</x:v>
      </x:c>
      <x:c r="N5248" s="1" t="n">
        <x:v>18.4</x:v>
      </x:c>
      <x:c r="O5248" s="1" t="n">
        <x:f aca="0">24*MAX(0,EOMONTH(B5248,0)-MAX(B5248,INDEX(Device_Inventory!$K$2:$K$1201,MATCH(A5248,Device_Inventory!$A$2:$A$1201,0)))+1)</x:f>
        <x:v>672</x:v>
      </x:c>
      <x:c r="P5248" s="11" t="b">
        <x:f aca="0">INDEX(Device_Inventory!$K$2:$K$1201,MATCH(A5248,Device_Inventory!$A$2:$A$1201,0))&gt;B5248</x:f>
        <x:v>0</x:v>
      </x:c>
      <x:c r="Q5248" s="1" t="str">
        <x:f aca="0">IF(D5248&gt;O5248,"Fail: operating hours exceed in-service hours",IF(D5248+M5248&gt;O5248,"Fail: operating + unavailable hours exceed in-service hours",IF(P5248,"Partial month: within in-service hours","OK")))</x:f>
        <x:v>OK</x:v>
      </x:c>
    </x:row>
    <x:row r="5249" ht="15" hidden="0" customHeight="1">
      <x:c r="A5249" s="1" t="s">
        <x:v>1532</x:v>
      </x:c>
      <x:c r="B5249" s="14" t="n">
        <x:v>46082</x:v>
      </x:c>
      <x:c r="C5249" s="1" t="n">
        <x:v>46.2</x:v>
      </x:c>
      <x:c r="D5249" s="1" t="n">
        <x:v>253.8</x:v>
      </x:c>
      <x:c r="E5249" s="1" t="n">
        <x:v>20</x:v>
      </x:c>
      <x:c r="F5249" s="1" t="n">
        <x:v>1</x:v>
      </x:c>
      <x:c r="G5249" s="1" t="n">
        <x:v>37</x:v>
      </x:c>
      <x:c r="H5249" s="1" t="n">
        <x:v>1</x:v>
      </x:c>
      <x:c r="I5249" s="1" t="n">
        <x:v>4</x:v>
      </x:c>
      <x:c r="J5249" s="1" t="n">
        <x:v>0.98</x:v>
      </x:c>
      <x:c r="K5249" s="1" t="n">
        <x:v>0</x:v>
      </x:c>
      <x:c r="L5249" s="1" t="n">
        <x:v>92.7</x:v>
      </x:c>
      <x:c r="M5249" s="1" t="n">
        <x:v>9.7</x:v>
      </x:c>
      <x:c r="N5249" s="1" t="n">
        <x:v>5</x:v>
      </x:c>
      <x:c r="O5249" s="1" t="n">
        <x:f aca="0">24*MAX(0,EOMONTH(B5249,0)-MAX(B5249,INDEX(Device_Inventory!$K$2:$K$1201,MATCH(A5249,Device_Inventory!$A$2:$A$1201,0)))+1)</x:f>
        <x:v>744</x:v>
      </x:c>
      <x:c r="P5249" s="11" t="b">
        <x:f aca="0">INDEX(Device_Inventory!$K$2:$K$1201,MATCH(A5249,Device_Inventory!$A$2:$A$1201,0))&gt;B5249</x:f>
        <x:v>0</x:v>
      </x:c>
      <x:c r="Q5249" s="1" t="str">
        <x:f aca="0">IF(D5249&gt;O5249,"Fail: operating hours exceed in-service hours",IF(D5249+M5249&gt;O5249,"Fail: operating + unavailable hours exceed in-service hours",IF(P5249,"Partial month: within in-service hours","OK")))</x:f>
        <x:v>OK</x:v>
      </x:c>
    </x:row>
    <x:row r="5250" ht="15" hidden="0" customHeight="1">
      <x:c r="A5250" s="1" t="s">
        <x:v>1532</x:v>
      </x:c>
      <x:c r="B5250" s="14" t="n">
        <x:v>46113</x:v>
      </x:c>
      <x:c r="C5250" s="1" t="n">
        <x:v>57.4</x:v>
      </x:c>
      <x:c r="D5250" s="1" t="n">
        <x:v>368.9</x:v>
      </x:c>
      <x:c r="E5250" s="1" t="n">
        <x:v>27</x:v>
      </x:c>
      <x:c r="F5250" s="1" t="n">
        <x:v>2</x:v>
      </x:c>
      <x:c r="G5250" s="1" t="n">
        <x:v>41</x:v>
      </x:c>
      <x:c r="H5250" s="1" t="n">
        <x:v>1</x:v>
      </x:c>
      <x:c r="I5250" s="1" t="n">
        <x:v>2</x:v>
      </x:c>
      <x:c r="J5250" s="1" t="n">
        <x:v>1.6</x:v>
      </x:c>
      <x:c r="K5250" s="1" t="n">
        <x:v>0</x:v>
      </x:c>
      <x:c r="L5250" s="1" t="n">
        <x:v>96</x:v>
      </x:c>
      <x:c r="M5250" s="1" t="n">
        <x:v>5.5</x:v>
      </x:c>
      <x:c r="N5250" s="1" t="n">
        <x:v>10.9</x:v>
      </x:c>
      <x:c r="O5250" s="1" t="n">
        <x:f aca="0">24*MAX(0,EOMONTH(B5250,0)-MAX(B5250,INDEX(Device_Inventory!$K$2:$K$1201,MATCH(A5250,Device_Inventory!$A$2:$A$1201,0)))+1)</x:f>
        <x:v>720</x:v>
      </x:c>
      <x:c r="P5250" s="11" t="b">
        <x:f aca="0">INDEX(Device_Inventory!$K$2:$K$1201,MATCH(A5250,Device_Inventory!$A$2:$A$1201,0))&gt;B5250</x:f>
        <x:v>0</x:v>
      </x:c>
      <x:c r="Q5250" s="1" t="str">
        <x:f aca="0">IF(D5250&gt;O5250,"Fail: operating hours exceed in-service hours",IF(D5250+M5250&gt;O5250,"Fail: operating + unavailable hours exceed in-service hours",IF(P5250,"Partial month: within in-service hours","OK")))</x:f>
        <x:v>OK</x:v>
      </x:c>
    </x:row>
    <x:row r="5251" ht="15" hidden="0" customHeight="1">
      <x:c r="A5251" s="1" t="s">
        <x:v>1532</x:v>
      </x:c>
      <x:c r="B5251" s="14" t="n">
        <x:v>46143</x:v>
      </x:c>
      <x:c r="C5251" s="1" t="n">
        <x:v>65.6</x:v>
      </x:c>
      <x:c r="D5251" s="1" t="n">
        <x:v>382</x:v>
      </x:c>
      <x:c r="E5251" s="1" t="n">
        <x:v>24</x:v>
      </x:c>
      <x:c r="F5251" s="1" t="n">
        <x:v>1</x:v>
      </x:c>
      <x:c r="G5251" s="1" t="n">
        <x:v>39</x:v>
      </x:c>
      <x:c r="H5251" s="1" t="n">
        <x:v>1</x:v>
      </x:c>
      <x:c r="I5251" s="1" t="n">
        <x:v>2</x:v>
      </x:c>
      <x:c r="J5251" s="1" t="n">
        <x:v>1.59</x:v>
      </x:c>
      <x:c r="K5251" s="1" t="n">
        <x:v>0</x:v>
      </x:c>
      <x:c r="L5251" s="1" t="n">
        <x:v>95.1</x:v>
      </x:c>
      <x:c r="M5251" s="1" t="n">
        <x:v>9.9</x:v>
      </x:c>
      <x:c r="N5251" s="1" t="n">
        <x:v>18.8</x:v>
      </x:c>
      <x:c r="O5251" s="1" t="n">
        <x:f aca="0">24*MAX(0,EOMONTH(B5251,0)-MAX(B5251,INDEX(Device_Inventory!$K$2:$K$1201,MATCH(A5251,Device_Inventory!$A$2:$A$1201,0)))+1)</x:f>
        <x:v>744</x:v>
      </x:c>
      <x:c r="P5251" s="11" t="b">
        <x:f aca="0">INDEX(Device_Inventory!$K$2:$K$1201,MATCH(A5251,Device_Inventory!$A$2:$A$1201,0))&gt;B5251</x:f>
        <x:v>0</x:v>
      </x:c>
      <x:c r="Q5251" s="1" t="str">
        <x:f aca="0">IF(D5251&gt;O5251,"Fail: operating hours exceed in-service hours",IF(D5251+M5251&gt;O5251,"Fail: operating + unavailable hours exceed in-service hours",IF(P5251,"Partial month: within in-service hours","OK")))</x:f>
        <x:v>OK</x:v>
      </x:c>
    </x:row>
    <x:row r="5252" ht="15" hidden="0" customHeight="1">
      <x:c r="A5252" s="1" t="s">
        <x:v>1532</x:v>
      </x:c>
      <x:c r="B5252" s="14" t="n">
        <x:v>46174</x:v>
      </x:c>
      <x:c r="C5252" s="1" t="n">
        <x:v>55.5</x:v>
      </x:c>
      <x:c r="D5252" s="1" t="n">
        <x:v>344.7</x:v>
      </x:c>
      <x:c r="E5252" s="1" t="n">
        <x:v>16</x:v>
      </x:c>
      <x:c r="F5252" s="1" t="n">
        <x:v>2</x:v>
      </x:c>
      <x:c r="G5252" s="1" t="n">
        <x:v>34</x:v>
      </x:c>
      <x:c r="H5252" s="1" t="n">
        <x:v>1</x:v>
      </x:c>
      <x:c r="I5252" s="1" t="n">
        <x:v>4</x:v>
      </x:c>
      <x:c r="J5252" s="1" t="n">
        <x:v>1.15</x:v>
      </x:c>
      <x:c r="K5252" s="1" t="n">
        <x:v>0</x:v>
      </x:c>
      <x:c r="L5252" s="1" t="n">
        <x:v>92</x:v>
      </x:c>
      <x:c r="M5252" s="1" t="n">
        <x:v>6.5</x:v>
      </x:c>
      <x:c r="N5252" s="1" t="n">
        <x:v>17.5</x:v>
      </x:c>
      <x:c r="O5252" s="1" t="n">
        <x:f aca="0">24*MAX(0,EOMONTH(B5252,0)-MAX(B5252,INDEX(Device_Inventory!$K$2:$K$1201,MATCH(A5252,Device_Inventory!$A$2:$A$1201,0)))+1)</x:f>
        <x:v>720</x:v>
      </x:c>
      <x:c r="P5252" s="11" t="b">
        <x:f aca="0">INDEX(Device_Inventory!$K$2:$K$1201,MATCH(A5252,Device_Inventory!$A$2:$A$1201,0))&gt;B5252</x:f>
        <x:v>0</x:v>
      </x:c>
      <x:c r="Q5252" s="1" t="str">
        <x:f aca="0">IF(D5252&gt;O5252,"Fail: operating hours exceed in-service hours",IF(D5252+M5252&gt;O5252,"Fail: operating + unavailable hours exceed in-service hours",IF(P5252,"Partial month: within in-service hours","OK")))</x:f>
        <x:v>OK</x:v>
      </x:c>
    </x:row>
    <x:row r="5253" ht="15" hidden="0" customHeight="1">
      <x:c r="A5253" s="1" t="s">
        <x:v>1532</x:v>
      </x:c>
      <x:c r="B5253" s="14" t="n">
        <x:v>46204</x:v>
      </x:c>
      <x:c r="C5253" s="1" t="n">
        <x:v>71.3</x:v>
      </x:c>
      <x:c r="D5253" s="1" t="n">
        <x:v>465.4</x:v>
      </x:c>
      <x:c r="E5253" s="1" t="n">
        <x:v>25</x:v>
      </x:c>
      <x:c r="F5253" s="1" t="n">
        <x:v>3</x:v>
      </x:c>
      <x:c r="G5253" s="1" t="n">
        <x:v>34</x:v>
      </x:c>
      <x:c r="H5253" s="1" t="n">
        <x:v>0</x:v>
      </x:c>
      <x:c r="I5253" s="1" t="n">
        <x:v>1</x:v>
      </x:c>
      <x:c r="J5253" s="1" t="n">
        <x:v>0.46</x:v>
      </x:c>
      <x:c r="K5253" s="1" t="n">
        <x:v>1</x:v>
      </x:c>
      <x:c r="L5253" s="1" t="n">
        <x:v>96.3</x:v>
      </x:c>
      <x:c r="M5253" s="1" t="n">
        <x:v>9</x:v>
      </x:c>
      <x:c r="N5253" s="1" t="n">
        <x:v>18.3</x:v>
      </x:c>
      <x:c r="O5253" s="1" t="n">
        <x:f aca="0">24*MAX(0,EOMONTH(B5253,0)-MAX(B5253,INDEX(Device_Inventory!$K$2:$K$1201,MATCH(A5253,Device_Inventory!$A$2:$A$1201,0)))+1)</x:f>
        <x:v>744</x:v>
      </x:c>
      <x:c r="P5253" s="11" t="b">
        <x:f aca="0">INDEX(Device_Inventory!$K$2:$K$1201,MATCH(A5253,Device_Inventory!$A$2:$A$1201,0))&gt;B5253</x:f>
        <x:v>0</x:v>
      </x:c>
      <x:c r="Q5253" s="1" t="str">
        <x:f aca="0">IF(D5253&gt;O5253,"Fail: operating hours exceed in-service hours",IF(D5253+M5253&gt;O5253,"Fail: operating + unavailable hours exceed in-service hours",IF(P5253,"Partial month: within in-service hours","OK")))</x:f>
        <x:v>OK</x:v>
      </x:c>
    </x:row>
    <x:row r="5254" ht="15" hidden="0" customHeight="1">
      <x:c r="A5254" s="1" t="s">
        <x:v>1533</x:v>
      </x:c>
      <x:c r="B5254" s="14" t="n">
        <x:v>46054</x:v>
      </x:c>
      <x:c r="C5254" s="1" t="n">
        <x:v>74.3</x:v>
      </x:c>
      <x:c r="D5254" s="1" t="n">
        <x:v>506.7</x:v>
      </x:c>
      <x:c r="E5254" s="1" t="n">
        <x:v>33</x:v>
      </x:c>
      <x:c r="F5254" s="1" t="n">
        <x:v>1</x:v>
      </x:c>
      <x:c r="G5254" s="1" t="n">
        <x:v>56</x:v>
      </x:c>
      <x:c r="H5254" s="1" t="n">
        <x:v>2</x:v>
      </x:c>
      <x:c r="I5254" s="1" t="n">
        <x:v>3</x:v>
      </x:c>
      <x:c r="J5254" s="1" t="n">
        <x:v>1.5</x:v>
      </x:c>
      <x:c r="K5254" s="1" t="n">
        <x:v>0</x:v>
      </x:c>
      <x:c r="L5254" s="1" t="n">
        <x:v>91.8</x:v>
      </x:c>
      <x:c r="M5254" s="1" t="n">
        <x:v>2.7</x:v>
      </x:c>
      <x:c r="N5254" s="1" t="n">
        <x:v>19.5</x:v>
      </x:c>
      <x:c r="O5254" s="1" t="n">
        <x:f aca="0">24*MAX(0,EOMONTH(B5254,0)-MAX(B5254,INDEX(Device_Inventory!$K$2:$K$1201,MATCH(A5254,Device_Inventory!$A$2:$A$1201,0)))+1)</x:f>
        <x:v>672</x:v>
      </x:c>
      <x:c r="P5254" s="11" t="b">
        <x:f aca="0">INDEX(Device_Inventory!$K$2:$K$1201,MATCH(A5254,Device_Inventory!$A$2:$A$1201,0))&gt;B5254</x:f>
        <x:v>0</x:v>
      </x:c>
      <x:c r="Q5254" s="1" t="str">
        <x:f aca="0">IF(D5254&gt;O5254,"Fail: operating hours exceed in-service hours",IF(D5254+M5254&gt;O5254,"Fail: operating + unavailable hours exceed in-service hours",IF(P5254,"Partial month: within in-service hours","OK")))</x:f>
        <x:v>OK</x:v>
      </x:c>
    </x:row>
    <x:row r="5255" ht="15" hidden="0" customHeight="1">
      <x:c r="A5255" s="1" t="s">
        <x:v>1533</x:v>
      </x:c>
      <x:c r="B5255" s="14" t="n">
        <x:v>46082</x:v>
      </x:c>
      <x:c r="C5255" s="1" t="n">
        <x:v>54.9</x:v>
      </x:c>
      <x:c r="D5255" s="1" t="n">
        <x:v>382.7</x:v>
      </x:c>
      <x:c r="E5255" s="1" t="n">
        <x:v>17</x:v>
      </x:c>
      <x:c r="F5255" s="1" t="n">
        <x:v>4</x:v>
      </x:c>
      <x:c r="G5255" s="1" t="n">
        <x:v>31</x:v>
      </x:c>
      <x:c r="H5255" s="1" t="n">
        <x:v>0</x:v>
      </x:c>
      <x:c r="I5255" s="1" t="n">
        <x:v>4</x:v>
      </x:c>
      <x:c r="J5255" s="1" t="n">
        <x:v>0.84</x:v>
      </x:c>
      <x:c r="K5255" s="1" t="n">
        <x:v>2</x:v>
      </x:c>
      <x:c r="L5255" s="1" t="n">
        <x:v>97</x:v>
      </x:c>
      <x:c r="M5255" s="1" t="n">
        <x:v>3.5</x:v>
      </x:c>
      <x:c r="N5255" s="1" t="n">
        <x:v>11.6</x:v>
      </x:c>
      <x:c r="O5255" s="1" t="n">
        <x:f aca="0">24*MAX(0,EOMONTH(B5255,0)-MAX(B5255,INDEX(Device_Inventory!$K$2:$K$1201,MATCH(A5255,Device_Inventory!$A$2:$A$1201,0)))+1)</x:f>
        <x:v>744</x:v>
      </x:c>
      <x:c r="P5255" s="11" t="b">
        <x:f aca="0">INDEX(Device_Inventory!$K$2:$K$1201,MATCH(A5255,Device_Inventory!$A$2:$A$1201,0))&gt;B5255</x:f>
        <x:v>0</x:v>
      </x:c>
      <x:c r="Q5255" s="1" t="str">
        <x:f aca="0">IF(D5255&gt;O5255,"Fail: operating hours exceed in-service hours",IF(D5255+M5255&gt;O5255,"Fail: operating + unavailable hours exceed in-service hours",IF(P5255,"Partial month: within in-service hours","OK")))</x:f>
        <x:v>OK</x:v>
      </x:c>
    </x:row>
    <x:row r="5256" ht="15" hidden="0" customHeight="1">
      <x:c r="A5256" s="1" t="s">
        <x:v>1533</x:v>
      </x:c>
      <x:c r="B5256" s="14" t="n">
        <x:v>46113</x:v>
      </x:c>
      <x:c r="C5256" s="1" t="n">
        <x:v>77.6</x:v>
      </x:c>
      <x:c r="D5256" s="1" t="n">
        <x:v>460.9</x:v>
      </x:c>
      <x:c r="E5256" s="1" t="n">
        <x:v>28</x:v>
      </x:c>
      <x:c r="F5256" s="1" t="n">
        <x:v>0</x:v>
      </x:c>
      <x:c r="G5256" s="1" t="n">
        <x:v>38</x:v>
      </x:c>
      <x:c r="H5256" s="1" t="n">
        <x:v>1</x:v>
      </x:c>
      <x:c r="I5256" s="1" t="n">
        <x:v>5</x:v>
      </x:c>
      <x:c r="J5256" s="1" t="n">
        <x:v>1.59</x:v>
      </x:c>
      <x:c r="K5256" s="1" t="n">
        <x:v>2</x:v>
      </x:c>
      <x:c r="L5256" s="1" t="n">
        <x:v>93.2</x:v>
      </x:c>
      <x:c r="M5256" s="1" t="n">
        <x:v>5.1</x:v>
      </x:c>
      <x:c r="N5256" s="1" t="n">
        <x:v>22.4</x:v>
      </x:c>
      <x:c r="O5256" s="1" t="n">
        <x:f aca="0">24*MAX(0,EOMONTH(B5256,0)-MAX(B5256,INDEX(Device_Inventory!$K$2:$K$1201,MATCH(A5256,Device_Inventory!$A$2:$A$1201,0)))+1)</x:f>
        <x:v>720</x:v>
      </x:c>
      <x:c r="P5256" s="11" t="b">
        <x:f aca="0">INDEX(Device_Inventory!$K$2:$K$1201,MATCH(A5256,Device_Inventory!$A$2:$A$1201,0))&gt;B5256</x:f>
        <x:v>0</x:v>
      </x:c>
      <x:c r="Q5256" s="1" t="str">
        <x:f aca="0">IF(D5256&gt;O5256,"Fail: operating hours exceed in-service hours",IF(D5256+M5256&gt;O5256,"Fail: operating + unavailable hours exceed in-service hours",IF(P5256,"Partial month: within in-service hours","OK")))</x:f>
        <x:v>OK</x:v>
      </x:c>
    </x:row>
    <x:row r="5257" ht="15" hidden="0" customHeight="1">
      <x:c r="A5257" s="1" t="s">
        <x:v>1533</x:v>
      </x:c>
      <x:c r="B5257" s="14" t="n">
        <x:v>46143</x:v>
      </x:c>
      <x:c r="C5257" s="1" t="n">
        <x:v>85.8</x:v>
      </x:c>
      <x:c r="D5257" s="1" t="n">
        <x:v>533.9</x:v>
      </x:c>
      <x:c r="E5257" s="1" t="n">
        <x:v>43</x:v>
      </x:c>
      <x:c r="F5257" s="1" t="n">
        <x:v>3</x:v>
      </x:c>
      <x:c r="G5257" s="1" t="n">
        <x:v>61</x:v>
      </x:c>
      <x:c r="H5257" s="1" t="n">
        <x:v>0</x:v>
      </x:c>
      <x:c r="I5257" s="1" t="n">
        <x:v>2</x:v>
      </x:c>
      <x:c r="J5257" s="1" t="n">
        <x:v>0.48</x:v>
      </x:c>
      <x:c r="K5257" s="1" t="n">
        <x:v>0</x:v>
      </x:c>
      <x:c r="L5257" s="1" t="n">
        <x:v>95.1</x:v>
      </x:c>
      <x:c r="M5257" s="1" t="n">
        <x:v>3.8</x:v>
      </x:c>
      <x:c r="N5257" s="1" t="n">
        <x:v>25.1</x:v>
      </x:c>
      <x:c r="O5257" s="1" t="n">
        <x:f aca="0">24*MAX(0,EOMONTH(B5257,0)-MAX(B5257,INDEX(Device_Inventory!$K$2:$K$1201,MATCH(A5257,Device_Inventory!$A$2:$A$1201,0)))+1)</x:f>
        <x:v>744</x:v>
      </x:c>
      <x:c r="P5257" s="11" t="b">
        <x:f aca="0">INDEX(Device_Inventory!$K$2:$K$1201,MATCH(A5257,Device_Inventory!$A$2:$A$1201,0))&gt;B5257</x:f>
        <x:v>0</x:v>
      </x:c>
      <x:c r="Q5257" s="1" t="str">
        <x:f aca="0">IF(D5257&gt;O5257,"Fail: operating hours exceed in-service hours",IF(D5257+M5257&gt;O5257,"Fail: operating + unavailable hours exceed in-service hours",IF(P5257,"Partial month: within in-service hours","OK")))</x:f>
        <x:v>OK</x:v>
      </x:c>
    </x:row>
    <x:row r="5258" ht="15" hidden="0" customHeight="1">
      <x:c r="A5258" s="1" t="s">
        <x:v>1533</x:v>
      </x:c>
      <x:c r="B5258" s="14" t="n">
        <x:v>46174</x:v>
      </x:c>
      <x:c r="C5258" s="1" t="n">
        <x:v>74.8</x:v>
      </x:c>
      <x:c r="D5258" s="1" t="n">
        <x:v>481.6</x:v>
      </x:c>
      <x:c r="E5258" s="1" t="n">
        <x:v>40</x:v>
      </x:c>
      <x:c r="F5258" s="1" t="n">
        <x:v>1</x:v>
      </x:c>
      <x:c r="G5258" s="1" t="n">
        <x:v>47</x:v>
      </x:c>
      <x:c r="H5258" s="1" t="n">
        <x:v>1</x:v>
      </x:c>
      <x:c r="I5258" s="1" t="n">
        <x:v>4</x:v>
      </x:c>
      <x:c r="J5258" s="1" t="n">
        <x:v>1.22</x:v>
      </x:c>
      <x:c r="K5258" s="1" t="n">
        <x:v>2</x:v>
      </x:c>
      <x:c r="L5258" s="1" t="n">
        <x:v>95.5</x:v>
      </x:c>
      <x:c r="M5258" s="1" t="n">
        <x:v>14.1</x:v>
      </x:c>
      <x:c r="N5258" s="1" t="n">
        <x:v>11.8</x:v>
      </x:c>
      <x:c r="O5258" s="1" t="n">
        <x:f aca="0">24*MAX(0,EOMONTH(B5258,0)-MAX(B5258,INDEX(Device_Inventory!$K$2:$K$1201,MATCH(A5258,Device_Inventory!$A$2:$A$1201,0)))+1)</x:f>
        <x:v>720</x:v>
      </x:c>
      <x:c r="P5258" s="11" t="b">
        <x:f aca="0">INDEX(Device_Inventory!$K$2:$K$1201,MATCH(A5258,Device_Inventory!$A$2:$A$1201,0))&gt;B5258</x:f>
        <x:v>0</x:v>
      </x:c>
      <x:c r="Q5258" s="1" t="str">
        <x:f aca="0">IF(D5258&gt;O5258,"Fail: operating hours exceed in-service hours",IF(D5258+M5258&gt;O5258,"Fail: operating + unavailable hours exceed in-service hours",IF(P5258,"Partial month: within in-service hours","OK")))</x:f>
        <x:v>OK</x:v>
      </x:c>
    </x:row>
    <x:row r="5259" ht="15" hidden="0" customHeight="1">
      <x:c r="A5259" s="1" t="s">
        <x:v>1533</x:v>
      </x:c>
      <x:c r="B5259" s="14" t="n">
        <x:v>46204</x:v>
      </x:c>
      <x:c r="C5259" s="1" t="n">
        <x:v>67.6</x:v>
      </x:c>
      <x:c r="D5259" s="1" t="n">
        <x:v>399</x:v>
      </x:c>
      <x:c r="E5259" s="1" t="n">
        <x:v>33</x:v>
      </x:c>
      <x:c r="F5259" s="1" t="n">
        <x:v>2</x:v>
      </x:c>
      <x:c r="G5259" s="1" t="n">
        <x:v>50</x:v>
      </x:c>
      <x:c r="H5259" s="1" t="n">
        <x:v>1</x:v>
      </x:c>
      <x:c r="I5259" s="1" t="n">
        <x:v>1</x:v>
      </x:c>
      <x:c r="J5259" s="1" t="n">
        <x:v>1.49</x:v>
      </x:c>
      <x:c r="K5259" s="1" t="n">
        <x:v>0</x:v>
      </x:c>
      <x:c r="L5259" s="1" t="n">
        <x:v>96.1</x:v>
      </x:c>
      <x:c r="M5259" s="1" t="n">
        <x:v>10</x:v>
      </x:c>
      <x:c r="N5259" s="1" t="n">
        <x:v>13.5</x:v>
      </x:c>
      <x:c r="O5259" s="1" t="n">
        <x:f aca="0">24*MAX(0,EOMONTH(B5259,0)-MAX(B5259,INDEX(Device_Inventory!$K$2:$K$1201,MATCH(A5259,Device_Inventory!$A$2:$A$1201,0)))+1)</x:f>
        <x:v>744</x:v>
      </x:c>
      <x:c r="P5259" s="11" t="b">
        <x:f aca="0">INDEX(Device_Inventory!$K$2:$K$1201,MATCH(A5259,Device_Inventory!$A$2:$A$1201,0))&gt;B5259</x:f>
        <x:v>0</x:v>
      </x:c>
      <x:c r="Q5259" s="1" t="str">
        <x:f aca="0">IF(D5259&gt;O5259,"Fail: operating hours exceed in-service hours",IF(D5259+M5259&gt;O5259,"Fail: operating + unavailable hours exceed in-service hours",IF(P5259,"Partial month: within in-service hours","OK")))</x:f>
        <x:v>OK</x:v>
      </x:c>
    </x:row>
    <x:row r="5260" ht="15" hidden="0" customHeight="1">
      <x:c r="A5260" s="1" t="s">
        <x:v>1534</x:v>
      </x:c>
      <x:c r="B5260" s="14" t="n">
        <x:v>46054</x:v>
      </x:c>
      <x:c r="C5260" s="1" t="n">
        <x:v>88.6</x:v>
      </x:c>
      <x:c r="D5260" s="1" t="n">
        <x:v>603.7</x:v>
      </x:c>
      <x:c r="E5260" s="1" t="n">
        <x:v>20</x:v>
      </x:c>
      <x:c r="F5260" s="1" t="n">
        <x:v>0</x:v>
      </x:c>
      <x:c r="G5260" s="1" t="n">
        <x:v>50</x:v>
      </x:c>
      <x:c r="H5260" s="1" t="n">
        <x:v>0</x:v>
      </x:c>
      <x:c r="I5260" s="1" t="n">
        <x:v>4</x:v>
      </x:c>
      <x:c r="J5260" s="1" t="n">
        <x:v>0.33</x:v>
      </x:c>
      <x:c r="K5260" s="1" t="n">
        <x:v>0</x:v>
      </x:c>
      <x:c r="L5260" s="1" t="n">
        <x:v>100</x:v>
      </x:c>
      <x:c r="M5260" s="1" t="n">
        <x:v>1.9</x:v>
      </x:c>
      <x:c r="N5260" s="1" t="n">
        <x:v>15.6</x:v>
      </x:c>
      <x:c r="O5260" s="1" t="n">
        <x:f aca="0">24*MAX(0,EOMONTH(B5260,0)-MAX(B5260,INDEX(Device_Inventory!$K$2:$K$1201,MATCH(A5260,Device_Inventory!$A$2:$A$1201,0)))+1)</x:f>
        <x:v>672</x:v>
      </x:c>
      <x:c r="P5260" s="11" t="b">
        <x:f aca="0">INDEX(Device_Inventory!$K$2:$K$1201,MATCH(A5260,Device_Inventory!$A$2:$A$1201,0))&gt;B5260</x:f>
        <x:v>0</x:v>
      </x:c>
      <x:c r="Q5260" s="1" t="str">
        <x:f aca="0">IF(D5260&gt;O5260,"Fail: operating hours exceed in-service hours",IF(D5260+M5260&gt;O5260,"Fail: operating + unavailable hours exceed in-service hours",IF(P5260,"Partial month: within in-service hours","OK")))</x:f>
        <x:v>OK</x:v>
      </x:c>
    </x:row>
    <x:row r="5261" ht="15" hidden="0" customHeight="1">
      <x:c r="A5261" s="1" t="s">
        <x:v>1534</x:v>
      </x:c>
      <x:c r="B5261" s="14" t="n">
        <x:v>46082</x:v>
      </x:c>
      <x:c r="C5261" s="1" t="n">
        <x:v>57.9</x:v>
      </x:c>
      <x:c r="D5261" s="1" t="n">
        <x:v>330.4</x:v>
      </x:c>
      <x:c r="E5261" s="1" t="n">
        <x:v>18</x:v>
      </x:c>
      <x:c r="F5261" s="1" t="n">
        <x:v>2</x:v>
      </x:c>
      <x:c r="G5261" s="1" t="n">
        <x:v>34</x:v>
      </x:c>
      <x:c r="H5261" s="1" t="n">
        <x:v>0</x:v>
      </x:c>
      <x:c r="I5261" s="1" t="n">
        <x:v>3</x:v>
      </x:c>
      <x:c r="J5261" s="1" t="n">
        <x:v>0.72</x:v>
      </x:c>
      <x:c r="K5261" s="1" t="n">
        <x:v>0</x:v>
      </x:c>
      <x:c r="L5261" s="1" t="n">
        <x:v>93.2</x:v>
      </x:c>
      <x:c r="M5261" s="1" t="n">
        <x:v>1.6</x:v>
      </x:c>
      <x:c r="N5261" s="1" t="n">
        <x:v>17.5</x:v>
      </x:c>
      <x:c r="O5261" s="1" t="n">
        <x:f aca="0">24*MAX(0,EOMONTH(B5261,0)-MAX(B5261,INDEX(Device_Inventory!$K$2:$K$1201,MATCH(A5261,Device_Inventory!$A$2:$A$1201,0)))+1)</x:f>
        <x:v>744</x:v>
      </x:c>
      <x:c r="P5261" s="11" t="b">
        <x:f aca="0">INDEX(Device_Inventory!$K$2:$K$1201,MATCH(A5261,Device_Inventory!$A$2:$A$1201,0))&gt;B5261</x:f>
        <x:v>0</x:v>
      </x:c>
      <x:c r="Q5261" s="1" t="str">
        <x:f aca="0">IF(D5261&gt;O5261,"Fail: operating hours exceed in-service hours",IF(D5261+M5261&gt;O5261,"Fail: operating + unavailable hours exceed in-service hours",IF(P5261,"Partial month: within in-service hours","OK")))</x:f>
        <x:v>OK</x:v>
      </x:c>
    </x:row>
    <x:row r="5262" ht="15" hidden="0" customHeight="1">
      <x:c r="A5262" s="1" t="s">
        <x:v>1534</x:v>
      </x:c>
      <x:c r="B5262" s="14" t="n">
        <x:v>46113</x:v>
      </x:c>
      <x:c r="C5262" s="1" t="n">
        <x:v>57.1</x:v>
      </x:c>
      <x:c r="D5262" s="1" t="n">
        <x:v>333.5</x:v>
      </x:c>
      <x:c r="E5262" s="1" t="n">
        <x:v>19</x:v>
      </x:c>
      <x:c r="F5262" s="1" t="n">
        <x:v>1</x:v>
      </x:c>
      <x:c r="G5262" s="1" t="n">
        <x:v>30</x:v>
      </x:c>
      <x:c r="H5262" s="1" t="n">
        <x:v>0</x:v>
      </x:c>
      <x:c r="I5262" s="1" t="n">
        <x:v>0</x:v>
      </x:c>
      <x:c r="J5262" s="1" t="n">
        <x:v>0.24</x:v>
      </x:c>
      <x:c r="K5262" s="1" t="n">
        <x:v>0</x:v>
      </x:c>
      <x:c r="L5262" s="1" t="n">
        <x:v>100</x:v>
      </x:c>
      <x:c r="M5262" s="1" t="n">
        <x:v>5.4</x:v>
      </x:c>
      <x:c r="N5262" s="1" t="n">
        <x:v>10.1</x:v>
      </x:c>
      <x:c r="O5262" s="1" t="n">
        <x:f aca="0">24*MAX(0,EOMONTH(B5262,0)-MAX(B5262,INDEX(Device_Inventory!$K$2:$K$1201,MATCH(A5262,Device_Inventory!$A$2:$A$1201,0)))+1)</x:f>
        <x:v>720</x:v>
      </x:c>
      <x:c r="P5262" s="11" t="b">
        <x:f aca="0">INDEX(Device_Inventory!$K$2:$K$1201,MATCH(A5262,Device_Inventory!$A$2:$A$1201,0))&gt;B5262</x:f>
        <x:v>0</x:v>
      </x:c>
      <x:c r="Q5262" s="1" t="str">
        <x:f aca="0">IF(D5262&gt;O5262,"Fail: operating hours exceed in-service hours",IF(D5262+M5262&gt;O5262,"Fail: operating + unavailable hours exceed in-service hours",IF(P5262,"Partial month: within in-service hours","OK")))</x:f>
        <x:v>OK</x:v>
      </x:c>
    </x:row>
    <x:row r="5263" ht="15" hidden="0" customHeight="1">
      <x:c r="A5263" s="1" t="s">
        <x:v>1534</x:v>
      </x:c>
      <x:c r="B5263" s="14" t="n">
        <x:v>46143</x:v>
      </x:c>
      <x:c r="C5263" s="1" t="n">
        <x:v>78.8</x:v>
      </x:c>
      <x:c r="D5263" s="1" t="n">
        <x:v>538.1</x:v>
      </x:c>
      <x:c r="E5263" s="1" t="n">
        <x:v>16</x:v>
      </x:c>
      <x:c r="F5263" s="1" t="n">
        <x:v>3</x:v>
      </x:c>
      <x:c r="G5263" s="1" t="n">
        <x:v>37</x:v>
      </x:c>
      <x:c r="H5263" s="1" t="n">
        <x:v>0</x:v>
      </x:c>
      <x:c r="I5263" s="1" t="n">
        <x:v>1</x:v>
      </x:c>
      <x:c r="J5263" s="1" t="n">
        <x:v>0</x:v>
      </x:c>
      <x:c r="K5263" s="1" t="n">
        <x:v>1</x:v>
      </x:c>
      <x:c r="L5263" s="1" t="n">
        <x:v>94.6</x:v>
      </x:c>
      <x:c r="M5263" s="1" t="n">
        <x:v>8.9</x:v>
      </x:c>
      <x:c r="N5263" s="1" t="n">
        <x:v>7</x:v>
      </x:c>
      <x:c r="O5263" s="1" t="n">
        <x:f aca="0">24*MAX(0,EOMONTH(B5263,0)-MAX(B5263,INDEX(Device_Inventory!$K$2:$K$1201,MATCH(A5263,Device_Inventory!$A$2:$A$1201,0)))+1)</x:f>
        <x:v>744</x:v>
      </x:c>
      <x:c r="P5263" s="11" t="b">
        <x:f aca="0">INDEX(Device_Inventory!$K$2:$K$1201,MATCH(A5263,Device_Inventory!$A$2:$A$1201,0))&gt;B5263</x:f>
        <x:v>0</x:v>
      </x:c>
      <x:c r="Q5263" s="1" t="str">
        <x:f aca="0">IF(D5263&gt;O5263,"Fail: operating hours exceed in-service hours",IF(D5263+M5263&gt;O5263,"Fail: operating + unavailable hours exceed in-service hours",IF(P5263,"Partial month: within in-service hours","OK")))</x:f>
        <x:v>OK</x:v>
      </x:c>
    </x:row>
    <x:row r="5264" ht="15" hidden="0" customHeight="1">
      <x:c r="A5264" s="1" t="s">
        <x:v>1534</x:v>
      </x:c>
      <x:c r="B5264" s="14" t="n">
        <x:v>46174</x:v>
      </x:c>
      <x:c r="C5264" s="1" t="n">
        <x:v>73.1</x:v>
      </x:c>
      <x:c r="D5264" s="1" t="n">
        <x:v>517</x:v>
      </x:c>
      <x:c r="E5264" s="1" t="n">
        <x:v>18</x:v>
      </x:c>
      <x:c r="F5264" s="1" t="n">
        <x:v>0</x:v>
      </x:c>
      <x:c r="G5264" s="1" t="n">
        <x:v>36</x:v>
      </x:c>
      <x:c r="H5264" s="1" t="n">
        <x:v>0</x:v>
      </x:c>
      <x:c r="I5264" s="1" t="n">
        <x:v>5</x:v>
      </x:c>
      <x:c r="J5264" s="1" t="n">
        <x:v>1.18</x:v>
      </x:c>
      <x:c r="K5264" s="1" t="n">
        <x:v>0</x:v>
      </x:c>
      <x:c r="L5264" s="1" t="n">
        <x:v>93.4</x:v>
      </x:c>
      <x:c r="M5264" s="1" t="n">
        <x:v>9</x:v>
      </x:c>
      <x:c r="N5264" s="1" t="n">
        <x:v>14.3</x:v>
      </x:c>
      <x:c r="O5264" s="1" t="n">
        <x:f aca="0">24*MAX(0,EOMONTH(B5264,0)-MAX(B5264,INDEX(Device_Inventory!$K$2:$K$1201,MATCH(A5264,Device_Inventory!$A$2:$A$1201,0)))+1)</x:f>
        <x:v>720</x:v>
      </x:c>
      <x:c r="P5264" s="11" t="b">
        <x:f aca="0">INDEX(Device_Inventory!$K$2:$K$1201,MATCH(A5264,Device_Inventory!$A$2:$A$1201,0))&gt;B5264</x:f>
        <x:v>0</x:v>
      </x:c>
      <x:c r="Q5264" s="1" t="str">
        <x:f aca="0">IF(D5264&gt;O5264,"Fail: operating hours exceed in-service hours",IF(D5264+M5264&gt;O5264,"Fail: operating + unavailable hours exceed in-service hours",IF(P5264,"Partial month: within in-service hours","OK")))</x:f>
        <x:v>OK</x:v>
      </x:c>
    </x:row>
    <x:row r="5265" ht="15" hidden="0" customHeight="1">
      <x:c r="A5265" s="1" t="s">
        <x:v>1534</x:v>
      </x:c>
      <x:c r="B5265" s="14" t="n">
        <x:v>46204</x:v>
      </x:c>
      <x:c r="C5265" s="1" t="n">
        <x:v>54.5</x:v>
      </x:c>
      <x:c r="D5265" s="1" t="n">
        <x:v>395.9</x:v>
      </x:c>
      <x:c r="E5265" s="1" t="n">
        <x:v>13</x:v>
      </x:c>
      <x:c r="F5265" s="1" t="n">
        <x:v>0</x:v>
      </x:c>
      <x:c r="G5265" s="1" t="n">
        <x:v>40</x:v>
      </x:c>
      <x:c r="H5265" s="1" t="n">
        <x:v>0</x:v>
      </x:c>
      <x:c r="I5265" s="1" t="n">
        <x:v>2</x:v>
      </x:c>
      <x:c r="J5265" s="1" t="n">
        <x:v>0.35</x:v>
      </x:c>
      <x:c r="K5265" s="1" t="n">
        <x:v>0</x:v>
      </x:c>
      <x:c r="L5265" s="1" t="n">
        <x:v>92</x:v>
      </x:c>
      <x:c r="M5265" s="1" t="n">
        <x:v>0</x:v>
      </x:c>
      <x:c r="N5265" s="1" t="n">
        <x:v>16.8</x:v>
      </x:c>
      <x:c r="O5265" s="1" t="n">
        <x:f aca="0">24*MAX(0,EOMONTH(B5265,0)-MAX(B5265,INDEX(Device_Inventory!$K$2:$K$1201,MATCH(A5265,Device_Inventory!$A$2:$A$1201,0)))+1)</x:f>
        <x:v>744</x:v>
      </x:c>
      <x:c r="P5265" s="11" t="b">
        <x:f aca="0">INDEX(Device_Inventory!$K$2:$K$1201,MATCH(A5265,Device_Inventory!$A$2:$A$1201,0))&gt;B5265</x:f>
        <x:v>0</x:v>
      </x:c>
      <x:c r="Q5265" s="1" t="str">
        <x:f aca="0">IF(D5265&gt;O5265,"Fail: operating hours exceed in-service hours",IF(D5265+M5265&gt;O5265,"Fail: operating + unavailable hours exceed in-service hours",IF(P5265,"Partial month: within in-service hours","OK")))</x:f>
        <x:v>OK</x:v>
      </x:c>
    </x:row>
    <x:row r="5266" ht="15" hidden="0" customHeight="1">
      <x:c r="A5266" s="1" t="s">
        <x:v>4198</x:v>
      </x:c>
      <x:c r="B5266" s="14" t="n">
        <x:v>46054</x:v>
      </x:c>
      <x:c r="C5266" s="1" t="n">
        <x:v>52.1</x:v>
      </x:c>
      <x:c r="D5266" s="1" t="n">
        <x:v>375.8</x:v>
      </x:c>
      <x:c r="E5266" s="1" t="n">
        <x:v>21</x:v>
      </x:c>
      <x:c r="F5266" s="1" t="n">
        <x:v>4</x:v>
      </x:c>
      <x:c r="G5266" s="1" t="n">
        <x:v>37</x:v>
      </x:c>
      <x:c r="H5266" s="1" t="n">
        <x:v>0</x:v>
      </x:c>
      <x:c r="I5266" s="1" t="n">
        <x:v>3</x:v>
      </x:c>
      <x:c r="J5266" s="1" t="n">
        <x:v>1.13</x:v>
      </x:c>
      <x:c r="K5266" s="1" t="n">
        <x:v>1</x:v>
      </x:c>
      <x:c r="L5266" s="1" t="n">
        <x:v>93.2</x:v>
      </x:c>
      <x:c r="M5266" s="1" t="n">
        <x:v>8.9</x:v>
      </x:c>
      <x:c r="N5266" s="1" t="n">
        <x:v>10</x:v>
      </x:c>
      <x:c r="O5266" s="1" t="n">
        <x:f aca="0">24*MAX(0,EOMONTH(B5266,0)-MAX(B5266,INDEX(Device_Inventory!$K$2:$K$1201,MATCH(A5266,Device_Inventory!$A$2:$A$1201,0)))+1)</x:f>
        <x:v>672</x:v>
      </x:c>
      <x:c r="P5266" s="11" t="b">
        <x:f aca="0">INDEX(Device_Inventory!$K$2:$K$1201,MATCH(A5266,Device_Inventory!$A$2:$A$1201,0))&gt;B5266</x:f>
        <x:v>0</x:v>
      </x:c>
      <x:c r="Q5266" s="1" t="str">
        <x:f aca="0">IF(D5266&gt;O5266,"Fail: operating hours exceed in-service hours",IF(D5266+M5266&gt;O5266,"Fail: operating + unavailable hours exceed in-service hours",IF(P5266,"Partial month: within in-service hours","OK")))</x:f>
        <x:v>OK</x:v>
      </x:c>
    </x:row>
    <x:row r="5267" ht="15" hidden="0" customHeight="1">
      <x:c r="A5267" s="1" t="s">
        <x:v>4198</x:v>
      </x:c>
      <x:c r="B5267" s="14" t="n">
        <x:v>46082</x:v>
      </x:c>
      <x:c r="C5267" s="1" t="n">
        <x:v>55.9</x:v>
      </x:c>
      <x:c r="D5267" s="1" t="n">
        <x:v>327.1</x:v>
      </x:c>
      <x:c r="E5267" s="1" t="n">
        <x:v>21</x:v>
      </x:c>
      <x:c r="F5267" s="1" t="n">
        <x:v>3</x:v>
      </x:c>
      <x:c r="G5267" s="1" t="n">
        <x:v>36</x:v>
      </x:c>
      <x:c r="H5267" s="1" t="n">
        <x:v>2</x:v>
      </x:c>
      <x:c r="I5267" s="1" t="n">
        <x:v>3</x:v>
      </x:c>
      <x:c r="J5267" s="1" t="n">
        <x:v>1.16</x:v>
      </x:c>
      <x:c r="K5267" s="1" t="n">
        <x:v>0</x:v>
      </x:c>
      <x:c r="L5267" s="1" t="n">
        <x:v>94.3</x:v>
      </x:c>
      <x:c r="M5267" s="1" t="n">
        <x:v>3.9</x:v>
      </x:c>
      <x:c r="N5267" s="1" t="n">
        <x:v>14</x:v>
      </x:c>
      <x:c r="O5267" s="1" t="n">
        <x:f aca="0">24*MAX(0,EOMONTH(B5267,0)-MAX(B5267,INDEX(Device_Inventory!$K$2:$K$1201,MATCH(A5267,Device_Inventory!$A$2:$A$1201,0)))+1)</x:f>
        <x:v>744</x:v>
      </x:c>
      <x:c r="P5267" s="11" t="b">
        <x:f aca="0">INDEX(Device_Inventory!$K$2:$K$1201,MATCH(A5267,Device_Inventory!$A$2:$A$1201,0))&gt;B5267</x:f>
        <x:v>0</x:v>
      </x:c>
      <x:c r="Q5267" s="1" t="str">
        <x:f aca="0">IF(D5267&gt;O5267,"Fail: operating hours exceed in-service hours",IF(D5267+M5267&gt;O5267,"Fail: operating + unavailable hours exceed in-service hours",IF(P5267,"Partial month: within in-service hours","OK")))</x:f>
        <x:v>OK</x:v>
      </x:c>
    </x:row>
    <x:row r="5268" ht="15" hidden="0" customHeight="1">
      <x:c r="A5268" s="1" t="s">
        <x:v>4198</x:v>
      </x:c>
      <x:c r="B5268" s="14" t="n">
        <x:v>46113</x:v>
      </x:c>
      <x:c r="C5268" s="1" t="n">
        <x:v>85.7</x:v>
      </x:c>
      <x:c r="D5268" s="1" t="n">
        <x:v>487.8</x:v>
      </x:c>
      <x:c r="E5268" s="1" t="n">
        <x:v>33</x:v>
      </x:c>
      <x:c r="F5268" s="1" t="n">
        <x:v>2</x:v>
      </x:c>
      <x:c r="G5268" s="1" t="n">
        <x:v>37</x:v>
      </x:c>
      <x:c r="H5268" s="1" t="n">
        <x:v>1</x:v>
      </x:c>
      <x:c r="I5268" s="1" t="n">
        <x:v>4</x:v>
      </x:c>
      <x:c r="J5268" s="1" t="n">
        <x:v>0.43</x:v>
      </x:c>
      <x:c r="K5268" s="1" t="n">
        <x:v>1</x:v>
      </x:c>
      <x:c r="L5268" s="1" t="n">
        <x:v>94.5</x:v>
      </x:c>
      <x:c r="M5268" s="1" t="n">
        <x:v>8</x:v>
      </x:c>
      <x:c r="N5268" s="1" t="n">
        <x:v>17.8</x:v>
      </x:c>
      <x:c r="O5268" s="1" t="n">
        <x:f aca="0">24*MAX(0,EOMONTH(B5268,0)-MAX(B5268,INDEX(Device_Inventory!$K$2:$K$1201,MATCH(A5268,Device_Inventory!$A$2:$A$1201,0)))+1)</x:f>
        <x:v>720</x:v>
      </x:c>
      <x:c r="P5268" s="11" t="b">
        <x:f aca="0">INDEX(Device_Inventory!$K$2:$K$1201,MATCH(A5268,Device_Inventory!$A$2:$A$1201,0))&gt;B5268</x:f>
        <x:v>0</x:v>
      </x:c>
      <x:c r="Q5268" s="1" t="str">
        <x:f aca="0">IF(D5268&gt;O5268,"Fail: operating hours exceed in-service hours",IF(D5268+M5268&gt;O5268,"Fail: operating + unavailable hours exceed in-service hours",IF(P5268,"Partial month: within in-service hours","OK")))</x:f>
        <x:v>OK</x:v>
      </x:c>
    </x:row>
    <x:row r="5269" ht="15" hidden="0" customHeight="1">
      <x:c r="A5269" s="1" t="s">
        <x:v>4198</x:v>
      </x:c>
      <x:c r="B5269" s="14" t="n">
        <x:v>46143</x:v>
      </x:c>
      <x:c r="C5269" s="1" t="n">
        <x:v>73.7</x:v>
      </x:c>
      <x:c r="D5269" s="1" t="n">
        <x:v>511.4</x:v>
      </x:c>
      <x:c r="E5269" s="1" t="n">
        <x:v>27</x:v>
      </x:c>
      <x:c r="F5269" s="1" t="n">
        <x:v>2</x:v>
      </x:c>
      <x:c r="G5269" s="1" t="n">
        <x:v>37</x:v>
      </x:c>
      <x:c r="H5269" s="1" t="n">
        <x:v>1</x:v>
      </x:c>
      <x:c r="I5269" s="1" t="n">
        <x:v>1</x:v>
      </x:c>
      <x:c r="J5269" s="1" t="n">
        <x:v>0.87</x:v>
      </x:c>
      <x:c r="K5269" s="1" t="n">
        <x:v>0</x:v>
      </x:c>
      <x:c r="L5269" s="1" t="n">
        <x:v>95</x:v>
      </x:c>
      <x:c r="M5269" s="1" t="n">
        <x:v>8.9</x:v>
      </x:c>
      <x:c r="N5269" s="1" t="n">
        <x:v>15</x:v>
      </x:c>
      <x:c r="O5269" s="1" t="n">
        <x:f aca="0">24*MAX(0,EOMONTH(B5269,0)-MAX(B5269,INDEX(Device_Inventory!$K$2:$K$1201,MATCH(A5269,Device_Inventory!$A$2:$A$1201,0)))+1)</x:f>
        <x:v>744</x:v>
      </x:c>
      <x:c r="P5269" s="11" t="b">
        <x:f aca="0">INDEX(Device_Inventory!$K$2:$K$1201,MATCH(A5269,Device_Inventory!$A$2:$A$1201,0))&gt;B5269</x:f>
        <x:v>0</x:v>
      </x:c>
      <x:c r="Q5269" s="1" t="str">
        <x:f aca="0">IF(D5269&gt;O5269,"Fail: operating hours exceed in-service hours",IF(D5269+M5269&gt;O5269,"Fail: operating + unavailable hours exceed in-service hours",IF(P5269,"Partial month: within in-service hours","OK")))</x:f>
        <x:v>OK</x:v>
      </x:c>
    </x:row>
    <x:row r="5270" ht="15" hidden="0" customHeight="1">
      <x:c r="A5270" s="1" t="s">
        <x:v>4198</x:v>
      </x:c>
      <x:c r="B5270" s="14" t="n">
        <x:v>46174</x:v>
      </x:c>
      <x:c r="C5270" s="1" t="n">
        <x:v>67.7</x:v>
      </x:c>
      <x:c r="D5270" s="1" t="n">
        <x:v>488.4</x:v>
      </x:c>
      <x:c r="E5270" s="1" t="n">
        <x:v>26</x:v>
      </x:c>
      <x:c r="F5270" s="1" t="n">
        <x:v>1</x:v>
      </x:c>
      <x:c r="G5270" s="1" t="n">
        <x:v>43</x:v>
      </x:c>
      <x:c r="H5270" s="1" t="n">
        <x:v>0</x:v>
      </x:c>
      <x:c r="I5270" s="1" t="n">
        <x:v>1</x:v>
      </x:c>
      <x:c r="J5270" s="1" t="n">
        <x:v>0.95</x:v>
      </x:c>
      <x:c r="K5270" s="1" t="n">
        <x:v>1</x:v>
      </x:c>
      <x:c r="L5270" s="1" t="n">
        <x:v>96</x:v>
      </x:c>
      <x:c r="M5270" s="1" t="n">
        <x:v>8.7</x:v>
      </x:c>
      <x:c r="N5270" s="1" t="n">
        <x:v>7.7</x:v>
      </x:c>
      <x:c r="O5270" s="1" t="n">
        <x:f aca="0">24*MAX(0,EOMONTH(B5270,0)-MAX(B5270,INDEX(Device_Inventory!$K$2:$K$1201,MATCH(A5270,Device_Inventory!$A$2:$A$1201,0)))+1)</x:f>
        <x:v>720</x:v>
      </x:c>
      <x:c r="P5270" s="11" t="b">
        <x:f aca="0">INDEX(Device_Inventory!$K$2:$K$1201,MATCH(A5270,Device_Inventory!$A$2:$A$1201,0))&gt;B5270</x:f>
        <x:v>0</x:v>
      </x:c>
      <x:c r="Q5270" s="1" t="str">
        <x:f aca="0">IF(D5270&gt;O5270,"Fail: operating hours exceed in-service hours",IF(D5270+M5270&gt;O5270,"Fail: operating + unavailable hours exceed in-service hours",IF(P5270,"Partial month: within in-service hours","OK")))</x:f>
        <x:v>OK</x:v>
      </x:c>
    </x:row>
    <x:row r="5271" ht="15" hidden="0" customHeight="1">
      <x:c r="A5271" s="1" t="s">
        <x:v>4198</x:v>
      </x:c>
      <x:c r="B5271" s="14" t="n">
        <x:v>46204</x:v>
      </x:c>
      <x:c r="C5271" s="1" t="n">
        <x:v>71.4</x:v>
      </x:c>
      <x:c r="D5271" s="1" t="n">
        <x:v>428.1</x:v>
      </x:c>
      <x:c r="E5271" s="1" t="n">
        <x:v>14</x:v>
      </x:c>
      <x:c r="F5271" s="1" t="n">
        <x:v>4</x:v>
      </x:c>
      <x:c r="G5271" s="1" t="n">
        <x:v>44</x:v>
      </x:c>
      <x:c r="H5271" s="1" t="n">
        <x:v>1</x:v>
      </x:c>
      <x:c r="I5271" s="1" t="n">
        <x:v>3</x:v>
      </x:c>
      <x:c r="J5271" s="1" t="n">
        <x:v>1.08</x:v>
      </x:c>
      <x:c r="K5271" s="1" t="n">
        <x:v>0</x:v>
      </x:c>
      <x:c r="L5271" s="1" t="n">
        <x:v>96.7</x:v>
      </x:c>
      <x:c r="M5271" s="1" t="n">
        <x:v>6.6</x:v>
      </x:c>
      <x:c r="N5271" s="1" t="n">
        <x:v>9.7</x:v>
      </x:c>
      <x:c r="O5271" s="1" t="n">
        <x:f aca="0">24*MAX(0,EOMONTH(B5271,0)-MAX(B5271,INDEX(Device_Inventory!$K$2:$K$1201,MATCH(A5271,Device_Inventory!$A$2:$A$1201,0)))+1)</x:f>
        <x:v>744</x:v>
      </x:c>
      <x:c r="P5271" s="11" t="b">
        <x:f aca="0">INDEX(Device_Inventory!$K$2:$K$1201,MATCH(A5271,Device_Inventory!$A$2:$A$1201,0))&gt;B5271</x:f>
        <x:v>0</x:v>
      </x:c>
      <x:c r="Q5271" s="1" t="str">
        <x:f aca="0">IF(D5271&gt;O5271,"Fail: operating hours exceed in-service hours",IF(D5271+M5271&gt;O5271,"Fail: operating + unavailable hours exceed in-service hours",IF(P5271,"Partial month: within in-service hours","OK")))</x:f>
        <x:v>OK</x:v>
      </x:c>
    </x:row>
    <x:row r="5272" ht="15" hidden="0" customHeight="1">
      <x:c r="A5272" s="1" t="s">
        <x:v>4201</x:v>
      </x:c>
      <x:c r="B5272" s="14" t="n">
        <x:v>46054</x:v>
      </x:c>
      <x:c r="C5272" s="1" t="n">
        <x:v>5</x:v>
      </x:c>
      <x:c r="D5272" s="1" t="n">
        <x:v>34.2</x:v>
      </x:c>
      <x:c r="E5272" s="1" t="n">
        <x:v>15</x:v>
      </x:c>
      <x:c r="F5272" s="1" t="n">
        <x:v>0</x:v>
      </x:c>
      <x:c r="G5272" s="1" t="n">
        <x:v>36</x:v>
      </x:c>
      <x:c r="H5272" s="1" t="n">
        <x:v>1</x:v>
      </x:c>
      <x:c r="I5272" s="1" t="n">
        <x:v>0</x:v>
      </x:c>
      <x:c r="J5272" s="1" t="n">
        <x:v>0</x:v>
      </x:c>
      <x:c r="K5272" s="1" t="n">
        <x:v>0</x:v>
      </x:c>
      <x:c r="L5272" s="1" t="n">
        <x:v>93.2</x:v>
      </x:c>
      <x:c r="M5272" s="1" t="n">
        <x:v>6.5</x:v>
      </x:c>
      <x:c r="N5272" s="1" t="n">
        <x:v>1.4</x:v>
      </x:c>
      <x:c r="O5272" s="1" t="n">
        <x:f aca="0">24*MAX(0,EOMONTH(B5272,0)-MAX(B5272,INDEX(Device_Inventory!$K$2:$K$1201,MATCH(A5272,Device_Inventory!$A$2:$A$1201,0)))+1)</x:f>
        <x:v>672</x:v>
      </x:c>
      <x:c r="P5272" s="11" t="b">
        <x:f aca="0">INDEX(Device_Inventory!$K$2:$K$1201,MATCH(A5272,Device_Inventory!$A$2:$A$1201,0))&gt;B5272</x:f>
        <x:v>0</x:v>
      </x:c>
      <x:c r="Q5272" s="1" t="str">
        <x:f aca="0">IF(D5272&gt;O5272,"Fail: operating hours exceed in-service hours",IF(D5272+M5272&gt;O5272,"Fail: operating + unavailable hours exceed in-service hours",IF(P5272,"Partial month: within in-service hours","OK")))</x:f>
        <x:v>OK</x:v>
      </x:c>
    </x:row>
    <x:row r="5273" ht="15" hidden="0" customHeight="1">
      <x:c r="A5273" s="1" t="s">
        <x:v>4201</x:v>
      </x:c>
      <x:c r="B5273" s="14" t="n">
        <x:v>46082</x:v>
      </x:c>
      <x:c r="C5273" s="1" t="n">
        <x:v>5</x:v>
      </x:c>
      <x:c r="D5273" s="1" t="n">
        <x:v>33.7</x:v>
      </x:c>
      <x:c r="E5273" s="1" t="n">
        <x:v>3</x:v>
      </x:c>
      <x:c r="F5273" s="1" t="n">
        <x:v>1</x:v>
      </x:c>
      <x:c r="G5273" s="1" t="n">
        <x:v>12</x:v>
      </x:c>
      <x:c r="H5273" s="1" t="n">
        <x:v>0</x:v>
      </x:c>
      <x:c r="I5273" s="1" t="n">
        <x:v>2</x:v>
      </x:c>
      <x:c r="J5273" s="1" t="n">
        <x:v>0.38</x:v>
      </x:c>
      <x:c r="K5273" s="1" t="n">
        <x:v>1</x:v>
      </x:c>
      <x:c r="L5273" s="1" t="n">
        <x:v>94.7</x:v>
      </x:c>
      <x:c r="M5273" s="1" t="n">
        <x:v>5.1</x:v>
      </x:c>
      <x:c r="N5273" s="1" t="n">
        <x:v>0.5</x:v>
      </x:c>
      <x:c r="O5273" s="1" t="n">
        <x:f aca="0">24*MAX(0,EOMONTH(B5273,0)-MAX(B5273,INDEX(Device_Inventory!$K$2:$K$1201,MATCH(A5273,Device_Inventory!$A$2:$A$1201,0)))+1)</x:f>
        <x:v>744</x:v>
      </x:c>
      <x:c r="P5273" s="11" t="b">
        <x:f aca="0">INDEX(Device_Inventory!$K$2:$K$1201,MATCH(A5273,Device_Inventory!$A$2:$A$1201,0))&gt;B5273</x:f>
        <x:v>0</x:v>
      </x:c>
      <x:c r="Q5273" s="1" t="str">
        <x:f aca="0">IF(D5273&gt;O5273,"Fail: operating hours exceed in-service hours",IF(D5273+M5273&gt;O5273,"Fail: operating + unavailable hours exceed in-service hours",IF(P5273,"Partial month: within in-service hours","OK")))</x:f>
        <x:v>OK</x:v>
      </x:c>
    </x:row>
    <x:row r="5274" ht="15" hidden="0" customHeight="1">
      <x:c r="A5274" s="1" t="s">
        <x:v>4201</x:v>
      </x:c>
      <x:c r="B5274" s="14" t="n">
        <x:v>46113</x:v>
      </x:c>
      <x:c r="C5274" s="1" t="n">
        <x:v>11.2</x:v>
      </x:c>
      <x:c r="D5274" s="1" t="n">
        <x:v>66.7</x:v>
      </x:c>
      <x:c r="E5274" s="1" t="n">
        <x:v>7</x:v>
      </x:c>
      <x:c r="F5274" s="1" t="n">
        <x:v>0</x:v>
      </x:c>
      <x:c r="G5274" s="1" t="n">
        <x:v>36</x:v>
      </x:c>
      <x:c r="H5274" s="1" t="n">
        <x:v>1</x:v>
      </x:c>
      <x:c r="I5274" s="1" t="n">
        <x:v>1</x:v>
      </x:c>
      <x:c r="J5274" s="1" t="n">
        <x:v>0.03</x:v>
      </x:c>
      <x:c r="K5274" s="1" t="n">
        <x:v>0</x:v>
      </x:c>
      <x:c r="L5274" s="1" t="n">
        <x:v>94.3</x:v>
      </x:c>
      <x:c r="M5274" s="1" t="n">
        <x:v>2.1</x:v>
      </x:c>
      <x:c r="N5274" s="1" t="n">
        <x:v>1.8</x:v>
      </x:c>
      <x:c r="O5274" s="1" t="n">
        <x:f aca="0">24*MAX(0,EOMONTH(B5274,0)-MAX(B5274,INDEX(Device_Inventory!$K$2:$K$1201,MATCH(A5274,Device_Inventory!$A$2:$A$1201,0)))+1)</x:f>
        <x:v>720</x:v>
      </x:c>
      <x:c r="P5274" s="11" t="b">
        <x:f aca="0">INDEX(Device_Inventory!$K$2:$K$1201,MATCH(A5274,Device_Inventory!$A$2:$A$1201,0))&gt;B5274</x:f>
        <x:v>0</x:v>
      </x:c>
      <x:c r="Q5274" s="1" t="str">
        <x:f aca="0">IF(D5274&gt;O5274,"Fail: operating hours exceed in-service hours",IF(D5274+M5274&gt;O5274,"Fail: operating + unavailable hours exceed in-service hours",IF(P5274,"Partial month: within in-service hours","OK")))</x:f>
        <x:v>OK</x:v>
      </x:c>
    </x:row>
    <x:row r="5275" ht="15" hidden="0" customHeight="1">
      <x:c r="A5275" s="1" t="s">
        <x:v>4201</x:v>
      </x:c>
      <x:c r="B5275" s="14" t="n">
        <x:v>46143</x:v>
      </x:c>
      <x:c r="C5275" s="1" t="n">
        <x:v>20.6</x:v>
      </x:c>
      <x:c r="D5275" s="1" t="n">
        <x:v>133.3</x:v>
      </x:c>
      <x:c r="E5275" s="1" t="n">
        <x:v>5</x:v>
      </x:c>
      <x:c r="F5275" s="1" t="n">
        <x:v>0</x:v>
      </x:c>
      <x:c r="G5275" s="1" t="n">
        <x:v>11</x:v>
      </x:c>
      <x:c r="H5275" s="1" t="n">
        <x:v>0</x:v>
      </x:c>
      <x:c r="I5275" s="1" t="n">
        <x:v>3</x:v>
      </x:c>
      <x:c r="J5275" s="1" t="n">
        <x:v>0.53</x:v>
      </x:c>
      <x:c r="K5275" s="1" t="n">
        <x:v>0</x:v>
      </x:c>
      <x:c r="L5275" s="1" t="n">
        <x:v>94.3</x:v>
      </x:c>
      <x:c r="M5275" s="1" t="n">
        <x:v>3.6</x:v>
      </x:c>
      <x:c r="N5275" s="1" t="n">
        <x:v>5.8</x:v>
      </x:c>
      <x:c r="O5275" s="1" t="n">
        <x:f aca="0">24*MAX(0,EOMONTH(B5275,0)-MAX(B5275,INDEX(Device_Inventory!$K$2:$K$1201,MATCH(A5275,Device_Inventory!$A$2:$A$1201,0)))+1)</x:f>
        <x:v>744</x:v>
      </x:c>
      <x:c r="P5275" s="11" t="b">
        <x:f aca="0">INDEX(Device_Inventory!$K$2:$K$1201,MATCH(A5275,Device_Inventory!$A$2:$A$1201,0))&gt;B5275</x:f>
        <x:v>0</x:v>
      </x:c>
      <x:c r="Q5275" s="1" t="str">
        <x:f aca="0">IF(D5275&gt;O5275,"Fail: operating hours exceed in-service hours",IF(D5275+M5275&gt;O5275,"Fail: operating + unavailable hours exceed in-service hours",IF(P5275,"Partial month: within in-service hours","OK")))</x:f>
        <x:v>OK</x:v>
      </x:c>
    </x:row>
    <x:row r="5276" ht="15" hidden="0" customHeight="1">
      <x:c r="A5276" s="1" t="s">
        <x:v>4201</x:v>
      </x:c>
      <x:c r="B5276" s="14" t="n">
        <x:v>46174</x:v>
      </x:c>
      <x:c r="C5276" s="1" t="n">
        <x:v>36.8</x:v>
      </x:c>
      <x:c r="D5276" s="1" t="n">
        <x:v>204.8</x:v>
      </x:c>
      <x:c r="E5276" s="1" t="n">
        <x:v>22</x:v>
      </x:c>
      <x:c r="F5276" s="1" t="n">
        <x:v>0</x:v>
      </x:c>
      <x:c r="G5276" s="1" t="n">
        <x:v>37</x:v>
      </x:c>
      <x:c r="H5276" s="1" t="n">
        <x:v>0</x:v>
      </x:c>
      <x:c r="I5276" s="1" t="n">
        <x:v>1</x:v>
      </x:c>
      <x:c r="J5276" s="1" t="n">
        <x:v>0.55</x:v>
      </x:c>
      <x:c r="K5276" s="1" t="n">
        <x:v>2</x:v>
      </x:c>
      <x:c r="L5276" s="1" t="n">
        <x:v>95.8</x:v>
      </x:c>
      <x:c r="M5276" s="1" t="n">
        <x:v>3.1</x:v>
      </x:c>
      <x:c r="N5276" s="1" t="n">
        <x:v>4.4</x:v>
      </x:c>
      <x:c r="O5276" s="1" t="n">
        <x:f aca="0">24*MAX(0,EOMONTH(B5276,0)-MAX(B5276,INDEX(Device_Inventory!$K$2:$K$1201,MATCH(A5276,Device_Inventory!$A$2:$A$1201,0)))+1)</x:f>
        <x:v>720</x:v>
      </x:c>
      <x:c r="P5276" s="11" t="b">
        <x:f aca="0">INDEX(Device_Inventory!$K$2:$K$1201,MATCH(A5276,Device_Inventory!$A$2:$A$1201,0))&gt;B5276</x:f>
        <x:v>0</x:v>
      </x:c>
      <x:c r="Q5276" s="1" t="str">
        <x:f aca="0">IF(D5276&gt;O5276,"Fail: operating hours exceed in-service hours",IF(D5276+M5276&gt;O5276,"Fail: operating + unavailable hours exceed in-service hours",IF(P5276,"Partial month: within in-service hours","OK")))</x:f>
        <x:v>OK</x:v>
      </x:c>
    </x:row>
    <x:row r="5277" ht="15" hidden="0" customHeight="1">
      <x:c r="A5277" s="1" t="s">
        <x:v>4201</x:v>
      </x:c>
      <x:c r="B5277" s="14" t="n">
        <x:v>46204</x:v>
      </x:c>
      <x:c r="C5277" s="1" t="n">
        <x:v>9.3</x:v>
      </x:c>
      <x:c r="D5277" s="1" t="n">
        <x:v>57.7</x:v>
      </x:c>
      <x:c r="E5277" s="1" t="n">
        <x:v>6</x:v>
      </x:c>
      <x:c r="F5277" s="1" t="n">
        <x:v>0</x:v>
      </x:c>
      <x:c r="G5277" s="1" t="n">
        <x:v>22</x:v>
      </x:c>
      <x:c r="H5277" s="1" t="n">
        <x:v>0</x:v>
      </x:c>
      <x:c r="I5277" s="1" t="n">
        <x:v>3</x:v>
      </x:c>
      <x:c r="J5277" s="1" t="n">
        <x:v>0.28</x:v>
      </x:c>
      <x:c r="K5277" s="1" t="n">
        <x:v>1</x:v>
      </x:c>
      <x:c r="L5277" s="1" t="n">
        <x:v>96</x:v>
      </x:c>
      <x:c r="M5277" s="1" t="n">
        <x:v>12.1</x:v>
      </x:c>
      <x:c r="N5277" s="1" t="n">
        <x:v>2.8</x:v>
      </x:c>
      <x:c r="O5277" s="1" t="n">
        <x:f aca="0">24*MAX(0,EOMONTH(B5277,0)-MAX(B5277,INDEX(Device_Inventory!$K$2:$K$1201,MATCH(A5277,Device_Inventory!$A$2:$A$1201,0)))+1)</x:f>
        <x:v>744</x:v>
      </x:c>
      <x:c r="P5277" s="11" t="b">
        <x:f aca="0">INDEX(Device_Inventory!$K$2:$K$1201,MATCH(A5277,Device_Inventory!$A$2:$A$1201,0))&gt;B5277</x:f>
        <x:v>0</x:v>
      </x:c>
      <x:c r="Q5277" s="1" t="str">
        <x:f aca="0">IF(D5277&gt;O5277,"Fail: operating hours exceed in-service hours",IF(D5277+M5277&gt;O5277,"Fail: operating + unavailable hours exceed in-service hours",IF(P5277,"Partial month: within in-service hours","OK")))</x:f>
        <x:v>OK</x:v>
      </x:c>
    </x:row>
    <x:row r="5278" ht="15" hidden="0" customHeight="1">
      <x:c r="A5278" s="1" t="s">
        <x:v>1535</x:v>
      </x:c>
      <x:c r="B5278" s="14" t="n">
        <x:v>46054</x:v>
      </x:c>
      <x:c r="C5278" s="1" t="n">
        <x:v>83.9</x:v>
      </x:c>
      <x:c r="D5278" s="1" t="n">
        <x:v>516.8</x:v>
      </x:c>
      <x:c r="E5278" s="1" t="n">
        <x:v>18</x:v>
      </x:c>
      <x:c r="F5278" s="1" t="n">
        <x:v>0</x:v>
      </x:c>
      <x:c r="G5278" s="1" t="n">
        <x:v>35</x:v>
      </x:c>
      <x:c r="H5278" s="1" t="n">
        <x:v>1</x:v>
      </x:c>
      <x:c r="I5278" s="1" t="n">
        <x:v>4</x:v>
      </x:c>
      <x:c r="J5278" s="1" t="n">
        <x:v>0.87</x:v>
      </x:c>
      <x:c r="K5278" s="1" t="n">
        <x:v>0</x:v>
      </x:c>
      <x:c r="L5278" s="1" t="n">
        <x:v>94.1</x:v>
      </x:c>
      <x:c r="M5278" s="1" t="n">
        <x:v>4.8</x:v>
      </x:c>
      <x:c r="N5278" s="1" t="n">
        <x:v>14.2</x:v>
      </x:c>
      <x:c r="O5278" s="1" t="n">
        <x:f aca="0">24*MAX(0,EOMONTH(B5278,0)-MAX(B5278,INDEX(Device_Inventory!$K$2:$K$1201,MATCH(A5278,Device_Inventory!$A$2:$A$1201,0)))+1)</x:f>
        <x:v>672</x:v>
      </x:c>
      <x:c r="P5278" s="11" t="b">
        <x:f aca="0">INDEX(Device_Inventory!$K$2:$K$1201,MATCH(A5278,Device_Inventory!$A$2:$A$1201,0))&gt;B5278</x:f>
        <x:v>0</x:v>
      </x:c>
      <x:c r="Q5278" s="1" t="str">
        <x:f aca="0">IF(D5278&gt;O5278,"Fail: operating hours exceed in-service hours",IF(D5278+M5278&gt;O5278,"Fail: operating + unavailable hours exceed in-service hours",IF(P5278,"Partial month: within in-service hours","OK")))</x:f>
        <x:v>OK</x:v>
      </x:c>
    </x:row>
    <x:row r="5279" ht="15" hidden="0" customHeight="1">
      <x:c r="A5279" s="1" t="s">
        <x:v>1535</x:v>
      </x:c>
      <x:c r="B5279" s="14" t="n">
        <x:v>46082</x:v>
      </x:c>
      <x:c r="C5279" s="1" t="n">
        <x:v>97.7</x:v>
      </x:c>
      <x:c r="D5279" s="1" t="n">
        <x:v>551.4</x:v>
      </x:c>
      <x:c r="E5279" s="1" t="n">
        <x:v>23</x:v>
      </x:c>
      <x:c r="F5279" s="1" t="n">
        <x:v>3</x:v>
      </x:c>
      <x:c r="G5279" s="1" t="n">
        <x:v>44</x:v>
      </x:c>
      <x:c r="H5279" s="1" t="n">
        <x:v>0</x:v>
      </x:c>
      <x:c r="I5279" s="1" t="n">
        <x:v>5</x:v>
      </x:c>
      <x:c r="J5279" s="1" t="n">
        <x:v>0</x:v>
      </x:c>
      <x:c r="K5279" s="1" t="n">
        <x:v>0</x:v>
      </x:c>
      <x:c r="L5279" s="1" t="n">
        <x:v>94</x:v>
      </x:c>
      <x:c r="M5279" s="1" t="n">
        <x:v>3.5</x:v>
      </x:c>
      <x:c r="N5279" s="1" t="n">
        <x:v>14.2</x:v>
      </x:c>
      <x:c r="O5279" s="1" t="n">
        <x:f aca="0">24*MAX(0,EOMONTH(B5279,0)-MAX(B5279,INDEX(Device_Inventory!$K$2:$K$1201,MATCH(A5279,Device_Inventory!$A$2:$A$1201,0)))+1)</x:f>
        <x:v>744</x:v>
      </x:c>
      <x:c r="P5279" s="11" t="b">
        <x:f aca="0">INDEX(Device_Inventory!$K$2:$K$1201,MATCH(A5279,Device_Inventory!$A$2:$A$1201,0))&gt;B5279</x:f>
        <x:v>0</x:v>
      </x:c>
      <x:c r="Q5279" s="1" t="str">
        <x:f aca="0">IF(D5279&gt;O5279,"Fail: operating hours exceed in-service hours",IF(D5279+M5279&gt;O5279,"Fail: operating + unavailable hours exceed in-service hours",IF(P5279,"Partial month: within in-service hours","OK")))</x:f>
        <x:v>OK</x:v>
      </x:c>
    </x:row>
    <x:row r="5280" ht="15" hidden="0" customHeight="1">
      <x:c r="A5280" s="1" t="s">
        <x:v>1535</x:v>
      </x:c>
      <x:c r="B5280" s="14" t="n">
        <x:v>46113</x:v>
      </x:c>
      <x:c r="C5280" s="1" t="n">
        <x:v>86.1</x:v>
      </x:c>
      <x:c r="D5280" s="1" t="n">
        <x:v>514.2</x:v>
      </x:c>
      <x:c r="E5280" s="1" t="n">
        <x:v>25</x:v>
      </x:c>
      <x:c r="F5280" s="1" t="n">
        <x:v>2</x:v>
      </x:c>
      <x:c r="G5280" s="1" t="n">
        <x:v>30</x:v>
      </x:c>
      <x:c r="H5280" s="1" t="n">
        <x:v>0</x:v>
      </x:c>
      <x:c r="I5280" s="1" t="n">
        <x:v>1</x:v>
      </x:c>
      <x:c r="J5280" s="1" t="n">
        <x:v>0.01</x:v>
      </x:c>
      <x:c r="K5280" s="1" t="n">
        <x:v>0</x:v>
      </x:c>
      <x:c r="L5280" s="1" t="n">
        <x:v>95.1</x:v>
      </x:c>
      <x:c r="M5280" s="1" t="n">
        <x:v>5.2</x:v>
      </x:c>
      <x:c r="N5280" s="1" t="n">
        <x:v>15.2</x:v>
      </x:c>
      <x:c r="O5280" s="1" t="n">
        <x:f aca="0">24*MAX(0,EOMONTH(B5280,0)-MAX(B5280,INDEX(Device_Inventory!$K$2:$K$1201,MATCH(A5280,Device_Inventory!$A$2:$A$1201,0)))+1)</x:f>
        <x:v>720</x:v>
      </x:c>
      <x:c r="P5280" s="11" t="b">
        <x:f aca="0">INDEX(Device_Inventory!$K$2:$K$1201,MATCH(A5280,Device_Inventory!$A$2:$A$1201,0))&gt;B5280</x:f>
        <x:v>0</x:v>
      </x:c>
      <x:c r="Q5280" s="1" t="str">
        <x:f aca="0">IF(D5280&gt;O5280,"Fail: operating hours exceed in-service hours",IF(D5280+M5280&gt;O5280,"Fail: operating + unavailable hours exceed in-service hours",IF(P5280,"Partial month: within in-service hours","OK")))</x:f>
        <x:v>OK</x:v>
      </x:c>
    </x:row>
    <x:row r="5281" ht="15" hidden="0" customHeight="1">
      <x:c r="A5281" s="1" t="s">
        <x:v>1535</x:v>
      </x:c>
      <x:c r="B5281" s="14" t="n">
        <x:v>46143</x:v>
      </x:c>
      <x:c r="C5281" s="1" t="n">
        <x:v>49.3</x:v>
      </x:c>
      <x:c r="D5281" s="1" t="n">
        <x:v>307</x:v>
      </x:c>
      <x:c r="E5281" s="1" t="n">
        <x:v>20</x:v>
      </x:c>
      <x:c r="F5281" s="1" t="n">
        <x:v>3</x:v>
      </x:c>
      <x:c r="G5281" s="1" t="n">
        <x:v>55</x:v>
      </x:c>
      <x:c r="H5281" s="1" t="n">
        <x:v>0</x:v>
      </x:c>
      <x:c r="I5281" s="1" t="n">
        <x:v>3</x:v>
      </x:c>
      <x:c r="J5281" s="1" t="n">
        <x:v>0.43</x:v>
      </x:c>
      <x:c r="K5281" s="1" t="n">
        <x:v>0</x:v>
      </x:c>
      <x:c r="L5281" s="1" t="n">
        <x:v>99.7</x:v>
      </x:c>
      <x:c r="M5281" s="1" t="n">
        <x:v>3.3</x:v>
      </x:c>
      <x:c r="N5281" s="1" t="n">
        <x:v>14.2</x:v>
      </x:c>
      <x:c r="O5281" s="1" t="n">
        <x:f aca="0">24*MAX(0,EOMONTH(B5281,0)-MAX(B5281,INDEX(Device_Inventory!$K$2:$K$1201,MATCH(A5281,Device_Inventory!$A$2:$A$1201,0)))+1)</x:f>
        <x:v>744</x:v>
      </x:c>
      <x:c r="P5281" s="11" t="b">
        <x:f aca="0">INDEX(Device_Inventory!$K$2:$K$1201,MATCH(A5281,Device_Inventory!$A$2:$A$1201,0))&gt;B5281</x:f>
        <x:v>0</x:v>
      </x:c>
      <x:c r="Q5281" s="1" t="str">
        <x:f aca="0">IF(D5281&gt;O5281,"Fail: operating hours exceed in-service hours",IF(D5281+M5281&gt;O5281,"Fail: operating + unavailable hours exceed in-service hours",IF(P5281,"Partial month: within in-service hours","OK")))</x:f>
        <x:v>OK</x:v>
      </x:c>
    </x:row>
    <x:row r="5282" ht="15" hidden="0" customHeight="1">
      <x:c r="A5282" s="1" t="s">
        <x:v>1535</x:v>
      </x:c>
      <x:c r="B5282" s="14" t="n">
        <x:v>46174</x:v>
      </x:c>
      <x:c r="C5282" s="1" t="n">
        <x:v>79</x:v>
      </x:c>
      <x:c r="D5282" s="1" t="n">
        <x:v>540.6</x:v>
      </x:c>
      <x:c r="E5282" s="1" t="n">
        <x:v>18</x:v>
      </x:c>
      <x:c r="F5282" s="1" t="n">
        <x:v>0</x:v>
      </x:c>
      <x:c r="G5282" s="1" t="n">
        <x:v>44</x:v>
      </x:c>
      <x:c r="H5282" s="1" t="n">
        <x:v>0</x:v>
      </x:c>
      <x:c r="I5282" s="1" t="n">
        <x:v>3</x:v>
      </x:c>
      <x:c r="J5282" s="1" t="n">
        <x:v>0.61</x:v>
      </x:c>
      <x:c r="K5282" s="1" t="n">
        <x:v>0</x:v>
      </x:c>
      <x:c r="L5282" s="1" t="n">
        <x:v>92</x:v>
      </x:c>
      <x:c r="M5282" s="1" t="n">
        <x:v>6.3</x:v>
      </x:c>
      <x:c r="N5282" s="1" t="n">
        <x:v>12.1</x:v>
      </x:c>
      <x:c r="O5282" s="1" t="n">
        <x:f aca="0">24*MAX(0,EOMONTH(B5282,0)-MAX(B5282,INDEX(Device_Inventory!$K$2:$K$1201,MATCH(A5282,Device_Inventory!$A$2:$A$1201,0)))+1)</x:f>
        <x:v>720</x:v>
      </x:c>
      <x:c r="P5282" s="11" t="b">
        <x:f aca="0">INDEX(Device_Inventory!$K$2:$K$1201,MATCH(A5282,Device_Inventory!$A$2:$A$1201,0))&gt;B5282</x:f>
        <x:v>0</x:v>
      </x:c>
      <x:c r="Q5282" s="1" t="str">
        <x:f aca="0">IF(D5282&gt;O5282,"Fail: operating hours exceed in-service hours",IF(D5282+M5282&gt;O5282,"Fail: operating + unavailable hours exceed in-service hours",IF(P5282,"Partial month: within in-service hours","OK")))</x:f>
        <x:v>OK</x:v>
      </x:c>
    </x:row>
    <x:row r="5283" ht="15" hidden="0" customHeight="1">
      <x:c r="A5283" s="1" t="s">
        <x:v>1535</x:v>
      </x:c>
      <x:c r="B5283" s="14" t="n">
        <x:v>46204</x:v>
      </x:c>
      <x:c r="C5283" s="1" t="n">
        <x:v>93.9</x:v>
      </x:c>
      <x:c r="D5283" s="1" t="n">
        <x:v>585</x:v>
      </x:c>
      <x:c r="E5283" s="1" t="n">
        <x:v>23</x:v>
      </x:c>
      <x:c r="F5283" s="1" t="n">
        <x:v>2</x:v>
      </x:c>
      <x:c r="G5283" s="1" t="n">
        <x:v>48</x:v>
      </x:c>
      <x:c r="H5283" s="1" t="n">
        <x:v>1</x:v>
      </x:c>
      <x:c r="I5283" s="1" t="n">
        <x:v>2</x:v>
      </x:c>
      <x:c r="J5283" s="1" t="n">
        <x:v>0</x:v>
      </x:c>
      <x:c r="K5283" s="1" t="n">
        <x:v>1</x:v>
      </x:c>
      <x:c r="L5283" s="1" t="n">
        <x:v>98.2</x:v>
      </x:c>
      <x:c r="M5283" s="1" t="n">
        <x:v>4.1</x:v>
      </x:c>
      <x:c r="N5283" s="1" t="n">
        <x:v>11.3</x:v>
      </x:c>
      <x:c r="O5283" s="1" t="n">
        <x:f aca="0">24*MAX(0,EOMONTH(B5283,0)-MAX(B5283,INDEX(Device_Inventory!$K$2:$K$1201,MATCH(A5283,Device_Inventory!$A$2:$A$1201,0)))+1)</x:f>
        <x:v>744</x:v>
      </x:c>
      <x:c r="P5283" s="11" t="b">
        <x:f aca="0">INDEX(Device_Inventory!$K$2:$K$1201,MATCH(A5283,Device_Inventory!$A$2:$A$1201,0))&gt;B5283</x:f>
        <x:v>0</x:v>
      </x:c>
      <x:c r="Q5283" s="1" t="str">
        <x:f aca="0">IF(D5283&gt;O5283,"Fail: operating hours exceed in-service hours",IF(D5283+M5283&gt;O5283,"Fail: operating + unavailable hours exceed in-service hours",IF(P5283,"Partial month: within in-service hours","OK")))</x:f>
        <x:v>OK</x:v>
      </x:c>
    </x:row>
    <x:row r="5284" ht="15" hidden="0" customHeight="1">
      <x:c r="A5284" s="1" t="s">
        <x:v>4206</x:v>
      </x:c>
      <x:c r="B5284" s="14" t="n">
        <x:v>46054</x:v>
      </x:c>
      <x:c r="C5284" s="1" t="n">
        <x:v>53.5</x:v>
      </x:c>
      <x:c r="D5284" s="1" t="n">
        <x:v>383.3</x:v>
      </x:c>
      <x:c r="E5284" s="1" t="n">
        <x:v>15</x:v>
      </x:c>
      <x:c r="F5284" s="1" t="n">
        <x:v>3</x:v>
      </x:c>
      <x:c r="G5284" s="1" t="n">
        <x:v>46</x:v>
      </x:c>
      <x:c r="H5284" s="1" t="n">
        <x:v>0</x:v>
      </x:c>
      <x:c r="I5284" s="1" t="n">
        <x:v>3</x:v>
      </x:c>
      <x:c r="J5284" s="1" t="n">
        <x:v>0.81</x:v>
      </x:c>
      <x:c r="K5284" s="1" t="n">
        <x:v>0</x:v>
      </x:c>
      <x:c r="L5284" s="1" t="n">
        <x:v>94.1</x:v>
      </x:c>
      <x:c r="M5284" s="1" t="n">
        <x:v>8.7</x:v>
      </x:c>
      <x:c r="N5284" s="1" t="n">
        <x:v>4.9</x:v>
      </x:c>
      <x:c r="O5284" s="1" t="n">
        <x:f aca="0">24*MAX(0,EOMONTH(B5284,0)-MAX(B5284,INDEX(Device_Inventory!$K$2:$K$1201,MATCH(A5284,Device_Inventory!$A$2:$A$1201,0)))+1)</x:f>
        <x:v>672</x:v>
      </x:c>
      <x:c r="P5284" s="11" t="b">
        <x:f aca="0">INDEX(Device_Inventory!$K$2:$K$1201,MATCH(A5284,Device_Inventory!$A$2:$A$1201,0))&gt;B5284</x:f>
        <x:v>0</x:v>
      </x:c>
      <x:c r="Q5284" s="1" t="str">
        <x:f aca="0">IF(D5284&gt;O5284,"Fail: operating hours exceed in-service hours",IF(D5284+M5284&gt;O5284,"Fail: operating + unavailable hours exceed in-service hours",IF(P5284,"Partial month: within in-service hours","OK")))</x:f>
        <x:v>OK</x:v>
      </x:c>
    </x:row>
    <x:row r="5285" ht="15" hidden="0" customHeight="1">
      <x:c r="A5285" s="1" t="s">
        <x:v>4206</x:v>
      </x:c>
      <x:c r="B5285" s="14" t="n">
        <x:v>46082</x:v>
      </x:c>
      <x:c r="C5285" s="1" t="n">
        <x:v>32.6</x:v>
      </x:c>
      <x:c r="D5285" s="1" t="n">
        <x:v>193.4</x:v>
      </x:c>
      <x:c r="E5285" s="1" t="n">
        <x:v>11</x:v>
      </x:c>
      <x:c r="F5285" s="1" t="n">
        <x:v>2</x:v>
      </x:c>
      <x:c r="G5285" s="1" t="n">
        <x:v>19</x:v>
      </x:c>
      <x:c r="H5285" s="1" t="n">
        <x:v>0</x:v>
      </x:c>
      <x:c r="I5285" s="1" t="n">
        <x:v>0</x:v>
      </x:c>
      <x:c r="J5285" s="1" t="n">
        <x:v>0.73</x:v>
      </x:c>
      <x:c r="K5285" s="1" t="n">
        <x:v>1</x:v>
      </x:c>
      <x:c r="L5285" s="1" t="n">
        <x:v>95.3</x:v>
      </x:c>
      <x:c r="M5285" s="1" t="n">
        <x:v>0</x:v>
      </x:c>
      <x:c r="N5285" s="1" t="n">
        <x:v>9.7</x:v>
      </x:c>
      <x:c r="O5285" s="1" t="n">
        <x:f aca="0">24*MAX(0,EOMONTH(B5285,0)-MAX(B5285,INDEX(Device_Inventory!$K$2:$K$1201,MATCH(A5285,Device_Inventory!$A$2:$A$1201,0)))+1)</x:f>
        <x:v>744</x:v>
      </x:c>
      <x:c r="P5285" s="11" t="b">
        <x:f aca="0">INDEX(Device_Inventory!$K$2:$K$1201,MATCH(A5285,Device_Inventory!$A$2:$A$1201,0))&gt;B5285</x:f>
        <x:v>0</x:v>
      </x:c>
      <x:c r="Q5285" s="1" t="str">
        <x:f aca="0">IF(D5285&gt;O5285,"Fail: operating hours exceed in-service hours",IF(D5285+M5285&gt;O5285,"Fail: operating + unavailable hours exceed in-service hours",IF(P5285,"Partial month: within in-service hours","OK")))</x:f>
        <x:v>OK</x:v>
      </x:c>
    </x:row>
    <x:row r="5286" ht="15" hidden="0" customHeight="1">
      <x:c r="A5286" s="1" t="s">
        <x:v>4206</x:v>
      </x:c>
      <x:c r="B5286" s="14" t="n">
        <x:v>46113</x:v>
      </x:c>
      <x:c r="C5286" s="1" t="n">
        <x:v>44.4</x:v>
      </x:c>
      <x:c r="D5286" s="1" t="n">
        <x:v>246</x:v>
      </x:c>
      <x:c r="E5286" s="1" t="n">
        <x:v>13</x:v>
      </x:c>
      <x:c r="F5286" s="1" t="n">
        <x:v>0</x:v>
      </x:c>
      <x:c r="G5286" s="1" t="n">
        <x:v>31</x:v>
      </x:c>
      <x:c r="H5286" s="1" t="n">
        <x:v>0</x:v>
      </x:c>
      <x:c r="I5286" s="1" t="n">
        <x:v>1</x:v>
      </x:c>
      <x:c r="J5286" s="1" t="n">
        <x:v>0.41</x:v>
      </x:c>
      <x:c r="K5286" s="1" t="n">
        <x:v>1</x:v>
      </x:c>
      <x:c r="L5286" s="1" t="n">
        <x:v>95.4</x:v>
      </x:c>
      <x:c r="M5286" s="1" t="n">
        <x:v>0</x:v>
      </x:c>
      <x:c r="N5286" s="1" t="n">
        <x:v>3.8</x:v>
      </x:c>
      <x:c r="O5286" s="1" t="n">
        <x:f aca="0">24*MAX(0,EOMONTH(B5286,0)-MAX(B5286,INDEX(Device_Inventory!$K$2:$K$1201,MATCH(A5286,Device_Inventory!$A$2:$A$1201,0)))+1)</x:f>
        <x:v>720</x:v>
      </x:c>
      <x:c r="P5286" s="11" t="b">
        <x:f aca="0">INDEX(Device_Inventory!$K$2:$K$1201,MATCH(A5286,Device_Inventory!$A$2:$A$1201,0))&gt;B5286</x:f>
        <x:v>0</x:v>
      </x:c>
      <x:c r="Q5286" s="1" t="str">
        <x:f aca="0">IF(D5286&gt;O5286,"Fail: operating hours exceed in-service hours",IF(D5286+M5286&gt;O5286,"Fail: operating + unavailable hours exceed in-service hours",IF(P5286,"Partial month: within in-service hours","OK")))</x:f>
        <x:v>OK</x:v>
      </x:c>
    </x:row>
    <x:row r="5287" ht="15" hidden="0" customHeight="1">
      <x:c r="A5287" s="1" t="s">
        <x:v>4206</x:v>
      </x:c>
      <x:c r="B5287" s="14" t="n">
        <x:v>46143</x:v>
      </x:c>
      <x:c r="C5287" s="1" t="n">
        <x:v>56.2</x:v>
      </x:c>
      <x:c r="D5287" s="1" t="n">
        <x:v>323.2</x:v>
      </x:c>
      <x:c r="E5287" s="1" t="n">
        <x:v>12</x:v>
      </x:c>
      <x:c r="F5287" s="1" t="n">
        <x:v>0</x:v>
      </x:c>
      <x:c r="G5287" s="1" t="n">
        <x:v>44</x:v>
      </x:c>
      <x:c r="H5287" s="1" t="n">
        <x:v>0</x:v>
      </x:c>
      <x:c r="I5287" s="1" t="n">
        <x:v>1</x:v>
      </x:c>
      <x:c r="J5287" s="1" t="n">
        <x:v>0</x:v>
      </x:c>
      <x:c r="K5287" s="1" t="n">
        <x:v>0</x:v>
      </x:c>
      <x:c r="L5287" s="1" t="n">
        <x:v>97.3</x:v>
      </x:c>
      <x:c r="M5287" s="1" t="n">
        <x:v>10.2</x:v>
      </x:c>
      <x:c r="N5287" s="1" t="n">
        <x:v>10.8</x:v>
      </x:c>
      <x:c r="O5287" s="1" t="n">
        <x:f aca="0">24*MAX(0,EOMONTH(B5287,0)-MAX(B5287,INDEX(Device_Inventory!$K$2:$K$1201,MATCH(A5287,Device_Inventory!$A$2:$A$1201,0)))+1)</x:f>
        <x:v>744</x:v>
      </x:c>
      <x:c r="P5287" s="11" t="b">
        <x:f aca="0">INDEX(Device_Inventory!$K$2:$K$1201,MATCH(A5287,Device_Inventory!$A$2:$A$1201,0))&gt;B5287</x:f>
        <x:v>0</x:v>
      </x:c>
      <x:c r="Q5287" s="1" t="str">
        <x:f aca="0">IF(D5287&gt;O5287,"Fail: operating hours exceed in-service hours",IF(D5287+M5287&gt;O5287,"Fail: operating + unavailable hours exceed in-service hours",IF(P5287,"Partial month: within in-service hours","OK")))</x:f>
        <x:v>OK</x:v>
      </x:c>
    </x:row>
    <x:row r="5288" ht="15" hidden="0" customHeight="1">
      <x:c r="A5288" s="1" t="s">
        <x:v>4206</x:v>
      </x:c>
      <x:c r="B5288" s="14" t="n">
        <x:v>46174</x:v>
      </x:c>
      <x:c r="C5288" s="1" t="n">
        <x:v>42.7</x:v>
      </x:c>
      <x:c r="D5288" s="1" t="n">
        <x:v>246.5</x:v>
      </x:c>
      <x:c r="E5288" s="1" t="n">
        <x:v>18</x:v>
      </x:c>
      <x:c r="F5288" s="1" t="n">
        <x:v>3</x:v>
      </x:c>
      <x:c r="G5288" s="1" t="n">
        <x:v>39</x:v>
      </x:c>
      <x:c r="H5288" s="1" t="n">
        <x:v>0</x:v>
      </x:c>
      <x:c r="I5288" s="1" t="n">
        <x:v>0</x:v>
      </x:c>
      <x:c r="J5288" s="1" t="n">
        <x:v>0.21</x:v>
      </x:c>
      <x:c r="K5288" s="1" t="n">
        <x:v>1</x:v>
      </x:c>
      <x:c r="L5288" s="1" t="n">
        <x:v>96.2</x:v>
      </x:c>
      <x:c r="M5288" s="1" t="n">
        <x:v>1.5</x:v>
      </x:c>
      <x:c r="N5288" s="1" t="n">
        <x:v>13.4</x:v>
      </x:c>
      <x:c r="O5288" s="1" t="n">
        <x:f aca="0">24*MAX(0,EOMONTH(B5288,0)-MAX(B5288,INDEX(Device_Inventory!$K$2:$K$1201,MATCH(A5288,Device_Inventory!$A$2:$A$1201,0)))+1)</x:f>
        <x:v>720</x:v>
      </x:c>
      <x:c r="P5288" s="11" t="b">
        <x:f aca="0">INDEX(Device_Inventory!$K$2:$K$1201,MATCH(A5288,Device_Inventory!$A$2:$A$1201,0))&gt;B5288</x:f>
        <x:v>0</x:v>
      </x:c>
      <x:c r="Q5288" s="1" t="str">
        <x:f aca="0">IF(D5288&gt;O5288,"Fail: operating hours exceed in-service hours",IF(D5288+M5288&gt;O5288,"Fail: operating + unavailable hours exceed in-service hours",IF(P5288,"Partial month: within in-service hours","OK")))</x:f>
        <x:v>OK</x:v>
      </x:c>
    </x:row>
    <x:row r="5289" ht="15" hidden="0" customHeight="1">
      <x:c r="A5289" s="1" t="s">
        <x:v>4206</x:v>
      </x:c>
      <x:c r="B5289" s="14" t="n">
        <x:v>46204</x:v>
      </x:c>
      <x:c r="C5289" s="1" t="n">
        <x:v>29.2</x:v>
      </x:c>
      <x:c r="D5289" s="1" t="n">
        <x:v>201.8</x:v>
      </x:c>
      <x:c r="E5289" s="1" t="n">
        <x:v>7</x:v>
      </x:c>
      <x:c r="F5289" s="1" t="n">
        <x:v>0</x:v>
      </x:c>
      <x:c r="G5289" s="1" t="n">
        <x:v>34</x:v>
      </x:c>
      <x:c r="H5289" s="1" t="n">
        <x:v>0</x:v>
      </x:c>
      <x:c r="I5289" s="1" t="n">
        <x:v>1</x:v>
      </x:c>
      <x:c r="J5289" s="1" t="n">
        <x:v>0</x:v>
      </x:c>
      <x:c r="K5289" s="1" t="n">
        <x:v>0</x:v>
      </x:c>
      <x:c r="L5289" s="1" t="n">
        <x:v>93.9</x:v>
      </x:c>
      <x:c r="M5289" s="1" t="n">
        <x:v>5.8</x:v>
      </x:c>
      <x:c r="N5289" s="1" t="n">
        <x:v>7.2</x:v>
      </x:c>
      <x:c r="O5289" s="1" t="n">
        <x:f aca="0">24*MAX(0,EOMONTH(B5289,0)-MAX(B5289,INDEX(Device_Inventory!$K$2:$K$1201,MATCH(A5289,Device_Inventory!$A$2:$A$1201,0)))+1)</x:f>
        <x:v>744</x:v>
      </x:c>
      <x:c r="P5289" s="11" t="b">
        <x:f aca="0">INDEX(Device_Inventory!$K$2:$K$1201,MATCH(A5289,Device_Inventory!$A$2:$A$1201,0))&gt;B5289</x:f>
        <x:v>0</x:v>
      </x:c>
      <x:c r="Q5289" s="1" t="str">
        <x:f aca="0">IF(D5289&gt;O5289,"Fail: operating hours exceed in-service hours",IF(D5289+M5289&gt;O5289,"Fail: operating + unavailable hours exceed in-service hours",IF(P5289,"Partial month: within in-service hours","OK")))</x:f>
        <x:v>OK</x:v>
      </x:c>
    </x:row>
    <x:row r="5290" ht="15" hidden="0" customHeight="1">
      <x:c r="A5290" s="1" t="s">
        <x:v>4209</x:v>
      </x:c>
      <x:c r="B5290" s="14" t="n">
        <x:v>46054</x:v>
      </x:c>
      <x:c r="C5290" s="1" t="n">
        <x:v>60.8</x:v>
      </x:c>
      <x:c r="D5290" s="1" t="n">
        <x:v>416.3</x:v>
      </x:c>
      <x:c r="E5290" s="1" t="n">
        <x:v>19</x:v>
      </x:c>
      <x:c r="F5290" s="1" t="n">
        <x:v>0</x:v>
      </x:c>
      <x:c r="G5290" s="1" t="n">
        <x:v>29</x:v>
      </x:c>
      <x:c r="H5290" s="1" t="n">
        <x:v>0</x:v>
      </x:c>
      <x:c r="I5290" s="1" t="n">
        <x:v>1</x:v>
      </x:c>
      <x:c r="J5290" s="1" t="n">
        <x:v>1.01</x:v>
      </x:c>
      <x:c r="K5290" s="1" t="n">
        <x:v>2</x:v>
      </x:c>
      <x:c r="L5290" s="1" t="n">
        <x:v>93.9</x:v>
      </x:c>
      <x:c r="M5290" s="1" t="n">
        <x:v>11.6</x:v>
      </x:c>
      <x:c r="N5290" s="1" t="n">
        <x:v>16.1</x:v>
      </x:c>
      <x:c r="O5290" s="1" t="n">
        <x:f aca="0">24*MAX(0,EOMONTH(B5290,0)-MAX(B5290,INDEX(Device_Inventory!$K$2:$K$1201,MATCH(A5290,Device_Inventory!$A$2:$A$1201,0)))+1)</x:f>
        <x:v>672</x:v>
      </x:c>
      <x:c r="P5290" s="11" t="b">
        <x:f aca="0">INDEX(Device_Inventory!$K$2:$K$1201,MATCH(A5290,Device_Inventory!$A$2:$A$1201,0))&gt;B5290</x:f>
        <x:v>0</x:v>
      </x:c>
      <x:c r="Q5290" s="1" t="str">
        <x:f aca="0">IF(D5290&gt;O5290,"Fail: operating hours exceed in-service hours",IF(D5290+M5290&gt;O5290,"Fail: operating + unavailable hours exceed in-service hours",IF(P5290,"Partial month: within in-service hours","OK")))</x:f>
        <x:v>OK</x:v>
      </x:c>
    </x:row>
    <x:row r="5291" ht="15" hidden="0" customHeight="1">
      <x:c r="A5291" s="1" t="s">
        <x:v>4209</x:v>
      </x:c>
      <x:c r="B5291" s="14" t="n">
        <x:v>46082</x:v>
      </x:c>
      <x:c r="C5291" s="1" t="n">
        <x:v>57</x:v>
      </x:c>
      <x:c r="D5291" s="1" t="n">
        <x:v>321.8</x:v>
      </x:c>
      <x:c r="E5291" s="1" t="n">
        <x:v>13</x:v>
      </x:c>
      <x:c r="F5291" s="1" t="n">
        <x:v>3</x:v>
      </x:c>
      <x:c r="G5291" s="1" t="n">
        <x:v>33</x:v>
      </x:c>
      <x:c r="H5291" s="1" t="n">
        <x:v>0</x:v>
      </x:c>
      <x:c r="I5291" s="1" t="n">
        <x:v>1</x:v>
      </x:c>
      <x:c r="J5291" s="1" t="n">
        <x:v>0</x:v>
      </x:c>
      <x:c r="K5291" s="1" t="n">
        <x:v>0</x:v>
      </x:c>
      <x:c r="L5291" s="1" t="n">
        <x:v>96.3</x:v>
      </x:c>
      <x:c r="M5291" s="1" t="n">
        <x:v>0</x:v>
      </x:c>
      <x:c r="N5291" s="1" t="n">
        <x:v>10.5</x:v>
      </x:c>
      <x:c r="O5291" s="1" t="n">
        <x:f aca="0">24*MAX(0,EOMONTH(B5291,0)-MAX(B5291,INDEX(Device_Inventory!$K$2:$K$1201,MATCH(A5291,Device_Inventory!$A$2:$A$1201,0)))+1)</x:f>
        <x:v>744</x:v>
      </x:c>
      <x:c r="P5291" s="11" t="b">
        <x:f aca="0">INDEX(Device_Inventory!$K$2:$K$1201,MATCH(A5291,Device_Inventory!$A$2:$A$1201,0))&gt;B5291</x:f>
        <x:v>0</x:v>
      </x:c>
      <x:c r="Q5291" s="1" t="str">
        <x:f aca="0">IF(D5291&gt;O5291,"Fail: operating hours exceed in-service hours",IF(D5291+M5291&gt;O5291,"Fail: operating + unavailable hours exceed in-service hours",IF(P5291,"Partial month: within in-service hours","OK")))</x:f>
        <x:v>OK</x:v>
      </x:c>
    </x:row>
    <x:row r="5292" ht="15" hidden="0" customHeight="1">
      <x:c r="A5292" s="1" t="s">
        <x:v>4209</x:v>
      </x:c>
      <x:c r="B5292" s="14" t="n">
        <x:v>46113</x:v>
      </x:c>
      <x:c r="C5292" s="1" t="n">
        <x:v>56.9</x:v>
      </x:c>
      <x:c r="D5292" s="1" t="n">
        <x:v>344</x:v>
      </x:c>
      <x:c r="E5292" s="1" t="n">
        <x:v>19</x:v>
      </x:c>
      <x:c r="F5292" s="1" t="n">
        <x:v>0</x:v>
      </x:c>
      <x:c r="G5292" s="1" t="n">
        <x:v>46</x:v>
      </x:c>
      <x:c r="H5292" s="1" t="n">
        <x:v>0</x:v>
      </x:c>
      <x:c r="I5292" s="1" t="n">
        <x:v>3</x:v>
      </x:c>
      <x:c r="J5292" s="1" t="n">
        <x:v>0.07</x:v>
      </x:c>
      <x:c r="K5292" s="1" t="n">
        <x:v>0</x:v>
      </x:c>
      <x:c r="L5292" s="1" t="n">
        <x:v>92.3</x:v>
      </x:c>
      <x:c r="M5292" s="1" t="n">
        <x:v>3.1</x:v>
      </x:c>
      <x:c r="N5292" s="1" t="n">
        <x:v>13.2</x:v>
      </x:c>
      <x:c r="O5292" s="1" t="n">
        <x:f aca="0">24*MAX(0,EOMONTH(B5292,0)-MAX(B5292,INDEX(Device_Inventory!$K$2:$K$1201,MATCH(A5292,Device_Inventory!$A$2:$A$1201,0)))+1)</x:f>
        <x:v>720</x:v>
      </x:c>
      <x:c r="P5292" s="11" t="b">
        <x:f aca="0">INDEX(Device_Inventory!$K$2:$K$1201,MATCH(A5292,Device_Inventory!$A$2:$A$1201,0))&gt;B5292</x:f>
        <x:v>0</x:v>
      </x:c>
      <x:c r="Q5292" s="1" t="str">
        <x:f aca="0">IF(D5292&gt;O5292,"Fail: operating hours exceed in-service hours",IF(D5292+M5292&gt;O5292,"Fail: operating + unavailable hours exceed in-service hours",IF(P5292,"Partial month: within in-service hours","OK")))</x:f>
        <x:v>OK</x:v>
      </x:c>
    </x:row>
    <x:row r="5293" ht="15" hidden="0" customHeight="1">
      <x:c r="A5293" s="1" t="s">
        <x:v>4209</x:v>
      </x:c>
      <x:c r="B5293" s="14" t="n">
        <x:v>46143</x:v>
      </x:c>
      <x:c r="C5293" s="1" t="n">
        <x:v>44.1</x:v>
      </x:c>
      <x:c r="D5293" s="1" t="n">
        <x:v>315.1</x:v>
      </x:c>
      <x:c r="E5293" s="1" t="n">
        <x:v>28</x:v>
      </x:c>
      <x:c r="F5293" s="1" t="n">
        <x:v>1</x:v>
      </x:c>
      <x:c r="G5293" s="1" t="n">
        <x:v>39</x:v>
      </x:c>
      <x:c r="H5293" s="1" t="n">
        <x:v>0</x:v>
      </x:c>
      <x:c r="I5293" s="1" t="n">
        <x:v>0</x:v>
      </x:c>
      <x:c r="J5293" s="1" t="n">
        <x:v>0.63</x:v>
      </x:c>
      <x:c r="K5293" s="1" t="n">
        <x:v>0</x:v>
      </x:c>
      <x:c r="L5293" s="1" t="n">
        <x:v>94.3</x:v>
      </x:c>
      <x:c r="M5293" s="1" t="n">
        <x:v>0.1</x:v>
      </x:c>
      <x:c r="N5293" s="1" t="n">
        <x:v>4.4</x:v>
      </x:c>
      <x:c r="O5293" s="1" t="n">
        <x:f aca="0">24*MAX(0,EOMONTH(B5293,0)-MAX(B5293,INDEX(Device_Inventory!$K$2:$K$1201,MATCH(A5293,Device_Inventory!$A$2:$A$1201,0)))+1)</x:f>
        <x:v>744</x:v>
      </x:c>
      <x:c r="P5293" s="11" t="b">
        <x:f aca="0">INDEX(Device_Inventory!$K$2:$K$1201,MATCH(A5293,Device_Inventory!$A$2:$A$1201,0))&gt;B5293</x:f>
        <x:v>0</x:v>
      </x:c>
      <x:c r="Q5293" s="1" t="str">
        <x:f aca="0">IF(D5293&gt;O5293,"Fail: operating hours exceed in-service hours",IF(D5293+M5293&gt;O5293,"Fail: operating + unavailable hours exceed in-service hours",IF(P5293,"Partial month: within in-service hours","OK")))</x:f>
        <x:v>OK</x:v>
      </x:c>
    </x:row>
    <x:row r="5294" ht="15" hidden="0" customHeight="1">
      <x:c r="A5294" s="1" t="s">
        <x:v>4209</x:v>
      </x:c>
      <x:c r="B5294" s="14" t="n">
        <x:v>46174</x:v>
      </x:c>
      <x:c r="C5294" s="1" t="n">
        <x:v>61.8</x:v>
      </x:c>
      <x:c r="D5294" s="1" t="n">
        <x:v>344.4</x:v>
      </x:c>
      <x:c r="E5294" s="1" t="n">
        <x:v>15</x:v>
      </x:c>
      <x:c r="F5294" s="1" t="n">
        <x:v>4</x:v>
      </x:c>
      <x:c r="G5294" s="1" t="n">
        <x:v>45</x:v>
      </x:c>
      <x:c r="H5294" s="1" t="n">
        <x:v>0</x:v>
      </x:c>
      <x:c r="I5294" s="1" t="n">
        <x:v>3</x:v>
      </x:c>
      <x:c r="J5294" s="1" t="n">
        <x:v>0.63</x:v>
      </x:c>
      <x:c r="K5294" s="1" t="n">
        <x:v>2</x:v>
      </x:c>
      <x:c r="L5294" s="1" t="n">
        <x:v>94.4</x:v>
      </x:c>
      <x:c r="M5294" s="1" t="n">
        <x:v>5.6</x:v>
      </x:c>
      <x:c r="N5294" s="1" t="n">
        <x:v>8.8</x:v>
      </x:c>
      <x:c r="O5294" s="1" t="n">
        <x:f aca="0">24*MAX(0,EOMONTH(B5294,0)-MAX(B5294,INDEX(Device_Inventory!$K$2:$K$1201,MATCH(A5294,Device_Inventory!$A$2:$A$1201,0)))+1)</x:f>
        <x:v>720</x:v>
      </x:c>
      <x:c r="P5294" s="11" t="b">
        <x:f aca="0">INDEX(Device_Inventory!$K$2:$K$1201,MATCH(A5294,Device_Inventory!$A$2:$A$1201,0))&gt;B5294</x:f>
        <x:v>0</x:v>
      </x:c>
      <x:c r="Q5294" s="1" t="str">
        <x:f aca="0">IF(D5294&gt;O5294,"Fail: operating hours exceed in-service hours",IF(D5294+M5294&gt;O5294,"Fail: operating + unavailable hours exceed in-service hours",IF(P5294,"Partial month: within in-service hours","OK")))</x:f>
        <x:v>OK</x:v>
      </x:c>
    </x:row>
    <x:row r="5295" ht="15" hidden="0" customHeight="1">
      <x:c r="A5295" s="1" t="s">
        <x:v>4209</x:v>
      </x:c>
      <x:c r="B5295" s="14" t="n">
        <x:v>46204</x:v>
      </x:c>
      <x:c r="C5295" s="1" t="n">
        <x:v>46</x:v>
      </x:c>
      <x:c r="D5295" s="1" t="n">
        <x:v>300.8</x:v>
      </x:c>
      <x:c r="E5295" s="1" t="n">
        <x:v>9</x:v>
      </x:c>
      <x:c r="F5295" s="1" t="n">
        <x:v>1</x:v>
      </x:c>
      <x:c r="G5295" s="1" t="n">
        <x:v>19</x:v>
      </x:c>
      <x:c r="H5295" s="1" t="n">
        <x:v>1</x:v>
      </x:c>
      <x:c r="I5295" s="1" t="n">
        <x:v>1</x:v>
      </x:c>
      <x:c r="J5295" s="1" t="n">
        <x:v>0.28</x:v>
      </x:c>
      <x:c r="K5295" s="1" t="n">
        <x:v>0</x:v>
      </x:c>
      <x:c r="L5295" s="1" t="n">
        <x:v>93.7</x:v>
      </x:c>
      <x:c r="M5295" s="1" t="n">
        <x:v>5</x:v>
      </x:c>
      <x:c r="N5295" s="1" t="n">
        <x:v>14.2</x:v>
      </x:c>
      <x:c r="O5295" s="1" t="n">
        <x:f aca="0">24*MAX(0,EOMONTH(B5295,0)-MAX(B5295,INDEX(Device_Inventory!$K$2:$K$1201,MATCH(A5295,Device_Inventory!$A$2:$A$1201,0)))+1)</x:f>
        <x:v>744</x:v>
      </x:c>
      <x:c r="P5295" s="11" t="b">
        <x:f aca="0">INDEX(Device_Inventory!$K$2:$K$1201,MATCH(A5295,Device_Inventory!$A$2:$A$1201,0))&gt;B5295</x:f>
        <x:v>0</x:v>
      </x:c>
      <x:c r="Q5295" s="1" t="str">
        <x:f aca="0">IF(D5295&gt;O5295,"Fail: operating hours exceed in-service hours",IF(D5295+M5295&gt;O5295,"Fail: operating + unavailable hours exceed in-service hours",IF(P5295,"Partial month: within in-service hours","OK")))</x:f>
        <x:v>OK</x:v>
      </x:c>
    </x:row>
    <x:row r="5296" ht="15" hidden="0" customHeight="1">
      <x:c r="A5296" s="1" t="s">
        <x:v>1536</x:v>
      </x:c>
      <x:c r="B5296" s="14" t="n">
        <x:v>46054</x:v>
      </x:c>
      <x:c r="C5296" s="1" t="n">
        <x:v>60.9</x:v>
      </x:c>
      <x:c r="D5296" s="1" t="n">
        <x:v>428.8</x:v>
      </x:c>
      <x:c r="E5296" s="1" t="n">
        <x:v>8</x:v>
      </x:c>
      <x:c r="F5296" s="1" t="n">
        <x:v>0</x:v>
      </x:c>
      <x:c r="G5296" s="1" t="n">
        <x:v>11</x:v>
      </x:c>
      <x:c r="H5296" s="1" t="n">
        <x:v>0</x:v>
      </x:c>
      <x:c r="I5296" s="1" t="n">
        <x:v>4</x:v>
      </x:c>
      <x:c r="J5296" s="1" t="n">
        <x:v>0.45</x:v>
      </x:c>
      <x:c r="K5296" s="1" t="n">
        <x:v>0</x:v>
      </x:c>
      <x:c r="L5296" s="1" t="n">
        <x:v>93.6</x:v>
      </x:c>
      <x:c r="M5296" s="1" t="n">
        <x:v>1</x:v>
      </x:c>
      <x:c r="N5296" s="1" t="n">
        <x:v>16.2</x:v>
      </x:c>
      <x:c r="O5296" s="1" t="n">
        <x:f aca="0">24*MAX(0,EOMONTH(B5296,0)-MAX(B5296,INDEX(Device_Inventory!$K$2:$K$1201,MATCH(A5296,Device_Inventory!$A$2:$A$1201,0)))+1)</x:f>
        <x:v>672</x:v>
      </x:c>
      <x:c r="P5296" s="11" t="b">
        <x:f aca="0">INDEX(Device_Inventory!$K$2:$K$1201,MATCH(A5296,Device_Inventory!$A$2:$A$1201,0))&gt;B5296</x:f>
        <x:v>0</x:v>
      </x:c>
      <x:c r="Q5296" s="1" t="str">
        <x:f aca="0">IF(D5296&gt;O5296,"Fail: operating hours exceed in-service hours",IF(D5296+M5296&gt;O5296,"Fail: operating + unavailable hours exceed in-service hours",IF(P5296,"Partial month: within in-service hours","OK")))</x:f>
        <x:v>OK</x:v>
      </x:c>
    </x:row>
    <x:row r="5297" ht="15" hidden="0" customHeight="1">
      <x:c r="A5297" s="1" t="s">
        <x:v>1536</x:v>
      </x:c>
      <x:c r="B5297" s="14" t="n">
        <x:v>46082</x:v>
      </x:c>
      <x:c r="C5297" s="1" t="n">
        <x:v>70.2</x:v>
      </x:c>
      <x:c r="D5297" s="1" t="n">
        <x:v>494.5</x:v>
      </x:c>
      <x:c r="E5297" s="1" t="n">
        <x:v>16</x:v>
      </x:c>
      <x:c r="F5297" s="1" t="n">
        <x:v>0</x:v>
      </x:c>
      <x:c r="G5297" s="1" t="n">
        <x:v>31</x:v>
      </x:c>
      <x:c r="H5297" s="1" t="n">
        <x:v>2</x:v>
      </x:c>
      <x:c r="I5297" s="1" t="n">
        <x:v>0</x:v>
      </x:c>
      <x:c r="J5297" s="1" t="n">
        <x:v>1.08</x:v>
      </x:c>
      <x:c r="K5297" s="1" t="n">
        <x:v>1</x:v>
      </x:c>
      <x:c r="L5297" s="1" t="n">
        <x:v>92.4</x:v>
      </x:c>
      <x:c r="M5297" s="1" t="n">
        <x:v>0</x:v>
      </x:c>
      <x:c r="N5297" s="1" t="n">
        <x:v>13.2</x:v>
      </x:c>
      <x:c r="O5297" s="1" t="n">
        <x:f aca="0">24*MAX(0,EOMONTH(B5297,0)-MAX(B5297,INDEX(Device_Inventory!$K$2:$K$1201,MATCH(A5297,Device_Inventory!$A$2:$A$1201,0)))+1)</x:f>
        <x:v>744</x:v>
      </x:c>
      <x:c r="P5297" s="11" t="b">
        <x:f aca="0">INDEX(Device_Inventory!$K$2:$K$1201,MATCH(A5297,Device_Inventory!$A$2:$A$1201,0))&gt;B5297</x:f>
        <x:v>0</x:v>
      </x:c>
      <x:c r="Q5297" s="1" t="str">
        <x:f aca="0">IF(D5297&gt;O5297,"Fail: operating hours exceed in-service hours",IF(D5297+M5297&gt;O5297,"Fail: operating + unavailable hours exceed in-service hours",IF(P5297,"Partial month: within in-service hours","OK")))</x:f>
        <x:v>OK</x:v>
      </x:c>
    </x:row>
    <x:row r="5298" ht="15" hidden="0" customHeight="1">
      <x:c r="A5298" s="1" t="s">
        <x:v>1536</x:v>
      </x:c>
      <x:c r="B5298" s="14" t="n">
        <x:v>46113</x:v>
      </x:c>
      <x:c r="C5298" s="1" t="n">
        <x:v>69.5</x:v>
      </x:c>
      <x:c r="D5298" s="1" t="n">
        <x:v>457.6</x:v>
      </x:c>
      <x:c r="E5298" s="1" t="n">
        <x:v>20</x:v>
      </x:c>
      <x:c r="F5298" s="1" t="n">
        <x:v>0</x:v>
      </x:c>
      <x:c r="G5298" s="1" t="n">
        <x:v>21</x:v>
      </x:c>
      <x:c r="H5298" s="1" t="n">
        <x:v>0</x:v>
      </x:c>
      <x:c r="I5298" s="1" t="n">
        <x:v>2</x:v>
      </x:c>
      <x:c r="J5298" s="1" t="n">
        <x:v>0.39</x:v>
      </x:c>
      <x:c r="K5298" s="1" t="n">
        <x:v>1</x:v>
      </x:c>
      <x:c r="L5298" s="1" t="n">
        <x:v>95.7</x:v>
      </x:c>
      <x:c r="M5298" s="1" t="n">
        <x:v>8.8</x:v>
      </x:c>
      <x:c r="N5298" s="1" t="n">
        <x:v>17.8</x:v>
      </x:c>
      <x:c r="O5298" s="1" t="n">
        <x:f aca="0">24*MAX(0,EOMONTH(B5298,0)-MAX(B5298,INDEX(Device_Inventory!$K$2:$K$1201,MATCH(A5298,Device_Inventory!$A$2:$A$1201,0)))+1)</x:f>
        <x:v>720</x:v>
      </x:c>
      <x:c r="P5298" s="11" t="b">
        <x:f aca="0">INDEX(Device_Inventory!$K$2:$K$1201,MATCH(A5298,Device_Inventory!$A$2:$A$1201,0))&gt;B5298</x:f>
        <x:v>0</x:v>
      </x:c>
      <x:c r="Q5298" s="1" t="str">
        <x:f aca="0">IF(D5298&gt;O5298,"Fail: operating hours exceed in-service hours",IF(D5298+M5298&gt;O5298,"Fail: operating + unavailable hours exceed in-service hours",IF(P5298,"Partial month: within in-service hours","OK")))</x:f>
        <x:v>OK</x:v>
      </x:c>
    </x:row>
    <x:row r="5299" ht="15" hidden="0" customHeight="1">
      <x:c r="A5299" s="1" t="s">
        <x:v>1536</x:v>
      </x:c>
      <x:c r="B5299" s="14" t="n">
        <x:v>46143</x:v>
      </x:c>
      <x:c r="C5299" s="1" t="n">
        <x:v>73.3</x:v>
      </x:c>
      <x:c r="D5299" s="1" t="n">
        <x:v>431.5</x:v>
      </x:c>
      <x:c r="E5299" s="1" t="n">
        <x:v>21</x:v>
      </x:c>
      <x:c r="F5299" s="1" t="n">
        <x:v>0</x:v>
      </x:c>
      <x:c r="G5299" s="1" t="n">
        <x:v>45</x:v>
      </x:c>
      <x:c r="H5299" s="1" t="n">
        <x:v>0</x:v>
      </x:c>
      <x:c r="I5299" s="1" t="n">
        <x:v>0</x:v>
      </x:c>
      <x:c r="J5299" s="1" t="n">
        <x:v>0.65</x:v>
      </x:c>
      <x:c r="K5299" s="1" t="n">
        <x:v>0</x:v>
      </x:c>
      <x:c r="L5299" s="1" t="n">
        <x:v>95.5</x:v>
      </x:c>
      <x:c r="M5299" s="1" t="n">
        <x:v>0</x:v>
      </x:c>
      <x:c r="N5299" s="1" t="n">
        <x:v>14.5</x:v>
      </x:c>
      <x:c r="O5299" s="1" t="n">
        <x:f aca="0">24*MAX(0,EOMONTH(B5299,0)-MAX(B5299,INDEX(Device_Inventory!$K$2:$K$1201,MATCH(A5299,Device_Inventory!$A$2:$A$1201,0)))+1)</x:f>
        <x:v>744</x:v>
      </x:c>
      <x:c r="P5299" s="11" t="b">
        <x:f aca="0">INDEX(Device_Inventory!$K$2:$K$1201,MATCH(A5299,Device_Inventory!$A$2:$A$1201,0))&gt;B5299</x:f>
        <x:v>0</x:v>
      </x:c>
      <x:c r="Q5299" s="1" t="str">
        <x:f aca="0">IF(D5299&gt;O5299,"Fail: operating hours exceed in-service hours",IF(D5299+M5299&gt;O5299,"Fail: operating + unavailable hours exceed in-service hours",IF(P5299,"Partial month: within in-service hours","OK")))</x:f>
        <x:v>OK</x:v>
      </x:c>
    </x:row>
    <x:row r="5300" ht="15" hidden="0" customHeight="1">
      <x:c r="A5300" s="1" t="s">
        <x:v>1536</x:v>
      </x:c>
      <x:c r="B5300" s="14" t="n">
        <x:v>46174</x:v>
      </x:c>
      <x:c r="C5300" s="1" t="n">
        <x:v>73.3</x:v>
      </x:c>
      <x:c r="D5300" s="1" t="n">
        <x:v>456</x:v>
      </x:c>
      <x:c r="E5300" s="1" t="n">
        <x:v>21</x:v>
      </x:c>
      <x:c r="F5300" s="1" t="n">
        <x:v>1</x:v>
      </x:c>
      <x:c r="G5300" s="1" t="n">
        <x:v>37</x:v>
      </x:c>
      <x:c r="H5300" s="1" t="n">
        <x:v>0</x:v>
      </x:c>
      <x:c r="I5300" s="1" t="n">
        <x:v>3</x:v>
      </x:c>
      <x:c r="J5300" s="1" t="n">
        <x:v>0.71</x:v>
      </x:c>
      <x:c r="K5300" s="1" t="n">
        <x:v>0</x:v>
      </x:c>
      <x:c r="L5300" s="1" t="n">
        <x:v>96</x:v>
      </x:c>
      <x:c r="M5300" s="1" t="n">
        <x:v>0</x:v>
      </x:c>
      <x:c r="N5300" s="1" t="n">
        <x:v>21.5</x:v>
      </x:c>
      <x:c r="O5300" s="1" t="n">
        <x:f aca="0">24*MAX(0,EOMONTH(B5300,0)-MAX(B5300,INDEX(Device_Inventory!$K$2:$K$1201,MATCH(A5300,Device_Inventory!$A$2:$A$1201,0)))+1)</x:f>
        <x:v>720</x:v>
      </x:c>
      <x:c r="P5300" s="11" t="b">
        <x:f aca="0">INDEX(Device_Inventory!$K$2:$K$1201,MATCH(A5300,Device_Inventory!$A$2:$A$1201,0))&gt;B5300</x:f>
        <x:v>0</x:v>
      </x:c>
      <x:c r="Q5300" s="1" t="str">
        <x:f aca="0">IF(D5300&gt;O5300,"Fail: operating hours exceed in-service hours",IF(D5300+M5300&gt;O5300,"Fail: operating + unavailable hours exceed in-service hours",IF(P5300,"Partial month: within in-service hours","OK")))</x:f>
        <x:v>OK</x:v>
      </x:c>
    </x:row>
    <x:row r="5301" ht="15" hidden="0" customHeight="1">
      <x:c r="A5301" s="1" t="s">
        <x:v>1536</x:v>
      </x:c>
      <x:c r="B5301" s="14" t="n">
        <x:v>46204</x:v>
      </x:c>
      <x:c r="C5301" s="1" t="n">
        <x:v>75.8</x:v>
      </x:c>
      <x:c r="D5301" s="1" t="n">
        <x:v>538.5</x:v>
      </x:c>
      <x:c r="E5301" s="1" t="n">
        <x:v>12</x:v>
      </x:c>
      <x:c r="F5301" s="1" t="n">
        <x:v>0</x:v>
      </x:c>
      <x:c r="G5301" s="1" t="n">
        <x:v>43</x:v>
      </x:c>
      <x:c r="H5301" s="1" t="n">
        <x:v>0</x:v>
      </x:c>
      <x:c r="I5301" s="1" t="n">
        <x:v>1</x:v>
      </x:c>
      <x:c r="J5301" s="1" t="n">
        <x:v>0.55</x:v>
      </x:c>
      <x:c r="K5301" s="1" t="n">
        <x:v>1</x:v>
      </x:c>
      <x:c r="L5301" s="1" t="n">
        <x:v>95.2</x:v>
      </x:c>
      <x:c r="M5301" s="1" t="n">
        <x:v>12.9</x:v>
      </x:c>
      <x:c r="N5301" s="1" t="n">
        <x:v>12</x:v>
      </x:c>
      <x:c r="O5301" s="1" t="n">
        <x:f aca="0">24*MAX(0,EOMONTH(B5301,0)-MAX(B5301,INDEX(Device_Inventory!$K$2:$K$1201,MATCH(A5301,Device_Inventory!$A$2:$A$1201,0)))+1)</x:f>
        <x:v>744</x:v>
      </x:c>
      <x:c r="P5301" s="11" t="b">
        <x:f aca="0">INDEX(Device_Inventory!$K$2:$K$1201,MATCH(A5301,Device_Inventory!$A$2:$A$1201,0))&gt;B5301</x:f>
        <x:v>0</x:v>
      </x:c>
      <x:c r="Q5301" s="1" t="str">
        <x:f aca="0">IF(D5301&gt;O5301,"Fail: operating hours exceed in-service hours",IF(D5301+M5301&gt;O5301,"Fail: operating + unavailable hours exceed in-service hours",IF(P5301,"Partial month: within in-service hours","OK")))</x:f>
        <x:v>OK</x:v>
      </x:c>
    </x:row>
    <x:row r="5302" ht="15" hidden="0" customHeight="1">
      <x:c r="A5302" s="1" t="s">
        <x:v>1539</x:v>
      </x:c>
      <x:c r="B5302" s="14" t="n">
        <x:v>46054</x:v>
      </x:c>
      <x:c r="C5302" s="1" t="n">
        <x:v>55.4</x:v>
      </x:c>
      <x:c r="D5302" s="1" t="n">
        <x:v>316.1</x:v>
      </x:c>
      <x:c r="E5302" s="1" t="n">
        <x:v>5</x:v>
      </x:c>
      <x:c r="F5302" s="1" t="n">
        <x:v>0</x:v>
      </x:c>
      <x:c r="G5302" s="1" t="n">
        <x:v>19</x:v>
      </x:c>
      <x:c r="H5302" s="1" t="n">
        <x:v>1</x:v>
      </x:c>
      <x:c r="I5302" s="1" t="n">
        <x:v>0</x:v>
      </x:c>
      <x:c r="J5302" s="1" t="n">
        <x:v>0.47</x:v>
      </x:c>
      <x:c r="K5302" s="1" t="n">
        <x:v>0</x:v>
      </x:c>
      <x:c r="L5302" s="1" t="n">
        <x:v>97.6</x:v>
      </x:c>
      <x:c r="M5302" s="1" t="n">
        <x:v>6.8</x:v>
      </x:c>
      <x:c r="N5302" s="1" t="n">
        <x:v>10</x:v>
      </x:c>
      <x:c r="O5302" s="1" t="n">
        <x:f aca="0">24*MAX(0,EOMONTH(B5302,0)-MAX(B5302,INDEX(Device_Inventory!$K$2:$K$1201,MATCH(A5302,Device_Inventory!$A$2:$A$1201,0)))+1)</x:f>
        <x:v>672</x:v>
      </x:c>
      <x:c r="P5302" s="11" t="b">
        <x:f aca="0">INDEX(Device_Inventory!$K$2:$K$1201,MATCH(A5302,Device_Inventory!$A$2:$A$1201,0))&gt;B5302</x:f>
        <x:v>0</x:v>
      </x:c>
      <x:c r="Q5302" s="1" t="str">
        <x:f aca="0">IF(D5302&gt;O5302,"Fail: operating hours exceed in-service hours",IF(D5302+M5302&gt;O5302,"Fail: operating + unavailable hours exceed in-service hours",IF(P5302,"Partial month: within in-service hours","OK")))</x:f>
        <x:v>OK</x:v>
      </x:c>
    </x:row>
    <x:row r="5303" ht="15" hidden="0" customHeight="1">
      <x:c r="A5303" s="1" t="s">
        <x:v>1539</x:v>
      </x:c>
      <x:c r="B5303" s="14" t="n">
        <x:v>46082</x:v>
      </x:c>
      <x:c r="C5303" s="1" t="n">
        <x:v>51.1</x:v>
      </x:c>
      <x:c r="D5303" s="1" t="n">
        <x:v>280.3</x:v>
      </x:c>
      <x:c r="E5303" s="1" t="n">
        <x:v>19</x:v>
      </x:c>
      <x:c r="F5303" s="1" t="n">
        <x:v>0</x:v>
      </x:c>
      <x:c r="G5303" s="1" t="n">
        <x:v>44</x:v>
      </x:c>
      <x:c r="H5303" s="1" t="n">
        <x:v>0</x:v>
      </x:c>
      <x:c r="I5303" s="1" t="n">
        <x:v>0</x:v>
      </x:c>
      <x:c r="J5303" s="1" t="n">
        <x:v>0.32</x:v>
      </x:c>
      <x:c r="K5303" s="1" t="n">
        <x:v>1</x:v>
      </x:c>
      <x:c r="L5303" s="1" t="n">
        <x:v>96.4</x:v>
      </x:c>
      <x:c r="M5303" s="1" t="n">
        <x:v>6.5</x:v>
      </x:c>
      <x:c r="N5303" s="1" t="n">
        <x:v>13.3</x:v>
      </x:c>
      <x:c r="O5303" s="1" t="n">
        <x:f aca="0">24*MAX(0,EOMONTH(B5303,0)-MAX(B5303,INDEX(Device_Inventory!$K$2:$K$1201,MATCH(A5303,Device_Inventory!$A$2:$A$1201,0)))+1)</x:f>
        <x:v>744</x:v>
      </x:c>
      <x:c r="P5303" s="11" t="b">
        <x:f aca="0">INDEX(Device_Inventory!$K$2:$K$1201,MATCH(A5303,Device_Inventory!$A$2:$A$1201,0))&gt;B5303</x:f>
        <x:v>0</x:v>
      </x:c>
      <x:c r="Q5303" s="1" t="str">
        <x:f aca="0">IF(D5303&gt;O5303,"Fail: operating hours exceed in-service hours",IF(D5303+M5303&gt;O5303,"Fail: operating + unavailable hours exceed in-service hours",IF(P5303,"Partial month: within in-service hours","OK")))</x:f>
        <x:v>OK</x:v>
      </x:c>
    </x:row>
    <x:row r="5304" ht="15" hidden="0" customHeight="1">
      <x:c r="A5304" s="1" t="s">
        <x:v>1539</x:v>
      </x:c>
      <x:c r="B5304" s="14" t="n">
        <x:v>46113</x:v>
      </x:c>
      <x:c r="C5304" s="1" t="n">
        <x:v>38.5</x:v>
      </x:c>
      <x:c r="D5304" s="1" t="n">
        <x:v>267.8</x:v>
      </x:c>
      <x:c r="E5304" s="1" t="n">
        <x:v>7</x:v>
      </x:c>
      <x:c r="F5304" s="1" t="n">
        <x:v>0</x:v>
      </x:c>
      <x:c r="G5304" s="1" t="n">
        <x:v>28</x:v>
      </x:c>
      <x:c r="H5304" s="1" t="n">
        <x:v>0</x:v>
      </x:c>
      <x:c r="I5304" s="1" t="n">
        <x:v>1</x:v>
      </x:c>
      <x:c r="J5304" s="1" t="n">
        <x:v>0.36</x:v>
      </x:c>
      <x:c r="K5304" s="1" t="n">
        <x:v>0</x:v>
      </x:c>
      <x:c r="L5304" s="1" t="n">
        <x:v>95.6</x:v>
      </x:c>
      <x:c r="M5304" s="1" t="n">
        <x:v>7.2</x:v>
      </x:c>
      <x:c r="N5304" s="1" t="n">
        <x:v>6.4</x:v>
      </x:c>
      <x:c r="O5304" s="1" t="n">
        <x:f aca="0">24*MAX(0,EOMONTH(B5304,0)-MAX(B5304,INDEX(Device_Inventory!$K$2:$K$1201,MATCH(A5304,Device_Inventory!$A$2:$A$1201,0)))+1)</x:f>
        <x:v>720</x:v>
      </x:c>
      <x:c r="P5304" s="11" t="b">
        <x:f aca="0">INDEX(Device_Inventory!$K$2:$K$1201,MATCH(A5304,Device_Inventory!$A$2:$A$1201,0))&gt;B5304</x:f>
        <x:v>0</x:v>
      </x:c>
      <x:c r="Q5304" s="1" t="str">
        <x:f aca="0">IF(D5304&gt;O5304,"Fail: operating hours exceed in-service hours",IF(D5304+M5304&gt;O5304,"Fail: operating + unavailable hours exceed in-service hours",IF(P5304,"Partial month: within in-service hours","OK")))</x:f>
        <x:v>OK</x:v>
      </x:c>
    </x:row>
    <x:row r="5305" ht="15" hidden="0" customHeight="1">
      <x:c r="A5305" s="1" t="s">
        <x:v>1539</x:v>
      </x:c>
      <x:c r="B5305" s="14" t="n">
        <x:v>46143</x:v>
      </x:c>
      <x:c r="C5305" s="1" t="n">
        <x:v>63.4</x:v>
      </x:c>
      <x:c r="D5305" s="1" t="n">
        <x:v>419.3</x:v>
      </x:c>
      <x:c r="E5305" s="1" t="n">
        <x:v>23</x:v>
      </x:c>
      <x:c r="F5305" s="1" t="n">
        <x:v>0</x:v>
      </x:c>
      <x:c r="G5305" s="1" t="n">
        <x:v>29</x:v>
      </x:c>
      <x:c r="H5305" s="1" t="n">
        <x:v>0</x:v>
      </x:c>
      <x:c r="I5305" s="1" t="n">
        <x:v>4</x:v>
      </x:c>
      <x:c r="J5305" s="1" t="n">
        <x:v>0</x:v>
      </x:c>
      <x:c r="K5305" s="1" t="n">
        <x:v>2</x:v>
      </x:c>
      <x:c r="L5305" s="1" t="n">
        <x:v>94.3</x:v>
      </x:c>
      <x:c r="M5305" s="1" t="n">
        <x:v>6.8</x:v>
      </x:c>
      <x:c r="N5305" s="1" t="n">
        <x:v>6.6</x:v>
      </x:c>
      <x:c r="O5305" s="1" t="n">
        <x:f aca="0">24*MAX(0,EOMONTH(B5305,0)-MAX(B5305,INDEX(Device_Inventory!$K$2:$K$1201,MATCH(A5305,Device_Inventory!$A$2:$A$1201,0)))+1)</x:f>
        <x:v>744</x:v>
      </x:c>
      <x:c r="P5305" s="11" t="b">
        <x:f aca="0">INDEX(Device_Inventory!$K$2:$K$1201,MATCH(A5305,Device_Inventory!$A$2:$A$1201,0))&gt;B5305</x:f>
        <x:v>0</x:v>
      </x:c>
      <x:c r="Q5305" s="1" t="str">
        <x:f aca="0">IF(D5305&gt;O5305,"Fail: operating hours exceed in-service hours",IF(D5305+M5305&gt;O5305,"Fail: operating + unavailable hours exceed in-service hours",IF(P5305,"Partial month: within in-service hours","OK")))</x:f>
        <x:v>OK</x:v>
      </x:c>
    </x:row>
    <x:row r="5306" ht="15" hidden="0" customHeight="1">
      <x:c r="A5306" s="1" t="s">
        <x:v>1539</x:v>
      </x:c>
      <x:c r="B5306" s="14" t="n">
        <x:v>46174</x:v>
      </x:c>
      <x:c r="C5306" s="1" t="n">
        <x:v>49.8</x:v>
      </x:c>
      <x:c r="D5306" s="1" t="n">
        <x:v>338</x:v>
      </x:c>
      <x:c r="E5306" s="1" t="n">
        <x:v>16</x:v>
      </x:c>
      <x:c r="F5306" s="1" t="n">
        <x:v>0</x:v>
      </x:c>
      <x:c r="G5306" s="1" t="n">
        <x:v>44</x:v>
      </x:c>
      <x:c r="H5306" s="1" t="n">
        <x:v>0</x:v>
      </x:c>
      <x:c r="I5306" s="1" t="n">
        <x:v>3</x:v>
      </x:c>
      <x:c r="J5306" s="1" t="n">
        <x:v>0.27</x:v>
      </x:c>
      <x:c r="K5306" s="1" t="n">
        <x:v>0</x:v>
      </x:c>
      <x:c r="L5306" s="1" t="n">
        <x:v>92.3</x:v>
      </x:c>
      <x:c r="M5306" s="1" t="n">
        <x:v>7.6</x:v>
      </x:c>
      <x:c r="N5306" s="1" t="n">
        <x:v>4.4</x:v>
      </x:c>
      <x:c r="O5306" s="1" t="n">
        <x:f aca="0">24*MAX(0,EOMONTH(B5306,0)-MAX(B5306,INDEX(Device_Inventory!$K$2:$K$1201,MATCH(A5306,Device_Inventory!$A$2:$A$1201,0)))+1)</x:f>
        <x:v>720</x:v>
      </x:c>
      <x:c r="P5306" s="11" t="b">
        <x:f aca="0">INDEX(Device_Inventory!$K$2:$K$1201,MATCH(A5306,Device_Inventory!$A$2:$A$1201,0))&gt;B5306</x:f>
        <x:v>0</x:v>
      </x:c>
      <x:c r="Q5306" s="1" t="str">
        <x:f aca="0">IF(D5306&gt;O5306,"Fail: operating hours exceed in-service hours",IF(D5306+M5306&gt;O5306,"Fail: operating + unavailable hours exceed in-service hours",IF(P5306,"Partial month: within in-service hours","OK")))</x:f>
        <x:v>OK</x:v>
      </x:c>
    </x:row>
    <x:row r="5307" ht="15" hidden="0" customHeight="1">
      <x:c r="A5307" s="1" t="s">
        <x:v>1539</x:v>
      </x:c>
      <x:c r="B5307" s="14" t="n">
        <x:v>46204</x:v>
      </x:c>
      <x:c r="C5307" s="1" t="n">
        <x:v>67.1</x:v>
      </x:c>
      <x:c r="D5307" s="1" t="n">
        <x:v>470.5</x:v>
      </x:c>
      <x:c r="E5307" s="1" t="n">
        <x:v>15</x:v>
      </x:c>
      <x:c r="F5307" s="1" t="n">
        <x:v>0</x:v>
      </x:c>
      <x:c r="G5307" s="1" t="n">
        <x:v>30</x:v>
      </x:c>
      <x:c r="H5307" s="1" t="n">
        <x:v>0</x:v>
      </x:c>
      <x:c r="I5307" s="1" t="n">
        <x:v>3</x:v>
      </x:c>
      <x:c r="J5307" s="1" t="n">
        <x:v>0.2</x:v>
      </x:c>
      <x:c r="K5307" s="1" t="n">
        <x:v>1</x:v>
      </x:c>
      <x:c r="L5307" s="1" t="n">
        <x:v>94.7</x:v>
      </x:c>
      <x:c r="M5307" s="1" t="n">
        <x:v>0</x:v>
      </x:c>
      <x:c r="N5307" s="1" t="n">
        <x:v>14.6</x:v>
      </x:c>
      <x:c r="O5307" s="1" t="n">
        <x:f aca="0">24*MAX(0,EOMONTH(B5307,0)-MAX(B5307,INDEX(Device_Inventory!$K$2:$K$1201,MATCH(A5307,Device_Inventory!$A$2:$A$1201,0)))+1)</x:f>
        <x:v>744</x:v>
      </x:c>
      <x:c r="P5307" s="11" t="b">
        <x:f aca="0">INDEX(Device_Inventory!$K$2:$K$1201,MATCH(A5307,Device_Inventory!$A$2:$A$1201,0))&gt;B5307</x:f>
        <x:v>0</x:v>
      </x:c>
      <x:c r="Q5307" s="1" t="str">
        <x:f aca="0">IF(D5307&gt;O5307,"Fail: operating hours exceed in-service hours",IF(D5307+M5307&gt;O5307,"Fail: operating + unavailable hours exceed in-service hours",IF(P5307,"Partial month: within in-service hours","OK")))</x:f>
        <x:v>OK</x:v>
      </x:c>
    </x:row>
    <x:row r="5308" ht="15" hidden="0" customHeight="1">
      <x:c r="A5308" s="1" t="s">
        <x:v>1540</x:v>
      </x:c>
      <x:c r="B5308" s="14" t="n">
        <x:v>46054</x:v>
      </x:c>
      <x:c r="C5308" s="1" t="n">
        <x:v>70.8</x:v>
      </x:c>
      <x:c r="D5308" s="1" t="n">
        <x:v>397.6</x:v>
      </x:c>
      <x:c r="E5308" s="1" t="n">
        <x:v>23</x:v>
      </x:c>
      <x:c r="F5308" s="1" t="n">
        <x:v>2</x:v>
      </x:c>
      <x:c r="G5308" s="1" t="n">
        <x:v>34</x:v>
      </x:c>
      <x:c r="H5308" s="1" t="n">
        <x:v>1</x:v>
      </x:c>
      <x:c r="I5308" s="1" t="n">
        <x:v>1</x:v>
      </x:c>
      <x:c r="J5308" s="1" t="n">
        <x:v>0.08</x:v>
      </x:c>
      <x:c r="K5308" s="1" t="n">
        <x:v>1</x:v>
      </x:c>
      <x:c r="L5308" s="1" t="n">
        <x:v>91.9</x:v>
      </x:c>
      <x:c r="M5308" s="1" t="n">
        <x:v>0</x:v>
      </x:c>
      <x:c r="N5308" s="1" t="n">
        <x:v>14.6</x:v>
      </x:c>
      <x:c r="O5308" s="1" t="n">
        <x:f aca="0">24*MAX(0,EOMONTH(B5308,0)-MAX(B5308,INDEX(Device_Inventory!$K$2:$K$1201,MATCH(A5308,Device_Inventory!$A$2:$A$1201,0)))+1)</x:f>
        <x:v>672</x:v>
      </x:c>
      <x:c r="P5308" s="11" t="b">
        <x:f aca="0">INDEX(Device_Inventory!$K$2:$K$1201,MATCH(A5308,Device_Inventory!$A$2:$A$1201,0))&gt;B5308</x:f>
        <x:v>0</x:v>
      </x:c>
      <x:c r="Q5308" s="1" t="str">
        <x:f aca="0">IF(D5308&gt;O5308,"Fail: operating hours exceed in-service hours",IF(D5308+M5308&gt;O5308,"Fail: operating + unavailable hours exceed in-service hours",IF(P5308,"Partial month: within in-service hours","OK")))</x:f>
        <x:v>OK</x:v>
      </x:c>
    </x:row>
    <x:row r="5309" ht="15" hidden="0" customHeight="1">
      <x:c r="A5309" s="1" t="s">
        <x:v>1540</x:v>
      </x:c>
      <x:c r="B5309" s="14" t="n">
        <x:v>46082</x:v>
      </x:c>
      <x:c r="C5309" s="1" t="n">
        <x:v>36.6</x:v>
      </x:c>
      <x:c r="D5309" s="1" t="n">
        <x:v>236</x:v>
      </x:c>
      <x:c r="E5309" s="1" t="n">
        <x:v>13</x:v>
      </x:c>
      <x:c r="F5309" s="1" t="n">
        <x:v>0</x:v>
      </x:c>
      <x:c r="G5309" s="1" t="n">
        <x:v>24</x:v>
      </x:c>
      <x:c r="H5309" s="1" t="n">
        <x:v>0</x:v>
      </x:c>
      <x:c r="I5309" s="1" t="n">
        <x:v>0</x:v>
      </x:c>
      <x:c r="J5309" s="1" t="n">
        <x:v>0.3</x:v>
      </x:c>
      <x:c r="K5309" s="1" t="n">
        <x:v>0</x:v>
      </x:c>
      <x:c r="L5309" s="1" t="n">
        <x:v>96.1</x:v>
      </x:c>
      <x:c r="M5309" s="1" t="n">
        <x:v>11.5</x:v>
      </x:c>
      <x:c r="N5309" s="1" t="n">
        <x:v>10.7</x:v>
      </x:c>
      <x:c r="O5309" s="1" t="n">
        <x:f aca="0">24*MAX(0,EOMONTH(B5309,0)-MAX(B5309,INDEX(Device_Inventory!$K$2:$K$1201,MATCH(A5309,Device_Inventory!$A$2:$A$1201,0)))+1)</x:f>
        <x:v>744</x:v>
      </x:c>
      <x:c r="P5309" s="11" t="b">
        <x:f aca="0">INDEX(Device_Inventory!$K$2:$K$1201,MATCH(A5309,Device_Inventory!$A$2:$A$1201,0))&gt;B5309</x:f>
        <x:v>0</x:v>
      </x:c>
      <x:c r="Q5309" s="1" t="str">
        <x:f aca="0">IF(D5309&gt;O5309,"Fail: operating hours exceed in-service hours",IF(D5309+M5309&gt;O5309,"Fail: operating + unavailable hours exceed in-service hours",IF(P5309,"Partial month: within in-service hours","OK")))</x:f>
        <x:v>OK</x:v>
      </x:c>
    </x:row>
    <x:row r="5310" ht="15" hidden="0" customHeight="1">
      <x:c r="A5310" s="1" t="s">
        <x:v>1540</x:v>
      </x:c>
      <x:c r="B5310" s="14" t="n">
        <x:v>46113</x:v>
      </x:c>
      <x:c r="C5310" s="1" t="n">
        <x:v>49.7</x:v>
      </x:c>
      <x:c r="D5310" s="1" t="n">
        <x:v>319.7</x:v>
      </x:c>
      <x:c r="E5310" s="1" t="n">
        <x:v>26</x:v>
      </x:c>
      <x:c r="F5310" s="1" t="n">
        <x:v>0</x:v>
      </x:c>
      <x:c r="G5310" s="1" t="n">
        <x:v>30</x:v>
      </x:c>
      <x:c r="H5310" s="1" t="n">
        <x:v>1</x:v>
      </x:c>
      <x:c r="I5310" s="1" t="n">
        <x:v>0</x:v>
      </x:c>
      <x:c r="J5310" s="1" t="n">
        <x:v>1.35</x:v>
      </x:c>
      <x:c r="K5310" s="1" t="n">
        <x:v>1</x:v>
      </x:c>
      <x:c r="L5310" s="1" t="n">
        <x:v>95</x:v>
      </x:c>
      <x:c r="M5310" s="1" t="n">
        <x:v>6.9</x:v>
      </x:c>
      <x:c r="N5310" s="1" t="n">
        <x:v>5.6</x:v>
      </x:c>
      <x:c r="O5310" s="1" t="n">
        <x:f aca="0">24*MAX(0,EOMONTH(B5310,0)-MAX(B5310,INDEX(Device_Inventory!$K$2:$K$1201,MATCH(A5310,Device_Inventory!$A$2:$A$1201,0)))+1)</x:f>
        <x:v>720</x:v>
      </x:c>
      <x:c r="P5310" s="11" t="b">
        <x:f aca="0">INDEX(Device_Inventory!$K$2:$K$1201,MATCH(A5310,Device_Inventory!$A$2:$A$1201,0))&gt;B5310</x:f>
        <x:v>0</x:v>
      </x:c>
      <x:c r="Q5310" s="1" t="str">
        <x:f aca="0">IF(D5310&gt;O5310,"Fail: operating hours exceed in-service hours",IF(D5310+M5310&gt;O5310,"Fail: operating + unavailable hours exceed in-service hours",IF(P5310,"Partial month: within in-service hours","OK")))</x:f>
        <x:v>OK</x:v>
      </x:c>
    </x:row>
    <x:row r="5311" ht="15" hidden="0" customHeight="1">
      <x:c r="A5311" s="1" t="s">
        <x:v>1540</x:v>
      </x:c>
      <x:c r="B5311" s="14" t="n">
        <x:v>46143</x:v>
      </x:c>
      <x:c r="C5311" s="1" t="n">
        <x:v>43.7</x:v>
      </x:c>
      <x:c r="D5311" s="1" t="n">
        <x:v>261.5</x:v>
      </x:c>
      <x:c r="E5311" s="1" t="n">
        <x:v>14</x:v>
      </x:c>
      <x:c r="F5311" s="1" t="n">
        <x:v>0</x:v>
      </x:c>
      <x:c r="G5311" s="1" t="n">
        <x:v>30</x:v>
      </x:c>
      <x:c r="H5311" s="1" t="n">
        <x:v>1</x:v>
      </x:c>
      <x:c r="I5311" s="1" t="n">
        <x:v>4</x:v>
      </x:c>
      <x:c r="J5311" s="1" t="n">
        <x:v>0.98</x:v>
      </x:c>
      <x:c r="K5311" s="1" t="n">
        <x:v>2</x:v>
      </x:c>
      <x:c r="L5311" s="1" t="n">
        <x:v>91.6</x:v>
      </x:c>
      <x:c r="M5311" s="1" t="n">
        <x:v>18.2</x:v>
      </x:c>
      <x:c r="N5311" s="1" t="n">
        <x:v>4</x:v>
      </x:c>
      <x:c r="O5311" s="1" t="n">
        <x:f aca="0">24*MAX(0,EOMONTH(B5311,0)-MAX(B5311,INDEX(Device_Inventory!$K$2:$K$1201,MATCH(A5311,Device_Inventory!$A$2:$A$1201,0)))+1)</x:f>
        <x:v>744</x:v>
      </x:c>
      <x:c r="P5311" s="11" t="b">
        <x:f aca="0">INDEX(Device_Inventory!$K$2:$K$1201,MATCH(A5311,Device_Inventory!$A$2:$A$1201,0))&gt;B5311</x:f>
        <x:v>0</x:v>
      </x:c>
      <x:c r="Q5311" s="1" t="str">
        <x:f aca="0">IF(D5311&gt;O5311,"Fail: operating hours exceed in-service hours",IF(D5311+M5311&gt;O5311,"Fail: operating + unavailable hours exceed in-service hours",IF(P5311,"Partial month: within in-service hours","OK")))</x:f>
        <x:v>OK</x:v>
      </x:c>
    </x:row>
    <x:row r="5312" ht="15" hidden="0" customHeight="1">
      <x:c r="A5312" s="1" t="s">
        <x:v>1540</x:v>
      </x:c>
      <x:c r="B5312" s="14" t="n">
        <x:v>46174</x:v>
      </x:c>
      <x:c r="C5312" s="1" t="n">
        <x:v>63.6</x:v>
      </x:c>
      <x:c r="D5312" s="1" t="n">
        <x:v>442.6</x:v>
      </x:c>
      <x:c r="E5312" s="1" t="n">
        <x:v>27</x:v>
      </x:c>
      <x:c r="F5312" s="1" t="n">
        <x:v>0</x:v>
      </x:c>
      <x:c r="G5312" s="1" t="n">
        <x:v>51</x:v>
      </x:c>
      <x:c r="H5312" s="1" t="n">
        <x:v>1</x:v>
      </x:c>
      <x:c r="I5312" s="1" t="n">
        <x:v>1</x:v>
      </x:c>
      <x:c r="J5312" s="1" t="n">
        <x:v>1.63</x:v>
      </x:c>
      <x:c r="K5312" s="1" t="n">
        <x:v>0</x:v>
      </x:c>
      <x:c r="L5312" s="1" t="n">
        <x:v>98</x:v>
      </x:c>
      <x:c r="M5312" s="1" t="n">
        <x:v>2.6</x:v>
      </x:c>
      <x:c r="N5312" s="1" t="n">
        <x:v>16.5</x:v>
      </x:c>
      <x:c r="O5312" s="1" t="n">
        <x:f aca="0">24*MAX(0,EOMONTH(B5312,0)-MAX(B5312,INDEX(Device_Inventory!$K$2:$K$1201,MATCH(A5312,Device_Inventory!$A$2:$A$1201,0)))+1)</x:f>
        <x:v>720</x:v>
      </x:c>
      <x:c r="P5312" s="11" t="b">
        <x:f aca="0">INDEX(Device_Inventory!$K$2:$K$1201,MATCH(A5312,Device_Inventory!$A$2:$A$1201,0))&gt;B5312</x:f>
        <x:v>0</x:v>
      </x:c>
      <x:c r="Q5312" s="1" t="str">
        <x:f aca="0">IF(D5312&gt;O5312,"Fail: operating hours exceed in-service hours",IF(D5312+M5312&gt;O5312,"Fail: operating + unavailable hours exceed in-service hours",IF(P5312,"Partial month: within in-service hours","OK")))</x:f>
        <x:v>OK</x:v>
      </x:c>
    </x:row>
    <x:row r="5313" ht="15" hidden="0" customHeight="1">
      <x:c r="A5313" s="1" t="s">
        <x:v>1540</x:v>
      </x:c>
      <x:c r="B5313" s="14" t="n">
        <x:v>46204</x:v>
      </x:c>
      <x:c r="C5313" s="1" t="n">
        <x:v>38.2</x:v>
      </x:c>
      <x:c r="D5313" s="1" t="n">
        <x:v>249.1</x:v>
      </x:c>
      <x:c r="E5313" s="1" t="n">
        <x:v>13</x:v>
      </x:c>
      <x:c r="F5313" s="1" t="n">
        <x:v>2</x:v>
      </x:c>
      <x:c r="G5313" s="1" t="n">
        <x:v>38</x:v>
      </x:c>
      <x:c r="H5313" s="1" t="n">
        <x:v>0</x:v>
      </x:c>
      <x:c r="I5313" s="1" t="n">
        <x:v>0</x:v>
      </x:c>
      <x:c r="J5313" s="1" t="n">
        <x:v>1.37</x:v>
      </x:c>
      <x:c r="K5313" s="1" t="n">
        <x:v>0</x:v>
      </x:c>
      <x:c r="L5313" s="1" t="n">
        <x:v>92.7</x:v>
      </x:c>
      <x:c r="M5313" s="1" t="n">
        <x:v>7.7</x:v>
      </x:c>
      <x:c r="N5313" s="1" t="n">
        <x:v>11.3</x:v>
      </x:c>
      <x:c r="O5313" s="1" t="n">
        <x:f aca="0">24*MAX(0,EOMONTH(B5313,0)-MAX(B5313,INDEX(Device_Inventory!$K$2:$K$1201,MATCH(A5313,Device_Inventory!$A$2:$A$1201,0)))+1)</x:f>
        <x:v>744</x:v>
      </x:c>
      <x:c r="P5313" s="11" t="b">
        <x:f aca="0">INDEX(Device_Inventory!$K$2:$K$1201,MATCH(A5313,Device_Inventory!$A$2:$A$1201,0))&gt;B5313</x:f>
        <x:v>0</x:v>
      </x:c>
      <x:c r="Q5313" s="1" t="str">
        <x:f aca="0">IF(D5313&gt;O5313,"Fail: operating hours exceed in-service hours",IF(D5313+M5313&gt;O5313,"Fail: operating + unavailable hours exceed in-service hours",IF(P5313,"Partial month: within in-service hours","OK")))</x:f>
        <x:v>OK</x:v>
      </x:c>
    </x:row>
    <x:row r="5314" ht="15" hidden="0" customHeight="1">
      <x:c r="A5314" s="1" t="s">
        <x:v>4218</x:v>
      </x:c>
      <x:c r="B5314" s="14" t="n">
        <x:v>46054</x:v>
      </x:c>
      <x:c r="C5314" s="1" t="n">
        <x:v>22.1</x:v>
      </x:c>
      <x:c r="D5314" s="1" t="n">
        <x:v>153.2</x:v>
      </x:c>
      <x:c r="E5314" s="1" t="n">
        <x:v>19</x:v>
      </x:c>
      <x:c r="F5314" s="1" t="n">
        <x:v>5</x:v>
      </x:c>
      <x:c r="G5314" s="1" t="n">
        <x:v>35</x:v>
      </x:c>
      <x:c r="H5314" s="1" t="n">
        <x:v>1</x:v>
      </x:c>
      <x:c r="I5314" s="1" t="n">
        <x:v>2</x:v>
      </x:c>
      <x:c r="J5314" s="1" t="n">
        <x:v>2.22</x:v>
      </x:c>
      <x:c r="K5314" s="1" t="n">
        <x:v>3</x:v>
      </x:c>
      <x:c r="L5314" s="1" t="n">
        <x:v>92.1</x:v>
      </x:c>
      <x:c r="M5314" s="1" t="n">
        <x:v>11.5</x:v>
      </x:c>
      <x:c r="N5314" s="1" t="n">
        <x:v>4.9</x:v>
      </x:c>
      <x:c r="O5314" s="1" t="n">
        <x:f aca="0">24*MAX(0,EOMONTH(B5314,0)-MAX(B5314,INDEX(Device_Inventory!$K$2:$K$1201,MATCH(A5314,Device_Inventory!$A$2:$A$1201,0)))+1)</x:f>
        <x:v>672</x:v>
      </x:c>
      <x:c r="P5314" s="11" t="b">
        <x:f aca="0">INDEX(Device_Inventory!$K$2:$K$1201,MATCH(A5314,Device_Inventory!$A$2:$A$1201,0))&gt;B5314</x:f>
        <x:v>0</x:v>
      </x:c>
      <x:c r="Q5314" s="1" t="str">
        <x:f aca="0">IF(D5314&gt;O5314,"Fail: operating hours exceed in-service hours",IF(D5314+M5314&gt;O5314,"Fail: operating + unavailable hours exceed in-service hours",IF(P5314,"Partial month: within in-service hours","OK")))</x:f>
        <x:v>OK</x:v>
      </x:c>
    </x:row>
    <x:row r="5315" ht="15" hidden="0" customHeight="1">
      <x:c r="A5315" s="1" t="s">
        <x:v>4218</x:v>
      </x:c>
      <x:c r="B5315" s="14" t="n">
        <x:v>46082</x:v>
      </x:c>
      <x:c r="C5315" s="1" t="n">
        <x:v>37.8</x:v>
      </x:c>
      <x:c r="D5315" s="1" t="n">
        <x:v>246.5</x:v>
      </x:c>
      <x:c r="E5315" s="1" t="n">
        <x:v>32</x:v>
      </x:c>
      <x:c r="F5315" s="1" t="n">
        <x:v>4</x:v>
      </x:c>
      <x:c r="G5315" s="1" t="n">
        <x:v>20</x:v>
      </x:c>
      <x:c r="H5315" s="1" t="n">
        <x:v>3</x:v>
      </x:c>
      <x:c r="I5315" s="1" t="n">
        <x:v>0</x:v>
      </x:c>
      <x:c r="J5315" s="1" t="n">
        <x:v>2.81</x:v>
      </x:c>
      <x:c r="K5315" s="1" t="n">
        <x:v>3</x:v>
      </x:c>
      <x:c r="L5315" s="1" t="n">
        <x:v>96.2</x:v>
      </x:c>
      <x:c r="M5315" s="1" t="n">
        <x:v>16.4</x:v>
      </x:c>
      <x:c r="N5315" s="1" t="n">
        <x:v>10.4</x:v>
      </x:c>
      <x:c r="O5315" s="1" t="n">
        <x:f aca="0">24*MAX(0,EOMONTH(B5315,0)-MAX(B5315,INDEX(Device_Inventory!$K$2:$K$1201,MATCH(A5315,Device_Inventory!$A$2:$A$1201,0)))+1)</x:f>
        <x:v>744</x:v>
      </x:c>
      <x:c r="P5315" s="11" t="b">
        <x:f aca="0">INDEX(Device_Inventory!$K$2:$K$1201,MATCH(A5315,Device_Inventory!$A$2:$A$1201,0))&gt;B5315</x:f>
        <x:v>0</x:v>
      </x:c>
      <x:c r="Q5315" s="1" t="str">
        <x:f aca="0">IF(D5315&gt;O5315,"Fail: operating hours exceed in-service hours",IF(D5315+M5315&gt;O5315,"Fail: operating + unavailable hours exceed in-service hours",IF(P5315,"Partial month: within in-service hours","OK")))</x:f>
        <x:v>OK</x:v>
      </x:c>
    </x:row>
    <x:row r="5316" ht="15" hidden="0" customHeight="1">
      <x:c r="A5316" s="1" t="s">
        <x:v>4218</x:v>
      </x:c>
      <x:c r="B5316" s="14" t="n">
        <x:v>46113</x:v>
      </x:c>
      <x:c r="C5316" s="1" t="n">
        <x:v>60.3</x:v>
      </x:c>
      <x:c r="D5316" s="1" t="n">
        <x:v>358.4</x:v>
      </x:c>
      <x:c r="E5316" s="1" t="n">
        <x:v>25</x:v>
      </x:c>
      <x:c r="F5316" s="1" t="n">
        <x:v>4</x:v>
      </x:c>
      <x:c r="G5316" s="1" t="n">
        <x:v>33</x:v>
      </x:c>
      <x:c r="H5316" s="1" t="n">
        <x:v>3</x:v>
      </x:c>
      <x:c r="I5316" s="1" t="n">
        <x:v>2</x:v>
      </x:c>
      <x:c r="J5316" s="1" t="n">
        <x:v>2.24</x:v>
      </x:c>
      <x:c r="K5316" s="1" t="n">
        <x:v>0</x:v>
      </x:c>
      <x:c r="L5316" s="1" t="n">
        <x:v>95.8</x:v>
      </x:c>
      <x:c r="M5316" s="1" t="n">
        <x:v>12.4</x:v>
      </x:c>
      <x:c r="N5316" s="1" t="n">
        <x:v>8</x:v>
      </x:c>
      <x:c r="O5316" s="1" t="n">
        <x:f aca="0">24*MAX(0,EOMONTH(B5316,0)-MAX(B5316,INDEX(Device_Inventory!$K$2:$K$1201,MATCH(A5316,Device_Inventory!$A$2:$A$1201,0)))+1)</x:f>
        <x:v>720</x:v>
      </x:c>
      <x:c r="P5316" s="11" t="b">
        <x:f aca="0">INDEX(Device_Inventory!$K$2:$K$1201,MATCH(A5316,Device_Inventory!$A$2:$A$1201,0))&gt;B5316</x:f>
        <x:v>0</x:v>
      </x:c>
      <x:c r="Q5316" s="1" t="str">
        <x:f aca="0">IF(D5316&gt;O5316,"Fail: operating hours exceed in-service hours",IF(D5316+M5316&gt;O5316,"Fail: operating + unavailable hours exceed in-service hours",IF(P5316,"Partial month: within in-service hours","OK")))</x:f>
        <x:v>OK</x:v>
      </x:c>
    </x:row>
    <x:row r="5317" ht="15" hidden="0" customHeight="1">
      <x:c r="A5317" s="1" t="s">
        <x:v>4218</x:v>
      </x:c>
      <x:c r="B5317" s="14" t="n">
        <x:v>46143</x:v>
      </x:c>
      <x:c r="C5317" s="1" t="n">
        <x:v>44.7</x:v>
      </x:c>
      <x:c r="D5317" s="1" t="n">
        <x:v>298.6</x:v>
      </x:c>
      <x:c r="E5317" s="1" t="n">
        <x:v>32</x:v>
      </x:c>
      <x:c r="F5317" s="1" t="n">
        <x:v>5</x:v>
      </x:c>
      <x:c r="G5317" s="1" t="n">
        <x:v>37</x:v>
      </x:c>
      <x:c r="H5317" s="1" t="n">
        <x:v>3</x:v>
      </x:c>
      <x:c r="I5317" s="1" t="n">
        <x:v>1</x:v>
      </x:c>
      <x:c r="J5317" s="1" t="n">
        <x:v>2.22</x:v>
      </x:c>
      <x:c r="K5317" s="1" t="n">
        <x:v>1</x:v>
      </x:c>
      <x:c r="L5317" s="1" t="n">
        <x:v>94</x:v>
      </x:c>
      <x:c r="M5317" s="1" t="n">
        <x:v>21.5</x:v>
      </x:c>
      <x:c r="N5317" s="1" t="n">
        <x:v>3.8</x:v>
      </x:c>
      <x:c r="O5317" s="1" t="n">
        <x:f aca="0">24*MAX(0,EOMONTH(B5317,0)-MAX(B5317,INDEX(Device_Inventory!$K$2:$K$1201,MATCH(A5317,Device_Inventory!$A$2:$A$1201,0)))+1)</x:f>
        <x:v>744</x:v>
      </x:c>
      <x:c r="P5317" s="11" t="b">
        <x:f aca="0">INDEX(Device_Inventory!$K$2:$K$1201,MATCH(A5317,Device_Inventory!$A$2:$A$1201,0))&gt;B5317</x:f>
        <x:v>0</x:v>
      </x:c>
      <x:c r="Q5317" s="1" t="str">
        <x:f aca="0">IF(D5317&gt;O5317,"Fail: operating hours exceed in-service hours",IF(D5317+M5317&gt;O5317,"Fail: operating + unavailable hours exceed in-service hours",IF(P5317,"Partial month: within in-service hours","OK")))</x:f>
        <x:v>OK</x:v>
      </x:c>
    </x:row>
    <x:row r="5318" ht="15" hidden="0" customHeight="1">
      <x:c r="A5318" s="1" t="s">
        <x:v>4218</x:v>
      </x:c>
      <x:c r="B5318" s="14" t="n">
        <x:v>46174</x:v>
      </x:c>
      <x:c r="C5318" s="1" t="n">
        <x:v>63.3</x:v>
      </x:c>
      <x:c r="D5318" s="1" t="n">
        <x:v>398.5</x:v>
      </x:c>
      <x:c r="E5318" s="1" t="n">
        <x:v>32</x:v>
      </x:c>
      <x:c r="F5318" s="1" t="n">
        <x:v>7</x:v>
      </x:c>
      <x:c r="G5318" s="1" t="n">
        <x:v>20</x:v>
      </x:c>
      <x:c r="H5318" s="1" t="n">
        <x:v>2</x:v>
      </x:c>
      <x:c r="I5318" s="1" t="n">
        <x:v>2</x:v>
      </x:c>
      <x:c r="J5318" s="1" t="n">
        <x:v>2.41</x:v>
      </x:c>
      <x:c r="K5318" s="1" t="n">
        <x:v>2</x:v>
      </x:c>
      <x:c r="L5318" s="1" t="n">
        <x:v>92.7</x:v>
      </x:c>
      <x:c r="M5318" s="1" t="n">
        <x:v>10.8</x:v>
      </x:c>
      <x:c r="N5318" s="1" t="n">
        <x:v>17</x:v>
      </x:c>
      <x:c r="O5318" s="1" t="n">
        <x:f aca="0">24*MAX(0,EOMONTH(B5318,0)-MAX(B5318,INDEX(Device_Inventory!$K$2:$K$1201,MATCH(A5318,Device_Inventory!$A$2:$A$1201,0)))+1)</x:f>
        <x:v>720</x:v>
      </x:c>
      <x:c r="P5318" s="11" t="b">
        <x:f aca="0">INDEX(Device_Inventory!$K$2:$K$1201,MATCH(A5318,Device_Inventory!$A$2:$A$1201,0))&gt;B5318</x:f>
        <x:v>0</x:v>
      </x:c>
      <x:c r="Q5318" s="1" t="str">
        <x:f aca="0">IF(D5318&gt;O5318,"Fail: operating hours exceed in-service hours",IF(D5318+M5318&gt;O5318,"Fail: operating + unavailable hours exceed in-service hours",IF(P5318,"Partial month: within in-service hours","OK")))</x:f>
        <x:v>OK</x:v>
      </x:c>
    </x:row>
    <x:row r="5319" ht="15" hidden="0" customHeight="1">
      <x:c r="A5319" s="1" t="s">
        <x:v>4218</x:v>
      </x:c>
      <x:c r="B5319" s="14" t="n">
        <x:v>46204</x:v>
      </x:c>
      <x:c r="C5319" s="1" t="n">
        <x:v>52.3</x:v>
      </x:c>
      <x:c r="D5319" s="1" t="n">
        <x:v>299.7</x:v>
      </x:c>
      <x:c r="E5319" s="1" t="n">
        <x:v>31</x:v>
      </x:c>
      <x:c r="F5319" s="1" t="n">
        <x:v>5</x:v>
      </x:c>
      <x:c r="G5319" s="1" t="n">
        <x:v>46</x:v>
      </x:c>
      <x:c r="H5319" s="1" t="n">
        <x:v>3</x:v>
      </x:c>
      <x:c r="I5319" s="1" t="n">
        <x:v>2</x:v>
      </x:c>
      <x:c r="J5319" s="1" t="n">
        <x:v>3.1</x:v>
      </x:c>
      <x:c r="K5319" s="1" t="n">
        <x:v>2</x:v>
      </x:c>
      <x:c r="L5319" s="1" t="n">
        <x:v>97.8</x:v>
      </x:c>
      <x:c r="M5319" s="1" t="n">
        <x:v>9.6</x:v>
      </x:c>
      <x:c r="N5319" s="1" t="n">
        <x:v>12.1</x:v>
      </x:c>
      <x:c r="O5319" s="1" t="n">
        <x:f aca="0">24*MAX(0,EOMONTH(B5319,0)-MAX(B5319,INDEX(Device_Inventory!$K$2:$K$1201,MATCH(A5319,Device_Inventory!$A$2:$A$1201,0)))+1)</x:f>
        <x:v>744</x:v>
      </x:c>
      <x:c r="P5319" s="11" t="b">
        <x:f aca="0">INDEX(Device_Inventory!$K$2:$K$1201,MATCH(A5319,Device_Inventory!$A$2:$A$1201,0))&gt;B5319</x:f>
        <x:v>0</x:v>
      </x:c>
      <x:c r="Q5319" s="1" t="str">
        <x:f aca="0">IF(D5319&gt;O5319,"Fail: operating hours exceed in-service hours",IF(D5319+M5319&gt;O5319,"Fail: operating + unavailable hours exceed in-service hours",IF(P5319,"Partial month: within in-service hours","OK")))</x:f>
        <x:v>OK</x:v>
      </x:c>
    </x:row>
    <x:row r="5320" ht="15" hidden="0" customHeight="1">
      <x:c r="A5320" s="1" t="s">
        <x:v>4221</x:v>
      </x:c>
      <x:c r="B5320" s="14" t="n">
        <x:v>46054</x:v>
      </x:c>
      <x:c r="C5320" s="1" t="n">
        <x:v>98</x:v>
      </x:c>
      <x:c r="D5320" s="1" t="n">
        <x:v>654.5</x:v>
      </x:c>
      <x:c r="E5320" s="1" t="n">
        <x:v>37</x:v>
      </x:c>
      <x:c r="F5320" s="1" t="n">
        <x:v>3</x:v>
      </x:c>
      <x:c r="G5320" s="1" t="n">
        <x:v>40</x:v>
      </x:c>
      <x:c r="H5320" s="1" t="n">
        <x:v>1</x:v>
      </x:c>
      <x:c r="I5320" s="1" t="n">
        <x:v>3</x:v>
      </x:c>
      <x:c r="J5320" s="1" t="n">
        <x:v>2.52</x:v>
      </x:c>
      <x:c r="K5320" s="1" t="n">
        <x:v>1</x:v>
      </x:c>
      <x:c r="L5320" s="1" t="n">
        <x:v>95.6</x:v>
      </x:c>
      <x:c r="M5320" s="1" t="n">
        <x:v>12.2</x:v>
      </x:c>
      <x:c r="N5320" s="1" t="n">
        <x:v>17.9</x:v>
      </x:c>
      <x:c r="O5320" s="1" t="n">
        <x:f aca="0">24*MAX(0,EOMONTH(B5320,0)-MAX(B5320,INDEX(Device_Inventory!$K$2:$K$1201,MATCH(A5320,Device_Inventory!$A$2:$A$1201,0)))+1)</x:f>
        <x:v>672</x:v>
      </x:c>
      <x:c r="P5320" s="11" t="b">
        <x:f aca="0">INDEX(Device_Inventory!$K$2:$K$1201,MATCH(A5320,Device_Inventory!$A$2:$A$1201,0))&gt;B5320</x:f>
        <x:v>0</x:v>
      </x:c>
      <x:c r="Q5320" s="1" t="str">
        <x:f aca="0">IF(D5320&gt;O5320,"Fail: operating hours exceed in-service hours",IF(D5320+M5320&gt;O5320,"Fail: operating + unavailable hours exceed in-service hours",IF(P5320,"Partial month: within in-service hours","OK")))</x:f>
        <x:v>OK</x:v>
      </x:c>
    </x:row>
    <x:row r="5321" ht="15" hidden="0" customHeight="1">
      <x:c r="A5321" s="1" t="s">
        <x:v>4221</x:v>
      </x:c>
      <x:c r="B5321" s="14" t="n">
        <x:v>46082</x:v>
      </x:c>
      <x:c r="C5321" s="1" t="n">
        <x:v>57.6</x:v>
      </x:c>
      <x:c r="D5321" s="1" t="n">
        <x:v>369.8</x:v>
      </x:c>
      <x:c r="E5321" s="1" t="n">
        <x:v>27</x:v>
      </x:c>
      <x:c r="F5321" s="1" t="n">
        <x:v>5</x:v>
      </x:c>
      <x:c r="G5321" s="1" t="n">
        <x:v>34</x:v>
      </x:c>
      <x:c r="H5321" s="1" t="n">
        <x:v>1</x:v>
      </x:c>
      <x:c r="I5321" s="1" t="n">
        <x:v>5</x:v>
      </x:c>
      <x:c r="J5321" s="1" t="n">
        <x:v>1.35</x:v>
      </x:c>
      <x:c r="K5321" s="1" t="n">
        <x:v>2</x:v>
      </x:c>
      <x:c r="L5321" s="1" t="n">
        <x:v>92.3</x:v>
      </x:c>
      <x:c r="M5321" s="1" t="n">
        <x:v>6.4</x:v>
      </x:c>
      <x:c r="N5321" s="1" t="n">
        <x:v>7.4</x:v>
      </x:c>
      <x:c r="O5321" s="1" t="n">
        <x:f aca="0">24*MAX(0,EOMONTH(B5321,0)-MAX(B5321,INDEX(Device_Inventory!$K$2:$K$1201,MATCH(A5321,Device_Inventory!$A$2:$A$1201,0)))+1)</x:f>
        <x:v>744</x:v>
      </x:c>
      <x:c r="P5321" s="11" t="b">
        <x:f aca="0">INDEX(Device_Inventory!$K$2:$K$1201,MATCH(A5321,Device_Inventory!$A$2:$A$1201,0))&gt;B5321</x:f>
        <x:v>0</x:v>
      </x:c>
      <x:c r="Q5321" s="1" t="str">
        <x:f aca="0">IF(D5321&gt;O5321,"Fail: operating hours exceed in-service hours",IF(D5321+M5321&gt;O5321,"Fail: operating + unavailable hours exceed in-service hours",IF(P5321,"Partial month: within in-service hours","OK")))</x:f>
        <x:v>OK</x:v>
      </x:c>
    </x:row>
    <x:row r="5322" ht="15" hidden="0" customHeight="1">
      <x:c r="A5322" s="1" t="s">
        <x:v>4221</x:v>
      </x:c>
      <x:c r="B5322" s="14" t="n">
        <x:v>46113</x:v>
      </x:c>
      <x:c r="C5322" s="1" t="n">
        <x:v>45.2</x:v>
      </x:c>
      <x:c r="D5322" s="1" t="n">
        <x:v>271.8</x:v>
      </x:c>
      <x:c r="E5322" s="1" t="n">
        <x:v>25</x:v>
      </x:c>
      <x:c r="F5322" s="1" t="n">
        <x:v>4</x:v>
      </x:c>
      <x:c r="G5322" s="1" t="n">
        <x:v>26</x:v>
      </x:c>
      <x:c r="H5322" s="1" t="n">
        <x:v>1</x:v>
      </x:c>
      <x:c r="I5322" s="1" t="n">
        <x:v>2</x:v>
      </x:c>
      <x:c r="J5322" s="1" t="n">
        <x:v>0.75</x:v>
      </x:c>
      <x:c r="K5322" s="1" t="n">
        <x:v>1</x:v>
      </x:c>
      <x:c r="L5322" s="1" t="n">
        <x:v>96.5</x:v>
      </x:c>
      <x:c r="M5322" s="1" t="n">
        <x:v>12.4</x:v>
      </x:c>
      <x:c r="N5322" s="1" t="n">
        <x:v>6</x:v>
      </x:c>
      <x:c r="O5322" s="1" t="n">
        <x:f aca="0">24*MAX(0,EOMONTH(B5322,0)-MAX(B5322,INDEX(Device_Inventory!$K$2:$K$1201,MATCH(A5322,Device_Inventory!$A$2:$A$1201,0)))+1)</x:f>
        <x:v>720</x:v>
      </x:c>
      <x:c r="P5322" s="11" t="b">
        <x:f aca="0">INDEX(Device_Inventory!$K$2:$K$1201,MATCH(A5322,Device_Inventory!$A$2:$A$1201,0))&gt;B5322</x:f>
        <x:v>0</x:v>
      </x:c>
      <x:c r="Q5322" s="1" t="str">
        <x:f aca="0">IF(D5322&gt;O5322,"Fail: operating hours exceed in-service hours",IF(D5322+M5322&gt;O5322,"Fail: operating + unavailable hours exceed in-service hours",IF(P5322,"Partial month: within in-service hours","OK")))</x:f>
        <x:v>OK</x:v>
      </x:c>
    </x:row>
    <x:row r="5323" ht="15" hidden="0" customHeight="1">
      <x:c r="A5323" s="1" t="s">
        <x:v>4221</x:v>
      </x:c>
      <x:c r="B5323" s="14" t="n">
        <x:v>46143</x:v>
      </x:c>
      <x:c r="C5323" s="1" t="n">
        <x:v>83.5</x:v>
      </x:c>
      <x:c r="D5323" s="1" t="n">
        <x:v>459.4</x:v>
      </x:c>
      <x:c r="E5323" s="1" t="n">
        <x:v>25</x:v>
      </x:c>
      <x:c r="F5323" s="1" t="n">
        <x:v>4</x:v>
      </x:c>
      <x:c r="G5323" s="1" t="n">
        <x:v>44</x:v>
      </x:c>
      <x:c r="H5323" s="1" t="n">
        <x:v>0</x:v>
      </x:c>
      <x:c r="I5323" s="1" t="n">
        <x:v>1</x:v>
      </x:c>
      <x:c r="J5323" s="1" t="n">
        <x:v>1.43</x:v>
      </x:c>
      <x:c r="K5323" s="1" t="n">
        <x:v>2</x:v>
      </x:c>
      <x:c r="L5323" s="1" t="n">
        <x:v>93.5</x:v>
      </x:c>
      <x:c r="M5323" s="1" t="n">
        <x:v>14.1</x:v>
      </x:c>
      <x:c r="N5323" s="1" t="n">
        <x:v>12.2</x:v>
      </x:c>
      <x:c r="O5323" s="1" t="n">
        <x:f aca="0">24*MAX(0,EOMONTH(B5323,0)-MAX(B5323,INDEX(Device_Inventory!$K$2:$K$1201,MATCH(A5323,Device_Inventory!$A$2:$A$1201,0)))+1)</x:f>
        <x:v>744</x:v>
      </x:c>
      <x:c r="P5323" s="11" t="b">
        <x:f aca="0">INDEX(Device_Inventory!$K$2:$K$1201,MATCH(A5323,Device_Inventory!$A$2:$A$1201,0))&gt;B5323</x:f>
        <x:v>0</x:v>
      </x:c>
      <x:c r="Q5323" s="1" t="str">
        <x:f aca="0">IF(D5323&gt;O5323,"Fail: operating hours exceed in-service hours",IF(D5323+M5323&gt;O5323,"Fail: operating + unavailable hours exceed in-service hours",IF(P5323,"Partial month: within in-service hours","OK")))</x:f>
        <x:v>OK</x:v>
      </x:c>
    </x:row>
    <x:row r="5324" ht="15" hidden="0" customHeight="1">
      <x:c r="A5324" s="1" t="s">
        <x:v>4221</x:v>
      </x:c>
      <x:c r="B5324" s="14" t="n">
        <x:v>46174</x:v>
      </x:c>
      <x:c r="C5324" s="1" t="n">
        <x:v>55.9</x:v>
      </x:c>
      <x:c r="D5324" s="1" t="n">
        <x:v>350.6</x:v>
      </x:c>
      <x:c r="E5324" s="1" t="n">
        <x:v>25</x:v>
      </x:c>
      <x:c r="F5324" s="1" t="n">
        <x:v>4</x:v>
      </x:c>
      <x:c r="G5324" s="1" t="n">
        <x:v>14</x:v>
      </x:c>
      <x:c r="H5324" s="1" t="n">
        <x:v>2</x:v>
      </x:c>
      <x:c r="I5324" s="1" t="n">
        <x:v>1</x:v>
      </x:c>
      <x:c r="J5324" s="1" t="n">
        <x:v>1.78</x:v>
      </x:c>
      <x:c r="K5324" s="1" t="n">
        <x:v>2</x:v>
      </x:c>
      <x:c r="L5324" s="1" t="n">
        <x:v>93.5</x:v>
      </x:c>
      <x:c r="M5324" s="1" t="n">
        <x:v>13.8</x:v>
      </x:c>
      <x:c r="N5324" s="1" t="n">
        <x:v>11.9</x:v>
      </x:c>
      <x:c r="O5324" s="1" t="n">
        <x:f aca="0">24*MAX(0,EOMONTH(B5324,0)-MAX(B5324,INDEX(Device_Inventory!$K$2:$K$1201,MATCH(A5324,Device_Inventory!$A$2:$A$1201,0)))+1)</x:f>
        <x:v>720</x:v>
      </x:c>
      <x:c r="P5324" s="11" t="b">
        <x:f aca="0">INDEX(Device_Inventory!$K$2:$K$1201,MATCH(A5324,Device_Inventory!$A$2:$A$1201,0))&gt;B5324</x:f>
        <x:v>0</x:v>
      </x:c>
      <x:c r="Q5324" s="1" t="str">
        <x:f aca="0">IF(D5324&gt;O5324,"Fail: operating hours exceed in-service hours",IF(D5324+M5324&gt;O5324,"Fail: operating + unavailable hours exceed in-service hours",IF(P5324,"Partial month: within in-service hours","OK")))</x:f>
        <x:v>OK</x:v>
      </x:c>
    </x:row>
    <x:row r="5325" ht="15" hidden="0" customHeight="1">
      <x:c r="A5325" s="1" t="s">
        <x:v>4221</x:v>
      </x:c>
      <x:c r="B5325" s="14" t="n">
        <x:v>46204</x:v>
      </x:c>
      <x:c r="C5325" s="1" t="n">
        <x:v>76.5</x:v>
      </x:c>
      <x:c r="D5325" s="1" t="n">
        <x:v>500.6</x:v>
      </x:c>
      <x:c r="E5325" s="1" t="n">
        <x:v>28</x:v>
      </x:c>
      <x:c r="F5325" s="1" t="n">
        <x:v>4</x:v>
      </x:c>
      <x:c r="G5325" s="1" t="n">
        <x:v>53</x:v>
      </x:c>
      <x:c r="H5325" s="1" t="n">
        <x:v>1</x:v>
      </x:c>
      <x:c r="I5325" s="1" t="n">
        <x:v>4</x:v>
      </x:c>
      <x:c r="J5325" s="1" t="n">
        <x:v>1.26</x:v>
      </x:c>
      <x:c r="K5325" s="1" t="n">
        <x:v>0</x:v>
      </x:c>
      <x:c r="L5325" s="1" t="n">
        <x:v>92.1</x:v>
      </x:c>
      <x:c r="M5325" s="1" t="n">
        <x:v>15.8</x:v>
      </x:c>
      <x:c r="N5325" s="1" t="n">
        <x:v>7.5</x:v>
      </x:c>
      <x:c r="O5325" s="1" t="n">
        <x:f aca="0">24*MAX(0,EOMONTH(B5325,0)-MAX(B5325,INDEX(Device_Inventory!$K$2:$K$1201,MATCH(A5325,Device_Inventory!$A$2:$A$1201,0)))+1)</x:f>
        <x:v>744</x:v>
      </x:c>
      <x:c r="P5325" s="11" t="b">
        <x:f aca="0">INDEX(Device_Inventory!$K$2:$K$1201,MATCH(A5325,Device_Inventory!$A$2:$A$1201,0))&gt;B5325</x:f>
        <x:v>0</x:v>
      </x:c>
      <x:c r="Q5325" s="1" t="str">
        <x:f aca="0">IF(D5325&gt;O5325,"Fail: operating hours exceed in-service hours",IF(D5325+M5325&gt;O5325,"Fail: operating + unavailable hours exceed in-service hours",IF(P5325,"Partial month: within in-service hours","OK")))</x:f>
        <x:v>OK</x:v>
      </x:c>
    </x:row>
    <x:row r="5326" ht="15" hidden="0" customHeight="1">
      <x:c r="A5326" s="1" t="s">
        <x:v>4224</x:v>
      </x:c>
      <x:c r="B5326" s="14" t="n">
        <x:v>46054</x:v>
      </x:c>
      <x:c r="C5326" s="1" t="n">
        <x:v>66.1</x:v>
      </x:c>
      <x:c r="D5326" s="1" t="n">
        <x:v>417.8</x:v>
      </x:c>
      <x:c r="E5326" s="1" t="n">
        <x:v>38</x:v>
      </x:c>
      <x:c r="F5326" s="1" t="n">
        <x:v>2</x:v>
      </x:c>
      <x:c r="G5326" s="1" t="n">
        <x:v>46</x:v>
      </x:c>
      <x:c r="H5326" s="1" t="n">
        <x:v>1</x:v>
      </x:c>
      <x:c r="I5326" s="1" t="n">
        <x:v>4</x:v>
      </x:c>
      <x:c r="J5326" s="1" t="n">
        <x:v>1.73</x:v>
      </x:c>
      <x:c r="K5326" s="1" t="n">
        <x:v>0</x:v>
      </x:c>
      <x:c r="L5326" s="1" t="n">
        <x:v>92.2</x:v>
      </x:c>
      <x:c r="M5326" s="1" t="n">
        <x:v>7.7</x:v>
      </x:c>
      <x:c r="N5326" s="1" t="n">
        <x:v>19.7</x:v>
      </x:c>
      <x:c r="O5326" s="1" t="n">
        <x:f aca="0">24*MAX(0,EOMONTH(B5326,0)-MAX(B5326,INDEX(Device_Inventory!$K$2:$K$1201,MATCH(A5326,Device_Inventory!$A$2:$A$1201,0)))+1)</x:f>
        <x:v>672</x:v>
      </x:c>
      <x:c r="P5326" s="11" t="b">
        <x:f aca="0">INDEX(Device_Inventory!$K$2:$K$1201,MATCH(A5326,Device_Inventory!$A$2:$A$1201,0))&gt;B5326</x:f>
        <x:v>0</x:v>
      </x:c>
      <x:c r="Q5326" s="1" t="str">
        <x:f aca="0">IF(D5326&gt;O5326,"Fail: operating hours exceed in-service hours",IF(D5326+M5326&gt;O5326,"Fail: operating + unavailable hours exceed in-service hours",IF(P5326,"Partial month: within in-service hours","OK")))</x:f>
        <x:v>OK</x:v>
      </x:c>
    </x:row>
    <x:row r="5327" ht="15" hidden="0" customHeight="1">
      <x:c r="A5327" s="1" t="s">
        <x:v>4224</x:v>
      </x:c>
      <x:c r="B5327" s="14" t="n">
        <x:v>46082</x:v>
      </x:c>
      <x:c r="C5327" s="1" t="n">
        <x:v>98</x:v>
      </x:c>
      <x:c r="D5327" s="1" t="n">
        <x:v>590.8</x:v>
      </x:c>
      <x:c r="E5327" s="1" t="n">
        <x:v>42</x:v>
      </x:c>
      <x:c r="F5327" s="1" t="n">
        <x:v>6</x:v>
      </x:c>
      <x:c r="G5327" s="1" t="n">
        <x:v>30</x:v>
      </x:c>
      <x:c r="H5327" s="1" t="n">
        <x:v>1</x:v>
      </x:c>
      <x:c r="I5327" s="1" t="n">
        <x:v>4</x:v>
      </x:c>
      <x:c r="J5327" s="1" t="n">
        <x:v>2.36</x:v>
      </x:c>
      <x:c r="K5327" s="1" t="n">
        <x:v>2</x:v>
      </x:c>
      <x:c r="L5327" s="1" t="n">
        <x:v>93.6</x:v>
      </x:c>
      <x:c r="M5327" s="1" t="n">
        <x:v>13.9</x:v>
      </x:c>
      <x:c r="N5327" s="1" t="n">
        <x:v>12.4</x:v>
      </x:c>
      <x:c r="O5327" s="1" t="n">
        <x:f aca="0">24*MAX(0,EOMONTH(B5327,0)-MAX(B5327,INDEX(Device_Inventory!$K$2:$K$1201,MATCH(A5327,Device_Inventory!$A$2:$A$1201,0)))+1)</x:f>
        <x:v>744</x:v>
      </x:c>
      <x:c r="P5327" s="11" t="b">
        <x:f aca="0">INDEX(Device_Inventory!$K$2:$K$1201,MATCH(A5327,Device_Inventory!$A$2:$A$1201,0))&gt;B5327</x:f>
        <x:v>0</x:v>
      </x:c>
      <x:c r="Q5327" s="1" t="str">
        <x:f aca="0">IF(D5327&gt;O5327,"Fail: operating hours exceed in-service hours",IF(D5327+M5327&gt;O5327,"Fail: operating + unavailable hours exceed in-service hours",IF(P5327,"Partial month: within in-service hours","OK")))</x:f>
        <x:v>OK</x:v>
      </x:c>
    </x:row>
    <x:row r="5328" ht="15" hidden="0" customHeight="1">
      <x:c r="A5328" s="1" t="s">
        <x:v>4224</x:v>
      </x:c>
      <x:c r="B5328" s="14" t="n">
        <x:v>46113</x:v>
      </x:c>
      <x:c r="C5328" s="1" t="n">
        <x:v>70</x:v>
      </x:c>
      <x:c r="D5328" s="1" t="n">
        <x:v>425</x:v>
      </x:c>
      <x:c r="E5328" s="1" t="n">
        <x:v>41</x:v>
      </x:c>
      <x:c r="F5328" s="1" t="n">
        <x:v>6</x:v>
      </x:c>
      <x:c r="G5328" s="1" t="n">
        <x:v>46</x:v>
      </x:c>
      <x:c r="H5328" s="1" t="n">
        <x:v>2</x:v>
      </x:c>
      <x:c r="I5328" s="1" t="n">
        <x:v>7</x:v>
      </x:c>
      <x:c r="J5328" s="1" t="n">
        <x:v>2.43</x:v>
      </x:c>
      <x:c r="K5328" s="1" t="n">
        <x:v>2</x:v>
      </x:c>
      <x:c r="L5328" s="1" t="n">
        <x:v>93.2</x:v>
      </x:c>
      <x:c r="M5328" s="1" t="n">
        <x:v>10</x:v>
      </x:c>
      <x:c r="N5328" s="1" t="n">
        <x:v>14.9</x:v>
      </x:c>
      <x:c r="O5328" s="1" t="n">
        <x:f aca="0">24*MAX(0,EOMONTH(B5328,0)-MAX(B5328,INDEX(Device_Inventory!$K$2:$K$1201,MATCH(A5328,Device_Inventory!$A$2:$A$1201,0)))+1)</x:f>
        <x:v>720</x:v>
      </x:c>
      <x:c r="P5328" s="11" t="b">
        <x:f aca="0">INDEX(Device_Inventory!$K$2:$K$1201,MATCH(A5328,Device_Inventory!$A$2:$A$1201,0))&gt;B5328</x:f>
        <x:v>0</x:v>
      </x:c>
      <x:c r="Q5328" s="1" t="str">
        <x:f aca="0">IF(D5328&gt;O5328,"Fail: operating hours exceed in-service hours",IF(D5328+M5328&gt;O5328,"Fail: operating + unavailable hours exceed in-service hours",IF(P5328,"Partial month: within in-service hours","OK")))</x:f>
        <x:v>OK</x:v>
      </x:c>
    </x:row>
    <x:row r="5329" ht="15" hidden="0" customHeight="1">
      <x:c r="A5329" s="1" t="s">
        <x:v>4224</x:v>
      </x:c>
      <x:c r="B5329" s="14" t="n">
        <x:v>46143</x:v>
      </x:c>
      <x:c r="C5329" s="1" t="n">
        <x:v>77.8</x:v>
      </x:c>
      <x:c r="D5329" s="1" t="n">
        <x:v>485</x:v>
      </x:c>
      <x:c r="E5329" s="1" t="n">
        <x:v>38</x:v>
      </x:c>
      <x:c r="F5329" s="1" t="n">
        <x:v>4</x:v>
      </x:c>
      <x:c r="G5329" s="1" t="n">
        <x:v>28</x:v>
      </x:c>
      <x:c r="H5329" s="1" t="n">
        <x:v>2</x:v>
      </x:c>
      <x:c r="I5329" s="1" t="n">
        <x:v>4</x:v>
      </x:c>
      <x:c r="J5329" s="1" t="n">
        <x:v>1.57</x:v>
      </x:c>
      <x:c r="K5329" s="1" t="n">
        <x:v>2</x:v>
      </x:c>
      <x:c r="L5329" s="1" t="n">
        <x:v>95.3</x:v>
      </x:c>
      <x:c r="M5329" s="1" t="n">
        <x:v>16.8</x:v>
      </x:c>
      <x:c r="N5329" s="1" t="n">
        <x:v>23.7</x:v>
      </x:c>
      <x:c r="O5329" s="1" t="n">
        <x:f aca="0">24*MAX(0,EOMONTH(B5329,0)-MAX(B5329,INDEX(Device_Inventory!$K$2:$K$1201,MATCH(A5329,Device_Inventory!$A$2:$A$1201,0)))+1)</x:f>
        <x:v>744</x:v>
      </x:c>
      <x:c r="P5329" s="11" t="b">
        <x:f aca="0">INDEX(Device_Inventory!$K$2:$K$1201,MATCH(A5329,Device_Inventory!$A$2:$A$1201,0))&gt;B5329</x:f>
        <x:v>0</x:v>
      </x:c>
      <x:c r="Q5329" s="1" t="str">
        <x:f aca="0">IF(D5329&gt;O5329,"Fail: operating hours exceed in-service hours",IF(D5329+M5329&gt;O5329,"Fail: operating + unavailable hours exceed in-service hours",IF(P5329,"Partial month: within in-service hours","OK")))</x:f>
        <x:v>OK</x:v>
      </x:c>
    </x:row>
    <x:row r="5330" ht="15" hidden="0" customHeight="1">
      <x:c r="A5330" s="1" t="s">
        <x:v>4224</x:v>
      </x:c>
      <x:c r="B5330" s="14" t="n">
        <x:v>46174</x:v>
      </x:c>
      <x:c r="C5330" s="1" t="n">
        <x:v>85.1</x:v>
      </x:c>
      <x:c r="D5330" s="1" t="n">
        <x:v>494.3</x:v>
      </x:c>
      <x:c r="E5330" s="1" t="n">
        <x:v>37</x:v>
      </x:c>
      <x:c r="F5330" s="1" t="n">
        <x:v>6</x:v>
      </x:c>
      <x:c r="G5330" s="1" t="n">
        <x:v>44</x:v>
      </x:c>
      <x:c r="H5330" s="1" t="n">
        <x:v>2</x:v>
      </x:c>
      <x:c r="I5330" s="1" t="n">
        <x:v>3</x:v>
      </x:c>
      <x:c r="J5330" s="1" t="n">
        <x:v>1.77</x:v>
      </x:c>
      <x:c r="K5330" s="1" t="n">
        <x:v>1</x:v>
      </x:c>
      <x:c r="L5330" s="1" t="n">
        <x:v>95.8</x:v>
      </x:c>
      <x:c r="M5330" s="1" t="n">
        <x:v>6.9</x:v>
      </x:c>
      <x:c r="N5330" s="1" t="n">
        <x:v>18.9</x:v>
      </x:c>
      <x:c r="O5330" s="1" t="n">
        <x:f aca="0">24*MAX(0,EOMONTH(B5330,0)-MAX(B5330,INDEX(Device_Inventory!$K$2:$K$1201,MATCH(A5330,Device_Inventory!$A$2:$A$1201,0)))+1)</x:f>
        <x:v>720</x:v>
      </x:c>
      <x:c r="P5330" s="11" t="b">
        <x:f aca="0">INDEX(Device_Inventory!$K$2:$K$1201,MATCH(A5330,Device_Inventory!$A$2:$A$1201,0))&gt;B5330</x:f>
        <x:v>0</x:v>
      </x:c>
      <x:c r="Q5330" s="1" t="str">
        <x:f aca="0">IF(D5330&gt;O5330,"Fail: operating hours exceed in-service hours",IF(D5330+M5330&gt;O5330,"Fail: operating + unavailable hours exceed in-service hours",IF(P5330,"Partial month: within in-service hours","OK")))</x:f>
        <x:v>OK</x:v>
      </x:c>
    </x:row>
    <x:row r="5331" ht="15" hidden="0" customHeight="1">
      <x:c r="A5331" s="1" t="s">
        <x:v>4224</x:v>
      </x:c>
      <x:c r="B5331" s="14" t="n">
        <x:v>46204</x:v>
      </x:c>
      <x:c r="C5331" s="1" t="n">
        <x:v>91.5</x:v>
      </x:c>
      <x:c r="D5331" s="1" t="n">
        <x:v>627.4</x:v>
      </x:c>
      <x:c r="E5331" s="1" t="n">
        <x:v>38</x:v>
      </x:c>
      <x:c r="F5331" s="1" t="n">
        <x:v>4</x:v>
      </x:c>
      <x:c r="G5331" s="1" t="n">
        <x:v>54</x:v>
      </x:c>
      <x:c r="H5331" s="1" t="n">
        <x:v>2</x:v>
      </x:c>
      <x:c r="I5331" s="1" t="n">
        <x:v>7</x:v>
      </x:c>
      <x:c r="J5331" s="1" t="n">
        <x:v>2.13</x:v>
      </x:c>
      <x:c r="K5331" s="1" t="n">
        <x:v>3</x:v>
      </x:c>
      <x:c r="L5331" s="1" t="n">
        <x:v>95</x:v>
      </x:c>
      <x:c r="M5331" s="1" t="n">
        <x:v>19.7</x:v>
      </x:c>
      <x:c r="N5331" s="1" t="n">
        <x:v>18.2</x:v>
      </x:c>
      <x:c r="O5331" s="1" t="n">
        <x:f aca="0">24*MAX(0,EOMONTH(B5331,0)-MAX(B5331,INDEX(Device_Inventory!$K$2:$K$1201,MATCH(A5331,Device_Inventory!$A$2:$A$1201,0)))+1)</x:f>
        <x:v>744</x:v>
      </x:c>
      <x:c r="P5331" s="11" t="b">
        <x:f aca="0">INDEX(Device_Inventory!$K$2:$K$1201,MATCH(A5331,Device_Inventory!$A$2:$A$1201,0))&gt;B5331</x:f>
        <x:v>0</x:v>
      </x:c>
      <x:c r="Q5331" s="1" t="str">
        <x:f aca="0">IF(D5331&gt;O5331,"Fail: operating hours exceed in-service hours",IF(D5331+M5331&gt;O5331,"Fail: operating + unavailable hours exceed in-service hours",IF(P5331,"Partial month: within in-service hours","OK")))</x:f>
        <x:v>OK</x:v>
      </x:c>
    </x:row>
    <x:row r="5332" ht="15" hidden="0" customHeight="1">
      <x:c r="A5332" s="1" t="s">
        <x:v>4227</x:v>
      </x:c>
      <x:c r="B5332" s="14" t="n">
        <x:v>46054</x:v>
      </x:c>
      <x:c r="C5332" s="1" t="n">
        <x:v>57.8</x:v>
      </x:c>
      <x:c r="D5332" s="1" t="n">
        <x:v>373.5</x:v>
      </x:c>
      <x:c r="E5332" s="1" t="n">
        <x:v>33</x:v>
      </x:c>
      <x:c r="F5332" s="1" t="n">
        <x:v>0</x:v>
      </x:c>
      <x:c r="G5332" s="1" t="n">
        <x:v>40</x:v>
      </x:c>
      <x:c r="H5332" s="1" t="n">
        <x:v>0</x:v>
      </x:c>
      <x:c r="I5332" s="1" t="n">
        <x:v>3</x:v>
      </x:c>
      <x:c r="J5332" s="1" t="n">
        <x:v>0.94</x:v>
      </x:c>
      <x:c r="K5332" s="1" t="n">
        <x:v>0</x:v>
      </x:c>
      <x:c r="L5332" s="1" t="n">
        <x:v>92.1</x:v>
      </x:c>
      <x:c r="M5332" s="1" t="n">
        <x:v>0</x:v>
      </x:c>
      <x:c r="N5332" s="1" t="n">
        <x:v>9.8</x:v>
      </x:c>
      <x:c r="O5332" s="1" t="n">
        <x:f aca="0">24*MAX(0,EOMONTH(B5332,0)-MAX(B5332,INDEX(Device_Inventory!$K$2:$K$1201,MATCH(A5332,Device_Inventory!$A$2:$A$1201,0)))+1)</x:f>
        <x:v>672</x:v>
      </x:c>
      <x:c r="P5332" s="11" t="b">
        <x:f aca="0">INDEX(Device_Inventory!$K$2:$K$1201,MATCH(A5332,Device_Inventory!$A$2:$A$1201,0))&gt;B5332</x:f>
        <x:v>0</x:v>
      </x:c>
      <x:c r="Q5332" s="1" t="str">
        <x:f aca="0">IF(D5332&gt;O5332,"Fail: operating hours exceed in-service hours",IF(D5332+M5332&gt;O5332,"Fail: operating + unavailable hours exceed in-service hours",IF(P5332,"Partial month: within in-service hours","OK")))</x:f>
        <x:v>OK</x:v>
      </x:c>
    </x:row>
    <x:row r="5333" ht="15" hidden="0" customHeight="1">
      <x:c r="A5333" s="1" t="s">
        <x:v>4227</x:v>
      </x:c>
      <x:c r="B5333" s="14" t="n">
        <x:v>46082</x:v>
      </x:c>
      <x:c r="C5333" s="1" t="n">
        <x:v>70.9</x:v>
      </x:c>
      <x:c r="D5333" s="1" t="n">
        <x:v>454.4</x:v>
      </x:c>
      <x:c r="E5333" s="1" t="n">
        <x:v>23</x:v>
      </x:c>
      <x:c r="F5333" s="1" t="n">
        <x:v>1</x:v>
      </x:c>
      <x:c r="G5333" s="1" t="n">
        <x:v>35</x:v>
      </x:c>
      <x:c r="H5333" s="1" t="n">
        <x:v>0</x:v>
      </x:c>
      <x:c r="I5333" s="1" t="n">
        <x:v>3</x:v>
      </x:c>
      <x:c r="J5333" s="1" t="n">
        <x:v>0.01</x:v>
      </x:c>
      <x:c r="K5333" s="1" t="n">
        <x:v>0</x:v>
      </x:c>
      <x:c r="L5333" s="1" t="n">
        <x:v>92.8</x:v>
      </x:c>
      <x:c r="M5333" s="1" t="n">
        <x:v>6.1</x:v>
      </x:c>
      <x:c r="N5333" s="1" t="n">
        <x:v>17.6</x:v>
      </x:c>
      <x:c r="O5333" s="1" t="n">
        <x:f aca="0">24*MAX(0,EOMONTH(B5333,0)-MAX(B5333,INDEX(Device_Inventory!$K$2:$K$1201,MATCH(A5333,Device_Inventory!$A$2:$A$1201,0)))+1)</x:f>
        <x:v>744</x:v>
      </x:c>
      <x:c r="P5333" s="11" t="b">
        <x:f aca="0">INDEX(Device_Inventory!$K$2:$K$1201,MATCH(A5333,Device_Inventory!$A$2:$A$1201,0))&gt;B5333</x:f>
        <x:v>0</x:v>
      </x:c>
      <x:c r="Q5333" s="1" t="str">
        <x:f aca="0">IF(D5333&gt;O5333,"Fail: operating hours exceed in-service hours",IF(D5333+M5333&gt;O5333,"Fail: operating + unavailable hours exceed in-service hours",IF(P5333,"Partial month: within in-service hours","OK")))</x:f>
        <x:v>OK</x:v>
      </x:c>
    </x:row>
    <x:row r="5334" ht="15" hidden="0" customHeight="1">
      <x:c r="A5334" s="1" t="s">
        <x:v>4227</x:v>
      </x:c>
      <x:c r="B5334" s="14" t="n">
        <x:v>46113</x:v>
      </x:c>
      <x:c r="C5334" s="1" t="n">
        <x:v>84.5</x:v>
      </x:c>
      <x:c r="D5334" s="1" t="n">
        <x:v>474.5</x:v>
      </x:c>
      <x:c r="E5334" s="1" t="n">
        <x:v>29</x:v>
      </x:c>
      <x:c r="F5334" s="1" t="n">
        <x:v>1</x:v>
      </x:c>
      <x:c r="G5334" s="1" t="n">
        <x:v>48</x:v>
      </x:c>
      <x:c r="H5334" s="1" t="n">
        <x:v>0</x:v>
      </x:c>
      <x:c r="I5334" s="1" t="n">
        <x:v>3</x:v>
      </x:c>
      <x:c r="J5334" s="1" t="n">
        <x:v>0</x:v>
      </x:c>
      <x:c r="K5334" s="1" t="n">
        <x:v>2</x:v>
      </x:c>
      <x:c r="L5334" s="1" t="n">
        <x:v>90.9</x:v>
      </x:c>
      <x:c r="M5334" s="1" t="n">
        <x:v>3.6</x:v>
      </x:c>
      <x:c r="N5334" s="1" t="n">
        <x:v>15.9</x:v>
      </x:c>
      <x:c r="O5334" s="1" t="n">
        <x:f aca="0">24*MAX(0,EOMONTH(B5334,0)-MAX(B5334,INDEX(Device_Inventory!$K$2:$K$1201,MATCH(A5334,Device_Inventory!$A$2:$A$1201,0)))+1)</x:f>
        <x:v>720</x:v>
      </x:c>
      <x:c r="P5334" s="11" t="b">
        <x:f aca="0">INDEX(Device_Inventory!$K$2:$K$1201,MATCH(A5334,Device_Inventory!$A$2:$A$1201,0))&gt;B5334</x:f>
        <x:v>0</x:v>
      </x:c>
      <x:c r="Q5334" s="1" t="str">
        <x:f aca="0">IF(D5334&gt;O5334,"Fail: operating hours exceed in-service hours",IF(D5334+M5334&gt;O5334,"Fail: operating + unavailable hours exceed in-service hours",IF(P5334,"Partial month: within in-service hours","OK")))</x:f>
        <x:v>OK</x:v>
      </x:c>
    </x:row>
    <x:row r="5335" ht="15" hidden="0" customHeight="1">
      <x:c r="A5335" s="1" t="s">
        <x:v>4227</x:v>
      </x:c>
      <x:c r="B5335" s="14" t="n">
        <x:v>46143</x:v>
      </x:c>
      <x:c r="C5335" s="1" t="n">
        <x:v>85.6</x:v>
      </x:c>
      <x:c r="D5335" s="1" t="n">
        <x:v>475.7</x:v>
      </x:c>
      <x:c r="E5335" s="1" t="n">
        <x:v>27</x:v>
      </x:c>
      <x:c r="F5335" s="1" t="n">
        <x:v>2</x:v>
      </x:c>
      <x:c r="G5335" s="1" t="n">
        <x:v>29</x:v>
      </x:c>
      <x:c r="H5335" s="1" t="n">
        <x:v>0</x:v>
      </x:c>
      <x:c r="I5335" s="1" t="n">
        <x:v>2</x:v>
      </x:c>
      <x:c r="J5335" s="1" t="n">
        <x:v>0.07</x:v>
      </x:c>
      <x:c r="K5335" s="1" t="n">
        <x:v>0</x:v>
      </x:c>
      <x:c r="L5335" s="1" t="n">
        <x:v>97.2</x:v>
      </x:c>
      <x:c r="M5335" s="1" t="n">
        <x:v>2.6</x:v>
      </x:c>
      <x:c r="N5335" s="1" t="n">
        <x:v>16.2</x:v>
      </x:c>
      <x:c r="O5335" s="1" t="n">
        <x:f aca="0">24*MAX(0,EOMONTH(B5335,0)-MAX(B5335,INDEX(Device_Inventory!$K$2:$K$1201,MATCH(A5335,Device_Inventory!$A$2:$A$1201,0)))+1)</x:f>
        <x:v>744</x:v>
      </x:c>
      <x:c r="P5335" s="11" t="b">
        <x:f aca="0">INDEX(Device_Inventory!$K$2:$K$1201,MATCH(A5335,Device_Inventory!$A$2:$A$1201,0))&gt;B5335</x:f>
        <x:v>0</x:v>
      </x:c>
      <x:c r="Q5335" s="1" t="str">
        <x:f aca="0">IF(D5335&gt;O5335,"Fail: operating hours exceed in-service hours",IF(D5335+M5335&gt;O5335,"Fail: operating + unavailable hours exceed in-service hours",IF(P5335,"Partial month: within in-service hours","OK")))</x:f>
        <x:v>OK</x:v>
      </x:c>
    </x:row>
    <x:row r="5336" ht="15" hidden="0" customHeight="1">
      <x:c r="A5336" s="1" t="s">
        <x:v>4227</x:v>
      </x:c>
      <x:c r="B5336" s="14" t="n">
        <x:v>46174</x:v>
      </x:c>
      <x:c r="C5336" s="1" t="n">
        <x:v>75.9</x:v>
      </x:c>
      <x:c r="D5336" s="1" t="n">
        <x:v>552.2</x:v>
      </x:c>
      <x:c r="E5336" s="1" t="n">
        <x:v>29</x:v>
      </x:c>
      <x:c r="F5336" s="1" t="n">
        <x:v>0</x:v>
      </x:c>
      <x:c r="G5336" s="1" t="n">
        <x:v>49</x:v>
      </x:c>
      <x:c r="H5336" s="1" t="n">
        <x:v>0</x:v>
      </x:c>
      <x:c r="I5336" s="1" t="n">
        <x:v>4</x:v>
      </x:c>
      <x:c r="J5336" s="1" t="n">
        <x:v>0.56</x:v>
      </x:c>
      <x:c r="K5336" s="1" t="n">
        <x:v>0</x:v>
      </x:c>
      <x:c r="L5336" s="1" t="n">
        <x:v>93.9</x:v>
      </x:c>
      <x:c r="M5336" s="1" t="n">
        <x:v>2.5</x:v>
      </x:c>
      <x:c r="N5336" s="1" t="n">
        <x:v>23.8</x:v>
      </x:c>
      <x:c r="O5336" s="1" t="n">
        <x:f aca="0">24*MAX(0,EOMONTH(B5336,0)-MAX(B5336,INDEX(Device_Inventory!$K$2:$K$1201,MATCH(A5336,Device_Inventory!$A$2:$A$1201,0)))+1)</x:f>
        <x:v>720</x:v>
      </x:c>
      <x:c r="P5336" s="11" t="b">
        <x:f aca="0">INDEX(Device_Inventory!$K$2:$K$1201,MATCH(A5336,Device_Inventory!$A$2:$A$1201,0))&gt;B5336</x:f>
        <x:v>0</x:v>
      </x:c>
      <x:c r="Q5336" s="1" t="str">
        <x:f aca="0">IF(D5336&gt;O5336,"Fail: operating hours exceed in-service hours",IF(D5336+M5336&gt;O5336,"Fail: operating + unavailable hours exceed in-service hours",IF(P5336,"Partial month: within in-service hours","OK")))</x:f>
        <x:v>OK</x:v>
      </x:c>
    </x:row>
    <x:row r="5337" ht="15" hidden="0" customHeight="1">
      <x:c r="A5337" s="1" t="s">
        <x:v>4227</x:v>
      </x:c>
      <x:c r="B5337" s="14" t="n">
        <x:v>46204</x:v>
      </x:c>
      <x:c r="C5337" s="1" t="n">
        <x:v>92.2</x:v>
      </x:c>
      <x:c r="D5337" s="1" t="n">
        <x:v>660.4</x:v>
      </x:c>
      <x:c r="E5337" s="1" t="n">
        <x:v>28</x:v>
      </x:c>
      <x:c r="F5337" s="1" t="n">
        <x:v>0</x:v>
      </x:c>
      <x:c r="G5337" s="1" t="n">
        <x:v>37</x:v>
      </x:c>
      <x:c r="H5337" s="1" t="n">
        <x:v>0</x:v>
      </x:c>
      <x:c r="I5337" s="1" t="n">
        <x:v>4</x:v>
      </x:c>
      <x:c r="J5337" s="1" t="n">
        <x:v>0</x:v>
      </x:c>
      <x:c r="K5337" s="1" t="n">
        <x:v>0</x:v>
      </x:c>
      <x:c r="L5337" s="1" t="n">
        <x:v>90.7</x:v>
      </x:c>
      <x:c r="M5337" s="1" t="n">
        <x:v>2.6</x:v>
      </x:c>
      <x:c r="N5337" s="1" t="n">
        <x:v>15.9</x:v>
      </x:c>
      <x:c r="O5337" s="1" t="n">
        <x:f aca="0">24*MAX(0,EOMONTH(B5337,0)-MAX(B5337,INDEX(Device_Inventory!$K$2:$K$1201,MATCH(A5337,Device_Inventory!$A$2:$A$1201,0)))+1)</x:f>
        <x:v>744</x:v>
      </x:c>
      <x:c r="P5337" s="11" t="b">
        <x:f aca="0">INDEX(Device_Inventory!$K$2:$K$1201,MATCH(A5337,Device_Inventory!$A$2:$A$1201,0))&gt;B5337</x:f>
        <x:v>0</x:v>
      </x:c>
      <x:c r="Q5337" s="1" t="str">
        <x:f aca="0">IF(D5337&gt;O5337,"Fail: operating hours exceed in-service hours",IF(D5337+M5337&gt;O5337,"Fail: operating + unavailable hours exceed in-service hours",IF(P5337,"Partial month: within in-service hours","OK")))</x:f>
        <x:v>OK</x:v>
      </x:c>
    </x:row>
    <x:row r="5338" ht="15" hidden="0" customHeight="1">
      <x:c r="A5338" s="1" t="s">
        <x:v>4230</x:v>
      </x:c>
      <x:c r="B5338" s="14" t="n">
        <x:v>46054</x:v>
      </x:c>
      <x:c r="C5338" s="1" t="n">
        <x:v>50.4</x:v>
      </x:c>
      <x:c r="D5338" s="1" t="n">
        <x:v>302</x:v>
      </x:c>
      <x:c r="E5338" s="1" t="n">
        <x:v>17</x:v>
      </x:c>
      <x:c r="F5338" s="1" t="n">
        <x:v>3</x:v>
      </x:c>
      <x:c r="G5338" s="1" t="n">
        <x:v>21</x:v>
      </x:c>
      <x:c r="H5338" s="1" t="n">
        <x:v>0</x:v>
      </x:c>
      <x:c r="I5338" s="1" t="n">
        <x:v>2</x:v>
      </x:c>
      <x:c r="J5338" s="1" t="n">
        <x:v>0.93</x:v>
      </x:c>
      <x:c r="K5338" s="1" t="n">
        <x:v>0</x:v>
      </x:c>
      <x:c r="L5338" s="1" t="n">
        <x:v>95.8</x:v>
      </x:c>
      <x:c r="M5338" s="1" t="n">
        <x:v>4.7</x:v>
      </x:c>
      <x:c r="N5338" s="1" t="n">
        <x:v>12.8</x:v>
      </x:c>
      <x:c r="O5338" s="1" t="n">
        <x:f aca="0">24*MAX(0,EOMONTH(B5338,0)-MAX(B5338,INDEX(Device_Inventory!$K$2:$K$1201,MATCH(A5338,Device_Inventory!$A$2:$A$1201,0)))+1)</x:f>
        <x:v>672</x:v>
      </x:c>
      <x:c r="P5338" s="11" t="b">
        <x:f aca="0">INDEX(Device_Inventory!$K$2:$K$1201,MATCH(A5338,Device_Inventory!$A$2:$A$1201,0))&gt;B5338</x:f>
        <x:v>0</x:v>
      </x:c>
      <x:c r="Q5338" s="1" t="str">
        <x:f aca="0">IF(D5338&gt;O5338,"Fail: operating hours exceed in-service hours",IF(D5338+M5338&gt;O5338,"Fail: operating + unavailable hours exceed in-service hours",IF(P5338,"Partial month: within in-service hours","OK")))</x:f>
        <x:v>OK</x:v>
      </x:c>
    </x:row>
    <x:row r="5339" ht="15" hidden="0" customHeight="1">
      <x:c r="A5339" s="1" t="s">
        <x:v>4230</x:v>
      </x:c>
      <x:c r="B5339" s="14" t="n">
        <x:v>46082</x:v>
      </x:c>
      <x:c r="C5339" s="1" t="n">
        <x:v>56.4</x:v>
      </x:c>
      <x:c r="D5339" s="1" t="n">
        <x:v>382.2</x:v>
      </x:c>
      <x:c r="E5339" s="1" t="n">
        <x:v>23</x:v>
      </x:c>
      <x:c r="F5339" s="1" t="n">
        <x:v>0</x:v>
      </x:c>
      <x:c r="G5339" s="1" t="n">
        <x:v>33</x:v>
      </x:c>
      <x:c r="H5339" s="1" t="n">
        <x:v>0</x:v>
      </x:c>
      <x:c r="I5339" s="1" t="n">
        <x:v>2</x:v>
      </x:c>
      <x:c r="J5339" s="1" t="n">
        <x:v>0.55</x:v>
      </x:c>
      <x:c r="K5339" s="1" t="n">
        <x:v>2</x:v>
      </x:c>
      <x:c r="L5339" s="1" t="n">
        <x:v>92.6</x:v>
      </x:c>
      <x:c r="M5339" s="1" t="n">
        <x:v>1.2</x:v>
      </x:c>
      <x:c r="N5339" s="1" t="n">
        <x:v>16.8</x:v>
      </x:c>
      <x:c r="O5339" s="1" t="n">
        <x:f aca="0">24*MAX(0,EOMONTH(B5339,0)-MAX(B5339,INDEX(Device_Inventory!$K$2:$K$1201,MATCH(A5339,Device_Inventory!$A$2:$A$1201,0)))+1)</x:f>
        <x:v>744</x:v>
      </x:c>
      <x:c r="P5339" s="11" t="b">
        <x:f aca="0">INDEX(Device_Inventory!$K$2:$K$1201,MATCH(A5339,Device_Inventory!$A$2:$A$1201,0))&gt;B5339</x:f>
        <x:v>0</x:v>
      </x:c>
      <x:c r="Q5339" s="1" t="str">
        <x:f aca="0">IF(D5339&gt;O5339,"Fail: operating hours exceed in-service hours",IF(D5339+M5339&gt;O5339,"Fail: operating + unavailable hours exceed in-service hours",IF(P5339,"Partial month: within in-service hours","OK")))</x:f>
        <x:v>OK</x:v>
      </x:c>
    </x:row>
    <x:row r="5340" ht="15" hidden="0" customHeight="1">
      <x:c r="A5340" s="1" t="s">
        <x:v>4230</x:v>
      </x:c>
      <x:c r="B5340" s="14" t="n">
        <x:v>46113</x:v>
      </x:c>
      <x:c r="C5340" s="1" t="n">
        <x:v>67.3</x:v>
      </x:c>
      <x:c r="D5340" s="1" t="n">
        <x:v>377.5</x:v>
      </x:c>
      <x:c r="E5340" s="1" t="n">
        <x:v>13</x:v>
      </x:c>
      <x:c r="F5340" s="1" t="n">
        <x:v>0</x:v>
      </x:c>
      <x:c r="G5340" s="1" t="n">
        <x:v>45</x:v>
      </x:c>
      <x:c r="H5340" s="1" t="n">
        <x:v>0</x:v>
      </x:c>
      <x:c r="I5340" s="1" t="n">
        <x:v>5</x:v>
      </x:c>
      <x:c r="J5340" s="1" t="n">
        <x:v>0.13</x:v>
      </x:c>
      <x:c r="K5340" s="1" t="n">
        <x:v>1</x:v>
      </x:c>
      <x:c r="L5340" s="1" t="n">
        <x:v>92.2</x:v>
      </x:c>
      <x:c r="M5340" s="1" t="n">
        <x:v>7.9</x:v>
      </x:c>
      <x:c r="N5340" s="1" t="n">
        <x:v>16.8</x:v>
      </x:c>
      <x:c r="O5340" s="1" t="n">
        <x:f aca="0">24*MAX(0,EOMONTH(B5340,0)-MAX(B5340,INDEX(Device_Inventory!$K$2:$K$1201,MATCH(A5340,Device_Inventory!$A$2:$A$1201,0)))+1)</x:f>
        <x:v>720</x:v>
      </x:c>
      <x:c r="P5340" s="11" t="b">
        <x:f aca="0">INDEX(Device_Inventory!$K$2:$K$1201,MATCH(A5340,Device_Inventory!$A$2:$A$1201,0))&gt;B5340</x:f>
        <x:v>0</x:v>
      </x:c>
      <x:c r="Q5340" s="1" t="str">
        <x:f aca="0">IF(D5340&gt;O5340,"Fail: operating hours exceed in-service hours",IF(D5340+M5340&gt;O5340,"Fail: operating + unavailable hours exceed in-service hours",IF(P5340,"Partial month: within in-service hours","OK")))</x:f>
        <x:v>OK</x:v>
      </x:c>
    </x:row>
    <x:row r="5341" ht="15" hidden="0" customHeight="1">
      <x:c r="A5341" s="1" t="s">
        <x:v>4230</x:v>
      </x:c>
      <x:c r="B5341" s="14" t="n">
        <x:v>46143</x:v>
      </x:c>
      <x:c r="C5341" s="1" t="n">
        <x:v>49.2</x:v>
      </x:c>
      <x:c r="D5341" s="1" t="n">
        <x:v>289.2</x:v>
      </x:c>
      <x:c r="E5341" s="1" t="n">
        <x:v>15</x:v>
      </x:c>
      <x:c r="F5341" s="1" t="n">
        <x:v>0</x:v>
      </x:c>
      <x:c r="G5341" s="1" t="n">
        <x:v>26</x:v>
      </x:c>
      <x:c r="H5341" s="1" t="n">
        <x:v>0</x:v>
      </x:c>
      <x:c r="I5341" s="1" t="n">
        <x:v>4</x:v>
      </x:c>
      <x:c r="J5341" s="1" t="n">
        <x:v>0.68</x:v>
      </x:c>
      <x:c r="K5341" s="1" t="n">
        <x:v>0</x:v>
      </x:c>
      <x:c r="L5341" s="1" t="n">
        <x:v>98.7</x:v>
      </x:c>
      <x:c r="M5341" s="1" t="n">
        <x:v>1</x:v>
      </x:c>
      <x:c r="N5341" s="1" t="n">
        <x:v>7.7</x:v>
      </x:c>
      <x:c r="O5341" s="1" t="n">
        <x:f aca="0">24*MAX(0,EOMONTH(B5341,0)-MAX(B5341,INDEX(Device_Inventory!$K$2:$K$1201,MATCH(A5341,Device_Inventory!$A$2:$A$1201,0)))+1)</x:f>
        <x:v>744</x:v>
      </x:c>
      <x:c r="P5341" s="11" t="b">
        <x:f aca="0">INDEX(Device_Inventory!$K$2:$K$1201,MATCH(A5341,Device_Inventory!$A$2:$A$1201,0))&gt;B5341</x:f>
        <x:v>0</x:v>
      </x:c>
      <x:c r="Q5341" s="1" t="str">
        <x:f aca="0">IF(D5341&gt;O5341,"Fail: operating hours exceed in-service hours",IF(D5341+M5341&gt;O5341,"Fail: operating + unavailable hours exceed in-service hours",IF(P5341,"Partial month: within in-service hours","OK")))</x:f>
        <x:v>OK</x:v>
      </x:c>
    </x:row>
    <x:row r="5342" ht="15" hidden="0" customHeight="1">
      <x:c r="A5342" s="1" t="s">
        <x:v>4230</x:v>
      </x:c>
      <x:c r="B5342" s="14" t="n">
        <x:v>46174</x:v>
      </x:c>
      <x:c r="C5342" s="1" t="n">
        <x:v>68.4</x:v>
      </x:c>
      <x:c r="D5342" s="1" t="n">
        <x:v>381.2</x:v>
      </x:c>
      <x:c r="E5342" s="1" t="n">
        <x:v>15</x:v>
      </x:c>
      <x:c r="F5342" s="1" t="n">
        <x:v>0</x:v>
      </x:c>
      <x:c r="G5342" s="1" t="n">
        <x:v>46</x:v>
      </x:c>
      <x:c r="H5342" s="1" t="n">
        <x:v>1</x:v>
      </x:c>
      <x:c r="I5342" s="1" t="n">
        <x:v>1</x:v>
      </x:c>
      <x:c r="J5342" s="1" t="n">
        <x:v>0.47</x:v>
      </x:c>
      <x:c r="K5342" s="1" t="n">
        <x:v>0</x:v>
      </x:c>
      <x:c r="L5342" s="1" t="n">
        <x:v>95.7</x:v>
      </x:c>
      <x:c r="M5342" s="1" t="n">
        <x:v>0.8</x:v>
      </x:c>
      <x:c r="N5342" s="1" t="n">
        <x:v>6.6</x:v>
      </x:c>
      <x:c r="O5342" s="1" t="n">
        <x:f aca="0">24*MAX(0,EOMONTH(B5342,0)-MAX(B5342,INDEX(Device_Inventory!$K$2:$K$1201,MATCH(A5342,Device_Inventory!$A$2:$A$1201,0)))+1)</x:f>
        <x:v>720</x:v>
      </x:c>
      <x:c r="P5342" s="11" t="b">
        <x:f aca="0">INDEX(Device_Inventory!$K$2:$K$1201,MATCH(A5342,Device_Inventory!$A$2:$A$1201,0))&gt;B5342</x:f>
        <x:v>0</x:v>
      </x:c>
      <x:c r="Q5342" s="1" t="str">
        <x:f aca="0">IF(D5342&gt;O5342,"Fail: operating hours exceed in-service hours",IF(D5342+M5342&gt;O5342,"Fail: operating + unavailable hours exceed in-service hours",IF(P5342,"Partial month: within in-service hours","OK")))</x:f>
        <x:v>OK</x:v>
      </x:c>
    </x:row>
    <x:row r="5343" ht="15" hidden="0" customHeight="1">
      <x:c r="A5343" s="1" t="s">
        <x:v>4230</x:v>
      </x:c>
      <x:c r="B5343" s="14" t="n">
        <x:v>46204</x:v>
      </x:c>
      <x:c r="C5343" s="1" t="n">
        <x:v>27.6</x:v>
      </x:c>
      <x:c r="D5343" s="1" t="n">
        <x:v>178.4</x:v>
      </x:c>
      <x:c r="E5343" s="1" t="n">
        <x:v>5</x:v>
      </x:c>
      <x:c r="F5343" s="1" t="n">
        <x:v>0</x:v>
      </x:c>
      <x:c r="G5343" s="1" t="n">
        <x:v>33</x:v>
      </x:c>
      <x:c r="H5343" s="1" t="n">
        <x:v>0</x:v>
      </x:c>
      <x:c r="I5343" s="1" t="n">
        <x:v>0</x:v>
      </x:c>
      <x:c r="J5343" s="1" t="n">
        <x:v>0</x:v>
      </x:c>
      <x:c r="K5343" s="1" t="n">
        <x:v>0</x:v>
      </x:c>
      <x:c r="L5343" s="1" t="n">
        <x:v>94.5</x:v>
      </x:c>
      <x:c r="M5343" s="1" t="n">
        <x:v>0</x:v>
      </x:c>
      <x:c r="N5343" s="1" t="n">
        <x:v>8.5</x:v>
      </x:c>
      <x:c r="O5343" s="1" t="n">
        <x:f aca="0">24*MAX(0,EOMONTH(B5343,0)-MAX(B5343,INDEX(Device_Inventory!$K$2:$K$1201,MATCH(A5343,Device_Inventory!$A$2:$A$1201,0)))+1)</x:f>
        <x:v>744</x:v>
      </x:c>
      <x:c r="P5343" s="11" t="b">
        <x:f aca="0">INDEX(Device_Inventory!$K$2:$K$1201,MATCH(A5343,Device_Inventory!$A$2:$A$1201,0))&gt;B5343</x:f>
        <x:v>0</x:v>
      </x:c>
      <x:c r="Q5343" s="1" t="str">
        <x:f aca="0">IF(D5343&gt;O5343,"Fail: operating hours exceed in-service hours",IF(D5343+M5343&gt;O5343,"Fail: operating + unavailable hours exceed in-service hours",IF(P5343,"Partial month: within in-service hours","OK")))</x:f>
        <x:v>OK</x:v>
      </x:c>
    </x:row>
    <x:row r="5344" ht="15" hidden="0" customHeight="1">
      <x:c r="A5344" s="1" t="s">
        <x:v>4233</x:v>
      </x:c>
      <x:c r="B5344" s="14" t="n">
        <x:v>46054</x:v>
      </x:c>
      <x:c r="C5344" s="1" t="n">
        <x:v>17.9</x:v>
      </x:c>
      <x:c r="D5344" s="1" t="n">
        <x:v>127.2</x:v>
      </x:c>
      <x:c r="E5344" s="1" t="n">
        <x:v>8</x:v>
      </x:c>
      <x:c r="F5344" s="1" t="n">
        <x:v>1</x:v>
      </x:c>
      <x:c r="G5344" s="1" t="n">
        <x:v>30</x:v>
      </x:c>
      <x:c r="H5344" s="1" t="n">
        <x:v>0</x:v>
      </x:c>
      <x:c r="I5344" s="1" t="n">
        <x:v>0</x:v>
      </x:c>
      <x:c r="J5344" s="1" t="n">
        <x:v>0.17</x:v>
      </x:c>
      <x:c r="K5344" s="1" t="n">
        <x:v>0</x:v>
      </x:c>
      <x:c r="L5344" s="1" t="n">
        <x:v>96.7</x:v>
      </x:c>
      <x:c r="M5344" s="1" t="n">
        <x:v>4.3</x:v>
      </x:c>
      <x:c r="N5344" s="1" t="n">
        <x:v>4.2</x:v>
      </x:c>
      <x:c r="O5344" s="1" t="n">
        <x:f aca="0">24*MAX(0,EOMONTH(B5344,0)-MAX(B5344,INDEX(Device_Inventory!$K$2:$K$1201,MATCH(A5344,Device_Inventory!$A$2:$A$1201,0)))+1)</x:f>
        <x:v>672</x:v>
      </x:c>
      <x:c r="P5344" s="11" t="b">
        <x:f aca="0">INDEX(Device_Inventory!$K$2:$K$1201,MATCH(A5344,Device_Inventory!$A$2:$A$1201,0))&gt;B5344</x:f>
        <x:v>0</x:v>
      </x:c>
      <x:c r="Q5344" s="1" t="str">
        <x:f aca="0">IF(D5344&gt;O5344,"Fail: operating hours exceed in-service hours",IF(D5344+M5344&gt;O5344,"Fail: operating + unavailable hours exceed in-service hours",IF(P5344,"Partial month: within in-service hours","OK")))</x:f>
        <x:v>OK</x:v>
      </x:c>
    </x:row>
    <x:row r="5345" ht="15" hidden="0" customHeight="1">
      <x:c r="A5345" s="1" t="s">
        <x:v>4233</x:v>
      </x:c>
      <x:c r="B5345" s="14" t="n">
        <x:v>46082</x:v>
      </x:c>
      <x:c r="C5345" s="1" t="n">
        <x:v>20.7</x:v>
      </x:c>
      <x:c r="D5345" s="1" t="n">
        <x:v>146.3</x:v>
      </x:c>
      <x:c r="E5345" s="1" t="n">
        <x:v>14</x:v>
      </x:c>
      <x:c r="F5345" s="1" t="n">
        <x:v>1</x:v>
      </x:c>
      <x:c r="G5345" s="1" t="n">
        <x:v>21</x:v>
      </x:c>
      <x:c r="H5345" s="1" t="n">
        <x:v>1</x:v>
      </x:c>
      <x:c r="I5345" s="1" t="n">
        <x:v>0</x:v>
      </x:c>
      <x:c r="J5345" s="1" t="n">
        <x:v>0.51</x:v>
      </x:c>
      <x:c r="K5345" s="1" t="n">
        <x:v>3</x:v>
      </x:c>
      <x:c r="L5345" s="1" t="n">
        <x:v>96.4</x:v>
      </x:c>
      <x:c r="M5345" s="1" t="n">
        <x:v>1.7</x:v>
      </x:c>
      <x:c r="N5345" s="1" t="n">
        <x:v>2.9</x:v>
      </x:c>
      <x:c r="O5345" s="1" t="n">
        <x:f aca="0">24*MAX(0,EOMONTH(B5345,0)-MAX(B5345,INDEX(Device_Inventory!$K$2:$K$1201,MATCH(A5345,Device_Inventory!$A$2:$A$1201,0)))+1)</x:f>
        <x:v>744</x:v>
      </x:c>
      <x:c r="P5345" s="11" t="b">
        <x:f aca="0">INDEX(Device_Inventory!$K$2:$K$1201,MATCH(A5345,Device_Inventory!$A$2:$A$1201,0))&gt;B5345</x:f>
        <x:v>0</x:v>
      </x:c>
      <x:c r="Q5345" s="1" t="str">
        <x:f aca="0">IF(D5345&gt;O5345,"Fail: operating hours exceed in-service hours",IF(D5345+M5345&gt;O5345,"Fail: operating + unavailable hours exceed in-service hours",IF(P5345,"Partial month: within in-service hours","OK")))</x:f>
        <x:v>OK</x:v>
      </x:c>
    </x:row>
    <x:row r="5346" ht="15" hidden="0" customHeight="1">
      <x:c r="A5346" s="1" t="s">
        <x:v>4233</x:v>
      </x:c>
      <x:c r="B5346" s="14" t="n">
        <x:v>46113</x:v>
      </x:c>
      <x:c r="C5346" s="1" t="n">
        <x:v>18.8</x:v>
      </x:c>
      <x:c r="D5346" s="1" t="n">
        <x:v>132.1</x:v>
      </x:c>
      <x:c r="E5346" s="1" t="n">
        <x:v>14</x:v>
      </x:c>
      <x:c r="F5346" s="1" t="n">
        <x:v>2</x:v>
      </x:c>
      <x:c r="G5346" s="1" t="n">
        <x:v>14</x:v>
      </x:c>
      <x:c r="H5346" s="1" t="n">
        <x:v>0</x:v>
      </x:c>
      <x:c r="I5346" s="1" t="n">
        <x:v>1</x:v>
      </x:c>
      <x:c r="J5346" s="1" t="n">
        <x:v>0</x:v>
      </x:c>
      <x:c r="K5346" s="1" t="n">
        <x:v>0</x:v>
      </x:c>
      <x:c r="L5346" s="1" t="n">
        <x:v>93.3</x:v>
      </x:c>
      <x:c r="M5346" s="1" t="n">
        <x:v>8.5</x:v>
      </x:c>
      <x:c r="N5346" s="1" t="n">
        <x:v>4.1</x:v>
      </x:c>
      <x:c r="O5346" s="1" t="n">
        <x:f aca="0">24*MAX(0,EOMONTH(B5346,0)-MAX(B5346,INDEX(Device_Inventory!$K$2:$K$1201,MATCH(A5346,Device_Inventory!$A$2:$A$1201,0)))+1)</x:f>
        <x:v>720</x:v>
      </x:c>
      <x:c r="P5346" s="11" t="b">
        <x:f aca="0">INDEX(Device_Inventory!$K$2:$K$1201,MATCH(A5346,Device_Inventory!$A$2:$A$1201,0))&gt;B5346</x:f>
        <x:v>0</x:v>
      </x:c>
      <x:c r="Q5346" s="1" t="str">
        <x:f aca="0">IF(D5346&gt;O5346,"Fail: operating hours exceed in-service hours",IF(D5346+M5346&gt;O5346,"Fail: operating + unavailable hours exceed in-service hours",IF(P5346,"Partial month: within in-service hours","OK")))</x:f>
        <x:v>OK</x:v>
      </x:c>
    </x:row>
    <x:row r="5347" ht="15" hidden="0" customHeight="1">
      <x:c r="A5347" s="1" t="s">
        <x:v>4233</x:v>
      </x:c>
      <x:c r="B5347" s="14" t="n">
        <x:v>46143</x:v>
      </x:c>
      <x:c r="C5347" s="1" t="n">
        <x:v>18.2</x:v>
      </x:c>
      <x:c r="D5347" s="1" t="n">
        <x:v>131.6</x:v>
      </x:c>
      <x:c r="E5347" s="1" t="n">
        <x:v>18</x:v>
      </x:c>
      <x:c r="F5347" s="1" t="n">
        <x:v>1</x:v>
      </x:c>
      <x:c r="G5347" s="1" t="n">
        <x:v>25</x:v>
      </x:c>
      <x:c r="H5347" s="1" t="n">
        <x:v>0</x:v>
      </x:c>
      <x:c r="I5347" s="1" t="n">
        <x:v>0</x:v>
      </x:c>
      <x:c r="J5347" s="1" t="n">
        <x:v>0</x:v>
      </x:c>
      <x:c r="K5347" s="1" t="n">
        <x:v>0</x:v>
      </x:c>
      <x:c r="L5347" s="1" t="n">
        <x:v>94.5</x:v>
      </x:c>
      <x:c r="M5347" s="1" t="n">
        <x:v>0</x:v>
      </x:c>
      <x:c r="N5347" s="1" t="n">
        <x:v>5.3</x:v>
      </x:c>
      <x:c r="O5347" s="1" t="n">
        <x:f aca="0">24*MAX(0,EOMONTH(B5347,0)-MAX(B5347,INDEX(Device_Inventory!$K$2:$K$1201,MATCH(A5347,Device_Inventory!$A$2:$A$1201,0)))+1)</x:f>
        <x:v>744</x:v>
      </x:c>
      <x:c r="P5347" s="11" t="b">
        <x:f aca="0">INDEX(Device_Inventory!$K$2:$K$1201,MATCH(A5347,Device_Inventory!$A$2:$A$1201,0))&gt;B5347</x:f>
        <x:v>0</x:v>
      </x:c>
      <x:c r="Q5347" s="1" t="str">
        <x:f aca="0">IF(D5347&gt;O5347,"Fail: operating hours exceed in-service hours",IF(D5347+M5347&gt;O5347,"Fail: operating + unavailable hours exceed in-service hours",IF(P5347,"Partial month: within in-service hours","OK")))</x:f>
        <x:v>OK</x:v>
      </x:c>
    </x:row>
    <x:row r="5348" ht="15" hidden="0" customHeight="1">
      <x:c r="A5348" s="1" t="s">
        <x:v>4233</x:v>
      </x:c>
      <x:c r="B5348" s="14" t="n">
        <x:v>46174</x:v>
      </x:c>
      <x:c r="C5348" s="1" t="n">
        <x:v>13.9</x:v>
      </x:c>
      <x:c r="D5348" s="1" t="n">
        <x:v>85.5</x:v>
      </x:c>
      <x:c r="E5348" s="1" t="n">
        <x:v>11</x:v>
      </x:c>
      <x:c r="F5348" s="1" t="n">
        <x:v>0</x:v>
      </x:c>
      <x:c r="G5348" s="1" t="n">
        <x:v>21</x:v>
      </x:c>
      <x:c r="H5348" s="1" t="n">
        <x:v>0</x:v>
      </x:c>
      <x:c r="I5348" s="1" t="n">
        <x:v>0</x:v>
      </x:c>
      <x:c r="J5348" s="1" t="n">
        <x:v>0.39</x:v>
      </x:c>
      <x:c r="K5348" s="1" t="n">
        <x:v>0</x:v>
      </x:c>
      <x:c r="L5348" s="1" t="n">
        <x:v>91.8</x:v>
      </x:c>
      <x:c r="M5348" s="1" t="n">
        <x:v>2.3</x:v>
      </x:c>
      <x:c r="N5348" s="1" t="n">
        <x:v>2.8</x:v>
      </x:c>
      <x:c r="O5348" s="1" t="n">
        <x:f aca="0">24*MAX(0,EOMONTH(B5348,0)-MAX(B5348,INDEX(Device_Inventory!$K$2:$K$1201,MATCH(A5348,Device_Inventory!$A$2:$A$1201,0)))+1)</x:f>
        <x:v>720</x:v>
      </x:c>
      <x:c r="P5348" s="11" t="b">
        <x:f aca="0">INDEX(Device_Inventory!$K$2:$K$1201,MATCH(A5348,Device_Inventory!$A$2:$A$1201,0))&gt;B5348</x:f>
        <x:v>0</x:v>
      </x:c>
      <x:c r="Q5348" s="1" t="str">
        <x:f aca="0">IF(D5348&gt;O5348,"Fail: operating hours exceed in-service hours",IF(D5348+M5348&gt;O5348,"Fail: operating + unavailable hours exceed in-service hours",IF(P5348,"Partial month: within in-service hours","OK")))</x:f>
        <x:v>OK</x:v>
      </x:c>
    </x:row>
    <x:row r="5349" ht="15" hidden="0" customHeight="1">
      <x:c r="A5349" s="1" t="s">
        <x:v>4233</x:v>
      </x:c>
      <x:c r="B5349" s="14" t="n">
        <x:v>46204</x:v>
      </x:c>
      <x:c r="C5349" s="1" t="n">
        <x:v>5</x:v>
      </x:c>
      <x:c r="D5349" s="1" t="n">
        <x:v>32</x:v>
      </x:c>
      <x:c r="E5349" s="1" t="n">
        <x:v>3</x:v>
      </x:c>
      <x:c r="F5349" s="1" t="n">
        <x:v>0</x:v>
      </x:c>
      <x:c r="G5349" s="1" t="n">
        <x:v>38</x:v>
      </x:c>
      <x:c r="H5349" s="1" t="n">
        <x:v>2</x:v>
      </x:c>
      <x:c r="I5349" s="1" t="n">
        <x:v>0</x:v>
      </x:c>
      <x:c r="J5349" s="1" t="n">
        <x:v>0</x:v>
      </x:c>
      <x:c r="K5349" s="1" t="n">
        <x:v>0</x:v>
      </x:c>
      <x:c r="L5349" s="1" t="n">
        <x:v>93.7</x:v>
      </x:c>
      <x:c r="M5349" s="1" t="n">
        <x:v>0</x:v>
      </x:c>
      <x:c r="N5349" s="1" t="n">
        <x:v>1</x:v>
      </x:c>
      <x:c r="O5349" s="1" t="n">
        <x:f aca="0">24*MAX(0,EOMONTH(B5349,0)-MAX(B5349,INDEX(Device_Inventory!$K$2:$K$1201,MATCH(A5349,Device_Inventory!$A$2:$A$1201,0)))+1)</x:f>
        <x:v>744</x:v>
      </x:c>
      <x:c r="P5349" s="11" t="b">
        <x:f aca="0">INDEX(Device_Inventory!$K$2:$K$1201,MATCH(A5349,Device_Inventory!$A$2:$A$1201,0))&gt;B5349</x:f>
        <x:v>0</x:v>
      </x:c>
      <x:c r="Q5349" s="1" t="str">
        <x:f aca="0">IF(D5349&gt;O5349,"Fail: operating hours exceed in-service hours",IF(D5349+M5349&gt;O5349,"Fail: operating + unavailable hours exceed in-service hours",IF(P5349,"Partial month: within in-service hours","OK")))</x:f>
        <x:v>OK</x:v>
      </x:c>
    </x:row>
    <x:row r="5350" ht="15" hidden="0" customHeight="1">
      <x:c r="A5350" s="1" t="s">
        <x:v>4236</x:v>
      </x:c>
      <x:c r="B5350" s="14" t="n">
        <x:v>46054</x:v>
      </x:c>
      <x:c r="C5350" s="1" t="n">
        <x:v>73.7</x:v>
      </x:c>
      <x:c r="D5350" s="1" t="n">
        <x:v>426.8</x:v>
      </x:c>
      <x:c r="E5350" s="1" t="n">
        <x:v>28</x:v>
      </x:c>
      <x:c r="F5350" s="1" t="n">
        <x:v>3</x:v>
      </x:c>
      <x:c r="G5350" s="1" t="n">
        <x:v>27</x:v>
      </x:c>
      <x:c r="H5350" s="1" t="n">
        <x:v>0</x:v>
      </x:c>
      <x:c r="I5350" s="1" t="n">
        <x:v>4</x:v>
      </x:c>
      <x:c r="J5350" s="1" t="n">
        <x:v>0.48</x:v>
      </x:c>
      <x:c r="K5350" s="1" t="n">
        <x:v>0</x:v>
      </x:c>
      <x:c r="L5350" s="1" t="n">
        <x:v>91.7</x:v>
      </x:c>
      <x:c r="M5350" s="1" t="n">
        <x:v>13.5</x:v>
      </x:c>
      <x:c r="N5350" s="1" t="n">
        <x:v>22.2</x:v>
      </x:c>
      <x:c r="O5350" s="1" t="n">
        <x:f aca="0">24*MAX(0,EOMONTH(B5350,0)-MAX(B5350,INDEX(Device_Inventory!$K$2:$K$1201,MATCH(A5350,Device_Inventory!$A$2:$A$1201,0)))+1)</x:f>
        <x:v>672</x:v>
      </x:c>
      <x:c r="P5350" s="11" t="b">
        <x:f aca="0">INDEX(Device_Inventory!$K$2:$K$1201,MATCH(A5350,Device_Inventory!$A$2:$A$1201,0))&gt;B5350</x:f>
        <x:v>0</x:v>
      </x:c>
      <x:c r="Q5350" s="1" t="str">
        <x:f aca="0">IF(D5350&gt;O5350,"Fail: operating hours exceed in-service hours",IF(D5350+M5350&gt;O5350,"Fail: operating + unavailable hours exceed in-service hours",IF(P5350,"Partial month: within in-service hours","OK")))</x:f>
        <x:v>OK</x:v>
      </x:c>
    </x:row>
    <x:row r="5351" ht="15" hidden="0" customHeight="1">
      <x:c r="A5351" s="1" t="s">
        <x:v>4236</x:v>
      </x:c>
      <x:c r="B5351" s="14" t="n">
        <x:v>46082</x:v>
      </x:c>
      <x:c r="C5351" s="1" t="n">
        <x:v>62.1</x:v>
      </x:c>
      <x:c r="D5351" s="1" t="n">
        <x:v>452.5</x:v>
      </x:c>
      <x:c r="E5351" s="1" t="n">
        <x:v>22</x:v>
      </x:c>
      <x:c r="F5351" s="1" t="n">
        <x:v>4</x:v>
      </x:c>
      <x:c r="G5351" s="1" t="n">
        <x:v>30</x:v>
      </x:c>
      <x:c r="H5351" s="1" t="n">
        <x:v>0</x:v>
      </x:c>
      <x:c r="I5351" s="1" t="n">
        <x:v>1</x:v>
      </x:c>
      <x:c r="J5351" s="1" t="n">
        <x:v>0.63</x:v>
      </x:c>
      <x:c r="K5351" s="1" t="n">
        <x:v>1</x:v>
      </x:c>
      <x:c r="L5351" s="1" t="n">
        <x:v>92.9</x:v>
      </x:c>
      <x:c r="M5351" s="1" t="n">
        <x:v>10.3</x:v>
      </x:c>
      <x:c r="N5351" s="1" t="n">
        <x:v>8</x:v>
      </x:c>
      <x:c r="O5351" s="1" t="n">
        <x:f aca="0">24*MAX(0,EOMONTH(B5351,0)-MAX(B5351,INDEX(Device_Inventory!$K$2:$K$1201,MATCH(A5351,Device_Inventory!$A$2:$A$1201,0)))+1)</x:f>
        <x:v>744</x:v>
      </x:c>
      <x:c r="P5351" s="11" t="b">
        <x:f aca="0">INDEX(Device_Inventory!$K$2:$K$1201,MATCH(A5351,Device_Inventory!$A$2:$A$1201,0))&gt;B5351</x:f>
        <x:v>0</x:v>
      </x:c>
      <x:c r="Q5351" s="1" t="str">
        <x:f aca="0">IF(D5351&gt;O5351,"Fail: operating hours exceed in-service hours",IF(D5351+M5351&gt;O5351,"Fail: operating + unavailable hours exceed in-service hours",IF(P5351,"Partial month: within in-service hours","OK")))</x:f>
        <x:v>OK</x:v>
      </x:c>
    </x:row>
    <x:row r="5352" ht="15" hidden="0" customHeight="1">
      <x:c r="A5352" s="1" t="s">
        <x:v>4236</x:v>
      </x:c>
      <x:c r="B5352" s="14" t="n">
        <x:v>46113</x:v>
      </x:c>
      <x:c r="C5352" s="1" t="n">
        <x:v>63.8</x:v>
      </x:c>
      <x:c r="D5352" s="1" t="n">
        <x:v>357.5</x:v>
      </x:c>
      <x:c r="E5352" s="1" t="n">
        <x:v>19</x:v>
      </x:c>
      <x:c r="F5352" s="1" t="n">
        <x:v>3</x:v>
      </x:c>
      <x:c r="G5352" s="1" t="n">
        <x:v>34</x:v>
      </x:c>
      <x:c r="H5352" s="1" t="n">
        <x:v>0</x:v>
      </x:c>
      <x:c r="I5352" s="1" t="n">
        <x:v>3</x:v>
      </x:c>
      <x:c r="J5352" s="1" t="n">
        <x:v>0.7</x:v>
      </x:c>
      <x:c r="K5352" s="1" t="n">
        <x:v>0</x:v>
      </x:c>
      <x:c r="L5352" s="1" t="n">
        <x:v>92.4</x:v>
      </x:c>
      <x:c r="M5352" s="1" t="n">
        <x:v>5.1</x:v>
      </x:c>
      <x:c r="N5352" s="1" t="n">
        <x:v>15.1</x:v>
      </x:c>
      <x:c r="O5352" s="1" t="n">
        <x:f aca="0">24*MAX(0,EOMONTH(B5352,0)-MAX(B5352,INDEX(Device_Inventory!$K$2:$K$1201,MATCH(A5352,Device_Inventory!$A$2:$A$1201,0)))+1)</x:f>
        <x:v>720</x:v>
      </x:c>
      <x:c r="P5352" s="11" t="b">
        <x:f aca="0">INDEX(Device_Inventory!$K$2:$K$1201,MATCH(A5352,Device_Inventory!$A$2:$A$1201,0))&gt;B5352</x:f>
        <x:v>0</x:v>
      </x:c>
      <x:c r="Q5352" s="1" t="str">
        <x:f aca="0">IF(D5352&gt;O5352,"Fail: operating hours exceed in-service hours",IF(D5352+M5352&gt;O5352,"Fail: operating + unavailable hours exceed in-service hours",IF(P5352,"Partial month: within in-service hours","OK")))</x:f>
        <x:v>OK</x:v>
      </x:c>
    </x:row>
    <x:row r="5353" ht="15" hidden="0" customHeight="1">
      <x:c r="A5353" s="1" t="s">
        <x:v>4236</x:v>
      </x:c>
      <x:c r="B5353" s="14" t="n">
        <x:v>46143</x:v>
      </x:c>
      <x:c r="C5353" s="1" t="n">
        <x:v>72.6</x:v>
      </x:c>
      <x:c r="D5353" s="1" t="n">
        <x:v>435.7</x:v>
      </x:c>
      <x:c r="E5353" s="1" t="n">
        <x:v>22</x:v>
      </x:c>
      <x:c r="F5353" s="1" t="n">
        <x:v>3</x:v>
      </x:c>
      <x:c r="G5353" s="1" t="n">
        <x:v>39</x:v>
      </x:c>
      <x:c r="H5353" s="1" t="n">
        <x:v>1</x:v>
      </x:c>
      <x:c r="I5353" s="1" t="n">
        <x:v>1</x:v>
      </x:c>
      <x:c r="J5353" s="1" t="n">
        <x:v>1.23</x:v>
      </x:c>
      <x:c r="K5353" s="1" t="n">
        <x:v>1</x:v>
      </x:c>
      <x:c r="L5353" s="1" t="n">
        <x:v>90.9</x:v>
      </x:c>
      <x:c r="M5353" s="1" t="n">
        <x:v>15.7</x:v>
      </x:c>
      <x:c r="N5353" s="1" t="n">
        <x:v>16</x:v>
      </x:c>
      <x:c r="O5353" s="1" t="n">
        <x:f aca="0">24*MAX(0,EOMONTH(B5353,0)-MAX(B5353,INDEX(Device_Inventory!$K$2:$K$1201,MATCH(A5353,Device_Inventory!$A$2:$A$1201,0)))+1)</x:f>
        <x:v>744</x:v>
      </x:c>
      <x:c r="P5353" s="11" t="b">
        <x:f aca="0">INDEX(Device_Inventory!$K$2:$K$1201,MATCH(A5353,Device_Inventory!$A$2:$A$1201,0))&gt;B5353</x:f>
        <x:v>0</x:v>
      </x:c>
      <x:c r="Q5353" s="1" t="str">
        <x:f aca="0">IF(D5353&gt;O5353,"Fail: operating hours exceed in-service hours",IF(D5353+M5353&gt;O5353,"Fail: operating + unavailable hours exceed in-service hours",IF(P5353,"Partial month: within in-service hours","OK")))</x:f>
        <x:v>OK</x:v>
      </x:c>
    </x:row>
    <x:row r="5354" ht="15" hidden="0" customHeight="1">
      <x:c r="A5354" s="1" t="s">
        <x:v>4236</x:v>
      </x:c>
      <x:c r="B5354" s="14" t="n">
        <x:v>46174</x:v>
      </x:c>
      <x:c r="C5354" s="1" t="n">
        <x:v>69.1</x:v>
      </x:c>
      <x:c r="D5354" s="1" t="n">
        <x:v>437.9</x:v>
      </x:c>
      <x:c r="E5354" s="1" t="n">
        <x:v>20</x:v>
      </x:c>
      <x:c r="F5354" s="1" t="n">
        <x:v>1</x:v>
      </x:c>
      <x:c r="G5354" s="1" t="n">
        <x:v>28</x:v>
      </x:c>
      <x:c r="H5354" s="1" t="n">
        <x:v>2</x:v>
      </x:c>
      <x:c r="I5354" s="1" t="n">
        <x:v>4</x:v>
      </x:c>
      <x:c r="J5354" s="1" t="n">
        <x:v>0.91</x:v>
      </x:c>
      <x:c r="K5354" s="1" t="n">
        <x:v>1</x:v>
      </x:c>
      <x:c r="L5354" s="1" t="n">
        <x:v>91.8</x:v>
      </x:c>
      <x:c r="M5354" s="1" t="n">
        <x:v>12.5</x:v>
      </x:c>
      <x:c r="N5354" s="1" t="n">
        <x:v>16.6</x:v>
      </x:c>
      <x:c r="O5354" s="1" t="n">
        <x:f aca="0">24*MAX(0,EOMONTH(B5354,0)-MAX(B5354,INDEX(Device_Inventory!$K$2:$K$1201,MATCH(A5354,Device_Inventory!$A$2:$A$1201,0)))+1)</x:f>
        <x:v>720</x:v>
      </x:c>
      <x:c r="P5354" s="11" t="b">
        <x:f aca="0">INDEX(Device_Inventory!$K$2:$K$1201,MATCH(A5354,Device_Inventory!$A$2:$A$1201,0))&gt;B5354</x:f>
        <x:v>0</x:v>
      </x:c>
      <x:c r="Q5354" s="1" t="str">
        <x:f aca="0">IF(D5354&gt;O5354,"Fail: operating hours exceed in-service hours",IF(D5354+M5354&gt;O5354,"Fail: operating + unavailable hours exceed in-service hours",IF(P5354,"Partial month: within in-service hours","OK")))</x:f>
        <x:v>OK</x:v>
      </x:c>
    </x:row>
    <x:row r="5355" ht="15" hidden="0" customHeight="1">
      <x:c r="A5355" s="1" t="s">
        <x:v>4236</x:v>
      </x:c>
      <x:c r="B5355" s="14" t="n">
        <x:v>46204</x:v>
      </x:c>
      <x:c r="C5355" s="1" t="n">
        <x:v>65.9</x:v>
      </x:c>
      <x:c r="D5355" s="1" t="n">
        <x:v>422.3</x:v>
      </x:c>
      <x:c r="E5355" s="1" t="n">
        <x:v>29</x:v>
      </x:c>
      <x:c r="F5355" s="1" t="n">
        <x:v>3</x:v>
      </x:c>
      <x:c r="G5355" s="1" t="n">
        <x:v>24</x:v>
      </x:c>
      <x:c r="H5355" s="1" t="n">
        <x:v>1</x:v>
      </x:c>
      <x:c r="I5355" s="1" t="n">
        <x:v>3</x:v>
      </x:c>
      <x:c r="J5355" s="1" t="n">
        <x:v>1.29</x:v>
      </x:c>
      <x:c r="K5355" s="1" t="n">
        <x:v>0</x:v>
      </x:c>
      <x:c r="L5355" s="1" t="n">
        <x:v>94.5</x:v>
      </x:c>
      <x:c r="M5355" s="1" t="n">
        <x:v>3.4</x:v>
      </x:c>
      <x:c r="N5355" s="1" t="n">
        <x:v>16.1</x:v>
      </x:c>
      <x:c r="O5355" s="1" t="n">
        <x:f aca="0">24*MAX(0,EOMONTH(B5355,0)-MAX(B5355,INDEX(Device_Inventory!$K$2:$K$1201,MATCH(A5355,Device_Inventory!$A$2:$A$1201,0)))+1)</x:f>
        <x:v>744</x:v>
      </x:c>
      <x:c r="P5355" s="11" t="b">
        <x:f aca="0">INDEX(Device_Inventory!$K$2:$K$1201,MATCH(A5355,Device_Inventory!$A$2:$A$1201,0))&gt;B5355</x:f>
        <x:v>0</x:v>
      </x:c>
      <x:c r="Q5355" s="1" t="str">
        <x:f aca="0">IF(D5355&gt;O5355,"Fail: operating hours exceed in-service hours",IF(D5355+M5355&gt;O5355,"Fail: operating + unavailable hours exceed in-service hours",IF(P5355,"Partial month: within in-service hours","OK")))</x:f>
        <x:v>OK</x:v>
      </x:c>
    </x:row>
    <x:row r="5356" ht="15" hidden="0" customHeight="1">
      <x:c r="A5356" s="1" t="s">
        <x:v>4239</x:v>
      </x:c>
      <x:c r="B5356" s="14" t="n">
        <x:v>46054</x:v>
      </x:c>
      <x:c r="C5356" s="1" t="n">
        <x:v>58.9</x:v>
      </x:c>
      <x:c r="D5356" s="1" t="n">
        <x:v>372.3</x:v>
      </x:c>
      <x:c r="E5356" s="1" t="n">
        <x:v>13</x:v>
      </x:c>
      <x:c r="F5356" s="1" t="n">
        <x:v>0</x:v>
      </x:c>
      <x:c r="G5356" s="1" t="n">
        <x:v>42</x:v>
      </x:c>
      <x:c r="H5356" s="1" t="n">
        <x:v>1</x:v>
      </x:c>
      <x:c r="I5356" s="1" t="n">
        <x:v>2</x:v>
      </x:c>
      <x:c r="J5356" s="1" t="n">
        <x:v>0.99</x:v>
      </x:c>
      <x:c r="K5356" s="1" t="n">
        <x:v>1</x:v>
      </x:c>
      <x:c r="L5356" s="1" t="n">
        <x:v>94.2</x:v>
      </x:c>
      <x:c r="M5356" s="1" t="n">
        <x:v>6.1</x:v>
      </x:c>
      <x:c r="N5356" s="1" t="n">
        <x:v>12.2</x:v>
      </x:c>
      <x:c r="O5356" s="1" t="n">
        <x:f aca="0">24*MAX(0,EOMONTH(B5356,0)-MAX(B5356,INDEX(Device_Inventory!$K$2:$K$1201,MATCH(A5356,Device_Inventory!$A$2:$A$1201,0)))+1)</x:f>
        <x:v>672</x:v>
      </x:c>
      <x:c r="P5356" s="11" t="b">
        <x:f aca="0">INDEX(Device_Inventory!$K$2:$K$1201,MATCH(A5356,Device_Inventory!$A$2:$A$1201,0))&gt;B5356</x:f>
        <x:v>0</x:v>
      </x:c>
      <x:c r="Q5356" s="1" t="str">
        <x:f aca="0">IF(D5356&gt;O5356,"Fail: operating hours exceed in-service hours",IF(D5356+M5356&gt;O5356,"Fail: operating + unavailable hours exceed in-service hours",IF(P5356,"Partial month: within in-service hours","OK")))</x:f>
        <x:v>OK</x:v>
      </x:c>
    </x:row>
    <x:row r="5357" ht="15" hidden="0" customHeight="1">
      <x:c r="A5357" s="1" t="s">
        <x:v>4239</x:v>
      </x:c>
      <x:c r="B5357" s="14" t="n">
        <x:v>46082</x:v>
      </x:c>
      <x:c r="C5357" s="1" t="n">
        <x:v>30.3</x:v>
      </x:c>
      <x:c r="D5357" s="1" t="n">
        <x:v>217.1</x:v>
      </x:c>
      <x:c r="E5357" s="1" t="n">
        <x:v>18</x:v>
      </x:c>
      <x:c r="F5357" s="1" t="n">
        <x:v>1</x:v>
      </x:c>
      <x:c r="G5357" s="1" t="n">
        <x:v>31</x:v>
      </x:c>
      <x:c r="H5357" s="1" t="n">
        <x:v>0</x:v>
      </x:c>
      <x:c r="I5357" s="1" t="n">
        <x:v>0</x:v>
      </x:c>
      <x:c r="J5357" s="1" t="n">
        <x:v>0.42</x:v>
      </x:c>
      <x:c r="K5357" s="1" t="n">
        <x:v>0</x:v>
      </x:c>
      <x:c r="L5357" s="1" t="n">
        <x:v>98.1</x:v>
      </x:c>
      <x:c r="M5357" s="1" t="n">
        <x:v>11.7</x:v>
      </x:c>
      <x:c r="N5357" s="1" t="n">
        <x:v>9.2</x:v>
      </x:c>
      <x:c r="O5357" s="1" t="n">
        <x:f aca="0">24*MAX(0,EOMONTH(B5357,0)-MAX(B5357,INDEX(Device_Inventory!$K$2:$K$1201,MATCH(A5357,Device_Inventory!$A$2:$A$1201,0)))+1)</x:f>
        <x:v>744</x:v>
      </x:c>
      <x:c r="P5357" s="11" t="b">
        <x:f aca="0">INDEX(Device_Inventory!$K$2:$K$1201,MATCH(A5357,Device_Inventory!$A$2:$A$1201,0))&gt;B5357</x:f>
        <x:v>0</x:v>
      </x:c>
      <x:c r="Q5357" s="1" t="str">
        <x:f aca="0">IF(D5357&gt;O5357,"Fail: operating hours exceed in-service hours",IF(D5357+M5357&gt;O5357,"Fail: operating + unavailable hours exceed in-service hours",IF(P5357,"Partial month: within in-service hours","OK")))</x:f>
        <x:v>OK</x:v>
      </x:c>
    </x:row>
    <x:row r="5358" ht="15" hidden="0" customHeight="1">
      <x:c r="A5358" s="1" t="s">
        <x:v>4239</x:v>
      </x:c>
      <x:c r="B5358" s="14" t="n">
        <x:v>46113</x:v>
      </x:c>
      <x:c r="C5358" s="1" t="n">
        <x:v>30.2</x:v>
      </x:c>
      <x:c r="D5358" s="1" t="n">
        <x:v>207</x:v>
      </x:c>
      <x:c r="E5358" s="1" t="n">
        <x:v>21</x:v>
      </x:c>
      <x:c r="F5358" s="1" t="n">
        <x:v>2</x:v>
      </x:c>
      <x:c r="G5358" s="1" t="n">
        <x:v>19</x:v>
      </x:c>
      <x:c r="H5358" s="1" t="n">
        <x:v>1</x:v>
      </x:c>
      <x:c r="I5358" s="1" t="n">
        <x:v>4</x:v>
      </x:c>
      <x:c r="J5358" s="1" t="n">
        <x:v>0.82</x:v>
      </x:c>
      <x:c r="K5358" s="1" t="n">
        <x:v>0</x:v>
      </x:c>
      <x:c r="L5358" s="1" t="n">
        <x:v>97.8</x:v>
      </x:c>
      <x:c r="M5358" s="1" t="n">
        <x:v>11.1</x:v>
      </x:c>
      <x:c r="N5358" s="1" t="n">
        <x:v>9.3</x:v>
      </x:c>
      <x:c r="O5358" s="1" t="n">
        <x:f aca="0">24*MAX(0,EOMONTH(B5358,0)-MAX(B5358,INDEX(Device_Inventory!$K$2:$K$1201,MATCH(A5358,Device_Inventory!$A$2:$A$1201,0)))+1)</x:f>
        <x:v>720</x:v>
      </x:c>
      <x:c r="P5358" s="11" t="b">
        <x:f aca="0">INDEX(Device_Inventory!$K$2:$K$1201,MATCH(A5358,Device_Inventory!$A$2:$A$1201,0))&gt;B5358</x:f>
        <x:v>0</x:v>
      </x:c>
      <x:c r="Q5358" s="1" t="str">
        <x:f aca="0">IF(D5358&gt;O5358,"Fail: operating hours exceed in-service hours",IF(D5358+M5358&gt;O5358,"Fail: operating + unavailable hours exceed in-service hours",IF(P5358,"Partial month: within in-service hours","OK")))</x:f>
        <x:v>OK</x:v>
      </x:c>
    </x:row>
    <x:row r="5359" ht="15" hidden="0" customHeight="1">
      <x:c r="A5359" s="1" t="s">
        <x:v>4239</x:v>
      </x:c>
      <x:c r="B5359" s="14" t="n">
        <x:v>46143</x:v>
      </x:c>
      <x:c r="C5359" s="1" t="n">
        <x:v>32.1</x:v>
      </x:c>
      <x:c r="D5359" s="1" t="n">
        <x:v>227.1</x:v>
      </x:c>
      <x:c r="E5359" s="1" t="n">
        <x:v>11</x:v>
      </x:c>
      <x:c r="F5359" s="1" t="n">
        <x:v>2</x:v>
      </x:c>
      <x:c r="G5359" s="1" t="n">
        <x:v>26</x:v>
      </x:c>
      <x:c r="H5359" s="1" t="n">
        <x:v>2</x:v>
      </x:c>
      <x:c r="I5359" s="1" t="n">
        <x:v>1</x:v>
      </x:c>
      <x:c r="J5359" s="1" t="n">
        <x:v>1.28</x:v>
      </x:c>
      <x:c r="K5359" s="1" t="n">
        <x:v>2</x:v>
      </x:c>
      <x:c r="L5359" s="1" t="n">
        <x:v>98</x:v>
      </x:c>
      <x:c r="M5359" s="1" t="n">
        <x:v>9.5</x:v>
      </x:c>
      <x:c r="N5359" s="1" t="n">
        <x:v>4.4</x:v>
      </x:c>
      <x:c r="O5359" s="1" t="n">
        <x:f aca="0">24*MAX(0,EOMONTH(B5359,0)-MAX(B5359,INDEX(Device_Inventory!$K$2:$K$1201,MATCH(A5359,Device_Inventory!$A$2:$A$1201,0)))+1)</x:f>
        <x:v>744</x:v>
      </x:c>
      <x:c r="P5359" s="11" t="b">
        <x:f aca="0">INDEX(Device_Inventory!$K$2:$K$1201,MATCH(A5359,Device_Inventory!$A$2:$A$1201,0))&gt;B5359</x:f>
        <x:v>0</x:v>
      </x:c>
      <x:c r="Q5359" s="1" t="str">
        <x:f aca="0">IF(D5359&gt;O5359,"Fail: operating hours exceed in-service hours",IF(D5359+M5359&gt;O5359,"Fail: operating + unavailable hours exceed in-service hours",IF(P5359,"Partial month: within in-service hours","OK")))</x:f>
        <x:v>OK</x:v>
      </x:c>
    </x:row>
    <x:row r="5360" ht="15" hidden="0" customHeight="1">
      <x:c r="A5360" s="1" t="s">
        <x:v>4239</x:v>
      </x:c>
      <x:c r="B5360" s="14" t="n">
        <x:v>46174</x:v>
      </x:c>
      <x:c r="C5360" s="1" t="n">
        <x:v>56.8</x:v>
      </x:c>
      <x:c r="D5360" s="1" t="n">
        <x:v>388.6</x:v>
      </x:c>
      <x:c r="E5360" s="1" t="n">
        <x:v>8</x:v>
      </x:c>
      <x:c r="F5360" s="1" t="n">
        <x:v>2</x:v>
      </x:c>
      <x:c r="G5360" s="1" t="n">
        <x:v>35</x:v>
      </x:c>
      <x:c r="H5360" s="1" t="n">
        <x:v>0</x:v>
      </x:c>
      <x:c r="I5360" s="1" t="n">
        <x:v>3</x:v>
      </x:c>
      <x:c r="J5360" s="1" t="n">
        <x:v>0.69</x:v>
      </x:c>
      <x:c r="K5360" s="1" t="n">
        <x:v>0</x:v>
      </x:c>
      <x:c r="L5360" s="1" t="n">
        <x:v>95.5</x:v>
      </x:c>
      <x:c r="M5360" s="1" t="n">
        <x:v>13</x:v>
      </x:c>
      <x:c r="N5360" s="1" t="n">
        <x:v>9.3</x:v>
      </x:c>
      <x:c r="O5360" s="1" t="n">
        <x:f aca="0">24*MAX(0,EOMONTH(B5360,0)-MAX(B5360,INDEX(Device_Inventory!$K$2:$K$1201,MATCH(A5360,Device_Inventory!$A$2:$A$1201,0)))+1)</x:f>
        <x:v>720</x:v>
      </x:c>
      <x:c r="P5360" s="11" t="b">
        <x:f aca="0">INDEX(Device_Inventory!$K$2:$K$1201,MATCH(A5360,Device_Inventory!$A$2:$A$1201,0))&gt;B5360</x:f>
        <x:v>0</x:v>
      </x:c>
      <x:c r="Q5360" s="1" t="str">
        <x:f aca="0">IF(D5360&gt;O5360,"Fail: operating hours exceed in-service hours",IF(D5360+M5360&gt;O5360,"Fail: operating + unavailable hours exceed in-service hours",IF(P5360,"Partial month: within in-service hours","OK")))</x:f>
        <x:v>OK</x:v>
      </x:c>
    </x:row>
    <x:row r="5361" ht="15" hidden="0" customHeight="1">
      <x:c r="A5361" s="1" t="s">
        <x:v>4239</x:v>
      </x:c>
      <x:c r="B5361" s="14" t="n">
        <x:v>46204</x:v>
      </x:c>
      <x:c r="C5361" s="1" t="n">
        <x:v>72.2</x:v>
      </x:c>
      <x:c r="D5361" s="1" t="n">
        <x:v>467.6</x:v>
      </x:c>
      <x:c r="E5361" s="1" t="n">
        <x:v>23</x:v>
      </x:c>
      <x:c r="F5361" s="1" t="n">
        <x:v>2</x:v>
      </x:c>
      <x:c r="G5361" s="1" t="n">
        <x:v>54</x:v>
      </x:c>
      <x:c r="H5361" s="1" t="n">
        <x:v>1</x:v>
      </x:c>
      <x:c r="I5361" s="1" t="n">
        <x:v>3</x:v>
      </x:c>
      <x:c r="J5361" s="1" t="n">
        <x:v>0.28</x:v>
      </x:c>
      <x:c r="K5361" s="1" t="n">
        <x:v>0</x:v>
      </x:c>
      <x:c r="L5361" s="1" t="n">
        <x:v>94.4</x:v>
      </x:c>
      <x:c r="M5361" s="1" t="n">
        <x:v>6.6</x:v>
      </x:c>
      <x:c r="N5361" s="1" t="n">
        <x:v>9.9</x:v>
      </x:c>
      <x:c r="O5361" s="1" t="n">
        <x:f aca="0">24*MAX(0,EOMONTH(B5361,0)-MAX(B5361,INDEX(Device_Inventory!$K$2:$K$1201,MATCH(A5361,Device_Inventory!$A$2:$A$1201,0)))+1)</x:f>
        <x:v>744</x:v>
      </x:c>
      <x:c r="P5361" s="11" t="b">
        <x:f aca="0">INDEX(Device_Inventory!$K$2:$K$1201,MATCH(A5361,Device_Inventory!$A$2:$A$1201,0))&gt;B5361</x:f>
        <x:v>0</x:v>
      </x:c>
      <x:c r="Q5361" s="1" t="str">
        <x:f aca="0">IF(D5361&gt;O5361,"Fail: operating hours exceed in-service hours",IF(D5361+M5361&gt;O5361,"Fail: operating + unavailable hours exceed in-service hours",IF(P5361,"Partial month: within in-service hours","OK")))</x:f>
        <x:v>OK</x:v>
      </x:c>
    </x:row>
    <x:row r="5362" ht="15" hidden="0" customHeight="1">
      <x:c r="A5362" s="1" t="s">
        <x:v>1794</x:v>
      </x:c>
      <x:c r="B5362" s="14" t="n">
        <x:v>46054</x:v>
      </x:c>
      <x:c r="C5362" s="1" t="n">
        <x:v>57.4</x:v>
      </x:c>
      <x:c r="D5362" s="1" t="n">
        <x:v>383.7</x:v>
      </x:c>
      <x:c r="E5362" s="1" t="n">
        <x:v>14</x:v>
      </x:c>
      <x:c r="F5362" s="1" t="n">
        <x:v>0</x:v>
      </x:c>
      <x:c r="G5362" s="1" t="n">
        <x:v>21</x:v>
      </x:c>
      <x:c r="H5362" s="1" t="n">
        <x:v>0</x:v>
      </x:c>
      <x:c r="I5362" s="1" t="n">
        <x:v>1</x:v>
      </x:c>
      <x:c r="J5362" s="1" t="n">
        <x:v>0</x:v>
      </x:c>
      <x:c r="K5362" s="1" t="n">
        <x:v>1</x:v>
      </x:c>
      <x:c r="L5362" s="1" t="n">
        <x:v>100</x:v>
      </x:c>
      <x:c r="M5362" s="1" t="n">
        <x:v>5.6</x:v>
      </x:c>
      <x:c r="N5362" s="1" t="n">
        <x:v>15.1</x:v>
      </x:c>
      <x:c r="O5362" s="1" t="n">
        <x:f aca="0">24*MAX(0,EOMONTH(B5362,0)-MAX(B5362,INDEX(Device_Inventory!$K$2:$K$1201,MATCH(A5362,Device_Inventory!$A$2:$A$1201,0)))+1)</x:f>
        <x:v>120</x:v>
      </x:c>
      <x:c r="P5362" s="11" t="b">
        <x:f aca="0">INDEX(Device_Inventory!$K$2:$K$1201,MATCH(A5362,Device_Inventory!$A$2:$A$1201,0))&gt;B5362</x:f>
        <x:v>1</x:v>
      </x:c>
      <x:c r="Q5362" s="1" t="str">
        <x:f aca="0">IF(D5362&gt;O5362,"Fail: operating hours exceed in-service hours",IF(D5362+M5362&gt;O5362,"Fail: operating + unavailable hours exceed in-service hours",IF(P5362,"Partial month: within in-service hours","OK")))</x:f>
        <x:v>Fail: operating hours exceed in-service hours</x:v>
      </x:c>
    </x:row>
    <x:row r="5363" ht="15" hidden="0" customHeight="1">
      <x:c r="A5363" s="1" t="s">
        <x:v>1794</x:v>
      </x:c>
      <x:c r="B5363" s="14" t="n">
        <x:v>46082</x:v>
      </x:c>
      <x:c r="C5363" s="1" t="n">
        <x:v>70.2</x:v>
      </x:c>
      <x:c r="D5363" s="1" t="n">
        <x:v>472.6</x:v>
      </x:c>
      <x:c r="E5363" s="1" t="n">
        <x:v>20</x:v>
      </x:c>
      <x:c r="F5363" s="1" t="n">
        <x:v>0</x:v>
      </x:c>
      <x:c r="G5363" s="1" t="n">
        <x:v>41</x:v>
      </x:c>
      <x:c r="H5363" s="1" t="n">
        <x:v>0</x:v>
      </x:c>
      <x:c r="I5363" s="1" t="n">
        <x:v>2</x:v>
      </x:c>
      <x:c r="J5363" s="1" t="n">
        <x:v>0.62</x:v>
      </x:c>
      <x:c r="K5363" s="1" t="n">
        <x:v>1</x:v>
      </x:c>
      <x:c r="L5363" s="1" t="n">
        <x:v>94.2</x:v>
      </x:c>
      <x:c r="M5363" s="1" t="n">
        <x:v>6.1</x:v>
      </x:c>
      <x:c r="N5363" s="1" t="n">
        <x:v>13.5</x:v>
      </x:c>
      <x:c r="O5363" s="1" t="n">
        <x:f aca="0">24*MAX(0,EOMONTH(B5363,0)-MAX(B5363,INDEX(Device_Inventory!$K$2:$K$1201,MATCH(A5363,Device_Inventory!$A$2:$A$1201,0)))+1)</x:f>
        <x:v>744</x:v>
      </x:c>
      <x:c r="P5363" s="11" t="b">
        <x:f aca="0">INDEX(Device_Inventory!$K$2:$K$1201,MATCH(A5363,Device_Inventory!$A$2:$A$1201,0))&gt;B5363</x:f>
        <x:v>0</x:v>
      </x:c>
      <x:c r="Q5363" s="1" t="str">
        <x:f aca="0">IF(D5363&gt;O5363,"Fail: operating hours exceed in-service hours",IF(D5363+M5363&gt;O5363,"Fail: operating + unavailable hours exceed in-service hours",IF(P5363,"Partial month: within in-service hours","OK")))</x:f>
        <x:v>OK</x:v>
      </x:c>
    </x:row>
    <x:row r="5364" ht="15" hidden="0" customHeight="1">
      <x:c r="A5364" s="1" t="s">
        <x:v>1794</x:v>
      </x:c>
      <x:c r="B5364" s="14" t="n">
        <x:v>46113</x:v>
      </x:c>
      <x:c r="C5364" s="1" t="n">
        <x:v>77.2</x:v>
      </x:c>
      <x:c r="D5364" s="1" t="n">
        <x:v>434.4</x:v>
      </x:c>
      <x:c r="E5364" s="1" t="n">
        <x:v>23</x:v>
      </x:c>
      <x:c r="F5364" s="1" t="n">
        <x:v>0</x:v>
      </x:c>
      <x:c r="G5364" s="1" t="n">
        <x:v>39</x:v>
      </x:c>
      <x:c r="H5364" s="1" t="n">
        <x:v>0</x:v>
      </x:c>
      <x:c r="I5364" s="1" t="n">
        <x:v>1</x:v>
      </x:c>
      <x:c r="J5364" s="1" t="n">
        <x:v>0.2</x:v>
      </x:c>
      <x:c r="K5364" s="1" t="n">
        <x:v>1</x:v>
      </x:c>
      <x:c r="L5364" s="1" t="n">
        <x:v>93.4</x:v>
      </x:c>
      <x:c r="M5364" s="1" t="n">
        <x:v>0</x:v>
      </x:c>
      <x:c r="N5364" s="1" t="n">
        <x:v>13.7</x:v>
      </x:c>
      <x:c r="O5364" s="1" t="n">
        <x:f aca="0">24*MAX(0,EOMONTH(B5364,0)-MAX(B5364,INDEX(Device_Inventory!$K$2:$K$1201,MATCH(A5364,Device_Inventory!$A$2:$A$1201,0)))+1)</x:f>
        <x:v>720</x:v>
      </x:c>
      <x:c r="P5364" s="11" t="b">
        <x:f aca="0">INDEX(Device_Inventory!$K$2:$K$1201,MATCH(A5364,Device_Inventory!$A$2:$A$1201,0))&gt;B5364</x:f>
        <x:v>0</x:v>
      </x:c>
      <x:c r="Q5364" s="1" t="str">
        <x:f aca="0">IF(D5364&gt;O5364,"Fail: operating hours exceed in-service hours",IF(D5364+M5364&gt;O5364,"Fail: operating + unavailable hours exceed in-service hours",IF(P5364,"Partial month: within in-service hours","OK")))</x:f>
        <x:v>OK</x:v>
      </x:c>
    </x:row>
    <x:row r="5365" ht="15" hidden="0" customHeight="1">
      <x:c r="A5365" s="1" t="s">
        <x:v>1794</x:v>
      </x:c>
      <x:c r="B5365" s="14" t="n">
        <x:v>46143</x:v>
      </x:c>
      <x:c r="C5365" s="1" t="n">
        <x:v>64.4</x:v>
      </x:c>
      <x:c r="D5365" s="1" t="n">
        <x:v>362.4</x:v>
      </x:c>
      <x:c r="E5365" s="1" t="n">
        <x:v>18</x:v>
      </x:c>
      <x:c r="F5365" s="1" t="n">
        <x:v>0</x:v>
      </x:c>
      <x:c r="G5365" s="1" t="n">
        <x:v>24</x:v>
      </x:c>
      <x:c r="H5365" s="1" t="n">
        <x:v>0</x:v>
      </x:c>
      <x:c r="I5365" s="1" t="n">
        <x:v>2</x:v>
      </x:c>
      <x:c r="J5365" s="1" t="n">
        <x:v>0.42</x:v>
      </x:c>
      <x:c r="K5365" s="1" t="n">
        <x:v>1</x:v>
      </x:c>
      <x:c r="L5365" s="1" t="n">
        <x:v>96.4</x:v>
      </x:c>
      <x:c r="M5365" s="1" t="n">
        <x:v>5.3</x:v>
      </x:c>
      <x:c r="N5365" s="1" t="n">
        <x:v>16.1</x:v>
      </x:c>
      <x:c r="O5365" s="1" t="n">
        <x:f aca="0">24*MAX(0,EOMONTH(B5365,0)-MAX(B5365,INDEX(Device_Inventory!$K$2:$K$1201,MATCH(A5365,Device_Inventory!$A$2:$A$1201,0)))+1)</x:f>
        <x:v>744</x:v>
      </x:c>
      <x:c r="P5365" s="11" t="b">
        <x:f aca="0">INDEX(Device_Inventory!$K$2:$K$1201,MATCH(A5365,Device_Inventory!$A$2:$A$1201,0))&gt;B5365</x:f>
        <x:v>0</x:v>
      </x:c>
      <x:c r="Q5365" s="1" t="str">
        <x:f aca="0">IF(D5365&gt;O5365,"Fail: operating hours exceed in-service hours",IF(D5365+M5365&gt;O5365,"Fail: operating + unavailable hours exceed in-service hours",IF(P5365,"Partial month: within in-service hours","OK")))</x:f>
        <x:v>OK</x:v>
      </x:c>
    </x:row>
    <x:row r="5366" ht="15" hidden="0" customHeight="1">
      <x:c r="A5366" s="1" t="s">
        <x:v>1794</x:v>
      </x:c>
      <x:c r="B5366" s="14" t="n">
        <x:v>46174</x:v>
      </x:c>
      <x:c r="C5366" s="1" t="n">
        <x:v>49.5</x:v>
      </x:c>
      <x:c r="D5366" s="1" t="n">
        <x:v>329.2</x:v>
      </x:c>
      <x:c r="E5366" s="1" t="n">
        <x:v>14</x:v>
      </x:c>
      <x:c r="F5366" s="1" t="n">
        <x:v>2</x:v>
      </x:c>
      <x:c r="G5366" s="1" t="n">
        <x:v>28</x:v>
      </x:c>
      <x:c r="H5366" s="1" t="n">
        <x:v>0</x:v>
      </x:c>
      <x:c r="I5366" s="1" t="n">
        <x:v>0</x:v>
      </x:c>
      <x:c r="J5366" s="1" t="n">
        <x:v>0.78</x:v>
      </x:c>
      <x:c r="K5366" s="1" t="n">
        <x:v>1</x:v>
      </x:c>
      <x:c r="L5366" s="1" t="n">
        <x:v>96.8</x:v>
      </x:c>
      <x:c r="M5366" s="1" t="n">
        <x:v>10.3</x:v>
      </x:c>
      <x:c r="N5366" s="1" t="n">
        <x:v>6.4</x:v>
      </x:c>
      <x:c r="O5366" s="1" t="n">
        <x:f aca="0">24*MAX(0,EOMONTH(B5366,0)-MAX(B5366,INDEX(Device_Inventory!$K$2:$K$1201,MATCH(A5366,Device_Inventory!$A$2:$A$1201,0)))+1)</x:f>
        <x:v>720</x:v>
      </x:c>
      <x:c r="P5366" s="11" t="b">
        <x:f aca="0">INDEX(Device_Inventory!$K$2:$K$1201,MATCH(A5366,Device_Inventory!$A$2:$A$1201,0))&gt;B5366</x:f>
        <x:v>0</x:v>
      </x:c>
      <x:c r="Q5366" s="1" t="str">
        <x:f aca="0">IF(D5366&gt;O5366,"Fail: operating hours exceed in-service hours",IF(D5366+M5366&gt;O5366,"Fail: operating + unavailable hours exceed in-service hours",IF(P5366,"Partial month: within in-service hours","OK")))</x:f>
        <x:v>OK</x:v>
      </x:c>
    </x:row>
    <x:row r="5367" ht="15" hidden="0" customHeight="1">
      <x:c r="A5367" s="1" t="s">
        <x:v>1794</x:v>
      </x:c>
      <x:c r="B5367" s="14" t="n">
        <x:v>46204</x:v>
      </x:c>
      <x:c r="C5367" s="1" t="n">
        <x:v>47.7</x:v>
      </x:c>
      <x:c r="D5367" s="1" t="n">
        <x:v>262.1</x:v>
      </x:c>
      <x:c r="E5367" s="1" t="n">
        <x:v>16</x:v>
      </x:c>
      <x:c r="F5367" s="1" t="n">
        <x:v>0</x:v>
      </x:c>
      <x:c r="G5367" s="1" t="n">
        <x:v>34</x:v>
      </x:c>
      <x:c r="H5367" s="1" t="n">
        <x:v>0</x:v>
      </x:c>
      <x:c r="I5367" s="1" t="n">
        <x:v>0</x:v>
      </x:c>
      <x:c r="J5367" s="1" t="n">
        <x:v>0.03</x:v>
      </x:c>
      <x:c r="K5367" s="1" t="n">
        <x:v>1</x:v>
      </x:c>
      <x:c r="L5367" s="1" t="n">
        <x:v>99.1</x:v>
      </x:c>
      <x:c r="M5367" s="1" t="n">
        <x:v>8.9</x:v>
      </x:c>
      <x:c r="N5367" s="1" t="n">
        <x:v>4.6</x:v>
      </x:c>
      <x:c r="O5367" s="1" t="n">
        <x:f aca="0">24*MAX(0,EOMONTH(B5367,0)-MAX(B5367,INDEX(Device_Inventory!$K$2:$K$1201,MATCH(A5367,Device_Inventory!$A$2:$A$1201,0)))+1)</x:f>
        <x:v>744</x:v>
      </x:c>
      <x:c r="P5367" s="11" t="b">
        <x:f aca="0">INDEX(Device_Inventory!$K$2:$K$1201,MATCH(A5367,Device_Inventory!$A$2:$A$1201,0))&gt;B5367</x:f>
        <x:v>0</x:v>
      </x:c>
      <x:c r="Q5367" s="1" t="str">
        <x:f aca="0">IF(D5367&gt;O5367,"Fail: operating hours exceed in-service hours",IF(D5367+M5367&gt;O5367,"Fail: operating + unavailable hours exceed in-service hours",IF(P5367,"Partial month: within in-service hours","OK")))</x:f>
        <x:v>OK</x:v>
      </x:c>
    </x:row>
    <x:row r="5368" ht="15" hidden="0" customHeight="1">
      <x:c r="A5368" s="1" t="s">
        <x:v>1542</x:v>
      </x:c>
      <x:c r="B5368" s="14" t="n">
        <x:v>46054</x:v>
      </x:c>
      <x:c r="C5368" s="1" t="n">
        <x:v>45.9</x:v>
      </x:c>
      <x:c r="D5368" s="1" t="n">
        <x:v>304</x:v>
      </x:c>
      <x:c r="E5368" s="1" t="n">
        <x:v>15</x:v>
      </x:c>
      <x:c r="F5368" s="1" t="n">
        <x:v>0</x:v>
      </x:c>
      <x:c r="G5368" s="1" t="n">
        <x:v>37</x:v>
      </x:c>
      <x:c r="H5368" s="1" t="n">
        <x:v>0</x:v>
      </x:c>
      <x:c r="I5368" s="1" t="n">
        <x:v>4</x:v>
      </x:c>
      <x:c r="J5368" s="1" t="n">
        <x:v>1.25</x:v>
      </x:c>
      <x:c r="K5368" s="1" t="n">
        <x:v>2</x:v>
      </x:c>
      <x:c r="L5368" s="1" t="n">
        <x:v>93.2</x:v>
      </x:c>
      <x:c r="M5368" s="1" t="n">
        <x:v>6.3</x:v>
      </x:c>
      <x:c r="N5368" s="1" t="n">
        <x:v>6.8</x:v>
      </x:c>
      <x:c r="O5368" s="1" t="n">
        <x:f aca="0">24*MAX(0,EOMONTH(B5368,0)-MAX(B5368,INDEX(Device_Inventory!$K$2:$K$1201,MATCH(A5368,Device_Inventory!$A$2:$A$1201,0)))+1)</x:f>
        <x:v>672</x:v>
      </x:c>
      <x:c r="P5368" s="11" t="b">
        <x:f aca="0">INDEX(Device_Inventory!$K$2:$K$1201,MATCH(A5368,Device_Inventory!$A$2:$A$1201,0))&gt;B5368</x:f>
        <x:v>0</x:v>
      </x:c>
      <x:c r="Q5368" s="1" t="str">
        <x:f aca="0">IF(D5368&gt;O5368,"Fail: operating hours exceed in-service hours",IF(D5368+M5368&gt;O5368,"Fail: operating + unavailable hours exceed in-service hours",IF(P5368,"Partial month: within in-service hours","OK")))</x:f>
        <x:v>OK</x:v>
      </x:c>
    </x:row>
    <x:row r="5369" ht="15" hidden="0" customHeight="1">
      <x:c r="A5369" s="1" t="s">
        <x:v>1542</x:v>
      </x:c>
      <x:c r="B5369" s="14" t="n">
        <x:v>46082</x:v>
      </x:c>
      <x:c r="C5369" s="1" t="n">
        <x:v>55.6</x:v>
      </x:c>
      <x:c r="D5369" s="1" t="n">
        <x:v>395.1</x:v>
      </x:c>
      <x:c r="E5369" s="1" t="n">
        <x:v>18</x:v>
      </x:c>
      <x:c r="F5369" s="1" t="n">
        <x:v>3</x:v>
      </x:c>
      <x:c r="G5369" s="1" t="n">
        <x:v>32</x:v>
      </x:c>
      <x:c r="H5369" s="1" t="n">
        <x:v>0</x:v>
      </x:c>
      <x:c r="I5369" s="1" t="n">
        <x:v>1</x:v>
      </x:c>
      <x:c r="J5369" s="1" t="n">
        <x:v>0.37</x:v>
      </x:c>
      <x:c r="K5369" s="1" t="n">
        <x:v>0</x:v>
      </x:c>
      <x:c r="L5369" s="1" t="n">
        <x:v>99</x:v>
      </x:c>
      <x:c r="M5369" s="1" t="n">
        <x:v>10.9</x:v>
      </x:c>
      <x:c r="N5369" s="1" t="n">
        <x:v>6.7</x:v>
      </x:c>
      <x:c r="O5369" s="1" t="n">
        <x:f aca="0">24*MAX(0,EOMONTH(B5369,0)-MAX(B5369,INDEX(Device_Inventory!$K$2:$K$1201,MATCH(A5369,Device_Inventory!$A$2:$A$1201,0)))+1)</x:f>
        <x:v>744</x:v>
      </x:c>
      <x:c r="P5369" s="11" t="b">
        <x:f aca="0">INDEX(Device_Inventory!$K$2:$K$1201,MATCH(A5369,Device_Inventory!$A$2:$A$1201,0))&gt;B5369</x:f>
        <x:v>0</x:v>
      </x:c>
      <x:c r="Q5369" s="1" t="str">
        <x:f aca="0">IF(D5369&gt;O5369,"Fail: operating hours exceed in-service hours",IF(D5369+M5369&gt;O5369,"Fail: operating + unavailable hours exceed in-service hours",IF(P5369,"Partial month: within in-service hours","OK")))</x:f>
        <x:v>OK</x:v>
      </x:c>
    </x:row>
    <x:row r="5370" ht="15" hidden="0" customHeight="1">
      <x:c r="A5370" s="1" t="s">
        <x:v>1542</x:v>
      </x:c>
      <x:c r="B5370" s="14" t="n">
        <x:v>46113</x:v>
      </x:c>
      <x:c r="C5370" s="1" t="n">
        <x:v>52.5</x:v>
      </x:c>
      <x:c r="D5370" s="1" t="n">
        <x:v>366.5</x:v>
      </x:c>
      <x:c r="E5370" s="1" t="n">
        <x:v>21</x:v>
      </x:c>
      <x:c r="F5370" s="1" t="n">
        <x:v>2</x:v>
      </x:c>
      <x:c r="G5370" s="1" t="n">
        <x:v>37</x:v>
      </x:c>
      <x:c r="H5370" s="1" t="n">
        <x:v>0</x:v>
      </x:c>
      <x:c r="I5370" s="1" t="n">
        <x:v>0</x:v>
      </x:c>
      <x:c r="J5370" s="1" t="n">
        <x:v>1</x:v>
      </x:c>
      <x:c r="K5370" s="1" t="n">
        <x:v>1</x:v>
      </x:c>
      <x:c r="L5370" s="1" t="n">
        <x:v>91.9</x:v>
      </x:c>
      <x:c r="M5370" s="1" t="n">
        <x:v>3</x:v>
      </x:c>
      <x:c r="N5370" s="1" t="n">
        <x:v>6.1</x:v>
      </x:c>
      <x:c r="O5370" s="1" t="n">
        <x:f aca="0">24*MAX(0,EOMONTH(B5370,0)-MAX(B5370,INDEX(Device_Inventory!$K$2:$K$1201,MATCH(A5370,Device_Inventory!$A$2:$A$1201,0)))+1)</x:f>
        <x:v>720</x:v>
      </x:c>
      <x:c r="P5370" s="11" t="b">
        <x:f aca="0">INDEX(Device_Inventory!$K$2:$K$1201,MATCH(A5370,Device_Inventory!$A$2:$A$1201,0))&gt;B5370</x:f>
        <x:v>0</x:v>
      </x:c>
      <x:c r="Q5370" s="1" t="str">
        <x:f aca="0">IF(D5370&gt;O5370,"Fail: operating hours exceed in-service hours",IF(D5370+M5370&gt;O5370,"Fail: operating + unavailable hours exceed in-service hours",IF(P5370,"Partial month: within in-service hours","OK")))</x:f>
        <x:v>OK</x:v>
      </x:c>
    </x:row>
    <x:row r="5371" ht="15" hidden="0" customHeight="1">
      <x:c r="A5371" s="1" t="s">
        <x:v>1542</x:v>
      </x:c>
      <x:c r="B5371" s="14" t="n">
        <x:v>46143</x:v>
      </x:c>
      <x:c r="C5371" s="1" t="n">
        <x:v>50.9</x:v>
      </x:c>
      <x:c r="D5371" s="1" t="n">
        <x:v>363.6</x:v>
      </x:c>
      <x:c r="E5371" s="1" t="n">
        <x:v>16</x:v>
      </x:c>
      <x:c r="F5371" s="1" t="n">
        <x:v>0</x:v>
      </x:c>
      <x:c r="G5371" s="1" t="n">
        <x:v>37</x:v>
      </x:c>
      <x:c r="H5371" s="1" t="n">
        <x:v>0</x:v>
      </x:c>
      <x:c r="I5371" s="1" t="n">
        <x:v>1</x:v>
      </x:c>
      <x:c r="J5371" s="1" t="n">
        <x:v>1.01</x:v>
      </x:c>
      <x:c r="K5371" s="1" t="n">
        <x:v>0</x:v>
      </x:c>
      <x:c r="L5371" s="1" t="n">
        <x:v>93.5</x:v>
      </x:c>
      <x:c r="M5371" s="1" t="n">
        <x:v>8.4</x:v>
      </x:c>
      <x:c r="N5371" s="1" t="n">
        <x:v>4.6</x:v>
      </x:c>
      <x:c r="O5371" s="1" t="n">
        <x:f aca="0">24*MAX(0,EOMONTH(B5371,0)-MAX(B5371,INDEX(Device_Inventory!$K$2:$K$1201,MATCH(A5371,Device_Inventory!$A$2:$A$1201,0)))+1)</x:f>
        <x:v>744</x:v>
      </x:c>
      <x:c r="P5371" s="11" t="b">
        <x:f aca="0">INDEX(Device_Inventory!$K$2:$K$1201,MATCH(A5371,Device_Inventory!$A$2:$A$1201,0))&gt;B5371</x:f>
        <x:v>0</x:v>
      </x:c>
      <x:c r="Q5371" s="1" t="str">
        <x:f aca="0">IF(D5371&gt;O5371,"Fail: operating hours exceed in-service hours",IF(D5371+M5371&gt;O5371,"Fail: operating + unavailable hours exceed in-service hours",IF(P5371,"Partial month: within in-service hours","OK")))</x:f>
        <x:v>OK</x:v>
      </x:c>
    </x:row>
    <x:row r="5372" ht="15" hidden="0" customHeight="1">
      <x:c r="A5372" s="1" t="s">
        <x:v>1542</x:v>
      </x:c>
      <x:c r="B5372" s="14" t="n">
        <x:v>46174</x:v>
      </x:c>
      <x:c r="C5372" s="1" t="n">
        <x:v>60.9</x:v>
      </x:c>
      <x:c r="D5372" s="1" t="n">
        <x:v>382.3</x:v>
      </x:c>
      <x:c r="E5372" s="1" t="n">
        <x:v>22</x:v>
      </x:c>
      <x:c r="F5372" s="1" t="n">
        <x:v>0</x:v>
      </x:c>
      <x:c r="G5372" s="1" t="n">
        <x:v>19</x:v>
      </x:c>
      <x:c r="H5372" s="1" t="n">
        <x:v>2</x:v>
      </x:c>
      <x:c r="I5372" s="1" t="n">
        <x:v>4</x:v>
      </x:c>
      <x:c r="J5372" s="1" t="n">
        <x:v>0.65</x:v>
      </x:c>
      <x:c r="K5372" s="1" t="n">
        <x:v>0</x:v>
      </x:c>
      <x:c r="L5372" s="1" t="n">
        <x:v>95.5</x:v>
      </x:c>
      <x:c r="M5372" s="1" t="n">
        <x:v>8.2</x:v>
      </x:c>
      <x:c r="N5372" s="1" t="n">
        <x:v>8.4</x:v>
      </x:c>
      <x:c r="O5372" s="1" t="n">
        <x:f aca="0">24*MAX(0,EOMONTH(B5372,0)-MAX(B5372,INDEX(Device_Inventory!$K$2:$K$1201,MATCH(A5372,Device_Inventory!$A$2:$A$1201,0)))+1)</x:f>
        <x:v>720</x:v>
      </x:c>
      <x:c r="P5372" s="11" t="b">
        <x:f aca="0">INDEX(Device_Inventory!$K$2:$K$1201,MATCH(A5372,Device_Inventory!$A$2:$A$1201,0))&gt;B5372</x:f>
        <x:v>0</x:v>
      </x:c>
      <x:c r="Q5372" s="1" t="str">
        <x:f aca="0">IF(D5372&gt;O5372,"Fail: operating hours exceed in-service hours",IF(D5372+M5372&gt;O5372,"Fail: operating + unavailable hours exceed in-service hours",IF(P5372,"Partial month: within in-service hours","OK")))</x:f>
        <x:v>OK</x:v>
      </x:c>
    </x:row>
    <x:row r="5373" ht="15" hidden="0" customHeight="1">
      <x:c r="A5373" s="1" t="s">
        <x:v>1542</x:v>
      </x:c>
      <x:c r="B5373" s="14" t="n">
        <x:v>46204</x:v>
      </x:c>
      <x:c r="C5373" s="1" t="n">
        <x:v>69.6</x:v>
      </x:c>
      <x:c r="D5373" s="1" t="n">
        <x:v>490.5</x:v>
      </x:c>
      <x:c r="E5373" s="1" t="n">
        <x:v>30</x:v>
      </x:c>
      <x:c r="F5373" s="1" t="n">
        <x:v>1</x:v>
      </x:c>
      <x:c r="G5373" s="1" t="n">
        <x:v>62</x:v>
      </x:c>
      <x:c r="H5373" s="1" t="n">
        <x:v>1</x:v>
      </x:c>
      <x:c r="I5373" s="1" t="n">
        <x:v>4</x:v>
      </x:c>
      <x:c r="J5373" s="1" t="n">
        <x:v>1.47</x:v>
      </x:c>
      <x:c r="K5373" s="1" t="n">
        <x:v>1</x:v>
      </x:c>
      <x:c r="L5373" s="1" t="n">
        <x:v>95.5</x:v>
      </x:c>
      <x:c r="M5373" s="1" t="n">
        <x:v>6.2</x:v>
      </x:c>
      <x:c r="N5373" s="1" t="n">
        <x:v>21.4</x:v>
      </x:c>
      <x:c r="O5373" s="1" t="n">
        <x:f aca="0">24*MAX(0,EOMONTH(B5373,0)-MAX(B5373,INDEX(Device_Inventory!$K$2:$K$1201,MATCH(A5373,Device_Inventory!$A$2:$A$1201,0)))+1)</x:f>
        <x:v>744</x:v>
      </x:c>
      <x:c r="P5373" s="11" t="b">
        <x:f aca="0">INDEX(Device_Inventory!$K$2:$K$1201,MATCH(A5373,Device_Inventory!$A$2:$A$1201,0))&gt;B5373</x:f>
        <x:v>0</x:v>
      </x:c>
      <x:c r="Q5373" s="1" t="str">
        <x:f aca="0">IF(D5373&gt;O5373,"Fail: operating hours exceed in-service hours",IF(D5373+M5373&gt;O5373,"Fail: operating + unavailable hours exceed in-service hours",IF(P5373,"Partial month: within in-service hours","OK")))</x:f>
        <x:v>OK</x:v>
      </x:c>
    </x:row>
    <x:row r="5374" ht="15" hidden="0" customHeight="1">
      <x:c r="A5374" s="1" t="s">
        <x:v>1545</x:v>
      </x:c>
      <x:c r="B5374" s="14" t="n">
        <x:v>46054</x:v>
      </x:c>
      <x:c r="C5374" s="1" t="n">
        <x:v>78.9</x:v>
      </x:c>
      <x:c r="D5374" s="1" t="n">
        <x:v>450.7</x:v>
      </x:c>
      <x:c r="E5374" s="1" t="n">
        <x:v>19</x:v>
      </x:c>
      <x:c r="F5374" s="1" t="n">
        <x:v>1</x:v>
      </x:c>
      <x:c r="G5374" s="1" t="n">
        <x:v>50</x:v>
      </x:c>
      <x:c r="H5374" s="1" t="n">
        <x:v>1</x:v>
      </x:c>
      <x:c r="I5374" s="1" t="n">
        <x:v>3</x:v>
      </x:c>
      <x:c r="J5374" s="1" t="n">
        <x:v>0</x:v>
      </x:c>
      <x:c r="K5374" s="1" t="n">
        <x:v>0</x:v>
      </x:c>
      <x:c r="L5374" s="1" t="n">
        <x:v>96.7</x:v>
      </x:c>
      <x:c r="M5374" s="1" t="n">
        <x:v>8.9</x:v>
      </x:c>
      <x:c r="N5374" s="1" t="n">
        <x:v>9.5</x:v>
      </x:c>
      <x:c r="O5374" s="1" t="n">
        <x:f aca="0">24*MAX(0,EOMONTH(B5374,0)-MAX(B5374,INDEX(Device_Inventory!$K$2:$K$1201,MATCH(A5374,Device_Inventory!$A$2:$A$1201,0)))+1)</x:f>
        <x:v>672</x:v>
      </x:c>
      <x:c r="P5374" s="11" t="b">
        <x:f aca="0">INDEX(Device_Inventory!$K$2:$K$1201,MATCH(A5374,Device_Inventory!$A$2:$A$1201,0))&gt;B5374</x:f>
        <x:v>0</x:v>
      </x:c>
      <x:c r="Q5374" s="1" t="str">
        <x:f aca="0">IF(D5374&gt;O5374,"Fail: operating hours exceed in-service hours",IF(D5374+M5374&gt;O5374,"Fail: operating + unavailable hours exceed in-service hours",IF(P5374,"Partial month: within in-service hours","OK")))</x:f>
        <x:v>OK</x:v>
      </x:c>
    </x:row>
    <x:row r="5375" ht="15" hidden="0" customHeight="1">
      <x:c r="A5375" s="1" t="s">
        <x:v>1545</x:v>
      </x:c>
      <x:c r="B5375" s="14" t="n">
        <x:v>46082</x:v>
      </x:c>
      <x:c r="C5375" s="1" t="n">
        <x:v>90.6</x:v>
      </x:c>
      <x:c r="D5375" s="1" t="n">
        <x:v>622.6</x:v>
      </x:c>
      <x:c r="E5375" s="1" t="n">
        <x:v>25</x:v>
      </x:c>
      <x:c r="F5375" s="1" t="n">
        <x:v>1</x:v>
      </x:c>
      <x:c r="G5375" s="1" t="n">
        <x:v>30</x:v>
      </x:c>
      <x:c r="H5375" s="1" t="n">
        <x:v>0</x:v>
      </x:c>
      <x:c r="I5375" s="1" t="n">
        <x:v>2</x:v>
      </x:c>
      <x:c r="J5375" s="1" t="n">
        <x:v>0.73</x:v>
      </x:c>
      <x:c r="K5375" s="1" t="n">
        <x:v>1</x:v>
      </x:c>
      <x:c r="L5375" s="1" t="n">
        <x:v>96.2</x:v>
      </x:c>
      <x:c r="M5375" s="1" t="n">
        <x:v>5.8</x:v>
      </x:c>
      <x:c r="N5375" s="1" t="n">
        <x:v>22.3</x:v>
      </x:c>
      <x:c r="O5375" s="1" t="n">
        <x:f aca="0">24*MAX(0,EOMONTH(B5375,0)-MAX(B5375,INDEX(Device_Inventory!$K$2:$K$1201,MATCH(A5375,Device_Inventory!$A$2:$A$1201,0)))+1)</x:f>
        <x:v>744</x:v>
      </x:c>
      <x:c r="P5375" s="11" t="b">
        <x:f aca="0">INDEX(Device_Inventory!$K$2:$K$1201,MATCH(A5375,Device_Inventory!$A$2:$A$1201,0))&gt;B5375</x:f>
        <x:v>0</x:v>
      </x:c>
      <x:c r="Q5375" s="1" t="str">
        <x:f aca="0">IF(D5375&gt;O5375,"Fail: operating hours exceed in-service hours",IF(D5375+M5375&gt;O5375,"Fail: operating + unavailable hours exceed in-service hours",IF(P5375,"Partial month: within in-service hours","OK")))</x:f>
        <x:v>OK</x:v>
      </x:c>
    </x:row>
    <x:row r="5376" ht="15" hidden="0" customHeight="1">
      <x:c r="A5376" s="1" t="s">
        <x:v>1545</x:v>
      </x:c>
      <x:c r="B5376" s="14" t="n">
        <x:v>46113</x:v>
      </x:c>
      <x:c r="C5376" s="1" t="n">
        <x:v>59</x:v>
      </x:c>
      <x:c r="D5376" s="1" t="n">
        <x:v>365.8</x:v>
      </x:c>
      <x:c r="E5376" s="1" t="n">
        <x:v>20</x:v>
      </x:c>
      <x:c r="F5376" s="1" t="n">
        <x:v>0</x:v>
      </x:c>
      <x:c r="G5376" s="1" t="n">
        <x:v>44</x:v>
      </x:c>
      <x:c r="H5376" s="1" t="n">
        <x:v>0</x:v>
      </x:c>
      <x:c r="I5376" s="1" t="n">
        <x:v>3</x:v>
      </x:c>
      <x:c r="J5376" s="1" t="n">
        <x:v>0</x:v>
      </x:c>
      <x:c r="K5376" s="1" t="n">
        <x:v>0</x:v>
      </x:c>
      <x:c r="L5376" s="1" t="n">
        <x:v>98.8</x:v>
      </x:c>
      <x:c r="M5376" s="1" t="n">
        <x:v>5.2</x:v>
      </x:c>
      <x:c r="N5376" s="1" t="n">
        <x:v>11.3</x:v>
      </x:c>
      <x:c r="O5376" s="1" t="n">
        <x:f aca="0">24*MAX(0,EOMONTH(B5376,0)-MAX(B5376,INDEX(Device_Inventory!$K$2:$K$1201,MATCH(A5376,Device_Inventory!$A$2:$A$1201,0)))+1)</x:f>
        <x:v>720</x:v>
      </x:c>
      <x:c r="P5376" s="11" t="b">
        <x:f aca="0">INDEX(Device_Inventory!$K$2:$K$1201,MATCH(A5376,Device_Inventory!$A$2:$A$1201,0))&gt;B5376</x:f>
        <x:v>0</x:v>
      </x:c>
      <x:c r="Q5376" s="1" t="str">
        <x:f aca="0">IF(D5376&gt;O5376,"Fail: operating hours exceed in-service hours",IF(D5376+M5376&gt;O5376,"Fail: operating + unavailable hours exceed in-service hours",IF(P5376,"Partial month: within in-service hours","OK")))</x:f>
        <x:v>OK</x:v>
      </x:c>
    </x:row>
    <x:row r="5377" ht="15" hidden="0" customHeight="1">
      <x:c r="A5377" s="1" t="s">
        <x:v>1545</x:v>
      </x:c>
      <x:c r="B5377" s="14" t="n">
        <x:v>46143</x:v>
      </x:c>
      <x:c r="C5377" s="1" t="n">
        <x:v>71.9</x:v>
      </x:c>
      <x:c r="D5377" s="1" t="n">
        <x:v>405.8</x:v>
      </x:c>
      <x:c r="E5377" s="1" t="n">
        <x:v>24</x:v>
      </x:c>
      <x:c r="F5377" s="1" t="n">
        <x:v>2</x:v>
      </x:c>
      <x:c r="G5377" s="1" t="n">
        <x:v>39</x:v>
      </x:c>
      <x:c r="H5377" s="1" t="n">
        <x:v>0</x:v>
      </x:c>
      <x:c r="I5377" s="1" t="n">
        <x:v>2</x:v>
      </x:c>
      <x:c r="J5377" s="1" t="n">
        <x:v>1.04</x:v>
      </x:c>
      <x:c r="K5377" s="1" t="n">
        <x:v>0</x:v>
      </x:c>
      <x:c r="L5377" s="1" t="n">
        <x:v>98.1</x:v>
      </x:c>
      <x:c r="M5377" s="1" t="n">
        <x:v>4.9</x:v>
      </x:c>
      <x:c r="N5377" s="1" t="n">
        <x:v>8</x:v>
      </x:c>
      <x:c r="O5377" s="1" t="n">
        <x:f aca="0">24*MAX(0,EOMONTH(B5377,0)-MAX(B5377,INDEX(Device_Inventory!$K$2:$K$1201,MATCH(A5377,Device_Inventory!$A$2:$A$1201,0)))+1)</x:f>
        <x:v>744</x:v>
      </x:c>
      <x:c r="P5377" s="11" t="b">
        <x:f aca="0">INDEX(Device_Inventory!$K$2:$K$1201,MATCH(A5377,Device_Inventory!$A$2:$A$1201,0))&gt;B5377</x:f>
        <x:v>0</x:v>
      </x:c>
      <x:c r="Q5377" s="1" t="str">
        <x:f aca="0">IF(D5377&gt;O5377,"Fail: operating hours exceed in-service hours",IF(D5377+M5377&gt;O5377,"Fail: operating + unavailable hours exceed in-service hours",IF(P5377,"Partial month: within in-service hours","OK")))</x:f>
        <x:v>OK</x:v>
      </x:c>
    </x:row>
    <x:row r="5378" ht="15" hidden="0" customHeight="1">
      <x:c r="A5378" s="1" t="s">
        <x:v>1545</x:v>
      </x:c>
      <x:c r="B5378" s="14" t="n">
        <x:v>46174</x:v>
      </x:c>
      <x:c r="C5378" s="1" t="n">
        <x:v>82.3</x:v>
      </x:c>
      <x:c r="D5378" s="1" t="n">
        <x:v>475.4</x:v>
      </x:c>
      <x:c r="E5378" s="1" t="n">
        <x:v>19</x:v>
      </x:c>
      <x:c r="F5378" s="1" t="n">
        <x:v>1</x:v>
      </x:c>
      <x:c r="G5378" s="1" t="n">
        <x:v>38</x:v>
      </x:c>
      <x:c r="H5378" s="1" t="n">
        <x:v>0</x:v>
      </x:c>
      <x:c r="I5378" s="1" t="n">
        <x:v>1</x:v>
      </x:c>
      <x:c r="J5378" s="1" t="n">
        <x:v>0.05</x:v>
      </x:c>
      <x:c r="K5378" s="1" t="n">
        <x:v>0</x:v>
      </x:c>
      <x:c r="L5378" s="1" t="n">
        <x:v>90.8</x:v>
      </x:c>
      <x:c r="M5378" s="1" t="n">
        <x:v>1.7</x:v>
      </x:c>
      <x:c r="N5378" s="1" t="n">
        <x:v>24.6</x:v>
      </x:c>
      <x:c r="O5378" s="1" t="n">
        <x:f aca="0">24*MAX(0,EOMONTH(B5378,0)-MAX(B5378,INDEX(Device_Inventory!$K$2:$K$1201,MATCH(A5378,Device_Inventory!$A$2:$A$1201,0)))+1)</x:f>
        <x:v>720</x:v>
      </x:c>
      <x:c r="P5378" s="11" t="b">
        <x:f aca="0">INDEX(Device_Inventory!$K$2:$K$1201,MATCH(A5378,Device_Inventory!$A$2:$A$1201,0))&gt;B5378</x:f>
        <x:v>0</x:v>
      </x:c>
      <x:c r="Q5378" s="1" t="str">
        <x:f aca="0">IF(D5378&gt;O5378,"Fail: operating hours exceed in-service hours",IF(D5378+M5378&gt;O5378,"Fail: operating + unavailable hours exceed in-service hours",IF(P5378,"Partial month: within in-service hours","OK")))</x:f>
        <x:v>OK</x:v>
      </x:c>
    </x:row>
    <x:row r="5379" ht="15" hidden="0" customHeight="1">
      <x:c r="A5379" s="1" t="s">
        <x:v>1545</x:v>
      </x:c>
      <x:c r="B5379" s="14" t="n">
        <x:v>46204</x:v>
      </x:c>
      <x:c r="C5379" s="1" t="n">
        <x:v>82.7</x:v>
      </x:c>
      <x:c r="D5379" s="1" t="n">
        <x:v>509.5</x:v>
      </x:c>
      <x:c r="E5379" s="1" t="n">
        <x:v>19</x:v>
      </x:c>
      <x:c r="F5379" s="1" t="n">
        <x:v>2</x:v>
      </x:c>
      <x:c r="G5379" s="1" t="n">
        <x:v>42</x:v>
      </x:c>
      <x:c r="H5379" s="1" t="n">
        <x:v>1</x:v>
      </x:c>
      <x:c r="I5379" s="1" t="n">
        <x:v>0</x:v>
      </x:c>
      <x:c r="J5379" s="1" t="n">
        <x:v>0</x:v>
      </x:c>
      <x:c r="K5379" s="1" t="n">
        <x:v>1</x:v>
      </x:c>
      <x:c r="L5379" s="1" t="n">
        <x:v>97</x:v>
      </x:c>
      <x:c r="M5379" s="1" t="n">
        <x:v>4.9</x:v>
      </x:c>
      <x:c r="N5379" s="1" t="n">
        <x:v>7</x:v>
      </x:c>
      <x:c r="O5379" s="1" t="n">
        <x:f aca="0">24*MAX(0,EOMONTH(B5379,0)-MAX(B5379,INDEX(Device_Inventory!$K$2:$K$1201,MATCH(A5379,Device_Inventory!$A$2:$A$1201,0)))+1)</x:f>
        <x:v>744</x:v>
      </x:c>
      <x:c r="P5379" s="11" t="b">
        <x:f aca="0">INDEX(Device_Inventory!$K$2:$K$1201,MATCH(A5379,Device_Inventory!$A$2:$A$1201,0))&gt;B5379</x:f>
        <x:v>0</x:v>
      </x:c>
      <x:c r="Q5379" s="1" t="str">
        <x:f aca="0">IF(D5379&gt;O5379,"Fail: operating hours exceed in-service hours",IF(D5379+M5379&gt;O5379,"Fail: operating + unavailable hours exceed in-service hours",IF(P5379,"Partial month: within in-service hours","OK")))</x:f>
        <x:v>OK</x:v>
      </x:c>
    </x:row>
    <x:row r="5380" ht="15" hidden="0" customHeight="1">
      <x:c r="A5380" s="1" t="s">
        <x:v>1547</x:v>
      </x:c>
      <x:c r="B5380" s="14" t="n">
        <x:v>46054</x:v>
      </x:c>
      <x:c r="C5380" s="1" t="n">
        <x:v>64.3</x:v>
      </x:c>
      <x:c r="D5380" s="1" t="n">
        <x:v>394.5</x:v>
      </x:c>
      <x:c r="E5380" s="1" t="n">
        <x:v>20</x:v>
      </x:c>
      <x:c r="F5380" s="1" t="n">
        <x:v>1</x:v>
      </x:c>
      <x:c r="G5380" s="1" t="n">
        <x:v>22</x:v>
      </x:c>
      <x:c r="H5380" s="1" t="n">
        <x:v>1</x:v>
      </x:c>
      <x:c r="I5380" s="1" t="n">
        <x:v>3</x:v>
      </x:c>
      <x:c r="J5380" s="1" t="n">
        <x:v>0</x:v>
      </x:c>
      <x:c r="K5380" s="1" t="n">
        <x:v>0</x:v>
      </x:c>
      <x:c r="L5380" s="1" t="n">
        <x:v>96.6</x:v>
      </x:c>
      <x:c r="M5380" s="1" t="n">
        <x:v>3.9</x:v>
      </x:c>
      <x:c r="N5380" s="1" t="n">
        <x:v>18</x:v>
      </x:c>
      <x:c r="O5380" s="1" t="n">
        <x:f aca="0">24*MAX(0,EOMONTH(B5380,0)-MAX(B5380,INDEX(Device_Inventory!$K$2:$K$1201,MATCH(A5380,Device_Inventory!$A$2:$A$1201,0)))+1)</x:f>
        <x:v>672</x:v>
      </x:c>
      <x:c r="P5380" s="11" t="b">
        <x:f aca="0">INDEX(Device_Inventory!$K$2:$K$1201,MATCH(A5380,Device_Inventory!$A$2:$A$1201,0))&gt;B5380</x:f>
        <x:v>0</x:v>
      </x:c>
      <x:c r="Q5380" s="1" t="str">
        <x:f aca="0">IF(D5380&gt;O5380,"Fail: operating hours exceed in-service hours",IF(D5380+M5380&gt;O5380,"Fail: operating + unavailable hours exceed in-service hours",IF(P5380,"Partial month: within in-service hours","OK")))</x:f>
        <x:v>OK</x:v>
      </x:c>
    </x:row>
    <x:row r="5381" ht="15" hidden="0" customHeight="1">
      <x:c r="A5381" s="1" t="s">
        <x:v>1547</x:v>
      </x:c>
      <x:c r="B5381" s="14" t="n">
        <x:v>46082</x:v>
      </x:c>
      <x:c r="C5381" s="1" t="n">
        <x:v>78.8</x:v>
      </x:c>
      <x:c r="D5381" s="1" t="n">
        <x:v>522.9</x:v>
      </x:c>
      <x:c r="E5381" s="1" t="n">
        <x:v>24</x:v>
      </x:c>
      <x:c r="F5381" s="1" t="n">
        <x:v>1</x:v>
      </x:c>
      <x:c r="G5381" s="1" t="n">
        <x:v>37</x:v>
      </x:c>
      <x:c r="H5381" s="1" t="n">
        <x:v>0</x:v>
      </x:c>
      <x:c r="I5381" s="1" t="n">
        <x:v>4</x:v>
      </x:c>
      <x:c r="J5381" s="1" t="n">
        <x:v>0</x:v>
      </x:c>
      <x:c r="K5381" s="1" t="n">
        <x:v>0</x:v>
      </x:c>
      <x:c r="L5381" s="1" t="n">
        <x:v>94.9</x:v>
      </x:c>
      <x:c r="M5381" s="1" t="n">
        <x:v>7.9</x:v>
      </x:c>
      <x:c r="N5381" s="1" t="n">
        <x:v>19.4</x:v>
      </x:c>
      <x:c r="O5381" s="1" t="n">
        <x:f aca="0">24*MAX(0,EOMONTH(B5381,0)-MAX(B5381,INDEX(Device_Inventory!$K$2:$K$1201,MATCH(A5381,Device_Inventory!$A$2:$A$1201,0)))+1)</x:f>
        <x:v>744</x:v>
      </x:c>
      <x:c r="P5381" s="11" t="b">
        <x:f aca="0">INDEX(Device_Inventory!$K$2:$K$1201,MATCH(A5381,Device_Inventory!$A$2:$A$1201,0))&gt;B5381</x:f>
        <x:v>0</x:v>
      </x:c>
      <x:c r="Q5381" s="1" t="str">
        <x:f aca="0">IF(D5381&gt;O5381,"Fail: operating hours exceed in-service hours",IF(D5381+M5381&gt;O5381,"Fail: operating + unavailable hours exceed in-service hours",IF(P5381,"Partial month: within in-service hours","OK")))</x:f>
        <x:v>OK</x:v>
      </x:c>
    </x:row>
    <x:row r="5382" ht="15" hidden="0" customHeight="1">
      <x:c r="A5382" s="1" t="s">
        <x:v>1547</x:v>
      </x:c>
      <x:c r="B5382" s="14" t="n">
        <x:v>46113</x:v>
      </x:c>
      <x:c r="C5382" s="1" t="n">
        <x:v>72.8</x:v>
      </x:c>
      <x:c r="D5382" s="1" t="n">
        <x:v>459.5</x:v>
      </x:c>
      <x:c r="E5382" s="1" t="n">
        <x:v>24</x:v>
      </x:c>
      <x:c r="F5382" s="1" t="n">
        <x:v>0</x:v>
      </x:c>
      <x:c r="G5382" s="1" t="n">
        <x:v>28</x:v>
      </x:c>
      <x:c r="H5382" s="1" t="n">
        <x:v>1</x:v>
      </x:c>
      <x:c r="I5382" s="1" t="n">
        <x:v>6</x:v>
      </x:c>
      <x:c r="J5382" s="1" t="n">
        <x:v>0.35</x:v>
      </x:c>
      <x:c r="K5382" s="1" t="n">
        <x:v>0</x:v>
      </x:c>
      <x:c r="L5382" s="1" t="n">
        <x:v>95.2</x:v>
      </x:c>
      <x:c r="M5382" s="1" t="n">
        <x:v>1</x:v>
      </x:c>
      <x:c r="N5382" s="1" t="n">
        <x:v>17</x:v>
      </x:c>
      <x:c r="O5382" s="1" t="n">
        <x:f aca="0">24*MAX(0,EOMONTH(B5382,0)-MAX(B5382,INDEX(Device_Inventory!$K$2:$K$1201,MATCH(A5382,Device_Inventory!$A$2:$A$1201,0)))+1)</x:f>
        <x:v>720</x:v>
      </x:c>
      <x:c r="P5382" s="11" t="b">
        <x:f aca="0">INDEX(Device_Inventory!$K$2:$K$1201,MATCH(A5382,Device_Inventory!$A$2:$A$1201,0))&gt;B5382</x:f>
        <x:v>0</x:v>
      </x:c>
      <x:c r="Q5382" s="1" t="str">
        <x:f aca="0">IF(D5382&gt;O5382,"Fail: operating hours exceed in-service hours",IF(D5382+M5382&gt;O5382,"Fail: operating + unavailable hours exceed in-service hours",IF(P5382,"Partial month: within in-service hours","OK")))</x:f>
        <x:v>OK</x:v>
      </x:c>
    </x:row>
    <x:row r="5383" ht="15" hidden="0" customHeight="1">
      <x:c r="A5383" s="1" t="s">
        <x:v>1547</x:v>
      </x:c>
      <x:c r="B5383" s="14" t="n">
        <x:v>46143</x:v>
      </x:c>
      <x:c r="C5383" s="1" t="n">
        <x:v>89.1</x:v>
      </x:c>
      <x:c r="D5383" s="1" t="n">
        <x:v>599.5</x:v>
      </x:c>
      <x:c r="E5383" s="1" t="n">
        <x:v>31</x:v>
      </x:c>
      <x:c r="F5383" s="1" t="n">
        <x:v>0</x:v>
      </x:c>
      <x:c r="G5383" s="1" t="n">
        <x:v>27</x:v>
      </x:c>
      <x:c r="H5383" s="1" t="n">
        <x:v>0</x:v>
      </x:c>
      <x:c r="I5383" s="1" t="n">
        <x:v>6</x:v>
      </x:c>
      <x:c r="J5383" s="1" t="n">
        <x:v>0.24</x:v>
      </x:c>
      <x:c r="K5383" s="1" t="n">
        <x:v>0</x:v>
      </x:c>
      <x:c r="L5383" s="1" t="n">
        <x:v>91.3</x:v>
      </x:c>
      <x:c r="M5383" s="1" t="n">
        <x:v>0.3</x:v>
      </x:c>
      <x:c r="N5383" s="1" t="n">
        <x:v>12.2</x:v>
      </x:c>
      <x:c r="O5383" s="1" t="n">
        <x:f aca="0">24*MAX(0,EOMONTH(B5383,0)-MAX(B5383,INDEX(Device_Inventory!$K$2:$K$1201,MATCH(A5383,Device_Inventory!$A$2:$A$1201,0)))+1)</x:f>
        <x:v>744</x:v>
      </x:c>
      <x:c r="P5383" s="11" t="b">
        <x:f aca="0">INDEX(Device_Inventory!$K$2:$K$1201,MATCH(A5383,Device_Inventory!$A$2:$A$1201,0))&gt;B5383</x:f>
        <x:v>0</x:v>
      </x:c>
      <x:c r="Q5383" s="1" t="str">
        <x:f aca="0">IF(D5383&gt;O5383,"Fail: operating hours exceed in-service hours",IF(D5383+M5383&gt;O5383,"Fail: operating + unavailable hours exceed in-service hours",IF(P5383,"Partial month: within in-service hours","OK")))</x:f>
        <x:v>OK</x:v>
      </x:c>
    </x:row>
    <x:row r="5384" ht="15" hidden="0" customHeight="1">
      <x:c r="A5384" s="1" t="s">
        <x:v>1547</x:v>
      </x:c>
      <x:c r="B5384" s="14" t="n">
        <x:v>46174</x:v>
      </x:c>
      <x:c r="C5384" s="1" t="n">
        <x:v>98</x:v>
      </x:c>
      <x:c r="D5384" s="1" t="n">
        <x:v>707.1</x:v>
      </x:c>
      <x:c r="E5384" s="1" t="n">
        <x:v>23</x:v>
      </x:c>
      <x:c r="F5384" s="1" t="n">
        <x:v>0</x:v>
      </x:c>
      <x:c r="G5384" s="1" t="n">
        <x:v>36</x:v>
      </x:c>
      <x:c r="H5384" s="1" t="n">
        <x:v>1</x:v>
      </x:c>
      <x:c r="I5384" s="1" t="n">
        <x:v>5</x:v>
      </x:c>
      <x:c r="J5384" s="1" t="n">
        <x:v>0.27</x:v>
      </x:c>
      <x:c r="K5384" s="1" t="n">
        <x:v>1</x:v>
      </x:c>
      <x:c r="L5384" s="1" t="n">
        <x:v>96.3</x:v>
      </x:c>
      <x:c r="M5384" s="1" t="n">
        <x:v>5.5</x:v>
      </x:c>
      <x:c r="N5384" s="1" t="n">
        <x:v>20.7</x:v>
      </x:c>
      <x:c r="O5384" s="1" t="n">
        <x:f aca="0">24*MAX(0,EOMONTH(B5384,0)-MAX(B5384,INDEX(Device_Inventory!$K$2:$K$1201,MATCH(A5384,Device_Inventory!$A$2:$A$1201,0)))+1)</x:f>
        <x:v>720</x:v>
      </x:c>
      <x:c r="P5384" s="11" t="b">
        <x:f aca="0">INDEX(Device_Inventory!$K$2:$K$1201,MATCH(A5384,Device_Inventory!$A$2:$A$1201,0))&gt;B5384</x:f>
        <x:v>0</x:v>
      </x:c>
      <x:c r="Q5384" s="1" t="str">
        <x:f aca="0">IF(D5384&gt;O5384,"Fail: operating hours exceed in-service hours",IF(D5384+M5384&gt;O5384,"Fail: operating + unavailable hours exceed in-service hours",IF(P5384,"Partial month: within in-service hours","OK")))</x:f>
        <x:v>OK</x:v>
      </x:c>
    </x:row>
    <x:row r="5385" ht="15" hidden="0" customHeight="1">
      <x:c r="A5385" s="1" t="s">
        <x:v>1547</x:v>
      </x:c>
      <x:c r="B5385" s="14" t="n">
        <x:v>46204</x:v>
      </x:c>
      <x:c r="C5385" s="1" t="n">
        <x:v>98</x:v>
      </x:c>
      <x:c r="D5385" s="1" t="n">
        <x:v>612.8</x:v>
      </x:c>
      <x:c r="E5385" s="1" t="n">
        <x:v>25</x:v>
      </x:c>
      <x:c r="F5385" s="1" t="n">
        <x:v>0</x:v>
      </x:c>
      <x:c r="G5385" s="1" t="n">
        <x:v>63</x:v>
      </x:c>
      <x:c r="H5385" s="1" t="n">
        <x:v>0</x:v>
      </x:c>
      <x:c r="I5385" s="1" t="n">
        <x:v>5</x:v>
      </x:c>
      <x:c r="J5385" s="1" t="n">
        <x:v>0.58</x:v>
      </x:c>
      <x:c r="K5385" s="1" t="n">
        <x:v>0</x:v>
      </x:c>
      <x:c r="L5385" s="1" t="n">
        <x:v>93.8</x:v>
      </x:c>
      <x:c r="M5385" s="1" t="n">
        <x:v>7.1</x:v>
      </x:c>
      <x:c r="N5385" s="1" t="n">
        <x:v>10.4</x:v>
      </x:c>
      <x:c r="O5385" s="1" t="n">
        <x:f aca="0">24*MAX(0,EOMONTH(B5385,0)-MAX(B5385,INDEX(Device_Inventory!$K$2:$K$1201,MATCH(A5385,Device_Inventory!$A$2:$A$1201,0)))+1)</x:f>
        <x:v>744</x:v>
      </x:c>
      <x:c r="P5385" s="11" t="b">
        <x:f aca="0">INDEX(Device_Inventory!$K$2:$K$1201,MATCH(A5385,Device_Inventory!$A$2:$A$1201,0))&gt;B5385</x:f>
        <x:v>0</x:v>
      </x:c>
      <x:c r="Q5385" s="1" t="str">
        <x:f aca="0">IF(D5385&gt;O5385,"Fail: operating hours exceed in-service hours",IF(D5385+M5385&gt;O5385,"Fail: operating + unavailable hours exceed in-service hours",IF(P5385,"Partial month: within in-service hours","OK")))</x:f>
        <x:v>OK</x:v>
      </x:c>
    </x:row>
    <x:row r="5386" ht="15" hidden="0" customHeight="1">
      <x:c r="A5386" s="1" t="s">
        <x:v>1548</x:v>
      </x:c>
      <x:c r="B5386" s="14" t="n">
        <x:v>46054</x:v>
      </x:c>
      <x:c r="C5386" s="1" t="n">
        <x:v>39.7</x:v>
      </x:c>
      <x:c r="D5386" s="1" t="n">
        <x:v>280.9</x:v>
      </x:c>
      <x:c r="E5386" s="1" t="n">
        <x:v>33</x:v>
      </x:c>
      <x:c r="F5386" s="1" t="n">
        <x:v>4</x:v>
      </x:c>
      <x:c r="G5386" s="1" t="n">
        <x:v>29</x:v>
      </x:c>
      <x:c r="H5386" s="1" t="n">
        <x:v>1</x:v>
      </x:c>
      <x:c r="I5386" s="1" t="n">
        <x:v>3</x:v>
      </x:c>
      <x:c r="J5386" s="1" t="n">
        <x:v>1.73</x:v>
      </x:c>
      <x:c r="K5386" s="1" t="n">
        <x:v>2</x:v>
      </x:c>
      <x:c r="L5386" s="1" t="n">
        <x:v>91.8</x:v>
      </x:c>
      <x:c r="M5386" s="1" t="n">
        <x:v>7.5</x:v>
      </x:c>
      <x:c r="N5386" s="1" t="n">
        <x:v>12.6</x:v>
      </x:c>
      <x:c r="O5386" s="1" t="n">
        <x:f aca="0">24*MAX(0,EOMONTH(B5386,0)-MAX(B5386,INDEX(Device_Inventory!$K$2:$K$1201,MATCH(A5386,Device_Inventory!$A$2:$A$1201,0)))+1)</x:f>
        <x:v>672</x:v>
      </x:c>
      <x:c r="P5386" s="11" t="b">
        <x:f aca="0">INDEX(Device_Inventory!$K$2:$K$1201,MATCH(A5386,Device_Inventory!$A$2:$A$1201,0))&gt;B5386</x:f>
        <x:v>0</x:v>
      </x:c>
      <x:c r="Q5386" s="1" t="str">
        <x:f aca="0">IF(D5386&gt;O5386,"Fail: operating hours exceed in-service hours",IF(D5386+M5386&gt;O5386,"Fail: operating + unavailable hours exceed in-service hours",IF(P5386,"Partial month: within in-service hours","OK")))</x:f>
        <x:v>OK</x:v>
      </x:c>
    </x:row>
    <x:row r="5387" ht="15" hidden="0" customHeight="1">
      <x:c r="A5387" s="1" t="s">
        <x:v>1548</x:v>
      </x:c>
      <x:c r="B5387" s="14" t="n">
        <x:v>46082</x:v>
      </x:c>
      <x:c r="C5387" s="1" t="n">
        <x:v>73.4</x:v>
      </x:c>
      <x:c r="D5387" s="1" t="n">
        <x:v>447.4</x:v>
      </x:c>
      <x:c r="E5387" s="1" t="n">
        <x:v>38</x:v>
      </x:c>
      <x:c r="F5387" s="1" t="n">
        <x:v>5</x:v>
      </x:c>
      <x:c r="G5387" s="1" t="n">
        <x:v>43</x:v>
      </x:c>
      <x:c r="H5387" s="1" t="n">
        <x:v>2</x:v>
      </x:c>
      <x:c r="I5387" s="1" t="n">
        <x:v>6</x:v>
      </x:c>
      <x:c r="J5387" s="1" t="n">
        <x:v>2.21</x:v>
      </x:c>
      <x:c r="K5387" s="1" t="n">
        <x:v>1</x:v>
      </x:c>
      <x:c r="L5387" s="1" t="n">
        <x:v>91.3</x:v>
      </x:c>
      <x:c r="M5387" s="1" t="n">
        <x:v>8.5</x:v>
      </x:c>
      <x:c r="N5387" s="1" t="n">
        <x:v>14.1</x:v>
      </x:c>
      <x:c r="O5387" s="1" t="n">
        <x:f aca="0">24*MAX(0,EOMONTH(B5387,0)-MAX(B5387,INDEX(Device_Inventory!$K$2:$K$1201,MATCH(A5387,Device_Inventory!$A$2:$A$1201,0)))+1)</x:f>
        <x:v>744</x:v>
      </x:c>
      <x:c r="P5387" s="11" t="b">
        <x:f aca="0">INDEX(Device_Inventory!$K$2:$K$1201,MATCH(A5387,Device_Inventory!$A$2:$A$1201,0))&gt;B5387</x:f>
        <x:v>0</x:v>
      </x:c>
      <x:c r="Q5387" s="1" t="str">
        <x:f aca="0">IF(D5387&gt;O5387,"Fail: operating hours exceed in-service hours",IF(D5387+M5387&gt;O5387,"Fail: operating + unavailable hours exceed in-service hours",IF(P5387,"Partial month: within in-service hours","OK")))</x:f>
        <x:v>OK</x:v>
      </x:c>
    </x:row>
    <x:row r="5388" ht="15" hidden="0" customHeight="1">
      <x:c r="A5388" s="1" t="s">
        <x:v>1548</x:v>
      </x:c>
      <x:c r="B5388" s="14" t="n">
        <x:v>46113</x:v>
      </x:c>
      <x:c r="C5388" s="1" t="n">
        <x:v>70.3</x:v>
      </x:c>
      <x:c r="D5388" s="1" t="n">
        <x:v>500.1</x:v>
      </x:c>
      <x:c r="E5388" s="1" t="n">
        <x:v>32</x:v>
      </x:c>
      <x:c r="F5388" s="1" t="n">
        <x:v>2</x:v>
      </x:c>
      <x:c r="G5388" s="1" t="n">
        <x:v>48</x:v>
      </x:c>
      <x:c r="H5388" s="1" t="n">
        <x:v>2</x:v>
      </x:c>
      <x:c r="I5388" s="1" t="n">
        <x:v>4</x:v>
      </x:c>
      <x:c r="J5388" s="1" t="n">
        <x:v>2.31</x:v>
      </x:c>
      <x:c r="K5388" s="1" t="n">
        <x:v>1</x:v>
      </x:c>
      <x:c r="L5388" s="1" t="n">
        <x:v>94.8</x:v>
      </x:c>
      <x:c r="M5388" s="1" t="n">
        <x:v>1.7</x:v>
      </x:c>
      <x:c r="N5388" s="1" t="n">
        <x:v>22.4</x:v>
      </x:c>
      <x:c r="O5388" s="1" t="n">
        <x:f aca="0">24*MAX(0,EOMONTH(B5388,0)-MAX(B5388,INDEX(Device_Inventory!$K$2:$K$1201,MATCH(A5388,Device_Inventory!$A$2:$A$1201,0)))+1)</x:f>
        <x:v>720</x:v>
      </x:c>
      <x:c r="P5388" s="11" t="b">
        <x:f aca="0">INDEX(Device_Inventory!$K$2:$K$1201,MATCH(A5388,Device_Inventory!$A$2:$A$1201,0))&gt;B5388</x:f>
        <x:v>0</x:v>
      </x:c>
      <x:c r="Q5388" s="1" t="str">
        <x:f aca="0">IF(D5388&gt;O5388,"Fail: operating hours exceed in-service hours",IF(D5388+M5388&gt;O5388,"Fail: operating + unavailable hours exceed in-service hours",IF(P5388,"Partial month: within in-service hours","OK")))</x:f>
        <x:v>OK</x:v>
      </x:c>
    </x:row>
    <x:row r="5389" ht="15" hidden="0" customHeight="1">
      <x:c r="A5389" s="1" t="s">
        <x:v>1548</x:v>
      </x:c>
      <x:c r="B5389" s="14" t="n">
        <x:v>46143</x:v>
      </x:c>
      <x:c r="C5389" s="1" t="n">
        <x:v>69.7</x:v>
      </x:c>
      <x:c r="D5389" s="1" t="n">
        <x:v>443.5</x:v>
      </x:c>
      <x:c r="E5389" s="1" t="n">
        <x:v>40</x:v>
      </x:c>
      <x:c r="F5389" s="1" t="n">
        <x:v>4</x:v>
      </x:c>
      <x:c r="G5389" s="1" t="n">
        <x:v>36</x:v>
      </x:c>
      <x:c r="H5389" s="1" t="n">
        <x:v>3</x:v>
      </x:c>
      <x:c r="I5389" s="1" t="n">
        <x:v>7</x:v>
      </x:c>
      <x:c r="J5389" s="1" t="n">
        <x:v>2.47</x:v>
      </x:c>
      <x:c r="K5389" s="1" t="n">
        <x:v>0</x:v>
      </x:c>
      <x:c r="L5389" s="1" t="n">
        <x:v>92.9</x:v>
      </x:c>
      <x:c r="M5389" s="1" t="n">
        <x:v>11.6</x:v>
      </x:c>
      <x:c r="N5389" s="1" t="n">
        <x:v>15.8</x:v>
      </x:c>
      <x:c r="O5389" s="1" t="n">
        <x:f aca="0">24*MAX(0,EOMONTH(B5389,0)-MAX(B5389,INDEX(Device_Inventory!$K$2:$K$1201,MATCH(A5389,Device_Inventory!$A$2:$A$1201,0)))+1)</x:f>
        <x:v>744</x:v>
      </x:c>
      <x:c r="P5389" s="11" t="b">
        <x:f aca="0">INDEX(Device_Inventory!$K$2:$K$1201,MATCH(A5389,Device_Inventory!$A$2:$A$1201,0))&gt;B5389</x:f>
        <x:v>0</x:v>
      </x:c>
      <x:c r="Q5389" s="1" t="str">
        <x:f aca="0">IF(D5389&gt;O5389,"Fail: operating hours exceed in-service hours",IF(D5389+M5389&gt;O5389,"Fail: operating + unavailable hours exceed in-service hours",IF(P5389,"Partial month: within in-service hours","OK")))</x:f>
        <x:v>OK</x:v>
      </x:c>
    </x:row>
    <x:row r="5390" ht="15" hidden="0" customHeight="1">
      <x:c r="A5390" s="1" t="s">
        <x:v>1548</x:v>
      </x:c>
      <x:c r="B5390" s="14" t="n">
        <x:v>46174</x:v>
      </x:c>
      <x:c r="C5390" s="1" t="n">
        <x:v>66.9</x:v>
      </x:c>
      <x:c r="D5390" s="1" t="n">
        <x:v>475.2</x:v>
      </x:c>
      <x:c r="E5390" s="1" t="n">
        <x:v>44</x:v>
      </x:c>
      <x:c r="F5390" s="1" t="n">
        <x:v>3</x:v>
      </x:c>
      <x:c r="G5390" s="1" t="n">
        <x:v>37</x:v>
      </x:c>
      <x:c r="H5390" s="1" t="n">
        <x:v>1</x:v>
      </x:c>
      <x:c r="I5390" s="1" t="n">
        <x:v>3</x:v>
      </x:c>
      <x:c r="J5390" s="1" t="n">
        <x:v>2.08</x:v>
      </x:c>
      <x:c r="K5390" s="1" t="n">
        <x:v>1</x:v>
      </x:c>
      <x:c r="L5390" s="1" t="n">
        <x:v>94.8</x:v>
      </x:c>
      <x:c r="M5390" s="1" t="n">
        <x:v>8.5</x:v>
      </x:c>
      <x:c r="N5390" s="1" t="n">
        <x:v>21.3</x:v>
      </x:c>
      <x:c r="O5390" s="1" t="n">
        <x:f aca="0">24*MAX(0,EOMONTH(B5390,0)-MAX(B5390,INDEX(Device_Inventory!$K$2:$K$1201,MATCH(A5390,Device_Inventory!$A$2:$A$1201,0)))+1)</x:f>
        <x:v>720</x:v>
      </x:c>
      <x:c r="P5390" s="11" t="b">
        <x:f aca="0">INDEX(Device_Inventory!$K$2:$K$1201,MATCH(A5390,Device_Inventory!$A$2:$A$1201,0))&gt;B5390</x:f>
        <x:v>0</x:v>
      </x:c>
      <x:c r="Q5390" s="1" t="str">
        <x:f aca="0">IF(D5390&gt;O5390,"Fail: operating hours exceed in-service hours",IF(D5390+M5390&gt;O5390,"Fail: operating + unavailable hours exceed in-service hours",IF(P5390,"Partial month: within in-service hours","OK")))</x:f>
        <x:v>OK</x:v>
      </x:c>
    </x:row>
    <x:row r="5391" ht="15" hidden="0" customHeight="1">
      <x:c r="A5391" s="1" t="s">
        <x:v>1548</x:v>
      </x:c>
      <x:c r="B5391" s="14" t="n">
        <x:v>46204</x:v>
      </x:c>
      <x:c r="C5391" s="1" t="n">
        <x:v>78.1</x:v>
      </x:c>
      <x:c r="D5391" s="1" t="n">
        <x:v>531.6</x:v>
      </x:c>
      <x:c r="E5391" s="1" t="n">
        <x:v>41</x:v>
      </x:c>
      <x:c r="F5391" s="1" t="n">
        <x:v>4</x:v>
      </x:c>
      <x:c r="G5391" s="1" t="n">
        <x:v>28</x:v>
      </x:c>
      <x:c r="H5391" s="1" t="n">
        <x:v>1</x:v>
      </x:c>
      <x:c r="I5391" s="1" t="n">
        <x:v>4</x:v>
      </x:c>
      <x:c r="J5391" s="1" t="n">
        <x:v>1.9</x:v>
      </x:c>
      <x:c r="K5391" s="1" t="n">
        <x:v>1</x:v>
      </x:c>
      <x:c r="L5391" s="1" t="n">
        <x:v>95.7</x:v>
      </x:c>
      <x:c r="M5391" s="1" t="n">
        <x:v>3.5</x:v>
      </x:c>
      <x:c r="N5391" s="1" t="n">
        <x:v>20</x:v>
      </x:c>
      <x:c r="O5391" s="1" t="n">
        <x:f aca="0">24*MAX(0,EOMONTH(B5391,0)-MAX(B5391,INDEX(Device_Inventory!$K$2:$K$1201,MATCH(A5391,Device_Inventory!$A$2:$A$1201,0)))+1)</x:f>
        <x:v>744</x:v>
      </x:c>
      <x:c r="P5391" s="11" t="b">
        <x:f aca="0">INDEX(Device_Inventory!$K$2:$K$1201,MATCH(A5391,Device_Inventory!$A$2:$A$1201,0))&gt;B5391</x:f>
        <x:v>0</x:v>
      </x:c>
      <x:c r="Q5391" s="1" t="str">
        <x:f aca="0">IF(D5391&gt;O5391,"Fail: operating hours exceed in-service hours",IF(D5391+M5391&gt;O5391,"Fail: operating + unavailable hours exceed in-service hours",IF(P5391,"Partial month: within in-service hours","OK")))</x:f>
        <x:v>OK</x:v>
      </x:c>
    </x:row>
    <x:row r="5392" ht="15" hidden="0" customHeight="1">
      <x:c r="A5392" s="1" t="s">
        <x:v>4252</x:v>
      </x:c>
      <x:c r="B5392" s="14" t="n">
        <x:v>46054</x:v>
      </x:c>
      <x:c r="C5392" s="1" t="n">
        <x:v>52.1</x:v>
      </x:c>
      <x:c r="D5392" s="1" t="n">
        <x:v>343</x:v>
      </x:c>
      <x:c r="E5392" s="1" t="n">
        <x:v>35</x:v>
      </x:c>
      <x:c r="F5392" s="1" t="n">
        <x:v>4</x:v>
      </x:c>
      <x:c r="G5392" s="1" t="n">
        <x:v>25</x:v>
      </x:c>
      <x:c r="H5392" s="1" t="n">
        <x:v>2</x:v>
      </x:c>
      <x:c r="I5392" s="1" t="n">
        <x:v>4</x:v>
      </x:c>
      <x:c r="J5392" s="1" t="n">
        <x:v>2.15</x:v>
      </x:c>
      <x:c r="K5392" s="1" t="n">
        <x:v>1</x:v>
      </x:c>
      <x:c r="L5392" s="1" t="n">
        <x:v>95.9</x:v>
      </x:c>
      <x:c r="M5392" s="1" t="n">
        <x:v>8.7</x:v>
      </x:c>
      <x:c r="N5392" s="1" t="n">
        <x:v>11.1</x:v>
      </x:c>
      <x:c r="O5392" s="1" t="n">
        <x:f aca="0">24*MAX(0,EOMONTH(B5392,0)-MAX(B5392,INDEX(Device_Inventory!$K$2:$K$1201,MATCH(A5392,Device_Inventory!$A$2:$A$1201,0)))+1)</x:f>
        <x:v>672</x:v>
      </x:c>
      <x:c r="P5392" s="11" t="b">
        <x:f aca="0">INDEX(Device_Inventory!$K$2:$K$1201,MATCH(A5392,Device_Inventory!$A$2:$A$1201,0))&gt;B5392</x:f>
        <x:v>0</x:v>
      </x:c>
      <x:c r="Q5392" s="1" t="str">
        <x:f aca="0">IF(D5392&gt;O5392,"Fail: operating hours exceed in-service hours",IF(D5392+M5392&gt;O5392,"Fail: operating + unavailable hours exceed in-service hours",IF(P5392,"Partial month: within in-service hours","OK")))</x:f>
        <x:v>OK</x:v>
      </x:c>
    </x:row>
    <x:row r="5393" ht="15" hidden="0" customHeight="1">
      <x:c r="A5393" s="1" t="s">
        <x:v>4252</x:v>
      </x:c>
      <x:c r="B5393" s="14" t="n">
        <x:v>46082</x:v>
      </x:c>
      <x:c r="C5393" s="1" t="n">
        <x:v>87.4</x:v>
      </x:c>
      <x:c r="D5393" s="1" t="n">
        <x:v>633.5</x:v>
      </x:c>
      <x:c r="E5393" s="1" t="n">
        <x:v>36</x:v>
      </x:c>
      <x:c r="F5393" s="1" t="n">
        <x:v>4</x:v>
      </x:c>
      <x:c r="G5393" s="1" t="n">
        <x:v>32</x:v>
      </x:c>
      <x:c r="H5393" s="1" t="n">
        <x:v>3</x:v>
      </x:c>
      <x:c r="I5393" s="1" t="n">
        <x:v>4</x:v>
      </x:c>
      <x:c r="J5393" s="1" t="n">
        <x:v>2.5</x:v>
      </x:c>
      <x:c r="K5393" s="1" t="n">
        <x:v>1</x:v>
      </x:c>
      <x:c r="L5393" s="1" t="n">
        <x:v>93.3</x:v>
      </x:c>
      <x:c r="M5393" s="1" t="n">
        <x:v>12.9</x:v>
      </x:c>
      <x:c r="N5393" s="1" t="n">
        <x:v>14.8</x:v>
      </x:c>
      <x:c r="O5393" s="1" t="n">
        <x:f aca="0">24*MAX(0,EOMONTH(B5393,0)-MAX(B5393,INDEX(Device_Inventory!$K$2:$K$1201,MATCH(A5393,Device_Inventory!$A$2:$A$1201,0)))+1)</x:f>
        <x:v>744</x:v>
      </x:c>
      <x:c r="P5393" s="11" t="b">
        <x:f aca="0">INDEX(Device_Inventory!$K$2:$K$1201,MATCH(A5393,Device_Inventory!$A$2:$A$1201,0))&gt;B5393</x:f>
        <x:v>0</x:v>
      </x:c>
      <x:c r="Q5393" s="1" t="str">
        <x:f aca="0">IF(D5393&gt;O5393,"Fail: operating hours exceed in-service hours",IF(D5393+M5393&gt;O5393,"Fail: operating + unavailable hours exceed in-service hours",IF(P5393,"Partial month: within in-service hours","OK")))</x:f>
        <x:v>OK</x:v>
      </x:c>
    </x:row>
    <x:row r="5394" ht="15" hidden="0" customHeight="1">
      <x:c r="A5394" s="1" t="s">
        <x:v>4252</x:v>
      </x:c>
      <x:c r="B5394" s="14" t="n">
        <x:v>46113</x:v>
      </x:c>
      <x:c r="C5394" s="1" t="n">
        <x:v>65</x:v>
      </x:c>
      <x:c r="D5394" s="1" t="n">
        <x:v>470.1</x:v>
      </x:c>
      <x:c r="E5394" s="1" t="n">
        <x:v>35</x:v>
      </x:c>
      <x:c r="F5394" s="1" t="n">
        <x:v>7</x:v>
      </x:c>
      <x:c r="G5394" s="1" t="n">
        <x:v>35</x:v>
      </x:c>
      <x:c r="H5394" s="1" t="n">
        <x:v>2</x:v>
      </x:c>
      <x:c r="I5394" s="1" t="n">
        <x:v>5</x:v>
      </x:c>
      <x:c r="J5394" s="1" t="n">
        <x:v>2.05</x:v>
      </x:c>
      <x:c r="K5394" s="1" t="n">
        <x:v>2</x:v>
      </x:c>
      <x:c r="L5394" s="1" t="n">
        <x:v>92.7</x:v>
      </x:c>
      <x:c r="M5394" s="1" t="n">
        <x:v>13.6</x:v>
      </x:c>
      <x:c r="N5394" s="1" t="n">
        <x:v>18.3</x:v>
      </x:c>
      <x:c r="O5394" s="1" t="n">
        <x:f aca="0">24*MAX(0,EOMONTH(B5394,0)-MAX(B5394,INDEX(Device_Inventory!$K$2:$K$1201,MATCH(A5394,Device_Inventory!$A$2:$A$1201,0)))+1)</x:f>
        <x:v>720</x:v>
      </x:c>
      <x:c r="P5394" s="11" t="b">
        <x:f aca="0">INDEX(Device_Inventory!$K$2:$K$1201,MATCH(A5394,Device_Inventory!$A$2:$A$1201,0))&gt;B5394</x:f>
        <x:v>0</x:v>
      </x:c>
      <x:c r="Q5394" s="1" t="str">
        <x:f aca="0">IF(D5394&gt;O5394,"Fail: operating hours exceed in-service hours",IF(D5394+M5394&gt;O5394,"Fail: operating + unavailable hours exceed in-service hours",IF(P5394,"Partial month: within in-service hours","OK")))</x:f>
        <x:v>OK</x:v>
      </x:c>
    </x:row>
    <x:row r="5395" ht="15" hidden="0" customHeight="1">
      <x:c r="A5395" s="1" t="s">
        <x:v>4252</x:v>
      </x:c>
      <x:c r="B5395" s="14" t="n">
        <x:v>46143</x:v>
      </x:c>
      <x:c r="C5395" s="1" t="n">
        <x:v>73.4</x:v>
      </x:c>
      <x:c r="D5395" s="1" t="n">
        <x:v>415.2</x:v>
      </x:c>
      <x:c r="E5395" s="1" t="n">
        <x:v>35</x:v>
      </x:c>
      <x:c r="F5395" s="1" t="n">
        <x:v>5</x:v>
      </x:c>
      <x:c r="G5395" s="1" t="n">
        <x:v>48</x:v>
      </x:c>
      <x:c r="H5395" s="1" t="n">
        <x:v>2</x:v>
      </x:c>
      <x:c r="I5395" s="1" t="n">
        <x:v>3</x:v>
      </x:c>
      <x:c r="J5395" s="1" t="n">
        <x:v>1.91</x:v>
      </x:c>
      <x:c r="K5395" s="1" t="n">
        <x:v>3</x:v>
      </x:c>
      <x:c r="L5395" s="1" t="n">
        <x:v>94.2</x:v>
      </x:c>
      <x:c r="M5395" s="1" t="n">
        <x:v>15.3</x:v>
      </x:c>
      <x:c r="N5395" s="1" t="n">
        <x:v>19.9</x:v>
      </x:c>
      <x:c r="O5395" s="1" t="n">
        <x:f aca="0">24*MAX(0,EOMONTH(B5395,0)-MAX(B5395,INDEX(Device_Inventory!$K$2:$K$1201,MATCH(A5395,Device_Inventory!$A$2:$A$1201,0)))+1)</x:f>
        <x:v>744</x:v>
      </x:c>
      <x:c r="P5395" s="11" t="b">
        <x:f aca="0">INDEX(Device_Inventory!$K$2:$K$1201,MATCH(A5395,Device_Inventory!$A$2:$A$1201,0))&gt;B5395</x:f>
        <x:v>0</x:v>
      </x:c>
      <x:c r="Q5395" s="1" t="str">
        <x:f aca="0">IF(D5395&gt;O5395,"Fail: operating hours exceed in-service hours",IF(D5395+M5395&gt;O5395,"Fail: operating + unavailable hours exceed in-service hours",IF(P5395,"Partial month: within in-service hours","OK")))</x:f>
        <x:v>OK</x:v>
      </x:c>
    </x:row>
    <x:row r="5396" ht="15" hidden="0" customHeight="1">
      <x:c r="A5396" s="1" t="s">
        <x:v>4252</x:v>
      </x:c>
      <x:c r="B5396" s="14" t="n">
        <x:v>46174</x:v>
      </x:c>
      <x:c r="C5396" s="1" t="n">
        <x:v>94.3</x:v>
      </x:c>
      <x:c r="D5396" s="1" t="n">
        <x:v>627.4</x:v>
      </x:c>
      <x:c r="E5396" s="1" t="n">
        <x:v>37</x:v>
      </x:c>
      <x:c r="F5396" s="1" t="n">
        <x:v>6</x:v>
      </x:c>
      <x:c r="G5396" s="1" t="n">
        <x:v>39</x:v>
      </x:c>
      <x:c r="H5396" s="1" t="n">
        <x:v>2</x:v>
      </x:c>
      <x:c r="I5396" s="1" t="n">
        <x:v>5</x:v>
      </x:c>
      <x:c r="J5396" s="1" t="n">
        <x:v>1.84</x:v>
      </x:c>
      <x:c r="K5396" s="1" t="n">
        <x:v>1</x:v>
      </x:c>
      <x:c r="L5396" s="1" t="n">
        <x:v>92.4</x:v>
      </x:c>
      <x:c r="M5396" s="1" t="n">
        <x:v>8.6</x:v>
      </x:c>
      <x:c r="N5396" s="1" t="n">
        <x:v>25.8</x:v>
      </x:c>
      <x:c r="O5396" s="1" t="n">
        <x:f aca="0">24*MAX(0,EOMONTH(B5396,0)-MAX(B5396,INDEX(Device_Inventory!$K$2:$K$1201,MATCH(A5396,Device_Inventory!$A$2:$A$1201,0)))+1)</x:f>
        <x:v>720</x:v>
      </x:c>
      <x:c r="P5396" s="11" t="b">
        <x:f aca="0">INDEX(Device_Inventory!$K$2:$K$1201,MATCH(A5396,Device_Inventory!$A$2:$A$1201,0))&gt;B5396</x:f>
        <x:v>0</x:v>
      </x:c>
      <x:c r="Q5396" s="1" t="str">
        <x:f aca="0">IF(D5396&gt;O5396,"Fail: operating hours exceed in-service hours",IF(D5396+M5396&gt;O5396,"Fail: operating + unavailable hours exceed in-service hours",IF(P5396,"Partial month: within in-service hours","OK")))</x:f>
        <x:v>OK</x:v>
      </x:c>
    </x:row>
    <x:row r="5397" ht="15" hidden="0" customHeight="1">
      <x:c r="A5397" s="1" t="s">
        <x:v>4252</x:v>
      </x:c>
      <x:c r="B5397" s="14" t="n">
        <x:v>46204</x:v>
      </x:c>
      <x:c r="C5397" s="1" t="n">
        <x:v>68.7</x:v>
      </x:c>
      <x:c r="D5397" s="1" t="n">
        <x:v>388.7</x:v>
      </x:c>
      <x:c r="E5397" s="1" t="n">
        <x:v>44</x:v>
      </x:c>
      <x:c r="F5397" s="1" t="n">
        <x:v>5</x:v>
      </x:c>
      <x:c r="G5397" s="1" t="n">
        <x:v>23</x:v>
      </x:c>
      <x:c r="H5397" s="1" t="n">
        <x:v>2</x:v>
      </x:c>
      <x:c r="I5397" s="1" t="n">
        <x:v>5</x:v>
      </x:c>
      <x:c r="J5397" s="1" t="n">
        <x:v>1.71</x:v>
      </x:c>
      <x:c r="K5397" s="1" t="n">
        <x:v>1</x:v>
      </x:c>
      <x:c r="L5397" s="1" t="n">
        <x:v>89.7</x:v>
      </x:c>
      <x:c r="M5397" s="1" t="n">
        <x:v>2.3</x:v>
      </x:c>
      <x:c r="N5397" s="1" t="n">
        <x:v>7.1</x:v>
      </x:c>
      <x:c r="O5397" s="1" t="n">
        <x:f aca="0">24*MAX(0,EOMONTH(B5397,0)-MAX(B5397,INDEX(Device_Inventory!$K$2:$K$1201,MATCH(A5397,Device_Inventory!$A$2:$A$1201,0)))+1)</x:f>
        <x:v>744</x:v>
      </x:c>
      <x:c r="P5397" s="11" t="b">
        <x:f aca="0">INDEX(Device_Inventory!$K$2:$K$1201,MATCH(A5397,Device_Inventory!$A$2:$A$1201,0))&gt;B5397</x:f>
        <x:v>0</x:v>
      </x:c>
      <x:c r="Q5397" s="1" t="str">
        <x:f aca="0">IF(D5397&gt;O5397,"Fail: operating hours exceed in-service hours",IF(D5397+M5397&gt;O5397,"Fail: operating + unavailable hours exceed in-service hours",IF(P5397,"Partial month: within in-service hours","OK")))</x:f>
        <x:v>OK</x:v>
      </x:c>
    </x:row>
    <x:row r="5398" ht="15" hidden="0" customHeight="1">
      <x:c r="A5398" s="1" t="s">
        <x:v>4255</x:v>
      </x:c>
      <x:c r="B5398" s="14" t="n">
        <x:v>46054</x:v>
      </x:c>
      <x:c r="C5398" s="1" t="n">
        <x:v>58.1</x:v>
      </x:c>
      <x:c r="D5398" s="1" t="n">
        <x:v>418.7</x:v>
      </x:c>
      <x:c r="E5398" s="1" t="n">
        <x:v>9</x:v>
      </x:c>
      <x:c r="F5398" s="1" t="n">
        <x:v>0</x:v>
      </x:c>
      <x:c r="G5398" s="1" t="n">
        <x:v>32</x:v>
      </x:c>
      <x:c r="H5398" s="1" t="n">
        <x:v>0</x:v>
      </x:c>
      <x:c r="I5398" s="1" t="n">
        <x:v>1</x:v>
      </x:c>
      <x:c r="J5398" s="1" t="n">
        <x:v>0.73</x:v>
      </x:c>
      <x:c r="K5398" s="1" t="n">
        <x:v>0</x:v>
      </x:c>
      <x:c r="L5398" s="1" t="n">
        <x:v>91.5</x:v>
      </x:c>
      <x:c r="M5398" s="1" t="n">
        <x:v>6</x:v>
      </x:c>
      <x:c r="N5398" s="1" t="n">
        <x:v>6.4</x:v>
      </x:c>
      <x:c r="O5398" s="1" t="n">
        <x:f aca="0">24*MAX(0,EOMONTH(B5398,0)-MAX(B5398,INDEX(Device_Inventory!$K$2:$K$1201,MATCH(A5398,Device_Inventory!$A$2:$A$1201,0)))+1)</x:f>
        <x:v>672</x:v>
      </x:c>
      <x:c r="P5398" s="11" t="b">
        <x:f aca="0">INDEX(Device_Inventory!$K$2:$K$1201,MATCH(A5398,Device_Inventory!$A$2:$A$1201,0))&gt;B5398</x:f>
        <x:v>0</x:v>
      </x:c>
      <x:c r="Q5398" s="1" t="str">
        <x:f aca="0">IF(D5398&gt;O5398,"Fail: operating hours exceed in-service hours",IF(D5398+M5398&gt;O5398,"Fail: operating + unavailable hours exceed in-service hours",IF(P5398,"Partial month: within in-service hours","OK")))</x:f>
        <x:v>OK</x:v>
      </x:c>
    </x:row>
    <x:row r="5399" ht="15" hidden="0" customHeight="1">
      <x:c r="A5399" s="1" t="s">
        <x:v>4255</x:v>
      </x:c>
      <x:c r="B5399" s="14" t="n">
        <x:v>46082</x:v>
      </x:c>
      <x:c r="C5399" s="1" t="n">
        <x:v>49.3</x:v>
      </x:c>
      <x:c r="D5399" s="1" t="n">
        <x:v>297.8</x:v>
      </x:c>
      <x:c r="E5399" s="1" t="n">
        <x:v>24</x:v>
      </x:c>
      <x:c r="F5399" s="1" t="n">
        <x:v>0</x:v>
      </x:c>
      <x:c r="G5399" s="1" t="n">
        <x:v>25</x:v>
      </x:c>
      <x:c r="H5399" s="1" t="n">
        <x:v>0</x:v>
      </x:c>
      <x:c r="I5399" s="1" t="n">
        <x:v>2</x:v>
      </x:c>
      <x:c r="J5399" s="1" t="n">
        <x:v>0.88</x:v>
      </x:c>
      <x:c r="K5399" s="1" t="n">
        <x:v>2</x:v>
      </x:c>
      <x:c r="L5399" s="1" t="n">
        <x:v>97.6</x:v>
      </x:c>
      <x:c r="M5399" s="1" t="n">
        <x:v>6.8</x:v>
      </x:c>
      <x:c r="N5399" s="1" t="n">
        <x:v>13.7</x:v>
      </x:c>
      <x:c r="O5399" s="1" t="n">
        <x:f aca="0">24*MAX(0,EOMONTH(B5399,0)-MAX(B5399,INDEX(Device_Inventory!$K$2:$K$1201,MATCH(A5399,Device_Inventory!$A$2:$A$1201,0)))+1)</x:f>
        <x:v>744</x:v>
      </x:c>
      <x:c r="P5399" s="11" t="b">
        <x:f aca="0">INDEX(Device_Inventory!$K$2:$K$1201,MATCH(A5399,Device_Inventory!$A$2:$A$1201,0))&gt;B5399</x:f>
        <x:v>0</x:v>
      </x:c>
      <x:c r="Q5399" s="1" t="str">
        <x:f aca="0">IF(D5399&gt;O5399,"Fail: operating hours exceed in-service hours",IF(D5399+M5399&gt;O5399,"Fail: operating + unavailable hours exceed in-service hours",IF(P5399,"Partial month: within in-service hours","OK")))</x:f>
        <x:v>OK</x:v>
      </x:c>
    </x:row>
    <x:row r="5400" ht="15" hidden="0" customHeight="1">
      <x:c r="A5400" s="1" t="s">
        <x:v>4255</x:v>
      </x:c>
      <x:c r="B5400" s="14" t="n">
        <x:v>46113</x:v>
      </x:c>
      <x:c r="C5400" s="1" t="n">
        <x:v>56.8</x:v>
      </x:c>
      <x:c r="D5400" s="1" t="n">
        <x:v>337.1</x:v>
      </x:c>
      <x:c r="E5400" s="1" t="n">
        <x:v>12</x:v>
      </x:c>
      <x:c r="F5400" s="1" t="n">
        <x:v>2</x:v>
      </x:c>
      <x:c r="G5400" s="1" t="n">
        <x:v>46</x:v>
      </x:c>
      <x:c r="H5400" s="1" t="n">
        <x:v>0</x:v>
      </x:c>
      <x:c r="I5400" s="1" t="n">
        <x:v>1</x:v>
      </x:c>
      <x:c r="J5400" s="1" t="n">
        <x:v>0</x:v>
      </x:c>
      <x:c r="K5400" s="1" t="n">
        <x:v>0</x:v>
      </x:c>
      <x:c r="L5400" s="1" t="n">
        <x:v>96.4</x:v>
      </x:c>
      <x:c r="M5400" s="1" t="n">
        <x:v>0</x:v>
      </x:c>
      <x:c r="N5400" s="1" t="n">
        <x:v>7.3</x:v>
      </x:c>
      <x:c r="O5400" s="1" t="n">
        <x:f aca="0">24*MAX(0,EOMONTH(B5400,0)-MAX(B5400,INDEX(Device_Inventory!$K$2:$K$1201,MATCH(A5400,Device_Inventory!$A$2:$A$1201,0)))+1)</x:f>
        <x:v>720</x:v>
      </x:c>
      <x:c r="P5400" s="11" t="b">
        <x:f aca="0">INDEX(Device_Inventory!$K$2:$K$1201,MATCH(A5400,Device_Inventory!$A$2:$A$1201,0))&gt;B5400</x:f>
        <x:v>0</x:v>
      </x:c>
      <x:c r="Q5400" s="1" t="str">
        <x:f aca="0">IF(D5400&gt;O5400,"Fail: operating hours exceed in-service hours",IF(D5400+M5400&gt;O5400,"Fail: operating + unavailable hours exceed in-service hours",IF(P5400,"Partial month: within in-service hours","OK")))</x:f>
        <x:v>OK</x:v>
      </x:c>
    </x:row>
    <x:row r="5401" ht="15" hidden="0" customHeight="1">
      <x:c r="A5401" s="1" t="s">
        <x:v>4255</x:v>
      </x:c>
      <x:c r="B5401" s="14" t="n">
        <x:v>46143</x:v>
      </x:c>
      <x:c r="C5401" s="1" t="n">
        <x:v>65.2</x:v>
      </x:c>
      <x:c r="D5401" s="1" t="n">
        <x:v>378.3</x:v>
      </x:c>
      <x:c r="E5401" s="1" t="n">
        <x:v>14</x:v>
      </x:c>
      <x:c r="F5401" s="1" t="n">
        <x:v>0</x:v>
      </x:c>
      <x:c r="G5401" s="1" t="n">
        <x:v>37</x:v>
      </x:c>
      <x:c r="H5401" s="1" t="n">
        <x:v>0</x:v>
      </x:c>
      <x:c r="I5401" s="1" t="n">
        <x:v>1</x:v>
      </x:c>
      <x:c r="J5401" s="1" t="n">
        <x:v>0.32</x:v>
      </x:c>
      <x:c r="K5401" s="1" t="n">
        <x:v>0</x:v>
      </x:c>
      <x:c r="L5401" s="1" t="n">
        <x:v>98.7</x:v>
      </x:c>
      <x:c r="M5401" s="1" t="n">
        <x:v>3.7</x:v>
      </x:c>
      <x:c r="N5401" s="1" t="n">
        <x:v>11.2</x:v>
      </x:c>
      <x:c r="O5401" s="1" t="n">
        <x:f aca="0">24*MAX(0,EOMONTH(B5401,0)-MAX(B5401,INDEX(Device_Inventory!$K$2:$K$1201,MATCH(A5401,Device_Inventory!$A$2:$A$1201,0)))+1)</x:f>
        <x:v>744</x:v>
      </x:c>
      <x:c r="P5401" s="11" t="b">
        <x:f aca="0">INDEX(Device_Inventory!$K$2:$K$1201,MATCH(A5401,Device_Inventory!$A$2:$A$1201,0))&gt;B5401</x:f>
        <x:v>0</x:v>
      </x:c>
      <x:c r="Q5401" s="1" t="str">
        <x:f aca="0">IF(D5401&gt;O5401,"Fail: operating hours exceed in-service hours",IF(D5401+M5401&gt;O5401,"Fail: operating + unavailable hours exceed in-service hours",IF(P5401,"Partial month: within in-service hours","OK")))</x:f>
        <x:v>OK</x:v>
      </x:c>
    </x:row>
    <x:row r="5402" ht="15" hidden="0" customHeight="1">
      <x:c r="A5402" s="1" t="s">
        <x:v>4255</x:v>
      </x:c>
      <x:c r="B5402" s="14" t="n">
        <x:v>46174</x:v>
      </x:c>
      <x:c r="C5402" s="1" t="n">
        <x:v>36.7</x:v>
      </x:c>
      <x:c r="D5402" s="1" t="n">
        <x:v>221.4</x:v>
      </x:c>
      <x:c r="E5402" s="1" t="n">
        <x:v>12</x:v>
      </x:c>
      <x:c r="F5402" s="1" t="n">
        <x:v>0</x:v>
      </x:c>
      <x:c r="G5402" s="1" t="n">
        <x:v>20</x:v>
      </x:c>
      <x:c r="H5402" s="1" t="n">
        <x:v>0</x:v>
      </x:c>
      <x:c r="I5402" s="1" t="n">
        <x:v>2</x:v>
      </x:c>
      <x:c r="J5402" s="1" t="n">
        <x:v>0.54</x:v>
      </x:c>
      <x:c r="K5402" s="1" t="n">
        <x:v>0</x:v>
      </x:c>
      <x:c r="L5402" s="1" t="n">
        <x:v>95.1</x:v>
      </x:c>
      <x:c r="M5402" s="1" t="n">
        <x:v>3.7</x:v>
      </x:c>
      <x:c r="N5402" s="1" t="n">
        <x:v>8</x:v>
      </x:c>
      <x:c r="O5402" s="1" t="n">
        <x:f aca="0">24*MAX(0,EOMONTH(B5402,0)-MAX(B5402,INDEX(Device_Inventory!$K$2:$K$1201,MATCH(A5402,Device_Inventory!$A$2:$A$1201,0)))+1)</x:f>
        <x:v>720</x:v>
      </x:c>
      <x:c r="P5402" s="11" t="b">
        <x:f aca="0">INDEX(Device_Inventory!$K$2:$K$1201,MATCH(A5402,Device_Inventory!$A$2:$A$1201,0))&gt;B5402</x:f>
        <x:v>0</x:v>
      </x:c>
      <x:c r="Q5402" s="1" t="str">
        <x:f aca="0">IF(D5402&gt;O5402,"Fail: operating hours exceed in-service hours",IF(D5402+M5402&gt;O5402,"Fail: operating + unavailable hours exceed in-service hours",IF(P5402,"Partial month: within in-service hours","OK")))</x:f>
        <x:v>OK</x:v>
      </x:c>
    </x:row>
    <x:row r="5403" ht="15" hidden="0" customHeight="1">
      <x:c r="A5403" s="1" t="s">
        <x:v>4255</x:v>
      </x:c>
      <x:c r="B5403" s="14" t="n">
        <x:v>46204</x:v>
      </x:c>
      <x:c r="C5403" s="1" t="n">
        <x:v>59.4</x:v>
      </x:c>
      <x:c r="D5403" s="1" t="n">
        <x:v>419.6</x:v>
      </x:c>
      <x:c r="E5403" s="1" t="n">
        <x:v>17</x:v>
      </x:c>
      <x:c r="F5403" s="1" t="n">
        <x:v>1</x:v>
      </x:c>
      <x:c r="G5403" s="1" t="n">
        <x:v>49</x:v>
      </x:c>
      <x:c r="H5403" s="1" t="n">
        <x:v>2</x:v>
      </x:c>
      <x:c r="I5403" s="1" t="n">
        <x:v>3</x:v>
      </x:c>
      <x:c r="J5403" s="1" t="n">
        <x:v>0.41</x:v>
      </x:c>
      <x:c r="K5403" s="1" t="n">
        <x:v>1</x:v>
      </x:c>
      <x:c r="L5403" s="1" t="n">
        <x:v>95.6</x:v>
      </x:c>
      <x:c r="M5403" s="1" t="n">
        <x:v>5.1</x:v>
      </x:c>
      <x:c r="N5403" s="1" t="n">
        <x:v>11.8</x:v>
      </x:c>
      <x:c r="O5403" s="1" t="n">
        <x:f aca="0">24*MAX(0,EOMONTH(B5403,0)-MAX(B5403,INDEX(Device_Inventory!$K$2:$K$1201,MATCH(A5403,Device_Inventory!$A$2:$A$1201,0)))+1)</x:f>
        <x:v>744</x:v>
      </x:c>
      <x:c r="P5403" s="11" t="b">
        <x:f aca="0">INDEX(Device_Inventory!$K$2:$K$1201,MATCH(A5403,Device_Inventory!$A$2:$A$1201,0))&gt;B5403</x:f>
        <x:v>0</x:v>
      </x:c>
      <x:c r="Q5403" s="1" t="str">
        <x:f aca="0">IF(D5403&gt;O5403,"Fail: operating hours exceed in-service hours",IF(D5403+M5403&gt;O5403,"Fail: operating + unavailable hours exceed in-service hours",IF(P5403,"Partial month: within in-service hours","OK")))</x:f>
        <x:v>OK</x:v>
      </x:c>
    </x:row>
    <x:row r="5404" ht="15" hidden="0" customHeight="1">
      <x:c r="A5404" s="1" t="s">
        <x:v>1551</x:v>
      </x:c>
      <x:c r="B5404" s="14" t="n">
        <x:v>46054</x:v>
      </x:c>
      <x:c r="C5404" s="1" t="n">
        <x:v>77.4</x:v>
      </x:c>
      <x:c r="D5404" s="1" t="n">
        <x:v>491.4</x:v>
      </x:c>
      <x:c r="E5404" s="1" t="n">
        <x:v>29</x:v>
      </x:c>
      <x:c r="F5404" s="1" t="n">
        <x:v>2</x:v>
      </x:c>
      <x:c r="G5404" s="1" t="n">
        <x:v>44</x:v>
      </x:c>
      <x:c r="H5404" s="1" t="n">
        <x:v>0</x:v>
      </x:c>
      <x:c r="I5404" s="1" t="n">
        <x:v>3</x:v>
      </x:c>
      <x:c r="J5404" s="1" t="n">
        <x:v>0.91</x:v>
      </x:c>
      <x:c r="K5404" s="1" t="n">
        <x:v>0</x:v>
      </x:c>
      <x:c r="L5404" s="1" t="n">
        <x:v>96.4</x:v>
      </x:c>
      <x:c r="M5404" s="1" t="n">
        <x:v>13.9</x:v>
      </x:c>
      <x:c r="N5404" s="1" t="n">
        <x:v>14</x:v>
      </x:c>
      <x:c r="O5404" s="1" t="n">
        <x:f aca="0">24*MAX(0,EOMONTH(B5404,0)-MAX(B5404,INDEX(Device_Inventory!$K$2:$K$1201,MATCH(A5404,Device_Inventory!$A$2:$A$1201,0)))+1)</x:f>
        <x:v>672</x:v>
      </x:c>
      <x:c r="P5404" s="11" t="b">
        <x:f aca="0">INDEX(Device_Inventory!$K$2:$K$1201,MATCH(A5404,Device_Inventory!$A$2:$A$1201,0))&gt;B5404</x:f>
        <x:v>0</x:v>
      </x:c>
      <x:c r="Q5404" s="1" t="str">
        <x:f aca="0">IF(D5404&gt;O5404,"Fail: operating hours exceed in-service hours",IF(D5404+M5404&gt;O5404,"Fail: operating + unavailable hours exceed in-service hours",IF(P5404,"Partial month: within in-service hours","OK")))</x:f>
        <x:v>OK</x:v>
      </x:c>
    </x:row>
    <x:row r="5405" ht="15" hidden="0" customHeight="1">
      <x:c r="A5405" s="1" t="s">
        <x:v>1551</x:v>
      </x:c>
      <x:c r="B5405" s="14" t="n">
        <x:v>46082</x:v>
      </x:c>
      <x:c r="C5405" s="1" t="n">
        <x:v>55.1</x:v>
      </x:c>
      <x:c r="D5405" s="1" t="n">
        <x:v>387.5</x:v>
      </x:c>
      <x:c r="E5405" s="1" t="n">
        <x:v>24</x:v>
      </x:c>
      <x:c r="F5405" s="1" t="n">
        <x:v>2</x:v>
      </x:c>
      <x:c r="G5405" s="1" t="n">
        <x:v>26</x:v>
      </x:c>
      <x:c r="H5405" s="1" t="n">
        <x:v>0</x:v>
      </x:c>
      <x:c r="I5405" s="1" t="n">
        <x:v>3</x:v>
      </x:c>
      <x:c r="J5405" s="1" t="n">
        <x:v>1.31</x:v>
      </x:c>
      <x:c r="K5405" s="1" t="n">
        <x:v>2</x:v>
      </x:c>
      <x:c r="L5405" s="1" t="n">
        <x:v>95.1</x:v>
      </x:c>
      <x:c r="M5405" s="1" t="n">
        <x:v>11.8</x:v>
      </x:c>
      <x:c r="N5405" s="1" t="n">
        <x:v>6.4</x:v>
      </x:c>
      <x:c r="O5405" s="1" t="n">
        <x:f aca="0">24*MAX(0,EOMONTH(B5405,0)-MAX(B5405,INDEX(Device_Inventory!$K$2:$K$1201,MATCH(A5405,Device_Inventory!$A$2:$A$1201,0)))+1)</x:f>
        <x:v>744</x:v>
      </x:c>
      <x:c r="P5405" s="11" t="b">
        <x:f aca="0">INDEX(Device_Inventory!$K$2:$K$1201,MATCH(A5405,Device_Inventory!$A$2:$A$1201,0))&gt;B5405</x:f>
        <x:v>0</x:v>
      </x:c>
      <x:c r="Q5405" s="1" t="str">
        <x:f aca="0">IF(D5405&gt;O5405,"Fail: operating hours exceed in-service hours",IF(D5405+M5405&gt;O5405,"Fail: operating + unavailable hours exceed in-service hours",IF(P5405,"Partial month: within in-service hours","OK")))</x:f>
        <x:v>OK</x:v>
      </x:c>
    </x:row>
    <x:row r="5406" ht="15" hidden="0" customHeight="1">
      <x:c r="A5406" s="1" t="s">
        <x:v>1551</x:v>
      </x:c>
      <x:c r="B5406" s="14" t="n">
        <x:v>46113</x:v>
      </x:c>
      <x:c r="C5406" s="1" t="n">
        <x:v>76.1</x:v>
      </x:c>
      <x:c r="D5406" s="1" t="n">
        <x:v>457.3</x:v>
      </x:c>
      <x:c r="E5406" s="1" t="n">
        <x:v>41</x:v>
      </x:c>
      <x:c r="F5406" s="1" t="n">
        <x:v>6</x:v>
      </x:c>
      <x:c r="G5406" s="1" t="n">
        <x:v>36</x:v>
      </x:c>
      <x:c r="H5406" s="1" t="n">
        <x:v>1</x:v>
      </x:c>
      <x:c r="I5406" s="1" t="n">
        <x:v>2</x:v>
      </x:c>
      <x:c r="J5406" s="1" t="n">
        <x:v>0.94</x:v>
      </x:c>
      <x:c r="K5406" s="1" t="n">
        <x:v>1</x:v>
      </x:c>
      <x:c r="L5406" s="1" t="n">
        <x:v>94.7</x:v>
      </x:c>
      <x:c r="M5406" s="1" t="n">
        <x:v>0</x:v>
      </x:c>
      <x:c r="N5406" s="1" t="n">
        <x:v>14</x:v>
      </x:c>
      <x:c r="O5406" s="1" t="n">
        <x:f aca="0">24*MAX(0,EOMONTH(B5406,0)-MAX(B5406,INDEX(Device_Inventory!$K$2:$K$1201,MATCH(A5406,Device_Inventory!$A$2:$A$1201,0)))+1)</x:f>
        <x:v>720</x:v>
      </x:c>
      <x:c r="P5406" s="11" t="b">
        <x:f aca="0">INDEX(Device_Inventory!$K$2:$K$1201,MATCH(A5406,Device_Inventory!$A$2:$A$1201,0))&gt;B5406</x:f>
        <x:v>0</x:v>
      </x:c>
      <x:c r="Q5406" s="1" t="str">
        <x:f aca="0">IF(D5406&gt;O5406,"Fail: operating hours exceed in-service hours",IF(D5406+M5406&gt;O5406,"Fail: operating + unavailable hours exceed in-service hours",IF(P5406,"Partial month: within in-service hours","OK")))</x:f>
        <x:v>OK</x:v>
      </x:c>
    </x:row>
    <x:row r="5407" ht="15" hidden="0" customHeight="1">
      <x:c r="A5407" s="1" t="s">
        <x:v>1551</x:v>
      </x:c>
      <x:c r="B5407" s="14" t="n">
        <x:v>46143</x:v>
      </x:c>
      <x:c r="C5407" s="1" t="n">
        <x:v>56.9</x:v>
      </x:c>
      <x:c r="D5407" s="1" t="n">
        <x:v>385.7</x:v>
      </x:c>
      <x:c r="E5407" s="1" t="n">
        <x:v>20</x:v>
      </x:c>
      <x:c r="F5407" s="1" t="n">
        <x:v>2</x:v>
      </x:c>
      <x:c r="G5407" s="1" t="n">
        <x:v>43</x:v>
      </x:c>
      <x:c r="H5407" s="1" t="n">
        <x:v>0</x:v>
      </x:c>
      <x:c r="I5407" s="1" t="n">
        <x:v>5</x:v>
      </x:c>
      <x:c r="J5407" s="1" t="n">
        <x:v>1.33</x:v>
      </x:c>
      <x:c r="K5407" s="1" t="n">
        <x:v>0</x:v>
      </x:c>
      <x:c r="L5407" s="1" t="n">
        <x:v>92.3</x:v>
      </x:c>
      <x:c r="M5407" s="1" t="n">
        <x:v>7.8</x:v>
      </x:c>
      <x:c r="N5407" s="1" t="n">
        <x:v>10.5</x:v>
      </x:c>
      <x:c r="O5407" s="1" t="n">
        <x:f aca="0">24*MAX(0,EOMONTH(B5407,0)-MAX(B5407,INDEX(Device_Inventory!$K$2:$K$1201,MATCH(A5407,Device_Inventory!$A$2:$A$1201,0)))+1)</x:f>
        <x:v>744</x:v>
      </x:c>
      <x:c r="P5407" s="11" t="b">
        <x:f aca="0">INDEX(Device_Inventory!$K$2:$K$1201,MATCH(A5407,Device_Inventory!$A$2:$A$1201,0))&gt;B5407</x:f>
        <x:v>0</x:v>
      </x:c>
      <x:c r="Q5407" s="1" t="str">
        <x:f aca="0">IF(D5407&gt;O5407,"Fail: operating hours exceed in-service hours",IF(D5407+M5407&gt;O5407,"Fail: operating + unavailable hours exceed in-service hours",IF(P5407,"Partial month: within in-service hours","OK")))</x:f>
        <x:v>OK</x:v>
      </x:c>
    </x:row>
    <x:row r="5408" ht="15" hidden="0" customHeight="1">
      <x:c r="A5408" s="1" t="s">
        <x:v>1551</x:v>
      </x:c>
      <x:c r="B5408" s="14" t="n">
        <x:v>46174</x:v>
      </x:c>
      <x:c r="C5408" s="1" t="n">
        <x:v>73.3</x:v>
      </x:c>
      <x:c r="D5408" s="1" t="n">
        <x:v>472.4</x:v>
      </x:c>
      <x:c r="E5408" s="1" t="n">
        <x:v>31</x:v>
      </x:c>
      <x:c r="F5408" s="1" t="n">
        <x:v>2</x:v>
      </x:c>
      <x:c r="G5408" s="1" t="n">
        <x:v>29</x:v>
      </x:c>
      <x:c r="H5408" s="1" t="n">
        <x:v>1</x:v>
      </x:c>
      <x:c r="I5408" s="1" t="n">
        <x:v>2</x:v>
      </x:c>
      <x:c r="J5408" s="1" t="n">
        <x:v>1.65</x:v>
      </x:c>
      <x:c r="K5408" s="1" t="n">
        <x:v>0</x:v>
      </x:c>
      <x:c r="L5408" s="1" t="n">
        <x:v>95.5</x:v>
      </x:c>
      <x:c r="M5408" s="1" t="n">
        <x:v>5</x:v>
      </x:c>
      <x:c r="N5408" s="1" t="n">
        <x:v>16.1</x:v>
      </x:c>
      <x:c r="O5408" s="1" t="n">
        <x:f aca="0">24*MAX(0,EOMONTH(B5408,0)-MAX(B5408,INDEX(Device_Inventory!$K$2:$K$1201,MATCH(A5408,Device_Inventory!$A$2:$A$1201,0)))+1)</x:f>
        <x:v>720</x:v>
      </x:c>
      <x:c r="P5408" s="11" t="b">
        <x:f aca="0">INDEX(Device_Inventory!$K$2:$K$1201,MATCH(A5408,Device_Inventory!$A$2:$A$1201,0))&gt;B5408</x:f>
        <x:v>0</x:v>
      </x:c>
      <x:c r="Q5408" s="1" t="str">
        <x:f aca="0">IF(D5408&gt;O5408,"Fail: operating hours exceed in-service hours",IF(D5408+M5408&gt;O5408,"Fail: operating + unavailable hours exceed in-service hours",IF(P5408,"Partial month: within in-service hours","OK")))</x:f>
        <x:v>OK</x:v>
      </x:c>
    </x:row>
    <x:row r="5409" ht="15" hidden="0" customHeight="1">
      <x:c r="A5409" s="1" t="s">
        <x:v>1551</x:v>
      </x:c>
      <x:c r="B5409" s="14" t="n">
        <x:v>46204</x:v>
      </x:c>
      <x:c r="C5409" s="1" t="n">
        <x:v>53.2</x:v>
      </x:c>
      <x:c r="D5409" s="1" t="n">
        <x:v>332.3</x:v>
      </x:c>
      <x:c r="E5409" s="1" t="n">
        <x:v>28</x:v>
      </x:c>
      <x:c r="F5409" s="1" t="n">
        <x:v>3</x:v>
      </x:c>
      <x:c r="G5409" s="1" t="n">
        <x:v>34</x:v>
      </x:c>
      <x:c r="H5409" s="1" t="n">
        <x:v>0</x:v>
      </x:c>
      <x:c r="I5409" s="1" t="n">
        <x:v>5</x:v>
      </x:c>
      <x:c r="J5409" s="1" t="n">
        <x:v>1.31</x:v>
      </x:c>
      <x:c r="K5409" s="1" t="n">
        <x:v>0</x:v>
      </x:c>
      <x:c r="L5409" s="1" t="n">
        <x:v>92</x:v>
      </x:c>
      <x:c r="M5409" s="1" t="n">
        <x:v>6.9</x:v>
      </x:c>
      <x:c r="N5409" s="1" t="n">
        <x:v>14.1</x:v>
      </x:c>
      <x:c r="O5409" s="1" t="n">
        <x:f aca="0">24*MAX(0,EOMONTH(B5409,0)-MAX(B5409,INDEX(Device_Inventory!$K$2:$K$1201,MATCH(A5409,Device_Inventory!$A$2:$A$1201,0)))+1)</x:f>
        <x:v>744</x:v>
      </x:c>
      <x:c r="P5409" s="11" t="b">
        <x:f aca="0">INDEX(Device_Inventory!$K$2:$K$1201,MATCH(A5409,Device_Inventory!$A$2:$A$1201,0))&gt;B5409</x:f>
        <x:v>0</x:v>
      </x:c>
      <x:c r="Q5409" s="1" t="str">
        <x:f aca="0">IF(D5409&gt;O5409,"Fail: operating hours exceed in-service hours",IF(D5409+M5409&gt;O5409,"Fail: operating + unavailable hours exceed in-service hours",IF(P5409,"Partial month: within in-service hours","OK")))</x:f>
        <x:v>OK</x:v>
      </x:c>
    </x:row>
    <x:row r="5410" ht="15" hidden="0" customHeight="1">
      <x:c r="A5410" s="1" t="s">
        <x:v>4260</x:v>
      </x:c>
      <x:c r="B5410" s="14" t="n">
        <x:v>46054</x:v>
      </x:c>
      <x:c r="C5410" s="1" t="n">
        <x:v>72.4</x:v>
      </x:c>
      <x:c r="D5410" s="1" t="n">
        <x:v>454.5</x:v>
      </x:c>
      <x:c r="E5410" s="1" t="n">
        <x:v>15</x:v>
      </x:c>
      <x:c r="F5410" s="1" t="n">
        <x:v>1</x:v>
      </x:c>
      <x:c r="G5410" s="1" t="n">
        <x:v>39</x:v>
      </x:c>
      <x:c r="H5410" s="1" t="n">
        <x:v>0</x:v>
      </x:c>
      <x:c r="I5410" s="1" t="n">
        <x:v>2</x:v>
      </x:c>
      <x:c r="J5410" s="1" t="n">
        <x:v>0.56</x:v>
      </x:c>
      <x:c r="K5410" s="1" t="n">
        <x:v>0</x:v>
      </x:c>
      <x:c r="L5410" s="1" t="n">
        <x:v>93.2</x:v>
      </x:c>
      <x:c r="M5410" s="1" t="n">
        <x:v>2.8</x:v>
      </x:c>
      <x:c r="N5410" s="1" t="n">
        <x:v>18.3</x:v>
      </x:c>
      <x:c r="O5410" s="1" t="n">
        <x:f aca="0">24*MAX(0,EOMONTH(B5410,0)-MAX(B5410,INDEX(Device_Inventory!$K$2:$K$1201,MATCH(A5410,Device_Inventory!$A$2:$A$1201,0)))+1)</x:f>
        <x:v>672</x:v>
      </x:c>
      <x:c r="P5410" s="11" t="b">
        <x:f aca="0">INDEX(Device_Inventory!$K$2:$K$1201,MATCH(A5410,Device_Inventory!$A$2:$A$1201,0))&gt;B5410</x:f>
        <x:v>0</x:v>
      </x:c>
      <x:c r="Q5410" s="1" t="str">
        <x:f aca="0">IF(D5410&gt;O5410,"Fail: operating hours exceed in-service hours",IF(D5410+M5410&gt;O5410,"Fail: operating + unavailable hours exceed in-service hours",IF(P5410,"Partial month: within in-service hours","OK")))</x:f>
        <x:v>OK</x:v>
      </x:c>
    </x:row>
    <x:row r="5411" ht="15" hidden="0" customHeight="1">
      <x:c r="A5411" s="1" t="s">
        <x:v>4260</x:v>
      </x:c>
      <x:c r="B5411" s="14" t="n">
        <x:v>46082</x:v>
      </x:c>
      <x:c r="C5411" s="1" t="n">
        <x:v>77.9</x:v>
      </x:c>
      <x:c r="D5411" s="1" t="n">
        <x:v>466.7</x:v>
      </x:c>
      <x:c r="E5411" s="1" t="n">
        <x:v>18</x:v>
      </x:c>
      <x:c r="F5411" s="1" t="n">
        <x:v>2</x:v>
      </x:c>
      <x:c r="G5411" s="1" t="n">
        <x:v>36</x:v>
      </x:c>
      <x:c r="H5411" s="1" t="n">
        <x:v>0</x:v>
      </x:c>
      <x:c r="I5411" s="1" t="n">
        <x:v>5</x:v>
      </x:c>
      <x:c r="J5411" s="1" t="n">
        <x:v>0.75</x:v>
      </x:c>
      <x:c r="K5411" s="1" t="n">
        <x:v>0</x:v>
      </x:c>
      <x:c r="L5411" s="1" t="n">
        <x:v>95.3</x:v>
      </x:c>
      <x:c r="M5411" s="1" t="n">
        <x:v>3.1</x:v>
      </x:c>
      <x:c r="N5411" s="1" t="n">
        <x:v>20.2</x:v>
      </x:c>
      <x:c r="O5411" s="1" t="n">
        <x:f aca="0">24*MAX(0,EOMONTH(B5411,0)-MAX(B5411,INDEX(Device_Inventory!$K$2:$K$1201,MATCH(A5411,Device_Inventory!$A$2:$A$1201,0)))+1)</x:f>
        <x:v>744</x:v>
      </x:c>
      <x:c r="P5411" s="11" t="b">
        <x:f aca="0">INDEX(Device_Inventory!$K$2:$K$1201,MATCH(A5411,Device_Inventory!$A$2:$A$1201,0))&gt;B5411</x:f>
        <x:v>0</x:v>
      </x:c>
      <x:c r="Q5411" s="1" t="str">
        <x:f aca="0">IF(D5411&gt;O5411,"Fail: operating hours exceed in-service hours",IF(D5411+M5411&gt;O5411,"Fail: operating + unavailable hours exceed in-service hours",IF(P5411,"Partial month: within in-service hours","OK")))</x:f>
        <x:v>OK</x:v>
      </x:c>
    </x:row>
    <x:row r="5412" ht="15" hidden="0" customHeight="1">
      <x:c r="A5412" s="1" t="s">
        <x:v>4260</x:v>
      </x:c>
      <x:c r="B5412" s="14" t="n">
        <x:v>46113</x:v>
      </x:c>
      <x:c r="C5412" s="1" t="n">
        <x:v>72.9</x:v>
      </x:c>
      <x:c r="D5412" s="1" t="n">
        <x:v>493.8</x:v>
      </x:c>
      <x:c r="E5412" s="1" t="n">
        <x:v>22</x:v>
      </x:c>
      <x:c r="F5412" s="1" t="n">
        <x:v>3</x:v>
      </x:c>
      <x:c r="G5412" s="1" t="n">
        <x:v>35</x:v>
      </x:c>
      <x:c r="H5412" s="1" t="n">
        <x:v>0</x:v>
      </x:c>
      <x:c r="I5412" s="1" t="n">
        <x:v>2</x:v>
      </x:c>
      <x:c r="J5412" s="1" t="n">
        <x:v>0.88</x:v>
      </x:c>
      <x:c r="K5412" s="1" t="n">
        <x:v>0</x:v>
      </x:c>
      <x:c r="L5412" s="1" t="n">
        <x:v>96.1</x:v>
      </x:c>
      <x:c r="M5412" s="1" t="n">
        <x:v>5.4</x:v>
      </x:c>
      <x:c r="N5412" s="1" t="n">
        <x:v>13.5</x:v>
      </x:c>
      <x:c r="O5412" s="1" t="n">
        <x:f aca="0">24*MAX(0,EOMONTH(B5412,0)-MAX(B5412,INDEX(Device_Inventory!$K$2:$K$1201,MATCH(A5412,Device_Inventory!$A$2:$A$1201,0)))+1)</x:f>
        <x:v>720</x:v>
      </x:c>
      <x:c r="P5412" s="11" t="b">
        <x:f aca="0">INDEX(Device_Inventory!$K$2:$K$1201,MATCH(A5412,Device_Inventory!$A$2:$A$1201,0))&gt;B5412</x:f>
        <x:v>0</x:v>
      </x:c>
      <x:c r="Q5412" s="1" t="str">
        <x:f aca="0">IF(D5412&gt;O5412,"Fail: operating hours exceed in-service hours",IF(D5412+M5412&gt;O5412,"Fail: operating + unavailable hours exceed in-service hours",IF(P5412,"Partial month: within in-service hours","OK")))</x:f>
        <x:v>OK</x:v>
      </x:c>
    </x:row>
    <x:row r="5413" ht="15" hidden="0" customHeight="1">
      <x:c r="A5413" s="1" t="s">
        <x:v>4260</x:v>
      </x:c>
      <x:c r="B5413" s="14" t="n">
        <x:v>46143</x:v>
      </x:c>
      <x:c r="C5413" s="1" t="n">
        <x:v>77.4</x:v>
      </x:c>
      <x:c r="D5413" s="1" t="n">
        <x:v>534.9</x:v>
      </x:c>
      <x:c r="E5413" s="1" t="n">
        <x:v>18</x:v>
      </x:c>
      <x:c r="F5413" s="1" t="n">
        <x:v>2</x:v>
      </x:c>
      <x:c r="G5413" s="1" t="n">
        <x:v>45</x:v>
      </x:c>
      <x:c r="H5413" s="1" t="n">
        <x:v>0</x:v>
      </x:c>
      <x:c r="I5413" s="1" t="n">
        <x:v>2</x:v>
      </x:c>
      <x:c r="J5413" s="1" t="n">
        <x:v>0.12</x:v>
      </x:c>
      <x:c r="K5413" s="1" t="n">
        <x:v>1</x:v>
      </x:c>
      <x:c r="L5413" s="1" t="n">
        <x:v>96</x:v>
      </x:c>
      <x:c r="M5413" s="1" t="n">
        <x:v>0.3</x:v>
      </x:c>
      <x:c r="N5413" s="1" t="n">
        <x:v>19.9</x:v>
      </x:c>
      <x:c r="O5413" s="1" t="n">
        <x:f aca="0">24*MAX(0,EOMONTH(B5413,0)-MAX(B5413,INDEX(Device_Inventory!$K$2:$K$1201,MATCH(A5413,Device_Inventory!$A$2:$A$1201,0)))+1)</x:f>
        <x:v>744</x:v>
      </x:c>
      <x:c r="P5413" s="11" t="b">
        <x:f aca="0">INDEX(Device_Inventory!$K$2:$K$1201,MATCH(A5413,Device_Inventory!$A$2:$A$1201,0))&gt;B5413</x:f>
        <x:v>0</x:v>
      </x:c>
      <x:c r="Q5413" s="1" t="str">
        <x:f aca="0">IF(D5413&gt;O5413,"Fail: operating hours exceed in-service hours",IF(D5413+M5413&gt;O5413,"Fail: operating + unavailable hours exceed in-service hours",IF(P5413,"Partial month: within in-service hours","OK")))</x:f>
        <x:v>OK</x:v>
      </x:c>
    </x:row>
    <x:row r="5414" ht="15" hidden="0" customHeight="1">
      <x:c r="A5414" s="1" t="s">
        <x:v>4260</x:v>
      </x:c>
      <x:c r="B5414" s="14" t="n">
        <x:v>46174</x:v>
      </x:c>
      <x:c r="C5414" s="1" t="n">
        <x:v>73.7</x:v>
      </x:c>
      <x:c r="D5414" s="1" t="n">
        <x:v>460.7</x:v>
      </x:c>
      <x:c r="E5414" s="1" t="n">
        <x:v>12</x:v>
      </x:c>
      <x:c r="F5414" s="1" t="n">
        <x:v>1</x:v>
      </x:c>
      <x:c r="G5414" s="1" t="n">
        <x:v>29</x:v>
      </x:c>
      <x:c r="H5414" s="1" t="n">
        <x:v>0</x:v>
      </x:c>
      <x:c r="I5414" s="1" t="n">
        <x:v>3</x:v>
      </x:c>
      <x:c r="J5414" s="1" t="n">
        <x:v>0.74</x:v>
      </x:c>
      <x:c r="K5414" s="1" t="n">
        <x:v>0</x:v>
      </x:c>
      <x:c r="L5414" s="1" t="n">
        <x:v>98.6</x:v>
      </x:c>
      <x:c r="M5414" s="1" t="n">
        <x:v>8.2</x:v>
      </x:c>
      <x:c r="N5414" s="1" t="n">
        <x:v>7.1</x:v>
      </x:c>
      <x:c r="O5414" s="1" t="n">
        <x:f aca="0">24*MAX(0,EOMONTH(B5414,0)-MAX(B5414,INDEX(Device_Inventory!$K$2:$K$1201,MATCH(A5414,Device_Inventory!$A$2:$A$1201,0)))+1)</x:f>
        <x:v>720</x:v>
      </x:c>
      <x:c r="P5414" s="11" t="b">
        <x:f aca="0">INDEX(Device_Inventory!$K$2:$K$1201,MATCH(A5414,Device_Inventory!$A$2:$A$1201,0))&gt;B5414</x:f>
        <x:v>0</x:v>
      </x:c>
      <x:c r="Q5414" s="1" t="str">
        <x:f aca="0">IF(D5414&gt;O5414,"Fail: operating hours exceed in-service hours",IF(D5414+M5414&gt;O5414,"Fail: operating + unavailable hours exceed in-service hours",IF(P5414,"Partial month: within in-service hours","OK")))</x:f>
        <x:v>OK</x:v>
      </x:c>
    </x:row>
    <x:row r="5415" ht="15" hidden="0" customHeight="1">
      <x:c r="A5415" s="1" t="s">
        <x:v>4260</x:v>
      </x:c>
      <x:c r="B5415" s="14" t="n">
        <x:v>46204</x:v>
      </x:c>
      <x:c r="C5415" s="1" t="n">
        <x:v>61.8</x:v>
      </x:c>
      <x:c r="D5415" s="1" t="n">
        <x:v>343</x:v>
      </x:c>
      <x:c r="E5415" s="1" t="n">
        <x:v>22</x:v>
      </x:c>
      <x:c r="F5415" s="1" t="n">
        <x:v>3</x:v>
      </x:c>
      <x:c r="G5415" s="1" t="n">
        <x:v>31</x:v>
      </x:c>
      <x:c r="H5415" s="1" t="n">
        <x:v>1</x:v>
      </x:c>
      <x:c r="I5415" s="1" t="n">
        <x:v>2</x:v>
      </x:c>
      <x:c r="J5415" s="1" t="n">
        <x:v>0.6</x:v>
      </x:c>
      <x:c r="K5415" s="1" t="n">
        <x:v>0</x:v>
      </x:c>
      <x:c r="L5415" s="1" t="n">
        <x:v>94.3</x:v>
      </x:c>
      <x:c r="M5415" s="1" t="n">
        <x:v>7.5</x:v>
      </x:c>
      <x:c r="N5415" s="1" t="n">
        <x:v>14.6</x:v>
      </x:c>
      <x:c r="O5415" s="1" t="n">
        <x:f aca="0">24*MAX(0,EOMONTH(B5415,0)-MAX(B5415,INDEX(Device_Inventory!$K$2:$K$1201,MATCH(A5415,Device_Inventory!$A$2:$A$1201,0)))+1)</x:f>
        <x:v>744</x:v>
      </x:c>
      <x:c r="P5415" s="11" t="b">
        <x:f aca="0">INDEX(Device_Inventory!$K$2:$K$1201,MATCH(A5415,Device_Inventory!$A$2:$A$1201,0))&gt;B5415</x:f>
        <x:v>0</x:v>
      </x:c>
      <x:c r="Q5415" s="1" t="str">
        <x:f aca="0">IF(D5415&gt;O5415,"Fail: operating hours exceed in-service hours",IF(D5415+M5415&gt;O5415,"Fail: operating + unavailable hours exceed in-service hours",IF(P5415,"Partial month: within in-service hours","OK")))</x:f>
        <x:v>OK</x:v>
      </x:c>
    </x:row>
    <x:row r="5416" ht="15" hidden="0" customHeight="1">
      <x:c r="A5416" s="1" t="s">
        <x:v>4263</x:v>
      </x:c>
      <x:c r="B5416" s="14" t="n">
        <x:v>46054</x:v>
      </x:c>
      <x:c r="C5416" s="1" t="n">
        <x:v>53</x:v>
      </x:c>
      <x:c r="D5416" s="1" t="n">
        <x:v>354.8</x:v>
      </x:c>
      <x:c r="E5416" s="1" t="n">
        <x:v>23</x:v>
      </x:c>
      <x:c r="F5416" s="1" t="n">
        <x:v>0</x:v>
      </x:c>
      <x:c r="G5416" s="1" t="n">
        <x:v>49</x:v>
      </x:c>
      <x:c r="H5416" s="1" t="n">
        <x:v>0</x:v>
      </x:c>
      <x:c r="I5416" s="1" t="n">
        <x:v>5</x:v>
      </x:c>
      <x:c r="J5416" s="1" t="n">
        <x:v>0.29</x:v>
      </x:c>
      <x:c r="K5416" s="1" t="n">
        <x:v>0</x:v>
      </x:c>
      <x:c r="L5416" s="1" t="n">
        <x:v>91.3</x:v>
      </x:c>
      <x:c r="M5416" s="1" t="n">
        <x:v>2</x:v>
      </x:c>
      <x:c r="N5416" s="1" t="n">
        <x:v>12.2</x:v>
      </x:c>
      <x:c r="O5416" s="1" t="n">
        <x:f aca="0">24*MAX(0,EOMONTH(B5416,0)-MAX(B5416,INDEX(Device_Inventory!$K$2:$K$1201,MATCH(A5416,Device_Inventory!$A$2:$A$1201,0)))+1)</x:f>
        <x:v>672</x:v>
      </x:c>
      <x:c r="P5416" s="11" t="b">
        <x:f aca="0">INDEX(Device_Inventory!$K$2:$K$1201,MATCH(A5416,Device_Inventory!$A$2:$A$1201,0))&gt;B5416</x:f>
        <x:v>0</x:v>
      </x:c>
      <x:c r="Q5416" s="1" t="str">
        <x:f aca="0">IF(D5416&gt;O5416,"Fail: operating hours exceed in-service hours",IF(D5416+M5416&gt;O5416,"Fail: operating + unavailable hours exceed in-service hours",IF(P5416,"Partial month: within in-service hours","OK")))</x:f>
        <x:v>OK</x:v>
      </x:c>
    </x:row>
    <x:row r="5417" ht="15" hidden="0" customHeight="1">
      <x:c r="A5417" s="1" t="s">
        <x:v>4263</x:v>
      </x:c>
      <x:c r="B5417" s="14" t="n">
        <x:v>46082</x:v>
      </x:c>
      <x:c r="C5417" s="1" t="n">
        <x:v>51.4</x:v>
      </x:c>
      <x:c r="D5417" s="1" t="n">
        <x:v>310</x:v>
      </x:c>
      <x:c r="E5417" s="1" t="n">
        <x:v>29</x:v>
      </x:c>
      <x:c r="F5417" s="1" t="n">
        <x:v>2</x:v>
      </x:c>
      <x:c r="G5417" s="1" t="n">
        <x:v>29</x:v>
      </x:c>
      <x:c r="H5417" s="1" t="n">
        <x:v>0</x:v>
      </x:c>
      <x:c r="I5417" s="1" t="n">
        <x:v>1</x:v>
      </x:c>
      <x:c r="J5417" s="1" t="n">
        <x:v>0.6</x:v>
      </x:c>
      <x:c r="K5417" s="1" t="n">
        <x:v>0</x:v>
      </x:c>
      <x:c r="L5417" s="1" t="n">
        <x:v>96.6</x:v>
      </x:c>
      <x:c r="M5417" s="1" t="n">
        <x:v>1.4</x:v>
      </x:c>
      <x:c r="N5417" s="1" t="n">
        <x:v>8.9</x:v>
      </x:c>
      <x:c r="O5417" s="1" t="n">
        <x:f aca="0">24*MAX(0,EOMONTH(B5417,0)-MAX(B5417,INDEX(Device_Inventory!$K$2:$K$1201,MATCH(A5417,Device_Inventory!$A$2:$A$1201,0)))+1)</x:f>
        <x:v>744</x:v>
      </x:c>
      <x:c r="P5417" s="11" t="b">
        <x:f aca="0">INDEX(Device_Inventory!$K$2:$K$1201,MATCH(A5417,Device_Inventory!$A$2:$A$1201,0))&gt;B5417</x:f>
        <x:v>0</x:v>
      </x:c>
      <x:c r="Q5417" s="1" t="str">
        <x:f aca="0">IF(D5417&gt;O5417,"Fail: operating hours exceed in-service hours",IF(D5417+M5417&gt;O5417,"Fail: operating + unavailable hours exceed in-service hours",IF(P5417,"Partial month: within in-service hours","OK")))</x:f>
        <x:v>OK</x:v>
      </x:c>
    </x:row>
    <x:row r="5418" ht="15" hidden="0" customHeight="1">
      <x:c r="A5418" s="1" t="s">
        <x:v>4263</x:v>
      </x:c>
      <x:c r="B5418" s="14" t="n">
        <x:v>46113</x:v>
      </x:c>
      <x:c r="C5418" s="1" t="n">
        <x:v>96.2</x:v>
      </x:c>
      <x:c r="D5418" s="1" t="n">
        <x:v>633.5</x:v>
      </x:c>
      <x:c r="E5418" s="1" t="n">
        <x:v>30</x:v>
      </x:c>
      <x:c r="F5418" s="1" t="n">
        <x:v>3</x:v>
      </x:c>
      <x:c r="G5418" s="1" t="n">
        <x:v>39</x:v>
      </x:c>
      <x:c r="H5418" s="1" t="n">
        <x:v>1</x:v>
      </x:c>
      <x:c r="I5418" s="1" t="n">
        <x:v>4</x:v>
      </x:c>
      <x:c r="J5418" s="1" t="n">
        <x:v>0.22</x:v>
      </x:c>
      <x:c r="K5418" s="1" t="n">
        <x:v>0</x:v>
      </x:c>
      <x:c r="L5418" s="1" t="n">
        <x:v>93.9</x:v>
      </x:c>
      <x:c r="M5418" s="1" t="n">
        <x:v>2.5</x:v>
      </x:c>
      <x:c r="N5418" s="1" t="n">
        <x:v>21.4</x:v>
      </x:c>
      <x:c r="O5418" s="1" t="n">
        <x:f aca="0">24*MAX(0,EOMONTH(B5418,0)-MAX(B5418,INDEX(Device_Inventory!$K$2:$K$1201,MATCH(A5418,Device_Inventory!$A$2:$A$1201,0)))+1)</x:f>
        <x:v>720</x:v>
      </x:c>
      <x:c r="P5418" s="11" t="b">
        <x:f aca="0">INDEX(Device_Inventory!$K$2:$K$1201,MATCH(A5418,Device_Inventory!$A$2:$A$1201,0))&gt;B5418</x:f>
        <x:v>0</x:v>
      </x:c>
      <x:c r="Q5418" s="1" t="str">
        <x:f aca="0">IF(D5418&gt;O5418,"Fail: operating hours exceed in-service hours",IF(D5418+M5418&gt;O5418,"Fail: operating + unavailable hours exceed in-service hours",IF(P5418,"Partial month: within in-service hours","OK")))</x:f>
        <x:v>OK</x:v>
      </x:c>
    </x:row>
    <x:row r="5419" ht="15" hidden="0" customHeight="1">
      <x:c r="A5419" s="1" t="s">
        <x:v>4263</x:v>
      </x:c>
      <x:c r="B5419" s="14" t="n">
        <x:v>46143</x:v>
      </x:c>
      <x:c r="C5419" s="1" t="n">
        <x:v>79.4</x:v>
      </x:c>
      <x:c r="D5419" s="1" t="n">
        <x:v>457.8</x:v>
      </x:c>
      <x:c r="E5419" s="1" t="n">
        <x:v>31</x:v>
      </x:c>
      <x:c r="F5419" s="1" t="n">
        <x:v>1</x:v>
      </x:c>
      <x:c r="G5419" s="1" t="n">
        <x:v>33</x:v>
      </x:c>
      <x:c r="H5419" s="1" t="n">
        <x:v>0</x:v>
      </x:c>
      <x:c r="I5419" s="1" t="n">
        <x:v>6</x:v>
      </x:c>
      <x:c r="J5419" s="1" t="n">
        <x:v>0.05</x:v>
      </x:c>
      <x:c r="K5419" s="1" t="n">
        <x:v>0</x:v>
      </x:c>
      <x:c r="L5419" s="1" t="n">
        <x:v>96.4</x:v>
      </x:c>
      <x:c r="M5419" s="1" t="n">
        <x:v>3.5</x:v>
      </x:c>
      <x:c r="N5419" s="1" t="n">
        <x:v>21.9</x:v>
      </x:c>
      <x:c r="O5419" s="1" t="n">
        <x:f aca="0">24*MAX(0,EOMONTH(B5419,0)-MAX(B5419,INDEX(Device_Inventory!$K$2:$K$1201,MATCH(A5419,Device_Inventory!$A$2:$A$1201,0)))+1)</x:f>
        <x:v>744</x:v>
      </x:c>
      <x:c r="P5419" s="11" t="b">
        <x:f aca="0">INDEX(Device_Inventory!$K$2:$K$1201,MATCH(A5419,Device_Inventory!$A$2:$A$1201,0))&gt;B5419</x:f>
        <x:v>0</x:v>
      </x:c>
      <x:c r="Q5419" s="1" t="str">
        <x:f aca="0">IF(D5419&gt;O5419,"Fail: operating hours exceed in-service hours",IF(D5419+M5419&gt;O5419,"Fail: operating + unavailable hours exceed in-service hours",IF(P5419,"Partial month: within in-service hours","OK")))</x:f>
        <x:v>OK</x:v>
      </x:c>
    </x:row>
    <x:row r="5420" ht="15" hidden="0" customHeight="1">
      <x:c r="A5420" s="1" t="s">
        <x:v>4263</x:v>
      </x:c>
      <x:c r="B5420" s="14" t="n">
        <x:v>46174</x:v>
      </x:c>
      <x:c r="C5420" s="1" t="n">
        <x:v>77.8</x:v>
      </x:c>
      <x:c r="D5420" s="1" t="n">
        <x:v>447.3</x:v>
      </x:c>
      <x:c r="E5420" s="1" t="n">
        <x:v>30</x:v>
      </x:c>
      <x:c r="F5420" s="1" t="n">
        <x:v>1</x:v>
      </x:c>
      <x:c r="G5420" s="1" t="n">
        <x:v>47</x:v>
      </x:c>
      <x:c r="H5420" s="1" t="n">
        <x:v>0</x:v>
      </x:c>
      <x:c r="I5420" s="1" t="n">
        <x:v>3</x:v>
      </x:c>
      <x:c r="J5420" s="1" t="n">
        <x:v>0.99</x:v>
      </x:c>
      <x:c r="K5420" s="1" t="n">
        <x:v>0</x:v>
      </x:c>
      <x:c r="L5420" s="1" t="n">
        <x:v>92.5</x:v>
      </x:c>
      <x:c r="M5420" s="1" t="n">
        <x:v>1.6</x:v>
      </x:c>
      <x:c r="N5420" s="1" t="n">
        <x:v>22.5</x:v>
      </x:c>
      <x:c r="O5420" s="1" t="n">
        <x:f aca="0">24*MAX(0,EOMONTH(B5420,0)-MAX(B5420,INDEX(Device_Inventory!$K$2:$K$1201,MATCH(A5420,Device_Inventory!$A$2:$A$1201,0)))+1)</x:f>
        <x:v>720</x:v>
      </x:c>
      <x:c r="P5420" s="11" t="b">
        <x:f aca="0">INDEX(Device_Inventory!$K$2:$K$1201,MATCH(A5420,Device_Inventory!$A$2:$A$1201,0))&gt;B5420</x:f>
        <x:v>0</x:v>
      </x:c>
      <x:c r="Q5420" s="1" t="str">
        <x:f aca="0">IF(D5420&gt;O5420,"Fail: operating hours exceed in-service hours",IF(D5420+M5420&gt;O5420,"Fail: operating + unavailable hours exceed in-service hours",IF(P5420,"Partial month: within in-service hours","OK")))</x:f>
        <x:v>OK</x:v>
      </x:c>
    </x:row>
    <x:row r="5421" ht="15" hidden="0" customHeight="1">
      <x:c r="A5421" s="1" t="s">
        <x:v>4263</x:v>
      </x:c>
      <x:c r="B5421" s="14" t="n">
        <x:v>46204</x:v>
      </x:c>
      <x:c r="C5421" s="1" t="n">
        <x:v>49.3</x:v>
      </x:c>
      <x:c r="D5421" s="1" t="n">
        <x:v>316.9</x:v>
      </x:c>
      <x:c r="E5421" s="1" t="n">
        <x:v>11</x:v>
      </x:c>
      <x:c r="F5421" s="1" t="n">
        <x:v>0</x:v>
      </x:c>
      <x:c r="G5421" s="1" t="n">
        <x:v>42</x:v>
      </x:c>
      <x:c r="H5421" s="1" t="n">
        <x:v>0</x:v>
      </x:c>
      <x:c r="I5421" s="1" t="n">
        <x:v>5</x:v>
      </x:c>
      <x:c r="J5421" s="1" t="n">
        <x:v>0.13</x:v>
      </x:c>
      <x:c r="K5421" s="1" t="n">
        <x:v>1</x:v>
      </x:c>
      <x:c r="L5421" s="1" t="n">
        <x:v>95.3</x:v>
      </x:c>
      <x:c r="M5421" s="1" t="n">
        <x:v>0</x:v>
      </x:c>
      <x:c r="N5421" s="1" t="n">
        <x:v>9.7</x:v>
      </x:c>
      <x:c r="O5421" s="1" t="n">
        <x:f aca="0">24*MAX(0,EOMONTH(B5421,0)-MAX(B5421,INDEX(Device_Inventory!$K$2:$K$1201,MATCH(A5421,Device_Inventory!$A$2:$A$1201,0)))+1)</x:f>
        <x:v>744</x:v>
      </x:c>
      <x:c r="P5421" s="11" t="b">
        <x:f aca="0">INDEX(Device_Inventory!$K$2:$K$1201,MATCH(A5421,Device_Inventory!$A$2:$A$1201,0))&gt;B5421</x:f>
        <x:v>0</x:v>
      </x:c>
      <x:c r="Q5421" s="1" t="str">
        <x:f aca="0">IF(D5421&gt;O5421,"Fail: operating hours exceed in-service hours",IF(D5421+M5421&gt;O5421,"Fail: operating + unavailable hours exceed in-service hours",IF(P5421,"Partial month: within in-service hours","OK")))</x:f>
        <x:v>OK</x:v>
      </x:c>
    </x:row>
    <x:row r="5422" ht="15" hidden="0" customHeight="1">
      <x:c r="A5422" s="1" t="s">
        <x:v>1552</x:v>
      </x:c>
      <x:c r="B5422" s="14" t="n">
        <x:v>46054</x:v>
      </x:c>
      <x:c r="C5422" s="1" t="n">
        <x:v>48.4</x:v>
      </x:c>
      <x:c r="D5422" s="1" t="n">
        <x:v>322</x:v>
      </x:c>
      <x:c r="E5422" s="1" t="n">
        <x:v>28</x:v>
      </x:c>
      <x:c r="F5422" s="1" t="n">
        <x:v>2</x:v>
      </x:c>
      <x:c r="G5422" s="1" t="n">
        <x:v>24</x:v>
      </x:c>
      <x:c r="H5422" s="1" t="n">
        <x:v>0</x:v>
      </x:c>
      <x:c r="I5422" s="1" t="n">
        <x:v>2</x:v>
      </x:c>
      <x:c r="J5422" s="1" t="n">
        <x:v>0.54</x:v>
      </x:c>
      <x:c r="K5422" s="1" t="n">
        <x:v>0</x:v>
      </x:c>
      <x:c r="L5422" s="1" t="n">
        <x:v>93.1</x:v>
      </x:c>
      <x:c r="M5422" s="1" t="n">
        <x:v>1.5</x:v>
      </x:c>
      <x:c r="N5422" s="1" t="n">
        <x:v>12.4</x:v>
      </x:c>
      <x:c r="O5422" s="1" t="n">
        <x:f aca="0">24*MAX(0,EOMONTH(B5422,0)-MAX(B5422,INDEX(Device_Inventory!$K$2:$K$1201,MATCH(A5422,Device_Inventory!$A$2:$A$1201,0)))+1)</x:f>
        <x:v>672</x:v>
      </x:c>
      <x:c r="P5422" s="11" t="b">
        <x:f aca="0">INDEX(Device_Inventory!$K$2:$K$1201,MATCH(A5422,Device_Inventory!$A$2:$A$1201,0))&gt;B5422</x:f>
        <x:v>0</x:v>
      </x:c>
      <x:c r="Q5422" s="1" t="str">
        <x:f aca="0">IF(D5422&gt;O5422,"Fail: operating hours exceed in-service hours",IF(D5422+M5422&gt;O5422,"Fail: operating + unavailable hours exceed in-service hours",IF(P5422,"Partial month: within in-service hours","OK")))</x:f>
        <x:v>OK</x:v>
      </x:c>
    </x:row>
    <x:row r="5423" ht="15" hidden="0" customHeight="1">
      <x:c r="A5423" s="1" t="s">
        <x:v>1552</x:v>
      </x:c>
      <x:c r="B5423" s="14" t="n">
        <x:v>46082</x:v>
      </x:c>
      <x:c r="C5423" s="1" t="n">
        <x:v>48.1</x:v>
      </x:c>
      <x:c r="D5423" s="1" t="n">
        <x:v>310.4</x:v>
      </x:c>
      <x:c r="E5423" s="1" t="n">
        <x:v>28</x:v>
      </x:c>
      <x:c r="F5423" s="1" t="n">
        <x:v>1</x:v>
      </x:c>
      <x:c r="G5423" s="1" t="n">
        <x:v>20</x:v>
      </x:c>
      <x:c r="H5423" s="1" t="n">
        <x:v>1</x:v>
      </x:c>
      <x:c r="I5423" s="1" t="n">
        <x:v>0</x:v>
      </x:c>
      <x:c r="J5423" s="1" t="n">
        <x:v>0.59</x:v>
      </x:c>
      <x:c r="K5423" s="1" t="n">
        <x:v>1</x:v>
      </x:c>
      <x:c r="L5423" s="1" t="n">
        <x:v>99.2</x:v>
      </x:c>
      <x:c r="M5423" s="1" t="n">
        <x:v>2.2</x:v>
      </x:c>
      <x:c r="N5423" s="1" t="n">
        <x:v>13.3</x:v>
      </x:c>
      <x:c r="O5423" s="1" t="n">
        <x:f aca="0">24*MAX(0,EOMONTH(B5423,0)-MAX(B5423,INDEX(Device_Inventory!$K$2:$K$1201,MATCH(A5423,Device_Inventory!$A$2:$A$1201,0)))+1)</x:f>
        <x:v>744</x:v>
      </x:c>
      <x:c r="P5423" s="11" t="b">
        <x:f aca="0">INDEX(Device_Inventory!$K$2:$K$1201,MATCH(A5423,Device_Inventory!$A$2:$A$1201,0))&gt;B5423</x:f>
        <x:v>0</x:v>
      </x:c>
      <x:c r="Q5423" s="1" t="str">
        <x:f aca="0">IF(D5423&gt;O5423,"Fail: operating hours exceed in-service hours",IF(D5423+M5423&gt;O5423,"Fail: operating + unavailable hours exceed in-service hours",IF(P5423,"Partial month: within in-service hours","OK")))</x:f>
        <x:v>OK</x:v>
      </x:c>
    </x:row>
    <x:row r="5424" ht="15" hidden="0" customHeight="1">
      <x:c r="A5424" s="1" t="s">
        <x:v>1552</x:v>
      </x:c>
      <x:c r="B5424" s="14" t="n">
        <x:v>46113</x:v>
      </x:c>
      <x:c r="C5424" s="1" t="n">
        <x:v>40.5</x:v>
      </x:c>
      <x:c r="D5424" s="1" t="n">
        <x:v>241.4</x:v>
      </x:c>
      <x:c r="E5424" s="1" t="n">
        <x:v>17</x:v>
      </x:c>
      <x:c r="F5424" s="1" t="n">
        <x:v>1</x:v>
      </x:c>
      <x:c r="G5424" s="1" t="n">
        <x:v>29</x:v>
      </x:c>
      <x:c r="H5424" s="1" t="n">
        <x:v>1</x:v>
      </x:c>
      <x:c r="I5424" s="1" t="n">
        <x:v>1</x:v>
      </x:c>
      <x:c r="J5424" s="1" t="n">
        <x:v>1.03</x:v>
      </x:c>
      <x:c r="K5424" s="1" t="n">
        <x:v>0</x:v>
      </x:c>
      <x:c r="L5424" s="1" t="n">
        <x:v>97.3</x:v>
      </x:c>
      <x:c r="M5424" s="1" t="n">
        <x:v>1</x:v>
      </x:c>
      <x:c r="N5424" s="1" t="n">
        <x:v>4.4</x:v>
      </x:c>
      <x:c r="O5424" s="1" t="n">
        <x:f aca="0">24*MAX(0,EOMONTH(B5424,0)-MAX(B5424,INDEX(Device_Inventory!$K$2:$K$1201,MATCH(A5424,Device_Inventory!$A$2:$A$1201,0)))+1)</x:f>
        <x:v>720</x:v>
      </x:c>
      <x:c r="P5424" s="11" t="b">
        <x:f aca="0">INDEX(Device_Inventory!$K$2:$K$1201,MATCH(A5424,Device_Inventory!$A$2:$A$1201,0))&gt;B5424</x:f>
        <x:v>0</x:v>
      </x:c>
      <x:c r="Q5424" s="1" t="str">
        <x:f aca="0">IF(D5424&gt;O5424,"Fail: operating hours exceed in-service hours",IF(D5424+M5424&gt;O5424,"Fail: operating + unavailable hours exceed in-service hours",IF(P5424,"Partial month: within in-service hours","OK")))</x:f>
        <x:v>OK</x:v>
      </x:c>
    </x:row>
    <x:row r="5425" ht="15" hidden="0" customHeight="1">
      <x:c r="A5425" s="1" t="s">
        <x:v>1552</x:v>
      </x:c>
      <x:c r="B5425" s="14" t="n">
        <x:v>46143</x:v>
      </x:c>
      <x:c r="C5425" s="1" t="n">
        <x:v>24</x:v>
      </x:c>
      <x:c r="D5425" s="1" t="n">
        <x:v>137.8</x:v>
      </x:c>
      <x:c r="E5425" s="1" t="n">
        <x:v>15</x:v>
      </x:c>
      <x:c r="F5425" s="1" t="n">
        <x:v>0</x:v>
      </x:c>
      <x:c r="G5425" s="1" t="n">
        <x:v>41</x:v>
      </x:c>
      <x:c r="H5425" s="1" t="n">
        <x:v>1</x:v>
      </x:c>
      <x:c r="I5425" s="1" t="n">
        <x:v>0</x:v>
      </x:c>
      <x:c r="J5425" s="1" t="n">
        <x:v>1.62</x:v>
      </x:c>
      <x:c r="K5425" s="1" t="n">
        <x:v>1</x:v>
      </x:c>
      <x:c r="L5425" s="1" t="n">
        <x:v>100</x:v>
      </x:c>
      <x:c r="M5425" s="1" t="n">
        <x:v>0.3</x:v>
      </x:c>
      <x:c r="N5425" s="1" t="n">
        <x:v>5.9</x:v>
      </x:c>
      <x:c r="O5425" s="1" t="n">
        <x:f aca="0">24*MAX(0,EOMONTH(B5425,0)-MAX(B5425,INDEX(Device_Inventory!$K$2:$K$1201,MATCH(A5425,Device_Inventory!$A$2:$A$1201,0)))+1)</x:f>
        <x:v>744</x:v>
      </x:c>
      <x:c r="P5425" s="11" t="b">
        <x:f aca="0">INDEX(Device_Inventory!$K$2:$K$1201,MATCH(A5425,Device_Inventory!$A$2:$A$1201,0))&gt;B5425</x:f>
        <x:v>0</x:v>
      </x:c>
      <x:c r="Q5425" s="1" t="str">
        <x:f aca="0">IF(D5425&gt;O5425,"Fail: operating hours exceed in-service hours",IF(D5425+M5425&gt;O5425,"Fail: operating + unavailable hours exceed in-service hours",IF(P5425,"Partial month: within in-service hours","OK")))</x:f>
        <x:v>OK</x:v>
      </x:c>
    </x:row>
    <x:row r="5426" ht="15" hidden="0" customHeight="1">
      <x:c r="A5426" s="1" t="s">
        <x:v>1552</x:v>
      </x:c>
      <x:c r="B5426" s="14" t="n">
        <x:v>46174</x:v>
      </x:c>
      <x:c r="C5426" s="1" t="n">
        <x:v>24</x:v>
      </x:c>
      <x:c r="D5426" s="1" t="n">
        <x:v>165.4</x:v>
      </x:c>
      <x:c r="E5426" s="1" t="n">
        <x:v>14</x:v>
      </x:c>
      <x:c r="F5426" s="1" t="n">
        <x:v>0</x:v>
      </x:c>
      <x:c r="G5426" s="1" t="n">
        <x:v>16</x:v>
      </x:c>
      <x:c r="H5426" s="1" t="n">
        <x:v>2</x:v>
      </x:c>
      <x:c r="I5426" s="1" t="n">
        <x:v>3</x:v>
      </x:c>
      <x:c r="J5426" s="1" t="n">
        <x:v>1.03</x:v>
      </x:c>
      <x:c r="K5426" s="1" t="n">
        <x:v>0</x:v>
      </x:c>
      <x:c r="L5426" s="1" t="n">
        <x:v>93.5</x:v>
      </x:c>
      <x:c r="M5426" s="1" t="n">
        <x:v>6.7</x:v>
      </x:c>
      <x:c r="N5426" s="1" t="n">
        <x:v>6.2</x:v>
      </x:c>
      <x:c r="O5426" s="1" t="n">
        <x:f aca="0">24*MAX(0,EOMONTH(B5426,0)-MAX(B5426,INDEX(Device_Inventory!$K$2:$K$1201,MATCH(A5426,Device_Inventory!$A$2:$A$1201,0)))+1)</x:f>
        <x:v>720</x:v>
      </x:c>
      <x:c r="P5426" s="11" t="b">
        <x:f aca="0">INDEX(Device_Inventory!$K$2:$K$1201,MATCH(A5426,Device_Inventory!$A$2:$A$1201,0))&gt;B5426</x:f>
        <x:v>0</x:v>
      </x:c>
      <x:c r="Q5426" s="1" t="str">
        <x:f aca="0">IF(D5426&gt;O5426,"Fail: operating hours exceed in-service hours",IF(D5426+M5426&gt;O5426,"Fail: operating + unavailable hours exceed in-service hours",IF(P5426,"Partial month: within in-service hours","OK")))</x:f>
        <x:v>OK</x:v>
      </x:c>
    </x:row>
    <x:row r="5427" ht="15" hidden="0" customHeight="1">
      <x:c r="A5427" s="1" t="s">
        <x:v>1552</x:v>
      </x:c>
      <x:c r="B5427" s="14" t="n">
        <x:v>46204</x:v>
      </x:c>
      <x:c r="C5427" s="1" t="n">
        <x:v>40.1</x:v>
      </x:c>
      <x:c r="D5427" s="1" t="n">
        <x:v>251.1</x:v>
      </x:c>
      <x:c r="E5427" s="1" t="n">
        <x:v>19</x:v>
      </x:c>
      <x:c r="F5427" s="1" t="n">
        <x:v>3</x:v>
      </x:c>
      <x:c r="G5427" s="1" t="n">
        <x:v>24</x:v>
      </x:c>
      <x:c r="H5427" s="1" t="n">
        <x:v>1</x:v>
      </x:c>
      <x:c r="I5427" s="1" t="n">
        <x:v>0</x:v>
      </x:c>
      <x:c r="J5427" s="1" t="n">
        <x:v>1.28</x:v>
      </x:c>
      <x:c r="K5427" s="1" t="n">
        <x:v>0</x:v>
      </x:c>
      <x:c r="L5427" s="1" t="n">
        <x:v>91.2</x:v>
      </x:c>
      <x:c r="M5427" s="1" t="n">
        <x:v>5.6</x:v>
      </x:c>
      <x:c r="N5427" s="1" t="n">
        <x:v>11.8</x:v>
      </x:c>
      <x:c r="O5427" s="1" t="n">
        <x:f aca="0">24*MAX(0,EOMONTH(B5427,0)-MAX(B5427,INDEX(Device_Inventory!$K$2:$K$1201,MATCH(A5427,Device_Inventory!$A$2:$A$1201,0)))+1)</x:f>
        <x:v>744</x:v>
      </x:c>
      <x:c r="P5427" s="11" t="b">
        <x:f aca="0">INDEX(Device_Inventory!$K$2:$K$1201,MATCH(A5427,Device_Inventory!$A$2:$A$1201,0))&gt;B5427</x:f>
        <x:v>0</x:v>
      </x:c>
      <x:c r="Q5427" s="1" t="str">
        <x:f aca="0">IF(D5427&gt;O5427,"Fail: operating hours exceed in-service hours",IF(D5427+M5427&gt;O5427,"Fail: operating + unavailable hours exceed in-service hours",IF(P5427,"Partial month: within in-service hours","OK")))</x:f>
        <x:v>OK</x:v>
      </x:c>
    </x:row>
    <x:row r="5428" ht="15" hidden="0" customHeight="1">
      <x:c r="A5428" s="1" t="s">
        <x:v>4268</x:v>
      </x:c>
      <x:c r="B5428" s="14" t="n">
        <x:v>46054</x:v>
      </x:c>
      <x:c r="C5428" s="1" t="n">
        <x:v>61.4</x:v>
      </x:c>
      <x:c r="D5428" s="1" t="n">
        <x:v>357.8</x:v>
      </x:c>
      <x:c r="E5428" s="1" t="n">
        <x:v>19</x:v>
      </x:c>
      <x:c r="F5428" s="1" t="n">
        <x:v>0</x:v>
      </x:c>
      <x:c r="G5428" s="1" t="n">
        <x:v>41</x:v>
      </x:c>
      <x:c r="H5428" s="1" t="n">
        <x:v>0</x:v>
      </x:c>
      <x:c r="I5428" s="1" t="n">
        <x:v>3</x:v>
      </x:c>
      <x:c r="J5428" s="1" t="n">
        <x:v>0.99</x:v>
      </x:c>
      <x:c r="K5428" s="1" t="n">
        <x:v>0</x:v>
      </x:c>
      <x:c r="L5428" s="1" t="n">
        <x:v>94.3</x:v>
      </x:c>
      <x:c r="M5428" s="1" t="n">
        <x:v>0</x:v>
      </x:c>
      <x:c r="N5428" s="1" t="n">
        <x:v>15.2</x:v>
      </x:c>
      <x:c r="O5428" s="1" t="n">
        <x:f aca="0">24*MAX(0,EOMONTH(B5428,0)-MAX(B5428,INDEX(Device_Inventory!$K$2:$K$1201,MATCH(A5428,Device_Inventory!$A$2:$A$1201,0)))+1)</x:f>
        <x:v>672</x:v>
      </x:c>
      <x:c r="P5428" s="11" t="b">
        <x:f aca="0">INDEX(Device_Inventory!$K$2:$K$1201,MATCH(A5428,Device_Inventory!$A$2:$A$1201,0))&gt;B5428</x:f>
        <x:v>0</x:v>
      </x:c>
      <x:c r="Q5428" s="1" t="str">
        <x:f aca="0">IF(D5428&gt;O5428,"Fail: operating hours exceed in-service hours",IF(D5428+M5428&gt;O5428,"Fail: operating + unavailable hours exceed in-service hours",IF(P5428,"Partial month: within in-service hours","OK")))</x:f>
        <x:v>OK</x:v>
      </x:c>
    </x:row>
    <x:row r="5429" ht="15" hidden="0" customHeight="1">
      <x:c r="A5429" s="1" t="s">
        <x:v>4268</x:v>
      </x:c>
      <x:c r="B5429" s="14" t="n">
        <x:v>46082</x:v>
      </x:c>
      <x:c r="C5429" s="1" t="n">
        <x:v>33.8</x:v>
      </x:c>
      <x:c r="D5429" s="1" t="n">
        <x:v>230.8</x:v>
      </x:c>
      <x:c r="E5429" s="1" t="n">
        <x:v>8</x:v>
      </x:c>
      <x:c r="F5429" s="1" t="n">
        <x:v>2</x:v>
      </x:c>
      <x:c r="G5429" s="1" t="n">
        <x:v>40</x:v>
      </x:c>
      <x:c r="H5429" s="1" t="n">
        <x:v>1</x:v>
      </x:c>
      <x:c r="I5429" s="1" t="n">
        <x:v>2</x:v>
      </x:c>
      <x:c r="J5429" s="1" t="n">
        <x:v>0.04</x:v>
      </x:c>
      <x:c r="K5429" s="1" t="n">
        <x:v>0</x:v>
      </x:c>
      <x:c r="L5429" s="1" t="n">
        <x:v>94.5</x:v>
      </x:c>
      <x:c r="M5429" s="1" t="n">
        <x:v>2.2</x:v>
      </x:c>
      <x:c r="N5429" s="1" t="n">
        <x:v>8.1</x:v>
      </x:c>
      <x:c r="O5429" s="1" t="n">
        <x:f aca="0">24*MAX(0,EOMONTH(B5429,0)-MAX(B5429,INDEX(Device_Inventory!$K$2:$K$1201,MATCH(A5429,Device_Inventory!$A$2:$A$1201,0)))+1)</x:f>
        <x:v>744</x:v>
      </x:c>
      <x:c r="P5429" s="11" t="b">
        <x:f aca="0">INDEX(Device_Inventory!$K$2:$K$1201,MATCH(A5429,Device_Inventory!$A$2:$A$1201,0))&gt;B5429</x:f>
        <x:v>0</x:v>
      </x:c>
      <x:c r="Q5429" s="1" t="str">
        <x:f aca="0">IF(D5429&gt;O5429,"Fail: operating hours exceed in-service hours",IF(D5429+M5429&gt;O5429,"Fail: operating + unavailable hours exceed in-service hours",IF(P5429,"Partial month: within in-service hours","OK")))</x:f>
        <x:v>OK</x:v>
      </x:c>
    </x:row>
    <x:row r="5430" ht="15" hidden="0" customHeight="1">
      <x:c r="A5430" s="1" t="s">
        <x:v>4268</x:v>
      </x:c>
      <x:c r="B5430" s="14" t="n">
        <x:v>46113</x:v>
      </x:c>
      <x:c r="C5430" s="1" t="n">
        <x:v>54.2</x:v>
      </x:c>
      <x:c r="D5430" s="1" t="n">
        <x:v>377.1</x:v>
      </x:c>
      <x:c r="E5430" s="1" t="n">
        <x:v>16</x:v>
      </x:c>
      <x:c r="F5430" s="1" t="n">
        <x:v>0</x:v>
      </x:c>
      <x:c r="G5430" s="1" t="n">
        <x:v>50</x:v>
      </x:c>
      <x:c r="H5430" s="1" t="n">
        <x:v>0</x:v>
      </x:c>
      <x:c r="I5430" s="1" t="n">
        <x:v>3</x:v>
      </x:c>
      <x:c r="J5430" s="1" t="n">
        <x:v>0</x:v>
      </x:c>
      <x:c r="K5430" s="1" t="n">
        <x:v>1</x:v>
      </x:c>
      <x:c r="L5430" s="1" t="n">
        <x:v>95.7</x:v>
      </x:c>
      <x:c r="M5430" s="1" t="n">
        <x:v>0</x:v>
      </x:c>
      <x:c r="N5430" s="1" t="n">
        <x:v>12</x:v>
      </x:c>
      <x:c r="O5430" s="1" t="n">
        <x:f aca="0">24*MAX(0,EOMONTH(B5430,0)-MAX(B5430,INDEX(Device_Inventory!$K$2:$K$1201,MATCH(A5430,Device_Inventory!$A$2:$A$1201,0)))+1)</x:f>
        <x:v>720</x:v>
      </x:c>
      <x:c r="P5430" s="11" t="b">
        <x:f aca="0">INDEX(Device_Inventory!$K$2:$K$1201,MATCH(A5430,Device_Inventory!$A$2:$A$1201,0))&gt;B5430</x:f>
        <x:v>0</x:v>
      </x:c>
      <x:c r="Q5430" s="1" t="str">
        <x:f aca="0">IF(D5430&gt;O5430,"Fail: operating hours exceed in-service hours",IF(D5430+M5430&gt;O5430,"Fail: operating + unavailable hours exceed in-service hours",IF(P5430,"Partial month: within in-service hours","OK")))</x:f>
        <x:v>OK</x:v>
      </x:c>
    </x:row>
    <x:row r="5431" ht="15" hidden="0" customHeight="1">
      <x:c r="A5431" s="1" t="s">
        <x:v>4268</x:v>
      </x:c>
      <x:c r="B5431" s="14" t="n">
        <x:v>46143</x:v>
      </x:c>
      <x:c r="C5431" s="1" t="n">
        <x:v>56.4</x:v>
      </x:c>
      <x:c r="D5431" s="1" t="n">
        <x:v>368.7</x:v>
      </x:c>
      <x:c r="E5431" s="1" t="n">
        <x:v>23</x:v>
      </x:c>
      <x:c r="F5431" s="1" t="n">
        <x:v>1</x:v>
      </x:c>
      <x:c r="G5431" s="1" t="n">
        <x:v>37</x:v>
      </x:c>
      <x:c r="H5431" s="1" t="n">
        <x:v>1</x:v>
      </x:c>
      <x:c r="I5431" s="1" t="n">
        <x:v>0</x:v>
      </x:c>
      <x:c r="J5431" s="1" t="n">
        <x:v>0</x:v>
      </x:c>
      <x:c r="K5431" s="1" t="n">
        <x:v>0</x:v>
      </x:c>
      <x:c r="L5431" s="1" t="n">
        <x:v>93.6</x:v>
      </x:c>
      <x:c r="M5431" s="1" t="n">
        <x:v>0</x:v>
      </x:c>
      <x:c r="N5431" s="1" t="n">
        <x:v>13.2</x:v>
      </x:c>
      <x:c r="O5431" s="1" t="n">
        <x:f aca="0">24*MAX(0,EOMONTH(B5431,0)-MAX(B5431,INDEX(Device_Inventory!$K$2:$K$1201,MATCH(A5431,Device_Inventory!$A$2:$A$1201,0)))+1)</x:f>
        <x:v>744</x:v>
      </x:c>
      <x:c r="P5431" s="11" t="b">
        <x:f aca="0">INDEX(Device_Inventory!$K$2:$K$1201,MATCH(A5431,Device_Inventory!$A$2:$A$1201,0))&gt;B5431</x:f>
        <x:v>0</x:v>
      </x:c>
      <x:c r="Q5431" s="1" t="str">
        <x:f aca="0">IF(D5431&gt;O5431,"Fail: operating hours exceed in-service hours",IF(D5431+M5431&gt;O5431,"Fail: operating + unavailable hours exceed in-service hours",IF(P5431,"Partial month: within in-service hours","OK")))</x:f>
        <x:v>OK</x:v>
      </x:c>
    </x:row>
    <x:row r="5432" ht="15" hidden="0" customHeight="1">
      <x:c r="A5432" s="1" t="s">
        <x:v>4268</x:v>
      </x:c>
      <x:c r="B5432" s="14" t="n">
        <x:v>46174</x:v>
      </x:c>
      <x:c r="C5432" s="1" t="n">
        <x:v>52.6</x:v>
      </x:c>
      <x:c r="D5432" s="1" t="n">
        <x:v>368.6</x:v>
      </x:c>
      <x:c r="E5432" s="1" t="n">
        <x:v>19</x:v>
      </x:c>
      <x:c r="F5432" s="1" t="n">
        <x:v>0</x:v>
      </x:c>
      <x:c r="G5432" s="1" t="n">
        <x:v>45</x:v>
      </x:c>
      <x:c r="H5432" s="1" t="n">
        <x:v>0</x:v>
      </x:c>
      <x:c r="I5432" s="1" t="n">
        <x:v>1</x:v>
      </x:c>
      <x:c r="J5432" s="1" t="n">
        <x:v>0.02</x:v>
      </x:c>
      <x:c r="K5432" s="1" t="n">
        <x:v>0</x:v>
      </x:c>
      <x:c r="L5432" s="1" t="n">
        <x:v>99.1</x:v>
      </x:c>
      <x:c r="M5432" s="1" t="n">
        <x:v>3.3</x:v>
      </x:c>
      <x:c r="N5432" s="1" t="n">
        <x:v>5</x:v>
      </x:c>
      <x:c r="O5432" s="1" t="n">
        <x:f aca="0">24*MAX(0,EOMONTH(B5432,0)-MAX(B5432,INDEX(Device_Inventory!$K$2:$K$1201,MATCH(A5432,Device_Inventory!$A$2:$A$1201,0)))+1)</x:f>
        <x:v>720</x:v>
      </x:c>
      <x:c r="P5432" s="11" t="b">
        <x:f aca="0">INDEX(Device_Inventory!$K$2:$K$1201,MATCH(A5432,Device_Inventory!$A$2:$A$1201,0))&gt;B5432</x:f>
        <x:v>0</x:v>
      </x:c>
      <x:c r="Q5432" s="1" t="str">
        <x:f aca="0">IF(D5432&gt;O5432,"Fail: operating hours exceed in-service hours",IF(D5432+M5432&gt;O5432,"Fail: operating + unavailable hours exceed in-service hours",IF(P5432,"Partial month: within in-service hours","OK")))</x:f>
        <x:v>OK</x:v>
      </x:c>
    </x:row>
    <x:row r="5433" ht="15" hidden="0" customHeight="1">
      <x:c r="A5433" s="1" t="s">
        <x:v>4268</x:v>
      </x:c>
      <x:c r="B5433" s="14" t="n">
        <x:v>46204</x:v>
      </x:c>
      <x:c r="C5433" s="1" t="n">
        <x:v>47</x:v>
      </x:c>
      <x:c r="D5433" s="1" t="n">
        <x:v>318.3</x:v>
      </x:c>
      <x:c r="E5433" s="1" t="n">
        <x:v>15</x:v>
      </x:c>
      <x:c r="F5433" s="1" t="n">
        <x:v>0</x:v>
      </x:c>
      <x:c r="G5433" s="1" t="n">
        <x:v>26</x:v>
      </x:c>
      <x:c r="H5433" s="1" t="n">
        <x:v>0</x:v>
      </x:c>
      <x:c r="I5433" s="1" t="n">
        <x:v>4</x:v>
      </x:c>
      <x:c r="J5433" s="1" t="n">
        <x:v>0</x:v>
      </x:c>
      <x:c r="K5433" s="1" t="n">
        <x:v>2</x:v>
      </x:c>
      <x:c r="L5433" s="1" t="n">
        <x:v>90.9</x:v>
      </x:c>
      <x:c r="M5433" s="1" t="n">
        <x:v>0</x:v>
      </x:c>
      <x:c r="N5433" s="1" t="n">
        <x:v>9</x:v>
      </x:c>
      <x:c r="O5433" s="1" t="n">
        <x:f aca="0">24*MAX(0,EOMONTH(B5433,0)-MAX(B5433,INDEX(Device_Inventory!$K$2:$K$1201,MATCH(A5433,Device_Inventory!$A$2:$A$1201,0)))+1)</x:f>
        <x:v>744</x:v>
      </x:c>
      <x:c r="P5433" s="11" t="b">
        <x:f aca="0">INDEX(Device_Inventory!$K$2:$K$1201,MATCH(A5433,Device_Inventory!$A$2:$A$1201,0))&gt;B5433</x:f>
        <x:v>0</x:v>
      </x:c>
      <x:c r="Q5433" s="1" t="str">
        <x:f aca="0">IF(D5433&gt;O5433,"Fail: operating hours exceed in-service hours",IF(D5433+M5433&gt;O5433,"Fail: operating + unavailable hours exceed in-service hours",IF(P5433,"Partial month: within in-service hours","OK")))</x:f>
        <x:v>OK</x:v>
      </x:c>
    </x:row>
    <x:row r="5434" ht="15" hidden="0" customHeight="1">
      <x:c r="A5434" s="1" t="s">
        <x:v>4271</x:v>
      </x:c>
      <x:c r="B5434" s="14" t="n">
        <x:v>46054</x:v>
      </x:c>
      <x:c r="C5434" s="1" t="n">
        <x:v>60.3</x:v>
      </x:c>
      <x:c r="D5434" s="1" t="n">
        <x:v>392.7</x:v>
      </x:c>
      <x:c r="E5434" s="1" t="n">
        <x:v>19</x:v>
      </x:c>
      <x:c r="F5434" s="1" t="n">
        <x:v>0</x:v>
      </x:c>
      <x:c r="G5434" s="1" t="n">
        <x:v>22</x:v>
      </x:c>
      <x:c r="H5434" s="1" t="n">
        <x:v>1</x:v>
      </x:c>
      <x:c r="I5434" s="1" t="n">
        <x:v>2</x:v>
      </x:c>
      <x:c r="J5434" s="1" t="n">
        <x:v>0.32</x:v>
      </x:c>
      <x:c r="K5434" s="1" t="n">
        <x:v>2</x:v>
      </x:c>
      <x:c r="L5434" s="1" t="n">
        <x:v>96</x:v>
      </x:c>
      <x:c r="M5434" s="1" t="n">
        <x:v>5.6</x:v>
      </x:c>
      <x:c r="N5434" s="1" t="n">
        <x:v>13.3</x:v>
      </x:c>
      <x:c r="O5434" s="1" t="n">
        <x:f aca="0">24*MAX(0,EOMONTH(B5434,0)-MAX(B5434,INDEX(Device_Inventory!$K$2:$K$1201,MATCH(A5434,Device_Inventory!$A$2:$A$1201,0)))+1)</x:f>
        <x:v>672</x:v>
      </x:c>
      <x:c r="P5434" s="11" t="b">
        <x:f aca="0">INDEX(Device_Inventory!$K$2:$K$1201,MATCH(A5434,Device_Inventory!$A$2:$A$1201,0))&gt;B5434</x:f>
        <x:v>0</x:v>
      </x:c>
      <x:c r="Q5434" s="1" t="str">
        <x:f aca="0">IF(D5434&gt;O5434,"Fail: operating hours exceed in-service hours",IF(D5434+M5434&gt;O5434,"Fail: operating + unavailable hours exceed in-service hours",IF(P5434,"Partial month: within in-service hours","OK")))</x:f>
        <x:v>OK</x:v>
      </x:c>
    </x:row>
    <x:row r="5435" ht="15" hidden="0" customHeight="1">
      <x:c r="A5435" s="1" t="s">
        <x:v>4271</x:v>
      </x:c>
      <x:c r="B5435" s="14" t="n">
        <x:v>46082</x:v>
      </x:c>
      <x:c r="C5435" s="1" t="n">
        <x:v>56.8</x:v>
      </x:c>
      <x:c r="D5435" s="1" t="n">
        <x:v>372.3</x:v>
      </x:c>
      <x:c r="E5435" s="1" t="n">
        <x:v>21</x:v>
      </x:c>
      <x:c r="F5435" s="1" t="n">
        <x:v>1</x:v>
      </x:c>
      <x:c r="G5435" s="1" t="n">
        <x:v>28</x:v>
      </x:c>
      <x:c r="H5435" s="1" t="n">
        <x:v>1</x:v>
      </x:c>
      <x:c r="I5435" s="1" t="n">
        <x:v>3</x:v>
      </x:c>
      <x:c r="J5435" s="1" t="n">
        <x:v>1.13</x:v>
      </x:c>
      <x:c r="K5435" s="1" t="n">
        <x:v>0</x:v>
      </x:c>
      <x:c r="L5435" s="1" t="n">
        <x:v>95.5</x:v>
      </x:c>
      <x:c r="M5435" s="1" t="n">
        <x:v>9</x:v>
      </x:c>
      <x:c r="N5435" s="1" t="n">
        <x:v>7.3</x:v>
      </x:c>
      <x:c r="O5435" s="1" t="n">
        <x:f aca="0">24*MAX(0,EOMONTH(B5435,0)-MAX(B5435,INDEX(Device_Inventory!$K$2:$K$1201,MATCH(A5435,Device_Inventory!$A$2:$A$1201,0)))+1)</x:f>
        <x:v>744</x:v>
      </x:c>
      <x:c r="P5435" s="11" t="b">
        <x:f aca="0">INDEX(Device_Inventory!$K$2:$K$1201,MATCH(A5435,Device_Inventory!$A$2:$A$1201,0))&gt;B5435</x:f>
        <x:v>0</x:v>
      </x:c>
      <x:c r="Q5435" s="1" t="str">
        <x:f aca="0">IF(D5435&gt;O5435,"Fail: operating hours exceed in-service hours",IF(D5435+M5435&gt;O5435,"Fail: operating + unavailable hours exceed in-service hours",IF(P5435,"Partial month: within in-service hours","OK")))</x:f>
        <x:v>OK</x:v>
      </x:c>
    </x:row>
    <x:row r="5436" ht="15" hidden="0" customHeight="1">
      <x:c r="A5436" s="1" t="s">
        <x:v>4271</x:v>
      </x:c>
      <x:c r="B5436" s="14" t="n">
        <x:v>46113</x:v>
      </x:c>
      <x:c r="C5436" s="1" t="n">
        <x:v>36.3</x:v>
      </x:c>
      <x:c r="D5436" s="1" t="n">
        <x:v>203.8</x:v>
      </x:c>
      <x:c r="E5436" s="1" t="n">
        <x:v>11</x:v>
      </x:c>
      <x:c r="F5436" s="1" t="n">
        <x:v>0</x:v>
      </x:c>
      <x:c r="G5436" s="1" t="n">
        <x:v>19</x:v>
      </x:c>
      <x:c r="H5436" s="1" t="n">
        <x:v>0</x:v>
      </x:c>
      <x:c r="I5436" s="1" t="n">
        <x:v>1</x:v>
      </x:c>
      <x:c r="J5436" s="1" t="n">
        <x:v>0</x:v>
      </x:c>
      <x:c r="K5436" s="1" t="n">
        <x:v>1</x:v>
      </x:c>
      <x:c r="L5436" s="1" t="n">
        <x:v>94.8</x:v>
      </x:c>
      <x:c r="M5436" s="1" t="n">
        <x:v>1.9</x:v>
      </x:c>
      <x:c r="N5436" s="1" t="n">
        <x:v>10.4</x:v>
      </x:c>
      <x:c r="O5436" s="1" t="n">
        <x:f aca="0">24*MAX(0,EOMONTH(B5436,0)-MAX(B5436,INDEX(Device_Inventory!$K$2:$K$1201,MATCH(A5436,Device_Inventory!$A$2:$A$1201,0)))+1)</x:f>
        <x:v>720</x:v>
      </x:c>
      <x:c r="P5436" s="11" t="b">
        <x:f aca="0">INDEX(Device_Inventory!$K$2:$K$1201,MATCH(A5436,Device_Inventory!$A$2:$A$1201,0))&gt;B5436</x:f>
        <x:v>0</x:v>
      </x:c>
      <x:c r="Q5436" s="1" t="str">
        <x:f aca="0">IF(D5436&gt;O5436,"Fail: operating hours exceed in-service hours",IF(D5436+M5436&gt;O5436,"Fail: operating + unavailable hours exceed in-service hours",IF(P5436,"Partial month: within in-service hours","OK")))</x:f>
        <x:v>OK</x:v>
      </x:c>
    </x:row>
    <x:row r="5437" ht="15" hidden="0" customHeight="1">
      <x:c r="A5437" s="1" t="s">
        <x:v>4271</x:v>
      </x:c>
      <x:c r="B5437" s="14" t="n">
        <x:v>46143</x:v>
      </x:c>
      <x:c r="C5437" s="1" t="n">
        <x:v>36.9</x:v>
      </x:c>
      <x:c r="D5437" s="1" t="n">
        <x:v>214.5</x:v>
      </x:c>
      <x:c r="E5437" s="1" t="n">
        <x:v>15</x:v>
      </x:c>
      <x:c r="F5437" s="1" t="n">
        <x:v>1</x:v>
      </x:c>
      <x:c r="G5437" s="1" t="n">
        <x:v>19</x:v>
      </x:c>
      <x:c r="H5437" s="1" t="n">
        <x:v>0</x:v>
      </x:c>
      <x:c r="I5437" s="1" t="n">
        <x:v>3</x:v>
      </x:c>
      <x:c r="J5437" s="1" t="n">
        <x:v>0.81</x:v>
      </x:c>
      <x:c r="K5437" s="1" t="n">
        <x:v>0</x:v>
      </x:c>
      <x:c r="L5437" s="1" t="n">
        <x:v>94.9</x:v>
      </x:c>
      <x:c r="M5437" s="1" t="n">
        <x:v>0</x:v>
      </x:c>
      <x:c r="N5437" s="1" t="n">
        <x:v>8.1</x:v>
      </x:c>
      <x:c r="O5437" s="1" t="n">
        <x:f aca="0">24*MAX(0,EOMONTH(B5437,0)-MAX(B5437,INDEX(Device_Inventory!$K$2:$K$1201,MATCH(A5437,Device_Inventory!$A$2:$A$1201,0)))+1)</x:f>
        <x:v>744</x:v>
      </x:c>
      <x:c r="P5437" s="11" t="b">
        <x:f aca="0">INDEX(Device_Inventory!$K$2:$K$1201,MATCH(A5437,Device_Inventory!$A$2:$A$1201,0))&gt;B5437</x:f>
        <x:v>0</x:v>
      </x:c>
      <x:c r="Q5437" s="1" t="str">
        <x:f aca="0">IF(D5437&gt;O5437,"Fail: operating hours exceed in-service hours",IF(D5437+M5437&gt;O5437,"Fail: operating + unavailable hours exceed in-service hours",IF(P5437,"Partial month: within in-service hours","OK")))</x:f>
        <x:v>OK</x:v>
      </x:c>
    </x:row>
    <x:row r="5438" ht="15" hidden="0" customHeight="1">
      <x:c r="A5438" s="1" t="s">
        <x:v>4271</x:v>
      </x:c>
      <x:c r="B5438" s="14" t="n">
        <x:v>46174</x:v>
      </x:c>
      <x:c r="C5438" s="1" t="n">
        <x:v>60.7</x:v>
      </x:c>
      <x:c r="D5438" s="1" t="n">
        <x:v>359.9</x:v>
      </x:c>
      <x:c r="E5438" s="1" t="n">
        <x:v>15</x:v>
      </x:c>
      <x:c r="F5438" s="1" t="n">
        <x:v>0</x:v>
      </x:c>
      <x:c r="G5438" s="1" t="n">
        <x:v>43</x:v>
      </x:c>
      <x:c r="H5438" s="1" t="n">
        <x:v>0</x:v>
      </x:c>
      <x:c r="I5438" s="1" t="n">
        <x:v>1</x:v>
      </x:c>
      <x:c r="J5438" s="1" t="n">
        <x:v>0.97</x:v>
      </x:c>
      <x:c r="K5438" s="1" t="n">
        <x:v>0</x:v>
      </x:c>
      <x:c r="L5438" s="1" t="n">
        <x:v>94.7</x:v>
      </x:c>
      <x:c r="M5438" s="1" t="n">
        <x:v>6.5</x:v>
      </x:c>
      <x:c r="N5438" s="1" t="n">
        <x:v>17</x:v>
      </x:c>
      <x:c r="O5438" s="1" t="n">
        <x:f aca="0">24*MAX(0,EOMONTH(B5438,0)-MAX(B5438,INDEX(Device_Inventory!$K$2:$K$1201,MATCH(A5438,Device_Inventory!$A$2:$A$1201,0)))+1)</x:f>
        <x:v>720</x:v>
      </x:c>
      <x:c r="P5438" s="11" t="b">
        <x:f aca="0">INDEX(Device_Inventory!$K$2:$K$1201,MATCH(A5438,Device_Inventory!$A$2:$A$1201,0))&gt;B5438</x:f>
        <x:v>0</x:v>
      </x:c>
      <x:c r="Q5438" s="1" t="str">
        <x:f aca="0">IF(D5438&gt;O5438,"Fail: operating hours exceed in-service hours",IF(D5438+M5438&gt;O5438,"Fail: operating + unavailable hours exceed in-service hours",IF(P5438,"Partial month: within in-service hours","OK")))</x:f>
        <x:v>OK</x:v>
      </x:c>
    </x:row>
    <x:row r="5439" ht="15" hidden="0" customHeight="1">
      <x:c r="A5439" s="1" t="s">
        <x:v>4271</x:v>
      </x:c>
      <x:c r="B5439" s="14" t="n">
        <x:v>46204</x:v>
      </x:c>
      <x:c r="C5439" s="1" t="n">
        <x:v>35.3</x:v>
      </x:c>
      <x:c r="D5439" s="1" t="n">
        <x:v>204.6</x:v>
      </x:c>
      <x:c r="E5439" s="1" t="n">
        <x:v>8</x:v>
      </x:c>
      <x:c r="F5439" s="1" t="n">
        <x:v>3</x:v>
      </x:c>
      <x:c r="G5439" s="1" t="n">
        <x:v>48</x:v>
      </x:c>
      <x:c r="H5439" s="1" t="n">
        <x:v>0</x:v>
      </x:c>
      <x:c r="I5439" s="1" t="n">
        <x:v>1</x:v>
      </x:c>
      <x:c r="J5439" s="1" t="n">
        <x:v>1.2</x:v>
      </x:c>
      <x:c r="K5439" s="1" t="n">
        <x:v>1</x:v>
      </x:c>
      <x:c r="L5439" s="1" t="n">
        <x:v>99.8</x:v>
      </x:c>
      <x:c r="M5439" s="1" t="n">
        <x:v>6.7</x:v>
      </x:c>
      <x:c r="N5439" s="1" t="n">
        <x:v>4.6</x:v>
      </x:c>
      <x:c r="O5439" s="1" t="n">
        <x:f aca="0">24*MAX(0,EOMONTH(B5439,0)-MAX(B5439,INDEX(Device_Inventory!$K$2:$K$1201,MATCH(A5439,Device_Inventory!$A$2:$A$1201,0)))+1)</x:f>
        <x:v>744</x:v>
      </x:c>
      <x:c r="P5439" s="11" t="b">
        <x:f aca="0">INDEX(Device_Inventory!$K$2:$K$1201,MATCH(A5439,Device_Inventory!$A$2:$A$1201,0))&gt;B5439</x:f>
        <x:v>0</x:v>
      </x:c>
      <x:c r="Q5439" s="1" t="str">
        <x:f aca="0">IF(D5439&gt;O5439,"Fail: operating hours exceed in-service hours",IF(D5439+M5439&gt;O5439,"Fail: operating + unavailable hours exceed in-service hours",IF(P5439,"Partial month: within in-service hours","OK")))</x:f>
        <x:v>OK</x:v>
      </x:c>
    </x:row>
    <x:row r="5440" ht="15" hidden="0" customHeight="1">
      <x:c r="A5440" s="1" t="s">
        <x:v>1554</x:v>
      </x:c>
      <x:c r="B5440" s="14" t="n">
        <x:v>46054</x:v>
      </x:c>
      <x:c r="C5440" s="1" t="n">
        <x:v>62.1</x:v>
      </x:c>
      <x:c r="D5440" s="1" t="n">
        <x:v>425.6</x:v>
      </x:c>
      <x:c r="E5440" s="1" t="n">
        <x:v>10</x:v>
      </x:c>
      <x:c r="F5440" s="1" t="n">
        <x:v>0</x:v>
      </x:c>
      <x:c r="G5440" s="1" t="n">
        <x:v>27</x:v>
      </x:c>
      <x:c r="H5440" s="1" t="n">
        <x:v>0</x:v>
      </x:c>
      <x:c r="I5440" s="1" t="n">
        <x:v>0</x:v>
      </x:c>
      <x:c r="J5440" s="1" t="n">
        <x:v>0</x:v>
      </x:c>
      <x:c r="K5440" s="1" t="n">
        <x:v>1</x:v>
      </x:c>
      <x:c r="L5440" s="1" t="n">
        <x:v>97.7</x:v>
      </x:c>
      <x:c r="M5440" s="1" t="n">
        <x:v>4.7</x:v>
      </x:c>
      <x:c r="N5440" s="1" t="n">
        <x:v>8.4</x:v>
      </x:c>
      <x:c r="O5440" s="1" t="n">
        <x:f aca="0">24*MAX(0,EOMONTH(B5440,0)-MAX(B5440,INDEX(Device_Inventory!$K$2:$K$1201,MATCH(A5440,Device_Inventory!$A$2:$A$1201,0)))+1)</x:f>
        <x:v>672</x:v>
      </x:c>
      <x:c r="P5440" s="11" t="b">
        <x:f aca="0">INDEX(Device_Inventory!$K$2:$K$1201,MATCH(A5440,Device_Inventory!$A$2:$A$1201,0))&gt;B5440</x:f>
        <x:v>0</x:v>
      </x:c>
      <x:c r="Q5440" s="1" t="str">
        <x:f aca="0">IF(D5440&gt;O5440,"Fail: operating hours exceed in-service hours",IF(D5440+M5440&gt;O5440,"Fail: operating + unavailable hours exceed in-service hours",IF(P5440,"Partial month: within in-service hours","OK")))</x:f>
        <x:v>OK</x:v>
      </x:c>
    </x:row>
    <x:row r="5441" ht="15" hidden="0" customHeight="1">
      <x:c r="A5441" s="1" t="s">
        <x:v>1554</x:v>
      </x:c>
      <x:c r="B5441" s="14" t="n">
        <x:v>46082</x:v>
      </x:c>
      <x:c r="C5441" s="1" t="n">
        <x:v>36.7</x:v>
      </x:c>
      <x:c r="D5441" s="1" t="n">
        <x:v>214.8</x:v>
      </x:c>
      <x:c r="E5441" s="1" t="n">
        <x:v>16</x:v>
      </x:c>
      <x:c r="F5441" s="1" t="n">
        <x:v>2</x:v>
      </x:c>
      <x:c r="G5441" s="1" t="n">
        <x:v>25</x:v>
      </x:c>
      <x:c r="H5441" s="1" t="n">
        <x:v>1</x:v>
      </x:c>
      <x:c r="I5441" s="1" t="n">
        <x:v>2</x:v>
      </x:c>
      <x:c r="J5441" s="1" t="n">
        <x:v>1.3</x:v>
      </x:c>
      <x:c r="K5441" s="1" t="n">
        <x:v>0</x:v>
      </x:c>
      <x:c r="L5441" s="1" t="n">
        <x:v>91.8</x:v>
      </x:c>
      <x:c r="M5441" s="1" t="n">
        <x:v>2.6</x:v>
      </x:c>
      <x:c r="N5441" s="1" t="n">
        <x:v>8.9</x:v>
      </x:c>
      <x:c r="O5441" s="1" t="n">
        <x:f aca="0">24*MAX(0,EOMONTH(B5441,0)-MAX(B5441,INDEX(Device_Inventory!$K$2:$K$1201,MATCH(A5441,Device_Inventory!$A$2:$A$1201,0)))+1)</x:f>
        <x:v>744</x:v>
      </x:c>
      <x:c r="P5441" s="11" t="b">
        <x:f aca="0">INDEX(Device_Inventory!$K$2:$K$1201,MATCH(A5441,Device_Inventory!$A$2:$A$1201,0))&gt;B5441</x:f>
        <x:v>0</x:v>
      </x:c>
      <x:c r="Q5441" s="1" t="str">
        <x:f aca="0">IF(D5441&gt;O5441,"Fail: operating hours exceed in-service hours",IF(D5441+M5441&gt;O5441,"Fail: operating + unavailable hours exceed in-service hours",IF(P5441,"Partial month: within in-service hours","OK")))</x:f>
        <x:v>OK</x:v>
      </x:c>
    </x:row>
    <x:row r="5442" ht="15" hidden="0" customHeight="1">
      <x:c r="A5442" s="1" t="s">
        <x:v>1554</x:v>
      </x:c>
      <x:c r="B5442" s="14" t="n">
        <x:v>46113</x:v>
      </x:c>
      <x:c r="C5442" s="1" t="n">
        <x:v>34.6</x:v>
      </x:c>
      <x:c r="D5442" s="1" t="n">
        <x:v>191.2</x:v>
      </x:c>
      <x:c r="E5442" s="1" t="n">
        <x:v>8</x:v>
      </x:c>
      <x:c r="F5442" s="1" t="n">
        <x:v>0</x:v>
      </x:c>
      <x:c r="G5442" s="1" t="n">
        <x:v>41</x:v>
      </x:c>
      <x:c r="H5442" s="1" t="n">
        <x:v>0</x:v>
      </x:c>
      <x:c r="I5442" s="1" t="n">
        <x:v>2</x:v>
      </x:c>
      <x:c r="J5442" s="1" t="n">
        <x:v>0.81</x:v>
      </x:c>
      <x:c r="K5442" s="1" t="n">
        <x:v>0</x:v>
      </x:c>
      <x:c r="L5442" s="1" t="n">
        <x:v>96.1</x:v>
      </x:c>
      <x:c r="M5442" s="1" t="n">
        <x:v>0</x:v>
      </x:c>
      <x:c r="N5442" s="1" t="n">
        <x:v>10.8</x:v>
      </x:c>
      <x:c r="O5442" s="1" t="n">
        <x:f aca="0">24*MAX(0,EOMONTH(B5442,0)-MAX(B5442,INDEX(Device_Inventory!$K$2:$K$1201,MATCH(A5442,Device_Inventory!$A$2:$A$1201,0)))+1)</x:f>
        <x:v>720</x:v>
      </x:c>
      <x:c r="P5442" s="11" t="b">
        <x:f aca="0">INDEX(Device_Inventory!$K$2:$K$1201,MATCH(A5442,Device_Inventory!$A$2:$A$1201,0))&gt;B5442</x:f>
        <x:v>0</x:v>
      </x:c>
      <x:c r="Q5442" s="1" t="str">
        <x:f aca="0">IF(D5442&gt;O5442,"Fail: operating hours exceed in-service hours",IF(D5442+M5442&gt;O5442,"Fail: operating + unavailable hours exceed in-service hours",IF(P5442,"Partial month: within in-service hours","OK")))</x:f>
        <x:v>OK</x:v>
      </x:c>
    </x:row>
    <x:row r="5443" ht="15" hidden="0" customHeight="1">
      <x:c r="A5443" s="1" t="s">
        <x:v>1554</x:v>
      </x:c>
      <x:c r="B5443" s="14" t="n">
        <x:v>46143</x:v>
      </x:c>
      <x:c r="C5443" s="1" t="n">
        <x:v>43.4</x:v>
      </x:c>
      <x:c r="D5443" s="1" t="n">
        <x:v>247.4</x:v>
      </x:c>
      <x:c r="E5443" s="1" t="n">
        <x:v>10</x:v>
      </x:c>
      <x:c r="F5443" s="1" t="n">
        <x:v>2</x:v>
      </x:c>
      <x:c r="G5443" s="1" t="n">
        <x:v>31</x:v>
      </x:c>
      <x:c r="H5443" s="1" t="n">
        <x:v>1</x:v>
      </x:c>
      <x:c r="I5443" s="1" t="n">
        <x:v>0</x:v>
      </x:c>
      <x:c r="J5443" s="1" t="n">
        <x:v>0.14</x:v>
      </x:c>
      <x:c r="K5443" s="1" t="n">
        <x:v>0</x:v>
      </x:c>
      <x:c r="L5443" s="1" t="n">
        <x:v>96.9</x:v>
      </x:c>
      <x:c r="M5443" s="1" t="n">
        <x:v>0</x:v>
      </x:c>
      <x:c r="N5443" s="1" t="n">
        <x:v>11.4</x:v>
      </x:c>
      <x:c r="O5443" s="1" t="n">
        <x:f aca="0">24*MAX(0,EOMONTH(B5443,0)-MAX(B5443,INDEX(Device_Inventory!$K$2:$K$1201,MATCH(A5443,Device_Inventory!$A$2:$A$1201,0)))+1)</x:f>
        <x:v>744</x:v>
      </x:c>
      <x:c r="P5443" s="11" t="b">
        <x:f aca="0">INDEX(Device_Inventory!$K$2:$K$1201,MATCH(A5443,Device_Inventory!$A$2:$A$1201,0))&gt;B5443</x:f>
        <x:v>0</x:v>
      </x:c>
      <x:c r="Q5443" s="1" t="str">
        <x:f aca="0">IF(D5443&gt;O5443,"Fail: operating hours exceed in-service hours",IF(D5443+M5443&gt;O5443,"Fail: operating + unavailable hours exceed in-service hours",IF(P5443,"Partial month: within in-service hours","OK")))</x:f>
        <x:v>OK</x:v>
      </x:c>
    </x:row>
    <x:row r="5444" ht="15" hidden="0" customHeight="1">
      <x:c r="A5444" s="1" t="s">
        <x:v>1554</x:v>
      </x:c>
      <x:c r="B5444" s="14" t="n">
        <x:v>46174</x:v>
      </x:c>
      <x:c r="C5444" s="1" t="n">
        <x:v>25.9</x:v>
      </x:c>
      <x:c r="D5444" s="1" t="n">
        <x:v>154.1</x:v>
      </x:c>
      <x:c r="E5444" s="1" t="n">
        <x:v>19</x:v>
      </x:c>
      <x:c r="F5444" s="1" t="n">
        <x:v>1</x:v>
      </x:c>
      <x:c r="G5444" s="1" t="n">
        <x:v>27</x:v>
      </x:c>
      <x:c r="H5444" s="1" t="n">
        <x:v>0</x:v>
      </x:c>
      <x:c r="I5444" s="1" t="n">
        <x:v>1</x:v>
      </x:c>
      <x:c r="J5444" s="1" t="n">
        <x:v>0.28</x:v>
      </x:c>
      <x:c r="K5444" s="1" t="n">
        <x:v>0</x:v>
      </x:c>
      <x:c r="L5444" s="1" t="n">
        <x:v>93.6</x:v>
      </x:c>
      <x:c r="M5444" s="1" t="n">
        <x:v>5.6</x:v>
      </x:c>
      <x:c r="N5444" s="1" t="n">
        <x:v>4.1</x:v>
      </x:c>
      <x:c r="O5444" s="1" t="n">
        <x:f aca="0">24*MAX(0,EOMONTH(B5444,0)-MAX(B5444,INDEX(Device_Inventory!$K$2:$K$1201,MATCH(A5444,Device_Inventory!$A$2:$A$1201,0)))+1)</x:f>
        <x:v>720</x:v>
      </x:c>
      <x:c r="P5444" s="11" t="b">
        <x:f aca="0">INDEX(Device_Inventory!$K$2:$K$1201,MATCH(A5444,Device_Inventory!$A$2:$A$1201,0))&gt;B5444</x:f>
        <x:v>0</x:v>
      </x:c>
      <x:c r="Q5444" s="1" t="str">
        <x:f aca="0">IF(D5444&gt;O5444,"Fail: operating hours exceed in-service hours",IF(D5444+M5444&gt;O5444,"Fail: operating + unavailable hours exceed in-service hours",IF(P5444,"Partial month: within in-service hours","OK")))</x:f>
        <x:v>OK</x:v>
      </x:c>
    </x:row>
    <x:row r="5445" ht="15" hidden="0" customHeight="1">
      <x:c r="A5445" s="1" t="s">
        <x:v>1554</x:v>
      </x:c>
      <x:c r="B5445" s="14" t="n">
        <x:v>46204</x:v>
      </x:c>
      <x:c r="C5445" s="1" t="n">
        <x:v>51</x:v>
      </x:c>
      <x:c r="D5445" s="1" t="n">
        <x:v>325.6</x:v>
      </x:c>
      <x:c r="E5445" s="1" t="n">
        <x:v>18</x:v>
      </x:c>
      <x:c r="F5445" s="1" t="n">
        <x:v>0</x:v>
      </x:c>
      <x:c r="G5445" s="1" t="n">
        <x:v>33</x:v>
      </x:c>
      <x:c r="H5445" s="1" t="n">
        <x:v>1</x:v>
      </x:c>
      <x:c r="I5445" s="1" t="n">
        <x:v>0</x:v>
      </x:c>
      <x:c r="J5445" s="1" t="n">
        <x:v>0.77</x:v>
      </x:c>
      <x:c r="K5445" s="1" t="n">
        <x:v>0</x:v>
      </x:c>
      <x:c r="L5445" s="1" t="n">
        <x:v>100</x:v>
      </x:c>
      <x:c r="M5445" s="1" t="n">
        <x:v>3.3</x:v>
      </x:c>
      <x:c r="N5445" s="1" t="n">
        <x:v>11.9</x:v>
      </x:c>
      <x:c r="O5445" s="1" t="n">
        <x:f aca="0">24*MAX(0,EOMONTH(B5445,0)-MAX(B5445,INDEX(Device_Inventory!$K$2:$K$1201,MATCH(A5445,Device_Inventory!$A$2:$A$1201,0)))+1)</x:f>
        <x:v>744</x:v>
      </x:c>
      <x:c r="P5445" s="11" t="b">
        <x:f aca="0">INDEX(Device_Inventory!$K$2:$K$1201,MATCH(A5445,Device_Inventory!$A$2:$A$1201,0))&gt;B5445</x:f>
        <x:v>0</x:v>
      </x:c>
      <x:c r="Q5445" s="1" t="str">
        <x:f aca="0">IF(D5445&gt;O5445,"Fail: operating hours exceed in-service hours",IF(D5445+M5445&gt;O5445,"Fail: operating + unavailable hours exceed in-service hours",IF(P5445,"Partial month: within in-service hours","OK")))</x:f>
        <x:v>OK</x:v>
      </x:c>
    </x:row>
    <x:row r="5446" ht="15" hidden="0" customHeight="1">
      <x:c r="A5446" s="1" t="s">
        <x:v>4276</x:v>
      </x:c>
      <x:c r="B5446" s="14" t="n">
        <x:v>46054</x:v>
      </x:c>
      <x:c r="C5446" s="1" t="n">
        <x:v>76.5</x:v>
      </x:c>
      <x:c r="D5446" s="1" t="n">
        <x:v>510</x:v>
      </x:c>
      <x:c r="E5446" s="1" t="n">
        <x:v>23</x:v>
      </x:c>
      <x:c r="F5446" s="1" t="n">
        <x:v>0</x:v>
      </x:c>
      <x:c r="G5446" s="1" t="n">
        <x:v>44</x:v>
      </x:c>
      <x:c r="H5446" s="1" t="n">
        <x:v>0</x:v>
      </x:c>
      <x:c r="I5446" s="1" t="n">
        <x:v>1</x:v>
      </x:c>
      <x:c r="J5446" s="1" t="n">
        <x:v>0.01</x:v>
      </x:c>
      <x:c r="K5446" s="1" t="n">
        <x:v>0</x:v>
      </x:c>
      <x:c r="L5446" s="1" t="n">
        <x:v>95.6</x:v>
      </x:c>
      <x:c r="M5446" s="1" t="n">
        <x:v>8.2</x:v>
      </x:c>
      <x:c r="N5446" s="1" t="n">
        <x:v>16.7</x:v>
      </x:c>
      <x:c r="O5446" s="1" t="n">
        <x:f aca="0">24*MAX(0,EOMONTH(B5446,0)-MAX(B5446,INDEX(Device_Inventory!$K$2:$K$1201,MATCH(A5446,Device_Inventory!$A$2:$A$1201,0)))+1)</x:f>
        <x:v>672</x:v>
      </x:c>
      <x:c r="P5446" s="11" t="b">
        <x:f aca="0">INDEX(Device_Inventory!$K$2:$K$1201,MATCH(A5446,Device_Inventory!$A$2:$A$1201,0))&gt;B5446</x:f>
        <x:v>0</x:v>
      </x:c>
      <x:c r="Q5446" s="1" t="str">
        <x:f aca="0">IF(D5446&gt;O5446,"Fail: operating hours exceed in-service hours",IF(D5446+M5446&gt;O5446,"Fail: operating + unavailable hours exceed in-service hours",IF(P5446,"Partial month: within in-service hours","OK")))</x:f>
        <x:v>OK</x:v>
      </x:c>
    </x:row>
    <x:row r="5447" ht="15" hidden="0" customHeight="1">
      <x:c r="A5447" s="1" t="s">
        <x:v>4276</x:v>
      </x:c>
      <x:c r="B5447" s="14" t="n">
        <x:v>46082</x:v>
      </x:c>
      <x:c r="C5447" s="1" t="n">
        <x:v>69.1</x:v>
      </x:c>
      <x:c r="D5447" s="1" t="n">
        <x:v>390.4</x:v>
      </x:c>
      <x:c r="E5447" s="1" t="n">
        <x:v>21</x:v>
      </x:c>
      <x:c r="F5447" s="1" t="n">
        <x:v>1</x:v>
      </x:c>
      <x:c r="G5447" s="1" t="n">
        <x:v>42</x:v>
      </x:c>
      <x:c r="H5447" s="1" t="n">
        <x:v>0</x:v>
      </x:c>
      <x:c r="I5447" s="1" t="n">
        <x:v>1</x:v>
      </x:c>
      <x:c r="J5447" s="1" t="n">
        <x:v>0.63</x:v>
      </x:c>
      <x:c r="K5447" s="1" t="n">
        <x:v>0</x:v>
      </x:c>
      <x:c r="L5447" s="1" t="n">
        <x:v>96.1</x:v>
      </x:c>
      <x:c r="M5447" s="1" t="n">
        <x:v>10.7</x:v>
      </x:c>
      <x:c r="N5447" s="1" t="n">
        <x:v>11.4</x:v>
      </x:c>
      <x:c r="O5447" s="1" t="n">
        <x:f aca="0">24*MAX(0,EOMONTH(B5447,0)-MAX(B5447,INDEX(Device_Inventory!$K$2:$K$1201,MATCH(A5447,Device_Inventory!$A$2:$A$1201,0)))+1)</x:f>
        <x:v>744</x:v>
      </x:c>
      <x:c r="P5447" s="11" t="b">
        <x:f aca="0">INDEX(Device_Inventory!$K$2:$K$1201,MATCH(A5447,Device_Inventory!$A$2:$A$1201,0))&gt;B5447</x:f>
        <x:v>0</x:v>
      </x:c>
      <x:c r="Q5447" s="1" t="str">
        <x:f aca="0">IF(D5447&gt;O5447,"Fail: operating hours exceed in-service hours",IF(D5447+M5447&gt;O5447,"Fail: operating + unavailable hours exceed in-service hours",IF(P5447,"Partial month: within in-service hours","OK")))</x:f>
        <x:v>OK</x:v>
      </x:c>
    </x:row>
    <x:row r="5448" ht="15" hidden="0" customHeight="1">
      <x:c r="A5448" s="1" t="s">
        <x:v>4276</x:v>
      </x:c>
      <x:c r="B5448" s="14" t="n">
        <x:v>46113</x:v>
      </x:c>
      <x:c r="C5448" s="1" t="n">
        <x:v>73.8</x:v>
      </x:c>
      <x:c r="D5448" s="1" t="n">
        <x:v>415.6</x:v>
      </x:c>
      <x:c r="E5448" s="1" t="n">
        <x:v>23</x:v>
      </x:c>
      <x:c r="F5448" s="1" t="n">
        <x:v>1</x:v>
      </x:c>
      <x:c r="G5448" s="1" t="n">
        <x:v>41</x:v>
      </x:c>
      <x:c r="H5448" s="1" t="n">
        <x:v>0</x:v>
      </x:c>
      <x:c r="I5448" s="1" t="n">
        <x:v>2</x:v>
      </x:c>
      <x:c r="J5448" s="1" t="n">
        <x:v>0.29</x:v>
      </x:c>
      <x:c r="K5448" s="1" t="n">
        <x:v>1</x:v>
      </x:c>
      <x:c r="L5448" s="1" t="n">
        <x:v>96.6</x:v>
      </x:c>
      <x:c r="M5448" s="1" t="n">
        <x:v>2.2</x:v>
      </x:c>
      <x:c r="N5448" s="1" t="n">
        <x:v>19.3</x:v>
      </x:c>
      <x:c r="O5448" s="1" t="n">
        <x:f aca="0">24*MAX(0,EOMONTH(B5448,0)-MAX(B5448,INDEX(Device_Inventory!$K$2:$K$1201,MATCH(A5448,Device_Inventory!$A$2:$A$1201,0)))+1)</x:f>
        <x:v>720</x:v>
      </x:c>
      <x:c r="P5448" s="11" t="b">
        <x:f aca="0">INDEX(Device_Inventory!$K$2:$K$1201,MATCH(A5448,Device_Inventory!$A$2:$A$1201,0))&gt;B5448</x:f>
        <x:v>0</x:v>
      </x:c>
      <x:c r="Q5448" s="1" t="str">
        <x:f aca="0">IF(D5448&gt;O5448,"Fail: operating hours exceed in-service hours",IF(D5448+M5448&gt;O5448,"Fail: operating + unavailable hours exceed in-service hours",IF(P5448,"Partial month: within in-service hours","OK")))</x:f>
        <x:v>OK</x:v>
      </x:c>
    </x:row>
    <x:row r="5449" ht="15" hidden="0" customHeight="1">
      <x:c r="A5449" s="1" t="s">
        <x:v>4276</x:v>
      </x:c>
      <x:c r="B5449" s="14" t="n">
        <x:v>46143</x:v>
      </x:c>
      <x:c r="C5449" s="1" t="n">
        <x:v>64.6</x:v>
      </x:c>
      <x:c r="D5449" s="1" t="n">
        <x:v>373.7</x:v>
      </x:c>
      <x:c r="E5449" s="1" t="n">
        <x:v>23</x:v>
      </x:c>
      <x:c r="F5449" s="1" t="n">
        <x:v>3</x:v>
      </x:c>
      <x:c r="G5449" s="1" t="n">
        <x:v>26</x:v>
      </x:c>
      <x:c r="H5449" s="1" t="n">
        <x:v>0</x:v>
      </x:c>
      <x:c r="I5449" s="1" t="n">
        <x:v>2</x:v>
      </x:c>
      <x:c r="J5449" s="1" t="n">
        <x:v>0.82</x:v>
      </x:c>
      <x:c r="K5449" s="1" t="n">
        <x:v>1</x:v>
      </x:c>
      <x:c r="L5449" s="1" t="n">
        <x:v>98.5</x:v>
      </x:c>
      <x:c r="M5449" s="1" t="n">
        <x:v>3</x:v>
      </x:c>
      <x:c r="N5449" s="1" t="n">
        <x:v>17</x:v>
      </x:c>
      <x:c r="O5449" s="1" t="n">
        <x:f aca="0">24*MAX(0,EOMONTH(B5449,0)-MAX(B5449,INDEX(Device_Inventory!$K$2:$K$1201,MATCH(A5449,Device_Inventory!$A$2:$A$1201,0)))+1)</x:f>
        <x:v>744</x:v>
      </x:c>
      <x:c r="P5449" s="11" t="b">
        <x:f aca="0">INDEX(Device_Inventory!$K$2:$K$1201,MATCH(A5449,Device_Inventory!$A$2:$A$1201,0))&gt;B5449</x:f>
        <x:v>0</x:v>
      </x:c>
      <x:c r="Q5449" s="1" t="str">
        <x:f aca="0">IF(D5449&gt;O5449,"Fail: operating hours exceed in-service hours",IF(D5449+M5449&gt;O5449,"Fail: operating + unavailable hours exceed in-service hours",IF(P5449,"Partial month: within in-service hours","OK")))</x:f>
        <x:v>OK</x:v>
      </x:c>
    </x:row>
    <x:row r="5450" ht="15" hidden="0" customHeight="1">
      <x:c r="A5450" s="1" t="s">
        <x:v>4276</x:v>
      </x:c>
      <x:c r="B5450" s="14" t="n">
        <x:v>46174</x:v>
      </x:c>
      <x:c r="C5450" s="1" t="n">
        <x:v>79.9</x:v>
      </x:c>
      <x:c r="D5450" s="1" t="n">
        <x:v>581</x:v>
      </x:c>
      <x:c r="E5450" s="1" t="n">
        <x:v>21</x:v>
      </x:c>
      <x:c r="F5450" s="1" t="n">
        <x:v>1</x:v>
      </x:c>
      <x:c r="G5450" s="1" t="n">
        <x:v>20</x:v>
      </x:c>
      <x:c r="H5450" s="1" t="n">
        <x:v>0</x:v>
      </x:c>
      <x:c r="I5450" s="1" t="n">
        <x:v>4</x:v>
      </x:c>
      <x:c r="J5450" s="1" t="n">
        <x:v>1.11</x:v>
      </x:c>
      <x:c r="K5450" s="1" t="n">
        <x:v>0</x:v>
      </x:c>
      <x:c r="L5450" s="1" t="n">
        <x:v>93.7</x:v>
      </x:c>
      <x:c r="M5450" s="1" t="n">
        <x:v>8.5</x:v>
      </x:c>
      <x:c r="N5450" s="1" t="n">
        <x:v>9.9</x:v>
      </x:c>
      <x:c r="O5450" s="1" t="n">
        <x:f aca="0">24*MAX(0,EOMONTH(B5450,0)-MAX(B5450,INDEX(Device_Inventory!$K$2:$K$1201,MATCH(A5450,Device_Inventory!$A$2:$A$1201,0)))+1)</x:f>
        <x:v>720</x:v>
      </x:c>
      <x:c r="P5450" s="11" t="b">
        <x:f aca="0">INDEX(Device_Inventory!$K$2:$K$1201,MATCH(A5450,Device_Inventory!$A$2:$A$1201,0))&gt;B5450</x:f>
        <x:v>0</x:v>
      </x:c>
      <x:c r="Q5450" s="1" t="str">
        <x:f aca="0">IF(D5450&gt;O5450,"Fail: operating hours exceed in-service hours",IF(D5450+M5450&gt;O5450,"Fail: operating + unavailable hours exceed in-service hours",IF(P5450,"Partial month: within in-service hours","OK")))</x:f>
        <x:v>OK</x:v>
      </x:c>
    </x:row>
    <x:row r="5451" ht="15" hidden="0" customHeight="1">
      <x:c r="A5451" s="1" t="s">
        <x:v>4276</x:v>
      </x:c>
      <x:c r="B5451" s="14" t="n">
        <x:v>46204</x:v>
      </x:c>
      <x:c r="C5451" s="1" t="n">
        <x:v>50</x:v>
      </x:c>
      <x:c r="D5451" s="1" t="n">
        <x:v>348.5</x:v>
      </x:c>
      <x:c r="E5451" s="1" t="n">
        <x:v>19</x:v>
      </x:c>
      <x:c r="F5451" s="1" t="n">
        <x:v>0</x:v>
      </x:c>
      <x:c r="G5451" s="1" t="n">
        <x:v>35</x:v>
      </x:c>
      <x:c r="H5451" s="1" t="n">
        <x:v>0</x:v>
      </x:c>
      <x:c r="I5451" s="1" t="n">
        <x:v>1</x:v>
      </x:c>
      <x:c r="J5451" s="1" t="n">
        <x:v>0.48</x:v>
      </x:c>
      <x:c r="K5451" s="1" t="n">
        <x:v>0</x:v>
      </x:c>
      <x:c r="L5451" s="1" t="n">
        <x:v>94.6</x:v>
      </x:c>
      <x:c r="M5451" s="1" t="n">
        <x:v>8.8</x:v>
      </x:c>
      <x:c r="N5451" s="1" t="n">
        <x:v>6.2</x:v>
      </x:c>
      <x:c r="O5451" s="1" t="n">
        <x:f aca="0">24*MAX(0,EOMONTH(B5451,0)-MAX(B5451,INDEX(Device_Inventory!$K$2:$K$1201,MATCH(A5451,Device_Inventory!$A$2:$A$1201,0)))+1)</x:f>
        <x:v>744</x:v>
      </x:c>
      <x:c r="P5451" s="11" t="b">
        <x:f aca="0">INDEX(Device_Inventory!$K$2:$K$1201,MATCH(A5451,Device_Inventory!$A$2:$A$1201,0))&gt;B5451</x:f>
        <x:v>0</x:v>
      </x:c>
      <x:c r="Q5451" s="1" t="str">
        <x:f aca="0">IF(D5451&gt;O5451,"Fail: operating hours exceed in-service hours",IF(D5451+M5451&gt;O5451,"Fail: operating + unavailable hours exceed in-service hours",IF(P5451,"Partial month: within in-service hours","OK")))</x:f>
        <x:v>OK</x:v>
      </x:c>
    </x:row>
    <x:row r="5452" ht="15" hidden="0" customHeight="1">
      <x:c r="A5452" s="1" t="s">
        <x:v>4279</x:v>
      </x:c>
      <x:c r="B5452" s="14" t="n">
        <x:v>46054</x:v>
      </x:c>
      <x:c r="C5452" s="1" t="n">
        <x:v>86.7</x:v>
      </x:c>
      <x:c r="D5452" s="1" t="n">
        <x:v>609.7</x:v>
      </x:c>
      <x:c r="E5452" s="1" t="n">
        <x:v>17</x:v>
      </x:c>
      <x:c r="F5452" s="1" t="n">
        <x:v>0</x:v>
      </x:c>
      <x:c r="G5452" s="1" t="n">
        <x:v>47</x:v>
      </x:c>
      <x:c r="H5452" s="1" t="n">
        <x:v>1</x:v>
      </x:c>
      <x:c r="I5452" s="1" t="n">
        <x:v>4</x:v>
      </x:c>
      <x:c r="J5452" s="1" t="n">
        <x:v>0.47</x:v>
      </x:c>
      <x:c r="K5452" s="1" t="n">
        <x:v>0</x:v>
      </x:c>
      <x:c r="L5452" s="1" t="n">
        <x:v>96.2</x:v>
      </x:c>
      <x:c r="M5452" s="1" t="n">
        <x:v>0</x:v>
      </x:c>
      <x:c r="N5452" s="1" t="n">
        <x:v>21.2</x:v>
      </x:c>
      <x:c r="O5452" s="1" t="n">
        <x:f aca="0">24*MAX(0,EOMONTH(B5452,0)-MAX(B5452,INDEX(Device_Inventory!$K$2:$K$1201,MATCH(A5452,Device_Inventory!$A$2:$A$1201,0)))+1)</x:f>
        <x:v>672</x:v>
      </x:c>
      <x:c r="P5452" s="11" t="b">
        <x:f aca="0">INDEX(Device_Inventory!$K$2:$K$1201,MATCH(A5452,Device_Inventory!$A$2:$A$1201,0))&gt;B5452</x:f>
        <x:v>0</x:v>
      </x:c>
      <x:c r="Q5452" s="1" t="str">
        <x:f aca="0">IF(D5452&gt;O5452,"Fail: operating hours exceed in-service hours",IF(D5452+M5452&gt;O5452,"Fail: operating + unavailable hours exceed in-service hours",IF(P5452,"Partial month: within in-service hours","OK")))</x:f>
        <x:v>OK</x:v>
      </x:c>
    </x:row>
    <x:row r="5453" ht="15" hidden="0" customHeight="1">
      <x:c r="A5453" s="1" t="s">
        <x:v>4279</x:v>
      </x:c>
      <x:c r="B5453" s="14" t="n">
        <x:v>46082</x:v>
      </x:c>
      <x:c r="C5453" s="1" t="n">
        <x:v>76.1</x:v>
      </x:c>
      <x:c r="D5453" s="1" t="n">
        <x:v>419.4</x:v>
      </x:c>
      <x:c r="E5453" s="1" t="n">
        <x:v>28</x:v>
      </x:c>
      <x:c r="F5453" s="1" t="n">
        <x:v>1</x:v>
      </x:c>
      <x:c r="G5453" s="1" t="n">
        <x:v>44</x:v>
      </x:c>
      <x:c r="H5453" s="1" t="n">
        <x:v>1</x:v>
      </x:c>
      <x:c r="I5453" s="1" t="n">
        <x:v>3</x:v>
      </x:c>
      <x:c r="J5453" s="1" t="n">
        <x:v>0.88</x:v>
      </x:c>
      <x:c r="K5453" s="1" t="n">
        <x:v>0</x:v>
      </x:c>
      <x:c r="L5453" s="1" t="n">
        <x:v>96.4</x:v>
      </x:c>
      <x:c r="M5453" s="1" t="n">
        <x:v>2.8</x:v>
      </x:c>
      <x:c r="N5453" s="1" t="n">
        <x:v>6.2</x:v>
      </x:c>
      <x:c r="O5453" s="1" t="n">
        <x:f aca="0">24*MAX(0,EOMONTH(B5453,0)-MAX(B5453,INDEX(Device_Inventory!$K$2:$K$1201,MATCH(A5453,Device_Inventory!$A$2:$A$1201,0)))+1)</x:f>
        <x:v>744</x:v>
      </x:c>
      <x:c r="P5453" s="11" t="b">
        <x:f aca="0">INDEX(Device_Inventory!$K$2:$K$1201,MATCH(A5453,Device_Inventory!$A$2:$A$1201,0))&gt;B5453</x:f>
        <x:v>0</x:v>
      </x:c>
      <x:c r="Q5453" s="1" t="str">
        <x:f aca="0">IF(D5453&gt;O5453,"Fail: operating hours exceed in-service hours",IF(D5453+M5453&gt;O5453,"Fail: operating + unavailable hours exceed in-service hours",IF(P5453,"Partial month: within in-service hours","OK")))</x:f>
        <x:v>OK</x:v>
      </x:c>
    </x:row>
    <x:row r="5454" ht="15" hidden="0" customHeight="1">
      <x:c r="A5454" s="1" t="s">
        <x:v>4279</x:v>
      </x:c>
      <x:c r="B5454" s="14" t="n">
        <x:v>46113</x:v>
      </x:c>
      <x:c r="C5454" s="1" t="n">
        <x:v>92.1</x:v>
      </x:c>
      <x:c r="D5454" s="1" t="n">
        <x:v>600.1</x:v>
      </x:c>
      <x:c r="E5454" s="1" t="n">
        <x:v>34</x:v>
      </x:c>
      <x:c r="F5454" s="1" t="n">
        <x:v>3</x:v>
      </x:c>
      <x:c r="G5454" s="1" t="n">
        <x:v>50</x:v>
      </x:c>
      <x:c r="H5454" s="1" t="n">
        <x:v>0</x:v>
      </x:c>
      <x:c r="I5454" s="1" t="n">
        <x:v>4</x:v>
      </x:c>
      <x:c r="J5454" s="1" t="n">
        <x:v>0.71</x:v>
      </x:c>
      <x:c r="K5454" s="1" t="n">
        <x:v>0</x:v>
      </x:c>
      <x:c r="L5454" s="1" t="n">
        <x:v>92.7</x:v>
      </x:c>
      <x:c r="M5454" s="1" t="n">
        <x:v>5</x:v>
      </x:c>
      <x:c r="N5454" s="1" t="n">
        <x:v>28.7</x:v>
      </x:c>
      <x:c r="O5454" s="1" t="n">
        <x:f aca="0">24*MAX(0,EOMONTH(B5454,0)-MAX(B5454,INDEX(Device_Inventory!$K$2:$K$1201,MATCH(A5454,Device_Inventory!$A$2:$A$1201,0)))+1)</x:f>
        <x:v>720</x:v>
      </x:c>
      <x:c r="P5454" s="11" t="b">
        <x:f aca="0">INDEX(Device_Inventory!$K$2:$K$1201,MATCH(A5454,Device_Inventory!$A$2:$A$1201,0))&gt;B5454</x:f>
        <x:v>0</x:v>
      </x:c>
      <x:c r="Q5454" s="1" t="str">
        <x:f aca="0">IF(D5454&gt;O5454,"Fail: operating hours exceed in-service hours",IF(D5454+M5454&gt;O5454,"Fail: operating + unavailable hours exceed in-service hours",IF(P5454,"Partial month: within in-service hours","OK")))</x:f>
        <x:v>OK</x:v>
      </x:c>
    </x:row>
    <x:row r="5455" ht="15" hidden="0" customHeight="1">
      <x:c r="A5455" s="1" t="s">
        <x:v>4279</x:v>
      </x:c>
      <x:c r="B5455" s="14" t="n">
        <x:v>46143</x:v>
      </x:c>
      <x:c r="C5455" s="1" t="n">
        <x:v>79.3</x:v>
      </x:c>
      <x:c r="D5455" s="1" t="n">
        <x:v>482.7</x:v>
      </x:c>
      <x:c r="E5455" s="1" t="n">
        <x:v>33</x:v>
      </x:c>
      <x:c r="F5455" s="1" t="n">
        <x:v>0</x:v>
      </x:c>
      <x:c r="G5455" s="1" t="n">
        <x:v>38</x:v>
      </x:c>
      <x:c r="H5455" s="1" t="n">
        <x:v>0</x:v>
      </x:c>
      <x:c r="I5455" s="1" t="n">
        <x:v>4</x:v>
      </x:c>
      <x:c r="J5455" s="1" t="n">
        <x:v>1.34</x:v>
      </x:c>
      <x:c r="K5455" s="1" t="n">
        <x:v>0</x:v>
      </x:c>
      <x:c r="L5455" s="1" t="n">
        <x:v>98.8</x:v>
      </x:c>
      <x:c r="M5455" s="1" t="n">
        <x:v>4.9</x:v>
      </x:c>
      <x:c r="N5455" s="1" t="n">
        <x:v>14</x:v>
      </x:c>
      <x:c r="O5455" s="1" t="n">
        <x:f aca="0">24*MAX(0,EOMONTH(B5455,0)-MAX(B5455,INDEX(Device_Inventory!$K$2:$K$1201,MATCH(A5455,Device_Inventory!$A$2:$A$1201,0)))+1)</x:f>
        <x:v>744</x:v>
      </x:c>
      <x:c r="P5455" s="11" t="b">
        <x:f aca="0">INDEX(Device_Inventory!$K$2:$K$1201,MATCH(A5455,Device_Inventory!$A$2:$A$1201,0))&gt;B5455</x:f>
        <x:v>0</x:v>
      </x:c>
      <x:c r="Q5455" s="1" t="str">
        <x:f aca="0">IF(D5455&gt;O5455,"Fail: operating hours exceed in-service hours",IF(D5455+M5455&gt;O5455,"Fail: operating + unavailable hours exceed in-service hours",IF(P5455,"Partial month: within in-service hours","OK")))</x:f>
        <x:v>OK</x:v>
      </x:c>
    </x:row>
    <x:row r="5456" ht="15" hidden="0" customHeight="1">
      <x:c r="A5456" s="1" t="s">
        <x:v>4279</x:v>
      </x:c>
      <x:c r="B5456" s="14" t="n">
        <x:v>46174</x:v>
      </x:c>
      <x:c r="C5456" s="1" t="n">
        <x:v>79.8</x:v>
      </x:c>
      <x:c r="D5456" s="1" t="n">
        <x:v>512.1</x:v>
      </x:c>
      <x:c r="E5456" s="1" t="n">
        <x:v>20</x:v>
      </x:c>
      <x:c r="F5456" s="1" t="n">
        <x:v>2</x:v>
      </x:c>
      <x:c r="G5456" s="1" t="n">
        <x:v>38</x:v>
      </x:c>
      <x:c r="H5456" s="1" t="n">
        <x:v>0</x:v>
      </x:c>
      <x:c r="I5456" s="1" t="n">
        <x:v>4</x:v>
      </x:c>
      <x:c r="J5456" s="1" t="n">
        <x:v>0.39</x:v>
      </x:c>
      <x:c r="K5456" s="1" t="n">
        <x:v>1</x:v>
      </x:c>
      <x:c r="L5456" s="1" t="n">
        <x:v>97.7</x:v>
      </x:c>
      <x:c r="M5456" s="1" t="n">
        <x:v>0</x:v>
      </x:c>
      <x:c r="N5456" s="1" t="n">
        <x:v>15</x:v>
      </x:c>
      <x:c r="O5456" s="1" t="n">
        <x:f aca="0">24*MAX(0,EOMONTH(B5456,0)-MAX(B5456,INDEX(Device_Inventory!$K$2:$K$1201,MATCH(A5456,Device_Inventory!$A$2:$A$1201,0)))+1)</x:f>
        <x:v>720</x:v>
      </x:c>
      <x:c r="P5456" s="11" t="b">
        <x:f aca="0">INDEX(Device_Inventory!$K$2:$K$1201,MATCH(A5456,Device_Inventory!$A$2:$A$1201,0))&gt;B5456</x:f>
        <x:v>0</x:v>
      </x:c>
      <x:c r="Q5456" s="1" t="str">
        <x:f aca="0">IF(D5456&gt;O5456,"Fail: operating hours exceed in-service hours",IF(D5456+M5456&gt;O5456,"Fail: operating + unavailable hours exceed in-service hours",IF(P5456,"Partial month: within in-service hours","OK")))</x:f>
        <x:v>OK</x:v>
      </x:c>
    </x:row>
    <x:row r="5457" ht="15" hidden="0" customHeight="1">
      <x:c r="A5457" s="1" t="s">
        <x:v>4279</x:v>
      </x:c>
      <x:c r="B5457" s="14" t="n">
        <x:v>46204</x:v>
      </x:c>
      <x:c r="C5457" s="1" t="n">
        <x:v>73</x:v>
      </x:c>
      <x:c r="D5457" s="1" t="n">
        <x:v>427.1</x:v>
      </x:c>
      <x:c r="E5457" s="1" t="n">
        <x:v>22</x:v>
      </x:c>
      <x:c r="F5457" s="1" t="n">
        <x:v>0</x:v>
      </x:c>
      <x:c r="G5457" s="1" t="n">
        <x:v>24</x:v>
      </x:c>
      <x:c r="H5457" s="1" t="n">
        <x:v>0</x:v>
      </x:c>
      <x:c r="I5457" s="1" t="n">
        <x:v>4</x:v>
      </x:c>
      <x:c r="J5457" s="1" t="n">
        <x:v>0.32</x:v>
      </x:c>
      <x:c r="K5457" s="1" t="n">
        <x:v>0</x:v>
      </x:c>
      <x:c r="L5457" s="1" t="n">
        <x:v>91</x:v>
      </x:c>
      <x:c r="M5457" s="1" t="n">
        <x:v>7.3</x:v>
      </x:c>
      <x:c r="N5457" s="1" t="n">
        <x:v>5.9</x:v>
      </x:c>
      <x:c r="O5457" s="1" t="n">
        <x:f aca="0">24*MAX(0,EOMONTH(B5457,0)-MAX(B5457,INDEX(Device_Inventory!$K$2:$K$1201,MATCH(A5457,Device_Inventory!$A$2:$A$1201,0)))+1)</x:f>
        <x:v>744</x:v>
      </x:c>
      <x:c r="P5457" s="11" t="b">
        <x:f aca="0">INDEX(Device_Inventory!$K$2:$K$1201,MATCH(A5457,Device_Inventory!$A$2:$A$1201,0))&gt;B5457</x:f>
        <x:v>0</x:v>
      </x:c>
      <x:c r="Q5457" s="1" t="str">
        <x:f aca="0">IF(D5457&gt;O5457,"Fail: operating hours exceed in-service hours",IF(D5457+M5457&gt;O5457,"Fail: operating + unavailable hours exceed in-service hours",IF(P5457,"Partial month: within in-service hours","OK")))</x:f>
        <x:v>OK</x:v>
      </x:c>
    </x:row>
    <x:row r="5458" ht="15" hidden="0" customHeight="1">
      <x:c r="A5458" s="1" t="s">
        <x:v>4282</x:v>
      </x:c>
      <x:c r="B5458" s="14" t="n">
        <x:v>46054</x:v>
      </x:c>
      <x:c r="C5458" s="1" t="n">
        <x:v>49.7</x:v>
      </x:c>
      <x:c r="D5458" s="1" t="n">
        <x:v>296</x:v>
      </x:c>
      <x:c r="E5458" s="1" t="n">
        <x:v>21</x:v>
      </x:c>
      <x:c r="F5458" s="1" t="n">
        <x:v>0</x:v>
      </x:c>
      <x:c r="G5458" s="1" t="n">
        <x:v>47</x:v>
      </x:c>
      <x:c r="H5458" s="1" t="n">
        <x:v>0</x:v>
      </x:c>
      <x:c r="I5458" s="1" t="n">
        <x:v>2</x:v>
      </x:c>
      <x:c r="J5458" s="1" t="n">
        <x:v>1.85</x:v>
      </x:c>
      <x:c r="K5458" s="1" t="n">
        <x:v>0</x:v>
      </x:c>
      <x:c r="L5458" s="1" t="n">
        <x:v>97.4</x:v>
      </x:c>
      <x:c r="M5458" s="1" t="n">
        <x:v>2.8</x:v>
      </x:c>
      <x:c r="N5458" s="1" t="n">
        <x:v>6.9</x:v>
      </x:c>
      <x:c r="O5458" s="1" t="n">
        <x:f aca="0">24*MAX(0,EOMONTH(B5458,0)-MAX(B5458,INDEX(Device_Inventory!$K$2:$K$1201,MATCH(A5458,Device_Inventory!$A$2:$A$1201,0)))+1)</x:f>
        <x:v>672</x:v>
      </x:c>
      <x:c r="P5458" s="11" t="b">
        <x:f aca="0">INDEX(Device_Inventory!$K$2:$K$1201,MATCH(A5458,Device_Inventory!$A$2:$A$1201,0))&gt;B5458</x:f>
        <x:v>0</x:v>
      </x:c>
      <x:c r="Q5458" s="1" t="str">
        <x:f aca="0">IF(D5458&gt;O5458,"Fail: operating hours exceed in-service hours",IF(D5458+M5458&gt;O5458,"Fail: operating + unavailable hours exceed in-service hours",IF(P5458,"Partial month: within in-service hours","OK")))</x:f>
        <x:v>OK</x:v>
      </x:c>
    </x:row>
    <x:row r="5459" ht="15" hidden="0" customHeight="1">
      <x:c r="A5459" s="1" t="s">
        <x:v>4282</x:v>
      </x:c>
      <x:c r="B5459" s="14" t="n">
        <x:v>46082</x:v>
      </x:c>
      <x:c r="C5459" s="1" t="n">
        <x:v>35.8</x:v>
      </x:c>
      <x:c r="D5459" s="1" t="n">
        <x:v>251.8</x:v>
      </x:c>
      <x:c r="E5459" s="1" t="n">
        <x:v>11</x:v>
      </x:c>
      <x:c r="F5459" s="1" t="n">
        <x:v>2</x:v>
      </x:c>
      <x:c r="G5459" s="1" t="n">
        <x:v>31</x:v>
      </x:c>
      <x:c r="H5459" s="1" t="n">
        <x:v>0</x:v>
      </x:c>
      <x:c r="I5459" s="1" t="n">
        <x:v>2</x:v>
      </x:c>
      <x:c r="J5459" s="1" t="n">
        <x:v>0.56</x:v>
      </x:c>
      <x:c r="K5459" s="1" t="n">
        <x:v>1</x:v>
      </x:c>
      <x:c r="L5459" s="1" t="n">
        <x:v>96.7</x:v>
      </x:c>
      <x:c r="M5459" s="1" t="n">
        <x:v>4.1</x:v>
      </x:c>
      <x:c r="N5459" s="1" t="n">
        <x:v>10</x:v>
      </x:c>
      <x:c r="O5459" s="1" t="n">
        <x:f aca="0">24*MAX(0,EOMONTH(B5459,0)-MAX(B5459,INDEX(Device_Inventory!$K$2:$K$1201,MATCH(A5459,Device_Inventory!$A$2:$A$1201,0)))+1)</x:f>
        <x:v>744</x:v>
      </x:c>
      <x:c r="P5459" s="11" t="b">
        <x:f aca="0">INDEX(Device_Inventory!$K$2:$K$1201,MATCH(A5459,Device_Inventory!$A$2:$A$1201,0))&gt;B5459</x:f>
        <x:v>0</x:v>
      </x:c>
      <x:c r="Q5459" s="1" t="str">
        <x:f aca="0">IF(D5459&gt;O5459,"Fail: operating hours exceed in-service hours",IF(D5459+M5459&gt;O5459,"Fail: operating + unavailable hours exceed in-service hours",IF(P5459,"Partial month: within in-service hours","OK")))</x:f>
        <x:v>OK</x:v>
      </x:c>
    </x:row>
    <x:row r="5460" ht="15" hidden="0" customHeight="1">
      <x:c r="A5460" s="1" t="s">
        <x:v>4282</x:v>
      </x:c>
      <x:c r="B5460" s="14" t="n">
        <x:v>46113</x:v>
      </x:c>
      <x:c r="C5460" s="1" t="n">
        <x:v>23.2</x:v>
      </x:c>
      <x:c r="D5460" s="1" t="n">
        <x:v>148.8</x:v>
      </x:c>
      <x:c r="E5460" s="1" t="n">
        <x:v>12</x:v>
      </x:c>
      <x:c r="F5460" s="1" t="n">
        <x:v>0</x:v>
      </x:c>
      <x:c r="G5460" s="1" t="n">
        <x:v>23</x:v>
      </x:c>
      <x:c r="H5460" s="1" t="n">
        <x:v>0</x:v>
      </x:c>
      <x:c r="I5460" s="1" t="n">
        <x:v>0</x:v>
      </x:c>
      <x:c r="J5460" s="1" t="n">
        <x:v>0.32</x:v>
      </x:c>
      <x:c r="K5460" s="1" t="n">
        <x:v>1</x:v>
      </x:c>
      <x:c r="L5460" s="1" t="n">
        <x:v>96.3</x:v>
      </x:c>
      <x:c r="M5460" s="1" t="n">
        <x:v>1.4</x:v>
      </x:c>
      <x:c r="N5460" s="1" t="n">
        <x:v>3.9</x:v>
      </x:c>
      <x:c r="O5460" s="1" t="n">
        <x:f aca="0">24*MAX(0,EOMONTH(B5460,0)-MAX(B5460,INDEX(Device_Inventory!$K$2:$K$1201,MATCH(A5460,Device_Inventory!$A$2:$A$1201,0)))+1)</x:f>
        <x:v>720</x:v>
      </x:c>
      <x:c r="P5460" s="11" t="b">
        <x:f aca="0">INDEX(Device_Inventory!$K$2:$K$1201,MATCH(A5460,Device_Inventory!$A$2:$A$1201,0))&gt;B5460</x:f>
        <x:v>0</x:v>
      </x:c>
      <x:c r="Q5460" s="1" t="str">
        <x:f aca="0">IF(D5460&gt;O5460,"Fail: operating hours exceed in-service hours",IF(D5460+M5460&gt;O5460,"Fail: operating + unavailable hours exceed in-service hours",IF(P5460,"Partial month: within in-service hours","OK")))</x:f>
        <x:v>OK</x:v>
      </x:c>
    </x:row>
    <x:row r="5461" ht="15" hidden="0" customHeight="1">
      <x:c r="A5461" s="1" t="s">
        <x:v>4282</x:v>
      </x:c>
      <x:c r="B5461" s="14" t="n">
        <x:v>46143</x:v>
      </x:c>
      <x:c r="C5461" s="1" t="n">
        <x:v>21.9</x:v>
      </x:c>
      <x:c r="D5461" s="1" t="n">
        <x:v>151.7</x:v>
      </x:c>
      <x:c r="E5461" s="1" t="n">
        <x:v>0</x:v>
      </x:c>
      <x:c r="F5461" s="1" t="n">
        <x:v>2</x:v>
      </x:c>
      <x:c r="G5461" s="1" t="n">
        <x:v>17</x:v>
      </x:c>
      <x:c r="H5461" s="1" t="n">
        <x:v>0</x:v>
      </x:c>
      <x:c r="I5461" s="1" t="n">
        <x:v>2</x:v>
      </x:c>
      <x:c r="J5461" s="1" t="n">
        <x:v>0</x:v>
      </x:c>
      <x:c r="K5461" s="1" t="n">
        <x:v>1</x:v>
      </x:c>
      <x:c r="L5461" s="1" t="n">
        <x:v>91.9</x:v>
      </x:c>
      <x:c r="M5461" s="1" t="n">
        <x:v>8.1</x:v>
      </x:c>
      <x:c r="N5461" s="1" t="n">
        <x:v>4.3</x:v>
      </x:c>
      <x:c r="O5461" s="1" t="n">
        <x:f aca="0">24*MAX(0,EOMONTH(B5461,0)-MAX(B5461,INDEX(Device_Inventory!$K$2:$K$1201,MATCH(A5461,Device_Inventory!$A$2:$A$1201,0)))+1)</x:f>
        <x:v>744</x:v>
      </x:c>
      <x:c r="P5461" s="11" t="b">
        <x:f aca="0">INDEX(Device_Inventory!$K$2:$K$1201,MATCH(A5461,Device_Inventory!$A$2:$A$1201,0))&gt;B5461</x:f>
        <x:v>0</x:v>
      </x:c>
      <x:c r="Q5461" s="1" t="str">
        <x:f aca="0">IF(D5461&gt;O5461,"Fail: operating hours exceed in-service hours",IF(D5461+M5461&gt;O5461,"Fail: operating + unavailable hours exceed in-service hours",IF(P5461,"Partial month: within in-service hours","OK")))</x:f>
        <x:v>OK</x:v>
      </x:c>
    </x:row>
    <x:row r="5462" ht="15" hidden="0" customHeight="1">
      <x:c r="A5462" s="1" t="s">
        <x:v>4282</x:v>
      </x:c>
      <x:c r="B5462" s="14" t="n">
        <x:v>46174</x:v>
      </x:c>
      <x:c r="C5462" s="1" t="n">
        <x:v>13.3</x:v>
      </x:c>
      <x:c r="D5462" s="1" t="n">
        <x:v>79.2</x:v>
      </x:c>
      <x:c r="E5462" s="1" t="n">
        <x:v>8</x:v>
      </x:c>
      <x:c r="F5462" s="1" t="n">
        <x:v>2</x:v>
      </x:c>
      <x:c r="G5462" s="1" t="n">
        <x:v>23</x:v>
      </x:c>
      <x:c r="H5462" s="1" t="n">
        <x:v>0</x:v>
      </x:c>
      <x:c r="I5462" s="1" t="n">
        <x:v>0</x:v>
      </x:c>
      <x:c r="J5462" s="1" t="n">
        <x:v>0.21</x:v>
      </x:c>
      <x:c r="K5462" s="1" t="n">
        <x:v>0</x:v>
      </x:c>
      <x:c r="L5462" s="1" t="n">
        <x:v>96.8</x:v>
      </x:c>
      <x:c r="M5462" s="1" t="n">
        <x:v>3.7</x:v>
      </x:c>
      <x:c r="N5462" s="1" t="n">
        <x:v>3.8</x:v>
      </x:c>
      <x:c r="O5462" s="1" t="n">
        <x:f aca="0">24*MAX(0,EOMONTH(B5462,0)-MAX(B5462,INDEX(Device_Inventory!$K$2:$K$1201,MATCH(A5462,Device_Inventory!$A$2:$A$1201,0)))+1)</x:f>
        <x:v>720</x:v>
      </x:c>
      <x:c r="P5462" s="11" t="b">
        <x:f aca="0">INDEX(Device_Inventory!$K$2:$K$1201,MATCH(A5462,Device_Inventory!$A$2:$A$1201,0))&gt;B5462</x:f>
        <x:v>0</x:v>
      </x:c>
      <x:c r="Q5462" s="1" t="str">
        <x:f aca="0">IF(D5462&gt;O5462,"Fail: operating hours exceed in-service hours",IF(D5462+M5462&gt;O5462,"Fail: operating + unavailable hours exceed in-service hours",IF(P5462,"Partial month: within in-service hours","OK")))</x:f>
        <x:v>OK</x:v>
      </x:c>
    </x:row>
    <x:row r="5463" ht="15" hidden="0" customHeight="1">
      <x:c r="A5463" s="1" t="s">
        <x:v>4282</x:v>
      </x:c>
      <x:c r="B5463" s="14" t="n">
        <x:v>46204</x:v>
      </x:c>
      <x:c r="C5463" s="1" t="n">
        <x:v>27.8</x:v>
      </x:c>
      <x:c r="D5463" s="1" t="n">
        <x:v>178.6</x:v>
      </x:c>
      <x:c r="E5463" s="1" t="n">
        <x:v>7</x:v>
      </x:c>
      <x:c r="F5463" s="1" t="n">
        <x:v>1</x:v>
      </x:c>
      <x:c r="G5463" s="1" t="n">
        <x:v>24</x:v>
      </x:c>
      <x:c r="H5463" s="1" t="n">
        <x:v>1</x:v>
      </x:c>
      <x:c r="I5463" s="1" t="n">
        <x:v>0</x:v>
      </x:c>
      <x:c r="J5463" s="1" t="n">
        <x:v>0.74</x:v>
      </x:c>
      <x:c r="K5463" s="1" t="n">
        <x:v>0</x:v>
      </x:c>
      <x:c r="L5463" s="1" t="n">
        <x:v>96.8</x:v>
      </x:c>
      <x:c r="M5463" s="1" t="n">
        <x:v>9.9</x:v>
      </x:c>
      <x:c r="N5463" s="1" t="n">
        <x:v>2.9</x:v>
      </x:c>
      <x:c r="O5463" s="1" t="n">
        <x:f aca="0">24*MAX(0,EOMONTH(B5463,0)-MAX(B5463,INDEX(Device_Inventory!$K$2:$K$1201,MATCH(A5463,Device_Inventory!$A$2:$A$1201,0)))+1)</x:f>
        <x:v>744</x:v>
      </x:c>
      <x:c r="P5463" s="11" t="b">
        <x:f aca="0">INDEX(Device_Inventory!$K$2:$K$1201,MATCH(A5463,Device_Inventory!$A$2:$A$1201,0))&gt;B5463</x:f>
        <x:v>0</x:v>
      </x:c>
      <x:c r="Q5463" s="1" t="str">
        <x:f aca="0">IF(D5463&gt;O5463,"Fail: operating hours exceed in-service hours",IF(D5463+M5463&gt;O5463,"Fail: operating + unavailable hours exceed in-service hours",IF(P5463,"Partial month: within in-service hours","OK")))</x:f>
        <x:v>OK</x:v>
      </x:c>
    </x:row>
    <x:row r="5464" ht="15" hidden="0" customHeight="1">
      <x:c r="A5464" s="1" t="s">
        <x:v>1555</x:v>
      </x:c>
      <x:c r="B5464" s="14" t="n">
        <x:v>46054</x:v>
      </x:c>
      <x:c r="C5464" s="1" t="n">
        <x:v>66.6</x:v>
      </x:c>
      <x:c r="D5464" s="1" t="n">
        <x:v>433.7</x:v>
      </x:c>
      <x:c r="E5464" s="1" t="n">
        <x:v>22</x:v>
      </x:c>
      <x:c r="F5464" s="1" t="n">
        <x:v>0</x:v>
      </x:c>
      <x:c r="G5464" s="1" t="n">
        <x:v>45</x:v>
      </x:c>
      <x:c r="H5464" s="1" t="n">
        <x:v>1</x:v>
      </x:c>
      <x:c r="I5464" s="1" t="n">
        <x:v>3</x:v>
      </x:c>
      <x:c r="J5464" s="1" t="n">
        <x:v>0.96</x:v>
      </x:c>
      <x:c r="K5464" s="1" t="n">
        <x:v>0</x:v>
      </x:c>
      <x:c r="L5464" s="1" t="n">
        <x:v>95.6</x:v>
      </x:c>
      <x:c r="M5464" s="1" t="n">
        <x:v>2.6</x:v>
      </x:c>
      <x:c r="N5464" s="1" t="n">
        <x:v>9.9</x:v>
      </x:c>
      <x:c r="O5464" s="1" t="n">
        <x:f aca="0">24*MAX(0,EOMONTH(B5464,0)-MAX(B5464,INDEX(Device_Inventory!$K$2:$K$1201,MATCH(A5464,Device_Inventory!$A$2:$A$1201,0)))+1)</x:f>
        <x:v>672</x:v>
      </x:c>
      <x:c r="P5464" s="11" t="b">
        <x:f aca="0">INDEX(Device_Inventory!$K$2:$K$1201,MATCH(A5464,Device_Inventory!$A$2:$A$1201,0))&gt;B5464</x:f>
        <x:v>0</x:v>
      </x:c>
      <x:c r="Q5464" s="1" t="str">
        <x:f aca="0">IF(D5464&gt;O5464,"Fail: operating hours exceed in-service hours",IF(D5464+M5464&gt;O5464,"Fail: operating + unavailable hours exceed in-service hours",IF(P5464,"Partial month: within in-service hours","OK")))</x:f>
        <x:v>OK</x:v>
      </x:c>
    </x:row>
    <x:row r="5465" ht="15" hidden="0" customHeight="1">
      <x:c r="A5465" s="1" t="s">
        <x:v>1555</x:v>
      </x:c>
      <x:c r="B5465" s="14" t="n">
        <x:v>46082</x:v>
      </x:c>
      <x:c r="C5465" s="1" t="n">
        <x:v>65.3</x:v>
      </x:c>
      <x:c r="D5465" s="1" t="n">
        <x:v>389.2</x:v>
      </x:c>
      <x:c r="E5465" s="1" t="n">
        <x:v>24</x:v>
      </x:c>
      <x:c r="F5465" s="1" t="n">
        <x:v>0</x:v>
      </x:c>
      <x:c r="G5465" s="1" t="n">
        <x:v>40</x:v>
      </x:c>
      <x:c r="H5465" s="1" t="n">
        <x:v>2</x:v>
      </x:c>
      <x:c r="I5465" s="1" t="n">
        <x:v>3</x:v>
      </x:c>
      <x:c r="J5465" s="1" t="n">
        <x:v>0.37</x:v>
      </x:c>
      <x:c r="K5465" s="1" t="n">
        <x:v>0</x:v>
      </x:c>
      <x:c r="L5465" s="1" t="n">
        <x:v>92.2</x:v>
      </x:c>
      <x:c r="M5465" s="1" t="n">
        <x:v>5.8</x:v>
      </x:c>
      <x:c r="N5465" s="1" t="n">
        <x:v>5.8</x:v>
      </x:c>
      <x:c r="O5465" s="1" t="n">
        <x:f aca="0">24*MAX(0,EOMONTH(B5465,0)-MAX(B5465,INDEX(Device_Inventory!$K$2:$K$1201,MATCH(A5465,Device_Inventory!$A$2:$A$1201,0)))+1)</x:f>
        <x:v>744</x:v>
      </x:c>
      <x:c r="P5465" s="11" t="b">
        <x:f aca="0">INDEX(Device_Inventory!$K$2:$K$1201,MATCH(A5465,Device_Inventory!$A$2:$A$1201,0))&gt;B5465</x:f>
        <x:v>0</x:v>
      </x:c>
      <x:c r="Q5465" s="1" t="str">
        <x:f aca="0">IF(D5465&gt;O5465,"Fail: operating hours exceed in-service hours",IF(D5465+M5465&gt;O5465,"Fail: operating + unavailable hours exceed in-service hours",IF(P5465,"Partial month: within in-service hours","OK")))</x:f>
        <x:v>OK</x:v>
      </x:c>
    </x:row>
    <x:row r="5466" ht="15" hidden="0" customHeight="1">
      <x:c r="A5466" s="1" t="s">
        <x:v>1555</x:v>
      </x:c>
      <x:c r="B5466" s="14" t="n">
        <x:v>46113</x:v>
      </x:c>
      <x:c r="C5466" s="1" t="n">
        <x:v>66.4</x:v>
      </x:c>
      <x:c r="D5466" s="1" t="n">
        <x:v>456.2</x:v>
      </x:c>
      <x:c r="E5466" s="1" t="n">
        <x:v>25</x:v>
      </x:c>
      <x:c r="F5466" s="1" t="n">
        <x:v>0</x:v>
      </x:c>
      <x:c r="G5466" s="1" t="n">
        <x:v>44</x:v>
      </x:c>
      <x:c r="H5466" s="1" t="n">
        <x:v>0</x:v>
      </x:c>
      <x:c r="I5466" s="1" t="n">
        <x:v>2</x:v>
      </x:c>
      <x:c r="J5466" s="1" t="n">
        <x:v>0.17</x:v>
      </x:c>
      <x:c r="K5466" s="1" t="n">
        <x:v>0</x:v>
      </x:c>
      <x:c r="L5466" s="1" t="n">
        <x:v>97.6</x:v>
      </x:c>
      <x:c r="M5466" s="1" t="n">
        <x:v>1.1</x:v>
      </x:c>
      <x:c r="N5466" s="1" t="n">
        <x:v>15.2</x:v>
      </x:c>
      <x:c r="O5466" s="1" t="n">
        <x:f aca="0">24*MAX(0,EOMONTH(B5466,0)-MAX(B5466,INDEX(Device_Inventory!$K$2:$K$1201,MATCH(A5466,Device_Inventory!$A$2:$A$1201,0)))+1)</x:f>
        <x:v>720</x:v>
      </x:c>
      <x:c r="P5466" s="11" t="b">
        <x:f aca="0">INDEX(Device_Inventory!$K$2:$K$1201,MATCH(A5466,Device_Inventory!$A$2:$A$1201,0))&gt;B5466</x:f>
        <x:v>0</x:v>
      </x:c>
      <x:c r="Q5466" s="1" t="str">
        <x:f aca="0">IF(D5466&gt;O5466,"Fail: operating hours exceed in-service hours",IF(D5466+M5466&gt;O5466,"Fail: operating + unavailable hours exceed in-service hours",IF(P5466,"Partial month: within in-service hours","OK")))</x:f>
        <x:v>OK</x:v>
      </x:c>
    </x:row>
    <x:row r="5467" ht="15" hidden="0" customHeight="1">
      <x:c r="A5467" s="1" t="s">
        <x:v>1555</x:v>
      </x:c>
      <x:c r="B5467" s="14" t="n">
        <x:v>46143</x:v>
      </x:c>
      <x:c r="C5467" s="1" t="n">
        <x:v>76.1</x:v>
      </x:c>
      <x:c r="D5467" s="1" t="n">
        <x:v>439.2</x:v>
      </x:c>
      <x:c r="E5467" s="1" t="n">
        <x:v>31</x:v>
      </x:c>
      <x:c r="F5467" s="1" t="n">
        <x:v>0</x:v>
      </x:c>
      <x:c r="G5467" s="1" t="n">
        <x:v>47</x:v>
      </x:c>
      <x:c r="H5467" s="1" t="n">
        <x:v>0</x:v>
      </x:c>
      <x:c r="I5467" s="1" t="n">
        <x:v>4</x:v>
      </x:c>
      <x:c r="J5467" s="1" t="n">
        <x:v>0.34</x:v>
      </x:c>
      <x:c r="K5467" s="1" t="n">
        <x:v>0</x:v>
      </x:c>
      <x:c r="L5467" s="1" t="n">
        <x:v>95.6</x:v>
      </x:c>
      <x:c r="M5467" s="1" t="n">
        <x:v>6.6</x:v>
      </x:c>
      <x:c r="N5467" s="1" t="n">
        <x:v>16.8</x:v>
      </x:c>
      <x:c r="O5467" s="1" t="n">
        <x:f aca="0">24*MAX(0,EOMONTH(B5467,0)-MAX(B5467,INDEX(Device_Inventory!$K$2:$K$1201,MATCH(A5467,Device_Inventory!$A$2:$A$1201,0)))+1)</x:f>
        <x:v>744</x:v>
      </x:c>
      <x:c r="P5467" s="11" t="b">
        <x:f aca="0">INDEX(Device_Inventory!$K$2:$K$1201,MATCH(A5467,Device_Inventory!$A$2:$A$1201,0))&gt;B5467</x:f>
        <x:v>0</x:v>
      </x:c>
      <x:c r="Q5467" s="1" t="str">
        <x:f aca="0">IF(D5467&gt;O5467,"Fail: operating hours exceed in-service hours",IF(D5467+M5467&gt;O5467,"Fail: operating + unavailable hours exceed in-service hours",IF(P5467,"Partial month: within in-service hours","OK")))</x:f>
        <x:v>OK</x:v>
      </x:c>
    </x:row>
    <x:row r="5468" ht="15" hidden="0" customHeight="1">
      <x:c r="A5468" s="1" t="s">
        <x:v>1555</x:v>
      </x:c>
      <x:c r="B5468" s="14" t="n">
        <x:v>46174</x:v>
      </x:c>
      <x:c r="C5468" s="1" t="n">
        <x:v>60</x:v>
      </x:c>
      <x:c r="D5468" s="1" t="n">
        <x:v>346.4</x:v>
      </x:c>
      <x:c r="E5468" s="1" t="n">
        <x:v>26</x:v>
      </x:c>
      <x:c r="F5468" s="1" t="n">
        <x:v>0</x:v>
      </x:c>
      <x:c r="G5468" s="1" t="n">
        <x:v>42</x:v>
      </x:c>
      <x:c r="H5468" s="1" t="n">
        <x:v>0</x:v>
      </x:c>
      <x:c r="I5468" s="1" t="n">
        <x:v>2</x:v>
      </x:c>
      <x:c r="J5468" s="1" t="n">
        <x:v>0</x:v>
      </x:c>
      <x:c r="K5468" s="1" t="n">
        <x:v>1</x:v>
      </x:c>
      <x:c r="L5468" s="1" t="n">
        <x:v>95.2</x:v>
      </x:c>
      <x:c r="M5468" s="1" t="n">
        <x:v>4</x:v>
      </x:c>
      <x:c r="N5468" s="1" t="n">
        <x:v>16.8</x:v>
      </x:c>
      <x:c r="O5468" s="1" t="n">
        <x:f aca="0">24*MAX(0,EOMONTH(B5468,0)-MAX(B5468,INDEX(Device_Inventory!$K$2:$K$1201,MATCH(A5468,Device_Inventory!$A$2:$A$1201,0)))+1)</x:f>
        <x:v>720</x:v>
      </x:c>
      <x:c r="P5468" s="11" t="b">
        <x:f aca="0">INDEX(Device_Inventory!$K$2:$K$1201,MATCH(A5468,Device_Inventory!$A$2:$A$1201,0))&gt;B5468</x:f>
        <x:v>0</x:v>
      </x:c>
      <x:c r="Q5468" s="1" t="str">
        <x:f aca="0">IF(D5468&gt;O5468,"Fail: operating hours exceed in-service hours",IF(D5468+M5468&gt;O5468,"Fail: operating + unavailable hours exceed in-service hours",IF(P5468,"Partial month: within in-service hours","OK")))</x:f>
        <x:v>OK</x:v>
      </x:c>
    </x:row>
    <x:row r="5469" ht="15" hidden="0" customHeight="1">
      <x:c r="A5469" s="1" t="s">
        <x:v>1555</x:v>
      </x:c>
      <x:c r="B5469" s="14" t="n">
        <x:v>46204</x:v>
      </x:c>
      <x:c r="C5469" s="1" t="n">
        <x:v>56</x:v>
      </x:c>
      <x:c r="D5469" s="1" t="n">
        <x:v>332</x:v>
      </x:c>
      <x:c r="E5469" s="1" t="n">
        <x:v>16</x:v>
      </x:c>
      <x:c r="F5469" s="1" t="n">
        <x:v>0</x:v>
      </x:c>
      <x:c r="G5469" s="1" t="n">
        <x:v>22</x:v>
      </x:c>
      <x:c r="H5469" s="1" t="n">
        <x:v>0</x:v>
      </x:c>
      <x:c r="I5469" s="1" t="n">
        <x:v>6</x:v>
      </x:c>
      <x:c r="J5469" s="1" t="n">
        <x:v>1.29</x:v>
      </x:c>
      <x:c r="K5469" s="1" t="n">
        <x:v>0</x:v>
      </x:c>
      <x:c r="L5469" s="1" t="n">
        <x:v>93.1</x:v>
      </x:c>
      <x:c r="M5469" s="1" t="n">
        <x:v>0</x:v>
      </x:c>
      <x:c r="N5469" s="1" t="n">
        <x:v>15.2</x:v>
      </x:c>
      <x:c r="O5469" s="1" t="n">
        <x:f aca="0">24*MAX(0,EOMONTH(B5469,0)-MAX(B5469,INDEX(Device_Inventory!$K$2:$K$1201,MATCH(A5469,Device_Inventory!$A$2:$A$1201,0)))+1)</x:f>
        <x:v>744</x:v>
      </x:c>
      <x:c r="P5469" s="11" t="b">
        <x:f aca="0">INDEX(Device_Inventory!$K$2:$K$1201,MATCH(A5469,Device_Inventory!$A$2:$A$1201,0))&gt;B5469</x:f>
        <x:v>0</x:v>
      </x:c>
      <x:c r="Q5469" s="1" t="str">
        <x:f aca="0">IF(D5469&gt;O5469,"Fail: operating hours exceed in-service hours",IF(D5469+M5469&gt;O5469,"Fail: operating + unavailable hours exceed in-service hours",IF(P5469,"Partial month: within in-service hours","OK")))</x:f>
        <x:v>OK</x:v>
      </x:c>
    </x:row>
    <x:row r="5470" ht="15" hidden="0" customHeight="1">
      <x:c r="A5470" s="1" t="s">
        <x:v>4287</x:v>
      </x:c>
      <x:c r="B5470" s="14" t="n">
        <x:v>46054</x:v>
      </x:c>
      <x:c r="C5470" s="1" t="n">
        <x:v>73.2</x:v>
      </x:c>
      <x:c r="D5470" s="1" t="n">
        <x:v>502.2</x:v>
      </x:c>
      <x:c r="E5470" s="1" t="n">
        <x:v>20</x:v>
      </x:c>
      <x:c r="F5470" s="1" t="n">
        <x:v>0</x:v>
      </x:c>
      <x:c r="G5470" s="1" t="n">
        <x:v>44</x:v>
      </x:c>
      <x:c r="H5470" s="1" t="n">
        <x:v>0</x:v>
      </x:c>
      <x:c r="I5470" s="1" t="n">
        <x:v>3</x:v>
      </x:c>
      <x:c r="J5470" s="1" t="n">
        <x:v>0.68</x:v>
      </x:c>
      <x:c r="K5470" s="1" t="n">
        <x:v>0</x:v>
      </x:c>
      <x:c r="L5470" s="1" t="n">
        <x:v>95.4</x:v>
      </x:c>
      <x:c r="M5470" s="1" t="n">
        <x:v>8.8</x:v>
      </x:c>
      <x:c r="N5470" s="1" t="n">
        <x:v>18.3</x:v>
      </x:c>
      <x:c r="O5470" s="1" t="n">
        <x:f aca="0">24*MAX(0,EOMONTH(B5470,0)-MAX(B5470,INDEX(Device_Inventory!$K$2:$K$1201,MATCH(A5470,Device_Inventory!$A$2:$A$1201,0)))+1)</x:f>
        <x:v>672</x:v>
      </x:c>
      <x:c r="P5470" s="11" t="b">
        <x:f aca="0">INDEX(Device_Inventory!$K$2:$K$1201,MATCH(A5470,Device_Inventory!$A$2:$A$1201,0))&gt;B5470</x:f>
        <x:v>0</x:v>
      </x:c>
      <x:c r="Q5470" s="1" t="str">
        <x:f aca="0">IF(D5470&gt;O5470,"Fail: operating hours exceed in-service hours",IF(D5470+M5470&gt;O5470,"Fail: operating + unavailable hours exceed in-service hours",IF(P5470,"Partial month: within in-service hours","OK")))</x:f>
        <x:v>OK</x:v>
      </x:c>
    </x:row>
    <x:row r="5471" ht="15" hidden="0" customHeight="1">
      <x:c r="A5471" s="1" t="s">
        <x:v>4287</x:v>
      </x:c>
      <x:c r="B5471" s="14" t="n">
        <x:v>46082</x:v>
      </x:c>
      <x:c r="C5471" s="1" t="n">
        <x:v>74.2</x:v>
      </x:c>
      <x:c r="D5471" s="1" t="n">
        <x:v>495.2</x:v>
      </x:c>
      <x:c r="E5471" s="1" t="n">
        <x:v>23</x:v>
      </x:c>
      <x:c r="F5471" s="1" t="n">
        <x:v>0</x:v>
      </x:c>
      <x:c r="G5471" s="1" t="n">
        <x:v>30</x:v>
      </x:c>
      <x:c r="H5471" s="1" t="n">
        <x:v>1</x:v>
      </x:c>
      <x:c r="I5471" s="1" t="n">
        <x:v>3</x:v>
      </x:c>
      <x:c r="J5471" s="1" t="n">
        <x:v>0</x:v>
      </x:c>
      <x:c r="K5471" s="1" t="n">
        <x:v>2</x:v>
      </x:c>
      <x:c r="L5471" s="1" t="n">
        <x:v>92.4</x:v>
      </x:c>
      <x:c r="M5471" s="1" t="n">
        <x:v>3.9</x:v>
      </x:c>
      <x:c r="N5471" s="1" t="n">
        <x:v>22.1</x:v>
      </x:c>
      <x:c r="O5471" s="1" t="n">
        <x:f aca="0">24*MAX(0,EOMONTH(B5471,0)-MAX(B5471,INDEX(Device_Inventory!$K$2:$K$1201,MATCH(A5471,Device_Inventory!$A$2:$A$1201,0)))+1)</x:f>
        <x:v>744</x:v>
      </x:c>
      <x:c r="P5471" s="11" t="b">
        <x:f aca="0">INDEX(Device_Inventory!$K$2:$K$1201,MATCH(A5471,Device_Inventory!$A$2:$A$1201,0))&gt;B5471</x:f>
        <x:v>0</x:v>
      </x:c>
      <x:c r="Q5471" s="1" t="str">
        <x:f aca="0">IF(D5471&gt;O5471,"Fail: operating hours exceed in-service hours",IF(D5471+M5471&gt;O5471,"Fail: operating + unavailable hours exceed in-service hours",IF(P5471,"Partial month: within in-service hours","OK")))</x:f>
        <x:v>OK</x:v>
      </x:c>
    </x:row>
    <x:row r="5472" ht="15" hidden="0" customHeight="1">
      <x:c r="A5472" s="1" t="s">
        <x:v>4287</x:v>
      </x:c>
      <x:c r="B5472" s="14" t="n">
        <x:v>46113</x:v>
      </x:c>
      <x:c r="C5472" s="1" t="n">
        <x:v>44</x:v>
      </x:c>
      <x:c r="D5472" s="1" t="n">
        <x:v>297.3</x:v>
      </x:c>
      <x:c r="E5472" s="1" t="n">
        <x:v>3</x:v>
      </x:c>
      <x:c r="F5472" s="1" t="n">
        <x:v>2</x:v>
      </x:c>
      <x:c r="G5472" s="1" t="n">
        <x:v>39</x:v>
      </x:c>
      <x:c r="H5472" s="1" t="n">
        <x:v>0</x:v>
      </x:c>
      <x:c r="I5472" s="1" t="n">
        <x:v>2</x:v>
      </x:c>
      <x:c r="J5472" s="1" t="n">
        <x:v>1.11</x:v>
      </x:c>
      <x:c r="K5472" s="1" t="n">
        <x:v>0</x:v>
      </x:c>
      <x:c r="L5472" s="1" t="n">
        <x:v>100</x:v>
      </x:c>
      <x:c r="M5472" s="1" t="n">
        <x:v>0</x:v>
      </x:c>
      <x:c r="N5472" s="1" t="n">
        <x:v>13.4</x:v>
      </x:c>
      <x:c r="O5472" s="1" t="n">
        <x:f aca="0">24*MAX(0,EOMONTH(B5472,0)-MAX(B5472,INDEX(Device_Inventory!$K$2:$K$1201,MATCH(A5472,Device_Inventory!$A$2:$A$1201,0)))+1)</x:f>
        <x:v>720</x:v>
      </x:c>
      <x:c r="P5472" s="11" t="b">
        <x:f aca="0">INDEX(Device_Inventory!$K$2:$K$1201,MATCH(A5472,Device_Inventory!$A$2:$A$1201,0))&gt;B5472</x:f>
        <x:v>0</x:v>
      </x:c>
      <x:c r="Q5472" s="1" t="str">
        <x:f aca="0">IF(D5472&gt;O5472,"Fail: operating hours exceed in-service hours",IF(D5472+M5472&gt;O5472,"Fail: operating + unavailable hours exceed in-service hours",IF(P5472,"Partial month: within in-service hours","OK")))</x:f>
        <x:v>OK</x:v>
      </x:c>
    </x:row>
    <x:row r="5473" ht="15" hidden="0" customHeight="1">
      <x:c r="A5473" s="1" t="s">
        <x:v>4287</x:v>
      </x:c>
      <x:c r="B5473" s="14" t="n">
        <x:v>46143</x:v>
      </x:c>
      <x:c r="C5473" s="1" t="n">
        <x:v>75.3</x:v>
      </x:c>
      <x:c r="D5473" s="1" t="n">
        <x:v>458.7</x:v>
      </x:c>
      <x:c r="E5473" s="1" t="n">
        <x:v>31</x:v>
      </x:c>
      <x:c r="F5473" s="1" t="n">
        <x:v>1</x:v>
      </x:c>
      <x:c r="G5473" s="1" t="n">
        <x:v>41</x:v>
      </x:c>
      <x:c r="H5473" s="1" t="n">
        <x:v>0</x:v>
      </x:c>
      <x:c r="I5473" s="1" t="n">
        <x:v>0</x:v>
      </x:c>
      <x:c r="J5473" s="1" t="n">
        <x:v>1.17</x:v>
      </x:c>
      <x:c r="K5473" s="1" t="n">
        <x:v>0</x:v>
      </x:c>
      <x:c r="L5473" s="1" t="n">
        <x:v>94.8</x:v>
      </x:c>
      <x:c r="M5473" s="1" t="n">
        <x:v>1.4</x:v>
      </x:c>
      <x:c r="N5473" s="1" t="n">
        <x:v>19.4</x:v>
      </x:c>
      <x:c r="O5473" s="1" t="n">
        <x:f aca="0">24*MAX(0,EOMONTH(B5473,0)-MAX(B5473,INDEX(Device_Inventory!$K$2:$K$1201,MATCH(A5473,Device_Inventory!$A$2:$A$1201,0)))+1)</x:f>
        <x:v>744</x:v>
      </x:c>
      <x:c r="P5473" s="11" t="b">
        <x:f aca="0">INDEX(Device_Inventory!$K$2:$K$1201,MATCH(A5473,Device_Inventory!$A$2:$A$1201,0))&gt;B5473</x:f>
        <x:v>0</x:v>
      </x:c>
      <x:c r="Q5473" s="1" t="str">
        <x:f aca="0">IF(D5473&gt;O5473,"Fail: operating hours exceed in-service hours",IF(D5473+M5473&gt;O5473,"Fail: operating + unavailable hours exceed in-service hours",IF(P5473,"Partial month: within in-service hours","OK")))</x:f>
        <x:v>OK</x:v>
      </x:c>
    </x:row>
    <x:row r="5474" ht="15" hidden="0" customHeight="1">
      <x:c r="A5474" s="1" t="s">
        <x:v>4287</x:v>
      </x:c>
      <x:c r="B5474" s="14" t="n">
        <x:v>46174</x:v>
      </x:c>
      <x:c r="C5474" s="1" t="n">
        <x:v>83.8</x:v>
      </x:c>
      <x:c r="D5474" s="1" t="n">
        <x:v>592.4</x:v>
      </x:c>
      <x:c r="E5474" s="1" t="n">
        <x:v>24</x:v>
      </x:c>
      <x:c r="F5474" s="1" t="n">
        <x:v>2</x:v>
      </x:c>
      <x:c r="G5474" s="1" t="n">
        <x:v>41</x:v>
      </x:c>
      <x:c r="H5474" s="1" t="n">
        <x:v>0</x:v>
      </x:c>
      <x:c r="I5474" s="1" t="n">
        <x:v>2</x:v>
      </x:c>
      <x:c r="J5474" s="1" t="n">
        <x:v>0.89</x:v>
      </x:c>
      <x:c r="K5474" s="1" t="n">
        <x:v>2</x:v>
      </x:c>
      <x:c r="L5474" s="1" t="n">
        <x:v>92.8</x:v>
      </x:c>
      <x:c r="M5474" s="1" t="n">
        <x:v>2.1</x:v>
      </x:c>
      <x:c r="N5474" s="1" t="n">
        <x:v>6.9</x:v>
      </x:c>
      <x:c r="O5474" s="1" t="n">
        <x:f aca="0">24*MAX(0,EOMONTH(B5474,0)-MAX(B5474,INDEX(Device_Inventory!$K$2:$K$1201,MATCH(A5474,Device_Inventory!$A$2:$A$1201,0)))+1)</x:f>
        <x:v>720</x:v>
      </x:c>
      <x:c r="P5474" s="11" t="b">
        <x:f aca="0">INDEX(Device_Inventory!$K$2:$K$1201,MATCH(A5474,Device_Inventory!$A$2:$A$1201,0))&gt;B5474</x:f>
        <x:v>0</x:v>
      </x:c>
      <x:c r="Q5474" s="1" t="str">
        <x:f aca="0">IF(D5474&gt;O5474,"Fail: operating hours exceed in-service hours",IF(D5474+M5474&gt;O5474,"Fail: operating + unavailable hours exceed in-service hours",IF(P5474,"Partial month: within in-service hours","OK")))</x:f>
        <x:v>OK</x:v>
      </x:c>
    </x:row>
    <x:row r="5475" ht="15" hidden="0" customHeight="1">
      <x:c r="A5475" s="1" t="s">
        <x:v>4287</x:v>
      </x:c>
      <x:c r="B5475" s="14" t="n">
        <x:v>46204</x:v>
      </x:c>
      <x:c r="C5475" s="1" t="n">
        <x:v>57.4</x:v>
      </x:c>
      <x:c r="D5475" s="1" t="n">
        <x:v>354.9</x:v>
      </x:c>
      <x:c r="E5475" s="1" t="n">
        <x:v>20</x:v>
      </x:c>
      <x:c r="F5475" s="1" t="n">
        <x:v>1</x:v>
      </x:c>
      <x:c r="G5475" s="1" t="n">
        <x:v>24</x:v>
      </x:c>
      <x:c r="H5475" s="1" t="n">
        <x:v>1</x:v>
      </x:c>
      <x:c r="I5475" s="1" t="n">
        <x:v>0</x:v>
      </x:c>
      <x:c r="J5475" s="1" t="n">
        <x:v>1.78</x:v>
      </x:c>
      <x:c r="K5475" s="1" t="n">
        <x:v>0</x:v>
      </x:c>
      <x:c r="L5475" s="1" t="n">
        <x:v>97.7</x:v>
      </x:c>
      <x:c r="M5475" s="1" t="n">
        <x:v>4</x:v>
      </x:c>
      <x:c r="N5475" s="1" t="n">
        <x:v>5.8</x:v>
      </x:c>
      <x:c r="O5475" s="1" t="n">
        <x:f aca="0">24*MAX(0,EOMONTH(B5475,0)-MAX(B5475,INDEX(Device_Inventory!$K$2:$K$1201,MATCH(A5475,Device_Inventory!$A$2:$A$1201,0)))+1)</x:f>
        <x:v>744</x:v>
      </x:c>
      <x:c r="P5475" s="11" t="b">
        <x:f aca="0">INDEX(Device_Inventory!$K$2:$K$1201,MATCH(A5475,Device_Inventory!$A$2:$A$1201,0))&gt;B5475</x:f>
        <x:v>0</x:v>
      </x:c>
      <x:c r="Q5475" s="1" t="str">
        <x:f aca="0">IF(D5475&gt;O5475,"Fail: operating hours exceed in-service hours",IF(D5475+M5475&gt;O5475,"Fail: operating + unavailable hours exceed in-service hours",IF(P5475,"Partial month: within in-service hours","OK")))</x:f>
        <x:v>OK</x:v>
      </x:c>
    </x:row>
    <x:row r="5476" ht="15" hidden="0" customHeight="1">
      <x:c r="A5476" s="1" t="s">
        <x:v>1557</x:v>
      </x:c>
      <x:c r="B5476" s="14" t="n">
        <x:v>46054</x:v>
      </x:c>
      <x:c r="C5476" s="1" t="n">
        <x:v>59.1</x:v>
      </x:c>
      <x:c r="D5476" s="1" t="n">
        <x:v>333.2</x:v>
      </x:c>
      <x:c r="E5476" s="1" t="n">
        <x:v>17</x:v>
      </x:c>
      <x:c r="F5476" s="1" t="n">
        <x:v>1</x:v>
      </x:c>
      <x:c r="G5476" s="1" t="n">
        <x:v>44</x:v>
      </x:c>
      <x:c r="H5476" s="1" t="n">
        <x:v>0</x:v>
      </x:c>
      <x:c r="I5476" s="1" t="n">
        <x:v>4</x:v>
      </x:c>
      <x:c r="J5476" s="1" t="n">
        <x:v>0</x:v>
      </x:c>
      <x:c r="K5476" s="1" t="n">
        <x:v>0</x:v>
      </x:c>
      <x:c r="L5476" s="1" t="n">
        <x:v>94.1</x:v>
      </x:c>
      <x:c r="M5476" s="1" t="n">
        <x:v>3.3</x:v>
      </x:c>
      <x:c r="N5476" s="1" t="n">
        <x:v>13</x:v>
      </x:c>
      <x:c r="O5476" s="1" t="n">
        <x:f aca="0">24*MAX(0,EOMONTH(B5476,0)-MAX(B5476,INDEX(Device_Inventory!$K$2:$K$1201,MATCH(A5476,Device_Inventory!$A$2:$A$1201,0)))+1)</x:f>
        <x:v>288</x:v>
      </x:c>
      <x:c r="P5476" s="11" t="b">
        <x:f aca="0">INDEX(Device_Inventory!$K$2:$K$1201,MATCH(A5476,Device_Inventory!$A$2:$A$1201,0))&gt;B5476</x:f>
        <x:v>1</x:v>
      </x:c>
      <x:c r="Q5476" s="1" t="str">
        <x:f aca="0">IF(D5476&gt;O5476,"Fail: operating hours exceed in-service hours",IF(D5476+M5476&gt;O5476,"Fail: operating + unavailable hours exceed in-service hours",IF(P5476,"Partial month: within in-service hours","OK")))</x:f>
        <x:v>Fail: operating hours exceed in-service hours</x:v>
      </x:c>
    </x:row>
    <x:row r="5477" ht="15" hidden="0" customHeight="1">
      <x:c r="A5477" s="1" t="s">
        <x:v>1557</x:v>
      </x:c>
      <x:c r="B5477" s="14" t="n">
        <x:v>46082</x:v>
      </x:c>
      <x:c r="C5477" s="1" t="n">
        <x:v>69.9</x:v>
      </x:c>
      <x:c r="D5477" s="1" t="n">
        <x:v>401.4</x:v>
      </x:c>
      <x:c r="E5477" s="1" t="n">
        <x:v>20</x:v>
      </x:c>
      <x:c r="F5477" s="1" t="n">
        <x:v>0</x:v>
      </x:c>
      <x:c r="G5477" s="1" t="n">
        <x:v>29</x:v>
      </x:c>
      <x:c r="H5477" s="1" t="n">
        <x:v>2</x:v>
      </x:c>
      <x:c r="I5477" s="1" t="n">
        <x:v>4</x:v>
      </x:c>
      <x:c r="J5477" s="1" t="n">
        <x:v>0</x:v>
      </x:c>
      <x:c r="K5477" s="1" t="n">
        <x:v>1</x:v>
      </x:c>
      <x:c r="L5477" s="1" t="n">
        <x:v>97.1</x:v>
      </x:c>
      <x:c r="M5477" s="1" t="n">
        <x:v>5.3</x:v>
      </x:c>
      <x:c r="N5477" s="1" t="n">
        <x:v>17.7</x:v>
      </x:c>
      <x:c r="O5477" s="1" t="n">
        <x:f aca="0">24*MAX(0,EOMONTH(B5477,0)-MAX(B5477,INDEX(Device_Inventory!$K$2:$K$1201,MATCH(A5477,Device_Inventory!$A$2:$A$1201,0)))+1)</x:f>
        <x:v>744</x:v>
      </x:c>
      <x:c r="P5477" s="11" t="b">
        <x:f aca="0">INDEX(Device_Inventory!$K$2:$K$1201,MATCH(A5477,Device_Inventory!$A$2:$A$1201,0))&gt;B5477</x:f>
        <x:v>0</x:v>
      </x:c>
      <x:c r="Q5477" s="1" t="str">
        <x:f aca="0">IF(D5477&gt;O5477,"Fail: operating hours exceed in-service hours",IF(D5477+M5477&gt;O5477,"Fail: operating + unavailable hours exceed in-service hours",IF(P5477,"Partial month: within in-service hours","OK")))</x:f>
        <x:v>OK</x:v>
      </x:c>
    </x:row>
    <x:row r="5478" ht="15" hidden="0" customHeight="1">
      <x:c r="A5478" s="1" t="s">
        <x:v>1557</x:v>
      </x:c>
      <x:c r="B5478" s="14" t="n">
        <x:v>46113</x:v>
      </x:c>
      <x:c r="C5478" s="1" t="n">
        <x:v>44.2</x:v>
      </x:c>
      <x:c r="D5478" s="1" t="n">
        <x:v>278.9</x:v>
      </x:c>
      <x:c r="E5478" s="1" t="n">
        <x:v>18</x:v>
      </x:c>
      <x:c r="F5478" s="1" t="n">
        <x:v>2</x:v>
      </x:c>
      <x:c r="G5478" s="1" t="n">
        <x:v>28</x:v>
      </x:c>
      <x:c r="H5478" s="1" t="n">
        <x:v>0</x:v>
      </x:c>
      <x:c r="I5478" s="1" t="n">
        <x:v>0</x:v>
      </x:c>
      <x:c r="J5478" s="1" t="n">
        <x:v>0.09</x:v>
      </x:c>
      <x:c r="K5478" s="1" t="n">
        <x:v>0</x:v>
      </x:c>
      <x:c r="L5478" s="1" t="n">
        <x:v>91.7</x:v>
      </x:c>
      <x:c r="M5478" s="1" t="n">
        <x:v>4</x:v>
      </x:c>
      <x:c r="N5478" s="1" t="n">
        <x:v>8.3</x:v>
      </x:c>
      <x:c r="O5478" s="1" t="n">
        <x:f aca="0">24*MAX(0,EOMONTH(B5478,0)-MAX(B5478,INDEX(Device_Inventory!$K$2:$K$1201,MATCH(A5478,Device_Inventory!$A$2:$A$1201,0)))+1)</x:f>
        <x:v>720</x:v>
      </x:c>
      <x:c r="P5478" s="11" t="b">
        <x:f aca="0">INDEX(Device_Inventory!$K$2:$K$1201,MATCH(A5478,Device_Inventory!$A$2:$A$1201,0))&gt;B5478</x:f>
        <x:v>0</x:v>
      </x:c>
      <x:c r="Q5478" s="1" t="str">
        <x:f aca="0">IF(D5478&gt;O5478,"Fail: operating hours exceed in-service hours",IF(D5478+M5478&gt;O5478,"Fail: operating + unavailable hours exceed in-service hours",IF(P5478,"Partial month: within in-service hours","OK")))</x:f>
        <x:v>OK</x:v>
      </x:c>
    </x:row>
    <x:row r="5479" ht="15" hidden="0" customHeight="1">
      <x:c r="A5479" s="1" t="s">
        <x:v>1557</x:v>
      </x:c>
      <x:c r="B5479" s="14" t="n">
        <x:v>46143</x:v>
      </x:c>
      <x:c r="C5479" s="1" t="n">
        <x:v>56</x:v>
      </x:c>
      <x:c r="D5479" s="1" t="n">
        <x:v>354.5</x:v>
      </x:c>
      <x:c r="E5479" s="1" t="n">
        <x:v>17</x:v>
      </x:c>
      <x:c r="F5479" s="1" t="n">
        <x:v>1</x:v>
      </x:c>
      <x:c r="G5479" s="1" t="n">
        <x:v>36</x:v>
      </x:c>
      <x:c r="H5479" s="1" t="n">
        <x:v>0</x:v>
      </x:c>
      <x:c r="I5479" s="1" t="n">
        <x:v>3</x:v>
      </x:c>
      <x:c r="J5479" s="1" t="n">
        <x:v>0</x:v>
      </x:c>
      <x:c r="K5479" s="1" t="n">
        <x:v>1</x:v>
      </x:c>
      <x:c r="L5479" s="1" t="n">
        <x:v>94.2</x:v>
      </x:c>
      <x:c r="M5479" s="1" t="n">
        <x:v>3.9</x:v>
      </x:c>
      <x:c r="N5479" s="1" t="n">
        <x:v>7.4</x:v>
      </x:c>
      <x:c r="O5479" s="1" t="n">
        <x:f aca="0">24*MAX(0,EOMONTH(B5479,0)-MAX(B5479,INDEX(Device_Inventory!$K$2:$K$1201,MATCH(A5479,Device_Inventory!$A$2:$A$1201,0)))+1)</x:f>
        <x:v>744</x:v>
      </x:c>
      <x:c r="P5479" s="11" t="b">
        <x:f aca="0">INDEX(Device_Inventory!$K$2:$K$1201,MATCH(A5479,Device_Inventory!$A$2:$A$1201,0))&gt;B5479</x:f>
        <x:v>0</x:v>
      </x:c>
      <x:c r="Q5479" s="1" t="str">
        <x:f aca="0">IF(D5479&gt;O5479,"Fail: operating hours exceed in-service hours",IF(D5479+M5479&gt;O5479,"Fail: operating + unavailable hours exceed in-service hours",IF(P5479,"Partial month: within in-service hours","OK")))</x:f>
        <x:v>OK</x:v>
      </x:c>
    </x:row>
    <x:row r="5480" ht="15" hidden="0" customHeight="1">
      <x:c r="A5480" s="1" t="s">
        <x:v>1557</x:v>
      </x:c>
      <x:c r="B5480" s="14" t="n">
        <x:v>46174</x:v>
      </x:c>
      <x:c r="C5480" s="1" t="n">
        <x:v>65</x:v>
      </x:c>
      <x:c r="D5480" s="1" t="n">
        <x:v>425.7</x:v>
      </x:c>
      <x:c r="E5480" s="1" t="n">
        <x:v>14</x:v>
      </x:c>
      <x:c r="F5480" s="1" t="n">
        <x:v>0</x:v>
      </x:c>
      <x:c r="G5480" s="1" t="n">
        <x:v>27</x:v>
      </x:c>
      <x:c r="H5480" s="1" t="n">
        <x:v>1</x:v>
      </x:c>
      <x:c r="I5480" s="1" t="n">
        <x:v>1</x:v>
      </x:c>
      <x:c r="J5480" s="1" t="n">
        <x:v>0.92</x:v>
      </x:c>
      <x:c r="K5480" s="1" t="n">
        <x:v>0</x:v>
      </x:c>
      <x:c r="L5480" s="1" t="n">
        <x:v>91.5</x:v>
      </x:c>
      <x:c r="M5480" s="1" t="n">
        <x:v>0.2</x:v>
      </x:c>
      <x:c r="N5480" s="1" t="n">
        <x:v>17.6</x:v>
      </x:c>
      <x:c r="O5480" s="1" t="n">
        <x:f aca="0">24*MAX(0,EOMONTH(B5480,0)-MAX(B5480,INDEX(Device_Inventory!$K$2:$K$1201,MATCH(A5480,Device_Inventory!$A$2:$A$1201,0)))+1)</x:f>
        <x:v>720</x:v>
      </x:c>
      <x:c r="P5480" s="11" t="b">
        <x:f aca="0">INDEX(Device_Inventory!$K$2:$K$1201,MATCH(A5480,Device_Inventory!$A$2:$A$1201,0))&gt;B5480</x:f>
        <x:v>0</x:v>
      </x:c>
      <x:c r="Q5480" s="1" t="str">
        <x:f aca="0">IF(D5480&gt;O5480,"Fail: operating hours exceed in-service hours",IF(D5480+M5480&gt;O5480,"Fail: operating + unavailable hours exceed in-service hours",IF(P5480,"Partial month: within in-service hours","OK")))</x:f>
        <x:v>OK</x:v>
      </x:c>
    </x:row>
    <x:row r="5481" ht="15" hidden="0" customHeight="1">
      <x:c r="A5481" s="1" t="s">
        <x:v>1557</x:v>
      </x:c>
      <x:c r="B5481" s="14" t="n">
        <x:v>46204</x:v>
      </x:c>
      <x:c r="C5481" s="1" t="n">
        <x:v>53.6</x:v>
      </x:c>
      <x:c r="D5481" s="1" t="n">
        <x:v>322.7</x:v>
      </x:c>
      <x:c r="E5481" s="1" t="n">
        <x:v>11</x:v>
      </x:c>
      <x:c r="F5481" s="1" t="n">
        <x:v>1</x:v>
      </x:c>
      <x:c r="G5481" s="1" t="n">
        <x:v>40</x:v>
      </x:c>
      <x:c r="H5481" s="1" t="n">
        <x:v>0</x:v>
      </x:c>
      <x:c r="I5481" s="1" t="n">
        <x:v>1</x:v>
      </x:c>
      <x:c r="J5481" s="1" t="n">
        <x:v>0</x:v>
      </x:c>
      <x:c r="K5481" s="1" t="n">
        <x:v>1</x:v>
      </x:c>
      <x:c r="L5481" s="1" t="n">
        <x:v>91.6</x:v>
      </x:c>
      <x:c r="M5481" s="1" t="n">
        <x:v>0.4</x:v>
      </x:c>
      <x:c r="N5481" s="1" t="n">
        <x:v>9.3</x:v>
      </x:c>
      <x:c r="O5481" s="1" t="n">
        <x:f aca="0">24*MAX(0,EOMONTH(B5481,0)-MAX(B5481,INDEX(Device_Inventory!$K$2:$K$1201,MATCH(A5481,Device_Inventory!$A$2:$A$1201,0)))+1)</x:f>
        <x:v>744</x:v>
      </x:c>
      <x:c r="P5481" s="11" t="b">
        <x:f aca="0">INDEX(Device_Inventory!$K$2:$K$1201,MATCH(A5481,Device_Inventory!$A$2:$A$1201,0))&gt;B5481</x:f>
        <x:v>0</x:v>
      </x:c>
      <x:c r="Q5481" s="1" t="str">
        <x:f aca="0">IF(D5481&gt;O5481,"Fail: operating hours exceed in-service hours",IF(D5481+M5481&gt;O5481,"Fail: operating + unavailable hours exceed in-service hours",IF(P5481,"Partial month: within in-service hours","OK")))</x:f>
        <x:v>OK</x:v>
      </x:c>
    </x:row>
    <x:row r="5482" ht="15" hidden="0" customHeight="1">
      <x:c r="A5482" s="1" t="s">
        <x:v>1558</x:v>
      </x:c>
      <x:c r="B5482" s="14" t="n">
        <x:v>46054</x:v>
      </x:c>
      <x:c r="C5482" s="1" t="n">
        <x:v>47.2</x:v>
      </x:c>
      <x:c r="D5482" s="1" t="n">
        <x:v>279.5</x:v>
      </x:c>
      <x:c r="E5482" s="1" t="n">
        <x:v>19</x:v>
      </x:c>
      <x:c r="F5482" s="1" t="n">
        <x:v>0</x:v>
      </x:c>
      <x:c r="G5482" s="1" t="n">
        <x:v>40</x:v>
      </x:c>
      <x:c r="H5482" s="1" t="n">
        <x:v>0</x:v>
      </x:c>
      <x:c r="I5482" s="1" t="n">
        <x:v>1</x:v>
      </x:c>
      <x:c r="J5482" s="1" t="n">
        <x:v>0.26</x:v>
      </x:c>
      <x:c r="K5482" s="1" t="n">
        <x:v>0</x:v>
      </x:c>
      <x:c r="L5482" s="1" t="n">
        <x:v>98.5</x:v>
      </x:c>
      <x:c r="M5482" s="1" t="n">
        <x:v>6.1</x:v>
      </x:c>
      <x:c r="N5482" s="1" t="n">
        <x:v>8.8</x:v>
      </x:c>
      <x:c r="O5482" s="1" t="n">
        <x:f aca="0">24*MAX(0,EOMONTH(B5482,0)-MAX(B5482,INDEX(Device_Inventory!$K$2:$K$1201,MATCH(A5482,Device_Inventory!$A$2:$A$1201,0)))+1)</x:f>
        <x:v>672</x:v>
      </x:c>
      <x:c r="P5482" s="11" t="b">
        <x:f aca="0">INDEX(Device_Inventory!$K$2:$K$1201,MATCH(A5482,Device_Inventory!$A$2:$A$1201,0))&gt;B5482</x:f>
        <x:v>0</x:v>
      </x:c>
      <x:c r="Q5482" s="1" t="str">
        <x:f aca="0">IF(D5482&gt;O5482,"Fail: operating hours exceed in-service hours",IF(D5482+M5482&gt;O5482,"Fail: operating + unavailable hours exceed in-service hours",IF(P5482,"Partial month: within in-service hours","OK")))</x:f>
        <x:v>OK</x:v>
      </x:c>
    </x:row>
    <x:row r="5483" ht="15" hidden="0" customHeight="1">
      <x:c r="A5483" s="1" t="s">
        <x:v>1558</x:v>
      </x:c>
      <x:c r="B5483" s="14" t="n">
        <x:v>46082</x:v>
      </x:c>
      <x:c r="C5483" s="1" t="n">
        <x:v>50.9</x:v>
      </x:c>
      <x:c r="D5483" s="1" t="n">
        <x:v>346.1</x:v>
      </x:c>
      <x:c r="E5483" s="1" t="n">
        <x:v>13</x:v>
      </x:c>
      <x:c r="F5483" s="1" t="n">
        <x:v>2</x:v>
      </x:c>
      <x:c r="G5483" s="1" t="n">
        <x:v>23</x:v>
      </x:c>
      <x:c r="H5483" s="1" t="n">
        <x:v>0</x:v>
      </x:c>
      <x:c r="I5483" s="1" t="n">
        <x:v>1</x:v>
      </x:c>
      <x:c r="J5483" s="1" t="n">
        <x:v>0.66</x:v>
      </x:c>
      <x:c r="K5483" s="1" t="n">
        <x:v>2</x:v>
      </x:c>
      <x:c r="L5483" s="1" t="n">
        <x:v>97.1</x:v>
      </x:c>
      <x:c r="M5483" s="1" t="n">
        <x:v>5.5</x:v>
      </x:c>
      <x:c r="N5483" s="1" t="n">
        <x:v>10.8</x:v>
      </x:c>
      <x:c r="O5483" s="1" t="n">
        <x:f aca="0">24*MAX(0,EOMONTH(B5483,0)-MAX(B5483,INDEX(Device_Inventory!$K$2:$K$1201,MATCH(A5483,Device_Inventory!$A$2:$A$1201,0)))+1)</x:f>
        <x:v>744</x:v>
      </x:c>
      <x:c r="P5483" s="11" t="b">
        <x:f aca="0">INDEX(Device_Inventory!$K$2:$K$1201,MATCH(A5483,Device_Inventory!$A$2:$A$1201,0))&gt;B5483</x:f>
        <x:v>0</x:v>
      </x:c>
      <x:c r="Q5483" s="1" t="str">
        <x:f aca="0">IF(D5483&gt;O5483,"Fail: operating hours exceed in-service hours",IF(D5483+M5483&gt;O5483,"Fail: operating + unavailable hours exceed in-service hours",IF(P5483,"Partial month: within in-service hours","OK")))</x:f>
        <x:v>OK</x:v>
      </x:c>
    </x:row>
    <x:row r="5484" ht="15" hidden="0" customHeight="1">
      <x:c r="A5484" s="1" t="s">
        <x:v>1558</x:v>
      </x:c>
      <x:c r="B5484" s="14" t="n">
        <x:v>46113</x:v>
      </x:c>
      <x:c r="C5484" s="1" t="n">
        <x:v>73.9</x:v>
      </x:c>
      <x:c r="D5484" s="1" t="n">
        <x:v>410.4</x:v>
      </x:c>
      <x:c r="E5484" s="1" t="n">
        <x:v>23</x:v>
      </x:c>
      <x:c r="F5484" s="1" t="n">
        <x:v>0</x:v>
      </x:c>
      <x:c r="G5484" s="1" t="n">
        <x:v>37</x:v>
      </x:c>
      <x:c r="H5484" s="1" t="n">
        <x:v>0</x:v>
      </x:c>
      <x:c r="I5484" s="1" t="n">
        <x:v>4</x:v>
      </x:c>
      <x:c r="J5484" s="1" t="n">
        <x:v>0</x:v>
      </x:c>
      <x:c r="K5484" s="1" t="n">
        <x:v>1</x:v>
      </x:c>
      <x:c r="L5484" s="1" t="n">
        <x:v>93.5</x:v>
      </x:c>
      <x:c r="M5484" s="1" t="n">
        <x:v>2.1</x:v>
      </x:c>
      <x:c r="N5484" s="1" t="n">
        <x:v>22.5</x:v>
      </x:c>
      <x:c r="O5484" s="1" t="n">
        <x:f aca="0">24*MAX(0,EOMONTH(B5484,0)-MAX(B5484,INDEX(Device_Inventory!$K$2:$K$1201,MATCH(A5484,Device_Inventory!$A$2:$A$1201,0)))+1)</x:f>
        <x:v>720</x:v>
      </x:c>
      <x:c r="P5484" s="11" t="b">
        <x:f aca="0">INDEX(Device_Inventory!$K$2:$K$1201,MATCH(A5484,Device_Inventory!$A$2:$A$1201,0))&gt;B5484</x:f>
        <x:v>0</x:v>
      </x:c>
      <x:c r="Q5484" s="1" t="str">
        <x:f aca="0">IF(D5484&gt;O5484,"Fail: operating hours exceed in-service hours",IF(D5484+M5484&gt;O5484,"Fail: operating + unavailable hours exceed in-service hours",IF(P5484,"Partial month: within in-service hours","OK")))</x:f>
        <x:v>OK</x:v>
      </x:c>
    </x:row>
    <x:row r="5485" ht="15" hidden="0" customHeight="1">
      <x:c r="A5485" s="1" t="s">
        <x:v>1558</x:v>
      </x:c>
      <x:c r="B5485" s="14" t="n">
        <x:v>46143</x:v>
      </x:c>
      <x:c r="C5485" s="1" t="n">
        <x:v>26.3</x:v>
      </x:c>
      <x:c r="D5485" s="1" t="n">
        <x:v>182.9</x:v>
      </x:c>
      <x:c r="E5485" s="1" t="n">
        <x:v>14</x:v>
      </x:c>
      <x:c r="F5485" s="1" t="n">
        <x:v>3</x:v>
      </x:c>
      <x:c r="G5485" s="1" t="n">
        <x:v>33</x:v>
      </x:c>
      <x:c r="H5485" s="1" t="n">
        <x:v>0</x:v>
      </x:c>
      <x:c r="I5485" s="1" t="n">
        <x:v>1</x:v>
      </x:c>
      <x:c r="J5485" s="1" t="n">
        <x:v>0.05</x:v>
      </x:c>
      <x:c r="K5485" s="1" t="n">
        <x:v>1</x:v>
      </x:c>
      <x:c r="L5485" s="1" t="n">
        <x:v>97.1</x:v>
      </x:c>
      <x:c r="M5485" s="1" t="n">
        <x:v>7</x:v>
      </x:c>
      <x:c r="N5485" s="1" t="n">
        <x:v>3.4</x:v>
      </x:c>
      <x:c r="O5485" s="1" t="n">
        <x:f aca="0">24*MAX(0,EOMONTH(B5485,0)-MAX(B5485,INDEX(Device_Inventory!$K$2:$K$1201,MATCH(A5485,Device_Inventory!$A$2:$A$1201,0)))+1)</x:f>
        <x:v>744</x:v>
      </x:c>
      <x:c r="P5485" s="11" t="b">
        <x:f aca="0">INDEX(Device_Inventory!$K$2:$K$1201,MATCH(A5485,Device_Inventory!$A$2:$A$1201,0))&gt;B5485</x:f>
        <x:v>0</x:v>
      </x:c>
      <x:c r="Q5485" s="1" t="str">
        <x:f aca="0">IF(D5485&gt;O5485,"Fail: operating hours exceed in-service hours",IF(D5485+M5485&gt;O5485,"Fail: operating + unavailable hours exceed in-service hours",IF(P5485,"Partial month: within in-service hours","OK")))</x:f>
        <x:v>OK</x:v>
      </x:c>
    </x:row>
    <x:row r="5486" ht="15" hidden="0" customHeight="1">
      <x:c r="A5486" s="1" t="s">
        <x:v>1558</x:v>
      </x:c>
      <x:c r="B5486" s="14" t="n">
        <x:v>46174</x:v>
      </x:c>
      <x:c r="C5486" s="1" t="n">
        <x:v>49.7</x:v>
      </x:c>
      <x:c r="D5486" s="1" t="n">
        <x:v>328.7</x:v>
      </x:c>
      <x:c r="E5486" s="1" t="n">
        <x:v>17</x:v>
      </x:c>
      <x:c r="F5486" s="1" t="n">
        <x:v>0</x:v>
      </x:c>
      <x:c r="G5486" s="1" t="n">
        <x:v>13</x:v>
      </x:c>
      <x:c r="H5486" s="1" t="n">
        <x:v>0</x:v>
      </x:c>
      <x:c r="I5486" s="1" t="n">
        <x:v>1</x:v>
      </x:c>
      <x:c r="J5486" s="1" t="n">
        <x:v>0.72</x:v>
      </x:c>
      <x:c r="K5486" s="1" t="n">
        <x:v>0</x:v>
      </x:c>
      <x:c r="L5486" s="1" t="n">
        <x:v>95.8</x:v>
      </x:c>
      <x:c r="M5486" s="1" t="n">
        <x:v>7.7</x:v>
      </x:c>
      <x:c r="N5486" s="1" t="n">
        <x:v>11.4</x:v>
      </x:c>
      <x:c r="O5486" s="1" t="n">
        <x:f aca="0">24*MAX(0,EOMONTH(B5486,0)-MAX(B5486,INDEX(Device_Inventory!$K$2:$K$1201,MATCH(A5486,Device_Inventory!$A$2:$A$1201,0)))+1)</x:f>
        <x:v>720</x:v>
      </x:c>
      <x:c r="P5486" s="11" t="b">
        <x:f aca="0">INDEX(Device_Inventory!$K$2:$K$1201,MATCH(A5486,Device_Inventory!$A$2:$A$1201,0))&gt;B5486</x:f>
        <x:v>0</x:v>
      </x:c>
      <x:c r="Q5486" s="1" t="str">
        <x:f aca="0">IF(D5486&gt;O5486,"Fail: operating hours exceed in-service hours",IF(D5486+M5486&gt;O5486,"Fail: operating + unavailable hours exceed in-service hours",IF(P5486,"Partial month: within in-service hours","OK")))</x:f>
        <x:v>OK</x:v>
      </x:c>
    </x:row>
    <x:row r="5487" ht="15" hidden="0" customHeight="1">
      <x:c r="A5487" s="1" t="s">
        <x:v>1558</x:v>
      </x:c>
      <x:c r="B5487" s="14" t="n">
        <x:v>46204</x:v>
      </x:c>
      <x:c r="C5487" s="1" t="n">
        <x:v>35.4</x:v>
      </x:c>
      <x:c r="D5487" s="1" t="n">
        <x:v>240.9</x:v>
      </x:c>
      <x:c r="E5487" s="1" t="n">
        <x:v>15</x:v>
      </x:c>
      <x:c r="F5487" s="1" t="n">
        <x:v>1</x:v>
      </x:c>
      <x:c r="G5487" s="1" t="n">
        <x:v>36</x:v>
      </x:c>
      <x:c r="H5487" s="1" t="n">
        <x:v>0</x:v>
      </x:c>
      <x:c r="I5487" s="1" t="n">
        <x:v>3</x:v>
      </x:c>
      <x:c r="J5487" s="1" t="n">
        <x:v>0.92</x:v>
      </x:c>
      <x:c r="K5487" s="1" t="n">
        <x:v>1</x:v>
      </x:c>
      <x:c r="L5487" s="1" t="n">
        <x:v>96.4</x:v>
      </x:c>
      <x:c r="M5487" s="1" t="n">
        <x:v>0</x:v>
      </x:c>
      <x:c r="N5487" s="1" t="n">
        <x:v>10.5</x:v>
      </x:c>
      <x:c r="O5487" s="1" t="n">
        <x:f aca="0">24*MAX(0,EOMONTH(B5487,0)-MAX(B5487,INDEX(Device_Inventory!$K$2:$K$1201,MATCH(A5487,Device_Inventory!$A$2:$A$1201,0)))+1)</x:f>
        <x:v>744</x:v>
      </x:c>
      <x:c r="P5487" s="11" t="b">
        <x:f aca="0">INDEX(Device_Inventory!$K$2:$K$1201,MATCH(A5487,Device_Inventory!$A$2:$A$1201,0))&gt;B5487</x:f>
        <x:v>0</x:v>
      </x:c>
      <x:c r="Q5487" s="1" t="str">
        <x:f aca="0">IF(D5487&gt;O5487,"Fail: operating hours exceed in-service hours",IF(D5487+M5487&gt;O5487,"Fail: operating + unavailable hours exceed in-service hours",IF(P5487,"Partial month: within in-service hours","OK")))</x:f>
        <x:v>OK</x:v>
      </x:c>
    </x:row>
    <x:row r="5488" ht="15" hidden="0" customHeight="1">
      <x:c r="A5488" s="1" t="s">
        <x:v>1560</x:v>
      </x:c>
      <x:c r="B5488" s="14" t="n">
        <x:v>46054</x:v>
      </x:c>
      <x:c r="C5488" s="1" t="n">
        <x:v>45.9</x:v>
      </x:c>
      <x:c r="D5488" s="1" t="n">
        <x:v>261.4</x:v>
      </x:c>
      <x:c r="E5488" s="1" t="n">
        <x:v>13</x:v>
      </x:c>
      <x:c r="F5488" s="1" t="n">
        <x:v>2</x:v>
      </x:c>
      <x:c r="G5488" s="1" t="n">
        <x:v>30</x:v>
      </x:c>
      <x:c r="H5488" s="1" t="n">
        <x:v>0</x:v>
      </x:c>
      <x:c r="I5488" s="1" t="n">
        <x:v>3</x:v>
      </x:c>
      <x:c r="J5488" s="1" t="n">
        <x:v>0.66</x:v>
      </x:c>
      <x:c r="K5488" s="1" t="n">
        <x:v>1</x:v>
      </x:c>
      <x:c r="L5488" s="1" t="n">
        <x:v>95.2</x:v>
      </x:c>
      <x:c r="M5488" s="1" t="n">
        <x:v>4.1</x:v>
      </x:c>
      <x:c r="N5488" s="1" t="n">
        <x:v>9.7</x:v>
      </x:c>
      <x:c r="O5488" s="1" t="n">
        <x:f aca="0">24*MAX(0,EOMONTH(B5488,0)-MAX(B5488,INDEX(Device_Inventory!$K$2:$K$1201,MATCH(A5488,Device_Inventory!$A$2:$A$1201,0)))+1)</x:f>
        <x:v>672</x:v>
      </x:c>
      <x:c r="P5488" s="11" t="b">
        <x:f aca="0">INDEX(Device_Inventory!$K$2:$K$1201,MATCH(A5488,Device_Inventory!$A$2:$A$1201,0))&gt;B5488</x:f>
        <x:v>0</x:v>
      </x:c>
      <x:c r="Q5488" s="1" t="str">
        <x:f aca="0">IF(D5488&gt;O5488,"Fail: operating hours exceed in-service hours",IF(D5488+M5488&gt;O5488,"Fail: operating + unavailable hours exceed in-service hours",IF(P5488,"Partial month: within in-service hours","OK")))</x:f>
        <x:v>OK</x:v>
      </x:c>
    </x:row>
    <x:row r="5489" ht="15" hidden="0" customHeight="1">
      <x:c r="A5489" s="1" t="s">
        <x:v>1560</x:v>
      </x:c>
      <x:c r="B5489" s="14" t="n">
        <x:v>46082</x:v>
      </x:c>
      <x:c r="C5489" s="1" t="n">
        <x:v>55.6</x:v>
      </x:c>
      <x:c r="D5489" s="1" t="n">
        <x:v>332.3</x:v>
      </x:c>
      <x:c r="E5489" s="1" t="n">
        <x:v>18</x:v>
      </x:c>
      <x:c r="F5489" s="1" t="n">
        <x:v>2</x:v>
      </x:c>
      <x:c r="G5489" s="1" t="n">
        <x:v>20</x:v>
      </x:c>
      <x:c r="H5489" s="1" t="n">
        <x:v>1</x:v>
      </x:c>
      <x:c r="I5489" s="1" t="n">
        <x:v>0</x:v>
      </x:c>
      <x:c r="J5489" s="1" t="n">
        <x:v>0.14</x:v>
      </x:c>
      <x:c r="K5489" s="1" t="n">
        <x:v>1</x:v>
      </x:c>
      <x:c r="L5489" s="1" t="n">
        <x:v>94.5</x:v>
      </x:c>
      <x:c r="M5489" s="1" t="n">
        <x:v>11.4</x:v>
      </x:c>
      <x:c r="N5489" s="1" t="n">
        <x:v>9.1</x:v>
      </x:c>
      <x:c r="O5489" s="1" t="n">
        <x:f aca="0">24*MAX(0,EOMONTH(B5489,0)-MAX(B5489,INDEX(Device_Inventory!$K$2:$K$1201,MATCH(A5489,Device_Inventory!$A$2:$A$1201,0)))+1)</x:f>
        <x:v>744</x:v>
      </x:c>
      <x:c r="P5489" s="11" t="b">
        <x:f aca="0">INDEX(Device_Inventory!$K$2:$K$1201,MATCH(A5489,Device_Inventory!$A$2:$A$1201,0))&gt;B5489</x:f>
        <x:v>0</x:v>
      </x:c>
      <x:c r="Q5489" s="1" t="str">
        <x:f aca="0">IF(D5489&gt;O5489,"Fail: operating hours exceed in-service hours",IF(D5489+M5489&gt;O5489,"Fail: operating + unavailable hours exceed in-service hours",IF(P5489,"Partial month: within in-service hours","OK")))</x:f>
        <x:v>OK</x:v>
      </x:c>
    </x:row>
    <x:row r="5490" ht="15" hidden="0" customHeight="1">
      <x:c r="A5490" s="1" t="s">
        <x:v>1560</x:v>
      </x:c>
      <x:c r="B5490" s="14" t="n">
        <x:v>46113</x:v>
      </x:c>
      <x:c r="C5490" s="1" t="n">
        <x:v>55.2</x:v>
      </x:c>
      <x:c r="D5490" s="1" t="n">
        <x:v>377.3</x:v>
      </x:c>
      <x:c r="E5490" s="1" t="n">
        <x:v>18</x:v>
      </x:c>
      <x:c r="F5490" s="1" t="n">
        <x:v>4</x:v>
      </x:c>
      <x:c r="G5490" s="1" t="n">
        <x:v>51</x:v>
      </x:c>
      <x:c r="H5490" s="1" t="n">
        <x:v>1</x:v>
      </x:c>
      <x:c r="I5490" s="1" t="n">
        <x:v>3</x:v>
      </x:c>
      <x:c r="J5490" s="1" t="n">
        <x:v>0.44</x:v>
      </x:c>
      <x:c r="K5490" s="1" t="n">
        <x:v>0</x:v>
      </x:c>
      <x:c r="L5490" s="1" t="n">
        <x:v>92.7</x:v>
      </x:c>
      <x:c r="M5490" s="1" t="n">
        <x:v>5.4</x:v>
      </x:c>
      <x:c r="N5490" s="1" t="n">
        <x:v>6.4</x:v>
      </x:c>
      <x:c r="O5490" s="1" t="n">
        <x:f aca="0">24*MAX(0,EOMONTH(B5490,0)-MAX(B5490,INDEX(Device_Inventory!$K$2:$K$1201,MATCH(A5490,Device_Inventory!$A$2:$A$1201,0)))+1)</x:f>
        <x:v>720</x:v>
      </x:c>
      <x:c r="P5490" s="11" t="b">
        <x:f aca="0">INDEX(Device_Inventory!$K$2:$K$1201,MATCH(A5490,Device_Inventory!$A$2:$A$1201,0))&gt;B5490</x:f>
        <x:v>0</x:v>
      </x:c>
      <x:c r="Q5490" s="1" t="str">
        <x:f aca="0">IF(D5490&gt;O5490,"Fail: operating hours exceed in-service hours",IF(D5490+M5490&gt;O5490,"Fail: operating + unavailable hours exceed in-service hours",IF(P5490,"Partial month: within in-service hours","OK")))</x:f>
        <x:v>OK</x:v>
      </x:c>
    </x:row>
    <x:row r="5491" ht="15" hidden="0" customHeight="1">
      <x:c r="A5491" s="1" t="s">
        <x:v>1560</x:v>
      </x:c>
      <x:c r="B5491" s="14" t="n">
        <x:v>46143</x:v>
      </x:c>
      <x:c r="C5491" s="1" t="n">
        <x:v>37.8</x:v>
      </x:c>
      <x:c r="D5491" s="1" t="n">
        <x:v>258.8</x:v>
      </x:c>
      <x:c r="E5491" s="1" t="n">
        <x:v>7</x:v>
      </x:c>
      <x:c r="F5491" s="1" t="n">
        <x:v>2</x:v>
      </x:c>
      <x:c r="G5491" s="1" t="n">
        <x:v>25</x:v>
      </x:c>
      <x:c r="H5491" s="1" t="n">
        <x:v>1</x:v>
      </x:c>
      <x:c r="I5491" s="1" t="n">
        <x:v>2</x:v>
      </x:c>
      <x:c r="J5491" s="1" t="n">
        <x:v>0.3</x:v>
      </x:c>
      <x:c r="K5491" s="1" t="n">
        <x:v>1</x:v>
      </x:c>
      <x:c r="L5491" s="1" t="n">
        <x:v>95.9</x:v>
      </x:c>
      <x:c r="M5491" s="1" t="n">
        <x:v>3.1</x:v>
      </x:c>
      <x:c r="N5491" s="1" t="n">
        <x:v>4.1</x:v>
      </x:c>
      <x:c r="O5491" s="1" t="n">
        <x:f aca="0">24*MAX(0,EOMONTH(B5491,0)-MAX(B5491,INDEX(Device_Inventory!$K$2:$K$1201,MATCH(A5491,Device_Inventory!$A$2:$A$1201,0)))+1)</x:f>
        <x:v>744</x:v>
      </x:c>
      <x:c r="P5491" s="11" t="b">
        <x:f aca="0">INDEX(Device_Inventory!$K$2:$K$1201,MATCH(A5491,Device_Inventory!$A$2:$A$1201,0))&gt;B5491</x:f>
        <x:v>0</x:v>
      </x:c>
      <x:c r="Q5491" s="1" t="str">
        <x:f aca="0">IF(D5491&gt;O5491,"Fail: operating hours exceed in-service hours",IF(D5491+M5491&gt;O5491,"Fail: operating + unavailable hours exceed in-service hours",IF(P5491,"Partial month: within in-service hours","OK")))</x:f>
        <x:v>OK</x:v>
      </x:c>
    </x:row>
    <x:row r="5492" ht="15" hidden="0" customHeight="1">
      <x:c r="A5492" s="1" t="s">
        <x:v>1560</x:v>
      </x:c>
      <x:c r="B5492" s="14" t="n">
        <x:v>46174</x:v>
      </x:c>
      <x:c r="C5492" s="1" t="n">
        <x:v>32.5</x:v>
      </x:c>
      <x:c r="D5492" s="1" t="n">
        <x:v>197.9</x:v>
      </x:c>
      <x:c r="E5492" s="1" t="n">
        <x:v>13</x:v>
      </x:c>
      <x:c r="F5492" s="1" t="n">
        <x:v>1</x:v>
      </x:c>
      <x:c r="G5492" s="1" t="n">
        <x:v>29</x:v>
      </x:c>
      <x:c r="H5492" s="1" t="n">
        <x:v>0</x:v>
      </x:c>
      <x:c r="I5492" s="1" t="n">
        <x:v>0</x:v>
      </x:c>
      <x:c r="J5492" s="1" t="n">
        <x:v>0</x:v>
      </x:c>
      <x:c r="K5492" s="1" t="n">
        <x:v>0</x:v>
      </x:c>
      <x:c r="L5492" s="1" t="n">
        <x:v>95.1</x:v>
      </x:c>
      <x:c r="M5492" s="1" t="n">
        <x:v>7.4</x:v>
      </x:c>
      <x:c r="N5492" s="1" t="n">
        <x:v>6.8</x:v>
      </x:c>
      <x:c r="O5492" s="1" t="n">
        <x:f aca="0">24*MAX(0,EOMONTH(B5492,0)-MAX(B5492,INDEX(Device_Inventory!$K$2:$K$1201,MATCH(A5492,Device_Inventory!$A$2:$A$1201,0)))+1)</x:f>
        <x:v>720</x:v>
      </x:c>
      <x:c r="P5492" s="11" t="b">
        <x:f aca="0">INDEX(Device_Inventory!$K$2:$K$1201,MATCH(A5492,Device_Inventory!$A$2:$A$1201,0))&gt;B5492</x:f>
        <x:v>0</x:v>
      </x:c>
      <x:c r="Q5492" s="1" t="str">
        <x:f aca="0">IF(D5492&gt;O5492,"Fail: operating hours exceed in-service hours",IF(D5492+M5492&gt;O5492,"Fail: operating + unavailable hours exceed in-service hours",IF(P5492,"Partial month: within in-service hours","OK")))</x:f>
        <x:v>OK</x:v>
      </x:c>
    </x:row>
    <x:row r="5493" ht="15" hidden="0" customHeight="1">
      <x:c r="A5493" s="1" t="s">
        <x:v>1560</x:v>
      </x:c>
      <x:c r="B5493" s="14" t="n">
        <x:v>46204</x:v>
      </x:c>
      <x:c r="C5493" s="1" t="n">
        <x:v>55.6</x:v>
      </x:c>
      <x:c r="D5493" s="1" t="n">
        <x:v>310.6</x:v>
      </x:c>
      <x:c r="E5493" s="1" t="n">
        <x:v>15</x:v>
      </x:c>
      <x:c r="F5493" s="1" t="n">
        <x:v>0</x:v>
      </x:c>
      <x:c r="G5493" s="1" t="n">
        <x:v>35</x:v>
      </x:c>
      <x:c r="H5493" s="1" t="n">
        <x:v>0</x:v>
      </x:c>
      <x:c r="I5493" s="1" t="n">
        <x:v>0</x:v>
      </x:c>
      <x:c r="J5493" s="1" t="n">
        <x:v>0.27</x:v>
      </x:c>
      <x:c r="K5493" s="1" t="n">
        <x:v>0</x:v>
      </x:c>
      <x:c r="L5493" s="1" t="n">
        <x:v>98.7</x:v>
      </x:c>
      <x:c r="M5493" s="1" t="n">
        <x:v>1.5</x:v>
      </x:c>
      <x:c r="N5493" s="1" t="n">
        <x:v>9.8</x:v>
      </x:c>
      <x:c r="O5493" s="1" t="n">
        <x:f aca="0">24*MAX(0,EOMONTH(B5493,0)-MAX(B5493,INDEX(Device_Inventory!$K$2:$K$1201,MATCH(A5493,Device_Inventory!$A$2:$A$1201,0)))+1)</x:f>
        <x:v>744</x:v>
      </x:c>
      <x:c r="P5493" s="11" t="b">
        <x:f aca="0">INDEX(Device_Inventory!$K$2:$K$1201,MATCH(A5493,Device_Inventory!$A$2:$A$1201,0))&gt;B5493</x:f>
        <x:v>0</x:v>
      </x:c>
      <x:c r="Q5493" s="1" t="str">
        <x:f aca="0">IF(D5493&gt;O5493,"Fail: operating hours exceed in-service hours",IF(D5493+M5493&gt;O5493,"Fail: operating + unavailable hours exceed in-service hours",IF(P5493,"Partial month: within in-service hours","OK")))</x:f>
        <x:v>OK</x:v>
      </x:c>
    </x:row>
    <x:row r="5494" ht="15" hidden="0" customHeight="1">
      <x:c r="A5494" s="1" t="s">
        <x:v>1561</x:v>
      </x:c>
      <x:c r="B5494" s="14" t="n">
        <x:v>46054</x:v>
      </x:c>
      <x:c r="C5494" s="1" t="n">
        <x:v>63.3</x:v>
      </x:c>
      <x:c r="D5494" s="1" t="n">
        <x:v>453.1</x:v>
      </x:c>
      <x:c r="E5494" s="1" t="n">
        <x:v>30</x:v>
      </x:c>
      <x:c r="F5494" s="1" t="n">
        <x:v>3</x:v>
      </x:c>
      <x:c r="G5494" s="1" t="n">
        <x:v>39</x:v>
      </x:c>
      <x:c r="H5494" s="1" t="n">
        <x:v>1</x:v>
      </x:c>
      <x:c r="I5494" s="1" t="n">
        <x:v>4</x:v>
      </x:c>
      <x:c r="J5494" s="1" t="n">
        <x:v>1.58</x:v>
      </x:c>
      <x:c r="K5494" s="1" t="n">
        <x:v>2</x:v>
      </x:c>
      <x:c r="L5494" s="1" t="n">
        <x:v>94.1</x:v>
      </x:c>
      <x:c r="M5494" s="1" t="n">
        <x:v>8.1</x:v>
      </x:c>
      <x:c r="N5494" s="1" t="n">
        <x:v>19</x:v>
      </x:c>
      <x:c r="O5494" s="1" t="n">
        <x:f aca="0">24*MAX(0,EOMONTH(B5494,0)-MAX(B5494,INDEX(Device_Inventory!$K$2:$K$1201,MATCH(A5494,Device_Inventory!$A$2:$A$1201,0)))+1)</x:f>
        <x:v>672</x:v>
      </x:c>
      <x:c r="P5494" s="11" t="b">
        <x:f aca="0">INDEX(Device_Inventory!$K$2:$K$1201,MATCH(A5494,Device_Inventory!$A$2:$A$1201,0))&gt;B5494</x:f>
        <x:v>0</x:v>
      </x:c>
      <x:c r="Q5494" s="1" t="str">
        <x:f aca="0">IF(D5494&gt;O5494,"Fail: operating hours exceed in-service hours",IF(D5494+M5494&gt;O5494,"Fail: operating + unavailable hours exceed in-service hours",IF(P5494,"Partial month: within in-service hours","OK")))</x:f>
        <x:v>OK</x:v>
      </x:c>
    </x:row>
    <x:row r="5495" ht="15" hidden="0" customHeight="1">
      <x:c r="A5495" s="1" t="s">
        <x:v>1561</x:v>
      </x:c>
      <x:c r="B5495" s="14" t="n">
        <x:v>46082</x:v>
      </x:c>
      <x:c r="C5495" s="1" t="n">
        <x:v>83.5</x:v>
      </x:c>
      <x:c r="D5495" s="1" t="n">
        <x:v>556.2</x:v>
      </x:c>
      <x:c r="E5495" s="1" t="n">
        <x:v>34</x:v>
      </x:c>
      <x:c r="F5495" s="1" t="n">
        <x:v>1</x:v>
      </x:c>
      <x:c r="G5495" s="1" t="n">
        <x:v>51</x:v>
      </x:c>
      <x:c r="H5495" s="1" t="n">
        <x:v>3</x:v>
      </x:c>
      <x:c r="I5495" s="1" t="n">
        <x:v>3</x:v>
      </x:c>
      <x:c r="J5495" s="1" t="n">
        <x:v>2.42</x:v>
      </x:c>
      <x:c r="K5495" s="1" t="n">
        <x:v>2</x:v>
      </x:c>
      <x:c r="L5495" s="1" t="n">
        <x:v>97.5</x:v>
      </x:c>
      <x:c r="M5495" s="1" t="n">
        <x:v>17</x:v>
      </x:c>
      <x:c r="N5495" s="1" t="n">
        <x:v>17</x:v>
      </x:c>
      <x:c r="O5495" s="1" t="n">
        <x:f aca="0">24*MAX(0,EOMONTH(B5495,0)-MAX(B5495,INDEX(Device_Inventory!$K$2:$K$1201,MATCH(A5495,Device_Inventory!$A$2:$A$1201,0)))+1)</x:f>
        <x:v>744</x:v>
      </x:c>
      <x:c r="P5495" s="11" t="b">
        <x:f aca="0">INDEX(Device_Inventory!$K$2:$K$1201,MATCH(A5495,Device_Inventory!$A$2:$A$1201,0))&gt;B5495</x:f>
        <x:v>0</x:v>
      </x:c>
      <x:c r="Q5495" s="1" t="str">
        <x:f aca="0">IF(D5495&gt;O5495,"Fail: operating hours exceed in-service hours",IF(D5495+M5495&gt;O5495,"Fail: operating + unavailable hours exceed in-service hours",IF(P5495,"Partial month: within in-service hours","OK")))</x:f>
        <x:v>OK</x:v>
      </x:c>
    </x:row>
    <x:row r="5496" ht="15" hidden="0" customHeight="1">
      <x:c r="A5496" s="1" t="s">
        <x:v>1561</x:v>
      </x:c>
      <x:c r="B5496" s="14" t="n">
        <x:v>46113</x:v>
      </x:c>
      <x:c r="C5496" s="1" t="n">
        <x:v>71.8</x:v>
      </x:c>
      <x:c r="D5496" s="1" t="n">
        <x:v>406</x:v>
      </x:c>
      <x:c r="E5496" s="1" t="n">
        <x:v>48</x:v>
      </x:c>
      <x:c r="F5496" s="1" t="n">
        <x:v>3</x:v>
      </x:c>
      <x:c r="G5496" s="1" t="n">
        <x:v>51</x:v>
      </x:c>
      <x:c r="H5496" s="1" t="n">
        <x:v>3</x:v>
      </x:c>
      <x:c r="I5496" s="1" t="n">
        <x:v>3</x:v>
      </x:c>
      <x:c r="J5496" s="1" t="n">
        <x:v>1.88</x:v>
      </x:c>
      <x:c r="K5496" s="1" t="n">
        <x:v>1</x:v>
      </x:c>
      <x:c r="L5496" s="1" t="n">
        <x:v>90.6</x:v>
      </x:c>
      <x:c r="M5496" s="1" t="n">
        <x:v>9.2</x:v>
      </x:c>
      <x:c r="N5496" s="1" t="n">
        <x:v>22.7</x:v>
      </x:c>
      <x:c r="O5496" s="1" t="n">
        <x:f aca="0">24*MAX(0,EOMONTH(B5496,0)-MAX(B5496,INDEX(Device_Inventory!$K$2:$K$1201,MATCH(A5496,Device_Inventory!$A$2:$A$1201,0)))+1)</x:f>
        <x:v>720</x:v>
      </x:c>
      <x:c r="P5496" s="11" t="b">
        <x:f aca="0">INDEX(Device_Inventory!$K$2:$K$1201,MATCH(A5496,Device_Inventory!$A$2:$A$1201,0))&gt;B5496</x:f>
        <x:v>0</x:v>
      </x:c>
      <x:c r="Q5496" s="1" t="str">
        <x:f aca="0">IF(D5496&gt;O5496,"Fail: operating hours exceed in-service hours",IF(D5496+M5496&gt;O5496,"Fail: operating + unavailable hours exceed in-service hours",IF(P5496,"Partial month: within in-service hours","OK")))</x:f>
        <x:v>OK</x:v>
      </x:c>
    </x:row>
    <x:row r="5497" ht="15" hidden="0" customHeight="1">
      <x:c r="A5497" s="1" t="s">
        <x:v>1561</x:v>
      </x:c>
      <x:c r="B5497" s="14" t="n">
        <x:v>46143</x:v>
      </x:c>
      <x:c r="C5497" s="1" t="n">
        <x:v>98</x:v>
      </x:c>
      <x:c r="D5497" s="1" t="n">
        <x:v>557.9</x:v>
      </x:c>
      <x:c r="E5497" s="1" t="n">
        <x:v>41</x:v>
      </x:c>
      <x:c r="F5497" s="1" t="n">
        <x:v>0</x:v>
      </x:c>
      <x:c r="G5497" s="1" t="n">
        <x:v>40</x:v>
      </x:c>
      <x:c r="H5497" s="1" t="n">
        <x:v>3</x:v>
      </x:c>
      <x:c r="I5497" s="1" t="n">
        <x:v>5</x:v>
      </x:c>
      <x:c r="J5497" s="1" t="n">
        <x:v>2.46</x:v>
      </x:c>
      <x:c r="K5497" s="1" t="n">
        <x:v>2</x:v>
      </x:c>
      <x:c r="L5497" s="1" t="n">
        <x:v>95.6</x:v>
      </x:c>
      <x:c r="M5497" s="1" t="n">
        <x:v>9.1</x:v>
      </x:c>
      <x:c r="N5497" s="1" t="n">
        <x:v>25.4</x:v>
      </x:c>
      <x:c r="O5497" s="1" t="n">
        <x:f aca="0">24*MAX(0,EOMONTH(B5497,0)-MAX(B5497,INDEX(Device_Inventory!$K$2:$K$1201,MATCH(A5497,Device_Inventory!$A$2:$A$1201,0)))+1)</x:f>
        <x:v>744</x:v>
      </x:c>
      <x:c r="P5497" s="11" t="b">
        <x:f aca="0">INDEX(Device_Inventory!$K$2:$K$1201,MATCH(A5497,Device_Inventory!$A$2:$A$1201,0))&gt;B5497</x:f>
        <x:v>0</x:v>
      </x:c>
      <x:c r="Q5497" s="1" t="str">
        <x:f aca="0">IF(D5497&gt;O5497,"Fail: operating hours exceed in-service hours",IF(D5497+M5497&gt;O5497,"Fail: operating + unavailable hours exceed in-service hours",IF(P5497,"Partial month: within in-service hours","OK")))</x:f>
        <x:v>OK</x:v>
      </x:c>
    </x:row>
    <x:row r="5498" ht="15" hidden="0" customHeight="1">
      <x:c r="A5498" s="1" t="s">
        <x:v>1561</x:v>
      </x:c>
      <x:c r="B5498" s="14" t="n">
        <x:v>46174</x:v>
      </x:c>
      <x:c r="C5498" s="1" t="n">
        <x:v>46.3</x:v>
      </x:c>
      <x:c r="D5498" s="1" t="n">
        <x:v>263</x:v>
      </x:c>
      <x:c r="E5498" s="1" t="n">
        <x:v>29</x:v>
      </x:c>
      <x:c r="F5498" s="1" t="n">
        <x:v>4</x:v>
      </x:c>
      <x:c r="G5498" s="1" t="n">
        <x:v>40</x:v>
      </x:c>
      <x:c r="H5498" s="1" t="n">
        <x:v>2</x:v>
      </x:c>
      <x:c r="I5498" s="1" t="n">
        <x:v>4</x:v>
      </x:c>
      <x:c r="J5498" s="1" t="n">
        <x:v>1.95</x:v>
      </x:c>
      <x:c r="K5498" s="1" t="n">
        <x:v>0</x:v>
      </x:c>
      <x:c r="L5498" s="1" t="n">
        <x:v>92.4</x:v>
      </x:c>
      <x:c r="M5498" s="1" t="n">
        <x:v>8.5</x:v>
      </x:c>
      <x:c r="N5498" s="1" t="n">
        <x:v>3.7</x:v>
      </x:c>
      <x:c r="O5498" s="1" t="n">
        <x:f aca="0">24*MAX(0,EOMONTH(B5498,0)-MAX(B5498,INDEX(Device_Inventory!$K$2:$K$1201,MATCH(A5498,Device_Inventory!$A$2:$A$1201,0)))+1)</x:f>
        <x:v>720</x:v>
      </x:c>
      <x:c r="P5498" s="11" t="b">
        <x:f aca="0">INDEX(Device_Inventory!$K$2:$K$1201,MATCH(A5498,Device_Inventory!$A$2:$A$1201,0))&gt;B5498</x:f>
        <x:v>0</x:v>
      </x:c>
      <x:c r="Q5498" s="1" t="str">
        <x:f aca="0">IF(D5498&gt;O5498,"Fail: operating hours exceed in-service hours",IF(D5498+M5498&gt;O5498,"Fail: operating + unavailable hours exceed in-service hours",IF(P5498,"Partial month: within in-service hours","OK")))</x:f>
        <x:v>OK</x:v>
      </x:c>
    </x:row>
    <x:row r="5499" ht="15" hidden="0" customHeight="1">
      <x:c r="A5499" s="1" t="s">
        <x:v>1561</x:v>
      </x:c>
      <x:c r="B5499" s="14" t="n">
        <x:v>46204</x:v>
      </x:c>
      <x:c r="C5499" s="1" t="n">
        <x:v>64.5</x:v>
      </x:c>
      <x:c r="D5499" s="1" t="n">
        <x:v>420.6</x:v>
      </x:c>
      <x:c r="E5499" s="1" t="n">
        <x:v>32</x:v>
      </x:c>
      <x:c r="F5499" s="1" t="n">
        <x:v>2</x:v>
      </x:c>
      <x:c r="G5499" s="1" t="n">
        <x:v>42</x:v>
      </x:c>
      <x:c r="H5499" s="1" t="n">
        <x:v>2</x:v>
      </x:c>
      <x:c r="I5499" s="1" t="n">
        <x:v>1</x:v>
      </x:c>
      <x:c r="J5499" s="1" t="n">
        <x:v>1.2</x:v>
      </x:c>
      <x:c r="K5499" s="1" t="n">
        <x:v>1</x:v>
      </x:c>
      <x:c r="L5499" s="1" t="n">
        <x:v>91.4</x:v>
      </x:c>
      <x:c r="M5499" s="1" t="n">
        <x:v>17.3</x:v>
      </x:c>
      <x:c r="N5499" s="1" t="n">
        <x:v>16.3</x:v>
      </x:c>
      <x:c r="O5499" s="1" t="n">
        <x:f aca="0">24*MAX(0,EOMONTH(B5499,0)-MAX(B5499,INDEX(Device_Inventory!$K$2:$K$1201,MATCH(A5499,Device_Inventory!$A$2:$A$1201,0)))+1)</x:f>
        <x:v>744</x:v>
      </x:c>
      <x:c r="P5499" s="11" t="b">
        <x:f aca="0">INDEX(Device_Inventory!$K$2:$K$1201,MATCH(A5499,Device_Inventory!$A$2:$A$1201,0))&gt;B5499</x:f>
        <x:v>0</x:v>
      </x:c>
      <x:c r="Q5499" s="1" t="str">
        <x:f aca="0">IF(D5499&gt;O5499,"Fail: operating hours exceed in-service hours",IF(D5499+M5499&gt;O5499,"Fail: operating + unavailable hours exceed in-service hours",IF(P5499,"Partial month: within in-service hours","OK")))</x:f>
        <x:v>OK</x:v>
      </x:c>
    </x:row>
    <x:row r="5500" ht="15" hidden="0" customHeight="1">
      <x:c r="A5500" s="1" t="s">
        <x:v>4298</x:v>
      </x:c>
      <x:c r="B5500" s="14" t="n">
        <x:v>46054</x:v>
      </x:c>
      <x:c r="C5500" s="1" t="n">
        <x:v>60.1</x:v>
      </x:c>
      <x:c r="D5500" s="1" t="n">
        <x:v>344.8</x:v>
      </x:c>
      <x:c r="E5500" s="1" t="n">
        <x:v>21</x:v>
      </x:c>
      <x:c r="F5500" s="1" t="n">
        <x:v>1</x:v>
      </x:c>
      <x:c r="G5500" s="1" t="n">
        <x:v>17</x:v>
      </x:c>
      <x:c r="H5500" s="1" t="n">
        <x:v>0</x:v>
      </x:c>
      <x:c r="I5500" s="1" t="n">
        <x:v>2</x:v>
      </x:c>
      <x:c r="J5500" s="1" t="n">
        <x:v>0.97</x:v>
      </x:c>
      <x:c r="K5500" s="1" t="n">
        <x:v>3</x:v>
      </x:c>
      <x:c r="L5500" s="1" t="n">
        <x:v>95.5</x:v>
      </x:c>
      <x:c r="M5500" s="1" t="n">
        <x:v>13.1</x:v>
      </x:c>
      <x:c r="N5500" s="1" t="n">
        <x:v>9.5</x:v>
      </x:c>
      <x:c r="O5500" s="1" t="n">
        <x:f aca="0">24*MAX(0,EOMONTH(B5500,0)-MAX(B5500,INDEX(Device_Inventory!$K$2:$K$1201,MATCH(A5500,Device_Inventory!$A$2:$A$1201,0)))+1)</x:f>
        <x:v>672</x:v>
      </x:c>
      <x:c r="P5500" s="11" t="b">
        <x:f aca="0">INDEX(Device_Inventory!$K$2:$K$1201,MATCH(A5500,Device_Inventory!$A$2:$A$1201,0))&gt;B5500</x:f>
        <x:v>0</x:v>
      </x:c>
      <x:c r="Q5500" s="1" t="str">
        <x:f aca="0">IF(D5500&gt;O5500,"Fail: operating hours exceed in-service hours",IF(D5500+M5500&gt;O5500,"Fail: operating + unavailable hours exceed in-service hours",IF(P5500,"Partial month: within in-service hours","OK")))</x:f>
        <x:v>OK</x:v>
      </x:c>
    </x:row>
    <x:row r="5501" ht="15" hidden="0" customHeight="1">
      <x:c r="A5501" s="1" t="s">
        <x:v>4298</x:v>
      </x:c>
      <x:c r="B5501" s="14" t="n">
        <x:v>46082</x:v>
      </x:c>
      <x:c r="C5501" s="1" t="n">
        <x:v>58.1</x:v>
      </x:c>
      <x:c r="D5501" s="1" t="n">
        <x:v>370.4</x:v>
      </x:c>
      <x:c r="E5501" s="1" t="n">
        <x:v>18</x:v>
      </x:c>
      <x:c r="F5501" s="1" t="n">
        <x:v>4</x:v>
      </x:c>
      <x:c r="G5501" s="1" t="n">
        <x:v>19</x:v>
      </x:c>
      <x:c r="H5501" s="1" t="n">
        <x:v>0</x:v>
      </x:c>
      <x:c r="I5501" s="1" t="n">
        <x:v>1</x:v>
      </x:c>
      <x:c r="J5501" s="1" t="n">
        <x:v>0</x:v>
      </x:c>
      <x:c r="K5501" s="1" t="n">
        <x:v>2</x:v>
      </x:c>
      <x:c r="L5501" s="1" t="n">
        <x:v>96.5</x:v>
      </x:c>
      <x:c r="M5501" s="1" t="n">
        <x:v>6.7</x:v>
      </x:c>
      <x:c r="N5501" s="1" t="n">
        <x:v>15.6</x:v>
      </x:c>
      <x:c r="O5501" s="1" t="n">
        <x:f aca="0">24*MAX(0,EOMONTH(B5501,0)-MAX(B5501,INDEX(Device_Inventory!$K$2:$K$1201,MATCH(A5501,Device_Inventory!$A$2:$A$1201,0)))+1)</x:f>
        <x:v>744</x:v>
      </x:c>
      <x:c r="P5501" s="11" t="b">
        <x:f aca="0">INDEX(Device_Inventory!$K$2:$K$1201,MATCH(A5501,Device_Inventory!$A$2:$A$1201,0))&gt;B5501</x:f>
        <x:v>0</x:v>
      </x:c>
      <x:c r="Q5501" s="1" t="str">
        <x:f aca="0">IF(D5501&gt;O5501,"Fail: operating hours exceed in-service hours",IF(D5501+M5501&gt;O5501,"Fail: operating + unavailable hours exceed in-service hours",IF(P5501,"Partial month: within in-service hours","OK")))</x:f>
        <x:v>OK</x:v>
      </x:c>
    </x:row>
    <x:row r="5502" ht="15" hidden="0" customHeight="1">
      <x:c r="A5502" s="1" t="s">
        <x:v>4298</x:v>
      </x:c>
      <x:c r="B5502" s="14" t="n">
        <x:v>46113</x:v>
      </x:c>
      <x:c r="C5502" s="1" t="n">
        <x:v>52.4</x:v>
      </x:c>
      <x:c r="D5502" s="1" t="n">
        <x:v>324.8</x:v>
      </x:c>
      <x:c r="E5502" s="1" t="n">
        <x:v>13</x:v>
      </x:c>
      <x:c r="F5502" s="1" t="n">
        <x:v>0</x:v>
      </x:c>
      <x:c r="G5502" s="1" t="n">
        <x:v>27</x:v>
      </x:c>
      <x:c r="H5502" s="1" t="n">
        <x:v>0</x:v>
      </x:c>
      <x:c r="I5502" s="1" t="n">
        <x:v>4</x:v>
      </x:c>
      <x:c r="J5502" s="1" t="n">
        <x:v>0</x:v>
      </x:c>
      <x:c r="K5502" s="1" t="n">
        <x:v>0</x:v>
      </x:c>
      <x:c r="L5502" s="1" t="n">
        <x:v>93.7</x:v>
      </x:c>
      <x:c r="M5502" s="1" t="n">
        <x:v>14.2</x:v>
      </x:c>
      <x:c r="N5502" s="1" t="n">
        <x:v>10.8</x:v>
      </x:c>
      <x:c r="O5502" s="1" t="n">
        <x:f aca="0">24*MAX(0,EOMONTH(B5502,0)-MAX(B5502,INDEX(Device_Inventory!$K$2:$K$1201,MATCH(A5502,Device_Inventory!$A$2:$A$1201,0)))+1)</x:f>
        <x:v>720</x:v>
      </x:c>
      <x:c r="P5502" s="11" t="b">
        <x:f aca="0">INDEX(Device_Inventory!$K$2:$K$1201,MATCH(A5502,Device_Inventory!$A$2:$A$1201,0))&gt;B5502</x:f>
        <x:v>0</x:v>
      </x:c>
      <x:c r="Q5502" s="1" t="str">
        <x:f aca="0">IF(D5502&gt;O5502,"Fail: operating hours exceed in-service hours",IF(D5502+M5502&gt;O5502,"Fail: operating + unavailable hours exceed in-service hours",IF(P5502,"Partial month: within in-service hours","OK")))</x:f>
        <x:v>OK</x:v>
      </x:c>
    </x:row>
    <x:row r="5503" ht="15" hidden="0" customHeight="1">
      <x:c r="A5503" s="1" t="s">
        <x:v>4298</x:v>
      </x:c>
      <x:c r="B5503" s="14" t="n">
        <x:v>46143</x:v>
      </x:c>
      <x:c r="C5503" s="1" t="n">
        <x:v>66.3</x:v>
      </x:c>
      <x:c r="D5503" s="1" t="n">
        <x:v>409.9</x:v>
      </x:c>
      <x:c r="E5503" s="1" t="n">
        <x:v>18</x:v>
      </x:c>
      <x:c r="F5503" s="1" t="n">
        <x:v>2</x:v>
      </x:c>
      <x:c r="G5503" s="1" t="n">
        <x:v>35</x:v>
      </x:c>
      <x:c r="H5503" s="1" t="n">
        <x:v>1</x:v>
      </x:c>
      <x:c r="I5503" s="1" t="n">
        <x:v>1</x:v>
      </x:c>
      <x:c r="J5503" s="1" t="n">
        <x:v>0.58</x:v>
      </x:c>
      <x:c r="K5503" s="1" t="n">
        <x:v>0</x:v>
      </x:c>
      <x:c r="L5503" s="1" t="n">
        <x:v>96.1</x:v>
      </x:c>
      <x:c r="M5503" s="1" t="n">
        <x:v>0</x:v>
      </x:c>
      <x:c r="N5503" s="1" t="n">
        <x:v>7.9</x:v>
      </x:c>
      <x:c r="O5503" s="1" t="n">
        <x:f aca="0">24*MAX(0,EOMONTH(B5503,0)-MAX(B5503,INDEX(Device_Inventory!$K$2:$K$1201,MATCH(A5503,Device_Inventory!$A$2:$A$1201,0)))+1)</x:f>
        <x:v>744</x:v>
      </x:c>
      <x:c r="P5503" s="11" t="b">
        <x:f aca="0">INDEX(Device_Inventory!$K$2:$K$1201,MATCH(A5503,Device_Inventory!$A$2:$A$1201,0))&gt;B5503</x:f>
        <x:v>0</x:v>
      </x:c>
      <x:c r="Q5503" s="1" t="str">
        <x:f aca="0">IF(D5503&gt;O5503,"Fail: operating hours exceed in-service hours",IF(D5503+M5503&gt;O5503,"Fail: operating + unavailable hours exceed in-service hours",IF(P5503,"Partial month: within in-service hours","OK")))</x:f>
        <x:v>OK</x:v>
      </x:c>
    </x:row>
    <x:row r="5504" ht="15" hidden="0" customHeight="1">
      <x:c r="A5504" s="1" t="s">
        <x:v>4298</x:v>
      </x:c>
      <x:c r="B5504" s="14" t="n">
        <x:v>46174</x:v>
      </x:c>
      <x:c r="C5504" s="1" t="n">
        <x:v>64.5</x:v>
      </x:c>
      <x:c r="D5504" s="1" t="n">
        <x:v>430.7</x:v>
      </x:c>
      <x:c r="E5504" s="1" t="n">
        <x:v>8</x:v>
      </x:c>
      <x:c r="F5504" s="1" t="n">
        <x:v>0</x:v>
      </x:c>
      <x:c r="G5504" s="1" t="n">
        <x:v>69</x:v>
      </x:c>
      <x:c r="H5504" s="1" t="n">
        <x:v>0</x:v>
      </x:c>
      <x:c r="I5504" s="1" t="n">
        <x:v>4</x:v>
      </x:c>
      <x:c r="J5504" s="1" t="n">
        <x:v>0.55</x:v>
      </x:c>
      <x:c r="K5504" s="1" t="n">
        <x:v>1</x:v>
      </x:c>
      <x:c r="L5504" s="1" t="n">
        <x:v>90.9</x:v>
      </x:c>
      <x:c r="M5504" s="1" t="n">
        <x:v>8.5</x:v>
      </x:c>
      <x:c r="N5504" s="1" t="n">
        <x:v>13.4</x:v>
      </x:c>
      <x:c r="O5504" s="1" t="n">
        <x:f aca="0">24*MAX(0,EOMONTH(B5504,0)-MAX(B5504,INDEX(Device_Inventory!$K$2:$K$1201,MATCH(A5504,Device_Inventory!$A$2:$A$1201,0)))+1)</x:f>
        <x:v>720</x:v>
      </x:c>
      <x:c r="P5504" s="11" t="b">
        <x:f aca="0">INDEX(Device_Inventory!$K$2:$K$1201,MATCH(A5504,Device_Inventory!$A$2:$A$1201,0))&gt;B5504</x:f>
        <x:v>0</x:v>
      </x:c>
      <x:c r="Q5504" s="1" t="str">
        <x:f aca="0">IF(D5504&gt;O5504,"Fail: operating hours exceed in-service hours",IF(D5504+M5504&gt;O5504,"Fail: operating + unavailable hours exceed in-service hours",IF(P5504,"Partial month: within in-service hours","OK")))</x:f>
        <x:v>OK</x:v>
      </x:c>
    </x:row>
    <x:row r="5505" ht="15" hidden="0" customHeight="1">
      <x:c r="A5505" s="1" t="s">
        <x:v>4298</x:v>
      </x:c>
      <x:c r="B5505" s="14" t="n">
        <x:v>46204</x:v>
      </x:c>
      <x:c r="C5505" s="1" t="n">
        <x:v>48.9</x:v>
      </x:c>
      <x:c r="D5505" s="1" t="n">
        <x:v>327</x:v>
      </x:c>
      <x:c r="E5505" s="1" t="n">
        <x:v>12</x:v>
      </x:c>
      <x:c r="F5505" s="1" t="n">
        <x:v>0</x:v>
      </x:c>
      <x:c r="G5505" s="1" t="n">
        <x:v>37</x:v>
      </x:c>
      <x:c r="H5505" s="1" t="n">
        <x:v>1</x:v>
      </x:c>
      <x:c r="I5505" s="1" t="n">
        <x:v>2</x:v>
      </x:c>
      <x:c r="J5505" s="1" t="n">
        <x:v>0.21</x:v>
      </x:c>
      <x:c r="K5505" s="1" t="n">
        <x:v>0</x:v>
      </x:c>
      <x:c r="L5505" s="1" t="n">
        <x:v>98.2</x:v>
      </x:c>
      <x:c r="M5505" s="1" t="n">
        <x:v>0</x:v>
      </x:c>
      <x:c r="N5505" s="1" t="n">
        <x:v>4</x:v>
      </x:c>
      <x:c r="O5505" s="1" t="n">
        <x:f aca="0">24*MAX(0,EOMONTH(B5505,0)-MAX(B5505,INDEX(Device_Inventory!$K$2:$K$1201,MATCH(A5505,Device_Inventory!$A$2:$A$1201,0)))+1)</x:f>
        <x:v>744</x:v>
      </x:c>
      <x:c r="P5505" s="11" t="b">
        <x:f aca="0">INDEX(Device_Inventory!$K$2:$K$1201,MATCH(A5505,Device_Inventory!$A$2:$A$1201,0))&gt;B5505</x:f>
        <x:v>0</x:v>
      </x:c>
      <x:c r="Q5505" s="1" t="str">
        <x:f aca="0">IF(D5505&gt;O5505,"Fail: operating hours exceed in-service hours",IF(D5505+M5505&gt;O5505,"Fail: operating + unavailable hours exceed in-service hours",IF(P5505,"Partial month: within in-service hours","OK")))</x:f>
        <x:v>OK</x:v>
      </x:c>
    </x:row>
    <x:row r="5506" ht="15" hidden="0" customHeight="1">
      <x:c r="A5506" s="1" t="s">
        <x:v>4301</x:v>
      </x:c>
      <x:c r="B5506" s="14" t="n">
        <x:v>46054</x:v>
      </x:c>
      <x:c r="C5506" s="1" t="n">
        <x:v>51.4</x:v>
      </x:c>
      <x:c r="D5506" s="1" t="n">
        <x:v>290.3</x:v>
      </x:c>
      <x:c r="E5506" s="1" t="n">
        <x:v>15</x:v>
      </x:c>
      <x:c r="F5506" s="1" t="n">
        <x:v>0</x:v>
      </x:c>
      <x:c r="G5506" s="1" t="n">
        <x:v>33</x:v>
      </x:c>
      <x:c r="H5506" s="1" t="n">
        <x:v>0</x:v>
      </x:c>
      <x:c r="I5506" s="1" t="n">
        <x:v>4</x:v>
      </x:c>
      <x:c r="J5506" s="1" t="n">
        <x:v>0.7</x:v>
      </x:c>
      <x:c r="K5506" s="1" t="n">
        <x:v>0</x:v>
      </x:c>
      <x:c r="L5506" s="1" t="n">
        <x:v>95.1</x:v>
      </x:c>
      <x:c r="M5506" s="1" t="n">
        <x:v>3.4</x:v>
      </x:c>
      <x:c r="N5506" s="1" t="n">
        <x:v>12</x:v>
      </x:c>
      <x:c r="O5506" s="1" t="n">
        <x:f aca="0">24*MAX(0,EOMONTH(B5506,0)-MAX(B5506,INDEX(Device_Inventory!$K$2:$K$1201,MATCH(A5506,Device_Inventory!$A$2:$A$1201,0)))+1)</x:f>
        <x:v>672</x:v>
      </x:c>
      <x:c r="P5506" s="11" t="b">
        <x:f aca="0">INDEX(Device_Inventory!$K$2:$K$1201,MATCH(A5506,Device_Inventory!$A$2:$A$1201,0))&gt;B5506</x:f>
        <x:v>0</x:v>
      </x:c>
      <x:c r="Q5506" s="1" t="str">
        <x:f aca="0">IF(D5506&gt;O5506,"Fail: operating hours exceed in-service hours",IF(D5506+M5506&gt;O5506,"Fail: operating + unavailable hours exceed in-service hours",IF(P5506,"Partial month: within in-service hours","OK")))</x:f>
        <x:v>OK</x:v>
      </x:c>
    </x:row>
    <x:row r="5507" ht="15" hidden="0" customHeight="1">
      <x:c r="A5507" s="1" t="s">
        <x:v>4301</x:v>
      </x:c>
      <x:c r="B5507" s="14" t="n">
        <x:v>46082</x:v>
      </x:c>
      <x:c r="C5507" s="1" t="n">
        <x:v>55.9</x:v>
      </x:c>
      <x:c r="D5507" s="1" t="n">
        <x:v>346.6</x:v>
      </x:c>
      <x:c r="E5507" s="1" t="n">
        <x:v>13</x:v>
      </x:c>
      <x:c r="F5507" s="1" t="n">
        <x:v>1</x:v>
      </x:c>
      <x:c r="G5507" s="1" t="n">
        <x:v>47</x:v>
      </x:c>
      <x:c r="H5507" s="1" t="n">
        <x:v>0</x:v>
      </x:c>
      <x:c r="I5507" s="1" t="n">
        <x:v>3</x:v>
      </x:c>
      <x:c r="J5507" s="1" t="n">
        <x:v>0.43</x:v>
      </x:c>
      <x:c r="K5507" s="1" t="n">
        <x:v>2</x:v>
      </x:c>
      <x:c r="L5507" s="1" t="n">
        <x:v>93.3</x:v>
      </x:c>
      <x:c r="M5507" s="1" t="n">
        <x:v>2.2</x:v>
      </x:c>
      <x:c r="N5507" s="1" t="n">
        <x:v>5.4</x:v>
      </x:c>
      <x:c r="O5507" s="1" t="n">
        <x:f aca="0">24*MAX(0,EOMONTH(B5507,0)-MAX(B5507,INDEX(Device_Inventory!$K$2:$K$1201,MATCH(A5507,Device_Inventory!$A$2:$A$1201,0)))+1)</x:f>
        <x:v>744</x:v>
      </x:c>
      <x:c r="P5507" s="11" t="b">
        <x:f aca="0">INDEX(Device_Inventory!$K$2:$K$1201,MATCH(A5507,Device_Inventory!$A$2:$A$1201,0))&gt;B5507</x:f>
        <x:v>0</x:v>
      </x:c>
      <x:c r="Q5507" s="1" t="str">
        <x:f aca="0">IF(D5507&gt;O5507,"Fail: operating hours exceed in-service hours",IF(D5507+M5507&gt;O5507,"Fail: operating + unavailable hours exceed in-service hours",IF(P5507,"Partial month: within in-service hours","OK")))</x:f>
        <x:v>OK</x:v>
      </x:c>
    </x:row>
    <x:row r="5508" ht="15" hidden="0" customHeight="1">
      <x:c r="A5508" s="1" t="s">
        <x:v>4301</x:v>
      </x:c>
      <x:c r="B5508" s="14" t="n">
        <x:v>46113</x:v>
      </x:c>
      <x:c r="C5508" s="1" t="n">
        <x:v>60.9</x:v>
      </x:c>
      <x:c r="D5508" s="1" t="n">
        <x:v>363</x:v>
      </x:c>
      <x:c r="E5508" s="1" t="n">
        <x:v>17</x:v>
      </x:c>
      <x:c r="F5508" s="1" t="n">
        <x:v>0</x:v>
      </x:c>
      <x:c r="G5508" s="1" t="n">
        <x:v>29</x:v>
      </x:c>
      <x:c r="H5508" s="1" t="n">
        <x:v>0</x:v>
      </x:c>
      <x:c r="I5508" s="1" t="n">
        <x:v>1</x:v>
      </x:c>
      <x:c r="J5508" s="1" t="n">
        <x:v>0.22</x:v>
      </x:c>
      <x:c r="K5508" s="1" t="n">
        <x:v>0</x:v>
      </x:c>
      <x:c r="L5508" s="1" t="n">
        <x:v>93.7</x:v>
      </x:c>
      <x:c r="M5508" s="1" t="n">
        <x:v>0</x:v>
      </x:c>
      <x:c r="N5508" s="1" t="n">
        <x:v>13.3</x:v>
      </x:c>
      <x:c r="O5508" s="1" t="n">
        <x:f aca="0">24*MAX(0,EOMONTH(B5508,0)-MAX(B5508,INDEX(Device_Inventory!$K$2:$K$1201,MATCH(A5508,Device_Inventory!$A$2:$A$1201,0)))+1)</x:f>
        <x:v>720</x:v>
      </x:c>
      <x:c r="P5508" s="11" t="b">
        <x:f aca="0">INDEX(Device_Inventory!$K$2:$K$1201,MATCH(A5508,Device_Inventory!$A$2:$A$1201,0))&gt;B5508</x:f>
        <x:v>0</x:v>
      </x:c>
      <x:c r="Q5508" s="1" t="str">
        <x:f aca="0">IF(D5508&gt;O5508,"Fail: operating hours exceed in-service hours",IF(D5508+M5508&gt;O5508,"Fail: operating + unavailable hours exceed in-service hours",IF(P5508,"Partial month: within in-service hours","OK")))</x:f>
        <x:v>OK</x:v>
      </x:c>
    </x:row>
    <x:row r="5509" ht="15" hidden="0" customHeight="1">
      <x:c r="A5509" s="1" t="s">
        <x:v>4301</x:v>
      </x:c>
      <x:c r="B5509" s="14" t="n">
        <x:v>46143</x:v>
      </x:c>
      <x:c r="C5509" s="1" t="n">
        <x:v>55.9</x:v>
      </x:c>
      <x:c r="D5509" s="1" t="n">
        <x:v>387.4</x:v>
      </x:c>
      <x:c r="E5509" s="1" t="n">
        <x:v>5</x:v>
      </x:c>
      <x:c r="F5509" s="1" t="n">
        <x:v>4</x:v>
      </x:c>
      <x:c r="G5509" s="1" t="n">
        <x:v>34</x:v>
      </x:c>
      <x:c r="H5509" s="1" t="n">
        <x:v>1</x:v>
      </x:c>
      <x:c r="I5509" s="1" t="n">
        <x:v>1</x:v>
      </x:c>
      <x:c r="J5509" s="1" t="n">
        <x:v>0.35</x:v>
      </x:c>
      <x:c r="K5509" s="1" t="n">
        <x:v>1</x:v>
      </x:c>
      <x:c r="L5509" s="1" t="n">
        <x:v>99.4</x:v>
      </x:c>
      <x:c r="M5509" s="1" t="n">
        <x:v>0</x:v>
      </x:c>
      <x:c r="N5509" s="1" t="n">
        <x:v>13</x:v>
      </x:c>
      <x:c r="O5509" s="1" t="n">
        <x:f aca="0">24*MAX(0,EOMONTH(B5509,0)-MAX(B5509,INDEX(Device_Inventory!$K$2:$K$1201,MATCH(A5509,Device_Inventory!$A$2:$A$1201,0)))+1)</x:f>
        <x:v>744</x:v>
      </x:c>
      <x:c r="P5509" s="11" t="b">
        <x:f aca="0">INDEX(Device_Inventory!$K$2:$K$1201,MATCH(A5509,Device_Inventory!$A$2:$A$1201,0))&gt;B5509</x:f>
        <x:v>0</x:v>
      </x:c>
      <x:c r="Q5509" s="1" t="str">
        <x:f aca="0">IF(D5509&gt;O5509,"Fail: operating hours exceed in-service hours",IF(D5509+M5509&gt;O5509,"Fail: operating + unavailable hours exceed in-service hours",IF(P5509,"Partial month: within in-service hours","OK")))</x:f>
        <x:v>OK</x:v>
      </x:c>
    </x:row>
    <x:row r="5510" ht="15" hidden="0" customHeight="1">
      <x:c r="A5510" s="1" t="s">
        <x:v>4301</x:v>
      </x:c>
      <x:c r="B5510" s="14" t="n">
        <x:v>46174</x:v>
      </x:c>
      <x:c r="C5510" s="1" t="n">
        <x:v>43</x:v>
      </x:c>
      <x:c r="D5510" s="1" t="n">
        <x:v>238.3</x:v>
      </x:c>
      <x:c r="E5510" s="1" t="n">
        <x:v>16</x:v>
      </x:c>
      <x:c r="F5510" s="1" t="n">
        <x:v>0</x:v>
      </x:c>
      <x:c r="G5510" s="1" t="n">
        <x:v>32</x:v>
      </x:c>
      <x:c r="H5510" s="1" t="n">
        <x:v>0</x:v>
      </x:c>
      <x:c r="I5510" s="1" t="n">
        <x:v>0</x:v>
      </x:c>
      <x:c r="J5510" s="1" t="n">
        <x:v>0</x:v>
      </x:c>
      <x:c r="K5510" s="1" t="n">
        <x:v>0</x:v>
      </x:c>
      <x:c r="L5510" s="1" t="n">
        <x:v>96.2</x:v>
      </x:c>
      <x:c r="M5510" s="1" t="n">
        <x:v>1.1</x:v>
      </x:c>
      <x:c r="N5510" s="1" t="n">
        <x:v>5.3</x:v>
      </x:c>
      <x:c r="O5510" s="1" t="n">
        <x:f aca="0">24*MAX(0,EOMONTH(B5510,0)-MAX(B5510,INDEX(Device_Inventory!$K$2:$K$1201,MATCH(A5510,Device_Inventory!$A$2:$A$1201,0)))+1)</x:f>
        <x:v>720</x:v>
      </x:c>
      <x:c r="P5510" s="11" t="b">
        <x:f aca="0">INDEX(Device_Inventory!$K$2:$K$1201,MATCH(A5510,Device_Inventory!$A$2:$A$1201,0))&gt;B5510</x:f>
        <x:v>0</x:v>
      </x:c>
      <x:c r="Q5510" s="1" t="str">
        <x:f aca="0">IF(D5510&gt;O5510,"Fail: operating hours exceed in-service hours",IF(D5510+M5510&gt;O5510,"Fail: operating + unavailable hours exceed in-service hours",IF(P5510,"Partial month: within in-service hours","OK")))</x:f>
        <x:v>OK</x:v>
      </x:c>
    </x:row>
    <x:row r="5511" ht="15" hidden="0" customHeight="1">
      <x:c r="A5511" s="1" t="s">
        <x:v>4301</x:v>
      </x:c>
      <x:c r="B5511" s="14" t="n">
        <x:v>46204</x:v>
      </x:c>
      <x:c r="C5511" s="1" t="n">
        <x:v>31.6</x:v>
      </x:c>
      <x:c r="D5511" s="1" t="n">
        <x:v>215.5</x:v>
      </x:c>
      <x:c r="E5511" s="1" t="n">
        <x:v>12</x:v>
      </x:c>
      <x:c r="F5511" s="1" t="n">
        <x:v>0</x:v>
      </x:c>
      <x:c r="G5511" s="1" t="n">
        <x:v>26</x:v>
      </x:c>
      <x:c r="H5511" s="1" t="n">
        <x:v>0</x:v>
      </x:c>
      <x:c r="I5511" s="1" t="n">
        <x:v>0</x:v>
      </x:c>
      <x:c r="J5511" s="1" t="n">
        <x:v>0.47</x:v>
      </x:c>
      <x:c r="K5511" s="1" t="n">
        <x:v>0</x:v>
      </x:c>
      <x:c r="L5511" s="1" t="n">
        <x:v>92.6</x:v>
      </x:c>
      <x:c r="M5511" s="1" t="n">
        <x:v>5.3</x:v>
      </x:c>
      <x:c r="N5511" s="1" t="n">
        <x:v>8.4</x:v>
      </x:c>
      <x:c r="O5511" s="1" t="n">
        <x:f aca="0">24*MAX(0,EOMONTH(B5511,0)-MAX(B5511,INDEX(Device_Inventory!$K$2:$K$1201,MATCH(A5511,Device_Inventory!$A$2:$A$1201,0)))+1)</x:f>
        <x:v>744</x:v>
      </x:c>
      <x:c r="P5511" s="11" t="b">
        <x:f aca="0">INDEX(Device_Inventory!$K$2:$K$1201,MATCH(A5511,Device_Inventory!$A$2:$A$1201,0))&gt;B5511</x:f>
        <x:v>0</x:v>
      </x:c>
      <x:c r="Q5511" s="1" t="str">
        <x:f aca="0">IF(D5511&gt;O5511,"Fail: operating hours exceed in-service hours",IF(D5511+M5511&gt;O5511,"Fail: operating + unavailable hours exceed in-service hours",IF(P5511,"Partial month: within in-service hours","OK")))</x:f>
        <x:v>OK</x:v>
      </x:c>
    </x:row>
    <x:row r="5512" ht="15" hidden="0" customHeight="1">
      <x:c r="A5512" s="1" t="s">
        <x:v>1562</x:v>
      </x:c>
      <x:c r="B5512" s="14" t="n">
        <x:v>46054</x:v>
      </x:c>
      <x:c r="C5512" s="1" t="n">
        <x:v>81.4</x:v>
      </x:c>
      <x:c r="D5512" s="1" t="n">
        <x:v>494</x:v>
      </x:c>
      <x:c r="E5512" s="1" t="n">
        <x:v>16</x:v>
      </x:c>
      <x:c r="F5512" s="1" t="n">
        <x:v>0</x:v>
      </x:c>
      <x:c r="G5512" s="1" t="n">
        <x:v>41</x:v>
      </x:c>
      <x:c r="H5512" s="1" t="n">
        <x:v>0</x:v>
      </x:c>
      <x:c r="I5512" s="1" t="n">
        <x:v>3</x:v>
      </x:c>
      <x:c r="J5512" s="1" t="n">
        <x:v>0.56</x:v>
      </x:c>
      <x:c r="K5512" s="1" t="n">
        <x:v>0</x:v>
      </x:c>
      <x:c r="L5512" s="1" t="n">
        <x:v>92.2</x:v>
      </x:c>
      <x:c r="M5512" s="1" t="n">
        <x:v>7.4</x:v>
      </x:c>
      <x:c r="N5512" s="1" t="n">
        <x:v>24.7</x:v>
      </x:c>
      <x:c r="O5512" s="1" t="n">
        <x:f aca="0">24*MAX(0,EOMONTH(B5512,0)-MAX(B5512,INDEX(Device_Inventory!$K$2:$K$1201,MATCH(A5512,Device_Inventory!$A$2:$A$1201,0)))+1)</x:f>
        <x:v>672</x:v>
      </x:c>
      <x:c r="P5512" s="11" t="b">
        <x:f aca="0">INDEX(Device_Inventory!$K$2:$K$1201,MATCH(A5512,Device_Inventory!$A$2:$A$1201,0))&gt;B5512</x:f>
        <x:v>0</x:v>
      </x:c>
      <x:c r="Q5512" s="1" t="str">
        <x:f aca="0">IF(D5512&gt;O5512,"Fail: operating hours exceed in-service hours",IF(D5512+M5512&gt;O5512,"Fail: operating + unavailable hours exceed in-service hours",IF(P5512,"Partial month: within in-service hours","OK")))</x:f>
        <x:v>OK</x:v>
      </x:c>
    </x:row>
    <x:row r="5513" ht="15" hidden="0" customHeight="1">
      <x:c r="A5513" s="1" t="s">
        <x:v>1562</x:v>
      </x:c>
      <x:c r="B5513" s="14" t="n">
        <x:v>46082</x:v>
      </x:c>
      <x:c r="C5513" s="1" t="n">
        <x:v>87.8</x:v>
      </x:c>
      <x:c r="D5513" s="1" t="n">
        <x:v>481.3</x:v>
      </x:c>
      <x:c r="E5513" s="1" t="n">
        <x:v>21</x:v>
      </x:c>
      <x:c r="F5513" s="1" t="n">
        <x:v>0</x:v>
      </x:c>
      <x:c r="G5513" s="1" t="n">
        <x:v>58</x:v>
      </x:c>
      <x:c r="H5513" s="1" t="n">
        <x:v>0</x:v>
      </x:c>
      <x:c r="I5513" s="1" t="n">
        <x:v>2</x:v>
      </x:c>
      <x:c r="J5513" s="1" t="n">
        <x:v>0.49</x:v>
      </x:c>
      <x:c r="K5513" s="1" t="n">
        <x:v>0</x:v>
      </x:c>
      <x:c r="L5513" s="1" t="n">
        <x:v>95.8</x:v>
      </x:c>
      <x:c r="M5513" s="1" t="n">
        <x:v>5.7</x:v>
      </x:c>
      <x:c r="N5513" s="1" t="n">
        <x:v>15.5</x:v>
      </x:c>
      <x:c r="O5513" s="1" t="n">
        <x:f aca="0">24*MAX(0,EOMONTH(B5513,0)-MAX(B5513,INDEX(Device_Inventory!$K$2:$K$1201,MATCH(A5513,Device_Inventory!$A$2:$A$1201,0)))+1)</x:f>
        <x:v>744</x:v>
      </x:c>
      <x:c r="P5513" s="11" t="b">
        <x:f aca="0">INDEX(Device_Inventory!$K$2:$K$1201,MATCH(A5513,Device_Inventory!$A$2:$A$1201,0))&gt;B5513</x:f>
        <x:v>0</x:v>
      </x:c>
      <x:c r="Q5513" s="1" t="str">
        <x:f aca="0">IF(D5513&gt;O5513,"Fail: operating hours exceed in-service hours",IF(D5513+M5513&gt;O5513,"Fail: operating + unavailable hours exceed in-service hours",IF(P5513,"Partial month: within in-service hours","OK")))</x:f>
        <x:v>OK</x:v>
      </x:c>
    </x:row>
    <x:row r="5514" ht="15" hidden="0" customHeight="1">
      <x:c r="A5514" s="1" t="s">
        <x:v>1562</x:v>
      </x:c>
      <x:c r="B5514" s="14" t="n">
        <x:v>46113</x:v>
      </x:c>
      <x:c r="C5514" s="1" t="n">
        <x:v>67.8</x:v>
      </x:c>
      <x:c r="D5514" s="1" t="n">
        <x:v>480.7</x:v>
      </x:c>
      <x:c r="E5514" s="1" t="n">
        <x:v>9</x:v>
      </x:c>
      <x:c r="F5514" s="1" t="n">
        <x:v>1</x:v>
      </x:c>
      <x:c r="G5514" s="1" t="n">
        <x:v>27</x:v>
      </x:c>
      <x:c r="H5514" s="1" t="n">
        <x:v>0</x:v>
      </x:c>
      <x:c r="I5514" s="1" t="n">
        <x:v>2</x:v>
      </x:c>
      <x:c r="J5514" s="1" t="n">
        <x:v>1.26</x:v>
      </x:c>
      <x:c r="K5514" s="1" t="n">
        <x:v>0</x:v>
      </x:c>
      <x:c r="L5514" s="1" t="n">
        <x:v>95.9</x:v>
      </x:c>
      <x:c r="M5514" s="1" t="n">
        <x:v>10.3</x:v>
      </x:c>
      <x:c r="N5514" s="1" t="n">
        <x:v>13.5</x:v>
      </x:c>
      <x:c r="O5514" s="1" t="n">
        <x:f aca="0">24*MAX(0,EOMONTH(B5514,0)-MAX(B5514,INDEX(Device_Inventory!$K$2:$K$1201,MATCH(A5514,Device_Inventory!$A$2:$A$1201,0)))+1)</x:f>
        <x:v>720</x:v>
      </x:c>
      <x:c r="P5514" s="11" t="b">
        <x:f aca="0">INDEX(Device_Inventory!$K$2:$K$1201,MATCH(A5514,Device_Inventory!$A$2:$A$1201,0))&gt;B5514</x:f>
        <x:v>0</x:v>
      </x:c>
      <x:c r="Q5514" s="1" t="str">
        <x:f aca="0">IF(D5514&gt;O5514,"Fail: operating hours exceed in-service hours",IF(D5514+M5514&gt;O5514,"Fail: operating + unavailable hours exceed in-service hours",IF(P5514,"Partial month: within in-service hours","OK")))</x:f>
        <x:v>OK</x:v>
      </x:c>
    </x:row>
    <x:row r="5515" ht="15" hidden="0" customHeight="1">
      <x:c r="A5515" s="1" t="s">
        <x:v>1562</x:v>
      </x:c>
      <x:c r="B5515" s="14" t="n">
        <x:v>46143</x:v>
      </x:c>
      <x:c r="C5515" s="1" t="n">
        <x:v>74.5</x:v>
      </x:c>
      <x:c r="D5515" s="1" t="n">
        <x:v>443.3</x:v>
      </x:c>
      <x:c r="E5515" s="1" t="n">
        <x:v>20</x:v>
      </x:c>
      <x:c r="F5515" s="1" t="n">
        <x:v>0</x:v>
      </x:c>
      <x:c r="G5515" s="1" t="n">
        <x:v>30</x:v>
      </x:c>
      <x:c r="H5515" s="1" t="n">
        <x:v>0</x:v>
      </x:c>
      <x:c r="I5515" s="1" t="n">
        <x:v>3</x:v>
      </x:c>
      <x:c r="J5515" s="1" t="n">
        <x:v>0.17</x:v>
      </x:c>
      <x:c r="K5515" s="1" t="n">
        <x:v>0</x:v>
      </x:c>
      <x:c r="L5515" s="1" t="n">
        <x:v>91.7</x:v>
      </x:c>
      <x:c r="M5515" s="1" t="n">
        <x:v>4.5</x:v>
      </x:c>
      <x:c r="N5515" s="1" t="n">
        <x:v>7.2</x:v>
      </x:c>
      <x:c r="O5515" s="1" t="n">
        <x:f aca="0">24*MAX(0,EOMONTH(B5515,0)-MAX(B5515,INDEX(Device_Inventory!$K$2:$K$1201,MATCH(A5515,Device_Inventory!$A$2:$A$1201,0)))+1)</x:f>
        <x:v>744</x:v>
      </x:c>
      <x:c r="P5515" s="11" t="b">
        <x:f aca="0">INDEX(Device_Inventory!$K$2:$K$1201,MATCH(A5515,Device_Inventory!$A$2:$A$1201,0))&gt;B5515</x:f>
        <x:v>0</x:v>
      </x:c>
      <x:c r="Q5515" s="1" t="str">
        <x:f aca="0">IF(D5515&gt;O5515,"Fail: operating hours exceed in-service hours",IF(D5515+M5515&gt;O5515,"Fail: operating + unavailable hours exceed in-service hours",IF(P5515,"Partial month: within in-service hours","OK")))</x:f>
        <x:v>OK</x:v>
      </x:c>
    </x:row>
    <x:row r="5516" ht="15" hidden="0" customHeight="1">
      <x:c r="A5516" s="1" t="s">
        <x:v>1562</x:v>
      </x:c>
      <x:c r="B5516" s="14" t="n">
        <x:v>46174</x:v>
      </x:c>
      <x:c r="C5516" s="1" t="n">
        <x:v>80.9</x:v>
      </x:c>
      <x:c r="D5516" s="1" t="n">
        <x:v>553.1</x:v>
      </x:c>
      <x:c r="E5516" s="1" t="n">
        <x:v>24</x:v>
      </x:c>
      <x:c r="F5516" s="1" t="n">
        <x:v>0</x:v>
      </x:c>
      <x:c r="G5516" s="1" t="n">
        <x:v>52</x:v>
      </x:c>
      <x:c r="H5516" s="1" t="n">
        <x:v>1</x:v>
      </x:c>
      <x:c r="I5516" s="1" t="n">
        <x:v>4</x:v>
      </x:c>
      <x:c r="J5516" s="1" t="n">
        <x:v>0.31</x:v>
      </x:c>
      <x:c r="K5516" s="1" t="n">
        <x:v>0</x:v>
      </x:c>
      <x:c r="L5516" s="1" t="n">
        <x:v>88.8</x:v>
      </x:c>
      <x:c r="M5516" s="1" t="n">
        <x:v>0.4</x:v>
      </x:c>
      <x:c r="N5516" s="1" t="n">
        <x:v>6.8</x:v>
      </x:c>
      <x:c r="O5516" s="1" t="n">
        <x:f aca="0">24*MAX(0,EOMONTH(B5516,0)-MAX(B5516,INDEX(Device_Inventory!$K$2:$K$1201,MATCH(A5516,Device_Inventory!$A$2:$A$1201,0)))+1)</x:f>
        <x:v>720</x:v>
      </x:c>
      <x:c r="P5516" s="11" t="b">
        <x:f aca="0">INDEX(Device_Inventory!$K$2:$K$1201,MATCH(A5516,Device_Inventory!$A$2:$A$1201,0))&gt;B5516</x:f>
        <x:v>0</x:v>
      </x:c>
      <x:c r="Q5516" s="1" t="str">
        <x:f aca="0">IF(D5516&gt;O5516,"Fail: operating hours exceed in-service hours",IF(D5516+M5516&gt;O5516,"Fail: operating + unavailable hours exceed in-service hours",IF(P5516,"Partial month: within in-service hours","OK")))</x:f>
        <x:v>OK</x:v>
      </x:c>
    </x:row>
    <x:row r="5517" ht="15" hidden="0" customHeight="1">
      <x:c r="A5517" s="1" t="s">
        <x:v>1562</x:v>
      </x:c>
      <x:c r="B5517" s="14" t="n">
        <x:v>46204</x:v>
      </x:c>
      <x:c r="C5517" s="1" t="n">
        <x:v>89.4</x:v>
      </x:c>
      <x:c r="D5517" s="1" t="n">
        <x:v>567.2</x:v>
      </x:c>
      <x:c r="E5517" s="1" t="n">
        <x:v>21</x:v>
      </x:c>
      <x:c r="F5517" s="1" t="n">
        <x:v>1</x:v>
      </x:c>
      <x:c r="G5517" s="1" t="n">
        <x:v>50</x:v>
      </x:c>
      <x:c r="H5517" s="1" t="n">
        <x:v>0</x:v>
      </x:c>
      <x:c r="I5517" s="1" t="n">
        <x:v>1</x:v>
      </x:c>
      <x:c r="J5517" s="1" t="n">
        <x:v>0</x:v>
      </x:c>
      <x:c r="K5517" s="1" t="n">
        <x:v>0</x:v>
      </x:c>
      <x:c r="L5517" s="1" t="n">
        <x:v>98</x:v>
      </x:c>
      <x:c r="M5517" s="1" t="n">
        <x:v>4.4</x:v>
      </x:c>
      <x:c r="N5517" s="1" t="n">
        <x:v>7.8</x:v>
      </x:c>
      <x:c r="O5517" s="1" t="n">
        <x:f aca="0">24*MAX(0,EOMONTH(B5517,0)-MAX(B5517,INDEX(Device_Inventory!$K$2:$K$1201,MATCH(A5517,Device_Inventory!$A$2:$A$1201,0)))+1)</x:f>
        <x:v>744</x:v>
      </x:c>
      <x:c r="P5517" s="11" t="b">
        <x:f aca="0">INDEX(Device_Inventory!$K$2:$K$1201,MATCH(A5517,Device_Inventory!$A$2:$A$1201,0))&gt;B5517</x:f>
        <x:v>0</x:v>
      </x:c>
      <x:c r="Q5517" s="1" t="str">
        <x:f aca="0">IF(D5517&gt;O5517,"Fail: operating hours exceed in-service hours",IF(D5517+M5517&gt;O5517,"Fail: operating + unavailable hours exceed in-service hours",IF(P5517,"Partial month: within in-service hours","OK")))</x:f>
        <x:v>OK</x:v>
      </x:c>
    </x:row>
    <x:row r="5518" ht="15" hidden="0" customHeight="1">
      <x:c r="A5518" s="1" t="s">
        <x:v>1565</x:v>
      </x:c>
      <x:c r="B5518" s="14" t="n">
        <x:v>46054</x:v>
      </x:c>
      <x:c r="C5518" s="1" t="n">
        <x:v>45.9</x:v>
      </x:c>
      <x:c r="D5518" s="1" t="n">
        <x:v>316</x:v>
      </x:c>
      <x:c r="E5518" s="1" t="n">
        <x:v>30</x:v>
      </x:c>
      <x:c r="F5518" s="1" t="n">
        <x:v>4</x:v>
      </x:c>
      <x:c r="G5518" s="1" t="n">
        <x:v>39</x:v>
      </x:c>
      <x:c r="H5518" s="1" t="n">
        <x:v>0</x:v>
      </x:c>
      <x:c r="I5518" s="1" t="n">
        <x:v>2</x:v>
      </x:c>
      <x:c r="J5518" s="1" t="n">
        <x:v>1.99</x:v>
      </x:c>
      <x:c r="K5518" s="1" t="n">
        <x:v>0</x:v>
      </x:c>
      <x:c r="L5518" s="1" t="n">
        <x:v>95.1</x:v>
      </x:c>
      <x:c r="M5518" s="1" t="n">
        <x:v>2.3</x:v>
      </x:c>
      <x:c r="N5518" s="1" t="n">
        <x:v>13</x:v>
      </x:c>
      <x:c r="O5518" s="1" t="n">
        <x:f aca="0">24*MAX(0,EOMONTH(B5518,0)-MAX(B5518,INDEX(Device_Inventory!$K$2:$K$1201,MATCH(A5518,Device_Inventory!$A$2:$A$1201,0)))+1)</x:f>
        <x:v>672</x:v>
      </x:c>
      <x:c r="P5518" s="11" t="b">
        <x:f aca="0">INDEX(Device_Inventory!$K$2:$K$1201,MATCH(A5518,Device_Inventory!$A$2:$A$1201,0))&gt;B5518</x:f>
        <x:v>0</x:v>
      </x:c>
      <x:c r="Q5518" s="1" t="str">
        <x:f aca="0">IF(D5518&gt;O5518,"Fail: operating hours exceed in-service hours",IF(D5518+M5518&gt;O5518,"Fail: operating + unavailable hours exceed in-service hours",IF(P5518,"Partial month: within in-service hours","OK")))</x:f>
        <x:v>OK</x:v>
      </x:c>
    </x:row>
    <x:row r="5519" ht="15" hidden="0" customHeight="1">
      <x:c r="A5519" s="1" t="s">
        <x:v>1565</x:v>
      </x:c>
      <x:c r="B5519" s="14" t="n">
        <x:v>46082</x:v>
      </x:c>
      <x:c r="C5519" s="1" t="n">
        <x:v>38.2</x:v>
      </x:c>
      <x:c r="D5519" s="1" t="n">
        <x:v>215.6</x:v>
      </x:c>
      <x:c r="E5519" s="1" t="n">
        <x:v>29</x:v>
      </x:c>
      <x:c r="F5519" s="1" t="n">
        <x:v>6</x:v>
      </x:c>
      <x:c r="G5519" s="1" t="n">
        <x:v>32</x:v>
      </x:c>
      <x:c r="H5519" s="1" t="n">
        <x:v>1</x:v>
      </x:c>
      <x:c r="I5519" s="1" t="n">
        <x:v>4</x:v>
      </x:c>
      <x:c r="J5519" s="1" t="n">
        <x:v>2.24</x:v>
      </x:c>
      <x:c r="K5519" s="1" t="n">
        <x:v>2</x:v>
      </x:c>
      <x:c r="L5519" s="1" t="n">
        <x:v>93.8</x:v>
      </x:c>
      <x:c r="M5519" s="1" t="n">
        <x:v>8.9</x:v>
      </x:c>
      <x:c r="N5519" s="1" t="n">
        <x:v>4.3</x:v>
      </x:c>
      <x:c r="O5519" s="1" t="n">
        <x:f aca="0">24*MAX(0,EOMONTH(B5519,0)-MAX(B5519,INDEX(Device_Inventory!$K$2:$K$1201,MATCH(A5519,Device_Inventory!$A$2:$A$1201,0)))+1)</x:f>
        <x:v>744</x:v>
      </x:c>
      <x:c r="P5519" s="11" t="b">
        <x:f aca="0">INDEX(Device_Inventory!$K$2:$K$1201,MATCH(A5519,Device_Inventory!$A$2:$A$1201,0))&gt;B5519</x:f>
        <x:v>0</x:v>
      </x:c>
      <x:c r="Q5519" s="1" t="str">
        <x:f aca="0">IF(D5519&gt;O5519,"Fail: operating hours exceed in-service hours",IF(D5519+M5519&gt;O5519,"Fail: operating + unavailable hours exceed in-service hours",IF(P5519,"Partial month: within in-service hours","OK")))</x:f>
        <x:v>OK</x:v>
      </x:c>
    </x:row>
    <x:row r="5520" ht="15" hidden="0" customHeight="1">
      <x:c r="A5520" s="1" t="s">
        <x:v>1565</x:v>
      </x:c>
      <x:c r="B5520" s="14" t="n">
        <x:v>46113</x:v>
      </x:c>
      <x:c r="C5520" s="1" t="n">
        <x:v>59</x:v>
      </x:c>
      <x:c r="D5520" s="1" t="n">
        <x:v>368.8</x:v>
      </x:c>
      <x:c r="E5520" s="1" t="n">
        <x:v>18</x:v>
      </x:c>
      <x:c r="F5520" s="1" t="n">
        <x:v>4</x:v>
      </x:c>
      <x:c r="G5520" s="1" t="n">
        <x:v>31</x:v>
      </x:c>
      <x:c r="H5520" s="1" t="n">
        <x:v>1</x:v>
      </x:c>
      <x:c r="I5520" s="1" t="n">
        <x:v>2</x:v>
      </x:c>
      <x:c r="J5520" s="1" t="n">
        <x:v>1.97</x:v>
      </x:c>
      <x:c r="K5520" s="1" t="n">
        <x:v>0</x:v>
      </x:c>
      <x:c r="L5520" s="1" t="n">
        <x:v>92.4</x:v>
      </x:c>
      <x:c r="M5520" s="1" t="n">
        <x:v>13</x:v>
      </x:c>
      <x:c r="N5520" s="1" t="n">
        <x:v>16.7</x:v>
      </x:c>
      <x:c r="O5520" s="1" t="n">
        <x:f aca="0">24*MAX(0,EOMONTH(B5520,0)-MAX(B5520,INDEX(Device_Inventory!$K$2:$K$1201,MATCH(A5520,Device_Inventory!$A$2:$A$1201,0)))+1)</x:f>
        <x:v>720</x:v>
      </x:c>
      <x:c r="P5520" s="11" t="b">
        <x:f aca="0">INDEX(Device_Inventory!$K$2:$K$1201,MATCH(A5520,Device_Inventory!$A$2:$A$1201,0))&gt;B5520</x:f>
        <x:v>0</x:v>
      </x:c>
      <x:c r="Q5520" s="1" t="str">
        <x:f aca="0">IF(D5520&gt;O5520,"Fail: operating hours exceed in-service hours",IF(D5520+M5520&gt;O5520,"Fail: operating + unavailable hours exceed in-service hours",IF(P5520,"Partial month: within in-service hours","OK")))</x:f>
        <x:v>OK</x:v>
      </x:c>
    </x:row>
    <x:row r="5521" ht="15" hidden="0" customHeight="1">
      <x:c r="A5521" s="1" t="s">
        <x:v>1565</x:v>
      </x:c>
      <x:c r="B5521" s="14" t="n">
        <x:v>46143</x:v>
      </x:c>
      <x:c r="C5521" s="1" t="n">
        <x:v>36.9</x:v>
      </x:c>
      <x:c r="D5521" s="1" t="n">
        <x:v>233.1</x:v>
      </x:c>
      <x:c r="E5521" s="1" t="n">
        <x:v>16</x:v>
      </x:c>
      <x:c r="F5521" s="1" t="n">
        <x:v>2</x:v>
      </x:c>
      <x:c r="G5521" s="1" t="n">
        <x:v>24</x:v>
      </x:c>
      <x:c r="H5521" s="1" t="n">
        <x:v>1</x:v>
      </x:c>
      <x:c r="I5521" s="1" t="n">
        <x:v>0</x:v>
      </x:c>
      <x:c r="J5521" s="1" t="n">
        <x:v>2.01</x:v>
      </x:c>
      <x:c r="K5521" s="1" t="n">
        <x:v>2</x:v>
      </x:c>
      <x:c r="L5521" s="1" t="n">
        <x:v>94.7</x:v>
      </x:c>
      <x:c r="M5521" s="1" t="n">
        <x:v>9.5</x:v>
      </x:c>
      <x:c r="N5521" s="1" t="n">
        <x:v>9.2</x:v>
      </x:c>
      <x:c r="O5521" s="1" t="n">
        <x:f aca="0">24*MAX(0,EOMONTH(B5521,0)-MAX(B5521,INDEX(Device_Inventory!$K$2:$K$1201,MATCH(A5521,Device_Inventory!$A$2:$A$1201,0)))+1)</x:f>
        <x:v>744</x:v>
      </x:c>
      <x:c r="P5521" s="11" t="b">
        <x:f aca="0">INDEX(Device_Inventory!$K$2:$K$1201,MATCH(A5521,Device_Inventory!$A$2:$A$1201,0))&gt;B5521</x:f>
        <x:v>0</x:v>
      </x:c>
      <x:c r="Q5521" s="1" t="str">
        <x:f aca="0">IF(D5521&gt;O5521,"Fail: operating hours exceed in-service hours",IF(D5521+M5521&gt;O5521,"Fail: operating + unavailable hours exceed in-service hours",IF(P5521,"Partial month: within in-service hours","OK")))</x:f>
        <x:v>OK</x:v>
      </x:c>
    </x:row>
    <x:row r="5522" ht="15" hidden="0" customHeight="1">
      <x:c r="A5522" s="1" t="s">
        <x:v>1565</x:v>
      </x:c>
      <x:c r="B5522" s="14" t="n">
        <x:v>46174</x:v>
      </x:c>
      <x:c r="C5522" s="1" t="n">
        <x:v>49.1</x:v>
      </x:c>
      <x:c r="D5522" s="1" t="n">
        <x:v>354.3</x:v>
      </x:c>
      <x:c r="E5522" s="1" t="n">
        <x:v>27</x:v>
      </x:c>
      <x:c r="F5522" s="1" t="n">
        <x:v>3</x:v>
      </x:c>
      <x:c r="G5522" s="1" t="n">
        <x:v>15</x:v>
      </x:c>
      <x:c r="H5522" s="1" t="n">
        <x:v>2</x:v>
      </x:c>
      <x:c r="I5522" s="1" t="n">
        <x:v>1</x:v>
      </x:c>
      <x:c r="J5522" s="1" t="n">
        <x:v>1.65</x:v>
      </x:c>
      <x:c r="K5522" s="1" t="n">
        <x:v>1</x:v>
      </x:c>
      <x:c r="L5522" s="1" t="n">
        <x:v>98.4</x:v>
      </x:c>
      <x:c r="M5522" s="1" t="n">
        <x:v>5.2</x:v>
      </x:c>
      <x:c r="N5522" s="1" t="n">
        <x:v>5.1</x:v>
      </x:c>
      <x:c r="O5522" s="1" t="n">
        <x:f aca="0">24*MAX(0,EOMONTH(B5522,0)-MAX(B5522,INDEX(Device_Inventory!$K$2:$K$1201,MATCH(A5522,Device_Inventory!$A$2:$A$1201,0)))+1)</x:f>
        <x:v>720</x:v>
      </x:c>
      <x:c r="P5522" s="11" t="b">
        <x:f aca="0">INDEX(Device_Inventory!$K$2:$K$1201,MATCH(A5522,Device_Inventory!$A$2:$A$1201,0))&gt;B5522</x:f>
        <x:v>0</x:v>
      </x:c>
      <x:c r="Q5522" s="1" t="str">
        <x:f aca="0">IF(D5522&gt;O5522,"Fail: operating hours exceed in-service hours",IF(D5522+M5522&gt;O5522,"Fail: operating + unavailable hours exceed in-service hours",IF(P5522,"Partial month: within in-service hours","OK")))</x:f>
        <x:v>OK</x:v>
      </x:c>
    </x:row>
    <x:row r="5523" ht="15" hidden="0" customHeight="1">
      <x:c r="A5523" s="1" t="s">
        <x:v>1565</x:v>
      </x:c>
      <x:c r="B5523" s="14" t="n">
        <x:v>46204</x:v>
      </x:c>
      <x:c r="C5523" s="1" t="n">
        <x:v>56.1</x:v>
      </x:c>
      <x:c r="D5523" s="1" t="n">
        <x:v>320.3</x:v>
      </x:c>
      <x:c r="E5523" s="1" t="n">
        <x:v>27</x:v>
      </x:c>
      <x:c r="F5523" s="1" t="n">
        <x:v>3</x:v>
      </x:c>
      <x:c r="G5523" s="1" t="n">
        <x:v>33</x:v>
      </x:c>
      <x:c r="H5523" s="1" t="n">
        <x:v>1</x:v>
      </x:c>
      <x:c r="I5523" s="1" t="n">
        <x:v>1</x:v>
      </x:c>
      <x:c r="J5523" s="1" t="n">
        <x:v>2.15</x:v>
      </x:c>
      <x:c r="K5523" s="1" t="n">
        <x:v>1</x:v>
      </x:c>
      <x:c r="L5523" s="1" t="n">
        <x:v>96.4</x:v>
      </x:c>
      <x:c r="M5523" s="1" t="n">
        <x:v>10.6</x:v>
      </x:c>
      <x:c r="N5523" s="1" t="n">
        <x:v>16.3</x:v>
      </x:c>
      <x:c r="O5523" s="1" t="n">
        <x:f aca="0">24*MAX(0,EOMONTH(B5523,0)-MAX(B5523,INDEX(Device_Inventory!$K$2:$K$1201,MATCH(A5523,Device_Inventory!$A$2:$A$1201,0)))+1)</x:f>
        <x:v>744</x:v>
      </x:c>
      <x:c r="P5523" s="11" t="b">
        <x:f aca="0">INDEX(Device_Inventory!$K$2:$K$1201,MATCH(A5523,Device_Inventory!$A$2:$A$1201,0))&gt;B5523</x:f>
        <x:v>0</x:v>
      </x:c>
      <x:c r="Q5523" s="1" t="str">
        <x:f aca="0">IF(D5523&gt;O5523,"Fail: operating hours exceed in-service hours",IF(D5523+M5523&gt;O5523,"Fail: operating + unavailable hours exceed in-service hours",IF(P5523,"Partial month: within in-service hours","OK")))</x:f>
        <x:v>OK</x:v>
      </x:c>
    </x:row>
    <x:row r="5524" ht="15" hidden="0" customHeight="1">
      <x:c r="A5524" s="1" t="s">
        <x:v>4308</x:v>
      </x:c>
      <x:c r="B5524" s="14" t="n">
        <x:v>46054</x:v>
      </x:c>
      <x:c r="C5524" s="1" t="n">
        <x:v>61.6</x:v>
      </x:c>
      <x:c r="D5524" s="1" t="n">
        <x:v>352.8</x:v>
      </x:c>
      <x:c r="E5524" s="1" t="n">
        <x:v>21</x:v>
      </x:c>
      <x:c r="F5524" s="1" t="n">
        <x:v>0</x:v>
      </x:c>
      <x:c r="G5524" s="1" t="n">
        <x:v>34</x:v>
      </x:c>
      <x:c r="H5524" s="1" t="n">
        <x:v>0</x:v>
      </x:c>
      <x:c r="I5524" s="1" t="n">
        <x:v>0</x:v>
      </x:c>
      <x:c r="J5524" s="1" t="n">
        <x:v>0</x:v>
      </x:c>
      <x:c r="K5524" s="1" t="n">
        <x:v>0</x:v>
      </x:c>
      <x:c r="L5524" s="1" t="n">
        <x:v>94.4</x:v>
      </x:c>
      <x:c r="M5524" s="1" t="n">
        <x:v>8.5</x:v>
      </x:c>
      <x:c r="N5524" s="1" t="n">
        <x:v>18.4</x:v>
      </x:c>
      <x:c r="O5524" s="1" t="n">
        <x:f aca="0">24*MAX(0,EOMONTH(B5524,0)-MAX(B5524,INDEX(Device_Inventory!$K$2:$K$1201,MATCH(A5524,Device_Inventory!$A$2:$A$1201,0)))+1)</x:f>
        <x:v>672</x:v>
      </x:c>
      <x:c r="P5524" s="11" t="b">
        <x:f aca="0">INDEX(Device_Inventory!$K$2:$K$1201,MATCH(A5524,Device_Inventory!$A$2:$A$1201,0))&gt;B5524</x:f>
        <x:v>0</x:v>
      </x:c>
      <x:c r="Q5524" s="1" t="str">
        <x:f aca="0">IF(D5524&gt;O5524,"Fail: operating hours exceed in-service hours",IF(D5524+M5524&gt;O5524,"Fail: operating + unavailable hours exceed in-service hours",IF(P5524,"Partial month: within in-service hours","OK")))</x:f>
        <x:v>OK</x:v>
      </x:c>
    </x:row>
    <x:row r="5525" ht="15" hidden="0" customHeight="1">
      <x:c r="A5525" s="1" t="s">
        <x:v>4308</x:v>
      </x:c>
      <x:c r="B5525" s="14" t="n">
        <x:v>46082</x:v>
      </x:c>
      <x:c r="C5525" s="1" t="n">
        <x:v>49.6</x:v>
      </x:c>
      <x:c r="D5525" s="1" t="n">
        <x:v>353.9</x:v>
      </x:c>
      <x:c r="E5525" s="1" t="n">
        <x:v>15</x:v>
      </x:c>
      <x:c r="F5525" s="1" t="n">
        <x:v>0</x:v>
      </x:c>
      <x:c r="G5525" s="1" t="n">
        <x:v>31</x:v>
      </x:c>
      <x:c r="H5525" s="1" t="n">
        <x:v>1</x:v>
      </x:c>
      <x:c r="I5525" s="1" t="n">
        <x:v>1</x:v>
      </x:c>
      <x:c r="J5525" s="1" t="n">
        <x:v>0.98</x:v>
      </x:c>
      <x:c r="K5525" s="1" t="n">
        <x:v>0</x:v>
      </x:c>
      <x:c r="L5525" s="1" t="n">
        <x:v>95.4</x:v>
      </x:c>
      <x:c r="M5525" s="1" t="n">
        <x:v>9.9</x:v>
      </x:c>
      <x:c r="N5525" s="1" t="n">
        <x:v>15.4</x:v>
      </x:c>
      <x:c r="O5525" s="1" t="n">
        <x:f aca="0">24*MAX(0,EOMONTH(B5525,0)-MAX(B5525,INDEX(Device_Inventory!$K$2:$K$1201,MATCH(A5525,Device_Inventory!$A$2:$A$1201,0)))+1)</x:f>
        <x:v>744</x:v>
      </x:c>
      <x:c r="P5525" s="11" t="b">
        <x:f aca="0">INDEX(Device_Inventory!$K$2:$K$1201,MATCH(A5525,Device_Inventory!$A$2:$A$1201,0))&gt;B5525</x:f>
        <x:v>0</x:v>
      </x:c>
      <x:c r="Q5525" s="1" t="str">
        <x:f aca="0">IF(D5525&gt;O5525,"Fail: operating hours exceed in-service hours",IF(D5525+M5525&gt;O5525,"Fail: operating + unavailable hours exceed in-service hours",IF(P5525,"Partial month: within in-service hours","OK")))</x:f>
        <x:v>OK</x:v>
      </x:c>
    </x:row>
    <x:row r="5526" ht="15" hidden="0" customHeight="1">
      <x:c r="A5526" s="1" t="s">
        <x:v>4308</x:v>
      </x:c>
      <x:c r="B5526" s="14" t="n">
        <x:v>46113</x:v>
      </x:c>
      <x:c r="C5526" s="1" t="n">
        <x:v>70.6</x:v>
      </x:c>
      <x:c r="D5526" s="1" t="n">
        <x:v>499.7</x:v>
      </x:c>
      <x:c r="E5526" s="1" t="n">
        <x:v>23</x:v>
      </x:c>
      <x:c r="F5526" s="1" t="n">
        <x:v>0</x:v>
      </x:c>
      <x:c r="G5526" s="1" t="n">
        <x:v>44</x:v>
      </x:c>
      <x:c r="H5526" s="1" t="n">
        <x:v>0</x:v>
      </x:c>
      <x:c r="I5526" s="1" t="n">
        <x:v>5</x:v>
      </x:c>
      <x:c r="J5526" s="1" t="n">
        <x:v>0.17</x:v>
      </x:c>
      <x:c r="K5526" s="1" t="n">
        <x:v>0</x:v>
      </x:c>
      <x:c r="L5526" s="1" t="n">
        <x:v>94.4</x:v>
      </x:c>
      <x:c r="M5526" s="1" t="n">
        <x:v>9.2</x:v>
      </x:c>
      <x:c r="N5526" s="1" t="n">
        <x:v>19</x:v>
      </x:c>
      <x:c r="O5526" s="1" t="n">
        <x:f aca="0">24*MAX(0,EOMONTH(B5526,0)-MAX(B5526,INDEX(Device_Inventory!$K$2:$K$1201,MATCH(A5526,Device_Inventory!$A$2:$A$1201,0)))+1)</x:f>
        <x:v>720</x:v>
      </x:c>
      <x:c r="P5526" s="11" t="b">
        <x:f aca="0">INDEX(Device_Inventory!$K$2:$K$1201,MATCH(A5526,Device_Inventory!$A$2:$A$1201,0))&gt;B5526</x:f>
        <x:v>0</x:v>
      </x:c>
      <x:c r="Q5526" s="1" t="str">
        <x:f aca="0">IF(D5526&gt;O5526,"Fail: operating hours exceed in-service hours",IF(D5526+M5526&gt;O5526,"Fail: operating + unavailable hours exceed in-service hours",IF(P5526,"Partial month: within in-service hours","OK")))</x:f>
        <x:v>OK</x:v>
      </x:c>
    </x:row>
    <x:row r="5527" ht="15" hidden="0" customHeight="1">
      <x:c r="A5527" s="1" t="s">
        <x:v>4308</x:v>
      </x:c>
      <x:c r="B5527" s="14" t="n">
        <x:v>46143</x:v>
      </x:c>
      <x:c r="C5527" s="1" t="n">
        <x:v>71.7</x:v>
      </x:c>
      <x:c r="D5527" s="1" t="n">
        <x:v>484.3</x:v>
      </x:c>
      <x:c r="E5527" s="1" t="n">
        <x:v>17</x:v>
      </x:c>
      <x:c r="F5527" s="1" t="n">
        <x:v>0</x:v>
      </x:c>
      <x:c r="G5527" s="1" t="n">
        <x:v>34</x:v>
      </x:c>
      <x:c r="H5527" s="1" t="n">
        <x:v>0</x:v>
      </x:c>
      <x:c r="I5527" s="1" t="n">
        <x:v>2</x:v>
      </x:c>
      <x:c r="J5527" s="1" t="n">
        <x:v>1.2</x:v>
      </x:c>
      <x:c r="K5527" s="1" t="n">
        <x:v>1</x:v>
      </x:c>
      <x:c r="L5527" s="1" t="n">
        <x:v>93.9</x:v>
      </x:c>
      <x:c r="M5527" s="1" t="n">
        <x:v>11.2</x:v>
      </x:c>
      <x:c r="N5527" s="1" t="n">
        <x:v>22.2</x:v>
      </x:c>
      <x:c r="O5527" s="1" t="n">
        <x:f aca="0">24*MAX(0,EOMONTH(B5527,0)-MAX(B5527,INDEX(Device_Inventory!$K$2:$K$1201,MATCH(A5527,Device_Inventory!$A$2:$A$1201,0)))+1)</x:f>
        <x:v>744</x:v>
      </x:c>
      <x:c r="P5527" s="11" t="b">
        <x:f aca="0">INDEX(Device_Inventory!$K$2:$K$1201,MATCH(A5527,Device_Inventory!$A$2:$A$1201,0))&gt;B5527</x:f>
        <x:v>0</x:v>
      </x:c>
      <x:c r="Q5527" s="1" t="str">
        <x:f aca="0">IF(D5527&gt;O5527,"Fail: operating hours exceed in-service hours",IF(D5527+M5527&gt;O5527,"Fail: operating + unavailable hours exceed in-service hours",IF(P5527,"Partial month: within in-service hours","OK")))</x:f>
        <x:v>OK</x:v>
      </x:c>
    </x:row>
    <x:row r="5528" ht="15" hidden="0" customHeight="1">
      <x:c r="A5528" s="1" t="s">
        <x:v>4308</x:v>
      </x:c>
      <x:c r="B5528" s="14" t="n">
        <x:v>46174</x:v>
      </x:c>
      <x:c r="C5528" s="1" t="n">
        <x:v>69.6</x:v>
      </x:c>
      <x:c r="D5528" s="1" t="n">
        <x:v>478.9</x:v>
      </x:c>
      <x:c r="E5528" s="1" t="n">
        <x:v>6</x:v>
      </x:c>
      <x:c r="F5528" s="1" t="n">
        <x:v>0</x:v>
      </x:c>
      <x:c r="G5528" s="1" t="n">
        <x:v>23</x:v>
      </x:c>
      <x:c r="H5528" s="1" t="n">
        <x:v>1</x:v>
      </x:c>
      <x:c r="I5528" s="1" t="n">
        <x:v>3</x:v>
      </x:c>
      <x:c r="J5528" s="1" t="n">
        <x:v>0.09</x:v>
      </x:c>
      <x:c r="K5528" s="1" t="n">
        <x:v>1</x:v>
      </x:c>
      <x:c r="L5528" s="1" t="n">
        <x:v>93.8</x:v>
      </x:c>
      <x:c r="M5528" s="1" t="n">
        <x:v>0</x:v>
      </x:c>
      <x:c r="N5528" s="1" t="n">
        <x:v>9.8</x:v>
      </x:c>
      <x:c r="O5528" s="1" t="n">
        <x:f aca="0">24*MAX(0,EOMONTH(B5528,0)-MAX(B5528,INDEX(Device_Inventory!$K$2:$K$1201,MATCH(A5528,Device_Inventory!$A$2:$A$1201,0)))+1)</x:f>
        <x:v>720</x:v>
      </x:c>
      <x:c r="P5528" s="11" t="b">
        <x:f aca="0">INDEX(Device_Inventory!$K$2:$K$1201,MATCH(A5528,Device_Inventory!$A$2:$A$1201,0))&gt;B5528</x:f>
        <x:v>0</x:v>
      </x:c>
      <x:c r="Q5528" s="1" t="str">
        <x:f aca="0">IF(D5528&gt;O5528,"Fail: operating hours exceed in-service hours",IF(D5528+M5528&gt;O5528,"Fail: operating + unavailable hours exceed in-service hours",IF(P5528,"Partial month: within in-service hours","OK")))</x:f>
        <x:v>OK</x:v>
      </x:c>
    </x:row>
    <x:row r="5529" ht="15" hidden="0" customHeight="1">
      <x:c r="A5529" s="1" t="s">
        <x:v>4308</x:v>
      </x:c>
      <x:c r="B5529" s="14" t="n">
        <x:v>46204</x:v>
      </x:c>
      <x:c r="C5529" s="1" t="n">
        <x:v>65.7</x:v>
      </x:c>
      <x:c r="D5529" s="1" t="n">
        <x:v>390.8</x:v>
      </x:c>
      <x:c r="E5529" s="1" t="n">
        <x:v>9</x:v>
      </x:c>
      <x:c r="F5529" s="1" t="n">
        <x:v>3</x:v>
      </x:c>
      <x:c r="G5529" s="1" t="n">
        <x:v>51</x:v>
      </x:c>
      <x:c r="H5529" s="1" t="n">
        <x:v>1</x:v>
      </x:c>
      <x:c r="I5529" s="1" t="n">
        <x:v>1</x:v>
      </x:c>
      <x:c r="J5529" s="1" t="n">
        <x:v>0.13</x:v>
      </x:c>
      <x:c r="K5529" s="1" t="n">
        <x:v>0</x:v>
      </x:c>
      <x:c r="L5529" s="1" t="n">
        <x:v>94</x:v>
      </x:c>
      <x:c r="M5529" s="1" t="n">
        <x:v>0.6</x:v>
      </x:c>
      <x:c r="N5529" s="1" t="n">
        <x:v>17.7</x:v>
      </x:c>
      <x:c r="O5529" s="1" t="n">
        <x:f aca="0">24*MAX(0,EOMONTH(B5529,0)-MAX(B5529,INDEX(Device_Inventory!$K$2:$K$1201,MATCH(A5529,Device_Inventory!$A$2:$A$1201,0)))+1)</x:f>
        <x:v>744</x:v>
      </x:c>
      <x:c r="P5529" s="11" t="b">
        <x:f aca="0">INDEX(Device_Inventory!$K$2:$K$1201,MATCH(A5529,Device_Inventory!$A$2:$A$1201,0))&gt;B5529</x:f>
        <x:v>0</x:v>
      </x:c>
      <x:c r="Q5529" s="1" t="str">
        <x:f aca="0">IF(D5529&gt;O5529,"Fail: operating hours exceed in-service hours",IF(D5529+M5529&gt;O5529,"Fail: operating + unavailable hours exceed in-service hours",IF(P5529,"Partial month: within in-service hours","OK")))</x:f>
        <x:v>OK</x:v>
      </x:c>
    </x:row>
    <x:row r="5530" ht="15" hidden="0" customHeight="1">
      <x:c r="A5530" s="1" t="s">
        <x:v>1566</x:v>
      </x:c>
      <x:c r="B5530" s="14" t="n">
        <x:v>46054</x:v>
      </x:c>
      <x:c r="C5530" s="1" t="n">
        <x:v>67.9</x:v>
      </x:c>
      <x:c r="D5530" s="1" t="n">
        <x:v>396.8</x:v>
      </x:c>
      <x:c r="E5530" s="1" t="n">
        <x:v>17</x:v>
      </x:c>
      <x:c r="F5530" s="1" t="n">
        <x:v>0</x:v>
      </x:c>
      <x:c r="G5530" s="1" t="n">
        <x:v>41</x:v>
      </x:c>
      <x:c r="H5530" s="1" t="n">
        <x:v>0</x:v>
      </x:c>
      <x:c r="I5530" s="1" t="n">
        <x:v>0</x:v>
      </x:c>
      <x:c r="J5530" s="1" t="n">
        <x:v>0.28</x:v>
      </x:c>
      <x:c r="K5530" s="1" t="n">
        <x:v>0</x:v>
      </x:c>
      <x:c r="L5530" s="1" t="n">
        <x:v>100</x:v>
      </x:c>
      <x:c r="M5530" s="1" t="n">
        <x:v>3.7</x:v>
      </x:c>
      <x:c r="N5530" s="1" t="n">
        <x:v>10.1</x:v>
      </x:c>
      <x:c r="O5530" s="1" t="n">
        <x:f aca="0">24*MAX(0,EOMONTH(B5530,0)-MAX(B5530,INDEX(Device_Inventory!$K$2:$K$1201,MATCH(A5530,Device_Inventory!$A$2:$A$1201,0)))+1)</x:f>
        <x:v>672</x:v>
      </x:c>
      <x:c r="P5530" s="11" t="b">
        <x:f aca="0">INDEX(Device_Inventory!$K$2:$K$1201,MATCH(A5530,Device_Inventory!$A$2:$A$1201,0))&gt;B5530</x:f>
        <x:v>0</x:v>
      </x:c>
      <x:c r="Q5530" s="1" t="str">
        <x:f aca="0">IF(D5530&gt;O5530,"Fail: operating hours exceed in-service hours",IF(D5530+M5530&gt;O5530,"Fail: operating + unavailable hours exceed in-service hours",IF(P5530,"Partial month: within in-service hours","OK")))</x:f>
        <x:v>OK</x:v>
      </x:c>
    </x:row>
    <x:row r="5531" ht="15" hidden="0" customHeight="1">
      <x:c r="A5531" s="1" t="s">
        <x:v>1566</x:v>
      </x:c>
      <x:c r="B5531" s="14" t="n">
        <x:v>46082</x:v>
      </x:c>
      <x:c r="C5531" s="1" t="n">
        <x:v>76.9</x:v>
      </x:c>
      <x:c r="D5531" s="1" t="n">
        <x:v>432.3</x:v>
      </x:c>
      <x:c r="E5531" s="1" t="n">
        <x:v>12</x:v>
      </x:c>
      <x:c r="F5531" s="1" t="n">
        <x:v>0</x:v>
      </x:c>
      <x:c r="G5531" s="1" t="n">
        <x:v>37</x:v>
      </x:c>
      <x:c r="H5531" s="1" t="n">
        <x:v>0</x:v>
      </x:c>
      <x:c r="I5531" s="1" t="n">
        <x:v>4</x:v>
      </x:c>
      <x:c r="J5531" s="1" t="n">
        <x:v>0.31</x:v>
      </x:c>
      <x:c r="K5531" s="1" t="n">
        <x:v>0</x:v>
      </x:c>
      <x:c r="L5531" s="1" t="n">
        <x:v>95.3</x:v>
      </x:c>
      <x:c r="M5531" s="1" t="n">
        <x:v>3.2</x:v>
      </x:c>
      <x:c r="N5531" s="1" t="n">
        <x:v>18.7</x:v>
      </x:c>
      <x:c r="O5531" s="1" t="n">
        <x:f aca="0">24*MAX(0,EOMONTH(B5531,0)-MAX(B5531,INDEX(Device_Inventory!$K$2:$K$1201,MATCH(A5531,Device_Inventory!$A$2:$A$1201,0)))+1)</x:f>
        <x:v>744</x:v>
      </x:c>
      <x:c r="P5531" s="11" t="b">
        <x:f aca="0">INDEX(Device_Inventory!$K$2:$K$1201,MATCH(A5531,Device_Inventory!$A$2:$A$1201,0))&gt;B5531</x:f>
        <x:v>0</x:v>
      </x:c>
      <x:c r="Q5531" s="1" t="str">
        <x:f aca="0">IF(D5531&gt;O5531,"Fail: operating hours exceed in-service hours",IF(D5531+M5531&gt;O5531,"Fail: operating + unavailable hours exceed in-service hours",IF(P5531,"Partial month: within in-service hours","OK")))</x:f>
        <x:v>OK</x:v>
      </x:c>
    </x:row>
    <x:row r="5532" ht="15" hidden="0" customHeight="1">
      <x:c r="A5532" s="1" t="s">
        <x:v>1566</x:v>
      </x:c>
      <x:c r="B5532" s="14" t="n">
        <x:v>46113</x:v>
      </x:c>
      <x:c r="C5532" s="1" t="n">
        <x:v>72.2</x:v>
      </x:c>
      <x:c r="D5532" s="1" t="n">
        <x:v>446.4</x:v>
      </x:c>
      <x:c r="E5532" s="1" t="n">
        <x:v>20</x:v>
      </x:c>
      <x:c r="F5532" s="1" t="n">
        <x:v>2</x:v>
      </x:c>
      <x:c r="G5532" s="1" t="n">
        <x:v>32</x:v>
      </x:c>
      <x:c r="H5532" s="1" t="n">
        <x:v>0</x:v>
      </x:c>
      <x:c r="I5532" s="1" t="n">
        <x:v>4</x:v>
      </x:c>
      <x:c r="J5532" s="1" t="n">
        <x:v>0</x:v>
      </x:c>
      <x:c r="K5532" s="1" t="n">
        <x:v>0</x:v>
      </x:c>
      <x:c r="L5532" s="1" t="n">
        <x:v>94.1</x:v>
      </x:c>
      <x:c r="M5532" s="1" t="n">
        <x:v>1.8</x:v>
      </x:c>
      <x:c r="N5532" s="1" t="n">
        <x:v>8.5</x:v>
      </x:c>
      <x:c r="O5532" s="1" t="n">
        <x:f aca="0">24*MAX(0,EOMONTH(B5532,0)-MAX(B5532,INDEX(Device_Inventory!$K$2:$K$1201,MATCH(A5532,Device_Inventory!$A$2:$A$1201,0)))+1)</x:f>
        <x:v>720</x:v>
      </x:c>
      <x:c r="P5532" s="11" t="b">
        <x:f aca="0">INDEX(Device_Inventory!$K$2:$K$1201,MATCH(A5532,Device_Inventory!$A$2:$A$1201,0))&gt;B5532</x:f>
        <x:v>0</x:v>
      </x:c>
      <x:c r="Q5532" s="1" t="str">
        <x:f aca="0">IF(D5532&gt;O5532,"Fail: operating hours exceed in-service hours",IF(D5532+M5532&gt;O5532,"Fail: operating + unavailable hours exceed in-service hours",IF(P5532,"Partial month: within in-service hours","OK")))</x:f>
        <x:v>OK</x:v>
      </x:c>
    </x:row>
    <x:row r="5533" ht="15" hidden="0" customHeight="1">
      <x:c r="A5533" s="1" t="s">
        <x:v>1566</x:v>
      </x:c>
      <x:c r="B5533" s="14" t="n">
        <x:v>46143</x:v>
      </x:c>
      <x:c r="C5533" s="1" t="n">
        <x:v>82.1</x:v>
      </x:c>
      <x:c r="D5533" s="1" t="n">
        <x:v>536.5</x:v>
      </x:c>
      <x:c r="E5533" s="1" t="n">
        <x:v>14</x:v>
      </x:c>
      <x:c r="F5533" s="1" t="n">
        <x:v>0</x:v>
      </x:c>
      <x:c r="G5533" s="1" t="n">
        <x:v>39</x:v>
      </x:c>
      <x:c r="H5533" s="1" t="n">
        <x:v>0</x:v>
      </x:c>
      <x:c r="I5533" s="1" t="n">
        <x:v>5</x:v>
      </x:c>
      <x:c r="J5533" s="1" t="n">
        <x:v>0.63</x:v>
      </x:c>
      <x:c r="K5533" s="1" t="n">
        <x:v>0</x:v>
      </x:c>
      <x:c r="L5533" s="1" t="n">
        <x:v>92.1</x:v>
      </x:c>
      <x:c r="M5533" s="1" t="n">
        <x:v>7.3</x:v>
      </x:c>
      <x:c r="N5533" s="1" t="n">
        <x:v>16.9</x:v>
      </x:c>
      <x:c r="O5533" s="1" t="n">
        <x:f aca="0">24*MAX(0,EOMONTH(B5533,0)-MAX(B5533,INDEX(Device_Inventory!$K$2:$K$1201,MATCH(A5533,Device_Inventory!$A$2:$A$1201,0)))+1)</x:f>
        <x:v>744</x:v>
      </x:c>
      <x:c r="P5533" s="11" t="b">
        <x:f aca="0">INDEX(Device_Inventory!$K$2:$K$1201,MATCH(A5533,Device_Inventory!$A$2:$A$1201,0))&gt;B5533</x:f>
        <x:v>0</x:v>
      </x:c>
      <x:c r="Q5533" s="1" t="str">
        <x:f aca="0">IF(D5533&gt;O5533,"Fail: operating hours exceed in-service hours",IF(D5533+M5533&gt;O5533,"Fail: operating + unavailable hours exceed in-service hours",IF(P5533,"Partial month: within in-service hours","OK")))</x:f>
        <x:v>OK</x:v>
      </x:c>
    </x:row>
    <x:row r="5534" ht="15" hidden="0" customHeight="1">
      <x:c r="A5534" s="1" t="s">
        <x:v>1566</x:v>
      </x:c>
      <x:c r="B5534" s="14" t="n">
        <x:v>46174</x:v>
      </x:c>
      <x:c r="C5534" s="1" t="n">
        <x:v>77.1</x:v>
      </x:c>
      <x:c r="D5534" s="1" t="n">
        <x:v>528.9</x:v>
      </x:c>
      <x:c r="E5534" s="1" t="n">
        <x:v>31</x:v>
      </x:c>
      <x:c r="F5534" s="1" t="n">
        <x:v>0</x:v>
      </x:c>
      <x:c r="G5534" s="1" t="n">
        <x:v>31</x:v>
      </x:c>
      <x:c r="H5534" s="1" t="n">
        <x:v>0</x:v>
      </x:c>
      <x:c r="I5534" s="1" t="n">
        <x:v>2</x:v>
      </x:c>
      <x:c r="J5534" s="1" t="n">
        <x:v>0.11</x:v>
      </x:c>
      <x:c r="K5534" s="1" t="n">
        <x:v>1</x:v>
      </x:c>
      <x:c r="L5534" s="1" t="n">
        <x:v>94.1</x:v>
      </x:c>
      <x:c r="M5534" s="1" t="n">
        <x:v>7.5</x:v>
      </x:c>
      <x:c r="N5534" s="1" t="n">
        <x:v>20.9</x:v>
      </x:c>
      <x:c r="O5534" s="1" t="n">
        <x:f aca="0">24*MAX(0,EOMONTH(B5534,0)-MAX(B5534,INDEX(Device_Inventory!$K$2:$K$1201,MATCH(A5534,Device_Inventory!$A$2:$A$1201,0)))+1)</x:f>
        <x:v>720</x:v>
      </x:c>
      <x:c r="P5534" s="11" t="b">
        <x:f aca="0">INDEX(Device_Inventory!$K$2:$K$1201,MATCH(A5534,Device_Inventory!$A$2:$A$1201,0))&gt;B5534</x:f>
        <x:v>0</x:v>
      </x:c>
      <x:c r="Q5534" s="1" t="str">
        <x:f aca="0">IF(D5534&gt;O5534,"Fail: operating hours exceed in-service hours",IF(D5534+M5534&gt;O5534,"Fail: operating + unavailable hours exceed in-service hours",IF(P5534,"Partial month: within in-service hours","OK")))</x:f>
        <x:v>OK</x:v>
      </x:c>
    </x:row>
    <x:row r="5535" ht="15" hidden="0" customHeight="1">
      <x:c r="A5535" s="1" t="s">
        <x:v>1566</x:v>
      </x:c>
      <x:c r="B5535" s="14" t="n">
        <x:v>46204</x:v>
      </x:c>
      <x:c r="C5535" s="1" t="n">
        <x:v>78.5</x:v>
      </x:c>
      <x:c r="D5535" s="1" t="n">
        <x:v>561.2</x:v>
      </x:c>
      <x:c r="E5535" s="1" t="n">
        <x:v>16</x:v>
      </x:c>
      <x:c r="F5535" s="1" t="n">
        <x:v>0</x:v>
      </x:c>
      <x:c r="G5535" s="1" t="n">
        <x:v>32</x:v>
      </x:c>
      <x:c r="H5535" s="1" t="n">
        <x:v>1</x:v>
      </x:c>
      <x:c r="I5535" s="1" t="n">
        <x:v>2</x:v>
      </x:c>
      <x:c r="J5535" s="1" t="n">
        <x:v>0.8</x:v>
      </x:c>
      <x:c r="K5535" s="1" t="n">
        <x:v>1</x:v>
      </x:c>
      <x:c r="L5535" s="1" t="n">
        <x:v>95.2</x:v>
      </x:c>
      <x:c r="M5535" s="1" t="n">
        <x:v>8.8</x:v>
      </x:c>
      <x:c r="N5535" s="1" t="n">
        <x:v>10.2</x:v>
      </x:c>
      <x:c r="O5535" s="1" t="n">
        <x:f aca="0">24*MAX(0,EOMONTH(B5535,0)-MAX(B5535,INDEX(Device_Inventory!$K$2:$K$1201,MATCH(A5535,Device_Inventory!$A$2:$A$1201,0)))+1)</x:f>
        <x:v>744</x:v>
      </x:c>
      <x:c r="P5535" s="11" t="b">
        <x:f aca="0">INDEX(Device_Inventory!$K$2:$K$1201,MATCH(A5535,Device_Inventory!$A$2:$A$1201,0))&gt;B5535</x:f>
        <x:v>0</x:v>
      </x:c>
      <x:c r="Q5535" s="1" t="str">
        <x:f aca="0">IF(D5535&gt;O5535,"Fail: operating hours exceed in-service hours",IF(D5535+M5535&gt;O5535,"Fail: operating + unavailable hours exceed in-service hours",IF(P5535,"Partial month: within in-service hours","OK")))</x:f>
        <x:v>OK</x:v>
      </x:c>
    </x:row>
    <x:row r="5536" ht="15" hidden="0" customHeight="1">
      <x:c r="A5536" s="1" t="s">
        <x:v>4313</x:v>
      </x:c>
      <x:c r="B5536" s="14" t="n">
        <x:v>46054</x:v>
      </x:c>
      <x:c r="C5536" s="1" t="n">
        <x:v>83.4</x:v>
      </x:c>
      <x:c r="D5536" s="1" t="n">
        <x:v>523.1</x:v>
      </x:c>
      <x:c r="E5536" s="1" t="n">
        <x:v>21</x:v>
      </x:c>
      <x:c r="F5536" s="1" t="n">
        <x:v>0</x:v>
      </x:c>
      <x:c r="G5536" s="1" t="n">
        <x:v>42</x:v>
      </x:c>
      <x:c r="H5536" s="1" t="n">
        <x:v>0</x:v>
      </x:c>
      <x:c r="I5536" s="1" t="n">
        <x:v>4</x:v>
      </x:c>
      <x:c r="J5536" s="1" t="n">
        <x:v>0.22</x:v>
      </x:c>
      <x:c r="K5536" s="1" t="n">
        <x:v>0</x:v>
      </x:c>
      <x:c r="L5536" s="1" t="n">
        <x:v>96.6</x:v>
      </x:c>
      <x:c r="M5536" s="1" t="n">
        <x:v>0</x:v>
      </x:c>
      <x:c r="N5536" s="1" t="n">
        <x:v>21.8</x:v>
      </x:c>
      <x:c r="O5536" s="1" t="n">
        <x:f aca="0">24*MAX(0,EOMONTH(B5536,0)-MAX(B5536,INDEX(Device_Inventory!$K$2:$K$1201,MATCH(A5536,Device_Inventory!$A$2:$A$1201,0)))+1)</x:f>
        <x:v>672</x:v>
      </x:c>
      <x:c r="P5536" s="11" t="b">
        <x:f aca="0">INDEX(Device_Inventory!$K$2:$K$1201,MATCH(A5536,Device_Inventory!$A$2:$A$1201,0))&gt;B5536</x:f>
        <x:v>0</x:v>
      </x:c>
      <x:c r="Q5536" s="1" t="str">
        <x:f aca="0">IF(D5536&gt;O5536,"Fail: operating hours exceed in-service hours",IF(D5536+M5536&gt;O5536,"Fail: operating + unavailable hours exceed in-service hours",IF(P5536,"Partial month: within in-service hours","OK")))</x:f>
        <x:v>OK</x:v>
      </x:c>
    </x:row>
    <x:row r="5537" ht="15" hidden="0" customHeight="1">
      <x:c r="A5537" s="1" t="s">
        <x:v>4313</x:v>
      </x:c>
      <x:c r="B5537" s="14" t="n">
        <x:v>46082</x:v>
      </x:c>
      <x:c r="C5537" s="1" t="n">
        <x:v>92.8</x:v>
      </x:c>
      <x:c r="D5537" s="1" t="n">
        <x:v>551.3</x:v>
      </x:c>
      <x:c r="E5537" s="1" t="n">
        <x:v>18</x:v>
      </x:c>
      <x:c r="F5537" s="1" t="n">
        <x:v>2</x:v>
      </x:c>
      <x:c r="G5537" s="1" t="n">
        <x:v>48</x:v>
      </x:c>
      <x:c r="H5537" s="1" t="n">
        <x:v>0</x:v>
      </x:c>
      <x:c r="I5537" s="1" t="n">
        <x:v>2</x:v>
      </x:c>
      <x:c r="J5537" s="1" t="n">
        <x:v>0.46</x:v>
      </x:c>
      <x:c r="K5537" s="1" t="n">
        <x:v>1</x:v>
      </x:c>
      <x:c r="L5537" s="1" t="n">
        <x:v>93.3</x:v>
      </x:c>
      <x:c r="M5537" s="1" t="n">
        <x:v>0</x:v>
      </x:c>
      <x:c r="N5537" s="1" t="n">
        <x:v>8.4</x:v>
      </x:c>
      <x:c r="O5537" s="1" t="n">
        <x:f aca="0">24*MAX(0,EOMONTH(B5537,0)-MAX(B5537,INDEX(Device_Inventory!$K$2:$K$1201,MATCH(A5537,Device_Inventory!$A$2:$A$1201,0)))+1)</x:f>
        <x:v>744</x:v>
      </x:c>
      <x:c r="P5537" s="11" t="b">
        <x:f aca="0">INDEX(Device_Inventory!$K$2:$K$1201,MATCH(A5537,Device_Inventory!$A$2:$A$1201,0))&gt;B5537</x:f>
        <x:v>0</x:v>
      </x:c>
      <x:c r="Q5537" s="1" t="str">
        <x:f aca="0">IF(D5537&gt;O5537,"Fail: operating hours exceed in-service hours",IF(D5537+M5537&gt;O5537,"Fail: operating + unavailable hours exceed in-service hours",IF(P5537,"Partial month: within in-service hours","OK")))</x:f>
        <x:v>OK</x:v>
      </x:c>
    </x:row>
    <x:row r="5538" ht="15" hidden="0" customHeight="1">
      <x:c r="A5538" s="1" t="s">
        <x:v>4313</x:v>
      </x:c>
      <x:c r="B5538" s="14" t="n">
        <x:v>46113</x:v>
      </x:c>
      <x:c r="C5538" s="1" t="n">
        <x:v>62.1</x:v>
      </x:c>
      <x:c r="D5538" s="1" t="n">
        <x:v>375</x:v>
      </x:c>
      <x:c r="E5538" s="1" t="n">
        <x:v>14</x:v>
      </x:c>
      <x:c r="F5538" s="1" t="n">
        <x:v>1</x:v>
      </x:c>
      <x:c r="G5538" s="1" t="n">
        <x:v>54</x:v>
      </x:c>
      <x:c r="H5538" s="1" t="n">
        <x:v>1</x:v>
      </x:c>
      <x:c r="I5538" s="1" t="n">
        <x:v>3</x:v>
      </x:c>
      <x:c r="J5538" s="1" t="n">
        <x:v>0</x:v>
      </x:c>
      <x:c r="K5538" s="1" t="n">
        <x:v>0</x:v>
      </x:c>
      <x:c r="L5538" s="1" t="n">
        <x:v>97.3</x:v>
      </x:c>
      <x:c r="M5538" s="1" t="n">
        <x:v>0</x:v>
      </x:c>
      <x:c r="N5538" s="1" t="n">
        <x:v>8.1</x:v>
      </x:c>
      <x:c r="O5538" s="1" t="n">
        <x:f aca="0">24*MAX(0,EOMONTH(B5538,0)-MAX(B5538,INDEX(Device_Inventory!$K$2:$K$1201,MATCH(A5538,Device_Inventory!$A$2:$A$1201,0)))+1)</x:f>
        <x:v>720</x:v>
      </x:c>
      <x:c r="P5538" s="11" t="b">
        <x:f aca="0">INDEX(Device_Inventory!$K$2:$K$1201,MATCH(A5538,Device_Inventory!$A$2:$A$1201,0))&gt;B5538</x:f>
        <x:v>0</x:v>
      </x:c>
      <x:c r="Q5538" s="1" t="str">
        <x:f aca="0">IF(D5538&gt;O5538,"Fail: operating hours exceed in-service hours",IF(D5538+M5538&gt;O5538,"Fail: operating + unavailable hours exceed in-service hours",IF(P5538,"Partial month: within in-service hours","OK")))</x:f>
        <x:v>OK</x:v>
      </x:c>
    </x:row>
    <x:row r="5539" ht="15" hidden="0" customHeight="1">
      <x:c r="A5539" s="1" t="s">
        <x:v>4313</x:v>
      </x:c>
      <x:c r="B5539" s="14" t="n">
        <x:v>46143</x:v>
      </x:c>
      <x:c r="C5539" s="1" t="n">
        <x:v>68.6</x:v>
      </x:c>
      <x:c r="D5539" s="1" t="n">
        <x:v>389.2</x:v>
      </x:c>
      <x:c r="E5539" s="1" t="n">
        <x:v>19</x:v>
      </x:c>
      <x:c r="F5539" s="1" t="n">
        <x:v>2</x:v>
      </x:c>
      <x:c r="G5539" s="1" t="n">
        <x:v>38</x:v>
      </x:c>
      <x:c r="H5539" s="1" t="n">
        <x:v>0</x:v>
      </x:c>
      <x:c r="I5539" s="1" t="n">
        <x:v>1</x:v>
      </x:c>
      <x:c r="J5539" s="1" t="n">
        <x:v>0.28</x:v>
      </x:c>
      <x:c r="K5539" s="1" t="n">
        <x:v>0</x:v>
      </x:c>
      <x:c r="L5539" s="1" t="n">
        <x:v>95.3</x:v>
      </x:c>
      <x:c r="M5539" s="1" t="n">
        <x:v>8.2</x:v>
      </x:c>
      <x:c r="N5539" s="1" t="n">
        <x:v>10.5</x:v>
      </x:c>
      <x:c r="O5539" s="1" t="n">
        <x:f aca="0">24*MAX(0,EOMONTH(B5539,0)-MAX(B5539,INDEX(Device_Inventory!$K$2:$K$1201,MATCH(A5539,Device_Inventory!$A$2:$A$1201,0)))+1)</x:f>
        <x:v>744</x:v>
      </x:c>
      <x:c r="P5539" s="11" t="b">
        <x:f aca="0">INDEX(Device_Inventory!$K$2:$K$1201,MATCH(A5539,Device_Inventory!$A$2:$A$1201,0))&gt;B5539</x:f>
        <x:v>0</x:v>
      </x:c>
      <x:c r="Q5539" s="1" t="str">
        <x:f aca="0">IF(D5539&gt;O5539,"Fail: operating hours exceed in-service hours",IF(D5539+M5539&gt;O5539,"Fail: operating + unavailable hours exceed in-service hours",IF(P5539,"Partial month: within in-service hours","OK")))</x:f>
        <x:v>OK</x:v>
      </x:c>
    </x:row>
    <x:row r="5540" ht="15" hidden="0" customHeight="1">
      <x:c r="A5540" s="1" t="s">
        <x:v>4313</x:v>
      </x:c>
      <x:c r="B5540" s="14" t="n">
        <x:v>46174</x:v>
      </x:c>
      <x:c r="C5540" s="1" t="n">
        <x:v>67.6</x:v>
      </x:c>
      <x:c r="D5540" s="1" t="n">
        <x:v>395.1</x:v>
      </x:c>
      <x:c r="E5540" s="1" t="n">
        <x:v>16</x:v>
      </x:c>
      <x:c r="F5540" s="1" t="n">
        <x:v>0</x:v>
      </x:c>
      <x:c r="G5540" s="1" t="n">
        <x:v>35</x:v>
      </x:c>
      <x:c r="H5540" s="1" t="n">
        <x:v>0</x:v>
      </x:c>
      <x:c r="I5540" s="1" t="n">
        <x:v>4</x:v>
      </x:c>
      <x:c r="J5540" s="1" t="n">
        <x:v>0.59</x:v>
      </x:c>
      <x:c r="K5540" s="1" t="n">
        <x:v>1</x:v>
      </x:c>
      <x:c r="L5540" s="1" t="n">
        <x:v>95.6</x:v>
      </x:c>
      <x:c r="M5540" s="1" t="n">
        <x:v>5.3</x:v>
      </x:c>
      <x:c r="N5540" s="1" t="n">
        <x:v>20.3</x:v>
      </x:c>
      <x:c r="O5540" s="1" t="n">
        <x:f aca="0">24*MAX(0,EOMONTH(B5540,0)-MAX(B5540,INDEX(Device_Inventory!$K$2:$K$1201,MATCH(A5540,Device_Inventory!$A$2:$A$1201,0)))+1)</x:f>
        <x:v>720</x:v>
      </x:c>
      <x:c r="P5540" s="11" t="b">
        <x:f aca="0">INDEX(Device_Inventory!$K$2:$K$1201,MATCH(A5540,Device_Inventory!$A$2:$A$1201,0))&gt;B5540</x:f>
        <x:v>0</x:v>
      </x:c>
      <x:c r="Q5540" s="1" t="str">
        <x:f aca="0">IF(D5540&gt;O5540,"Fail: operating hours exceed in-service hours",IF(D5540+M5540&gt;O5540,"Fail: operating + unavailable hours exceed in-service hours",IF(P5540,"Partial month: within in-service hours","OK")))</x:f>
        <x:v>OK</x:v>
      </x:c>
    </x:row>
    <x:row r="5541" ht="15" hidden="0" customHeight="1">
      <x:c r="A5541" s="1" t="s">
        <x:v>4313</x:v>
      </x:c>
      <x:c r="B5541" s="14" t="n">
        <x:v>46204</x:v>
      </x:c>
      <x:c r="C5541" s="1" t="n">
        <x:v>54.4</x:v>
      </x:c>
      <x:c r="D5541" s="1" t="n">
        <x:v>366.8</x:v>
      </x:c>
      <x:c r="E5541" s="1" t="n">
        <x:v>12</x:v>
      </x:c>
      <x:c r="F5541" s="1" t="n">
        <x:v>1</x:v>
      </x:c>
      <x:c r="G5541" s="1" t="n">
        <x:v>36</x:v>
      </x:c>
      <x:c r="H5541" s="1" t="n">
        <x:v>1</x:v>
      </x:c>
      <x:c r="I5541" s="1" t="n">
        <x:v>2</x:v>
      </x:c>
      <x:c r="J5541" s="1" t="n">
        <x:v>0.89</x:v>
      </x:c>
      <x:c r="K5541" s="1" t="n">
        <x:v>0</x:v>
      </x:c>
      <x:c r="L5541" s="1" t="n">
        <x:v>92.1</x:v>
      </x:c>
      <x:c r="M5541" s="1" t="n">
        <x:v>4</x:v>
      </x:c>
      <x:c r="N5541" s="1" t="n">
        <x:v>15.5</x:v>
      </x:c>
      <x:c r="O5541" s="1" t="n">
        <x:f aca="0">24*MAX(0,EOMONTH(B5541,0)-MAX(B5541,INDEX(Device_Inventory!$K$2:$K$1201,MATCH(A5541,Device_Inventory!$A$2:$A$1201,0)))+1)</x:f>
        <x:v>744</x:v>
      </x:c>
      <x:c r="P5541" s="11" t="b">
        <x:f aca="0">INDEX(Device_Inventory!$K$2:$K$1201,MATCH(A5541,Device_Inventory!$A$2:$A$1201,0))&gt;B5541</x:f>
        <x:v>0</x:v>
      </x:c>
      <x:c r="Q5541" s="1" t="str">
        <x:f aca="0">IF(D5541&gt;O5541,"Fail: operating hours exceed in-service hours",IF(D5541+M5541&gt;O5541,"Fail: operating + unavailable hours exceed in-service hours",IF(P5541,"Partial month: within in-service hours","OK")))</x:f>
        <x:v>OK</x:v>
      </x:c>
    </x:row>
    <x:row r="5542" ht="15" hidden="0" customHeight="1">
      <x:c r="A5542" s="1" t="s">
        <x:v>1567</x:v>
      </x:c>
      <x:c r="B5542" s="14" t="n">
        <x:v>46054</x:v>
      </x:c>
      <x:c r="C5542" s="1" t="n">
        <x:v>74.7</x:v>
      </x:c>
      <x:c r="D5542" s="1" t="n">
        <x:v>489</x:v>
      </x:c>
      <x:c r="E5542" s="1" t="n">
        <x:v>16</x:v>
      </x:c>
      <x:c r="F5542" s="1" t="n">
        <x:v>1</x:v>
      </x:c>
      <x:c r="G5542" s="1" t="n">
        <x:v>27</x:v>
      </x:c>
      <x:c r="H5542" s="1" t="n">
        <x:v>0</x:v>
      </x:c>
      <x:c r="I5542" s="1" t="n">
        <x:v>1</x:v>
      </x:c>
      <x:c r="J5542" s="1" t="n">
        <x:v>0</x:v>
      </x:c>
      <x:c r="K5542" s="1" t="n">
        <x:v>0</x:v>
      </x:c>
      <x:c r="L5542" s="1" t="n">
        <x:v>94.9</x:v>
      </x:c>
      <x:c r="M5542" s="1" t="n">
        <x:v>0</x:v>
      </x:c>
      <x:c r="N5542" s="1" t="n">
        <x:v>8.4</x:v>
      </x:c>
      <x:c r="O5542" s="1" t="n">
        <x:f aca="0">24*MAX(0,EOMONTH(B5542,0)-MAX(B5542,INDEX(Device_Inventory!$K$2:$K$1201,MATCH(A5542,Device_Inventory!$A$2:$A$1201,0)))+1)</x:f>
        <x:v>672</x:v>
      </x:c>
      <x:c r="P5542" s="11" t="b">
        <x:f aca="0">INDEX(Device_Inventory!$K$2:$K$1201,MATCH(A5542,Device_Inventory!$A$2:$A$1201,0))&gt;B5542</x:f>
        <x:v>0</x:v>
      </x:c>
      <x:c r="Q5542" s="1" t="str">
        <x:f aca="0">IF(D5542&gt;O5542,"Fail: operating hours exceed in-service hours",IF(D5542+M5542&gt;O5542,"Fail: operating + unavailable hours exceed in-service hours",IF(P5542,"Partial month: within in-service hours","OK")))</x:f>
        <x:v>OK</x:v>
      </x:c>
    </x:row>
    <x:row r="5543" ht="15" hidden="0" customHeight="1">
      <x:c r="A5543" s="1" t="s">
        <x:v>1567</x:v>
      </x:c>
      <x:c r="B5543" s="14" t="n">
        <x:v>46082</x:v>
      </x:c>
      <x:c r="C5543" s="1" t="n">
        <x:v>76</x:v>
      </x:c>
      <x:c r="D5543" s="1" t="n">
        <x:v>437.8</x:v>
      </x:c>
      <x:c r="E5543" s="1" t="n">
        <x:v>12</x:v>
      </x:c>
      <x:c r="F5543" s="1" t="n">
        <x:v>5</x:v>
      </x:c>
      <x:c r="G5543" s="1" t="n">
        <x:v>37</x:v>
      </x:c>
      <x:c r="H5543" s="1" t="n">
        <x:v>0</x:v>
      </x:c>
      <x:c r="I5543" s="1" t="n">
        <x:v>3</x:v>
      </x:c>
      <x:c r="J5543" s="1" t="n">
        <x:v>0.49</x:v>
      </x:c>
      <x:c r="K5543" s="1" t="n">
        <x:v>1</x:v>
      </x:c>
      <x:c r="L5543" s="1" t="n">
        <x:v>95</x:v>
      </x:c>
      <x:c r="M5543" s="1" t="n">
        <x:v>3.8</x:v>
      </x:c>
      <x:c r="N5543" s="1" t="n">
        <x:v>20.8</x:v>
      </x:c>
      <x:c r="O5543" s="1" t="n">
        <x:f aca="0">24*MAX(0,EOMONTH(B5543,0)-MAX(B5543,INDEX(Device_Inventory!$K$2:$K$1201,MATCH(A5543,Device_Inventory!$A$2:$A$1201,0)))+1)</x:f>
        <x:v>744</x:v>
      </x:c>
      <x:c r="P5543" s="11" t="b">
        <x:f aca="0">INDEX(Device_Inventory!$K$2:$K$1201,MATCH(A5543,Device_Inventory!$A$2:$A$1201,0))&gt;B5543</x:f>
        <x:v>0</x:v>
      </x:c>
      <x:c r="Q5543" s="1" t="str">
        <x:f aca="0">IF(D5543&gt;O5543,"Fail: operating hours exceed in-service hours",IF(D5543+M5543&gt;O5543,"Fail: operating + unavailable hours exceed in-service hours",IF(P5543,"Partial month: within in-service hours","OK")))</x:f>
        <x:v>OK</x:v>
      </x:c>
    </x:row>
    <x:row r="5544" ht="15" hidden="0" customHeight="1">
      <x:c r="A5544" s="1" t="s">
        <x:v>1567</x:v>
      </x:c>
      <x:c r="B5544" s="14" t="n">
        <x:v>46113</x:v>
      </x:c>
      <x:c r="C5544" s="1" t="n">
        <x:v>80.3</x:v>
      </x:c>
      <x:c r="D5544" s="1" t="n">
        <x:v>472</x:v>
      </x:c>
      <x:c r="E5544" s="1" t="n">
        <x:v>15</x:v>
      </x:c>
      <x:c r="F5544" s="1" t="n">
        <x:v>1</x:v>
      </x:c>
      <x:c r="G5544" s="1" t="n">
        <x:v>54</x:v>
      </x:c>
      <x:c r="H5544" s="1" t="n">
        <x:v>0</x:v>
      </x:c>
      <x:c r="I5544" s="1" t="n">
        <x:v>4</x:v>
      </x:c>
      <x:c r="J5544" s="1" t="n">
        <x:v>0.59</x:v>
      </x:c>
      <x:c r="K5544" s="1" t="n">
        <x:v>2</x:v>
      </x:c>
      <x:c r="L5544" s="1" t="n">
        <x:v>93.5</x:v>
      </x:c>
      <x:c r="M5544" s="1" t="n">
        <x:v>4.7</x:v>
      </x:c>
      <x:c r="N5544" s="1" t="n">
        <x:v>14.4</x:v>
      </x:c>
      <x:c r="O5544" s="1" t="n">
        <x:f aca="0">24*MAX(0,EOMONTH(B5544,0)-MAX(B5544,INDEX(Device_Inventory!$K$2:$K$1201,MATCH(A5544,Device_Inventory!$A$2:$A$1201,0)))+1)</x:f>
        <x:v>720</x:v>
      </x:c>
      <x:c r="P5544" s="11" t="b">
        <x:f aca="0">INDEX(Device_Inventory!$K$2:$K$1201,MATCH(A5544,Device_Inventory!$A$2:$A$1201,0))&gt;B5544</x:f>
        <x:v>0</x:v>
      </x:c>
      <x:c r="Q5544" s="1" t="str">
        <x:f aca="0">IF(D5544&gt;O5544,"Fail: operating hours exceed in-service hours",IF(D5544+M5544&gt;O5544,"Fail: operating + unavailable hours exceed in-service hours",IF(P5544,"Partial month: within in-service hours","OK")))</x:f>
        <x:v>OK</x:v>
      </x:c>
    </x:row>
    <x:row r="5545" ht="15" hidden="0" customHeight="1">
      <x:c r="A5545" s="1" t="s">
        <x:v>1567</x:v>
      </x:c>
      <x:c r="B5545" s="14" t="n">
        <x:v>46143</x:v>
      </x:c>
      <x:c r="C5545" s="1" t="n">
        <x:v>89.7</x:v>
      </x:c>
      <x:c r="D5545" s="1" t="n">
        <x:v>605.6</x:v>
      </x:c>
      <x:c r="E5545" s="1" t="n">
        <x:v>13</x:v>
      </x:c>
      <x:c r="F5545" s="1" t="n">
        <x:v>2</x:v>
      </x:c>
      <x:c r="G5545" s="1" t="n">
        <x:v>43</x:v>
      </x:c>
      <x:c r="H5545" s="1" t="n">
        <x:v>0</x:v>
      </x:c>
      <x:c r="I5545" s="1" t="n">
        <x:v>1</x:v>
      </x:c>
      <x:c r="J5545" s="1" t="n">
        <x:v>0.01</x:v>
      </x:c>
      <x:c r="K5545" s="1" t="n">
        <x:v>1</x:v>
      </x:c>
      <x:c r="L5545" s="1" t="n">
        <x:v>97.9</x:v>
      </x:c>
      <x:c r="M5545" s="1" t="n">
        <x:v>2.7</x:v>
      </x:c>
      <x:c r="N5545" s="1" t="n">
        <x:v>16.1</x:v>
      </x:c>
      <x:c r="O5545" s="1" t="n">
        <x:f aca="0">24*MAX(0,EOMONTH(B5545,0)-MAX(B5545,INDEX(Device_Inventory!$K$2:$K$1201,MATCH(A5545,Device_Inventory!$A$2:$A$1201,0)))+1)</x:f>
        <x:v>744</x:v>
      </x:c>
      <x:c r="P5545" s="11" t="b">
        <x:f aca="0">INDEX(Device_Inventory!$K$2:$K$1201,MATCH(A5545,Device_Inventory!$A$2:$A$1201,0))&gt;B5545</x:f>
        <x:v>0</x:v>
      </x:c>
      <x:c r="Q5545" s="1" t="str">
        <x:f aca="0">IF(D5545&gt;O5545,"Fail: operating hours exceed in-service hours",IF(D5545+M5545&gt;O5545,"Fail: operating + unavailable hours exceed in-service hours",IF(P5545,"Partial month: within in-service hours","OK")))</x:f>
        <x:v>OK</x:v>
      </x:c>
    </x:row>
    <x:row r="5546" ht="15" hidden="0" customHeight="1">
      <x:c r="A5546" s="1" t="s">
        <x:v>1567</x:v>
      </x:c>
      <x:c r="B5546" s="14" t="n">
        <x:v>46174</x:v>
      </x:c>
      <x:c r="C5546" s="1" t="n">
        <x:v>58.4</x:v>
      </x:c>
      <x:c r="D5546" s="1" t="n">
        <x:v>332.5</x:v>
      </x:c>
      <x:c r="E5546" s="1" t="n">
        <x:v>15</x:v>
      </x:c>
      <x:c r="F5546" s="1" t="n">
        <x:v>1</x:v>
      </x:c>
      <x:c r="G5546" s="1" t="n">
        <x:v>30</x:v>
      </x:c>
      <x:c r="H5546" s="1" t="n">
        <x:v>1</x:v>
      </x:c>
      <x:c r="I5546" s="1" t="n">
        <x:v>2</x:v>
      </x:c>
      <x:c r="J5546" s="1" t="n">
        <x:v>1.01</x:v>
      </x:c>
      <x:c r="K5546" s="1" t="n">
        <x:v>0</x:v>
      </x:c>
      <x:c r="L5546" s="1" t="n">
        <x:v>96.4</x:v>
      </x:c>
      <x:c r="M5546" s="1" t="n">
        <x:v>10.3</x:v>
      </x:c>
      <x:c r="N5546" s="1" t="n">
        <x:v>17.8</x:v>
      </x:c>
      <x:c r="O5546" s="1" t="n">
        <x:f aca="0">24*MAX(0,EOMONTH(B5546,0)-MAX(B5546,INDEX(Device_Inventory!$K$2:$K$1201,MATCH(A5546,Device_Inventory!$A$2:$A$1201,0)))+1)</x:f>
        <x:v>720</x:v>
      </x:c>
      <x:c r="P5546" s="11" t="b">
        <x:f aca="0">INDEX(Device_Inventory!$K$2:$K$1201,MATCH(A5546,Device_Inventory!$A$2:$A$1201,0))&gt;B5546</x:f>
        <x:v>0</x:v>
      </x:c>
      <x:c r="Q5546" s="1" t="str">
        <x:f aca="0">IF(D5546&gt;O5546,"Fail: operating hours exceed in-service hours",IF(D5546+M5546&gt;O5546,"Fail: operating + unavailable hours exceed in-service hours",IF(P5546,"Partial month: within in-service hours","OK")))</x:f>
        <x:v>OK</x:v>
      </x:c>
    </x:row>
    <x:row r="5547" ht="15" hidden="0" customHeight="1">
      <x:c r="A5547" s="1" t="s">
        <x:v>1567</x:v>
      </x:c>
      <x:c r="B5547" s="14" t="n">
        <x:v>46204</x:v>
      </x:c>
      <x:c r="C5547" s="1" t="n">
        <x:v>60</x:v>
      </x:c>
      <x:c r="D5547" s="1" t="n">
        <x:v>370.4</x:v>
      </x:c>
      <x:c r="E5547" s="1" t="n">
        <x:v>10</x:v>
      </x:c>
      <x:c r="F5547" s="1" t="n">
        <x:v>1</x:v>
      </x:c>
      <x:c r="G5547" s="1" t="n">
        <x:v>25</x:v>
      </x:c>
      <x:c r="H5547" s="1" t="n">
        <x:v>0</x:v>
      </x:c>
      <x:c r="I5547" s="1" t="n">
        <x:v>3</x:v>
      </x:c>
      <x:c r="J5547" s="1" t="n">
        <x:v>0</x:v>
      </x:c>
      <x:c r="K5547" s="1" t="n">
        <x:v>0</x:v>
      </x:c>
      <x:c r="L5547" s="1" t="n">
        <x:v>90.8</x:v>
      </x:c>
      <x:c r="M5547" s="1" t="n">
        <x:v>0</x:v>
      </x:c>
      <x:c r="N5547" s="1" t="n">
        <x:v>15.2</x:v>
      </x:c>
      <x:c r="O5547" s="1" t="n">
        <x:f aca="0">24*MAX(0,EOMONTH(B5547,0)-MAX(B5547,INDEX(Device_Inventory!$K$2:$K$1201,MATCH(A5547,Device_Inventory!$A$2:$A$1201,0)))+1)</x:f>
        <x:v>744</x:v>
      </x:c>
      <x:c r="P5547" s="11" t="b">
        <x:f aca="0">INDEX(Device_Inventory!$K$2:$K$1201,MATCH(A5547,Device_Inventory!$A$2:$A$1201,0))&gt;B5547</x:f>
        <x:v>0</x:v>
      </x:c>
      <x:c r="Q5547" s="1" t="str">
        <x:f aca="0">IF(D5547&gt;O5547,"Fail: operating hours exceed in-service hours",IF(D5547+M5547&gt;O5547,"Fail: operating + unavailable hours exceed in-service hours",IF(P5547,"Partial month: within in-service hours","OK")))</x:f>
        <x:v>OK</x:v>
      </x:c>
    </x:row>
    <x:row r="5548" ht="15" hidden="0" customHeight="1">
      <x:c r="A5548" s="1" t="s">
        <x:v>4318</x:v>
      </x:c>
      <x:c r="B5548" s="14" t="n">
        <x:v>46054</x:v>
      </x:c>
      <x:c r="C5548" s="1" t="n">
        <x:v>48.7</x:v>
      </x:c>
      <x:c r="D5548" s="1" t="n">
        <x:v>304.6</x:v>
      </x:c>
      <x:c r="E5548" s="1" t="n">
        <x:v>17</x:v>
      </x:c>
      <x:c r="F5548" s="1" t="n">
        <x:v>4</x:v>
      </x:c>
      <x:c r="G5548" s="1" t="n">
        <x:v>16</x:v>
      </x:c>
      <x:c r="H5548" s="1" t="n">
        <x:v>2</x:v>
      </x:c>
      <x:c r="I5548" s="1" t="n">
        <x:v>1</x:v>
      </x:c>
      <x:c r="J5548" s="1" t="n">
        <x:v>1.51</x:v>
      </x:c>
      <x:c r="K5548" s="1" t="n">
        <x:v>0</x:v>
      </x:c>
      <x:c r="L5548" s="1" t="n">
        <x:v>92.5</x:v>
      </x:c>
      <x:c r="M5548" s="1" t="n">
        <x:v>12</x:v>
      </x:c>
      <x:c r="N5548" s="1" t="n">
        <x:v>9.1</x:v>
      </x:c>
      <x:c r="O5548" s="1" t="n">
        <x:f aca="0">24*MAX(0,EOMONTH(B5548,0)-MAX(B5548,INDEX(Device_Inventory!$K$2:$K$1201,MATCH(A5548,Device_Inventory!$A$2:$A$1201,0)))+1)</x:f>
        <x:v>672</x:v>
      </x:c>
      <x:c r="P5548" s="11" t="b">
        <x:f aca="0">INDEX(Device_Inventory!$K$2:$K$1201,MATCH(A5548,Device_Inventory!$A$2:$A$1201,0))&gt;B5548</x:f>
        <x:v>0</x:v>
      </x:c>
      <x:c r="Q5548" s="1" t="str">
        <x:f aca="0">IF(D5548&gt;O5548,"Fail: operating hours exceed in-service hours",IF(D5548+M5548&gt;O5548,"Fail: operating + unavailable hours exceed in-service hours",IF(P5548,"Partial month: within in-service hours","OK")))</x:f>
        <x:v>OK</x:v>
      </x:c>
    </x:row>
    <x:row r="5549" ht="15" hidden="0" customHeight="1">
      <x:c r="A5549" s="1" t="s">
        <x:v>4318</x:v>
      </x:c>
      <x:c r="B5549" s="14" t="n">
        <x:v>46082</x:v>
      </x:c>
      <x:c r="C5549" s="1" t="n">
        <x:v>57.9</x:v>
      </x:c>
      <x:c r="D5549" s="1" t="n">
        <x:v>383.3</x:v>
      </x:c>
      <x:c r="E5549" s="1" t="n">
        <x:v>29</x:v>
      </x:c>
      <x:c r="F5549" s="1" t="n">
        <x:v>1</x:v>
      </x:c>
      <x:c r="G5549" s="1" t="n">
        <x:v>35</x:v>
      </x:c>
      <x:c r="H5549" s="1" t="n">
        <x:v>0</x:v>
      </x:c>
      <x:c r="I5549" s="1" t="n">
        <x:v>1</x:v>
      </x:c>
      <x:c r="J5549" s="1" t="n">
        <x:v>1.37</x:v>
      </x:c>
      <x:c r="K5549" s="1" t="n">
        <x:v>0</x:v>
      </x:c>
      <x:c r="L5549" s="1" t="n">
        <x:v>94.6</x:v>
      </x:c>
      <x:c r="M5549" s="1" t="n">
        <x:v>13.6</x:v>
      </x:c>
      <x:c r="N5549" s="1" t="n">
        <x:v>6.3</x:v>
      </x:c>
      <x:c r="O5549" s="1" t="n">
        <x:f aca="0">24*MAX(0,EOMONTH(B5549,0)-MAX(B5549,INDEX(Device_Inventory!$K$2:$K$1201,MATCH(A5549,Device_Inventory!$A$2:$A$1201,0)))+1)</x:f>
        <x:v>744</x:v>
      </x:c>
      <x:c r="P5549" s="11" t="b">
        <x:f aca="0">INDEX(Device_Inventory!$K$2:$K$1201,MATCH(A5549,Device_Inventory!$A$2:$A$1201,0))&gt;B5549</x:f>
        <x:v>0</x:v>
      </x:c>
      <x:c r="Q5549" s="1" t="str">
        <x:f aca="0">IF(D5549&gt;O5549,"Fail: operating hours exceed in-service hours",IF(D5549+M5549&gt;O5549,"Fail: operating + unavailable hours exceed in-service hours",IF(P5549,"Partial month: within in-service hours","OK")))</x:f>
        <x:v>OK</x:v>
      </x:c>
    </x:row>
    <x:row r="5550" ht="15" hidden="0" customHeight="1">
      <x:c r="A5550" s="1" t="s">
        <x:v>4318</x:v>
      </x:c>
      <x:c r="B5550" s="14" t="n">
        <x:v>46113</x:v>
      </x:c>
      <x:c r="C5550" s="1" t="n">
        <x:v>48.9</x:v>
      </x:c>
      <x:c r="D5550" s="1" t="n">
        <x:v>282.6</x:v>
      </x:c>
      <x:c r="E5550" s="1" t="n">
        <x:v>24</x:v>
      </x:c>
      <x:c r="F5550" s="1" t="n">
        <x:v>4</x:v>
      </x:c>
      <x:c r="G5550" s="1" t="n">
        <x:v>40</x:v>
      </x:c>
      <x:c r="H5550" s="1" t="n">
        <x:v>0</x:v>
      </x:c>
      <x:c r="I5550" s="1" t="n">
        <x:v>2</x:v>
      </x:c>
      <x:c r="J5550" s="1" t="n">
        <x:v>0.87</x:v>
      </x:c>
      <x:c r="K5550" s="1" t="n">
        <x:v>2</x:v>
      </x:c>
      <x:c r="L5550" s="1" t="n">
        <x:v>98.5</x:v>
      </x:c>
      <x:c r="M5550" s="1" t="n">
        <x:v>10.9</x:v>
      </x:c>
      <x:c r="N5550" s="1" t="n">
        <x:v>14.5</x:v>
      </x:c>
      <x:c r="O5550" s="1" t="n">
        <x:f aca="0">24*MAX(0,EOMONTH(B5550,0)-MAX(B5550,INDEX(Device_Inventory!$K$2:$K$1201,MATCH(A5550,Device_Inventory!$A$2:$A$1201,0)))+1)</x:f>
        <x:v>720</x:v>
      </x:c>
      <x:c r="P5550" s="11" t="b">
        <x:f aca="0">INDEX(Device_Inventory!$K$2:$K$1201,MATCH(A5550,Device_Inventory!$A$2:$A$1201,0))&gt;B5550</x:f>
        <x:v>0</x:v>
      </x:c>
      <x:c r="Q5550" s="1" t="str">
        <x:f aca="0">IF(D5550&gt;O5550,"Fail: operating hours exceed in-service hours",IF(D5550+M5550&gt;O5550,"Fail: operating + unavailable hours exceed in-service hours",IF(P5550,"Partial month: within in-service hours","OK")))</x:f>
        <x:v>OK</x:v>
      </x:c>
    </x:row>
    <x:row r="5551" ht="15" hidden="0" customHeight="1">
      <x:c r="A5551" s="1" t="s">
        <x:v>4318</x:v>
      </x:c>
      <x:c r="B5551" s="14" t="n">
        <x:v>46143</x:v>
      </x:c>
      <x:c r="C5551" s="1" t="n">
        <x:v>51.4</x:v>
      </x:c>
      <x:c r="D5551" s="1" t="n">
        <x:v>327.9</x:v>
      </x:c>
      <x:c r="E5551" s="1" t="n">
        <x:v>23</x:v>
      </x:c>
      <x:c r="F5551" s="1" t="n">
        <x:v>3</x:v>
      </x:c>
      <x:c r="G5551" s="1" t="n">
        <x:v>15</x:v>
      </x:c>
      <x:c r="H5551" s="1" t="n">
        <x:v>1</x:v>
      </x:c>
      <x:c r="I5551" s="1" t="n">
        <x:v>1</x:v>
      </x:c>
      <x:c r="J5551" s="1" t="n">
        <x:v>0.92</x:v>
      </x:c>
      <x:c r="K5551" s="1" t="n">
        <x:v>1</x:v>
      </x:c>
      <x:c r="L5551" s="1" t="n">
        <x:v>93.1</x:v>
      </x:c>
      <x:c r="M5551" s="1" t="n">
        <x:v>12.4</x:v>
      </x:c>
      <x:c r="N5551" s="1" t="n">
        <x:v>16.4</x:v>
      </x:c>
      <x:c r="O5551" s="1" t="n">
        <x:f aca="0">24*MAX(0,EOMONTH(B5551,0)-MAX(B5551,INDEX(Device_Inventory!$K$2:$K$1201,MATCH(A5551,Device_Inventory!$A$2:$A$1201,0)))+1)</x:f>
        <x:v>744</x:v>
      </x:c>
      <x:c r="P5551" s="11" t="b">
        <x:f aca="0">INDEX(Device_Inventory!$K$2:$K$1201,MATCH(A5551,Device_Inventory!$A$2:$A$1201,0))&gt;B5551</x:f>
        <x:v>0</x:v>
      </x:c>
      <x:c r="Q5551" s="1" t="str">
        <x:f aca="0">IF(D5551&gt;O5551,"Fail: operating hours exceed in-service hours",IF(D5551+M5551&gt;O5551,"Fail: operating + unavailable hours exceed in-service hours",IF(P5551,"Partial month: within in-service hours","OK")))</x:f>
        <x:v>OK</x:v>
      </x:c>
    </x:row>
    <x:row r="5552" ht="15" hidden="0" customHeight="1">
      <x:c r="A5552" s="1" t="s">
        <x:v>4318</x:v>
      </x:c>
      <x:c r="B5552" s="14" t="n">
        <x:v>46174</x:v>
      </x:c>
      <x:c r="C5552" s="1" t="n">
        <x:v>46.7</x:v>
      </x:c>
      <x:c r="D5552" s="1" t="n">
        <x:v>263.1</x:v>
      </x:c>
      <x:c r="E5552" s="1" t="n">
        <x:v>19</x:v>
      </x:c>
      <x:c r="F5552" s="1" t="n">
        <x:v>2</x:v>
      </x:c>
      <x:c r="G5552" s="1" t="n">
        <x:v>18</x:v>
      </x:c>
      <x:c r="H5552" s="1" t="n">
        <x:v>2</x:v>
      </x:c>
      <x:c r="I5552" s="1" t="n">
        <x:v>2</x:v>
      </x:c>
      <x:c r="J5552" s="1" t="n">
        <x:v>1.67</x:v>
      </x:c>
      <x:c r="K5552" s="1" t="n">
        <x:v>1</x:v>
      </x:c>
      <x:c r="L5552" s="1" t="n">
        <x:v>90.6</x:v>
      </x:c>
      <x:c r="M5552" s="1" t="n">
        <x:v>10.6</x:v>
      </x:c>
      <x:c r="N5552" s="1" t="n">
        <x:v>9.4</x:v>
      </x:c>
      <x:c r="O5552" s="1" t="n">
        <x:f aca="0">24*MAX(0,EOMONTH(B5552,0)-MAX(B5552,INDEX(Device_Inventory!$K$2:$K$1201,MATCH(A5552,Device_Inventory!$A$2:$A$1201,0)))+1)</x:f>
        <x:v>720</x:v>
      </x:c>
      <x:c r="P5552" s="11" t="b">
        <x:f aca="0">INDEX(Device_Inventory!$K$2:$K$1201,MATCH(A5552,Device_Inventory!$A$2:$A$1201,0))&gt;B5552</x:f>
        <x:v>0</x:v>
      </x:c>
      <x:c r="Q5552" s="1" t="str">
        <x:f aca="0">IF(D5552&gt;O5552,"Fail: operating hours exceed in-service hours",IF(D5552+M5552&gt;O5552,"Fail: operating + unavailable hours exceed in-service hours",IF(P5552,"Partial month: within in-service hours","OK")))</x:f>
        <x:v>OK</x:v>
      </x:c>
    </x:row>
    <x:row r="5553" ht="15" hidden="0" customHeight="1">
      <x:c r="A5553" s="1" t="s">
        <x:v>4318</x:v>
      </x:c>
      <x:c r="B5553" s="14" t="n">
        <x:v>46204</x:v>
      </x:c>
      <x:c r="C5553" s="1" t="n">
        <x:v>65.8</x:v>
      </x:c>
      <x:c r="D5553" s="1" t="n">
        <x:v>387.4</x:v>
      </x:c>
      <x:c r="E5553" s="1" t="n">
        <x:v>25</x:v>
      </x:c>
      <x:c r="F5553" s="1" t="n">
        <x:v>5</x:v>
      </x:c>
      <x:c r="G5553" s="1" t="n">
        <x:v>41</x:v>
      </x:c>
      <x:c r="H5553" s="1" t="n">
        <x:v>0</x:v>
      </x:c>
      <x:c r="I5553" s="1" t="n">
        <x:v>3</x:v>
      </x:c>
      <x:c r="J5553" s="1" t="n">
        <x:v>1.23</x:v>
      </x:c>
      <x:c r="K5553" s="1" t="n">
        <x:v>0</x:v>
      </x:c>
      <x:c r="L5553" s="1" t="n">
        <x:v>96</x:v>
      </x:c>
      <x:c r="M5553" s="1" t="n">
        <x:v>3.8</x:v>
      </x:c>
      <x:c r="N5553" s="1" t="n">
        <x:v>18</x:v>
      </x:c>
      <x:c r="O5553" s="1" t="n">
        <x:f aca="0">24*MAX(0,EOMONTH(B5553,0)-MAX(B5553,INDEX(Device_Inventory!$K$2:$K$1201,MATCH(A5553,Device_Inventory!$A$2:$A$1201,0)))+1)</x:f>
        <x:v>744</x:v>
      </x:c>
      <x:c r="P5553" s="11" t="b">
        <x:f aca="0">INDEX(Device_Inventory!$K$2:$K$1201,MATCH(A5553,Device_Inventory!$A$2:$A$1201,0))&gt;B5553</x:f>
        <x:v>0</x:v>
      </x:c>
      <x:c r="Q5553" s="1" t="str">
        <x:f aca="0">IF(D5553&gt;O5553,"Fail: operating hours exceed in-service hours",IF(D5553+M5553&gt;O5553,"Fail: operating + unavailable hours exceed in-service hours",IF(P5553,"Partial month: within in-service hours","OK")))</x:f>
        <x:v>OK</x:v>
      </x:c>
    </x:row>
    <x:row r="5554" ht="15" hidden="0" customHeight="1">
      <x:c r="A5554" s="1" t="s">
        <x:v>4321</x:v>
      </x:c>
      <x:c r="B5554" s="14" t="n">
        <x:v>46054</x:v>
      </x:c>
      <x:c r="C5554" s="1" t="n">
        <x:v>46.7</x:v>
      </x:c>
      <x:c r="D5554" s="1" t="n">
        <x:v>274.6</x:v>
      </x:c>
      <x:c r="E5554" s="1" t="n">
        <x:v>33</x:v>
      </x:c>
      <x:c r="F5554" s="1" t="n">
        <x:v>2</x:v>
      </x:c>
      <x:c r="G5554" s="1" t="n">
        <x:v>21</x:v>
      </x:c>
      <x:c r="H5554" s="1" t="n">
        <x:v>2</x:v>
      </x:c>
      <x:c r="I5554" s="1" t="n">
        <x:v>2</x:v>
      </x:c>
      <x:c r="J5554" s="1" t="n">
        <x:v>1.91</x:v>
      </x:c>
      <x:c r="K5554" s="1" t="n">
        <x:v>1</x:v>
      </x:c>
      <x:c r="L5554" s="1" t="n">
        <x:v>93.3</x:v>
      </x:c>
      <x:c r="M5554" s="1" t="n">
        <x:v>10.1</x:v>
      </x:c>
      <x:c r="N5554" s="1" t="n">
        <x:v>4.1</x:v>
      </x:c>
      <x:c r="O5554" s="1" t="n">
        <x:f aca="0">24*MAX(0,EOMONTH(B5554,0)-MAX(B5554,INDEX(Device_Inventory!$K$2:$K$1201,MATCH(A5554,Device_Inventory!$A$2:$A$1201,0)))+1)</x:f>
        <x:v>672</x:v>
      </x:c>
      <x:c r="P5554" s="11" t="b">
        <x:f aca="0">INDEX(Device_Inventory!$K$2:$K$1201,MATCH(A5554,Device_Inventory!$A$2:$A$1201,0))&gt;B5554</x:f>
        <x:v>0</x:v>
      </x:c>
      <x:c r="Q5554" s="1" t="str">
        <x:f aca="0">IF(D5554&gt;O5554,"Fail: operating hours exceed in-service hours",IF(D5554+M5554&gt;O5554,"Fail: operating + unavailable hours exceed in-service hours",IF(P5554,"Partial month: within in-service hours","OK")))</x:f>
        <x:v>OK</x:v>
      </x:c>
    </x:row>
    <x:row r="5555" ht="15" hidden="0" customHeight="1">
      <x:c r="A5555" s="1" t="s">
        <x:v>4321</x:v>
      </x:c>
      <x:c r="B5555" s="14" t="n">
        <x:v>46082</x:v>
      </x:c>
      <x:c r="C5555" s="1" t="n">
        <x:v>56.4</x:v>
      </x:c>
      <x:c r="D5555" s="1" t="n">
        <x:v>355.7</x:v>
      </x:c>
      <x:c r="E5555" s="1" t="n">
        <x:v>25</x:v>
      </x:c>
      <x:c r="F5555" s="1" t="n">
        <x:v>6</x:v>
      </x:c>
      <x:c r="G5555" s="1" t="n">
        <x:v>40</x:v>
      </x:c>
      <x:c r="H5555" s="1" t="n">
        <x:v>1</x:v>
      </x:c>
      <x:c r="I5555" s="1" t="n">
        <x:v>2</x:v>
      </x:c>
      <x:c r="J5555" s="1" t="n">
        <x:v>2.28</x:v>
      </x:c>
      <x:c r="K5555" s="1" t="n">
        <x:v>2</x:v>
      </x:c>
      <x:c r="L5555" s="1" t="n">
        <x:v>96.7</x:v>
      </x:c>
      <x:c r="M5555" s="1" t="n">
        <x:v>19.4</x:v>
      </x:c>
      <x:c r="N5555" s="1" t="n">
        <x:v>16.3</x:v>
      </x:c>
      <x:c r="O5555" s="1" t="n">
        <x:f aca="0">24*MAX(0,EOMONTH(B5555,0)-MAX(B5555,INDEX(Device_Inventory!$K$2:$K$1201,MATCH(A5555,Device_Inventory!$A$2:$A$1201,0)))+1)</x:f>
        <x:v>744</x:v>
      </x:c>
      <x:c r="P5555" s="11" t="b">
        <x:f aca="0">INDEX(Device_Inventory!$K$2:$K$1201,MATCH(A5555,Device_Inventory!$A$2:$A$1201,0))&gt;B5555</x:f>
        <x:v>0</x:v>
      </x:c>
      <x:c r="Q5555" s="1" t="str">
        <x:f aca="0">IF(D5555&gt;O5555,"Fail: operating hours exceed in-service hours",IF(D5555+M5555&gt;O5555,"Fail: operating + unavailable hours exceed in-service hours",IF(P5555,"Partial month: within in-service hours","OK")))</x:f>
        <x:v>OK</x:v>
      </x:c>
    </x:row>
    <x:row r="5556" ht="15" hidden="0" customHeight="1">
      <x:c r="A5556" s="1" t="s">
        <x:v>4321</x:v>
      </x:c>
      <x:c r="B5556" s="14" t="n">
        <x:v>46113</x:v>
      </x:c>
      <x:c r="C5556" s="1" t="n">
        <x:v>14.6</x:v>
      </x:c>
      <x:c r="D5556" s="1" t="n">
        <x:v>106.2</x:v>
      </x:c>
      <x:c r="E5556" s="1" t="n">
        <x:v>19</x:v>
      </x:c>
      <x:c r="F5556" s="1" t="n">
        <x:v>3</x:v>
      </x:c>
      <x:c r="G5556" s="1" t="n">
        <x:v>16</x:v>
      </x:c>
      <x:c r="H5556" s="1" t="n">
        <x:v>1</x:v>
      </x:c>
      <x:c r="I5556" s="1" t="n">
        <x:v>0</x:v>
      </x:c>
      <x:c r="J5556" s="1" t="n">
        <x:v>1.94</x:v>
      </x:c>
      <x:c r="K5556" s="1" t="n">
        <x:v>2</x:v>
      </x:c>
      <x:c r="L5556" s="1" t="n">
        <x:v>98.9</x:v>
      </x:c>
      <x:c r="M5556" s="1" t="n">
        <x:v>16.1</x:v>
      </x:c>
      <x:c r="N5556" s="1" t="n">
        <x:v>3.9</x:v>
      </x:c>
      <x:c r="O5556" s="1" t="n">
        <x:f aca="0">24*MAX(0,EOMONTH(B5556,0)-MAX(B5556,INDEX(Device_Inventory!$K$2:$K$1201,MATCH(A5556,Device_Inventory!$A$2:$A$1201,0)))+1)</x:f>
        <x:v>720</x:v>
      </x:c>
      <x:c r="P5556" s="11" t="b">
        <x:f aca="0">INDEX(Device_Inventory!$K$2:$K$1201,MATCH(A5556,Device_Inventory!$A$2:$A$1201,0))&gt;B5556</x:f>
        <x:v>0</x:v>
      </x:c>
      <x:c r="Q5556" s="1" t="str">
        <x:f aca="0">IF(D5556&gt;O5556,"Fail: operating hours exceed in-service hours",IF(D5556+M5556&gt;O5556,"Fail: operating + unavailable hours exceed in-service hours",IF(P5556,"Partial month: within in-service hours","OK")))</x:f>
        <x:v>OK</x:v>
      </x:c>
    </x:row>
    <x:row r="5557" ht="15" hidden="0" customHeight="1">
      <x:c r="A5557" s="1" t="s">
        <x:v>4321</x:v>
      </x:c>
      <x:c r="B5557" s="14" t="n">
        <x:v>46143</x:v>
      </x:c>
      <x:c r="C5557" s="1" t="n">
        <x:v>49</x:v>
      </x:c>
      <x:c r="D5557" s="1" t="n">
        <x:v>285.6</x:v>
      </x:c>
      <x:c r="E5557" s="1" t="n">
        <x:v>21</x:v>
      </x:c>
      <x:c r="F5557" s="1" t="n">
        <x:v>6</x:v>
      </x:c>
      <x:c r="G5557" s="1" t="n">
        <x:v>44</x:v>
      </x:c>
      <x:c r="H5557" s="1" t="n">
        <x:v>2</x:v>
      </x:c>
      <x:c r="I5557" s="1" t="n">
        <x:v>1</x:v>
      </x:c>
      <x:c r="J5557" s="1" t="n">
        <x:v>1.85</x:v>
      </x:c>
      <x:c r="K5557" s="1" t="n">
        <x:v>2</x:v>
      </x:c>
      <x:c r="L5557" s="1" t="n">
        <x:v>94.8</x:v>
      </x:c>
      <x:c r="M5557" s="1" t="n">
        <x:v>7.3</x:v>
      </x:c>
      <x:c r="N5557" s="1" t="n">
        <x:v>5.5</x:v>
      </x:c>
      <x:c r="O5557" s="1" t="n">
        <x:f aca="0">24*MAX(0,EOMONTH(B5557,0)-MAX(B5557,INDEX(Device_Inventory!$K$2:$K$1201,MATCH(A5557,Device_Inventory!$A$2:$A$1201,0)))+1)</x:f>
        <x:v>744</x:v>
      </x:c>
      <x:c r="P5557" s="11" t="b">
        <x:f aca="0">INDEX(Device_Inventory!$K$2:$K$1201,MATCH(A5557,Device_Inventory!$A$2:$A$1201,0))&gt;B5557</x:f>
        <x:v>0</x:v>
      </x:c>
      <x:c r="Q5557" s="1" t="str">
        <x:f aca="0">IF(D5557&gt;O5557,"Fail: operating hours exceed in-service hours",IF(D5557+M5557&gt;O5557,"Fail: operating + unavailable hours exceed in-service hours",IF(P5557,"Partial month: within in-service hours","OK")))</x:f>
        <x:v>OK</x:v>
      </x:c>
    </x:row>
    <x:row r="5558" ht="15" hidden="0" customHeight="1">
      <x:c r="A5558" s="1" t="s">
        <x:v>4321</x:v>
      </x:c>
      <x:c r="B5558" s="14" t="n">
        <x:v>46174</x:v>
      </x:c>
      <x:c r="C5558" s="1" t="n">
        <x:v>49.6</x:v>
      </x:c>
      <x:c r="D5558" s="1" t="n">
        <x:v>284.2</x:v>
      </x:c>
      <x:c r="E5558" s="1" t="n">
        <x:v>26</x:v>
      </x:c>
      <x:c r="F5558" s="1" t="n">
        <x:v>2</x:v>
      </x:c>
      <x:c r="G5558" s="1" t="n">
        <x:v>14</x:v>
      </x:c>
      <x:c r="H5558" s="1" t="n">
        <x:v>4</x:v>
      </x:c>
      <x:c r="I5558" s="1" t="n">
        <x:v>2</x:v>
      </x:c>
      <x:c r="J5558" s="1" t="n">
        <x:v>2.36</x:v>
      </x:c>
      <x:c r="K5558" s="1" t="n">
        <x:v>4</x:v>
      </x:c>
      <x:c r="L5558" s="1" t="n">
        <x:v>94.6</x:v>
      </x:c>
      <x:c r="M5558" s="1" t="n">
        <x:v>5.9</x:v>
      </x:c>
      <x:c r="N5558" s="1" t="n">
        <x:v>7.4</x:v>
      </x:c>
      <x:c r="O5558" s="1" t="n">
        <x:f aca="0">24*MAX(0,EOMONTH(B5558,0)-MAX(B5558,INDEX(Device_Inventory!$K$2:$K$1201,MATCH(A5558,Device_Inventory!$A$2:$A$1201,0)))+1)</x:f>
        <x:v>720</x:v>
      </x:c>
      <x:c r="P5558" s="11" t="b">
        <x:f aca="0">INDEX(Device_Inventory!$K$2:$K$1201,MATCH(A5558,Device_Inventory!$A$2:$A$1201,0))&gt;B5558</x:f>
        <x:v>0</x:v>
      </x:c>
      <x:c r="Q5558" s="1" t="str">
        <x:f aca="0">IF(D5558&gt;O5558,"Fail: operating hours exceed in-service hours",IF(D5558+M5558&gt;O5558,"Fail: operating + unavailable hours exceed in-service hours",IF(P5558,"Partial month: within in-service hours","OK")))</x:f>
        <x:v>OK</x:v>
      </x:c>
    </x:row>
    <x:row r="5559" ht="15" hidden="0" customHeight="1">
      <x:c r="A5559" s="1" t="s">
        <x:v>4321</x:v>
      </x:c>
      <x:c r="B5559" s="14" t="n">
        <x:v>46204</x:v>
      </x:c>
      <x:c r="C5559" s="1" t="n">
        <x:v>56.8</x:v>
      </x:c>
      <x:c r="D5559" s="1" t="n">
        <x:v>385.7</x:v>
      </x:c>
      <x:c r="E5559" s="1" t="n">
        <x:v>25</x:v>
      </x:c>
      <x:c r="F5559" s="1" t="n">
        <x:v>3</x:v>
      </x:c>
      <x:c r="G5559" s="1" t="n">
        <x:v>31</x:v>
      </x:c>
      <x:c r="H5559" s="1" t="n">
        <x:v>2</x:v>
      </x:c>
      <x:c r="I5559" s="1" t="n">
        <x:v>4</x:v>
      </x:c>
      <x:c r="J5559" s="1" t="n">
        <x:v>1.77</x:v>
      </x:c>
      <x:c r="K5559" s="1" t="n">
        <x:v>2</x:v>
      </x:c>
      <x:c r="L5559" s="1" t="n">
        <x:v>94.5</x:v>
      </x:c>
      <x:c r="M5559" s="1" t="n">
        <x:v>3</x:v>
      </x:c>
      <x:c r="N5559" s="1" t="n">
        <x:v>16.2</x:v>
      </x:c>
      <x:c r="O5559" s="1" t="n">
        <x:f aca="0">24*MAX(0,EOMONTH(B5559,0)-MAX(B5559,INDEX(Device_Inventory!$K$2:$K$1201,MATCH(A5559,Device_Inventory!$A$2:$A$1201,0)))+1)</x:f>
        <x:v>744</x:v>
      </x:c>
      <x:c r="P5559" s="11" t="b">
        <x:f aca="0">INDEX(Device_Inventory!$K$2:$K$1201,MATCH(A5559,Device_Inventory!$A$2:$A$1201,0))&gt;B5559</x:f>
        <x:v>0</x:v>
      </x:c>
      <x:c r="Q5559" s="1" t="str">
        <x:f aca="0">IF(D5559&gt;O5559,"Fail: operating hours exceed in-service hours",IF(D5559+M5559&gt;O5559,"Fail: operating + unavailable hours exceed in-service hours",IF(P5559,"Partial month: within in-service hours","OK")))</x:f>
        <x:v>OK</x:v>
      </x:c>
    </x:row>
    <x:row r="5560" ht="15" hidden="0" customHeight="1">
      <x:c r="A5560" s="1" t="s">
        <x:v>1568</x:v>
      </x:c>
      <x:c r="B5560" s="14" t="n">
        <x:v>46054</x:v>
      </x:c>
      <x:c r="C5560" s="1" t="n">
        <x:v>51.3</x:v>
      </x:c>
      <x:c r="D5560" s="1" t="n">
        <x:v>300.8</x:v>
      </x:c>
      <x:c r="E5560" s="1" t="n">
        <x:v>11</x:v>
      </x:c>
      <x:c r="F5560" s="1" t="n">
        <x:v>2</x:v>
      </x:c>
      <x:c r="G5560" s="1" t="n">
        <x:v>30</x:v>
      </x:c>
      <x:c r="H5560" s="1" t="n">
        <x:v>2</x:v>
      </x:c>
      <x:c r="I5560" s="1" t="n">
        <x:v>1</x:v>
      </x:c>
      <x:c r="J5560" s="1" t="n">
        <x:v>1.55</x:v>
      </x:c>
      <x:c r="K5560" s="1" t="n">
        <x:v>0</x:v>
      </x:c>
      <x:c r="L5560" s="1" t="n">
        <x:v>90.5</x:v>
      </x:c>
      <x:c r="M5560" s="1" t="n">
        <x:v>13.1</x:v>
      </x:c>
      <x:c r="N5560" s="1" t="n">
        <x:v>10.5</x:v>
      </x:c>
      <x:c r="O5560" s="1" t="n">
        <x:f aca="0">24*MAX(0,EOMONTH(B5560,0)-MAX(B5560,INDEX(Device_Inventory!$K$2:$K$1201,MATCH(A5560,Device_Inventory!$A$2:$A$1201,0)))+1)</x:f>
        <x:v>672</x:v>
      </x:c>
      <x:c r="P5560" s="11" t="b">
        <x:f aca="0">INDEX(Device_Inventory!$K$2:$K$1201,MATCH(A5560,Device_Inventory!$A$2:$A$1201,0))&gt;B5560</x:f>
        <x:v>0</x:v>
      </x:c>
      <x:c r="Q5560" s="1" t="str">
        <x:f aca="0">IF(D5560&gt;O5560,"Fail: operating hours exceed in-service hours",IF(D5560+M5560&gt;O5560,"Fail: operating + unavailable hours exceed in-service hours",IF(P5560,"Partial month: within in-service hours","OK")))</x:f>
        <x:v>OK</x:v>
      </x:c>
    </x:row>
    <x:row r="5561" ht="15" hidden="0" customHeight="1">
      <x:c r="A5561" s="1" t="s">
        <x:v>1568</x:v>
      </x:c>
      <x:c r="B5561" s="14" t="n">
        <x:v>46082</x:v>
      </x:c>
      <x:c r="C5561" s="1" t="n">
        <x:v>32.6</x:v>
      </x:c>
      <x:c r="D5561" s="1" t="n">
        <x:v>218</x:v>
      </x:c>
      <x:c r="E5561" s="1" t="n">
        <x:v>18</x:v>
      </x:c>
      <x:c r="F5561" s="1" t="n">
        <x:v>0</x:v>
      </x:c>
      <x:c r="G5561" s="1" t="n">
        <x:v>38</x:v>
      </x:c>
      <x:c r="H5561" s="1" t="n">
        <x:v>1</x:v>
      </x:c>
      <x:c r="I5561" s="1" t="n">
        <x:v>0</x:v>
      </x:c>
      <x:c r="J5561" s="1" t="n">
        <x:v>0.27</x:v>
      </x:c>
      <x:c r="K5561" s="1" t="n">
        <x:v>1</x:v>
      </x:c>
      <x:c r="L5561" s="1" t="n">
        <x:v>98.2</x:v>
      </x:c>
      <x:c r="M5561" s="1" t="n">
        <x:v>4.4</x:v>
      </x:c>
      <x:c r="N5561" s="1" t="n">
        <x:v>8.3</x:v>
      </x:c>
      <x:c r="O5561" s="1" t="n">
        <x:f aca="0">24*MAX(0,EOMONTH(B5561,0)-MAX(B5561,INDEX(Device_Inventory!$K$2:$K$1201,MATCH(A5561,Device_Inventory!$A$2:$A$1201,0)))+1)</x:f>
        <x:v>744</x:v>
      </x:c>
      <x:c r="P5561" s="11" t="b">
        <x:f aca="0">INDEX(Device_Inventory!$K$2:$K$1201,MATCH(A5561,Device_Inventory!$A$2:$A$1201,0))&gt;B5561</x:f>
        <x:v>0</x:v>
      </x:c>
      <x:c r="Q5561" s="1" t="str">
        <x:f aca="0">IF(D5561&gt;O5561,"Fail: operating hours exceed in-service hours",IF(D5561+M5561&gt;O5561,"Fail: operating + unavailable hours exceed in-service hours",IF(P5561,"Partial month: within in-service hours","OK")))</x:f>
        <x:v>OK</x:v>
      </x:c>
    </x:row>
    <x:row r="5562" ht="15" hidden="0" customHeight="1">
      <x:c r="A5562" s="1" t="s">
        <x:v>1568</x:v>
      </x:c>
      <x:c r="B5562" s="14" t="n">
        <x:v>46113</x:v>
      </x:c>
      <x:c r="C5562" s="1" t="n">
        <x:v>54.2</x:v>
      </x:c>
      <x:c r="D5562" s="1" t="n">
        <x:v>331.6</x:v>
      </x:c>
      <x:c r="E5562" s="1" t="n">
        <x:v>24</x:v>
      </x:c>
      <x:c r="F5562" s="1" t="n">
        <x:v>2</x:v>
      </x:c>
      <x:c r="G5562" s="1" t="n">
        <x:v>36</x:v>
      </x:c>
      <x:c r="H5562" s="1" t="n">
        <x:v>1</x:v>
      </x:c>
      <x:c r="I5562" s="1" t="n">
        <x:v>0</x:v>
      </x:c>
      <x:c r="J5562" s="1" t="n">
        <x:v>1.66</x:v>
      </x:c>
      <x:c r="K5562" s="1" t="n">
        <x:v>0</x:v>
      </x:c>
      <x:c r="L5562" s="1" t="n">
        <x:v>95.1</x:v>
      </x:c>
      <x:c r="M5562" s="1" t="n">
        <x:v>10.4</x:v>
      </x:c>
      <x:c r="N5562" s="1" t="n">
        <x:v>5</x:v>
      </x:c>
      <x:c r="O5562" s="1" t="n">
        <x:f aca="0">24*MAX(0,EOMONTH(B5562,0)-MAX(B5562,INDEX(Device_Inventory!$K$2:$K$1201,MATCH(A5562,Device_Inventory!$A$2:$A$1201,0)))+1)</x:f>
        <x:v>720</x:v>
      </x:c>
      <x:c r="P5562" s="11" t="b">
        <x:f aca="0">INDEX(Device_Inventory!$K$2:$K$1201,MATCH(A5562,Device_Inventory!$A$2:$A$1201,0))&gt;B5562</x:f>
        <x:v>0</x:v>
      </x:c>
      <x:c r="Q5562" s="1" t="str">
        <x:f aca="0">IF(D5562&gt;O5562,"Fail: operating hours exceed in-service hours",IF(D5562+M5562&gt;O5562,"Fail: operating + unavailable hours exceed in-service hours",IF(P5562,"Partial month: within in-service hours","OK")))</x:f>
        <x:v>OK</x:v>
      </x:c>
    </x:row>
    <x:row r="5563" ht="15" hidden="0" customHeight="1">
      <x:c r="A5563" s="1" t="s">
        <x:v>1568</x:v>
      </x:c>
      <x:c r="B5563" s="14" t="n">
        <x:v>46143</x:v>
      </x:c>
      <x:c r="C5563" s="1" t="n">
        <x:v>63.9</x:v>
      </x:c>
      <x:c r="D5563" s="1" t="n">
        <x:v>362.2</x:v>
      </x:c>
      <x:c r="E5563" s="1" t="n">
        <x:v>17</x:v>
      </x:c>
      <x:c r="F5563" s="1" t="n">
        <x:v>3</x:v>
      </x:c>
      <x:c r="G5563" s="1" t="n">
        <x:v>46</x:v>
      </x:c>
      <x:c r="H5563" s="1" t="n">
        <x:v>0</x:v>
      </x:c>
      <x:c r="I5563" s="1" t="n">
        <x:v>5</x:v>
      </x:c>
      <x:c r="J5563" s="1" t="n">
        <x:v>0.15</x:v>
      </x:c>
      <x:c r="K5563" s="1" t="n">
        <x:v>1</x:v>
      </x:c>
      <x:c r="L5563" s="1" t="n">
        <x:v>94.5</x:v>
      </x:c>
      <x:c r="M5563" s="1" t="n">
        <x:v>8.4</x:v>
      </x:c>
      <x:c r="N5563" s="1" t="n">
        <x:v>9.3</x:v>
      </x:c>
      <x:c r="O5563" s="1" t="n">
        <x:f aca="0">24*MAX(0,EOMONTH(B5563,0)-MAX(B5563,INDEX(Device_Inventory!$K$2:$K$1201,MATCH(A5563,Device_Inventory!$A$2:$A$1201,0)))+1)</x:f>
        <x:v>744</x:v>
      </x:c>
      <x:c r="P5563" s="11" t="b">
        <x:f aca="0">INDEX(Device_Inventory!$K$2:$K$1201,MATCH(A5563,Device_Inventory!$A$2:$A$1201,0))&gt;B5563</x:f>
        <x:v>0</x:v>
      </x:c>
      <x:c r="Q5563" s="1" t="str">
        <x:f aca="0">IF(D5563&gt;O5563,"Fail: operating hours exceed in-service hours",IF(D5563+M5563&gt;O5563,"Fail: operating + unavailable hours exceed in-service hours",IF(P5563,"Partial month: within in-service hours","OK")))</x:f>
        <x:v>OK</x:v>
      </x:c>
    </x:row>
    <x:row r="5564" ht="15" hidden="0" customHeight="1">
      <x:c r="A5564" s="1" t="s">
        <x:v>1568</x:v>
      </x:c>
      <x:c r="B5564" s="14" t="n">
        <x:v>46174</x:v>
      </x:c>
      <x:c r="C5564" s="1" t="n">
        <x:v>59.8</x:v>
      </x:c>
      <x:c r="D5564" s="1" t="n">
        <x:v>389.9</x:v>
      </x:c>
      <x:c r="E5564" s="1" t="n">
        <x:v>23</x:v>
      </x:c>
      <x:c r="F5564" s="1" t="n">
        <x:v>3</x:v>
      </x:c>
      <x:c r="G5564" s="1" t="n">
        <x:v>20</x:v>
      </x:c>
      <x:c r="H5564" s="1" t="n">
        <x:v>0</x:v>
      </x:c>
      <x:c r="I5564" s="1" t="n">
        <x:v>2</x:v>
      </x:c>
      <x:c r="J5564" s="1" t="n">
        <x:v>1.35</x:v>
      </x:c>
      <x:c r="K5564" s="1" t="n">
        <x:v>0</x:v>
      </x:c>
      <x:c r="L5564" s="1" t="n">
        <x:v>94.2</x:v>
      </x:c>
      <x:c r="M5564" s="1" t="n">
        <x:v>8.5</x:v>
      </x:c>
      <x:c r="N5564" s="1" t="n">
        <x:v>9</x:v>
      </x:c>
      <x:c r="O5564" s="1" t="n">
        <x:f aca="0">24*MAX(0,EOMONTH(B5564,0)-MAX(B5564,INDEX(Device_Inventory!$K$2:$K$1201,MATCH(A5564,Device_Inventory!$A$2:$A$1201,0)))+1)</x:f>
        <x:v>720</x:v>
      </x:c>
      <x:c r="P5564" s="11" t="b">
        <x:f aca="0">INDEX(Device_Inventory!$K$2:$K$1201,MATCH(A5564,Device_Inventory!$A$2:$A$1201,0))&gt;B5564</x:f>
        <x:v>0</x:v>
      </x:c>
      <x:c r="Q5564" s="1" t="str">
        <x:f aca="0">IF(D5564&gt;O5564,"Fail: operating hours exceed in-service hours",IF(D5564+M5564&gt;O5564,"Fail: operating + unavailable hours exceed in-service hours",IF(P5564,"Partial month: within in-service hours","OK")))</x:f>
        <x:v>OK</x:v>
      </x:c>
    </x:row>
    <x:row r="5565" ht="15" hidden="0" customHeight="1">
      <x:c r="A5565" s="1" t="s">
        <x:v>1568</x:v>
      </x:c>
      <x:c r="B5565" s="14" t="n">
        <x:v>46204</x:v>
      </x:c>
      <x:c r="C5565" s="1" t="n">
        <x:v>59.6</x:v>
      </x:c>
      <x:c r="D5565" s="1" t="n">
        <x:v>427.9</x:v>
      </x:c>
      <x:c r="E5565" s="1" t="n">
        <x:v>20</x:v>
      </x:c>
      <x:c r="F5565" s="1" t="n">
        <x:v>2</x:v>
      </x:c>
      <x:c r="G5565" s="1" t="n">
        <x:v>30</x:v>
      </x:c>
      <x:c r="H5565" s="1" t="n">
        <x:v>2</x:v>
      </x:c>
      <x:c r="I5565" s="1" t="n">
        <x:v>2</x:v>
      </x:c>
      <x:c r="J5565" s="1" t="n">
        <x:v>1.38</x:v>
      </x:c>
      <x:c r="K5565" s="1" t="n">
        <x:v>2</x:v>
      </x:c>
      <x:c r="L5565" s="1" t="n">
        <x:v>99.7</x:v>
      </x:c>
      <x:c r="M5565" s="1" t="n">
        <x:v>10.5</x:v>
      </x:c>
      <x:c r="N5565" s="1" t="n">
        <x:v>7.3</x:v>
      </x:c>
      <x:c r="O5565" s="1" t="n">
        <x:f aca="0">24*MAX(0,EOMONTH(B5565,0)-MAX(B5565,INDEX(Device_Inventory!$K$2:$K$1201,MATCH(A5565,Device_Inventory!$A$2:$A$1201,0)))+1)</x:f>
        <x:v>744</x:v>
      </x:c>
      <x:c r="P5565" s="11" t="b">
        <x:f aca="0">INDEX(Device_Inventory!$K$2:$K$1201,MATCH(A5565,Device_Inventory!$A$2:$A$1201,0))&gt;B5565</x:f>
        <x:v>0</x:v>
      </x:c>
      <x:c r="Q5565" s="1" t="str">
        <x:f aca="0">IF(D5565&gt;O5565,"Fail: operating hours exceed in-service hours",IF(D5565+M5565&gt;O5565,"Fail: operating + unavailable hours exceed in-service hours",IF(P5565,"Partial month: within in-service hours","OK")))</x:f>
        <x:v>OK</x:v>
      </x:c>
    </x:row>
    <x:row r="5566" ht="15" hidden="0" customHeight="1">
      <x:c r="A5566" s="1" t="s">
        <x:v>4326</x:v>
      </x:c>
      <x:c r="B5566" s="14" t="n">
        <x:v>46054</x:v>
      </x:c>
      <x:c r="C5566" s="1" t="n">
        <x:v>11.7</x:v>
      </x:c>
      <x:c r="D5566" s="1" t="n">
        <x:v>77.4</x:v>
      </x:c>
      <x:c r="E5566" s="1" t="n">
        <x:v>4</x:v>
      </x:c>
      <x:c r="F5566" s="1" t="n">
        <x:v>0</x:v>
      </x:c>
      <x:c r="G5566" s="1" t="n">
        <x:v>9</x:v>
      </x:c>
      <x:c r="H5566" s="1" t="n">
        <x:v>1</x:v>
      </x:c>
      <x:c r="I5566" s="1" t="n">
        <x:v>1</x:v>
      </x:c>
      <x:c r="J5566" s="1" t="n">
        <x:v>0.58</x:v>
      </x:c>
      <x:c r="K5566" s="1" t="n">
        <x:v>2</x:v>
      </x:c>
      <x:c r="L5566" s="1" t="n">
        <x:v>97</x:v>
      </x:c>
      <x:c r="M5566" s="1" t="n">
        <x:v>4.7</x:v>
      </x:c>
      <x:c r="N5566" s="1" t="n">
        <x:v>1.3</x:v>
      </x:c>
      <x:c r="O5566" s="1" t="n">
        <x:f aca="0">24*MAX(0,EOMONTH(B5566,0)-MAX(B5566,INDEX(Device_Inventory!$K$2:$K$1201,MATCH(A5566,Device_Inventory!$A$2:$A$1201,0)))+1)</x:f>
        <x:v>672</x:v>
      </x:c>
      <x:c r="P5566" s="11" t="b">
        <x:f aca="0">INDEX(Device_Inventory!$K$2:$K$1201,MATCH(A5566,Device_Inventory!$A$2:$A$1201,0))&gt;B5566</x:f>
        <x:v>0</x:v>
      </x:c>
      <x:c r="Q5566" s="1" t="str">
        <x:f aca="0">IF(D5566&gt;O5566,"Fail: operating hours exceed in-service hours",IF(D5566+M5566&gt;O5566,"Fail: operating + unavailable hours exceed in-service hours",IF(P5566,"Partial month: within in-service hours","OK")))</x:f>
        <x:v>OK</x:v>
      </x:c>
    </x:row>
    <x:row r="5567" ht="15" hidden="0" customHeight="1">
      <x:c r="A5567" s="1" t="s">
        <x:v>4326</x:v>
      </x:c>
      <x:c r="B5567" s="14" t="n">
        <x:v>46082</x:v>
      </x:c>
      <x:c r="C5567" s="1" t="n">
        <x:v>29.5</x:v>
      </x:c>
      <x:c r="D5567" s="1" t="n">
        <x:v>177.5</x:v>
      </x:c>
      <x:c r="E5567" s="1" t="n">
        <x:v>17</x:v>
      </x:c>
      <x:c r="F5567" s="1" t="n">
        <x:v>1</x:v>
      </x:c>
      <x:c r="G5567" s="1" t="n">
        <x:v>37</x:v>
      </x:c>
      <x:c r="H5567" s="1" t="n">
        <x:v>0</x:v>
      </x:c>
      <x:c r="I5567" s="1" t="n">
        <x:v>2</x:v>
      </x:c>
      <x:c r="J5567" s="1" t="n">
        <x:v>0.16</x:v>
      </x:c>
      <x:c r="K5567" s="1" t="n">
        <x:v>0</x:v>
      </x:c>
      <x:c r="L5567" s="1" t="n">
        <x:v>94.1</x:v>
      </x:c>
      <x:c r="M5567" s="1" t="n">
        <x:v>0</x:v>
      </x:c>
      <x:c r="N5567" s="1" t="n">
        <x:v>8.2</x:v>
      </x:c>
      <x:c r="O5567" s="1" t="n">
        <x:f aca="0">24*MAX(0,EOMONTH(B5567,0)-MAX(B5567,INDEX(Device_Inventory!$K$2:$K$1201,MATCH(A5567,Device_Inventory!$A$2:$A$1201,0)))+1)</x:f>
        <x:v>744</x:v>
      </x:c>
      <x:c r="P5567" s="11" t="b">
        <x:f aca="0">INDEX(Device_Inventory!$K$2:$K$1201,MATCH(A5567,Device_Inventory!$A$2:$A$1201,0))&gt;B5567</x:f>
        <x:v>0</x:v>
      </x:c>
      <x:c r="Q5567" s="1" t="str">
        <x:f aca="0">IF(D5567&gt;O5567,"Fail: operating hours exceed in-service hours",IF(D5567+M5567&gt;O5567,"Fail: operating + unavailable hours exceed in-service hours",IF(P5567,"Partial month: within in-service hours","OK")))</x:f>
        <x:v>OK</x:v>
      </x:c>
    </x:row>
    <x:row r="5568" ht="15" hidden="0" customHeight="1">
      <x:c r="A5568" s="1" t="s">
        <x:v>4326</x:v>
      </x:c>
      <x:c r="B5568" s="14" t="n">
        <x:v>46113</x:v>
      </x:c>
      <x:c r="C5568" s="1" t="n">
        <x:v>33.2</x:v>
      </x:c>
      <x:c r="D5568" s="1" t="n">
        <x:v>235.4</x:v>
      </x:c>
      <x:c r="E5568" s="1" t="n">
        <x:v>19</x:v>
      </x:c>
      <x:c r="F5568" s="1" t="n">
        <x:v>4</x:v>
      </x:c>
      <x:c r="G5568" s="1" t="n">
        <x:v>26</x:v>
      </x:c>
      <x:c r="H5568" s="1" t="n">
        <x:v>0</x:v>
      </x:c>
      <x:c r="I5568" s="1" t="n">
        <x:v>0</x:v>
      </x:c>
      <x:c r="J5568" s="1" t="n">
        <x:v>0.43</x:v>
      </x:c>
      <x:c r="K5568" s="1" t="n">
        <x:v>1</x:v>
      </x:c>
      <x:c r="L5568" s="1" t="n">
        <x:v>98.8</x:v>
      </x:c>
      <x:c r="M5568" s="1" t="n">
        <x:v>8.6</x:v>
      </x:c>
      <x:c r="N5568" s="1" t="n">
        <x:v>6</x:v>
      </x:c>
      <x:c r="O5568" s="1" t="n">
        <x:f aca="0">24*MAX(0,EOMONTH(B5568,0)-MAX(B5568,INDEX(Device_Inventory!$K$2:$K$1201,MATCH(A5568,Device_Inventory!$A$2:$A$1201,0)))+1)</x:f>
        <x:v>720</x:v>
      </x:c>
      <x:c r="P5568" s="11" t="b">
        <x:f aca="0">INDEX(Device_Inventory!$K$2:$K$1201,MATCH(A5568,Device_Inventory!$A$2:$A$1201,0))&gt;B5568</x:f>
        <x:v>0</x:v>
      </x:c>
      <x:c r="Q5568" s="1" t="str">
        <x:f aca="0">IF(D5568&gt;O5568,"Fail: operating hours exceed in-service hours",IF(D5568+M5568&gt;O5568,"Fail: operating + unavailable hours exceed in-service hours",IF(P5568,"Partial month: within in-service hours","OK")))</x:f>
        <x:v>OK</x:v>
      </x:c>
    </x:row>
    <x:row r="5569" ht="15" hidden="0" customHeight="1">
      <x:c r="A5569" s="1" t="s">
        <x:v>4326</x:v>
      </x:c>
      <x:c r="B5569" s="14" t="n">
        <x:v>46143</x:v>
      </x:c>
      <x:c r="C5569" s="1" t="n">
        <x:v>61</x:v>
      </x:c>
      <x:c r="D5569" s="1" t="n">
        <x:v>420.7</x:v>
      </x:c>
      <x:c r="E5569" s="1" t="n">
        <x:v>10</x:v>
      </x:c>
      <x:c r="F5569" s="1" t="n">
        <x:v>2</x:v>
      </x:c>
      <x:c r="G5569" s="1" t="n">
        <x:v>44</x:v>
      </x:c>
      <x:c r="H5569" s="1" t="n">
        <x:v>1</x:v>
      </x:c>
      <x:c r="I5569" s="1" t="n">
        <x:v>3</x:v>
      </x:c>
      <x:c r="J5569" s="1" t="n">
        <x:v>0.34</x:v>
      </x:c>
      <x:c r="K5569" s="1" t="n">
        <x:v>0</x:v>
      </x:c>
      <x:c r="L5569" s="1" t="n">
        <x:v>93.6</x:v>
      </x:c>
      <x:c r="M5569" s="1" t="n">
        <x:v>14.5</x:v>
      </x:c>
      <x:c r="N5569" s="1" t="n">
        <x:v>16.8</x:v>
      </x:c>
      <x:c r="O5569" s="1" t="n">
        <x:f aca="0">24*MAX(0,EOMONTH(B5569,0)-MAX(B5569,INDEX(Device_Inventory!$K$2:$K$1201,MATCH(A5569,Device_Inventory!$A$2:$A$1201,0)))+1)</x:f>
        <x:v>744</x:v>
      </x:c>
      <x:c r="P5569" s="11" t="b">
        <x:f aca="0">INDEX(Device_Inventory!$K$2:$K$1201,MATCH(A5569,Device_Inventory!$A$2:$A$1201,0))&gt;B5569</x:f>
        <x:v>0</x:v>
      </x:c>
      <x:c r="Q5569" s="1" t="str">
        <x:f aca="0">IF(D5569&gt;O5569,"Fail: operating hours exceed in-service hours",IF(D5569+M5569&gt;O5569,"Fail: operating + unavailable hours exceed in-service hours",IF(P5569,"Partial month: within in-service hours","OK")))</x:f>
        <x:v>OK</x:v>
      </x:c>
    </x:row>
    <x:row r="5570" ht="15" hidden="0" customHeight="1">
      <x:c r="A5570" s="1" t="s">
        <x:v>4326</x:v>
      </x:c>
      <x:c r="B5570" s="14" t="n">
        <x:v>46174</x:v>
      </x:c>
      <x:c r="C5570" s="1" t="n">
        <x:v>43.8</x:v>
      </x:c>
      <x:c r="D5570" s="1" t="n">
        <x:v>287.7</x:v>
      </x:c>
      <x:c r="E5570" s="1" t="n">
        <x:v>16</x:v>
      </x:c>
      <x:c r="F5570" s="1" t="n">
        <x:v>0</x:v>
      </x:c>
      <x:c r="G5570" s="1" t="n">
        <x:v>35</x:v>
      </x:c>
      <x:c r="H5570" s="1" t="n">
        <x:v>0</x:v>
      </x:c>
      <x:c r="I5570" s="1" t="n">
        <x:v>2</x:v>
      </x:c>
      <x:c r="J5570" s="1" t="n">
        <x:v>1.5</x:v>
      </x:c>
      <x:c r="K5570" s="1" t="n">
        <x:v>0</x:v>
      </x:c>
      <x:c r="L5570" s="1" t="n">
        <x:v>93.3</x:v>
      </x:c>
      <x:c r="M5570" s="1" t="n">
        <x:v>3.7</x:v>
      </x:c>
      <x:c r="N5570" s="1" t="n">
        <x:v>4.8</x:v>
      </x:c>
      <x:c r="O5570" s="1" t="n">
        <x:f aca="0">24*MAX(0,EOMONTH(B5570,0)-MAX(B5570,INDEX(Device_Inventory!$K$2:$K$1201,MATCH(A5570,Device_Inventory!$A$2:$A$1201,0)))+1)</x:f>
        <x:v>720</x:v>
      </x:c>
      <x:c r="P5570" s="11" t="b">
        <x:f aca="0">INDEX(Device_Inventory!$K$2:$K$1201,MATCH(A5570,Device_Inventory!$A$2:$A$1201,0))&gt;B5570</x:f>
        <x:v>0</x:v>
      </x:c>
      <x:c r="Q5570" s="1" t="str">
        <x:f aca="0">IF(D5570&gt;O5570,"Fail: operating hours exceed in-service hours",IF(D5570+M5570&gt;O5570,"Fail: operating + unavailable hours exceed in-service hours",IF(P5570,"Partial month: within in-service hours","OK")))</x:f>
        <x:v>OK</x:v>
      </x:c>
    </x:row>
    <x:row r="5571" ht="15" hidden="0" customHeight="1">
      <x:c r="A5571" s="1" t="s">
        <x:v>4326</x:v>
      </x:c>
      <x:c r="B5571" s="14" t="n">
        <x:v>46204</x:v>
      </x:c>
      <x:c r="C5571" s="1" t="n">
        <x:v>38.6</x:v>
      </x:c>
      <x:c r="D5571" s="1" t="n">
        <x:v>265.8</x:v>
      </x:c>
      <x:c r="E5571" s="1" t="n">
        <x:v>10</x:v>
      </x:c>
      <x:c r="F5571" s="1" t="n">
        <x:v>0</x:v>
      </x:c>
      <x:c r="G5571" s="1" t="n">
        <x:v>36</x:v>
      </x:c>
      <x:c r="H5571" s="1" t="n">
        <x:v>0</x:v>
      </x:c>
      <x:c r="I5571" s="1" t="n">
        <x:v>3</x:v>
      </x:c>
      <x:c r="J5571" s="1" t="n">
        <x:v>0.72</x:v>
      </x:c>
      <x:c r="K5571" s="1" t="n">
        <x:v>0</x:v>
      </x:c>
      <x:c r="L5571" s="1" t="n">
        <x:v>99.4</x:v>
      </x:c>
      <x:c r="M5571" s="1" t="n">
        <x:v>4.8</x:v>
      </x:c>
      <x:c r="N5571" s="1" t="n">
        <x:v>12.3</x:v>
      </x:c>
      <x:c r="O5571" s="1" t="n">
        <x:f aca="0">24*MAX(0,EOMONTH(B5571,0)-MAX(B5571,INDEX(Device_Inventory!$K$2:$K$1201,MATCH(A5571,Device_Inventory!$A$2:$A$1201,0)))+1)</x:f>
        <x:v>744</x:v>
      </x:c>
      <x:c r="P5571" s="11" t="b">
        <x:f aca="0">INDEX(Device_Inventory!$K$2:$K$1201,MATCH(A5571,Device_Inventory!$A$2:$A$1201,0))&gt;B5571</x:f>
        <x:v>0</x:v>
      </x:c>
      <x:c r="Q5571" s="1" t="str">
        <x:f aca="0">IF(D5571&gt;O5571,"Fail: operating hours exceed in-service hours",IF(D5571+M5571&gt;O5571,"Fail: operating + unavailable hours exceed in-service hours",IF(P5571,"Partial month: within in-service hours","OK")))</x:f>
        <x:v>OK</x:v>
      </x:c>
    </x:row>
    <x:row r="5572" ht="15" hidden="0" customHeight="1">
      <x:c r="A5572" s="1" t="s">
        <x:v>1571</x:v>
      </x:c>
      <x:c r="B5572" s="14" t="n">
        <x:v>46054</x:v>
      </x:c>
      <x:c r="C5572" s="1" t="n">
        <x:v>39.2</x:v>
      </x:c>
      <x:c r="D5572" s="1" t="n">
        <x:v>223</x:v>
      </x:c>
      <x:c r="E5572" s="1" t="n">
        <x:v>2</x:v>
      </x:c>
      <x:c r="F5572" s="1" t="n">
        <x:v>2</x:v>
      </x:c>
      <x:c r="G5572" s="1" t="n">
        <x:v>31</x:v>
      </x:c>
      <x:c r="H5572" s="1" t="n">
        <x:v>1</x:v>
      </x:c>
      <x:c r="I5572" s="1" t="n">
        <x:v>0</x:v>
      </x:c>
      <x:c r="J5572" s="1" t="n">
        <x:v>0.36</x:v>
      </x:c>
      <x:c r="K5572" s="1" t="n">
        <x:v>1</x:v>
      </x:c>
      <x:c r="L5572" s="1" t="n">
        <x:v>99.4</x:v>
      </x:c>
      <x:c r="M5572" s="1" t="n">
        <x:v>5.4</x:v>
      </x:c>
      <x:c r="N5572" s="1" t="n">
        <x:v>3.6</x:v>
      </x:c>
      <x:c r="O5572" s="1" t="n">
        <x:f aca="0">24*MAX(0,EOMONTH(B5572,0)-MAX(B5572,INDEX(Device_Inventory!$K$2:$K$1201,MATCH(A5572,Device_Inventory!$A$2:$A$1201,0)))+1)</x:f>
        <x:v>672</x:v>
      </x:c>
      <x:c r="P5572" s="11" t="b">
        <x:f aca="0">INDEX(Device_Inventory!$K$2:$K$1201,MATCH(A5572,Device_Inventory!$A$2:$A$1201,0))&gt;B5572</x:f>
        <x:v>0</x:v>
      </x:c>
      <x:c r="Q5572" s="1" t="str">
        <x:f aca="0">IF(D5572&gt;O5572,"Fail: operating hours exceed in-service hours",IF(D5572+M5572&gt;O5572,"Fail: operating + unavailable hours exceed in-service hours",IF(P5572,"Partial month: within in-service hours","OK")))</x:f>
        <x:v>OK</x:v>
      </x:c>
    </x:row>
    <x:row r="5573" ht="15" hidden="0" customHeight="1">
      <x:c r="A5573" s="1" t="s">
        <x:v>1571</x:v>
      </x:c>
      <x:c r="B5573" s="14" t="n">
        <x:v>46082</x:v>
      </x:c>
      <x:c r="C5573" s="1" t="n">
        <x:v>49.3</x:v>
      </x:c>
      <x:c r="D5573" s="1" t="n">
        <x:v>354.8</x:v>
      </x:c>
      <x:c r="E5573" s="1" t="n">
        <x:v>11</x:v>
      </x:c>
      <x:c r="F5573" s="1" t="n">
        <x:v>0</x:v>
      </x:c>
      <x:c r="G5573" s="1" t="n">
        <x:v>41</x:v>
      </x:c>
      <x:c r="H5573" s="1" t="n">
        <x:v>0</x:v>
      </x:c>
      <x:c r="I5573" s="1" t="n">
        <x:v>1</x:v>
      </x:c>
      <x:c r="J5573" s="1" t="n">
        <x:v>0.94</x:v>
      </x:c>
      <x:c r="K5573" s="1" t="n">
        <x:v>0</x:v>
      </x:c>
      <x:c r="L5573" s="1" t="n">
        <x:v>98.8</x:v>
      </x:c>
      <x:c r="M5573" s="1" t="n">
        <x:v>9</x:v>
      </x:c>
      <x:c r="N5573" s="1" t="n">
        <x:v>6.4</x:v>
      </x:c>
      <x:c r="O5573" s="1" t="n">
        <x:f aca="0">24*MAX(0,EOMONTH(B5573,0)-MAX(B5573,INDEX(Device_Inventory!$K$2:$K$1201,MATCH(A5573,Device_Inventory!$A$2:$A$1201,0)))+1)</x:f>
        <x:v>744</x:v>
      </x:c>
      <x:c r="P5573" s="11" t="b">
        <x:f aca="0">INDEX(Device_Inventory!$K$2:$K$1201,MATCH(A5573,Device_Inventory!$A$2:$A$1201,0))&gt;B5573</x:f>
        <x:v>0</x:v>
      </x:c>
      <x:c r="Q5573" s="1" t="str">
        <x:f aca="0">IF(D5573&gt;O5573,"Fail: operating hours exceed in-service hours",IF(D5573+M5573&gt;O5573,"Fail: operating + unavailable hours exceed in-service hours",IF(P5573,"Partial month: within in-service hours","OK")))</x:f>
        <x:v>OK</x:v>
      </x:c>
    </x:row>
    <x:row r="5574" ht="15" hidden="0" customHeight="1">
      <x:c r="A5574" s="1" t="s">
        <x:v>1571</x:v>
      </x:c>
      <x:c r="B5574" s="14" t="n">
        <x:v>46113</x:v>
      </x:c>
      <x:c r="C5574" s="1" t="n">
        <x:v>30.4</x:v>
      </x:c>
      <x:c r="D5574" s="1" t="n">
        <x:v>170</x:v>
      </x:c>
      <x:c r="E5574" s="1" t="n">
        <x:v>7</x:v>
      </x:c>
      <x:c r="F5574" s="1" t="n">
        <x:v>1</x:v>
      </x:c>
      <x:c r="G5574" s="1" t="n">
        <x:v>29</x:v>
      </x:c>
      <x:c r="H5574" s="1" t="n">
        <x:v>0</x:v>
      </x:c>
      <x:c r="I5574" s="1" t="n">
        <x:v>1</x:v>
      </x:c>
      <x:c r="J5574" s="1" t="n">
        <x:v>0.88</x:v>
      </x:c>
      <x:c r="K5574" s="1" t="n">
        <x:v>1</x:v>
      </x:c>
      <x:c r="L5574" s="1" t="n">
        <x:v>96.9</x:v>
      </x:c>
      <x:c r="M5574" s="1" t="n">
        <x:v>0.4</x:v>
      </x:c>
      <x:c r="N5574" s="1" t="n">
        <x:v>7.9</x:v>
      </x:c>
      <x:c r="O5574" s="1" t="n">
        <x:f aca="0">24*MAX(0,EOMONTH(B5574,0)-MAX(B5574,INDEX(Device_Inventory!$K$2:$K$1201,MATCH(A5574,Device_Inventory!$A$2:$A$1201,0)))+1)</x:f>
        <x:v>720</x:v>
      </x:c>
      <x:c r="P5574" s="11" t="b">
        <x:f aca="0">INDEX(Device_Inventory!$K$2:$K$1201,MATCH(A5574,Device_Inventory!$A$2:$A$1201,0))&gt;B5574</x:f>
        <x:v>0</x:v>
      </x:c>
      <x:c r="Q5574" s="1" t="str">
        <x:f aca="0">IF(D5574&gt;O5574,"Fail: operating hours exceed in-service hours",IF(D5574+M5574&gt;O5574,"Fail: operating + unavailable hours exceed in-service hours",IF(P5574,"Partial month: within in-service hours","OK")))</x:f>
        <x:v>OK</x:v>
      </x:c>
    </x:row>
    <x:row r="5575" ht="15" hidden="0" customHeight="1">
      <x:c r="A5575" s="1" t="s">
        <x:v>1571</x:v>
      </x:c>
      <x:c r="B5575" s="14" t="n">
        <x:v>46143</x:v>
      </x:c>
      <x:c r="C5575" s="1" t="n">
        <x:v>47.6</x:v>
      </x:c>
      <x:c r="D5575" s="1" t="n">
        <x:v>284.8</x:v>
      </x:c>
      <x:c r="E5575" s="1" t="n">
        <x:v>17</x:v>
      </x:c>
      <x:c r="F5575" s="1" t="n">
        <x:v>0</x:v>
      </x:c>
      <x:c r="G5575" s="1" t="n">
        <x:v>27</x:v>
      </x:c>
      <x:c r="H5575" s="1" t="n">
        <x:v>0</x:v>
      </x:c>
      <x:c r="I5575" s="1" t="n">
        <x:v>2</x:v>
      </x:c>
      <x:c r="J5575" s="1" t="n">
        <x:v>0</x:v>
      </x:c>
      <x:c r="K5575" s="1" t="n">
        <x:v>0</x:v>
      </x:c>
      <x:c r="L5575" s="1" t="n">
        <x:v>92.6</x:v>
      </x:c>
      <x:c r="M5575" s="1" t="n">
        <x:v>11.5</x:v>
      </x:c>
      <x:c r="N5575" s="1" t="n">
        <x:v>5.5</x:v>
      </x:c>
      <x:c r="O5575" s="1" t="n">
        <x:f aca="0">24*MAX(0,EOMONTH(B5575,0)-MAX(B5575,INDEX(Device_Inventory!$K$2:$K$1201,MATCH(A5575,Device_Inventory!$A$2:$A$1201,0)))+1)</x:f>
        <x:v>744</x:v>
      </x:c>
      <x:c r="P5575" s="11" t="b">
        <x:f aca="0">INDEX(Device_Inventory!$K$2:$K$1201,MATCH(A5575,Device_Inventory!$A$2:$A$1201,0))&gt;B5575</x:f>
        <x:v>0</x:v>
      </x:c>
      <x:c r="Q5575" s="1" t="str">
        <x:f aca="0">IF(D5575&gt;O5575,"Fail: operating hours exceed in-service hours",IF(D5575+M5575&gt;O5575,"Fail: operating + unavailable hours exceed in-service hours",IF(P5575,"Partial month: within in-service hours","OK")))</x:f>
        <x:v>OK</x:v>
      </x:c>
    </x:row>
    <x:row r="5576" ht="15" hidden="0" customHeight="1">
      <x:c r="A5576" s="1" t="s">
        <x:v>1571</x:v>
      </x:c>
      <x:c r="B5576" s="14" t="n">
        <x:v>46174</x:v>
      </x:c>
      <x:c r="C5576" s="1" t="n">
        <x:v>36.9</x:v>
      </x:c>
      <x:c r="D5576" s="1" t="n">
        <x:v>240</x:v>
      </x:c>
      <x:c r="E5576" s="1" t="n">
        <x:v>14</x:v>
      </x:c>
      <x:c r="F5576" s="1" t="n">
        <x:v>0</x:v>
      </x:c>
      <x:c r="G5576" s="1" t="n">
        <x:v>25</x:v>
      </x:c>
      <x:c r="H5576" s="1" t="n">
        <x:v>1</x:v>
      </x:c>
      <x:c r="I5576" s="1" t="n">
        <x:v>0</x:v>
      </x:c>
      <x:c r="J5576" s="1" t="n">
        <x:v>0</x:v>
      </x:c>
      <x:c r="K5576" s="1" t="n">
        <x:v>0</x:v>
      </x:c>
      <x:c r="L5576" s="1" t="n">
        <x:v>97.2</x:v>
      </x:c>
      <x:c r="M5576" s="1" t="n">
        <x:v>9.4</x:v>
      </x:c>
      <x:c r="N5576" s="1" t="n">
        <x:v>10.2</x:v>
      </x:c>
      <x:c r="O5576" s="1" t="n">
        <x:f aca="0">24*MAX(0,EOMONTH(B5576,0)-MAX(B5576,INDEX(Device_Inventory!$K$2:$K$1201,MATCH(A5576,Device_Inventory!$A$2:$A$1201,0)))+1)</x:f>
        <x:v>720</x:v>
      </x:c>
      <x:c r="P5576" s="11" t="b">
        <x:f aca="0">INDEX(Device_Inventory!$K$2:$K$1201,MATCH(A5576,Device_Inventory!$A$2:$A$1201,0))&gt;B5576</x:f>
        <x:v>0</x:v>
      </x:c>
      <x:c r="Q5576" s="1" t="str">
        <x:f aca="0">IF(D5576&gt;O5576,"Fail: operating hours exceed in-service hours",IF(D5576+M5576&gt;O5576,"Fail: operating + unavailable hours exceed in-service hours",IF(P5576,"Partial month: within in-service hours","OK")))</x:f>
        <x:v>OK</x:v>
      </x:c>
    </x:row>
    <x:row r="5577" ht="15" hidden="0" customHeight="1">
      <x:c r="A5577" s="1" t="s">
        <x:v>1571</x:v>
      </x:c>
      <x:c r="B5577" s="14" t="n">
        <x:v>46204</x:v>
      </x:c>
      <x:c r="C5577" s="1" t="n">
        <x:v>41.9</x:v>
      </x:c>
      <x:c r="D5577" s="1" t="n">
        <x:v>268.2</x:v>
      </x:c>
      <x:c r="E5577" s="1" t="n">
        <x:v>18</x:v>
      </x:c>
      <x:c r="F5577" s="1" t="n">
        <x:v>0</x:v>
      </x:c>
      <x:c r="G5577" s="1" t="n">
        <x:v>48</x:v>
      </x:c>
      <x:c r="H5577" s="1" t="n">
        <x:v>0</x:v>
      </x:c>
      <x:c r="I5577" s="1" t="n">
        <x:v>2</x:v>
      </x:c>
      <x:c r="J5577" s="1" t="n">
        <x:v>1.04</x:v>
      </x:c>
      <x:c r="K5577" s="1" t="n">
        <x:v>0</x:v>
      </x:c>
      <x:c r="L5577" s="1" t="n">
        <x:v>87.9</x:v>
      </x:c>
      <x:c r="M5577" s="1" t="n">
        <x:v>2.8</x:v>
      </x:c>
      <x:c r="N5577" s="1" t="n">
        <x:v>5.1</x:v>
      </x:c>
      <x:c r="O5577" s="1" t="n">
        <x:f aca="0">24*MAX(0,EOMONTH(B5577,0)-MAX(B5577,INDEX(Device_Inventory!$K$2:$K$1201,MATCH(A5577,Device_Inventory!$A$2:$A$1201,0)))+1)</x:f>
        <x:v>744</x:v>
      </x:c>
      <x:c r="P5577" s="11" t="b">
        <x:f aca="0">INDEX(Device_Inventory!$K$2:$K$1201,MATCH(A5577,Device_Inventory!$A$2:$A$1201,0))&gt;B5577</x:f>
        <x:v>0</x:v>
      </x:c>
      <x:c r="Q5577" s="1" t="str">
        <x:f aca="0">IF(D5577&gt;O5577,"Fail: operating hours exceed in-service hours",IF(D5577+M5577&gt;O5577,"Fail: operating + unavailable hours exceed in-service hours",IF(P5577,"Partial month: within in-service hours","OK")))</x:f>
        <x:v>OK</x:v>
      </x:c>
    </x:row>
    <x:row r="5578" ht="15" hidden="0" customHeight="1">
      <x:c r="A5578" s="1" t="s">
        <x:v>1572</x:v>
      </x:c>
      <x:c r="B5578" s="14" t="n">
        <x:v>46054</x:v>
      </x:c>
      <x:c r="C5578" s="1" t="n">
        <x:v>76.3</x:v>
      </x:c>
      <x:c r="D5578" s="1" t="n">
        <x:v>487.8</x:v>
      </x:c>
      <x:c r="E5578" s="1" t="n">
        <x:v>12</x:v>
      </x:c>
      <x:c r="F5578" s="1" t="n">
        <x:v>0</x:v>
      </x:c>
      <x:c r="G5578" s="1" t="n">
        <x:v>54</x:v>
      </x:c>
      <x:c r="H5578" s="1" t="n">
        <x:v>0</x:v>
      </x:c>
      <x:c r="I5578" s="1" t="n">
        <x:v>1</x:v>
      </x:c>
      <x:c r="J5578" s="1" t="n">
        <x:v>0.38</x:v>
      </x:c>
      <x:c r="K5578" s="1" t="n">
        <x:v>0</x:v>
      </x:c>
      <x:c r="L5578" s="1" t="n">
        <x:v>96.3</x:v>
      </x:c>
      <x:c r="M5578" s="1" t="n">
        <x:v>5.8</x:v>
      </x:c>
      <x:c r="N5578" s="1" t="n">
        <x:v>6.9</x:v>
      </x:c>
      <x:c r="O5578" s="1" t="n">
        <x:f aca="0">24*MAX(0,EOMONTH(B5578,0)-MAX(B5578,INDEX(Device_Inventory!$K$2:$K$1201,MATCH(A5578,Device_Inventory!$A$2:$A$1201,0)))+1)</x:f>
        <x:v>672</x:v>
      </x:c>
      <x:c r="P5578" s="11" t="b">
        <x:f aca="0">INDEX(Device_Inventory!$K$2:$K$1201,MATCH(A5578,Device_Inventory!$A$2:$A$1201,0))&gt;B5578</x:f>
        <x:v>0</x:v>
      </x:c>
      <x:c r="Q5578" s="1" t="str">
        <x:f aca="0">IF(D5578&gt;O5578,"Fail: operating hours exceed in-service hours",IF(D5578+M5578&gt;O5578,"Fail: operating + unavailable hours exceed in-service hours",IF(P5578,"Partial month: within in-service hours","OK")))</x:f>
        <x:v>OK</x:v>
      </x:c>
    </x:row>
    <x:row r="5579" ht="15" hidden="0" customHeight="1">
      <x:c r="A5579" s="1" t="s">
        <x:v>1572</x:v>
      </x:c>
      <x:c r="B5579" s="14" t="n">
        <x:v>46082</x:v>
      </x:c>
      <x:c r="C5579" s="1" t="n">
        <x:v>85.2</x:v>
      </x:c>
      <x:c r="D5579" s="1" t="n">
        <x:v>617.5</x:v>
      </x:c>
      <x:c r="E5579" s="1" t="n">
        <x:v>19</x:v>
      </x:c>
      <x:c r="F5579" s="1" t="n">
        <x:v>2</x:v>
      </x:c>
      <x:c r="G5579" s="1" t="n">
        <x:v>62</x:v>
      </x:c>
      <x:c r="H5579" s="1" t="n">
        <x:v>0</x:v>
      </x:c>
      <x:c r="I5579" s="1" t="n">
        <x:v>3</x:v>
      </x:c>
      <x:c r="J5579" s="1" t="n">
        <x:v>0.69</x:v>
      </x:c>
      <x:c r="K5579" s="1" t="n">
        <x:v>0</x:v>
      </x:c>
      <x:c r="L5579" s="1" t="n">
        <x:v>96.1</x:v>
      </x:c>
      <x:c r="M5579" s="1" t="n">
        <x:v>0.1</x:v>
      </x:c>
      <x:c r="N5579" s="1" t="n">
        <x:v>23.7</x:v>
      </x:c>
      <x:c r="O5579" s="1" t="n">
        <x:f aca="0">24*MAX(0,EOMONTH(B5579,0)-MAX(B5579,INDEX(Device_Inventory!$K$2:$K$1201,MATCH(A5579,Device_Inventory!$A$2:$A$1201,0)))+1)</x:f>
        <x:v>744</x:v>
      </x:c>
      <x:c r="P5579" s="11" t="b">
        <x:f aca="0">INDEX(Device_Inventory!$K$2:$K$1201,MATCH(A5579,Device_Inventory!$A$2:$A$1201,0))&gt;B5579</x:f>
        <x:v>0</x:v>
      </x:c>
      <x:c r="Q5579" s="1" t="str">
        <x:f aca="0">IF(D5579&gt;O5579,"Fail: operating hours exceed in-service hours",IF(D5579+M5579&gt;O5579,"Fail: operating + unavailable hours exceed in-service hours",IF(P5579,"Partial month: within in-service hours","OK")))</x:f>
        <x:v>OK</x:v>
      </x:c>
    </x:row>
    <x:row r="5580" ht="15" hidden="0" customHeight="1">
      <x:c r="A5580" s="1" t="s">
        <x:v>1572</x:v>
      </x:c>
      <x:c r="B5580" s="14" t="n">
        <x:v>46113</x:v>
      </x:c>
      <x:c r="C5580" s="1" t="n">
        <x:v>67.1</x:v>
      </x:c>
      <x:c r="D5580" s="1" t="n">
        <x:v>476.5</x:v>
      </x:c>
      <x:c r="E5580" s="1" t="n">
        <x:v>25</x:v>
      </x:c>
      <x:c r="F5580" s="1" t="n">
        <x:v>1</x:v>
      </x:c>
      <x:c r="G5580" s="1" t="n">
        <x:v>43</x:v>
      </x:c>
      <x:c r="H5580" s="1" t="n">
        <x:v>0</x:v>
      </x:c>
      <x:c r="I5580" s="1" t="n">
        <x:v>5</x:v>
      </x:c>
      <x:c r="J5580" s="1" t="n">
        <x:v>0.32</x:v>
      </x:c>
      <x:c r="K5580" s="1" t="n">
        <x:v>1</x:v>
      </x:c>
      <x:c r="L5580" s="1" t="n">
        <x:v>95.9</x:v>
      </x:c>
      <x:c r="M5580" s="1" t="n">
        <x:v>6.6</x:v>
      </x:c>
      <x:c r="N5580" s="1" t="n">
        <x:v>17.1</x:v>
      </x:c>
      <x:c r="O5580" s="1" t="n">
        <x:f aca="0">24*MAX(0,EOMONTH(B5580,0)-MAX(B5580,INDEX(Device_Inventory!$K$2:$K$1201,MATCH(A5580,Device_Inventory!$A$2:$A$1201,0)))+1)</x:f>
        <x:v>720</x:v>
      </x:c>
      <x:c r="P5580" s="11" t="b">
        <x:f aca="0">INDEX(Device_Inventory!$K$2:$K$1201,MATCH(A5580,Device_Inventory!$A$2:$A$1201,0))&gt;B5580</x:f>
        <x:v>0</x:v>
      </x:c>
      <x:c r="Q5580" s="1" t="str">
        <x:f aca="0">IF(D5580&gt;O5580,"Fail: operating hours exceed in-service hours",IF(D5580+M5580&gt;O5580,"Fail: operating + unavailable hours exceed in-service hours",IF(P5580,"Partial month: within in-service hours","OK")))</x:f>
        <x:v>OK</x:v>
      </x:c>
    </x:row>
    <x:row r="5581" ht="15" hidden="0" customHeight="1">
      <x:c r="A5581" s="1" t="s">
        <x:v>1572</x:v>
      </x:c>
      <x:c r="B5581" s="14" t="n">
        <x:v>46143</x:v>
      </x:c>
      <x:c r="C5581" s="1" t="n">
        <x:v>70.9</x:v>
      </x:c>
      <x:c r="D5581" s="1" t="n">
        <x:v>418.3</x:v>
      </x:c>
      <x:c r="E5581" s="1" t="n">
        <x:v>22</x:v>
      </x:c>
      <x:c r="F5581" s="1" t="n">
        <x:v>1</x:v>
      </x:c>
      <x:c r="G5581" s="1" t="n">
        <x:v>39</x:v>
      </x:c>
      <x:c r="H5581" s="1" t="n">
        <x:v>0</x:v>
      </x:c>
      <x:c r="I5581" s="1" t="n">
        <x:v>2</x:v>
      </x:c>
      <x:c r="J5581" s="1" t="n">
        <x:v>0.41</x:v>
      </x:c>
      <x:c r="K5581" s="1" t="n">
        <x:v>1</x:v>
      </x:c>
      <x:c r="L5581" s="1" t="n">
        <x:v>93.6</x:v>
      </x:c>
      <x:c r="M5581" s="1" t="n">
        <x:v>6.2</x:v>
      </x:c>
      <x:c r="N5581" s="1" t="n">
        <x:v>21.4</x:v>
      </x:c>
      <x:c r="O5581" s="1" t="n">
        <x:f aca="0">24*MAX(0,EOMONTH(B5581,0)-MAX(B5581,INDEX(Device_Inventory!$K$2:$K$1201,MATCH(A5581,Device_Inventory!$A$2:$A$1201,0)))+1)</x:f>
        <x:v>744</x:v>
      </x:c>
      <x:c r="P5581" s="11" t="b">
        <x:f aca="0">INDEX(Device_Inventory!$K$2:$K$1201,MATCH(A5581,Device_Inventory!$A$2:$A$1201,0))&gt;B5581</x:f>
        <x:v>0</x:v>
      </x:c>
      <x:c r="Q5581" s="1" t="str">
        <x:f aca="0">IF(D5581&gt;O5581,"Fail: operating hours exceed in-service hours",IF(D5581+M5581&gt;O5581,"Fail: operating + unavailable hours exceed in-service hours",IF(P5581,"Partial month: within in-service hours","OK")))</x:f>
        <x:v>OK</x:v>
      </x:c>
    </x:row>
    <x:row r="5582" ht="15" hidden="0" customHeight="1">
      <x:c r="A5582" s="1" t="s">
        <x:v>1572</x:v>
      </x:c>
      <x:c r="B5582" s="14" t="n">
        <x:v>46174</x:v>
      </x:c>
      <x:c r="C5582" s="1" t="n">
        <x:v>63.7</x:v>
      </x:c>
      <x:c r="D5582" s="1" t="n">
        <x:v>412.2</x:v>
      </x:c>
      <x:c r="E5582" s="1" t="n">
        <x:v>16</x:v>
      </x:c>
      <x:c r="F5582" s="1" t="n">
        <x:v>0</x:v>
      </x:c>
      <x:c r="G5582" s="1" t="n">
        <x:v>59</x:v>
      </x:c>
      <x:c r="H5582" s="1" t="n">
        <x:v>1</x:v>
      </x:c>
      <x:c r="I5582" s="1" t="n">
        <x:v>3</x:v>
      </x:c>
      <x:c r="J5582" s="1" t="n">
        <x:v>0.49</x:v>
      </x:c>
      <x:c r="K5582" s="1" t="n">
        <x:v>0</x:v>
      </x:c>
      <x:c r="L5582" s="1" t="n">
        <x:v>93.8</x:v>
      </x:c>
      <x:c r="M5582" s="1" t="n">
        <x:v>3.4</x:v>
      </x:c>
      <x:c r="N5582" s="1" t="n">
        <x:v>19.6</x:v>
      </x:c>
      <x:c r="O5582" s="1" t="n">
        <x:f aca="0">24*MAX(0,EOMONTH(B5582,0)-MAX(B5582,INDEX(Device_Inventory!$K$2:$K$1201,MATCH(A5582,Device_Inventory!$A$2:$A$1201,0)))+1)</x:f>
        <x:v>720</x:v>
      </x:c>
      <x:c r="P5582" s="11" t="b">
        <x:f aca="0">INDEX(Device_Inventory!$K$2:$K$1201,MATCH(A5582,Device_Inventory!$A$2:$A$1201,0))&gt;B5582</x:f>
        <x:v>0</x:v>
      </x:c>
      <x:c r="Q5582" s="1" t="str">
        <x:f aca="0">IF(D5582&gt;O5582,"Fail: operating hours exceed in-service hours",IF(D5582+M5582&gt;O5582,"Fail: operating + unavailable hours exceed in-service hours",IF(P5582,"Partial month: within in-service hours","OK")))</x:f>
        <x:v>OK</x:v>
      </x:c>
    </x:row>
    <x:row r="5583" ht="15" hidden="0" customHeight="1">
      <x:c r="A5583" s="1" t="s">
        <x:v>1572</x:v>
      </x:c>
      <x:c r="B5583" s="14" t="n">
        <x:v>46204</x:v>
      </x:c>
      <x:c r="C5583" s="1" t="n">
        <x:v>86.3</x:v>
      </x:c>
      <x:c r="D5583" s="1" t="n">
        <x:v>501.6</x:v>
      </x:c>
      <x:c r="E5583" s="1" t="n">
        <x:v>14</x:v>
      </x:c>
      <x:c r="F5583" s="1" t="n">
        <x:v>0</x:v>
      </x:c>
      <x:c r="G5583" s="1" t="n">
        <x:v>57</x:v>
      </x:c>
      <x:c r="H5583" s="1" t="n">
        <x:v>0</x:v>
      </x:c>
      <x:c r="I5583" s="1" t="n">
        <x:v>2</x:v>
      </x:c>
      <x:c r="J5583" s="1" t="n">
        <x:v>0.48</x:v>
      </x:c>
      <x:c r="K5583" s="1" t="n">
        <x:v>0</x:v>
      </x:c>
      <x:c r="L5583" s="1" t="n">
        <x:v>97</x:v>
      </x:c>
      <x:c r="M5583" s="1" t="n">
        <x:v>4.7</x:v>
      </x:c>
      <x:c r="N5583" s="1" t="n">
        <x:v>16.1</x:v>
      </x:c>
      <x:c r="O5583" s="1" t="n">
        <x:f aca="0">24*MAX(0,EOMONTH(B5583,0)-MAX(B5583,INDEX(Device_Inventory!$K$2:$K$1201,MATCH(A5583,Device_Inventory!$A$2:$A$1201,0)))+1)</x:f>
        <x:v>744</x:v>
      </x:c>
      <x:c r="P5583" s="11" t="b">
        <x:f aca="0">INDEX(Device_Inventory!$K$2:$K$1201,MATCH(A5583,Device_Inventory!$A$2:$A$1201,0))&gt;B5583</x:f>
        <x:v>0</x:v>
      </x:c>
      <x:c r="Q5583" s="1" t="str">
        <x:f aca="0">IF(D5583&gt;O5583,"Fail: operating hours exceed in-service hours",IF(D5583+M5583&gt;O5583,"Fail: operating + unavailable hours exceed in-service hours",IF(P5583,"Partial month: within in-service hours","OK")))</x:f>
        <x:v>OK</x:v>
      </x:c>
    </x:row>
    <x:row r="5584" ht="15" hidden="0" customHeight="1">
      <x:c r="A5584" s="1" t="s">
        <x:v>1573</x:v>
      </x:c>
      <x:c r="B5584" s="14" t="n">
        <x:v>46054</x:v>
      </x:c>
      <x:c r="C5584" s="1" t="n">
        <x:v>44.5</x:v>
      </x:c>
      <x:c r="D5584" s="1" t="n">
        <x:v>296.9</x:v>
      </x:c>
      <x:c r="E5584" s="1" t="n">
        <x:v>14</x:v>
      </x:c>
      <x:c r="F5584" s="1" t="n">
        <x:v>1</x:v>
      </x:c>
      <x:c r="G5584" s="1" t="n">
        <x:v>27</x:v>
      </x:c>
      <x:c r="H5584" s="1" t="n">
        <x:v>0</x:v>
      </x:c>
      <x:c r="I5584" s="1" t="n">
        <x:v>2</x:v>
      </x:c>
      <x:c r="J5584" s="1" t="n">
        <x:v>0.13</x:v>
      </x:c>
      <x:c r="K5584" s="1" t="n">
        <x:v>0</x:v>
      </x:c>
      <x:c r="L5584" s="1" t="n">
        <x:v>97.3</x:v>
      </x:c>
      <x:c r="M5584" s="1" t="n">
        <x:v>3.8</x:v>
      </x:c>
      <x:c r="N5584" s="1" t="n">
        <x:v>9.1</x:v>
      </x:c>
      <x:c r="O5584" s="1" t="n">
        <x:f aca="0">24*MAX(0,EOMONTH(B5584,0)-MAX(B5584,INDEX(Device_Inventory!$K$2:$K$1201,MATCH(A5584,Device_Inventory!$A$2:$A$1201,0)))+1)</x:f>
        <x:v>672</x:v>
      </x:c>
      <x:c r="P5584" s="11" t="b">
        <x:f aca="0">INDEX(Device_Inventory!$K$2:$K$1201,MATCH(A5584,Device_Inventory!$A$2:$A$1201,0))&gt;B5584</x:f>
        <x:v>0</x:v>
      </x:c>
      <x:c r="Q5584" s="1" t="str">
        <x:f aca="0">IF(D5584&gt;O5584,"Fail: operating hours exceed in-service hours",IF(D5584+M5584&gt;O5584,"Fail: operating + unavailable hours exceed in-service hours",IF(P5584,"Partial month: within in-service hours","OK")))</x:f>
        <x:v>OK</x:v>
      </x:c>
    </x:row>
    <x:row r="5585" ht="15" hidden="0" customHeight="1">
      <x:c r="A5585" s="1" t="s">
        <x:v>1573</x:v>
      </x:c>
      <x:c r="B5585" s="14" t="n">
        <x:v>46082</x:v>
      </x:c>
      <x:c r="C5585" s="1" t="n">
        <x:v>55</x:v>
      </x:c>
      <x:c r="D5585" s="1" t="n">
        <x:v>384.5</x:v>
      </x:c>
      <x:c r="E5585" s="1" t="n">
        <x:v>14</x:v>
      </x:c>
      <x:c r="F5585" s="1" t="n">
        <x:v>0</x:v>
      </x:c>
      <x:c r="G5585" s="1" t="n">
        <x:v>25</x:v>
      </x:c>
      <x:c r="H5585" s="1" t="n">
        <x:v>0</x:v>
      </x:c>
      <x:c r="I5585" s="1" t="n">
        <x:v>3</x:v>
      </x:c>
      <x:c r="J5585" s="1" t="n">
        <x:v>0.66</x:v>
      </x:c>
      <x:c r="K5585" s="1" t="n">
        <x:v>0</x:v>
      </x:c>
      <x:c r="L5585" s="1" t="n">
        <x:v>95.8</x:v>
      </x:c>
      <x:c r="M5585" s="1" t="n">
        <x:v>6.9</x:v>
      </x:c>
      <x:c r="N5585" s="1" t="n">
        <x:v>12.3</x:v>
      </x:c>
      <x:c r="O5585" s="1" t="n">
        <x:f aca="0">24*MAX(0,EOMONTH(B5585,0)-MAX(B5585,INDEX(Device_Inventory!$K$2:$K$1201,MATCH(A5585,Device_Inventory!$A$2:$A$1201,0)))+1)</x:f>
        <x:v>744</x:v>
      </x:c>
      <x:c r="P5585" s="11" t="b">
        <x:f aca="0">INDEX(Device_Inventory!$K$2:$K$1201,MATCH(A5585,Device_Inventory!$A$2:$A$1201,0))&gt;B5585</x:f>
        <x:v>0</x:v>
      </x:c>
      <x:c r="Q5585" s="1" t="str">
        <x:f aca="0">IF(D5585&gt;O5585,"Fail: operating hours exceed in-service hours",IF(D5585+M5585&gt;O5585,"Fail: operating + unavailable hours exceed in-service hours",IF(P5585,"Partial month: within in-service hours","OK")))</x:f>
        <x:v>OK</x:v>
      </x:c>
    </x:row>
    <x:row r="5586" ht="15" hidden="0" customHeight="1">
      <x:c r="A5586" s="1" t="s">
        <x:v>1573</x:v>
      </x:c>
      <x:c r="B5586" s="14" t="n">
        <x:v>46113</x:v>
      </x:c>
      <x:c r="C5586" s="1" t="n">
        <x:v>69.4</x:v>
      </x:c>
      <x:c r="D5586" s="1" t="n">
        <x:v>402</x:v>
      </x:c>
      <x:c r="E5586" s="1" t="n">
        <x:v>18</x:v>
      </x:c>
      <x:c r="F5586" s="1" t="n">
        <x:v>3</x:v>
      </x:c>
      <x:c r="G5586" s="1" t="n">
        <x:v>41</x:v>
      </x:c>
      <x:c r="H5586" s="1" t="n">
        <x:v>0</x:v>
      </x:c>
      <x:c r="I5586" s="1" t="n">
        <x:v>2</x:v>
      </x:c>
      <x:c r="J5586" s="1" t="n">
        <x:v>0.3</x:v>
      </x:c>
      <x:c r="K5586" s="1" t="n">
        <x:v>1</x:v>
      </x:c>
      <x:c r="L5586" s="1" t="n">
        <x:v>98.2</x:v>
      </x:c>
      <x:c r="M5586" s="1" t="n">
        <x:v>0.8</x:v>
      </x:c>
      <x:c r="N5586" s="1" t="n">
        <x:v>8.5</x:v>
      </x:c>
      <x:c r="O5586" s="1" t="n">
        <x:f aca="0">24*MAX(0,EOMONTH(B5586,0)-MAX(B5586,INDEX(Device_Inventory!$K$2:$K$1201,MATCH(A5586,Device_Inventory!$A$2:$A$1201,0)))+1)</x:f>
        <x:v>720</x:v>
      </x:c>
      <x:c r="P5586" s="11" t="b">
        <x:f aca="0">INDEX(Device_Inventory!$K$2:$K$1201,MATCH(A5586,Device_Inventory!$A$2:$A$1201,0))&gt;B5586</x:f>
        <x:v>0</x:v>
      </x:c>
      <x:c r="Q5586" s="1" t="str">
        <x:f aca="0">IF(D5586&gt;O5586,"Fail: operating hours exceed in-service hours",IF(D5586+M5586&gt;O5586,"Fail: operating + unavailable hours exceed in-service hours",IF(P5586,"Partial month: within in-service hours","OK")))</x:f>
        <x:v>OK</x:v>
      </x:c>
    </x:row>
    <x:row r="5587" ht="15" hidden="0" customHeight="1">
      <x:c r="A5587" s="1" t="s">
        <x:v>1573</x:v>
      </x:c>
      <x:c r="B5587" s="14" t="n">
        <x:v>46143</x:v>
      </x:c>
      <x:c r="C5587" s="1" t="n">
        <x:v>74.3</x:v>
      </x:c>
      <x:c r="D5587" s="1" t="n">
        <x:v>524.7</x:v>
      </x:c>
      <x:c r="E5587" s="1" t="n">
        <x:v>20</x:v>
      </x:c>
      <x:c r="F5587" s="1" t="n">
        <x:v>2</x:v>
      </x:c>
      <x:c r="G5587" s="1" t="n">
        <x:v>51</x:v>
      </x:c>
      <x:c r="H5587" s="1" t="n">
        <x:v>1</x:v>
      </x:c>
      <x:c r="I5587" s="1" t="n">
        <x:v>0</x:v>
      </x:c>
      <x:c r="J5587" s="1" t="n">
        <x:v>0.37</x:v>
      </x:c>
      <x:c r="K5587" s="1" t="n">
        <x:v>1</x:v>
      </x:c>
      <x:c r="L5587" s="1" t="n">
        <x:v>94.8</x:v>
      </x:c>
      <x:c r="M5587" s="1" t="n">
        <x:v>8.7</x:v>
      </x:c>
      <x:c r="N5587" s="1" t="n">
        <x:v>15</x:v>
      </x:c>
      <x:c r="O5587" s="1" t="n">
        <x:f aca="0">24*MAX(0,EOMONTH(B5587,0)-MAX(B5587,INDEX(Device_Inventory!$K$2:$K$1201,MATCH(A5587,Device_Inventory!$A$2:$A$1201,0)))+1)</x:f>
        <x:v>744</x:v>
      </x:c>
      <x:c r="P5587" s="11" t="b">
        <x:f aca="0">INDEX(Device_Inventory!$K$2:$K$1201,MATCH(A5587,Device_Inventory!$A$2:$A$1201,0))&gt;B5587</x:f>
        <x:v>0</x:v>
      </x:c>
      <x:c r="Q5587" s="1" t="str">
        <x:f aca="0">IF(D5587&gt;O5587,"Fail: operating hours exceed in-service hours",IF(D5587+M5587&gt;O5587,"Fail: operating + unavailable hours exceed in-service hours",IF(P5587,"Partial month: within in-service hours","OK")))</x:f>
        <x:v>OK</x:v>
      </x:c>
    </x:row>
    <x:row r="5588" ht="15" hidden="0" customHeight="1">
      <x:c r="A5588" s="1" t="s">
        <x:v>1573</x:v>
      </x:c>
      <x:c r="B5588" s="14" t="n">
        <x:v>46174</x:v>
      </x:c>
      <x:c r="C5588" s="1" t="n">
        <x:v>71.2</x:v>
      </x:c>
      <x:c r="D5588" s="1" t="n">
        <x:v>497.4</x:v>
      </x:c>
      <x:c r="E5588" s="1" t="n">
        <x:v>19</x:v>
      </x:c>
      <x:c r="F5588" s="1" t="n">
        <x:v>1</x:v>
      </x:c>
      <x:c r="G5588" s="1" t="n">
        <x:v>36</x:v>
      </x:c>
      <x:c r="H5588" s="1" t="n">
        <x:v>0</x:v>
      </x:c>
      <x:c r="I5588" s="1" t="n">
        <x:v>1</x:v>
      </x:c>
      <x:c r="J5588" s="1" t="n">
        <x:v>0.46</x:v>
      </x:c>
      <x:c r="K5588" s="1" t="n">
        <x:v>1</x:v>
      </x:c>
      <x:c r="L5588" s="1" t="n">
        <x:v>97.8</x:v>
      </x:c>
      <x:c r="M5588" s="1" t="n">
        <x:v>6.3</x:v>
      </x:c>
      <x:c r="N5588" s="1" t="n">
        <x:v>20.5</x:v>
      </x:c>
      <x:c r="O5588" s="1" t="n">
        <x:f aca="0">24*MAX(0,EOMONTH(B5588,0)-MAX(B5588,INDEX(Device_Inventory!$K$2:$K$1201,MATCH(A5588,Device_Inventory!$A$2:$A$1201,0)))+1)</x:f>
        <x:v>720</x:v>
      </x:c>
      <x:c r="P5588" s="11" t="b">
        <x:f aca="0">INDEX(Device_Inventory!$K$2:$K$1201,MATCH(A5588,Device_Inventory!$A$2:$A$1201,0))&gt;B5588</x:f>
        <x:v>0</x:v>
      </x:c>
      <x:c r="Q5588" s="1" t="str">
        <x:f aca="0">IF(D5588&gt;O5588,"Fail: operating hours exceed in-service hours",IF(D5588+M5588&gt;O5588,"Fail: operating + unavailable hours exceed in-service hours",IF(P5588,"Partial month: within in-service hours","OK")))</x:f>
        <x:v>OK</x:v>
      </x:c>
    </x:row>
    <x:row r="5589" ht="15" hidden="0" customHeight="1">
      <x:c r="A5589" s="1" t="s">
        <x:v>1573</x:v>
      </x:c>
      <x:c r="B5589" s="14" t="n">
        <x:v>46204</x:v>
      </x:c>
      <x:c r="C5589" s="1" t="n">
        <x:v>64.8</x:v>
      </x:c>
      <x:c r="D5589" s="1" t="n">
        <x:v>440.7</x:v>
      </x:c>
      <x:c r="E5589" s="1" t="n">
        <x:v>17</x:v>
      </x:c>
      <x:c r="F5589" s="1" t="n">
        <x:v>1</x:v>
      </x:c>
      <x:c r="G5589" s="1" t="n">
        <x:v>25</x:v>
      </x:c>
      <x:c r="H5589" s="1" t="n">
        <x:v>1</x:v>
      </x:c>
      <x:c r="I5589" s="1" t="n">
        <x:v>2</x:v>
      </x:c>
      <x:c r="J5589" s="1" t="n">
        <x:v>0.45</x:v>
      </x:c>
      <x:c r="K5589" s="1" t="n">
        <x:v>0</x:v>
      </x:c>
      <x:c r="L5589" s="1" t="n">
        <x:v>96.3</x:v>
      </x:c>
      <x:c r="M5589" s="1" t="n">
        <x:v>4.5</x:v>
      </x:c>
      <x:c r="N5589" s="1" t="n">
        <x:v>12</x:v>
      </x:c>
      <x:c r="O5589" s="1" t="n">
        <x:f aca="0">24*MAX(0,EOMONTH(B5589,0)-MAX(B5589,INDEX(Device_Inventory!$K$2:$K$1201,MATCH(A5589,Device_Inventory!$A$2:$A$1201,0)))+1)</x:f>
        <x:v>744</x:v>
      </x:c>
      <x:c r="P5589" s="11" t="b">
        <x:f aca="0">INDEX(Device_Inventory!$K$2:$K$1201,MATCH(A5589,Device_Inventory!$A$2:$A$1201,0))&gt;B5589</x:f>
        <x:v>0</x:v>
      </x:c>
      <x:c r="Q5589" s="1" t="str">
        <x:f aca="0">IF(D5589&gt;O5589,"Fail: operating hours exceed in-service hours",IF(D5589+M5589&gt;O5589,"Fail: operating + unavailable hours exceed in-service hours",IF(P5589,"Partial month: within in-service hours","OK")))</x:f>
        <x:v>OK</x:v>
      </x:c>
    </x:row>
    <x:row r="5590" ht="15" hidden="0" customHeight="1">
      <x:c r="A5590" s="1" t="s">
        <x:v>1576</x:v>
      </x:c>
      <x:c r="B5590" s="14" t="n">
        <x:v>46054</x:v>
      </x:c>
      <x:c r="C5590" s="1" t="n">
        <x:v>89</x:v>
      </x:c>
      <x:c r="D5590" s="1" t="n">
        <x:v>528</x:v>
      </x:c>
      <x:c r="E5590" s="1" t="n">
        <x:v>34</x:v>
      </x:c>
      <x:c r="F5590" s="1" t="n">
        <x:v>1</x:v>
      </x:c>
      <x:c r="G5590" s="1" t="n">
        <x:v>46</x:v>
      </x:c>
      <x:c r="H5590" s="1" t="n">
        <x:v>2</x:v>
      </x:c>
      <x:c r="I5590" s="1" t="n">
        <x:v>1</x:v>
      </x:c>
      <x:c r="J5590" s="1" t="n">
        <x:v>1.75</x:v>
      </x:c>
      <x:c r="K5590" s="1" t="n">
        <x:v>0</x:v>
      </x:c>
      <x:c r="L5590" s="1" t="n">
        <x:v>99.1</x:v>
      </x:c>
      <x:c r="M5590" s="1" t="n">
        <x:v>10.7</x:v>
      </x:c>
      <x:c r="N5590" s="1" t="n">
        <x:v>13.3</x:v>
      </x:c>
      <x:c r="O5590" s="1" t="n">
        <x:f aca="0">24*MAX(0,EOMONTH(B5590,0)-MAX(B5590,INDEX(Device_Inventory!$K$2:$K$1201,MATCH(A5590,Device_Inventory!$A$2:$A$1201,0)))+1)</x:f>
        <x:v>672</x:v>
      </x:c>
      <x:c r="P5590" s="11" t="b">
        <x:f aca="0">INDEX(Device_Inventory!$K$2:$K$1201,MATCH(A5590,Device_Inventory!$A$2:$A$1201,0))&gt;B5590</x:f>
        <x:v>0</x:v>
      </x:c>
      <x:c r="Q5590" s="1" t="str">
        <x:f aca="0">IF(D5590&gt;O5590,"Fail: operating hours exceed in-service hours",IF(D5590+M5590&gt;O5590,"Fail: operating + unavailable hours exceed in-service hours",IF(P5590,"Partial month: within in-service hours","OK")))</x:f>
        <x:v>OK</x:v>
      </x:c>
    </x:row>
    <x:row r="5591" ht="15" hidden="0" customHeight="1">
      <x:c r="A5591" s="1" t="s">
        <x:v>1576</x:v>
      </x:c>
      <x:c r="B5591" s="14" t="n">
        <x:v>46082</x:v>
      </x:c>
      <x:c r="C5591" s="1" t="n">
        <x:v>85.6</x:v>
      </x:c>
      <x:c r="D5591" s="1" t="n">
        <x:v>619.7</x:v>
      </x:c>
      <x:c r="E5591" s="1" t="n">
        <x:v>35</x:v>
      </x:c>
      <x:c r="F5591" s="1" t="n">
        <x:v>4</x:v>
      </x:c>
      <x:c r="G5591" s="1" t="n">
        <x:v>41</x:v>
      </x:c>
      <x:c r="H5591" s="1" t="n">
        <x:v>0</x:v>
      </x:c>
      <x:c r="I5591" s="1" t="n">
        <x:v>2</x:v>
      </x:c>
      <x:c r="J5591" s="1" t="n">
        <x:v>1.22</x:v>
      </x:c>
      <x:c r="K5591" s="1" t="n">
        <x:v>0</x:v>
      </x:c>
      <x:c r="L5591" s="1" t="n">
        <x:v>94</x:v>
      </x:c>
      <x:c r="M5591" s="1" t="n">
        <x:v>8.1</x:v>
      </x:c>
      <x:c r="N5591" s="1" t="n">
        <x:v>15</x:v>
      </x:c>
      <x:c r="O5591" s="1" t="n">
        <x:f aca="0">24*MAX(0,EOMONTH(B5591,0)-MAX(B5591,INDEX(Device_Inventory!$K$2:$K$1201,MATCH(A5591,Device_Inventory!$A$2:$A$1201,0)))+1)</x:f>
        <x:v>744</x:v>
      </x:c>
      <x:c r="P5591" s="11" t="b">
        <x:f aca="0">INDEX(Device_Inventory!$K$2:$K$1201,MATCH(A5591,Device_Inventory!$A$2:$A$1201,0))&gt;B5591</x:f>
        <x:v>0</x:v>
      </x:c>
      <x:c r="Q5591" s="1" t="str">
        <x:f aca="0">IF(D5591&gt;O5591,"Fail: operating hours exceed in-service hours",IF(D5591+M5591&gt;O5591,"Fail: operating + unavailable hours exceed in-service hours",IF(P5591,"Partial month: within in-service hours","OK")))</x:f>
        <x:v>OK</x:v>
      </x:c>
    </x:row>
    <x:row r="5592" ht="15" hidden="0" customHeight="1">
      <x:c r="A5592" s="1" t="s">
        <x:v>1576</x:v>
      </x:c>
      <x:c r="B5592" s="14" t="n">
        <x:v>46113</x:v>
      </x:c>
      <x:c r="C5592" s="1" t="n">
        <x:v>69.4</x:v>
      </x:c>
      <x:c r="D5592" s="1" t="n">
        <x:v>450.2</x:v>
      </x:c>
      <x:c r="E5592" s="1" t="n">
        <x:v>27</x:v>
      </x:c>
      <x:c r="F5592" s="1" t="n">
        <x:v>6</x:v>
      </x:c>
      <x:c r="G5592" s="1" t="n">
        <x:v>45</x:v>
      </x:c>
      <x:c r="H5592" s="1" t="n">
        <x:v>2</x:v>
      </x:c>
      <x:c r="I5592" s="1" t="n">
        <x:v>3</x:v>
      </x:c>
      <x:c r="J5592" s="1" t="n">
        <x:v>1.65</x:v>
      </x:c>
      <x:c r="K5592" s="1" t="n">
        <x:v>1</x:v>
      </x:c>
      <x:c r="L5592" s="1" t="n">
        <x:v>93.8</x:v>
      </x:c>
      <x:c r="M5592" s="1" t="n">
        <x:v>14.6</x:v>
      </x:c>
      <x:c r="N5592" s="1" t="n">
        <x:v>18</x:v>
      </x:c>
      <x:c r="O5592" s="1" t="n">
        <x:f aca="0">24*MAX(0,EOMONTH(B5592,0)-MAX(B5592,INDEX(Device_Inventory!$K$2:$K$1201,MATCH(A5592,Device_Inventory!$A$2:$A$1201,0)))+1)</x:f>
        <x:v>720</x:v>
      </x:c>
      <x:c r="P5592" s="11" t="b">
        <x:f aca="0">INDEX(Device_Inventory!$K$2:$K$1201,MATCH(A5592,Device_Inventory!$A$2:$A$1201,0))&gt;B5592</x:f>
        <x:v>0</x:v>
      </x:c>
      <x:c r="Q5592" s="1" t="str">
        <x:f aca="0">IF(D5592&gt;O5592,"Fail: operating hours exceed in-service hours",IF(D5592+M5592&gt;O5592,"Fail: operating + unavailable hours exceed in-service hours",IF(P5592,"Partial month: within in-service hours","OK")))</x:f>
        <x:v>OK</x:v>
      </x:c>
    </x:row>
    <x:row r="5593" ht="15" hidden="0" customHeight="1">
      <x:c r="A5593" s="1" t="s">
        <x:v>1576</x:v>
      </x:c>
      <x:c r="B5593" s="14" t="n">
        <x:v>46143</x:v>
      </x:c>
      <x:c r="C5593" s="1" t="n">
        <x:v>65.6</x:v>
      </x:c>
      <x:c r="D5593" s="1" t="n">
        <x:v>415.1</x:v>
      </x:c>
      <x:c r="E5593" s="1" t="n">
        <x:v>24</x:v>
      </x:c>
      <x:c r="F5593" s="1" t="n">
        <x:v>4</x:v>
      </x:c>
      <x:c r="G5593" s="1" t="n">
        <x:v>39</x:v>
      </x:c>
      <x:c r="H5593" s="1" t="n">
        <x:v>1</x:v>
      </x:c>
      <x:c r="I5593" s="1" t="n">
        <x:v>4</x:v>
      </x:c>
      <x:c r="J5593" s="1" t="n">
        <x:v>1.29</x:v>
      </x:c>
      <x:c r="K5593" s="1" t="n">
        <x:v>0</x:v>
      </x:c>
      <x:c r="L5593" s="1" t="n">
        <x:v>94.7</x:v>
      </x:c>
      <x:c r="M5593" s="1" t="n">
        <x:v>10.5</x:v>
      </x:c>
      <x:c r="N5593" s="1" t="n">
        <x:v>16.5</x:v>
      </x:c>
      <x:c r="O5593" s="1" t="n">
        <x:f aca="0">24*MAX(0,EOMONTH(B5593,0)-MAX(B5593,INDEX(Device_Inventory!$K$2:$K$1201,MATCH(A5593,Device_Inventory!$A$2:$A$1201,0)))+1)</x:f>
        <x:v>744</x:v>
      </x:c>
      <x:c r="P5593" s="11" t="b">
        <x:f aca="0">INDEX(Device_Inventory!$K$2:$K$1201,MATCH(A5593,Device_Inventory!$A$2:$A$1201,0))&gt;B5593</x:f>
        <x:v>0</x:v>
      </x:c>
      <x:c r="Q5593" s="1" t="str">
        <x:f aca="0">IF(D5593&gt;O5593,"Fail: operating hours exceed in-service hours",IF(D5593+M5593&gt;O5593,"Fail: operating + unavailable hours exceed in-service hours",IF(P5593,"Partial month: within in-service hours","OK")))</x:f>
        <x:v>OK</x:v>
      </x:c>
    </x:row>
    <x:row r="5594" ht="15" hidden="0" customHeight="1">
      <x:c r="A5594" s="1" t="s">
        <x:v>1576</x:v>
      </x:c>
      <x:c r="B5594" s="14" t="n">
        <x:v>46174</x:v>
      </x:c>
      <x:c r="C5594" s="1" t="n">
        <x:v>77.9</x:v>
      </x:c>
      <x:c r="D5594" s="1" t="n">
        <x:v>545.7</x:v>
      </x:c>
      <x:c r="E5594" s="1" t="n">
        <x:v>30</x:v>
      </x:c>
      <x:c r="F5594" s="1" t="n">
        <x:v>0</x:v>
      </x:c>
      <x:c r="G5594" s="1" t="n">
        <x:v>48</x:v>
      </x:c>
      <x:c r="H5594" s="1" t="n">
        <x:v>1</x:v>
      </x:c>
      <x:c r="I5594" s="1" t="n">
        <x:v>3</x:v>
      </x:c>
      <x:c r="J5594" s="1" t="n">
        <x:v>1.97</x:v>
      </x:c>
      <x:c r="K5594" s="1" t="n">
        <x:v>1</x:v>
      </x:c>
      <x:c r="L5594" s="1" t="n">
        <x:v>89.8</x:v>
      </x:c>
      <x:c r="M5594" s="1" t="n">
        <x:v>7.4</x:v>
      </x:c>
      <x:c r="N5594" s="1" t="n">
        <x:v>20.3</x:v>
      </x:c>
      <x:c r="O5594" s="1" t="n">
        <x:f aca="0">24*MAX(0,EOMONTH(B5594,0)-MAX(B5594,INDEX(Device_Inventory!$K$2:$K$1201,MATCH(A5594,Device_Inventory!$A$2:$A$1201,0)))+1)</x:f>
        <x:v>720</x:v>
      </x:c>
      <x:c r="P5594" s="11" t="b">
        <x:f aca="0">INDEX(Device_Inventory!$K$2:$K$1201,MATCH(A5594,Device_Inventory!$A$2:$A$1201,0))&gt;B5594</x:f>
        <x:v>0</x:v>
      </x:c>
      <x:c r="Q5594" s="1" t="str">
        <x:f aca="0">IF(D5594&gt;O5594,"Fail: operating hours exceed in-service hours",IF(D5594+M5594&gt;O5594,"Fail: operating + unavailable hours exceed in-service hours",IF(P5594,"Partial month: within in-service hours","OK")))</x:f>
        <x:v>OK</x:v>
      </x:c>
    </x:row>
    <x:row r="5595" ht="15" hidden="0" customHeight="1">
      <x:c r="A5595" s="1" t="s">
        <x:v>1576</x:v>
      </x:c>
      <x:c r="B5595" s="14" t="n">
        <x:v>46204</x:v>
      </x:c>
      <x:c r="C5595" s="1" t="n">
        <x:v>64.6</x:v>
      </x:c>
      <x:c r="D5595" s="1" t="n">
        <x:v>468.5</x:v>
      </x:c>
      <x:c r="E5595" s="1" t="n">
        <x:v>21</x:v>
      </x:c>
      <x:c r="F5595" s="1" t="n">
        <x:v>3</x:v>
      </x:c>
      <x:c r="G5595" s="1" t="n">
        <x:v>33</x:v>
      </x:c>
      <x:c r="H5595" s="1" t="n">
        <x:v>2</x:v>
      </x:c>
      <x:c r="I5595" s="1" t="n">
        <x:v>3</x:v>
      </x:c>
      <x:c r="J5595" s="1" t="n">
        <x:v>1.38</x:v>
      </x:c>
      <x:c r="K5595" s="1" t="n">
        <x:v>1</x:v>
      </x:c>
      <x:c r="L5595" s="1" t="n">
        <x:v>97.5</x:v>
      </x:c>
      <x:c r="M5595" s="1" t="n">
        <x:v>13.6</x:v>
      </x:c>
      <x:c r="N5595" s="1" t="n">
        <x:v>13.4</x:v>
      </x:c>
      <x:c r="O5595" s="1" t="n">
        <x:f aca="0">24*MAX(0,EOMONTH(B5595,0)-MAX(B5595,INDEX(Device_Inventory!$K$2:$K$1201,MATCH(A5595,Device_Inventory!$A$2:$A$1201,0)))+1)</x:f>
        <x:v>744</x:v>
      </x:c>
      <x:c r="P5595" s="11" t="b">
        <x:f aca="0">INDEX(Device_Inventory!$K$2:$K$1201,MATCH(A5595,Device_Inventory!$A$2:$A$1201,0))&gt;B5595</x:f>
        <x:v>0</x:v>
      </x:c>
      <x:c r="Q5595" s="1" t="str">
        <x:f aca="0">IF(D5595&gt;O5595,"Fail: operating hours exceed in-service hours",IF(D5595+M5595&gt;O5595,"Fail: operating + unavailable hours exceed in-service hours",IF(P5595,"Partial month: within in-service hours","OK")))</x:f>
        <x:v>OK</x:v>
      </x:c>
    </x:row>
    <x:row r="5596" ht="15" hidden="0" customHeight="1">
      <x:c r="A5596" s="1" t="s">
        <x:v>1577</x:v>
      </x:c>
      <x:c r="B5596" s="14" t="n">
        <x:v>46054</x:v>
      </x:c>
      <x:c r="C5596" s="1" t="n">
        <x:v>75.4</x:v>
      </x:c>
      <x:c r="D5596" s="1" t="n">
        <x:v>490.6</x:v>
      </x:c>
      <x:c r="E5596" s="1" t="n">
        <x:v>23</x:v>
      </x:c>
      <x:c r="F5596" s="1" t="n">
        <x:v>2</x:v>
      </x:c>
      <x:c r="G5596" s="1" t="n">
        <x:v>34</x:v>
      </x:c>
      <x:c r="H5596" s="1" t="n">
        <x:v>0</x:v>
      </x:c>
      <x:c r="I5596" s="1" t="n">
        <x:v>6</x:v>
      </x:c>
      <x:c r="J5596" s="1" t="n">
        <x:v>1.36</x:v>
      </x:c>
      <x:c r="K5596" s="1" t="n">
        <x:v>1</x:v>
      </x:c>
      <x:c r="L5596" s="1" t="n">
        <x:v>95.3</x:v>
      </x:c>
      <x:c r="M5596" s="1" t="n">
        <x:v>0</x:v>
      </x:c>
      <x:c r="N5596" s="1" t="n">
        <x:v>12.8</x:v>
      </x:c>
      <x:c r="O5596" s="1" t="n">
        <x:f aca="0">24*MAX(0,EOMONTH(B5596,0)-MAX(B5596,INDEX(Device_Inventory!$K$2:$K$1201,MATCH(A5596,Device_Inventory!$A$2:$A$1201,0)))+1)</x:f>
        <x:v>672</x:v>
      </x:c>
      <x:c r="P5596" s="11" t="b">
        <x:f aca="0">INDEX(Device_Inventory!$K$2:$K$1201,MATCH(A5596,Device_Inventory!$A$2:$A$1201,0))&gt;B5596</x:f>
        <x:v>0</x:v>
      </x:c>
      <x:c r="Q5596" s="1" t="str">
        <x:f aca="0">IF(D5596&gt;O5596,"Fail: operating hours exceed in-service hours",IF(D5596+M5596&gt;O5596,"Fail: operating + unavailable hours exceed in-service hours",IF(P5596,"Partial month: within in-service hours","OK")))</x:f>
        <x:v>OK</x:v>
      </x:c>
    </x:row>
    <x:row r="5597" ht="15" hidden="0" customHeight="1">
      <x:c r="A5597" s="1" t="s">
        <x:v>1577</x:v>
      </x:c>
      <x:c r="B5597" s="14" t="n">
        <x:v>46082</x:v>
      </x:c>
      <x:c r="C5597" s="1" t="n">
        <x:v>82.6</x:v>
      </x:c>
      <x:c r="D5597" s="1" t="n">
        <x:v>579.5</x:v>
      </x:c>
      <x:c r="E5597" s="1" t="n">
        <x:v>33</x:v>
      </x:c>
      <x:c r="F5597" s="1" t="n">
        <x:v>1</x:v>
      </x:c>
      <x:c r="G5597" s="1" t="n">
        <x:v>34</x:v>
      </x:c>
      <x:c r="H5597" s="1" t="n">
        <x:v>0</x:v>
      </x:c>
      <x:c r="I5597" s="1" t="n">
        <x:v>5</x:v>
      </x:c>
      <x:c r="J5597" s="1" t="n">
        <x:v>0.87</x:v>
      </x:c>
      <x:c r="K5597" s="1" t="n">
        <x:v>1</x:v>
      </x:c>
      <x:c r="L5597" s="1" t="n">
        <x:v>94.6</x:v>
      </x:c>
      <x:c r="M5597" s="1" t="n">
        <x:v>8.5</x:v>
      </x:c>
      <x:c r="N5597" s="1" t="n">
        <x:v>15.2</x:v>
      </x:c>
      <x:c r="O5597" s="1" t="n">
        <x:f aca="0">24*MAX(0,EOMONTH(B5597,0)-MAX(B5597,INDEX(Device_Inventory!$K$2:$K$1201,MATCH(A5597,Device_Inventory!$A$2:$A$1201,0)))+1)</x:f>
        <x:v>744</x:v>
      </x:c>
      <x:c r="P5597" s="11" t="b">
        <x:f aca="0">INDEX(Device_Inventory!$K$2:$K$1201,MATCH(A5597,Device_Inventory!$A$2:$A$1201,0))&gt;B5597</x:f>
        <x:v>0</x:v>
      </x:c>
      <x:c r="Q5597" s="1" t="str">
        <x:f aca="0">IF(D5597&gt;O5597,"Fail: operating hours exceed in-service hours",IF(D5597+M5597&gt;O5597,"Fail: operating + unavailable hours exceed in-service hours",IF(P5597,"Partial month: within in-service hours","OK")))</x:f>
        <x:v>OK</x:v>
      </x:c>
    </x:row>
    <x:row r="5598" ht="15" hidden="0" customHeight="1">
      <x:c r="A5598" s="1" t="s">
        <x:v>1577</x:v>
      </x:c>
      <x:c r="B5598" s="14" t="n">
        <x:v>46113</x:v>
      </x:c>
      <x:c r="C5598" s="1" t="n">
        <x:v>59.8</x:v>
      </x:c>
      <x:c r="D5598" s="1" t="n">
        <x:v>390.7</x:v>
      </x:c>
      <x:c r="E5598" s="1" t="n">
        <x:v>33</x:v>
      </x:c>
      <x:c r="F5598" s="1" t="n">
        <x:v>1</x:v>
      </x:c>
      <x:c r="G5598" s="1" t="n">
        <x:v>23</x:v>
      </x:c>
      <x:c r="H5598" s="1" t="n">
        <x:v>1</x:v>
      </x:c>
      <x:c r="I5598" s="1" t="n">
        <x:v>2</x:v>
      </x:c>
      <x:c r="J5598" s="1" t="n">
        <x:v>0.43</x:v>
      </x:c>
      <x:c r="K5598" s="1" t="n">
        <x:v>0</x:v>
      </x:c>
      <x:c r="L5598" s="1" t="n">
        <x:v>96</x:v>
      </x:c>
      <x:c r="M5598" s="1" t="n">
        <x:v>6.8</x:v>
      </x:c>
      <x:c r="N5598" s="1" t="n">
        <x:v>7.3</x:v>
      </x:c>
      <x:c r="O5598" s="1" t="n">
        <x:f aca="0">24*MAX(0,EOMONTH(B5598,0)-MAX(B5598,INDEX(Device_Inventory!$K$2:$K$1201,MATCH(A5598,Device_Inventory!$A$2:$A$1201,0)))+1)</x:f>
        <x:v>720</x:v>
      </x:c>
      <x:c r="P5598" s="11" t="b">
        <x:f aca="0">INDEX(Device_Inventory!$K$2:$K$1201,MATCH(A5598,Device_Inventory!$A$2:$A$1201,0))&gt;B5598</x:f>
        <x:v>0</x:v>
      </x:c>
      <x:c r="Q5598" s="1" t="str">
        <x:f aca="0">IF(D5598&gt;O5598,"Fail: operating hours exceed in-service hours",IF(D5598+M5598&gt;O5598,"Fail: operating + unavailable hours exceed in-service hours",IF(P5598,"Partial month: within in-service hours","OK")))</x:f>
        <x:v>OK</x:v>
      </x:c>
    </x:row>
    <x:row r="5599" ht="15" hidden="0" customHeight="1">
      <x:c r="A5599" s="1" t="s">
        <x:v>1577</x:v>
      </x:c>
      <x:c r="B5599" s="14" t="n">
        <x:v>46143</x:v>
      </x:c>
      <x:c r="C5599" s="1" t="n">
        <x:v>85</x:v>
      </x:c>
      <x:c r="D5599" s="1" t="n">
        <x:v>518.5</x:v>
      </x:c>
      <x:c r="E5599" s="1" t="n">
        <x:v>26</x:v>
      </x:c>
      <x:c r="F5599" s="1" t="n">
        <x:v>0</x:v>
      </x:c>
      <x:c r="G5599" s="1" t="n">
        <x:v>32</x:v>
      </x:c>
      <x:c r="H5599" s="1" t="n">
        <x:v>0</x:v>
      </x:c>
      <x:c r="I5599" s="1" t="n">
        <x:v>1</x:v>
      </x:c>
      <x:c r="J5599" s="1" t="n">
        <x:v>1.21</x:v>
      </x:c>
      <x:c r="K5599" s="1" t="n">
        <x:v>0</x:v>
      </x:c>
      <x:c r="L5599" s="1" t="n">
        <x:v>98.1</x:v>
      </x:c>
      <x:c r="M5599" s="1" t="n">
        <x:v>9.3</x:v>
      </x:c>
      <x:c r="N5599" s="1" t="n">
        <x:v>18.9</x:v>
      </x:c>
      <x:c r="O5599" s="1" t="n">
        <x:f aca="0">24*MAX(0,EOMONTH(B5599,0)-MAX(B5599,INDEX(Device_Inventory!$K$2:$K$1201,MATCH(A5599,Device_Inventory!$A$2:$A$1201,0)))+1)</x:f>
        <x:v>744</x:v>
      </x:c>
      <x:c r="P5599" s="11" t="b">
        <x:f aca="0">INDEX(Device_Inventory!$K$2:$K$1201,MATCH(A5599,Device_Inventory!$A$2:$A$1201,0))&gt;B5599</x:f>
        <x:v>0</x:v>
      </x:c>
      <x:c r="Q5599" s="1" t="str">
        <x:f aca="0">IF(D5599&gt;O5599,"Fail: operating hours exceed in-service hours",IF(D5599+M5599&gt;O5599,"Fail: operating + unavailable hours exceed in-service hours",IF(P5599,"Partial month: within in-service hours","OK")))</x:f>
        <x:v>OK</x:v>
      </x:c>
    </x:row>
    <x:row r="5600" ht="15" hidden="0" customHeight="1">
      <x:c r="A5600" s="1" t="s">
        <x:v>1577</x:v>
      </x:c>
      <x:c r="B5600" s="14" t="n">
        <x:v>46174</x:v>
      </x:c>
      <x:c r="C5600" s="1" t="n">
        <x:v>91.3</x:v>
      </x:c>
      <x:c r="D5600" s="1" t="n">
        <x:v>628.7</x:v>
      </x:c>
      <x:c r="E5600" s="1" t="n">
        <x:v>29</x:v>
      </x:c>
      <x:c r="F5600" s="1" t="n">
        <x:v>4</x:v>
      </x:c>
      <x:c r="G5600" s="1" t="n">
        <x:v>29</x:v>
      </x:c>
      <x:c r="H5600" s="1" t="n">
        <x:v>0</x:v>
      </x:c>
      <x:c r="I5600" s="1" t="n">
        <x:v>6</x:v>
      </x:c>
      <x:c r="J5600" s="1" t="n">
        <x:v>0.73</x:v>
      </x:c>
      <x:c r="K5600" s="1" t="n">
        <x:v>0</x:v>
      </x:c>
      <x:c r="L5600" s="1" t="n">
        <x:v>93.3</x:v>
      </x:c>
      <x:c r="M5600" s="1" t="n">
        <x:v>10.8</x:v>
      </x:c>
      <x:c r="N5600" s="1" t="n">
        <x:v>21.5</x:v>
      </x:c>
      <x:c r="O5600" s="1" t="n">
        <x:f aca="0">24*MAX(0,EOMONTH(B5600,0)-MAX(B5600,INDEX(Device_Inventory!$K$2:$K$1201,MATCH(A5600,Device_Inventory!$A$2:$A$1201,0)))+1)</x:f>
        <x:v>720</x:v>
      </x:c>
      <x:c r="P5600" s="11" t="b">
        <x:f aca="0">INDEX(Device_Inventory!$K$2:$K$1201,MATCH(A5600,Device_Inventory!$A$2:$A$1201,0))&gt;B5600</x:f>
        <x:v>0</x:v>
      </x:c>
      <x:c r="Q5600" s="1" t="str">
        <x:f aca="0">IF(D5600&gt;O5600,"Fail: operating hours exceed in-service hours",IF(D5600+M5600&gt;O5600,"Fail: operating + unavailable hours exceed in-service hours",IF(P5600,"Partial month: within in-service hours","OK")))</x:f>
        <x:v>OK</x:v>
      </x:c>
    </x:row>
    <x:row r="5601" ht="15" hidden="0" customHeight="1">
      <x:c r="A5601" s="1" t="s">
        <x:v>1577</x:v>
      </x:c>
      <x:c r="B5601" s="14" t="n">
        <x:v>46204</x:v>
      </x:c>
      <x:c r="C5601" s="1" t="n">
        <x:v>61</x:v>
      </x:c>
      <x:c r="D5601" s="1" t="n">
        <x:v>339.8</x:v>
      </x:c>
      <x:c r="E5601" s="1" t="n">
        <x:v>24</x:v>
      </x:c>
      <x:c r="F5601" s="1" t="n">
        <x:v>0</x:v>
      </x:c>
      <x:c r="G5601" s="1" t="n">
        <x:v>14</x:v>
      </x:c>
      <x:c r="H5601" s="1" t="n">
        <x:v>0</x:v>
      </x:c>
      <x:c r="I5601" s="1" t="n">
        <x:v>2</x:v>
      </x:c>
      <x:c r="J5601" s="1" t="n">
        <x:v>1.41</x:v>
      </x:c>
      <x:c r="K5601" s="1" t="n">
        <x:v>2</x:v>
      </x:c>
      <x:c r="L5601" s="1" t="n">
        <x:v>93.8</x:v>
      </x:c>
      <x:c r="M5601" s="1" t="n">
        <x:v>8.1</x:v>
      </x:c>
      <x:c r="N5601" s="1" t="n">
        <x:v>19.1</x:v>
      </x:c>
      <x:c r="O5601" s="1" t="n">
        <x:f aca="0">24*MAX(0,EOMONTH(B5601,0)-MAX(B5601,INDEX(Device_Inventory!$K$2:$K$1201,MATCH(A5601,Device_Inventory!$A$2:$A$1201,0)))+1)</x:f>
        <x:v>744</x:v>
      </x:c>
      <x:c r="P5601" s="11" t="b">
        <x:f aca="0">INDEX(Device_Inventory!$K$2:$K$1201,MATCH(A5601,Device_Inventory!$A$2:$A$1201,0))&gt;B5601</x:f>
        <x:v>0</x:v>
      </x:c>
      <x:c r="Q5601" s="1" t="str">
        <x:f aca="0">IF(D5601&gt;O5601,"Fail: operating hours exceed in-service hours",IF(D5601+M5601&gt;O5601,"Fail: operating + unavailable hours exceed in-service hours",IF(P5601,"Partial month: within in-service hours","OK")))</x:f>
        <x:v>OK</x:v>
      </x:c>
    </x:row>
    <x:row r="5602" ht="15" hidden="0" customHeight="1">
      <x:c r="A5602" s="1" t="s">
        <x:v>1578</x:v>
      </x:c>
      <x:c r="B5602" s="14" t="n">
        <x:v>46054</x:v>
      </x:c>
      <x:c r="C5602" s="1" t="n">
        <x:v>61.4</x:v>
      </x:c>
      <x:c r="D5602" s="1" t="n">
        <x:v>338.4</x:v>
      </x:c>
      <x:c r="E5602" s="1" t="n">
        <x:v>16</x:v>
      </x:c>
      <x:c r="F5602" s="1" t="n">
        <x:v>1</x:v>
      </x:c>
      <x:c r="G5602" s="1" t="n">
        <x:v>38</x:v>
      </x:c>
      <x:c r="H5602" s="1" t="n">
        <x:v>0</x:v>
      </x:c>
      <x:c r="I5602" s="1" t="n">
        <x:v>3</x:v>
      </x:c>
      <x:c r="J5602" s="1" t="n">
        <x:v>0.8</x:v>
      </x:c>
      <x:c r="K5602" s="1" t="n">
        <x:v>0</x:v>
      </x:c>
      <x:c r="L5602" s="1" t="n">
        <x:v>96.2</x:v>
      </x:c>
      <x:c r="M5602" s="1" t="n">
        <x:v>5.7</x:v>
      </x:c>
      <x:c r="N5602" s="1" t="n">
        <x:v>12</x:v>
      </x:c>
      <x:c r="O5602" s="1" t="n">
        <x:f aca="0">24*MAX(0,EOMONTH(B5602,0)-MAX(B5602,INDEX(Device_Inventory!$K$2:$K$1201,MATCH(A5602,Device_Inventory!$A$2:$A$1201,0)))+1)</x:f>
        <x:v>672</x:v>
      </x:c>
      <x:c r="P5602" s="11" t="b">
        <x:f aca="0">INDEX(Device_Inventory!$K$2:$K$1201,MATCH(A5602,Device_Inventory!$A$2:$A$1201,0))&gt;B5602</x:f>
        <x:v>0</x:v>
      </x:c>
      <x:c r="Q5602" s="1" t="str">
        <x:f aca="0">IF(D5602&gt;O5602,"Fail: operating hours exceed in-service hours",IF(D5602+M5602&gt;O5602,"Fail: operating + unavailable hours exceed in-service hours",IF(P5602,"Partial month: within in-service hours","OK")))</x:f>
        <x:v>OK</x:v>
      </x:c>
    </x:row>
    <x:row r="5603" ht="15" hidden="0" customHeight="1">
      <x:c r="A5603" s="1" t="s">
        <x:v>1578</x:v>
      </x:c>
      <x:c r="B5603" s="14" t="n">
        <x:v>46082</x:v>
      </x:c>
      <x:c r="C5603" s="1" t="n">
        <x:v>49.6</x:v>
      </x:c>
      <x:c r="D5603" s="1" t="n">
        <x:v>313.3</x:v>
      </x:c>
      <x:c r="E5603" s="1" t="n">
        <x:v>28</x:v>
      </x:c>
      <x:c r="F5603" s="1" t="n">
        <x:v>3</x:v>
      </x:c>
      <x:c r="G5603" s="1" t="n">
        <x:v>25</x:v>
      </x:c>
      <x:c r="H5603" s="1" t="n">
        <x:v>0</x:v>
      </x:c>
      <x:c r="I5603" s="1" t="n">
        <x:v>1</x:v>
      </x:c>
      <x:c r="J5603" s="1" t="n">
        <x:v>1.05</x:v>
      </x:c>
      <x:c r="K5603" s="1" t="n">
        <x:v>0</x:v>
      </x:c>
      <x:c r="L5603" s="1" t="n">
        <x:v>92.2</x:v>
      </x:c>
      <x:c r="M5603" s="1" t="n">
        <x:v>2.1</x:v>
      </x:c>
      <x:c r="N5603" s="1" t="n">
        <x:v>7.1</x:v>
      </x:c>
      <x:c r="O5603" s="1" t="n">
        <x:f aca="0">24*MAX(0,EOMONTH(B5603,0)-MAX(B5603,INDEX(Device_Inventory!$K$2:$K$1201,MATCH(A5603,Device_Inventory!$A$2:$A$1201,0)))+1)</x:f>
        <x:v>744</x:v>
      </x:c>
      <x:c r="P5603" s="11" t="b">
        <x:f aca="0">INDEX(Device_Inventory!$K$2:$K$1201,MATCH(A5603,Device_Inventory!$A$2:$A$1201,0))&gt;B5603</x:f>
        <x:v>0</x:v>
      </x:c>
      <x:c r="Q5603" s="1" t="str">
        <x:f aca="0">IF(D5603&gt;O5603,"Fail: operating hours exceed in-service hours",IF(D5603+M5603&gt;O5603,"Fail: operating + unavailable hours exceed in-service hours",IF(P5603,"Partial month: within in-service hours","OK")))</x:f>
        <x:v>OK</x:v>
      </x:c>
    </x:row>
    <x:row r="5604" ht="15" hidden="0" customHeight="1">
      <x:c r="A5604" s="1" t="s">
        <x:v>1578</x:v>
      </x:c>
      <x:c r="B5604" s="14" t="n">
        <x:v>46113</x:v>
      </x:c>
      <x:c r="C5604" s="1" t="n">
        <x:v>60.4</x:v>
      </x:c>
      <x:c r="D5604" s="1" t="n">
        <x:v>401.3</x:v>
      </x:c>
      <x:c r="E5604" s="1" t="n">
        <x:v>27</x:v>
      </x:c>
      <x:c r="F5604" s="1" t="n">
        <x:v>0</x:v>
      </x:c>
      <x:c r="G5604" s="1" t="n">
        <x:v>38</x:v>
      </x:c>
      <x:c r="H5604" s="1" t="n">
        <x:v>0</x:v>
      </x:c>
      <x:c r="I5604" s="1" t="n">
        <x:v>3</x:v>
      </x:c>
      <x:c r="J5604" s="1" t="n">
        <x:v>0.8</x:v>
      </x:c>
      <x:c r="K5604" s="1" t="n">
        <x:v>0</x:v>
      </x:c>
      <x:c r="L5604" s="1" t="n">
        <x:v>95.1</x:v>
      </x:c>
      <x:c r="M5604" s="1" t="n">
        <x:v>13</x:v>
      </x:c>
      <x:c r="N5604" s="1" t="n">
        <x:v>12.2</x:v>
      </x:c>
      <x:c r="O5604" s="1" t="n">
        <x:f aca="0">24*MAX(0,EOMONTH(B5604,0)-MAX(B5604,INDEX(Device_Inventory!$K$2:$K$1201,MATCH(A5604,Device_Inventory!$A$2:$A$1201,0)))+1)</x:f>
        <x:v>720</x:v>
      </x:c>
      <x:c r="P5604" s="11" t="b">
        <x:f aca="0">INDEX(Device_Inventory!$K$2:$K$1201,MATCH(A5604,Device_Inventory!$A$2:$A$1201,0))&gt;B5604</x:f>
        <x:v>0</x:v>
      </x:c>
      <x:c r="Q5604" s="1" t="str">
        <x:f aca="0">IF(D5604&gt;O5604,"Fail: operating hours exceed in-service hours",IF(D5604+M5604&gt;O5604,"Fail: operating + unavailable hours exceed in-service hours",IF(P5604,"Partial month: within in-service hours","OK")))</x:f>
        <x:v>OK</x:v>
      </x:c>
    </x:row>
    <x:row r="5605" ht="15" hidden="0" customHeight="1">
      <x:c r="A5605" s="1" t="s">
        <x:v>1578</x:v>
      </x:c>
      <x:c r="B5605" s="14" t="n">
        <x:v>46143</x:v>
      </x:c>
      <x:c r="C5605" s="1" t="n">
        <x:v>63.7</x:v>
      </x:c>
      <x:c r="D5605" s="1" t="n">
        <x:v>382.5</x:v>
      </x:c>
      <x:c r="E5605" s="1" t="n">
        <x:v>36</x:v>
      </x:c>
      <x:c r="F5605" s="1" t="n">
        <x:v>3</x:v>
      </x:c>
      <x:c r="G5605" s="1" t="n">
        <x:v>46</x:v>
      </x:c>
      <x:c r="H5605" s="1" t="n">
        <x:v>0</x:v>
      </x:c>
      <x:c r="I5605" s="1" t="n">
        <x:v>3</x:v>
      </x:c>
      <x:c r="J5605" s="1" t="n">
        <x:v>0.49</x:v>
      </x:c>
      <x:c r="K5605" s="1" t="n">
        <x:v>0</x:v>
      </x:c>
      <x:c r="L5605" s="1" t="n">
        <x:v>92.2</x:v>
      </x:c>
      <x:c r="M5605" s="1" t="n">
        <x:v>0</x:v>
      </x:c>
      <x:c r="N5605" s="1" t="n">
        <x:v>7.8</x:v>
      </x:c>
      <x:c r="O5605" s="1" t="n">
        <x:f aca="0">24*MAX(0,EOMONTH(B5605,0)-MAX(B5605,INDEX(Device_Inventory!$K$2:$K$1201,MATCH(A5605,Device_Inventory!$A$2:$A$1201,0)))+1)</x:f>
        <x:v>744</x:v>
      </x:c>
      <x:c r="P5605" s="11" t="b">
        <x:f aca="0">INDEX(Device_Inventory!$K$2:$K$1201,MATCH(A5605,Device_Inventory!$A$2:$A$1201,0))&gt;B5605</x:f>
        <x:v>0</x:v>
      </x:c>
      <x:c r="Q5605" s="1" t="str">
        <x:f aca="0">IF(D5605&gt;O5605,"Fail: operating hours exceed in-service hours",IF(D5605+M5605&gt;O5605,"Fail: operating + unavailable hours exceed in-service hours",IF(P5605,"Partial month: within in-service hours","OK")))</x:f>
        <x:v>OK</x:v>
      </x:c>
    </x:row>
    <x:row r="5606" ht="15" hidden="0" customHeight="1">
      <x:c r="A5606" s="1" t="s">
        <x:v>1578</x:v>
      </x:c>
      <x:c r="B5606" s="14" t="n">
        <x:v>46174</x:v>
      </x:c>
      <x:c r="C5606" s="1" t="n">
        <x:v>75.2</x:v>
      </x:c>
      <x:c r="D5606" s="1" t="n">
        <x:v>523.4</x:v>
      </x:c>
      <x:c r="E5606" s="1" t="n">
        <x:v>23</x:v>
      </x:c>
      <x:c r="F5606" s="1" t="n">
        <x:v>0</x:v>
      </x:c>
      <x:c r="G5606" s="1" t="n">
        <x:v>39</x:v>
      </x:c>
      <x:c r="H5606" s="1" t="n">
        <x:v>0</x:v>
      </x:c>
      <x:c r="I5606" s="1" t="n">
        <x:v>6</x:v>
      </x:c>
      <x:c r="J5606" s="1" t="n">
        <x:v>0.6</x:v>
      </x:c>
      <x:c r="K5606" s="1" t="n">
        <x:v>1</x:v>
      </x:c>
      <x:c r="L5606" s="1" t="n">
        <x:v>94.1</x:v>
      </x:c>
      <x:c r="M5606" s="1" t="n">
        <x:v>0.7</x:v>
      </x:c>
      <x:c r="N5606" s="1" t="n">
        <x:v>16.4</x:v>
      </x:c>
      <x:c r="O5606" s="1" t="n">
        <x:f aca="0">24*MAX(0,EOMONTH(B5606,0)-MAX(B5606,INDEX(Device_Inventory!$K$2:$K$1201,MATCH(A5606,Device_Inventory!$A$2:$A$1201,0)))+1)</x:f>
        <x:v>720</x:v>
      </x:c>
      <x:c r="P5606" s="11" t="b">
        <x:f aca="0">INDEX(Device_Inventory!$K$2:$K$1201,MATCH(A5606,Device_Inventory!$A$2:$A$1201,0))&gt;B5606</x:f>
        <x:v>0</x:v>
      </x:c>
      <x:c r="Q5606" s="1" t="str">
        <x:f aca="0">IF(D5606&gt;O5606,"Fail: operating hours exceed in-service hours",IF(D5606+M5606&gt;O5606,"Fail: operating + unavailable hours exceed in-service hours",IF(P5606,"Partial month: within in-service hours","OK")))</x:f>
        <x:v>OK</x:v>
      </x:c>
    </x:row>
    <x:row r="5607" ht="15" hidden="0" customHeight="1">
      <x:c r="A5607" s="1" t="s">
        <x:v>1578</x:v>
      </x:c>
      <x:c r="B5607" s="14" t="n">
        <x:v>46204</x:v>
      </x:c>
      <x:c r="C5607" s="1" t="n">
        <x:v>45.4</x:v>
      </x:c>
      <x:c r="D5607" s="1" t="n">
        <x:v>249.3</x:v>
      </x:c>
      <x:c r="E5607" s="1" t="n">
        <x:v>24</x:v>
      </x:c>
      <x:c r="F5607" s="1" t="n">
        <x:v>2</x:v>
      </x:c>
      <x:c r="G5607" s="1" t="n">
        <x:v>29</x:v>
      </x:c>
      <x:c r="H5607" s="1" t="n">
        <x:v>0</x:v>
      </x:c>
      <x:c r="I5607" s="1" t="n">
        <x:v>2</x:v>
      </x:c>
      <x:c r="J5607" s="1" t="n">
        <x:v>0.65</x:v>
      </x:c>
      <x:c r="K5607" s="1" t="n">
        <x:v>0</x:v>
      </x:c>
      <x:c r="L5607" s="1" t="n">
        <x:v>93.8</x:v>
      </x:c>
      <x:c r="M5607" s="1" t="n">
        <x:v>5.7</x:v>
      </x:c>
      <x:c r="N5607" s="1" t="n">
        <x:v>9.3</x:v>
      </x:c>
      <x:c r="O5607" s="1" t="n">
        <x:f aca="0">24*MAX(0,EOMONTH(B5607,0)-MAX(B5607,INDEX(Device_Inventory!$K$2:$K$1201,MATCH(A5607,Device_Inventory!$A$2:$A$1201,0)))+1)</x:f>
        <x:v>744</x:v>
      </x:c>
      <x:c r="P5607" s="11" t="b">
        <x:f aca="0">INDEX(Device_Inventory!$K$2:$K$1201,MATCH(A5607,Device_Inventory!$A$2:$A$1201,0))&gt;B5607</x:f>
        <x:v>0</x:v>
      </x:c>
      <x:c r="Q5607" s="1" t="str">
        <x:f aca="0">IF(D5607&gt;O5607,"Fail: operating hours exceed in-service hours",IF(D5607+M5607&gt;O5607,"Fail: operating + unavailable hours exceed in-service hours",IF(P5607,"Partial month: within in-service hours","OK")))</x:f>
        <x:v>OK</x:v>
      </x:c>
    </x:row>
    <x:row r="5608" ht="15" hidden="0" customHeight="1">
      <x:c r="A5608" s="1" t="s">
        <x:v>4341</x:v>
      </x:c>
      <x:c r="B5608" s="14" t="n">
        <x:v>46054</x:v>
      </x:c>
      <x:c r="C5608" s="1" t="n">
        <x:v>21.3</x:v>
      </x:c>
      <x:c r="D5608" s="1" t="n">
        <x:v>129.5</x:v>
      </x:c>
      <x:c r="E5608" s="1" t="n">
        <x:v>23</x:v>
      </x:c>
      <x:c r="F5608" s="1" t="n">
        <x:v>3</x:v>
      </x:c>
      <x:c r="G5608" s="1" t="n">
        <x:v>25</x:v>
      </x:c>
      <x:c r="H5608" s="1" t="n">
        <x:v>1</x:v>
      </x:c>
      <x:c r="I5608" s="1" t="n">
        <x:v>0</x:v>
      </x:c>
      <x:c r="J5608" s="1" t="n">
        <x:v>1.82</x:v>
      </x:c>
      <x:c r="K5608" s="1" t="n">
        <x:v>1</x:v>
      </x:c>
      <x:c r="L5608" s="1" t="n">
        <x:v>99.5</x:v>
      </x:c>
      <x:c r="M5608" s="1" t="n">
        <x:v>10.2</x:v>
      </x:c>
      <x:c r="N5608" s="1" t="n">
        <x:v>6.8</x:v>
      </x:c>
      <x:c r="O5608" s="1" t="n">
        <x:f aca="0">24*MAX(0,EOMONTH(B5608,0)-MAX(B5608,INDEX(Device_Inventory!$K$2:$K$1201,MATCH(A5608,Device_Inventory!$A$2:$A$1201,0)))+1)</x:f>
        <x:v>672</x:v>
      </x:c>
      <x:c r="P5608" s="11" t="b">
        <x:f aca="0">INDEX(Device_Inventory!$K$2:$K$1201,MATCH(A5608,Device_Inventory!$A$2:$A$1201,0))&gt;B5608</x:f>
        <x:v>0</x:v>
      </x:c>
      <x:c r="Q5608" s="1" t="str">
        <x:f aca="0">IF(D5608&gt;O5608,"Fail: operating hours exceed in-service hours",IF(D5608+M5608&gt;O5608,"Fail: operating + unavailable hours exceed in-service hours",IF(P5608,"Partial month: within in-service hours","OK")))</x:f>
        <x:v>OK</x:v>
      </x:c>
    </x:row>
    <x:row r="5609" ht="15" hidden="0" customHeight="1">
      <x:c r="A5609" s="1" t="s">
        <x:v>4341</x:v>
      </x:c>
      <x:c r="B5609" s="14" t="n">
        <x:v>46082</x:v>
      </x:c>
      <x:c r="C5609" s="1" t="n">
        <x:v>39.1</x:v>
      </x:c>
      <x:c r="D5609" s="1" t="n">
        <x:v>282.2</x:v>
      </x:c>
      <x:c r="E5609" s="1" t="n">
        <x:v>25</x:v>
      </x:c>
      <x:c r="F5609" s="1" t="n">
        <x:v>2</x:v>
      </x:c>
      <x:c r="G5609" s="1" t="n">
        <x:v>38</x:v>
      </x:c>
      <x:c r="H5609" s="1" t="n">
        <x:v>3</x:v>
      </x:c>
      <x:c r="I5609" s="1" t="n">
        <x:v>1</x:v>
      </x:c>
      <x:c r="J5609" s="1" t="n">
        <x:v>1.16</x:v>
      </x:c>
      <x:c r="K5609" s="1" t="n">
        <x:v>3</x:v>
      </x:c>
      <x:c r="L5609" s="1" t="n">
        <x:v>92.5</x:v>
      </x:c>
      <x:c r="M5609" s="1" t="n">
        <x:v>16.5</x:v>
      </x:c>
      <x:c r="N5609" s="1" t="n">
        <x:v>6.5</x:v>
      </x:c>
      <x:c r="O5609" s="1" t="n">
        <x:f aca="0">24*MAX(0,EOMONTH(B5609,0)-MAX(B5609,INDEX(Device_Inventory!$K$2:$K$1201,MATCH(A5609,Device_Inventory!$A$2:$A$1201,0)))+1)</x:f>
        <x:v>744</x:v>
      </x:c>
      <x:c r="P5609" s="11" t="b">
        <x:f aca="0">INDEX(Device_Inventory!$K$2:$K$1201,MATCH(A5609,Device_Inventory!$A$2:$A$1201,0))&gt;B5609</x:f>
        <x:v>0</x:v>
      </x:c>
      <x:c r="Q5609" s="1" t="str">
        <x:f aca="0">IF(D5609&gt;O5609,"Fail: operating hours exceed in-service hours",IF(D5609+M5609&gt;O5609,"Fail: operating + unavailable hours exceed in-service hours",IF(P5609,"Partial month: within in-service hours","OK")))</x:f>
        <x:v>OK</x:v>
      </x:c>
    </x:row>
    <x:row r="5610" ht="15" hidden="0" customHeight="1">
      <x:c r="A5610" s="1" t="s">
        <x:v>4341</x:v>
      </x:c>
      <x:c r="B5610" s="14" t="n">
        <x:v>46113</x:v>
      </x:c>
      <x:c r="C5610" s="1" t="n">
        <x:v>27.3</x:v>
      </x:c>
      <x:c r="D5610" s="1" t="n">
        <x:v>166.6</x:v>
      </x:c>
      <x:c r="E5610" s="1" t="n">
        <x:v>19</x:v>
      </x:c>
      <x:c r="F5610" s="1" t="n">
        <x:v>5</x:v>
      </x:c>
      <x:c r="G5610" s="1" t="n">
        <x:v>18</x:v>
      </x:c>
      <x:c r="H5610" s="1" t="n">
        <x:v>1</x:v>
      </x:c>
      <x:c r="I5610" s="1" t="n">
        <x:v>0</x:v>
      </x:c>
      <x:c r="J5610" s="1" t="n">
        <x:v>2.04</x:v>
      </x:c>
      <x:c r="K5610" s="1" t="n">
        <x:v>1</x:v>
      </x:c>
      <x:c r="L5610" s="1" t="n">
        <x:v>96.6</x:v>
      </x:c>
      <x:c r="M5610" s="1" t="n">
        <x:v>8.3</x:v>
      </x:c>
      <x:c r="N5610" s="1" t="n">
        <x:v>8.7</x:v>
      </x:c>
      <x:c r="O5610" s="1" t="n">
        <x:f aca="0">24*MAX(0,EOMONTH(B5610,0)-MAX(B5610,INDEX(Device_Inventory!$K$2:$K$1201,MATCH(A5610,Device_Inventory!$A$2:$A$1201,0)))+1)</x:f>
        <x:v>720</x:v>
      </x:c>
      <x:c r="P5610" s="11" t="b">
        <x:f aca="0">INDEX(Device_Inventory!$K$2:$K$1201,MATCH(A5610,Device_Inventory!$A$2:$A$1201,0))&gt;B5610</x:f>
        <x:v>0</x:v>
      </x:c>
      <x:c r="Q5610" s="1" t="str">
        <x:f aca="0">IF(D5610&gt;O5610,"Fail: operating hours exceed in-service hours",IF(D5610+M5610&gt;O5610,"Fail: operating + unavailable hours exceed in-service hours",IF(P5610,"Partial month: within in-service hours","OK")))</x:f>
        <x:v>OK</x:v>
      </x:c>
    </x:row>
    <x:row r="5611" ht="15" hidden="0" customHeight="1">
      <x:c r="A5611" s="1" t="s">
        <x:v>4341</x:v>
      </x:c>
      <x:c r="B5611" s="14" t="n">
        <x:v>46143</x:v>
      </x:c>
      <x:c r="C5611" s="1" t="n">
        <x:v>38.7</x:v>
      </x:c>
      <x:c r="D5611" s="1" t="n">
        <x:v>278.5</x:v>
      </x:c>
      <x:c r="E5611" s="1" t="n">
        <x:v>30</x:v>
      </x:c>
      <x:c r="F5611" s="1" t="n">
        <x:v>7</x:v>
      </x:c>
      <x:c r="G5611" s="1" t="n">
        <x:v>31</x:v>
      </x:c>
      <x:c r="H5611" s="1" t="n">
        <x:v>1</x:v>
      </x:c>
      <x:c r="I5611" s="1" t="n">
        <x:v>3</x:v>
      </x:c>
      <x:c r="J5611" s="1" t="n">
        <x:v>1.39</x:v>
      </x:c>
      <x:c r="K5611" s="1" t="n">
        <x:v>1</x:v>
      </x:c>
      <x:c r="L5611" s="1" t="n">
        <x:v>97.4</x:v>
      </x:c>
      <x:c r="M5611" s="1" t="n">
        <x:v>12.8</x:v>
      </x:c>
      <x:c r="N5611" s="1" t="n">
        <x:v>5.2</x:v>
      </x:c>
      <x:c r="O5611" s="1" t="n">
        <x:f aca="0">24*MAX(0,EOMONTH(B5611,0)-MAX(B5611,INDEX(Device_Inventory!$K$2:$K$1201,MATCH(A5611,Device_Inventory!$A$2:$A$1201,0)))+1)</x:f>
        <x:v>744</x:v>
      </x:c>
      <x:c r="P5611" s="11" t="b">
        <x:f aca="0">INDEX(Device_Inventory!$K$2:$K$1201,MATCH(A5611,Device_Inventory!$A$2:$A$1201,0))&gt;B5611</x:f>
        <x:v>0</x:v>
      </x:c>
      <x:c r="Q5611" s="1" t="str">
        <x:f aca="0">IF(D5611&gt;O5611,"Fail: operating hours exceed in-service hours",IF(D5611+M5611&gt;O5611,"Fail: operating + unavailable hours exceed in-service hours",IF(P5611,"Partial month: within in-service hours","OK")))</x:f>
        <x:v>OK</x:v>
      </x:c>
    </x:row>
    <x:row r="5612" ht="15" hidden="0" customHeight="1">
      <x:c r="A5612" s="1" t="s">
        <x:v>4341</x:v>
      </x:c>
      <x:c r="B5612" s="14" t="n">
        <x:v>46174</x:v>
      </x:c>
      <x:c r="C5612" s="1" t="n">
        <x:v>42.9</x:v>
      </x:c>
      <x:c r="D5612" s="1" t="n">
        <x:v>249.4</x:v>
      </x:c>
      <x:c r="E5612" s="1" t="n">
        <x:v>30</x:v>
      </x:c>
      <x:c r="F5612" s="1" t="n">
        <x:v>4</x:v>
      </x:c>
      <x:c r="G5612" s="1" t="n">
        <x:v>26</x:v>
      </x:c>
      <x:c r="H5612" s="1" t="n">
        <x:v>2</x:v>
      </x:c>
      <x:c r="I5612" s="1" t="n">
        <x:v>0</x:v>
      </x:c>
      <x:c r="J5612" s="1" t="n">
        <x:v>1.88</x:v>
      </x:c>
      <x:c r="K5612" s="1" t="n">
        <x:v>2</x:v>
      </x:c>
      <x:c r="L5612" s="1" t="n">
        <x:v>94.3</x:v>
      </x:c>
      <x:c r="M5612" s="1" t="n">
        <x:v>9.1</x:v>
      </x:c>
      <x:c r="N5612" s="1" t="n">
        <x:v>13.7</x:v>
      </x:c>
      <x:c r="O5612" s="1" t="n">
        <x:f aca="0">24*MAX(0,EOMONTH(B5612,0)-MAX(B5612,INDEX(Device_Inventory!$K$2:$K$1201,MATCH(A5612,Device_Inventory!$A$2:$A$1201,0)))+1)</x:f>
        <x:v>720</x:v>
      </x:c>
      <x:c r="P5612" s="11" t="b">
        <x:f aca="0">INDEX(Device_Inventory!$K$2:$K$1201,MATCH(A5612,Device_Inventory!$A$2:$A$1201,0))&gt;B5612</x:f>
        <x:v>0</x:v>
      </x:c>
      <x:c r="Q5612" s="1" t="str">
        <x:f aca="0">IF(D5612&gt;O5612,"Fail: operating hours exceed in-service hours",IF(D5612+M5612&gt;O5612,"Fail: operating + unavailable hours exceed in-service hours",IF(P5612,"Partial month: within in-service hours","OK")))</x:f>
        <x:v>OK</x:v>
      </x:c>
    </x:row>
    <x:row r="5613" ht="15" hidden="0" customHeight="1">
      <x:c r="A5613" s="1" t="s">
        <x:v>4341</x:v>
      </x:c>
      <x:c r="B5613" s="14" t="n">
        <x:v>46204</x:v>
      </x:c>
      <x:c r="C5613" s="1" t="n">
        <x:v>33</x:v>
      </x:c>
      <x:c r="D5613" s="1" t="n">
        <x:v>207.9</x:v>
      </x:c>
      <x:c r="E5613" s="1" t="n">
        <x:v>24</x:v>
      </x:c>
      <x:c r="F5613" s="1" t="n">
        <x:v>3</x:v>
      </x:c>
      <x:c r="G5613" s="1" t="n">
        <x:v>24</x:v>
      </x:c>
      <x:c r="H5613" s="1" t="n">
        <x:v>1</x:v>
      </x:c>
      <x:c r="I5613" s="1" t="n">
        <x:v>2</x:v>
      </x:c>
      <x:c r="J5613" s="1" t="n">
        <x:v>1.66</x:v>
      </x:c>
      <x:c r="K5613" s="1" t="n">
        <x:v>3</x:v>
      </x:c>
      <x:c r="L5613" s="1" t="n">
        <x:v>93.2</x:v>
      </x:c>
      <x:c r="M5613" s="1" t="n">
        <x:v>6.8</x:v>
      </x:c>
      <x:c r="N5613" s="1" t="n">
        <x:v>3.3</x:v>
      </x:c>
      <x:c r="O5613" s="1" t="n">
        <x:f aca="0">24*MAX(0,EOMONTH(B5613,0)-MAX(B5613,INDEX(Device_Inventory!$K$2:$K$1201,MATCH(A5613,Device_Inventory!$A$2:$A$1201,0)))+1)</x:f>
        <x:v>744</x:v>
      </x:c>
      <x:c r="P5613" s="11" t="b">
        <x:f aca="0">INDEX(Device_Inventory!$K$2:$K$1201,MATCH(A5613,Device_Inventory!$A$2:$A$1201,0))&gt;B5613</x:f>
        <x:v>0</x:v>
      </x:c>
      <x:c r="Q5613" s="1" t="str">
        <x:f aca="0">IF(D5613&gt;O5613,"Fail: operating hours exceed in-service hours",IF(D5613+M5613&gt;O5613,"Fail: operating + unavailable hours exceed in-service hours",IF(P5613,"Partial month: within in-service hours","OK")))</x:f>
        <x:v>OK</x:v>
      </x:c>
    </x:row>
    <x:row r="5614" ht="15" hidden="0" customHeight="1">
      <x:c r="A5614" s="1" t="s">
        <x:v>4344</x:v>
      </x:c>
      <x:c r="B5614" s="14" t="n">
        <x:v>46054</x:v>
      </x:c>
      <x:c r="C5614" s="1" t="n">
        <x:v>58.4</x:v>
      </x:c>
      <x:c r="D5614" s="1" t="n">
        <x:v>331.5</x:v>
      </x:c>
      <x:c r="E5614" s="1" t="n">
        <x:v>10</x:v>
      </x:c>
      <x:c r="F5614" s="1" t="n">
        <x:v>0</x:v>
      </x:c>
      <x:c r="G5614" s="1" t="n">
        <x:v>36</x:v>
      </x:c>
      <x:c r="H5614" s="1" t="n">
        <x:v>0</x:v>
      </x:c>
      <x:c r="I5614" s="1" t="n">
        <x:v>2</x:v>
      </x:c>
      <x:c r="J5614" s="1" t="n">
        <x:v>0.76</x:v>
      </x:c>
      <x:c r="K5614" s="1" t="n">
        <x:v>1</x:v>
      </x:c>
      <x:c r="L5614" s="1" t="n">
        <x:v>95.9</x:v>
      </x:c>
      <x:c r="M5614" s="1" t="n">
        <x:v>4.7</x:v>
      </x:c>
      <x:c r="N5614" s="1" t="n">
        <x:v>10.8</x:v>
      </x:c>
      <x:c r="O5614" s="1" t="n">
        <x:f aca="0">24*MAX(0,EOMONTH(B5614,0)-MAX(B5614,INDEX(Device_Inventory!$K$2:$K$1201,MATCH(A5614,Device_Inventory!$A$2:$A$1201,0)))+1)</x:f>
        <x:v>672</x:v>
      </x:c>
      <x:c r="P5614" s="11" t="b">
        <x:f aca="0">INDEX(Device_Inventory!$K$2:$K$1201,MATCH(A5614,Device_Inventory!$A$2:$A$1201,0))&gt;B5614</x:f>
        <x:v>0</x:v>
      </x:c>
      <x:c r="Q5614" s="1" t="str">
        <x:f aca="0">IF(D5614&gt;O5614,"Fail: operating hours exceed in-service hours",IF(D5614+M5614&gt;O5614,"Fail: operating + unavailable hours exceed in-service hours",IF(P5614,"Partial month: within in-service hours","OK")))</x:f>
        <x:v>OK</x:v>
      </x:c>
    </x:row>
    <x:row r="5615" ht="15" hidden="0" customHeight="1">
      <x:c r="A5615" s="1" t="s">
        <x:v>4344</x:v>
      </x:c>
      <x:c r="B5615" s="14" t="n">
        <x:v>46082</x:v>
      </x:c>
      <x:c r="C5615" s="1" t="n">
        <x:v>65.7</x:v>
      </x:c>
      <x:c r="D5615" s="1" t="n">
        <x:v>457.9</x:v>
      </x:c>
      <x:c r="E5615" s="1" t="n">
        <x:v>19</x:v>
      </x:c>
      <x:c r="F5615" s="1" t="n">
        <x:v>0</x:v>
      </x:c>
      <x:c r="G5615" s="1" t="n">
        <x:v>35</x:v>
      </x:c>
      <x:c r="H5615" s="1" t="n">
        <x:v>0</x:v>
      </x:c>
      <x:c r="I5615" s="1" t="n">
        <x:v>2</x:v>
      </x:c>
      <x:c r="J5615" s="1" t="n">
        <x:v>0.52</x:v>
      </x:c>
      <x:c r="K5615" s="1" t="n">
        <x:v>0</x:v>
      </x:c>
      <x:c r="L5615" s="1" t="n">
        <x:v>91.2</x:v>
      </x:c>
      <x:c r="M5615" s="1" t="n">
        <x:v>0</x:v>
      </x:c>
      <x:c r="N5615" s="1" t="n">
        <x:v>15.5</x:v>
      </x:c>
      <x:c r="O5615" s="1" t="n">
        <x:f aca="0">24*MAX(0,EOMONTH(B5615,0)-MAX(B5615,INDEX(Device_Inventory!$K$2:$K$1201,MATCH(A5615,Device_Inventory!$A$2:$A$1201,0)))+1)</x:f>
        <x:v>744</x:v>
      </x:c>
      <x:c r="P5615" s="11" t="b">
        <x:f aca="0">INDEX(Device_Inventory!$K$2:$K$1201,MATCH(A5615,Device_Inventory!$A$2:$A$1201,0))&gt;B5615</x:f>
        <x:v>0</x:v>
      </x:c>
      <x:c r="Q5615" s="1" t="str">
        <x:f aca="0">IF(D5615&gt;O5615,"Fail: operating hours exceed in-service hours",IF(D5615+M5615&gt;O5615,"Fail: operating + unavailable hours exceed in-service hours",IF(P5615,"Partial month: within in-service hours","OK")))</x:f>
        <x:v>OK</x:v>
      </x:c>
    </x:row>
    <x:row r="5616" ht="15" hidden="0" customHeight="1">
      <x:c r="A5616" s="1" t="s">
        <x:v>4344</x:v>
      </x:c>
      <x:c r="B5616" s="14" t="n">
        <x:v>46113</x:v>
      </x:c>
      <x:c r="C5616" s="1" t="n">
        <x:v>83.6</x:v>
      </x:c>
      <x:c r="D5616" s="1" t="n">
        <x:v>534.7</x:v>
      </x:c>
      <x:c r="E5616" s="1" t="n">
        <x:v>21</x:v>
      </x:c>
      <x:c r="F5616" s="1" t="n">
        <x:v>0</x:v>
      </x:c>
      <x:c r="G5616" s="1" t="n">
        <x:v>46</x:v>
      </x:c>
      <x:c r="H5616" s="1" t="n">
        <x:v>0</x:v>
      </x:c>
      <x:c r="I5616" s="1" t="n">
        <x:v>2</x:v>
      </x:c>
      <x:c r="J5616" s="1" t="n">
        <x:v>0</x:v>
      </x:c>
      <x:c r="K5616" s="1" t="n">
        <x:v>2</x:v>
      </x:c>
      <x:c r="L5616" s="1" t="n">
        <x:v>95.3</x:v>
      </x:c>
      <x:c r="M5616" s="1" t="n">
        <x:v>0</x:v>
      </x:c>
      <x:c r="N5616" s="1" t="n">
        <x:v>19.2</x:v>
      </x:c>
      <x:c r="O5616" s="1" t="n">
        <x:f aca="0">24*MAX(0,EOMONTH(B5616,0)-MAX(B5616,INDEX(Device_Inventory!$K$2:$K$1201,MATCH(A5616,Device_Inventory!$A$2:$A$1201,0)))+1)</x:f>
        <x:v>720</x:v>
      </x:c>
      <x:c r="P5616" s="11" t="b">
        <x:f aca="0">INDEX(Device_Inventory!$K$2:$K$1201,MATCH(A5616,Device_Inventory!$A$2:$A$1201,0))&gt;B5616</x:f>
        <x:v>0</x:v>
      </x:c>
      <x:c r="Q5616" s="1" t="str">
        <x:f aca="0">IF(D5616&gt;O5616,"Fail: operating hours exceed in-service hours",IF(D5616+M5616&gt;O5616,"Fail: operating + unavailable hours exceed in-service hours",IF(P5616,"Partial month: within in-service hours","OK")))</x:f>
        <x:v>OK</x:v>
      </x:c>
    </x:row>
    <x:row r="5617" ht="15" hidden="0" customHeight="1">
      <x:c r="A5617" s="1" t="s">
        <x:v>4344</x:v>
      </x:c>
      <x:c r="B5617" s="14" t="n">
        <x:v>46143</x:v>
      </x:c>
      <x:c r="C5617" s="1" t="n">
        <x:v>82.5</x:v>
      </x:c>
      <x:c r="D5617" s="1" t="n">
        <x:v>593.3</x:v>
      </x:c>
      <x:c r="E5617" s="1" t="n">
        <x:v>25</x:v>
      </x:c>
      <x:c r="F5617" s="1" t="n">
        <x:v>0</x:v>
      </x:c>
      <x:c r="G5617" s="1" t="n">
        <x:v>54</x:v>
      </x:c>
      <x:c r="H5617" s="1" t="n">
        <x:v>0</x:v>
      </x:c>
      <x:c r="I5617" s="1" t="n">
        <x:v>2</x:v>
      </x:c>
      <x:c r="J5617" s="1" t="n">
        <x:v>1.3</x:v>
      </x:c>
      <x:c r="K5617" s="1" t="n">
        <x:v>0</x:v>
      </x:c>
      <x:c r="L5617" s="1" t="n">
        <x:v>96.4</x:v>
      </x:c>
      <x:c r="M5617" s="1" t="n">
        <x:v>8.2</x:v>
      </x:c>
      <x:c r="N5617" s="1" t="n">
        <x:v>25.9</x:v>
      </x:c>
      <x:c r="O5617" s="1" t="n">
        <x:f aca="0">24*MAX(0,EOMONTH(B5617,0)-MAX(B5617,INDEX(Device_Inventory!$K$2:$K$1201,MATCH(A5617,Device_Inventory!$A$2:$A$1201,0)))+1)</x:f>
        <x:v>744</x:v>
      </x:c>
      <x:c r="P5617" s="11" t="b">
        <x:f aca="0">INDEX(Device_Inventory!$K$2:$K$1201,MATCH(A5617,Device_Inventory!$A$2:$A$1201,0))&gt;B5617</x:f>
        <x:v>0</x:v>
      </x:c>
      <x:c r="Q5617" s="1" t="str">
        <x:f aca="0">IF(D5617&gt;O5617,"Fail: operating hours exceed in-service hours",IF(D5617+M5617&gt;O5617,"Fail: operating + unavailable hours exceed in-service hours",IF(P5617,"Partial month: within in-service hours","OK")))</x:f>
        <x:v>OK</x:v>
      </x:c>
    </x:row>
    <x:row r="5618" ht="15" hidden="0" customHeight="1">
      <x:c r="A5618" s="1" t="s">
        <x:v>4344</x:v>
      </x:c>
      <x:c r="B5618" s="14" t="n">
        <x:v>46174</x:v>
      </x:c>
      <x:c r="C5618" s="1" t="n">
        <x:v>85.3</x:v>
      </x:c>
      <x:c r="D5618" s="1" t="n">
        <x:v>608.5</x:v>
      </x:c>
      <x:c r="E5618" s="1" t="n">
        <x:v>20</x:v>
      </x:c>
      <x:c r="F5618" s="1" t="n">
        <x:v>0</x:v>
      </x:c>
      <x:c r="G5618" s="1" t="n">
        <x:v>54</x:v>
      </x:c>
      <x:c r="H5618" s="1" t="n">
        <x:v>1</x:v>
      </x:c>
      <x:c r="I5618" s="1" t="n">
        <x:v>0</x:v>
      </x:c>
      <x:c r="J5618" s="1" t="n">
        <x:v>0.26</x:v>
      </x:c>
      <x:c r="K5618" s="1" t="n">
        <x:v>0</x:v>
      </x:c>
      <x:c r="L5618" s="1" t="n">
        <x:v>93.8</x:v>
      </x:c>
      <x:c r="M5618" s="1" t="n">
        <x:v>9.3</x:v>
      </x:c>
      <x:c r="N5618" s="1" t="n">
        <x:v>24.4</x:v>
      </x:c>
      <x:c r="O5618" s="1" t="n">
        <x:f aca="0">24*MAX(0,EOMONTH(B5618,0)-MAX(B5618,INDEX(Device_Inventory!$K$2:$K$1201,MATCH(A5618,Device_Inventory!$A$2:$A$1201,0)))+1)</x:f>
        <x:v>720</x:v>
      </x:c>
      <x:c r="P5618" s="11" t="b">
        <x:f aca="0">INDEX(Device_Inventory!$K$2:$K$1201,MATCH(A5618,Device_Inventory!$A$2:$A$1201,0))&gt;B5618</x:f>
        <x:v>0</x:v>
      </x:c>
      <x:c r="Q5618" s="1" t="str">
        <x:f aca="0">IF(D5618&gt;O5618,"Fail: operating hours exceed in-service hours",IF(D5618+M5618&gt;O5618,"Fail: operating + unavailable hours exceed in-service hours",IF(P5618,"Partial month: within in-service hours","OK")))</x:f>
        <x:v>OK</x:v>
      </x:c>
    </x:row>
    <x:row r="5619" ht="15" hidden="0" customHeight="1">
      <x:c r="A5619" s="1" t="s">
        <x:v>4344</x:v>
      </x:c>
      <x:c r="B5619" s="14" t="n">
        <x:v>46204</x:v>
      </x:c>
      <x:c r="C5619" s="1" t="n">
        <x:v>61.7</x:v>
      </x:c>
      <x:c r="D5619" s="1" t="n">
        <x:v>346.5</x:v>
      </x:c>
      <x:c r="E5619" s="1" t="n">
        <x:v>7</x:v>
      </x:c>
      <x:c r="F5619" s="1" t="n">
        <x:v>0</x:v>
      </x:c>
      <x:c r="G5619" s="1" t="n">
        <x:v>20</x:v>
      </x:c>
      <x:c r="H5619" s="1" t="n">
        <x:v>1</x:v>
      </x:c>
      <x:c r="I5619" s="1" t="n">
        <x:v>3</x:v>
      </x:c>
      <x:c r="J5619" s="1" t="n">
        <x:v>0.48</x:v>
      </x:c>
      <x:c r="K5619" s="1" t="n">
        <x:v>0</x:v>
      </x:c>
      <x:c r="L5619" s="1" t="n">
        <x:v>91.6</x:v>
      </x:c>
      <x:c r="M5619" s="1" t="n">
        <x:v>4</x:v>
      </x:c>
      <x:c r="N5619" s="1" t="n">
        <x:v>12.2</x:v>
      </x:c>
      <x:c r="O5619" s="1" t="n">
        <x:f aca="0">24*MAX(0,EOMONTH(B5619,0)-MAX(B5619,INDEX(Device_Inventory!$K$2:$K$1201,MATCH(A5619,Device_Inventory!$A$2:$A$1201,0)))+1)</x:f>
        <x:v>744</x:v>
      </x:c>
      <x:c r="P5619" s="11" t="b">
        <x:f aca="0">INDEX(Device_Inventory!$K$2:$K$1201,MATCH(A5619,Device_Inventory!$A$2:$A$1201,0))&gt;B5619</x:f>
        <x:v>0</x:v>
      </x:c>
      <x:c r="Q5619" s="1" t="str">
        <x:f aca="0">IF(D5619&gt;O5619,"Fail: operating hours exceed in-service hours",IF(D5619+M5619&gt;O5619,"Fail: operating + unavailable hours exceed in-service hours",IF(P5619,"Partial month: within in-service hours","OK")))</x:f>
        <x:v>OK</x:v>
      </x:c>
    </x:row>
    <x:row r="5620" ht="15" hidden="0" customHeight="1">
      <x:c r="A5620" s="1" t="s">
        <x:v>1579</x:v>
      </x:c>
      <x:c r="B5620" s="14" t="n">
        <x:v>46054</x:v>
      </x:c>
      <x:c r="C5620" s="1" t="n">
        <x:v>35.6</x:v>
      </x:c>
      <x:c r="D5620" s="1" t="n">
        <x:v>242.9</x:v>
      </x:c>
      <x:c r="E5620" s="1" t="n">
        <x:v>13</x:v>
      </x:c>
      <x:c r="F5620" s="1" t="n">
        <x:v>0</x:v>
      </x:c>
      <x:c r="G5620" s="1" t="n">
        <x:v>39</x:v>
      </x:c>
      <x:c r="H5620" s="1" t="n">
        <x:v>0</x:v>
      </x:c>
      <x:c r="I5620" s="1" t="n">
        <x:v>4</x:v>
      </x:c>
      <x:c r="J5620" s="1" t="n">
        <x:v>0.35</x:v>
      </x:c>
      <x:c r="K5620" s="1" t="n">
        <x:v>0</x:v>
      </x:c>
      <x:c r="L5620" s="1" t="n">
        <x:v>97.6</x:v>
      </x:c>
      <x:c r="M5620" s="1" t="n">
        <x:v>8.3</x:v>
      </x:c>
      <x:c r="N5620" s="1" t="n">
        <x:v>10.2</x:v>
      </x:c>
      <x:c r="O5620" s="1" t="n">
        <x:f aca="0">24*MAX(0,EOMONTH(B5620,0)-MAX(B5620,INDEX(Device_Inventory!$K$2:$K$1201,MATCH(A5620,Device_Inventory!$A$2:$A$1201,0)))+1)</x:f>
        <x:v>672</x:v>
      </x:c>
      <x:c r="P5620" s="11" t="b">
        <x:f aca="0">INDEX(Device_Inventory!$K$2:$K$1201,MATCH(A5620,Device_Inventory!$A$2:$A$1201,0))&gt;B5620</x:f>
        <x:v>0</x:v>
      </x:c>
      <x:c r="Q5620" s="1" t="str">
        <x:f aca="0">IF(D5620&gt;O5620,"Fail: operating hours exceed in-service hours",IF(D5620+M5620&gt;O5620,"Fail: operating + unavailable hours exceed in-service hours",IF(P5620,"Partial month: within in-service hours","OK")))</x:f>
        <x:v>OK</x:v>
      </x:c>
    </x:row>
    <x:row r="5621" ht="15" hidden="0" customHeight="1">
      <x:c r="A5621" s="1" t="s">
        <x:v>1579</x:v>
      </x:c>
      <x:c r="B5621" s="14" t="n">
        <x:v>46082</x:v>
      </x:c>
      <x:c r="C5621" s="1" t="n">
        <x:v>46.7</x:v>
      </x:c>
      <x:c r="D5621" s="1" t="n">
        <x:v>291.9</x:v>
      </x:c>
      <x:c r="E5621" s="1" t="n">
        <x:v>8</x:v>
      </x:c>
      <x:c r="F5621" s="1" t="n">
        <x:v>0</x:v>
      </x:c>
      <x:c r="G5621" s="1" t="n">
        <x:v>27</x:v>
      </x:c>
      <x:c r="H5621" s="1" t="n">
        <x:v>0</x:v>
      </x:c>
      <x:c r="I5621" s="1" t="n">
        <x:v>2</x:v>
      </x:c>
      <x:c r="J5621" s="1" t="n">
        <x:v>0.86</x:v>
      </x:c>
      <x:c r="K5621" s="1" t="n">
        <x:v>0</x:v>
      </x:c>
      <x:c r="L5621" s="1" t="n">
        <x:v>95</x:v>
      </x:c>
      <x:c r="M5621" s="1" t="n">
        <x:v>1</x:v>
      </x:c>
      <x:c r="N5621" s="1" t="n">
        <x:v>5.9</x:v>
      </x:c>
      <x:c r="O5621" s="1" t="n">
        <x:f aca="0">24*MAX(0,EOMONTH(B5621,0)-MAX(B5621,INDEX(Device_Inventory!$K$2:$K$1201,MATCH(A5621,Device_Inventory!$A$2:$A$1201,0)))+1)</x:f>
        <x:v>744</x:v>
      </x:c>
      <x:c r="P5621" s="11" t="b">
        <x:f aca="0">INDEX(Device_Inventory!$K$2:$K$1201,MATCH(A5621,Device_Inventory!$A$2:$A$1201,0))&gt;B5621</x:f>
        <x:v>0</x:v>
      </x:c>
      <x:c r="Q5621" s="1" t="str">
        <x:f aca="0">IF(D5621&gt;O5621,"Fail: operating hours exceed in-service hours",IF(D5621+M5621&gt;O5621,"Fail: operating + unavailable hours exceed in-service hours",IF(P5621,"Partial month: within in-service hours","OK")))</x:f>
        <x:v>OK</x:v>
      </x:c>
    </x:row>
    <x:row r="5622" ht="15" hidden="0" customHeight="1">
      <x:c r="A5622" s="1" t="s">
        <x:v>1579</x:v>
      </x:c>
      <x:c r="B5622" s="14" t="n">
        <x:v>46113</x:v>
      </x:c>
      <x:c r="C5622" s="1" t="n">
        <x:v>66.8</x:v>
      </x:c>
      <x:c r="D5622" s="1" t="n">
        <x:v>422.1</x:v>
      </x:c>
      <x:c r="E5622" s="1" t="n">
        <x:v>21</x:v>
      </x:c>
      <x:c r="F5622" s="1" t="n">
        <x:v>2</x:v>
      </x:c>
      <x:c r="G5622" s="1" t="n">
        <x:v>41</x:v>
      </x:c>
      <x:c r="H5622" s="1" t="n">
        <x:v>0</x:v>
      </x:c>
      <x:c r="I5622" s="1" t="n">
        <x:v>0</x:v>
      </x:c>
      <x:c r="J5622" s="1" t="n">
        <x:v>0.56</x:v>
      </x:c>
      <x:c r="K5622" s="1" t="n">
        <x:v>1</x:v>
      </x:c>
      <x:c r="L5622" s="1" t="n">
        <x:v>100</x:v>
      </x:c>
      <x:c r="M5622" s="1" t="n">
        <x:v>0.2</x:v>
      </x:c>
      <x:c r="N5622" s="1" t="n">
        <x:v>16.2</x:v>
      </x:c>
      <x:c r="O5622" s="1" t="n">
        <x:f aca="0">24*MAX(0,EOMONTH(B5622,0)-MAX(B5622,INDEX(Device_Inventory!$K$2:$K$1201,MATCH(A5622,Device_Inventory!$A$2:$A$1201,0)))+1)</x:f>
        <x:v>720</x:v>
      </x:c>
      <x:c r="P5622" s="11" t="b">
        <x:f aca="0">INDEX(Device_Inventory!$K$2:$K$1201,MATCH(A5622,Device_Inventory!$A$2:$A$1201,0))&gt;B5622</x:f>
        <x:v>0</x:v>
      </x:c>
      <x:c r="Q5622" s="1" t="str">
        <x:f aca="0">IF(D5622&gt;O5622,"Fail: operating hours exceed in-service hours",IF(D5622+M5622&gt;O5622,"Fail: operating + unavailable hours exceed in-service hours",IF(P5622,"Partial month: within in-service hours","OK")))</x:f>
        <x:v>OK</x:v>
      </x:c>
    </x:row>
    <x:row r="5623" ht="15" hidden="0" customHeight="1">
      <x:c r="A5623" s="1" t="s">
        <x:v>1579</x:v>
      </x:c>
      <x:c r="B5623" s="14" t="n">
        <x:v>46143</x:v>
      </x:c>
      <x:c r="C5623" s="1" t="n">
        <x:v>46.7</x:v>
      </x:c>
      <x:c r="D5623" s="1" t="n">
        <x:v>271.6</x:v>
      </x:c>
      <x:c r="E5623" s="1" t="n">
        <x:v>17</x:v>
      </x:c>
      <x:c r="F5623" s="1" t="n">
        <x:v>0</x:v>
      </x:c>
      <x:c r="G5623" s="1" t="n">
        <x:v>38</x:v>
      </x:c>
      <x:c r="H5623" s="1" t="n">
        <x:v>0</x:v>
      </x:c>
      <x:c r="I5623" s="1" t="n">
        <x:v>1</x:v>
      </x:c>
      <x:c r="J5623" s="1" t="n">
        <x:v>0.61</x:v>
      </x:c>
      <x:c r="K5623" s="1" t="n">
        <x:v>0</x:v>
      </x:c>
      <x:c r="L5623" s="1" t="n">
        <x:v>93.5</x:v>
      </x:c>
      <x:c r="M5623" s="1" t="n">
        <x:v>6.9</x:v>
      </x:c>
      <x:c r="N5623" s="1" t="n">
        <x:v>6</x:v>
      </x:c>
      <x:c r="O5623" s="1" t="n">
        <x:f aca="0">24*MAX(0,EOMONTH(B5623,0)-MAX(B5623,INDEX(Device_Inventory!$K$2:$K$1201,MATCH(A5623,Device_Inventory!$A$2:$A$1201,0)))+1)</x:f>
        <x:v>744</x:v>
      </x:c>
      <x:c r="P5623" s="11" t="b">
        <x:f aca="0">INDEX(Device_Inventory!$K$2:$K$1201,MATCH(A5623,Device_Inventory!$A$2:$A$1201,0))&gt;B5623</x:f>
        <x:v>0</x:v>
      </x:c>
      <x:c r="Q5623" s="1" t="str">
        <x:f aca="0">IF(D5623&gt;O5623,"Fail: operating hours exceed in-service hours",IF(D5623+M5623&gt;O5623,"Fail: operating + unavailable hours exceed in-service hours",IF(P5623,"Partial month: within in-service hours","OK")))</x:f>
        <x:v>OK</x:v>
      </x:c>
    </x:row>
    <x:row r="5624" ht="15" hidden="0" customHeight="1">
      <x:c r="A5624" s="1" t="s">
        <x:v>1579</x:v>
      </x:c>
      <x:c r="B5624" s="14" t="n">
        <x:v>46174</x:v>
      </x:c>
      <x:c r="C5624" s="1" t="n">
        <x:v>53.9</x:v>
      </x:c>
      <x:c r="D5624" s="1" t="n">
        <x:v>355.1</x:v>
      </x:c>
      <x:c r="E5624" s="1" t="n">
        <x:v>11</x:v>
      </x:c>
      <x:c r="F5624" s="1" t="n">
        <x:v>0</x:v>
      </x:c>
      <x:c r="G5624" s="1" t="n">
        <x:v>23</x:v>
      </x:c>
      <x:c r="H5624" s="1" t="n">
        <x:v>0</x:v>
      </x:c>
      <x:c r="I5624" s="1" t="n">
        <x:v>1</x:v>
      </x:c>
      <x:c r="J5624" s="1" t="n">
        <x:v>0.57</x:v>
      </x:c>
      <x:c r="K5624" s="1" t="n">
        <x:v>0</x:v>
      </x:c>
      <x:c r="L5624" s="1" t="n">
        <x:v>93.3</x:v>
      </x:c>
      <x:c r="M5624" s="1" t="n">
        <x:v>4.7</x:v>
      </x:c>
      <x:c r="N5624" s="1" t="n">
        <x:v>5.4</x:v>
      </x:c>
      <x:c r="O5624" s="1" t="n">
        <x:f aca="0">24*MAX(0,EOMONTH(B5624,0)-MAX(B5624,INDEX(Device_Inventory!$K$2:$K$1201,MATCH(A5624,Device_Inventory!$A$2:$A$1201,0)))+1)</x:f>
        <x:v>720</x:v>
      </x:c>
      <x:c r="P5624" s="11" t="b">
        <x:f aca="0">INDEX(Device_Inventory!$K$2:$K$1201,MATCH(A5624,Device_Inventory!$A$2:$A$1201,0))&gt;B5624</x:f>
        <x:v>0</x:v>
      </x:c>
      <x:c r="Q5624" s="1" t="str">
        <x:f aca="0">IF(D5624&gt;O5624,"Fail: operating hours exceed in-service hours",IF(D5624+M5624&gt;O5624,"Fail: operating + unavailable hours exceed in-service hours",IF(P5624,"Partial month: within in-service hours","OK")))</x:f>
        <x:v>OK</x:v>
      </x:c>
    </x:row>
    <x:row r="5625" ht="15" hidden="0" customHeight="1">
      <x:c r="A5625" s="1" t="s">
        <x:v>1579</x:v>
      </x:c>
      <x:c r="B5625" s="14" t="n">
        <x:v>46204</x:v>
      </x:c>
      <x:c r="C5625" s="1" t="n">
        <x:v>73.7</x:v>
      </x:c>
      <x:c r="D5625" s="1" t="n">
        <x:v>517.2</x:v>
      </x:c>
      <x:c r="E5625" s="1" t="n">
        <x:v>29</x:v>
      </x:c>
      <x:c r="F5625" s="1" t="n">
        <x:v>1</x:v>
      </x:c>
      <x:c r="G5625" s="1" t="n">
        <x:v>34</x:v>
      </x:c>
      <x:c r="H5625" s="1" t="n">
        <x:v>0</x:v>
      </x:c>
      <x:c r="I5625" s="1" t="n">
        <x:v>4</x:v>
      </x:c>
      <x:c r="J5625" s="1" t="n">
        <x:v>0.26</x:v>
      </x:c>
      <x:c r="K5625" s="1" t="n">
        <x:v>0</x:v>
      </x:c>
      <x:c r="L5625" s="1" t="n">
        <x:v>93.5</x:v>
      </x:c>
      <x:c r="M5625" s="1" t="n">
        <x:v>3.5</x:v>
      </x:c>
      <x:c r="N5625" s="1" t="n">
        <x:v>14.5</x:v>
      </x:c>
      <x:c r="O5625" s="1" t="n">
        <x:f aca="0">24*MAX(0,EOMONTH(B5625,0)-MAX(B5625,INDEX(Device_Inventory!$K$2:$K$1201,MATCH(A5625,Device_Inventory!$A$2:$A$1201,0)))+1)</x:f>
        <x:v>744</x:v>
      </x:c>
      <x:c r="P5625" s="11" t="b">
        <x:f aca="0">INDEX(Device_Inventory!$K$2:$K$1201,MATCH(A5625,Device_Inventory!$A$2:$A$1201,0))&gt;B5625</x:f>
        <x:v>0</x:v>
      </x:c>
      <x:c r="Q5625" s="1" t="str">
        <x:f aca="0">IF(D5625&gt;O5625,"Fail: operating hours exceed in-service hours",IF(D5625+M5625&gt;O5625,"Fail: operating + unavailable hours exceed in-service hours",IF(P5625,"Partial month: within in-service hours","OK")))</x:f>
        <x:v>OK</x:v>
      </x:c>
    </x:row>
    <x:row r="5626" ht="15" hidden="0" customHeight="1">
      <x:c r="A5626" s="1" t="s">
        <x:v>1581</x:v>
      </x:c>
      <x:c r="B5626" s="14" t="n">
        <x:v>46054</x:v>
      </x:c>
      <x:c r="C5626" s="1" t="n">
        <x:v>71.9</x:v>
      </x:c>
      <x:c r="D5626" s="1" t="n">
        <x:v>476.4</x:v>
      </x:c>
      <x:c r="E5626" s="1" t="n">
        <x:v>7</x:v>
      </x:c>
      <x:c r="F5626" s="1" t="n">
        <x:v>1</x:v>
      </x:c>
      <x:c r="G5626" s="1" t="n">
        <x:v>52</x:v>
      </x:c>
      <x:c r="H5626" s="1" t="n">
        <x:v>0</x:v>
      </x:c>
      <x:c r="I5626" s="1" t="n">
        <x:v>3</x:v>
      </x:c>
      <x:c r="J5626" s="1" t="n">
        <x:v>0.75</x:v>
      </x:c>
      <x:c r="K5626" s="1" t="n">
        <x:v>2</x:v>
      </x:c>
      <x:c r="L5626" s="1" t="n">
        <x:v>97.7</x:v>
      </x:c>
      <x:c r="M5626" s="1" t="n">
        <x:v>1.7</x:v>
      </x:c>
      <x:c r="N5626" s="1" t="n">
        <x:v>21.7</x:v>
      </x:c>
      <x:c r="O5626" s="1" t="n">
        <x:f aca="0">24*MAX(0,EOMONTH(B5626,0)-MAX(B5626,INDEX(Device_Inventory!$K$2:$K$1201,MATCH(A5626,Device_Inventory!$A$2:$A$1201,0)))+1)</x:f>
        <x:v>672</x:v>
      </x:c>
      <x:c r="P5626" s="11" t="b">
        <x:f aca="0">INDEX(Device_Inventory!$K$2:$K$1201,MATCH(A5626,Device_Inventory!$A$2:$A$1201,0))&gt;B5626</x:f>
        <x:v>0</x:v>
      </x:c>
      <x:c r="Q5626" s="1" t="str">
        <x:f aca="0">IF(D5626&gt;O5626,"Fail: operating hours exceed in-service hours",IF(D5626+M5626&gt;O5626,"Fail: operating + unavailable hours exceed in-service hours",IF(P5626,"Partial month: within in-service hours","OK")))</x:f>
        <x:v>OK</x:v>
      </x:c>
    </x:row>
    <x:row r="5627" ht="15" hidden="0" customHeight="1">
      <x:c r="A5627" s="1" t="s">
        <x:v>1581</x:v>
      </x:c>
      <x:c r="B5627" s="14" t="n">
        <x:v>46082</x:v>
      </x:c>
      <x:c r="C5627" s="1" t="n">
        <x:v>64.8</x:v>
      </x:c>
      <x:c r="D5627" s="1" t="n">
        <x:v>458.5</x:v>
      </x:c>
      <x:c r="E5627" s="1" t="n">
        <x:v>24</x:v>
      </x:c>
      <x:c r="F5627" s="1" t="n">
        <x:v>2</x:v>
      </x:c>
      <x:c r="G5627" s="1" t="n">
        <x:v>28</x:v>
      </x:c>
      <x:c r="H5627" s="1" t="n">
        <x:v>0</x:v>
      </x:c>
      <x:c r="I5627" s="1" t="n">
        <x:v>4</x:v>
      </x:c>
      <x:c r="J5627" s="1" t="n">
        <x:v>0.62</x:v>
      </x:c>
      <x:c r="K5627" s="1" t="n">
        <x:v>0</x:v>
      </x:c>
      <x:c r="L5627" s="1" t="n">
        <x:v>91.1</x:v>
      </x:c>
      <x:c r="M5627" s="1" t="n">
        <x:v>1.3</x:v>
      </x:c>
      <x:c r="N5627" s="1" t="n">
        <x:v>10.6</x:v>
      </x:c>
      <x:c r="O5627" s="1" t="n">
        <x:f aca="0">24*MAX(0,EOMONTH(B5627,0)-MAX(B5627,INDEX(Device_Inventory!$K$2:$K$1201,MATCH(A5627,Device_Inventory!$A$2:$A$1201,0)))+1)</x:f>
        <x:v>744</x:v>
      </x:c>
      <x:c r="P5627" s="11" t="b">
        <x:f aca="0">INDEX(Device_Inventory!$K$2:$K$1201,MATCH(A5627,Device_Inventory!$A$2:$A$1201,0))&gt;B5627</x:f>
        <x:v>0</x:v>
      </x:c>
      <x:c r="Q5627" s="1" t="str">
        <x:f aca="0">IF(D5627&gt;O5627,"Fail: operating hours exceed in-service hours",IF(D5627+M5627&gt;O5627,"Fail: operating + unavailable hours exceed in-service hours",IF(P5627,"Partial month: within in-service hours","OK")))</x:f>
        <x:v>OK</x:v>
      </x:c>
    </x:row>
    <x:row r="5628" ht="15" hidden="0" customHeight="1">
      <x:c r="A5628" s="1" t="s">
        <x:v>1581</x:v>
      </x:c>
      <x:c r="B5628" s="14" t="n">
        <x:v>46113</x:v>
      </x:c>
      <x:c r="C5628" s="1" t="n">
        <x:v>73.4</x:v>
      </x:c>
      <x:c r="D5628" s="1" t="n">
        <x:v>451.9</x:v>
      </x:c>
      <x:c r="E5628" s="1" t="n">
        <x:v>22</x:v>
      </x:c>
      <x:c r="F5628" s="1" t="n">
        <x:v>0</x:v>
      </x:c>
      <x:c r="G5628" s="1" t="n">
        <x:v>33</x:v>
      </x:c>
      <x:c r="H5628" s="1" t="n">
        <x:v>1</x:v>
      </x:c>
      <x:c r="I5628" s="1" t="n">
        <x:v>6</x:v>
      </x:c>
      <x:c r="J5628" s="1" t="n">
        <x:v>0</x:v>
      </x:c>
      <x:c r="K5628" s="1" t="n">
        <x:v>1</x:v>
      </x:c>
      <x:c r="L5628" s="1" t="n">
        <x:v>92.7</x:v>
      </x:c>
      <x:c r="M5628" s="1" t="n">
        <x:v>3.1</x:v>
      </x:c>
      <x:c r="N5628" s="1" t="n">
        <x:v>22.1</x:v>
      </x:c>
      <x:c r="O5628" s="1" t="n">
        <x:f aca="0">24*MAX(0,EOMONTH(B5628,0)-MAX(B5628,INDEX(Device_Inventory!$K$2:$K$1201,MATCH(A5628,Device_Inventory!$A$2:$A$1201,0)))+1)</x:f>
        <x:v>720</x:v>
      </x:c>
      <x:c r="P5628" s="11" t="b">
        <x:f aca="0">INDEX(Device_Inventory!$K$2:$K$1201,MATCH(A5628,Device_Inventory!$A$2:$A$1201,0))&gt;B5628</x:f>
        <x:v>0</x:v>
      </x:c>
      <x:c r="Q5628" s="1" t="str">
        <x:f aca="0">IF(D5628&gt;O5628,"Fail: operating hours exceed in-service hours",IF(D5628+M5628&gt;O5628,"Fail: operating + unavailable hours exceed in-service hours",IF(P5628,"Partial month: within in-service hours","OK")))</x:f>
        <x:v>OK</x:v>
      </x:c>
    </x:row>
    <x:row r="5629" ht="15" hidden="0" customHeight="1">
      <x:c r="A5629" s="1" t="s">
        <x:v>1581</x:v>
      </x:c>
      <x:c r="B5629" s="14" t="n">
        <x:v>46143</x:v>
      </x:c>
      <x:c r="C5629" s="1" t="n">
        <x:v>54</x:v>
      </x:c>
      <x:c r="D5629" s="1" t="n">
        <x:v>318.6</x:v>
      </x:c>
      <x:c r="E5629" s="1" t="n">
        <x:v>14</x:v>
      </x:c>
      <x:c r="F5629" s="1" t="n">
        <x:v>0</x:v>
      </x:c>
      <x:c r="G5629" s="1" t="n">
        <x:v>30</x:v>
      </x:c>
      <x:c r="H5629" s="1" t="n">
        <x:v>0</x:v>
      </x:c>
      <x:c r="I5629" s="1" t="n">
        <x:v>4</x:v>
      </x:c>
      <x:c r="J5629" s="1" t="n">
        <x:v>0.04</x:v>
      </x:c>
      <x:c r="K5629" s="1" t="n">
        <x:v>0</x:v>
      </x:c>
      <x:c r="L5629" s="1" t="n">
        <x:v>94.1</x:v>
      </x:c>
      <x:c r="M5629" s="1" t="n">
        <x:v>4.9</x:v>
      </x:c>
      <x:c r="N5629" s="1" t="n">
        <x:v>5</x:v>
      </x:c>
      <x:c r="O5629" s="1" t="n">
        <x:f aca="0">24*MAX(0,EOMONTH(B5629,0)-MAX(B5629,INDEX(Device_Inventory!$K$2:$K$1201,MATCH(A5629,Device_Inventory!$A$2:$A$1201,0)))+1)</x:f>
        <x:v>744</x:v>
      </x:c>
      <x:c r="P5629" s="11" t="b">
        <x:f aca="0">INDEX(Device_Inventory!$K$2:$K$1201,MATCH(A5629,Device_Inventory!$A$2:$A$1201,0))&gt;B5629</x:f>
        <x:v>0</x:v>
      </x:c>
      <x:c r="Q5629" s="1" t="str">
        <x:f aca="0">IF(D5629&gt;O5629,"Fail: operating hours exceed in-service hours",IF(D5629+M5629&gt;O5629,"Fail: operating + unavailable hours exceed in-service hours",IF(P5629,"Partial month: within in-service hours","OK")))</x:f>
        <x:v>OK</x:v>
      </x:c>
    </x:row>
    <x:row r="5630" ht="15" hidden="0" customHeight="1">
      <x:c r="A5630" s="1" t="s">
        <x:v>1581</x:v>
      </x:c>
      <x:c r="B5630" s="14" t="n">
        <x:v>46174</x:v>
      </x:c>
      <x:c r="C5630" s="1" t="n">
        <x:v>98</x:v>
      </x:c>
      <x:c r="D5630" s="1" t="n">
        <x:v>626.3</x:v>
      </x:c>
      <x:c r="E5630" s="1" t="n">
        <x:v>22</x:v>
      </x:c>
      <x:c r="F5630" s="1" t="n">
        <x:v>1</x:v>
      </x:c>
      <x:c r="G5630" s="1" t="n">
        <x:v>42</x:v>
      </x:c>
      <x:c r="H5630" s="1" t="n">
        <x:v>0</x:v>
      </x:c>
      <x:c r="I5630" s="1" t="n">
        <x:v>3</x:v>
      </x:c>
      <x:c r="J5630" s="1" t="n">
        <x:v>0</x:v>
      </x:c>
      <x:c r="K5630" s="1" t="n">
        <x:v>0</x:v>
      </x:c>
      <x:c r="L5630" s="1" t="n">
        <x:v>96.8</x:v>
      </x:c>
      <x:c r="M5630" s="1" t="n">
        <x:v>6.3</x:v>
      </x:c>
      <x:c r="N5630" s="1" t="n">
        <x:v>10.8</x:v>
      </x:c>
      <x:c r="O5630" s="1" t="n">
        <x:f aca="0">24*MAX(0,EOMONTH(B5630,0)-MAX(B5630,INDEX(Device_Inventory!$K$2:$K$1201,MATCH(A5630,Device_Inventory!$A$2:$A$1201,0)))+1)</x:f>
        <x:v>720</x:v>
      </x:c>
      <x:c r="P5630" s="11" t="b">
        <x:f aca="0">INDEX(Device_Inventory!$K$2:$K$1201,MATCH(A5630,Device_Inventory!$A$2:$A$1201,0))&gt;B5630</x:f>
        <x:v>0</x:v>
      </x:c>
      <x:c r="Q5630" s="1" t="str">
        <x:f aca="0">IF(D5630&gt;O5630,"Fail: operating hours exceed in-service hours",IF(D5630+M5630&gt;O5630,"Fail: operating + unavailable hours exceed in-service hours",IF(P5630,"Partial month: within in-service hours","OK")))</x:f>
        <x:v>OK</x:v>
      </x:c>
    </x:row>
    <x:row r="5631" ht="15" hidden="0" customHeight="1">
      <x:c r="A5631" s="1" t="s">
        <x:v>1581</x:v>
      </x:c>
      <x:c r="B5631" s="14" t="n">
        <x:v>46204</x:v>
      </x:c>
      <x:c r="C5631" s="1" t="n">
        <x:v>57.8</x:v>
      </x:c>
      <x:c r="D5631" s="1" t="n">
        <x:v>373.6</x:v>
      </x:c>
      <x:c r="E5631" s="1" t="n">
        <x:v>18</x:v>
      </x:c>
      <x:c r="F5631" s="1" t="n">
        <x:v>5</x:v>
      </x:c>
      <x:c r="G5631" s="1" t="n">
        <x:v>38</x:v>
      </x:c>
      <x:c r="H5631" s="1" t="n">
        <x:v>0</x:v>
      </x:c>
      <x:c r="I5631" s="1" t="n">
        <x:v>3</x:v>
      </x:c>
      <x:c r="J5631" s="1" t="n">
        <x:v>0.31</x:v>
      </x:c>
      <x:c r="K5631" s="1" t="n">
        <x:v>0</x:v>
      </x:c>
      <x:c r="L5631" s="1" t="n">
        <x:v>92.6</x:v>
      </x:c>
      <x:c r="M5631" s="1" t="n">
        <x:v>3.4</x:v>
      </x:c>
      <x:c r="N5631" s="1" t="n">
        <x:v>5.7</x:v>
      </x:c>
      <x:c r="O5631" s="1" t="n">
        <x:f aca="0">24*MAX(0,EOMONTH(B5631,0)-MAX(B5631,INDEX(Device_Inventory!$K$2:$K$1201,MATCH(A5631,Device_Inventory!$A$2:$A$1201,0)))+1)</x:f>
        <x:v>744</x:v>
      </x:c>
      <x:c r="P5631" s="11" t="b">
        <x:f aca="0">INDEX(Device_Inventory!$K$2:$K$1201,MATCH(A5631,Device_Inventory!$A$2:$A$1201,0))&gt;B5631</x:f>
        <x:v>0</x:v>
      </x:c>
      <x:c r="Q5631" s="1" t="str">
        <x:f aca="0">IF(D5631&gt;O5631,"Fail: operating hours exceed in-service hours",IF(D5631+M5631&gt;O5631,"Fail: operating + unavailable hours exceed in-service hours",IF(P5631,"Partial month: within in-service hours","OK")))</x:f>
        <x:v>OK</x:v>
      </x:c>
    </x:row>
    <x:row r="5632" ht="15" hidden="0" customHeight="1">
      <x:c r="A5632" s="1" t="s">
        <x:v>4351</x:v>
      </x:c>
      <x:c r="B5632" s="14" t="n">
        <x:v>46054</x:v>
      </x:c>
      <x:c r="C5632" s="1" t="n">
        <x:v>68.1</x:v>
      </x:c>
      <x:c r="D5632" s="1" t="n">
        <x:v>492.1</x:v>
      </x:c>
      <x:c r="E5632" s="1" t="n">
        <x:v>26</x:v>
      </x:c>
      <x:c r="F5632" s="1" t="n">
        <x:v>4</x:v>
      </x:c>
      <x:c r="G5632" s="1" t="n">
        <x:v>37</x:v>
      </x:c>
      <x:c r="H5632" s="1" t="n">
        <x:v>1</x:v>
      </x:c>
      <x:c r="I5632" s="1" t="n">
        <x:v>1</x:v>
      </x:c>
      <x:c r="J5632" s="1" t="n">
        <x:v>0.59</x:v>
      </x:c>
      <x:c r="K5632" s="1" t="n">
        <x:v>1</x:v>
      </x:c>
      <x:c r="L5632" s="1" t="n">
        <x:v>94.6</x:v>
      </x:c>
      <x:c r="M5632" s="1" t="n">
        <x:v>5.8</x:v>
      </x:c>
      <x:c r="N5632" s="1" t="n">
        <x:v>19.1</x:v>
      </x:c>
      <x:c r="O5632" s="1" t="n">
        <x:f aca="0">24*MAX(0,EOMONTH(B5632,0)-MAX(B5632,INDEX(Device_Inventory!$K$2:$K$1201,MATCH(A5632,Device_Inventory!$A$2:$A$1201,0)))+1)</x:f>
        <x:v>672</x:v>
      </x:c>
      <x:c r="P5632" s="11" t="b">
        <x:f aca="0">INDEX(Device_Inventory!$K$2:$K$1201,MATCH(A5632,Device_Inventory!$A$2:$A$1201,0))&gt;B5632</x:f>
        <x:v>0</x:v>
      </x:c>
      <x:c r="Q5632" s="1" t="str">
        <x:f aca="0">IF(D5632&gt;O5632,"Fail: operating hours exceed in-service hours",IF(D5632+M5632&gt;O5632,"Fail: operating + unavailable hours exceed in-service hours",IF(P5632,"Partial month: within in-service hours","OK")))</x:f>
        <x:v>OK</x:v>
      </x:c>
    </x:row>
    <x:row r="5633" ht="15" hidden="0" customHeight="1">
      <x:c r="A5633" s="1" t="s">
        <x:v>4351</x:v>
      </x:c>
      <x:c r="B5633" s="14" t="n">
        <x:v>46082</x:v>
      </x:c>
      <x:c r="C5633" s="1" t="n">
        <x:v>37.2</x:v>
      </x:c>
      <x:c r="D5633" s="1" t="n">
        <x:v>223</x:v>
      </x:c>
      <x:c r="E5633" s="1" t="n">
        <x:v>18</x:v>
      </x:c>
      <x:c r="F5633" s="1" t="n">
        <x:v>2</x:v>
      </x:c>
      <x:c r="G5633" s="1" t="n">
        <x:v>39</x:v>
      </x:c>
      <x:c r="H5633" s="1" t="n">
        <x:v>1</x:v>
      </x:c>
      <x:c r="I5633" s="1" t="n">
        <x:v>1</x:v>
      </x:c>
      <x:c r="J5633" s="1" t="n">
        <x:v>1.19</x:v>
      </x:c>
      <x:c r="K5633" s="1" t="n">
        <x:v>1</x:v>
      </x:c>
      <x:c r="L5633" s="1" t="n">
        <x:v>94</x:v>
      </x:c>
      <x:c r="M5633" s="1" t="n">
        <x:v>3.1</x:v>
      </x:c>
      <x:c r="N5633" s="1" t="n">
        <x:v>5.7</x:v>
      </x:c>
      <x:c r="O5633" s="1" t="n">
        <x:f aca="0">24*MAX(0,EOMONTH(B5633,0)-MAX(B5633,INDEX(Device_Inventory!$K$2:$K$1201,MATCH(A5633,Device_Inventory!$A$2:$A$1201,0)))+1)</x:f>
        <x:v>744</x:v>
      </x:c>
      <x:c r="P5633" s="11" t="b">
        <x:f aca="0">INDEX(Device_Inventory!$K$2:$K$1201,MATCH(A5633,Device_Inventory!$A$2:$A$1201,0))&gt;B5633</x:f>
        <x:v>0</x:v>
      </x:c>
      <x:c r="Q5633" s="1" t="str">
        <x:f aca="0">IF(D5633&gt;O5633,"Fail: operating hours exceed in-service hours",IF(D5633+M5633&gt;O5633,"Fail: operating + unavailable hours exceed in-service hours",IF(P5633,"Partial month: within in-service hours","OK")))</x:f>
        <x:v>OK</x:v>
      </x:c>
    </x:row>
    <x:row r="5634" ht="15" hidden="0" customHeight="1">
      <x:c r="A5634" s="1" t="s">
        <x:v>4351</x:v>
      </x:c>
      <x:c r="B5634" s="14" t="n">
        <x:v>46113</x:v>
      </x:c>
      <x:c r="C5634" s="1" t="n">
        <x:v>42.3</x:v>
      </x:c>
      <x:c r="D5634" s="1" t="n">
        <x:v>265.1</x:v>
      </x:c>
      <x:c r="E5634" s="1" t="n">
        <x:v>20</x:v>
      </x:c>
      <x:c r="F5634" s="1" t="n">
        <x:v>2</x:v>
      </x:c>
      <x:c r="G5634" s="1" t="n">
        <x:v>29</x:v>
      </x:c>
      <x:c r="H5634" s="1" t="n">
        <x:v>0</x:v>
      </x:c>
      <x:c r="I5634" s="1" t="n">
        <x:v>0</x:v>
      </x:c>
      <x:c r="J5634" s="1" t="n">
        <x:v>1.29</x:v>
      </x:c>
      <x:c r="K5634" s="1" t="n">
        <x:v>1</x:v>
      </x:c>
      <x:c r="L5634" s="1" t="n">
        <x:v>98</x:v>
      </x:c>
      <x:c r="M5634" s="1" t="n">
        <x:v>10.3</x:v>
      </x:c>
      <x:c r="N5634" s="1" t="n">
        <x:v>5.4</x:v>
      </x:c>
      <x:c r="O5634" s="1" t="n">
        <x:f aca="0">24*MAX(0,EOMONTH(B5634,0)-MAX(B5634,INDEX(Device_Inventory!$K$2:$K$1201,MATCH(A5634,Device_Inventory!$A$2:$A$1201,0)))+1)</x:f>
        <x:v>720</x:v>
      </x:c>
      <x:c r="P5634" s="11" t="b">
        <x:f aca="0">INDEX(Device_Inventory!$K$2:$K$1201,MATCH(A5634,Device_Inventory!$A$2:$A$1201,0))&gt;B5634</x:f>
        <x:v>0</x:v>
      </x:c>
      <x:c r="Q5634" s="1" t="str">
        <x:f aca="0">IF(D5634&gt;O5634,"Fail: operating hours exceed in-service hours",IF(D5634+M5634&gt;O5634,"Fail: operating + unavailable hours exceed in-service hours",IF(P5634,"Partial month: within in-service hours","OK")))</x:f>
        <x:v>OK</x:v>
      </x:c>
    </x:row>
    <x:row r="5635" ht="15" hidden="0" customHeight="1">
      <x:c r="A5635" s="1" t="s">
        <x:v>4351</x:v>
      </x:c>
      <x:c r="B5635" s="14" t="n">
        <x:v>46143</x:v>
      </x:c>
      <x:c r="C5635" s="1" t="n">
        <x:v>67.1</x:v>
      </x:c>
      <x:c r="D5635" s="1" t="n">
        <x:v>386.5</x:v>
      </x:c>
      <x:c r="E5635" s="1" t="n">
        <x:v>31</x:v>
      </x:c>
      <x:c r="F5635" s="1" t="n">
        <x:v>0</x:v>
      </x:c>
      <x:c r="G5635" s="1" t="n">
        <x:v>36</x:v>
      </x:c>
      <x:c r="H5635" s="1" t="n">
        <x:v>0</x:v>
      </x:c>
      <x:c r="I5635" s="1" t="n">
        <x:v>2</x:v>
      </x:c>
      <x:c r="J5635" s="1" t="n">
        <x:v>1.5</x:v>
      </x:c>
      <x:c r="K5635" s="1" t="n">
        <x:v>1</x:v>
      </x:c>
      <x:c r="L5635" s="1" t="n">
        <x:v>99</x:v>
      </x:c>
      <x:c r="M5635" s="1" t="n">
        <x:v>6.8</x:v>
      </x:c>
      <x:c r="N5635" s="1" t="n">
        <x:v>12.4</x:v>
      </x:c>
      <x:c r="O5635" s="1" t="n">
        <x:f aca="0">24*MAX(0,EOMONTH(B5635,0)-MAX(B5635,INDEX(Device_Inventory!$K$2:$K$1201,MATCH(A5635,Device_Inventory!$A$2:$A$1201,0)))+1)</x:f>
        <x:v>744</x:v>
      </x:c>
      <x:c r="P5635" s="11" t="b">
        <x:f aca="0">INDEX(Device_Inventory!$K$2:$K$1201,MATCH(A5635,Device_Inventory!$A$2:$A$1201,0))&gt;B5635</x:f>
        <x:v>0</x:v>
      </x:c>
      <x:c r="Q5635" s="1" t="str">
        <x:f aca="0">IF(D5635&gt;O5635,"Fail: operating hours exceed in-service hours",IF(D5635+M5635&gt;O5635,"Fail: operating + unavailable hours exceed in-service hours",IF(P5635,"Partial month: within in-service hours","OK")))</x:f>
        <x:v>OK</x:v>
      </x:c>
    </x:row>
    <x:row r="5636" ht="15" hidden="0" customHeight="1">
      <x:c r="A5636" s="1" t="s">
        <x:v>4351</x:v>
      </x:c>
      <x:c r="B5636" s="14" t="n">
        <x:v>46174</x:v>
      </x:c>
      <x:c r="C5636" s="1" t="n">
        <x:v>40.5</x:v>
      </x:c>
      <x:c r="D5636" s="1" t="n">
        <x:v>280.8</x:v>
      </x:c>
      <x:c r="E5636" s="1" t="n">
        <x:v>10</x:v>
      </x:c>
      <x:c r="F5636" s="1" t="n">
        <x:v>1</x:v>
      </x:c>
      <x:c r="G5636" s="1" t="n">
        <x:v>32</x:v>
      </x:c>
      <x:c r="H5636" s="1" t="n">
        <x:v>1</x:v>
      </x:c>
      <x:c r="I5636" s="1" t="n">
        <x:v>1</x:v>
      </x:c>
      <x:c r="J5636" s="1" t="n">
        <x:v>0.15</x:v>
      </x:c>
      <x:c r="K5636" s="1" t="n">
        <x:v>1</x:v>
      </x:c>
      <x:c r="L5636" s="1" t="n">
        <x:v>94.6</x:v>
      </x:c>
      <x:c r="M5636" s="1" t="n">
        <x:v>0</x:v>
      </x:c>
      <x:c r="N5636" s="1" t="n">
        <x:v>5.2</x:v>
      </x:c>
      <x:c r="O5636" s="1" t="n">
        <x:f aca="0">24*MAX(0,EOMONTH(B5636,0)-MAX(B5636,INDEX(Device_Inventory!$K$2:$K$1201,MATCH(A5636,Device_Inventory!$A$2:$A$1201,0)))+1)</x:f>
        <x:v>720</x:v>
      </x:c>
      <x:c r="P5636" s="11" t="b">
        <x:f aca="0">INDEX(Device_Inventory!$K$2:$K$1201,MATCH(A5636,Device_Inventory!$A$2:$A$1201,0))&gt;B5636</x:f>
        <x:v>0</x:v>
      </x:c>
      <x:c r="Q5636" s="1" t="str">
        <x:f aca="0">IF(D5636&gt;O5636,"Fail: operating hours exceed in-service hours",IF(D5636+M5636&gt;O5636,"Fail: operating + unavailable hours exceed in-service hours",IF(P5636,"Partial month: within in-service hours","OK")))</x:f>
        <x:v>OK</x:v>
      </x:c>
    </x:row>
    <x:row r="5637" ht="15" hidden="0" customHeight="1">
      <x:c r="A5637" s="1" t="s">
        <x:v>4351</x:v>
      </x:c>
      <x:c r="B5637" s="14" t="n">
        <x:v>46204</x:v>
      </x:c>
      <x:c r="C5637" s="1" t="n">
        <x:v>46.6</x:v>
      </x:c>
      <x:c r="D5637" s="1" t="n">
        <x:v>304.8</x:v>
      </x:c>
      <x:c r="E5637" s="1" t="n">
        <x:v>10</x:v>
      </x:c>
      <x:c r="F5637" s="1" t="n">
        <x:v>0</x:v>
      </x:c>
      <x:c r="G5637" s="1" t="n">
        <x:v>31</x:v>
      </x:c>
      <x:c r="H5637" s="1" t="n">
        <x:v>1</x:v>
      </x:c>
      <x:c r="I5637" s="1" t="n">
        <x:v>2</x:v>
      </x:c>
      <x:c r="J5637" s="1" t="n">
        <x:v>1.11</x:v>
      </x:c>
      <x:c r="K5637" s="1" t="n">
        <x:v>1</x:v>
      </x:c>
      <x:c r="L5637" s="1" t="n">
        <x:v>97.3</x:v>
      </x:c>
      <x:c r="M5637" s="1" t="n">
        <x:v>0.5</x:v>
      </x:c>
      <x:c r="N5637" s="1" t="n">
        <x:v>12.2</x:v>
      </x:c>
      <x:c r="O5637" s="1" t="n">
        <x:f aca="0">24*MAX(0,EOMONTH(B5637,0)-MAX(B5637,INDEX(Device_Inventory!$K$2:$K$1201,MATCH(A5637,Device_Inventory!$A$2:$A$1201,0)))+1)</x:f>
        <x:v>744</x:v>
      </x:c>
      <x:c r="P5637" s="11" t="b">
        <x:f aca="0">INDEX(Device_Inventory!$K$2:$K$1201,MATCH(A5637,Device_Inventory!$A$2:$A$1201,0))&gt;B5637</x:f>
        <x:v>0</x:v>
      </x:c>
      <x:c r="Q5637" s="1" t="str">
        <x:f aca="0">IF(D5637&gt;O5637,"Fail: operating hours exceed in-service hours",IF(D5637+M5637&gt;O5637,"Fail: operating + unavailable hours exceed in-service hours",IF(P5637,"Partial month: within in-service hours","OK")))</x:f>
        <x:v>OK</x:v>
      </x:c>
    </x:row>
    <x:row r="5638" ht="15" hidden="0" customHeight="1">
      <x:c r="A5638" s="1" t="s">
        <x:v>4354</x:v>
      </x:c>
      <x:c r="B5638" s="14" t="n">
        <x:v>46054</x:v>
      </x:c>
      <x:c r="C5638" s="1" t="n">
        <x:v>65.1</x:v>
      </x:c>
      <x:c r="D5638" s="1" t="n">
        <x:v>427.6</x:v>
      </x:c>
      <x:c r="E5638" s="1" t="n">
        <x:v>37</x:v>
      </x:c>
      <x:c r="F5638" s="1" t="n">
        <x:v>3</x:v>
      </x:c>
      <x:c r="G5638" s="1" t="n">
        <x:v>39</x:v>
      </x:c>
      <x:c r="H5638" s="1" t="n">
        <x:v>1</x:v>
      </x:c>
      <x:c r="I5638" s="1" t="n">
        <x:v>2</x:v>
      </x:c>
      <x:c r="J5638" s="1" t="n">
        <x:v>1.69</x:v>
      </x:c>
      <x:c r="K5638" s="1" t="n">
        <x:v>2</x:v>
      </x:c>
      <x:c r="L5638" s="1" t="n">
        <x:v>93.7</x:v>
      </x:c>
      <x:c r="M5638" s="1" t="n">
        <x:v>3.9</x:v>
      </x:c>
      <x:c r="N5638" s="1" t="n">
        <x:v>13.5</x:v>
      </x:c>
      <x:c r="O5638" s="1" t="n">
        <x:f aca="0">24*MAX(0,EOMONTH(B5638,0)-MAX(B5638,INDEX(Device_Inventory!$K$2:$K$1201,MATCH(A5638,Device_Inventory!$A$2:$A$1201,0)))+1)</x:f>
        <x:v>672</x:v>
      </x:c>
      <x:c r="P5638" s="11" t="b">
        <x:f aca="0">INDEX(Device_Inventory!$K$2:$K$1201,MATCH(A5638,Device_Inventory!$A$2:$A$1201,0))&gt;B5638</x:f>
        <x:v>0</x:v>
      </x:c>
      <x:c r="Q5638" s="1" t="str">
        <x:f aca="0">IF(D5638&gt;O5638,"Fail: operating hours exceed in-service hours",IF(D5638+M5638&gt;O5638,"Fail: operating + unavailable hours exceed in-service hours",IF(P5638,"Partial month: within in-service hours","OK")))</x:f>
        <x:v>OK</x:v>
      </x:c>
    </x:row>
    <x:row r="5639" ht="15" hidden="0" customHeight="1">
      <x:c r="A5639" s="1" t="s">
        <x:v>4354</x:v>
      </x:c>
      <x:c r="B5639" s="14" t="n">
        <x:v>46082</x:v>
      </x:c>
      <x:c r="C5639" s="1" t="n">
        <x:v>69.9</x:v>
      </x:c>
      <x:c r="D5639" s="1" t="n">
        <x:v>479.9</x:v>
      </x:c>
      <x:c r="E5639" s="1" t="n">
        <x:v>28</x:v>
      </x:c>
      <x:c r="F5639" s="1" t="n">
        <x:v>3</x:v>
      </x:c>
      <x:c r="G5639" s="1" t="n">
        <x:v>21</x:v>
      </x:c>
      <x:c r="H5639" s="1" t="n">
        <x:v>2</x:v>
      </x:c>
      <x:c r="I5639" s="1" t="n">
        <x:v>4</x:v>
      </x:c>
      <x:c r="J5639" s="1" t="n">
        <x:v>1.52</x:v>
      </x:c>
      <x:c r="K5639" s="1" t="n">
        <x:v>2</x:v>
      </x:c>
      <x:c r="L5639" s="1" t="n">
        <x:v>93.9</x:v>
      </x:c>
      <x:c r="M5639" s="1" t="n">
        <x:v>15.5</x:v>
      </x:c>
      <x:c r="N5639" s="1" t="n">
        <x:v>8.1</x:v>
      </x:c>
      <x:c r="O5639" s="1" t="n">
        <x:f aca="0">24*MAX(0,EOMONTH(B5639,0)-MAX(B5639,INDEX(Device_Inventory!$K$2:$K$1201,MATCH(A5639,Device_Inventory!$A$2:$A$1201,0)))+1)</x:f>
        <x:v>744</x:v>
      </x:c>
      <x:c r="P5639" s="11" t="b">
        <x:f aca="0">INDEX(Device_Inventory!$K$2:$K$1201,MATCH(A5639,Device_Inventory!$A$2:$A$1201,0))&gt;B5639</x:f>
        <x:v>0</x:v>
      </x:c>
      <x:c r="Q5639" s="1" t="str">
        <x:f aca="0">IF(D5639&gt;O5639,"Fail: operating hours exceed in-service hours",IF(D5639+M5639&gt;O5639,"Fail: operating + unavailable hours exceed in-service hours",IF(P5639,"Partial month: within in-service hours","OK")))</x:f>
        <x:v>OK</x:v>
      </x:c>
    </x:row>
    <x:row r="5640" ht="15" hidden="0" customHeight="1">
      <x:c r="A5640" s="1" t="s">
        <x:v>4354</x:v>
      </x:c>
      <x:c r="B5640" s="14" t="n">
        <x:v>46113</x:v>
      </x:c>
      <x:c r="C5640" s="1" t="n">
        <x:v>82.2</x:v>
      </x:c>
      <x:c r="D5640" s="1" t="n">
        <x:v>521.4</x:v>
      </x:c>
      <x:c r="E5640" s="1" t="n">
        <x:v>36</x:v>
      </x:c>
      <x:c r="F5640" s="1" t="n">
        <x:v>2</x:v>
      </x:c>
      <x:c r="G5640" s="1" t="n">
        <x:v>31</x:v>
      </x:c>
      <x:c r="H5640" s="1" t="n">
        <x:v>2</x:v>
      </x:c>
      <x:c r="I5640" s="1" t="n">
        <x:v>4</x:v>
      </x:c>
      <x:c r="J5640" s="1" t="n">
        <x:v>2.31</x:v>
      </x:c>
      <x:c r="K5640" s="1" t="n">
        <x:v>0</x:v>
      </x:c>
      <x:c r="L5640" s="1" t="n">
        <x:v>96.7</x:v>
      </x:c>
      <x:c r="M5640" s="1" t="n">
        <x:v>8.9</x:v>
      </x:c>
      <x:c r="N5640" s="1" t="n">
        <x:v>14.8</x:v>
      </x:c>
      <x:c r="O5640" s="1" t="n">
        <x:f aca="0">24*MAX(0,EOMONTH(B5640,0)-MAX(B5640,INDEX(Device_Inventory!$K$2:$K$1201,MATCH(A5640,Device_Inventory!$A$2:$A$1201,0)))+1)</x:f>
        <x:v>720</x:v>
      </x:c>
      <x:c r="P5640" s="11" t="b">
        <x:f aca="0">INDEX(Device_Inventory!$K$2:$K$1201,MATCH(A5640,Device_Inventory!$A$2:$A$1201,0))&gt;B5640</x:f>
        <x:v>0</x:v>
      </x:c>
      <x:c r="Q5640" s="1" t="str">
        <x:f aca="0">IF(D5640&gt;O5640,"Fail: operating hours exceed in-service hours",IF(D5640+M5640&gt;O5640,"Fail: operating + unavailable hours exceed in-service hours",IF(P5640,"Partial month: within in-service hours","OK")))</x:f>
        <x:v>OK</x:v>
      </x:c>
    </x:row>
    <x:row r="5641" ht="15" hidden="0" customHeight="1">
      <x:c r="A5641" s="1" t="s">
        <x:v>4354</x:v>
      </x:c>
      <x:c r="B5641" s="14" t="n">
        <x:v>46143</x:v>
      </x:c>
      <x:c r="C5641" s="1" t="n">
        <x:v>89.9</x:v>
      </x:c>
      <x:c r="D5641" s="1" t="n">
        <x:v>634</x:v>
      </x:c>
      <x:c r="E5641" s="1" t="n">
        <x:v>35</x:v>
      </x:c>
      <x:c r="F5641" s="1" t="n">
        <x:v>0</x:v>
      </x:c>
      <x:c r="G5641" s="1" t="n">
        <x:v>45</x:v>
      </x:c>
      <x:c r="H5641" s="1" t="n">
        <x:v>0</x:v>
      </x:c>
      <x:c r="I5641" s="1" t="n">
        <x:v>6</x:v>
      </x:c>
      <x:c r="J5641" s="1" t="n">
        <x:v>1.22</x:v>
      </x:c>
      <x:c r="K5641" s="1" t="n">
        <x:v>2</x:v>
      </x:c>
      <x:c r="L5641" s="1" t="n">
        <x:v>91.1</x:v>
      </x:c>
      <x:c r="M5641" s="1" t="n">
        <x:v>6.3</x:v>
      </x:c>
      <x:c r="N5641" s="1" t="n">
        <x:v>11.8</x:v>
      </x:c>
      <x:c r="O5641" s="1" t="n">
        <x:f aca="0">24*MAX(0,EOMONTH(B5641,0)-MAX(B5641,INDEX(Device_Inventory!$K$2:$K$1201,MATCH(A5641,Device_Inventory!$A$2:$A$1201,0)))+1)</x:f>
        <x:v>744</x:v>
      </x:c>
      <x:c r="P5641" s="11" t="b">
        <x:f aca="0">INDEX(Device_Inventory!$K$2:$K$1201,MATCH(A5641,Device_Inventory!$A$2:$A$1201,0))&gt;B5641</x:f>
        <x:v>0</x:v>
      </x:c>
      <x:c r="Q5641" s="1" t="str">
        <x:f aca="0">IF(D5641&gt;O5641,"Fail: operating hours exceed in-service hours",IF(D5641+M5641&gt;O5641,"Fail: operating + unavailable hours exceed in-service hours",IF(P5641,"Partial month: within in-service hours","OK")))</x:f>
        <x:v>OK</x:v>
      </x:c>
    </x:row>
    <x:row r="5642" ht="15" hidden="0" customHeight="1">
      <x:c r="A5642" s="1" t="s">
        <x:v>4354</x:v>
      </x:c>
      <x:c r="B5642" s="14" t="n">
        <x:v>46174</x:v>
      </x:c>
      <x:c r="C5642" s="1" t="n">
        <x:v>63</x:v>
      </x:c>
      <x:c r="D5642" s="1" t="n">
        <x:v>401</x:v>
      </x:c>
      <x:c r="E5642" s="1" t="n">
        <x:v>26</x:v>
      </x:c>
      <x:c r="F5642" s="1" t="n">
        <x:v>4</x:v>
      </x:c>
      <x:c r="G5642" s="1" t="n">
        <x:v>47</x:v>
      </x:c>
      <x:c r="H5642" s="1" t="n">
        <x:v>1</x:v>
      </x:c>
      <x:c r="I5642" s="1" t="n">
        <x:v>3</x:v>
      </x:c>
      <x:c r="J5642" s="1" t="n">
        <x:v>1.17</x:v>
      </x:c>
      <x:c r="K5642" s="1" t="n">
        <x:v>3</x:v>
      </x:c>
      <x:c r="L5642" s="1" t="n">
        <x:v>98.5</x:v>
      </x:c>
      <x:c r="M5642" s="1" t="n">
        <x:v>8.6</x:v>
      </x:c>
      <x:c r="N5642" s="1" t="n">
        <x:v>11.3</x:v>
      </x:c>
      <x:c r="O5642" s="1" t="n">
        <x:f aca="0">24*MAX(0,EOMONTH(B5642,0)-MAX(B5642,INDEX(Device_Inventory!$K$2:$K$1201,MATCH(A5642,Device_Inventory!$A$2:$A$1201,0)))+1)</x:f>
        <x:v>720</x:v>
      </x:c>
      <x:c r="P5642" s="11" t="b">
        <x:f aca="0">INDEX(Device_Inventory!$K$2:$K$1201,MATCH(A5642,Device_Inventory!$A$2:$A$1201,0))&gt;B5642</x:f>
        <x:v>0</x:v>
      </x:c>
      <x:c r="Q5642" s="1" t="str">
        <x:f aca="0">IF(D5642&gt;O5642,"Fail: operating hours exceed in-service hours",IF(D5642+M5642&gt;O5642,"Fail: operating + unavailable hours exceed in-service hours",IF(P5642,"Partial month: within in-service hours","OK")))</x:f>
        <x:v>OK</x:v>
      </x:c>
    </x:row>
    <x:row r="5643" ht="15" hidden="0" customHeight="1">
      <x:c r="A5643" s="1" t="s">
        <x:v>4354</x:v>
      </x:c>
      <x:c r="B5643" s="14" t="n">
        <x:v>46204</x:v>
      </x:c>
      <x:c r="C5643" s="1" t="n">
        <x:v>83</x:v>
      </x:c>
      <x:c r="D5643" s="1" t="n">
        <x:v>514.9</x:v>
      </x:c>
      <x:c r="E5643" s="1" t="n">
        <x:v>32</x:v>
      </x:c>
      <x:c r="F5643" s="1" t="n">
        <x:v>3</x:v>
      </x:c>
      <x:c r="G5643" s="1" t="n">
        <x:v>42</x:v>
      </x:c>
      <x:c r="H5643" s="1" t="n">
        <x:v>1</x:v>
      </x:c>
      <x:c r="I5643" s="1" t="n">
        <x:v>5</x:v>
      </x:c>
      <x:c r="J5643" s="1" t="n">
        <x:v>1.45</x:v>
      </x:c>
      <x:c r="K5643" s="1" t="n">
        <x:v>1</x:v>
      </x:c>
      <x:c r="L5643" s="1" t="n">
        <x:v>92.7</x:v>
      </x:c>
      <x:c r="M5643" s="1" t="n">
        <x:v>4.4</x:v>
      </x:c>
      <x:c r="N5643" s="1" t="n">
        <x:v>11</x:v>
      </x:c>
      <x:c r="O5643" s="1" t="n">
        <x:f aca="0">24*MAX(0,EOMONTH(B5643,0)-MAX(B5643,INDEX(Device_Inventory!$K$2:$K$1201,MATCH(A5643,Device_Inventory!$A$2:$A$1201,0)))+1)</x:f>
        <x:v>744</x:v>
      </x:c>
      <x:c r="P5643" s="11" t="b">
        <x:f aca="0">INDEX(Device_Inventory!$K$2:$K$1201,MATCH(A5643,Device_Inventory!$A$2:$A$1201,0))&gt;B5643</x:f>
        <x:v>0</x:v>
      </x:c>
      <x:c r="Q5643" s="1" t="str">
        <x:f aca="0">IF(D5643&gt;O5643,"Fail: operating hours exceed in-service hours",IF(D5643+M5643&gt;O5643,"Fail: operating + unavailable hours exceed in-service hours",IF(P5643,"Partial month: within in-service hours","OK")))</x:f>
        <x:v>OK</x:v>
      </x:c>
    </x:row>
    <x:row r="5644" ht="15" hidden="0" customHeight="1">
      <x:c r="A5644" s="1" t="s">
        <x:v>4357</x:v>
      </x:c>
      <x:c r="B5644" s="14" t="n">
        <x:v>46054</x:v>
      </x:c>
      <x:c r="C5644" s="1" t="n">
        <x:v>77</x:v>
      </x:c>
      <x:c r="D5644" s="1" t="n">
        <x:v>506.9</x:v>
      </x:c>
      <x:c r="E5644" s="1" t="n">
        <x:v>24</x:v>
      </x:c>
      <x:c r="F5644" s="1" t="n">
        <x:v>1</x:v>
      </x:c>
      <x:c r="G5644" s="1" t="n">
        <x:v>49</x:v>
      </x:c>
      <x:c r="H5644" s="1" t="n">
        <x:v>1</x:v>
      </x:c>
      <x:c r="I5644" s="1" t="n">
        <x:v>4</x:v>
      </x:c>
      <x:c r="J5644" s="1" t="n">
        <x:v>1.07</x:v>
      </x:c>
      <x:c r="K5644" s="1" t="n">
        <x:v>1</x:v>
      </x:c>
      <x:c r="L5644" s="1" t="n">
        <x:v>94.6</x:v>
      </x:c>
      <x:c r="M5644" s="1" t="n">
        <x:v>5.5</x:v>
      </x:c>
      <x:c r="N5644" s="1" t="n">
        <x:v>12.8</x:v>
      </x:c>
      <x:c r="O5644" s="1" t="n">
        <x:f aca="0">24*MAX(0,EOMONTH(B5644,0)-MAX(B5644,INDEX(Device_Inventory!$K$2:$K$1201,MATCH(A5644,Device_Inventory!$A$2:$A$1201,0)))+1)</x:f>
        <x:v>672</x:v>
      </x:c>
      <x:c r="P5644" s="11" t="b">
        <x:f aca="0">INDEX(Device_Inventory!$K$2:$K$1201,MATCH(A5644,Device_Inventory!$A$2:$A$1201,0))&gt;B5644</x:f>
        <x:v>0</x:v>
      </x:c>
      <x:c r="Q5644" s="1" t="str">
        <x:f aca="0">IF(D5644&gt;O5644,"Fail: operating hours exceed in-service hours",IF(D5644+M5644&gt;O5644,"Fail: operating + unavailable hours exceed in-service hours",IF(P5644,"Partial month: within in-service hours","OK")))</x:f>
        <x:v>OK</x:v>
      </x:c>
    </x:row>
    <x:row r="5645" ht="15" hidden="0" customHeight="1">
      <x:c r="A5645" s="1" t="s">
        <x:v>4357</x:v>
      </x:c>
      <x:c r="B5645" s="14" t="n">
        <x:v>46082</x:v>
      </x:c>
      <x:c r="C5645" s="1" t="n">
        <x:v>74.3</x:v>
      </x:c>
      <x:c r="D5645" s="1" t="n">
        <x:v>533.2</x:v>
      </x:c>
      <x:c r="E5645" s="1" t="n">
        <x:v>24</x:v>
      </x:c>
      <x:c r="F5645" s="1" t="n">
        <x:v>0</x:v>
      </x:c>
      <x:c r="G5645" s="1" t="n">
        <x:v>34</x:v>
      </x:c>
      <x:c r="H5645" s="1" t="n">
        <x:v>0</x:v>
      </x:c>
      <x:c r="I5645" s="1" t="n">
        <x:v>3</x:v>
      </x:c>
      <x:c r="J5645" s="1" t="n">
        <x:v>0.75</x:v>
      </x:c>
      <x:c r="K5645" s="1" t="n">
        <x:v>3</x:v>
      </x:c>
      <x:c r="L5645" s="1" t="n">
        <x:v>92.9</x:v>
      </x:c>
      <x:c r="M5645" s="1" t="n">
        <x:v>6.3</x:v>
      </x:c>
      <x:c r="N5645" s="1" t="n">
        <x:v>17.9</x:v>
      </x:c>
      <x:c r="O5645" s="1" t="n">
        <x:f aca="0">24*MAX(0,EOMONTH(B5645,0)-MAX(B5645,INDEX(Device_Inventory!$K$2:$K$1201,MATCH(A5645,Device_Inventory!$A$2:$A$1201,0)))+1)</x:f>
        <x:v>744</x:v>
      </x:c>
      <x:c r="P5645" s="11" t="b">
        <x:f aca="0">INDEX(Device_Inventory!$K$2:$K$1201,MATCH(A5645,Device_Inventory!$A$2:$A$1201,0))&gt;B5645</x:f>
        <x:v>0</x:v>
      </x:c>
      <x:c r="Q5645" s="1" t="str">
        <x:f aca="0">IF(D5645&gt;O5645,"Fail: operating hours exceed in-service hours",IF(D5645+M5645&gt;O5645,"Fail: operating + unavailable hours exceed in-service hours",IF(P5645,"Partial month: within in-service hours","OK")))</x:f>
        <x:v>OK</x:v>
      </x:c>
    </x:row>
    <x:row r="5646" ht="15" hidden="0" customHeight="1">
      <x:c r="A5646" s="1" t="s">
        <x:v>4357</x:v>
      </x:c>
      <x:c r="B5646" s="14" t="n">
        <x:v>46113</x:v>
      </x:c>
      <x:c r="C5646" s="1" t="n">
        <x:v>91.9</x:v>
      </x:c>
      <x:c r="D5646" s="1" t="n">
        <x:v>591.8</x:v>
      </x:c>
      <x:c r="E5646" s="1" t="n">
        <x:v>28</x:v>
      </x:c>
      <x:c r="F5646" s="1" t="n">
        <x:v>4</x:v>
      </x:c>
      <x:c r="G5646" s="1" t="n">
        <x:v>36</x:v>
      </x:c>
      <x:c r="H5646" s="1" t="n">
        <x:v>1</x:v>
      </x:c>
      <x:c r="I5646" s="1" t="n">
        <x:v>5</x:v>
      </x:c>
      <x:c r="J5646" s="1" t="n">
        <x:v>1.04</x:v>
      </x:c>
      <x:c r="K5646" s="1" t="n">
        <x:v>0</x:v>
      </x:c>
      <x:c r="L5646" s="1" t="n">
        <x:v>92</x:v>
      </x:c>
      <x:c r="M5646" s="1" t="n">
        <x:v>1.8</x:v>
      </x:c>
      <x:c r="N5646" s="1" t="n">
        <x:v>7.8</x:v>
      </x:c>
      <x:c r="O5646" s="1" t="n">
        <x:f aca="0">24*MAX(0,EOMONTH(B5646,0)-MAX(B5646,INDEX(Device_Inventory!$K$2:$K$1201,MATCH(A5646,Device_Inventory!$A$2:$A$1201,0)))+1)</x:f>
        <x:v>720</x:v>
      </x:c>
      <x:c r="P5646" s="11" t="b">
        <x:f aca="0">INDEX(Device_Inventory!$K$2:$K$1201,MATCH(A5646,Device_Inventory!$A$2:$A$1201,0))&gt;B5646</x:f>
        <x:v>0</x:v>
      </x:c>
      <x:c r="Q5646" s="1" t="str">
        <x:f aca="0">IF(D5646&gt;O5646,"Fail: operating hours exceed in-service hours",IF(D5646+M5646&gt;O5646,"Fail: operating + unavailable hours exceed in-service hours",IF(P5646,"Partial month: within in-service hours","OK")))</x:f>
        <x:v>OK</x:v>
      </x:c>
    </x:row>
    <x:row r="5647" ht="15" hidden="0" customHeight="1">
      <x:c r="A5647" s="1" t="s">
        <x:v>4357</x:v>
      </x:c>
      <x:c r="B5647" s="14" t="n">
        <x:v>46143</x:v>
      </x:c>
      <x:c r="C5647" s="1" t="n">
        <x:v>62.5</x:v>
      </x:c>
      <x:c r="D5647" s="1" t="n">
        <x:v>351.1</x:v>
      </x:c>
      <x:c r="E5647" s="1" t="n">
        <x:v>20</x:v>
      </x:c>
      <x:c r="F5647" s="1" t="n">
        <x:v>2</x:v>
      </x:c>
      <x:c r="G5647" s="1" t="n">
        <x:v>41</x:v>
      </x:c>
      <x:c r="H5647" s="1" t="n">
        <x:v>0</x:v>
      </x:c>
      <x:c r="I5647" s="1" t="n">
        <x:v>1</x:v>
      </x:c>
      <x:c r="J5647" s="1" t="n">
        <x:v>0.98</x:v>
      </x:c>
      <x:c r="K5647" s="1" t="n">
        <x:v>0</x:v>
      </x:c>
      <x:c r="L5647" s="1" t="n">
        <x:v>96.2</x:v>
      </x:c>
      <x:c r="M5647" s="1" t="n">
        <x:v>10.8</x:v>
      </x:c>
      <x:c r="N5647" s="1" t="n">
        <x:v>5.4</x:v>
      </x:c>
      <x:c r="O5647" s="1" t="n">
        <x:f aca="0">24*MAX(0,EOMONTH(B5647,0)-MAX(B5647,INDEX(Device_Inventory!$K$2:$K$1201,MATCH(A5647,Device_Inventory!$A$2:$A$1201,0)))+1)</x:f>
        <x:v>744</x:v>
      </x:c>
      <x:c r="P5647" s="11" t="b">
        <x:f aca="0">INDEX(Device_Inventory!$K$2:$K$1201,MATCH(A5647,Device_Inventory!$A$2:$A$1201,0))&gt;B5647</x:f>
        <x:v>0</x:v>
      </x:c>
      <x:c r="Q5647" s="1" t="str">
        <x:f aca="0">IF(D5647&gt;O5647,"Fail: operating hours exceed in-service hours",IF(D5647+M5647&gt;O5647,"Fail: operating + unavailable hours exceed in-service hours",IF(P5647,"Partial month: within in-service hours","OK")))</x:f>
        <x:v>OK</x:v>
      </x:c>
    </x:row>
    <x:row r="5648" ht="15" hidden="0" customHeight="1">
      <x:c r="A5648" s="1" t="s">
        <x:v>4357</x:v>
      </x:c>
      <x:c r="B5648" s="14" t="n">
        <x:v>46174</x:v>
      </x:c>
      <x:c r="C5648" s="1" t="n">
        <x:v>59.2</x:v>
      </x:c>
      <x:c r="D5648" s="1" t="n">
        <x:v>361.8</x:v>
      </x:c>
      <x:c r="E5648" s="1" t="n">
        <x:v>18</x:v>
      </x:c>
      <x:c r="F5648" s="1" t="n">
        <x:v>1</x:v>
      </x:c>
      <x:c r="G5648" s="1" t="n">
        <x:v>44</x:v>
      </x:c>
      <x:c r="H5648" s="1" t="n">
        <x:v>1</x:v>
      </x:c>
      <x:c r="I5648" s="1" t="n">
        <x:v>2</x:v>
      </x:c>
      <x:c r="J5648" s="1" t="n">
        <x:v>0.56</x:v>
      </x:c>
      <x:c r="K5648" s="1" t="n">
        <x:v>2</x:v>
      </x:c>
      <x:c r="L5648" s="1" t="n">
        <x:v>95.4</x:v>
      </x:c>
      <x:c r="M5648" s="1" t="n">
        <x:v>5.6</x:v>
      </x:c>
      <x:c r="N5648" s="1" t="n">
        <x:v>5</x:v>
      </x:c>
      <x:c r="O5648" s="1" t="n">
        <x:f aca="0">24*MAX(0,EOMONTH(B5648,0)-MAX(B5648,INDEX(Device_Inventory!$K$2:$K$1201,MATCH(A5648,Device_Inventory!$A$2:$A$1201,0)))+1)</x:f>
        <x:v>720</x:v>
      </x:c>
      <x:c r="P5648" s="11" t="b">
        <x:f aca="0">INDEX(Device_Inventory!$K$2:$K$1201,MATCH(A5648,Device_Inventory!$A$2:$A$1201,0))&gt;B5648</x:f>
        <x:v>0</x:v>
      </x:c>
      <x:c r="Q5648" s="1" t="str">
        <x:f aca="0">IF(D5648&gt;O5648,"Fail: operating hours exceed in-service hours",IF(D5648+M5648&gt;O5648,"Fail: operating + unavailable hours exceed in-service hours",IF(P5648,"Partial month: within in-service hours","OK")))</x:f>
        <x:v>OK</x:v>
      </x:c>
    </x:row>
    <x:row r="5649" ht="15" hidden="0" customHeight="1">
      <x:c r="A5649" s="1" t="s">
        <x:v>4357</x:v>
      </x:c>
      <x:c r="B5649" s="14" t="n">
        <x:v>46204</x:v>
      </x:c>
      <x:c r="C5649" s="1" t="n">
        <x:v>57.9</x:v>
      </x:c>
      <x:c r="D5649" s="1" t="n">
        <x:v>339</x:v>
      </x:c>
      <x:c r="E5649" s="1" t="n">
        <x:v>18</x:v>
      </x:c>
      <x:c r="F5649" s="1" t="n">
        <x:v>0</x:v>
      </x:c>
      <x:c r="G5649" s="1" t="n">
        <x:v>29</x:v>
      </x:c>
      <x:c r="H5649" s="1" t="n">
        <x:v>0</x:v>
      </x:c>
      <x:c r="I5649" s="1" t="n">
        <x:v>4</x:v>
      </x:c>
      <x:c r="J5649" s="1" t="n">
        <x:v>0.46</x:v>
      </x:c>
      <x:c r="K5649" s="1" t="n">
        <x:v>0</x:v>
      </x:c>
      <x:c r="L5649" s="1" t="n">
        <x:v>98.4</x:v>
      </x:c>
      <x:c r="M5649" s="1" t="n">
        <x:v>4.5</x:v>
      </x:c>
      <x:c r="N5649" s="1" t="n">
        <x:v>7.6</x:v>
      </x:c>
      <x:c r="O5649" s="1" t="n">
        <x:f aca="0">24*MAX(0,EOMONTH(B5649,0)-MAX(B5649,INDEX(Device_Inventory!$K$2:$K$1201,MATCH(A5649,Device_Inventory!$A$2:$A$1201,0)))+1)</x:f>
        <x:v>744</x:v>
      </x:c>
      <x:c r="P5649" s="11" t="b">
        <x:f aca="0">INDEX(Device_Inventory!$K$2:$K$1201,MATCH(A5649,Device_Inventory!$A$2:$A$1201,0))&gt;B5649</x:f>
        <x:v>0</x:v>
      </x:c>
      <x:c r="Q5649" s="1" t="str">
        <x:f aca="0">IF(D5649&gt;O5649,"Fail: operating hours exceed in-service hours",IF(D5649+M5649&gt;O5649,"Fail: operating + unavailable hours exceed in-service hours",IF(P5649,"Partial month: within in-service hours","OK")))</x:f>
        <x:v>OK</x:v>
      </x:c>
    </x:row>
    <x:row r="5650" ht="15" hidden="0" customHeight="1">
      <x:c r="A5650" s="1" t="s">
        <x:v>4360</x:v>
      </x:c>
      <x:c r="B5650" s="14" t="n">
        <x:v>46054</x:v>
      </x:c>
      <x:c r="C5650" s="1" t="n">
        <x:v>42.2</x:v>
      </x:c>
      <x:c r="D5650" s="1" t="n">
        <x:v>258.4</x:v>
      </x:c>
      <x:c r="E5650" s="1" t="n">
        <x:v>16</x:v>
      </x:c>
      <x:c r="F5650" s="1" t="n">
        <x:v>0</x:v>
      </x:c>
      <x:c r="G5650" s="1" t="n">
        <x:v>39</x:v>
      </x:c>
      <x:c r="H5650" s="1" t="n">
        <x:v>0</x:v>
      </x:c>
      <x:c r="I5650" s="1" t="n">
        <x:v>0</x:v>
      </x:c>
      <x:c r="J5650" s="1" t="n">
        <x:v>0.33</x:v>
      </x:c>
      <x:c r="K5650" s="1" t="n">
        <x:v>0</x:v>
      </x:c>
      <x:c r="L5650" s="1" t="n">
        <x:v>92.4</x:v>
      </x:c>
      <x:c r="M5650" s="1" t="n">
        <x:v>6.7</x:v>
      </x:c>
      <x:c r="N5650" s="1" t="n">
        <x:v>6.5</x:v>
      </x:c>
      <x:c r="O5650" s="1" t="n">
        <x:f aca="0">24*MAX(0,EOMONTH(B5650,0)-MAX(B5650,INDEX(Device_Inventory!$K$2:$K$1201,MATCH(A5650,Device_Inventory!$A$2:$A$1201,0)))+1)</x:f>
        <x:v>672</x:v>
      </x:c>
      <x:c r="P5650" s="11" t="b">
        <x:f aca="0">INDEX(Device_Inventory!$K$2:$K$1201,MATCH(A5650,Device_Inventory!$A$2:$A$1201,0))&gt;B5650</x:f>
        <x:v>0</x:v>
      </x:c>
      <x:c r="Q5650" s="1" t="str">
        <x:f aca="0">IF(D5650&gt;O5650,"Fail: operating hours exceed in-service hours",IF(D5650+M5650&gt;O5650,"Fail: operating + unavailable hours exceed in-service hours",IF(P5650,"Partial month: within in-service hours","OK")))</x:f>
        <x:v>OK</x:v>
      </x:c>
    </x:row>
    <x:row r="5651" ht="15" hidden="0" customHeight="1">
      <x:c r="A5651" s="1" t="s">
        <x:v>4360</x:v>
      </x:c>
      <x:c r="B5651" s="14" t="n">
        <x:v>46082</x:v>
      </x:c>
      <x:c r="C5651" s="1" t="n">
        <x:v>57.3</x:v>
      </x:c>
      <x:c r="D5651" s="1" t="n">
        <x:v>347.2</x:v>
      </x:c>
      <x:c r="E5651" s="1" t="n">
        <x:v>9</x:v>
      </x:c>
      <x:c r="F5651" s="1" t="n">
        <x:v>1</x:v>
      </x:c>
      <x:c r="G5651" s="1" t="n">
        <x:v>43</x:v>
      </x:c>
      <x:c r="H5651" s="1" t="n">
        <x:v>0</x:v>
      </x:c>
      <x:c r="I5651" s="1" t="n">
        <x:v>3</x:v>
      </x:c>
      <x:c r="J5651" s="1" t="n">
        <x:v>0.58</x:v>
      </x:c>
      <x:c r="K5651" s="1" t="n">
        <x:v>0</x:v>
      </x:c>
      <x:c r="L5651" s="1" t="n">
        <x:v>93.3</x:v>
      </x:c>
      <x:c r="M5651" s="1" t="n">
        <x:v>4.8</x:v>
      </x:c>
      <x:c r="N5651" s="1" t="n">
        <x:v>6.4</x:v>
      </x:c>
      <x:c r="O5651" s="1" t="n">
        <x:f aca="0">24*MAX(0,EOMONTH(B5651,0)-MAX(B5651,INDEX(Device_Inventory!$K$2:$K$1201,MATCH(A5651,Device_Inventory!$A$2:$A$1201,0)))+1)</x:f>
        <x:v>744</x:v>
      </x:c>
      <x:c r="P5651" s="11" t="b">
        <x:f aca="0">INDEX(Device_Inventory!$K$2:$K$1201,MATCH(A5651,Device_Inventory!$A$2:$A$1201,0))&gt;B5651</x:f>
        <x:v>0</x:v>
      </x:c>
      <x:c r="Q5651" s="1" t="str">
        <x:f aca="0">IF(D5651&gt;O5651,"Fail: operating hours exceed in-service hours",IF(D5651+M5651&gt;O5651,"Fail: operating + unavailable hours exceed in-service hours",IF(P5651,"Partial month: within in-service hours","OK")))</x:f>
        <x:v>OK</x:v>
      </x:c>
    </x:row>
    <x:row r="5652" ht="15" hidden="0" customHeight="1">
      <x:c r="A5652" s="1" t="s">
        <x:v>4360</x:v>
      </x:c>
      <x:c r="B5652" s="14" t="n">
        <x:v>46113</x:v>
      </x:c>
      <x:c r="C5652" s="1" t="n">
        <x:v>73.4</x:v>
      </x:c>
      <x:c r="D5652" s="1" t="n">
        <x:v>441.3</x:v>
      </x:c>
      <x:c r="E5652" s="1" t="n">
        <x:v>25</x:v>
      </x:c>
      <x:c r="F5652" s="1" t="n">
        <x:v>2</x:v>
      </x:c>
      <x:c r="G5652" s="1" t="n">
        <x:v>46</x:v>
      </x:c>
      <x:c r="H5652" s="1" t="n">
        <x:v>1</x:v>
      </x:c>
      <x:c r="I5652" s="1" t="n">
        <x:v>4</x:v>
      </x:c>
      <x:c r="J5652" s="1" t="n">
        <x:v>0.75</x:v>
      </x:c>
      <x:c r="K5652" s="1" t="n">
        <x:v>1</x:v>
      </x:c>
      <x:c r="L5652" s="1" t="n">
        <x:v>96.3</x:v>
      </x:c>
      <x:c r="M5652" s="1" t="n">
        <x:v>0</x:v>
      </x:c>
      <x:c r="N5652" s="1" t="n">
        <x:v>21.5</x:v>
      </x:c>
      <x:c r="O5652" s="1" t="n">
        <x:f aca="0">24*MAX(0,EOMONTH(B5652,0)-MAX(B5652,INDEX(Device_Inventory!$K$2:$K$1201,MATCH(A5652,Device_Inventory!$A$2:$A$1201,0)))+1)</x:f>
        <x:v>720</x:v>
      </x:c>
      <x:c r="P5652" s="11" t="b">
        <x:f aca="0">INDEX(Device_Inventory!$K$2:$K$1201,MATCH(A5652,Device_Inventory!$A$2:$A$1201,0))&gt;B5652</x:f>
        <x:v>0</x:v>
      </x:c>
      <x:c r="Q5652" s="1" t="str">
        <x:f aca="0">IF(D5652&gt;O5652,"Fail: operating hours exceed in-service hours",IF(D5652+M5652&gt;O5652,"Fail: operating + unavailable hours exceed in-service hours",IF(P5652,"Partial month: within in-service hours","OK")))</x:f>
        <x:v>OK</x:v>
      </x:c>
    </x:row>
    <x:row r="5653" ht="15" hidden="0" customHeight="1">
      <x:c r="A5653" s="1" t="s">
        <x:v>4360</x:v>
      </x:c>
      <x:c r="B5653" s="14" t="n">
        <x:v>46143</x:v>
      </x:c>
      <x:c r="C5653" s="1" t="n">
        <x:v>63.2</x:v>
      </x:c>
      <x:c r="D5653" s="1" t="n">
        <x:v>447.3</x:v>
      </x:c>
      <x:c r="E5653" s="1" t="n">
        <x:v>7</x:v>
      </x:c>
      <x:c r="F5653" s="1" t="n">
        <x:v>0</x:v>
      </x:c>
      <x:c r="G5653" s="1" t="n">
        <x:v>44</x:v>
      </x:c>
      <x:c r="H5653" s="1" t="n">
        <x:v>0</x:v>
      </x:c>
      <x:c r="I5653" s="1" t="n">
        <x:v>1</x:v>
      </x:c>
      <x:c r="J5653" s="1" t="n">
        <x:v>0.41</x:v>
      </x:c>
      <x:c r="K5653" s="1" t="n">
        <x:v>0</x:v>
      </x:c>
      <x:c r="L5653" s="1" t="n">
        <x:v>91.2</x:v>
      </x:c>
      <x:c r="M5653" s="1" t="n">
        <x:v>2</x:v>
      </x:c>
      <x:c r="N5653" s="1" t="n">
        <x:v>8.9</x:v>
      </x:c>
      <x:c r="O5653" s="1" t="n">
        <x:f aca="0">24*MAX(0,EOMONTH(B5653,0)-MAX(B5653,INDEX(Device_Inventory!$K$2:$K$1201,MATCH(A5653,Device_Inventory!$A$2:$A$1201,0)))+1)</x:f>
        <x:v>744</x:v>
      </x:c>
      <x:c r="P5653" s="11" t="b">
        <x:f aca="0">INDEX(Device_Inventory!$K$2:$K$1201,MATCH(A5653,Device_Inventory!$A$2:$A$1201,0))&gt;B5653</x:f>
        <x:v>0</x:v>
      </x:c>
      <x:c r="Q5653" s="1" t="str">
        <x:f aca="0">IF(D5653&gt;O5653,"Fail: operating hours exceed in-service hours",IF(D5653+M5653&gt;O5653,"Fail: operating + unavailable hours exceed in-service hours",IF(P5653,"Partial month: within in-service hours","OK")))</x:f>
        <x:v>OK</x:v>
      </x:c>
    </x:row>
    <x:row r="5654" ht="15" hidden="0" customHeight="1">
      <x:c r="A5654" s="1" t="s">
        <x:v>4360</x:v>
      </x:c>
      <x:c r="B5654" s="14" t="n">
        <x:v>46174</x:v>
      </x:c>
      <x:c r="C5654" s="1" t="n">
        <x:v>88.5</x:v>
      </x:c>
      <x:c r="D5654" s="1" t="n">
        <x:v>583.8</x:v>
      </x:c>
      <x:c r="E5654" s="1" t="n">
        <x:v>19</x:v>
      </x:c>
      <x:c r="F5654" s="1" t="n">
        <x:v>1</x:v>
      </x:c>
      <x:c r="G5654" s="1" t="n">
        <x:v>57</x:v>
      </x:c>
      <x:c r="H5654" s="1" t="n">
        <x:v>0</x:v>
      </x:c>
      <x:c r="I5654" s="1" t="n">
        <x:v>4</x:v>
      </x:c>
      <x:c r="J5654" s="1" t="n">
        <x:v>0.67</x:v>
      </x:c>
      <x:c r="K5654" s="1" t="n">
        <x:v>0</x:v>
      </x:c>
      <x:c r="L5654" s="1" t="n">
        <x:v>99.7</x:v>
      </x:c>
      <x:c r="M5654" s="1" t="n">
        <x:v>0</x:v>
      </x:c>
      <x:c r="N5654" s="1" t="n">
        <x:v>10.4</x:v>
      </x:c>
      <x:c r="O5654" s="1" t="n">
        <x:f aca="0">24*MAX(0,EOMONTH(B5654,0)-MAX(B5654,INDEX(Device_Inventory!$K$2:$K$1201,MATCH(A5654,Device_Inventory!$A$2:$A$1201,0)))+1)</x:f>
        <x:v>720</x:v>
      </x:c>
      <x:c r="P5654" s="11" t="b">
        <x:f aca="0">INDEX(Device_Inventory!$K$2:$K$1201,MATCH(A5654,Device_Inventory!$A$2:$A$1201,0))&gt;B5654</x:f>
        <x:v>0</x:v>
      </x:c>
      <x:c r="Q5654" s="1" t="str">
        <x:f aca="0">IF(D5654&gt;O5654,"Fail: operating hours exceed in-service hours",IF(D5654+M5654&gt;O5654,"Fail: operating + unavailable hours exceed in-service hours",IF(P5654,"Partial month: within in-service hours","OK")))</x:f>
        <x:v>OK</x:v>
      </x:c>
    </x:row>
    <x:row r="5655" ht="15" hidden="0" customHeight="1">
      <x:c r="A5655" s="1" t="s">
        <x:v>4360</x:v>
      </x:c>
      <x:c r="B5655" s="14" t="n">
        <x:v>46204</x:v>
      </x:c>
      <x:c r="C5655" s="1" t="n">
        <x:v>71.2</x:v>
      </x:c>
      <x:c r="D5655" s="1" t="n">
        <x:v>409.6</x:v>
      </x:c>
      <x:c r="E5655" s="1" t="n">
        <x:v>19</x:v>
      </x:c>
      <x:c r="F5655" s="1" t="n">
        <x:v>0</x:v>
      </x:c>
      <x:c r="G5655" s="1" t="n">
        <x:v>37</x:v>
      </x:c>
      <x:c r="H5655" s="1" t="n">
        <x:v>1</x:v>
      </x:c>
      <x:c r="I5655" s="1" t="n">
        <x:v>1</x:v>
      </x:c>
      <x:c r="J5655" s="1" t="n">
        <x:v>0.71</x:v>
      </x:c>
      <x:c r="K5655" s="1" t="n">
        <x:v>1</x:v>
      </x:c>
      <x:c r="L5655" s="1" t="n">
        <x:v>92.6</x:v>
      </x:c>
      <x:c r="M5655" s="1" t="n">
        <x:v>2.3</x:v>
      </x:c>
      <x:c r="N5655" s="1" t="n">
        <x:v>17.9</x:v>
      </x:c>
      <x:c r="O5655" s="1" t="n">
        <x:f aca="0">24*MAX(0,EOMONTH(B5655,0)-MAX(B5655,INDEX(Device_Inventory!$K$2:$K$1201,MATCH(A5655,Device_Inventory!$A$2:$A$1201,0)))+1)</x:f>
        <x:v>744</x:v>
      </x:c>
      <x:c r="P5655" s="11" t="b">
        <x:f aca="0">INDEX(Device_Inventory!$K$2:$K$1201,MATCH(A5655,Device_Inventory!$A$2:$A$1201,0))&gt;B5655</x:f>
        <x:v>0</x:v>
      </x:c>
      <x:c r="Q5655" s="1" t="str">
        <x:f aca="0">IF(D5655&gt;O5655,"Fail: operating hours exceed in-service hours",IF(D5655+M5655&gt;O5655,"Fail: operating + unavailable hours exceed in-service hours",IF(P5655,"Partial month: within in-service hours","OK")))</x:f>
        <x:v>OK</x:v>
      </x:c>
    </x:row>
    <x:row r="5656" ht="15" hidden="0" customHeight="1">
      <x:c r="A5656" s="1" t="s">
        <x:v>1583</x:v>
      </x:c>
      <x:c r="B5656" s="14" t="n">
        <x:v>46054</x:v>
      </x:c>
      <x:c r="C5656" s="1" t="n">
        <x:v>78.1</x:v>
      </x:c>
      <x:c r="D5656" s="1" t="n">
        <x:v>566.2</x:v>
      </x:c>
      <x:c r="E5656" s="1" t="n">
        <x:v>20</x:v>
      </x:c>
      <x:c r="F5656" s="1" t="n">
        <x:v>0</x:v>
      </x:c>
      <x:c r="G5656" s="1" t="n">
        <x:v>38</x:v>
      </x:c>
      <x:c r="H5656" s="1" t="n">
        <x:v>1</x:v>
      </x:c>
      <x:c r="I5656" s="1" t="n">
        <x:v>1</x:v>
      </x:c>
      <x:c r="J5656" s="1" t="n">
        <x:v>0.68</x:v>
      </x:c>
      <x:c r="K5656" s="1" t="n">
        <x:v>0</x:v>
      </x:c>
      <x:c r="L5656" s="1" t="n">
        <x:v>98.2</x:v>
      </x:c>
      <x:c r="M5656" s="1" t="n">
        <x:v>4.6</x:v>
      </x:c>
      <x:c r="N5656" s="1" t="n">
        <x:v>9.7</x:v>
      </x:c>
      <x:c r="O5656" s="1" t="n">
        <x:f aca="0">24*MAX(0,EOMONTH(B5656,0)-MAX(B5656,INDEX(Device_Inventory!$K$2:$K$1201,MATCH(A5656,Device_Inventory!$A$2:$A$1201,0)))+1)</x:f>
        <x:v>672</x:v>
      </x:c>
      <x:c r="P5656" s="11" t="b">
        <x:f aca="0">INDEX(Device_Inventory!$K$2:$K$1201,MATCH(A5656,Device_Inventory!$A$2:$A$1201,0))&gt;B5656</x:f>
        <x:v>0</x:v>
      </x:c>
      <x:c r="Q5656" s="1" t="str">
        <x:f aca="0">IF(D5656&gt;O5656,"Fail: operating hours exceed in-service hours",IF(D5656+M5656&gt;O5656,"Fail: operating + unavailable hours exceed in-service hours",IF(P5656,"Partial month: within in-service hours","OK")))</x:f>
        <x:v>OK</x:v>
      </x:c>
    </x:row>
    <x:row r="5657" ht="15" hidden="0" customHeight="1">
      <x:c r="A5657" s="1" t="s">
        <x:v>1583</x:v>
      </x:c>
      <x:c r="B5657" s="14" t="n">
        <x:v>46082</x:v>
      </x:c>
      <x:c r="C5657" s="1" t="n">
        <x:v>89.1</x:v>
      </x:c>
      <x:c r="D5657" s="1" t="n">
        <x:v>507.2</x:v>
      </x:c>
      <x:c r="E5657" s="1" t="n">
        <x:v>22</x:v>
      </x:c>
      <x:c r="F5657" s="1" t="n">
        <x:v>0</x:v>
      </x:c>
      <x:c r="G5657" s="1" t="n">
        <x:v>37</x:v>
      </x:c>
      <x:c r="H5657" s="1" t="n">
        <x:v>0</x:v>
      </x:c>
      <x:c r="I5657" s="1" t="n">
        <x:v>2</x:v>
      </x:c>
      <x:c r="J5657" s="1" t="n">
        <x:v>0.68</x:v>
      </x:c>
      <x:c r="K5657" s="1" t="n">
        <x:v>1</x:v>
      </x:c>
      <x:c r="L5657" s="1" t="n">
        <x:v>94.6</x:v>
      </x:c>
      <x:c r="M5657" s="1" t="n">
        <x:v>10.7</x:v>
      </x:c>
      <x:c r="N5657" s="1" t="n">
        <x:v>19.6</x:v>
      </x:c>
      <x:c r="O5657" s="1" t="n">
        <x:f aca="0">24*MAX(0,EOMONTH(B5657,0)-MAX(B5657,INDEX(Device_Inventory!$K$2:$K$1201,MATCH(A5657,Device_Inventory!$A$2:$A$1201,0)))+1)</x:f>
        <x:v>744</x:v>
      </x:c>
      <x:c r="P5657" s="11" t="b">
        <x:f aca="0">INDEX(Device_Inventory!$K$2:$K$1201,MATCH(A5657,Device_Inventory!$A$2:$A$1201,0))&gt;B5657</x:f>
        <x:v>0</x:v>
      </x:c>
      <x:c r="Q5657" s="1" t="str">
        <x:f aca="0">IF(D5657&gt;O5657,"Fail: operating hours exceed in-service hours",IF(D5657+M5657&gt;O5657,"Fail: operating + unavailable hours exceed in-service hours",IF(P5657,"Partial month: within in-service hours","OK")))</x:f>
        <x:v>OK</x:v>
      </x:c>
    </x:row>
    <x:row r="5658" ht="15" hidden="0" customHeight="1">
      <x:c r="A5658" s="1" t="s">
        <x:v>1583</x:v>
      </x:c>
      <x:c r="B5658" s="14" t="n">
        <x:v>46113</x:v>
      </x:c>
      <x:c r="C5658" s="1" t="n">
        <x:v>58.9</x:v>
      </x:c>
      <x:c r="D5658" s="1" t="n">
        <x:v>383.3</x:v>
      </x:c>
      <x:c r="E5658" s="1" t="n">
        <x:v>20</x:v>
      </x:c>
      <x:c r="F5658" s="1" t="n">
        <x:v>1</x:v>
      </x:c>
      <x:c r="G5658" s="1" t="n">
        <x:v>46</x:v>
      </x:c>
      <x:c r="H5658" s="1" t="n">
        <x:v>1</x:v>
      </x:c>
      <x:c r="I5658" s="1" t="n">
        <x:v>4</x:v>
      </x:c>
      <x:c r="J5658" s="1" t="n">
        <x:v>0.11</x:v>
      </x:c>
      <x:c r="K5658" s="1" t="n">
        <x:v>0</x:v>
      </x:c>
      <x:c r="L5658" s="1" t="n">
        <x:v>95.2</x:v>
      </x:c>
      <x:c r="M5658" s="1" t="n">
        <x:v>10</x:v>
      </x:c>
      <x:c r="N5658" s="1" t="n">
        <x:v>7.7</x:v>
      </x:c>
      <x:c r="O5658" s="1" t="n">
        <x:f aca="0">24*MAX(0,EOMONTH(B5658,0)-MAX(B5658,INDEX(Device_Inventory!$K$2:$K$1201,MATCH(A5658,Device_Inventory!$A$2:$A$1201,0)))+1)</x:f>
        <x:v>720</x:v>
      </x:c>
      <x:c r="P5658" s="11" t="b">
        <x:f aca="0">INDEX(Device_Inventory!$K$2:$K$1201,MATCH(A5658,Device_Inventory!$A$2:$A$1201,0))&gt;B5658</x:f>
        <x:v>0</x:v>
      </x:c>
      <x:c r="Q5658" s="1" t="str">
        <x:f aca="0">IF(D5658&gt;O5658,"Fail: operating hours exceed in-service hours",IF(D5658+M5658&gt;O5658,"Fail: operating + unavailable hours exceed in-service hours",IF(P5658,"Partial month: within in-service hours","OK")))</x:f>
        <x:v>OK</x:v>
      </x:c>
    </x:row>
    <x:row r="5659" ht="15" hidden="0" customHeight="1">
      <x:c r="A5659" s="1" t="s">
        <x:v>1583</x:v>
      </x:c>
      <x:c r="B5659" s="14" t="n">
        <x:v>46143</x:v>
      </x:c>
      <x:c r="C5659" s="1" t="n">
        <x:v>64.5</x:v>
      </x:c>
      <x:c r="D5659" s="1" t="n">
        <x:v>431.9</x:v>
      </x:c>
      <x:c r="E5659" s="1" t="n">
        <x:v>17</x:v>
      </x:c>
      <x:c r="F5659" s="1" t="n">
        <x:v>0</x:v>
      </x:c>
      <x:c r="G5659" s="1" t="n">
        <x:v>37</x:v>
      </x:c>
      <x:c r="H5659" s="1" t="n">
        <x:v>1</x:v>
      </x:c>
      <x:c r="I5659" s="1" t="n">
        <x:v>2</x:v>
      </x:c>
      <x:c r="J5659" s="1" t="n">
        <x:v>0.88</x:v>
      </x:c>
      <x:c r="K5659" s="1" t="n">
        <x:v>0</x:v>
      </x:c>
      <x:c r="L5659" s="1" t="n">
        <x:v>94.2</x:v>
      </x:c>
      <x:c r="M5659" s="1" t="n">
        <x:v>3</x:v>
      </x:c>
      <x:c r="N5659" s="1" t="n">
        <x:v>11.1</x:v>
      </x:c>
      <x:c r="O5659" s="1" t="n">
        <x:f aca="0">24*MAX(0,EOMONTH(B5659,0)-MAX(B5659,INDEX(Device_Inventory!$K$2:$K$1201,MATCH(A5659,Device_Inventory!$A$2:$A$1201,0)))+1)</x:f>
        <x:v>744</x:v>
      </x:c>
      <x:c r="P5659" s="11" t="b">
        <x:f aca="0">INDEX(Device_Inventory!$K$2:$K$1201,MATCH(A5659,Device_Inventory!$A$2:$A$1201,0))&gt;B5659</x:f>
        <x:v>0</x:v>
      </x:c>
      <x:c r="Q5659" s="1" t="str">
        <x:f aca="0">IF(D5659&gt;O5659,"Fail: operating hours exceed in-service hours",IF(D5659+M5659&gt;O5659,"Fail: operating + unavailable hours exceed in-service hours",IF(P5659,"Partial month: within in-service hours","OK")))</x:f>
        <x:v>OK</x:v>
      </x:c>
    </x:row>
    <x:row r="5660" ht="15" hidden="0" customHeight="1">
      <x:c r="A5660" s="1" t="s">
        <x:v>1583</x:v>
      </x:c>
      <x:c r="B5660" s="14" t="n">
        <x:v>46174</x:v>
      </x:c>
      <x:c r="C5660" s="1" t="n">
        <x:v>82.8</x:v>
      </x:c>
      <x:c r="D5660" s="1" t="n">
        <x:v>487.5</x:v>
      </x:c>
      <x:c r="E5660" s="1" t="n">
        <x:v>15</x:v>
      </x:c>
      <x:c r="F5660" s="1" t="n">
        <x:v>0</x:v>
      </x:c>
      <x:c r="G5660" s="1" t="n">
        <x:v>37</x:v>
      </x:c>
      <x:c r="H5660" s="1" t="n">
        <x:v>0</x:v>
      </x:c>
      <x:c r="I5660" s="1" t="n">
        <x:v>0</x:v>
      </x:c>
      <x:c r="J5660" s="1" t="n">
        <x:v>0.14</x:v>
      </x:c>
      <x:c r="K5660" s="1" t="n">
        <x:v>0</x:v>
      </x:c>
      <x:c r="L5660" s="1" t="n">
        <x:v>92.6</x:v>
      </x:c>
      <x:c r="M5660" s="1" t="n">
        <x:v>8.2</x:v>
      </x:c>
      <x:c r="N5660" s="1" t="n">
        <x:v>14.5</x:v>
      </x:c>
      <x:c r="O5660" s="1" t="n">
        <x:f aca="0">24*MAX(0,EOMONTH(B5660,0)-MAX(B5660,INDEX(Device_Inventory!$K$2:$K$1201,MATCH(A5660,Device_Inventory!$A$2:$A$1201,0)))+1)</x:f>
        <x:v>720</x:v>
      </x:c>
      <x:c r="P5660" s="11" t="b">
        <x:f aca="0">INDEX(Device_Inventory!$K$2:$K$1201,MATCH(A5660,Device_Inventory!$A$2:$A$1201,0))&gt;B5660</x:f>
        <x:v>0</x:v>
      </x:c>
      <x:c r="Q5660" s="1" t="str">
        <x:f aca="0">IF(D5660&gt;O5660,"Fail: operating hours exceed in-service hours",IF(D5660+M5660&gt;O5660,"Fail: operating + unavailable hours exceed in-service hours",IF(P5660,"Partial month: within in-service hours","OK")))</x:f>
        <x:v>OK</x:v>
      </x:c>
    </x:row>
    <x:row r="5661" ht="15" hidden="0" customHeight="1">
      <x:c r="A5661" s="1" t="s">
        <x:v>1583</x:v>
      </x:c>
      <x:c r="B5661" s="14" t="n">
        <x:v>46204</x:v>
      </x:c>
      <x:c r="C5661" s="1" t="n">
        <x:v>72.9</x:v>
      </x:c>
      <x:c r="D5661" s="1" t="n">
        <x:v>442.4</x:v>
      </x:c>
      <x:c r="E5661" s="1" t="n">
        <x:v>13</x:v>
      </x:c>
      <x:c r="F5661" s="1" t="n">
        <x:v>3</x:v>
      </x:c>
      <x:c r="G5661" s="1" t="n">
        <x:v>39</x:v>
      </x:c>
      <x:c r="H5661" s="1" t="n">
        <x:v>0</x:v>
      </x:c>
      <x:c r="I5661" s="1" t="n">
        <x:v>3</x:v>
      </x:c>
      <x:c r="J5661" s="1" t="n">
        <x:v>0.39</x:v>
      </x:c>
      <x:c r="K5661" s="1" t="n">
        <x:v>0</x:v>
      </x:c>
      <x:c r="L5661" s="1" t="n">
        <x:v>95.3</x:v>
      </x:c>
      <x:c r="M5661" s="1" t="n">
        <x:v>3.9</x:v>
      </x:c>
      <x:c r="N5661" s="1" t="n">
        <x:v>16.5</x:v>
      </x:c>
      <x:c r="O5661" s="1" t="n">
        <x:f aca="0">24*MAX(0,EOMONTH(B5661,0)-MAX(B5661,INDEX(Device_Inventory!$K$2:$K$1201,MATCH(A5661,Device_Inventory!$A$2:$A$1201,0)))+1)</x:f>
        <x:v>744</x:v>
      </x:c>
      <x:c r="P5661" s="11" t="b">
        <x:f aca="0">INDEX(Device_Inventory!$K$2:$K$1201,MATCH(A5661,Device_Inventory!$A$2:$A$1201,0))&gt;B5661</x:f>
        <x:v>0</x:v>
      </x:c>
      <x:c r="Q5661" s="1" t="str">
        <x:f aca="0">IF(D5661&gt;O5661,"Fail: operating hours exceed in-service hours",IF(D5661+M5661&gt;O5661,"Fail: operating + unavailable hours exceed in-service hours",IF(P5661,"Partial month: within in-service hours","OK")))</x:f>
        <x:v>OK</x:v>
      </x:c>
    </x:row>
    <x:row r="5662" ht="15" hidden="0" customHeight="1">
      <x:c r="A5662" s="1" t="s">
        <x:v>4365</x:v>
      </x:c>
      <x:c r="B5662" s="14" t="n">
        <x:v>46054</x:v>
      </x:c>
      <x:c r="C5662" s="1" t="n">
        <x:v>27.8</x:v>
      </x:c>
      <x:c r="D5662" s="1" t="n">
        <x:v>172.7</x:v>
      </x:c>
      <x:c r="E5662" s="1" t="n">
        <x:v>16</x:v>
      </x:c>
      <x:c r="F5662" s="1" t="n">
        <x:v>2</x:v>
      </x:c>
      <x:c r="G5662" s="1" t="n">
        <x:v>17</x:v>
      </x:c>
      <x:c r="H5662" s="1" t="n">
        <x:v>0</x:v>
      </x:c>
      <x:c r="I5662" s="1" t="n">
        <x:v>0</x:v>
      </x:c>
      <x:c r="J5662" s="1" t="n">
        <x:v>0.18</x:v>
      </x:c>
      <x:c r="K5662" s="1" t="n">
        <x:v>0</x:v>
      </x:c>
      <x:c r="L5662" s="1" t="n">
        <x:v>97.7</x:v>
      </x:c>
      <x:c r="M5662" s="1" t="n">
        <x:v>15.2</x:v>
      </x:c>
      <x:c r="N5662" s="1" t="n">
        <x:v>8.1</x:v>
      </x:c>
      <x:c r="O5662" s="1" t="n">
        <x:f aca="0">24*MAX(0,EOMONTH(B5662,0)-MAX(B5662,INDEX(Device_Inventory!$K$2:$K$1201,MATCH(A5662,Device_Inventory!$A$2:$A$1201,0)))+1)</x:f>
        <x:v>672</x:v>
      </x:c>
      <x:c r="P5662" s="11" t="b">
        <x:f aca="0">INDEX(Device_Inventory!$K$2:$K$1201,MATCH(A5662,Device_Inventory!$A$2:$A$1201,0))&gt;B5662</x:f>
        <x:v>0</x:v>
      </x:c>
      <x:c r="Q5662" s="1" t="str">
        <x:f aca="0">IF(D5662&gt;O5662,"Fail: operating hours exceed in-service hours",IF(D5662+M5662&gt;O5662,"Fail: operating + unavailable hours exceed in-service hours",IF(P5662,"Partial month: within in-service hours","OK")))</x:f>
        <x:v>OK</x:v>
      </x:c>
    </x:row>
    <x:row r="5663" ht="15" hidden="0" customHeight="1">
      <x:c r="A5663" s="1" t="s">
        <x:v>4365</x:v>
      </x:c>
      <x:c r="B5663" s="14" t="n">
        <x:v>46082</x:v>
      </x:c>
      <x:c r="C5663" s="1" t="n">
        <x:v>46</x:v>
      </x:c>
      <x:c r="D5663" s="1" t="n">
        <x:v>295.2</x:v>
      </x:c>
      <x:c r="E5663" s="1" t="n">
        <x:v>16</x:v>
      </x:c>
      <x:c r="F5663" s="1" t="n">
        <x:v>1</x:v>
      </x:c>
      <x:c r="G5663" s="1" t="n">
        <x:v>34</x:v>
      </x:c>
      <x:c r="H5663" s="1" t="n">
        <x:v>0</x:v>
      </x:c>
      <x:c r="I5663" s="1" t="n">
        <x:v>0</x:v>
      </x:c>
      <x:c r="J5663" s="1" t="n">
        <x:v>0.42</x:v>
      </x:c>
      <x:c r="K5663" s="1" t="n">
        <x:v>0</x:v>
      </x:c>
      <x:c r="L5663" s="1" t="n">
        <x:v>96.1</x:v>
      </x:c>
      <x:c r="M5663" s="1" t="n">
        <x:v>0</x:v>
      </x:c>
      <x:c r="N5663" s="1" t="n">
        <x:v>9.4</x:v>
      </x:c>
      <x:c r="O5663" s="1" t="n">
        <x:f aca="0">24*MAX(0,EOMONTH(B5663,0)-MAX(B5663,INDEX(Device_Inventory!$K$2:$K$1201,MATCH(A5663,Device_Inventory!$A$2:$A$1201,0)))+1)</x:f>
        <x:v>744</x:v>
      </x:c>
      <x:c r="P5663" s="11" t="b">
        <x:f aca="0">INDEX(Device_Inventory!$K$2:$K$1201,MATCH(A5663,Device_Inventory!$A$2:$A$1201,0))&gt;B5663</x:f>
        <x:v>0</x:v>
      </x:c>
      <x:c r="Q5663" s="1" t="str">
        <x:f aca="0">IF(D5663&gt;O5663,"Fail: operating hours exceed in-service hours",IF(D5663+M5663&gt;O5663,"Fail: operating + unavailable hours exceed in-service hours",IF(P5663,"Partial month: within in-service hours","OK")))</x:f>
        <x:v>OK</x:v>
      </x:c>
    </x:row>
    <x:row r="5664" ht="15" hidden="0" customHeight="1">
      <x:c r="A5664" s="1" t="s">
        <x:v>4365</x:v>
      </x:c>
      <x:c r="B5664" s="14" t="n">
        <x:v>46113</x:v>
      </x:c>
      <x:c r="C5664" s="1" t="n">
        <x:v>60.7</x:v>
      </x:c>
      <x:c r="D5664" s="1" t="n">
        <x:v>355</x:v>
      </x:c>
      <x:c r="E5664" s="1" t="n">
        <x:v>20</x:v>
      </x:c>
      <x:c r="F5664" s="1" t="n">
        <x:v>0</x:v>
      </x:c>
      <x:c r="G5664" s="1" t="n">
        <x:v>50</x:v>
      </x:c>
      <x:c r="H5664" s="1" t="n">
        <x:v>0</x:v>
      </x:c>
      <x:c r="I5664" s="1" t="n">
        <x:v>2</x:v>
      </x:c>
      <x:c r="J5664" s="1" t="n">
        <x:v>0</x:v>
      </x:c>
      <x:c r="K5664" s="1" t="n">
        <x:v>2</x:v>
      </x:c>
      <x:c r="L5664" s="1" t="n">
        <x:v>93.3</x:v>
      </x:c>
      <x:c r="M5664" s="1" t="n">
        <x:v>1.5</x:v>
      </x:c>
      <x:c r="N5664" s="1" t="n">
        <x:v>16.2</x:v>
      </x:c>
      <x:c r="O5664" s="1" t="n">
        <x:f aca="0">24*MAX(0,EOMONTH(B5664,0)-MAX(B5664,INDEX(Device_Inventory!$K$2:$K$1201,MATCH(A5664,Device_Inventory!$A$2:$A$1201,0)))+1)</x:f>
        <x:v>720</x:v>
      </x:c>
      <x:c r="P5664" s="11" t="b">
        <x:f aca="0">INDEX(Device_Inventory!$K$2:$K$1201,MATCH(A5664,Device_Inventory!$A$2:$A$1201,0))&gt;B5664</x:f>
        <x:v>0</x:v>
      </x:c>
      <x:c r="Q5664" s="1" t="str">
        <x:f aca="0">IF(D5664&gt;O5664,"Fail: operating hours exceed in-service hours",IF(D5664+M5664&gt;O5664,"Fail: operating + unavailable hours exceed in-service hours",IF(P5664,"Partial month: within in-service hours","OK")))</x:f>
        <x:v>OK</x:v>
      </x:c>
    </x:row>
    <x:row r="5665" ht="15" hidden="0" customHeight="1">
      <x:c r="A5665" s="1" t="s">
        <x:v>4365</x:v>
      </x:c>
      <x:c r="B5665" s="14" t="n">
        <x:v>46143</x:v>
      </x:c>
      <x:c r="C5665" s="1" t="n">
        <x:v>43.7</x:v>
      </x:c>
      <x:c r="D5665" s="1" t="n">
        <x:v>259.9</x:v>
      </x:c>
      <x:c r="E5665" s="1" t="n">
        <x:v>12</x:v>
      </x:c>
      <x:c r="F5665" s="1" t="n">
        <x:v>1</x:v>
      </x:c>
      <x:c r="G5665" s="1" t="n">
        <x:v>52</x:v>
      </x:c>
      <x:c r="H5665" s="1" t="n">
        <x:v>0</x:v>
      </x:c>
      <x:c r="I5665" s="1" t="n">
        <x:v>0</x:v>
      </x:c>
      <x:c r="J5665" s="1" t="n">
        <x:v>0.27</x:v>
      </x:c>
      <x:c r="K5665" s="1" t="n">
        <x:v>1</x:v>
      </x:c>
      <x:c r="L5665" s="1" t="n">
        <x:v>97.7</x:v>
      </x:c>
      <x:c r="M5665" s="1" t="n">
        <x:v>5</x:v>
      </x:c>
      <x:c r="N5665" s="1" t="n">
        <x:v>12.9</x:v>
      </x:c>
      <x:c r="O5665" s="1" t="n">
        <x:f aca="0">24*MAX(0,EOMONTH(B5665,0)-MAX(B5665,INDEX(Device_Inventory!$K$2:$K$1201,MATCH(A5665,Device_Inventory!$A$2:$A$1201,0)))+1)</x:f>
        <x:v>744</x:v>
      </x:c>
      <x:c r="P5665" s="11" t="b">
        <x:f aca="0">INDEX(Device_Inventory!$K$2:$K$1201,MATCH(A5665,Device_Inventory!$A$2:$A$1201,0))&gt;B5665</x:f>
        <x:v>0</x:v>
      </x:c>
      <x:c r="Q5665" s="1" t="str">
        <x:f aca="0">IF(D5665&gt;O5665,"Fail: operating hours exceed in-service hours",IF(D5665+M5665&gt;O5665,"Fail: operating + unavailable hours exceed in-service hours",IF(P5665,"Partial month: within in-service hours","OK")))</x:f>
        <x:v>OK</x:v>
      </x:c>
    </x:row>
    <x:row r="5666" ht="15" hidden="0" customHeight="1">
      <x:c r="A5666" s="1" t="s">
        <x:v>4365</x:v>
      </x:c>
      <x:c r="B5666" s="14" t="n">
        <x:v>46174</x:v>
      </x:c>
      <x:c r="C5666" s="1" t="n">
        <x:v>42</x:v>
      </x:c>
      <x:c r="D5666" s="1" t="n">
        <x:v>296</x:v>
      </x:c>
      <x:c r="E5666" s="1" t="n">
        <x:v>7</x:v>
      </x:c>
      <x:c r="F5666" s="1" t="n">
        <x:v>0</x:v>
      </x:c>
      <x:c r="G5666" s="1" t="n">
        <x:v>27</x:v>
      </x:c>
      <x:c r="H5666" s="1" t="n">
        <x:v>0</x:v>
      </x:c>
      <x:c r="I5666" s="1" t="n">
        <x:v>2</x:v>
      </x:c>
      <x:c r="J5666" s="1" t="n">
        <x:v>0.41</x:v>
      </x:c>
      <x:c r="K5666" s="1" t="n">
        <x:v>1</x:v>
      </x:c>
      <x:c r="L5666" s="1" t="n">
        <x:v>94.9</x:v>
      </x:c>
      <x:c r="M5666" s="1" t="n">
        <x:v>4.1</x:v>
      </x:c>
      <x:c r="N5666" s="1" t="n">
        <x:v>10.6</x:v>
      </x:c>
      <x:c r="O5666" s="1" t="n">
        <x:f aca="0">24*MAX(0,EOMONTH(B5666,0)-MAX(B5666,INDEX(Device_Inventory!$K$2:$K$1201,MATCH(A5666,Device_Inventory!$A$2:$A$1201,0)))+1)</x:f>
        <x:v>720</x:v>
      </x:c>
      <x:c r="P5666" s="11" t="b">
        <x:f aca="0">INDEX(Device_Inventory!$K$2:$K$1201,MATCH(A5666,Device_Inventory!$A$2:$A$1201,0))&gt;B5666</x:f>
        <x:v>0</x:v>
      </x:c>
      <x:c r="Q5666" s="1" t="str">
        <x:f aca="0">IF(D5666&gt;O5666,"Fail: operating hours exceed in-service hours",IF(D5666+M5666&gt;O5666,"Fail: operating + unavailable hours exceed in-service hours",IF(P5666,"Partial month: within in-service hours","OK")))</x:f>
        <x:v>OK</x:v>
      </x:c>
    </x:row>
    <x:row r="5667" ht="15" hidden="0" customHeight="1">
      <x:c r="A5667" s="1" t="s">
        <x:v>4365</x:v>
      </x:c>
      <x:c r="B5667" s="14" t="n">
        <x:v>46204</x:v>
      </x:c>
      <x:c r="C5667" s="1" t="n">
        <x:v>43</x:v>
      </x:c>
      <x:c r="D5667" s="1" t="n">
        <x:v>312.5</x:v>
      </x:c>
      <x:c r="E5667" s="1" t="n">
        <x:v>13</x:v>
      </x:c>
      <x:c r="F5667" s="1" t="n">
        <x:v>2</x:v>
      </x:c>
      <x:c r="G5667" s="1" t="n">
        <x:v>22</x:v>
      </x:c>
      <x:c r="H5667" s="1" t="n">
        <x:v>0</x:v>
      </x:c>
      <x:c r="I5667" s="1" t="n">
        <x:v>5</x:v>
      </x:c>
      <x:c r="J5667" s="1" t="n">
        <x:v>0.89</x:v>
      </x:c>
      <x:c r="K5667" s="1" t="n">
        <x:v>0</x:v>
      </x:c>
      <x:c r="L5667" s="1" t="n">
        <x:v>93.8</x:v>
      </x:c>
      <x:c r="M5667" s="1" t="n">
        <x:v>0</x:v>
      </x:c>
      <x:c r="N5667" s="1" t="n">
        <x:v>5.1</x:v>
      </x:c>
      <x:c r="O5667" s="1" t="n">
        <x:f aca="0">24*MAX(0,EOMONTH(B5667,0)-MAX(B5667,INDEX(Device_Inventory!$K$2:$K$1201,MATCH(A5667,Device_Inventory!$A$2:$A$1201,0)))+1)</x:f>
        <x:v>744</x:v>
      </x:c>
      <x:c r="P5667" s="11" t="b">
        <x:f aca="0">INDEX(Device_Inventory!$K$2:$K$1201,MATCH(A5667,Device_Inventory!$A$2:$A$1201,0))&gt;B5667</x:f>
        <x:v>0</x:v>
      </x:c>
      <x:c r="Q5667" s="1" t="str">
        <x:f aca="0">IF(D5667&gt;O5667,"Fail: operating hours exceed in-service hours",IF(D5667+M5667&gt;O5667,"Fail: operating + unavailable hours exceed in-service hours",IF(P5667,"Partial month: within in-service hours","OK")))</x:f>
        <x:v>OK</x:v>
      </x:c>
    </x:row>
    <x:row r="5668" ht="15" hidden="0" customHeight="1">
      <x:c r="A5668" s="1" t="s">
        <x:v>1585</x:v>
      </x:c>
      <x:c r="B5668" s="14" t="n">
        <x:v>46054</x:v>
      </x:c>
      <x:c r="C5668" s="1" t="n">
        <x:v>58.4</x:v>
      </x:c>
      <x:c r="D5668" s="1" t="n">
        <x:v>319.8</x:v>
      </x:c>
      <x:c r="E5668" s="1" t="n">
        <x:v>25</x:v>
      </x:c>
      <x:c r="F5668" s="1" t="n">
        <x:v>2</x:v>
      </x:c>
      <x:c r="G5668" s="1" t="n">
        <x:v>40</x:v>
      </x:c>
      <x:c r="H5668" s="1" t="n">
        <x:v>0</x:v>
      </x:c>
      <x:c r="I5668" s="1" t="n">
        <x:v>3</x:v>
      </x:c>
      <x:c r="J5668" s="1" t="n">
        <x:v>0.86</x:v>
      </x:c>
      <x:c r="K5668" s="1" t="n">
        <x:v>0</x:v>
      </x:c>
      <x:c r="L5668" s="1" t="n">
        <x:v>91.7</x:v>
      </x:c>
      <x:c r="M5668" s="1" t="n">
        <x:v>5.5</x:v>
      </x:c>
      <x:c r="N5668" s="1" t="n">
        <x:v>7.8</x:v>
      </x:c>
      <x:c r="O5668" s="1" t="n">
        <x:f aca="0">24*MAX(0,EOMONTH(B5668,0)-MAX(B5668,INDEX(Device_Inventory!$K$2:$K$1201,MATCH(A5668,Device_Inventory!$A$2:$A$1201,0)))+1)</x:f>
        <x:v>672</x:v>
      </x:c>
      <x:c r="P5668" s="11" t="b">
        <x:f aca="0">INDEX(Device_Inventory!$K$2:$K$1201,MATCH(A5668,Device_Inventory!$A$2:$A$1201,0))&gt;B5668</x:f>
        <x:v>0</x:v>
      </x:c>
      <x:c r="Q5668" s="1" t="str">
        <x:f aca="0">IF(D5668&gt;O5668,"Fail: operating hours exceed in-service hours",IF(D5668+M5668&gt;O5668,"Fail: operating + unavailable hours exceed in-service hours",IF(P5668,"Partial month: within in-service hours","OK")))</x:f>
        <x:v>OK</x:v>
      </x:c>
    </x:row>
    <x:row r="5669" ht="15" hidden="0" customHeight="1">
      <x:c r="A5669" s="1" t="s">
        <x:v>1585</x:v>
      </x:c>
      <x:c r="B5669" s="14" t="n">
        <x:v>46082</x:v>
      </x:c>
      <x:c r="C5669" s="1" t="n">
        <x:v>73.1</x:v>
      </x:c>
      <x:c r="D5669" s="1" t="n">
        <x:v>405.4</x:v>
      </x:c>
      <x:c r="E5669" s="1" t="n">
        <x:v>30</x:v>
      </x:c>
      <x:c r="F5669" s="1" t="n">
        <x:v>3</x:v>
      </x:c>
      <x:c r="G5669" s="1" t="n">
        <x:v>47</x:v>
      </x:c>
      <x:c r="H5669" s="1" t="n">
        <x:v>0</x:v>
      </x:c>
      <x:c r="I5669" s="1" t="n">
        <x:v>3</x:v>
      </x:c>
      <x:c r="J5669" s="1" t="n">
        <x:v>1.23</x:v>
      </x:c>
      <x:c r="K5669" s="1" t="n">
        <x:v>2</x:v>
      </x:c>
      <x:c r="L5669" s="1" t="n">
        <x:v>96.6</x:v>
      </x:c>
      <x:c r="M5669" s="1" t="n">
        <x:v>7.9</x:v>
      </x:c>
      <x:c r="N5669" s="1" t="n">
        <x:v>12.6</x:v>
      </x:c>
      <x:c r="O5669" s="1" t="n">
        <x:f aca="0">24*MAX(0,EOMONTH(B5669,0)-MAX(B5669,INDEX(Device_Inventory!$K$2:$K$1201,MATCH(A5669,Device_Inventory!$A$2:$A$1201,0)))+1)</x:f>
        <x:v>744</x:v>
      </x:c>
      <x:c r="P5669" s="11" t="b">
        <x:f aca="0">INDEX(Device_Inventory!$K$2:$K$1201,MATCH(A5669,Device_Inventory!$A$2:$A$1201,0))&gt;B5669</x:f>
        <x:v>0</x:v>
      </x:c>
      <x:c r="Q5669" s="1" t="str">
        <x:f aca="0">IF(D5669&gt;O5669,"Fail: operating hours exceed in-service hours",IF(D5669+M5669&gt;O5669,"Fail: operating + unavailable hours exceed in-service hours",IF(P5669,"Partial month: within in-service hours","OK")))</x:f>
        <x:v>OK</x:v>
      </x:c>
    </x:row>
    <x:row r="5670" ht="15" hidden="0" customHeight="1">
      <x:c r="A5670" s="1" t="s">
        <x:v>1585</x:v>
      </x:c>
      <x:c r="B5670" s="14" t="n">
        <x:v>46113</x:v>
      </x:c>
      <x:c r="C5670" s="1" t="n">
        <x:v>73.6</x:v>
      </x:c>
      <x:c r="D5670" s="1" t="n">
        <x:v>452.4</x:v>
      </x:c>
      <x:c r="E5670" s="1" t="n">
        <x:v>28</x:v>
      </x:c>
      <x:c r="F5670" s="1" t="n">
        <x:v>4</x:v>
      </x:c>
      <x:c r="G5670" s="1" t="n">
        <x:v>37</x:v>
      </x:c>
      <x:c r="H5670" s="1" t="n">
        <x:v>1</x:v>
      </x:c>
      <x:c r="I5670" s="1" t="n">
        <x:v>3</x:v>
      </x:c>
      <x:c r="J5670" s="1" t="n">
        <x:v>1.29</x:v>
      </x:c>
      <x:c r="K5670" s="1" t="n">
        <x:v>0</x:v>
      </x:c>
      <x:c r="L5670" s="1" t="n">
        <x:v>94.9</x:v>
      </x:c>
      <x:c r="M5670" s="1" t="n">
        <x:v>8.5</x:v>
      </x:c>
      <x:c r="N5670" s="1" t="n">
        <x:v>8.3</x:v>
      </x:c>
      <x:c r="O5670" s="1" t="n">
        <x:f aca="0">24*MAX(0,EOMONTH(B5670,0)-MAX(B5670,INDEX(Device_Inventory!$K$2:$K$1201,MATCH(A5670,Device_Inventory!$A$2:$A$1201,0)))+1)</x:f>
        <x:v>720</x:v>
      </x:c>
      <x:c r="P5670" s="11" t="b">
        <x:f aca="0">INDEX(Device_Inventory!$K$2:$K$1201,MATCH(A5670,Device_Inventory!$A$2:$A$1201,0))&gt;B5670</x:f>
        <x:v>0</x:v>
      </x:c>
      <x:c r="Q5670" s="1" t="str">
        <x:f aca="0">IF(D5670&gt;O5670,"Fail: operating hours exceed in-service hours",IF(D5670+M5670&gt;O5670,"Fail: operating + unavailable hours exceed in-service hours",IF(P5670,"Partial month: within in-service hours","OK")))</x:f>
        <x:v>OK</x:v>
      </x:c>
    </x:row>
    <x:row r="5671" ht="15" hidden="0" customHeight="1">
      <x:c r="A5671" s="1" t="s">
        <x:v>1585</x:v>
      </x:c>
      <x:c r="B5671" s="14" t="n">
        <x:v>46143</x:v>
      </x:c>
      <x:c r="C5671" s="1" t="n">
        <x:v>71</x:v>
      </x:c>
      <x:c r="D5671" s="1" t="n">
        <x:v>416.4</x:v>
      </x:c>
      <x:c r="E5671" s="1" t="n">
        <x:v>29</x:v>
      </x:c>
      <x:c r="F5671" s="1" t="n">
        <x:v>0</x:v>
      </x:c>
      <x:c r="G5671" s="1" t="n">
        <x:v>32</x:v>
      </x:c>
      <x:c r="H5671" s="1" t="n">
        <x:v>0</x:v>
      </x:c>
      <x:c r="I5671" s="1" t="n">
        <x:v>5</x:v>
      </x:c>
      <x:c r="J5671" s="1" t="n">
        <x:v>1.11</x:v>
      </x:c>
      <x:c r="K5671" s="1" t="n">
        <x:v>1</x:v>
      </x:c>
      <x:c r="L5671" s="1" t="n">
        <x:v>91.9</x:v>
      </x:c>
      <x:c r="M5671" s="1" t="n">
        <x:v>0.3</x:v>
      </x:c>
      <x:c r="N5671" s="1" t="n">
        <x:v>8.9</x:v>
      </x:c>
      <x:c r="O5671" s="1" t="n">
        <x:f aca="0">24*MAX(0,EOMONTH(B5671,0)-MAX(B5671,INDEX(Device_Inventory!$K$2:$K$1201,MATCH(A5671,Device_Inventory!$A$2:$A$1201,0)))+1)</x:f>
        <x:v>744</x:v>
      </x:c>
      <x:c r="P5671" s="11" t="b">
        <x:f aca="0">INDEX(Device_Inventory!$K$2:$K$1201,MATCH(A5671,Device_Inventory!$A$2:$A$1201,0))&gt;B5671</x:f>
        <x:v>0</x:v>
      </x:c>
      <x:c r="Q5671" s="1" t="str">
        <x:f aca="0">IF(D5671&gt;O5671,"Fail: operating hours exceed in-service hours",IF(D5671+M5671&gt;O5671,"Fail: operating + unavailable hours exceed in-service hours",IF(P5671,"Partial month: within in-service hours","OK")))</x:f>
        <x:v>OK</x:v>
      </x:c>
    </x:row>
    <x:row r="5672" ht="15" hidden="0" customHeight="1">
      <x:c r="A5672" s="1" t="s">
        <x:v>1585</x:v>
      </x:c>
      <x:c r="B5672" s="14" t="n">
        <x:v>46174</x:v>
      </x:c>
      <x:c r="C5672" s="1" t="n">
        <x:v>98</x:v>
      </x:c>
      <x:c r="D5672" s="1" t="n">
        <x:v>579.6</x:v>
      </x:c>
      <x:c r="E5672" s="1" t="n">
        <x:v>35</x:v>
      </x:c>
      <x:c r="F5672" s="1" t="n">
        <x:v>0</x:v>
      </x:c>
      <x:c r="G5672" s="1" t="n">
        <x:v>52</x:v>
      </x:c>
      <x:c r="H5672" s="1" t="n">
        <x:v>0</x:v>
      </x:c>
      <x:c r="I5672" s="1" t="n">
        <x:v>5</x:v>
      </x:c>
      <x:c r="J5672" s="1" t="n">
        <x:v>0.78</x:v>
      </x:c>
      <x:c r="K5672" s="1" t="n">
        <x:v>2</x:v>
      </x:c>
      <x:c r="L5672" s="1" t="n">
        <x:v>91.4</x:v>
      </x:c>
      <x:c r="M5672" s="1" t="n">
        <x:v>11.2</x:v>
      </x:c>
      <x:c r="N5672" s="1" t="n">
        <x:v>30.5</x:v>
      </x:c>
      <x:c r="O5672" s="1" t="n">
        <x:f aca="0">24*MAX(0,EOMONTH(B5672,0)-MAX(B5672,INDEX(Device_Inventory!$K$2:$K$1201,MATCH(A5672,Device_Inventory!$A$2:$A$1201,0)))+1)</x:f>
        <x:v>720</x:v>
      </x:c>
      <x:c r="P5672" s="11" t="b">
        <x:f aca="0">INDEX(Device_Inventory!$K$2:$K$1201,MATCH(A5672,Device_Inventory!$A$2:$A$1201,0))&gt;B5672</x:f>
        <x:v>0</x:v>
      </x:c>
      <x:c r="Q5672" s="1" t="str">
        <x:f aca="0">IF(D5672&gt;O5672,"Fail: operating hours exceed in-service hours",IF(D5672+M5672&gt;O5672,"Fail: operating + unavailable hours exceed in-service hours",IF(P5672,"Partial month: within in-service hours","OK")))</x:f>
        <x:v>OK</x:v>
      </x:c>
    </x:row>
    <x:row r="5673" ht="15" hidden="0" customHeight="1">
      <x:c r="A5673" s="1" t="s">
        <x:v>1585</x:v>
      </x:c>
      <x:c r="B5673" s="14" t="n">
        <x:v>46204</x:v>
      </x:c>
      <x:c r="C5673" s="1" t="n">
        <x:v>57.6</x:v>
      </x:c>
      <x:c r="D5673" s="1" t="n">
        <x:v>415.2</x:v>
      </x:c>
      <x:c r="E5673" s="1" t="n">
        <x:v>25</x:v>
      </x:c>
      <x:c r="F5673" s="1" t="n">
        <x:v>1</x:v>
      </x:c>
      <x:c r="G5673" s="1" t="n">
        <x:v>29</x:v>
      </x:c>
      <x:c r="H5673" s="1" t="n">
        <x:v>1</x:v>
      </x:c>
      <x:c r="I5673" s="1" t="n">
        <x:v>6</x:v>
      </x:c>
      <x:c r="J5673" s="1" t="n">
        <x:v>0.32</x:v>
      </x:c>
      <x:c r="K5673" s="1" t="n">
        <x:v>0</x:v>
      </x:c>
      <x:c r="L5673" s="1" t="n">
        <x:v>92</x:v>
      </x:c>
      <x:c r="M5673" s="1" t="n">
        <x:v>7</x:v>
      </x:c>
      <x:c r="N5673" s="1" t="n">
        <x:v>12.9</x:v>
      </x:c>
      <x:c r="O5673" s="1" t="n">
        <x:f aca="0">24*MAX(0,EOMONTH(B5673,0)-MAX(B5673,INDEX(Device_Inventory!$K$2:$K$1201,MATCH(A5673,Device_Inventory!$A$2:$A$1201,0)))+1)</x:f>
        <x:v>744</x:v>
      </x:c>
      <x:c r="P5673" s="11" t="b">
        <x:f aca="0">INDEX(Device_Inventory!$K$2:$K$1201,MATCH(A5673,Device_Inventory!$A$2:$A$1201,0))&gt;B5673</x:f>
        <x:v>0</x:v>
      </x:c>
      <x:c r="Q5673" s="1" t="str">
        <x:f aca="0">IF(D5673&gt;O5673,"Fail: operating hours exceed in-service hours",IF(D5673+M5673&gt;O5673,"Fail: operating + unavailable hours exceed in-service hours",IF(P5673,"Partial month: within in-service hours","OK")))</x:f>
        <x:v>OK</x:v>
      </x:c>
    </x:row>
    <x:row r="5674" ht="15" hidden="0" customHeight="1">
      <x:c r="A5674" s="1" t="s">
        <x:v>4370</x:v>
      </x:c>
      <x:c r="B5674" s="14" t="n">
        <x:v>46054</x:v>
      </x:c>
      <x:c r="C5674" s="1" t="n">
        <x:v>24.8</x:v>
      </x:c>
      <x:c r="D5674" s="1" t="n">
        <x:v>176.7</x:v>
      </x:c>
      <x:c r="E5674" s="1" t="n">
        <x:v>7</x:v>
      </x:c>
      <x:c r="F5674" s="1" t="n">
        <x:v>1</x:v>
      </x:c>
      <x:c r="G5674" s="1" t="n">
        <x:v>28</x:v>
      </x:c>
      <x:c r="H5674" s="1" t="n">
        <x:v>0</x:v>
      </x:c>
      <x:c r="I5674" s="1" t="n">
        <x:v>1</x:v>
      </x:c>
      <x:c r="J5674" s="1" t="n">
        <x:v>0.72</x:v>
      </x:c>
      <x:c r="K5674" s="1" t="n">
        <x:v>1</x:v>
      </x:c>
      <x:c r="L5674" s="1" t="n">
        <x:v>94.4</x:v>
      </x:c>
      <x:c r="M5674" s="1" t="n">
        <x:v>6.1</x:v>
      </x:c>
      <x:c r="N5674" s="1" t="n">
        <x:v>4.3</x:v>
      </x:c>
      <x:c r="O5674" s="1" t="n">
        <x:f aca="0">24*MAX(0,EOMONTH(B5674,0)-MAX(B5674,INDEX(Device_Inventory!$K$2:$K$1201,MATCH(A5674,Device_Inventory!$A$2:$A$1201,0)))+1)</x:f>
        <x:v>672</x:v>
      </x:c>
      <x:c r="P5674" s="11" t="b">
        <x:f aca="0">INDEX(Device_Inventory!$K$2:$K$1201,MATCH(A5674,Device_Inventory!$A$2:$A$1201,0))&gt;B5674</x:f>
        <x:v>0</x:v>
      </x:c>
      <x:c r="Q5674" s="1" t="str">
        <x:f aca="0">IF(D5674&gt;O5674,"Fail: operating hours exceed in-service hours",IF(D5674+M5674&gt;O5674,"Fail: operating + unavailable hours exceed in-service hours",IF(P5674,"Partial month: within in-service hours","OK")))</x:f>
        <x:v>OK</x:v>
      </x:c>
    </x:row>
    <x:row r="5675" ht="15" hidden="0" customHeight="1">
      <x:c r="A5675" s="1" t="s">
        <x:v>4370</x:v>
      </x:c>
      <x:c r="B5675" s="14" t="n">
        <x:v>46082</x:v>
      </x:c>
      <x:c r="C5675" s="1" t="n">
        <x:v>31.8</x:v>
      </x:c>
      <x:c r="D5675" s="1" t="n">
        <x:v>217</x:v>
      </x:c>
      <x:c r="E5675" s="1" t="n">
        <x:v>12</x:v>
      </x:c>
      <x:c r="F5675" s="1" t="n">
        <x:v>1</x:v>
      </x:c>
      <x:c r="G5675" s="1" t="n">
        <x:v>26</x:v>
      </x:c>
      <x:c r="H5675" s="1" t="n">
        <x:v>0</x:v>
      </x:c>
      <x:c r="I5675" s="1" t="n">
        <x:v>1</x:v>
      </x:c>
      <x:c r="J5675" s="1" t="n">
        <x:v>0</x:v>
      </x:c>
      <x:c r="K5675" s="1" t="n">
        <x:v>0</x:v>
      </x:c>
      <x:c r="L5675" s="1" t="n">
        <x:v>97.9</x:v>
      </x:c>
      <x:c r="M5675" s="1" t="n">
        <x:v>4.4</x:v>
      </x:c>
      <x:c r="N5675" s="1" t="n">
        <x:v>9.1</x:v>
      </x:c>
      <x:c r="O5675" s="1" t="n">
        <x:f aca="0">24*MAX(0,EOMONTH(B5675,0)-MAX(B5675,INDEX(Device_Inventory!$K$2:$K$1201,MATCH(A5675,Device_Inventory!$A$2:$A$1201,0)))+1)</x:f>
        <x:v>744</x:v>
      </x:c>
      <x:c r="P5675" s="11" t="b">
        <x:f aca="0">INDEX(Device_Inventory!$K$2:$K$1201,MATCH(A5675,Device_Inventory!$A$2:$A$1201,0))&gt;B5675</x:f>
        <x:v>0</x:v>
      </x:c>
      <x:c r="Q5675" s="1" t="str">
        <x:f aca="0">IF(D5675&gt;O5675,"Fail: operating hours exceed in-service hours",IF(D5675+M5675&gt;O5675,"Fail: operating + unavailable hours exceed in-service hours",IF(P5675,"Partial month: within in-service hours","OK")))</x:f>
        <x:v>OK</x:v>
      </x:c>
    </x:row>
    <x:row r="5676" ht="15" hidden="0" customHeight="1">
      <x:c r="A5676" s="1" t="s">
        <x:v>4370</x:v>
      </x:c>
      <x:c r="B5676" s="14" t="n">
        <x:v>46113</x:v>
      </x:c>
      <x:c r="C5676" s="1" t="n">
        <x:v>31.1</x:v>
      </x:c>
      <x:c r="D5676" s="1" t="n">
        <x:v>171.8</x:v>
      </x:c>
      <x:c r="E5676" s="1" t="n">
        <x:v>17</x:v>
      </x:c>
      <x:c r="F5676" s="1" t="n">
        <x:v>0</x:v>
      </x:c>
      <x:c r="G5676" s="1" t="n">
        <x:v>28</x:v>
      </x:c>
      <x:c r="H5676" s="1" t="n">
        <x:v>0</x:v>
      </x:c>
      <x:c r="I5676" s="1" t="n">
        <x:v>0</x:v>
      </x:c>
      <x:c r="J5676" s="1" t="n">
        <x:v>1.28</x:v>
      </x:c>
      <x:c r="K5676" s="1" t="n">
        <x:v>0</x:v>
      </x:c>
      <x:c r="L5676" s="1" t="n">
        <x:v>94.2</x:v>
      </x:c>
      <x:c r="M5676" s="1" t="n">
        <x:v>2</x:v>
      </x:c>
      <x:c r="N5676" s="1" t="n">
        <x:v>8.4</x:v>
      </x:c>
      <x:c r="O5676" s="1" t="n">
        <x:f aca="0">24*MAX(0,EOMONTH(B5676,0)-MAX(B5676,INDEX(Device_Inventory!$K$2:$K$1201,MATCH(A5676,Device_Inventory!$A$2:$A$1201,0)))+1)</x:f>
        <x:v>720</x:v>
      </x:c>
      <x:c r="P5676" s="11" t="b">
        <x:f aca="0">INDEX(Device_Inventory!$K$2:$K$1201,MATCH(A5676,Device_Inventory!$A$2:$A$1201,0))&gt;B5676</x:f>
        <x:v>0</x:v>
      </x:c>
      <x:c r="Q5676" s="1" t="str">
        <x:f aca="0">IF(D5676&gt;O5676,"Fail: operating hours exceed in-service hours",IF(D5676+M5676&gt;O5676,"Fail: operating + unavailable hours exceed in-service hours",IF(P5676,"Partial month: within in-service hours","OK")))</x:f>
        <x:v>OK</x:v>
      </x:c>
    </x:row>
    <x:row r="5677" ht="15" hidden="0" customHeight="1">
      <x:c r="A5677" s="1" t="s">
        <x:v>4370</x:v>
      </x:c>
      <x:c r="B5677" s="14" t="n">
        <x:v>46143</x:v>
      </x:c>
      <x:c r="C5677" s="1" t="n">
        <x:v>14.6</x:v>
      </x:c>
      <x:c r="D5677" s="1" t="n">
        <x:v>100.9</x:v>
      </x:c>
      <x:c r="E5677" s="1" t="n">
        <x:v>6</x:v>
      </x:c>
      <x:c r="F5677" s="1" t="n">
        <x:v>0</x:v>
      </x:c>
      <x:c r="G5677" s="1" t="n">
        <x:v>22</x:v>
      </x:c>
      <x:c r="H5677" s="1" t="n">
        <x:v>1</x:v>
      </x:c>
      <x:c r="I5677" s="1" t="n">
        <x:v>4</x:v>
      </x:c>
      <x:c r="J5677" s="1" t="n">
        <x:v>0</x:v>
      </x:c>
      <x:c r="K5677" s="1" t="n">
        <x:v>0</x:v>
      </x:c>
      <x:c r="L5677" s="1" t="n">
        <x:v>97</x:v>
      </x:c>
      <x:c r="M5677" s="1" t="n">
        <x:v>2.2</x:v>
      </x:c>
      <x:c r="N5677" s="1" t="n">
        <x:v>3.2</x:v>
      </x:c>
      <x:c r="O5677" s="1" t="n">
        <x:f aca="0">24*MAX(0,EOMONTH(B5677,0)-MAX(B5677,INDEX(Device_Inventory!$K$2:$K$1201,MATCH(A5677,Device_Inventory!$A$2:$A$1201,0)))+1)</x:f>
        <x:v>744</x:v>
      </x:c>
      <x:c r="P5677" s="11" t="b">
        <x:f aca="0">INDEX(Device_Inventory!$K$2:$K$1201,MATCH(A5677,Device_Inventory!$A$2:$A$1201,0))&gt;B5677</x:f>
        <x:v>0</x:v>
      </x:c>
      <x:c r="Q5677" s="1" t="str">
        <x:f aca="0">IF(D5677&gt;O5677,"Fail: operating hours exceed in-service hours",IF(D5677+M5677&gt;O5677,"Fail: operating + unavailable hours exceed in-service hours",IF(P5677,"Partial month: within in-service hours","OK")))</x:f>
        <x:v>OK</x:v>
      </x:c>
    </x:row>
    <x:row r="5678" ht="15" hidden="0" customHeight="1">
      <x:c r="A5678" s="1" t="s">
        <x:v>4370</x:v>
      </x:c>
      <x:c r="B5678" s="14" t="n">
        <x:v>46174</x:v>
      </x:c>
      <x:c r="C5678" s="1" t="n">
        <x:v>12.1</x:v>
      </x:c>
      <x:c r="D5678" s="1" t="n">
        <x:v>77.2</x:v>
      </x:c>
      <x:c r="E5678" s="1" t="n">
        <x:v>3</x:v>
      </x:c>
      <x:c r="F5678" s="1" t="n">
        <x:v>2</x:v>
      </x:c>
      <x:c r="G5678" s="1" t="n">
        <x:v>6</x:v>
      </x:c>
      <x:c r="H5678" s="1" t="n">
        <x:v>0</x:v>
      </x:c>
      <x:c r="I5678" s="1" t="n">
        <x:v>2</x:v>
      </x:c>
      <x:c r="J5678" s="1" t="n">
        <x:v>0.98</x:v>
      </x:c>
      <x:c r="K5678" s="1" t="n">
        <x:v>1</x:v>
      </x:c>
      <x:c r="L5678" s="1" t="n">
        <x:v>96.7</x:v>
      </x:c>
      <x:c r="M5678" s="1" t="n">
        <x:v>6.9</x:v>
      </x:c>
      <x:c r="N5678" s="1" t="n">
        <x:v>3.1</x:v>
      </x:c>
      <x:c r="O5678" s="1" t="n">
        <x:f aca="0">24*MAX(0,EOMONTH(B5678,0)-MAX(B5678,INDEX(Device_Inventory!$K$2:$K$1201,MATCH(A5678,Device_Inventory!$A$2:$A$1201,0)))+1)</x:f>
        <x:v>720</x:v>
      </x:c>
      <x:c r="P5678" s="11" t="b">
        <x:f aca="0">INDEX(Device_Inventory!$K$2:$K$1201,MATCH(A5678,Device_Inventory!$A$2:$A$1201,0))&gt;B5678</x:f>
        <x:v>0</x:v>
      </x:c>
      <x:c r="Q5678" s="1" t="str">
        <x:f aca="0">IF(D5678&gt;O5678,"Fail: operating hours exceed in-service hours",IF(D5678+M5678&gt;O5678,"Fail: operating + unavailable hours exceed in-service hours",IF(P5678,"Partial month: within in-service hours","OK")))</x:f>
        <x:v>OK</x:v>
      </x:c>
    </x:row>
    <x:row r="5679" ht="15" hidden="0" customHeight="1">
      <x:c r="A5679" s="1" t="s">
        <x:v>4370</x:v>
      </x:c>
      <x:c r="B5679" s="14" t="n">
        <x:v>46204</x:v>
      </x:c>
      <x:c r="C5679" s="1" t="n">
        <x:v>5</x:v>
      </x:c>
      <x:c r="D5679" s="1" t="n">
        <x:v>35</x:v>
      </x:c>
      <x:c r="E5679" s="1" t="n">
        <x:v>3</x:v>
      </x:c>
      <x:c r="F5679" s="1" t="n">
        <x:v>1</x:v>
      </x:c>
      <x:c r="G5679" s="1" t="n">
        <x:v>8</x:v>
      </x:c>
      <x:c r="H5679" s="1" t="n">
        <x:v>0</x:v>
      </x:c>
      <x:c r="I5679" s="1" t="n">
        <x:v>0</x:v>
      </x:c>
      <x:c r="J5679" s="1" t="n">
        <x:v>0</x:v>
      </x:c>
      <x:c r="K5679" s="1" t="n">
        <x:v>0</x:v>
      </x:c>
      <x:c r="L5679" s="1" t="n">
        <x:v>96.7</x:v>
      </x:c>
      <x:c r="M5679" s="1" t="n">
        <x:v>6.2</x:v>
      </x:c>
      <x:c r="N5679" s="1" t="n">
        <x:v>1.1</x:v>
      </x:c>
      <x:c r="O5679" s="1" t="n">
        <x:f aca="0">24*MAX(0,EOMONTH(B5679,0)-MAX(B5679,INDEX(Device_Inventory!$K$2:$K$1201,MATCH(A5679,Device_Inventory!$A$2:$A$1201,0)))+1)</x:f>
        <x:v>744</x:v>
      </x:c>
      <x:c r="P5679" s="11" t="b">
        <x:f aca="0">INDEX(Device_Inventory!$K$2:$K$1201,MATCH(A5679,Device_Inventory!$A$2:$A$1201,0))&gt;B5679</x:f>
        <x:v>0</x:v>
      </x:c>
      <x:c r="Q5679" s="1" t="str">
        <x:f aca="0">IF(D5679&gt;O5679,"Fail: operating hours exceed in-service hours",IF(D5679+M5679&gt;O5679,"Fail: operating + unavailable hours exceed in-service hours",IF(P5679,"Partial month: within in-service hours","OK")))</x:f>
        <x:v>OK</x:v>
      </x:c>
    </x:row>
    <x:row r="5680" ht="15" hidden="0" customHeight="1">
      <x:c r="A5680" s="1" t="s">
        <x:v>4373</x:v>
      </x:c>
      <x:c r="B5680" s="14" t="n">
        <x:v>46054</x:v>
      </x:c>
      <x:c r="C5680" s="1" t="n">
        <x:v>65.2</x:v>
      </x:c>
      <x:c r="D5680" s="1" t="n">
        <x:v>427</x:v>
      </x:c>
      <x:c r="E5680" s="1" t="n">
        <x:v>16</x:v>
      </x:c>
      <x:c r="F5680" s="1" t="n">
        <x:v>0</x:v>
      </x:c>
      <x:c r="G5680" s="1" t="n">
        <x:v>30</x:v>
      </x:c>
      <x:c r="H5680" s="1" t="n">
        <x:v>1</x:v>
      </x:c>
      <x:c r="I5680" s="1" t="n">
        <x:v>2</x:v>
      </x:c>
      <x:c r="J5680" s="1" t="n">
        <x:v>0.36</x:v>
      </x:c>
      <x:c r="K5680" s="1" t="n">
        <x:v>1</x:v>
      </x:c>
      <x:c r="L5680" s="1" t="n">
        <x:v>96.5</x:v>
      </x:c>
      <x:c r="M5680" s="1" t="n">
        <x:v>3.9</x:v>
      </x:c>
      <x:c r="N5680" s="1" t="n">
        <x:v>14.3</x:v>
      </x:c>
      <x:c r="O5680" s="1" t="n">
        <x:f aca="0">24*MAX(0,EOMONTH(B5680,0)-MAX(B5680,INDEX(Device_Inventory!$K$2:$K$1201,MATCH(A5680,Device_Inventory!$A$2:$A$1201,0)))+1)</x:f>
        <x:v>672</x:v>
      </x:c>
      <x:c r="P5680" s="11" t="b">
        <x:f aca="0">INDEX(Device_Inventory!$K$2:$K$1201,MATCH(A5680,Device_Inventory!$A$2:$A$1201,0))&gt;B5680</x:f>
        <x:v>0</x:v>
      </x:c>
      <x:c r="Q5680" s="1" t="str">
        <x:f aca="0">IF(D5680&gt;O5680,"Fail: operating hours exceed in-service hours",IF(D5680+M5680&gt;O5680,"Fail: operating + unavailable hours exceed in-service hours",IF(P5680,"Partial month: within in-service hours","OK")))</x:f>
        <x:v>OK</x:v>
      </x:c>
    </x:row>
    <x:row r="5681" ht="15" hidden="0" customHeight="1">
      <x:c r="A5681" s="1" t="s">
        <x:v>4373</x:v>
      </x:c>
      <x:c r="B5681" s="14" t="n">
        <x:v>46082</x:v>
      </x:c>
      <x:c r="C5681" s="1" t="n">
        <x:v>52.8</x:v>
      </x:c>
      <x:c r="D5681" s="1" t="n">
        <x:v>332.5</x:v>
      </x:c>
      <x:c r="E5681" s="1" t="n">
        <x:v>21</x:v>
      </x:c>
      <x:c r="F5681" s="1" t="n">
        <x:v>3</x:v>
      </x:c>
      <x:c r="G5681" s="1" t="n">
        <x:v>33</x:v>
      </x:c>
      <x:c r="H5681" s="1" t="n">
        <x:v>0</x:v>
      </x:c>
      <x:c r="I5681" s="1" t="n">
        <x:v>5</x:v>
      </x:c>
      <x:c r="J5681" s="1" t="n">
        <x:v>0</x:v>
      </x:c>
      <x:c r="K5681" s="1" t="n">
        <x:v>0</x:v>
      </x:c>
      <x:c r="L5681" s="1" t="n">
        <x:v>95.6</x:v>
      </x:c>
      <x:c r="M5681" s="1" t="n">
        <x:v>10.8</x:v>
      </x:c>
      <x:c r="N5681" s="1" t="n">
        <x:v>15.3</x:v>
      </x:c>
      <x:c r="O5681" s="1" t="n">
        <x:f aca="0">24*MAX(0,EOMONTH(B5681,0)-MAX(B5681,INDEX(Device_Inventory!$K$2:$K$1201,MATCH(A5681,Device_Inventory!$A$2:$A$1201,0)))+1)</x:f>
        <x:v>744</x:v>
      </x:c>
      <x:c r="P5681" s="11" t="b">
        <x:f aca="0">INDEX(Device_Inventory!$K$2:$K$1201,MATCH(A5681,Device_Inventory!$A$2:$A$1201,0))&gt;B5681</x:f>
        <x:v>0</x:v>
      </x:c>
      <x:c r="Q5681" s="1" t="str">
        <x:f aca="0">IF(D5681&gt;O5681,"Fail: operating hours exceed in-service hours",IF(D5681+M5681&gt;O5681,"Fail: operating + unavailable hours exceed in-service hours",IF(P5681,"Partial month: within in-service hours","OK")))</x:f>
        <x:v>OK</x:v>
      </x:c>
    </x:row>
    <x:row r="5682" ht="15" hidden="0" customHeight="1">
      <x:c r="A5682" s="1" t="s">
        <x:v>4373</x:v>
      </x:c>
      <x:c r="B5682" s="14" t="n">
        <x:v>46113</x:v>
      </x:c>
      <x:c r="C5682" s="1" t="n">
        <x:v>66.6</x:v>
      </x:c>
      <x:c r="D5682" s="1" t="n">
        <x:v>475.4</x:v>
      </x:c>
      <x:c r="E5682" s="1" t="n">
        <x:v>24</x:v>
      </x:c>
      <x:c r="F5682" s="1" t="n">
        <x:v>2</x:v>
      </x:c>
      <x:c r="G5682" s="1" t="n">
        <x:v>25</x:v>
      </x:c>
      <x:c r="H5682" s="1" t="n">
        <x:v>0</x:v>
      </x:c>
      <x:c r="I5682" s="1" t="n">
        <x:v>4</x:v>
      </x:c>
      <x:c r="J5682" s="1" t="n">
        <x:v>0.94</x:v>
      </x:c>
      <x:c r="K5682" s="1" t="n">
        <x:v>1</x:v>
      </x:c>
      <x:c r="L5682" s="1" t="n">
        <x:v>95.5</x:v>
      </x:c>
      <x:c r="M5682" s="1" t="n">
        <x:v>5.1</x:v>
      </x:c>
      <x:c r="N5682" s="1" t="n">
        <x:v>9.8</x:v>
      </x:c>
      <x:c r="O5682" s="1" t="n">
        <x:f aca="0">24*MAX(0,EOMONTH(B5682,0)-MAX(B5682,INDEX(Device_Inventory!$K$2:$K$1201,MATCH(A5682,Device_Inventory!$A$2:$A$1201,0)))+1)</x:f>
        <x:v>720</x:v>
      </x:c>
      <x:c r="P5682" s="11" t="b">
        <x:f aca="0">INDEX(Device_Inventory!$K$2:$K$1201,MATCH(A5682,Device_Inventory!$A$2:$A$1201,0))&gt;B5682</x:f>
        <x:v>0</x:v>
      </x:c>
      <x:c r="Q5682" s="1" t="str">
        <x:f aca="0">IF(D5682&gt;O5682,"Fail: operating hours exceed in-service hours",IF(D5682+M5682&gt;O5682,"Fail: operating + unavailable hours exceed in-service hours",IF(P5682,"Partial month: within in-service hours","OK")))</x:f>
        <x:v>OK</x:v>
      </x:c>
    </x:row>
    <x:row r="5683" ht="15" hidden="0" customHeight="1">
      <x:c r="A5683" s="1" t="s">
        <x:v>4373</x:v>
      </x:c>
      <x:c r="B5683" s="14" t="n">
        <x:v>46143</x:v>
      </x:c>
      <x:c r="C5683" s="1" t="n">
        <x:v>75.7</x:v>
      </x:c>
      <x:c r="D5683" s="1" t="n">
        <x:v>488.1</x:v>
      </x:c>
      <x:c r="E5683" s="1" t="n">
        <x:v>27</x:v>
      </x:c>
      <x:c r="F5683" s="1" t="n">
        <x:v>1</x:v>
      </x:c>
      <x:c r="G5683" s="1" t="n">
        <x:v>44</x:v>
      </x:c>
      <x:c r="H5683" s="1" t="n">
        <x:v>0</x:v>
      </x:c>
      <x:c r="I5683" s="1" t="n">
        <x:v>3</x:v>
      </x:c>
      <x:c r="J5683" s="1" t="n">
        <x:v>0</x:v>
      </x:c>
      <x:c r="K5683" s="1" t="n">
        <x:v>1</x:v>
      </x:c>
      <x:c r="L5683" s="1" t="n">
        <x:v>95.3</x:v>
      </x:c>
      <x:c r="M5683" s="1" t="n">
        <x:v>9.1</x:v>
      </x:c>
      <x:c r="N5683" s="1" t="n">
        <x:v>14.1</x:v>
      </x:c>
      <x:c r="O5683" s="1" t="n">
        <x:f aca="0">24*MAX(0,EOMONTH(B5683,0)-MAX(B5683,INDEX(Device_Inventory!$K$2:$K$1201,MATCH(A5683,Device_Inventory!$A$2:$A$1201,0)))+1)</x:f>
        <x:v>744</x:v>
      </x:c>
      <x:c r="P5683" s="11" t="b">
        <x:f aca="0">INDEX(Device_Inventory!$K$2:$K$1201,MATCH(A5683,Device_Inventory!$A$2:$A$1201,0))&gt;B5683</x:f>
        <x:v>0</x:v>
      </x:c>
      <x:c r="Q5683" s="1" t="str">
        <x:f aca="0">IF(D5683&gt;O5683,"Fail: operating hours exceed in-service hours",IF(D5683+M5683&gt;O5683,"Fail: operating + unavailable hours exceed in-service hours",IF(P5683,"Partial month: within in-service hours","OK")))</x:f>
        <x:v>OK</x:v>
      </x:c>
    </x:row>
    <x:row r="5684" ht="15" hidden="0" customHeight="1">
      <x:c r="A5684" s="1" t="s">
        <x:v>4373</x:v>
      </x:c>
      <x:c r="B5684" s="14" t="n">
        <x:v>46174</x:v>
      </x:c>
      <x:c r="C5684" s="1" t="n">
        <x:v>87.6</x:v>
      </x:c>
      <x:c r="D5684" s="1" t="n">
        <x:v>509.9</x:v>
      </x:c>
      <x:c r="E5684" s="1" t="n">
        <x:v>27</x:v>
      </x:c>
      <x:c r="F5684" s="1" t="n">
        <x:v>0</x:v>
      </x:c>
      <x:c r="G5684" s="1" t="n">
        <x:v>37</x:v>
      </x:c>
      <x:c r="H5684" s="1" t="n">
        <x:v>0</x:v>
      </x:c>
      <x:c r="I5684" s="1" t="n">
        <x:v>5</x:v>
      </x:c>
      <x:c r="J5684" s="1" t="n">
        <x:v>0.98</x:v>
      </x:c>
      <x:c r="K5684" s="1" t="n">
        <x:v>0</x:v>
      </x:c>
      <x:c r="L5684" s="1" t="n">
        <x:v>92.2</x:v>
      </x:c>
      <x:c r="M5684" s="1" t="n">
        <x:v>12.4</x:v>
      </x:c>
      <x:c r="N5684" s="1" t="n">
        <x:v>17.4</x:v>
      </x:c>
      <x:c r="O5684" s="1" t="n">
        <x:f aca="0">24*MAX(0,EOMONTH(B5684,0)-MAX(B5684,INDEX(Device_Inventory!$K$2:$K$1201,MATCH(A5684,Device_Inventory!$A$2:$A$1201,0)))+1)</x:f>
        <x:v>720</x:v>
      </x:c>
      <x:c r="P5684" s="11" t="b">
        <x:f aca="0">INDEX(Device_Inventory!$K$2:$K$1201,MATCH(A5684,Device_Inventory!$A$2:$A$1201,0))&gt;B5684</x:f>
        <x:v>0</x:v>
      </x:c>
      <x:c r="Q5684" s="1" t="str">
        <x:f aca="0">IF(D5684&gt;O5684,"Fail: operating hours exceed in-service hours",IF(D5684+M5684&gt;O5684,"Fail: operating + unavailable hours exceed in-service hours",IF(P5684,"Partial month: within in-service hours","OK")))</x:f>
        <x:v>OK</x:v>
      </x:c>
    </x:row>
    <x:row r="5685" ht="15" hidden="0" customHeight="1">
      <x:c r="A5685" s="1" t="s">
        <x:v>4373</x:v>
      </x:c>
      <x:c r="B5685" s="14" t="n">
        <x:v>46204</x:v>
      </x:c>
      <x:c r="C5685" s="1" t="n">
        <x:v>58.9</x:v>
      </x:c>
      <x:c r="D5685" s="1" t="n">
        <x:v>418.8</x:v>
      </x:c>
      <x:c r="E5685" s="1" t="n">
        <x:v>16</x:v>
      </x:c>
      <x:c r="F5685" s="1" t="n">
        <x:v>0</x:v>
      </x:c>
      <x:c r="G5685" s="1" t="n">
        <x:v>58</x:v>
      </x:c>
      <x:c r="H5685" s="1" t="n">
        <x:v>0</x:v>
      </x:c>
      <x:c r="I5685" s="1" t="n">
        <x:v>5</x:v>
      </x:c>
      <x:c r="J5685" s="1" t="n">
        <x:v>0.07</x:v>
      </x:c>
      <x:c r="K5685" s="1" t="n">
        <x:v>2</x:v>
      </x:c>
      <x:c r="L5685" s="1" t="n">
        <x:v>96.2</x:v>
      </x:c>
      <x:c r="M5685" s="1" t="n">
        <x:v>9.7</x:v>
      </x:c>
      <x:c r="N5685" s="1" t="n">
        <x:v>9.3</x:v>
      </x:c>
      <x:c r="O5685" s="1" t="n">
        <x:f aca="0">24*MAX(0,EOMONTH(B5685,0)-MAX(B5685,INDEX(Device_Inventory!$K$2:$K$1201,MATCH(A5685,Device_Inventory!$A$2:$A$1201,0)))+1)</x:f>
        <x:v>744</x:v>
      </x:c>
      <x:c r="P5685" s="11" t="b">
        <x:f aca="0">INDEX(Device_Inventory!$K$2:$K$1201,MATCH(A5685,Device_Inventory!$A$2:$A$1201,0))&gt;B5685</x:f>
        <x:v>0</x:v>
      </x:c>
      <x:c r="Q5685" s="1" t="str">
        <x:f aca="0">IF(D5685&gt;O5685,"Fail: operating hours exceed in-service hours",IF(D5685+M5685&gt;O5685,"Fail: operating + unavailable hours exceed in-service hours",IF(P5685,"Partial month: within in-service hours","OK")))</x:f>
        <x:v>OK</x:v>
      </x:c>
    </x:row>
    <x:row r="5686" ht="15" hidden="0" customHeight="1">
      <x:c r="A5686" s="1" t="s">
        <x:v>1586</x:v>
      </x:c>
      <x:c r="B5686" s="14" t="n">
        <x:v>46054</x:v>
      </x:c>
      <x:c r="C5686" s="1" t="n">
        <x:v>57</x:v>
      </x:c>
      <x:c r="D5686" s="1" t="n">
        <x:v>355.3</x:v>
      </x:c>
      <x:c r="E5686" s="1" t="n">
        <x:v>20</x:v>
      </x:c>
      <x:c r="F5686" s="1" t="n">
        <x:v>3</x:v>
      </x:c>
      <x:c r="G5686" s="1" t="n">
        <x:v>33</x:v>
      </x:c>
      <x:c r="H5686" s="1" t="n">
        <x:v>1</x:v>
      </x:c>
      <x:c r="I5686" s="1" t="n">
        <x:v>3</x:v>
      </x:c>
      <x:c r="J5686" s="1" t="n">
        <x:v>1.01</x:v>
      </x:c>
      <x:c r="K5686" s="1" t="n">
        <x:v>1</x:v>
      </x:c>
      <x:c r="L5686" s="1" t="n">
        <x:v>93.5</x:v>
      </x:c>
      <x:c r="M5686" s="1" t="n">
        <x:v>5.4</x:v>
      </x:c>
      <x:c r="N5686" s="1" t="n">
        <x:v>12.1</x:v>
      </x:c>
      <x:c r="O5686" s="1" t="n">
        <x:f aca="0">24*MAX(0,EOMONTH(B5686,0)-MAX(B5686,INDEX(Device_Inventory!$K$2:$K$1201,MATCH(A5686,Device_Inventory!$A$2:$A$1201,0)))+1)</x:f>
        <x:v>672</x:v>
      </x:c>
      <x:c r="P5686" s="11" t="b">
        <x:f aca="0">INDEX(Device_Inventory!$K$2:$K$1201,MATCH(A5686,Device_Inventory!$A$2:$A$1201,0))&gt;B5686</x:f>
        <x:v>0</x:v>
      </x:c>
      <x:c r="Q5686" s="1" t="str">
        <x:f aca="0">IF(D5686&gt;O5686,"Fail: operating hours exceed in-service hours",IF(D5686+M5686&gt;O5686,"Fail: operating + unavailable hours exceed in-service hours",IF(P5686,"Partial month: within in-service hours","OK")))</x:f>
        <x:v>OK</x:v>
      </x:c>
    </x:row>
    <x:row r="5687" ht="15" hidden="0" customHeight="1">
      <x:c r="A5687" s="1" t="s">
        <x:v>1586</x:v>
      </x:c>
      <x:c r="B5687" s="14" t="n">
        <x:v>46082</x:v>
      </x:c>
      <x:c r="C5687" s="1" t="n">
        <x:v>71.1</x:v>
      </x:c>
      <x:c r="D5687" s="1" t="n">
        <x:v>516.4</x:v>
      </x:c>
      <x:c r="E5687" s="1" t="n">
        <x:v>31</x:v>
      </x:c>
      <x:c r="F5687" s="1" t="n">
        <x:v>2</x:v>
      </x:c>
      <x:c r="G5687" s="1" t="n">
        <x:v>33</x:v>
      </x:c>
      <x:c r="H5687" s="1" t="n">
        <x:v>1</x:v>
      </x:c>
      <x:c r="I5687" s="1" t="n">
        <x:v>2</x:v>
      </x:c>
      <x:c r="J5687" s="1" t="n">
        <x:v>1.24</x:v>
      </x:c>
      <x:c r="K5687" s="1" t="n">
        <x:v>0</x:v>
      </x:c>
      <x:c r="L5687" s="1" t="n">
        <x:v>93.7</x:v>
      </x:c>
      <x:c r="M5687" s="1" t="n">
        <x:v>9.3</x:v>
      </x:c>
      <x:c r="N5687" s="1" t="n">
        <x:v>17.4</x:v>
      </x:c>
      <x:c r="O5687" s="1" t="n">
        <x:f aca="0">24*MAX(0,EOMONTH(B5687,0)-MAX(B5687,INDEX(Device_Inventory!$K$2:$K$1201,MATCH(A5687,Device_Inventory!$A$2:$A$1201,0)))+1)</x:f>
        <x:v>744</x:v>
      </x:c>
      <x:c r="P5687" s="11" t="b">
        <x:f aca="0">INDEX(Device_Inventory!$K$2:$K$1201,MATCH(A5687,Device_Inventory!$A$2:$A$1201,0))&gt;B5687</x:f>
        <x:v>0</x:v>
      </x:c>
      <x:c r="Q5687" s="1" t="str">
        <x:f aca="0">IF(D5687&gt;O5687,"Fail: operating hours exceed in-service hours",IF(D5687+M5687&gt;O5687,"Fail: operating + unavailable hours exceed in-service hours",IF(P5687,"Partial month: within in-service hours","OK")))</x:f>
        <x:v>OK</x:v>
      </x:c>
    </x:row>
    <x:row r="5688" ht="15" hidden="0" customHeight="1">
      <x:c r="A5688" s="1" t="s">
        <x:v>1586</x:v>
      </x:c>
      <x:c r="B5688" s="14" t="n">
        <x:v>46113</x:v>
      </x:c>
      <x:c r="C5688" s="1" t="n">
        <x:v>85.6</x:v>
      </x:c>
      <x:c r="D5688" s="1" t="n">
        <x:v>581.4</x:v>
      </x:c>
      <x:c r="E5688" s="1" t="n">
        <x:v>28</x:v>
      </x:c>
      <x:c r="F5688" s="1" t="n">
        <x:v>1</x:v>
      </x:c>
      <x:c r="G5688" s="1" t="n">
        <x:v>42</x:v>
      </x:c>
      <x:c r="H5688" s="1" t="n">
        <x:v>2</x:v>
      </x:c>
      <x:c r="I5688" s="1" t="n">
        <x:v>3</x:v>
      </x:c>
      <x:c r="J5688" s="1" t="n">
        <x:v>1.01</x:v>
      </x:c>
      <x:c r="K5688" s="1" t="n">
        <x:v>0</x:v>
      </x:c>
      <x:c r="L5688" s="1" t="n">
        <x:v>91.2</x:v>
      </x:c>
      <x:c r="M5688" s="1" t="n">
        <x:v>7.6</x:v>
      </x:c>
      <x:c r="N5688" s="1" t="n">
        <x:v>16.2</x:v>
      </x:c>
      <x:c r="O5688" s="1" t="n">
        <x:f aca="0">24*MAX(0,EOMONTH(B5688,0)-MAX(B5688,INDEX(Device_Inventory!$K$2:$K$1201,MATCH(A5688,Device_Inventory!$A$2:$A$1201,0)))+1)</x:f>
        <x:v>720</x:v>
      </x:c>
      <x:c r="P5688" s="11" t="b">
        <x:f aca="0">INDEX(Device_Inventory!$K$2:$K$1201,MATCH(A5688,Device_Inventory!$A$2:$A$1201,0))&gt;B5688</x:f>
        <x:v>0</x:v>
      </x:c>
      <x:c r="Q5688" s="1" t="str">
        <x:f aca="0">IF(D5688&gt;O5688,"Fail: operating hours exceed in-service hours",IF(D5688+M5688&gt;O5688,"Fail: operating + unavailable hours exceed in-service hours",IF(P5688,"Partial month: within in-service hours","OK")))</x:f>
        <x:v>OK</x:v>
      </x:c>
    </x:row>
    <x:row r="5689" ht="15" hidden="0" customHeight="1">
      <x:c r="A5689" s="1" t="s">
        <x:v>1586</x:v>
      </x:c>
      <x:c r="B5689" s="14" t="n">
        <x:v>46143</x:v>
      </x:c>
      <x:c r="C5689" s="1" t="n">
        <x:v>66.7</x:v>
      </x:c>
      <x:c r="D5689" s="1" t="n">
        <x:v>427.6</x:v>
      </x:c>
      <x:c r="E5689" s="1" t="n">
        <x:v>25</x:v>
      </x:c>
      <x:c r="F5689" s="1" t="n">
        <x:v>1</x:v>
      </x:c>
      <x:c r="G5689" s="1" t="n">
        <x:v>37</x:v>
      </x:c>
      <x:c r="H5689" s="1" t="n">
        <x:v>1</x:v>
      </x:c>
      <x:c r="I5689" s="1" t="n">
        <x:v>2</x:v>
      </x:c>
      <x:c r="J5689" s="1" t="n">
        <x:v>1.19</x:v>
      </x:c>
      <x:c r="K5689" s="1" t="n">
        <x:v>0</x:v>
      </x:c>
      <x:c r="L5689" s="1" t="n">
        <x:v>92.3</x:v>
      </x:c>
      <x:c r="M5689" s="1" t="n">
        <x:v>10.4</x:v>
      </x:c>
      <x:c r="N5689" s="1" t="n">
        <x:v>14</x:v>
      </x:c>
      <x:c r="O5689" s="1" t="n">
        <x:f aca="0">24*MAX(0,EOMONTH(B5689,0)-MAX(B5689,INDEX(Device_Inventory!$K$2:$K$1201,MATCH(A5689,Device_Inventory!$A$2:$A$1201,0)))+1)</x:f>
        <x:v>744</x:v>
      </x:c>
      <x:c r="P5689" s="11" t="b">
        <x:f aca="0">INDEX(Device_Inventory!$K$2:$K$1201,MATCH(A5689,Device_Inventory!$A$2:$A$1201,0))&gt;B5689</x:f>
        <x:v>0</x:v>
      </x:c>
      <x:c r="Q5689" s="1" t="str">
        <x:f aca="0">IF(D5689&gt;O5689,"Fail: operating hours exceed in-service hours",IF(D5689+M5689&gt;O5689,"Fail: operating + unavailable hours exceed in-service hours",IF(P5689,"Partial month: within in-service hours","OK")))</x:f>
        <x:v>OK</x:v>
      </x:c>
    </x:row>
    <x:row r="5690" ht="15" hidden="0" customHeight="1">
      <x:c r="A5690" s="1" t="s">
        <x:v>1586</x:v>
      </x:c>
      <x:c r="B5690" s="14" t="n">
        <x:v>46174</x:v>
      </x:c>
      <x:c r="C5690" s="1" t="n">
        <x:v>95.3</x:v>
      </x:c>
      <x:c r="D5690" s="1" t="n">
        <x:v>663.6</x:v>
      </x:c>
      <x:c r="E5690" s="1" t="n">
        <x:v>39</x:v>
      </x:c>
      <x:c r="F5690" s="1" t="n">
        <x:v>3</x:v>
      </x:c>
      <x:c r="G5690" s="1" t="n">
        <x:v>47</x:v>
      </x:c>
      <x:c r="H5690" s="1" t="n">
        <x:v>1</x:v>
      </x:c>
      <x:c r="I5690" s="1" t="n">
        <x:v>2</x:v>
      </x:c>
      <x:c r="J5690" s="1" t="n">
        <x:v>1.29</x:v>
      </x:c>
      <x:c r="K5690" s="1" t="n">
        <x:v>1</x:v>
      </x:c>
      <x:c r="L5690" s="1" t="n">
        <x:v>94.4</x:v>
      </x:c>
      <x:c r="M5690" s="1" t="n">
        <x:v>6</x:v>
      </x:c>
      <x:c r="N5690" s="1" t="n">
        <x:v>29.1</x:v>
      </x:c>
      <x:c r="O5690" s="1" t="n">
        <x:f aca="0">24*MAX(0,EOMONTH(B5690,0)-MAX(B5690,INDEX(Device_Inventory!$K$2:$K$1201,MATCH(A5690,Device_Inventory!$A$2:$A$1201,0)))+1)</x:f>
        <x:v>720</x:v>
      </x:c>
      <x:c r="P5690" s="11" t="b">
        <x:f aca="0">INDEX(Device_Inventory!$K$2:$K$1201,MATCH(A5690,Device_Inventory!$A$2:$A$1201,0))&gt;B5690</x:f>
        <x:v>0</x:v>
      </x:c>
      <x:c r="Q5690" s="1" t="str">
        <x:f aca="0">IF(D5690&gt;O5690,"Fail: operating hours exceed in-service hours",IF(D5690+M5690&gt;O5690,"Fail: operating + unavailable hours exceed in-service hours",IF(P5690,"Partial month: within in-service hours","OK")))</x:f>
        <x:v>OK</x:v>
      </x:c>
    </x:row>
    <x:row r="5691" ht="15" hidden="0" customHeight="1">
      <x:c r="A5691" s="1" t="s">
        <x:v>1586</x:v>
      </x:c>
      <x:c r="B5691" s="14" t="n">
        <x:v>46204</x:v>
      </x:c>
      <x:c r="C5691" s="1" t="n">
        <x:v>79.9</x:v>
      </x:c>
      <x:c r="D5691" s="1" t="n">
        <x:v>575.9</x:v>
      </x:c>
      <x:c r="E5691" s="1" t="n">
        <x:v>20</x:v>
      </x:c>
      <x:c r="F5691" s="1" t="n">
        <x:v>0</x:v>
      </x:c>
      <x:c r="G5691" s="1" t="n">
        <x:v>45</x:v>
      </x:c>
      <x:c r="H5691" s="1" t="n">
        <x:v>3</x:v>
      </x:c>
      <x:c r="I5691" s="1" t="n">
        <x:v>2</x:v>
      </x:c>
      <x:c r="J5691" s="1" t="n">
        <x:v>2.2</x:v>
      </x:c>
      <x:c r="K5691" s="1" t="n">
        <x:v>1</x:v>
      </x:c>
      <x:c r="L5691" s="1" t="n">
        <x:v>95.7</x:v>
      </x:c>
      <x:c r="M5691" s="1" t="n">
        <x:v>2.5</x:v>
      </x:c>
      <x:c r="N5691" s="1" t="n">
        <x:v>11.4</x:v>
      </x:c>
      <x:c r="O5691" s="1" t="n">
        <x:f aca="0">24*MAX(0,EOMONTH(B5691,0)-MAX(B5691,INDEX(Device_Inventory!$K$2:$K$1201,MATCH(A5691,Device_Inventory!$A$2:$A$1201,0)))+1)</x:f>
        <x:v>744</x:v>
      </x:c>
      <x:c r="P5691" s="11" t="b">
        <x:f aca="0">INDEX(Device_Inventory!$K$2:$K$1201,MATCH(A5691,Device_Inventory!$A$2:$A$1201,0))&gt;B5691</x:f>
        <x:v>0</x:v>
      </x:c>
      <x:c r="Q5691" s="1" t="str">
        <x:f aca="0">IF(D5691&gt;O5691,"Fail: operating hours exceed in-service hours",IF(D5691+M5691&gt;O5691,"Fail: operating + unavailable hours exceed in-service hours",IF(P5691,"Partial month: within in-service hours","OK")))</x:f>
        <x:v>OK</x:v>
      </x:c>
    </x:row>
    <x:row r="5692" ht="15" hidden="0" customHeight="1">
      <x:c r="A5692" s="1" t="s">
        <x:v>1587</x:v>
      </x:c>
      <x:c r="B5692" s="14" t="n">
        <x:v>46054</x:v>
      </x:c>
      <x:c r="C5692" s="1" t="n">
        <x:v>69.4</x:v>
      </x:c>
      <x:c r="D5692" s="1" t="n">
        <x:v>471.2</x:v>
      </x:c>
      <x:c r="E5692" s="1" t="n">
        <x:v>21</x:v>
      </x:c>
      <x:c r="F5692" s="1" t="n">
        <x:v>2</x:v>
      </x:c>
      <x:c r="G5692" s="1" t="n">
        <x:v>52</x:v>
      </x:c>
      <x:c r="H5692" s="1" t="n">
        <x:v>0</x:v>
      </x:c>
      <x:c r="I5692" s="1" t="n">
        <x:v>1</x:v>
      </x:c>
      <x:c r="J5692" s="1" t="n">
        <x:v>0.86</x:v>
      </x:c>
      <x:c r="K5692" s="1" t="n">
        <x:v>0</x:v>
      </x:c>
      <x:c r="L5692" s="1" t="n">
        <x:v>93.9</x:v>
      </x:c>
      <x:c r="M5692" s="1" t="n">
        <x:v>6.3</x:v>
      </x:c>
      <x:c r="N5692" s="1" t="n">
        <x:v>13.8</x:v>
      </x:c>
      <x:c r="O5692" s="1" t="n">
        <x:f aca="0">24*MAX(0,EOMONTH(B5692,0)-MAX(B5692,INDEX(Device_Inventory!$K$2:$K$1201,MATCH(A5692,Device_Inventory!$A$2:$A$1201,0)))+1)</x:f>
        <x:v>672</x:v>
      </x:c>
      <x:c r="P5692" s="11" t="b">
        <x:f aca="0">INDEX(Device_Inventory!$K$2:$K$1201,MATCH(A5692,Device_Inventory!$A$2:$A$1201,0))&gt;B5692</x:f>
        <x:v>0</x:v>
      </x:c>
      <x:c r="Q5692" s="1" t="str">
        <x:f aca="0">IF(D5692&gt;O5692,"Fail: operating hours exceed in-service hours",IF(D5692+M5692&gt;O5692,"Fail: operating + unavailable hours exceed in-service hours",IF(P5692,"Partial month: within in-service hours","OK")))</x:f>
        <x:v>OK</x:v>
      </x:c>
    </x:row>
    <x:row r="5693" ht="15" hidden="0" customHeight="1">
      <x:c r="A5693" s="1" t="s">
        <x:v>1587</x:v>
      </x:c>
      <x:c r="B5693" s="14" t="n">
        <x:v>46082</x:v>
      </x:c>
      <x:c r="C5693" s="1" t="n">
        <x:v>43.8</x:v>
      </x:c>
      <x:c r="D5693" s="1" t="n">
        <x:v>296.9</x:v>
      </x:c>
      <x:c r="E5693" s="1" t="n">
        <x:v>8</x:v>
      </x:c>
      <x:c r="F5693" s="1" t="n">
        <x:v>1</x:v>
      </x:c>
      <x:c r="G5693" s="1" t="n">
        <x:v>22</x:v>
      </x:c>
      <x:c r="H5693" s="1" t="n">
        <x:v>0</x:v>
      </x:c>
      <x:c r="I5693" s="1" t="n">
        <x:v>1</x:v>
      </x:c>
      <x:c r="J5693" s="1" t="n">
        <x:v>1.02</x:v>
      </x:c>
      <x:c r="K5693" s="1" t="n">
        <x:v>1</x:v>
      </x:c>
      <x:c r="L5693" s="1" t="n">
        <x:v>95.7</x:v>
      </x:c>
      <x:c r="M5693" s="1" t="n">
        <x:v>1.7</x:v>
      </x:c>
      <x:c r="N5693" s="1" t="n">
        <x:v>5.8</x:v>
      </x:c>
      <x:c r="O5693" s="1" t="n">
        <x:f aca="0">24*MAX(0,EOMONTH(B5693,0)-MAX(B5693,INDEX(Device_Inventory!$K$2:$K$1201,MATCH(A5693,Device_Inventory!$A$2:$A$1201,0)))+1)</x:f>
        <x:v>744</x:v>
      </x:c>
      <x:c r="P5693" s="11" t="b">
        <x:f aca="0">INDEX(Device_Inventory!$K$2:$K$1201,MATCH(A5693,Device_Inventory!$A$2:$A$1201,0))&gt;B5693</x:f>
        <x:v>0</x:v>
      </x:c>
      <x:c r="Q5693" s="1" t="str">
        <x:f aca="0">IF(D5693&gt;O5693,"Fail: operating hours exceed in-service hours",IF(D5693+M5693&gt;O5693,"Fail: operating + unavailable hours exceed in-service hours",IF(P5693,"Partial month: within in-service hours","OK")))</x:f>
        <x:v>OK</x:v>
      </x:c>
    </x:row>
    <x:row r="5694" ht="15" hidden="0" customHeight="1">
      <x:c r="A5694" s="1" t="s">
        <x:v>1587</x:v>
      </x:c>
      <x:c r="B5694" s="14" t="n">
        <x:v>46113</x:v>
      </x:c>
      <x:c r="C5694" s="1" t="n">
        <x:v>47.9</x:v>
      </x:c>
      <x:c r="D5694" s="1" t="n">
        <x:v>287.6</x:v>
      </x:c>
      <x:c r="E5694" s="1" t="n">
        <x:v>11</x:v>
      </x:c>
      <x:c r="F5694" s="1" t="n">
        <x:v>4</x:v>
      </x:c>
      <x:c r="G5694" s="1" t="n">
        <x:v>41</x:v>
      </x:c>
      <x:c r="H5694" s="1" t="n">
        <x:v>0</x:v>
      </x:c>
      <x:c r="I5694" s="1" t="n">
        <x:v>0</x:v>
      </x:c>
      <x:c r="J5694" s="1" t="n">
        <x:v>0</x:v>
      </x:c>
      <x:c r="K5694" s="1" t="n">
        <x:v>0</x:v>
      </x:c>
      <x:c r="L5694" s="1" t="n">
        <x:v>95.8</x:v>
      </x:c>
      <x:c r="M5694" s="1" t="n">
        <x:v>2.2</x:v>
      </x:c>
      <x:c r="N5694" s="1" t="n">
        <x:v>8.5</x:v>
      </x:c>
      <x:c r="O5694" s="1" t="n">
        <x:f aca="0">24*MAX(0,EOMONTH(B5694,0)-MAX(B5694,INDEX(Device_Inventory!$K$2:$K$1201,MATCH(A5694,Device_Inventory!$A$2:$A$1201,0)))+1)</x:f>
        <x:v>720</x:v>
      </x:c>
      <x:c r="P5694" s="11" t="b">
        <x:f aca="0">INDEX(Device_Inventory!$K$2:$K$1201,MATCH(A5694,Device_Inventory!$A$2:$A$1201,0))&gt;B5694</x:f>
        <x:v>0</x:v>
      </x:c>
      <x:c r="Q5694" s="1" t="str">
        <x:f aca="0">IF(D5694&gt;O5694,"Fail: operating hours exceed in-service hours",IF(D5694+M5694&gt;O5694,"Fail: operating + unavailable hours exceed in-service hours",IF(P5694,"Partial month: within in-service hours","OK")))</x:f>
        <x:v>OK</x:v>
      </x:c>
    </x:row>
    <x:row r="5695" ht="15" hidden="0" customHeight="1">
      <x:c r="A5695" s="1" t="s">
        <x:v>1587</x:v>
      </x:c>
      <x:c r="B5695" s="14" t="n">
        <x:v>46143</x:v>
      </x:c>
      <x:c r="C5695" s="1" t="n">
        <x:v>60.8</x:v>
      </x:c>
      <x:c r="D5695" s="1" t="n">
        <x:v>386.8</x:v>
      </x:c>
      <x:c r="E5695" s="1" t="n">
        <x:v>23</x:v>
      </x:c>
      <x:c r="F5695" s="1" t="n">
        <x:v>0</x:v>
      </x:c>
      <x:c r="G5695" s="1" t="n">
        <x:v>27</x:v>
      </x:c>
      <x:c r="H5695" s="1" t="n">
        <x:v>0</x:v>
      </x:c>
      <x:c r="I5695" s="1" t="n">
        <x:v>2</x:v>
      </x:c>
      <x:c r="J5695" s="1" t="n">
        <x:v>0.11</x:v>
      </x:c>
      <x:c r="K5695" s="1" t="n">
        <x:v>0</x:v>
      </x:c>
      <x:c r="L5695" s="1" t="n">
        <x:v>94.5</x:v>
      </x:c>
      <x:c r="M5695" s="1" t="n">
        <x:v>0</x:v>
      </x:c>
      <x:c r="N5695" s="1" t="n">
        <x:v>6.2</x:v>
      </x:c>
      <x:c r="O5695" s="1" t="n">
        <x:f aca="0">24*MAX(0,EOMONTH(B5695,0)-MAX(B5695,INDEX(Device_Inventory!$K$2:$K$1201,MATCH(A5695,Device_Inventory!$A$2:$A$1201,0)))+1)</x:f>
        <x:v>744</x:v>
      </x:c>
      <x:c r="P5695" s="11" t="b">
        <x:f aca="0">INDEX(Device_Inventory!$K$2:$K$1201,MATCH(A5695,Device_Inventory!$A$2:$A$1201,0))&gt;B5695</x:f>
        <x:v>0</x:v>
      </x:c>
      <x:c r="Q5695" s="1" t="str">
        <x:f aca="0">IF(D5695&gt;O5695,"Fail: operating hours exceed in-service hours",IF(D5695+M5695&gt;O5695,"Fail: operating + unavailable hours exceed in-service hours",IF(P5695,"Partial month: within in-service hours","OK")))</x:f>
        <x:v>OK</x:v>
      </x:c>
    </x:row>
    <x:row r="5696" ht="15" hidden="0" customHeight="1">
      <x:c r="A5696" s="1" t="s">
        <x:v>1587</x:v>
      </x:c>
      <x:c r="B5696" s="14" t="n">
        <x:v>46174</x:v>
      </x:c>
      <x:c r="C5696" s="1" t="n">
        <x:v>85.9</x:v>
      </x:c>
      <x:c r="D5696" s="1" t="n">
        <x:v>625.9</x:v>
      </x:c>
      <x:c r="E5696" s="1" t="n">
        <x:v>21</x:v>
      </x:c>
      <x:c r="F5696" s="1" t="n">
        <x:v>0</x:v>
      </x:c>
      <x:c r="G5696" s="1" t="n">
        <x:v>51</x:v>
      </x:c>
      <x:c r="H5696" s="1" t="n">
        <x:v>1</x:v>
      </x:c>
      <x:c r="I5696" s="1" t="n">
        <x:v>4</x:v>
      </x:c>
      <x:c r="J5696" s="1" t="n">
        <x:v>0.68</x:v>
      </x:c>
      <x:c r="K5696" s="1" t="n">
        <x:v>2</x:v>
      </x:c>
      <x:c r="L5696" s="1" t="n">
        <x:v>96.4</x:v>
      </x:c>
      <x:c r="M5696" s="1" t="n">
        <x:v>8.4</x:v>
      </x:c>
      <x:c r="N5696" s="1" t="n">
        <x:v>12.9</x:v>
      </x:c>
      <x:c r="O5696" s="1" t="n">
        <x:f aca="0">24*MAX(0,EOMONTH(B5696,0)-MAX(B5696,INDEX(Device_Inventory!$K$2:$K$1201,MATCH(A5696,Device_Inventory!$A$2:$A$1201,0)))+1)</x:f>
        <x:v>720</x:v>
      </x:c>
      <x:c r="P5696" s="11" t="b">
        <x:f aca="0">INDEX(Device_Inventory!$K$2:$K$1201,MATCH(A5696,Device_Inventory!$A$2:$A$1201,0))&gt;B5696</x:f>
        <x:v>0</x:v>
      </x:c>
      <x:c r="Q5696" s="1" t="str">
        <x:f aca="0">IF(D5696&gt;O5696,"Fail: operating hours exceed in-service hours",IF(D5696+M5696&gt;O5696,"Fail: operating + unavailable hours exceed in-service hours",IF(P5696,"Partial month: within in-service hours","OK")))</x:f>
        <x:v>OK</x:v>
      </x:c>
    </x:row>
    <x:row r="5697" ht="15" hidden="0" customHeight="1">
      <x:c r="A5697" s="1" t="s">
        <x:v>1587</x:v>
      </x:c>
      <x:c r="B5697" s="14" t="n">
        <x:v>46204</x:v>
      </x:c>
      <x:c r="C5697" s="1" t="n">
        <x:v>73.5</x:v>
      </x:c>
      <x:c r="D5697" s="1" t="n">
        <x:v>520</x:v>
      </x:c>
      <x:c r="E5697" s="1" t="n">
        <x:v>21</x:v>
      </x:c>
      <x:c r="F5697" s="1" t="n">
        <x:v>2</x:v>
      </x:c>
      <x:c r="G5697" s="1" t="n">
        <x:v>39</x:v>
      </x:c>
      <x:c r="H5697" s="1" t="n">
        <x:v>0</x:v>
      </x:c>
      <x:c r="I5697" s="1" t="n">
        <x:v>4</x:v>
      </x:c>
      <x:c r="J5697" s="1" t="n">
        <x:v>0</x:v>
      </x:c>
      <x:c r="K5697" s="1" t="n">
        <x:v>1</x:v>
      </x:c>
      <x:c r="L5697" s="1" t="n">
        <x:v>96.1</x:v>
      </x:c>
      <x:c r="M5697" s="1" t="n">
        <x:v>5.9</x:v>
      </x:c>
      <x:c r="N5697" s="1" t="n">
        <x:v>8.6</x:v>
      </x:c>
      <x:c r="O5697" s="1" t="n">
        <x:f aca="0">24*MAX(0,EOMONTH(B5697,0)-MAX(B5697,INDEX(Device_Inventory!$K$2:$K$1201,MATCH(A5697,Device_Inventory!$A$2:$A$1201,0)))+1)</x:f>
        <x:v>744</x:v>
      </x:c>
      <x:c r="P5697" s="11" t="b">
        <x:f aca="0">INDEX(Device_Inventory!$K$2:$K$1201,MATCH(A5697,Device_Inventory!$A$2:$A$1201,0))&gt;B5697</x:f>
        <x:v>0</x:v>
      </x:c>
      <x:c r="Q5697" s="1" t="str">
        <x:f aca="0">IF(D5697&gt;O5697,"Fail: operating hours exceed in-service hours",IF(D5697+M5697&gt;O5697,"Fail: operating + unavailable hours exceed in-service hours",IF(P5697,"Partial month: within in-service hours","OK")))</x:f>
        <x:v>OK</x:v>
      </x:c>
    </x:row>
    <x:row r="5698" ht="15" hidden="0" customHeight="1">
      <x:c r="A5698" s="1" t="s">
        <x:v>1588</x:v>
      </x:c>
      <x:c r="B5698" s="14" t="n">
        <x:v>46054</x:v>
      </x:c>
      <x:c r="C5698" s="1" t="n">
        <x:v>77.3</x:v>
      </x:c>
      <x:c r="D5698" s="1" t="n">
        <x:v>449.9</x:v>
      </x:c>
      <x:c r="E5698" s="1" t="n">
        <x:v>20</x:v>
      </x:c>
      <x:c r="F5698" s="1" t="n">
        <x:v>2</x:v>
      </x:c>
      <x:c r="G5698" s="1" t="n">
        <x:v>38</x:v>
      </x:c>
      <x:c r="H5698" s="1" t="n">
        <x:v>0</x:v>
      </x:c>
      <x:c r="I5698" s="1" t="n">
        <x:v>2</x:v>
      </x:c>
      <x:c r="J5698" s="1" t="n">
        <x:v>0</x:v>
      </x:c>
      <x:c r="K5698" s="1" t="n">
        <x:v>0</x:v>
      </x:c>
      <x:c r="L5698" s="1" t="n">
        <x:v>95.2</x:v>
      </x:c>
      <x:c r="M5698" s="1" t="n">
        <x:v>9.5</x:v>
      </x:c>
      <x:c r="N5698" s="1" t="n">
        <x:v>18.4</x:v>
      </x:c>
      <x:c r="O5698" s="1" t="n">
        <x:f aca="0">24*MAX(0,EOMONTH(B5698,0)-MAX(B5698,INDEX(Device_Inventory!$K$2:$K$1201,MATCH(A5698,Device_Inventory!$A$2:$A$1201,0)))+1)</x:f>
        <x:v>672</x:v>
      </x:c>
      <x:c r="P5698" s="11" t="b">
        <x:f aca="0">INDEX(Device_Inventory!$K$2:$K$1201,MATCH(A5698,Device_Inventory!$A$2:$A$1201,0))&gt;B5698</x:f>
        <x:v>0</x:v>
      </x:c>
      <x:c r="Q5698" s="1" t="str">
        <x:f aca="0">IF(D5698&gt;O5698,"Fail: operating hours exceed in-service hours",IF(D5698+M5698&gt;O5698,"Fail: operating + unavailable hours exceed in-service hours",IF(P5698,"Partial month: within in-service hours","OK")))</x:f>
        <x:v>OK</x:v>
      </x:c>
    </x:row>
    <x:row r="5699" ht="15" hidden="0" customHeight="1">
      <x:c r="A5699" s="1" t="s">
        <x:v>1588</x:v>
      </x:c>
      <x:c r="B5699" s="14" t="n">
        <x:v>46082</x:v>
      </x:c>
      <x:c r="C5699" s="1" t="n">
        <x:v>78.9</x:v>
      </x:c>
      <x:c r="D5699" s="1" t="n">
        <x:v>501.3</x:v>
      </x:c>
      <x:c r="E5699" s="1" t="n">
        <x:v>20</x:v>
      </x:c>
      <x:c r="F5699" s="1" t="n">
        <x:v>2</x:v>
      </x:c>
      <x:c r="G5699" s="1" t="n">
        <x:v>37</x:v>
      </x:c>
      <x:c r="H5699" s="1" t="n">
        <x:v>0</x:v>
      </x:c>
      <x:c r="I5699" s="1" t="n">
        <x:v>4</x:v>
      </x:c>
      <x:c r="J5699" s="1" t="n">
        <x:v>0.42</x:v>
      </x:c>
      <x:c r="K5699" s="1" t="n">
        <x:v>0</x:v>
      </x:c>
      <x:c r="L5699" s="1" t="n">
        <x:v>95.4</x:v>
      </x:c>
      <x:c r="M5699" s="1" t="n">
        <x:v>8.4</x:v>
      </x:c>
      <x:c r="N5699" s="1" t="n">
        <x:v>19</x:v>
      </x:c>
      <x:c r="O5699" s="1" t="n">
        <x:f aca="0">24*MAX(0,EOMONTH(B5699,0)-MAX(B5699,INDEX(Device_Inventory!$K$2:$K$1201,MATCH(A5699,Device_Inventory!$A$2:$A$1201,0)))+1)</x:f>
        <x:v>744</x:v>
      </x:c>
      <x:c r="P5699" s="11" t="b">
        <x:f aca="0">INDEX(Device_Inventory!$K$2:$K$1201,MATCH(A5699,Device_Inventory!$A$2:$A$1201,0))&gt;B5699</x:f>
        <x:v>0</x:v>
      </x:c>
      <x:c r="Q5699" s="1" t="str">
        <x:f aca="0">IF(D5699&gt;O5699,"Fail: operating hours exceed in-service hours",IF(D5699+M5699&gt;O5699,"Fail: operating + unavailable hours exceed in-service hours",IF(P5699,"Partial month: within in-service hours","OK")))</x:f>
        <x:v>OK</x:v>
      </x:c>
    </x:row>
    <x:row r="5700" ht="15" hidden="0" customHeight="1">
      <x:c r="A5700" s="1" t="s">
        <x:v>1588</x:v>
      </x:c>
      <x:c r="B5700" s="14" t="n">
        <x:v>46113</x:v>
      </x:c>
      <x:c r="C5700" s="1" t="n">
        <x:v>74</x:v>
      </x:c>
      <x:c r="D5700" s="1" t="n">
        <x:v>489.2</x:v>
      </x:c>
      <x:c r="E5700" s="1" t="n">
        <x:v>23</x:v>
      </x:c>
      <x:c r="F5700" s="1" t="n">
        <x:v>2</x:v>
      </x:c>
      <x:c r="G5700" s="1" t="n">
        <x:v>38</x:v>
      </x:c>
      <x:c r="H5700" s="1" t="n">
        <x:v>0</x:v>
      </x:c>
      <x:c r="I5700" s="1" t="n">
        <x:v>2</x:v>
      </x:c>
      <x:c r="J5700" s="1" t="n">
        <x:v>0.51</x:v>
      </x:c>
      <x:c r="K5700" s="1" t="n">
        <x:v>0</x:v>
      </x:c>
      <x:c r="L5700" s="1" t="n">
        <x:v>92.9</x:v>
      </x:c>
      <x:c r="M5700" s="1" t="n">
        <x:v>3.2</x:v>
      </x:c>
      <x:c r="N5700" s="1" t="n">
        <x:v>16.4</x:v>
      </x:c>
      <x:c r="O5700" s="1" t="n">
        <x:f aca="0">24*MAX(0,EOMONTH(B5700,0)-MAX(B5700,INDEX(Device_Inventory!$K$2:$K$1201,MATCH(A5700,Device_Inventory!$A$2:$A$1201,0)))+1)</x:f>
        <x:v>720</x:v>
      </x:c>
      <x:c r="P5700" s="11" t="b">
        <x:f aca="0">INDEX(Device_Inventory!$K$2:$K$1201,MATCH(A5700,Device_Inventory!$A$2:$A$1201,0))&gt;B5700</x:f>
        <x:v>0</x:v>
      </x:c>
      <x:c r="Q5700" s="1" t="str">
        <x:f aca="0">IF(D5700&gt;O5700,"Fail: operating hours exceed in-service hours",IF(D5700+M5700&gt;O5700,"Fail: operating + unavailable hours exceed in-service hours",IF(P5700,"Partial month: within in-service hours","OK")))</x:f>
        <x:v>OK</x:v>
      </x:c>
    </x:row>
    <x:row r="5701" ht="15" hidden="0" customHeight="1">
      <x:c r="A5701" s="1" t="s">
        <x:v>1588</x:v>
      </x:c>
      <x:c r="B5701" s="14" t="n">
        <x:v>46143</x:v>
      </x:c>
      <x:c r="C5701" s="1" t="n">
        <x:v>62.3</x:v>
      </x:c>
      <x:c r="D5701" s="1" t="n">
        <x:v>424.4</x:v>
      </x:c>
      <x:c r="E5701" s="1" t="n">
        <x:v>16</x:v>
      </x:c>
      <x:c r="F5701" s="1" t="n">
        <x:v>0</x:v>
      </x:c>
      <x:c r="G5701" s="1" t="n">
        <x:v>27</x:v>
      </x:c>
      <x:c r="H5701" s="1" t="n">
        <x:v>0</x:v>
      </x:c>
      <x:c r="I5701" s="1" t="n">
        <x:v>2</x:v>
      </x:c>
      <x:c r="J5701" s="1" t="n">
        <x:v>0.44</x:v>
      </x:c>
      <x:c r="K5701" s="1" t="n">
        <x:v>2</x:v>
      </x:c>
      <x:c r="L5701" s="1" t="n">
        <x:v>97.3</x:v>
      </x:c>
      <x:c r="M5701" s="1" t="n">
        <x:v>6.1</x:v>
      </x:c>
      <x:c r="N5701" s="1" t="n">
        <x:v>16.4</x:v>
      </x:c>
      <x:c r="O5701" s="1" t="n">
        <x:f aca="0">24*MAX(0,EOMONTH(B5701,0)-MAX(B5701,INDEX(Device_Inventory!$K$2:$K$1201,MATCH(A5701,Device_Inventory!$A$2:$A$1201,0)))+1)</x:f>
        <x:v>744</x:v>
      </x:c>
      <x:c r="P5701" s="11" t="b">
        <x:f aca="0">INDEX(Device_Inventory!$K$2:$K$1201,MATCH(A5701,Device_Inventory!$A$2:$A$1201,0))&gt;B5701</x:f>
        <x:v>0</x:v>
      </x:c>
      <x:c r="Q5701" s="1" t="str">
        <x:f aca="0">IF(D5701&gt;O5701,"Fail: operating hours exceed in-service hours",IF(D5701+M5701&gt;O5701,"Fail: operating + unavailable hours exceed in-service hours",IF(P5701,"Partial month: within in-service hours","OK")))</x:f>
        <x:v>OK</x:v>
      </x:c>
    </x:row>
    <x:row r="5702" ht="15" hidden="0" customHeight="1">
      <x:c r="A5702" s="1" t="s">
        <x:v>1588</x:v>
      </x:c>
      <x:c r="B5702" s="14" t="n">
        <x:v>46174</x:v>
      </x:c>
      <x:c r="C5702" s="1" t="n">
        <x:v>64.8</x:v>
      </x:c>
      <x:c r="D5702" s="1" t="n">
        <x:v>415.1</x:v>
      </x:c>
      <x:c r="E5702" s="1" t="n">
        <x:v>3</x:v>
      </x:c>
      <x:c r="F5702" s="1" t="n">
        <x:v>0</x:v>
      </x:c>
      <x:c r="G5702" s="1" t="n">
        <x:v>41</x:v>
      </x:c>
      <x:c r="H5702" s="1" t="n">
        <x:v>1</x:v>
      </x:c>
      <x:c r="I5702" s="1" t="n">
        <x:v>4</x:v>
      </x:c>
      <x:c r="J5702" s="1" t="n">
        <x:v>1.13</x:v>
      </x:c>
      <x:c r="K5702" s="1" t="n">
        <x:v>0</x:v>
      </x:c>
      <x:c r="L5702" s="1" t="n">
        <x:v>93.4</x:v>
      </x:c>
      <x:c r="M5702" s="1" t="n">
        <x:v>10.4</x:v>
      </x:c>
      <x:c r="N5702" s="1" t="n">
        <x:v>18.7</x:v>
      </x:c>
      <x:c r="O5702" s="1" t="n">
        <x:f aca="0">24*MAX(0,EOMONTH(B5702,0)-MAX(B5702,INDEX(Device_Inventory!$K$2:$K$1201,MATCH(A5702,Device_Inventory!$A$2:$A$1201,0)))+1)</x:f>
        <x:v>720</x:v>
      </x:c>
      <x:c r="P5702" s="11" t="b">
        <x:f aca="0">INDEX(Device_Inventory!$K$2:$K$1201,MATCH(A5702,Device_Inventory!$A$2:$A$1201,0))&gt;B5702</x:f>
        <x:v>0</x:v>
      </x:c>
      <x:c r="Q5702" s="1" t="str">
        <x:f aca="0">IF(D5702&gt;O5702,"Fail: operating hours exceed in-service hours",IF(D5702+M5702&gt;O5702,"Fail: operating + unavailable hours exceed in-service hours",IF(P5702,"Partial month: within in-service hours","OK")))</x:f>
        <x:v>OK</x:v>
      </x:c>
    </x:row>
    <x:row r="5703" ht="15" hidden="0" customHeight="1">
      <x:c r="A5703" s="1" t="s">
        <x:v>1588</x:v>
      </x:c>
      <x:c r="B5703" s="14" t="n">
        <x:v>46204</x:v>
      </x:c>
      <x:c r="C5703" s="1" t="n">
        <x:v>87.5</x:v>
      </x:c>
      <x:c r="D5703" s="1" t="n">
        <x:v>563.3</x:v>
      </x:c>
      <x:c r="E5703" s="1" t="n">
        <x:v>28</x:v>
      </x:c>
      <x:c r="F5703" s="1" t="n">
        <x:v>1</x:v>
      </x:c>
      <x:c r="G5703" s="1" t="n">
        <x:v>40</x:v>
      </x:c>
      <x:c r="H5703" s="1" t="n">
        <x:v>1</x:v>
      </x:c>
      <x:c r="I5703" s="1" t="n">
        <x:v>2</x:v>
      </x:c>
      <x:c r="J5703" s="1" t="n">
        <x:v>0.52</x:v>
      </x:c>
      <x:c r="K5703" s="1" t="n">
        <x:v>0</x:v>
      </x:c>
      <x:c r="L5703" s="1" t="n">
        <x:v>95</x:v>
      </x:c>
      <x:c r="M5703" s="1" t="n">
        <x:v>2.6</x:v>
      </x:c>
      <x:c r="N5703" s="1" t="n">
        <x:v>18</x:v>
      </x:c>
      <x:c r="O5703" s="1" t="n">
        <x:f aca="0">24*MAX(0,EOMONTH(B5703,0)-MAX(B5703,INDEX(Device_Inventory!$K$2:$K$1201,MATCH(A5703,Device_Inventory!$A$2:$A$1201,0)))+1)</x:f>
        <x:v>744</x:v>
      </x:c>
      <x:c r="P5703" s="11" t="b">
        <x:f aca="0">INDEX(Device_Inventory!$K$2:$K$1201,MATCH(A5703,Device_Inventory!$A$2:$A$1201,0))&gt;B5703</x:f>
        <x:v>0</x:v>
      </x:c>
      <x:c r="Q5703" s="1" t="str">
        <x:f aca="0">IF(D5703&gt;O5703,"Fail: operating hours exceed in-service hours",IF(D5703+M5703&gt;O5703,"Fail: operating + unavailable hours exceed in-service hours",IF(P5703,"Partial month: within in-service hours","OK")))</x:f>
        <x:v>OK</x:v>
      </x:c>
    </x:row>
    <x:row r="5704" ht="15" hidden="0" customHeight="1">
      <x:c r="A5704" s="1" t="s">
        <x:v>1589</x:v>
      </x:c>
      <x:c r="B5704" s="14" t="n">
        <x:v>46054</x:v>
      </x:c>
      <x:c r="C5704" s="1" t="n">
        <x:v>74</x:v>
      </x:c>
      <x:c r="D5704" s="1" t="n">
        <x:v>465.9</x:v>
      </x:c>
      <x:c r="E5704" s="1" t="n">
        <x:v>46</x:v>
      </x:c>
      <x:c r="F5704" s="1" t="n">
        <x:v>7</x:v>
      </x:c>
      <x:c r="G5704" s="1" t="n">
        <x:v>42</x:v>
      </x:c>
      <x:c r="H5704" s="1" t="n">
        <x:v>3</x:v>
      </x:c>
      <x:c r="I5704" s="1" t="n">
        <x:v>3</x:v>
      </x:c>
      <x:c r="J5704" s="1" t="n">
        <x:v>3.39</x:v>
      </x:c>
      <x:c r="K5704" s="1" t="n">
        <x:v>2</x:v>
      </x:c>
      <x:c r="L5704" s="1" t="n">
        <x:v>95.2</x:v>
      </x:c>
      <x:c r="M5704" s="1" t="n">
        <x:v>17.2</x:v>
      </x:c>
      <x:c r="N5704" s="1" t="n">
        <x:v>7.9</x:v>
      </x:c>
      <x:c r="O5704" s="1" t="n">
        <x:f aca="0">24*MAX(0,EOMONTH(B5704,0)-MAX(B5704,INDEX(Device_Inventory!$K$2:$K$1201,MATCH(A5704,Device_Inventory!$A$2:$A$1201,0)))+1)</x:f>
        <x:v>672</x:v>
      </x:c>
      <x:c r="P5704" s="11" t="b">
        <x:f aca="0">INDEX(Device_Inventory!$K$2:$K$1201,MATCH(A5704,Device_Inventory!$A$2:$A$1201,0))&gt;B5704</x:f>
        <x:v>0</x:v>
      </x:c>
      <x:c r="Q5704" s="1" t="str">
        <x:f aca="0">IF(D5704&gt;O5704,"Fail: operating hours exceed in-service hours",IF(D5704+M5704&gt;O5704,"Fail: operating + unavailable hours exceed in-service hours",IF(P5704,"Partial month: within in-service hours","OK")))</x:f>
        <x:v>OK</x:v>
      </x:c>
    </x:row>
    <x:row r="5705" ht="15" hidden="0" customHeight="1">
      <x:c r="A5705" s="1" t="s">
        <x:v>1589</x:v>
      </x:c>
      <x:c r="B5705" s="14" t="n">
        <x:v>46082</x:v>
      </x:c>
      <x:c r="C5705" s="1" t="n">
        <x:v>97.8</x:v>
      </x:c>
      <x:c r="D5705" s="1" t="n">
        <x:v>607.4</x:v>
      </x:c>
      <x:c r="E5705" s="1" t="n">
        <x:v>45</x:v>
      </x:c>
      <x:c r="F5705" s="1" t="n">
        <x:v>6</x:v>
      </x:c>
      <x:c r="G5705" s="1" t="n">
        <x:v>39</x:v>
      </x:c>
      <x:c r="H5705" s="1" t="n">
        <x:v>2</x:v>
      </x:c>
      <x:c r="I5705" s="1" t="n">
        <x:v>6</x:v>
      </x:c>
      <x:c r="J5705" s="1" t="n">
        <x:v>3.21</x:v>
      </x:c>
      <x:c r="K5705" s="1" t="n">
        <x:v>3</x:v>
      </x:c>
      <x:c r="L5705" s="1" t="n">
        <x:v>94</x:v>
      </x:c>
      <x:c r="M5705" s="1" t="n">
        <x:v>13.4</x:v>
      </x:c>
      <x:c r="N5705" s="1" t="n">
        <x:v>9.4</x:v>
      </x:c>
      <x:c r="O5705" s="1" t="n">
        <x:f aca="0">24*MAX(0,EOMONTH(B5705,0)-MAX(B5705,INDEX(Device_Inventory!$K$2:$K$1201,MATCH(A5705,Device_Inventory!$A$2:$A$1201,0)))+1)</x:f>
        <x:v>744</x:v>
      </x:c>
      <x:c r="P5705" s="11" t="b">
        <x:f aca="0">INDEX(Device_Inventory!$K$2:$K$1201,MATCH(A5705,Device_Inventory!$A$2:$A$1201,0))&gt;B5705</x:f>
        <x:v>0</x:v>
      </x:c>
      <x:c r="Q5705" s="1" t="str">
        <x:f aca="0">IF(D5705&gt;O5705,"Fail: operating hours exceed in-service hours",IF(D5705+M5705&gt;O5705,"Fail: operating + unavailable hours exceed in-service hours",IF(P5705,"Partial month: within in-service hours","OK")))</x:f>
        <x:v>OK</x:v>
      </x:c>
    </x:row>
    <x:row r="5706" ht="15" hidden="0" customHeight="1">
      <x:c r="A5706" s="1" t="s">
        <x:v>1589</x:v>
      </x:c>
      <x:c r="B5706" s="14" t="n">
        <x:v>46113</x:v>
      </x:c>
      <x:c r="C5706" s="1" t="n">
        <x:v>92</x:v>
      </x:c>
      <x:c r="D5706" s="1" t="n">
        <x:v>551</x:v>
      </x:c>
      <x:c r="E5706" s="1" t="n">
        <x:v>44</x:v>
      </x:c>
      <x:c r="F5706" s="1" t="n">
        <x:v>6</x:v>
      </x:c>
      <x:c r="G5706" s="1" t="n">
        <x:v>26</x:v>
      </x:c>
      <x:c r="H5706" s="1" t="n">
        <x:v>5</x:v>
      </x:c>
      <x:c r="I5706" s="1" t="n">
        <x:v>2</x:v>
      </x:c>
      <x:c r="J5706" s="1" t="n">
        <x:v>3.03</x:v>
      </x:c>
      <x:c r="K5706" s="1" t="n">
        <x:v>2</x:v>
      </x:c>
      <x:c r="L5706" s="1" t="n">
        <x:v>92.7</x:v>
      </x:c>
      <x:c r="M5706" s="1" t="n">
        <x:v>16.3</x:v>
      </x:c>
      <x:c r="N5706" s="1" t="n">
        <x:v>12.6</x:v>
      </x:c>
      <x:c r="O5706" s="1" t="n">
        <x:f aca="0">24*MAX(0,EOMONTH(B5706,0)-MAX(B5706,INDEX(Device_Inventory!$K$2:$K$1201,MATCH(A5706,Device_Inventory!$A$2:$A$1201,0)))+1)</x:f>
        <x:v>720</x:v>
      </x:c>
      <x:c r="P5706" s="11" t="b">
        <x:f aca="0">INDEX(Device_Inventory!$K$2:$K$1201,MATCH(A5706,Device_Inventory!$A$2:$A$1201,0))&gt;B5706</x:f>
        <x:v>0</x:v>
      </x:c>
      <x:c r="Q5706" s="1" t="str">
        <x:f aca="0">IF(D5706&gt;O5706,"Fail: operating hours exceed in-service hours",IF(D5706+M5706&gt;O5706,"Fail: operating + unavailable hours exceed in-service hours",IF(P5706,"Partial month: within in-service hours","OK")))</x:f>
        <x:v>OK</x:v>
      </x:c>
    </x:row>
    <x:row r="5707" ht="15" hidden="0" customHeight="1">
      <x:c r="A5707" s="1" t="s">
        <x:v>1589</x:v>
      </x:c>
      <x:c r="B5707" s="14" t="n">
        <x:v>46143</x:v>
      </x:c>
      <x:c r="C5707" s="1" t="n">
        <x:v>82.8</x:v>
      </x:c>
      <x:c r="D5707" s="1" t="n">
        <x:v>516.7</x:v>
      </x:c>
      <x:c r="E5707" s="1" t="n">
        <x:v>41</x:v>
      </x:c>
      <x:c r="F5707" s="1" t="n">
        <x:v>4</x:v>
      </x:c>
      <x:c r="G5707" s="1" t="n">
        <x:v>41</x:v>
      </x:c>
      <x:c r="H5707" s="1" t="n">
        <x:v>3</x:v>
      </x:c>
      <x:c r="I5707" s="1" t="n">
        <x:v>4</x:v>
      </x:c>
      <x:c r="J5707" s="1" t="n">
        <x:v>2.98</x:v>
      </x:c>
      <x:c r="K5707" s="1" t="n">
        <x:v>2</x:v>
      </x:c>
      <x:c r="L5707" s="1" t="n">
        <x:v>94.3</x:v>
      </x:c>
      <x:c r="M5707" s="1" t="n">
        <x:v>12.6</x:v>
      </x:c>
      <x:c r="N5707" s="1" t="n">
        <x:v>13.3</x:v>
      </x:c>
      <x:c r="O5707" s="1" t="n">
        <x:f aca="0">24*MAX(0,EOMONTH(B5707,0)-MAX(B5707,INDEX(Device_Inventory!$K$2:$K$1201,MATCH(A5707,Device_Inventory!$A$2:$A$1201,0)))+1)</x:f>
        <x:v>744</x:v>
      </x:c>
      <x:c r="P5707" s="11" t="b">
        <x:f aca="0">INDEX(Device_Inventory!$K$2:$K$1201,MATCH(A5707,Device_Inventory!$A$2:$A$1201,0))&gt;B5707</x:f>
        <x:v>0</x:v>
      </x:c>
      <x:c r="Q5707" s="1" t="str">
        <x:f aca="0">IF(D5707&gt;O5707,"Fail: operating hours exceed in-service hours",IF(D5707+M5707&gt;O5707,"Fail: operating + unavailable hours exceed in-service hours",IF(P5707,"Partial month: within in-service hours","OK")))</x:f>
        <x:v>OK</x:v>
      </x:c>
    </x:row>
    <x:row r="5708" ht="15" hidden="0" customHeight="1">
      <x:c r="A5708" s="1" t="s">
        <x:v>1589</x:v>
      </x:c>
      <x:c r="B5708" s="14" t="n">
        <x:v>46174</x:v>
      </x:c>
      <x:c r="C5708" s="1" t="n">
        <x:v>81.5</x:v>
      </x:c>
      <x:c r="D5708" s="1" t="n">
        <x:v>449.5</x:v>
      </x:c>
      <x:c r="E5708" s="1" t="n">
        <x:v>42</x:v>
      </x:c>
      <x:c r="F5708" s="1" t="n">
        <x:v>4</x:v>
      </x:c>
      <x:c r="G5708" s="1" t="n">
        <x:v>34</x:v>
      </x:c>
      <x:c r="H5708" s="1" t="n">
        <x:v>3</x:v>
      </x:c>
      <x:c r="I5708" s="1" t="n">
        <x:v>4</x:v>
      </x:c>
      <x:c r="J5708" s="1" t="n">
        <x:v>1.64</x:v>
      </x:c>
      <x:c r="K5708" s="1" t="n">
        <x:v>3</x:v>
      </x:c>
      <x:c r="L5708" s="1" t="n">
        <x:v>93.7</x:v>
      </x:c>
      <x:c r="M5708" s="1" t="n">
        <x:v>11</x:v>
      </x:c>
      <x:c r="N5708" s="1" t="n">
        <x:v>24.7</x:v>
      </x:c>
      <x:c r="O5708" s="1" t="n">
        <x:f aca="0">24*MAX(0,EOMONTH(B5708,0)-MAX(B5708,INDEX(Device_Inventory!$K$2:$K$1201,MATCH(A5708,Device_Inventory!$A$2:$A$1201,0)))+1)</x:f>
        <x:v>720</x:v>
      </x:c>
      <x:c r="P5708" s="11" t="b">
        <x:f aca="0">INDEX(Device_Inventory!$K$2:$K$1201,MATCH(A5708,Device_Inventory!$A$2:$A$1201,0))&gt;B5708</x:f>
        <x:v>0</x:v>
      </x:c>
      <x:c r="Q5708" s="1" t="str">
        <x:f aca="0">IF(D5708&gt;O5708,"Fail: operating hours exceed in-service hours",IF(D5708+M5708&gt;O5708,"Fail: operating + unavailable hours exceed in-service hours",IF(P5708,"Partial month: within in-service hours","OK")))</x:f>
        <x:v>OK</x:v>
      </x:c>
    </x:row>
    <x:row r="5709" ht="15" hidden="0" customHeight="1">
      <x:c r="A5709" s="1" t="s">
        <x:v>1589</x:v>
      </x:c>
      <x:c r="B5709" s="14" t="n">
        <x:v>46204</x:v>
      </x:c>
      <x:c r="C5709" s="1" t="n">
        <x:v>70.2</x:v>
      </x:c>
      <x:c r="D5709" s="1" t="n">
        <x:v>510.4</x:v>
      </x:c>
      <x:c r="E5709" s="1" t="n">
        <x:v>34</x:v>
      </x:c>
      <x:c r="F5709" s="1" t="n">
        <x:v>8</x:v>
      </x:c>
      <x:c r="G5709" s="1" t="n">
        <x:v>30</x:v>
      </x:c>
      <x:c r="H5709" s="1" t="n">
        <x:v>3</x:v>
      </x:c>
      <x:c r="I5709" s="1" t="n">
        <x:v>3</x:v>
      </x:c>
      <x:c r="J5709" s="1" t="n">
        <x:v>3.25</x:v>
      </x:c>
      <x:c r="K5709" s="1" t="n">
        <x:v>2</x:v>
      </x:c>
      <x:c r="L5709" s="1" t="n">
        <x:v>93.7</x:v>
      </x:c>
      <x:c r="M5709" s="1" t="n">
        <x:v>12.5</x:v>
      </x:c>
      <x:c r="N5709" s="1" t="n">
        <x:v>11.3</x:v>
      </x:c>
      <x:c r="O5709" s="1" t="n">
        <x:f aca="0">24*MAX(0,EOMONTH(B5709,0)-MAX(B5709,INDEX(Device_Inventory!$K$2:$K$1201,MATCH(A5709,Device_Inventory!$A$2:$A$1201,0)))+1)</x:f>
        <x:v>744</x:v>
      </x:c>
      <x:c r="P5709" s="11" t="b">
        <x:f aca="0">INDEX(Device_Inventory!$K$2:$K$1201,MATCH(A5709,Device_Inventory!$A$2:$A$1201,0))&gt;B5709</x:f>
        <x:v>0</x:v>
      </x:c>
      <x:c r="Q5709" s="1" t="str">
        <x:f aca="0">IF(D5709&gt;O5709,"Fail: operating hours exceed in-service hours",IF(D5709+M5709&gt;O5709,"Fail: operating + unavailable hours exceed in-service hours",IF(P5709,"Partial month: within in-service hours","OK")))</x:f>
        <x:v>OK</x:v>
      </x:c>
    </x:row>
    <x:row r="5710" ht="15" hidden="0" customHeight="1">
      <x:c r="A5710" s="1" t="s">
        <x:v>1590</x:v>
      </x:c>
      <x:c r="B5710" s="14" t="n">
        <x:v>46054</x:v>
      </x:c>
      <x:c r="C5710" s="1" t="n">
        <x:v>50.3</x:v>
      </x:c>
      <x:c r="D5710" s="1" t="n">
        <x:v>344.5</x:v>
      </x:c>
      <x:c r="E5710" s="1" t="n">
        <x:v>20</x:v>
      </x:c>
      <x:c r="F5710" s="1" t="n">
        <x:v>1</x:v>
      </x:c>
      <x:c r="G5710" s="1" t="n">
        <x:v>42</x:v>
      </x:c>
      <x:c r="H5710" s="1" t="n">
        <x:v>0</x:v>
      </x:c>
      <x:c r="I5710" s="1" t="n">
        <x:v>1</x:v>
      </x:c>
      <x:c r="J5710" s="1" t="n">
        <x:v>0.18</x:v>
      </x:c>
      <x:c r="K5710" s="1" t="n">
        <x:v>0</x:v>
      </x:c>
      <x:c r="L5710" s="1" t="n">
        <x:v>97.1</x:v>
      </x:c>
      <x:c r="M5710" s="1" t="n">
        <x:v>6.6</x:v>
      </x:c>
      <x:c r="N5710" s="1" t="n">
        <x:v>9.7</x:v>
      </x:c>
      <x:c r="O5710" s="1" t="n">
        <x:f aca="0">24*MAX(0,EOMONTH(B5710,0)-MAX(B5710,INDEX(Device_Inventory!$K$2:$K$1201,MATCH(A5710,Device_Inventory!$A$2:$A$1201,0)))+1)</x:f>
        <x:v>672</x:v>
      </x:c>
      <x:c r="P5710" s="11" t="b">
        <x:f aca="0">INDEX(Device_Inventory!$K$2:$K$1201,MATCH(A5710,Device_Inventory!$A$2:$A$1201,0))&gt;B5710</x:f>
        <x:v>0</x:v>
      </x:c>
      <x:c r="Q5710" s="1" t="str">
        <x:f aca="0">IF(D5710&gt;O5710,"Fail: operating hours exceed in-service hours",IF(D5710+M5710&gt;O5710,"Fail: operating + unavailable hours exceed in-service hours",IF(P5710,"Partial month: within in-service hours","OK")))</x:f>
        <x:v>OK</x:v>
      </x:c>
    </x:row>
    <x:row r="5711" ht="15" hidden="0" customHeight="1">
      <x:c r="A5711" s="1" t="s">
        <x:v>1590</x:v>
      </x:c>
      <x:c r="B5711" s="14" t="n">
        <x:v>46082</x:v>
      </x:c>
      <x:c r="C5711" s="1" t="n">
        <x:v>44.6</x:v>
      </x:c>
      <x:c r="D5711" s="1" t="n">
        <x:v>325.6</x:v>
      </x:c>
      <x:c r="E5711" s="1" t="n">
        <x:v>16</x:v>
      </x:c>
      <x:c r="F5711" s="1" t="n">
        <x:v>0</x:v>
      </x:c>
      <x:c r="G5711" s="1" t="n">
        <x:v>35</x:v>
      </x:c>
      <x:c r="H5711" s="1" t="n">
        <x:v>0</x:v>
      </x:c>
      <x:c r="I5711" s="1" t="n">
        <x:v>1</x:v>
      </x:c>
      <x:c r="J5711" s="1" t="n">
        <x:v>0.44</x:v>
      </x:c>
      <x:c r="K5711" s="1" t="n">
        <x:v>1</x:v>
      </x:c>
      <x:c r="L5711" s="1" t="n">
        <x:v>92.4</x:v>
      </x:c>
      <x:c r="M5711" s="1" t="n">
        <x:v>0</x:v>
      </x:c>
      <x:c r="N5711" s="1" t="n">
        <x:v>5.2</x:v>
      </x:c>
      <x:c r="O5711" s="1" t="n">
        <x:f aca="0">24*MAX(0,EOMONTH(B5711,0)-MAX(B5711,INDEX(Device_Inventory!$K$2:$K$1201,MATCH(A5711,Device_Inventory!$A$2:$A$1201,0)))+1)</x:f>
        <x:v>744</x:v>
      </x:c>
      <x:c r="P5711" s="11" t="b">
        <x:f aca="0">INDEX(Device_Inventory!$K$2:$K$1201,MATCH(A5711,Device_Inventory!$A$2:$A$1201,0))&gt;B5711</x:f>
        <x:v>0</x:v>
      </x:c>
      <x:c r="Q5711" s="1" t="str">
        <x:f aca="0">IF(D5711&gt;O5711,"Fail: operating hours exceed in-service hours",IF(D5711+M5711&gt;O5711,"Fail: operating + unavailable hours exceed in-service hours",IF(P5711,"Partial month: within in-service hours","OK")))</x:f>
        <x:v>OK</x:v>
      </x:c>
    </x:row>
    <x:row r="5712" ht="15" hidden="0" customHeight="1">
      <x:c r="A5712" s="1" t="s">
        <x:v>1590</x:v>
      </x:c>
      <x:c r="B5712" s="14" t="n">
        <x:v>46113</x:v>
      </x:c>
      <x:c r="C5712" s="1" t="n">
        <x:v>52.1</x:v>
      </x:c>
      <x:c r="D5712" s="1" t="n">
        <x:v>291.1</x:v>
      </x:c>
      <x:c r="E5712" s="1" t="n">
        <x:v>21</x:v>
      </x:c>
      <x:c r="F5712" s="1" t="n">
        <x:v>1</x:v>
      </x:c>
      <x:c r="G5712" s="1" t="n">
        <x:v>27</x:v>
      </x:c>
      <x:c r="H5712" s="1" t="n">
        <x:v>1</x:v>
      </x:c>
      <x:c r="I5712" s="1" t="n">
        <x:v>2</x:v>
      </x:c>
      <x:c r="J5712" s="1" t="n">
        <x:v>0.16</x:v>
      </x:c>
      <x:c r="K5712" s="1" t="n">
        <x:v>0</x:v>
      </x:c>
      <x:c r="L5712" s="1" t="n">
        <x:v>93.1</x:v>
      </x:c>
      <x:c r="M5712" s="1" t="n">
        <x:v>1</x:v>
      </x:c>
      <x:c r="N5712" s="1" t="n">
        <x:v>15.8</x:v>
      </x:c>
      <x:c r="O5712" s="1" t="n">
        <x:f aca="0">24*MAX(0,EOMONTH(B5712,0)-MAX(B5712,INDEX(Device_Inventory!$K$2:$K$1201,MATCH(A5712,Device_Inventory!$A$2:$A$1201,0)))+1)</x:f>
        <x:v>720</x:v>
      </x:c>
      <x:c r="P5712" s="11" t="b">
        <x:f aca="0">INDEX(Device_Inventory!$K$2:$K$1201,MATCH(A5712,Device_Inventory!$A$2:$A$1201,0))&gt;B5712</x:f>
        <x:v>0</x:v>
      </x:c>
      <x:c r="Q5712" s="1" t="str">
        <x:f aca="0">IF(D5712&gt;O5712,"Fail: operating hours exceed in-service hours",IF(D5712+M5712&gt;O5712,"Fail: operating + unavailable hours exceed in-service hours",IF(P5712,"Partial month: within in-service hours","OK")))</x:f>
        <x:v>OK</x:v>
      </x:c>
    </x:row>
    <x:row r="5713" ht="15" hidden="0" customHeight="1">
      <x:c r="A5713" s="1" t="s">
        <x:v>1590</x:v>
      </x:c>
      <x:c r="B5713" s="14" t="n">
        <x:v>46143</x:v>
      </x:c>
      <x:c r="C5713" s="1" t="n">
        <x:v>40.9</x:v>
      </x:c>
      <x:c r="D5713" s="1" t="n">
        <x:v>261.8</x:v>
      </x:c>
      <x:c r="E5713" s="1" t="n">
        <x:v>13</x:v>
      </x:c>
      <x:c r="F5713" s="1" t="n">
        <x:v>0</x:v>
      </x:c>
      <x:c r="G5713" s="1" t="n">
        <x:v>31</x:v>
      </x:c>
      <x:c r="H5713" s="1" t="n">
        <x:v>0</x:v>
      </x:c>
      <x:c r="I5713" s="1" t="n">
        <x:v>1</x:v>
      </x:c>
      <x:c r="J5713" s="1" t="n">
        <x:v>0.73</x:v>
      </x:c>
      <x:c r="K5713" s="1" t="n">
        <x:v>0</x:v>
      </x:c>
      <x:c r="L5713" s="1" t="n">
        <x:v>96.5</x:v>
      </x:c>
      <x:c r="M5713" s="1" t="n">
        <x:v>0.6</x:v>
      </x:c>
      <x:c r="N5713" s="1" t="n">
        <x:v>6.8</x:v>
      </x:c>
      <x:c r="O5713" s="1" t="n">
        <x:f aca="0">24*MAX(0,EOMONTH(B5713,0)-MAX(B5713,INDEX(Device_Inventory!$K$2:$K$1201,MATCH(A5713,Device_Inventory!$A$2:$A$1201,0)))+1)</x:f>
        <x:v>744</x:v>
      </x:c>
      <x:c r="P5713" s="11" t="b">
        <x:f aca="0">INDEX(Device_Inventory!$K$2:$K$1201,MATCH(A5713,Device_Inventory!$A$2:$A$1201,0))&gt;B5713</x:f>
        <x:v>0</x:v>
      </x:c>
      <x:c r="Q5713" s="1" t="str">
        <x:f aca="0">IF(D5713&gt;O5713,"Fail: operating hours exceed in-service hours",IF(D5713+M5713&gt;O5713,"Fail: operating + unavailable hours exceed in-service hours",IF(P5713,"Partial month: within in-service hours","OK")))</x:f>
        <x:v>OK</x:v>
      </x:c>
    </x:row>
    <x:row r="5714" ht="15" hidden="0" customHeight="1">
      <x:c r="A5714" s="1" t="s">
        <x:v>1590</x:v>
      </x:c>
      <x:c r="B5714" s="14" t="n">
        <x:v>46174</x:v>
      </x:c>
      <x:c r="C5714" s="1" t="n">
        <x:v>59.8</x:v>
      </x:c>
      <x:c r="D5714" s="1" t="n">
        <x:v>388.3</x:v>
      </x:c>
      <x:c r="E5714" s="1" t="n">
        <x:v>22</x:v>
      </x:c>
      <x:c r="F5714" s="1" t="n">
        <x:v>0</x:v>
      </x:c>
      <x:c r="G5714" s="1" t="n">
        <x:v>32</x:v>
      </x:c>
      <x:c r="H5714" s="1" t="n">
        <x:v>1</x:v>
      </x:c>
      <x:c r="I5714" s="1" t="n">
        <x:v>4</x:v>
      </x:c>
      <x:c r="J5714" s="1" t="n">
        <x:v>0.01</x:v>
      </x:c>
      <x:c r="K5714" s="1" t="n">
        <x:v>1</x:v>
      </x:c>
      <x:c r="L5714" s="1" t="n">
        <x:v>91.7</x:v>
      </x:c>
      <x:c r="M5714" s="1" t="n">
        <x:v>6.8</x:v>
      </x:c>
      <x:c r="N5714" s="1" t="n">
        <x:v>11.9</x:v>
      </x:c>
      <x:c r="O5714" s="1" t="n">
        <x:f aca="0">24*MAX(0,EOMONTH(B5714,0)-MAX(B5714,INDEX(Device_Inventory!$K$2:$K$1201,MATCH(A5714,Device_Inventory!$A$2:$A$1201,0)))+1)</x:f>
        <x:v>720</x:v>
      </x:c>
      <x:c r="P5714" s="11" t="b">
        <x:f aca="0">INDEX(Device_Inventory!$K$2:$K$1201,MATCH(A5714,Device_Inventory!$A$2:$A$1201,0))&gt;B5714</x:f>
        <x:v>0</x:v>
      </x:c>
      <x:c r="Q5714" s="1" t="str">
        <x:f aca="0">IF(D5714&gt;O5714,"Fail: operating hours exceed in-service hours",IF(D5714+M5714&gt;O5714,"Fail: operating + unavailable hours exceed in-service hours",IF(P5714,"Partial month: within in-service hours","OK")))</x:f>
        <x:v>OK</x:v>
      </x:c>
    </x:row>
    <x:row r="5715" ht="15" hidden="0" customHeight="1">
      <x:c r="A5715" s="1" t="s">
        <x:v>1590</x:v>
      </x:c>
      <x:c r="B5715" s="14" t="n">
        <x:v>46204</x:v>
      </x:c>
      <x:c r="C5715" s="1" t="n">
        <x:v>51.4</x:v>
      </x:c>
      <x:c r="D5715" s="1" t="n">
        <x:v>315.3</x:v>
      </x:c>
      <x:c r="E5715" s="1" t="n">
        <x:v>15</x:v>
      </x:c>
      <x:c r="F5715" s="1" t="n">
        <x:v>4</x:v>
      </x:c>
      <x:c r="G5715" s="1" t="n">
        <x:v>36</x:v>
      </x:c>
      <x:c r="H5715" s="1" t="n">
        <x:v>0</x:v>
      </x:c>
      <x:c r="I5715" s="1" t="n">
        <x:v>3</x:v>
      </x:c>
      <x:c r="J5715" s="1" t="n">
        <x:v>0.66</x:v>
      </x:c>
      <x:c r="K5715" s="1" t="n">
        <x:v>1</x:v>
      </x:c>
      <x:c r="L5715" s="1" t="n">
        <x:v>96.1</x:v>
      </x:c>
      <x:c r="M5715" s="1" t="n">
        <x:v>0.3</x:v>
      </x:c>
      <x:c r="N5715" s="1" t="n">
        <x:v>14.6</x:v>
      </x:c>
      <x:c r="O5715" s="1" t="n">
        <x:f aca="0">24*MAX(0,EOMONTH(B5715,0)-MAX(B5715,INDEX(Device_Inventory!$K$2:$K$1201,MATCH(A5715,Device_Inventory!$A$2:$A$1201,0)))+1)</x:f>
        <x:v>744</x:v>
      </x:c>
      <x:c r="P5715" s="11" t="b">
        <x:f aca="0">INDEX(Device_Inventory!$K$2:$K$1201,MATCH(A5715,Device_Inventory!$A$2:$A$1201,0))&gt;B5715</x:f>
        <x:v>0</x:v>
      </x:c>
      <x:c r="Q5715" s="1" t="str">
        <x:f aca="0">IF(D5715&gt;O5715,"Fail: operating hours exceed in-service hours",IF(D5715+M5715&gt;O5715,"Fail: operating + unavailable hours exceed in-service hours",IF(P5715,"Partial month: within in-service hours","OK")))</x:f>
        <x:v>OK</x:v>
      </x:c>
    </x:row>
    <x:row r="5716" ht="15" hidden="0" customHeight="1">
      <x:c r="A5716" s="1" t="s">
        <x:v>4386</x:v>
      </x:c>
      <x:c r="B5716" s="14" t="n">
        <x:v>46054</x:v>
      </x:c>
      <x:c r="C5716" s="1" t="n">
        <x:v>66.1</x:v>
      </x:c>
      <x:c r="D5716" s="1" t="n">
        <x:v>418.7</x:v>
      </x:c>
      <x:c r="E5716" s="1" t="n">
        <x:v>22</x:v>
      </x:c>
      <x:c r="F5716" s="1" t="n">
        <x:v>0</x:v>
      </x:c>
      <x:c r="G5716" s="1" t="n">
        <x:v>30</x:v>
      </x:c>
      <x:c r="H5716" s="1" t="n">
        <x:v>0</x:v>
      </x:c>
      <x:c r="I5716" s="1" t="n">
        <x:v>3</x:v>
      </x:c>
      <x:c r="J5716" s="1" t="n">
        <x:v>0.76</x:v>
      </x:c>
      <x:c r="K5716" s="1" t="n">
        <x:v>1</x:v>
      </x:c>
      <x:c r="L5716" s="1" t="n">
        <x:v>94.7</x:v>
      </x:c>
      <x:c r="M5716" s="1" t="n">
        <x:v>6.1</x:v>
      </x:c>
      <x:c r="N5716" s="1" t="n">
        <x:v>8.8</x:v>
      </x:c>
      <x:c r="O5716" s="1" t="n">
        <x:f aca="0">24*MAX(0,EOMONTH(B5716,0)-MAX(B5716,INDEX(Device_Inventory!$K$2:$K$1201,MATCH(A5716,Device_Inventory!$A$2:$A$1201,0)))+1)</x:f>
        <x:v>672</x:v>
      </x:c>
      <x:c r="P5716" s="11" t="b">
        <x:f aca="0">INDEX(Device_Inventory!$K$2:$K$1201,MATCH(A5716,Device_Inventory!$A$2:$A$1201,0))&gt;B5716</x:f>
        <x:v>0</x:v>
      </x:c>
      <x:c r="Q5716" s="1" t="str">
        <x:f aca="0">IF(D5716&gt;O5716,"Fail: operating hours exceed in-service hours",IF(D5716+M5716&gt;O5716,"Fail: operating + unavailable hours exceed in-service hours",IF(P5716,"Partial month: within in-service hours","OK")))</x:f>
        <x:v>OK</x:v>
      </x:c>
    </x:row>
    <x:row r="5717" ht="15" hidden="0" customHeight="1">
      <x:c r="A5717" s="1" t="s">
        <x:v>4386</x:v>
      </x:c>
      <x:c r="B5717" s="14" t="n">
        <x:v>46082</x:v>
      </x:c>
      <x:c r="C5717" s="1" t="n">
        <x:v>78</x:v>
      </x:c>
      <x:c r="D5717" s="1" t="n">
        <x:v>440.2</x:v>
      </x:c>
      <x:c r="E5717" s="1" t="n">
        <x:v>25</x:v>
      </x:c>
      <x:c r="F5717" s="1" t="n">
        <x:v>2</x:v>
      </x:c>
      <x:c r="G5717" s="1" t="n">
        <x:v>40</x:v>
      </x:c>
      <x:c r="H5717" s="1" t="n">
        <x:v>0</x:v>
      </x:c>
      <x:c r="I5717" s="1" t="n">
        <x:v>4</x:v>
      </x:c>
      <x:c r="J5717" s="1" t="n">
        <x:v>0.81</x:v>
      </x:c>
      <x:c r="K5717" s="1" t="n">
        <x:v>1</x:v>
      </x:c>
      <x:c r="L5717" s="1" t="n">
        <x:v>96.9</x:v>
      </x:c>
      <x:c r="M5717" s="1" t="n">
        <x:v>6.4</x:v>
      </x:c>
      <x:c r="N5717" s="1" t="n">
        <x:v>17.4</x:v>
      </x:c>
      <x:c r="O5717" s="1" t="n">
        <x:f aca="0">24*MAX(0,EOMONTH(B5717,0)-MAX(B5717,INDEX(Device_Inventory!$K$2:$K$1201,MATCH(A5717,Device_Inventory!$A$2:$A$1201,0)))+1)</x:f>
        <x:v>744</x:v>
      </x:c>
      <x:c r="P5717" s="11" t="b">
        <x:f aca="0">INDEX(Device_Inventory!$K$2:$K$1201,MATCH(A5717,Device_Inventory!$A$2:$A$1201,0))&gt;B5717</x:f>
        <x:v>0</x:v>
      </x:c>
      <x:c r="Q5717" s="1" t="str">
        <x:f aca="0">IF(D5717&gt;O5717,"Fail: operating hours exceed in-service hours",IF(D5717+M5717&gt;O5717,"Fail: operating + unavailable hours exceed in-service hours",IF(P5717,"Partial month: within in-service hours","OK")))</x:f>
        <x:v>OK</x:v>
      </x:c>
    </x:row>
    <x:row r="5718" ht="15" hidden="0" customHeight="1">
      <x:c r="A5718" s="1" t="s">
        <x:v>4386</x:v>
      </x:c>
      <x:c r="B5718" s="14" t="n">
        <x:v>46113</x:v>
      </x:c>
      <x:c r="C5718" s="1" t="n">
        <x:v>60.1</x:v>
      </x:c>
      <x:c r="D5718" s="1" t="n">
        <x:v>360.8</x:v>
      </x:c>
      <x:c r="E5718" s="1" t="n">
        <x:v>25</x:v>
      </x:c>
      <x:c r="F5718" s="1" t="n">
        <x:v>2</x:v>
      </x:c>
      <x:c r="G5718" s="1" t="n">
        <x:v>36</x:v>
      </x:c>
      <x:c r="H5718" s="1" t="n">
        <x:v>1</x:v>
      </x:c>
      <x:c r="I5718" s="1" t="n">
        <x:v>0</x:v>
      </x:c>
      <x:c r="J5718" s="1" t="n">
        <x:v>0.33</x:v>
      </x:c>
      <x:c r="K5718" s="1" t="n">
        <x:v>1</x:v>
      </x:c>
      <x:c r="L5718" s="1" t="n">
        <x:v>97.7</x:v>
      </x:c>
      <x:c r="M5718" s="1" t="n">
        <x:v>8.2</x:v>
      </x:c>
      <x:c r="N5718" s="1" t="n">
        <x:v>15.6</x:v>
      </x:c>
      <x:c r="O5718" s="1" t="n">
        <x:f aca="0">24*MAX(0,EOMONTH(B5718,0)-MAX(B5718,INDEX(Device_Inventory!$K$2:$K$1201,MATCH(A5718,Device_Inventory!$A$2:$A$1201,0)))+1)</x:f>
        <x:v>720</x:v>
      </x:c>
      <x:c r="P5718" s="11" t="b">
        <x:f aca="0">INDEX(Device_Inventory!$K$2:$K$1201,MATCH(A5718,Device_Inventory!$A$2:$A$1201,0))&gt;B5718</x:f>
        <x:v>0</x:v>
      </x:c>
      <x:c r="Q5718" s="1" t="str">
        <x:f aca="0">IF(D5718&gt;O5718,"Fail: operating hours exceed in-service hours",IF(D5718+M5718&gt;O5718,"Fail: operating + unavailable hours exceed in-service hours",IF(P5718,"Partial month: within in-service hours","OK")))</x:f>
        <x:v>OK</x:v>
      </x:c>
    </x:row>
    <x:row r="5719" ht="15" hidden="0" customHeight="1">
      <x:c r="A5719" s="1" t="s">
        <x:v>4386</x:v>
      </x:c>
      <x:c r="B5719" s="14" t="n">
        <x:v>46143</x:v>
      </x:c>
      <x:c r="C5719" s="1" t="n">
        <x:v>87.6</x:v>
      </x:c>
      <x:c r="D5719" s="1" t="n">
        <x:v>579.8</x:v>
      </x:c>
      <x:c r="E5719" s="1" t="n">
        <x:v>26</x:v>
      </x:c>
      <x:c r="F5719" s="1" t="n">
        <x:v>0</x:v>
      </x:c>
      <x:c r="G5719" s="1" t="n">
        <x:v>47</x:v>
      </x:c>
      <x:c r="H5719" s="1" t="n">
        <x:v>1</x:v>
      </x:c>
      <x:c r="I5719" s="1" t="n">
        <x:v>3</x:v>
      </x:c>
      <x:c r="J5719" s="1" t="n">
        <x:v>0</x:v>
      </x:c>
      <x:c r="K5719" s="1" t="n">
        <x:v>0</x:v>
      </x:c>
      <x:c r="L5719" s="1" t="n">
        <x:v>95.6</x:v>
      </x:c>
      <x:c r="M5719" s="1" t="n">
        <x:v>3.5</x:v>
      </x:c>
      <x:c r="N5719" s="1" t="n">
        <x:v>11.3</x:v>
      </x:c>
      <x:c r="O5719" s="1" t="n">
        <x:f aca="0">24*MAX(0,EOMONTH(B5719,0)-MAX(B5719,INDEX(Device_Inventory!$K$2:$K$1201,MATCH(A5719,Device_Inventory!$A$2:$A$1201,0)))+1)</x:f>
        <x:v>744</x:v>
      </x:c>
      <x:c r="P5719" s="11" t="b">
        <x:f aca="0">INDEX(Device_Inventory!$K$2:$K$1201,MATCH(A5719,Device_Inventory!$A$2:$A$1201,0))&gt;B5719</x:f>
        <x:v>0</x:v>
      </x:c>
      <x:c r="Q5719" s="1" t="str">
        <x:f aca="0">IF(D5719&gt;O5719,"Fail: operating hours exceed in-service hours",IF(D5719+M5719&gt;O5719,"Fail: operating + unavailable hours exceed in-service hours",IF(P5719,"Partial month: within in-service hours","OK")))</x:f>
        <x:v>OK</x:v>
      </x:c>
    </x:row>
    <x:row r="5720" ht="15" hidden="0" customHeight="1">
      <x:c r="A5720" s="1" t="s">
        <x:v>4386</x:v>
      </x:c>
      <x:c r="B5720" s="14" t="n">
        <x:v>46174</x:v>
      </x:c>
      <x:c r="C5720" s="1" t="n">
        <x:v>72.5</x:v>
      </x:c>
      <x:c r="D5720" s="1" t="n">
        <x:v>485</x:v>
      </x:c>
      <x:c r="E5720" s="1" t="n">
        <x:v>25</x:v>
      </x:c>
      <x:c r="F5720" s="1" t="n">
        <x:v>1</x:v>
      </x:c>
      <x:c r="G5720" s="1" t="n">
        <x:v>36</x:v>
      </x:c>
      <x:c r="H5720" s="1" t="n">
        <x:v>0</x:v>
      </x:c>
      <x:c r="I5720" s="1" t="n">
        <x:v>4</x:v>
      </x:c>
      <x:c r="J5720" s="1" t="n">
        <x:v>0</x:v>
      </x:c>
      <x:c r="K5720" s="1" t="n">
        <x:v>0</x:v>
      </x:c>
      <x:c r="L5720" s="1" t="n">
        <x:v>94.8</x:v>
      </x:c>
      <x:c r="M5720" s="1" t="n">
        <x:v>0</x:v>
      </x:c>
      <x:c r="N5720" s="1" t="n">
        <x:v>21.9</x:v>
      </x:c>
      <x:c r="O5720" s="1" t="n">
        <x:f aca="0">24*MAX(0,EOMONTH(B5720,0)-MAX(B5720,INDEX(Device_Inventory!$K$2:$K$1201,MATCH(A5720,Device_Inventory!$A$2:$A$1201,0)))+1)</x:f>
        <x:v>720</x:v>
      </x:c>
      <x:c r="P5720" s="11" t="b">
        <x:f aca="0">INDEX(Device_Inventory!$K$2:$K$1201,MATCH(A5720,Device_Inventory!$A$2:$A$1201,0))&gt;B5720</x:f>
        <x:v>0</x:v>
      </x:c>
      <x:c r="Q5720" s="1" t="str">
        <x:f aca="0">IF(D5720&gt;O5720,"Fail: operating hours exceed in-service hours",IF(D5720+M5720&gt;O5720,"Fail: operating + unavailable hours exceed in-service hours",IF(P5720,"Partial month: within in-service hours","OK")))</x:f>
        <x:v>OK</x:v>
      </x:c>
    </x:row>
    <x:row r="5721" ht="15" hidden="0" customHeight="1">
      <x:c r="A5721" s="1" t="s">
        <x:v>4386</x:v>
      </x:c>
      <x:c r="B5721" s="14" t="n">
        <x:v>46204</x:v>
      </x:c>
      <x:c r="C5721" s="1" t="n">
        <x:v>70.9</x:v>
      </x:c>
      <x:c r="D5721" s="1" t="n">
        <x:v>415.6</x:v>
      </x:c>
      <x:c r="E5721" s="1" t="n">
        <x:v>22</x:v>
      </x:c>
      <x:c r="F5721" s="1" t="n">
        <x:v>0</x:v>
      </x:c>
      <x:c r="G5721" s="1" t="n">
        <x:v>46</x:v>
      </x:c>
      <x:c r="H5721" s="1" t="n">
        <x:v>0</x:v>
      </x:c>
      <x:c r="I5721" s="1" t="n">
        <x:v>3</x:v>
      </x:c>
      <x:c r="J5721" s="1" t="n">
        <x:v>0.39</x:v>
      </x:c>
      <x:c r="K5721" s="1" t="n">
        <x:v>0</x:v>
      </x:c>
      <x:c r="L5721" s="1" t="n">
        <x:v>93.2</x:v>
      </x:c>
      <x:c r="M5721" s="1" t="n">
        <x:v>1.9</x:v>
      </x:c>
      <x:c r="N5721" s="1" t="n">
        <x:v>5.7</x:v>
      </x:c>
      <x:c r="O5721" s="1" t="n">
        <x:f aca="0">24*MAX(0,EOMONTH(B5721,0)-MAX(B5721,INDEX(Device_Inventory!$K$2:$K$1201,MATCH(A5721,Device_Inventory!$A$2:$A$1201,0)))+1)</x:f>
        <x:v>744</x:v>
      </x:c>
      <x:c r="P5721" s="11" t="b">
        <x:f aca="0">INDEX(Device_Inventory!$K$2:$K$1201,MATCH(A5721,Device_Inventory!$A$2:$A$1201,0))&gt;B5721</x:f>
        <x:v>0</x:v>
      </x:c>
      <x:c r="Q5721" s="1" t="str">
        <x:f aca="0">IF(D5721&gt;O5721,"Fail: operating hours exceed in-service hours",IF(D5721+M5721&gt;O5721,"Fail: operating + unavailable hours exceed in-service hours",IF(P5721,"Partial month: within in-service hours","OK")))</x:f>
        <x:v>OK</x:v>
      </x:c>
    </x:row>
    <x:row r="5722" ht="15" hidden="0" customHeight="1">
      <x:c r="A5722" s="1" t="s">
        <x:v>4389</x:v>
      </x:c>
      <x:c r="B5722" s="14" t="n">
        <x:v>46054</x:v>
      </x:c>
      <x:c r="C5722" s="1" t="n">
        <x:v>50.4</x:v>
      </x:c>
      <x:c r="D5722" s="1" t="n">
        <x:v>285.6</x:v>
      </x:c>
      <x:c r="E5722" s="1" t="n">
        <x:v>27</x:v>
      </x:c>
      <x:c r="F5722" s="1" t="n">
        <x:v>0</x:v>
      </x:c>
      <x:c r="G5722" s="1" t="n">
        <x:v>38</x:v>
      </x:c>
      <x:c r="H5722" s="1" t="n">
        <x:v>1</x:v>
      </x:c>
      <x:c r="I5722" s="1" t="n">
        <x:v>0</x:v>
      </x:c>
      <x:c r="J5722" s="1" t="n">
        <x:v>1.81</x:v>
      </x:c>
      <x:c r="K5722" s="1" t="n">
        <x:v>1</x:v>
      </x:c>
      <x:c r="L5722" s="1" t="n">
        <x:v>95.1</x:v>
      </x:c>
      <x:c r="M5722" s="1" t="n">
        <x:v>11.1</x:v>
      </x:c>
      <x:c r="N5722" s="1" t="n">
        <x:v>16</x:v>
      </x:c>
      <x:c r="O5722" s="1" t="n">
        <x:f aca="0">24*MAX(0,EOMONTH(B5722,0)-MAX(B5722,INDEX(Device_Inventory!$K$2:$K$1201,MATCH(A5722,Device_Inventory!$A$2:$A$1201,0)))+1)</x:f>
        <x:v>672</x:v>
      </x:c>
      <x:c r="P5722" s="11" t="b">
        <x:f aca="0">INDEX(Device_Inventory!$K$2:$K$1201,MATCH(A5722,Device_Inventory!$A$2:$A$1201,0))&gt;B5722</x:f>
        <x:v>0</x:v>
      </x:c>
      <x:c r="Q5722" s="1" t="str">
        <x:f aca="0">IF(D5722&gt;O5722,"Fail: operating hours exceed in-service hours",IF(D5722+M5722&gt;O5722,"Fail: operating + unavailable hours exceed in-service hours",IF(P5722,"Partial month: within in-service hours","OK")))</x:f>
        <x:v>OK</x:v>
      </x:c>
    </x:row>
    <x:row r="5723" ht="15" hidden="0" customHeight="1">
      <x:c r="A5723" s="1" t="s">
        <x:v>4389</x:v>
      </x:c>
      <x:c r="B5723" s="14" t="n">
        <x:v>46082</x:v>
      </x:c>
      <x:c r="C5723" s="1" t="n">
        <x:v>44.5</x:v>
      </x:c>
      <x:c r="D5723" s="1" t="n">
        <x:v>266</x:v>
      </x:c>
      <x:c r="E5723" s="1" t="n">
        <x:v>17</x:v>
      </x:c>
      <x:c r="F5723" s="1" t="n">
        <x:v>3</x:v>
      </x:c>
      <x:c r="G5723" s="1" t="n">
        <x:v>14</x:v>
      </x:c>
      <x:c r="H5723" s="1" t="n">
        <x:v>3</x:v>
      </x:c>
      <x:c r="I5723" s="1" t="n">
        <x:v>2</x:v>
      </x:c>
      <x:c r="J5723" s="1" t="n">
        <x:v>2.49</x:v>
      </x:c>
      <x:c r="K5723" s="1" t="n">
        <x:v>1</x:v>
      </x:c>
      <x:c r="L5723" s="1" t="n">
        <x:v>96</x:v>
      </x:c>
      <x:c r="M5723" s="1" t="n">
        <x:v>9.2</x:v>
      </x:c>
      <x:c r="N5723" s="1" t="n">
        <x:v>5.1</x:v>
      </x:c>
      <x:c r="O5723" s="1" t="n">
        <x:f aca="0">24*MAX(0,EOMONTH(B5723,0)-MAX(B5723,INDEX(Device_Inventory!$K$2:$K$1201,MATCH(A5723,Device_Inventory!$A$2:$A$1201,0)))+1)</x:f>
        <x:v>744</x:v>
      </x:c>
      <x:c r="P5723" s="11" t="b">
        <x:f aca="0">INDEX(Device_Inventory!$K$2:$K$1201,MATCH(A5723,Device_Inventory!$A$2:$A$1201,0))&gt;B5723</x:f>
        <x:v>0</x:v>
      </x:c>
      <x:c r="Q5723" s="1" t="str">
        <x:f aca="0">IF(D5723&gt;O5723,"Fail: operating hours exceed in-service hours",IF(D5723+M5723&gt;O5723,"Fail: operating + unavailable hours exceed in-service hours",IF(P5723,"Partial month: within in-service hours","OK")))</x:f>
        <x:v>OK</x:v>
      </x:c>
    </x:row>
    <x:row r="5724" ht="15" hidden="0" customHeight="1">
      <x:c r="A5724" s="1" t="s">
        <x:v>4389</x:v>
      </x:c>
      <x:c r="B5724" s="14" t="n">
        <x:v>46113</x:v>
      </x:c>
      <x:c r="C5724" s="1" t="n">
        <x:v>49.4</x:v>
      </x:c>
      <x:c r="D5724" s="1" t="n">
        <x:v>347.7</x:v>
      </x:c>
      <x:c r="E5724" s="1" t="n">
        <x:v>19</x:v>
      </x:c>
      <x:c r="F5724" s="1" t="n">
        <x:v>0</x:v>
      </x:c>
      <x:c r="G5724" s="1" t="n">
        <x:v>34</x:v>
      </x:c>
      <x:c r="H5724" s="1" t="n">
        <x:v>1</x:v>
      </x:c>
      <x:c r="I5724" s="1" t="n">
        <x:v>0</x:v>
      </x:c>
      <x:c r="J5724" s="1" t="n">
        <x:v>1.96</x:v>
      </x:c>
      <x:c r="K5724" s="1" t="n">
        <x:v>1</x:v>
      </x:c>
      <x:c r="L5724" s="1" t="n">
        <x:v>99.1</x:v>
      </x:c>
      <x:c r="M5724" s="1" t="n">
        <x:v>14.8</x:v>
      </x:c>
      <x:c r="N5724" s="1" t="n">
        <x:v>14.9</x:v>
      </x:c>
      <x:c r="O5724" s="1" t="n">
        <x:f aca="0">24*MAX(0,EOMONTH(B5724,0)-MAX(B5724,INDEX(Device_Inventory!$K$2:$K$1201,MATCH(A5724,Device_Inventory!$A$2:$A$1201,0)))+1)</x:f>
        <x:v>720</x:v>
      </x:c>
      <x:c r="P5724" s="11" t="b">
        <x:f aca="0">INDEX(Device_Inventory!$K$2:$K$1201,MATCH(A5724,Device_Inventory!$A$2:$A$1201,0))&gt;B5724</x:f>
        <x:v>0</x:v>
      </x:c>
      <x:c r="Q5724" s="1" t="str">
        <x:f aca="0">IF(D5724&gt;O5724,"Fail: operating hours exceed in-service hours",IF(D5724+M5724&gt;O5724,"Fail: operating + unavailable hours exceed in-service hours",IF(P5724,"Partial month: within in-service hours","OK")))</x:f>
        <x:v>OK</x:v>
      </x:c>
    </x:row>
    <x:row r="5725" ht="15" hidden="0" customHeight="1">
      <x:c r="A5725" s="1" t="s">
        <x:v>4389</x:v>
      </x:c>
      <x:c r="B5725" s="14" t="n">
        <x:v>46143</x:v>
      </x:c>
      <x:c r="C5725" s="1" t="n">
        <x:v>64.2</x:v>
      </x:c>
      <x:c r="D5725" s="1" t="n">
        <x:v>446.5</x:v>
      </x:c>
      <x:c r="E5725" s="1" t="n">
        <x:v>20</x:v>
      </x:c>
      <x:c r="F5725" s="1" t="n">
        <x:v>0</x:v>
      </x:c>
      <x:c r="G5725" s="1" t="n">
        <x:v>24</x:v>
      </x:c>
      <x:c r="H5725" s="1" t="n">
        <x:v>1</x:v>
      </x:c>
      <x:c r="I5725" s="1" t="n">
        <x:v>1</x:v>
      </x:c>
      <x:c r="J5725" s="1" t="n">
        <x:v>0.96</x:v>
      </x:c>
      <x:c r="K5725" s="1" t="n">
        <x:v>2</x:v>
      </x:c>
      <x:c r="L5725" s="1" t="n">
        <x:v>95.7</x:v>
      </x:c>
      <x:c r="M5725" s="1" t="n">
        <x:v>12.9</x:v>
      </x:c>
      <x:c r="N5725" s="1" t="n">
        <x:v>15.6</x:v>
      </x:c>
      <x:c r="O5725" s="1" t="n">
        <x:f aca="0">24*MAX(0,EOMONTH(B5725,0)-MAX(B5725,INDEX(Device_Inventory!$K$2:$K$1201,MATCH(A5725,Device_Inventory!$A$2:$A$1201,0)))+1)</x:f>
        <x:v>744</x:v>
      </x:c>
      <x:c r="P5725" s="11" t="b">
        <x:f aca="0">INDEX(Device_Inventory!$K$2:$K$1201,MATCH(A5725,Device_Inventory!$A$2:$A$1201,0))&gt;B5725</x:f>
        <x:v>0</x:v>
      </x:c>
      <x:c r="Q5725" s="1" t="str">
        <x:f aca="0">IF(D5725&gt;O5725,"Fail: operating hours exceed in-service hours",IF(D5725+M5725&gt;O5725,"Fail: operating + unavailable hours exceed in-service hours",IF(P5725,"Partial month: within in-service hours","OK")))</x:f>
        <x:v>OK</x:v>
      </x:c>
    </x:row>
    <x:row r="5726" ht="15" hidden="0" customHeight="1">
      <x:c r="A5726" s="1" t="s">
        <x:v>4389</x:v>
      </x:c>
      <x:c r="B5726" s="14" t="n">
        <x:v>46174</x:v>
      </x:c>
      <x:c r="C5726" s="1" t="n">
        <x:v>44.4</x:v>
      </x:c>
      <x:c r="D5726" s="1" t="n">
        <x:v>321</x:v>
      </x:c>
      <x:c r="E5726" s="1" t="n">
        <x:v>20</x:v>
      </x:c>
      <x:c r="F5726" s="1" t="n">
        <x:v>4</x:v>
      </x:c>
      <x:c r="G5726" s="1" t="n">
        <x:v>44</x:v>
      </x:c>
      <x:c r="H5726" s="1" t="n">
        <x:v>3</x:v>
      </x:c>
      <x:c r="I5726" s="1" t="n">
        <x:v>3</x:v>
      </x:c>
      <x:c r="J5726" s="1" t="n">
        <x:v>1.28</x:v>
      </x:c>
      <x:c r="K5726" s="1" t="n">
        <x:v>2</x:v>
      </x:c>
      <x:c r="L5726" s="1" t="n">
        <x:v>94.4</x:v>
      </x:c>
      <x:c r="M5726" s="1" t="n">
        <x:v>18.5</x:v>
      </x:c>
      <x:c r="N5726" s="1" t="n">
        <x:v>3.6</x:v>
      </x:c>
      <x:c r="O5726" s="1" t="n">
        <x:f aca="0">24*MAX(0,EOMONTH(B5726,0)-MAX(B5726,INDEX(Device_Inventory!$K$2:$K$1201,MATCH(A5726,Device_Inventory!$A$2:$A$1201,0)))+1)</x:f>
        <x:v>720</x:v>
      </x:c>
      <x:c r="P5726" s="11" t="b">
        <x:f aca="0">INDEX(Device_Inventory!$K$2:$K$1201,MATCH(A5726,Device_Inventory!$A$2:$A$1201,0))&gt;B5726</x:f>
        <x:v>0</x:v>
      </x:c>
      <x:c r="Q5726" s="1" t="str">
        <x:f aca="0">IF(D5726&gt;O5726,"Fail: operating hours exceed in-service hours",IF(D5726+M5726&gt;O5726,"Fail: operating + unavailable hours exceed in-service hours",IF(P5726,"Partial month: within in-service hours","OK")))</x:f>
        <x:v>OK</x:v>
      </x:c>
    </x:row>
    <x:row r="5727" ht="15" hidden="0" customHeight="1">
      <x:c r="A5727" s="1" t="s">
        <x:v>4389</x:v>
      </x:c>
      <x:c r="B5727" s="14" t="n">
        <x:v>46204</x:v>
      </x:c>
      <x:c r="C5727" s="1" t="n">
        <x:v>58.9</x:v>
      </x:c>
      <x:c r="D5727" s="1" t="n">
        <x:v>370.6</x:v>
      </x:c>
      <x:c r="E5727" s="1" t="n">
        <x:v>31</x:v>
      </x:c>
      <x:c r="F5727" s="1" t="n">
        <x:v>6</x:v>
      </x:c>
      <x:c r="G5727" s="1" t="n">
        <x:v>30</x:v>
      </x:c>
      <x:c r="H5727" s="1" t="n">
        <x:v>2</x:v>
      </x:c>
      <x:c r="I5727" s="1" t="n">
        <x:v>4</x:v>
      </x:c>
      <x:c r="J5727" s="1" t="n">
        <x:v>1.47</x:v>
      </x:c>
      <x:c r="K5727" s="1" t="n">
        <x:v>0</x:v>
      </x:c>
      <x:c r="L5727" s="1" t="n">
        <x:v>93.2</x:v>
      </x:c>
      <x:c r="M5727" s="1" t="n">
        <x:v>2.9</x:v>
      </x:c>
      <x:c r="N5727" s="1" t="n">
        <x:v>10.3</x:v>
      </x:c>
      <x:c r="O5727" s="1" t="n">
        <x:f aca="0">24*MAX(0,EOMONTH(B5727,0)-MAX(B5727,INDEX(Device_Inventory!$K$2:$K$1201,MATCH(A5727,Device_Inventory!$A$2:$A$1201,0)))+1)</x:f>
        <x:v>744</x:v>
      </x:c>
      <x:c r="P5727" s="11" t="b">
        <x:f aca="0">INDEX(Device_Inventory!$K$2:$K$1201,MATCH(A5727,Device_Inventory!$A$2:$A$1201,0))&gt;B5727</x:f>
        <x:v>0</x:v>
      </x:c>
      <x:c r="Q5727" s="1" t="str">
        <x:f aca="0">IF(D5727&gt;O5727,"Fail: operating hours exceed in-service hours",IF(D5727+M5727&gt;O5727,"Fail: operating + unavailable hours exceed in-service hours",IF(P5727,"Partial month: within in-service hours","OK")))</x:f>
        <x:v>OK</x:v>
      </x:c>
    </x:row>
    <x:row r="5728" ht="15" hidden="0" customHeight="1">
      <x:c r="A5728" s="1" t="s">
        <x:v>4392</x:v>
      </x:c>
      <x:c r="B5728" s="14" t="n">
        <x:v>46054</x:v>
      </x:c>
      <x:c r="C5728" s="1" t="n">
        <x:v>52.9</x:v>
      </x:c>
      <x:c r="D5728" s="1" t="n">
        <x:v>353.1</x:v>
      </x:c>
      <x:c r="E5728" s="1" t="n">
        <x:v>13</x:v>
      </x:c>
      <x:c r="F5728" s="1" t="n">
        <x:v>0</x:v>
      </x:c>
      <x:c r="G5728" s="1" t="n">
        <x:v>35</x:v>
      </x:c>
      <x:c r="H5728" s="1" t="n">
        <x:v>0</x:v>
      </x:c>
      <x:c r="I5728" s="1" t="n">
        <x:v>0</x:v>
      </x:c>
      <x:c r="J5728" s="1" t="n">
        <x:v>0.4</x:v>
      </x:c>
      <x:c r="K5728" s="1" t="n">
        <x:v>1</x:v>
      </x:c>
      <x:c r="L5728" s="1" t="n">
        <x:v>92.4</x:v>
      </x:c>
      <x:c r="M5728" s="1" t="n">
        <x:v>7.8</x:v>
      </x:c>
      <x:c r="N5728" s="1" t="n">
        <x:v>15.4</x:v>
      </x:c>
      <x:c r="O5728" s="1" t="n">
        <x:f aca="0">24*MAX(0,EOMONTH(B5728,0)-MAX(B5728,INDEX(Device_Inventory!$K$2:$K$1201,MATCH(A5728,Device_Inventory!$A$2:$A$1201,0)))+1)</x:f>
        <x:v>672</x:v>
      </x:c>
      <x:c r="P5728" s="11" t="b">
        <x:f aca="0">INDEX(Device_Inventory!$K$2:$K$1201,MATCH(A5728,Device_Inventory!$A$2:$A$1201,0))&gt;B5728</x:f>
        <x:v>0</x:v>
      </x:c>
      <x:c r="Q5728" s="1" t="str">
        <x:f aca="0">IF(D5728&gt;O5728,"Fail: operating hours exceed in-service hours",IF(D5728+M5728&gt;O5728,"Fail: operating + unavailable hours exceed in-service hours",IF(P5728,"Partial month: within in-service hours","OK")))</x:f>
        <x:v>OK</x:v>
      </x:c>
    </x:row>
    <x:row r="5729" ht="15" hidden="0" customHeight="1">
      <x:c r="A5729" s="1" t="s">
        <x:v>4392</x:v>
      </x:c>
      <x:c r="B5729" s="14" t="n">
        <x:v>46082</x:v>
      </x:c>
      <x:c r="C5729" s="1" t="n">
        <x:v>51.4</x:v>
      </x:c>
      <x:c r="D5729" s="1" t="n">
        <x:v>319.9</x:v>
      </x:c>
      <x:c r="E5729" s="1" t="n">
        <x:v>17</x:v>
      </x:c>
      <x:c r="F5729" s="1" t="n">
        <x:v>3</x:v>
      </x:c>
      <x:c r="G5729" s="1" t="n">
        <x:v>34</x:v>
      </x:c>
      <x:c r="H5729" s="1" t="n">
        <x:v>0</x:v>
      </x:c>
      <x:c r="I5729" s="1" t="n">
        <x:v>2</x:v>
      </x:c>
      <x:c r="J5729" s="1" t="n">
        <x:v>0.22</x:v>
      </x:c>
      <x:c r="K5729" s="1" t="n">
        <x:v>0</x:v>
      </x:c>
      <x:c r="L5729" s="1" t="n">
        <x:v>92.2</x:v>
      </x:c>
      <x:c r="M5729" s="1" t="n">
        <x:v>8.9</x:v>
      </x:c>
      <x:c r="N5729" s="1" t="n">
        <x:v>6.3</x:v>
      </x:c>
      <x:c r="O5729" s="1" t="n">
        <x:f aca="0">24*MAX(0,EOMONTH(B5729,0)-MAX(B5729,INDEX(Device_Inventory!$K$2:$K$1201,MATCH(A5729,Device_Inventory!$A$2:$A$1201,0)))+1)</x:f>
        <x:v>744</x:v>
      </x:c>
      <x:c r="P5729" s="11" t="b">
        <x:f aca="0">INDEX(Device_Inventory!$K$2:$K$1201,MATCH(A5729,Device_Inventory!$A$2:$A$1201,0))&gt;B5729</x:f>
        <x:v>0</x:v>
      </x:c>
      <x:c r="Q5729" s="1" t="str">
        <x:f aca="0">IF(D5729&gt;O5729,"Fail: operating hours exceed in-service hours",IF(D5729+M5729&gt;O5729,"Fail: operating + unavailable hours exceed in-service hours",IF(P5729,"Partial month: within in-service hours","OK")))</x:f>
        <x:v>OK</x:v>
      </x:c>
    </x:row>
    <x:row r="5730" ht="15" hidden="0" customHeight="1">
      <x:c r="A5730" s="1" t="s">
        <x:v>4392</x:v>
      </x:c>
      <x:c r="B5730" s="14" t="n">
        <x:v>46113</x:v>
      </x:c>
      <x:c r="C5730" s="1" t="n">
        <x:v>44.2</x:v>
      </x:c>
      <x:c r="D5730" s="1" t="n">
        <x:v>262.3</x:v>
      </x:c>
      <x:c r="E5730" s="1" t="n">
        <x:v>25</x:v>
      </x:c>
      <x:c r="F5730" s="1" t="n">
        <x:v>0</x:v>
      </x:c>
      <x:c r="G5730" s="1" t="n">
        <x:v>18</x:v>
      </x:c>
      <x:c r="H5730" s="1" t="n">
        <x:v>1</x:v>
      </x:c>
      <x:c r="I5730" s="1" t="n">
        <x:v>2</x:v>
      </x:c>
      <x:c r="J5730" s="1" t="n">
        <x:v>0</x:v>
      </x:c>
      <x:c r="K5730" s="1" t="n">
        <x:v>0</x:v>
      </x:c>
      <x:c r="L5730" s="1" t="n">
        <x:v>92.9</x:v>
      </x:c>
      <x:c r="M5730" s="1" t="n">
        <x:v>6</x:v>
      </x:c>
      <x:c r="N5730" s="1" t="n">
        <x:v>8.9</x:v>
      </x:c>
      <x:c r="O5730" s="1" t="n">
        <x:f aca="0">24*MAX(0,EOMONTH(B5730,0)-MAX(B5730,INDEX(Device_Inventory!$K$2:$K$1201,MATCH(A5730,Device_Inventory!$A$2:$A$1201,0)))+1)</x:f>
        <x:v>720</x:v>
      </x:c>
      <x:c r="P5730" s="11" t="b">
        <x:f aca="0">INDEX(Device_Inventory!$K$2:$K$1201,MATCH(A5730,Device_Inventory!$A$2:$A$1201,0))&gt;B5730</x:f>
        <x:v>0</x:v>
      </x:c>
      <x:c r="Q5730" s="1" t="str">
        <x:f aca="0">IF(D5730&gt;O5730,"Fail: operating hours exceed in-service hours",IF(D5730+M5730&gt;O5730,"Fail: operating + unavailable hours exceed in-service hours",IF(P5730,"Partial month: within in-service hours","OK")))</x:f>
        <x:v>OK</x:v>
      </x:c>
    </x:row>
    <x:row r="5731" ht="15" hidden="0" customHeight="1">
      <x:c r="A5731" s="1" t="s">
        <x:v>4392</x:v>
      </x:c>
      <x:c r="B5731" s="14" t="n">
        <x:v>46143</x:v>
      </x:c>
      <x:c r="C5731" s="1" t="n">
        <x:v>64.9</x:v>
      </x:c>
      <x:c r="D5731" s="1" t="n">
        <x:v>439.4</x:v>
      </x:c>
      <x:c r="E5731" s="1" t="n">
        <x:v>17</x:v>
      </x:c>
      <x:c r="F5731" s="1" t="n">
        <x:v>0</x:v>
      </x:c>
      <x:c r="G5731" s="1" t="n">
        <x:v>54</x:v>
      </x:c>
      <x:c r="H5731" s="1" t="n">
        <x:v>1</x:v>
      </x:c>
      <x:c r="I5731" s="1" t="n">
        <x:v>2</x:v>
      </x:c>
      <x:c r="J5731" s="1" t="n">
        <x:v>0.17</x:v>
      </x:c>
      <x:c r="K5731" s="1" t="n">
        <x:v>0</x:v>
      </x:c>
      <x:c r="L5731" s="1" t="n">
        <x:v>94.2</x:v>
      </x:c>
      <x:c r="M5731" s="1" t="n">
        <x:v>1.1</x:v>
      </x:c>
      <x:c r="N5731" s="1" t="n">
        <x:v>14.9</x:v>
      </x:c>
      <x:c r="O5731" s="1" t="n">
        <x:f aca="0">24*MAX(0,EOMONTH(B5731,0)-MAX(B5731,INDEX(Device_Inventory!$K$2:$K$1201,MATCH(A5731,Device_Inventory!$A$2:$A$1201,0)))+1)</x:f>
        <x:v>744</x:v>
      </x:c>
      <x:c r="P5731" s="11" t="b">
        <x:f aca="0">INDEX(Device_Inventory!$K$2:$K$1201,MATCH(A5731,Device_Inventory!$A$2:$A$1201,0))&gt;B5731</x:f>
        <x:v>0</x:v>
      </x:c>
      <x:c r="Q5731" s="1" t="str">
        <x:f aca="0">IF(D5731&gt;O5731,"Fail: operating hours exceed in-service hours",IF(D5731+M5731&gt;O5731,"Fail: operating + unavailable hours exceed in-service hours",IF(P5731,"Partial month: within in-service hours","OK")))</x:f>
        <x:v>OK</x:v>
      </x:c>
    </x:row>
    <x:row r="5732" ht="15" hidden="0" customHeight="1">
      <x:c r="A5732" s="1" t="s">
        <x:v>4392</x:v>
      </x:c>
      <x:c r="B5732" s="14" t="n">
        <x:v>46174</x:v>
      </x:c>
      <x:c r="C5732" s="1" t="n">
        <x:v>60.9</x:v>
      </x:c>
      <x:c r="D5732" s="1" t="n">
        <x:v>353.7</x:v>
      </x:c>
      <x:c r="E5732" s="1" t="n">
        <x:v>14</x:v>
      </x:c>
      <x:c r="F5732" s="1" t="n">
        <x:v>1</x:v>
      </x:c>
      <x:c r="G5732" s="1" t="n">
        <x:v>45</x:v>
      </x:c>
      <x:c r="H5732" s="1" t="n">
        <x:v>0</x:v>
      </x:c>
      <x:c r="I5732" s="1" t="n">
        <x:v>1</x:v>
      </x:c>
      <x:c r="J5732" s="1" t="n">
        <x:v>0.03</x:v>
      </x:c>
      <x:c r="K5732" s="1" t="n">
        <x:v>0</x:v>
      </x:c>
      <x:c r="L5732" s="1" t="n">
        <x:v>98.5</x:v>
      </x:c>
      <x:c r="M5732" s="1" t="n">
        <x:v>0</x:v>
      </x:c>
      <x:c r="N5732" s="1" t="n">
        <x:v>18</x:v>
      </x:c>
      <x:c r="O5732" s="1" t="n">
        <x:f aca="0">24*MAX(0,EOMONTH(B5732,0)-MAX(B5732,INDEX(Device_Inventory!$K$2:$K$1201,MATCH(A5732,Device_Inventory!$A$2:$A$1201,0)))+1)</x:f>
        <x:v>720</x:v>
      </x:c>
      <x:c r="P5732" s="11" t="b">
        <x:f aca="0">INDEX(Device_Inventory!$K$2:$K$1201,MATCH(A5732,Device_Inventory!$A$2:$A$1201,0))&gt;B5732</x:f>
        <x:v>0</x:v>
      </x:c>
      <x:c r="Q5732" s="1" t="str">
        <x:f aca="0">IF(D5732&gt;O5732,"Fail: operating hours exceed in-service hours",IF(D5732+M5732&gt;O5732,"Fail: operating + unavailable hours exceed in-service hours",IF(P5732,"Partial month: within in-service hours","OK")))</x:f>
        <x:v>OK</x:v>
      </x:c>
    </x:row>
    <x:row r="5733" ht="15" hidden="0" customHeight="1">
      <x:c r="A5733" s="1" t="s">
        <x:v>4392</x:v>
      </x:c>
      <x:c r="B5733" s="14" t="n">
        <x:v>46204</x:v>
      </x:c>
      <x:c r="C5733" s="1" t="n">
        <x:v>92.8</x:v>
      </x:c>
      <x:c r="D5733" s="1" t="n">
        <x:v>532.2</x:v>
      </x:c>
      <x:c r="E5733" s="1" t="n">
        <x:v>27</x:v>
      </x:c>
      <x:c r="F5733" s="1" t="n">
        <x:v>0</x:v>
      </x:c>
      <x:c r="G5733" s="1" t="n">
        <x:v>52</x:v>
      </x:c>
      <x:c r="H5733" s="1" t="n">
        <x:v>0</x:v>
      </x:c>
      <x:c r="I5733" s="1" t="n">
        <x:v>0</x:v>
      </x:c>
      <x:c r="J5733" s="1" t="n">
        <x:v>0.13</x:v>
      </x:c>
      <x:c r="K5733" s="1" t="n">
        <x:v>0</x:v>
      </x:c>
      <x:c r="L5733" s="1" t="n">
        <x:v>99.9</x:v>
      </x:c>
      <x:c r="M5733" s="1" t="n">
        <x:v>4.1</x:v>
      </x:c>
      <x:c r="N5733" s="1" t="n">
        <x:v>24.5</x:v>
      </x:c>
      <x:c r="O5733" s="1" t="n">
        <x:f aca="0">24*MAX(0,EOMONTH(B5733,0)-MAX(B5733,INDEX(Device_Inventory!$K$2:$K$1201,MATCH(A5733,Device_Inventory!$A$2:$A$1201,0)))+1)</x:f>
        <x:v>744</x:v>
      </x:c>
      <x:c r="P5733" s="11" t="b">
        <x:f aca="0">INDEX(Device_Inventory!$K$2:$K$1201,MATCH(A5733,Device_Inventory!$A$2:$A$1201,0))&gt;B5733</x:f>
        <x:v>0</x:v>
      </x:c>
      <x:c r="Q5733" s="1" t="str">
        <x:f aca="0">IF(D5733&gt;O5733,"Fail: operating hours exceed in-service hours",IF(D5733+M5733&gt;O5733,"Fail: operating + unavailable hours exceed in-service hours",IF(P5733,"Partial month: within in-service hours","OK")))</x:f>
        <x:v>OK</x:v>
      </x:c>
    </x:row>
    <x:row r="5734" ht="15" hidden="0" customHeight="1">
      <x:c r="A5734" s="1" t="s">
        <x:v>1592</x:v>
      </x:c>
      <x:c r="B5734" s="14" t="n">
        <x:v>46054</x:v>
      </x:c>
      <x:c r="C5734" s="1" t="n">
        <x:v>57.4</x:v>
      </x:c>
      <x:c r="D5734" s="1" t="n">
        <x:v>354.7</x:v>
      </x:c>
      <x:c r="E5734" s="1" t="n">
        <x:v>13</x:v>
      </x:c>
      <x:c r="F5734" s="1" t="n">
        <x:v>0</x:v>
      </x:c>
      <x:c r="G5734" s="1" t="n">
        <x:v>38</x:v>
      </x:c>
      <x:c r="H5734" s="1" t="n">
        <x:v>1</x:v>
      </x:c>
      <x:c r="I5734" s="1" t="n">
        <x:v>1</x:v>
      </x:c>
      <x:c r="J5734" s="1" t="n">
        <x:v>0.9</x:v>
      </x:c>
      <x:c r="K5734" s="1" t="n">
        <x:v>0</x:v>
      </x:c>
      <x:c r="L5734" s="1" t="n">
        <x:v>96.5</x:v>
      </x:c>
      <x:c r="M5734" s="1" t="n">
        <x:v>3.6</x:v>
      </x:c>
      <x:c r="N5734" s="1" t="n">
        <x:v>8.7</x:v>
      </x:c>
      <x:c r="O5734" s="1" t="n">
        <x:f aca="0">24*MAX(0,EOMONTH(B5734,0)-MAX(B5734,INDEX(Device_Inventory!$K$2:$K$1201,MATCH(A5734,Device_Inventory!$A$2:$A$1201,0)))+1)</x:f>
        <x:v>672</x:v>
      </x:c>
      <x:c r="P5734" s="11" t="b">
        <x:f aca="0">INDEX(Device_Inventory!$K$2:$K$1201,MATCH(A5734,Device_Inventory!$A$2:$A$1201,0))&gt;B5734</x:f>
        <x:v>0</x:v>
      </x:c>
      <x:c r="Q5734" s="1" t="str">
        <x:f aca="0">IF(D5734&gt;O5734,"Fail: operating hours exceed in-service hours",IF(D5734+M5734&gt;O5734,"Fail: operating + unavailable hours exceed in-service hours",IF(P5734,"Partial month: within in-service hours","OK")))</x:f>
        <x:v>OK</x:v>
      </x:c>
    </x:row>
    <x:row r="5735" ht="15" hidden="0" customHeight="1">
      <x:c r="A5735" s="1" t="s">
        <x:v>1592</x:v>
      </x:c>
      <x:c r="B5735" s="14" t="n">
        <x:v>46082</x:v>
      </x:c>
      <x:c r="C5735" s="1" t="n">
        <x:v>69.3</x:v>
      </x:c>
      <x:c r="D5735" s="1" t="n">
        <x:v>478.6</x:v>
      </x:c>
      <x:c r="E5735" s="1" t="n">
        <x:v>12</x:v>
      </x:c>
      <x:c r="F5735" s="1" t="n">
        <x:v>4</x:v>
      </x:c>
      <x:c r="G5735" s="1" t="n">
        <x:v>32</x:v>
      </x:c>
      <x:c r="H5735" s="1" t="n">
        <x:v>1</x:v>
      </x:c>
      <x:c r="I5735" s="1" t="n">
        <x:v>2</x:v>
      </x:c>
      <x:c r="J5735" s="1" t="n">
        <x:v>1.17</x:v>
      </x:c>
      <x:c r="K5735" s="1" t="n">
        <x:v>0</x:v>
      </x:c>
      <x:c r="L5735" s="1" t="n">
        <x:v>94.1</x:v>
      </x:c>
      <x:c r="M5735" s="1" t="n">
        <x:v>2.5</x:v>
      </x:c>
      <x:c r="N5735" s="1" t="n">
        <x:v>15.8</x:v>
      </x:c>
      <x:c r="O5735" s="1" t="n">
        <x:f aca="0">24*MAX(0,EOMONTH(B5735,0)-MAX(B5735,INDEX(Device_Inventory!$K$2:$K$1201,MATCH(A5735,Device_Inventory!$A$2:$A$1201,0)))+1)</x:f>
        <x:v>744</x:v>
      </x:c>
      <x:c r="P5735" s="11" t="b">
        <x:f aca="0">INDEX(Device_Inventory!$K$2:$K$1201,MATCH(A5735,Device_Inventory!$A$2:$A$1201,0))&gt;B5735</x:f>
        <x:v>0</x:v>
      </x:c>
      <x:c r="Q5735" s="1" t="str">
        <x:f aca="0">IF(D5735&gt;O5735,"Fail: operating hours exceed in-service hours",IF(D5735+M5735&gt;O5735,"Fail: operating + unavailable hours exceed in-service hours",IF(P5735,"Partial month: within in-service hours","OK")))</x:f>
        <x:v>OK</x:v>
      </x:c>
    </x:row>
    <x:row r="5736" ht="15" hidden="0" customHeight="1">
      <x:c r="A5736" s="1" t="s">
        <x:v>1592</x:v>
      </x:c>
      <x:c r="B5736" s="14" t="n">
        <x:v>46113</x:v>
      </x:c>
      <x:c r="C5736" s="1" t="n">
        <x:v>78.5</x:v>
      </x:c>
      <x:c r="D5736" s="1" t="n">
        <x:v>542.5</x:v>
      </x:c>
      <x:c r="E5736" s="1" t="n">
        <x:v>29</x:v>
      </x:c>
      <x:c r="F5736" s="1" t="n">
        <x:v>1</x:v>
      </x:c>
      <x:c r="G5736" s="1" t="n">
        <x:v>33</x:v>
      </x:c>
      <x:c r="H5736" s="1" t="n">
        <x:v>0</x:v>
      </x:c>
      <x:c r="I5736" s="1" t="n">
        <x:v>2</x:v>
      </x:c>
      <x:c r="J5736" s="1" t="n">
        <x:v>1.01</x:v>
      </x:c>
      <x:c r="K5736" s="1" t="n">
        <x:v>0</x:v>
      </x:c>
      <x:c r="L5736" s="1" t="n">
        <x:v>94.9</x:v>
      </x:c>
      <x:c r="M5736" s="1" t="n">
        <x:v>4.2</x:v>
      </x:c>
      <x:c r="N5736" s="1" t="n">
        <x:v>24.4</x:v>
      </x:c>
      <x:c r="O5736" s="1" t="n">
        <x:f aca="0">24*MAX(0,EOMONTH(B5736,0)-MAX(B5736,INDEX(Device_Inventory!$K$2:$K$1201,MATCH(A5736,Device_Inventory!$A$2:$A$1201,0)))+1)</x:f>
        <x:v>720</x:v>
      </x:c>
      <x:c r="P5736" s="11" t="b">
        <x:f aca="0">INDEX(Device_Inventory!$K$2:$K$1201,MATCH(A5736,Device_Inventory!$A$2:$A$1201,0))&gt;B5736</x:f>
        <x:v>0</x:v>
      </x:c>
      <x:c r="Q5736" s="1" t="str">
        <x:f aca="0">IF(D5736&gt;O5736,"Fail: operating hours exceed in-service hours",IF(D5736+M5736&gt;O5736,"Fail: operating + unavailable hours exceed in-service hours",IF(P5736,"Partial month: within in-service hours","OK")))</x:f>
        <x:v>OK</x:v>
      </x:c>
    </x:row>
    <x:row r="5737" ht="15" hidden="0" customHeight="1">
      <x:c r="A5737" s="1" t="s">
        <x:v>1592</x:v>
      </x:c>
      <x:c r="B5737" s="14" t="n">
        <x:v>46143</x:v>
      </x:c>
      <x:c r="C5737" s="1" t="n">
        <x:v>98</x:v>
      </x:c>
      <x:c r="D5737" s="1" t="n">
        <x:v>616.3</x:v>
      </x:c>
      <x:c r="E5737" s="1" t="n">
        <x:v>24</x:v>
      </x:c>
      <x:c r="F5737" s="1" t="n">
        <x:v>0</x:v>
      </x:c>
      <x:c r="G5737" s="1" t="n">
        <x:v>34</x:v>
      </x:c>
      <x:c r="H5737" s="1" t="n">
        <x:v>0</x:v>
      </x:c>
      <x:c r="I5737" s="1" t="n">
        <x:v>4</x:v>
      </x:c>
      <x:c r="J5737" s="1" t="n">
        <x:v>0.28</x:v>
      </x:c>
      <x:c r="K5737" s="1" t="n">
        <x:v>0</x:v>
      </x:c>
      <x:c r="L5737" s="1" t="n">
        <x:v>96.8</x:v>
      </x:c>
      <x:c r="M5737" s="1" t="n">
        <x:v>7.1</x:v>
      </x:c>
      <x:c r="N5737" s="1" t="n">
        <x:v>30.8</x:v>
      </x:c>
      <x:c r="O5737" s="1" t="n">
        <x:f aca="0">24*MAX(0,EOMONTH(B5737,0)-MAX(B5737,INDEX(Device_Inventory!$K$2:$K$1201,MATCH(A5737,Device_Inventory!$A$2:$A$1201,0)))+1)</x:f>
        <x:v>744</x:v>
      </x:c>
      <x:c r="P5737" s="11" t="b">
        <x:f aca="0">INDEX(Device_Inventory!$K$2:$K$1201,MATCH(A5737,Device_Inventory!$A$2:$A$1201,0))&gt;B5737</x:f>
        <x:v>0</x:v>
      </x:c>
      <x:c r="Q5737" s="1" t="str">
        <x:f aca="0">IF(D5737&gt;O5737,"Fail: operating hours exceed in-service hours",IF(D5737+M5737&gt;O5737,"Fail: operating + unavailable hours exceed in-service hours",IF(P5737,"Partial month: within in-service hours","OK")))</x:f>
        <x:v>OK</x:v>
      </x:c>
    </x:row>
    <x:row r="5738" ht="15" hidden="0" customHeight="1">
      <x:c r="A5738" s="1" t="s">
        <x:v>1592</x:v>
      </x:c>
      <x:c r="B5738" s="14" t="n">
        <x:v>46174</x:v>
      </x:c>
      <x:c r="C5738" s="1" t="n">
        <x:v>95.4</x:v>
      </x:c>
      <x:c r="D5738" s="1" t="n">
        <x:v>570.5</x:v>
      </x:c>
      <x:c r="E5738" s="1" t="n">
        <x:v>24</x:v>
      </x:c>
      <x:c r="F5738" s="1" t="n">
        <x:v>1</x:v>
      </x:c>
      <x:c r="G5738" s="1" t="n">
        <x:v>52</x:v>
      </x:c>
      <x:c r="H5738" s="1" t="n">
        <x:v>2</x:v>
      </x:c>
      <x:c r="I5738" s="1" t="n">
        <x:v>7</x:v>
      </x:c>
      <x:c r="J5738" s="1" t="n">
        <x:v>1.22</x:v>
      </x:c>
      <x:c r="K5738" s="1" t="n">
        <x:v>0</x:v>
      </x:c>
      <x:c r="L5738" s="1" t="n">
        <x:v>89.8</x:v>
      </x:c>
      <x:c r="M5738" s="1" t="n">
        <x:v>6.6</x:v>
      </x:c>
      <x:c r="N5738" s="1" t="n">
        <x:v>27.9</x:v>
      </x:c>
      <x:c r="O5738" s="1" t="n">
        <x:f aca="0">24*MAX(0,EOMONTH(B5738,0)-MAX(B5738,INDEX(Device_Inventory!$K$2:$K$1201,MATCH(A5738,Device_Inventory!$A$2:$A$1201,0)))+1)</x:f>
        <x:v>720</x:v>
      </x:c>
      <x:c r="P5738" s="11" t="b">
        <x:f aca="0">INDEX(Device_Inventory!$K$2:$K$1201,MATCH(A5738,Device_Inventory!$A$2:$A$1201,0))&gt;B5738</x:f>
        <x:v>0</x:v>
      </x:c>
      <x:c r="Q5738" s="1" t="str">
        <x:f aca="0">IF(D5738&gt;O5738,"Fail: operating hours exceed in-service hours",IF(D5738+M5738&gt;O5738,"Fail: operating + unavailable hours exceed in-service hours",IF(P5738,"Partial month: within in-service hours","OK")))</x:f>
        <x:v>OK</x:v>
      </x:c>
    </x:row>
    <x:row r="5739" ht="15" hidden="0" customHeight="1">
      <x:c r="A5739" s="1" t="s">
        <x:v>1592</x:v>
      </x:c>
      <x:c r="B5739" s="14" t="n">
        <x:v>46204</x:v>
      </x:c>
      <x:c r="C5739" s="1" t="n">
        <x:v>74.7</x:v>
      </x:c>
      <x:c r="D5739" s="1" t="n">
        <x:v>500.8</x:v>
      </x:c>
      <x:c r="E5739" s="1" t="n">
        <x:v>14</x:v>
      </x:c>
      <x:c r="F5739" s="1" t="n">
        <x:v>3</x:v>
      </x:c>
      <x:c r="G5739" s="1" t="n">
        <x:v>35</x:v>
      </x:c>
      <x:c r="H5739" s="1" t="n">
        <x:v>0</x:v>
      </x:c>
      <x:c r="I5739" s="1" t="n">
        <x:v>3</x:v>
      </x:c>
      <x:c r="J5739" s="1" t="n">
        <x:v>0.37</x:v>
      </x:c>
      <x:c r="K5739" s="1" t="n">
        <x:v>0</x:v>
      </x:c>
      <x:c r="L5739" s="1" t="n">
        <x:v>89.4</x:v>
      </x:c>
      <x:c r="M5739" s="1" t="n">
        <x:v>5.3</x:v>
      </x:c>
      <x:c r="N5739" s="1" t="n">
        <x:v>22.3</x:v>
      </x:c>
      <x:c r="O5739" s="1" t="n">
        <x:f aca="0">24*MAX(0,EOMONTH(B5739,0)-MAX(B5739,INDEX(Device_Inventory!$K$2:$K$1201,MATCH(A5739,Device_Inventory!$A$2:$A$1201,0)))+1)</x:f>
        <x:v>744</x:v>
      </x:c>
      <x:c r="P5739" s="11" t="b">
        <x:f aca="0">INDEX(Device_Inventory!$K$2:$K$1201,MATCH(A5739,Device_Inventory!$A$2:$A$1201,0))&gt;B5739</x:f>
        <x:v>0</x:v>
      </x:c>
      <x:c r="Q5739" s="1" t="str">
        <x:f aca="0">IF(D5739&gt;O5739,"Fail: operating hours exceed in-service hours",IF(D5739+M5739&gt;O5739,"Fail: operating + unavailable hours exceed in-service hours",IF(P5739,"Partial month: within in-service hours","OK")))</x:f>
        <x:v>OK</x:v>
      </x:c>
    </x:row>
    <x:row r="5740" ht="15" hidden="0" customHeight="1">
      <x:c r="A5740" s="1" t="s">
        <x:v>1594</x:v>
      </x:c>
      <x:c r="B5740" s="14" t="n">
        <x:v>46054</x:v>
      </x:c>
      <x:c r="C5740" s="1" t="n">
        <x:v>63.5</x:v>
      </x:c>
      <x:c r="D5740" s="1" t="n">
        <x:v>401.7</x:v>
      </x:c>
      <x:c r="E5740" s="1" t="n">
        <x:v>22</x:v>
      </x:c>
      <x:c r="F5740" s="1" t="n">
        <x:v>3</x:v>
      </x:c>
      <x:c r="G5740" s="1" t="n">
        <x:v>41</x:v>
      </x:c>
      <x:c r="H5740" s="1" t="n">
        <x:v>0</x:v>
      </x:c>
      <x:c r="I5740" s="1" t="n">
        <x:v>3</x:v>
      </x:c>
      <x:c r="J5740" s="1" t="n">
        <x:v>0.86</x:v>
      </x:c>
      <x:c r="K5740" s="1" t="n">
        <x:v>1</x:v>
      </x:c>
      <x:c r="L5740" s="1" t="n">
        <x:v>92.6</x:v>
      </x:c>
      <x:c r="M5740" s="1" t="n">
        <x:v>6.4</x:v>
      </x:c>
      <x:c r="N5740" s="1" t="n">
        <x:v>6.8</x:v>
      </x:c>
      <x:c r="O5740" s="1" t="n">
        <x:f aca="0">24*MAX(0,EOMONTH(B5740,0)-MAX(B5740,INDEX(Device_Inventory!$K$2:$K$1201,MATCH(A5740,Device_Inventory!$A$2:$A$1201,0)))+1)</x:f>
        <x:v>672</x:v>
      </x:c>
      <x:c r="P5740" s="11" t="b">
        <x:f aca="0">INDEX(Device_Inventory!$K$2:$K$1201,MATCH(A5740,Device_Inventory!$A$2:$A$1201,0))&gt;B5740</x:f>
        <x:v>0</x:v>
      </x:c>
      <x:c r="Q5740" s="1" t="str">
        <x:f aca="0">IF(D5740&gt;O5740,"Fail: operating hours exceed in-service hours",IF(D5740+M5740&gt;O5740,"Fail: operating + unavailable hours exceed in-service hours",IF(P5740,"Partial month: within in-service hours","OK")))</x:f>
        <x:v>OK</x:v>
      </x:c>
    </x:row>
    <x:row r="5741" ht="15" hidden="0" customHeight="1">
      <x:c r="A5741" s="1" t="s">
        <x:v>1594</x:v>
      </x:c>
      <x:c r="B5741" s="14" t="n">
        <x:v>46082</x:v>
      </x:c>
      <x:c r="C5741" s="1" t="n">
        <x:v>68.5</x:v>
      </x:c>
      <x:c r="D5741" s="1" t="n">
        <x:v>408.8</x:v>
      </x:c>
      <x:c r="E5741" s="1" t="n">
        <x:v>7</x:v>
      </x:c>
      <x:c r="F5741" s="1" t="n">
        <x:v>0</x:v>
      </x:c>
      <x:c r="G5741" s="1" t="n">
        <x:v>30</x:v>
      </x:c>
      <x:c r="H5741" s="1" t="n">
        <x:v>1</x:v>
      </x:c>
      <x:c r="I5741" s="1" t="n">
        <x:v>3</x:v>
      </x:c>
      <x:c r="J5741" s="1" t="n">
        <x:v>0.39</x:v>
      </x:c>
      <x:c r="K5741" s="1" t="n">
        <x:v>1</x:v>
      </x:c>
      <x:c r="L5741" s="1" t="n">
        <x:v>99</x:v>
      </x:c>
      <x:c r="M5741" s="1" t="n">
        <x:v>8.4</x:v>
      </x:c>
      <x:c r="N5741" s="1" t="n">
        <x:v>7.2</x:v>
      </x:c>
      <x:c r="O5741" s="1" t="n">
        <x:f aca="0">24*MAX(0,EOMONTH(B5741,0)-MAX(B5741,INDEX(Device_Inventory!$K$2:$K$1201,MATCH(A5741,Device_Inventory!$A$2:$A$1201,0)))+1)</x:f>
        <x:v>744</x:v>
      </x:c>
      <x:c r="P5741" s="11" t="b">
        <x:f aca="0">INDEX(Device_Inventory!$K$2:$K$1201,MATCH(A5741,Device_Inventory!$A$2:$A$1201,0))&gt;B5741</x:f>
        <x:v>0</x:v>
      </x:c>
      <x:c r="Q5741" s="1" t="str">
        <x:f aca="0">IF(D5741&gt;O5741,"Fail: operating hours exceed in-service hours",IF(D5741+M5741&gt;O5741,"Fail: operating + unavailable hours exceed in-service hours",IF(P5741,"Partial month: within in-service hours","OK")))</x:f>
        <x:v>OK</x:v>
      </x:c>
    </x:row>
    <x:row r="5742" ht="15" hidden="0" customHeight="1">
      <x:c r="A5742" s="1" t="s">
        <x:v>1594</x:v>
      </x:c>
      <x:c r="B5742" s="14" t="n">
        <x:v>46113</x:v>
      </x:c>
      <x:c r="C5742" s="1" t="n">
        <x:v>58.6</x:v>
      </x:c>
      <x:c r="D5742" s="1" t="n">
        <x:v>389.6</x:v>
      </x:c>
      <x:c r="E5742" s="1" t="n">
        <x:v>14</x:v>
      </x:c>
      <x:c r="F5742" s="1" t="n">
        <x:v>0</x:v>
      </x:c>
      <x:c r="G5742" s="1" t="n">
        <x:v>43</x:v>
      </x:c>
      <x:c r="H5742" s="1" t="n">
        <x:v>0</x:v>
      </x:c>
      <x:c r="I5742" s="1" t="n">
        <x:v>0</x:v>
      </x:c>
      <x:c r="J5742" s="1" t="n">
        <x:v>0.04</x:v>
      </x:c>
      <x:c r="K5742" s="1" t="n">
        <x:v>0</x:v>
      </x:c>
      <x:c r="L5742" s="1" t="n">
        <x:v>97.4</x:v>
      </x:c>
      <x:c r="M5742" s="1" t="n">
        <x:v>0.3</x:v>
      </x:c>
      <x:c r="N5742" s="1" t="n">
        <x:v>11.7</x:v>
      </x:c>
      <x:c r="O5742" s="1" t="n">
        <x:f aca="0">24*MAX(0,EOMONTH(B5742,0)-MAX(B5742,INDEX(Device_Inventory!$K$2:$K$1201,MATCH(A5742,Device_Inventory!$A$2:$A$1201,0)))+1)</x:f>
        <x:v>720</x:v>
      </x:c>
      <x:c r="P5742" s="11" t="b">
        <x:f aca="0">INDEX(Device_Inventory!$K$2:$K$1201,MATCH(A5742,Device_Inventory!$A$2:$A$1201,0))&gt;B5742</x:f>
        <x:v>0</x:v>
      </x:c>
      <x:c r="Q5742" s="1" t="str">
        <x:f aca="0">IF(D5742&gt;O5742,"Fail: operating hours exceed in-service hours",IF(D5742+M5742&gt;O5742,"Fail: operating + unavailable hours exceed in-service hours",IF(P5742,"Partial month: within in-service hours","OK")))</x:f>
        <x:v>OK</x:v>
      </x:c>
    </x:row>
    <x:row r="5743" ht="15" hidden="0" customHeight="1">
      <x:c r="A5743" s="1" t="s">
        <x:v>1594</x:v>
      </x:c>
      <x:c r="B5743" s="14" t="n">
        <x:v>46143</x:v>
      </x:c>
      <x:c r="C5743" s="1" t="n">
        <x:v>50.1</x:v>
      </x:c>
      <x:c r="D5743" s="1" t="n">
        <x:v>318.9</x:v>
      </x:c>
      <x:c r="E5743" s="1" t="n">
        <x:v>18</x:v>
      </x:c>
      <x:c r="F5743" s="1" t="n">
        <x:v>0</x:v>
      </x:c>
      <x:c r="G5743" s="1" t="n">
        <x:v>30</x:v>
      </x:c>
      <x:c r="H5743" s="1" t="n">
        <x:v>0</x:v>
      </x:c>
      <x:c r="I5743" s="1" t="n">
        <x:v>0</x:v>
      </x:c>
      <x:c r="J5743" s="1" t="n">
        <x:v>0</x:v>
      </x:c>
      <x:c r="K5743" s="1" t="n">
        <x:v>0</x:v>
      </x:c>
      <x:c r="L5743" s="1" t="n">
        <x:v>96</x:v>
      </x:c>
      <x:c r="M5743" s="1" t="n">
        <x:v>5.3</x:v>
      </x:c>
      <x:c r="N5743" s="1" t="n">
        <x:v>6.9</x:v>
      </x:c>
      <x:c r="O5743" s="1" t="n">
        <x:f aca="0">24*MAX(0,EOMONTH(B5743,0)-MAX(B5743,INDEX(Device_Inventory!$K$2:$K$1201,MATCH(A5743,Device_Inventory!$A$2:$A$1201,0)))+1)</x:f>
        <x:v>744</x:v>
      </x:c>
      <x:c r="P5743" s="11" t="b">
        <x:f aca="0">INDEX(Device_Inventory!$K$2:$K$1201,MATCH(A5743,Device_Inventory!$A$2:$A$1201,0))&gt;B5743</x:f>
        <x:v>0</x:v>
      </x:c>
      <x:c r="Q5743" s="1" t="str">
        <x:f aca="0">IF(D5743&gt;O5743,"Fail: operating hours exceed in-service hours",IF(D5743+M5743&gt;O5743,"Fail: operating + unavailable hours exceed in-service hours",IF(P5743,"Partial month: within in-service hours","OK")))</x:f>
        <x:v>OK</x:v>
      </x:c>
    </x:row>
    <x:row r="5744" ht="15" hidden="0" customHeight="1">
      <x:c r="A5744" s="1" t="s">
        <x:v>1594</x:v>
      </x:c>
      <x:c r="B5744" s="14" t="n">
        <x:v>46174</x:v>
      </x:c>
      <x:c r="C5744" s="1" t="n">
        <x:v>30.9</x:v>
      </x:c>
      <x:c r="D5744" s="1" t="n">
        <x:v>207.2</x:v>
      </x:c>
      <x:c r="E5744" s="1" t="n">
        <x:v>12</x:v>
      </x:c>
      <x:c r="F5744" s="1" t="n">
        <x:v>0</x:v>
      </x:c>
      <x:c r="G5744" s="1" t="n">
        <x:v>32</x:v>
      </x:c>
      <x:c r="H5744" s="1" t="n">
        <x:v>0</x:v>
      </x:c>
      <x:c r="I5744" s="1" t="n">
        <x:v>3</x:v>
      </x:c>
      <x:c r="J5744" s="1" t="n">
        <x:v>0.31</x:v>
      </x:c>
      <x:c r="K5744" s="1" t="n">
        <x:v>0</x:v>
      </x:c>
      <x:c r="L5744" s="1" t="n">
        <x:v>95.9</x:v>
      </x:c>
      <x:c r="M5744" s="1" t="n">
        <x:v>5.4</x:v>
      </x:c>
      <x:c r="N5744" s="1" t="n">
        <x:v>6.6</x:v>
      </x:c>
      <x:c r="O5744" s="1" t="n">
        <x:f aca="0">24*MAX(0,EOMONTH(B5744,0)-MAX(B5744,INDEX(Device_Inventory!$K$2:$K$1201,MATCH(A5744,Device_Inventory!$A$2:$A$1201,0)))+1)</x:f>
        <x:v>720</x:v>
      </x:c>
      <x:c r="P5744" s="11" t="b">
        <x:f aca="0">INDEX(Device_Inventory!$K$2:$K$1201,MATCH(A5744,Device_Inventory!$A$2:$A$1201,0))&gt;B5744</x:f>
        <x:v>0</x:v>
      </x:c>
      <x:c r="Q5744" s="1" t="str">
        <x:f aca="0">IF(D5744&gt;O5744,"Fail: operating hours exceed in-service hours",IF(D5744+M5744&gt;O5744,"Fail: operating + unavailable hours exceed in-service hours",IF(P5744,"Partial month: within in-service hours","OK")))</x:f>
        <x:v>OK</x:v>
      </x:c>
    </x:row>
    <x:row r="5745" ht="15" hidden="0" customHeight="1">
      <x:c r="A5745" s="1" t="s">
        <x:v>1594</x:v>
      </x:c>
      <x:c r="B5745" s="14" t="n">
        <x:v>46204</x:v>
      </x:c>
      <x:c r="C5745" s="1" t="n">
        <x:v>54.3</x:v>
      </x:c>
      <x:c r="D5745" s="1" t="n">
        <x:v>330.4</x:v>
      </x:c>
      <x:c r="E5745" s="1" t="n">
        <x:v>26</x:v>
      </x:c>
      <x:c r="F5745" s="1" t="n">
        <x:v>0</x:v>
      </x:c>
      <x:c r="G5745" s="1" t="n">
        <x:v>35</x:v>
      </x:c>
      <x:c r="H5745" s="1" t="n">
        <x:v>0</x:v>
      </x:c>
      <x:c r="I5745" s="1" t="n">
        <x:v>0</x:v>
      </x:c>
      <x:c r="J5745" s="1" t="n">
        <x:v>0.51</x:v>
      </x:c>
      <x:c r="K5745" s="1" t="n">
        <x:v>0</x:v>
      </x:c>
      <x:c r="L5745" s="1" t="n">
        <x:v>98</x:v>
      </x:c>
      <x:c r="M5745" s="1" t="n">
        <x:v>0</x:v>
      </x:c>
      <x:c r="N5745" s="1" t="n">
        <x:v>9.8</x:v>
      </x:c>
      <x:c r="O5745" s="1" t="n">
        <x:f aca="0">24*MAX(0,EOMONTH(B5745,0)-MAX(B5745,INDEX(Device_Inventory!$K$2:$K$1201,MATCH(A5745,Device_Inventory!$A$2:$A$1201,0)))+1)</x:f>
        <x:v>744</x:v>
      </x:c>
      <x:c r="P5745" s="11" t="b">
        <x:f aca="0">INDEX(Device_Inventory!$K$2:$K$1201,MATCH(A5745,Device_Inventory!$A$2:$A$1201,0))&gt;B5745</x:f>
        <x:v>0</x:v>
      </x:c>
      <x:c r="Q5745" s="1" t="str">
        <x:f aca="0">IF(D5745&gt;O5745,"Fail: operating hours exceed in-service hours",IF(D5745+M5745&gt;O5745,"Fail: operating + unavailable hours exceed in-service hours",IF(P5745,"Partial month: within in-service hours","OK")))</x:f>
        <x:v>OK</x:v>
      </x:c>
    </x:row>
    <x:row r="5746" ht="15" hidden="0" customHeight="1">
      <x:c r="A5746" s="1" t="s">
        <x:v>1596</x:v>
      </x:c>
      <x:c r="B5746" s="14" t="n">
        <x:v>46054</x:v>
      </x:c>
      <x:c r="C5746" s="1" t="n">
        <x:v>43.8</x:v>
      </x:c>
      <x:c r="D5746" s="1" t="n">
        <x:v>243.4</x:v>
      </x:c>
      <x:c r="E5746" s="1" t="n">
        <x:v>45</x:v>
      </x:c>
      <x:c r="F5746" s="1" t="n">
        <x:v>5</x:v>
      </x:c>
      <x:c r="G5746" s="1" t="n">
        <x:v>41</x:v>
      </x:c>
      <x:c r="H5746" s="1" t="n">
        <x:v>3</x:v>
      </x:c>
      <x:c r="I5746" s="1" t="n">
        <x:v>2</x:v>
      </x:c>
      <x:c r="J5746" s="1" t="n">
        <x:v>3.8</x:v>
      </x:c>
      <x:c r="K5746" s="1" t="n">
        <x:v>4</x:v>
      </x:c>
      <x:c r="L5746" s="1" t="n">
        <x:v>97.2</x:v>
      </x:c>
      <x:c r="M5746" s="1" t="n">
        <x:v>20</x:v>
      </x:c>
      <x:c r="N5746" s="1" t="n">
        <x:v>4.9</x:v>
      </x:c>
      <x:c r="O5746" s="1" t="n">
        <x:f aca="0">24*MAX(0,EOMONTH(B5746,0)-MAX(B5746,INDEX(Device_Inventory!$K$2:$K$1201,MATCH(A5746,Device_Inventory!$A$2:$A$1201,0)))+1)</x:f>
        <x:v>672</x:v>
      </x:c>
      <x:c r="P5746" s="11" t="b">
        <x:f aca="0">INDEX(Device_Inventory!$K$2:$K$1201,MATCH(A5746,Device_Inventory!$A$2:$A$1201,0))&gt;B5746</x:f>
        <x:v>0</x:v>
      </x:c>
      <x:c r="Q5746" s="1" t="str">
        <x:f aca="0">IF(D5746&gt;O5746,"Fail: operating hours exceed in-service hours",IF(D5746+M5746&gt;O5746,"Fail: operating + unavailable hours exceed in-service hours",IF(P5746,"Partial month: within in-service hours","OK")))</x:f>
        <x:v>OK</x:v>
      </x:c>
    </x:row>
    <x:row r="5747" ht="15" hidden="0" customHeight="1">
      <x:c r="A5747" s="1" t="s">
        <x:v>1596</x:v>
      </x:c>
      <x:c r="B5747" s="14" t="n">
        <x:v>46082</x:v>
      </x:c>
      <x:c r="C5747" s="1" t="n">
        <x:v>65.8</x:v>
      </x:c>
      <x:c r="D5747" s="1" t="n">
        <x:v>474.6</x:v>
      </x:c>
      <x:c r="E5747" s="1" t="n">
        <x:v>42</x:v>
      </x:c>
      <x:c r="F5747" s="1" t="n">
        <x:v>8</x:v>
      </x:c>
      <x:c r="G5747" s="1" t="n">
        <x:v>53</x:v>
      </x:c>
      <x:c r="H5747" s="1" t="n">
        <x:v>4</x:v>
      </x:c>
      <x:c r="I5747" s="1" t="n">
        <x:v>3</x:v>
      </x:c>
      <x:c r="J5747" s="1" t="n">
        <x:v>3.25</x:v>
      </x:c>
      <x:c r="K5747" s="1" t="n">
        <x:v>2</x:v>
      </x:c>
      <x:c r="L5747" s="1" t="n">
        <x:v>91.7</x:v>
      </x:c>
      <x:c r="M5747" s="1" t="n">
        <x:v>17</x:v>
      </x:c>
      <x:c r="N5747" s="1" t="n">
        <x:v>5.4</x:v>
      </x:c>
      <x:c r="O5747" s="1" t="n">
        <x:f aca="0">24*MAX(0,EOMONTH(B5747,0)-MAX(B5747,INDEX(Device_Inventory!$K$2:$K$1201,MATCH(A5747,Device_Inventory!$A$2:$A$1201,0)))+1)</x:f>
        <x:v>744</x:v>
      </x:c>
      <x:c r="P5747" s="11" t="b">
        <x:f aca="0">INDEX(Device_Inventory!$K$2:$K$1201,MATCH(A5747,Device_Inventory!$A$2:$A$1201,0))&gt;B5747</x:f>
        <x:v>0</x:v>
      </x:c>
      <x:c r="Q5747" s="1" t="str">
        <x:f aca="0">IF(D5747&gt;O5747,"Fail: operating hours exceed in-service hours",IF(D5747+M5747&gt;O5747,"Fail: operating + unavailable hours exceed in-service hours",IF(P5747,"Partial month: within in-service hours","OK")))</x:f>
        <x:v>OK</x:v>
      </x:c>
    </x:row>
    <x:row r="5748" ht="15" hidden="0" customHeight="1">
      <x:c r="A5748" s="1" t="s">
        <x:v>1596</x:v>
      </x:c>
      <x:c r="B5748" s="14" t="n">
        <x:v>46113</x:v>
      </x:c>
      <x:c r="C5748" s="1" t="n">
        <x:v>69.4</x:v>
      </x:c>
      <x:c r="D5748" s="1" t="n">
        <x:v>419.7</x:v>
      </x:c>
      <x:c r="E5748" s="1" t="n">
        <x:v>50</x:v>
      </x:c>
      <x:c r="F5748" s="1" t="n">
        <x:v>9</x:v>
      </x:c>
      <x:c r="G5748" s="1" t="n">
        <x:v>45</x:v>
      </x:c>
      <x:c r="H5748" s="1" t="n">
        <x:v>3</x:v>
      </x:c>
      <x:c r="I5748" s="1" t="n">
        <x:v>5</x:v>
      </x:c>
      <x:c r="J5748" s="1" t="n">
        <x:v>3.52</x:v>
      </x:c>
      <x:c r="K5748" s="1" t="n">
        <x:v>3</x:v>
      </x:c>
      <x:c r="L5748" s="1" t="n">
        <x:v>94.6</x:v>
      </x:c>
      <x:c r="M5748" s="1" t="n">
        <x:v>19.4</x:v>
      </x:c>
      <x:c r="N5748" s="1" t="n">
        <x:v>8.9</x:v>
      </x:c>
      <x:c r="O5748" s="1" t="n">
        <x:f aca="0">24*MAX(0,EOMONTH(B5748,0)-MAX(B5748,INDEX(Device_Inventory!$K$2:$K$1201,MATCH(A5748,Device_Inventory!$A$2:$A$1201,0)))+1)</x:f>
        <x:v>720</x:v>
      </x:c>
      <x:c r="P5748" s="11" t="b">
        <x:f aca="0">INDEX(Device_Inventory!$K$2:$K$1201,MATCH(A5748,Device_Inventory!$A$2:$A$1201,0))&gt;B5748</x:f>
        <x:v>0</x:v>
      </x:c>
      <x:c r="Q5748" s="1" t="str">
        <x:f aca="0">IF(D5748&gt;O5748,"Fail: operating hours exceed in-service hours",IF(D5748+M5748&gt;O5748,"Fail: operating + unavailable hours exceed in-service hours",IF(P5748,"Partial month: within in-service hours","OK")))</x:f>
        <x:v>OK</x:v>
      </x:c>
    </x:row>
    <x:row r="5749" ht="15" hidden="0" customHeight="1">
      <x:c r="A5749" s="1" t="s">
        <x:v>1596</x:v>
      </x:c>
      <x:c r="B5749" s="14" t="n">
        <x:v>46143</x:v>
      </x:c>
      <x:c r="C5749" s="1" t="n">
        <x:v>63.4</x:v>
      </x:c>
      <x:c r="D5749" s="1" t="n">
        <x:v>371.4</x:v>
      </x:c>
      <x:c r="E5749" s="1" t="n">
        <x:v>50</x:v>
      </x:c>
      <x:c r="F5749" s="1" t="n">
        <x:v>7</x:v>
      </x:c>
      <x:c r="G5749" s="1" t="n">
        <x:v>51</x:v>
      </x:c>
      <x:c r="H5749" s="1" t="n">
        <x:v>3</x:v>
      </x:c>
      <x:c r="I5749" s="1" t="n">
        <x:v>3</x:v>
      </x:c>
      <x:c r="J5749" s="1" t="n">
        <x:v>3.49</x:v>
      </x:c>
      <x:c r="K5749" s="1" t="n">
        <x:v>2</x:v>
      </x:c>
      <x:c r="L5749" s="1" t="n">
        <x:v>100</x:v>
      </x:c>
      <x:c r="M5749" s="1" t="n">
        <x:v>15.7</x:v>
      </x:c>
      <x:c r="N5749" s="1" t="n">
        <x:v>11</x:v>
      </x:c>
      <x:c r="O5749" s="1" t="n">
        <x:f aca="0">24*MAX(0,EOMONTH(B5749,0)-MAX(B5749,INDEX(Device_Inventory!$K$2:$K$1201,MATCH(A5749,Device_Inventory!$A$2:$A$1201,0)))+1)</x:f>
        <x:v>744</x:v>
      </x:c>
      <x:c r="P5749" s="11" t="b">
        <x:f aca="0">INDEX(Device_Inventory!$K$2:$K$1201,MATCH(A5749,Device_Inventory!$A$2:$A$1201,0))&gt;B5749</x:f>
        <x:v>0</x:v>
      </x:c>
      <x:c r="Q5749" s="1" t="str">
        <x:f aca="0">IF(D5749&gt;O5749,"Fail: operating hours exceed in-service hours",IF(D5749+M5749&gt;O5749,"Fail: operating + unavailable hours exceed in-service hours",IF(P5749,"Partial month: within in-service hours","OK")))</x:f>
        <x:v>OK</x:v>
      </x:c>
    </x:row>
    <x:row r="5750" ht="15" hidden="0" customHeight="1">
      <x:c r="A5750" s="1" t="s">
        <x:v>1596</x:v>
      </x:c>
      <x:c r="B5750" s="14" t="n">
        <x:v>46174</x:v>
      </x:c>
      <x:c r="C5750" s="1" t="n">
        <x:v>75.5</x:v>
      </x:c>
      <x:c r="D5750" s="1" t="n">
        <x:v>424.7</x:v>
      </x:c>
      <x:c r="E5750" s="1" t="n">
        <x:v>50</x:v>
      </x:c>
      <x:c r="F5750" s="1" t="n">
        <x:v>6</x:v>
      </x:c>
      <x:c r="G5750" s="1" t="n">
        <x:v>55</x:v>
      </x:c>
      <x:c r="H5750" s="1" t="n">
        <x:v>3</x:v>
      </x:c>
      <x:c r="I5750" s="1" t="n">
        <x:v>5</x:v>
      </x:c>
      <x:c r="J5750" s="1" t="n">
        <x:v>4</x:v>
      </x:c>
      <x:c r="K5750" s="1" t="n">
        <x:v>1</x:v>
      </x:c>
      <x:c r="L5750" s="1" t="n">
        <x:v>97.6</x:v>
      </x:c>
      <x:c r="M5750" s="1" t="n">
        <x:v>14.1</x:v>
      </x:c>
      <x:c r="N5750" s="1" t="n">
        <x:v>21.8</x:v>
      </x:c>
      <x:c r="O5750" s="1" t="n">
        <x:f aca="0">24*MAX(0,EOMONTH(B5750,0)-MAX(B5750,INDEX(Device_Inventory!$K$2:$K$1201,MATCH(A5750,Device_Inventory!$A$2:$A$1201,0)))+1)</x:f>
        <x:v>720</x:v>
      </x:c>
      <x:c r="P5750" s="11" t="b">
        <x:f aca="0">INDEX(Device_Inventory!$K$2:$K$1201,MATCH(A5750,Device_Inventory!$A$2:$A$1201,0))&gt;B5750</x:f>
        <x:v>0</x:v>
      </x:c>
      <x:c r="Q5750" s="1" t="str">
        <x:f aca="0">IF(D5750&gt;O5750,"Fail: operating hours exceed in-service hours",IF(D5750+M5750&gt;O5750,"Fail: operating + unavailable hours exceed in-service hours",IF(P5750,"Partial month: within in-service hours","OK")))</x:f>
        <x:v>OK</x:v>
      </x:c>
    </x:row>
    <x:row r="5751" ht="15" hidden="0" customHeight="1">
      <x:c r="A5751" s="1" t="s">
        <x:v>1596</x:v>
      </x:c>
      <x:c r="B5751" s="14" t="n">
        <x:v>46204</x:v>
      </x:c>
      <x:c r="C5751" s="1" t="n">
        <x:v>69.7</x:v>
      </x:c>
      <x:c r="D5751" s="1" t="n">
        <x:v>483.8</x:v>
      </x:c>
      <x:c r="E5751" s="1" t="n">
        <x:v>62</x:v>
      </x:c>
      <x:c r="F5751" s="1" t="n">
        <x:v>9</x:v>
      </x:c>
      <x:c r="G5751" s="1" t="n">
        <x:v>32</x:v>
      </x:c>
      <x:c r="H5751" s="1" t="n">
        <x:v>4</x:v>
      </x:c>
      <x:c r="I5751" s="1" t="n">
        <x:v>4</x:v>
      </x:c>
      <x:c r="J5751" s="1" t="n">
        <x:v>3.6</x:v>
      </x:c>
      <x:c r="K5751" s="1" t="n">
        <x:v>4</x:v>
      </x:c>
      <x:c r="L5751" s="1" t="n">
        <x:v>94.4</x:v>
      </x:c>
      <x:c r="M5751" s="1" t="n">
        <x:v>10.3</x:v>
      </x:c>
      <x:c r="N5751" s="1" t="n">
        <x:v>19.5</x:v>
      </x:c>
      <x:c r="O5751" s="1" t="n">
        <x:f aca="0">24*MAX(0,EOMONTH(B5751,0)-MAX(B5751,INDEX(Device_Inventory!$K$2:$K$1201,MATCH(A5751,Device_Inventory!$A$2:$A$1201,0)))+1)</x:f>
        <x:v>744</x:v>
      </x:c>
      <x:c r="P5751" s="11" t="b">
        <x:f aca="0">INDEX(Device_Inventory!$K$2:$K$1201,MATCH(A5751,Device_Inventory!$A$2:$A$1201,0))&gt;B5751</x:f>
        <x:v>0</x:v>
      </x:c>
      <x:c r="Q5751" s="1" t="str">
        <x:f aca="0">IF(D5751&gt;O5751,"Fail: operating hours exceed in-service hours",IF(D5751+M5751&gt;O5751,"Fail: operating + unavailable hours exceed in-service hours",IF(P5751,"Partial month: within in-service hours","OK")))</x:f>
        <x:v>OK</x:v>
      </x:c>
    </x:row>
    <x:row r="5752" ht="15" hidden="0" customHeight="1">
      <x:c r="A5752" s="1" t="s">
        <x:v>1598</x:v>
      </x:c>
      <x:c r="B5752" s="14" t="n">
        <x:v>46054</x:v>
      </x:c>
      <x:c r="C5752" s="1" t="n">
        <x:v>55.7</x:v>
      </x:c>
      <x:c r="D5752" s="1" t="n">
        <x:v>359.6</x:v>
      </x:c>
      <x:c r="E5752" s="1" t="n">
        <x:v>15</x:v>
      </x:c>
      <x:c r="F5752" s="1" t="n">
        <x:v>0</x:v>
      </x:c>
      <x:c r="G5752" s="1" t="n">
        <x:v>20</x:v>
      </x:c>
      <x:c r="H5752" s="1" t="n">
        <x:v>0</x:v>
      </x:c>
      <x:c r="I5752" s="1" t="n">
        <x:v>3</x:v>
      </x:c>
      <x:c r="J5752" s="1" t="n">
        <x:v>0.72</x:v>
      </x:c>
      <x:c r="K5752" s="1" t="n">
        <x:v>2</x:v>
      </x:c>
      <x:c r="L5752" s="1" t="n">
        <x:v>96</x:v>
      </x:c>
      <x:c r="M5752" s="1" t="n">
        <x:v>9.3</x:v>
      </x:c>
      <x:c r="N5752" s="1" t="n">
        <x:v>9.4</x:v>
      </x:c>
      <x:c r="O5752" s="1" t="n">
        <x:f aca="0">24*MAX(0,EOMONTH(B5752,0)-MAX(B5752,INDEX(Device_Inventory!$K$2:$K$1201,MATCH(A5752,Device_Inventory!$A$2:$A$1201,0)))+1)</x:f>
        <x:v>672</x:v>
      </x:c>
      <x:c r="P5752" s="11" t="b">
        <x:f aca="0">INDEX(Device_Inventory!$K$2:$K$1201,MATCH(A5752,Device_Inventory!$A$2:$A$1201,0))&gt;B5752</x:f>
        <x:v>0</x:v>
      </x:c>
      <x:c r="Q5752" s="1" t="str">
        <x:f aca="0">IF(D5752&gt;O5752,"Fail: operating hours exceed in-service hours",IF(D5752+M5752&gt;O5752,"Fail: operating + unavailable hours exceed in-service hours",IF(P5752,"Partial month: within in-service hours","OK")))</x:f>
        <x:v>OK</x:v>
      </x:c>
    </x:row>
    <x:row r="5753" ht="15" hidden="0" customHeight="1">
      <x:c r="A5753" s="1" t="s">
        <x:v>1598</x:v>
      </x:c>
      <x:c r="B5753" s="14" t="n">
        <x:v>46082</x:v>
      </x:c>
      <x:c r="C5753" s="1" t="n">
        <x:v>69.8</x:v>
      </x:c>
      <x:c r="D5753" s="1" t="n">
        <x:v>423.4</x:v>
      </x:c>
      <x:c r="E5753" s="1" t="n">
        <x:v>20</x:v>
      </x:c>
      <x:c r="F5753" s="1" t="n">
        <x:v>0</x:v>
      </x:c>
      <x:c r="G5753" s="1" t="n">
        <x:v>38</x:v>
      </x:c>
      <x:c r="H5753" s="1" t="n">
        <x:v>0</x:v>
      </x:c>
      <x:c r="I5753" s="1" t="n">
        <x:v>0</x:v>
      </x:c>
      <x:c r="J5753" s="1" t="n">
        <x:v>1.37</x:v>
      </x:c>
      <x:c r="K5753" s="1" t="n">
        <x:v>3</x:v>
      </x:c>
      <x:c r="L5753" s="1" t="n">
        <x:v>94.6</x:v>
      </x:c>
      <x:c r="M5753" s="1" t="n">
        <x:v>4.2</x:v>
      </x:c>
      <x:c r="N5753" s="1" t="n">
        <x:v>9.1</x:v>
      </x:c>
      <x:c r="O5753" s="1" t="n">
        <x:f aca="0">24*MAX(0,EOMONTH(B5753,0)-MAX(B5753,INDEX(Device_Inventory!$K$2:$K$1201,MATCH(A5753,Device_Inventory!$A$2:$A$1201,0)))+1)</x:f>
        <x:v>744</x:v>
      </x:c>
      <x:c r="P5753" s="11" t="b">
        <x:f aca="0">INDEX(Device_Inventory!$K$2:$K$1201,MATCH(A5753,Device_Inventory!$A$2:$A$1201,0))&gt;B5753</x:f>
        <x:v>0</x:v>
      </x:c>
      <x:c r="Q5753" s="1" t="str">
        <x:f aca="0">IF(D5753&gt;O5753,"Fail: operating hours exceed in-service hours",IF(D5753+M5753&gt;O5753,"Fail: operating + unavailable hours exceed in-service hours",IF(P5753,"Partial month: within in-service hours","OK")))</x:f>
        <x:v>OK</x:v>
      </x:c>
    </x:row>
    <x:row r="5754" ht="15" hidden="0" customHeight="1">
      <x:c r="A5754" s="1" t="s">
        <x:v>1598</x:v>
      </x:c>
      <x:c r="B5754" s="14" t="n">
        <x:v>46113</x:v>
      </x:c>
      <x:c r="C5754" s="1" t="n">
        <x:v>65.9</x:v>
      </x:c>
      <x:c r="D5754" s="1" t="n">
        <x:v>453.4</x:v>
      </x:c>
      <x:c r="E5754" s="1" t="n">
        <x:v>15</x:v>
      </x:c>
      <x:c r="F5754" s="1" t="n">
        <x:v>1</x:v>
      </x:c>
      <x:c r="G5754" s="1" t="n">
        <x:v>31</x:v>
      </x:c>
      <x:c r="H5754" s="1" t="n">
        <x:v>1</x:v>
      </x:c>
      <x:c r="I5754" s="1" t="n">
        <x:v>2</x:v>
      </x:c>
      <x:c r="J5754" s="1" t="n">
        <x:v>0.56</x:v>
      </x:c>
      <x:c r="K5754" s="1" t="n">
        <x:v>0</x:v>
      </x:c>
      <x:c r="L5754" s="1" t="n">
        <x:v>97.8</x:v>
      </x:c>
      <x:c r="M5754" s="1" t="n">
        <x:v>2</x:v>
      </x:c>
      <x:c r="N5754" s="1" t="n">
        <x:v>14.7</x:v>
      </x:c>
      <x:c r="O5754" s="1" t="n">
        <x:f aca="0">24*MAX(0,EOMONTH(B5754,0)-MAX(B5754,INDEX(Device_Inventory!$K$2:$K$1201,MATCH(A5754,Device_Inventory!$A$2:$A$1201,0)))+1)</x:f>
        <x:v>720</x:v>
      </x:c>
      <x:c r="P5754" s="11" t="b">
        <x:f aca="0">INDEX(Device_Inventory!$K$2:$K$1201,MATCH(A5754,Device_Inventory!$A$2:$A$1201,0))&gt;B5754</x:f>
        <x:v>0</x:v>
      </x:c>
      <x:c r="Q5754" s="1" t="str">
        <x:f aca="0">IF(D5754&gt;O5754,"Fail: operating hours exceed in-service hours",IF(D5754+M5754&gt;O5754,"Fail: operating + unavailable hours exceed in-service hours",IF(P5754,"Partial month: within in-service hours","OK")))</x:f>
        <x:v>OK</x:v>
      </x:c>
    </x:row>
    <x:row r="5755" ht="15" hidden="0" customHeight="1">
      <x:c r="A5755" s="1" t="s">
        <x:v>1598</x:v>
      </x:c>
      <x:c r="B5755" s="14" t="n">
        <x:v>46143</x:v>
      </x:c>
      <x:c r="C5755" s="1" t="n">
        <x:v>78.2</x:v>
      </x:c>
      <x:c r="D5755" s="1" t="n">
        <x:v>518.5</x:v>
      </x:c>
      <x:c r="E5755" s="1" t="n">
        <x:v>8</x:v>
      </x:c>
      <x:c r="F5755" s="1" t="n">
        <x:v>1</x:v>
      </x:c>
      <x:c r="G5755" s="1" t="n">
        <x:v>31</x:v>
      </x:c>
      <x:c r="H5755" s="1" t="n">
        <x:v>1</x:v>
      </x:c>
      <x:c r="I5755" s="1" t="n">
        <x:v>5</x:v>
      </x:c>
      <x:c r="J5755" s="1" t="n">
        <x:v>1.02</x:v>
      </x:c>
      <x:c r="K5755" s="1" t="n">
        <x:v>2</x:v>
      </x:c>
      <x:c r="L5755" s="1" t="n">
        <x:v>88.7</x:v>
      </x:c>
      <x:c r="M5755" s="1" t="n">
        <x:v>5.6</x:v>
      </x:c>
      <x:c r="N5755" s="1" t="n">
        <x:v>16.9</x:v>
      </x:c>
      <x:c r="O5755" s="1" t="n">
        <x:f aca="0">24*MAX(0,EOMONTH(B5755,0)-MAX(B5755,INDEX(Device_Inventory!$K$2:$K$1201,MATCH(A5755,Device_Inventory!$A$2:$A$1201,0)))+1)</x:f>
        <x:v>744</x:v>
      </x:c>
      <x:c r="P5755" s="11" t="b">
        <x:f aca="0">INDEX(Device_Inventory!$K$2:$K$1201,MATCH(A5755,Device_Inventory!$A$2:$A$1201,0))&gt;B5755</x:f>
        <x:v>0</x:v>
      </x:c>
      <x:c r="Q5755" s="1" t="str">
        <x:f aca="0">IF(D5755&gt;O5755,"Fail: operating hours exceed in-service hours",IF(D5755+M5755&gt;O5755,"Fail: operating + unavailable hours exceed in-service hours",IF(P5755,"Partial month: within in-service hours","OK")))</x:f>
        <x:v>OK</x:v>
      </x:c>
    </x:row>
    <x:row r="5756" ht="15" hidden="0" customHeight="1">
      <x:c r="A5756" s="1" t="s">
        <x:v>1598</x:v>
      </x:c>
      <x:c r="B5756" s="14" t="n">
        <x:v>46174</x:v>
      </x:c>
      <x:c r="C5756" s="1" t="n">
        <x:v>91.6</x:v>
      </x:c>
      <x:c r="D5756" s="1" t="n">
        <x:v>540.2</x:v>
      </x:c>
      <x:c r="E5756" s="1" t="n">
        <x:v>21</x:v>
      </x:c>
      <x:c r="F5756" s="1" t="n">
        <x:v>3</x:v>
      </x:c>
      <x:c r="G5756" s="1" t="n">
        <x:v>45</x:v>
      </x:c>
      <x:c r="H5756" s="1" t="n">
        <x:v>0</x:v>
      </x:c>
      <x:c r="I5756" s="1" t="n">
        <x:v>2</x:v>
      </x:c>
      <x:c r="J5756" s="1" t="n">
        <x:v>0.38</x:v>
      </x:c>
      <x:c r="K5756" s="1" t="n">
        <x:v>0</x:v>
      </x:c>
      <x:c r="L5756" s="1" t="n">
        <x:v>95.2</x:v>
      </x:c>
      <x:c r="M5756" s="1" t="n">
        <x:v>7.5</x:v>
      </x:c>
      <x:c r="N5756" s="1" t="n">
        <x:v>23.2</x:v>
      </x:c>
      <x:c r="O5756" s="1" t="n">
        <x:f aca="0">24*MAX(0,EOMONTH(B5756,0)-MAX(B5756,INDEX(Device_Inventory!$K$2:$K$1201,MATCH(A5756,Device_Inventory!$A$2:$A$1201,0)))+1)</x:f>
        <x:v>720</x:v>
      </x:c>
      <x:c r="P5756" s="11" t="b">
        <x:f aca="0">INDEX(Device_Inventory!$K$2:$K$1201,MATCH(A5756,Device_Inventory!$A$2:$A$1201,0))&gt;B5756</x:f>
        <x:v>0</x:v>
      </x:c>
      <x:c r="Q5756" s="1" t="str">
        <x:f aca="0">IF(D5756&gt;O5756,"Fail: operating hours exceed in-service hours",IF(D5756+M5756&gt;O5756,"Fail: operating + unavailable hours exceed in-service hours",IF(P5756,"Partial month: within in-service hours","OK")))</x:f>
        <x:v>OK</x:v>
      </x:c>
    </x:row>
    <x:row r="5757" ht="15" hidden="0" customHeight="1">
      <x:c r="A5757" s="1" t="s">
        <x:v>1598</x:v>
      </x:c>
      <x:c r="B5757" s="14" t="n">
        <x:v>46204</x:v>
      </x:c>
      <x:c r="C5757" s="1" t="n">
        <x:v>51.1</x:v>
      </x:c>
      <x:c r="D5757" s="1" t="n">
        <x:v>303.9</x:v>
      </x:c>
      <x:c r="E5757" s="1" t="n">
        <x:v>9</x:v>
      </x:c>
      <x:c r="F5757" s="1" t="n">
        <x:v>3</x:v>
      </x:c>
      <x:c r="G5757" s="1" t="n">
        <x:v>31</x:v>
      </x:c>
      <x:c r="H5757" s="1" t="n">
        <x:v>0</x:v>
      </x:c>
      <x:c r="I5757" s="1" t="n">
        <x:v>1</x:v>
      </x:c>
      <x:c r="J5757" s="1" t="n">
        <x:v>0.27</x:v>
      </x:c>
      <x:c r="K5757" s="1" t="n">
        <x:v>0</x:v>
      </x:c>
      <x:c r="L5757" s="1" t="n">
        <x:v>91.5</x:v>
      </x:c>
      <x:c r="M5757" s="1" t="n">
        <x:v>0</x:v>
      </x:c>
      <x:c r="N5757" s="1" t="n">
        <x:v>10</x:v>
      </x:c>
      <x:c r="O5757" s="1" t="n">
        <x:f aca="0">24*MAX(0,EOMONTH(B5757,0)-MAX(B5757,INDEX(Device_Inventory!$K$2:$K$1201,MATCH(A5757,Device_Inventory!$A$2:$A$1201,0)))+1)</x:f>
        <x:v>744</x:v>
      </x:c>
      <x:c r="P5757" s="11" t="b">
        <x:f aca="0">INDEX(Device_Inventory!$K$2:$K$1201,MATCH(A5757,Device_Inventory!$A$2:$A$1201,0))&gt;B5757</x:f>
        <x:v>0</x:v>
      </x:c>
      <x:c r="Q5757" s="1" t="str">
        <x:f aca="0">IF(D5757&gt;O5757,"Fail: operating hours exceed in-service hours",IF(D5757+M5757&gt;O5757,"Fail: operating + unavailable hours exceed in-service hours",IF(P5757,"Partial month: within in-service hours","OK")))</x:f>
        <x:v>OK</x:v>
      </x:c>
    </x:row>
    <x:row r="5758" ht="15" hidden="0" customHeight="1">
      <x:c r="A5758" s="1" t="s">
        <x:v>4403</x:v>
      </x:c>
      <x:c r="B5758" s="14" t="n">
        <x:v>46054</x:v>
      </x:c>
      <x:c r="C5758" s="1" t="n">
        <x:v>59.2</x:v>
      </x:c>
      <x:c r="D5758" s="1" t="n">
        <x:v>375.9</x:v>
      </x:c>
      <x:c r="E5758" s="1" t="n">
        <x:v>19</x:v>
      </x:c>
      <x:c r="F5758" s="1" t="n">
        <x:v>0</x:v>
      </x:c>
      <x:c r="G5758" s="1" t="n">
        <x:v>29</x:v>
      </x:c>
      <x:c r="H5758" s="1" t="n">
        <x:v>0</x:v>
      </x:c>
      <x:c r="I5758" s="1" t="n">
        <x:v>0</x:v>
      </x:c>
      <x:c r="J5758" s="1" t="n">
        <x:v>0.78</x:v>
      </x:c>
      <x:c r="K5758" s="1" t="n">
        <x:v>1</x:v>
      </x:c>
      <x:c r="L5758" s="1" t="n">
        <x:v>93.3</x:v>
      </x:c>
      <x:c r="M5758" s="1" t="n">
        <x:v>2.1</x:v>
      </x:c>
      <x:c r="N5758" s="1" t="n">
        <x:v>9.1</x:v>
      </x:c>
      <x:c r="O5758" s="1" t="n">
        <x:f aca="0">24*MAX(0,EOMONTH(B5758,0)-MAX(B5758,INDEX(Device_Inventory!$K$2:$K$1201,MATCH(A5758,Device_Inventory!$A$2:$A$1201,0)))+1)</x:f>
        <x:v>672</x:v>
      </x:c>
      <x:c r="P5758" s="11" t="b">
        <x:f aca="0">INDEX(Device_Inventory!$K$2:$K$1201,MATCH(A5758,Device_Inventory!$A$2:$A$1201,0))&gt;B5758</x:f>
        <x:v>0</x:v>
      </x:c>
      <x:c r="Q5758" s="1" t="str">
        <x:f aca="0">IF(D5758&gt;O5758,"Fail: operating hours exceed in-service hours",IF(D5758+M5758&gt;O5758,"Fail: operating + unavailable hours exceed in-service hours",IF(P5758,"Partial month: within in-service hours","OK")))</x:f>
        <x:v>OK</x:v>
      </x:c>
    </x:row>
    <x:row r="5759" ht="15" hidden="0" customHeight="1">
      <x:c r="A5759" s="1" t="s">
        <x:v>4403</x:v>
      </x:c>
      <x:c r="B5759" s="14" t="n">
        <x:v>46082</x:v>
      </x:c>
      <x:c r="C5759" s="1" t="n">
        <x:v>77.5</x:v>
      </x:c>
      <x:c r="D5759" s="1" t="n">
        <x:v>481.2</x:v>
      </x:c>
      <x:c r="E5759" s="1" t="n">
        <x:v>21</x:v>
      </x:c>
      <x:c r="F5759" s="1" t="n">
        <x:v>2</x:v>
      </x:c>
      <x:c r="G5759" s="1" t="n">
        <x:v>44</x:v>
      </x:c>
      <x:c r="H5759" s="1" t="n">
        <x:v>2</x:v>
      </x:c>
      <x:c r="I5759" s="1" t="n">
        <x:v>4</x:v>
      </x:c>
      <x:c r="J5759" s="1" t="n">
        <x:v>0.57</x:v>
      </x:c>
      <x:c r="K5759" s="1" t="n">
        <x:v>2</x:v>
      </x:c>
      <x:c r="L5759" s="1" t="n">
        <x:v>92.5</x:v>
      </x:c>
      <x:c r="M5759" s="1" t="n">
        <x:v>0</x:v>
      </x:c>
      <x:c r="N5759" s="1" t="n">
        <x:v>15.6</x:v>
      </x:c>
      <x:c r="O5759" s="1" t="n">
        <x:f aca="0">24*MAX(0,EOMONTH(B5759,0)-MAX(B5759,INDEX(Device_Inventory!$K$2:$K$1201,MATCH(A5759,Device_Inventory!$A$2:$A$1201,0)))+1)</x:f>
        <x:v>744</x:v>
      </x:c>
      <x:c r="P5759" s="11" t="b">
        <x:f aca="0">INDEX(Device_Inventory!$K$2:$K$1201,MATCH(A5759,Device_Inventory!$A$2:$A$1201,0))&gt;B5759</x:f>
        <x:v>0</x:v>
      </x:c>
      <x:c r="Q5759" s="1" t="str">
        <x:f aca="0">IF(D5759&gt;O5759,"Fail: operating hours exceed in-service hours",IF(D5759+M5759&gt;O5759,"Fail: operating + unavailable hours exceed in-service hours",IF(P5759,"Partial month: within in-service hours","OK")))</x:f>
        <x:v>OK</x:v>
      </x:c>
    </x:row>
    <x:row r="5760" ht="15" hidden="0" customHeight="1">
      <x:c r="A5760" s="1" t="s">
        <x:v>4403</x:v>
      </x:c>
      <x:c r="B5760" s="14" t="n">
        <x:v>46113</x:v>
      </x:c>
      <x:c r="C5760" s="1" t="n">
        <x:v>83.8</x:v>
      </x:c>
      <x:c r="D5760" s="1" t="n">
        <x:v>570.1</x:v>
      </x:c>
      <x:c r="E5760" s="1" t="n">
        <x:v>33</x:v>
      </x:c>
      <x:c r="F5760" s="1" t="n">
        <x:v>2</x:v>
      </x:c>
      <x:c r="G5760" s="1" t="n">
        <x:v>40</x:v>
      </x:c>
      <x:c r="H5760" s="1" t="n">
        <x:v>0</x:v>
      </x:c>
      <x:c r="I5760" s="1" t="n">
        <x:v>4</x:v>
      </x:c>
      <x:c r="J5760" s="1" t="n">
        <x:v>0.19</x:v>
      </x:c>
      <x:c r="K5760" s="1" t="n">
        <x:v>1</x:v>
      </x:c>
      <x:c r="L5760" s="1" t="n">
        <x:v>97.9</x:v>
      </x:c>
      <x:c r="M5760" s="1" t="n">
        <x:v>9</x:v>
      </x:c>
      <x:c r="N5760" s="1" t="n">
        <x:v>13.6</x:v>
      </x:c>
      <x:c r="O5760" s="1" t="n">
        <x:f aca="0">24*MAX(0,EOMONTH(B5760,0)-MAX(B5760,INDEX(Device_Inventory!$K$2:$K$1201,MATCH(A5760,Device_Inventory!$A$2:$A$1201,0)))+1)</x:f>
        <x:v>720</x:v>
      </x:c>
      <x:c r="P5760" s="11" t="b">
        <x:f aca="0">INDEX(Device_Inventory!$K$2:$K$1201,MATCH(A5760,Device_Inventory!$A$2:$A$1201,0))&gt;B5760</x:f>
        <x:v>0</x:v>
      </x:c>
      <x:c r="Q5760" s="1" t="str">
        <x:f aca="0">IF(D5760&gt;O5760,"Fail: operating hours exceed in-service hours",IF(D5760+M5760&gt;O5760,"Fail: operating + unavailable hours exceed in-service hours",IF(P5760,"Partial month: within in-service hours","OK")))</x:f>
        <x:v>OK</x:v>
      </x:c>
    </x:row>
    <x:row r="5761" ht="15" hidden="0" customHeight="1">
      <x:c r="A5761" s="1" t="s">
        <x:v>4403</x:v>
      </x:c>
      <x:c r="B5761" s="14" t="n">
        <x:v>46143</x:v>
      </x:c>
      <x:c r="C5761" s="1" t="n">
        <x:v>54.4</x:v>
      </x:c>
      <x:c r="D5761" s="1" t="n">
        <x:v>384.4</x:v>
      </x:c>
      <x:c r="E5761" s="1" t="n">
        <x:v>14</x:v>
      </x:c>
      <x:c r="F5761" s="1" t="n">
        <x:v>2</x:v>
      </x:c>
      <x:c r="G5761" s="1" t="n">
        <x:v>45</x:v>
      </x:c>
      <x:c r="H5761" s="1" t="n">
        <x:v>1</x:v>
      </x:c>
      <x:c r="I5761" s="1" t="n">
        <x:v>0</x:v>
      </x:c>
      <x:c r="J5761" s="1" t="n">
        <x:v>0</x:v>
      </x:c>
      <x:c r="K5761" s="1" t="n">
        <x:v>1</x:v>
      </x:c>
      <x:c r="L5761" s="1" t="n">
        <x:v>98</x:v>
      </x:c>
      <x:c r="M5761" s="1" t="n">
        <x:v>6.5</x:v>
      </x:c>
      <x:c r="N5761" s="1" t="n">
        <x:v>8.1</x:v>
      </x:c>
      <x:c r="O5761" s="1" t="n">
        <x:f aca="0">24*MAX(0,EOMONTH(B5761,0)-MAX(B5761,INDEX(Device_Inventory!$K$2:$K$1201,MATCH(A5761,Device_Inventory!$A$2:$A$1201,0)))+1)</x:f>
        <x:v>744</x:v>
      </x:c>
      <x:c r="P5761" s="11" t="b">
        <x:f aca="0">INDEX(Device_Inventory!$K$2:$K$1201,MATCH(A5761,Device_Inventory!$A$2:$A$1201,0))&gt;B5761</x:f>
        <x:v>0</x:v>
      </x:c>
      <x:c r="Q5761" s="1" t="str">
        <x:f aca="0">IF(D5761&gt;O5761,"Fail: operating hours exceed in-service hours",IF(D5761+M5761&gt;O5761,"Fail: operating + unavailable hours exceed in-service hours",IF(P5761,"Partial month: within in-service hours","OK")))</x:f>
        <x:v>OK</x:v>
      </x:c>
    </x:row>
    <x:row r="5762" ht="15" hidden="0" customHeight="1">
      <x:c r="A5762" s="1" t="s">
        <x:v>4403</x:v>
      </x:c>
      <x:c r="B5762" s="14" t="n">
        <x:v>46174</x:v>
      </x:c>
      <x:c r="C5762" s="1" t="n">
        <x:v>67</x:v>
      </x:c>
      <x:c r="D5762" s="1" t="n">
        <x:v>409.1</x:v>
      </x:c>
      <x:c r="E5762" s="1" t="n">
        <x:v>15</x:v>
      </x:c>
      <x:c r="F5762" s="1" t="n">
        <x:v>4</x:v>
      </x:c>
      <x:c r="G5762" s="1" t="n">
        <x:v>22</x:v>
      </x:c>
      <x:c r="H5762" s="1" t="n">
        <x:v>0</x:v>
      </x:c>
      <x:c r="I5762" s="1" t="n">
        <x:v>3</x:v>
      </x:c>
      <x:c r="J5762" s="1" t="n">
        <x:v>0</x:v>
      </x:c>
      <x:c r="K5762" s="1" t="n">
        <x:v>1</x:v>
      </x:c>
      <x:c r="L5762" s="1" t="n">
        <x:v>94.7</x:v>
      </x:c>
      <x:c r="M5762" s="1" t="n">
        <x:v>3.2</x:v>
      </x:c>
      <x:c r="N5762" s="1" t="n">
        <x:v>12.7</x:v>
      </x:c>
      <x:c r="O5762" s="1" t="n">
        <x:f aca="0">24*MAX(0,EOMONTH(B5762,0)-MAX(B5762,INDEX(Device_Inventory!$K$2:$K$1201,MATCH(A5762,Device_Inventory!$A$2:$A$1201,0)))+1)</x:f>
        <x:v>720</x:v>
      </x:c>
      <x:c r="P5762" s="11" t="b">
        <x:f aca="0">INDEX(Device_Inventory!$K$2:$K$1201,MATCH(A5762,Device_Inventory!$A$2:$A$1201,0))&gt;B5762</x:f>
        <x:v>0</x:v>
      </x:c>
      <x:c r="Q5762" s="1" t="str">
        <x:f aca="0">IF(D5762&gt;O5762,"Fail: operating hours exceed in-service hours",IF(D5762+M5762&gt;O5762,"Fail: operating + unavailable hours exceed in-service hours",IF(P5762,"Partial month: within in-service hours","OK")))</x:f>
        <x:v>OK</x:v>
      </x:c>
    </x:row>
    <x:row r="5763" ht="15" hidden="0" customHeight="1">
      <x:c r="A5763" s="1" t="s">
        <x:v>4403</x:v>
      </x:c>
      <x:c r="B5763" s="14" t="n">
        <x:v>46204</x:v>
      </x:c>
      <x:c r="C5763" s="1" t="n">
        <x:v>72.9</x:v>
      </x:c>
      <x:c r="D5763" s="1" t="n">
        <x:v>434.3</x:v>
      </x:c>
      <x:c r="E5763" s="1" t="n">
        <x:v>17</x:v>
      </x:c>
      <x:c r="F5763" s="1" t="n">
        <x:v>2</x:v>
      </x:c>
      <x:c r="G5763" s="1" t="n">
        <x:v>59</x:v>
      </x:c>
      <x:c r="H5763" s="1" t="n">
        <x:v>0</x:v>
      </x:c>
      <x:c r="I5763" s="1" t="n">
        <x:v>4</x:v>
      </x:c>
      <x:c r="J5763" s="1" t="n">
        <x:v>0.84</x:v>
      </x:c>
      <x:c r="K5763" s="1" t="n">
        <x:v>0</x:v>
      </x:c>
      <x:c r="L5763" s="1" t="n">
        <x:v>97.6</x:v>
      </x:c>
      <x:c r="M5763" s="1" t="n">
        <x:v>5.5</x:v>
      </x:c>
      <x:c r="N5763" s="1" t="n">
        <x:v>12.9</x:v>
      </x:c>
      <x:c r="O5763" s="1" t="n">
        <x:f aca="0">24*MAX(0,EOMONTH(B5763,0)-MAX(B5763,INDEX(Device_Inventory!$K$2:$K$1201,MATCH(A5763,Device_Inventory!$A$2:$A$1201,0)))+1)</x:f>
        <x:v>744</x:v>
      </x:c>
      <x:c r="P5763" s="11" t="b">
        <x:f aca="0">INDEX(Device_Inventory!$K$2:$K$1201,MATCH(A5763,Device_Inventory!$A$2:$A$1201,0))&gt;B5763</x:f>
        <x:v>0</x:v>
      </x:c>
      <x:c r="Q5763" s="1" t="str">
        <x:f aca="0">IF(D5763&gt;O5763,"Fail: operating hours exceed in-service hours",IF(D5763+M5763&gt;O5763,"Fail: operating + unavailable hours exceed in-service hours",IF(P5763,"Partial month: within in-service hours","OK")))</x:f>
        <x:v>OK</x:v>
      </x:c>
    </x:row>
    <x:row r="5764" ht="15" hidden="0" customHeight="1">
      <x:c r="A5764" s="1" t="s">
        <x:v>4406</x:v>
      </x:c>
      <x:c r="B5764" s="14" t="n">
        <x:v>46054</x:v>
      </x:c>
      <x:c r="C5764" s="1" t="n">
        <x:v>73.6</x:v>
      </x:c>
      <x:c r="D5764" s="1" t="n">
        <x:v>499.4</x:v>
      </x:c>
      <x:c r="E5764" s="1" t="n">
        <x:v>25</x:v>
      </x:c>
      <x:c r="F5764" s="1" t="n">
        <x:v>1</x:v>
      </x:c>
      <x:c r="G5764" s="1" t="n">
        <x:v>28</x:v>
      </x:c>
      <x:c r="H5764" s="1" t="n">
        <x:v>1</x:v>
      </x:c>
      <x:c r="I5764" s="1" t="n">
        <x:v>2</x:v>
      </x:c>
      <x:c r="J5764" s="1" t="n">
        <x:v>0.13</x:v>
      </x:c>
      <x:c r="K5764" s="1" t="n">
        <x:v>0</x:v>
      </x:c>
      <x:c r="L5764" s="1" t="n">
        <x:v>94.2</x:v>
      </x:c>
      <x:c r="M5764" s="1" t="n">
        <x:v>3.5</x:v>
      </x:c>
      <x:c r="N5764" s="1" t="n">
        <x:v>12.8</x:v>
      </x:c>
      <x:c r="O5764" s="1" t="n">
        <x:f aca="0">24*MAX(0,EOMONTH(B5764,0)-MAX(B5764,INDEX(Device_Inventory!$K$2:$K$1201,MATCH(A5764,Device_Inventory!$A$2:$A$1201,0)))+1)</x:f>
        <x:v>672</x:v>
      </x:c>
      <x:c r="P5764" s="11" t="b">
        <x:f aca="0">INDEX(Device_Inventory!$K$2:$K$1201,MATCH(A5764,Device_Inventory!$A$2:$A$1201,0))&gt;B5764</x:f>
        <x:v>0</x:v>
      </x:c>
      <x:c r="Q5764" s="1" t="str">
        <x:f aca="0">IF(D5764&gt;O5764,"Fail: operating hours exceed in-service hours",IF(D5764+M5764&gt;O5764,"Fail: operating + unavailable hours exceed in-service hours",IF(P5764,"Partial month: within in-service hours","OK")))</x:f>
        <x:v>OK</x:v>
      </x:c>
    </x:row>
    <x:row r="5765" ht="15" hidden="0" customHeight="1">
      <x:c r="A5765" s="1" t="s">
        <x:v>4406</x:v>
      </x:c>
      <x:c r="B5765" s="14" t="n">
        <x:v>46082</x:v>
      </x:c>
      <x:c r="C5765" s="1" t="n">
        <x:v>77.1</x:v>
      </x:c>
      <x:c r="D5765" s="1" t="n">
        <x:v>520.3</x:v>
      </x:c>
      <x:c r="E5765" s="1" t="n">
        <x:v>28</x:v>
      </x:c>
      <x:c r="F5765" s="1" t="n">
        <x:v>2</x:v>
      </x:c>
      <x:c r="G5765" s="1" t="n">
        <x:v>60</x:v>
      </x:c>
      <x:c r="H5765" s="1" t="n">
        <x:v>0</x:v>
      </x:c>
      <x:c r="I5765" s="1" t="n">
        <x:v>4</x:v>
      </x:c>
      <x:c r="J5765" s="1" t="n">
        <x:v>0.36</x:v>
      </x:c>
      <x:c r="K5765" s="1" t="n">
        <x:v>0</x:v>
      </x:c>
      <x:c r="L5765" s="1" t="n">
        <x:v>93.7</x:v>
      </x:c>
      <x:c r="M5765" s="1" t="n">
        <x:v>3.1</x:v>
      </x:c>
      <x:c r="N5765" s="1" t="n">
        <x:v>15.6</x:v>
      </x:c>
      <x:c r="O5765" s="1" t="n">
        <x:f aca="0">24*MAX(0,EOMONTH(B5765,0)-MAX(B5765,INDEX(Device_Inventory!$K$2:$K$1201,MATCH(A5765,Device_Inventory!$A$2:$A$1201,0)))+1)</x:f>
        <x:v>744</x:v>
      </x:c>
      <x:c r="P5765" s="11" t="b">
        <x:f aca="0">INDEX(Device_Inventory!$K$2:$K$1201,MATCH(A5765,Device_Inventory!$A$2:$A$1201,0))&gt;B5765</x:f>
        <x:v>0</x:v>
      </x:c>
      <x:c r="Q5765" s="1" t="str">
        <x:f aca="0">IF(D5765&gt;O5765,"Fail: operating hours exceed in-service hours",IF(D5765+M5765&gt;O5765,"Fail: operating + unavailable hours exceed in-service hours",IF(P5765,"Partial month: within in-service hours","OK")))</x:f>
        <x:v>OK</x:v>
      </x:c>
    </x:row>
    <x:row r="5766" ht="15" hidden="0" customHeight="1">
      <x:c r="A5766" s="1" t="s">
        <x:v>4406</x:v>
      </x:c>
      <x:c r="B5766" s="14" t="n">
        <x:v>46113</x:v>
      </x:c>
      <x:c r="C5766" s="1" t="n">
        <x:v>70.6</x:v>
      </x:c>
      <x:c r="D5766" s="1" t="n">
        <x:v>454</x:v>
      </x:c>
      <x:c r="E5766" s="1" t="n">
        <x:v>21</x:v>
      </x:c>
      <x:c r="F5766" s="1" t="n">
        <x:v>2</x:v>
      </x:c>
      <x:c r="G5766" s="1" t="n">
        <x:v>36</x:v>
      </x:c>
      <x:c r="H5766" s="1" t="n">
        <x:v>0</x:v>
      </x:c>
      <x:c r="I5766" s="1" t="n">
        <x:v>4</x:v>
      </x:c>
      <x:c r="J5766" s="1" t="n">
        <x:v>0</x:v>
      </x:c>
      <x:c r="K5766" s="1" t="n">
        <x:v>1</x:v>
      </x:c>
      <x:c r="L5766" s="1" t="n">
        <x:v>89.1</x:v>
      </x:c>
      <x:c r="M5766" s="1" t="n">
        <x:v>8.8</x:v>
      </x:c>
      <x:c r="N5766" s="1" t="n">
        <x:v>6.4</x:v>
      </x:c>
      <x:c r="O5766" s="1" t="n">
        <x:f aca="0">24*MAX(0,EOMONTH(B5766,0)-MAX(B5766,INDEX(Device_Inventory!$K$2:$K$1201,MATCH(A5766,Device_Inventory!$A$2:$A$1201,0)))+1)</x:f>
        <x:v>720</x:v>
      </x:c>
      <x:c r="P5766" s="11" t="b">
        <x:f aca="0">INDEX(Device_Inventory!$K$2:$K$1201,MATCH(A5766,Device_Inventory!$A$2:$A$1201,0))&gt;B5766</x:f>
        <x:v>0</x:v>
      </x:c>
      <x:c r="Q5766" s="1" t="str">
        <x:f aca="0">IF(D5766&gt;O5766,"Fail: operating hours exceed in-service hours",IF(D5766+M5766&gt;O5766,"Fail: operating + unavailable hours exceed in-service hours",IF(P5766,"Partial month: within in-service hours","OK")))</x:f>
        <x:v>OK</x:v>
      </x:c>
    </x:row>
    <x:row r="5767" ht="15" hidden="0" customHeight="1">
      <x:c r="A5767" s="1" t="s">
        <x:v>4406</x:v>
      </x:c>
      <x:c r="B5767" s="14" t="n">
        <x:v>46143</x:v>
      </x:c>
      <x:c r="C5767" s="1" t="n">
        <x:v>76.2</x:v>
      </x:c>
      <x:c r="D5767" s="1" t="n">
        <x:v>432.5</x:v>
      </x:c>
      <x:c r="E5767" s="1" t="n">
        <x:v>27</x:v>
      </x:c>
      <x:c r="F5767" s="1" t="n">
        <x:v>3</x:v>
      </x:c>
      <x:c r="G5767" s="1" t="n">
        <x:v>62</x:v>
      </x:c>
      <x:c r="H5767" s="1" t="n">
        <x:v>0</x:v>
      </x:c>
      <x:c r="I5767" s="1" t="n">
        <x:v>4</x:v>
      </x:c>
      <x:c r="J5767" s="1" t="n">
        <x:v>0.84</x:v>
      </x:c>
      <x:c r="K5767" s="1" t="n">
        <x:v>0</x:v>
      </x:c>
      <x:c r="L5767" s="1" t="n">
        <x:v>95.1</x:v>
      </x:c>
      <x:c r="M5767" s="1" t="n">
        <x:v>2.3</x:v>
      </x:c>
      <x:c r="N5767" s="1" t="n">
        <x:v>22.6</x:v>
      </x:c>
      <x:c r="O5767" s="1" t="n">
        <x:f aca="0">24*MAX(0,EOMONTH(B5767,0)-MAX(B5767,INDEX(Device_Inventory!$K$2:$K$1201,MATCH(A5767,Device_Inventory!$A$2:$A$1201,0)))+1)</x:f>
        <x:v>744</x:v>
      </x:c>
      <x:c r="P5767" s="11" t="b">
        <x:f aca="0">INDEX(Device_Inventory!$K$2:$K$1201,MATCH(A5767,Device_Inventory!$A$2:$A$1201,0))&gt;B5767</x:f>
        <x:v>0</x:v>
      </x:c>
      <x:c r="Q5767" s="1" t="str">
        <x:f aca="0">IF(D5767&gt;O5767,"Fail: operating hours exceed in-service hours",IF(D5767+M5767&gt;O5767,"Fail: operating + unavailable hours exceed in-service hours",IF(P5767,"Partial month: within in-service hours","OK")))</x:f>
        <x:v>OK</x:v>
      </x:c>
    </x:row>
    <x:row r="5768" ht="15" hidden="0" customHeight="1">
      <x:c r="A5768" s="1" t="s">
        <x:v>4406</x:v>
      </x:c>
      <x:c r="B5768" s="14" t="n">
        <x:v>46174</x:v>
      </x:c>
      <x:c r="C5768" s="1" t="n">
        <x:v>98</x:v>
      </x:c>
      <x:c r="D5768" s="1" t="n">
        <x:v>575</x:v>
      </x:c>
      <x:c r="E5768" s="1" t="n">
        <x:v>26</x:v>
      </x:c>
      <x:c r="F5768" s="1" t="n">
        <x:v>0</x:v>
      </x:c>
      <x:c r="G5768" s="1" t="n">
        <x:v>56</x:v>
      </x:c>
      <x:c r="H5768" s="1" t="n">
        <x:v>0</x:v>
      </x:c>
      <x:c r="I5768" s="1" t="n">
        <x:v>3</x:v>
      </x:c>
      <x:c r="J5768" s="1" t="n">
        <x:v>0</x:v>
      </x:c>
      <x:c r="K5768" s="1" t="n">
        <x:v>1</x:v>
      </x:c>
      <x:c r="L5768" s="1" t="n">
        <x:v>95.5</x:v>
      </x:c>
      <x:c r="M5768" s="1" t="n">
        <x:v>0</x:v>
      </x:c>
      <x:c r="N5768" s="1" t="n">
        <x:v>16.1</x:v>
      </x:c>
      <x:c r="O5768" s="1" t="n">
        <x:f aca="0">24*MAX(0,EOMONTH(B5768,0)-MAX(B5768,INDEX(Device_Inventory!$K$2:$K$1201,MATCH(A5768,Device_Inventory!$A$2:$A$1201,0)))+1)</x:f>
        <x:v>720</x:v>
      </x:c>
      <x:c r="P5768" s="11" t="b">
        <x:f aca="0">INDEX(Device_Inventory!$K$2:$K$1201,MATCH(A5768,Device_Inventory!$A$2:$A$1201,0))&gt;B5768</x:f>
        <x:v>0</x:v>
      </x:c>
      <x:c r="Q5768" s="1" t="str">
        <x:f aca="0">IF(D5768&gt;O5768,"Fail: operating hours exceed in-service hours",IF(D5768+M5768&gt;O5768,"Fail: operating + unavailable hours exceed in-service hours",IF(P5768,"Partial month: within in-service hours","OK")))</x:f>
        <x:v>OK</x:v>
      </x:c>
    </x:row>
    <x:row r="5769" ht="15" hidden="0" customHeight="1">
      <x:c r="A5769" s="1" t="s">
        <x:v>4406</x:v>
      </x:c>
      <x:c r="B5769" s="14" t="n">
        <x:v>46204</x:v>
      </x:c>
      <x:c r="C5769" s="1" t="n">
        <x:v>80.7</x:v>
      </x:c>
      <x:c r="D5769" s="1" t="n">
        <x:v>484.4</x:v>
      </x:c>
      <x:c r="E5769" s="1" t="n">
        <x:v>34</x:v>
      </x:c>
      <x:c r="F5769" s="1" t="n">
        <x:v>2</x:v>
      </x:c>
      <x:c r="G5769" s="1" t="n">
        <x:v>48</x:v>
      </x:c>
      <x:c r="H5769" s="1" t="n">
        <x:v>1</x:v>
      </x:c>
      <x:c r="I5769" s="1" t="n">
        <x:v>5</x:v>
      </x:c>
      <x:c r="J5769" s="1" t="n">
        <x:v>0.44</x:v>
      </x:c>
      <x:c r="K5769" s="1" t="n">
        <x:v>2</x:v>
      </x:c>
      <x:c r="L5769" s="1" t="n">
        <x:v>96.9</x:v>
      </x:c>
      <x:c r="M5769" s="1" t="n">
        <x:v>1.8</x:v>
      </x:c>
      <x:c r="N5769" s="1" t="n">
        <x:v>24</x:v>
      </x:c>
      <x:c r="O5769" s="1" t="n">
        <x:f aca="0">24*MAX(0,EOMONTH(B5769,0)-MAX(B5769,INDEX(Device_Inventory!$K$2:$K$1201,MATCH(A5769,Device_Inventory!$A$2:$A$1201,0)))+1)</x:f>
        <x:v>744</x:v>
      </x:c>
      <x:c r="P5769" s="11" t="b">
        <x:f aca="0">INDEX(Device_Inventory!$K$2:$K$1201,MATCH(A5769,Device_Inventory!$A$2:$A$1201,0))&gt;B5769</x:f>
        <x:v>0</x:v>
      </x:c>
      <x:c r="Q5769" s="1" t="str">
        <x:f aca="0">IF(D5769&gt;O5769,"Fail: operating hours exceed in-service hours",IF(D5769+M5769&gt;O5769,"Fail: operating + unavailable hours exceed in-service hours",IF(P5769,"Partial month: within in-service hours","OK")))</x:f>
        <x:v>OK</x:v>
      </x:c>
    </x:row>
    <x:row r="5770" ht="15" hidden="0" customHeight="1">
      <x:c r="A5770" s="1" t="s">
        <x:v>1795</x:v>
      </x:c>
      <x:c r="B5770" s="14" t="n">
        <x:v>46054</x:v>
      </x:c>
      <x:c r="C5770" s="1" t="n">
        <x:v>78</x:v>
      </x:c>
      <x:c r="D5770" s="1" t="n">
        <x:v>505.7</x:v>
      </x:c>
      <x:c r="E5770" s="1" t="n">
        <x:v>40</x:v>
      </x:c>
      <x:c r="F5770" s="1" t="n">
        <x:v>0</x:v>
      </x:c>
      <x:c r="G5770" s="1" t="n">
        <x:v>50</x:v>
      </x:c>
      <x:c r="H5770" s="1" t="n">
        <x:v>0</x:v>
      </x:c>
      <x:c r="I5770" s="1" t="n">
        <x:v>4</x:v>
      </x:c>
      <x:c r="J5770" s="1" t="n">
        <x:v>0</x:v>
      </x:c>
      <x:c r="K5770" s="1" t="n">
        <x:v>0</x:v>
      </x:c>
      <x:c r="L5770" s="1" t="n">
        <x:v>97.6</x:v>
      </x:c>
      <x:c r="M5770" s="1" t="n">
        <x:v>4.5</x:v>
      </x:c>
      <x:c r="N5770" s="1" t="n">
        <x:v>19.6</x:v>
      </x:c>
      <x:c r="O5770" s="1" t="n">
        <x:f aca="0">24*MAX(0,EOMONTH(B5770,0)-MAX(B5770,INDEX(Device_Inventory!$K$2:$K$1201,MATCH(A5770,Device_Inventory!$A$2:$A$1201,0)))+1)</x:f>
        <x:v>672</x:v>
      </x:c>
      <x:c r="P5770" s="11" t="b">
        <x:f aca="0">INDEX(Device_Inventory!$K$2:$K$1201,MATCH(A5770,Device_Inventory!$A$2:$A$1201,0))&gt;B5770</x:f>
        <x:v>0</x:v>
      </x:c>
      <x:c r="Q5770" s="1" t="str">
        <x:f aca="0">IF(D5770&gt;O5770,"Fail: operating hours exceed in-service hours",IF(D5770+M5770&gt;O5770,"Fail: operating + unavailable hours exceed in-service hours",IF(P5770,"Partial month: within in-service hours","OK")))</x:f>
        <x:v>OK</x:v>
      </x:c>
    </x:row>
    <x:row r="5771" ht="15" hidden="0" customHeight="1">
      <x:c r="A5771" s="1" t="s">
        <x:v>1795</x:v>
      </x:c>
      <x:c r="B5771" s="14" t="n">
        <x:v>46082</x:v>
      </x:c>
      <x:c r="C5771" s="1" t="n">
        <x:v>60.1</x:v>
      </x:c>
      <x:c r="D5771" s="1" t="n">
        <x:v>377.3</x:v>
      </x:c>
      <x:c r="E5771" s="1" t="n">
        <x:v>20</x:v>
      </x:c>
      <x:c r="F5771" s="1" t="n">
        <x:v>0</x:v>
      </x:c>
      <x:c r="G5771" s="1" t="n">
        <x:v>31</x:v>
      </x:c>
      <x:c r="H5771" s="1" t="n">
        <x:v>0</x:v>
      </x:c>
      <x:c r="I5771" s="1" t="n">
        <x:v>5</x:v>
      </x:c>
      <x:c r="J5771" s="1" t="n">
        <x:v>0.98</x:v>
      </x:c>
      <x:c r="K5771" s="1" t="n">
        <x:v>0</x:v>
      </x:c>
      <x:c r="L5771" s="1" t="n">
        <x:v>93.4</x:v>
      </x:c>
      <x:c r="M5771" s="1" t="n">
        <x:v>4.6</x:v>
      </x:c>
      <x:c r="N5771" s="1" t="n">
        <x:v>17.5</x:v>
      </x:c>
      <x:c r="O5771" s="1" t="n">
        <x:f aca="0">24*MAX(0,EOMONTH(B5771,0)-MAX(B5771,INDEX(Device_Inventory!$K$2:$K$1201,MATCH(A5771,Device_Inventory!$A$2:$A$1201,0)))+1)</x:f>
        <x:v>744</x:v>
      </x:c>
      <x:c r="P5771" s="11" t="b">
        <x:f aca="0">INDEX(Device_Inventory!$K$2:$K$1201,MATCH(A5771,Device_Inventory!$A$2:$A$1201,0))&gt;B5771</x:f>
        <x:v>0</x:v>
      </x:c>
      <x:c r="Q5771" s="1" t="str">
        <x:f aca="0">IF(D5771&gt;O5771,"Fail: operating hours exceed in-service hours",IF(D5771+M5771&gt;O5771,"Fail: operating + unavailable hours exceed in-service hours",IF(P5771,"Partial month: within in-service hours","OK")))</x:f>
        <x:v>OK</x:v>
      </x:c>
    </x:row>
    <x:row r="5772" ht="15" hidden="0" customHeight="1">
      <x:c r="A5772" s="1" t="s">
        <x:v>1795</x:v>
      </x:c>
      <x:c r="B5772" s="14" t="n">
        <x:v>46113</x:v>
      </x:c>
      <x:c r="C5772" s="1" t="n">
        <x:v>73.5</x:v>
      </x:c>
      <x:c r="D5772" s="1" t="n">
        <x:v>506.8</x:v>
      </x:c>
      <x:c r="E5772" s="1" t="n">
        <x:v>31</x:v>
      </x:c>
      <x:c r="F5772" s="1" t="n">
        <x:v>0</x:v>
      </x:c>
      <x:c r="G5772" s="1" t="n">
        <x:v>53</x:v>
      </x:c>
      <x:c r="H5772" s="1" t="n">
        <x:v>0</x:v>
      </x:c>
      <x:c r="I5772" s="1" t="n">
        <x:v>5</x:v>
      </x:c>
      <x:c r="J5772" s="1" t="n">
        <x:v>0.65</x:v>
      </x:c>
      <x:c r="K5772" s="1" t="n">
        <x:v>0</x:v>
      </x:c>
      <x:c r="L5772" s="1" t="n">
        <x:v>92.9</x:v>
      </x:c>
      <x:c r="M5772" s="1" t="n">
        <x:v>10.9</x:v>
      </x:c>
      <x:c r="N5772" s="1" t="n">
        <x:v>7.1</x:v>
      </x:c>
      <x:c r="O5772" s="1" t="n">
        <x:f aca="0">24*MAX(0,EOMONTH(B5772,0)-MAX(B5772,INDEX(Device_Inventory!$K$2:$K$1201,MATCH(A5772,Device_Inventory!$A$2:$A$1201,0)))+1)</x:f>
        <x:v>720</x:v>
      </x:c>
      <x:c r="P5772" s="11" t="b">
        <x:f aca="0">INDEX(Device_Inventory!$K$2:$K$1201,MATCH(A5772,Device_Inventory!$A$2:$A$1201,0))&gt;B5772</x:f>
        <x:v>0</x:v>
      </x:c>
      <x:c r="Q5772" s="1" t="str">
        <x:f aca="0">IF(D5772&gt;O5772,"Fail: operating hours exceed in-service hours",IF(D5772+M5772&gt;O5772,"Fail: operating + unavailable hours exceed in-service hours",IF(P5772,"Partial month: within in-service hours","OK")))</x:f>
        <x:v>OK</x:v>
      </x:c>
    </x:row>
    <x:row r="5773" ht="15" hidden="0" customHeight="1">
      <x:c r="A5773" s="1" t="s">
        <x:v>1795</x:v>
      </x:c>
      <x:c r="B5773" s="14" t="n">
        <x:v>46143</x:v>
      </x:c>
      <x:c r="C5773" s="1" t="n">
        <x:v>62.1</x:v>
      </x:c>
      <x:c r="D5773" s="1" t="n">
        <x:v>452.8</x:v>
      </x:c>
      <x:c r="E5773" s="1" t="n">
        <x:v>17</x:v>
      </x:c>
      <x:c r="F5773" s="1" t="n">
        <x:v>3</x:v>
      </x:c>
      <x:c r="G5773" s="1" t="n">
        <x:v>37</x:v>
      </x:c>
      <x:c r="H5773" s="1" t="n">
        <x:v>0</x:v>
      </x:c>
      <x:c r="I5773" s="1" t="n">
        <x:v>4</x:v>
      </x:c>
      <x:c r="J5773" s="1" t="n">
        <x:v>0.35</x:v>
      </x:c>
      <x:c r="K5773" s="1" t="n">
        <x:v>0</x:v>
      </x:c>
      <x:c r="L5773" s="1" t="n">
        <x:v>96.3</x:v>
      </x:c>
      <x:c r="M5773" s="1" t="n">
        <x:v>5.8</x:v>
      </x:c>
      <x:c r="N5773" s="1" t="n">
        <x:v>10.4</x:v>
      </x:c>
      <x:c r="O5773" s="1" t="n">
        <x:f aca="0">24*MAX(0,EOMONTH(B5773,0)-MAX(B5773,INDEX(Device_Inventory!$K$2:$K$1201,MATCH(A5773,Device_Inventory!$A$2:$A$1201,0)))+1)</x:f>
        <x:v>744</x:v>
      </x:c>
      <x:c r="P5773" s="11" t="b">
        <x:f aca="0">INDEX(Device_Inventory!$K$2:$K$1201,MATCH(A5773,Device_Inventory!$A$2:$A$1201,0))&gt;B5773</x:f>
        <x:v>0</x:v>
      </x:c>
      <x:c r="Q5773" s="1" t="str">
        <x:f aca="0">IF(D5773&gt;O5773,"Fail: operating hours exceed in-service hours",IF(D5773+M5773&gt;O5773,"Fail: operating + unavailable hours exceed in-service hours",IF(P5773,"Partial month: within in-service hours","OK")))</x:f>
        <x:v>OK</x:v>
      </x:c>
    </x:row>
    <x:row r="5774" ht="15" hidden="0" customHeight="1">
      <x:c r="A5774" s="1" t="s">
        <x:v>1795</x:v>
      </x:c>
      <x:c r="B5774" s="14" t="n">
        <x:v>46174</x:v>
      </x:c>
      <x:c r="C5774" s="1" t="n">
        <x:v>74.6</x:v>
      </x:c>
      <x:c r="D5774" s="1" t="n">
        <x:v>433.8</x:v>
      </x:c>
      <x:c r="E5774" s="1" t="n">
        <x:v>27</x:v>
      </x:c>
      <x:c r="F5774" s="1" t="n">
        <x:v>2</x:v>
      </x:c>
      <x:c r="G5774" s="1" t="n">
        <x:v>41</x:v>
      </x:c>
      <x:c r="H5774" s="1" t="n">
        <x:v>0</x:v>
      </x:c>
      <x:c r="I5774" s="1" t="n">
        <x:v>6</x:v>
      </x:c>
      <x:c r="J5774" s="1" t="n">
        <x:v>0.4</x:v>
      </x:c>
      <x:c r="K5774" s="1" t="n">
        <x:v>2</x:v>
      </x:c>
      <x:c r="L5774" s="1" t="n">
        <x:v>92.9</x:v>
      </x:c>
      <x:c r="M5774" s="1" t="n">
        <x:v>10.4</x:v>
      </x:c>
      <x:c r="N5774" s="1" t="n">
        <x:v>13.8</x:v>
      </x:c>
      <x:c r="O5774" s="1" t="n">
        <x:f aca="0">24*MAX(0,EOMONTH(B5774,0)-MAX(B5774,INDEX(Device_Inventory!$K$2:$K$1201,MATCH(A5774,Device_Inventory!$A$2:$A$1201,0)))+1)</x:f>
        <x:v>720</x:v>
      </x:c>
      <x:c r="P5774" s="11" t="b">
        <x:f aca="0">INDEX(Device_Inventory!$K$2:$K$1201,MATCH(A5774,Device_Inventory!$A$2:$A$1201,0))&gt;B5774</x:f>
        <x:v>0</x:v>
      </x:c>
      <x:c r="Q5774" s="1" t="str">
        <x:f aca="0">IF(D5774&gt;O5774,"Fail: operating hours exceed in-service hours",IF(D5774+M5774&gt;O5774,"Fail: operating + unavailable hours exceed in-service hours",IF(P5774,"Partial month: within in-service hours","OK")))</x:f>
        <x:v>OK</x:v>
      </x:c>
    </x:row>
    <x:row r="5775" ht="15" hidden="0" customHeight="1">
      <x:c r="A5775" s="1" t="s">
        <x:v>1795</x:v>
      </x:c>
      <x:c r="B5775" s="14" t="n">
        <x:v>46204</x:v>
      </x:c>
      <x:c r="C5775" s="1" t="n">
        <x:v>77.9</x:v>
      </x:c>
      <x:c r="D5775" s="1" t="n">
        <x:v>523.1</x:v>
      </x:c>
      <x:c r="E5775" s="1" t="n">
        <x:v>30</x:v>
      </x:c>
      <x:c r="F5775" s="1" t="n">
        <x:v>1</x:v>
      </x:c>
      <x:c r="G5775" s="1" t="n">
        <x:v>57</x:v>
      </x:c>
      <x:c r="H5775" s="1" t="n">
        <x:v>0</x:v>
      </x:c>
      <x:c r="I5775" s="1" t="n">
        <x:v>3</x:v>
      </x:c>
      <x:c r="J5775" s="1" t="n">
        <x:v>0</x:v>
      </x:c>
      <x:c r="K5775" s="1" t="n">
        <x:v>2</x:v>
      </x:c>
      <x:c r="L5775" s="1" t="n">
        <x:v>91.6</x:v>
      </x:c>
      <x:c r="M5775" s="1" t="n">
        <x:v>0</x:v>
      </x:c>
      <x:c r="N5775" s="1" t="n">
        <x:v>9.8</x:v>
      </x:c>
      <x:c r="O5775" s="1" t="n">
        <x:f aca="0">24*MAX(0,EOMONTH(B5775,0)-MAX(B5775,INDEX(Device_Inventory!$K$2:$K$1201,MATCH(A5775,Device_Inventory!$A$2:$A$1201,0)))+1)</x:f>
        <x:v>744</x:v>
      </x:c>
      <x:c r="P5775" s="11" t="b">
        <x:f aca="0">INDEX(Device_Inventory!$K$2:$K$1201,MATCH(A5775,Device_Inventory!$A$2:$A$1201,0))&gt;B5775</x:f>
        <x:v>0</x:v>
      </x:c>
      <x:c r="Q5775" s="1" t="str">
        <x:f aca="0">IF(D5775&gt;O5775,"Fail: operating hours exceed in-service hours",IF(D5775+M5775&gt;O5775,"Fail: operating + unavailable hours exceed in-service hours",IF(P5775,"Partial month: within in-service hours","OK")))</x:f>
        <x:v>OK</x:v>
      </x:c>
    </x:row>
    <x:row r="5776" ht="15" hidden="0" customHeight="1">
      <x:c r="A5776" s="1" t="s">
        <x:v>1599</x:v>
      </x:c>
      <x:c r="B5776" s="14" t="n">
        <x:v>46054</x:v>
      </x:c>
      <x:c r="C5776" s="1" t="n">
        <x:v>71.6</x:v>
      </x:c>
      <x:c r="D5776" s="1" t="n">
        <x:v>412.2</x:v>
      </x:c>
      <x:c r="E5776" s="1" t="n">
        <x:v>19</x:v>
      </x:c>
      <x:c r="F5776" s="1" t="n">
        <x:v>0</x:v>
      </x:c>
      <x:c r="G5776" s="1" t="n">
        <x:v>42</x:v>
      </x:c>
      <x:c r="H5776" s="1" t="n">
        <x:v>1</x:v>
      </x:c>
      <x:c r="I5776" s="1" t="n">
        <x:v>3</x:v>
      </x:c>
      <x:c r="J5776" s="1" t="n">
        <x:v>0.14</x:v>
      </x:c>
      <x:c r="K5776" s="1" t="n">
        <x:v>1</x:v>
      </x:c>
      <x:c r="L5776" s="1" t="n">
        <x:v>95.2</x:v>
      </x:c>
      <x:c r="M5776" s="1" t="n">
        <x:v>3.9</x:v>
      </x:c>
      <x:c r="N5776" s="1" t="n">
        <x:v>9.5</x:v>
      </x:c>
      <x:c r="O5776" s="1" t="n">
        <x:f aca="0">24*MAX(0,EOMONTH(B5776,0)-MAX(B5776,INDEX(Device_Inventory!$K$2:$K$1201,MATCH(A5776,Device_Inventory!$A$2:$A$1201,0)))+1)</x:f>
        <x:v>672</x:v>
      </x:c>
      <x:c r="P5776" s="11" t="b">
        <x:f aca="0">INDEX(Device_Inventory!$K$2:$K$1201,MATCH(A5776,Device_Inventory!$A$2:$A$1201,0))&gt;B5776</x:f>
        <x:v>0</x:v>
      </x:c>
      <x:c r="Q5776" s="1" t="str">
        <x:f aca="0">IF(D5776&gt;O5776,"Fail: operating hours exceed in-service hours",IF(D5776+M5776&gt;O5776,"Fail: operating + unavailable hours exceed in-service hours",IF(P5776,"Partial month: within in-service hours","OK")))</x:f>
        <x:v>OK</x:v>
      </x:c>
    </x:row>
    <x:row r="5777" ht="15" hidden="0" customHeight="1">
      <x:c r="A5777" s="1" t="s">
        <x:v>1599</x:v>
      </x:c>
      <x:c r="B5777" s="14" t="n">
        <x:v>46082</x:v>
      </x:c>
      <x:c r="C5777" s="1" t="n">
        <x:v>67.3</x:v>
      </x:c>
      <x:c r="D5777" s="1" t="n">
        <x:v>397.4</x:v>
      </x:c>
      <x:c r="E5777" s="1" t="n">
        <x:v>32</x:v>
      </x:c>
      <x:c r="F5777" s="1" t="n">
        <x:v>0</x:v>
      </x:c>
      <x:c r="G5777" s="1" t="n">
        <x:v>38</x:v>
      </x:c>
      <x:c r="H5777" s="1" t="n">
        <x:v>0</x:v>
      </x:c>
      <x:c r="I5777" s="1" t="n">
        <x:v>2</x:v>
      </x:c>
      <x:c r="J5777" s="1" t="n">
        <x:v>0.85</x:v>
      </x:c>
      <x:c r="K5777" s="1" t="n">
        <x:v>0</x:v>
      </x:c>
      <x:c r="L5777" s="1" t="n">
        <x:v>92.6</x:v>
      </x:c>
      <x:c r="M5777" s="1" t="n">
        <x:v>2.2</x:v>
      </x:c>
      <x:c r="N5777" s="1" t="n">
        <x:v>7.9</x:v>
      </x:c>
      <x:c r="O5777" s="1" t="n">
        <x:f aca="0">24*MAX(0,EOMONTH(B5777,0)-MAX(B5777,INDEX(Device_Inventory!$K$2:$K$1201,MATCH(A5777,Device_Inventory!$A$2:$A$1201,0)))+1)</x:f>
        <x:v>744</x:v>
      </x:c>
      <x:c r="P5777" s="11" t="b">
        <x:f aca="0">INDEX(Device_Inventory!$K$2:$K$1201,MATCH(A5777,Device_Inventory!$A$2:$A$1201,0))&gt;B5777</x:f>
        <x:v>0</x:v>
      </x:c>
      <x:c r="Q5777" s="1" t="str">
        <x:f aca="0">IF(D5777&gt;O5777,"Fail: operating hours exceed in-service hours",IF(D5777+M5777&gt;O5777,"Fail: operating + unavailable hours exceed in-service hours",IF(P5777,"Partial month: within in-service hours","OK")))</x:f>
        <x:v>OK</x:v>
      </x:c>
    </x:row>
    <x:row r="5778" ht="15" hidden="0" customHeight="1">
      <x:c r="A5778" s="1" t="s">
        <x:v>1599</x:v>
      </x:c>
      <x:c r="B5778" s="14" t="n">
        <x:v>46113</x:v>
      </x:c>
      <x:c r="C5778" s="1" t="n">
        <x:v>49.6</x:v>
      </x:c>
      <x:c r="D5778" s="1" t="n">
        <x:v>333.1</x:v>
      </x:c>
      <x:c r="E5778" s="1" t="n">
        <x:v>16</x:v>
      </x:c>
      <x:c r="F5778" s="1" t="n">
        <x:v>1</x:v>
      </x:c>
      <x:c r="G5778" s="1" t="n">
        <x:v>45</x:v>
      </x:c>
      <x:c r="H5778" s="1" t="n">
        <x:v>2</x:v>
      </x:c>
      <x:c r="I5778" s="1" t="n">
        <x:v>1</x:v>
      </x:c>
      <x:c r="J5778" s="1" t="n">
        <x:v>0.73</x:v>
      </x:c>
      <x:c r="K5778" s="1" t="n">
        <x:v>0</x:v>
      </x:c>
      <x:c r="L5778" s="1" t="n">
        <x:v>95.8</x:v>
      </x:c>
      <x:c r="M5778" s="1" t="n">
        <x:v>1</x:v>
      </x:c>
      <x:c r="N5778" s="1" t="n">
        <x:v>5.7</x:v>
      </x:c>
      <x:c r="O5778" s="1" t="n">
        <x:f aca="0">24*MAX(0,EOMONTH(B5778,0)-MAX(B5778,INDEX(Device_Inventory!$K$2:$K$1201,MATCH(A5778,Device_Inventory!$A$2:$A$1201,0)))+1)</x:f>
        <x:v>720</x:v>
      </x:c>
      <x:c r="P5778" s="11" t="b">
        <x:f aca="0">INDEX(Device_Inventory!$K$2:$K$1201,MATCH(A5778,Device_Inventory!$A$2:$A$1201,0))&gt;B5778</x:f>
        <x:v>0</x:v>
      </x:c>
      <x:c r="Q5778" s="1" t="str">
        <x:f aca="0">IF(D5778&gt;O5778,"Fail: operating hours exceed in-service hours",IF(D5778+M5778&gt;O5778,"Fail: operating + unavailable hours exceed in-service hours",IF(P5778,"Partial month: within in-service hours","OK")))</x:f>
        <x:v>OK</x:v>
      </x:c>
    </x:row>
    <x:row r="5779" ht="15" hidden="0" customHeight="1">
      <x:c r="A5779" s="1" t="s">
        <x:v>1599</x:v>
      </x:c>
      <x:c r="B5779" s="14" t="n">
        <x:v>46143</x:v>
      </x:c>
      <x:c r="C5779" s="1" t="n">
        <x:v>37.6</x:v>
      </x:c>
      <x:c r="D5779" s="1" t="n">
        <x:v>266.8</x:v>
      </x:c>
      <x:c r="E5779" s="1" t="n">
        <x:v>6</x:v>
      </x:c>
      <x:c r="F5779" s="1" t="n">
        <x:v>0</x:v>
      </x:c>
      <x:c r="G5779" s="1" t="n">
        <x:v>38</x:v>
      </x:c>
      <x:c r="H5779" s="1" t="n">
        <x:v>0</x:v>
      </x:c>
      <x:c r="I5779" s="1" t="n">
        <x:v>0</x:v>
      </x:c>
      <x:c r="J5779" s="1" t="n">
        <x:v>0.22</x:v>
      </x:c>
      <x:c r="K5779" s="1" t="n">
        <x:v>0</x:v>
      </x:c>
      <x:c r="L5779" s="1" t="n">
        <x:v>92.6</x:v>
      </x:c>
      <x:c r="M5779" s="1" t="n">
        <x:v>10.4</x:v>
      </x:c>
      <x:c r="N5779" s="1" t="n">
        <x:v>5.2</x:v>
      </x:c>
      <x:c r="O5779" s="1" t="n">
        <x:f aca="0">24*MAX(0,EOMONTH(B5779,0)-MAX(B5779,INDEX(Device_Inventory!$K$2:$K$1201,MATCH(A5779,Device_Inventory!$A$2:$A$1201,0)))+1)</x:f>
        <x:v>744</x:v>
      </x:c>
      <x:c r="P5779" s="11" t="b">
        <x:f aca="0">INDEX(Device_Inventory!$K$2:$K$1201,MATCH(A5779,Device_Inventory!$A$2:$A$1201,0))&gt;B5779</x:f>
        <x:v>0</x:v>
      </x:c>
      <x:c r="Q5779" s="1" t="str">
        <x:f aca="0">IF(D5779&gt;O5779,"Fail: operating hours exceed in-service hours",IF(D5779+M5779&gt;O5779,"Fail: operating + unavailable hours exceed in-service hours",IF(P5779,"Partial month: within in-service hours","OK")))</x:f>
        <x:v>OK</x:v>
      </x:c>
    </x:row>
    <x:row r="5780" ht="15" hidden="0" customHeight="1">
      <x:c r="A5780" s="1" t="s">
        <x:v>1599</x:v>
      </x:c>
      <x:c r="B5780" s="14" t="n">
        <x:v>46174</x:v>
      </x:c>
      <x:c r="C5780" s="1" t="n">
        <x:v>61.1</x:v>
      </x:c>
      <x:c r="D5780" s="1" t="n">
        <x:v>426.3</x:v>
      </x:c>
      <x:c r="E5780" s="1" t="n">
        <x:v>14</x:v>
      </x:c>
      <x:c r="F5780" s="1" t="n">
        <x:v>2</x:v>
      </x:c>
      <x:c r="G5780" s="1" t="n">
        <x:v>44</x:v>
      </x:c>
      <x:c r="H5780" s="1" t="n">
        <x:v>1</x:v>
      </x:c>
      <x:c r="I5780" s="1" t="n">
        <x:v>2</x:v>
      </x:c>
      <x:c r="J5780" s="1" t="n">
        <x:v>0.47</x:v>
      </x:c>
      <x:c r="K5780" s="1" t="n">
        <x:v>0</x:v>
      </x:c>
      <x:c r="L5780" s="1" t="n">
        <x:v>97.5</x:v>
      </x:c>
      <x:c r="M5780" s="1" t="n">
        <x:v>0.6</x:v>
      </x:c>
      <x:c r="N5780" s="1" t="n">
        <x:v>9.9</x:v>
      </x:c>
      <x:c r="O5780" s="1" t="n">
        <x:f aca="0">24*MAX(0,EOMONTH(B5780,0)-MAX(B5780,INDEX(Device_Inventory!$K$2:$K$1201,MATCH(A5780,Device_Inventory!$A$2:$A$1201,0)))+1)</x:f>
        <x:v>720</x:v>
      </x:c>
      <x:c r="P5780" s="11" t="b">
        <x:f aca="0">INDEX(Device_Inventory!$K$2:$K$1201,MATCH(A5780,Device_Inventory!$A$2:$A$1201,0))&gt;B5780</x:f>
        <x:v>0</x:v>
      </x:c>
      <x:c r="Q5780" s="1" t="str">
        <x:f aca="0">IF(D5780&gt;O5780,"Fail: operating hours exceed in-service hours",IF(D5780+M5780&gt;O5780,"Fail: operating + unavailable hours exceed in-service hours",IF(P5780,"Partial month: within in-service hours","OK")))</x:f>
        <x:v>OK</x:v>
      </x:c>
    </x:row>
    <x:row r="5781" ht="15" hidden="0" customHeight="1">
      <x:c r="A5781" s="1" t="s">
        <x:v>1599</x:v>
      </x:c>
      <x:c r="B5781" s="14" t="n">
        <x:v>46204</x:v>
      </x:c>
      <x:c r="C5781" s="1" t="n">
        <x:v>35.1</x:v>
      </x:c>
      <x:c r="D5781" s="1" t="n">
        <x:v>231.6</x:v>
      </x:c>
      <x:c r="E5781" s="1" t="n">
        <x:v>17</x:v>
      </x:c>
      <x:c r="F5781" s="1" t="n">
        <x:v>3</x:v>
      </x:c>
      <x:c r="G5781" s="1" t="n">
        <x:v>28</x:v>
      </x:c>
      <x:c r="H5781" s="1" t="n">
        <x:v>1</x:v>
      </x:c>
      <x:c r="I5781" s="1" t="n">
        <x:v>2</x:v>
      </x:c>
      <x:c r="J5781" s="1" t="n">
        <x:v>0.19</x:v>
      </x:c>
      <x:c r="K5781" s="1" t="n">
        <x:v>1</x:v>
      </x:c>
      <x:c r="L5781" s="1" t="n">
        <x:v>97.2</x:v>
      </x:c>
      <x:c r="M5781" s="1" t="n">
        <x:v>0</x:v>
      </x:c>
      <x:c r="N5781" s="1" t="n">
        <x:v>6.9</x:v>
      </x:c>
      <x:c r="O5781" s="1" t="n">
        <x:f aca="0">24*MAX(0,EOMONTH(B5781,0)-MAX(B5781,INDEX(Device_Inventory!$K$2:$K$1201,MATCH(A5781,Device_Inventory!$A$2:$A$1201,0)))+1)</x:f>
        <x:v>744</x:v>
      </x:c>
      <x:c r="P5781" s="11" t="b">
        <x:f aca="0">INDEX(Device_Inventory!$K$2:$K$1201,MATCH(A5781,Device_Inventory!$A$2:$A$1201,0))&gt;B5781</x:f>
        <x:v>0</x:v>
      </x:c>
      <x:c r="Q5781" s="1" t="str">
        <x:f aca="0">IF(D5781&gt;O5781,"Fail: operating hours exceed in-service hours",IF(D5781+M5781&gt;O5781,"Fail: operating + unavailable hours exceed in-service hours",IF(P5781,"Partial month: within in-service hours","OK")))</x:f>
        <x:v>OK</x:v>
      </x:c>
    </x:row>
    <x:row r="5782" ht="15" hidden="0" customHeight="1">
      <x:c r="A5782" s="1" t="s">
        <x:v>4413</x:v>
      </x:c>
      <x:c r="B5782" s="14" t="n">
        <x:v>46054</x:v>
      </x:c>
      <x:c r="C5782" s="1" t="n">
        <x:v>73.6</x:v>
      </x:c>
      <x:c r="D5782" s="1" t="n">
        <x:v>473.2</x:v>
      </x:c>
      <x:c r="E5782" s="1" t="n">
        <x:v>34</x:v>
      </x:c>
      <x:c r="F5782" s="1" t="n">
        <x:v>7</x:v>
      </x:c>
      <x:c r="G5782" s="1" t="n">
        <x:v>33</x:v>
      </x:c>
      <x:c r="H5782" s="1" t="n">
        <x:v>3</x:v>
      </x:c>
      <x:c r="I5782" s="1" t="n">
        <x:v>2</x:v>
      </x:c>
      <x:c r="J5782" s="1" t="n">
        <x:v>1.41</x:v>
      </x:c>
      <x:c r="K5782" s="1" t="n">
        <x:v>2</x:v>
      </x:c>
      <x:c r="L5782" s="1" t="n">
        <x:v>97.8</x:v>
      </x:c>
      <x:c r="M5782" s="1" t="n">
        <x:v>15</x:v>
      </x:c>
      <x:c r="N5782" s="1" t="n">
        <x:v>6.3</x:v>
      </x:c>
      <x:c r="O5782" s="1" t="n">
        <x:f aca="0">24*MAX(0,EOMONTH(B5782,0)-MAX(B5782,INDEX(Device_Inventory!$K$2:$K$1201,MATCH(A5782,Device_Inventory!$A$2:$A$1201,0)))+1)</x:f>
        <x:v>672</x:v>
      </x:c>
      <x:c r="P5782" s="11" t="b">
        <x:f aca="0">INDEX(Device_Inventory!$K$2:$K$1201,MATCH(A5782,Device_Inventory!$A$2:$A$1201,0))&gt;B5782</x:f>
        <x:v>0</x:v>
      </x:c>
      <x:c r="Q5782" s="1" t="str">
        <x:f aca="0">IF(D5782&gt;O5782,"Fail: operating hours exceed in-service hours",IF(D5782+M5782&gt;O5782,"Fail: operating + unavailable hours exceed in-service hours",IF(P5782,"Partial month: within in-service hours","OK")))</x:f>
        <x:v>OK</x:v>
      </x:c>
    </x:row>
    <x:row r="5783" ht="15" hidden="0" customHeight="1">
      <x:c r="A5783" s="1" t="s">
        <x:v>4413</x:v>
      </x:c>
      <x:c r="B5783" s="14" t="n">
        <x:v>46082</x:v>
      </x:c>
      <x:c r="C5783" s="1" t="n">
        <x:v>84.4</x:v>
      </x:c>
      <x:c r="D5783" s="1" t="n">
        <x:v>529.8</x:v>
      </x:c>
      <x:c r="E5783" s="1" t="n">
        <x:v>42</x:v>
      </x:c>
      <x:c r="F5783" s="1" t="n">
        <x:v>1</x:v>
      </x:c>
      <x:c r="G5783" s="1" t="n">
        <x:v>34</x:v>
      </x:c>
      <x:c r="H5783" s="1" t="n">
        <x:v>4</x:v>
      </x:c>
      <x:c r="I5783" s="1" t="n">
        <x:v>4</x:v>
      </x:c>
      <x:c r="J5783" s="1" t="n">
        <x:v>1.9</x:v>
      </x:c>
      <x:c r="K5783" s="1" t="n">
        <x:v>0</x:v>
      </x:c>
      <x:c r="L5783" s="1" t="n">
        <x:v>92.9</x:v>
      </x:c>
      <x:c r="M5783" s="1" t="n">
        <x:v>10.5</x:v>
      </x:c>
      <x:c r="N5783" s="1" t="n">
        <x:v>22.4</x:v>
      </x:c>
      <x:c r="O5783" s="1" t="n">
        <x:f aca="0">24*MAX(0,EOMONTH(B5783,0)-MAX(B5783,INDEX(Device_Inventory!$K$2:$K$1201,MATCH(A5783,Device_Inventory!$A$2:$A$1201,0)))+1)</x:f>
        <x:v>744</x:v>
      </x:c>
      <x:c r="P5783" s="11" t="b">
        <x:f aca="0">INDEX(Device_Inventory!$K$2:$K$1201,MATCH(A5783,Device_Inventory!$A$2:$A$1201,0))&gt;B5783</x:f>
        <x:v>0</x:v>
      </x:c>
      <x:c r="Q5783" s="1" t="str">
        <x:f aca="0">IF(D5783&gt;O5783,"Fail: operating hours exceed in-service hours",IF(D5783+M5783&gt;O5783,"Fail: operating + unavailable hours exceed in-service hours",IF(P5783,"Partial month: within in-service hours","OK")))</x:f>
        <x:v>OK</x:v>
      </x:c>
    </x:row>
    <x:row r="5784" ht="15" hidden="0" customHeight="1">
      <x:c r="A5784" s="1" t="s">
        <x:v>4413</x:v>
      </x:c>
      <x:c r="B5784" s="14" t="n">
        <x:v>46113</x:v>
      </x:c>
      <x:c r="C5784" s="1" t="n">
        <x:v>68.9</x:v>
      </x:c>
      <x:c r="D5784" s="1" t="n">
        <x:v>435.4</x:v>
      </x:c>
      <x:c r="E5784" s="1" t="n">
        <x:v>39</x:v>
      </x:c>
      <x:c r="F5784" s="1" t="n">
        <x:v>5</x:v>
      </x:c>
      <x:c r="G5784" s="1" t="n">
        <x:v>35</x:v>
      </x:c>
      <x:c r="H5784" s="1" t="n">
        <x:v>3</x:v>
      </x:c>
      <x:c r="I5784" s="1" t="n">
        <x:v>4</x:v>
      </x:c>
      <x:c r="J5784" s="1" t="n">
        <x:v>2.19</x:v>
      </x:c>
      <x:c r="K5784" s="1" t="n">
        <x:v>2</x:v>
      </x:c>
      <x:c r="L5784" s="1" t="n">
        <x:v>95.4</x:v>
      </x:c>
      <x:c r="M5784" s="1" t="n">
        <x:v>3.9</x:v>
      </x:c>
      <x:c r="N5784" s="1" t="n">
        <x:v>14</x:v>
      </x:c>
      <x:c r="O5784" s="1" t="n">
        <x:f aca="0">24*MAX(0,EOMONTH(B5784,0)-MAX(B5784,INDEX(Device_Inventory!$K$2:$K$1201,MATCH(A5784,Device_Inventory!$A$2:$A$1201,0)))+1)</x:f>
        <x:v>720</x:v>
      </x:c>
      <x:c r="P5784" s="11" t="b">
        <x:f aca="0">INDEX(Device_Inventory!$K$2:$K$1201,MATCH(A5784,Device_Inventory!$A$2:$A$1201,0))&gt;B5784</x:f>
        <x:v>0</x:v>
      </x:c>
      <x:c r="Q5784" s="1" t="str">
        <x:f aca="0">IF(D5784&gt;O5784,"Fail: operating hours exceed in-service hours",IF(D5784+M5784&gt;O5784,"Fail: operating + unavailable hours exceed in-service hours",IF(P5784,"Partial month: within in-service hours","OK")))</x:f>
        <x:v>OK</x:v>
      </x:c>
    </x:row>
    <x:row r="5785" ht="15" hidden="0" customHeight="1">
      <x:c r="A5785" s="1" t="s">
        <x:v>4413</x:v>
      </x:c>
      <x:c r="B5785" s="14" t="n">
        <x:v>46143</x:v>
      </x:c>
      <x:c r="C5785" s="1" t="n">
        <x:v>68.6</x:v>
      </x:c>
      <x:c r="D5785" s="1" t="n">
        <x:v>476.1</x:v>
      </x:c>
      <x:c r="E5785" s="1" t="n">
        <x:v>35</x:v>
      </x:c>
      <x:c r="F5785" s="1" t="n">
        <x:v>4</x:v>
      </x:c>
      <x:c r="G5785" s="1" t="n">
        <x:v>34</x:v>
      </x:c>
      <x:c r="H5785" s="1" t="n">
        <x:v>1</x:v>
      </x:c>
      <x:c r="I5785" s="1" t="n">
        <x:v>3</x:v>
      </x:c>
      <x:c r="J5785" s="1" t="n">
        <x:v>2.8</x:v>
      </x:c>
      <x:c r="K5785" s="1" t="n">
        <x:v>2</x:v>
      </x:c>
      <x:c r="L5785" s="1" t="n">
        <x:v>96</x:v>
      </x:c>
      <x:c r="M5785" s="1" t="n">
        <x:v>14.2</x:v>
      </x:c>
      <x:c r="N5785" s="1" t="n">
        <x:v>7.4</x:v>
      </x:c>
      <x:c r="O5785" s="1" t="n">
        <x:f aca="0">24*MAX(0,EOMONTH(B5785,0)-MAX(B5785,INDEX(Device_Inventory!$K$2:$K$1201,MATCH(A5785,Device_Inventory!$A$2:$A$1201,0)))+1)</x:f>
        <x:v>744</x:v>
      </x:c>
      <x:c r="P5785" s="11" t="b">
        <x:f aca="0">INDEX(Device_Inventory!$K$2:$K$1201,MATCH(A5785,Device_Inventory!$A$2:$A$1201,0))&gt;B5785</x:f>
        <x:v>0</x:v>
      </x:c>
      <x:c r="Q5785" s="1" t="str">
        <x:f aca="0">IF(D5785&gt;O5785,"Fail: operating hours exceed in-service hours",IF(D5785+M5785&gt;O5785,"Fail: operating + unavailable hours exceed in-service hours",IF(P5785,"Partial month: within in-service hours","OK")))</x:f>
        <x:v>OK</x:v>
      </x:c>
    </x:row>
    <x:row r="5786" ht="15" hidden="0" customHeight="1">
      <x:c r="A5786" s="1" t="s">
        <x:v>4413</x:v>
      </x:c>
      <x:c r="B5786" s="14" t="n">
        <x:v>46174</x:v>
      </x:c>
      <x:c r="C5786" s="1" t="n">
        <x:v>47.9</x:v>
      </x:c>
      <x:c r="D5786" s="1" t="n">
        <x:v>338.5</x:v>
      </x:c>
      <x:c r="E5786" s="1" t="n">
        <x:v>40</x:v>
      </x:c>
      <x:c r="F5786" s="1" t="n">
        <x:v>2</x:v>
      </x:c>
      <x:c r="G5786" s="1" t="n">
        <x:v>42</x:v>
      </x:c>
      <x:c r="H5786" s="1" t="n">
        <x:v>2</x:v>
      </x:c>
      <x:c r="I5786" s="1" t="n">
        <x:v>1</x:v>
      </x:c>
      <x:c r="J5786" s="1" t="n">
        <x:v>2.14</x:v>
      </x:c>
      <x:c r="K5786" s="1" t="n">
        <x:v>3</x:v>
      </x:c>
      <x:c r="L5786" s="1" t="n">
        <x:v>99.5</x:v>
      </x:c>
      <x:c r="M5786" s="1" t="n">
        <x:v>16.1</x:v>
      </x:c>
      <x:c r="N5786" s="1" t="n">
        <x:v>13</x:v>
      </x:c>
      <x:c r="O5786" s="1" t="n">
        <x:f aca="0">24*MAX(0,EOMONTH(B5786,0)-MAX(B5786,INDEX(Device_Inventory!$K$2:$K$1201,MATCH(A5786,Device_Inventory!$A$2:$A$1201,0)))+1)</x:f>
        <x:v>720</x:v>
      </x:c>
      <x:c r="P5786" s="11" t="b">
        <x:f aca="0">INDEX(Device_Inventory!$K$2:$K$1201,MATCH(A5786,Device_Inventory!$A$2:$A$1201,0))&gt;B5786</x:f>
        <x:v>0</x:v>
      </x:c>
      <x:c r="Q5786" s="1" t="str">
        <x:f aca="0">IF(D5786&gt;O5786,"Fail: operating hours exceed in-service hours",IF(D5786+M5786&gt;O5786,"Fail: operating + unavailable hours exceed in-service hours",IF(P5786,"Partial month: within in-service hours","OK")))</x:f>
        <x:v>OK</x:v>
      </x:c>
    </x:row>
    <x:row r="5787" ht="15" hidden="0" customHeight="1">
      <x:c r="A5787" s="1" t="s">
        <x:v>4413</x:v>
      </x:c>
      <x:c r="B5787" s="14" t="n">
        <x:v>46204</x:v>
      </x:c>
      <x:c r="C5787" s="1" t="n">
        <x:v>65.7</x:v>
      </x:c>
      <x:c r="D5787" s="1" t="n">
        <x:v>407.1</x:v>
      </x:c>
      <x:c r="E5787" s="1" t="n">
        <x:v>32</x:v>
      </x:c>
      <x:c r="F5787" s="1" t="n">
        <x:v>6</x:v>
      </x:c>
      <x:c r="G5787" s="1" t="n">
        <x:v>32</x:v>
      </x:c>
      <x:c r="H5787" s="1" t="n">
        <x:v>3</x:v>
      </x:c>
      <x:c r="I5787" s="1" t="n">
        <x:v>4</x:v>
      </x:c>
      <x:c r="J5787" s="1" t="n">
        <x:v>2.09</x:v>
      </x:c>
      <x:c r="K5787" s="1" t="n">
        <x:v>2</x:v>
      </x:c>
      <x:c r="L5787" s="1" t="n">
        <x:v>94.7</x:v>
      </x:c>
      <x:c r="M5787" s="1" t="n">
        <x:v>11.6</x:v>
      </x:c>
      <x:c r="N5787" s="1" t="n">
        <x:v>12.9</x:v>
      </x:c>
      <x:c r="O5787" s="1" t="n">
        <x:f aca="0">24*MAX(0,EOMONTH(B5787,0)-MAX(B5787,INDEX(Device_Inventory!$K$2:$K$1201,MATCH(A5787,Device_Inventory!$A$2:$A$1201,0)))+1)</x:f>
        <x:v>744</x:v>
      </x:c>
      <x:c r="P5787" s="11" t="b">
        <x:f aca="0">INDEX(Device_Inventory!$K$2:$K$1201,MATCH(A5787,Device_Inventory!$A$2:$A$1201,0))&gt;B5787</x:f>
        <x:v>0</x:v>
      </x:c>
      <x:c r="Q5787" s="1" t="str">
        <x:f aca="0">IF(D5787&gt;O5787,"Fail: operating hours exceed in-service hours",IF(D5787+M5787&gt;O5787,"Fail: operating + unavailable hours exceed in-service hours",IF(P5787,"Partial month: within in-service hours","OK")))</x:f>
        <x:v>OK</x:v>
      </x:c>
    </x:row>
    <x:row r="5788" ht="15" hidden="0" customHeight="1">
      <x:c r="A5788" s="1" t="s">
        <x:v>4416</x:v>
      </x:c>
      <x:c r="B5788" s="14" t="n">
        <x:v>46054</x:v>
      </x:c>
      <x:c r="C5788" s="1" t="n">
        <x:v>45.6</x:v>
      </x:c>
      <x:c r="D5788" s="1" t="n">
        <x:v>280.7</x:v>
      </x:c>
      <x:c r="E5788" s="1" t="n">
        <x:v>10</x:v>
      </x:c>
      <x:c r="F5788" s="1" t="n">
        <x:v>1</x:v>
      </x:c>
      <x:c r="G5788" s="1" t="n">
        <x:v>26</x:v>
      </x:c>
      <x:c r="H5788" s="1" t="n">
        <x:v>1</x:v>
      </x:c>
      <x:c r="I5788" s="1" t="n">
        <x:v>2</x:v>
      </x:c>
      <x:c r="J5788" s="1" t="n">
        <x:v>0.52</x:v>
      </x:c>
      <x:c r="K5788" s="1" t="n">
        <x:v>1</x:v>
      </x:c>
      <x:c r="L5788" s="1" t="n">
        <x:v>94.7</x:v>
      </x:c>
      <x:c r="M5788" s="1" t="n">
        <x:v>6.4</x:v>
      </x:c>
      <x:c r="N5788" s="1" t="n">
        <x:v>6.4</x:v>
      </x:c>
      <x:c r="O5788" s="1" t="n">
        <x:f aca="0">24*MAX(0,EOMONTH(B5788,0)-MAX(B5788,INDEX(Device_Inventory!$K$2:$K$1201,MATCH(A5788,Device_Inventory!$A$2:$A$1201,0)))+1)</x:f>
        <x:v>672</x:v>
      </x:c>
      <x:c r="P5788" s="11" t="b">
        <x:f aca="0">INDEX(Device_Inventory!$K$2:$K$1201,MATCH(A5788,Device_Inventory!$A$2:$A$1201,0))&gt;B5788</x:f>
        <x:v>0</x:v>
      </x:c>
      <x:c r="Q5788" s="1" t="str">
        <x:f aca="0">IF(D5788&gt;O5788,"Fail: operating hours exceed in-service hours",IF(D5788+M5788&gt;O5788,"Fail: operating + unavailable hours exceed in-service hours",IF(P5788,"Partial month: within in-service hours","OK")))</x:f>
        <x:v>OK</x:v>
      </x:c>
    </x:row>
    <x:row r="5789" ht="15" hidden="0" customHeight="1">
      <x:c r="A5789" s="1" t="s">
        <x:v>4416</x:v>
      </x:c>
      <x:c r="B5789" s="14" t="n">
        <x:v>46082</x:v>
      </x:c>
      <x:c r="C5789" s="1" t="n">
        <x:v>45.6</x:v>
      </x:c>
      <x:c r="D5789" s="1" t="n">
        <x:v>291.2</x:v>
      </x:c>
      <x:c r="E5789" s="1" t="n">
        <x:v>17</x:v>
      </x:c>
      <x:c r="F5789" s="1" t="n">
        <x:v>0</x:v>
      </x:c>
      <x:c r="G5789" s="1" t="n">
        <x:v>28</x:v>
      </x:c>
      <x:c r="H5789" s="1" t="n">
        <x:v>0</x:v>
      </x:c>
      <x:c r="I5789" s="1" t="n">
        <x:v>1</x:v>
      </x:c>
      <x:c r="J5789" s="1" t="n">
        <x:v>0.49</x:v>
      </x:c>
      <x:c r="K5789" s="1" t="n">
        <x:v>0</x:v>
      </x:c>
      <x:c r="L5789" s="1" t="n">
        <x:v>95.6</x:v>
      </x:c>
      <x:c r="M5789" s="1" t="n">
        <x:v>10.2</x:v>
      </x:c>
      <x:c r="N5789" s="1" t="n">
        <x:v>5.3</x:v>
      </x:c>
      <x:c r="O5789" s="1" t="n">
        <x:f aca="0">24*MAX(0,EOMONTH(B5789,0)-MAX(B5789,INDEX(Device_Inventory!$K$2:$K$1201,MATCH(A5789,Device_Inventory!$A$2:$A$1201,0)))+1)</x:f>
        <x:v>744</x:v>
      </x:c>
      <x:c r="P5789" s="11" t="b">
        <x:f aca="0">INDEX(Device_Inventory!$K$2:$K$1201,MATCH(A5789,Device_Inventory!$A$2:$A$1201,0))&gt;B5789</x:f>
        <x:v>0</x:v>
      </x:c>
      <x:c r="Q5789" s="1" t="str">
        <x:f aca="0">IF(D5789&gt;O5789,"Fail: operating hours exceed in-service hours",IF(D5789+M5789&gt;O5789,"Fail: operating + unavailable hours exceed in-service hours",IF(P5789,"Partial month: within in-service hours","OK")))</x:f>
        <x:v>OK</x:v>
      </x:c>
    </x:row>
    <x:row r="5790" ht="15" hidden="0" customHeight="1">
      <x:c r="A5790" s="1" t="s">
        <x:v>4416</x:v>
      </x:c>
      <x:c r="B5790" s="14" t="n">
        <x:v>46113</x:v>
      </x:c>
      <x:c r="C5790" s="1" t="n">
        <x:v>52.9</x:v>
      </x:c>
      <x:c r="D5790" s="1" t="n">
        <x:v>362.7</x:v>
      </x:c>
      <x:c r="E5790" s="1" t="n">
        <x:v>23</x:v>
      </x:c>
      <x:c r="F5790" s="1" t="n">
        <x:v>0</x:v>
      </x:c>
      <x:c r="G5790" s="1" t="n">
        <x:v>45</x:v>
      </x:c>
      <x:c r="H5790" s="1" t="n">
        <x:v>0</x:v>
      </x:c>
      <x:c r="I5790" s="1" t="n">
        <x:v>5</x:v>
      </x:c>
      <x:c r="J5790" s="1" t="n">
        <x:v>0.36</x:v>
      </x:c>
      <x:c r="K5790" s="1" t="n">
        <x:v>0</x:v>
      </x:c>
      <x:c r="L5790" s="1" t="n">
        <x:v>95.7</x:v>
      </x:c>
      <x:c r="M5790" s="1" t="n">
        <x:v>0</x:v>
      </x:c>
      <x:c r="N5790" s="1" t="n">
        <x:v>14.2</x:v>
      </x:c>
      <x:c r="O5790" s="1" t="n">
        <x:f aca="0">24*MAX(0,EOMONTH(B5790,0)-MAX(B5790,INDEX(Device_Inventory!$K$2:$K$1201,MATCH(A5790,Device_Inventory!$A$2:$A$1201,0)))+1)</x:f>
        <x:v>720</x:v>
      </x:c>
      <x:c r="P5790" s="11" t="b">
        <x:f aca="0">INDEX(Device_Inventory!$K$2:$K$1201,MATCH(A5790,Device_Inventory!$A$2:$A$1201,0))&gt;B5790</x:f>
        <x:v>0</x:v>
      </x:c>
      <x:c r="Q5790" s="1" t="str">
        <x:f aca="0">IF(D5790&gt;O5790,"Fail: operating hours exceed in-service hours",IF(D5790+M5790&gt;O5790,"Fail: operating + unavailable hours exceed in-service hours",IF(P5790,"Partial month: within in-service hours","OK")))</x:f>
        <x:v>OK</x:v>
      </x:c>
    </x:row>
    <x:row r="5791" ht="15" hidden="0" customHeight="1">
      <x:c r="A5791" s="1" t="s">
        <x:v>4416</x:v>
      </x:c>
      <x:c r="B5791" s="14" t="n">
        <x:v>46143</x:v>
      </x:c>
      <x:c r="C5791" s="1" t="n">
        <x:v>34.2</x:v>
      </x:c>
      <x:c r="D5791" s="1" t="n">
        <x:v>229.3</x:v>
      </x:c>
      <x:c r="E5791" s="1" t="n">
        <x:v>7</x:v>
      </x:c>
      <x:c r="F5791" s="1" t="n">
        <x:v>0</x:v>
      </x:c>
      <x:c r="G5791" s="1" t="n">
        <x:v>36</x:v>
      </x:c>
      <x:c r="H5791" s="1" t="n">
        <x:v>0</x:v>
      </x:c>
      <x:c r="I5791" s="1" t="n">
        <x:v>1</x:v>
      </x:c>
      <x:c r="J5791" s="1" t="n">
        <x:v>0.77</x:v>
      </x:c>
      <x:c r="K5791" s="1" t="n">
        <x:v>1</x:v>
      </x:c>
      <x:c r="L5791" s="1" t="n">
        <x:v>98.4</x:v>
      </x:c>
      <x:c r="M5791" s="1" t="n">
        <x:v>7.1</x:v>
      </x:c>
      <x:c r="N5791" s="1" t="n">
        <x:v>7.1</x:v>
      </x:c>
      <x:c r="O5791" s="1" t="n">
        <x:f aca="0">24*MAX(0,EOMONTH(B5791,0)-MAX(B5791,INDEX(Device_Inventory!$K$2:$K$1201,MATCH(A5791,Device_Inventory!$A$2:$A$1201,0)))+1)</x:f>
        <x:v>744</x:v>
      </x:c>
      <x:c r="P5791" s="11" t="b">
        <x:f aca="0">INDEX(Device_Inventory!$K$2:$K$1201,MATCH(A5791,Device_Inventory!$A$2:$A$1201,0))&gt;B5791</x:f>
        <x:v>0</x:v>
      </x:c>
      <x:c r="Q5791" s="1" t="str">
        <x:f aca="0">IF(D5791&gt;O5791,"Fail: operating hours exceed in-service hours",IF(D5791+M5791&gt;O5791,"Fail: operating + unavailable hours exceed in-service hours",IF(P5791,"Partial month: within in-service hours","OK")))</x:f>
        <x:v>OK</x:v>
      </x:c>
    </x:row>
    <x:row r="5792" ht="15" hidden="0" customHeight="1">
      <x:c r="A5792" s="1" t="s">
        <x:v>4416</x:v>
      </x:c>
      <x:c r="B5792" s="14" t="n">
        <x:v>46174</x:v>
      </x:c>
      <x:c r="C5792" s="1" t="n">
        <x:v>40.4</x:v>
      </x:c>
      <x:c r="D5792" s="1" t="n">
        <x:v>237.2</x:v>
      </x:c>
      <x:c r="E5792" s="1" t="n">
        <x:v>9</x:v>
      </x:c>
      <x:c r="F5792" s="1" t="n">
        <x:v>3</x:v>
      </x:c>
      <x:c r="G5792" s="1" t="n">
        <x:v>24</x:v>
      </x:c>
      <x:c r="H5792" s="1" t="n">
        <x:v>0</x:v>
      </x:c>
      <x:c r="I5792" s="1" t="n">
        <x:v>1</x:v>
      </x:c>
      <x:c r="J5792" s="1" t="n">
        <x:v>0</x:v>
      </x:c>
      <x:c r="K5792" s="1" t="n">
        <x:v>0</x:v>
      </x:c>
      <x:c r="L5792" s="1" t="n">
        <x:v>92</x:v>
      </x:c>
      <x:c r="M5792" s="1" t="n">
        <x:v>8.1</x:v>
      </x:c>
      <x:c r="N5792" s="1" t="n">
        <x:v>6.7</x:v>
      </x:c>
      <x:c r="O5792" s="1" t="n">
        <x:f aca="0">24*MAX(0,EOMONTH(B5792,0)-MAX(B5792,INDEX(Device_Inventory!$K$2:$K$1201,MATCH(A5792,Device_Inventory!$A$2:$A$1201,0)))+1)</x:f>
        <x:v>720</x:v>
      </x:c>
      <x:c r="P5792" s="11" t="b">
        <x:f aca="0">INDEX(Device_Inventory!$K$2:$K$1201,MATCH(A5792,Device_Inventory!$A$2:$A$1201,0))&gt;B5792</x:f>
        <x:v>0</x:v>
      </x:c>
      <x:c r="Q5792" s="1" t="str">
        <x:f aca="0">IF(D5792&gt;O5792,"Fail: operating hours exceed in-service hours",IF(D5792+M5792&gt;O5792,"Fail: operating + unavailable hours exceed in-service hours",IF(P5792,"Partial month: within in-service hours","OK")))</x:f>
        <x:v>OK</x:v>
      </x:c>
    </x:row>
    <x:row r="5793" ht="15" hidden="0" customHeight="1">
      <x:c r="A5793" s="1" t="s">
        <x:v>4416</x:v>
      </x:c>
      <x:c r="B5793" s="14" t="n">
        <x:v>46204</x:v>
      </x:c>
      <x:c r="C5793" s="1" t="n">
        <x:v>36.6</x:v>
      </x:c>
      <x:c r="D5793" s="1" t="n">
        <x:v>224.9</x:v>
      </x:c>
      <x:c r="E5793" s="1" t="n">
        <x:v>16</x:v>
      </x:c>
      <x:c r="F5793" s="1" t="n">
        <x:v>0</x:v>
      </x:c>
      <x:c r="G5793" s="1" t="n">
        <x:v>28</x:v>
      </x:c>
      <x:c r="H5793" s="1" t="n">
        <x:v>0</x:v>
      </x:c>
      <x:c r="I5793" s="1" t="n">
        <x:v>2</x:v>
      </x:c>
      <x:c r="J5793" s="1" t="n">
        <x:v>0.07</x:v>
      </x:c>
      <x:c r="K5793" s="1" t="n">
        <x:v>0</x:v>
      </x:c>
      <x:c r="L5793" s="1" t="n">
        <x:v>93.3</x:v>
      </x:c>
      <x:c r="M5793" s="1" t="n">
        <x:v>1.5</x:v>
      </x:c>
      <x:c r="N5793" s="1" t="n">
        <x:v>5.4</x:v>
      </x:c>
      <x:c r="O5793" s="1" t="n">
        <x:f aca="0">24*MAX(0,EOMONTH(B5793,0)-MAX(B5793,INDEX(Device_Inventory!$K$2:$K$1201,MATCH(A5793,Device_Inventory!$A$2:$A$1201,0)))+1)</x:f>
        <x:v>744</x:v>
      </x:c>
      <x:c r="P5793" s="11" t="b">
        <x:f aca="0">INDEX(Device_Inventory!$K$2:$K$1201,MATCH(A5793,Device_Inventory!$A$2:$A$1201,0))&gt;B5793</x:f>
        <x:v>0</x:v>
      </x:c>
      <x:c r="Q5793" s="1" t="str">
        <x:f aca="0">IF(D5793&gt;O5793,"Fail: operating hours exceed in-service hours",IF(D5793+M5793&gt;O5793,"Fail: operating + unavailable hours exceed in-service hours",IF(P5793,"Partial month: within in-service hours","OK")))</x:f>
        <x:v>OK</x:v>
      </x:c>
    </x:row>
    <x:row r="5794" ht="15" hidden="0" customHeight="1">
      <x:c r="A5794" s="1" t="s">
        <x:v>1600</x:v>
      </x:c>
      <x:c r="B5794" s="14" t="n">
        <x:v>46054</x:v>
      </x:c>
      <x:c r="C5794" s="1" t="n">
        <x:v>59</x:v>
      </x:c>
      <x:c r="D5794" s="1" t="n">
        <x:v>336.9</x:v>
      </x:c>
      <x:c r="E5794" s="1" t="n">
        <x:v>19</x:v>
      </x:c>
      <x:c r="F5794" s="1" t="n">
        <x:v>1</x:v>
      </x:c>
      <x:c r="G5794" s="1" t="n">
        <x:v>42</x:v>
      </x:c>
      <x:c r="H5794" s="1" t="n">
        <x:v>1</x:v>
      </x:c>
      <x:c r="I5794" s="1" t="n">
        <x:v>0</x:v>
      </x:c>
      <x:c r="J5794" s="1" t="n">
        <x:v>0.23</x:v>
      </x:c>
      <x:c r="K5794" s="1" t="n">
        <x:v>0</x:v>
      </x:c>
      <x:c r="L5794" s="1" t="n">
        <x:v>91</x:v>
      </x:c>
      <x:c r="M5794" s="1" t="n">
        <x:v>12.8</x:v>
      </x:c>
      <x:c r="N5794" s="1" t="n">
        <x:v>18.3</x:v>
      </x:c>
      <x:c r="O5794" s="1" t="n">
        <x:f aca="0">24*MAX(0,EOMONTH(B5794,0)-MAX(B5794,INDEX(Device_Inventory!$K$2:$K$1201,MATCH(A5794,Device_Inventory!$A$2:$A$1201,0)))+1)</x:f>
        <x:v>672</x:v>
      </x:c>
      <x:c r="P5794" s="11" t="b">
        <x:f aca="0">INDEX(Device_Inventory!$K$2:$K$1201,MATCH(A5794,Device_Inventory!$A$2:$A$1201,0))&gt;B5794</x:f>
        <x:v>0</x:v>
      </x:c>
      <x:c r="Q5794" s="1" t="str">
        <x:f aca="0">IF(D5794&gt;O5794,"Fail: operating hours exceed in-service hours",IF(D5794+M5794&gt;O5794,"Fail: operating + unavailable hours exceed in-service hours",IF(P5794,"Partial month: within in-service hours","OK")))</x:f>
        <x:v>OK</x:v>
      </x:c>
    </x:row>
    <x:row r="5795" ht="15" hidden="0" customHeight="1">
      <x:c r="A5795" s="1" t="s">
        <x:v>1600</x:v>
      </x:c>
      <x:c r="B5795" s="14" t="n">
        <x:v>46082</x:v>
      </x:c>
      <x:c r="C5795" s="1" t="n">
        <x:v>70.5</x:v>
      </x:c>
      <x:c r="D5795" s="1" t="n">
        <x:v>464.1</x:v>
      </x:c>
      <x:c r="E5795" s="1" t="n">
        <x:v>13</x:v>
      </x:c>
      <x:c r="F5795" s="1" t="n">
        <x:v>0</x:v>
      </x:c>
      <x:c r="G5795" s="1" t="n">
        <x:v>39</x:v>
      </x:c>
      <x:c r="H5795" s="1" t="n">
        <x:v>1</x:v>
      </x:c>
      <x:c r="I5795" s="1" t="n">
        <x:v>3</x:v>
      </x:c>
      <x:c r="J5795" s="1" t="n">
        <x:v>0.27</x:v>
      </x:c>
      <x:c r="K5795" s="1" t="n">
        <x:v>0</x:v>
      </x:c>
      <x:c r="L5795" s="1" t="n">
        <x:v>96.8</x:v>
      </x:c>
      <x:c r="M5795" s="1" t="n">
        <x:v>0</x:v>
      </x:c>
      <x:c r="N5795" s="1" t="n">
        <x:v>7.4</x:v>
      </x:c>
      <x:c r="O5795" s="1" t="n">
        <x:f aca="0">24*MAX(0,EOMONTH(B5795,0)-MAX(B5795,INDEX(Device_Inventory!$K$2:$K$1201,MATCH(A5795,Device_Inventory!$A$2:$A$1201,0)))+1)</x:f>
        <x:v>744</x:v>
      </x:c>
      <x:c r="P5795" s="11" t="b">
        <x:f aca="0">INDEX(Device_Inventory!$K$2:$K$1201,MATCH(A5795,Device_Inventory!$A$2:$A$1201,0))&gt;B5795</x:f>
        <x:v>0</x:v>
      </x:c>
      <x:c r="Q5795" s="1" t="str">
        <x:f aca="0">IF(D5795&gt;O5795,"Fail: operating hours exceed in-service hours",IF(D5795+M5795&gt;O5795,"Fail: operating + unavailable hours exceed in-service hours",IF(P5795,"Partial month: within in-service hours","OK")))</x:f>
        <x:v>OK</x:v>
      </x:c>
    </x:row>
    <x:row r="5796" ht="15" hidden="0" customHeight="1">
      <x:c r="A5796" s="1" t="s">
        <x:v>1600</x:v>
      </x:c>
      <x:c r="B5796" s="14" t="n">
        <x:v>46113</x:v>
      </x:c>
      <x:c r="C5796" s="1" t="n">
        <x:v>65.2</x:v>
      </x:c>
      <x:c r="D5796" s="1" t="n">
        <x:v>382.1</x:v>
      </x:c>
      <x:c r="E5796" s="1" t="n">
        <x:v>17</x:v>
      </x:c>
      <x:c r="F5796" s="1" t="n">
        <x:v>3</x:v>
      </x:c>
      <x:c r="G5796" s="1" t="n">
        <x:v>37</x:v>
      </x:c>
      <x:c r="H5796" s="1" t="n">
        <x:v>1</x:v>
      </x:c>
      <x:c r="I5796" s="1" t="n">
        <x:v>2</x:v>
      </x:c>
      <x:c r="J5796" s="1" t="n">
        <x:v>0.23</x:v>
      </x:c>
      <x:c r="K5796" s="1" t="n">
        <x:v>0</x:v>
      </x:c>
      <x:c r="L5796" s="1" t="n">
        <x:v>98.4</x:v>
      </x:c>
      <x:c r="M5796" s="1" t="n">
        <x:v>1.8</x:v>
      </x:c>
      <x:c r="N5796" s="1" t="n">
        <x:v>13.5</x:v>
      </x:c>
      <x:c r="O5796" s="1" t="n">
        <x:f aca="0">24*MAX(0,EOMONTH(B5796,0)-MAX(B5796,INDEX(Device_Inventory!$K$2:$K$1201,MATCH(A5796,Device_Inventory!$A$2:$A$1201,0)))+1)</x:f>
        <x:v>720</x:v>
      </x:c>
      <x:c r="P5796" s="11" t="b">
        <x:f aca="0">INDEX(Device_Inventory!$K$2:$K$1201,MATCH(A5796,Device_Inventory!$A$2:$A$1201,0))&gt;B5796</x:f>
        <x:v>0</x:v>
      </x:c>
      <x:c r="Q5796" s="1" t="str">
        <x:f aca="0">IF(D5796&gt;O5796,"Fail: operating hours exceed in-service hours",IF(D5796+M5796&gt;O5796,"Fail: operating + unavailable hours exceed in-service hours",IF(P5796,"Partial month: within in-service hours","OK")))</x:f>
        <x:v>OK</x:v>
      </x:c>
    </x:row>
    <x:row r="5797" ht="15" hidden="0" customHeight="1">
      <x:c r="A5797" s="1" t="s">
        <x:v>1600</x:v>
      </x:c>
      <x:c r="B5797" s="14" t="n">
        <x:v>46143</x:v>
      </x:c>
      <x:c r="C5797" s="1" t="n">
        <x:v>62.7</x:v>
      </x:c>
      <x:c r="D5797" s="1" t="n">
        <x:v>380.1</x:v>
      </x:c>
      <x:c r="E5797" s="1" t="n">
        <x:v>14</x:v>
      </x:c>
      <x:c r="F5797" s="1" t="n">
        <x:v>1</x:v>
      </x:c>
      <x:c r="G5797" s="1" t="n">
        <x:v>35</x:v>
      </x:c>
      <x:c r="H5797" s="1" t="n">
        <x:v>0</x:v>
      </x:c>
      <x:c r="I5797" s="1" t="n">
        <x:v>3</x:v>
      </x:c>
      <x:c r="J5797" s="1" t="n">
        <x:v>0</x:v>
      </x:c>
      <x:c r="K5797" s="1" t="n">
        <x:v>1</x:v>
      </x:c>
      <x:c r="L5797" s="1" t="n">
        <x:v>98.1</x:v>
      </x:c>
      <x:c r="M5797" s="1" t="n">
        <x:v>6.6</x:v>
      </x:c>
      <x:c r="N5797" s="1" t="n">
        <x:v>17.4</x:v>
      </x:c>
      <x:c r="O5797" s="1" t="n">
        <x:f aca="0">24*MAX(0,EOMONTH(B5797,0)-MAX(B5797,INDEX(Device_Inventory!$K$2:$K$1201,MATCH(A5797,Device_Inventory!$A$2:$A$1201,0)))+1)</x:f>
        <x:v>744</x:v>
      </x:c>
      <x:c r="P5797" s="11" t="b">
        <x:f aca="0">INDEX(Device_Inventory!$K$2:$K$1201,MATCH(A5797,Device_Inventory!$A$2:$A$1201,0))&gt;B5797</x:f>
        <x:v>0</x:v>
      </x:c>
      <x:c r="Q5797" s="1" t="str">
        <x:f aca="0">IF(D5797&gt;O5797,"Fail: operating hours exceed in-service hours",IF(D5797+M5797&gt;O5797,"Fail: operating + unavailable hours exceed in-service hours",IF(P5797,"Partial month: within in-service hours","OK")))</x:f>
        <x:v>OK</x:v>
      </x:c>
    </x:row>
    <x:row r="5798" ht="15" hidden="0" customHeight="1">
      <x:c r="A5798" s="1" t="s">
        <x:v>1600</x:v>
      </x:c>
      <x:c r="B5798" s="14" t="n">
        <x:v>46174</x:v>
      </x:c>
      <x:c r="C5798" s="1" t="n">
        <x:v>63</x:v>
      </x:c>
      <x:c r="D5798" s="1" t="n">
        <x:v>347.4</x:v>
      </x:c>
      <x:c r="E5798" s="1" t="n">
        <x:v>15</x:v>
      </x:c>
      <x:c r="F5798" s="1" t="n">
        <x:v>0</x:v>
      </x:c>
      <x:c r="G5798" s="1" t="n">
        <x:v>31</x:v>
      </x:c>
      <x:c r="H5798" s="1" t="n">
        <x:v>0</x:v>
      </x:c>
      <x:c r="I5798" s="1" t="n">
        <x:v>0</x:v>
      </x:c>
      <x:c r="J5798" s="1" t="n">
        <x:v>0.17</x:v>
      </x:c>
      <x:c r="K5798" s="1" t="n">
        <x:v>0</x:v>
      </x:c>
      <x:c r="L5798" s="1" t="n">
        <x:v>99.8</x:v>
      </x:c>
      <x:c r="M5798" s="1" t="n">
        <x:v>8.5</x:v>
      </x:c>
      <x:c r="N5798" s="1" t="n">
        <x:v>15.8</x:v>
      </x:c>
      <x:c r="O5798" s="1" t="n">
        <x:f aca="0">24*MAX(0,EOMONTH(B5798,0)-MAX(B5798,INDEX(Device_Inventory!$K$2:$K$1201,MATCH(A5798,Device_Inventory!$A$2:$A$1201,0)))+1)</x:f>
        <x:v>720</x:v>
      </x:c>
      <x:c r="P5798" s="11" t="b">
        <x:f aca="0">INDEX(Device_Inventory!$K$2:$K$1201,MATCH(A5798,Device_Inventory!$A$2:$A$1201,0))&gt;B5798</x:f>
        <x:v>0</x:v>
      </x:c>
      <x:c r="Q5798" s="1" t="str">
        <x:f aca="0">IF(D5798&gt;O5798,"Fail: operating hours exceed in-service hours",IF(D5798+M5798&gt;O5798,"Fail: operating + unavailable hours exceed in-service hours",IF(P5798,"Partial month: within in-service hours","OK")))</x:f>
        <x:v>OK</x:v>
      </x:c>
    </x:row>
    <x:row r="5799" ht="15" hidden="0" customHeight="1">
      <x:c r="A5799" s="1" t="s">
        <x:v>1600</x:v>
      </x:c>
      <x:c r="B5799" s="14" t="n">
        <x:v>46204</x:v>
      </x:c>
      <x:c r="C5799" s="1" t="n">
        <x:v>63.6</x:v>
      </x:c>
      <x:c r="D5799" s="1" t="n">
        <x:v>444.9</x:v>
      </x:c>
      <x:c r="E5799" s="1" t="n">
        <x:v>8</x:v>
      </x:c>
      <x:c r="F5799" s="1" t="n">
        <x:v>3</x:v>
      </x:c>
      <x:c r="G5799" s="1" t="n">
        <x:v>64</x:v>
      </x:c>
      <x:c r="H5799" s="1" t="n">
        <x:v>0</x:v>
      </x:c>
      <x:c r="I5799" s="1" t="n">
        <x:v>2</x:v>
      </x:c>
      <x:c r="J5799" s="1" t="n">
        <x:v>0.38</x:v>
      </x:c>
      <x:c r="K5799" s="1" t="n">
        <x:v>0</x:v>
      </x:c>
      <x:c r="L5799" s="1" t="n">
        <x:v>97.9</x:v>
      </x:c>
      <x:c r="M5799" s="1" t="n">
        <x:v>4.6</x:v>
      </x:c>
      <x:c r="N5799" s="1" t="n">
        <x:v>8.9</x:v>
      </x:c>
      <x:c r="O5799" s="1" t="n">
        <x:f aca="0">24*MAX(0,EOMONTH(B5799,0)-MAX(B5799,INDEX(Device_Inventory!$K$2:$K$1201,MATCH(A5799,Device_Inventory!$A$2:$A$1201,0)))+1)</x:f>
        <x:v>744</x:v>
      </x:c>
      <x:c r="P5799" s="11" t="b">
        <x:f aca="0">INDEX(Device_Inventory!$K$2:$K$1201,MATCH(A5799,Device_Inventory!$A$2:$A$1201,0))&gt;B5799</x:f>
        <x:v>0</x:v>
      </x:c>
      <x:c r="Q5799" s="1" t="str">
        <x:f aca="0">IF(D5799&gt;O5799,"Fail: operating hours exceed in-service hours",IF(D5799+M5799&gt;O5799,"Fail: operating + unavailable hours exceed in-service hours",IF(P5799,"Partial month: within in-service hours","OK")))</x:f>
        <x:v>OK</x:v>
      </x:c>
    </x:row>
    <x:row r="5800" ht="15" hidden="0" customHeight="1">
      <x:c r="A5800" s="1" t="s">
        <x:v>1602</x:v>
      </x:c>
      <x:c r="B5800" s="14" t="n">
        <x:v>46054</x:v>
      </x:c>
      <x:c r="C5800" s="1" t="n">
        <x:v>46.6</x:v>
      </x:c>
      <x:c r="D5800" s="1" t="n">
        <x:v>271.3</x:v>
      </x:c>
      <x:c r="E5800" s="1" t="n">
        <x:v>14</x:v>
      </x:c>
      <x:c r="F5800" s="1" t="n">
        <x:v>0</x:v>
      </x:c>
      <x:c r="G5800" s="1" t="n">
        <x:v>51</x:v>
      </x:c>
      <x:c r="H5800" s="1" t="n">
        <x:v>0</x:v>
      </x:c>
      <x:c r="I5800" s="1" t="n">
        <x:v>3</x:v>
      </x:c>
      <x:c r="J5800" s="1" t="n">
        <x:v>0.05</x:v>
      </x:c>
      <x:c r="K5800" s="1" t="n">
        <x:v>1</x:v>
      </x:c>
      <x:c r="L5800" s="1" t="n">
        <x:v>97.2</x:v>
      </x:c>
      <x:c r="M5800" s="1" t="n">
        <x:v>8.1</x:v>
      </x:c>
      <x:c r="N5800" s="1" t="n">
        <x:v>4.8</x:v>
      </x:c>
      <x:c r="O5800" s="1" t="n">
        <x:f aca="0">24*MAX(0,EOMONTH(B5800,0)-MAX(B5800,INDEX(Device_Inventory!$K$2:$K$1201,MATCH(A5800,Device_Inventory!$A$2:$A$1201,0)))+1)</x:f>
        <x:v>672</x:v>
      </x:c>
      <x:c r="P5800" s="11" t="b">
        <x:f aca="0">INDEX(Device_Inventory!$K$2:$K$1201,MATCH(A5800,Device_Inventory!$A$2:$A$1201,0))&gt;B5800</x:f>
        <x:v>0</x:v>
      </x:c>
      <x:c r="Q5800" s="1" t="str">
        <x:f aca="0">IF(D5800&gt;O5800,"Fail: operating hours exceed in-service hours",IF(D5800+M5800&gt;O5800,"Fail: operating + unavailable hours exceed in-service hours",IF(P5800,"Partial month: within in-service hours","OK")))</x:f>
        <x:v>OK</x:v>
      </x:c>
    </x:row>
    <x:row r="5801" ht="15" hidden="0" customHeight="1">
      <x:c r="A5801" s="1" t="s">
        <x:v>1602</x:v>
      </x:c>
      <x:c r="B5801" s="14" t="n">
        <x:v>46082</x:v>
      </x:c>
      <x:c r="C5801" s="1" t="n">
        <x:v>49.1</x:v>
      </x:c>
      <x:c r="D5801" s="1" t="n">
        <x:v>271.6</x:v>
      </x:c>
      <x:c r="E5801" s="1" t="n">
        <x:v>16</x:v>
      </x:c>
      <x:c r="F5801" s="1" t="n">
        <x:v>1</x:v>
      </x:c>
      <x:c r="G5801" s="1" t="n">
        <x:v>47</x:v>
      </x:c>
      <x:c r="H5801" s="1" t="n">
        <x:v>0</x:v>
      </x:c>
      <x:c r="I5801" s="1" t="n">
        <x:v>1</x:v>
      </x:c>
      <x:c r="J5801" s="1" t="n">
        <x:v>0</x:v>
      </x:c>
      <x:c r="K5801" s="1" t="n">
        <x:v>0</x:v>
      </x:c>
      <x:c r="L5801" s="1" t="n">
        <x:v>97.3</x:v>
      </x:c>
      <x:c r="M5801" s="1" t="n">
        <x:v>0</x:v>
      </x:c>
      <x:c r="N5801" s="1" t="n">
        <x:v>8.3</x:v>
      </x:c>
      <x:c r="O5801" s="1" t="n">
        <x:f aca="0">24*MAX(0,EOMONTH(B5801,0)-MAX(B5801,INDEX(Device_Inventory!$K$2:$K$1201,MATCH(A5801,Device_Inventory!$A$2:$A$1201,0)))+1)</x:f>
        <x:v>744</x:v>
      </x:c>
      <x:c r="P5801" s="11" t="b">
        <x:f aca="0">INDEX(Device_Inventory!$K$2:$K$1201,MATCH(A5801,Device_Inventory!$A$2:$A$1201,0))&gt;B5801</x:f>
        <x:v>0</x:v>
      </x:c>
      <x:c r="Q5801" s="1" t="str">
        <x:f aca="0">IF(D5801&gt;O5801,"Fail: operating hours exceed in-service hours",IF(D5801+M5801&gt;O5801,"Fail: operating + unavailable hours exceed in-service hours",IF(P5801,"Partial month: within in-service hours","OK")))</x:f>
        <x:v>OK</x:v>
      </x:c>
    </x:row>
    <x:row r="5802" ht="15" hidden="0" customHeight="1">
      <x:c r="A5802" s="1" t="s">
        <x:v>1602</x:v>
      </x:c>
      <x:c r="B5802" s="14" t="n">
        <x:v>46113</x:v>
      </x:c>
      <x:c r="C5802" s="1" t="n">
        <x:v>65.3</x:v>
      </x:c>
      <x:c r="D5802" s="1" t="n">
        <x:v>445.1</x:v>
      </x:c>
      <x:c r="E5802" s="1" t="n">
        <x:v>22</x:v>
      </x:c>
      <x:c r="F5802" s="1" t="n">
        <x:v>0</x:v>
      </x:c>
      <x:c r="G5802" s="1" t="n">
        <x:v>48</x:v>
      </x:c>
      <x:c r="H5802" s="1" t="n">
        <x:v>0</x:v>
      </x:c>
      <x:c r="I5802" s="1" t="n">
        <x:v>2</x:v>
      </x:c>
      <x:c r="J5802" s="1" t="n">
        <x:v>0</x:v>
      </x:c>
      <x:c r="K5802" s="1" t="n">
        <x:v>0</x:v>
      </x:c>
      <x:c r="L5802" s="1" t="n">
        <x:v>93.4</x:v>
      </x:c>
      <x:c r="M5802" s="1" t="n">
        <x:v>0</x:v>
      </x:c>
      <x:c r="N5802" s="1" t="n">
        <x:v>14.3</x:v>
      </x:c>
      <x:c r="O5802" s="1" t="n">
        <x:f aca="0">24*MAX(0,EOMONTH(B5802,0)-MAX(B5802,INDEX(Device_Inventory!$K$2:$K$1201,MATCH(A5802,Device_Inventory!$A$2:$A$1201,0)))+1)</x:f>
        <x:v>720</x:v>
      </x:c>
      <x:c r="P5802" s="11" t="b">
        <x:f aca="0">INDEX(Device_Inventory!$K$2:$K$1201,MATCH(A5802,Device_Inventory!$A$2:$A$1201,0))&gt;B5802</x:f>
        <x:v>0</x:v>
      </x:c>
      <x:c r="Q5802" s="1" t="str">
        <x:f aca="0">IF(D5802&gt;O5802,"Fail: operating hours exceed in-service hours",IF(D5802+M5802&gt;O5802,"Fail: operating + unavailable hours exceed in-service hours",IF(P5802,"Partial month: within in-service hours","OK")))</x:f>
        <x:v>OK</x:v>
      </x:c>
    </x:row>
    <x:row r="5803" ht="15" hidden="0" customHeight="1">
      <x:c r="A5803" s="1" t="s">
        <x:v>1602</x:v>
      </x:c>
      <x:c r="B5803" s="14" t="n">
        <x:v>46143</x:v>
      </x:c>
      <x:c r="C5803" s="1" t="n">
        <x:v>73.1</x:v>
      </x:c>
      <x:c r="D5803" s="1" t="n">
        <x:v>404.9</x:v>
      </x:c>
      <x:c r="E5803" s="1" t="n">
        <x:v>19</x:v>
      </x:c>
      <x:c r="F5803" s="1" t="n">
        <x:v>1</x:v>
      </x:c>
      <x:c r="G5803" s="1" t="n">
        <x:v>49</x:v>
      </x:c>
      <x:c r="H5803" s="1" t="n">
        <x:v>0</x:v>
      </x:c>
      <x:c r="I5803" s="1" t="n">
        <x:v>3</x:v>
      </x:c>
      <x:c r="J5803" s="1" t="n">
        <x:v>0.84</x:v>
      </x:c>
      <x:c r="K5803" s="1" t="n">
        <x:v>0</x:v>
      </x:c>
      <x:c r="L5803" s="1" t="n">
        <x:v>97.8</x:v>
      </x:c>
      <x:c r="M5803" s="1" t="n">
        <x:v>2.9</x:v>
      </x:c>
      <x:c r="N5803" s="1" t="n">
        <x:v>19.2</x:v>
      </x:c>
      <x:c r="O5803" s="1" t="n">
        <x:f aca="0">24*MAX(0,EOMONTH(B5803,0)-MAX(B5803,INDEX(Device_Inventory!$K$2:$K$1201,MATCH(A5803,Device_Inventory!$A$2:$A$1201,0)))+1)</x:f>
        <x:v>744</x:v>
      </x:c>
      <x:c r="P5803" s="11" t="b">
        <x:f aca="0">INDEX(Device_Inventory!$K$2:$K$1201,MATCH(A5803,Device_Inventory!$A$2:$A$1201,0))&gt;B5803</x:f>
        <x:v>0</x:v>
      </x:c>
      <x:c r="Q5803" s="1" t="str">
        <x:f aca="0">IF(D5803&gt;O5803,"Fail: operating hours exceed in-service hours",IF(D5803+M5803&gt;O5803,"Fail: operating + unavailable hours exceed in-service hours",IF(P5803,"Partial month: within in-service hours","OK")))</x:f>
        <x:v>OK</x:v>
      </x:c>
    </x:row>
    <x:row r="5804" ht="15" hidden="0" customHeight="1">
      <x:c r="A5804" s="1" t="s">
        <x:v>1602</x:v>
      </x:c>
      <x:c r="B5804" s="14" t="n">
        <x:v>46174</x:v>
      </x:c>
      <x:c r="C5804" s="1" t="n">
        <x:v>58.3</x:v>
      </x:c>
      <x:c r="D5804" s="1" t="n">
        <x:v>353</x:v>
      </x:c>
      <x:c r="E5804" s="1" t="n">
        <x:v>21</x:v>
      </x:c>
      <x:c r="F5804" s="1" t="n">
        <x:v>0</x:v>
      </x:c>
      <x:c r="G5804" s="1" t="n">
        <x:v>47</x:v>
      </x:c>
      <x:c r="H5804" s="1" t="n">
        <x:v>1</x:v>
      </x:c>
      <x:c r="I5804" s="1" t="n">
        <x:v>5</x:v>
      </x:c>
      <x:c r="J5804" s="1" t="n">
        <x:v>0</x:v>
      </x:c>
      <x:c r="K5804" s="1" t="n">
        <x:v>0</x:v>
      </x:c>
      <x:c r="L5804" s="1" t="n">
        <x:v>95.1</x:v>
      </x:c>
      <x:c r="M5804" s="1" t="n">
        <x:v>0.1</x:v>
      </x:c>
      <x:c r="N5804" s="1" t="n">
        <x:v>17.5</x:v>
      </x:c>
      <x:c r="O5804" s="1" t="n">
        <x:f aca="0">24*MAX(0,EOMONTH(B5804,0)-MAX(B5804,INDEX(Device_Inventory!$K$2:$K$1201,MATCH(A5804,Device_Inventory!$A$2:$A$1201,0)))+1)</x:f>
        <x:v>720</x:v>
      </x:c>
      <x:c r="P5804" s="11" t="b">
        <x:f aca="0">INDEX(Device_Inventory!$K$2:$K$1201,MATCH(A5804,Device_Inventory!$A$2:$A$1201,0))&gt;B5804</x:f>
        <x:v>0</x:v>
      </x:c>
      <x:c r="Q5804" s="1" t="str">
        <x:f aca="0">IF(D5804&gt;O5804,"Fail: operating hours exceed in-service hours",IF(D5804+M5804&gt;O5804,"Fail: operating + unavailable hours exceed in-service hours",IF(P5804,"Partial month: within in-service hours","OK")))</x:f>
        <x:v>OK</x:v>
      </x:c>
    </x:row>
    <x:row r="5805" ht="15" hidden="0" customHeight="1">
      <x:c r="A5805" s="1" t="s">
        <x:v>1602</x:v>
      </x:c>
      <x:c r="B5805" s="14" t="n">
        <x:v>46204</x:v>
      </x:c>
      <x:c r="C5805" s="1" t="n">
        <x:v>61.7</x:v>
      </x:c>
      <x:c r="D5805" s="1" t="n">
        <x:v>347.8</x:v>
      </x:c>
      <x:c r="E5805" s="1" t="n">
        <x:v>22</x:v>
      </x:c>
      <x:c r="F5805" s="1" t="n">
        <x:v>2</x:v>
      </x:c>
      <x:c r="G5805" s="1" t="n">
        <x:v>42</x:v>
      </x:c>
      <x:c r="H5805" s="1" t="n">
        <x:v>0</x:v>
      </x:c>
      <x:c r="I5805" s="1" t="n">
        <x:v>4</x:v>
      </x:c>
      <x:c r="J5805" s="1" t="n">
        <x:v>0.19</x:v>
      </x:c>
      <x:c r="K5805" s="1" t="n">
        <x:v>0</x:v>
      </x:c>
      <x:c r="L5805" s="1" t="n">
        <x:v>91.8</x:v>
      </x:c>
      <x:c r="M5805" s="1" t="n">
        <x:v>0</x:v>
      </x:c>
      <x:c r="N5805" s="1" t="n">
        <x:v>11.3</x:v>
      </x:c>
      <x:c r="O5805" s="1" t="n">
        <x:f aca="0">24*MAX(0,EOMONTH(B5805,0)-MAX(B5805,INDEX(Device_Inventory!$K$2:$K$1201,MATCH(A5805,Device_Inventory!$A$2:$A$1201,0)))+1)</x:f>
        <x:v>744</x:v>
      </x:c>
      <x:c r="P5805" s="11" t="b">
        <x:f aca="0">INDEX(Device_Inventory!$K$2:$K$1201,MATCH(A5805,Device_Inventory!$A$2:$A$1201,0))&gt;B5805</x:f>
        <x:v>0</x:v>
      </x:c>
      <x:c r="Q5805" s="1" t="str">
        <x:f aca="0">IF(D5805&gt;O5805,"Fail: operating hours exceed in-service hours",IF(D5805+M5805&gt;O5805,"Fail: operating + unavailable hours exceed in-service hours",IF(P5805,"Partial month: within in-service hours","OK")))</x:f>
        <x:v>OK</x:v>
      </x:c>
    </x:row>
    <x:row r="5806" ht="15" hidden="0" customHeight="1">
      <x:c r="A5806" s="1" t="s">
        <x:v>1603</x:v>
      </x:c>
      <x:c r="B5806" s="14" t="n">
        <x:v>46054</x:v>
      </x:c>
      <x:c r="C5806" s="1" t="n">
        <x:v>41.1</x:v>
      </x:c>
      <x:c r="D5806" s="1" t="n">
        <x:v>289</x:v>
      </x:c>
      <x:c r="E5806" s="1" t="n">
        <x:v>14</x:v>
      </x:c>
      <x:c r="F5806" s="1" t="n">
        <x:v>3</x:v>
      </x:c>
      <x:c r="G5806" s="1" t="n">
        <x:v>15</x:v>
      </x:c>
      <x:c r="H5806" s="1" t="n">
        <x:v>0</x:v>
      </x:c>
      <x:c r="I5806" s="1" t="n">
        <x:v>3</x:v>
      </x:c>
      <x:c r="J5806" s="1" t="n">
        <x:v>0.27</x:v>
      </x:c>
      <x:c r="K5806" s="1" t="n">
        <x:v>1</x:v>
      </x:c>
      <x:c r="L5806" s="1" t="n">
        <x:v>99.9</x:v>
      </x:c>
      <x:c r="M5806" s="1" t="n">
        <x:v>10.4</x:v>
      </x:c>
      <x:c r="N5806" s="1" t="n">
        <x:v>5.2</x:v>
      </x:c>
      <x:c r="O5806" s="1" t="n">
        <x:f aca="0">24*MAX(0,EOMONTH(B5806,0)-MAX(B5806,INDEX(Device_Inventory!$K$2:$K$1201,MATCH(A5806,Device_Inventory!$A$2:$A$1201,0)))+1)</x:f>
        <x:v>672</x:v>
      </x:c>
      <x:c r="P5806" s="11" t="b">
        <x:f aca="0">INDEX(Device_Inventory!$K$2:$K$1201,MATCH(A5806,Device_Inventory!$A$2:$A$1201,0))&gt;B5806</x:f>
        <x:v>0</x:v>
      </x:c>
      <x:c r="Q5806" s="1" t="str">
        <x:f aca="0">IF(D5806&gt;O5806,"Fail: operating hours exceed in-service hours",IF(D5806+M5806&gt;O5806,"Fail: operating + unavailable hours exceed in-service hours",IF(P5806,"Partial month: within in-service hours","OK")))</x:f>
        <x:v>OK</x:v>
      </x:c>
    </x:row>
    <x:row r="5807" ht="15" hidden="0" customHeight="1">
      <x:c r="A5807" s="1" t="s">
        <x:v>1603</x:v>
      </x:c>
      <x:c r="B5807" s="14" t="n">
        <x:v>46082</x:v>
      </x:c>
      <x:c r="C5807" s="1" t="n">
        <x:v>37.3</x:v>
      </x:c>
      <x:c r="D5807" s="1" t="n">
        <x:v>235.3</x:v>
      </x:c>
      <x:c r="E5807" s="1" t="n">
        <x:v>12</x:v>
      </x:c>
      <x:c r="F5807" s="1" t="n">
        <x:v>4</x:v>
      </x:c>
      <x:c r="G5807" s="1" t="n">
        <x:v>20</x:v>
      </x:c>
      <x:c r="H5807" s="1" t="n">
        <x:v>1</x:v>
      </x:c>
      <x:c r="I5807" s="1" t="n">
        <x:v>0</x:v>
      </x:c>
      <x:c r="J5807" s="1" t="n">
        <x:v>0.92</x:v>
      </x:c>
      <x:c r="K5807" s="1" t="n">
        <x:v>1</x:v>
      </x:c>
      <x:c r="L5807" s="1" t="n">
        <x:v>93.1</x:v>
      </x:c>
      <x:c r="M5807" s="1" t="n">
        <x:v>6.4</x:v>
      </x:c>
      <x:c r="N5807" s="1" t="n">
        <x:v>6</x:v>
      </x:c>
      <x:c r="O5807" s="1" t="n">
        <x:f aca="0">24*MAX(0,EOMONTH(B5807,0)-MAX(B5807,INDEX(Device_Inventory!$K$2:$K$1201,MATCH(A5807,Device_Inventory!$A$2:$A$1201,0)))+1)</x:f>
        <x:v>744</x:v>
      </x:c>
      <x:c r="P5807" s="11" t="b">
        <x:f aca="0">INDEX(Device_Inventory!$K$2:$K$1201,MATCH(A5807,Device_Inventory!$A$2:$A$1201,0))&gt;B5807</x:f>
        <x:v>0</x:v>
      </x:c>
      <x:c r="Q5807" s="1" t="str">
        <x:f aca="0">IF(D5807&gt;O5807,"Fail: operating hours exceed in-service hours",IF(D5807+M5807&gt;O5807,"Fail: operating + unavailable hours exceed in-service hours",IF(P5807,"Partial month: within in-service hours","OK")))</x:f>
        <x:v>OK</x:v>
      </x:c>
    </x:row>
    <x:row r="5808" ht="15" hidden="0" customHeight="1">
      <x:c r="A5808" s="1" t="s">
        <x:v>1603</x:v>
      </x:c>
      <x:c r="B5808" s="14" t="n">
        <x:v>46113</x:v>
      </x:c>
      <x:c r="C5808" s="1" t="n">
        <x:v>69.3</x:v>
      </x:c>
      <x:c r="D5808" s="1" t="n">
        <x:v>458.3</x:v>
      </x:c>
      <x:c r="E5808" s="1" t="n">
        <x:v>23</x:v>
      </x:c>
      <x:c r="F5808" s="1" t="n">
        <x:v>3</x:v>
      </x:c>
      <x:c r="G5808" s="1" t="n">
        <x:v>44</x:v>
      </x:c>
      <x:c r="H5808" s="1" t="n">
        <x:v>0</x:v>
      </x:c>
      <x:c r="I5808" s="1" t="n">
        <x:v>1</x:v>
      </x:c>
      <x:c r="J5808" s="1" t="n">
        <x:v>0.55</x:v>
      </x:c>
      <x:c r="K5808" s="1" t="n">
        <x:v>0</x:v>
      </x:c>
      <x:c r="L5808" s="1" t="n">
        <x:v>96.4</x:v>
      </x:c>
      <x:c r="M5808" s="1" t="n">
        <x:v>0.7</x:v>
      </x:c>
      <x:c r="N5808" s="1" t="n">
        <x:v>6.5</x:v>
      </x:c>
      <x:c r="O5808" s="1" t="n">
        <x:f aca="0">24*MAX(0,EOMONTH(B5808,0)-MAX(B5808,INDEX(Device_Inventory!$K$2:$K$1201,MATCH(A5808,Device_Inventory!$A$2:$A$1201,0)))+1)</x:f>
        <x:v>720</x:v>
      </x:c>
      <x:c r="P5808" s="11" t="b">
        <x:f aca="0">INDEX(Device_Inventory!$K$2:$K$1201,MATCH(A5808,Device_Inventory!$A$2:$A$1201,0))&gt;B5808</x:f>
        <x:v>0</x:v>
      </x:c>
      <x:c r="Q5808" s="1" t="str">
        <x:f aca="0">IF(D5808&gt;O5808,"Fail: operating hours exceed in-service hours",IF(D5808+M5808&gt;O5808,"Fail: operating + unavailable hours exceed in-service hours",IF(P5808,"Partial month: within in-service hours","OK")))</x:f>
        <x:v>OK</x:v>
      </x:c>
    </x:row>
    <x:row r="5809" ht="15" hidden="0" customHeight="1">
      <x:c r="A5809" s="1" t="s">
        <x:v>1603</x:v>
      </x:c>
      <x:c r="B5809" s="14" t="n">
        <x:v>46143</x:v>
      </x:c>
      <x:c r="C5809" s="1" t="n">
        <x:v>65.2</x:v>
      </x:c>
      <x:c r="D5809" s="1" t="n">
        <x:v>463.4</x:v>
      </x:c>
      <x:c r="E5809" s="1" t="n">
        <x:v>26</x:v>
      </x:c>
      <x:c r="F5809" s="1" t="n">
        <x:v>1</x:v>
      </x:c>
      <x:c r="G5809" s="1" t="n">
        <x:v>44</x:v>
      </x:c>
      <x:c r="H5809" s="1" t="n">
        <x:v>0</x:v>
      </x:c>
      <x:c r="I5809" s="1" t="n">
        <x:v>2</x:v>
      </x:c>
      <x:c r="J5809" s="1" t="n">
        <x:v>0.26</x:v>
      </x:c>
      <x:c r="K5809" s="1" t="n">
        <x:v>1</x:v>
      </x:c>
      <x:c r="L5809" s="1" t="n">
        <x:v>96.2</x:v>
      </x:c>
      <x:c r="M5809" s="1" t="n">
        <x:v>7</x:v>
      </x:c>
      <x:c r="N5809" s="1" t="n">
        <x:v>8.2</x:v>
      </x:c>
      <x:c r="O5809" s="1" t="n">
        <x:f aca="0">24*MAX(0,EOMONTH(B5809,0)-MAX(B5809,INDEX(Device_Inventory!$K$2:$K$1201,MATCH(A5809,Device_Inventory!$A$2:$A$1201,0)))+1)</x:f>
        <x:v>744</x:v>
      </x:c>
      <x:c r="P5809" s="11" t="b">
        <x:f aca="0">INDEX(Device_Inventory!$K$2:$K$1201,MATCH(A5809,Device_Inventory!$A$2:$A$1201,0))&gt;B5809</x:f>
        <x:v>0</x:v>
      </x:c>
      <x:c r="Q5809" s="1" t="str">
        <x:f aca="0">IF(D5809&gt;O5809,"Fail: operating hours exceed in-service hours",IF(D5809+M5809&gt;O5809,"Fail: operating + unavailable hours exceed in-service hours",IF(P5809,"Partial month: within in-service hours","OK")))</x:f>
        <x:v>OK</x:v>
      </x:c>
    </x:row>
    <x:row r="5810" ht="15" hidden="0" customHeight="1">
      <x:c r="A5810" s="1" t="s">
        <x:v>1603</x:v>
      </x:c>
      <x:c r="B5810" s="14" t="n">
        <x:v>46174</x:v>
      </x:c>
      <x:c r="C5810" s="1" t="n">
        <x:v>71.8</x:v>
      </x:c>
      <x:c r="D5810" s="1" t="n">
        <x:v>487.1</x:v>
      </x:c>
      <x:c r="E5810" s="1" t="n">
        <x:v>16</x:v>
      </x:c>
      <x:c r="F5810" s="1" t="n">
        <x:v>4</x:v>
      </x:c>
      <x:c r="G5810" s="1" t="n">
        <x:v>34</x:v>
      </x:c>
      <x:c r="H5810" s="1" t="n">
        <x:v>0</x:v>
      </x:c>
      <x:c r="I5810" s="1" t="n">
        <x:v>1</x:v>
      </x:c>
      <x:c r="J5810" s="1" t="n">
        <x:v>0.76</x:v>
      </x:c>
      <x:c r="K5810" s="1" t="n">
        <x:v>0</x:v>
      </x:c>
      <x:c r="L5810" s="1" t="n">
        <x:v>97.1</x:v>
      </x:c>
      <x:c r="M5810" s="1" t="n">
        <x:v>9.1</x:v>
      </x:c>
      <x:c r="N5810" s="1" t="n">
        <x:v>22.2</x:v>
      </x:c>
      <x:c r="O5810" s="1" t="n">
        <x:f aca="0">24*MAX(0,EOMONTH(B5810,0)-MAX(B5810,INDEX(Device_Inventory!$K$2:$K$1201,MATCH(A5810,Device_Inventory!$A$2:$A$1201,0)))+1)</x:f>
        <x:v>720</x:v>
      </x:c>
      <x:c r="P5810" s="11" t="b">
        <x:f aca="0">INDEX(Device_Inventory!$K$2:$K$1201,MATCH(A5810,Device_Inventory!$A$2:$A$1201,0))&gt;B5810</x:f>
        <x:v>0</x:v>
      </x:c>
      <x:c r="Q5810" s="1" t="str">
        <x:f aca="0">IF(D5810&gt;O5810,"Fail: operating hours exceed in-service hours",IF(D5810+M5810&gt;O5810,"Fail: operating + unavailable hours exceed in-service hours",IF(P5810,"Partial month: within in-service hours","OK")))</x:f>
        <x:v>OK</x:v>
      </x:c>
    </x:row>
    <x:row r="5811" ht="15" hidden="0" customHeight="1">
      <x:c r="A5811" s="1" t="s">
        <x:v>1603</x:v>
      </x:c>
      <x:c r="B5811" s="14" t="n">
        <x:v>46204</x:v>
      </x:c>
      <x:c r="C5811" s="1" t="n">
        <x:v>58.7</x:v>
      </x:c>
      <x:c r="D5811" s="1" t="n">
        <x:v>382.7</x:v>
      </x:c>
      <x:c r="E5811" s="1" t="n">
        <x:v>21</x:v>
      </x:c>
      <x:c r="F5811" s="1" t="n">
        <x:v>2</x:v>
      </x:c>
      <x:c r="G5811" s="1" t="n">
        <x:v>36</x:v>
      </x:c>
      <x:c r="H5811" s="1" t="n">
        <x:v>0</x:v>
      </x:c>
      <x:c r="I5811" s="1" t="n">
        <x:v>5</x:v>
      </x:c>
      <x:c r="J5811" s="1" t="n">
        <x:v>1.13</x:v>
      </x:c>
      <x:c r="K5811" s="1" t="n">
        <x:v>1</x:v>
      </x:c>
      <x:c r="L5811" s="1" t="n">
        <x:v>94.6</x:v>
      </x:c>
      <x:c r="M5811" s="1" t="n">
        <x:v>9.7</x:v>
      </x:c>
      <x:c r="N5811" s="1" t="n">
        <x:v>15.8</x:v>
      </x:c>
      <x:c r="O5811" s="1" t="n">
        <x:f aca="0">24*MAX(0,EOMONTH(B5811,0)-MAX(B5811,INDEX(Device_Inventory!$K$2:$K$1201,MATCH(A5811,Device_Inventory!$A$2:$A$1201,0)))+1)</x:f>
        <x:v>744</x:v>
      </x:c>
      <x:c r="P5811" s="11" t="b">
        <x:f aca="0">INDEX(Device_Inventory!$K$2:$K$1201,MATCH(A5811,Device_Inventory!$A$2:$A$1201,0))&gt;B5811</x:f>
        <x:v>0</x:v>
      </x:c>
      <x:c r="Q5811" s="1" t="str">
        <x:f aca="0">IF(D5811&gt;O5811,"Fail: operating hours exceed in-service hours",IF(D5811+M5811&gt;O5811,"Fail: operating + unavailable hours exceed in-service hours",IF(P5811,"Partial month: within in-service hours","OK")))</x:f>
        <x:v>OK</x:v>
      </x:c>
    </x:row>
    <x:row r="5812" ht="15" hidden="0" customHeight="1">
      <x:c r="A5812" s="1" t="s">
        <x:v>4425</x:v>
      </x:c>
      <x:c r="B5812" s="14" t="n">
        <x:v>46054</x:v>
      </x:c>
      <x:c r="C5812" s="1" t="n">
        <x:v>62.5</x:v>
      </x:c>
      <x:c r="D5812" s="1" t="n">
        <x:v>384.4</x:v>
      </x:c>
      <x:c r="E5812" s="1" t="n">
        <x:v>20</x:v>
      </x:c>
      <x:c r="F5812" s="1" t="n">
        <x:v>3</x:v>
      </x:c>
      <x:c r="G5812" s="1" t="n">
        <x:v>24</x:v>
      </x:c>
      <x:c r="H5812" s="1" t="n">
        <x:v>1</x:v>
      </x:c>
      <x:c r="I5812" s="1" t="n">
        <x:v>0</x:v>
      </x:c>
      <x:c r="J5812" s="1" t="n">
        <x:v>1.1</x:v>
      </x:c>
      <x:c r="K5812" s="1" t="n">
        <x:v>0</x:v>
      </x:c>
      <x:c r="L5812" s="1" t="n">
        <x:v>97</x:v>
      </x:c>
      <x:c r="M5812" s="1" t="n">
        <x:v>9.4</x:v>
      </x:c>
      <x:c r="N5812" s="1" t="n">
        <x:v>13.6</x:v>
      </x:c>
      <x:c r="O5812" s="1" t="n">
        <x:f aca="0">24*MAX(0,EOMONTH(B5812,0)-MAX(B5812,INDEX(Device_Inventory!$K$2:$K$1201,MATCH(A5812,Device_Inventory!$A$2:$A$1201,0)))+1)</x:f>
        <x:v>672</x:v>
      </x:c>
      <x:c r="P5812" s="11" t="b">
        <x:f aca="0">INDEX(Device_Inventory!$K$2:$K$1201,MATCH(A5812,Device_Inventory!$A$2:$A$1201,0))&gt;B5812</x:f>
        <x:v>0</x:v>
      </x:c>
      <x:c r="Q5812" s="1" t="str">
        <x:f aca="0">IF(D5812&gt;O5812,"Fail: operating hours exceed in-service hours",IF(D5812+M5812&gt;O5812,"Fail: operating + unavailable hours exceed in-service hours",IF(P5812,"Partial month: within in-service hours","OK")))</x:f>
        <x:v>OK</x:v>
      </x:c>
    </x:row>
    <x:row r="5813" ht="15" hidden="0" customHeight="1">
      <x:c r="A5813" s="1" t="s">
        <x:v>4425</x:v>
      </x:c>
      <x:c r="B5813" s="14" t="n">
        <x:v>46082</x:v>
      </x:c>
      <x:c r="C5813" s="1" t="n">
        <x:v>30.3</x:v>
      </x:c>
      <x:c r="D5813" s="1" t="n">
        <x:v>166.3</x:v>
      </x:c>
      <x:c r="E5813" s="1" t="n">
        <x:v>8</x:v>
      </x:c>
      <x:c r="F5813" s="1" t="n">
        <x:v>0</x:v>
      </x:c>
      <x:c r="G5813" s="1" t="n">
        <x:v>17</x:v>
      </x:c>
      <x:c r="H5813" s="1" t="n">
        <x:v>1</x:v>
      </x:c>
      <x:c r="I5813" s="1" t="n">
        <x:v>3</x:v>
      </x:c>
      <x:c r="J5813" s="1" t="n">
        <x:v>1.46</x:v>
      </x:c>
      <x:c r="K5813" s="1" t="n">
        <x:v>2</x:v>
      </x:c>
      <x:c r="L5813" s="1" t="n">
        <x:v>96.1</x:v>
      </x:c>
      <x:c r="M5813" s="1" t="n">
        <x:v>5.9</x:v>
      </x:c>
      <x:c r="N5813" s="1" t="n">
        <x:v>2.6</x:v>
      </x:c>
      <x:c r="O5813" s="1" t="n">
        <x:f aca="0">24*MAX(0,EOMONTH(B5813,0)-MAX(B5813,INDEX(Device_Inventory!$K$2:$K$1201,MATCH(A5813,Device_Inventory!$A$2:$A$1201,0)))+1)</x:f>
        <x:v>744</x:v>
      </x:c>
      <x:c r="P5813" s="11" t="b">
        <x:f aca="0">INDEX(Device_Inventory!$K$2:$K$1201,MATCH(A5813,Device_Inventory!$A$2:$A$1201,0))&gt;B5813</x:f>
        <x:v>0</x:v>
      </x:c>
      <x:c r="Q5813" s="1" t="str">
        <x:f aca="0">IF(D5813&gt;O5813,"Fail: operating hours exceed in-service hours",IF(D5813+M5813&gt;O5813,"Fail: operating + unavailable hours exceed in-service hours",IF(P5813,"Partial month: within in-service hours","OK")))</x:f>
        <x:v>OK</x:v>
      </x:c>
    </x:row>
    <x:row r="5814" ht="15" hidden="0" customHeight="1">
      <x:c r="A5814" s="1" t="s">
        <x:v>4425</x:v>
      </x:c>
      <x:c r="B5814" s="14" t="n">
        <x:v>46113</x:v>
      </x:c>
      <x:c r="C5814" s="1" t="n">
        <x:v>39.3</x:v>
      </x:c>
      <x:c r="D5814" s="1" t="n">
        <x:v>283.7</x:v>
      </x:c>
      <x:c r="E5814" s="1" t="n">
        <x:v>17</x:v>
      </x:c>
      <x:c r="F5814" s="1" t="n">
        <x:v>1</x:v>
      </x:c>
      <x:c r="G5814" s="1" t="n">
        <x:v>14</x:v>
      </x:c>
      <x:c r="H5814" s="1" t="n">
        <x:v>0</x:v>
      </x:c>
      <x:c r="I5814" s="1" t="n">
        <x:v>0</x:v>
      </x:c>
      <x:c r="J5814" s="1" t="n">
        <x:v>1.32</x:v>
      </x:c>
      <x:c r="K5814" s="1" t="n">
        <x:v>2</x:v>
      </x:c>
      <x:c r="L5814" s="1" t="n">
        <x:v>97.3</x:v>
      </x:c>
      <x:c r="M5814" s="1" t="n">
        <x:v>2.9</x:v>
      </x:c>
      <x:c r="N5814" s="1" t="n">
        <x:v>4.6</x:v>
      </x:c>
      <x:c r="O5814" s="1" t="n">
        <x:f aca="0">24*MAX(0,EOMONTH(B5814,0)-MAX(B5814,INDEX(Device_Inventory!$K$2:$K$1201,MATCH(A5814,Device_Inventory!$A$2:$A$1201,0)))+1)</x:f>
        <x:v>720</x:v>
      </x:c>
      <x:c r="P5814" s="11" t="b">
        <x:f aca="0">INDEX(Device_Inventory!$K$2:$K$1201,MATCH(A5814,Device_Inventory!$A$2:$A$1201,0))&gt;B5814</x:f>
        <x:v>0</x:v>
      </x:c>
      <x:c r="Q5814" s="1" t="str">
        <x:f aca="0">IF(D5814&gt;O5814,"Fail: operating hours exceed in-service hours",IF(D5814+M5814&gt;O5814,"Fail: operating + unavailable hours exceed in-service hours",IF(P5814,"Partial month: within in-service hours","OK")))</x:f>
        <x:v>OK</x:v>
      </x:c>
    </x:row>
    <x:row r="5815" ht="15" hidden="0" customHeight="1">
      <x:c r="A5815" s="1" t="s">
        <x:v>4425</x:v>
      </x:c>
      <x:c r="B5815" s="14" t="n">
        <x:v>46143</x:v>
      </x:c>
      <x:c r="C5815" s="1" t="n">
        <x:v>30.3</x:v>
      </x:c>
      <x:c r="D5815" s="1" t="n">
        <x:v>196.6</x:v>
      </x:c>
      <x:c r="E5815" s="1" t="n">
        <x:v>5</x:v>
      </x:c>
      <x:c r="F5815" s="1" t="n">
        <x:v>3</x:v>
      </x:c>
      <x:c r="G5815" s="1" t="n">
        <x:v>18</x:v>
      </x:c>
      <x:c r="H5815" s="1" t="n">
        <x:v>0</x:v>
      </x:c>
      <x:c r="I5815" s="1" t="n">
        <x:v>1</x:v>
      </x:c>
      <x:c r="J5815" s="1" t="n">
        <x:v>0.46</x:v>
      </x:c>
      <x:c r="K5815" s="1" t="n">
        <x:v>2</x:v>
      </x:c>
      <x:c r="L5815" s="1" t="n">
        <x:v>97.2</x:v>
      </x:c>
      <x:c r="M5815" s="1" t="n">
        <x:v>1.8</x:v>
      </x:c>
      <x:c r="N5815" s="1" t="n">
        <x:v>2.9</x:v>
      </x:c>
      <x:c r="O5815" s="1" t="n">
        <x:f aca="0">24*MAX(0,EOMONTH(B5815,0)-MAX(B5815,INDEX(Device_Inventory!$K$2:$K$1201,MATCH(A5815,Device_Inventory!$A$2:$A$1201,0)))+1)</x:f>
        <x:v>744</x:v>
      </x:c>
      <x:c r="P5815" s="11" t="b">
        <x:f aca="0">INDEX(Device_Inventory!$K$2:$K$1201,MATCH(A5815,Device_Inventory!$A$2:$A$1201,0))&gt;B5815</x:f>
        <x:v>0</x:v>
      </x:c>
      <x:c r="Q5815" s="1" t="str">
        <x:f aca="0">IF(D5815&gt;O5815,"Fail: operating hours exceed in-service hours",IF(D5815+M5815&gt;O5815,"Fail: operating + unavailable hours exceed in-service hours",IF(P5815,"Partial month: within in-service hours","OK")))</x:f>
        <x:v>OK</x:v>
      </x:c>
    </x:row>
    <x:row r="5816" ht="15" hidden="0" customHeight="1">
      <x:c r="A5816" s="1" t="s">
        <x:v>4425</x:v>
      </x:c>
      <x:c r="B5816" s="14" t="n">
        <x:v>46174</x:v>
      </x:c>
      <x:c r="C5816" s="1" t="n">
        <x:v>48.6</x:v>
      </x:c>
      <x:c r="D5816" s="1" t="n">
        <x:v>268.7</x:v>
      </x:c>
      <x:c r="E5816" s="1" t="n">
        <x:v>19</x:v>
      </x:c>
      <x:c r="F5816" s="1" t="n">
        <x:v>4</x:v>
      </x:c>
      <x:c r="G5816" s="1" t="n">
        <x:v>36</x:v>
      </x:c>
      <x:c r="H5816" s="1" t="n">
        <x:v>0</x:v>
      </x:c>
      <x:c r="I5816" s="1" t="n">
        <x:v>3</x:v>
      </x:c>
      <x:c r="J5816" s="1" t="n">
        <x:v>0.98</x:v>
      </x:c>
      <x:c r="K5816" s="1" t="n">
        <x:v>0</x:v>
      </x:c>
      <x:c r="L5816" s="1" t="n">
        <x:v>95.6</x:v>
      </x:c>
      <x:c r="M5816" s="1" t="n">
        <x:v>7.4</x:v>
      </x:c>
      <x:c r="N5816" s="1" t="n">
        <x:v>10.9</x:v>
      </x:c>
      <x:c r="O5816" s="1" t="n">
        <x:f aca="0">24*MAX(0,EOMONTH(B5816,0)-MAX(B5816,INDEX(Device_Inventory!$K$2:$K$1201,MATCH(A5816,Device_Inventory!$A$2:$A$1201,0)))+1)</x:f>
        <x:v>720</x:v>
      </x:c>
      <x:c r="P5816" s="11" t="b">
        <x:f aca="0">INDEX(Device_Inventory!$K$2:$K$1201,MATCH(A5816,Device_Inventory!$A$2:$A$1201,0))&gt;B5816</x:f>
        <x:v>0</x:v>
      </x:c>
      <x:c r="Q5816" s="1" t="str">
        <x:f aca="0">IF(D5816&gt;O5816,"Fail: operating hours exceed in-service hours",IF(D5816+M5816&gt;O5816,"Fail: operating + unavailable hours exceed in-service hours",IF(P5816,"Partial month: within in-service hours","OK")))</x:f>
        <x:v>OK</x:v>
      </x:c>
    </x:row>
    <x:row r="5817" ht="15" hidden="0" customHeight="1">
      <x:c r="A5817" s="1" t="s">
        <x:v>4425</x:v>
      </x:c>
      <x:c r="B5817" s="14" t="n">
        <x:v>46204</x:v>
      </x:c>
      <x:c r="C5817" s="1" t="n">
        <x:v>49.4</x:v>
      </x:c>
      <x:c r="D5817" s="1" t="n">
        <x:v>322.8</x:v>
      </x:c>
      <x:c r="E5817" s="1" t="n">
        <x:v>15</x:v>
      </x:c>
      <x:c r="F5817" s="1" t="n">
        <x:v>2</x:v>
      </x:c>
      <x:c r="G5817" s="1" t="n">
        <x:v>21</x:v>
      </x:c>
      <x:c r="H5817" s="1" t="n">
        <x:v>1</x:v>
      </x:c>
      <x:c r="I5817" s="1" t="n">
        <x:v>3</x:v>
      </x:c>
      <x:c r="J5817" s="1" t="n">
        <x:v>0.94</x:v>
      </x:c>
      <x:c r="K5817" s="1" t="n">
        <x:v>1</x:v>
      </x:c>
      <x:c r="L5817" s="1" t="n">
        <x:v>94.9</x:v>
      </x:c>
      <x:c r="M5817" s="1" t="n">
        <x:v>6.1</x:v>
      </x:c>
      <x:c r="N5817" s="1" t="n">
        <x:v>11.6</x:v>
      </x:c>
      <x:c r="O5817" s="1" t="n">
        <x:f aca="0">24*MAX(0,EOMONTH(B5817,0)-MAX(B5817,INDEX(Device_Inventory!$K$2:$K$1201,MATCH(A5817,Device_Inventory!$A$2:$A$1201,0)))+1)</x:f>
        <x:v>744</x:v>
      </x:c>
      <x:c r="P5817" s="11" t="b">
        <x:f aca="0">INDEX(Device_Inventory!$K$2:$K$1201,MATCH(A5817,Device_Inventory!$A$2:$A$1201,0))&gt;B5817</x:f>
        <x:v>0</x:v>
      </x:c>
      <x:c r="Q5817" s="1" t="str">
        <x:f aca="0">IF(D5817&gt;O5817,"Fail: operating hours exceed in-service hours",IF(D5817+M5817&gt;O5817,"Fail: operating + unavailable hours exceed in-service hours",IF(P5817,"Partial month: within in-service hours","OK")))</x:f>
        <x:v>OK</x:v>
      </x:c>
    </x:row>
    <x:row r="5818" ht="15" hidden="0" customHeight="1">
      <x:c r="A5818" s="1" t="s">
        <x:v>4428</x:v>
      </x:c>
      <x:c r="B5818" s="14" t="n">
        <x:v>46054</x:v>
      </x:c>
      <x:c r="C5818" s="1" t="n">
        <x:v>60.3</x:v>
      </x:c>
      <x:c r="D5818" s="1" t="n">
        <x:v>348.3</x:v>
      </x:c>
      <x:c r="E5818" s="1" t="n">
        <x:v>28</x:v>
      </x:c>
      <x:c r="F5818" s="1" t="n">
        <x:v>1</x:v>
      </x:c>
      <x:c r="G5818" s="1" t="n">
        <x:v>33</x:v>
      </x:c>
      <x:c r="H5818" s="1" t="n">
        <x:v>0</x:v>
      </x:c>
      <x:c r="I5818" s="1" t="n">
        <x:v>1</x:v>
      </x:c>
      <x:c r="J5818" s="1" t="n">
        <x:v>0.47</x:v>
      </x:c>
      <x:c r="K5818" s="1" t="n">
        <x:v>0</x:v>
      </x:c>
      <x:c r="L5818" s="1" t="n">
        <x:v>93.5</x:v>
      </x:c>
      <x:c r="M5818" s="1" t="n">
        <x:v>0.8</x:v>
      </x:c>
      <x:c r="N5818" s="1" t="n">
        <x:v>9.3</x:v>
      </x:c>
      <x:c r="O5818" s="1" t="n">
        <x:f aca="0">24*MAX(0,EOMONTH(B5818,0)-MAX(B5818,INDEX(Device_Inventory!$K$2:$K$1201,MATCH(A5818,Device_Inventory!$A$2:$A$1201,0)))+1)</x:f>
        <x:v>672</x:v>
      </x:c>
      <x:c r="P5818" s="11" t="b">
        <x:f aca="0">INDEX(Device_Inventory!$K$2:$K$1201,MATCH(A5818,Device_Inventory!$A$2:$A$1201,0))&gt;B5818</x:f>
        <x:v>0</x:v>
      </x:c>
      <x:c r="Q5818" s="1" t="str">
        <x:f aca="0">IF(D5818&gt;O5818,"Fail: operating hours exceed in-service hours",IF(D5818+M5818&gt;O5818,"Fail: operating + unavailable hours exceed in-service hours",IF(P5818,"Partial month: within in-service hours","OK")))</x:f>
        <x:v>OK</x:v>
      </x:c>
    </x:row>
    <x:row r="5819" ht="15" hidden="0" customHeight="1">
      <x:c r="A5819" s="1" t="s">
        <x:v>4428</x:v>
      </x:c>
      <x:c r="B5819" s="14" t="n">
        <x:v>46082</x:v>
      </x:c>
      <x:c r="C5819" s="1" t="n">
        <x:v>81.8</x:v>
      </x:c>
      <x:c r="D5819" s="1" t="n">
        <x:v>531.8</x:v>
      </x:c>
      <x:c r="E5819" s="1" t="n">
        <x:v>17</x:v>
      </x:c>
      <x:c r="F5819" s="1" t="n">
        <x:v>1</x:v>
      </x:c>
      <x:c r="G5819" s="1" t="n">
        <x:v>41</x:v>
      </x:c>
      <x:c r="H5819" s="1" t="n">
        <x:v>0</x:v>
      </x:c>
      <x:c r="I5819" s="1" t="n">
        <x:v>5</x:v>
      </x:c>
      <x:c r="J5819" s="1" t="n">
        <x:v>0</x:v>
      </x:c>
      <x:c r="K5819" s="1" t="n">
        <x:v>2</x:v>
      </x:c>
      <x:c r="L5819" s="1" t="n">
        <x:v>95.9</x:v>
      </x:c>
      <x:c r="M5819" s="1" t="n">
        <x:v>9.5</x:v>
      </x:c>
      <x:c r="N5819" s="1" t="n">
        <x:v>12.2</x:v>
      </x:c>
      <x:c r="O5819" s="1" t="n">
        <x:f aca="0">24*MAX(0,EOMONTH(B5819,0)-MAX(B5819,INDEX(Device_Inventory!$K$2:$K$1201,MATCH(A5819,Device_Inventory!$A$2:$A$1201,0)))+1)</x:f>
        <x:v>744</x:v>
      </x:c>
      <x:c r="P5819" s="11" t="b">
        <x:f aca="0">INDEX(Device_Inventory!$K$2:$K$1201,MATCH(A5819,Device_Inventory!$A$2:$A$1201,0))&gt;B5819</x:f>
        <x:v>0</x:v>
      </x:c>
      <x:c r="Q5819" s="1" t="str">
        <x:f aca="0">IF(D5819&gt;O5819,"Fail: operating hours exceed in-service hours",IF(D5819+M5819&gt;O5819,"Fail: operating + unavailable hours exceed in-service hours",IF(P5819,"Partial month: within in-service hours","OK")))</x:f>
        <x:v>OK</x:v>
      </x:c>
    </x:row>
    <x:row r="5820" ht="15" hidden="0" customHeight="1">
      <x:c r="A5820" s="1" t="s">
        <x:v>4428</x:v>
      </x:c>
      <x:c r="B5820" s="14" t="n">
        <x:v>46113</x:v>
      </x:c>
      <x:c r="C5820" s="1" t="n">
        <x:v>52</x:v>
      </x:c>
      <x:c r="D5820" s="1" t="n">
        <x:v>312.2</x:v>
      </x:c>
      <x:c r="E5820" s="1" t="n">
        <x:v>6</x:v>
      </x:c>
      <x:c r="F5820" s="1" t="n">
        <x:v>3</x:v>
      </x:c>
      <x:c r="G5820" s="1" t="n">
        <x:v>32</x:v>
      </x:c>
      <x:c r="H5820" s="1" t="n">
        <x:v>0</x:v>
      </x:c>
      <x:c r="I5820" s="1" t="n">
        <x:v>4</x:v>
      </x:c>
      <x:c r="J5820" s="1" t="n">
        <x:v>0.48</x:v>
      </x:c>
      <x:c r="K5820" s="1" t="n">
        <x:v>0</x:v>
      </x:c>
      <x:c r="L5820" s="1" t="n">
        <x:v>90.8</x:v>
      </x:c>
      <x:c r="M5820" s="1" t="n">
        <x:v>3.5</x:v>
      </x:c>
      <x:c r="N5820" s="1" t="n">
        <x:v>12.5</x:v>
      </x:c>
      <x:c r="O5820" s="1" t="n">
        <x:f aca="0">24*MAX(0,EOMONTH(B5820,0)-MAX(B5820,INDEX(Device_Inventory!$K$2:$K$1201,MATCH(A5820,Device_Inventory!$A$2:$A$1201,0)))+1)</x:f>
        <x:v>720</x:v>
      </x:c>
      <x:c r="P5820" s="11" t="b">
        <x:f aca="0">INDEX(Device_Inventory!$K$2:$K$1201,MATCH(A5820,Device_Inventory!$A$2:$A$1201,0))&gt;B5820</x:f>
        <x:v>0</x:v>
      </x:c>
      <x:c r="Q5820" s="1" t="str">
        <x:f aca="0">IF(D5820&gt;O5820,"Fail: operating hours exceed in-service hours",IF(D5820+M5820&gt;O5820,"Fail: operating + unavailable hours exceed in-service hours",IF(P5820,"Partial month: within in-service hours","OK")))</x:f>
        <x:v>OK</x:v>
      </x:c>
    </x:row>
    <x:row r="5821" ht="15" hidden="0" customHeight="1">
      <x:c r="A5821" s="1" t="s">
        <x:v>4428</x:v>
      </x:c>
      <x:c r="B5821" s="14" t="n">
        <x:v>46143</x:v>
      </x:c>
      <x:c r="C5821" s="1" t="n">
        <x:v>52.5</x:v>
      </x:c>
      <x:c r="D5821" s="1" t="n">
        <x:v>366.7</x:v>
      </x:c>
      <x:c r="E5821" s="1" t="n">
        <x:v>7</x:v>
      </x:c>
      <x:c r="F5821" s="1" t="n">
        <x:v>0</x:v>
      </x:c>
      <x:c r="G5821" s="1" t="n">
        <x:v>25</x:v>
      </x:c>
      <x:c r="H5821" s="1" t="n">
        <x:v>0</x:v>
      </x:c>
      <x:c r="I5821" s="1" t="n">
        <x:v>2</x:v>
      </x:c>
      <x:c r="J5821" s="1" t="n">
        <x:v>0.68</x:v>
      </x:c>
      <x:c r="K5821" s="1" t="n">
        <x:v>2</x:v>
      </x:c>
      <x:c r="L5821" s="1" t="n">
        <x:v>94.7</x:v>
      </x:c>
      <x:c r="M5821" s="1" t="n">
        <x:v>0</x:v>
      </x:c>
      <x:c r="N5821" s="1" t="n">
        <x:v>7.4</x:v>
      </x:c>
      <x:c r="O5821" s="1" t="n">
        <x:f aca="0">24*MAX(0,EOMONTH(B5821,0)-MAX(B5821,INDEX(Device_Inventory!$K$2:$K$1201,MATCH(A5821,Device_Inventory!$A$2:$A$1201,0)))+1)</x:f>
        <x:v>744</x:v>
      </x:c>
      <x:c r="P5821" s="11" t="b">
        <x:f aca="0">INDEX(Device_Inventory!$K$2:$K$1201,MATCH(A5821,Device_Inventory!$A$2:$A$1201,0))&gt;B5821</x:f>
        <x:v>0</x:v>
      </x:c>
      <x:c r="Q5821" s="1" t="str">
        <x:f aca="0">IF(D5821&gt;O5821,"Fail: operating hours exceed in-service hours",IF(D5821+M5821&gt;O5821,"Fail: operating + unavailable hours exceed in-service hours",IF(P5821,"Partial month: within in-service hours","OK")))</x:f>
        <x:v>OK</x:v>
      </x:c>
    </x:row>
    <x:row r="5822" ht="15" hidden="0" customHeight="1">
      <x:c r="A5822" s="1" t="s">
        <x:v>4428</x:v>
      </x:c>
      <x:c r="B5822" s="14" t="n">
        <x:v>46174</x:v>
      </x:c>
      <x:c r="C5822" s="1" t="n">
        <x:v>82.9</x:v>
      </x:c>
      <x:c r="D5822" s="1" t="n">
        <x:v>466.2</x:v>
      </x:c>
      <x:c r="E5822" s="1" t="n">
        <x:v>19</x:v>
      </x:c>
      <x:c r="F5822" s="1" t="n">
        <x:v>1</x:v>
      </x:c>
      <x:c r="G5822" s="1" t="n">
        <x:v>35</x:v>
      </x:c>
      <x:c r="H5822" s="1" t="n">
        <x:v>1</x:v>
      </x:c>
      <x:c r="I5822" s="1" t="n">
        <x:v>1</x:v>
      </x:c>
      <x:c r="J5822" s="1" t="n">
        <x:v>0</x:v>
      </x:c>
      <x:c r="K5822" s="1" t="n">
        <x:v>1</x:v>
      </x:c>
      <x:c r="L5822" s="1" t="n">
        <x:v>92.8</x:v>
      </x:c>
      <x:c r="M5822" s="1" t="n">
        <x:v>7.3</x:v>
      </x:c>
      <x:c r="N5822" s="1" t="n">
        <x:v>16.1</x:v>
      </x:c>
      <x:c r="O5822" s="1" t="n">
        <x:f aca="0">24*MAX(0,EOMONTH(B5822,0)-MAX(B5822,INDEX(Device_Inventory!$K$2:$K$1201,MATCH(A5822,Device_Inventory!$A$2:$A$1201,0)))+1)</x:f>
        <x:v>720</x:v>
      </x:c>
      <x:c r="P5822" s="11" t="b">
        <x:f aca="0">INDEX(Device_Inventory!$K$2:$K$1201,MATCH(A5822,Device_Inventory!$A$2:$A$1201,0))&gt;B5822</x:f>
        <x:v>0</x:v>
      </x:c>
      <x:c r="Q5822" s="1" t="str">
        <x:f aca="0">IF(D5822&gt;O5822,"Fail: operating hours exceed in-service hours",IF(D5822+M5822&gt;O5822,"Fail: operating + unavailable hours exceed in-service hours",IF(P5822,"Partial month: within in-service hours","OK")))</x:f>
        <x:v>OK</x:v>
      </x:c>
    </x:row>
    <x:row r="5823" ht="15" hidden="0" customHeight="1">
      <x:c r="A5823" s="1" t="s">
        <x:v>4428</x:v>
      </x:c>
      <x:c r="B5823" s="14" t="n">
        <x:v>46204</x:v>
      </x:c>
      <x:c r="C5823" s="1" t="n">
        <x:v>87.6</x:v>
      </x:c>
      <x:c r="D5823" s="1" t="n">
        <x:v>506.4</x:v>
      </x:c>
      <x:c r="E5823" s="1" t="n">
        <x:v>19</x:v>
      </x:c>
      <x:c r="F5823" s="1" t="n">
        <x:v>0</x:v>
      </x:c>
      <x:c r="G5823" s="1" t="n">
        <x:v>38</x:v>
      </x:c>
      <x:c r="H5823" s="1" t="n">
        <x:v>1</x:v>
      </x:c>
      <x:c r="I5823" s="1" t="n">
        <x:v>2</x:v>
      </x:c>
      <x:c r="J5823" s="1" t="n">
        <x:v>0.23</x:v>
      </x:c>
      <x:c r="K5823" s="1" t="n">
        <x:v>0</x:v>
      </x:c>
      <x:c r="L5823" s="1" t="n">
        <x:v>95.1</x:v>
      </x:c>
      <x:c r="M5823" s="1" t="n">
        <x:v>5.5</x:v>
      </x:c>
      <x:c r="N5823" s="1" t="n">
        <x:v>26.1</x:v>
      </x:c>
      <x:c r="O5823" s="1" t="n">
        <x:f aca="0">24*MAX(0,EOMONTH(B5823,0)-MAX(B5823,INDEX(Device_Inventory!$K$2:$K$1201,MATCH(A5823,Device_Inventory!$A$2:$A$1201,0)))+1)</x:f>
        <x:v>744</x:v>
      </x:c>
      <x:c r="P5823" s="11" t="b">
        <x:f aca="0">INDEX(Device_Inventory!$K$2:$K$1201,MATCH(A5823,Device_Inventory!$A$2:$A$1201,0))&gt;B5823</x:f>
        <x:v>0</x:v>
      </x:c>
      <x:c r="Q5823" s="1" t="str">
        <x:f aca="0">IF(D5823&gt;O5823,"Fail: operating hours exceed in-service hours",IF(D5823+M5823&gt;O5823,"Fail: operating + unavailable hours exceed in-service hours",IF(P5823,"Partial month: within in-service hours","OK")))</x:f>
        <x:v>OK</x:v>
      </x:c>
    </x:row>
    <x:row r="5824" ht="15" hidden="0" customHeight="1">
      <x:c r="A5824" s="1" t="s">
        <x:v>1604</x:v>
      </x:c>
      <x:c r="B5824" s="14" t="n">
        <x:v>46054</x:v>
      </x:c>
      <x:c r="C5824" s="1" t="n">
        <x:v>90.3</x:v>
      </x:c>
      <x:c r="D5824" s="1" t="n">
        <x:v>610.2</x:v>
      </x:c>
      <x:c r="E5824" s="1" t="n">
        <x:v>41</x:v>
      </x:c>
      <x:c r="F5824" s="1" t="n">
        <x:v>5</x:v>
      </x:c>
      <x:c r="G5824" s="1" t="n">
        <x:v>45</x:v>
      </x:c>
      <x:c r="H5824" s="1" t="n">
        <x:v>2</x:v>
      </x:c>
      <x:c r="I5824" s="1" t="n">
        <x:v>4</x:v>
      </x:c>
      <x:c r="J5824" s="1" t="n">
        <x:v>2</x:v>
      </x:c>
      <x:c r="K5824" s="1" t="n">
        <x:v>1</x:v>
      </x:c>
      <x:c r="L5824" s="1" t="n">
        <x:v>95.7</x:v>
      </x:c>
      <x:c r="M5824" s="1" t="n">
        <x:v>1.9</x:v>
      </x:c>
      <x:c r="N5824" s="1" t="n">
        <x:v>23.9</x:v>
      </x:c>
      <x:c r="O5824" s="1" t="n">
        <x:f aca="0">24*MAX(0,EOMONTH(B5824,0)-MAX(B5824,INDEX(Device_Inventory!$K$2:$K$1201,MATCH(A5824,Device_Inventory!$A$2:$A$1201,0)))+1)</x:f>
        <x:v>672</x:v>
      </x:c>
      <x:c r="P5824" s="11" t="b">
        <x:f aca="0">INDEX(Device_Inventory!$K$2:$K$1201,MATCH(A5824,Device_Inventory!$A$2:$A$1201,0))&gt;B5824</x:f>
        <x:v>0</x:v>
      </x:c>
      <x:c r="Q5824" s="1" t="str">
        <x:f aca="0">IF(D5824&gt;O5824,"Fail: operating hours exceed in-service hours",IF(D5824+M5824&gt;O5824,"Fail: operating + unavailable hours exceed in-service hours",IF(P5824,"Partial month: within in-service hours","OK")))</x:f>
        <x:v>OK</x:v>
      </x:c>
    </x:row>
    <x:row r="5825" ht="15" hidden="0" customHeight="1">
      <x:c r="A5825" s="1" t="s">
        <x:v>1604</x:v>
      </x:c>
      <x:c r="B5825" s="14" t="n">
        <x:v>46082</x:v>
      </x:c>
      <x:c r="C5825" s="1" t="n">
        <x:v>66.3</x:v>
      </x:c>
      <x:c r="D5825" s="1" t="n">
        <x:v>440.2</x:v>
      </x:c>
      <x:c r="E5825" s="1" t="n">
        <x:v>29</x:v>
      </x:c>
      <x:c r="F5825" s="1" t="n">
        <x:v>2</x:v>
      </x:c>
      <x:c r="G5825" s="1" t="n">
        <x:v>30</x:v>
      </x:c>
      <x:c r="H5825" s="1" t="n">
        <x:v>2</x:v>
      </x:c>
      <x:c r="I5825" s="1" t="n">
        <x:v>3</x:v>
      </x:c>
      <x:c r="J5825" s="1" t="n">
        <x:v>1.1</x:v>
      </x:c>
      <x:c r="K5825" s="1" t="n">
        <x:v>2</x:v>
      </x:c>
      <x:c r="L5825" s="1" t="n">
        <x:v>95.9</x:v>
      </x:c>
      <x:c r="M5825" s="1" t="n">
        <x:v>14.2</x:v>
      </x:c>
      <x:c r="N5825" s="1" t="n">
        <x:v>12.4</x:v>
      </x:c>
      <x:c r="O5825" s="1" t="n">
        <x:f aca="0">24*MAX(0,EOMONTH(B5825,0)-MAX(B5825,INDEX(Device_Inventory!$K$2:$K$1201,MATCH(A5825,Device_Inventory!$A$2:$A$1201,0)))+1)</x:f>
        <x:v>744</x:v>
      </x:c>
      <x:c r="P5825" s="11" t="b">
        <x:f aca="0">INDEX(Device_Inventory!$K$2:$K$1201,MATCH(A5825,Device_Inventory!$A$2:$A$1201,0))&gt;B5825</x:f>
        <x:v>0</x:v>
      </x:c>
      <x:c r="Q5825" s="1" t="str">
        <x:f aca="0">IF(D5825&gt;O5825,"Fail: operating hours exceed in-service hours",IF(D5825+M5825&gt;O5825,"Fail: operating + unavailable hours exceed in-service hours",IF(P5825,"Partial month: within in-service hours","OK")))</x:f>
        <x:v>OK</x:v>
      </x:c>
    </x:row>
    <x:row r="5826" ht="15" hidden="0" customHeight="1">
      <x:c r="A5826" s="1" t="s">
        <x:v>1604</x:v>
      </x:c>
      <x:c r="B5826" s="14" t="n">
        <x:v>46113</x:v>
      </x:c>
      <x:c r="C5826" s="1" t="n">
        <x:v>79.4</x:v>
      </x:c>
      <x:c r="D5826" s="1" t="n">
        <x:v>573.2</x:v>
      </x:c>
      <x:c r="E5826" s="1" t="n">
        <x:v>38</x:v>
      </x:c>
      <x:c r="F5826" s="1" t="n">
        <x:v>1</x:v>
      </x:c>
      <x:c r="G5826" s="1" t="n">
        <x:v>57</x:v>
      </x:c>
      <x:c r="H5826" s="1" t="n">
        <x:v>1</x:v>
      </x:c>
      <x:c r="I5826" s="1" t="n">
        <x:v>5</x:v>
      </x:c>
      <x:c r="J5826" s="1" t="n">
        <x:v>2.07</x:v>
      </x:c>
      <x:c r="K5826" s="1" t="n">
        <x:v>2</x:v>
      </x:c>
      <x:c r="L5826" s="1" t="n">
        <x:v>97</x:v>
      </x:c>
      <x:c r="M5826" s="1" t="n">
        <x:v>6.4</x:v>
      </x:c>
      <x:c r="N5826" s="1" t="n">
        <x:v>8.9</x:v>
      </x:c>
      <x:c r="O5826" s="1" t="n">
        <x:f aca="0">24*MAX(0,EOMONTH(B5826,0)-MAX(B5826,INDEX(Device_Inventory!$K$2:$K$1201,MATCH(A5826,Device_Inventory!$A$2:$A$1201,0)))+1)</x:f>
        <x:v>720</x:v>
      </x:c>
      <x:c r="P5826" s="11" t="b">
        <x:f aca="0">INDEX(Device_Inventory!$K$2:$K$1201,MATCH(A5826,Device_Inventory!$A$2:$A$1201,0))&gt;B5826</x:f>
        <x:v>0</x:v>
      </x:c>
      <x:c r="Q5826" s="1" t="str">
        <x:f aca="0">IF(D5826&gt;O5826,"Fail: operating hours exceed in-service hours",IF(D5826+M5826&gt;O5826,"Fail: operating + unavailable hours exceed in-service hours",IF(P5826,"Partial month: within in-service hours","OK")))</x:f>
        <x:v>OK</x:v>
      </x:c>
    </x:row>
    <x:row r="5827" ht="15" hidden="0" customHeight="1">
      <x:c r="A5827" s="1" t="s">
        <x:v>1604</x:v>
      </x:c>
      <x:c r="B5827" s="14" t="n">
        <x:v>46143</x:v>
      </x:c>
      <x:c r="C5827" s="1" t="n">
        <x:v>57.6</x:v>
      </x:c>
      <x:c r="D5827" s="1" t="n">
        <x:v>417.7</x:v>
      </x:c>
      <x:c r="E5827" s="1" t="n">
        <x:v>31</x:v>
      </x:c>
      <x:c r="F5827" s="1" t="n">
        <x:v>4</x:v>
      </x:c>
      <x:c r="G5827" s="1" t="n">
        <x:v>49</x:v>
      </x:c>
      <x:c r="H5827" s="1" t="n">
        <x:v>2</x:v>
      </x:c>
      <x:c r="I5827" s="1" t="n">
        <x:v>3</x:v>
      </x:c>
      <x:c r="J5827" s="1" t="n">
        <x:v>2.03</x:v>
      </x:c>
      <x:c r="K5827" s="1" t="n">
        <x:v>3</x:v>
      </x:c>
      <x:c r="L5827" s="1" t="n">
        <x:v>96.2</x:v>
      </x:c>
      <x:c r="M5827" s="1" t="n">
        <x:v>3.3</x:v>
      </x:c>
      <x:c r="N5827" s="1" t="n">
        <x:v>8.7</x:v>
      </x:c>
      <x:c r="O5827" s="1" t="n">
        <x:f aca="0">24*MAX(0,EOMONTH(B5827,0)-MAX(B5827,INDEX(Device_Inventory!$K$2:$K$1201,MATCH(A5827,Device_Inventory!$A$2:$A$1201,0)))+1)</x:f>
        <x:v>744</x:v>
      </x:c>
      <x:c r="P5827" s="11" t="b">
        <x:f aca="0">INDEX(Device_Inventory!$K$2:$K$1201,MATCH(A5827,Device_Inventory!$A$2:$A$1201,0))&gt;B5827</x:f>
        <x:v>0</x:v>
      </x:c>
      <x:c r="Q5827" s="1" t="str">
        <x:f aca="0">IF(D5827&gt;O5827,"Fail: operating hours exceed in-service hours",IF(D5827+M5827&gt;O5827,"Fail: operating + unavailable hours exceed in-service hours",IF(P5827,"Partial month: within in-service hours","OK")))</x:f>
        <x:v>OK</x:v>
      </x:c>
    </x:row>
    <x:row r="5828" ht="15" hidden="0" customHeight="1">
      <x:c r="A5828" s="1" t="s">
        <x:v>1604</x:v>
      </x:c>
      <x:c r="B5828" s="14" t="n">
        <x:v>46174</x:v>
      </x:c>
      <x:c r="C5828" s="1" t="n">
        <x:v>69</x:v>
      </x:c>
      <x:c r="D5828" s="1" t="n">
        <x:v>401.1</x:v>
      </x:c>
      <x:c r="E5828" s="1" t="n">
        <x:v>42</x:v>
      </x:c>
      <x:c r="F5828" s="1" t="n">
        <x:v>4</x:v>
      </x:c>
      <x:c r="G5828" s="1" t="n">
        <x:v>32</x:v>
      </x:c>
      <x:c r="H5828" s="1" t="n">
        <x:v>2</x:v>
      </x:c>
      <x:c r="I5828" s="1" t="n">
        <x:v>8</x:v>
      </x:c>
      <x:c r="J5828" s="1" t="n">
        <x:v>1.25</x:v>
      </x:c>
      <x:c r="K5828" s="1" t="n">
        <x:v>2</x:v>
      </x:c>
      <x:c r="L5828" s="1" t="n">
        <x:v>92.6</x:v>
      </x:c>
      <x:c r="M5828" s="1" t="n">
        <x:v>6.5</x:v>
      </x:c>
      <x:c r="N5828" s="1" t="n">
        <x:v>13.3</x:v>
      </x:c>
      <x:c r="O5828" s="1" t="n">
        <x:f aca="0">24*MAX(0,EOMONTH(B5828,0)-MAX(B5828,INDEX(Device_Inventory!$K$2:$K$1201,MATCH(A5828,Device_Inventory!$A$2:$A$1201,0)))+1)</x:f>
        <x:v>720</x:v>
      </x:c>
      <x:c r="P5828" s="11" t="b">
        <x:f aca="0">INDEX(Device_Inventory!$K$2:$K$1201,MATCH(A5828,Device_Inventory!$A$2:$A$1201,0))&gt;B5828</x:f>
        <x:v>0</x:v>
      </x:c>
      <x:c r="Q5828" s="1" t="str">
        <x:f aca="0">IF(D5828&gt;O5828,"Fail: operating hours exceed in-service hours",IF(D5828+M5828&gt;O5828,"Fail: operating + unavailable hours exceed in-service hours",IF(P5828,"Partial month: within in-service hours","OK")))</x:f>
        <x:v>OK</x:v>
      </x:c>
    </x:row>
    <x:row r="5829" ht="15" hidden="0" customHeight="1">
      <x:c r="A5829" s="1" t="s">
        <x:v>1604</x:v>
      </x:c>
      <x:c r="B5829" s="14" t="n">
        <x:v>46204</x:v>
      </x:c>
      <x:c r="C5829" s="1" t="n">
        <x:v>65.2</x:v>
      </x:c>
      <x:c r="D5829" s="1" t="n">
        <x:v>373.9</x:v>
      </x:c>
      <x:c r="E5829" s="1" t="n">
        <x:v>37</x:v>
      </x:c>
      <x:c r="F5829" s="1" t="n">
        <x:v>3</x:v>
      </x:c>
      <x:c r="G5829" s="1" t="n">
        <x:v>33</x:v>
      </x:c>
      <x:c r="H5829" s="1" t="n">
        <x:v>2</x:v>
      </x:c>
      <x:c r="I5829" s="1" t="n">
        <x:v>0</x:v>
      </x:c>
      <x:c r="J5829" s="1" t="n">
        <x:v>1.63</x:v>
      </x:c>
      <x:c r="K5829" s="1" t="n">
        <x:v>0</x:v>
      </x:c>
      <x:c r="L5829" s="1" t="n">
        <x:v>96.2</x:v>
      </x:c>
      <x:c r="M5829" s="1" t="n">
        <x:v>8.5</x:v>
      </x:c>
      <x:c r="N5829" s="1" t="n">
        <x:v>9.6</x:v>
      </x:c>
      <x:c r="O5829" s="1" t="n">
        <x:f aca="0">24*MAX(0,EOMONTH(B5829,0)-MAX(B5829,INDEX(Device_Inventory!$K$2:$K$1201,MATCH(A5829,Device_Inventory!$A$2:$A$1201,0)))+1)</x:f>
        <x:v>744</x:v>
      </x:c>
      <x:c r="P5829" s="11" t="b">
        <x:f aca="0">INDEX(Device_Inventory!$K$2:$K$1201,MATCH(A5829,Device_Inventory!$A$2:$A$1201,0))&gt;B5829</x:f>
        <x:v>0</x:v>
      </x:c>
      <x:c r="Q5829" s="1" t="str">
        <x:f aca="0">IF(D5829&gt;O5829,"Fail: operating hours exceed in-service hours",IF(D5829+M5829&gt;O5829,"Fail: operating + unavailable hours exceed in-service hours",IF(P5829,"Partial month: within in-service hours","OK")))</x:f>
        <x:v>OK</x:v>
      </x:c>
    </x:row>
    <x:row r="5830" ht="15" hidden="0" customHeight="1">
      <x:c r="A5830" s="1" t="s">
        <x:v>4433</x:v>
      </x:c>
      <x:c r="B5830" s="14" t="n">
        <x:v>46054</x:v>
      </x:c>
      <x:c r="C5830" s="1" t="n">
        <x:v>73.8</x:v>
      </x:c>
      <x:c r="D5830" s="1" t="n">
        <x:v>425.3</x:v>
      </x:c>
      <x:c r="E5830" s="1" t="n">
        <x:v>18</x:v>
      </x:c>
      <x:c r="F5830" s="1" t="n">
        <x:v>0</x:v>
      </x:c>
      <x:c r="G5830" s="1" t="n">
        <x:v>40</x:v>
      </x:c>
      <x:c r="H5830" s="1" t="n">
        <x:v>0</x:v>
      </x:c>
      <x:c r="I5830" s="1" t="n">
        <x:v>2</x:v>
      </x:c>
      <x:c r="J5830" s="1" t="n">
        <x:v>0.52</x:v>
      </x:c>
      <x:c r="K5830" s="1" t="n">
        <x:v>0</x:v>
      </x:c>
      <x:c r="L5830" s="1" t="n">
        <x:v>96.3</x:v>
      </x:c>
      <x:c r="M5830" s="1" t="n">
        <x:v>11.5</x:v>
      </x:c>
      <x:c r="N5830" s="1" t="n">
        <x:v>9.2</x:v>
      </x:c>
      <x:c r="O5830" s="1" t="n">
        <x:f aca="0">24*MAX(0,EOMONTH(B5830,0)-MAX(B5830,INDEX(Device_Inventory!$K$2:$K$1201,MATCH(A5830,Device_Inventory!$A$2:$A$1201,0)))+1)</x:f>
        <x:v>672</x:v>
      </x:c>
      <x:c r="P5830" s="11" t="b">
        <x:f aca="0">INDEX(Device_Inventory!$K$2:$K$1201,MATCH(A5830,Device_Inventory!$A$2:$A$1201,0))&gt;B5830</x:f>
        <x:v>0</x:v>
      </x:c>
      <x:c r="Q5830" s="1" t="str">
        <x:f aca="0">IF(D5830&gt;O5830,"Fail: operating hours exceed in-service hours",IF(D5830+M5830&gt;O5830,"Fail: operating + unavailable hours exceed in-service hours",IF(P5830,"Partial month: within in-service hours","OK")))</x:f>
        <x:v>OK</x:v>
      </x:c>
    </x:row>
    <x:row r="5831" ht="15" hidden="0" customHeight="1">
      <x:c r="A5831" s="1" t="s">
        <x:v>4433</x:v>
      </x:c>
      <x:c r="B5831" s="14" t="n">
        <x:v>46082</x:v>
      </x:c>
      <x:c r="C5831" s="1" t="n">
        <x:v>50</x:v>
      </x:c>
      <x:c r="D5831" s="1" t="n">
        <x:v>291</x:v>
      </x:c>
      <x:c r="E5831" s="1" t="n">
        <x:v>21</x:v>
      </x:c>
      <x:c r="F5831" s="1" t="n">
        <x:v>3</x:v>
      </x:c>
      <x:c r="G5831" s="1" t="n">
        <x:v>42</x:v>
      </x:c>
      <x:c r="H5831" s="1" t="n">
        <x:v>0</x:v>
      </x:c>
      <x:c r="I5831" s="1" t="n">
        <x:v>3</x:v>
      </x:c>
      <x:c r="J5831" s="1" t="n">
        <x:v>0.41</x:v>
      </x:c>
      <x:c r="K5831" s="1" t="n">
        <x:v>0</x:v>
      </x:c>
      <x:c r="L5831" s="1" t="n">
        <x:v>96</x:v>
      </x:c>
      <x:c r="M5831" s="1" t="n">
        <x:v>10.2</x:v>
      </x:c>
      <x:c r="N5831" s="1" t="n">
        <x:v>13.6</x:v>
      </x:c>
      <x:c r="O5831" s="1" t="n">
        <x:f aca="0">24*MAX(0,EOMONTH(B5831,0)-MAX(B5831,INDEX(Device_Inventory!$K$2:$K$1201,MATCH(A5831,Device_Inventory!$A$2:$A$1201,0)))+1)</x:f>
        <x:v>744</x:v>
      </x:c>
      <x:c r="P5831" s="11" t="b">
        <x:f aca="0">INDEX(Device_Inventory!$K$2:$K$1201,MATCH(A5831,Device_Inventory!$A$2:$A$1201,0))&gt;B5831</x:f>
        <x:v>0</x:v>
      </x:c>
      <x:c r="Q5831" s="1" t="str">
        <x:f aca="0">IF(D5831&gt;O5831,"Fail: operating hours exceed in-service hours",IF(D5831+M5831&gt;O5831,"Fail: operating + unavailable hours exceed in-service hours",IF(P5831,"Partial month: within in-service hours","OK")))</x:f>
        <x:v>OK</x:v>
      </x:c>
    </x:row>
    <x:row r="5832" ht="15" hidden="0" customHeight="1">
      <x:c r="A5832" s="1" t="s">
        <x:v>4433</x:v>
      </x:c>
      <x:c r="B5832" s="14" t="n">
        <x:v>46113</x:v>
      </x:c>
      <x:c r="C5832" s="1" t="n">
        <x:v>65</x:v>
      </x:c>
      <x:c r="D5832" s="1" t="n">
        <x:v>373.2</x:v>
      </x:c>
      <x:c r="E5832" s="1" t="n">
        <x:v>12</x:v>
      </x:c>
      <x:c r="F5832" s="1" t="n">
        <x:v>0</x:v>
      </x:c>
      <x:c r="G5832" s="1" t="n">
        <x:v>33</x:v>
      </x:c>
      <x:c r="H5832" s="1" t="n">
        <x:v>0</x:v>
      </x:c>
      <x:c r="I5832" s="1" t="n">
        <x:v>0</x:v>
      </x:c>
      <x:c r="J5832" s="1" t="n">
        <x:v>0.47</x:v>
      </x:c>
      <x:c r="K5832" s="1" t="n">
        <x:v>0</x:v>
      </x:c>
      <x:c r="L5832" s="1" t="n">
        <x:v>95</x:v>
      </x:c>
      <x:c r="M5832" s="1" t="n">
        <x:v>2.9</x:v>
      </x:c>
      <x:c r="N5832" s="1" t="n">
        <x:v>14.8</x:v>
      </x:c>
      <x:c r="O5832" s="1" t="n">
        <x:f aca="0">24*MAX(0,EOMONTH(B5832,0)-MAX(B5832,INDEX(Device_Inventory!$K$2:$K$1201,MATCH(A5832,Device_Inventory!$A$2:$A$1201,0)))+1)</x:f>
        <x:v>720</x:v>
      </x:c>
      <x:c r="P5832" s="11" t="b">
        <x:f aca="0">INDEX(Device_Inventory!$K$2:$K$1201,MATCH(A5832,Device_Inventory!$A$2:$A$1201,0))&gt;B5832</x:f>
        <x:v>0</x:v>
      </x:c>
      <x:c r="Q5832" s="1" t="str">
        <x:f aca="0">IF(D5832&gt;O5832,"Fail: operating hours exceed in-service hours",IF(D5832+M5832&gt;O5832,"Fail: operating + unavailable hours exceed in-service hours",IF(P5832,"Partial month: within in-service hours","OK")))</x:f>
        <x:v>OK</x:v>
      </x:c>
    </x:row>
    <x:row r="5833" ht="15" hidden="0" customHeight="1">
      <x:c r="A5833" s="1" t="s">
        <x:v>4433</x:v>
      </x:c>
      <x:c r="B5833" s="14" t="n">
        <x:v>46143</x:v>
      </x:c>
      <x:c r="C5833" s="1" t="n">
        <x:v>60.6</x:v>
      </x:c>
      <x:c r="D5833" s="1" t="n">
        <x:v>365.8</x:v>
      </x:c>
      <x:c r="E5833" s="1" t="n">
        <x:v>23</x:v>
      </x:c>
      <x:c r="F5833" s="1" t="n">
        <x:v>2</x:v>
      </x:c>
      <x:c r="G5833" s="1" t="n">
        <x:v>22</x:v>
      </x:c>
      <x:c r="H5833" s="1" t="n">
        <x:v>1</x:v>
      </x:c>
      <x:c r="I5833" s="1" t="n">
        <x:v>2</x:v>
      </x:c>
      <x:c r="J5833" s="1" t="n">
        <x:v>0.81</x:v>
      </x:c>
      <x:c r="K5833" s="1" t="n">
        <x:v>1</x:v>
      </x:c>
      <x:c r="L5833" s="1" t="n">
        <x:v>98.7</x:v>
      </x:c>
      <x:c r="M5833" s="1" t="n">
        <x:v>5.1</x:v>
      </x:c>
      <x:c r="N5833" s="1" t="n">
        <x:v>17.5</x:v>
      </x:c>
      <x:c r="O5833" s="1" t="n">
        <x:f aca="0">24*MAX(0,EOMONTH(B5833,0)-MAX(B5833,INDEX(Device_Inventory!$K$2:$K$1201,MATCH(A5833,Device_Inventory!$A$2:$A$1201,0)))+1)</x:f>
        <x:v>744</x:v>
      </x:c>
      <x:c r="P5833" s="11" t="b">
        <x:f aca="0">INDEX(Device_Inventory!$K$2:$K$1201,MATCH(A5833,Device_Inventory!$A$2:$A$1201,0))&gt;B5833</x:f>
        <x:v>0</x:v>
      </x:c>
      <x:c r="Q5833" s="1" t="str">
        <x:f aca="0">IF(D5833&gt;O5833,"Fail: operating hours exceed in-service hours",IF(D5833+M5833&gt;O5833,"Fail: operating + unavailable hours exceed in-service hours",IF(P5833,"Partial month: within in-service hours","OK")))</x:f>
        <x:v>OK</x:v>
      </x:c>
    </x:row>
    <x:row r="5834" ht="15" hidden="0" customHeight="1">
      <x:c r="A5834" s="1" t="s">
        <x:v>4433</x:v>
      </x:c>
      <x:c r="B5834" s="14" t="n">
        <x:v>46174</x:v>
      </x:c>
      <x:c r="C5834" s="1" t="n">
        <x:v>46.3</x:v>
      </x:c>
      <x:c r="D5834" s="1" t="n">
        <x:v>320.3</x:v>
      </x:c>
      <x:c r="E5834" s="1" t="n">
        <x:v>13</x:v>
      </x:c>
      <x:c r="F5834" s="1" t="n">
        <x:v>0</x:v>
      </x:c>
      <x:c r="G5834" s="1" t="n">
        <x:v>49</x:v>
      </x:c>
      <x:c r="H5834" s="1" t="n">
        <x:v>1</x:v>
      </x:c>
      <x:c r="I5834" s="1" t="n">
        <x:v>0</x:v>
      </x:c>
      <x:c r="J5834" s="1" t="n">
        <x:v>0.4</x:v>
      </x:c>
      <x:c r="K5834" s="1" t="n">
        <x:v>2</x:v>
      </x:c>
      <x:c r="L5834" s="1" t="n">
        <x:v>99.6</x:v>
      </x:c>
      <x:c r="M5834" s="1" t="n">
        <x:v>8.8</x:v>
      </x:c>
      <x:c r="N5834" s="1" t="n">
        <x:v>6.3</x:v>
      </x:c>
      <x:c r="O5834" s="1" t="n">
        <x:f aca="0">24*MAX(0,EOMONTH(B5834,0)-MAX(B5834,INDEX(Device_Inventory!$K$2:$K$1201,MATCH(A5834,Device_Inventory!$A$2:$A$1201,0)))+1)</x:f>
        <x:v>720</x:v>
      </x:c>
      <x:c r="P5834" s="11" t="b">
        <x:f aca="0">INDEX(Device_Inventory!$K$2:$K$1201,MATCH(A5834,Device_Inventory!$A$2:$A$1201,0))&gt;B5834</x:f>
        <x:v>0</x:v>
      </x:c>
      <x:c r="Q5834" s="1" t="str">
        <x:f aca="0">IF(D5834&gt;O5834,"Fail: operating hours exceed in-service hours",IF(D5834+M5834&gt;O5834,"Fail: operating + unavailable hours exceed in-service hours",IF(P5834,"Partial month: within in-service hours","OK")))</x:f>
        <x:v>OK</x:v>
      </x:c>
    </x:row>
    <x:row r="5835" ht="15" hidden="0" customHeight="1">
      <x:c r="A5835" s="1" t="s">
        <x:v>4433</x:v>
      </x:c>
      <x:c r="B5835" s="14" t="n">
        <x:v>46204</x:v>
      </x:c>
      <x:c r="C5835" s="1" t="n">
        <x:v>63.6</x:v>
      </x:c>
      <x:c r="D5835" s="1" t="n">
        <x:v>460.3</x:v>
      </x:c>
      <x:c r="E5835" s="1" t="n">
        <x:v>18</x:v>
      </x:c>
      <x:c r="F5835" s="1" t="n">
        <x:v>0</x:v>
      </x:c>
      <x:c r="G5835" s="1" t="n">
        <x:v>44</x:v>
      </x:c>
      <x:c r="H5835" s="1" t="n">
        <x:v>0</x:v>
      </x:c>
      <x:c r="I5835" s="1" t="n">
        <x:v>6</x:v>
      </x:c>
      <x:c r="J5835" s="1" t="n">
        <x:v>1.03</x:v>
      </x:c>
      <x:c r="K5835" s="1" t="n">
        <x:v>0</x:v>
      </x:c>
      <x:c r="L5835" s="1" t="n">
        <x:v>88.8</x:v>
      </x:c>
      <x:c r="M5835" s="1" t="n">
        <x:v>1.6</x:v>
      </x:c>
      <x:c r="N5835" s="1" t="n">
        <x:v>11.5</x:v>
      </x:c>
      <x:c r="O5835" s="1" t="n">
        <x:f aca="0">24*MAX(0,EOMONTH(B5835,0)-MAX(B5835,INDEX(Device_Inventory!$K$2:$K$1201,MATCH(A5835,Device_Inventory!$A$2:$A$1201,0)))+1)</x:f>
        <x:v>744</x:v>
      </x:c>
      <x:c r="P5835" s="11" t="b">
        <x:f aca="0">INDEX(Device_Inventory!$K$2:$K$1201,MATCH(A5835,Device_Inventory!$A$2:$A$1201,0))&gt;B5835</x:f>
        <x:v>0</x:v>
      </x:c>
      <x:c r="Q5835" s="1" t="str">
        <x:f aca="0">IF(D5835&gt;O5835,"Fail: operating hours exceed in-service hours",IF(D5835+M5835&gt;O5835,"Fail: operating + unavailable hours exceed in-service hours",IF(P5835,"Partial month: within in-service hours","OK")))</x:f>
        <x:v>OK</x:v>
      </x:c>
    </x:row>
    <x:row r="5836" ht="15" hidden="0" customHeight="1">
      <x:c r="A5836" s="1" t="s">
        <x:v>1605</x:v>
      </x:c>
      <x:c r="B5836" s="14" t="n">
        <x:v>46054</x:v>
      </x:c>
      <x:c r="C5836" s="1" t="n">
        <x:v>69.3</x:v>
      </x:c>
      <x:c r="D5836" s="1" t="n">
        <x:v>477.3</x:v>
      </x:c>
      <x:c r="E5836" s="1" t="n">
        <x:v>12</x:v>
      </x:c>
      <x:c r="F5836" s="1" t="n">
        <x:v>1</x:v>
      </x:c>
      <x:c r="G5836" s="1" t="n">
        <x:v>20</x:v>
      </x:c>
      <x:c r="H5836" s="1" t="n">
        <x:v>1</x:v>
      </x:c>
      <x:c r="I5836" s="1" t="n">
        <x:v>2</x:v>
      </x:c>
      <x:c r="J5836" s="1" t="n">
        <x:v>0.32</x:v>
      </x:c>
      <x:c r="K5836" s="1" t="n">
        <x:v>0</x:v>
      </x:c>
      <x:c r="L5836" s="1" t="n">
        <x:v>94.4</x:v>
      </x:c>
      <x:c r="M5836" s="1" t="n">
        <x:v>2.3</x:v>
      </x:c>
      <x:c r="N5836" s="1" t="n">
        <x:v>20.5</x:v>
      </x:c>
      <x:c r="O5836" s="1" t="n">
        <x:f aca="0">24*MAX(0,EOMONTH(B5836,0)-MAX(B5836,INDEX(Device_Inventory!$K$2:$K$1201,MATCH(A5836,Device_Inventory!$A$2:$A$1201,0)))+1)</x:f>
        <x:v>672</x:v>
      </x:c>
      <x:c r="P5836" s="11" t="b">
        <x:f aca="0">INDEX(Device_Inventory!$K$2:$K$1201,MATCH(A5836,Device_Inventory!$A$2:$A$1201,0))&gt;B5836</x:f>
        <x:v>0</x:v>
      </x:c>
      <x:c r="Q5836" s="1" t="str">
        <x:f aca="0">IF(D5836&gt;O5836,"Fail: operating hours exceed in-service hours",IF(D5836+M5836&gt;O5836,"Fail: operating + unavailable hours exceed in-service hours",IF(P5836,"Partial month: within in-service hours","OK")))</x:f>
        <x:v>OK</x:v>
      </x:c>
    </x:row>
    <x:row r="5837" ht="15" hidden="0" customHeight="1">
      <x:c r="A5837" s="1" t="s">
        <x:v>1605</x:v>
      </x:c>
      <x:c r="B5837" s="14" t="n">
        <x:v>46082</x:v>
      </x:c>
      <x:c r="C5837" s="1" t="n">
        <x:v>63.2</x:v>
      </x:c>
      <x:c r="D5837" s="1" t="n">
        <x:v>389.6</x:v>
      </x:c>
      <x:c r="E5837" s="1" t="n">
        <x:v>22</x:v>
      </x:c>
      <x:c r="F5837" s="1" t="n">
        <x:v>1</x:v>
      </x:c>
      <x:c r="G5837" s="1" t="n">
        <x:v>30</x:v>
      </x:c>
      <x:c r="H5837" s="1" t="n">
        <x:v>0</x:v>
      </x:c>
      <x:c r="I5837" s="1" t="n">
        <x:v>1</x:v>
      </x:c>
      <x:c r="J5837" s="1" t="n">
        <x:v>0.5</x:v>
      </x:c>
      <x:c r="K5837" s="1" t="n">
        <x:v>1</x:v>
      </x:c>
      <x:c r="L5837" s="1" t="n">
        <x:v>96</x:v>
      </x:c>
      <x:c r="M5837" s="1" t="n">
        <x:v>11</x:v>
      </x:c>
      <x:c r="N5837" s="1" t="n">
        <x:v>18.2</x:v>
      </x:c>
      <x:c r="O5837" s="1" t="n">
        <x:f aca="0">24*MAX(0,EOMONTH(B5837,0)-MAX(B5837,INDEX(Device_Inventory!$K$2:$K$1201,MATCH(A5837,Device_Inventory!$A$2:$A$1201,0)))+1)</x:f>
        <x:v>744</x:v>
      </x:c>
      <x:c r="P5837" s="11" t="b">
        <x:f aca="0">INDEX(Device_Inventory!$K$2:$K$1201,MATCH(A5837,Device_Inventory!$A$2:$A$1201,0))&gt;B5837</x:f>
        <x:v>0</x:v>
      </x:c>
      <x:c r="Q5837" s="1" t="str">
        <x:f aca="0">IF(D5837&gt;O5837,"Fail: operating hours exceed in-service hours",IF(D5837+M5837&gt;O5837,"Fail: operating + unavailable hours exceed in-service hours",IF(P5837,"Partial month: within in-service hours","OK")))</x:f>
        <x:v>OK</x:v>
      </x:c>
    </x:row>
    <x:row r="5838" ht="15" hidden="0" customHeight="1">
      <x:c r="A5838" s="1" t="s">
        <x:v>1605</x:v>
      </x:c>
      <x:c r="B5838" s="14" t="n">
        <x:v>46113</x:v>
      </x:c>
      <x:c r="C5838" s="1" t="n">
        <x:v>67.5</x:v>
      </x:c>
      <x:c r="D5838" s="1" t="n">
        <x:v>452.8</x:v>
      </x:c>
      <x:c r="E5838" s="1" t="n">
        <x:v>15</x:v>
      </x:c>
      <x:c r="F5838" s="1" t="n">
        <x:v>1</x:v>
      </x:c>
      <x:c r="G5838" s="1" t="n">
        <x:v>44</x:v>
      </x:c>
      <x:c r="H5838" s="1" t="n">
        <x:v>1</x:v>
      </x:c>
      <x:c r="I5838" s="1" t="n">
        <x:v>5</x:v>
      </x:c>
      <x:c r="J5838" s="1" t="n">
        <x:v>0.73</x:v>
      </x:c>
      <x:c r="K5838" s="1" t="n">
        <x:v>0</x:v>
      </x:c>
      <x:c r="L5838" s="1" t="n">
        <x:v>94.4</x:v>
      </x:c>
      <x:c r="M5838" s="1" t="n">
        <x:v>4.8</x:v>
      </x:c>
      <x:c r="N5838" s="1" t="n">
        <x:v>10.5</x:v>
      </x:c>
      <x:c r="O5838" s="1" t="n">
        <x:f aca="0">24*MAX(0,EOMONTH(B5838,0)-MAX(B5838,INDEX(Device_Inventory!$K$2:$K$1201,MATCH(A5838,Device_Inventory!$A$2:$A$1201,0)))+1)</x:f>
        <x:v>720</x:v>
      </x:c>
      <x:c r="P5838" s="11" t="b">
        <x:f aca="0">INDEX(Device_Inventory!$K$2:$K$1201,MATCH(A5838,Device_Inventory!$A$2:$A$1201,0))&gt;B5838</x:f>
        <x:v>0</x:v>
      </x:c>
      <x:c r="Q5838" s="1" t="str">
        <x:f aca="0">IF(D5838&gt;O5838,"Fail: operating hours exceed in-service hours",IF(D5838+M5838&gt;O5838,"Fail: operating + unavailable hours exceed in-service hours",IF(P5838,"Partial month: within in-service hours","OK")))</x:f>
        <x:v>OK</x:v>
      </x:c>
    </x:row>
    <x:row r="5839" ht="15" hidden="0" customHeight="1">
      <x:c r="A5839" s="1" t="s">
        <x:v>1605</x:v>
      </x:c>
      <x:c r="B5839" s="14" t="n">
        <x:v>46143</x:v>
      </x:c>
      <x:c r="C5839" s="1" t="n">
        <x:v>76.6</x:v>
      </x:c>
      <x:c r="D5839" s="1" t="n">
        <x:v>552.3</x:v>
      </x:c>
      <x:c r="E5839" s="1" t="n">
        <x:v>17</x:v>
      </x:c>
      <x:c r="F5839" s="1" t="n">
        <x:v>4</x:v>
      </x:c>
      <x:c r="G5839" s="1" t="n">
        <x:v>37</x:v>
      </x:c>
      <x:c r="H5839" s="1" t="n">
        <x:v>1</x:v>
      </x:c>
      <x:c r="I5839" s="1" t="n">
        <x:v>2</x:v>
      </x:c>
      <x:c r="J5839" s="1" t="n">
        <x:v>0</x:v>
      </x:c>
      <x:c r="K5839" s="1" t="n">
        <x:v>1</x:v>
      </x:c>
      <x:c r="L5839" s="1" t="n">
        <x:v>96.4</x:v>
      </x:c>
      <x:c r="M5839" s="1" t="n">
        <x:v>2.7</x:v>
      </x:c>
      <x:c r="N5839" s="1" t="n">
        <x:v>16.8</x:v>
      </x:c>
      <x:c r="O5839" s="1" t="n">
        <x:f aca="0">24*MAX(0,EOMONTH(B5839,0)-MAX(B5839,INDEX(Device_Inventory!$K$2:$K$1201,MATCH(A5839,Device_Inventory!$A$2:$A$1201,0)))+1)</x:f>
        <x:v>744</x:v>
      </x:c>
      <x:c r="P5839" s="11" t="b">
        <x:f aca="0">INDEX(Device_Inventory!$K$2:$K$1201,MATCH(A5839,Device_Inventory!$A$2:$A$1201,0))&gt;B5839</x:f>
        <x:v>0</x:v>
      </x:c>
      <x:c r="Q5839" s="1" t="str">
        <x:f aca="0">IF(D5839&gt;O5839,"Fail: operating hours exceed in-service hours",IF(D5839+M5839&gt;O5839,"Fail: operating + unavailable hours exceed in-service hours",IF(P5839,"Partial month: within in-service hours","OK")))</x:f>
        <x:v>OK</x:v>
      </x:c>
    </x:row>
    <x:row r="5840" ht="15" hidden="0" customHeight="1">
      <x:c r="A5840" s="1" t="s">
        <x:v>1605</x:v>
      </x:c>
      <x:c r="B5840" s="14" t="n">
        <x:v>46174</x:v>
      </x:c>
      <x:c r="C5840" s="1" t="n">
        <x:v>64.3</x:v>
      </x:c>
      <x:c r="D5840" s="1" t="n">
        <x:v>367.2</x:v>
      </x:c>
      <x:c r="E5840" s="1" t="n">
        <x:v>19</x:v>
      </x:c>
      <x:c r="F5840" s="1" t="n">
        <x:v>1</x:v>
      </x:c>
      <x:c r="G5840" s="1" t="n">
        <x:v>38</x:v>
      </x:c>
      <x:c r="H5840" s="1" t="n">
        <x:v>0</x:v>
      </x:c>
      <x:c r="I5840" s="1" t="n">
        <x:v>2</x:v>
      </x:c>
      <x:c r="J5840" s="1" t="n">
        <x:v>0.81</x:v>
      </x:c>
      <x:c r="K5840" s="1" t="n">
        <x:v>0</x:v>
      </x:c>
      <x:c r="L5840" s="1" t="n">
        <x:v>93.4</x:v>
      </x:c>
      <x:c r="M5840" s="1" t="n">
        <x:v>0.3</x:v>
      </x:c>
      <x:c r="N5840" s="1" t="n">
        <x:v>16.8</x:v>
      </x:c>
      <x:c r="O5840" s="1" t="n">
        <x:f aca="0">24*MAX(0,EOMONTH(B5840,0)-MAX(B5840,INDEX(Device_Inventory!$K$2:$K$1201,MATCH(A5840,Device_Inventory!$A$2:$A$1201,0)))+1)</x:f>
        <x:v>720</x:v>
      </x:c>
      <x:c r="P5840" s="11" t="b">
        <x:f aca="0">INDEX(Device_Inventory!$K$2:$K$1201,MATCH(A5840,Device_Inventory!$A$2:$A$1201,0))&gt;B5840</x:f>
        <x:v>0</x:v>
      </x:c>
      <x:c r="Q5840" s="1" t="str">
        <x:f aca="0">IF(D5840&gt;O5840,"Fail: operating hours exceed in-service hours",IF(D5840+M5840&gt;O5840,"Fail: operating + unavailable hours exceed in-service hours",IF(P5840,"Partial month: within in-service hours","OK")))</x:f>
        <x:v>OK</x:v>
      </x:c>
    </x:row>
    <x:row r="5841" ht="15" hidden="0" customHeight="1">
      <x:c r="A5841" s="1" t="s">
        <x:v>1605</x:v>
      </x:c>
      <x:c r="B5841" s="14" t="n">
        <x:v>46204</x:v>
      </x:c>
      <x:c r="C5841" s="1" t="n">
        <x:v>78.3</x:v>
      </x:c>
      <x:c r="D5841" s="1" t="n">
        <x:v>519.2</x:v>
      </x:c>
      <x:c r="E5841" s="1" t="n">
        <x:v>30</x:v>
      </x:c>
      <x:c r="F5841" s="1" t="n">
        <x:v>0</x:v>
      </x:c>
      <x:c r="G5841" s="1" t="n">
        <x:v>32</x:v>
      </x:c>
      <x:c r="H5841" s="1" t="n">
        <x:v>0</x:v>
      </x:c>
      <x:c r="I5841" s="1" t="n">
        <x:v>4</x:v>
      </x:c>
      <x:c r="J5841" s="1" t="n">
        <x:v>0.14</x:v>
      </x:c>
      <x:c r="K5841" s="1" t="n">
        <x:v>1</x:v>
      </x:c>
      <x:c r="L5841" s="1" t="n">
        <x:v>98</x:v>
      </x:c>
      <x:c r="M5841" s="1" t="n">
        <x:v>11.5</x:v>
      </x:c>
      <x:c r="N5841" s="1" t="n">
        <x:v>16.7</x:v>
      </x:c>
      <x:c r="O5841" s="1" t="n">
        <x:f aca="0">24*MAX(0,EOMONTH(B5841,0)-MAX(B5841,INDEX(Device_Inventory!$K$2:$K$1201,MATCH(A5841,Device_Inventory!$A$2:$A$1201,0)))+1)</x:f>
        <x:v>744</x:v>
      </x:c>
      <x:c r="P5841" s="11" t="b">
        <x:f aca="0">INDEX(Device_Inventory!$K$2:$K$1201,MATCH(A5841,Device_Inventory!$A$2:$A$1201,0))&gt;B5841</x:f>
        <x:v>0</x:v>
      </x:c>
      <x:c r="Q5841" s="1" t="str">
        <x:f aca="0">IF(D5841&gt;O5841,"Fail: operating hours exceed in-service hours",IF(D5841+M5841&gt;O5841,"Fail: operating + unavailable hours exceed in-service hours",IF(P5841,"Partial month: within in-service hours","OK")))</x:f>
        <x:v>OK</x:v>
      </x:c>
    </x:row>
    <x:row r="5842" ht="15" hidden="0" customHeight="1">
      <x:c r="A5842" s="1" t="s">
        <x:v>4438</x:v>
      </x:c>
      <x:c r="B5842" s="14" t="n">
        <x:v>46054</x:v>
      </x:c>
      <x:c r="C5842" s="1" t="n">
        <x:v>29.9</x:v>
      </x:c>
      <x:c r="D5842" s="1" t="n">
        <x:v>205.3</x:v>
      </x:c>
      <x:c r="E5842" s="1" t="n">
        <x:v>26</x:v>
      </x:c>
      <x:c r="F5842" s="1" t="n">
        <x:v>2</x:v>
      </x:c>
      <x:c r="G5842" s="1" t="n">
        <x:v>42</x:v>
      </x:c>
      <x:c r="H5842" s="1" t="n">
        <x:v>2</x:v>
      </x:c>
      <x:c r="I5842" s="1" t="n">
        <x:v>2</x:v>
      </x:c>
      <x:c r="J5842" s="1" t="n">
        <x:v>1.36</x:v>
      </x:c>
      <x:c r="K5842" s="1" t="n">
        <x:v>2</x:v>
      </x:c>
      <x:c r="L5842" s="1" t="n">
        <x:v>97.9</x:v>
      </x:c>
      <x:c r="M5842" s="1" t="n">
        <x:v>3.6</x:v>
      </x:c>
      <x:c r="N5842" s="1" t="n">
        <x:v>3.3</x:v>
      </x:c>
      <x:c r="O5842" s="1" t="n">
        <x:f aca="0">24*MAX(0,EOMONTH(B5842,0)-MAX(B5842,INDEX(Device_Inventory!$K$2:$K$1201,MATCH(A5842,Device_Inventory!$A$2:$A$1201,0)))+1)</x:f>
        <x:v>672</x:v>
      </x:c>
      <x:c r="P5842" s="11" t="b">
        <x:f aca="0">INDEX(Device_Inventory!$K$2:$K$1201,MATCH(A5842,Device_Inventory!$A$2:$A$1201,0))&gt;B5842</x:f>
        <x:v>0</x:v>
      </x:c>
      <x:c r="Q5842" s="1" t="str">
        <x:f aca="0">IF(D5842&gt;O5842,"Fail: operating hours exceed in-service hours",IF(D5842+M5842&gt;O5842,"Fail: operating + unavailable hours exceed in-service hours",IF(P5842,"Partial month: within in-service hours","OK")))</x:f>
        <x:v>OK</x:v>
      </x:c>
    </x:row>
    <x:row r="5843" ht="15" hidden="0" customHeight="1">
      <x:c r="A5843" s="1" t="s">
        <x:v>4438</x:v>
      </x:c>
      <x:c r="B5843" s="14" t="n">
        <x:v>46082</x:v>
      </x:c>
      <x:c r="C5843" s="1" t="n">
        <x:v>41.1</x:v>
      </x:c>
      <x:c r="D5843" s="1" t="n">
        <x:v>284.2</x:v>
      </x:c>
      <x:c r="E5843" s="1" t="n">
        <x:v>14</x:v>
      </x:c>
      <x:c r="F5843" s="1" t="n">
        <x:v>1</x:v>
      </x:c>
      <x:c r="G5843" s="1" t="n">
        <x:v>28</x:v>
      </x:c>
      <x:c r="H5843" s="1" t="n">
        <x:v>0</x:v>
      </x:c>
      <x:c r="I5843" s="1" t="n">
        <x:v>1</x:v>
      </x:c>
      <x:c r="J5843" s="1" t="n">
        <x:v>1.07</x:v>
      </x:c>
      <x:c r="K5843" s="1" t="n">
        <x:v>2</x:v>
      </x:c>
      <x:c r="L5843" s="1" t="n">
        <x:v>93.5</x:v>
      </x:c>
      <x:c r="M5843" s="1" t="n">
        <x:v>5.8</x:v>
      </x:c>
      <x:c r="N5843" s="1" t="n">
        <x:v>3.8</x:v>
      </x:c>
      <x:c r="O5843" s="1" t="n">
        <x:f aca="0">24*MAX(0,EOMONTH(B5843,0)-MAX(B5843,INDEX(Device_Inventory!$K$2:$K$1201,MATCH(A5843,Device_Inventory!$A$2:$A$1201,0)))+1)</x:f>
        <x:v>744</x:v>
      </x:c>
      <x:c r="P5843" s="11" t="b">
        <x:f aca="0">INDEX(Device_Inventory!$K$2:$K$1201,MATCH(A5843,Device_Inventory!$A$2:$A$1201,0))&gt;B5843</x:f>
        <x:v>0</x:v>
      </x:c>
      <x:c r="Q5843" s="1" t="str">
        <x:f aca="0">IF(D5843&gt;O5843,"Fail: operating hours exceed in-service hours",IF(D5843+M5843&gt;O5843,"Fail: operating + unavailable hours exceed in-service hours",IF(P5843,"Partial month: within in-service hours","OK")))</x:f>
        <x:v>OK</x:v>
      </x:c>
    </x:row>
    <x:row r="5844" ht="15" hidden="0" customHeight="1">
      <x:c r="A5844" s="1" t="s">
        <x:v>4438</x:v>
      </x:c>
      <x:c r="B5844" s="14" t="n">
        <x:v>46113</x:v>
      </x:c>
      <x:c r="C5844" s="1" t="n">
        <x:v>33.8</x:v>
      </x:c>
      <x:c r="D5844" s="1" t="n">
        <x:v>212.7</x:v>
      </x:c>
      <x:c r="E5844" s="1" t="n">
        <x:v>19</x:v>
      </x:c>
      <x:c r="F5844" s="1" t="n">
        <x:v>1</x:v>
      </x:c>
      <x:c r="G5844" s="1" t="n">
        <x:v>44</x:v>
      </x:c>
      <x:c r="H5844" s="1" t="n">
        <x:v>0</x:v>
      </x:c>
      <x:c r="I5844" s="1" t="n">
        <x:v>0</x:v>
      </x:c>
      <x:c r="J5844" s="1" t="n">
        <x:v>0.12</x:v>
      </x:c>
      <x:c r="K5844" s="1" t="n">
        <x:v>0</x:v>
      </x:c>
      <x:c r="L5844" s="1" t="n">
        <x:v>94.1</x:v>
      </x:c>
      <x:c r="M5844" s="1" t="n">
        <x:v>8.6</x:v>
      </x:c>
      <x:c r="N5844" s="1" t="n">
        <x:v>7.2</x:v>
      </x:c>
      <x:c r="O5844" s="1" t="n">
        <x:f aca="0">24*MAX(0,EOMONTH(B5844,0)-MAX(B5844,INDEX(Device_Inventory!$K$2:$K$1201,MATCH(A5844,Device_Inventory!$A$2:$A$1201,0)))+1)</x:f>
        <x:v>720</x:v>
      </x:c>
      <x:c r="P5844" s="11" t="b">
        <x:f aca="0">INDEX(Device_Inventory!$K$2:$K$1201,MATCH(A5844,Device_Inventory!$A$2:$A$1201,0))&gt;B5844</x:f>
        <x:v>0</x:v>
      </x:c>
      <x:c r="Q5844" s="1" t="str">
        <x:f aca="0">IF(D5844&gt;O5844,"Fail: operating hours exceed in-service hours",IF(D5844+M5844&gt;O5844,"Fail: operating + unavailable hours exceed in-service hours",IF(P5844,"Partial month: within in-service hours","OK")))</x:f>
        <x:v>OK</x:v>
      </x:c>
    </x:row>
    <x:row r="5845" ht="15" hidden="0" customHeight="1">
      <x:c r="A5845" s="1" t="s">
        <x:v>4438</x:v>
      </x:c>
      <x:c r="B5845" s="14" t="n">
        <x:v>46143</x:v>
      </x:c>
      <x:c r="C5845" s="1" t="n">
        <x:v>47.9</x:v>
      </x:c>
      <x:c r="D5845" s="1" t="n">
        <x:v>319.7</x:v>
      </x:c>
      <x:c r="E5845" s="1" t="n">
        <x:v>13</x:v>
      </x:c>
      <x:c r="F5845" s="1" t="n">
        <x:v>3</x:v>
      </x:c>
      <x:c r="G5845" s="1" t="n">
        <x:v>34</x:v>
      </x:c>
      <x:c r="H5845" s="1" t="n">
        <x:v>1</x:v>
      </x:c>
      <x:c r="I5845" s="1" t="n">
        <x:v>1</x:v>
      </x:c>
      <x:c r="J5845" s="1" t="n">
        <x:v>0.99</x:v>
      </x:c>
      <x:c r="K5845" s="1" t="n">
        <x:v>2</x:v>
      </x:c>
      <x:c r="L5845" s="1" t="n">
        <x:v>97.4</x:v>
      </x:c>
      <x:c r="M5845" s="1" t="n">
        <x:v>3.5</x:v>
      </x:c>
      <x:c r="N5845" s="1" t="n">
        <x:v>8.4</x:v>
      </x:c>
      <x:c r="O5845" s="1" t="n">
        <x:f aca="0">24*MAX(0,EOMONTH(B5845,0)-MAX(B5845,INDEX(Device_Inventory!$K$2:$K$1201,MATCH(A5845,Device_Inventory!$A$2:$A$1201,0)))+1)</x:f>
        <x:v>744</x:v>
      </x:c>
      <x:c r="P5845" s="11" t="b">
        <x:f aca="0">INDEX(Device_Inventory!$K$2:$K$1201,MATCH(A5845,Device_Inventory!$A$2:$A$1201,0))&gt;B5845</x:f>
        <x:v>0</x:v>
      </x:c>
      <x:c r="Q5845" s="1" t="str">
        <x:f aca="0">IF(D5845&gt;O5845,"Fail: operating hours exceed in-service hours",IF(D5845+M5845&gt;O5845,"Fail: operating + unavailable hours exceed in-service hours",IF(P5845,"Partial month: within in-service hours","OK")))</x:f>
        <x:v>OK</x:v>
      </x:c>
    </x:row>
    <x:row r="5846" ht="15" hidden="0" customHeight="1">
      <x:c r="A5846" s="1" t="s">
        <x:v>4438</x:v>
      </x:c>
      <x:c r="B5846" s="14" t="n">
        <x:v>46174</x:v>
      </x:c>
      <x:c r="C5846" s="1" t="n">
        <x:v>41.3</x:v>
      </x:c>
      <x:c r="D5846" s="1" t="n">
        <x:v>257.3</x:v>
      </x:c>
      <x:c r="E5846" s="1" t="n">
        <x:v>23</x:v>
      </x:c>
      <x:c r="F5846" s="1" t="n">
        <x:v>2</x:v>
      </x:c>
      <x:c r="G5846" s="1" t="n">
        <x:v>29</x:v>
      </x:c>
      <x:c r="H5846" s="1" t="n">
        <x:v>2</x:v>
      </x:c>
      <x:c r="I5846" s="1" t="n">
        <x:v>2</x:v>
      </x:c>
      <x:c r="J5846" s="1" t="n">
        <x:v>1.36</x:v>
      </x:c>
      <x:c r="K5846" s="1" t="n">
        <x:v>1</x:v>
      </x:c>
      <x:c r="L5846" s="1" t="n">
        <x:v>90.8</x:v>
      </x:c>
      <x:c r="M5846" s="1" t="n">
        <x:v>0</x:v>
      </x:c>
      <x:c r="N5846" s="1" t="n">
        <x:v>5.8</x:v>
      </x:c>
      <x:c r="O5846" s="1" t="n">
        <x:f aca="0">24*MAX(0,EOMONTH(B5846,0)-MAX(B5846,INDEX(Device_Inventory!$K$2:$K$1201,MATCH(A5846,Device_Inventory!$A$2:$A$1201,0)))+1)</x:f>
        <x:v>720</x:v>
      </x:c>
      <x:c r="P5846" s="11" t="b">
        <x:f aca="0">INDEX(Device_Inventory!$K$2:$K$1201,MATCH(A5846,Device_Inventory!$A$2:$A$1201,0))&gt;B5846</x:f>
        <x:v>0</x:v>
      </x:c>
      <x:c r="Q5846" s="1" t="str">
        <x:f aca="0">IF(D5846&gt;O5846,"Fail: operating hours exceed in-service hours",IF(D5846+M5846&gt;O5846,"Fail: operating + unavailable hours exceed in-service hours",IF(P5846,"Partial month: within in-service hours","OK")))</x:f>
        <x:v>OK</x:v>
      </x:c>
    </x:row>
    <x:row r="5847" ht="15" hidden="0" customHeight="1">
      <x:c r="A5847" s="1" t="s">
        <x:v>4438</x:v>
      </x:c>
      <x:c r="B5847" s="14" t="n">
        <x:v>46204</x:v>
      </x:c>
      <x:c r="C5847" s="1" t="n">
        <x:v>39.5</x:v>
      </x:c>
      <x:c r="D5847" s="1" t="n">
        <x:v>279</x:v>
      </x:c>
      <x:c r="E5847" s="1" t="n">
        <x:v>21</x:v>
      </x:c>
      <x:c r="F5847" s="1" t="n">
        <x:v>6</x:v>
      </x:c>
      <x:c r="G5847" s="1" t="n">
        <x:v>21</x:v>
      </x:c>
      <x:c r="H5847" s="1" t="n">
        <x:v>1</x:v>
      </x:c>
      <x:c r="I5847" s="1" t="n">
        <x:v>1</x:v>
      </x:c>
      <x:c r="J5847" s="1" t="n">
        <x:v>1.07</x:v>
      </x:c>
      <x:c r="K5847" s="1" t="n">
        <x:v>1</x:v>
      </x:c>
      <x:c r="L5847" s="1" t="n">
        <x:v>96.2</x:v>
      </x:c>
      <x:c r="M5847" s="1" t="n">
        <x:v>4.5</x:v>
      </x:c>
      <x:c r="N5847" s="1" t="n">
        <x:v>3.7</x:v>
      </x:c>
      <x:c r="O5847" s="1" t="n">
        <x:f aca="0">24*MAX(0,EOMONTH(B5847,0)-MAX(B5847,INDEX(Device_Inventory!$K$2:$K$1201,MATCH(A5847,Device_Inventory!$A$2:$A$1201,0)))+1)</x:f>
        <x:v>744</x:v>
      </x:c>
      <x:c r="P5847" s="11" t="b">
        <x:f aca="0">INDEX(Device_Inventory!$K$2:$K$1201,MATCH(A5847,Device_Inventory!$A$2:$A$1201,0))&gt;B5847</x:f>
        <x:v>0</x:v>
      </x:c>
      <x:c r="Q5847" s="1" t="str">
        <x:f aca="0">IF(D5847&gt;O5847,"Fail: operating hours exceed in-service hours",IF(D5847+M5847&gt;O5847,"Fail: operating + unavailable hours exceed in-service hours",IF(P5847,"Partial month: within in-service hours","OK")))</x:f>
        <x:v>OK</x:v>
      </x:c>
    </x:row>
    <x:row r="5848" ht="15" hidden="0" customHeight="1">
      <x:c r="A5848" s="1" t="s">
        <x:v>4441</x:v>
      </x:c>
      <x:c r="B5848" s="14" t="n">
        <x:v>46054</x:v>
      </x:c>
      <x:c r="C5848" s="1" t="n">
        <x:v>58.6</x:v>
      </x:c>
      <x:c r="D5848" s="1" t="n">
        <x:v>368.7</x:v>
      </x:c>
      <x:c r="E5848" s="1" t="n">
        <x:v>25</x:v>
      </x:c>
      <x:c r="F5848" s="1" t="n">
        <x:v>0</x:v>
      </x:c>
      <x:c r="G5848" s="1" t="n">
        <x:v>35</x:v>
      </x:c>
      <x:c r="H5848" s="1" t="n">
        <x:v>0</x:v>
      </x:c>
      <x:c r="I5848" s="1" t="n">
        <x:v>0</x:v>
      </x:c>
      <x:c r="J5848" s="1" t="n">
        <x:v>0.1</x:v>
      </x:c>
      <x:c r="K5848" s="1" t="n">
        <x:v>1</x:v>
      </x:c>
      <x:c r="L5848" s="1" t="n">
        <x:v>96.1</x:v>
      </x:c>
      <x:c r="M5848" s="1" t="n">
        <x:v>5.4</x:v>
      </x:c>
      <x:c r="N5848" s="1" t="n">
        <x:v>13.2</x:v>
      </x:c>
      <x:c r="O5848" s="1" t="n">
        <x:f aca="0">24*MAX(0,EOMONTH(B5848,0)-MAX(B5848,INDEX(Device_Inventory!$K$2:$K$1201,MATCH(A5848,Device_Inventory!$A$2:$A$1201,0)))+1)</x:f>
        <x:v>672</x:v>
      </x:c>
      <x:c r="P5848" s="11" t="b">
        <x:f aca="0">INDEX(Device_Inventory!$K$2:$K$1201,MATCH(A5848,Device_Inventory!$A$2:$A$1201,0))&gt;B5848</x:f>
        <x:v>0</x:v>
      </x:c>
      <x:c r="Q5848" s="1" t="str">
        <x:f aca="0">IF(D5848&gt;O5848,"Fail: operating hours exceed in-service hours",IF(D5848+M5848&gt;O5848,"Fail: operating + unavailable hours exceed in-service hours",IF(P5848,"Partial month: within in-service hours","OK")))</x:f>
        <x:v>OK</x:v>
      </x:c>
    </x:row>
    <x:row r="5849" ht="15" hidden="0" customHeight="1">
      <x:c r="A5849" s="1" t="s">
        <x:v>4441</x:v>
      </x:c>
      <x:c r="B5849" s="14" t="n">
        <x:v>46082</x:v>
      </x:c>
      <x:c r="C5849" s="1" t="n">
        <x:v>84</x:v>
      </x:c>
      <x:c r="D5849" s="1" t="n">
        <x:v>583</x:v>
      </x:c>
      <x:c r="E5849" s="1" t="n">
        <x:v>23</x:v>
      </x:c>
      <x:c r="F5849" s="1" t="n">
        <x:v>3</x:v>
      </x:c>
      <x:c r="G5849" s="1" t="n">
        <x:v>48</x:v>
      </x:c>
      <x:c r="H5849" s="1" t="n">
        <x:v>2</x:v>
      </x:c>
      <x:c r="I5849" s="1" t="n">
        <x:v>5</x:v>
      </x:c>
      <x:c r="J5849" s="1" t="n">
        <x:v>0.21</x:v>
      </x:c>
      <x:c r="K5849" s="1" t="n">
        <x:v>0</x:v>
      </x:c>
      <x:c r="L5849" s="1" t="n">
        <x:v>93.7</x:v>
      </x:c>
      <x:c r="M5849" s="1" t="n">
        <x:v>3.5</x:v>
      </x:c>
      <x:c r="N5849" s="1" t="n">
        <x:v>10.3</x:v>
      </x:c>
      <x:c r="O5849" s="1" t="n">
        <x:f aca="0">24*MAX(0,EOMONTH(B5849,0)-MAX(B5849,INDEX(Device_Inventory!$K$2:$K$1201,MATCH(A5849,Device_Inventory!$A$2:$A$1201,0)))+1)</x:f>
        <x:v>744</x:v>
      </x:c>
      <x:c r="P5849" s="11" t="b">
        <x:f aca="0">INDEX(Device_Inventory!$K$2:$K$1201,MATCH(A5849,Device_Inventory!$A$2:$A$1201,0))&gt;B5849</x:f>
        <x:v>0</x:v>
      </x:c>
      <x:c r="Q5849" s="1" t="str">
        <x:f aca="0">IF(D5849&gt;O5849,"Fail: operating hours exceed in-service hours",IF(D5849+M5849&gt;O5849,"Fail: operating + unavailable hours exceed in-service hours",IF(P5849,"Partial month: within in-service hours","OK")))</x:f>
        <x:v>OK</x:v>
      </x:c>
    </x:row>
    <x:row r="5850" ht="15" hidden="0" customHeight="1">
      <x:c r="A5850" s="1" t="s">
        <x:v>4441</x:v>
      </x:c>
      <x:c r="B5850" s="14" t="n">
        <x:v>46113</x:v>
      </x:c>
      <x:c r="C5850" s="1" t="n">
        <x:v>74.6</x:v>
      </x:c>
      <x:c r="D5850" s="1" t="n">
        <x:v>496.4</x:v>
      </x:c>
      <x:c r="E5850" s="1" t="n">
        <x:v>16</x:v>
      </x:c>
      <x:c r="F5850" s="1" t="n">
        <x:v>1</x:v>
      </x:c>
      <x:c r="G5850" s="1" t="n">
        <x:v>37</x:v>
      </x:c>
      <x:c r="H5850" s="1" t="n">
        <x:v>0</x:v>
      </x:c>
      <x:c r="I5850" s="1" t="n">
        <x:v>2</x:v>
      </x:c>
      <x:c r="J5850" s="1" t="n">
        <x:v>0.43</x:v>
      </x:c>
      <x:c r="K5850" s="1" t="n">
        <x:v>0</x:v>
      </x:c>
      <x:c r="L5850" s="1" t="n">
        <x:v>97.6</x:v>
      </x:c>
      <x:c r="M5850" s="1" t="n">
        <x:v>4.8</x:v>
      </x:c>
      <x:c r="N5850" s="1" t="n">
        <x:v>20.5</x:v>
      </x:c>
      <x:c r="O5850" s="1" t="n">
        <x:f aca="0">24*MAX(0,EOMONTH(B5850,0)-MAX(B5850,INDEX(Device_Inventory!$K$2:$K$1201,MATCH(A5850,Device_Inventory!$A$2:$A$1201,0)))+1)</x:f>
        <x:v>720</x:v>
      </x:c>
      <x:c r="P5850" s="11" t="b">
        <x:f aca="0">INDEX(Device_Inventory!$K$2:$K$1201,MATCH(A5850,Device_Inventory!$A$2:$A$1201,0))&gt;B5850</x:f>
        <x:v>0</x:v>
      </x:c>
      <x:c r="Q5850" s="1" t="str">
        <x:f aca="0">IF(D5850&gt;O5850,"Fail: operating hours exceed in-service hours",IF(D5850+M5850&gt;O5850,"Fail: operating + unavailable hours exceed in-service hours",IF(P5850,"Partial month: within in-service hours","OK")))</x:f>
        <x:v>OK</x:v>
      </x:c>
    </x:row>
    <x:row r="5851" ht="15" hidden="0" customHeight="1">
      <x:c r="A5851" s="1" t="s">
        <x:v>4441</x:v>
      </x:c>
      <x:c r="B5851" s="14" t="n">
        <x:v>46143</x:v>
      </x:c>
      <x:c r="C5851" s="1" t="n">
        <x:v>70.4</x:v>
      </x:c>
      <x:c r="D5851" s="1" t="n">
        <x:v>416.3</x:v>
      </x:c>
      <x:c r="E5851" s="1" t="n">
        <x:v>7</x:v>
      </x:c>
      <x:c r="F5851" s="1" t="n">
        <x:v>1</x:v>
      </x:c>
      <x:c r="G5851" s="1" t="n">
        <x:v>44</x:v>
      </x:c>
      <x:c r="H5851" s="1" t="n">
        <x:v>0</x:v>
      </x:c>
      <x:c r="I5851" s="1" t="n">
        <x:v>0</x:v>
      </x:c>
      <x:c r="J5851" s="1" t="n">
        <x:v>0</x:v>
      </x:c>
      <x:c r="K5851" s="1" t="n">
        <x:v>1</x:v>
      </x:c>
      <x:c r="L5851" s="1" t="n">
        <x:v>96</x:v>
      </x:c>
      <x:c r="M5851" s="1" t="n">
        <x:v>6.9</x:v>
      </x:c>
      <x:c r="N5851" s="1" t="n">
        <x:v>20.4</x:v>
      </x:c>
      <x:c r="O5851" s="1" t="n">
        <x:f aca="0">24*MAX(0,EOMONTH(B5851,0)-MAX(B5851,INDEX(Device_Inventory!$K$2:$K$1201,MATCH(A5851,Device_Inventory!$A$2:$A$1201,0)))+1)</x:f>
        <x:v>744</x:v>
      </x:c>
      <x:c r="P5851" s="11" t="b">
        <x:f aca="0">INDEX(Device_Inventory!$K$2:$K$1201,MATCH(A5851,Device_Inventory!$A$2:$A$1201,0))&gt;B5851</x:f>
        <x:v>0</x:v>
      </x:c>
      <x:c r="Q5851" s="1" t="str">
        <x:f aca="0">IF(D5851&gt;O5851,"Fail: operating hours exceed in-service hours",IF(D5851+M5851&gt;O5851,"Fail: operating + unavailable hours exceed in-service hours",IF(P5851,"Partial month: within in-service hours","OK")))</x:f>
        <x:v>OK</x:v>
      </x:c>
    </x:row>
    <x:row r="5852" ht="15" hidden="0" customHeight="1">
      <x:c r="A5852" s="1" t="s">
        <x:v>4441</x:v>
      </x:c>
      <x:c r="B5852" s="14" t="n">
        <x:v>46174</x:v>
      </x:c>
      <x:c r="C5852" s="1" t="n">
        <x:v>80.6</x:v>
      </x:c>
      <x:c r="D5852" s="1" t="n">
        <x:v>514.9</x:v>
      </x:c>
      <x:c r="E5852" s="1" t="n">
        <x:v>25</x:v>
      </x:c>
      <x:c r="F5852" s="1" t="n">
        <x:v>0</x:v>
      </x:c>
      <x:c r="G5852" s="1" t="n">
        <x:v>47</x:v>
      </x:c>
      <x:c r="H5852" s="1" t="n">
        <x:v>0</x:v>
      </x:c>
      <x:c r="I5852" s="1" t="n">
        <x:v>3</x:v>
      </x:c>
      <x:c r="J5852" s="1" t="n">
        <x:v>0.45</x:v>
      </x:c>
      <x:c r="K5852" s="1" t="n">
        <x:v>0</x:v>
      </x:c>
      <x:c r="L5852" s="1" t="n">
        <x:v>93.8</x:v>
      </x:c>
      <x:c r="M5852" s="1" t="n">
        <x:v>9.1</x:v>
      </x:c>
      <x:c r="N5852" s="1" t="n">
        <x:v>25.5</x:v>
      </x:c>
      <x:c r="O5852" s="1" t="n">
        <x:f aca="0">24*MAX(0,EOMONTH(B5852,0)-MAX(B5852,INDEX(Device_Inventory!$K$2:$K$1201,MATCH(A5852,Device_Inventory!$A$2:$A$1201,0)))+1)</x:f>
        <x:v>720</x:v>
      </x:c>
      <x:c r="P5852" s="11" t="b">
        <x:f aca="0">INDEX(Device_Inventory!$K$2:$K$1201,MATCH(A5852,Device_Inventory!$A$2:$A$1201,0))&gt;B5852</x:f>
        <x:v>0</x:v>
      </x:c>
      <x:c r="Q5852" s="1" t="str">
        <x:f aca="0">IF(D5852&gt;O5852,"Fail: operating hours exceed in-service hours",IF(D5852+M5852&gt;O5852,"Fail: operating + unavailable hours exceed in-service hours",IF(P5852,"Partial month: within in-service hours","OK")))</x:f>
        <x:v>OK</x:v>
      </x:c>
    </x:row>
    <x:row r="5853" ht="15" hidden="0" customHeight="1">
      <x:c r="A5853" s="1" t="s">
        <x:v>4441</x:v>
      </x:c>
      <x:c r="B5853" s="14" t="n">
        <x:v>46204</x:v>
      </x:c>
      <x:c r="C5853" s="1" t="n">
        <x:v>83.1</x:v>
      </x:c>
      <x:c r="D5853" s="1" t="n">
        <x:v>532.8</x:v>
      </x:c>
      <x:c r="E5853" s="1" t="n">
        <x:v>15</x:v>
      </x:c>
      <x:c r="F5853" s="1" t="n">
        <x:v>2</x:v>
      </x:c>
      <x:c r="G5853" s="1" t="n">
        <x:v>32</x:v>
      </x:c>
      <x:c r="H5853" s="1" t="n">
        <x:v>0</x:v>
      </x:c>
      <x:c r="I5853" s="1" t="n">
        <x:v>6</x:v>
      </x:c>
      <x:c r="J5853" s="1" t="n">
        <x:v>0.6</x:v>
      </x:c>
      <x:c r="K5853" s="1" t="n">
        <x:v>2</x:v>
      </x:c>
      <x:c r="L5853" s="1" t="n">
        <x:v>91.5</x:v>
      </x:c>
      <x:c r="M5853" s="1" t="n">
        <x:v>6.4</x:v>
      </x:c>
      <x:c r="N5853" s="1" t="n">
        <x:v>25.2</x:v>
      </x:c>
      <x:c r="O5853" s="1" t="n">
        <x:f aca="0">24*MAX(0,EOMONTH(B5853,0)-MAX(B5853,INDEX(Device_Inventory!$K$2:$K$1201,MATCH(A5853,Device_Inventory!$A$2:$A$1201,0)))+1)</x:f>
        <x:v>744</x:v>
      </x:c>
      <x:c r="P5853" s="11" t="b">
        <x:f aca="0">INDEX(Device_Inventory!$K$2:$K$1201,MATCH(A5853,Device_Inventory!$A$2:$A$1201,0))&gt;B5853</x:f>
        <x:v>0</x:v>
      </x:c>
      <x:c r="Q5853" s="1" t="str">
        <x:f aca="0">IF(D5853&gt;O5853,"Fail: operating hours exceed in-service hours",IF(D5853+M5853&gt;O5853,"Fail: operating + unavailable hours exceed in-service hours",IF(P5853,"Partial month: within in-service hours","OK")))</x:f>
        <x:v>OK</x:v>
      </x:c>
    </x:row>
    <x:row r="5854" ht="15" hidden="0" customHeight="1">
      <x:c r="A5854" s="1" t="s">
        <x:v>4444</x:v>
      </x:c>
      <x:c r="B5854" s="14" t="n">
        <x:v>46054</x:v>
      </x:c>
      <x:c r="C5854" s="1" t="n">
        <x:v>63.6</x:v>
      </x:c>
      <x:c r="D5854" s="1" t="n">
        <x:v>395.4</x:v>
      </x:c>
      <x:c r="E5854" s="1" t="n">
        <x:v>37</x:v>
      </x:c>
      <x:c r="F5854" s="1" t="n">
        <x:v>4</x:v>
      </x:c>
      <x:c r="G5854" s="1" t="n">
        <x:v>29</x:v>
      </x:c>
      <x:c r="H5854" s="1" t="n">
        <x:v>2</x:v>
      </x:c>
      <x:c r="I5854" s="1" t="n">
        <x:v>4</x:v>
      </x:c>
      <x:c r="J5854" s="1" t="n">
        <x:v>2.16</x:v>
      </x:c>
      <x:c r="K5854" s="1" t="n">
        <x:v>1</x:v>
      </x:c>
      <x:c r="L5854" s="1" t="n">
        <x:v>92.7</x:v>
      </x:c>
      <x:c r="M5854" s="1" t="n">
        <x:v>11.5</x:v>
      </x:c>
      <x:c r="N5854" s="1" t="n">
        <x:v>10</x:v>
      </x:c>
      <x:c r="O5854" s="1" t="n">
        <x:f aca="0">24*MAX(0,EOMONTH(B5854,0)-MAX(B5854,INDEX(Device_Inventory!$K$2:$K$1201,MATCH(A5854,Device_Inventory!$A$2:$A$1201,0)))+1)</x:f>
        <x:v>672</x:v>
      </x:c>
      <x:c r="P5854" s="11" t="b">
        <x:f aca="0">INDEX(Device_Inventory!$K$2:$K$1201,MATCH(A5854,Device_Inventory!$A$2:$A$1201,0))&gt;B5854</x:f>
        <x:v>0</x:v>
      </x:c>
      <x:c r="Q5854" s="1" t="str">
        <x:f aca="0">IF(D5854&gt;O5854,"Fail: operating hours exceed in-service hours",IF(D5854+M5854&gt;O5854,"Fail: operating + unavailable hours exceed in-service hours",IF(P5854,"Partial month: within in-service hours","OK")))</x:f>
        <x:v>OK</x:v>
      </x:c>
    </x:row>
    <x:row r="5855" ht="15" hidden="0" customHeight="1">
      <x:c r="A5855" s="1" t="s">
        <x:v>4444</x:v>
      </x:c>
      <x:c r="B5855" s="14" t="n">
        <x:v>46082</x:v>
      </x:c>
      <x:c r="C5855" s="1" t="n">
        <x:v>62.6</x:v>
      </x:c>
      <x:c r="D5855" s="1" t="n">
        <x:v>357.7</x:v>
      </x:c>
      <x:c r="E5855" s="1" t="n">
        <x:v>39</x:v>
      </x:c>
      <x:c r="F5855" s="1" t="n">
        <x:v>6</x:v>
      </x:c>
      <x:c r="G5855" s="1" t="n">
        <x:v>36</x:v>
      </x:c>
      <x:c r="H5855" s="1" t="n">
        <x:v>2</x:v>
      </x:c>
      <x:c r="I5855" s="1" t="n">
        <x:v>3</x:v>
      </x:c>
      <x:c r="J5855" s="1" t="n">
        <x:v>2.32</x:v>
      </x:c>
      <x:c r="K5855" s="1" t="n">
        <x:v>0</x:v>
      </x:c>
      <x:c r="L5855" s="1" t="n">
        <x:v>100</x:v>
      </x:c>
      <x:c r="M5855" s="1" t="n">
        <x:v>10.7</x:v>
      </x:c>
      <x:c r="N5855" s="1" t="n">
        <x:v>14</x:v>
      </x:c>
      <x:c r="O5855" s="1" t="n">
        <x:f aca="0">24*MAX(0,EOMONTH(B5855,0)-MAX(B5855,INDEX(Device_Inventory!$K$2:$K$1201,MATCH(A5855,Device_Inventory!$A$2:$A$1201,0)))+1)</x:f>
        <x:v>744</x:v>
      </x:c>
      <x:c r="P5855" s="11" t="b">
        <x:f aca="0">INDEX(Device_Inventory!$K$2:$K$1201,MATCH(A5855,Device_Inventory!$A$2:$A$1201,0))&gt;B5855</x:f>
        <x:v>0</x:v>
      </x:c>
      <x:c r="Q5855" s="1" t="str">
        <x:f aca="0">IF(D5855&gt;O5855,"Fail: operating hours exceed in-service hours",IF(D5855+M5855&gt;O5855,"Fail: operating + unavailable hours exceed in-service hours",IF(P5855,"Partial month: within in-service hours","OK")))</x:f>
        <x:v>OK</x:v>
      </x:c>
    </x:row>
    <x:row r="5856" ht="15" hidden="0" customHeight="1">
      <x:c r="A5856" s="1" t="s">
        <x:v>4444</x:v>
      </x:c>
      <x:c r="B5856" s="14" t="n">
        <x:v>46113</x:v>
      </x:c>
      <x:c r="C5856" s="1" t="n">
        <x:v>66.8</x:v>
      </x:c>
      <x:c r="D5856" s="1" t="n">
        <x:v>409.8</x:v>
      </x:c>
      <x:c r="E5856" s="1" t="n">
        <x:v>37</x:v>
      </x:c>
      <x:c r="F5856" s="1" t="n">
        <x:v>6</x:v>
      </x:c>
      <x:c r="G5856" s="1" t="n">
        <x:v>43</x:v>
      </x:c>
      <x:c r="H5856" s="1" t="n">
        <x:v>2</x:v>
      </x:c>
      <x:c r="I5856" s="1" t="n">
        <x:v>5</x:v>
      </x:c>
      <x:c r="J5856" s="1" t="n">
        <x:v>1.98</x:v>
      </x:c>
      <x:c r="K5856" s="1" t="n">
        <x:v>3</x:v>
      </x:c>
      <x:c r="L5856" s="1" t="n">
        <x:v>88.6</x:v>
      </x:c>
      <x:c r="M5856" s="1" t="n">
        <x:v>7.4</x:v>
      </x:c>
      <x:c r="N5856" s="1" t="n">
        <x:v>7</x:v>
      </x:c>
      <x:c r="O5856" s="1" t="n">
        <x:f aca="0">24*MAX(0,EOMONTH(B5856,0)-MAX(B5856,INDEX(Device_Inventory!$K$2:$K$1201,MATCH(A5856,Device_Inventory!$A$2:$A$1201,0)))+1)</x:f>
        <x:v>720</x:v>
      </x:c>
      <x:c r="P5856" s="11" t="b">
        <x:f aca="0">INDEX(Device_Inventory!$K$2:$K$1201,MATCH(A5856,Device_Inventory!$A$2:$A$1201,0))&gt;B5856</x:f>
        <x:v>0</x:v>
      </x:c>
      <x:c r="Q5856" s="1" t="str">
        <x:f aca="0">IF(D5856&gt;O5856,"Fail: operating hours exceed in-service hours",IF(D5856+M5856&gt;O5856,"Fail: operating + unavailable hours exceed in-service hours",IF(P5856,"Partial month: within in-service hours","OK")))</x:f>
        <x:v>OK</x:v>
      </x:c>
    </x:row>
    <x:row r="5857" ht="15" hidden="0" customHeight="1">
      <x:c r="A5857" s="1" t="s">
        <x:v>4444</x:v>
      </x:c>
      <x:c r="B5857" s="14" t="n">
        <x:v>46143</x:v>
      </x:c>
      <x:c r="C5857" s="1" t="n">
        <x:v>56.2</x:v>
      </x:c>
      <x:c r="D5857" s="1" t="n">
        <x:v>325.2</x:v>
      </x:c>
      <x:c r="E5857" s="1" t="n">
        <x:v>44</x:v>
      </x:c>
      <x:c r="F5857" s="1" t="n">
        <x:v>4</x:v>
      </x:c>
      <x:c r="G5857" s="1" t="n">
        <x:v>35</x:v>
      </x:c>
      <x:c r="H5857" s="1" t="n">
        <x:v>2</x:v>
      </x:c>
      <x:c r="I5857" s="1" t="n">
        <x:v>3</x:v>
      </x:c>
      <x:c r="J5857" s="1" t="n">
        <x:v>2.46</x:v>
      </x:c>
      <x:c r="K5857" s="1" t="n">
        <x:v>1</x:v>
      </x:c>
      <x:c r="L5857" s="1" t="n">
        <x:v>94.3</x:v>
      </x:c>
      <x:c r="M5857" s="1" t="n">
        <x:v>9.9</x:v>
      </x:c>
      <x:c r="N5857" s="1" t="n">
        <x:v>15.4</x:v>
      </x:c>
      <x:c r="O5857" s="1" t="n">
        <x:f aca="0">24*MAX(0,EOMONTH(B5857,0)-MAX(B5857,INDEX(Device_Inventory!$K$2:$K$1201,MATCH(A5857,Device_Inventory!$A$2:$A$1201,0)))+1)</x:f>
        <x:v>744</x:v>
      </x:c>
      <x:c r="P5857" s="11" t="b">
        <x:f aca="0">INDEX(Device_Inventory!$K$2:$K$1201,MATCH(A5857,Device_Inventory!$A$2:$A$1201,0))&gt;B5857</x:f>
        <x:v>0</x:v>
      </x:c>
      <x:c r="Q5857" s="1" t="str">
        <x:f aca="0">IF(D5857&gt;O5857,"Fail: operating hours exceed in-service hours",IF(D5857+M5857&gt;O5857,"Fail: operating + unavailable hours exceed in-service hours",IF(P5857,"Partial month: within in-service hours","OK")))</x:f>
        <x:v>OK</x:v>
      </x:c>
    </x:row>
    <x:row r="5858" ht="15" hidden="0" customHeight="1">
      <x:c r="A5858" s="1" t="s">
        <x:v>4444</x:v>
      </x:c>
      <x:c r="B5858" s="14" t="n">
        <x:v>46174</x:v>
      </x:c>
      <x:c r="C5858" s="1" t="n">
        <x:v>52.5</x:v>
      </x:c>
      <x:c r="D5858" s="1" t="n">
        <x:v>350</x:v>
      </x:c>
      <x:c r="E5858" s="1" t="n">
        <x:v>32</x:v>
      </x:c>
      <x:c r="F5858" s="1" t="n">
        <x:v>2</x:v>
      </x:c>
      <x:c r="G5858" s="1" t="n">
        <x:v>35</x:v>
      </x:c>
      <x:c r="H5858" s="1" t="n">
        <x:v>2</x:v>
      </x:c>
      <x:c r="I5858" s="1" t="n">
        <x:v>5</x:v>
      </x:c>
      <x:c r="J5858" s="1" t="n">
        <x:v>2.33</x:v>
      </x:c>
      <x:c r="K5858" s="1" t="n">
        <x:v>2</x:v>
      </x:c>
      <x:c r="L5858" s="1" t="n">
        <x:v>89.6</x:v>
      </x:c>
      <x:c r="M5858" s="1" t="n">
        <x:v>12.6</x:v>
      </x:c>
      <x:c r="N5858" s="1" t="n">
        <x:v>14.4</x:v>
      </x:c>
      <x:c r="O5858" s="1" t="n">
        <x:f aca="0">24*MAX(0,EOMONTH(B5858,0)-MAX(B5858,INDEX(Device_Inventory!$K$2:$K$1201,MATCH(A5858,Device_Inventory!$A$2:$A$1201,0)))+1)</x:f>
        <x:v>720</x:v>
      </x:c>
      <x:c r="P5858" s="11" t="b">
        <x:f aca="0">INDEX(Device_Inventory!$K$2:$K$1201,MATCH(A5858,Device_Inventory!$A$2:$A$1201,0))&gt;B5858</x:f>
        <x:v>0</x:v>
      </x:c>
      <x:c r="Q5858" s="1" t="str">
        <x:f aca="0">IF(D5858&gt;O5858,"Fail: operating hours exceed in-service hours",IF(D5858+M5858&gt;O5858,"Fail: operating + unavailable hours exceed in-service hours",IF(P5858,"Partial month: within in-service hours","OK")))</x:f>
        <x:v>OK</x:v>
      </x:c>
    </x:row>
    <x:row r="5859" ht="15" hidden="0" customHeight="1">
      <x:c r="A5859" s="1" t="s">
        <x:v>4444</x:v>
      </x:c>
      <x:c r="B5859" s="14" t="n">
        <x:v>46204</x:v>
      </x:c>
      <x:c r="C5859" s="1" t="n">
        <x:v>54.8</x:v>
      </x:c>
      <x:c r="D5859" s="1" t="n">
        <x:v>373.2</x:v>
      </x:c>
      <x:c r="E5859" s="1" t="n">
        <x:v>31</x:v>
      </x:c>
      <x:c r="F5859" s="1" t="n">
        <x:v>7</x:v>
      </x:c>
      <x:c r="G5859" s="1" t="n">
        <x:v>32</x:v>
      </x:c>
      <x:c r="H5859" s="1" t="n">
        <x:v>2</x:v>
      </x:c>
      <x:c r="I5859" s="1" t="n">
        <x:v>2</x:v>
      </x:c>
      <x:c r="J5859" s="1" t="n">
        <x:v>2.26</x:v>
      </x:c>
      <x:c r="K5859" s="1" t="n">
        <x:v>1</x:v>
      </x:c>
      <x:c r="L5859" s="1" t="n">
        <x:v>94.5</x:v>
      </x:c>
      <x:c r="M5859" s="1" t="n">
        <x:v>12.4</x:v>
      </x:c>
      <x:c r="N5859" s="1" t="n">
        <x:v>11.3</x:v>
      </x:c>
      <x:c r="O5859" s="1" t="n">
        <x:f aca="0">24*MAX(0,EOMONTH(B5859,0)-MAX(B5859,INDEX(Device_Inventory!$K$2:$K$1201,MATCH(A5859,Device_Inventory!$A$2:$A$1201,0)))+1)</x:f>
        <x:v>744</x:v>
      </x:c>
      <x:c r="P5859" s="11" t="b">
        <x:f aca="0">INDEX(Device_Inventory!$K$2:$K$1201,MATCH(A5859,Device_Inventory!$A$2:$A$1201,0))&gt;B5859</x:f>
        <x:v>0</x:v>
      </x:c>
      <x:c r="Q5859" s="1" t="str">
        <x:f aca="0">IF(D5859&gt;O5859,"Fail: operating hours exceed in-service hours",IF(D5859+M5859&gt;O5859,"Fail: operating + unavailable hours exceed in-service hours",IF(P5859,"Partial month: within in-service hours","OK")))</x:f>
        <x:v>OK</x:v>
      </x:c>
    </x:row>
    <x:row r="5860" ht="15" hidden="0" customHeight="1">
      <x:c r="A5860" s="1" t="s">
        <x:v>1796</x:v>
      </x:c>
      <x:c r="B5860" s="14" t="n">
        <x:v>46054</x:v>
      </x:c>
      <x:c r="C5860" s="1" t="n">
        <x:v>26.2</x:v>
      </x:c>
      <x:c r="D5860" s="1" t="n">
        <x:v>150.1</x:v>
      </x:c>
      <x:c r="E5860" s="1" t="n">
        <x:v>9</x:v>
      </x:c>
      <x:c r="F5860" s="1" t="n">
        <x:v>0</x:v>
      </x:c>
      <x:c r="G5860" s="1" t="n">
        <x:v>21</x:v>
      </x:c>
      <x:c r="H5860" s="1" t="n">
        <x:v>1</x:v>
      </x:c>
      <x:c r="I5860" s="1" t="n">
        <x:v>1</x:v>
      </x:c>
      <x:c r="J5860" s="1" t="n">
        <x:v>0.21</x:v>
      </x:c>
      <x:c r="K5860" s="1" t="n">
        <x:v>0</x:v>
      </x:c>
      <x:c r="L5860" s="1" t="n">
        <x:v>93.5</x:v>
      </x:c>
      <x:c r="M5860" s="1" t="n">
        <x:v>6.9</x:v>
      </x:c>
      <x:c r="N5860" s="1" t="n">
        <x:v>3.3</x:v>
      </x:c>
      <x:c r="O5860" s="1" t="n">
        <x:f aca="0">24*MAX(0,EOMONTH(B5860,0)-MAX(B5860,INDEX(Device_Inventory!$K$2:$K$1201,MATCH(A5860,Device_Inventory!$A$2:$A$1201,0)))+1)</x:f>
        <x:v>672</x:v>
      </x:c>
      <x:c r="P5860" s="11" t="b">
        <x:f aca="0">INDEX(Device_Inventory!$K$2:$K$1201,MATCH(A5860,Device_Inventory!$A$2:$A$1201,0))&gt;B5860</x:f>
        <x:v>0</x:v>
      </x:c>
      <x:c r="Q5860" s="1" t="str">
        <x:f aca="0">IF(D5860&gt;O5860,"Fail: operating hours exceed in-service hours",IF(D5860+M5860&gt;O5860,"Fail: operating + unavailable hours exceed in-service hours",IF(P5860,"Partial month: within in-service hours","OK")))</x:f>
        <x:v>OK</x:v>
      </x:c>
    </x:row>
    <x:row r="5861" ht="15" hidden="0" customHeight="1">
      <x:c r="A5861" s="1" t="s">
        <x:v>1796</x:v>
      </x:c>
      <x:c r="B5861" s="14" t="n">
        <x:v>46082</x:v>
      </x:c>
      <x:c r="C5861" s="1" t="n">
        <x:v>57</x:v>
      </x:c>
      <x:c r="D5861" s="1" t="n">
        <x:v>340.4</x:v>
      </x:c>
      <x:c r="E5861" s="1" t="n">
        <x:v>15</x:v>
      </x:c>
      <x:c r="F5861" s="1" t="n">
        <x:v>1</x:v>
      </x:c>
      <x:c r="G5861" s="1" t="n">
        <x:v>20</x:v>
      </x:c>
      <x:c r="H5861" s="1" t="n">
        <x:v>0</x:v>
      </x:c>
      <x:c r="I5861" s="1" t="n">
        <x:v>1</x:v>
      </x:c>
      <x:c r="J5861" s="1" t="n">
        <x:v>0.36</x:v>
      </x:c>
      <x:c r="K5861" s="1" t="n">
        <x:v>0</x:v>
      </x:c>
      <x:c r="L5861" s="1" t="n">
        <x:v>94.2</x:v>
      </x:c>
      <x:c r="M5861" s="1" t="n">
        <x:v>0</x:v>
      </x:c>
      <x:c r="N5861" s="1" t="n">
        <x:v>18.2</x:v>
      </x:c>
      <x:c r="O5861" s="1" t="n">
        <x:f aca="0">24*MAX(0,EOMONTH(B5861,0)-MAX(B5861,INDEX(Device_Inventory!$K$2:$K$1201,MATCH(A5861,Device_Inventory!$A$2:$A$1201,0)))+1)</x:f>
        <x:v>744</x:v>
      </x:c>
      <x:c r="P5861" s="11" t="b">
        <x:f aca="0">INDEX(Device_Inventory!$K$2:$K$1201,MATCH(A5861,Device_Inventory!$A$2:$A$1201,0))&gt;B5861</x:f>
        <x:v>0</x:v>
      </x:c>
      <x:c r="Q5861" s="1" t="str">
        <x:f aca="0">IF(D5861&gt;O5861,"Fail: operating hours exceed in-service hours",IF(D5861+M5861&gt;O5861,"Fail: operating + unavailable hours exceed in-service hours",IF(P5861,"Partial month: within in-service hours","OK")))</x:f>
        <x:v>OK</x:v>
      </x:c>
    </x:row>
    <x:row r="5862" ht="15" hidden="0" customHeight="1">
      <x:c r="A5862" s="1" t="s">
        <x:v>1796</x:v>
      </x:c>
      <x:c r="B5862" s="14" t="n">
        <x:v>46113</x:v>
      </x:c>
      <x:c r="C5862" s="1" t="n">
        <x:v>55.5</x:v>
      </x:c>
      <x:c r="D5862" s="1" t="n">
        <x:v>382.2</x:v>
      </x:c>
      <x:c r="E5862" s="1" t="n">
        <x:v>21</x:v>
      </x:c>
      <x:c r="F5862" s="1" t="n">
        <x:v>0</x:v>
      </x:c>
      <x:c r="G5862" s="1" t="n">
        <x:v>33</x:v>
      </x:c>
      <x:c r="H5862" s="1" t="n">
        <x:v>0</x:v>
      </x:c>
      <x:c r="I5862" s="1" t="n">
        <x:v>0</x:v>
      </x:c>
      <x:c r="J5862" s="1" t="n">
        <x:v>0.18</x:v>
      </x:c>
      <x:c r="K5862" s="1" t="n">
        <x:v>0</x:v>
      </x:c>
      <x:c r="L5862" s="1" t="n">
        <x:v>99.4</x:v>
      </x:c>
      <x:c r="M5862" s="1" t="n">
        <x:v>0</x:v>
      </x:c>
      <x:c r="N5862" s="1" t="n">
        <x:v>15.9</x:v>
      </x:c>
      <x:c r="O5862" s="1" t="n">
        <x:f aca="0">24*MAX(0,EOMONTH(B5862,0)-MAX(B5862,INDEX(Device_Inventory!$K$2:$K$1201,MATCH(A5862,Device_Inventory!$A$2:$A$1201,0)))+1)</x:f>
        <x:v>720</x:v>
      </x:c>
      <x:c r="P5862" s="11" t="b">
        <x:f aca="0">INDEX(Device_Inventory!$K$2:$K$1201,MATCH(A5862,Device_Inventory!$A$2:$A$1201,0))&gt;B5862</x:f>
        <x:v>0</x:v>
      </x:c>
      <x:c r="Q5862" s="1" t="str">
        <x:f aca="0">IF(D5862&gt;O5862,"Fail: operating hours exceed in-service hours",IF(D5862+M5862&gt;O5862,"Fail: operating + unavailable hours exceed in-service hours",IF(P5862,"Partial month: within in-service hours","OK")))</x:f>
        <x:v>OK</x:v>
      </x:c>
    </x:row>
    <x:row r="5863" ht="15" hidden="0" customHeight="1">
      <x:c r="A5863" s="1" t="s">
        <x:v>1796</x:v>
      </x:c>
      <x:c r="B5863" s="14" t="n">
        <x:v>46143</x:v>
      </x:c>
      <x:c r="C5863" s="1" t="n">
        <x:v>42.4</x:v>
      </x:c>
      <x:c r="D5863" s="1" t="n">
        <x:v>247.6</x:v>
      </x:c>
      <x:c r="E5863" s="1" t="n">
        <x:v>16</x:v>
      </x:c>
      <x:c r="F5863" s="1" t="n">
        <x:v>0</x:v>
      </x:c>
      <x:c r="G5863" s="1" t="n">
        <x:v>41</x:v>
      </x:c>
      <x:c r="H5863" s="1" t="n">
        <x:v>0</x:v>
      </x:c>
      <x:c r="I5863" s="1" t="n">
        <x:v>4</x:v>
      </x:c>
      <x:c r="J5863" s="1" t="n">
        <x:v>0.29</x:v>
      </x:c>
      <x:c r="K5863" s="1" t="n">
        <x:v>1</x:v>
      </x:c>
      <x:c r="L5863" s="1" t="n">
        <x:v>94.5</x:v>
      </x:c>
      <x:c r="M5863" s="1" t="n">
        <x:v>1.8</x:v>
      </x:c>
      <x:c r="N5863" s="1" t="n">
        <x:v>4.4</x:v>
      </x:c>
      <x:c r="O5863" s="1" t="n">
        <x:f aca="0">24*MAX(0,EOMONTH(B5863,0)-MAX(B5863,INDEX(Device_Inventory!$K$2:$K$1201,MATCH(A5863,Device_Inventory!$A$2:$A$1201,0)))+1)</x:f>
        <x:v>744</x:v>
      </x:c>
      <x:c r="P5863" s="11" t="b">
        <x:f aca="0">INDEX(Device_Inventory!$K$2:$K$1201,MATCH(A5863,Device_Inventory!$A$2:$A$1201,0))&gt;B5863</x:f>
        <x:v>0</x:v>
      </x:c>
      <x:c r="Q5863" s="1" t="str">
        <x:f aca="0">IF(D5863&gt;O5863,"Fail: operating hours exceed in-service hours",IF(D5863+M5863&gt;O5863,"Fail: operating + unavailable hours exceed in-service hours",IF(P5863,"Partial month: within in-service hours","OK")))</x:f>
        <x:v>OK</x:v>
      </x:c>
    </x:row>
    <x:row r="5864" ht="15" hidden="0" customHeight="1">
      <x:c r="A5864" s="1" t="s">
        <x:v>1796</x:v>
      </x:c>
      <x:c r="B5864" s="14" t="n">
        <x:v>46174</x:v>
      </x:c>
      <x:c r="C5864" s="1" t="n">
        <x:v>20.4</x:v>
      </x:c>
      <x:c r="D5864" s="1" t="n">
        <x:v>121.3</x:v>
      </x:c>
      <x:c r="E5864" s="1" t="n">
        <x:v>7</x:v>
      </x:c>
      <x:c r="F5864" s="1" t="n">
        <x:v>2</x:v>
      </x:c>
      <x:c r="G5864" s="1" t="n">
        <x:v>43</x:v>
      </x:c>
      <x:c r="H5864" s="1" t="n">
        <x:v>0</x:v>
      </x:c>
      <x:c r="I5864" s="1" t="n">
        <x:v>1</x:v>
      </x:c>
      <x:c r="J5864" s="1" t="n">
        <x:v>0.75</x:v>
      </x:c>
      <x:c r="K5864" s="1" t="n">
        <x:v>0</x:v>
      </x:c>
      <x:c r="L5864" s="1" t="n">
        <x:v>99.7</x:v>
      </x:c>
      <x:c r="M5864" s="1" t="n">
        <x:v>3.5</x:v>
      </x:c>
      <x:c r="N5864" s="1" t="n">
        <x:v>4.2</x:v>
      </x:c>
      <x:c r="O5864" s="1" t="n">
        <x:f aca="0">24*MAX(0,EOMONTH(B5864,0)-MAX(B5864,INDEX(Device_Inventory!$K$2:$K$1201,MATCH(A5864,Device_Inventory!$A$2:$A$1201,0)))+1)</x:f>
        <x:v>720</x:v>
      </x:c>
      <x:c r="P5864" s="11" t="b">
        <x:f aca="0">INDEX(Device_Inventory!$K$2:$K$1201,MATCH(A5864,Device_Inventory!$A$2:$A$1201,0))&gt;B5864</x:f>
        <x:v>0</x:v>
      </x:c>
      <x:c r="Q5864" s="1" t="str">
        <x:f aca="0">IF(D5864&gt;O5864,"Fail: operating hours exceed in-service hours",IF(D5864+M5864&gt;O5864,"Fail: operating + unavailable hours exceed in-service hours",IF(P5864,"Partial month: within in-service hours","OK")))</x:f>
        <x:v>OK</x:v>
      </x:c>
    </x:row>
    <x:row r="5865" ht="15" hidden="0" customHeight="1">
      <x:c r="A5865" s="1" t="s">
        <x:v>1796</x:v>
      </x:c>
      <x:c r="B5865" s="14" t="n">
        <x:v>46204</x:v>
      </x:c>
      <x:c r="C5865" s="1" t="n">
        <x:v>28.8</x:v>
      </x:c>
      <x:c r="D5865" s="1" t="n">
        <x:v>192.9</x:v>
      </x:c>
      <x:c r="E5865" s="1" t="n">
        <x:v>13</x:v>
      </x:c>
      <x:c r="F5865" s="1" t="n">
        <x:v>1</x:v>
      </x:c>
      <x:c r="G5865" s="1" t="n">
        <x:v>28</x:v>
      </x:c>
      <x:c r="H5865" s="1" t="n">
        <x:v>1</x:v>
      </x:c>
      <x:c r="I5865" s="1" t="n">
        <x:v>2</x:v>
      </x:c>
      <x:c r="J5865" s="1" t="n">
        <x:v>0</x:v>
      </x:c>
      <x:c r="K5865" s="1" t="n">
        <x:v>0</x:v>
      </x:c>
      <x:c r="L5865" s="1" t="n">
        <x:v>95.1</x:v>
      </x:c>
      <x:c r="M5865" s="1" t="n">
        <x:v>6.8</x:v>
      </x:c>
      <x:c r="N5865" s="1" t="n">
        <x:v>8.5</x:v>
      </x:c>
      <x:c r="O5865" s="1" t="n">
        <x:f aca="0">24*MAX(0,EOMONTH(B5865,0)-MAX(B5865,INDEX(Device_Inventory!$K$2:$K$1201,MATCH(A5865,Device_Inventory!$A$2:$A$1201,0)))+1)</x:f>
        <x:v>744</x:v>
      </x:c>
      <x:c r="P5865" s="11" t="b">
        <x:f aca="0">INDEX(Device_Inventory!$K$2:$K$1201,MATCH(A5865,Device_Inventory!$A$2:$A$1201,0))&gt;B5865</x:f>
        <x:v>0</x:v>
      </x:c>
      <x:c r="Q5865" s="1" t="str">
        <x:f aca="0">IF(D5865&gt;O5865,"Fail: operating hours exceed in-service hours",IF(D5865+M5865&gt;O5865,"Fail: operating + unavailable hours exceed in-service hours",IF(P5865,"Partial month: within in-service hours","OK")))</x:f>
        <x:v>OK</x:v>
      </x:c>
    </x:row>
    <x:row r="5866" ht="15" hidden="0" customHeight="1">
      <x:c r="A5866" s="1" t="s">
        <x:v>4449</x:v>
      </x:c>
      <x:c r="B5866" s="14" t="n">
        <x:v>46054</x:v>
      </x:c>
      <x:c r="C5866" s="1" t="n">
        <x:v>66.6</x:v>
      </x:c>
      <x:c r="D5866" s="1" t="n">
        <x:v>371.4</x:v>
      </x:c>
      <x:c r="E5866" s="1" t="n">
        <x:v>20</x:v>
      </x:c>
      <x:c r="F5866" s="1" t="n">
        <x:v>1</x:v>
      </x:c>
      <x:c r="G5866" s="1" t="n">
        <x:v>18</x:v>
      </x:c>
      <x:c r="H5866" s="1" t="n">
        <x:v>0</x:v>
      </x:c>
      <x:c r="I5866" s="1" t="n">
        <x:v>4</x:v>
      </x:c>
      <x:c r="J5866" s="1" t="n">
        <x:v>1.03</x:v>
      </x:c>
      <x:c r="K5866" s="1" t="n">
        <x:v>0</x:v>
      </x:c>
      <x:c r="L5866" s="1" t="n">
        <x:v>96.5</x:v>
      </x:c>
      <x:c r="M5866" s="1" t="n">
        <x:v>0</x:v>
      </x:c>
      <x:c r="N5866" s="1" t="n">
        <x:v>9.6</x:v>
      </x:c>
      <x:c r="O5866" s="1" t="n">
        <x:f aca="0">24*MAX(0,EOMONTH(B5866,0)-MAX(B5866,INDEX(Device_Inventory!$K$2:$K$1201,MATCH(A5866,Device_Inventory!$A$2:$A$1201,0)))+1)</x:f>
        <x:v>672</x:v>
      </x:c>
      <x:c r="P5866" s="11" t="b">
        <x:f aca="0">INDEX(Device_Inventory!$K$2:$K$1201,MATCH(A5866,Device_Inventory!$A$2:$A$1201,0))&gt;B5866</x:f>
        <x:v>0</x:v>
      </x:c>
      <x:c r="Q5866" s="1" t="str">
        <x:f aca="0">IF(D5866&gt;O5866,"Fail: operating hours exceed in-service hours",IF(D5866+M5866&gt;O5866,"Fail: operating + unavailable hours exceed in-service hours",IF(P5866,"Partial month: within in-service hours","OK")))</x:f>
        <x:v>OK</x:v>
      </x:c>
    </x:row>
    <x:row r="5867" ht="15" hidden="0" customHeight="1">
      <x:c r="A5867" s="1" t="s">
        <x:v>4449</x:v>
      </x:c>
      <x:c r="B5867" s="14" t="n">
        <x:v>46082</x:v>
      </x:c>
      <x:c r="C5867" s="1" t="n">
        <x:v>77.9</x:v>
      </x:c>
      <x:c r="D5867" s="1" t="n">
        <x:v>556.9</x:v>
      </x:c>
      <x:c r="E5867" s="1" t="n">
        <x:v>16</x:v>
      </x:c>
      <x:c r="F5867" s="1" t="n">
        <x:v>0</x:v>
      </x:c>
      <x:c r="G5867" s="1" t="n">
        <x:v>50</x:v>
      </x:c>
      <x:c r="H5867" s="1" t="n">
        <x:v>1</x:v>
      </x:c>
      <x:c r="I5867" s="1" t="n">
        <x:v>0</x:v>
      </x:c>
      <x:c r="J5867" s="1" t="n">
        <x:v>0.69</x:v>
      </x:c>
      <x:c r="K5867" s="1" t="n">
        <x:v>0</x:v>
      </x:c>
      <x:c r="L5867" s="1" t="n">
        <x:v>93.1</x:v>
      </x:c>
      <x:c r="M5867" s="1" t="n">
        <x:v>0</x:v>
      </x:c>
      <x:c r="N5867" s="1" t="n">
        <x:v>14.4</x:v>
      </x:c>
      <x:c r="O5867" s="1" t="n">
        <x:f aca="0">24*MAX(0,EOMONTH(B5867,0)-MAX(B5867,INDEX(Device_Inventory!$K$2:$K$1201,MATCH(A5867,Device_Inventory!$A$2:$A$1201,0)))+1)</x:f>
        <x:v>744</x:v>
      </x:c>
      <x:c r="P5867" s="11" t="b">
        <x:f aca="0">INDEX(Device_Inventory!$K$2:$K$1201,MATCH(A5867,Device_Inventory!$A$2:$A$1201,0))&gt;B5867</x:f>
        <x:v>0</x:v>
      </x:c>
      <x:c r="Q5867" s="1" t="str">
        <x:f aca="0">IF(D5867&gt;O5867,"Fail: operating hours exceed in-service hours",IF(D5867+M5867&gt;O5867,"Fail: operating + unavailable hours exceed in-service hours",IF(P5867,"Partial month: within in-service hours","OK")))</x:f>
        <x:v>OK</x:v>
      </x:c>
    </x:row>
    <x:row r="5868" ht="15" hidden="0" customHeight="1">
      <x:c r="A5868" s="1" t="s">
        <x:v>4449</x:v>
      </x:c>
      <x:c r="B5868" s="14" t="n">
        <x:v>46113</x:v>
      </x:c>
      <x:c r="C5868" s="1" t="n">
        <x:v>63.7</x:v>
      </x:c>
      <x:c r="D5868" s="1" t="n">
        <x:v>394.5</x:v>
      </x:c>
      <x:c r="E5868" s="1" t="n">
        <x:v>13</x:v>
      </x:c>
      <x:c r="F5868" s="1" t="n">
        <x:v>1</x:v>
      </x:c>
      <x:c r="G5868" s="1" t="n">
        <x:v>47</x:v>
      </x:c>
      <x:c r="H5868" s="1" t="n">
        <x:v>1</x:v>
      </x:c>
      <x:c r="I5868" s="1" t="n">
        <x:v>0</x:v>
      </x:c>
      <x:c r="J5868" s="1" t="n">
        <x:v>0</x:v>
      </x:c>
      <x:c r="K5868" s="1" t="n">
        <x:v>0</x:v>
      </x:c>
      <x:c r="L5868" s="1" t="n">
        <x:v>93.9</x:v>
      </x:c>
      <x:c r="M5868" s="1" t="n">
        <x:v>8.1</x:v>
      </x:c>
      <x:c r="N5868" s="1" t="n">
        <x:v>9.4</x:v>
      </x:c>
      <x:c r="O5868" s="1" t="n">
        <x:f aca="0">24*MAX(0,EOMONTH(B5868,0)-MAX(B5868,INDEX(Device_Inventory!$K$2:$K$1201,MATCH(A5868,Device_Inventory!$A$2:$A$1201,0)))+1)</x:f>
        <x:v>720</x:v>
      </x:c>
      <x:c r="P5868" s="11" t="b">
        <x:f aca="0">INDEX(Device_Inventory!$K$2:$K$1201,MATCH(A5868,Device_Inventory!$A$2:$A$1201,0))&gt;B5868</x:f>
        <x:v>0</x:v>
      </x:c>
      <x:c r="Q5868" s="1" t="str">
        <x:f aca="0">IF(D5868&gt;O5868,"Fail: operating hours exceed in-service hours",IF(D5868+M5868&gt;O5868,"Fail: operating + unavailable hours exceed in-service hours",IF(P5868,"Partial month: within in-service hours","OK")))</x:f>
        <x:v>OK</x:v>
      </x:c>
    </x:row>
    <x:row r="5869" ht="15" hidden="0" customHeight="1">
      <x:c r="A5869" s="1" t="s">
        <x:v>4449</x:v>
      </x:c>
      <x:c r="B5869" s="14" t="n">
        <x:v>46143</x:v>
      </x:c>
      <x:c r="C5869" s="1" t="n">
        <x:v>97.4</x:v>
      </x:c>
      <x:c r="D5869" s="1" t="n">
        <x:v>648.2</x:v>
      </x:c>
      <x:c r="E5869" s="1" t="n">
        <x:v>18</x:v>
      </x:c>
      <x:c r="F5869" s="1" t="n">
        <x:v>1</x:v>
      </x:c>
      <x:c r="G5869" s="1" t="n">
        <x:v>49</x:v>
      </x:c>
      <x:c r="H5869" s="1" t="n">
        <x:v>0</x:v>
      </x:c>
      <x:c r="I5869" s="1" t="n">
        <x:v>1</x:v>
      </x:c>
      <x:c r="J5869" s="1" t="n">
        <x:v>0.46</x:v>
      </x:c>
      <x:c r="K5869" s="1" t="n">
        <x:v>0</x:v>
      </x:c>
      <x:c r="L5869" s="1" t="n">
        <x:v>91.4</x:v>
      </x:c>
      <x:c r="M5869" s="1" t="n">
        <x:v>5.8</x:v>
      </x:c>
      <x:c r="N5869" s="1" t="n">
        <x:v>16.3</x:v>
      </x:c>
      <x:c r="O5869" s="1" t="n">
        <x:f aca="0">24*MAX(0,EOMONTH(B5869,0)-MAX(B5869,INDEX(Device_Inventory!$K$2:$K$1201,MATCH(A5869,Device_Inventory!$A$2:$A$1201,0)))+1)</x:f>
        <x:v>744</x:v>
      </x:c>
      <x:c r="P5869" s="11" t="b">
        <x:f aca="0">INDEX(Device_Inventory!$K$2:$K$1201,MATCH(A5869,Device_Inventory!$A$2:$A$1201,0))&gt;B5869</x:f>
        <x:v>0</x:v>
      </x:c>
      <x:c r="Q5869" s="1" t="str">
        <x:f aca="0">IF(D5869&gt;O5869,"Fail: operating hours exceed in-service hours",IF(D5869+M5869&gt;O5869,"Fail: operating + unavailable hours exceed in-service hours",IF(P5869,"Partial month: within in-service hours","OK")))</x:f>
        <x:v>OK</x:v>
      </x:c>
    </x:row>
    <x:row r="5870" ht="15" hidden="0" customHeight="1">
      <x:c r="A5870" s="1" t="s">
        <x:v>4449</x:v>
      </x:c>
      <x:c r="B5870" s="14" t="n">
        <x:v>46174</x:v>
      </x:c>
      <x:c r="C5870" s="1" t="n">
        <x:v>50.1</x:v>
      </x:c>
      <x:c r="D5870" s="1" t="n">
        <x:v>355.4</x:v>
      </x:c>
      <x:c r="E5870" s="1" t="n">
        <x:v>10</x:v>
      </x:c>
      <x:c r="F5870" s="1" t="n">
        <x:v>3</x:v>
      </x:c>
      <x:c r="G5870" s="1" t="n">
        <x:v>33</x:v>
      </x:c>
      <x:c r="H5870" s="1" t="n">
        <x:v>0</x:v>
      </x:c>
      <x:c r="I5870" s="1" t="n">
        <x:v>4</x:v>
      </x:c>
      <x:c r="J5870" s="1" t="n">
        <x:v>0.79</x:v>
      </x:c>
      <x:c r="K5870" s="1" t="n">
        <x:v>0</x:v>
      </x:c>
      <x:c r="L5870" s="1" t="n">
        <x:v>96.2</x:v>
      </x:c>
      <x:c r="M5870" s="1" t="n">
        <x:v>2.4</x:v>
      </x:c>
      <x:c r="N5870" s="1" t="n">
        <x:v>5.2</x:v>
      </x:c>
      <x:c r="O5870" s="1" t="n">
        <x:f aca="0">24*MAX(0,EOMONTH(B5870,0)-MAX(B5870,INDEX(Device_Inventory!$K$2:$K$1201,MATCH(A5870,Device_Inventory!$A$2:$A$1201,0)))+1)</x:f>
        <x:v>720</x:v>
      </x:c>
      <x:c r="P5870" s="11" t="b">
        <x:f aca="0">INDEX(Device_Inventory!$K$2:$K$1201,MATCH(A5870,Device_Inventory!$A$2:$A$1201,0))&gt;B5870</x:f>
        <x:v>0</x:v>
      </x:c>
      <x:c r="Q5870" s="1" t="str">
        <x:f aca="0">IF(D5870&gt;O5870,"Fail: operating hours exceed in-service hours",IF(D5870+M5870&gt;O5870,"Fail: operating + unavailable hours exceed in-service hours",IF(P5870,"Partial month: within in-service hours","OK")))</x:f>
        <x:v>OK</x:v>
      </x:c>
    </x:row>
    <x:row r="5871" ht="15" hidden="0" customHeight="1">
      <x:c r="A5871" s="1" t="s">
        <x:v>4449</x:v>
      </x:c>
      <x:c r="B5871" s="14" t="n">
        <x:v>46204</x:v>
      </x:c>
      <x:c r="C5871" s="1" t="n">
        <x:v>70.1</x:v>
      </x:c>
      <x:c r="D5871" s="1" t="n">
        <x:v>471.4</x:v>
      </x:c>
      <x:c r="E5871" s="1" t="n">
        <x:v>21</x:v>
      </x:c>
      <x:c r="F5871" s="1" t="n">
        <x:v>0</x:v>
      </x:c>
      <x:c r="G5871" s="1" t="n">
        <x:v>52</x:v>
      </x:c>
      <x:c r="H5871" s="1" t="n">
        <x:v>1</x:v>
      </x:c>
      <x:c r="I5871" s="1" t="n">
        <x:v>1</x:v>
      </x:c>
      <x:c r="J5871" s="1" t="n">
        <x:v>0.28</x:v>
      </x:c>
      <x:c r="K5871" s="1" t="n">
        <x:v>1</x:v>
      </x:c>
      <x:c r="L5871" s="1" t="n">
        <x:v>97.1</x:v>
      </x:c>
      <x:c r="M5871" s="1" t="n">
        <x:v>3.2</x:v>
      </x:c>
      <x:c r="N5871" s="1" t="n">
        <x:v>14.1</x:v>
      </x:c>
      <x:c r="O5871" s="1" t="n">
        <x:f aca="0">24*MAX(0,EOMONTH(B5871,0)-MAX(B5871,INDEX(Device_Inventory!$K$2:$K$1201,MATCH(A5871,Device_Inventory!$A$2:$A$1201,0)))+1)</x:f>
        <x:v>744</x:v>
      </x:c>
      <x:c r="P5871" s="11" t="b">
        <x:f aca="0">INDEX(Device_Inventory!$K$2:$K$1201,MATCH(A5871,Device_Inventory!$A$2:$A$1201,0))&gt;B5871</x:f>
        <x:v>0</x:v>
      </x:c>
      <x:c r="Q5871" s="1" t="str">
        <x:f aca="0">IF(D5871&gt;O5871,"Fail: operating hours exceed in-service hours",IF(D5871+M5871&gt;O5871,"Fail: operating + unavailable hours exceed in-service hours",IF(P5871,"Partial month: within in-service hours","OK")))</x:f>
        <x:v>OK</x:v>
      </x:c>
    </x:row>
    <x:row r="5872" ht="15" hidden="0" customHeight="1">
      <x:c r="A5872" s="1" t="s">
        <x:v>4452</x:v>
      </x:c>
      <x:c r="B5872" s="14" t="n">
        <x:v>46054</x:v>
      </x:c>
      <x:c r="C5872" s="1" t="n">
        <x:v>42.9</x:v>
      </x:c>
      <x:c r="D5872" s="1" t="n">
        <x:v>240.4</x:v>
      </x:c>
      <x:c r="E5872" s="1" t="n">
        <x:v>20</x:v>
      </x:c>
      <x:c r="F5872" s="1" t="n">
        <x:v>0</x:v>
      </x:c>
      <x:c r="G5872" s="1" t="n">
        <x:v>21</x:v>
      </x:c>
      <x:c r="H5872" s="1" t="n">
        <x:v>0</x:v>
      </x:c>
      <x:c r="I5872" s="1" t="n">
        <x:v>3</x:v>
      </x:c>
      <x:c r="J5872" s="1" t="n">
        <x:v>0.33</x:v>
      </x:c>
      <x:c r="K5872" s="1" t="n">
        <x:v>1</x:v>
      </x:c>
      <x:c r="L5872" s="1" t="n">
        <x:v>94.7</x:v>
      </x:c>
      <x:c r="M5872" s="1" t="n">
        <x:v>0</x:v>
      </x:c>
      <x:c r="N5872" s="1" t="n">
        <x:v>3.6</x:v>
      </x:c>
      <x:c r="O5872" s="1" t="n">
        <x:f aca="0">24*MAX(0,EOMONTH(B5872,0)-MAX(B5872,INDEX(Device_Inventory!$K$2:$K$1201,MATCH(A5872,Device_Inventory!$A$2:$A$1201,0)))+1)</x:f>
        <x:v>672</x:v>
      </x:c>
      <x:c r="P5872" s="11" t="b">
        <x:f aca="0">INDEX(Device_Inventory!$K$2:$K$1201,MATCH(A5872,Device_Inventory!$A$2:$A$1201,0))&gt;B5872</x:f>
        <x:v>0</x:v>
      </x:c>
      <x:c r="Q5872" s="1" t="str">
        <x:f aca="0">IF(D5872&gt;O5872,"Fail: operating hours exceed in-service hours",IF(D5872+M5872&gt;O5872,"Fail: operating + unavailable hours exceed in-service hours",IF(P5872,"Partial month: within in-service hours","OK")))</x:f>
        <x:v>OK</x:v>
      </x:c>
    </x:row>
    <x:row r="5873" ht="15" hidden="0" customHeight="1">
      <x:c r="A5873" s="1" t="s">
        <x:v>4452</x:v>
      </x:c>
      <x:c r="B5873" s="14" t="n">
        <x:v>46082</x:v>
      </x:c>
      <x:c r="C5873" s="1" t="n">
        <x:v>35.1</x:v>
      </x:c>
      <x:c r="D5873" s="1" t="n">
        <x:v>194</x:v>
      </x:c>
      <x:c r="E5873" s="1" t="n">
        <x:v>12</x:v>
      </x:c>
      <x:c r="F5873" s="1" t="n">
        <x:v>0</x:v>
      </x:c>
      <x:c r="G5873" s="1" t="n">
        <x:v>15</x:v>
      </x:c>
      <x:c r="H5873" s="1" t="n">
        <x:v>0</x:v>
      </x:c>
      <x:c r="I5873" s="1" t="n">
        <x:v>2</x:v>
      </x:c>
      <x:c r="J5873" s="1" t="n">
        <x:v>0.51</x:v>
      </x:c>
      <x:c r="K5873" s="1" t="n">
        <x:v>0</x:v>
      </x:c>
      <x:c r="L5873" s="1" t="n">
        <x:v>96.5</x:v>
      </x:c>
      <x:c r="M5873" s="1" t="n">
        <x:v>2.5</x:v>
      </x:c>
      <x:c r="N5873" s="1" t="n">
        <x:v>3.6</x:v>
      </x:c>
      <x:c r="O5873" s="1" t="n">
        <x:f aca="0">24*MAX(0,EOMONTH(B5873,0)-MAX(B5873,INDEX(Device_Inventory!$K$2:$K$1201,MATCH(A5873,Device_Inventory!$A$2:$A$1201,0)))+1)</x:f>
        <x:v>744</x:v>
      </x:c>
      <x:c r="P5873" s="11" t="b">
        <x:f aca="0">INDEX(Device_Inventory!$K$2:$K$1201,MATCH(A5873,Device_Inventory!$A$2:$A$1201,0))&gt;B5873</x:f>
        <x:v>0</x:v>
      </x:c>
      <x:c r="Q5873" s="1" t="str">
        <x:f aca="0">IF(D5873&gt;O5873,"Fail: operating hours exceed in-service hours",IF(D5873+M5873&gt;O5873,"Fail: operating + unavailable hours exceed in-service hours",IF(P5873,"Partial month: within in-service hours","OK")))</x:f>
        <x:v>OK</x:v>
      </x:c>
    </x:row>
    <x:row r="5874" ht="15" hidden="0" customHeight="1">
      <x:c r="A5874" s="1" t="s">
        <x:v>4452</x:v>
      </x:c>
      <x:c r="B5874" s="14" t="n">
        <x:v>46113</x:v>
      </x:c>
      <x:c r="C5874" s="1" t="n">
        <x:v>51.3</x:v>
      </x:c>
      <x:c r="D5874" s="1" t="n">
        <x:v>352.2</x:v>
      </x:c>
      <x:c r="E5874" s="1" t="n">
        <x:v>11</x:v>
      </x:c>
      <x:c r="F5874" s="1" t="n">
        <x:v>0</x:v>
      </x:c>
      <x:c r="G5874" s="1" t="n">
        <x:v>34</x:v>
      </x:c>
      <x:c r="H5874" s="1" t="n">
        <x:v>0</x:v>
      </x:c>
      <x:c r="I5874" s="1" t="n">
        <x:v>2</x:v>
      </x:c>
      <x:c r="J5874" s="1" t="n">
        <x:v>0</x:v>
      </x:c>
      <x:c r="K5874" s="1" t="n">
        <x:v>0</x:v>
      </x:c>
      <x:c r="L5874" s="1" t="n">
        <x:v>95.3</x:v>
      </x:c>
      <x:c r="M5874" s="1" t="n">
        <x:v>0.9</x:v>
      </x:c>
      <x:c r="N5874" s="1" t="n">
        <x:v>16</x:v>
      </x:c>
      <x:c r="O5874" s="1" t="n">
        <x:f aca="0">24*MAX(0,EOMONTH(B5874,0)-MAX(B5874,INDEX(Device_Inventory!$K$2:$K$1201,MATCH(A5874,Device_Inventory!$A$2:$A$1201,0)))+1)</x:f>
        <x:v>720</x:v>
      </x:c>
      <x:c r="P5874" s="11" t="b">
        <x:f aca="0">INDEX(Device_Inventory!$K$2:$K$1201,MATCH(A5874,Device_Inventory!$A$2:$A$1201,0))&gt;B5874</x:f>
        <x:v>0</x:v>
      </x:c>
      <x:c r="Q5874" s="1" t="str">
        <x:f aca="0">IF(D5874&gt;O5874,"Fail: operating hours exceed in-service hours",IF(D5874+M5874&gt;O5874,"Fail: operating + unavailable hours exceed in-service hours",IF(P5874,"Partial month: within in-service hours","OK")))</x:f>
        <x:v>OK</x:v>
      </x:c>
    </x:row>
    <x:row r="5875" ht="15" hidden="0" customHeight="1">
      <x:c r="A5875" s="1" t="s">
        <x:v>4452</x:v>
      </x:c>
      <x:c r="B5875" s="14" t="n">
        <x:v>46143</x:v>
      </x:c>
      <x:c r="C5875" s="1" t="n">
        <x:v>53.7</x:v>
      </x:c>
      <x:c r="D5875" s="1" t="n">
        <x:v>304.3</x:v>
      </x:c>
      <x:c r="E5875" s="1" t="n">
        <x:v>5</x:v>
      </x:c>
      <x:c r="F5875" s="1" t="n">
        <x:v>0</x:v>
      </x:c>
      <x:c r="G5875" s="1" t="n">
        <x:v>35</x:v>
      </x:c>
      <x:c r="H5875" s="1" t="n">
        <x:v>0</x:v>
      </x:c>
      <x:c r="I5875" s="1" t="n">
        <x:v>4</x:v>
      </x:c>
      <x:c r="J5875" s="1" t="n">
        <x:v>0</x:v>
      </x:c>
      <x:c r="K5875" s="1" t="n">
        <x:v>0</x:v>
      </x:c>
      <x:c r="L5875" s="1" t="n">
        <x:v>96.4</x:v>
      </x:c>
      <x:c r="M5875" s="1" t="n">
        <x:v>4</x:v>
      </x:c>
      <x:c r="N5875" s="1" t="n">
        <x:v>6.8</x:v>
      </x:c>
      <x:c r="O5875" s="1" t="n">
        <x:f aca="0">24*MAX(0,EOMONTH(B5875,0)-MAX(B5875,INDEX(Device_Inventory!$K$2:$K$1201,MATCH(A5875,Device_Inventory!$A$2:$A$1201,0)))+1)</x:f>
        <x:v>744</x:v>
      </x:c>
      <x:c r="P5875" s="11" t="b">
        <x:f aca="0">INDEX(Device_Inventory!$K$2:$K$1201,MATCH(A5875,Device_Inventory!$A$2:$A$1201,0))&gt;B5875</x:f>
        <x:v>0</x:v>
      </x:c>
      <x:c r="Q5875" s="1" t="str">
        <x:f aca="0">IF(D5875&gt;O5875,"Fail: operating hours exceed in-service hours",IF(D5875+M5875&gt;O5875,"Fail: operating + unavailable hours exceed in-service hours",IF(P5875,"Partial month: within in-service hours","OK")))</x:f>
        <x:v>OK</x:v>
      </x:c>
    </x:row>
    <x:row r="5876" ht="15" hidden="0" customHeight="1">
      <x:c r="A5876" s="1" t="s">
        <x:v>4452</x:v>
      </x:c>
      <x:c r="B5876" s="14" t="n">
        <x:v>46174</x:v>
      </x:c>
      <x:c r="C5876" s="1" t="n">
        <x:v>35.1</x:v>
      </x:c>
      <x:c r="D5876" s="1" t="n">
        <x:v>224</x:v>
      </x:c>
      <x:c r="E5876" s="1" t="n">
        <x:v>5</x:v>
      </x:c>
      <x:c r="F5876" s="1" t="n">
        <x:v>0</x:v>
      </x:c>
      <x:c r="G5876" s="1" t="n">
        <x:v>14</x:v>
      </x:c>
      <x:c r="H5876" s="1" t="n">
        <x:v>0</x:v>
      </x:c>
      <x:c r="I5876" s="1" t="n">
        <x:v>0</x:v>
      </x:c>
      <x:c r="J5876" s="1" t="n">
        <x:v>0.75</x:v>
      </x:c>
      <x:c r="K5876" s="1" t="n">
        <x:v>1</x:v>
      </x:c>
      <x:c r="L5876" s="1" t="n">
        <x:v>96.8</x:v>
      </x:c>
      <x:c r="M5876" s="1" t="n">
        <x:v>1.9</x:v>
      </x:c>
      <x:c r="N5876" s="1" t="n">
        <x:v>3.4</x:v>
      </x:c>
      <x:c r="O5876" s="1" t="n">
        <x:f aca="0">24*MAX(0,EOMONTH(B5876,0)-MAX(B5876,INDEX(Device_Inventory!$K$2:$K$1201,MATCH(A5876,Device_Inventory!$A$2:$A$1201,0)))+1)</x:f>
        <x:v>720</x:v>
      </x:c>
      <x:c r="P5876" s="11" t="b">
        <x:f aca="0">INDEX(Device_Inventory!$K$2:$K$1201,MATCH(A5876,Device_Inventory!$A$2:$A$1201,0))&gt;B5876</x:f>
        <x:v>0</x:v>
      </x:c>
      <x:c r="Q5876" s="1" t="str">
        <x:f aca="0">IF(D5876&gt;O5876,"Fail: operating hours exceed in-service hours",IF(D5876+M5876&gt;O5876,"Fail: operating + unavailable hours exceed in-service hours",IF(P5876,"Partial month: within in-service hours","OK")))</x:f>
        <x:v>OK</x:v>
      </x:c>
    </x:row>
    <x:row r="5877" ht="15" hidden="0" customHeight="1">
      <x:c r="A5877" s="1" t="s">
        <x:v>4452</x:v>
      </x:c>
      <x:c r="B5877" s="14" t="n">
        <x:v>46204</x:v>
      </x:c>
      <x:c r="C5877" s="1" t="n">
        <x:v>65.9</x:v>
      </x:c>
      <x:c r="D5877" s="1" t="n">
        <x:v>421.3</x:v>
      </x:c>
      <x:c r="E5877" s="1" t="n">
        <x:v>24</x:v>
      </x:c>
      <x:c r="F5877" s="1" t="n">
        <x:v>0</x:v>
      </x:c>
      <x:c r="G5877" s="1" t="n">
        <x:v>29</x:v>
      </x:c>
      <x:c r="H5877" s="1" t="n">
        <x:v>0</x:v>
      </x:c>
      <x:c r="I5877" s="1" t="n">
        <x:v>6</x:v>
      </x:c>
      <x:c r="J5877" s="1" t="n">
        <x:v>0.38</x:v>
      </x:c>
      <x:c r="K5877" s="1" t="n">
        <x:v>0</x:v>
      </x:c>
      <x:c r="L5877" s="1" t="n">
        <x:v>92.4</x:v>
      </x:c>
      <x:c r="M5877" s="1" t="n">
        <x:v>4.6</x:v>
      </x:c>
      <x:c r="N5877" s="1" t="n">
        <x:v>12</x:v>
      </x:c>
      <x:c r="O5877" s="1" t="n">
        <x:f aca="0">24*MAX(0,EOMONTH(B5877,0)-MAX(B5877,INDEX(Device_Inventory!$K$2:$K$1201,MATCH(A5877,Device_Inventory!$A$2:$A$1201,0)))+1)</x:f>
        <x:v>744</x:v>
      </x:c>
      <x:c r="P5877" s="11" t="b">
        <x:f aca="0">INDEX(Device_Inventory!$K$2:$K$1201,MATCH(A5877,Device_Inventory!$A$2:$A$1201,0))&gt;B5877</x:f>
        <x:v>0</x:v>
      </x:c>
      <x:c r="Q5877" s="1" t="str">
        <x:f aca="0">IF(D5877&gt;O5877,"Fail: operating hours exceed in-service hours",IF(D5877+M5877&gt;O5877,"Fail: operating + unavailable hours exceed in-service hours",IF(P5877,"Partial month: within in-service hours","OK")))</x:f>
        <x:v>OK</x:v>
      </x:c>
    </x:row>
    <x:row r="5878" ht="15" hidden="0" customHeight="1">
      <x:c r="A5878" s="1" t="s">
        <x:v>4455</x:v>
      </x:c>
      <x:c r="B5878" s="14" t="n">
        <x:v>46054</x:v>
      </x:c>
      <x:c r="C5878" s="1" t="n">
        <x:v>42.7</x:v>
      </x:c>
      <x:c r="D5878" s="1" t="n">
        <x:v>236.4</x:v>
      </x:c>
      <x:c r="E5878" s="1" t="n">
        <x:v>19</x:v>
      </x:c>
      <x:c r="F5878" s="1" t="n">
        <x:v>3</x:v>
      </x:c>
      <x:c r="G5878" s="1" t="n">
        <x:v>25</x:v>
      </x:c>
      <x:c r="H5878" s="1" t="n">
        <x:v>0</x:v>
      </x:c>
      <x:c r="I5878" s="1" t="n">
        <x:v>1</x:v>
      </x:c>
      <x:c r="J5878" s="1" t="n">
        <x:v>1.25</x:v>
      </x:c>
      <x:c r="K5878" s="1" t="n">
        <x:v>0</x:v>
      </x:c>
      <x:c r="L5878" s="1" t="n">
        <x:v>96.6</x:v>
      </x:c>
      <x:c r="M5878" s="1" t="n">
        <x:v>7.9</x:v>
      </x:c>
      <x:c r="N5878" s="1" t="n">
        <x:v>8.7</x:v>
      </x:c>
      <x:c r="O5878" s="1" t="n">
        <x:f aca="0">24*MAX(0,EOMONTH(B5878,0)-MAX(B5878,INDEX(Device_Inventory!$K$2:$K$1201,MATCH(A5878,Device_Inventory!$A$2:$A$1201,0)))+1)</x:f>
        <x:v>672</x:v>
      </x:c>
      <x:c r="P5878" s="11" t="b">
        <x:f aca="0">INDEX(Device_Inventory!$K$2:$K$1201,MATCH(A5878,Device_Inventory!$A$2:$A$1201,0))&gt;B5878</x:f>
        <x:v>0</x:v>
      </x:c>
      <x:c r="Q5878" s="1" t="str">
        <x:f aca="0">IF(D5878&gt;O5878,"Fail: operating hours exceed in-service hours",IF(D5878+M5878&gt;O5878,"Fail: operating + unavailable hours exceed in-service hours",IF(P5878,"Partial month: within in-service hours","OK")))</x:f>
        <x:v>OK</x:v>
      </x:c>
    </x:row>
    <x:row r="5879" ht="15" hidden="0" customHeight="1">
      <x:c r="A5879" s="1" t="s">
        <x:v>4455</x:v>
      </x:c>
      <x:c r="B5879" s="14" t="n">
        <x:v>46082</x:v>
      </x:c>
      <x:c r="C5879" s="1" t="n">
        <x:v>36.5</x:v>
      </x:c>
      <x:c r="D5879" s="1" t="n">
        <x:v>203.8</x:v>
      </x:c>
      <x:c r="E5879" s="1" t="n">
        <x:v>15</x:v>
      </x:c>
      <x:c r="F5879" s="1" t="n">
        <x:v>1</x:v>
      </x:c>
      <x:c r="G5879" s="1" t="n">
        <x:v>31</x:v>
      </x:c>
      <x:c r="H5879" s="1" t="n">
        <x:v>0</x:v>
      </x:c>
      <x:c r="I5879" s="1" t="n">
        <x:v>0</x:v>
      </x:c>
      <x:c r="J5879" s="1" t="n">
        <x:v>0.6</x:v>
      </x:c>
      <x:c r="K5879" s="1" t="n">
        <x:v>0</x:v>
      </x:c>
      <x:c r="L5879" s="1" t="n">
        <x:v>100</x:v>
      </x:c>
      <x:c r="M5879" s="1" t="n">
        <x:v>1.7</x:v>
      </x:c>
      <x:c r="N5879" s="1" t="n">
        <x:v>5.5</x:v>
      </x:c>
      <x:c r="O5879" s="1" t="n">
        <x:f aca="0">24*MAX(0,EOMONTH(B5879,0)-MAX(B5879,INDEX(Device_Inventory!$K$2:$K$1201,MATCH(A5879,Device_Inventory!$A$2:$A$1201,0)))+1)</x:f>
        <x:v>744</x:v>
      </x:c>
      <x:c r="P5879" s="11" t="b">
        <x:f aca="0">INDEX(Device_Inventory!$K$2:$K$1201,MATCH(A5879,Device_Inventory!$A$2:$A$1201,0))&gt;B5879</x:f>
        <x:v>0</x:v>
      </x:c>
      <x:c r="Q5879" s="1" t="str">
        <x:f aca="0">IF(D5879&gt;O5879,"Fail: operating hours exceed in-service hours",IF(D5879+M5879&gt;O5879,"Fail: operating + unavailable hours exceed in-service hours",IF(P5879,"Partial month: within in-service hours","OK")))</x:f>
        <x:v>OK</x:v>
      </x:c>
    </x:row>
    <x:row r="5880" ht="15" hidden="0" customHeight="1">
      <x:c r="A5880" s="1" t="s">
        <x:v>4455</x:v>
      </x:c>
      <x:c r="B5880" s="14" t="n">
        <x:v>46113</x:v>
      </x:c>
      <x:c r="C5880" s="1" t="n">
        <x:v>46.3</x:v>
      </x:c>
      <x:c r="D5880" s="1" t="n">
        <x:v>277</x:v>
      </x:c>
      <x:c r="E5880" s="1" t="n">
        <x:v>17</x:v>
      </x:c>
      <x:c r="F5880" s="1" t="n">
        <x:v>0</x:v>
      </x:c>
      <x:c r="G5880" s="1" t="n">
        <x:v>42</x:v>
      </x:c>
      <x:c r="H5880" s="1" t="n">
        <x:v>1</x:v>
      </x:c>
      <x:c r="I5880" s="1" t="n">
        <x:v>0</x:v>
      </x:c>
      <x:c r="J5880" s="1" t="n">
        <x:v>0.31</x:v>
      </x:c>
      <x:c r="K5880" s="1" t="n">
        <x:v>0</x:v>
      </x:c>
      <x:c r="L5880" s="1" t="n">
        <x:v>96.2</x:v>
      </x:c>
      <x:c r="M5880" s="1" t="n">
        <x:v>6.4</x:v>
      </x:c>
      <x:c r="N5880" s="1" t="n">
        <x:v>14.1</x:v>
      </x:c>
      <x:c r="O5880" s="1" t="n">
        <x:f aca="0">24*MAX(0,EOMONTH(B5880,0)-MAX(B5880,INDEX(Device_Inventory!$K$2:$K$1201,MATCH(A5880,Device_Inventory!$A$2:$A$1201,0)))+1)</x:f>
        <x:v>720</x:v>
      </x:c>
      <x:c r="P5880" s="11" t="b">
        <x:f aca="0">INDEX(Device_Inventory!$K$2:$K$1201,MATCH(A5880,Device_Inventory!$A$2:$A$1201,0))&gt;B5880</x:f>
        <x:v>0</x:v>
      </x:c>
      <x:c r="Q5880" s="1" t="str">
        <x:f aca="0">IF(D5880&gt;O5880,"Fail: operating hours exceed in-service hours",IF(D5880+M5880&gt;O5880,"Fail: operating + unavailable hours exceed in-service hours",IF(P5880,"Partial month: within in-service hours","OK")))</x:f>
        <x:v>OK</x:v>
      </x:c>
    </x:row>
    <x:row r="5881" ht="15" hidden="0" customHeight="1">
      <x:c r="A5881" s="1" t="s">
        <x:v>4455</x:v>
      </x:c>
      <x:c r="B5881" s="14" t="n">
        <x:v>46143</x:v>
      </x:c>
      <x:c r="C5881" s="1" t="n">
        <x:v>36.3</x:v>
      </x:c>
      <x:c r="D5881" s="1" t="n">
        <x:v>208.4</x:v>
      </x:c>
      <x:c r="E5881" s="1" t="n">
        <x:v>10</x:v>
      </x:c>
      <x:c r="F5881" s="1" t="n">
        <x:v>0</x:v>
      </x:c>
      <x:c r="G5881" s="1" t="n">
        <x:v>36</x:v>
      </x:c>
      <x:c r="H5881" s="1" t="n">
        <x:v>0</x:v>
      </x:c>
      <x:c r="I5881" s="1" t="n">
        <x:v>0</x:v>
      </x:c>
      <x:c r="J5881" s="1" t="n">
        <x:v>0</x:v>
      </x:c>
      <x:c r="K5881" s="1" t="n">
        <x:v>0</x:v>
      </x:c>
      <x:c r="L5881" s="1" t="n">
        <x:v>91.2</x:v>
      </x:c>
      <x:c r="M5881" s="1" t="n">
        <x:v>3.1</x:v>
      </x:c>
      <x:c r="N5881" s="1" t="n">
        <x:v>9.2</x:v>
      </x:c>
      <x:c r="O5881" s="1" t="n">
        <x:f aca="0">24*MAX(0,EOMONTH(B5881,0)-MAX(B5881,INDEX(Device_Inventory!$K$2:$K$1201,MATCH(A5881,Device_Inventory!$A$2:$A$1201,0)))+1)</x:f>
        <x:v>744</x:v>
      </x:c>
      <x:c r="P5881" s="11" t="b">
        <x:f aca="0">INDEX(Device_Inventory!$K$2:$K$1201,MATCH(A5881,Device_Inventory!$A$2:$A$1201,0))&gt;B5881</x:f>
        <x:v>0</x:v>
      </x:c>
      <x:c r="Q5881" s="1" t="str">
        <x:f aca="0">IF(D5881&gt;O5881,"Fail: operating hours exceed in-service hours",IF(D5881+M5881&gt;O5881,"Fail: operating + unavailable hours exceed in-service hours",IF(P5881,"Partial month: within in-service hours","OK")))</x:f>
        <x:v>OK</x:v>
      </x:c>
    </x:row>
    <x:row r="5882" ht="15" hidden="0" customHeight="1">
      <x:c r="A5882" s="1" t="s">
        <x:v>4455</x:v>
      </x:c>
      <x:c r="B5882" s="14" t="n">
        <x:v>46174</x:v>
      </x:c>
      <x:c r="C5882" s="1" t="n">
        <x:v>45</x:v>
      </x:c>
      <x:c r="D5882" s="1" t="n">
        <x:v>250.6</x:v>
      </x:c>
      <x:c r="E5882" s="1" t="n">
        <x:v>24</x:v>
      </x:c>
      <x:c r="F5882" s="1" t="n">
        <x:v>1</x:v>
      </x:c>
      <x:c r="G5882" s="1" t="n">
        <x:v>20</x:v>
      </x:c>
      <x:c r="H5882" s="1" t="n">
        <x:v>0</x:v>
      </x:c>
      <x:c r="I5882" s="1" t="n">
        <x:v>1</x:v>
      </x:c>
      <x:c r="J5882" s="1" t="n">
        <x:v>0.83</x:v>
      </x:c>
      <x:c r="K5882" s="1" t="n">
        <x:v>0</x:v>
      </x:c>
      <x:c r="L5882" s="1" t="n">
        <x:v>94.6</x:v>
      </x:c>
      <x:c r="M5882" s="1" t="n">
        <x:v>1.9</x:v>
      </x:c>
      <x:c r="N5882" s="1" t="n">
        <x:v>13.6</x:v>
      </x:c>
      <x:c r="O5882" s="1" t="n">
        <x:f aca="0">24*MAX(0,EOMONTH(B5882,0)-MAX(B5882,INDEX(Device_Inventory!$K$2:$K$1201,MATCH(A5882,Device_Inventory!$A$2:$A$1201,0)))+1)</x:f>
        <x:v>720</x:v>
      </x:c>
      <x:c r="P5882" s="11" t="b">
        <x:f aca="0">INDEX(Device_Inventory!$K$2:$K$1201,MATCH(A5882,Device_Inventory!$A$2:$A$1201,0))&gt;B5882</x:f>
        <x:v>0</x:v>
      </x:c>
      <x:c r="Q5882" s="1" t="str">
        <x:f aca="0">IF(D5882&gt;O5882,"Fail: operating hours exceed in-service hours",IF(D5882+M5882&gt;O5882,"Fail: operating + unavailable hours exceed in-service hours",IF(P5882,"Partial month: within in-service hours","OK")))</x:f>
        <x:v>OK</x:v>
      </x:c>
    </x:row>
    <x:row r="5883" ht="15" hidden="0" customHeight="1">
      <x:c r="A5883" s="1" t="s">
        <x:v>4455</x:v>
      </x:c>
      <x:c r="B5883" s="14" t="n">
        <x:v>46204</x:v>
      </x:c>
      <x:c r="C5883" s="1" t="n">
        <x:v>52.1</x:v>
      </x:c>
      <x:c r="D5883" s="1" t="n">
        <x:v>337.4</x:v>
      </x:c>
      <x:c r="E5883" s="1" t="n">
        <x:v>20</x:v>
      </x:c>
      <x:c r="F5883" s="1" t="n">
        <x:v>3</x:v>
      </x:c>
      <x:c r="G5883" s="1" t="n">
        <x:v>33</x:v>
      </x:c>
      <x:c r="H5883" s="1" t="n">
        <x:v>0</x:v>
      </x:c>
      <x:c r="I5883" s="1" t="n">
        <x:v>5</x:v>
      </x:c>
      <x:c r="J5883" s="1" t="n">
        <x:v>0.54</x:v>
      </x:c>
      <x:c r="K5883" s="1" t="n">
        <x:v>0</x:v>
      </x:c>
      <x:c r="L5883" s="1" t="n">
        <x:v>92.9</x:v>
      </x:c>
      <x:c r="M5883" s="1" t="n">
        <x:v>3.7</x:v>
      </x:c>
      <x:c r="N5883" s="1" t="n">
        <x:v>15.5</x:v>
      </x:c>
      <x:c r="O5883" s="1" t="n">
        <x:f aca="0">24*MAX(0,EOMONTH(B5883,0)-MAX(B5883,INDEX(Device_Inventory!$K$2:$K$1201,MATCH(A5883,Device_Inventory!$A$2:$A$1201,0)))+1)</x:f>
        <x:v>744</x:v>
      </x:c>
      <x:c r="P5883" s="11" t="b">
        <x:f aca="0">INDEX(Device_Inventory!$K$2:$K$1201,MATCH(A5883,Device_Inventory!$A$2:$A$1201,0))&gt;B5883</x:f>
        <x:v>0</x:v>
      </x:c>
      <x:c r="Q5883" s="1" t="str">
        <x:f aca="0">IF(D5883&gt;O5883,"Fail: operating hours exceed in-service hours",IF(D5883+M5883&gt;O5883,"Fail: operating + unavailable hours exceed in-service hours",IF(P5883,"Partial month: within in-service hours","OK")))</x:f>
        <x:v>OK</x:v>
      </x:c>
    </x:row>
    <x:row r="5884" ht="15" hidden="0" customHeight="1">
      <x:c r="A5884" s="1" t="s">
        <x:v>1606</x:v>
      </x:c>
      <x:c r="B5884" s="14" t="n">
        <x:v>46054</x:v>
      </x:c>
      <x:c r="C5884" s="1" t="n">
        <x:v>57.9</x:v>
      </x:c>
      <x:c r="D5884" s="1" t="n">
        <x:v>370.1</x:v>
      </x:c>
      <x:c r="E5884" s="1" t="n">
        <x:v>14</x:v>
      </x:c>
      <x:c r="F5884" s="1" t="n">
        <x:v>0</x:v>
      </x:c>
      <x:c r="G5884" s="1" t="n">
        <x:v>22</x:v>
      </x:c>
      <x:c r="H5884" s="1" t="n">
        <x:v>1</x:v>
      </x:c>
      <x:c r="I5884" s="1" t="n">
        <x:v>2</x:v>
      </x:c>
      <x:c r="J5884" s="1" t="n">
        <x:v>0.59</x:v>
      </x:c>
      <x:c r="K5884" s="1" t="n">
        <x:v>0</x:v>
      </x:c>
      <x:c r="L5884" s="1" t="n">
        <x:v>94.9</x:v>
      </x:c>
      <x:c r="M5884" s="1" t="n">
        <x:v>1.8</x:v>
      </x:c>
      <x:c r="N5884" s="1" t="n">
        <x:v>6.3</x:v>
      </x:c>
      <x:c r="O5884" s="1" t="n">
        <x:f aca="0">24*MAX(0,EOMONTH(B5884,0)-MAX(B5884,INDEX(Device_Inventory!$K$2:$K$1201,MATCH(A5884,Device_Inventory!$A$2:$A$1201,0)))+1)</x:f>
        <x:v>672</x:v>
      </x:c>
      <x:c r="P5884" s="11" t="b">
        <x:f aca="0">INDEX(Device_Inventory!$K$2:$K$1201,MATCH(A5884,Device_Inventory!$A$2:$A$1201,0))&gt;B5884</x:f>
        <x:v>0</x:v>
      </x:c>
      <x:c r="Q5884" s="1" t="str">
        <x:f aca="0">IF(D5884&gt;O5884,"Fail: operating hours exceed in-service hours",IF(D5884+M5884&gt;O5884,"Fail: operating + unavailable hours exceed in-service hours",IF(P5884,"Partial month: within in-service hours","OK")))</x:f>
        <x:v>OK</x:v>
      </x:c>
    </x:row>
    <x:row r="5885" ht="15" hidden="0" customHeight="1">
      <x:c r="A5885" s="1" t="s">
        <x:v>1606</x:v>
      </x:c>
      <x:c r="B5885" s="14" t="n">
        <x:v>46082</x:v>
      </x:c>
      <x:c r="C5885" s="1" t="n">
        <x:v>30.5</x:v>
      </x:c>
      <x:c r="D5885" s="1" t="n">
        <x:v>206.3</x:v>
      </x:c>
      <x:c r="E5885" s="1" t="n">
        <x:v>11</x:v>
      </x:c>
      <x:c r="F5885" s="1" t="n">
        <x:v>2</x:v>
      </x:c>
      <x:c r="G5885" s="1" t="n">
        <x:v>24</x:v>
      </x:c>
      <x:c r="H5885" s="1" t="n">
        <x:v>0</x:v>
      </x:c>
      <x:c r="I5885" s="1" t="n">
        <x:v>0</x:v>
      </x:c>
      <x:c r="J5885" s="1" t="n">
        <x:v>0.72</x:v>
      </x:c>
      <x:c r="K5885" s="1" t="n">
        <x:v>2</x:v>
      </x:c>
      <x:c r="L5885" s="1" t="n">
        <x:v>94.2</x:v>
      </x:c>
      <x:c r="M5885" s="1" t="n">
        <x:v>5.3</x:v>
      </x:c>
      <x:c r="N5885" s="1" t="n">
        <x:v>4.7</x:v>
      </x:c>
      <x:c r="O5885" s="1" t="n">
        <x:f aca="0">24*MAX(0,EOMONTH(B5885,0)-MAX(B5885,INDEX(Device_Inventory!$K$2:$K$1201,MATCH(A5885,Device_Inventory!$A$2:$A$1201,0)))+1)</x:f>
        <x:v>744</x:v>
      </x:c>
      <x:c r="P5885" s="11" t="b">
        <x:f aca="0">INDEX(Device_Inventory!$K$2:$K$1201,MATCH(A5885,Device_Inventory!$A$2:$A$1201,0))&gt;B5885</x:f>
        <x:v>0</x:v>
      </x:c>
      <x:c r="Q5885" s="1" t="str">
        <x:f aca="0">IF(D5885&gt;O5885,"Fail: operating hours exceed in-service hours",IF(D5885+M5885&gt;O5885,"Fail: operating + unavailable hours exceed in-service hours",IF(P5885,"Partial month: within in-service hours","OK")))</x:f>
        <x:v>OK</x:v>
      </x:c>
    </x:row>
    <x:row r="5886" ht="15" hidden="0" customHeight="1">
      <x:c r="A5886" s="1" t="s">
        <x:v>1606</x:v>
      </x:c>
      <x:c r="B5886" s="14" t="n">
        <x:v>46113</x:v>
      </x:c>
      <x:c r="C5886" s="1" t="n">
        <x:v>56.6</x:v>
      </x:c>
      <x:c r="D5886" s="1" t="n">
        <x:v>341.4</x:v>
      </x:c>
      <x:c r="E5886" s="1" t="n">
        <x:v>24</x:v>
      </x:c>
      <x:c r="F5886" s="1" t="n">
        <x:v>0</x:v>
      </x:c>
      <x:c r="G5886" s="1" t="n">
        <x:v>42</x:v>
      </x:c>
      <x:c r="H5886" s="1" t="n">
        <x:v>0</x:v>
      </x:c>
      <x:c r="I5886" s="1" t="n">
        <x:v>0</x:v>
      </x:c>
      <x:c r="J5886" s="1" t="n">
        <x:v>0.57</x:v>
      </x:c>
      <x:c r="K5886" s="1" t="n">
        <x:v>1</x:v>
      </x:c>
      <x:c r="L5886" s="1" t="n">
        <x:v>96.3</x:v>
      </x:c>
      <x:c r="M5886" s="1" t="n">
        <x:v>5.7</x:v>
      </x:c>
      <x:c r="N5886" s="1" t="n">
        <x:v>17</x:v>
      </x:c>
      <x:c r="O5886" s="1" t="n">
        <x:f aca="0">24*MAX(0,EOMONTH(B5886,0)-MAX(B5886,INDEX(Device_Inventory!$K$2:$K$1201,MATCH(A5886,Device_Inventory!$A$2:$A$1201,0)))+1)</x:f>
        <x:v>720</x:v>
      </x:c>
      <x:c r="P5886" s="11" t="b">
        <x:f aca="0">INDEX(Device_Inventory!$K$2:$K$1201,MATCH(A5886,Device_Inventory!$A$2:$A$1201,0))&gt;B5886</x:f>
        <x:v>0</x:v>
      </x:c>
      <x:c r="Q5886" s="1" t="str">
        <x:f aca="0">IF(D5886&gt;O5886,"Fail: operating hours exceed in-service hours",IF(D5886+M5886&gt;O5886,"Fail: operating + unavailable hours exceed in-service hours",IF(P5886,"Partial month: within in-service hours","OK")))</x:f>
        <x:v>OK</x:v>
      </x:c>
    </x:row>
    <x:row r="5887" ht="15" hidden="0" customHeight="1">
      <x:c r="A5887" s="1" t="s">
        <x:v>1606</x:v>
      </x:c>
      <x:c r="B5887" s="14" t="n">
        <x:v>46143</x:v>
      </x:c>
      <x:c r="C5887" s="1" t="n">
        <x:v>44</x:v>
      </x:c>
      <x:c r="D5887" s="1" t="n">
        <x:v>283.9</x:v>
      </x:c>
      <x:c r="E5887" s="1" t="n">
        <x:v>16</x:v>
      </x:c>
      <x:c r="F5887" s="1" t="n">
        <x:v>2</x:v>
      </x:c>
      <x:c r="G5887" s="1" t="n">
        <x:v>26</x:v>
      </x:c>
      <x:c r="H5887" s="1" t="n">
        <x:v>0</x:v>
      </x:c>
      <x:c r="I5887" s="1" t="n">
        <x:v>3</x:v>
      </x:c>
      <x:c r="J5887" s="1" t="n">
        <x:v>1.33</x:v>
      </x:c>
      <x:c r="K5887" s="1" t="n">
        <x:v>0</x:v>
      </x:c>
      <x:c r="L5887" s="1" t="n">
        <x:v>96.3</x:v>
      </x:c>
      <x:c r="M5887" s="1" t="n">
        <x:v>6.8</x:v>
      </x:c>
      <x:c r="N5887" s="1" t="n">
        <x:v>4.1</x:v>
      </x:c>
      <x:c r="O5887" s="1" t="n">
        <x:f aca="0">24*MAX(0,EOMONTH(B5887,0)-MAX(B5887,INDEX(Device_Inventory!$K$2:$K$1201,MATCH(A5887,Device_Inventory!$A$2:$A$1201,0)))+1)</x:f>
        <x:v>744</x:v>
      </x:c>
      <x:c r="P5887" s="11" t="b">
        <x:f aca="0">INDEX(Device_Inventory!$K$2:$K$1201,MATCH(A5887,Device_Inventory!$A$2:$A$1201,0))&gt;B5887</x:f>
        <x:v>0</x:v>
      </x:c>
      <x:c r="Q5887" s="1" t="str">
        <x:f aca="0">IF(D5887&gt;O5887,"Fail: operating hours exceed in-service hours",IF(D5887+M5887&gt;O5887,"Fail: operating + unavailable hours exceed in-service hours",IF(P5887,"Partial month: within in-service hours","OK")))</x:f>
        <x:v>OK</x:v>
      </x:c>
    </x:row>
    <x:row r="5888" ht="15" hidden="0" customHeight="1">
      <x:c r="A5888" s="1" t="s">
        <x:v>1606</x:v>
      </x:c>
      <x:c r="B5888" s="14" t="n">
        <x:v>46174</x:v>
      </x:c>
      <x:c r="C5888" s="1" t="n">
        <x:v>62.1</x:v>
      </x:c>
      <x:c r="D5888" s="1" t="n">
        <x:v>347.7</x:v>
      </x:c>
      <x:c r="E5888" s="1" t="n">
        <x:v>23</x:v>
      </x:c>
      <x:c r="F5888" s="1" t="n">
        <x:v>0</x:v>
      </x:c>
      <x:c r="G5888" s="1" t="n">
        <x:v>44</x:v>
      </x:c>
      <x:c r="H5888" s="1" t="n">
        <x:v>0</x:v>
      </x:c>
      <x:c r="I5888" s="1" t="n">
        <x:v>3</x:v>
      </x:c>
      <x:c r="J5888" s="1" t="n">
        <x:v>0</x:v>
      </x:c>
      <x:c r="K5888" s="1" t="n">
        <x:v>0</x:v>
      </x:c>
      <x:c r="L5888" s="1" t="n">
        <x:v>94.4</x:v>
      </x:c>
      <x:c r="M5888" s="1" t="n">
        <x:v>3.8</x:v>
      </x:c>
      <x:c r="N5888" s="1" t="n">
        <x:v>18.1</x:v>
      </x:c>
      <x:c r="O5888" s="1" t="n">
        <x:f aca="0">24*MAX(0,EOMONTH(B5888,0)-MAX(B5888,INDEX(Device_Inventory!$K$2:$K$1201,MATCH(A5888,Device_Inventory!$A$2:$A$1201,0)))+1)</x:f>
        <x:v>720</x:v>
      </x:c>
      <x:c r="P5888" s="11" t="b">
        <x:f aca="0">INDEX(Device_Inventory!$K$2:$K$1201,MATCH(A5888,Device_Inventory!$A$2:$A$1201,0))&gt;B5888</x:f>
        <x:v>0</x:v>
      </x:c>
      <x:c r="Q5888" s="1" t="str">
        <x:f aca="0">IF(D5888&gt;O5888,"Fail: operating hours exceed in-service hours",IF(D5888+M5888&gt;O5888,"Fail: operating + unavailable hours exceed in-service hours",IF(P5888,"Partial month: within in-service hours","OK")))</x:f>
        <x:v>OK</x:v>
      </x:c>
    </x:row>
    <x:row r="5889" ht="15" hidden="0" customHeight="1">
      <x:c r="A5889" s="1" t="s">
        <x:v>1606</x:v>
      </x:c>
      <x:c r="B5889" s="14" t="n">
        <x:v>46204</x:v>
      </x:c>
      <x:c r="C5889" s="1" t="n">
        <x:v>41.6</x:v>
      </x:c>
      <x:c r="D5889" s="1" t="n">
        <x:v>289.7</x:v>
      </x:c>
      <x:c r="E5889" s="1" t="n">
        <x:v>16</x:v>
      </x:c>
      <x:c r="F5889" s="1" t="n">
        <x:v>2</x:v>
      </x:c>
      <x:c r="G5889" s="1" t="n">
        <x:v>38</x:v>
      </x:c>
      <x:c r="H5889" s="1" t="n">
        <x:v>1</x:v>
      </x:c>
      <x:c r="I5889" s="1" t="n">
        <x:v>3</x:v>
      </x:c>
      <x:c r="J5889" s="1" t="n">
        <x:v>0.81</x:v>
      </x:c>
      <x:c r="K5889" s="1" t="n">
        <x:v>1</x:v>
      </x:c>
      <x:c r="L5889" s="1" t="n">
        <x:v>96.4</x:v>
      </x:c>
      <x:c r="M5889" s="1" t="n">
        <x:v>15.8</x:v>
      </x:c>
      <x:c r="N5889" s="1" t="n">
        <x:v>9.7</x:v>
      </x:c>
      <x:c r="O5889" s="1" t="n">
        <x:f aca="0">24*MAX(0,EOMONTH(B5889,0)-MAX(B5889,INDEX(Device_Inventory!$K$2:$K$1201,MATCH(A5889,Device_Inventory!$A$2:$A$1201,0)))+1)</x:f>
        <x:v>744</x:v>
      </x:c>
      <x:c r="P5889" s="11" t="b">
        <x:f aca="0">INDEX(Device_Inventory!$K$2:$K$1201,MATCH(A5889,Device_Inventory!$A$2:$A$1201,0))&gt;B5889</x:f>
        <x:v>0</x:v>
      </x:c>
      <x:c r="Q5889" s="1" t="str">
        <x:f aca="0">IF(D5889&gt;O5889,"Fail: operating hours exceed in-service hours",IF(D5889+M5889&gt;O5889,"Fail: operating + unavailable hours exceed in-service hours",IF(P5889,"Partial month: within in-service hours","OK")))</x:f>
        <x:v>OK</x:v>
      </x:c>
    </x:row>
    <x:row r="5890" ht="15" hidden="0" customHeight="1">
      <x:c r="A5890" s="1" t="s">
        <x:v>4460</x:v>
      </x:c>
      <x:c r="B5890" s="14" t="n">
        <x:v>46054</x:v>
      </x:c>
      <x:c r="C5890" s="1" t="n">
        <x:v>67.8</x:v>
      </x:c>
      <x:c r="D5890" s="1" t="n">
        <x:v>472.6</x:v>
      </x:c>
      <x:c r="E5890" s="1" t="n">
        <x:v>19</x:v>
      </x:c>
      <x:c r="F5890" s="1" t="n">
        <x:v>1</x:v>
      </x:c>
      <x:c r="G5890" s="1" t="n">
        <x:v>25</x:v>
      </x:c>
      <x:c r="H5890" s="1" t="n">
        <x:v>0</x:v>
      </x:c>
      <x:c r="I5890" s="1" t="n">
        <x:v>2</x:v>
      </x:c>
      <x:c r="J5890" s="1" t="n">
        <x:v>1.1</x:v>
      </x:c>
      <x:c r="K5890" s="1" t="n">
        <x:v>0</x:v>
      </x:c>
      <x:c r="L5890" s="1" t="n">
        <x:v>94.1</x:v>
      </x:c>
      <x:c r="M5890" s="1" t="n">
        <x:v>5.7</x:v>
      </x:c>
      <x:c r="N5890" s="1" t="n">
        <x:v>6.6</x:v>
      </x:c>
      <x:c r="O5890" s="1" t="n">
        <x:f aca="0">24*MAX(0,EOMONTH(B5890,0)-MAX(B5890,INDEX(Device_Inventory!$K$2:$K$1201,MATCH(A5890,Device_Inventory!$A$2:$A$1201,0)))+1)</x:f>
        <x:v>672</x:v>
      </x:c>
      <x:c r="P5890" s="11" t="b">
        <x:f aca="0">INDEX(Device_Inventory!$K$2:$K$1201,MATCH(A5890,Device_Inventory!$A$2:$A$1201,0))&gt;B5890</x:f>
        <x:v>0</x:v>
      </x:c>
      <x:c r="Q5890" s="1" t="str">
        <x:f aca="0">IF(D5890&gt;O5890,"Fail: operating hours exceed in-service hours",IF(D5890+M5890&gt;O5890,"Fail: operating + unavailable hours exceed in-service hours",IF(P5890,"Partial month: within in-service hours","OK")))</x:f>
        <x:v>OK</x:v>
      </x:c>
    </x:row>
    <x:row r="5891" ht="15" hidden="0" customHeight="1">
      <x:c r="A5891" s="1" t="s">
        <x:v>4460</x:v>
      </x:c>
      <x:c r="B5891" s="14" t="n">
        <x:v>46082</x:v>
      </x:c>
      <x:c r="C5891" s="1" t="n">
        <x:v>58.2</x:v>
      </x:c>
      <x:c r="D5891" s="1" t="n">
        <x:v>363.3</x:v>
      </x:c>
      <x:c r="E5891" s="1" t="n">
        <x:v>27</x:v>
      </x:c>
      <x:c r="F5891" s="1" t="n">
        <x:v>3</x:v>
      </x:c>
      <x:c r="G5891" s="1" t="n">
        <x:v>46</x:v>
      </x:c>
      <x:c r="H5891" s="1" t="n">
        <x:v>0</x:v>
      </x:c>
      <x:c r="I5891" s="1" t="n">
        <x:v>4</x:v>
      </x:c>
      <x:c r="J5891" s="1" t="n">
        <x:v>0.75</x:v>
      </x:c>
      <x:c r="K5891" s="1" t="n">
        <x:v>0</x:v>
      </x:c>
      <x:c r="L5891" s="1" t="n">
        <x:v>100</x:v>
      </x:c>
      <x:c r="M5891" s="1" t="n">
        <x:v>1.4</x:v>
      </x:c>
      <x:c r="N5891" s="1" t="n">
        <x:v>5.7</x:v>
      </x:c>
      <x:c r="O5891" s="1" t="n">
        <x:f aca="0">24*MAX(0,EOMONTH(B5891,0)-MAX(B5891,INDEX(Device_Inventory!$K$2:$K$1201,MATCH(A5891,Device_Inventory!$A$2:$A$1201,0)))+1)</x:f>
        <x:v>744</x:v>
      </x:c>
      <x:c r="P5891" s="11" t="b">
        <x:f aca="0">INDEX(Device_Inventory!$K$2:$K$1201,MATCH(A5891,Device_Inventory!$A$2:$A$1201,0))&gt;B5891</x:f>
        <x:v>0</x:v>
      </x:c>
      <x:c r="Q5891" s="1" t="str">
        <x:f aca="0">IF(D5891&gt;O5891,"Fail: operating hours exceed in-service hours",IF(D5891+M5891&gt;O5891,"Fail: operating + unavailable hours exceed in-service hours",IF(P5891,"Partial month: within in-service hours","OK")))</x:f>
        <x:v>OK</x:v>
      </x:c>
    </x:row>
    <x:row r="5892" ht="15" hidden="0" customHeight="1">
      <x:c r="A5892" s="1" t="s">
        <x:v>4460</x:v>
      </x:c>
      <x:c r="B5892" s="14" t="n">
        <x:v>46113</x:v>
      </x:c>
      <x:c r="C5892" s="1" t="n">
        <x:v>47.6</x:v>
      </x:c>
      <x:c r="D5892" s="1" t="n">
        <x:v>313.8</x:v>
      </x:c>
      <x:c r="E5892" s="1" t="n">
        <x:v>12</x:v>
      </x:c>
      <x:c r="F5892" s="1" t="n">
        <x:v>3</x:v>
      </x:c>
      <x:c r="G5892" s="1" t="n">
        <x:v>39</x:v>
      </x:c>
      <x:c r="H5892" s="1" t="n">
        <x:v>1</x:v>
      </x:c>
      <x:c r="I5892" s="1" t="n">
        <x:v>4</x:v>
      </x:c>
      <x:c r="J5892" s="1" t="n">
        <x:v>1.12</x:v>
      </x:c>
      <x:c r="K5892" s="1" t="n">
        <x:v>1</x:v>
      </x:c>
      <x:c r="L5892" s="1" t="n">
        <x:v>93.4</x:v>
      </x:c>
      <x:c r="M5892" s="1" t="n">
        <x:v>9.6</x:v>
      </x:c>
      <x:c r="N5892" s="1" t="n">
        <x:v>11.6</x:v>
      </x:c>
      <x:c r="O5892" s="1" t="n">
        <x:f aca="0">24*MAX(0,EOMONTH(B5892,0)-MAX(B5892,INDEX(Device_Inventory!$K$2:$K$1201,MATCH(A5892,Device_Inventory!$A$2:$A$1201,0)))+1)</x:f>
        <x:v>720</x:v>
      </x:c>
      <x:c r="P5892" s="11" t="b">
        <x:f aca="0">INDEX(Device_Inventory!$K$2:$K$1201,MATCH(A5892,Device_Inventory!$A$2:$A$1201,0))&gt;B5892</x:f>
        <x:v>0</x:v>
      </x:c>
      <x:c r="Q5892" s="1" t="str">
        <x:f aca="0">IF(D5892&gt;O5892,"Fail: operating hours exceed in-service hours",IF(D5892+M5892&gt;O5892,"Fail: operating + unavailable hours exceed in-service hours",IF(P5892,"Partial month: within in-service hours","OK")))</x:f>
        <x:v>OK</x:v>
      </x:c>
    </x:row>
    <x:row r="5893" ht="15" hidden="0" customHeight="1">
      <x:c r="A5893" s="1" t="s">
        <x:v>4460</x:v>
      </x:c>
      <x:c r="B5893" s="14" t="n">
        <x:v>46143</x:v>
      </x:c>
      <x:c r="C5893" s="1" t="n">
        <x:v>53.9</x:v>
      </x:c>
      <x:c r="D5893" s="1" t="n">
        <x:v>349.3</x:v>
      </x:c>
      <x:c r="E5893" s="1" t="n">
        <x:v>9</x:v>
      </x:c>
      <x:c r="F5893" s="1" t="n">
        <x:v>0</x:v>
      </x:c>
      <x:c r="G5893" s="1" t="n">
        <x:v>33</x:v>
      </x:c>
      <x:c r="H5893" s="1" t="n">
        <x:v>0</x:v>
      </x:c>
      <x:c r="I5893" s="1" t="n">
        <x:v>4</x:v>
      </x:c>
      <x:c r="J5893" s="1" t="n">
        <x:v>0.72</x:v>
      </x:c>
      <x:c r="K5893" s="1" t="n">
        <x:v>0</x:v>
      </x:c>
      <x:c r="L5893" s="1" t="n">
        <x:v>94.6</x:v>
      </x:c>
      <x:c r="M5893" s="1" t="n">
        <x:v>13.1</x:v>
      </x:c>
      <x:c r="N5893" s="1" t="n">
        <x:v>7.2</x:v>
      </x:c>
      <x:c r="O5893" s="1" t="n">
        <x:f aca="0">24*MAX(0,EOMONTH(B5893,0)-MAX(B5893,INDEX(Device_Inventory!$K$2:$K$1201,MATCH(A5893,Device_Inventory!$A$2:$A$1201,0)))+1)</x:f>
        <x:v>744</x:v>
      </x:c>
      <x:c r="P5893" s="11" t="b">
        <x:f aca="0">INDEX(Device_Inventory!$K$2:$K$1201,MATCH(A5893,Device_Inventory!$A$2:$A$1201,0))&gt;B5893</x:f>
        <x:v>0</x:v>
      </x:c>
      <x:c r="Q5893" s="1" t="str">
        <x:f aca="0">IF(D5893&gt;O5893,"Fail: operating hours exceed in-service hours",IF(D5893+M5893&gt;O5893,"Fail: operating + unavailable hours exceed in-service hours",IF(P5893,"Partial month: within in-service hours","OK")))</x:f>
        <x:v>OK</x:v>
      </x:c>
    </x:row>
    <x:row r="5894" ht="15" hidden="0" customHeight="1">
      <x:c r="A5894" s="1" t="s">
        <x:v>4460</x:v>
      </x:c>
      <x:c r="B5894" s="14" t="n">
        <x:v>46174</x:v>
      </x:c>
      <x:c r="C5894" s="1" t="n">
        <x:v>44.3</x:v>
      </x:c>
      <x:c r="D5894" s="1" t="n">
        <x:v>266.4</x:v>
      </x:c>
      <x:c r="E5894" s="1" t="n">
        <x:v>22</x:v>
      </x:c>
      <x:c r="F5894" s="1" t="n">
        <x:v>0</x:v>
      </x:c>
      <x:c r="G5894" s="1" t="n">
        <x:v>19</x:v>
      </x:c>
      <x:c r="H5894" s="1" t="n">
        <x:v>1</x:v>
      </x:c>
      <x:c r="I5894" s="1" t="n">
        <x:v>1</x:v>
      </x:c>
      <x:c r="J5894" s="1" t="n">
        <x:v>1.24</x:v>
      </x:c>
      <x:c r="K5894" s="1" t="n">
        <x:v>0</x:v>
      </x:c>
      <x:c r="L5894" s="1" t="n">
        <x:v>92.5</x:v>
      </x:c>
      <x:c r="M5894" s="1" t="n">
        <x:v>10.4</x:v>
      </x:c>
      <x:c r="N5894" s="1" t="n">
        <x:v>12.3</x:v>
      </x:c>
      <x:c r="O5894" s="1" t="n">
        <x:f aca="0">24*MAX(0,EOMONTH(B5894,0)-MAX(B5894,INDEX(Device_Inventory!$K$2:$K$1201,MATCH(A5894,Device_Inventory!$A$2:$A$1201,0)))+1)</x:f>
        <x:v>720</x:v>
      </x:c>
      <x:c r="P5894" s="11" t="b">
        <x:f aca="0">INDEX(Device_Inventory!$K$2:$K$1201,MATCH(A5894,Device_Inventory!$A$2:$A$1201,0))&gt;B5894</x:f>
        <x:v>0</x:v>
      </x:c>
      <x:c r="Q5894" s="1" t="str">
        <x:f aca="0">IF(D5894&gt;O5894,"Fail: operating hours exceed in-service hours",IF(D5894+M5894&gt;O5894,"Fail: operating + unavailable hours exceed in-service hours",IF(P5894,"Partial month: within in-service hours","OK")))</x:f>
        <x:v>OK</x:v>
      </x:c>
    </x:row>
    <x:row r="5895" ht="15" hidden="0" customHeight="1">
      <x:c r="A5895" s="1" t="s">
        <x:v>4460</x:v>
      </x:c>
      <x:c r="B5895" s="14" t="n">
        <x:v>46204</x:v>
      </x:c>
      <x:c r="C5895" s="1" t="n">
        <x:v>54.1</x:v>
      </x:c>
      <x:c r="D5895" s="1" t="n">
        <x:v>313.6</x:v>
      </x:c>
      <x:c r="E5895" s="1" t="n">
        <x:v>25</x:v>
      </x:c>
      <x:c r="F5895" s="1" t="n">
        <x:v>0</x:v>
      </x:c>
      <x:c r="G5895" s="1" t="n">
        <x:v>43</x:v>
      </x:c>
      <x:c r="H5895" s="1" t="n">
        <x:v>1</x:v>
      </x:c>
      <x:c r="I5895" s="1" t="n">
        <x:v>2</x:v>
      </x:c>
      <x:c r="J5895" s="1" t="n">
        <x:v>1.71</x:v>
      </x:c>
      <x:c r="K5895" s="1" t="n">
        <x:v>0</x:v>
      </x:c>
      <x:c r="L5895" s="1" t="n">
        <x:v>97.7</x:v>
      </x:c>
      <x:c r="M5895" s="1" t="n">
        <x:v>9.7</x:v>
      </x:c>
      <x:c r="N5895" s="1" t="n">
        <x:v>12.6</x:v>
      </x:c>
      <x:c r="O5895" s="1" t="n">
        <x:f aca="0">24*MAX(0,EOMONTH(B5895,0)-MAX(B5895,INDEX(Device_Inventory!$K$2:$K$1201,MATCH(A5895,Device_Inventory!$A$2:$A$1201,0)))+1)</x:f>
        <x:v>744</x:v>
      </x:c>
      <x:c r="P5895" s="11" t="b">
        <x:f aca="0">INDEX(Device_Inventory!$K$2:$K$1201,MATCH(A5895,Device_Inventory!$A$2:$A$1201,0))&gt;B5895</x:f>
        <x:v>0</x:v>
      </x:c>
      <x:c r="Q5895" s="1" t="str">
        <x:f aca="0">IF(D5895&gt;O5895,"Fail: operating hours exceed in-service hours",IF(D5895+M5895&gt;O5895,"Fail: operating + unavailable hours exceed in-service hours",IF(P5895,"Partial month: within in-service hours","OK")))</x:f>
        <x:v>OK</x:v>
      </x:c>
    </x:row>
    <x:row r="5896" ht="15" hidden="0" customHeight="1">
      <x:c r="A5896" s="1" t="s">
        <x:v>1607</x:v>
      </x:c>
      <x:c r="B5896" s="14" t="n">
        <x:v>46054</x:v>
      </x:c>
      <x:c r="C5896" s="1" t="n">
        <x:v>71.3</x:v>
      </x:c>
      <x:c r="D5896" s="1" t="n">
        <x:v>500</x:v>
      </x:c>
      <x:c r="E5896" s="1" t="n">
        <x:v>16</x:v>
      </x:c>
      <x:c r="F5896" s="1" t="n">
        <x:v>1</x:v>
      </x:c>
      <x:c r="G5896" s="1" t="n">
        <x:v>45</x:v>
      </x:c>
      <x:c r="H5896" s="1" t="n">
        <x:v>0</x:v>
      </x:c>
      <x:c r="I5896" s="1" t="n">
        <x:v>2</x:v>
      </x:c>
      <x:c r="J5896" s="1" t="n">
        <x:v>1.05</x:v>
      </x:c>
      <x:c r="K5896" s="1" t="n">
        <x:v>2</x:v>
      </x:c>
      <x:c r="L5896" s="1" t="n">
        <x:v>89.9</x:v>
      </x:c>
      <x:c r="M5896" s="1" t="n">
        <x:v>8.2</x:v>
      </x:c>
      <x:c r="N5896" s="1" t="n">
        <x:v>16.3</x:v>
      </x:c>
      <x:c r="O5896" s="1" t="n">
        <x:f aca="0">24*MAX(0,EOMONTH(B5896,0)-MAX(B5896,INDEX(Device_Inventory!$K$2:$K$1201,MATCH(A5896,Device_Inventory!$A$2:$A$1201,0)))+1)</x:f>
        <x:v>672</x:v>
      </x:c>
      <x:c r="P5896" s="11" t="b">
        <x:f aca="0">INDEX(Device_Inventory!$K$2:$K$1201,MATCH(A5896,Device_Inventory!$A$2:$A$1201,0))&gt;B5896</x:f>
        <x:v>0</x:v>
      </x:c>
      <x:c r="Q5896" s="1" t="str">
        <x:f aca="0">IF(D5896&gt;O5896,"Fail: operating hours exceed in-service hours",IF(D5896+M5896&gt;O5896,"Fail: operating + unavailable hours exceed in-service hours",IF(P5896,"Partial month: within in-service hours","OK")))</x:f>
        <x:v>OK</x:v>
      </x:c>
    </x:row>
    <x:row r="5897" ht="15" hidden="0" customHeight="1">
      <x:c r="A5897" s="1" t="s">
        <x:v>1607</x:v>
      </x:c>
      <x:c r="B5897" s="14" t="n">
        <x:v>46082</x:v>
      </x:c>
      <x:c r="C5897" s="1" t="n">
        <x:v>67.1</x:v>
      </x:c>
      <x:c r="D5897" s="1" t="n">
        <x:v>480.9</x:v>
      </x:c>
      <x:c r="E5897" s="1" t="n">
        <x:v>19</x:v>
      </x:c>
      <x:c r="F5897" s="1" t="n">
        <x:v>0</x:v>
      </x:c>
      <x:c r="G5897" s="1" t="n">
        <x:v>42</x:v>
      </x:c>
      <x:c r="H5897" s="1" t="n">
        <x:v>0</x:v>
      </x:c>
      <x:c r="I5897" s="1" t="n">
        <x:v>2</x:v>
      </x:c>
      <x:c r="J5897" s="1" t="n">
        <x:v>0.38</x:v>
      </x:c>
      <x:c r="K5897" s="1" t="n">
        <x:v>0</x:v>
      </x:c>
      <x:c r="L5897" s="1" t="n">
        <x:v>95.3</x:v>
      </x:c>
      <x:c r="M5897" s="1" t="n">
        <x:v>0</x:v>
      </x:c>
      <x:c r="N5897" s="1" t="n">
        <x:v>12</x:v>
      </x:c>
      <x:c r="O5897" s="1" t="n">
        <x:f aca="0">24*MAX(0,EOMONTH(B5897,0)-MAX(B5897,INDEX(Device_Inventory!$K$2:$K$1201,MATCH(A5897,Device_Inventory!$A$2:$A$1201,0)))+1)</x:f>
        <x:v>744</x:v>
      </x:c>
      <x:c r="P5897" s="11" t="b">
        <x:f aca="0">INDEX(Device_Inventory!$K$2:$K$1201,MATCH(A5897,Device_Inventory!$A$2:$A$1201,0))&gt;B5897</x:f>
        <x:v>0</x:v>
      </x:c>
      <x:c r="Q5897" s="1" t="str">
        <x:f aca="0">IF(D5897&gt;O5897,"Fail: operating hours exceed in-service hours",IF(D5897+M5897&gt;O5897,"Fail: operating + unavailable hours exceed in-service hours",IF(P5897,"Partial month: within in-service hours","OK")))</x:f>
        <x:v>OK</x:v>
      </x:c>
    </x:row>
    <x:row r="5898" ht="15" hidden="0" customHeight="1">
      <x:c r="A5898" s="1" t="s">
        <x:v>1607</x:v>
      </x:c>
      <x:c r="B5898" s="14" t="n">
        <x:v>46113</x:v>
      </x:c>
      <x:c r="C5898" s="1" t="n">
        <x:v>65</x:v>
      </x:c>
      <x:c r="D5898" s="1" t="n">
        <x:v>403.5</x:v>
      </x:c>
      <x:c r="E5898" s="1" t="n">
        <x:v>15</x:v>
      </x:c>
      <x:c r="F5898" s="1" t="n">
        <x:v>0</x:v>
      </x:c>
      <x:c r="G5898" s="1" t="n">
        <x:v>30</x:v>
      </x:c>
      <x:c r="H5898" s="1" t="n">
        <x:v>0</x:v>
      </x:c>
      <x:c r="I5898" s="1" t="n">
        <x:v>5</x:v>
      </x:c>
      <x:c r="J5898" s="1" t="n">
        <x:v>1.15</x:v>
      </x:c>
      <x:c r="K5898" s="1" t="n">
        <x:v>0</x:v>
      </x:c>
      <x:c r="L5898" s="1" t="n">
        <x:v>94.9</x:v>
      </x:c>
      <x:c r="M5898" s="1" t="n">
        <x:v>0.8</x:v>
      </x:c>
      <x:c r="N5898" s="1" t="n">
        <x:v>10.1</x:v>
      </x:c>
      <x:c r="O5898" s="1" t="n">
        <x:f aca="0">24*MAX(0,EOMONTH(B5898,0)-MAX(B5898,INDEX(Device_Inventory!$K$2:$K$1201,MATCH(A5898,Device_Inventory!$A$2:$A$1201,0)))+1)</x:f>
        <x:v>720</x:v>
      </x:c>
      <x:c r="P5898" s="11" t="b">
        <x:f aca="0">INDEX(Device_Inventory!$K$2:$K$1201,MATCH(A5898,Device_Inventory!$A$2:$A$1201,0))&gt;B5898</x:f>
        <x:v>0</x:v>
      </x:c>
      <x:c r="Q5898" s="1" t="str">
        <x:f aca="0">IF(D5898&gt;O5898,"Fail: operating hours exceed in-service hours",IF(D5898+M5898&gt;O5898,"Fail: operating + unavailable hours exceed in-service hours",IF(P5898,"Partial month: within in-service hours","OK")))</x:f>
        <x:v>OK</x:v>
      </x:c>
    </x:row>
    <x:row r="5899" ht="15" hidden="0" customHeight="1">
      <x:c r="A5899" s="1" t="s">
        <x:v>1607</x:v>
      </x:c>
      <x:c r="B5899" s="14" t="n">
        <x:v>46143</x:v>
      </x:c>
      <x:c r="C5899" s="1" t="n">
        <x:v>83.8</x:v>
      </x:c>
      <x:c r="D5899" s="1" t="n">
        <x:v>485.9</x:v>
      </x:c>
      <x:c r="E5899" s="1" t="n">
        <x:v>19</x:v>
      </x:c>
      <x:c r="F5899" s="1" t="n">
        <x:v>3</x:v>
      </x:c>
      <x:c r="G5899" s="1" t="n">
        <x:v>47</x:v>
      </x:c>
      <x:c r="H5899" s="1" t="n">
        <x:v>0</x:v>
      </x:c>
      <x:c r="I5899" s="1" t="n">
        <x:v>1</x:v>
      </x:c>
      <x:c r="J5899" s="1" t="n">
        <x:v>0.62</x:v>
      </x:c>
      <x:c r="K5899" s="1" t="n">
        <x:v>1</x:v>
      </x:c>
      <x:c r="L5899" s="1" t="n">
        <x:v>96</x:v>
      </x:c>
      <x:c r="M5899" s="1" t="n">
        <x:v>7.6</x:v>
      </x:c>
      <x:c r="N5899" s="1" t="n">
        <x:v>17</x:v>
      </x:c>
      <x:c r="O5899" s="1" t="n">
        <x:f aca="0">24*MAX(0,EOMONTH(B5899,0)-MAX(B5899,INDEX(Device_Inventory!$K$2:$K$1201,MATCH(A5899,Device_Inventory!$A$2:$A$1201,0)))+1)</x:f>
        <x:v>744</x:v>
      </x:c>
      <x:c r="P5899" s="11" t="b">
        <x:f aca="0">INDEX(Device_Inventory!$K$2:$K$1201,MATCH(A5899,Device_Inventory!$A$2:$A$1201,0))&gt;B5899</x:f>
        <x:v>0</x:v>
      </x:c>
      <x:c r="Q5899" s="1" t="str">
        <x:f aca="0">IF(D5899&gt;O5899,"Fail: operating hours exceed in-service hours",IF(D5899+M5899&gt;O5899,"Fail: operating + unavailable hours exceed in-service hours",IF(P5899,"Partial month: within in-service hours","OK")))</x:f>
        <x:v>OK</x:v>
      </x:c>
    </x:row>
    <x:row r="5900" ht="15" hidden="0" customHeight="1">
      <x:c r="A5900" s="1" t="s">
        <x:v>1607</x:v>
      </x:c>
      <x:c r="B5900" s="14" t="n">
        <x:v>46174</x:v>
      </x:c>
      <x:c r="C5900" s="1" t="n">
        <x:v>86.2</x:v>
      </x:c>
      <x:c r="D5900" s="1" t="n">
        <x:v>610.8</x:v>
      </x:c>
      <x:c r="E5900" s="1" t="n">
        <x:v>18</x:v>
      </x:c>
      <x:c r="F5900" s="1" t="n">
        <x:v>0</x:v>
      </x:c>
      <x:c r="G5900" s="1" t="n">
        <x:v>45</x:v>
      </x:c>
      <x:c r="H5900" s="1" t="n">
        <x:v>0</x:v>
      </x:c>
      <x:c r="I5900" s="1" t="n">
        <x:v>4</x:v>
      </x:c>
      <x:c r="J5900" s="1" t="n">
        <x:v>0.49</x:v>
      </x:c>
      <x:c r="K5900" s="1" t="n">
        <x:v>1</x:v>
      </x:c>
      <x:c r="L5900" s="1" t="n">
        <x:v>95.2</x:v>
      </x:c>
      <x:c r="M5900" s="1" t="n">
        <x:v>0</x:v>
      </x:c>
      <x:c r="N5900" s="1" t="n">
        <x:v>12.4</x:v>
      </x:c>
      <x:c r="O5900" s="1" t="n">
        <x:f aca="0">24*MAX(0,EOMONTH(B5900,0)-MAX(B5900,INDEX(Device_Inventory!$K$2:$K$1201,MATCH(A5900,Device_Inventory!$A$2:$A$1201,0)))+1)</x:f>
        <x:v>720</x:v>
      </x:c>
      <x:c r="P5900" s="11" t="b">
        <x:f aca="0">INDEX(Device_Inventory!$K$2:$K$1201,MATCH(A5900,Device_Inventory!$A$2:$A$1201,0))&gt;B5900</x:f>
        <x:v>0</x:v>
      </x:c>
      <x:c r="Q5900" s="1" t="str">
        <x:f aca="0">IF(D5900&gt;O5900,"Fail: operating hours exceed in-service hours",IF(D5900+M5900&gt;O5900,"Fail: operating + unavailable hours exceed in-service hours",IF(P5900,"Partial month: within in-service hours","OK")))</x:f>
        <x:v>OK</x:v>
      </x:c>
    </x:row>
    <x:row r="5901" ht="15" hidden="0" customHeight="1">
      <x:c r="A5901" s="1" t="s">
        <x:v>1607</x:v>
      </x:c>
      <x:c r="B5901" s="14" t="n">
        <x:v>46204</x:v>
      </x:c>
      <x:c r="C5901" s="1" t="n">
        <x:v>91.6</x:v>
      </x:c>
      <x:c r="D5901" s="1" t="n">
        <x:v>638.9</x:v>
      </x:c>
      <x:c r="E5901" s="1" t="n">
        <x:v>23</x:v>
      </x:c>
      <x:c r="F5901" s="1" t="n">
        <x:v>2</x:v>
      </x:c>
      <x:c r="G5901" s="1" t="n">
        <x:v>39</x:v>
      </x:c>
      <x:c r="H5901" s="1" t="n">
        <x:v>0</x:v>
      </x:c>
      <x:c r="I5901" s="1" t="n">
        <x:v>5</x:v>
      </x:c>
      <x:c r="J5901" s="1" t="n">
        <x:v>0.23</x:v>
      </x:c>
      <x:c r="K5901" s="1" t="n">
        <x:v>0</x:v>
      </x:c>
      <x:c r="L5901" s="1" t="n">
        <x:v>91.5</x:v>
      </x:c>
      <x:c r="M5901" s="1" t="n">
        <x:v>0.6</x:v>
      </x:c>
      <x:c r="N5901" s="1" t="n">
        <x:v>8.7</x:v>
      </x:c>
      <x:c r="O5901" s="1" t="n">
        <x:f aca="0">24*MAX(0,EOMONTH(B5901,0)-MAX(B5901,INDEX(Device_Inventory!$K$2:$K$1201,MATCH(A5901,Device_Inventory!$A$2:$A$1201,0)))+1)</x:f>
        <x:v>744</x:v>
      </x:c>
      <x:c r="P5901" s="11" t="b">
        <x:f aca="0">INDEX(Device_Inventory!$K$2:$K$1201,MATCH(A5901,Device_Inventory!$A$2:$A$1201,0))&gt;B5901</x:f>
        <x:v>0</x:v>
      </x:c>
      <x:c r="Q5901" s="1" t="str">
        <x:f aca="0">IF(D5901&gt;O5901,"Fail: operating hours exceed in-service hours",IF(D5901+M5901&gt;O5901,"Fail: operating + unavailable hours exceed in-service hours",IF(P5901,"Partial month: within in-service hours","OK")))</x:f>
        <x:v>OK</x:v>
      </x:c>
    </x:row>
    <x:row r="5902" ht="15" hidden="0" customHeight="1">
      <x:c r="A5902" s="1" t="s">
        <x:v>1608</x:v>
      </x:c>
      <x:c r="B5902" s="14" t="n">
        <x:v>46054</x:v>
      </x:c>
      <x:c r="C5902" s="1" t="n">
        <x:v>65.3</x:v>
      </x:c>
      <x:c r="D5902" s="1" t="n">
        <x:v>360.2</x:v>
      </x:c>
      <x:c r="E5902" s="1" t="n">
        <x:v>14</x:v>
      </x:c>
      <x:c r="F5902" s="1" t="n">
        <x:v>1</x:v>
      </x:c>
      <x:c r="G5902" s="1" t="n">
        <x:v>60</x:v>
      </x:c>
      <x:c r="H5902" s="1" t="n">
        <x:v>0</x:v>
      </x:c>
      <x:c r="I5902" s="1" t="n">
        <x:v>1</x:v>
      </x:c>
      <x:c r="J5902" s="1" t="n">
        <x:v>0</x:v>
      </x:c>
      <x:c r="K5902" s="1" t="n">
        <x:v>2</x:v>
      </x:c>
      <x:c r="L5902" s="1" t="n">
        <x:v>97.6</x:v>
      </x:c>
      <x:c r="M5902" s="1" t="n">
        <x:v>1.9</x:v>
      </x:c>
      <x:c r="N5902" s="1" t="n">
        <x:v>16.2</x:v>
      </x:c>
      <x:c r="O5902" s="1" t="n">
        <x:f aca="0">24*MAX(0,EOMONTH(B5902,0)-MAX(B5902,INDEX(Device_Inventory!$K$2:$K$1201,MATCH(A5902,Device_Inventory!$A$2:$A$1201,0)))+1)</x:f>
        <x:v>672</x:v>
      </x:c>
      <x:c r="P5902" s="11" t="b">
        <x:f aca="0">INDEX(Device_Inventory!$K$2:$K$1201,MATCH(A5902,Device_Inventory!$A$2:$A$1201,0))&gt;B5902</x:f>
        <x:v>0</x:v>
      </x:c>
      <x:c r="Q5902" s="1" t="str">
        <x:f aca="0">IF(D5902&gt;O5902,"Fail: operating hours exceed in-service hours",IF(D5902+M5902&gt;O5902,"Fail: operating + unavailable hours exceed in-service hours",IF(P5902,"Partial month: within in-service hours","OK")))</x:f>
        <x:v>OK</x:v>
      </x:c>
    </x:row>
    <x:row r="5903" ht="15" hidden="0" customHeight="1">
      <x:c r="A5903" s="1" t="s">
        <x:v>1608</x:v>
      </x:c>
      <x:c r="B5903" s="14" t="n">
        <x:v>46082</x:v>
      </x:c>
      <x:c r="C5903" s="1" t="n">
        <x:v>97.1</x:v>
      </x:c>
      <x:c r="D5903" s="1" t="n">
        <x:v>548.7</x:v>
      </x:c>
      <x:c r="E5903" s="1" t="n">
        <x:v>31</x:v>
      </x:c>
      <x:c r="F5903" s="1" t="n">
        <x:v>0</x:v>
      </x:c>
      <x:c r="G5903" s="1" t="n">
        <x:v>39</x:v>
      </x:c>
      <x:c r="H5903" s="1" t="n">
        <x:v>0</x:v>
      </x:c>
      <x:c r="I5903" s="1" t="n">
        <x:v>2</x:v>
      </x:c>
      <x:c r="J5903" s="1" t="n">
        <x:v>0.29</x:v>
      </x:c>
      <x:c r="K5903" s="1" t="n">
        <x:v>0</x:v>
      </x:c>
      <x:c r="L5903" s="1" t="n">
        <x:v>97.1</x:v>
      </x:c>
      <x:c r="M5903" s="1" t="n">
        <x:v>7.4</x:v>
      </x:c>
      <x:c r="N5903" s="1" t="n">
        <x:v>12.4</x:v>
      </x:c>
      <x:c r="O5903" s="1" t="n">
        <x:f aca="0">24*MAX(0,EOMONTH(B5903,0)-MAX(B5903,INDEX(Device_Inventory!$K$2:$K$1201,MATCH(A5903,Device_Inventory!$A$2:$A$1201,0)))+1)</x:f>
        <x:v>744</x:v>
      </x:c>
      <x:c r="P5903" s="11" t="b">
        <x:f aca="0">INDEX(Device_Inventory!$K$2:$K$1201,MATCH(A5903,Device_Inventory!$A$2:$A$1201,0))&gt;B5903</x:f>
        <x:v>0</x:v>
      </x:c>
      <x:c r="Q5903" s="1" t="str">
        <x:f aca="0">IF(D5903&gt;O5903,"Fail: operating hours exceed in-service hours",IF(D5903+M5903&gt;O5903,"Fail: operating + unavailable hours exceed in-service hours",IF(P5903,"Partial month: within in-service hours","OK")))</x:f>
        <x:v>OK</x:v>
      </x:c>
    </x:row>
    <x:row r="5904" ht="15" hidden="0" customHeight="1">
      <x:c r="A5904" s="1" t="s">
        <x:v>1608</x:v>
      </x:c>
      <x:c r="B5904" s="14" t="n">
        <x:v>46113</x:v>
      </x:c>
      <x:c r="C5904" s="1" t="n">
        <x:v>48.1</x:v>
      </x:c>
      <x:c r="D5904" s="1" t="n">
        <x:v>344.7</x:v>
      </x:c>
      <x:c r="E5904" s="1" t="n">
        <x:v>22</x:v>
      </x:c>
      <x:c r="F5904" s="1" t="n">
        <x:v>1</x:v>
      </x:c>
      <x:c r="G5904" s="1" t="n">
        <x:v>32</x:v>
      </x:c>
      <x:c r="H5904" s="1" t="n">
        <x:v>1</x:v>
      </x:c>
      <x:c r="I5904" s="1" t="n">
        <x:v>4</x:v>
      </x:c>
      <x:c r="J5904" s="1" t="n">
        <x:v>0.15</x:v>
      </x:c>
      <x:c r="K5904" s="1" t="n">
        <x:v>0</x:v>
      </x:c>
      <x:c r="L5904" s="1" t="n">
        <x:v>94.8</x:v>
      </x:c>
      <x:c r="M5904" s="1" t="n">
        <x:v>0.6</x:v>
      </x:c>
      <x:c r="N5904" s="1" t="n">
        <x:v>14.1</x:v>
      </x:c>
      <x:c r="O5904" s="1" t="n">
        <x:f aca="0">24*MAX(0,EOMONTH(B5904,0)-MAX(B5904,INDEX(Device_Inventory!$K$2:$K$1201,MATCH(A5904,Device_Inventory!$A$2:$A$1201,0)))+1)</x:f>
        <x:v>720</x:v>
      </x:c>
      <x:c r="P5904" s="11" t="b">
        <x:f aca="0">INDEX(Device_Inventory!$K$2:$K$1201,MATCH(A5904,Device_Inventory!$A$2:$A$1201,0))&gt;B5904</x:f>
        <x:v>0</x:v>
      </x:c>
      <x:c r="Q5904" s="1" t="str">
        <x:f aca="0">IF(D5904&gt;O5904,"Fail: operating hours exceed in-service hours",IF(D5904+M5904&gt;O5904,"Fail: operating + unavailable hours exceed in-service hours",IF(P5904,"Partial month: within in-service hours","OK")))</x:f>
        <x:v>OK</x:v>
      </x:c>
    </x:row>
    <x:row r="5905" ht="15" hidden="0" customHeight="1">
      <x:c r="A5905" s="1" t="s">
        <x:v>1608</x:v>
      </x:c>
      <x:c r="B5905" s="14" t="n">
        <x:v>46143</x:v>
      </x:c>
      <x:c r="C5905" s="1" t="n">
        <x:v>88.7</x:v>
      </x:c>
      <x:c r="D5905" s="1" t="n">
        <x:v>556.3</x:v>
      </x:c>
      <x:c r="E5905" s="1" t="n">
        <x:v>21</x:v>
      </x:c>
      <x:c r="F5905" s="1" t="n">
        <x:v>1</x:v>
      </x:c>
      <x:c r="G5905" s="1" t="n">
        <x:v>68</x:v>
      </x:c>
      <x:c r="H5905" s="1" t="n">
        <x:v>1</x:v>
      </x:c>
      <x:c r="I5905" s="1" t="n">
        <x:v>2</x:v>
      </x:c>
      <x:c r="J5905" s="1" t="n">
        <x:v>0.46</x:v>
      </x:c>
      <x:c r="K5905" s="1" t="n">
        <x:v>0</x:v>
      </x:c>
      <x:c r="L5905" s="1" t="n">
        <x:v>91.4</x:v>
      </x:c>
      <x:c r="M5905" s="1" t="n">
        <x:v>4.9</x:v>
      </x:c>
      <x:c r="N5905" s="1" t="n">
        <x:v>13.2</x:v>
      </x:c>
      <x:c r="O5905" s="1" t="n">
        <x:f aca="0">24*MAX(0,EOMONTH(B5905,0)-MAX(B5905,INDEX(Device_Inventory!$K$2:$K$1201,MATCH(A5905,Device_Inventory!$A$2:$A$1201,0)))+1)</x:f>
        <x:v>744</x:v>
      </x:c>
      <x:c r="P5905" s="11" t="b">
        <x:f aca="0">INDEX(Device_Inventory!$K$2:$K$1201,MATCH(A5905,Device_Inventory!$A$2:$A$1201,0))&gt;B5905</x:f>
        <x:v>0</x:v>
      </x:c>
      <x:c r="Q5905" s="1" t="str">
        <x:f aca="0">IF(D5905&gt;O5905,"Fail: operating hours exceed in-service hours",IF(D5905+M5905&gt;O5905,"Fail: operating + unavailable hours exceed in-service hours",IF(P5905,"Partial month: within in-service hours","OK")))</x:f>
        <x:v>OK</x:v>
      </x:c>
    </x:row>
    <x:row r="5906" ht="15" hidden="0" customHeight="1">
      <x:c r="A5906" s="1" t="s">
        <x:v>1608</x:v>
      </x:c>
      <x:c r="B5906" s="14" t="n">
        <x:v>46174</x:v>
      </x:c>
      <x:c r="C5906" s="1" t="n">
        <x:v>65.2</x:v>
      </x:c>
      <x:c r="D5906" s="1" t="n">
        <x:v>414</x:v>
      </x:c>
      <x:c r="E5906" s="1" t="n">
        <x:v>28</x:v>
      </x:c>
      <x:c r="F5906" s="1" t="n">
        <x:v>0</x:v>
      </x:c>
      <x:c r="G5906" s="1" t="n">
        <x:v>24</x:v>
      </x:c>
      <x:c r="H5906" s="1" t="n">
        <x:v>2</x:v>
      </x:c>
      <x:c r="I5906" s="1" t="n">
        <x:v>2</x:v>
      </x:c>
      <x:c r="J5906" s="1" t="n">
        <x:v>0</x:v>
      </x:c>
      <x:c r="K5906" s="1" t="n">
        <x:v>1</x:v>
      </x:c>
      <x:c r="L5906" s="1" t="n">
        <x:v>93.2</x:v>
      </x:c>
      <x:c r="M5906" s="1" t="n">
        <x:v>0</x:v>
      </x:c>
      <x:c r="N5906" s="1" t="n">
        <x:v>15.4</x:v>
      </x:c>
      <x:c r="O5906" s="1" t="n">
        <x:f aca="0">24*MAX(0,EOMONTH(B5906,0)-MAX(B5906,INDEX(Device_Inventory!$K$2:$K$1201,MATCH(A5906,Device_Inventory!$A$2:$A$1201,0)))+1)</x:f>
        <x:v>720</x:v>
      </x:c>
      <x:c r="P5906" s="11" t="b">
        <x:f aca="0">INDEX(Device_Inventory!$K$2:$K$1201,MATCH(A5906,Device_Inventory!$A$2:$A$1201,0))&gt;B5906</x:f>
        <x:v>0</x:v>
      </x:c>
      <x:c r="Q5906" s="1" t="str">
        <x:f aca="0">IF(D5906&gt;O5906,"Fail: operating hours exceed in-service hours",IF(D5906+M5906&gt;O5906,"Fail: operating + unavailable hours exceed in-service hours",IF(P5906,"Partial month: within in-service hours","OK")))</x:f>
        <x:v>OK</x:v>
      </x:c>
    </x:row>
    <x:row r="5907" ht="15" hidden="0" customHeight="1">
      <x:c r="A5907" s="1" t="s">
        <x:v>1608</x:v>
      </x:c>
      <x:c r="B5907" s="14" t="n">
        <x:v>46204</x:v>
      </x:c>
      <x:c r="C5907" s="1" t="n">
        <x:v>76.6</x:v>
      </x:c>
      <x:c r="D5907" s="1" t="n">
        <x:v>453.7</x:v>
      </x:c>
      <x:c r="E5907" s="1" t="n">
        <x:v>28</x:v>
      </x:c>
      <x:c r="F5907" s="1" t="n">
        <x:v>1</x:v>
      </x:c>
      <x:c r="G5907" s="1" t="n">
        <x:v>48</x:v>
      </x:c>
      <x:c r="H5907" s="1" t="n">
        <x:v>1</x:v>
      </x:c>
      <x:c r="I5907" s="1" t="n">
        <x:v>6</x:v>
      </x:c>
      <x:c r="J5907" s="1" t="n">
        <x:v>0</x:v>
      </x:c>
      <x:c r="K5907" s="1" t="n">
        <x:v>0</x:v>
      </x:c>
      <x:c r="L5907" s="1" t="n">
        <x:v>90.9</x:v>
      </x:c>
      <x:c r="M5907" s="1" t="n">
        <x:v>0.2</x:v>
      </x:c>
      <x:c r="N5907" s="1" t="n">
        <x:v>14</x:v>
      </x:c>
      <x:c r="O5907" s="1" t="n">
        <x:f aca="0">24*MAX(0,EOMONTH(B5907,0)-MAX(B5907,INDEX(Device_Inventory!$K$2:$K$1201,MATCH(A5907,Device_Inventory!$A$2:$A$1201,0)))+1)</x:f>
        <x:v>744</x:v>
      </x:c>
      <x:c r="P5907" s="11" t="b">
        <x:f aca="0">INDEX(Device_Inventory!$K$2:$K$1201,MATCH(A5907,Device_Inventory!$A$2:$A$1201,0))&gt;B5907</x:f>
        <x:v>0</x:v>
      </x:c>
      <x:c r="Q5907" s="1" t="str">
        <x:f aca="0">IF(D5907&gt;O5907,"Fail: operating hours exceed in-service hours",IF(D5907+M5907&gt;O5907,"Fail: operating + unavailable hours exceed in-service hours",IF(P5907,"Partial month: within in-service hours","OK")))</x:f>
        <x:v>OK</x:v>
      </x:c>
    </x:row>
    <x:row r="5908" ht="15" hidden="0" customHeight="1">
      <x:c r="A5908" s="1" t="s">
        <x:v>4467</x:v>
      </x:c>
      <x:c r="B5908" s="14" t="n">
        <x:v>46054</x:v>
      </x:c>
      <x:c r="C5908" s="1" t="n">
        <x:v>58.4</x:v>
      </x:c>
      <x:c r="D5908" s="1" t="n">
        <x:v>325.9</x:v>
      </x:c>
      <x:c r="E5908" s="1" t="n">
        <x:v>13</x:v>
      </x:c>
      <x:c r="F5908" s="1" t="n">
        <x:v>0</x:v>
      </x:c>
      <x:c r="G5908" s="1" t="n">
        <x:v>34</x:v>
      </x:c>
      <x:c r="H5908" s="1" t="n">
        <x:v>0</x:v>
      </x:c>
      <x:c r="I5908" s="1" t="n">
        <x:v>2</x:v>
      </x:c>
      <x:c r="J5908" s="1" t="n">
        <x:v>0.38</x:v>
      </x:c>
      <x:c r="K5908" s="1" t="n">
        <x:v>0</x:v>
      </x:c>
      <x:c r="L5908" s="1" t="n">
        <x:v>100</x:v>
      </x:c>
      <x:c r="M5908" s="1" t="n">
        <x:v>8.6</x:v>
      </x:c>
      <x:c r="N5908" s="1" t="n">
        <x:v>15.4</x:v>
      </x:c>
      <x:c r="O5908" s="1" t="n">
        <x:f aca="0">24*MAX(0,EOMONTH(B5908,0)-MAX(B5908,INDEX(Device_Inventory!$K$2:$K$1201,MATCH(A5908,Device_Inventory!$A$2:$A$1201,0)))+1)</x:f>
        <x:v>672</x:v>
      </x:c>
      <x:c r="P5908" s="11" t="b">
        <x:f aca="0">INDEX(Device_Inventory!$K$2:$K$1201,MATCH(A5908,Device_Inventory!$A$2:$A$1201,0))&gt;B5908</x:f>
        <x:v>0</x:v>
      </x:c>
      <x:c r="Q5908" s="1" t="str">
        <x:f aca="0">IF(D5908&gt;O5908,"Fail: operating hours exceed in-service hours",IF(D5908+M5908&gt;O5908,"Fail: operating + unavailable hours exceed in-service hours",IF(P5908,"Partial month: within in-service hours","OK")))</x:f>
        <x:v>OK</x:v>
      </x:c>
    </x:row>
    <x:row r="5909" ht="15" hidden="0" customHeight="1">
      <x:c r="A5909" s="1" t="s">
        <x:v>4467</x:v>
      </x:c>
      <x:c r="B5909" s="14" t="n">
        <x:v>46082</x:v>
      </x:c>
      <x:c r="C5909" s="1" t="n">
        <x:v>85.2</x:v>
      </x:c>
      <x:c r="D5909" s="1" t="n">
        <x:v>546.5</x:v>
      </x:c>
      <x:c r="E5909" s="1" t="n">
        <x:v>23</x:v>
      </x:c>
      <x:c r="F5909" s="1" t="n">
        <x:v>2</x:v>
      </x:c>
      <x:c r="G5909" s="1" t="n">
        <x:v>43</x:v>
      </x:c>
      <x:c r="H5909" s="1" t="n">
        <x:v>0</x:v>
      </x:c>
      <x:c r="I5909" s="1" t="n">
        <x:v>3</x:v>
      </x:c>
      <x:c r="J5909" s="1" t="n">
        <x:v>0.01</x:v>
      </x:c>
      <x:c r="K5909" s="1" t="n">
        <x:v>0</x:v>
      </x:c>
      <x:c r="L5909" s="1" t="n">
        <x:v>93.5</x:v>
      </x:c>
      <x:c r="M5909" s="1" t="n">
        <x:v>6.6</x:v>
      </x:c>
      <x:c r="N5909" s="1" t="n">
        <x:v>11.4</x:v>
      </x:c>
      <x:c r="O5909" s="1" t="n">
        <x:f aca="0">24*MAX(0,EOMONTH(B5909,0)-MAX(B5909,INDEX(Device_Inventory!$K$2:$K$1201,MATCH(A5909,Device_Inventory!$A$2:$A$1201,0)))+1)</x:f>
        <x:v>744</x:v>
      </x:c>
      <x:c r="P5909" s="11" t="b">
        <x:f aca="0">INDEX(Device_Inventory!$K$2:$K$1201,MATCH(A5909,Device_Inventory!$A$2:$A$1201,0))&gt;B5909</x:f>
        <x:v>0</x:v>
      </x:c>
      <x:c r="Q5909" s="1" t="str">
        <x:f aca="0">IF(D5909&gt;O5909,"Fail: operating hours exceed in-service hours",IF(D5909+M5909&gt;O5909,"Fail: operating + unavailable hours exceed in-service hours",IF(P5909,"Partial month: within in-service hours","OK")))</x:f>
        <x:v>OK</x:v>
      </x:c>
    </x:row>
    <x:row r="5910" ht="15" hidden="0" customHeight="1">
      <x:c r="A5910" s="1" t="s">
        <x:v>4467</x:v>
      </x:c>
      <x:c r="B5910" s="14" t="n">
        <x:v>46113</x:v>
      </x:c>
      <x:c r="C5910" s="1" t="n">
        <x:v>63.4</x:v>
      </x:c>
      <x:c r="D5910" s="1" t="n">
        <x:v>371.6</x:v>
      </x:c>
      <x:c r="E5910" s="1" t="n">
        <x:v>26</x:v>
      </x:c>
      <x:c r="F5910" s="1" t="n">
        <x:v>1</x:v>
      </x:c>
      <x:c r="G5910" s="1" t="n">
        <x:v>41</x:v>
      </x:c>
      <x:c r="H5910" s="1" t="n">
        <x:v>0</x:v>
      </x:c>
      <x:c r="I5910" s="1" t="n">
        <x:v>2</x:v>
      </x:c>
      <x:c r="J5910" s="1" t="n">
        <x:v>0.44</x:v>
      </x:c>
      <x:c r="K5910" s="1" t="n">
        <x:v>0</x:v>
      </x:c>
      <x:c r="L5910" s="1" t="n">
        <x:v>98.5</x:v>
      </x:c>
      <x:c r="M5910" s="1" t="n">
        <x:v>0</x:v>
      </x:c>
      <x:c r="N5910" s="1" t="n">
        <x:v>9.7</x:v>
      </x:c>
      <x:c r="O5910" s="1" t="n">
        <x:f aca="0">24*MAX(0,EOMONTH(B5910,0)-MAX(B5910,INDEX(Device_Inventory!$K$2:$K$1201,MATCH(A5910,Device_Inventory!$A$2:$A$1201,0)))+1)</x:f>
        <x:v>720</x:v>
      </x:c>
      <x:c r="P5910" s="11" t="b">
        <x:f aca="0">INDEX(Device_Inventory!$K$2:$K$1201,MATCH(A5910,Device_Inventory!$A$2:$A$1201,0))&gt;B5910</x:f>
        <x:v>0</x:v>
      </x:c>
      <x:c r="Q5910" s="1" t="str">
        <x:f aca="0">IF(D5910&gt;O5910,"Fail: operating hours exceed in-service hours",IF(D5910+M5910&gt;O5910,"Fail: operating + unavailable hours exceed in-service hours",IF(P5910,"Partial month: within in-service hours","OK")))</x:f>
        <x:v>OK</x:v>
      </x:c>
    </x:row>
    <x:row r="5911" ht="15" hidden="0" customHeight="1">
      <x:c r="A5911" s="1" t="s">
        <x:v>4467</x:v>
      </x:c>
      <x:c r="B5911" s="14" t="n">
        <x:v>46143</x:v>
      </x:c>
      <x:c r="C5911" s="1" t="n">
        <x:v>81.2</x:v>
      </x:c>
      <x:c r="D5911" s="1" t="n">
        <x:v>558.1</x:v>
      </x:c>
      <x:c r="E5911" s="1" t="n">
        <x:v>13</x:v>
      </x:c>
      <x:c r="F5911" s="1" t="n">
        <x:v>0</x:v>
      </x:c>
      <x:c r="G5911" s="1" t="n">
        <x:v>47</x:v>
      </x:c>
      <x:c r="H5911" s="1" t="n">
        <x:v>0</x:v>
      </x:c>
      <x:c r="I5911" s="1" t="n">
        <x:v>5</x:v>
      </x:c>
      <x:c r="J5911" s="1" t="n">
        <x:v>0.31</x:v>
      </x:c>
      <x:c r="K5911" s="1" t="n">
        <x:v>0</x:v>
      </x:c>
      <x:c r="L5911" s="1" t="n">
        <x:v>93</x:v>
      </x:c>
      <x:c r="M5911" s="1" t="n">
        <x:v>2.1</x:v>
      </x:c>
      <x:c r="N5911" s="1" t="n">
        <x:v>9.9</x:v>
      </x:c>
      <x:c r="O5911" s="1" t="n">
        <x:f aca="0">24*MAX(0,EOMONTH(B5911,0)-MAX(B5911,INDEX(Device_Inventory!$K$2:$K$1201,MATCH(A5911,Device_Inventory!$A$2:$A$1201,0)))+1)</x:f>
        <x:v>744</x:v>
      </x:c>
      <x:c r="P5911" s="11" t="b">
        <x:f aca="0">INDEX(Device_Inventory!$K$2:$K$1201,MATCH(A5911,Device_Inventory!$A$2:$A$1201,0))&gt;B5911</x:f>
        <x:v>0</x:v>
      </x:c>
      <x:c r="Q5911" s="1" t="str">
        <x:f aca="0">IF(D5911&gt;O5911,"Fail: operating hours exceed in-service hours",IF(D5911+M5911&gt;O5911,"Fail: operating + unavailable hours exceed in-service hours",IF(P5911,"Partial month: within in-service hours","OK")))</x:f>
        <x:v>OK</x:v>
      </x:c>
    </x:row>
    <x:row r="5912" ht="15" hidden="0" customHeight="1">
      <x:c r="A5912" s="1" t="s">
        <x:v>4467</x:v>
      </x:c>
      <x:c r="B5912" s="14" t="n">
        <x:v>46174</x:v>
      </x:c>
      <x:c r="C5912" s="1" t="n">
        <x:v>58.3</x:v>
      </x:c>
      <x:c r="D5912" s="1" t="n">
        <x:v>324.6</x:v>
      </x:c>
      <x:c r="E5912" s="1" t="n">
        <x:v>10</x:v>
      </x:c>
      <x:c r="F5912" s="1" t="n">
        <x:v>0</x:v>
      </x:c>
      <x:c r="G5912" s="1" t="n">
        <x:v>38</x:v>
      </x:c>
      <x:c r="H5912" s="1" t="n">
        <x:v>0</x:v>
      </x:c>
      <x:c r="I5912" s="1" t="n">
        <x:v>0</x:v>
      </x:c>
      <x:c r="J5912" s="1" t="n">
        <x:v>0.5</x:v>
      </x:c>
      <x:c r="K5912" s="1" t="n">
        <x:v>0</x:v>
      </x:c>
      <x:c r="L5912" s="1" t="n">
        <x:v>98.8</x:v>
      </x:c>
      <x:c r="M5912" s="1" t="n">
        <x:v>1.8</x:v>
      </x:c>
      <x:c r="N5912" s="1" t="n">
        <x:v>9.4</x:v>
      </x:c>
      <x:c r="O5912" s="1" t="n">
        <x:f aca="0">24*MAX(0,EOMONTH(B5912,0)-MAX(B5912,INDEX(Device_Inventory!$K$2:$K$1201,MATCH(A5912,Device_Inventory!$A$2:$A$1201,0)))+1)</x:f>
        <x:v>720</x:v>
      </x:c>
      <x:c r="P5912" s="11" t="b">
        <x:f aca="0">INDEX(Device_Inventory!$K$2:$K$1201,MATCH(A5912,Device_Inventory!$A$2:$A$1201,0))&gt;B5912</x:f>
        <x:v>0</x:v>
      </x:c>
      <x:c r="Q5912" s="1" t="str">
        <x:f aca="0">IF(D5912&gt;O5912,"Fail: operating hours exceed in-service hours",IF(D5912+M5912&gt;O5912,"Fail: operating + unavailable hours exceed in-service hours",IF(P5912,"Partial month: within in-service hours","OK")))</x:f>
        <x:v>OK</x:v>
      </x:c>
    </x:row>
    <x:row r="5913" ht="15" hidden="0" customHeight="1">
      <x:c r="A5913" s="1" t="s">
        <x:v>4467</x:v>
      </x:c>
      <x:c r="B5913" s="14" t="n">
        <x:v>46204</x:v>
      </x:c>
      <x:c r="C5913" s="1" t="n">
        <x:v>83</x:v>
      </x:c>
      <x:c r="D5913" s="1" t="n">
        <x:v>529.9</x:v>
      </x:c>
      <x:c r="E5913" s="1" t="n">
        <x:v>27</x:v>
      </x:c>
      <x:c r="F5913" s="1" t="n">
        <x:v>2</x:v>
      </x:c>
      <x:c r="G5913" s="1" t="n">
        <x:v>38</x:v>
      </x:c>
      <x:c r="H5913" s="1" t="n">
        <x:v>0</x:v>
      </x:c>
      <x:c r="I5913" s="1" t="n">
        <x:v>3</x:v>
      </x:c>
      <x:c r="J5913" s="1" t="n">
        <x:v>0.02</x:v>
      </x:c>
      <x:c r="K5913" s="1" t="n">
        <x:v>1</x:v>
      </x:c>
      <x:c r="L5913" s="1" t="n">
        <x:v>91.8</x:v>
      </x:c>
      <x:c r="M5913" s="1" t="n">
        <x:v>2.1</x:v>
      </x:c>
      <x:c r="N5913" s="1" t="n">
        <x:v>20.5</x:v>
      </x:c>
      <x:c r="O5913" s="1" t="n">
        <x:f aca="0">24*MAX(0,EOMONTH(B5913,0)-MAX(B5913,INDEX(Device_Inventory!$K$2:$K$1201,MATCH(A5913,Device_Inventory!$A$2:$A$1201,0)))+1)</x:f>
        <x:v>744</x:v>
      </x:c>
      <x:c r="P5913" s="11" t="b">
        <x:f aca="0">INDEX(Device_Inventory!$K$2:$K$1201,MATCH(A5913,Device_Inventory!$A$2:$A$1201,0))&gt;B5913</x:f>
        <x:v>0</x:v>
      </x:c>
      <x:c r="Q5913" s="1" t="str">
        <x:f aca="0">IF(D5913&gt;O5913,"Fail: operating hours exceed in-service hours",IF(D5913+M5913&gt;O5913,"Fail: operating + unavailable hours exceed in-service hours",IF(P5913,"Partial month: within in-service hours","OK")))</x:f>
        <x:v>OK</x:v>
      </x:c>
    </x:row>
    <x:row r="5914" ht="15" hidden="0" customHeight="1">
      <x:c r="A5914" s="1" t="s">
        <x:v>1610</x:v>
      </x:c>
      <x:c r="B5914" s="14" t="n">
        <x:v>46054</x:v>
      </x:c>
      <x:c r="C5914" s="1" t="n">
        <x:v>59.6</x:v>
      </x:c>
      <x:c r="D5914" s="1" t="n">
        <x:v>373.7</x:v>
      </x:c>
      <x:c r="E5914" s="1" t="n">
        <x:v>11</x:v>
      </x:c>
      <x:c r="F5914" s="1" t="n">
        <x:v>4</x:v>
      </x:c>
      <x:c r="G5914" s="1" t="n">
        <x:v>38</x:v>
      </x:c>
      <x:c r="H5914" s="1" t="n">
        <x:v>2</x:v>
      </x:c>
      <x:c r="I5914" s="1" t="n">
        <x:v>1</x:v>
      </x:c>
      <x:c r="J5914" s="1" t="n">
        <x:v>0.71</x:v>
      </x:c>
      <x:c r="K5914" s="1" t="n">
        <x:v>1</x:v>
      </x:c>
      <x:c r="L5914" s="1" t="n">
        <x:v>93.9</x:v>
      </x:c>
      <x:c r="M5914" s="1" t="n">
        <x:v>0.9</x:v>
      </x:c>
      <x:c r="N5914" s="1" t="n">
        <x:v>7.5</x:v>
      </x:c>
      <x:c r="O5914" s="1" t="n">
        <x:f aca="0">24*MAX(0,EOMONTH(B5914,0)-MAX(B5914,INDEX(Device_Inventory!$K$2:$K$1201,MATCH(A5914,Device_Inventory!$A$2:$A$1201,0)))+1)</x:f>
        <x:v>672</x:v>
      </x:c>
      <x:c r="P5914" s="11" t="b">
        <x:f aca="0">INDEX(Device_Inventory!$K$2:$K$1201,MATCH(A5914,Device_Inventory!$A$2:$A$1201,0))&gt;B5914</x:f>
        <x:v>0</x:v>
      </x:c>
      <x:c r="Q5914" s="1" t="str">
        <x:f aca="0">IF(D5914&gt;O5914,"Fail: operating hours exceed in-service hours",IF(D5914+M5914&gt;O5914,"Fail: operating + unavailable hours exceed in-service hours",IF(P5914,"Partial month: within in-service hours","OK")))</x:f>
        <x:v>OK</x:v>
      </x:c>
    </x:row>
    <x:row r="5915" ht="15" hidden="0" customHeight="1">
      <x:c r="A5915" s="1" t="s">
        <x:v>1610</x:v>
      </x:c>
      <x:c r="B5915" s="14" t="n">
        <x:v>46082</x:v>
      </x:c>
      <x:c r="C5915" s="1" t="n">
        <x:v>61.6</x:v>
      </x:c>
      <x:c r="D5915" s="1" t="n">
        <x:v>344.5</x:v>
      </x:c>
      <x:c r="E5915" s="1" t="n">
        <x:v>19</x:v>
      </x:c>
      <x:c r="F5915" s="1" t="n">
        <x:v>3</x:v>
      </x:c>
      <x:c r="G5915" s="1" t="n">
        <x:v>21</x:v>
      </x:c>
      <x:c r="H5915" s="1" t="n">
        <x:v>1</x:v>
      </x:c>
      <x:c r="I5915" s="1" t="n">
        <x:v>0</x:v>
      </x:c>
      <x:c r="J5915" s="1" t="n">
        <x:v>1.22</x:v>
      </x:c>
      <x:c r="K5915" s="1" t="n">
        <x:v>2</x:v>
      </x:c>
      <x:c r="L5915" s="1" t="n">
        <x:v>93.9</x:v>
      </x:c>
      <x:c r="M5915" s="1" t="n">
        <x:v>10.4</x:v>
      </x:c>
      <x:c r="N5915" s="1" t="n">
        <x:v>8.7</x:v>
      </x:c>
      <x:c r="O5915" s="1" t="n">
        <x:f aca="0">24*MAX(0,EOMONTH(B5915,0)-MAX(B5915,INDEX(Device_Inventory!$K$2:$K$1201,MATCH(A5915,Device_Inventory!$A$2:$A$1201,0)))+1)</x:f>
        <x:v>744</x:v>
      </x:c>
      <x:c r="P5915" s="11" t="b">
        <x:f aca="0">INDEX(Device_Inventory!$K$2:$K$1201,MATCH(A5915,Device_Inventory!$A$2:$A$1201,0))&gt;B5915</x:f>
        <x:v>0</x:v>
      </x:c>
      <x:c r="Q5915" s="1" t="str">
        <x:f aca="0">IF(D5915&gt;O5915,"Fail: operating hours exceed in-service hours",IF(D5915+M5915&gt;O5915,"Fail: operating + unavailable hours exceed in-service hours",IF(P5915,"Partial month: within in-service hours","OK")))</x:f>
        <x:v>OK</x:v>
      </x:c>
    </x:row>
    <x:row r="5916" ht="15" hidden="0" customHeight="1">
      <x:c r="A5916" s="1" t="s">
        <x:v>1610</x:v>
      </x:c>
      <x:c r="B5916" s="14" t="n">
        <x:v>46113</x:v>
      </x:c>
      <x:c r="C5916" s="1" t="n">
        <x:v>58.2</x:v>
      </x:c>
      <x:c r="D5916" s="1" t="n">
        <x:v>409.4</x:v>
      </x:c>
      <x:c r="E5916" s="1" t="n">
        <x:v>29</x:v>
      </x:c>
      <x:c r="F5916" s="1" t="n">
        <x:v>3</x:v>
      </x:c>
      <x:c r="G5916" s="1" t="n">
        <x:v>40</x:v>
      </x:c>
      <x:c r="H5916" s="1" t="n">
        <x:v>0</x:v>
      </x:c>
      <x:c r="I5916" s="1" t="n">
        <x:v>4</x:v>
      </x:c>
      <x:c r="J5916" s="1" t="n">
        <x:v>0.33</x:v>
      </x:c>
      <x:c r="K5916" s="1" t="n">
        <x:v>0</x:v>
      </x:c>
      <x:c r="L5916" s="1" t="n">
        <x:v>95.7</x:v>
      </x:c>
      <x:c r="M5916" s="1" t="n">
        <x:v>9.8</x:v>
      </x:c>
      <x:c r="N5916" s="1" t="n">
        <x:v>16.5</x:v>
      </x:c>
      <x:c r="O5916" s="1" t="n">
        <x:f aca="0">24*MAX(0,EOMONTH(B5916,0)-MAX(B5916,INDEX(Device_Inventory!$K$2:$K$1201,MATCH(A5916,Device_Inventory!$A$2:$A$1201,0)))+1)</x:f>
        <x:v>720</x:v>
      </x:c>
      <x:c r="P5916" s="11" t="b">
        <x:f aca="0">INDEX(Device_Inventory!$K$2:$K$1201,MATCH(A5916,Device_Inventory!$A$2:$A$1201,0))&gt;B5916</x:f>
        <x:v>0</x:v>
      </x:c>
      <x:c r="Q5916" s="1" t="str">
        <x:f aca="0">IF(D5916&gt;O5916,"Fail: operating hours exceed in-service hours",IF(D5916+M5916&gt;O5916,"Fail: operating + unavailable hours exceed in-service hours",IF(P5916,"Partial month: within in-service hours","OK")))</x:f>
        <x:v>OK</x:v>
      </x:c>
    </x:row>
    <x:row r="5917" ht="15" hidden="0" customHeight="1">
      <x:c r="A5917" s="1" t="s">
        <x:v>1610</x:v>
      </x:c>
      <x:c r="B5917" s="14" t="n">
        <x:v>46143</x:v>
      </x:c>
      <x:c r="C5917" s="1" t="n">
        <x:v>64.6</x:v>
      </x:c>
      <x:c r="D5917" s="1" t="n">
        <x:v>451.2</x:v>
      </x:c>
      <x:c r="E5917" s="1" t="n">
        <x:v>23</x:v>
      </x:c>
      <x:c r="F5917" s="1" t="n">
        <x:v>3</x:v>
      </x:c>
      <x:c r="G5917" s="1" t="n">
        <x:v>25</x:v>
      </x:c>
      <x:c r="H5917" s="1" t="n">
        <x:v>0</x:v>
      </x:c>
      <x:c r="I5917" s="1" t="n">
        <x:v>3</x:v>
      </x:c>
      <x:c r="J5917" s="1" t="n">
        <x:v>0.37</x:v>
      </x:c>
      <x:c r="K5917" s="1" t="n">
        <x:v>0</x:v>
      </x:c>
      <x:c r="L5917" s="1" t="n">
        <x:v>95.7</x:v>
      </x:c>
      <x:c r="M5917" s="1" t="n">
        <x:v>2.6</x:v>
      </x:c>
      <x:c r="N5917" s="1" t="n">
        <x:v>10.2</x:v>
      </x:c>
      <x:c r="O5917" s="1" t="n">
        <x:f aca="0">24*MAX(0,EOMONTH(B5917,0)-MAX(B5917,INDEX(Device_Inventory!$K$2:$K$1201,MATCH(A5917,Device_Inventory!$A$2:$A$1201,0)))+1)</x:f>
        <x:v>744</x:v>
      </x:c>
      <x:c r="P5917" s="11" t="b">
        <x:f aca="0">INDEX(Device_Inventory!$K$2:$K$1201,MATCH(A5917,Device_Inventory!$A$2:$A$1201,0))&gt;B5917</x:f>
        <x:v>0</x:v>
      </x:c>
      <x:c r="Q5917" s="1" t="str">
        <x:f aca="0">IF(D5917&gt;O5917,"Fail: operating hours exceed in-service hours",IF(D5917+M5917&gt;O5917,"Fail: operating + unavailable hours exceed in-service hours",IF(P5917,"Partial month: within in-service hours","OK")))</x:f>
        <x:v>OK</x:v>
      </x:c>
    </x:row>
    <x:row r="5918" ht="15" hidden="0" customHeight="1">
      <x:c r="A5918" s="1" t="s">
        <x:v>1610</x:v>
      </x:c>
      <x:c r="B5918" s="14" t="n">
        <x:v>46174</x:v>
      </x:c>
      <x:c r="C5918" s="1" t="n">
        <x:v>46.2</x:v>
      </x:c>
      <x:c r="D5918" s="1" t="n">
        <x:v>276.8</x:v>
      </x:c>
      <x:c r="E5918" s="1" t="n">
        <x:v>19</x:v>
      </x:c>
      <x:c r="F5918" s="1" t="n">
        <x:v>2</x:v>
      </x:c>
      <x:c r="G5918" s="1" t="n">
        <x:v>39</x:v>
      </x:c>
      <x:c r="H5918" s="1" t="n">
        <x:v>1</x:v>
      </x:c>
      <x:c r="I5918" s="1" t="n">
        <x:v>3</x:v>
      </x:c>
      <x:c r="J5918" s="1" t="n">
        <x:v>0.32</x:v>
      </x:c>
      <x:c r="K5918" s="1" t="n">
        <x:v>0</x:v>
      </x:c>
      <x:c r="L5918" s="1" t="n">
        <x:v>93.8</x:v>
      </x:c>
      <x:c r="M5918" s="1" t="n">
        <x:v>1</x:v>
      </x:c>
      <x:c r="N5918" s="1" t="n">
        <x:v>9.5</x:v>
      </x:c>
      <x:c r="O5918" s="1" t="n">
        <x:f aca="0">24*MAX(0,EOMONTH(B5918,0)-MAX(B5918,INDEX(Device_Inventory!$K$2:$K$1201,MATCH(A5918,Device_Inventory!$A$2:$A$1201,0)))+1)</x:f>
        <x:v>720</x:v>
      </x:c>
      <x:c r="P5918" s="11" t="b">
        <x:f aca="0">INDEX(Device_Inventory!$K$2:$K$1201,MATCH(A5918,Device_Inventory!$A$2:$A$1201,0))&gt;B5918</x:f>
        <x:v>0</x:v>
      </x:c>
      <x:c r="Q5918" s="1" t="str">
        <x:f aca="0">IF(D5918&gt;O5918,"Fail: operating hours exceed in-service hours",IF(D5918+M5918&gt;O5918,"Fail: operating + unavailable hours exceed in-service hours",IF(P5918,"Partial month: within in-service hours","OK")))</x:f>
        <x:v>OK</x:v>
      </x:c>
    </x:row>
    <x:row r="5919" ht="15" hidden="0" customHeight="1">
      <x:c r="A5919" s="1" t="s">
        <x:v>1610</x:v>
      </x:c>
      <x:c r="B5919" s="14" t="n">
        <x:v>46204</x:v>
      </x:c>
      <x:c r="C5919" s="1" t="n">
        <x:v>64.8</x:v>
      </x:c>
      <x:c r="D5919" s="1" t="n">
        <x:v>424.1</x:v>
      </x:c>
      <x:c r="E5919" s="1" t="n">
        <x:v>19</x:v>
      </x:c>
      <x:c r="F5919" s="1" t="n">
        <x:v>1</x:v>
      </x:c>
      <x:c r="G5919" s="1" t="n">
        <x:v>49</x:v>
      </x:c>
      <x:c r="H5919" s="1" t="n">
        <x:v>0</x:v>
      </x:c>
      <x:c r="I5919" s="1" t="n">
        <x:v>0</x:v>
      </x:c>
      <x:c r="J5919" s="1" t="n">
        <x:v>1.64</x:v>
      </x:c>
      <x:c r="K5919" s="1" t="n">
        <x:v>0</x:v>
      </x:c>
      <x:c r="L5919" s="1" t="n">
        <x:v>98.8</x:v>
      </x:c>
      <x:c r="M5919" s="1" t="n">
        <x:v>6.4</x:v>
      </x:c>
      <x:c r="N5919" s="1" t="n">
        <x:v>11.4</x:v>
      </x:c>
      <x:c r="O5919" s="1" t="n">
        <x:f aca="0">24*MAX(0,EOMONTH(B5919,0)-MAX(B5919,INDEX(Device_Inventory!$K$2:$K$1201,MATCH(A5919,Device_Inventory!$A$2:$A$1201,0)))+1)</x:f>
        <x:v>744</x:v>
      </x:c>
      <x:c r="P5919" s="11" t="b">
        <x:f aca="0">INDEX(Device_Inventory!$K$2:$K$1201,MATCH(A5919,Device_Inventory!$A$2:$A$1201,0))&gt;B5919</x:f>
        <x:v>0</x:v>
      </x:c>
      <x:c r="Q5919" s="1" t="str">
        <x:f aca="0">IF(D5919&gt;O5919,"Fail: operating hours exceed in-service hours",IF(D5919+M5919&gt;O5919,"Fail: operating + unavailable hours exceed in-service hours",IF(P5919,"Partial month: within in-service hours","OK")))</x:f>
        <x:v>OK</x:v>
      </x:c>
    </x:row>
    <x:row r="5920" ht="15" hidden="0" customHeight="1">
      <x:c r="A5920" s="1" t="s">
        <x:v>4472</x:v>
      </x:c>
      <x:c r="B5920" s="14" t="n">
        <x:v>46054</x:v>
      </x:c>
      <x:c r="C5920" s="1" t="n">
        <x:v>87.7</x:v>
      </x:c>
      <x:c r="D5920" s="1" t="n">
        <x:v>553</x:v>
      </x:c>
      <x:c r="E5920" s="1" t="n">
        <x:v>17</x:v>
      </x:c>
      <x:c r="F5920" s="1" t="n">
        <x:v>0</x:v>
      </x:c>
      <x:c r="G5920" s="1" t="n">
        <x:v>43</x:v>
      </x:c>
      <x:c r="H5920" s="1" t="n">
        <x:v>0</x:v>
      </x:c>
      <x:c r="I5920" s="1" t="n">
        <x:v>4</x:v>
      </x:c>
      <x:c r="J5920" s="1" t="n">
        <x:v>0.26</x:v>
      </x:c>
      <x:c r="K5920" s="1" t="n">
        <x:v>1</x:v>
      </x:c>
      <x:c r="L5920" s="1" t="n">
        <x:v>94.9</x:v>
      </x:c>
      <x:c r="M5920" s="1" t="n">
        <x:v>2.4</x:v>
      </x:c>
      <x:c r="N5920" s="1" t="n">
        <x:v>13.3</x:v>
      </x:c>
      <x:c r="O5920" s="1" t="n">
        <x:f aca="0">24*MAX(0,EOMONTH(B5920,0)-MAX(B5920,INDEX(Device_Inventory!$K$2:$K$1201,MATCH(A5920,Device_Inventory!$A$2:$A$1201,0)))+1)</x:f>
        <x:v>672</x:v>
      </x:c>
      <x:c r="P5920" s="11" t="b">
        <x:f aca="0">INDEX(Device_Inventory!$K$2:$K$1201,MATCH(A5920,Device_Inventory!$A$2:$A$1201,0))&gt;B5920</x:f>
        <x:v>0</x:v>
      </x:c>
      <x:c r="Q5920" s="1" t="str">
        <x:f aca="0">IF(D5920&gt;O5920,"Fail: operating hours exceed in-service hours",IF(D5920+M5920&gt;O5920,"Fail: operating + unavailable hours exceed in-service hours",IF(P5920,"Partial month: within in-service hours","OK")))</x:f>
        <x:v>OK</x:v>
      </x:c>
    </x:row>
    <x:row r="5921" ht="15" hidden="0" customHeight="1">
      <x:c r="A5921" s="1" t="s">
        <x:v>4472</x:v>
      </x:c>
      <x:c r="B5921" s="14" t="n">
        <x:v>46082</x:v>
      </x:c>
      <x:c r="C5921" s="1" t="n">
        <x:v>75.5</x:v>
      </x:c>
      <x:c r="D5921" s="1" t="n">
        <x:v>422.6</x:v>
      </x:c>
      <x:c r="E5921" s="1" t="n">
        <x:v>34</x:v>
      </x:c>
      <x:c r="F5921" s="1" t="n">
        <x:v>2</x:v>
      </x:c>
      <x:c r="G5921" s="1" t="n">
        <x:v>26</x:v>
      </x:c>
      <x:c r="H5921" s="1" t="n">
        <x:v>0</x:v>
      </x:c>
      <x:c r="I5921" s="1" t="n">
        <x:v>5</x:v>
      </x:c>
      <x:c r="J5921" s="1" t="n">
        <x:v>0.28</x:v>
      </x:c>
      <x:c r="K5921" s="1" t="n">
        <x:v>2</x:v>
      </x:c>
      <x:c r="L5921" s="1" t="n">
        <x:v>93.2</x:v>
      </x:c>
      <x:c r="M5921" s="1" t="n">
        <x:v>7.6</x:v>
      </x:c>
      <x:c r="N5921" s="1" t="n">
        <x:v>21.5</x:v>
      </x:c>
      <x:c r="O5921" s="1" t="n">
        <x:f aca="0">24*MAX(0,EOMONTH(B5921,0)-MAX(B5921,INDEX(Device_Inventory!$K$2:$K$1201,MATCH(A5921,Device_Inventory!$A$2:$A$1201,0)))+1)</x:f>
        <x:v>744</x:v>
      </x:c>
      <x:c r="P5921" s="11" t="b">
        <x:f aca="0">INDEX(Device_Inventory!$K$2:$K$1201,MATCH(A5921,Device_Inventory!$A$2:$A$1201,0))&gt;B5921</x:f>
        <x:v>0</x:v>
      </x:c>
      <x:c r="Q5921" s="1" t="str">
        <x:f aca="0">IF(D5921&gt;O5921,"Fail: operating hours exceed in-service hours",IF(D5921+M5921&gt;O5921,"Fail: operating + unavailable hours exceed in-service hours",IF(P5921,"Partial month: within in-service hours","OK")))</x:f>
        <x:v>OK</x:v>
      </x:c>
    </x:row>
    <x:row r="5922" ht="15" hidden="0" customHeight="1">
      <x:c r="A5922" s="1" t="s">
        <x:v>4472</x:v>
      </x:c>
      <x:c r="B5922" s="14" t="n">
        <x:v>46113</x:v>
      </x:c>
      <x:c r="C5922" s="1" t="n">
        <x:v>79.7</x:v>
      </x:c>
      <x:c r="D5922" s="1" t="n">
        <x:v>464.1</x:v>
      </x:c>
      <x:c r="E5922" s="1" t="n">
        <x:v>37</x:v>
      </x:c>
      <x:c r="F5922" s="1" t="n">
        <x:v>0</x:v>
      </x:c>
      <x:c r="G5922" s="1" t="n">
        <x:v>36</x:v>
      </x:c>
      <x:c r="H5922" s="1" t="n">
        <x:v>0</x:v>
      </x:c>
      <x:c r="I5922" s="1" t="n">
        <x:v>3</x:v>
      </x:c>
      <x:c r="J5922" s="1" t="n">
        <x:v>0</x:v>
      </x:c>
      <x:c r="K5922" s="1" t="n">
        <x:v>0</x:v>
      </x:c>
      <x:c r="L5922" s="1" t="n">
        <x:v>96.3</x:v>
      </x:c>
      <x:c r="M5922" s="1" t="n">
        <x:v>8.5</x:v>
      </x:c>
      <x:c r="N5922" s="1" t="n">
        <x:v>8.9</x:v>
      </x:c>
      <x:c r="O5922" s="1" t="n">
        <x:f aca="0">24*MAX(0,EOMONTH(B5922,0)-MAX(B5922,INDEX(Device_Inventory!$K$2:$K$1201,MATCH(A5922,Device_Inventory!$A$2:$A$1201,0)))+1)</x:f>
        <x:v>720</x:v>
      </x:c>
      <x:c r="P5922" s="11" t="b">
        <x:f aca="0">INDEX(Device_Inventory!$K$2:$K$1201,MATCH(A5922,Device_Inventory!$A$2:$A$1201,0))&gt;B5922</x:f>
        <x:v>0</x:v>
      </x:c>
      <x:c r="Q5922" s="1" t="str">
        <x:f aca="0">IF(D5922&gt;O5922,"Fail: operating hours exceed in-service hours",IF(D5922+M5922&gt;O5922,"Fail: operating + unavailable hours exceed in-service hours",IF(P5922,"Partial month: within in-service hours","OK")))</x:f>
        <x:v>OK</x:v>
      </x:c>
    </x:row>
    <x:row r="5923" ht="15" hidden="0" customHeight="1">
      <x:c r="A5923" s="1" t="s">
        <x:v>4472</x:v>
      </x:c>
      <x:c r="B5923" s="14" t="n">
        <x:v>46143</x:v>
      </x:c>
      <x:c r="C5923" s="1" t="n">
        <x:v>76.3</x:v>
      </x:c>
      <x:c r="D5923" s="1" t="n">
        <x:v>495.2</x:v>
      </x:c>
      <x:c r="E5923" s="1" t="n">
        <x:v>28</x:v>
      </x:c>
      <x:c r="F5923" s="1" t="n">
        <x:v>2</x:v>
      </x:c>
      <x:c r="G5923" s="1" t="n">
        <x:v>18</x:v>
      </x:c>
      <x:c r="H5923" s="1" t="n">
        <x:v>0</x:v>
      </x:c>
      <x:c r="I5923" s="1" t="n">
        <x:v>2</x:v>
      </x:c>
      <x:c r="J5923" s="1" t="n">
        <x:v>0.64</x:v>
      </x:c>
      <x:c r="K5923" s="1" t="n">
        <x:v>0</x:v>
      </x:c>
      <x:c r="L5923" s="1" t="n">
        <x:v>95.9</x:v>
      </x:c>
      <x:c r="M5923" s="1" t="n">
        <x:v>7.9</x:v>
      </x:c>
      <x:c r="N5923" s="1" t="n">
        <x:v>21.6</x:v>
      </x:c>
      <x:c r="O5923" s="1" t="n">
        <x:f aca="0">24*MAX(0,EOMONTH(B5923,0)-MAX(B5923,INDEX(Device_Inventory!$K$2:$K$1201,MATCH(A5923,Device_Inventory!$A$2:$A$1201,0)))+1)</x:f>
        <x:v>744</x:v>
      </x:c>
      <x:c r="P5923" s="11" t="b">
        <x:f aca="0">INDEX(Device_Inventory!$K$2:$K$1201,MATCH(A5923,Device_Inventory!$A$2:$A$1201,0))&gt;B5923</x:f>
        <x:v>0</x:v>
      </x:c>
      <x:c r="Q5923" s="1" t="str">
        <x:f aca="0">IF(D5923&gt;O5923,"Fail: operating hours exceed in-service hours",IF(D5923+M5923&gt;O5923,"Fail: operating + unavailable hours exceed in-service hours",IF(P5923,"Partial month: within in-service hours","OK")))</x:f>
        <x:v>OK</x:v>
      </x:c>
    </x:row>
    <x:row r="5924" ht="15" hidden="0" customHeight="1">
      <x:c r="A5924" s="1" t="s">
        <x:v>4472</x:v>
      </x:c>
      <x:c r="B5924" s="14" t="n">
        <x:v>46174</x:v>
      </x:c>
      <x:c r="C5924" s="1" t="n">
        <x:v>84.1</x:v>
      </x:c>
      <x:c r="D5924" s="1" t="n">
        <x:v>594.9</x:v>
      </x:c>
      <x:c r="E5924" s="1" t="n">
        <x:v>25</x:v>
      </x:c>
      <x:c r="F5924" s="1" t="n">
        <x:v>0</x:v>
      </x:c>
      <x:c r="G5924" s="1" t="n">
        <x:v>51</x:v>
      </x:c>
      <x:c r="H5924" s="1" t="n">
        <x:v>0</x:v>
      </x:c>
      <x:c r="I5924" s="1" t="n">
        <x:v>7</x:v>
      </x:c>
      <x:c r="J5924" s="1" t="n">
        <x:v>0.37</x:v>
      </x:c>
      <x:c r="K5924" s="1" t="n">
        <x:v>1</x:v>
      </x:c>
      <x:c r="L5924" s="1" t="n">
        <x:v>93.6</x:v>
      </x:c>
      <x:c r="M5924" s="1" t="n">
        <x:v>8.1</x:v>
      </x:c>
      <x:c r="N5924" s="1" t="n">
        <x:v>7.7</x:v>
      </x:c>
      <x:c r="O5924" s="1" t="n">
        <x:f aca="0">24*MAX(0,EOMONTH(B5924,0)-MAX(B5924,INDEX(Device_Inventory!$K$2:$K$1201,MATCH(A5924,Device_Inventory!$A$2:$A$1201,0)))+1)</x:f>
        <x:v>720</x:v>
      </x:c>
      <x:c r="P5924" s="11" t="b">
        <x:f aca="0">INDEX(Device_Inventory!$K$2:$K$1201,MATCH(A5924,Device_Inventory!$A$2:$A$1201,0))&gt;B5924</x:f>
        <x:v>0</x:v>
      </x:c>
      <x:c r="Q5924" s="1" t="str">
        <x:f aca="0">IF(D5924&gt;O5924,"Fail: operating hours exceed in-service hours",IF(D5924+M5924&gt;O5924,"Fail: operating + unavailable hours exceed in-service hours",IF(P5924,"Partial month: within in-service hours","OK")))</x:f>
        <x:v>OK</x:v>
      </x:c>
    </x:row>
    <x:row r="5925" ht="15" hidden="0" customHeight="1">
      <x:c r="A5925" s="1" t="s">
        <x:v>4472</x:v>
      </x:c>
      <x:c r="B5925" s="14" t="n">
        <x:v>46204</x:v>
      </x:c>
      <x:c r="C5925" s="1" t="n">
        <x:v>82.8</x:v>
      </x:c>
      <x:c r="D5925" s="1" t="n">
        <x:v>567.1</x:v>
      </x:c>
      <x:c r="E5925" s="1" t="n">
        <x:v>20</x:v>
      </x:c>
      <x:c r="F5925" s="1" t="n">
        <x:v>2</x:v>
      </x:c>
      <x:c r="G5925" s="1" t="n">
        <x:v>48</x:v>
      </x:c>
      <x:c r="H5925" s="1" t="n">
        <x:v>0</x:v>
      </x:c>
      <x:c r="I5925" s="1" t="n">
        <x:v>4</x:v>
      </x:c>
      <x:c r="J5925" s="1" t="n">
        <x:v>0.33</x:v>
      </x:c>
      <x:c r="K5925" s="1" t="n">
        <x:v>0</x:v>
      </x:c>
      <x:c r="L5925" s="1" t="n">
        <x:v>93.5</x:v>
      </x:c>
      <x:c r="M5925" s="1" t="n">
        <x:v>5.4</x:v>
      </x:c>
      <x:c r="N5925" s="1" t="n">
        <x:v>8</x:v>
      </x:c>
      <x:c r="O5925" s="1" t="n">
        <x:f aca="0">24*MAX(0,EOMONTH(B5925,0)-MAX(B5925,INDEX(Device_Inventory!$K$2:$K$1201,MATCH(A5925,Device_Inventory!$A$2:$A$1201,0)))+1)</x:f>
        <x:v>744</x:v>
      </x:c>
      <x:c r="P5925" s="11" t="b">
        <x:f aca="0">INDEX(Device_Inventory!$K$2:$K$1201,MATCH(A5925,Device_Inventory!$A$2:$A$1201,0))&gt;B5925</x:f>
        <x:v>0</x:v>
      </x:c>
      <x:c r="Q5925" s="1" t="str">
        <x:f aca="0">IF(D5925&gt;O5925,"Fail: operating hours exceed in-service hours",IF(D5925+M5925&gt;O5925,"Fail: operating + unavailable hours exceed in-service hours",IF(P5925,"Partial month: within in-service hours","OK")))</x:f>
        <x:v>OK</x:v>
      </x:c>
    </x:row>
    <x:row r="5926" ht="15" hidden="0" customHeight="1">
      <x:c r="A5926" s="1" t="s">
        <x:v>1612</x:v>
      </x:c>
      <x:c r="B5926" s="14" t="n">
        <x:v>46054</x:v>
      </x:c>
      <x:c r="C5926" s="1" t="n">
        <x:v>79.9</x:v>
      </x:c>
      <x:c r="D5926" s="1" t="n">
        <x:v>443.8</x:v>
      </x:c>
      <x:c r="E5926" s="1" t="n">
        <x:v>26</x:v>
      </x:c>
      <x:c r="F5926" s="1" t="n">
        <x:v>0</x:v>
      </x:c>
      <x:c r="G5926" s="1" t="n">
        <x:v>38</x:v>
      </x:c>
      <x:c r="H5926" s="1" t="n">
        <x:v>0</x:v>
      </x:c>
      <x:c r="I5926" s="1" t="n">
        <x:v>1</x:v>
      </x:c>
      <x:c r="J5926" s="1" t="n">
        <x:v>0.95</x:v>
      </x:c>
      <x:c r="K5926" s="1" t="n">
        <x:v>0</x:v>
      </x:c>
      <x:c r="L5926" s="1" t="n">
        <x:v>95.2</x:v>
      </x:c>
      <x:c r="M5926" s="1" t="n">
        <x:v>4.3</x:v>
      </x:c>
      <x:c r="N5926" s="1" t="n">
        <x:v>25.4</x:v>
      </x:c>
      <x:c r="O5926" s="1" t="n">
        <x:f aca="0">24*MAX(0,EOMONTH(B5926,0)-MAX(B5926,INDEX(Device_Inventory!$K$2:$K$1201,MATCH(A5926,Device_Inventory!$A$2:$A$1201,0)))+1)</x:f>
        <x:v>672</x:v>
      </x:c>
      <x:c r="P5926" s="11" t="b">
        <x:f aca="0">INDEX(Device_Inventory!$K$2:$K$1201,MATCH(A5926,Device_Inventory!$A$2:$A$1201,0))&gt;B5926</x:f>
        <x:v>0</x:v>
      </x:c>
      <x:c r="Q5926" s="1" t="str">
        <x:f aca="0">IF(D5926&gt;O5926,"Fail: operating hours exceed in-service hours",IF(D5926+M5926&gt;O5926,"Fail: operating + unavailable hours exceed in-service hours",IF(P5926,"Partial month: within in-service hours","OK")))</x:f>
        <x:v>OK</x:v>
      </x:c>
    </x:row>
    <x:row r="5927" ht="15" hidden="0" customHeight="1">
      <x:c r="A5927" s="1" t="s">
        <x:v>1612</x:v>
      </x:c>
      <x:c r="B5927" s="14" t="n">
        <x:v>46082</x:v>
      </x:c>
      <x:c r="C5927" s="1" t="n">
        <x:v>68.4</x:v>
      </x:c>
      <x:c r="D5927" s="1" t="n">
        <x:v>436.5</x:v>
      </x:c>
      <x:c r="E5927" s="1" t="n">
        <x:v>11</x:v>
      </x:c>
      <x:c r="F5927" s="1" t="n">
        <x:v>0</x:v>
      </x:c>
      <x:c r="G5927" s="1" t="n">
        <x:v>26</x:v>
      </x:c>
      <x:c r="H5927" s="1" t="n">
        <x:v>0</x:v>
      </x:c>
      <x:c r="I5927" s="1" t="n">
        <x:v>1</x:v>
      </x:c>
      <x:c r="J5927" s="1" t="n">
        <x:v>0</x:v>
      </x:c>
      <x:c r="K5927" s="1" t="n">
        <x:v>0</x:v>
      </x:c>
      <x:c r="L5927" s="1" t="n">
        <x:v>94</x:v>
      </x:c>
      <x:c r="M5927" s="1" t="n">
        <x:v>8.2</x:v>
      </x:c>
      <x:c r="N5927" s="1" t="n">
        <x:v>15</x:v>
      </x:c>
      <x:c r="O5927" s="1" t="n">
        <x:f aca="0">24*MAX(0,EOMONTH(B5927,0)-MAX(B5927,INDEX(Device_Inventory!$K$2:$K$1201,MATCH(A5927,Device_Inventory!$A$2:$A$1201,0)))+1)</x:f>
        <x:v>744</x:v>
      </x:c>
      <x:c r="P5927" s="11" t="b">
        <x:f aca="0">INDEX(Device_Inventory!$K$2:$K$1201,MATCH(A5927,Device_Inventory!$A$2:$A$1201,0))&gt;B5927</x:f>
        <x:v>0</x:v>
      </x:c>
      <x:c r="Q5927" s="1" t="str">
        <x:f aca="0">IF(D5927&gt;O5927,"Fail: operating hours exceed in-service hours",IF(D5927+M5927&gt;O5927,"Fail: operating + unavailable hours exceed in-service hours",IF(P5927,"Partial month: within in-service hours","OK")))</x:f>
        <x:v>OK</x:v>
      </x:c>
    </x:row>
    <x:row r="5928" ht="15" hidden="0" customHeight="1">
      <x:c r="A5928" s="1" t="s">
        <x:v>1612</x:v>
      </x:c>
      <x:c r="B5928" s="14" t="n">
        <x:v>46113</x:v>
      </x:c>
      <x:c r="C5928" s="1" t="n">
        <x:v>78.7</x:v>
      </x:c>
      <x:c r="D5928" s="1" t="n">
        <x:v>470.3</x:v>
      </x:c>
      <x:c r="E5928" s="1" t="n">
        <x:v>23</x:v>
      </x:c>
      <x:c r="F5928" s="1" t="n">
        <x:v>3</x:v>
      </x:c>
      <x:c r="G5928" s="1" t="n">
        <x:v>41</x:v>
      </x:c>
      <x:c r="H5928" s="1" t="n">
        <x:v>1</x:v>
      </x:c>
      <x:c r="I5928" s="1" t="n">
        <x:v>4</x:v>
      </x:c>
      <x:c r="J5928" s="1" t="n">
        <x:v>0</x:v>
      </x:c>
      <x:c r="K5928" s="1" t="n">
        <x:v>0</x:v>
      </x:c>
      <x:c r="L5928" s="1" t="n">
        <x:v>98.1</x:v>
      </x:c>
      <x:c r="M5928" s="1" t="n">
        <x:v>8.5</x:v>
      </x:c>
      <x:c r="N5928" s="1" t="n">
        <x:v>21.3</x:v>
      </x:c>
      <x:c r="O5928" s="1" t="n">
        <x:f aca="0">24*MAX(0,EOMONTH(B5928,0)-MAX(B5928,INDEX(Device_Inventory!$K$2:$K$1201,MATCH(A5928,Device_Inventory!$A$2:$A$1201,0)))+1)</x:f>
        <x:v>720</x:v>
      </x:c>
      <x:c r="P5928" s="11" t="b">
        <x:f aca="0">INDEX(Device_Inventory!$K$2:$K$1201,MATCH(A5928,Device_Inventory!$A$2:$A$1201,0))&gt;B5928</x:f>
        <x:v>0</x:v>
      </x:c>
      <x:c r="Q5928" s="1" t="str">
        <x:f aca="0">IF(D5928&gt;O5928,"Fail: operating hours exceed in-service hours",IF(D5928+M5928&gt;O5928,"Fail: operating + unavailable hours exceed in-service hours",IF(P5928,"Partial month: within in-service hours","OK")))</x:f>
        <x:v>OK</x:v>
      </x:c>
    </x:row>
    <x:row r="5929" ht="15" hidden="0" customHeight="1">
      <x:c r="A5929" s="1" t="s">
        <x:v>1612</x:v>
      </x:c>
      <x:c r="B5929" s="14" t="n">
        <x:v>46143</x:v>
      </x:c>
      <x:c r="C5929" s="1" t="n">
        <x:v>74.8</x:v>
      </x:c>
      <x:c r="D5929" s="1" t="n">
        <x:v>471.1</x:v>
      </x:c>
      <x:c r="E5929" s="1" t="n">
        <x:v>21</x:v>
      </x:c>
      <x:c r="F5929" s="1" t="n">
        <x:v>0</x:v>
      </x:c>
      <x:c r="G5929" s="1" t="n">
        <x:v>52</x:v>
      </x:c>
      <x:c r="H5929" s="1" t="n">
        <x:v>0</x:v>
      </x:c>
      <x:c r="I5929" s="1" t="n">
        <x:v>4</x:v>
      </x:c>
      <x:c r="J5929" s="1" t="n">
        <x:v>0.26</x:v>
      </x:c>
      <x:c r="K5929" s="1" t="n">
        <x:v>0</x:v>
      </x:c>
      <x:c r="L5929" s="1" t="n">
        <x:v>93.2</x:v>
      </x:c>
      <x:c r="M5929" s="1" t="n">
        <x:v>2.9</x:v>
      </x:c>
      <x:c r="N5929" s="1" t="n">
        <x:v>16.5</x:v>
      </x:c>
      <x:c r="O5929" s="1" t="n">
        <x:f aca="0">24*MAX(0,EOMONTH(B5929,0)-MAX(B5929,INDEX(Device_Inventory!$K$2:$K$1201,MATCH(A5929,Device_Inventory!$A$2:$A$1201,0)))+1)</x:f>
        <x:v>744</x:v>
      </x:c>
      <x:c r="P5929" s="11" t="b">
        <x:f aca="0">INDEX(Device_Inventory!$K$2:$K$1201,MATCH(A5929,Device_Inventory!$A$2:$A$1201,0))&gt;B5929</x:f>
        <x:v>0</x:v>
      </x:c>
      <x:c r="Q5929" s="1" t="str">
        <x:f aca="0">IF(D5929&gt;O5929,"Fail: operating hours exceed in-service hours",IF(D5929+M5929&gt;O5929,"Fail: operating + unavailable hours exceed in-service hours",IF(P5929,"Partial month: within in-service hours","OK")))</x:f>
        <x:v>OK</x:v>
      </x:c>
    </x:row>
    <x:row r="5930" ht="15" hidden="0" customHeight="1">
      <x:c r="A5930" s="1" t="s">
        <x:v>1612</x:v>
      </x:c>
      <x:c r="B5930" s="14" t="n">
        <x:v>46174</x:v>
      </x:c>
      <x:c r="C5930" s="1" t="n">
        <x:v>80.3</x:v>
      </x:c>
      <x:c r="D5930" s="1" t="n">
        <x:v>519.7</x:v>
      </x:c>
      <x:c r="E5930" s="1" t="n">
        <x:v>20</x:v>
      </x:c>
      <x:c r="F5930" s="1" t="n">
        <x:v>0</x:v>
      </x:c>
      <x:c r="G5930" s="1" t="n">
        <x:v>23</x:v>
      </x:c>
      <x:c r="H5930" s="1" t="n">
        <x:v>0</x:v>
      </x:c>
      <x:c r="I5930" s="1" t="n">
        <x:v>2</x:v>
      </x:c>
      <x:c r="J5930" s="1" t="n">
        <x:v>0.96</x:v>
      </x:c>
      <x:c r="K5930" s="1" t="n">
        <x:v>0</x:v>
      </x:c>
      <x:c r="L5930" s="1" t="n">
        <x:v>94.4</x:v>
      </x:c>
      <x:c r="M5930" s="1" t="n">
        <x:v>2.9</x:v>
      </x:c>
      <x:c r="N5930" s="1" t="n">
        <x:v>9.8</x:v>
      </x:c>
      <x:c r="O5930" s="1" t="n">
        <x:f aca="0">24*MAX(0,EOMONTH(B5930,0)-MAX(B5930,INDEX(Device_Inventory!$K$2:$K$1201,MATCH(A5930,Device_Inventory!$A$2:$A$1201,0)))+1)</x:f>
        <x:v>720</x:v>
      </x:c>
      <x:c r="P5930" s="11" t="b">
        <x:f aca="0">INDEX(Device_Inventory!$K$2:$K$1201,MATCH(A5930,Device_Inventory!$A$2:$A$1201,0))&gt;B5930</x:f>
        <x:v>0</x:v>
      </x:c>
      <x:c r="Q5930" s="1" t="str">
        <x:f aca="0">IF(D5930&gt;O5930,"Fail: operating hours exceed in-service hours",IF(D5930+M5930&gt;O5930,"Fail: operating + unavailable hours exceed in-service hours",IF(P5930,"Partial month: within in-service hours","OK")))</x:f>
        <x:v>OK</x:v>
      </x:c>
    </x:row>
    <x:row r="5931" ht="15" hidden="0" customHeight="1">
      <x:c r="A5931" s="1" t="s">
        <x:v>1612</x:v>
      </x:c>
      <x:c r="B5931" s="14" t="n">
        <x:v>46204</x:v>
      </x:c>
      <x:c r="C5931" s="1" t="n">
        <x:v>53.8</x:v>
      </x:c>
      <x:c r="D5931" s="1" t="n">
        <x:v>335.5</x:v>
      </x:c>
      <x:c r="E5931" s="1" t="n">
        <x:v>18</x:v>
      </x:c>
      <x:c r="F5931" s="1" t="n">
        <x:v>1</x:v>
      </x:c>
      <x:c r="G5931" s="1" t="n">
        <x:v>23</x:v>
      </x:c>
      <x:c r="H5931" s="1" t="n">
        <x:v>0</x:v>
      </x:c>
      <x:c r="I5931" s="1" t="n">
        <x:v>1</x:v>
      </x:c>
      <x:c r="J5931" s="1" t="n">
        <x:v>0</x:v>
      </x:c>
      <x:c r="K5931" s="1" t="n">
        <x:v>1</x:v>
      </x:c>
      <x:c r="L5931" s="1" t="n">
        <x:v>95.5</x:v>
      </x:c>
      <x:c r="M5931" s="1" t="n">
        <x:v>5.2</x:v>
      </x:c>
      <x:c r="N5931" s="1" t="n">
        <x:v>10</x:v>
      </x:c>
      <x:c r="O5931" s="1" t="n">
        <x:f aca="0">24*MAX(0,EOMONTH(B5931,0)-MAX(B5931,INDEX(Device_Inventory!$K$2:$K$1201,MATCH(A5931,Device_Inventory!$A$2:$A$1201,0)))+1)</x:f>
        <x:v>744</x:v>
      </x:c>
      <x:c r="P5931" s="11" t="b">
        <x:f aca="0">INDEX(Device_Inventory!$K$2:$K$1201,MATCH(A5931,Device_Inventory!$A$2:$A$1201,0))&gt;B5931</x:f>
        <x:v>0</x:v>
      </x:c>
      <x:c r="Q5931" s="1" t="str">
        <x:f aca="0">IF(D5931&gt;O5931,"Fail: operating hours exceed in-service hours",IF(D5931+M5931&gt;O5931,"Fail: operating + unavailable hours exceed in-service hours",IF(P5931,"Partial month: within in-service hours","OK")))</x:f>
        <x:v>OK</x:v>
      </x:c>
    </x:row>
    <x:row r="5932" ht="15" hidden="0" customHeight="1">
      <x:c r="A5932" s="1" t="s">
        <x:v>1613</x:v>
      </x:c>
      <x:c r="B5932" s="14" t="n">
        <x:v>46054</x:v>
      </x:c>
      <x:c r="C5932" s="1" t="n">
        <x:v>48.5</x:v>
      </x:c>
      <x:c r="D5932" s="1" t="n">
        <x:v>340.4</x:v>
      </x:c>
      <x:c r="E5932" s="1" t="n">
        <x:v>20</x:v>
      </x:c>
      <x:c r="F5932" s="1" t="n">
        <x:v>0</x:v>
      </x:c>
      <x:c r="G5932" s="1" t="n">
        <x:v>27</x:v>
      </x:c>
      <x:c r="H5932" s="1" t="n">
        <x:v>0</x:v>
      </x:c>
      <x:c r="I5932" s="1" t="n">
        <x:v>1</x:v>
      </x:c>
      <x:c r="J5932" s="1" t="n">
        <x:v>0.12</x:v>
      </x:c>
      <x:c r="K5932" s="1" t="n">
        <x:v>1</x:v>
      </x:c>
      <x:c r="L5932" s="1" t="n">
        <x:v>95</x:v>
      </x:c>
      <x:c r="M5932" s="1" t="n">
        <x:v>0</x:v>
      </x:c>
      <x:c r="N5932" s="1" t="n">
        <x:v>10.3</x:v>
      </x:c>
      <x:c r="O5932" s="1" t="n">
        <x:f aca="0">24*MAX(0,EOMONTH(B5932,0)-MAX(B5932,INDEX(Device_Inventory!$K$2:$K$1201,MATCH(A5932,Device_Inventory!$A$2:$A$1201,0)))+1)</x:f>
        <x:v>672</x:v>
      </x:c>
      <x:c r="P5932" s="11" t="b">
        <x:f aca="0">INDEX(Device_Inventory!$K$2:$K$1201,MATCH(A5932,Device_Inventory!$A$2:$A$1201,0))&gt;B5932</x:f>
        <x:v>0</x:v>
      </x:c>
      <x:c r="Q5932" s="1" t="str">
        <x:f aca="0">IF(D5932&gt;O5932,"Fail: operating hours exceed in-service hours",IF(D5932+M5932&gt;O5932,"Fail: operating + unavailable hours exceed in-service hours",IF(P5932,"Partial month: within in-service hours","OK")))</x:f>
        <x:v>OK</x:v>
      </x:c>
    </x:row>
    <x:row r="5933" ht="15" hidden="0" customHeight="1">
      <x:c r="A5933" s="1" t="s">
        <x:v>1613</x:v>
      </x:c>
      <x:c r="B5933" s="14" t="n">
        <x:v>46082</x:v>
      </x:c>
      <x:c r="C5933" s="1" t="n">
        <x:v>98</x:v>
      </x:c>
      <x:c r="D5933" s="1" t="n">
        <x:v>641.2</x:v>
      </x:c>
      <x:c r="E5933" s="1" t="n">
        <x:v>35</x:v>
      </x:c>
      <x:c r="F5933" s="1" t="n">
        <x:v>3</x:v>
      </x:c>
      <x:c r="G5933" s="1" t="n">
        <x:v>58</x:v>
      </x:c>
      <x:c r="H5933" s="1" t="n">
        <x:v>0</x:v>
      </x:c>
      <x:c r="I5933" s="1" t="n">
        <x:v>6</x:v>
      </x:c>
      <x:c r="J5933" s="1" t="n">
        <x:v>0</x:v>
      </x:c>
      <x:c r="K5933" s="1" t="n">
        <x:v>0</x:v>
      </x:c>
      <x:c r="L5933" s="1" t="n">
        <x:v>98.3</x:v>
      </x:c>
      <x:c r="M5933" s="1" t="n">
        <x:v>13</x:v>
      </x:c>
      <x:c r="N5933" s="1" t="n">
        <x:v>29.1</x:v>
      </x:c>
      <x:c r="O5933" s="1" t="n">
        <x:f aca="0">24*MAX(0,EOMONTH(B5933,0)-MAX(B5933,INDEX(Device_Inventory!$K$2:$K$1201,MATCH(A5933,Device_Inventory!$A$2:$A$1201,0)))+1)</x:f>
        <x:v>744</x:v>
      </x:c>
      <x:c r="P5933" s="11" t="b">
        <x:f aca="0">INDEX(Device_Inventory!$K$2:$K$1201,MATCH(A5933,Device_Inventory!$A$2:$A$1201,0))&gt;B5933</x:f>
        <x:v>0</x:v>
      </x:c>
      <x:c r="Q5933" s="1" t="str">
        <x:f aca="0">IF(D5933&gt;O5933,"Fail: operating hours exceed in-service hours",IF(D5933+M5933&gt;O5933,"Fail: operating + unavailable hours exceed in-service hours",IF(P5933,"Partial month: within in-service hours","OK")))</x:f>
        <x:v>OK</x:v>
      </x:c>
    </x:row>
    <x:row r="5934" ht="15" hidden="0" customHeight="1">
      <x:c r="A5934" s="1" t="s">
        <x:v>1613</x:v>
      </x:c>
      <x:c r="B5934" s="14" t="n">
        <x:v>46113</x:v>
      </x:c>
      <x:c r="C5934" s="1" t="n">
        <x:v>69.6</x:v>
      </x:c>
      <x:c r="D5934" s="1" t="n">
        <x:v>416.5</x:v>
      </x:c>
      <x:c r="E5934" s="1" t="n">
        <x:v>21</x:v>
      </x:c>
      <x:c r="F5934" s="1" t="n">
        <x:v>0</x:v>
      </x:c>
      <x:c r="G5934" s="1" t="n">
        <x:v>52</x:v>
      </x:c>
      <x:c r="H5934" s="1" t="n">
        <x:v>1</x:v>
      </x:c>
      <x:c r="I5934" s="1" t="n">
        <x:v>7</x:v>
      </x:c>
      <x:c r="J5934" s="1" t="n">
        <x:v>0</x:v>
      </x:c>
      <x:c r="K5934" s="1" t="n">
        <x:v>1</x:v>
      </x:c>
      <x:c r="L5934" s="1" t="n">
        <x:v>95.9</x:v>
      </x:c>
      <x:c r="M5934" s="1" t="n">
        <x:v>7.7</x:v>
      </x:c>
      <x:c r="N5934" s="1" t="n">
        <x:v>13.2</x:v>
      </x:c>
      <x:c r="O5934" s="1" t="n">
        <x:f aca="0">24*MAX(0,EOMONTH(B5934,0)-MAX(B5934,INDEX(Device_Inventory!$K$2:$K$1201,MATCH(A5934,Device_Inventory!$A$2:$A$1201,0)))+1)</x:f>
        <x:v>720</x:v>
      </x:c>
      <x:c r="P5934" s="11" t="b">
        <x:f aca="0">INDEX(Device_Inventory!$K$2:$K$1201,MATCH(A5934,Device_Inventory!$A$2:$A$1201,0))&gt;B5934</x:f>
        <x:v>0</x:v>
      </x:c>
      <x:c r="Q5934" s="1" t="str">
        <x:f aca="0">IF(D5934&gt;O5934,"Fail: operating hours exceed in-service hours",IF(D5934+M5934&gt;O5934,"Fail: operating + unavailable hours exceed in-service hours",IF(P5934,"Partial month: within in-service hours","OK")))</x:f>
        <x:v>OK</x:v>
      </x:c>
    </x:row>
    <x:row r="5935" ht="15" hidden="0" customHeight="1">
      <x:c r="A5935" s="1" t="s">
        <x:v>1613</x:v>
      </x:c>
      <x:c r="B5935" s="14" t="n">
        <x:v>46143</x:v>
      </x:c>
      <x:c r="C5935" s="1" t="n">
        <x:v>73.8</x:v>
      </x:c>
      <x:c r="D5935" s="1" t="n">
        <x:v>477</x:v>
      </x:c>
      <x:c r="E5935" s="1" t="n">
        <x:v>13</x:v>
      </x:c>
      <x:c r="F5935" s="1" t="n">
        <x:v>4</x:v>
      </x:c>
      <x:c r="G5935" s="1" t="n">
        <x:v>23</x:v>
      </x:c>
      <x:c r="H5935" s="1" t="n">
        <x:v>0</x:v>
      </x:c>
      <x:c r="I5935" s="1" t="n">
        <x:v>2</x:v>
      </x:c>
      <x:c r="J5935" s="1" t="n">
        <x:v>0</x:v>
      </x:c>
      <x:c r="K5935" s="1" t="n">
        <x:v>0</x:v>
      </x:c>
      <x:c r="L5935" s="1" t="n">
        <x:v>97.1</x:v>
      </x:c>
      <x:c r="M5935" s="1" t="n">
        <x:v>5.2</x:v>
      </x:c>
      <x:c r="N5935" s="1" t="n">
        <x:v>12.3</x:v>
      </x:c>
      <x:c r="O5935" s="1" t="n">
        <x:f aca="0">24*MAX(0,EOMONTH(B5935,0)-MAX(B5935,INDEX(Device_Inventory!$K$2:$K$1201,MATCH(A5935,Device_Inventory!$A$2:$A$1201,0)))+1)</x:f>
        <x:v>744</x:v>
      </x:c>
      <x:c r="P5935" s="11" t="b">
        <x:f aca="0">INDEX(Device_Inventory!$K$2:$K$1201,MATCH(A5935,Device_Inventory!$A$2:$A$1201,0))&gt;B5935</x:f>
        <x:v>0</x:v>
      </x:c>
      <x:c r="Q5935" s="1" t="str">
        <x:f aca="0">IF(D5935&gt;O5935,"Fail: operating hours exceed in-service hours",IF(D5935+M5935&gt;O5935,"Fail: operating + unavailable hours exceed in-service hours",IF(P5935,"Partial month: within in-service hours","OK")))</x:f>
        <x:v>OK</x:v>
      </x:c>
    </x:row>
    <x:row r="5936" ht="15" hidden="0" customHeight="1">
      <x:c r="A5936" s="1" t="s">
        <x:v>1613</x:v>
      </x:c>
      <x:c r="B5936" s="14" t="n">
        <x:v>46174</x:v>
      </x:c>
      <x:c r="C5936" s="1" t="n">
        <x:v>98</x:v>
      </x:c>
      <x:c r="D5936" s="1" t="n">
        <x:v>688</x:v>
      </x:c>
      <x:c r="E5936" s="1" t="n">
        <x:v>21</x:v>
      </x:c>
      <x:c r="F5936" s="1" t="n">
        <x:v>0</x:v>
      </x:c>
      <x:c r="G5936" s="1" t="n">
        <x:v>49</x:v>
      </x:c>
      <x:c r="H5936" s="1" t="n">
        <x:v>0</x:v>
      </x:c>
      <x:c r="I5936" s="1" t="n">
        <x:v>6</x:v>
      </x:c>
      <x:c r="J5936" s="1" t="n">
        <x:v>0.57</x:v>
      </x:c>
      <x:c r="K5936" s="1" t="n">
        <x:v>0</x:v>
      </x:c>
      <x:c r="L5936" s="1" t="n">
        <x:v>91.4</x:v>
      </x:c>
      <x:c r="M5936" s="1" t="n">
        <x:v>10.1</x:v>
      </x:c>
      <x:c r="N5936" s="1" t="n">
        <x:v>23.3</x:v>
      </x:c>
      <x:c r="O5936" s="1" t="n">
        <x:f aca="0">24*MAX(0,EOMONTH(B5936,0)-MAX(B5936,INDEX(Device_Inventory!$K$2:$K$1201,MATCH(A5936,Device_Inventory!$A$2:$A$1201,0)))+1)</x:f>
        <x:v>720</x:v>
      </x:c>
      <x:c r="P5936" s="11" t="b">
        <x:f aca="0">INDEX(Device_Inventory!$K$2:$K$1201,MATCH(A5936,Device_Inventory!$A$2:$A$1201,0))&gt;B5936</x:f>
        <x:v>0</x:v>
      </x:c>
      <x:c r="Q5936" s="1" t="str">
        <x:f aca="0">IF(D5936&gt;O5936,"Fail: operating hours exceed in-service hours",IF(D5936+M5936&gt;O5936,"Fail: operating + unavailable hours exceed in-service hours",IF(P5936,"Partial month: within in-service hours","OK")))</x:f>
        <x:v>OK</x:v>
      </x:c>
    </x:row>
    <x:row r="5937" ht="15" hidden="0" customHeight="1">
      <x:c r="A5937" s="1" t="s">
        <x:v>1613</x:v>
      </x:c>
      <x:c r="B5937" s="14" t="n">
        <x:v>46204</x:v>
      </x:c>
      <x:c r="C5937" s="1" t="n">
        <x:v>72.3</x:v>
      </x:c>
      <x:c r="D5937" s="1" t="n">
        <x:v>468.6</x:v>
      </x:c>
      <x:c r="E5937" s="1" t="n">
        <x:v>15</x:v>
      </x:c>
      <x:c r="F5937" s="1" t="n">
        <x:v>0</x:v>
      </x:c>
      <x:c r="G5937" s="1" t="n">
        <x:v>37</x:v>
      </x:c>
      <x:c r="H5937" s="1" t="n">
        <x:v>0</x:v>
      </x:c>
      <x:c r="I5937" s="1" t="n">
        <x:v>3</x:v>
      </x:c>
      <x:c r="J5937" s="1" t="n">
        <x:v>0.04</x:v>
      </x:c>
      <x:c r="K5937" s="1" t="n">
        <x:v>0</x:v>
      </x:c>
      <x:c r="L5937" s="1" t="n">
        <x:v>94.6</x:v>
      </x:c>
      <x:c r="M5937" s="1" t="n">
        <x:v>3.5</x:v>
      </x:c>
      <x:c r="N5937" s="1" t="n">
        <x:v>15.5</x:v>
      </x:c>
      <x:c r="O5937" s="1" t="n">
        <x:f aca="0">24*MAX(0,EOMONTH(B5937,0)-MAX(B5937,INDEX(Device_Inventory!$K$2:$K$1201,MATCH(A5937,Device_Inventory!$A$2:$A$1201,0)))+1)</x:f>
        <x:v>744</x:v>
      </x:c>
      <x:c r="P5937" s="11" t="b">
        <x:f aca="0">INDEX(Device_Inventory!$K$2:$K$1201,MATCH(A5937,Device_Inventory!$A$2:$A$1201,0))&gt;B5937</x:f>
        <x:v>0</x:v>
      </x:c>
      <x:c r="Q5937" s="1" t="str">
        <x:f aca="0">IF(D5937&gt;O5937,"Fail: operating hours exceed in-service hours",IF(D5937+M5937&gt;O5937,"Fail: operating + unavailable hours exceed in-service hours",IF(P5937,"Partial month: within in-service hours","OK")))</x:f>
        <x:v>OK</x:v>
      </x:c>
    </x:row>
    <x:row r="5938" ht="15" hidden="0" customHeight="1">
      <x:c r="A5938" s="1" t="s">
        <x:v>1614</x:v>
      </x:c>
      <x:c r="B5938" s="14" t="n">
        <x:v>46054</x:v>
      </x:c>
      <x:c r="C5938" s="1" t="n">
        <x:v>55.2</x:v>
      </x:c>
      <x:c r="D5938" s="1" t="n">
        <x:v>321.1</x:v>
      </x:c>
      <x:c r="E5938" s="1" t="n">
        <x:v>35</x:v>
      </x:c>
      <x:c r="F5938" s="1" t="n">
        <x:v>3</x:v>
      </x:c>
      <x:c r="G5938" s="1" t="n">
        <x:v>34</x:v>
      </x:c>
      <x:c r="H5938" s="1" t="n">
        <x:v>0</x:v>
      </x:c>
      <x:c r="I5938" s="1" t="n">
        <x:v>1</x:v>
      </x:c>
      <x:c r="J5938" s="1" t="n">
        <x:v>1.6</x:v>
      </x:c>
      <x:c r="K5938" s="1" t="n">
        <x:v>0</x:v>
      </x:c>
      <x:c r="L5938" s="1" t="n">
        <x:v>93.6</x:v>
      </x:c>
      <x:c r="M5938" s="1" t="n">
        <x:v>10.6</x:v>
      </x:c>
      <x:c r="N5938" s="1" t="n">
        <x:v>6.8</x:v>
      </x:c>
      <x:c r="O5938" s="1" t="n">
        <x:f aca="0">24*MAX(0,EOMONTH(B5938,0)-MAX(B5938,INDEX(Device_Inventory!$K$2:$K$1201,MATCH(A5938,Device_Inventory!$A$2:$A$1201,0)))+1)</x:f>
        <x:v>672</x:v>
      </x:c>
      <x:c r="P5938" s="11" t="b">
        <x:f aca="0">INDEX(Device_Inventory!$K$2:$K$1201,MATCH(A5938,Device_Inventory!$A$2:$A$1201,0))&gt;B5938</x:f>
        <x:v>0</x:v>
      </x:c>
      <x:c r="Q5938" s="1" t="str">
        <x:f aca="0">IF(D5938&gt;O5938,"Fail: operating hours exceed in-service hours",IF(D5938+M5938&gt;O5938,"Fail: operating + unavailable hours exceed in-service hours",IF(P5938,"Partial month: within in-service hours","OK")))</x:f>
        <x:v>OK</x:v>
      </x:c>
    </x:row>
    <x:row r="5939" ht="15" hidden="0" customHeight="1">
      <x:c r="A5939" s="1" t="s">
        <x:v>1614</x:v>
      </x:c>
      <x:c r="B5939" s="14" t="n">
        <x:v>46082</x:v>
      </x:c>
      <x:c r="C5939" s="1" t="n">
        <x:v>70.9</x:v>
      </x:c>
      <x:c r="D5939" s="1" t="n">
        <x:v>452.3</x:v>
      </x:c>
      <x:c r="E5939" s="1" t="n">
        <x:v>23</x:v>
      </x:c>
      <x:c r="F5939" s="1" t="n">
        <x:v>2</x:v>
      </x:c>
      <x:c r="G5939" s="1" t="n">
        <x:v>52</x:v>
      </x:c>
      <x:c r="H5939" s="1" t="n">
        <x:v>0</x:v>
      </x:c>
      <x:c r="I5939" s="1" t="n">
        <x:v>4</x:v>
      </x:c>
      <x:c r="J5939" s="1" t="n">
        <x:v>0.47</x:v>
      </x:c>
      <x:c r="K5939" s="1" t="n">
        <x:v>1</x:v>
      </x:c>
      <x:c r="L5939" s="1" t="n">
        <x:v>92.4</x:v>
      </x:c>
      <x:c r="M5939" s="1" t="n">
        <x:v>6.6</x:v>
      </x:c>
      <x:c r="N5939" s="1" t="n">
        <x:v>8.5</x:v>
      </x:c>
      <x:c r="O5939" s="1" t="n">
        <x:f aca="0">24*MAX(0,EOMONTH(B5939,0)-MAX(B5939,INDEX(Device_Inventory!$K$2:$K$1201,MATCH(A5939,Device_Inventory!$A$2:$A$1201,0)))+1)</x:f>
        <x:v>744</x:v>
      </x:c>
      <x:c r="P5939" s="11" t="b">
        <x:f aca="0">INDEX(Device_Inventory!$K$2:$K$1201,MATCH(A5939,Device_Inventory!$A$2:$A$1201,0))&gt;B5939</x:f>
        <x:v>0</x:v>
      </x:c>
      <x:c r="Q5939" s="1" t="str">
        <x:f aca="0">IF(D5939&gt;O5939,"Fail: operating hours exceed in-service hours",IF(D5939+M5939&gt;O5939,"Fail: operating + unavailable hours exceed in-service hours",IF(P5939,"Partial month: within in-service hours","OK")))</x:f>
        <x:v>OK</x:v>
      </x:c>
    </x:row>
    <x:row r="5940" ht="15" hidden="0" customHeight="1">
      <x:c r="A5940" s="1" t="s">
        <x:v>1614</x:v>
      </x:c>
      <x:c r="B5940" s="14" t="n">
        <x:v>46113</x:v>
      </x:c>
      <x:c r="C5940" s="1" t="n">
        <x:v>52.1</x:v>
      </x:c>
      <x:c r="D5940" s="1" t="n">
        <x:v>364.8</x:v>
      </x:c>
      <x:c r="E5940" s="1" t="n">
        <x:v>23</x:v>
      </x:c>
      <x:c r="F5940" s="1" t="n">
        <x:v>3</x:v>
      </x:c>
      <x:c r="G5940" s="1" t="n">
        <x:v>17</x:v>
      </x:c>
      <x:c r="H5940" s="1" t="n">
        <x:v>1</x:v>
      </x:c>
      <x:c r="I5940" s="1" t="n">
        <x:v>0</x:v>
      </x:c>
      <x:c r="J5940" s="1" t="n">
        <x:v>1.01</x:v>
      </x:c>
      <x:c r="K5940" s="1" t="n">
        <x:v>1</x:v>
      </x:c>
      <x:c r="L5940" s="1" t="n">
        <x:v>95.7</x:v>
      </x:c>
      <x:c r="M5940" s="1" t="n">
        <x:v>12.6</x:v>
      </x:c>
      <x:c r="N5940" s="1" t="n">
        <x:v>15.6</x:v>
      </x:c>
      <x:c r="O5940" s="1" t="n">
        <x:f aca="0">24*MAX(0,EOMONTH(B5940,0)-MAX(B5940,INDEX(Device_Inventory!$K$2:$K$1201,MATCH(A5940,Device_Inventory!$A$2:$A$1201,0)))+1)</x:f>
        <x:v>720</x:v>
      </x:c>
      <x:c r="P5940" s="11" t="b">
        <x:f aca="0">INDEX(Device_Inventory!$K$2:$K$1201,MATCH(A5940,Device_Inventory!$A$2:$A$1201,0))&gt;B5940</x:f>
        <x:v>0</x:v>
      </x:c>
      <x:c r="Q5940" s="1" t="str">
        <x:f aca="0">IF(D5940&gt;O5940,"Fail: operating hours exceed in-service hours",IF(D5940+M5940&gt;O5940,"Fail: operating + unavailable hours exceed in-service hours",IF(P5940,"Partial month: within in-service hours","OK")))</x:f>
        <x:v>OK</x:v>
      </x:c>
    </x:row>
    <x:row r="5941" ht="15" hidden="0" customHeight="1">
      <x:c r="A5941" s="1" t="s">
        <x:v>1614</x:v>
      </x:c>
      <x:c r="B5941" s="14" t="n">
        <x:v>46143</x:v>
      </x:c>
      <x:c r="C5941" s="1" t="n">
        <x:v>51.7</x:v>
      </x:c>
      <x:c r="D5941" s="1" t="n">
        <x:v>325.6</x:v>
      </x:c>
      <x:c r="E5941" s="1" t="n">
        <x:v>34</x:v>
      </x:c>
      <x:c r="F5941" s="1" t="n">
        <x:v>0</x:v>
      </x:c>
      <x:c r="G5941" s="1" t="n">
        <x:v>26</x:v>
      </x:c>
      <x:c r="H5941" s="1" t="n">
        <x:v>2</x:v>
      </x:c>
      <x:c r="I5941" s="1" t="n">
        <x:v>3</x:v>
      </x:c>
      <x:c r="J5941" s="1" t="n">
        <x:v>1.15</x:v>
      </x:c>
      <x:c r="K5941" s="1" t="n">
        <x:v>1</x:v>
      </x:c>
      <x:c r="L5941" s="1" t="n">
        <x:v>96.4</x:v>
      </x:c>
      <x:c r="M5941" s="1" t="n">
        <x:v>6.3</x:v>
      </x:c>
      <x:c r="N5941" s="1" t="n">
        <x:v>8.9</x:v>
      </x:c>
      <x:c r="O5941" s="1" t="n">
        <x:f aca="0">24*MAX(0,EOMONTH(B5941,0)-MAX(B5941,INDEX(Device_Inventory!$K$2:$K$1201,MATCH(A5941,Device_Inventory!$A$2:$A$1201,0)))+1)</x:f>
        <x:v>744</x:v>
      </x:c>
      <x:c r="P5941" s="11" t="b">
        <x:f aca="0">INDEX(Device_Inventory!$K$2:$K$1201,MATCH(A5941,Device_Inventory!$A$2:$A$1201,0))&gt;B5941</x:f>
        <x:v>0</x:v>
      </x:c>
      <x:c r="Q5941" s="1" t="str">
        <x:f aca="0">IF(D5941&gt;O5941,"Fail: operating hours exceed in-service hours",IF(D5941+M5941&gt;O5941,"Fail: operating + unavailable hours exceed in-service hours",IF(P5941,"Partial month: within in-service hours","OK")))</x:f>
        <x:v>OK</x:v>
      </x:c>
    </x:row>
    <x:row r="5942" ht="15" hidden="0" customHeight="1">
      <x:c r="A5942" s="1" t="s">
        <x:v>1614</x:v>
      </x:c>
      <x:c r="B5942" s="14" t="n">
        <x:v>46174</x:v>
      </x:c>
      <x:c r="C5942" s="1" t="n">
        <x:v>91</x:v>
      </x:c>
      <x:c r="D5942" s="1" t="n">
        <x:v>568.7</x:v>
      </x:c>
      <x:c r="E5942" s="1" t="n">
        <x:v>30</x:v>
      </x:c>
      <x:c r="F5942" s="1" t="n">
        <x:v>0</x:v>
      </x:c>
      <x:c r="G5942" s="1" t="n">
        <x:v>43</x:v>
      </x:c>
      <x:c r="H5942" s="1" t="n">
        <x:v>0</x:v>
      </x:c>
      <x:c r="I5942" s="1" t="n">
        <x:v>5</x:v>
      </x:c>
      <x:c r="J5942" s="1" t="n">
        <x:v>1.14</x:v>
      </x:c>
      <x:c r="K5942" s="1" t="n">
        <x:v>1</x:v>
      </x:c>
      <x:c r="L5942" s="1" t="n">
        <x:v>93.2</x:v>
      </x:c>
      <x:c r="M5942" s="1" t="n">
        <x:v>6.3</x:v>
      </x:c>
      <x:c r="N5942" s="1" t="n">
        <x:v>21.9</x:v>
      </x:c>
      <x:c r="O5942" s="1" t="n">
        <x:f aca="0">24*MAX(0,EOMONTH(B5942,0)-MAX(B5942,INDEX(Device_Inventory!$K$2:$K$1201,MATCH(A5942,Device_Inventory!$A$2:$A$1201,0)))+1)</x:f>
        <x:v>720</x:v>
      </x:c>
      <x:c r="P5942" s="11" t="b">
        <x:f aca="0">INDEX(Device_Inventory!$K$2:$K$1201,MATCH(A5942,Device_Inventory!$A$2:$A$1201,0))&gt;B5942</x:f>
        <x:v>0</x:v>
      </x:c>
      <x:c r="Q5942" s="1" t="str">
        <x:f aca="0">IF(D5942&gt;O5942,"Fail: operating hours exceed in-service hours",IF(D5942+M5942&gt;O5942,"Fail: operating + unavailable hours exceed in-service hours",IF(P5942,"Partial month: within in-service hours","OK")))</x:f>
        <x:v>OK</x:v>
      </x:c>
    </x:row>
    <x:row r="5943" ht="15" hidden="0" customHeight="1">
      <x:c r="A5943" s="1" t="s">
        <x:v>1614</x:v>
      </x:c>
      <x:c r="B5943" s="14" t="n">
        <x:v>46204</x:v>
      </x:c>
      <x:c r="C5943" s="1" t="n">
        <x:v>75.8</x:v>
      </x:c>
      <x:c r="D5943" s="1" t="n">
        <x:v>524.2</x:v>
      </x:c>
      <x:c r="E5943" s="1" t="n">
        <x:v>17</x:v>
      </x:c>
      <x:c r="F5943" s="1" t="n">
        <x:v>5</x:v>
      </x:c>
      <x:c r="G5943" s="1" t="n">
        <x:v>35</x:v>
      </x:c>
      <x:c r="H5943" s="1" t="n">
        <x:v>1</x:v>
      </x:c>
      <x:c r="I5943" s="1" t="n">
        <x:v>6</x:v>
      </x:c>
      <x:c r="J5943" s="1" t="n">
        <x:v>0.44</x:v>
      </x:c>
      <x:c r="K5943" s="1" t="n">
        <x:v>1</x:v>
      </x:c>
      <x:c r="L5943" s="1" t="n">
        <x:v>95.1</x:v>
      </x:c>
      <x:c r="M5943" s="1" t="n">
        <x:v>1</x:v>
      </x:c>
      <x:c r="N5943" s="1" t="n">
        <x:v>8.9</x:v>
      </x:c>
      <x:c r="O5943" s="1" t="n">
        <x:f aca="0">24*MAX(0,EOMONTH(B5943,0)-MAX(B5943,INDEX(Device_Inventory!$K$2:$K$1201,MATCH(A5943,Device_Inventory!$A$2:$A$1201,0)))+1)</x:f>
        <x:v>744</x:v>
      </x:c>
      <x:c r="P5943" s="11" t="b">
        <x:f aca="0">INDEX(Device_Inventory!$K$2:$K$1201,MATCH(A5943,Device_Inventory!$A$2:$A$1201,0))&gt;B5943</x:f>
        <x:v>0</x:v>
      </x:c>
      <x:c r="Q5943" s="1" t="str">
        <x:f aca="0">IF(D5943&gt;O5943,"Fail: operating hours exceed in-service hours",IF(D5943+M5943&gt;O5943,"Fail: operating + unavailable hours exceed in-service hours",IF(P5943,"Partial month: within in-service hours","OK")))</x:f>
        <x:v>OK</x:v>
      </x:c>
    </x:row>
    <x:row r="5944" ht="15" hidden="0" customHeight="1">
      <x:c r="A5944" s="1" t="s">
        <x:v>1615</x:v>
      </x:c>
      <x:c r="B5944" s="14" t="n">
        <x:v>46054</x:v>
      </x:c>
      <x:c r="C5944" s="1" t="n">
        <x:v>56.8</x:v>
      </x:c>
      <x:c r="D5944" s="1" t="n">
        <x:v>368</x:v>
      </x:c>
      <x:c r="E5944" s="1" t="n">
        <x:v>5</x:v>
      </x:c>
      <x:c r="F5944" s="1" t="n">
        <x:v>2</x:v>
      </x:c>
      <x:c r="G5944" s="1" t="n">
        <x:v>42</x:v>
      </x:c>
      <x:c r="H5944" s="1" t="n">
        <x:v>0</x:v>
      </x:c>
      <x:c r="I5944" s="1" t="n">
        <x:v>3</x:v>
      </x:c>
      <x:c r="J5944" s="1" t="n">
        <x:v>0</x:v>
      </x:c>
      <x:c r="K5944" s="1" t="n">
        <x:v>2</x:v>
      </x:c>
      <x:c r="L5944" s="1" t="n">
        <x:v>92</x:v>
      </x:c>
      <x:c r="M5944" s="1" t="n">
        <x:v>7.5</x:v>
      </x:c>
      <x:c r="N5944" s="1" t="n">
        <x:v>10.3</x:v>
      </x:c>
      <x:c r="O5944" s="1" t="n">
        <x:f aca="0">24*MAX(0,EOMONTH(B5944,0)-MAX(B5944,INDEX(Device_Inventory!$K$2:$K$1201,MATCH(A5944,Device_Inventory!$A$2:$A$1201,0)))+1)</x:f>
        <x:v>672</x:v>
      </x:c>
      <x:c r="P5944" s="11" t="b">
        <x:f aca="0">INDEX(Device_Inventory!$K$2:$K$1201,MATCH(A5944,Device_Inventory!$A$2:$A$1201,0))&gt;B5944</x:f>
        <x:v>0</x:v>
      </x:c>
      <x:c r="Q5944" s="1" t="str">
        <x:f aca="0">IF(D5944&gt;O5944,"Fail: operating hours exceed in-service hours",IF(D5944+M5944&gt;O5944,"Fail: operating + unavailable hours exceed in-service hours",IF(P5944,"Partial month: within in-service hours","OK")))</x:f>
        <x:v>OK</x:v>
      </x:c>
    </x:row>
    <x:row r="5945" ht="15" hidden="0" customHeight="1">
      <x:c r="A5945" s="1" t="s">
        <x:v>1615</x:v>
      </x:c>
      <x:c r="B5945" s="14" t="n">
        <x:v>46082</x:v>
      </x:c>
      <x:c r="C5945" s="1" t="n">
        <x:v>51.3</x:v>
      </x:c>
      <x:c r="D5945" s="1" t="n">
        <x:v>284.6</x:v>
      </x:c>
      <x:c r="E5945" s="1" t="n">
        <x:v>22</x:v>
      </x:c>
      <x:c r="F5945" s="1" t="n">
        <x:v>1</x:v>
      </x:c>
      <x:c r="G5945" s="1" t="n">
        <x:v>35</x:v>
      </x:c>
      <x:c r="H5945" s="1" t="n">
        <x:v>0</x:v>
      </x:c>
      <x:c r="I5945" s="1" t="n">
        <x:v>3</x:v>
      </x:c>
      <x:c r="J5945" s="1" t="n">
        <x:v>0.12</x:v>
      </x:c>
      <x:c r="K5945" s="1" t="n">
        <x:v>0</x:v>
      </x:c>
      <x:c r="L5945" s="1" t="n">
        <x:v>97.3</x:v>
      </x:c>
      <x:c r="M5945" s="1" t="n">
        <x:v>5.5</x:v>
      </x:c>
      <x:c r="N5945" s="1" t="n">
        <x:v>10.1</x:v>
      </x:c>
      <x:c r="O5945" s="1" t="n">
        <x:f aca="0">24*MAX(0,EOMONTH(B5945,0)-MAX(B5945,INDEX(Device_Inventory!$K$2:$K$1201,MATCH(A5945,Device_Inventory!$A$2:$A$1201,0)))+1)</x:f>
        <x:v>744</x:v>
      </x:c>
      <x:c r="P5945" s="11" t="b">
        <x:f aca="0">INDEX(Device_Inventory!$K$2:$K$1201,MATCH(A5945,Device_Inventory!$A$2:$A$1201,0))&gt;B5945</x:f>
        <x:v>0</x:v>
      </x:c>
      <x:c r="Q5945" s="1" t="str">
        <x:f aca="0">IF(D5945&gt;O5945,"Fail: operating hours exceed in-service hours",IF(D5945+M5945&gt;O5945,"Fail: operating + unavailable hours exceed in-service hours",IF(P5945,"Partial month: within in-service hours","OK")))</x:f>
        <x:v>OK</x:v>
      </x:c>
    </x:row>
    <x:row r="5946" ht="15" hidden="0" customHeight="1">
      <x:c r="A5946" s="1" t="s">
        <x:v>1615</x:v>
      </x:c>
      <x:c r="B5946" s="14" t="n">
        <x:v>46113</x:v>
      </x:c>
      <x:c r="C5946" s="1" t="n">
        <x:v>36.9</x:v>
      </x:c>
      <x:c r="D5946" s="1" t="n">
        <x:v>254.5</x:v>
      </x:c>
      <x:c r="E5946" s="1" t="n">
        <x:v>0</x:v>
      </x:c>
      <x:c r="F5946" s="1" t="n">
        <x:v>0</x:v>
      </x:c>
      <x:c r="G5946" s="1" t="n">
        <x:v>28</x:v>
      </x:c>
      <x:c r="H5946" s="1" t="n">
        <x:v>1</x:v>
      </x:c>
      <x:c r="I5946" s="1" t="n">
        <x:v>3</x:v>
      </x:c>
      <x:c r="J5946" s="1" t="n">
        <x:v>0.92</x:v>
      </x:c>
      <x:c r="K5946" s="1" t="n">
        <x:v>0</x:v>
      </x:c>
      <x:c r="L5946" s="1" t="n">
        <x:v>96.1</x:v>
      </x:c>
      <x:c r="M5946" s="1" t="n">
        <x:v>1.2</x:v>
      </x:c>
      <x:c r="N5946" s="1" t="n">
        <x:v>5.8</x:v>
      </x:c>
      <x:c r="O5946" s="1" t="n">
        <x:f aca="0">24*MAX(0,EOMONTH(B5946,0)-MAX(B5946,INDEX(Device_Inventory!$K$2:$K$1201,MATCH(A5946,Device_Inventory!$A$2:$A$1201,0)))+1)</x:f>
        <x:v>720</x:v>
      </x:c>
      <x:c r="P5946" s="11" t="b">
        <x:f aca="0">INDEX(Device_Inventory!$K$2:$K$1201,MATCH(A5946,Device_Inventory!$A$2:$A$1201,0))&gt;B5946</x:f>
        <x:v>0</x:v>
      </x:c>
      <x:c r="Q5946" s="1" t="str">
        <x:f aca="0">IF(D5946&gt;O5946,"Fail: operating hours exceed in-service hours",IF(D5946+M5946&gt;O5946,"Fail: operating + unavailable hours exceed in-service hours",IF(P5946,"Partial month: within in-service hours","OK")))</x:f>
        <x:v>OK</x:v>
      </x:c>
    </x:row>
    <x:row r="5947" ht="15" hidden="0" customHeight="1">
      <x:c r="A5947" s="1" t="s">
        <x:v>1615</x:v>
      </x:c>
      <x:c r="B5947" s="14" t="n">
        <x:v>46143</x:v>
      </x:c>
      <x:c r="C5947" s="1" t="n">
        <x:v>48.5</x:v>
      </x:c>
      <x:c r="D5947" s="1" t="n">
        <x:v>347</x:v>
      </x:c>
      <x:c r="E5947" s="1" t="n">
        <x:v>8</x:v>
      </x:c>
      <x:c r="F5947" s="1" t="n">
        <x:v>0</x:v>
      </x:c>
      <x:c r="G5947" s="1" t="n">
        <x:v>39</x:v>
      </x:c>
      <x:c r="H5947" s="1" t="n">
        <x:v>0</x:v>
      </x:c>
      <x:c r="I5947" s="1" t="n">
        <x:v>3</x:v>
      </x:c>
      <x:c r="J5947" s="1" t="n">
        <x:v>0.57</x:v>
      </x:c>
      <x:c r="K5947" s="1" t="n">
        <x:v>0</x:v>
      </x:c>
      <x:c r="L5947" s="1" t="n">
        <x:v>96.1</x:v>
      </x:c>
      <x:c r="M5947" s="1" t="n">
        <x:v>0</x:v>
      </x:c>
      <x:c r="N5947" s="1" t="n">
        <x:v>4.8</x:v>
      </x:c>
      <x:c r="O5947" s="1" t="n">
        <x:f aca="0">24*MAX(0,EOMONTH(B5947,0)-MAX(B5947,INDEX(Device_Inventory!$K$2:$K$1201,MATCH(A5947,Device_Inventory!$A$2:$A$1201,0)))+1)</x:f>
        <x:v>744</x:v>
      </x:c>
      <x:c r="P5947" s="11" t="b">
        <x:f aca="0">INDEX(Device_Inventory!$K$2:$K$1201,MATCH(A5947,Device_Inventory!$A$2:$A$1201,0))&gt;B5947</x:f>
        <x:v>0</x:v>
      </x:c>
      <x:c r="Q5947" s="1" t="str">
        <x:f aca="0">IF(D5947&gt;O5947,"Fail: operating hours exceed in-service hours",IF(D5947+M5947&gt;O5947,"Fail: operating + unavailable hours exceed in-service hours",IF(P5947,"Partial month: within in-service hours","OK")))</x:f>
        <x:v>OK</x:v>
      </x:c>
    </x:row>
    <x:row r="5948" ht="15" hidden="0" customHeight="1">
      <x:c r="A5948" s="1" t="s">
        <x:v>1615</x:v>
      </x:c>
      <x:c r="B5948" s="14" t="n">
        <x:v>46174</x:v>
      </x:c>
      <x:c r="C5948" s="1" t="n">
        <x:v>42.7</x:v>
      </x:c>
      <x:c r="D5948" s="1" t="n">
        <x:v>265.3</x:v>
      </x:c>
      <x:c r="E5948" s="1" t="n">
        <x:v>8</x:v>
      </x:c>
      <x:c r="F5948" s="1" t="n">
        <x:v>2</x:v>
      </x:c>
      <x:c r="G5948" s="1" t="n">
        <x:v>33</x:v>
      </x:c>
      <x:c r="H5948" s="1" t="n">
        <x:v>0</x:v>
      </x:c>
      <x:c r="I5948" s="1" t="n">
        <x:v>6</x:v>
      </x:c>
      <x:c r="J5948" s="1" t="n">
        <x:v>0.56</x:v>
      </x:c>
      <x:c r="K5948" s="1" t="n">
        <x:v>0</x:v>
      </x:c>
      <x:c r="L5948" s="1" t="n">
        <x:v>92.2</x:v>
      </x:c>
      <x:c r="M5948" s="1" t="n">
        <x:v>0</x:v>
      </x:c>
      <x:c r="N5948" s="1" t="n">
        <x:v>4.9</x:v>
      </x:c>
      <x:c r="O5948" s="1" t="n">
        <x:f aca="0">24*MAX(0,EOMONTH(B5948,0)-MAX(B5948,INDEX(Device_Inventory!$K$2:$K$1201,MATCH(A5948,Device_Inventory!$A$2:$A$1201,0)))+1)</x:f>
        <x:v>720</x:v>
      </x:c>
      <x:c r="P5948" s="11" t="b">
        <x:f aca="0">INDEX(Device_Inventory!$K$2:$K$1201,MATCH(A5948,Device_Inventory!$A$2:$A$1201,0))&gt;B5948</x:f>
        <x:v>0</x:v>
      </x:c>
      <x:c r="Q5948" s="1" t="str">
        <x:f aca="0">IF(D5948&gt;O5948,"Fail: operating hours exceed in-service hours",IF(D5948+M5948&gt;O5948,"Fail: operating + unavailable hours exceed in-service hours",IF(P5948,"Partial month: within in-service hours","OK")))</x:f>
        <x:v>OK</x:v>
      </x:c>
    </x:row>
    <x:row r="5949" ht="15" hidden="0" customHeight="1">
      <x:c r="A5949" s="1" t="s">
        <x:v>1615</x:v>
      </x:c>
      <x:c r="B5949" s="14" t="n">
        <x:v>46204</x:v>
      </x:c>
      <x:c r="C5949" s="1" t="n">
        <x:v>43.5</x:v>
      </x:c>
      <x:c r="D5949" s="1" t="n">
        <x:v>241.9</x:v>
      </x:c>
      <x:c r="E5949" s="1" t="n">
        <x:v>13</x:v>
      </x:c>
      <x:c r="F5949" s="1" t="n">
        <x:v>0</x:v>
      </x:c>
      <x:c r="G5949" s="1" t="n">
        <x:v>35</x:v>
      </x:c>
      <x:c r="H5949" s="1" t="n">
        <x:v>0</x:v>
      </x:c>
      <x:c r="I5949" s="1" t="n">
        <x:v>1</x:v>
      </x:c>
      <x:c r="J5949" s="1" t="n">
        <x:v>0</x:v>
      </x:c>
      <x:c r="K5949" s="1" t="n">
        <x:v>0</x:v>
      </x:c>
      <x:c r="L5949" s="1" t="n">
        <x:v>96.8</x:v>
      </x:c>
      <x:c r="M5949" s="1" t="n">
        <x:v>4.4</x:v>
      </x:c>
      <x:c r="N5949" s="1" t="n">
        <x:v>11</x:v>
      </x:c>
      <x:c r="O5949" s="1" t="n">
        <x:f aca="0">24*MAX(0,EOMONTH(B5949,0)-MAX(B5949,INDEX(Device_Inventory!$K$2:$K$1201,MATCH(A5949,Device_Inventory!$A$2:$A$1201,0)))+1)</x:f>
        <x:v>744</x:v>
      </x:c>
      <x:c r="P5949" s="11" t="b">
        <x:f aca="0">INDEX(Device_Inventory!$K$2:$K$1201,MATCH(A5949,Device_Inventory!$A$2:$A$1201,0))&gt;B5949</x:f>
        <x:v>0</x:v>
      </x:c>
      <x:c r="Q5949" s="1" t="str">
        <x:f aca="0">IF(D5949&gt;O5949,"Fail: operating hours exceed in-service hours",IF(D5949+M5949&gt;O5949,"Fail: operating + unavailable hours exceed in-service hours",IF(P5949,"Partial month: within in-service hours","OK")))</x:f>
        <x:v>OK</x:v>
      </x:c>
    </x:row>
    <x:row r="5950" ht="15" hidden="0" customHeight="1">
      <x:c r="A5950" s="1" t="s">
        <x:v>1616</x:v>
      </x:c>
      <x:c r="B5950" s="14" t="n">
        <x:v>46054</x:v>
      </x:c>
      <x:c r="C5950" s="1" t="n">
        <x:v>74.2</x:v>
      </x:c>
      <x:c r="D5950" s="1" t="n">
        <x:v>500.5</x:v>
      </x:c>
      <x:c r="E5950" s="1" t="n">
        <x:v>34</x:v>
      </x:c>
      <x:c r="F5950" s="1" t="n">
        <x:v>8</x:v>
      </x:c>
      <x:c r="G5950" s="1" t="n">
        <x:v>46</x:v>
      </x:c>
      <x:c r="H5950" s="1" t="n">
        <x:v>1</x:v>
      </x:c>
      <x:c r="I5950" s="1" t="n">
        <x:v>0</x:v>
      </x:c>
      <x:c r="J5950" s="1" t="n">
        <x:v>2.8</x:v>
      </x:c>
      <x:c r="K5950" s="1" t="n">
        <x:v>3</x:v>
      </x:c>
      <x:c r="L5950" s="1" t="n">
        <x:v>91.4</x:v>
      </x:c>
      <x:c r="M5950" s="1" t="n">
        <x:v>17.4</x:v>
      </x:c>
      <x:c r="N5950" s="1" t="n">
        <x:v>6.6</x:v>
      </x:c>
      <x:c r="O5950" s="1" t="n">
        <x:f aca="0">24*MAX(0,EOMONTH(B5950,0)-MAX(B5950,INDEX(Device_Inventory!$K$2:$K$1201,MATCH(A5950,Device_Inventory!$A$2:$A$1201,0)))+1)</x:f>
        <x:v>672</x:v>
      </x:c>
      <x:c r="P5950" s="11" t="b">
        <x:f aca="0">INDEX(Device_Inventory!$K$2:$K$1201,MATCH(A5950,Device_Inventory!$A$2:$A$1201,0))&gt;B5950</x:f>
        <x:v>0</x:v>
      </x:c>
      <x:c r="Q5950" s="1" t="str">
        <x:f aca="0">IF(D5950&gt;O5950,"Fail: operating hours exceed in-service hours",IF(D5950+M5950&gt;O5950,"Fail: operating + unavailable hours exceed in-service hours",IF(P5950,"Partial month: within in-service hours","OK")))</x:f>
        <x:v>OK</x:v>
      </x:c>
    </x:row>
    <x:row r="5951" ht="15" hidden="0" customHeight="1">
      <x:c r="A5951" s="1" t="s">
        <x:v>1616</x:v>
      </x:c>
      <x:c r="B5951" s="14" t="n">
        <x:v>46082</x:v>
      </x:c>
      <x:c r="C5951" s="1" t="n">
        <x:v>63.7</x:v>
      </x:c>
      <x:c r="D5951" s="1" t="n">
        <x:v>452.3</x:v>
      </x:c>
      <x:c r="E5951" s="1" t="n">
        <x:v>39</x:v>
      </x:c>
      <x:c r="F5951" s="1" t="n">
        <x:v>3</x:v>
      </x:c>
      <x:c r="G5951" s="1" t="n">
        <x:v>30</x:v>
      </x:c>
      <x:c r="H5951" s="1" t="n">
        <x:v>2</x:v>
      </x:c>
      <x:c r="I5951" s="1" t="n">
        <x:v>2</x:v>
      </x:c>
      <x:c r="J5951" s="1" t="n">
        <x:v>2.97</x:v>
      </x:c>
      <x:c r="K5951" s="1" t="n">
        <x:v>0</x:v>
      </x:c>
      <x:c r="L5951" s="1" t="n">
        <x:v>96.8</x:v>
      </x:c>
      <x:c r="M5951" s="1" t="n">
        <x:v>13.8</x:v>
      </x:c>
      <x:c r="N5951" s="1" t="n">
        <x:v>7.5</x:v>
      </x:c>
      <x:c r="O5951" s="1" t="n">
        <x:f aca="0">24*MAX(0,EOMONTH(B5951,0)-MAX(B5951,INDEX(Device_Inventory!$K$2:$K$1201,MATCH(A5951,Device_Inventory!$A$2:$A$1201,0)))+1)</x:f>
        <x:v>744</x:v>
      </x:c>
      <x:c r="P5951" s="11" t="b">
        <x:f aca="0">INDEX(Device_Inventory!$K$2:$K$1201,MATCH(A5951,Device_Inventory!$A$2:$A$1201,0))&gt;B5951</x:f>
        <x:v>0</x:v>
      </x:c>
      <x:c r="Q5951" s="1" t="str">
        <x:f aca="0">IF(D5951&gt;O5951,"Fail: operating hours exceed in-service hours",IF(D5951+M5951&gt;O5951,"Fail: operating + unavailable hours exceed in-service hours",IF(P5951,"Partial month: within in-service hours","OK")))</x:f>
        <x:v>OK</x:v>
      </x:c>
    </x:row>
    <x:row r="5952" ht="15" hidden="0" customHeight="1">
      <x:c r="A5952" s="1" t="s">
        <x:v>1616</x:v>
      </x:c>
      <x:c r="B5952" s="14" t="n">
        <x:v>46113</x:v>
      </x:c>
      <x:c r="C5952" s="1" t="n">
        <x:v>49.8</x:v>
      </x:c>
      <x:c r="D5952" s="1" t="n">
        <x:v>319.5</x:v>
      </x:c>
      <x:c r="E5952" s="1" t="n">
        <x:v>28</x:v>
      </x:c>
      <x:c r="F5952" s="1" t="n">
        <x:v>6</x:v>
      </x:c>
      <x:c r="G5952" s="1" t="n">
        <x:v>27</x:v>
      </x:c>
      <x:c r="H5952" s="1" t="n">
        <x:v>2</x:v>
      </x:c>
      <x:c r="I5952" s="1" t="n">
        <x:v>0</x:v>
      </x:c>
      <x:c r="J5952" s="1" t="n">
        <x:v>2.03</x:v>
      </x:c>
      <x:c r="K5952" s="1" t="n">
        <x:v>2</x:v>
      </x:c>
      <x:c r="L5952" s="1" t="n">
        <x:v>92.4</x:v>
      </x:c>
      <x:c r="M5952" s="1" t="n">
        <x:v>10.8</x:v>
      </x:c>
      <x:c r="N5952" s="1" t="n">
        <x:v>9.1</x:v>
      </x:c>
      <x:c r="O5952" s="1" t="n">
        <x:f aca="0">24*MAX(0,EOMONTH(B5952,0)-MAX(B5952,INDEX(Device_Inventory!$K$2:$K$1201,MATCH(A5952,Device_Inventory!$A$2:$A$1201,0)))+1)</x:f>
        <x:v>720</x:v>
      </x:c>
      <x:c r="P5952" s="11" t="b">
        <x:f aca="0">INDEX(Device_Inventory!$K$2:$K$1201,MATCH(A5952,Device_Inventory!$A$2:$A$1201,0))&gt;B5952</x:f>
        <x:v>0</x:v>
      </x:c>
      <x:c r="Q5952" s="1" t="str">
        <x:f aca="0">IF(D5952&gt;O5952,"Fail: operating hours exceed in-service hours",IF(D5952+M5952&gt;O5952,"Fail: operating + unavailable hours exceed in-service hours",IF(P5952,"Partial month: within in-service hours","OK")))</x:f>
        <x:v>OK</x:v>
      </x:c>
    </x:row>
    <x:row r="5953" ht="15" hidden="0" customHeight="1">
      <x:c r="A5953" s="1" t="s">
        <x:v>1616</x:v>
      </x:c>
      <x:c r="B5953" s="14" t="n">
        <x:v>46143</x:v>
      </x:c>
      <x:c r="C5953" s="1" t="n">
        <x:v>55.2</x:v>
      </x:c>
      <x:c r="D5953" s="1" t="n">
        <x:v>309.6</x:v>
      </x:c>
      <x:c r="E5953" s="1" t="n">
        <x:v>30</x:v>
      </x:c>
      <x:c r="F5953" s="1" t="n">
        <x:v>6</x:v>
      </x:c>
      <x:c r="G5953" s="1" t="n">
        <x:v>21</x:v>
      </x:c>
      <x:c r="H5953" s="1" t="n">
        <x:v>4</x:v>
      </x:c>
      <x:c r="I5953" s="1" t="n">
        <x:v>1</x:v>
      </x:c>
      <x:c r="J5953" s="1" t="n">
        <x:v>2.2</x:v>
      </x:c>
      <x:c r="K5953" s="1" t="n">
        <x:v>2</x:v>
      </x:c>
      <x:c r="L5953" s="1" t="n">
        <x:v>93.2</x:v>
      </x:c>
      <x:c r="M5953" s="1" t="n">
        <x:v>15.7</x:v>
      </x:c>
      <x:c r="N5953" s="1" t="n">
        <x:v>11.6</x:v>
      </x:c>
      <x:c r="O5953" s="1" t="n">
        <x:f aca="0">24*MAX(0,EOMONTH(B5953,0)-MAX(B5953,INDEX(Device_Inventory!$K$2:$K$1201,MATCH(A5953,Device_Inventory!$A$2:$A$1201,0)))+1)</x:f>
        <x:v>744</x:v>
      </x:c>
      <x:c r="P5953" s="11" t="b">
        <x:f aca="0">INDEX(Device_Inventory!$K$2:$K$1201,MATCH(A5953,Device_Inventory!$A$2:$A$1201,0))&gt;B5953</x:f>
        <x:v>0</x:v>
      </x:c>
      <x:c r="Q5953" s="1" t="str">
        <x:f aca="0">IF(D5953&gt;O5953,"Fail: operating hours exceed in-service hours",IF(D5953+M5953&gt;O5953,"Fail: operating + unavailable hours exceed in-service hours",IF(P5953,"Partial month: within in-service hours","OK")))</x:f>
        <x:v>OK</x:v>
      </x:c>
    </x:row>
    <x:row r="5954" ht="15" hidden="0" customHeight="1">
      <x:c r="A5954" s="1" t="s">
        <x:v>1616</x:v>
      </x:c>
      <x:c r="B5954" s="14" t="n">
        <x:v>46174</x:v>
      </x:c>
      <x:c r="C5954" s="1" t="n">
        <x:v>61.1</x:v>
      </x:c>
      <x:c r="D5954" s="1" t="n">
        <x:v>393</x:v>
      </x:c>
      <x:c r="E5954" s="1" t="n">
        <x:v>32</x:v>
      </x:c>
      <x:c r="F5954" s="1" t="n">
        <x:v>3</x:v>
      </x:c>
      <x:c r="G5954" s="1" t="n">
        <x:v>46</x:v>
      </x:c>
      <x:c r="H5954" s="1" t="n">
        <x:v>3</x:v>
      </x:c>
      <x:c r="I5954" s="1" t="n">
        <x:v>0</x:v>
      </x:c>
      <x:c r="J5954" s="1" t="n">
        <x:v>2.75</x:v>
      </x:c>
      <x:c r="K5954" s="1" t="n">
        <x:v>4</x:v>
      </x:c>
      <x:c r="L5954" s="1" t="n">
        <x:v>96.6</x:v>
      </x:c>
      <x:c r="M5954" s="1" t="n">
        <x:v>12.1</x:v>
      </x:c>
      <x:c r="N5954" s="1" t="n">
        <x:v>15.4</x:v>
      </x:c>
      <x:c r="O5954" s="1" t="n">
        <x:f aca="0">24*MAX(0,EOMONTH(B5954,0)-MAX(B5954,INDEX(Device_Inventory!$K$2:$K$1201,MATCH(A5954,Device_Inventory!$A$2:$A$1201,0)))+1)</x:f>
        <x:v>720</x:v>
      </x:c>
      <x:c r="P5954" s="11" t="b">
        <x:f aca="0">INDEX(Device_Inventory!$K$2:$K$1201,MATCH(A5954,Device_Inventory!$A$2:$A$1201,0))&gt;B5954</x:f>
        <x:v>0</x:v>
      </x:c>
      <x:c r="Q5954" s="1" t="str">
        <x:f aca="0">IF(D5954&gt;O5954,"Fail: operating hours exceed in-service hours",IF(D5954+M5954&gt;O5954,"Fail: operating + unavailable hours exceed in-service hours",IF(P5954,"Partial month: within in-service hours","OK")))</x:f>
        <x:v>OK</x:v>
      </x:c>
    </x:row>
    <x:row r="5955" ht="15" hidden="0" customHeight="1">
      <x:c r="A5955" s="1" t="s">
        <x:v>1616</x:v>
      </x:c>
      <x:c r="B5955" s="14" t="n">
        <x:v>46204</x:v>
      </x:c>
      <x:c r="C5955" s="1" t="n">
        <x:v>22.9</x:v>
      </x:c>
      <x:c r="D5955" s="1" t="n">
        <x:v>136.3</x:v>
      </x:c>
      <x:c r="E5955" s="1" t="n">
        <x:v>28</x:v>
      </x:c>
      <x:c r="F5955" s="1" t="n">
        <x:v>6</x:v>
      </x:c>
      <x:c r="G5955" s="1" t="n">
        <x:v>20</x:v>
      </x:c>
      <x:c r="H5955" s="1" t="n">
        <x:v>2</x:v>
      </x:c>
      <x:c r="I5955" s="1" t="n">
        <x:v>0</x:v>
      </x:c>
      <x:c r="J5955" s="1" t="n">
        <x:v>2.14</x:v>
      </x:c>
      <x:c r="K5955" s="1" t="n">
        <x:v>2</x:v>
      </x:c>
      <x:c r="L5955" s="1" t="n">
        <x:v>91.5</x:v>
      </x:c>
      <x:c r="M5955" s="1" t="n">
        <x:v>10.5</x:v>
      </x:c>
      <x:c r="N5955" s="1" t="n">
        <x:v>2</x:v>
      </x:c>
      <x:c r="O5955" s="1" t="n">
        <x:f aca="0">24*MAX(0,EOMONTH(B5955,0)-MAX(B5955,INDEX(Device_Inventory!$K$2:$K$1201,MATCH(A5955,Device_Inventory!$A$2:$A$1201,0)))+1)</x:f>
        <x:v>744</x:v>
      </x:c>
      <x:c r="P5955" s="11" t="b">
        <x:f aca="0">INDEX(Device_Inventory!$K$2:$K$1201,MATCH(A5955,Device_Inventory!$A$2:$A$1201,0))&gt;B5955</x:f>
        <x:v>0</x:v>
      </x:c>
      <x:c r="Q5955" s="1" t="str">
        <x:f aca="0">IF(D5955&gt;O5955,"Fail: operating hours exceed in-service hours",IF(D5955+M5955&gt;O5955,"Fail: operating + unavailable hours exceed in-service hours",IF(P5955,"Partial month: within in-service hours","OK")))</x:f>
        <x:v>OK</x:v>
      </x:c>
    </x:row>
    <x:row r="5956" ht="15" hidden="0" customHeight="1">
      <x:c r="A5956" s="1" t="s">
        <x:v>1617</x:v>
      </x:c>
      <x:c r="B5956" s="14" t="n">
        <x:v>46054</x:v>
      </x:c>
      <x:c r="C5956" s="1" t="n">
        <x:v>50.6</x:v>
      </x:c>
      <x:c r="D5956" s="1" t="n">
        <x:v>338.5</x:v>
      </x:c>
      <x:c r="E5956" s="1" t="n">
        <x:v>14</x:v>
      </x:c>
      <x:c r="F5956" s="1" t="n">
        <x:v>1</x:v>
      </x:c>
      <x:c r="G5956" s="1" t="n">
        <x:v>24</x:v>
      </x:c>
      <x:c r="H5956" s="1" t="n">
        <x:v>0</x:v>
      </x:c>
      <x:c r="I5956" s="1" t="n">
        <x:v>2</x:v>
      </x:c>
      <x:c r="J5956" s="1" t="n">
        <x:v>0.46</x:v>
      </x:c>
      <x:c r="K5956" s="1" t="n">
        <x:v>0</x:v>
      </x:c>
      <x:c r="L5956" s="1" t="n">
        <x:v>97.1</x:v>
      </x:c>
      <x:c r="M5956" s="1" t="n">
        <x:v>3</x:v>
      </x:c>
      <x:c r="N5956" s="1" t="n">
        <x:v>7.7</x:v>
      </x:c>
      <x:c r="O5956" s="1" t="n">
        <x:f aca="0">24*MAX(0,EOMONTH(B5956,0)-MAX(B5956,INDEX(Device_Inventory!$K$2:$K$1201,MATCH(A5956,Device_Inventory!$A$2:$A$1201,0)))+1)</x:f>
        <x:v>672</x:v>
      </x:c>
      <x:c r="P5956" s="11" t="b">
        <x:f aca="0">INDEX(Device_Inventory!$K$2:$K$1201,MATCH(A5956,Device_Inventory!$A$2:$A$1201,0))&gt;B5956</x:f>
        <x:v>0</x:v>
      </x:c>
      <x:c r="Q5956" s="1" t="str">
        <x:f aca="0">IF(D5956&gt;O5956,"Fail: operating hours exceed in-service hours",IF(D5956+M5956&gt;O5956,"Fail: operating + unavailable hours exceed in-service hours",IF(P5956,"Partial month: within in-service hours","OK")))</x:f>
        <x:v>OK</x:v>
      </x:c>
    </x:row>
    <x:row r="5957" ht="15" hidden="0" customHeight="1">
      <x:c r="A5957" s="1" t="s">
        <x:v>1617</x:v>
      </x:c>
      <x:c r="B5957" s="14" t="n">
        <x:v>46082</x:v>
      </x:c>
      <x:c r="C5957" s="1" t="n">
        <x:v>30.3</x:v>
      </x:c>
      <x:c r="D5957" s="1" t="n">
        <x:v>213.5</x:v>
      </x:c>
      <x:c r="E5957" s="1" t="n">
        <x:v>14</x:v>
      </x:c>
      <x:c r="F5957" s="1" t="n">
        <x:v>1</x:v>
      </x:c>
      <x:c r="G5957" s="1" t="n">
        <x:v>25</x:v>
      </x:c>
      <x:c r="H5957" s="1" t="n">
        <x:v>0</x:v>
      </x:c>
      <x:c r="I5957" s="1" t="n">
        <x:v>3</x:v>
      </x:c>
      <x:c r="J5957" s="1" t="n">
        <x:v>0</x:v>
      </x:c>
      <x:c r="K5957" s="1" t="n">
        <x:v>0</x:v>
      </x:c>
      <x:c r="L5957" s="1" t="n">
        <x:v>94.1</x:v>
      </x:c>
      <x:c r="M5957" s="1" t="n">
        <x:v>9.3</x:v>
      </x:c>
      <x:c r="N5957" s="1" t="n">
        <x:v>5.8</x:v>
      </x:c>
      <x:c r="O5957" s="1" t="n">
        <x:f aca="0">24*MAX(0,EOMONTH(B5957,0)-MAX(B5957,INDEX(Device_Inventory!$K$2:$K$1201,MATCH(A5957,Device_Inventory!$A$2:$A$1201,0)))+1)</x:f>
        <x:v>744</x:v>
      </x:c>
      <x:c r="P5957" s="11" t="b">
        <x:f aca="0">INDEX(Device_Inventory!$K$2:$K$1201,MATCH(A5957,Device_Inventory!$A$2:$A$1201,0))&gt;B5957</x:f>
        <x:v>0</x:v>
      </x:c>
      <x:c r="Q5957" s="1" t="str">
        <x:f aca="0">IF(D5957&gt;O5957,"Fail: operating hours exceed in-service hours",IF(D5957+M5957&gt;O5957,"Fail: operating + unavailable hours exceed in-service hours",IF(P5957,"Partial month: within in-service hours","OK")))</x:f>
        <x:v>OK</x:v>
      </x:c>
    </x:row>
    <x:row r="5958" ht="15" hidden="0" customHeight="1">
      <x:c r="A5958" s="1" t="s">
        <x:v>1617</x:v>
      </x:c>
      <x:c r="B5958" s="14" t="n">
        <x:v>46113</x:v>
      </x:c>
      <x:c r="C5958" s="1" t="n">
        <x:v>62.9</x:v>
      </x:c>
      <x:c r="D5958" s="1" t="n">
        <x:v>369.4</x:v>
      </x:c>
      <x:c r="E5958" s="1" t="n">
        <x:v>34</x:v>
      </x:c>
      <x:c r="F5958" s="1" t="n">
        <x:v>0</x:v>
      </x:c>
      <x:c r="G5958" s="1" t="n">
        <x:v>39</x:v>
      </x:c>
      <x:c r="H5958" s="1" t="n">
        <x:v>0</x:v>
      </x:c>
      <x:c r="I5958" s="1" t="n">
        <x:v>4</x:v>
      </x:c>
      <x:c r="J5958" s="1" t="n">
        <x:v>0.72</x:v>
      </x:c>
      <x:c r="K5958" s="1" t="n">
        <x:v>1</x:v>
      </x:c>
      <x:c r="L5958" s="1" t="n">
        <x:v>97</x:v>
      </x:c>
      <x:c r="M5958" s="1" t="n">
        <x:v>0</x:v>
      </x:c>
      <x:c r="N5958" s="1" t="n">
        <x:v>5.7</x:v>
      </x:c>
      <x:c r="O5958" s="1" t="n">
        <x:f aca="0">24*MAX(0,EOMONTH(B5958,0)-MAX(B5958,INDEX(Device_Inventory!$K$2:$K$1201,MATCH(A5958,Device_Inventory!$A$2:$A$1201,0)))+1)</x:f>
        <x:v>720</x:v>
      </x:c>
      <x:c r="P5958" s="11" t="b">
        <x:f aca="0">INDEX(Device_Inventory!$K$2:$K$1201,MATCH(A5958,Device_Inventory!$A$2:$A$1201,0))&gt;B5958</x:f>
        <x:v>0</x:v>
      </x:c>
      <x:c r="Q5958" s="1" t="str">
        <x:f aca="0">IF(D5958&gt;O5958,"Fail: operating hours exceed in-service hours",IF(D5958+M5958&gt;O5958,"Fail: operating + unavailable hours exceed in-service hours",IF(P5958,"Partial month: within in-service hours","OK")))</x:f>
        <x:v>OK</x:v>
      </x:c>
    </x:row>
    <x:row r="5959" ht="15" hidden="0" customHeight="1">
      <x:c r="A5959" s="1" t="s">
        <x:v>1617</x:v>
      </x:c>
      <x:c r="B5959" s="14" t="n">
        <x:v>46143</x:v>
      </x:c>
      <x:c r="C5959" s="1" t="n">
        <x:v>62.9</x:v>
      </x:c>
      <x:c r="D5959" s="1" t="n">
        <x:v>421.8</x:v>
      </x:c>
      <x:c r="E5959" s="1" t="n">
        <x:v>16</x:v>
      </x:c>
      <x:c r="F5959" s="1" t="n">
        <x:v>1</x:v>
      </x:c>
      <x:c r="G5959" s="1" t="n">
        <x:v>48</x:v>
      </x:c>
      <x:c r="H5959" s="1" t="n">
        <x:v>0</x:v>
      </x:c>
      <x:c r="I5959" s="1" t="n">
        <x:v>3</x:v>
      </x:c>
      <x:c r="J5959" s="1" t="n">
        <x:v>0.44</x:v>
      </x:c>
      <x:c r="K5959" s="1" t="n">
        <x:v>0</x:v>
      </x:c>
      <x:c r="L5959" s="1" t="n">
        <x:v>95</x:v>
      </x:c>
      <x:c r="M5959" s="1" t="n">
        <x:v>4.7</x:v>
      </x:c>
      <x:c r="N5959" s="1" t="n">
        <x:v>17.6</x:v>
      </x:c>
      <x:c r="O5959" s="1" t="n">
        <x:f aca="0">24*MAX(0,EOMONTH(B5959,0)-MAX(B5959,INDEX(Device_Inventory!$K$2:$K$1201,MATCH(A5959,Device_Inventory!$A$2:$A$1201,0)))+1)</x:f>
        <x:v>744</x:v>
      </x:c>
      <x:c r="P5959" s="11" t="b">
        <x:f aca="0">INDEX(Device_Inventory!$K$2:$K$1201,MATCH(A5959,Device_Inventory!$A$2:$A$1201,0))&gt;B5959</x:f>
        <x:v>0</x:v>
      </x:c>
      <x:c r="Q5959" s="1" t="str">
        <x:f aca="0">IF(D5959&gt;O5959,"Fail: operating hours exceed in-service hours",IF(D5959+M5959&gt;O5959,"Fail: operating + unavailable hours exceed in-service hours",IF(P5959,"Partial month: within in-service hours","OK")))</x:f>
        <x:v>OK</x:v>
      </x:c>
    </x:row>
    <x:row r="5960" ht="15" hidden="0" customHeight="1">
      <x:c r="A5960" s="1" t="s">
        <x:v>1617</x:v>
      </x:c>
      <x:c r="B5960" s="14" t="n">
        <x:v>46174</x:v>
      </x:c>
      <x:c r="C5960" s="1" t="n">
        <x:v>24.8</x:v>
      </x:c>
      <x:c r="D5960" s="1" t="n">
        <x:v>149.8</x:v>
      </x:c>
      <x:c r="E5960" s="1" t="n">
        <x:v>13</x:v>
      </x:c>
      <x:c r="F5960" s="1" t="n">
        <x:v>0</x:v>
      </x:c>
      <x:c r="G5960" s="1" t="n">
        <x:v>32</x:v>
      </x:c>
      <x:c r="H5960" s="1" t="n">
        <x:v>0</x:v>
      </x:c>
      <x:c r="I5960" s="1" t="n">
        <x:v>0</x:v>
      </x:c>
      <x:c r="J5960" s="1" t="n">
        <x:v>0</x:v>
      </x:c>
      <x:c r="K5960" s="1" t="n">
        <x:v>0</x:v>
      </x:c>
      <x:c r="L5960" s="1" t="n">
        <x:v>94.4</x:v>
      </x:c>
      <x:c r="M5960" s="1" t="n">
        <x:v>3</x:v>
      </x:c>
      <x:c r="N5960" s="1" t="n">
        <x:v>3.5</x:v>
      </x:c>
      <x:c r="O5960" s="1" t="n">
        <x:f aca="0">24*MAX(0,EOMONTH(B5960,0)-MAX(B5960,INDEX(Device_Inventory!$K$2:$K$1201,MATCH(A5960,Device_Inventory!$A$2:$A$1201,0)))+1)</x:f>
        <x:v>720</x:v>
      </x:c>
      <x:c r="P5960" s="11" t="b">
        <x:f aca="0">INDEX(Device_Inventory!$K$2:$K$1201,MATCH(A5960,Device_Inventory!$A$2:$A$1201,0))&gt;B5960</x:f>
        <x:v>0</x:v>
      </x:c>
      <x:c r="Q5960" s="1" t="str">
        <x:f aca="0">IF(D5960&gt;O5960,"Fail: operating hours exceed in-service hours",IF(D5960+M5960&gt;O5960,"Fail: operating + unavailable hours exceed in-service hours",IF(P5960,"Partial month: within in-service hours","OK")))</x:f>
        <x:v>OK</x:v>
      </x:c>
    </x:row>
    <x:row r="5961" ht="15" hidden="0" customHeight="1">
      <x:c r="A5961" s="1" t="s">
        <x:v>1617</x:v>
      </x:c>
      <x:c r="B5961" s="14" t="n">
        <x:v>46204</x:v>
      </x:c>
      <x:c r="C5961" s="1" t="n">
        <x:v>89.7</x:v>
      </x:c>
      <x:c r="D5961" s="1" t="n">
        <x:v>519.3</x:v>
      </x:c>
      <x:c r="E5961" s="1" t="n">
        <x:v>22</x:v>
      </x:c>
      <x:c r="F5961" s="1" t="n">
        <x:v>1</x:v>
      </x:c>
      <x:c r="G5961" s="1" t="n">
        <x:v>44</x:v>
      </x:c>
      <x:c r="H5961" s="1" t="n">
        <x:v>0</x:v>
      </x:c>
      <x:c r="I5961" s="1" t="n">
        <x:v>4</x:v>
      </x:c>
      <x:c r="J5961" s="1" t="n">
        <x:v>0.15</x:v>
      </x:c>
      <x:c r="K5961" s="1" t="n">
        <x:v>1</x:v>
      </x:c>
      <x:c r="L5961" s="1" t="n">
        <x:v>92</x:v>
      </x:c>
      <x:c r="M5961" s="1" t="n">
        <x:v>0</x:v>
      </x:c>
      <x:c r="N5961" s="1" t="n">
        <x:v>22.6</x:v>
      </x:c>
      <x:c r="O5961" s="1" t="n">
        <x:f aca="0">24*MAX(0,EOMONTH(B5961,0)-MAX(B5961,INDEX(Device_Inventory!$K$2:$K$1201,MATCH(A5961,Device_Inventory!$A$2:$A$1201,0)))+1)</x:f>
        <x:v>744</x:v>
      </x:c>
      <x:c r="P5961" s="11" t="b">
        <x:f aca="0">INDEX(Device_Inventory!$K$2:$K$1201,MATCH(A5961,Device_Inventory!$A$2:$A$1201,0))&gt;B5961</x:f>
        <x:v>0</x:v>
      </x:c>
      <x:c r="Q5961" s="1" t="str">
        <x:f aca="0">IF(D5961&gt;O5961,"Fail: operating hours exceed in-service hours",IF(D5961+M5961&gt;O5961,"Fail: operating + unavailable hours exceed in-service hours",IF(P5961,"Partial month: within in-service hours","OK")))</x:f>
        <x:v>OK</x:v>
      </x:c>
    </x:row>
    <x:row r="5962" ht="15" hidden="0" customHeight="1">
      <x:c r="A5962" s="1" t="s">
        <x:v>4487</x:v>
      </x:c>
      <x:c r="B5962" s="14" t="n">
        <x:v>46054</x:v>
      </x:c>
      <x:c r="C5962" s="1" t="n">
        <x:v>50.6</x:v>
      </x:c>
      <x:c r="D5962" s="1" t="n">
        <x:v>353.6</x:v>
      </x:c>
      <x:c r="E5962" s="1" t="n">
        <x:v>25</x:v>
      </x:c>
      <x:c r="F5962" s="1" t="n">
        <x:v>3</x:v>
      </x:c>
      <x:c r="G5962" s="1" t="n">
        <x:v>43</x:v>
      </x:c>
      <x:c r="H5962" s="1" t="n">
        <x:v>0</x:v>
      </x:c>
      <x:c r="I5962" s="1" t="n">
        <x:v>0</x:v>
      </x:c>
      <x:c r="J5962" s="1" t="n">
        <x:v>1.04</x:v>
      </x:c>
      <x:c r="K5962" s="1" t="n">
        <x:v>0</x:v>
      </x:c>
      <x:c r="L5962" s="1" t="n">
        <x:v>94.9</x:v>
      </x:c>
      <x:c r="M5962" s="1" t="n">
        <x:v>6.2</x:v>
      </x:c>
      <x:c r="N5962" s="1" t="n">
        <x:v>5.3</x:v>
      </x:c>
      <x:c r="O5962" s="1" t="n">
        <x:f aca="0">24*MAX(0,EOMONTH(B5962,0)-MAX(B5962,INDEX(Device_Inventory!$K$2:$K$1201,MATCH(A5962,Device_Inventory!$A$2:$A$1201,0)))+1)</x:f>
        <x:v>672</x:v>
      </x:c>
      <x:c r="P5962" s="11" t="b">
        <x:f aca="0">INDEX(Device_Inventory!$K$2:$K$1201,MATCH(A5962,Device_Inventory!$A$2:$A$1201,0))&gt;B5962</x:f>
        <x:v>0</x:v>
      </x:c>
      <x:c r="Q5962" s="1" t="str">
        <x:f aca="0">IF(D5962&gt;O5962,"Fail: operating hours exceed in-service hours",IF(D5962+M5962&gt;O5962,"Fail: operating + unavailable hours exceed in-service hours",IF(P5962,"Partial month: within in-service hours","OK")))</x:f>
        <x:v>OK</x:v>
      </x:c>
    </x:row>
    <x:row r="5963" ht="15" hidden="0" customHeight="1">
      <x:c r="A5963" s="1" t="s">
        <x:v>4487</x:v>
      </x:c>
      <x:c r="B5963" s="14" t="n">
        <x:v>46082</x:v>
      </x:c>
      <x:c r="C5963" s="1" t="n">
        <x:v>46.9</x:v>
      </x:c>
      <x:c r="D5963" s="1" t="n">
        <x:v>314.7</x:v>
      </x:c>
      <x:c r="E5963" s="1" t="n">
        <x:v>13</x:v>
      </x:c>
      <x:c r="F5963" s="1" t="n">
        <x:v>1</x:v>
      </x:c>
      <x:c r="G5963" s="1" t="n">
        <x:v>51</x:v>
      </x:c>
      <x:c r="H5963" s="1" t="n">
        <x:v>0</x:v>
      </x:c>
      <x:c r="I5963" s="1" t="n">
        <x:v>1</x:v>
      </x:c>
      <x:c r="J5963" s="1" t="n">
        <x:v>0.18</x:v>
      </x:c>
      <x:c r="K5963" s="1" t="n">
        <x:v>1</x:v>
      </x:c>
      <x:c r="L5963" s="1" t="n">
        <x:v>93.7</x:v>
      </x:c>
      <x:c r="M5963" s="1" t="n">
        <x:v>10.1</x:v>
      </x:c>
      <x:c r="N5963" s="1" t="n">
        <x:v>3.8</x:v>
      </x:c>
      <x:c r="O5963" s="1" t="n">
        <x:f aca="0">24*MAX(0,EOMONTH(B5963,0)-MAX(B5963,INDEX(Device_Inventory!$K$2:$K$1201,MATCH(A5963,Device_Inventory!$A$2:$A$1201,0)))+1)</x:f>
        <x:v>744</x:v>
      </x:c>
      <x:c r="P5963" s="11" t="b">
        <x:f aca="0">INDEX(Device_Inventory!$K$2:$K$1201,MATCH(A5963,Device_Inventory!$A$2:$A$1201,0))&gt;B5963</x:f>
        <x:v>0</x:v>
      </x:c>
      <x:c r="Q5963" s="1" t="str">
        <x:f aca="0">IF(D5963&gt;O5963,"Fail: operating hours exceed in-service hours",IF(D5963+M5963&gt;O5963,"Fail: operating + unavailable hours exceed in-service hours",IF(P5963,"Partial month: within in-service hours","OK")))</x:f>
        <x:v>OK</x:v>
      </x:c>
    </x:row>
    <x:row r="5964" ht="15" hidden="0" customHeight="1">
      <x:c r="A5964" s="1" t="s">
        <x:v>4487</x:v>
      </x:c>
      <x:c r="B5964" s="14" t="n">
        <x:v>46113</x:v>
      </x:c>
      <x:c r="C5964" s="1" t="n">
        <x:v>47.6</x:v>
      </x:c>
      <x:c r="D5964" s="1" t="n">
        <x:v>298.4</x:v>
      </x:c>
      <x:c r="E5964" s="1" t="n">
        <x:v>8</x:v>
      </x:c>
      <x:c r="F5964" s="1" t="n">
        <x:v>0</x:v>
      </x:c>
      <x:c r="G5964" s="1" t="n">
        <x:v>37</x:v>
      </x:c>
      <x:c r="H5964" s="1" t="n">
        <x:v>0</x:v>
      </x:c>
      <x:c r="I5964" s="1" t="n">
        <x:v>0</x:v>
      </x:c>
      <x:c r="J5964" s="1" t="n">
        <x:v>0.26</x:v>
      </x:c>
      <x:c r="K5964" s="1" t="n">
        <x:v>0</x:v>
      </x:c>
      <x:c r="L5964" s="1" t="n">
        <x:v>97.2</x:v>
      </x:c>
      <x:c r="M5964" s="1" t="n">
        <x:v>4</x:v>
      </x:c>
      <x:c r="N5964" s="1" t="n">
        <x:v>13.8</x:v>
      </x:c>
      <x:c r="O5964" s="1" t="n">
        <x:f aca="0">24*MAX(0,EOMONTH(B5964,0)-MAX(B5964,INDEX(Device_Inventory!$K$2:$K$1201,MATCH(A5964,Device_Inventory!$A$2:$A$1201,0)))+1)</x:f>
        <x:v>720</x:v>
      </x:c>
      <x:c r="P5964" s="11" t="b">
        <x:f aca="0">INDEX(Device_Inventory!$K$2:$K$1201,MATCH(A5964,Device_Inventory!$A$2:$A$1201,0))&gt;B5964</x:f>
        <x:v>0</x:v>
      </x:c>
      <x:c r="Q5964" s="1" t="str">
        <x:f aca="0">IF(D5964&gt;O5964,"Fail: operating hours exceed in-service hours",IF(D5964+M5964&gt;O5964,"Fail: operating + unavailable hours exceed in-service hours",IF(P5964,"Partial month: within in-service hours","OK")))</x:f>
        <x:v>OK</x:v>
      </x:c>
    </x:row>
    <x:row r="5965" ht="15" hidden="0" customHeight="1">
      <x:c r="A5965" s="1" t="s">
        <x:v>4487</x:v>
      </x:c>
      <x:c r="B5965" s="14" t="n">
        <x:v>46143</x:v>
      </x:c>
      <x:c r="C5965" s="1" t="n">
        <x:v>59</x:v>
      </x:c>
      <x:c r="D5965" s="1" t="n">
        <x:v>395.8</x:v>
      </x:c>
      <x:c r="E5965" s="1" t="n">
        <x:v>28</x:v>
      </x:c>
      <x:c r="F5965" s="1" t="n">
        <x:v>2</x:v>
      </x:c>
      <x:c r="G5965" s="1" t="n">
        <x:v>15</x:v>
      </x:c>
      <x:c r="H5965" s="1" t="n">
        <x:v>0</x:v>
      </x:c>
      <x:c r="I5965" s="1" t="n">
        <x:v>2</x:v>
      </x:c>
      <x:c r="J5965" s="1" t="n">
        <x:v>0.6</x:v>
      </x:c>
      <x:c r="K5965" s="1" t="n">
        <x:v>1</x:v>
      </x:c>
      <x:c r="L5965" s="1" t="n">
        <x:v>95.6</x:v>
      </x:c>
      <x:c r="M5965" s="1" t="n">
        <x:v>2.3</x:v>
      </x:c>
      <x:c r="N5965" s="1" t="n">
        <x:v>14.4</x:v>
      </x:c>
      <x:c r="O5965" s="1" t="n">
        <x:f aca="0">24*MAX(0,EOMONTH(B5965,0)-MAX(B5965,INDEX(Device_Inventory!$K$2:$K$1201,MATCH(A5965,Device_Inventory!$A$2:$A$1201,0)))+1)</x:f>
        <x:v>744</x:v>
      </x:c>
      <x:c r="P5965" s="11" t="b">
        <x:f aca="0">INDEX(Device_Inventory!$K$2:$K$1201,MATCH(A5965,Device_Inventory!$A$2:$A$1201,0))&gt;B5965</x:f>
        <x:v>0</x:v>
      </x:c>
      <x:c r="Q5965" s="1" t="str">
        <x:f aca="0">IF(D5965&gt;O5965,"Fail: operating hours exceed in-service hours",IF(D5965+M5965&gt;O5965,"Fail: operating + unavailable hours exceed in-service hours",IF(P5965,"Partial month: within in-service hours","OK")))</x:f>
        <x:v>OK</x:v>
      </x:c>
    </x:row>
    <x:row r="5966" ht="15" hidden="0" customHeight="1">
      <x:c r="A5966" s="1" t="s">
        <x:v>4487</x:v>
      </x:c>
      <x:c r="B5966" s="14" t="n">
        <x:v>46174</x:v>
      </x:c>
      <x:c r="C5966" s="1" t="n">
        <x:v>32.6</x:v>
      </x:c>
      <x:c r="D5966" s="1" t="n">
        <x:v>201.7</x:v>
      </x:c>
      <x:c r="E5966" s="1" t="n">
        <x:v>8</x:v>
      </x:c>
      <x:c r="F5966" s="1" t="n">
        <x:v>1</x:v>
      </x:c>
      <x:c r="G5966" s="1" t="n">
        <x:v>29</x:v>
      </x:c>
      <x:c r="H5966" s="1" t="n">
        <x:v>0</x:v>
      </x:c>
      <x:c r="I5966" s="1" t="n">
        <x:v>1</x:v>
      </x:c>
      <x:c r="J5966" s="1" t="n">
        <x:v>1.17</x:v>
      </x:c>
      <x:c r="K5966" s="1" t="n">
        <x:v>1</x:v>
      </x:c>
      <x:c r="L5966" s="1" t="n">
        <x:v>96.1</x:v>
      </x:c>
      <x:c r="M5966" s="1" t="n">
        <x:v>6.7</x:v>
      </x:c>
      <x:c r="N5966" s="1" t="n">
        <x:v>5.3</x:v>
      </x:c>
      <x:c r="O5966" s="1" t="n">
        <x:f aca="0">24*MAX(0,EOMONTH(B5966,0)-MAX(B5966,INDEX(Device_Inventory!$K$2:$K$1201,MATCH(A5966,Device_Inventory!$A$2:$A$1201,0)))+1)</x:f>
        <x:v>720</x:v>
      </x:c>
      <x:c r="P5966" s="11" t="b">
        <x:f aca="0">INDEX(Device_Inventory!$K$2:$K$1201,MATCH(A5966,Device_Inventory!$A$2:$A$1201,0))&gt;B5966</x:f>
        <x:v>0</x:v>
      </x:c>
      <x:c r="Q5966" s="1" t="str">
        <x:f aca="0">IF(D5966&gt;O5966,"Fail: operating hours exceed in-service hours",IF(D5966+M5966&gt;O5966,"Fail: operating + unavailable hours exceed in-service hours",IF(P5966,"Partial month: within in-service hours","OK")))</x:f>
        <x:v>OK</x:v>
      </x:c>
    </x:row>
    <x:row r="5967" ht="15" hidden="0" customHeight="1">
      <x:c r="A5967" s="1" t="s">
        <x:v>4487</x:v>
      </x:c>
      <x:c r="B5967" s="14" t="n">
        <x:v>46204</x:v>
      </x:c>
      <x:c r="C5967" s="1" t="n">
        <x:v>48.3</x:v>
      </x:c>
      <x:c r="D5967" s="1" t="n">
        <x:v>313.3</x:v>
      </x:c>
      <x:c r="E5967" s="1" t="n">
        <x:v>10</x:v>
      </x:c>
      <x:c r="F5967" s="1" t="n">
        <x:v>1</x:v>
      </x:c>
      <x:c r="G5967" s="1" t="n">
        <x:v>27</x:v>
      </x:c>
      <x:c r="H5967" s="1" t="n">
        <x:v>1</x:v>
      </x:c>
      <x:c r="I5967" s="1" t="n">
        <x:v>0</x:v>
      </x:c>
      <x:c r="J5967" s="1" t="n">
        <x:v>0.85</x:v>
      </x:c>
      <x:c r="K5967" s="1" t="n">
        <x:v>1</x:v>
      </x:c>
      <x:c r="L5967" s="1" t="n">
        <x:v>95.2</x:v>
      </x:c>
      <x:c r="M5967" s="1" t="n">
        <x:v>10</x:v>
      </x:c>
      <x:c r="N5967" s="1" t="n">
        <x:v>13.4</x:v>
      </x:c>
      <x:c r="O5967" s="1" t="n">
        <x:f aca="0">24*MAX(0,EOMONTH(B5967,0)-MAX(B5967,INDEX(Device_Inventory!$K$2:$K$1201,MATCH(A5967,Device_Inventory!$A$2:$A$1201,0)))+1)</x:f>
        <x:v>744</x:v>
      </x:c>
      <x:c r="P5967" s="11" t="b">
        <x:f aca="0">INDEX(Device_Inventory!$K$2:$K$1201,MATCH(A5967,Device_Inventory!$A$2:$A$1201,0))&gt;B5967</x:f>
        <x:v>0</x:v>
      </x:c>
      <x:c r="Q5967" s="1" t="str">
        <x:f aca="0">IF(D5967&gt;O5967,"Fail: operating hours exceed in-service hours",IF(D5967+M5967&gt;O5967,"Fail: operating + unavailable hours exceed in-service hours",IF(P5967,"Partial month: within in-service hours","OK")))</x:f>
        <x:v>OK</x:v>
      </x:c>
    </x:row>
    <x:row r="5968" ht="15" hidden="0" customHeight="1">
      <x:c r="A5968" s="1" t="s">
        <x:v>1619</x:v>
      </x:c>
      <x:c r="B5968" s="14" t="n">
        <x:v>46054</x:v>
      </x:c>
      <x:c r="C5968" s="1" t="n">
        <x:v>60.6</x:v>
      </x:c>
      <x:c r="D5968" s="1" t="n">
        <x:v>332.7</x:v>
      </x:c>
      <x:c r="E5968" s="1" t="n">
        <x:v>34</x:v>
      </x:c>
      <x:c r="F5968" s="1" t="n">
        <x:v>5</x:v>
      </x:c>
      <x:c r="G5968" s="1" t="n">
        <x:v>40</x:v>
      </x:c>
      <x:c r="H5968" s="1" t="n">
        <x:v>2</x:v>
      </x:c>
      <x:c r="I5968" s="1" t="n">
        <x:v>2</x:v>
      </x:c>
      <x:c r="J5968" s="1" t="n">
        <x:v>2.22</x:v>
      </x:c>
      <x:c r="K5968" s="1" t="n">
        <x:v>2</x:v>
      </x:c>
      <x:c r="L5968" s="1" t="n">
        <x:v>97</x:v>
      </x:c>
      <x:c r="M5968" s="1" t="n">
        <x:v>6.7</x:v>
      </x:c>
      <x:c r="N5968" s="1" t="n">
        <x:v>12.7</x:v>
      </x:c>
      <x:c r="O5968" s="1" t="n">
        <x:f aca="0">24*MAX(0,EOMONTH(B5968,0)-MAX(B5968,INDEX(Device_Inventory!$K$2:$K$1201,MATCH(A5968,Device_Inventory!$A$2:$A$1201,0)))+1)</x:f>
        <x:v>672</x:v>
      </x:c>
      <x:c r="P5968" s="11" t="b">
        <x:f aca="0">INDEX(Device_Inventory!$K$2:$K$1201,MATCH(A5968,Device_Inventory!$A$2:$A$1201,0))&gt;B5968</x:f>
        <x:v>0</x:v>
      </x:c>
      <x:c r="Q5968" s="1" t="str">
        <x:f aca="0">IF(D5968&gt;O5968,"Fail: operating hours exceed in-service hours",IF(D5968+M5968&gt;O5968,"Fail: operating + unavailable hours exceed in-service hours",IF(P5968,"Partial month: within in-service hours","OK")))</x:f>
        <x:v>OK</x:v>
      </x:c>
    </x:row>
    <x:row r="5969" ht="15" hidden="0" customHeight="1">
      <x:c r="A5969" s="1" t="s">
        <x:v>1619</x:v>
      </x:c>
      <x:c r="B5969" s="14" t="n">
        <x:v>46082</x:v>
      </x:c>
      <x:c r="C5969" s="1" t="n">
        <x:v>62.6</x:v>
      </x:c>
      <x:c r="D5969" s="1" t="n">
        <x:v>387.5</x:v>
      </x:c>
      <x:c r="E5969" s="1" t="n">
        <x:v>34</x:v>
      </x:c>
      <x:c r="F5969" s="1" t="n">
        <x:v>5</x:v>
      </x:c>
      <x:c r="G5969" s="1" t="n">
        <x:v>45</x:v>
      </x:c>
      <x:c r="H5969" s="1" t="n">
        <x:v>3</x:v>
      </x:c>
      <x:c r="I5969" s="1" t="n">
        <x:v>6</x:v>
      </x:c>
      <x:c r="J5969" s="1" t="n">
        <x:v>2.75</x:v>
      </x:c>
      <x:c r="K5969" s="1" t="n">
        <x:v>0</x:v>
      </x:c>
      <x:c r="L5969" s="1" t="n">
        <x:v>94.9</x:v>
      </x:c>
      <x:c r="M5969" s="1" t="n">
        <x:v>12</x:v>
      </x:c>
      <x:c r="N5969" s="1" t="n">
        <x:v>7.9</x:v>
      </x:c>
      <x:c r="O5969" s="1" t="n">
        <x:f aca="0">24*MAX(0,EOMONTH(B5969,0)-MAX(B5969,INDEX(Device_Inventory!$K$2:$K$1201,MATCH(A5969,Device_Inventory!$A$2:$A$1201,0)))+1)</x:f>
        <x:v>744</x:v>
      </x:c>
      <x:c r="P5969" s="11" t="b">
        <x:f aca="0">INDEX(Device_Inventory!$K$2:$K$1201,MATCH(A5969,Device_Inventory!$A$2:$A$1201,0))&gt;B5969</x:f>
        <x:v>0</x:v>
      </x:c>
      <x:c r="Q5969" s="1" t="str">
        <x:f aca="0">IF(D5969&gt;O5969,"Fail: operating hours exceed in-service hours",IF(D5969+M5969&gt;O5969,"Fail: operating + unavailable hours exceed in-service hours",IF(P5969,"Partial month: within in-service hours","OK")))</x:f>
        <x:v>OK</x:v>
      </x:c>
    </x:row>
    <x:row r="5970" ht="15" hidden="0" customHeight="1">
      <x:c r="A5970" s="1" t="s">
        <x:v>1619</x:v>
      </x:c>
      <x:c r="B5970" s="14" t="n">
        <x:v>46113</x:v>
      </x:c>
      <x:c r="C5970" s="1" t="n">
        <x:v>66.4</x:v>
      </x:c>
      <x:c r="D5970" s="1" t="n">
        <x:v>415.1</x:v>
      </x:c>
      <x:c r="E5970" s="1" t="n">
        <x:v>25</x:v>
      </x:c>
      <x:c r="F5970" s="1" t="n">
        <x:v>2</x:v>
      </x:c>
      <x:c r="G5970" s="1" t="n">
        <x:v>39</x:v>
      </x:c>
      <x:c r="H5970" s="1" t="n">
        <x:v>3</x:v>
      </x:c>
      <x:c r="I5970" s="1" t="n">
        <x:v>3</x:v>
      </x:c>
      <x:c r="J5970" s="1" t="n">
        <x:v>2.61</x:v>
      </x:c>
      <x:c r="K5970" s="1" t="n">
        <x:v>2</x:v>
      </x:c>
      <x:c r="L5970" s="1" t="n">
        <x:v>97.2</x:v>
      </x:c>
      <x:c r="M5970" s="1" t="n">
        <x:v>9</x:v>
      </x:c>
      <x:c r="N5970" s="1" t="n">
        <x:v>19.5</x:v>
      </x:c>
      <x:c r="O5970" s="1" t="n">
        <x:f aca="0">24*MAX(0,EOMONTH(B5970,0)-MAX(B5970,INDEX(Device_Inventory!$K$2:$K$1201,MATCH(A5970,Device_Inventory!$A$2:$A$1201,0)))+1)</x:f>
        <x:v>720</x:v>
      </x:c>
      <x:c r="P5970" s="11" t="b">
        <x:f aca="0">INDEX(Device_Inventory!$K$2:$K$1201,MATCH(A5970,Device_Inventory!$A$2:$A$1201,0))&gt;B5970</x:f>
        <x:v>0</x:v>
      </x:c>
      <x:c r="Q5970" s="1" t="str">
        <x:f aca="0">IF(D5970&gt;O5970,"Fail: operating hours exceed in-service hours",IF(D5970+M5970&gt;O5970,"Fail: operating + unavailable hours exceed in-service hours",IF(P5970,"Partial month: within in-service hours","OK")))</x:f>
        <x:v>OK</x:v>
      </x:c>
    </x:row>
    <x:row r="5971" ht="15" hidden="0" customHeight="1">
      <x:c r="A5971" s="1" t="s">
        <x:v>1619</x:v>
      </x:c>
      <x:c r="B5971" s="14" t="n">
        <x:v>46143</x:v>
      </x:c>
      <x:c r="C5971" s="1" t="n">
        <x:v>54.3</x:v>
      </x:c>
      <x:c r="D5971" s="1" t="n">
        <x:v>363.3</x:v>
      </x:c>
      <x:c r="E5971" s="1" t="n">
        <x:v>31</x:v>
      </x:c>
      <x:c r="F5971" s="1" t="n">
        <x:v>4</x:v>
      </x:c>
      <x:c r="G5971" s="1" t="n">
        <x:v>23</x:v>
      </x:c>
      <x:c r="H5971" s="1" t="n">
        <x:v>2</x:v>
      </x:c>
      <x:c r="I5971" s="1" t="n">
        <x:v>3</x:v>
      </x:c>
      <x:c r="J5971" s="1" t="n">
        <x:v>2.6</x:v>
      </x:c>
      <x:c r="K5971" s="1" t="n">
        <x:v>0</x:v>
      </x:c>
      <x:c r="L5971" s="1" t="n">
        <x:v>92.5</x:v>
      </x:c>
      <x:c r="M5971" s="1" t="n">
        <x:v>8.1</x:v>
      </x:c>
      <x:c r="N5971" s="1" t="n">
        <x:v>9</x:v>
      </x:c>
      <x:c r="O5971" s="1" t="n">
        <x:f aca="0">24*MAX(0,EOMONTH(B5971,0)-MAX(B5971,INDEX(Device_Inventory!$K$2:$K$1201,MATCH(A5971,Device_Inventory!$A$2:$A$1201,0)))+1)</x:f>
        <x:v>744</x:v>
      </x:c>
      <x:c r="P5971" s="11" t="b">
        <x:f aca="0">INDEX(Device_Inventory!$K$2:$K$1201,MATCH(A5971,Device_Inventory!$A$2:$A$1201,0))&gt;B5971</x:f>
        <x:v>0</x:v>
      </x:c>
      <x:c r="Q5971" s="1" t="str">
        <x:f aca="0">IF(D5971&gt;O5971,"Fail: operating hours exceed in-service hours",IF(D5971+M5971&gt;O5971,"Fail: operating + unavailable hours exceed in-service hours",IF(P5971,"Partial month: within in-service hours","OK")))</x:f>
        <x:v>OK</x:v>
      </x:c>
    </x:row>
    <x:row r="5972" ht="15" hidden="0" customHeight="1">
      <x:c r="A5972" s="1" t="s">
        <x:v>1619</x:v>
      </x:c>
      <x:c r="B5972" s="14" t="n">
        <x:v>46174</x:v>
      </x:c>
      <x:c r="C5972" s="1" t="n">
        <x:v>59</x:v>
      </x:c>
      <x:c r="D5972" s="1" t="n">
        <x:v>341.6</x:v>
      </x:c>
      <x:c r="E5972" s="1" t="n">
        <x:v>39</x:v>
      </x:c>
      <x:c r="F5972" s="1" t="n">
        <x:v>5</x:v>
      </x:c>
      <x:c r="G5972" s="1" t="n">
        <x:v>40</x:v>
      </x:c>
      <x:c r="H5972" s="1" t="n">
        <x:v>3</x:v>
      </x:c>
      <x:c r="I5972" s="1" t="n">
        <x:v>5</x:v>
      </x:c>
      <x:c r="J5972" s="1" t="n">
        <x:v>2.55</x:v>
      </x:c>
      <x:c r="K5972" s="1" t="n">
        <x:v>2</x:v>
      </x:c>
      <x:c r="L5972" s="1" t="n">
        <x:v>95</x:v>
      </x:c>
      <x:c r="M5972" s="1" t="n">
        <x:v>14.6</x:v>
      </x:c>
      <x:c r="N5972" s="1" t="n">
        <x:v>14.8</x:v>
      </x:c>
      <x:c r="O5972" s="1" t="n">
        <x:f aca="0">24*MAX(0,EOMONTH(B5972,0)-MAX(B5972,INDEX(Device_Inventory!$K$2:$K$1201,MATCH(A5972,Device_Inventory!$A$2:$A$1201,0)))+1)</x:f>
        <x:v>720</x:v>
      </x:c>
      <x:c r="P5972" s="11" t="b">
        <x:f aca="0">INDEX(Device_Inventory!$K$2:$K$1201,MATCH(A5972,Device_Inventory!$A$2:$A$1201,0))&gt;B5972</x:f>
        <x:v>0</x:v>
      </x:c>
      <x:c r="Q5972" s="1" t="str">
        <x:f aca="0">IF(D5972&gt;O5972,"Fail: operating hours exceed in-service hours",IF(D5972+M5972&gt;O5972,"Fail: operating + unavailable hours exceed in-service hours",IF(P5972,"Partial month: within in-service hours","OK")))</x:f>
        <x:v>OK</x:v>
      </x:c>
    </x:row>
    <x:row r="5973" ht="15" hidden="0" customHeight="1">
      <x:c r="A5973" s="1" t="s">
        <x:v>1619</x:v>
      </x:c>
      <x:c r="B5973" s="14" t="n">
        <x:v>46204</x:v>
      </x:c>
      <x:c r="C5973" s="1" t="n">
        <x:v>53</x:v>
      </x:c>
      <x:c r="D5973" s="1" t="n">
        <x:v>341.9</x:v>
      </x:c>
      <x:c r="E5973" s="1" t="n">
        <x:v>33</x:v>
      </x:c>
      <x:c r="F5973" s="1" t="n">
        <x:v>4</x:v>
      </x:c>
      <x:c r="G5973" s="1" t="n">
        <x:v>20</x:v>
      </x:c>
      <x:c r="H5973" s="1" t="n">
        <x:v>2</x:v>
      </x:c>
      <x:c r="I5973" s="1" t="n">
        <x:v>4</x:v>
      </x:c>
      <x:c r="J5973" s="1" t="n">
        <x:v>1.54</x:v>
      </x:c>
      <x:c r="K5973" s="1" t="n">
        <x:v>2</x:v>
      </x:c>
      <x:c r="L5973" s="1" t="n">
        <x:v>91.4</x:v>
      </x:c>
      <x:c r="M5973" s="1" t="n">
        <x:v>10.1</x:v>
      </x:c>
      <x:c r="N5973" s="1" t="n">
        <x:v>5.1</x:v>
      </x:c>
      <x:c r="O5973" s="1" t="n">
        <x:f aca="0">24*MAX(0,EOMONTH(B5973,0)-MAX(B5973,INDEX(Device_Inventory!$K$2:$K$1201,MATCH(A5973,Device_Inventory!$A$2:$A$1201,0)))+1)</x:f>
        <x:v>744</x:v>
      </x:c>
      <x:c r="P5973" s="11" t="b">
        <x:f aca="0">INDEX(Device_Inventory!$K$2:$K$1201,MATCH(A5973,Device_Inventory!$A$2:$A$1201,0))&gt;B5973</x:f>
        <x:v>0</x:v>
      </x:c>
      <x:c r="Q5973" s="1" t="str">
        <x:f aca="0">IF(D5973&gt;O5973,"Fail: operating hours exceed in-service hours",IF(D5973+M5973&gt;O5973,"Fail: operating + unavailable hours exceed in-service hours",IF(P5973,"Partial month: within in-service hours","OK")))</x:f>
        <x:v>OK</x:v>
      </x:c>
    </x:row>
    <x:row r="5974" ht="15" hidden="0" customHeight="1">
      <x:c r="A5974" s="1" t="s">
        <x:v>4492</x:v>
      </x:c>
      <x:c r="B5974" s="14" t="n">
        <x:v>46054</x:v>
      </x:c>
      <x:c r="C5974" s="1" t="n">
        <x:v>79.3</x:v>
      </x:c>
      <x:c r="D5974" s="1" t="n">
        <x:v>489</x:v>
      </x:c>
      <x:c r="E5974" s="1" t="n">
        <x:v>18</x:v>
      </x:c>
      <x:c r="F5974" s="1" t="n">
        <x:v>0</x:v>
      </x:c>
      <x:c r="G5974" s="1" t="n">
        <x:v>48</x:v>
      </x:c>
      <x:c r="H5974" s="1" t="n">
        <x:v>1</x:v>
      </x:c>
      <x:c r="I5974" s="1" t="n">
        <x:v>2</x:v>
      </x:c>
      <x:c r="J5974" s="1" t="n">
        <x:v>0.23</x:v>
      </x:c>
      <x:c r="K5974" s="1" t="n">
        <x:v>0</x:v>
      </x:c>
      <x:c r="L5974" s="1" t="n">
        <x:v>93.6</x:v>
      </x:c>
      <x:c r="M5974" s="1" t="n">
        <x:v>0</x:v>
      </x:c>
      <x:c r="N5974" s="1" t="n">
        <x:v>13.4</x:v>
      </x:c>
      <x:c r="O5974" s="1" t="n">
        <x:f aca="0">24*MAX(0,EOMONTH(B5974,0)-MAX(B5974,INDEX(Device_Inventory!$K$2:$K$1201,MATCH(A5974,Device_Inventory!$A$2:$A$1201,0)))+1)</x:f>
        <x:v>672</x:v>
      </x:c>
      <x:c r="P5974" s="11" t="b">
        <x:f aca="0">INDEX(Device_Inventory!$K$2:$K$1201,MATCH(A5974,Device_Inventory!$A$2:$A$1201,0))&gt;B5974</x:f>
        <x:v>0</x:v>
      </x:c>
      <x:c r="Q5974" s="1" t="str">
        <x:f aca="0">IF(D5974&gt;O5974,"Fail: operating hours exceed in-service hours",IF(D5974+M5974&gt;O5974,"Fail: operating + unavailable hours exceed in-service hours",IF(P5974,"Partial month: within in-service hours","OK")))</x:f>
        <x:v>OK</x:v>
      </x:c>
    </x:row>
    <x:row r="5975" ht="15" hidden="0" customHeight="1">
      <x:c r="A5975" s="1" t="s">
        <x:v>4492</x:v>
      </x:c>
      <x:c r="B5975" s="14" t="n">
        <x:v>46082</x:v>
      </x:c>
      <x:c r="C5975" s="1" t="n">
        <x:v>34.3</x:v>
      </x:c>
      <x:c r="D5975" s="1" t="n">
        <x:v>187.8</x:v>
      </x:c>
      <x:c r="E5975" s="1" t="n">
        <x:v>9</x:v>
      </x:c>
      <x:c r="F5975" s="1" t="n">
        <x:v>2</x:v>
      </x:c>
      <x:c r="G5975" s="1" t="n">
        <x:v>22</x:v>
      </x:c>
      <x:c r="H5975" s="1" t="n">
        <x:v>0</x:v>
      </x:c>
      <x:c r="I5975" s="1" t="n">
        <x:v>0</x:v>
      </x:c>
      <x:c r="J5975" s="1" t="n">
        <x:v>0</x:v>
      </x:c>
      <x:c r="K5975" s="1" t="n">
        <x:v>0</x:v>
      </x:c>
      <x:c r="L5975" s="1" t="n">
        <x:v>97.2</x:v>
      </x:c>
      <x:c r="M5975" s="1" t="n">
        <x:v>7.7</x:v>
      </x:c>
      <x:c r="N5975" s="1" t="n">
        <x:v>7.7</x:v>
      </x:c>
      <x:c r="O5975" s="1" t="n">
        <x:f aca="0">24*MAX(0,EOMONTH(B5975,0)-MAX(B5975,INDEX(Device_Inventory!$K$2:$K$1201,MATCH(A5975,Device_Inventory!$A$2:$A$1201,0)))+1)</x:f>
        <x:v>744</x:v>
      </x:c>
      <x:c r="P5975" s="11" t="b">
        <x:f aca="0">INDEX(Device_Inventory!$K$2:$K$1201,MATCH(A5975,Device_Inventory!$A$2:$A$1201,0))&gt;B5975</x:f>
        <x:v>0</x:v>
      </x:c>
      <x:c r="Q5975" s="1" t="str">
        <x:f aca="0">IF(D5975&gt;O5975,"Fail: operating hours exceed in-service hours",IF(D5975+M5975&gt;O5975,"Fail: operating + unavailable hours exceed in-service hours",IF(P5975,"Partial month: within in-service hours","OK")))</x:f>
        <x:v>OK</x:v>
      </x:c>
    </x:row>
    <x:row r="5976" ht="15" hidden="0" customHeight="1">
      <x:c r="A5976" s="1" t="s">
        <x:v>4492</x:v>
      </x:c>
      <x:c r="B5976" s="14" t="n">
        <x:v>46113</x:v>
      </x:c>
      <x:c r="C5976" s="1" t="n">
        <x:v>49.6</x:v>
      </x:c>
      <x:c r="D5976" s="1" t="n">
        <x:v>333.4</x:v>
      </x:c>
      <x:c r="E5976" s="1" t="n">
        <x:v>14</x:v>
      </x:c>
      <x:c r="F5976" s="1" t="n">
        <x:v>1</x:v>
      </x:c>
      <x:c r="G5976" s="1" t="n">
        <x:v>30</x:v>
      </x:c>
      <x:c r="H5976" s="1" t="n">
        <x:v>0</x:v>
      </x:c>
      <x:c r="I5976" s="1" t="n">
        <x:v>0</x:v>
      </x:c>
      <x:c r="J5976" s="1" t="n">
        <x:v>0.2</x:v>
      </x:c>
      <x:c r="K5976" s="1" t="n">
        <x:v>0</x:v>
      </x:c>
      <x:c r="L5976" s="1" t="n">
        <x:v>92.5</x:v>
      </x:c>
      <x:c r="M5976" s="1" t="n">
        <x:v>0</x:v>
      </x:c>
      <x:c r="N5976" s="1" t="n">
        <x:v>5.7</x:v>
      </x:c>
      <x:c r="O5976" s="1" t="n">
        <x:f aca="0">24*MAX(0,EOMONTH(B5976,0)-MAX(B5976,INDEX(Device_Inventory!$K$2:$K$1201,MATCH(A5976,Device_Inventory!$A$2:$A$1201,0)))+1)</x:f>
        <x:v>720</x:v>
      </x:c>
      <x:c r="P5976" s="11" t="b">
        <x:f aca="0">INDEX(Device_Inventory!$K$2:$K$1201,MATCH(A5976,Device_Inventory!$A$2:$A$1201,0))&gt;B5976</x:f>
        <x:v>0</x:v>
      </x:c>
      <x:c r="Q5976" s="1" t="str">
        <x:f aca="0">IF(D5976&gt;O5976,"Fail: operating hours exceed in-service hours",IF(D5976+M5976&gt;O5976,"Fail: operating + unavailable hours exceed in-service hours",IF(P5976,"Partial month: within in-service hours","OK")))</x:f>
        <x:v>OK</x:v>
      </x:c>
    </x:row>
    <x:row r="5977" ht="15" hidden="0" customHeight="1">
      <x:c r="A5977" s="1" t="s">
        <x:v>4492</x:v>
      </x:c>
      <x:c r="B5977" s="14" t="n">
        <x:v>46143</x:v>
      </x:c>
      <x:c r="C5977" s="1" t="n">
        <x:v>54.9</x:v>
      </x:c>
      <x:c r="D5977" s="1" t="n">
        <x:v>351.8</x:v>
      </x:c>
      <x:c r="E5977" s="1" t="n">
        <x:v>24</x:v>
      </x:c>
      <x:c r="F5977" s="1" t="n">
        <x:v>3</x:v>
      </x:c>
      <x:c r="G5977" s="1" t="n">
        <x:v>26</x:v>
      </x:c>
      <x:c r="H5977" s="1" t="n">
        <x:v>1</x:v>
      </x:c>
      <x:c r="I5977" s="1" t="n">
        <x:v>0</x:v>
      </x:c>
      <x:c r="J5977" s="1" t="n">
        <x:v>0.43</x:v>
      </x:c>
      <x:c r="K5977" s="1" t="n">
        <x:v>0</x:v>
      </x:c>
      <x:c r="L5977" s="1" t="n">
        <x:v>96.5</x:v>
      </x:c>
      <x:c r="M5977" s="1" t="n">
        <x:v>1.9</x:v>
      </x:c>
      <x:c r="N5977" s="1" t="n">
        <x:v>8.5</x:v>
      </x:c>
      <x:c r="O5977" s="1" t="n">
        <x:f aca="0">24*MAX(0,EOMONTH(B5977,0)-MAX(B5977,INDEX(Device_Inventory!$K$2:$K$1201,MATCH(A5977,Device_Inventory!$A$2:$A$1201,0)))+1)</x:f>
        <x:v>744</x:v>
      </x:c>
      <x:c r="P5977" s="11" t="b">
        <x:f aca="0">INDEX(Device_Inventory!$K$2:$K$1201,MATCH(A5977,Device_Inventory!$A$2:$A$1201,0))&gt;B5977</x:f>
        <x:v>0</x:v>
      </x:c>
      <x:c r="Q5977" s="1" t="str">
        <x:f aca="0">IF(D5977&gt;O5977,"Fail: operating hours exceed in-service hours",IF(D5977+M5977&gt;O5977,"Fail: operating + unavailable hours exceed in-service hours",IF(P5977,"Partial month: within in-service hours","OK")))</x:f>
        <x:v>OK</x:v>
      </x:c>
    </x:row>
    <x:row r="5978" ht="15" hidden="0" customHeight="1">
      <x:c r="A5978" s="1" t="s">
        <x:v>4492</x:v>
      </x:c>
      <x:c r="B5978" s="14" t="n">
        <x:v>46174</x:v>
      </x:c>
      <x:c r="C5978" s="1" t="n">
        <x:v>38.5</x:v>
      </x:c>
      <x:c r="D5978" s="1" t="n">
        <x:v>258.1</x:v>
      </x:c>
      <x:c r="E5978" s="1" t="n">
        <x:v>12</x:v>
      </x:c>
      <x:c r="F5978" s="1" t="n">
        <x:v>1</x:v>
      </x:c>
      <x:c r="G5978" s="1" t="n">
        <x:v>43</x:v>
      </x:c>
      <x:c r="H5978" s="1" t="n">
        <x:v>0</x:v>
      </x:c>
      <x:c r="I5978" s="1" t="n">
        <x:v>2</x:v>
      </x:c>
      <x:c r="J5978" s="1" t="n">
        <x:v>0.21</x:v>
      </x:c>
      <x:c r="K5978" s="1" t="n">
        <x:v>0</x:v>
      </x:c>
      <x:c r="L5978" s="1" t="n">
        <x:v>98.2</x:v>
      </x:c>
      <x:c r="M5978" s="1" t="n">
        <x:v>0</x:v>
      </x:c>
      <x:c r="N5978" s="1" t="n">
        <x:v>9.3</x:v>
      </x:c>
      <x:c r="O5978" s="1" t="n">
        <x:f aca="0">24*MAX(0,EOMONTH(B5978,0)-MAX(B5978,INDEX(Device_Inventory!$K$2:$K$1201,MATCH(A5978,Device_Inventory!$A$2:$A$1201,0)))+1)</x:f>
        <x:v>720</x:v>
      </x:c>
      <x:c r="P5978" s="11" t="b">
        <x:f aca="0">INDEX(Device_Inventory!$K$2:$K$1201,MATCH(A5978,Device_Inventory!$A$2:$A$1201,0))&gt;B5978</x:f>
        <x:v>0</x:v>
      </x:c>
      <x:c r="Q5978" s="1" t="str">
        <x:f aca="0">IF(D5978&gt;O5978,"Fail: operating hours exceed in-service hours",IF(D5978+M5978&gt;O5978,"Fail: operating + unavailable hours exceed in-service hours",IF(P5978,"Partial month: within in-service hours","OK")))</x:f>
        <x:v>OK</x:v>
      </x:c>
    </x:row>
    <x:row r="5979" ht="15" hidden="0" customHeight="1">
      <x:c r="A5979" s="1" t="s">
        <x:v>4492</x:v>
      </x:c>
      <x:c r="B5979" s="14" t="n">
        <x:v>46204</x:v>
      </x:c>
      <x:c r="C5979" s="1" t="n">
        <x:v>65.2</x:v>
      </x:c>
      <x:c r="D5979" s="1" t="n">
        <x:v>475.5</x:v>
      </x:c>
      <x:c r="E5979" s="1" t="n">
        <x:v>18</x:v>
      </x:c>
      <x:c r="F5979" s="1" t="n">
        <x:v>0</x:v>
      </x:c>
      <x:c r="G5979" s="1" t="n">
        <x:v>39</x:v>
      </x:c>
      <x:c r="H5979" s="1" t="n">
        <x:v>0</x:v>
      </x:c>
      <x:c r="I5979" s="1" t="n">
        <x:v>2</x:v>
      </x:c>
      <x:c r="J5979" s="1" t="n">
        <x:v>0.49</x:v>
      </x:c>
      <x:c r="K5979" s="1" t="n">
        <x:v>2</x:v>
      </x:c>
      <x:c r="L5979" s="1" t="n">
        <x:v>95.8</x:v>
      </x:c>
      <x:c r="M5979" s="1" t="n">
        <x:v>3.9</x:v>
      </x:c>
      <x:c r="N5979" s="1" t="n">
        <x:v>11.6</x:v>
      </x:c>
      <x:c r="O5979" s="1" t="n">
        <x:f aca="0">24*MAX(0,EOMONTH(B5979,0)-MAX(B5979,INDEX(Device_Inventory!$K$2:$K$1201,MATCH(A5979,Device_Inventory!$A$2:$A$1201,0)))+1)</x:f>
        <x:v>744</x:v>
      </x:c>
      <x:c r="P5979" s="11" t="b">
        <x:f aca="0">INDEX(Device_Inventory!$K$2:$K$1201,MATCH(A5979,Device_Inventory!$A$2:$A$1201,0))&gt;B5979</x:f>
        <x:v>0</x:v>
      </x:c>
      <x:c r="Q5979" s="1" t="str">
        <x:f aca="0">IF(D5979&gt;O5979,"Fail: operating hours exceed in-service hours",IF(D5979+M5979&gt;O5979,"Fail: operating + unavailable hours exceed in-service hours",IF(P5979,"Partial month: within in-service hours","OK")))</x:f>
        <x:v>OK</x:v>
      </x:c>
    </x:row>
    <x:row r="5980" ht="15" hidden="0" customHeight="1">
      <x:c r="A5980" s="1" t="s">
        <x:v>4495</x:v>
      </x:c>
      <x:c r="B5980" s="14" t="n">
        <x:v>46054</x:v>
      </x:c>
      <x:c r="C5980" s="1" t="n">
        <x:v>57.1</x:v>
      </x:c>
      <x:c r="D5980" s="1" t="n">
        <x:v>329.4</x:v>
      </x:c>
      <x:c r="E5980" s="1" t="n">
        <x:v>27</x:v>
      </x:c>
      <x:c r="F5980" s="1" t="n">
        <x:v>3</x:v>
      </x:c>
      <x:c r="G5980" s="1" t="n">
        <x:v>24</x:v>
      </x:c>
      <x:c r="H5980" s="1" t="n">
        <x:v>1</x:v>
      </x:c>
      <x:c r="I5980" s="1" t="n">
        <x:v>3</x:v>
      </x:c>
      <x:c r="J5980" s="1" t="n">
        <x:v>1.51</x:v>
      </x:c>
      <x:c r="K5980" s="1" t="n">
        <x:v>2</x:v>
      </x:c>
      <x:c r="L5980" s="1" t="n">
        <x:v>93.7</x:v>
      </x:c>
      <x:c r="M5980" s="1" t="n">
        <x:v>18.5</x:v>
      </x:c>
      <x:c r="N5980" s="1" t="n">
        <x:v>17.6</x:v>
      </x:c>
      <x:c r="O5980" s="1" t="n">
        <x:f aca="0">24*MAX(0,EOMONTH(B5980,0)-MAX(B5980,INDEX(Device_Inventory!$K$2:$K$1201,MATCH(A5980,Device_Inventory!$A$2:$A$1201,0)))+1)</x:f>
        <x:v>672</x:v>
      </x:c>
      <x:c r="P5980" s="11" t="b">
        <x:f aca="0">INDEX(Device_Inventory!$K$2:$K$1201,MATCH(A5980,Device_Inventory!$A$2:$A$1201,0))&gt;B5980</x:f>
        <x:v>0</x:v>
      </x:c>
      <x:c r="Q5980" s="1" t="str">
        <x:f aca="0">IF(D5980&gt;O5980,"Fail: operating hours exceed in-service hours",IF(D5980+M5980&gt;O5980,"Fail: operating + unavailable hours exceed in-service hours",IF(P5980,"Partial month: within in-service hours","OK")))</x:f>
        <x:v>OK</x:v>
      </x:c>
    </x:row>
    <x:row r="5981" ht="15" hidden="0" customHeight="1">
      <x:c r="A5981" s="1" t="s">
        <x:v>4495</x:v>
      </x:c>
      <x:c r="B5981" s="14" t="n">
        <x:v>46082</x:v>
      </x:c>
      <x:c r="C5981" s="1" t="n">
        <x:v>51.4</x:v>
      </x:c>
      <x:c r="D5981" s="1" t="n">
        <x:v>338.7</x:v>
      </x:c>
      <x:c r="E5981" s="1" t="n">
        <x:v>24</x:v>
      </x:c>
      <x:c r="F5981" s="1" t="n">
        <x:v>2</x:v>
      </x:c>
      <x:c r="G5981" s="1" t="n">
        <x:v>30</x:v>
      </x:c>
      <x:c r="H5981" s="1" t="n">
        <x:v>1</x:v>
      </x:c>
      <x:c r="I5981" s="1" t="n">
        <x:v>5</x:v>
      </x:c>
      <x:c r="J5981" s="1" t="n">
        <x:v>0.85</x:v>
      </x:c>
      <x:c r="K5981" s="1" t="n">
        <x:v>2</x:v>
      </x:c>
      <x:c r="L5981" s="1" t="n">
        <x:v>93.2</x:v>
      </x:c>
      <x:c r="M5981" s="1" t="n">
        <x:v>5.6</x:v>
      </x:c>
      <x:c r="N5981" s="1" t="n">
        <x:v>4.6</x:v>
      </x:c>
      <x:c r="O5981" s="1" t="n">
        <x:f aca="0">24*MAX(0,EOMONTH(B5981,0)-MAX(B5981,INDEX(Device_Inventory!$K$2:$K$1201,MATCH(A5981,Device_Inventory!$A$2:$A$1201,0)))+1)</x:f>
        <x:v>744</x:v>
      </x:c>
      <x:c r="P5981" s="11" t="b">
        <x:f aca="0">INDEX(Device_Inventory!$K$2:$K$1201,MATCH(A5981,Device_Inventory!$A$2:$A$1201,0))&gt;B5981</x:f>
        <x:v>0</x:v>
      </x:c>
      <x:c r="Q5981" s="1" t="str">
        <x:f aca="0">IF(D5981&gt;O5981,"Fail: operating hours exceed in-service hours",IF(D5981+M5981&gt;O5981,"Fail: operating + unavailable hours exceed in-service hours",IF(P5981,"Partial month: within in-service hours","OK")))</x:f>
        <x:v>OK</x:v>
      </x:c>
    </x:row>
    <x:row r="5982" ht="15" hidden="0" customHeight="1">
      <x:c r="A5982" s="1" t="s">
        <x:v>4495</x:v>
      </x:c>
      <x:c r="B5982" s="14" t="n">
        <x:v>46113</x:v>
      </x:c>
      <x:c r="C5982" s="1" t="n">
        <x:v>26.8</x:v>
      </x:c>
      <x:c r="D5982" s="1" t="n">
        <x:v>183.7</x:v>
      </x:c>
      <x:c r="E5982" s="1" t="n">
        <x:v>20</x:v>
      </x:c>
      <x:c r="F5982" s="1" t="n">
        <x:v>2</x:v>
      </x:c>
      <x:c r="G5982" s="1" t="n">
        <x:v>20</x:v>
      </x:c>
      <x:c r="H5982" s="1" t="n">
        <x:v>1</x:v>
      </x:c>
      <x:c r="I5982" s="1" t="n">
        <x:v>2</x:v>
      </x:c>
      <x:c r="J5982" s="1" t="n">
        <x:v>1.03</x:v>
      </x:c>
      <x:c r="K5982" s="1" t="n">
        <x:v>1</x:v>
      </x:c>
      <x:c r="L5982" s="1" t="n">
        <x:v>95.5</x:v>
      </x:c>
      <x:c r="M5982" s="1" t="n">
        <x:v>7.8</x:v>
      </x:c>
      <x:c r="N5982" s="1" t="n">
        <x:v>8.1</x:v>
      </x:c>
      <x:c r="O5982" s="1" t="n">
        <x:f aca="0">24*MAX(0,EOMONTH(B5982,0)-MAX(B5982,INDEX(Device_Inventory!$K$2:$K$1201,MATCH(A5982,Device_Inventory!$A$2:$A$1201,0)))+1)</x:f>
        <x:v>720</x:v>
      </x:c>
      <x:c r="P5982" s="11" t="b">
        <x:f aca="0">INDEX(Device_Inventory!$K$2:$K$1201,MATCH(A5982,Device_Inventory!$A$2:$A$1201,0))&gt;B5982</x:f>
        <x:v>0</x:v>
      </x:c>
      <x:c r="Q5982" s="1" t="str">
        <x:f aca="0">IF(D5982&gt;O5982,"Fail: operating hours exceed in-service hours",IF(D5982+M5982&gt;O5982,"Fail: operating + unavailable hours exceed in-service hours",IF(P5982,"Partial month: within in-service hours","OK")))</x:f>
        <x:v>OK</x:v>
      </x:c>
    </x:row>
    <x:row r="5983" ht="15" hidden="0" customHeight="1">
      <x:c r="A5983" s="1" t="s">
        <x:v>4495</x:v>
      </x:c>
      <x:c r="B5983" s="14" t="n">
        <x:v>46143</x:v>
      </x:c>
      <x:c r="C5983" s="1" t="n">
        <x:v>48.2</x:v>
      </x:c>
      <x:c r="D5983" s="1" t="n">
        <x:v>273.6</x:v>
      </x:c>
      <x:c r="E5983" s="1" t="n">
        <x:v>19</x:v>
      </x:c>
      <x:c r="F5983" s="1" t="n">
        <x:v>3</x:v>
      </x:c>
      <x:c r="G5983" s="1" t="n">
        <x:v>37</x:v>
      </x:c>
      <x:c r="H5983" s="1" t="n">
        <x:v>2</x:v>
      </x:c>
      <x:c r="I5983" s="1" t="n">
        <x:v>5</x:v>
      </x:c>
      <x:c r="J5983" s="1" t="n">
        <x:v>0.88</x:v>
      </x:c>
      <x:c r="K5983" s="1" t="n">
        <x:v>1</x:v>
      </x:c>
      <x:c r="L5983" s="1" t="n">
        <x:v>94.5</x:v>
      </x:c>
      <x:c r="M5983" s="1" t="n">
        <x:v>8</x:v>
      </x:c>
      <x:c r="N5983" s="1" t="n">
        <x:v>3.9</x:v>
      </x:c>
      <x:c r="O5983" s="1" t="n">
        <x:f aca="0">24*MAX(0,EOMONTH(B5983,0)-MAX(B5983,INDEX(Device_Inventory!$K$2:$K$1201,MATCH(A5983,Device_Inventory!$A$2:$A$1201,0)))+1)</x:f>
        <x:v>744</x:v>
      </x:c>
      <x:c r="P5983" s="11" t="b">
        <x:f aca="0">INDEX(Device_Inventory!$K$2:$K$1201,MATCH(A5983,Device_Inventory!$A$2:$A$1201,0))&gt;B5983</x:f>
        <x:v>0</x:v>
      </x:c>
      <x:c r="Q5983" s="1" t="str">
        <x:f aca="0">IF(D5983&gt;O5983,"Fail: operating hours exceed in-service hours",IF(D5983+M5983&gt;O5983,"Fail: operating + unavailable hours exceed in-service hours",IF(P5983,"Partial month: within in-service hours","OK")))</x:f>
        <x:v>OK</x:v>
      </x:c>
    </x:row>
    <x:row r="5984" ht="15" hidden="0" customHeight="1">
      <x:c r="A5984" s="1" t="s">
        <x:v>4495</x:v>
      </x:c>
      <x:c r="B5984" s="14" t="n">
        <x:v>46174</x:v>
      </x:c>
      <x:c r="C5984" s="1" t="n">
        <x:v>46.5</x:v>
      </x:c>
      <x:c r="D5984" s="1" t="n">
        <x:v>314.2</x:v>
      </x:c>
      <x:c r="E5984" s="1" t="n">
        <x:v>20</x:v>
      </x:c>
      <x:c r="F5984" s="1" t="n">
        <x:v>1</x:v>
      </x:c>
      <x:c r="G5984" s="1" t="n">
        <x:v>34</x:v>
      </x:c>
      <x:c r="H5984" s="1" t="n">
        <x:v>1</x:v>
      </x:c>
      <x:c r="I5984" s="1" t="n">
        <x:v>3</x:v>
      </x:c>
      <x:c r="J5984" s="1" t="n">
        <x:v>1.26</x:v>
      </x:c>
      <x:c r="K5984" s="1" t="n">
        <x:v>1</x:v>
      </x:c>
      <x:c r="L5984" s="1" t="n">
        <x:v>95</x:v>
      </x:c>
      <x:c r="M5984" s="1" t="n">
        <x:v>11.5</x:v>
      </x:c>
      <x:c r="N5984" s="1" t="n">
        <x:v>14.2</x:v>
      </x:c>
      <x:c r="O5984" s="1" t="n">
        <x:f aca="0">24*MAX(0,EOMONTH(B5984,0)-MAX(B5984,INDEX(Device_Inventory!$K$2:$K$1201,MATCH(A5984,Device_Inventory!$A$2:$A$1201,0)))+1)</x:f>
        <x:v>720</x:v>
      </x:c>
      <x:c r="P5984" s="11" t="b">
        <x:f aca="0">INDEX(Device_Inventory!$K$2:$K$1201,MATCH(A5984,Device_Inventory!$A$2:$A$1201,0))&gt;B5984</x:f>
        <x:v>0</x:v>
      </x:c>
      <x:c r="Q5984" s="1" t="str">
        <x:f aca="0">IF(D5984&gt;O5984,"Fail: operating hours exceed in-service hours",IF(D5984+M5984&gt;O5984,"Fail: operating + unavailable hours exceed in-service hours",IF(P5984,"Partial month: within in-service hours","OK")))</x:f>
        <x:v>OK</x:v>
      </x:c>
    </x:row>
    <x:row r="5985" ht="15" hidden="0" customHeight="1">
      <x:c r="A5985" s="1" t="s">
        <x:v>4495</x:v>
      </x:c>
      <x:c r="B5985" s="14" t="n">
        <x:v>46204</x:v>
      </x:c>
      <x:c r="C5985" s="1" t="n">
        <x:v>57.8</x:v>
      </x:c>
      <x:c r="D5985" s="1" t="n">
        <x:v>362.3</x:v>
      </x:c>
      <x:c r="E5985" s="1" t="n">
        <x:v>26</x:v>
      </x:c>
      <x:c r="F5985" s="1" t="n">
        <x:v>3</x:v>
      </x:c>
      <x:c r="G5985" s="1" t="n">
        <x:v>38</x:v>
      </x:c>
      <x:c r="H5985" s="1" t="n">
        <x:v>1</x:v>
      </x:c>
      <x:c r="I5985" s="1" t="n">
        <x:v>1</x:v>
      </x:c>
      <x:c r="J5985" s="1" t="n">
        <x:v>1.4</x:v>
      </x:c>
      <x:c r="K5985" s="1" t="n">
        <x:v>0</x:v>
      </x:c>
      <x:c r="L5985" s="1" t="n">
        <x:v>95.6</x:v>
      </x:c>
      <x:c r="M5985" s="1" t="n">
        <x:v>9.9</x:v>
      </x:c>
      <x:c r="N5985" s="1" t="n">
        <x:v>17.9</x:v>
      </x:c>
      <x:c r="O5985" s="1" t="n">
        <x:f aca="0">24*MAX(0,EOMONTH(B5985,0)-MAX(B5985,INDEX(Device_Inventory!$K$2:$K$1201,MATCH(A5985,Device_Inventory!$A$2:$A$1201,0)))+1)</x:f>
        <x:v>744</x:v>
      </x:c>
      <x:c r="P5985" s="11" t="b">
        <x:f aca="0">INDEX(Device_Inventory!$K$2:$K$1201,MATCH(A5985,Device_Inventory!$A$2:$A$1201,0))&gt;B5985</x:f>
        <x:v>0</x:v>
      </x:c>
      <x:c r="Q5985" s="1" t="str">
        <x:f aca="0">IF(D5985&gt;O5985,"Fail: operating hours exceed in-service hours",IF(D5985+M5985&gt;O5985,"Fail: operating + unavailable hours exceed in-service hours",IF(P5985,"Partial month: within in-service hours","OK")))</x:f>
        <x:v>OK</x:v>
      </x:c>
    </x:row>
    <x:row r="5986" ht="15" hidden="0" customHeight="1">
      <x:c r="A5986" s="1" t="s">
        <x:v>1621</x:v>
      </x:c>
      <x:c r="B5986" s="14" t="n">
        <x:v>46054</x:v>
      </x:c>
      <x:c r="C5986" s="1" t="n">
        <x:v>78.2</x:v>
      </x:c>
      <x:c r="D5986" s="1" t="n">
        <x:v>496.2</x:v>
      </x:c>
      <x:c r="E5986" s="1" t="n">
        <x:v>23</x:v>
      </x:c>
      <x:c r="F5986" s="1" t="n">
        <x:v>1</x:v>
      </x:c>
      <x:c r="G5986" s="1" t="n">
        <x:v>38</x:v>
      </x:c>
      <x:c r="H5986" s="1" t="n">
        <x:v>0</x:v>
      </x:c>
      <x:c r="I5986" s="1" t="n">
        <x:v>2</x:v>
      </x:c>
      <x:c r="J5986" s="1" t="n">
        <x:v>0.68</x:v>
      </x:c>
      <x:c r="K5986" s="1" t="n">
        <x:v>2</x:v>
      </x:c>
      <x:c r="L5986" s="1" t="n">
        <x:v>95.3</x:v>
      </x:c>
      <x:c r="M5986" s="1" t="n">
        <x:v>11.4</x:v>
      </x:c>
      <x:c r="N5986" s="1" t="n">
        <x:v>15</x:v>
      </x:c>
      <x:c r="O5986" s="1" t="n">
        <x:f aca="0">24*MAX(0,EOMONTH(B5986,0)-MAX(B5986,INDEX(Device_Inventory!$K$2:$K$1201,MATCH(A5986,Device_Inventory!$A$2:$A$1201,0)))+1)</x:f>
        <x:v>672</x:v>
      </x:c>
      <x:c r="P5986" s="11" t="b">
        <x:f aca="0">INDEX(Device_Inventory!$K$2:$K$1201,MATCH(A5986,Device_Inventory!$A$2:$A$1201,0))&gt;B5986</x:f>
        <x:v>0</x:v>
      </x:c>
      <x:c r="Q5986" s="1" t="str">
        <x:f aca="0">IF(D5986&gt;O5986,"Fail: operating hours exceed in-service hours",IF(D5986+M5986&gt;O5986,"Fail: operating + unavailable hours exceed in-service hours",IF(P5986,"Partial month: within in-service hours","OK")))</x:f>
        <x:v>OK</x:v>
      </x:c>
    </x:row>
    <x:row r="5987" ht="15" hidden="0" customHeight="1">
      <x:c r="A5987" s="1" t="s">
        <x:v>1621</x:v>
      </x:c>
      <x:c r="B5987" s="14" t="n">
        <x:v>46082</x:v>
      </x:c>
      <x:c r="C5987" s="1" t="n">
        <x:v>76.5</x:v>
      </x:c>
      <x:c r="D5987" s="1" t="n">
        <x:v>475.1</x:v>
      </x:c>
      <x:c r="E5987" s="1" t="n">
        <x:v>28</x:v>
      </x:c>
      <x:c r="F5987" s="1" t="n">
        <x:v>2</x:v>
      </x:c>
      <x:c r="G5987" s="1" t="n">
        <x:v>49</x:v>
      </x:c>
      <x:c r="H5987" s="1" t="n">
        <x:v>1</x:v>
      </x:c>
      <x:c r="I5987" s="1" t="n">
        <x:v>5</x:v>
      </x:c>
      <x:c r="J5987" s="1" t="n">
        <x:v>1.07</x:v>
      </x:c>
      <x:c r="K5987" s="1" t="n">
        <x:v>0</x:v>
      </x:c>
      <x:c r="L5987" s="1" t="n">
        <x:v>93.1</x:v>
      </x:c>
      <x:c r="M5987" s="1" t="n">
        <x:v>1.1</x:v>
      </x:c>
      <x:c r="N5987" s="1" t="n">
        <x:v>14.8</x:v>
      </x:c>
      <x:c r="O5987" s="1" t="n">
        <x:f aca="0">24*MAX(0,EOMONTH(B5987,0)-MAX(B5987,INDEX(Device_Inventory!$K$2:$K$1201,MATCH(A5987,Device_Inventory!$A$2:$A$1201,0)))+1)</x:f>
        <x:v>744</x:v>
      </x:c>
      <x:c r="P5987" s="11" t="b">
        <x:f aca="0">INDEX(Device_Inventory!$K$2:$K$1201,MATCH(A5987,Device_Inventory!$A$2:$A$1201,0))&gt;B5987</x:f>
        <x:v>0</x:v>
      </x:c>
      <x:c r="Q5987" s="1" t="str">
        <x:f aca="0">IF(D5987&gt;O5987,"Fail: operating hours exceed in-service hours",IF(D5987+M5987&gt;O5987,"Fail: operating + unavailable hours exceed in-service hours",IF(P5987,"Partial month: within in-service hours","OK")))</x:f>
        <x:v>OK</x:v>
      </x:c>
    </x:row>
    <x:row r="5988" ht="15" hidden="0" customHeight="1">
      <x:c r="A5988" s="1" t="s">
        <x:v>1621</x:v>
      </x:c>
      <x:c r="B5988" s="14" t="n">
        <x:v>46113</x:v>
      </x:c>
      <x:c r="C5988" s="1" t="n">
        <x:v>68.3</x:v>
      </x:c>
      <x:c r="D5988" s="1" t="n">
        <x:v>471.5</x:v>
      </x:c>
      <x:c r="E5988" s="1" t="n">
        <x:v>10</x:v>
      </x:c>
      <x:c r="F5988" s="1" t="n">
        <x:v>3</x:v>
      </x:c>
      <x:c r="G5988" s="1" t="n">
        <x:v>26</x:v>
      </x:c>
      <x:c r="H5988" s="1" t="n">
        <x:v>1</x:v>
      </x:c>
      <x:c r="I5988" s="1" t="n">
        <x:v>0</x:v>
      </x:c>
      <x:c r="J5988" s="1" t="n">
        <x:v>1.19</x:v>
      </x:c>
      <x:c r="K5988" s="1" t="n">
        <x:v>0</x:v>
      </x:c>
      <x:c r="L5988" s="1" t="n">
        <x:v>93.4</x:v>
      </x:c>
      <x:c r="M5988" s="1" t="n">
        <x:v>3.1</x:v>
      </x:c>
      <x:c r="N5988" s="1" t="n">
        <x:v>14.4</x:v>
      </x:c>
      <x:c r="O5988" s="1" t="n">
        <x:f aca="0">24*MAX(0,EOMONTH(B5988,0)-MAX(B5988,INDEX(Device_Inventory!$K$2:$K$1201,MATCH(A5988,Device_Inventory!$A$2:$A$1201,0)))+1)</x:f>
        <x:v>720</x:v>
      </x:c>
      <x:c r="P5988" s="11" t="b">
        <x:f aca="0">INDEX(Device_Inventory!$K$2:$K$1201,MATCH(A5988,Device_Inventory!$A$2:$A$1201,0))&gt;B5988</x:f>
        <x:v>0</x:v>
      </x:c>
      <x:c r="Q5988" s="1" t="str">
        <x:f aca="0">IF(D5988&gt;O5988,"Fail: operating hours exceed in-service hours",IF(D5988+M5988&gt;O5988,"Fail: operating + unavailable hours exceed in-service hours",IF(P5988,"Partial month: within in-service hours","OK")))</x:f>
        <x:v>OK</x:v>
      </x:c>
    </x:row>
    <x:row r="5989" ht="15" hidden="0" customHeight="1">
      <x:c r="A5989" s="1" t="s">
        <x:v>1621</x:v>
      </x:c>
      <x:c r="B5989" s="14" t="n">
        <x:v>46143</x:v>
      </x:c>
      <x:c r="C5989" s="1" t="n">
        <x:v>64.5</x:v>
      </x:c>
      <x:c r="D5989" s="1" t="n">
        <x:v>448.5</x:v>
      </x:c>
      <x:c r="E5989" s="1" t="n">
        <x:v>25</x:v>
      </x:c>
      <x:c r="F5989" s="1" t="n">
        <x:v>1</x:v>
      </x:c>
      <x:c r="G5989" s="1" t="n">
        <x:v>31</x:v>
      </x:c>
      <x:c r="H5989" s="1" t="n">
        <x:v>1</x:v>
      </x:c>
      <x:c r="I5989" s="1" t="n">
        <x:v>2</x:v>
      </x:c>
      <x:c r="J5989" s="1" t="n">
        <x:v>0.94</x:v>
      </x:c>
      <x:c r="K5989" s="1" t="n">
        <x:v>1</x:v>
      </x:c>
      <x:c r="L5989" s="1" t="n">
        <x:v>95.9</x:v>
      </x:c>
      <x:c r="M5989" s="1" t="n">
        <x:v>4.7</x:v>
      </x:c>
      <x:c r="N5989" s="1" t="n">
        <x:v>11.4</x:v>
      </x:c>
      <x:c r="O5989" s="1" t="n">
        <x:f aca="0">24*MAX(0,EOMONTH(B5989,0)-MAX(B5989,INDEX(Device_Inventory!$K$2:$K$1201,MATCH(A5989,Device_Inventory!$A$2:$A$1201,0)))+1)</x:f>
        <x:v>744</x:v>
      </x:c>
      <x:c r="P5989" s="11" t="b">
        <x:f aca="0">INDEX(Device_Inventory!$K$2:$K$1201,MATCH(A5989,Device_Inventory!$A$2:$A$1201,0))&gt;B5989</x:f>
        <x:v>0</x:v>
      </x:c>
      <x:c r="Q5989" s="1" t="str">
        <x:f aca="0">IF(D5989&gt;O5989,"Fail: operating hours exceed in-service hours",IF(D5989+M5989&gt;O5989,"Fail: operating + unavailable hours exceed in-service hours",IF(P5989,"Partial month: within in-service hours","OK")))</x:f>
        <x:v>OK</x:v>
      </x:c>
    </x:row>
    <x:row r="5990" ht="15" hidden="0" customHeight="1">
      <x:c r="A5990" s="1" t="s">
        <x:v>1621</x:v>
      </x:c>
      <x:c r="B5990" s="14" t="n">
        <x:v>46174</x:v>
      </x:c>
      <x:c r="C5990" s="1" t="n">
        <x:v>75.3</x:v>
      </x:c>
      <x:c r="D5990" s="1" t="n">
        <x:v>426.5</x:v>
      </x:c>
      <x:c r="E5990" s="1" t="n">
        <x:v>26</x:v>
      </x:c>
      <x:c r="F5990" s="1" t="n">
        <x:v>3</x:v>
      </x:c>
      <x:c r="G5990" s="1" t="n">
        <x:v>40</x:v>
      </x:c>
      <x:c r="H5990" s="1" t="n">
        <x:v>1</x:v>
      </x:c>
      <x:c r="I5990" s="1" t="n">
        <x:v>4</x:v>
      </x:c>
      <x:c r="J5990" s="1" t="n">
        <x:v>1.34</x:v>
      </x:c>
      <x:c r="K5990" s="1" t="n">
        <x:v>1</x:v>
      </x:c>
      <x:c r="L5990" s="1" t="n">
        <x:v>92.5</x:v>
      </x:c>
      <x:c r="M5990" s="1" t="n">
        <x:v>7.2</x:v>
      </x:c>
      <x:c r="N5990" s="1" t="n">
        <x:v>22.7</x:v>
      </x:c>
      <x:c r="O5990" s="1" t="n">
        <x:f aca="0">24*MAX(0,EOMONTH(B5990,0)-MAX(B5990,INDEX(Device_Inventory!$K$2:$K$1201,MATCH(A5990,Device_Inventory!$A$2:$A$1201,0)))+1)</x:f>
        <x:v>720</x:v>
      </x:c>
      <x:c r="P5990" s="11" t="b">
        <x:f aca="0">INDEX(Device_Inventory!$K$2:$K$1201,MATCH(A5990,Device_Inventory!$A$2:$A$1201,0))&gt;B5990</x:f>
        <x:v>0</x:v>
      </x:c>
      <x:c r="Q5990" s="1" t="str">
        <x:f aca="0">IF(D5990&gt;O5990,"Fail: operating hours exceed in-service hours",IF(D5990+M5990&gt;O5990,"Fail: operating + unavailable hours exceed in-service hours",IF(P5990,"Partial month: within in-service hours","OK")))</x:f>
        <x:v>OK</x:v>
      </x:c>
    </x:row>
    <x:row r="5991" ht="15" hidden="0" customHeight="1">
      <x:c r="A5991" s="1" t="s">
        <x:v>1621</x:v>
      </x:c>
      <x:c r="B5991" s="14" t="n">
        <x:v>46204</x:v>
      </x:c>
      <x:c r="C5991" s="1" t="n">
        <x:v>67.4</x:v>
      </x:c>
      <x:c r="D5991" s="1" t="n">
        <x:v>374.7</x:v>
      </x:c>
      <x:c r="E5991" s="1" t="n">
        <x:v>24</x:v>
      </x:c>
      <x:c r="F5991" s="1" t="n">
        <x:v>2</x:v>
      </x:c>
      <x:c r="G5991" s="1" t="n">
        <x:v>29</x:v>
      </x:c>
      <x:c r="H5991" s="1" t="n">
        <x:v>1</x:v>
      </x:c>
      <x:c r="I5991" s="1" t="n">
        <x:v>0</x:v>
      </x:c>
      <x:c r="J5991" s="1" t="n">
        <x:v>0.43</x:v>
      </x:c>
      <x:c r="K5991" s="1" t="n">
        <x:v>0</x:v>
      </x:c>
      <x:c r="L5991" s="1" t="n">
        <x:v>93.1</x:v>
      </x:c>
      <x:c r="M5991" s="1" t="n">
        <x:v>3.8</x:v>
      </x:c>
      <x:c r="N5991" s="1" t="n">
        <x:v>19.1</x:v>
      </x:c>
      <x:c r="O5991" s="1" t="n">
        <x:f aca="0">24*MAX(0,EOMONTH(B5991,0)-MAX(B5991,INDEX(Device_Inventory!$K$2:$K$1201,MATCH(A5991,Device_Inventory!$A$2:$A$1201,0)))+1)</x:f>
        <x:v>744</x:v>
      </x:c>
      <x:c r="P5991" s="11" t="b">
        <x:f aca="0">INDEX(Device_Inventory!$K$2:$K$1201,MATCH(A5991,Device_Inventory!$A$2:$A$1201,0))&gt;B5991</x:f>
        <x:v>0</x:v>
      </x:c>
      <x:c r="Q5991" s="1" t="str">
        <x:f aca="0">IF(D5991&gt;O5991,"Fail: operating hours exceed in-service hours",IF(D5991+M5991&gt;O5991,"Fail: operating + unavailable hours exceed in-service hours",IF(P5991,"Partial month: within in-service hours","OK")))</x:f>
        <x:v>OK</x:v>
      </x:c>
    </x:row>
    <x:row r="5992" ht="15" hidden="0" customHeight="1">
      <x:c r="A5992" s="1" t="s">
        <x:v>1622</x:v>
      </x:c>
      <x:c r="B5992" s="14" t="n">
        <x:v>46054</x:v>
      </x:c>
      <x:c r="C5992" s="1" t="n">
        <x:v>21.9</x:v>
      </x:c>
      <x:c r="D5992" s="1" t="n">
        <x:v>120.6</x:v>
      </x:c>
      <x:c r="E5992" s="1" t="n">
        <x:v>15</x:v>
      </x:c>
      <x:c r="F5992" s="1" t="n">
        <x:v>1</x:v>
      </x:c>
      <x:c r="G5992" s="1" t="n">
        <x:v>35</x:v>
      </x:c>
      <x:c r="H5992" s="1" t="n">
        <x:v>0</x:v>
      </x:c>
      <x:c r="I5992" s="1" t="n">
        <x:v>2</x:v>
      </x:c>
      <x:c r="J5992" s="1" t="n">
        <x:v>0.41</x:v>
      </x:c>
      <x:c r="K5992" s="1" t="n">
        <x:v>0</x:v>
      </x:c>
      <x:c r="L5992" s="1" t="n">
        <x:v>95.5</x:v>
      </x:c>
      <x:c r="M5992" s="1" t="n">
        <x:v>12.5</x:v>
      </x:c>
      <x:c r="N5992" s="1" t="n">
        <x:v>5</x:v>
      </x:c>
      <x:c r="O5992" s="1" t="n">
        <x:f aca="0">24*MAX(0,EOMONTH(B5992,0)-MAX(B5992,INDEX(Device_Inventory!$K$2:$K$1201,MATCH(A5992,Device_Inventory!$A$2:$A$1201,0)))+1)</x:f>
        <x:v>672</x:v>
      </x:c>
      <x:c r="P5992" s="11" t="b">
        <x:f aca="0">INDEX(Device_Inventory!$K$2:$K$1201,MATCH(A5992,Device_Inventory!$A$2:$A$1201,0))&gt;B5992</x:f>
        <x:v>0</x:v>
      </x:c>
      <x:c r="Q5992" s="1" t="str">
        <x:f aca="0">IF(D5992&gt;O5992,"Fail: operating hours exceed in-service hours",IF(D5992+M5992&gt;O5992,"Fail: operating + unavailable hours exceed in-service hours",IF(P5992,"Partial month: within in-service hours","OK")))</x:f>
        <x:v>OK</x:v>
      </x:c>
    </x:row>
    <x:row r="5993" ht="15" hidden="0" customHeight="1">
      <x:c r="A5993" s="1" t="s">
        <x:v>1622</x:v>
      </x:c>
      <x:c r="B5993" s="14" t="n">
        <x:v>46082</x:v>
      </x:c>
      <x:c r="C5993" s="1" t="n">
        <x:v>13.9</x:v>
      </x:c>
      <x:c r="D5993" s="1" t="n">
        <x:v>81.9</x:v>
      </x:c>
      <x:c r="E5993" s="1" t="n">
        <x:v>8</x:v>
      </x:c>
      <x:c r="F5993" s="1" t="n">
        <x:v>0</x:v>
      </x:c>
      <x:c r="G5993" s="1" t="n">
        <x:v>37</x:v>
      </x:c>
      <x:c r="H5993" s="1" t="n">
        <x:v>0</x:v>
      </x:c>
      <x:c r="I5993" s="1" t="n">
        <x:v>3</x:v>
      </x:c>
      <x:c r="J5993" s="1" t="n">
        <x:v>0</x:v>
      </x:c>
      <x:c r="K5993" s="1" t="n">
        <x:v>0</x:v>
      </x:c>
      <x:c r="L5993" s="1" t="n">
        <x:v>97</x:v>
      </x:c>
      <x:c r="M5993" s="1" t="n">
        <x:v>4.5</x:v>
      </x:c>
      <x:c r="N5993" s="1" t="n">
        <x:v>2.2</x:v>
      </x:c>
      <x:c r="O5993" s="1" t="n">
        <x:f aca="0">24*MAX(0,EOMONTH(B5993,0)-MAX(B5993,INDEX(Device_Inventory!$K$2:$K$1201,MATCH(A5993,Device_Inventory!$A$2:$A$1201,0)))+1)</x:f>
        <x:v>744</x:v>
      </x:c>
      <x:c r="P5993" s="11" t="b">
        <x:f aca="0">INDEX(Device_Inventory!$K$2:$K$1201,MATCH(A5993,Device_Inventory!$A$2:$A$1201,0))&gt;B5993</x:f>
        <x:v>0</x:v>
      </x:c>
      <x:c r="Q5993" s="1" t="str">
        <x:f aca="0">IF(D5993&gt;O5993,"Fail: operating hours exceed in-service hours",IF(D5993+M5993&gt;O5993,"Fail: operating + unavailable hours exceed in-service hours",IF(P5993,"Partial month: within in-service hours","OK")))</x:f>
        <x:v>OK</x:v>
      </x:c>
    </x:row>
    <x:row r="5994" ht="15" hidden="0" customHeight="1">
      <x:c r="A5994" s="1" t="s">
        <x:v>1622</x:v>
      </x:c>
      <x:c r="B5994" s="14" t="n">
        <x:v>46113</x:v>
      </x:c>
      <x:c r="C5994" s="1" t="n">
        <x:v>12.6</x:v>
      </x:c>
      <x:c r="D5994" s="1" t="n">
        <x:v>86.9</x:v>
      </x:c>
      <x:c r="E5994" s="1" t="n">
        <x:v>8</x:v>
      </x:c>
      <x:c r="F5994" s="1" t="n">
        <x:v>2</x:v>
      </x:c>
      <x:c r="G5994" s="1" t="n">
        <x:v>12</x:v>
      </x:c>
      <x:c r="H5994" s="1" t="n">
        <x:v>1</x:v>
      </x:c>
      <x:c r="I5994" s="1" t="n">
        <x:v>3</x:v>
      </x:c>
      <x:c r="J5994" s="1" t="n">
        <x:v>0.45</x:v>
      </x:c>
      <x:c r="K5994" s="1" t="n">
        <x:v>0</x:v>
      </x:c>
      <x:c r="L5994" s="1" t="n">
        <x:v>92.5</x:v>
      </x:c>
      <x:c r="M5994" s="1" t="n">
        <x:v>7.1</x:v>
      </x:c>
      <x:c r="N5994" s="1" t="n">
        <x:v>3.7</x:v>
      </x:c>
      <x:c r="O5994" s="1" t="n">
        <x:f aca="0">24*MAX(0,EOMONTH(B5994,0)-MAX(B5994,INDEX(Device_Inventory!$K$2:$K$1201,MATCH(A5994,Device_Inventory!$A$2:$A$1201,0)))+1)</x:f>
        <x:v>720</x:v>
      </x:c>
      <x:c r="P5994" s="11" t="b">
        <x:f aca="0">INDEX(Device_Inventory!$K$2:$K$1201,MATCH(A5994,Device_Inventory!$A$2:$A$1201,0))&gt;B5994</x:f>
        <x:v>0</x:v>
      </x:c>
      <x:c r="Q5994" s="1" t="str">
        <x:f aca="0">IF(D5994&gt;O5994,"Fail: operating hours exceed in-service hours",IF(D5994+M5994&gt;O5994,"Fail: operating + unavailable hours exceed in-service hours",IF(P5994,"Partial month: within in-service hours","OK")))</x:f>
        <x:v>OK</x:v>
      </x:c>
    </x:row>
    <x:row r="5995" ht="15" hidden="0" customHeight="1">
      <x:c r="A5995" s="1" t="s">
        <x:v>1622</x:v>
      </x:c>
      <x:c r="B5995" s="14" t="n">
        <x:v>46143</x:v>
      </x:c>
      <x:c r="C5995" s="1" t="n">
        <x:v>31.9</x:v>
      </x:c>
      <x:c r="D5995" s="1" t="n">
        <x:v>182</x:v>
      </x:c>
      <x:c r="E5995" s="1" t="n">
        <x:v>8</x:v>
      </x:c>
      <x:c r="F5995" s="1" t="n">
        <x:v>1</x:v>
      </x:c>
      <x:c r="G5995" s="1" t="n">
        <x:v>28</x:v>
      </x:c>
      <x:c r="H5995" s="1" t="n">
        <x:v>0</x:v>
      </x:c>
      <x:c r="I5995" s="1" t="n">
        <x:v>2</x:v>
      </x:c>
      <x:c r="J5995" s="1" t="n">
        <x:v>0.25</x:v>
      </x:c>
      <x:c r="K5995" s="1" t="n">
        <x:v>2</x:v>
      </x:c>
      <x:c r="L5995" s="1" t="n">
        <x:v>93.7</x:v>
      </x:c>
      <x:c r="M5995" s="1" t="n">
        <x:v>3.1</x:v>
      </x:c>
      <x:c r="N5995" s="1" t="n">
        <x:v>9.3</x:v>
      </x:c>
      <x:c r="O5995" s="1" t="n">
        <x:f aca="0">24*MAX(0,EOMONTH(B5995,0)-MAX(B5995,INDEX(Device_Inventory!$K$2:$K$1201,MATCH(A5995,Device_Inventory!$A$2:$A$1201,0)))+1)</x:f>
        <x:v>744</x:v>
      </x:c>
      <x:c r="P5995" s="11" t="b">
        <x:f aca="0">INDEX(Device_Inventory!$K$2:$K$1201,MATCH(A5995,Device_Inventory!$A$2:$A$1201,0))&gt;B5995</x:f>
        <x:v>0</x:v>
      </x:c>
      <x:c r="Q5995" s="1" t="str">
        <x:f aca="0">IF(D5995&gt;O5995,"Fail: operating hours exceed in-service hours",IF(D5995+M5995&gt;O5995,"Fail: operating + unavailable hours exceed in-service hours",IF(P5995,"Partial month: within in-service hours","OK")))</x:f>
        <x:v>OK</x:v>
      </x:c>
    </x:row>
    <x:row r="5996" ht="15" hidden="0" customHeight="1">
      <x:c r="A5996" s="1" t="s">
        <x:v>1622</x:v>
      </x:c>
      <x:c r="B5996" s="14" t="n">
        <x:v>46174</x:v>
      </x:c>
      <x:c r="C5996" s="1" t="n">
        <x:v>12.9</x:v>
      </x:c>
      <x:c r="D5996" s="1" t="n">
        <x:v>83.5</x:v>
      </x:c>
      <x:c r="E5996" s="1" t="n">
        <x:v>7</x:v>
      </x:c>
      <x:c r="F5996" s="1" t="n">
        <x:v>3</x:v>
      </x:c>
      <x:c r="G5996" s="1" t="n">
        <x:v>29</x:v>
      </x:c>
      <x:c r="H5996" s="1" t="n">
        <x:v>0</x:v>
      </x:c>
      <x:c r="I5996" s="1" t="n">
        <x:v>1</x:v>
      </x:c>
      <x:c r="J5996" s="1" t="n">
        <x:v>0</x:v>
      </x:c>
      <x:c r="K5996" s="1" t="n">
        <x:v>0</x:v>
      </x:c>
      <x:c r="L5996" s="1" t="n">
        <x:v>93.8</x:v>
      </x:c>
      <x:c r="M5996" s="1" t="n">
        <x:v>4.6</x:v>
      </x:c>
      <x:c r="N5996" s="1" t="n">
        <x:v>3.8</x:v>
      </x:c>
      <x:c r="O5996" s="1" t="n">
        <x:f aca="0">24*MAX(0,EOMONTH(B5996,0)-MAX(B5996,INDEX(Device_Inventory!$K$2:$K$1201,MATCH(A5996,Device_Inventory!$A$2:$A$1201,0)))+1)</x:f>
        <x:v>720</x:v>
      </x:c>
      <x:c r="P5996" s="11" t="b">
        <x:f aca="0">INDEX(Device_Inventory!$K$2:$K$1201,MATCH(A5996,Device_Inventory!$A$2:$A$1201,0))&gt;B5996</x:f>
        <x:v>0</x:v>
      </x:c>
      <x:c r="Q5996" s="1" t="str">
        <x:f aca="0">IF(D5996&gt;O5996,"Fail: operating hours exceed in-service hours",IF(D5996+M5996&gt;O5996,"Fail: operating + unavailable hours exceed in-service hours",IF(P5996,"Partial month: within in-service hours","OK")))</x:f>
        <x:v>OK</x:v>
      </x:c>
    </x:row>
    <x:row r="5997" ht="15" hidden="0" customHeight="1">
      <x:c r="A5997" s="1" t="s">
        <x:v>1622</x:v>
      </x:c>
      <x:c r="B5997" s="14" t="n">
        <x:v>46204</x:v>
      </x:c>
      <x:c r="C5997" s="1" t="n">
        <x:v>19.6</x:v>
      </x:c>
      <x:c r="D5997" s="1" t="n">
        <x:v>123.9</x:v>
      </x:c>
      <x:c r="E5997" s="1" t="n">
        <x:v>8</x:v>
      </x:c>
      <x:c r="F5997" s="1" t="n">
        <x:v>4</x:v>
      </x:c>
      <x:c r="G5997" s="1" t="n">
        <x:v>34</x:v>
      </x:c>
      <x:c r="H5997" s="1" t="n">
        <x:v>0</x:v>
      </x:c>
      <x:c r="I5997" s="1" t="n">
        <x:v>1</x:v>
      </x:c>
      <x:c r="J5997" s="1" t="n">
        <x:v>0.01</x:v>
      </x:c>
      <x:c r="K5997" s="1" t="n">
        <x:v>0</x:v>
      </x:c>
      <x:c r="L5997" s="1" t="n">
        <x:v>99</x:v>
      </x:c>
      <x:c r="M5997" s="1" t="n">
        <x:v>0</x:v>
      </x:c>
      <x:c r="N5997" s="1" t="n">
        <x:v>2.1</x:v>
      </x:c>
      <x:c r="O5997" s="1" t="n">
        <x:f aca="0">24*MAX(0,EOMONTH(B5997,0)-MAX(B5997,INDEX(Device_Inventory!$K$2:$K$1201,MATCH(A5997,Device_Inventory!$A$2:$A$1201,0)))+1)</x:f>
        <x:v>744</x:v>
      </x:c>
      <x:c r="P5997" s="11" t="b">
        <x:f aca="0">INDEX(Device_Inventory!$K$2:$K$1201,MATCH(A5997,Device_Inventory!$A$2:$A$1201,0))&gt;B5997</x:f>
        <x:v>0</x:v>
      </x:c>
      <x:c r="Q5997" s="1" t="str">
        <x:f aca="0">IF(D5997&gt;O5997,"Fail: operating hours exceed in-service hours",IF(D5997+M5997&gt;O5997,"Fail: operating + unavailable hours exceed in-service hours",IF(P5997,"Partial month: within in-service hours","OK")))</x:f>
        <x:v>OK</x:v>
      </x:c>
    </x:row>
    <x:row r="5998" ht="15" hidden="0" customHeight="1">
      <x:c r="A5998" s="1" t="s">
        <x:v>1623</x:v>
      </x:c>
      <x:c r="B5998" s="14" t="n">
        <x:v>46054</x:v>
      </x:c>
      <x:c r="C5998" s="1" t="n">
        <x:v>58.7</x:v>
      </x:c>
      <x:c r="D5998" s="1" t="n">
        <x:v>360.3</x:v>
      </x:c>
      <x:c r="E5998" s="1" t="n">
        <x:v>26</x:v>
      </x:c>
      <x:c r="F5998" s="1" t="n">
        <x:v>2</x:v>
      </x:c>
      <x:c r="G5998" s="1" t="n">
        <x:v>40</x:v>
      </x:c>
      <x:c r="H5998" s="1" t="n">
        <x:v>0</x:v>
      </x:c>
      <x:c r="I5998" s="1" t="n">
        <x:v>2</x:v>
      </x:c>
      <x:c r="J5998" s="1" t="n">
        <x:v>1.67</x:v>
      </x:c>
      <x:c r="K5998" s="1" t="n">
        <x:v>0</x:v>
      </x:c>
      <x:c r="L5998" s="1" t="n">
        <x:v>97</x:v>
      </x:c>
      <x:c r="M5998" s="1" t="n">
        <x:v>6.4</x:v>
      </x:c>
      <x:c r="N5998" s="1" t="n">
        <x:v>16</x:v>
      </x:c>
      <x:c r="O5998" s="1" t="n">
        <x:f aca="0">24*MAX(0,EOMONTH(B5998,0)-MAX(B5998,INDEX(Device_Inventory!$K$2:$K$1201,MATCH(A5998,Device_Inventory!$A$2:$A$1201,0)))+1)</x:f>
        <x:v>672</x:v>
      </x:c>
      <x:c r="P5998" s="11" t="b">
        <x:f aca="0">INDEX(Device_Inventory!$K$2:$K$1201,MATCH(A5998,Device_Inventory!$A$2:$A$1201,0))&gt;B5998</x:f>
        <x:v>0</x:v>
      </x:c>
      <x:c r="Q5998" s="1" t="str">
        <x:f aca="0">IF(D5998&gt;O5998,"Fail: operating hours exceed in-service hours",IF(D5998+M5998&gt;O5998,"Fail: operating + unavailable hours exceed in-service hours",IF(P5998,"Partial month: within in-service hours","OK")))</x:f>
        <x:v>OK</x:v>
      </x:c>
    </x:row>
    <x:row r="5999" ht="15" hidden="0" customHeight="1">
      <x:c r="A5999" s="1" t="s">
        <x:v>1623</x:v>
      </x:c>
      <x:c r="B5999" s="14" t="n">
        <x:v>46082</x:v>
      </x:c>
      <x:c r="C5999" s="1" t="n">
        <x:v>75.3</x:v>
      </x:c>
      <x:c r="D5999" s="1" t="n">
        <x:v>509.5</x:v>
      </x:c>
      <x:c r="E5999" s="1" t="n">
        <x:v>19</x:v>
      </x:c>
      <x:c r="F5999" s="1" t="n">
        <x:v>3</x:v>
      </x:c>
      <x:c r="G5999" s="1" t="n">
        <x:v>57</x:v>
      </x:c>
      <x:c r="H5999" s="1" t="n">
        <x:v>0</x:v>
      </x:c>
      <x:c r="I5999" s="1" t="n">
        <x:v>0</x:v>
      </x:c>
      <x:c r="J5999" s="1" t="n">
        <x:v>1.81</x:v>
      </x:c>
      <x:c r="K5999" s="1" t="n">
        <x:v>1</x:v>
      </x:c>
      <x:c r="L5999" s="1" t="n">
        <x:v>98.2</x:v>
      </x:c>
      <x:c r="M5999" s="1" t="n">
        <x:v>11.7</x:v>
      </x:c>
      <x:c r="N5999" s="1" t="n">
        <x:v>17.5</x:v>
      </x:c>
      <x:c r="O5999" s="1" t="n">
        <x:f aca="0">24*MAX(0,EOMONTH(B5999,0)-MAX(B5999,INDEX(Device_Inventory!$K$2:$K$1201,MATCH(A5999,Device_Inventory!$A$2:$A$1201,0)))+1)</x:f>
        <x:v>744</x:v>
      </x:c>
      <x:c r="P5999" s="11" t="b">
        <x:f aca="0">INDEX(Device_Inventory!$K$2:$K$1201,MATCH(A5999,Device_Inventory!$A$2:$A$1201,0))&gt;B5999</x:f>
        <x:v>0</x:v>
      </x:c>
      <x:c r="Q5999" s="1" t="str">
        <x:f aca="0">IF(D5999&gt;O5999,"Fail: operating hours exceed in-service hours",IF(D5999+M5999&gt;O5999,"Fail: operating + unavailable hours exceed in-service hours",IF(P5999,"Partial month: within in-service hours","OK")))</x:f>
        <x:v>OK</x:v>
      </x:c>
    </x:row>
    <x:row r="6000" ht="15" hidden="0" customHeight="1">
      <x:c r="A6000" s="1" t="s">
        <x:v>1623</x:v>
      </x:c>
      <x:c r="B6000" s="14" t="n">
        <x:v>46113</x:v>
      </x:c>
      <x:c r="C6000" s="1" t="n">
        <x:v>69.3</x:v>
      </x:c>
      <x:c r="D6000" s="1" t="n">
        <x:v>493.1</x:v>
      </x:c>
      <x:c r="E6000" s="1" t="n">
        <x:v>21</x:v>
      </x:c>
      <x:c r="F6000" s="1" t="n">
        <x:v>2</x:v>
      </x:c>
      <x:c r="G6000" s="1" t="n">
        <x:v>45</x:v>
      </x:c>
      <x:c r="H6000" s="1" t="n">
        <x:v>1</x:v>
      </x:c>
      <x:c r="I6000" s="1" t="n">
        <x:v>3</x:v>
      </x:c>
      <x:c r="J6000" s="1" t="n">
        <x:v>2</x:v>
      </x:c>
      <x:c r="K6000" s="1" t="n">
        <x:v>0</x:v>
      </x:c>
      <x:c r="L6000" s="1" t="n">
        <x:v>97.8</x:v>
      </x:c>
      <x:c r="M6000" s="1" t="n">
        <x:v>6.8</x:v>
      </x:c>
      <x:c r="N6000" s="1" t="n">
        <x:v>9.7</x:v>
      </x:c>
      <x:c r="O6000" s="1" t="n">
        <x:f aca="0">24*MAX(0,EOMONTH(B6000,0)-MAX(B6000,INDEX(Device_Inventory!$K$2:$K$1201,MATCH(A6000,Device_Inventory!$A$2:$A$1201,0)))+1)</x:f>
        <x:v>720</x:v>
      </x:c>
      <x:c r="P6000" s="11" t="b">
        <x:f aca="0">INDEX(Device_Inventory!$K$2:$K$1201,MATCH(A6000,Device_Inventory!$A$2:$A$1201,0))&gt;B6000</x:f>
        <x:v>0</x:v>
      </x:c>
      <x:c r="Q6000" s="1" t="str">
        <x:f aca="0">IF(D6000&gt;O6000,"Fail: operating hours exceed in-service hours",IF(D6000+M6000&gt;O6000,"Fail: operating + unavailable hours exceed in-service hours",IF(P6000,"Partial month: within in-service hours","OK")))</x:f>
        <x:v>OK</x:v>
      </x:c>
    </x:row>
    <x:row r="6001" ht="15" hidden="0" customHeight="1">
      <x:c r="A6001" s="1" t="s">
        <x:v>1623</x:v>
      </x:c>
      <x:c r="B6001" s="14" t="n">
        <x:v>46143</x:v>
      </x:c>
      <x:c r="C6001" s="1" t="n">
        <x:v>50</x:v>
      </x:c>
      <x:c r="D6001" s="1" t="n">
        <x:v>334.6</x:v>
      </x:c>
      <x:c r="E6001" s="1" t="n">
        <x:v>32</x:v>
      </x:c>
      <x:c r="F6001" s="1" t="n">
        <x:v>1</x:v>
      </x:c>
      <x:c r="G6001" s="1" t="n">
        <x:v>27</x:v>
      </x:c>
      <x:c r="H6001" s="1" t="n">
        <x:v>1</x:v>
      </x:c>
      <x:c r="I6001" s="1" t="n">
        <x:v>2</x:v>
      </x:c>
      <x:c r="J6001" s="1" t="n">
        <x:v>1.01</x:v>
      </x:c>
      <x:c r="K6001" s="1" t="n">
        <x:v>1</x:v>
      </x:c>
      <x:c r="L6001" s="1" t="n">
        <x:v>95.8</x:v>
      </x:c>
      <x:c r="M6001" s="1" t="n">
        <x:v>12.5</x:v>
      </x:c>
      <x:c r="N6001" s="1" t="n">
        <x:v>5.2</x:v>
      </x:c>
      <x:c r="O6001" s="1" t="n">
        <x:f aca="0">24*MAX(0,EOMONTH(B6001,0)-MAX(B6001,INDEX(Device_Inventory!$K$2:$K$1201,MATCH(A6001,Device_Inventory!$A$2:$A$1201,0)))+1)</x:f>
        <x:v>744</x:v>
      </x:c>
      <x:c r="P6001" s="11" t="b">
        <x:f aca="0">INDEX(Device_Inventory!$K$2:$K$1201,MATCH(A6001,Device_Inventory!$A$2:$A$1201,0))&gt;B6001</x:f>
        <x:v>0</x:v>
      </x:c>
      <x:c r="Q6001" s="1" t="str">
        <x:f aca="0">IF(D6001&gt;O6001,"Fail: operating hours exceed in-service hours",IF(D6001+M6001&gt;O6001,"Fail: operating + unavailable hours exceed in-service hours",IF(P6001,"Partial month: within in-service hours","OK")))</x:f>
        <x:v>OK</x:v>
      </x:c>
    </x:row>
    <x:row r="6002" ht="15" hidden="0" customHeight="1">
      <x:c r="A6002" s="1" t="s">
        <x:v>1623</x:v>
      </x:c>
      <x:c r="B6002" s="14" t="n">
        <x:v>46174</x:v>
      </x:c>
      <x:c r="C6002" s="1" t="n">
        <x:v>76.2</x:v>
      </x:c>
      <x:c r="D6002" s="1" t="n">
        <x:v>458.7</x:v>
      </x:c>
      <x:c r="E6002" s="1" t="n">
        <x:v>26</x:v>
      </x:c>
      <x:c r="F6002" s="1" t="n">
        <x:v>1</x:v>
      </x:c>
      <x:c r="G6002" s="1" t="n">
        <x:v>38</x:v>
      </x:c>
      <x:c r="H6002" s="1" t="n">
        <x:v>1</x:v>
      </x:c>
      <x:c r="I6002" s="1" t="n">
        <x:v>5</x:v>
      </x:c>
      <x:c r="J6002" s="1" t="n">
        <x:v>2.12</x:v>
      </x:c>
      <x:c r="K6002" s="1" t="n">
        <x:v>2</x:v>
      </x:c>
      <x:c r="L6002" s="1" t="n">
        <x:v>91.3</x:v>
      </x:c>
      <x:c r="M6002" s="1" t="n">
        <x:v>8</x:v>
      </x:c>
      <x:c r="N6002" s="1" t="n">
        <x:v>12.2</x:v>
      </x:c>
      <x:c r="O6002" s="1" t="n">
        <x:f aca="0">24*MAX(0,EOMONTH(B6002,0)-MAX(B6002,INDEX(Device_Inventory!$K$2:$K$1201,MATCH(A6002,Device_Inventory!$A$2:$A$1201,0)))+1)</x:f>
        <x:v>720</x:v>
      </x:c>
      <x:c r="P6002" s="11" t="b">
        <x:f aca="0">INDEX(Device_Inventory!$K$2:$K$1201,MATCH(A6002,Device_Inventory!$A$2:$A$1201,0))&gt;B6002</x:f>
        <x:v>0</x:v>
      </x:c>
      <x:c r="Q6002" s="1" t="str">
        <x:f aca="0">IF(D6002&gt;O6002,"Fail: operating hours exceed in-service hours",IF(D6002+M6002&gt;O6002,"Fail: operating + unavailable hours exceed in-service hours",IF(P6002,"Partial month: within in-service hours","OK")))</x:f>
        <x:v>OK</x:v>
      </x:c>
    </x:row>
    <x:row r="6003" ht="15" hidden="0" customHeight="1">
      <x:c r="A6003" s="1" t="s">
        <x:v>1623</x:v>
      </x:c>
      <x:c r="B6003" s="14" t="n">
        <x:v>46204</x:v>
      </x:c>
      <x:c r="C6003" s="1" t="n">
        <x:v>58.4</x:v>
      </x:c>
      <x:c r="D6003" s="1" t="n">
        <x:v>330</x:v>
      </x:c>
      <x:c r="E6003" s="1" t="n">
        <x:v>21</x:v>
      </x:c>
      <x:c r="F6003" s="1" t="n">
        <x:v>3</x:v>
      </x:c>
      <x:c r="G6003" s="1" t="n">
        <x:v>40</x:v>
      </x:c>
      <x:c r="H6003" s="1" t="n">
        <x:v>1</x:v>
      </x:c>
      <x:c r="I6003" s="1" t="n">
        <x:v>1</x:v>
      </x:c>
      <x:c r="J6003" s="1" t="n">
        <x:v>1.88</x:v>
      </x:c>
      <x:c r="K6003" s="1" t="n">
        <x:v>1</x:v>
      </x:c>
      <x:c r="L6003" s="1" t="n">
        <x:v>96.3</x:v>
      </x:c>
      <x:c r="M6003" s="1" t="n">
        <x:v>7.5</x:v>
      </x:c>
      <x:c r="N6003" s="1" t="n">
        <x:v>5.3</x:v>
      </x:c>
      <x:c r="O6003" s="1" t="n">
        <x:f aca="0">24*MAX(0,EOMONTH(B6003,0)-MAX(B6003,INDEX(Device_Inventory!$K$2:$K$1201,MATCH(A6003,Device_Inventory!$A$2:$A$1201,0)))+1)</x:f>
        <x:v>744</x:v>
      </x:c>
      <x:c r="P6003" s="11" t="b">
        <x:f aca="0">INDEX(Device_Inventory!$K$2:$K$1201,MATCH(A6003,Device_Inventory!$A$2:$A$1201,0))&gt;B6003</x:f>
        <x:v>0</x:v>
      </x:c>
      <x:c r="Q6003" s="1" t="str">
        <x:f aca="0">IF(D6003&gt;O6003,"Fail: operating hours exceed in-service hours",IF(D6003+M6003&gt;O6003,"Fail: operating + unavailable hours exceed in-service hours",IF(P6003,"Partial month: within in-service hours","OK")))</x:f>
        <x:v>OK</x:v>
      </x:c>
    </x:row>
    <x:row r="6004" ht="15" hidden="0" customHeight="1">
      <x:c r="A6004" s="1" t="s">
        <x:v>1625</x:v>
      </x:c>
      <x:c r="B6004" s="14" t="n">
        <x:v>46054</x:v>
      </x:c>
      <x:c r="C6004" s="1" t="n">
        <x:v>62.6</x:v>
      </x:c>
      <x:c r="D6004" s="1" t="n">
        <x:v>398.4</x:v>
      </x:c>
      <x:c r="E6004" s="1" t="n">
        <x:v>20</x:v>
      </x:c>
      <x:c r="F6004" s="1" t="n">
        <x:v>0</x:v>
      </x:c>
      <x:c r="G6004" s="1" t="n">
        <x:v>47</x:v>
      </x:c>
      <x:c r="H6004" s="1" t="n">
        <x:v>0</x:v>
      </x:c>
      <x:c r="I6004" s="1" t="n">
        <x:v>2</x:v>
      </x:c>
      <x:c r="J6004" s="1" t="n">
        <x:v>0.43</x:v>
      </x:c>
      <x:c r="K6004" s="1" t="n">
        <x:v>0</x:v>
      </x:c>
      <x:c r="L6004" s="1" t="n">
        <x:v>94.4</x:v>
      </x:c>
      <x:c r="M6004" s="1" t="n">
        <x:v>3.3</x:v>
      </x:c>
      <x:c r="N6004" s="1" t="n">
        <x:v>13.9</x:v>
      </x:c>
      <x:c r="O6004" s="1" t="n">
        <x:f aca="0">24*MAX(0,EOMONTH(B6004,0)-MAX(B6004,INDEX(Device_Inventory!$K$2:$K$1201,MATCH(A6004,Device_Inventory!$A$2:$A$1201,0)))+1)</x:f>
        <x:v>672</x:v>
      </x:c>
      <x:c r="P6004" s="11" t="b">
        <x:f aca="0">INDEX(Device_Inventory!$K$2:$K$1201,MATCH(A6004,Device_Inventory!$A$2:$A$1201,0))&gt;B6004</x:f>
        <x:v>0</x:v>
      </x:c>
      <x:c r="Q6004" s="1" t="str">
        <x:f aca="0">IF(D6004&gt;O6004,"Fail: operating hours exceed in-service hours",IF(D6004+M6004&gt;O6004,"Fail: operating + unavailable hours exceed in-service hours",IF(P6004,"Partial month: within in-service hours","OK")))</x:f>
        <x:v>OK</x:v>
      </x:c>
    </x:row>
    <x:row r="6005" ht="15" hidden="0" customHeight="1">
      <x:c r="A6005" s="1" t="s">
        <x:v>1625</x:v>
      </x:c>
      <x:c r="B6005" s="14" t="n">
        <x:v>46082</x:v>
      </x:c>
      <x:c r="C6005" s="1" t="n">
        <x:v>56.5</x:v>
      </x:c>
      <x:c r="D6005" s="1" t="n">
        <x:v>346.5</x:v>
      </x:c>
      <x:c r="E6005" s="1" t="n">
        <x:v>13</x:v>
      </x:c>
      <x:c r="F6005" s="1" t="n">
        <x:v>2</x:v>
      </x:c>
      <x:c r="G6005" s="1" t="n">
        <x:v>22</x:v>
      </x:c>
      <x:c r="H6005" s="1" t="n">
        <x:v>0</x:v>
      </x:c>
      <x:c r="I6005" s="1" t="n">
        <x:v>1</x:v>
      </x:c>
      <x:c r="J6005" s="1" t="n">
        <x:v>0</x:v>
      </x:c>
      <x:c r="K6005" s="1" t="n">
        <x:v>0</x:v>
      </x:c>
      <x:c r="L6005" s="1" t="n">
        <x:v>97.7</x:v>
      </x:c>
      <x:c r="M6005" s="1" t="n">
        <x:v>3.4</x:v>
      </x:c>
      <x:c r="N6005" s="1" t="n">
        <x:v>15.7</x:v>
      </x:c>
      <x:c r="O6005" s="1" t="n">
        <x:f aca="0">24*MAX(0,EOMONTH(B6005,0)-MAX(B6005,INDEX(Device_Inventory!$K$2:$K$1201,MATCH(A6005,Device_Inventory!$A$2:$A$1201,0)))+1)</x:f>
        <x:v>744</x:v>
      </x:c>
      <x:c r="P6005" s="11" t="b">
        <x:f aca="0">INDEX(Device_Inventory!$K$2:$K$1201,MATCH(A6005,Device_Inventory!$A$2:$A$1201,0))&gt;B6005</x:f>
        <x:v>0</x:v>
      </x:c>
      <x:c r="Q6005" s="1" t="str">
        <x:f aca="0">IF(D6005&gt;O6005,"Fail: operating hours exceed in-service hours",IF(D6005+M6005&gt;O6005,"Fail: operating + unavailable hours exceed in-service hours",IF(P6005,"Partial month: within in-service hours","OK")))</x:f>
        <x:v>OK</x:v>
      </x:c>
    </x:row>
    <x:row r="6006" ht="15" hidden="0" customHeight="1">
      <x:c r="A6006" s="1" t="s">
        <x:v>1625</x:v>
      </x:c>
      <x:c r="B6006" s="14" t="n">
        <x:v>46113</x:v>
      </x:c>
      <x:c r="C6006" s="1" t="n">
        <x:v>51.9</x:v>
      </x:c>
      <x:c r="D6006" s="1" t="n">
        <x:v>294.1</x:v>
      </x:c>
      <x:c r="E6006" s="1" t="n">
        <x:v>12</x:v>
      </x:c>
      <x:c r="F6006" s="1" t="n">
        <x:v>3</x:v>
      </x:c>
      <x:c r="G6006" s="1" t="n">
        <x:v>33</x:v>
      </x:c>
      <x:c r="H6006" s="1" t="n">
        <x:v>0</x:v>
      </x:c>
      <x:c r="I6006" s="1" t="n">
        <x:v>1</x:v>
      </x:c>
      <x:c r="J6006" s="1" t="n">
        <x:v>0.14</x:v>
      </x:c>
      <x:c r="K6006" s="1" t="n">
        <x:v>0</x:v>
      </x:c>
      <x:c r="L6006" s="1" t="n">
        <x:v>95.6</x:v>
      </x:c>
      <x:c r="M6006" s="1" t="n">
        <x:v>6.9</x:v>
      </x:c>
      <x:c r="N6006" s="1" t="n">
        <x:v>7.7</x:v>
      </x:c>
      <x:c r="O6006" s="1" t="n">
        <x:f aca="0">24*MAX(0,EOMONTH(B6006,0)-MAX(B6006,INDEX(Device_Inventory!$K$2:$K$1201,MATCH(A6006,Device_Inventory!$A$2:$A$1201,0)))+1)</x:f>
        <x:v>720</x:v>
      </x:c>
      <x:c r="P6006" s="11" t="b">
        <x:f aca="0">INDEX(Device_Inventory!$K$2:$K$1201,MATCH(A6006,Device_Inventory!$A$2:$A$1201,0))&gt;B6006</x:f>
        <x:v>0</x:v>
      </x:c>
      <x:c r="Q6006" s="1" t="str">
        <x:f aca="0">IF(D6006&gt;O6006,"Fail: operating hours exceed in-service hours",IF(D6006+M6006&gt;O6006,"Fail: operating + unavailable hours exceed in-service hours",IF(P6006,"Partial month: within in-service hours","OK")))</x:f>
        <x:v>OK</x:v>
      </x:c>
    </x:row>
    <x:row r="6007" ht="15" hidden="0" customHeight="1">
      <x:c r="A6007" s="1" t="s">
        <x:v>1625</x:v>
      </x:c>
      <x:c r="B6007" s="14" t="n">
        <x:v>46143</x:v>
      </x:c>
      <x:c r="C6007" s="1" t="n">
        <x:v>52.2</x:v>
      </x:c>
      <x:c r="D6007" s="1" t="n">
        <x:v>321.1</x:v>
      </x:c>
      <x:c r="E6007" s="1" t="n">
        <x:v>12</x:v>
      </x:c>
      <x:c r="F6007" s="1" t="n">
        <x:v>0</x:v>
      </x:c>
      <x:c r="G6007" s="1" t="n">
        <x:v>32</x:v>
      </x:c>
      <x:c r="H6007" s="1" t="n">
        <x:v>1</x:v>
      </x:c>
      <x:c r="I6007" s="1" t="n">
        <x:v>1</x:v>
      </x:c>
      <x:c r="J6007" s="1" t="n">
        <x:v>1.26</x:v>
      </x:c>
      <x:c r="K6007" s="1" t="n">
        <x:v>0</x:v>
      </x:c>
      <x:c r="L6007" s="1" t="n">
        <x:v>95.2</x:v>
      </x:c>
      <x:c r="M6007" s="1" t="n">
        <x:v>7.8</x:v>
      </x:c>
      <x:c r="N6007" s="1" t="n">
        <x:v>8.7</x:v>
      </x:c>
      <x:c r="O6007" s="1" t="n">
        <x:f aca="0">24*MAX(0,EOMONTH(B6007,0)-MAX(B6007,INDEX(Device_Inventory!$K$2:$K$1201,MATCH(A6007,Device_Inventory!$A$2:$A$1201,0)))+1)</x:f>
        <x:v>744</x:v>
      </x:c>
      <x:c r="P6007" s="11" t="b">
        <x:f aca="0">INDEX(Device_Inventory!$K$2:$K$1201,MATCH(A6007,Device_Inventory!$A$2:$A$1201,0))&gt;B6007</x:f>
        <x:v>0</x:v>
      </x:c>
      <x:c r="Q6007" s="1" t="str">
        <x:f aca="0">IF(D6007&gt;O6007,"Fail: operating hours exceed in-service hours",IF(D6007+M6007&gt;O6007,"Fail: operating + unavailable hours exceed in-service hours",IF(P6007,"Partial month: within in-service hours","OK")))</x:f>
        <x:v>OK</x:v>
      </x:c>
    </x:row>
    <x:row r="6008" ht="15" hidden="0" customHeight="1">
      <x:c r="A6008" s="1" t="s">
        <x:v>1625</x:v>
      </x:c>
      <x:c r="B6008" s="14" t="n">
        <x:v>46174</x:v>
      </x:c>
      <x:c r="C6008" s="1" t="n">
        <x:v>72.5</x:v>
      </x:c>
      <x:c r="D6008" s="1" t="n">
        <x:v>442.9</x:v>
      </x:c>
      <x:c r="E6008" s="1" t="n">
        <x:v>19</x:v>
      </x:c>
      <x:c r="F6008" s="1" t="n">
        <x:v>1</x:v>
      </x:c>
      <x:c r="G6008" s="1" t="n">
        <x:v>34</x:v>
      </x:c>
      <x:c r="H6008" s="1" t="n">
        <x:v>1</x:v>
      </x:c>
      <x:c r="I6008" s="1" t="n">
        <x:v>4</x:v>
      </x:c>
      <x:c r="J6008" s="1" t="n">
        <x:v>0.17</x:v>
      </x:c>
      <x:c r="K6008" s="1" t="n">
        <x:v>0</x:v>
      </x:c>
      <x:c r="L6008" s="1" t="n">
        <x:v>96</x:v>
      </x:c>
      <x:c r="M6008" s="1" t="n">
        <x:v>0.4</x:v>
      </x:c>
      <x:c r="N6008" s="1" t="n">
        <x:v>17</x:v>
      </x:c>
      <x:c r="O6008" s="1" t="n">
        <x:f aca="0">24*MAX(0,EOMONTH(B6008,0)-MAX(B6008,INDEX(Device_Inventory!$K$2:$K$1201,MATCH(A6008,Device_Inventory!$A$2:$A$1201,0)))+1)</x:f>
        <x:v>720</x:v>
      </x:c>
      <x:c r="P6008" s="11" t="b">
        <x:f aca="0">INDEX(Device_Inventory!$K$2:$K$1201,MATCH(A6008,Device_Inventory!$A$2:$A$1201,0))&gt;B6008</x:f>
        <x:v>0</x:v>
      </x:c>
      <x:c r="Q6008" s="1" t="str">
        <x:f aca="0">IF(D6008&gt;O6008,"Fail: operating hours exceed in-service hours",IF(D6008+M6008&gt;O6008,"Fail: operating + unavailable hours exceed in-service hours",IF(P6008,"Partial month: within in-service hours","OK")))</x:f>
        <x:v>OK</x:v>
      </x:c>
    </x:row>
    <x:row r="6009" ht="15" hidden="0" customHeight="1">
      <x:c r="A6009" s="1" t="s">
        <x:v>1625</x:v>
      </x:c>
      <x:c r="B6009" s="14" t="n">
        <x:v>46204</x:v>
      </x:c>
      <x:c r="C6009" s="1" t="n">
        <x:v>53.1</x:v>
      </x:c>
      <x:c r="D6009" s="1" t="n">
        <x:v>312.1</x:v>
      </x:c>
      <x:c r="E6009" s="1" t="n">
        <x:v>23</x:v>
      </x:c>
      <x:c r="F6009" s="1" t="n">
        <x:v>0</x:v>
      </x:c>
      <x:c r="G6009" s="1" t="n">
        <x:v>57</x:v>
      </x:c>
      <x:c r="H6009" s="1" t="n">
        <x:v>0</x:v>
      </x:c>
      <x:c r="I6009" s="1" t="n">
        <x:v>1</x:v>
      </x:c>
      <x:c r="J6009" s="1" t="n">
        <x:v>0.01</x:v>
      </x:c>
      <x:c r="K6009" s="1" t="n">
        <x:v>0</x:v>
      </x:c>
      <x:c r="L6009" s="1" t="n">
        <x:v>95.1</x:v>
      </x:c>
      <x:c r="M6009" s="1" t="n">
        <x:v>11.3</x:v>
      </x:c>
      <x:c r="N6009" s="1" t="n">
        <x:v>5.3</x:v>
      </x:c>
      <x:c r="O6009" s="1" t="n">
        <x:f aca="0">24*MAX(0,EOMONTH(B6009,0)-MAX(B6009,INDEX(Device_Inventory!$K$2:$K$1201,MATCH(A6009,Device_Inventory!$A$2:$A$1201,0)))+1)</x:f>
        <x:v>744</x:v>
      </x:c>
      <x:c r="P6009" s="11" t="b">
        <x:f aca="0">INDEX(Device_Inventory!$K$2:$K$1201,MATCH(A6009,Device_Inventory!$A$2:$A$1201,0))&gt;B6009</x:f>
        <x:v>0</x:v>
      </x:c>
      <x:c r="Q6009" s="1" t="str">
        <x:f aca="0">IF(D6009&gt;O6009,"Fail: operating hours exceed in-service hours",IF(D6009+M6009&gt;O6009,"Fail: operating + unavailable hours exceed in-service hours",IF(P6009,"Partial month: within in-service hours","OK")))</x:f>
        <x:v>OK</x:v>
      </x:c>
    </x:row>
    <x:row r="6010" ht="15" hidden="0" customHeight="1">
      <x:c r="A6010" s="1" t="s">
        <x:v>1628</x:v>
      </x:c>
      <x:c r="B6010" s="14" t="n">
        <x:v>46054</x:v>
      </x:c>
      <x:c r="C6010" s="1" t="n">
        <x:v>73.5</x:v>
      </x:c>
      <x:c r="D6010" s="1" t="n">
        <x:v>442.9</x:v>
      </x:c>
      <x:c r="E6010" s="1" t="n">
        <x:v>26</x:v>
      </x:c>
      <x:c r="F6010" s="1" t="n">
        <x:v>3</x:v>
      </x:c>
      <x:c r="G6010" s="1" t="n">
        <x:v>51</x:v>
      </x:c>
      <x:c r="H6010" s="1" t="n">
        <x:v>0</x:v>
      </x:c>
      <x:c r="I6010" s="1" t="n">
        <x:v>7</x:v>
      </x:c>
      <x:c r="J6010" s="1" t="n">
        <x:v>0.9</x:v>
      </x:c>
      <x:c r="K6010" s="1" t="n">
        <x:v>1</x:v>
      </x:c>
      <x:c r="L6010" s="1" t="n">
        <x:v>88.9</x:v>
      </x:c>
      <x:c r="M6010" s="1" t="n">
        <x:v>9.7</x:v>
      </x:c>
      <x:c r="N6010" s="1" t="n">
        <x:v>22</x:v>
      </x:c>
      <x:c r="O6010" s="1" t="n">
        <x:f aca="0">24*MAX(0,EOMONTH(B6010,0)-MAX(B6010,INDEX(Device_Inventory!$K$2:$K$1201,MATCH(A6010,Device_Inventory!$A$2:$A$1201,0)))+1)</x:f>
        <x:v>672</x:v>
      </x:c>
      <x:c r="P6010" s="11" t="b">
        <x:f aca="0">INDEX(Device_Inventory!$K$2:$K$1201,MATCH(A6010,Device_Inventory!$A$2:$A$1201,0))&gt;B6010</x:f>
        <x:v>0</x:v>
      </x:c>
      <x:c r="Q6010" s="1" t="str">
        <x:f aca="0">IF(D6010&gt;O6010,"Fail: operating hours exceed in-service hours",IF(D6010+M6010&gt;O6010,"Fail: operating + unavailable hours exceed in-service hours",IF(P6010,"Partial month: within in-service hours","OK")))</x:f>
        <x:v>OK</x:v>
      </x:c>
    </x:row>
    <x:row r="6011" ht="15" hidden="0" customHeight="1">
      <x:c r="A6011" s="1" t="s">
        <x:v>1628</x:v>
      </x:c>
      <x:c r="B6011" s="14" t="n">
        <x:v>46082</x:v>
      </x:c>
      <x:c r="C6011" s="1" t="n">
        <x:v>60.3</x:v>
      </x:c>
      <x:c r="D6011" s="1" t="n">
        <x:v>423.9</x:v>
      </x:c>
      <x:c r="E6011" s="1" t="n">
        <x:v>14</x:v>
      </x:c>
      <x:c r="F6011" s="1" t="n">
        <x:v>3</x:v>
      </x:c>
      <x:c r="G6011" s="1" t="n">
        <x:v>36</x:v>
      </x:c>
      <x:c r="H6011" s="1" t="n">
        <x:v>0</x:v>
      </x:c>
      <x:c r="I6011" s="1" t="n">
        <x:v>1</x:v>
      </x:c>
      <x:c r="J6011" s="1" t="n">
        <x:v>0.35</x:v>
      </x:c>
      <x:c r="K6011" s="1" t="n">
        <x:v>1</x:v>
      </x:c>
      <x:c r="L6011" s="1" t="n">
        <x:v>98.3</x:v>
      </x:c>
      <x:c r="M6011" s="1" t="n">
        <x:v>0</x:v>
      </x:c>
      <x:c r="N6011" s="1" t="n">
        <x:v>17</x:v>
      </x:c>
      <x:c r="O6011" s="1" t="n">
        <x:f aca="0">24*MAX(0,EOMONTH(B6011,0)-MAX(B6011,INDEX(Device_Inventory!$K$2:$K$1201,MATCH(A6011,Device_Inventory!$A$2:$A$1201,0)))+1)</x:f>
        <x:v>744</x:v>
      </x:c>
      <x:c r="P6011" s="11" t="b">
        <x:f aca="0">INDEX(Device_Inventory!$K$2:$K$1201,MATCH(A6011,Device_Inventory!$A$2:$A$1201,0))&gt;B6011</x:f>
        <x:v>0</x:v>
      </x:c>
      <x:c r="Q6011" s="1" t="str">
        <x:f aca="0">IF(D6011&gt;O6011,"Fail: operating hours exceed in-service hours",IF(D6011+M6011&gt;O6011,"Fail: operating + unavailable hours exceed in-service hours",IF(P6011,"Partial month: within in-service hours","OK")))</x:f>
        <x:v>OK</x:v>
      </x:c>
    </x:row>
    <x:row r="6012" ht="15" hidden="0" customHeight="1">
      <x:c r="A6012" s="1" t="s">
        <x:v>1628</x:v>
      </x:c>
      <x:c r="B6012" s="14" t="n">
        <x:v>46113</x:v>
      </x:c>
      <x:c r="C6012" s="1" t="n">
        <x:v>46.7</x:v>
      </x:c>
      <x:c r="D6012" s="1" t="n">
        <x:v>274.7</x:v>
      </x:c>
      <x:c r="E6012" s="1" t="n">
        <x:v>22</x:v>
      </x:c>
      <x:c r="F6012" s="1" t="n">
        <x:v>3</x:v>
      </x:c>
      <x:c r="G6012" s="1" t="n">
        <x:v>27</x:v>
      </x:c>
      <x:c r="H6012" s="1" t="n">
        <x:v>0</x:v>
      </x:c>
      <x:c r="I6012" s="1" t="n">
        <x:v>3</x:v>
      </x:c>
      <x:c r="J6012" s="1" t="n">
        <x:v>1.16</x:v>
      </x:c>
      <x:c r="K6012" s="1" t="n">
        <x:v>2</x:v>
      </x:c>
      <x:c r="L6012" s="1" t="n">
        <x:v>93.6</x:v>
      </x:c>
      <x:c r="M6012" s="1" t="n">
        <x:v>4.8</x:v>
      </x:c>
      <x:c r="N6012" s="1" t="n">
        <x:v>8</x:v>
      </x:c>
      <x:c r="O6012" s="1" t="n">
        <x:f aca="0">24*MAX(0,EOMONTH(B6012,0)-MAX(B6012,INDEX(Device_Inventory!$K$2:$K$1201,MATCH(A6012,Device_Inventory!$A$2:$A$1201,0)))+1)</x:f>
        <x:v>720</x:v>
      </x:c>
      <x:c r="P6012" s="11" t="b">
        <x:f aca="0">INDEX(Device_Inventory!$K$2:$K$1201,MATCH(A6012,Device_Inventory!$A$2:$A$1201,0))&gt;B6012</x:f>
        <x:v>0</x:v>
      </x:c>
      <x:c r="Q6012" s="1" t="str">
        <x:f aca="0">IF(D6012&gt;O6012,"Fail: operating hours exceed in-service hours",IF(D6012+M6012&gt;O6012,"Fail: operating + unavailable hours exceed in-service hours",IF(P6012,"Partial month: within in-service hours","OK")))</x:f>
        <x:v>OK</x:v>
      </x:c>
    </x:row>
    <x:row r="6013" ht="15" hidden="0" customHeight="1">
      <x:c r="A6013" s="1" t="s">
        <x:v>1628</x:v>
      </x:c>
      <x:c r="B6013" s="14" t="n">
        <x:v>46143</x:v>
      </x:c>
      <x:c r="C6013" s="1" t="n">
        <x:v>86.4</x:v>
      </x:c>
      <x:c r="D6013" s="1" t="n">
        <x:v>495.6</x:v>
      </x:c>
      <x:c r="E6013" s="1" t="n">
        <x:v>26</x:v>
      </x:c>
      <x:c r="F6013" s="1" t="n">
        <x:v>0</x:v>
      </x:c>
      <x:c r="G6013" s="1" t="n">
        <x:v>39</x:v>
      </x:c>
      <x:c r="H6013" s="1" t="n">
        <x:v>0</x:v>
      </x:c>
      <x:c r="I6013" s="1" t="n">
        <x:v>9</x:v>
      </x:c>
      <x:c r="J6013" s="1" t="n">
        <x:v>1.16</x:v>
      </x:c>
      <x:c r="K6013" s="1" t="n">
        <x:v>1</x:v>
      </x:c>
      <x:c r="L6013" s="1" t="n">
        <x:v>89.1</x:v>
      </x:c>
      <x:c r="M6013" s="1" t="n">
        <x:v>12.6</x:v>
      </x:c>
      <x:c r="N6013" s="1" t="n">
        <x:v>20</x:v>
      </x:c>
      <x:c r="O6013" s="1" t="n">
        <x:f aca="0">24*MAX(0,EOMONTH(B6013,0)-MAX(B6013,INDEX(Device_Inventory!$K$2:$K$1201,MATCH(A6013,Device_Inventory!$A$2:$A$1201,0)))+1)</x:f>
        <x:v>744</x:v>
      </x:c>
      <x:c r="P6013" s="11" t="b">
        <x:f aca="0">INDEX(Device_Inventory!$K$2:$K$1201,MATCH(A6013,Device_Inventory!$A$2:$A$1201,0))&gt;B6013</x:f>
        <x:v>0</x:v>
      </x:c>
      <x:c r="Q6013" s="1" t="str">
        <x:f aca="0">IF(D6013&gt;O6013,"Fail: operating hours exceed in-service hours",IF(D6013+M6013&gt;O6013,"Fail: operating + unavailable hours exceed in-service hours",IF(P6013,"Partial month: within in-service hours","OK")))</x:f>
        <x:v>OK</x:v>
      </x:c>
    </x:row>
    <x:row r="6014" ht="15" hidden="0" customHeight="1">
      <x:c r="A6014" s="1" t="s">
        <x:v>1628</x:v>
      </x:c>
      <x:c r="B6014" s="14" t="n">
        <x:v>46174</x:v>
      </x:c>
      <x:c r="C6014" s="1" t="n">
        <x:v>71.9</x:v>
      </x:c>
      <x:c r="D6014" s="1" t="n">
        <x:v>474.8</x:v>
      </x:c>
      <x:c r="E6014" s="1" t="n">
        <x:v>33</x:v>
      </x:c>
      <x:c r="F6014" s="1" t="n">
        <x:v>2</x:v>
      </x:c>
      <x:c r="G6014" s="1" t="n">
        <x:v>25</x:v>
      </x:c>
      <x:c r="H6014" s="1" t="n">
        <x:v>0</x:v>
      </x:c>
      <x:c r="I6014" s="1" t="n">
        <x:v>4</x:v>
      </x:c>
      <x:c r="J6014" s="1" t="n">
        <x:v>0.92</x:v>
      </x:c>
      <x:c r="K6014" s="1" t="n">
        <x:v>0</x:v>
      </x:c>
      <x:c r="L6014" s="1" t="n">
        <x:v>92.2</x:v>
      </x:c>
      <x:c r="M6014" s="1" t="n">
        <x:v>1.9</x:v>
      </x:c>
      <x:c r="N6014" s="1" t="n">
        <x:v>6.5</x:v>
      </x:c>
      <x:c r="O6014" s="1" t="n">
        <x:f aca="0">24*MAX(0,EOMONTH(B6014,0)-MAX(B6014,INDEX(Device_Inventory!$K$2:$K$1201,MATCH(A6014,Device_Inventory!$A$2:$A$1201,0)))+1)</x:f>
        <x:v>720</x:v>
      </x:c>
      <x:c r="P6014" s="11" t="b">
        <x:f aca="0">INDEX(Device_Inventory!$K$2:$K$1201,MATCH(A6014,Device_Inventory!$A$2:$A$1201,0))&gt;B6014</x:f>
        <x:v>0</x:v>
      </x:c>
      <x:c r="Q6014" s="1" t="str">
        <x:f aca="0">IF(D6014&gt;O6014,"Fail: operating hours exceed in-service hours",IF(D6014+M6014&gt;O6014,"Fail: operating + unavailable hours exceed in-service hours",IF(P6014,"Partial month: within in-service hours","OK")))</x:f>
        <x:v>OK</x:v>
      </x:c>
    </x:row>
    <x:row r="6015" ht="15" hidden="0" customHeight="1">
      <x:c r="A6015" s="1" t="s">
        <x:v>1628</x:v>
      </x:c>
      <x:c r="B6015" s="14" t="n">
        <x:v>46204</x:v>
      </x:c>
      <x:c r="C6015" s="1" t="n">
        <x:v>48.4</x:v>
      </x:c>
      <x:c r="D6015" s="1" t="n">
        <x:v>351.2</x:v>
      </x:c>
      <x:c r="E6015" s="1" t="n">
        <x:v>25</x:v>
      </x:c>
      <x:c r="F6015" s="1" t="n">
        <x:v>1</x:v>
      </x:c>
      <x:c r="G6015" s="1" t="n">
        <x:v>37</x:v>
      </x:c>
      <x:c r="H6015" s="1" t="n">
        <x:v>1</x:v>
      </x:c>
      <x:c r="I6015" s="1" t="n">
        <x:v>3</x:v>
      </x:c>
      <x:c r="J6015" s="1" t="n">
        <x:v>0.27</x:v>
      </x:c>
      <x:c r="K6015" s="1" t="n">
        <x:v>0</x:v>
      </x:c>
      <x:c r="L6015" s="1" t="n">
        <x:v>94</x:v>
      </x:c>
      <x:c r="M6015" s="1" t="n">
        <x:v>1.6</x:v>
      </x:c>
      <x:c r="N6015" s="1" t="n">
        <x:v>4.5</x:v>
      </x:c>
      <x:c r="O6015" s="1" t="n">
        <x:f aca="0">24*MAX(0,EOMONTH(B6015,0)-MAX(B6015,INDEX(Device_Inventory!$K$2:$K$1201,MATCH(A6015,Device_Inventory!$A$2:$A$1201,0)))+1)</x:f>
        <x:v>744</x:v>
      </x:c>
      <x:c r="P6015" s="11" t="b">
        <x:f aca="0">INDEX(Device_Inventory!$K$2:$K$1201,MATCH(A6015,Device_Inventory!$A$2:$A$1201,0))&gt;B6015</x:f>
        <x:v>0</x:v>
      </x:c>
      <x:c r="Q6015" s="1" t="str">
        <x:f aca="0">IF(D6015&gt;O6015,"Fail: operating hours exceed in-service hours",IF(D6015+M6015&gt;O6015,"Fail: operating + unavailable hours exceed in-service hours",IF(P6015,"Partial month: within in-service hours","OK")))</x:f>
        <x:v>OK</x:v>
      </x:c>
    </x:row>
    <x:row r="6016" ht="15" hidden="0" customHeight="1">
      <x:c r="A6016" s="1" t="s">
        <x:v>1629</x:v>
      </x:c>
      <x:c r="B6016" s="14" t="n">
        <x:v>46054</x:v>
      </x:c>
      <x:c r="C6016" s="1" t="n">
        <x:v>67.3</x:v>
      </x:c>
      <x:c r="D6016" s="1" t="n">
        <x:v>440.5</x:v>
      </x:c>
      <x:c r="E6016" s="1" t="n">
        <x:v>20</x:v>
      </x:c>
      <x:c r="F6016" s="1" t="n">
        <x:v>1</x:v>
      </x:c>
      <x:c r="G6016" s="1" t="n">
        <x:v>45</x:v>
      </x:c>
      <x:c r="H6016" s="1" t="n">
        <x:v>0</x:v>
      </x:c>
      <x:c r="I6016" s="1" t="n">
        <x:v>2</x:v>
      </x:c>
      <x:c r="J6016" s="1" t="n">
        <x:v>0.18</x:v>
      </x:c>
      <x:c r="K6016" s="1" t="n">
        <x:v>1</x:v>
      </x:c>
      <x:c r="L6016" s="1" t="n">
        <x:v>96.3</x:v>
      </x:c>
      <x:c r="M6016" s="1" t="n">
        <x:v>10.3</x:v>
      </x:c>
      <x:c r="N6016" s="1" t="n">
        <x:v>6</x:v>
      </x:c>
      <x:c r="O6016" s="1" t="n">
        <x:f aca="0">24*MAX(0,EOMONTH(B6016,0)-MAX(B6016,INDEX(Device_Inventory!$K$2:$K$1201,MATCH(A6016,Device_Inventory!$A$2:$A$1201,0)))+1)</x:f>
        <x:v>672</x:v>
      </x:c>
      <x:c r="P6016" s="11" t="b">
        <x:f aca="0">INDEX(Device_Inventory!$K$2:$K$1201,MATCH(A6016,Device_Inventory!$A$2:$A$1201,0))&gt;B6016</x:f>
        <x:v>0</x:v>
      </x:c>
      <x:c r="Q6016" s="1" t="str">
        <x:f aca="0">IF(D6016&gt;O6016,"Fail: operating hours exceed in-service hours",IF(D6016+M6016&gt;O6016,"Fail: operating + unavailable hours exceed in-service hours",IF(P6016,"Partial month: within in-service hours","OK")))</x:f>
        <x:v>OK</x:v>
      </x:c>
    </x:row>
    <x:row r="6017" ht="15" hidden="0" customHeight="1">
      <x:c r="A6017" s="1" t="s">
        <x:v>1629</x:v>
      </x:c>
      <x:c r="B6017" s="14" t="n">
        <x:v>46082</x:v>
      </x:c>
      <x:c r="C6017" s="1" t="n">
        <x:v>62</x:v>
      </x:c>
      <x:c r="D6017" s="1" t="n">
        <x:v>385.9</x:v>
      </x:c>
      <x:c r="E6017" s="1" t="n">
        <x:v>17</x:v>
      </x:c>
      <x:c r="F6017" s="1" t="n">
        <x:v>1</x:v>
      </x:c>
      <x:c r="G6017" s="1" t="n">
        <x:v>32</x:v>
      </x:c>
      <x:c r="H6017" s="1" t="n">
        <x:v>1</x:v>
      </x:c>
      <x:c r="I6017" s="1" t="n">
        <x:v>1</x:v>
      </x:c>
      <x:c r="J6017" s="1" t="n">
        <x:v>0.35</x:v>
      </x:c>
      <x:c r="K6017" s="1" t="n">
        <x:v>1</x:v>
      </x:c>
      <x:c r="L6017" s="1" t="n">
        <x:v>97.4</x:v>
      </x:c>
      <x:c r="M6017" s="1" t="n">
        <x:v>5</x:v>
      </x:c>
      <x:c r="N6017" s="1" t="n">
        <x:v>11.7</x:v>
      </x:c>
      <x:c r="O6017" s="1" t="n">
        <x:f aca="0">24*MAX(0,EOMONTH(B6017,0)-MAX(B6017,INDEX(Device_Inventory!$K$2:$K$1201,MATCH(A6017,Device_Inventory!$A$2:$A$1201,0)))+1)</x:f>
        <x:v>744</x:v>
      </x:c>
      <x:c r="P6017" s="11" t="b">
        <x:f aca="0">INDEX(Device_Inventory!$K$2:$K$1201,MATCH(A6017,Device_Inventory!$A$2:$A$1201,0))&gt;B6017</x:f>
        <x:v>0</x:v>
      </x:c>
      <x:c r="Q6017" s="1" t="str">
        <x:f aca="0">IF(D6017&gt;O6017,"Fail: operating hours exceed in-service hours",IF(D6017+M6017&gt;O6017,"Fail: operating + unavailable hours exceed in-service hours",IF(P6017,"Partial month: within in-service hours","OK")))</x:f>
        <x:v>OK</x:v>
      </x:c>
    </x:row>
    <x:row r="6018" ht="15" hidden="0" customHeight="1">
      <x:c r="A6018" s="1" t="s">
        <x:v>1629</x:v>
      </x:c>
      <x:c r="B6018" s="14" t="n">
        <x:v>46113</x:v>
      </x:c>
      <x:c r="C6018" s="1" t="n">
        <x:v>39</x:v>
      </x:c>
      <x:c r="D6018" s="1" t="n">
        <x:v>261</x:v>
      </x:c>
      <x:c r="E6018" s="1" t="n">
        <x:v>13</x:v>
      </x:c>
      <x:c r="F6018" s="1" t="n">
        <x:v>0</x:v>
      </x:c>
      <x:c r="G6018" s="1" t="n">
        <x:v>27</x:v>
      </x:c>
      <x:c r="H6018" s="1" t="n">
        <x:v>1</x:v>
      </x:c>
      <x:c r="I6018" s="1" t="n">
        <x:v>0</x:v>
      </x:c>
      <x:c r="J6018" s="1" t="n">
        <x:v>0.56</x:v>
      </x:c>
      <x:c r="K6018" s="1" t="n">
        <x:v>1</x:v>
      </x:c>
      <x:c r="L6018" s="1" t="n">
        <x:v>97.7</x:v>
      </x:c>
      <x:c r="M6018" s="1" t="n">
        <x:v>6.7</x:v>
      </x:c>
      <x:c r="N6018" s="1" t="n">
        <x:v>10.8</x:v>
      </x:c>
      <x:c r="O6018" s="1" t="n">
        <x:f aca="0">24*MAX(0,EOMONTH(B6018,0)-MAX(B6018,INDEX(Device_Inventory!$K$2:$K$1201,MATCH(A6018,Device_Inventory!$A$2:$A$1201,0)))+1)</x:f>
        <x:v>720</x:v>
      </x:c>
      <x:c r="P6018" s="11" t="b">
        <x:f aca="0">INDEX(Device_Inventory!$K$2:$K$1201,MATCH(A6018,Device_Inventory!$A$2:$A$1201,0))&gt;B6018</x:f>
        <x:v>0</x:v>
      </x:c>
      <x:c r="Q6018" s="1" t="str">
        <x:f aca="0">IF(D6018&gt;O6018,"Fail: operating hours exceed in-service hours",IF(D6018+M6018&gt;O6018,"Fail: operating + unavailable hours exceed in-service hours",IF(P6018,"Partial month: within in-service hours","OK")))</x:f>
        <x:v>OK</x:v>
      </x:c>
    </x:row>
    <x:row r="6019" ht="15" hidden="0" customHeight="1">
      <x:c r="A6019" s="1" t="s">
        <x:v>1629</x:v>
      </x:c>
      <x:c r="B6019" s="14" t="n">
        <x:v>46143</x:v>
      </x:c>
      <x:c r="C6019" s="1" t="n">
        <x:v>69.8</x:v>
      </x:c>
      <x:c r="D6019" s="1" t="n">
        <x:v>433.8</x:v>
      </x:c>
      <x:c r="E6019" s="1" t="n">
        <x:v>19</x:v>
      </x:c>
      <x:c r="F6019" s="1" t="n">
        <x:v>1</x:v>
      </x:c>
      <x:c r="G6019" s="1" t="n">
        <x:v>27</x:v>
      </x:c>
      <x:c r="H6019" s="1" t="n">
        <x:v>1</x:v>
      </x:c>
      <x:c r="I6019" s="1" t="n">
        <x:v>1</x:v>
      </x:c>
      <x:c r="J6019" s="1" t="n">
        <x:v>0.71</x:v>
      </x:c>
      <x:c r="K6019" s="1" t="n">
        <x:v>0</x:v>
      </x:c>
      <x:c r="L6019" s="1" t="n">
        <x:v>98.5</x:v>
      </x:c>
      <x:c r="M6019" s="1" t="n">
        <x:v>3.9</x:v>
      </x:c>
      <x:c r="N6019" s="1" t="n">
        <x:v>19.4</x:v>
      </x:c>
      <x:c r="O6019" s="1" t="n">
        <x:f aca="0">24*MAX(0,EOMONTH(B6019,0)-MAX(B6019,INDEX(Device_Inventory!$K$2:$K$1201,MATCH(A6019,Device_Inventory!$A$2:$A$1201,0)))+1)</x:f>
        <x:v>744</x:v>
      </x:c>
      <x:c r="P6019" s="11" t="b">
        <x:f aca="0">INDEX(Device_Inventory!$K$2:$K$1201,MATCH(A6019,Device_Inventory!$A$2:$A$1201,0))&gt;B6019</x:f>
        <x:v>0</x:v>
      </x:c>
      <x:c r="Q6019" s="1" t="str">
        <x:f aca="0">IF(D6019&gt;O6019,"Fail: operating hours exceed in-service hours",IF(D6019+M6019&gt;O6019,"Fail: operating + unavailable hours exceed in-service hours",IF(P6019,"Partial month: within in-service hours","OK")))</x:f>
        <x:v>OK</x:v>
      </x:c>
    </x:row>
    <x:row r="6020" ht="15" hidden="0" customHeight="1">
      <x:c r="A6020" s="1" t="s">
        <x:v>1629</x:v>
      </x:c>
      <x:c r="B6020" s="14" t="n">
        <x:v>46174</x:v>
      </x:c>
      <x:c r="C6020" s="1" t="n">
        <x:v>71</x:v>
      </x:c>
      <x:c r="D6020" s="1" t="n">
        <x:v>443.2</x:v>
      </x:c>
      <x:c r="E6020" s="1" t="n">
        <x:v>19</x:v>
      </x:c>
      <x:c r="F6020" s="1" t="n">
        <x:v>2</x:v>
      </x:c>
      <x:c r="G6020" s="1" t="n">
        <x:v>33</x:v>
      </x:c>
      <x:c r="H6020" s="1" t="n">
        <x:v>0</x:v>
      </x:c>
      <x:c r="I6020" s="1" t="n">
        <x:v>0</x:v>
      </x:c>
      <x:c r="J6020" s="1" t="n">
        <x:v>0.47</x:v>
      </x:c>
      <x:c r="K6020" s="1" t="n">
        <x:v>0</x:v>
      </x:c>
      <x:c r="L6020" s="1" t="n">
        <x:v>93.1</x:v>
      </x:c>
      <x:c r="M6020" s="1" t="n">
        <x:v>4.5</x:v>
      </x:c>
      <x:c r="N6020" s="1" t="n">
        <x:v>21.7</x:v>
      </x:c>
      <x:c r="O6020" s="1" t="n">
        <x:f aca="0">24*MAX(0,EOMONTH(B6020,0)-MAX(B6020,INDEX(Device_Inventory!$K$2:$K$1201,MATCH(A6020,Device_Inventory!$A$2:$A$1201,0)))+1)</x:f>
        <x:v>720</x:v>
      </x:c>
      <x:c r="P6020" s="11" t="b">
        <x:f aca="0">INDEX(Device_Inventory!$K$2:$K$1201,MATCH(A6020,Device_Inventory!$A$2:$A$1201,0))&gt;B6020</x:f>
        <x:v>0</x:v>
      </x:c>
      <x:c r="Q6020" s="1" t="str">
        <x:f aca="0">IF(D6020&gt;O6020,"Fail: operating hours exceed in-service hours",IF(D6020+M6020&gt;O6020,"Fail: operating + unavailable hours exceed in-service hours",IF(P6020,"Partial month: within in-service hours","OK")))</x:f>
        <x:v>OK</x:v>
      </x:c>
    </x:row>
    <x:row r="6021" ht="15" hidden="0" customHeight="1">
      <x:c r="A6021" s="1" t="s">
        <x:v>1629</x:v>
      </x:c>
      <x:c r="B6021" s="14" t="n">
        <x:v>46204</x:v>
      </x:c>
      <x:c r="C6021" s="1" t="n">
        <x:v>43.8</x:v>
      </x:c>
      <x:c r="D6021" s="1" t="n">
        <x:v>291.5</x:v>
      </x:c>
      <x:c r="E6021" s="1" t="n">
        <x:v>5</x:v>
      </x:c>
      <x:c r="F6021" s="1" t="n">
        <x:v>2</x:v>
      </x:c>
      <x:c r="G6021" s="1" t="n">
        <x:v>26</x:v>
      </x:c>
      <x:c r="H6021" s="1" t="n">
        <x:v>0</x:v>
      </x:c>
      <x:c r="I6021" s="1" t="n">
        <x:v>4</x:v>
      </x:c>
      <x:c r="J6021" s="1" t="n">
        <x:v>0</x:v>
      </x:c>
      <x:c r="K6021" s="1" t="n">
        <x:v>0</x:v>
      </x:c>
      <x:c r="L6021" s="1" t="n">
        <x:v>92</x:v>
      </x:c>
      <x:c r="M6021" s="1" t="n">
        <x:v>4.6</x:v>
      </x:c>
      <x:c r="N6021" s="1" t="n">
        <x:v>12</x:v>
      </x:c>
      <x:c r="O6021" s="1" t="n">
        <x:f aca="0">24*MAX(0,EOMONTH(B6021,0)-MAX(B6021,INDEX(Device_Inventory!$K$2:$K$1201,MATCH(A6021,Device_Inventory!$A$2:$A$1201,0)))+1)</x:f>
        <x:v>744</x:v>
      </x:c>
      <x:c r="P6021" s="11" t="b">
        <x:f aca="0">INDEX(Device_Inventory!$K$2:$K$1201,MATCH(A6021,Device_Inventory!$A$2:$A$1201,0))&gt;B6021</x:f>
        <x:v>0</x:v>
      </x:c>
      <x:c r="Q6021" s="1" t="str">
        <x:f aca="0">IF(D6021&gt;O6021,"Fail: operating hours exceed in-service hours",IF(D6021+M6021&gt;O6021,"Fail: operating + unavailable hours exceed in-service hours",IF(P6021,"Partial month: within in-service hours","OK")))</x:f>
        <x:v>OK</x:v>
      </x:c>
    </x:row>
    <x:row r="6022" ht="15" hidden="0" customHeight="1">
      <x:c r="A6022" s="1" t="s">
        <x:v>4510</x:v>
      </x:c>
      <x:c r="B6022" s="14" t="n">
        <x:v>46054</x:v>
      </x:c>
      <x:c r="C6022" s="1" t="n">
        <x:v>60.9</x:v>
      </x:c>
      <x:c r="D6022" s="1" t="n">
        <x:v>378.1</x:v>
      </x:c>
      <x:c r="E6022" s="1" t="n">
        <x:v>19</x:v>
      </x:c>
      <x:c r="F6022" s="1" t="n">
        <x:v>1</x:v>
      </x:c>
      <x:c r="G6022" s="1" t="n">
        <x:v>31</x:v>
      </x:c>
      <x:c r="H6022" s="1" t="n">
        <x:v>0</x:v>
      </x:c>
      <x:c r="I6022" s="1" t="n">
        <x:v>2</x:v>
      </x:c>
      <x:c r="J6022" s="1" t="n">
        <x:v>1.17</x:v>
      </x:c>
      <x:c r="K6022" s="1" t="n">
        <x:v>0</x:v>
      </x:c>
      <x:c r="L6022" s="1" t="n">
        <x:v>96.8</x:v>
      </x:c>
      <x:c r="M6022" s="1" t="n">
        <x:v>8.4</x:v>
      </x:c>
      <x:c r="N6022" s="1" t="n">
        <x:v>17.8</x:v>
      </x:c>
      <x:c r="O6022" s="1" t="n">
        <x:f aca="0">24*MAX(0,EOMONTH(B6022,0)-MAX(B6022,INDEX(Device_Inventory!$K$2:$K$1201,MATCH(A6022,Device_Inventory!$A$2:$A$1201,0)))+1)</x:f>
        <x:v>672</x:v>
      </x:c>
      <x:c r="P6022" s="11" t="b">
        <x:f aca="0">INDEX(Device_Inventory!$K$2:$K$1201,MATCH(A6022,Device_Inventory!$A$2:$A$1201,0))&gt;B6022</x:f>
        <x:v>0</x:v>
      </x:c>
      <x:c r="Q6022" s="1" t="str">
        <x:f aca="0">IF(D6022&gt;O6022,"Fail: operating hours exceed in-service hours",IF(D6022+M6022&gt;O6022,"Fail: operating + unavailable hours exceed in-service hours",IF(P6022,"Partial month: within in-service hours","OK")))</x:f>
        <x:v>OK</x:v>
      </x:c>
    </x:row>
    <x:row r="6023" ht="15" hidden="0" customHeight="1">
      <x:c r="A6023" s="1" t="s">
        <x:v>4510</x:v>
      </x:c>
      <x:c r="B6023" s="14" t="n">
        <x:v>46082</x:v>
      </x:c>
      <x:c r="C6023" s="1" t="n">
        <x:v>64.6</x:v>
      </x:c>
      <x:c r="D6023" s="1" t="n">
        <x:v>431.4</x:v>
      </x:c>
      <x:c r="E6023" s="1" t="n">
        <x:v>18</x:v>
      </x:c>
      <x:c r="F6023" s="1" t="n">
        <x:v>4</x:v>
      </x:c>
      <x:c r="G6023" s="1" t="n">
        <x:v>53</x:v>
      </x:c>
      <x:c r="H6023" s="1" t="n">
        <x:v>1</x:v>
      </x:c>
      <x:c r="I6023" s="1" t="n">
        <x:v>1</x:v>
      </x:c>
      <x:c r="J6023" s="1" t="n">
        <x:v>0.79</x:v>
      </x:c>
      <x:c r="K6023" s="1" t="n">
        <x:v>1</x:v>
      </x:c>
      <x:c r="L6023" s="1" t="n">
        <x:v>97.5</x:v>
      </x:c>
      <x:c r="M6023" s="1" t="n">
        <x:v>9.6</x:v>
      </x:c>
      <x:c r="N6023" s="1" t="n">
        <x:v>18.6</x:v>
      </x:c>
      <x:c r="O6023" s="1" t="n">
        <x:f aca="0">24*MAX(0,EOMONTH(B6023,0)-MAX(B6023,INDEX(Device_Inventory!$K$2:$K$1201,MATCH(A6023,Device_Inventory!$A$2:$A$1201,0)))+1)</x:f>
        <x:v>744</x:v>
      </x:c>
      <x:c r="P6023" s="11" t="b">
        <x:f aca="0">INDEX(Device_Inventory!$K$2:$K$1201,MATCH(A6023,Device_Inventory!$A$2:$A$1201,0))&gt;B6023</x:f>
        <x:v>0</x:v>
      </x:c>
      <x:c r="Q6023" s="1" t="str">
        <x:f aca="0">IF(D6023&gt;O6023,"Fail: operating hours exceed in-service hours",IF(D6023+M6023&gt;O6023,"Fail: operating + unavailable hours exceed in-service hours",IF(P6023,"Partial month: within in-service hours","OK")))</x:f>
        <x:v>OK</x:v>
      </x:c>
    </x:row>
    <x:row r="6024" ht="15" hidden="0" customHeight="1">
      <x:c r="A6024" s="1" t="s">
        <x:v>4510</x:v>
      </x:c>
      <x:c r="B6024" s="14" t="n">
        <x:v>46113</x:v>
      </x:c>
      <x:c r="C6024" s="1" t="n">
        <x:v>57.2</x:v>
      </x:c>
      <x:c r="D6024" s="1" t="n">
        <x:v>400.6</x:v>
      </x:c>
      <x:c r="E6024" s="1" t="n">
        <x:v>23</x:v>
      </x:c>
      <x:c r="F6024" s="1" t="n">
        <x:v>3</x:v>
      </x:c>
      <x:c r="G6024" s="1" t="n">
        <x:v>36</x:v>
      </x:c>
      <x:c r="H6024" s="1" t="n">
        <x:v>1</x:v>
      </x:c>
      <x:c r="I6024" s="1" t="n">
        <x:v>1</x:v>
      </x:c>
      <x:c r="J6024" s="1" t="n">
        <x:v>1.64</x:v>
      </x:c>
      <x:c r="K6024" s="1" t="n">
        <x:v>2</x:v>
      </x:c>
      <x:c r="L6024" s="1" t="n">
        <x:v>98</x:v>
      </x:c>
      <x:c r="M6024" s="1" t="n">
        <x:v>10.6</x:v>
      </x:c>
      <x:c r="N6024" s="1" t="n">
        <x:v>5.3</x:v>
      </x:c>
      <x:c r="O6024" s="1" t="n">
        <x:f aca="0">24*MAX(0,EOMONTH(B6024,0)-MAX(B6024,INDEX(Device_Inventory!$K$2:$K$1201,MATCH(A6024,Device_Inventory!$A$2:$A$1201,0)))+1)</x:f>
        <x:v>720</x:v>
      </x:c>
      <x:c r="P6024" s="11" t="b">
        <x:f aca="0">INDEX(Device_Inventory!$K$2:$K$1201,MATCH(A6024,Device_Inventory!$A$2:$A$1201,0))&gt;B6024</x:f>
        <x:v>0</x:v>
      </x:c>
      <x:c r="Q6024" s="1" t="str">
        <x:f aca="0">IF(D6024&gt;O6024,"Fail: operating hours exceed in-service hours",IF(D6024+M6024&gt;O6024,"Fail: operating + unavailable hours exceed in-service hours",IF(P6024,"Partial month: within in-service hours","OK")))</x:f>
        <x:v>OK</x:v>
      </x:c>
    </x:row>
    <x:row r="6025" ht="15" hidden="0" customHeight="1">
      <x:c r="A6025" s="1" t="s">
        <x:v>4510</x:v>
      </x:c>
      <x:c r="B6025" s="14" t="n">
        <x:v>46143</x:v>
      </x:c>
      <x:c r="C6025" s="1" t="n">
        <x:v>74.9</x:v>
      </x:c>
      <x:c r="D6025" s="1" t="n">
        <x:v>457.9</x:v>
      </x:c>
      <x:c r="E6025" s="1" t="n">
        <x:v>24</x:v>
      </x:c>
      <x:c r="F6025" s="1" t="n">
        <x:v>2</x:v>
      </x:c>
      <x:c r="G6025" s="1" t="n">
        <x:v>38</x:v>
      </x:c>
      <x:c r="H6025" s="1" t="n">
        <x:v>2</x:v>
      </x:c>
      <x:c r="I6025" s="1" t="n">
        <x:v>2</x:v>
      </x:c>
      <x:c r="J6025" s="1" t="n">
        <x:v>0.76</x:v>
      </x:c>
      <x:c r="K6025" s="1" t="n">
        <x:v>1</x:v>
      </x:c>
      <x:c r="L6025" s="1" t="n">
        <x:v>96.9</x:v>
      </x:c>
      <x:c r="M6025" s="1" t="n">
        <x:v>8.9</x:v>
      </x:c>
      <x:c r="N6025" s="1" t="n">
        <x:v>10.6</x:v>
      </x:c>
      <x:c r="O6025" s="1" t="n">
        <x:f aca="0">24*MAX(0,EOMONTH(B6025,0)-MAX(B6025,INDEX(Device_Inventory!$K$2:$K$1201,MATCH(A6025,Device_Inventory!$A$2:$A$1201,0)))+1)</x:f>
        <x:v>744</x:v>
      </x:c>
      <x:c r="P6025" s="11" t="b">
        <x:f aca="0">INDEX(Device_Inventory!$K$2:$K$1201,MATCH(A6025,Device_Inventory!$A$2:$A$1201,0))&gt;B6025</x:f>
        <x:v>0</x:v>
      </x:c>
      <x:c r="Q6025" s="1" t="str">
        <x:f aca="0">IF(D6025&gt;O6025,"Fail: operating hours exceed in-service hours",IF(D6025+M6025&gt;O6025,"Fail: operating + unavailable hours exceed in-service hours",IF(P6025,"Partial month: within in-service hours","OK")))</x:f>
        <x:v>OK</x:v>
      </x:c>
    </x:row>
    <x:row r="6026" ht="15" hidden="0" customHeight="1">
      <x:c r="A6026" s="1" t="s">
        <x:v>4510</x:v>
      </x:c>
      <x:c r="B6026" s="14" t="n">
        <x:v>46174</x:v>
      </x:c>
      <x:c r="C6026" s="1" t="n">
        <x:v>67.4</x:v>
      </x:c>
      <x:c r="D6026" s="1" t="n">
        <x:v>433.5</x:v>
      </x:c>
      <x:c r="E6026" s="1" t="n">
        <x:v>23</x:v>
      </x:c>
      <x:c r="F6026" s="1" t="n">
        <x:v>6</x:v>
      </x:c>
      <x:c r="G6026" s="1" t="n">
        <x:v>20</x:v>
      </x:c>
      <x:c r="H6026" s="1" t="n">
        <x:v>2</x:v>
      </x:c>
      <x:c r="I6026" s="1" t="n">
        <x:v>0</x:v>
      </x:c>
      <x:c r="J6026" s="1" t="n">
        <x:v>1.17</x:v>
      </x:c>
      <x:c r="K6026" s="1" t="n">
        <x:v>2</x:v>
      </x:c>
      <x:c r="L6026" s="1" t="n">
        <x:v>98.4</x:v>
      </x:c>
      <x:c r="M6026" s="1" t="n">
        <x:v>4.4</x:v>
      </x:c>
      <x:c r="N6026" s="1" t="n">
        <x:v>7.4</x:v>
      </x:c>
      <x:c r="O6026" s="1" t="n">
        <x:f aca="0">24*MAX(0,EOMONTH(B6026,0)-MAX(B6026,INDEX(Device_Inventory!$K$2:$K$1201,MATCH(A6026,Device_Inventory!$A$2:$A$1201,0)))+1)</x:f>
        <x:v>720</x:v>
      </x:c>
      <x:c r="P6026" s="11" t="b">
        <x:f aca="0">INDEX(Device_Inventory!$K$2:$K$1201,MATCH(A6026,Device_Inventory!$A$2:$A$1201,0))&gt;B6026</x:f>
        <x:v>0</x:v>
      </x:c>
      <x:c r="Q6026" s="1" t="str">
        <x:f aca="0">IF(D6026&gt;O6026,"Fail: operating hours exceed in-service hours",IF(D6026+M6026&gt;O6026,"Fail: operating + unavailable hours exceed in-service hours",IF(P6026,"Partial month: within in-service hours","OK")))</x:f>
        <x:v>OK</x:v>
      </x:c>
    </x:row>
    <x:row r="6027" ht="15" hidden="0" customHeight="1">
      <x:c r="A6027" s="1" t="s">
        <x:v>4510</x:v>
      </x:c>
      <x:c r="B6027" s="14" t="n">
        <x:v>46204</x:v>
      </x:c>
      <x:c r="C6027" s="1" t="n">
        <x:v>63.2</x:v>
      </x:c>
      <x:c r="D6027" s="1" t="n">
        <x:v>390.5</x:v>
      </x:c>
      <x:c r="E6027" s="1" t="n">
        <x:v>24</x:v>
      </x:c>
      <x:c r="F6027" s="1" t="n">
        <x:v>3</x:v>
      </x:c>
      <x:c r="G6027" s="1" t="n">
        <x:v>35</x:v>
      </x:c>
      <x:c r="H6027" s="1" t="n">
        <x:v>0</x:v>
      </x:c>
      <x:c r="I6027" s="1" t="n">
        <x:v>2</x:v>
      </x:c>
      <x:c r="J6027" s="1" t="n">
        <x:v>1.35</x:v>
      </x:c>
      <x:c r="K6027" s="1" t="n">
        <x:v>1</x:v>
      </x:c>
      <x:c r="L6027" s="1" t="n">
        <x:v>93.1</x:v>
      </x:c>
      <x:c r="M6027" s="1" t="n">
        <x:v>6.6</x:v>
      </x:c>
      <x:c r="N6027" s="1" t="n">
        <x:v>9.4</x:v>
      </x:c>
      <x:c r="O6027" s="1" t="n">
        <x:f aca="0">24*MAX(0,EOMONTH(B6027,0)-MAX(B6027,INDEX(Device_Inventory!$K$2:$K$1201,MATCH(A6027,Device_Inventory!$A$2:$A$1201,0)))+1)</x:f>
        <x:v>744</x:v>
      </x:c>
      <x:c r="P6027" s="11" t="b">
        <x:f aca="0">INDEX(Device_Inventory!$K$2:$K$1201,MATCH(A6027,Device_Inventory!$A$2:$A$1201,0))&gt;B6027</x:f>
        <x:v>0</x:v>
      </x:c>
      <x:c r="Q6027" s="1" t="str">
        <x:f aca="0">IF(D6027&gt;O6027,"Fail: operating hours exceed in-service hours",IF(D6027+M6027&gt;O6027,"Fail: operating + unavailable hours exceed in-service hours",IF(P6027,"Partial month: within in-service hours","OK")))</x:f>
        <x:v>OK</x:v>
      </x:c>
    </x:row>
    <x:row r="6028" ht="15" hidden="0" customHeight="1">
      <x:c r="A6028" s="1" t="s">
        <x:v>1797</x:v>
      </x:c>
      <x:c r="B6028" s="14" t="n">
        <x:v>46054</x:v>
      </x:c>
      <x:c r="C6028" s="1" t="n">
        <x:v>61.5</x:v>
      </x:c>
      <x:c r="D6028" s="1" t="n">
        <x:v>341.9</x:v>
      </x:c>
      <x:c r="E6028" s="1" t="n">
        <x:v>17</x:v>
      </x:c>
      <x:c r="F6028" s="1" t="n">
        <x:v>1</x:v>
      </x:c>
      <x:c r="G6028" s="1" t="n">
        <x:v>30</x:v>
      </x:c>
      <x:c r="H6028" s="1" t="n">
        <x:v>0</x:v>
      </x:c>
      <x:c r="I6028" s="1" t="n">
        <x:v>0</x:v>
      </x:c>
      <x:c r="J6028" s="1" t="n">
        <x:v>0.32</x:v>
      </x:c>
      <x:c r="K6028" s="1" t="n">
        <x:v>1</x:v>
      </x:c>
      <x:c r="L6028" s="1" t="n">
        <x:v>99.7</x:v>
      </x:c>
      <x:c r="M6028" s="1" t="n">
        <x:v>1.7</x:v>
      </x:c>
      <x:c r="N6028" s="1" t="n">
        <x:v>17.4</x:v>
      </x:c>
      <x:c r="O6028" s="1" t="n">
        <x:f aca="0">24*MAX(0,EOMONTH(B6028,0)-MAX(B6028,INDEX(Device_Inventory!$K$2:$K$1201,MATCH(A6028,Device_Inventory!$A$2:$A$1201,0)))+1)</x:f>
        <x:v>672</x:v>
      </x:c>
      <x:c r="P6028" s="11" t="b">
        <x:f aca="0">INDEX(Device_Inventory!$K$2:$K$1201,MATCH(A6028,Device_Inventory!$A$2:$A$1201,0))&gt;B6028</x:f>
        <x:v>0</x:v>
      </x:c>
      <x:c r="Q6028" s="1" t="str">
        <x:f aca="0">IF(D6028&gt;O6028,"Fail: operating hours exceed in-service hours",IF(D6028+M6028&gt;O6028,"Fail: operating + unavailable hours exceed in-service hours",IF(P6028,"Partial month: within in-service hours","OK")))</x:f>
        <x:v>OK</x:v>
      </x:c>
    </x:row>
    <x:row r="6029" ht="15" hidden="0" customHeight="1">
      <x:c r="A6029" s="1" t="s">
        <x:v>1797</x:v>
      </x:c>
      <x:c r="B6029" s="14" t="n">
        <x:v>46082</x:v>
      </x:c>
      <x:c r="C6029" s="1" t="n">
        <x:v>59.3</x:v>
      </x:c>
      <x:c r="D6029" s="1" t="n">
        <x:v>418.8</x:v>
      </x:c>
      <x:c r="E6029" s="1" t="n">
        <x:v>21</x:v>
      </x:c>
      <x:c r="F6029" s="1" t="n">
        <x:v>1</x:v>
      </x:c>
      <x:c r="G6029" s="1" t="n">
        <x:v>31</x:v>
      </x:c>
      <x:c r="H6029" s="1" t="n">
        <x:v>0</x:v>
      </x:c>
      <x:c r="I6029" s="1" t="n">
        <x:v>3</x:v>
      </x:c>
      <x:c r="J6029" s="1" t="n">
        <x:v>0</x:v>
      </x:c>
      <x:c r="K6029" s="1" t="n">
        <x:v>0</x:v>
      </x:c>
      <x:c r="L6029" s="1" t="n">
        <x:v>93.4</x:v>
      </x:c>
      <x:c r="M6029" s="1" t="n">
        <x:v>8.2</x:v>
      </x:c>
      <x:c r="N6029" s="1" t="n">
        <x:v>18.6</x:v>
      </x:c>
      <x:c r="O6029" s="1" t="n">
        <x:f aca="0">24*MAX(0,EOMONTH(B6029,0)-MAX(B6029,INDEX(Device_Inventory!$K$2:$K$1201,MATCH(A6029,Device_Inventory!$A$2:$A$1201,0)))+1)</x:f>
        <x:v>744</x:v>
      </x:c>
      <x:c r="P6029" s="11" t="b">
        <x:f aca="0">INDEX(Device_Inventory!$K$2:$K$1201,MATCH(A6029,Device_Inventory!$A$2:$A$1201,0))&gt;B6029</x:f>
        <x:v>0</x:v>
      </x:c>
      <x:c r="Q6029" s="1" t="str">
        <x:f aca="0">IF(D6029&gt;O6029,"Fail: operating hours exceed in-service hours",IF(D6029+M6029&gt;O6029,"Fail: operating + unavailable hours exceed in-service hours",IF(P6029,"Partial month: within in-service hours","OK")))</x:f>
        <x:v>OK</x:v>
      </x:c>
    </x:row>
    <x:row r="6030" ht="15" hidden="0" customHeight="1">
      <x:c r="A6030" s="1" t="s">
        <x:v>1797</x:v>
      </x:c>
      <x:c r="B6030" s="14" t="n">
        <x:v>46113</x:v>
      </x:c>
      <x:c r="C6030" s="1" t="n">
        <x:v>52.5</x:v>
      </x:c>
      <x:c r="D6030" s="1" t="n">
        <x:v>289.3</x:v>
      </x:c>
      <x:c r="E6030" s="1" t="n">
        <x:v>13</x:v>
      </x:c>
      <x:c r="F6030" s="1" t="n">
        <x:v>4</x:v>
      </x:c>
      <x:c r="G6030" s="1" t="n">
        <x:v>7</x:v>
      </x:c>
      <x:c r="H6030" s="1" t="n">
        <x:v>0</x:v>
      </x:c>
      <x:c r="I6030" s="1" t="n">
        <x:v>2</x:v>
      </x:c>
      <x:c r="J6030" s="1" t="n">
        <x:v>0.43</x:v>
      </x:c>
      <x:c r="K6030" s="1" t="n">
        <x:v>0</x:v>
      </x:c>
      <x:c r="L6030" s="1" t="n">
        <x:v>90.6</x:v>
      </x:c>
      <x:c r="M6030" s="1" t="n">
        <x:v>5.3</x:v>
      </x:c>
      <x:c r="N6030" s="1" t="n">
        <x:v>10.8</x:v>
      </x:c>
      <x:c r="O6030" s="1" t="n">
        <x:f aca="0">24*MAX(0,EOMONTH(B6030,0)-MAX(B6030,INDEX(Device_Inventory!$K$2:$K$1201,MATCH(A6030,Device_Inventory!$A$2:$A$1201,0)))+1)</x:f>
        <x:v>720</x:v>
      </x:c>
      <x:c r="P6030" s="11" t="b">
        <x:f aca="0">INDEX(Device_Inventory!$K$2:$K$1201,MATCH(A6030,Device_Inventory!$A$2:$A$1201,0))&gt;B6030</x:f>
        <x:v>0</x:v>
      </x:c>
      <x:c r="Q6030" s="1" t="str">
        <x:f aca="0">IF(D6030&gt;O6030,"Fail: operating hours exceed in-service hours",IF(D6030+M6030&gt;O6030,"Fail: operating + unavailable hours exceed in-service hours",IF(P6030,"Partial month: within in-service hours","OK")))</x:f>
        <x:v>OK</x:v>
      </x:c>
    </x:row>
    <x:row r="6031" ht="15" hidden="0" customHeight="1">
      <x:c r="A6031" s="1" t="s">
        <x:v>1797</x:v>
      </x:c>
      <x:c r="B6031" s="14" t="n">
        <x:v>46143</x:v>
      </x:c>
      <x:c r="C6031" s="1" t="n">
        <x:v>60.7</x:v>
      </x:c>
      <x:c r="D6031" s="1" t="n">
        <x:v>342.7</x:v>
      </x:c>
      <x:c r="E6031" s="1" t="n">
        <x:v>15</x:v>
      </x:c>
      <x:c r="F6031" s="1" t="n">
        <x:v>0</x:v>
      </x:c>
      <x:c r="G6031" s="1" t="n">
        <x:v>23</x:v>
      </x:c>
      <x:c r="H6031" s="1" t="n">
        <x:v>0</x:v>
      </x:c>
      <x:c r="I6031" s="1" t="n">
        <x:v>3</x:v>
      </x:c>
      <x:c r="J6031" s="1" t="n">
        <x:v>0.74</x:v>
      </x:c>
      <x:c r="K6031" s="1" t="n">
        <x:v>0</x:v>
      </x:c>
      <x:c r="L6031" s="1" t="n">
        <x:v>99.2</x:v>
      </x:c>
      <x:c r="M6031" s="1" t="n">
        <x:v>4.6</x:v>
      </x:c>
      <x:c r="N6031" s="1" t="n">
        <x:v>17.1</x:v>
      </x:c>
      <x:c r="O6031" s="1" t="n">
        <x:f aca="0">24*MAX(0,EOMONTH(B6031,0)-MAX(B6031,INDEX(Device_Inventory!$K$2:$K$1201,MATCH(A6031,Device_Inventory!$A$2:$A$1201,0)))+1)</x:f>
        <x:v>744</x:v>
      </x:c>
      <x:c r="P6031" s="11" t="b">
        <x:f aca="0">INDEX(Device_Inventory!$K$2:$K$1201,MATCH(A6031,Device_Inventory!$A$2:$A$1201,0))&gt;B6031</x:f>
        <x:v>0</x:v>
      </x:c>
      <x:c r="Q6031" s="1" t="str">
        <x:f aca="0">IF(D6031&gt;O6031,"Fail: operating hours exceed in-service hours",IF(D6031+M6031&gt;O6031,"Fail: operating + unavailable hours exceed in-service hours",IF(P6031,"Partial month: within in-service hours","OK")))</x:f>
        <x:v>OK</x:v>
      </x:c>
    </x:row>
    <x:row r="6032" ht="15" hidden="0" customHeight="1">
      <x:c r="A6032" s="1" t="s">
        <x:v>1797</x:v>
      </x:c>
      <x:c r="B6032" s="14" t="n">
        <x:v>46174</x:v>
      </x:c>
      <x:c r="C6032" s="1" t="n">
        <x:v>65.9</x:v>
      </x:c>
      <x:c r="D6032" s="1" t="n">
        <x:v>399.4</x:v>
      </x:c>
      <x:c r="E6032" s="1" t="n">
        <x:v>20</x:v>
      </x:c>
      <x:c r="F6032" s="1" t="n">
        <x:v>0</x:v>
      </x:c>
      <x:c r="G6032" s="1" t="n">
        <x:v>39</x:v>
      </x:c>
      <x:c r="H6032" s="1" t="n">
        <x:v>0</x:v>
      </x:c>
      <x:c r="I6032" s="1" t="n">
        <x:v>4</x:v>
      </x:c>
      <x:c r="J6032" s="1" t="n">
        <x:v>0</x:v>
      </x:c>
      <x:c r="K6032" s="1" t="n">
        <x:v>1</x:v>
      </x:c>
      <x:c r="L6032" s="1" t="n">
        <x:v>92.1</x:v>
      </x:c>
      <x:c r="M6032" s="1" t="n">
        <x:v>4.1</x:v>
      </x:c>
      <x:c r="N6032" s="1" t="n">
        <x:v>9.4</x:v>
      </x:c>
      <x:c r="O6032" s="1" t="n">
        <x:f aca="0">24*MAX(0,EOMONTH(B6032,0)-MAX(B6032,INDEX(Device_Inventory!$K$2:$K$1201,MATCH(A6032,Device_Inventory!$A$2:$A$1201,0)))+1)</x:f>
        <x:v>720</x:v>
      </x:c>
      <x:c r="P6032" s="11" t="b">
        <x:f aca="0">INDEX(Device_Inventory!$K$2:$K$1201,MATCH(A6032,Device_Inventory!$A$2:$A$1201,0))&gt;B6032</x:f>
        <x:v>0</x:v>
      </x:c>
      <x:c r="Q6032" s="1" t="str">
        <x:f aca="0">IF(D6032&gt;O6032,"Fail: operating hours exceed in-service hours",IF(D6032+M6032&gt;O6032,"Fail: operating + unavailable hours exceed in-service hours",IF(P6032,"Partial month: within in-service hours","OK")))</x:f>
        <x:v>OK</x:v>
      </x:c>
    </x:row>
    <x:row r="6033" ht="15" hidden="0" customHeight="1">
      <x:c r="A6033" s="1" t="s">
        <x:v>1797</x:v>
      </x:c>
      <x:c r="B6033" s="14" t="n">
        <x:v>46204</x:v>
      </x:c>
      <x:c r="C6033" s="1" t="n">
        <x:v>51.4</x:v>
      </x:c>
      <x:c r="D6033" s="1" t="n">
        <x:v>322.8</x:v>
      </x:c>
      <x:c r="E6033" s="1" t="n">
        <x:v>19</x:v>
      </x:c>
      <x:c r="F6033" s="1" t="n">
        <x:v>1</x:v>
      </x:c>
      <x:c r="G6033" s="1" t="n">
        <x:v>29</x:v>
      </x:c>
      <x:c r="H6033" s="1" t="n">
        <x:v>0</x:v>
      </x:c>
      <x:c r="I6033" s="1" t="n">
        <x:v>0</x:v>
      </x:c>
      <x:c r="J6033" s="1" t="n">
        <x:v>0.52</x:v>
      </x:c>
      <x:c r="K6033" s="1" t="n">
        <x:v>0</x:v>
      </x:c>
      <x:c r="L6033" s="1" t="n">
        <x:v>94.9</x:v>
      </x:c>
      <x:c r="M6033" s="1" t="n">
        <x:v>2</x:v>
      </x:c>
      <x:c r="N6033" s="1" t="n">
        <x:v>8.4</x:v>
      </x:c>
      <x:c r="O6033" s="1" t="n">
        <x:f aca="0">24*MAX(0,EOMONTH(B6033,0)-MAX(B6033,INDEX(Device_Inventory!$K$2:$K$1201,MATCH(A6033,Device_Inventory!$A$2:$A$1201,0)))+1)</x:f>
        <x:v>744</x:v>
      </x:c>
      <x:c r="P6033" s="11" t="b">
        <x:f aca="0">INDEX(Device_Inventory!$K$2:$K$1201,MATCH(A6033,Device_Inventory!$A$2:$A$1201,0))&gt;B6033</x:f>
        <x:v>0</x:v>
      </x:c>
      <x:c r="Q6033" s="1" t="str">
        <x:f aca="0">IF(D6033&gt;O6033,"Fail: operating hours exceed in-service hours",IF(D6033+M6033&gt;O6033,"Fail: operating + unavailable hours exceed in-service hours",IF(P6033,"Partial month: within in-service hours","OK")))</x:f>
        <x:v>OK</x:v>
      </x:c>
    </x:row>
    <x:row r="6034" ht="15" hidden="0" customHeight="1">
      <x:c r="A6034" s="1" t="s">
        <x:v>1632</x:v>
      </x:c>
      <x:c r="B6034" s="14" t="n">
        <x:v>46054</x:v>
      </x:c>
      <x:c r="C6034" s="1" t="n">
        <x:v>64.6</x:v>
      </x:c>
      <x:c r="D6034" s="1" t="n">
        <x:v>385.5</x:v>
      </x:c>
      <x:c r="E6034" s="1" t="n">
        <x:v>32</x:v>
      </x:c>
      <x:c r="F6034" s="1" t="n">
        <x:v>2</x:v>
      </x:c>
      <x:c r="G6034" s="1" t="n">
        <x:v>21</x:v>
      </x:c>
      <x:c r="H6034" s="1" t="n">
        <x:v>0</x:v>
      </x:c>
      <x:c r="I6034" s="1" t="n">
        <x:v>2</x:v>
      </x:c>
      <x:c r="J6034" s="1" t="n">
        <x:v>0</x:v>
      </x:c>
      <x:c r="K6034" s="1" t="n">
        <x:v>0</x:v>
      </x:c>
      <x:c r="L6034" s="1" t="n">
        <x:v>95.1</x:v>
      </x:c>
      <x:c r="M6034" s="1" t="n">
        <x:v>9</x:v>
      </x:c>
      <x:c r="N6034" s="1" t="n">
        <x:v>14.3</x:v>
      </x:c>
      <x:c r="O6034" s="1" t="n">
        <x:f aca="0">24*MAX(0,EOMONTH(B6034,0)-MAX(B6034,INDEX(Device_Inventory!$K$2:$K$1201,MATCH(A6034,Device_Inventory!$A$2:$A$1201,0)))+1)</x:f>
        <x:v>672</x:v>
      </x:c>
      <x:c r="P6034" s="11" t="b">
        <x:f aca="0">INDEX(Device_Inventory!$K$2:$K$1201,MATCH(A6034,Device_Inventory!$A$2:$A$1201,0))&gt;B6034</x:f>
        <x:v>0</x:v>
      </x:c>
      <x:c r="Q6034" s="1" t="str">
        <x:f aca="0">IF(D6034&gt;O6034,"Fail: operating hours exceed in-service hours",IF(D6034+M6034&gt;O6034,"Fail: operating + unavailable hours exceed in-service hours",IF(P6034,"Partial month: within in-service hours","OK")))</x:f>
        <x:v>OK</x:v>
      </x:c>
    </x:row>
    <x:row r="6035" ht="15" hidden="0" customHeight="1">
      <x:c r="A6035" s="1" t="s">
        <x:v>1632</x:v>
      </x:c>
      <x:c r="B6035" s="14" t="n">
        <x:v>46082</x:v>
      </x:c>
      <x:c r="C6035" s="1" t="n">
        <x:v>57.2</x:v>
      </x:c>
      <x:c r="D6035" s="1" t="n">
        <x:v>402.1</x:v>
      </x:c>
      <x:c r="E6035" s="1" t="n">
        <x:v>27</x:v>
      </x:c>
      <x:c r="F6035" s="1" t="n">
        <x:v>0</x:v>
      </x:c>
      <x:c r="G6035" s="1" t="n">
        <x:v>29</x:v>
      </x:c>
      <x:c r="H6035" s="1" t="n">
        <x:v>0</x:v>
      </x:c>
      <x:c r="I6035" s="1" t="n">
        <x:v>4</x:v>
      </x:c>
      <x:c r="J6035" s="1" t="n">
        <x:v>0.4</x:v>
      </x:c>
      <x:c r="K6035" s="1" t="n">
        <x:v>0</x:v>
      </x:c>
      <x:c r="L6035" s="1" t="n">
        <x:v>92.3</x:v>
      </x:c>
      <x:c r="M6035" s="1" t="n">
        <x:v>2.2</x:v>
      </x:c>
      <x:c r="N6035" s="1" t="n">
        <x:v>16.4</x:v>
      </x:c>
      <x:c r="O6035" s="1" t="n">
        <x:f aca="0">24*MAX(0,EOMONTH(B6035,0)-MAX(B6035,INDEX(Device_Inventory!$K$2:$K$1201,MATCH(A6035,Device_Inventory!$A$2:$A$1201,0)))+1)</x:f>
        <x:v>744</x:v>
      </x:c>
      <x:c r="P6035" s="11" t="b">
        <x:f aca="0">INDEX(Device_Inventory!$K$2:$K$1201,MATCH(A6035,Device_Inventory!$A$2:$A$1201,0))&gt;B6035</x:f>
        <x:v>0</x:v>
      </x:c>
      <x:c r="Q6035" s="1" t="str">
        <x:f aca="0">IF(D6035&gt;O6035,"Fail: operating hours exceed in-service hours",IF(D6035+M6035&gt;O6035,"Fail: operating + unavailable hours exceed in-service hours",IF(P6035,"Partial month: within in-service hours","OK")))</x:f>
        <x:v>OK</x:v>
      </x:c>
    </x:row>
    <x:row r="6036" ht="15" hidden="0" customHeight="1">
      <x:c r="A6036" s="1" t="s">
        <x:v>1632</x:v>
      </x:c>
      <x:c r="B6036" s="14" t="n">
        <x:v>46113</x:v>
      </x:c>
      <x:c r="C6036" s="1" t="n">
        <x:v>65.8</x:v>
      </x:c>
      <x:c r="D6036" s="1" t="n">
        <x:v>447.5</x:v>
      </x:c>
      <x:c r="E6036" s="1" t="n">
        <x:v>19</x:v>
      </x:c>
      <x:c r="F6036" s="1" t="n">
        <x:v>1</x:v>
      </x:c>
      <x:c r="G6036" s="1" t="n">
        <x:v>45</x:v>
      </x:c>
      <x:c r="H6036" s="1" t="n">
        <x:v>0</x:v>
      </x:c>
      <x:c r="I6036" s="1" t="n">
        <x:v>0</x:v>
      </x:c>
      <x:c r="J6036" s="1" t="n">
        <x:v>0</x:v>
      </x:c>
      <x:c r="K6036" s="1" t="n">
        <x:v>1</x:v>
      </x:c>
      <x:c r="L6036" s="1" t="n">
        <x:v>94.9</x:v>
      </x:c>
      <x:c r="M6036" s="1" t="n">
        <x:v>0</x:v>
      </x:c>
      <x:c r="N6036" s="1" t="n">
        <x:v>12.8</x:v>
      </x:c>
      <x:c r="O6036" s="1" t="n">
        <x:f aca="0">24*MAX(0,EOMONTH(B6036,0)-MAX(B6036,INDEX(Device_Inventory!$K$2:$K$1201,MATCH(A6036,Device_Inventory!$A$2:$A$1201,0)))+1)</x:f>
        <x:v>720</x:v>
      </x:c>
      <x:c r="P6036" s="11" t="b">
        <x:f aca="0">INDEX(Device_Inventory!$K$2:$K$1201,MATCH(A6036,Device_Inventory!$A$2:$A$1201,0))&gt;B6036</x:f>
        <x:v>0</x:v>
      </x:c>
      <x:c r="Q6036" s="1" t="str">
        <x:f aca="0">IF(D6036&gt;O6036,"Fail: operating hours exceed in-service hours",IF(D6036+M6036&gt;O6036,"Fail: operating + unavailable hours exceed in-service hours",IF(P6036,"Partial month: within in-service hours","OK")))</x:f>
        <x:v>OK</x:v>
      </x:c>
    </x:row>
    <x:row r="6037" ht="15" hidden="0" customHeight="1">
      <x:c r="A6037" s="1" t="s">
        <x:v>1632</x:v>
      </x:c>
      <x:c r="B6037" s="14" t="n">
        <x:v>46143</x:v>
      </x:c>
      <x:c r="C6037" s="1" t="n">
        <x:v>65.9</x:v>
      </x:c>
      <x:c r="D6037" s="1" t="n">
        <x:v>442.2</x:v>
      </x:c>
      <x:c r="E6037" s="1" t="n">
        <x:v>26</x:v>
      </x:c>
      <x:c r="F6037" s="1" t="n">
        <x:v>4</x:v>
      </x:c>
      <x:c r="G6037" s="1" t="n">
        <x:v>20</x:v>
      </x:c>
      <x:c r="H6037" s="1" t="n">
        <x:v>0</x:v>
      </x:c>
      <x:c r="I6037" s="1" t="n">
        <x:v>5</x:v>
      </x:c>
      <x:c r="J6037" s="1" t="n">
        <x:v>0.19</x:v>
      </x:c>
      <x:c r="K6037" s="1" t="n">
        <x:v>2</x:v>
      </x:c>
      <x:c r="L6037" s="1" t="n">
        <x:v>96.6</x:v>
      </x:c>
      <x:c r="M6037" s="1" t="n">
        <x:v>10.6</x:v>
      </x:c>
      <x:c r="N6037" s="1" t="n">
        <x:v>20.4</x:v>
      </x:c>
      <x:c r="O6037" s="1" t="n">
        <x:f aca="0">24*MAX(0,EOMONTH(B6037,0)-MAX(B6037,INDEX(Device_Inventory!$K$2:$K$1201,MATCH(A6037,Device_Inventory!$A$2:$A$1201,0)))+1)</x:f>
        <x:v>744</x:v>
      </x:c>
      <x:c r="P6037" s="11" t="b">
        <x:f aca="0">INDEX(Device_Inventory!$K$2:$K$1201,MATCH(A6037,Device_Inventory!$A$2:$A$1201,0))&gt;B6037</x:f>
        <x:v>0</x:v>
      </x:c>
      <x:c r="Q6037" s="1" t="str">
        <x:f aca="0">IF(D6037&gt;O6037,"Fail: operating hours exceed in-service hours",IF(D6037+M6037&gt;O6037,"Fail: operating + unavailable hours exceed in-service hours",IF(P6037,"Partial month: within in-service hours","OK")))</x:f>
        <x:v>OK</x:v>
      </x:c>
    </x:row>
    <x:row r="6038" ht="15" hidden="0" customHeight="1">
      <x:c r="A6038" s="1" t="s">
        <x:v>1632</x:v>
      </x:c>
      <x:c r="B6038" s="14" t="n">
        <x:v>46174</x:v>
      </x:c>
      <x:c r="C6038" s="1" t="n">
        <x:v>66.6</x:v>
      </x:c>
      <x:c r="D6038" s="1" t="n">
        <x:v>423.4</x:v>
      </x:c>
      <x:c r="E6038" s="1" t="n">
        <x:v>27</x:v>
      </x:c>
      <x:c r="F6038" s="1" t="n">
        <x:v>0</x:v>
      </x:c>
      <x:c r="G6038" s="1" t="n">
        <x:v>30</x:v>
      </x:c>
      <x:c r="H6038" s="1" t="n">
        <x:v>0</x:v>
      </x:c>
      <x:c r="I6038" s="1" t="n">
        <x:v>6</x:v>
      </x:c>
      <x:c r="J6038" s="1" t="n">
        <x:v>0.85</x:v>
      </x:c>
      <x:c r="K6038" s="1" t="n">
        <x:v>0</x:v>
      </x:c>
      <x:c r="L6038" s="1" t="n">
        <x:v>92.4</x:v>
      </x:c>
      <x:c r="M6038" s="1" t="n">
        <x:v>2.7</x:v>
      </x:c>
      <x:c r="N6038" s="1" t="n">
        <x:v>14.2</x:v>
      </x:c>
      <x:c r="O6038" s="1" t="n">
        <x:f aca="0">24*MAX(0,EOMONTH(B6038,0)-MAX(B6038,INDEX(Device_Inventory!$K$2:$K$1201,MATCH(A6038,Device_Inventory!$A$2:$A$1201,0)))+1)</x:f>
        <x:v>720</x:v>
      </x:c>
      <x:c r="P6038" s="11" t="b">
        <x:f aca="0">INDEX(Device_Inventory!$K$2:$K$1201,MATCH(A6038,Device_Inventory!$A$2:$A$1201,0))&gt;B6038</x:f>
        <x:v>0</x:v>
      </x:c>
      <x:c r="Q6038" s="1" t="str">
        <x:f aca="0">IF(D6038&gt;O6038,"Fail: operating hours exceed in-service hours",IF(D6038+M6038&gt;O6038,"Fail: operating + unavailable hours exceed in-service hours",IF(P6038,"Partial month: within in-service hours","OK")))</x:f>
        <x:v>OK</x:v>
      </x:c>
    </x:row>
    <x:row r="6039" ht="15" hidden="0" customHeight="1">
      <x:c r="A6039" s="1" t="s">
        <x:v>1632</x:v>
      </x:c>
      <x:c r="B6039" s="14" t="n">
        <x:v>46204</x:v>
      </x:c>
      <x:c r="C6039" s="1" t="n">
        <x:v>70.7</x:v>
      </x:c>
      <x:c r="D6039" s="1" t="n">
        <x:v>498.6</x:v>
      </x:c>
      <x:c r="E6039" s="1" t="n">
        <x:v>28</x:v>
      </x:c>
      <x:c r="F6039" s="1" t="n">
        <x:v>0</x:v>
      </x:c>
      <x:c r="G6039" s="1" t="n">
        <x:v>51</x:v>
      </x:c>
      <x:c r="H6039" s="1" t="n">
        <x:v>1</x:v>
      </x:c>
      <x:c r="I6039" s="1" t="n">
        <x:v>5</x:v>
      </x:c>
      <x:c r="J6039" s="1" t="n">
        <x:v>1.3</x:v>
      </x:c>
      <x:c r="K6039" s="1" t="n">
        <x:v>0</x:v>
      </x:c>
      <x:c r="L6039" s="1" t="n">
        <x:v>96.8</x:v>
      </x:c>
      <x:c r="M6039" s="1" t="n">
        <x:v>4</x:v>
      </x:c>
      <x:c r="N6039" s="1" t="n">
        <x:v>17.9</x:v>
      </x:c>
      <x:c r="O6039" s="1" t="n">
        <x:f aca="0">24*MAX(0,EOMONTH(B6039,0)-MAX(B6039,INDEX(Device_Inventory!$K$2:$K$1201,MATCH(A6039,Device_Inventory!$A$2:$A$1201,0)))+1)</x:f>
        <x:v>744</x:v>
      </x:c>
      <x:c r="P6039" s="11" t="b">
        <x:f aca="0">INDEX(Device_Inventory!$K$2:$K$1201,MATCH(A6039,Device_Inventory!$A$2:$A$1201,0))&gt;B6039</x:f>
        <x:v>0</x:v>
      </x:c>
      <x:c r="Q6039" s="1" t="str">
        <x:f aca="0">IF(D6039&gt;O6039,"Fail: operating hours exceed in-service hours",IF(D6039+M6039&gt;O6039,"Fail: operating + unavailable hours exceed in-service hours",IF(P6039,"Partial month: within in-service hours","OK")))</x:f>
        <x:v>OK</x:v>
      </x:c>
    </x:row>
    <x:row r="6040" ht="15" hidden="0" customHeight="1">
      <x:c r="A6040" s="1" t="s">
        <x:v>1633</x:v>
      </x:c>
      <x:c r="B6040" s="14" t="n">
        <x:v>46054</x:v>
      </x:c>
      <x:c r="C6040" s="1" t="n">
        <x:v>78.4</x:v>
      </x:c>
      <x:c r="D6040" s="1" t="n">
        <x:v>460.5</x:v>
      </x:c>
      <x:c r="E6040" s="1" t="n">
        <x:v>26</x:v>
      </x:c>
      <x:c r="F6040" s="1" t="n">
        <x:v>0</x:v>
      </x:c>
      <x:c r="G6040" s="1" t="n">
        <x:v>34</x:v>
      </x:c>
      <x:c r="H6040" s="1" t="n">
        <x:v>0</x:v>
      </x:c>
      <x:c r="I6040" s="1" t="n">
        <x:v>3</x:v>
      </x:c>
      <x:c r="J6040" s="1" t="n">
        <x:v>0.77</x:v>
      </x:c>
      <x:c r="K6040" s="1" t="n">
        <x:v>0</x:v>
      </x:c>
      <x:c r="L6040" s="1" t="n">
        <x:v>93.8</x:v>
      </x:c>
      <x:c r="M6040" s="1" t="n">
        <x:v>0</x:v>
      </x:c>
      <x:c r="N6040" s="1" t="n">
        <x:v>12.7</x:v>
      </x:c>
      <x:c r="O6040" s="1" t="n">
        <x:f aca="0">24*MAX(0,EOMONTH(B6040,0)-MAX(B6040,INDEX(Device_Inventory!$K$2:$K$1201,MATCH(A6040,Device_Inventory!$A$2:$A$1201,0)))+1)</x:f>
        <x:v>672</x:v>
      </x:c>
      <x:c r="P6040" s="11" t="b">
        <x:f aca="0">INDEX(Device_Inventory!$K$2:$K$1201,MATCH(A6040,Device_Inventory!$A$2:$A$1201,0))&gt;B6040</x:f>
        <x:v>0</x:v>
      </x:c>
      <x:c r="Q6040" s="1" t="str">
        <x:f aca="0">IF(D6040&gt;O6040,"Fail: operating hours exceed in-service hours",IF(D6040+M6040&gt;O6040,"Fail: operating + unavailable hours exceed in-service hours",IF(P6040,"Partial month: within in-service hours","OK")))</x:f>
        <x:v>OK</x:v>
      </x:c>
    </x:row>
    <x:row r="6041" ht="15" hidden="0" customHeight="1">
      <x:c r="A6041" s="1" t="s">
        <x:v>1633</x:v>
      </x:c>
      <x:c r="B6041" s="14" t="n">
        <x:v>46082</x:v>
      </x:c>
      <x:c r="C6041" s="1" t="n">
        <x:v>77.7</x:v>
      </x:c>
      <x:c r="D6041" s="1" t="n">
        <x:v>541.6</x:v>
      </x:c>
      <x:c r="E6041" s="1" t="n">
        <x:v>33</x:v>
      </x:c>
      <x:c r="F6041" s="1" t="n">
        <x:v>0</x:v>
      </x:c>
      <x:c r="G6041" s="1" t="n">
        <x:v>45</x:v>
      </x:c>
      <x:c r="H6041" s="1" t="n">
        <x:v>0</x:v>
      </x:c>
      <x:c r="I6041" s="1" t="n">
        <x:v>1</x:v>
      </x:c>
      <x:c r="J6041" s="1" t="n">
        <x:v>0.18</x:v>
      </x:c>
      <x:c r="K6041" s="1" t="n">
        <x:v>0</x:v>
      </x:c>
      <x:c r="L6041" s="1" t="n">
        <x:v>91.3</x:v>
      </x:c>
      <x:c r="M6041" s="1" t="n">
        <x:v>1.8</x:v>
      </x:c>
      <x:c r="N6041" s="1" t="n">
        <x:v>22.3</x:v>
      </x:c>
      <x:c r="O6041" s="1" t="n">
        <x:f aca="0">24*MAX(0,EOMONTH(B6041,0)-MAX(B6041,INDEX(Device_Inventory!$K$2:$K$1201,MATCH(A6041,Device_Inventory!$A$2:$A$1201,0)))+1)</x:f>
        <x:v>744</x:v>
      </x:c>
      <x:c r="P6041" s="11" t="b">
        <x:f aca="0">INDEX(Device_Inventory!$K$2:$K$1201,MATCH(A6041,Device_Inventory!$A$2:$A$1201,0))&gt;B6041</x:f>
        <x:v>0</x:v>
      </x:c>
      <x:c r="Q6041" s="1" t="str">
        <x:f aca="0">IF(D6041&gt;O6041,"Fail: operating hours exceed in-service hours",IF(D6041+M6041&gt;O6041,"Fail: operating + unavailable hours exceed in-service hours",IF(P6041,"Partial month: within in-service hours","OK")))</x:f>
        <x:v>OK</x:v>
      </x:c>
    </x:row>
    <x:row r="6042" ht="15" hidden="0" customHeight="1">
      <x:c r="A6042" s="1" t="s">
        <x:v>1633</x:v>
      </x:c>
      <x:c r="B6042" s="14" t="n">
        <x:v>46113</x:v>
      </x:c>
      <x:c r="C6042" s="1" t="n">
        <x:v>98</x:v>
      </x:c>
      <x:c r="D6042" s="1" t="n">
        <x:v>693.4</x:v>
      </x:c>
      <x:c r="E6042" s="1" t="n">
        <x:v>27</x:v>
      </x:c>
      <x:c r="F6042" s="1" t="n">
        <x:v>0</x:v>
      </x:c>
      <x:c r="G6042" s="1" t="n">
        <x:v>26</x:v>
      </x:c>
      <x:c r="H6042" s="1" t="n">
        <x:v>0</x:v>
      </x:c>
      <x:c r="I6042" s="1" t="n">
        <x:v>5</x:v>
      </x:c>
      <x:c r="J6042" s="1" t="n">
        <x:v>0.26</x:v>
      </x:c>
      <x:c r="K6042" s="1" t="n">
        <x:v>0</x:v>
      </x:c>
      <x:c r="L6042" s="1" t="n">
        <x:v>98</x:v>
      </x:c>
      <x:c r="M6042" s="1" t="n">
        <x:v>0.2</x:v>
      </x:c>
      <x:c r="N6042" s="1" t="n">
        <x:v>16.1</x:v>
      </x:c>
      <x:c r="O6042" s="1" t="n">
        <x:f aca="0">24*MAX(0,EOMONTH(B6042,0)-MAX(B6042,INDEX(Device_Inventory!$K$2:$K$1201,MATCH(A6042,Device_Inventory!$A$2:$A$1201,0)))+1)</x:f>
        <x:v>720</x:v>
      </x:c>
      <x:c r="P6042" s="11" t="b">
        <x:f aca="0">INDEX(Device_Inventory!$K$2:$K$1201,MATCH(A6042,Device_Inventory!$A$2:$A$1201,0))&gt;B6042</x:f>
        <x:v>0</x:v>
      </x:c>
      <x:c r="Q6042" s="1" t="str">
        <x:f aca="0">IF(D6042&gt;O6042,"Fail: operating hours exceed in-service hours",IF(D6042+M6042&gt;O6042,"Fail: operating + unavailable hours exceed in-service hours",IF(P6042,"Partial month: within in-service hours","OK")))</x:f>
        <x:v>OK</x:v>
      </x:c>
    </x:row>
    <x:row r="6043" ht="15" hidden="0" customHeight="1">
      <x:c r="A6043" s="1" t="s">
        <x:v>1633</x:v>
      </x:c>
      <x:c r="B6043" s="14" t="n">
        <x:v>46143</x:v>
      </x:c>
      <x:c r="C6043" s="1" t="n">
        <x:v>92.9</x:v>
      </x:c>
      <x:c r="D6043" s="1" t="n">
        <x:v>526</x:v>
      </x:c>
      <x:c r="E6043" s="1" t="n">
        <x:v>23</x:v>
      </x:c>
      <x:c r="F6043" s="1" t="n">
        <x:v>1</x:v>
      </x:c>
      <x:c r="G6043" s="1" t="n">
        <x:v>28</x:v>
      </x:c>
      <x:c r="H6043" s="1" t="n">
        <x:v>0</x:v>
      </x:c>
      <x:c r="I6043" s="1" t="n">
        <x:v>5</x:v>
      </x:c>
      <x:c r="J6043" s="1" t="n">
        <x:v>0.55</x:v>
      </x:c>
      <x:c r="K6043" s="1" t="n">
        <x:v>0</x:v>
      </x:c>
      <x:c r="L6043" s="1" t="n">
        <x:v>94.3</x:v>
      </x:c>
      <x:c r="M6043" s="1" t="n">
        <x:v>8.2</x:v>
      </x:c>
      <x:c r="N6043" s="1" t="n">
        <x:v>23.3</x:v>
      </x:c>
      <x:c r="O6043" s="1" t="n">
        <x:f aca="0">24*MAX(0,EOMONTH(B6043,0)-MAX(B6043,INDEX(Device_Inventory!$K$2:$K$1201,MATCH(A6043,Device_Inventory!$A$2:$A$1201,0)))+1)</x:f>
        <x:v>744</x:v>
      </x:c>
      <x:c r="P6043" s="11" t="b">
        <x:f aca="0">INDEX(Device_Inventory!$K$2:$K$1201,MATCH(A6043,Device_Inventory!$A$2:$A$1201,0))&gt;B6043</x:f>
        <x:v>0</x:v>
      </x:c>
      <x:c r="Q6043" s="1" t="str">
        <x:f aca="0">IF(D6043&gt;O6043,"Fail: operating hours exceed in-service hours",IF(D6043+M6043&gt;O6043,"Fail: operating + unavailable hours exceed in-service hours",IF(P6043,"Partial month: within in-service hours","OK")))</x:f>
        <x:v>OK</x:v>
      </x:c>
    </x:row>
    <x:row r="6044" ht="15" hidden="0" customHeight="1">
      <x:c r="A6044" s="1" t="s">
        <x:v>1633</x:v>
      </x:c>
      <x:c r="B6044" s="14" t="n">
        <x:v>46174</x:v>
      </x:c>
      <x:c r="C6044" s="1" t="n">
        <x:v>84.8</x:v>
      </x:c>
      <x:c r="D6044" s="1" t="n">
        <x:v>472.4</x:v>
      </x:c>
      <x:c r="E6044" s="1" t="n">
        <x:v>26</x:v>
      </x:c>
      <x:c r="F6044" s="1" t="n">
        <x:v>2</x:v>
      </x:c>
      <x:c r="G6044" s="1" t="n">
        <x:v>43</x:v>
      </x:c>
      <x:c r="H6044" s="1" t="n">
        <x:v>0</x:v>
      </x:c>
      <x:c r="I6044" s="1" t="n">
        <x:v>2</x:v>
      </x:c>
      <x:c r="J6044" s="1" t="n">
        <x:v>0.39</x:v>
      </x:c>
      <x:c r="K6044" s="1" t="n">
        <x:v>0</x:v>
      </x:c>
      <x:c r="L6044" s="1" t="n">
        <x:v>97.4</x:v>
      </x:c>
      <x:c r="M6044" s="1" t="n">
        <x:v>0</x:v>
      </x:c>
      <x:c r="N6044" s="1" t="n">
        <x:v>22</x:v>
      </x:c>
      <x:c r="O6044" s="1" t="n">
        <x:f aca="0">24*MAX(0,EOMONTH(B6044,0)-MAX(B6044,INDEX(Device_Inventory!$K$2:$K$1201,MATCH(A6044,Device_Inventory!$A$2:$A$1201,0)))+1)</x:f>
        <x:v>720</x:v>
      </x:c>
      <x:c r="P6044" s="11" t="b">
        <x:f aca="0">INDEX(Device_Inventory!$K$2:$K$1201,MATCH(A6044,Device_Inventory!$A$2:$A$1201,0))&gt;B6044</x:f>
        <x:v>0</x:v>
      </x:c>
      <x:c r="Q6044" s="1" t="str">
        <x:f aca="0">IF(D6044&gt;O6044,"Fail: operating hours exceed in-service hours",IF(D6044+M6044&gt;O6044,"Fail: operating + unavailable hours exceed in-service hours",IF(P6044,"Partial month: within in-service hours","OK")))</x:f>
        <x:v>OK</x:v>
      </x:c>
    </x:row>
    <x:row r="6045" ht="15" hidden="0" customHeight="1">
      <x:c r="A6045" s="1" t="s">
        <x:v>1633</x:v>
      </x:c>
      <x:c r="B6045" s="14" t="n">
        <x:v>46204</x:v>
      </x:c>
      <x:c r="C6045" s="1" t="n">
        <x:v>81.3</x:v>
      </x:c>
      <x:c r="D6045" s="1" t="n">
        <x:v>556</x:v>
      </x:c>
      <x:c r="E6045" s="1" t="n">
        <x:v>23</x:v>
      </x:c>
      <x:c r="F6045" s="1" t="n">
        <x:v>0</x:v>
      </x:c>
      <x:c r="G6045" s="1" t="n">
        <x:v>45</x:v>
      </x:c>
      <x:c r="H6045" s="1" t="n">
        <x:v>0</x:v>
      </x:c>
      <x:c r="I6045" s="1" t="n">
        <x:v>4</x:v>
      </x:c>
      <x:c r="J6045" s="1" t="n">
        <x:v>0.36</x:v>
      </x:c>
      <x:c r="K6045" s="1" t="n">
        <x:v>1</x:v>
      </x:c>
      <x:c r="L6045" s="1" t="n">
        <x:v>95.7</x:v>
      </x:c>
      <x:c r="M6045" s="1" t="n">
        <x:v>8.5</x:v>
      </x:c>
      <x:c r="N6045" s="1" t="n">
        <x:v>13.9</x:v>
      </x:c>
      <x:c r="O6045" s="1" t="n">
        <x:f aca="0">24*MAX(0,EOMONTH(B6045,0)-MAX(B6045,INDEX(Device_Inventory!$K$2:$K$1201,MATCH(A6045,Device_Inventory!$A$2:$A$1201,0)))+1)</x:f>
        <x:v>744</x:v>
      </x:c>
      <x:c r="P6045" s="11" t="b">
        <x:f aca="0">INDEX(Device_Inventory!$K$2:$K$1201,MATCH(A6045,Device_Inventory!$A$2:$A$1201,0))&gt;B6045</x:f>
        <x:v>0</x:v>
      </x:c>
      <x:c r="Q6045" s="1" t="str">
        <x:f aca="0">IF(D6045&gt;O6045,"Fail: operating hours exceed in-service hours",IF(D6045+M6045&gt;O6045,"Fail: operating + unavailable hours exceed in-service hours",IF(P6045,"Partial month: within in-service hours","OK")))</x:f>
        <x:v>OK</x:v>
      </x:c>
    </x:row>
    <x:row r="6046" ht="15" hidden="0" customHeight="1">
      <x:c r="A6046" s="1" t="s">
        <x:v>1635</x:v>
      </x:c>
      <x:c r="B6046" s="14" t="n">
        <x:v>46054</x:v>
      </x:c>
      <x:c r="C6046" s="1" t="n">
        <x:v>98</x:v>
      </x:c>
      <x:c r="D6046" s="1" t="n">
        <x:v>656.8</x:v>
      </x:c>
      <x:c r="E6046" s="1" t="n">
        <x:v>27</x:v>
      </x:c>
      <x:c r="F6046" s="1" t="n">
        <x:v>0</x:v>
      </x:c>
      <x:c r="G6046" s="1" t="n">
        <x:v>44</x:v>
      </x:c>
      <x:c r="H6046" s="1" t="n">
        <x:v>0</x:v>
      </x:c>
      <x:c r="I6046" s="1" t="n">
        <x:v>3</x:v>
      </x:c>
      <x:c r="J6046" s="1" t="n">
        <x:v>0.51</x:v>
      </x:c>
      <x:c r="K6046" s="1" t="n">
        <x:v>0</x:v>
      </x:c>
      <x:c r="L6046" s="1" t="n">
        <x:v>95.1</x:v>
      </x:c>
      <x:c r="M6046" s="1" t="n">
        <x:v>0</x:v>
      </x:c>
      <x:c r="N6046" s="1" t="n">
        <x:v>17.9</x:v>
      </x:c>
      <x:c r="O6046" s="1" t="n">
        <x:f aca="0">24*MAX(0,EOMONTH(B6046,0)-MAX(B6046,INDEX(Device_Inventory!$K$2:$K$1201,MATCH(A6046,Device_Inventory!$A$2:$A$1201,0)))+1)</x:f>
        <x:v>672</x:v>
      </x:c>
      <x:c r="P6046" s="11" t="b">
        <x:f aca="0">INDEX(Device_Inventory!$K$2:$K$1201,MATCH(A6046,Device_Inventory!$A$2:$A$1201,0))&gt;B6046</x:f>
        <x:v>0</x:v>
      </x:c>
      <x:c r="Q6046" s="1" t="str">
        <x:f aca="0">IF(D6046&gt;O6046,"Fail: operating hours exceed in-service hours",IF(D6046+M6046&gt;O6046,"Fail: operating + unavailable hours exceed in-service hours",IF(P6046,"Partial month: within in-service hours","OK")))</x:f>
        <x:v>OK</x:v>
      </x:c>
    </x:row>
    <x:row r="6047" ht="15" hidden="0" customHeight="1">
      <x:c r="A6047" s="1" t="s">
        <x:v>1635</x:v>
      </x:c>
      <x:c r="B6047" s="14" t="n">
        <x:v>46082</x:v>
      </x:c>
      <x:c r="C6047" s="1" t="n">
        <x:v>70.2</x:v>
      </x:c>
      <x:c r="D6047" s="1" t="n">
        <x:v>420.3</x:v>
      </x:c>
      <x:c r="E6047" s="1" t="n">
        <x:v>31</x:v>
      </x:c>
      <x:c r="F6047" s="1" t="n">
        <x:v>0</x:v>
      </x:c>
      <x:c r="G6047" s="1" t="n">
        <x:v>26</x:v>
      </x:c>
      <x:c r="H6047" s="1" t="n">
        <x:v>0</x:v>
      </x:c>
      <x:c r="I6047" s="1" t="n">
        <x:v>2</x:v>
      </x:c>
      <x:c r="J6047" s="1" t="n">
        <x:v>0.4</x:v>
      </x:c>
      <x:c r="K6047" s="1" t="n">
        <x:v>0</x:v>
      </x:c>
      <x:c r="L6047" s="1" t="n">
        <x:v>96.9</x:v>
      </x:c>
      <x:c r="M6047" s="1" t="n">
        <x:v>6.8</x:v>
      </x:c>
      <x:c r="N6047" s="1" t="n">
        <x:v>12.5</x:v>
      </x:c>
      <x:c r="O6047" s="1" t="n">
        <x:f aca="0">24*MAX(0,EOMONTH(B6047,0)-MAX(B6047,INDEX(Device_Inventory!$K$2:$K$1201,MATCH(A6047,Device_Inventory!$A$2:$A$1201,0)))+1)</x:f>
        <x:v>744</x:v>
      </x:c>
      <x:c r="P6047" s="11" t="b">
        <x:f aca="0">INDEX(Device_Inventory!$K$2:$K$1201,MATCH(A6047,Device_Inventory!$A$2:$A$1201,0))&gt;B6047</x:f>
        <x:v>0</x:v>
      </x:c>
      <x:c r="Q6047" s="1" t="str">
        <x:f aca="0">IF(D6047&gt;O6047,"Fail: operating hours exceed in-service hours",IF(D6047+M6047&gt;O6047,"Fail: operating + unavailable hours exceed in-service hours",IF(P6047,"Partial month: within in-service hours","OK")))</x:f>
        <x:v>OK</x:v>
      </x:c>
    </x:row>
    <x:row r="6048" ht="15" hidden="0" customHeight="1">
      <x:c r="A6048" s="1" t="s">
        <x:v>1635</x:v>
      </x:c>
      <x:c r="B6048" s="14" t="n">
        <x:v>46113</x:v>
      </x:c>
      <x:c r="C6048" s="1" t="n">
        <x:v>57.7</x:v>
      </x:c>
      <x:c r="D6048" s="1" t="n">
        <x:v>417.4</x:v>
      </x:c>
      <x:c r="E6048" s="1" t="n">
        <x:v>15</x:v>
      </x:c>
      <x:c r="F6048" s="1" t="n">
        <x:v>0</x:v>
      </x:c>
      <x:c r="G6048" s="1" t="n">
        <x:v>32</x:v>
      </x:c>
      <x:c r="H6048" s="1" t="n">
        <x:v>0</x:v>
      </x:c>
      <x:c r="I6048" s="1" t="n">
        <x:v>5</x:v>
      </x:c>
      <x:c r="J6048" s="1" t="n">
        <x:v>0</x:v>
      </x:c>
      <x:c r="K6048" s="1" t="n">
        <x:v>0</x:v>
      </x:c>
      <x:c r="L6048" s="1" t="n">
        <x:v>92.6</x:v>
      </x:c>
      <x:c r="M6048" s="1" t="n">
        <x:v>2.8</x:v>
      </x:c>
      <x:c r="N6048" s="1" t="n">
        <x:v>13.7</x:v>
      </x:c>
      <x:c r="O6048" s="1" t="n">
        <x:f aca="0">24*MAX(0,EOMONTH(B6048,0)-MAX(B6048,INDEX(Device_Inventory!$K$2:$K$1201,MATCH(A6048,Device_Inventory!$A$2:$A$1201,0)))+1)</x:f>
        <x:v>720</x:v>
      </x:c>
      <x:c r="P6048" s="11" t="b">
        <x:f aca="0">INDEX(Device_Inventory!$K$2:$K$1201,MATCH(A6048,Device_Inventory!$A$2:$A$1201,0))&gt;B6048</x:f>
        <x:v>0</x:v>
      </x:c>
      <x:c r="Q6048" s="1" t="str">
        <x:f aca="0">IF(D6048&gt;O6048,"Fail: operating hours exceed in-service hours",IF(D6048+M6048&gt;O6048,"Fail: operating + unavailable hours exceed in-service hours",IF(P6048,"Partial month: within in-service hours","OK")))</x:f>
        <x:v>OK</x:v>
      </x:c>
    </x:row>
    <x:row r="6049" ht="15" hidden="0" customHeight="1">
      <x:c r="A6049" s="1" t="s">
        <x:v>1635</x:v>
      </x:c>
      <x:c r="B6049" s="14" t="n">
        <x:v>46143</x:v>
      </x:c>
      <x:c r="C6049" s="1" t="n">
        <x:v>73.7</x:v>
      </x:c>
      <x:c r="D6049" s="1" t="n">
        <x:v>533.2</x:v>
      </x:c>
      <x:c r="E6049" s="1" t="n">
        <x:v>39</x:v>
      </x:c>
      <x:c r="F6049" s="1" t="n">
        <x:v>4</x:v>
      </x:c>
      <x:c r="G6049" s="1" t="n">
        <x:v>32</x:v>
      </x:c>
      <x:c r="H6049" s="1" t="n">
        <x:v>1</x:v>
      </x:c>
      <x:c r="I6049" s="1" t="n">
        <x:v>2</x:v>
      </x:c>
      <x:c r="J6049" s="1" t="n">
        <x:v>0.89</x:v>
      </x:c>
      <x:c r="K6049" s="1" t="n">
        <x:v>1</x:v>
      </x:c>
      <x:c r="L6049" s="1" t="n">
        <x:v>92.6</x:v>
      </x:c>
      <x:c r="M6049" s="1" t="n">
        <x:v>0.5</x:v>
      </x:c>
      <x:c r="N6049" s="1" t="n">
        <x:v>22.1</x:v>
      </x:c>
      <x:c r="O6049" s="1" t="n">
        <x:f aca="0">24*MAX(0,EOMONTH(B6049,0)-MAX(B6049,INDEX(Device_Inventory!$K$2:$K$1201,MATCH(A6049,Device_Inventory!$A$2:$A$1201,0)))+1)</x:f>
        <x:v>744</x:v>
      </x:c>
      <x:c r="P6049" s="11" t="b">
        <x:f aca="0">INDEX(Device_Inventory!$K$2:$K$1201,MATCH(A6049,Device_Inventory!$A$2:$A$1201,0))&gt;B6049</x:f>
        <x:v>0</x:v>
      </x:c>
      <x:c r="Q6049" s="1" t="str">
        <x:f aca="0">IF(D6049&gt;O6049,"Fail: operating hours exceed in-service hours",IF(D6049+M6049&gt;O6049,"Fail: operating + unavailable hours exceed in-service hours",IF(P6049,"Partial month: within in-service hours","OK")))</x:f>
        <x:v>OK</x:v>
      </x:c>
    </x:row>
    <x:row r="6050" ht="15" hidden="0" customHeight="1">
      <x:c r="A6050" s="1" t="s">
        <x:v>1635</x:v>
      </x:c>
      <x:c r="B6050" s="14" t="n">
        <x:v>46174</x:v>
      </x:c>
      <x:c r="C6050" s="1" t="n">
        <x:v>56.3</x:v>
      </x:c>
      <x:c r="D6050" s="1" t="n">
        <x:v>409.9</x:v>
      </x:c>
      <x:c r="E6050" s="1" t="n">
        <x:v>27</x:v>
      </x:c>
      <x:c r="F6050" s="1" t="n">
        <x:v>0</x:v>
      </x:c>
      <x:c r="G6050" s="1" t="n">
        <x:v>38</x:v>
      </x:c>
      <x:c r="H6050" s="1" t="n">
        <x:v>1</x:v>
      </x:c>
      <x:c r="I6050" s="1" t="n">
        <x:v>3</x:v>
      </x:c>
      <x:c r="J6050" s="1" t="n">
        <x:v>0.22</x:v>
      </x:c>
      <x:c r="K6050" s="1" t="n">
        <x:v>0</x:v>
      </x:c>
      <x:c r="L6050" s="1" t="n">
        <x:v>99.9</x:v>
      </x:c>
      <x:c r="M6050" s="1" t="n">
        <x:v>0</x:v>
      </x:c>
      <x:c r="N6050" s="1" t="n">
        <x:v>11.7</x:v>
      </x:c>
      <x:c r="O6050" s="1" t="n">
        <x:f aca="0">24*MAX(0,EOMONTH(B6050,0)-MAX(B6050,INDEX(Device_Inventory!$K$2:$K$1201,MATCH(A6050,Device_Inventory!$A$2:$A$1201,0)))+1)</x:f>
        <x:v>720</x:v>
      </x:c>
      <x:c r="P6050" s="11" t="b">
        <x:f aca="0">INDEX(Device_Inventory!$K$2:$K$1201,MATCH(A6050,Device_Inventory!$A$2:$A$1201,0))&gt;B6050</x:f>
        <x:v>0</x:v>
      </x:c>
      <x:c r="Q6050" s="1" t="str">
        <x:f aca="0">IF(D6050&gt;O6050,"Fail: operating hours exceed in-service hours",IF(D6050+M6050&gt;O6050,"Fail: operating + unavailable hours exceed in-service hours",IF(P6050,"Partial month: within in-service hours","OK")))</x:f>
        <x:v>OK</x:v>
      </x:c>
    </x:row>
    <x:row r="6051" ht="15" hidden="0" customHeight="1">
      <x:c r="A6051" s="1" t="s">
        <x:v>1635</x:v>
      </x:c>
      <x:c r="B6051" s="14" t="n">
        <x:v>46204</x:v>
      </x:c>
      <x:c r="C6051" s="1" t="n">
        <x:v>65.1</x:v>
      </x:c>
      <x:c r="D6051" s="1" t="n">
        <x:v>440.5</x:v>
      </x:c>
      <x:c r="E6051" s="1" t="n">
        <x:v>23</x:v>
      </x:c>
      <x:c r="F6051" s="1" t="n">
        <x:v>0</x:v>
      </x:c>
      <x:c r="G6051" s="1" t="n">
        <x:v>46</x:v>
      </x:c>
      <x:c r="H6051" s="1" t="n">
        <x:v>0</x:v>
      </x:c>
      <x:c r="I6051" s="1" t="n">
        <x:v>3</x:v>
      </x:c>
      <x:c r="J6051" s="1" t="n">
        <x:v>0.41</x:v>
      </x:c>
      <x:c r="K6051" s="1" t="n">
        <x:v>1</x:v>
      </x:c>
      <x:c r="L6051" s="1" t="n">
        <x:v>93.9</x:v>
      </x:c>
      <x:c r="M6051" s="1" t="n">
        <x:v>9.4</x:v>
      </x:c>
      <x:c r="N6051" s="1" t="n">
        <x:v>15.6</x:v>
      </x:c>
      <x:c r="O6051" s="1" t="n">
        <x:f aca="0">24*MAX(0,EOMONTH(B6051,0)-MAX(B6051,INDEX(Device_Inventory!$K$2:$K$1201,MATCH(A6051,Device_Inventory!$A$2:$A$1201,0)))+1)</x:f>
        <x:v>744</x:v>
      </x:c>
      <x:c r="P6051" s="11" t="b">
        <x:f aca="0">INDEX(Device_Inventory!$K$2:$K$1201,MATCH(A6051,Device_Inventory!$A$2:$A$1201,0))&gt;B6051</x:f>
        <x:v>0</x:v>
      </x:c>
      <x:c r="Q6051" s="1" t="str">
        <x:f aca="0">IF(D6051&gt;O6051,"Fail: operating hours exceed in-service hours",IF(D6051+M6051&gt;O6051,"Fail: operating + unavailable hours exceed in-service hours",IF(P6051,"Partial month: within in-service hours","OK")))</x:f>
        <x:v>OK</x:v>
      </x:c>
    </x:row>
    <x:row r="6052" ht="15" hidden="0" customHeight="1">
      <x:c r="A6052" s="1" t="s">
        <x:v>1798</x:v>
      </x:c>
      <x:c r="B6052" s="14" t="n">
        <x:v>46054</x:v>
      </x:c>
      <x:c r="C6052" s="1" t="n">
        <x:v>31.7</x:v>
      </x:c>
      <x:c r="D6052" s="1" t="n">
        <x:v>200.8</x:v>
      </x:c>
      <x:c r="E6052" s="1" t="n">
        <x:v>16</x:v>
      </x:c>
      <x:c r="F6052" s="1" t="n">
        <x:v>0</x:v>
      </x:c>
      <x:c r="G6052" s="1" t="n">
        <x:v>36</x:v>
      </x:c>
      <x:c r="H6052" s="1" t="n">
        <x:v>0</x:v>
      </x:c>
      <x:c r="I6052" s="1" t="n">
        <x:v>1</x:v>
      </x:c>
      <x:c r="J6052" s="1" t="n">
        <x:v>0.76</x:v>
      </x:c>
      <x:c r="K6052" s="1" t="n">
        <x:v>0</x:v>
      </x:c>
      <x:c r="L6052" s="1" t="n">
        <x:v>91.1</x:v>
      </x:c>
      <x:c r="M6052" s="1" t="n">
        <x:v>0</x:v>
      </x:c>
      <x:c r="N6052" s="1" t="n">
        <x:v>7.9</x:v>
      </x:c>
      <x:c r="O6052" s="1" t="n">
        <x:f aca="0">24*MAX(0,EOMONTH(B6052,0)-MAX(B6052,INDEX(Device_Inventory!$K$2:$K$1201,MATCH(A6052,Device_Inventory!$A$2:$A$1201,0)))+1)</x:f>
        <x:v>672</x:v>
      </x:c>
      <x:c r="P6052" s="11" t="b">
        <x:f aca="0">INDEX(Device_Inventory!$K$2:$K$1201,MATCH(A6052,Device_Inventory!$A$2:$A$1201,0))&gt;B6052</x:f>
        <x:v>0</x:v>
      </x:c>
      <x:c r="Q6052" s="1" t="str">
        <x:f aca="0">IF(D6052&gt;O6052,"Fail: operating hours exceed in-service hours",IF(D6052+M6052&gt;O6052,"Fail: operating + unavailable hours exceed in-service hours",IF(P6052,"Partial month: within in-service hours","OK")))</x:f>
        <x:v>OK</x:v>
      </x:c>
    </x:row>
    <x:row r="6053" ht="15" hidden="0" customHeight="1">
      <x:c r="A6053" s="1" t="s">
        <x:v>1798</x:v>
      </x:c>
      <x:c r="B6053" s="14" t="n">
        <x:v>46082</x:v>
      </x:c>
      <x:c r="C6053" s="1" t="n">
        <x:v>43.7</x:v>
      </x:c>
      <x:c r="D6053" s="1" t="n">
        <x:v>256.7</x:v>
      </x:c>
      <x:c r="E6053" s="1" t="n">
        <x:v>14</x:v>
      </x:c>
      <x:c r="F6053" s="1" t="n">
        <x:v>1</x:v>
      </x:c>
      <x:c r="G6053" s="1" t="n">
        <x:v>34</x:v>
      </x:c>
      <x:c r="H6053" s="1" t="n">
        <x:v>1</x:v>
      </x:c>
      <x:c r="I6053" s="1" t="n">
        <x:v>1</x:v>
      </x:c>
      <x:c r="J6053" s="1" t="n">
        <x:v>0.98</x:v>
      </x:c>
      <x:c r="K6053" s="1" t="n">
        <x:v>0</x:v>
      </x:c>
      <x:c r="L6053" s="1" t="n">
        <x:v>95.9</x:v>
      </x:c>
      <x:c r="M6053" s="1" t="n">
        <x:v>0</x:v>
      </x:c>
      <x:c r="N6053" s="1" t="n">
        <x:v>10.5</x:v>
      </x:c>
      <x:c r="O6053" s="1" t="n">
        <x:f aca="0">24*MAX(0,EOMONTH(B6053,0)-MAX(B6053,INDEX(Device_Inventory!$K$2:$K$1201,MATCH(A6053,Device_Inventory!$A$2:$A$1201,0)))+1)</x:f>
        <x:v>744</x:v>
      </x:c>
      <x:c r="P6053" s="11" t="b">
        <x:f aca="0">INDEX(Device_Inventory!$K$2:$K$1201,MATCH(A6053,Device_Inventory!$A$2:$A$1201,0))&gt;B6053</x:f>
        <x:v>0</x:v>
      </x:c>
      <x:c r="Q6053" s="1" t="str">
        <x:f aca="0">IF(D6053&gt;O6053,"Fail: operating hours exceed in-service hours",IF(D6053+M6053&gt;O6053,"Fail: operating + unavailable hours exceed in-service hours",IF(P6053,"Partial month: within in-service hours","OK")))</x:f>
        <x:v>OK</x:v>
      </x:c>
    </x:row>
    <x:row r="6054" ht="15" hidden="0" customHeight="1">
      <x:c r="A6054" s="1" t="s">
        <x:v>1798</x:v>
      </x:c>
      <x:c r="B6054" s="14" t="n">
        <x:v>46113</x:v>
      </x:c>
      <x:c r="C6054" s="1" t="n">
        <x:v>46.4</x:v>
      </x:c>
      <x:c r="D6054" s="1" t="n">
        <x:v>311.8</x:v>
      </x:c>
      <x:c r="E6054" s="1" t="n">
        <x:v>17</x:v>
      </x:c>
      <x:c r="F6054" s="1" t="n">
        <x:v>0</x:v>
      </x:c>
      <x:c r="G6054" s="1" t="n">
        <x:v>8</x:v>
      </x:c>
      <x:c r="H6054" s="1" t="n">
        <x:v>0</x:v>
      </x:c>
      <x:c r="I6054" s="1" t="n">
        <x:v>2</x:v>
      </x:c>
      <x:c r="J6054" s="1" t="n">
        <x:v>0.24</x:v>
      </x:c>
      <x:c r="K6054" s="1" t="n">
        <x:v>0</x:v>
      </x:c>
      <x:c r="L6054" s="1" t="n">
        <x:v>95.7</x:v>
      </x:c>
      <x:c r="M6054" s="1" t="n">
        <x:v>0.8</x:v>
      </x:c>
      <x:c r="N6054" s="1" t="n">
        <x:v>9.9</x:v>
      </x:c>
      <x:c r="O6054" s="1" t="n">
        <x:f aca="0">24*MAX(0,EOMONTH(B6054,0)-MAX(B6054,INDEX(Device_Inventory!$K$2:$K$1201,MATCH(A6054,Device_Inventory!$A$2:$A$1201,0)))+1)</x:f>
        <x:v>720</x:v>
      </x:c>
      <x:c r="P6054" s="11" t="b">
        <x:f aca="0">INDEX(Device_Inventory!$K$2:$K$1201,MATCH(A6054,Device_Inventory!$A$2:$A$1201,0))&gt;B6054</x:f>
        <x:v>0</x:v>
      </x:c>
      <x:c r="Q6054" s="1" t="str">
        <x:f aca="0">IF(D6054&gt;O6054,"Fail: operating hours exceed in-service hours",IF(D6054+M6054&gt;O6054,"Fail: operating + unavailable hours exceed in-service hours",IF(P6054,"Partial month: within in-service hours","OK")))</x:f>
        <x:v>OK</x:v>
      </x:c>
    </x:row>
    <x:row r="6055" ht="15" hidden="0" customHeight="1">
      <x:c r="A6055" s="1" t="s">
        <x:v>1798</x:v>
      </x:c>
      <x:c r="B6055" s="14" t="n">
        <x:v>46143</x:v>
      </x:c>
      <x:c r="C6055" s="1" t="n">
        <x:v>44.7</x:v>
      </x:c>
      <x:c r="D6055" s="1" t="n">
        <x:v>319.3</x:v>
      </x:c>
      <x:c r="E6055" s="1" t="n">
        <x:v>3</x:v>
      </x:c>
      <x:c r="F6055" s="1" t="n">
        <x:v>0</x:v>
      </x:c>
      <x:c r="G6055" s="1" t="n">
        <x:v>46</x:v>
      </x:c>
      <x:c r="H6055" s="1" t="n">
        <x:v>0</x:v>
      </x:c>
      <x:c r="I6055" s="1" t="n">
        <x:v>1</x:v>
      </x:c>
      <x:c r="J6055" s="1" t="n">
        <x:v>0.22</x:v>
      </x:c>
      <x:c r="K6055" s="1" t="n">
        <x:v>0</x:v>
      </x:c>
      <x:c r="L6055" s="1" t="n">
        <x:v>94.9</x:v>
      </x:c>
      <x:c r="M6055" s="1" t="n">
        <x:v>0.8</x:v>
      </x:c>
      <x:c r="N6055" s="1" t="n">
        <x:v>9.4</x:v>
      </x:c>
      <x:c r="O6055" s="1" t="n">
        <x:f aca="0">24*MAX(0,EOMONTH(B6055,0)-MAX(B6055,INDEX(Device_Inventory!$K$2:$K$1201,MATCH(A6055,Device_Inventory!$A$2:$A$1201,0)))+1)</x:f>
        <x:v>744</x:v>
      </x:c>
      <x:c r="P6055" s="11" t="b">
        <x:f aca="0">INDEX(Device_Inventory!$K$2:$K$1201,MATCH(A6055,Device_Inventory!$A$2:$A$1201,0))&gt;B6055</x:f>
        <x:v>0</x:v>
      </x:c>
      <x:c r="Q6055" s="1" t="str">
        <x:f aca="0">IF(D6055&gt;O6055,"Fail: operating hours exceed in-service hours",IF(D6055+M6055&gt;O6055,"Fail: operating + unavailable hours exceed in-service hours",IF(P6055,"Partial month: within in-service hours","OK")))</x:f>
        <x:v>OK</x:v>
      </x:c>
    </x:row>
    <x:row r="6056" ht="15" hidden="0" customHeight="1">
      <x:c r="A6056" s="1" t="s">
        <x:v>1798</x:v>
      </x:c>
      <x:c r="B6056" s="14" t="n">
        <x:v>46174</x:v>
      </x:c>
      <x:c r="C6056" s="1" t="n">
        <x:v>52.1</x:v>
      </x:c>
      <x:c r="D6056" s="1" t="n">
        <x:v>337.9</x:v>
      </x:c>
      <x:c r="E6056" s="1" t="n">
        <x:v>18</x:v>
      </x:c>
      <x:c r="F6056" s="1" t="n">
        <x:v>1</x:v>
      </x:c>
      <x:c r="G6056" s="1" t="n">
        <x:v>15</x:v>
      </x:c>
      <x:c r="H6056" s="1" t="n">
        <x:v>1</x:v>
      </x:c>
      <x:c r="I6056" s="1" t="n">
        <x:v>2</x:v>
      </x:c>
      <x:c r="J6056" s="1" t="n">
        <x:v>0.41</x:v>
      </x:c>
      <x:c r="K6056" s="1" t="n">
        <x:v>0</x:v>
      </x:c>
      <x:c r="L6056" s="1" t="n">
        <x:v>96.5</x:v>
      </x:c>
      <x:c r="M6056" s="1" t="n">
        <x:v>5.8</x:v>
      </x:c>
      <x:c r="N6056" s="1" t="n">
        <x:v>10.5</x:v>
      </x:c>
      <x:c r="O6056" s="1" t="n">
        <x:f aca="0">24*MAX(0,EOMONTH(B6056,0)-MAX(B6056,INDEX(Device_Inventory!$K$2:$K$1201,MATCH(A6056,Device_Inventory!$A$2:$A$1201,0)))+1)</x:f>
        <x:v>720</x:v>
      </x:c>
      <x:c r="P6056" s="11" t="b">
        <x:f aca="0">INDEX(Device_Inventory!$K$2:$K$1201,MATCH(A6056,Device_Inventory!$A$2:$A$1201,0))&gt;B6056</x:f>
        <x:v>0</x:v>
      </x:c>
      <x:c r="Q6056" s="1" t="str">
        <x:f aca="0">IF(D6056&gt;O6056,"Fail: operating hours exceed in-service hours",IF(D6056+M6056&gt;O6056,"Fail: operating + unavailable hours exceed in-service hours",IF(P6056,"Partial month: within in-service hours","OK")))</x:f>
        <x:v>OK</x:v>
      </x:c>
    </x:row>
    <x:row r="6057" ht="15" hidden="0" customHeight="1">
      <x:c r="A6057" s="1" t="s">
        <x:v>1798</x:v>
      </x:c>
      <x:c r="B6057" s="14" t="n">
        <x:v>46204</x:v>
      </x:c>
      <x:c r="C6057" s="1" t="n">
        <x:v>19.8</x:v>
      </x:c>
      <x:c r="D6057" s="1" t="n">
        <x:v>115.4</x:v>
      </x:c>
      <x:c r="E6057" s="1" t="n">
        <x:v>8</x:v>
      </x:c>
      <x:c r="F6057" s="1" t="n">
        <x:v>1</x:v>
      </x:c>
      <x:c r="G6057" s="1" t="n">
        <x:v>39</x:v>
      </x:c>
      <x:c r="H6057" s="1" t="n">
        <x:v>1</x:v>
      </x:c>
      <x:c r="I6057" s="1" t="n">
        <x:v>1</x:v>
      </x:c>
      <x:c r="J6057" s="1" t="n">
        <x:v>0.96</x:v>
      </x:c>
      <x:c r="K6057" s="1" t="n">
        <x:v>0</x:v>
      </x:c>
      <x:c r="L6057" s="1" t="n">
        <x:v>90.7</x:v>
      </x:c>
      <x:c r="M6057" s="1" t="n">
        <x:v>4.6</x:v>
      </x:c>
      <x:c r="N6057" s="1" t="n">
        <x:v>2.5</x:v>
      </x:c>
      <x:c r="O6057" s="1" t="n">
        <x:f aca="0">24*MAX(0,EOMONTH(B6057,0)-MAX(B6057,INDEX(Device_Inventory!$K$2:$K$1201,MATCH(A6057,Device_Inventory!$A$2:$A$1201,0)))+1)</x:f>
        <x:v>744</x:v>
      </x:c>
      <x:c r="P6057" s="11" t="b">
        <x:f aca="0">INDEX(Device_Inventory!$K$2:$K$1201,MATCH(A6057,Device_Inventory!$A$2:$A$1201,0))&gt;B6057</x:f>
        <x:v>0</x:v>
      </x:c>
      <x:c r="Q6057" s="1" t="str">
        <x:f aca="0">IF(D6057&gt;O6057,"Fail: operating hours exceed in-service hours",IF(D6057+M6057&gt;O6057,"Fail: operating + unavailable hours exceed in-service hours",IF(P6057,"Partial month: within in-service hours","OK")))</x:f>
        <x:v>OK</x:v>
      </x:c>
    </x:row>
    <x:row r="6058" ht="15" hidden="0" customHeight="1">
      <x:c r="A6058" s="1" t="s">
        <x:v>1637</x:v>
      </x:c>
      <x:c r="B6058" s="14" t="n">
        <x:v>46054</x:v>
      </x:c>
      <x:c r="C6058" s="1" t="n">
        <x:v>48.1</x:v>
      </x:c>
      <x:c r="D6058" s="1" t="n">
        <x:v>295.8</x:v>
      </x:c>
      <x:c r="E6058" s="1" t="n">
        <x:v>13</x:v>
      </x:c>
      <x:c r="F6058" s="1" t="n">
        <x:v>0</x:v>
      </x:c>
      <x:c r="G6058" s="1" t="n">
        <x:v>53</x:v>
      </x:c>
      <x:c r="H6058" s="1" t="n">
        <x:v>1</x:v>
      </x:c>
      <x:c r="I6058" s="1" t="n">
        <x:v>3</x:v>
      </x:c>
      <x:c r="J6058" s="1" t="n">
        <x:v>0.37</x:v>
      </x:c>
      <x:c r="K6058" s="1" t="n">
        <x:v>0</x:v>
      </x:c>
      <x:c r="L6058" s="1" t="n">
        <x:v>98.5</x:v>
      </x:c>
      <x:c r="M6058" s="1" t="n">
        <x:v>3</x:v>
      </x:c>
      <x:c r="N6058" s="1" t="n">
        <x:v>6.6</x:v>
      </x:c>
      <x:c r="O6058" s="1" t="n">
        <x:f aca="0">24*MAX(0,EOMONTH(B6058,0)-MAX(B6058,INDEX(Device_Inventory!$K$2:$K$1201,MATCH(A6058,Device_Inventory!$A$2:$A$1201,0)))+1)</x:f>
        <x:v>672</x:v>
      </x:c>
      <x:c r="P6058" s="11" t="b">
        <x:f aca="0">INDEX(Device_Inventory!$K$2:$K$1201,MATCH(A6058,Device_Inventory!$A$2:$A$1201,0))&gt;B6058</x:f>
        <x:v>0</x:v>
      </x:c>
      <x:c r="Q6058" s="1" t="str">
        <x:f aca="0">IF(D6058&gt;O6058,"Fail: operating hours exceed in-service hours",IF(D6058+M6058&gt;O6058,"Fail: operating + unavailable hours exceed in-service hours",IF(P6058,"Partial month: within in-service hours","OK")))</x:f>
        <x:v>OK</x:v>
      </x:c>
    </x:row>
    <x:row r="6059" ht="15" hidden="0" customHeight="1">
      <x:c r="A6059" s="1" t="s">
        <x:v>1637</x:v>
      </x:c>
      <x:c r="B6059" s="14" t="n">
        <x:v>46082</x:v>
      </x:c>
      <x:c r="C6059" s="1" t="n">
        <x:v>96.7</x:v>
      </x:c>
      <x:c r="D6059" s="1" t="n">
        <x:v>614.1</x:v>
      </x:c>
      <x:c r="E6059" s="1" t="n">
        <x:v>26</x:v>
      </x:c>
      <x:c r="F6059" s="1" t="n">
        <x:v>0</x:v>
      </x:c>
      <x:c r="G6059" s="1" t="n">
        <x:v>44</x:v>
      </x:c>
      <x:c r="H6059" s="1" t="n">
        <x:v>0</x:v>
      </x:c>
      <x:c r="I6059" s="1" t="n">
        <x:v>3</x:v>
      </x:c>
      <x:c r="J6059" s="1" t="n">
        <x:v>0.55</x:v>
      </x:c>
      <x:c r="K6059" s="1" t="n">
        <x:v>0</x:v>
      </x:c>
      <x:c r="L6059" s="1" t="n">
        <x:v>96.4</x:v>
      </x:c>
      <x:c r="M6059" s="1" t="n">
        <x:v>1</x:v>
      </x:c>
      <x:c r="N6059" s="1" t="n">
        <x:v>9.9</x:v>
      </x:c>
      <x:c r="O6059" s="1" t="n">
        <x:f aca="0">24*MAX(0,EOMONTH(B6059,0)-MAX(B6059,INDEX(Device_Inventory!$K$2:$K$1201,MATCH(A6059,Device_Inventory!$A$2:$A$1201,0)))+1)</x:f>
        <x:v>744</x:v>
      </x:c>
      <x:c r="P6059" s="11" t="b">
        <x:f aca="0">INDEX(Device_Inventory!$K$2:$K$1201,MATCH(A6059,Device_Inventory!$A$2:$A$1201,0))&gt;B6059</x:f>
        <x:v>0</x:v>
      </x:c>
      <x:c r="Q6059" s="1" t="str">
        <x:f aca="0">IF(D6059&gt;O6059,"Fail: operating hours exceed in-service hours",IF(D6059+M6059&gt;O6059,"Fail: operating + unavailable hours exceed in-service hours",IF(P6059,"Partial month: within in-service hours","OK")))</x:f>
        <x:v>OK</x:v>
      </x:c>
    </x:row>
    <x:row r="6060" ht="15" hidden="0" customHeight="1">
      <x:c r="A6060" s="1" t="s">
        <x:v>1637</x:v>
      </x:c>
      <x:c r="B6060" s="14" t="n">
        <x:v>46113</x:v>
      </x:c>
      <x:c r="C6060" s="1" t="n">
        <x:v>91.3</x:v>
      </x:c>
      <x:c r="D6060" s="1" t="n">
        <x:v>652.1</x:v>
      </x:c>
      <x:c r="E6060" s="1" t="n">
        <x:v>19</x:v>
      </x:c>
      <x:c r="F6060" s="1" t="n">
        <x:v>0</x:v>
      </x:c>
      <x:c r="G6060" s="1" t="n">
        <x:v>28</x:v>
      </x:c>
      <x:c r="H6060" s="1" t="n">
        <x:v>0</x:v>
      </x:c>
      <x:c r="I6060" s="1" t="n">
        <x:v>1</x:v>
      </x:c>
      <x:c r="J6060" s="1" t="n">
        <x:v>1.37</x:v>
      </x:c>
      <x:c r="K6060" s="1" t="n">
        <x:v>0</x:v>
      </x:c>
      <x:c r="L6060" s="1" t="n">
        <x:v>93</x:v>
      </x:c>
      <x:c r="M6060" s="1" t="n">
        <x:v>6.8</x:v>
      </x:c>
      <x:c r="N6060" s="1" t="n">
        <x:v>21.1</x:v>
      </x:c>
      <x:c r="O6060" s="1" t="n">
        <x:f aca="0">24*MAX(0,EOMONTH(B6060,0)-MAX(B6060,INDEX(Device_Inventory!$K$2:$K$1201,MATCH(A6060,Device_Inventory!$A$2:$A$1201,0)))+1)</x:f>
        <x:v>720</x:v>
      </x:c>
      <x:c r="P6060" s="11" t="b">
        <x:f aca="0">INDEX(Device_Inventory!$K$2:$K$1201,MATCH(A6060,Device_Inventory!$A$2:$A$1201,0))&gt;B6060</x:f>
        <x:v>0</x:v>
      </x:c>
      <x:c r="Q6060" s="1" t="str">
        <x:f aca="0">IF(D6060&gt;O6060,"Fail: operating hours exceed in-service hours",IF(D6060+M6060&gt;O6060,"Fail: operating + unavailable hours exceed in-service hours",IF(P6060,"Partial month: within in-service hours","OK")))</x:f>
        <x:v>OK</x:v>
      </x:c>
    </x:row>
    <x:row r="6061" ht="15" hidden="0" customHeight="1">
      <x:c r="A6061" s="1" t="s">
        <x:v>1637</x:v>
      </x:c>
      <x:c r="B6061" s="14" t="n">
        <x:v>46143</x:v>
      </x:c>
      <x:c r="C6061" s="1" t="n">
        <x:v>67.9</x:v>
      </x:c>
      <x:c r="D6061" s="1" t="n">
        <x:v>379.2</x:v>
      </x:c>
      <x:c r="E6061" s="1" t="n">
        <x:v>17</x:v>
      </x:c>
      <x:c r="F6061" s="1" t="n">
        <x:v>0</x:v>
      </x:c>
      <x:c r="G6061" s="1" t="n">
        <x:v>43</x:v>
      </x:c>
      <x:c r="H6061" s="1" t="n">
        <x:v>0</x:v>
      </x:c>
      <x:c r="I6061" s="1" t="n">
        <x:v>2</x:v>
      </x:c>
      <x:c r="J6061" s="1" t="n">
        <x:v>1.36</x:v>
      </x:c>
      <x:c r="K6061" s="1" t="n">
        <x:v>0</x:v>
      </x:c>
      <x:c r="L6061" s="1" t="n">
        <x:v>93.8</x:v>
      </x:c>
      <x:c r="M6061" s="1" t="n">
        <x:v>2.9</x:v>
      </x:c>
      <x:c r="N6061" s="1" t="n">
        <x:v>19.3</x:v>
      </x:c>
      <x:c r="O6061" s="1" t="n">
        <x:f aca="0">24*MAX(0,EOMONTH(B6061,0)-MAX(B6061,INDEX(Device_Inventory!$K$2:$K$1201,MATCH(A6061,Device_Inventory!$A$2:$A$1201,0)))+1)</x:f>
        <x:v>744</x:v>
      </x:c>
      <x:c r="P6061" s="11" t="b">
        <x:f aca="0">INDEX(Device_Inventory!$K$2:$K$1201,MATCH(A6061,Device_Inventory!$A$2:$A$1201,0))&gt;B6061</x:f>
        <x:v>0</x:v>
      </x:c>
      <x:c r="Q6061" s="1" t="str">
        <x:f aca="0">IF(D6061&gt;O6061,"Fail: operating hours exceed in-service hours",IF(D6061+M6061&gt;O6061,"Fail: operating + unavailable hours exceed in-service hours",IF(P6061,"Partial month: within in-service hours","OK")))</x:f>
        <x:v>OK</x:v>
      </x:c>
    </x:row>
    <x:row r="6062" ht="15" hidden="0" customHeight="1">
      <x:c r="A6062" s="1" t="s">
        <x:v>1637</x:v>
      </x:c>
      <x:c r="B6062" s="14" t="n">
        <x:v>46174</x:v>
      </x:c>
      <x:c r="C6062" s="1" t="n">
        <x:v>84.5</x:v>
      </x:c>
      <x:c r="D6062" s="1" t="n">
        <x:v>598.2</x:v>
      </x:c>
      <x:c r="E6062" s="1" t="n">
        <x:v>20</x:v>
      </x:c>
      <x:c r="F6062" s="1" t="n">
        <x:v>2</x:v>
      </x:c>
      <x:c r="G6062" s="1" t="n">
        <x:v>39</x:v>
      </x:c>
      <x:c r="H6062" s="1" t="n">
        <x:v>0</x:v>
      </x:c>
      <x:c r="I6062" s="1" t="n">
        <x:v>1</x:v>
      </x:c>
      <x:c r="J6062" s="1" t="n">
        <x:v>0.45</x:v>
      </x:c>
      <x:c r="K6062" s="1" t="n">
        <x:v>0</x:v>
      </x:c>
      <x:c r="L6062" s="1" t="n">
        <x:v>96.5</x:v>
      </x:c>
      <x:c r="M6062" s="1" t="n">
        <x:v>3.5</x:v>
      </x:c>
      <x:c r="N6062" s="1" t="n">
        <x:v>7.6</x:v>
      </x:c>
      <x:c r="O6062" s="1" t="n">
        <x:f aca="0">24*MAX(0,EOMONTH(B6062,0)-MAX(B6062,INDEX(Device_Inventory!$K$2:$K$1201,MATCH(A6062,Device_Inventory!$A$2:$A$1201,0)))+1)</x:f>
        <x:v>720</x:v>
      </x:c>
      <x:c r="P6062" s="11" t="b">
        <x:f aca="0">INDEX(Device_Inventory!$K$2:$K$1201,MATCH(A6062,Device_Inventory!$A$2:$A$1201,0))&gt;B6062</x:f>
        <x:v>0</x:v>
      </x:c>
      <x:c r="Q6062" s="1" t="str">
        <x:f aca="0">IF(D6062&gt;O6062,"Fail: operating hours exceed in-service hours",IF(D6062+M6062&gt;O6062,"Fail: operating + unavailable hours exceed in-service hours",IF(P6062,"Partial month: within in-service hours","OK")))</x:f>
        <x:v>OK</x:v>
      </x:c>
    </x:row>
    <x:row r="6063" ht="15" hidden="0" customHeight="1">
      <x:c r="A6063" s="1" t="s">
        <x:v>1637</x:v>
      </x:c>
      <x:c r="B6063" s="14" t="n">
        <x:v>46204</x:v>
      </x:c>
      <x:c r="C6063" s="1" t="n">
        <x:v>89.2</x:v>
      </x:c>
      <x:c r="D6063" s="1" t="n">
        <x:v>490.7</x:v>
      </x:c>
      <x:c r="E6063" s="1" t="n">
        <x:v>13</x:v>
      </x:c>
      <x:c r="F6063" s="1" t="n">
        <x:v>1</x:v>
      </x:c>
      <x:c r="G6063" s="1" t="n">
        <x:v>32</x:v>
      </x:c>
      <x:c r="H6063" s="1" t="n">
        <x:v>2</x:v>
      </x:c>
      <x:c r="I6063" s="1" t="n">
        <x:v>2</x:v>
      </x:c>
      <x:c r="J6063" s="1" t="n">
        <x:v>0</x:v>
      </x:c>
      <x:c r="K6063" s="1" t="n">
        <x:v>0</x:v>
      </x:c>
      <x:c r="L6063" s="1" t="n">
        <x:v>94.4</x:v>
      </x:c>
      <x:c r="M6063" s="1" t="n">
        <x:v>5.9</x:v>
      </x:c>
      <x:c r="N6063" s="1" t="n">
        <x:v>16.8</x:v>
      </x:c>
      <x:c r="O6063" s="1" t="n">
        <x:f aca="0">24*MAX(0,EOMONTH(B6063,0)-MAX(B6063,INDEX(Device_Inventory!$K$2:$K$1201,MATCH(A6063,Device_Inventory!$A$2:$A$1201,0)))+1)</x:f>
        <x:v>744</x:v>
      </x:c>
      <x:c r="P6063" s="11" t="b">
        <x:f aca="0">INDEX(Device_Inventory!$K$2:$K$1201,MATCH(A6063,Device_Inventory!$A$2:$A$1201,0))&gt;B6063</x:f>
        <x:v>0</x:v>
      </x:c>
      <x:c r="Q6063" s="1" t="str">
        <x:f aca="0">IF(D6063&gt;O6063,"Fail: operating hours exceed in-service hours",IF(D6063+M6063&gt;O6063,"Fail: operating + unavailable hours exceed in-service hours",IF(P6063,"Partial month: within in-service hours","OK")))</x:f>
        <x:v>OK</x:v>
      </x:c>
    </x:row>
    <x:row r="6064" ht="15" hidden="0" customHeight="1">
      <x:c r="A6064" s="1" t="s">
        <x:v>1638</x:v>
      </x:c>
      <x:c r="B6064" s="14" t="n">
        <x:v>46082</x:v>
      </x:c>
      <x:c r="C6064" s="1" t="n">
        <x:v>68.1</x:v>
      </x:c>
      <x:c r="D6064" s="1" t="n">
        <x:v>407.4</x:v>
      </x:c>
      <x:c r="E6064" s="1" t="n">
        <x:v>28</x:v>
      </x:c>
      <x:c r="F6064" s="1" t="n">
        <x:v>0</x:v>
      </x:c>
      <x:c r="G6064" s="1" t="n">
        <x:v>40</x:v>
      </x:c>
      <x:c r="H6064" s="1" t="n">
        <x:v>0</x:v>
      </x:c>
      <x:c r="I6064" s="1" t="n">
        <x:v>7</x:v>
      </x:c>
      <x:c r="J6064" s="1" t="n">
        <x:v>0.25</x:v>
      </x:c>
      <x:c r="K6064" s="1" t="n">
        <x:v>0</x:v>
      </x:c>
      <x:c r="L6064" s="1" t="n">
        <x:v>90.2</x:v>
      </x:c>
      <x:c r="M6064" s="1" t="n">
        <x:v>0.9</x:v>
      </x:c>
      <x:c r="N6064" s="1" t="n">
        <x:v>17.5</x:v>
      </x:c>
      <x:c r="O6064" s="1" t="n">
        <x:f aca="0">24*MAX(0,EOMONTH(B6064,0)-MAX(B6064,INDEX(Device_Inventory!$K$2:$K$1201,MATCH(A6064,Device_Inventory!$A$2:$A$1201,0)))+1)</x:f>
        <x:v>744</x:v>
      </x:c>
      <x:c r="P6064" s="11" t="b">
        <x:f aca="0">INDEX(Device_Inventory!$K$2:$K$1201,MATCH(A6064,Device_Inventory!$A$2:$A$1201,0))&gt;B6064</x:f>
        <x:v>0</x:v>
      </x:c>
      <x:c r="Q6064" s="1" t="str">
        <x:f aca="0">IF(D6064&gt;O6064,"Fail: operating hours exceed in-service hours",IF(D6064+M6064&gt;O6064,"Fail: operating + unavailable hours exceed in-service hours",IF(P6064,"Partial month: within in-service hours","OK")))</x:f>
        <x:v>OK</x:v>
      </x:c>
    </x:row>
    <x:row r="6065" ht="15" hidden="0" customHeight="1">
      <x:c r="A6065" s="1" t="s">
        <x:v>1638</x:v>
      </x:c>
      <x:c r="B6065" s="14" t="n">
        <x:v>46113</x:v>
      </x:c>
      <x:c r="C6065" s="1" t="n">
        <x:v>75.2</x:v>
      </x:c>
      <x:c r="D6065" s="1" t="n">
        <x:v>493.9</x:v>
      </x:c>
      <x:c r="E6065" s="1" t="n">
        <x:v>23</x:v>
      </x:c>
      <x:c r="F6065" s="1" t="n">
        <x:v>0</x:v>
      </x:c>
      <x:c r="G6065" s="1" t="n">
        <x:v>30</x:v>
      </x:c>
      <x:c r="H6065" s="1" t="n">
        <x:v>0</x:v>
      </x:c>
      <x:c r="I6065" s="1" t="n">
        <x:v>4</x:v>
      </x:c>
      <x:c r="J6065" s="1" t="n">
        <x:v>0.19</x:v>
      </x:c>
      <x:c r="K6065" s="1" t="n">
        <x:v>0</x:v>
      </x:c>
      <x:c r="L6065" s="1" t="n">
        <x:v>98.6</x:v>
      </x:c>
      <x:c r="M6065" s="1" t="n">
        <x:v>0</x:v>
      </x:c>
      <x:c r="N6065" s="1" t="n">
        <x:v>8.6</x:v>
      </x:c>
      <x:c r="O6065" s="1" t="n">
        <x:f aca="0">24*MAX(0,EOMONTH(B6065,0)-MAX(B6065,INDEX(Device_Inventory!$K$2:$K$1201,MATCH(A6065,Device_Inventory!$A$2:$A$1201,0)))+1)</x:f>
        <x:v>720</x:v>
      </x:c>
      <x:c r="P6065" s="11" t="b">
        <x:f aca="0">INDEX(Device_Inventory!$K$2:$K$1201,MATCH(A6065,Device_Inventory!$A$2:$A$1201,0))&gt;B6065</x:f>
        <x:v>0</x:v>
      </x:c>
      <x:c r="Q6065" s="1" t="str">
        <x:f aca="0">IF(D6065&gt;O6065,"Fail: operating hours exceed in-service hours",IF(D6065+M6065&gt;O6065,"Fail: operating + unavailable hours exceed in-service hours",IF(P6065,"Partial month: within in-service hours","OK")))</x:f>
        <x:v>OK</x:v>
      </x:c>
    </x:row>
    <x:row r="6066" ht="15" hidden="0" customHeight="1">
      <x:c r="A6066" s="1" t="s">
        <x:v>1638</x:v>
      </x:c>
      <x:c r="B6066" s="14" t="n">
        <x:v>46143</x:v>
      </x:c>
      <x:c r="C6066" s="1" t="n">
        <x:v>89.6</x:v>
      </x:c>
      <x:c r="D6066" s="1" t="n">
        <x:v>635.3</x:v>
      </x:c>
      <x:c r="E6066" s="1" t="n">
        <x:v>28</x:v>
      </x:c>
      <x:c r="F6066" s="1" t="n">
        <x:v>0</x:v>
      </x:c>
      <x:c r="G6066" s="1" t="n">
        <x:v>51</x:v>
      </x:c>
      <x:c r="H6066" s="1" t="n">
        <x:v>0</x:v>
      </x:c>
      <x:c r="I6066" s="1" t="n">
        <x:v>4</x:v>
      </x:c>
      <x:c r="J6066" s="1" t="n">
        <x:v>0.39</x:v>
      </x:c>
      <x:c r="K6066" s="1" t="n">
        <x:v>0</x:v>
      </x:c>
      <x:c r="L6066" s="1" t="n">
        <x:v>93.1</x:v>
      </x:c>
      <x:c r="M6066" s="1" t="n">
        <x:v>4.6</x:v>
      </x:c>
      <x:c r="N6066" s="1" t="n">
        <x:v>22.4</x:v>
      </x:c>
      <x:c r="O6066" s="1" t="n">
        <x:f aca="0">24*MAX(0,EOMONTH(B6066,0)-MAX(B6066,INDEX(Device_Inventory!$K$2:$K$1201,MATCH(A6066,Device_Inventory!$A$2:$A$1201,0)))+1)</x:f>
        <x:v>744</x:v>
      </x:c>
      <x:c r="P6066" s="11" t="b">
        <x:f aca="0">INDEX(Device_Inventory!$K$2:$K$1201,MATCH(A6066,Device_Inventory!$A$2:$A$1201,0))&gt;B6066</x:f>
        <x:v>0</x:v>
      </x:c>
      <x:c r="Q6066" s="1" t="str">
        <x:f aca="0">IF(D6066&gt;O6066,"Fail: operating hours exceed in-service hours",IF(D6066+M6066&gt;O6066,"Fail: operating + unavailable hours exceed in-service hours",IF(P6066,"Partial month: within in-service hours","OK")))</x:f>
        <x:v>OK</x:v>
      </x:c>
    </x:row>
    <x:row r="6067" ht="15" hidden="0" customHeight="1">
      <x:c r="A6067" s="1" t="s">
        <x:v>1638</x:v>
      </x:c>
      <x:c r="B6067" s="14" t="n">
        <x:v>46174</x:v>
      </x:c>
      <x:c r="C6067" s="1" t="n">
        <x:v>76.6</x:v>
      </x:c>
      <x:c r="D6067" s="1" t="n">
        <x:v>494.6</x:v>
      </x:c>
      <x:c r="E6067" s="1" t="n">
        <x:v>30</x:v>
      </x:c>
      <x:c r="F6067" s="1" t="n">
        <x:v>2</x:v>
      </x:c>
      <x:c r="G6067" s="1" t="n">
        <x:v>29</x:v>
      </x:c>
      <x:c r="H6067" s="1" t="n">
        <x:v>0</x:v>
      </x:c>
      <x:c r="I6067" s="1" t="n">
        <x:v>4</x:v>
      </x:c>
      <x:c r="J6067" s="1" t="n">
        <x:v>0</x:v>
      </x:c>
      <x:c r="K6067" s="1" t="n">
        <x:v>0</x:v>
      </x:c>
      <x:c r="L6067" s="1" t="n">
        <x:v>97.6</x:v>
      </x:c>
      <x:c r="M6067" s="1" t="n">
        <x:v>1.1</x:v>
      </x:c>
      <x:c r="N6067" s="1" t="n">
        <x:v>21.2</x:v>
      </x:c>
      <x:c r="O6067" s="1" t="n">
        <x:f aca="0">24*MAX(0,EOMONTH(B6067,0)-MAX(B6067,INDEX(Device_Inventory!$K$2:$K$1201,MATCH(A6067,Device_Inventory!$A$2:$A$1201,0)))+1)</x:f>
        <x:v>720</x:v>
      </x:c>
      <x:c r="P6067" s="11" t="b">
        <x:f aca="0">INDEX(Device_Inventory!$K$2:$K$1201,MATCH(A6067,Device_Inventory!$A$2:$A$1201,0))&gt;B6067</x:f>
        <x:v>0</x:v>
      </x:c>
      <x:c r="Q6067" s="1" t="str">
        <x:f aca="0">IF(D6067&gt;O6067,"Fail: operating hours exceed in-service hours",IF(D6067+M6067&gt;O6067,"Fail: operating + unavailable hours exceed in-service hours",IF(P6067,"Partial month: within in-service hours","OK")))</x:f>
        <x:v>OK</x:v>
      </x:c>
    </x:row>
    <x:row r="6068" ht="15" hidden="0" customHeight="1">
      <x:c r="A6068" s="1" t="s">
        <x:v>1638</x:v>
      </x:c>
      <x:c r="B6068" s="14" t="n">
        <x:v>46204</x:v>
      </x:c>
      <x:c r="C6068" s="1" t="n">
        <x:v>87.1</x:v>
      </x:c>
      <x:c r="D6068" s="1" t="n">
        <x:v>486.7</x:v>
      </x:c>
      <x:c r="E6068" s="1" t="n">
        <x:v>30</x:v>
      </x:c>
      <x:c r="F6068" s="1" t="n">
        <x:v>0</x:v>
      </x:c>
      <x:c r="G6068" s="1" t="n">
        <x:v>43</x:v>
      </x:c>
      <x:c r="H6068" s="1" t="n">
        <x:v>1</x:v>
      </x:c>
      <x:c r="I6068" s="1" t="n">
        <x:v>4</x:v>
      </x:c>
      <x:c r="J6068" s="1" t="n">
        <x:v>0.43</x:v>
      </x:c>
      <x:c r="K6068" s="1" t="n">
        <x:v>0</x:v>
      </x:c>
      <x:c r="L6068" s="1" t="n">
        <x:v>93.9</x:v>
      </x:c>
      <x:c r="M6068" s="1" t="n">
        <x:v>2.2</x:v>
      </x:c>
      <x:c r="N6068" s="1" t="n">
        <x:v>16.3</x:v>
      </x:c>
      <x:c r="O6068" s="1" t="n">
        <x:f aca="0">24*MAX(0,EOMONTH(B6068,0)-MAX(B6068,INDEX(Device_Inventory!$K$2:$K$1201,MATCH(A6068,Device_Inventory!$A$2:$A$1201,0)))+1)</x:f>
        <x:v>744</x:v>
      </x:c>
      <x:c r="P6068" s="11" t="b">
        <x:f aca="0">INDEX(Device_Inventory!$K$2:$K$1201,MATCH(A6068,Device_Inventory!$A$2:$A$1201,0))&gt;B6068</x:f>
        <x:v>0</x:v>
      </x:c>
      <x:c r="Q6068" s="1" t="str">
        <x:f aca="0">IF(D6068&gt;O6068,"Fail: operating hours exceed in-service hours",IF(D6068+M6068&gt;O6068,"Fail: operating + unavailable hours exceed in-service hours",IF(P6068,"Partial month: within in-service hours","OK")))</x:f>
        <x:v>OK</x:v>
      </x:c>
    </x:row>
    <x:row r="6069" ht="15" hidden="0" customHeight="1">
      <x:c r="A6069" s="1" t="s">
        <x:v>4527</x:v>
      </x:c>
      <x:c r="B6069" s="14" t="n">
        <x:v>46054</x:v>
      </x:c>
      <x:c r="C6069" s="1" t="n">
        <x:v>64.5</x:v>
      </x:c>
      <x:c r="D6069" s="1" t="n">
        <x:v>384</x:v>
      </x:c>
      <x:c r="E6069" s="1" t="n">
        <x:v>20</x:v>
      </x:c>
      <x:c r="F6069" s="1" t="n">
        <x:v>1</x:v>
      </x:c>
      <x:c r="G6069" s="1" t="n">
        <x:v>48</x:v>
      </x:c>
      <x:c r="H6069" s="1" t="n">
        <x:v>0</x:v>
      </x:c>
      <x:c r="I6069" s="1" t="n">
        <x:v>0</x:v>
      </x:c>
      <x:c r="J6069" s="1" t="n">
        <x:v>0.83</x:v>
      </x:c>
      <x:c r="K6069" s="1" t="n">
        <x:v>0</x:v>
      </x:c>
      <x:c r="L6069" s="1" t="n">
        <x:v>98.8</x:v>
      </x:c>
      <x:c r="M6069" s="1" t="n">
        <x:v>0.9</x:v>
      </x:c>
      <x:c r="N6069" s="1" t="n">
        <x:v>9.7</x:v>
      </x:c>
      <x:c r="O6069" s="1" t="n">
        <x:f aca="0">24*MAX(0,EOMONTH(B6069,0)-MAX(B6069,INDEX(Device_Inventory!$K$2:$K$1201,MATCH(A6069,Device_Inventory!$A$2:$A$1201,0)))+1)</x:f>
        <x:v>672</x:v>
      </x:c>
      <x:c r="P6069" s="11" t="b">
        <x:f aca="0">INDEX(Device_Inventory!$K$2:$K$1201,MATCH(A6069,Device_Inventory!$A$2:$A$1201,0))&gt;B6069</x:f>
        <x:v>0</x:v>
      </x:c>
      <x:c r="Q6069" s="1" t="str">
        <x:f aca="0">IF(D6069&gt;O6069,"Fail: operating hours exceed in-service hours",IF(D6069+M6069&gt;O6069,"Fail: operating + unavailable hours exceed in-service hours",IF(P6069,"Partial month: within in-service hours","OK")))</x:f>
        <x:v>OK</x:v>
      </x:c>
    </x:row>
    <x:row r="6070" ht="15" hidden="0" customHeight="1">
      <x:c r="A6070" s="1" t="s">
        <x:v>4527</x:v>
      </x:c>
      <x:c r="B6070" s="14" t="n">
        <x:v>46082</x:v>
      </x:c>
      <x:c r="C6070" s="1" t="n">
        <x:v>46.2</x:v>
      </x:c>
      <x:c r="D6070" s="1" t="n">
        <x:v>263.7</x:v>
      </x:c>
      <x:c r="E6070" s="1" t="n">
        <x:v>7</x:v>
      </x:c>
      <x:c r="F6070" s="1" t="n">
        <x:v>0</x:v>
      </x:c>
      <x:c r="G6070" s="1" t="n">
        <x:v>32</x:v>
      </x:c>
      <x:c r="H6070" s="1" t="n">
        <x:v>0</x:v>
      </x:c>
      <x:c r="I6070" s="1" t="n">
        <x:v>2</x:v>
      </x:c>
      <x:c r="J6070" s="1" t="n">
        <x:v>0.67</x:v>
      </x:c>
      <x:c r="K6070" s="1" t="n">
        <x:v>1</x:v>
      </x:c>
      <x:c r="L6070" s="1" t="n">
        <x:v>92.9</x:v>
      </x:c>
      <x:c r="M6070" s="1" t="n">
        <x:v>6.4</x:v>
      </x:c>
      <x:c r="N6070" s="1" t="n">
        <x:v>11.5</x:v>
      </x:c>
      <x:c r="O6070" s="1" t="n">
        <x:f aca="0">24*MAX(0,EOMONTH(B6070,0)-MAX(B6070,INDEX(Device_Inventory!$K$2:$K$1201,MATCH(A6070,Device_Inventory!$A$2:$A$1201,0)))+1)</x:f>
        <x:v>744</x:v>
      </x:c>
      <x:c r="P6070" s="11" t="b">
        <x:f aca="0">INDEX(Device_Inventory!$K$2:$K$1201,MATCH(A6070,Device_Inventory!$A$2:$A$1201,0))&gt;B6070</x:f>
        <x:v>0</x:v>
      </x:c>
      <x:c r="Q6070" s="1" t="str">
        <x:f aca="0">IF(D6070&gt;O6070,"Fail: operating hours exceed in-service hours",IF(D6070+M6070&gt;O6070,"Fail: operating + unavailable hours exceed in-service hours",IF(P6070,"Partial month: within in-service hours","OK")))</x:f>
        <x:v>OK</x:v>
      </x:c>
    </x:row>
    <x:row r="6071" ht="15" hidden="0" customHeight="1">
      <x:c r="A6071" s="1" t="s">
        <x:v>4527</x:v>
      </x:c>
      <x:c r="B6071" s="14" t="n">
        <x:v>46113</x:v>
      </x:c>
      <x:c r="C6071" s="1" t="n">
        <x:v>59.4</x:v>
      </x:c>
      <x:c r="D6071" s="1" t="n">
        <x:v>355.4</x:v>
      </x:c>
      <x:c r="E6071" s="1" t="n">
        <x:v>11</x:v>
      </x:c>
      <x:c r="F6071" s="1" t="n">
        <x:v>0</x:v>
      </x:c>
      <x:c r="G6071" s="1" t="n">
        <x:v>52</x:v>
      </x:c>
      <x:c r="H6071" s="1" t="n">
        <x:v>0</x:v>
      </x:c>
      <x:c r="I6071" s="1" t="n">
        <x:v>3</x:v>
      </x:c>
      <x:c r="J6071" s="1" t="n">
        <x:v>0.57</x:v>
      </x:c>
      <x:c r="K6071" s="1" t="n">
        <x:v>1</x:v>
      </x:c>
      <x:c r="L6071" s="1" t="n">
        <x:v>94.8</x:v>
      </x:c>
      <x:c r="M6071" s="1" t="n">
        <x:v>0</x:v>
      </x:c>
      <x:c r="N6071" s="1" t="n">
        <x:v>14</x:v>
      </x:c>
      <x:c r="O6071" s="1" t="n">
        <x:f aca="0">24*MAX(0,EOMONTH(B6071,0)-MAX(B6071,INDEX(Device_Inventory!$K$2:$K$1201,MATCH(A6071,Device_Inventory!$A$2:$A$1201,0)))+1)</x:f>
        <x:v>720</x:v>
      </x:c>
      <x:c r="P6071" s="11" t="b">
        <x:f aca="0">INDEX(Device_Inventory!$K$2:$K$1201,MATCH(A6071,Device_Inventory!$A$2:$A$1201,0))&gt;B6071</x:f>
        <x:v>0</x:v>
      </x:c>
      <x:c r="Q6071" s="1" t="str">
        <x:f aca="0">IF(D6071&gt;O6071,"Fail: operating hours exceed in-service hours",IF(D6071+M6071&gt;O6071,"Fail: operating + unavailable hours exceed in-service hours",IF(P6071,"Partial month: within in-service hours","OK")))</x:f>
        <x:v>OK</x:v>
      </x:c>
    </x:row>
    <x:row r="6072" ht="15" hidden="0" customHeight="1">
      <x:c r="A6072" s="1" t="s">
        <x:v>4527</x:v>
      </x:c>
      <x:c r="B6072" s="14" t="n">
        <x:v>46143</x:v>
      </x:c>
      <x:c r="C6072" s="1" t="n">
        <x:v>51.3</x:v>
      </x:c>
      <x:c r="D6072" s="1" t="n">
        <x:v>294.8</x:v>
      </x:c>
      <x:c r="E6072" s="1" t="n">
        <x:v>22</x:v>
      </x:c>
      <x:c r="F6072" s="1" t="n">
        <x:v>0</x:v>
      </x:c>
      <x:c r="G6072" s="1" t="n">
        <x:v>22</x:v>
      </x:c>
      <x:c r="H6072" s="1" t="n">
        <x:v>0</x:v>
      </x:c>
      <x:c r="I6072" s="1" t="n">
        <x:v>3</x:v>
      </x:c>
      <x:c r="J6072" s="1" t="n">
        <x:v>0.07</x:v>
      </x:c>
      <x:c r="K6072" s="1" t="n">
        <x:v>2</x:v>
      </x:c>
      <x:c r="L6072" s="1" t="n">
        <x:v>95.8</x:v>
      </x:c>
      <x:c r="M6072" s="1" t="n">
        <x:v>0</x:v>
      </x:c>
      <x:c r="N6072" s="1" t="n">
        <x:v>8.7</x:v>
      </x:c>
      <x:c r="O6072" s="1" t="n">
        <x:f aca="0">24*MAX(0,EOMONTH(B6072,0)-MAX(B6072,INDEX(Device_Inventory!$K$2:$K$1201,MATCH(A6072,Device_Inventory!$A$2:$A$1201,0)))+1)</x:f>
        <x:v>744</x:v>
      </x:c>
      <x:c r="P6072" s="11" t="b">
        <x:f aca="0">INDEX(Device_Inventory!$K$2:$K$1201,MATCH(A6072,Device_Inventory!$A$2:$A$1201,0))&gt;B6072</x:f>
        <x:v>0</x:v>
      </x:c>
      <x:c r="Q6072" s="1" t="str">
        <x:f aca="0">IF(D6072&gt;O6072,"Fail: operating hours exceed in-service hours",IF(D6072+M6072&gt;O6072,"Fail: operating + unavailable hours exceed in-service hours",IF(P6072,"Partial month: within in-service hours","OK")))</x:f>
        <x:v>OK</x:v>
      </x:c>
    </x:row>
    <x:row r="6073" ht="15" hidden="0" customHeight="1">
      <x:c r="A6073" s="1" t="s">
        <x:v>4527</x:v>
      </x:c>
      <x:c r="B6073" s="14" t="n">
        <x:v>46174</x:v>
      </x:c>
      <x:c r="C6073" s="1" t="n">
        <x:v>46.8</x:v>
      </x:c>
      <x:c r="D6073" s="1" t="n">
        <x:v>258.1</x:v>
      </x:c>
      <x:c r="E6073" s="1" t="n">
        <x:v>14</x:v>
      </x:c>
      <x:c r="F6073" s="1" t="n">
        <x:v>0</x:v>
      </x:c>
      <x:c r="G6073" s="1" t="n">
        <x:v>43</x:v>
      </x:c>
      <x:c r="H6073" s="1" t="n">
        <x:v>1</x:v>
      </x:c>
      <x:c r="I6073" s="1" t="n">
        <x:v>3</x:v>
      </x:c>
      <x:c r="J6073" s="1" t="n">
        <x:v>1.04</x:v>
      </x:c>
      <x:c r="K6073" s="1" t="n">
        <x:v>0</x:v>
      </x:c>
      <x:c r="L6073" s="1" t="n">
        <x:v>93.3</x:v>
      </x:c>
      <x:c r="M6073" s="1" t="n">
        <x:v>5</x:v>
      </x:c>
      <x:c r="N6073" s="1" t="n">
        <x:v>5.5</x:v>
      </x:c>
      <x:c r="O6073" s="1" t="n">
        <x:f aca="0">24*MAX(0,EOMONTH(B6073,0)-MAX(B6073,INDEX(Device_Inventory!$K$2:$K$1201,MATCH(A6073,Device_Inventory!$A$2:$A$1201,0)))+1)</x:f>
        <x:v>720</x:v>
      </x:c>
      <x:c r="P6073" s="11" t="b">
        <x:f aca="0">INDEX(Device_Inventory!$K$2:$K$1201,MATCH(A6073,Device_Inventory!$A$2:$A$1201,0))&gt;B6073</x:f>
        <x:v>0</x:v>
      </x:c>
      <x:c r="Q6073" s="1" t="str">
        <x:f aca="0">IF(D6073&gt;O6073,"Fail: operating hours exceed in-service hours",IF(D6073+M6073&gt;O6073,"Fail: operating + unavailable hours exceed in-service hours",IF(P6073,"Partial month: within in-service hours","OK")))</x:f>
        <x:v>OK</x:v>
      </x:c>
    </x:row>
    <x:row r="6074" ht="15" hidden="0" customHeight="1">
      <x:c r="A6074" s="1" t="s">
        <x:v>4527</x:v>
      </x:c>
      <x:c r="B6074" s="14" t="n">
        <x:v>46204</x:v>
      </x:c>
      <x:c r="C6074" s="1" t="n">
        <x:v>63.5</x:v>
      </x:c>
      <x:c r="D6074" s="1" t="n">
        <x:v>428.5</x:v>
      </x:c>
      <x:c r="E6074" s="1" t="n">
        <x:v>18</x:v>
      </x:c>
      <x:c r="F6074" s="1" t="n">
        <x:v>0</x:v>
      </x:c>
      <x:c r="G6074" s="1" t="n">
        <x:v>26</x:v>
      </x:c>
      <x:c r="H6074" s="1" t="n">
        <x:v>0</x:v>
      </x:c>
      <x:c r="I6074" s="1" t="n">
        <x:v>1</x:v>
      </x:c>
      <x:c r="J6074" s="1" t="n">
        <x:v>1.14</x:v>
      </x:c>
      <x:c r="K6074" s="1" t="n">
        <x:v>1</x:v>
      </x:c>
      <x:c r="L6074" s="1" t="n">
        <x:v>97.5</x:v>
      </x:c>
      <x:c r="M6074" s="1" t="n">
        <x:v>0.9</x:v>
      </x:c>
      <x:c r="N6074" s="1" t="n">
        <x:v>14.2</x:v>
      </x:c>
      <x:c r="O6074" s="1" t="n">
        <x:f aca="0">24*MAX(0,EOMONTH(B6074,0)-MAX(B6074,INDEX(Device_Inventory!$K$2:$K$1201,MATCH(A6074,Device_Inventory!$A$2:$A$1201,0)))+1)</x:f>
        <x:v>744</x:v>
      </x:c>
      <x:c r="P6074" s="11" t="b">
        <x:f aca="0">INDEX(Device_Inventory!$K$2:$K$1201,MATCH(A6074,Device_Inventory!$A$2:$A$1201,0))&gt;B6074</x:f>
        <x:v>0</x:v>
      </x:c>
      <x:c r="Q6074" s="1" t="str">
        <x:f aca="0">IF(D6074&gt;O6074,"Fail: operating hours exceed in-service hours",IF(D6074+M6074&gt;O6074,"Fail: operating + unavailable hours exceed in-service hours",IF(P6074,"Partial month: within in-service hours","OK")))</x:f>
        <x:v>OK</x:v>
      </x:c>
    </x:row>
    <x:row r="6075" ht="15" hidden="0" customHeight="1">
      <x:c r="A6075" s="1" t="s">
        <x:v>1639</x:v>
      </x:c>
      <x:c r="B6075" s="14" t="n">
        <x:v>46054</x:v>
      </x:c>
      <x:c r="C6075" s="1" t="n">
        <x:v>35.1</x:v>
      </x:c>
      <x:c r="D6075" s="1" t="n">
        <x:v>198.8</x:v>
      </x:c>
      <x:c r="E6075" s="1" t="n">
        <x:v>14</x:v>
      </x:c>
      <x:c r="F6075" s="1" t="n">
        <x:v>2</x:v>
      </x:c>
      <x:c r="G6075" s="1" t="n">
        <x:v>40</x:v>
      </x:c>
      <x:c r="H6075" s="1" t="n">
        <x:v>0</x:v>
      </x:c>
      <x:c r="I6075" s="1" t="n">
        <x:v>0</x:v>
      </x:c>
      <x:c r="J6075" s="1" t="n">
        <x:v>0</x:v>
      </x:c>
      <x:c r="K6075" s="1" t="n">
        <x:v>2</x:v>
      </x:c>
      <x:c r="L6075" s="1" t="n">
        <x:v>94.7</x:v>
      </x:c>
      <x:c r="M6075" s="1" t="n">
        <x:v>8.1</x:v>
      </x:c>
      <x:c r="N6075" s="1" t="n">
        <x:v>4.5</x:v>
      </x:c>
      <x:c r="O6075" s="1" t="n">
        <x:f aca="0">24*MAX(0,EOMONTH(B6075,0)-MAX(B6075,INDEX(Device_Inventory!$K$2:$K$1201,MATCH(A6075,Device_Inventory!$A$2:$A$1201,0)))+1)</x:f>
        <x:v>672</x:v>
      </x:c>
      <x:c r="P6075" s="11" t="b">
        <x:f aca="0">INDEX(Device_Inventory!$K$2:$K$1201,MATCH(A6075,Device_Inventory!$A$2:$A$1201,0))&gt;B6075</x:f>
        <x:v>0</x:v>
      </x:c>
      <x:c r="Q6075" s="1" t="str">
        <x:f aca="0">IF(D6075&gt;O6075,"Fail: operating hours exceed in-service hours",IF(D6075+M6075&gt;O6075,"Fail: operating + unavailable hours exceed in-service hours",IF(P6075,"Partial month: within in-service hours","OK")))</x:f>
        <x:v>OK</x:v>
      </x:c>
    </x:row>
    <x:row r="6076" ht="15" hidden="0" customHeight="1">
      <x:c r="A6076" s="1" t="s">
        <x:v>1639</x:v>
      </x:c>
      <x:c r="B6076" s="14" t="n">
        <x:v>46082</x:v>
      </x:c>
      <x:c r="C6076" s="1" t="n">
        <x:v>57.6</x:v>
      </x:c>
      <x:c r="D6076" s="1" t="n">
        <x:v>324.8</x:v>
      </x:c>
      <x:c r="E6076" s="1" t="n">
        <x:v>20</x:v>
      </x:c>
      <x:c r="F6076" s="1" t="n">
        <x:v>0</x:v>
      </x:c>
      <x:c r="G6076" s="1" t="n">
        <x:v>37</x:v>
      </x:c>
      <x:c r="H6076" s="1" t="n">
        <x:v>0</x:v>
      </x:c>
      <x:c r="I6076" s="1" t="n">
        <x:v>0</x:v>
      </x:c>
      <x:c r="J6076" s="1" t="n">
        <x:v>0.14</x:v>
      </x:c>
      <x:c r="K6076" s="1" t="n">
        <x:v>0</x:v>
      </x:c>
      <x:c r="L6076" s="1" t="n">
        <x:v>96.5</x:v>
      </x:c>
      <x:c r="M6076" s="1" t="n">
        <x:v>0</x:v>
      </x:c>
      <x:c r="N6076" s="1" t="n">
        <x:v>14.8</x:v>
      </x:c>
      <x:c r="O6076" s="1" t="n">
        <x:f aca="0">24*MAX(0,EOMONTH(B6076,0)-MAX(B6076,INDEX(Device_Inventory!$K$2:$K$1201,MATCH(A6076,Device_Inventory!$A$2:$A$1201,0)))+1)</x:f>
        <x:v>744</x:v>
      </x:c>
      <x:c r="P6076" s="11" t="b">
        <x:f aca="0">INDEX(Device_Inventory!$K$2:$K$1201,MATCH(A6076,Device_Inventory!$A$2:$A$1201,0))&gt;B6076</x:f>
        <x:v>0</x:v>
      </x:c>
      <x:c r="Q6076" s="1" t="str">
        <x:f aca="0">IF(D6076&gt;O6076,"Fail: operating hours exceed in-service hours",IF(D6076+M6076&gt;O6076,"Fail: operating + unavailable hours exceed in-service hours",IF(P6076,"Partial month: within in-service hours","OK")))</x:f>
        <x:v>OK</x:v>
      </x:c>
    </x:row>
    <x:row r="6077" ht="15" hidden="0" customHeight="1">
      <x:c r="A6077" s="1" t="s">
        <x:v>1639</x:v>
      </x:c>
      <x:c r="B6077" s="14" t="n">
        <x:v>46113</x:v>
      </x:c>
      <x:c r="C6077" s="1" t="n">
        <x:v>63.9</x:v>
      </x:c>
      <x:c r="D6077" s="1" t="n">
        <x:v>372.4</x:v>
      </x:c>
      <x:c r="E6077" s="1" t="n">
        <x:v>16</x:v>
      </x:c>
      <x:c r="F6077" s="1" t="n">
        <x:v>1</x:v>
      </x:c>
      <x:c r="G6077" s="1" t="n">
        <x:v>29</x:v>
      </x:c>
      <x:c r="H6077" s="1" t="n">
        <x:v>0</x:v>
      </x:c>
      <x:c r="I6077" s="1" t="n">
        <x:v>2</x:v>
      </x:c>
      <x:c r="J6077" s="1" t="n">
        <x:v>0.11</x:v>
      </x:c>
      <x:c r="K6077" s="1" t="n">
        <x:v>0</x:v>
      </x:c>
      <x:c r="L6077" s="1" t="n">
        <x:v>90.4</x:v>
      </x:c>
      <x:c r="M6077" s="1" t="n">
        <x:v>1.3</x:v>
      </x:c>
      <x:c r="N6077" s="1" t="n">
        <x:v>16.8</x:v>
      </x:c>
      <x:c r="O6077" s="1" t="n">
        <x:f aca="0">24*MAX(0,EOMONTH(B6077,0)-MAX(B6077,INDEX(Device_Inventory!$K$2:$K$1201,MATCH(A6077,Device_Inventory!$A$2:$A$1201,0)))+1)</x:f>
        <x:v>720</x:v>
      </x:c>
      <x:c r="P6077" s="11" t="b">
        <x:f aca="0">INDEX(Device_Inventory!$K$2:$K$1201,MATCH(A6077,Device_Inventory!$A$2:$A$1201,0))&gt;B6077</x:f>
        <x:v>0</x:v>
      </x:c>
      <x:c r="Q6077" s="1" t="str">
        <x:f aca="0">IF(D6077&gt;O6077,"Fail: operating hours exceed in-service hours",IF(D6077+M6077&gt;O6077,"Fail: operating + unavailable hours exceed in-service hours",IF(P6077,"Partial month: within in-service hours","OK")))</x:f>
        <x:v>OK</x:v>
      </x:c>
    </x:row>
    <x:row r="6078" ht="15" hidden="0" customHeight="1">
      <x:c r="A6078" s="1" t="s">
        <x:v>1639</x:v>
      </x:c>
      <x:c r="B6078" s="14" t="n">
        <x:v>46143</x:v>
      </x:c>
      <x:c r="C6078" s="1" t="n">
        <x:v>72.8</x:v>
      </x:c>
      <x:c r="D6078" s="1" t="n">
        <x:v>416.1</x:v>
      </x:c>
      <x:c r="E6078" s="1" t="n">
        <x:v>15</x:v>
      </x:c>
      <x:c r="F6078" s="1" t="n">
        <x:v>1</x:v>
      </x:c>
      <x:c r="G6078" s="1" t="n">
        <x:v>34</x:v>
      </x:c>
      <x:c r="H6078" s="1" t="n">
        <x:v>0</x:v>
      </x:c>
      <x:c r="I6078" s="1" t="n">
        <x:v>1</x:v>
      </x:c>
      <x:c r="J6078" s="1" t="n">
        <x:v>1.14</x:v>
      </x:c>
      <x:c r="K6078" s="1" t="n">
        <x:v>0</x:v>
      </x:c>
      <x:c r="L6078" s="1" t="n">
        <x:v>96.4</x:v>
      </x:c>
      <x:c r="M6078" s="1" t="n">
        <x:v>0</x:v>
      </x:c>
      <x:c r="N6078" s="1" t="n">
        <x:v>20.3</x:v>
      </x:c>
      <x:c r="O6078" s="1" t="n">
        <x:f aca="0">24*MAX(0,EOMONTH(B6078,0)-MAX(B6078,INDEX(Device_Inventory!$K$2:$K$1201,MATCH(A6078,Device_Inventory!$A$2:$A$1201,0)))+1)</x:f>
        <x:v>744</x:v>
      </x:c>
      <x:c r="P6078" s="11" t="b">
        <x:f aca="0">INDEX(Device_Inventory!$K$2:$K$1201,MATCH(A6078,Device_Inventory!$A$2:$A$1201,0))&gt;B6078</x:f>
        <x:v>0</x:v>
      </x:c>
      <x:c r="Q6078" s="1" t="str">
        <x:f aca="0">IF(D6078&gt;O6078,"Fail: operating hours exceed in-service hours",IF(D6078+M6078&gt;O6078,"Fail: operating + unavailable hours exceed in-service hours",IF(P6078,"Partial month: within in-service hours","OK")))</x:f>
        <x:v>OK</x:v>
      </x:c>
    </x:row>
    <x:row r="6079" ht="15" hidden="0" customHeight="1">
      <x:c r="A6079" s="1" t="s">
        <x:v>1639</x:v>
      </x:c>
      <x:c r="B6079" s="14" t="n">
        <x:v>46174</x:v>
      </x:c>
      <x:c r="C6079" s="1" t="n">
        <x:v>52.3</x:v>
      </x:c>
      <x:c r="D6079" s="1" t="n">
        <x:v>317.1</x:v>
      </x:c>
      <x:c r="E6079" s="1" t="n">
        <x:v>17</x:v>
      </x:c>
      <x:c r="F6079" s="1" t="n">
        <x:v>0</x:v>
      </x:c>
      <x:c r="G6079" s="1" t="n">
        <x:v>17</x:v>
      </x:c>
      <x:c r="H6079" s="1" t="n">
        <x:v>0</x:v>
      </x:c>
      <x:c r="I6079" s="1" t="n">
        <x:v>2</x:v>
      </x:c>
      <x:c r="J6079" s="1" t="n">
        <x:v>0.3</x:v>
      </x:c>
      <x:c r="K6079" s="1" t="n">
        <x:v>0</x:v>
      </x:c>
      <x:c r="L6079" s="1" t="n">
        <x:v>97.3</x:v>
      </x:c>
      <x:c r="M6079" s="1" t="n">
        <x:v>9.5</x:v>
      </x:c>
      <x:c r="N6079" s="1" t="n">
        <x:v>7.1</x:v>
      </x:c>
      <x:c r="O6079" s="1" t="n">
        <x:f aca="0">24*MAX(0,EOMONTH(B6079,0)-MAX(B6079,INDEX(Device_Inventory!$K$2:$K$1201,MATCH(A6079,Device_Inventory!$A$2:$A$1201,0)))+1)</x:f>
        <x:v>720</x:v>
      </x:c>
      <x:c r="P6079" s="11" t="b">
        <x:f aca="0">INDEX(Device_Inventory!$K$2:$K$1201,MATCH(A6079,Device_Inventory!$A$2:$A$1201,0))&gt;B6079</x:f>
        <x:v>0</x:v>
      </x:c>
      <x:c r="Q6079" s="1" t="str">
        <x:f aca="0">IF(D6079&gt;O6079,"Fail: operating hours exceed in-service hours",IF(D6079+M6079&gt;O6079,"Fail: operating + unavailable hours exceed in-service hours",IF(P6079,"Partial month: within in-service hours","OK")))</x:f>
        <x:v>OK</x:v>
      </x:c>
    </x:row>
    <x:row r="6080" ht="15" hidden="0" customHeight="1">
      <x:c r="A6080" s="1" t="s">
        <x:v>1639</x:v>
      </x:c>
      <x:c r="B6080" s="14" t="n">
        <x:v>46204</x:v>
      </x:c>
      <x:c r="C6080" s="1" t="n">
        <x:v>49.4</x:v>
      </x:c>
      <x:c r="D6080" s="1" t="n">
        <x:v>289.1</x:v>
      </x:c>
      <x:c r="E6080" s="1" t="n">
        <x:v>19</x:v>
      </x:c>
      <x:c r="F6080" s="1" t="n">
        <x:v>0</x:v>
      </x:c>
      <x:c r="G6080" s="1" t="n">
        <x:v>27</x:v>
      </x:c>
      <x:c r="H6080" s="1" t="n">
        <x:v>0</x:v>
      </x:c>
      <x:c r="I6080" s="1" t="n">
        <x:v>4</x:v>
      </x:c>
      <x:c r="J6080" s="1" t="n">
        <x:v>0.25</x:v>
      </x:c>
      <x:c r="K6080" s="1" t="n">
        <x:v>0</x:v>
      </x:c>
      <x:c r="L6080" s="1" t="n">
        <x:v>92.9</x:v>
      </x:c>
      <x:c r="M6080" s="1" t="n">
        <x:v>7.5</x:v>
      </x:c>
      <x:c r="N6080" s="1" t="n">
        <x:v>10.9</x:v>
      </x:c>
      <x:c r="O6080" s="1" t="n">
        <x:f aca="0">24*MAX(0,EOMONTH(B6080,0)-MAX(B6080,INDEX(Device_Inventory!$K$2:$K$1201,MATCH(A6080,Device_Inventory!$A$2:$A$1201,0)))+1)</x:f>
        <x:v>744</x:v>
      </x:c>
      <x:c r="P6080" s="11" t="b">
        <x:f aca="0">INDEX(Device_Inventory!$K$2:$K$1201,MATCH(A6080,Device_Inventory!$A$2:$A$1201,0))&gt;B6080</x:f>
        <x:v>0</x:v>
      </x:c>
      <x:c r="Q6080" s="1" t="str">
        <x:f aca="0">IF(D6080&gt;O6080,"Fail: operating hours exceed in-service hours",IF(D6080+M6080&gt;O6080,"Fail: operating + unavailable hours exceed in-service hours",IF(P6080,"Partial month: within in-service hours","OK")))</x:f>
        <x:v>OK</x:v>
      </x:c>
    </x:row>
    <x:row r="6081" ht="15" hidden="0" customHeight="1">
      <x:c r="A6081" s="1" t="s">
        <x:v>1640</x:v>
      </x:c>
      <x:c r="B6081" s="14" t="n">
        <x:v>46054</x:v>
      </x:c>
      <x:c r="C6081" s="1" t="n">
        <x:v>68.8</x:v>
      </x:c>
      <x:c r="D6081" s="1" t="n">
        <x:v>458.4</x:v>
      </x:c>
      <x:c r="E6081" s="1" t="n">
        <x:v>26</x:v>
      </x:c>
      <x:c r="F6081" s="1" t="n">
        <x:v>0</x:v>
      </x:c>
      <x:c r="G6081" s="1" t="n">
        <x:v>44</x:v>
      </x:c>
      <x:c r="H6081" s="1" t="n">
        <x:v>0</x:v>
      </x:c>
      <x:c r="I6081" s="1" t="n">
        <x:v>5</x:v>
      </x:c>
      <x:c r="J6081" s="1" t="n">
        <x:v>0.28</x:v>
      </x:c>
      <x:c r="K6081" s="1" t="n">
        <x:v>1</x:v>
      </x:c>
      <x:c r="L6081" s="1" t="n">
        <x:v>92</x:v>
      </x:c>
      <x:c r="M6081" s="1" t="n">
        <x:v>3.3</x:v>
      </x:c>
      <x:c r="N6081" s="1" t="n">
        <x:v>10.7</x:v>
      </x:c>
      <x:c r="O6081" s="1" t="n">
        <x:f aca="0">24*MAX(0,EOMONTH(B6081,0)-MAX(B6081,INDEX(Device_Inventory!$K$2:$K$1201,MATCH(A6081,Device_Inventory!$A$2:$A$1201,0)))+1)</x:f>
        <x:v>672</x:v>
      </x:c>
      <x:c r="P6081" s="11" t="b">
        <x:f aca="0">INDEX(Device_Inventory!$K$2:$K$1201,MATCH(A6081,Device_Inventory!$A$2:$A$1201,0))&gt;B6081</x:f>
        <x:v>0</x:v>
      </x:c>
      <x:c r="Q6081" s="1" t="str">
        <x:f aca="0">IF(D6081&gt;O6081,"Fail: operating hours exceed in-service hours",IF(D6081+M6081&gt;O6081,"Fail: operating + unavailable hours exceed in-service hours",IF(P6081,"Partial month: within in-service hours","OK")))</x:f>
        <x:v>OK</x:v>
      </x:c>
    </x:row>
    <x:row r="6082" ht="15" hidden="0" customHeight="1">
      <x:c r="A6082" s="1" t="s">
        <x:v>1640</x:v>
      </x:c>
      <x:c r="B6082" s="14" t="n">
        <x:v>46082</x:v>
      </x:c>
      <x:c r="C6082" s="1" t="n">
        <x:v>86.6</x:v>
      </x:c>
      <x:c r="D6082" s="1" t="n">
        <x:v>534</x:v>
      </x:c>
      <x:c r="E6082" s="1" t="n">
        <x:v>28</x:v>
      </x:c>
      <x:c r="F6082" s="1" t="n">
        <x:v>0</x:v>
      </x:c>
      <x:c r="G6082" s="1" t="n">
        <x:v>33</x:v>
      </x:c>
      <x:c r="H6082" s="1" t="n">
        <x:v>1</x:v>
      </x:c>
      <x:c r="I6082" s="1" t="n">
        <x:v>4</x:v>
      </x:c>
      <x:c r="J6082" s="1" t="n">
        <x:v>0.03</x:v>
      </x:c>
      <x:c r="K6082" s="1" t="n">
        <x:v>0</x:v>
      </x:c>
      <x:c r="L6082" s="1" t="n">
        <x:v>94.5</x:v>
      </x:c>
      <x:c r="M6082" s="1" t="n">
        <x:v>0</x:v>
      </x:c>
      <x:c r="N6082" s="1" t="n">
        <x:v>14.4</x:v>
      </x:c>
      <x:c r="O6082" s="1" t="n">
        <x:f aca="0">24*MAX(0,EOMONTH(B6082,0)-MAX(B6082,INDEX(Device_Inventory!$K$2:$K$1201,MATCH(A6082,Device_Inventory!$A$2:$A$1201,0)))+1)</x:f>
        <x:v>744</x:v>
      </x:c>
      <x:c r="P6082" s="11" t="b">
        <x:f aca="0">INDEX(Device_Inventory!$K$2:$K$1201,MATCH(A6082,Device_Inventory!$A$2:$A$1201,0))&gt;B6082</x:f>
        <x:v>0</x:v>
      </x:c>
      <x:c r="Q6082" s="1" t="str">
        <x:f aca="0">IF(D6082&gt;O6082,"Fail: operating hours exceed in-service hours",IF(D6082+M6082&gt;O6082,"Fail: operating + unavailable hours exceed in-service hours",IF(P6082,"Partial month: within in-service hours","OK")))</x:f>
        <x:v>OK</x:v>
      </x:c>
    </x:row>
    <x:row r="6083" ht="15" hidden="0" customHeight="1">
      <x:c r="A6083" s="1" t="s">
        <x:v>1640</x:v>
      </x:c>
      <x:c r="B6083" s="14" t="n">
        <x:v>46113</x:v>
      </x:c>
      <x:c r="C6083" s="1" t="n">
        <x:v>82.5</x:v>
      </x:c>
      <x:c r="D6083" s="1" t="n">
        <x:v>510.8</x:v>
      </x:c>
      <x:c r="E6083" s="1" t="n">
        <x:v>22</x:v>
      </x:c>
      <x:c r="F6083" s="1" t="n">
        <x:v>1</x:v>
      </x:c>
      <x:c r="G6083" s="1" t="n">
        <x:v>14</x:v>
      </x:c>
      <x:c r="H6083" s="1" t="n">
        <x:v>0</x:v>
      </x:c>
      <x:c r="I6083" s="1" t="n">
        <x:v>0</x:v>
      </x:c>
      <x:c r="J6083" s="1" t="n">
        <x:v>0</x:v>
      </x:c>
      <x:c r="K6083" s="1" t="n">
        <x:v>1</x:v>
      </x:c>
      <x:c r="L6083" s="1" t="n">
        <x:v>100</x:v>
      </x:c>
      <x:c r="M6083" s="1" t="n">
        <x:v>5.7</x:v>
      </x:c>
      <x:c r="N6083" s="1" t="n">
        <x:v>21.2</x:v>
      </x:c>
      <x:c r="O6083" s="1" t="n">
        <x:f aca="0">24*MAX(0,EOMONTH(B6083,0)-MAX(B6083,INDEX(Device_Inventory!$K$2:$K$1201,MATCH(A6083,Device_Inventory!$A$2:$A$1201,0)))+1)</x:f>
        <x:v>720</x:v>
      </x:c>
      <x:c r="P6083" s="11" t="b">
        <x:f aca="0">INDEX(Device_Inventory!$K$2:$K$1201,MATCH(A6083,Device_Inventory!$A$2:$A$1201,0))&gt;B6083</x:f>
        <x:v>0</x:v>
      </x:c>
      <x:c r="Q6083" s="1" t="str">
        <x:f aca="0">IF(D6083&gt;O6083,"Fail: operating hours exceed in-service hours",IF(D6083+M6083&gt;O6083,"Fail: operating + unavailable hours exceed in-service hours",IF(P6083,"Partial month: within in-service hours","OK")))</x:f>
        <x:v>OK</x:v>
      </x:c>
    </x:row>
    <x:row r="6084" ht="15" hidden="0" customHeight="1">
      <x:c r="A6084" s="1" t="s">
        <x:v>1640</x:v>
      </x:c>
      <x:c r="B6084" s="14" t="n">
        <x:v>46143</x:v>
      </x:c>
      <x:c r="C6084" s="1" t="n">
        <x:v>97.5</x:v>
      </x:c>
      <x:c r="D6084" s="1" t="n">
        <x:v>622.3</x:v>
      </x:c>
      <x:c r="E6084" s="1" t="n">
        <x:v>31</x:v>
      </x:c>
      <x:c r="F6084" s="1" t="n">
        <x:v>3</x:v>
      </x:c>
      <x:c r="G6084" s="1" t="n">
        <x:v>51</x:v>
      </x:c>
      <x:c r="H6084" s="1" t="n">
        <x:v>0</x:v>
      </x:c>
      <x:c r="I6084" s="1" t="n">
        <x:v>8</x:v>
      </x:c>
      <x:c r="J6084" s="1" t="n">
        <x:v>0.56</x:v>
      </x:c>
      <x:c r="K6084" s="1" t="n">
        <x:v>0</x:v>
      </x:c>
      <x:c r="L6084" s="1" t="n">
        <x:v>92.3</x:v>
      </x:c>
      <x:c r="M6084" s="1" t="n">
        <x:v>0.8</x:v>
      </x:c>
      <x:c r="N6084" s="1" t="n">
        <x:v>9.5</x:v>
      </x:c>
      <x:c r="O6084" s="1" t="n">
        <x:f aca="0">24*MAX(0,EOMONTH(B6084,0)-MAX(B6084,INDEX(Device_Inventory!$K$2:$K$1201,MATCH(A6084,Device_Inventory!$A$2:$A$1201,0)))+1)</x:f>
        <x:v>744</x:v>
      </x:c>
      <x:c r="P6084" s="11" t="b">
        <x:f aca="0">INDEX(Device_Inventory!$K$2:$K$1201,MATCH(A6084,Device_Inventory!$A$2:$A$1201,0))&gt;B6084</x:f>
        <x:v>0</x:v>
      </x:c>
      <x:c r="Q6084" s="1" t="str">
        <x:f aca="0">IF(D6084&gt;O6084,"Fail: operating hours exceed in-service hours",IF(D6084+M6084&gt;O6084,"Fail: operating + unavailable hours exceed in-service hours",IF(P6084,"Partial month: within in-service hours","OK")))</x:f>
        <x:v>OK</x:v>
      </x:c>
    </x:row>
    <x:row r="6085" ht="15" hidden="0" customHeight="1">
      <x:c r="A6085" s="1" t="s">
        <x:v>1640</x:v>
      </x:c>
      <x:c r="B6085" s="14" t="n">
        <x:v>46174</x:v>
      </x:c>
      <x:c r="C6085" s="1" t="n">
        <x:v>76.9</x:v>
      </x:c>
      <x:c r="D6085" s="1" t="n">
        <x:v>453.7</x:v>
      </x:c>
      <x:c r="E6085" s="1" t="n">
        <x:v>20</x:v>
      </x:c>
      <x:c r="F6085" s="1" t="n">
        <x:v>0</x:v>
      </x:c>
      <x:c r="G6085" s="1" t="n">
        <x:v>44</x:v>
      </x:c>
      <x:c r="H6085" s="1" t="n">
        <x:v>1</x:v>
      </x:c>
      <x:c r="I6085" s="1" t="n">
        <x:v>4</x:v>
      </x:c>
      <x:c r="J6085" s="1" t="n">
        <x:v>0</x:v>
      </x:c>
      <x:c r="K6085" s="1" t="n">
        <x:v>2</x:v>
      </x:c>
      <x:c r="L6085" s="1" t="n">
        <x:v>92.9</x:v>
      </x:c>
      <x:c r="M6085" s="1" t="n">
        <x:v>11.1</x:v>
      </x:c>
      <x:c r="N6085" s="1" t="n">
        <x:v>19.5</x:v>
      </x:c>
      <x:c r="O6085" s="1" t="n">
        <x:f aca="0">24*MAX(0,EOMONTH(B6085,0)-MAX(B6085,INDEX(Device_Inventory!$K$2:$K$1201,MATCH(A6085,Device_Inventory!$A$2:$A$1201,0)))+1)</x:f>
        <x:v>720</x:v>
      </x:c>
      <x:c r="P6085" s="11" t="b">
        <x:f aca="0">INDEX(Device_Inventory!$K$2:$K$1201,MATCH(A6085,Device_Inventory!$A$2:$A$1201,0))&gt;B6085</x:f>
        <x:v>0</x:v>
      </x:c>
      <x:c r="Q6085" s="1" t="str">
        <x:f aca="0">IF(D6085&gt;O6085,"Fail: operating hours exceed in-service hours",IF(D6085+M6085&gt;O6085,"Fail: operating + unavailable hours exceed in-service hours",IF(P6085,"Partial month: within in-service hours","OK")))</x:f>
        <x:v>OK</x:v>
      </x:c>
    </x:row>
    <x:row r="6086" ht="15" hidden="0" customHeight="1">
      <x:c r="A6086" s="1" t="s">
        <x:v>1640</x:v>
      </x:c>
      <x:c r="B6086" s="14" t="n">
        <x:v>46204</x:v>
      </x:c>
      <x:c r="C6086" s="1" t="n">
        <x:v>81.5</x:v>
      </x:c>
      <x:c r="D6086" s="1" t="n">
        <x:v>447.2</x:v>
      </x:c>
      <x:c r="E6086" s="1" t="n">
        <x:v>26</x:v>
      </x:c>
      <x:c r="F6086" s="1" t="n">
        <x:v>1</x:v>
      </x:c>
      <x:c r="G6086" s="1" t="n">
        <x:v>34</x:v>
      </x:c>
      <x:c r="H6086" s="1" t="n">
        <x:v>0</x:v>
      </x:c>
      <x:c r="I6086" s="1" t="n">
        <x:v>2</x:v>
      </x:c>
      <x:c r="J6086" s="1" t="n">
        <x:v>0.79</x:v>
      </x:c>
      <x:c r="K6086" s="1" t="n">
        <x:v>1</x:v>
      </x:c>
      <x:c r="L6086" s="1" t="n">
        <x:v>95.2</x:v>
      </x:c>
      <x:c r="M6086" s="1" t="n">
        <x:v>6.3</x:v>
      </x:c>
      <x:c r="N6086" s="1" t="n">
        <x:v>8.9</x:v>
      </x:c>
      <x:c r="O6086" s="1" t="n">
        <x:f aca="0">24*MAX(0,EOMONTH(B6086,0)-MAX(B6086,INDEX(Device_Inventory!$K$2:$K$1201,MATCH(A6086,Device_Inventory!$A$2:$A$1201,0)))+1)</x:f>
        <x:v>744</x:v>
      </x:c>
      <x:c r="P6086" s="11" t="b">
        <x:f aca="0">INDEX(Device_Inventory!$K$2:$K$1201,MATCH(A6086,Device_Inventory!$A$2:$A$1201,0))&gt;B6086</x:f>
        <x:v>0</x:v>
      </x:c>
      <x:c r="Q6086" s="1" t="str">
        <x:f aca="0">IF(D6086&gt;O6086,"Fail: operating hours exceed in-service hours",IF(D6086+M6086&gt;O6086,"Fail: operating + unavailable hours exceed in-service hours",IF(P6086,"Partial month: within in-service hours","OK")))</x:f>
        <x:v>OK</x:v>
      </x:c>
    </x:row>
    <x:row r="6087" ht="15" hidden="0" customHeight="1">
      <x:c r="A6087" s="1" t="s">
        <x:v>1641</x:v>
      </x:c>
      <x:c r="B6087" s="14" t="n">
        <x:v>46054</x:v>
      </x:c>
      <x:c r="C6087" s="1" t="n">
        <x:v>68.4</x:v>
      </x:c>
      <x:c r="D6087" s="1" t="n">
        <x:v>475.8</x:v>
      </x:c>
      <x:c r="E6087" s="1" t="n">
        <x:v>33</x:v>
      </x:c>
      <x:c r="F6087" s="1" t="n">
        <x:v>1</x:v>
      </x:c>
      <x:c r="G6087" s="1" t="n">
        <x:v>34</x:v>
      </x:c>
      <x:c r="H6087" s="1" t="n">
        <x:v>1</x:v>
      </x:c>
      <x:c r="I6087" s="1" t="n">
        <x:v>6</x:v>
      </x:c>
      <x:c r="J6087" s="1" t="n">
        <x:v>1.58</x:v>
      </x:c>
      <x:c r="K6087" s="1" t="n">
        <x:v>2</x:v>
      </x:c>
      <x:c r="L6087" s="1" t="n">
        <x:v>97.8</x:v>
      </x:c>
      <x:c r="M6087" s="1" t="n">
        <x:v>9</x:v>
      </x:c>
      <x:c r="N6087" s="1" t="n">
        <x:v>21.7</x:v>
      </x:c>
      <x:c r="O6087" s="1" t="n">
        <x:f aca="0">24*MAX(0,EOMONTH(B6087,0)-MAX(B6087,INDEX(Device_Inventory!$K$2:$K$1201,MATCH(A6087,Device_Inventory!$A$2:$A$1201,0)))+1)</x:f>
        <x:v>672</x:v>
      </x:c>
      <x:c r="P6087" s="11" t="b">
        <x:f aca="0">INDEX(Device_Inventory!$K$2:$K$1201,MATCH(A6087,Device_Inventory!$A$2:$A$1201,0))&gt;B6087</x:f>
        <x:v>0</x:v>
      </x:c>
      <x:c r="Q6087" s="1" t="str">
        <x:f aca="0">IF(D6087&gt;O6087,"Fail: operating hours exceed in-service hours",IF(D6087+M6087&gt;O6087,"Fail: operating + unavailable hours exceed in-service hours",IF(P6087,"Partial month: within in-service hours","OK")))</x:f>
        <x:v>OK</x:v>
      </x:c>
    </x:row>
    <x:row r="6088" ht="15" hidden="0" customHeight="1">
      <x:c r="A6088" s="1" t="s">
        <x:v>1641</x:v>
      </x:c>
      <x:c r="B6088" s="14" t="n">
        <x:v>46082</x:v>
      </x:c>
      <x:c r="C6088" s="1" t="n">
        <x:v>71.5</x:v>
      </x:c>
      <x:c r="D6088" s="1" t="n">
        <x:v>508.8</x:v>
      </x:c>
      <x:c r="E6088" s="1" t="n">
        <x:v>37</x:v>
      </x:c>
      <x:c r="F6088" s="1" t="n">
        <x:v>3</x:v>
      </x:c>
      <x:c r="G6088" s="1" t="n">
        <x:v>13</x:v>
      </x:c>
      <x:c r="H6088" s="1" t="n">
        <x:v>1</x:v>
      </x:c>
      <x:c r="I6088" s="1" t="n">
        <x:v>6</x:v>
      </x:c>
      <x:c r="J6088" s="1" t="n">
        <x:v>1.41</x:v>
      </x:c>
      <x:c r="K6088" s="1" t="n">
        <x:v>1</x:v>
      </x:c>
      <x:c r="L6088" s="1" t="n">
        <x:v>87.6</x:v>
      </x:c>
      <x:c r="M6088" s="1" t="n">
        <x:v>10.9</x:v>
      </x:c>
      <x:c r="N6088" s="1" t="n">
        <x:v>19.1</x:v>
      </x:c>
      <x:c r="O6088" s="1" t="n">
        <x:f aca="0">24*MAX(0,EOMONTH(B6088,0)-MAX(B6088,INDEX(Device_Inventory!$K$2:$K$1201,MATCH(A6088,Device_Inventory!$A$2:$A$1201,0)))+1)</x:f>
        <x:v>744</x:v>
      </x:c>
      <x:c r="P6088" s="11" t="b">
        <x:f aca="0">INDEX(Device_Inventory!$K$2:$K$1201,MATCH(A6088,Device_Inventory!$A$2:$A$1201,0))&gt;B6088</x:f>
        <x:v>0</x:v>
      </x:c>
      <x:c r="Q6088" s="1" t="str">
        <x:f aca="0">IF(D6088&gt;O6088,"Fail: operating hours exceed in-service hours",IF(D6088+M6088&gt;O6088,"Fail: operating + unavailable hours exceed in-service hours",IF(P6088,"Partial month: within in-service hours","OK")))</x:f>
        <x:v>OK</x:v>
      </x:c>
    </x:row>
    <x:row r="6089" ht="15" hidden="0" customHeight="1">
      <x:c r="A6089" s="1" t="s">
        <x:v>1641</x:v>
      </x:c>
      <x:c r="B6089" s="14" t="n">
        <x:v>46113</x:v>
      </x:c>
      <x:c r="C6089" s="1" t="n">
        <x:v>62.5</x:v>
      </x:c>
      <x:c r="D6089" s="1" t="n">
        <x:v>415.2</x:v>
      </x:c>
      <x:c r="E6089" s="1" t="n">
        <x:v>29</x:v>
      </x:c>
      <x:c r="F6089" s="1" t="n">
        <x:v>5</x:v>
      </x:c>
      <x:c r="G6089" s="1" t="n">
        <x:v>37</x:v>
      </x:c>
      <x:c r="H6089" s="1" t="n">
        <x:v>1</x:v>
      </x:c>
      <x:c r="I6089" s="1" t="n">
        <x:v>1</x:v>
      </x:c>
      <x:c r="J6089" s="1" t="n">
        <x:v>0.84</x:v>
      </x:c>
      <x:c r="K6089" s="1" t="n">
        <x:v>1</x:v>
      </x:c>
      <x:c r="L6089" s="1" t="n">
        <x:v>91.1</x:v>
      </x:c>
      <x:c r="M6089" s="1" t="n">
        <x:v>6.6</x:v>
      </x:c>
      <x:c r="N6089" s="1" t="n">
        <x:v>18</x:v>
      </x:c>
      <x:c r="O6089" s="1" t="n">
        <x:f aca="0">24*MAX(0,EOMONTH(B6089,0)-MAX(B6089,INDEX(Device_Inventory!$K$2:$K$1201,MATCH(A6089,Device_Inventory!$A$2:$A$1201,0)))+1)</x:f>
        <x:v>720</x:v>
      </x:c>
      <x:c r="P6089" s="11" t="b">
        <x:f aca="0">INDEX(Device_Inventory!$K$2:$K$1201,MATCH(A6089,Device_Inventory!$A$2:$A$1201,0))&gt;B6089</x:f>
        <x:v>0</x:v>
      </x:c>
      <x:c r="Q6089" s="1" t="str">
        <x:f aca="0">IF(D6089&gt;O6089,"Fail: operating hours exceed in-service hours",IF(D6089+M6089&gt;O6089,"Fail: operating + unavailable hours exceed in-service hours",IF(P6089,"Partial month: within in-service hours","OK")))</x:f>
        <x:v>OK</x:v>
      </x:c>
    </x:row>
    <x:row r="6090" ht="15" hidden="0" customHeight="1">
      <x:c r="A6090" s="1" t="s">
        <x:v>1641</x:v>
      </x:c>
      <x:c r="B6090" s="14" t="n">
        <x:v>46143</x:v>
      </x:c>
      <x:c r="C6090" s="1" t="n">
        <x:v>81</x:v>
      </x:c>
      <x:c r="D6090" s="1" t="n">
        <x:v>563.4</x:v>
      </x:c>
      <x:c r="E6090" s="1" t="n">
        <x:v>26</x:v>
      </x:c>
      <x:c r="F6090" s="1" t="n">
        <x:v>5</x:v>
      </x:c>
      <x:c r="G6090" s="1" t="n">
        <x:v>41</x:v>
      </x:c>
      <x:c r="H6090" s="1" t="n">
        <x:v>0</x:v>
      </x:c>
      <x:c r="I6090" s="1" t="n">
        <x:v>3</x:v>
      </x:c>
      <x:c r="J6090" s="1" t="n">
        <x:v>2.06</x:v>
      </x:c>
      <x:c r="K6090" s="1" t="n">
        <x:v>1</x:v>
      </x:c>
      <x:c r="L6090" s="1" t="n">
        <x:v>92.9</x:v>
      </x:c>
      <x:c r="M6090" s="1" t="n">
        <x:v>2.3</x:v>
      </x:c>
      <x:c r="N6090" s="1" t="n">
        <x:v>11.9</x:v>
      </x:c>
      <x:c r="O6090" s="1" t="n">
        <x:f aca="0">24*MAX(0,EOMONTH(B6090,0)-MAX(B6090,INDEX(Device_Inventory!$K$2:$K$1201,MATCH(A6090,Device_Inventory!$A$2:$A$1201,0)))+1)</x:f>
        <x:v>744</x:v>
      </x:c>
      <x:c r="P6090" s="11" t="b">
        <x:f aca="0">INDEX(Device_Inventory!$K$2:$K$1201,MATCH(A6090,Device_Inventory!$A$2:$A$1201,0))&gt;B6090</x:f>
        <x:v>0</x:v>
      </x:c>
      <x:c r="Q6090" s="1" t="str">
        <x:f aca="0">IF(D6090&gt;O6090,"Fail: operating hours exceed in-service hours",IF(D6090+M6090&gt;O6090,"Fail: operating + unavailable hours exceed in-service hours",IF(P6090,"Partial month: within in-service hours","OK")))</x:f>
        <x:v>OK</x:v>
      </x:c>
    </x:row>
    <x:row r="6091" ht="15" hidden="0" customHeight="1">
      <x:c r="A6091" s="1" t="s">
        <x:v>1641</x:v>
      </x:c>
      <x:c r="B6091" s="14" t="n">
        <x:v>46174</x:v>
      </x:c>
      <x:c r="C6091" s="1" t="n">
        <x:v>65.1</x:v>
      </x:c>
      <x:c r="D6091" s="1" t="n">
        <x:v>449.3</x:v>
      </x:c>
      <x:c r="E6091" s="1" t="n">
        <x:v>31</x:v>
      </x:c>
      <x:c r="F6091" s="1" t="n">
        <x:v>3</x:v>
      </x:c>
      <x:c r="G6091" s="1" t="n">
        <x:v>34</x:v>
      </x:c>
      <x:c r="H6091" s="1" t="n">
        <x:v>1</x:v>
      </x:c>
      <x:c r="I6091" s="1" t="n">
        <x:v>0</x:v>
      </x:c>
      <x:c r="J6091" s="1" t="n">
        <x:v>0.93</x:v>
      </x:c>
      <x:c r="K6091" s="1" t="n">
        <x:v>2</x:v>
      </x:c>
      <x:c r="L6091" s="1" t="n">
        <x:v>92.3</x:v>
      </x:c>
      <x:c r="M6091" s="1" t="n">
        <x:v>5</x:v>
      </x:c>
      <x:c r="N6091" s="1" t="n">
        <x:v>9.5</x:v>
      </x:c>
      <x:c r="O6091" s="1" t="n">
        <x:f aca="0">24*MAX(0,EOMONTH(B6091,0)-MAX(B6091,INDEX(Device_Inventory!$K$2:$K$1201,MATCH(A6091,Device_Inventory!$A$2:$A$1201,0)))+1)</x:f>
        <x:v>720</x:v>
      </x:c>
      <x:c r="P6091" s="11" t="b">
        <x:f aca="0">INDEX(Device_Inventory!$K$2:$K$1201,MATCH(A6091,Device_Inventory!$A$2:$A$1201,0))&gt;B6091</x:f>
        <x:v>0</x:v>
      </x:c>
      <x:c r="Q6091" s="1" t="str">
        <x:f aca="0">IF(D6091&gt;O6091,"Fail: operating hours exceed in-service hours",IF(D6091+M6091&gt;O6091,"Fail: operating + unavailable hours exceed in-service hours",IF(P6091,"Partial month: within in-service hours","OK")))</x:f>
        <x:v>OK</x:v>
      </x:c>
    </x:row>
    <x:row r="6092" ht="15" hidden="0" customHeight="1">
      <x:c r="A6092" s="1" t="s">
        <x:v>1641</x:v>
      </x:c>
      <x:c r="B6092" s="14" t="n">
        <x:v>46204</x:v>
      </x:c>
      <x:c r="C6092" s="1" t="n">
        <x:v>75.6</x:v>
      </x:c>
      <x:c r="D6092" s="1" t="n">
        <x:v>532</x:v>
      </x:c>
      <x:c r="E6092" s="1" t="n">
        <x:v>30</x:v>
      </x:c>
      <x:c r="F6092" s="1" t="n">
        <x:v>2</x:v>
      </x:c>
      <x:c r="G6092" s="1" t="n">
        <x:v>48</x:v>
      </x:c>
      <x:c r="H6092" s="1" t="n">
        <x:v>1</x:v>
      </x:c>
      <x:c r="I6092" s="1" t="n">
        <x:v>5</x:v>
      </x:c>
      <x:c r="J6092" s="1" t="n">
        <x:v>1.76</x:v>
      </x:c>
      <x:c r="K6092" s="1" t="n">
        <x:v>3</x:v>
      </x:c>
      <x:c r="L6092" s="1" t="n">
        <x:v>96.7</x:v>
      </x:c>
      <x:c r="M6092" s="1" t="n">
        <x:v>12.4</x:v>
      </x:c>
      <x:c r="N6092" s="1" t="n">
        <x:v>20.4</x:v>
      </x:c>
      <x:c r="O6092" s="1" t="n">
        <x:f aca="0">24*MAX(0,EOMONTH(B6092,0)-MAX(B6092,INDEX(Device_Inventory!$K$2:$K$1201,MATCH(A6092,Device_Inventory!$A$2:$A$1201,0)))+1)</x:f>
        <x:v>744</x:v>
      </x:c>
      <x:c r="P6092" s="11" t="b">
        <x:f aca="0">INDEX(Device_Inventory!$K$2:$K$1201,MATCH(A6092,Device_Inventory!$A$2:$A$1201,0))&gt;B6092</x:f>
        <x:v>0</x:v>
      </x:c>
      <x:c r="Q6092" s="1" t="str">
        <x:f aca="0">IF(D6092&gt;O6092,"Fail: operating hours exceed in-service hours",IF(D6092+M6092&gt;O6092,"Fail: operating + unavailable hours exceed in-service hours",IF(P6092,"Partial month: within in-service hours","OK")))</x:f>
        <x:v>OK</x:v>
      </x:c>
    </x:row>
    <x:row r="6093" ht="15" hidden="0" customHeight="1">
      <x:c r="A6093" s="1" t="s">
        <x:v>4536</x:v>
      </x:c>
      <x:c r="B6093" s="14" t="n">
        <x:v>46054</x:v>
      </x:c>
      <x:c r="C6093" s="1" t="n">
        <x:v>45.1</x:v>
      </x:c>
      <x:c r="D6093" s="1" t="n">
        <x:v>258.7</x:v>
      </x:c>
      <x:c r="E6093" s="1" t="n">
        <x:v>8</x:v>
      </x:c>
      <x:c r="F6093" s="1" t="n">
        <x:v>3</x:v>
      </x:c>
      <x:c r="G6093" s="1" t="n">
        <x:v>45</x:v>
      </x:c>
      <x:c r="H6093" s="1" t="n">
        <x:v>0</x:v>
      </x:c>
      <x:c r="I6093" s="1" t="n">
        <x:v>4</x:v>
      </x:c>
      <x:c r="J6093" s="1" t="n">
        <x:v>0</x:v>
      </x:c>
      <x:c r="K6093" s="1" t="n">
        <x:v>0</x:v>
      </x:c>
      <x:c r="L6093" s="1" t="n">
        <x:v>91.5</x:v>
      </x:c>
      <x:c r="M6093" s="1" t="n">
        <x:v>5.3</x:v>
      </x:c>
      <x:c r="N6093" s="1" t="n">
        <x:v>13.2</x:v>
      </x:c>
      <x:c r="O6093" s="1" t="n">
        <x:f aca="0">24*MAX(0,EOMONTH(B6093,0)-MAX(B6093,INDEX(Device_Inventory!$K$2:$K$1201,MATCH(A6093,Device_Inventory!$A$2:$A$1201,0)))+1)</x:f>
        <x:v>672</x:v>
      </x:c>
      <x:c r="P6093" s="11" t="b">
        <x:f aca="0">INDEX(Device_Inventory!$K$2:$K$1201,MATCH(A6093,Device_Inventory!$A$2:$A$1201,0))&gt;B6093</x:f>
        <x:v>0</x:v>
      </x:c>
      <x:c r="Q6093" s="1" t="str">
        <x:f aca="0">IF(D6093&gt;O6093,"Fail: operating hours exceed in-service hours",IF(D6093+M6093&gt;O6093,"Fail: operating + unavailable hours exceed in-service hours",IF(P6093,"Partial month: within in-service hours","OK")))</x:f>
        <x:v>OK</x:v>
      </x:c>
    </x:row>
    <x:row r="6094" ht="15" hidden="0" customHeight="1">
      <x:c r="A6094" s="1" t="s">
        <x:v>4536</x:v>
      </x:c>
      <x:c r="B6094" s="14" t="n">
        <x:v>46082</x:v>
      </x:c>
      <x:c r="C6094" s="1" t="n">
        <x:v>65.1</x:v>
      </x:c>
      <x:c r="D6094" s="1" t="n">
        <x:v>361</x:v>
      </x:c>
      <x:c r="E6094" s="1" t="n">
        <x:v>20</x:v>
      </x:c>
      <x:c r="F6094" s="1" t="n">
        <x:v>2</x:v>
      </x:c>
      <x:c r="G6094" s="1" t="n">
        <x:v>31</x:v>
      </x:c>
      <x:c r="H6094" s="1" t="n">
        <x:v>0</x:v>
      </x:c>
      <x:c r="I6094" s="1" t="n">
        <x:v>3</x:v>
      </x:c>
      <x:c r="J6094" s="1" t="n">
        <x:v>0.48</x:v>
      </x:c>
      <x:c r="K6094" s="1" t="n">
        <x:v>0</x:v>
      </x:c>
      <x:c r="L6094" s="1" t="n">
        <x:v>95</x:v>
      </x:c>
      <x:c r="M6094" s="1" t="n">
        <x:v>0.1</x:v>
      </x:c>
      <x:c r="N6094" s="1" t="n">
        <x:v>11</x:v>
      </x:c>
      <x:c r="O6094" s="1" t="n">
        <x:f aca="0">24*MAX(0,EOMONTH(B6094,0)-MAX(B6094,INDEX(Device_Inventory!$K$2:$K$1201,MATCH(A6094,Device_Inventory!$A$2:$A$1201,0)))+1)</x:f>
        <x:v>744</x:v>
      </x:c>
      <x:c r="P6094" s="11" t="b">
        <x:f aca="0">INDEX(Device_Inventory!$K$2:$K$1201,MATCH(A6094,Device_Inventory!$A$2:$A$1201,0))&gt;B6094</x:f>
        <x:v>0</x:v>
      </x:c>
      <x:c r="Q6094" s="1" t="str">
        <x:f aca="0">IF(D6094&gt;O6094,"Fail: operating hours exceed in-service hours",IF(D6094+M6094&gt;O6094,"Fail: operating + unavailable hours exceed in-service hours",IF(P6094,"Partial month: within in-service hours","OK")))</x:f>
        <x:v>OK</x:v>
      </x:c>
    </x:row>
    <x:row r="6095" ht="15" hidden="0" customHeight="1">
      <x:c r="A6095" s="1" t="s">
        <x:v>4536</x:v>
      </x:c>
      <x:c r="B6095" s="14" t="n">
        <x:v>46113</x:v>
      </x:c>
      <x:c r="C6095" s="1" t="n">
        <x:v>63.1</x:v>
      </x:c>
      <x:c r="D6095" s="1" t="n">
        <x:v>374.7</x:v>
      </x:c>
      <x:c r="E6095" s="1" t="n">
        <x:v>19</x:v>
      </x:c>
      <x:c r="F6095" s="1" t="n">
        <x:v>1</x:v>
      </x:c>
      <x:c r="G6095" s="1" t="n">
        <x:v>42</x:v>
      </x:c>
      <x:c r="H6095" s="1" t="n">
        <x:v>1</x:v>
      </x:c>
      <x:c r="I6095" s="1" t="n">
        <x:v>3</x:v>
      </x:c>
      <x:c r="J6095" s="1" t="n">
        <x:v>0.15</x:v>
      </x:c>
      <x:c r="K6095" s="1" t="n">
        <x:v>0</x:v>
      </x:c>
      <x:c r="L6095" s="1" t="n">
        <x:v>93.9</x:v>
      </x:c>
      <x:c r="M6095" s="1" t="n">
        <x:v>8.3</x:v>
      </x:c>
      <x:c r="N6095" s="1" t="n">
        <x:v>10.7</x:v>
      </x:c>
      <x:c r="O6095" s="1" t="n">
        <x:f aca="0">24*MAX(0,EOMONTH(B6095,0)-MAX(B6095,INDEX(Device_Inventory!$K$2:$K$1201,MATCH(A6095,Device_Inventory!$A$2:$A$1201,0)))+1)</x:f>
        <x:v>720</x:v>
      </x:c>
      <x:c r="P6095" s="11" t="b">
        <x:f aca="0">INDEX(Device_Inventory!$K$2:$K$1201,MATCH(A6095,Device_Inventory!$A$2:$A$1201,0))&gt;B6095</x:f>
        <x:v>0</x:v>
      </x:c>
      <x:c r="Q6095" s="1" t="str">
        <x:f aca="0">IF(D6095&gt;O6095,"Fail: operating hours exceed in-service hours",IF(D6095+M6095&gt;O6095,"Fail: operating + unavailable hours exceed in-service hours",IF(P6095,"Partial month: within in-service hours","OK")))</x:f>
        <x:v>OK</x:v>
      </x:c>
    </x:row>
    <x:row r="6096" ht="15" hidden="0" customHeight="1">
      <x:c r="A6096" s="1" t="s">
        <x:v>4536</x:v>
      </x:c>
      <x:c r="B6096" s="14" t="n">
        <x:v>46143</x:v>
      </x:c>
      <x:c r="C6096" s="1" t="n">
        <x:v>47.1</x:v>
      </x:c>
      <x:c r="D6096" s="1" t="n">
        <x:v>326</x:v>
      </x:c>
      <x:c r="E6096" s="1" t="n">
        <x:v>9</x:v>
      </x:c>
      <x:c r="F6096" s="1" t="n">
        <x:v>0</x:v>
      </x:c>
      <x:c r="G6096" s="1" t="n">
        <x:v>43</x:v>
      </x:c>
      <x:c r="H6096" s="1" t="n">
        <x:v>0</x:v>
      </x:c>
      <x:c r="I6096" s="1" t="n">
        <x:v>0</x:v>
      </x:c>
      <x:c r="J6096" s="1" t="n">
        <x:v>0</x:v>
      </x:c>
      <x:c r="K6096" s="1" t="n">
        <x:v>0</x:v>
      </x:c>
      <x:c r="L6096" s="1" t="n">
        <x:v>98</x:v>
      </x:c>
      <x:c r="M6096" s="1" t="n">
        <x:v>4.5</x:v>
      </x:c>
      <x:c r="N6096" s="1" t="n">
        <x:v>5.7</x:v>
      </x:c>
      <x:c r="O6096" s="1" t="n">
        <x:f aca="0">24*MAX(0,EOMONTH(B6096,0)-MAX(B6096,INDEX(Device_Inventory!$K$2:$K$1201,MATCH(A6096,Device_Inventory!$A$2:$A$1201,0)))+1)</x:f>
        <x:v>744</x:v>
      </x:c>
      <x:c r="P6096" s="11" t="b">
        <x:f aca="0">INDEX(Device_Inventory!$K$2:$K$1201,MATCH(A6096,Device_Inventory!$A$2:$A$1201,0))&gt;B6096</x:f>
        <x:v>0</x:v>
      </x:c>
      <x:c r="Q6096" s="1" t="str">
        <x:f aca="0">IF(D6096&gt;O6096,"Fail: operating hours exceed in-service hours",IF(D6096+M6096&gt;O6096,"Fail: operating + unavailable hours exceed in-service hours",IF(P6096,"Partial month: within in-service hours","OK")))</x:f>
        <x:v>OK</x:v>
      </x:c>
    </x:row>
    <x:row r="6097" ht="15" hidden="0" customHeight="1">
      <x:c r="A6097" s="1" t="s">
        <x:v>4536</x:v>
      </x:c>
      <x:c r="B6097" s="14" t="n">
        <x:v>46174</x:v>
      </x:c>
      <x:c r="C6097" s="1" t="n">
        <x:v>40.3</x:v>
      </x:c>
      <x:c r="D6097" s="1" t="n">
        <x:v>235.3</x:v>
      </x:c>
      <x:c r="E6097" s="1" t="n">
        <x:v>14</x:v>
      </x:c>
      <x:c r="F6097" s="1" t="n">
        <x:v>0</x:v>
      </x:c>
      <x:c r="G6097" s="1" t="n">
        <x:v>30</x:v>
      </x:c>
      <x:c r="H6097" s="1" t="n">
        <x:v>0</x:v>
      </x:c>
      <x:c r="I6097" s="1" t="n">
        <x:v>0</x:v>
      </x:c>
      <x:c r="J6097" s="1" t="n">
        <x:v>0</x:v>
      </x:c>
      <x:c r="K6097" s="1" t="n">
        <x:v>0</x:v>
      </x:c>
      <x:c r="L6097" s="1" t="n">
        <x:v>95.4</x:v>
      </x:c>
      <x:c r="M6097" s="1" t="n">
        <x:v>0</x:v>
      </x:c>
      <x:c r="N6097" s="1" t="n">
        <x:v>4.1</x:v>
      </x:c>
      <x:c r="O6097" s="1" t="n">
        <x:f aca="0">24*MAX(0,EOMONTH(B6097,0)-MAX(B6097,INDEX(Device_Inventory!$K$2:$K$1201,MATCH(A6097,Device_Inventory!$A$2:$A$1201,0)))+1)</x:f>
        <x:v>720</x:v>
      </x:c>
      <x:c r="P6097" s="11" t="b">
        <x:f aca="0">INDEX(Device_Inventory!$K$2:$K$1201,MATCH(A6097,Device_Inventory!$A$2:$A$1201,0))&gt;B6097</x:f>
        <x:v>0</x:v>
      </x:c>
      <x:c r="Q6097" s="1" t="str">
        <x:f aca="0">IF(D6097&gt;O6097,"Fail: operating hours exceed in-service hours",IF(D6097+M6097&gt;O6097,"Fail: operating + unavailable hours exceed in-service hours",IF(P6097,"Partial month: within in-service hours","OK")))</x:f>
        <x:v>OK</x:v>
      </x:c>
    </x:row>
    <x:row r="6098" ht="15" hidden="0" customHeight="1">
      <x:c r="A6098" s="1" t="s">
        <x:v>4536</x:v>
      </x:c>
      <x:c r="B6098" s="14" t="n">
        <x:v>46204</x:v>
      </x:c>
      <x:c r="C6098" s="1" t="n">
        <x:v>68</x:v>
      </x:c>
      <x:c r="D6098" s="1" t="n">
        <x:v>462.2</x:v>
      </x:c>
      <x:c r="E6098" s="1" t="n">
        <x:v>21</x:v>
      </x:c>
      <x:c r="F6098" s="1" t="n">
        <x:v>0</x:v>
      </x:c>
      <x:c r="G6098" s="1" t="n">
        <x:v>50</x:v>
      </x:c>
      <x:c r="H6098" s="1" t="n">
        <x:v>1</x:v>
      </x:c>
      <x:c r="I6098" s="1" t="n">
        <x:v>4</x:v>
      </x:c>
      <x:c r="J6098" s="1" t="n">
        <x:v>0.48</x:v>
      </x:c>
      <x:c r="K6098" s="1" t="n">
        <x:v>0</x:v>
      </x:c>
      <x:c r="L6098" s="1" t="n">
        <x:v>97.1</x:v>
      </x:c>
      <x:c r="M6098" s="1" t="n">
        <x:v>0</x:v>
      </x:c>
      <x:c r="N6098" s="1" t="n">
        <x:v>5.9</x:v>
      </x:c>
      <x:c r="O6098" s="1" t="n">
        <x:f aca="0">24*MAX(0,EOMONTH(B6098,0)-MAX(B6098,INDEX(Device_Inventory!$K$2:$K$1201,MATCH(A6098,Device_Inventory!$A$2:$A$1201,0)))+1)</x:f>
        <x:v>744</x:v>
      </x:c>
      <x:c r="P6098" s="11" t="b">
        <x:f aca="0">INDEX(Device_Inventory!$K$2:$K$1201,MATCH(A6098,Device_Inventory!$A$2:$A$1201,0))&gt;B6098</x:f>
        <x:v>0</x:v>
      </x:c>
      <x:c r="Q6098" s="1" t="str">
        <x:f aca="0">IF(D6098&gt;O6098,"Fail: operating hours exceed in-service hours",IF(D6098+M6098&gt;O6098,"Fail: operating + unavailable hours exceed in-service hours",IF(P6098,"Partial month: within in-service hours","OK")))</x:f>
        <x:v>OK</x:v>
      </x:c>
    </x:row>
    <x:row r="6099" ht="15" hidden="0" customHeight="1">
      <x:c r="A6099" s="1" t="s">
        <x:v>1643</x:v>
      </x:c>
      <x:c r="B6099" s="14" t="n">
        <x:v>46054</x:v>
      </x:c>
      <x:c r="C6099" s="1" t="n">
        <x:v>81.2</x:v>
      </x:c>
      <x:c r="D6099" s="1" t="n">
        <x:v>518.1</x:v>
      </x:c>
      <x:c r="E6099" s="1" t="n">
        <x:v>35</x:v>
      </x:c>
      <x:c r="F6099" s="1" t="n">
        <x:v>1</x:v>
      </x:c>
      <x:c r="G6099" s="1" t="n">
        <x:v>50</x:v>
      </x:c>
      <x:c r="H6099" s="1" t="n">
        <x:v>1</x:v>
      </x:c>
      <x:c r="I6099" s="1" t="n">
        <x:v>3</x:v>
      </x:c>
      <x:c r="J6099" s="1" t="n">
        <x:v>2.17</x:v>
      </x:c>
      <x:c r="K6099" s="1" t="n">
        <x:v>1</x:v>
      </x:c>
      <x:c r="L6099" s="1" t="n">
        <x:v>91.3</x:v>
      </x:c>
      <x:c r="M6099" s="1" t="n">
        <x:v>5.7</x:v>
      </x:c>
      <x:c r="N6099" s="1" t="n">
        <x:v>8.4</x:v>
      </x:c>
      <x:c r="O6099" s="1" t="n">
        <x:f aca="0">24*MAX(0,EOMONTH(B6099,0)-MAX(B6099,INDEX(Device_Inventory!$K$2:$K$1201,MATCH(A6099,Device_Inventory!$A$2:$A$1201,0)))+1)</x:f>
        <x:v>672</x:v>
      </x:c>
      <x:c r="P6099" s="11" t="b">
        <x:f aca="0">INDEX(Device_Inventory!$K$2:$K$1201,MATCH(A6099,Device_Inventory!$A$2:$A$1201,0))&gt;B6099</x:f>
        <x:v>0</x:v>
      </x:c>
      <x:c r="Q6099" s="1" t="str">
        <x:f aca="0">IF(D6099&gt;O6099,"Fail: operating hours exceed in-service hours",IF(D6099+M6099&gt;O6099,"Fail: operating + unavailable hours exceed in-service hours",IF(P6099,"Partial month: within in-service hours","OK")))</x:f>
        <x:v>OK</x:v>
      </x:c>
    </x:row>
    <x:row r="6100" ht="15" hidden="0" customHeight="1">
      <x:c r="A6100" s="1" t="s">
        <x:v>1643</x:v>
      </x:c>
      <x:c r="B6100" s="14" t="n">
        <x:v>46082</x:v>
      </x:c>
      <x:c r="C6100" s="1" t="n">
        <x:v>77.5</x:v>
      </x:c>
      <x:c r="D6100" s="1" t="n">
        <x:v>427.2</x:v>
      </x:c>
      <x:c r="E6100" s="1" t="n">
        <x:v>37</x:v>
      </x:c>
      <x:c r="F6100" s="1" t="n">
        <x:v>4</x:v>
      </x:c>
      <x:c r="G6100" s="1" t="n">
        <x:v>46</x:v>
      </x:c>
      <x:c r="H6100" s="1" t="n">
        <x:v>2</x:v>
      </x:c>
      <x:c r="I6100" s="1" t="n">
        <x:v>5</x:v>
      </x:c>
      <x:c r="J6100" s="1" t="n">
        <x:v>2.18</x:v>
      </x:c>
      <x:c r="K6100" s="1" t="n">
        <x:v>2</x:v>
      </x:c>
      <x:c r="L6100" s="1" t="n">
        <x:v>93.6</x:v>
      </x:c>
      <x:c r="M6100" s="1" t="n">
        <x:v>5.5</x:v>
      </x:c>
      <x:c r="N6100" s="1" t="n">
        <x:v>14</x:v>
      </x:c>
      <x:c r="O6100" s="1" t="n">
        <x:f aca="0">24*MAX(0,EOMONTH(B6100,0)-MAX(B6100,INDEX(Device_Inventory!$K$2:$K$1201,MATCH(A6100,Device_Inventory!$A$2:$A$1201,0)))+1)</x:f>
        <x:v>744</x:v>
      </x:c>
      <x:c r="P6100" s="11" t="b">
        <x:f aca="0">INDEX(Device_Inventory!$K$2:$K$1201,MATCH(A6100,Device_Inventory!$A$2:$A$1201,0))&gt;B6100</x:f>
        <x:v>0</x:v>
      </x:c>
      <x:c r="Q6100" s="1" t="str">
        <x:f aca="0">IF(D6100&gt;O6100,"Fail: operating hours exceed in-service hours",IF(D6100+M6100&gt;O6100,"Fail: operating + unavailable hours exceed in-service hours",IF(P6100,"Partial month: within in-service hours","OK")))</x:f>
        <x:v>OK</x:v>
      </x:c>
    </x:row>
    <x:row r="6101" ht="15" hidden="0" customHeight="1">
      <x:c r="A6101" s="1" t="s">
        <x:v>1643</x:v>
      </x:c>
      <x:c r="B6101" s="14" t="n">
        <x:v>46113</x:v>
      </x:c>
      <x:c r="C6101" s="1" t="n">
        <x:v>73.4</x:v>
      </x:c>
      <x:c r="D6101" s="1" t="n">
        <x:v>489.3</x:v>
      </x:c>
      <x:c r="E6101" s="1" t="n">
        <x:v>20</x:v>
      </x:c>
      <x:c r="F6101" s="1" t="n">
        <x:v>5</x:v>
      </x:c>
      <x:c r="G6101" s="1" t="n">
        <x:v>45</x:v>
      </x:c>
      <x:c r="H6101" s="1" t="n">
        <x:v>2</x:v>
      </x:c>
      <x:c r="I6101" s="1" t="n">
        <x:v>1</x:v>
      </x:c>
      <x:c r="J6101" s="1" t="n">
        <x:v>1.22</x:v>
      </x:c>
      <x:c r="K6101" s="1" t="n">
        <x:v>0</x:v>
      </x:c>
      <x:c r="L6101" s="1" t="n">
        <x:v>96.5</x:v>
      </x:c>
      <x:c r="M6101" s="1" t="n">
        <x:v>11.4</x:v>
      </x:c>
      <x:c r="N6101" s="1" t="n">
        <x:v>17.4</x:v>
      </x:c>
      <x:c r="O6101" s="1" t="n">
        <x:f aca="0">24*MAX(0,EOMONTH(B6101,0)-MAX(B6101,INDEX(Device_Inventory!$K$2:$K$1201,MATCH(A6101,Device_Inventory!$A$2:$A$1201,0)))+1)</x:f>
        <x:v>720</x:v>
      </x:c>
      <x:c r="P6101" s="11" t="b">
        <x:f aca="0">INDEX(Device_Inventory!$K$2:$K$1201,MATCH(A6101,Device_Inventory!$A$2:$A$1201,0))&gt;B6101</x:f>
        <x:v>0</x:v>
      </x:c>
      <x:c r="Q6101" s="1" t="str">
        <x:f aca="0">IF(D6101&gt;O6101,"Fail: operating hours exceed in-service hours",IF(D6101+M6101&gt;O6101,"Fail: operating + unavailable hours exceed in-service hours",IF(P6101,"Partial month: within in-service hours","OK")))</x:f>
        <x:v>OK</x:v>
      </x:c>
    </x:row>
    <x:row r="6102" ht="15" hidden="0" customHeight="1">
      <x:c r="A6102" s="1" t="s">
        <x:v>1643</x:v>
      </x:c>
      <x:c r="B6102" s="14" t="n">
        <x:v>46143</x:v>
      </x:c>
      <x:c r="C6102" s="1" t="n">
        <x:v>75.8</x:v>
      </x:c>
      <x:c r="D6102" s="1" t="n">
        <x:v>534.6</x:v>
      </x:c>
      <x:c r="E6102" s="1" t="n">
        <x:v>26</x:v>
      </x:c>
      <x:c r="F6102" s="1" t="n">
        <x:v>7</x:v>
      </x:c>
      <x:c r="G6102" s="1" t="n">
        <x:v>47</x:v>
      </x:c>
      <x:c r="H6102" s="1" t="n">
        <x:v>1</x:v>
      </x:c>
      <x:c r="I6102" s="1" t="n">
        <x:v>2</x:v>
      </x:c>
      <x:c r="J6102" s="1" t="n">
        <x:v>0.6</x:v>
      </x:c>
      <x:c r="K6102" s="1" t="n">
        <x:v>3</x:v>
      </x:c>
      <x:c r="L6102" s="1" t="n">
        <x:v>96.7</x:v>
      </x:c>
      <x:c r="M6102" s="1" t="n">
        <x:v>5.8</x:v>
      </x:c>
      <x:c r="N6102" s="1" t="n">
        <x:v>10.6</x:v>
      </x:c>
      <x:c r="O6102" s="1" t="n">
        <x:f aca="0">24*MAX(0,EOMONTH(B6102,0)-MAX(B6102,INDEX(Device_Inventory!$K$2:$K$1201,MATCH(A6102,Device_Inventory!$A$2:$A$1201,0)))+1)</x:f>
        <x:v>744</x:v>
      </x:c>
      <x:c r="P6102" s="11" t="b">
        <x:f aca="0">INDEX(Device_Inventory!$K$2:$K$1201,MATCH(A6102,Device_Inventory!$A$2:$A$1201,0))&gt;B6102</x:f>
        <x:v>0</x:v>
      </x:c>
      <x:c r="Q6102" s="1" t="str">
        <x:f aca="0">IF(D6102&gt;O6102,"Fail: operating hours exceed in-service hours",IF(D6102+M6102&gt;O6102,"Fail: operating + unavailable hours exceed in-service hours",IF(P6102,"Partial month: within in-service hours","OK")))</x:f>
        <x:v>OK</x:v>
      </x:c>
    </x:row>
    <x:row r="6103" ht="15" hidden="0" customHeight="1">
      <x:c r="A6103" s="1" t="s">
        <x:v>1643</x:v>
      </x:c>
      <x:c r="B6103" s="14" t="n">
        <x:v>46174</x:v>
      </x:c>
      <x:c r="C6103" s="1" t="n">
        <x:v>75.6</x:v>
      </x:c>
      <x:c r="D6103" s="1" t="n">
        <x:v>503</x:v>
      </x:c>
      <x:c r="E6103" s="1" t="n">
        <x:v>27</x:v>
      </x:c>
      <x:c r="F6103" s="1" t="n">
        <x:v>1</x:v>
      </x:c>
      <x:c r="G6103" s="1" t="n">
        <x:v>49</x:v>
      </x:c>
      <x:c r="H6103" s="1" t="n">
        <x:v>2</x:v>
      </x:c>
      <x:c r="I6103" s="1" t="n">
        <x:v>3</x:v>
      </x:c>
      <x:c r="J6103" s="1" t="n">
        <x:v>1.52</x:v>
      </x:c>
      <x:c r="K6103" s="1" t="n">
        <x:v>0</x:v>
      </x:c>
      <x:c r="L6103" s="1" t="n">
        <x:v>96.6</x:v>
      </x:c>
      <x:c r="M6103" s="1" t="n">
        <x:v>13.9</x:v>
      </x:c>
      <x:c r="N6103" s="1" t="n">
        <x:v>20.6</x:v>
      </x:c>
      <x:c r="O6103" s="1" t="n">
        <x:f aca="0">24*MAX(0,EOMONTH(B6103,0)-MAX(B6103,INDEX(Device_Inventory!$K$2:$K$1201,MATCH(A6103,Device_Inventory!$A$2:$A$1201,0)))+1)</x:f>
        <x:v>720</x:v>
      </x:c>
      <x:c r="P6103" s="11" t="b">
        <x:f aca="0">INDEX(Device_Inventory!$K$2:$K$1201,MATCH(A6103,Device_Inventory!$A$2:$A$1201,0))&gt;B6103</x:f>
        <x:v>0</x:v>
      </x:c>
      <x:c r="Q6103" s="1" t="str">
        <x:f aca="0">IF(D6103&gt;O6103,"Fail: operating hours exceed in-service hours",IF(D6103+M6103&gt;O6103,"Fail: operating + unavailable hours exceed in-service hours",IF(P6103,"Partial month: within in-service hours","OK")))</x:f>
        <x:v>OK</x:v>
      </x:c>
    </x:row>
    <x:row r="6104" ht="15" hidden="0" customHeight="1">
      <x:c r="A6104" s="1" t="s">
        <x:v>1643</x:v>
      </x:c>
      <x:c r="B6104" s="14" t="n">
        <x:v>46204</x:v>
      </x:c>
      <x:c r="C6104" s="1" t="n">
        <x:v>64.3</x:v>
      </x:c>
      <x:c r="D6104" s="1" t="n">
        <x:v>455.7</x:v>
      </x:c>
      <x:c r="E6104" s="1" t="n">
        <x:v>29</x:v>
      </x:c>
      <x:c r="F6104" s="1" t="n">
        <x:v>2</x:v>
      </x:c>
      <x:c r="G6104" s="1" t="n">
        <x:v>43</x:v>
      </x:c>
      <x:c r="H6104" s="1" t="n">
        <x:v>2</x:v>
      </x:c>
      <x:c r="I6104" s="1" t="n">
        <x:v>3</x:v>
      </x:c>
      <x:c r="J6104" s="1" t="n">
        <x:v>1.23</x:v>
      </x:c>
      <x:c r="K6104" s="1" t="n">
        <x:v>0</x:v>
      </x:c>
      <x:c r="L6104" s="1" t="n">
        <x:v>97</x:v>
      </x:c>
      <x:c r="M6104" s="1" t="n">
        <x:v>14.4</x:v>
      </x:c>
      <x:c r="N6104" s="1" t="n">
        <x:v>8</x:v>
      </x:c>
      <x:c r="O6104" s="1" t="n">
        <x:f aca="0">24*MAX(0,EOMONTH(B6104,0)-MAX(B6104,INDEX(Device_Inventory!$K$2:$K$1201,MATCH(A6104,Device_Inventory!$A$2:$A$1201,0)))+1)</x:f>
        <x:v>744</x:v>
      </x:c>
      <x:c r="P6104" s="11" t="b">
        <x:f aca="0">INDEX(Device_Inventory!$K$2:$K$1201,MATCH(A6104,Device_Inventory!$A$2:$A$1201,0))&gt;B6104</x:f>
        <x:v>0</x:v>
      </x:c>
      <x:c r="Q6104" s="1" t="str">
        <x:f aca="0">IF(D6104&gt;O6104,"Fail: operating hours exceed in-service hours",IF(D6104+M6104&gt;O6104,"Fail: operating + unavailable hours exceed in-service hours",IF(P6104,"Partial month: within in-service hours","OK")))</x:f>
        <x:v>OK</x:v>
      </x:c>
    </x:row>
    <x:row r="6105" ht="15" hidden="0" customHeight="1">
      <x:c r="A6105" s="1" t="s">
        <x:v>4541</x:v>
      </x:c>
      <x:c r="B6105" s="14" t="n">
        <x:v>46054</x:v>
      </x:c>
      <x:c r="C6105" s="1" t="n">
        <x:v>80.4</x:v>
      </x:c>
      <x:c r="D6105" s="1" t="n">
        <x:v>504.8</x:v>
      </x:c>
      <x:c r="E6105" s="1" t="n">
        <x:v>24</x:v>
      </x:c>
      <x:c r="F6105" s="1" t="n">
        <x:v>1</x:v>
      </x:c>
      <x:c r="G6105" s="1" t="n">
        <x:v>32</x:v>
      </x:c>
      <x:c r="H6105" s="1" t="n">
        <x:v>0</x:v>
      </x:c>
      <x:c r="I6105" s="1" t="n">
        <x:v>2</x:v>
      </x:c>
      <x:c r="J6105" s="1" t="n">
        <x:v>0</x:v>
      </x:c>
      <x:c r="K6105" s="1" t="n">
        <x:v>0</x:v>
      </x:c>
      <x:c r="L6105" s="1" t="n">
        <x:v>98.1</x:v>
      </x:c>
      <x:c r="M6105" s="1" t="n">
        <x:v>2.3</x:v>
      </x:c>
      <x:c r="N6105" s="1" t="n">
        <x:v>20.3</x:v>
      </x:c>
      <x:c r="O6105" s="1" t="n">
        <x:f aca="0">24*MAX(0,EOMONTH(B6105,0)-MAX(B6105,INDEX(Device_Inventory!$K$2:$K$1201,MATCH(A6105,Device_Inventory!$A$2:$A$1201,0)))+1)</x:f>
        <x:v>672</x:v>
      </x:c>
      <x:c r="P6105" s="11" t="b">
        <x:f aca="0">INDEX(Device_Inventory!$K$2:$K$1201,MATCH(A6105,Device_Inventory!$A$2:$A$1201,0))&gt;B6105</x:f>
        <x:v>0</x:v>
      </x:c>
      <x:c r="Q6105" s="1" t="str">
        <x:f aca="0">IF(D6105&gt;O6105,"Fail: operating hours exceed in-service hours",IF(D6105+M6105&gt;O6105,"Fail: operating + unavailable hours exceed in-service hours",IF(P6105,"Partial month: within in-service hours","OK")))</x:f>
        <x:v>OK</x:v>
      </x:c>
    </x:row>
    <x:row r="6106" ht="15" hidden="0" customHeight="1">
      <x:c r="A6106" s="1" t="s">
        <x:v>4541</x:v>
      </x:c>
      <x:c r="B6106" s="14" t="n">
        <x:v>46082</x:v>
      </x:c>
      <x:c r="C6106" s="1" t="n">
        <x:v>81.7</x:v>
      </x:c>
      <x:c r="D6106" s="1" t="n">
        <x:v>577.7</x:v>
      </x:c>
      <x:c r="E6106" s="1" t="n">
        <x:v>20</x:v>
      </x:c>
      <x:c r="F6106" s="1" t="n">
        <x:v>0</x:v>
      </x:c>
      <x:c r="G6106" s="1" t="n">
        <x:v>30</x:v>
      </x:c>
      <x:c r="H6106" s="1" t="n">
        <x:v>1</x:v>
      </x:c>
      <x:c r="I6106" s="1" t="n">
        <x:v>2</x:v>
      </x:c>
      <x:c r="J6106" s="1" t="n">
        <x:v>0.68</x:v>
      </x:c>
      <x:c r="K6106" s="1" t="n">
        <x:v>0</x:v>
      </x:c>
      <x:c r="L6106" s="1" t="n">
        <x:v>96</x:v>
      </x:c>
      <x:c r="M6106" s="1" t="n">
        <x:v>1.9</x:v>
      </x:c>
      <x:c r="N6106" s="1" t="n">
        <x:v>8.2</x:v>
      </x:c>
      <x:c r="O6106" s="1" t="n">
        <x:f aca="0">24*MAX(0,EOMONTH(B6106,0)-MAX(B6106,INDEX(Device_Inventory!$K$2:$K$1201,MATCH(A6106,Device_Inventory!$A$2:$A$1201,0)))+1)</x:f>
        <x:v>744</x:v>
      </x:c>
      <x:c r="P6106" s="11" t="b">
        <x:f aca="0">INDEX(Device_Inventory!$K$2:$K$1201,MATCH(A6106,Device_Inventory!$A$2:$A$1201,0))&gt;B6106</x:f>
        <x:v>0</x:v>
      </x:c>
      <x:c r="Q6106" s="1" t="str">
        <x:f aca="0">IF(D6106&gt;O6106,"Fail: operating hours exceed in-service hours",IF(D6106+M6106&gt;O6106,"Fail: operating + unavailable hours exceed in-service hours",IF(P6106,"Partial month: within in-service hours","OK")))</x:f>
        <x:v>OK</x:v>
      </x:c>
    </x:row>
    <x:row r="6107" ht="15" hidden="0" customHeight="1">
      <x:c r="A6107" s="1" t="s">
        <x:v>4541</x:v>
      </x:c>
      <x:c r="B6107" s="14" t="n">
        <x:v>46113</x:v>
      </x:c>
      <x:c r="C6107" s="1" t="n">
        <x:v>67.3</x:v>
      </x:c>
      <x:c r="D6107" s="1" t="n">
        <x:v>440.5</x:v>
      </x:c>
      <x:c r="E6107" s="1" t="n">
        <x:v>16</x:v>
      </x:c>
      <x:c r="F6107" s="1" t="n">
        <x:v>1</x:v>
      </x:c>
      <x:c r="G6107" s="1" t="n">
        <x:v>46</x:v>
      </x:c>
      <x:c r="H6107" s="1" t="n">
        <x:v>0</x:v>
      </x:c>
      <x:c r="I6107" s="1" t="n">
        <x:v>2</x:v>
      </x:c>
      <x:c r="J6107" s="1" t="n">
        <x:v>0.32</x:v>
      </x:c>
      <x:c r="K6107" s="1" t="n">
        <x:v>1</x:v>
      </x:c>
      <x:c r="L6107" s="1" t="n">
        <x:v>98.2</x:v>
      </x:c>
      <x:c r="M6107" s="1" t="n">
        <x:v>4.3</x:v>
      </x:c>
      <x:c r="N6107" s="1" t="n">
        <x:v>14</x:v>
      </x:c>
      <x:c r="O6107" s="1" t="n">
        <x:f aca="0">24*MAX(0,EOMONTH(B6107,0)-MAX(B6107,INDEX(Device_Inventory!$K$2:$K$1201,MATCH(A6107,Device_Inventory!$A$2:$A$1201,0)))+1)</x:f>
        <x:v>720</x:v>
      </x:c>
      <x:c r="P6107" s="11" t="b">
        <x:f aca="0">INDEX(Device_Inventory!$K$2:$K$1201,MATCH(A6107,Device_Inventory!$A$2:$A$1201,0))&gt;B6107</x:f>
        <x:v>0</x:v>
      </x:c>
      <x:c r="Q6107" s="1" t="str">
        <x:f aca="0">IF(D6107&gt;O6107,"Fail: operating hours exceed in-service hours",IF(D6107+M6107&gt;O6107,"Fail: operating + unavailable hours exceed in-service hours",IF(P6107,"Partial month: within in-service hours","OK")))</x:f>
        <x:v>OK</x:v>
      </x:c>
    </x:row>
    <x:row r="6108" ht="15" hidden="0" customHeight="1">
      <x:c r="A6108" s="1" t="s">
        <x:v>4541</x:v>
      </x:c>
      <x:c r="B6108" s="14" t="n">
        <x:v>46143</x:v>
      </x:c>
      <x:c r="C6108" s="1" t="n">
        <x:v>55.2</x:v>
      </x:c>
      <x:c r="D6108" s="1" t="n">
        <x:v>306.9</x:v>
      </x:c>
      <x:c r="E6108" s="1" t="n">
        <x:v>19</x:v>
      </x:c>
      <x:c r="F6108" s="1" t="n">
        <x:v>1</x:v>
      </x:c>
      <x:c r="G6108" s="1" t="n">
        <x:v>60</x:v>
      </x:c>
      <x:c r="H6108" s="1" t="n">
        <x:v>0</x:v>
      </x:c>
      <x:c r="I6108" s="1" t="n">
        <x:v>2</x:v>
      </x:c>
      <x:c r="J6108" s="1" t="n">
        <x:v>0.95</x:v>
      </x:c>
      <x:c r="K6108" s="1" t="n">
        <x:v>0</x:v>
      </x:c>
      <x:c r="L6108" s="1" t="n">
        <x:v>95.9</x:v>
      </x:c>
      <x:c r="M6108" s="1" t="n">
        <x:v>0</x:v>
      </x:c>
      <x:c r="N6108" s="1" t="n">
        <x:v>9.3</x:v>
      </x:c>
      <x:c r="O6108" s="1" t="n">
        <x:f aca="0">24*MAX(0,EOMONTH(B6108,0)-MAX(B6108,INDEX(Device_Inventory!$K$2:$K$1201,MATCH(A6108,Device_Inventory!$A$2:$A$1201,0)))+1)</x:f>
        <x:v>744</x:v>
      </x:c>
      <x:c r="P6108" s="11" t="b">
        <x:f aca="0">INDEX(Device_Inventory!$K$2:$K$1201,MATCH(A6108,Device_Inventory!$A$2:$A$1201,0))&gt;B6108</x:f>
        <x:v>0</x:v>
      </x:c>
      <x:c r="Q6108" s="1" t="str">
        <x:f aca="0">IF(D6108&gt;O6108,"Fail: operating hours exceed in-service hours",IF(D6108+M6108&gt;O6108,"Fail: operating + unavailable hours exceed in-service hours",IF(P6108,"Partial month: within in-service hours","OK")))</x:f>
        <x:v>OK</x:v>
      </x:c>
    </x:row>
    <x:row r="6109" ht="15" hidden="0" customHeight="1">
      <x:c r="A6109" s="1" t="s">
        <x:v>4541</x:v>
      </x:c>
      <x:c r="B6109" s="14" t="n">
        <x:v>46174</x:v>
      </x:c>
      <x:c r="C6109" s="1" t="n">
        <x:v>71.2</x:v>
      </x:c>
      <x:c r="D6109" s="1" t="n">
        <x:v>422.8</x:v>
      </x:c>
      <x:c r="E6109" s="1" t="n">
        <x:v>15</x:v>
      </x:c>
      <x:c r="F6109" s="1" t="n">
        <x:v>1</x:v>
      </x:c>
      <x:c r="G6109" s="1" t="n">
        <x:v>39</x:v>
      </x:c>
      <x:c r="H6109" s="1" t="n">
        <x:v>0</x:v>
      </x:c>
      <x:c r="I6109" s="1" t="n">
        <x:v>2</x:v>
      </x:c>
      <x:c r="J6109" s="1" t="n">
        <x:v>0.41</x:v>
      </x:c>
      <x:c r="K6109" s="1" t="n">
        <x:v>1</x:v>
      </x:c>
      <x:c r="L6109" s="1" t="n">
        <x:v>97.6</x:v>
      </x:c>
      <x:c r="M6109" s="1" t="n">
        <x:v>0.6</x:v>
      </x:c>
      <x:c r="N6109" s="1" t="n">
        <x:v>9.8</x:v>
      </x:c>
      <x:c r="O6109" s="1" t="n">
        <x:f aca="0">24*MAX(0,EOMONTH(B6109,0)-MAX(B6109,INDEX(Device_Inventory!$K$2:$K$1201,MATCH(A6109,Device_Inventory!$A$2:$A$1201,0)))+1)</x:f>
        <x:v>720</x:v>
      </x:c>
      <x:c r="P6109" s="11" t="b">
        <x:f aca="0">INDEX(Device_Inventory!$K$2:$K$1201,MATCH(A6109,Device_Inventory!$A$2:$A$1201,0))&gt;B6109</x:f>
        <x:v>0</x:v>
      </x:c>
      <x:c r="Q6109" s="1" t="str">
        <x:f aca="0">IF(D6109&gt;O6109,"Fail: operating hours exceed in-service hours",IF(D6109+M6109&gt;O6109,"Fail: operating + unavailable hours exceed in-service hours",IF(P6109,"Partial month: within in-service hours","OK")))</x:f>
        <x:v>OK</x:v>
      </x:c>
    </x:row>
    <x:row r="6110" ht="15" hidden="0" customHeight="1">
      <x:c r="A6110" s="1" t="s">
        <x:v>4541</x:v>
      </x:c>
      <x:c r="B6110" s="14" t="n">
        <x:v>46204</x:v>
      </x:c>
      <x:c r="C6110" s="1" t="n">
        <x:v>60.7</x:v>
      </x:c>
      <x:c r="D6110" s="1" t="n">
        <x:v>429.4</x:v>
      </x:c>
      <x:c r="E6110" s="1" t="n">
        <x:v>21</x:v>
      </x:c>
      <x:c r="F6110" s="1" t="n">
        <x:v>4</x:v>
      </x:c>
      <x:c r="G6110" s="1" t="n">
        <x:v>34</x:v>
      </x:c>
      <x:c r="H6110" s="1" t="n">
        <x:v>0</x:v>
      </x:c>
      <x:c r="I6110" s="1" t="n">
        <x:v>3</x:v>
      </x:c>
      <x:c r="J6110" s="1" t="n">
        <x:v>0</x:v>
      </x:c>
      <x:c r="K6110" s="1" t="n">
        <x:v>0</x:v>
      </x:c>
      <x:c r="L6110" s="1" t="n">
        <x:v>100</x:v>
      </x:c>
      <x:c r="M6110" s="1" t="n">
        <x:v>0</x:v>
      </x:c>
      <x:c r="N6110" s="1" t="n">
        <x:v>8.2</x:v>
      </x:c>
      <x:c r="O6110" s="1" t="n">
        <x:f aca="0">24*MAX(0,EOMONTH(B6110,0)-MAX(B6110,INDEX(Device_Inventory!$K$2:$K$1201,MATCH(A6110,Device_Inventory!$A$2:$A$1201,0)))+1)</x:f>
        <x:v>744</x:v>
      </x:c>
      <x:c r="P6110" s="11" t="b">
        <x:f aca="0">INDEX(Device_Inventory!$K$2:$K$1201,MATCH(A6110,Device_Inventory!$A$2:$A$1201,0))&gt;B6110</x:f>
        <x:v>0</x:v>
      </x:c>
      <x:c r="Q6110" s="1" t="str">
        <x:f aca="0">IF(D6110&gt;O6110,"Fail: operating hours exceed in-service hours",IF(D6110+M6110&gt;O6110,"Fail: operating + unavailable hours exceed in-service hours",IF(P6110,"Partial month: within in-service hours","OK")))</x:f>
        <x:v>OK</x:v>
      </x:c>
    </x:row>
    <x:row r="6111" ht="15" hidden="0" customHeight="1">
      <x:c r="A6111" s="1" t="s">
        <x:v>4544</x:v>
      </x:c>
      <x:c r="B6111" s="14" t="n">
        <x:v>46054</x:v>
      </x:c>
      <x:c r="C6111" s="1" t="n">
        <x:v>52.9</x:v>
      </x:c>
      <x:c r="D6111" s="1" t="n">
        <x:v>371.2</x:v>
      </x:c>
      <x:c r="E6111" s="1" t="n">
        <x:v>16</x:v>
      </x:c>
      <x:c r="F6111" s="1" t="n">
        <x:v>2</x:v>
      </x:c>
      <x:c r="G6111" s="1" t="n">
        <x:v>14</x:v>
      </x:c>
      <x:c r="H6111" s="1" t="n">
        <x:v>0</x:v>
      </x:c>
      <x:c r="I6111" s="1" t="n">
        <x:v>1</x:v>
      </x:c>
      <x:c r="J6111" s="1" t="n">
        <x:v>0.29</x:v>
      </x:c>
      <x:c r="K6111" s="1" t="n">
        <x:v>0</x:v>
      </x:c>
      <x:c r="L6111" s="1" t="n">
        <x:v>90.8</x:v>
      </x:c>
      <x:c r="M6111" s="1" t="n">
        <x:v>11.5</x:v>
      </x:c>
      <x:c r="N6111" s="1" t="n">
        <x:v>16.5</x:v>
      </x:c>
      <x:c r="O6111" s="1" t="n">
        <x:f aca="0">24*MAX(0,EOMONTH(B6111,0)-MAX(B6111,INDEX(Device_Inventory!$K$2:$K$1201,MATCH(A6111,Device_Inventory!$A$2:$A$1201,0)))+1)</x:f>
        <x:v>672</x:v>
      </x:c>
      <x:c r="P6111" s="11" t="b">
        <x:f aca="0">INDEX(Device_Inventory!$K$2:$K$1201,MATCH(A6111,Device_Inventory!$A$2:$A$1201,0))&gt;B6111</x:f>
        <x:v>0</x:v>
      </x:c>
      <x:c r="Q6111" s="1" t="str">
        <x:f aca="0">IF(D6111&gt;O6111,"Fail: operating hours exceed in-service hours",IF(D6111+M6111&gt;O6111,"Fail: operating + unavailable hours exceed in-service hours",IF(P6111,"Partial month: within in-service hours","OK")))</x:f>
        <x:v>OK</x:v>
      </x:c>
    </x:row>
    <x:row r="6112" ht="15" hidden="0" customHeight="1">
      <x:c r="A6112" s="1" t="s">
        <x:v>4544</x:v>
      </x:c>
      <x:c r="B6112" s="14" t="n">
        <x:v>46082</x:v>
      </x:c>
      <x:c r="C6112" s="1" t="n">
        <x:v>33.8</x:v>
      </x:c>
      <x:c r="D6112" s="1" t="n">
        <x:v>233.3</x:v>
      </x:c>
      <x:c r="E6112" s="1" t="n">
        <x:v>4</x:v>
      </x:c>
      <x:c r="F6112" s="1" t="n">
        <x:v>0</x:v>
      </x:c>
      <x:c r="G6112" s="1" t="n">
        <x:v>36</x:v>
      </x:c>
      <x:c r="H6112" s="1" t="n">
        <x:v>0</x:v>
      </x:c>
      <x:c r="I6112" s="1" t="n">
        <x:v>3</x:v>
      </x:c>
      <x:c r="J6112" s="1" t="n">
        <x:v>0.73</x:v>
      </x:c>
      <x:c r="K6112" s="1" t="n">
        <x:v>2</x:v>
      </x:c>
      <x:c r="L6112" s="1" t="n">
        <x:v>94.1</x:v>
      </x:c>
      <x:c r="M6112" s="1" t="n">
        <x:v>3</x:v>
      </x:c>
      <x:c r="N6112" s="1" t="n">
        <x:v>9.7</x:v>
      </x:c>
      <x:c r="O6112" s="1" t="n">
        <x:f aca="0">24*MAX(0,EOMONTH(B6112,0)-MAX(B6112,INDEX(Device_Inventory!$K$2:$K$1201,MATCH(A6112,Device_Inventory!$A$2:$A$1201,0)))+1)</x:f>
        <x:v>744</x:v>
      </x:c>
      <x:c r="P6112" s="11" t="b">
        <x:f aca="0">INDEX(Device_Inventory!$K$2:$K$1201,MATCH(A6112,Device_Inventory!$A$2:$A$1201,0))&gt;B6112</x:f>
        <x:v>0</x:v>
      </x:c>
      <x:c r="Q6112" s="1" t="str">
        <x:f aca="0">IF(D6112&gt;O6112,"Fail: operating hours exceed in-service hours",IF(D6112+M6112&gt;O6112,"Fail: operating + unavailable hours exceed in-service hours",IF(P6112,"Partial month: within in-service hours","OK")))</x:f>
        <x:v>OK</x:v>
      </x:c>
    </x:row>
    <x:row r="6113" ht="15" hidden="0" customHeight="1">
      <x:c r="A6113" s="1" t="s">
        <x:v>4544</x:v>
      </x:c>
      <x:c r="B6113" s="14" t="n">
        <x:v>46113</x:v>
      </x:c>
      <x:c r="C6113" s="1" t="n">
        <x:v>12.6</x:v>
      </x:c>
      <x:c r="D6113" s="1" t="n">
        <x:v>82.9</x:v>
      </x:c>
      <x:c r="E6113" s="1" t="n">
        <x:v>3</x:v>
      </x:c>
      <x:c r="F6113" s="1" t="n">
        <x:v>0</x:v>
      </x:c>
      <x:c r="G6113" s="1" t="n">
        <x:v>30</x:v>
      </x:c>
      <x:c r="H6113" s="1" t="n">
        <x:v>1</x:v>
      </x:c>
      <x:c r="I6113" s="1" t="n">
        <x:v>2</x:v>
      </x:c>
      <x:c r="J6113" s="1" t="n">
        <x:v>0.41</x:v>
      </x:c>
      <x:c r="K6113" s="1" t="n">
        <x:v>1</x:v>
      </x:c>
      <x:c r="L6113" s="1" t="n">
        <x:v>92.6</x:v>
      </x:c>
      <x:c r="M6113" s="1" t="n">
        <x:v>5</x:v>
      </x:c>
      <x:c r="N6113" s="1" t="n">
        <x:v>1.6</x:v>
      </x:c>
      <x:c r="O6113" s="1" t="n">
        <x:f aca="0">24*MAX(0,EOMONTH(B6113,0)-MAX(B6113,INDEX(Device_Inventory!$K$2:$K$1201,MATCH(A6113,Device_Inventory!$A$2:$A$1201,0)))+1)</x:f>
        <x:v>720</x:v>
      </x:c>
      <x:c r="P6113" s="11" t="b">
        <x:f aca="0">INDEX(Device_Inventory!$K$2:$K$1201,MATCH(A6113,Device_Inventory!$A$2:$A$1201,0))&gt;B6113</x:f>
        <x:v>0</x:v>
      </x:c>
      <x:c r="Q6113" s="1" t="str">
        <x:f aca="0">IF(D6113&gt;O6113,"Fail: operating hours exceed in-service hours",IF(D6113+M6113&gt;O6113,"Fail: operating + unavailable hours exceed in-service hours",IF(P6113,"Partial month: within in-service hours","OK")))</x:f>
        <x:v>OK</x:v>
      </x:c>
    </x:row>
    <x:row r="6114" ht="15" hidden="0" customHeight="1">
      <x:c r="A6114" s="1" t="s">
        <x:v>4544</x:v>
      </x:c>
      <x:c r="B6114" s="14" t="n">
        <x:v>46143</x:v>
      </x:c>
      <x:c r="C6114" s="1" t="n">
        <x:v>19.9</x:v>
      </x:c>
      <x:c r="D6114" s="1" t="n">
        <x:v>134.7</x:v>
      </x:c>
      <x:c r="E6114" s="1" t="n">
        <x:v>1</x:v>
      </x:c>
      <x:c r="F6114" s="1" t="n">
        <x:v>0</x:v>
      </x:c>
      <x:c r="G6114" s="1" t="n">
        <x:v>27</x:v>
      </x:c>
      <x:c r="H6114" s="1" t="n">
        <x:v>0</x:v>
      </x:c>
      <x:c r="I6114" s="1" t="n">
        <x:v>2</x:v>
      </x:c>
      <x:c r="J6114" s="1" t="n">
        <x:v>0.43</x:v>
      </x:c>
      <x:c r="K6114" s="1" t="n">
        <x:v>0</x:v>
      </x:c>
      <x:c r="L6114" s="1" t="n">
        <x:v>100</x:v>
      </x:c>
      <x:c r="M6114" s="1" t="n">
        <x:v>0</x:v>
      </x:c>
      <x:c r="N6114" s="1" t="n">
        <x:v>2.5</x:v>
      </x:c>
      <x:c r="O6114" s="1" t="n">
        <x:f aca="0">24*MAX(0,EOMONTH(B6114,0)-MAX(B6114,INDEX(Device_Inventory!$K$2:$K$1201,MATCH(A6114,Device_Inventory!$A$2:$A$1201,0)))+1)</x:f>
        <x:v>744</x:v>
      </x:c>
      <x:c r="P6114" s="11" t="b">
        <x:f aca="0">INDEX(Device_Inventory!$K$2:$K$1201,MATCH(A6114,Device_Inventory!$A$2:$A$1201,0))&gt;B6114</x:f>
        <x:v>0</x:v>
      </x:c>
      <x:c r="Q6114" s="1" t="str">
        <x:f aca="0">IF(D6114&gt;O6114,"Fail: operating hours exceed in-service hours",IF(D6114+M6114&gt;O6114,"Fail: operating + unavailable hours exceed in-service hours",IF(P6114,"Partial month: within in-service hours","OK")))</x:f>
        <x:v>OK</x:v>
      </x:c>
    </x:row>
    <x:row r="6115" ht="15" hidden="0" customHeight="1">
      <x:c r="A6115" s="1" t="s">
        <x:v>4544</x:v>
      </x:c>
      <x:c r="B6115" s="14" t="n">
        <x:v>46174</x:v>
      </x:c>
      <x:c r="C6115" s="1" t="n">
        <x:v>62.4</x:v>
      </x:c>
      <x:c r="D6115" s="1" t="n">
        <x:v>391</x:v>
      </x:c>
      <x:c r="E6115" s="1" t="n">
        <x:v>20</x:v>
      </x:c>
      <x:c r="F6115" s="1" t="n">
        <x:v>0</x:v>
      </x:c>
      <x:c r="G6115" s="1" t="n">
        <x:v>49</x:v>
      </x:c>
      <x:c r="H6115" s="1" t="n">
        <x:v>0</x:v>
      </x:c>
      <x:c r="I6115" s="1" t="n">
        <x:v>2</x:v>
      </x:c>
      <x:c r="J6115" s="1" t="n">
        <x:v>0.04</x:v>
      </x:c>
      <x:c r="K6115" s="1" t="n">
        <x:v>0</x:v>
      </x:c>
      <x:c r="L6115" s="1" t="n">
        <x:v>92.8</x:v>
      </x:c>
      <x:c r="M6115" s="1" t="n">
        <x:v>4.5</x:v>
      </x:c>
      <x:c r="N6115" s="1" t="n">
        <x:v>18.7</x:v>
      </x:c>
      <x:c r="O6115" s="1" t="n">
        <x:f aca="0">24*MAX(0,EOMONTH(B6115,0)-MAX(B6115,INDEX(Device_Inventory!$K$2:$K$1201,MATCH(A6115,Device_Inventory!$A$2:$A$1201,0)))+1)</x:f>
        <x:v>720</x:v>
      </x:c>
      <x:c r="P6115" s="11" t="b">
        <x:f aca="0">INDEX(Device_Inventory!$K$2:$K$1201,MATCH(A6115,Device_Inventory!$A$2:$A$1201,0))&gt;B6115</x:f>
        <x:v>0</x:v>
      </x:c>
      <x:c r="Q6115" s="1" t="str">
        <x:f aca="0">IF(D6115&gt;O6115,"Fail: operating hours exceed in-service hours",IF(D6115+M6115&gt;O6115,"Fail: operating + unavailable hours exceed in-service hours",IF(P6115,"Partial month: within in-service hours","OK")))</x:f>
        <x:v>OK</x:v>
      </x:c>
    </x:row>
    <x:row r="6116" ht="15" hidden="0" customHeight="1">
      <x:c r="A6116" s="1" t="s">
        <x:v>4544</x:v>
      </x:c>
      <x:c r="B6116" s="14" t="n">
        <x:v>46204</x:v>
      </x:c>
      <x:c r="C6116" s="1" t="n">
        <x:v>34</x:v>
      </x:c>
      <x:c r="D6116" s="1" t="n">
        <x:v>228.2</x:v>
      </x:c>
      <x:c r="E6116" s="1" t="n">
        <x:v>10</x:v>
      </x:c>
      <x:c r="F6116" s="1" t="n">
        <x:v>0</x:v>
      </x:c>
      <x:c r="G6116" s="1" t="n">
        <x:v>28</x:v>
      </x:c>
      <x:c r="H6116" s="1" t="n">
        <x:v>1</x:v>
      </x:c>
      <x:c r="I6116" s="1" t="n">
        <x:v>1</x:v>
      </x:c>
      <x:c r="J6116" s="1" t="n">
        <x:v>0.42</x:v>
      </x:c>
      <x:c r="K6116" s="1" t="n">
        <x:v>1</x:v>
      </x:c>
      <x:c r="L6116" s="1" t="n">
        <x:v>93.5</x:v>
      </x:c>
      <x:c r="M6116" s="1" t="n">
        <x:v>0.5</x:v>
      </x:c>
      <x:c r="N6116" s="1" t="n">
        <x:v>9.1</x:v>
      </x:c>
      <x:c r="O6116" s="1" t="n">
        <x:f aca="0">24*MAX(0,EOMONTH(B6116,0)-MAX(B6116,INDEX(Device_Inventory!$K$2:$K$1201,MATCH(A6116,Device_Inventory!$A$2:$A$1201,0)))+1)</x:f>
        <x:v>744</x:v>
      </x:c>
      <x:c r="P6116" s="11" t="b">
        <x:f aca="0">INDEX(Device_Inventory!$K$2:$K$1201,MATCH(A6116,Device_Inventory!$A$2:$A$1201,0))&gt;B6116</x:f>
        <x:v>0</x:v>
      </x:c>
      <x:c r="Q6116" s="1" t="str">
        <x:f aca="0">IF(D6116&gt;O6116,"Fail: operating hours exceed in-service hours",IF(D6116+M6116&gt;O6116,"Fail: operating + unavailable hours exceed in-service hours",IF(P6116,"Partial month: within in-service hours","OK")))</x:f>
        <x:v>OK</x:v>
      </x:c>
    </x:row>
    <x:row r="6117" ht="15" hidden="0" customHeight="1">
      <x:c r="A6117" s="1" t="s">
        <x:v>1644</x:v>
      </x:c>
      <x:c r="B6117" s="14" t="n">
        <x:v>46054</x:v>
      </x:c>
      <x:c r="C6117" s="1" t="n">
        <x:v>58</x:v>
      </x:c>
      <x:c r="D6117" s="1" t="n">
        <x:v>422.6</x:v>
      </x:c>
      <x:c r="E6117" s="1" t="n">
        <x:v>16</x:v>
      </x:c>
      <x:c r="F6117" s="1" t="n">
        <x:v>3</x:v>
      </x:c>
      <x:c r="G6117" s="1" t="n">
        <x:v>37</x:v>
      </x:c>
      <x:c r="H6117" s="1" t="n">
        <x:v>0</x:v>
      </x:c>
      <x:c r="I6117" s="1" t="n">
        <x:v>3</x:v>
      </x:c>
      <x:c r="J6117" s="1" t="n">
        <x:v>1.07</x:v>
      </x:c>
      <x:c r="K6117" s="1" t="n">
        <x:v>1</x:v>
      </x:c>
      <x:c r="L6117" s="1" t="n">
        <x:v>95.3</x:v>
      </x:c>
      <x:c r="M6117" s="1" t="n">
        <x:v>0</x:v>
      </x:c>
      <x:c r="N6117" s="1" t="n">
        <x:v>16.3</x:v>
      </x:c>
      <x:c r="O6117" s="1" t="n">
        <x:f aca="0">24*MAX(0,EOMONTH(B6117,0)-MAX(B6117,INDEX(Device_Inventory!$K$2:$K$1201,MATCH(A6117,Device_Inventory!$A$2:$A$1201,0)))+1)</x:f>
        <x:v>672</x:v>
      </x:c>
      <x:c r="P6117" s="11" t="b">
        <x:f aca="0">INDEX(Device_Inventory!$K$2:$K$1201,MATCH(A6117,Device_Inventory!$A$2:$A$1201,0))&gt;B6117</x:f>
        <x:v>0</x:v>
      </x:c>
      <x:c r="Q6117" s="1" t="str">
        <x:f aca="0">IF(D6117&gt;O6117,"Fail: operating hours exceed in-service hours",IF(D6117+M6117&gt;O6117,"Fail: operating + unavailable hours exceed in-service hours",IF(P6117,"Partial month: within in-service hours","OK")))</x:f>
        <x:v>OK</x:v>
      </x:c>
    </x:row>
    <x:row r="6118" ht="15" hidden="0" customHeight="1">
      <x:c r="A6118" s="1" t="s">
        <x:v>1644</x:v>
      </x:c>
      <x:c r="B6118" s="14" t="n">
        <x:v>46082</x:v>
      </x:c>
      <x:c r="C6118" s="1" t="n">
        <x:v>43.2</x:v>
      </x:c>
      <x:c r="D6118" s="1" t="n">
        <x:v>253.3</x:v>
      </x:c>
      <x:c r="E6118" s="1" t="n">
        <x:v>14</x:v>
      </x:c>
      <x:c r="F6118" s="1" t="n">
        <x:v>2</x:v>
      </x:c>
      <x:c r="G6118" s="1" t="n">
        <x:v>50</x:v>
      </x:c>
      <x:c r="H6118" s="1" t="n">
        <x:v>0</x:v>
      </x:c>
      <x:c r="I6118" s="1" t="n">
        <x:v>2</x:v>
      </x:c>
      <x:c r="J6118" s="1" t="n">
        <x:v>1.05</x:v>
      </x:c>
      <x:c r="K6118" s="1" t="n">
        <x:v>1</x:v>
      </x:c>
      <x:c r="L6118" s="1" t="n">
        <x:v>94.5</x:v>
      </x:c>
      <x:c r="M6118" s="1" t="n">
        <x:v>2.6</x:v>
      </x:c>
      <x:c r="N6118" s="1" t="n">
        <x:v>6.4</x:v>
      </x:c>
      <x:c r="O6118" s="1" t="n">
        <x:f aca="0">24*MAX(0,EOMONTH(B6118,0)-MAX(B6118,INDEX(Device_Inventory!$K$2:$K$1201,MATCH(A6118,Device_Inventory!$A$2:$A$1201,0)))+1)</x:f>
        <x:v>744</x:v>
      </x:c>
      <x:c r="P6118" s="11" t="b">
        <x:f aca="0">INDEX(Device_Inventory!$K$2:$K$1201,MATCH(A6118,Device_Inventory!$A$2:$A$1201,0))&gt;B6118</x:f>
        <x:v>0</x:v>
      </x:c>
      <x:c r="Q6118" s="1" t="str">
        <x:f aca="0">IF(D6118&gt;O6118,"Fail: operating hours exceed in-service hours",IF(D6118+M6118&gt;O6118,"Fail: operating + unavailable hours exceed in-service hours",IF(P6118,"Partial month: within in-service hours","OK")))</x:f>
        <x:v>OK</x:v>
      </x:c>
    </x:row>
    <x:row r="6119" ht="15" hidden="0" customHeight="1">
      <x:c r="A6119" s="1" t="s">
        <x:v>1644</x:v>
      </x:c>
      <x:c r="B6119" s="14" t="n">
        <x:v>46113</x:v>
      </x:c>
      <x:c r="C6119" s="1" t="n">
        <x:v>60.7</x:v>
      </x:c>
      <x:c r="D6119" s="1" t="n">
        <x:v>372.2</x:v>
      </x:c>
      <x:c r="E6119" s="1" t="n">
        <x:v>23</x:v>
      </x:c>
      <x:c r="F6119" s="1" t="n">
        <x:v>0</x:v>
      </x:c>
      <x:c r="G6119" s="1" t="n">
        <x:v>49</x:v>
      </x:c>
      <x:c r="H6119" s="1" t="n">
        <x:v>0</x:v>
      </x:c>
      <x:c r="I6119" s="1" t="n">
        <x:v>1</x:v>
      </x:c>
      <x:c r="J6119" s="1" t="n">
        <x:v>0</x:v>
      </x:c>
      <x:c r="K6119" s="1" t="n">
        <x:v>0</x:v>
      </x:c>
      <x:c r="L6119" s="1" t="n">
        <x:v>93.5</x:v>
      </x:c>
      <x:c r="M6119" s="1" t="n">
        <x:v>1</x:v>
      </x:c>
      <x:c r="N6119" s="1" t="n">
        <x:v>18.1</x:v>
      </x:c>
      <x:c r="O6119" s="1" t="n">
        <x:f aca="0">24*MAX(0,EOMONTH(B6119,0)-MAX(B6119,INDEX(Device_Inventory!$K$2:$K$1201,MATCH(A6119,Device_Inventory!$A$2:$A$1201,0)))+1)</x:f>
        <x:v>720</x:v>
      </x:c>
      <x:c r="P6119" s="11" t="b">
        <x:f aca="0">INDEX(Device_Inventory!$K$2:$K$1201,MATCH(A6119,Device_Inventory!$A$2:$A$1201,0))&gt;B6119</x:f>
        <x:v>0</x:v>
      </x:c>
      <x:c r="Q6119" s="1" t="str">
        <x:f aca="0">IF(D6119&gt;O6119,"Fail: operating hours exceed in-service hours",IF(D6119+M6119&gt;O6119,"Fail: operating + unavailable hours exceed in-service hours",IF(P6119,"Partial month: within in-service hours","OK")))</x:f>
        <x:v>OK</x:v>
      </x:c>
    </x:row>
    <x:row r="6120" ht="15" hidden="0" customHeight="1">
      <x:c r="A6120" s="1" t="s">
        <x:v>1644</x:v>
      </x:c>
      <x:c r="B6120" s="14" t="n">
        <x:v>46143</x:v>
      </x:c>
      <x:c r="C6120" s="1" t="n">
        <x:v>51.2</x:v>
      </x:c>
      <x:c r="D6120" s="1" t="n">
        <x:v>315.6</x:v>
      </x:c>
      <x:c r="E6120" s="1" t="n">
        <x:v>17</x:v>
      </x:c>
      <x:c r="F6120" s="1" t="n">
        <x:v>2</x:v>
      </x:c>
      <x:c r="G6120" s="1" t="n">
        <x:v>43</x:v>
      </x:c>
      <x:c r="H6120" s="1" t="n">
        <x:v>1</x:v>
      </x:c>
      <x:c r="I6120" s="1" t="n">
        <x:v>3</x:v>
      </x:c>
      <x:c r="J6120" s="1" t="n">
        <x:v>0.6</x:v>
      </x:c>
      <x:c r="K6120" s="1" t="n">
        <x:v>0</x:v>
      </x:c>
      <x:c r="L6120" s="1" t="n">
        <x:v>94.6</x:v>
      </x:c>
      <x:c r="M6120" s="1" t="n">
        <x:v>6.8</x:v>
      </x:c>
      <x:c r="N6120" s="1" t="n">
        <x:v>6.4</x:v>
      </x:c>
      <x:c r="O6120" s="1" t="n">
        <x:f aca="0">24*MAX(0,EOMONTH(B6120,0)-MAX(B6120,INDEX(Device_Inventory!$K$2:$K$1201,MATCH(A6120,Device_Inventory!$A$2:$A$1201,0)))+1)</x:f>
        <x:v>744</x:v>
      </x:c>
      <x:c r="P6120" s="11" t="b">
        <x:f aca="0">INDEX(Device_Inventory!$K$2:$K$1201,MATCH(A6120,Device_Inventory!$A$2:$A$1201,0))&gt;B6120</x:f>
        <x:v>0</x:v>
      </x:c>
      <x:c r="Q6120" s="1" t="str">
        <x:f aca="0">IF(D6120&gt;O6120,"Fail: operating hours exceed in-service hours",IF(D6120+M6120&gt;O6120,"Fail: operating + unavailable hours exceed in-service hours",IF(P6120,"Partial month: within in-service hours","OK")))</x:f>
        <x:v>OK</x:v>
      </x:c>
    </x:row>
    <x:row r="6121" ht="15" hidden="0" customHeight="1">
      <x:c r="A6121" s="1" t="s">
        <x:v>1644</x:v>
      </x:c>
      <x:c r="B6121" s="14" t="n">
        <x:v>46174</x:v>
      </x:c>
      <x:c r="C6121" s="1" t="n">
        <x:v>40.6</x:v>
      </x:c>
      <x:c r="D6121" s="1" t="n">
        <x:v>229</x:v>
      </x:c>
      <x:c r="E6121" s="1" t="n">
        <x:v>10</x:v>
      </x:c>
      <x:c r="F6121" s="1" t="n">
        <x:v>0</x:v>
      </x:c>
      <x:c r="G6121" s="1" t="n">
        <x:v>25</x:v>
      </x:c>
      <x:c r="H6121" s="1" t="n">
        <x:v>0</x:v>
      </x:c>
      <x:c r="I6121" s="1" t="n">
        <x:v>4</x:v>
      </x:c>
      <x:c r="J6121" s="1" t="n">
        <x:v>0.71</x:v>
      </x:c>
      <x:c r="K6121" s="1" t="n">
        <x:v>2</x:v>
      </x:c>
      <x:c r="L6121" s="1" t="n">
        <x:v>95.3</x:v>
      </x:c>
      <x:c r="M6121" s="1" t="n">
        <x:v>2.9</x:v>
      </x:c>
      <x:c r="N6121" s="1" t="n">
        <x:v>11.8</x:v>
      </x:c>
      <x:c r="O6121" s="1" t="n">
        <x:f aca="0">24*MAX(0,EOMONTH(B6121,0)-MAX(B6121,INDEX(Device_Inventory!$K$2:$K$1201,MATCH(A6121,Device_Inventory!$A$2:$A$1201,0)))+1)</x:f>
        <x:v>720</x:v>
      </x:c>
      <x:c r="P6121" s="11" t="b">
        <x:f aca="0">INDEX(Device_Inventory!$K$2:$K$1201,MATCH(A6121,Device_Inventory!$A$2:$A$1201,0))&gt;B6121</x:f>
        <x:v>0</x:v>
      </x:c>
      <x:c r="Q6121" s="1" t="str">
        <x:f aca="0">IF(D6121&gt;O6121,"Fail: operating hours exceed in-service hours",IF(D6121+M6121&gt;O6121,"Fail: operating + unavailable hours exceed in-service hours",IF(P6121,"Partial month: within in-service hours","OK")))</x:f>
        <x:v>OK</x:v>
      </x:c>
    </x:row>
    <x:row r="6122" ht="15" hidden="0" customHeight="1">
      <x:c r="A6122" s="1" t="s">
        <x:v>1644</x:v>
      </x:c>
      <x:c r="B6122" s="14" t="n">
        <x:v>46204</x:v>
      </x:c>
      <x:c r="C6122" s="1" t="n">
        <x:v>53</x:v>
      </x:c>
      <x:c r="D6122" s="1" t="n">
        <x:v>335.3</x:v>
      </x:c>
      <x:c r="E6122" s="1" t="n">
        <x:v>10</x:v>
      </x:c>
      <x:c r="F6122" s="1" t="n">
        <x:v>0</x:v>
      </x:c>
      <x:c r="G6122" s="1" t="n">
        <x:v>28</x:v>
      </x:c>
      <x:c r="H6122" s="1" t="n">
        <x:v>1</x:v>
      </x:c>
      <x:c r="I6122" s="1" t="n">
        <x:v>2</x:v>
      </x:c>
      <x:c r="J6122" s="1" t="n">
        <x:v>0.3</x:v>
      </x:c>
      <x:c r="K6122" s="1" t="n">
        <x:v>0</x:v>
      </x:c>
      <x:c r="L6122" s="1" t="n">
        <x:v>95.2</x:v>
      </x:c>
      <x:c r="M6122" s="1" t="n">
        <x:v>0</x:v>
      </x:c>
      <x:c r="N6122" s="1" t="n">
        <x:v>13.5</x:v>
      </x:c>
      <x:c r="O6122" s="1" t="n">
        <x:f aca="0">24*MAX(0,EOMONTH(B6122,0)-MAX(B6122,INDEX(Device_Inventory!$K$2:$K$1201,MATCH(A6122,Device_Inventory!$A$2:$A$1201,0)))+1)</x:f>
        <x:v>744</x:v>
      </x:c>
      <x:c r="P6122" s="11" t="b">
        <x:f aca="0">INDEX(Device_Inventory!$K$2:$K$1201,MATCH(A6122,Device_Inventory!$A$2:$A$1201,0))&gt;B6122</x:f>
        <x:v>0</x:v>
      </x:c>
      <x:c r="Q6122" s="1" t="str">
        <x:f aca="0">IF(D6122&gt;O6122,"Fail: operating hours exceed in-service hours",IF(D6122+M6122&gt;O6122,"Fail: operating + unavailable hours exceed in-service hours",IF(P6122,"Partial month: within in-service hours","OK")))</x:f>
        <x:v>OK</x:v>
      </x:c>
    </x:row>
    <x:row r="6123" ht="15" hidden="0" customHeight="1">
      <x:c r="A6123" s="1" t="s">
        <x:v>1646</x:v>
      </x:c>
      <x:c r="B6123" s="14" t="n">
        <x:v>46054</x:v>
      </x:c>
      <x:c r="C6123" s="1" t="n">
        <x:v>77.3</x:v>
      </x:c>
      <x:c r="D6123" s="1" t="n">
        <x:v>448.8</x:v>
      </x:c>
      <x:c r="E6123" s="1" t="n">
        <x:v>19</x:v>
      </x:c>
      <x:c r="F6123" s="1" t="n">
        <x:v>3</x:v>
      </x:c>
      <x:c r="G6123" s="1" t="n">
        <x:v>56</x:v>
      </x:c>
      <x:c r="H6123" s="1" t="n">
        <x:v>0</x:v>
      </x:c>
      <x:c r="I6123" s="1" t="n">
        <x:v>1</x:v>
      </x:c>
      <x:c r="J6123" s="1" t="n">
        <x:v>0.88</x:v>
      </x:c>
      <x:c r="K6123" s="1" t="n">
        <x:v>0</x:v>
      </x:c>
      <x:c r="L6123" s="1" t="n">
        <x:v>97.7</x:v>
      </x:c>
      <x:c r="M6123" s="1" t="n">
        <x:v>6.5</x:v>
      </x:c>
      <x:c r="N6123" s="1" t="n">
        <x:v>10.9</x:v>
      </x:c>
      <x:c r="O6123" s="1" t="n">
        <x:f aca="0">24*MAX(0,EOMONTH(B6123,0)-MAX(B6123,INDEX(Device_Inventory!$K$2:$K$1201,MATCH(A6123,Device_Inventory!$A$2:$A$1201,0)))+1)</x:f>
        <x:v>672</x:v>
      </x:c>
      <x:c r="P6123" s="11" t="b">
        <x:f aca="0">INDEX(Device_Inventory!$K$2:$K$1201,MATCH(A6123,Device_Inventory!$A$2:$A$1201,0))&gt;B6123</x:f>
        <x:v>0</x:v>
      </x:c>
      <x:c r="Q6123" s="1" t="str">
        <x:f aca="0">IF(D6123&gt;O6123,"Fail: operating hours exceed in-service hours",IF(D6123+M6123&gt;O6123,"Fail: operating + unavailable hours exceed in-service hours",IF(P6123,"Partial month: within in-service hours","OK")))</x:f>
        <x:v>OK</x:v>
      </x:c>
    </x:row>
    <x:row r="6124" ht="15" hidden="0" customHeight="1">
      <x:c r="A6124" s="1" t="s">
        <x:v>1646</x:v>
      </x:c>
      <x:c r="B6124" s="14" t="n">
        <x:v>46082</x:v>
      </x:c>
      <x:c r="C6124" s="1" t="n">
        <x:v>74.1</x:v>
      </x:c>
      <x:c r="D6124" s="1" t="n">
        <x:v>441.1</x:v>
      </x:c>
      <x:c r="E6124" s="1" t="n">
        <x:v>18</x:v>
      </x:c>
      <x:c r="F6124" s="1" t="n">
        <x:v>1</x:v>
      </x:c>
      <x:c r="G6124" s="1" t="n">
        <x:v>24</x:v>
      </x:c>
      <x:c r="H6124" s="1" t="n">
        <x:v>1</x:v>
      </x:c>
      <x:c r="I6124" s="1" t="n">
        <x:v>5</x:v>
      </x:c>
      <x:c r="J6124" s="1" t="n">
        <x:v>0.01</x:v>
      </x:c>
      <x:c r="K6124" s="1" t="n">
        <x:v>2</x:v>
      </x:c>
      <x:c r="L6124" s="1" t="n">
        <x:v>97.2</x:v>
      </x:c>
      <x:c r="M6124" s="1" t="n">
        <x:v>2.8</x:v>
      </x:c>
      <x:c r="N6124" s="1" t="n">
        <x:v>6.2</x:v>
      </x:c>
      <x:c r="O6124" s="1" t="n">
        <x:f aca="0">24*MAX(0,EOMONTH(B6124,0)-MAX(B6124,INDEX(Device_Inventory!$K$2:$K$1201,MATCH(A6124,Device_Inventory!$A$2:$A$1201,0)))+1)</x:f>
        <x:v>744</x:v>
      </x:c>
      <x:c r="P6124" s="11" t="b">
        <x:f aca="0">INDEX(Device_Inventory!$K$2:$K$1201,MATCH(A6124,Device_Inventory!$A$2:$A$1201,0))&gt;B6124</x:f>
        <x:v>0</x:v>
      </x:c>
      <x:c r="Q6124" s="1" t="str">
        <x:f aca="0">IF(D6124&gt;O6124,"Fail: operating hours exceed in-service hours",IF(D6124+M6124&gt;O6124,"Fail: operating + unavailable hours exceed in-service hours",IF(P6124,"Partial month: within in-service hours","OK")))</x:f>
        <x:v>OK</x:v>
      </x:c>
    </x:row>
    <x:row r="6125" ht="15" hidden="0" customHeight="1">
      <x:c r="A6125" s="1" t="s">
        <x:v>1646</x:v>
      </x:c>
      <x:c r="B6125" s="14" t="n">
        <x:v>46113</x:v>
      </x:c>
      <x:c r="C6125" s="1" t="n">
        <x:v>64.1</x:v>
      </x:c>
      <x:c r="D6125" s="1" t="n">
        <x:v>385.5</x:v>
      </x:c>
      <x:c r="E6125" s="1" t="n">
        <x:v>17</x:v>
      </x:c>
      <x:c r="F6125" s="1" t="n">
        <x:v>1</x:v>
      </x:c>
      <x:c r="G6125" s="1" t="n">
        <x:v>38</x:v>
      </x:c>
      <x:c r="H6125" s="1" t="n">
        <x:v>0</x:v>
      </x:c>
      <x:c r="I6125" s="1" t="n">
        <x:v>2</x:v>
      </x:c>
      <x:c r="J6125" s="1" t="n">
        <x:v>0.99</x:v>
      </x:c>
      <x:c r="K6125" s="1" t="n">
        <x:v>0</x:v>
      </x:c>
      <x:c r="L6125" s="1" t="n">
        <x:v>93.7</x:v>
      </x:c>
      <x:c r="M6125" s="1" t="n">
        <x:v>2.4</x:v>
      </x:c>
      <x:c r="N6125" s="1" t="n">
        <x:v>20.1</x:v>
      </x:c>
      <x:c r="O6125" s="1" t="n">
        <x:f aca="0">24*MAX(0,EOMONTH(B6125,0)-MAX(B6125,INDEX(Device_Inventory!$K$2:$K$1201,MATCH(A6125,Device_Inventory!$A$2:$A$1201,0)))+1)</x:f>
        <x:v>720</x:v>
      </x:c>
      <x:c r="P6125" s="11" t="b">
        <x:f aca="0">INDEX(Device_Inventory!$K$2:$K$1201,MATCH(A6125,Device_Inventory!$A$2:$A$1201,0))&gt;B6125</x:f>
        <x:v>0</x:v>
      </x:c>
      <x:c r="Q6125" s="1" t="str">
        <x:f aca="0">IF(D6125&gt;O6125,"Fail: operating hours exceed in-service hours",IF(D6125+M6125&gt;O6125,"Fail: operating + unavailable hours exceed in-service hours",IF(P6125,"Partial month: within in-service hours","OK")))</x:f>
        <x:v>OK</x:v>
      </x:c>
    </x:row>
    <x:row r="6126" ht="15" hidden="0" customHeight="1">
      <x:c r="A6126" s="1" t="s">
        <x:v>1646</x:v>
      </x:c>
      <x:c r="B6126" s="14" t="n">
        <x:v>46143</x:v>
      </x:c>
      <x:c r="C6126" s="1" t="n">
        <x:v>77.5</x:v>
      </x:c>
      <x:c r="D6126" s="1" t="n">
        <x:v>452.5</x:v>
      </x:c>
      <x:c r="E6126" s="1" t="n">
        <x:v>26</x:v>
      </x:c>
      <x:c r="F6126" s="1" t="n">
        <x:v>3</x:v>
      </x:c>
      <x:c r="G6126" s="1" t="n">
        <x:v>38</x:v>
      </x:c>
      <x:c r="H6126" s="1" t="n">
        <x:v>1</x:v>
      </x:c>
      <x:c r="I6126" s="1" t="n">
        <x:v>1</x:v>
      </x:c>
      <x:c r="J6126" s="1" t="n">
        <x:v>0.14</x:v>
      </x:c>
      <x:c r="K6126" s="1" t="n">
        <x:v>0</x:v>
      </x:c>
      <x:c r="L6126" s="1" t="n">
        <x:v>96.6</x:v>
      </x:c>
      <x:c r="M6126" s="1" t="n">
        <x:v>3.3</x:v>
      </x:c>
      <x:c r="N6126" s="1" t="n">
        <x:v>18.6</x:v>
      </x:c>
      <x:c r="O6126" s="1" t="n">
        <x:f aca="0">24*MAX(0,EOMONTH(B6126,0)-MAX(B6126,INDEX(Device_Inventory!$K$2:$K$1201,MATCH(A6126,Device_Inventory!$A$2:$A$1201,0)))+1)</x:f>
        <x:v>744</x:v>
      </x:c>
      <x:c r="P6126" s="11" t="b">
        <x:f aca="0">INDEX(Device_Inventory!$K$2:$K$1201,MATCH(A6126,Device_Inventory!$A$2:$A$1201,0))&gt;B6126</x:f>
        <x:v>0</x:v>
      </x:c>
      <x:c r="Q6126" s="1" t="str">
        <x:f aca="0">IF(D6126&gt;O6126,"Fail: operating hours exceed in-service hours",IF(D6126+M6126&gt;O6126,"Fail: operating + unavailable hours exceed in-service hours",IF(P6126,"Partial month: within in-service hours","OK")))</x:f>
        <x:v>OK</x:v>
      </x:c>
    </x:row>
    <x:row r="6127" ht="15" hidden="0" customHeight="1">
      <x:c r="A6127" s="1" t="s">
        <x:v>1646</x:v>
      </x:c>
      <x:c r="B6127" s="14" t="n">
        <x:v>46174</x:v>
      </x:c>
      <x:c r="C6127" s="1" t="n">
        <x:v>78.6</x:v>
      </x:c>
      <x:c r="D6127" s="1" t="n">
        <x:v>522.9</x:v>
      </x:c>
      <x:c r="E6127" s="1" t="n">
        <x:v>24</x:v>
      </x:c>
      <x:c r="F6127" s="1" t="n">
        <x:v>1</x:v>
      </x:c>
      <x:c r="G6127" s="1" t="n">
        <x:v>42</x:v>
      </x:c>
      <x:c r="H6127" s="1" t="n">
        <x:v>0</x:v>
      </x:c>
      <x:c r="I6127" s="1" t="n">
        <x:v>5</x:v>
      </x:c>
      <x:c r="J6127" s="1" t="n">
        <x:v>0.08</x:v>
      </x:c>
      <x:c r="K6127" s="1" t="n">
        <x:v>0</x:v>
      </x:c>
      <x:c r="L6127" s="1" t="n">
        <x:v>93.7</x:v>
      </x:c>
      <x:c r="M6127" s="1" t="n">
        <x:v>6.1</x:v>
      </x:c>
      <x:c r="N6127" s="1" t="n">
        <x:v>7</x:v>
      </x:c>
      <x:c r="O6127" s="1" t="n">
        <x:f aca="0">24*MAX(0,EOMONTH(B6127,0)-MAX(B6127,INDEX(Device_Inventory!$K$2:$K$1201,MATCH(A6127,Device_Inventory!$A$2:$A$1201,0)))+1)</x:f>
        <x:v>720</x:v>
      </x:c>
      <x:c r="P6127" s="11" t="b">
        <x:f aca="0">INDEX(Device_Inventory!$K$2:$K$1201,MATCH(A6127,Device_Inventory!$A$2:$A$1201,0))&gt;B6127</x:f>
        <x:v>0</x:v>
      </x:c>
      <x:c r="Q6127" s="1" t="str">
        <x:f aca="0">IF(D6127&gt;O6127,"Fail: operating hours exceed in-service hours",IF(D6127+M6127&gt;O6127,"Fail: operating + unavailable hours exceed in-service hours",IF(P6127,"Partial month: within in-service hours","OK")))</x:f>
        <x:v>OK</x:v>
      </x:c>
    </x:row>
    <x:row r="6128" ht="15" hidden="0" customHeight="1">
      <x:c r="A6128" s="1" t="s">
        <x:v>1646</x:v>
      </x:c>
      <x:c r="B6128" s="14" t="n">
        <x:v>46204</x:v>
      </x:c>
      <x:c r="C6128" s="1" t="n">
        <x:v>61.7</x:v>
      </x:c>
      <x:c r="D6128" s="1" t="n">
        <x:v>395.9</x:v>
      </x:c>
      <x:c r="E6128" s="1" t="n">
        <x:v>16</x:v>
      </x:c>
      <x:c r="F6128" s="1" t="n">
        <x:v>2</x:v>
      </x:c>
      <x:c r="G6128" s="1" t="n">
        <x:v>36</x:v>
      </x:c>
      <x:c r="H6128" s="1" t="n">
        <x:v>1</x:v>
      </x:c>
      <x:c r="I6128" s="1" t="n">
        <x:v>0</x:v>
      </x:c>
      <x:c r="J6128" s="1" t="n">
        <x:v>0.64</x:v>
      </x:c>
      <x:c r="K6128" s="1" t="n">
        <x:v>0</x:v>
      </x:c>
      <x:c r="L6128" s="1" t="n">
        <x:v>96.1</x:v>
      </x:c>
      <x:c r="M6128" s="1" t="n">
        <x:v>11.2</x:v>
      </x:c>
      <x:c r="N6128" s="1" t="n">
        <x:v>15.1</x:v>
      </x:c>
      <x:c r="O6128" s="1" t="n">
        <x:f aca="0">24*MAX(0,EOMONTH(B6128,0)-MAX(B6128,INDEX(Device_Inventory!$K$2:$K$1201,MATCH(A6128,Device_Inventory!$A$2:$A$1201,0)))+1)</x:f>
        <x:v>744</x:v>
      </x:c>
      <x:c r="P6128" s="11" t="b">
        <x:f aca="0">INDEX(Device_Inventory!$K$2:$K$1201,MATCH(A6128,Device_Inventory!$A$2:$A$1201,0))&gt;B6128</x:f>
        <x:v>0</x:v>
      </x:c>
      <x:c r="Q6128" s="1" t="str">
        <x:f aca="0">IF(D6128&gt;O6128,"Fail: operating hours exceed in-service hours",IF(D6128+M6128&gt;O6128,"Fail: operating + unavailable hours exceed in-service hours",IF(P6128,"Partial month: within in-service hours","OK")))</x:f>
        <x:v>OK</x:v>
      </x:c>
    </x:row>
    <x:row r="6129" ht="15" hidden="0" customHeight="1">
      <x:c r="A6129" s="1" t="s">
        <x:v>1647</x:v>
      </x:c>
      <x:c r="B6129" s="14" t="n">
        <x:v>46054</x:v>
      </x:c>
      <x:c r="C6129" s="1" t="n">
        <x:v>50.8</x:v>
      </x:c>
      <x:c r="D6129" s="1" t="n">
        <x:v>370.6</x:v>
      </x:c>
      <x:c r="E6129" s="1" t="n">
        <x:v>18</x:v>
      </x:c>
      <x:c r="F6129" s="1" t="n">
        <x:v>2</x:v>
      </x:c>
      <x:c r="G6129" s="1" t="n">
        <x:v>17</x:v>
      </x:c>
      <x:c r="H6129" s="1" t="n">
        <x:v>0</x:v>
      </x:c>
      <x:c r="I6129" s="1" t="n">
        <x:v>4</x:v>
      </x:c>
      <x:c r="J6129" s="1" t="n">
        <x:v>0.98</x:v>
      </x:c>
      <x:c r="K6129" s="1" t="n">
        <x:v>0</x:v>
      </x:c>
      <x:c r="L6129" s="1" t="n">
        <x:v>97.1</x:v>
      </x:c>
      <x:c r="M6129" s="1" t="n">
        <x:v>2.4</x:v>
      </x:c>
      <x:c r="N6129" s="1" t="n">
        <x:v>7.9</x:v>
      </x:c>
      <x:c r="O6129" s="1" t="n">
        <x:f aca="0">24*MAX(0,EOMONTH(B6129,0)-MAX(B6129,INDEX(Device_Inventory!$K$2:$K$1201,MATCH(A6129,Device_Inventory!$A$2:$A$1201,0)))+1)</x:f>
        <x:v>672</x:v>
      </x:c>
      <x:c r="P6129" s="11" t="b">
        <x:f aca="0">INDEX(Device_Inventory!$K$2:$K$1201,MATCH(A6129,Device_Inventory!$A$2:$A$1201,0))&gt;B6129</x:f>
        <x:v>0</x:v>
      </x:c>
      <x:c r="Q6129" s="1" t="str">
        <x:f aca="0">IF(D6129&gt;O6129,"Fail: operating hours exceed in-service hours",IF(D6129+M6129&gt;O6129,"Fail: operating + unavailable hours exceed in-service hours",IF(P6129,"Partial month: within in-service hours","OK")))</x:f>
        <x:v>OK</x:v>
      </x:c>
    </x:row>
    <x:row r="6130" ht="15" hidden="0" customHeight="1">
      <x:c r="A6130" s="1" t="s">
        <x:v>1647</x:v>
      </x:c>
      <x:c r="B6130" s="14" t="n">
        <x:v>46082</x:v>
      </x:c>
      <x:c r="C6130" s="1" t="n">
        <x:v>56.3</x:v>
      </x:c>
      <x:c r="D6130" s="1" t="n">
        <x:v>333.9</x:v>
      </x:c>
      <x:c r="E6130" s="1" t="n">
        <x:v>23</x:v>
      </x:c>
      <x:c r="F6130" s="1" t="n">
        <x:v>1</x:v>
      </x:c>
      <x:c r="G6130" s="1" t="n">
        <x:v>39</x:v>
      </x:c>
      <x:c r="H6130" s="1" t="n">
        <x:v>0</x:v>
      </x:c>
      <x:c r="I6130" s="1" t="n">
        <x:v>4</x:v>
      </x:c>
      <x:c r="J6130" s="1" t="n">
        <x:v>0.36</x:v>
      </x:c>
      <x:c r="K6130" s="1" t="n">
        <x:v>1</x:v>
      </x:c>
      <x:c r="L6130" s="1" t="n">
        <x:v>91.6</x:v>
      </x:c>
      <x:c r="M6130" s="1" t="n">
        <x:v>2.1</x:v>
      </x:c>
      <x:c r="N6130" s="1" t="n">
        <x:v>11.1</x:v>
      </x:c>
      <x:c r="O6130" s="1" t="n">
        <x:f aca="0">24*MAX(0,EOMONTH(B6130,0)-MAX(B6130,INDEX(Device_Inventory!$K$2:$K$1201,MATCH(A6130,Device_Inventory!$A$2:$A$1201,0)))+1)</x:f>
        <x:v>744</x:v>
      </x:c>
      <x:c r="P6130" s="11" t="b">
        <x:f aca="0">INDEX(Device_Inventory!$K$2:$K$1201,MATCH(A6130,Device_Inventory!$A$2:$A$1201,0))&gt;B6130</x:f>
        <x:v>0</x:v>
      </x:c>
      <x:c r="Q6130" s="1" t="str">
        <x:f aca="0">IF(D6130&gt;O6130,"Fail: operating hours exceed in-service hours",IF(D6130+M6130&gt;O6130,"Fail: operating + unavailable hours exceed in-service hours",IF(P6130,"Partial month: within in-service hours","OK")))</x:f>
        <x:v>OK</x:v>
      </x:c>
    </x:row>
    <x:row r="6131" ht="15" hidden="0" customHeight="1">
      <x:c r="A6131" s="1" t="s">
        <x:v>1647</x:v>
      </x:c>
      <x:c r="B6131" s="14" t="n">
        <x:v>46113</x:v>
      </x:c>
      <x:c r="C6131" s="1" t="n">
        <x:v>45.4</x:v>
      </x:c>
      <x:c r="D6131" s="1" t="n">
        <x:v>290.1</x:v>
      </x:c>
      <x:c r="E6131" s="1" t="n">
        <x:v>14</x:v>
      </x:c>
      <x:c r="F6131" s="1" t="n">
        <x:v>2</x:v>
      </x:c>
      <x:c r="G6131" s="1" t="n">
        <x:v>31</x:v>
      </x:c>
      <x:c r="H6131" s="1" t="n">
        <x:v>0</x:v>
      </x:c>
      <x:c r="I6131" s="1" t="n">
        <x:v>1</x:v>
      </x:c>
      <x:c r="J6131" s="1" t="n">
        <x:v>0.57</x:v>
      </x:c>
      <x:c r="K6131" s="1" t="n">
        <x:v>0</x:v>
      </x:c>
      <x:c r="L6131" s="1" t="n">
        <x:v>96.4</x:v>
      </x:c>
      <x:c r="M6131" s="1" t="n">
        <x:v>6.3</x:v>
      </x:c>
      <x:c r="N6131" s="1" t="n">
        <x:v>4.8</x:v>
      </x:c>
      <x:c r="O6131" s="1" t="n">
        <x:f aca="0">24*MAX(0,EOMONTH(B6131,0)-MAX(B6131,INDEX(Device_Inventory!$K$2:$K$1201,MATCH(A6131,Device_Inventory!$A$2:$A$1201,0)))+1)</x:f>
        <x:v>720</x:v>
      </x:c>
      <x:c r="P6131" s="11" t="b">
        <x:f aca="0">INDEX(Device_Inventory!$K$2:$K$1201,MATCH(A6131,Device_Inventory!$A$2:$A$1201,0))&gt;B6131</x:f>
        <x:v>0</x:v>
      </x:c>
      <x:c r="Q6131" s="1" t="str">
        <x:f aca="0">IF(D6131&gt;O6131,"Fail: operating hours exceed in-service hours",IF(D6131+M6131&gt;O6131,"Fail: operating + unavailable hours exceed in-service hours",IF(P6131,"Partial month: within in-service hours","OK")))</x:f>
        <x:v>OK</x:v>
      </x:c>
    </x:row>
    <x:row r="6132" ht="15" hidden="0" customHeight="1">
      <x:c r="A6132" s="1" t="s">
        <x:v>1647</x:v>
      </x:c>
      <x:c r="B6132" s="14" t="n">
        <x:v>46143</x:v>
      </x:c>
      <x:c r="C6132" s="1" t="n">
        <x:v>36</x:v>
      </x:c>
      <x:c r="D6132" s="1" t="n">
        <x:v>221.5</x:v>
      </x:c>
      <x:c r="E6132" s="1" t="n">
        <x:v>10</x:v>
      </x:c>
      <x:c r="F6132" s="1" t="n">
        <x:v>1</x:v>
      </x:c>
      <x:c r="G6132" s="1" t="n">
        <x:v>15</x:v>
      </x:c>
      <x:c r="H6132" s="1" t="n">
        <x:v>0</x:v>
      </x:c>
      <x:c r="I6132" s="1" t="n">
        <x:v>2</x:v>
      </x:c>
      <x:c r="J6132" s="1" t="n">
        <x:v>0.61</x:v>
      </x:c>
      <x:c r="K6132" s="1" t="n">
        <x:v>0</x:v>
      </x:c>
      <x:c r="L6132" s="1" t="n">
        <x:v>93.3</x:v>
      </x:c>
      <x:c r="M6132" s="1" t="n">
        <x:v>6.4</x:v>
      </x:c>
      <x:c r="N6132" s="1" t="n">
        <x:v>9.9</x:v>
      </x:c>
      <x:c r="O6132" s="1" t="n">
        <x:f aca="0">24*MAX(0,EOMONTH(B6132,0)-MAX(B6132,INDEX(Device_Inventory!$K$2:$K$1201,MATCH(A6132,Device_Inventory!$A$2:$A$1201,0)))+1)</x:f>
        <x:v>744</x:v>
      </x:c>
      <x:c r="P6132" s="11" t="b">
        <x:f aca="0">INDEX(Device_Inventory!$K$2:$K$1201,MATCH(A6132,Device_Inventory!$A$2:$A$1201,0))&gt;B6132</x:f>
        <x:v>0</x:v>
      </x:c>
      <x:c r="Q6132" s="1" t="str">
        <x:f aca="0">IF(D6132&gt;O6132,"Fail: operating hours exceed in-service hours",IF(D6132+M6132&gt;O6132,"Fail: operating + unavailable hours exceed in-service hours",IF(P6132,"Partial month: within in-service hours","OK")))</x:f>
        <x:v>OK</x:v>
      </x:c>
    </x:row>
    <x:row r="6133" ht="15" hidden="0" customHeight="1">
      <x:c r="A6133" s="1" t="s">
        <x:v>1647</x:v>
      </x:c>
      <x:c r="B6133" s="14" t="n">
        <x:v>46174</x:v>
      </x:c>
      <x:c r="C6133" s="1" t="n">
        <x:v>35.8</x:v>
      </x:c>
      <x:c r="D6133" s="1" t="n">
        <x:v>236.7</x:v>
      </x:c>
      <x:c r="E6133" s="1" t="n">
        <x:v>19</x:v>
      </x:c>
      <x:c r="F6133" s="1" t="n">
        <x:v>0</x:v>
      </x:c>
      <x:c r="G6133" s="1" t="n">
        <x:v>21</x:v>
      </x:c>
      <x:c r="H6133" s="1" t="n">
        <x:v>0</x:v>
      </x:c>
      <x:c r="I6133" s="1" t="n">
        <x:v>2</x:v>
      </x:c>
      <x:c r="J6133" s="1" t="n">
        <x:v>1.34</x:v>
      </x:c>
      <x:c r="K6133" s="1" t="n">
        <x:v>1</x:v>
      </x:c>
      <x:c r="L6133" s="1" t="n">
        <x:v>94.8</x:v>
      </x:c>
      <x:c r="M6133" s="1" t="n">
        <x:v>7.3</x:v>
      </x:c>
      <x:c r="N6133" s="1" t="n">
        <x:v>2.9</x:v>
      </x:c>
      <x:c r="O6133" s="1" t="n">
        <x:f aca="0">24*MAX(0,EOMONTH(B6133,0)-MAX(B6133,INDEX(Device_Inventory!$K$2:$K$1201,MATCH(A6133,Device_Inventory!$A$2:$A$1201,0)))+1)</x:f>
        <x:v>720</x:v>
      </x:c>
      <x:c r="P6133" s="11" t="b">
        <x:f aca="0">INDEX(Device_Inventory!$K$2:$K$1201,MATCH(A6133,Device_Inventory!$A$2:$A$1201,0))&gt;B6133</x:f>
        <x:v>0</x:v>
      </x:c>
      <x:c r="Q6133" s="1" t="str">
        <x:f aca="0">IF(D6133&gt;O6133,"Fail: operating hours exceed in-service hours",IF(D6133+M6133&gt;O6133,"Fail: operating + unavailable hours exceed in-service hours",IF(P6133,"Partial month: within in-service hours","OK")))</x:f>
        <x:v>OK</x:v>
      </x:c>
    </x:row>
    <x:row r="6134" ht="15" hidden="0" customHeight="1">
      <x:c r="A6134" s="1" t="s">
        <x:v>1647</x:v>
      </x:c>
      <x:c r="B6134" s="14" t="n">
        <x:v>46204</x:v>
      </x:c>
      <x:c r="C6134" s="1" t="n">
        <x:v>53.5</x:v>
      </x:c>
      <x:c r="D6134" s="1" t="n">
        <x:v>308.7</x:v>
      </x:c>
      <x:c r="E6134" s="1" t="n">
        <x:v>28</x:v>
      </x:c>
      <x:c r="F6134" s="1" t="n">
        <x:v>1</x:v>
      </x:c>
      <x:c r="G6134" s="1" t="n">
        <x:v>20</x:v>
      </x:c>
      <x:c r="H6134" s="1" t="n">
        <x:v>0</x:v>
      </x:c>
      <x:c r="I6134" s="1" t="n">
        <x:v>6</x:v>
      </x:c>
      <x:c r="J6134" s="1" t="n">
        <x:v>0.67</x:v>
      </x:c>
      <x:c r="K6134" s="1" t="n">
        <x:v>0</x:v>
      </x:c>
      <x:c r="L6134" s="1" t="n">
        <x:v>93.6</x:v>
      </x:c>
      <x:c r="M6134" s="1" t="n">
        <x:v>8.2</x:v>
      </x:c>
      <x:c r="N6134" s="1" t="n">
        <x:v>8.8</x:v>
      </x:c>
      <x:c r="O6134" s="1" t="n">
        <x:f aca="0">24*MAX(0,EOMONTH(B6134,0)-MAX(B6134,INDEX(Device_Inventory!$K$2:$K$1201,MATCH(A6134,Device_Inventory!$A$2:$A$1201,0)))+1)</x:f>
        <x:v>744</x:v>
      </x:c>
      <x:c r="P6134" s="11" t="b">
        <x:f aca="0">INDEX(Device_Inventory!$K$2:$K$1201,MATCH(A6134,Device_Inventory!$A$2:$A$1201,0))&gt;B6134</x:f>
        <x:v>0</x:v>
      </x:c>
      <x:c r="Q6134" s="1" t="str">
        <x:f aca="0">IF(D6134&gt;O6134,"Fail: operating hours exceed in-service hours",IF(D6134+M6134&gt;O6134,"Fail: operating + unavailable hours exceed in-service hours",IF(P6134,"Partial month: within in-service hours","OK")))</x:f>
        <x:v>OK</x:v>
      </x:c>
    </x:row>
    <x:row r="6135" ht="15" hidden="0" customHeight="1">
      <x:c r="A6135" s="1" t="s">
        <x:v>1648</x:v>
      </x:c>
      <x:c r="B6135" s="14" t="n">
        <x:v>46054</x:v>
      </x:c>
      <x:c r="C6135" s="1" t="n">
        <x:v>57.3</x:v>
      </x:c>
      <x:c r="D6135" s="1" t="n">
        <x:v>378.1</x:v>
      </x:c>
      <x:c r="E6135" s="1" t="n">
        <x:v>28</x:v>
      </x:c>
      <x:c r="F6135" s="1" t="n">
        <x:v>3</x:v>
      </x:c>
      <x:c r="G6135" s="1" t="n">
        <x:v>24</x:v>
      </x:c>
      <x:c r="H6135" s="1" t="n">
        <x:v>3</x:v>
      </x:c>
      <x:c r="I6135" s="1" t="n">
        <x:v>1</x:v>
      </x:c>
      <x:c r="J6135" s="1" t="n">
        <x:v>1.51</x:v>
      </x:c>
      <x:c r="K6135" s="1" t="n">
        <x:v>0</x:v>
      </x:c>
      <x:c r="L6135" s="1" t="n">
        <x:v>95.5</x:v>
      </x:c>
      <x:c r="M6135" s="1" t="n">
        <x:v>11.1</x:v>
      </x:c>
      <x:c r="N6135" s="1" t="n">
        <x:v>7.2</x:v>
      </x:c>
      <x:c r="O6135" s="1" t="n">
        <x:f aca="0">24*MAX(0,EOMONTH(B6135,0)-MAX(B6135,INDEX(Device_Inventory!$K$2:$K$1201,MATCH(A6135,Device_Inventory!$A$2:$A$1201,0)))+1)</x:f>
        <x:v>672</x:v>
      </x:c>
      <x:c r="P6135" s="11" t="b">
        <x:f aca="0">INDEX(Device_Inventory!$K$2:$K$1201,MATCH(A6135,Device_Inventory!$A$2:$A$1201,0))&gt;B6135</x:f>
        <x:v>0</x:v>
      </x:c>
      <x:c r="Q6135" s="1" t="str">
        <x:f aca="0">IF(D6135&gt;O6135,"Fail: operating hours exceed in-service hours",IF(D6135+M6135&gt;O6135,"Fail: operating + unavailable hours exceed in-service hours",IF(P6135,"Partial month: within in-service hours","OK")))</x:f>
        <x:v>OK</x:v>
      </x:c>
    </x:row>
    <x:row r="6136" ht="15" hidden="0" customHeight="1">
      <x:c r="A6136" s="1" t="s">
        <x:v>1648</x:v>
      </x:c>
      <x:c r="B6136" s="14" t="n">
        <x:v>46082</x:v>
      </x:c>
      <x:c r="C6136" s="1" t="n">
        <x:v>66.1</x:v>
      </x:c>
      <x:c r="D6136" s="1" t="n">
        <x:v>470.7</x:v>
      </x:c>
      <x:c r="E6136" s="1" t="n">
        <x:v>28</x:v>
      </x:c>
      <x:c r="F6136" s="1" t="n">
        <x:v>6</x:v>
      </x:c>
      <x:c r="G6136" s="1" t="n">
        <x:v>34</x:v>
      </x:c>
      <x:c r="H6136" s="1" t="n">
        <x:v>1</x:v>
      </x:c>
      <x:c r="I6136" s="1" t="n">
        <x:v>4</x:v>
      </x:c>
      <x:c r="J6136" s="1" t="n">
        <x:v>3.53</x:v>
      </x:c>
      <x:c r="K6136" s="1" t="n">
        <x:v>1</x:v>
      </x:c>
      <x:c r="L6136" s="1" t="n">
        <x:v>95.3</x:v>
      </x:c>
      <x:c r="M6136" s="1" t="n">
        <x:v>15</x:v>
      </x:c>
      <x:c r="N6136" s="1" t="n">
        <x:v>13.3</x:v>
      </x:c>
      <x:c r="O6136" s="1" t="n">
        <x:f aca="0">24*MAX(0,EOMONTH(B6136,0)-MAX(B6136,INDEX(Device_Inventory!$K$2:$K$1201,MATCH(A6136,Device_Inventory!$A$2:$A$1201,0)))+1)</x:f>
        <x:v>744</x:v>
      </x:c>
      <x:c r="P6136" s="11" t="b">
        <x:f aca="0">INDEX(Device_Inventory!$K$2:$K$1201,MATCH(A6136,Device_Inventory!$A$2:$A$1201,0))&gt;B6136</x:f>
        <x:v>0</x:v>
      </x:c>
      <x:c r="Q6136" s="1" t="str">
        <x:f aca="0">IF(D6136&gt;O6136,"Fail: operating hours exceed in-service hours",IF(D6136+M6136&gt;O6136,"Fail: operating + unavailable hours exceed in-service hours",IF(P6136,"Partial month: within in-service hours","OK")))</x:f>
        <x:v>OK</x:v>
      </x:c>
    </x:row>
    <x:row r="6137" ht="15" hidden="0" customHeight="1">
      <x:c r="A6137" s="1" t="s">
        <x:v>1648</x:v>
      </x:c>
      <x:c r="B6137" s="14" t="n">
        <x:v>46113</x:v>
      </x:c>
      <x:c r="C6137" s="1" t="n">
        <x:v>80.8</x:v>
      </x:c>
      <x:c r="D6137" s="1" t="n">
        <x:v>528.6</x:v>
      </x:c>
      <x:c r="E6137" s="1" t="n">
        <x:v>23</x:v>
      </x:c>
      <x:c r="F6137" s="1" t="n">
        <x:v>3</x:v>
      </x:c>
      <x:c r="G6137" s="1" t="n">
        <x:v>37</x:v>
      </x:c>
      <x:c r="H6137" s="1" t="n">
        <x:v>0</x:v>
      </x:c>
      <x:c r="I6137" s="1" t="n">
        <x:v>4</x:v>
      </x:c>
      <x:c r="J6137" s="1" t="n">
        <x:v>1.28</x:v>
      </x:c>
      <x:c r="K6137" s="1" t="n">
        <x:v>1</x:v>
      </x:c>
      <x:c r="L6137" s="1" t="n">
        <x:v>95.5</x:v>
      </x:c>
      <x:c r="M6137" s="1" t="n">
        <x:v>13.6</x:v>
      </x:c>
      <x:c r="N6137" s="1" t="n">
        <x:v>16.9</x:v>
      </x:c>
      <x:c r="O6137" s="1" t="n">
        <x:f aca="0">24*MAX(0,EOMONTH(B6137,0)-MAX(B6137,INDEX(Device_Inventory!$K$2:$K$1201,MATCH(A6137,Device_Inventory!$A$2:$A$1201,0)))+1)</x:f>
        <x:v>720</x:v>
      </x:c>
      <x:c r="P6137" s="11" t="b">
        <x:f aca="0">INDEX(Device_Inventory!$K$2:$K$1201,MATCH(A6137,Device_Inventory!$A$2:$A$1201,0))&gt;B6137</x:f>
        <x:v>0</x:v>
      </x:c>
      <x:c r="Q6137" s="1" t="str">
        <x:f aca="0">IF(D6137&gt;O6137,"Fail: operating hours exceed in-service hours",IF(D6137+M6137&gt;O6137,"Fail: operating + unavailable hours exceed in-service hours",IF(P6137,"Partial month: within in-service hours","OK")))</x:f>
        <x:v>OK</x:v>
      </x:c>
    </x:row>
    <x:row r="6138" ht="15" hidden="0" customHeight="1">
      <x:c r="A6138" s="1" t="s">
        <x:v>1648</x:v>
      </x:c>
      <x:c r="B6138" s="14" t="n">
        <x:v>46143</x:v>
      </x:c>
      <x:c r="C6138" s="1" t="n">
        <x:v>78.2</x:v>
      </x:c>
      <x:c r="D6138" s="1" t="n">
        <x:v>464.4</x:v>
      </x:c>
      <x:c r="E6138" s="1" t="n">
        <x:v>29</x:v>
      </x:c>
      <x:c r="F6138" s="1" t="n">
        <x:v>5</x:v>
      </x:c>
      <x:c r="G6138" s="1" t="n">
        <x:v>50</x:v>
      </x:c>
      <x:c r="H6138" s="1" t="n">
        <x:v>3</x:v>
      </x:c>
      <x:c r="I6138" s="1" t="n">
        <x:v>4</x:v>
      </x:c>
      <x:c r="J6138" s="1" t="n">
        <x:v>1.33</x:v>
      </x:c>
      <x:c r="K6138" s="1" t="n">
        <x:v>2</x:v>
      </x:c>
      <x:c r="L6138" s="1" t="n">
        <x:v>91.8</x:v>
      </x:c>
      <x:c r="M6138" s="1" t="n">
        <x:v>12.5</x:v>
      </x:c>
      <x:c r="N6138" s="1" t="n">
        <x:v>20.1</x:v>
      </x:c>
      <x:c r="O6138" s="1" t="n">
        <x:f aca="0">24*MAX(0,EOMONTH(B6138,0)-MAX(B6138,INDEX(Device_Inventory!$K$2:$K$1201,MATCH(A6138,Device_Inventory!$A$2:$A$1201,0)))+1)</x:f>
        <x:v>744</x:v>
      </x:c>
      <x:c r="P6138" s="11" t="b">
        <x:f aca="0">INDEX(Device_Inventory!$K$2:$K$1201,MATCH(A6138,Device_Inventory!$A$2:$A$1201,0))&gt;B6138</x:f>
        <x:v>0</x:v>
      </x:c>
      <x:c r="Q6138" s="1" t="str">
        <x:f aca="0">IF(D6138&gt;O6138,"Fail: operating hours exceed in-service hours",IF(D6138+M6138&gt;O6138,"Fail: operating + unavailable hours exceed in-service hours",IF(P6138,"Partial month: within in-service hours","OK")))</x:f>
        <x:v>OK</x:v>
      </x:c>
    </x:row>
    <x:row r="6139" ht="15" hidden="0" customHeight="1">
      <x:c r="A6139" s="1" t="s">
        <x:v>1648</x:v>
      </x:c>
      <x:c r="B6139" s="14" t="n">
        <x:v>46174</x:v>
      </x:c>
      <x:c r="C6139" s="1" t="n">
        <x:v>64.5</x:v>
      </x:c>
      <x:c r="D6139" s="1" t="n">
        <x:v>405.8</x:v>
      </x:c>
      <x:c r="E6139" s="1" t="n">
        <x:v>20</x:v>
      </x:c>
      <x:c r="F6139" s="1" t="n">
        <x:v>3</x:v>
      </x:c>
      <x:c r="G6139" s="1" t="n">
        <x:v>17</x:v>
      </x:c>
      <x:c r="H6139" s="1" t="n">
        <x:v>2</x:v>
      </x:c>
      <x:c r="I6139" s="1" t="n">
        <x:v>1</x:v>
      </x:c>
      <x:c r="J6139" s="1" t="n">
        <x:v>1.81</x:v>
      </x:c>
      <x:c r="K6139" s="1" t="n">
        <x:v>3</x:v>
      </x:c>
      <x:c r="L6139" s="1" t="n">
        <x:v>98.3</x:v>
      </x:c>
      <x:c r="M6139" s="1" t="n">
        <x:v>13.3</x:v>
      </x:c>
      <x:c r="N6139" s="1" t="n">
        <x:v>17</x:v>
      </x:c>
      <x:c r="O6139" s="1" t="n">
        <x:f aca="0">24*MAX(0,EOMONTH(B6139,0)-MAX(B6139,INDEX(Device_Inventory!$K$2:$K$1201,MATCH(A6139,Device_Inventory!$A$2:$A$1201,0)))+1)</x:f>
        <x:v>720</x:v>
      </x:c>
      <x:c r="P6139" s="11" t="b">
        <x:f aca="0">INDEX(Device_Inventory!$K$2:$K$1201,MATCH(A6139,Device_Inventory!$A$2:$A$1201,0))&gt;B6139</x:f>
        <x:v>0</x:v>
      </x:c>
      <x:c r="Q6139" s="1" t="str">
        <x:f aca="0">IF(D6139&gt;O6139,"Fail: operating hours exceed in-service hours",IF(D6139+M6139&gt;O6139,"Fail: operating + unavailable hours exceed in-service hours",IF(P6139,"Partial month: within in-service hours","OK")))</x:f>
        <x:v>OK</x:v>
      </x:c>
    </x:row>
    <x:row r="6140" ht="15" hidden="0" customHeight="1">
      <x:c r="A6140" s="1" t="s">
        <x:v>1648</x:v>
      </x:c>
      <x:c r="B6140" s="14" t="n">
        <x:v>46204</x:v>
      </x:c>
      <x:c r="C6140" s="1" t="n">
        <x:v>90</x:v>
      </x:c>
      <x:c r="D6140" s="1" t="n">
        <x:v>641.9</x:v>
      </x:c>
      <x:c r="E6140" s="1" t="n">
        <x:v>28</x:v>
      </x:c>
      <x:c r="F6140" s="1" t="n">
        <x:v>5</x:v>
      </x:c>
      <x:c r="G6140" s="1" t="n">
        <x:v>23</x:v>
      </x:c>
      <x:c r="H6140" s="1" t="n">
        <x:v>2</x:v>
      </x:c>
      <x:c r="I6140" s="1" t="n">
        <x:v>2</x:v>
      </x:c>
      <x:c r="J6140" s="1" t="n">
        <x:v>2.48</x:v>
      </x:c>
      <x:c r="K6140" s="1" t="n">
        <x:v>0</x:v>
      </x:c>
      <x:c r="L6140" s="1" t="n">
        <x:v>88.1</x:v>
      </x:c>
      <x:c r="M6140" s="1" t="n">
        <x:v>5.1</x:v>
      </x:c>
      <x:c r="N6140" s="1" t="n">
        <x:v>8.3</x:v>
      </x:c>
      <x:c r="O6140" s="1" t="n">
        <x:f aca="0">24*MAX(0,EOMONTH(B6140,0)-MAX(B6140,INDEX(Device_Inventory!$K$2:$K$1201,MATCH(A6140,Device_Inventory!$A$2:$A$1201,0)))+1)</x:f>
        <x:v>744</x:v>
      </x:c>
      <x:c r="P6140" s="11" t="b">
        <x:f aca="0">INDEX(Device_Inventory!$K$2:$K$1201,MATCH(A6140,Device_Inventory!$A$2:$A$1201,0))&gt;B6140</x:f>
        <x:v>0</x:v>
      </x:c>
      <x:c r="Q6140" s="1" t="str">
        <x:f aca="0">IF(D6140&gt;O6140,"Fail: operating hours exceed in-service hours",IF(D6140+M6140&gt;O6140,"Fail: operating + unavailable hours exceed in-service hours",IF(P6140,"Partial month: within in-service hours","OK")))</x:f>
        <x:v>OK</x:v>
      </x:c>
    </x:row>
    <x:row r="6141" ht="15" hidden="0" customHeight="1">
      <x:c r="A6141" s="1" t="s">
        <x:v>1649</x:v>
      </x:c>
      <x:c r="B6141" s="14" t="n">
        <x:v>46054</x:v>
      </x:c>
      <x:c r="C6141" s="1" t="n">
        <x:v>81.7</x:v>
      </x:c>
      <x:c r="D6141" s="1" t="n">
        <x:v>580.4</x:v>
      </x:c>
      <x:c r="E6141" s="1" t="n">
        <x:v>21</x:v>
      </x:c>
      <x:c r="F6141" s="1" t="n">
        <x:v>0</x:v>
      </x:c>
      <x:c r="G6141" s="1" t="n">
        <x:v>48</x:v>
      </x:c>
      <x:c r="H6141" s="1" t="n">
        <x:v>0</x:v>
      </x:c>
      <x:c r="I6141" s="1" t="n">
        <x:v>3</x:v>
      </x:c>
      <x:c r="J6141" s="1" t="n">
        <x:v>0</x:v>
      </x:c>
      <x:c r="K6141" s="1" t="n">
        <x:v>0</x:v>
      </x:c>
      <x:c r="L6141" s="1" t="n">
        <x:v>94.7</x:v>
      </x:c>
      <x:c r="M6141" s="1" t="n">
        <x:v>4.2</x:v>
      </x:c>
      <x:c r="N6141" s="1" t="n">
        <x:v>18.7</x:v>
      </x:c>
      <x:c r="O6141" s="1" t="n">
        <x:f aca="0">24*MAX(0,EOMONTH(B6141,0)-MAX(B6141,INDEX(Device_Inventory!$K$2:$K$1201,MATCH(A6141,Device_Inventory!$A$2:$A$1201,0)))+1)</x:f>
        <x:v>672</x:v>
      </x:c>
      <x:c r="P6141" s="11" t="b">
        <x:f aca="0">INDEX(Device_Inventory!$K$2:$K$1201,MATCH(A6141,Device_Inventory!$A$2:$A$1201,0))&gt;B6141</x:f>
        <x:v>0</x:v>
      </x:c>
      <x:c r="Q6141" s="1" t="str">
        <x:f aca="0">IF(D6141&gt;O6141,"Fail: operating hours exceed in-service hours",IF(D6141+M6141&gt;O6141,"Fail: operating + unavailable hours exceed in-service hours",IF(P6141,"Partial month: within in-service hours","OK")))</x:f>
        <x:v>OK</x:v>
      </x:c>
    </x:row>
    <x:row r="6142" ht="15" hidden="0" customHeight="1">
      <x:c r="A6142" s="1" t="s">
        <x:v>1649</x:v>
      </x:c>
      <x:c r="B6142" s="14" t="n">
        <x:v>46082</x:v>
      </x:c>
      <x:c r="C6142" s="1" t="n">
        <x:v>52.6</x:v>
      </x:c>
      <x:c r="D6142" s="1" t="n">
        <x:v>366.6</x:v>
      </x:c>
      <x:c r="E6142" s="1" t="n">
        <x:v>12</x:v>
      </x:c>
      <x:c r="F6142" s="1" t="n">
        <x:v>3</x:v>
      </x:c>
      <x:c r="G6142" s="1" t="n">
        <x:v>44</x:v>
      </x:c>
      <x:c r="H6142" s="1" t="n">
        <x:v>1</x:v>
      </x:c>
      <x:c r="I6142" s="1" t="n">
        <x:v>2</x:v>
      </x:c>
      <x:c r="J6142" s="1" t="n">
        <x:v>0</x:v>
      </x:c>
      <x:c r="K6142" s="1" t="n">
        <x:v>0</x:v>
      </x:c>
      <x:c r="L6142" s="1" t="n">
        <x:v>91.1</x:v>
      </x:c>
      <x:c r="M6142" s="1" t="n">
        <x:v>3.1</x:v>
      </x:c>
      <x:c r="N6142" s="1" t="n">
        <x:v>13.8</x:v>
      </x:c>
      <x:c r="O6142" s="1" t="n">
        <x:f aca="0">24*MAX(0,EOMONTH(B6142,0)-MAX(B6142,INDEX(Device_Inventory!$K$2:$K$1201,MATCH(A6142,Device_Inventory!$A$2:$A$1201,0)))+1)</x:f>
        <x:v>744</x:v>
      </x:c>
      <x:c r="P6142" s="11" t="b">
        <x:f aca="0">INDEX(Device_Inventory!$K$2:$K$1201,MATCH(A6142,Device_Inventory!$A$2:$A$1201,0))&gt;B6142</x:f>
        <x:v>0</x:v>
      </x:c>
      <x:c r="Q6142" s="1" t="str">
        <x:f aca="0">IF(D6142&gt;O6142,"Fail: operating hours exceed in-service hours",IF(D6142+M6142&gt;O6142,"Fail: operating + unavailable hours exceed in-service hours",IF(P6142,"Partial month: within in-service hours","OK")))</x:f>
        <x:v>OK</x:v>
      </x:c>
    </x:row>
    <x:row r="6143" ht="15" hidden="0" customHeight="1">
      <x:c r="A6143" s="1" t="s">
        <x:v>1649</x:v>
      </x:c>
      <x:c r="B6143" s="14" t="n">
        <x:v>46113</x:v>
      </x:c>
      <x:c r="C6143" s="1" t="n">
        <x:v>75.7</x:v>
      </x:c>
      <x:c r="D6143" s="1" t="n">
        <x:v>539.1</x:v>
      </x:c>
      <x:c r="E6143" s="1" t="n">
        <x:v>17</x:v>
      </x:c>
      <x:c r="F6143" s="1" t="n">
        <x:v>0</x:v>
      </x:c>
      <x:c r="G6143" s="1" t="n">
        <x:v>34</x:v>
      </x:c>
      <x:c r="H6143" s="1" t="n">
        <x:v>0</x:v>
      </x:c>
      <x:c r="I6143" s="1" t="n">
        <x:v>2</x:v>
      </x:c>
      <x:c r="J6143" s="1" t="n">
        <x:v>0.58</x:v>
      </x:c>
      <x:c r="K6143" s="1" t="n">
        <x:v>0</x:v>
      </x:c>
      <x:c r="L6143" s="1" t="n">
        <x:v>91.5</x:v>
      </x:c>
      <x:c r="M6143" s="1" t="n">
        <x:v>5.3</x:v>
      </x:c>
      <x:c r="N6143" s="1" t="n">
        <x:v>14.5</x:v>
      </x:c>
      <x:c r="O6143" s="1" t="n">
        <x:f aca="0">24*MAX(0,EOMONTH(B6143,0)-MAX(B6143,INDEX(Device_Inventory!$K$2:$K$1201,MATCH(A6143,Device_Inventory!$A$2:$A$1201,0)))+1)</x:f>
        <x:v>720</x:v>
      </x:c>
      <x:c r="P6143" s="11" t="b">
        <x:f aca="0">INDEX(Device_Inventory!$K$2:$K$1201,MATCH(A6143,Device_Inventory!$A$2:$A$1201,0))&gt;B6143</x:f>
        <x:v>0</x:v>
      </x:c>
      <x:c r="Q6143" s="1" t="str">
        <x:f aca="0">IF(D6143&gt;O6143,"Fail: operating hours exceed in-service hours",IF(D6143+M6143&gt;O6143,"Fail: operating + unavailable hours exceed in-service hours",IF(P6143,"Partial month: within in-service hours","OK")))</x:f>
        <x:v>OK</x:v>
      </x:c>
    </x:row>
    <x:row r="6144" ht="15" hidden="0" customHeight="1">
      <x:c r="A6144" s="1" t="s">
        <x:v>1649</x:v>
      </x:c>
      <x:c r="B6144" s="14" t="n">
        <x:v>46143</x:v>
      </x:c>
      <x:c r="C6144" s="1" t="n">
        <x:v>56.3</x:v>
      </x:c>
      <x:c r="D6144" s="1" t="n">
        <x:v>318</x:v>
      </x:c>
      <x:c r="E6144" s="1" t="n">
        <x:v>12</x:v>
      </x:c>
      <x:c r="F6144" s="1" t="n">
        <x:v>1</x:v>
      </x:c>
      <x:c r="G6144" s="1" t="n">
        <x:v>30</x:v>
      </x:c>
      <x:c r="H6144" s="1" t="n">
        <x:v>0</x:v>
      </x:c>
      <x:c r="I6144" s="1" t="n">
        <x:v>1</x:v>
      </x:c>
      <x:c r="J6144" s="1" t="n">
        <x:v>0.08</x:v>
      </x:c>
      <x:c r="K6144" s="1" t="n">
        <x:v>0</x:v>
      </x:c>
      <x:c r="L6144" s="1" t="n">
        <x:v>96</x:v>
      </x:c>
      <x:c r="M6144" s="1" t="n">
        <x:v>2.9</x:v>
      </x:c>
      <x:c r="N6144" s="1" t="n">
        <x:v>15.7</x:v>
      </x:c>
      <x:c r="O6144" s="1" t="n">
        <x:f aca="0">24*MAX(0,EOMONTH(B6144,0)-MAX(B6144,INDEX(Device_Inventory!$K$2:$K$1201,MATCH(A6144,Device_Inventory!$A$2:$A$1201,0)))+1)</x:f>
        <x:v>744</x:v>
      </x:c>
      <x:c r="P6144" s="11" t="b">
        <x:f aca="0">INDEX(Device_Inventory!$K$2:$K$1201,MATCH(A6144,Device_Inventory!$A$2:$A$1201,0))&gt;B6144</x:f>
        <x:v>0</x:v>
      </x:c>
      <x:c r="Q6144" s="1" t="str">
        <x:f aca="0">IF(D6144&gt;O6144,"Fail: operating hours exceed in-service hours",IF(D6144+M6144&gt;O6144,"Fail: operating + unavailable hours exceed in-service hours",IF(P6144,"Partial month: within in-service hours","OK")))</x:f>
        <x:v>OK</x:v>
      </x:c>
    </x:row>
    <x:row r="6145" ht="15" hidden="0" customHeight="1">
      <x:c r="A6145" s="1" t="s">
        <x:v>1649</x:v>
      </x:c>
      <x:c r="B6145" s="14" t="n">
        <x:v>46174</x:v>
      </x:c>
      <x:c r="C6145" s="1" t="n">
        <x:v>64.3</x:v>
      </x:c>
      <x:c r="D6145" s="1" t="n">
        <x:v>358.1</x:v>
      </x:c>
      <x:c r="E6145" s="1" t="n">
        <x:v>18</x:v>
      </x:c>
      <x:c r="F6145" s="1" t="n">
        <x:v>0</x:v>
      </x:c>
      <x:c r="G6145" s="1" t="n">
        <x:v>34</x:v>
      </x:c>
      <x:c r="H6145" s="1" t="n">
        <x:v>0</x:v>
      </x:c>
      <x:c r="I6145" s="1" t="n">
        <x:v>1</x:v>
      </x:c>
      <x:c r="J6145" s="1" t="n">
        <x:v>0.44</x:v>
      </x:c>
      <x:c r="K6145" s="1" t="n">
        <x:v>0</x:v>
      </x:c>
      <x:c r="L6145" s="1" t="n">
        <x:v>92.9</x:v>
      </x:c>
      <x:c r="M6145" s="1" t="n">
        <x:v>4.1</x:v>
      </x:c>
      <x:c r="N6145" s="1" t="n">
        <x:v>17.3</x:v>
      </x:c>
      <x:c r="O6145" s="1" t="n">
        <x:f aca="0">24*MAX(0,EOMONTH(B6145,0)-MAX(B6145,INDEX(Device_Inventory!$K$2:$K$1201,MATCH(A6145,Device_Inventory!$A$2:$A$1201,0)))+1)</x:f>
        <x:v>720</x:v>
      </x:c>
      <x:c r="P6145" s="11" t="b">
        <x:f aca="0">INDEX(Device_Inventory!$K$2:$K$1201,MATCH(A6145,Device_Inventory!$A$2:$A$1201,0))&gt;B6145</x:f>
        <x:v>0</x:v>
      </x:c>
      <x:c r="Q6145" s="1" t="str">
        <x:f aca="0">IF(D6145&gt;O6145,"Fail: operating hours exceed in-service hours",IF(D6145+M6145&gt;O6145,"Fail: operating + unavailable hours exceed in-service hours",IF(P6145,"Partial month: within in-service hours","OK")))</x:f>
        <x:v>OK</x:v>
      </x:c>
    </x:row>
    <x:row r="6146" ht="15" hidden="0" customHeight="1">
      <x:c r="A6146" s="1" t="s">
        <x:v>1649</x:v>
      </x:c>
      <x:c r="B6146" s="14" t="n">
        <x:v>46204</x:v>
      </x:c>
      <x:c r="C6146" s="1" t="n">
        <x:v>97.3</x:v>
      </x:c>
      <x:c r="D6146" s="1" t="n">
        <x:v>598.6</x:v>
      </x:c>
      <x:c r="E6146" s="1" t="n">
        <x:v>25</x:v>
      </x:c>
      <x:c r="F6146" s="1" t="n">
        <x:v>1</x:v>
      </x:c>
      <x:c r="G6146" s="1" t="n">
        <x:v>46</x:v>
      </x:c>
      <x:c r="H6146" s="1" t="n">
        <x:v>0</x:v>
      </x:c>
      <x:c r="I6146" s="1" t="n">
        <x:v>6</x:v>
      </x:c>
      <x:c r="J6146" s="1" t="n">
        <x:v>0</x:v>
      </x:c>
      <x:c r="K6146" s="1" t="n">
        <x:v>0</x:v>
      </x:c>
      <x:c r="L6146" s="1" t="n">
        <x:v>94.4</x:v>
      </x:c>
      <x:c r="M6146" s="1" t="n">
        <x:v>5.6</x:v>
      </x:c>
      <x:c r="N6146" s="1" t="n">
        <x:v>28.8</x:v>
      </x:c>
      <x:c r="O6146" s="1" t="n">
        <x:f aca="0">24*MAX(0,EOMONTH(B6146,0)-MAX(B6146,INDEX(Device_Inventory!$K$2:$K$1201,MATCH(A6146,Device_Inventory!$A$2:$A$1201,0)))+1)</x:f>
        <x:v>744</x:v>
      </x:c>
      <x:c r="P6146" s="11" t="b">
        <x:f aca="0">INDEX(Device_Inventory!$K$2:$K$1201,MATCH(A6146,Device_Inventory!$A$2:$A$1201,0))&gt;B6146</x:f>
        <x:v>0</x:v>
      </x:c>
      <x:c r="Q6146" s="1" t="str">
        <x:f aca="0">IF(D6146&gt;O6146,"Fail: operating hours exceed in-service hours",IF(D6146+M6146&gt;O6146,"Fail: operating + unavailable hours exceed in-service hours",IF(P6146,"Partial month: within in-service hours","OK")))</x:f>
        <x:v>OK</x:v>
      </x:c>
    </x:row>
    <x:row r="6147" ht="15" hidden="0" customHeight="1">
      <x:c r="A6147" s="1" t="s">
        <x:v>4557</x:v>
      </x:c>
      <x:c r="B6147" s="14" t="n">
        <x:v>46054</x:v>
      </x:c>
      <x:c r="C6147" s="1" t="n">
        <x:v>85</x:v>
      </x:c>
      <x:c r="D6147" s="1" t="n">
        <x:v>496</x:v>
      </x:c>
      <x:c r="E6147" s="1" t="n">
        <x:v>30</x:v>
      </x:c>
      <x:c r="F6147" s="1" t="n">
        <x:v>0</x:v>
      </x:c>
      <x:c r="G6147" s="1" t="n">
        <x:v>60</x:v>
      </x:c>
      <x:c r="H6147" s="1" t="n">
        <x:v>1</x:v>
      </x:c>
      <x:c r="I6147" s="1" t="n">
        <x:v>2</x:v>
      </x:c>
      <x:c r="J6147" s="1" t="n">
        <x:v>0.34</x:v>
      </x:c>
      <x:c r="K6147" s="1" t="n">
        <x:v>0</x:v>
      </x:c>
      <x:c r="L6147" s="1" t="n">
        <x:v>96.2</x:v>
      </x:c>
      <x:c r="M6147" s="1" t="n">
        <x:v>0</x:v>
      </x:c>
      <x:c r="N6147" s="1" t="n">
        <x:v>16.9</x:v>
      </x:c>
      <x:c r="O6147" s="1" t="n">
        <x:f aca="0">24*MAX(0,EOMONTH(B6147,0)-MAX(B6147,INDEX(Device_Inventory!$K$2:$K$1201,MATCH(A6147,Device_Inventory!$A$2:$A$1201,0)))+1)</x:f>
        <x:v>672</x:v>
      </x:c>
      <x:c r="P6147" s="11" t="b">
        <x:f aca="0">INDEX(Device_Inventory!$K$2:$K$1201,MATCH(A6147,Device_Inventory!$A$2:$A$1201,0))&gt;B6147</x:f>
        <x:v>0</x:v>
      </x:c>
      <x:c r="Q6147" s="1" t="str">
        <x:f aca="0">IF(D6147&gt;O6147,"Fail: operating hours exceed in-service hours",IF(D6147+M6147&gt;O6147,"Fail: operating + unavailable hours exceed in-service hours",IF(P6147,"Partial month: within in-service hours","OK")))</x:f>
        <x:v>OK</x:v>
      </x:c>
    </x:row>
    <x:row r="6148" ht="15" hidden="0" customHeight="1">
      <x:c r="A6148" s="1" t="s">
        <x:v>4557</x:v>
      </x:c>
      <x:c r="B6148" s="14" t="n">
        <x:v>46082</x:v>
      </x:c>
      <x:c r="C6148" s="1" t="n">
        <x:v>76.5</x:v>
      </x:c>
      <x:c r="D6148" s="1" t="n">
        <x:v>499.5</x:v>
      </x:c>
      <x:c r="E6148" s="1" t="n">
        <x:v>24</x:v>
      </x:c>
      <x:c r="F6148" s="1" t="n">
        <x:v>1</x:v>
      </x:c>
      <x:c r="G6148" s="1" t="n">
        <x:v>48</x:v>
      </x:c>
      <x:c r="H6148" s="1" t="n">
        <x:v>0</x:v>
      </x:c>
      <x:c r="I6148" s="1" t="n">
        <x:v>2</x:v>
      </x:c>
      <x:c r="J6148" s="1" t="n">
        <x:v>0</x:v>
      </x:c>
      <x:c r="K6148" s="1" t="n">
        <x:v>0</x:v>
      </x:c>
      <x:c r="L6148" s="1" t="n">
        <x:v>93</x:v>
      </x:c>
      <x:c r="M6148" s="1" t="n">
        <x:v>4.4</x:v>
      </x:c>
      <x:c r="N6148" s="1" t="n">
        <x:v>18.7</x:v>
      </x:c>
      <x:c r="O6148" s="1" t="n">
        <x:f aca="0">24*MAX(0,EOMONTH(B6148,0)-MAX(B6148,INDEX(Device_Inventory!$K$2:$K$1201,MATCH(A6148,Device_Inventory!$A$2:$A$1201,0)))+1)</x:f>
        <x:v>744</x:v>
      </x:c>
      <x:c r="P6148" s="11" t="b">
        <x:f aca="0">INDEX(Device_Inventory!$K$2:$K$1201,MATCH(A6148,Device_Inventory!$A$2:$A$1201,0))&gt;B6148</x:f>
        <x:v>0</x:v>
      </x:c>
      <x:c r="Q6148" s="1" t="str">
        <x:f aca="0">IF(D6148&gt;O6148,"Fail: operating hours exceed in-service hours",IF(D6148+M6148&gt;O6148,"Fail: operating + unavailable hours exceed in-service hours",IF(P6148,"Partial month: within in-service hours","OK")))</x:f>
        <x:v>OK</x:v>
      </x:c>
    </x:row>
    <x:row r="6149" ht="15" hidden="0" customHeight="1">
      <x:c r="A6149" s="1" t="s">
        <x:v>4557</x:v>
      </x:c>
      <x:c r="B6149" s="14" t="n">
        <x:v>46113</x:v>
      </x:c>
      <x:c r="C6149" s="1" t="n">
        <x:v>98</x:v>
      </x:c>
      <x:c r="D6149" s="1" t="n">
        <x:v>692.9</x:v>
      </x:c>
      <x:c r="E6149" s="1" t="n">
        <x:v>31</x:v>
      </x:c>
      <x:c r="F6149" s="1" t="n">
        <x:v>2</x:v>
      </x:c>
      <x:c r="G6149" s="1" t="n">
        <x:v>57</x:v>
      </x:c>
      <x:c r="H6149" s="1" t="n">
        <x:v>1</x:v>
      </x:c>
      <x:c r="I6149" s="1" t="n">
        <x:v>4</x:v>
      </x:c>
      <x:c r="J6149" s="1" t="n">
        <x:v>0</x:v>
      </x:c>
      <x:c r="K6149" s="1" t="n">
        <x:v>0</x:v>
      </x:c>
      <x:c r="L6149" s="1" t="n">
        <x:v>94.2</x:v>
      </x:c>
      <x:c r="M6149" s="1" t="n">
        <x:v>3.2</x:v>
      </x:c>
      <x:c r="N6149" s="1" t="n">
        <x:v>14</x:v>
      </x:c>
      <x:c r="O6149" s="1" t="n">
        <x:f aca="0">24*MAX(0,EOMONTH(B6149,0)-MAX(B6149,INDEX(Device_Inventory!$K$2:$K$1201,MATCH(A6149,Device_Inventory!$A$2:$A$1201,0)))+1)</x:f>
        <x:v>720</x:v>
      </x:c>
      <x:c r="P6149" s="11" t="b">
        <x:f aca="0">INDEX(Device_Inventory!$K$2:$K$1201,MATCH(A6149,Device_Inventory!$A$2:$A$1201,0))&gt;B6149</x:f>
        <x:v>0</x:v>
      </x:c>
      <x:c r="Q6149" s="1" t="str">
        <x:f aca="0">IF(D6149&gt;O6149,"Fail: operating hours exceed in-service hours",IF(D6149+M6149&gt;O6149,"Fail: operating + unavailable hours exceed in-service hours",IF(P6149,"Partial month: within in-service hours","OK")))</x:f>
        <x:v>OK</x:v>
      </x:c>
    </x:row>
    <x:row r="6150" ht="15" hidden="0" customHeight="1">
      <x:c r="A6150" s="1" t="s">
        <x:v>4557</x:v>
      </x:c>
      <x:c r="B6150" s="14" t="n">
        <x:v>46143</x:v>
      </x:c>
      <x:c r="C6150" s="1" t="n">
        <x:v>76.3</x:v>
      </x:c>
      <x:c r="D6150" s="1" t="n">
        <x:v>473.1</x:v>
      </x:c>
      <x:c r="E6150" s="1" t="n">
        <x:v>32</x:v>
      </x:c>
      <x:c r="F6150" s="1" t="n">
        <x:v>1</x:v>
      </x:c>
      <x:c r="G6150" s="1" t="n">
        <x:v>32</x:v>
      </x:c>
      <x:c r="H6150" s="1" t="n">
        <x:v>0</x:v>
      </x:c>
      <x:c r="I6150" s="1" t="n">
        <x:v>5</x:v>
      </x:c>
      <x:c r="J6150" s="1" t="n">
        <x:v>0.61</x:v>
      </x:c>
      <x:c r="K6150" s="1" t="n">
        <x:v>0</x:v>
      </x:c>
      <x:c r="L6150" s="1" t="n">
        <x:v>92.5</x:v>
      </x:c>
      <x:c r="M6150" s="1" t="n">
        <x:v>4.4</x:v>
      </x:c>
      <x:c r="N6150" s="1" t="n">
        <x:v>17.9</x:v>
      </x:c>
      <x:c r="O6150" s="1" t="n">
        <x:f aca="0">24*MAX(0,EOMONTH(B6150,0)-MAX(B6150,INDEX(Device_Inventory!$K$2:$K$1201,MATCH(A6150,Device_Inventory!$A$2:$A$1201,0)))+1)</x:f>
        <x:v>744</x:v>
      </x:c>
      <x:c r="P6150" s="11" t="b">
        <x:f aca="0">INDEX(Device_Inventory!$K$2:$K$1201,MATCH(A6150,Device_Inventory!$A$2:$A$1201,0))&gt;B6150</x:f>
        <x:v>0</x:v>
      </x:c>
      <x:c r="Q6150" s="1" t="str">
        <x:f aca="0">IF(D6150&gt;O6150,"Fail: operating hours exceed in-service hours",IF(D6150+M6150&gt;O6150,"Fail: operating + unavailable hours exceed in-service hours",IF(P6150,"Partial month: within in-service hours","OK")))</x:f>
        <x:v>OK</x:v>
      </x:c>
    </x:row>
    <x:row r="6151" ht="15" hidden="0" customHeight="1">
      <x:c r="A6151" s="1" t="s">
        <x:v>4557</x:v>
      </x:c>
      <x:c r="B6151" s="14" t="n">
        <x:v>46174</x:v>
      </x:c>
      <x:c r="C6151" s="1" t="n">
        <x:v>84.8</x:v>
      </x:c>
      <x:c r="D6151" s="1" t="n">
        <x:v>595.9</x:v>
      </x:c>
      <x:c r="E6151" s="1" t="n">
        <x:v>23</x:v>
      </x:c>
      <x:c r="F6151" s="1" t="n">
        <x:v>1</x:v>
      </x:c>
      <x:c r="G6151" s="1" t="n">
        <x:v>37</x:v>
      </x:c>
      <x:c r="H6151" s="1" t="n">
        <x:v>0</x:v>
      </x:c>
      <x:c r="I6151" s="1" t="n">
        <x:v>3</x:v>
      </x:c>
      <x:c r="J6151" s="1" t="n">
        <x:v>0.77</x:v>
      </x:c>
      <x:c r="K6151" s="1" t="n">
        <x:v>0</x:v>
      </x:c>
      <x:c r="L6151" s="1" t="n">
        <x:v>93.9</x:v>
      </x:c>
      <x:c r="M6151" s="1" t="n">
        <x:v>2.3</x:v>
      </x:c>
      <x:c r="N6151" s="1" t="n">
        <x:v>26.5</x:v>
      </x:c>
      <x:c r="O6151" s="1" t="n">
        <x:f aca="0">24*MAX(0,EOMONTH(B6151,0)-MAX(B6151,INDEX(Device_Inventory!$K$2:$K$1201,MATCH(A6151,Device_Inventory!$A$2:$A$1201,0)))+1)</x:f>
        <x:v>720</x:v>
      </x:c>
      <x:c r="P6151" s="11" t="b">
        <x:f aca="0">INDEX(Device_Inventory!$K$2:$K$1201,MATCH(A6151,Device_Inventory!$A$2:$A$1201,0))&gt;B6151</x:f>
        <x:v>0</x:v>
      </x:c>
      <x:c r="Q6151" s="1" t="str">
        <x:f aca="0">IF(D6151&gt;O6151,"Fail: operating hours exceed in-service hours",IF(D6151+M6151&gt;O6151,"Fail: operating + unavailable hours exceed in-service hours",IF(P6151,"Partial month: within in-service hours","OK")))</x:f>
        <x:v>OK</x:v>
      </x:c>
    </x:row>
    <x:row r="6152" ht="15" hidden="0" customHeight="1">
      <x:c r="A6152" s="1" t="s">
        <x:v>4557</x:v>
      </x:c>
      <x:c r="B6152" s="14" t="n">
        <x:v>46204</x:v>
      </x:c>
      <x:c r="C6152" s="1" t="n">
        <x:v>68.3</x:v>
      </x:c>
      <x:c r="D6152" s="1" t="n">
        <x:v>393</x:v>
      </x:c>
      <x:c r="E6152" s="1" t="n">
        <x:v>32</x:v>
      </x:c>
      <x:c r="F6152" s="1" t="n">
        <x:v>1</x:v>
      </x:c>
      <x:c r="G6152" s="1" t="n">
        <x:v>39</x:v>
      </x:c>
      <x:c r="H6152" s="1" t="n">
        <x:v>0</x:v>
      </x:c>
      <x:c r="I6152" s="1" t="n">
        <x:v>2</x:v>
      </x:c>
      <x:c r="J6152" s="1" t="n">
        <x:v>0.54</x:v>
      </x:c>
      <x:c r="K6152" s="1" t="n">
        <x:v>1</x:v>
      </x:c>
      <x:c r="L6152" s="1" t="n">
        <x:v>97.4</x:v>
      </x:c>
      <x:c r="M6152" s="1" t="n">
        <x:v>3.3</x:v>
      </x:c>
      <x:c r="N6152" s="1" t="n">
        <x:v>11.6</x:v>
      </x:c>
      <x:c r="O6152" s="1" t="n">
        <x:f aca="0">24*MAX(0,EOMONTH(B6152,0)-MAX(B6152,INDEX(Device_Inventory!$K$2:$K$1201,MATCH(A6152,Device_Inventory!$A$2:$A$1201,0)))+1)</x:f>
        <x:v>744</x:v>
      </x:c>
      <x:c r="P6152" s="11" t="b">
        <x:f aca="0">INDEX(Device_Inventory!$K$2:$K$1201,MATCH(A6152,Device_Inventory!$A$2:$A$1201,0))&gt;B6152</x:f>
        <x:v>0</x:v>
      </x:c>
      <x:c r="Q6152" s="1" t="str">
        <x:f aca="0">IF(D6152&gt;O6152,"Fail: operating hours exceed in-service hours",IF(D6152+M6152&gt;O6152,"Fail: operating + unavailable hours exceed in-service hours",IF(P6152,"Partial month: within in-service hours","OK")))</x:f>
        <x:v>OK</x:v>
      </x:c>
    </x:row>
    <x:row r="6153" ht="15" hidden="0" customHeight="1">
      <x:c r="A6153" s="1" t="s">
        <x:v>1650</x:v>
      </x:c>
      <x:c r="B6153" s="14" t="n">
        <x:v>46054</x:v>
      </x:c>
      <x:c r="C6153" s="1" t="n">
        <x:v>61.3</x:v>
      </x:c>
      <x:c r="D6153" s="1" t="n">
        <x:v>426</x:v>
      </x:c>
      <x:c r="E6153" s="1" t="n">
        <x:v>17</x:v>
      </x:c>
      <x:c r="F6153" s="1" t="n">
        <x:v>1</x:v>
      </x:c>
      <x:c r="G6153" s="1" t="n">
        <x:v>35</x:v>
      </x:c>
      <x:c r="H6153" s="1" t="n">
        <x:v>0</x:v>
      </x:c>
      <x:c r="I6153" s="1" t="n">
        <x:v>3</x:v>
      </x:c>
      <x:c r="J6153" s="1" t="n">
        <x:v>0.13</x:v>
      </x:c>
      <x:c r="K6153" s="1" t="n">
        <x:v>1</x:v>
      </x:c>
      <x:c r="L6153" s="1" t="n">
        <x:v>93.6</x:v>
      </x:c>
      <x:c r="M6153" s="1" t="n">
        <x:v>3.5</x:v>
      </x:c>
      <x:c r="N6153" s="1" t="n">
        <x:v>7.1</x:v>
      </x:c>
      <x:c r="O6153" s="1" t="n">
        <x:f aca="0">24*MAX(0,EOMONTH(B6153,0)-MAX(B6153,INDEX(Device_Inventory!$K$2:$K$1201,MATCH(A6153,Device_Inventory!$A$2:$A$1201,0)))+1)</x:f>
        <x:v>672</x:v>
      </x:c>
      <x:c r="P6153" s="11" t="b">
        <x:f aca="0">INDEX(Device_Inventory!$K$2:$K$1201,MATCH(A6153,Device_Inventory!$A$2:$A$1201,0))&gt;B6153</x:f>
        <x:v>0</x:v>
      </x:c>
      <x:c r="Q6153" s="1" t="str">
        <x:f aca="0">IF(D6153&gt;O6153,"Fail: operating hours exceed in-service hours",IF(D6153+M6153&gt;O6153,"Fail: operating + unavailable hours exceed in-service hours",IF(P6153,"Partial month: within in-service hours","OK")))</x:f>
        <x:v>OK</x:v>
      </x:c>
    </x:row>
    <x:row r="6154" ht="15" hidden="0" customHeight="1">
      <x:c r="A6154" s="1" t="s">
        <x:v>1650</x:v>
      </x:c>
      <x:c r="B6154" s="14" t="n">
        <x:v>46082</x:v>
      </x:c>
      <x:c r="C6154" s="1" t="n">
        <x:v>74.4</x:v>
      </x:c>
      <x:c r="D6154" s="1" t="n">
        <x:v>502.5</x:v>
      </x:c>
      <x:c r="E6154" s="1" t="n">
        <x:v>8</x:v>
      </x:c>
      <x:c r="F6154" s="1" t="n">
        <x:v>1</x:v>
      </x:c>
      <x:c r="G6154" s="1" t="n">
        <x:v>43</x:v>
      </x:c>
      <x:c r="H6154" s="1" t="n">
        <x:v>1</x:v>
      </x:c>
      <x:c r="I6154" s="1" t="n">
        <x:v>3</x:v>
      </x:c>
      <x:c r="J6154" s="1" t="n">
        <x:v>0</x:v>
      </x:c>
      <x:c r="K6154" s="1" t="n">
        <x:v>1</x:v>
      </x:c>
      <x:c r="L6154" s="1" t="n">
        <x:v>96.2</x:v>
      </x:c>
      <x:c r="M6154" s="1" t="n">
        <x:v>8</x:v>
      </x:c>
      <x:c r="N6154" s="1" t="n">
        <x:v>10.4</x:v>
      </x:c>
      <x:c r="O6154" s="1" t="n">
        <x:f aca="0">24*MAX(0,EOMONTH(B6154,0)-MAX(B6154,INDEX(Device_Inventory!$K$2:$K$1201,MATCH(A6154,Device_Inventory!$A$2:$A$1201,0)))+1)</x:f>
        <x:v>744</x:v>
      </x:c>
      <x:c r="P6154" s="11" t="b">
        <x:f aca="0">INDEX(Device_Inventory!$K$2:$K$1201,MATCH(A6154,Device_Inventory!$A$2:$A$1201,0))&gt;B6154</x:f>
        <x:v>0</x:v>
      </x:c>
      <x:c r="Q6154" s="1" t="str">
        <x:f aca="0">IF(D6154&gt;O6154,"Fail: operating hours exceed in-service hours",IF(D6154+M6154&gt;O6154,"Fail: operating + unavailable hours exceed in-service hours",IF(P6154,"Partial month: within in-service hours","OK")))</x:f>
        <x:v>OK</x:v>
      </x:c>
    </x:row>
    <x:row r="6155" ht="15" hidden="0" customHeight="1">
      <x:c r="A6155" s="1" t="s">
        <x:v>1650</x:v>
      </x:c>
      <x:c r="B6155" s="14" t="n">
        <x:v>46113</x:v>
      </x:c>
      <x:c r="C6155" s="1" t="n">
        <x:v>50.1</x:v>
      </x:c>
      <x:c r="D6155" s="1" t="n">
        <x:v>277.3</x:v>
      </x:c>
      <x:c r="E6155" s="1" t="n">
        <x:v>17</x:v>
      </x:c>
      <x:c r="F6155" s="1" t="n">
        <x:v>1</x:v>
      </x:c>
      <x:c r="G6155" s="1" t="n">
        <x:v>34</x:v>
      </x:c>
      <x:c r="H6155" s="1" t="n">
        <x:v>0</x:v>
      </x:c>
      <x:c r="I6155" s="1" t="n">
        <x:v>2</x:v>
      </x:c>
      <x:c r="J6155" s="1" t="n">
        <x:v>0.77</x:v>
      </x:c>
      <x:c r="K6155" s="1" t="n">
        <x:v>0</x:v>
      </x:c>
      <x:c r="L6155" s="1" t="n">
        <x:v>94.1</x:v>
      </x:c>
      <x:c r="M6155" s="1" t="n">
        <x:v>7</x:v>
      </x:c>
      <x:c r="N6155" s="1" t="n">
        <x:v>10.9</x:v>
      </x:c>
      <x:c r="O6155" s="1" t="n">
        <x:f aca="0">24*MAX(0,EOMONTH(B6155,0)-MAX(B6155,INDEX(Device_Inventory!$K$2:$K$1201,MATCH(A6155,Device_Inventory!$A$2:$A$1201,0)))+1)</x:f>
        <x:v>720</x:v>
      </x:c>
      <x:c r="P6155" s="11" t="b">
        <x:f aca="0">INDEX(Device_Inventory!$K$2:$K$1201,MATCH(A6155,Device_Inventory!$A$2:$A$1201,0))&gt;B6155</x:f>
        <x:v>0</x:v>
      </x:c>
      <x:c r="Q6155" s="1" t="str">
        <x:f aca="0">IF(D6155&gt;O6155,"Fail: operating hours exceed in-service hours",IF(D6155+M6155&gt;O6155,"Fail: operating + unavailable hours exceed in-service hours",IF(P6155,"Partial month: within in-service hours","OK")))</x:f>
        <x:v>OK</x:v>
      </x:c>
    </x:row>
    <x:row r="6156" ht="15" hidden="0" customHeight="1">
      <x:c r="A6156" s="1" t="s">
        <x:v>1650</x:v>
      </x:c>
      <x:c r="B6156" s="14" t="n">
        <x:v>46143</x:v>
      </x:c>
      <x:c r="C6156" s="1" t="n">
        <x:v>66.2</x:v>
      </x:c>
      <x:c r="D6156" s="1" t="n">
        <x:v>411.5</x:v>
      </x:c>
      <x:c r="E6156" s="1" t="n">
        <x:v>16</x:v>
      </x:c>
      <x:c r="F6156" s="1" t="n">
        <x:v>1</x:v>
      </x:c>
      <x:c r="G6156" s="1" t="n">
        <x:v>11</x:v>
      </x:c>
      <x:c r="H6156" s="1" t="n">
        <x:v>0</x:v>
      </x:c>
      <x:c r="I6156" s="1" t="n">
        <x:v>4</x:v>
      </x:c>
      <x:c r="J6156" s="1" t="n">
        <x:v>0.09</x:v>
      </x:c>
      <x:c r="K6156" s="1" t="n">
        <x:v>0</x:v>
      </x:c>
      <x:c r="L6156" s="1" t="n">
        <x:v>95.1</x:v>
      </x:c>
      <x:c r="M6156" s="1" t="n">
        <x:v>5.8</x:v>
      </x:c>
      <x:c r="N6156" s="1" t="n">
        <x:v>17.8</x:v>
      </x:c>
      <x:c r="O6156" s="1" t="n">
        <x:f aca="0">24*MAX(0,EOMONTH(B6156,0)-MAX(B6156,INDEX(Device_Inventory!$K$2:$K$1201,MATCH(A6156,Device_Inventory!$A$2:$A$1201,0)))+1)</x:f>
        <x:v>744</x:v>
      </x:c>
      <x:c r="P6156" s="11" t="b">
        <x:f aca="0">INDEX(Device_Inventory!$K$2:$K$1201,MATCH(A6156,Device_Inventory!$A$2:$A$1201,0))&gt;B6156</x:f>
        <x:v>0</x:v>
      </x:c>
      <x:c r="Q6156" s="1" t="str">
        <x:f aca="0">IF(D6156&gt;O6156,"Fail: operating hours exceed in-service hours",IF(D6156+M6156&gt;O6156,"Fail: operating + unavailable hours exceed in-service hours",IF(P6156,"Partial month: within in-service hours","OK")))</x:f>
        <x:v>OK</x:v>
      </x:c>
    </x:row>
    <x:row r="6157" ht="15" hidden="0" customHeight="1">
      <x:c r="A6157" s="1" t="s">
        <x:v>1650</x:v>
      </x:c>
      <x:c r="B6157" s="14" t="n">
        <x:v>46174</x:v>
      </x:c>
      <x:c r="C6157" s="1" t="n">
        <x:v>61.9</x:v>
      </x:c>
      <x:c r="D6157" s="1" t="n">
        <x:v>353.1</x:v>
      </x:c>
      <x:c r="E6157" s="1" t="n">
        <x:v>18</x:v>
      </x:c>
      <x:c r="F6157" s="1" t="n">
        <x:v>0</x:v>
      </x:c>
      <x:c r="G6157" s="1" t="n">
        <x:v>39</x:v>
      </x:c>
      <x:c r="H6157" s="1" t="n">
        <x:v>0</x:v>
      </x:c>
      <x:c r="I6157" s="1" t="n">
        <x:v>4</x:v>
      </x:c>
      <x:c r="J6157" s="1" t="n">
        <x:v>0.63</x:v>
      </x:c>
      <x:c r="K6157" s="1" t="n">
        <x:v>0</x:v>
      </x:c>
      <x:c r="L6157" s="1" t="n">
        <x:v>95.1</x:v>
      </x:c>
      <x:c r="M6157" s="1" t="n">
        <x:v>0.6</x:v>
      </x:c>
      <x:c r="N6157" s="1" t="n">
        <x:v>17.4</x:v>
      </x:c>
      <x:c r="O6157" s="1" t="n">
        <x:f aca="0">24*MAX(0,EOMONTH(B6157,0)-MAX(B6157,INDEX(Device_Inventory!$K$2:$K$1201,MATCH(A6157,Device_Inventory!$A$2:$A$1201,0)))+1)</x:f>
        <x:v>720</x:v>
      </x:c>
      <x:c r="P6157" s="11" t="b">
        <x:f aca="0">INDEX(Device_Inventory!$K$2:$K$1201,MATCH(A6157,Device_Inventory!$A$2:$A$1201,0))&gt;B6157</x:f>
        <x:v>0</x:v>
      </x:c>
      <x:c r="Q6157" s="1" t="str">
        <x:f aca="0">IF(D6157&gt;O6157,"Fail: operating hours exceed in-service hours",IF(D6157+M6157&gt;O6157,"Fail: operating + unavailable hours exceed in-service hours",IF(P6157,"Partial month: within in-service hours","OK")))</x:f>
        <x:v>OK</x:v>
      </x:c>
    </x:row>
    <x:row r="6158" ht="15" hidden="0" customHeight="1">
      <x:c r="A6158" s="1" t="s">
        <x:v>1650</x:v>
      </x:c>
      <x:c r="B6158" s="14" t="n">
        <x:v>46204</x:v>
      </x:c>
      <x:c r="C6158" s="1" t="n">
        <x:v>73.5</x:v>
      </x:c>
      <x:c r="D6158" s="1" t="n">
        <x:v>415</x:v>
      </x:c>
      <x:c r="E6158" s="1" t="n">
        <x:v>23</x:v>
      </x:c>
      <x:c r="F6158" s="1" t="n">
        <x:v>1</x:v>
      </x:c>
      <x:c r="G6158" s="1" t="n">
        <x:v>41</x:v>
      </x:c>
      <x:c r="H6158" s="1" t="n">
        <x:v>0</x:v>
      </x:c>
      <x:c r="I6158" s="1" t="n">
        <x:v>0</x:v>
      </x:c>
      <x:c r="J6158" s="1" t="n">
        <x:v>0.72</x:v>
      </x:c>
      <x:c r="K6158" s="1" t="n">
        <x:v>1</x:v>
      </x:c>
      <x:c r="L6158" s="1" t="n">
        <x:v>99</x:v>
      </x:c>
      <x:c r="M6158" s="1" t="n">
        <x:v>1.9</x:v>
      </x:c>
      <x:c r="N6158" s="1" t="n">
        <x:v>22</x:v>
      </x:c>
      <x:c r="O6158" s="1" t="n">
        <x:f aca="0">24*MAX(0,EOMONTH(B6158,0)-MAX(B6158,INDEX(Device_Inventory!$K$2:$K$1201,MATCH(A6158,Device_Inventory!$A$2:$A$1201,0)))+1)</x:f>
        <x:v>744</x:v>
      </x:c>
      <x:c r="P6158" s="11" t="b">
        <x:f aca="0">INDEX(Device_Inventory!$K$2:$K$1201,MATCH(A6158,Device_Inventory!$A$2:$A$1201,0))&gt;B6158</x:f>
        <x:v>0</x:v>
      </x:c>
      <x:c r="Q6158" s="1" t="str">
        <x:f aca="0">IF(D6158&gt;O6158,"Fail: operating hours exceed in-service hours",IF(D6158+M6158&gt;O6158,"Fail: operating + unavailable hours exceed in-service hours",IF(P6158,"Partial month: within in-service hours","OK")))</x:f>
        <x:v>OK</x:v>
      </x:c>
    </x:row>
    <x:row r="6159" ht="15" hidden="0" customHeight="1">
      <x:c r="A6159" s="1" t="s">
        <x:v>4562</x:v>
      </x:c>
      <x:c r="B6159" s="14" t="n">
        <x:v>46054</x:v>
      </x:c>
      <x:c r="C6159" s="1" t="n">
        <x:v>57.3</x:v>
      </x:c>
      <x:c r="D6159" s="1" t="n">
        <x:v>349.8</x:v>
      </x:c>
      <x:c r="E6159" s="1" t="n">
        <x:v>16</x:v>
      </x:c>
      <x:c r="F6159" s="1" t="n">
        <x:v>0</x:v>
      </x:c>
      <x:c r="G6159" s="1" t="n">
        <x:v>35</x:v>
      </x:c>
      <x:c r="H6159" s="1" t="n">
        <x:v>0</x:v>
      </x:c>
      <x:c r="I6159" s="1" t="n">
        <x:v>1</x:v>
      </x:c>
      <x:c r="J6159" s="1" t="n">
        <x:v>0.21</x:v>
      </x:c>
      <x:c r="K6159" s="1" t="n">
        <x:v>0</x:v>
      </x:c>
      <x:c r="L6159" s="1" t="n">
        <x:v>96.2</x:v>
      </x:c>
      <x:c r="M6159" s="1" t="n">
        <x:v>9.3</x:v>
      </x:c>
      <x:c r="N6159" s="1" t="n">
        <x:v>5.6</x:v>
      </x:c>
      <x:c r="O6159" s="1" t="n">
        <x:f aca="0">24*MAX(0,EOMONTH(B6159,0)-MAX(B6159,INDEX(Device_Inventory!$K$2:$K$1201,MATCH(A6159,Device_Inventory!$A$2:$A$1201,0)))+1)</x:f>
        <x:v>672</x:v>
      </x:c>
      <x:c r="P6159" s="11" t="b">
        <x:f aca="0">INDEX(Device_Inventory!$K$2:$K$1201,MATCH(A6159,Device_Inventory!$A$2:$A$1201,0))&gt;B6159</x:f>
        <x:v>0</x:v>
      </x:c>
      <x:c r="Q6159" s="1" t="str">
        <x:f aca="0">IF(D6159&gt;O6159,"Fail: operating hours exceed in-service hours",IF(D6159+M6159&gt;O6159,"Fail: operating + unavailable hours exceed in-service hours",IF(P6159,"Partial month: within in-service hours","OK")))</x:f>
        <x:v>OK</x:v>
      </x:c>
    </x:row>
    <x:row r="6160" ht="15" hidden="0" customHeight="1">
      <x:c r="A6160" s="1" t="s">
        <x:v>4562</x:v>
      </x:c>
      <x:c r="B6160" s="14" t="n">
        <x:v>46082</x:v>
      </x:c>
      <x:c r="C6160" s="1" t="n">
        <x:v>63</x:v>
      </x:c>
      <x:c r="D6160" s="1" t="n">
        <x:v>457.8</x:v>
      </x:c>
      <x:c r="E6160" s="1" t="n">
        <x:v>15</x:v>
      </x:c>
      <x:c r="F6160" s="1" t="n">
        <x:v>1</x:v>
      </x:c>
      <x:c r="G6160" s="1" t="n">
        <x:v>35</x:v>
      </x:c>
      <x:c r="H6160" s="1" t="n">
        <x:v>0</x:v>
      </x:c>
      <x:c r="I6160" s="1" t="n">
        <x:v>2</x:v>
      </x:c>
      <x:c r="J6160" s="1" t="n">
        <x:v>0.9</x:v>
      </x:c>
      <x:c r="K6160" s="1" t="n">
        <x:v>0</x:v>
      </x:c>
      <x:c r="L6160" s="1" t="n">
        <x:v>99.1</x:v>
      </x:c>
      <x:c r="M6160" s="1" t="n">
        <x:v>6.3</x:v>
      </x:c>
      <x:c r="N6160" s="1" t="n">
        <x:v>9.2</x:v>
      </x:c>
      <x:c r="O6160" s="1" t="n">
        <x:f aca="0">24*MAX(0,EOMONTH(B6160,0)-MAX(B6160,INDEX(Device_Inventory!$K$2:$K$1201,MATCH(A6160,Device_Inventory!$A$2:$A$1201,0)))+1)</x:f>
        <x:v>744</x:v>
      </x:c>
      <x:c r="P6160" s="11" t="b">
        <x:f aca="0">INDEX(Device_Inventory!$K$2:$K$1201,MATCH(A6160,Device_Inventory!$A$2:$A$1201,0))&gt;B6160</x:f>
        <x:v>0</x:v>
      </x:c>
      <x:c r="Q6160" s="1" t="str">
        <x:f aca="0">IF(D6160&gt;O6160,"Fail: operating hours exceed in-service hours",IF(D6160+M6160&gt;O6160,"Fail: operating + unavailable hours exceed in-service hours",IF(P6160,"Partial month: within in-service hours","OK")))</x:f>
        <x:v>OK</x:v>
      </x:c>
    </x:row>
    <x:row r="6161" ht="15" hidden="0" customHeight="1">
      <x:c r="A6161" s="1" t="s">
        <x:v>4562</x:v>
      </x:c>
      <x:c r="B6161" s="14" t="n">
        <x:v>46113</x:v>
      </x:c>
      <x:c r="C6161" s="1" t="n">
        <x:v>49.4</x:v>
      </x:c>
      <x:c r="D6161" s="1" t="n">
        <x:v>295.1</x:v>
      </x:c>
      <x:c r="E6161" s="1" t="n">
        <x:v>10</x:v>
      </x:c>
      <x:c r="F6161" s="1" t="n">
        <x:v>2</x:v>
      </x:c>
      <x:c r="G6161" s="1" t="n">
        <x:v>41</x:v>
      </x:c>
      <x:c r="H6161" s="1" t="n">
        <x:v>0</x:v>
      </x:c>
      <x:c r="I6161" s="1" t="n">
        <x:v>0</x:v>
      </x:c>
      <x:c r="J6161" s="1" t="n">
        <x:v>0.6</x:v>
      </x:c>
      <x:c r="K6161" s="1" t="n">
        <x:v>1</x:v>
      </x:c>
      <x:c r="L6161" s="1" t="n">
        <x:v>98.7</x:v>
      </x:c>
      <x:c r="M6161" s="1" t="n">
        <x:v>1.8</x:v>
      </x:c>
      <x:c r="N6161" s="1" t="n">
        <x:v>10.8</x:v>
      </x:c>
      <x:c r="O6161" s="1" t="n">
        <x:f aca="0">24*MAX(0,EOMONTH(B6161,0)-MAX(B6161,INDEX(Device_Inventory!$K$2:$K$1201,MATCH(A6161,Device_Inventory!$A$2:$A$1201,0)))+1)</x:f>
        <x:v>720</x:v>
      </x:c>
      <x:c r="P6161" s="11" t="b">
        <x:f aca="0">INDEX(Device_Inventory!$K$2:$K$1201,MATCH(A6161,Device_Inventory!$A$2:$A$1201,0))&gt;B6161</x:f>
        <x:v>0</x:v>
      </x:c>
      <x:c r="Q6161" s="1" t="str">
        <x:f aca="0">IF(D6161&gt;O6161,"Fail: operating hours exceed in-service hours",IF(D6161+M6161&gt;O6161,"Fail: operating + unavailable hours exceed in-service hours",IF(P6161,"Partial month: within in-service hours","OK")))</x:f>
        <x:v>OK</x:v>
      </x:c>
    </x:row>
    <x:row r="6162" ht="15" hidden="0" customHeight="1">
      <x:c r="A6162" s="1" t="s">
        <x:v>4562</x:v>
      </x:c>
      <x:c r="B6162" s="14" t="n">
        <x:v>46143</x:v>
      </x:c>
      <x:c r="C6162" s="1" t="n">
        <x:v>56.4</x:v>
      </x:c>
      <x:c r="D6162" s="1" t="n">
        <x:v>359.7</x:v>
      </x:c>
      <x:c r="E6162" s="1" t="n">
        <x:v>20</x:v>
      </x:c>
      <x:c r="F6162" s="1" t="n">
        <x:v>2</x:v>
      </x:c>
      <x:c r="G6162" s="1" t="n">
        <x:v>29</x:v>
      </x:c>
      <x:c r="H6162" s="1" t="n">
        <x:v>0</x:v>
      </x:c>
      <x:c r="I6162" s="1" t="n">
        <x:v>1</x:v>
      </x:c>
      <x:c r="J6162" s="1" t="n">
        <x:v>0.39</x:v>
      </x:c>
      <x:c r="K6162" s="1" t="n">
        <x:v>0</x:v>
      </x:c>
      <x:c r="L6162" s="1" t="n">
        <x:v>94.1</x:v>
      </x:c>
      <x:c r="M6162" s="1" t="n">
        <x:v>8.1</x:v>
      </x:c>
      <x:c r="N6162" s="1" t="n">
        <x:v>8.2</x:v>
      </x:c>
      <x:c r="O6162" s="1" t="n">
        <x:f aca="0">24*MAX(0,EOMONTH(B6162,0)-MAX(B6162,INDEX(Device_Inventory!$K$2:$K$1201,MATCH(A6162,Device_Inventory!$A$2:$A$1201,0)))+1)</x:f>
        <x:v>744</x:v>
      </x:c>
      <x:c r="P6162" s="11" t="b">
        <x:f aca="0">INDEX(Device_Inventory!$K$2:$K$1201,MATCH(A6162,Device_Inventory!$A$2:$A$1201,0))&gt;B6162</x:f>
        <x:v>0</x:v>
      </x:c>
      <x:c r="Q6162" s="1" t="str">
        <x:f aca="0">IF(D6162&gt;O6162,"Fail: operating hours exceed in-service hours",IF(D6162+M6162&gt;O6162,"Fail: operating + unavailable hours exceed in-service hours",IF(P6162,"Partial month: within in-service hours","OK")))</x:f>
        <x:v>OK</x:v>
      </x:c>
    </x:row>
    <x:row r="6163" ht="15" hidden="0" customHeight="1">
      <x:c r="A6163" s="1" t="s">
        <x:v>4562</x:v>
      </x:c>
      <x:c r="B6163" s="14" t="n">
        <x:v>46174</x:v>
      </x:c>
      <x:c r="C6163" s="1" t="n">
        <x:v>70.3</x:v>
      </x:c>
      <x:c r="D6163" s="1" t="n">
        <x:v>406.2</x:v>
      </x:c>
      <x:c r="E6163" s="1" t="n">
        <x:v>12</x:v>
      </x:c>
      <x:c r="F6163" s="1" t="n">
        <x:v>0</x:v>
      </x:c>
      <x:c r="G6163" s="1" t="n">
        <x:v>31</x:v>
      </x:c>
      <x:c r="H6163" s="1" t="n">
        <x:v>0</x:v>
      </x:c>
      <x:c r="I6163" s="1" t="n">
        <x:v>4</x:v>
      </x:c>
      <x:c r="J6163" s="1" t="n">
        <x:v>0</x:v>
      </x:c>
      <x:c r="K6163" s="1" t="n">
        <x:v>0</x:v>
      </x:c>
      <x:c r="L6163" s="1" t="n">
        <x:v>92</x:v>
      </x:c>
      <x:c r="M6163" s="1" t="n">
        <x:v>4.9</x:v>
      </x:c>
      <x:c r="N6163" s="1" t="n">
        <x:v>16.3</x:v>
      </x:c>
      <x:c r="O6163" s="1" t="n">
        <x:f aca="0">24*MAX(0,EOMONTH(B6163,0)-MAX(B6163,INDEX(Device_Inventory!$K$2:$K$1201,MATCH(A6163,Device_Inventory!$A$2:$A$1201,0)))+1)</x:f>
        <x:v>720</x:v>
      </x:c>
      <x:c r="P6163" s="11" t="b">
        <x:f aca="0">INDEX(Device_Inventory!$K$2:$K$1201,MATCH(A6163,Device_Inventory!$A$2:$A$1201,0))&gt;B6163</x:f>
        <x:v>0</x:v>
      </x:c>
      <x:c r="Q6163" s="1" t="str">
        <x:f aca="0">IF(D6163&gt;O6163,"Fail: operating hours exceed in-service hours",IF(D6163+M6163&gt;O6163,"Fail: operating + unavailable hours exceed in-service hours",IF(P6163,"Partial month: within in-service hours","OK")))</x:f>
        <x:v>OK</x:v>
      </x:c>
    </x:row>
    <x:row r="6164" ht="15" hidden="0" customHeight="1">
      <x:c r="A6164" s="1" t="s">
        <x:v>4562</x:v>
      </x:c>
      <x:c r="B6164" s="14" t="n">
        <x:v>46204</x:v>
      </x:c>
      <x:c r="C6164" s="1" t="n">
        <x:v>72.6</x:v>
      </x:c>
      <x:c r="D6164" s="1" t="n">
        <x:v>416.2</x:v>
      </x:c>
      <x:c r="E6164" s="1" t="n">
        <x:v>19</x:v>
      </x:c>
      <x:c r="F6164" s="1" t="n">
        <x:v>0</x:v>
      </x:c>
      <x:c r="G6164" s="1" t="n">
        <x:v>40</x:v>
      </x:c>
      <x:c r="H6164" s="1" t="n">
        <x:v>0</x:v>
      </x:c>
      <x:c r="I6164" s="1" t="n">
        <x:v>5</x:v>
      </x:c>
      <x:c r="J6164" s="1" t="n">
        <x:v>0.65</x:v>
      </x:c>
      <x:c r="K6164" s="1" t="n">
        <x:v>2</x:v>
      </x:c>
      <x:c r="L6164" s="1" t="n">
        <x:v>94.1</x:v>
      </x:c>
      <x:c r="M6164" s="1" t="n">
        <x:v>2.3</x:v>
      </x:c>
      <x:c r="N6164" s="1" t="n">
        <x:v>20.4</x:v>
      </x:c>
      <x:c r="O6164" s="1" t="n">
        <x:f aca="0">24*MAX(0,EOMONTH(B6164,0)-MAX(B6164,INDEX(Device_Inventory!$K$2:$K$1201,MATCH(A6164,Device_Inventory!$A$2:$A$1201,0)))+1)</x:f>
        <x:v>744</x:v>
      </x:c>
      <x:c r="P6164" s="11" t="b">
        <x:f aca="0">INDEX(Device_Inventory!$K$2:$K$1201,MATCH(A6164,Device_Inventory!$A$2:$A$1201,0))&gt;B6164</x:f>
        <x:v>0</x:v>
      </x:c>
      <x:c r="Q6164" s="1" t="str">
        <x:f aca="0">IF(D6164&gt;O6164,"Fail: operating hours exceed in-service hours",IF(D6164+M6164&gt;O6164,"Fail: operating + unavailable hours exceed in-service hours",IF(P6164,"Partial month: within in-service hours","OK")))</x:f>
        <x:v>OK</x:v>
      </x:c>
    </x:row>
    <x:row r="6165" ht="15" hidden="0" customHeight="1">
      <x:c r="A6165" s="1" t="s">
        <x:v>1652</x:v>
      </x:c>
      <x:c r="B6165" s="14" t="n">
        <x:v>46054</x:v>
      </x:c>
      <x:c r="C6165" s="1" t="n">
        <x:v>77.2</x:v>
      </x:c>
      <x:c r="D6165" s="1" t="n">
        <x:v>490.6</x:v>
      </x:c>
      <x:c r="E6165" s="1" t="n">
        <x:v>28</x:v>
      </x:c>
      <x:c r="F6165" s="1" t="n">
        <x:v>0</x:v>
      </x:c>
      <x:c r="G6165" s="1" t="n">
        <x:v>48</x:v>
      </x:c>
      <x:c r="H6165" s="1" t="n">
        <x:v>1</x:v>
      </x:c>
      <x:c r="I6165" s="1" t="n">
        <x:v>4</x:v>
      </x:c>
      <x:c r="J6165" s="1" t="n">
        <x:v>0.67</x:v>
      </x:c>
      <x:c r="K6165" s="1" t="n">
        <x:v>1</x:v>
      </x:c>
      <x:c r="L6165" s="1" t="n">
        <x:v>94.8</x:v>
      </x:c>
      <x:c r="M6165" s="1" t="n">
        <x:v>2</x:v>
      </x:c>
      <x:c r="N6165" s="1" t="n">
        <x:v>10.2</x:v>
      </x:c>
      <x:c r="O6165" s="1" t="n">
        <x:f aca="0">24*MAX(0,EOMONTH(B6165,0)-MAX(B6165,INDEX(Device_Inventory!$K$2:$K$1201,MATCH(A6165,Device_Inventory!$A$2:$A$1201,0)))+1)</x:f>
        <x:v>672</x:v>
      </x:c>
      <x:c r="P6165" s="11" t="b">
        <x:f aca="0">INDEX(Device_Inventory!$K$2:$K$1201,MATCH(A6165,Device_Inventory!$A$2:$A$1201,0))&gt;B6165</x:f>
        <x:v>0</x:v>
      </x:c>
      <x:c r="Q6165" s="1" t="str">
        <x:f aca="0">IF(D6165&gt;O6165,"Fail: operating hours exceed in-service hours",IF(D6165+M6165&gt;O6165,"Fail: operating + unavailable hours exceed in-service hours",IF(P6165,"Partial month: within in-service hours","OK")))</x:f>
        <x:v>OK</x:v>
      </x:c>
    </x:row>
    <x:row r="6166" ht="15" hidden="0" customHeight="1">
      <x:c r="A6166" s="1" t="s">
        <x:v>1652</x:v>
      </x:c>
      <x:c r="B6166" s="14" t="n">
        <x:v>46082</x:v>
      </x:c>
      <x:c r="C6166" s="1" t="n">
        <x:v>58.6</x:v>
      </x:c>
      <x:c r="D6166" s="1" t="n">
        <x:v>416.5</x:v>
      </x:c>
      <x:c r="E6166" s="1" t="n">
        <x:v>25</x:v>
      </x:c>
      <x:c r="F6166" s="1" t="n">
        <x:v>0</x:v>
      </x:c>
      <x:c r="G6166" s="1" t="n">
        <x:v>39</x:v>
      </x:c>
      <x:c r="H6166" s="1" t="n">
        <x:v>0</x:v>
      </x:c>
      <x:c r="I6166" s="1" t="n">
        <x:v>5</x:v>
      </x:c>
      <x:c r="J6166" s="1" t="n">
        <x:v>0</x:v>
      </x:c>
      <x:c r="K6166" s="1" t="n">
        <x:v>1</x:v>
      </x:c>
      <x:c r="L6166" s="1" t="n">
        <x:v>93.8</x:v>
      </x:c>
      <x:c r="M6166" s="1" t="n">
        <x:v>0.1</x:v>
      </x:c>
      <x:c r="N6166" s="1" t="n">
        <x:v>9.2</x:v>
      </x:c>
      <x:c r="O6166" s="1" t="n">
        <x:f aca="0">24*MAX(0,EOMONTH(B6166,0)-MAX(B6166,INDEX(Device_Inventory!$K$2:$K$1201,MATCH(A6166,Device_Inventory!$A$2:$A$1201,0)))+1)</x:f>
        <x:v>744</x:v>
      </x:c>
      <x:c r="P6166" s="11" t="b">
        <x:f aca="0">INDEX(Device_Inventory!$K$2:$K$1201,MATCH(A6166,Device_Inventory!$A$2:$A$1201,0))&gt;B6166</x:f>
        <x:v>0</x:v>
      </x:c>
      <x:c r="Q6166" s="1" t="str">
        <x:f aca="0">IF(D6166&gt;O6166,"Fail: operating hours exceed in-service hours",IF(D6166+M6166&gt;O6166,"Fail: operating + unavailable hours exceed in-service hours",IF(P6166,"Partial month: within in-service hours","OK")))</x:f>
        <x:v>OK</x:v>
      </x:c>
    </x:row>
    <x:row r="6167" ht="15" hidden="0" customHeight="1">
      <x:c r="A6167" s="1" t="s">
        <x:v>1652</x:v>
      </x:c>
      <x:c r="B6167" s="14" t="n">
        <x:v>46113</x:v>
      </x:c>
      <x:c r="C6167" s="1" t="n">
        <x:v>52.3</x:v>
      </x:c>
      <x:c r="D6167" s="1" t="n">
        <x:v>313.6</x:v>
      </x:c>
      <x:c r="E6167" s="1" t="n">
        <x:v>24</x:v>
      </x:c>
      <x:c r="F6167" s="1" t="n">
        <x:v>1</x:v>
      </x:c>
      <x:c r="G6167" s="1" t="n">
        <x:v>21</x:v>
      </x:c>
      <x:c r="H6167" s="1" t="n">
        <x:v>1</x:v>
      </x:c>
      <x:c r="I6167" s="1" t="n">
        <x:v>4</x:v>
      </x:c>
      <x:c r="J6167" s="1" t="n">
        <x:v>0.86</x:v>
      </x:c>
      <x:c r="K6167" s="1" t="n">
        <x:v>0</x:v>
      </x:c>
      <x:c r="L6167" s="1" t="n">
        <x:v>95.7</x:v>
      </x:c>
      <x:c r="M6167" s="1" t="n">
        <x:v>2.8</x:v>
      </x:c>
      <x:c r="N6167" s="1" t="n">
        <x:v>7.4</x:v>
      </x:c>
      <x:c r="O6167" s="1" t="n">
        <x:f aca="0">24*MAX(0,EOMONTH(B6167,0)-MAX(B6167,INDEX(Device_Inventory!$K$2:$K$1201,MATCH(A6167,Device_Inventory!$A$2:$A$1201,0)))+1)</x:f>
        <x:v>720</x:v>
      </x:c>
      <x:c r="P6167" s="11" t="b">
        <x:f aca="0">INDEX(Device_Inventory!$K$2:$K$1201,MATCH(A6167,Device_Inventory!$A$2:$A$1201,0))&gt;B6167</x:f>
        <x:v>0</x:v>
      </x:c>
      <x:c r="Q6167" s="1" t="str">
        <x:f aca="0">IF(D6167&gt;O6167,"Fail: operating hours exceed in-service hours",IF(D6167+M6167&gt;O6167,"Fail: operating + unavailable hours exceed in-service hours",IF(P6167,"Partial month: within in-service hours","OK")))</x:f>
        <x:v>OK</x:v>
      </x:c>
    </x:row>
    <x:row r="6168" ht="15" hidden="0" customHeight="1">
      <x:c r="A6168" s="1" t="s">
        <x:v>1652</x:v>
      </x:c>
      <x:c r="B6168" s="14" t="n">
        <x:v>46143</x:v>
      </x:c>
      <x:c r="C6168" s="1" t="n">
        <x:v>72.5</x:v>
      </x:c>
      <x:c r="D6168" s="1" t="n">
        <x:v>495.4</x:v>
      </x:c>
      <x:c r="E6168" s="1" t="n">
        <x:v>26</x:v>
      </x:c>
      <x:c r="F6168" s="1" t="n">
        <x:v>2</x:v>
      </x:c>
      <x:c r="G6168" s="1" t="n">
        <x:v>33</x:v>
      </x:c>
      <x:c r="H6168" s="1" t="n">
        <x:v>1</x:v>
      </x:c>
      <x:c r="I6168" s="1" t="n">
        <x:v>0</x:v>
      </x:c>
      <x:c r="J6168" s="1" t="n">
        <x:v>1.51</x:v>
      </x:c>
      <x:c r="K6168" s="1" t="n">
        <x:v>0</x:v>
      </x:c>
      <x:c r="L6168" s="1" t="n">
        <x:v>92.7</x:v>
      </x:c>
      <x:c r="M6168" s="1" t="n">
        <x:v>0</x:v>
      </x:c>
      <x:c r="N6168" s="1" t="n">
        <x:v>6</x:v>
      </x:c>
      <x:c r="O6168" s="1" t="n">
        <x:f aca="0">24*MAX(0,EOMONTH(B6168,0)-MAX(B6168,INDEX(Device_Inventory!$K$2:$K$1201,MATCH(A6168,Device_Inventory!$A$2:$A$1201,0)))+1)</x:f>
        <x:v>744</x:v>
      </x:c>
      <x:c r="P6168" s="11" t="b">
        <x:f aca="0">INDEX(Device_Inventory!$K$2:$K$1201,MATCH(A6168,Device_Inventory!$A$2:$A$1201,0))&gt;B6168</x:f>
        <x:v>0</x:v>
      </x:c>
      <x:c r="Q6168" s="1" t="str">
        <x:f aca="0">IF(D6168&gt;O6168,"Fail: operating hours exceed in-service hours",IF(D6168+M6168&gt;O6168,"Fail: operating + unavailable hours exceed in-service hours",IF(P6168,"Partial month: within in-service hours","OK")))</x:f>
        <x:v>OK</x:v>
      </x:c>
    </x:row>
    <x:row r="6169" ht="15" hidden="0" customHeight="1">
      <x:c r="A6169" s="1" t="s">
        <x:v>1652</x:v>
      </x:c>
      <x:c r="B6169" s="14" t="n">
        <x:v>46174</x:v>
      </x:c>
      <x:c r="C6169" s="1" t="n">
        <x:v>58.2</x:v>
      </x:c>
      <x:c r="D6169" s="1" t="n">
        <x:v>419</x:v>
      </x:c>
      <x:c r="E6169" s="1" t="n">
        <x:v>29</x:v>
      </x:c>
      <x:c r="F6169" s="1" t="n">
        <x:v>0</x:v>
      </x:c>
      <x:c r="G6169" s="1" t="n">
        <x:v>33</x:v>
      </x:c>
      <x:c r="H6169" s="1" t="n">
        <x:v>0</x:v>
      </x:c>
      <x:c r="I6169" s="1" t="n">
        <x:v>4</x:v>
      </x:c>
      <x:c r="J6169" s="1" t="n">
        <x:v>0.59</x:v>
      </x:c>
      <x:c r="K6169" s="1" t="n">
        <x:v>0</x:v>
      </x:c>
      <x:c r="L6169" s="1" t="n">
        <x:v>95.3</x:v>
      </x:c>
      <x:c r="M6169" s="1" t="n">
        <x:v>9.8</x:v>
      </x:c>
      <x:c r="N6169" s="1" t="n">
        <x:v>18.1</x:v>
      </x:c>
      <x:c r="O6169" s="1" t="n">
        <x:f aca="0">24*MAX(0,EOMONTH(B6169,0)-MAX(B6169,INDEX(Device_Inventory!$K$2:$K$1201,MATCH(A6169,Device_Inventory!$A$2:$A$1201,0)))+1)</x:f>
        <x:v>720</x:v>
      </x:c>
      <x:c r="P6169" s="11" t="b">
        <x:f aca="0">INDEX(Device_Inventory!$K$2:$K$1201,MATCH(A6169,Device_Inventory!$A$2:$A$1201,0))&gt;B6169</x:f>
        <x:v>0</x:v>
      </x:c>
      <x:c r="Q6169" s="1" t="str">
        <x:f aca="0">IF(D6169&gt;O6169,"Fail: operating hours exceed in-service hours",IF(D6169+M6169&gt;O6169,"Fail: operating + unavailable hours exceed in-service hours",IF(P6169,"Partial month: within in-service hours","OK")))</x:f>
        <x:v>OK</x:v>
      </x:c>
    </x:row>
    <x:row r="6170" ht="15" hidden="0" customHeight="1">
      <x:c r="A6170" s="1" t="s">
        <x:v>1652</x:v>
      </x:c>
      <x:c r="B6170" s="14" t="n">
        <x:v>46204</x:v>
      </x:c>
      <x:c r="C6170" s="1" t="n">
        <x:v>83.4</x:v>
      </x:c>
      <x:c r="D6170" s="1" t="n">
        <x:v>553</x:v>
      </x:c>
      <x:c r="E6170" s="1" t="n">
        <x:v>38</x:v>
      </x:c>
      <x:c r="F6170" s="1" t="n">
        <x:v>0</x:v>
      </x:c>
      <x:c r="G6170" s="1" t="n">
        <x:v>49</x:v>
      </x:c>
      <x:c r="H6170" s="1" t="n">
        <x:v>0</x:v>
      </x:c>
      <x:c r="I6170" s="1" t="n">
        <x:v>6</x:v>
      </x:c>
      <x:c r="J6170" s="1" t="n">
        <x:v>0.56</x:v>
      </x:c>
      <x:c r="K6170" s="1" t="n">
        <x:v>1</x:v>
      </x:c>
      <x:c r="L6170" s="1" t="n">
        <x:v>92.3</x:v>
      </x:c>
      <x:c r="M6170" s="1" t="n">
        <x:v>5.1</x:v>
      </x:c>
      <x:c r="N6170" s="1" t="n">
        <x:v>24.3</x:v>
      </x:c>
      <x:c r="O6170" s="1" t="n">
        <x:f aca="0">24*MAX(0,EOMONTH(B6170,0)-MAX(B6170,INDEX(Device_Inventory!$K$2:$K$1201,MATCH(A6170,Device_Inventory!$A$2:$A$1201,0)))+1)</x:f>
        <x:v>744</x:v>
      </x:c>
      <x:c r="P6170" s="11" t="b">
        <x:f aca="0">INDEX(Device_Inventory!$K$2:$K$1201,MATCH(A6170,Device_Inventory!$A$2:$A$1201,0))&gt;B6170</x:f>
        <x:v>0</x:v>
      </x:c>
      <x:c r="Q6170" s="1" t="str">
        <x:f aca="0">IF(D6170&gt;O6170,"Fail: operating hours exceed in-service hours",IF(D6170+M6170&gt;O6170,"Fail: operating + unavailable hours exceed in-service hours",IF(P6170,"Partial month: within in-service hours","OK")))</x:f>
        <x:v>OK</x:v>
      </x:c>
    </x:row>
    <x:row r="6171" ht="15" hidden="0" customHeight="1">
      <x:c r="A6171" s="1" t="s">
        <x:v>1654</x:v>
      </x:c>
      <x:c r="B6171" s="14" t="n">
        <x:v>46054</x:v>
      </x:c>
      <x:c r="C6171" s="1" t="n">
        <x:v>44.3</x:v>
      </x:c>
      <x:c r="D6171" s="1" t="n">
        <x:v>275.4</x:v>
      </x:c>
      <x:c r="E6171" s="1" t="n">
        <x:v>12</x:v>
      </x:c>
      <x:c r="F6171" s="1" t="n">
        <x:v>2</x:v>
      </x:c>
      <x:c r="G6171" s="1" t="n">
        <x:v>25</x:v>
      </x:c>
      <x:c r="H6171" s="1" t="n">
        <x:v>0</x:v>
      </x:c>
      <x:c r="I6171" s="1" t="n">
        <x:v>1</x:v>
      </x:c>
      <x:c r="J6171" s="1" t="n">
        <x:v>0.57</x:v>
      </x:c>
      <x:c r="K6171" s="1" t="n">
        <x:v>0</x:v>
      </x:c>
      <x:c r="L6171" s="1" t="n">
        <x:v>95.2</x:v>
      </x:c>
      <x:c r="M6171" s="1" t="n">
        <x:v>6.1</x:v>
      </x:c>
      <x:c r="N6171" s="1" t="n">
        <x:v>11</x:v>
      </x:c>
      <x:c r="O6171" s="1" t="n">
        <x:f aca="0">24*MAX(0,EOMONTH(B6171,0)-MAX(B6171,INDEX(Device_Inventory!$K$2:$K$1201,MATCH(A6171,Device_Inventory!$A$2:$A$1201,0)))+1)</x:f>
        <x:v>672</x:v>
      </x:c>
      <x:c r="P6171" s="11" t="b">
        <x:f aca="0">INDEX(Device_Inventory!$K$2:$K$1201,MATCH(A6171,Device_Inventory!$A$2:$A$1201,0))&gt;B6171</x:f>
        <x:v>0</x:v>
      </x:c>
      <x:c r="Q6171" s="1" t="str">
        <x:f aca="0">IF(D6171&gt;O6171,"Fail: operating hours exceed in-service hours",IF(D6171+M6171&gt;O6171,"Fail: operating + unavailable hours exceed in-service hours",IF(P6171,"Partial month: within in-service hours","OK")))</x:f>
        <x:v>OK</x:v>
      </x:c>
    </x:row>
    <x:row r="6172" ht="15" hidden="0" customHeight="1">
      <x:c r="A6172" s="1" t="s">
        <x:v>1654</x:v>
      </x:c>
      <x:c r="B6172" s="14" t="n">
        <x:v>46082</x:v>
      </x:c>
      <x:c r="C6172" s="1" t="n">
        <x:v>58.4</x:v>
      </x:c>
      <x:c r="D6172" s="1" t="n">
        <x:v>358</x:v>
      </x:c>
      <x:c r="E6172" s="1" t="n">
        <x:v>25</x:v>
      </x:c>
      <x:c r="F6172" s="1" t="n">
        <x:v>3</x:v>
      </x:c>
      <x:c r="G6172" s="1" t="n">
        <x:v>52</x:v>
      </x:c>
      <x:c r="H6172" s="1" t="n">
        <x:v>0</x:v>
      </x:c>
      <x:c r="I6172" s="1" t="n">
        <x:v>0</x:v>
      </x:c>
      <x:c r="J6172" s="1" t="n">
        <x:v>0.16</x:v>
      </x:c>
      <x:c r="K6172" s="1" t="n">
        <x:v>0</x:v>
      </x:c>
      <x:c r="L6172" s="1" t="n">
        <x:v>94</x:v>
      </x:c>
      <x:c r="M6172" s="1" t="n">
        <x:v>6.8</x:v>
      </x:c>
      <x:c r="N6172" s="1" t="n">
        <x:v>16.9</x:v>
      </x:c>
      <x:c r="O6172" s="1" t="n">
        <x:f aca="0">24*MAX(0,EOMONTH(B6172,0)-MAX(B6172,INDEX(Device_Inventory!$K$2:$K$1201,MATCH(A6172,Device_Inventory!$A$2:$A$1201,0)))+1)</x:f>
        <x:v>744</x:v>
      </x:c>
      <x:c r="P6172" s="11" t="b">
        <x:f aca="0">INDEX(Device_Inventory!$K$2:$K$1201,MATCH(A6172,Device_Inventory!$A$2:$A$1201,0))&gt;B6172</x:f>
        <x:v>0</x:v>
      </x:c>
      <x:c r="Q6172" s="1" t="str">
        <x:f aca="0">IF(D6172&gt;O6172,"Fail: operating hours exceed in-service hours",IF(D6172+M6172&gt;O6172,"Fail: operating + unavailable hours exceed in-service hours",IF(P6172,"Partial month: within in-service hours","OK")))</x:f>
        <x:v>OK</x:v>
      </x:c>
    </x:row>
    <x:row r="6173" ht="15" hidden="0" customHeight="1">
      <x:c r="A6173" s="1" t="s">
        <x:v>1654</x:v>
      </x:c>
      <x:c r="B6173" s="14" t="n">
        <x:v>46113</x:v>
      </x:c>
      <x:c r="C6173" s="1" t="n">
        <x:v>26.6</x:v>
      </x:c>
      <x:c r="D6173" s="1" t="n">
        <x:v>181.6</x:v>
      </x:c>
      <x:c r="E6173" s="1" t="n">
        <x:v>7</x:v>
      </x:c>
      <x:c r="F6173" s="1" t="n">
        <x:v>4</x:v>
      </x:c>
      <x:c r="G6173" s="1" t="n">
        <x:v>22</x:v>
      </x:c>
      <x:c r="H6173" s="1" t="n">
        <x:v>0</x:v>
      </x:c>
      <x:c r="I6173" s="1" t="n">
        <x:v>2</x:v>
      </x:c>
      <x:c r="J6173" s="1" t="n">
        <x:v>0.16</x:v>
      </x:c>
      <x:c r="K6173" s="1" t="n">
        <x:v>0</x:v>
      </x:c>
      <x:c r="L6173" s="1" t="n">
        <x:v>96.5</x:v>
      </x:c>
      <x:c r="M6173" s="1" t="n">
        <x:v>3.2</x:v>
      </x:c>
      <x:c r="N6173" s="1" t="n">
        <x:v>6.7</x:v>
      </x:c>
      <x:c r="O6173" s="1" t="n">
        <x:f aca="0">24*MAX(0,EOMONTH(B6173,0)-MAX(B6173,INDEX(Device_Inventory!$K$2:$K$1201,MATCH(A6173,Device_Inventory!$A$2:$A$1201,0)))+1)</x:f>
        <x:v>720</x:v>
      </x:c>
      <x:c r="P6173" s="11" t="b">
        <x:f aca="0">INDEX(Device_Inventory!$K$2:$K$1201,MATCH(A6173,Device_Inventory!$A$2:$A$1201,0))&gt;B6173</x:f>
        <x:v>0</x:v>
      </x:c>
      <x:c r="Q6173" s="1" t="str">
        <x:f aca="0">IF(D6173&gt;O6173,"Fail: operating hours exceed in-service hours",IF(D6173+M6173&gt;O6173,"Fail: operating + unavailable hours exceed in-service hours",IF(P6173,"Partial month: within in-service hours","OK")))</x:f>
        <x:v>OK</x:v>
      </x:c>
    </x:row>
    <x:row r="6174" ht="15" hidden="0" customHeight="1">
      <x:c r="A6174" s="1" t="s">
        <x:v>1654</x:v>
      </x:c>
      <x:c r="B6174" s="14" t="n">
        <x:v>46143</x:v>
      </x:c>
      <x:c r="C6174" s="1" t="n">
        <x:v>24.6</x:v>
      </x:c>
      <x:c r="D6174" s="1" t="n">
        <x:v>144</x:v>
      </x:c>
      <x:c r="E6174" s="1" t="n">
        <x:v>0</x:v>
      </x:c>
      <x:c r="F6174" s="1" t="n">
        <x:v>2</x:v>
      </x:c>
      <x:c r="G6174" s="1" t="n">
        <x:v>26</x:v>
      </x:c>
      <x:c r="H6174" s="1" t="n">
        <x:v>0</x:v>
      </x:c>
      <x:c r="I6174" s="1" t="n">
        <x:v>2</x:v>
      </x:c>
      <x:c r="J6174" s="1" t="n">
        <x:v>0.16</x:v>
      </x:c>
      <x:c r="K6174" s="1" t="n">
        <x:v>1</x:v>
      </x:c>
      <x:c r="L6174" s="1" t="n">
        <x:v>96</x:v>
      </x:c>
      <x:c r="M6174" s="1" t="n">
        <x:v>4.5</x:v>
      </x:c>
      <x:c r="N6174" s="1" t="n">
        <x:v>6</x:v>
      </x:c>
      <x:c r="O6174" s="1" t="n">
        <x:f aca="0">24*MAX(0,EOMONTH(B6174,0)-MAX(B6174,INDEX(Device_Inventory!$K$2:$K$1201,MATCH(A6174,Device_Inventory!$A$2:$A$1201,0)))+1)</x:f>
        <x:v>744</x:v>
      </x:c>
      <x:c r="P6174" s="11" t="b">
        <x:f aca="0">INDEX(Device_Inventory!$K$2:$K$1201,MATCH(A6174,Device_Inventory!$A$2:$A$1201,0))&gt;B6174</x:f>
        <x:v>0</x:v>
      </x:c>
      <x:c r="Q6174" s="1" t="str">
        <x:f aca="0">IF(D6174&gt;O6174,"Fail: operating hours exceed in-service hours",IF(D6174+M6174&gt;O6174,"Fail: operating + unavailable hours exceed in-service hours",IF(P6174,"Partial month: within in-service hours","OK")))</x:f>
        <x:v>OK</x:v>
      </x:c>
    </x:row>
    <x:row r="6175" ht="15" hidden="0" customHeight="1">
      <x:c r="A6175" s="1" t="s">
        <x:v>1654</x:v>
      </x:c>
      <x:c r="B6175" s="14" t="n">
        <x:v>46174</x:v>
      </x:c>
      <x:c r="C6175" s="1" t="n">
        <x:v>74.8</x:v>
      </x:c>
      <x:c r="D6175" s="1" t="n">
        <x:v>418.4</x:v>
      </x:c>
      <x:c r="E6175" s="1" t="n">
        <x:v>22</x:v>
      </x:c>
      <x:c r="F6175" s="1" t="n">
        <x:v>4</x:v>
      </x:c>
      <x:c r="G6175" s="1" t="n">
        <x:v>42</x:v>
      </x:c>
      <x:c r="H6175" s="1" t="n">
        <x:v>0</x:v>
      </x:c>
      <x:c r="I6175" s="1" t="n">
        <x:v>2</x:v>
      </x:c>
      <x:c r="J6175" s="1" t="n">
        <x:v>0.25</x:v>
      </x:c>
      <x:c r="K6175" s="1" t="n">
        <x:v>0</x:v>
      </x:c>
      <x:c r="L6175" s="1" t="n">
        <x:v>97.5</x:v>
      </x:c>
      <x:c r="M6175" s="1" t="n">
        <x:v>11.1</x:v>
      </x:c>
      <x:c r="N6175" s="1" t="n">
        <x:v>17.9</x:v>
      </x:c>
      <x:c r="O6175" s="1" t="n">
        <x:f aca="0">24*MAX(0,EOMONTH(B6175,0)-MAX(B6175,INDEX(Device_Inventory!$K$2:$K$1201,MATCH(A6175,Device_Inventory!$A$2:$A$1201,0)))+1)</x:f>
        <x:v>720</x:v>
      </x:c>
      <x:c r="P6175" s="11" t="b">
        <x:f aca="0">INDEX(Device_Inventory!$K$2:$K$1201,MATCH(A6175,Device_Inventory!$A$2:$A$1201,0))&gt;B6175</x:f>
        <x:v>0</x:v>
      </x:c>
      <x:c r="Q6175" s="1" t="str">
        <x:f aca="0">IF(D6175&gt;O6175,"Fail: operating hours exceed in-service hours",IF(D6175+M6175&gt;O6175,"Fail: operating + unavailable hours exceed in-service hours",IF(P6175,"Partial month: within in-service hours","OK")))</x:f>
        <x:v>OK</x:v>
      </x:c>
    </x:row>
    <x:row r="6176" ht="15" hidden="0" customHeight="1">
      <x:c r="A6176" s="1" t="s">
        <x:v>1654</x:v>
      </x:c>
      <x:c r="B6176" s="14" t="n">
        <x:v>46204</x:v>
      </x:c>
      <x:c r="C6176" s="1" t="n">
        <x:v>32.3</x:v>
      </x:c>
      <x:c r="D6176" s="1" t="n">
        <x:v>224.4</x:v>
      </x:c>
      <x:c r="E6176" s="1" t="n">
        <x:v>8</x:v>
      </x:c>
      <x:c r="F6176" s="1" t="n">
        <x:v>4</x:v>
      </x:c>
      <x:c r="G6176" s="1" t="n">
        <x:v>22</x:v>
      </x:c>
      <x:c r="H6176" s="1" t="n">
        <x:v>0</x:v>
      </x:c>
      <x:c r="I6176" s="1" t="n">
        <x:v>1</x:v>
      </x:c>
      <x:c r="J6176" s="1" t="n">
        <x:v>0</x:v>
      </x:c>
      <x:c r="K6176" s="1" t="n">
        <x:v>1</x:v>
      </x:c>
      <x:c r="L6176" s="1" t="n">
        <x:v>98.4</x:v>
      </x:c>
      <x:c r="M6176" s="1" t="n">
        <x:v>4.2</x:v>
      </x:c>
      <x:c r="N6176" s="1" t="n">
        <x:v>3</x:v>
      </x:c>
      <x:c r="O6176" s="1" t="n">
        <x:f aca="0">24*MAX(0,EOMONTH(B6176,0)-MAX(B6176,INDEX(Device_Inventory!$K$2:$K$1201,MATCH(A6176,Device_Inventory!$A$2:$A$1201,0)))+1)</x:f>
        <x:v>744</x:v>
      </x:c>
      <x:c r="P6176" s="11" t="b">
        <x:f aca="0">INDEX(Device_Inventory!$K$2:$K$1201,MATCH(A6176,Device_Inventory!$A$2:$A$1201,0))&gt;B6176</x:f>
        <x:v>0</x:v>
      </x:c>
      <x:c r="Q6176" s="1" t="str">
        <x:f aca="0">IF(D6176&gt;O6176,"Fail: operating hours exceed in-service hours",IF(D6176+M6176&gt;O6176,"Fail: operating + unavailable hours exceed in-service hours",IF(P6176,"Partial month: within in-service hours","OK")))</x:f>
        <x:v>OK</x:v>
      </x:c>
    </x:row>
    <x:row r="6177" ht="15" hidden="0" customHeight="1">
      <x:c r="A6177" s="1" t="s">
        <x:v>4569</x:v>
      </x:c>
      <x:c r="B6177" s="14" t="n">
        <x:v>46054</x:v>
      </x:c>
      <x:c r="C6177" s="1" t="n">
        <x:v>67.2</x:v>
      </x:c>
      <x:c r="D6177" s="1" t="n">
        <x:v>437.1</x:v>
      </x:c>
      <x:c r="E6177" s="1" t="n">
        <x:v>34</x:v>
      </x:c>
      <x:c r="F6177" s="1" t="n">
        <x:v>1</x:v>
      </x:c>
      <x:c r="G6177" s="1" t="n">
        <x:v>38</x:v>
      </x:c>
      <x:c r="H6177" s="1" t="n">
        <x:v>0</x:v>
      </x:c>
      <x:c r="I6177" s="1" t="n">
        <x:v>3</x:v>
      </x:c>
      <x:c r="J6177" s="1" t="n">
        <x:v>1.66</x:v>
      </x:c>
      <x:c r="K6177" s="1" t="n">
        <x:v>2</x:v>
      </x:c>
      <x:c r="L6177" s="1" t="n">
        <x:v>93.9</x:v>
      </x:c>
      <x:c r="M6177" s="1" t="n">
        <x:v>3.6</x:v>
      </x:c>
      <x:c r="N6177" s="1" t="n">
        <x:v>6.3</x:v>
      </x:c>
      <x:c r="O6177" s="1" t="n">
        <x:f aca="0">24*MAX(0,EOMONTH(B6177,0)-MAX(B6177,INDEX(Device_Inventory!$K$2:$K$1201,MATCH(A6177,Device_Inventory!$A$2:$A$1201,0)))+1)</x:f>
        <x:v>672</x:v>
      </x:c>
      <x:c r="P6177" s="11" t="b">
        <x:f aca="0">INDEX(Device_Inventory!$K$2:$K$1201,MATCH(A6177,Device_Inventory!$A$2:$A$1201,0))&gt;B6177</x:f>
        <x:v>0</x:v>
      </x:c>
      <x:c r="Q6177" s="1" t="str">
        <x:f aca="0">IF(D6177&gt;O6177,"Fail: operating hours exceed in-service hours",IF(D6177+M6177&gt;O6177,"Fail: operating + unavailable hours exceed in-service hours",IF(P6177,"Partial month: within in-service hours","OK")))</x:f>
        <x:v>OK</x:v>
      </x:c>
    </x:row>
    <x:row r="6178" ht="15" hidden="0" customHeight="1">
      <x:c r="A6178" s="1" t="s">
        <x:v>4569</x:v>
      </x:c>
      <x:c r="B6178" s="14" t="n">
        <x:v>46082</x:v>
      </x:c>
      <x:c r="C6178" s="1" t="n">
        <x:v>69.5</x:v>
      </x:c>
      <x:c r="D6178" s="1" t="n">
        <x:v>482.1</x:v>
      </x:c>
      <x:c r="E6178" s="1" t="n">
        <x:v>33</x:v>
      </x:c>
      <x:c r="F6178" s="1" t="n">
        <x:v>0</x:v>
      </x:c>
      <x:c r="G6178" s="1" t="n">
        <x:v>48</x:v>
      </x:c>
      <x:c r="H6178" s="1" t="n">
        <x:v>1</x:v>
      </x:c>
      <x:c r="I6178" s="1" t="n">
        <x:v>2</x:v>
      </x:c>
      <x:c r="J6178" s="1" t="n">
        <x:v>0.92</x:v>
      </x:c>
      <x:c r="K6178" s="1" t="n">
        <x:v>1</x:v>
      </x:c>
      <x:c r="L6178" s="1" t="n">
        <x:v>94.8</x:v>
      </x:c>
      <x:c r="M6178" s="1" t="n">
        <x:v>11.1</x:v>
      </x:c>
      <x:c r="N6178" s="1" t="n">
        <x:v>16</x:v>
      </x:c>
      <x:c r="O6178" s="1" t="n">
        <x:f aca="0">24*MAX(0,EOMONTH(B6178,0)-MAX(B6178,INDEX(Device_Inventory!$K$2:$K$1201,MATCH(A6178,Device_Inventory!$A$2:$A$1201,0)))+1)</x:f>
        <x:v>744</x:v>
      </x:c>
      <x:c r="P6178" s="11" t="b">
        <x:f aca="0">INDEX(Device_Inventory!$K$2:$K$1201,MATCH(A6178,Device_Inventory!$A$2:$A$1201,0))&gt;B6178</x:f>
        <x:v>0</x:v>
      </x:c>
      <x:c r="Q6178" s="1" t="str">
        <x:f aca="0">IF(D6178&gt;O6178,"Fail: operating hours exceed in-service hours",IF(D6178+M6178&gt;O6178,"Fail: operating + unavailable hours exceed in-service hours",IF(P6178,"Partial month: within in-service hours","OK")))</x:f>
        <x:v>OK</x:v>
      </x:c>
    </x:row>
    <x:row r="6179" ht="15" hidden="0" customHeight="1">
      <x:c r="A6179" s="1" t="s">
        <x:v>4569</x:v>
      </x:c>
      <x:c r="B6179" s="14" t="n">
        <x:v>46113</x:v>
      </x:c>
      <x:c r="C6179" s="1" t="n">
        <x:v>79.2</x:v>
      </x:c>
      <x:c r="D6179" s="1" t="n">
        <x:v>467</x:v>
      </x:c>
      <x:c r="E6179" s="1" t="n">
        <x:v>32</x:v>
      </x:c>
      <x:c r="F6179" s="1" t="n">
        <x:v>1</x:v>
      </x:c>
      <x:c r="G6179" s="1" t="n">
        <x:v>47</x:v>
      </x:c>
      <x:c r="H6179" s="1" t="n">
        <x:v>1</x:v>
      </x:c>
      <x:c r="I6179" s="1" t="n">
        <x:v>5</x:v>
      </x:c>
      <x:c r="J6179" s="1" t="n">
        <x:v>0.68</x:v>
      </x:c>
      <x:c r="K6179" s="1" t="n">
        <x:v>0</x:v>
      </x:c>
      <x:c r="L6179" s="1" t="n">
        <x:v>96</x:v>
      </x:c>
      <x:c r="M6179" s="1" t="n">
        <x:v>9.3</x:v>
      </x:c>
      <x:c r="N6179" s="1" t="n">
        <x:v>11.4</x:v>
      </x:c>
      <x:c r="O6179" s="1" t="n">
        <x:f aca="0">24*MAX(0,EOMONTH(B6179,0)-MAX(B6179,INDEX(Device_Inventory!$K$2:$K$1201,MATCH(A6179,Device_Inventory!$A$2:$A$1201,0)))+1)</x:f>
        <x:v>720</x:v>
      </x:c>
      <x:c r="P6179" s="11" t="b">
        <x:f aca="0">INDEX(Device_Inventory!$K$2:$K$1201,MATCH(A6179,Device_Inventory!$A$2:$A$1201,0))&gt;B6179</x:f>
        <x:v>0</x:v>
      </x:c>
      <x:c r="Q6179" s="1" t="str">
        <x:f aca="0">IF(D6179&gt;O6179,"Fail: operating hours exceed in-service hours",IF(D6179+M6179&gt;O6179,"Fail: operating + unavailable hours exceed in-service hours",IF(P6179,"Partial month: within in-service hours","OK")))</x:f>
        <x:v>OK</x:v>
      </x:c>
    </x:row>
    <x:row r="6180" ht="15" hidden="0" customHeight="1">
      <x:c r="A6180" s="1" t="s">
        <x:v>4569</x:v>
      </x:c>
      <x:c r="B6180" s="14" t="n">
        <x:v>46143</x:v>
      </x:c>
      <x:c r="C6180" s="1" t="n">
        <x:v>49.1</x:v>
      </x:c>
      <x:c r="D6180" s="1" t="n">
        <x:v>317.8</x:v>
      </x:c>
      <x:c r="E6180" s="1" t="n">
        <x:v>24</x:v>
      </x:c>
      <x:c r="F6180" s="1" t="n">
        <x:v>0</x:v>
      </x:c>
      <x:c r="G6180" s="1" t="n">
        <x:v>33</x:v>
      </x:c>
      <x:c r="H6180" s="1" t="n">
        <x:v>0</x:v>
      </x:c>
      <x:c r="I6180" s="1" t="n">
        <x:v>4</x:v>
      </x:c>
      <x:c r="J6180" s="1" t="n">
        <x:v>0.29</x:v>
      </x:c>
      <x:c r="K6180" s="1" t="n">
        <x:v>0</x:v>
      </x:c>
      <x:c r="L6180" s="1" t="n">
        <x:v>93.2</x:v>
      </x:c>
      <x:c r="M6180" s="1" t="n">
        <x:v>13.2</x:v>
      </x:c>
      <x:c r="N6180" s="1" t="n">
        <x:v>6.1</x:v>
      </x:c>
      <x:c r="O6180" s="1" t="n">
        <x:f aca="0">24*MAX(0,EOMONTH(B6180,0)-MAX(B6180,INDEX(Device_Inventory!$K$2:$K$1201,MATCH(A6180,Device_Inventory!$A$2:$A$1201,0)))+1)</x:f>
        <x:v>744</x:v>
      </x:c>
      <x:c r="P6180" s="11" t="b">
        <x:f aca="0">INDEX(Device_Inventory!$K$2:$K$1201,MATCH(A6180,Device_Inventory!$A$2:$A$1201,0))&gt;B6180</x:f>
        <x:v>0</x:v>
      </x:c>
      <x:c r="Q6180" s="1" t="str">
        <x:f aca="0">IF(D6180&gt;O6180,"Fail: operating hours exceed in-service hours",IF(D6180+M6180&gt;O6180,"Fail: operating + unavailable hours exceed in-service hours",IF(P6180,"Partial month: within in-service hours","OK")))</x:f>
        <x:v>OK</x:v>
      </x:c>
    </x:row>
    <x:row r="6181" ht="15" hidden="0" customHeight="1">
      <x:c r="A6181" s="1" t="s">
        <x:v>4569</x:v>
      </x:c>
      <x:c r="B6181" s="14" t="n">
        <x:v>46174</x:v>
      </x:c>
      <x:c r="C6181" s="1" t="n">
        <x:v>68.7</x:v>
      </x:c>
      <x:c r="D6181" s="1" t="n">
        <x:v>468.8</x:v>
      </x:c>
      <x:c r="E6181" s="1" t="n">
        <x:v>29</x:v>
      </x:c>
      <x:c r="F6181" s="1" t="n">
        <x:v>2</x:v>
      </x:c>
      <x:c r="G6181" s="1" t="n">
        <x:v>24</x:v>
      </x:c>
      <x:c r="H6181" s="1" t="n">
        <x:v>1</x:v>
      </x:c>
      <x:c r="I6181" s="1" t="n">
        <x:v>2</x:v>
      </x:c>
      <x:c r="J6181" s="1" t="n">
        <x:v>0.42</x:v>
      </x:c>
      <x:c r="K6181" s="1" t="n">
        <x:v>0</x:v>
      </x:c>
      <x:c r="L6181" s="1" t="n">
        <x:v>97.1</x:v>
      </x:c>
      <x:c r="M6181" s="1" t="n">
        <x:v>9.5</x:v>
      </x:c>
      <x:c r="N6181" s="1" t="n">
        <x:v>18.4</x:v>
      </x:c>
      <x:c r="O6181" s="1" t="n">
        <x:f aca="0">24*MAX(0,EOMONTH(B6181,0)-MAX(B6181,INDEX(Device_Inventory!$K$2:$K$1201,MATCH(A6181,Device_Inventory!$A$2:$A$1201,0)))+1)</x:f>
        <x:v>720</x:v>
      </x:c>
      <x:c r="P6181" s="11" t="b">
        <x:f aca="0">INDEX(Device_Inventory!$K$2:$K$1201,MATCH(A6181,Device_Inventory!$A$2:$A$1201,0))&gt;B6181</x:f>
        <x:v>0</x:v>
      </x:c>
      <x:c r="Q6181" s="1" t="str">
        <x:f aca="0">IF(D6181&gt;O6181,"Fail: operating hours exceed in-service hours",IF(D6181+M6181&gt;O6181,"Fail: operating + unavailable hours exceed in-service hours",IF(P6181,"Partial month: within in-service hours","OK")))</x:f>
        <x:v>OK</x:v>
      </x:c>
    </x:row>
    <x:row r="6182" ht="15" hidden="0" customHeight="1">
      <x:c r="A6182" s="1" t="s">
        <x:v>4569</x:v>
      </x:c>
      <x:c r="B6182" s="14" t="n">
        <x:v>46204</x:v>
      </x:c>
      <x:c r="C6182" s="1" t="n">
        <x:v>91.3</x:v>
      </x:c>
      <x:c r="D6182" s="1" t="n">
        <x:v>627.9</x:v>
      </x:c>
      <x:c r="E6182" s="1" t="n">
        <x:v>26</x:v>
      </x:c>
      <x:c r="F6182" s="1" t="n">
        <x:v>2</x:v>
      </x:c>
      <x:c r="G6182" s="1" t="n">
        <x:v>50</x:v>
      </x:c>
      <x:c r="H6182" s="1" t="n">
        <x:v>0</x:v>
      </x:c>
      <x:c r="I6182" s="1" t="n">
        <x:v>5</x:v>
      </x:c>
      <x:c r="J6182" s="1" t="n">
        <x:v>0.74</x:v>
      </x:c>
      <x:c r="K6182" s="1" t="n">
        <x:v>0</x:v>
      </x:c>
      <x:c r="L6182" s="1" t="n">
        <x:v>95.1</x:v>
      </x:c>
      <x:c r="M6182" s="1" t="n">
        <x:v>7.9</x:v>
      </x:c>
      <x:c r="N6182" s="1" t="n">
        <x:v>28.8</x:v>
      </x:c>
      <x:c r="O6182" s="1" t="n">
        <x:f aca="0">24*MAX(0,EOMONTH(B6182,0)-MAX(B6182,INDEX(Device_Inventory!$K$2:$K$1201,MATCH(A6182,Device_Inventory!$A$2:$A$1201,0)))+1)</x:f>
        <x:v>744</x:v>
      </x:c>
      <x:c r="P6182" s="11" t="b">
        <x:f aca="0">INDEX(Device_Inventory!$K$2:$K$1201,MATCH(A6182,Device_Inventory!$A$2:$A$1201,0))&gt;B6182</x:f>
        <x:v>0</x:v>
      </x:c>
      <x:c r="Q6182" s="1" t="str">
        <x:f aca="0">IF(D6182&gt;O6182,"Fail: operating hours exceed in-service hours",IF(D6182+M6182&gt;O6182,"Fail: operating + unavailable hours exceed in-service hours",IF(P6182,"Partial month: within in-service hours","OK")))</x:f>
        <x:v>OK</x:v>
      </x:c>
    </x:row>
    <x:row r="6183" ht="15" hidden="0" customHeight="1">
      <x:c r="A6183" s="1" t="s">
        <x:v>1655</x:v>
      </x:c>
      <x:c r="B6183" s="14" t="n">
        <x:v>46054</x:v>
      </x:c>
      <x:c r="C6183" s="1" t="n">
        <x:v>34.9</x:v>
      </x:c>
      <x:c r="D6183" s="1" t="n">
        <x:v>243.3</x:v>
      </x:c>
      <x:c r="E6183" s="1" t="n">
        <x:v>13</x:v>
      </x:c>
      <x:c r="F6183" s="1" t="n">
        <x:v>3</x:v>
      </x:c>
      <x:c r="G6183" s="1" t="n">
        <x:v>33</x:v>
      </x:c>
      <x:c r="H6183" s="1" t="n">
        <x:v>1</x:v>
      </x:c>
      <x:c r="I6183" s="1" t="n">
        <x:v>3</x:v>
      </x:c>
      <x:c r="J6183" s="1" t="n">
        <x:v>0.82</x:v>
      </x:c>
      <x:c r="K6183" s="1" t="n">
        <x:v>2</x:v>
      </x:c>
      <x:c r="L6183" s="1" t="n">
        <x:v>95.4</x:v>
      </x:c>
      <x:c r="M6183" s="1" t="n">
        <x:v>4.7</x:v>
      </x:c>
      <x:c r="N6183" s="1" t="n">
        <x:v>7.8</x:v>
      </x:c>
      <x:c r="O6183" s="1" t="n">
        <x:f aca="0">24*MAX(0,EOMONTH(B6183,0)-MAX(B6183,INDEX(Device_Inventory!$K$2:$K$1201,MATCH(A6183,Device_Inventory!$A$2:$A$1201,0)))+1)</x:f>
        <x:v>672</x:v>
      </x:c>
      <x:c r="P6183" s="11" t="b">
        <x:f aca="0">INDEX(Device_Inventory!$K$2:$K$1201,MATCH(A6183,Device_Inventory!$A$2:$A$1201,0))&gt;B6183</x:f>
        <x:v>0</x:v>
      </x:c>
      <x:c r="Q6183" s="1" t="str">
        <x:f aca="0">IF(D6183&gt;O6183,"Fail: operating hours exceed in-service hours",IF(D6183+M6183&gt;O6183,"Fail: operating + unavailable hours exceed in-service hours",IF(P6183,"Partial month: within in-service hours","OK")))</x:f>
        <x:v>OK</x:v>
      </x:c>
    </x:row>
    <x:row r="6184" ht="15" hidden="0" customHeight="1">
      <x:c r="A6184" s="1" t="s">
        <x:v>1655</x:v>
      </x:c>
      <x:c r="B6184" s="14" t="n">
        <x:v>46082</x:v>
      </x:c>
      <x:c r="C6184" s="1" t="n">
        <x:v>71.5</x:v>
      </x:c>
      <x:c r="D6184" s="1" t="n">
        <x:v>453</x:v>
      </x:c>
      <x:c r="E6184" s="1" t="n">
        <x:v>18</x:v>
      </x:c>
      <x:c r="F6184" s="1" t="n">
        <x:v>4</x:v>
      </x:c>
      <x:c r="G6184" s="1" t="n">
        <x:v>31</x:v>
      </x:c>
      <x:c r="H6184" s="1" t="n">
        <x:v>0</x:v>
      </x:c>
      <x:c r="I6184" s="1" t="n">
        <x:v>8</x:v>
      </x:c>
      <x:c r="J6184" s="1" t="n">
        <x:v>0</x:v>
      </x:c>
      <x:c r="K6184" s="1" t="n">
        <x:v>0</x:v>
      </x:c>
      <x:c r="L6184" s="1" t="n">
        <x:v>91.7</x:v>
      </x:c>
      <x:c r="M6184" s="1" t="n">
        <x:v>5.4</x:v>
      </x:c>
      <x:c r="N6184" s="1" t="n">
        <x:v>14.2</x:v>
      </x:c>
      <x:c r="O6184" s="1" t="n">
        <x:f aca="0">24*MAX(0,EOMONTH(B6184,0)-MAX(B6184,INDEX(Device_Inventory!$K$2:$K$1201,MATCH(A6184,Device_Inventory!$A$2:$A$1201,0)))+1)</x:f>
        <x:v>744</x:v>
      </x:c>
      <x:c r="P6184" s="11" t="b">
        <x:f aca="0">INDEX(Device_Inventory!$K$2:$K$1201,MATCH(A6184,Device_Inventory!$A$2:$A$1201,0))&gt;B6184</x:f>
        <x:v>0</x:v>
      </x:c>
      <x:c r="Q6184" s="1" t="str">
        <x:f aca="0">IF(D6184&gt;O6184,"Fail: operating hours exceed in-service hours",IF(D6184+M6184&gt;O6184,"Fail: operating + unavailable hours exceed in-service hours",IF(P6184,"Partial month: within in-service hours","OK")))</x:f>
        <x:v>OK</x:v>
      </x:c>
    </x:row>
    <x:row r="6185" ht="15" hidden="0" customHeight="1">
      <x:c r="A6185" s="1" t="s">
        <x:v>1655</x:v>
      </x:c>
      <x:c r="B6185" s="14" t="n">
        <x:v>46113</x:v>
      </x:c>
      <x:c r="C6185" s="1" t="n">
        <x:v>64.7</x:v>
      </x:c>
      <x:c r="D6185" s="1" t="n">
        <x:v>378.8</x:v>
      </x:c>
      <x:c r="E6185" s="1" t="n">
        <x:v>23</x:v>
      </x:c>
      <x:c r="F6185" s="1" t="n">
        <x:v>0</x:v>
      </x:c>
      <x:c r="G6185" s="1" t="n">
        <x:v>35</x:v>
      </x:c>
      <x:c r="H6185" s="1" t="n">
        <x:v>0</x:v>
      </x:c>
      <x:c r="I6185" s="1" t="n">
        <x:v>4</x:v>
      </x:c>
      <x:c r="J6185" s="1" t="n">
        <x:v>0.67</x:v>
      </x:c>
      <x:c r="K6185" s="1" t="n">
        <x:v>0</x:v>
      </x:c>
      <x:c r="L6185" s="1" t="n">
        <x:v>93.3</x:v>
      </x:c>
      <x:c r="M6185" s="1" t="n">
        <x:v>4.8</x:v>
      </x:c>
      <x:c r="N6185" s="1" t="n">
        <x:v>7.2</x:v>
      </x:c>
      <x:c r="O6185" s="1" t="n">
        <x:f aca="0">24*MAX(0,EOMONTH(B6185,0)-MAX(B6185,INDEX(Device_Inventory!$K$2:$K$1201,MATCH(A6185,Device_Inventory!$A$2:$A$1201,0)))+1)</x:f>
        <x:v>720</x:v>
      </x:c>
      <x:c r="P6185" s="11" t="b">
        <x:f aca="0">INDEX(Device_Inventory!$K$2:$K$1201,MATCH(A6185,Device_Inventory!$A$2:$A$1201,0))&gt;B6185</x:f>
        <x:v>0</x:v>
      </x:c>
      <x:c r="Q6185" s="1" t="str">
        <x:f aca="0">IF(D6185&gt;O6185,"Fail: operating hours exceed in-service hours",IF(D6185+M6185&gt;O6185,"Fail: operating + unavailable hours exceed in-service hours",IF(P6185,"Partial month: within in-service hours","OK")))</x:f>
        <x:v>OK</x:v>
      </x:c>
    </x:row>
    <x:row r="6186" ht="15" hidden="0" customHeight="1">
      <x:c r="A6186" s="1" t="s">
        <x:v>1655</x:v>
      </x:c>
      <x:c r="B6186" s="14" t="n">
        <x:v>46143</x:v>
      </x:c>
      <x:c r="C6186" s="1" t="n">
        <x:v>80.4</x:v>
      </x:c>
      <x:c r="D6186" s="1" t="n">
        <x:v>551.3</x:v>
      </x:c>
      <x:c r="E6186" s="1" t="n">
        <x:v>29</x:v>
      </x:c>
      <x:c r="F6186" s="1" t="n">
        <x:v>3</x:v>
      </x:c>
      <x:c r="G6186" s="1" t="n">
        <x:v>44</x:v>
      </x:c>
      <x:c r="H6186" s="1" t="n">
        <x:v>0</x:v>
      </x:c>
      <x:c r="I6186" s="1" t="n">
        <x:v>6</x:v>
      </x:c>
      <x:c r="J6186" s="1" t="n">
        <x:v>0</x:v>
      </x:c>
      <x:c r="K6186" s="1" t="n">
        <x:v>0</x:v>
      </x:c>
      <x:c r="L6186" s="1" t="n">
        <x:v>92</x:v>
      </x:c>
      <x:c r="M6186" s="1" t="n">
        <x:v>0</x:v>
      </x:c>
      <x:c r="N6186" s="1" t="n">
        <x:v>22.6</x:v>
      </x:c>
      <x:c r="O6186" s="1" t="n">
        <x:f aca="0">24*MAX(0,EOMONTH(B6186,0)-MAX(B6186,INDEX(Device_Inventory!$K$2:$K$1201,MATCH(A6186,Device_Inventory!$A$2:$A$1201,0)))+1)</x:f>
        <x:v>744</x:v>
      </x:c>
      <x:c r="P6186" s="11" t="b">
        <x:f aca="0">INDEX(Device_Inventory!$K$2:$K$1201,MATCH(A6186,Device_Inventory!$A$2:$A$1201,0))&gt;B6186</x:f>
        <x:v>0</x:v>
      </x:c>
      <x:c r="Q6186" s="1" t="str">
        <x:f aca="0">IF(D6186&gt;O6186,"Fail: operating hours exceed in-service hours",IF(D6186+M6186&gt;O6186,"Fail: operating + unavailable hours exceed in-service hours",IF(P6186,"Partial month: within in-service hours","OK")))</x:f>
        <x:v>OK</x:v>
      </x:c>
    </x:row>
    <x:row r="6187" ht="15" hidden="0" customHeight="1">
      <x:c r="A6187" s="1" t="s">
        <x:v>1655</x:v>
      </x:c>
      <x:c r="B6187" s="14" t="n">
        <x:v>46174</x:v>
      </x:c>
      <x:c r="C6187" s="1" t="n">
        <x:v>67.2</x:v>
      </x:c>
      <x:c r="D6187" s="1" t="n">
        <x:v>474.2</x:v>
      </x:c>
      <x:c r="E6187" s="1" t="n">
        <x:v>22</x:v>
      </x:c>
      <x:c r="F6187" s="1" t="n">
        <x:v>2</x:v>
      </x:c>
      <x:c r="G6187" s="1" t="n">
        <x:v>29</x:v>
      </x:c>
      <x:c r="H6187" s="1" t="n">
        <x:v>1</x:v>
      </x:c>
      <x:c r="I6187" s="1" t="n">
        <x:v>5</x:v>
      </x:c>
      <x:c r="J6187" s="1" t="n">
        <x:v>0</x:v>
      </x:c>
      <x:c r="K6187" s="1" t="n">
        <x:v>0</x:v>
      </x:c>
      <x:c r="L6187" s="1" t="n">
        <x:v>95.5</x:v>
      </x:c>
      <x:c r="M6187" s="1" t="n">
        <x:v>0</x:v>
      </x:c>
      <x:c r="N6187" s="1" t="n">
        <x:v>15.4</x:v>
      </x:c>
      <x:c r="O6187" s="1" t="n">
        <x:f aca="0">24*MAX(0,EOMONTH(B6187,0)-MAX(B6187,INDEX(Device_Inventory!$K$2:$K$1201,MATCH(A6187,Device_Inventory!$A$2:$A$1201,0)))+1)</x:f>
        <x:v>720</x:v>
      </x:c>
      <x:c r="P6187" s="11" t="b">
        <x:f aca="0">INDEX(Device_Inventory!$K$2:$K$1201,MATCH(A6187,Device_Inventory!$A$2:$A$1201,0))&gt;B6187</x:f>
        <x:v>0</x:v>
      </x:c>
      <x:c r="Q6187" s="1" t="str">
        <x:f aca="0">IF(D6187&gt;O6187,"Fail: operating hours exceed in-service hours",IF(D6187+M6187&gt;O6187,"Fail: operating + unavailable hours exceed in-service hours",IF(P6187,"Partial month: within in-service hours","OK")))</x:f>
        <x:v>OK</x:v>
      </x:c>
    </x:row>
    <x:row r="6188" ht="15" hidden="0" customHeight="1">
      <x:c r="A6188" s="1" t="s">
        <x:v>1655</x:v>
      </x:c>
      <x:c r="B6188" s="14" t="n">
        <x:v>46204</x:v>
      </x:c>
      <x:c r="C6188" s="1" t="n">
        <x:v>63.8</x:v>
      </x:c>
      <x:c r="D6188" s="1" t="n">
        <x:v>380</x:v>
      </x:c>
      <x:c r="E6188" s="1" t="n">
        <x:v>19</x:v>
      </x:c>
      <x:c r="F6188" s="1" t="n">
        <x:v>0</x:v>
      </x:c>
      <x:c r="G6188" s="1" t="n">
        <x:v>32</x:v>
      </x:c>
      <x:c r="H6188" s="1" t="n">
        <x:v>0</x:v>
      </x:c>
      <x:c r="I6188" s="1" t="n">
        <x:v>5</x:v>
      </x:c>
      <x:c r="J6188" s="1" t="n">
        <x:v>0.87</x:v>
      </x:c>
      <x:c r="K6188" s="1" t="n">
        <x:v>0</x:v>
      </x:c>
      <x:c r="L6188" s="1" t="n">
        <x:v>95.8</x:v>
      </x:c>
      <x:c r="M6188" s="1" t="n">
        <x:v>0</x:v>
      </x:c>
      <x:c r="N6188" s="1" t="n">
        <x:v>7.1</x:v>
      </x:c>
      <x:c r="O6188" s="1" t="n">
        <x:f aca="0">24*MAX(0,EOMONTH(B6188,0)-MAX(B6188,INDEX(Device_Inventory!$K$2:$K$1201,MATCH(A6188,Device_Inventory!$A$2:$A$1201,0)))+1)</x:f>
        <x:v>744</x:v>
      </x:c>
      <x:c r="P6188" s="11" t="b">
        <x:f aca="0">INDEX(Device_Inventory!$K$2:$K$1201,MATCH(A6188,Device_Inventory!$A$2:$A$1201,0))&gt;B6188</x:f>
        <x:v>0</x:v>
      </x:c>
      <x:c r="Q6188" s="1" t="str">
        <x:f aca="0">IF(D6188&gt;O6188,"Fail: operating hours exceed in-service hours",IF(D6188+M6188&gt;O6188,"Fail: operating + unavailable hours exceed in-service hours",IF(P6188,"Partial month: within in-service hours","OK")))</x:f>
        <x:v>OK</x:v>
      </x:c>
    </x:row>
    <x:row r="6189" ht="15" hidden="0" customHeight="1">
      <x:c r="A6189" s="1" t="s">
        <x:v>1656</x:v>
      </x:c>
      <x:c r="B6189" s="14" t="n">
        <x:v>46054</x:v>
      </x:c>
      <x:c r="C6189" s="1" t="n">
        <x:v>47.5</x:v>
      </x:c>
      <x:c r="D6189" s="1" t="n">
        <x:v>321.4</x:v>
      </x:c>
      <x:c r="E6189" s="1" t="n">
        <x:v>23</x:v>
      </x:c>
      <x:c r="F6189" s="1" t="n">
        <x:v>1</x:v>
      </x:c>
      <x:c r="G6189" s="1" t="n">
        <x:v>45</x:v>
      </x:c>
      <x:c r="H6189" s="1" t="n">
        <x:v>0</x:v>
      </x:c>
      <x:c r="I6189" s="1" t="n">
        <x:v>3</x:v>
      </x:c>
      <x:c r="J6189" s="1" t="n">
        <x:v>0.03</x:v>
      </x:c>
      <x:c r="K6189" s="1" t="n">
        <x:v>0</x:v>
      </x:c>
      <x:c r="L6189" s="1" t="n">
        <x:v>96.8</x:v>
      </x:c>
      <x:c r="M6189" s="1" t="n">
        <x:v>2.1</x:v>
      </x:c>
      <x:c r="N6189" s="1" t="n">
        <x:v>8.8</x:v>
      </x:c>
      <x:c r="O6189" s="1" t="n">
        <x:f aca="0">24*MAX(0,EOMONTH(B6189,0)-MAX(B6189,INDEX(Device_Inventory!$K$2:$K$1201,MATCH(A6189,Device_Inventory!$A$2:$A$1201,0)))+1)</x:f>
        <x:v>672</x:v>
      </x:c>
      <x:c r="P6189" s="11" t="b">
        <x:f aca="0">INDEX(Device_Inventory!$K$2:$K$1201,MATCH(A6189,Device_Inventory!$A$2:$A$1201,0))&gt;B6189</x:f>
        <x:v>0</x:v>
      </x:c>
      <x:c r="Q6189" s="1" t="str">
        <x:f aca="0">IF(D6189&gt;O6189,"Fail: operating hours exceed in-service hours",IF(D6189+M6189&gt;O6189,"Fail: operating + unavailable hours exceed in-service hours",IF(P6189,"Partial month: within in-service hours","OK")))</x:f>
        <x:v>OK</x:v>
      </x:c>
    </x:row>
    <x:row r="6190" ht="15" hidden="0" customHeight="1">
      <x:c r="A6190" s="1" t="s">
        <x:v>1656</x:v>
      </x:c>
      <x:c r="B6190" s="14" t="n">
        <x:v>46082</x:v>
      </x:c>
      <x:c r="C6190" s="1" t="n">
        <x:v>43.5</x:v>
      </x:c>
      <x:c r="D6190" s="1" t="n">
        <x:v>288.2</x:v>
      </x:c>
      <x:c r="E6190" s="1" t="n">
        <x:v>12</x:v>
      </x:c>
      <x:c r="F6190" s="1" t="n">
        <x:v>1</x:v>
      </x:c>
      <x:c r="G6190" s="1" t="n">
        <x:v>21</x:v>
      </x:c>
      <x:c r="H6190" s="1" t="n">
        <x:v>0</x:v>
      </x:c>
      <x:c r="I6190" s="1" t="n">
        <x:v>0</x:v>
      </x:c>
      <x:c r="J6190" s="1" t="n">
        <x:v>0.78</x:v>
      </x:c>
      <x:c r="K6190" s="1" t="n">
        <x:v>0</x:v>
      </x:c>
      <x:c r="L6190" s="1" t="n">
        <x:v>99.3</x:v>
      </x:c>
      <x:c r="M6190" s="1" t="n">
        <x:v>6.6</x:v>
      </x:c>
      <x:c r="N6190" s="1" t="n">
        <x:v>3.5</x:v>
      </x:c>
      <x:c r="O6190" s="1" t="n">
        <x:f aca="0">24*MAX(0,EOMONTH(B6190,0)-MAX(B6190,INDEX(Device_Inventory!$K$2:$K$1201,MATCH(A6190,Device_Inventory!$A$2:$A$1201,0)))+1)</x:f>
        <x:v>744</x:v>
      </x:c>
      <x:c r="P6190" s="11" t="b">
        <x:f aca="0">INDEX(Device_Inventory!$K$2:$K$1201,MATCH(A6190,Device_Inventory!$A$2:$A$1201,0))&gt;B6190</x:f>
        <x:v>0</x:v>
      </x:c>
      <x:c r="Q6190" s="1" t="str">
        <x:f aca="0">IF(D6190&gt;O6190,"Fail: operating hours exceed in-service hours",IF(D6190+M6190&gt;O6190,"Fail: operating + unavailable hours exceed in-service hours",IF(P6190,"Partial month: within in-service hours","OK")))</x:f>
        <x:v>OK</x:v>
      </x:c>
    </x:row>
    <x:row r="6191" ht="15" hidden="0" customHeight="1">
      <x:c r="A6191" s="1" t="s">
        <x:v>1656</x:v>
      </x:c>
      <x:c r="B6191" s="14" t="n">
        <x:v>46113</x:v>
      </x:c>
      <x:c r="C6191" s="1" t="n">
        <x:v>30.6</x:v>
      </x:c>
      <x:c r="D6191" s="1" t="n">
        <x:v>178.8</x:v>
      </x:c>
      <x:c r="E6191" s="1" t="n">
        <x:v>20</x:v>
      </x:c>
      <x:c r="F6191" s="1" t="n">
        <x:v>0</x:v>
      </x:c>
      <x:c r="G6191" s="1" t="n">
        <x:v>14</x:v>
      </x:c>
      <x:c r="H6191" s="1" t="n">
        <x:v>0</x:v>
      </x:c>
      <x:c r="I6191" s="1" t="n">
        <x:v>0</x:v>
      </x:c>
      <x:c r="J6191" s="1" t="n">
        <x:v>0.78</x:v>
      </x:c>
      <x:c r="K6191" s="1" t="n">
        <x:v>0</x:v>
      </x:c>
      <x:c r="L6191" s="1" t="n">
        <x:v>96.8</x:v>
      </x:c>
      <x:c r="M6191" s="1" t="n">
        <x:v>14.2</x:v>
      </x:c>
      <x:c r="N6191" s="1" t="n">
        <x:v>7.3</x:v>
      </x:c>
      <x:c r="O6191" s="1" t="n">
        <x:f aca="0">24*MAX(0,EOMONTH(B6191,0)-MAX(B6191,INDEX(Device_Inventory!$K$2:$K$1201,MATCH(A6191,Device_Inventory!$A$2:$A$1201,0)))+1)</x:f>
        <x:v>720</x:v>
      </x:c>
      <x:c r="P6191" s="11" t="b">
        <x:f aca="0">INDEX(Device_Inventory!$K$2:$K$1201,MATCH(A6191,Device_Inventory!$A$2:$A$1201,0))&gt;B6191</x:f>
        <x:v>0</x:v>
      </x:c>
      <x:c r="Q6191" s="1" t="str">
        <x:f aca="0">IF(D6191&gt;O6191,"Fail: operating hours exceed in-service hours",IF(D6191+M6191&gt;O6191,"Fail: operating + unavailable hours exceed in-service hours",IF(P6191,"Partial month: within in-service hours","OK")))</x:f>
        <x:v>OK</x:v>
      </x:c>
    </x:row>
    <x:row r="6192" ht="15" hidden="0" customHeight="1">
      <x:c r="A6192" s="1" t="s">
        <x:v>1656</x:v>
      </x:c>
      <x:c r="B6192" s="14" t="n">
        <x:v>46143</x:v>
      </x:c>
      <x:c r="C6192" s="1" t="n">
        <x:v>60.6</x:v>
      </x:c>
      <x:c r="D6192" s="1" t="n">
        <x:v>398.8</x:v>
      </x:c>
      <x:c r="E6192" s="1" t="n">
        <x:v>7</x:v>
      </x:c>
      <x:c r="F6192" s="1" t="n">
        <x:v>1</x:v>
      </x:c>
      <x:c r="G6192" s="1" t="n">
        <x:v>19</x:v>
      </x:c>
      <x:c r="H6192" s="1" t="n">
        <x:v>1</x:v>
      </x:c>
      <x:c r="I6192" s="1" t="n">
        <x:v>1</x:v>
      </x:c>
      <x:c r="J6192" s="1" t="n">
        <x:v>0</x:v>
      </x:c>
      <x:c r="K6192" s="1" t="n">
        <x:v>0</x:v>
      </x:c>
      <x:c r="L6192" s="1" t="n">
        <x:v>94.9</x:v>
      </x:c>
      <x:c r="M6192" s="1" t="n">
        <x:v>0</x:v>
      </x:c>
      <x:c r="N6192" s="1" t="n">
        <x:v>13.7</x:v>
      </x:c>
      <x:c r="O6192" s="1" t="n">
        <x:f aca="0">24*MAX(0,EOMONTH(B6192,0)-MAX(B6192,INDEX(Device_Inventory!$K$2:$K$1201,MATCH(A6192,Device_Inventory!$A$2:$A$1201,0)))+1)</x:f>
        <x:v>744</x:v>
      </x:c>
      <x:c r="P6192" s="11" t="b">
        <x:f aca="0">INDEX(Device_Inventory!$K$2:$K$1201,MATCH(A6192,Device_Inventory!$A$2:$A$1201,0))&gt;B6192</x:f>
        <x:v>0</x:v>
      </x:c>
      <x:c r="Q6192" s="1" t="str">
        <x:f aca="0">IF(D6192&gt;O6192,"Fail: operating hours exceed in-service hours",IF(D6192+M6192&gt;O6192,"Fail: operating + unavailable hours exceed in-service hours",IF(P6192,"Partial month: within in-service hours","OK")))</x:f>
        <x:v>OK</x:v>
      </x:c>
    </x:row>
    <x:row r="6193" ht="15" hidden="0" customHeight="1">
      <x:c r="A6193" s="1" t="s">
        <x:v>1656</x:v>
      </x:c>
      <x:c r="B6193" s="14" t="n">
        <x:v>46174</x:v>
      </x:c>
      <x:c r="C6193" s="1" t="n">
        <x:v>52.3</x:v>
      </x:c>
      <x:c r="D6193" s="1" t="n">
        <x:v>340.7</x:v>
      </x:c>
      <x:c r="E6193" s="1" t="n">
        <x:v>3</x:v>
      </x:c>
      <x:c r="F6193" s="1" t="n">
        <x:v>3</x:v>
      </x:c>
      <x:c r="G6193" s="1" t="n">
        <x:v>30</x:v>
      </x:c>
      <x:c r="H6193" s="1" t="n">
        <x:v>0</x:v>
      </x:c>
      <x:c r="I6193" s="1" t="n">
        <x:v>2</x:v>
      </x:c>
      <x:c r="J6193" s="1" t="n">
        <x:v>0</x:v>
      </x:c>
      <x:c r="K6193" s="1" t="n">
        <x:v>1</x:v>
      </x:c>
      <x:c r="L6193" s="1" t="n">
        <x:v>98</x:v>
      </x:c>
      <x:c r="M6193" s="1" t="n">
        <x:v>9.8</x:v>
      </x:c>
      <x:c r="N6193" s="1" t="n">
        <x:v>15.9</x:v>
      </x:c>
      <x:c r="O6193" s="1" t="n">
        <x:f aca="0">24*MAX(0,EOMONTH(B6193,0)-MAX(B6193,INDEX(Device_Inventory!$K$2:$K$1201,MATCH(A6193,Device_Inventory!$A$2:$A$1201,0)))+1)</x:f>
        <x:v>720</x:v>
      </x:c>
      <x:c r="P6193" s="11" t="b">
        <x:f aca="0">INDEX(Device_Inventory!$K$2:$K$1201,MATCH(A6193,Device_Inventory!$A$2:$A$1201,0))&gt;B6193</x:f>
        <x:v>0</x:v>
      </x:c>
      <x:c r="Q6193" s="1" t="str">
        <x:f aca="0">IF(D6193&gt;O6193,"Fail: operating hours exceed in-service hours",IF(D6193+M6193&gt;O6193,"Fail: operating + unavailable hours exceed in-service hours",IF(P6193,"Partial month: within in-service hours","OK")))</x:f>
        <x:v>OK</x:v>
      </x:c>
    </x:row>
    <x:row r="6194" ht="15" hidden="0" customHeight="1">
      <x:c r="A6194" s="1" t="s">
        <x:v>1656</x:v>
      </x:c>
      <x:c r="B6194" s="14" t="n">
        <x:v>46204</x:v>
      </x:c>
      <x:c r="C6194" s="1" t="n">
        <x:v>38</x:v>
      </x:c>
      <x:c r="D6194" s="1" t="n">
        <x:v>244.5</x:v>
      </x:c>
      <x:c r="E6194" s="1" t="n">
        <x:v>20</x:v>
      </x:c>
      <x:c r="F6194" s="1" t="n">
        <x:v>1</x:v>
      </x:c>
      <x:c r="G6194" s="1" t="n">
        <x:v>33</x:v>
      </x:c>
      <x:c r="H6194" s="1" t="n">
        <x:v>0</x:v>
      </x:c>
      <x:c r="I6194" s="1" t="n">
        <x:v>0</x:v>
      </x:c>
      <x:c r="J6194" s="1" t="n">
        <x:v>1.05</x:v>
      </x:c>
      <x:c r="K6194" s="1" t="n">
        <x:v>0</x:v>
      </x:c>
      <x:c r="L6194" s="1" t="n">
        <x:v>99.5</x:v>
      </x:c>
      <x:c r="M6194" s="1" t="n">
        <x:v>8.1</x:v>
      </x:c>
      <x:c r="N6194" s="1" t="n">
        <x:v>6.7</x:v>
      </x:c>
      <x:c r="O6194" s="1" t="n">
        <x:f aca="0">24*MAX(0,EOMONTH(B6194,0)-MAX(B6194,INDEX(Device_Inventory!$K$2:$K$1201,MATCH(A6194,Device_Inventory!$A$2:$A$1201,0)))+1)</x:f>
        <x:v>744</x:v>
      </x:c>
      <x:c r="P6194" s="11" t="b">
        <x:f aca="0">INDEX(Device_Inventory!$K$2:$K$1201,MATCH(A6194,Device_Inventory!$A$2:$A$1201,0))&gt;B6194</x:f>
        <x:v>0</x:v>
      </x:c>
      <x:c r="Q6194" s="1" t="str">
        <x:f aca="0">IF(D6194&gt;O6194,"Fail: operating hours exceed in-service hours",IF(D6194+M6194&gt;O6194,"Fail: operating + unavailable hours exceed in-service hours",IF(P6194,"Partial month: within in-service hours","OK")))</x:f>
        <x:v>OK</x:v>
      </x:c>
    </x:row>
    <x:row r="6195" ht="15" hidden="0" customHeight="1">
      <x:c r="A6195" s="1" t="s">
        <x:v>1659</x:v>
      </x:c>
      <x:c r="B6195" s="14" t="n">
        <x:v>46054</x:v>
      </x:c>
      <x:c r="C6195" s="1" t="n">
        <x:v>45.2</x:v>
      </x:c>
      <x:c r="D6195" s="1" t="n">
        <x:v>317</x:v>
      </x:c>
      <x:c r="E6195" s="1" t="n">
        <x:v>23</x:v>
      </x:c>
      <x:c r="F6195" s="1" t="n">
        <x:v>0</x:v>
      </x:c>
      <x:c r="G6195" s="1" t="n">
        <x:v>33</x:v>
      </x:c>
      <x:c r="H6195" s="1" t="n">
        <x:v>0</x:v>
      </x:c>
      <x:c r="I6195" s="1" t="n">
        <x:v>2</x:v>
      </x:c>
      <x:c r="J6195" s="1" t="n">
        <x:v>1.18</x:v>
      </x:c>
      <x:c r="K6195" s="1" t="n">
        <x:v>1</x:v>
      </x:c>
      <x:c r="L6195" s="1" t="n">
        <x:v>93.6</x:v>
      </x:c>
      <x:c r="M6195" s="1" t="n">
        <x:v>0.9</x:v>
      </x:c>
      <x:c r="N6195" s="1" t="n">
        <x:v>11</x:v>
      </x:c>
      <x:c r="O6195" s="1" t="n">
        <x:f aca="0">24*MAX(0,EOMONTH(B6195,0)-MAX(B6195,INDEX(Device_Inventory!$K$2:$K$1201,MATCH(A6195,Device_Inventory!$A$2:$A$1201,0)))+1)</x:f>
        <x:v>672</x:v>
      </x:c>
      <x:c r="P6195" s="11" t="b">
        <x:f aca="0">INDEX(Device_Inventory!$K$2:$K$1201,MATCH(A6195,Device_Inventory!$A$2:$A$1201,0))&gt;B6195</x:f>
        <x:v>0</x:v>
      </x:c>
      <x:c r="Q6195" s="1" t="str">
        <x:f aca="0">IF(D6195&gt;O6195,"Fail: operating hours exceed in-service hours",IF(D6195+M6195&gt;O6195,"Fail: operating + unavailable hours exceed in-service hours",IF(P6195,"Partial month: within in-service hours","OK")))</x:f>
        <x:v>OK</x:v>
      </x:c>
    </x:row>
    <x:row r="6196" ht="15" hidden="0" customHeight="1">
      <x:c r="A6196" s="1" t="s">
        <x:v>1659</x:v>
      </x:c>
      <x:c r="B6196" s="14" t="n">
        <x:v>46082</x:v>
      </x:c>
      <x:c r="C6196" s="1" t="n">
        <x:v>59.1</x:v>
      </x:c>
      <x:c r="D6196" s="1" t="n">
        <x:v>356.4</x:v>
      </x:c>
      <x:c r="E6196" s="1" t="n">
        <x:v>28</x:v>
      </x:c>
      <x:c r="F6196" s="1" t="n">
        <x:v>0</x:v>
      </x:c>
      <x:c r="G6196" s="1" t="n">
        <x:v>24</x:v>
      </x:c>
      <x:c r="H6196" s="1" t="n">
        <x:v>0</x:v>
      </x:c>
      <x:c r="I6196" s="1" t="n">
        <x:v>5</x:v>
      </x:c>
      <x:c r="J6196" s="1" t="n">
        <x:v>0</x:v>
      </x:c>
      <x:c r="K6196" s="1" t="n">
        <x:v>0</x:v>
      </x:c>
      <x:c r="L6196" s="1" t="n">
        <x:v>93.5</x:v>
      </x:c>
      <x:c r="M6196" s="1" t="n">
        <x:v>1.2</x:v>
      </x:c>
      <x:c r="N6196" s="1" t="n">
        <x:v>17.2</x:v>
      </x:c>
      <x:c r="O6196" s="1" t="n">
        <x:f aca="0">24*MAX(0,EOMONTH(B6196,0)-MAX(B6196,INDEX(Device_Inventory!$K$2:$K$1201,MATCH(A6196,Device_Inventory!$A$2:$A$1201,0)))+1)</x:f>
        <x:v>744</x:v>
      </x:c>
      <x:c r="P6196" s="11" t="b">
        <x:f aca="0">INDEX(Device_Inventory!$K$2:$K$1201,MATCH(A6196,Device_Inventory!$A$2:$A$1201,0))&gt;B6196</x:f>
        <x:v>0</x:v>
      </x:c>
      <x:c r="Q6196" s="1" t="str">
        <x:f aca="0">IF(D6196&gt;O6196,"Fail: operating hours exceed in-service hours",IF(D6196+M6196&gt;O6196,"Fail: operating + unavailable hours exceed in-service hours",IF(P6196,"Partial month: within in-service hours","OK")))</x:f>
        <x:v>OK</x:v>
      </x:c>
    </x:row>
    <x:row r="6197" ht="15" hidden="0" customHeight="1">
      <x:c r="A6197" s="1" t="s">
        <x:v>1659</x:v>
      </x:c>
      <x:c r="B6197" s="14" t="n">
        <x:v>46113</x:v>
      </x:c>
      <x:c r="C6197" s="1" t="n">
        <x:v>67.9</x:v>
      </x:c>
      <x:c r="D6197" s="1" t="n">
        <x:v>430.4</x:v>
      </x:c>
      <x:c r="E6197" s="1" t="n">
        <x:v>15</x:v>
      </x:c>
      <x:c r="F6197" s="1" t="n">
        <x:v>1</x:v>
      </x:c>
      <x:c r="G6197" s="1" t="n">
        <x:v>29</x:v>
      </x:c>
      <x:c r="H6197" s="1" t="n">
        <x:v>0</x:v>
      </x:c>
      <x:c r="I6197" s="1" t="n">
        <x:v>5</x:v>
      </x:c>
      <x:c r="J6197" s="1" t="n">
        <x:v>0.11</x:v>
      </x:c>
      <x:c r="K6197" s="1" t="n">
        <x:v>0</x:v>
      </x:c>
      <x:c r="L6197" s="1" t="n">
        <x:v>93.6</x:v>
      </x:c>
      <x:c r="M6197" s="1" t="n">
        <x:v>4.8</x:v>
      </x:c>
      <x:c r="N6197" s="1" t="n">
        <x:v>12.5</x:v>
      </x:c>
      <x:c r="O6197" s="1" t="n">
        <x:f aca="0">24*MAX(0,EOMONTH(B6197,0)-MAX(B6197,INDEX(Device_Inventory!$K$2:$K$1201,MATCH(A6197,Device_Inventory!$A$2:$A$1201,0)))+1)</x:f>
        <x:v>720</x:v>
      </x:c>
      <x:c r="P6197" s="11" t="b">
        <x:f aca="0">INDEX(Device_Inventory!$K$2:$K$1201,MATCH(A6197,Device_Inventory!$A$2:$A$1201,0))&gt;B6197</x:f>
        <x:v>0</x:v>
      </x:c>
      <x:c r="Q6197" s="1" t="str">
        <x:f aca="0">IF(D6197&gt;O6197,"Fail: operating hours exceed in-service hours",IF(D6197+M6197&gt;O6197,"Fail: operating + unavailable hours exceed in-service hours",IF(P6197,"Partial month: within in-service hours","OK")))</x:f>
        <x:v>OK</x:v>
      </x:c>
    </x:row>
    <x:row r="6198" ht="15" hidden="0" customHeight="1">
      <x:c r="A6198" s="1" t="s">
        <x:v>1659</x:v>
      </x:c>
      <x:c r="B6198" s="14" t="n">
        <x:v>46143</x:v>
      </x:c>
      <x:c r="C6198" s="1" t="n">
        <x:v>77.9</x:v>
      </x:c>
      <x:c r="D6198" s="1" t="n">
        <x:v>507.5</x:v>
      </x:c>
      <x:c r="E6198" s="1" t="n">
        <x:v>28</x:v>
      </x:c>
      <x:c r="F6198" s="1" t="n">
        <x:v>3</x:v>
      </x:c>
      <x:c r="G6198" s="1" t="n">
        <x:v>21</x:v>
      </x:c>
      <x:c r="H6198" s="1" t="n">
        <x:v>0</x:v>
      </x:c>
      <x:c r="I6198" s="1" t="n">
        <x:v>3</x:v>
      </x:c>
      <x:c r="J6198" s="1" t="n">
        <x:v>0.38</x:v>
      </x:c>
      <x:c r="K6198" s="1" t="n">
        <x:v>0</x:v>
      </x:c>
      <x:c r="L6198" s="1" t="n">
        <x:v>91.1</x:v>
      </x:c>
      <x:c r="M6198" s="1" t="n">
        <x:v>3.6</x:v>
      </x:c>
      <x:c r="N6198" s="1" t="n">
        <x:v>21.5</x:v>
      </x:c>
      <x:c r="O6198" s="1" t="n">
        <x:f aca="0">24*MAX(0,EOMONTH(B6198,0)-MAX(B6198,INDEX(Device_Inventory!$K$2:$K$1201,MATCH(A6198,Device_Inventory!$A$2:$A$1201,0)))+1)</x:f>
        <x:v>744</x:v>
      </x:c>
      <x:c r="P6198" s="11" t="b">
        <x:f aca="0">INDEX(Device_Inventory!$K$2:$K$1201,MATCH(A6198,Device_Inventory!$A$2:$A$1201,0))&gt;B6198</x:f>
        <x:v>0</x:v>
      </x:c>
      <x:c r="Q6198" s="1" t="str">
        <x:f aca="0">IF(D6198&gt;O6198,"Fail: operating hours exceed in-service hours",IF(D6198+M6198&gt;O6198,"Fail: operating + unavailable hours exceed in-service hours",IF(P6198,"Partial month: within in-service hours","OK")))</x:f>
        <x:v>OK</x:v>
      </x:c>
    </x:row>
    <x:row r="6199" ht="15" hidden="0" customHeight="1">
      <x:c r="A6199" s="1" t="s">
        <x:v>1659</x:v>
      </x:c>
      <x:c r="B6199" s="14" t="n">
        <x:v>46174</x:v>
      </x:c>
      <x:c r="C6199" s="1" t="n">
        <x:v>66.4</x:v>
      </x:c>
      <x:c r="D6199" s="1" t="n">
        <x:v>437.4</x:v>
      </x:c>
      <x:c r="E6199" s="1" t="n">
        <x:v>35</x:v>
      </x:c>
      <x:c r="F6199" s="1" t="n">
        <x:v>0</x:v>
      </x:c>
      <x:c r="G6199" s="1" t="n">
        <x:v>22</x:v>
      </x:c>
      <x:c r="H6199" s="1" t="n">
        <x:v>0</x:v>
      </x:c>
      <x:c r="I6199" s="1" t="n">
        <x:v>4</x:v>
      </x:c>
      <x:c r="J6199" s="1" t="n">
        <x:v>0.39</x:v>
      </x:c>
      <x:c r="K6199" s="1" t="n">
        <x:v>0</x:v>
      </x:c>
      <x:c r="L6199" s="1" t="n">
        <x:v>92</x:v>
      </x:c>
      <x:c r="M6199" s="1" t="n">
        <x:v>2</x:v>
      </x:c>
      <x:c r="N6199" s="1" t="n">
        <x:v>16.5</x:v>
      </x:c>
      <x:c r="O6199" s="1" t="n">
        <x:f aca="0">24*MAX(0,EOMONTH(B6199,0)-MAX(B6199,INDEX(Device_Inventory!$K$2:$K$1201,MATCH(A6199,Device_Inventory!$A$2:$A$1201,0)))+1)</x:f>
        <x:v>720</x:v>
      </x:c>
      <x:c r="P6199" s="11" t="b">
        <x:f aca="0">INDEX(Device_Inventory!$K$2:$K$1201,MATCH(A6199,Device_Inventory!$A$2:$A$1201,0))&gt;B6199</x:f>
        <x:v>0</x:v>
      </x:c>
      <x:c r="Q6199" s="1" t="str">
        <x:f aca="0">IF(D6199&gt;O6199,"Fail: operating hours exceed in-service hours",IF(D6199+M6199&gt;O6199,"Fail: operating + unavailable hours exceed in-service hours",IF(P6199,"Partial month: within in-service hours","OK")))</x:f>
        <x:v>OK</x:v>
      </x:c>
    </x:row>
    <x:row r="6200" ht="15" hidden="0" customHeight="1">
      <x:c r="A6200" s="1" t="s">
        <x:v>1659</x:v>
      </x:c>
      <x:c r="B6200" s="14" t="n">
        <x:v>46204</x:v>
      </x:c>
      <x:c r="C6200" s="1" t="n">
        <x:v>52.4</x:v>
      </x:c>
      <x:c r="D6200" s="1" t="n">
        <x:v>378.1</x:v>
      </x:c>
      <x:c r="E6200" s="1" t="n">
        <x:v>24</x:v>
      </x:c>
      <x:c r="F6200" s="1" t="n">
        <x:v>2</x:v>
      </x:c>
      <x:c r="G6200" s="1" t="n">
        <x:v>39</x:v>
      </x:c>
      <x:c r="H6200" s="1" t="n">
        <x:v>0</x:v>
      </x:c>
      <x:c r="I6200" s="1" t="n">
        <x:v>2</x:v>
      </x:c>
      <x:c r="J6200" s="1" t="n">
        <x:v>0.89</x:v>
      </x:c>
      <x:c r="K6200" s="1" t="n">
        <x:v>1</x:v>
      </x:c>
      <x:c r="L6200" s="1" t="n">
        <x:v>93.1</x:v>
      </x:c>
      <x:c r="M6200" s="1" t="n">
        <x:v>4.2</x:v>
      </x:c>
      <x:c r="N6200" s="1" t="n">
        <x:v>11.4</x:v>
      </x:c>
      <x:c r="O6200" s="1" t="n">
        <x:f aca="0">24*MAX(0,EOMONTH(B6200,0)-MAX(B6200,INDEX(Device_Inventory!$K$2:$K$1201,MATCH(A6200,Device_Inventory!$A$2:$A$1201,0)))+1)</x:f>
        <x:v>744</x:v>
      </x:c>
      <x:c r="P6200" s="11" t="b">
        <x:f aca="0">INDEX(Device_Inventory!$K$2:$K$1201,MATCH(A6200,Device_Inventory!$A$2:$A$1201,0))&gt;B6200</x:f>
        <x:v>0</x:v>
      </x:c>
      <x:c r="Q6200" s="1" t="str">
        <x:f aca="0">IF(D6200&gt;O6200,"Fail: operating hours exceed in-service hours",IF(D6200+M6200&gt;O6200,"Fail: operating + unavailable hours exceed in-service hours",IF(P6200,"Partial month: within in-service hours","OK")))</x:f>
        <x:v>OK</x:v>
      </x:c>
    </x:row>
    <x:row r="6201" ht="15" hidden="0" customHeight="1">
      <x:c r="A6201" s="1" t="s">
        <x:v>4578</x:v>
      </x:c>
      <x:c r="B6201" s="14" t="n">
        <x:v>46054</x:v>
      </x:c>
      <x:c r="C6201" s="1" t="n">
        <x:v>69.8</x:v>
      </x:c>
      <x:c r="D6201" s="1" t="n">
        <x:v>421.5</x:v>
      </x:c>
      <x:c r="E6201" s="1" t="n">
        <x:v>18</x:v>
      </x:c>
      <x:c r="F6201" s="1" t="n">
        <x:v>1</x:v>
      </x:c>
      <x:c r="G6201" s="1" t="n">
        <x:v>46</x:v>
      </x:c>
      <x:c r="H6201" s="1" t="n">
        <x:v>1</x:v>
      </x:c>
      <x:c r="I6201" s="1" t="n">
        <x:v>1</x:v>
      </x:c>
      <x:c r="J6201" s="1" t="n">
        <x:v>0.72</x:v>
      </x:c>
      <x:c r="K6201" s="1" t="n">
        <x:v>0</x:v>
      </x:c>
      <x:c r="L6201" s="1" t="n">
        <x:v>94.9</x:v>
      </x:c>
      <x:c r="M6201" s="1" t="n">
        <x:v>6</x:v>
      </x:c>
      <x:c r="N6201" s="1" t="n">
        <x:v>11.9</x:v>
      </x:c>
      <x:c r="O6201" s="1" t="n">
        <x:f aca="0">24*MAX(0,EOMONTH(B6201,0)-MAX(B6201,INDEX(Device_Inventory!$K$2:$K$1201,MATCH(A6201,Device_Inventory!$A$2:$A$1201,0)))+1)</x:f>
        <x:v>672</x:v>
      </x:c>
      <x:c r="P6201" s="11" t="b">
        <x:f aca="0">INDEX(Device_Inventory!$K$2:$K$1201,MATCH(A6201,Device_Inventory!$A$2:$A$1201,0))&gt;B6201</x:f>
        <x:v>0</x:v>
      </x:c>
      <x:c r="Q6201" s="1" t="str">
        <x:f aca="0">IF(D6201&gt;O6201,"Fail: operating hours exceed in-service hours",IF(D6201+M6201&gt;O6201,"Fail: operating + unavailable hours exceed in-service hours",IF(P6201,"Partial month: within in-service hours","OK")))</x:f>
        <x:v>OK</x:v>
      </x:c>
    </x:row>
    <x:row r="6202" ht="15" hidden="0" customHeight="1">
      <x:c r="A6202" s="1" t="s">
        <x:v>4578</x:v>
      </x:c>
      <x:c r="B6202" s="14" t="n">
        <x:v>46082</x:v>
      </x:c>
      <x:c r="C6202" s="1" t="n">
        <x:v>73.2</x:v>
      </x:c>
      <x:c r="D6202" s="1" t="n">
        <x:v>465.6</x:v>
      </x:c>
      <x:c r="E6202" s="1" t="n">
        <x:v>24</x:v>
      </x:c>
      <x:c r="F6202" s="1" t="n">
        <x:v>3</x:v>
      </x:c>
      <x:c r="G6202" s="1" t="n">
        <x:v>24</x:v>
      </x:c>
      <x:c r="H6202" s="1" t="n">
        <x:v>1</x:v>
      </x:c>
      <x:c r="I6202" s="1" t="n">
        <x:v>2</x:v>
      </x:c>
      <x:c r="J6202" s="1" t="n">
        <x:v>1.04</x:v>
      </x:c>
      <x:c r="K6202" s="1" t="n">
        <x:v>0</x:v>
      </x:c>
      <x:c r="L6202" s="1" t="n">
        <x:v>94.2</x:v>
      </x:c>
      <x:c r="M6202" s="1" t="n">
        <x:v>8.3</x:v>
      </x:c>
      <x:c r="N6202" s="1" t="n">
        <x:v>15.4</x:v>
      </x:c>
      <x:c r="O6202" s="1" t="n">
        <x:f aca="0">24*MAX(0,EOMONTH(B6202,0)-MAX(B6202,INDEX(Device_Inventory!$K$2:$K$1201,MATCH(A6202,Device_Inventory!$A$2:$A$1201,0)))+1)</x:f>
        <x:v>744</x:v>
      </x:c>
      <x:c r="P6202" s="11" t="b">
        <x:f aca="0">INDEX(Device_Inventory!$K$2:$K$1201,MATCH(A6202,Device_Inventory!$A$2:$A$1201,0))&gt;B6202</x:f>
        <x:v>0</x:v>
      </x:c>
      <x:c r="Q6202" s="1" t="str">
        <x:f aca="0">IF(D6202&gt;O6202,"Fail: operating hours exceed in-service hours",IF(D6202+M6202&gt;O6202,"Fail: operating + unavailable hours exceed in-service hours",IF(P6202,"Partial month: within in-service hours","OK")))</x:f>
        <x:v>OK</x:v>
      </x:c>
    </x:row>
    <x:row r="6203" ht="15" hidden="0" customHeight="1">
      <x:c r="A6203" s="1" t="s">
        <x:v>4578</x:v>
      </x:c>
      <x:c r="B6203" s="14" t="n">
        <x:v>46113</x:v>
      </x:c>
      <x:c r="C6203" s="1" t="n">
        <x:v>78.6</x:v>
      </x:c>
      <x:c r="D6203" s="1" t="n">
        <x:v>551.7</x:v>
      </x:c>
      <x:c r="E6203" s="1" t="n">
        <x:v>21</x:v>
      </x:c>
      <x:c r="F6203" s="1" t="n">
        <x:v>1</x:v>
      </x:c>
      <x:c r="G6203" s="1" t="n">
        <x:v>42</x:v>
      </x:c>
      <x:c r="H6203" s="1" t="n">
        <x:v>0</x:v>
      </x:c>
      <x:c r="I6203" s="1" t="n">
        <x:v>2</x:v>
      </x:c>
      <x:c r="J6203" s="1" t="n">
        <x:v>0.92</x:v>
      </x:c>
      <x:c r="K6203" s="1" t="n">
        <x:v>0</x:v>
      </x:c>
      <x:c r="L6203" s="1" t="n">
        <x:v>97.1</x:v>
      </x:c>
      <x:c r="M6203" s="1" t="n">
        <x:v>11</x:v>
      </x:c>
      <x:c r="N6203" s="1" t="n">
        <x:v>20.7</x:v>
      </x:c>
      <x:c r="O6203" s="1" t="n">
        <x:f aca="0">24*MAX(0,EOMONTH(B6203,0)-MAX(B6203,INDEX(Device_Inventory!$K$2:$K$1201,MATCH(A6203,Device_Inventory!$A$2:$A$1201,0)))+1)</x:f>
        <x:v>720</x:v>
      </x:c>
      <x:c r="P6203" s="11" t="b">
        <x:f aca="0">INDEX(Device_Inventory!$K$2:$K$1201,MATCH(A6203,Device_Inventory!$A$2:$A$1201,0))&gt;B6203</x:f>
        <x:v>0</x:v>
      </x:c>
      <x:c r="Q6203" s="1" t="str">
        <x:f aca="0">IF(D6203&gt;O6203,"Fail: operating hours exceed in-service hours",IF(D6203+M6203&gt;O6203,"Fail: operating + unavailable hours exceed in-service hours",IF(P6203,"Partial month: within in-service hours","OK")))</x:f>
        <x:v>OK</x:v>
      </x:c>
    </x:row>
    <x:row r="6204" ht="15" hidden="0" customHeight="1">
      <x:c r="A6204" s="1" t="s">
        <x:v>4578</x:v>
      </x:c>
      <x:c r="B6204" s="14" t="n">
        <x:v>46143</x:v>
      </x:c>
      <x:c r="C6204" s="1" t="n">
        <x:v>24.9</x:v>
      </x:c>
      <x:c r="D6204" s="1" t="n">
        <x:v>151</x:v>
      </x:c>
      <x:c r="E6204" s="1" t="n">
        <x:v>18</x:v>
      </x:c>
      <x:c r="F6204" s="1" t="n">
        <x:v>3</x:v>
      </x:c>
      <x:c r="G6204" s="1" t="n">
        <x:v>18</x:v>
      </x:c>
      <x:c r="H6204" s="1" t="n">
        <x:v>1</x:v>
      </x:c>
      <x:c r="I6204" s="1" t="n">
        <x:v>0</x:v>
      </x:c>
      <x:c r="J6204" s="1" t="n">
        <x:v>0.59</x:v>
      </x:c>
      <x:c r="K6204" s="1" t="n">
        <x:v>0</x:v>
      </x:c>
      <x:c r="L6204" s="1" t="n">
        <x:v>95.5</x:v>
      </x:c>
      <x:c r="M6204" s="1" t="n">
        <x:v>8.5</x:v>
      </x:c>
      <x:c r="N6204" s="1" t="n">
        <x:v>3.1</x:v>
      </x:c>
      <x:c r="O6204" s="1" t="n">
        <x:f aca="0">24*MAX(0,EOMONTH(B6204,0)-MAX(B6204,INDEX(Device_Inventory!$K$2:$K$1201,MATCH(A6204,Device_Inventory!$A$2:$A$1201,0)))+1)</x:f>
        <x:v>744</x:v>
      </x:c>
      <x:c r="P6204" s="11" t="b">
        <x:f aca="0">INDEX(Device_Inventory!$K$2:$K$1201,MATCH(A6204,Device_Inventory!$A$2:$A$1201,0))&gt;B6204</x:f>
        <x:v>0</x:v>
      </x:c>
      <x:c r="Q6204" s="1" t="str">
        <x:f aca="0">IF(D6204&gt;O6204,"Fail: operating hours exceed in-service hours",IF(D6204+M6204&gt;O6204,"Fail: operating + unavailable hours exceed in-service hours",IF(P6204,"Partial month: within in-service hours","OK")))</x:f>
        <x:v>OK</x:v>
      </x:c>
    </x:row>
    <x:row r="6205" ht="15" hidden="0" customHeight="1">
      <x:c r="A6205" s="1" t="s">
        <x:v>4578</x:v>
      </x:c>
      <x:c r="B6205" s="14" t="n">
        <x:v>46174</x:v>
      </x:c>
      <x:c r="C6205" s="1" t="n">
        <x:v>55.4</x:v>
      </x:c>
      <x:c r="D6205" s="1" t="n">
        <x:v>361.6</x:v>
      </x:c>
      <x:c r="E6205" s="1" t="n">
        <x:v>17</x:v>
      </x:c>
      <x:c r="F6205" s="1" t="n">
        <x:v>1</x:v>
      </x:c>
      <x:c r="G6205" s="1" t="n">
        <x:v>30</x:v>
      </x:c>
      <x:c r="H6205" s="1" t="n">
        <x:v>2</x:v>
      </x:c>
      <x:c r="I6205" s="1" t="n">
        <x:v>3</x:v>
      </x:c>
      <x:c r="J6205" s="1" t="n">
        <x:v>0.37</x:v>
      </x:c>
      <x:c r="K6205" s="1" t="n">
        <x:v>1</x:v>
      </x:c>
      <x:c r="L6205" s="1" t="n">
        <x:v>94</x:v>
      </x:c>
      <x:c r="M6205" s="1" t="n">
        <x:v>7.7</x:v>
      </x:c>
      <x:c r="N6205" s="1" t="n">
        <x:v>12.6</x:v>
      </x:c>
      <x:c r="O6205" s="1" t="n">
        <x:f aca="0">24*MAX(0,EOMONTH(B6205,0)-MAX(B6205,INDEX(Device_Inventory!$K$2:$K$1201,MATCH(A6205,Device_Inventory!$A$2:$A$1201,0)))+1)</x:f>
        <x:v>720</x:v>
      </x:c>
      <x:c r="P6205" s="11" t="b">
        <x:f aca="0">INDEX(Device_Inventory!$K$2:$K$1201,MATCH(A6205,Device_Inventory!$A$2:$A$1201,0))&gt;B6205</x:f>
        <x:v>0</x:v>
      </x:c>
      <x:c r="Q6205" s="1" t="str">
        <x:f aca="0">IF(D6205&gt;O6205,"Fail: operating hours exceed in-service hours",IF(D6205+M6205&gt;O6205,"Fail: operating + unavailable hours exceed in-service hours",IF(P6205,"Partial month: within in-service hours","OK")))</x:f>
        <x:v>OK</x:v>
      </x:c>
    </x:row>
    <x:row r="6206" ht="15" hidden="0" customHeight="1">
      <x:c r="A6206" s="1" t="s">
        <x:v>4578</x:v>
      </x:c>
      <x:c r="B6206" s="14" t="n">
        <x:v>46204</x:v>
      </x:c>
      <x:c r="C6206" s="1" t="n">
        <x:v>49.2</x:v>
      </x:c>
      <x:c r="D6206" s="1" t="n">
        <x:v>278.2</x:v>
      </x:c>
      <x:c r="E6206" s="1" t="n">
        <x:v>23</x:v>
      </x:c>
      <x:c r="F6206" s="1" t="n">
        <x:v>0</x:v>
      </x:c>
      <x:c r="G6206" s="1" t="n">
        <x:v>45</x:v>
      </x:c>
      <x:c r="H6206" s="1" t="n">
        <x:v>0</x:v>
      </x:c>
      <x:c r="I6206" s="1" t="n">
        <x:v>0</x:v>
      </x:c>
      <x:c r="J6206" s="1" t="n">
        <x:v>0.99</x:v>
      </x:c>
      <x:c r="K6206" s="1" t="n">
        <x:v>0</x:v>
      </x:c>
      <x:c r="L6206" s="1" t="n">
        <x:v>94.8</x:v>
      </x:c>
      <x:c r="M6206" s="1" t="n">
        <x:v>10.8</x:v>
      </x:c>
      <x:c r="N6206" s="1" t="n">
        <x:v>8.1</x:v>
      </x:c>
      <x:c r="O6206" s="1" t="n">
        <x:f aca="0">24*MAX(0,EOMONTH(B6206,0)-MAX(B6206,INDEX(Device_Inventory!$K$2:$K$1201,MATCH(A6206,Device_Inventory!$A$2:$A$1201,0)))+1)</x:f>
        <x:v>744</x:v>
      </x:c>
      <x:c r="P6206" s="11" t="b">
        <x:f aca="0">INDEX(Device_Inventory!$K$2:$K$1201,MATCH(A6206,Device_Inventory!$A$2:$A$1201,0))&gt;B6206</x:f>
        <x:v>0</x:v>
      </x:c>
      <x:c r="Q6206" s="1" t="str">
        <x:f aca="0">IF(D6206&gt;O6206,"Fail: operating hours exceed in-service hours",IF(D6206+M6206&gt;O6206,"Fail: operating + unavailable hours exceed in-service hours",IF(P6206,"Partial month: within in-service hours","OK")))</x:f>
        <x:v>OK</x:v>
      </x:c>
    </x:row>
    <x:row r="6207" ht="15" hidden="0" customHeight="1">
      <x:c r="A6207" s="1" t="s">
        <x:v>1660</x:v>
      </x:c>
      <x:c r="B6207" s="14" t="n">
        <x:v>46054</x:v>
      </x:c>
      <x:c r="C6207" s="1" t="n">
        <x:v>44.6</x:v>
      </x:c>
      <x:c r="D6207" s="1" t="n">
        <x:v>259</x:v>
      </x:c>
      <x:c r="E6207" s="1" t="n">
        <x:v>2</x:v>
      </x:c>
      <x:c r="F6207" s="1" t="n">
        <x:v>1</x:v>
      </x:c>
      <x:c r="G6207" s="1" t="n">
        <x:v>25</x:v>
      </x:c>
      <x:c r="H6207" s="1" t="n">
        <x:v>0</x:v>
      </x:c>
      <x:c r="I6207" s="1" t="n">
        <x:v>3</x:v>
      </x:c>
      <x:c r="J6207" s="1" t="n">
        <x:v>0.62</x:v>
      </x:c>
      <x:c r="K6207" s="1" t="n">
        <x:v>0</x:v>
      </x:c>
      <x:c r="L6207" s="1" t="n">
        <x:v>93.2</x:v>
      </x:c>
      <x:c r="M6207" s="1" t="n">
        <x:v>2.2</x:v>
      </x:c>
      <x:c r="N6207" s="1" t="n">
        <x:v>6.8</x:v>
      </x:c>
      <x:c r="O6207" s="1" t="n">
        <x:f aca="0">24*MAX(0,EOMONTH(B6207,0)-MAX(B6207,INDEX(Device_Inventory!$K$2:$K$1201,MATCH(A6207,Device_Inventory!$A$2:$A$1201,0)))+1)</x:f>
        <x:v>672</x:v>
      </x:c>
      <x:c r="P6207" s="11" t="b">
        <x:f aca="0">INDEX(Device_Inventory!$K$2:$K$1201,MATCH(A6207,Device_Inventory!$A$2:$A$1201,0))&gt;B6207</x:f>
        <x:v>0</x:v>
      </x:c>
      <x:c r="Q6207" s="1" t="str">
        <x:f aca="0">IF(D6207&gt;O6207,"Fail: operating hours exceed in-service hours",IF(D6207+M6207&gt;O6207,"Fail: operating + unavailable hours exceed in-service hours",IF(P6207,"Partial month: within in-service hours","OK")))</x:f>
        <x:v>OK</x:v>
      </x:c>
    </x:row>
    <x:row r="6208" ht="15" hidden="0" customHeight="1">
      <x:c r="A6208" s="1" t="s">
        <x:v>1660</x:v>
      </x:c>
      <x:c r="B6208" s="14" t="n">
        <x:v>46082</x:v>
      </x:c>
      <x:c r="C6208" s="1" t="n">
        <x:v>26.5</x:v>
      </x:c>
      <x:c r="D6208" s="1" t="n">
        <x:v>186.9</x:v>
      </x:c>
      <x:c r="E6208" s="1" t="n">
        <x:v>14</x:v>
      </x:c>
      <x:c r="F6208" s="1" t="n">
        <x:v>1</x:v>
      </x:c>
      <x:c r="G6208" s="1" t="n">
        <x:v>29</x:v>
      </x:c>
      <x:c r="H6208" s="1" t="n">
        <x:v>0</x:v>
      </x:c>
      <x:c r="I6208" s="1" t="n">
        <x:v>3</x:v>
      </x:c>
      <x:c r="J6208" s="1" t="n">
        <x:v>0</x:v>
      </x:c>
      <x:c r="K6208" s="1" t="n">
        <x:v>1</x:v>
      </x:c>
      <x:c r="L6208" s="1" t="n">
        <x:v>95.9</x:v>
      </x:c>
      <x:c r="M6208" s="1" t="n">
        <x:v>3.5</x:v>
      </x:c>
      <x:c r="N6208" s="1" t="n">
        <x:v>2.9</x:v>
      </x:c>
      <x:c r="O6208" s="1" t="n">
        <x:f aca="0">24*MAX(0,EOMONTH(B6208,0)-MAX(B6208,INDEX(Device_Inventory!$K$2:$K$1201,MATCH(A6208,Device_Inventory!$A$2:$A$1201,0)))+1)</x:f>
        <x:v>744</x:v>
      </x:c>
      <x:c r="P6208" s="11" t="b">
        <x:f aca="0">INDEX(Device_Inventory!$K$2:$K$1201,MATCH(A6208,Device_Inventory!$A$2:$A$1201,0))&gt;B6208</x:f>
        <x:v>0</x:v>
      </x:c>
      <x:c r="Q6208" s="1" t="str">
        <x:f aca="0">IF(D6208&gt;O6208,"Fail: operating hours exceed in-service hours",IF(D6208+M6208&gt;O6208,"Fail: operating + unavailable hours exceed in-service hours",IF(P6208,"Partial month: within in-service hours","OK")))</x:f>
        <x:v>OK</x:v>
      </x:c>
    </x:row>
    <x:row r="6209" ht="15" hidden="0" customHeight="1">
      <x:c r="A6209" s="1" t="s">
        <x:v>1660</x:v>
      </x:c>
      <x:c r="B6209" s="14" t="n">
        <x:v>46113</x:v>
      </x:c>
      <x:c r="C6209" s="1" t="n">
        <x:v>60.5</x:v>
      </x:c>
      <x:c r="D6209" s="1" t="n">
        <x:v>354.1</x:v>
      </x:c>
      <x:c r="E6209" s="1" t="n">
        <x:v>20</x:v>
      </x:c>
      <x:c r="F6209" s="1" t="n">
        <x:v>1</x:v>
      </x:c>
      <x:c r="G6209" s="1" t="n">
        <x:v>47</x:v>
      </x:c>
      <x:c r="H6209" s="1" t="n">
        <x:v>1</x:v>
      </x:c>
      <x:c r="I6209" s="1" t="n">
        <x:v>2</x:v>
      </x:c>
      <x:c r="J6209" s="1" t="n">
        <x:v>1.35</x:v>
      </x:c>
      <x:c r="K6209" s="1" t="n">
        <x:v>0</x:v>
      </x:c>
      <x:c r="L6209" s="1" t="n">
        <x:v>94.7</x:v>
      </x:c>
      <x:c r="M6209" s="1" t="n">
        <x:v>5</x:v>
      </x:c>
      <x:c r="N6209" s="1" t="n">
        <x:v>7.3</x:v>
      </x:c>
      <x:c r="O6209" s="1" t="n">
        <x:f aca="0">24*MAX(0,EOMONTH(B6209,0)-MAX(B6209,INDEX(Device_Inventory!$K$2:$K$1201,MATCH(A6209,Device_Inventory!$A$2:$A$1201,0)))+1)</x:f>
        <x:v>720</x:v>
      </x:c>
      <x:c r="P6209" s="11" t="b">
        <x:f aca="0">INDEX(Device_Inventory!$K$2:$K$1201,MATCH(A6209,Device_Inventory!$A$2:$A$1201,0))&gt;B6209</x:f>
        <x:v>0</x:v>
      </x:c>
      <x:c r="Q6209" s="1" t="str">
        <x:f aca="0">IF(D6209&gt;O6209,"Fail: operating hours exceed in-service hours",IF(D6209+M6209&gt;O6209,"Fail: operating + unavailable hours exceed in-service hours",IF(P6209,"Partial month: within in-service hours","OK")))</x:f>
        <x:v>OK</x:v>
      </x:c>
    </x:row>
    <x:row r="6210" ht="15" hidden="0" customHeight="1">
      <x:c r="A6210" s="1" t="s">
        <x:v>1660</x:v>
      </x:c>
      <x:c r="B6210" s="14" t="n">
        <x:v>46143</x:v>
      </x:c>
      <x:c r="C6210" s="1" t="n">
        <x:v>57</x:v>
      </x:c>
      <x:c r="D6210" s="1" t="n">
        <x:v>345.2</x:v>
      </x:c>
      <x:c r="E6210" s="1" t="n">
        <x:v>15</x:v>
      </x:c>
      <x:c r="F6210" s="1" t="n">
        <x:v>0</x:v>
      </x:c>
      <x:c r="G6210" s="1" t="n">
        <x:v>14</x:v>
      </x:c>
      <x:c r="H6210" s="1" t="n">
        <x:v>1</x:v>
      </x:c>
      <x:c r="I6210" s="1" t="n">
        <x:v>2</x:v>
      </x:c>
      <x:c r="J6210" s="1" t="n">
        <x:v>0</x:v>
      </x:c>
      <x:c r="K6210" s="1" t="n">
        <x:v>0</x:v>
      </x:c>
      <x:c r="L6210" s="1" t="n">
        <x:v>97.3</x:v>
      </x:c>
      <x:c r="M6210" s="1" t="n">
        <x:v>5.5</x:v>
      </x:c>
      <x:c r="N6210" s="1" t="n">
        <x:v>17.4</x:v>
      </x:c>
      <x:c r="O6210" s="1" t="n">
        <x:f aca="0">24*MAX(0,EOMONTH(B6210,0)-MAX(B6210,INDEX(Device_Inventory!$K$2:$K$1201,MATCH(A6210,Device_Inventory!$A$2:$A$1201,0)))+1)</x:f>
        <x:v>744</x:v>
      </x:c>
      <x:c r="P6210" s="11" t="b">
        <x:f aca="0">INDEX(Device_Inventory!$K$2:$K$1201,MATCH(A6210,Device_Inventory!$A$2:$A$1201,0))&gt;B6210</x:f>
        <x:v>0</x:v>
      </x:c>
      <x:c r="Q6210" s="1" t="str">
        <x:f aca="0">IF(D6210&gt;O6210,"Fail: operating hours exceed in-service hours",IF(D6210+M6210&gt;O6210,"Fail: operating + unavailable hours exceed in-service hours",IF(P6210,"Partial month: within in-service hours","OK")))</x:f>
        <x:v>OK</x:v>
      </x:c>
    </x:row>
    <x:row r="6211" ht="15" hidden="0" customHeight="1">
      <x:c r="A6211" s="1" t="s">
        <x:v>1660</x:v>
      </x:c>
      <x:c r="B6211" s="14" t="n">
        <x:v>46174</x:v>
      </x:c>
      <x:c r="C6211" s="1" t="n">
        <x:v>35.6</x:v>
      </x:c>
      <x:c r="D6211" s="1" t="n">
        <x:v>211.2</x:v>
      </x:c>
      <x:c r="E6211" s="1" t="n">
        <x:v>20</x:v>
      </x:c>
      <x:c r="F6211" s="1" t="n">
        <x:v>1</x:v>
      </x:c>
      <x:c r="G6211" s="1" t="n">
        <x:v>24</x:v>
      </x:c>
      <x:c r="H6211" s="1" t="n">
        <x:v>0</x:v>
      </x:c>
      <x:c r="I6211" s="1" t="n">
        <x:v>0</x:v>
      </x:c>
      <x:c r="J6211" s="1" t="n">
        <x:v>0.69</x:v>
      </x:c>
      <x:c r="K6211" s="1" t="n">
        <x:v>0</x:v>
      </x:c>
      <x:c r="L6211" s="1" t="n">
        <x:v>97.5</x:v>
      </x:c>
      <x:c r="M6211" s="1" t="n">
        <x:v>4.4</x:v>
      </x:c>
      <x:c r="N6211" s="1" t="n">
        <x:v>4.1</x:v>
      </x:c>
      <x:c r="O6211" s="1" t="n">
        <x:f aca="0">24*MAX(0,EOMONTH(B6211,0)-MAX(B6211,INDEX(Device_Inventory!$K$2:$K$1201,MATCH(A6211,Device_Inventory!$A$2:$A$1201,0)))+1)</x:f>
        <x:v>720</x:v>
      </x:c>
      <x:c r="P6211" s="11" t="b">
        <x:f aca="0">INDEX(Device_Inventory!$K$2:$K$1201,MATCH(A6211,Device_Inventory!$A$2:$A$1201,0))&gt;B6211</x:f>
        <x:v>0</x:v>
      </x:c>
      <x:c r="Q6211" s="1" t="str">
        <x:f aca="0">IF(D6211&gt;O6211,"Fail: operating hours exceed in-service hours",IF(D6211+M6211&gt;O6211,"Fail: operating + unavailable hours exceed in-service hours",IF(P6211,"Partial month: within in-service hours","OK")))</x:f>
        <x:v>OK</x:v>
      </x:c>
    </x:row>
    <x:row r="6212" ht="15" hidden="0" customHeight="1">
      <x:c r="A6212" s="1" t="s">
        <x:v>1660</x:v>
      </x:c>
      <x:c r="B6212" s="14" t="n">
        <x:v>46204</x:v>
      </x:c>
      <x:c r="C6212" s="1" t="n">
        <x:v>42.5</x:v>
      </x:c>
      <x:c r="D6212" s="1" t="n">
        <x:v>303.6</x:v>
      </x:c>
      <x:c r="E6212" s="1" t="n">
        <x:v>22</x:v>
      </x:c>
      <x:c r="F6212" s="1" t="n">
        <x:v>0</x:v>
      </x:c>
      <x:c r="G6212" s="1" t="n">
        <x:v>40</x:v>
      </x:c>
      <x:c r="H6212" s="1" t="n">
        <x:v>0</x:v>
      </x:c>
      <x:c r="I6212" s="1" t="n">
        <x:v>0</x:v>
      </x:c>
      <x:c r="J6212" s="1" t="n">
        <x:v>0.34</x:v>
      </x:c>
      <x:c r="K6212" s="1" t="n">
        <x:v>2</x:v>
      </x:c>
      <x:c r="L6212" s="1" t="n">
        <x:v>95.8</x:v>
      </x:c>
      <x:c r="M6212" s="1" t="n">
        <x:v>5.3</x:v>
      </x:c>
      <x:c r="N6212" s="1" t="n">
        <x:v>12.5</x:v>
      </x:c>
      <x:c r="O6212" s="1" t="n">
        <x:f aca="0">24*MAX(0,EOMONTH(B6212,0)-MAX(B6212,INDEX(Device_Inventory!$K$2:$K$1201,MATCH(A6212,Device_Inventory!$A$2:$A$1201,0)))+1)</x:f>
        <x:v>744</x:v>
      </x:c>
      <x:c r="P6212" s="11" t="b">
        <x:f aca="0">INDEX(Device_Inventory!$K$2:$K$1201,MATCH(A6212,Device_Inventory!$A$2:$A$1201,0))&gt;B6212</x:f>
        <x:v>0</x:v>
      </x:c>
      <x:c r="Q6212" s="1" t="str">
        <x:f aca="0">IF(D6212&gt;O6212,"Fail: operating hours exceed in-service hours",IF(D6212+M6212&gt;O6212,"Fail: operating + unavailable hours exceed in-service hours",IF(P6212,"Partial month: within in-service hours","OK")))</x:f>
        <x:v>OK</x:v>
      </x:c>
    </x:row>
    <x:row r="6213" ht="15" hidden="0" customHeight="1">
      <x:c r="A6213" s="1" t="s">
        <x:v>4583</x:v>
      </x:c>
      <x:c r="B6213" s="14" t="n">
        <x:v>46054</x:v>
      </x:c>
      <x:c r="C6213" s="1" t="n">
        <x:v>63.6</x:v>
      </x:c>
      <x:c r="D6213" s="1" t="n">
        <x:v>399.9</x:v>
      </x:c>
      <x:c r="E6213" s="1" t="n">
        <x:v>17</x:v>
      </x:c>
      <x:c r="F6213" s="1" t="n">
        <x:v>0</x:v>
      </x:c>
      <x:c r="G6213" s="1" t="n">
        <x:v>34</x:v>
      </x:c>
      <x:c r="H6213" s="1" t="n">
        <x:v>0</x:v>
      </x:c>
      <x:c r="I6213" s="1" t="n">
        <x:v>3</x:v>
      </x:c>
      <x:c r="J6213" s="1" t="n">
        <x:v>0.4</x:v>
      </x:c>
      <x:c r="K6213" s="1" t="n">
        <x:v>0</x:v>
      </x:c>
      <x:c r="L6213" s="1" t="n">
        <x:v>95.9</x:v>
      </x:c>
      <x:c r="M6213" s="1" t="n">
        <x:v>6.6</x:v>
      </x:c>
      <x:c r="N6213" s="1" t="n">
        <x:v>15.3</x:v>
      </x:c>
      <x:c r="O6213" s="1" t="n">
        <x:f aca="0">24*MAX(0,EOMONTH(B6213,0)-MAX(B6213,INDEX(Device_Inventory!$K$2:$K$1201,MATCH(A6213,Device_Inventory!$A$2:$A$1201,0)))+1)</x:f>
        <x:v>672</x:v>
      </x:c>
      <x:c r="P6213" s="11" t="b">
        <x:f aca="0">INDEX(Device_Inventory!$K$2:$K$1201,MATCH(A6213,Device_Inventory!$A$2:$A$1201,0))&gt;B6213</x:f>
        <x:v>0</x:v>
      </x:c>
      <x:c r="Q6213" s="1" t="str">
        <x:f aca="0">IF(D6213&gt;O6213,"Fail: operating hours exceed in-service hours",IF(D6213+M6213&gt;O6213,"Fail: operating + unavailable hours exceed in-service hours",IF(P6213,"Partial month: within in-service hours","OK")))</x:f>
        <x:v>OK</x:v>
      </x:c>
    </x:row>
    <x:row r="6214" ht="15" hidden="0" customHeight="1">
      <x:c r="A6214" s="1" t="s">
        <x:v>4583</x:v>
      </x:c>
      <x:c r="B6214" s="14" t="n">
        <x:v>46082</x:v>
      </x:c>
      <x:c r="C6214" s="1" t="n">
        <x:v>82.6</x:v>
      </x:c>
      <x:c r="D6214" s="1" t="n">
        <x:v>576.6</x:v>
      </x:c>
      <x:c r="E6214" s="1" t="n">
        <x:v>24</x:v>
      </x:c>
      <x:c r="F6214" s="1" t="n">
        <x:v>1</x:v>
      </x:c>
      <x:c r="G6214" s="1" t="n">
        <x:v>35</x:v>
      </x:c>
      <x:c r="H6214" s="1" t="n">
        <x:v>1</x:v>
      </x:c>
      <x:c r="I6214" s="1" t="n">
        <x:v>5</x:v>
      </x:c>
      <x:c r="J6214" s="1" t="n">
        <x:v>0.23</x:v>
      </x:c>
      <x:c r="K6214" s="1" t="n">
        <x:v>0</x:v>
      </x:c>
      <x:c r="L6214" s="1" t="n">
        <x:v>92.3</x:v>
      </x:c>
      <x:c r="M6214" s="1" t="n">
        <x:v>2.5</x:v>
      </x:c>
      <x:c r="N6214" s="1" t="n">
        <x:v>26.4</x:v>
      </x:c>
      <x:c r="O6214" s="1" t="n">
        <x:f aca="0">24*MAX(0,EOMONTH(B6214,0)-MAX(B6214,INDEX(Device_Inventory!$K$2:$K$1201,MATCH(A6214,Device_Inventory!$A$2:$A$1201,0)))+1)</x:f>
        <x:v>744</x:v>
      </x:c>
      <x:c r="P6214" s="11" t="b">
        <x:f aca="0">INDEX(Device_Inventory!$K$2:$K$1201,MATCH(A6214,Device_Inventory!$A$2:$A$1201,0))&gt;B6214</x:f>
        <x:v>0</x:v>
      </x:c>
      <x:c r="Q6214" s="1" t="str">
        <x:f aca="0">IF(D6214&gt;O6214,"Fail: operating hours exceed in-service hours",IF(D6214+M6214&gt;O6214,"Fail: operating + unavailable hours exceed in-service hours",IF(P6214,"Partial month: within in-service hours","OK")))</x:f>
        <x:v>OK</x:v>
      </x:c>
    </x:row>
    <x:row r="6215" ht="15" hidden="0" customHeight="1">
      <x:c r="A6215" s="1" t="s">
        <x:v>4583</x:v>
      </x:c>
      <x:c r="B6215" s="14" t="n">
        <x:v>46113</x:v>
      </x:c>
      <x:c r="C6215" s="1" t="n">
        <x:v>83.8</x:v>
      </x:c>
      <x:c r="D6215" s="1" t="n">
        <x:v>527.6</x:v>
      </x:c>
      <x:c r="E6215" s="1" t="n">
        <x:v>24</x:v>
      </x:c>
      <x:c r="F6215" s="1" t="n">
        <x:v>0</x:v>
      </x:c>
      <x:c r="G6215" s="1" t="n">
        <x:v>41</x:v>
      </x:c>
      <x:c r="H6215" s="1" t="n">
        <x:v>0</x:v>
      </x:c>
      <x:c r="I6215" s="1" t="n">
        <x:v>3</x:v>
      </x:c>
      <x:c r="J6215" s="1" t="n">
        <x:v>0.48</x:v>
      </x:c>
      <x:c r="K6215" s="1" t="n">
        <x:v>1</x:v>
      </x:c>
      <x:c r="L6215" s="1" t="n">
        <x:v>96.2</x:v>
      </x:c>
      <x:c r="M6215" s="1" t="n">
        <x:v>0.1</x:v>
      </x:c>
      <x:c r="N6215" s="1" t="n">
        <x:v>9.5</x:v>
      </x:c>
      <x:c r="O6215" s="1" t="n">
        <x:f aca="0">24*MAX(0,EOMONTH(B6215,0)-MAX(B6215,INDEX(Device_Inventory!$K$2:$K$1201,MATCH(A6215,Device_Inventory!$A$2:$A$1201,0)))+1)</x:f>
        <x:v>720</x:v>
      </x:c>
      <x:c r="P6215" s="11" t="b">
        <x:f aca="0">INDEX(Device_Inventory!$K$2:$K$1201,MATCH(A6215,Device_Inventory!$A$2:$A$1201,0))&gt;B6215</x:f>
        <x:v>0</x:v>
      </x:c>
      <x:c r="Q6215" s="1" t="str">
        <x:f aca="0">IF(D6215&gt;O6215,"Fail: operating hours exceed in-service hours",IF(D6215+M6215&gt;O6215,"Fail: operating + unavailable hours exceed in-service hours",IF(P6215,"Partial month: within in-service hours","OK")))</x:f>
        <x:v>OK</x:v>
      </x:c>
    </x:row>
    <x:row r="6216" ht="15" hidden="0" customHeight="1">
      <x:c r="A6216" s="1" t="s">
        <x:v>4583</x:v>
      </x:c>
      <x:c r="B6216" s="14" t="n">
        <x:v>46143</x:v>
      </x:c>
      <x:c r="C6216" s="1" t="n">
        <x:v>63.5</x:v>
      </x:c>
      <x:c r="D6216" s="1" t="n">
        <x:v>384.8</x:v>
      </x:c>
      <x:c r="E6216" s="1" t="n">
        <x:v>9</x:v>
      </x:c>
      <x:c r="F6216" s="1" t="n">
        <x:v>0</x:v>
      </x:c>
      <x:c r="G6216" s="1" t="n">
        <x:v>33</x:v>
      </x:c>
      <x:c r="H6216" s="1" t="n">
        <x:v>0</x:v>
      </x:c>
      <x:c r="I6216" s="1" t="n">
        <x:v>2</x:v>
      </x:c>
      <x:c r="J6216" s="1" t="n">
        <x:v>0.3</x:v>
      </x:c>
      <x:c r="K6216" s="1" t="n">
        <x:v>1</x:v>
      </x:c>
      <x:c r="L6216" s="1" t="n">
        <x:v>94.3</x:v>
      </x:c>
      <x:c r="M6216" s="1" t="n">
        <x:v>7</x:v>
      </x:c>
      <x:c r="N6216" s="1" t="n">
        <x:v>20</x:v>
      </x:c>
      <x:c r="O6216" s="1" t="n">
        <x:f aca="0">24*MAX(0,EOMONTH(B6216,0)-MAX(B6216,INDEX(Device_Inventory!$K$2:$K$1201,MATCH(A6216,Device_Inventory!$A$2:$A$1201,0)))+1)</x:f>
        <x:v>744</x:v>
      </x:c>
      <x:c r="P6216" s="11" t="b">
        <x:f aca="0">INDEX(Device_Inventory!$K$2:$K$1201,MATCH(A6216,Device_Inventory!$A$2:$A$1201,0))&gt;B6216</x:f>
        <x:v>0</x:v>
      </x:c>
      <x:c r="Q6216" s="1" t="str">
        <x:f aca="0">IF(D6216&gt;O6216,"Fail: operating hours exceed in-service hours",IF(D6216+M6216&gt;O6216,"Fail: operating + unavailable hours exceed in-service hours",IF(P6216,"Partial month: within in-service hours","OK")))</x:f>
        <x:v>OK</x:v>
      </x:c>
    </x:row>
    <x:row r="6217" ht="15" hidden="0" customHeight="1">
      <x:c r="A6217" s="1" t="s">
        <x:v>4583</x:v>
      </x:c>
      <x:c r="B6217" s="14" t="n">
        <x:v>46174</x:v>
      </x:c>
      <x:c r="C6217" s="1" t="n">
        <x:v>68.7</x:v>
      </x:c>
      <x:c r="D6217" s="1" t="n">
        <x:v>413.3</x:v>
      </x:c>
      <x:c r="E6217" s="1" t="n">
        <x:v>24</x:v>
      </x:c>
      <x:c r="F6217" s="1" t="n">
        <x:v>0</x:v>
      </x:c>
      <x:c r="G6217" s="1" t="n">
        <x:v>45</x:v>
      </x:c>
      <x:c r="H6217" s="1" t="n">
        <x:v>1</x:v>
      </x:c>
      <x:c r="I6217" s="1" t="n">
        <x:v>1</x:v>
      </x:c>
      <x:c r="J6217" s="1" t="n">
        <x:v>0.94</x:v>
      </x:c>
      <x:c r="K6217" s="1" t="n">
        <x:v>0</x:v>
      </x:c>
      <x:c r="L6217" s="1" t="n">
        <x:v>98.6</x:v>
      </x:c>
      <x:c r="M6217" s="1" t="n">
        <x:v>0</x:v>
      </x:c>
      <x:c r="N6217" s="1" t="n">
        <x:v>16.8</x:v>
      </x:c>
      <x:c r="O6217" s="1" t="n">
        <x:f aca="0">24*MAX(0,EOMONTH(B6217,0)-MAX(B6217,INDEX(Device_Inventory!$K$2:$K$1201,MATCH(A6217,Device_Inventory!$A$2:$A$1201,0)))+1)</x:f>
        <x:v>720</x:v>
      </x:c>
      <x:c r="P6217" s="11" t="b">
        <x:f aca="0">INDEX(Device_Inventory!$K$2:$K$1201,MATCH(A6217,Device_Inventory!$A$2:$A$1201,0))&gt;B6217</x:f>
        <x:v>0</x:v>
      </x:c>
      <x:c r="Q6217" s="1" t="str">
        <x:f aca="0">IF(D6217&gt;O6217,"Fail: operating hours exceed in-service hours",IF(D6217+M6217&gt;O6217,"Fail: operating + unavailable hours exceed in-service hours",IF(P6217,"Partial month: within in-service hours","OK")))</x:f>
        <x:v>OK</x:v>
      </x:c>
    </x:row>
    <x:row r="6218" ht="15" hidden="0" customHeight="1">
      <x:c r="A6218" s="1" t="s">
        <x:v>4583</x:v>
      </x:c>
      <x:c r="B6218" s="14" t="n">
        <x:v>46204</x:v>
      </x:c>
      <x:c r="C6218" s="1" t="n">
        <x:v>72</x:v>
      </x:c>
      <x:c r="D6218" s="1" t="n">
        <x:v>424.2</x:v>
      </x:c>
      <x:c r="E6218" s="1" t="n">
        <x:v>19</x:v>
      </x:c>
      <x:c r="F6218" s="1" t="n">
        <x:v>2</x:v>
      </x:c>
      <x:c r="G6218" s="1" t="n">
        <x:v>16</x:v>
      </x:c>
      <x:c r="H6218" s="1" t="n">
        <x:v>0</x:v>
      </x:c>
      <x:c r="I6218" s="1" t="n">
        <x:v>2</x:v>
      </x:c>
      <x:c r="J6218" s="1" t="n">
        <x:v>0.25</x:v>
      </x:c>
      <x:c r="K6218" s="1" t="n">
        <x:v>0</x:v>
      </x:c>
      <x:c r="L6218" s="1" t="n">
        <x:v>96.2</x:v>
      </x:c>
      <x:c r="M6218" s="1" t="n">
        <x:v>11.4</x:v>
      </x:c>
      <x:c r="N6218" s="1" t="n">
        <x:v>19.1</x:v>
      </x:c>
      <x:c r="O6218" s="1" t="n">
        <x:f aca="0">24*MAX(0,EOMONTH(B6218,0)-MAX(B6218,INDEX(Device_Inventory!$K$2:$K$1201,MATCH(A6218,Device_Inventory!$A$2:$A$1201,0)))+1)</x:f>
        <x:v>744</x:v>
      </x:c>
      <x:c r="P6218" s="11" t="b">
        <x:f aca="0">INDEX(Device_Inventory!$K$2:$K$1201,MATCH(A6218,Device_Inventory!$A$2:$A$1201,0))&gt;B6218</x:f>
        <x:v>0</x:v>
      </x:c>
      <x:c r="Q6218" s="1" t="str">
        <x:f aca="0">IF(D6218&gt;O6218,"Fail: operating hours exceed in-service hours",IF(D6218+M6218&gt;O6218,"Fail: operating + unavailable hours exceed in-service hours",IF(P6218,"Partial month: within in-service hours","OK")))</x:f>
        <x:v>OK</x:v>
      </x:c>
    </x:row>
    <x:row r="6219" ht="15" hidden="0" customHeight="1">
      <x:c r="A6219" s="1" t="s">
        <x:v>1661</x:v>
      </x:c>
      <x:c r="B6219" s="14" t="n">
        <x:v>46054</x:v>
      </x:c>
      <x:c r="C6219" s="1" t="n">
        <x:v>91.1</x:v>
      </x:c>
      <x:c r="D6219" s="1" t="n">
        <x:v>606.5</x:v>
      </x:c>
      <x:c r="E6219" s="1" t="n">
        <x:v>40</x:v>
      </x:c>
      <x:c r="F6219" s="1" t="n">
        <x:v>2</x:v>
      </x:c>
      <x:c r="G6219" s="1" t="n">
        <x:v>54</x:v>
      </x:c>
      <x:c r="H6219" s="1" t="n">
        <x:v>1</x:v>
      </x:c>
      <x:c r="I6219" s="1" t="n">
        <x:v>4</x:v>
      </x:c>
      <x:c r="J6219" s="1" t="n">
        <x:v>1.95</x:v>
      </x:c>
      <x:c r="K6219" s="1" t="n">
        <x:v>0</x:v>
      </x:c>
      <x:c r="L6219" s="1" t="n">
        <x:v>94</x:v>
      </x:c>
      <x:c r="M6219" s="1" t="n">
        <x:v>6.5</x:v>
      </x:c>
      <x:c r="N6219" s="1" t="n">
        <x:v>23.3</x:v>
      </x:c>
      <x:c r="O6219" s="1" t="n">
        <x:f aca="0">24*MAX(0,EOMONTH(B6219,0)-MAX(B6219,INDEX(Device_Inventory!$K$2:$K$1201,MATCH(A6219,Device_Inventory!$A$2:$A$1201,0)))+1)</x:f>
        <x:v>672</x:v>
      </x:c>
      <x:c r="P6219" s="11" t="b">
        <x:f aca="0">INDEX(Device_Inventory!$K$2:$K$1201,MATCH(A6219,Device_Inventory!$A$2:$A$1201,0))&gt;B6219</x:f>
        <x:v>0</x:v>
      </x:c>
      <x:c r="Q6219" s="1" t="str">
        <x:f aca="0">IF(D6219&gt;O6219,"Fail: operating hours exceed in-service hours",IF(D6219+M6219&gt;O6219,"Fail: operating + unavailable hours exceed in-service hours",IF(P6219,"Partial month: within in-service hours","OK")))</x:f>
        <x:v>OK</x:v>
      </x:c>
    </x:row>
    <x:row r="6220" ht="15" hidden="0" customHeight="1">
      <x:c r="A6220" s="1" t="s">
        <x:v>1661</x:v>
      </x:c>
      <x:c r="B6220" s="14" t="n">
        <x:v>46082</x:v>
      </x:c>
      <x:c r="C6220" s="1" t="n">
        <x:v>58.6</x:v>
      </x:c>
      <x:c r="D6220" s="1" t="n">
        <x:v>423.5</x:v>
      </x:c>
      <x:c r="E6220" s="1" t="n">
        <x:v>29</x:v>
      </x:c>
      <x:c r="F6220" s="1" t="n">
        <x:v>1</x:v>
      </x:c>
      <x:c r="G6220" s="1" t="n">
        <x:v>47</x:v>
      </x:c>
      <x:c r="H6220" s="1" t="n">
        <x:v>1</x:v>
      </x:c>
      <x:c r="I6220" s="1" t="n">
        <x:v>3</x:v>
      </x:c>
      <x:c r="J6220" s="1" t="n">
        <x:v>0.73</x:v>
      </x:c>
      <x:c r="K6220" s="1" t="n">
        <x:v>2</x:v>
      </x:c>
      <x:c r="L6220" s="1" t="n">
        <x:v>93.4</x:v>
      </x:c>
      <x:c r="M6220" s="1" t="n">
        <x:v>3.1</x:v>
      </x:c>
      <x:c r="N6220" s="1" t="n">
        <x:v>9.7</x:v>
      </x:c>
      <x:c r="O6220" s="1" t="n">
        <x:f aca="0">24*MAX(0,EOMONTH(B6220,0)-MAX(B6220,INDEX(Device_Inventory!$K$2:$K$1201,MATCH(A6220,Device_Inventory!$A$2:$A$1201,0)))+1)</x:f>
        <x:v>744</x:v>
      </x:c>
      <x:c r="P6220" s="11" t="b">
        <x:f aca="0">INDEX(Device_Inventory!$K$2:$K$1201,MATCH(A6220,Device_Inventory!$A$2:$A$1201,0))&gt;B6220</x:f>
        <x:v>0</x:v>
      </x:c>
      <x:c r="Q6220" s="1" t="str">
        <x:f aca="0">IF(D6220&gt;O6220,"Fail: operating hours exceed in-service hours",IF(D6220+M6220&gt;O6220,"Fail: operating + unavailable hours exceed in-service hours",IF(P6220,"Partial month: within in-service hours","OK")))</x:f>
        <x:v>OK</x:v>
      </x:c>
    </x:row>
    <x:row r="6221" ht="15" hidden="0" customHeight="1">
      <x:c r="A6221" s="1" t="s">
        <x:v>1661</x:v>
      </x:c>
      <x:c r="B6221" s="14" t="n">
        <x:v>46113</x:v>
      </x:c>
      <x:c r="C6221" s="1" t="n">
        <x:v>90.8</x:v>
      </x:c>
      <x:c r="D6221" s="1" t="n">
        <x:v>647.9</x:v>
      </x:c>
      <x:c r="E6221" s="1" t="n">
        <x:v>37</x:v>
      </x:c>
      <x:c r="F6221" s="1" t="n">
        <x:v>2</x:v>
      </x:c>
      <x:c r="G6221" s="1" t="n">
        <x:v>44</x:v>
      </x:c>
      <x:c r="H6221" s="1" t="n">
        <x:v>1</x:v>
      </x:c>
      <x:c r="I6221" s="1" t="n">
        <x:v>3</x:v>
      </x:c>
      <x:c r="J6221" s="1" t="n">
        <x:v>1.2</x:v>
      </x:c>
      <x:c r="K6221" s="1" t="n">
        <x:v>3</x:v>
      </x:c>
      <x:c r="L6221" s="1" t="n">
        <x:v>95.6</x:v>
      </x:c>
      <x:c r="M6221" s="1" t="n">
        <x:v>9.2</x:v>
      </x:c>
      <x:c r="N6221" s="1" t="n">
        <x:v>15.9</x:v>
      </x:c>
      <x:c r="O6221" s="1" t="n">
        <x:f aca="0">24*MAX(0,EOMONTH(B6221,0)-MAX(B6221,INDEX(Device_Inventory!$K$2:$K$1201,MATCH(A6221,Device_Inventory!$A$2:$A$1201,0)))+1)</x:f>
        <x:v>720</x:v>
      </x:c>
      <x:c r="P6221" s="11" t="b">
        <x:f aca="0">INDEX(Device_Inventory!$K$2:$K$1201,MATCH(A6221,Device_Inventory!$A$2:$A$1201,0))&gt;B6221</x:f>
        <x:v>0</x:v>
      </x:c>
      <x:c r="Q6221" s="1" t="str">
        <x:f aca="0">IF(D6221&gt;O6221,"Fail: operating hours exceed in-service hours",IF(D6221+M6221&gt;O6221,"Fail: operating + unavailable hours exceed in-service hours",IF(P6221,"Partial month: within in-service hours","OK")))</x:f>
        <x:v>OK</x:v>
      </x:c>
    </x:row>
    <x:row r="6222" ht="15" hidden="0" customHeight="1">
      <x:c r="A6222" s="1" t="s">
        <x:v>1661</x:v>
      </x:c>
      <x:c r="B6222" s="14" t="n">
        <x:v>46143</x:v>
      </x:c>
      <x:c r="C6222" s="1" t="n">
        <x:v>64.9</x:v>
      </x:c>
      <x:c r="D6222" s="1" t="n">
        <x:v>444.7</x:v>
      </x:c>
      <x:c r="E6222" s="1" t="n">
        <x:v>30</x:v>
      </x:c>
      <x:c r="F6222" s="1" t="n">
        <x:v>5</x:v>
      </x:c>
      <x:c r="G6222" s="1" t="n">
        <x:v>37</x:v>
      </x:c>
      <x:c r="H6222" s="1" t="n">
        <x:v>0</x:v>
      </x:c>
      <x:c r="I6222" s="1" t="n">
        <x:v>4</x:v>
      </x:c>
      <x:c r="J6222" s="1" t="n">
        <x:v>1.32</x:v>
      </x:c>
      <x:c r="K6222" s="1" t="n">
        <x:v>1</x:v>
      </x:c>
      <x:c r="L6222" s="1" t="n">
        <x:v>97.3</x:v>
      </x:c>
      <x:c r="M6222" s="1" t="n">
        <x:v>13.1</x:v>
      </x:c>
      <x:c r="N6222" s="1" t="n">
        <x:v>14.7</x:v>
      </x:c>
      <x:c r="O6222" s="1" t="n">
        <x:f aca="0">24*MAX(0,EOMONTH(B6222,0)-MAX(B6222,INDEX(Device_Inventory!$K$2:$K$1201,MATCH(A6222,Device_Inventory!$A$2:$A$1201,0)))+1)</x:f>
        <x:v>744</x:v>
      </x:c>
      <x:c r="P6222" s="11" t="b">
        <x:f aca="0">INDEX(Device_Inventory!$K$2:$K$1201,MATCH(A6222,Device_Inventory!$A$2:$A$1201,0))&gt;B6222</x:f>
        <x:v>0</x:v>
      </x:c>
      <x:c r="Q6222" s="1" t="str">
        <x:f aca="0">IF(D6222&gt;O6222,"Fail: operating hours exceed in-service hours",IF(D6222+M6222&gt;O6222,"Fail: operating + unavailable hours exceed in-service hours",IF(P6222,"Partial month: within in-service hours","OK")))</x:f>
        <x:v>OK</x:v>
      </x:c>
    </x:row>
    <x:row r="6223" ht="15" hidden="0" customHeight="1">
      <x:c r="A6223" s="1" t="s">
        <x:v>1661</x:v>
      </x:c>
      <x:c r="B6223" s="14" t="n">
        <x:v>46174</x:v>
      </x:c>
      <x:c r="C6223" s="1" t="n">
        <x:v>75.6</x:v>
      </x:c>
      <x:c r="D6223" s="1" t="n">
        <x:v>527.8</x:v>
      </x:c>
      <x:c r="E6223" s="1" t="n">
        <x:v>23</x:v>
      </x:c>
      <x:c r="F6223" s="1" t="n">
        <x:v>4</x:v>
      </x:c>
      <x:c r="G6223" s="1" t="n">
        <x:v>44</x:v>
      </x:c>
      <x:c r="H6223" s="1" t="n">
        <x:v>1</x:v>
      </x:c>
      <x:c r="I6223" s="1" t="n">
        <x:v>2</x:v>
      </x:c>
      <x:c r="J6223" s="1" t="n">
        <x:v>1.81</x:v>
      </x:c>
      <x:c r="K6223" s="1" t="n">
        <x:v>1</x:v>
      </x:c>
      <x:c r="L6223" s="1" t="n">
        <x:v>92.6</x:v>
      </x:c>
      <x:c r="M6223" s="1" t="n">
        <x:v>10.7</x:v>
      </x:c>
      <x:c r="N6223" s="1" t="n">
        <x:v>13.1</x:v>
      </x:c>
      <x:c r="O6223" s="1" t="n">
        <x:f aca="0">24*MAX(0,EOMONTH(B6223,0)-MAX(B6223,INDEX(Device_Inventory!$K$2:$K$1201,MATCH(A6223,Device_Inventory!$A$2:$A$1201,0)))+1)</x:f>
        <x:v>720</x:v>
      </x:c>
      <x:c r="P6223" s="11" t="b">
        <x:f aca="0">INDEX(Device_Inventory!$K$2:$K$1201,MATCH(A6223,Device_Inventory!$A$2:$A$1201,0))&gt;B6223</x:f>
        <x:v>0</x:v>
      </x:c>
      <x:c r="Q6223" s="1" t="str">
        <x:f aca="0">IF(D6223&gt;O6223,"Fail: operating hours exceed in-service hours",IF(D6223+M6223&gt;O6223,"Fail: operating + unavailable hours exceed in-service hours",IF(P6223,"Partial month: within in-service hours","OK")))</x:f>
        <x:v>OK</x:v>
      </x:c>
    </x:row>
    <x:row r="6224" ht="15" hidden="0" customHeight="1">
      <x:c r="A6224" s="1" t="s">
        <x:v>1661</x:v>
      </x:c>
      <x:c r="B6224" s="14" t="n">
        <x:v>46204</x:v>
      </x:c>
      <x:c r="C6224" s="1" t="n">
        <x:v>72</x:v>
      </x:c>
      <x:c r="D6224" s="1" t="n">
        <x:v>472.9</x:v>
      </x:c>
      <x:c r="E6224" s="1" t="n">
        <x:v>32</x:v>
      </x:c>
      <x:c r="F6224" s="1" t="n">
        <x:v>0</x:v>
      </x:c>
      <x:c r="G6224" s="1" t="n">
        <x:v>37</x:v>
      </x:c>
      <x:c r="H6224" s="1" t="n">
        <x:v>1</x:v>
      </x:c>
      <x:c r="I6224" s="1" t="n">
        <x:v>3</x:v>
      </x:c>
      <x:c r="J6224" s="1" t="n">
        <x:v>0.91</x:v>
      </x:c>
      <x:c r="K6224" s="1" t="n">
        <x:v>1</x:v>
      </x:c>
      <x:c r="L6224" s="1" t="n">
        <x:v>95.9</x:v>
      </x:c>
      <x:c r="M6224" s="1" t="n">
        <x:v>9.1</x:v>
      </x:c>
      <x:c r="N6224" s="1" t="n">
        <x:v>18.2</x:v>
      </x:c>
      <x:c r="O6224" s="1" t="n">
        <x:f aca="0">24*MAX(0,EOMONTH(B6224,0)-MAX(B6224,INDEX(Device_Inventory!$K$2:$K$1201,MATCH(A6224,Device_Inventory!$A$2:$A$1201,0)))+1)</x:f>
        <x:v>744</x:v>
      </x:c>
      <x:c r="P6224" s="11" t="b">
        <x:f aca="0">INDEX(Device_Inventory!$K$2:$K$1201,MATCH(A6224,Device_Inventory!$A$2:$A$1201,0))&gt;B6224</x:f>
        <x:v>0</x:v>
      </x:c>
      <x:c r="Q6224" s="1" t="str">
        <x:f aca="0">IF(D6224&gt;O6224,"Fail: operating hours exceed in-service hours",IF(D6224+M6224&gt;O6224,"Fail: operating + unavailable hours exceed in-service hours",IF(P6224,"Partial month: within in-service hours","OK")))</x:f>
        <x:v>OK</x:v>
      </x:c>
    </x:row>
    <x:row r="6225" ht="15" hidden="0" customHeight="1">
      <x:c r="A6225" s="1" t="s">
        <x:v>4588</x:v>
      </x:c>
      <x:c r="B6225" s="14" t="n">
        <x:v>46054</x:v>
      </x:c>
      <x:c r="C6225" s="1" t="n">
        <x:v>75.1</x:v>
      </x:c>
      <x:c r="D6225" s="1" t="n">
        <x:v>418.8</x:v>
      </x:c>
      <x:c r="E6225" s="1" t="n">
        <x:v>26</x:v>
      </x:c>
      <x:c r="F6225" s="1" t="n">
        <x:v>0</x:v>
      </x:c>
      <x:c r="G6225" s="1" t="n">
        <x:v>41</x:v>
      </x:c>
      <x:c r="H6225" s="1" t="n">
        <x:v>0</x:v>
      </x:c>
      <x:c r="I6225" s="1" t="n">
        <x:v>7</x:v>
      </x:c>
      <x:c r="J6225" s="1" t="n">
        <x:v>0.01</x:v>
      </x:c>
      <x:c r="K6225" s="1" t="n">
        <x:v>1</x:v>
      </x:c>
      <x:c r="L6225" s="1" t="n">
        <x:v>94.2</x:v>
      </x:c>
      <x:c r="M6225" s="1" t="n">
        <x:v>11.9</x:v>
      </x:c>
      <x:c r="N6225" s="1" t="n">
        <x:v>12.1</x:v>
      </x:c>
      <x:c r="O6225" s="1" t="n">
        <x:f aca="0">24*MAX(0,EOMONTH(B6225,0)-MAX(B6225,INDEX(Device_Inventory!$K$2:$K$1201,MATCH(A6225,Device_Inventory!$A$2:$A$1201,0)))+1)</x:f>
        <x:v>672</x:v>
      </x:c>
      <x:c r="P6225" s="11" t="b">
        <x:f aca="0">INDEX(Device_Inventory!$K$2:$K$1201,MATCH(A6225,Device_Inventory!$A$2:$A$1201,0))&gt;B6225</x:f>
        <x:v>0</x:v>
      </x:c>
      <x:c r="Q6225" s="1" t="str">
        <x:f aca="0">IF(D6225&gt;O6225,"Fail: operating hours exceed in-service hours",IF(D6225+M6225&gt;O6225,"Fail: operating + unavailable hours exceed in-service hours",IF(P6225,"Partial month: within in-service hours","OK")))</x:f>
        <x:v>OK</x:v>
      </x:c>
    </x:row>
    <x:row r="6226" ht="15" hidden="0" customHeight="1">
      <x:c r="A6226" s="1" t="s">
        <x:v>4588</x:v>
      </x:c>
      <x:c r="B6226" s="14" t="n">
        <x:v>46082</x:v>
      </x:c>
      <x:c r="C6226" s="1" t="n">
        <x:v>45.9</x:v>
      </x:c>
      <x:c r="D6226" s="1" t="n">
        <x:v>256.3</x:v>
      </x:c>
      <x:c r="E6226" s="1" t="n">
        <x:v>18</x:v>
      </x:c>
      <x:c r="F6226" s="1" t="n">
        <x:v>0</x:v>
      </x:c>
      <x:c r="G6226" s="1" t="n">
        <x:v>41</x:v>
      </x:c>
      <x:c r="H6226" s="1" t="n">
        <x:v>0</x:v>
      </x:c>
      <x:c r="I6226" s="1" t="n">
        <x:v>2</x:v>
      </x:c>
      <x:c r="J6226" s="1" t="n">
        <x:v>0.02</x:v>
      </x:c>
      <x:c r="K6226" s="1" t="n">
        <x:v>1</x:v>
      </x:c>
      <x:c r="L6226" s="1" t="n">
        <x:v>91.7</x:v>
      </x:c>
      <x:c r="M6226" s="1" t="n">
        <x:v>5.3</x:v>
      </x:c>
      <x:c r="N6226" s="1" t="n">
        <x:v>14</x:v>
      </x:c>
      <x:c r="O6226" s="1" t="n">
        <x:f aca="0">24*MAX(0,EOMONTH(B6226,0)-MAX(B6226,INDEX(Device_Inventory!$K$2:$K$1201,MATCH(A6226,Device_Inventory!$A$2:$A$1201,0)))+1)</x:f>
        <x:v>744</x:v>
      </x:c>
      <x:c r="P6226" s="11" t="b">
        <x:f aca="0">INDEX(Device_Inventory!$K$2:$K$1201,MATCH(A6226,Device_Inventory!$A$2:$A$1201,0))&gt;B6226</x:f>
        <x:v>0</x:v>
      </x:c>
      <x:c r="Q6226" s="1" t="str">
        <x:f aca="0">IF(D6226&gt;O6226,"Fail: operating hours exceed in-service hours",IF(D6226+M6226&gt;O6226,"Fail: operating + unavailable hours exceed in-service hours",IF(P6226,"Partial month: within in-service hours","OK")))</x:f>
        <x:v>OK</x:v>
      </x:c>
    </x:row>
    <x:row r="6227" ht="15" hidden="0" customHeight="1">
      <x:c r="A6227" s="1" t="s">
        <x:v>4588</x:v>
      </x:c>
      <x:c r="B6227" s="14" t="n">
        <x:v>46113</x:v>
      </x:c>
      <x:c r="C6227" s="1" t="n">
        <x:v>53.1</x:v>
      </x:c>
      <x:c r="D6227" s="1" t="n">
        <x:v>330.4</x:v>
      </x:c>
      <x:c r="E6227" s="1" t="n">
        <x:v>28</x:v>
      </x:c>
      <x:c r="F6227" s="1" t="n">
        <x:v>1</x:v>
      </x:c>
      <x:c r="G6227" s="1" t="n">
        <x:v>29</x:v>
      </x:c>
      <x:c r="H6227" s="1" t="n">
        <x:v>0</x:v>
      </x:c>
      <x:c r="I6227" s="1" t="n">
        <x:v>3</x:v>
      </x:c>
      <x:c r="J6227" s="1" t="n">
        <x:v>0.21</x:v>
      </x:c>
      <x:c r="K6227" s="1" t="n">
        <x:v>0</x:v>
      </x:c>
      <x:c r="L6227" s="1" t="n">
        <x:v>94.8</x:v>
      </x:c>
      <x:c r="M6227" s="1" t="n">
        <x:v>5.1</x:v>
      </x:c>
      <x:c r="N6227" s="1" t="n">
        <x:v>15.4</x:v>
      </x:c>
      <x:c r="O6227" s="1" t="n">
        <x:f aca="0">24*MAX(0,EOMONTH(B6227,0)-MAX(B6227,INDEX(Device_Inventory!$K$2:$K$1201,MATCH(A6227,Device_Inventory!$A$2:$A$1201,0)))+1)</x:f>
        <x:v>720</x:v>
      </x:c>
      <x:c r="P6227" s="11" t="b">
        <x:f aca="0">INDEX(Device_Inventory!$K$2:$K$1201,MATCH(A6227,Device_Inventory!$A$2:$A$1201,0))&gt;B6227</x:f>
        <x:v>0</x:v>
      </x:c>
      <x:c r="Q6227" s="1" t="str">
        <x:f aca="0">IF(D6227&gt;O6227,"Fail: operating hours exceed in-service hours",IF(D6227+M6227&gt;O6227,"Fail: operating + unavailable hours exceed in-service hours",IF(P6227,"Partial month: within in-service hours","OK")))</x:f>
        <x:v>OK</x:v>
      </x:c>
    </x:row>
    <x:row r="6228" ht="15" hidden="0" customHeight="1">
      <x:c r="A6228" s="1" t="s">
        <x:v>4588</x:v>
      </x:c>
      <x:c r="B6228" s="14" t="n">
        <x:v>46143</x:v>
      </x:c>
      <x:c r="C6228" s="1" t="n">
        <x:v>59.7</x:v>
      </x:c>
      <x:c r="D6228" s="1" t="n">
        <x:v>429</x:v>
      </x:c>
      <x:c r="E6228" s="1" t="n">
        <x:v>25</x:v>
      </x:c>
      <x:c r="F6228" s="1" t="n">
        <x:v>2</x:v>
      </x:c>
      <x:c r="G6228" s="1" t="n">
        <x:v>39</x:v>
      </x:c>
      <x:c r="H6228" s="1" t="n">
        <x:v>1</x:v>
      </x:c>
      <x:c r="I6228" s="1" t="n">
        <x:v>1</x:v>
      </x:c>
      <x:c r="J6228" s="1" t="n">
        <x:v>0</x:v>
      </x:c>
      <x:c r="K6228" s="1" t="n">
        <x:v>0</x:v>
      </x:c>
      <x:c r="L6228" s="1" t="n">
        <x:v>98</x:v>
      </x:c>
      <x:c r="M6228" s="1" t="n">
        <x:v>3.8</x:v>
      </x:c>
      <x:c r="N6228" s="1" t="n">
        <x:v>18.9</x:v>
      </x:c>
      <x:c r="O6228" s="1" t="n">
        <x:f aca="0">24*MAX(0,EOMONTH(B6228,0)-MAX(B6228,INDEX(Device_Inventory!$K$2:$K$1201,MATCH(A6228,Device_Inventory!$A$2:$A$1201,0)))+1)</x:f>
        <x:v>744</x:v>
      </x:c>
      <x:c r="P6228" s="11" t="b">
        <x:f aca="0">INDEX(Device_Inventory!$K$2:$K$1201,MATCH(A6228,Device_Inventory!$A$2:$A$1201,0))&gt;B6228</x:f>
        <x:v>0</x:v>
      </x:c>
      <x:c r="Q6228" s="1" t="str">
        <x:f aca="0">IF(D6228&gt;O6228,"Fail: operating hours exceed in-service hours",IF(D6228+M6228&gt;O6228,"Fail: operating + unavailable hours exceed in-service hours",IF(P6228,"Partial month: within in-service hours","OK")))</x:f>
        <x:v>OK</x:v>
      </x:c>
    </x:row>
    <x:row r="6229" ht="15" hidden="0" customHeight="1">
      <x:c r="A6229" s="1" t="s">
        <x:v>4588</x:v>
      </x:c>
      <x:c r="B6229" s="14" t="n">
        <x:v>46174</x:v>
      </x:c>
      <x:c r="C6229" s="1" t="n">
        <x:v>60</x:v>
      </x:c>
      <x:c r="D6229" s="1" t="n">
        <x:v>410.5</x:v>
      </x:c>
      <x:c r="E6229" s="1" t="n">
        <x:v>16</x:v>
      </x:c>
      <x:c r="F6229" s="1" t="n">
        <x:v>2</x:v>
      </x:c>
      <x:c r="G6229" s="1" t="n">
        <x:v>27</x:v>
      </x:c>
      <x:c r="H6229" s="1" t="n">
        <x:v>0</x:v>
      </x:c>
      <x:c r="I6229" s="1" t="n">
        <x:v>1</x:v>
      </x:c>
      <x:c r="J6229" s="1" t="n">
        <x:v>0.35</x:v>
      </x:c>
      <x:c r="K6229" s="1" t="n">
        <x:v>0</x:v>
      </x:c>
      <x:c r="L6229" s="1" t="n">
        <x:v>99.3</x:v>
      </x:c>
      <x:c r="M6229" s="1" t="n">
        <x:v>0</x:v>
      </x:c>
      <x:c r="N6229" s="1" t="n">
        <x:v>18</x:v>
      </x:c>
      <x:c r="O6229" s="1" t="n">
        <x:f aca="0">24*MAX(0,EOMONTH(B6229,0)-MAX(B6229,INDEX(Device_Inventory!$K$2:$K$1201,MATCH(A6229,Device_Inventory!$A$2:$A$1201,0)))+1)</x:f>
        <x:v>720</x:v>
      </x:c>
      <x:c r="P6229" s="11" t="b">
        <x:f aca="0">INDEX(Device_Inventory!$K$2:$K$1201,MATCH(A6229,Device_Inventory!$A$2:$A$1201,0))&gt;B6229</x:f>
        <x:v>0</x:v>
      </x:c>
      <x:c r="Q6229" s="1" t="str">
        <x:f aca="0">IF(D6229&gt;O6229,"Fail: operating hours exceed in-service hours",IF(D6229+M6229&gt;O6229,"Fail: operating + unavailable hours exceed in-service hours",IF(P6229,"Partial month: within in-service hours","OK")))</x:f>
        <x:v>OK</x:v>
      </x:c>
    </x:row>
    <x:row r="6230" ht="15" hidden="0" customHeight="1">
      <x:c r="A6230" s="1" t="s">
        <x:v>4588</x:v>
      </x:c>
      <x:c r="B6230" s="14" t="n">
        <x:v>46204</x:v>
      </x:c>
      <x:c r="C6230" s="1" t="n">
        <x:v>60.5</x:v>
      </x:c>
      <x:c r="D6230" s="1" t="n">
        <x:v>439.9</x:v>
      </x:c>
      <x:c r="E6230" s="1" t="n">
        <x:v>19</x:v>
      </x:c>
      <x:c r="F6230" s="1" t="n">
        <x:v>0</x:v>
      </x:c>
      <x:c r="G6230" s="1" t="n">
        <x:v>42</x:v>
      </x:c>
      <x:c r="H6230" s="1" t="n">
        <x:v>0</x:v>
      </x:c>
      <x:c r="I6230" s="1" t="n">
        <x:v>1</x:v>
      </x:c>
      <x:c r="J6230" s="1" t="n">
        <x:v>0</x:v>
      </x:c>
      <x:c r="K6230" s="1" t="n">
        <x:v>0</x:v>
      </x:c>
      <x:c r="L6230" s="1" t="n">
        <x:v>100</x:v>
      </x:c>
      <x:c r="M6230" s="1" t="n">
        <x:v>9.1</x:v>
      </x:c>
      <x:c r="N6230" s="1" t="n">
        <x:v>13.7</x:v>
      </x:c>
      <x:c r="O6230" s="1" t="n">
        <x:f aca="0">24*MAX(0,EOMONTH(B6230,0)-MAX(B6230,INDEX(Device_Inventory!$K$2:$K$1201,MATCH(A6230,Device_Inventory!$A$2:$A$1201,0)))+1)</x:f>
        <x:v>744</x:v>
      </x:c>
      <x:c r="P6230" s="11" t="b">
        <x:f aca="0">INDEX(Device_Inventory!$K$2:$K$1201,MATCH(A6230,Device_Inventory!$A$2:$A$1201,0))&gt;B6230</x:f>
        <x:v>0</x:v>
      </x:c>
      <x:c r="Q6230" s="1" t="str">
        <x:f aca="0">IF(D6230&gt;O6230,"Fail: operating hours exceed in-service hours",IF(D6230+M6230&gt;O6230,"Fail: operating + unavailable hours exceed in-service hours",IF(P6230,"Partial month: within in-service hours","OK")))</x:f>
        <x:v>OK</x:v>
      </x:c>
    </x:row>
    <x:row r="6231" ht="15" hidden="0" customHeight="1">
      <x:c r="A6231" s="1" t="s">
        <x:v>1663</x:v>
      </x:c>
      <x:c r="B6231" s="14" t="n">
        <x:v>46054</x:v>
      </x:c>
      <x:c r="C6231" s="1" t="n">
        <x:v>90</x:v>
      </x:c>
      <x:c r="D6231" s="1" t="n">
        <x:v>628.8</x:v>
      </x:c>
      <x:c r="E6231" s="1" t="n">
        <x:v>22</x:v>
      </x:c>
      <x:c r="F6231" s="1" t="n">
        <x:v>0</x:v>
      </x:c>
      <x:c r="G6231" s="1" t="n">
        <x:v>47</x:v>
      </x:c>
      <x:c r="H6231" s="1" t="n">
        <x:v>1</x:v>
      </x:c>
      <x:c r="I6231" s="1" t="n">
        <x:v>4</x:v>
      </x:c>
      <x:c r="J6231" s="1" t="n">
        <x:v>0.09</x:v>
      </x:c>
      <x:c r="K6231" s="1" t="n">
        <x:v>2</x:v>
      </x:c>
      <x:c r="L6231" s="1" t="n">
        <x:v>97.1</x:v>
      </x:c>
      <x:c r="M6231" s="1" t="n">
        <x:v>0.4</x:v>
      </x:c>
      <x:c r="N6231" s="1" t="n">
        <x:v>21</x:v>
      </x:c>
      <x:c r="O6231" s="1" t="n">
        <x:f aca="0">24*MAX(0,EOMONTH(B6231,0)-MAX(B6231,INDEX(Device_Inventory!$K$2:$K$1201,MATCH(A6231,Device_Inventory!$A$2:$A$1201,0)))+1)</x:f>
        <x:v>672</x:v>
      </x:c>
      <x:c r="P6231" s="11" t="b">
        <x:f aca="0">INDEX(Device_Inventory!$K$2:$K$1201,MATCH(A6231,Device_Inventory!$A$2:$A$1201,0))&gt;B6231</x:f>
        <x:v>0</x:v>
      </x:c>
      <x:c r="Q6231" s="1" t="str">
        <x:f aca="0">IF(D6231&gt;O6231,"Fail: operating hours exceed in-service hours",IF(D6231+M6231&gt;O6231,"Fail: operating + unavailable hours exceed in-service hours",IF(P6231,"Partial month: within in-service hours","OK")))</x:f>
        <x:v>OK</x:v>
      </x:c>
    </x:row>
    <x:row r="6232" ht="15" hidden="0" customHeight="1">
      <x:c r="A6232" s="1" t="s">
        <x:v>1663</x:v>
      </x:c>
      <x:c r="B6232" s="14" t="n">
        <x:v>46082</x:v>
      </x:c>
      <x:c r="C6232" s="1" t="n">
        <x:v>65.6</x:v>
      </x:c>
      <x:c r="D6232" s="1" t="n">
        <x:v>376.6</x:v>
      </x:c>
      <x:c r="E6232" s="1" t="n">
        <x:v>23</x:v>
      </x:c>
      <x:c r="F6232" s="1" t="n">
        <x:v>1</x:v>
      </x:c>
      <x:c r="G6232" s="1" t="n">
        <x:v>34</x:v>
      </x:c>
      <x:c r="H6232" s="1" t="n">
        <x:v>0</x:v>
      </x:c>
      <x:c r="I6232" s="1" t="n">
        <x:v>5</x:v>
      </x:c>
      <x:c r="J6232" s="1" t="n">
        <x:v>0.78</x:v>
      </x:c>
      <x:c r="K6232" s="1" t="n">
        <x:v>0</x:v>
      </x:c>
      <x:c r="L6232" s="1" t="n">
        <x:v>92.5</x:v>
      </x:c>
      <x:c r="M6232" s="1" t="n">
        <x:v>1.4</x:v>
      </x:c>
      <x:c r="N6232" s="1" t="n">
        <x:v>13.5</x:v>
      </x:c>
      <x:c r="O6232" s="1" t="n">
        <x:f aca="0">24*MAX(0,EOMONTH(B6232,0)-MAX(B6232,INDEX(Device_Inventory!$K$2:$K$1201,MATCH(A6232,Device_Inventory!$A$2:$A$1201,0)))+1)</x:f>
        <x:v>744</x:v>
      </x:c>
      <x:c r="P6232" s="11" t="b">
        <x:f aca="0">INDEX(Device_Inventory!$K$2:$K$1201,MATCH(A6232,Device_Inventory!$A$2:$A$1201,0))&gt;B6232</x:f>
        <x:v>0</x:v>
      </x:c>
      <x:c r="Q6232" s="1" t="str">
        <x:f aca="0">IF(D6232&gt;O6232,"Fail: operating hours exceed in-service hours",IF(D6232+M6232&gt;O6232,"Fail: operating + unavailable hours exceed in-service hours",IF(P6232,"Partial month: within in-service hours","OK")))</x:f>
        <x:v>OK</x:v>
      </x:c>
    </x:row>
    <x:row r="6233" ht="15" hidden="0" customHeight="1">
      <x:c r="A6233" s="1" t="s">
        <x:v>1663</x:v>
      </x:c>
      <x:c r="B6233" s="14" t="n">
        <x:v>46113</x:v>
      </x:c>
      <x:c r="C6233" s="1" t="n">
        <x:v>60.2</x:v>
      </x:c>
      <x:c r="D6233" s="1" t="n">
        <x:v>349.1</x:v>
      </x:c>
      <x:c r="E6233" s="1" t="n">
        <x:v>27</x:v>
      </x:c>
      <x:c r="F6233" s="1" t="n">
        <x:v>0</x:v>
      </x:c>
      <x:c r="G6233" s="1" t="n">
        <x:v>45</x:v>
      </x:c>
      <x:c r="H6233" s="1" t="n">
        <x:v>2</x:v>
      </x:c>
      <x:c r="I6233" s="1" t="n">
        <x:v>2</x:v>
      </x:c>
      <x:c r="J6233" s="1" t="n">
        <x:v>0.33</x:v>
      </x:c>
      <x:c r="K6233" s="1" t="n">
        <x:v>0</x:v>
      </x:c>
      <x:c r="L6233" s="1" t="n">
        <x:v>92.4</x:v>
      </x:c>
      <x:c r="M6233" s="1" t="n">
        <x:v>3.1</x:v>
      </x:c>
      <x:c r="N6233" s="1" t="n">
        <x:v>7.4</x:v>
      </x:c>
      <x:c r="O6233" s="1" t="n">
        <x:f aca="0">24*MAX(0,EOMONTH(B6233,0)-MAX(B6233,INDEX(Device_Inventory!$K$2:$K$1201,MATCH(A6233,Device_Inventory!$A$2:$A$1201,0)))+1)</x:f>
        <x:v>720</x:v>
      </x:c>
      <x:c r="P6233" s="11" t="b">
        <x:f aca="0">INDEX(Device_Inventory!$K$2:$K$1201,MATCH(A6233,Device_Inventory!$A$2:$A$1201,0))&gt;B6233</x:f>
        <x:v>0</x:v>
      </x:c>
      <x:c r="Q6233" s="1" t="str">
        <x:f aca="0">IF(D6233&gt;O6233,"Fail: operating hours exceed in-service hours",IF(D6233+M6233&gt;O6233,"Fail: operating + unavailable hours exceed in-service hours",IF(P6233,"Partial month: within in-service hours","OK")))</x:f>
        <x:v>OK</x:v>
      </x:c>
    </x:row>
    <x:row r="6234" ht="15" hidden="0" customHeight="1">
      <x:c r="A6234" s="1" t="s">
        <x:v>1663</x:v>
      </x:c>
      <x:c r="B6234" s="14" t="n">
        <x:v>46143</x:v>
      </x:c>
      <x:c r="C6234" s="1" t="n">
        <x:v>61.7</x:v>
      </x:c>
      <x:c r="D6234" s="1" t="n">
        <x:v>420.9</x:v>
      </x:c>
      <x:c r="E6234" s="1" t="n">
        <x:v>22</x:v>
      </x:c>
      <x:c r="F6234" s="1" t="n">
        <x:v>3</x:v>
      </x:c>
      <x:c r="G6234" s="1" t="n">
        <x:v>46</x:v>
      </x:c>
      <x:c r="H6234" s="1" t="n">
        <x:v>0</x:v>
      </x:c>
      <x:c r="I6234" s="1" t="n">
        <x:v>1</x:v>
      </x:c>
      <x:c r="J6234" s="1" t="n">
        <x:v>0.78</x:v>
      </x:c>
      <x:c r="K6234" s="1" t="n">
        <x:v>1</x:v>
      </x:c>
      <x:c r="L6234" s="1" t="n">
        <x:v>100</x:v>
      </x:c>
      <x:c r="M6234" s="1" t="n">
        <x:v>0.2</x:v>
      </x:c>
      <x:c r="N6234" s="1" t="n">
        <x:v>16.2</x:v>
      </x:c>
      <x:c r="O6234" s="1" t="n">
        <x:f aca="0">24*MAX(0,EOMONTH(B6234,0)-MAX(B6234,INDEX(Device_Inventory!$K$2:$K$1201,MATCH(A6234,Device_Inventory!$A$2:$A$1201,0)))+1)</x:f>
        <x:v>744</x:v>
      </x:c>
      <x:c r="P6234" s="11" t="b">
        <x:f aca="0">INDEX(Device_Inventory!$K$2:$K$1201,MATCH(A6234,Device_Inventory!$A$2:$A$1201,0))&gt;B6234</x:f>
        <x:v>0</x:v>
      </x:c>
      <x:c r="Q6234" s="1" t="str">
        <x:f aca="0">IF(D6234&gt;O6234,"Fail: operating hours exceed in-service hours",IF(D6234+M6234&gt;O6234,"Fail: operating + unavailable hours exceed in-service hours",IF(P6234,"Partial month: within in-service hours","OK")))</x:f>
        <x:v>OK</x:v>
      </x:c>
    </x:row>
    <x:row r="6235" ht="15" hidden="0" customHeight="1">
      <x:c r="A6235" s="1" t="s">
        <x:v>1663</x:v>
      </x:c>
      <x:c r="B6235" s="14" t="n">
        <x:v>46174</x:v>
      </x:c>
      <x:c r="C6235" s="1" t="n">
        <x:v>64</x:v>
      </x:c>
      <x:c r="D6235" s="1" t="n">
        <x:v>444</x:v>
      </x:c>
      <x:c r="E6235" s="1" t="n">
        <x:v>19</x:v>
      </x:c>
      <x:c r="F6235" s="1" t="n">
        <x:v>2</x:v>
      </x:c>
      <x:c r="G6235" s="1" t="n">
        <x:v>38</x:v>
      </x:c>
      <x:c r="H6235" s="1" t="n">
        <x:v>0</x:v>
      </x:c>
      <x:c r="I6235" s="1" t="n">
        <x:v>2</x:v>
      </x:c>
      <x:c r="J6235" s="1" t="n">
        <x:v>0.54</x:v>
      </x:c>
      <x:c r="K6235" s="1" t="n">
        <x:v>1</x:v>
      </x:c>
      <x:c r="L6235" s="1" t="n">
        <x:v>91.3</x:v>
      </x:c>
      <x:c r="M6235" s="1" t="n">
        <x:v>0</x:v>
      </x:c>
      <x:c r="N6235" s="1" t="n">
        <x:v>14.2</x:v>
      </x:c>
      <x:c r="O6235" s="1" t="n">
        <x:f aca="0">24*MAX(0,EOMONTH(B6235,0)-MAX(B6235,INDEX(Device_Inventory!$K$2:$K$1201,MATCH(A6235,Device_Inventory!$A$2:$A$1201,0)))+1)</x:f>
        <x:v>720</x:v>
      </x:c>
      <x:c r="P6235" s="11" t="b">
        <x:f aca="0">INDEX(Device_Inventory!$K$2:$K$1201,MATCH(A6235,Device_Inventory!$A$2:$A$1201,0))&gt;B6235</x:f>
        <x:v>0</x:v>
      </x:c>
      <x:c r="Q6235" s="1" t="str">
        <x:f aca="0">IF(D6235&gt;O6235,"Fail: operating hours exceed in-service hours",IF(D6235+M6235&gt;O6235,"Fail: operating + unavailable hours exceed in-service hours",IF(P6235,"Partial month: within in-service hours","OK")))</x:f>
        <x:v>OK</x:v>
      </x:c>
    </x:row>
    <x:row r="6236" ht="15" hidden="0" customHeight="1">
      <x:c r="A6236" s="1" t="s">
        <x:v>1663</x:v>
      </x:c>
      <x:c r="B6236" s="14" t="n">
        <x:v>46204</x:v>
      </x:c>
      <x:c r="C6236" s="1" t="n">
        <x:v>80.4</x:v>
      </x:c>
      <x:c r="D6236" s="1" t="n">
        <x:v>440.4</x:v>
      </x:c>
      <x:c r="E6236" s="1" t="n">
        <x:v>24</x:v>
      </x:c>
      <x:c r="F6236" s="1" t="n">
        <x:v>2</x:v>
      </x:c>
      <x:c r="G6236" s="1" t="n">
        <x:v>44</x:v>
      </x:c>
      <x:c r="H6236" s="1" t="n">
        <x:v>0</x:v>
      </x:c>
      <x:c r="I6236" s="1" t="n">
        <x:v>3</x:v>
      </x:c>
      <x:c r="J6236" s="1" t="n">
        <x:v>0.87</x:v>
      </x:c>
      <x:c r="K6236" s="1" t="n">
        <x:v>0</x:v>
      </x:c>
      <x:c r="L6236" s="1" t="n">
        <x:v>96.5</x:v>
      </x:c>
      <x:c r="M6236" s="1" t="n">
        <x:v>9.1</x:v>
      </x:c>
      <x:c r="N6236" s="1" t="n">
        <x:v>10.3</x:v>
      </x:c>
      <x:c r="O6236" s="1" t="n">
        <x:f aca="0">24*MAX(0,EOMONTH(B6236,0)-MAX(B6236,INDEX(Device_Inventory!$K$2:$K$1201,MATCH(A6236,Device_Inventory!$A$2:$A$1201,0)))+1)</x:f>
        <x:v>744</x:v>
      </x:c>
      <x:c r="P6236" s="11" t="b">
        <x:f aca="0">INDEX(Device_Inventory!$K$2:$K$1201,MATCH(A6236,Device_Inventory!$A$2:$A$1201,0))&gt;B6236</x:f>
        <x:v>0</x:v>
      </x:c>
      <x:c r="Q6236" s="1" t="str">
        <x:f aca="0">IF(D6236&gt;O6236,"Fail: operating hours exceed in-service hours",IF(D6236+M6236&gt;O6236,"Fail: operating + unavailable hours exceed in-service hours",IF(P6236,"Partial month: within in-service hours","OK")))</x:f>
        <x:v>OK</x:v>
      </x:c>
    </x:row>
    <x:row r="6237" ht="15" hidden="0" customHeight="1">
      <x:c r="A6237" s="1" t="s">
        <x:v>4593</x:v>
      </x:c>
      <x:c r="B6237" s="14" t="n">
        <x:v>46054</x:v>
      </x:c>
      <x:c r="C6237" s="1" t="n">
        <x:v>84.8</x:v>
      </x:c>
      <x:c r="D6237" s="1" t="n">
        <x:v>476.1</x:v>
      </x:c>
      <x:c r="E6237" s="1" t="n">
        <x:v>31</x:v>
      </x:c>
      <x:c r="F6237" s="1" t="n">
        <x:v>0</x:v>
      </x:c>
      <x:c r="G6237" s="1" t="n">
        <x:v>60</x:v>
      </x:c>
      <x:c r="H6237" s="1" t="n">
        <x:v>0</x:v>
      </x:c>
      <x:c r="I6237" s="1" t="n">
        <x:v>5</x:v>
      </x:c>
      <x:c r="J6237" s="1" t="n">
        <x:v>0.17</x:v>
      </x:c>
      <x:c r="K6237" s="1" t="n">
        <x:v>0</x:v>
      </x:c>
      <x:c r="L6237" s="1" t="n">
        <x:v>97.1</x:v>
      </x:c>
      <x:c r="M6237" s="1" t="n">
        <x:v>12.9</x:v>
      </x:c>
      <x:c r="N6237" s="1" t="n">
        <x:v>22.5</x:v>
      </x:c>
      <x:c r="O6237" s="1" t="n">
        <x:f aca="0">24*MAX(0,EOMONTH(B6237,0)-MAX(B6237,INDEX(Device_Inventory!$K$2:$K$1201,MATCH(A6237,Device_Inventory!$A$2:$A$1201,0)))+1)</x:f>
        <x:v>672</x:v>
      </x:c>
      <x:c r="P6237" s="11" t="b">
        <x:f aca="0">INDEX(Device_Inventory!$K$2:$K$1201,MATCH(A6237,Device_Inventory!$A$2:$A$1201,0))&gt;B6237</x:f>
        <x:v>0</x:v>
      </x:c>
      <x:c r="Q6237" s="1" t="str">
        <x:f aca="0">IF(D6237&gt;O6237,"Fail: operating hours exceed in-service hours",IF(D6237+M6237&gt;O6237,"Fail: operating + unavailable hours exceed in-service hours",IF(P6237,"Partial month: within in-service hours","OK")))</x:f>
        <x:v>OK</x:v>
      </x:c>
    </x:row>
    <x:row r="6238" ht="15" hidden="0" customHeight="1">
      <x:c r="A6238" s="1" t="s">
        <x:v>4593</x:v>
      </x:c>
      <x:c r="B6238" s="14" t="n">
        <x:v>46082</x:v>
      </x:c>
      <x:c r="C6238" s="1" t="n">
        <x:v>84.7</x:v>
      </x:c>
      <x:c r="D6238" s="1" t="n">
        <x:v>588.6</x:v>
      </x:c>
      <x:c r="E6238" s="1" t="n">
        <x:v>19</x:v>
      </x:c>
      <x:c r="F6238" s="1" t="n">
        <x:v>2</x:v>
      </x:c>
      <x:c r="G6238" s="1" t="n">
        <x:v>43</x:v>
      </x:c>
      <x:c r="H6238" s="1" t="n">
        <x:v>1</x:v>
      </x:c>
      <x:c r="I6238" s="1" t="n">
        <x:v>3</x:v>
      </x:c>
      <x:c r="J6238" s="1" t="n">
        <x:v>1.01</x:v>
      </x:c>
      <x:c r="K6238" s="1" t="n">
        <x:v>0</x:v>
      </x:c>
      <x:c r="L6238" s="1" t="n">
        <x:v>94.8</x:v>
      </x:c>
      <x:c r="M6238" s="1" t="n">
        <x:v>7</x:v>
      </x:c>
      <x:c r="N6238" s="1" t="n">
        <x:v>18.2</x:v>
      </x:c>
      <x:c r="O6238" s="1" t="n">
        <x:f aca="0">24*MAX(0,EOMONTH(B6238,0)-MAX(B6238,INDEX(Device_Inventory!$K$2:$K$1201,MATCH(A6238,Device_Inventory!$A$2:$A$1201,0)))+1)</x:f>
        <x:v>744</x:v>
      </x:c>
      <x:c r="P6238" s="11" t="b">
        <x:f aca="0">INDEX(Device_Inventory!$K$2:$K$1201,MATCH(A6238,Device_Inventory!$A$2:$A$1201,0))&gt;B6238</x:f>
        <x:v>0</x:v>
      </x:c>
      <x:c r="Q6238" s="1" t="str">
        <x:f aca="0">IF(D6238&gt;O6238,"Fail: operating hours exceed in-service hours",IF(D6238+M6238&gt;O6238,"Fail: operating + unavailable hours exceed in-service hours",IF(P6238,"Partial month: within in-service hours","OK")))</x:f>
        <x:v>OK</x:v>
      </x:c>
    </x:row>
    <x:row r="6239" ht="15" hidden="0" customHeight="1">
      <x:c r="A6239" s="1" t="s">
        <x:v>4593</x:v>
      </x:c>
      <x:c r="B6239" s="14" t="n">
        <x:v>46113</x:v>
      </x:c>
      <x:c r="C6239" s="1" t="n">
        <x:v>93.5</x:v>
      </x:c>
      <x:c r="D6239" s="1" t="n">
        <x:v>649.7</x:v>
      </x:c>
      <x:c r="E6239" s="1" t="n">
        <x:v>28</x:v>
      </x:c>
      <x:c r="F6239" s="1" t="n">
        <x:v>1</x:v>
      </x:c>
      <x:c r="G6239" s="1" t="n">
        <x:v>49</x:v>
      </x:c>
      <x:c r="H6239" s="1" t="n">
        <x:v>0</x:v>
      </x:c>
      <x:c r="I6239" s="1" t="n">
        <x:v>3</x:v>
      </x:c>
      <x:c r="J6239" s="1" t="n">
        <x:v>0.32</x:v>
      </x:c>
      <x:c r="K6239" s="1" t="n">
        <x:v>1</x:v>
      </x:c>
      <x:c r="L6239" s="1" t="n">
        <x:v>92.7</x:v>
      </x:c>
      <x:c r="M6239" s="1" t="n">
        <x:v>5.6</x:v>
      </x:c>
      <x:c r="N6239" s="1" t="n">
        <x:v>8.5</x:v>
      </x:c>
      <x:c r="O6239" s="1" t="n">
        <x:f aca="0">24*MAX(0,EOMONTH(B6239,0)-MAX(B6239,INDEX(Device_Inventory!$K$2:$K$1201,MATCH(A6239,Device_Inventory!$A$2:$A$1201,0)))+1)</x:f>
        <x:v>720</x:v>
      </x:c>
      <x:c r="P6239" s="11" t="b">
        <x:f aca="0">INDEX(Device_Inventory!$K$2:$K$1201,MATCH(A6239,Device_Inventory!$A$2:$A$1201,0))&gt;B6239</x:f>
        <x:v>0</x:v>
      </x:c>
      <x:c r="Q6239" s="1" t="str">
        <x:f aca="0">IF(D6239&gt;O6239,"Fail: operating hours exceed in-service hours",IF(D6239+M6239&gt;O6239,"Fail: operating + unavailable hours exceed in-service hours",IF(P6239,"Partial month: within in-service hours","OK")))</x:f>
        <x:v>OK</x:v>
      </x:c>
    </x:row>
    <x:row r="6240" ht="15" hidden="0" customHeight="1">
      <x:c r="A6240" s="1" t="s">
        <x:v>4593</x:v>
      </x:c>
      <x:c r="B6240" s="14" t="n">
        <x:v>46143</x:v>
      </x:c>
      <x:c r="C6240" s="1" t="n">
        <x:v>72.9</x:v>
      </x:c>
      <x:c r="D6240" s="1" t="n">
        <x:v>429</x:v>
      </x:c>
      <x:c r="E6240" s="1" t="n">
        <x:v>20</x:v>
      </x:c>
      <x:c r="F6240" s="1" t="n">
        <x:v>0</x:v>
      </x:c>
      <x:c r="G6240" s="1" t="n">
        <x:v>42</x:v>
      </x:c>
      <x:c r="H6240" s="1" t="n">
        <x:v>1</x:v>
      </x:c>
      <x:c r="I6240" s="1" t="n">
        <x:v>3</x:v>
      </x:c>
      <x:c r="J6240" s="1" t="n">
        <x:v>0.74</x:v>
      </x:c>
      <x:c r="K6240" s="1" t="n">
        <x:v>0</x:v>
      </x:c>
      <x:c r="L6240" s="1" t="n">
        <x:v>91.9</x:v>
      </x:c>
      <x:c r="M6240" s="1" t="n">
        <x:v>5.9</x:v>
      </x:c>
      <x:c r="N6240" s="1" t="n">
        <x:v>11.4</x:v>
      </x:c>
      <x:c r="O6240" s="1" t="n">
        <x:f aca="0">24*MAX(0,EOMONTH(B6240,0)-MAX(B6240,INDEX(Device_Inventory!$K$2:$K$1201,MATCH(A6240,Device_Inventory!$A$2:$A$1201,0)))+1)</x:f>
        <x:v>744</x:v>
      </x:c>
      <x:c r="P6240" s="11" t="b">
        <x:f aca="0">INDEX(Device_Inventory!$K$2:$K$1201,MATCH(A6240,Device_Inventory!$A$2:$A$1201,0))&gt;B6240</x:f>
        <x:v>0</x:v>
      </x:c>
      <x:c r="Q6240" s="1" t="str">
        <x:f aca="0">IF(D6240&gt;O6240,"Fail: operating hours exceed in-service hours",IF(D6240+M6240&gt;O6240,"Fail: operating + unavailable hours exceed in-service hours",IF(P6240,"Partial month: within in-service hours","OK")))</x:f>
        <x:v>OK</x:v>
      </x:c>
    </x:row>
    <x:row r="6241" ht="15" hidden="0" customHeight="1">
      <x:c r="A6241" s="1" t="s">
        <x:v>4593</x:v>
      </x:c>
      <x:c r="B6241" s="14" t="n">
        <x:v>46174</x:v>
      </x:c>
      <x:c r="C6241" s="1" t="n">
        <x:v>80.9</x:v>
      </x:c>
      <x:c r="D6241" s="1" t="n">
        <x:v>546.9</x:v>
      </x:c>
      <x:c r="E6241" s="1" t="n">
        <x:v>15</x:v>
      </x:c>
      <x:c r="F6241" s="1" t="n">
        <x:v>0</x:v>
      </x:c>
      <x:c r="G6241" s="1" t="n">
        <x:v>41</x:v>
      </x:c>
      <x:c r="H6241" s="1" t="n">
        <x:v>0</x:v>
      </x:c>
      <x:c r="I6241" s="1" t="n">
        <x:v>5</x:v>
      </x:c>
      <x:c r="J6241" s="1" t="n">
        <x:v>0.91</x:v>
      </x:c>
      <x:c r="K6241" s="1" t="n">
        <x:v>0</x:v>
      </x:c>
      <x:c r="L6241" s="1" t="n">
        <x:v>92.9</x:v>
      </x:c>
      <x:c r="M6241" s="1" t="n">
        <x:v>5.2</x:v>
      </x:c>
      <x:c r="N6241" s="1" t="n">
        <x:v>19.6</x:v>
      </x:c>
      <x:c r="O6241" s="1" t="n">
        <x:f aca="0">24*MAX(0,EOMONTH(B6241,0)-MAX(B6241,INDEX(Device_Inventory!$K$2:$K$1201,MATCH(A6241,Device_Inventory!$A$2:$A$1201,0)))+1)</x:f>
        <x:v>720</x:v>
      </x:c>
      <x:c r="P6241" s="11" t="b">
        <x:f aca="0">INDEX(Device_Inventory!$K$2:$K$1201,MATCH(A6241,Device_Inventory!$A$2:$A$1201,0))&gt;B6241</x:f>
        <x:v>0</x:v>
      </x:c>
      <x:c r="Q6241" s="1" t="str">
        <x:f aca="0">IF(D6241&gt;O6241,"Fail: operating hours exceed in-service hours",IF(D6241+M6241&gt;O6241,"Fail: operating + unavailable hours exceed in-service hours",IF(P6241,"Partial month: within in-service hours","OK")))</x:f>
        <x:v>OK</x:v>
      </x:c>
    </x:row>
    <x:row r="6242" ht="15" hidden="0" customHeight="1">
      <x:c r="A6242" s="1" t="s">
        <x:v>4593</x:v>
      </x:c>
      <x:c r="B6242" s="14" t="n">
        <x:v>46204</x:v>
      </x:c>
      <x:c r="C6242" s="1" t="n">
        <x:v>54.4</x:v>
      </x:c>
      <x:c r="D6242" s="1" t="n">
        <x:v>366.5</x:v>
      </x:c>
      <x:c r="E6242" s="1" t="n">
        <x:v>17</x:v>
      </x:c>
      <x:c r="F6242" s="1" t="n">
        <x:v>2</x:v>
      </x:c>
      <x:c r="G6242" s="1" t="n">
        <x:v>38</x:v>
      </x:c>
      <x:c r="H6242" s="1" t="n">
        <x:v>1</x:v>
      </x:c>
      <x:c r="I6242" s="1" t="n">
        <x:v>4</x:v>
      </x:c>
      <x:c r="J6242" s="1" t="n">
        <x:v>0.17</x:v>
      </x:c>
      <x:c r="K6242" s="1" t="n">
        <x:v>0</x:v>
      </x:c>
      <x:c r="L6242" s="1" t="n">
        <x:v>92.5</x:v>
      </x:c>
      <x:c r="M6242" s="1" t="n">
        <x:v>5</x:v>
      </x:c>
      <x:c r="N6242" s="1" t="n">
        <x:v>14.6</x:v>
      </x:c>
      <x:c r="O6242" s="1" t="n">
        <x:f aca="0">24*MAX(0,EOMONTH(B6242,0)-MAX(B6242,INDEX(Device_Inventory!$K$2:$K$1201,MATCH(A6242,Device_Inventory!$A$2:$A$1201,0)))+1)</x:f>
        <x:v>744</x:v>
      </x:c>
      <x:c r="P6242" s="11" t="b">
        <x:f aca="0">INDEX(Device_Inventory!$K$2:$K$1201,MATCH(A6242,Device_Inventory!$A$2:$A$1201,0))&gt;B6242</x:f>
        <x:v>0</x:v>
      </x:c>
      <x:c r="Q6242" s="1" t="str">
        <x:f aca="0">IF(D6242&gt;O6242,"Fail: operating hours exceed in-service hours",IF(D6242+M6242&gt;O6242,"Fail: operating + unavailable hours exceed in-service hours",IF(P6242,"Partial month: within in-service hours","OK")))</x:f>
        <x:v>OK</x:v>
      </x:c>
    </x:row>
    <x:row r="6243" ht="15" hidden="0" customHeight="1">
      <x:c r="A6243" s="1" t="s">
        <x:v>1665</x:v>
      </x:c>
      <x:c r="B6243" s="14" t="n">
        <x:v>46054</x:v>
      </x:c>
      <x:c r="C6243" s="1" t="n">
        <x:v>85.4</x:v>
      </x:c>
      <x:c r="D6243" s="1" t="n">
        <x:v>467.4</x:v>
      </x:c>
      <x:c r="E6243" s="1" t="n">
        <x:v>32</x:v>
      </x:c>
      <x:c r="F6243" s="1" t="n">
        <x:v>3</x:v>
      </x:c>
      <x:c r="G6243" s="1" t="n">
        <x:v>39</x:v>
      </x:c>
      <x:c r="H6243" s="1" t="n">
        <x:v>0</x:v>
      </x:c>
      <x:c r="I6243" s="1" t="n">
        <x:v>4</x:v>
      </x:c>
      <x:c r="J6243" s="1" t="n">
        <x:v>0.49</x:v>
      </x:c>
      <x:c r="K6243" s="1" t="n">
        <x:v>0</x:v>
      </x:c>
      <x:c r="L6243" s="1" t="n">
        <x:v>92.8</x:v>
      </x:c>
      <x:c r="M6243" s="1" t="n">
        <x:v>0</x:v>
      </x:c>
      <x:c r="N6243" s="1" t="n">
        <x:v>22.8</x:v>
      </x:c>
      <x:c r="O6243" s="1" t="n">
        <x:f aca="0">24*MAX(0,EOMONTH(B6243,0)-MAX(B6243,INDEX(Device_Inventory!$K$2:$K$1201,MATCH(A6243,Device_Inventory!$A$2:$A$1201,0)))+1)</x:f>
        <x:v>672</x:v>
      </x:c>
      <x:c r="P6243" s="11" t="b">
        <x:f aca="0">INDEX(Device_Inventory!$K$2:$K$1201,MATCH(A6243,Device_Inventory!$A$2:$A$1201,0))&gt;B6243</x:f>
        <x:v>0</x:v>
      </x:c>
      <x:c r="Q6243" s="1" t="str">
        <x:f aca="0">IF(D6243&gt;O6243,"Fail: operating hours exceed in-service hours",IF(D6243+M6243&gt;O6243,"Fail: operating + unavailable hours exceed in-service hours",IF(P6243,"Partial month: within in-service hours","OK")))</x:f>
        <x:v>OK</x:v>
      </x:c>
    </x:row>
    <x:row r="6244" ht="15" hidden="0" customHeight="1">
      <x:c r="A6244" s="1" t="s">
        <x:v>1665</x:v>
      </x:c>
      <x:c r="B6244" s="14" t="n">
        <x:v>46082</x:v>
      </x:c>
      <x:c r="C6244" s="1" t="n">
        <x:v>72.9</x:v>
      </x:c>
      <x:c r="D6244" s="1" t="n">
        <x:v>421.8</x:v>
      </x:c>
      <x:c r="E6244" s="1" t="n">
        <x:v>12</x:v>
      </x:c>
      <x:c r="F6244" s="1" t="n">
        <x:v>0</x:v>
      </x:c>
      <x:c r="G6244" s="1" t="n">
        <x:v>49</x:v>
      </x:c>
      <x:c r="H6244" s="1" t="n">
        <x:v>0</x:v>
      </x:c>
      <x:c r="I6244" s="1" t="n">
        <x:v>3</x:v>
      </x:c>
      <x:c r="J6244" s="1" t="n">
        <x:v>0.71</x:v>
      </x:c>
      <x:c r="K6244" s="1" t="n">
        <x:v>2</x:v>
      </x:c>
      <x:c r="L6244" s="1" t="n">
        <x:v>93.5</x:v>
      </x:c>
      <x:c r="M6244" s="1" t="n">
        <x:v>3.8</x:v>
      </x:c>
      <x:c r="N6244" s="1" t="n">
        <x:v>20.1</x:v>
      </x:c>
      <x:c r="O6244" s="1" t="n">
        <x:f aca="0">24*MAX(0,EOMONTH(B6244,0)-MAX(B6244,INDEX(Device_Inventory!$K$2:$K$1201,MATCH(A6244,Device_Inventory!$A$2:$A$1201,0)))+1)</x:f>
        <x:v>744</x:v>
      </x:c>
      <x:c r="P6244" s="11" t="b">
        <x:f aca="0">INDEX(Device_Inventory!$K$2:$K$1201,MATCH(A6244,Device_Inventory!$A$2:$A$1201,0))&gt;B6244</x:f>
        <x:v>0</x:v>
      </x:c>
      <x:c r="Q6244" s="1" t="str">
        <x:f aca="0">IF(D6244&gt;O6244,"Fail: operating hours exceed in-service hours",IF(D6244+M6244&gt;O6244,"Fail: operating + unavailable hours exceed in-service hours",IF(P6244,"Partial month: within in-service hours","OK")))</x:f>
        <x:v>OK</x:v>
      </x:c>
    </x:row>
    <x:row r="6245" ht="15" hidden="0" customHeight="1">
      <x:c r="A6245" s="1" t="s">
        <x:v>1665</x:v>
      </x:c>
      <x:c r="B6245" s="14" t="n">
        <x:v>46113</x:v>
      </x:c>
      <x:c r="C6245" s="1" t="n">
        <x:v>68</x:v>
      </x:c>
      <x:c r="D6245" s="1" t="n">
        <x:v>413.5</x:v>
      </x:c>
      <x:c r="E6245" s="1" t="n">
        <x:v>21</x:v>
      </x:c>
      <x:c r="F6245" s="1" t="n">
        <x:v>0</x:v>
      </x:c>
      <x:c r="G6245" s="1" t="n">
        <x:v>48</x:v>
      </x:c>
      <x:c r="H6245" s="1" t="n">
        <x:v>0</x:v>
      </x:c>
      <x:c r="I6245" s="1" t="n">
        <x:v>4</x:v>
      </x:c>
      <x:c r="J6245" s="1" t="n">
        <x:v>0.31</x:v>
      </x:c>
      <x:c r="K6245" s="1" t="n">
        <x:v>2</x:v>
      </x:c>
      <x:c r="L6245" s="1" t="n">
        <x:v>95.6</x:v>
      </x:c>
      <x:c r="M6245" s="1" t="n">
        <x:v>0</x:v>
      </x:c>
      <x:c r="N6245" s="1" t="n">
        <x:v>9.5</x:v>
      </x:c>
      <x:c r="O6245" s="1" t="n">
        <x:f aca="0">24*MAX(0,EOMONTH(B6245,0)-MAX(B6245,INDEX(Device_Inventory!$K$2:$K$1201,MATCH(A6245,Device_Inventory!$A$2:$A$1201,0)))+1)</x:f>
        <x:v>720</x:v>
      </x:c>
      <x:c r="P6245" s="11" t="b">
        <x:f aca="0">INDEX(Device_Inventory!$K$2:$K$1201,MATCH(A6245,Device_Inventory!$A$2:$A$1201,0))&gt;B6245</x:f>
        <x:v>0</x:v>
      </x:c>
      <x:c r="Q6245" s="1" t="str">
        <x:f aca="0">IF(D6245&gt;O6245,"Fail: operating hours exceed in-service hours",IF(D6245+M6245&gt;O6245,"Fail: operating + unavailable hours exceed in-service hours",IF(P6245,"Partial month: within in-service hours","OK")))</x:f>
        <x:v>OK</x:v>
      </x:c>
    </x:row>
    <x:row r="6246" ht="15" hidden="0" customHeight="1">
      <x:c r="A6246" s="1" t="s">
        <x:v>1665</x:v>
      </x:c>
      <x:c r="B6246" s="14" t="n">
        <x:v>46143</x:v>
      </x:c>
      <x:c r="C6246" s="1" t="n">
        <x:v>66.8</x:v>
      </x:c>
      <x:c r="D6246" s="1" t="n">
        <x:v>368.2</x:v>
      </x:c>
      <x:c r="E6246" s="1" t="n">
        <x:v>20</x:v>
      </x:c>
      <x:c r="F6246" s="1" t="n">
        <x:v>5</x:v>
      </x:c>
      <x:c r="G6246" s="1" t="n">
        <x:v>34</x:v>
      </x:c>
      <x:c r="H6246" s="1" t="n">
        <x:v>0</x:v>
      </x:c>
      <x:c r="I6246" s="1" t="n">
        <x:v>1</x:v>
      </x:c>
      <x:c r="J6246" s="1" t="n">
        <x:v>0.61</x:v>
      </x:c>
      <x:c r="K6246" s="1" t="n">
        <x:v>0</x:v>
      </x:c>
      <x:c r="L6246" s="1" t="n">
        <x:v>92.9</x:v>
      </x:c>
      <x:c r="M6246" s="1" t="n">
        <x:v>9</x:v>
      </x:c>
      <x:c r="N6246" s="1" t="n">
        <x:v>18.8</x:v>
      </x:c>
      <x:c r="O6246" s="1" t="n">
        <x:f aca="0">24*MAX(0,EOMONTH(B6246,0)-MAX(B6246,INDEX(Device_Inventory!$K$2:$K$1201,MATCH(A6246,Device_Inventory!$A$2:$A$1201,0)))+1)</x:f>
        <x:v>744</x:v>
      </x:c>
      <x:c r="P6246" s="11" t="b">
        <x:f aca="0">INDEX(Device_Inventory!$K$2:$K$1201,MATCH(A6246,Device_Inventory!$A$2:$A$1201,0))&gt;B6246</x:f>
        <x:v>0</x:v>
      </x:c>
      <x:c r="Q6246" s="1" t="str">
        <x:f aca="0">IF(D6246&gt;O6246,"Fail: operating hours exceed in-service hours",IF(D6246+M6246&gt;O6246,"Fail: operating + unavailable hours exceed in-service hours",IF(P6246,"Partial month: within in-service hours","OK")))</x:f>
        <x:v>OK</x:v>
      </x:c>
    </x:row>
    <x:row r="6247" ht="15" hidden="0" customHeight="1">
      <x:c r="A6247" s="1" t="s">
        <x:v>1665</x:v>
      </x:c>
      <x:c r="B6247" s="14" t="n">
        <x:v>46174</x:v>
      </x:c>
      <x:c r="C6247" s="1" t="n">
        <x:v>59.1</x:v>
      </x:c>
      <x:c r="D6247" s="1" t="n">
        <x:v>425.9</x:v>
      </x:c>
      <x:c r="E6247" s="1" t="n">
        <x:v>10</x:v>
      </x:c>
      <x:c r="F6247" s="1" t="n">
        <x:v>0</x:v>
      </x:c>
      <x:c r="G6247" s="1" t="n">
        <x:v>38</x:v>
      </x:c>
      <x:c r="H6247" s="1" t="n">
        <x:v>0</x:v>
      </x:c>
      <x:c r="I6247" s="1" t="n">
        <x:v>1</x:v>
      </x:c>
      <x:c r="J6247" s="1" t="n">
        <x:v>0.53</x:v>
      </x:c>
      <x:c r="K6247" s="1" t="n">
        <x:v>1</x:v>
      </x:c>
      <x:c r="L6247" s="1" t="n">
        <x:v>96.5</x:v>
      </x:c>
      <x:c r="M6247" s="1" t="n">
        <x:v>0</x:v>
      </x:c>
      <x:c r="N6247" s="1" t="n">
        <x:v>11.1</x:v>
      </x:c>
      <x:c r="O6247" s="1" t="n">
        <x:f aca="0">24*MAX(0,EOMONTH(B6247,0)-MAX(B6247,INDEX(Device_Inventory!$K$2:$K$1201,MATCH(A6247,Device_Inventory!$A$2:$A$1201,0)))+1)</x:f>
        <x:v>720</x:v>
      </x:c>
      <x:c r="P6247" s="11" t="b">
        <x:f aca="0">INDEX(Device_Inventory!$K$2:$K$1201,MATCH(A6247,Device_Inventory!$A$2:$A$1201,0))&gt;B6247</x:f>
        <x:v>0</x:v>
      </x:c>
      <x:c r="Q6247" s="1" t="str">
        <x:f aca="0">IF(D6247&gt;O6247,"Fail: operating hours exceed in-service hours",IF(D6247+M6247&gt;O6247,"Fail: operating + unavailable hours exceed in-service hours",IF(P6247,"Partial month: within in-service hours","OK")))</x:f>
        <x:v>OK</x:v>
      </x:c>
    </x:row>
    <x:row r="6248" ht="15" hidden="0" customHeight="1">
      <x:c r="A6248" s="1" t="s">
        <x:v>1665</x:v>
      </x:c>
      <x:c r="B6248" s="14" t="n">
        <x:v>46204</x:v>
      </x:c>
      <x:c r="C6248" s="1" t="n">
        <x:v>37.8</x:v>
      </x:c>
      <x:c r="D6248" s="1" t="n">
        <x:v>243.5</x:v>
      </x:c>
      <x:c r="E6248" s="1" t="n">
        <x:v>14</x:v>
      </x:c>
      <x:c r="F6248" s="1" t="n">
        <x:v>2</x:v>
      </x:c>
      <x:c r="G6248" s="1" t="n">
        <x:v>2</x:v>
      </x:c>
      <x:c r="H6248" s="1" t="n">
        <x:v>1</x:v>
      </x:c>
      <x:c r="I6248" s="1" t="n">
        <x:v>3</x:v>
      </x:c>
      <x:c r="J6248" s="1" t="n">
        <x:v>0.32</x:v>
      </x:c>
      <x:c r="K6248" s="1" t="n">
        <x:v>1</x:v>
      </x:c>
      <x:c r="L6248" s="1" t="n">
        <x:v>96</x:v>
      </x:c>
      <x:c r="M6248" s="1" t="n">
        <x:v>5.3</x:v>
      </x:c>
      <x:c r="N6248" s="1" t="n">
        <x:v>8.6</x:v>
      </x:c>
      <x:c r="O6248" s="1" t="n">
        <x:f aca="0">24*MAX(0,EOMONTH(B6248,0)-MAX(B6248,INDEX(Device_Inventory!$K$2:$K$1201,MATCH(A6248,Device_Inventory!$A$2:$A$1201,0)))+1)</x:f>
        <x:v>744</x:v>
      </x:c>
      <x:c r="P6248" s="11" t="b">
        <x:f aca="0">INDEX(Device_Inventory!$K$2:$K$1201,MATCH(A6248,Device_Inventory!$A$2:$A$1201,0))&gt;B6248</x:f>
        <x:v>0</x:v>
      </x:c>
      <x:c r="Q6248" s="1" t="str">
        <x:f aca="0">IF(D6248&gt;O6248,"Fail: operating hours exceed in-service hours",IF(D6248+M6248&gt;O6248,"Fail: operating + unavailable hours exceed in-service hours",IF(P6248,"Partial month: within in-service hours","OK")))</x:f>
        <x:v>OK</x:v>
      </x:c>
    </x:row>
    <x:row r="6249" ht="15" hidden="0" customHeight="1">
      <x:c r="A6249" s="1" t="s">
        <x:v>1667</x:v>
      </x:c>
      <x:c r="B6249" s="14" t="n">
        <x:v>46054</x:v>
      </x:c>
      <x:c r="C6249" s="1" t="n">
        <x:v>86.3</x:v>
      </x:c>
      <x:c r="D6249" s="1" t="n">
        <x:v>608.7</x:v>
      </x:c>
      <x:c r="E6249" s="1" t="n">
        <x:v>24</x:v>
      </x:c>
      <x:c r="F6249" s="1" t="n">
        <x:v>0</x:v>
      </x:c>
      <x:c r="G6249" s="1" t="n">
        <x:v>51</x:v>
      </x:c>
      <x:c r="H6249" s="1" t="n">
        <x:v>0</x:v>
      </x:c>
      <x:c r="I6249" s="1" t="n">
        <x:v>3</x:v>
      </x:c>
      <x:c r="J6249" s="1" t="n">
        <x:v>0.39</x:v>
      </x:c>
      <x:c r="K6249" s="1" t="n">
        <x:v>0</x:v>
      </x:c>
      <x:c r="L6249" s="1" t="n">
        <x:v>98.9</x:v>
      </x:c>
      <x:c r="M6249" s="1" t="n">
        <x:v>6.8</x:v>
      </x:c>
      <x:c r="N6249" s="1" t="n">
        <x:v>22.9</x:v>
      </x:c>
      <x:c r="O6249" s="1" t="n">
        <x:f aca="0">24*MAX(0,EOMONTH(B6249,0)-MAX(B6249,INDEX(Device_Inventory!$K$2:$K$1201,MATCH(A6249,Device_Inventory!$A$2:$A$1201,0)))+1)</x:f>
        <x:v>672</x:v>
      </x:c>
      <x:c r="P6249" s="11" t="b">
        <x:f aca="0">INDEX(Device_Inventory!$K$2:$K$1201,MATCH(A6249,Device_Inventory!$A$2:$A$1201,0))&gt;B6249</x:f>
        <x:v>0</x:v>
      </x:c>
      <x:c r="Q6249" s="1" t="str">
        <x:f aca="0">IF(D6249&gt;O6249,"Fail: operating hours exceed in-service hours",IF(D6249+M6249&gt;O6249,"Fail: operating + unavailable hours exceed in-service hours",IF(P6249,"Partial month: within in-service hours","OK")))</x:f>
        <x:v>OK</x:v>
      </x:c>
    </x:row>
    <x:row r="6250" ht="15" hidden="0" customHeight="1">
      <x:c r="A6250" s="1" t="s">
        <x:v>1667</x:v>
      </x:c>
      <x:c r="B6250" s="14" t="n">
        <x:v>46082</x:v>
      </x:c>
      <x:c r="C6250" s="1" t="n">
        <x:v>85.1</x:v>
      </x:c>
      <x:c r="D6250" s="1" t="n">
        <x:v>554.1</x:v>
      </x:c>
      <x:c r="E6250" s="1" t="n">
        <x:v>29</x:v>
      </x:c>
      <x:c r="F6250" s="1" t="n">
        <x:v>0</x:v>
      </x:c>
      <x:c r="G6250" s="1" t="n">
        <x:v>56</x:v>
      </x:c>
      <x:c r="H6250" s="1" t="n">
        <x:v>0</x:v>
      </x:c>
      <x:c r="I6250" s="1" t="n">
        <x:v>2</x:v>
      </x:c>
      <x:c r="J6250" s="1" t="n">
        <x:v>0.6</x:v>
      </x:c>
      <x:c r="K6250" s="1" t="n">
        <x:v>0</x:v>
      </x:c>
      <x:c r="L6250" s="1" t="n">
        <x:v>93.7</x:v>
      </x:c>
      <x:c r="M6250" s="1" t="n">
        <x:v>2.1</x:v>
      </x:c>
      <x:c r="N6250" s="1" t="n">
        <x:v>17</x:v>
      </x:c>
      <x:c r="O6250" s="1" t="n">
        <x:f aca="0">24*MAX(0,EOMONTH(B6250,0)-MAX(B6250,INDEX(Device_Inventory!$K$2:$K$1201,MATCH(A6250,Device_Inventory!$A$2:$A$1201,0)))+1)</x:f>
        <x:v>744</x:v>
      </x:c>
      <x:c r="P6250" s="11" t="b">
        <x:f aca="0">INDEX(Device_Inventory!$K$2:$K$1201,MATCH(A6250,Device_Inventory!$A$2:$A$1201,0))&gt;B6250</x:f>
        <x:v>0</x:v>
      </x:c>
      <x:c r="Q6250" s="1" t="str">
        <x:f aca="0">IF(D6250&gt;O6250,"Fail: operating hours exceed in-service hours",IF(D6250+M6250&gt;O6250,"Fail: operating + unavailable hours exceed in-service hours",IF(P6250,"Partial month: within in-service hours","OK")))</x:f>
        <x:v>OK</x:v>
      </x:c>
    </x:row>
    <x:row r="6251" ht="15" hidden="0" customHeight="1">
      <x:c r="A6251" s="1" t="s">
        <x:v>1667</x:v>
      </x:c>
      <x:c r="B6251" s="14" t="n">
        <x:v>46113</x:v>
      </x:c>
      <x:c r="C6251" s="1" t="n">
        <x:v>66.9</x:v>
      </x:c>
      <x:c r="D6251" s="1" t="n">
        <x:v>399.5</x:v>
      </x:c>
      <x:c r="E6251" s="1" t="n">
        <x:v>16</x:v>
      </x:c>
      <x:c r="F6251" s="1" t="n">
        <x:v>0</x:v>
      </x:c>
      <x:c r="G6251" s="1" t="n">
        <x:v>43</x:v>
      </x:c>
      <x:c r="H6251" s="1" t="n">
        <x:v>0</x:v>
      </x:c>
      <x:c r="I6251" s="1" t="n">
        <x:v>3</x:v>
      </x:c>
      <x:c r="J6251" s="1" t="n">
        <x:v>0</x:v>
      </x:c>
      <x:c r="K6251" s="1" t="n">
        <x:v>0</x:v>
      </x:c>
      <x:c r="L6251" s="1" t="n">
        <x:v>94.2</x:v>
      </x:c>
      <x:c r="M6251" s="1" t="n">
        <x:v>0</x:v>
      </x:c>
      <x:c r="N6251" s="1" t="n">
        <x:v>12</x:v>
      </x:c>
      <x:c r="O6251" s="1" t="n">
        <x:f aca="0">24*MAX(0,EOMONTH(B6251,0)-MAX(B6251,INDEX(Device_Inventory!$K$2:$K$1201,MATCH(A6251,Device_Inventory!$A$2:$A$1201,0)))+1)</x:f>
        <x:v>720</x:v>
      </x:c>
      <x:c r="P6251" s="11" t="b">
        <x:f aca="0">INDEX(Device_Inventory!$K$2:$K$1201,MATCH(A6251,Device_Inventory!$A$2:$A$1201,0))&gt;B6251</x:f>
        <x:v>0</x:v>
      </x:c>
      <x:c r="Q6251" s="1" t="str">
        <x:f aca="0">IF(D6251&gt;O6251,"Fail: operating hours exceed in-service hours",IF(D6251+M6251&gt;O6251,"Fail: operating + unavailable hours exceed in-service hours",IF(P6251,"Partial month: within in-service hours","OK")))</x:f>
        <x:v>OK</x:v>
      </x:c>
    </x:row>
    <x:row r="6252" ht="15" hidden="0" customHeight="1">
      <x:c r="A6252" s="1" t="s">
        <x:v>1667</x:v>
      </x:c>
      <x:c r="B6252" s="14" t="n">
        <x:v>46143</x:v>
      </x:c>
      <x:c r="C6252" s="1" t="n">
        <x:v>78.4</x:v>
      </x:c>
      <x:c r="D6252" s="1" t="n">
        <x:v>558.8</x:v>
      </x:c>
      <x:c r="E6252" s="1" t="n">
        <x:v>20</x:v>
      </x:c>
      <x:c r="F6252" s="1" t="n">
        <x:v>3</x:v>
      </x:c>
      <x:c r="G6252" s="1" t="n">
        <x:v>46</x:v>
      </x:c>
      <x:c r="H6252" s="1" t="n">
        <x:v>0</x:v>
      </x:c>
      <x:c r="I6252" s="1" t="n">
        <x:v>3</x:v>
      </x:c>
      <x:c r="J6252" s="1" t="n">
        <x:v>0</x:v>
      </x:c>
      <x:c r="K6252" s="1" t="n">
        <x:v>0</x:v>
      </x:c>
      <x:c r="L6252" s="1" t="n">
        <x:v>96.1</x:v>
      </x:c>
      <x:c r="M6252" s="1" t="n">
        <x:v>6.1</x:v>
      </x:c>
      <x:c r="N6252" s="1" t="n">
        <x:v>15.5</x:v>
      </x:c>
      <x:c r="O6252" s="1" t="n">
        <x:f aca="0">24*MAX(0,EOMONTH(B6252,0)-MAX(B6252,INDEX(Device_Inventory!$K$2:$K$1201,MATCH(A6252,Device_Inventory!$A$2:$A$1201,0)))+1)</x:f>
        <x:v>744</x:v>
      </x:c>
      <x:c r="P6252" s="11" t="b">
        <x:f aca="0">INDEX(Device_Inventory!$K$2:$K$1201,MATCH(A6252,Device_Inventory!$A$2:$A$1201,0))&gt;B6252</x:f>
        <x:v>0</x:v>
      </x:c>
      <x:c r="Q6252" s="1" t="str">
        <x:f aca="0">IF(D6252&gt;O6252,"Fail: operating hours exceed in-service hours",IF(D6252+M6252&gt;O6252,"Fail: operating + unavailable hours exceed in-service hours",IF(P6252,"Partial month: within in-service hours","OK")))</x:f>
        <x:v>OK</x:v>
      </x:c>
    </x:row>
    <x:row r="6253" ht="15" hidden="0" customHeight="1">
      <x:c r="A6253" s="1" t="s">
        <x:v>1667</x:v>
      </x:c>
      <x:c r="B6253" s="14" t="n">
        <x:v>46174</x:v>
      </x:c>
      <x:c r="C6253" s="1" t="n">
        <x:v>74.2</x:v>
      </x:c>
      <x:c r="D6253" s="1" t="n">
        <x:v>540.7</x:v>
      </x:c>
      <x:c r="E6253" s="1" t="n">
        <x:v>21</x:v>
      </x:c>
      <x:c r="F6253" s="1" t="n">
        <x:v>3</x:v>
      </x:c>
      <x:c r="G6253" s="1" t="n">
        <x:v>44</x:v>
      </x:c>
      <x:c r="H6253" s="1" t="n">
        <x:v>0</x:v>
      </x:c>
      <x:c r="I6253" s="1" t="n">
        <x:v>2</x:v>
      </x:c>
      <x:c r="J6253" s="1" t="n">
        <x:v>0.42</x:v>
      </x:c>
      <x:c r="K6253" s="1" t="n">
        <x:v>1</x:v>
      </x:c>
      <x:c r="L6253" s="1" t="n">
        <x:v>95.6</x:v>
      </x:c>
      <x:c r="M6253" s="1" t="n">
        <x:v>0</x:v>
      </x:c>
      <x:c r="N6253" s="1" t="n">
        <x:v>13.6</x:v>
      </x:c>
      <x:c r="O6253" s="1" t="n">
        <x:f aca="0">24*MAX(0,EOMONTH(B6253,0)-MAX(B6253,INDEX(Device_Inventory!$K$2:$K$1201,MATCH(A6253,Device_Inventory!$A$2:$A$1201,0)))+1)</x:f>
        <x:v>720</x:v>
      </x:c>
      <x:c r="P6253" s="11" t="b">
        <x:f aca="0">INDEX(Device_Inventory!$K$2:$K$1201,MATCH(A6253,Device_Inventory!$A$2:$A$1201,0))&gt;B6253</x:f>
        <x:v>0</x:v>
      </x:c>
      <x:c r="Q6253" s="1" t="str">
        <x:f aca="0">IF(D6253&gt;O6253,"Fail: operating hours exceed in-service hours",IF(D6253+M6253&gt;O6253,"Fail: operating + unavailable hours exceed in-service hours",IF(P6253,"Partial month: within in-service hours","OK")))</x:f>
        <x:v>OK</x:v>
      </x:c>
    </x:row>
    <x:row r="6254" ht="15" hidden="0" customHeight="1">
      <x:c r="A6254" s="1" t="s">
        <x:v>1667</x:v>
      </x:c>
      <x:c r="B6254" s="14" t="n">
        <x:v>46204</x:v>
      </x:c>
      <x:c r="C6254" s="1" t="n">
        <x:v>80</x:v>
      </x:c>
      <x:c r="D6254" s="1" t="n">
        <x:v>536.3</x:v>
      </x:c>
      <x:c r="E6254" s="1" t="n">
        <x:v>30</x:v>
      </x:c>
      <x:c r="F6254" s="1" t="n">
        <x:v>2</x:v>
      </x:c>
      <x:c r="G6254" s="1" t="n">
        <x:v>42</x:v>
      </x:c>
      <x:c r="H6254" s="1" t="n">
        <x:v>0</x:v>
      </x:c>
      <x:c r="I6254" s="1" t="n">
        <x:v>3</x:v>
      </x:c>
      <x:c r="J6254" s="1" t="n">
        <x:v>0</x:v>
      </x:c>
      <x:c r="K6254" s="1" t="n">
        <x:v>0</x:v>
      </x:c>
      <x:c r="L6254" s="1" t="n">
        <x:v>93.1</x:v>
      </x:c>
      <x:c r="M6254" s="1" t="n">
        <x:v>5.3</x:v>
      </x:c>
      <x:c r="N6254" s="1" t="n">
        <x:v>11.6</x:v>
      </x:c>
      <x:c r="O6254" s="1" t="n">
        <x:f aca="0">24*MAX(0,EOMONTH(B6254,0)-MAX(B6254,INDEX(Device_Inventory!$K$2:$K$1201,MATCH(A6254,Device_Inventory!$A$2:$A$1201,0)))+1)</x:f>
        <x:v>744</x:v>
      </x:c>
      <x:c r="P6254" s="11" t="b">
        <x:f aca="0">INDEX(Device_Inventory!$K$2:$K$1201,MATCH(A6254,Device_Inventory!$A$2:$A$1201,0))&gt;B6254</x:f>
        <x:v>0</x:v>
      </x:c>
      <x:c r="Q6254" s="1" t="str">
        <x:f aca="0">IF(D6254&gt;O6254,"Fail: operating hours exceed in-service hours",IF(D6254+M6254&gt;O6254,"Fail: operating + unavailable hours exceed in-service hours",IF(P6254,"Partial month: within in-service hours","OK")))</x:f>
        <x:v>OK</x:v>
      </x:c>
    </x:row>
    <x:row r="6255" ht="15" hidden="0" customHeight="1">
      <x:c r="A6255" s="1" t="s">
        <x:v>1669</x:v>
      </x:c>
      <x:c r="B6255" s="14" t="n">
        <x:v>46054</x:v>
      </x:c>
      <x:c r="C6255" s="1" t="n">
        <x:v>54.7</x:v>
      </x:c>
      <x:c r="D6255" s="1" t="n">
        <x:v>328.6</x:v>
      </x:c>
      <x:c r="E6255" s="1" t="n">
        <x:v>25</x:v>
      </x:c>
      <x:c r="F6255" s="1" t="n">
        <x:v>3</x:v>
      </x:c>
      <x:c r="G6255" s="1" t="n">
        <x:v>29</x:v>
      </x:c>
      <x:c r="H6255" s="1" t="n">
        <x:v>1</x:v>
      </x:c>
      <x:c r="I6255" s="1" t="n">
        <x:v>3</x:v>
      </x:c>
      <x:c r="J6255" s="1" t="n">
        <x:v>0.92</x:v>
      </x:c>
      <x:c r="K6255" s="1" t="n">
        <x:v>1</x:v>
      </x:c>
      <x:c r="L6255" s="1" t="n">
        <x:v>97.6</x:v>
      </x:c>
      <x:c r="M6255" s="1" t="n">
        <x:v>6.7</x:v>
      </x:c>
      <x:c r="N6255" s="1" t="n">
        <x:v>10.9</x:v>
      </x:c>
      <x:c r="O6255" s="1" t="n">
        <x:f aca="0">24*MAX(0,EOMONTH(B6255,0)-MAX(B6255,INDEX(Device_Inventory!$K$2:$K$1201,MATCH(A6255,Device_Inventory!$A$2:$A$1201,0)))+1)</x:f>
        <x:v>672</x:v>
      </x:c>
      <x:c r="P6255" s="11" t="b">
        <x:f aca="0">INDEX(Device_Inventory!$K$2:$K$1201,MATCH(A6255,Device_Inventory!$A$2:$A$1201,0))&gt;B6255</x:f>
        <x:v>0</x:v>
      </x:c>
      <x:c r="Q6255" s="1" t="str">
        <x:f aca="0">IF(D6255&gt;O6255,"Fail: operating hours exceed in-service hours",IF(D6255+M6255&gt;O6255,"Fail: operating + unavailable hours exceed in-service hours",IF(P6255,"Partial month: within in-service hours","OK")))</x:f>
        <x:v>OK</x:v>
      </x:c>
    </x:row>
    <x:row r="6256" ht="15" hidden="0" customHeight="1">
      <x:c r="A6256" s="1" t="s">
        <x:v>1669</x:v>
      </x:c>
      <x:c r="B6256" s="14" t="n">
        <x:v>46082</x:v>
      </x:c>
      <x:c r="C6256" s="1" t="n">
        <x:v>58</x:v>
      </x:c>
      <x:c r="D6256" s="1" t="n">
        <x:v>367.1</x:v>
      </x:c>
      <x:c r="E6256" s="1" t="n">
        <x:v>25</x:v>
      </x:c>
      <x:c r="F6256" s="1" t="n">
        <x:v>0</x:v>
      </x:c>
      <x:c r="G6256" s="1" t="n">
        <x:v>18</x:v>
      </x:c>
      <x:c r="H6256" s="1" t="n">
        <x:v>2</x:v>
      </x:c>
      <x:c r="I6256" s="1" t="n">
        <x:v>2</x:v>
      </x:c>
      <x:c r="J6256" s="1" t="n">
        <x:v>0.73</x:v>
      </x:c>
      <x:c r="K6256" s="1" t="n">
        <x:v>2</x:v>
      </x:c>
      <x:c r="L6256" s="1" t="n">
        <x:v>97.2</x:v>
      </x:c>
      <x:c r="M6256" s="1" t="n">
        <x:v>0.8</x:v>
      </x:c>
      <x:c r="N6256" s="1" t="n">
        <x:v>8.8</x:v>
      </x:c>
      <x:c r="O6256" s="1" t="n">
        <x:f aca="0">24*MAX(0,EOMONTH(B6256,0)-MAX(B6256,INDEX(Device_Inventory!$K$2:$K$1201,MATCH(A6256,Device_Inventory!$A$2:$A$1201,0)))+1)</x:f>
        <x:v>744</x:v>
      </x:c>
      <x:c r="P6256" s="11" t="b">
        <x:f aca="0">INDEX(Device_Inventory!$K$2:$K$1201,MATCH(A6256,Device_Inventory!$A$2:$A$1201,0))&gt;B6256</x:f>
        <x:v>0</x:v>
      </x:c>
      <x:c r="Q6256" s="1" t="str">
        <x:f aca="0">IF(D6256&gt;O6256,"Fail: operating hours exceed in-service hours",IF(D6256+M6256&gt;O6256,"Fail: operating + unavailable hours exceed in-service hours",IF(P6256,"Partial month: within in-service hours","OK")))</x:f>
        <x:v>OK</x:v>
      </x:c>
    </x:row>
    <x:row r="6257" ht="15" hidden="0" customHeight="1">
      <x:c r="A6257" s="1" t="s">
        <x:v>1669</x:v>
      </x:c>
      <x:c r="B6257" s="14" t="n">
        <x:v>46113</x:v>
      </x:c>
      <x:c r="C6257" s="1" t="n">
        <x:v>78.6</x:v>
      </x:c>
      <x:c r="D6257" s="1" t="n">
        <x:v>557.1</x:v>
      </x:c>
      <x:c r="E6257" s="1" t="n">
        <x:v>35</x:v>
      </x:c>
      <x:c r="F6257" s="1" t="n">
        <x:v>0</x:v>
      </x:c>
      <x:c r="G6257" s="1" t="n">
        <x:v>41</x:v>
      </x:c>
      <x:c r="H6257" s="1" t="n">
        <x:v>1</x:v>
      </x:c>
      <x:c r="I6257" s="1" t="n">
        <x:v>3</x:v>
      </x:c>
      <x:c r="J6257" s="1" t="n">
        <x:v>0.6</x:v>
      </x:c>
      <x:c r="K6257" s="1" t="n">
        <x:v>2</x:v>
      </x:c>
      <x:c r="L6257" s="1" t="n">
        <x:v>95.2</x:v>
      </x:c>
      <x:c r="M6257" s="1" t="n">
        <x:v>3.6</x:v>
      </x:c>
      <x:c r="N6257" s="1" t="n">
        <x:v>15.3</x:v>
      </x:c>
      <x:c r="O6257" s="1" t="n">
        <x:f aca="0">24*MAX(0,EOMONTH(B6257,0)-MAX(B6257,INDEX(Device_Inventory!$K$2:$K$1201,MATCH(A6257,Device_Inventory!$A$2:$A$1201,0)))+1)</x:f>
        <x:v>720</x:v>
      </x:c>
      <x:c r="P6257" s="11" t="b">
        <x:f aca="0">INDEX(Device_Inventory!$K$2:$K$1201,MATCH(A6257,Device_Inventory!$A$2:$A$1201,0))&gt;B6257</x:f>
        <x:v>0</x:v>
      </x:c>
      <x:c r="Q6257" s="1" t="str">
        <x:f aca="0">IF(D6257&gt;O6257,"Fail: operating hours exceed in-service hours",IF(D6257+M6257&gt;O6257,"Fail: operating + unavailable hours exceed in-service hours",IF(P6257,"Partial month: within in-service hours","OK")))</x:f>
        <x:v>OK</x:v>
      </x:c>
    </x:row>
    <x:row r="6258" ht="15" hidden="0" customHeight="1">
      <x:c r="A6258" s="1" t="s">
        <x:v>1669</x:v>
      </x:c>
      <x:c r="B6258" s="14" t="n">
        <x:v>46143</x:v>
      </x:c>
      <x:c r="C6258" s="1" t="n">
        <x:v>49.6</x:v>
      </x:c>
      <x:c r="D6258" s="1" t="n">
        <x:v>272.6</x:v>
      </x:c>
      <x:c r="E6258" s="1" t="n">
        <x:v>25</x:v>
      </x:c>
      <x:c r="F6258" s="1" t="n">
        <x:v>2</x:v>
      </x:c>
      <x:c r="G6258" s="1" t="n">
        <x:v>28</x:v>
      </x:c>
      <x:c r="H6258" s="1" t="n">
        <x:v>1</x:v>
      </x:c>
      <x:c r="I6258" s="1" t="n">
        <x:v>3</x:v>
      </x:c>
      <x:c r="J6258" s="1" t="n">
        <x:v>0.52</x:v>
      </x:c>
      <x:c r="K6258" s="1" t="n">
        <x:v>0</x:v>
      </x:c>
      <x:c r="L6258" s="1" t="n">
        <x:v>97.4</x:v>
      </x:c>
      <x:c r="M6258" s="1" t="n">
        <x:v>6.7</x:v>
      </x:c>
      <x:c r="N6258" s="1" t="n">
        <x:v>14.6</x:v>
      </x:c>
      <x:c r="O6258" s="1" t="n">
        <x:f aca="0">24*MAX(0,EOMONTH(B6258,0)-MAX(B6258,INDEX(Device_Inventory!$K$2:$K$1201,MATCH(A6258,Device_Inventory!$A$2:$A$1201,0)))+1)</x:f>
        <x:v>744</x:v>
      </x:c>
      <x:c r="P6258" s="11" t="b">
        <x:f aca="0">INDEX(Device_Inventory!$K$2:$K$1201,MATCH(A6258,Device_Inventory!$A$2:$A$1201,0))&gt;B6258</x:f>
        <x:v>0</x:v>
      </x:c>
      <x:c r="Q6258" s="1" t="str">
        <x:f aca="0">IF(D6258&gt;O6258,"Fail: operating hours exceed in-service hours",IF(D6258+M6258&gt;O6258,"Fail: operating + unavailable hours exceed in-service hours",IF(P6258,"Partial month: within in-service hours","OK")))</x:f>
        <x:v>OK</x:v>
      </x:c>
    </x:row>
    <x:row r="6259" ht="15" hidden="0" customHeight="1">
      <x:c r="A6259" s="1" t="s">
        <x:v>1669</x:v>
      </x:c>
      <x:c r="B6259" s="14" t="n">
        <x:v>46174</x:v>
      </x:c>
      <x:c r="C6259" s="1" t="n">
        <x:v>59.3</x:v>
      </x:c>
      <x:c r="D6259" s="1" t="n">
        <x:v>416.8</x:v>
      </x:c>
      <x:c r="E6259" s="1" t="n">
        <x:v>28</x:v>
      </x:c>
      <x:c r="F6259" s="1" t="n">
        <x:v>2</x:v>
      </x:c>
      <x:c r="G6259" s="1" t="n">
        <x:v>31</x:v>
      </x:c>
      <x:c r="H6259" s="1" t="n">
        <x:v>0</x:v>
      </x:c>
      <x:c r="I6259" s="1" t="n">
        <x:v>2</x:v>
      </x:c>
      <x:c r="J6259" s="1" t="n">
        <x:v>1.28</x:v>
      </x:c>
      <x:c r="K6259" s="1" t="n">
        <x:v>0</x:v>
      </x:c>
      <x:c r="L6259" s="1" t="n">
        <x:v>94.3</x:v>
      </x:c>
      <x:c r="M6259" s="1" t="n">
        <x:v>1.8</x:v>
      </x:c>
      <x:c r="N6259" s="1" t="n">
        <x:v>15.2</x:v>
      </x:c>
      <x:c r="O6259" s="1" t="n">
        <x:f aca="0">24*MAX(0,EOMONTH(B6259,0)-MAX(B6259,INDEX(Device_Inventory!$K$2:$K$1201,MATCH(A6259,Device_Inventory!$A$2:$A$1201,0)))+1)</x:f>
        <x:v>720</x:v>
      </x:c>
      <x:c r="P6259" s="11" t="b">
        <x:f aca="0">INDEX(Device_Inventory!$K$2:$K$1201,MATCH(A6259,Device_Inventory!$A$2:$A$1201,0))&gt;B6259</x:f>
        <x:v>0</x:v>
      </x:c>
      <x:c r="Q6259" s="1" t="str">
        <x:f aca="0">IF(D6259&gt;O6259,"Fail: operating hours exceed in-service hours",IF(D6259+M6259&gt;O6259,"Fail: operating + unavailable hours exceed in-service hours",IF(P6259,"Partial month: within in-service hours","OK")))</x:f>
        <x:v>OK</x:v>
      </x:c>
    </x:row>
    <x:row r="6260" ht="15" hidden="0" customHeight="1">
      <x:c r="A6260" s="1" t="s">
        <x:v>1669</x:v>
      </x:c>
      <x:c r="B6260" s="14" t="n">
        <x:v>46204</x:v>
      </x:c>
      <x:c r="C6260" s="1" t="n">
        <x:v>60.1</x:v>
      </x:c>
      <x:c r="D6260" s="1" t="n">
        <x:v>423.3</x:v>
      </x:c>
      <x:c r="E6260" s="1" t="n">
        <x:v>16</x:v>
      </x:c>
      <x:c r="F6260" s="1" t="n">
        <x:v>3</x:v>
      </x:c>
      <x:c r="G6260" s="1" t="n">
        <x:v>34</x:v>
      </x:c>
      <x:c r="H6260" s="1" t="n">
        <x:v>0</x:v>
      </x:c>
      <x:c r="I6260" s="1" t="n">
        <x:v>3</x:v>
      </x:c>
      <x:c r="J6260" s="1" t="n">
        <x:v>0.33</x:v>
      </x:c>
      <x:c r="K6260" s="1" t="n">
        <x:v>3</x:v>
      </x:c>
      <x:c r="L6260" s="1" t="n">
        <x:v>91.4</x:v>
      </x:c>
      <x:c r="M6260" s="1" t="n">
        <x:v>1.9</x:v>
      </x:c>
      <x:c r="N6260" s="1" t="n">
        <x:v>11.5</x:v>
      </x:c>
      <x:c r="O6260" s="1" t="n">
        <x:f aca="0">24*MAX(0,EOMONTH(B6260,0)-MAX(B6260,INDEX(Device_Inventory!$K$2:$K$1201,MATCH(A6260,Device_Inventory!$A$2:$A$1201,0)))+1)</x:f>
        <x:v>744</x:v>
      </x:c>
      <x:c r="P6260" s="11" t="b">
        <x:f aca="0">INDEX(Device_Inventory!$K$2:$K$1201,MATCH(A6260,Device_Inventory!$A$2:$A$1201,0))&gt;B6260</x:f>
        <x:v>0</x:v>
      </x:c>
      <x:c r="Q6260" s="1" t="str">
        <x:f aca="0">IF(D6260&gt;O6260,"Fail: operating hours exceed in-service hours",IF(D6260+M6260&gt;O6260,"Fail: operating + unavailable hours exceed in-service hours",IF(P6260,"Partial month: within in-service hours","OK")))</x:f>
        <x:v>OK</x:v>
      </x:c>
    </x:row>
    <x:row r="6261" ht="15" hidden="0" customHeight="1">
      <x:c r="A6261" s="1" t="s">
        <x:v>4602</x:v>
      </x:c>
      <x:c r="B6261" s="14" t="n">
        <x:v>46054</x:v>
      </x:c>
      <x:c r="C6261" s="1" t="n">
        <x:v>79.8</x:v>
      </x:c>
      <x:c r="D6261" s="1" t="n">
        <x:v>546.6</x:v>
      </x:c>
      <x:c r="E6261" s="1" t="n">
        <x:v>11</x:v>
      </x:c>
      <x:c r="F6261" s="1" t="n">
        <x:v>2</x:v>
      </x:c>
      <x:c r="G6261" s="1" t="n">
        <x:v>40</x:v>
      </x:c>
      <x:c r="H6261" s="1" t="n">
        <x:v>0</x:v>
      </x:c>
      <x:c r="I6261" s="1" t="n">
        <x:v>3</x:v>
      </x:c>
      <x:c r="J6261" s="1" t="n">
        <x:v>0.87</x:v>
      </x:c>
      <x:c r="K6261" s="1" t="n">
        <x:v>1</x:v>
      </x:c>
      <x:c r="L6261" s="1" t="n">
        <x:v>92.6</x:v>
      </x:c>
      <x:c r="M6261" s="1" t="n">
        <x:v>3.6</x:v>
      </x:c>
      <x:c r="N6261" s="1" t="n">
        <x:v>22.8</x:v>
      </x:c>
      <x:c r="O6261" s="1" t="n">
        <x:f aca="0">24*MAX(0,EOMONTH(B6261,0)-MAX(B6261,INDEX(Device_Inventory!$K$2:$K$1201,MATCH(A6261,Device_Inventory!$A$2:$A$1201,0)))+1)</x:f>
        <x:v>672</x:v>
      </x:c>
      <x:c r="P6261" s="11" t="b">
        <x:f aca="0">INDEX(Device_Inventory!$K$2:$K$1201,MATCH(A6261,Device_Inventory!$A$2:$A$1201,0))&gt;B6261</x:f>
        <x:v>0</x:v>
      </x:c>
      <x:c r="Q6261" s="1" t="str">
        <x:f aca="0">IF(D6261&gt;O6261,"Fail: operating hours exceed in-service hours",IF(D6261+M6261&gt;O6261,"Fail: operating + unavailable hours exceed in-service hours",IF(P6261,"Partial month: within in-service hours","OK")))</x:f>
        <x:v>OK</x:v>
      </x:c>
    </x:row>
    <x:row r="6262" ht="15" hidden="0" customHeight="1">
      <x:c r="A6262" s="1" t="s">
        <x:v>4602</x:v>
      </x:c>
      <x:c r="B6262" s="14" t="n">
        <x:v>46082</x:v>
      </x:c>
      <x:c r="C6262" s="1" t="n">
        <x:v>70.1</x:v>
      </x:c>
      <x:c r="D6262" s="1" t="n">
        <x:v>476.1</x:v>
      </x:c>
      <x:c r="E6262" s="1" t="n">
        <x:v>25</x:v>
      </x:c>
      <x:c r="F6262" s="1" t="n">
        <x:v>1</x:v>
      </x:c>
      <x:c r="G6262" s="1" t="n">
        <x:v>28</x:v>
      </x:c>
      <x:c r="H6262" s="1" t="n">
        <x:v>0</x:v>
      </x:c>
      <x:c r="I6262" s="1" t="n">
        <x:v>3</x:v>
      </x:c>
      <x:c r="J6262" s="1" t="n">
        <x:v>0.7</x:v>
      </x:c>
      <x:c r="K6262" s="1" t="n">
        <x:v>0</x:v>
      </x:c>
      <x:c r="L6262" s="1" t="n">
        <x:v>90.9</x:v>
      </x:c>
      <x:c r="M6262" s="1" t="n">
        <x:v>3.3</x:v>
      </x:c>
      <x:c r="N6262" s="1" t="n">
        <x:v>11.3</x:v>
      </x:c>
      <x:c r="O6262" s="1" t="n">
        <x:f aca="0">24*MAX(0,EOMONTH(B6262,0)-MAX(B6262,INDEX(Device_Inventory!$K$2:$K$1201,MATCH(A6262,Device_Inventory!$A$2:$A$1201,0)))+1)</x:f>
        <x:v>744</x:v>
      </x:c>
      <x:c r="P6262" s="11" t="b">
        <x:f aca="0">INDEX(Device_Inventory!$K$2:$K$1201,MATCH(A6262,Device_Inventory!$A$2:$A$1201,0))&gt;B6262</x:f>
        <x:v>0</x:v>
      </x:c>
      <x:c r="Q6262" s="1" t="str">
        <x:f aca="0">IF(D6262&gt;O6262,"Fail: operating hours exceed in-service hours",IF(D6262+M6262&gt;O6262,"Fail: operating + unavailable hours exceed in-service hours",IF(P6262,"Partial month: within in-service hours","OK")))</x:f>
        <x:v>OK</x:v>
      </x:c>
    </x:row>
    <x:row r="6263" ht="15" hidden="0" customHeight="1">
      <x:c r="A6263" s="1" t="s">
        <x:v>4602</x:v>
      </x:c>
      <x:c r="B6263" s="14" t="n">
        <x:v>46113</x:v>
      </x:c>
      <x:c r="C6263" s="1" t="n">
        <x:v>63.2</x:v>
      </x:c>
      <x:c r="D6263" s="1" t="n">
        <x:v>447.7</x:v>
      </x:c>
      <x:c r="E6263" s="1" t="n">
        <x:v>8</x:v>
      </x:c>
      <x:c r="F6263" s="1" t="n">
        <x:v>2</x:v>
      </x:c>
      <x:c r="G6263" s="1" t="n">
        <x:v>41</x:v>
      </x:c>
      <x:c r="H6263" s="1" t="n">
        <x:v>0</x:v>
      </x:c>
      <x:c r="I6263" s="1" t="n">
        <x:v>1</x:v>
      </x:c>
      <x:c r="J6263" s="1" t="n">
        <x:v>0.34</x:v>
      </x:c>
      <x:c r="K6263" s="1" t="n">
        <x:v>1</x:v>
      </x:c>
      <x:c r="L6263" s="1" t="n">
        <x:v>96.8</x:v>
      </x:c>
      <x:c r="M6263" s="1" t="n">
        <x:v>10.1</x:v>
      </x:c>
      <x:c r="N6263" s="1" t="n">
        <x:v>11.8</x:v>
      </x:c>
      <x:c r="O6263" s="1" t="n">
        <x:f aca="0">24*MAX(0,EOMONTH(B6263,0)-MAX(B6263,INDEX(Device_Inventory!$K$2:$K$1201,MATCH(A6263,Device_Inventory!$A$2:$A$1201,0)))+1)</x:f>
        <x:v>720</x:v>
      </x:c>
      <x:c r="P6263" s="11" t="b">
        <x:f aca="0">INDEX(Device_Inventory!$K$2:$K$1201,MATCH(A6263,Device_Inventory!$A$2:$A$1201,0))&gt;B6263</x:f>
        <x:v>0</x:v>
      </x:c>
      <x:c r="Q6263" s="1" t="str">
        <x:f aca="0">IF(D6263&gt;O6263,"Fail: operating hours exceed in-service hours",IF(D6263+M6263&gt;O6263,"Fail: operating + unavailable hours exceed in-service hours",IF(P6263,"Partial month: within in-service hours","OK")))</x:f>
        <x:v>OK</x:v>
      </x:c>
    </x:row>
    <x:row r="6264" ht="15" hidden="0" customHeight="1">
      <x:c r="A6264" s="1" t="s">
        <x:v>4602</x:v>
      </x:c>
      <x:c r="B6264" s="14" t="n">
        <x:v>46143</x:v>
      </x:c>
      <x:c r="C6264" s="1" t="n">
        <x:v>82.6</x:v>
      </x:c>
      <x:c r="D6264" s="1" t="n">
        <x:v>485.6</x:v>
      </x:c>
      <x:c r="E6264" s="1" t="n">
        <x:v>26</x:v>
      </x:c>
      <x:c r="F6264" s="1" t="n">
        <x:v>0</x:v>
      </x:c>
      <x:c r="G6264" s="1" t="n">
        <x:v>41</x:v>
      </x:c>
      <x:c r="H6264" s="1" t="n">
        <x:v>0</x:v>
      </x:c>
      <x:c r="I6264" s="1" t="n">
        <x:v>4</x:v>
      </x:c>
      <x:c r="J6264" s="1" t="n">
        <x:v>1.06</x:v>
      </x:c>
      <x:c r="K6264" s="1" t="n">
        <x:v>1</x:v>
      </x:c>
      <x:c r="L6264" s="1" t="n">
        <x:v>96.3</x:v>
      </x:c>
      <x:c r="M6264" s="1" t="n">
        <x:v>8.8</x:v>
      </x:c>
      <x:c r="N6264" s="1" t="n">
        <x:v>19.7</x:v>
      </x:c>
      <x:c r="O6264" s="1" t="n">
        <x:f aca="0">24*MAX(0,EOMONTH(B6264,0)-MAX(B6264,INDEX(Device_Inventory!$K$2:$K$1201,MATCH(A6264,Device_Inventory!$A$2:$A$1201,0)))+1)</x:f>
        <x:v>744</x:v>
      </x:c>
      <x:c r="P6264" s="11" t="b">
        <x:f aca="0">INDEX(Device_Inventory!$K$2:$K$1201,MATCH(A6264,Device_Inventory!$A$2:$A$1201,0))&gt;B6264</x:f>
        <x:v>0</x:v>
      </x:c>
      <x:c r="Q6264" s="1" t="str">
        <x:f aca="0">IF(D6264&gt;O6264,"Fail: operating hours exceed in-service hours",IF(D6264+M6264&gt;O6264,"Fail: operating + unavailable hours exceed in-service hours",IF(P6264,"Partial month: within in-service hours","OK")))</x:f>
        <x:v>OK</x:v>
      </x:c>
    </x:row>
    <x:row r="6265" ht="15" hidden="0" customHeight="1">
      <x:c r="A6265" s="1" t="s">
        <x:v>4602</x:v>
      </x:c>
      <x:c r="B6265" s="14" t="n">
        <x:v>46174</x:v>
      </x:c>
      <x:c r="C6265" s="1" t="n">
        <x:v>71.5</x:v>
      </x:c>
      <x:c r="D6265" s="1" t="n">
        <x:v>401.2</x:v>
      </x:c>
      <x:c r="E6265" s="1" t="n">
        <x:v>20</x:v>
      </x:c>
      <x:c r="F6265" s="1" t="n">
        <x:v>1</x:v>
      </x:c>
      <x:c r="G6265" s="1" t="n">
        <x:v>26</x:v>
      </x:c>
      <x:c r="H6265" s="1" t="n">
        <x:v>0</x:v>
      </x:c>
      <x:c r="I6265" s="1" t="n">
        <x:v>3</x:v>
      </x:c>
      <x:c r="J6265" s="1" t="n">
        <x:v>0.43</x:v>
      </x:c>
      <x:c r="K6265" s="1" t="n">
        <x:v>0</x:v>
      </x:c>
      <x:c r="L6265" s="1" t="n">
        <x:v>93.7</x:v>
      </x:c>
      <x:c r="M6265" s="1" t="n">
        <x:v>2.5</x:v>
      </x:c>
      <x:c r="N6265" s="1" t="n">
        <x:v>11.9</x:v>
      </x:c>
      <x:c r="O6265" s="1" t="n">
        <x:f aca="0">24*MAX(0,EOMONTH(B6265,0)-MAX(B6265,INDEX(Device_Inventory!$K$2:$K$1201,MATCH(A6265,Device_Inventory!$A$2:$A$1201,0)))+1)</x:f>
        <x:v>720</x:v>
      </x:c>
      <x:c r="P6265" s="11" t="b">
        <x:f aca="0">INDEX(Device_Inventory!$K$2:$K$1201,MATCH(A6265,Device_Inventory!$A$2:$A$1201,0))&gt;B6265</x:f>
        <x:v>0</x:v>
      </x:c>
      <x:c r="Q6265" s="1" t="str">
        <x:f aca="0">IF(D6265&gt;O6265,"Fail: operating hours exceed in-service hours",IF(D6265+M6265&gt;O6265,"Fail: operating + unavailable hours exceed in-service hours",IF(P6265,"Partial month: within in-service hours","OK")))</x:f>
        <x:v>OK</x:v>
      </x:c>
    </x:row>
    <x:row r="6266" ht="15" hidden="0" customHeight="1">
      <x:c r="A6266" s="1" t="s">
        <x:v>4602</x:v>
      </x:c>
      <x:c r="B6266" s="14" t="n">
        <x:v>46204</x:v>
      </x:c>
      <x:c r="C6266" s="1" t="n">
        <x:v>52.6</x:v>
      </x:c>
      <x:c r="D6266" s="1" t="n">
        <x:v>357.1</x:v>
      </x:c>
      <x:c r="E6266" s="1" t="n">
        <x:v>22</x:v>
      </x:c>
      <x:c r="F6266" s="1" t="n">
        <x:v>0</x:v>
      </x:c>
      <x:c r="G6266" s="1" t="n">
        <x:v>39</x:v>
      </x:c>
      <x:c r="H6266" s="1" t="n">
        <x:v>0</x:v>
      </x:c>
      <x:c r="I6266" s="1" t="n">
        <x:v>4</x:v>
      </x:c>
      <x:c r="J6266" s="1" t="n">
        <x:v>0.74</x:v>
      </x:c>
      <x:c r="K6266" s="1" t="n">
        <x:v>0</x:v>
      </x:c>
      <x:c r="L6266" s="1" t="n">
        <x:v>90.9</x:v>
      </x:c>
      <x:c r="M6266" s="1" t="n">
        <x:v>7.7</x:v>
      </x:c>
      <x:c r="N6266" s="1" t="n">
        <x:v>8.5</x:v>
      </x:c>
      <x:c r="O6266" s="1" t="n">
        <x:f aca="0">24*MAX(0,EOMONTH(B6266,0)-MAX(B6266,INDEX(Device_Inventory!$K$2:$K$1201,MATCH(A6266,Device_Inventory!$A$2:$A$1201,0)))+1)</x:f>
        <x:v>744</x:v>
      </x:c>
      <x:c r="P6266" s="11" t="b">
        <x:f aca="0">INDEX(Device_Inventory!$K$2:$K$1201,MATCH(A6266,Device_Inventory!$A$2:$A$1201,0))&gt;B6266</x:f>
        <x:v>0</x:v>
      </x:c>
      <x:c r="Q6266" s="1" t="str">
        <x:f aca="0">IF(D6266&gt;O6266,"Fail: operating hours exceed in-service hours",IF(D6266+M6266&gt;O6266,"Fail: operating + unavailable hours exceed in-service hours",IF(P6266,"Partial month: within in-service hours","OK")))</x:f>
        <x:v>OK</x:v>
      </x:c>
    </x:row>
    <x:row r="6267" ht="15" hidden="0" customHeight="1">
      <x:c r="A6267" s="1" t="s">
        <x:v>4605</x:v>
      </x:c>
      <x:c r="B6267" s="14" t="n">
        <x:v>46054</x:v>
      </x:c>
      <x:c r="C6267" s="1" t="n">
        <x:v>70.4</x:v>
      </x:c>
      <x:c r="D6267" s="1" t="n">
        <x:v>480.4</x:v>
      </x:c>
      <x:c r="E6267" s="1" t="n">
        <x:v>17</x:v>
      </x:c>
      <x:c r="F6267" s="1" t="n">
        <x:v>1</x:v>
      </x:c>
      <x:c r="G6267" s="1" t="n">
        <x:v>40</x:v>
      </x:c>
      <x:c r="H6267" s="1" t="n">
        <x:v>1</x:v>
      </x:c>
      <x:c r="I6267" s="1" t="n">
        <x:v>0</x:v>
      </x:c>
      <x:c r="J6267" s="1" t="n">
        <x:v>0.46</x:v>
      </x:c>
      <x:c r="K6267" s="1" t="n">
        <x:v>0</x:v>
      </x:c>
      <x:c r="L6267" s="1" t="n">
        <x:v>94.1</x:v>
      </x:c>
      <x:c r="M6267" s="1" t="n">
        <x:v>2.7</x:v>
      </x:c>
      <x:c r="N6267" s="1" t="n">
        <x:v>15.8</x:v>
      </x:c>
      <x:c r="O6267" s="1" t="n">
        <x:f aca="0">24*MAX(0,EOMONTH(B6267,0)-MAX(B6267,INDEX(Device_Inventory!$K$2:$K$1201,MATCH(A6267,Device_Inventory!$A$2:$A$1201,0)))+1)</x:f>
        <x:v>672</x:v>
      </x:c>
      <x:c r="P6267" s="11" t="b">
        <x:f aca="0">INDEX(Device_Inventory!$K$2:$K$1201,MATCH(A6267,Device_Inventory!$A$2:$A$1201,0))&gt;B6267</x:f>
        <x:v>0</x:v>
      </x:c>
      <x:c r="Q6267" s="1" t="str">
        <x:f aca="0">IF(D6267&gt;O6267,"Fail: operating hours exceed in-service hours",IF(D6267+M6267&gt;O6267,"Fail: operating + unavailable hours exceed in-service hours",IF(P6267,"Partial month: within in-service hours","OK")))</x:f>
        <x:v>OK</x:v>
      </x:c>
    </x:row>
    <x:row r="6268" ht="15" hidden="0" customHeight="1">
      <x:c r="A6268" s="1" t="s">
        <x:v>4605</x:v>
      </x:c>
      <x:c r="B6268" s="14" t="n">
        <x:v>46082</x:v>
      </x:c>
      <x:c r="C6268" s="1" t="n">
        <x:v>86.9</x:v>
      </x:c>
      <x:c r="D6268" s="1" t="n">
        <x:v>532.7</x:v>
      </x:c>
      <x:c r="E6268" s="1" t="n">
        <x:v>16</x:v>
      </x:c>
      <x:c r="F6268" s="1" t="n">
        <x:v>1</x:v>
      </x:c>
      <x:c r="G6268" s="1" t="n">
        <x:v>44</x:v>
      </x:c>
      <x:c r="H6268" s="1" t="n">
        <x:v>0</x:v>
      </x:c>
      <x:c r="I6268" s="1" t="n">
        <x:v>3</x:v>
      </x:c>
      <x:c r="J6268" s="1" t="n">
        <x:v>0</x:v>
      </x:c>
      <x:c r="K6268" s="1" t="n">
        <x:v>0</x:v>
      </x:c>
      <x:c r="L6268" s="1" t="n">
        <x:v>97.6</x:v>
      </x:c>
      <x:c r="M6268" s="1" t="n">
        <x:v>6.8</x:v>
      </x:c>
      <x:c r="N6268" s="1" t="n">
        <x:v>14.1</x:v>
      </x:c>
      <x:c r="O6268" s="1" t="n">
        <x:f aca="0">24*MAX(0,EOMONTH(B6268,0)-MAX(B6268,INDEX(Device_Inventory!$K$2:$K$1201,MATCH(A6268,Device_Inventory!$A$2:$A$1201,0)))+1)</x:f>
        <x:v>744</x:v>
      </x:c>
      <x:c r="P6268" s="11" t="b">
        <x:f aca="0">INDEX(Device_Inventory!$K$2:$K$1201,MATCH(A6268,Device_Inventory!$A$2:$A$1201,0))&gt;B6268</x:f>
        <x:v>0</x:v>
      </x:c>
      <x:c r="Q6268" s="1" t="str">
        <x:f aca="0">IF(D6268&gt;O6268,"Fail: operating hours exceed in-service hours",IF(D6268+M6268&gt;O6268,"Fail: operating + unavailable hours exceed in-service hours",IF(P6268,"Partial month: within in-service hours","OK")))</x:f>
        <x:v>OK</x:v>
      </x:c>
    </x:row>
    <x:row r="6269" ht="15" hidden="0" customHeight="1">
      <x:c r="A6269" s="1" t="s">
        <x:v>4605</x:v>
      </x:c>
      <x:c r="B6269" s="14" t="n">
        <x:v>46113</x:v>
      </x:c>
      <x:c r="C6269" s="1" t="n">
        <x:v>92.2</x:v>
      </x:c>
      <x:c r="D6269" s="1" t="n">
        <x:v>578</x:v>
      </x:c>
      <x:c r="E6269" s="1" t="n">
        <x:v>25</x:v>
      </x:c>
      <x:c r="F6269" s="1" t="n">
        <x:v>0</x:v>
      </x:c>
      <x:c r="G6269" s="1" t="n">
        <x:v>57</x:v>
      </x:c>
      <x:c r="H6269" s="1" t="n">
        <x:v>0</x:v>
      </x:c>
      <x:c r="I6269" s="1" t="n">
        <x:v>6</x:v>
      </x:c>
      <x:c r="J6269" s="1" t="n">
        <x:v>0.22</x:v>
      </x:c>
      <x:c r="K6269" s="1" t="n">
        <x:v>0</x:v>
      </x:c>
      <x:c r="L6269" s="1" t="n">
        <x:v>91.5</x:v>
      </x:c>
      <x:c r="M6269" s="1" t="n">
        <x:v>3.4</x:v>
      </x:c>
      <x:c r="N6269" s="1" t="n">
        <x:v>11.7</x:v>
      </x:c>
      <x:c r="O6269" s="1" t="n">
        <x:f aca="0">24*MAX(0,EOMONTH(B6269,0)-MAX(B6269,INDEX(Device_Inventory!$K$2:$K$1201,MATCH(A6269,Device_Inventory!$A$2:$A$1201,0)))+1)</x:f>
        <x:v>720</x:v>
      </x:c>
      <x:c r="P6269" s="11" t="b">
        <x:f aca="0">INDEX(Device_Inventory!$K$2:$K$1201,MATCH(A6269,Device_Inventory!$A$2:$A$1201,0))&gt;B6269</x:f>
        <x:v>0</x:v>
      </x:c>
      <x:c r="Q6269" s="1" t="str">
        <x:f aca="0">IF(D6269&gt;O6269,"Fail: operating hours exceed in-service hours",IF(D6269+M6269&gt;O6269,"Fail: operating + unavailable hours exceed in-service hours",IF(P6269,"Partial month: within in-service hours","OK")))</x:f>
        <x:v>OK</x:v>
      </x:c>
    </x:row>
    <x:row r="6270" ht="15" hidden="0" customHeight="1">
      <x:c r="A6270" s="1" t="s">
        <x:v>4605</x:v>
      </x:c>
      <x:c r="B6270" s="14" t="n">
        <x:v>46143</x:v>
      </x:c>
      <x:c r="C6270" s="1" t="n">
        <x:v>76.3</x:v>
      </x:c>
      <x:c r="D6270" s="1" t="n">
        <x:v>455</x:v>
      </x:c>
      <x:c r="E6270" s="1" t="n">
        <x:v>18</x:v>
      </x:c>
      <x:c r="F6270" s="1" t="n">
        <x:v>2</x:v>
      </x:c>
      <x:c r="G6270" s="1" t="n">
        <x:v>40</x:v>
      </x:c>
      <x:c r="H6270" s="1" t="n">
        <x:v>0</x:v>
      </x:c>
      <x:c r="I6270" s="1" t="n">
        <x:v>0</x:v>
      </x:c>
      <x:c r="J6270" s="1" t="n">
        <x:v>0.6</x:v>
      </x:c>
      <x:c r="K6270" s="1" t="n">
        <x:v>0</x:v>
      </x:c>
      <x:c r="L6270" s="1" t="n">
        <x:v>97.7</x:v>
      </x:c>
      <x:c r="M6270" s="1" t="n">
        <x:v>6.6</x:v>
      </x:c>
      <x:c r="N6270" s="1" t="n">
        <x:v>17</x:v>
      </x:c>
      <x:c r="O6270" s="1" t="n">
        <x:f aca="0">24*MAX(0,EOMONTH(B6270,0)-MAX(B6270,INDEX(Device_Inventory!$K$2:$K$1201,MATCH(A6270,Device_Inventory!$A$2:$A$1201,0)))+1)</x:f>
        <x:v>744</x:v>
      </x:c>
      <x:c r="P6270" s="11" t="b">
        <x:f aca="0">INDEX(Device_Inventory!$K$2:$K$1201,MATCH(A6270,Device_Inventory!$A$2:$A$1201,0))&gt;B6270</x:f>
        <x:v>0</x:v>
      </x:c>
      <x:c r="Q6270" s="1" t="str">
        <x:f aca="0">IF(D6270&gt;O6270,"Fail: operating hours exceed in-service hours",IF(D6270+M6270&gt;O6270,"Fail: operating + unavailable hours exceed in-service hours",IF(P6270,"Partial month: within in-service hours","OK")))</x:f>
        <x:v>OK</x:v>
      </x:c>
    </x:row>
    <x:row r="6271" ht="15" hidden="0" customHeight="1">
      <x:c r="A6271" s="1" t="s">
        <x:v>4605</x:v>
      </x:c>
      <x:c r="B6271" s="14" t="n">
        <x:v>46174</x:v>
      </x:c>
      <x:c r="C6271" s="1" t="n">
        <x:v>72.8</x:v>
      </x:c>
      <x:c r="D6271" s="1" t="n">
        <x:v>461.3</x:v>
      </x:c>
      <x:c r="E6271" s="1" t="n">
        <x:v>23</x:v>
      </x:c>
      <x:c r="F6271" s="1" t="n">
        <x:v>0</x:v>
      </x:c>
      <x:c r="G6271" s="1" t="n">
        <x:v>40</x:v>
      </x:c>
      <x:c r="H6271" s="1" t="n">
        <x:v>0</x:v>
      </x:c>
      <x:c r="I6271" s="1" t="n">
        <x:v>4</x:v>
      </x:c>
      <x:c r="J6271" s="1" t="n">
        <x:v>0.56</x:v>
      </x:c>
      <x:c r="K6271" s="1" t="n">
        <x:v>0</x:v>
      </x:c>
      <x:c r="L6271" s="1" t="n">
        <x:v>94.4</x:v>
      </x:c>
      <x:c r="M6271" s="1" t="n">
        <x:v>7.6</x:v>
      </x:c>
      <x:c r="N6271" s="1" t="n">
        <x:v>22.3</x:v>
      </x:c>
      <x:c r="O6271" s="1" t="n">
        <x:f aca="0">24*MAX(0,EOMONTH(B6271,0)-MAX(B6271,INDEX(Device_Inventory!$K$2:$K$1201,MATCH(A6271,Device_Inventory!$A$2:$A$1201,0)))+1)</x:f>
        <x:v>720</x:v>
      </x:c>
      <x:c r="P6271" s="11" t="b">
        <x:f aca="0">INDEX(Device_Inventory!$K$2:$K$1201,MATCH(A6271,Device_Inventory!$A$2:$A$1201,0))&gt;B6271</x:f>
        <x:v>0</x:v>
      </x:c>
      <x:c r="Q6271" s="1" t="str">
        <x:f aca="0">IF(D6271&gt;O6271,"Fail: operating hours exceed in-service hours",IF(D6271+M6271&gt;O6271,"Fail: operating + unavailable hours exceed in-service hours",IF(P6271,"Partial month: within in-service hours","OK")))</x:f>
        <x:v>OK</x:v>
      </x:c>
    </x:row>
    <x:row r="6272" ht="15" hidden="0" customHeight="1">
      <x:c r="A6272" s="1" t="s">
        <x:v>4605</x:v>
      </x:c>
      <x:c r="B6272" s="14" t="n">
        <x:v>46204</x:v>
      </x:c>
      <x:c r="C6272" s="1" t="n">
        <x:v>66.1</x:v>
      </x:c>
      <x:c r="D6272" s="1" t="n">
        <x:v>480</x:v>
      </x:c>
      <x:c r="E6272" s="1" t="n">
        <x:v>3</x:v>
      </x:c>
      <x:c r="F6272" s="1" t="n">
        <x:v>2</x:v>
      </x:c>
      <x:c r="G6272" s="1" t="n">
        <x:v>19</x:v>
      </x:c>
      <x:c r="H6272" s="1" t="n">
        <x:v>1</x:v>
      </x:c>
      <x:c r="I6272" s="1" t="n">
        <x:v>2</x:v>
      </x:c>
      <x:c r="J6272" s="1" t="n">
        <x:v>0.12</x:v>
      </x:c>
      <x:c r="K6272" s="1" t="n">
        <x:v>0</x:v>
      </x:c>
      <x:c r="L6272" s="1" t="n">
        <x:v>92.1</x:v>
      </x:c>
      <x:c r="M6272" s="1" t="n">
        <x:v>1.7</x:v>
      </x:c>
      <x:c r="N6272" s="1" t="n">
        <x:v>12.4</x:v>
      </x:c>
      <x:c r="O6272" s="1" t="n">
        <x:f aca="0">24*MAX(0,EOMONTH(B6272,0)-MAX(B6272,INDEX(Device_Inventory!$K$2:$K$1201,MATCH(A6272,Device_Inventory!$A$2:$A$1201,0)))+1)</x:f>
        <x:v>744</x:v>
      </x:c>
      <x:c r="P6272" s="11" t="b">
        <x:f aca="0">INDEX(Device_Inventory!$K$2:$K$1201,MATCH(A6272,Device_Inventory!$A$2:$A$1201,0))&gt;B6272</x:f>
        <x:v>0</x:v>
      </x:c>
      <x:c r="Q6272" s="1" t="str">
        <x:f aca="0">IF(D6272&gt;O6272,"Fail: operating hours exceed in-service hours",IF(D6272+M6272&gt;O6272,"Fail: operating + unavailable hours exceed in-service hours",IF(P6272,"Partial month: within in-service hours","OK")))</x:f>
        <x:v>OK</x:v>
      </x:c>
    </x:row>
    <x:row r="6273" ht="15" hidden="0" customHeight="1">
      <x:c r="A6273" s="1" t="s">
        <x:v>1671</x:v>
      </x:c>
      <x:c r="B6273" s="14" t="n">
        <x:v>46054</x:v>
      </x:c>
      <x:c r="C6273" s="1" t="n">
        <x:v>81.4</x:v>
      </x:c>
      <x:c r="D6273" s="1" t="n">
        <x:v>550.5</x:v>
      </x:c>
      <x:c r="E6273" s="1" t="n">
        <x:v>26</x:v>
      </x:c>
      <x:c r="F6273" s="1" t="n">
        <x:v>3</x:v>
      </x:c>
      <x:c r="G6273" s="1" t="n">
        <x:v>37</x:v>
      </x:c>
      <x:c r="H6273" s="1" t="n">
        <x:v>0</x:v>
      </x:c>
      <x:c r="I6273" s="1" t="n">
        <x:v>3</x:v>
      </x:c>
      <x:c r="J6273" s="1" t="n">
        <x:v>0.08</x:v>
      </x:c>
      <x:c r="K6273" s="1" t="n">
        <x:v>0</x:v>
      </x:c>
      <x:c r="L6273" s="1" t="n">
        <x:v>95</x:v>
      </x:c>
      <x:c r="M6273" s="1" t="n">
        <x:v>6.9</x:v>
      </x:c>
      <x:c r="N6273" s="1" t="n">
        <x:v>16.9</x:v>
      </x:c>
      <x:c r="O6273" s="1" t="n">
        <x:f aca="0">24*MAX(0,EOMONTH(B6273,0)-MAX(B6273,INDEX(Device_Inventory!$K$2:$K$1201,MATCH(A6273,Device_Inventory!$A$2:$A$1201,0)))+1)</x:f>
        <x:v>672</x:v>
      </x:c>
      <x:c r="P6273" s="11" t="b">
        <x:f aca="0">INDEX(Device_Inventory!$K$2:$K$1201,MATCH(A6273,Device_Inventory!$A$2:$A$1201,0))&gt;B6273</x:f>
        <x:v>0</x:v>
      </x:c>
      <x:c r="Q6273" s="1" t="str">
        <x:f aca="0">IF(D6273&gt;O6273,"Fail: operating hours exceed in-service hours",IF(D6273+M6273&gt;O6273,"Fail: operating + unavailable hours exceed in-service hours",IF(P6273,"Partial month: within in-service hours","OK")))</x:f>
        <x:v>OK</x:v>
      </x:c>
    </x:row>
    <x:row r="6274" ht="15" hidden="0" customHeight="1">
      <x:c r="A6274" s="1" t="s">
        <x:v>1671</x:v>
      </x:c>
      <x:c r="B6274" s="14" t="n">
        <x:v>46082</x:v>
      </x:c>
      <x:c r="C6274" s="1" t="n">
        <x:v>90.4</x:v>
      </x:c>
      <x:c r="D6274" s="1" t="n">
        <x:v>534.6</x:v>
      </x:c>
      <x:c r="E6274" s="1" t="n">
        <x:v>19</x:v>
      </x:c>
      <x:c r="F6274" s="1" t="n">
        <x:v>3</x:v>
      </x:c>
      <x:c r="G6274" s="1" t="n">
        <x:v>47</x:v>
      </x:c>
      <x:c r="H6274" s="1" t="n">
        <x:v>0</x:v>
      </x:c>
      <x:c r="I6274" s="1" t="n">
        <x:v>0</x:v>
      </x:c>
      <x:c r="J6274" s="1" t="n">
        <x:v>0.01</x:v>
      </x:c>
      <x:c r="K6274" s="1" t="n">
        <x:v>0</x:v>
      </x:c>
      <x:c r="L6274" s="1" t="n">
        <x:v>100</x:v>
      </x:c>
      <x:c r="M6274" s="1" t="n">
        <x:v>8.4</x:v>
      </x:c>
      <x:c r="N6274" s="1" t="n">
        <x:v>7.6</x:v>
      </x:c>
      <x:c r="O6274" s="1" t="n">
        <x:f aca="0">24*MAX(0,EOMONTH(B6274,0)-MAX(B6274,INDEX(Device_Inventory!$K$2:$K$1201,MATCH(A6274,Device_Inventory!$A$2:$A$1201,0)))+1)</x:f>
        <x:v>744</x:v>
      </x:c>
      <x:c r="P6274" s="11" t="b">
        <x:f aca="0">INDEX(Device_Inventory!$K$2:$K$1201,MATCH(A6274,Device_Inventory!$A$2:$A$1201,0))&gt;B6274</x:f>
        <x:v>0</x:v>
      </x:c>
      <x:c r="Q6274" s="1" t="str">
        <x:f aca="0">IF(D6274&gt;O6274,"Fail: operating hours exceed in-service hours",IF(D6274+M6274&gt;O6274,"Fail: operating + unavailable hours exceed in-service hours",IF(P6274,"Partial month: within in-service hours","OK")))</x:f>
        <x:v>OK</x:v>
      </x:c>
    </x:row>
    <x:row r="6275" ht="15" hidden="0" customHeight="1">
      <x:c r="A6275" s="1" t="s">
        <x:v>1671</x:v>
      </x:c>
      <x:c r="B6275" s="14" t="n">
        <x:v>46113</x:v>
      </x:c>
      <x:c r="C6275" s="1" t="n">
        <x:v>93.4</x:v>
      </x:c>
      <x:c r="D6275" s="1" t="n">
        <x:v>586.3</x:v>
      </x:c>
      <x:c r="E6275" s="1" t="n">
        <x:v>20</x:v>
      </x:c>
      <x:c r="F6275" s="1" t="n">
        <x:v>3</x:v>
      </x:c>
      <x:c r="G6275" s="1" t="n">
        <x:v>30</x:v>
      </x:c>
      <x:c r="H6275" s="1" t="n">
        <x:v>1</x:v>
      </x:c>
      <x:c r="I6275" s="1" t="n">
        <x:v>8</x:v>
      </x:c>
      <x:c r="J6275" s="1" t="n">
        <x:v>0.07</x:v>
      </x:c>
      <x:c r="K6275" s="1" t="n">
        <x:v>0</x:v>
      </x:c>
      <x:c r="L6275" s="1" t="n">
        <x:v>90.5</x:v>
      </x:c>
      <x:c r="M6275" s="1" t="n">
        <x:v>2.2</x:v>
      </x:c>
      <x:c r="N6275" s="1" t="n">
        <x:v>28.5</x:v>
      </x:c>
      <x:c r="O6275" s="1" t="n">
        <x:f aca="0">24*MAX(0,EOMONTH(B6275,0)-MAX(B6275,INDEX(Device_Inventory!$K$2:$K$1201,MATCH(A6275,Device_Inventory!$A$2:$A$1201,0)))+1)</x:f>
        <x:v>720</x:v>
      </x:c>
      <x:c r="P6275" s="11" t="b">
        <x:f aca="0">INDEX(Device_Inventory!$K$2:$K$1201,MATCH(A6275,Device_Inventory!$A$2:$A$1201,0))&gt;B6275</x:f>
        <x:v>0</x:v>
      </x:c>
      <x:c r="Q6275" s="1" t="str">
        <x:f aca="0">IF(D6275&gt;O6275,"Fail: operating hours exceed in-service hours",IF(D6275+M6275&gt;O6275,"Fail: operating + unavailable hours exceed in-service hours",IF(P6275,"Partial month: within in-service hours","OK")))</x:f>
        <x:v>OK</x:v>
      </x:c>
    </x:row>
    <x:row r="6276" ht="15" hidden="0" customHeight="1">
      <x:c r="A6276" s="1" t="s">
        <x:v>1671</x:v>
      </x:c>
      <x:c r="B6276" s="14" t="n">
        <x:v>46143</x:v>
      </x:c>
      <x:c r="C6276" s="1" t="n">
        <x:v>71.6</x:v>
      </x:c>
      <x:c r="D6276" s="1" t="n">
        <x:v>392.8</x:v>
      </x:c>
      <x:c r="E6276" s="1" t="n">
        <x:v>22</x:v>
      </x:c>
      <x:c r="F6276" s="1" t="n">
        <x:v>1</x:v>
      </x:c>
      <x:c r="G6276" s="1" t="n">
        <x:v>38</x:v>
      </x:c>
      <x:c r="H6276" s="1" t="n">
        <x:v>1</x:v>
      </x:c>
      <x:c r="I6276" s="1" t="n">
        <x:v>3</x:v>
      </x:c>
      <x:c r="J6276" s="1" t="n">
        <x:v>0.45</x:v>
      </x:c>
      <x:c r="K6276" s="1" t="n">
        <x:v>0</x:v>
      </x:c>
      <x:c r="L6276" s="1" t="n">
        <x:v>97.4</x:v>
      </x:c>
      <x:c r="M6276" s="1" t="n">
        <x:v>9.9</x:v>
      </x:c>
      <x:c r="N6276" s="1" t="n">
        <x:v>13</x:v>
      </x:c>
      <x:c r="O6276" s="1" t="n">
        <x:f aca="0">24*MAX(0,EOMONTH(B6276,0)-MAX(B6276,INDEX(Device_Inventory!$K$2:$K$1201,MATCH(A6276,Device_Inventory!$A$2:$A$1201,0)))+1)</x:f>
        <x:v>744</x:v>
      </x:c>
      <x:c r="P6276" s="11" t="b">
        <x:f aca="0">INDEX(Device_Inventory!$K$2:$K$1201,MATCH(A6276,Device_Inventory!$A$2:$A$1201,0))&gt;B6276</x:f>
        <x:v>0</x:v>
      </x:c>
      <x:c r="Q6276" s="1" t="str">
        <x:f aca="0">IF(D6276&gt;O6276,"Fail: operating hours exceed in-service hours",IF(D6276+M6276&gt;O6276,"Fail: operating + unavailable hours exceed in-service hours",IF(P6276,"Partial month: within in-service hours","OK")))</x:f>
        <x:v>OK</x:v>
      </x:c>
    </x:row>
    <x:row r="6277" ht="15" hidden="0" customHeight="1">
      <x:c r="A6277" s="1" t="s">
        <x:v>1671</x:v>
      </x:c>
      <x:c r="B6277" s="14" t="n">
        <x:v>46174</x:v>
      </x:c>
      <x:c r="C6277" s="1" t="n">
        <x:v>80.3</x:v>
      </x:c>
      <x:c r="D6277" s="1" t="n">
        <x:v>495.4</x:v>
      </x:c>
      <x:c r="E6277" s="1" t="n">
        <x:v>17</x:v>
      </x:c>
      <x:c r="F6277" s="1" t="n">
        <x:v>1</x:v>
      </x:c>
      <x:c r="G6277" s="1" t="n">
        <x:v>35</x:v>
      </x:c>
      <x:c r="H6277" s="1" t="n">
        <x:v>0</x:v>
      </x:c>
      <x:c r="I6277" s="1" t="n">
        <x:v>0</x:v>
      </x:c>
      <x:c r="J6277" s="1" t="n">
        <x:v>0.85</x:v>
      </x:c>
      <x:c r="K6277" s="1" t="n">
        <x:v>0</x:v>
      </x:c>
      <x:c r="L6277" s="1" t="n">
        <x:v>90.1</x:v>
      </x:c>
      <x:c r="M6277" s="1" t="n">
        <x:v>7.1</x:v>
      </x:c>
      <x:c r="N6277" s="1" t="n">
        <x:v>9.4</x:v>
      </x:c>
      <x:c r="O6277" s="1" t="n">
        <x:f aca="0">24*MAX(0,EOMONTH(B6277,0)-MAX(B6277,INDEX(Device_Inventory!$K$2:$K$1201,MATCH(A6277,Device_Inventory!$A$2:$A$1201,0)))+1)</x:f>
        <x:v>720</x:v>
      </x:c>
      <x:c r="P6277" s="11" t="b">
        <x:f aca="0">INDEX(Device_Inventory!$K$2:$K$1201,MATCH(A6277,Device_Inventory!$A$2:$A$1201,0))&gt;B6277</x:f>
        <x:v>0</x:v>
      </x:c>
      <x:c r="Q6277" s="1" t="str">
        <x:f aca="0">IF(D6277&gt;O6277,"Fail: operating hours exceed in-service hours",IF(D6277+M6277&gt;O6277,"Fail: operating + unavailable hours exceed in-service hours",IF(P6277,"Partial month: within in-service hours","OK")))</x:f>
        <x:v>OK</x:v>
      </x:c>
    </x:row>
    <x:row r="6278" ht="15" hidden="0" customHeight="1">
      <x:c r="A6278" s="1" t="s">
        <x:v>1671</x:v>
      </x:c>
      <x:c r="B6278" s="14" t="n">
        <x:v>46204</x:v>
      </x:c>
      <x:c r="C6278" s="1" t="n">
        <x:v>72.9</x:v>
      </x:c>
      <x:c r="D6278" s="1" t="n">
        <x:v>417.9</x:v>
      </x:c>
      <x:c r="E6278" s="1" t="n">
        <x:v>20</x:v>
      </x:c>
      <x:c r="F6278" s="1" t="n">
        <x:v>0</x:v>
      </x:c>
      <x:c r="G6278" s="1" t="n">
        <x:v>39</x:v>
      </x:c>
      <x:c r="H6278" s="1" t="n">
        <x:v>1</x:v>
      </x:c>
      <x:c r="I6278" s="1" t="n">
        <x:v>3</x:v>
      </x:c>
      <x:c r="J6278" s="1" t="n">
        <x:v>0.83</x:v>
      </x:c>
      <x:c r="K6278" s="1" t="n">
        <x:v>0</x:v>
      </x:c>
      <x:c r="L6278" s="1" t="n">
        <x:v>96.7</x:v>
      </x:c>
      <x:c r="M6278" s="1" t="n">
        <x:v>9</x:v>
      </x:c>
      <x:c r="N6278" s="1" t="n">
        <x:v>12.9</x:v>
      </x:c>
      <x:c r="O6278" s="1" t="n">
        <x:f aca="0">24*MAX(0,EOMONTH(B6278,0)-MAX(B6278,INDEX(Device_Inventory!$K$2:$K$1201,MATCH(A6278,Device_Inventory!$A$2:$A$1201,0)))+1)</x:f>
        <x:v>744</x:v>
      </x:c>
      <x:c r="P6278" s="11" t="b">
        <x:f aca="0">INDEX(Device_Inventory!$K$2:$K$1201,MATCH(A6278,Device_Inventory!$A$2:$A$1201,0))&gt;B6278</x:f>
        <x:v>0</x:v>
      </x:c>
      <x:c r="Q6278" s="1" t="str">
        <x:f aca="0">IF(D6278&gt;O6278,"Fail: operating hours exceed in-service hours",IF(D6278+M6278&gt;O6278,"Fail: operating + unavailable hours exceed in-service hours",IF(P6278,"Partial month: within in-service hours","OK")))</x:f>
        <x:v>OK</x:v>
      </x:c>
    </x:row>
    <x:row r="6279" ht="15" hidden="0" customHeight="1">
      <x:c r="A6279" s="1" t="s">
        <x:v>1672</x:v>
      </x:c>
      <x:c r="B6279" s="14" t="n">
        <x:v>46054</x:v>
      </x:c>
      <x:c r="C6279" s="1" t="n">
        <x:v>74.8</x:v>
      </x:c>
      <x:c r="D6279" s="1" t="n">
        <x:v>464.6</x:v>
      </x:c>
      <x:c r="E6279" s="1" t="n">
        <x:v>17</x:v>
      </x:c>
      <x:c r="F6279" s="1" t="n">
        <x:v>0</x:v>
      </x:c>
      <x:c r="G6279" s="1" t="n">
        <x:v>37</x:v>
      </x:c>
      <x:c r="H6279" s="1" t="n">
        <x:v>0</x:v>
      </x:c>
      <x:c r="I6279" s="1" t="n">
        <x:v>3</x:v>
      </x:c>
      <x:c r="J6279" s="1" t="n">
        <x:v>0.13</x:v>
      </x:c>
      <x:c r="K6279" s="1" t="n">
        <x:v>0</x:v>
      </x:c>
      <x:c r="L6279" s="1" t="n">
        <x:v>93.4</x:v>
      </x:c>
      <x:c r="M6279" s="1" t="n">
        <x:v>11.2</x:v>
      </x:c>
      <x:c r="N6279" s="1" t="n">
        <x:v>10.2</x:v>
      </x:c>
      <x:c r="O6279" s="1" t="n">
        <x:f aca="0">24*MAX(0,EOMONTH(B6279,0)-MAX(B6279,INDEX(Device_Inventory!$K$2:$K$1201,MATCH(A6279,Device_Inventory!$A$2:$A$1201,0)))+1)</x:f>
        <x:v>672</x:v>
      </x:c>
      <x:c r="P6279" s="11" t="b">
        <x:f aca="0">INDEX(Device_Inventory!$K$2:$K$1201,MATCH(A6279,Device_Inventory!$A$2:$A$1201,0))&gt;B6279</x:f>
        <x:v>0</x:v>
      </x:c>
      <x:c r="Q6279" s="1" t="str">
        <x:f aca="0">IF(D6279&gt;O6279,"Fail: operating hours exceed in-service hours",IF(D6279+M6279&gt;O6279,"Fail: operating + unavailable hours exceed in-service hours",IF(P6279,"Partial month: within in-service hours","OK")))</x:f>
        <x:v>OK</x:v>
      </x:c>
    </x:row>
    <x:row r="6280" ht="15" hidden="0" customHeight="1">
      <x:c r="A6280" s="1" t="s">
        <x:v>1672</x:v>
      </x:c>
      <x:c r="B6280" s="14" t="n">
        <x:v>46082</x:v>
      </x:c>
      <x:c r="C6280" s="1" t="n">
        <x:v>80.8</x:v>
      </x:c>
      <x:c r="D6280" s="1" t="n">
        <x:v>460.1</x:v>
      </x:c>
      <x:c r="E6280" s="1" t="n">
        <x:v>26</x:v>
      </x:c>
      <x:c r="F6280" s="1" t="n">
        <x:v>0</x:v>
      </x:c>
      <x:c r="G6280" s="1" t="n">
        <x:v>38</x:v>
      </x:c>
      <x:c r="H6280" s="1" t="n">
        <x:v>0</x:v>
      </x:c>
      <x:c r="I6280" s="1" t="n">
        <x:v>2</x:v>
      </x:c>
      <x:c r="J6280" s="1" t="n">
        <x:v>0.27</x:v>
      </x:c>
      <x:c r="K6280" s="1" t="n">
        <x:v>1</x:v>
      </x:c>
      <x:c r="L6280" s="1" t="n">
        <x:v>93.4</x:v>
      </x:c>
      <x:c r="M6280" s="1" t="n">
        <x:v>3.3</x:v>
      </x:c>
      <x:c r="N6280" s="1" t="n">
        <x:v>7.4</x:v>
      </x:c>
      <x:c r="O6280" s="1" t="n">
        <x:f aca="0">24*MAX(0,EOMONTH(B6280,0)-MAX(B6280,INDEX(Device_Inventory!$K$2:$K$1201,MATCH(A6280,Device_Inventory!$A$2:$A$1201,0)))+1)</x:f>
        <x:v>744</x:v>
      </x:c>
      <x:c r="P6280" s="11" t="b">
        <x:f aca="0">INDEX(Device_Inventory!$K$2:$K$1201,MATCH(A6280,Device_Inventory!$A$2:$A$1201,0))&gt;B6280</x:f>
        <x:v>0</x:v>
      </x:c>
      <x:c r="Q6280" s="1" t="str">
        <x:f aca="0">IF(D6280&gt;O6280,"Fail: operating hours exceed in-service hours",IF(D6280+M6280&gt;O6280,"Fail: operating + unavailable hours exceed in-service hours",IF(P6280,"Partial month: within in-service hours","OK")))</x:f>
        <x:v>OK</x:v>
      </x:c>
    </x:row>
    <x:row r="6281" ht="15" hidden="0" customHeight="1">
      <x:c r="A6281" s="1" t="s">
        <x:v>1672</x:v>
      </x:c>
      <x:c r="B6281" s="14" t="n">
        <x:v>46113</x:v>
      </x:c>
      <x:c r="C6281" s="1" t="n">
        <x:v>75.5</x:v>
      </x:c>
      <x:c r="D6281" s="1" t="n">
        <x:v>423.6</x:v>
      </x:c>
      <x:c r="E6281" s="1" t="n">
        <x:v>16</x:v>
      </x:c>
      <x:c r="F6281" s="1" t="n">
        <x:v>1</x:v>
      </x:c>
      <x:c r="G6281" s="1" t="n">
        <x:v>38</x:v>
      </x:c>
      <x:c r="H6281" s="1" t="n">
        <x:v>0</x:v>
      </x:c>
      <x:c r="I6281" s="1" t="n">
        <x:v>3</x:v>
      </x:c>
      <x:c r="J6281" s="1" t="n">
        <x:v>0.15</x:v>
      </x:c>
      <x:c r="K6281" s="1" t="n">
        <x:v>1</x:v>
      </x:c>
      <x:c r="L6281" s="1" t="n">
        <x:v>92.2</x:v>
      </x:c>
      <x:c r="M6281" s="1" t="n">
        <x:v>7.6</x:v>
      </x:c>
      <x:c r="N6281" s="1" t="n">
        <x:v>8.6</x:v>
      </x:c>
      <x:c r="O6281" s="1" t="n">
        <x:f aca="0">24*MAX(0,EOMONTH(B6281,0)-MAX(B6281,INDEX(Device_Inventory!$K$2:$K$1201,MATCH(A6281,Device_Inventory!$A$2:$A$1201,0)))+1)</x:f>
        <x:v>720</x:v>
      </x:c>
      <x:c r="P6281" s="11" t="b">
        <x:f aca="0">INDEX(Device_Inventory!$K$2:$K$1201,MATCH(A6281,Device_Inventory!$A$2:$A$1201,0))&gt;B6281</x:f>
        <x:v>0</x:v>
      </x:c>
      <x:c r="Q6281" s="1" t="str">
        <x:f aca="0">IF(D6281&gt;O6281,"Fail: operating hours exceed in-service hours",IF(D6281+M6281&gt;O6281,"Fail: operating + unavailable hours exceed in-service hours",IF(P6281,"Partial month: within in-service hours","OK")))</x:f>
        <x:v>OK</x:v>
      </x:c>
    </x:row>
    <x:row r="6282" ht="15" hidden="0" customHeight="1">
      <x:c r="A6282" s="1" t="s">
        <x:v>1672</x:v>
      </x:c>
      <x:c r="B6282" s="14" t="n">
        <x:v>46143</x:v>
      </x:c>
      <x:c r="C6282" s="1" t="n">
        <x:v>81</x:v>
      </x:c>
      <x:c r="D6282" s="1" t="n">
        <x:v>539.7</x:v>
      </x:c>
      <x:c r="E6282" s="1" t="n">
        <x:v>20</x:v>
      </x:c>
      <x:c r="F6282" s="1" t="n">
        <x:v>0</x:v>
      </x:c>
      <x:c r="G6282" s="1" t="n">
        <x:v>43</x:v>
      </x:c>
      <x:c r="H6282" s="1" t="n">
        <x:v>0</x:v>
      </x:c>
      <x:c r="I6282" s="1" t="n">
        <x:v>2</x:v>
      </x:c>
      <x:c r="J6282" s="1" t="n">
        <x:v>0.77</x:v>
      </x:c>
      <x:c r="K6282" s="1" t="n">
        <x:v>0</x:v>
      </x:c>
      <x:c r="L6282" s="1" t="n">
        <x:v>94.6</x:v>
      </x:c>
      <x:c r="M6282" s="1" t="n">
        <x:v>6.7</x:v>
      </x:c>
      <x:c r="N6282" s="1" t="n">
        <x:v>13.4</x:v>
      </x:c>
      <x:c r="O6282" s="1" t="n">
        <x:f aca="0">24*MAX(0,EOMONTH(B6282,0)-MAX(B6282,INDEX(Device_Inventory!$K$2:$K$1201,MATCH(A6282,Device_Inventory!$A$2:$A$1201,0)))+1)</x:f>
        <x:v>744</x:v>
      </x:c>
      <x:c r="P6282" s="11" t="b">
        <x:f aca="0">INDEX(Device_Inventory!$K$2:$K$1201,MATCH(A6282,Device_Inventory!$A$2:$A$1201,0))&gt;B6282</x:f>
        <x:v>0</x:v>
      </x:c>
      <x:c r="Q6282" s="1" t="str">
        <x:f aca="0">IF(D6282&gt;O6282,"Fail: operating hours exceed in-service hours",IF(D6282+M6282&gt;O6282,"Fail: operating + unavailable hours exceed in-service hours",IF(P6282,"Partial month: within in-service hours","OK")))</x:f>
        <x:v>OK</x:v>
      </x:c>
    </x:row>
    <x:row r="6283" ht="15" hidden="0" customHeight="1">
      <x:c r="A6283" s="1" t="s">
        <x:v>1672</x:v>
      </x:c>
      <x:c r="B6283" s="14" t="n">
        <x:v>46174</x:v>
      </x:c>
      <x:c r="C6283" s="1" t="n">
        <x:v>55.8</x:v>
      </x:c>
      <x:c r="D6283" s="1" t="n">
        <x:v>397.1</x:v>
      </x:c>
      <x:c r="E6283" s="1" t="n">
        <x:v>9</x:v>
      </x:c>
      <x:c r="F6283" s="1" t="n">
        <x:v>1</x:v>
      </x:c>
      <x:c r="G6283" s="1" t="n">
        <x:v>41</x:v>
      </x:c>
      <x:c r="H6283" s="1" t="n">
        <x:v>0</x:v>
      </x:c>
      <x:c r="I6283" s="1" t="n">
        <x:v>4</x:v>
      </x:c>
      <x:c r="J6283" s="1" t="n">
        <x:v>0.31</x:v>
      </x:c>
      <x:c r="K6283" s="1" t="n">
        <x:v>1</x:v>
      </x:c>
      <x:c r="L6283" s="1" t="n">
        <x:v>95.6</x:v>
      </x:c>
      <x:c r="M6283" s="1" t="n">
        <x:v>6</x:v>
      </x:c>
      <x:c r="N6283" s="1" t="n">
        <x:v>7.4</x:v>
      </x:c>
      <x:c r="O6283" s="1" t="n">
        <x:f aca="0">24*MAX(0,EOMONTH(B6283,0)-MAX(B6283,INDEX(Device_Inventory!$K$2:$K$1201,MATCH(A6283,Device_Inventory!$A$2:$A$1201,0)))+1)</x:f>
        <x:v>720</x:v>
      </x:c>
      <x:c r="P6283" s="11" t="b">
        <x:f aca="0">INDEX(Device_Inventory!$K$2:$K$1201,MATCH(A6283,Device_Inventory!$A$2:$A$1201,0))&gt;B6283</x:f>
        <x:v>0</x:v>
      </x:c>
      <x:c r="Q6283" s="1" t="str">
        <x:f aca="0">IF(D6283&gt;O6283,"Fail: operating hours exceed in-service hours",IF(D6283+M6283&gt;O6283,"Fail: operating + unavailable hours exceed in-service hours",IF(P6283,"Partial month: within in-service hours","OK")))</x:f>
        <x:v>OK</x:v>
      </x:c>
    </x:row>
    <x:row r="6284" ht="15" hidden="0" customHeight="1">
      <x:c r="A6284" s="1" t="s">
        <x:v>1672</x:v>
      </x:c>
      <x:c r="B6284" s="14" t="n">
        <x:v>46204</x:v>
      </x:c>
      <x:c r="C6284" s="1" t="n">
        <x:v>62.7</x:v>
      </x:c>
      <x:c r="D6284" s="1" t="n">
        <x:v>343.7</x:v>
      </x:c>
      <x:c r="E6284" s="1" t="n">
        <x:v>17</x:v>
      </x:c>
      <x:c r="F6284" s="1" t="n">
        <x:v>1</x:v>
      </x:c>
      <x:c r="G6284" s="1" t="n">
        <x:v>42</x:v>
      </x:c>
      <x:c r="H6284" s="1" t="n">
        <x:v>0</x:v>
      </x:c>
      <x:c r="I6284" s="1" t="n">
        <x:v>0</x:v>
      </x:c>
      <x:c r="J6284" s="1" t="n">
        <x:v>0.2</x:v>
      </x:c>
      <x:c r="K6284" s="1" t="n">
        <x:v>0</x:v>
      </x:c>
      <x:c r="L6284" s="1" t="n">
        <x:v>96.4</x:v>
      </x:c>
      <x:c r="M6284" s="1" t="n">
        <x:v>5.7</x:v>
      </x:c>
      <x:c r="N6284" s="1" t="n">
        <x:v>13.5</x:v>
      </x:c>
      <x:c r="O6284" s="1" t="n">
        <x:f aca="0">24*MAX(0,EOMONTH(B6284,0)-MAX(B6284,INDEX(Device_Inventory!$K$2:$K$1201,MATCH(A6284,Device_Inventory!$A$2:$A$1201,0)))+1)</x:f>
        <x:v>744</x:v>
      </x:c>
      <x:c r="P6284" s="11" t="b">
        <x:f aca="0">INDEX(Device_Inventory!$K$2:$K$1201,MATCH(A6284,Device_Inventory!$A$2:$A$1201,0))&gt;B6284</x:f>
        <x:v>0</x:v>
      </x:c>
      <x:c r="Q6284" s="1" t="str">
        <x:f aca="0">IF(D6284&gt;O6284,"Fail: operating hours exceed in-service hours",IF(D6284+M6284&gt;O6284,"Fail: operating + unavailable hours exceed in-service hours",IF(P6284,"Partial month: within in-service hours","OK")))</x:f>
        <x:v>OK</x:v>
      </x:c>
    </x:row>
    <x:row r="6285" ht="15" hidden="0" customHeight="1">
      <x:c r="A6285" s="1" t="s">
        <x:v>4612</x:v>
      </x:c>
      <x:c r="B6285" s="14" t="n">
        <x:v>46054</x:v>
      </x:c>
      <x:c r="C6285" s="1" t="n">
        <x:v>34.5</x:v>
      </x:c>
      <x:c r="D6285" s="1" t="n">
        <x:v>208.5</x:v>
      </x:c>
      <x:c r="E6285" s="1" t="n">
        <x:v>21</x:v>
      </x:c>
      <x:c r="F6285" s="1" t="n">
        <x:v>1</x:v>
      </x:c>
      <x:c r="G6285" s="1" t="n">
        <x:v>37</x:v>
      </x:c>
      <x:c r="H6285" s="1" t="n">
        <x:v>1</x:v>
      </x:c>
      <x:c r="I6285" s="1" t="n">
        <x:v>0</x:v>
      </x:c>
      <x:c r="J6285" s="1" t="n">
        <x:v>0.81</x:v>
      </x:c>
      <x:c r="K6285" s="1" t="n">
        <x:v>2</x:v>
      </x:c>
      <x:c r="L6285" s="1" t="n">
        <x:v>99.1</x:v>
      </x:c>
      <x:c r="M6285" s="1" t="n">
        <x:v>12.8</x:v>
      </x:c>
      <x:c r="N6285" s="1" t="n">
        <x:v>6.6</x:v>
      </x:c>
      <x:c r="O6285" s="1" t="n">
        <x:f aca="0">24*MAX(0,EOMONTH(B6285,0)-MAX(B6285,INDEX(Device_Inventory!$K$2:$K$1201,MATCH(A6285,Device_Inventory!$A$2:$A$1201,0)))+1)</x:f>
        <x:v>672</x:v>
      </x:c>
      <x:c r="P6285" s="11" t="b">
        <x:f aca="0">INDEX(Device_Inventory!$K$2:$K$1201,MATCH(A6285,Device_Inventory!$A$2:$A$1201,0))&gt;B6285</x:f>
        <x:v>0</x:v>
      </x:c>
      <x:c r="Q6285" s="1" t="str">
        <x:f aca="0">IF(D6285&gt;O6285,"Fail: operating hours exceed in-service hours",IF(D6285+M6285&gt;O6285,"Fail: operating + unavailable hours exceed in-service hours",IF(P6285,"Partial month: within in-service hours","OK")))</x:f>
        <x:v>OK</x:v>
      </x:c>
    </x:row>
    <x:row r="6286" ht="15" hidden="0" customHeight="1">
      <x:c r="A6286" s="1" t="s">
        <x:v>4612</x:v>
      </x:c>
      <x:c r="B6286" s="14" t="n">
        <x:v>46082</x:v>
      </x:c>
      <x:c r="C6286" s="1" t="n">
        <x:v>32.3</x:v>
      </x:c>
      <x:c r="D6286" s="1" t="n">
        <x:v>181</x:v>
      </x:c>
      <x:c r="E6286" s="1" t="n">
        <x:v>14</x:v>
      </x:c>
      <x:c r="F6286" s="1" t="n">
        <x:v>2</x:v>
      </x:c>
      <x:c r="G6286" s="1" t="n">
        <x:v>32</x:v>
      </x:c>
      <x:c r="H6286" s="1" t="n">
        <x:v>0</x:v>
      </x:c>
      <x:c r="I6286" s="1" t="n">
        <x:v>1</x:v>
      </x:c>
      <x:c r="J6286" s="1" t="n">
        <x:v>0.8</x:v>
      </x:c>
      <x:c r="K6286" s="1" t="n">
        <x:v>0</x:v>
      </x:c>
      <x:c r="L6286" s="1" t="n">
        <x:v>93.1</x:v>
      </x:c>
      <x:c r="M6286" s="1" t="n">
        <x:v>6.6</x:v>
      </x:c>
      <x:c r="N6286" s="1" t="n">
        <x:v>4.1</x:v>
      </x:c>
      <x:c r="O6286" s="1" t="n">
        <x:f aca="0">24*MAX(0,EOMONTH(B6286,0)-MAX(B6286,INDEX(Device_Inventory!$K$2:$K$1201,MATCH(A6286,Device_Inventory!$A$2:$A$1201,0)))+1)</x:f>
        <x:v>744</x:v>
      </x:c>
      <x:c r="P6286" s="11" t="b">
        <x:f aca="0">INDEX(Device_Inventory!$K$2:$K$1201,MATCH(A6286,Device_Inventory!$A$2:$A$1201,0))&gt;B6286</x:f>
        <x:v>0</x:v>
      </x:c>
      <x:c r="Q6286" s="1" t="str">
        <x:f aca="0">IF(D6286&gt;O6286,"Fail: operating hours exceed in-service hours",IF(D6286+M6286&gt;O6286,"Fail: operating + unavailable hours exceed in-service hours",IF(P6286,"Partial month: within in-service hours","OK")))</x:f>
        <x:v>OK</x:v>
      </x:c>
    </x:row>
    <x:row r="6287" ht="15" hidden="0" customHeight="1">
      <x:c r="A6287" s="1" t="s">
        <x:v>4612</x:v>
      </x:c>
      <x:c r="B6287" s="14" t="n">
        <x:v>46113</x:v>
      </x:c>
      <x:c r="C6287" s="1" t="n">
        <x:v>50.9</x:v>
      </x:c>
      <x:c r="D6287" s="1" t="n">
        <x:v>360.2</x:v>
      </x:c>
      <x:c r="E6287" s="1" t="n">
        <x:v>23</x:v>
      </x:c>
      <x:c r="F6287" s="1" t="n">
        <x:v>3</x:v>
      </x:c>
      <x:c r="G6287" s="1" t="n">
        <x:v>40</x:v>
      </x:c>
      <x:c r="H6287" s="1" t="n">
        <x:v>1</x:v>
      </x:c>
      <x:c r="I6287" s="1" t="n">
        <x:v>0</x:v>
      </x:c>
      <x:c r="J6287" s="1" t="n">
        <x:v>1.87</x:v>
      </x:c>
      <x:c r="K6287" s="1" t="n">
        <x:v>1</x:v>
      </x:c>
      <x:c r="L6287" s="1" t="n">
        <x:v>94</x:v>
      </x:c>
      <x:c r="M6287" s="1" t="n">
        <x:v>0</x:v>
      </x:c>
      <x:c r="N6287" s="1" t="n">
        <x:v>10.8</x:v>
      </x:c>
      <x:c r="O6287" s="1" t="n">
        <x:f aca="0">24*MAX(0,EOMONTH(B6287,0)-MAX(B6287,INDEX(Device_Inventory!$K$2:$K$1201,MATCH(A6287,Device_Inventory!$A$2:$A$1201,0)))+1)</x:f>
        <x:v>720</x:v>
      </x:c>
      <x:c r="P6287" s="11" t="b">
        <x:f aca="0">INDEX(Device_Inventory!$K$2:$K$1201,MATCH(A6287,Device_Inventory!$A$2:$A$1201,0))&gt;B6287</x:f>
        <x:v>0</x:v>
      </x:c>
      <x:c r="Q6287" s="1" t="str">
        <x:f aca="0">IF(D6287&gt;O6287,"Fail: operating hours exceed in-service hours",IF(D6287+M6287&gt;O6287,"Fail: operating + unavailable hours exceed in-service hours",IF(P6287,"Partial month: within in-service hours","OK")))</x:f>
        <x:v>OK</x:v>
      </x:c>
    </x:row>
    <x:row r="6288" ht="15" hidden="0" customHeight="1">
      <x:c r="A6288" s="1" t="s">
        <x:v>4612</x:v>
      </x:c>
      <x:c r="B6288" s="14" t="n">
        <x:v>46143</x:v>
      </x:c>
      <x:c r="C6288" s="1" t="n">
        <x:v>57.7</x:v>
      </x:c>
      <x:c r="D6288" s="1" t="n">
        <x:v>361.1</x:v>
      </x:c>
      <x:c r="E6288" s="1" t="n">
        <x:v>16</x:v>
      </x:c>
      <x:c r="F6288" s="1" t="n">
        <x:v>3</x:v>
      </x:c>
      <x:c r="G6288" s="1" t="n">
        <x:v>42</x:v>
      </x:c>
      <x:c r="H6288" s="1" t="n">
        <x:v>1</x:v>
      </x:c>
      <x:c r="I6288" s="1" t="n">
        <x:v>3</x:v>
      </x:c>
      <x:c r="J6288" s="1" t="n">
        <x:v>0.83</x:v>
      </x:c>
      <x:c r="K6288" s="1" t="n">
        <x:v>0</x:v>
      </x:c>
      <x:c r="L6288" s="1" t="n">
        <x:v>94.5</x:v>
      </x:c>
      <x:c r="M6288" s="1" t="n">
        <x:v>7.9</x:v>
      </x:c>
      <x:c r="N6288" s="1" t="n">
        <x:v>6.3</x:v>
      </x:c>
      <x:c r="O6288" s="1" t="n">
        <x:f aca="0">24*MAX(0,EOMONTH(B6288,0)-MAX(B6288,INDEX(Device_Inventory!$K$2:$K$1201,MATCH(A6288,Device_Inventory!$A$2:$A$1201,0)))+1)</x:f>
        <x:v>744</x:v>
      </x:c>
      <x:c r="P6288" s="11" t="b">
        <x:f aca="0">INDEX(Device_Inventory!$K$2:$K$1201,MATCH(A6288,Device_Inventory!$A$2:$A$1201,0))&gt;B6288</x:f>
        <x:v>0</x:v>
      </x:c>
      <x:c r="Q6288" s="1" t="str">
        <x:f aca="0">IF(D6288&gt;O6288,"Fail: operating hours exceed in-service hours",IF(D6288+M6288&gt;O6288,"Fail: operating + unavailable hours exceed in-service hours",IF(P6288,"Partial month: within in-service hours","OK")))</x:f>
        <x:v>OK</x:v>
      </x:c>
    </x:row>
    <x:row r="6289" ht="15" hidden="0" customHeight="1">
      <x:c r="A6289" s="1" t="s">
        <x:v>4612</x:v>
      </x:c>
      <x:c r="B6289" s="14" t="n">
        <x:v>46174</x:v>
      </x:c>
      <x:c r="C6289" s="1" t="n">
        <x:v>41</x:v>
      </x:c>
      <x:c r="D6289" s="1" t="n">
        <x:v>265.1</x:v>
      </x:c>
      <x:c r="E6289" s="1" t="n">
        <x:v>17</x:v>
      </x:c>
      <x:c r="F6289" s="1" t="n">
        <x:v>2</x:v>
      </x:c>
      <x:c r="G6289" s="1" t="n">
        <x:v>32</x:v>
      </x:c>
      <x:c r="H6289" s="1" t="n">
        <x:v>2</x:v>
      </x:c>
      <x:c r="I6289" s="1" t="n">
        <x:v>3</x:v>
      </x:c>
      <x:c r="J6289" s="1" t="n">
        <x:v>0.65</x:v>
      </x:c>
      <x:c r="K6289" s="1" t="n">
        <x:v>0</x:v>
      </x:c>
      <x:c r="L6289" s="1" t="n">
        <x:v>96.6</x:v>
      </x:c>
      <x:c r="M6289" s="1" t="n">
        <x:v>5</x:v>
      </x:c>
      <x:c r="N6289" s="1" t="n">
        <x:v>8.8</x:v>
      </x:c>
      <x:c r="O6289" s="1" t="n">
        <x:f aca="0">24*MAX(0,EOMONTH(B6289,0)-MAX(B6289,INDEX(Device_Inventory!$K$2:$K$1201,MATCH(A6289,Device_Inventory!$A$2:$A$1201,0)))+1)</x:f>
        <x:v>720</x:v>
      </x:c>
      <x:c r="P6289" s="11" t="b">
        <x:f aca="0">INDEX(Device_Inventory!$K$2:$K$1201,MATCH(A6289,Device_Inventory!$A$2:$A$1201,0))&gt;B6289</x:f>
        <x:v>0</x:v>
      </x:c>
      <x:c r="Q6289" s="1" t="str">
        <x:f aca="0">IF(D6289&gt;O6289,"Fail: operating hours exceed in-service hours",IF(D6289+M6289&gt;O6289,"Fail: operating + unavailable hours exceed in-service hours",IF(P6289,"Partial month: within in-service hours","OK")))</x:f>
        <x:v>OK</x:v>
      </x:c>
    </x:row>
    <x:row r="6290" ht="15" hidden="0" customHeight="1">
      <x:c r="A6290" s="1" t="s">
        <x:v>4612</x:v>
      </x:c>
      <x:c r="B6290" s="14" t="n">
        <x:v>46204</x:v>
      </x:c>
      <x:c r="C6290" s="1" t="n">
        <x:v>35</x:v>
      </x:c>
      <x:c r="D6290" s="1" t="n">
        <x:v>246.3</x:v>
      </x:c>
      <x:c r="E6290" s="1" t="n">
        <x:v>15</x:v>
      </x:c>
      <x:c r="F6290" s="1" t="n">
        <x:v>3</x:v>
      </x:c>
      <x:c r="G6290" s="1" t="n">
        <x:v>23</x:v>
      </x:c>
      <x:c r="H6290" s="1" t="n">
        <x:v>0</x:v>
      </x:c>
      <x:c r="I6290" s="1" t="n">
        <x:v>0</x:v>
      </x:c>
      <x:c r="J6290" s="1" t="n">
        <x:v>1.2</x:v>
      </x:c>
      <x:c r="K6290" s="1" t="n">
        <x:v>2</x:v>
      </x:c>
      <x:c r="L6290" s="1" t="n">
        <x:v>94.6</x:v>
      </x:c>
      <x:c r="M6290" s="1" t="n">
        <x:v>0.2</x:v>
      </x:c>
      <x:c r="N6290" s="1" t="n">
        <x:v>6.3</x:v>
      </x:c>
      <x:c r="O6290" s="1" t="n">
        <x:f aca="0">24*MAX(0,EOMONTH(B6290,0)-MAX(B6290,INDEX(Device_Inventory!$K$2:$K$1201,MATCH(A6290,Device_Inventory!$A$2:$A$1201,0)))+1)</x:f>
        <x:v>744</x:v>
      </x:c>
      <x:c r="P6290" s="11" t="b">
        <x:f aca="0">INDEX(Device_Inventory!$K$2:$K$1201,MATCH(A6290,Device_Inventory!$A$2:$A$1201,0))&gt;B6290</x:f>
        <x:v>0</x:v>
      </x:c>
      <x:c r="Q6290" s="1" t="str">
        <x:f aca="0">IF(D6290&gt;O6290,"Fail: operating hours exceed in-service hours",IF(D6290+M6290&gt;O6290,"Fail: operating + unavailable hours exceed in-service hours",IF(P6290,"Partial month: within in-service hours","OK")))</x:f>
        <x:v>OK</x:v>
      </x:c>
    </x:row>
    <x:row r="6291" ht="15" hidden="0" customHeight="1">
      <x:c r="A6291" s="1" t="s">
        <x:v>4615</x:v>
      </x:c>
      <x:c r="B6291" s="14" t="n">
        <x:v>46054</x:v>
      </x:c>
      <x:c r="C6291" s="1" t="n">
        <x:v>77.1</x:v>
      </x:c>
      <x:c r="D6291" s="1" t="n">
        <x:v>557.4</x:v>
      </x:c>
      <x:c r="E6291" s="1" t="n">
        <x:v>22</x:v>
      </x:c>
      <x:c r="F6291" s="1" t="n">
        <x:v>0</x:v>
      </x:c>
      <x:c r="G6291" s="1" t="n">
        <x:v>43</x:v>
      </x:c>
      <x:c r="H6291" s="1" t="n">
        <x:v>0</x:v>
      </x:c>
      <x:c r="I6291" s="1" t="n">
        <x:v>2</x:v>
      </x:c>
      <x:c r="J6291" s="1" t="n">
        <x:v>0.65</x:v>
      </x:c>
      <x:c r="K6291" s="1" t="n">
        <x:v>2</x:v>
      </x:c>
      <x:c r="L6291" s="1" t="n">
        <x:v>94.5</x:v>
      </x:c>
      <x:c r="M6291" s="1" t="n">
        <x:v>0.7</x:v>
      </x:c>
      <x:c r="N6291" s="1" t="n">
        <x:v>12.6</x:v>
      </x:c>
      <x:c r="O6291" s="1" t="n">
        <x:f aca="0">24*MAX(0,EOMONTH(B6291,0)-MAX(B6291,INDEX(Device_Inventory!$K$2:$K$1201,MATCH(A6291,Device_Inventory!$A$2:$A$1201,0)))+1)</x:f>
        <x:v>672</x:v>
      </x:c>
      <x:c r="P6291" s="11" t="b">
        <x:f aca="0">INDEX(Device_Inventory!$K$2:$K$1201,MATCH(A6291,Device_Inventory!$A$2:$A$1201,0))&gt;B6291</x:f>
        <x:v>0</x:v>
      </x:c>
      <x:c r="Q6291" s="1" t="str">
        <x:f aca="0">IF(D6291&gt;O6291,"Fail: operating hours exceed in-service hours",IF(D6291+M6291&gt;O6291,"Fail: operating + unavailable hours exceed in-service hours",IF(P6291,"Partial month: within in-service hours","OK")))</x:f>
        <x:v>OK</x:v>
      </x:c>
    </x:row>
    <x:row r="6292" ht="15" hidden="0" customHeight="1">
      <x:c r="A6292" s="1" t="s">
        <x:v>4615</x:v>
      </x:c>
      <x:c r="B6292" s="14" t="n">
        <x:v>46082</x:v>
      </x:c>
      <x:c r="C6292" s="1" t="n">
        <x:v>82.5</x:v>
      </x:c>
      <x:c r="D6292" s="1" t="n">
        <x:v>552.1</x:v>
      </x:c>
      <x:c r="E6292" s="1" t="n">
        <x:v>26</x:v>
      </x:c>
      <x:c r="F6292" s="1" t="n">
        <x:v>0</x:v>
      </x:c>
      <x:c r="G6292" s="1" t="n">
        <x:v>21</x:v>
      </x:c>
      <x:c r="H6292" s="1" t="n">
        <x:v>0</x:v>
      </x:c>
      <x:c r="I6292" s="1" t="n">
        <x:v>3</x:v>
      </x:c>
      <x:c r="J6292" s="1" t="n">
        <x:v>0.29</x:v>
      </x:c>
      <x:c r="K6292" s="1" t="n">
        <x:v>0</x:v>
      </x:c>
      <x:c r="L6292" s="1" t="n">
        <x:v>93.9</x:v>
      </x:c>
      <x:c r="M6292" s="1" t="n">
        <x:v>0</x:v>
      </x:c>
      <x:c r="N6292" s="1" t="n">
        <x:v>13</x:v>
      </x:c>
      <x:c r="O6292" s="1" t="n">
        <x:f aca="0">24*MAX(0,EOMONTH(B6292,0)-MAX(B6292,INDEX(Device_Inventory!$K$2:$K$1201,MATCH(A6292,Device_Inventory!$A$2:$A$1201,0)))+1)</x:f>
        <x:v>744</x:v>
      </x:c>
      <x:c r="P6292" s="11" t="b">
        <x:f aca="0">INDEX(Device_Inventory!$K$2:$K$1201,MATCH(A6292,Device_Inventory!$A$2:$A$1201,0))&gt;B6292</x:f>
        <x:v>0</x:v>
      </x:c>
      <x:c r="Q6292" s="1" t="str">
        <x:f aca="0">IF(D6292&gt;O6292,"Fail: operating hours exceed in-service hours",IF(D6292+M6292&gt;O6292,"Fail: operating + unavailable hours exceed in-service hours",IF(P6292,"Partial month: within in-service hours","OK")))</x:f>
        <x:v>OK</x:v>
      </x:c>
    </x:row>
    <x:row r="6293" ht="15" hidden="0" customHeight="1">
      <x:c r="A6293" s="1" t="s">
        <x:v>4615</x:v>
      </x:c>
      <x:c r="B6293" s="14" t="n">
        <x:v>46113</x:v>
      </x:c>
      <x:c r="C6293" s="1" t="n">
        <x:v>41.9</x:v>
      </x:c>
      <x:c r="D6293" s="1" t="n">
        <x:v>283.1</x:v>
      </x:c>
      <x:c r="E6293" s="1" t="n">
        <x:v>6</x:v>
      </x:c>
      <x:c r="F6293" s="1" t="n">
        <x:v>0</x:v>
      </x:c>
      <x:c r="G6293" s="1" t="n">
        <x:v>36</x:v>
      </x:c>
      <x:c r="H6293" s="1" t="n">
        <x:v>1</x:v>
      </x:c>
      <x:c r="I6293" s="1" t="n">
        <x:v>3</x:v>
      </x:c>
      <x:c r="J6293" s="1" t="n">
        <x:v>0.3</x:v>
      </x:c>
      <x:c r="K6293" s="1" t="n">
        <x:v>0</x:v>
      </x:c>
      <x:c r="L6293" s="1" t="n">
        <x:v>98.4</x:v>
      </x:c>
      <x:c r="M6293" s="1" t="n">
        <x:v>6.2</x:v>
      </x:c>
      <x:c r="N6293" s="1" t="n">
        <x:v>12.6</x:v>
      </x:c>
      <x:c r="O6293" s="1" t="n">
        <x:f aca="0">24*MAX(0,EOMONTH(B6293,0)-MAX(B6293,INDEX(Device_Inventory!$K$2:$K$1201,MATCH(A6293,Device_Inventory!$A$2:$A$1201,0)))+1)</x:f>
        <x:v>720</x:v>
      </x:c>
      <x:c r="P6293" s="11" t="b">
        <x:f aca="0">INDEX(Device_Inventory!$K$2:$K$1201,MATCH(A6293,Device_Inventory!$A$2:$A$1201,0))&gt;B6293</x:f>
        <x:v>0</x:v>
      </x:c>
      <x:c r="Q6293" s="1" t="str">
        <x:f aca="0">IF(D6293&gt;O6293,"Fail: operating hours exceed in-service hours",IF(D6293+M6293&gt;O6293,"Fail: operating + unavailable hours exceed in-service hours",IF(P6293,"Partial month: within in-service hours","OK")))</x:f>
        <x:v>OK</x:v>
      </x:c>
    </x:row>
    <x:row r="6294" ht="15" hidden="0" customHeight="1">
      <x:c r="A6294" s="1" t="s">
        <x:v>4615</x:v>
      </x:c>
      <x:c r="B6294" s="14" t="n">
        <x:v>46143</x:v>
      </x:c>
      <x:c r="C6294" s="1" t="n">
        <x:v>59.4</x:v>
      </x:c>
      <x:c r="D6294" s="1" t="n">
        <x:v>368.5</x:v>
      </x:c>
      <x:c r="E6294" s="1" t="n">
        <x:v>21</x:v>
      </x:c>
      <x:c r="F6294" s="1" t="n">
        <x:v>0</x:v>
      </x:c>
      <x:c r="G6294" s="1" t="n">
        <x:v>55</x:v>
      </x:c>
      <x:c r="H6294" s="1" t="n">
        <x:v>0</x:v>
      </x:c>
      <x:c r="I6294" s="1" t="n">
        <x:v>3</x:v>
      </x:c>
      <x:c r="J6294" s="1" t="n">
        <x:v>0.93</x:v>
      </x:c>
      <x:c r="K6294" s="1" t="n">
        <x:v>2</x:v>
      </x:c>
      <x:c r="L6294" s="1" t="n">
        <x:v>97.2</x:v>
      </x:c>
      <x:c r="M6294" s="1" t="n">
        <x:v>1.7</x:v>
      </x:c>
      <x:c r="N6294" s="1" t="n">
        <x:v>8.7</x:v>
      </x:c>
      <x:c r="O6294" s="1" t="n">
        <x:f aca="0">24*MAX(0,EOMONTH(B6294,0)-MAX(B6294,INDEX(Device_Inventory!$K$2:$K$1201,MATCH(A6294,Device_Inventory!$A$2:$A$1201,0)))+1)</x:f>
        <x:v>744</x:v>
      </x:c>
      <x:c r="P6294" s="11" t="b">
        <x:f aca="0">INDEX(Device_Inventory!$K$2:$K$1201,MATCH(A6294,Device_Inventory!$A$2:$A$1201,0))&gt;B6294</x:f>
        <x:v>0</x:v>
      </x:c>
      <x:c r="Q6294" s="1" t="str">
        <x:f aca="0">IF(D6294&gt;O6294,"Fail: operating hours exceed in-service hours",IF(D6294+M6294&gt;O6294,"Fail: operating + unavailable hours exceed in-service hours",IF(P6294,"Partial month: within in-service hours","OK")))</x:f>
        <x:v>OK</x:v>
      </x:c>
    </x:row>
    <x:row r="6295" ht="15" hidden="0" customHeight="1">
      <x:c r="A6295" s="1" t="s">
        <x:v>4615</x:v>
      </x:c>
      <x:c r="B6295" s="14" t="n">
        <x:v>46174</x:v>
      </x:c>
      <x:c r="C6295" s="1" t="n">
        <x:v>68.7</x:v>
      </x:c>
      <x:c r="D6295" s="1" t="n">
        <x:v>484</x:v>
      </x:c>
      <x:c r="E6295" s="1" t="n">
        <x:v>21</x:v>
      </x:c>
      <x:c r="F6295" s="1" t="n">
        <x:v>1</x:v>
      </x:c>
      <x:c r="G6295" s="1" t="n">
        <x:v>56</x:v>
      </x:c>
      <x:c r="H6295" s="1" t="n">
        <x:v>0</x:v>
      </x:c>
      <x:c r="I6295" s="1" t="n">
        <x:v>2</x:v>
      </x:c>
      <x:c r="J6295" s="1" t="n">
        <x:v>0.4</x:v>
      </x:c>
      <x:c r="K6295" s="1" t="n">
        <x:v>0</x:v>
      </x:c>
      <x:c r="L6295" s="1" t="n">
        <x:v>93.8</x:v>
      </x:c>
      <x:c r="M6295" s="1" t="n">
        <x:v>0</x:v>
      </x:c>
      <x:c r="N6295" s="1" t="n">
        <x:v>12.7</x:v>
      </x:c>
      <x:c r="O6295" s="1" t="n">
        <x:f aca="0">24*MAX(0,EOMONTH(B6295,0)-MAX(B6295,INDEX(Device_Inventory!$K$2:$K$1201,MATCH(A6295,Device_Inventory!$A$2:$A$1201,0)))+1)</x:f>
        <x:v>720</x:v>
      </x:c>
      <x:c r="P6295" s="11" t="b">
        <x:f aca="0">INDEX(Device_Inventory!$K$2:$K$1201,MATCH(A6295,Device_Inventory!$A$2:$A$1201,0))&gt;B6295</x:f>
        <x:v>0</x:v>
      </x:c>
      <x:c r="Q6295" s="1" t="str">
        <x:f aca="0">IF(D6295&gt;O6295,"Fail: operating hours exceed in-service hours",IF(D6295+M6295&gt;O6295,"Fail: operating + unavailable hours exceed in-service hours",IF(P6295,"Partial month: within in-service hours","OK")))</x:f>
        <x:v>OK</x:v>
      </x:c>
    </x:row>
    <x:row r="6296" ht="15" hidden="0" customHeight="1">
      <x:c r="A6296" s="1" t="s">
        <x:v>4615</x:v>
      </x:c>
      <x:c r="B6296" s="14" t="n">
        <x:v>46204</x:v>
      </x:c>
      <x:c r="C6296" s="1" t="n">
        <x:v>77</x:v>
      </x:c>
      <x:c r="D6296" s="1" t="n">
        <x:v>462.7</x:v>
      </x:c>
      <x:c r="E6296" s="1" t="n">
        <x:v>19</x:v>
      </x:c>
      <x:c r="F6296" s="1" t="n">
        <x:v>0</x:v>
      </x:c>
      <x:c r="G6296" s="1" t="n">
        <x:v>37</x:v>
      </x:c>
      <x:c r="H6296" s="1" t="n">
        <x:v>0</x:v>
      </x:c>
      <x:c r="I6296" s="1" t="n">
        <x:v>2</x:v>
      </x:c>
      <x:c r="J6296" s="1" t="n">
        <x:v>0.42</x:v>
      </x:c>
      <x:c r="K6296" s="1" t="n">
        <x:v>0</x:v>
      </x:c>
      <x:c r="L6296" s="1" t="n">
        <x:v>96.8</x:v>
      </x:c>
      <x:c r="M6296" s="1" t="n">
        <x:v>6.8</x:v>
      </x:c>
      <x:c r="N6296" s="1" t="n">
        <x:v>13.2</x:v>
      </x:c>
      <x:c r="O6296" s="1" t="n">
        <x:f aca="0">24*MAX(0,EOMONTH(B6296,0)-MAX(B6296,INDEX(Device_Inventory!$K$2:$K$1201,MATCH(A6296,Device_Inventory!$A$2:$A$1201,0)))+1)</x:f>
        <x:v>744</x:v>
      </x:c>
      <x:c r="P6296" s="11" t="b">
        <x:f aca="0">INDEX(Device_Inventory!$K$2:$K$1201,MATCH(A6296,Device_Inventory!$A$2:$A$1201,0))&gt;B6296</x:f>
        <x:v>0</x:v>
      </x:c>
      <x:c r="Q6296" s="1" t="str">
        <x:f aca="0">IF(D6296&gt;O6296,"Fail: operating hours exceed in-service hours",IF(D6296+M6296&gt;O6296,"Fail: operating + unavailable hours exceed in-service hours",IF(P6296,"Partial month: within in-service hours","OK")))</x:f>
        <x:v>OK</x:v>
      </x:c>
    </x:row>
    <x:row r="6297" ht="15" hidden="0" customHeight="1">
      <x:c r="A6297" s="1" t="s">
        <x:v>4618</x:v>
      </x:c>
      <x:c r="B6297" s="14" t="n">
        <x:v>46054</x:v>
      </x:c>
      <x:c r="C6297" s="1" t="n">
        <x:v>86.1</x:v>
      </x:c>
      <x:c r="D6297" s="1" t="n">
        <x:v>545.8</x:v>
      </x:c>
      <x:c r="E6297" s="1" t="n">
        <x:v>21</x:v>
      </x:c>
      <x:c r="F6297" s="1" t="n">
        <x:v>0</x:v>
      </x:c>
      <x:c r="G6297" s="1" t="n">
        <x:v>42</x:v>
      </x:c>
      <x:c r="H6297" s="1" t="n">
        <x:v>0</x:v>
      </x:c>
      <x:c r="I6297" s="1" t="n">
        <x:v>5</x:v>
      </x:c>
      <x:c r="J6297" s="1" t="n">
        <x:v>0.33</x:v>
      </x:c>
      <x:c r="K6297" s="1" t="n">
        <x:v>1</x:v>
      </x:c>
      <x:c r="L6297" s="1" t="n">
        <x:v>93.1</x:v>
      </x:c>
      <x:c r="M6297" s="1" t="n">
        <x:v>0</x:v>
      </x:c>
      <x:c r="N6297" s="1" t="n">
        <x:v>27.5</x:v>
      </x:c>
      <x:c r="O6297" s="1" t="n">
        <x:f aca="0">24*MAX(0,EOMONTH(B6297,0)-MAX(B6297,INDEX(Device_Inventory!$K$2:$K$1201,MATCH(A6297,Device_Inventory!$A$2:$A$1201,0)))+1)</x:f>
        <x:v>672</x:v>
      </x:c>
      <x:c r="P6297" s="11" t="b">
        <x:f aca="0">INDEX(Device_Inventory!$K$2:$K$1201,MATCH(A6297,Device_Inventory!$A$2:$A$1201,0))&gt;B6297</x:f>
        <x:v>0</x:v>
      </x:c>
      <x:c r="Q6297" s="1" t="str">
        <x:f aca="0">IF(D6297&gt;O6297,"Fail: operating hours exceed in-service hours",IF(D6297+M6297&gt;O6297,"Fail: operating + unavailable hours exceed in-service hours",IF(P6297,"Partial month: within in-service hours","OK")))</x:f>
        <x:v>OK</x:v>
      </x:c>
    </x:row>
    <x:row r="6298" ht="15" hidden="0" customHeight="1">
      <x:c r="A6298" s="1" t="s">
        <x:v>4618</x:v>
      </x:c>
      <x:c r="B6298" s="14" t="n">
        <x:v>46082</x:v>
      </x:c>
      <x:c r="C6298" s="1" t="n">
        <x:v>77.1</x:v>
      </x:c>
      <x:c r="D6298" s="1" t="n">
        <x:v>534</x:v>
      </x:c>
      <x:c r="E6298" s="1" t="n">
        <x:v>24</x:v>
      </x:c>
      <x:c r="F6298" s="1" t="n">
        <x:v>1</x:v>
      </x:c>
      <x:c r="G6298" s="1" t="n">
        <x:v>40</x:v>
      </x:c>
      <x:c r="H6298" s="1" t="n">
        <x:v>0</x:v>
      </x:c>
      <x:c r="I6298" s="1" t="n">
        <x:v>6</x:v>
      </x:c>
      <x:c r="J6298" s="1" t="n">
        <x:v>0.73</x:v>
      </x:c>
      <x:c r="K6298" s="1" t="n">
        <x:v>0</x:v>
      </x:c>
      <x:c r="L6298" s="1" t="n">
        <x:v>91.7</x:v>
      </x:c>
      <x:c r="M6298" s="1" t="n">
        <x:v>0</x:v>
      </x:c>
      <x:c r="N6298" s="1" t="n">
        <x:v>17.6</x:v>
      </x:c>
      <x:c r="O6298" s="1" t="n">
        <x:f aca="0">24*MAX(0,EOMONTH(B6298,0)-MAX(B6298,INDEX(Device_Inventory!$K$2:$K$1201,MATCH(A6298,Device_Inventory!$A$2:$A$1201,0)))+1)</x:f>
        <x:v>744</x:v>
      </x:c>
      <x:c r="P6298" s="11" t="b">
        <x:f aca="0">INDEX(Device_Inventory!$K$2:$K$1201,MATCH(A6298,Device_Inventory!$A$2:$A$1201,0))&gt;B6298</x:f>
        <x:v>0</x:v>
      </x:c>
      <x:c r="Q6298" s="1" t="str">
        <x:f aca="0">IF(D6298&gt;O6298,"Fail: operating hours exceed in-service hours",IF(D6298+M6298&gt;O6298,"Fail: operating + unavailable hours exceed in-service hours",IF(P6298,"Partial month: within in-service hours","OK")))</x:f>
        <x:v>OK</x:v>
      </x:c>
    </x:row>
    <x:row r="6299" ht="15" hidden="0" customHeight="1">
      <x:c r="A6299" s="1" t="s">
        <x:v>4618</x:v>
      </x:c>
      <x:c r="B6299" s="14" t="n">
        <x:v>46113</x:v>
      </x:c>
      <x:c r="C6299" s="1" t="n">
        <x:v>90.6</x:v>
      </x:c>
      <x:c r="D6299" s="1" t="n">
        <x:v>586.4</x:v>
      </x:c>
      <x:c r="E6299" s="1" t="n">
        <x:v>25</x:v>
      </x:c>
      <x:c r="F6299" s="1" t="n">
        <x:v>0</x:v>
      </x:c>
      <x:c r="G6299" s="1" t="n">
        <x:v>33</x:v>
      </x:c>
      <x:c r="H6299" s="1" t="n">
        <x:v>0</x:v>
      </x:c>
      <x:c r="I6299" s="1" t="n">
        <x:v>5</x:v>
      </x:c>
      <x:c r="J6299" s="1" t="n">
        <x:v>0.17</x:v>
      </x:c>
      <x:c r="K6299" s="1" t="n">
        <x:v>0</x:v>
      </x:c>
      <x:c r="L6299" s="1" t="n">
        <x:v>98.3</x:v>
      </x:c>
      <x:c r="M6299" s="1" t="n">
        <x:v>4.1</x:v>
      </x:c>
      <x:c r="N6299" s="1" t="n">
        <x:v>21</x:v>
      </x:c>
      <x:c r="O6299" s="1" t="n">
        <x:f aca="0">24*MAX(0,EOMONTH(B6299,0)-MAX(B6299,INDEX(Device_Inventory!$K$2:$K$1201,MATCH(A6299,Device_Inventory!$A$2:$A$1201,0)))+1)</x:f>
        <x:v>720</x:v>
      </x:c>
      <x:c r="P6299" s="11" t="b">
        <x:f aca="0">INDEX(Device_Inventory!$K$2:$K$1201,MATCH(A6299,Device_Inventory!$A$2:$A$1201,0))&gt;B6299</x:f>
        <x:v>0</x:v>
      </x:c>
      <x:c r="Q6299" s="1" t="str">
        <x:f aca="0">IF(D6299&gt;O6299,"Fail: operating hours exceed in-service hours",IF(D6299+M6299&gt;O6299,"Fail: operating + unavailable hours exceed in-service hours",IF(P6299,"Partial month: within in-service hours","OK")))</x:f>
        <x:v>OK</x:v>
      </x:c>
    </x:row>
    <x:row r="6300" ht="15" hidden="0" customHeight="1">
      <x:c r="A6300" s="1" t="s">
        <x:v>4618</x:v>
      </x:c>
      <x:c r="B6300" s="14" t="n">
        <x:v>46143</x:v>
      </x:c>
      <x:c r="C6300" s="1" t="n">
        <x:v>76.9</x:v>
      </x:c>
      <x:c r="D6300" s="1" t="n">
        <x:v>536.3</x:v>
      </x:c>
      <x:c r="E6300" s="1" t="n">
        <x:v>30</x:v>
      </x:c>
      <x:c r="F6300" s="1" t="n">
        <x:v>0</x:v>
      </x:c>
      <x:c r="G6300" s="1" t="n">
        <x:v>35</x:v>
      </x:c>
      <x:c r="H6300" s="1" t="n">
        <x:v>0</x:v>
      </x:c>
      <x:c r="I6300" s="1" t="n">
        <x:v>1</x:v>
      </x:c>
      <x:c r="J6300" s="1" t="n">
        <x:v>0.16</x:v>
      </x:c>
      <x:c r="K6300" s="1" t="n">
        <x:v>1</x:v>
      </x:c>
      <x:c r="L6300" s="1" t="n">
        <x:v>92.6</x:v>
      </x:c>
      <x:c r="M6300" s="1" t="n">
        <x:v>2</x:v>
      </x:c>
      <x:c r="N6300" s="1" t="n">
        <x:v>8.3</x:v>
      </x:c>
      <x:c r="O6300" s="1" t="n">
        <x:f aca="0">24*MAX(0,EOMONTH(B6300,0)-MAX(B6300,INDEX(Device_Inventory!$K$2:$K$1201,MATCH(A6300,Device_Inventory!$A$2:$A$1201,0)))+1)</x:f>
        <x:v>744</x:v>
      </x:c>
      <x:c r="P6300" s="11" t="b">
        <x:f aca="0">INDEX(Device_Inventory!$K$2:$K$1201,MATCH(A6300,Device_Inventory!$A$2:$A$1201,0))&gt;B6300</x:f>
        <x:v>0</x:v>
      </x:c>
      <x:c r="Q6300" s="1" t="str">
        <x:f aca="0">IF(D6300&gt;O6300,"Fail: operating hours exceed in-service hours",IF(D6300+M6300&gt;O6300,"Fail: operating + unavailable hours exceed in-service hours",IF(P6300,"Partial month: within in-service hours","OK")))</x:f>
        <x:v>OK</x:v>
      </x:c>
    </x:row>
    <x:row r="6301" ht="15" hidden="0" customHeight="1">
      <x:c r="A6301" s="1" t="s">
        <x:v>4618</x:v>
      </x:c>
      <x:c r="B6301" s="14" t="n">
        <x:v>46174</x:v>
      </x:c>
      <x:c r="C6301" s="1" t="n">
        <x:v>78.1</x:v>
      </x:c>
      <x:c r="D6301" s="1" t="n">
        <x:v>487.3</x:v>
      </x:c>
      <x:c r="E6301" s="1" t="n">
        <x:v>26</x:v>
      </x:c>
      <x:c r="F6301" s="1" t="n">
        <x:v>0</x:v>
      </x:c>
      <x:c r="G6301" s="1" t="n">
        <x:v>38</x:v>
      </x:c>
      <x:c r="H6301" s="1" t="n">
        <x:v>0</x:v>
      </x:c>
      <x:c r="I6301" s="1" t="n">
        <x:v>3</x:v>
      </x:c>
      <x:c r="J6301" s="1" t="n">
        <x:v>0.51</x:v>
      </x:c>
      <x:c r="K6301" s="1" t="n">
        <x:v>1</x:v>
      </x:c>
      <x:c r="L6301" s="1" t="n">
        <x:v>96</x:v>
      </x:c>
      <x:c r="M6301" s="1" t="n">
        <x:v>9.5</x:v>
      </x:c>
      <x:c r="N6301" s="1" t="n">
        <x:v>16.4</x:v>
      </x:c>
      <x:c r="O6301" s="1" t="n">
        <x:f aca="0">24*MAX(0,EOMONTH(B6301,0)-MAX(B6301,INDEX(Device_Inventory!$K$2:$K$1201,MATCH(A6301,Device_Inventory!$A$2:$A$1201,0)))+1)</x:f>
        <x:v>720</x:v>
      </x:c>
      <x:c r="P6301" s="11" t="b">
        <x:f aca="0">INDEX(Device_Inventory!$K$2:$K$1201,MATCH(A6301,Device_Inventory!$A$2:$A$1201,0))&gt;B6301</x:f>
        <x:v>0</x:v>
      </x:c>
      <x:c r="Q6301" s="1" t="str">
        <x:f aca="0">IF(D6301&gt;O6301,"Fail: operating hours exceed in-service hours",IF(D6301+M6301&gt;O6301,"Fail: operating + unavailable hours exceed in-service hours",IF(P6301,"Partial month: within in-service hours","OK")))</x:f>
        <x:v>OK</x:v>
      </x:c>
    </x:row>
    <x:row r="6302" ht="15" hidden="0" customHeight="1">
      <x:c r="A6302" s="1" t="s">
        <x:v>4618</x:v>
      </x:c>
      <x:c r="B6302" s="14" t="n">
        <x:v>46204</x:v>
      </x:c>
      <x:c r="C6302" s="1" t="n">
        <x:v>66.1</x:v>
      </x:c>
      <x:c r="D6302" s="1" t="n">
        <x:v>366.5</x:v>
      </x:c>
      <x:c r="E6302" s="1" t="n">
        <x:v>25</x:v>
      </x:c>
      <x:c r="F6302" s="1" t="n">
        <x:v>3</x:v>
      </x:c>
      <x:c r="G6302" s="1" t="n">
        <x:v>47</x:v>
      </x:c>
      <x:c r="H6302" s="1" t="n">
        <x:v>0</x:v>
      </x:c>
      <x:c r="I6302" s="1" t="n">
        <x:v>5</x:v>
      </x:c>
      <x:c r="J6302" s="1" t="n">
        <x:v>0</x:v>
      </x:c>
      <x:c r="K6302" s="1" t="n">
        <x:v>0</x:v>
      </x:c>
      <x:c r="L6302" s="1" t="n">
        <x:v>93.9</x:v>
      </x:c>
      <x:c r="M6302" s="1" t="n">
        <x:v>4</x:v>
      </x:c>
      <x:c r="N6302" s="1" t="n">
        <x:v>5.9</x:v>
      </x:c>
      <x:c r="O6302" s="1" t="n">
        <x:f aca="0">24*MAX(0,EOMONTH(B6302,0)-MAX(B6302,INDEX(Device_Inventory!$K$2:$K$1201,MATCH(A6302,Device_Inventory!$A$2:$A$1201,0)))+1)</x:f>
        <x:v>744</x:v>
      </x:c>
      <x:c r="P6302" s="11" t="b">
        <x:f aca="0">INDEX(Device_Inventory!$K$2:$K$1201,MATCH(A6302,Device_Inventory!$A$2:$A$1201,0))&gt;B6302</x:f>
        <x:v>0</x:v>
      </x:c>
      <x:c r="Q6302" s="1" t="str">
        <x:f aca="0">IF(D6302&gt;O6302,"Fail: operating hours exceed in-service hours",IF(D6302+M6302&gt;O6302,"Fail: operating + unavailable hours exceed in-service hours",IF(P6302,"Partial month: within in-service hours","OK")))</x:f>
        <x:v>OK</x:v>
      </x:c>
    </x:row>
    <x:row r="6303" ht="15" hidden="0" customHeight="1">
      <x:c r="A6303" s="1" t="s">
        <x:v>1673</x:v>
      </x:c>
      <x:c r="B6303" s="14" t="n">
        <x:v>46054</x:v>
      </x:c>
      <x:c r="C6303" s="1" t="n">
        <x:v>27.2</x:v>
      </x:c>
      <x:c r="D6303" s="1" t="n">
        <x:v>198</x:v>
      </x:c>
      <x:c r="E6303" s="1" t="n">
        <x:v>15</x:v>
      </x:c>
      <x:c r="F6303" s="1" t="n">
        <x:v>2</x:v>
      </x:c>
      <x:c r="G6303" s="1" t="n">
        <x:v>22</x:v>
      </x:c>
      <x:c r="H6303" s="1" t="n">
        <x:v>2</x:v>
      </x:c>
      <x:c r="I6303" s="1" t="n">
        <x:v>1</x:v>
      </x:c>
      <x:c r="J6303" s="1" t="n">
        <x:v>1.08</x:v>
      </x:c>
      <x:c r="K6303" s="1" t="n">
        <x:v>2</x:v>
      </x:c>
      <x:c r="L6303" s="1" t="n">
        <x:v>92.5</x:v>
      </x:c>
      <x:c r="M6303" s="1" t="n">
        <x:v>7.3</x:v>
      </x:c>
      <x:c r="N6303" s="1" t="n">
        <x:v>4.7</x:v>
      </x:c>
      <x:c r="O6303" s="1" t="n">
        <x:f aca="0">24*MAX(0,EOMONTH(B6303,0)-MAX(B6303,INDEX(Device_Inventory!$K$2:$K$1201,MATCH(A6303,Device_Inventory!$A$2:$A$1201,0)))+1)</x:f>
        <x:v>672</x:v>
      </x:c>
      <x:c r="P6303" s="11" t="b">
        <x:f aca="0">INDEX(Device_Inventory!$K$2:$K$1201,MATCH(A6303,Device_Inventory!$A$2:$A$1201,0))&gt;B6303</x:f>
        <x:v>0</x:v>
      </x:c>
      <x:c r="Q6303" s="1" t="str">
        <x:f aca="0">IF(D6303&gt;O6303,"Fail: operating hours exceed in-service hours",IF(D6303+M6303&gt;O6303,"Fail: operating + unavailable hours exceed in-service hours",IF(P6303,"Partial month: within in-service hours","OK")))</x:f>
        <x:v>OK</x:v>
      </x:c>
    </x:row>
    <x:row r="6304" ht="15" hidden="0" customHeight="1">
      <x:c r="A6304" s="1" t="s">
        <x:v>1673</x:v>
      </x:c>
      <x:c r="B6304" s="14" t="n">
        <x:v>46082</x:v>
      </x:c>
      <x:c r="C6304" s="1" t="n">
        <x:v>44.8</x:v>
      </x:c>
      <x:c r="D6304" s="1" t="n">
        <x:v>286.2</x:v>
      </x:c>
      <x:c r="E6304" s="1" t="n">
        <x:v>23</x:v>
      </x:c>
      <x:c r="F6304" s="1" t="n">
        <x:v>8</x:v>
      </x:c>
      <x:c r="G6304" s="1" t="n">
        <x:v>26</x:v>
      </x:c>
      <x:c r="H6304" s="1" t="n">
        <x:v>3</x:v>
      </x:c>
      <x:c r="I6304" s="1" t="n">
        <x:v>2</x:v>
      </x:c>
      <x:c r="J6304" s="1" t="n">
        <x:v>0.92</x:v>
      </x:c>
      <x:c r="K6304" s="1" t="n">
        <x:v>2</x:v>
      </x:c>
      <x:c r="L6304" s="1" t="n">
        <x:v>92.7</x:v>
      </x:c>
      <x:c r="M6304" s="1" t="n">
        <x:v>8</x:v>
      </x:c>
      <x:c r="N6304" s="1" t="n">
        <x:v>8.2</x:v>
      </x:c>
      <x:c r="O6304" s="1" t="n">
        <x:f aca="0">24*MAX(0,EOMONTH(B6304,0)-MAX(B6304,INDEX(Device_Inventory!$K$2:$K$1201,MATCH(A6304,Device_Inventory!$A$2:$A$1201,0)))+1)</x:f>
        <x:v>744</x:v>
      </x:c>
      <x:c r="P6304" s="11" t="b">
        <x:f aca="0">INDEX(Device_Inventory!$K$2:$K$1201,MATCH(A6304,Device_Inventory!$A$2:$A$1201,0))&gt;B6304</x:f>
        <x:v>0</x:v>
      </x:c>
      <x:c r="Q6304" s="1" t="str">
        <x:f aca="0">IF(D6304&gt;O6304,"Fail: operating hours exceed in-service hours",IF(D6304+M6304&gt;O6304,"Fail: operating + unavailable hours exceed in-service hours",IF(P6304,"Partial month: within in-service hours","OK")))</x:f>
        <x:v>OK</x:v>
      </x:c>
    </x:row>
    <x:row r="6305" ht="15" hidden="0" customHeight="1">
      <x:c r="A6305" s="1" t="s">
        <x:v>1673</x:v>
      </x:c>
      <x:c r="B6305" s="14" t="n">
        <x:v>46113</x:v>
      </x:c>
      <x:c r="C6305" s="1" t="n">
        <x:v>30</x:v>
      </x:c>
      <x:c r="D6305" s="1" t="n">
        <x:v>194.4</x:v>
      </x:c>
      <x:c r="E6305" s="1" t="n">
        <x:v>20</x:v>
      </x:c>
      <x:c r="F6305" s="1" t="n">
        <x:v>4</x:v>
      </x:c>
      <x:c r="G6305" s="1" t="n">
        <x:v>27</x:v>
      </x:c>
      <x:c r="H6305" s="1" t="n">
        <x:v>1</x:v>
      </x:c>
      <x:c r="I6305" s="1" t="n">
        <x:v>3</x:v>
      </x:c>
      <x:c r="J6305" s="1" t="n">
        <x:v>1.62</x:v>
      </x:c>
      <x:c r="K6305" s="1" t="n">
        <x:v>0</x:v>
      </x:c>
      <x:c r="L6305" s="1" t="n">
        <x:v>93.2</x:v>
      </x:c>
      <x:c r="M6305" s="1" t="n">
        <x:v>7.4</x:v>
      </x:c>
      <x:c r="N6305" s="1" t="n">
        <x:v>4.6</x:v>
      </x:c>
      <x:c r="O6305" s="1" t="n">
        <x:f aca="0">24*MAX(0,EOMONTH(B6305,0)-MAX(B6305,INDEX(Device_Inventory!$K$2:$K$1201,MATCH(A6305,Device_Inventory!$A$2:$A$1201,0)))+1)</x:f>
        <x:v>720</x:v>
      </x:c>
      <x:c r="P6305" s="11" t="b">
        <x:f aca="0">INDEX(Device_Inventory!$K$2:$K$1201,MATCH(A6305,Device_Inventory!$A$2:$A$1201,0))&gt;B6305</x:f>
        <x:v>0</x:v>
      </x:c>
      <x:c r="Q6305" s="1" t="str">
        <x:f aca="0">IF(D6305&gt;O6305,"Fail: operating hours exceed in-service hours",IF(D6305+M6305&gt;O6305,"Fail: operating + unavailable hours exceed in-service hours",IF(P6305,"Partial month: within in-service hours","OK")))</x:f>
        <x:v>OK</x:v>
      </x:c>
    </x:row>
    <x:row r="6306" ht="15" hidden="0" customHeight="1">
      <x:c r="A6306" s="1" t="s">
        <x:v>1673</x:v>
      </x:c>
      <x:c r="B6306" s="14" t="n">
        <x:v>46143</x:v>
      </x:c>
      <x:c r="C6306" s="1" t="n">
        <x:v>59.1</x:v>
      </x:c>
      <x:c r="D6306" s="1" t="n">
        <x:v>405.3</x:v>
      </x:c>
      <x:c r="E6306" s="1" t="n">
        <x:v>29</x:v>
      </x:c>
      <x:c r="F6306" s="1" t="n">
        <x:v>4</x:v>
      </x:c>
      <x:c r="G6306" s="1" t="n">
        <x:v>30</x:v>
      </x:c>
      <x:c r="H6306" s="1" t="n">
        <x:v>1</x:v>
      </x:c>
      <x:c r="I6306" s="1" t="n">
        <x:v>4</x:v>
      </x:c>
      <x:c r="J6306" s="1" t="n">
        <x:v>0.54</x:v>
      </x:c>
      <x:c r="K6306" s="1" t="n">
        <x:v>0</x:v>
      </x:c>
      <x:c r="L6306" s="1" t="n">
        <x:v>92.2</x:v>
      </x:c>
      <x:c r="M6306" s="1" t="n">
        <x:v>4.6</x:v>
      </x:c>
      <x:c r="N6306" s="1" t="n">
        <x:v>5.3</x:v>
      </x:c>
      <x:c r="O6306" s="1" t="n">
        <x:f aca="0">24*MAX(0,EOMONTH(B6306,0)-MAX(B6306,INDEX(Device_Inventory!$K$2:$K$1201,MATCH(A6306,Device_Inventory!$A$2:$A$1201,0)))+1)</x:f>
        <x:v>744</x:v>
      </x:c>
      <x:c r="P6306" s="11" t="b">
        <x:f aca="0">INDEX(Device_Inventory!$K$2:$K$1201,MATCH(A6306,Device_Inventory!$A$2:$A$1201,0))&gt;B6306</x:f>
        <x:v>0</x:v>
      </x:c>
      <x:c r="Q6306" s="1" t="str">
        <x:f aca="0">IF(D6306&gt;O6306,"Fail: operating hours exceed in-service hours",IF(D6306+M6306&gt;O6306,"Fail: operating + unavailable hours exceed in-service hours",IF(P6306,"Partial month: within in-service hours","OK")))</x:f>
        <x:v>OK</x:v>
      </x:c>
    </x:row>
    <x:row r="6307" ht="15" hidden="0" customHeight="1">
      <x:c r="A6307" s="1" t="s">
        <x:v>1673</x:v>
      </x:c>
      <x:c r="B6307" s="14" t="n">
        <x:v>46174</x:v>
      </x:c>
      <x:c r="C6307" s="1" t="n">
        <x:v>59.3</x:v>
      </x:c>
      <x:c r="D6307" s="1" t="n">
        <x:v>383.3</x:v>
      </x:c>
      <x:c r="E6307" s="1" t="n">
        <x:v>25</x:v>
      </x:c>
      <x:c r="F6307" s="1" t="n">
        <x:v>4</x:v>
      </x:c>
      <x:c r="G6307" s="1" t="n">
        <x:v>29</x:v>
      </x:c>
      <x:c r="H6307" s="1" t="n">
        <x:v>0</x:v>
      </x:c>
      <x:c r="I6307" s="1" t="n">
        <x:v>3</x:v>
      </x:c>
      <x:c r="J6307" s="1" t="n">
        <x:v>1.06</x:v>
      </x:c>
      <x:c r="K6307" s="1" t="n">
        <x:v>0</x:v>
      </x:c>
      <x:c r="L6307" s="1" t="n">
        <x:v>96.1</x:v>
      </x:c>
      <x:c r="M6307" s="1" t="n">
        <x:v>6.1</x:v>
      </x:c>
      <x:c r="N6307" s="1" t="n">
        <x:v>18.7</x:v>
      </x:c>
      <x:c r="O6307" s="1" t="n">
        <x:f aca="0">24*MAX(0,EOMONTH(B6307,0)-MAX(B6307,INDEX(Device_Inventory!$K$2:$K$1201,MATCH(A6307,Device_Inventory!$A$2:$A$1201,0)))+1)</x:f>
        <x:v>720</x:v>
      </x:c>
      <x:c r="P6307" s="11" t="b">
        <x:f aca="0">INDEX(Device_Inventory!$K$2:$K$1201,MATCH(A6307,Device_Inventory!$A$2:$A$1201,0))&gt;B6307</x:f>
        <x:v>0</x:v>
      </x:c>
      <x:c r="Q6307" s="1" t="str">
        <x:f aca="0">IF(D6307&gt;O6307,"Fail: operating hours exceed in-service hours",IF(D6307+M6307&gt;O6307,"Fail: operating + unavailable hours exceed in-service hours",IF(P6307,"Partial month: within in-service hours","OK")))</x:f>
        <x:v>OK</x:v>
      </x:c>
    </x:row>
    <x:row r="6308" ht="15" hidden="0" customHeight="1">
      <x:c r="A6308" s="1" t="s">
        <x:v>1673</x:v>
      </x:c>
      <x:c r="B6308" s="14" t="n">
        <x:v>46204</x:v>
      </x:c>
      <x:c r="C6308" s="1" t="n">
        <x:v>23.3</x:v>
      </x:c>
      <x:c r="D6308" s="1" t="n">
        <x:v>162</x:v>
      </x:c>
      <x:c r="E6308" s="1" t="n">
        <x:v>2</x:v>
      </x:c>
      <x:c r="F6308" s="1" t="n">
        <x:v>3</x:v>
      </x:c>
      <x:c r="G6308" s="1" t="n">
        <x:v>44</x:v>
      </x:c>
      <x:c r="H6308" s="1" t="n">
        <x:v>2</x:v>
      </x:c>
      <x:c r="I6308" s="1" t="n">
        <x:v>4</x:v>
      </x:c>
      <x:c r="J6308" s="1" t="n">
        <x:v>1.44</x:v>
      </x:c>
      <x:c r="K6308" s="1" t="n">
        <x:v>1</x:v>
      </x:c>
      <x:c r="L6308" s="1" t="n">
        <x:v>94.2</x:v>
      </x:c>
      <x:c r="M6308" s="1" t="n">
        <x:v>9</x:v>
      </x:c>
      <x:c r="N6308" s="1" t="n">
        <x:v>2.2</x:v>
      </x:c>
      <x:c r="O6308" s="1" t="n">
        <x:f aca="0">24*MAX(0,EOMONTH(B6308,0)-MAX(B6308,INDEX(Device_Inventory!$K$2:$K$1201,MATCH(A6308,Device_Inventory!$A$2:$A$1201,0)))+1)</x:f>
        <x:v>744</x:v>
      </x:c>
      <x:c r="P6308" s="11" t="b">
        <x:f aca="0">INDEX(Device_Inventory!$K$2:$K$1201,MATCH(A6308,Device_Inventory!$A$2:$A$1201,0))&gt;B6308</x:f>
        <x:v>0</x:v>
      </x:c>
      <x:c r="Q6308" s="1" t="str">
        <x:f aca="0">IF(D6308&gt;O6308,"Fail: operating hours exceed in-service hours",IF(D6308+M6308&gt;O6308,"Fail: operating + unavailable hours exceed in-service hours",IF(P6308,"Partial month: within in-service hours","OK")))</x:f>
        <x:v>OK</x:v>
      </x:c>
    </x:row>
    <x:row r="6309" ht="15" hidden="0" customHeight="1">
      <x:c r="A6309" s="1" t="s">
        <x:v>1674</x:v>
      </x:c>
      <x:c r="B6309" s="14" t="n">
        <x:v>46054</x:v>
      </x:c>
      <x:c r="C6309" s="1" t="n">
        <x:v>21.4</x:v>
      </x:c>
      <x:c r="D6309" s="1" t="n">
        <x:v>153.4</x:v>
      </x:c>
      <x:c r="E6309" s="1" t="n">
        <x:v>2</x:v>
      </x:c>
      <x:c r="F6309" s="1" t="n">
        <x:v>1</x:v>
      </x:c>
      <x:c r="G6309" s="1" t="n">
        <x:v>19</x:v>
      </x:c>
      <x:c r="H6309" s="1" t="n">
        <x:v>0</x:v>
      </x:c>
      <x:c r="I6309" s="1" t="n">
        <x:v>2</x:v>
      </x:c>
      <x:c r="J6309" s="1" t="n">
        <x:v>0</x:v>
      </x:c>
      <x:c r="K6309" s="1" t="n">
        <x:v>1</x:v>
      </x:c>
      <x:c r="L6309" s="1" t="n">
        <x:v>96.2</x:v>
      </x:c>
      <x:c r="M6309" s="1" t="n">
        <x:v>0.7</x:v>
      </x:c>
      <x:c r="N6309" s="1" t="n">
        <x:v>6</x:v>
      </x:c>
      <x:c r="O6309" s="1" t="n">
        <x:f aca="0">24*MAX(0,EOMONTH(B6309,0)-MAX(B6309,INDEX(Device_Inventory!$K$2:$K$1201,MATCH(A6309,Device_Inventory!$A$2:$A$1201,0)))+1)</x:f>
        <x:v>672</x:v>
      </x:c>
      <x:c r="P6309" s="11" t="b">
        <x:f aca="0">INDEX(Device_Inventory!$K$2:$K$1201,MATCH(A6309,Device_Inventory!$A$2:$A$1201,0))&gt;B6309</x:f>
        <x:v>0</x:v>
      </x:c>
      <x:c r="Q6309" s="1" t="str">
        <x:f aca="0">IF(D6309&gt;O6309,"Fail: operating hours exceed in-service hours",IF(D6309+M6309&gt;O6309,"Fail: operating + unavailable hours exceed in-service hours",IF(P6309,"Partial month: within in-service hours","OK")))</x:f>
        <x:v>OK</x:v>
      </x:c>
    </x:row>
    <x:row r="6310" ht="15" hidden="0" customHeight="1">
      <x:c r="A6310" s="1" t="s">
        <x:v>1674</x:v>
      </x:c>
      <x:c r="B6310" s="14" t="n">
        <x:v>46082</x:v>
      </x:c>
      <x:c r="C6310" s="1" t="n">
        <x:v>34.9</x:v>
      </x:c>
      <x:c r="D6310" s="1" t="n">
        <x:v>253.8</x:v>
      </x:c>
      <x:c r="E6310" s="1" t="n">
        <x:v>17</x:v>
      </x:c>
      <x:c r="F6310" s="1" t="n">
        <x:v>0</x:v>
      </x:c>
      <x:c r="G6310" s="1" t="n">
        <x:v>21</x:v>
      </x:c>
      <x:c r="H6310" s="1" t="n">
        <x:v>0</x:v>
      </x:c>
      <x:c r="I6310" s="1" t="n">
        <x:v>2</x:v>
      </x:c>
      <x:c r="J6310" s="1" t="n">
        <x:v>0.68</x:v>
      </x:c>
      <x:c r="K6310" s="1" t="n">
        <x:v>1</x:v>
      </x:c>
      <x:c r="L6310" s="1" t="n">
        <x:v>93.2</x:v>
      </x:c>
      <x:c r="M6310" s="1" t="n">
        <x:v>8.9</x:v>
      </x:c>
      <x:c r="N6310" s="1" t="n">
        <x:v>2.8</x:v>
      </x:c>
      <x:c r="O6310" s="1" t="n">
        <x:f aca="0">24*MAX(0,EOMONTH(B6310,0)-MAX(B6310,INDEX(Device_Inventory!$K$2:$K$1201,MATCH(A6310,Device_Inventory!$A$2:$A$1201,0)))+1)</x:f>
        <x:v>744</x:v>
      </x:c>
      <x:c r="P6310" s="11" t="b">
        <x:f aca="0">INDEX(Device_Inventory!$K$2:$K$1201,MATCH(A6310,Device_Inventory!$A$2:$A$1201,0))&gt;B6310</x:f>
        <x:v>0</x:v>
      </x:c>
      <x:c r="Q6310" s="1" t="str">
        <x:f aca="0">IF(D6310&gt;O6310,"Fail: operating hours exceed in-service hours",IF(D6310+M6310&gt;O6310,"Fail: operating + unavailable hours exceed in-service hours",IF(P6310,"Partial month: within in-service hours","OK")))</x:f>
        <x:v>OK</x:v>
      </x:c>
    </x:row>
    <x:row r="6311" ht="15" hidden="0" customHeight="1">
      <x:c r="A6311" s="1" t="s">
        <x:v>1674</x:v>
      </x:c>
      <x:c r="B6311" s="14" t="n">
        <x:v>46113</x:v>
      </x:c>
      <x:c r="C6311" s="1" t="n">
        <x:v>5</x:v>
      </x:c>
      <x:c r="D6311" s="1" t="n">
        <x:v>35.7</x:v>
      </x:c>
      <x:c r="E6311" s="1" t="n">
        <x:v>5</x:v>
      </x:c>
      <x:c r="F6311" s="1" t="n">
        <x:v>0</x:v>
      </x:c>
      <x:c r="G6311" s="1" t="n">
        <x:v>7</x:v>
      </x:c>
      <x:c r="H6311" s="1" t="n">
        <x:v>0</x:v>
      </x:c>
      <x:c r="I6311" s="1" t="n">
        <x:v>0</x:v>
      </x:c>
      <x:c r="J6311" s="1" t="n">
        <x:v>0.97</x:v>
      </x:c>
      <x:c r="K6311" s="1" t="n">
        <x:v>0</x:v>
      </x:c>
      <x:c r="L6311" s="1" t="n">
        <x:v>95.9</x:v>
      </x:c>
      <x:c r="M6311" s="1" t="n">
        <x:v>3.8</x:v>
      </x:c>
      <x:c r="N6311" s="1" t="n">
        <x:v>1.1</x:v>
      </x:c>
      <x:c r="O6311" s="1" t="n">
        <x:f aca="0">24*MAX(0,EOMONTH(B6311,0)-MAX(B6311,INDEX(Device_Inventory!$K$2:$K$1201,MATCH(A6311,Device_Inventory!$A$2:$A$1201,0)))+1)</x:f>
        <x:v>720</x:v>
      </x:c>
      <x:c r="P6311" s="11" t="b">
        <x:f aca="0">INDEX(Device_Inventory!$K$2:$K$1201,MATCH(A6311,Device_Inventory!$A$2:$A$1201,0))&gt;B6311</x:f>
        <x:v>0</x:v>
      </x:c>
      <x:c r="Q6311" s="1" t="str">
        <x:f aca="0">IF(D6311&gt;O6311,"Fail: operating hours exceed in-service hours",IF(D6311+M6311&gt;O6311,"Fail: operating + unavailable hours exceed in-service hours",IF(P6311,"Partial month: within in-service hours","OK")))</x:f>
        <x:v>OK</x:v>
      </x:c>
    </x:row>
    <x:row r="6312" ht="15" hidden="0" customHeight="1">
      <x:c r="A6312" s="1" t="s">
        <x:v>1674</x:v>
      </x:c>
      <x:c r="B6312" s="14" t="n">
        <x:v>46143</x:v>
      </x:c>
      <x:c r="C6312" s="1" t="n">
        <x:v>13</x:v>
      </x:c>
      <x:c r="D6312" s="1" t="n">
        <x:v>80.9</x:v>
      </x:c>
      <x:c r="E6312" s="1" t="n">
        <x:v>10</x:v>
      </x:c>
      <x:c r="F6312" s="1" t="n">
        <x:v>0</x:v>
      </x:c>
      <x:c r="G6312" s="1" t="n">
        <x:v>25</x:v>
      </x:c>
      <x:c r="H6312" s="1" t="n">
        <x:v>0</x:v>
      </x:c>
      <x:c r="I6312" s="1" t="n">
        <x:v>2</x:v>
      </x:c>
      <x:c r="J6312" s="1" t="n">
        <x:v>0</x:v>
      </x:c>
      <x:c r="K6312" s="1" t="n">
        <x:v>0</x:v>
      </x:c>
      <x:c r="L6312" s="1" t="n">
        <x:v>94.8</x:v>
      </x:c>
      <x:c r="M6312" s="1" t="n">
        <x:v>8.3</x:v>
      </x:c>
      <x:c r="N6312" s="1" t="n">
        <x:v>2.3</x:v>
      </x:c>
      <x:c r="O6312" s="1" t="n">
        <x:f aca="0">24*MAX(0,EOMONTH(B6312,0)-MAX(B6312,INDEX(Device_Inventory!$K$2:$K$1201,MATCH(A6312,Device_Inventory!$A$2:$A$1201,0)))+1)</x:f>
        <x:v>744</x:v>
      </x:c>
      <x:c r="P6312" s="11" t="b">
        <x:f aca="0">INDEX(Device_Inventory!$K$2:$K$1201,MATCH(A6312,Device_Inventory!$A$2:$A$1201,0))&gt;B6312</x:f>
        <x:v>0</x:v>
      </x:c>
      <x:c r="Q6312" s="1" t="str">
        <x:f aca="0">IF(D6312&gt;O6312,"Fail: operating hours exceed in-service hours",IF(D6312+M6312&gt;O6312,"Fail: operating + unavailable hours exceed in-service hours",IF(P6312,"Partial month: within in-service hours","OK")))</x:f>
        <x:v>OK</x:v>
      </x:c>
    </x:row>
    <x:row r="6313" ht="15" hidden="0" customHeight="1">
      <x:c r="A6313" s="1" t="s">
        <x:v>1674</x:v>
      </x:c>
      <x:c r="B6313" s="14" t="n">
        <x:v>46174</x:v>
      </x:c>
      <x:c r="C6313" s="1" t="n">
        <x:v>24.8</x:v>
      </x:c>
      <x:c r="D6313" s="1" t="n">
        <x:v>137.8</x:v>
      </x:c>
      <x:c r="E6313" s="1" t="n">
        <x:v>9</x:v>
      </x:c>
      <x:c r="F6313" s="1" t="n">
        <x:v>2</x:v>
      </x:c>
      <x:c r="G6313" s="1" t="n">
        <x:v>35</x:v>
      </x:c>
      <x:c r="H6313" s="1" t="n">
        <x:v>0</x:v>
      </x:c>
      <x:c r="I6313" s="1" t="n">
        <x:v>2</x:v>
      </x:c>
      <x:c r="J6313" s="1" t="n">
        <x:v>0.2</x:v>
      </x:c>
      <x:c r="K6313" s="1" t="n">
        <x:v>0</x:v>
      </x:c>
      <x:c r="L6313" s="1" t="n">
        <x:v>96.2</x:v>
      </x:c>
      <x:c r="M6313" s="1" t="n">
        <x:v>7.9</x:v>
      </x:c>
      <x:c r="N6313" s="1" t="n">
        <x:v>5.7</x:v>
      </x:c>
      <x:c r="O6313" s="1" t="n">
        <x:f aca="0">24*MAX(0,EOMONTH(B6313,0)-MAX(B6313,INDEX(Device_Inventory!$K$2:$K$1201,MATCH(A6313,Device_Inventory!$A$2:$A$1201,0)))+1)</x:f>
        <x:v>720</x:v>
      </x:c>
      <x:c r="P6313" s="11" t="b">
        <x:f aca="0">INDEX(Device_Inventory!$K$2:$K$1201,MATCH(A6313,Device_Inventory!$A$2:$A$1201,0))&gt;B6313</x:f>
        <x:v>0</x:v>
      </x:c>
      <x:c r="Q6313" s="1" t="str">
        <x:f aca="0">IF(D6313&gt;O6313,"Fail: operating hours exceed in-service hours",IF(D6313+M6313&gt;O6313,"Fail: operating + unavailable hours exceed in-service hours",IF(P6313,"Partial month: within in-service hours","OK")))</x:f>
        <x:v>OK</x:v>
      </x:c>
    </x:row>
    <x:row r="6314" ht="15" hidden="0" customHeight="1">
      <x:c r="A6314" s="1" t="s">
        <x:v>1674</x:v>
      </x:c>
      <x:c r="B6314" s="14" t="n">
        <x:v>46204</x:v>
      </x:c>
      <x:c r="C6314" s="1" t="n">
        <x:v>5</x:v>
      </x:c>
      <x:c r="D6314" s="1" t="n">
        <x:v>35.6</x:v>
      </x:c>
      <x:c r="E6314" s="1" t="n">
        <x:v>13</x:v>
      </x:c>
      <x:c r="F6314" s="1" t="n">
        <x:v>0</x:v>
      </x:c>
      <x:c r="G6314" s="1" t="n">
        <x:v>20</x:v>
      </x:c>
      <x:c r="H6314" s="1" t="n">
        <x:v>1</x:v>
      </x:c>
      <x:c r="I6314" s="1" t="n">
        <x:v>2</x:v>
      </x:c>
      <x:c r="J6314" s="1" t="n">
        <x:v>0.68</x:v>
      </x:c>
      <x:c r="K6314" s="1" t="n">
        <x:v>0</x:v>
      </x:c>
      <x:c r="L6314" s="1" t="n">
        <x:v>96.8</x:v>
      </x:c>
      <x:c r="M6314" s="1" t="n">
        <x:v>0</x:v>
      </x:c>
      <x:c r="N6314" s="1" t="n">
        <x:v>1.1</x:v>
      </x:c>
      <x:c r="O6314" s="1" t="n">
        <x:f aca="0">24*MAX(0,EOMONTH(B6314,0)-MAX(B6314,INDEX(Device_Inventory!$K$2:$K$1201,MATCH(A6314,Device_Inventory!$A$2:$A$1201,0)))+1)</x:f>
        <x:v>744</x:v>
      </x:c>
      <x:c r="P6314" s="11" t="b">
        <x:f aca="0">INDEX(Device_Inventory!$K$2:$K$1201,MATCH(A6314,Device_Inventory!$A$2:$A$1201,0))&gt;B6314</x:f>
        <x:v>0</x:v>
      </x:c>
      <x:c r="Q6314" s="1" t="str">
        <x:f aca="0">IF(D6314&gt;O6314,"Fail: operating hours exceed in-service hours",IF(D6314+M6314&gt;O6314,"Fail: operating + unavailable hours exceed in-service hours",IF(P6314,"Partial month: within in-service hours","OK")))</x:f>
        <x:v>OK</x:v>
      </x:c>
    </x:row>
    <x:row r="6315" ht="15" hidden="0" customHeight="1">
      <x:c r="A6315" s="1" t="s">
        <x:v>1677</x:v>
      </x:c>
      <x:c r="B6315" s="14" t="n">
        <x:v>46054</x:v>
      </x:c>
      <x:c r="C6315" s="1" t="n">
        <x:v>82.9</x:v>
      </x:c>
      <x:c r="D6315" s="1" t="n">
        <x:v>529.6</x:v>
      </x:c>
      <x:c r="E6315" s="1" t="n">
        <x:v>34</x:v>
      </x:c>
      <x:c r="F6315" s="1" t="n">
        <x:v>4</x:v>
      </x:c>
      <x:c r="G6315" s="1" t="n">
        <x:v>44</x:v>
      </x:c>
      <x:c r="H6315" s="1" t="n">
        <x:v>1</x:v>
      </x:c>
      <x:c r="I6315" s="1" t="n">
        <x:v>0</x:v>
      </x:c>
      <x:c r="J6315" s="1" t="n">
        <x:v>0.69</x:v>
      </x:c>
      <x:c r="K6315" s="1" t="n">
        <x:v>0</x:v>
      </x:c>
      <x:c r="L6315" s="1" t="n">
        <x:v>93.9</x:v>
      </x:c>
      <x:c r="M6315" s="1" t="n">
        <x:v>9.4</x:v>
      </x:c>
      <x:c r="N6315" s="1" t="n">
        <x:v>18.4</x:v>
      </x:c>
      <x:c r="O6315" s="1" t="n">
        <x:f aca="0">24*MAX(0,EOMONTH(B6315,0)-MAX(B6315,INDEX(Device_Inventory!$K$2:$K$1201,MATCH(A6315,Device_Inventory!$A$2:$A$1201,0)))+1)</x:f>
        <x:v>672</x:v>
      </x:c>
      <x:c r="P6315" s="11" t="b">
        <x:f aca="0">INDEX(Device_Inventory!$K$2:$K$1201,MATCH(A6315,Device_Inventory!$A$2:$A$1201,0))&gt;B6315</x:f>
        <x:v>0</x:v>
      </x:c>
      <x:c r="Q6315" s="1" t="str">
        <x:f aca="0">IF(D6315&gt;O6315,"Fail: operating hours exceed in-service hours",IF(D6315+M6315&gt;O6315,"Fail: operating + unavailable hours exceed in-service hours",IF(P6315,"Partial month: within in-service hours","OK")))</x:f>
        <x:v>OK</x:v>
      </x:c>
    </x:row>
    <x:row r="6316" ht="15" hidden="0" customHeight="1">
      <x:c r="A6316" s="1" t="s">
        <x:v>1677</x:v>
      </x:c>
      <x:c r="B6316" s="14" t="n">
        <x:v>46082</x:v>
      </x:c>
      <x:c r="C6316" s="1" t="n">
        <x:v>73.7</x:v>
      </x:c>
      <x:c r="D6316" s="1" t="n">
        <x:v>447.5</x:v>
      </x:c>
      <x:c r="E6316" s="1" t="n">
        <x:v>32</x:v>
      </x:c>
      <x:c r="F6316" s="1" t="n">
        <x:v>3</x:v>
      </x:c>
      <x:c r="G6316" s="1" t="n">
        <x:v>52</x:v>
      </x:c>
      <x:c r="H6316" s="1" t="n">
        <x:v>1</x:v>
      </x:c>
      <x:c r="I6316" s="1" t="n">
        <x:v>2</x:v>
      </x:c>
      <x:c r="J6316" s="1" t="n">
        <x:v>1.25</x:v>
      </x:c>
      <x:c r="K6316" s="1" t="n">
        <x:v>0</x:v>
      </x:c>
      <x:c r="L6316" s="1" t="n">
        <x:v>98.8</x:v>
      </x:c>
      <x:c r="M6316" s="1" t="n">
        <x:v>13.1</x:v>
      </x:c>
      <x:c r="N6316" s="1" t="n">
        <x:v>8.3</x:v>
      </x:c>
      <x:c r="O6316" s="1" t="n">
        <x:f aca="0">24*MAX(0,EOMONTH(B6316,0)-MAX(B6316,INDEX(Device_Inventory!$K$2:$K$1201,MATCH(A6316,Device_Inventory!$A$2:$A$1201,0)))+1)</x:f>
        <x:v>744</x:v>
      </x:c>
      <x:c r="P6316" s="11" t="b">
        <x:f aca="0">INDEX(Device_Inventory!$K$2:$K$1201,MATCH(A6316,Device_Inventory!$A$2:$A$1201,0))&gt;B6316</x:f>
        <x:v>0</x:v>
      </x:c>
      <x:c r="Q6316" s="1" t="str">
        <x:f aca="0">IF(D6316&gt;O6316,"Fail: operating hours exceed in-service hours",IF(D6316+M6316&gt;O6316,"Fail: operating + unavailable hours exceed in-service hours",IF(P6316,"Partial month: within in-service hours","OK")))</x:f>
        <x:v>OK</x:v>
      </x:c>
    </x:row>
    <x:row r="6317" ht="15" hidden="0" customHeight="1">
      <x:c r="A6317" s="1" t="s">
        <x:v>1677</x:v>
      </x:c>
      <x:c r="B6317" s="14" t="n">
        <x:v>46113</x:v>
      </x:c>
      <x:c r="C6317" s="1" t="n">
        <x:v>75</x:v>
      </x:c>
      <x:c r="D6317" s="1" t="n">
        <x:v>469.1</x:v>
      </x:c>
      <x:c r="E6317" s="1" t="n">
        <x:v>38</x:v>
      </x:c>
      <x:c r="F6317" s="1" t="n">
        <x:v>1</x:v>
      </x:c>
      <x:c r="G6317" s="1" t="n">
        <x:v>48</x:v>
      </x:c>
      <x:c r="H6317" s="1" t="n">
        <x:v>1</x:v>
      </x:c>
      <x:c r="I6317" s="1" t="n">
        <x:v>3</x:v>
      </x:c>
      <x:c r="J6317" s="1" t="n">
        <x:v>1.2</x:v>
      </x:c>
      <x:c r="K6317" s="1" t="n">
        <x:v>1</x:v>
      </x:c>
      <x:c r="L6317" s="1" t="n">
        <x:v>95.1</x:v>
      </x:c>
      <x:c r="M6317" s="1" t="n">
        <x:v>13.3</x:v>
      </x:c>
      <x:c r="N6317" s="1" t="n">
        <x:v>12.2</x:v>
      </x:c>
      <x:c r="O6317" s="1" t="n">
        <x:f aca="0">24*MAX(0,EOMONTH(B6317,0)-MAX(B6317,INDEX(Device_Inventory!$K$2:$K$1201,MATCH(A6317,Device_Inventory!$A$2:$A$1201,0)))+1)</x:f>
        <x:v>720</x:v>
      </x:c>
      <x:c r="P6317" s="11" t="b">
        <x:f aca="0">INDEX(Device_Inventory!$K$2:$K$1201,MATCH(A6317,Device_Inventory!$A$2:$A$1201,0))&gt;B6317</x:f>
        <x:v>0</x:v>
      </x:c>
      <x:c r="Q6317" s="1" t="str">
        <x:f aca="0">IF(D6317&gt;O6317,"Fail: operating hours exceed in-service hours",IF(D6317+M6317&gt;O6317,"Fail: operating + unavailable hours exceed in-service hours",IF(P6317,"Partial month: within in-service hours","OK")))</x:f>
        <x:v>OK</x:v>
      </x:c>
    </x:row>
    <x:row r="6318" ht="15" hidden="0" customHeight="1">
      <x:c r="A6318" s="1" t="s">
        <x:v>1677</x:v>
      </x:c>
      <x:c r="B6318" s="14" t="n">
        <x:v>46143</x:v>
      </x:c>
      <x:c r="C6318" s="1" t="n">
        <x:v>69.6</x:v>
      </x:c>
      <x:c r="D6318" s="1" t="n">
        <x:v>454.9</x:v>
      </x:c>
      <x:c r="E6318" s="1" t="n">
        <x:v>39</x:v>
      </x:c>
      <x:c r="F6318" s="1" t="n">
        <x:v>4</x:v>
      </x:c>
      <x:c r="G6318" s="1" t="n">
        <x:v>37</x:v>
      </x:c>
      <x:c r="H6318" s="1" t="n">
        <x:v>1</x:v>
      </x:c>
      <x:c r="I6318" s="1" t="n">
        <x:v>2</x:v>
      </x:c>
      <x:c r="J6318" s="1" t="n">
        <x:v>2.42</x:v>
      </x:c>
      <x:c r="K6318" s="1" t="n">
        <x:v>2</x:v>
      </x:c>
      <x:c r="L6318" s="1" t="n">
        <x:v>98.9</x:v>
      </x:c>
      <x:c r="M6318" s="1" t="n">
        <x:v>9.8</x:v>
      </x:c>
      <x:c r="N6318" s="1" t="n">
        <x:v>15.8</x:v>
      </x:c>
      <x:c r="O6318" s="1" t="n">
        <x:f aca="0">24*MAX(0,EOMONTH(B6318,0)-MAX(B6318,INDEX(Device_Inventory!$K$2:$K$1201,MATCH(A6318,Device_Inventory!$A$2:$A$1201,0)))+1)</x:f>
        <x:v>744</x:v>
      </x:c>
      <x:c r="P6318" s="11" t="b">
        <x:f aca="0">INDEX(Device_Inventory!$K$2:$K$1201,MATCH(A6318,Device_Inventory!$A$2:$A$1201,0))&gt;B6318</x:f>
        <x:v>0</x:v>
      </x:c>
      <x:c r="Q6318" s="1" t="str">
        <x:f aca="0">IF(D6318&gt;O6318,"Fail: operating hours exceed in-service hours",IF(D6318+M6318&gt;O6318,"Fail: operating + unavailable hours exceed in-service hours",IF(P6318,"Partial month: within in-service hours","OK")))</x:f>
        <x:v>OK</x:v>
      </x:c>
    </x:row>
    <x:row r="6319" ht="15" hidden="0" customHeight="1">
      <x:c r="A6319" s="1" t="s">
        <x:v>1677</x:v>
      </x:c>
      <x:c r="B6319" s="14" t="n">
        <x:v>46174</x:v>
      </x:c>
      <x:c r="C6319" s="1" t="n">
        <x:v>84.6</x:v>
      </x:c>
      <x:c r="D6319" s="1" t="n">
        <x:v>481.5</x:v>
      </x:c>
      <x:c r="E6319" s="1" t="n">
        <x:v>38</x:v>
      </x:c>
      <x:c r="F6319" s="1" t="n">
        <x:v>3</x:v>
      </x:c>
      <x:c r="G6319" s="1" t="n">
        <x:v>41</x:v>
      </x:c>
      <x:c r="H6319" s="1" t="n">
        <x:v>1</x:v>
      </x:c>
      <x:c r="I6319" s="1" t="n">
        <x:v>2</x:v>
      </x:c>
      <x:c r="J6319" s="1" t="n">
        <x:v>2.48</x:v>
      </x:c>
      <x:c r="K6319" s="1" t="n">
        <x:v>0</x:v>
      </x:c>
      <x:c r="L6319" s="1" t="n">
        <x:v>93.2</x:v>
      </x:c>
      <x:c r="M6319" s="1" t="n">
        <x:v>14.8</x:v>
      </x:c>
      <x:c r="N6319" s="1" t="n">
        <x:v>7</x:v>
      </x:c>
      <x:c r="O6319" s="1" t="n">
        <x:f aca="0">24*MAX(0,EOMONTH(B6319,0)-MAX(B6319,INDEX(Device_Inventory!$K$2:$K$1201,MATCH(A6319,Device_Inventory!$A$2:$A$1201,0)))+1)</x:f>
        <x:v>720</x:v>
      </x:c>
      <x:c r="P6319" s="11" t="b">
        <x:f aca="0">INDEX(Device_Inventory!$K$2:$K$1201,MATCH(A6319,Device_Inventory!$A$2:$A$1201,0))&gt;B6319</x:f>
        <x:v>0</x:v>
      </x:c>
      <x:c r="Q6319" s="1" t="str">
        <x:f aca="0">IF(D6319&gt;O6319,"Fail: operating hours exceed in-service hours",IF(D6319+M6319&gt;O6319,"Fail: operating + unavailable hours exceed in-service hours",IF(P6319,"Partial month: within in-service hours","OK")))</x:f>
        <x:v>OK</x:v>
      </x:c>
    </x:row>
    <x:row r="6320" ht="15" hidden="0" customHeight="1">
      <x:c r="A6320" s="1" t="s">
        <x:v>1677</x:v>
      </x:c>
      <x:c r="B6320" s="14" t="n">
        <x:v>46204</x:v>
      </x:c>
      <x:c r="C6320" s="1" t="n">
        <x:v>76.8</x:v>
      </x:c>
      <x:c r="D6320" s="1" t="n">
        <x:v>520.6</x:v>
      </x:c>
      <x:c r="E6320" s="1" t="n">
        <x:v>33</x:v>
      </x:c>
      <x:c r="F6320" s="1" t="n">
        <x:v>4</x:v>
      </x:c>
      <x:c r="G6320" s="1" t="n">
        <x:v>54</x:v>
      </x:c>
      <x:c r="H6320" s="1" t="n">
        <x:v>1</x:v>
      </x:c>
      <x:c r="I6320" s="1" t="n">
        <x:v>1</x:v>
      </x:c>
      <x:c r="J6320" s="1" t="n">
        <x:v>2.06</x:v>
      </x:c>
      <x:c r="K6320" s="1" t="n">
        <x:v>1</x:v>
      </x:c>
      <x:c r="L6320" s="1" t="n">
        <x:v>91.8</x:v>
      </x:c>
      <x:c r="M6320" s="1" t="n">
        <x:v>13.3</x:v>
      </x:c>
      <x:c r="N6320" s="1" t="n">
        <x:v>17.7</x:v>
      </x:c>
      <x:c r="O6320" s="1" t="n">
        <x:f aca="0">24*MAX(0,EOMONTH(B6320,0)-MAX(B6320,INDEX(Device_Inventory!$K$2:$K$1201,MATCH(A6320,Device_Inventory!$A$2:$A$1201,0)))+1)</x:f>
        <x:v>744</x:v>
      </x:c>
      <x:c r="P6320" s="11" t="b">
        <x:f aca="0">INDEX(Device_Inventory!$K$2:$K$1201,MATCH(A6320,Device_Inventory!$A$2:$A$1201,0))&gt;B6320</x:f>
        <x:v>0</x:v>
      </x:c>
      <x:c r="Q6320" s="1" t="str">
        <x:f aca="0">IF(D6320&gt;O6320,"Fail: operating hours exceed in-service hours",IF(D6320+M6320&gt;O6320,"Fail: operating + unavailable hours exceed in-service hours",IF(P6320,"Partial month: within in-service hours","OK")))</x:f>
        <x:v>OK</x:v>
      </x:c>
    </x:row>
    <x:row r="6321" ht="15" hidden="0" customHeight="1">
      <x:c r="A6321" s="1" t="s">
        <x:v>1678</x:v>
      </x:c>
      <x:c r="B6321" s="14" t="n">
        <x:v>46054</x:v>
      </x:c>
      <x:c r="C6321" s="1" t="n">
        <x:v>54</x:v>
      </x:c>
      <x:c r="D6321" s="1" t="n">
        <x:v>334.7</x:v>
      </x:c>
      <x:c r="E6321" s="1" t="n">
        <x:v>18</x:v>
      </x:c>
      <x:c r="F6321" s="1" t="n">
        <x:v>0</x:v>
      </x:c>
      <x:c r="G6321" s="1" t="n">
        <x:v>44</x:v>
      </x:c>
      <x:c r="H6321" s="1" t="n">
        <x:v>0</x:v>
      </x:c>
      <x:c r="I6321" s="1" t="n">
        <x:v>1</x:v>
      </x:c>
      <x:c r="J6321" s="1" t="n">
        <x:v>0.87</x:v>
      </x:c>
      <x:c r="K6321" s="1" t="n">
        <x:v>0</x:v>
      </x:c>
      <x:c r="L6321" s="1" t="n">
        <x:v>97.7</x:v>
      </x:c>
      <x:c r="M6321" s="1" t="n">
        <x:v>4</x:v>
      </x:c>
      <x:c r="N6321" s="1" t="n">
        <x:v>11.2</x:v>
      </x:c>
      <x:c r="O6321" s="1" t="n">
        <x:f aca="0">24*MAX(0,EOMONTH(B6321,0)-MAX(B6321,INDEX(Device_Inventory!$K$2:$K$1201,MATCH(A6321,Device_Inventory!$A$2:$A$1201,0)))+1)</x:f>
        <x:v>672</x:v>
      </x:c>
      <x:c r="P6321" s="11" t="b">
        <x:f aca="0">INDEX(Device_Inventory!$K$2:$K$1201,MATCH(A6321,Device_Inventory!$A$2:$A$1201,0))&gt;B6321</x:f>
        <x:v>0</x:v>
      </x:c>
      <x:c r="Q6321" s="1" t="str">
        <x:f aca="0">IF(D6321&gt;O6321,"Fail: operating hours exceed in-service hours",IF(D6321+M6321&gt;O6321,"Fail: operating + unavailable hours exceed in-service hours",IF(P6321,"Partial month: within in-service hours","OK")))</x:f>
        <x:v>OK</x:v>
      </x:c>
    </x:row>
    <x:row r="6322" ht="15" hidden="0" customHeight="1">
      <x:c r="A6322" s="1" t="s">
        <x:v>1678</x:v>
      </x:c>
      <x:c r="B6322" s="14" t="n">
        <x:v>46082</x:v>
      </x:c>
      <x:c r="C6322" s="1" t="n">
        <x:v>52.1</x:v>
      </x:c>
      <x:c r="D6322" s="1" t="n">
        <x:v>305.5</x:v>
      </x:c>
      <x:c r="E6322" s="1" t="n">
        <x:v>18</x:v>
      </x:c>
      <x:c r="F6322" s="1" t="n">
        <x:v>2</x:v>
      </x:c>
      <x:c r="G6322" s="1" t="n">
        <x:v>37</x:v>
      </x:c>
      <x:c r="H6322" s="1" t="n">
        <x:v>0</x:v>
      </x:c>
      <x:c r="I6322" s="1" t="n">
        <x:v>3</x:v>
      </x:c>
      <x:c r="J6322" s="1" t="n">
        <x:v>0.92</x:v>
      </x:c>
      <x:c r="K6322" s="1" t="n">
        <x:v>1</x:v>
      </x:c>
      <x:c r="L6322" s="1" t="n">
        <x:v>97.6</x:v>
      </x:c>
      <x:c r="M6322" s="1" t="n">
        <x:v>0.8</x:v>
      </x:c>
      <x:c r="N6322" s="1" t="n">
        <x:v>15.8</x:v>
      </x:c>
      <x:c r="O6322" s="1" t="n">
        <x:f aca="0">24*MAX(0,EOMONTH(B6322,0)-MAX(B6322,INDEX(Device_Inventory!$K$2:$K$1201,MATCH(A6322,Device_Inventory!$A$2:$A$1201,0)))+1)</x:f>
        <x:v>744</x:v>
      </x:c>
      <x:c r="P6322" s="11" t="b">
        <x:f aca="0">INDEX(Device_Inventory!$K$2:$K$1201,MATCH(A6322,Device_Inventory!$A$2:$A$1201,0))&gt;B6322</x:f>
        <x:v>0</x:v>
      </x:c>
      <x:c r="Q6322" s="1" t="str">
        <x:f aca="0">IF(D6322&gt;O6322,"Fail: operating hours exceed in-service hours",IF(D6322+M6322&gt;O6322,"Fail: operating + unavailable hours exceed in-service hours",IF(P6322,"Partial month: within in-service hours","OK")))</x:f>
        <x:v>OK</x:v>
      </x:c>
    </x:row>
    <x:row r="6323" ht="15" hidden="0" customHeight="1">
      <x:c r="A6323" s="1" t="s">
        <x:v>1678</x:v>
      </x:c>
      <x:c r="B6323" s="14" t="n">
        <x:v>46113</x:v>
      </x:c>
      <x:c r="C6323" s="1" t="n">
        <x:v>40.3</x:v>
      </x:c>
      <x:c r="D6323" s="1" t="n">
        <x:v>269.2</x:v>
      </x:c>
      <x:c r="E6323" s="1" t="n">
        <x:v>12</x:v>
      </x:c>
      <x:c r="F6323" s="1" t="n">
        <x:v>0</x:v>
      </x:c>
      <x:c r="G6323" s="1" t="n">
        <x:v>26</x:v>
      </x:c>
      <x:c r="H6323" s="1" t="n">
        <x:v>0</x:v>
      </x:c>
      <x:c r="I6323" s="1" t="n">
        <x:v>0</x:v>
      </x:c>
      <x:c r="J6323" s="1" t="n">
        <x:v>0.53</x:v>
      </x:c>
      <x:c r="K6323" s="1" t="n">
        <x:v>0</x:v>
      </x:c>
      <x:c r="L6323" s="1" t="n">
        <x:v>100</x:v>
      </x:c>
      <x:c r="M6323" s="1" t="n">
        <x:v>4.6</x:v>
      </x:c>
      <x:c r="N6323" s="1" t="n">
        <x:v>12.5</x:v>
      </x:c>
      <x:c r="O6323" s="1" t="n">
        <x:f aca="0">24*MAX(0,EOMONTH(B6323,0)-MAX(B6323,INDEX(Device_Inventory!$K$2:$K$1201,MATCH(A6323,Device_Inventory!$A$2:$A$1201,0)))+1)</x:f>
        <x:v>720</x:v>
      </x:c>
      <x:c r="P6323" s="11" t="b">
        <x:f aca="0">INDEX(Device_Inventory!$K$2:$K$1201,MATCH(A6323,Device_Inventory!$A$2:$A$1201,0))&gt;B6323</x:f>
        <x:v>0</x:v>
      </x:c>
      <x:c r="Q6323" s="1" t="str">
        <x:f aca="0">IF(D6323&gt;O6323,"Fail: operating hours exceed in-service hours",IF(D6323+M6323&gt;O6323,"Fail: operating + unavailable hours exceed in-service hours",IF(P6323,"Partial month: within in-service hours","OK")))</x:f>
        <x:v>OK</x:v>
      </x:c>
    </x:row>
    <x:row r="6324" ht="15" hidden="0" customHeight="1">
      <x:c r="A6324" s="1" t="s">
        <x:v>1678</x:v>
      </x:c>
      <x:c r="B6324" s="14" t="n">
        <x:v>46143</x:v>
      </x:c>
      <x:c r="C6324" s="1" t="n">
        <x:v>43.4</x:v>
      </x:c>
      <x:c r="D6324" s="1" t="n">
        <x:v>272.3</x:v>
      </x:c>
      <x:c r="E6324" s="1" t="n">
        <x:v>5</x:v>
      </x:c>
      <x:c r="F6324" s="1" t="n">
        <x:v>1</x:v>
      </x:c>
      <x:c r="G6324" s="1" t="n">
        <x:v>28</x:v>
      </x:c>
      <x:c r="H6324" s="1" t="n">
        <x:v>0</x:v>
      </x:c>
      <x:c r="I6324" s="1" t="n">
        <x:v>2</x:v>
      </x:c>
      <x:c r="J6324" s="1" t="n">
        <x:v>0.73</x:v>
      </x:c>
      <x:c r="K6324" s="1" t="n">
        <x:v>0</x:v>
      </x:c>
      <x:c r="L6324" s="1" t="n">
        <x:v>91.4</x:v>
      </x:c>
      <x:c r="M6324" s="1" t="n">
        <x:v>3.3</x:v>
      </x:c>
      <x:c r="N6324" s="1" t="n">
        <x:v>8</x:v>
      </x:c>
      <x:c r="O6324" s="1" t="n">
        <x:f aca="0">24*MAX(0,EOMONTH(B6324,0)-MAX(B6324,INDEX(Device_Inventory!$K$2:$K$1201,MATCH(A6324,Device_Inventory!$A$2:$A$1201,0)))+1)</x:f>
        <x:v>744</x:v>
      </x:c>
      <x:c r="P6324" s="11" t="b">
        <x:f aca="0">INDEX(Device_Inventory!$K$2:$K$1201,MATCH(A6324,Device_Inventory!$A$2:$A$1201,0))&gt;B6324</x:f>
        <x:v>0</x:v>
      </x:c>
      <x:c r="Q6324" s="1" t="str">
        <x:f aca="0">IF(D6324&gt;O6324,"Fail: operating hours exceed in-service hours",IF(D6324+M6324&gt;O6324,"Fail: operating + unavailable hours exceed in-service hours",IF(P6324,"Partial month: within in-service hours","OK")))</x:f>
        <x:v>OK</x:v>
      </x:c>
    </x:row>
    <x:row r="6325" ht="15" hidden="0" customHeight="1">
      <x:c r="A6325" s="1" t="s">
        <x:v>1678</x:v>
      </x:c>
      <x:c r="B6325" s="14" t="n">
        <x:v>46174</x:v>
      </x:c>
      <x:c r="C6325" s="1" t="n">
        <x:v>60.4</x:v>
      </x:c>
      <x:c r="D6325" s="1" t="n">
        <x:v>436.8</x:v>
      </x:c>
      <x:c r="E6325" s="1" t="n">
        <x:v>14</x:v>
      </x:c>
      <x:c r="F6325" s="1" t="n">
        <x:v>2</x:v>
      </x:c>
      <x:c r="G6325" s="1" t="n">
        <x:v>42</x:v>
      </x:c>
      <x:c r="H6325" s="1" t="n">
        <x:v>0</x:v>
      </x:c>
      <x:c r="I6325" s="1" t="n">
        <x:v>3</x:v>
      </x:c>
      <x:c r="J6325" s="1" t="n">
        <x:v>0</x:v>
      </x:c>
      <x:c r="K6325" s="1" t="n">
        <x:v>1</x:v>
      </x:c>
      <x:c r="L6325" s="1" t="n">
        <x:v>94.8</x:v>
      </x:c>
      <x:c r="M6325" s="1" t="n">
        <x:v>3</x:v>
      </x:c>
      <x:c r="N6325" s="1" t="n">
        <x:v>16.6</x:v>
      </x:c>
      <x:c r="O6325" s="1" t="n">
        <x:f aca="0">24*MAX(0,EOMONTH(B6325,0)-MAX(B6325,INDEX(Device_Inventory!$K$2:$K$1201,MATCH(A6325,Device_Inventory!$A$2:$A$1201,0)))+1)</x:f>
        <x:v>720</x:v>
      </x:c>
      <x:c r="P6325" s="11" t="b">
        <x:f aca="0">INDEX(Device_Inventory!$K$2:$K$1201,MATCH(A6325,Device_Inventory!$A$2:$A$1201,0))&gt;B6325</x:f>
        <x:v>0</x:v>
      </x:c>
      <x:c r="Q6325" s="1" t="str">
        <x:f aca="0">IF(D6325&gt;O6325,"Fail: operating hours exceed in-service hours",IF(D6325+M6325&gt;O6325,"Fail: operating + unavailable hours exceed in-service hours",IF(P6325,"Partial month: within in-service hours","OK")))</x:f>
        <x:v>OK</x:v>
      </x:c>
    </x:row>
    <x:row r="6326" ht="15" hidden="0" customHeight="1">
      <x:c r="A6326" s="1" t="s">
        <x:v>1678</x:v>
      </x:c>
      <x:c r="B6326" s="14" t="n">
        <x:v>46204</x:v>
      </x:c>
      <x:c r="C6326" s="1" t="n">
        <x:v>68.5</x:v>
      </x:c>
      <x:c r="D6326" s="1" t="n">
        <x:v>402.4</x:v>
      </x:c>
      <x:c r="E6326" s="1" t="n">
        <x:v>12</x:v>
      </x:c>
      <x:c r="F6326" s="1" t="n">
        <x:v>0</x:v>
      </x:c>
      <x:c r="G6326" s="1" t="n">
        <x:v>42</x:v>
      </x:c>
      <x:c r="H6326" s="1" t="n">
        <x:v>0</x:v>
      </x:c>
      <x:c r="I6326" s="1" t="n">
        <x:v>0</x:v>
      </x:c>
      <x:c r="J6326" s="1" t="n">
        <x:v>0.26</x:v>
      </x:c>
      <x:c r="K6326" s="1" t="n">
        <x:v>0</x:v>
      </x:c>
      <x:c r="L6326" s="1" t="n">
        <x:v>93.7</x:v>
      </x:c>
      <x:c r="M6326" s="1" t="n">
        <x:v>3.6</x:v>
      </x:c>
      <x:c r="N6326" s="1" t="n">
        <x:v>20.1</x:v>
      </x:c>
      <x:c r="O6326" s="1" t="n">
        <x:f aca="0">24*MAX(0,EOMONTH(B6326,0)-MAX(B6326,INDEX(Device_Inventory!$K$2:$K$1201,MATCH(A6326,Device_Inventory!$A$2:$A$1201,0)))+1)</x:f>
        <x:v>744</x:v>
      </x:c>
      <x:c r="P6326" s="11" t="b">
        <x:f aca="0">INDEX(Device_Inventory!$K$2:$K$1201,MATCH(A6326,Device_Inventory!$A$2:$A$1201,0))&gt;B6326</x:f>
        <x:v>0</x:v>
      </x:c>
      <x:c r="Q6326" s="1" t="str">
        <x:f aca="0">IF(D6326&gt;O6326,"Fail: operating hours exceed in-service hours",IF(D6326+M6326&gt;O6326,"Fail: operating + unavailable hours exceed in-service hours",IF(P6326,"Partial month: within in-service hours","OK")))</x:f>
        <x:v>OK</x:v>
      </x:c>
    </x:row>
    <x:row r="6327" ht="15" hidden="0" customHeight="1">
      <x:c r="A6327" s="1" t="s">
        <x:v>4629</x:v>
      </x:c>
      <x:c r="B6327" s="14" t="n">
        <x:v>46054</x:v>
      </x:c>
      <x:c r="C6327" s="1" t="n">
        <x:v>86.5</x:v>
      </x:c>
      <x:c r="D6327" s="1" t="n">
        <x:v>526.8</x:v>
      </x:c>
      <x:c r="E6327" s="1" t="n">
        <x:v>18</x:v>
      </x:c>
      <x:c r="F6327" s="1" t="n">
        <x:v>1</x:v>
      </x:c>
      <x:c r="G6327" s="1" t="n">
        <x:v>52</x:v>
      </x:c>
      <x:c r="H6327" s="1" t="n">
        <x:v>0</x:v>
      </x:c>
      <x:c r="I6327" s="1" t="n">
        <x:v>4</x:v>
      </x:c>
      <x:c r="J6327" s="1" t="n">
        <x:v>0</x:v>
      </x:c>
      <x:c r="K6327" s="1" t="n">
        <x:v>0</x:v>
      </x:c>
      <x:c r="L6327" s="1" t="n">
        <x:v>89.4</x:v>
      </x:c>
      <x:c r="M6327" s="1" t="n">
        <x:v>11.1</x:v>
      </x:c>
      <x:c r="N6327" s="1" t="n">
        <x:v>8.7</x:v>
      </x:c>
      <x:c r="O6327" s="1" t="n">
        <x:f aca="0">24*MAX(0,EOMONTH(B6327,0)-MAX(B6327,INDEX(Device_Inventory!$K$2:$K$1201,MATCH(A6327,Device_Inventory!$A$2:$A$1201,0)))+1)</x:f>
        <x:v>672</x:v>
      </x:c>
      <x:c r="P6327" s="11" t="b">
        <x:f aca="0">INDEX(Device_Inventory!$K$2:$K$1201,MATCH(A6327,Device_Inventory!$A$2:$A$1201,0))&gt;B6327</x:f>
        <x:v>0</x:v>
      </x:c>
      <x:c r="Q6327" s="1" t="str">
        <x:f aca="0">IF(D6327&gt;O6327,"Fail: operating hours exceed in-service hours",IF(D6327+M6327&gt;O6327,"Fail: operating + unavailable hours exceed in-service hours",IF(P6327,"Partial month: within in-service hours","OK")))</x:f>
        <x:v>OK</x:v>
      </x:c>
    </x:row>
    <x:row r="6328" ht="15" hidden="0" customHeight="1">
      <x:c r="A6328" s="1" t="s">
        <x:v>4629</x:v>
      </x:c>
      <x:c r="B6328" s="14" t="n">
        <x:v>46082</x:v>
      </x:c>
      <x:c r="C6328" s="1" t="n">
        <x:v>78.4</x:v>
      </x:c>
      <x:c r="D6328" s="1" t="n">
        <x:v>499.4</x:v>
      </x:c>
      <x:c r="E6328" s="1" t="n">
        <x:v>21</x:v>
      </x:c>
      <x:c r="F6328" s="1" t="n">
        <x:v>1</x:v>
      </x:c>
      <x:c r="G6328" s="1" t="n">
        <x:v>52</x:v>
      </x:c>
      <x:c r="H6328" s="1" t="n">
        <x:v>0</x:v>
      </x:c>
      <x:c r="I6328" s="1" t="n">
        <x:v>2</x:v>
      </x:c>
      <x:c r="J6328" s="1" t="n">
        <x:v>0</x:v>
      </x:c>
      <x:c r="K6328" s="1" t="n">
        <x:v>0</x:v>
      </x:c>
      <x:c r="L6328" s="1" t="n">
        <x:v>96.4</x:v>
      </x:c>
      <x:c r="M6328" s="1" t="n">
        <x:v>2.2</x:v>
      </x:c>
      <x:c r="N6328" s="1" t="n">
        <x:v>24.1</x:v>
      </x:c>
      <x:c r="O6328" s="1" t="n">
        <x:f aca="0">24*MAX(0,EOMONTH(B6328,0)-MAX(B6328,INDEX(Device_Inventory!$K$2:$K$1201,MATCH(A6328,Device_Inventory!$A$2:$A$1201,0)))+1)</x:f>
        <x:v>744</x:v>
      </x:c>
      <x:c r="P6328" s="11" t="b">
        <x:f aca="0">INDEX(Device_Inventory!$K$2:$K$1201,MATCH(A6328,Device_Inventory!$A$2:$A$1201,0))&gt;B6328</x:f>
        <x:v>0</x:v>
      </x:c>
      <x:c r="Q6328" s="1" t="str">
        <x:f aca="0">IF(D6328&gt;O6328,"Fail: operating hours exceed in-service hours",IF(D6328+M6328&gt;O6328,"Fail: operating + unavailable hours exceed in-service hours",IF(P6328,"Partial month: within in-service hours","OK")))</x:f>
        <x:v>OK</x:v>
      </x:c>
    </x:row>
    <x:row r="6329" ht="15" hidden="0" customHeight="1">
      <x:c r="A6329" s="1" t="s">
        <x:v>4629</x:v>
      </x:c>
      <x:c r="B6329" s="14" t="n">
        <x:v>46113</x:v>
      </x:c>
      <x:c r="C6329" s="1" t="n">
        <x:v>47.1</x:v>
      </x:c>
      <x:c r="D6329" s="1" t="n">
        <x:v>263</x:v>
      </x:c>
      <x:c r="E6329" s="1" t="n">
        <x:v>4</x:v>
      </x:c>
      <x:c r="F6329" s="1" t="n">
        <x:v>1</x:v>
      </x:c>
      <x:c r="G6329" s="1" t="n">
        <x:v>24</x:v>
      </x:c>
      <x:c r="H6329" s="1" t="n">
        <x:v>0</x:v>
      </x:c>
      <x:c r="I6329" s="1" t="n">
        <x:v>1</x:v>
      </x:c>
      <x:c r="J6329" s="1" t="n">
        <x:v>0.42</x:v>
      </x:c>
      <x:c r="K6329" s="1" t="n">
        <x:v>0</x:v>
      </x:c>
      <x:c r="L6329" s="1" t="n">
        <x:v>99.7</x:v>
      </x:c>
      <x:c r="M6329" s="1" t="n">
        <x:v>7.7</x:v>
      </x:c>
      <x:c r="N6329" s="1" t="n">
        <x:v>11.7</x:v>
      </x:c>
      <x:c r="O6329" s="1" t="n">
        <x:f aca="0">24*MAX(0,EOMONTH(B6329,0)-MAX(B6329,INDEX(Device_Inventory!$K$2:$K$1201,MATCH(A6329,Device_Inventory!$A$2:$A$1201,0)))+1)</x:f>
        <x:v>720</x:v>
      </x:c>
      <x:c r="P6329" s="11" t="b">
        <x:f aca="0">INDEX(Device_Inventory!$K$2:$K$1201,MATCH(A6329,Device_Inventory!$A$2:$A$1201,0))&gt;B6329</x:f>
        <x:v>0</x:v>
      </x:c>
      <x:c r="Q6329" s="1" t="str">
        <x:f aca="0">IF(D6329&gt;O6329,"Fail: operating hours exceed in-service hours",IF(D6329+M6329&gt;O6329,"Fail: operating + unavailable hours exceed in-service hours",IF(P6329,"Partial month: within in-service hours","OK")))</x:f>
        <x:v>OK</x:v>
      </x:c>
    </x:row>
    <x:row r="6330" ht="15" hidden="0" customHeight="1">
      <x:c r="A6330" s="1" t="s">
        <x:v>4629</x:v>
      </x:c>
      <x:c r="B6330" s="14" t="n">
        <x:v>46143</x:v>
      </x:c>
      <x:c r="C6330" s="1" t="n">
        <x:v>54</x:v>
      </x:c>
      <x:c r="D6330" s="1" t="n">
        <x:v>302.2</x:v>
      </x:c>
      <x:c r="E6330" s="1" t="n">
        <x:v>22</x:v>
      </x:c>
      <x:c r="F6330" s="1" t="n">
        <x:v>5</x:v>
      </x:c>
      <x:c r="G6330" s="1" t="n">
        <x:v>39</x:v>
      </x:c>
      <x:c r="H6330" s="1" t="n">
        <x:v>0</x:v>
      </x:c>
      <x:c r="I6330" s="1" t="n">
        <x:v>2</x:v>
      </x:c>
      <x:c r="J6330" s="1" t="n">
        <x:v>0</x:v>
      </x:c>
      <x:c r="K6330" s="1" t="n">
        <x:v>0</x:v>
      </x:c>
      <x:c r="L6330" s="1" t="n">
        <x:v>98.2</x:v>
      </x:c>
      <x:c r="M6330" s="1" t="n">
        <x:v>4.8</x:v>
      </x:c>
      <x:c r="N6330" s="1" t="n">
        <x:v>4.4</x:v>
      </x:c>
      <x:c r="O6330" s="1" t="n">
        <x:f aca="0">24*MAX(0,EOMONTH(B6330,0)-MAX(B6330,INDEX(Device_Inventory!$K$2:$K$1201,MATCH(A6330,Device_Inventory!$A$2:$A$1201,0)))+1)</x:f>
        <x:v>744</x:v>
      </x:c>
      <x:c r="P6330" s="11" t="b">
        <x:f aca="0">INDEX(Device_Inventory!$K$2:$K$1201,MATCH(A6330,Device_Inventory!$A$2:$A$1201,0))&gt;B6330</x:f>
        <x:v>0</x:v>
      </x:c>
      <x:c r="Q6330" s="1" t="str">
        <x:f aca="0">IF(D6330&gt;O6330,"Fail: operating hours exceed in-service hours",IF(D6330+M6330&gt;O6330,"Fail: operating + unavailable hours exceed in-service hours",IF(P6330,"Partial month: within in-service hours","OK")))</x:f>
        <x:v>OK</x:v>
      </x:c>
    </x:row>
    <x:row r="6331" ht="15" hidden="0" customHeight="1">
      <x:c r="A6331" s="1" t="s">
        <x:v>4629</x:v>
      </x:c>
      <x:c r="B6331" s="14" t="n">
        <x:v>46174</x:v>
      </x:c>
      <x:c r="C6331" s="1" t="n">
        <x:v>63.4</x:v>
      </x:c>
      <x:c r="D6331" s="1" t="n">
        <x:v>406.6</x:v>
      </x:c>
      <x:c r="E6331" s="1" t="n">
        <x:v>11</x:v>
      </x:c>
      <x:c r="F6331" s="1" t="n">
        <x:v>0</x:v>
      </x:c>
      <x:c r="G6331" s="1" t="n">
        <x:v>44</x:v>
      </x:c>
      <x:c r="H6331" s="1" t="n">
        <x:v>1</x:v>
      </x:c>
      <x:c r="I6331" s="1" t="n">
        <x:v>3</x:v>
      </x:c>
      <x:c r="J6331" s="1" t="n">
        <x:v>1.73</x:v>
      </x:c>
      <x:c r="K6331" s="1" t="n">
        <x:v>1</x:v>
      </x:c>
      <x:c r="L6331" s="1" t="n">
        <x:v>92.7</x:v>
      </x:c>
      <x:c r="M6331" s="1" t="n">
        <x:v>6.9</x:v>
      </x:c>
      <x:c r="N6331" s="1" t="n">
        <x:v>19.5</x:v>
      </x:c>
      <x:c r="O6331" s="1" t="n">
        <x:f aca="0">24*MAX(0,EOMONTH(B6331,0)-MAX(B6331,INDEX(Device_Inventory!$K$2:$K$1201,MATCH(A6331,Device_Inventory!$A$2:$A$1201,0)))+1)</x:f>
        <x:v>720</x:v>
      </x:c>
      <x:c r="P6331" s="11" t="b">
        <x:f aca="0">INDEX(Device_Inventory!$K$2:$K$1201,MATCH(A6331,Device_Inventory!$A$2:$A$1201,0))&gt;B6331</x:f>
        <x:v>0</x:v>
      </x:c>
      <x:c r="Q6331" s="1" t="str">
        <x:f aca="0">IF(D6331&gt;O6331,"Fail: operating hours exceed in-service hours",IF(D6331+M6331&gt;O6331,"Fail: operating + unavailable hours exceed in-service hours",IF(P6331,"Partial month: within in-service hours","OK")))</x:f>
        <x:v>OK</x:v>
      </x:c>
    </x:row>
    <x:row r="6332" ht="15" hidden="0" customHeight="1">
      <x:c r="A6332" s="1" t="s">
        <x:v>4629</x:v>
      </x:c>
      <x:c r="B6332" s="14" t="n">
        <x:v>46204</x:v>
      </x:c>
      <x:c r="C6332" s="1" t="n">
        <x:v>59.6</x:v>
      </x:c>
      <x:c r="D6332" s="1" t="n">
        <x:v>393.9</x:v>
      </x:c>
      <x:c r="E6332" s="1" t="n">
        <x:v>17</x:v>
      </x:c>
      <x:c r="F6332" s="1" t="n">
        <x:v>4</x:v>
      </x:c>
      <x:c r="G6332" s="1" t="n">
        <x:v>27</x:v>
      </x:c>
      <x:c r="H6332" s="1" t="n">
        <x:v>0</x:v>
      </x:c>
      <x:c r="I6332" s="1" t="n">
        <x:v>2</x:v>
      </x:c>
      <x:c r="J6332" s="1" t="n">
        <x:v>0.46</x:v>
      </x:c>
      <x:c r="K6332" s="1" t="n">
        <x:v>1</x:v>
      </x:c>
      <x:c r="L6332" s="1" t="n">
        <x:v>94.6</x:v>
      </x:c>
      <x:c r="M6332" s="1" t="n">
        <x:v>13.2</x:v>
      </x:c>
      <x:c r="N6332" s="1" t="n">
        <x:v>17.7</x:v>
      </x:c>
      <x:c r="O6332" s="1" t="n">
        <x:f aca="0">24*MAX(0,EOMONTH(B6332,0)-MAX(B6332,INDEX(Device_Inventory!$K$2:$K$1201,MATCH(A6332,Device_Inventory!$A$2:$A$1201,0)))+1)</x:f>
        <x:v>744</x:v>
      </x:c>
      <x:c r="P6332" s="11" t="b">
        <x:f aca="0">INDEX(Device_Inventory!$K$2:$K$1201,MATCH(A6332,Device_Inventory!$A$2:$A$1201,0))&gt;B6332</x:f>
        <x:v>0</x:v>
      </x:c>
      <x:c r="Q6332" s="1" t="str">
        <x:f aca="0">IF(D6332&gt;O6332,"Fail: operating hours exceed in-service hours",IF(D6332+M6332&gt;O6332,"Fail: operating + unavailable hours exceed in-service hours",IF(P6332,"Partial month: within in-service hours","OK")))</x:f>
        <x:v>OK</x:v>
      </x:c>
    </x:row>
    <x:row r="6333" ht="15" hidden="0" customHeight="1">
      <x:c r="A6333" s="1" t="s">
        <x:v>1679</x:v>
      </x:c>
      <x:c r="B6333" s="14" t="n">
        <x:v>46054</x:v>
      </x:c>
      <x:c r="C6333" s="1" t="n">
        <x:v>66.2</x:v>
      </x:c>
      <x:c r="D6333" s="1" t="n">
        <x:v>387.6</x:v>
      </x:c>
      <x:c r="E6333" s="1" t="n">
        <x:v>19</x:v>
      </x:c>
      <x:c r="F6333" s="1" t="n">
        <x:v>0</x:v>
      </x:c>
      <x:c r="G6333" s="1" t="n">
        <x:v>38</x:v>
      </x:c>
      <x:c r="H6333" s="1" t="n">
        <x:v>0</x:v>
      </x:c>
      <x:c r="I6333" s="1" t="n">
        <x:v>3</x:v>
      </x:c>
      <x:c r="J6333" s="1" t="n">
        <x:v>0</x:v>
      </x:c>
      <x:c r="K6333" s="1" t="n">
        <x:v>1</x:v>
      </x:c>
      <x:c r="L6333" s="1" t="n">
        <x:v>96.9</x:v>
      </x:c>
      <x:c r="M6333" s="1" t="n">
        <x:v>0</x:v>
      </x:c>
      <x:c r="N6333" s="1" t="n">
        <x:v>6.9</x:v>
      </x:c>
      <x:c r="O6333" s="1" t="n">
        <x:f aca="0">24*MAX(0,EOMONTH(B6333,0)-MAX(B6333,INDEX(Device_Inventory!$K$2:$K$1201,MATCH(A6333,Device_Inventory!$A$2:$A$1201,0)))+1)</x:f>
        <x:v>672</x:v>
      </x:c>
      <x:c r="P6333" s="11" t="b">
        <x:f aca="0">INDEX(Device_Inventory!$K$2:$K$1201,MATCH(A6333,Device_Inventory!$A$2:$A$1201,0))&gt;B6333</x:f>
        <x:v>0</x:v>
      </x:c>
      <x:c r="Q6333" s="1" t="str">
        <x:f aca="0">IF(D6333&gt;O6333,"Fail: operating hours exceed in-service hours",IF(D6333+M6333&gt;O6333,"Fail: operating + unavailable hours exceed in-service hours",IF(P6333,"Partial month: within in-service hours","OK")))</x:f>
        <x:v>OK</x:v>
      </x:c>
    </x:row>
    <x:row r="6334" ht="15" hidden="0" customHeight="1">
      <x:c r="A6334" s="1" t="s">
        <x:v>1679</x:v>
      </x:c>
      <x:c r="B6334" s="14" t="n">
        <x:v>46082</x:v>
      </x:c>
      <x:c r="C6334" s="1" t="n">
        <x:v>74.3</x:v>
      </x:c>
      <x:c r="D6334" s="1" t="n">
        <x:v>466.5</x:v>
      </x:c>
      <x:c r="E6334" s="1" t="n">
        <x:v>23</x:v>
      </x:c>
      <x:c r="F6334" s="1" t="n">
        <x:v>1</x:v>
      </x:c>
      <x:c r="G6334" s="1" t="n">
        <x:v>41</x:v>
      </x:c>
      <x:c r="H6334" s="1" t="n">
        <x:v>0</x:v>
      </x:c>
      <x:c r="I6334" s="1" t="n">
        <x:v>4</x:v>
      </x:c>
      <x:c r="J6334" s="1" t="n">
        <x:v>1.08</x:v>
      </x:c>
      <x:c r="K6334" s="1" t="n">
        <x:v>0</x:v>
      </x:c>
      <x:c r="L6334" s="1" t="n">
        <x:v>92.6</x:v>
      </x:c>
      <x:c r="M6334" s="1" t="n">
        <x:v>12</x:v>
      </x:c>
      <x:c r="N6334" s="1" t="n">
        <x:v>23</x:v>
      </x:c>
      <x:c r="O6334" s="1" t="n">
        <x:f aca="0">24*MAX(0,EOMONTH(B6334,0)-MAX(B6334,INDEX(Device_Inventory!$K$2:$K$1201,MATCH(A6334,Device_Inventory!$A$2:$A$1201,0)))+1)</x:f>
        <x:v>744</x:v>
      </x:c>
      <x:c r="P6334" s="11" t="b">
        <x:f aca="0">INDEX(Device_Inventory!$K$2:$K$1201,MATCH(A6334,Device_Inventory!$A$2:$A$1201,0))&gt;B6334</x:f>
        <x:v>0</x:v>
      </x:c>
      <x:c r="Q6334" s="1" t="str">
        <x:f aca="0">IF(D6334&gt;O6334,"Fail: operating hours exceed in-service hours",IF(D6334+M6334&gt;O6334,"Fail: operating + unavailable hours exceed in-service hours",IF(P6334,"Partial month: within in-service hours","OK")))</x:f>
        <x:v>OK</x:v>
      </x:c>
    </x:row>
    <x:row r="6335" ht="15" hidden="0" customHeight="1">
      <x:c r="A6335" s="1" t="s">
        <x:v>1679</x:v>
      </x:c>
      <x:c r="B6335" s="14" t="n">
        <x:v>46113</x:v>
      </x:c>
      <x:c r="C6335" s="1" t="n">
        <x:v>60.7</x:v>
      </x:c>
      <x:c r="D6335" s="1" t="n">
        <x:v>410.7</x:v>
      </x:c>
      <x:c r="E6335" s="1" t="n">
        <x:v>18</x:v>
      </x:c>
      <x:c r="F6335" s="1" t="n">
        <x:v>1</x:v>
      </x:c>
      <x:c r="G6335" s="1" t="n">
        <x:v>44</x:v>
      </x:c>
      <x:c r="H6335" s="1" t="n">
        <x:v>0</x:v>
      </x:c>
      <x:c r="I6335" s="1" t="n">
        <x:v>2</x:v>
      </x:c>
      <x:c r="J6335" s="1" t="n">
        <x:v>0.53</x:v>
      </x:c>
      <x:c r="K6335" s="1" t="n">
        <x:v>3</x:v>
      </x:c>
      <x:c r="L6335" s="1" t="n">
        <x:v>97.7</x:v>
      </x:c>
      <x:c r="M6335" s="1" t="n">
        <x:v>10.1</x:v>
      </x:c>
      <x:c r="N6335" s="1" t="n">
        <x:v>16.5</x:v>
      </x:c>
      <x:c r="O6335" s="1" t="n">
        <x:f aca="0">24*MAX(0,EOMONTH(B6335,0)-MAX(B6335,INDEX(Device_Inventory!$K$2:$K$1201,MATCH(A6335,Device_Inventory!$A$2:$A$1201,0)))+1)</x:f>
        <x:v>720</x:v>
      </x:c>
      <x:c r="P6335" s="11" t="b">
        <x:f aca="0">INDEX(Device_Inventory!$K$2:$K$1201,MATCH(A6335,Device_Inventory!$A$2:$A$1201,0))&gt;B6335</x:f>
        <x:v>0</x:v>
      </x:c>
      <x:c r="Q6335" s="1" t="str">
        <x:f aca="0">IF(D6335&gt;O6335,"Fail: operating hours exceed in-service hours",IF(D6335+M6335&gt;O6335,"Fail: operating + unavailable hours exceed in-service hours",IF(P6335,"Partial month: within in-service hours","OK")))</x:f>
        <x:v>OK</x:v>
      </x:c>
    </x:row>
    <x:row r="6336" ht="15" hidden="0" customHeight="1">
      <x:c r="A6336" s="1" t="s">
        <x:v>1679</x:v>
      </x:c>
      <x:c r="B6336" s="14" t="n">
        <x:v>46143</x:v>
      </x:c>
      <x:c r="C6336" s="1" t="n">
        <x:v>75.5</x:v>
      </x:c>
      <x:c r="D6336" s="1" t="n">
        <x:v>541.9</x:v>
      </x:c>
      <x:c r="E6336" s="1" t="n">
        <x:v>18</x:v>
      </x:c>
      <x:c r="F6336" s="1" t="n">
        <x:v>2</x:v>
      </x:c>
      <x:c r="G6336" s="1" t="n">
        <x:v>47</x:v>
      </x:c>
      <x:c r="H6336" s="1" t="n">
        <x:v>0</x:v>
      </x:c>
      <x:c r="I6336" s="1" t="n">
        <x:v>0</x:v>
      </x:c>
      <x:c r="J6336" s="1" t="n">
        <x:v>0.03</x:v>
      </x:c>
      <x:c r="K6336" s="1" t="n">
        <x:v>0</x:v>
      </x:c>
      <x:c r="L6336" s="1" t="n">
        <x:v>96.6</x:v>
      </x:c>
      <x:c r="M6336" s="1" t="n">
        <x:v>3.6</x:v>
      </x:c>
      <x:c r="N6336" s="1" t="n">
        <x:v>15.1</x:v>
      </x:c>
      <x:c r="O6336" s="1" t="n">
        <x:f aca="0">24*MAX(0,EOMONTH(B6336,0)-MAX(B6336,INDEX(Device_Inventory!$K$2:$K$1201,MATCH(A6336,Device_Inventory!$A$2:$A$1201,0)))+1)</x:f>
        <x:v>744</x:v>
      </x:c>
      <x:c r="P6336" s="11" t="b">
        <x:f aca="0">INDEX(Device_Inventory!$K$2:$K$1201,MATCH(A6336,Device_Inventory!$A$2:$A$1201,0))&gt;B6336</x:f>
        <x:v>0</x:v>
      </x:c>
      <x:c r="Q6336" s="1" t="str">
        <x:f aca="0">IF(D6336&gt;O6336,"Fail: operating hours exceed in-service hours",IF(D6336+M6336&gt;O6336,"Fail: operating + unavailable hours exceed in-service hours",IF(P6336,"Partial month: within in-service hours","OK")))</x:f>
        <x:v>OK</x:v>
      </x:c>
    </x:row>
    <x:row r="6337" ht="15" hidden="0" customHeight="1">
      <x:c r="A6337" s="1" t="s">
        <x:v>1679</x:v>
      </x:c>
      <x:c r="B6337" s="14" t="n">
        <x:v>46174</x:v>
      </x:c>
      <x:c r="C6337" s="1" t="n">
        <x:v>84</x:v>
      </x:c>
      <x:c r="D6337" s="1" t="n">
        <x:v>473</x:v>
      </x:c>
      <x:c r="E6337" s="1" t="n">
        <x:v>18</x:v>
      </x:c>
      <x:c r="F6337" s="1" t="n">
        <x:v>1</x:v>
      </x:c>
      <x:c r="G6337" s="1" t="n">
        <x:v>38</x:v>
      </x:c>
      <x:c r="H6337" s="1" t="n">
        <x:v>0</x:v>
      </x:c>
      <x:c r="I6337" s="1" t="n">
        <x:v>4</x:v>
      </x:c>
      <x:c r="J6337" s="1" t="n">
        <x:v>0.6</x:v>
      </x:c>
      <x:c r="K6337" s="1" t="n">
        <x:v>2</x:v>
      </x:c>
      <x:c r="L6337" s="1" t="n">
        <x:v>98.7</x:v>
      </x:c>
      <x:c r="M6337" s="1" t="n">
        <x:v>8.6</x:v>
      </x:c>
      <x:c r="N6337" s="1" t="n">
        <x:v>24.4</x:v>
      </x:c>
      <x:c r="O6337" s="1" t="n">
        <x:f aca="0">24*MAX(0,EOMONTH(B6337,0)-MAX(B6337,INDEX(Device_Inventory!$K$2:$K$1201,MATCH(A6337,Device_Inventory!$A$2:$A$1201,0)))+1)</x:f>
        <x:v>720</x:v>
      </x:c>
      <x:c r="P6337" s="11" t="b">
        <x:f aca="0">INDEX(Device_Inventory!$K$2:$K$1201,MATCH(A6337,Device_Inventory!$A$2:$A$1201,0))&gt;B6337</x:f>
        <x:v>0</x:v>
      </x:c>
      <x:c r="Q6337" s="1" t="str">
        <x:f aca="0">IF(D6337&gt;O6337,"Fail: operating hours exceed in-service hours",IF(D6337+M6337&gt;O6337,"Fail: operating + unavailable hours exceed in-service hours",IF(P6337,"Partial month: within in-service hours","OK")))</x:f>
        <x:v>OK</x:v>
      </x:c>
    </x:row>
    <x:row r="6338" ht="15" hidden="0" customHeight="1">
      <x:c r="A6338" s="1" t="s">
        <x:v>1679</x:v>
      </x:c>
      <x:c r="B6338" s="14" t="n">
        <x:v>46204</x:v>
      </x:c>
      <x:c r="C6338" s="1" t="n">
        <x:v>78.1</x:v>
      </x:c>
      <x:c r="D6338" s="1" t="n">
        <x:v>555.9</x:v>
      </x:c>
      <x:c r="E6338" s="1" t="n">
        <x:v>16</x:v>
      </x:c>
      <x:c r="F6338" s="1" t="n">
        <x:v>2</x:v>
      </x:c>
      <x:c r="G6338" s="1" t="n">
        <x:v>24</x:v>
      </x:c>
      <x:c r="H6338" s="1" t="n">
        <x:v>1</x:v>
      </x:c>
      <x:c r="I6338" s="1" t="n">
        <x:v>6</x:v>
      </x:c>
      <x:c r="J6338" s="1" t="n">
        <x:v>1.18</x:v>
      </x:c>
      <x:c r="K6338" s="1" t="n">
        <x:v>1</x:v>
      </x:c>
      <x:c r="L6338" s="1" t="n">
        <x:v>89.5</x:v>
      </x:c>
      <x:c r="M6338" s="1" t="n">
        <x:v>8.1</x:v>
      </x:c>
      <x:c r="N6338" s="1" t="n">
        <x:v>10.3</x:v>
      </x:c>
      <x:c r="O6338" s="1" t="n">
        <x:f aca="0">24*MAX(0,EOMONTH(B6338,0)-MAX(B6338,INDEX(Device_Inventory!$K$2:$K$1201,MATCH(A6338,Device_Inventory!$A$2:$A$1201,0)))+1)</x:f>
        <x:v>744</x:v>
      </x:c>
      <x:c r="P6338" s="11" t="b">
        <x:f aca="0">INDEX(Device_Inventory!$K$2:$K$1201,MATCH(A6338,Device_Inventory!$A$2:$A$1201,0))&gt;B6338</x:f>
        <x:v>0</x:v>
      </x:c>
      <x:c r="Q6338" s="1" t="str">
        <x:f aca="0">IF(D6338&gt;O6338,"Fail: operating hours exceed in-service hours",IF(D6338+M6338&gt;O6338,"Fail: operating + unavailable hours exceed in-service hours",IF(P6338,"Partial month: within in-service hours","OK")))</x:f>
        <x:v>OK</x:v>
      </x:c>
    </x:row>
    <x:row r="6339" ht="15" hidden="0" customHeight="1">
      <x:c r="A6339" s="1" t="s">
        <x:v>4634</x:v>
      </x:c>
      <x:c r="B6339" s="14" t="n">
        <x:v>46054</x:v>
      </x:c>
      <x:c r="C6339" s="1" t="n">
        <x:v>59.9</x:v>
      </x:c>
      <x:c r="D6339" s="1" t="n">
        <x:v>417.5</x:v>
      </x:c>
      <x:c r="E6339" s="1" t="n">
        <x:v>21</x:v>
      </x:c>
      <x:c r="F6339" s="1" t="n">
        <x:v>2</x:v>
      </x:c>
      <x:c r="G6339" s="1" t="n">
        <x:v>38</x:v>
      </x:c>
      <x:c r="H6339" s="1" t="n">
        <x:v>0</x:v>
      </x:c>
      <x:c r="I6339" s="1" t="n">
        <x:v>5</x:v>
      </x:c>
      <x:c r="J6339" s="1" t="n">
        <x:v>0</x:v>
      </x:c>
      <x:c r="K6339" s="1" t="n">
        <x:v>0</x:v>
      </x:c>
      <x:c r="L6339" s="1" t="n">
        <x:v>95.8</x:v>
      </x:c>
      <x:c r="M6339" s="1" t="n">
        <x:v>3.9</x:v>
      </x:c>
      <x:c r="N6339" s="1" t="n">
        <x:v>7.9</x:v>
      </x:c>
      <x:c r="O6339" s="1" t="n">
        <x:f aca="0">24*MAX(0,EOMONTH(B6339,0)-MAX(B6339,INDEX(Device_Inventory!$K$2:$K$1201,MATCH(A6339,Device_Inventory!$A$2:$A$1201,0)))+1)</x:f>
        <x:v>672</x:v>
      </x:c>
      <x:c r="P6339" s="11" t="b">
        <x:f aca="0">INDEX(Device_Inventory!$K$2:$K$1201,MATCH(A6339,Device_Inventory!$A$2:$A$1201,0))&gt;B6339</x:f>
        <x:v>0</x:v>
      </x:c>
      <x:c r="Q6339" s="1" t="str">
        <x:f aca="0">IF(D6339&gt;O6339,"Fail: operating hours exceed in-service hours",IF(D6339+M6339&gt;O6339,"Fail: operating + unavailable hours exceed in-service hours",IF(P6339,"Partial month: within in-service hours","OK")))</x:f>
        <x:v>OK</x:v>
      </x:c>
    </x:row>
    <x:row r="6340" ht="15" hidden="0" customHeight="1">
      <x:c r="A6340" s="1" t="s">
        <x:v>4634</x:v>
      </x:c>
      <x:c r="B6340" s="14" t="n">
        <x:v>46082</x:v>
      </x:c>
      <x:c r="C6340" s="1" t="n">
        <x:v>74.2</x:v>
      </x:c>
      <x:c r="D6340" s="1" t="n">
        <x:v>530.9</x:v>
      </x:c>
      <x:c r="E6340" s="1" t="n">
        <x:v>28</x:v>
      </x:c>
      <x:c r="F6340" s="1" t="n">
        <x:v>1</x:v>
      </x:c>
      <x:c r="G6340" s="1" t="n">
        <x:v>37</x:v>
      </x:c>
      <x:c r="H6340" s="1" t="n">
        <x:v>0</x:v>
      </x:c>
      <x:c r="I6340" s="1" t="n">
        <x:v>6</x:v>
      </x:c>
      <x:c r="J6340" s="1" t="n">
        <x:v>0</x:v>
      </x:c>
      <x:c r="K6340" s="1" t="n">
        <x:v>0</x:v>
      </x:c>
      <x:c r="L6340" s="1" t="n">
        <x:v>94.4</x:v>
      </x:c>
      <x:c r="M6340" s="1" t="n">
        <x:v>0</x:v>
      </x:c>
      <x:c r="N6340" s="1" t="n">
        <x:v>21</x:v>
      </x:c>
      <x:c r="O6340" s="1" t="n">
        <x:f aca="0">24*MAX(0,EOMONTH(B6340,0)-MAX(B6340,INDEX(Device_Inventory!$K$2:$K$1201,MATCH(A6340,Device_Inventory!$A$2:$A$1201,0)))+1)</x:f>
        <x:v>744</x:v>
      </x:c>
      <x:c r="P6340" s="11" t="b">
        <x:f aca="0">INDEX(Device_Inventory!$K$2:$K$1201,MATCH(A6340,Device_Inventory!$A$2:$A$1201,0))&gt;B6340</x:f>
        <x:v>0</x:v>
      </x:c>
      <x:c r="Q6340" s="1" t="str">
        <x:f aca="0">IF(D6340&gt;O6340,"Fail: operating hours exceed in-service hours",IF(D6340+M6340&gt;O6340,"Fail: operating + unavailable hours exceed in-service hours",IF(P6340,"Partial month: within in-service hours","OK")))</x:f>
        <x:v>OK</x:v>
      </x:c>
    </x:row>
    <x:row r="6341" ht="15" hidden="0" customHeight="1">
      <x:c r="A6341" s="1" t="s">
        <x:v>4634</x:v>
      </x:c>
      <x:c r="B6341" s="14" t="n">
        <x:v>46113</x:v>
      </x:c>
      <x:c r="C6341" s="1" t="n">
        <x:v>69</x:v>
      </x:c>
      <x:c r="D6341" s="1" t="n">
        <x:v>464.1</x:v>
      </x:c>
      <x:c r="E6341" s="1" t="n">
        <x:v>20</x:v>
      </x:c>
      <x:c r="F6341" s="1" t="n">
        <x:v>0</x:v>
      </x:c>
      <x:c r="G6341" s="1" t="n">
        <x:v>49</x:v>
      </x:c>
      <x:c r="H6341" s="1" t="n">
        <x:v>1</x:v>
      </x:c>
      <x:c r="I6341" s="1" t="n">
        <x:v>4</x:v>
      </x:c>
      <x:c r="J6341" s="1" t="n">
        <x:v>0.76</x:v>
      </x:c>
      <x:c r="K6341" s="1" t="n">
        <x:v>1</x:v>
      </x:c>
      <x:c r="L6341" s="1" t="n">
        <x:v>92.6</x:v>
      </x:c>
      <x:c r="M6341" s="1" t="n">
        <x:v>8.3</x:v>
      </x:c>
      <x:c r="N6341" s="1" t="n">
        <x:v>21.1</x:v>
      </x:c>
      <x:c r="O6341" s="1" t="n">
        <x:f aca="0">24*MAX(0,EOMONTH(B6341,0)-MAX(B6341,INDEX(Device_Inventory!$K$2:$K$1201,MATCH(A6341,Device_Inventory!$A$2:$A$1201,0)))+1)</x:f>
        <x:v>720</x:v>
      </x:c>
      <x:c r="P6341" s="11" t="b">
        <x:f aca="0">INDEX(Device_Inventory!$K$2:$K$1201,MATCH(A6341,Device_Inventory!$A$2:$A$1201,0))&gt;B6341</x:f>
        <x:v>0</x:v>
      </x:c>
      <x:c r="Q6341" s="1" t="str">
        <x:f aca="0">IF(D6341&gt;O6341,"Fail: operating hours exceed in-service hours",IF(D6341+M6341&gt;O6341,"Fail: operating + unavailable hours exceed in-service hours",IF(P6341,"Partial month: within in-service hours","OK")))</x:f>
        <x:v>OK</x:v>
      </x:c>
    </x:row>
    <x:row r="6342" ht="15" hidden="0" customHeight="1">
      <x:c r="A6342" s="1" t="s">
        <x:v>4634</x:v>
      </x:c>
      <x:c r="B6342" s="14" t="n">
        <x:v>46143</x:v>
      </x:c>
      <x:c r="C6342" s="1" t="n">
        <x:v>73</x:v>
      </x:c>
      <x:c r="D6342" s="1" t="n">
        <x:v>422.5</x:v>
      </x:c>
      <x:c r="E6342" s="1" t="n">
        <x:v>24</x:v>
      </x:c>
      <x:c r="F6342" s="1" t="n">
        <x:v>2</x:v>
      </x:c>
      <x:c r="G6342" s="1" t="n">
        <x:v>51</x:v>
      </x:c>
      <x:c r="H6342" s="1" t="n">
        <x:v>1</x:v>
      </x:c>
      <x:c r="I6342" s="1" t="n">
        <x:v>2</x:v>
      </x:c>
      <x:c r="J6342" s="1" t="n">
        <x:v>0</x:v>
      </x:c>
      <x:c r="K6342" s="1" t="n">
        <x:v>0</x:v>
      </x:c>
      <x:c r="L6342" s="1" t="n">
        <x:v>94.5</x:v>
      </x:c>
      <x:c r="M6342" s="1" t="n">
        <x:v>2.8</x:v>
      </x:c>
      <x:c r="N6342" s="1" t="n">
        <x:v>6.1</x:v>
      </x:c>
      <x:c r="O6342" s="1" t="n">
        <x:f aca="0">24*MAX(0,EOMONTH(B6342,0)-MAX(B6342,INDEX(Device_Inventory!$K$2:$K$1201,MATCH(A6342,Device_Inventory!$A$2:$A$1201,0)))+1)</x:f>
        <x:v>744</x:v>
      </x:c>
      <x:c r="P6342" s="11" t="b">
        <x:f aca="0">INDEX(Device_Inventory!$K$2:$K$1201,MATCH(A6342,Device_Inventory!$A$2:$A$1201,0))&gt;B6342</x:f>
        <x:v>0</x:v>
      </x:c>
      <x:c r="Q6342" s="1" t="str">
        <x:f aca="0">IF(D6342&gt;O6342,"Fail: operating hours exceed in-service hours",IF(D6342+M6342&gt;O6342,"Fail: operating + unavailable hours exceed in-service hours",IF(P6342,"Partial month: within in-service hours","OK")))</x:f>
        <x:v>OK</x:v>
      </x:c>
    </x:row>
    <x:row r="6343" ht="15" hidden="0" customHeight="1">
      <x:c r="A6343" s="1" t="s">
        <x:v>4634</x:v>
      </x:c>
      <x:c r="B6343" s="14" t="n">
        <x:v>46174</x:v>
      </x:c>
      <x:c r="C6343" s="1" t="n">
        <x:v>75</x:v>
      </x:c>
      <x:c r="D6343" s="1" t="n">
        <x:v>536.6</x:v>
      </x:c>
      <x:c r="E6343" s="1" t="n">
        <x:v>25</x:v>
      </x:c>
      <x:c r="F6343" s="1" t="n">
        <x:v>1</x:v>
      </x:c>
      <x:c r="G6343" s="1" t="n">
        <x:v>34</x:v>
      </x:c>
      <x:c r="H6343" s="1" t="n">
        <x:v>0</x:v>
      </x:c>
      <x:c r="I6343" s="1" t="n">
        <x:v>0</x:v>
      </x:c>
      <x:c r="J6343" s="1" t="n">
        <x:v>0</x:v>
      </x:c>
      <x:c r="K6343" s="1" t="n">
        <x:v>0</x:v>
      </x:c>
      <x:c r="L6343" s="1" t="n">
        <x:v>100</x:v>
      </x:c>
      <x:c r="M6343" s="1" t="n">
        <x:v>4.9</x:v>
      </x:c>
      <x:c r="N6343" s="1" t="n">
        <x:v>18.6</x:v>
      </x:c>
      <x:c r="O6343" s="1" t="n">
        <x:f aca="0">24*MAX(0,EOMONTH(B6343,0)-MAX(B6343,INDEX(Device_Inventory!$K$2:$K$1201,MATCH(A6343,Device_Inventory!$A$2:$A$1201,0)))+1)</x:f>
        <x:v>720</x:v>
      </x:c>
      <x:c r="P6343" s="11" t="b">
        <x:f aca="0">INDEX(Device_Inventory!$K$2:$K$1201,MATCH(A6343,Device_Inventory!$A$2:$A$1201,0))&gt;B6343</x:f>
        <x:v>0</x:v>
      </x:c>
      <x:c r="Q6343" s="1" t="str">
        <x:f aca="0">IF(D6343&gt;O6343,"Fail: operating hours exceed in-service hours",IF(D6343+M6343&gt;O6343,"Fail: operating + unavailable hours exceed in-service hours",IF(P6343,"Partial month: within in-service hours","OK")))</x:f>
        <x:v>OK</x:v>
      </x:c>
    </x:row>
    <x:row r="6344" ht="15" hidden="0" customHeight="1">
      <x:c r="A6344" s="1" t="s">
        <x:v>4634</x:v>
      </x:c>
      <x:c r="B6344" s="14" t="n">
        <x:v>46204</x:v>
      </x:c>
      <x:c r="C6344" s="1" t="n">
        <x:v>70</x:v>
      </x:c>
      <x:c r="D6344" s="1" t="n">
        <x:v>496.2</x:v>
      </x:c>
      <x:c r="E6344" s="1" t="n">
        <x:v>28</x:v>
      </x:c>
      <x:c r="F6344" s="1" t="n">
        <x:v>3</x:v>
      </x:c>
      <x:c r="G6344" s="1" t="n">
        <x:v>47</x:v>
      </x:c>
      <x:c r="H6344" s="1" t="n">
        <x:v>1</x:v>
      </x:c>
      <x:c r="I6344" s="1" t="n">
        <x:v>5</x:v>
      </x:c>
      <x:c r="J6344" s="1" t="n">
        <x:v>0</x:v>
      </x:c>
      <x:c r="K6344" s="1" t="n">
        <x:v>1</x:v>
      </x:c>
      <x:c r="L6344" s="1" t="n">
        <x:v>94.3</x:v>
      </x:c>
      <x:c r="M6344" s="1" t="n">
        <x:v>10.6</x:v>
      </x:c>
      <x:c r="N6344" s="1" t="n">
        <x:v>14.5</x:v>
      </x:c>
      <x:c r="O6344" s="1" t="n">
        <x:f aca="0">24*MAX(0,EOMONTH(B6344,0)-MAX(B6344,INDEX(Device_Inventory!$K$2:$K$1201,MATCH(A6344,Device_Inventory!$A$2:$A$1201,0)))+1)</x:f>
        <x:v>744</x:v>
      </x:c>
      <x:c r="P6344" s="11" t="b">
        <x:f aca="0">INDEX(Device_Inventory!$K$2:$K$1201,MATCH(A6344,Device_Inventory!$A$2:$A$1201,0))&gt;B6344</x:f>
        <x:v>0</x:v>
      </x:c>
      <x:c r="Q6344" s="1" t="str">
        <x:f aca="0">IF(D6344&gt;O6344,"Fail: operating hours exceed in-service hours",IF(D6344+M6344&gt;O6344,"Fail: operating + unavailable hours exceed in-service hours",IF(P6344,"Partial month: within in-service hours","OK")))</x:f>
        <x:v>OK</x:v>
      </x:c>
    </x:row>
    <x:row r="6345" ht="15" hidden="0" customHeight="1">
      <x:c r="A6345" s="1" t="s">
        <x:v>1680</x:v>
      </x:c>
      <x:c r="B6345" s="14" t="n">
        <x:v>46054</x:v>
      </x:c>
      <x:c r="C6345" s="1" t="n">
        <x:v>51.2</x:v>
      </x:c>
      <x:c r="D6345" s="1" t="n">
        <x:v>311.2</x:v>
      </x:c>
      <x:c r="E6345" s="1" t="n">
        <x:v>25</x:v>
      </x:c>
      <x:c r="F6345" s="1" t="n">
        <x:v>1</x:v>
      </x:c>
      <x:c r="G6345" s="1" t="n">
        <x:v>40</x:v>
      </x:c>
      <x:c r="H6345" s="1" t="n">
        <x:v>2</x:v>
      </x:c>
      <x:c r="I6345" s="1" t="n">
        <x:v>3</x:v>
      </x:c>
      <x:c r="J6345" s="1" t="n">
        <x:v>0.75</x:v>
      </x:c>
      <x:c r="K6345" s="1" t="n">
        <x:v>2</x:v>
      </x:c>
      <x:c r="L6345" s="1" t="n">
        <x:v>95.7</x:v>
      </x:c>
      <x:c r="M6345" s="1" t="n">
        <x:v>0.1</x:v>
      </x:c>
      <x:c r="N6345" s="1" t="n">
        <x:v>12.8</x:v>
      </x:c>
      <x:c r="O6345" s="1" t="n">
        <x:f aca="0">24*MAX(0,EOMONTH(B6345,0)-MAX(B6345,INDEX(Device_Inventory!$K$2:$K$1201,MATCH(A6345,Device_Inventory!$A$2:$A$1201,0)))+1)</x:f>
        <x:v>672</x:v>
      </x:c>
      <x:c r="P6345" s="11" t="b">
        <x:f aca="0">INDEX(Device_Inventory!$K$2:$K$1201,MATCH(A6345,Device_Inventory!$A$2:$A$1201,0))&gt;B6345</x:f>
        <x:v>0</x:v>
      </x:c>
      <x:c r="Q6345" s="1" t="str">
        <x:f aca="0">IF(D6345&gt;O6345,"Fail: operating hours exceed in-service hours",IF(D6345+M6345&gt;O6345,"Fail: operating + unavailable hours exceed in-service hours",IF(P6345,"Partial month: within in-service hours","OK")))</x:f>
        <x:v>OK</x:v>
      </x:c>
    </x:row>
    <x:row r="6346" ht="15" hidden="0" customHeight="1">
      <x:c r="A6346" s="1" t="s">
        <x:v>1680</x:v>
      </x:c>
      <x:c r="B6346" s="14" t="n">
        <x:v>46082</x:v>
      </x:c>
      <x:c r="C6346" s="1" t="n">
        <x:v>54.5</x:v>
      </x:c>
      <x:c r="D6346" s="1" t="n">
        <x:v>374</x:v>
      </x:c>
      <x:c r="E6346" s="1" t="n">
        <x:v>32</x:v>
      </x:c>
      <x:c r="F6346" s="1" t="n">
        <x:v>1</x:v>
      </x:c>
      <x:c r="G6346" s="1" t="n">
        <x:v>36</x:v>
      </x:c>
      <x:c r="H6346" s="1" t="n">
        <x:v>1</x:v>
      </x:c>
      <x:c r="I6346" s="1" t="n">
        <x:v>3</x:v>
      </x:c>
      <x:c r="J6346" s="1" t="n">
        <x:v>1.85</x:v>
      </x:c>
      <x:c r="K6346" s="1" t="n">
        <x:v>0</x:v>
      </x:c>
      <x:c r="L6346" s="1" t="n">
        <x:v>93.5</x:v>
      </x:c>
      <x:c r="M6346" s="1" t="n">
        <x:v>10.2</x:v>
      </x:c>
      <x:c r="N6346" s="1" t="n">
        <x:v>12.2</x:v>
      </x:c>
      <x:c r="O6346" s="1" t="n">
        <x:f aca="0">24*MAX(0,EOMONTH(B6346,0)-MAX(B6346,INDEX(Device_Inventory!$K$2:$K$1201,MATCH(A6346,Device_Inventory!$A$2:$A$1201,0)))+1)</x:f>
        <x:v>744</x:v>
      </x:c>
      <x:c r="P6346" s="11" t="b">
        <x:f aca="0">INDEX(Device_Inventory!$K$2:$K$1201,MATCH(A6346,Device_Inventory!$A$2:$A$1201,0))&gt;B6346</x:f>
        <x:v>0</x:v>
      </x:c>
      <x:c r="Q6346" s="1" t="str">
        <x:f aca="0">IF(D6346&gt;O6346,"Fail: operating hours exceed in-service hours",IF(D6346+M6346&gt;O6346,"Fail: operating + unavailable hours exceed in-service hours",IF(P6346,"Partial month: within in-service hours","OK")))</x:f>
        <x:v>OK</x:v>
      </x:c>
    </x:row>
    <x:row r="6347" ht="15" hidden="0" customHeight="1">
      <x:c r="A6347" s="1" t="s">
        <x:v>1680</x:v>
      </x:c>
      <x:c r="B6347" s="14" t="n">
        <x:v>46113</x:v>
      </x:c>
      <x:c r="C6347" s="1" t="n">
        <x:v>81.4</x:v>
      </x:c>
      <x:c r="D6347" s="1" t="n">
        <x:v>577.4</x:v>
      </x:c>
      <x:c r="E6347" s="1" t="n">
        <x:v>33</x:v>
      </x:c>
      <x:c r="F6347" s="1" t="n">
        <x:v>0</x:v>
      </x:c>
      <x:c r="G6347" s="1" t="n">
        <x:v>35</x:v>
      </x:c>
      <x:c r="H6347" s="1" t="n">
        <x:v>2</x:v>
      </x:c>
      <x:c r="I6347" s="1" t="n">
        <x:v>4</x:v>
      </x:c>
      <x:c r="J6347" s="1" t="n">
        <x:v>0.44</x:v>
      </x:c>
      <x:c r="K6347" s="1" t="n">
        <x:v>2</x:v>
      </x:c>
      <x:c r="L6347" s="1" t="n">
        <x:v>95.6</x:v>
      </x:c>
      <x:c r="M6347" s="1" t="n">
        <x:v>2.8</x:v>
      </x:c>
      <x:c r="N6347" s="1" t="n">
        <x:v>12.8</x:v>
      </x:c>
      <x:c r="O6347" s="1" t="n">
        <x:f aca="0">24*MAX(0,EOMONTH(B6347,0)-MAX(B6347,INDEX(Device_Inventory!$K$2:$K$1201,MATCH(A6347,Device_Inventory!$A$2:$A$1201,0)))+1)</x:f>
        <x:v>720</x:v>
      </x:c>
      <x:c r="P6347" s="11" t="b">
        <x:f aca="0">INDEX(Device_Inventory!$K$2:$K$1201,MATCH(A6347,Device_Inventory!$A$2:$A$1201,0))&gt;B6347</x:f>
        <x:v>0</x:v>
      </x:c>
      <x:c r="Q6347" s="1" t="str">
        <x:f aca="0">IF(D6347&gt;O6347,"Fail: operating hours exceed in-service hours",IF(D6347+M6347&gt;O6347,"Fail: operating + unavailable hours exceed in-service hours",IF(P6347,"Partial month: within in-service hours","OK")))</x:f>
        <x:v>OK</x:v>
      </x:c>
    </x:row>
    <x:row r="6348" ht="15" hidden="0" customHeight="1">
      <x:c r="A6348" s="1" t="s">
        <x:v>1680</x:v>
      </x:c>
      <x:c r="B6348" s="14" t="n">
        <x:v>46143</x:v>
      </x:c>
      <x:c r="C6348" s="1" t="n">
        <x:v>44.4</x:v>
      </x:c>
      <x:c r="D6348" s="1" t="n">
        <x:v>288.9</x:v>
      </x:c>
      <x:c r="E6348" s="1" t="n">
        <x:v>28</x:v>
      </x:c>
      <x:c r="F6348" s="1" t="n">
        <x:v>2</x:v>
      </x:c>
      <x:c r="G6348" s="1" t="n">
        <x:v>44</x:v>
      </x:c>
      <x:c r="H6348" s="1" t="n">
        <x:v>0</x:v>
      </x:c>
      <x:c r="I6348" s="1" t="n">
        <x:v>2</x:v>
      </x:c>
      <x:c r="J6348" s="1" t="n">
        <x:v>0.92</x:v>
      </x:c>
      <x:c r="K6348" s="1" t="n">
        <x:v>1</x:v>
      </x:c>
      <x:c r="L6348" s="1" t="n">
        <x:v>98.5</x:v>
      </x:c>
      <x:c r="M6348" s="1" t="n">
        <x:v>6.2</x:v>
      </x:c>
      <x:c r="N6348" s="1" t="n">
        <x:v>7.4</x:v>
      </x:c>
      <x:c r="O6348" s="1" t="n">
        <x:f aca="0">24*MAX(0,EOMONTH(B6348,0)-MAX(B6348,INDEX(Device_Inventory!$K$2:$K$1201,MATCH(A6348,Device_Inventory!$A$2:$A$1201,0)))+1)</x:f>
        <x:v>744</x:v>
      </x:c>
      <x:c r="P6348" s="11" t="b">
        <x:f aca="0">INDEX(Device_Inventory!$K$2:$K$1201,MATCH(A6348,Device_Inventory!$A$2:$A$1201,0))&gt;B6348</x:f>
        <x:v>0</x:v>
      </x:c>
      <x:c r="Q6348" s="1" t="str">
        <x:f aca="0">IF(D6348&gt;O6348,"Fail: operating hours exceed in-service hours",IF(D6348+M6348&gt;O6348,"Fail: operating + unavailable hours exceed in-service hours",IF(P6348,"Partial month: within in-service hours","OK")))</x:f>
        <x:v>OK</x:v>
      </x:c>
    </x:row>
    <x:row r="6349" ht="15" hidden="0" customHeight="1">
      <x:c r="A6349" s="1" t="s">
        <x:v>1680</x:v>
      </x:c>
      <x:c r="B6349" s="14" t="n">
        <x:v>46174</x:v>
      </x:c>
      <x:c r="C6349" s="1" t="n">
        <x:v>81.9</x:v>
      </x:c>
      <x:c r="D6349" s="1" t="n">
        <x:v>556.6</x:v>
      </x:c>
      <x:c r="E6349" s="1" t="n">
        <x:v>41</x:v>
      </x:c>
      <x:c r="F6349" s="1" t="n">
        <x:v>0</x:v>
      </x:c>
      <x:c r="G6349" s="1" t="n">
        <x:v>36</x:v>
      </x:c>
      <x:c r="H6349" s="1" t="n">
        <x:v>1</x:v>
      </x:c>
      <x:c r="I6349" s="1" t="n">
        <x:v>4</x:v>
      </x:c>
      <x:c r="J6349" s="1" t="n">
        <x:v>1.38</x:v>
      </x:c>
      <x:c r="K6349" s="1" t="n">
        <x:v>1</x:v>
      </x:c>
      <x:c r="L6349" s="1" t="n">
        <x:v>93.8</x:v>
      </x:c>
      <x:c r="M6349" s="1" t="n">
        <x:v>5.6</x:v>
      </x:c>
      <x:c r="N6349" s="1" t="n">
        <x:v>14.9</x:v>
      </x:c>
      <x:c r="O6349" s="1" t="n">
        <x:f aca="0">24*MAX(0,EOMONTH(B6349,0)-MAX(B6349,INDEX(Device_Inventory!$K$2:$K$1201,MATCH(A6349,Device_Inventory!$A$2:$A$1201,0)))+1)</x:f>
        <x:v>720</x:v>
      </x:c>
      <x:c r="P6349" s="11" t="b">
        <x:f aca="0">INDEX(Device_Inventory!$K$2:$K$1201,MATCH(A6349,Device_Inventory!$A$2:$A$1201,0))&gt;B6349</x:f>
        <x:v>0</x:v>
      </x:c>
      <x:c r="Q6349" s="1" t="str">
        <x:f aca="0">IF(D6349&gt;O6349,"Fail: operating hours exceed in-service hours",IF(D6349+M6349&gt;O6349,"Fail: operating + unavailable hours exceed in-service hours",IF(P6349,"Partial month: within in-service hours","OK")))</x:f>
        <x:v>OK</x:v>
      </x:c>
    </x:row>
    <x:row r="6350" ht="15" hidden="0" customHeight="1">
      <x:c r="A6350" s="1" t="s">
        <x:v>1680</x:v>
      </x:c>
      <x:c r="B6350" s="14" t="n">
        <x:v>46204</x:v>
      </x:c>
      <x:c r="C6350" s="1" t="n">
        <x:v>68.9</x:v>
      </x:c>
      <x:c r="D6350" s="1" t="n">
        <x:v>491.3</x:v>
      </x:c>
      <x:c r="E6350" s="1" t="n">
        <x:v>39</x:v>
      </x:c>
      <x:c r="F6350" s="1" t="n">
        <x:v>0</x:v>
      </x:c>
      <x:c r="G6350" s="1" t="n">
        <x:v>35</x:v>
      </x:c>
      <x:c r="H6350" s="1" t="n">
        <x:v>0</x:v>
      </x:c>
      <x:c r="I6350" s="1" t="n">
        <x:v>3</x:v>
      </x:c>
      <x:c r="J6350" s="1" t="n">
        <x:v>1.54</x:v>
      </x:c>
      <x:c r="K6350" s="1" t="n">
        <x:v>2</x:v>
      </x:c>
      <x:c r="L6350" s="1" t="n">
        <x:v>95.1</x:v>
      </x:c>
      <x:c r="M6350" s="1" t="n">
        <x:v>7.4</x:v>
      </x:c>
      <x:c r="N6350" s="1" t="n">
        <x:v>15.6</x:v>
      </x:c>
      <x:c r="O6350" s="1" t="n">
        <x:f aca="0">24*MAX(0,EOMONTH(B6350,0)-MAX(B6350,INDEX(Device_Inventory!$K$2:$K$1201,MATCH(A6350,Device_Inventory!$A$2:$A$1201,0)))+1)</x:f>
        <x:v>744</x:v>
      </x:c>
      <x:c r="P6350" s="11" t="b">
        <x:f aca="0">INDEX(Device_Inventory!$K$2:$K$1201,MATCH(A6350,Device_Inventory!$A$2:$A$1201,0))&gt;B6350</x:f>
        <x:v>0</x:v>
      </x:c>
      <x:c r="Q6350" s="1" t="str">
        <x:f aca="0">IF(D6350&gt;O6350,"Fail: operating hours exceed in-service hours",IF(D6350+M6350&gt;O6350,"Fail: operating + unavailable hours exceed in-service hours",IF(P6350,"Partial month: within in-service hours","OK")))</x:f>
        <x:v>OK</x:v>
      </x:c>
    </x:row>
    <x:row r="6351" ht="15" hidden="0" customHeight="1">
      <x:c r="A6351" s="1" t="s">
        <x:v>1799</x:v>
      </x:c>
      <x:c r="B6351" s="14" t="n">
        <x:v>46054</x:v>
      </x:c>
      <x:c r="C6351" s="1" t="n">
        <x:v>32.3</x:v>
      </x:c>
      <x:c r="D6351" s="1" t="n">
        <x:v>228.5</x:v>
      </x:c>
      <x:c r="E6351" s="1" t="n">
        <x:v>11</x:v>
      </x:c>
      <x:c r="F6351" s="1" t="n">
        <x:v>0</x:v>
      </x:c>
      <x:c r="G6351" s="1" t="n">
        <x:v>21</x:v>
      </x:c>
      <x:c r="H6351" s="1" t="n">
        <x:v>0</x:v>
      </x:c>
      <x:c r="I6351" s="1" t="n">
        <x:v>1</x:v>
      </x:c>
      <x:c r="J6351" s="1" t="n">
        <x:v>0.03</x:v>
      </x:c>
      <x:c r="K6351" s="1" t="n">
        <x:v>1</x:v>
      </x:c>
      <x:c r="L6351" s="1" t="n">
        <x:v>92.7</x:v>
      </x:c>
      <x:c r="M6351" s="1" t="n">
        <x:v>5.7</x:v>
      </x:c>
      <x:c r="N6351" s="1" t="n">
        <x:v>9.1</x:v>
      </x:c>
      <x:c r="O6351" s="1" t="n">
        <x:f aca="0">24*MAX(0,EOMONTH(B6351,0)-MAX(B6351,INDEX(Device_Inventory!$K$2:$K$1201,MATCH(A6351,Device_Inventory!$A$2:$A$1201,0)))+1)</x:f>
        <x:v>672</x:v>
      </x:c>
      <x:c r="P6351" s="11" t="b">
        <x:f aca="0">INDEX(Device_Inventory!$K$2:$K$1201,MATCH(A6351,Device_Inventory!$A$2:$A$1201,0))&gt;B6351</x:f>
        <x:v>0</x:v>
      </x:c>
      <x:c r="Q6351" s="1" t="str">
        <x:f aca="0">IF(D6351&gt;O6351,"Fail: operating hours exceed in-service hours",IF(D6351+M6351&gt;O6351,"Fail: operating + unavailable hours exceed in-service hours",IF(P6351,"Partial month: within in-service hours","OK")))</x:f>
        <x:v>OK</x:v>
      </x:c>
    </x:row>
    <x:row r="6352" ht="15" hidden="0" customHeight="1">
      <x:c r="A6352" s="1" t="s">
        <x:v>1799</x:v>
      </x:c>
      <x:c r="B6352" s="14" t="n">
        <x:v>46082</x:v>
      </x:c>
      <x:c r="C6352" s="1" t="n">
        <x:v>35.7</x:v>
      </x:c>
      <x:c r="D6352" s="1" t="n">
        <x:v>206.5</x:v>
      </x:c>
      <x:c r="E6352" s="1" t="n">
        <x:v>16</x:v>
      </x:c>
      <x:c r="F6352" s="1" t="n">
        <x:v>2</x:v>
      </x:c>
      <x:c r="G6352" s="1" t="n">
        <x:v>45</x:v>
      </x:c>
      <x:c r="H6352" s="1" t="n">
        <x:v>0</x:v>
      </x:c>
      <x:c r="I6352" s="1" t="n">
        <x:v>2</x:v>
      </x:c>
      <x:c r="J6352" s="1" t="n">
        <x:v>0.97</x:v>
      </x:c>
      <x:c r="K6352" s="1" t="n">
        <x:v>0</x:v>
      </x:c>
      <x:c r="L6352" s="1" t="n">
        <x:v>94.6</x:v>
      </x:c>
      <x:c r="M6352" s="1" t="n">
        <x:v>4.5</x:v>
      </x:c>
      <x:c r="N6352" s="1" t="n">
        <x:v>4.6</x:v>
      </x:c>
      <x:c r="O6352" s="1" t="n">
        <x:f aca="0">24*MAX(0,EOMONTH(B6352,0)-MAX(B6352,INDEX(Device_Inventory!$K$2:$K$1201,MATCH(A6352,Device_Inventory!$A$2:$A$1201,0)))+1)</x:f>
        <x:v>744</x:v>
      </x:c>
      <x:c r="P6352" s="11" t="b">
        <x:f aca="0">INDEX(Device_Inventory!$K$2:$K$1201,MATCH(A6352,Device_Inventory!$A$2:$A$1201,0))&gt;B6352</x:f>
        <x:v>0</x:v>
      </x:c>
      <x:c r="Q6352" s="1" t="str">
        <x:f aca="0">IF(D6352&gt;O6352,"Fail: operating hours exceed in-service hours",IF(D6352+M6352&gt;O6352,"Fail: operating + unavailable hours exceed in-service hours",IF(P6352,"Partial month: within in-service hours","OK")))</x:f>
        <x:v>OK</x:v>
      </x:c>
    </x:row>
    <x:row r="6353" ht="15" hidden="0" customHeight="1">
      <x:c r="A6353" s="1" t="s">
        <x:v>1799</x:v>
      </x:c>
      <x:c r="B6353" s="14" t="n">
        <x:v>46113</x:v>
      </x:c>
      <x:c r="C6353" s="1" t="n">
        <x:v>54.9</x:v>
      </x:c>
      <x:c r="D6353" s="1" t="n">
        <x:v>362.6</x:v>
      </x:c>
      <x:c r="E6353" s="1" t="n">
        <x:v>21</x:v>
      </x:c>
      <x:c r="F6353" s="1" t="n">
        <x:v>0</x:v>
      </x:c>
      <x:c r="G6353" s="1" t="n">
        <x:v>30</x:v>
      </x:c>
      <x:c r="H6353" s="1" t="n">
        <x:v>0</x:v>
      </x:c>
      <x:c r="I6353" s="1" t="n">
        <x:v>1</x:v>
      </x:c>
      <x:c r="J6353" s="1" t="n">
        <x:v>0.37</x:v>
      </x:c>
      <x:c r="K6353" s="1" t="n">
        <x:v>1</x:v>
      </x:c>
      <x:c r="L6353" s="1" t="n">
        <x:v>95.2</x:v>
      </x:c>
      <x:c r="M6353" s="1" t="n">
        <x:v>0.8</x:v>
      </x:c>
      <x:c r="N6353" s="1" t="n">
        <x:v>13.4</x:v>
      </x:c>
      <x:c r="O6353" s="1" t="n">
        <x:f aca="0">24*MAX(0,EOMONTH(B6353,0)-MAX(B6353,INDEX(Device_Inventory!$K$2:$K$1201,MATCH(A6353,Device_Inventory!$A$2:$A$1201,0)))+1)</x:f>
        <x:v>720</x:v>
      </x:c>
      <x:c r="P6353" s="11" t="b">
        <x:f aca="0">INDEX(Device_Inventory!$K$2:$K$1201,MATCH(A6353,Device_Inventory!$A$2:$A$1201,0))&gt;B6353</x:f>
        <x:v>0</x:v>
      </x:c>
      <x:c r="Q6353" s="1" t="str">
        <x:f aca="0">IF(D6353&gt;O6353,"Fail: operating hours exceed in-service hours",IF(D6353+M6353&gt;O6353,"Fail: operating + unavailable hours exceed in-service hours",IF(P6353,"Partial month: within in-service hours","OK")))</x:f>
        <x:v>OK</x:v>
      </x:c>
    </x:row>
    <x:row r="6354" ht="15" hidden="0" customHeight="1">
      <x:c r="A6354" s="1" t="s">
        <x:v>1799</x:v>
      </x:c>
      <x:c r="B6354" s="14" t="n">
        <x:v>46143</x:v>
      </x:c>
      <x:c r="C6354" s="1" t="n">
        <x:v>36.9</x:v>
      </x:c>
      <x:c r="D6354" s="1" t="n">
        <x:v>215.9</x:v>
      </x:c>
      <x:c r="E6354" s="1" t="n">
        <x:v>12</x:v>
      </x:c>
      <x:c r="F6354" s="1" t="n">
        <x:v>0</x:v>
      </x:c>
      <x:c r="G6354" s="1" t="n">
        <x:v>28</x:v>
      </x:c>
      <x:c r="H6354" s="1" t="n">
        <x:v>0</x:v>
      </x:c>
      <x:c r="I6354" s="1" t="n">
        <x:v>3</x:v>
      </x:c>
      <x:c r="J6354" s="1" t="n">
        <x:v>0.41</x:v>
      </x:c>
      <x:c r="K6354" s="1" t="n">
        <x:v>0</x:v>
      </x:c>
      <x:c r="L6354" s="1" t="n">
        <x:v>100</x:v>
      </x:c>
      <x:c r="M6354" s="1" t="n">
        <x:v>4.1</x:v>
      </x:c>
      <x:c r="N6354" s="1" t="n">
        <x:v>4.1</x:v>
      </x:c>
      <x:c r="O6354" s="1" t="n">
        <x:f aca="0">24*MAX(0,EOMONTH(B6354,0)-MAX(B6354,INDEX(Device_Inventory!$K$2:$K$1201,MATCH(A6354,Device_Inventory!$A$2:$A$1201,0)))+1)</x:f>
        <x:v>744</x:v>
      </x:c>
      <x:c r="P6354" s="11" t="b">
        <x:f aca="0">INDEX(Device_Inventory!$K$2:$K$1201,MATCH(A6354,Device_Inventory!$A$2:$A$1201,0))&gt;B6354</x:f>
        <x:v>0</x:v>
      </x:c>
      <x:c r="Q6354" s="1" t="str">
        <x:f aca="0">IF(D6354&gt;O6354,"Fail: operating hours exceed in-service hours",IF(D6354+M6354&gt;O6354,"Fail: operating + unavailable hours exceed in-service hours",IF(P6354,"Partial month: within in-service hours","OK")))</x:f>
        <x:v>OK</x:v>
      </x:c>
    </x:row>
    <x:row r="6355" ht="15" hidden="0" customHeight="1">
      <x:c r="A6355" s="1" t="s">
        <x:v>1799</x:v>
      </x:c>
      <x:c r="B6355" s="14" t="n">
        <x:v>46174</x:v>
      </x:c>
      <x:c r="C6355" s="1" t="n">
        <x:v>37.1</x:v>
      </x:c>
      <x:c r="D6355" s="1" t="n">
        <x:v>220.5</x:v>
      </x:c>
      <x:c r="E6355" s="1" t="n">
        <x:v>15</x:v>
      </x:c>
      <x:c r="F6355" s="1" t="n">
        <x:v>2</x:v>
      </x:c>
      <x:c r="G6355" s="1" t="n">
        <x:v>20</x:v>
      </x:c>
      <x:c r="H6355" s="1" t="n">
        <x:v>0</x:v>
      </x:c>
      <x:c r="I6355" s="1" t="n">
        <x:v>2</x:v>
      </x:c>
      <x:c r="J6355" s="1" t="n">
        <x:v>0.48</x:v>
      </x:c>
      <x:c r="K6355" s="1" t="n">
        <x:v>1</x:v>
      </x:c>
      <x:c r="L6355" s="1" t="n">
        <x:v>94.7</x:v>
      </x:c>
      <x:c r="M6355" s="1" t="n">
        <x:v>5.2</x:v>
      </x:c>
      <x:c r="N6355" s="1" t="n">
        <x:v>9.2</x:v>
      </x:c>
      <x:c r="O6355" s="1" t="n">
        <x:f aca="0">24*MAX(0,EOMONTH(B6355,0)-MAX(B6355,INDEX(Device_Inventory!$K$2:$K$1201,MATCH(A6355,Device_Inventory!$A$2:$A$1201,0)))+1)</x:f>
        <x:v>720</x:v>
      </x:c>
      <x:c r="P6355" s="11" t="b">
        <x:f aca="0">INDEX(Device_Inventory!$K$2:$K$1201,MATCH(A6355,Device_Inventory!$A$2:$A$1201,0))&gt;B6355</x:f>
        <x:v>0</x:v>
      </x:c>
      <x:c r="Q6355" s="1" t="str">
        <x:f aca="0">IF(D6355&gt;O6355,"Fail: operating hours exceed in-service hours",IF(D6355+M6355&gt;O6355,"Fail: operating + unavailable hours exceed in-service hours",IF(P6355,"Partial month: within in-service hours","OK")))</x:f>
        <x:v>OK</x:v>
      </x:c>
    </x:row>
    <x:row r="6356" ht="15" hidden="0" customHeight="1">
      <x:c r="A6356" s="1" t="s">
        <x:v>1799</x:v>
      </x:c>
      <x:c r="B6356" s="14" t="n">
        <x:v>46204</x:v>
      </x:c>
      <x:c r="C6356" s="1" t="n">
        <x:v>49.5</x:v>
      </x:c>
      <x:c r="D6356" s="1" t="n">
        <x:v>307.2</x:v>
      </x:c>
      <x:c r="E6356" s="1" t="n">
        <x:v>18</x:v>
      </x:c>
      <x:c r="F6356" s="1" t="n">
        <x:v>0</x:v>
      </x:c>
      <x:c r="G6356" s="1" t="n">
        <x:v>38</x:v>
      </x:c>
      <x:c r="H6356" s="1" t="n">
        <x:v>1</x:v>
      </x:c>
      <x:c r="I6356" s="1" t="n">
        <x:v>0</x:v>
      </x:c>
      <x:c r="J6356" s="1" t="n">
        <x:v>0.52</x:v>
      </x:c>
      <x:c r="K6356" s="1" t="n">
        <x:v>0</x:v>
      </x:c>
      <x:c r="L6356" s="1" t="n">
        <x:v>97.8</x:v>
      </x:c>
      <x:c r="M6356" s="1" t="n">
        <x:v>5.3</x:v>
      </x:c>
      <x:c r="N6356" s="1" t="n">
        <x:v>11.6</x:v>
      </x:c>
      <x:c r="O6356" s="1" t="n">
        <x:f aca="0">24*MAX(0,EOMONTH(B6356,0)-MAX(B6356,INDEX(Device_Inventory!$K$2:$K$1201,MATCH(A6356,Device_Inventory!$A$2:$A$1201,0)))+1)</x:f>
        <x:v>744</x:v>
      </x:c>
      <x:c r="P6356" s="11" t="b">
        <x:f aca="0">INDEX(Device_Inventory!$K$2:$K$1201,MATCH(A6356,Device_Inventory!$A$2:$A$1201,0))&gt;B6356</x:f>
        <x:v>0</x:v>
      </x:c>
      <x:c r="Q6356" s="1" t="str">
        <x:f aca="0">IF(D6356&gt;O6356,"Fail: operating hours exceed in-service hours",IF(D6356+M6356&gt;O6356,"Fail: operating + unavailable hours exceed in-service hours",IF(P6356,"Partial month: within in-service hours","OK")))</x:f>
        <x:v>OK</x:v>
      </x:c>
    </x:row>
    <x:row r="6357" ht="15" hidden="0" customHeight="1">
      <x:c r="A6357" s="1" t="s">
        <x:v>1682</x:v>
      </x:c>
      <x:c r="B6357" s="14" t="n">
        <x:v>46054</x:v>
      </x:c>
      <x:c r="C6357" s="1" t="n">
        <x:v>51.3</x:v>
      </x:c>
      <x:c r="D6357" s="1" t="n">
        <x:v>327.6</x:v>
      </x:c>
      <x:c r="E6357" s="1" t="n">
        <x:v>17</x:v>
      </x:c>
      <x:c r="F6357" s="1" t="n">
        <x:v>0</x:v>
      </x:c>
      <x:c r="G6357" s="1" t="n">
        <x:v>31</x:v>
      </x:c>
      <x:c r="H6357" s="1" t="n">
        <x:v>0</x:v>
      </x:c>
      <x:c r="I6357" s="1" t="n">
        <x:v>2</x:v>
      </x:c>
      <x:c r="J6357" s="1" t="n">
        <x:v>0.15</x:v>
      </x:c>
      <x:c r="K6357" s="1" t="n">
        <x:v>0</x:v>
      </x:c>
      <x:c r="L6357" s="1" t="n">
        <x:v>95.9</x:v>
      </x:c>
      <x:c r="M6357" s="1" t="n">
        <x:v>6.4</x:v>
      </x:c>
      <x:c r="N6357" s="1" t="n">
        <x:v>9.4</x:v>
      </x:c>
      <x:c r="O6357" s="1" t="n">
        <x:f aca="0">24*MAX(0,EOMONTH(B6357,0)-MAX(B6357,INDEX(Device_Inventory!$K$2:$K$1201,MATCH(A6357,Device_Inventory!$A$2:$A$1201,0)))+1)</x:f>
        <x:v>672</x:v>
      </x:c>
      <x:c r="P6357" s="11" t="b">
        <x:f aca="0">INDEX(Device_Inventory!$K$2:$K$1201,MATCH(A6357,Device_Inventory!$A$2:$A$1201,0))&gt;B6357</x:f>
        <x:v>0</x:v>
      </x:c>
      <x:c r="Q6357" s="1" t="str">
        <x:f aca="0">IF(D6357&gt;O6357,"Fail: operating hours exceed in-service hours",IF(D6357+M6357&gt;O6357,"Fail: operating + unavailable hours exceed in-service hours",IF(P6357,"Partial month: within in-service hours","OK")))</x:f>
        <x:v>OK</x:v>
      </x:c>
    </x:row>
    <x:row r="6358" ht="15" hidden="0" customHeight="1">
      <x:c r="A6358" s="1" t="s">
        <x:v>1682</x:v>
      </x:c>
      <x:c r="B6358" s="14" t="n">
        <x:v>46082</x:v>
      </x:c>
      <x:c r="C6358" s="1" t="n">
        <x:v>73.3</x:v>
      </x:c>
      <x:c r="D6358" s="1" t="n">
        <x:v>504.8</x:v>
      </x:c>
      <x:c r="E6358" s="1" t="n">
        <x:v>14</x:v>
      </x:c>
      <x:c r="F6358" s="1" t="n">
        <x:v>3</x:v>
      </x:c>
      <x:c r="G6358" s="1" t="n">
        <x:v>36</x:v>
      </x:c>
      <x:c r="H6358" s="1" t="n">
        <x:v>0</x:v>
      </x:c>
      <x:c r="I6358" s="1" t="n">
        <x:v>4</x:v>
      </x:c>
      <x:c r="J6358" s="1" t="n">
        <x:v>0.11</x:v>
      </x:c>
      <x:c r="K6358" s="1" t="n">
        <x:v>0</x:v>
      </x:c>
      <x:c r="L6358" s="1" t="n">
        <x:v>91.2</x:v>
      </x:c>
      <x:c r="M6358" s="1" t="n">
        <x:v>5</x:v>
      </x:c>
      <x:c r="N6358" s="1" t="n">
        <x:v>16.1</x:v>
      </x:c>
      <x:c r="O6358" s="1" t="n">
        <x:f aca="0">24*MAX(0,EOMONTH(B6358,0)-MAX(B6358,INDEX(Device_Inventory!$K$2:$K$1201,MATCH(A6358,Device_Inventory!$A$2:$A$1201,0)))+1)</x:f>
        <x:v>744</x:v>
      </x:c>
      <x:c r="P6358" s="11" t="b">
        <x:f aca="0">INDEX(Device_Inventory!$K$2:$K$1201,MATCH(A6358,Device_Inventory!$A$2:$A$1201,0))&gt;B6358</x:f>
        <x:v>0</x:v>
      </x:c>
      <x:c r="Q6358" s="1" t="str">
        <x:f aca="0">IF(D6358&gt;O6358,"Fail: operating hours exceed in-service hours",IF(D6358+M6358&gt;O6358,"Fail: operating + unavailable hours exceed in-service hours",IF(P6358,"Partial month: within in-service hours","OK")))</x:f>
        <x:v>OK</x:v>
      </x:c>
    </x:row>
    <x:row r="6359" ht="15" hidden="0" customHeight="1">
      <x:c r="A6359" s="1" t="s">
        <x:v>1682</x:v>
      </x:c>
      <x:c r="B6359" s="14" t="n">
        <x:v>46113</x:v>
      </x:c>
      <x:c r="C6359" s="1" t="n">
        <x:v>58.5</x:v>
      </x:c>
      <x:c r="D6359" s="1" t="n">
        <x:v>361.7</x:v>
      </x:c>
      <x:c r="E6359" s="1" t="n">
        <x:v>22</x:v>
      </x:c>
      <x:c r="F6359" s="1" t="n">
        <x:v>2</x:v>
      </x:c>
      <x:c r="G6359" s="1" t="n">
        <x:v>31</x:v>
      </x:c>
      <x:c r="H6359" s="1" t="n">
        <x:v>0</x:v>
      </x:c>
      <x:c r="I6359" s="1" t="n">
        <x:v>0</x:v>
      </x:c>
      <x:c r="J6359" s="1" t="n">
        <x:v>0.16</x:v>
      </x:c>
      <x:c r="K6359" s="1" t="n">
        <x:v>0</x:v>
      </x:c>
      <x:c r="L6359" s="1" t="n">
        <x:v>100</x:v>
      </x:c>
      <x:c r="M6359" s="1" t="n">
        <x:v>9.8</x:v>
      </x:c>
      <x:c r="N6359" s="1" t="n">
        <x:v>10.5</x:v>
      </x:c>
      <x:c r="O6359" s="1" t="n">
        <x:f aca="0">24*MAX(0,EOMONTH(B6359,0)-MAX(B6359,INDEX(Device_Inventory!$K$2:$K$1201,MATCH(A6359,Device_Inventory!$A$2:$A$1201,0)))+1)</x:f>
        <x:v>720</x:v>
      </x:c>
      <x:c r="P6359" s="11" t="b">
        <x:f aca="0">INDEX(Device_Inventory!$K$2:$K$1201,MATCH(A6359,Device_Inventory!$A$2:$A$1201,0))&gt;B6359</x:f>
        <x:v>0</x:v>
      </x:c>
      <x:c r="Q6359" s="1" t="str">
        <x:f aca="0">IF(D6359&gt;O6359,"Fail: operating hours exceed in-service hours",IF(D6359+M6359&gt;O6359,"Fail: operating + unavailable hours exceed in-service hours",IF(P6359,"Partial month: within in-service hours","OK")))</x:f>
        <x:v>OK</x:v>
      </x:c>
    </x:row>
    <x:row r="6360" ht="15" hidden="0" customHeight="1">
      <x:c r="A6360" s="1" t="s">
        <x:v>1682</x:v>
      </x:c>
      <x:c r="B6360" s="14" t="n">
        <x:v>46143</x:v>
      </x:c>
      <x:c r="C6360" s="1" t="n">
        <x:v>63.4</x:v>
      </x:c>
      <x:c r="D6360" s="1" t="n">
        <x:v>461.9</x:v>
      </x:c>
      <x:c r="E6360" s="1" t="n">
        <x:v>19</x:v>
      </x:c>
      <x:c r="F6360" s="1" t="n">
        <x:v>2</x:v>
      </x:c>
      <x:c r="G6360" s="1" t="n">
        <x:v>34</x:v>
      </x:c>
      <x:c r="H6360" s="1" t="n">
        <x:v>1</x:v>
      </x:c>
      <x:c r="I6360" s="1" t="n">
        <x:v>2</x:v>
      </x:c>
      <x:c r="J6360" s="1" t="n">
        <x:v>0.77</x:v>
      </x:c>
      <x:c r="K6360" s="1" t="n">
        <x:v>0</x:v>
      </x:c>
      <x:c r="L6360" s="1" t="n">
        <x:v>94.2</x:v>
      </x:c>
      <x:c r="M6360" s="1" t="n">
        <x:v>7.4</x:v>
      </x:c>
      <x:c r="N6360" s="1" t="n">
        <x:v>8.2</x:v>
      </x:c>
      <x:c r="O6360" s="1" t="n">
        <x:f aca="0">24*MAX(0,EOMONTH(B6360,0)-MAX(B6360,INDEX(Device_Inventory!$K$2:$K$1201,MATCH(A6360,Device_Inventory!$A$2:$A$1201,0)))+1)</x:f>
        <x:v>744</x:v>
      </x:c>
      <x:c r="P6360" s="11" t="b">
        <x:f aca="0">INDEX(Device_Inventory!$K$2:$K$1201,MATCH(A6360,Device_Inventory!$A$2:$A$1201,0))&gt;B6360</x:f>
        <x:v>0</x:v>
      </x:c>
      <x:c r="Q6360" s="1" t="str">
        <x:f aca="0">IF(D6360&gt;O6360,"Fail: operating hours exceed in-service hours",IF(D6360+M6360&gt;O6360,"Fail: operating + unavailable hours exceed in-service hours",IF(P6360,"Partial month: within in-service hours","OK")))</x:f>
        <x:v>OK</x:v>
      </x:c>
    </x:row>
    <x:row r="6361" ht="15" hidden="0" customHeight="1">
      <x:c r="A6361" s="1" t="s">
        <x:v>1682</x:v>
      </x:c>
      <x:c r="B6361" s="14" t="n">
        <x:v>46174</x:v>
      </x:c>
      <x:c r="C6361" s="1" t="n">
        <x:v>56.1</x:v>
      </x:c>
      <x:c r="D6361" s="1" t="n">
        <x:v>399.1</x:v>
      </x:c>
      <x:c r="E6361" s="1" t="n">
        <x:v>22</x:v>
      </x:c>
      <x:c r="F6361" s="1" t="n">
        <x:v>2</x:v>
      </x:c>
      <x:c r="G6361" s="1" t="n">
        <x:v>28</x:v>
      </x:c>
      <x:c r="H6361" s="1" t="n">
        <x:v>0</x:v>
      </x:c>
      <x:c r="I6361" s="1" t="n">
        <x:v>2</x:v>
      </x:c>
      <x:c r="J6361" s="1" t="n">
        <x:v>0.55</x:v>
      </x:c>
      <x:c r="K6361" s="1" t="n">
        <x:v>0</x:v>
      </x:c>
      <x:c r="L6361" s="1" t="n">
        <x:v>97.8</x:v>
      </x:c>
      <x:c r="M6361" s="1" t="n">
        <x:v>7.5</x:v>
      </x:c>
      <x:c r="N6361" s="1" t="n">
        <x:v>16</x:v>
      </x:c>
      <x:c r="O6361" s="1" t="n">
        <x:f aca="0">24*MAX(0,EOMONTH(B6361,0)-MAX(B6361,INDEX(Device_Inventory!$K$2:$K$1201,MATCH(A6361,Device_Inventory!$A$2:$A$1201,0)))+1)</x:f>
        <x:v>720</x:v>
      </x:c>
      <x:c r="P6361" s="11" t="b">
        <x:f aca="0">INDEX(Device_Inventory!$K$2:$K$1201,MATCH(A6361,Device_Inventory!$A$2:$A$1201,0))&gt;B6361</x:f>
        <x:v>0</x:v>
      </x:c>
      <x:c r="Q6361" s="1" t="str">
        <x:f aca="0">IF(D6361&gt;O6361,"Fail: operating hours exceed in-service hours",IF(D6361+M6361&gt;O6361,"Fail: operating + unavailable hours exceed in-service hours",IF(P6361,"Partial month: within in-service hours","OK")))</x:f>
        <x:v>OK</x:v>
      </x:c>
    </x:row>
    <x:row r="6362" ht="15" hidden="0" customHeight="1">
      <x:c r="A6362" s="1" t="s">
        <x:v>1682</x:v>
      </x:c>
      <x:c r="B6362" s="14" t="n">
        <x:v>46204</x:v>
      </x:c>
      <x:c r="C6362" s="1" t="n">
        <x:v>68.4</x:v>
      </x:c>
      <x:c r="D6362" s="1" t="n">
        <x:v>458.1</x:v>
      </x:c>
      <x:c r="E6362" s="1" t="n">
        <x:v>22</x:v>
      </x:c>
      <x:c r="F6362" s="1" t="n">
        <x:v>1</x:v>
      </x:c>
      <x:c r="G6362" s="1" t="n">
        <x:v>32</x:v>
      </x:c>
      <x:c r="H6362" s="1" t="n">
        <x:v>0</x:v>
      </x:c>
      <x:c r="I6362" s="1" t="n">
        <x:v>2</x:v>
      </x:c>
      <x:c r="J6362" s="1" t="n">
        <x:v>0.87</x:v>
      </x:c>
      <x:c r="K6362" s="1" t="n">
        <x:v>0</x:v>
      </x:c>
      <x:c r="L6362" s="1" t="n">
        <x:v>95.2</x:v>
      </x:c>
      <x:c r="M6362" s="1" t="n">
        <x:v>10</x:v>
      </x:c>
      <x:c r="N6362" s="1" t="n">
        <x:v>7</x:v>
      </x:c>
      <x:c r="O6362" s="1" t="n">
        <x:f aca="0">24*MAX(0,EOMONTH(B6362,0)-MAX(B6362,INDEX(Device_Inventory!$K$2:$K$1201,MATCH(A6362,Device_Inventory!$A$2:$A$1201,0)))+1)</x:f>
        <x:v>744</x:v>
      </x:c>
      <x:c r="P6362" s="11" t="b">
        <x:f aca="0">INDEX(Device_Inventory!$K$2:$K$1201,MATCH(A6362,Device_Inventory!$A$2:$A$1201,0))&gt;B6362</x:f>
        <x:v>0</x:v>
      </x:c>
      <x:c r="Q6362" s="1" t="str">
        <x:f aca="0">IF(D6362&gt;O6362,"Fail: operating hours exceed in-service hours",IF(D6362+M6362&gt;O6362,"Fail: operating + unavailable hours exceed in-service hours",IF(P6362,"Partial month: within in-service hours","OK")))</x:f>
        <x:v>OK</x:v>
      </x:c>
    </x:row>
    <x:row r="6363" ht="15" hidden="0" customHeight="1">
      <x:c r="A6363" s="1" t="s">
        <x:v>1683</x:v>
      </x:c>
      <x:c r="B6363" s="14" t="n">
        <x:v>46054</x:v>
      </x:c>
      <x:c r="C6363" s="1" t="n">
        <x:v>69.7</x:v>
      </x:c>
      <x:c r="D6363" s="1" t="n">
        <x:v>489.1</x:v>
      </x:c>
      <x:c r="E6363" s="1" t="n">
        <x:v>26</x:v>
      </x:c>
      <x:c r="F6363" s="1" t="n">
        <x:v>2</x:v>
      </x:c>
      <x:c r="G6363" s="1" t="n">
        <x:v>19</x:v>
      </x:c>
      <x:c r="H6363" s="1" t="n">
        <x:v>1</x:v>
      </x:c>
      <x:c r="I6363" s="1" t="n">
        <x:v>3</x:v>
      </x:c>
      <x:c r="J6363" s="1" t="n">
        <x:v>0</x:v>
      </x:c>
      <x:c r="K6363" s="1" t="n">
        <x:v>0</x:v>
      </x:c>
      <x:c r="L6363" s="1" t="n">
        <x:v>96.6</x:v>
      </x:c>
      <x:c r="M6363" s="1" t="n">
        <x:v>4.4</x:v>
      </x:c>
      <x:c r="N6363" s="1" t="n">
        <x:v>12.8</x:v>
      </x:c>
      <x:c r="O6363" s="1" t="n">
        <x:f aca="0">24*MAX(0,EOMONTH(B6363,0)-MAX(B6363,INDEX(Device_Inventory!$K$2:$K$1201,MATCH(A6363,Device_Inventory!$A$2:$A$1201,0)))+1)</x:f>
        <x:v>672</x:v>
      </x:c>
      <x:c r="P6363" s="11" t="b">
        <x:f aca="0">INDEX(Device_Inventory!$K$2:$K$1201,MATCH(A6363,Device_Inventory!$A$2:$A$1201,0))&gt;B6363</x:f>
        <x:v>0</x:v>
      </x:c>
      <x:c r="Q6363" s="1" t="str">
        <x:f aca="0">IF(D6363&gt;O6363,"Fail: operating hours exceed in-service hours",IF(D6363+M6363&gt;O6363,"Fail: operating + unavailable hours exceed in-service hours",IF(P6363,"Partial month: within in-service hours","OK")))</x:f>
        <x:v>OK</x:v>
      </x:c>
    </x:row>
    <x:row r="6364" ht="15" hidden="0" customHeight="1">
      <x:c r="A6364" s="1" t="s">
        <x:v>1683</x:v>
      </x:c>
      <x:c r="B6364" s="14" t="n">
        <x:v>46082</x:v>
      </x:c>
      <x:c r="C6364" s="1" t="n">
        <x:v>58.9</x:v>
      </x:c>
      <x:c r="D6364" s="1" t="n">
        <x:v>357.2</x:v>
      </x:c>
      <x:c r="E6364" s="1" t="n">
        <x:v>22</x:v>
      </x:c>
      <x:c r="F6364" s="1" t="n">
        <x:v>1</x:v>
      </x:c>
      <x:c r="G6364" s="1" t="n">
        <x:v>38</x:v>
      </x:c>
      <x:c r="H6364" s="1" t="n">
        <x:v>0</x:v>
      </x:c>
      <x:c r="I6364" s="1" t="n">
        <x:v>5</x:v>
      </x:c>
      <x:c r="J6364" s="1" t="n">
        <x:v>0.52</x:v>
      </x:c>
      <x:c r="K6364" s="1" t="n">
        <x:v>1</x:v>
      </x:c>
      <x:c r="L6364" s="1" t="n">
        <x:v>89.9</x:v>
      </x:c>
      <x:c r="M6364" s="1" t="n">
        <x:v>1.9</x:v>
      </x:c>
      <x:c r="N6364" s="1" t="n">
        <x:v>15.6</x:v>
      </x:c>
      <x:c r="O6364" s="1" t="n">
        <x:f aca="0">24*MAX(0,EOMONTH(B6364,0)-MAX(B6364,INDEX(Device_Inventory!$K$2:$K$1201,MATCH(A6364,Device_Inventory!$A$2:$A$1201,0)))+1)</x:f>
        <x:v>744</x:v>
      </x:c>
      <x:c r="P6364" s="11" t="b">
        <x:f aca="0">INDEX(Device_Inventory!$K$2:$K$1201,MATCH(A6364,Device_Inventory!$A$2:$A$1201,0))&gt;B6364</x:f>
        <x:v>0</x:v>
      </x:c>
      <x:c r="Q6364" s="1" t="str">
        <x:f aca="0">IF(D6364&gt;O6364,"Fail: operating hours exceed in-service hours",IF(D6364+M6364&gt;O6364,"Fail: operating + unavailable hours exceed in-service hours",IF(P6364,"Partial month: within in-service hours","OK")))</x:f>
        <x:v>OK</x:v>
      </x:c>
    </x:row>
    <x:row r="6365" ht="15" hidden="0" customHeight="1">
      <x:c r="A6365" s="1" t="s">
        <x:v>1683</x:v>
      </x:c>
      <x:c r="B6365" s="14" t="n">
        <x:v>46113</x:v>
      </x:c>
      <x:c r="C6365" s="1" t="n">
        <x:v>48.3</x:v>
      </x:c>
      <x:c r="D6365" s="1" t="n">
        <x:v>327.9</x:v>
      </x:c>
      <x:c r="E6365" s="1" t="n">
        <x:v>27</x:v>
      </x:c>
      <x:c r="F6365" s="1" t="n">
        <x:v>0</x:v>
      </x:c>
      <x:c r="G6365" s="1" t="n">
        <x:v>33</x:v>
      </x:c>
      <x:c r="H6365" s="1" t="n">
        <x:v>0</x:v>
      </x:c>
      <x:c r="I6365" s="1" t="n">
        <x:v>2</x:v>
      </x:c>
      <x:c r="J6365" s="1" t="n">
        <x:v>0.51</x:v>
      </x:c>
      <x:c r="K6365" s="1" t="n">
        <x:v>0</x:v>
      </x:c>
      <x:c r="L6365" s="1" t="n">
        <x:v>95.2</x:v>
      </x:c>
      <x:c r="M6365" s="1" t="n">
        <x:v>3.3</x:v>
      </x:c>
      <x:c r="N6365" s="1" t="n">
        <x:v>11.8</x:v>
      </x:c>
      <x:c r="O6365" s="1" t="n">
        <x:f aca="0">24*MAX(0,EOMONTH(B6365,0)-MAX(B6365,INDEX(Device_Inventory!$K$2:$K$1201,MATCH(A6365,Device_Inventory!$A$2:$A$1201,0)))+1)</x:f>
        <x:v>720</x:v>
      </x:c>
      <x:c r="P6365" s="11" t="b">
        <x:f aca="0">INDEX(Device_Inventory!$K$2:$K$1201,MATCH(A6365,Device_Inventory!$A$2:$A$1201,0))&gt;B6365</x:f>
        <x:v>0</x:v>
      </x:c>
      <x:c r="Q6365" s="1" t="str">
        <x:f aca="0">IF(D6365&gt;O6365,"Fail: operating hours exceed in-service hours",IF(D6365+M6365&gt;O6365,"Fail: operating + unavailable hours exceed in-service hours",IF(P6365,"Partial month: within in-service hours","OK")))</x:f>
        <x:v>OK</x:v>
      </x:c>
    </x:row>
    <x:row r="6366" ht="15" hidden="0" customHeight="1">
      <x:c r="A6366" s="1" t="s">
        <x:v>1683</x:v>
      </x:c>
      <x:c r="B6366" s="14" t="n">
        <x:v>46143</x:v>
      </x:c>
      <x:c r="C6366" s="1" t="n">
        <x:v>65.7</x:v>
      </x:c>
      <x:c r="D6366" s="1" t="n">
        <x:v>446.7</x:v>
      </x:c>
      <x:c r="E6366" s="1" t="n">
        <x:v>18</x:v>
      </x:c>
      <x:c r="F6366" s="1" t="n">
        <x:v>0</x:v>
      </x:c>
      <x:c r="G6366" s="1" t="n">
        <x:v>38</x:v>
      </x:c>
      <x:c r="H6366" s="1" t="n">
        <x:v>1</x:v>
      </x:c>
      <x:c r="I6366" s="1" t="n">
        <x:v>5</x:v>
      </x:c>
      <x:c r="J6366" s="1" t="n">
        <x:v>0</x:v>
      </x:c>
      <x:c r="K6366" s="1" t="n">
        <x:v>0</x:v>
      </x:c>
      <x:c r="L6366" s="1" t="n">
        <x:v>95.5</x:v>
      </x:c>
      <x:c r="M6366" s="1" t="n">
        <x:v>2.3</x:v>
      </x:c>
      <x:c r="N6366" s="1" t="n">
        <x:v>19.9</x:v>
      </x:c>
      <x:c r="O6366" s="1" t="n">
        <x:f aca="0">24*MAX(0,EOMONTH(B6366,0)-MAX(B6366,INDEX(Device_Inventory!$K$2:$K$1201,MATCH(A6366,Device_Inventory!$A$2:$A$1201,0)))+1)</x:f>
        <x:v>744</x:v>
      </x:c>
      <x:c r="P6366" s="11" t="b">
        <x:f aca="0">INDEX(Device_Inventory!$K$2:$K$1201,MATCH(A6366,Device_Inventory!$A$2:$A$1201,0))&gt;B6366</x:f>
        <x:v>0</x:v>
      </x:c>
      <x:c r="Q6366" s="1" t="str">
        <x:f aca="0">IF(D6366&gt;O6366,"Fail: operating hours exceed in-service hours",IF(D6366+M6366&gt;O6366,"Fail: operating + unavailable hours exceed in-service hours",IF(P6366,"Partial month: within in-service hours","OK")))</x:f>
        <x:v>OK</x:v>
      </x:c>
    </x:row>
    <x:row r="6367" ht="15" hidden="0" customHeight="1">
      <x:c r="A6367" s="1" t="s">
        <x:v>1683</x:v>
      </x:c>
      <x:c r="B6367" s="14" t="n">
        <x:v>46174</x:v>
      </x:c>
      <x:c r="C6367" s="1" t="n">
        <x:v>50.8</x:v>
      </x:c>
      <x:c r="D6367" s="1" t="n">
        <x:v>367.8</x:v>
      </x:c>
      <x:c r="E6367" s="1" t="n">
        <x:v>32</x:v>
      </x:c>
      <x:c r="F6367" s="1" t="n">
        <x:v>0</x:v>
      </x:c>
      <x:c r="G6367" s="1" t="n">
        <x:v>45</x:v>
      </x:c>
      <x:c r="H6367" s="1" t="n">
        <x:v>0</x:v>
      </x:c>
      <x:c r="I6367" s="1" t="n">
        <x:v>3</x:v>
      </x:c>
      <x:c r="J6367" s="1" t="n">
        <x:v>0.44</x:v>
      </x:c>
      <x:c r="K6367" s="1" t="n">
        <x:v>0</x:v>
      </x:c>
      <x:c r="L6367" s="1" t="n">
        <x:v>93.1</x:v>
      </x:c>
      <x:c r="M6367" s="1" t="n">
        <x:v>2.1</x:v>
      </x:c>
      <x:c r="N6367" s="1" t="n">
        <x:v>14.2</x:v>
      </x:c>
      <x:c r="O6367" s="1" t="n">
        <x:f aca="0">24*MAX(0,EOMONTH(B6367,0)-MAX(B6367,INDEX(Device_Inventory!$K$2:$K$1201,MATCH(A6367,Device_Inventory!$A$2:$A$1201,0)))+1)</x:f>
        <x:v>720</x:v>
      </x:c>
      <x:c r="P6367" s="11" t="b">
        <x:f aca="0">INDEX(Device_Inventory!$K$2:$K$1201,MATCH(A6367,Device_Inventory!$A$2:$A$1201,0))&gt;B6367</x:f>
        <x:v>0</x:v>
      </x:c>
      <x:c r="Q6367" s="1" t="str">
        <x:f aca="0">IF(D6367&gt;O6367,"Fail: operating hours exceed in-service hours",IF(D6367+M6367&gt;O6367,"Fail: operating + unavailable hours exceed in-service hours",IF(P6367,"Partial month: within in-service hours","OK")))</x:f>
        <x:v>OK</x:v>
      </x:c>
    </x:row>
    <x:row r="6368" ht="15" hidden="0" customHeight="1">
      <x:c r="A6368" s="1" t="s">
        <x:v>1683</x:v>
      </x:c>
      <x:c r="B6368" s="14" t="n">
        <x:v>46204</x:v>
      </x:c>
      <x:c r="C6368" s="1" t="n">
        <x:v>70.7</x:v>
      </x:c>
      <x:c r="D6368" s="1" t="n">
        <x:v>413.5</x:v>
      </x:c>
      <x:c r="E6368" s="1" t="n">
        <x:v>30</x:v>
      </x:c>
      <x:c r="F6368" s="1" t="n">
        <x:v>0</x:v>
      </x:c>
      <x:c r="G6368" s="1" t="n">
        <x:v>44</x:v>
      </x:c>
      <x:c r="H6368" s="1" t="n">
        <x:v>0</x:v>
      </x:c>
      <x:c r="I6368" s="1" t="n">
        <x:v>6</x:v>
      </x:c>
      <x:c r="J6368" s="1" t="n">
        <x:v>0.45</x:v>
      </x:c>
      <x:c r="K6368" s="1" t="n">
        <x:v>0</x:v>
      </x:c>
      <x:c r="L6368" s="1" t="n">
        <x:v>91.1</x:v>
      </x:c>
      <x:c r="M6368" s="1" t="n">
        <x:v>4.7</x:v>
      </x:c>
      <x:c r="N6368" s="1" t="n">
        <x:v>5.9</x:v>
      </x:c>
      <x:c r="O6368" s="1" t="n">
        <x:f aca="0">24*MAX(0,EOMONTH(B6368,0)-MAX(B6368,INDEX(Device_Inventory!$K$2:$K$1201,MATCH(A6368,Device_Inventory!$A$2:$A$1201,0)))+1)</x:f>
        <x:v>744</x:v>
      </x:c>
      <x:c r="P6368" s="11" t="b">
        <x:f aca="0">INDEX(Device_Inventory!$K$2:$K$1201,MATCH(A6368,Device_Inventory!$A$2:$A$1201,0))&gt;B6368</x:f>
        <x:v>0</x:v>
      </x:c>
      <x:c r="Q6368" s="1" t="str">
        <x:f aca="0">IF(D6368&gt;O6368,"Fail: operating hours exceed in-service hours",IF(D6368+M6368&gt;O6368,"Fail: operating + unavailable hours exceed in-service hours",IF(P6368,"Partial month: within in-service hours","OK")))</x:f>
        <x:v>OK</x:v>
      </x:c>
    </x:row>
    <x:row r="6369" ht="15" hidden="0" customHeight="1">
      <x:c r="A6369" s="1" t="s">
        <x:v>4645</x:v>
      </x:c>
      <x:c r="B6369" s="14" t="n">
        <x:v>46054</x:v>
      </x:c>
      <x:c r="C6369" s="1" t="n">
        <x:v>73.6</x:v>
      </x:c>
      <x:c r="D6369" s="1" t="n">
        <x:v>459.4</x:v>
      </x:c>
      <x:c r="E6369" s="1" t="n">
        <x:v>37</x:v>
      </x:c>
      <x:c r="F6369" s="1" t="n">
        <x:v>1</x:v>
      </x:c>
      <x:c r="G6369" s="1" t="n">
        <x:v>41</x:v>
      </x:c>
      <x:c r="H6369" s="1" t="n">
        <x:v>3</x:v>
      </x:c>
      <x:c r="I6369" s="1" t="n">
        <x:v>2</x:v>
      </x:c>
      <x:c r="J6369" s="1" t="n">
        <x:v>0.54</x:v>
      </x:c>
      <x:c r="K6369" s="1" t="n">
        <x:v>3</x:v>
      </x:c>
      <x:c r="L6369" s="1" t="n">
        <x:v>92.7</x:v>
      </x:c>
      <x:c r="M6369" s="1" t="n">
        <x:v>3.7</x:v>
      </x:c>
      <x:c r="N6369" s="1" t="n">
        <x:v>8.7</x:v>
      </x:c>
      <x:c r="O6369" s="1" t="n">
        <x:f aca="0">24*MAX(0,EOMONTH(B6369,0)-MAX(B6369,INDEX(Device_Inventory!$K$2:$K$1201,MATCH(A6369,Device_Inventory!$A$2:$A$1201,0)))+1)</x:f>
        <x:v>672</x:v>
      </x:c>
      <x:c r="P6369" s="11" t="b">
        <x:f aca="0">INDEX(Device_Inventory!$K$2:$K$1201,MATCH(A6369,Device_Inventory!$A$2:$A$1201,0))&gt;B6369</x:f>
        <x:v>0</x:v>
      </x:c>
      <x:c r="Q6369" s="1" t="str">
        <x:f aca="0">IF(D6369&gt;O6369,"Fail: operating hours exceed in-service hours",IF(D6369+M6369&gt;O6369,"Fail: operating + unavailable hours exceed in-service hours",IF(P6369,"Partial month: within in-service hours","OK")))</x:f>
        <x:v>OK</x:v>
      </x:c>
    </x:row>
    <x:row r="6370" ht="15" hidden="0" customHeight="1">
      <x:c r="A6370" s="1" t="s">
        <x:v>4645</x:v>
      </x:c>
      <x:c r="B6370" s="14" t="n">
        <x:v>46082</x:v>
      </x:c>
      <x:c r="C6370" s="1" t="n">
        <x:v>76.9</x:v>
      </x:c>
      <x:c r="D6370" s="1" t="n">
        <x:v>524.8</x:v>
      </x:c>
      <x:c r="E6370" s="1" t="n">
        <x:v>29</x:v>
      </x:c>
      <x:c r="F6370" s="1" t="n">
        <x:v>2</x:v>
      </x:c>
      <x:c r="G6370" s="1" t="n">
        <x:v>42</x:v>
      </x:c>
      <x:c r="H6370" s="1" t="n">
        <x:v>1</x:v>
      </x:c>
      <x:c r="I6370" s="1" t="n">
        <x:v>5</x:v>
      </x:c>
      <x:c r="J6370" s="1" t="n">
        <x:v>1.54</x:v>
      </x:c>
      <x:c r="K6370" s="1" t="n">
        <x:v>2</x:v>
      </x:c>
      <x:c r="L6370" s="1" t="n">
        <x:v>94</x:v>
      </x:c>
      <x:c r="M6370" s="1" t="n">
        <x:v>13.1</x:v>
      </x:c>
      <x:c r="N6370" s="1" t="n">
        <x:v>15.4</x:v>
      </x:c>
      <x:c r="O6370" s="1" t="n">
        <x:f aca="0">24*MAX(0,EOMONTH(B6370,0)-MAX(B6370,INDEX(Device_Inventory!$K$2:$K$1201,MATCH(A6370,Device_Inventory!$A$2:$A$1201,0)))+1)</x:f>
        <x:v>744</x:v>
      </x:c>
      <x:c r="P6370" s="11" t="b">
        <x:f aca="0">INDEX(Device_Inventory!$K$2:$K$1201,MATCH(A6370,Device_Inventory!$A$2:$A$1201,0))&gt;B6370</x:f>
        <x:v>0</x:v>
      </x:c>
      <x:c r="Q6370" s="1" t="str">
        <x:f aca="0">IF(D6370&gt;O6370,"Fail: operating hours exceed in-service hours",IF(D6370+M6370&gt;O6370,"Fail: operating + unavailable hours exceed in-service hours",IF(P6370,"Partial month: within in-service hours","OK")))</x:f>
        <x:v>OK</x:v>
      </x:c>
    </x:row>
    <x:row r="6371" ht="15" hidden="0" customHeight="1">
      <x:c r="A6371" s="1" t="s">
        <x:v>4645</x:v>
      </x:c>
      <x:c r="B6371" s="14" t="n">
        <x:v>46113</x:v>
      </x:c>
      <x:c r="C6371" s="1" t="n">
        <x:v>80.6</x:v>
      </x:c>
      <x:c r="D6371" s="1" t="n">
        <x:v>497</x:v>
      </x:c>
      <x:c r="E6371" s="1" t="n">
        <x:v>23</x:v>
      </x:c>
      <x:c r="F6371" s="1" t="n">
        <x:v>2</x:v>
      </x:c>
      <x:c r="G6371" s="1" t="n">
        <x:v>53</x:v>
      </x:c>
      <x:c r="H6371" s="1" t="n">
        <x:v>0</x:v>
      </x:c>
      <x:c r="I6371" s="1" t="n">
        <x:v>1</x:v>
      </x:c>
      <x:c r="J6371" s="1" t="n">
        <x:v>1.11</x:v>
      </x:c>
      <x:c r="K6371" s="1" t="n">
        <x:v>1</x:v>
      </x:c>
      <x:c r="L6371" s="1" t="n">
        <x:v>96.9</x:v>
      </x:c>
      <x:c r="M6371" s="1" t="n">
        <x:v>8</x:v>
      </x:c>
      <x:c r="N6371" s="1" t="n">
        <x:v>20.5</x:v>
      </x:c>
      <x:c r="O6371" s="1" t="n">
        <x:f aca="0">24*MAX(0,EOMONTH(B6371,0)-MAX(B6371,INDEX(Device_Inventory!$K$2:$K$1201,MATCH(A6371,Device_Inventory!$A$2:$A$1201,0)))+1)</x:f>
        <x:v>720</x:v>
      </x:c>
      <x:c r="P6371" s="11" t="b">
        <x:f aca="0">INDEX(Device_Inventory!$K$2:$K$1201,MATCH(A6371,Device_Inventory!$A$2:$A$1201,0))&gt;B6371</x:f>
        <x:v>0</x:v>
      </x:c>
      <x:c r="Q6371" s="1" t="str">
        <x:f aca="0">IF(D6371&gt;O6371,"Fail: operating hours exceed in-service hours",IF(D6371+M6371&gt;O6371,"Fail: operating + unavailable hours exceed in-service hours",IF(P6371,"Partial month: within in-service hours","OK")))</x:f>
        <x:v>OK</x:v>
      </x:c>
    </x:row>
    <x:row r="6372" ht="15" hidden="0" customHeight="1">
      <x:c r="A6372" s="1" t="s">
        <x:v>4645</x:v>
      </x:c>
      <x:c r="B6372" s="14" t="n">
        <x:v>46143</x:v>
      </x:c>
      <x:c r="C6372" s="1" t="n">
        <x:v>70</x:v>
      </x:c>
      <x:c r="D6372" s="1" t="n">
        <x:v>411.2</x:v>
      </x:c>
      <x:c r="E6372" s="1" t="n">
        <x:v>32</x:v>
      </x:c>
      <x:c r="F6372" s="1" t="n">
        <x:v>2</x:v>
      </x:c>
      <x:c r="G6372" s="1" t="n">
        <x:v>34</x:v>
      </x:c>
      <x:c r="H6372" s="1" t="n">
        <x:v>0</x:v>
      </x:c>
      <x:c r="I6372" s="1" t="n">
        <x:v>4</x:v>
      </x:c>
      <x:c r="J6372" s="1" t="n">
        <x:v>0.31</x:v>
      </x:c>
      <x:c r="K6372" s="1" t="n">
        <x:v>0</x:v>
      </x:c>
      <x:c r="L6372" s="1" t="n">
        <x:v>95.2</x:v>
      </x:c>
      <x:c r="M6372" s="1" t="n">
        <x:v>3.3</x:v>
      </x:c>
      <x:c r="N6372" s="1" t="n">
        <x:v>15.2</x:v>
      </x:c>
      <x:c r="O6372" s="1" t="n">
        <x:f aca="0">24*MAX(0,EOMONTH(B6372,0)-MAX(B6372,INDEX(Device_Inventory!$K$2:$K$1201,MATCH(A6372,Device_Inventory!$A$2:$A$1201,0)))+1)</x:f>
        <x:v>744</x:v>
      </x:c>
      <x:c r="P6372" s="11" t="b">
        <x:f aca="0">INDEX(Device_Inventory!$K$2:$K$1201,MATCH(A6372,Device_Inventory!$A$2:$A$1201,0))&gt;B6372</x:f>
        <x:v>0</x:v>
      </x:c>
      <x:c r="Q6372" s="1" t="str">
        <x:f aca="0">IF(D6372&gt;O6372,"Fail: operating hours exceed in-service hours",IF(D6372+M6372&gt;O6372,"Fail: operating + unavailable hours exceed in-service hours",IF(P6372,"Partial month: within in-service hours","OK")))</x:f>
        <x:v>OK</x:v>
      </x:c>
    </x:row>
    <x:row r="6373" ht="15" hidden="0" customHeight="1">
      <x:c r="A6373" s="1" t="s">
        <x:v>4645</x:v>
      </x:c>
      <x:c r="B6373" s="14" t="n">
        <x:v>46174</x:v>
      </x:c>
      <x:c r="C6373" s="1" t="n">
        <x:v>55.6</x:v>
      </x:c>
      <x:c r="D6373" s="1" t="n">
        <x:v>320.2</x:v>
      </x:c>
      <x:c r="E6373" s="1" t="n">
        <x:v>33</x:v>
      </x:c>
      <x:c r="F6373" s="1" t="n">
        <x:v>3</x:v>
      </x:c>
      <x:c r="G6373" s="1" t="n">
        <x:v>27</x:v>
      </x:c>
      <x:c r="H6373" s="1" t="n">
        <x:v>2</x:v>
      </x:c>
      <x:c r="I6373" s="1" t="n">
        <x:v>5</x:v>
      </x:c>
      <x:c r="J6373" s="1" t="n">
        <x:v>1.4</x:v>
      </x:c>
      <x:c r="K6373" s="1" t="n">
        <x:v>1</x:v>
      </x:c>
      <x:c r="L6373" s="1" t="n">
        <x:v>93.4</x:v>
      </x:c>
      <x:c r="M6373" s="1" t="n">
        <x:v>8.1</x:v>
      </x:c>
      <x:c r="N6373" s="1" t="n">
        <x:v>6</x:v>
      </x:c>
      <x:c r="O6373" s="1" t="n">
        <x:f aca="0">24*MAX(0,EOMONTH(B6373,0)-MAX(B6373,INDEX(Device_Inventory!$K$2:$K$1201,MATCH(A6373,Device_Inventory!$A$2:$A$1201,0)))+1)</x:f>
        <x:v>720</x:v>
      </x:c>
      <x:c r="P6373" s="11" t="b">
        <x:f aca="0">INDEX(Device_Inventory!$K$2:$K$1201,MATCH(A6373,Device_Inventory!$A$2:$A$1201,0))&gt;B6373</x:f>
        <x:v>0</x:v>
      </x:c>
      <x:c r="Q6373" s="1" t="str">
        <x:f aca="0">IF(D6373&gt;O6373,"Fail: operating hours exceed in-service hours",IF(D6373+M6373&gt;O6373,"Fail: operating + unavailable hours exceed in-service hours",IF(P6373,"Partial month: within in-service hours","OK")))</x:f>
        <x:v>OK</x:v>
      </x:c>
    </x:row>
    <x:row r="6374" ht="15" hidden="0" customHeight="1">
      <x:c r="A6374" s="1" t="s">
        <x:v>4645</x:v>
      </x:c>
      <x:c r="B6374" s="14" t="n">
        <x:v>46204</x:v>
      </x:c>
      <x:c r="C6374" s="1" t="n">
        <x:v>50.7</x:v>
      </x:c>
      <x:c r="D6374" s="1" t="n">
        <x:v>293.8</x:v>
      </x:c>
      <x:c r="E6374" s="1" t="n">
        <x:v>25</x:v>
      </x:c>
      <x:c r="F6374" s="1" t="n">
        <x:v>2</x:v>
      </x:c>
      <x:c r="G6374" s="1" t="n">
        <x:v>38</x:v>
      </x:c>
      <x:c r="H6374" s="1" t="n">
        <x:v>0</x:v>
      </x:c>
      <x:c r="I6374" s="1" t="n">
        <x:v>3</x:v>
      </x:c>
      <x:c r="J6374" s="1" t="n">
        <x:v>1.13</x:v>
      </x:c>
      <x:c r="K6374" s="1" t="n">
        <x:v>0</x:v>
      </x:c>
      <x:c r="L6374" s="1" t="n">
        <x:v>93.7</x:v>
      </x:c>
      <x:c r="M6374" s="1" t="n">
        <x:v>1.9</x:v>
      </x:c>
      <x:c r="N6374" s="1" t="n">
        <x:v>5.1</x:v>
      </x:c>
      <x:c r="O6374" s="1" t="n">
        <x:f aca="0">24*MAX(0,EOMONTH(B6374,0)-MAX(B6374,INDEX(Device_Inventory!$K$2:$K$1201,MATCH(A6374,Device_Inventory!$A$2:$A$1201,0)))+1)</x:f>
        <x:v>744</x:v>
      </x:c>
      <x:c r="P6374" s="11" t="b">
        <x:f aca="0">INDEX(Device_Inventory!$K$2:$K$1201,MATCH(A6374,Device_Inventory!$A$2:$A$1201,0))&gt;B6374</x:f>
        <x:v>0</x:v>
      </x:c>
      <x:c r="Q6374" s="1" t="str">
        <x:f aca="0">IF(D6374&gt;O6374,"Fail: operating hours exceed in-service hours",IF(D6374+M6374&gt;O6374,"Fail: operating + unavailable hours exceed in-service hours",IF(P6374,"Partial month: within in-service hours","OK")))</x:f>
        <x:v>OK</x:v>
      </x:c>
    </x:row>
    <x:row r="6375" ht="15" hidden="0" customHeight="1">
      <x:c r="A6375" s="1" t="s">
        <x:v>1684</x:v>
      </x:c>
      <x:c r="B6375" s="14" t="n">
        <x:v>46054</x:v>
      </x:c>
      <x:c r="C6375" s="1" t="n">
        <x:v>36.1</x:v>
      </x:c>
      <x:c r="D6375" s="1" t="n">
        <x:v>212.8</x:v>
      </x:c>
      <x:c r="E6375" s="1" t="n">
        <x:v>7</x:v>
      </x:c>
      <x:c r="F6375" s="1" t="n">
        <x:v>1</x:v>
      </x:c>
      <x:c r="G6375" s="1" t="n">
        <x:v>31</x:v>
      </x:c>
      <x:c r="H6375" s="1" t="n">
        <x:v>0</x:v>
      </x:c>
      <x:c r="I6375" s="1" t="n">
        <x:v>1</x:v>
      </x:c>
      <x:c r="J6375" s="1" t="n">
        <x:v>0.27</x:v>
      </x:c>
      <x:c r="K6375" s="1" t="n">
        <x:v>0</x:v>
      </x:c>
      <x:c r="L6375" s="1" t="n">
        <x:v>95.2</x:v>
      </x:c>
      <x:c r="M6375" s="1" t="n">
        <x:v>4.6</x:v>
      </x:c>
      <x:c r="N6375" s="1" t="n">
        <x:v>7.9</x:v>
      </x:c>
      <x:c r="O6375" s="1" t="n">
        <x:f aca="0">24*MAX(0,EOMONTH(B6375,0)-MAX(B6375,INDEX(Device_Inventory!$K$2:$K$1201,MATCH(A6375,Device_Inventory!$A$2:$A$1201,0)))+1)</x:f>
        <x:v>672</x:v>
      </x:c>
      <x:c r="P6375" s="11" t="b">
        <x:f aca="0">INDEX(Device_Inventory!$K$2:$K$1201,MATCH(A6375,Device_Inventory!$A$2:$A$1201,0))&gt;B6375</x:f>
        <x:v>0</x:v>
      </x:c>
      <x:c r="Q6375" s="1" t="str">
        <x:f aca="0">IF(D6375&gt;O6375,"Fail: operating hours exceed in-service hours",IF(D6375+M6375&gt;O6375,"Fail: operating + unavailable hours exceed in-service hours",IF(P6375,"Partial month: within in-service hours","OK")))</x:f>
        <x:v>OK</x:v>
      </x:c>
    </x:row>
    <x:row r="6376" ht="15" hidden="0" customHeight="1">
      <x:c r="A6376" s="1" t="s">
        <x:v>1684</x:v>
      </x:c>
      <x:c r="B6376" s="14" t="n">
        <x:v>46082</x:v>
      </x:c>
      <x:c r="C6376" s="1" t="n">
        <x:v>42.5</x:v>
      </x:c>
      <x:c r="D6376" s="1" t="n">
        <x:v>235.4</x:v>
      </x:c>
      <x:c r="E6376" s="1" t="n">
        <x:v>12</x:v>
      </x:c>
      <x:c r="F6376" s="1" t="n">
        <x:v>1</x:v>
      </x:c>
      <x:c r="G6376" s="1" t="n">
        <x:v>31</x:v>
      </x:c>
      <x:c r="H6376" s="1" t="n">
        <x:v>0</x:v>
      </x:c>
      <x:c r="I6376" s="1" t="n">
        <x:v>4</x:v>
      </x:c>
      <x:c r="J6376" s="1" t="n">
        <x:v>0.12</x:v>
      </x:c>
      <x:c r="K6376" s="1" t="n">
        <x:v>0</x:v>
      </x:c>
      <x:c r="L6376" s="1" t="n">
        <x:v>94.4</x:v>
      </x:c>
      <x:c r="M6376" s="1" t="n">
        <x:v>0.8</x:v>
      </x:c>
      <x:c r="N6376" s="1" t="n">
        <x:v>12.3</x:v>
      </x:c>
      <x:c r="O6376" s="1" t="n">
        <x:f aca="0">24*MAX(0,EOMONTH(B6376,0)-MAX(B6376,INDEX(Device_Inventory!$K$2:$K$1201,MATCH(A6376,Device_Inventory!$A$2:$A$1201,0)))+1)</x:f>
        <x:v>744</x:v>
      </x:c>
      <x:c r="P6376" s="11" t="b">
        <x:f aca="0">INDEX(Device_Inventory!$K$2:$K$1201,MATCH(A6376,Device_Inventory!$A$2:$A$1201,0))&gt;B6376</x:f>
        <x:v>0</x:v>
      </x:c>
      <x:c r="Q6376" s="1" t="str">
        <x:f aca="0">IF(D6376&gt;O6376,"Fail: operating hours exceed in-service hours",IF(D6376+M6376&gt;O6376,"Fail: operating + unavailable hours exceed in-service hours",IF(P6376,"Partial month: within in-service hours","OK")))</x:f>
        <x:v>OK</x:v>
      </x:c>
    </x:row>
    <x:row r="6377" ht="15" hidden="0" customHeight="1">
      <x:c r="A6377" s="1" t="s">
        <x:v>1684</x:v>
      </x:c>
      <x:c r="B6377" s="14" t="n">
        <x:v>46113</x:v>
      </x:c>
      <x:c r="C6377" s="1" t="n">
        <x:v>69.9</x:v>
      </x:c>
      <x:c r="D6377" s="1" t="n">
        <x:v>402.6</x:v>
      </x:c>
      <x:c r="E6377" s="1" t="n">
        <x:v>16</x:v>
      </x:c>
      <x:c r="F6377" s="1" t="n">
        <x:v>0</x:v>
      </x:c>
      <x:c r="G6377" s="1" t="n">
        <x:v>38</x:v>
      </x:c>
      <x:c r="H6377" s="1" t="n">
        <x:v>1</x:v>
      </x:c>
      <x:c r="I6377" s="1" t="n">
        <x:v>2</x:v>
      </x:c>
      <x:c r="J6377" s="1" t="n">
        <x:v>0</x:v>
      </x:c>
      <x:c r="K6377" s="1" t="n">
        <x:v>1</x:v>
      </x:c>
      <x:c r="L6377" s="1" t="n">
        <x:v>99.4</x:v>
      </x:c>
      <x:c r="M6377" s="1" t="n">
        <x:v>6.3</x:v>
      </x:c>
      <x:c r="N6377" s="1" t="n">
        <x:v>18.8</x:v>
      </x:c>
      <x:c r="O6377" s="1" t="n">
        <x:f aca="0">24*MAX(0,EOMONTH(B6377,0)-MAX(B6377,INDEX(Device_Inventory!$K$2:$K$1201,MATCH(A6377,Device_Inventory!$A$2:$A$1201,0)))+1)</x:f>
        <x:v>720</x:v>
      </x:c>
      <x:c r="P6377" s="11" t="b">
        <x:f aca="0">INDEX(Device_Inventory!$K$2:$K$1201,MATCH(A6377,Device_Inventory!$A$2:$A$1201,0))&gt;B6377</x:f>
        <x:v>0</x:v>
      </x:c>
      <x:c r="Q6377" s="1" t="str">
        <x:f aca="0">IF(D6377&gt;O6377,"Fail: operating hours exceed in-service hours",IF(D6377+M6377&gt;O6377,"Fail: operating + unavailable hours exceed in-service hours",IF(P6377,"Partial month: within in-service hours","OK")))</x:f>
        <x:v>OK</x:v>
      </x:c>
    </x:row>
    <x:row r="6378" ht="15" hidden="0" customHeight="1">
      <x:c r="A6378" s="1" t="s">
        <x:v>1684</x:v>
      </x:c>
      <x:c r="B6378" s="14" t="n">
        <x:v>46143</x:v>
      </x:c>
      <x:c r="C6378" s="1" t="n">
        <x:v>50.2</x:v>
      </x:c>
      <x:c r="D6378" s="1" t="n">
        <x:v>342.2</x:v>
      </x:c>
      <x:c r="E6378" s="1" t="n">
        <x:v>18</x:v>
      </x:c>
      <x:c r="F6378" s="1" t="n">
        <x:v>0</x:v>
      </x:c>
      <x:c r="G6378" s="1" t="n">
        <x:v>43</x:v>
      </x:c>
      <x:c r="H6378" s="1" t="n">
        <x:v>0</x:v>
      </x:c>
      <x:c r="I6378" s="1" t="n">
        <x:v>2</x:v>
      </x:c>
      <x:c r="J6378" s="1" t="n">
        <x:v>0</x:v>
      </x:c>
      <x:c r="K6378" s="1" t="n">
        <x:v>2</x:v>
      </x:c>
      <x:c r="L6378" s="1" t="n">
        <x:v>96.6</x:v>
      </x:c>
      <x:c r="M6378" s="1" t="n">
        <x:v>10.2</x:v>
      </x:c>
      <x:c r="N6378" s="1" t="n">
        <x:v>10.5</x:v>
      </x:c>
      <x:c r="O6378" s="1" t="n">
        <x:f aca="0">24*MAX(0,EOMONTH(B6378,0)-MAX(B6378,INDEX(Device_Inventory!$K$2:$K$1201,MATCH(A6378,Device_Inventory!$A$2:$A$1201,0)))+1)</x:f>
        <x:v>744</x:v>
      </x:c>
      <x:c r="P6378" s="11" t="b">
        <x:f aca="0">INDEX(Device_Inventory!$K$2:$K$1201,MATCH(A6378,Device_Inventory!$A$2:$A$1201,0))&gt;B6378</x:f>
        <x:v>0</x:v>
      </x:c>
      <x:c r="Q6378" s="1" t="str">
        <x:f aca="0">IF(D6378&gt;O6378,"Fail: operating hours exceed in-service hours",IF(D6378+M6378&gt;O6378,"Fail: operating + unavailable hours exceed in-service hours",IF(P6378,"Partial month: within in-service hours","OK")))</x:f>
        <x:v>OK</x:v>
      </x:c>
    </x:row>
    <x:row r="6379" ht="15" hidden="0" customHeight="1">
      <x:c r="A6379" s="1" t="s">
        <x:v>1684</x:v>
      </x:c>
      <x:c r="B6379" s="14" t="n">
        <x:v>46174</x:v>
      </x:c>
      <x:c r="C6379" s="1" t="n">
        <x:v>29.2</x:v>
      </x:c>
      <x:c r="D6379" s="1" t="n">
        <x:v>211.7</x:v>
      </x:c>
      <x:c r="E6379" s="1" t="n">
        <x:v>4</x:v>
      </x:c>
      <x:c r="F6379" s="1" t="n">
        <x:v>2</x:v>
      </x:c>
      <x:c r="G6379" s="1" t="n">
        <x:v>22</x:v>
      </x:c>
      <x:c r="H6379" s="1" t="n">
        <x:v>1</x:v>
      </x:c>
      <x:c r="I6379" s="1" t="n">
        <x:v>1</x:v>
      </x:c>
      <x:c r="J6379" s="1" t="n">
        <x:v>0.85</x:v>
      </x:c>
      <x:c r="K6379" s="1" t="n">
        <x:v>0</x:v>
      </x:c>
      <x:c r="L6379" s="1" t="n">
        <x:v>97.9</x:v>
      </x:c>
      <x:c r="M6379" s="1" t="n">
        <x:v>0.7</x:v>
      </x:c>
      <x:c r="N6379" s="1" t="n">
        <x:v>3.1</x:v>
      </x:c>
      <x:c r="O6379" s="1" t="n">
        <x:f aca="0">24*MAX(0,EOMONTH(B6379,0)-MAX(B6379,INDEX(Device_Inventory!$K$2:$K$1201,MATCH(A6379,Device_Inventory!$A$2:$A$1201,0)))+1)</x:f>
        <x:v>720</x:v>
      </x:c>
      <x:c r="P6379" s="11" t="b">
        <x:f aca="0">INDEX(Device_Inventory!$K$2:$K$1201,MATCH(A6379,Device_Inventory!$A$2:$A$1201,0))&gt;B6379</x:f>
        <x:v>0</x:v>
      </x:c>
      <x:c r="Q6379" s="1" t="str">
        <x:f aca="0">IF(D6379&gt;O6379,"Fail: operating hours exceed in-service hours",IF(D6379+M6379&gt;O6379,"Fail: operating + unavailable hours exceed in-service hours",IF(P6379,"Partial month: within in-service hours","OK")))</x:f>
        <x:v>OK</x:v>
      </x:c>
    </x:row>
    <x:row r="6380" ht="15" hidden="0" customHeight="1">
      <x:c r="A6380" s="1" t="s">
        <x:v>1684</x:v>
      </x:c>
      <x:c r="B6380" s="14" t="n">
        <x:v>46204</x:v>
      </x:c>
      <x:c r="C6380" s="1" t="n">
        <x:v>45.8</x:v>
      </x:c>
      <x:c r="D6380" s="1" t="n">
        <x:v>288.5</x:v>
      </x:c>
      <x:c r="E6380" s="1" t="n">
        <x:v>15</x:v>
      </x:c>
      <x:c r="F6380" s="1" t="n">
        <x:v>1</x:v>
      </x:c>
      <x:c r="G6380" s="1" t="n">
        <x:v>24</x:v>
      </x:c>
      <x:c r="H6380" s="1" t="n">
        <x:v>0</x:v>
      </x:c>
      <x:c r="I6380" s="1" t="n">
        <x:v>2</x:v>
      </x:c>
      <x:c r="J6380" s="1" t="n">
        <x:v>0.53</x:v>
      </x:c>
      <x:c r="K6380" s="1" t="n">
        <x:v>0</x:v>
      </x:c>
      <x:c r="L6380" s="1" t="n">
        <x:v>94.5</x:v>
      </x:c>
      <x:c r="M6380" s="1" t="n">
        <x:v>0.8</x:v>
      </x:c>
      <x:c r="N6380" s="1" t="n">
        <x:v>4.7</x:v>
      </x:c>
      <x:c r="O6380" s="1" t="n">
        <x:f aca="0">24*MAX(0,EOMONTH(B6380,0)-MAX(B6380,INDEX(Device_Inventory!$K$2:$K$1201,MATCH(A6380,Device_Inventory!$A$2:$A$1201,0)))+1)</x:f>
        <x:v>744</x:v>
      </x:c>
      <x:c r="P6380" s="11" t="b">
        <x:f aca="0">INDEX(Device_Inventory!$K$2:$K$1201,MATCH(A6380,Device_Inventory!$A$2:$A$1201,0))&gt;B6380</x:f>
        <x:v>0</x:v>
      </x:c>
      <x:c r="Q6380" s="1" t="str">
        <x:f aca="0">IF(D6380&gt;O6380,"Fail: operating hours exceed in-service hours",IF(D6380+M6380&gt;O6380,"Fail: operating + unavailable hours exceed in-service hours",IF(P6380,"Partial month: within in-service hours","OK")))</x:f>
        <x:v>OK</x:v>
      </x:c>
    </x:row>
    <x:row r="6381" ht="15" hidden="0" customHeight="1">
      <x:c r="A6381" s="1" t="s">
        <x:v>1687</x:v>
      </x:c>
      <x:c r="B6381" s="14" t="n">
        <x:v>46054</x:v>
      </x:c>
      <x:c r="C6381" s="1" t="n">
        <x:v>46</x:v>
      </x:c>
      <x:c r="D6381" s="1" t="n">
        <x:v>267.6</x:v>
      </x:c>
      <x:c r="E6381" s="1" t="n">
        <x:v>7</x:v>
      </x:c>
      <x:c r="F6381" s="1" t="n">
        <x:v>3</x:v>
      </x:c>
      <x:c r="G6381" s="1" t="n">
        <x:v>42</x:v>
      </x:c>
      <x:c r="H6381" s="1" t="n">
        <x:v>1</x:v>
      </x:c>
      <x:c r="I6381" s="1" t="n">
        <x:v>3</x:v>
      </x:c>
      <x:c r="J6381" s="1" t="n">
        <x:v>0</x:v>
      </x:c>
      <x:c r="K6381" s="1" t="n">
        <x:v>1</x:v>
      </x:c>
      <x:c r="L6381" s="1" t="n">
        <x:v>95.2</x:v>
      </x:c>
      <x:c r="M6381" s="1" t="n">
        <x:v>0</x:v>
      </x:c>
      <x:c r="N6381" s="1" t="n">
        <x:v>9.3</x:v>
      </x:c>
      <x:c r="O6381" s="1" t="n">
        <x:f aca="0">24*MAX(0,EOMONTH(B6381,0)-MAX(B6381,INDEX(Device_Inventory!$K$2:$K$1201,MATCH(A6381,Device_Inventory!$A$2:$A$1201,0)))+1)</x:f>
        <x:v>672</x:v>
      </x:c>
      <x:c r="P6381" s="11" t="b">
        <x:f aca="0">INDEX(Device_Inventory!$K$2:$K$1201,MATCH(A6381,Device_Inventory!$A$2:$A$1201,0))&gt;B6381</x:f>
        <x:v>0</x:v>
      </x:c>
      <x:c r="Q6381" s="1" t="str">
        <x:f aca="0">IF(D6381&gt;O6381,"Fail: operating hours exceed in-service hours",IF(D6381+M6381&gt;O6381,"Fail: operating + unavailable hours exceed in-service hours",IF(P6381,"Partial month: within in-service hours","OK")))</x:f>
        <x:v>OK</x:v>
      </x:c>
    </x:row>
    <x:row r="6382" ht="15" hidden="0" customHeight="1">
      <x:c r="A6382" s="1" t="s">
        <x:v>1687</x:v>
      </x:c>
      <x:c r="B6382" s="14" t="n">
        <x:v>46082</x:v>
      </x:c>
      <x:c r="C6382" s="1" t="n">
        <x:v>57.5</x:v>
      </x:c>
      <x:c r="D6382" s="1" t="n">
        <x:v>332.7</x:v>
      </x:c>
      <x:c r="E6382" s="1" t="n">
        <x:v>5</x:v>
      </x:c>
      <x:c r="F6382" s="1" t="n">
        <x:v>0</x:v>
      </x:c>
      <x:c r="G6382" s="1" t="n">
        <x:v>39</x:v>
      </x:c>
      <x:c r="H6382" s="1" t="n">
        <x:v>0</x:v>
      </x:c>
      <x:c r="I6382" s="1" t="n">
        <x:v>5</x:v>
      </x:c>
      <x:c r="J6382" s="1" t="n">
        <x:v>0</x:v>
      </x:c>
      <x:c r="K6382" s="1" t="n">
        <x:v>0</x:v>
      </x:c>
      <x:c r="L6382" s="1" t="n">
        <x:v>92.4</x:v>
      </x:c>
      <x:c r="M6382" s="1" t="n">
        <x:v>4.2</x:v>
      </x:c>
      <x:c r="N6382" s="1" t="n">
        <x:v>10.4</x:v>
      </x:c>
      <x:c r="O6382" s="1" t="n">
        <x:f aca="0">24*MAX(0,EOMONTH(B6382,0)-MAX(B6382,INDEX(Device_Inventory!$K$2:$K$1201,MATCH(A6382,Device_Inventory!$A$2:$A$1201,0)))+1)</x:f>
        <x:v>744</x:v>
      </x:c>
      <x:c r="P6382" s="11" t="b">
        <x:f aca="0">INDEX(Device_Inventory!$K$2:$K$1201,MATCH(A6382,Device_Inventory!$A$2:$A$1201,0))&gt;B6382</x:f>
        <x:v>0</x:v>
      </x:c>
      <x:c r="Q6382" s="1" t="str">
        <x:f aca="0">IF(D6382&gt;O6382,"Fail: operating hours exceed in-service hours",IF(D6382+M6382&gt;O6382,"Fail: operating + unavailable hours exceed in-service hours",IF(P6382,"Partial month: within in-service hours","OK")))</x:f>
        <x:v>OK</x:v>
      </x:c>
    </x:row>
    <x:row r="6383" ht="15" hidden="0" customHeight="1">
      <x:c r="A6383" s="1" t="s">
        <x:v>1687</x:v>
      </x:c>
      <x:c r="B6383" s="14" t="n">
        <x:v>46113</x:v>
      </x:c>
      <x:c r="C6383" s="1" t="n">
        <x:v>52.8</x:v>
      </x:c>
      <x:c r="D6383" s="1" t="n">
        <x:v>320.5</x:v>
      </x:c>
      <x:c r="E6383" s="1" t="n">
        <x:v>24</x:v>
      </x:c>
      <x:c r="F6383" s="1" t="n">
        <x:v>1</x:v>
      </x:c>
      <x:c r="G6383" s="1" t="n">
        <x:v>25</x:v>
      </x:c>
      <x:c r="H6383" s="1" t="n">
        <x:v>0</x:v>
      </x:c>
      <x:c r="I6383" s="1" t="n">
        <x:v>3</x:v>
      </x:c>
      <x:c r="J6383" s="1" t="n">
        <x:v>0.43</x:v>
      </x:c>
      <x:c r="K6383" s="1" t="n">
        <x:v>0</x:v>
      </x:c>
      <x:c r="L6383" s="1" t="n">
        <x:v>93.5</x:v>
      </x:c>
      <x:c r="M6383" s="1" t="n">
        <x:v>0.7</x:v>
      </x:c>
      <x:c r="N6383" s="1" t="n">
        <x:v>11.7</x:v>
      </x:c>
      <x:c r="O6383" s="1" t="n">
        <x:f aca="0">24*MAX(0,EOMONTH(B6383,0)-MAX(B6383,INDEX(Device_Inventory!$K$2:$K$1201,MATCH(A6383,Device_Inventory!$A$2:$A$1201,0)))+1)</x:f>
        <x:v>720</x:v>
      </x:c>
      <x:c r="P6383" s="11" t="b">
        <x:f aca="0">INDEX(Device_Inventory!$K$2:$K$1201,MATCH(A6383,Device_Inventory!$A$2:$A$1201,0))&gt;B6383</x:f>
        <x:v>0</x:v>
      </x:c>
      <x:c r="Q6383" s="1" t="str">
        <x:f aca="0">IF(D6383&gt;O6383,"Fail: operating hours exceed in-service hours",IF(D6383+M6383&gt;O6383,"Fail: operating + unavailable hours exceed in-service hours",IF(P6383,"Partial month: within in-service hours","OK")))</x:f>
        <x:v>OK</x:v>
      </x:c>
    </x:row>
    <x:row r="6384" ht="15" hidden="0" customHeight="1">
      <x:c r="A6384" s="1" t="s">
        <x:v>1687</x:v>
      </x:c>
      <x:c r="B6384" s="14" t="n">
        <x:v>46143</x:v>
      </x:c>
      <x:c r="C6384" s="1" t="n">
        <x:v>67</x:v>
      </x:c>
      <x:c r="D6384" s="1" t="n">
        <x:v>404.5</x:v>
      </x:c>
      <x:c r="E6384" s="1" t="n">
        <x:v>21</x:v>
      </x:c>
      <x:c r="F6384" s="1" t="n">
        <x:v>1</x:v>
      </x:c>
      <x:c r="G6384" s="1" t="n">
        <x:v>34</x:v>
      </x:c>
      <x:c r="H6384" s="1" t="n">
        <x:v>0</x:v>
      </x:c>
      <x:c r="I6384" s="1" t="n">
        <x:v>4</x:v>
      </x:c>
      <x:c r="J6384" s="1" t="n">
        <x:v>0.4</x:v>
      </x:c>
      <x:c r="K6384" s="1" t="n">
        <x:v>1</x:v>
      </x:c>
      <x:c r="L6384" s="1" t="n">
        <x:v>93.3</x:v>
      </x:c>
      <x:c r="M6384" s="1" t="n">
        <x:v>6.4</x:v>
      </x:c>
      <x:c r="N6384" s="1" t="n">
        <x:v>19.8</x:v>
      </x:c>
      <x:c r="O6384" s="1" t="n">
        <x:f aca="0">24*MAX(0,EOMONTH(B6384,0)-MAX(B6384,INDEX(Device_Inventory!$K$2:$K$1201,MATCH(A6384,Device_Inventory!$A$2:$A$1201,0)))+1)</x:f>
        <x:v>744</x:v>
      </x:c>
      <x:c r="P6384" s="11" t="b">
        <x:f aca="0">INDEX(Device_Inventory!$K$2:$K$1201,MATCH(A6384,Device_Inventory!$A$2:$A$1201,0))&gt;B6384</x:f>
        <x:v>0</x:v>
      </x:c>
      <x:c r="Q6384" s="1" t="str">
        <x:f aca="0">IF(D6384&gt;O6384,"Fail: operating hours exceed in-service hours",IF(D6384+M6384&gt;O6384,"Fail: operating + unavailable hours exceed in-service hours",IF(P6384,"Partial month: within in-service hours","OK")))</x:f>
        <x:v>OK</x:v>
      </x:c>
    </x:row>
    <x:row r="6385" ht="15" hidden="0" customHeight="1">
      <x:c r="A6385" s="1" t="s">
        <x:v>1687</x:v>
      </x:c>
      <x:c r="B6385" s="14" t="n">
        <x:v>46174</x:v>
      </x:c>
      <x:c r="C6385" s="1" t="n">
        <x:v>68.2</x:v>
      </x:c>
      <x:c r="D6385" s="1" t="n">
        <x:v>441.9</x:v>
      </x:c>
      <x:c r="E6385" s="1" t="n">
        <x:v>5</x:v>
      </x:c>
      <x:c r="F6385" s="1" t="n">
        <x:v>1</x:v>
      </x:c>
      <x:c r="G6385" s="1" t="n">
        <x:v>39</x:v>
      </x:c>
      <x:c r="H6385" s="1" t="n">
        <x:v>0</x:v>
      </x:c>
      <x:c r="I6385" s="1" t="n">
        <x:v>1</x:v>
      </x:c>
      <x:c r="J6385" s="1" t="n">
        <x:v>0.74</x:v>
      </x:c>
      <x:c r="K6385" s="1" t="n">
        <x:v>0</x:v>
      </x:c>
      <x:c r="L6385" s="1" t="n">
        <x:v>92.3</x:v>
      </x:c>
      <x:c r="M6385" s="1" t="n">
        <x:v>10</x:v>
      </x:c>
      <x:c r="N6385" s="1" t="n">
        <x:v>20.3</x:v>
      </x:c>
      <x:c r="O6385" s="1" t="n">
        <x:f aca="0">24*MAX(0,EOMONTH(B6385,0)-MAX(B6385,INDEX(Device_Inventory!$K$2:$K$1201,MATCH(A6385,Device_Inventory!$A$2:$A$1201,0)))+1)</x:f>
        <x:v>720</x:v>
      </x:c>
      <x:c r="P6385" s="11" t="b">
        <x:f aca="0">INDEX(Device_Inventory!$K$2:$K$1201,MATCH(A6385,Device_Inventory!$A$2:$A$1201,0))&gt;B6385</x:f>
        <x:v>0</x:v>
      </x:c>
      <x:c r="Q6385" s="1" t="str">
        <x:f aca="0">IF(D6385&gt;O6385,"Fail: operating hours exceed in-service hours",IF(D6385+M6385&gt;O6385,"Fail: operating + unavailable hours exceed in-service hours",IF(P6385,"Partial month: within in-service hours","OK")))</x:f>
        <x:v>OK</x:v>
      </x:c>
    </x:row>
    <x:row r="6386" ht="15" hidden="0" customHeight="1">
      <x:c r="A6386" s="1" t="s">
        <x:v>1687</x:v>
      </x:c>
      <x:c r="B6386" s="14" t="n">
        <x:v>46204</x:v>
      </x:c>
      <x:c r="C6386" s="1" t="n">
        <x:v>88.9</x:v>
      </x:c>
      <x:c r="D6386" s="1" t="n">
        <x:v>556.5</x:v>
      </x:c>
      <x:c r="E6386" s="1" t="n">
        <x:v>28</x:v>
      </x:c>
      <x:c r="F6386" s="1" t="n">
        <x:v>0</x:v>
      </x:c>
      <x:c r="G6386" s="1" t="n">
        <x:v>36</x:v>
      </x:c>
      <x:c r="H6386" s="1" t="n">
        <x:v>0</x:v>
      </x:c>
      <x:c r="I6386" s="1" t="n">
        <x:v>3</x:v>
      </x:c>
      <x:c r="J6386" s="1" t="n">
        <x:v>1.33</x:v>
      </x:c>
      <x:c r="K6386" s="1" t="n">
        <x:v>1</x:v>
      </x:c>
      <x:c r="L6386" s="1" t="n">
        <x:v>94.8</x:v>
      </x:c>
      <x:c r="M6386" s="1" t="n">
        <x:v>0.9</x:v>
      </x:c>
      <x:c r="N6386" s="1" t="n">
        <x:v>9.4</x:v>
      </x:c>
      <x:c r="O6386" s="1" t="n">
        <x:f aca="0">24*MAX(0,EOMONTH(B6386,0)-MAX(B6386,INDEX(Device_Inventory!$K$2:$K$1201,MATCH(A6386,Device_Inventory!$A$2:$A$1201,0)))+1)</x:f>
        <x:v>744</x:v>
      </x:c>
      <x:c r="P6386" s="11" t="b">
        <x:f aca="0">INDEX(Device_Inventory!$K$2:$K$1201,MATCH(A6386,Device_Inventory!$A$2:$A$1201,0))&gt;B6386</x:f>
        <x:v>0</x:v>
      </x:c>
      <x:c r="Q6386" s="1" t="str">
        <x:f aca="0">IF(D6386&gt;O6386,"Fail: operating hours exceed in-service hours",IF(D6386+M6386&gt;O6386,"Fail: operating + unavailable hours exceed in-service hours",IF(P6386,"Partial month: within in-service hours","OK")))</x:f>
        <x:v>OK</x:v>
      </x:c>
    </x:row>
    <x:row r="6387" ht="15" hidden="0" customHeight="1">
      <x:c r="A6387" s="1" t="s">
        <x:v>1690</x:v>
      </x:c>
      <x:c r="B6387" s="14" t="n">
        <x:v>46054</x:v>
      </x:c>
      <x:c r="C6387" s="1" t="n">
        <x:v>58.1</x:v>
      </x:c>
      <x:c r="D6387" s="1" t="n">
        <x:v>355.1</x:v>
      </x:c>
      <x:c r="E6387" s="1" t="n">
        <x:v>11</x:v>
      </x:c>
      <x:c r="F6387" s="1" t="n">
        <x:v>0</x:v>
      </x:c>
      <x:c r="G6387" s="1" t="n">
        <x:v>55</x:v>
      </x:c>
      <x:c r="H6387" s="1" t="n">
        <x:v>1</x:v>
      </x:c>
      <x:c r="I6387" s="1" t="n">
        <x:v>3</x:v>
      </x:c>
      <x:c r="J6387" s="1" t="n">
        <x:v>0.8</x:v>
      </x:c>
      <x:c r="K6387" s="1" t="n">
        <x:v>0</x:v>
      </x:c>
      <x:c r="L6387" s="1" t="n">
        <x:v>95.5</x:v>
      </x:c>
      <x:c r="M6387" s="1" t="n">
        <x:v>0</x:v>
      </x:c>
      <x:c r="N6387" s="1" t="n">
        <x:v>7.4</x:v>
      </x:c>
      <x:c r="O6387" s="1" t="n">
        <x:f aca="0">24*MAX(0,EOMONTH(B6387,0)-MAX(B6387,INDEX(Device_Inventory!$K$2:$K$1201,MATCH(A6387,Device_Inventory!$A$2:$A$1201,0)))+1)</x:f>
        <x:v>672</x:v>
      </x:c>
      <x:c r="P6387" s="11" t="b">
        <x:f aca="0">INDEX(Device_Inventory!$K$2:$K$1201,MATCH(A6387,Device_Inventory!$A$2:$A$1201,0))&gt;B6387</x:f>
        <x:v>0</x:v>
      </x:c>
      <x:c r="Q6387" s="1" t="str">
        <x:f aca="0">IF(D6387&gt;O6387,"Fail: operating hours exceed in-service hours",IF(D6387+M6387&gt;O6387,"Fail: operating + unavailable hours exceed in-service hours",IF(P6387,"Partial month: within in-service hours","OK")))</x:f>
        <x:v>OK</x:v>
      </x:c>
    </x:row>
    <x:row r="6388" ht="15" hidden="0" customHeight="1">
      <x:c r="A6388" s="1" t="s">
        <x:v>1690</x:v>
      </x:c>
      <x:c r="B6388" s="14" t="n">
        <x:v>46082</x:v>
      </x:c>
      <x:c r="C6388" s="1" t="n">
        <x:v>79.1</x:v>
      </x:c>
      <x:c r="D6388" s="1" t="n">
        <x:v>439.4</x:v>
      </x:c>
      <x:c r="E6388" s="1" t="n">
        <x:v>18</x:v>
      </x:c>
      <x:c r="F6388" s="1" t="n">
        <x:v>1</x:v>
      </x:c>
      <x:c r="G6388" s="1" t="n">
        <x:v>53</x:v>
      </x:c>
      <x:c r="H6388" s="1" t="n">
        <x:v>0</x:v>
      </x:c>
      <x:c r="I6388" s="1" t="n">
        <x:v>2</x:v>
      </x:c>
      <x:c r="J6388" s="1" t="n">
        <x:v>0</x:v>
      </x:c>
      <x:c r="K6388" s="1" t="n">
        <x:v>0</x:v>
      </x:c>
      <x:c r="L6388" s="1" t="n">
        <x:v>91.3</x:v>
      </x:c>
      <x:c r="M6388" s="1" t="n">
        <x:v>3.6</x:v>
      </x:c>
      <x:c r="N6388" s="1" t="n">
        <x:v>11.8</x:v>
      </x:c>
      <x:c r="O6388" s="1" t="n">
        <x:f aca="0">24*MAX(0,EOMONTH(B6388,0)-MAX(B6388,INDEX(Device_Inventory!$K$2:$K$1201,MATCH(A6388,Device_Inventory!$A$2:$A$1201,0)))+1)</x:f>
        <x:v>744</x:v>
      </x:c>
      <x:c r="P6388" s="11" t="b">
        <x:f aca="0">INDEX(Device_Inventory!$K$2:$K$1201,MATCH(A6388,Device_Inventory!$A$2:$A$1201,0))&gt;B6388</x:f>
        <x:v>0</x:v>
      </x:c>
      <x:c r="Q6388" s="1" t="str">
        <x:f aca="0">IF(D6388&gt;O6388,"Fail: operating hours exceed in-service hours",IF(D6388+M6388&gt;O6388,"Fail: operating + unavailable hours exceed in-service hours",IF(P6388,"Partial month: within in-service hours","OK")))</x:f>
        <x:v>OK</x:v>
      </x:c>
    </x:row>
    <x:row r="6389" ht="15" hidden="0" customHeight="1">
      <x:c r="A6389" s="1" t="s">
        <x:v>1690</x:v>
      </x:c>
      <x:c r="B6389" s="14" t="n">
        <x:v>46113</x:v>
      </x:c>
      <x:c r="C6389" s="1" t="n">
        <x:v>67.2</x:v>
      </x:c>
      <x:c r="D6389" s="1" t="n">
        <x:v>376.3</x:v>
      </x:c>
      <x:c r="E6389" s="1" t="n">
        <x:v>14</x:v>
      </x:c>
      <x:c r="F6389" s="1" t="n">
        <x:v>0</x:v>
      </x:c>
      <x:c r="G6389" s="1" t="n">
        <x:v>60</x:v>
      </x:c>
      <x:c r="H6389" s="1" t="n">
        <x:v>1</x:v>
      </x:c>
      <x:c r="I6389" s="1" t="n">
        <x:v>1</x:v>
      </x:c>
      <x:c r="J6389" s="1" t="n">
        <x:v>0.84</x:v>
      </x:c>
      <x:c r="K6389" s="1" t="n">
        <x:v>0</x:v>
      </x:c>
      <x:c r="L6389" s="1" t="n">
        <x:v>94.5</x:v>
      </x:c>
      <x:c r="M6389" s="1" t="n">
        <x:v>6.1</x:v>
      </x:c>
      <x:c r="N6389" s="1" t="n">
        <x:v>6.2</x:v>
      </x:c>
      <x:c r="O6389" s="1" t="n">
        <x:f aca="0">24*MAX(0,EOMONTH(B6389,0)-MAX(B6389,INDEX(Device_Inventory!$K$2:$K$1201,MATCH(A6389,Device_Inventory!$A$2:$A$1201,0)))+1)</x:f>
        <x:v>720</x:v>
      </x:c>
      <x:c r="P6389" s="11" t="b">
        <x:f aca="0">INDEX(Device_Inventory!$K$2:$K$1201,MATCH(A6389,Device_Inventory!$A$2:$A$1201,0))&gt;B6389</x:f>
        <x:v>0</x:v>
      </x:c>
      <x:c r="Q6389" s="1" t="str">
        <x:f aca="0">IF(D6389&gt;O6389,"Fail: operating hours exceed in-service hours",IF(D6389+M6389&gt;O6389,"Fail: operating + unavailable hours exceed in-service hours",IF(P6389,"Partial month: within in-service hours","OK")))</x:f>
        <x:v>OK</x:v>
      </x:c>
    </x:row>
    <x:row r="6390" ht="15" hidden="0" customHeight="1">
      <x:c r="A6390" s="1" t="s">
        <x:v>1690</x:v>
      </x:c>
      <x:c r="B6390" s="14" t="n">
        <x:v>46143</x:v>
      </x:c>
      <x:c r="C6390" s="1" t="n">
        <x:v>55.5</x:v>
      </x:c>
      <x:c r="D6390" s="1" t="n">
        <x:v>318.4</x:v>
      </x:c>
      <x:c r="E6390" s="1" t="n">
        <x:v>18</x:v>
      </x:c>
      <x:c r="F6390" s="1" t="n">
        <x:v>0</x:v>
      </x:c>
      <x:c r="G6390" s="1" t="n">
        <x:v>31</x:v>
      </x:c>
      <x:c r="H6390" s="1" t="n">
        <x:v>0</x:v>
      </x:c>
      <x:c r="I6390" s="1" t="n">
        <x:v>4</x:v>
      </x:c>
      <x:c r="J6390" s="1" t="n">
        <x:v>0</x:v>
      </x:c>
      <x:c r="K6390" s="1" t="n">
        <x:v>1</x:v>
      </x:c>
      <x:c r="L6390" s="1" t="n">
        <x:v>90.3</x:v>
      </x:c>
      <x:c r="M6390" s="1" t="n">
        <x:v>0</x:v>
      </x:c>
      <x:c r="N6390" s="1" t="n">
        <x:v>8.1</x:v>
      </x:c>
      <x:c r="O6390" s="1" t="n">
        <x:f aca="0">24*MAX(0,EOMONTH(B6390,0)-MAX(B6390,INDEX(Device_Inventory!$K$2:$K$1201,MATCH(A6390,Device_Inventory!$A$2:$A$1201,0)))+1)</x:f>
        <x:v>744</x:v>
      </x:c>
      <x:c r="P6390" s="11" t="b">
        <x:f aca="0">INDEX(Device_Inventory!$K$2:$K$1201,MATCH(A6390,Device_Inventory!$A$2:$A$1201,0))&gt;B6390</x:f>
        <x:v>0</x:v>
      </x:c>
      <x:c r="Q6390" s="1" t="str">
        <x:f aca="0">IF(D6390&gt;O6390,"Fail: operating hours exceed in-service hours",IF(D6390+M6390&gt;O6390,"Fail: operating + unavailable hours exceed in-service hours",IF(P6390,"Partial month: within in-service hours","OK")))</x:f>
        <x:v>OK</x:v>
      </x:c>
    </x:row>
    <x:row r="6391" ht="15" hidden="0" customHeight="1">
      <x:c r="A6391" s="1" t="s">
        <x:v>1690</x:v>
      </x:c>
      <x:c r="B6391" s="14" t="n">
        <x:v>46174</x:v>
      </x:c>
      <x:c r="C6391" s="1" t="n">
        <x:v>77.8</x:v>
      </x:c>
      <x:c r="D6391" s="1" t="n">
        <x:v>451.9</x:v>
      </x:c>
      <x:c r="E6391" s="1" t="n">
        <x:v>24</x:v>
      </x:c>
      <x:c r="F6391" s="1" t="n">
        <x:v>3</x:v>
      </x:c>
      <x:c r="G6391" s="1" t="n">
        <x:v>40</x:v>
      </x:c>
      <x:c r="H6391" s="1" t="n">
        <x:v>1</x:v>
      </x:c>
      <x:c r="I6391" s="1" t="n">
        <x:v>2</x:v>
      </x:c>
      <x:c r="J6391" s="1" t="n">
        <x:v>0</x:v>
      </x:c>
      <x:c r="K6391" s="1" t="n">
        <x:v>2</x:v>
      </x:c>
      <x:c r="L6391" s="1" t="n">
        <x:v>94.9</x:v>
      </x:c>
      <x:c r="M6391" s="1" t="n">
        <x:v>3.3</x:v>
      </x:c>
      <x:c r="N6391" s="1" t="n">
        <x:v>20.8</x:v>
      </x:c>
      <x:c r="O6391" s="1" t="n">
        <x:f aca="0">24*MAX(0,EOMONTH(B6391,0)-MAX(B6391,INDEX(Device_Inventory!$K$2:$K$1201,MATCH(A6391,Device_Inventory!$A$2:$A$1201,0)))+1)</x:f>
        <x:v>720</x:v>
      </x:c>
      <x:c r="P6391" s="11" t="b">
        <x:f aca="0">INDEX(Device_Inventory!$K$2:$K$1201,MATCH(A6391,Device_Inventory!$A$2:$A$1201,0))&gt;B6391</x:f>
        <x:v>0</x:v>
      </x:c>
      <x:c r="Q6391" s="1" t="str">
        <x:f aca="0">IF(D6391&gt;O6391,"Fail: operating hours exceed in-service hours",IF(D6391+M6391&gt;O6391,"Fail: operating + unavailable hours exceed in-service hours",IF(P6391,"Partial month: within in-service hours","OK")))</x:f>
        <x:v>OK</x:v>
      </x:c>
    </x:row>
    <x:row r="6392" ht="15" hidden="0" customHeight="1">
      <x:c r="A6392" s="1" t="s">
        <x:v>1690</x:v>
      </x:c>
      <x:c r="B6392" s="14" t="n">
        <x:v>46204</x:v>
      </x:c>
      <x:c r="C6392" s="1" t="n">
        <x:v>86.8</x:v>
      </x:c>
      <x:c r="D6392" s="1" t="n">
        <x:v>536.7</x:v>
      </x:c>
      <x:c r="E6392" s="1" t="n">
        <x:v>23</x:v>
      </x:c>
      <x:c r="F6392" s="1" t="n">
        <x:v>3</x:v>
      </x:c>
      <x:c r="G6392" s="1" t="n">
        <x:v>44</x:v>
      </x:c>
      <x:c r="H6392" s="1" t="n">
        <x:v>0</x:v>
      </x:c>
      <x:c r="I6392" s="1" t="n">
        <x:v>3</x:v>
      </x:c>
      <x:c r="J6392" s="1" t="n">
        <x:v>0.94</x:v>
      </x:c>
      <x:c r="K6392" s="1" t="n">
        <x:v>0</x:v>
      </x:c>
      <x:c r="L6392" s="1" t="n">
        <x:v>94.3</x:v>
      </x:c>
      <x:c r="M6392" s="1" t="n">
        <x:v>11.2</x:v>
      </x:c>
      <x:c r="N6392" s="1" t="n">
        <x:v>20.4</x:v>
      </x:c>
      <x:c r="O6392" s="1" t="n">
        <x:f aca="0">24*MAX(0,EOMONTH(B6392,0)-MAX(B6392,INDEX(Device_Inventory!$K$2:$K$1201,MATCH(A6392,Device_Inventory!$A$2:$A$1201,0)))+1)</x:f>
        <x:v>744</x:v>
      </x:c>
      <x:c r="P6392" s="11" t="b">
        <x:f aca="0">INDEX(Device_Inventory!$K$2:$K$1201,MATCH(A6392,Device_Inventory!$A$2:$A$1201,0))&gt;B6392</x:f>
        <x:v>0</x:v>
      </x:c>
      <x:c r="Q6392" s="1" t="str">
        <x:f aca="0">IF(D6392&gt;O6392,"Fail: operating hours exceed in-service hours",IF(D6392+M6392&gt;O6392,"Fail: operating + unavailable hours exceed in-service hours",IF(P6392,"Partial month: within in-service hours","OK")))</x:f>
        <x:v>OK</x:v>
      </x:c>
    </x:row>
    <x:row r="6393" ht="15" hidden="0" customHeight="1">
      <x:c r="A6393" s="1" t="s">
        <x:v>4654</x:v>
      </x:c>
      <x:c r="B6393" s="14" t="n">
        <x:v>46054</x:v>
      </x:c>
      <x:c r="C6393" s="1" t="n">
        <x:v>69</x:v>
      </x:c>
      <x:c r="D6393" s="1" t="n">
        <x:v>419.2</x:v>
      </x:c>
      <x:c r="E6393" s="1" t="n">
        <x:v>10</x:v>
      </x:c>
      <x:c r="F6393" s="1" t="n">
        <x:v>1</x:v>
      </x:c>
      <x:c r="G6393" s="1" t="n">
        <x:v>41</x:v>
      </x:c>
      <x:c r="H6393" s="1" t="n">
        <x:v>1</x:v>
      </x:c>
      <x:c r="I6393" s="1" t="n">
        <x:v>2</x:v>
      </x:c>
      <x:c r="J6393" s="1" t="n">
        <x:v>0.09</x:v>
      </x:c>
      <x:c r="K6393" s="1" t="n">
        <x:v>0</x:v>
      </x:c>
      <x:c r="L6393" s="1" t="n">
        <x:v>91.2</x:v>
      </x:c>
      <x:c r="M6393" s="1" t="n">
        <x:v>0</x:v>
      </x:c>
      <x:c r="N6393" s="1" t="n">
        <x:v>15.6</x:v>
      </x:c>
      <x:c r="O6393" s="1" t="n">
        <x:f aca="0">24*MAX(0,EOMONTH(B6393,0)-MAX(B6393,INDEX(Device_Inventory!$K$2:$K$1201,MATCH(A6393,Device_Inventory!$A$2:$A$1201,0)))+1)</x:f>
        <x:v>672</x:v>
      </x:c>
      <x:c r="P6393" s="11" t="b">
        <x:f aca="0">INDEX(Device_Inventory!$K$2:$K$1201,MATCH(A6393,Device_Inventory!$A$2:$A$1201,0))&gt;B6393</x:f>
        <x:v>0</x:v>
      </x:c>
      <x:c r="Q6393" s="1" t="str">
        <x:f aca="0">IF(D6393&gt;O6393,"Fail: operating hours exceed in-service hours",IF(D6393+M6393&gt;O6393,"Fail: operating + unavailable hours exceed in-service hours",IF(P6393,"Partial month: within in-service hours","OK")))</x:f>
        <x:v>OK</x:v>
      </x:c>
    </x:row>
    <x:row r="6394" ht="15" hidden="0" customHeight="1">
      <x:c r="A6394" s="1" t="s">
        <x:v>4654</x:v>
      </x:c>
      <x:c r="B6394" s="14" t="n">
        <x:v>46082</x:v>
      </x:c>
      <x:c r="C6394" s="1" t="n">
        <x:v>51.3</x:v>
      </x:c>
      <x:c r="D6394" s="1" t="n">
        <x:v>291.4</x:v>
      </x:c>
      <x:c r="E6394" s="1" t="n">
        <x:v>15</x:v>
      </x:c>
      <x:c r="F6394" s="1" t="n">
        <x:v>0</x:v>
      </x:c>
      <x:c r="G6394" s="1" t="n">
        <x:v>37</x:v>
      </x:c>
      <x:c r="H6394" s="1" t="n">
        <x:v>1</x:v>
      </x:c>
      <x:c r="I6394" s="1" t="n">
        <x:v>4</x:v>
      </x:c>
      <x:c r="J6394" s="1" t="n">
        <x:v>0</x:v>
      </x:c>
      <x:c r="K6394" s="1" t="n">
        <x:v>0</x:v>
      </x:c>
      <x:c r="L6394" s="1" t="n">
        <x:v>90</x:v>
      </x:c>
      <x:c r="M6394" s="1" t="n">
        <x:v>5.8</x:v>
      </x:c>
      <x:c r="N6394" s="1" t="n">
        <x:v>10.5</x:v>
      </x:c>
      <x:c r="O6394" s="1" t="n">
        <x:f aca="0">24*MAX(0,EOMONTH(B6394,0)-MAX(B6394,INDEX(Device_Inventory!$K$2:$K$1201,MATCH(A6394,Device_Inventory!$A$2:$A$1201,0)))+1)</x:f>
        <x:v>744</x:v>
      </x:c>
      <x:c r="P6394" s="11" t="b">
        <x:f aca="0">INDEX(Device_Inventory!$K$2:$K$1201,MATCH(A6394,Device_Inventory!$A$2:$A$1201,0))&gt;B6394</x:f>
        <x:v>0</x:v>
      </x:c>
      <x:c r="Q6394" s="1" t="str">
        <x:f aca="0">IF(D6394&gt;O6394,"Fail: operating hours exceed in-service hours",IF(D6394+M6394&gt;O6394,"Fail: operating + unavailable hours exceed in-service hours",IF(P6394,"Partial month: within in-service hours","OK")))</x:f>
        <x:v>OK</x:v>
      </x:c>
    </x:row>
    <x:row r="6395" ht="15" hidden="0" customHeight="1">
      <x:c r="A6395" s="1" t="s">
        <x:v>4654</x:v>
      </x:c>
      <x:c r="B6395" s="14" t="n">
        <x:v>46113</x:v>
      </x:c>
      <x:c r="C6395" s="1" t="n">
        <x:v>36.4</x:v>
      </x:c>
      <x:c r="D6395" s="1" t="n">
        <x:v>210</x:v>
      </x:c>
      <x:c r="E6395" s="1" t="n">
        <x:v>12</x:v>
      </x:c>
      <x:c r="F6395" s="1" t="n">
        <x:v>0</x:v>
      </x:c>
      <x:c r="G6395" s="1" t="n">
        <x:v>22</x:v>
      </x:c>
      <x:c r="H6395" s="1" t="n">
        <x:v>1</x:v>
      </x:c>
      <x:c r="I6395" s="1" t="n">
        <x:v>1</x:v>
      </x:c>
      <x:c r="J6395" s="1" t="n">
        <x:v>0</x:v>
      </x:c>
      <x:c r="K6395" s="1" t="n">
        <x:v>0</x:v>
      </x:c>
      <x:c r="L6395" s="1" t="n">
        <x:v>96.1</x:v>
      </x:c>
      <x:c r="M6395" s="1" t="n">
        <x:v>0.5</x:v>
      </x:c>
      <x:c r="N6395" s="1" t="n">
        <x:v>7.4</x:v>
      </x:c>
      <x:c r="O6395" s="1" t="n">
        <x:f aca="0">24*MAX(0,EOMONTH(B6395,0)-MAX(B6395,INDEX(Device_Inventory!$K$2:$K$1201,MATCH(A6395,Device_Inventory!$A$2:$A$1201,0)))+1)</x:f>
        <x:v>720</x:v>
      </x:c>
      <x:c r="P6395" s="11" t="b">
        <x:f aca="0">INDEX(Device_Inventory!$K$2:$K$1201,MATCH(A6395,Device_Inventory!$A$2:$A$1201,0))&gt;B6395</x:f>
        <x:v>0</x:v>
      </x:c>
      <x:c r="Q6395" s="1" t="str">
        <x:f aca="0">IF(D6395&gt;O6395,"Fail: operating hours exceed in-service hours",IF(D6395+M6395&gt;O6395,"Fail: operating + unavailable hours exceed in-service hours",IF(P6395,"Partial month: within in-service hours","OK")))</x:f>
        <x:v>OK</x:v>
      </x:c>
    </x:row>
    <x:row r="6396" ht="15" hidden="0" customHeight="1">
      <x:c r="A6396" s="1" t="s">
        <x:v>4654</x:v>
      </x:c>
      <x:c r="B6396" s="14" t="n">
        <x:v>46143</x:v>
      </x:c>
      <x:c r="C6396" s="1" t="n">
        <x:v>52.7</x:v>
      </x:c>
      <x:c r="D6396" s="1" t="n">
        <x:v>332</x:v>
      </x:c>
      <x:c r="E6396" s="1" t="n">
        <x:v>12</x:v>
      </x:c>
      <x:c r="F6396" s="1" t="n">
        <x:v>1</x:v>
      </x:c>
      <x:c r="G6396" s="1" t="n">
        <x:v>25</x:v>
      </x:c>
      <x:c r="H6396" s="1" t="n">
        <x:v>0</x:v>
      </x:c>
      <x:c r="I6396" s="1" t="n">
        <x:v>2</x:v>
      </x:c>
      <x:c r="J6396" s="1" t="n">
        <x:v>0.9</x:v>
      </x:c>
      <x:c r="K6396" s="1" t="n">
        <x:v>0</x:v>
      </x:c>
      <x:c r="L6396" s="1" t="n">
        <x:v>96.4</x:v>
      </x:c>
      <x:c r="M6396" s="1" t="n">
        <x:v>0.4</x:v>
      </x:c>
      <x:c r="N6396" s="1" t="n">
        <x:v>13.8</x:v>
      </x:c>
      <x:c r="O6396" s="1" t="n">
        <x:f aca="0">24*MAX(0,EOMONTH(B6396,0)-MAX(B6396,INDEX(Device_Inventory!$K$2:$K$1201,MATCH(A6396,Device_Inventory!$A$2:$A$1201,0)))+1)</x:f>
        <x:v>744</x:v>
      </x:c>
      <x:c r="P6396" s="11" t="b">
        <x:f aca="0">INDEX(Device_Inventory!$K$2:$K$1201,MATCH(A6396,Device_Inventory!$A$2:$A$1201,0))&gt;B6396</x:f>
        <x:v>0</x:v>
      </x:c>
      <x:c r="Q6396" s="1" t="str">
        <x:f aca="0">IF(D6396&gt;O6396,"Fail: operating hours exceed in-service hours",IF(D6396+M6396&gt;O6396,"Fail: operating + unavailable hours exceed in-service hours",IF(P6396,"Partial month: within in-service hours","OK")))</x:f>
        <x:v>OK</x:v>
      </x:c>
    </x:row>
    <x:row r="6397" ht="15" hidden="0" customHeight="1">
      <x:c r="A6397" s="1" t="s">
        <x:v>4654</x:v>
      </x:c>
      <x:c r="B6397" s="14" t="n">
        <x:v>46174</x:v>
      </x:c>
      <x:c r="C6397" s="1" t="n">
        <x:v>67.3</x:v>
      </x:c>
      <x:c r="D6397" s="1" t="n">
        <x:v>403</x:v>
      </x:c>
      <x:c r="E6397" s="1" t="n">
        <x:v>16</x:v>
      </x:c>
      <x:c r="F6397" s="1" t="n">
        <x:v>2</x:v>
      </x:c>
      <x:c r="G6397" s="1" t="n">
        <x:v>35</x:v>
      </x:c>
      <x:c r="H6397" s="1" t="n">
        <x:v>0</x:v>
      </x:c>
      <x:c r="I6397" s="1" t="n">
        <x:v>1</x:v>
      </x:c>
      <x:c r="J6397" s="1" t="n">
        <x:v>0</x:v>
      </x:c>
      <x:c r="K6397" s="1" t="n">
        <x:v>0</x:v>
      </x:c>
      <x:c r="L6397" s="1" t="n">
        <x:v>94.8</x:v>
      </x:c>
      <x:c r="M6397" s="1" t="n">
        <x:v>10.3</x:v>
      </x:c>
      <x:c r="N6397" s="1" t="n">
        <x:v>18.8</x:v>
      </x:c>
      <x:c r="O6397" s="1" t="n">
        <x:f aca="0">24*MAX(0,EOMONTH(B6397,0)-MAX(B6397,INDEX(Device_Inventory!$K$2:$K$1201,MATCH(A6397,Device_Inventory!$A$2:$A$1201,0)))+1)</x:f>
        <x:v>720</x:v>
      </x:c>
      <x:c r="P6397" s="11" t="b">
        <x:f aca="0">INDEX(Device_Inventory!$K$2:$K$1201,MATCH(A6397,Device_Inventory!$A$2:$A$1201,0))&gt;B6397</x:f>
        <x:v>0</x:v>
      </x:c>
      <x:c r="Q6397" s="1" t="str">
        <x:f aca="0">IF(D6397&gt;O6397,"Fail: operating hours exceed in-service hours",IF(D6397+M6397&gt;O6397,"Fail: operating + unavailable hours exceed in-service hours",IF(P6397,"Partial month: within in-service hours","OK")))</x:f>
        <x:v>OK</x:v>
      </x:c>
    </x:row>
    <x:row r="6398" ht="15" hidden="0" customHeight="1">
      <x:c r="A6398" s="1" t="s">
        <x:v>4654</x:v>
      </x:c>
      <x:c r="B6398" s="14" t="n">
        <x:v>46204</x:v>
      </x:c>
      <x:c r="C6398" s="1" t="n">
        <x:v>43.6</x:v>
      </x:c>
      <x:c r="D6398" s="1" t="n">
        <x:v>260.1</x:v>
      </x:c>
      <x:c r="E6398" s="1" t="n">
        <x:v>8</x:v>
      </x:c>
      <x:c r="F6398" s="1" t="n">
        <x:v>2</x:v>
      </x:c>
      <x:c r="G6398" s="1" t="n">
        <x:v>35</x:v>
      </x:c>
      <x:c r="H6398" s="1" t="n">
        <x:v>0</x:v>
      </x:c>
      <x:c r="I6398" s="1" t="n">
        <x:v>1</x:v>
      </x:c>
      <x:c r="J6398" s="1" t="n">
        <x:v>0.51</x:v>
      </x:c>
      <x:c r="K6398" s="1" t="n">
        <x:v>0</x:v>
      </x:c>
      <x:c r="L6398" s="1" t="n">
        <x:v>94.9</x:v>
      </x:c>
      <x:c r="M6398" s="1" t="n">
        <x:v>2.3</x:v>
      </x:c>
      <x:c r="N6398" s="1" t="n">
        <x:v>13.5</x:v>
      </x:c>
      <x:c r="O6398" s="1" t="n">
        <x:f aca="0">24*MAX(0,EOMONTH(B6398,0)-MAX(B6398,INDEX(Device_Inventory!$K$2:$K$1201,MATCH(A6398,Device_Inventory!$A$2:$A$1201,0)))+1)</x:f>
        <x:v>744</x:v>
      </x:c>
      <x:c r="P6398" s="11" t="b">
        <x:f aca="0">INDEX(Device_Inventory!$K$2:$K$1201,MATCH(A6398,Device_Inventory!$A$2:$A$1201,0))&gt;B6398</x:f>
        <x:v>0</x:v>
      </x:c>
      <x:c r="Q6398" s="1" t="str">
        <x:f aca="0">IF(D6398&gt;O6398,"Fail: operating hours exceed in-service hours",IF(D6398+M6398&gt;O6398,"Fail: operating + unavailable hours exceed in-service hours",IF(P6398,"Partial month: within in-service hours","OK")))</x:f>
        <x:v>OK</x:v>
      </x:c>
    </x:row>
    <x:row r="6399" ht="15" hidden="0" customHeight="1">
      <x:c r="A6399" s="1" t="s">
        <x:v>4657</x:v>
      </x:c>
      <x:c r="B6399" s="14" t="n">
        <x:v>46054</x:v>
      </x:c>
      <x:c r="C6399" s="1" t="n">
        <x:v>72.5</x:v>
      </x:c>
      <x:c r="D6399" s="1" t="n">
        <x:v>444.9</x:v>
      </x:c>
      <x:c r="E6399" s="1" t="n">
        <x:v>37</x:v>
      </x:c>
      <x:c r="F6399" s="1" t="n">
        <x:v>3</x:v>
      </x:c>
      <x:c r="G6399" s="1" t="n">
        <x:v>32</x:v>
      </x:c>
      <x:c r="H6399" s="1" t="n">
        <x:v>0</x:v>
      </x:c>
      <x:c r="I6399" s="1" t="n">
        <x:v>3</x:v>
      </x:c>
      <x:c r="J6399" s="1" t="n">
        <x:v>1.17</x:v>
      </x:c>
      <x:c r="K6399" s="1" t="n">
        <x:v>1</x:v>
      </x:c>
      <x:c r="L6399" s="1" t="n">
        <x:v>95.5</x:v>
      </x:c>
      <x:c r="M6399" s="1" t="n">
        <x:v>9.6</x:v>
      </x:c>
      <x:c r="N6399" s="1" t="n">
        <x:v>20.6</x:v>
      </x:c>
      <x:c r="O6399" s="1" t="n">
        <x:f aca="0">24*MAX(0,EOMONTH(B6399,0)-MAX(B6399,INDEX(Device_Inventory!$K$2:$K$1201,MATCH(A6399,Device_Inventory!$A$2:$A$1201,0)))+1)</x:f>
        <x:v>672</x:v>
      </x:c>
      <x:c r="P6399" s="11" t="b">
        <x:f aca="0">INDEX(Device_Inventory!$K$2:$K$1201,MATCH(A6399,Device_Inventory!$A$2:$A$1201,0))&gt;B6399</x:f>
        <x:v>0</x:v>
      </x:c>
      <x:c r="Q6399" s="1" t="str">
        <x:f aca="0">IF(D6399&gt;O6399,"Fail: operating hours exceed in-service hours",IF(D6399+M6399&gt;O6399,"Fail: operating + unavailable hours exceed in-service hours",IF(P6399,"Partial month: within in-service hours","OK")))</x:f>
        <x:v>OK</x:v>
      </x:c>
    </x:row>
    <x:row r="6400" ht="15" hidden="0" customHeight="1">
      <x:c r="A6400" s="1" t="s">
        <x:v>4657</x:v>
      </x:c>
      <x:c r="B6400" s="14" t="n">
        <x:v>46082</x:v>
      </x:c>
      <x:c r="C6400" s="1" t="n">
        <x:v>63.1</x:v>
      </x:c>
      <x:c r="D6400" s="1" t="n">
        <x:v>349.5</x:v>
      </x:c>
      <x:c r="E6400" s="1" t="n">
        <x:v>23</x:v>
      </x:c>
      <x:c r="F6400" s="1" t="n">
        <x:v>2</x:v>
      </x:c>
      <x:c r="G6400" s="1" t="n">
        <x:v>39</x:v>
      </x:c>
      <x:c r="H6400" s="1" t="n">
        <x:v>1</x:v>
      </x:c>
      <x:c r="I6400" s="1" t="n">
        <x:v>4</x:v>
      </x:c>
      <x:c r="J6400" s="1" t="n">
        <x:v>0.58</x:v>
      </x:c>
      <x:c r="K6400" s="1" t="n">
        <x:v>1</x:v>
      </x:c>
      <x:c r="L6400" s="1" t="n">
        <x:v>93.3</x:v>
      </x:c>
      <x:c r="M6400" s="1" t="n">
        <x:v>5.5</x:v>
      </x:c>
      <x:c r="N6400" s="1" t="n">
        <x:v>17.8</x:v>
      </x:c>
      <x:c r="O6400" s="1" t="n">
        <x:f aca="0">24*MAX(0,EOMONTH(B6400,0)-MAX(B6400,INDEX(Device_Inventory!$K$2:$K$1201,MATCH(A6400,Device_Inventory!$A$2:$A$1201,0)))+1)</x:f>
        <x:v>744</x:v>
      </x:c>
      <x:c r="P6400" s="11" t="b">
        <x:f aca="0">INDEX(Device_Inventory!$K$2:$K$1201,MATCH(A6400,Device_Inventory!$A$2:$A$1201,0))&gt;B6400</x:f>
        <x:v>0</x:v>
      </x:c>
      <x:c r="Q6400" s="1" t="str">
        <x:f aca="0">IF(D6400&gt;O6400,"Fail: operating hours exceed in-service hours",IF(D6400+M6400&gt;O6400,"Fail: operating + unavailable hours exceed in-service hours",IF(P6400,"Partial month: within in-service hours","OK")))</x:f>
        <x:v>OK</x:v>
      </x:c>
    </x:row>
    <x:row r="6401" ht="15" hidden="0" customHeight="1">
      <x:c r="A6401" s="1" t="s">
        <x:v>4657</x:v>
      </x:c>
      <x:c r="B6401" s="14" t="n">
        <x:v>46113</x:v>
      </x:c>
      <x:c r="C6401" s="1" t="n">
        <x:v>49.2</x:v>
      </x:c>
      <x:c r="D6401" s="1" t="n">
        <x:v>277.9</x:v>
      </x:c>
      <x:c r="E6401" s="1" t="n">
        <x:v>26</x:v>
      </x:c>
      <x:c r="F6401" s="1" t="n">
        <x:v>4</x:v>
      </x:c>
      <x:c r="G6401" s="1" t="n">
        <x:v>19</x:v>
      </x:c>
      <x:c r="H6401" s="1" t="n">
        <x:v>1</x:v>
      </x:c>
      <x:c r="I6401" s="1" t="n">
        <x:v>3</x:v>
      </x:c>
      <x:c r="J6401" s="1" t="n">
        <x:v>0.63</x:v>
      </x:c>
      <x:c r="K6401" s="1" t="n">
        <x:v>2</x:v>
      </x:c>
      <x:c r="L6401" s="1" t="n">
        <x:v>96.3</x:v>
      </x:c>
      <x:c r="M6401" s="1" t="n">
        <x:v>8.8</x:v>
      </x:c>
      <x:c r="N6401" s="1" t="n">
        <x:v>9.6</x:v>
      </x:c>
      <x:c r="O6401" s="1" t="n">
        <x:f aca="0">24*MAX(0,EOMONTH(B6401,0)-MAX(B6401,INDEX(Device_Inventory!$K$2:$K$1201,MATCH(A6401,Device_Inventory!$A$2:$A$1201,0)))+1)</x:f>
        <x:v>720</x:v>
      </x:c>
      <x:c r="P6401" s="11" t="b">
        <x:f aca="0">INDEX(Device_Inventory!$K$2:$K$1201,MATCH(A6401,Device_Inventory!$A$2:$A$1201,0))&gt;B6401</x:f>
        <x:v>0</x:v>
      </x:c>
      <x:c r="Q6401" s="1" t="str">
        <x:f aca="0">IF(D6401&gt;O6401,"Fail: operating hours exceed in-service hours",IF(D6401+M6401&gt;O6401,"Fail: operating + unavailable hours exceed in-service hours",IF(P6401,"Partial month: within in-service hours","OK")))</x:f>
        <x:v>OK</x:v>
      </x:c>
    </x:row>
    <x:row r="6402" ht="15" hidden="0" customHeight="1">
      <x:c r="A6402" s="1" t="s">
        <x:v>4657</x:v>
      </x:c>
      <x:c r="B6402" s="14" t="n">
        <x:v>46143</x:v>
      </x:c>
      <x:c r="C6402" s="1" t="n">
        <x:v>67.8</x:v>
      </x:c>
      <x:c r="D6402" s="1" t="n">
        <x:v>385.6</x:v>
      </x:c>
      <x:c r="E6402" s="1" t="n">
        <x:v>37</x:v>
      </x:c>
      <x:c r="F6402" s="1" t="n">
        <x:v>3</x:v>
      </x:c>
      <x:c r="G6402" s="1" t="n">
        <x:v>31</x:v>
      </x:c>
      <x:c r="H6402" s="1" t="n">
        <x:v>2</x:v>
      </x:c>
      <x:c r="I6402" s="1" t="n">
        <x:v>3</x:v>
      </x:c>
      <x:c r="J6402" s="1" t="n">
        <x:v>1.42</x:v>
      </x:c>
      <x:c r="K6402" s="1" t="n">
        <x:v>0</x:v>
      </x:c>
      <x:c r="L6402" s="1" t="n">
        <x:v>96.4</x:v>
      </x:c>
      <x:c r="M6402" s="1" t="n">
        <x:v>5</x:v>
      </x:c>
      <x:c r="N6402" s="1" t="n">
        <x:v>12.7</x:v>
      </x:c>
      <x:c r="O6402" s="1" t="n">
        <x:f aca="0">24*MAX(0,EOMONTH(B6402,0)-MAX(B6402,INDEX(Device_Inventory!$K$2:$K$1201,MATCH(A6402,Device_Inventory!$A$2:$A$1201,0)))+1)</x:f>
        <x:v>744</x:v>
      </x:c>
      <x:c r="P6402" s="11" t="b">
        <x:f aca="0">INDEX(Device_Inventory!$K$2:$K$1201,MATCH(A6402,Device_Inventory!$A$2:$A$1201,0))&gt;B6402</x:f>
        <x:v>0</x:v>
      </x:c>
      <x:c r="Q6402" s="1" t="str">
        <x:f aca="0">IF(D6402&gt;O6402,"Fail: operating hours exceed in-service hours",IF(D6402+M6402&gt;O6402,"Fail: operating + unavailable hours exceed in-service hours",IF(P6402,"Partial month: within in-service hours","OK")))</x:f>
        <x:v>OK</x:v>
      </x:c>
    </x:row>
    <x:row r="6403" ht="15" hidden="0" customHeight="1">
      <x:c r="A6403" s="1" t="s">
        <x:v>4657</x:v>
      </x:c>
      <x:c r="B6403" s="14" t="n">
        <x:v>46174</x:v>
      </x:c>
      <x:c r="C6403" s="1" t="n">
        <x:v>50.1</x:v>
      </x:c>
      <x:c r="D6403" s="1" t="n">
        <x:v>337.4</x:v>
      </x:c>
      <x:c r="E6403" s="1" t="n">
        <x:v>28</x:v>
      </x:c>
      <x:c r="F6403" s="1" t="n">
        <x:v>3</x:v>
      </x:c>
      <x:c r="G6403" s="1" t="n">
        <x:v>24</x:v>
      </x:c>
      <x:c r="H6403" s="1" t="n">
        <x:v>1</x:v>
      </x:c>
      <x:c r="I6403" s="1" t="n">
        <x:v>6</x:v>
      </x:c>
      <x:c r="J6403" s="1" t="n">
        <x:v>1.44</x:v>
      </x:c>
      <x:c r="K6403" s="1" t="n">
        <x:v>3</x:v>
      </x:c>
      <x:c r="L6403" s="1" t="n">
        <x:v>96.3</x:v>
      </x:c>
      <x:c r="M6403" s="1" t="n">
        <x:v>11.3</x:v>
      </x:c>
      <x:c r="N6403" s="1" t="n">
        <x:v>11.6</x:v>
      </x:c>
      <x:c r="O6403" s="1" t="n">
        <x:f aca="0">24*MAX(0,EOMONTH(B6403,0)-MAX(B6403,INDEX(Device_Inventory!$K$2:$K$1201,MATCH(A6403,Device_Inventory!$A$2:$A$1201,0)))+1)</x:f>
        <x:v>720</x:v>
      </x:c>
      <x:c r="P6403" s="11" t="b">
        <x:f aca="0">INDEX(Device_Inventory!$K$2:$K$1201,MATCH(A6403,Device_Inventory!$A$2:$A$1201,0))&gt;B6403</x:f>
        <x:v>0</x:v>
      </x:c>
      <x:c r="Q6403" s="1" t="str">
        <x:f aca="0">IF(D6403&gt;O6403,"Fail: operating hours exceed in-service hours",IF(D6403+M6403&gt;O6403,"Fail: operating + unavailable hours exceed in-service hours",IF(P6403,"Partial month: within in-service hours","OK")))</x:f>
        <x:v>OK</x:v>
      </x:c>
    </x:row>
    <x:row r="6404" ht="15" hidden="0" customHeight="1">
      <x:c r="A6404" s="1" t="s">
        <x:v>4657</x:v>
      </x:c>
      <x:c r="B6404" s="14" t="n">
        <x:v>46204</x:v>
      </x:c>
      <x:c r="C6404" s="1" t="n">
        <x:v>54.7</x:v>
      </x:c>
      <x:c r="D6404" s="1" t="n">
        <x:v>349.6</x:v>
      </x:c>
      <x:c r="E6404" s="1" t="n">
        <x:v>32</x:v>
      </x:c>
      <x:c r="F6404" s="1" t="n">
        <x:v>4</x:v>
      </x:c>
      <x:c r="G6404" s="1" t="n">
        <x:v>33</x:v>
      </x:c>
      <x:c r="H6404" s="1" t="n">
        <x:v>2</x:v>
      </x:c>
      <x:c r="I6404" s="1" t="n">
        <x:v>4</x:v>
      </x:c>
      <x:c r="J6404" s="1" t="n">
        <x:v>1.68</x:v>
      </x:c>
      <x:c r="K6404" s="1" t="n">
        <x:v>3</x:v>
      </x:c>
      <x:c r="L6404" s="1" t="n">
        <x:v>92.8</x:v>
      </x:c>
      <x:c r="M6404" s="1" t="n">
        <x:v>5.5</x:v>
      </x:c>
      <x:c r="N6404" s="1" t="n">
        <x:v>8.4</x:v>
      </x:c>
      <x:c r="O6404" s="1" t="n">
        <x:f aca="0">24*MAX(0,EOMONTH(B6404,0)-MAX(B6404,INDEX(Device_Inventory!$K$2:$K$1201,MATCH(A6404,Device_Inventory!$A$2:$A$1201,0)))+1)</x:f>
        <x:v>744</x:v>
      </x:c>
      <x:c r="P6404" s="11" t="b">
        <x:f aca="0">INDEX(Device_Inventory!$K$2:$K$1201,MATCH(A6404,Device_Inventory!$A$2:$A$1201,0))&gt;B6404</x:f>
        <x:v>0</x:v>
      </x:c>
      <x:c r="Q6404" s="1" t="str">
        <x:f aca="0">IF(D6404&gt;O6404,"Fail: operating hours exceed in-service hours",IF(D6404+M6404&gt;O6404,"Fail: operating + unavailable hours exceed in-service hours",IF(P6404,"Partial month: within in-service hours","OK")))</x:f>
        <x:v>OK</x:v>
      </x:c>
    </x:row>
    <x:row r="6405" ht="15" hidden="0" customHeight="1">
      <x:c r="A6405" s="1" t="s">
        <x:v>4660</x:v>
      </x:c>
      <x:c r="B6405" s="14" t="n">
        <x:v>46054</x:v>
      </x:c>
      <x:c r="C6405" s="1" t="n">
        <x:v>60.3</x:v>
      </x:c>
      <x:c r="D6405" s="1" t="n">
        <x:v>366.4</x:v>
      </x:c>
      <x:c r="E6405" s="1" t="n">
        <x:v>15</x:v>
      </x:c>
      <x:c r="F6405" s="1" t="n">
        <x:v>2</x:v>
      </x:c>
      <x:c r="G6405" s="1" t="n">
        <x:v>35</x:v>
      </x:c>
      <x:c r="H6405" s="1" t="n">
        <x:v>0</x:v>
      </x:c>
      <x:c r="I6405" s="1" t="n">
        <x:v>0</x:v>
      </x:c>
      <x:c r="J6405" s="1" t="n">
        <x:v>0.12</x:v>
      </x:c>
      <x:c r="K6405" s="1" t="n">
        <x:v>1</x:v>
      </x:c>
      <x:c r="L6405" s="1" t="n">
        <x:v>96.6</x:v>
      </x:c>
      <x:c r="M6405" s="1" t="n">
        <x:v>4.7</x:v>
      </x:c>
      <x:c r="N6405" s="1" t="n">
        <x:v>9.5</x:v>
      </x:c>
      <x:c r="O6405" s="1" t="n">
        <x:f aca="0">24*MAX(0,EOMONTH(B6405,0)-MAX(B6405,INDEX(Device_Inventory!$K$2:$K$1201,MATCH(A6405,Device_Inventory!$A$2:$A$1201,0)))+1)</x:f>
        <x:v>672</x:v>
      </x:c>
      <x:c r="P6405" s="11" t="b">
        <x:f aca="0">INDEX(Device_Inventory!$K$2:$K$1201,MATCH(A6405,Device_Inventory!$A$2:$A$1201,0))&gt;B6405</x:f>
        <x:v>0</x:v>
      </x:c>
      <x:c r="Q6405" s="1" t="str">
        <x:f aca="0">IF(D6405&gt;O6405,"Fail: operating hours exceed in-service hours",IF(D6405+M6405&gt;O6405,"Fail: operating + unavailable hours exceed in-service hours",IF(P6405,"Partial month: within in-service hours","OK")))</x:f>
        <x:v>OK</x:v>
      </x:c>
    </x:row>
    <x:row r="6406" ht="15" hidden="0" customHeight="1">
      <x:c r="A6406" s="1" t="s">
        <x:v>4660</x:v>
      </x:c>
      <x:c r="B6406" s="14" t="n">
        <x:v>46082</x:v>
      </x:c>
      <x:c r="C6406" s="1" t="n">
        <x:v>50</x:v>
      </x:c>
      <x:c r="D6406" s="1" t="n">
        <x:v>307.3</x:v>
      </x:c>
      <x:c r="E6406" s="1" t="n">
        <x:v>20</x:v>
      </x:c>
      <x:c r="F6406" s="1" t="n">
        <x:v>0</x:v>
      </x:c>
      <x:c r="G6406" s="1" t="n">
        <x:v>29</x:v>
      </x:c>
      <x:c r="H6406" s="1" t="n">
        <x:v>0</x:v>
      </x:c>
      <x:c r="I6406" s="1" t="n">
        <x:v>3</x:v>
      </x:c>
      <x:c r="J6406" s="1" t="n">
        <x:v>0.34</x:v>
      </x:c>
      <x:c r="K6406" s="1" t="n">
        <x:v>1</x:v>
      </x:c>
      <x:c r="L6406" s="1" t="n">
        <x:v>98.9</x:v>
      </x:c>
      <x:c r="M6406" s="1" t="n">
        <x:v>7.3</x:v>
      </x:c>
      <x:c r="N6406" s="1" t="n">
        <x:v>13.7</x:v>
      </x:c>
      <x:c r="O6406" s="1" t="n">
        <x:f aca="0">24*MAX(0,EOMONTH(B6406,0)-MAX(B6406,INDEX(Device_Inventory!$K$2:$K$1201,MATCH(A6406,Device_Inventory!$A$2:$A$1201,0)))+1)</x:f>
        <x:v>744</x:v>
      </x:c>
      <x:c r="P6406" s="11" t="b">
        <x:f aca="0">INDEX(Device_Inventory!$K$2:$K$1201,MATCH(A6406,Device_Inventory!$A$2:$A$1201,0))&gt;B6406</x:f>
        <x:v>0</x:v>
      </x:c>
      <x:c r="Q6406" s="1" t="str">
        <x:f aca="0">IF(D6406&gt;O6406,"Fail: operating hours exceed in-service hours",IF(D6406+M6406&gt;O6406,"Fail: operating + unavailable hours exceed in-service hours",IF(P6406,"Partial month: within in-service hours","OK")))</x:f>
        <x:v>OK</x:v>
      </x:c>
    </x:row>
    <x:row r="6407" ht="15" hidden="0" customHeight="1">
      <x:c r="A6407" s="1" t="s">
        <x:v>4660</x:v>
      </x:c>
      <x:c r="B6407" s="14" t="n">
        <x:v>46113</x:v>
      </x:c>
      <x:c r="C6407" s="1" t="n">
        <x:v>44.4</x:v>
      </x:c>
      <x:c r="D6407" s="1" t="n">
        <x:v>263.5</x:v>
      </x:c>
      <x:c r="E6407" s="1" t="n">
        <x:v>11</x:v>
      </x:c>
      <x:c r="F6407" s="1" t="n">
        <x:v>2</x:v>
      </x:c>
      <x:c r="G6407" s="1" t="n">
        <x:v>38</x:v>
      </x:c>
      <x:c r="H6407" s="1" t="n">
        <x:v>1</x:v>
      </x:c>
      <x:c r="I6407" s="1" t="n">
        <x:v>1</x:v>
      </x:c>
      <x:c r="J6407" s="1" t="n">
        <x:v>0.65</x:v>
      </x:c>
      <x:c r="K6407" s="1" t="n">
        <x:v>1</x:v>
      </x:c>
      <x:c r="L6407" s="1" t="n">
        <x:v>92.9</x:v>
      </x:c>
      <x:c r="M6407" s="1" t="n">
        <x:v>0</x:v>
      </x:c>
      <x:c r="N6407" s="1" t="n">
        <x:v>4.9</x:v>
      </x:c>
      <x:c r="O6407" s="1" t="n">
        <x:f aca="0">24*MAX(0,EOMONTH(B6407,0)-MAX(B6407,INDEX(Device_Inventory!$K$2:$K$1201,MATCH(A6407,Device_Inventory!$A$2:$A$1201,0)))+1)</x:f>
        <x:v>720</x:v>
      </x:c>
      <x:c r="P6407" s="11" t="b">
        <x:f aca="0">INDEX(Device_Inventory!$K$2:$K$1201,MATCH(A6407,Device_Inventory!$A$2:$A$1201,0))&gt;B6407</x:f>
        <x:v>0</x:v>
      </x:c>
      <x:c r="Q6407" s="1" t="str">
        <x:f aca="0">IF(D6407&gt;O6407,"Fail: operating hours exceed in-service hours",IF(D6407+M6407&gt;O6407,"Fail: operating + unavailable hours exceed in-service hours",IF(P6407,"Partial month: within in-service hours","OK")))</x:f>
        <x:v>OK</x:v>
      </x:c>
    </x:row>
    <x:row r="6408" ht="15" hidden="0" customHeight="1">
      <x:c r="A6408" s="1" t="s">
        <x:v>4660</x:v>
      </x:c>
      <x:c r="B6408" s="14" t="n">
        <x:v>46143</x:v>
      </x:c>
      <x:c r="C6408" s="1" t="n">
        <x:v>49.9</x:v>
      </x:c>
      <x:c r="D6408" s="1" t="n">
        <x:v>352.6</x:v>
      </x:c>
      <x:c r="E6408" s="1" t="n">
        <x:v>23</x:v>
      </x:c>
      <x:c r="F6408" s="1" t="n">
        <x:v>0</x:v>
      </x:c>
      <x:c r="G6408" s="1" t="n">
        <x:v>37</x:v>
      </x:c>
      <x:c r="H6408" s="1" t="n">
        <x:v>0</x:v>
      </x:c>
      <x:c r="I6408" s="1" t="n">
        <x:v>3</x:v>
      </x:c>
      <x:c r="J6408" s="1" t="n">
        <x:v>1.37</x:v>
      </x:c>
      <x:c r="K6408" s="1" t="n">
        <x:v>0</x:v>
      </x:c>
      <x:c r="L6408" s="1" t="n">
        <x:v>96.7</x:v>
      </x:c>
      <x:c r="M6408" s="1" t="n">
        <x:v>11.1</x:v>
      </x:c>
      <x:c r="N6408" s="1" t="n">
        <x:v>8.4</x:v>
      </x:c>
      <x:c r="O6408" s="1" t="n">
        <x:f aca="0">24*MAX(0,EOMONTH(B6408,0)-MAX(B6408,INDEX(Device_Inventory!$K$2:$K$1201,MATCH(A6408,Device_Inventory!$A$2:$A$1201,0)))+1)</x:f>
        <x:v>744</x:v>
      </x:c>
      <x:c r="P6408" s="11" t="b">
        <x:f aca="0">INDEX(Device_Inventory!$K$2:$K$1201,MATCH(A6408,Device_Inventory!$A$2:$A$1201,0))&gt;B6408</x:f>
        <x:v>0</x:v>
      </x:c>
      <x:c r="Q6408" s="1" t="str">
        <x:f aca="0">IF(D6408&gt;O6408,"Fail: operating hours exceed in-service hours",IF(D6408+M6408&gt;O6408,"Fail: operating + unavailable hours exceed in-service hours",IF(P6408,"Partial month: within in-service hours","OK")))</x:f>
        <x:v>OK</x:v>
      </x:c>
    </x:row>
    <x:row r="6409" ht="15" hidden="0" customHeight="1">
      <x:c r="A6409" s="1" t="s">
        <x:v>4660</x:v>
      </x:c>
      <x:c r="B6409" s="14" t="n">
        <x:v>46174</x:v>
      </x:c>
      <x:c r="C6409" s="1" t="n">
        <x:v>60.3</x:v>
      </x:c>
      <x:c r="D6409" s="1" t="n">
        <x:v>396.2</x:v>
      </x:c>
      <x:c r="E6409" s="1" t="n">
        <x:v>10</x:v>
      </x:c>
      <x:c r="F6409" s="1" t="n">
        <x:v>2</x:v>
      </x:c>
      <x:c r="G6409" s="1" t="n">
        <x:v>12</x:v>
      </x:c>
      <x:c r="H6409" s="1" t="n">
        <x:v>1</x:v>
      </x:c>
      <x:c r="I6409" s="1" t="n">
        <x:v>1</x:v>
      </x:c>
      <x:c r="J6409" s="1" t="n">
        <x:v>0.52</x:v>
      </x:c>
      <x:c r="K6409" s="1" t="n">
        <x:v>0</x:v>
      </x:c>
      <x:c r="L6409" s="1" t="n">
        <x:v>94.3</x:v>
      </x:c>
      <x:c r="M6409" s="1" t="n">
        <x:v>11.2</x:v>
      </x:c>
      <x:c r="N6409" s="1" t="n">
        <x:v>11.6</x:v>
      </x:c>
      <x:c r="O6409" s="1" t="n">
        <x:f aca="0">24*MAX(0,EOMONTH(B6409,0)-MAX(B6409,INDEX(Device_Inventory!$K$2:$K$1201,MATCH(A6409,Device_Inventory!$A$2:$A$1201,0)))+1)</x:f>
        <x:v>720</x:v>
      </x:c>
      <x:c r="P6409" s="11" t="b">
        <x:f aca="0">INDEX(Device_Inventory!$K$2:$K$1201,MATCH(A6409,Device_Inventory!$A$2:$A$1201,0))&gt;B6409</x:f>
        <x:v>0</x:v>
      </x:c>
      <x:c r="Q6409" s="1" t="str">
        <x:f aca="0">IF(D6409&gt;O6409,"Fail: operating hours exceed in-service hours",IF(D6409+M6409&gt;O6409,"Fail: operating + unavailable hours exceed in-service hours",IF(P6409,"Partial month: within in-service hours","OK")))</x:f>
        <x:v>OK</x:v>
      </x:c>
    </x:row>
    <x:row r="6410" ht="15" hidden="0" customHeight="1">
      <x:c r="A6410" s="1" t="s">
        <x:v>4660</x:v>
      </x:c>
      <x:c r="B6410" s="14" t="n">
        <x:v>46204</x:v>
      </x:c>
      <x:c r="C6410" s="1" t="n">
        <x:v>38.6</x:v>
      </x:c>
      <x:c r="D6410" s="1" t="n">
        <x:v>251.9</x:v>
      </x:c>
      <x:c r="E6410" s="1" t="n">
        <x:v>7</x:v>
      </x:c>
      <x:c r="F6410" s="1" t="n">
        <x:v>0</x:v>
      </x:c>
      <x:c r="G6410" s="1" t="n">
        <x:v>25</x:v>
      </x:c>
      <x:c r="H6410" s="1" t="n">
        <x:v>0</x:v>
      </x:c>
      <x:c r="I6410" s="1" t="n">
        <x:v>0</x:v>
      </x:c>
      <x:c r="J6410" s="1" t="n">
        <x:v>0.82</x:v>
      </x:c>
      <x:c r="K6410" s="1" t="n">
        <x:v>0</x:v>
      </x:c>
      <x:c r="L6410" s="1" t="n">
        <x:v>100</x:v>
      </x:c>
      <x:c r="M6410" s="1" t="n">
        <x:v>3.9</x:v>
      </x:c>
      <x:c r="N6410" s="1" t="n">
        <x:v>5.7</x:v>
      </x:c>
      <x:c r="O6410" s="1" t="n">
        <x:f aca="0">24*MAX(0,EOMONTH(B6410,0)-MAX(B6410,INDEX(Device_Inventory!$K$2:$K$1201,MATCH(A6410,Device_Inventory!$A$2:$A$1201,0)))+1)</x:f>
        <x:v>744</x:v>
      </x:c>
      <x:c r="P6410" s="11" t="b">
        <x:f aca="0">INDEX(Device_Inventory!$K$2:$K$1201,MATCH(A6410,Device_Inventory!$A$2:$A$1201,0))&gt;B6410</x:f>
        <x:v>0</x:v>
      </x:c>
      <x:c r="Q6410" s="1" t="str">
        <x:f aca="0">IF(D6410&gt;O6410,"Fail: operating hours exceed in-service hours",IF(D6410+M6410&gt;O6410,"Fail: operating + unavailable hours exceed in-service hours",IF(P6410,"Partial month: within in-service hours","OK")))</x:f>
        <x:v>OK</x:v>
      </x:c>
    </x:row>
    <x:row r="6411" ht="15" hidden="0" customHeight="1">
      <x:c r="A6411" s="1" t="s">
        <x:v>4663</x:v>
      </x:c>
      <x:c r="B6411" s="14" t="n">
        <x:v>46054</x:v>
      </x:c>
      <x:c r="C6411" s="1" t="n">
        <x:v>52.1</x:v>
      </x:c>
      <x:c r="D6411" s="1" t="n">
        <x:v>347.9</x:v>
      </x:c>
      <x:c r="E6411" s="1" t="n">
        <x:v>13</x:v>
      </x:c>
      <x:c r="F6411" s="1" t="n">
        <x:v>1</x:v>
      </x:c>
      <x:c r="G6411" s="1" t="n">
        <x:v>35</x:v>
      </x:c>
      <x:c r="H6411" s="1" t="n">
        <x:v>0</x:v>
      </x:c>
      <x:c r="I6411" s="1" t="n">
        <x:v>4</x:v>
      </x:c>
      <x:c r="J6411" s="1" t="n">
        <x:v>0</x:v>
      </x:c>
      <x:c r="K6411" s="1" t="n">
        <x:v>0</x:v>
      </x:c>
      <x:c r="L6411" s="1" t="n">
        <x:v>92.8</x:v>
      </x:c>
      <x:c r="M6411" s="1" t="n">
        <x:v>3.8</x:v>
      </x:c>
      <x:c r="N6411" s="1" t="n">
        <x:v>13.6</x:v>
      </x:c>
      <x:c r="O6411" s="1" t="n">
        <x:f aca="0">24*MAX(0,EOMONTH(B6411,0)-MAX(B6411,INDEX(Device_Inventory!$K$2:$K$1201,MATCH(A6411,Device_Inventory!$A$2:$A$1201,0)))+1)</x:f>
        <x:v>672</x:v>
      </x:c>
      <x:c r="P6411" s="11" t="b">
        <x:f aca="0">INDEX(Device_Inventory!$K$2:$K$1201,MATCH(A6411,Device_Inventory!$A$2:$A$1201,0))&gt;B6411</x:f>
        <x:v>0</x:v>
      </x:c>
      <x:c r="Q6411" s="1" t="str">
        <x:f aca="0">IF(D6411&gt;O6411,"Fail: operating hours exceed in-service hours",IF(D6411+M6411&gt;O6411,"Fail: operating + unavailable hours exceed in-service hours",IF(P6411,"Partial month: within in-service hours","OK")))</x:f>
        <x:v>OK</x:v>
      </x:c>
    </x:row>
    <x:row r="6412" ht="15" hidden="0" customHeight="1">
      <x:c r="A6412" s="1" t="s">
        <x:v>4663</x:v>
      </x:c>
      <x:c r="B6412" s="14" t="n">
        <x:v>46082</x:v>
      </x:c>
      <x:c r="C6412" s="1" t="n">
        <x:v>41.5</x:v>
      </x:c>
      <x:c r="D6412" s="1" t="n">
        <x:v>299.8</x:v>
      </x:c>
      <x:c r="E6412" s="1" t="n">
        <x:v>21</x:v>
      </x:c>
      <x:c r="F6412" s="1" t="n">
        <x:v>2</x:v>
      </x:c>
      <x:c r="G6412" s="1" t="n">
        <x:v>31</x:v>
      </x:c>
      <x:c r="H6412" s="1" t="n">
        <x:v>0</x:v>
      </x:c>
      <x:c r="I6412" s="1" t="n">
        <x:v>1</x:v>
      </x:c>
      <x:c r="J6412" s="1" t="n">
        <x:v>0.67</x:v>
      </x:c>
      <x:c r="K6412" s="1" t="n">
        <x:v>1</x:v>
      </x:c>
      <x:c r="L6412" s="1" t="n">
        <x:v>99.5</x:v>
      </x:c>
      <x:c r="M6412" s="1" t="n">
        <x:v>10.4</x:v>
      </x:c>
      <x:c r="N6412" s="1" t="n">
        <x:v>4.5</x:v>
      </x:c>
      <x:c r="O6412" s="1" t="n">
        <x:f aca="0">24*MAX(0,EOMONTH(B6412,0)-MAX(B6412,INDEX(Device_Inventory!$K$2:$K$1201,MATCH(A6412,Device_Inventory!$A$2:$A$1201,0)))+1)</x:f>
        <x:v>744</x:v>
      </x:c>
      <x:c r="P6412" s="11" t="b">
        <x:f aca="0">INDEX(Device_Inventory!$K$2:$K$1201,MATCH(A6412,Device_Inventory!$A$2:$A$1201,0))&gt;B6412</x:f>
        <x:v>0</x:v>
      </x:c>
      <x:c r="Q6412" s="1" t="str">
        <x:f aca="0">IF(D6412&gt;O6412,"Fail: operating hours exceed in-service hours",IF(D6412+M6412&gt;O6412,"Fail: operating + unavailable hours exceed in-service hours",IF(P6412,"Partial month: within in-service hours","OK")))</x:f>
        <x:v>OK</x:v>
      </x:c>
    </x:row>
    <x:row r="6413" ht="15" hidden="0" customHeight="1">
      <x:c r="A6413" s="1" t="s">
        <x:v>4663</x:v>
      </x:c>
      <x:c r="B6413" s="14" t="n">
        <x:v>46113</x:v>
      </x:c>
      <x:c r="C6413" s="1" t="n">
        <x:v>42.8</x:v>
      </x:c>
      <x:c r="D6413" s="1" t="n">
        <x:v>296.7</x:v>
      </x:c>
      <x:c r="E6413" s="1" t="n">
        <x:v>12</x:v>
      </x:c>
      <x:c r="F6413" s="1" t="n">
        <x:v>1</x:v>
      </x:c>
      <x:c r="G6413" s="1" t="n">
        <x:v>21</x:v>
      </x:c>
      <x:c r="H6413" s="1" t="n">
        <x:v>0</x:v>
      </x:c>
      <x:c r="I6413" s="1" t="n">
        <x:v>3</x:v>
      </x:c>
      <x:c r="J6413" s="1" t="n">
        <x:v>0</x:v>
      </x:c>
      <x:c r="K6413" s="1" t="n">
        <x:v>1</x:v>
      </x:c>
      <x:c r="L6413" s="1" t="n">
        <x:v>95</x:v>
      </x:c>
      <x:c r="M6413" s="1" t="n">
        <x:v>8.6</x:v>
      </x:c>
      <x:c r="N6413" s="1" t="n">
        <x:v>7</x:v>
      </x:c>
      <x:c r="O6413" s="1" t="n">
        <x:f aca="0">24*MAX(0,EOMONTH(B6413,0)-MAX(B6413,INDEX(Device_Inventory!$K$2:$K$1201,MATCH(A6413,Device_Inventory!$A$2:$A$1201,0)))+1)</x:f>
        <x:v>720</x:v>
      </x:c>
      <x:c r="P6413" s="11" t="b">
        <x:f aca="0">INDEX(Device_Inventory!$K$2:$K$1201,MATCH(A6413,Device_Inventory!$A$2:$A$1201,0))&gt;B6413</x:f>
        <x:v>0</x:v>
      </x:c>
      <x:c r="Q6413" s="1" t="str">
        <x:f aca="0">IF(D6413&gt;O6413,"Fail: operating hours exceed in-service hours",IF(D6413+M6413&gt;O6413,"Fail: operating + unavailable hours exceed in-service hours",IF(P6413,"Partial month: within in-service hours","OK")))</x:f>
        <x:v>OK</x:v>
      </x:c>
    </x:row>
    <x:row r="6414" ht="15" hidden="0" customHeight="1">
      <x:c r="A6414" s="1" t="s">
        <x:v>4663</x:v>
      </x:c>
      <x:c r="B6414" s="14" t="n">
        <x:v>46143</x:v>
      </x:c>
      <x:c r="C6414" s="1" t="n">
        <x:v>30.8</x:v>
      </x:c>
      <x:c r="D6414" s="1" t="n">
        <x:v>192.4</x:v>
      </x:c>
      <x:c r="E6414" s="1" t="n">
        <x:v>24</x:v>
      </x:c>
      <x:c r="F6414" s="1" t="n">
        <x:v>0</x:v>
      </x:c>
      <x:c r="G6414" s="1" t="n">
        <x:v>49</x:v>
      </x:c>
      <x:c r="H6414" s="1" t="n">
        <x:v>1</x:v>
      </x:c>
      <x:c r="I6414" s="1" t="n">
        <x:v>2</x:v>
      </x:c>
      <x:c r="J6414" s="1" t="n">
        <x:v>0</x:v>
      </x:c>
      <x:c r="K6414" s="1" t="n">
        <x:v>0</x:v>
      </x:c>
      <x:c r="L6414" s="1" t="n">
        <x:v>92.8</x:v>
      </x:c>
      <x:c r="M6414" s="1" t="n">
        <x:v>5.3</x:v>
      </x:c>
      <x:c r="N6414" s="1" t="n">
        <x:v>7.3</x:v>
      </x:c>
      <x:c r="O6414" s="1" t="n">
        <x:f aca="0">24*MAX(0,EOMONTH(B6414,0)-MAX(B6414,INDEX(Device_Inventory!$K$2:$K$1201,MATCH(A6414,Device_Inventory!$A$2:$A$1201,0)))+1)</x:f>
        <x:v>744</x:v>
      </x:c>
      <x:c r="P6414" s="11" t="b">
        <x:f aca="0">INDEX(Device_Inventory!$K$2:$K$1201,MATCH(A6414,Device_Inventory!$A$2:$A$1201,0))&gt;B6414</x:f>
        <x:v>0</x:v>
      </x:c>
      <x:c r="Q6414" s="1" t="str">
        <x:f aca="0">IF(D6414&gt;O6414,"Fail: operating hours exceed in-service hours",IF(D6414+M6414&gt;O6414,"Fail: operating + unavailable hours exceed in-service hours",IF(P6414,"Partial month: within in-service hours","OK")))</x:f>
        <x:v>OK</x:v>
      </x:c>
    </x:row>
    <x:row r="6415" ht="15" hidden="0" customHeight="1">
      <x:c r="A6415" s="1" t="s">
        <x:v>4663</x:v>
      </x:c>
      <x:c r="B6415" s="14" t="n">
        <x:v>46174</x:v>
      </x:c>
      <x:c r="C6415" s="1" t="n">
        <x:v>45.5</x:v>
      </x:c>
      <x:c r="D6415" s="1" t="n">
        <x:v>258.1</x:v>
      </x:c>
      <x:c r="E6415" s="1" t="n">
        <x:v>14</x:v>
      </x:c>
      <x:c r="F6415" s="1" t="n">
        <x:v>4</x:v>
      </x:c>
      <x:c r="G6415" s="1" t="n">
        <x:v>15</x:v>
      </x:c>
      <x:c r="H6415" s="1" t="n">
        <x:v>0</x:v>
      </x:c>
      <x:c r="I6415" s="1" t="n">
        <x:v>2</x:v>
      </x:c>
      <x:c r="J6415" s="1" t="n">
        <x:v>0</x:v>
      </x:c>
      <x:c r="K6415" s="1" t="n">
        <x:v>0</x:v>
      </x:c>
      <x:c r="L6415" s="1" t="n">
        <x:v>99.7</x:v>
      </x:c>
      <x:c r="M6415" s="1" t="n">
        <x:v>2.5</x:v>
      </x:c>
      <x:c r="N6415" s="1" t="n">
        <x:v>10.8</x:v>
      </x:c>
      <x:c r="O6415" s="1" t="n">
        <x:f aca="0">24*MAX(0,EOMONTH(B6415,0)-MAX(B6415,INDEX(Device_Inventory!$K$2:$K$1201,MATCH(A6415,Device_Inventory!$A$2:$A$1201,0)))+1)</x:f>
        <x:v>720</x:v>
      </x:c>
      <x:c r="P6415" s="11" t="b">
        <x:f aca="0">INDEX(Device_Inventory!$K$2:$K$1201,MATCH(A6415,Device_Inventory!$A$2:$A$1201,0))&gt;B6415</x:f>
        <x:v>0</x:v>
      </x:c>
      <x:c r="Q6415" s="1" t="str">
        <x:f aca="0">IF(D6415&gt;O6415,"Fail: operating hours exceed in-service hours",IF(D6415+M6415&gt;O6415,"Fail: operating + unavailable hours exceed in-service hours",IF(P6415,"Partial month: within in-service hours","OK")))</x:f>
        <x:v>OK</x:v>
      </x:c>
    </x:row>
    <x:row r="6416" ht="15" hidden="0" customHeight="1">
      <x:c r="A6416" s="1" t="s">
        <x:v>4663</x:v>
      </x:c>
      <x:c r="B6416" s="14" t="n">
        <x:v>46204</x:v>
      </x:c>
      <x:c r="C6416" s="1" t="n">
        <x:v>52.5</x:v>
      </x:c>
      <x:c r="D6416" s="1" t="n">
        <x:v>328.6</x:v>
      </x:c>
      <x:c r="E6416" s="1" t="n">
        <x:v>10</x:v>
      </x:c>
      <x:c r="F6416" s="1" t="n">
        <x:v>0</x:v>
      </x:c>
      <x:c r="G6416" s="1" t="n">
        <x:v>14</x:v>
      </x:c>
      <x:c r="H6416" s="1" t="n">
        <x:v>0</x:v>
      </x:c>
      <x:c r="I6416" s="1" t="n">
        <x:v>2</x:v>
      </x:c>
      <x:c r="J6416" s="1" t="n">
        <x:v>0.41</x:v>
      </x:c>
      <x:c r="K6416" s="1" t="n">
        <x:v>0</x:v>
      </x:c>
      <x:c r="L6416" s="1" t="n">
        <x:v>95.3</x:v>
      </x:c>
      <x:c r="M6416" s="1" t="n">
        <x:v>1.8</x:v>
      </x:c>
      <x:c r="N6416" s="1" t="n">
        <x:v>4.4</x:v>
      </x:c>
      <x:c r="O6416" s="1" t="n">
        <x:f aca="0">24*MAX(0,EOMONTH(B6416,0)-MAX(B6416,INDEX(Device_Inventory!$K$2:$K$1201,MATCH(A6416,Device_Inventory!$A$2:$A$1201,0)))+1)</x:f>
        <x:v>744</x:v>
      </x:c>
      <x:c r="P6416" s="11" t="b">
        <x:f aca="0">INDEX(Device_Inventory!$K$2:$K$1201,MATCH(A6416,Device_Inventory!$A$2:$A$1201,0))&gt;B6416</x:f>
        <x:v>0</x:v>
      </x:c>
      <x:c r="Q6416" s="1" t="str">
        <x:f aca="0">IF(D6416&gt;O6416,"Fail: operating hours exceed in-service hours",IF(D6416+M6416&gt;O6416,"Fail: operating + unavailable hours exceed in-service hours",IF(P6416,"Partial month: within in-service hours","OK")))</x:f>
        <x:v>OK</x:v>
      </x:c>
    </x:row>
    <x:row r="6417" ht="15" hidden="0" customHeight="1">
      <x:c r="A6417" s="1" t="s">
        <x:v>1691</x:v>
      </x:c>
      <x:c r="B6417" s="14" t="n">
        <x:v>46054</x:v>
      </x:c>
      <x:c r="C6417" s="1" t="n">
        <x:v>61.3</x:v>
      </x:c>
      <x:c r="D6417" s="1" t="n">
        <x:v>428.4</x:v>
      </x:c>
      <x:c r="E6417" s="1" t="n">
        <x:v>11</x:v>
      </x:c>
      <x:c r="F6417" s="1" t="n">
        <x:v>0</x:v>
      </x:c>
      <x:c r="G6417" s="1" t="n">
        <x:v>35</x:v>
      </x:c>
      <x:c r="H6417" s="1" t="n">
        <x:v>0</x:v>
      </x:c>
      <x:c r="I6417" s="1" t="n">
        <x:v>4</x:v>
      </x:c>
      <x:c r="J6417" s="1" t="n">
        <x:v>0</x:v>
      </x:c>
      <x:c r="K6417" s="1" t="n">
        <x:v>0</x:v>
      </x:c>
      <x:c r="L6417" s="1" t="n">
        <x:v>89.4</x:v>
      </x:c>
      <x:c r="M6417" s="1" t="n">
        <x:v>0</x:v>
      </x:c>
      <x:c r="N6417" s="1" t="n">
        <x:v>14.9</x:v>
      </x:c>
      <x:c r="O6417" s="1" t="n">
        <x:f aca="0">24*MAX(0,EOMONTH(B6417,0)-MAX(B6417,INDEX(Device_Inventory!$K$2:$K$1201,MATCH(A6417,Device_Inventory!$A$2:$A$1201,0)))+1)</x:f>
        <x:v>672</x:v>
      </x:c>
      <x:c r="P6417" s="11" t="b">
        <x:f aca="0">INDEX(Device_Inventory!$K$2:$K$1201,MATCH(A6417,Device_Inventory!$A$2:$A$1201,0))&gt;B6417</x:f>
        <x:v>0</x:v>
      </x:c>
      <x:c r="Q6417" s="1" t="str">
        <x:f aca="0">IF(D6417&gt;O6417,"Fail: operating hours exceed in-service hours",IF(D6417+M6417&gt;O6417,"Fail: operating + unavailable hours exceed in-service hours",IF(P6417,"Partial month: within in-service hours","OK")))</x:f>
        <x:v>OK</x:v>
      </x:c>
    </x:row>
    <x:row r="6418" ht="15" hidden="0" customHeight="1">
      <x:c r="A6418" s="1" t="s">
        <x:v>1691</x:v>
      </x:c>
      <x:c r="B6418" s="14" t="n">
        <x:v>46082</x:v>
      </x:c>
      <x:c r="C6418" s="1" t="n">
        <x:v>9.3</x:v>
      </x:c>
      <x:c r="D6418" s="1" t="n">
        <x:v>64.1</x:v>
      </x:c>
      <x:c r="E6418" s="1" t="n">
        <x:v>5</x:v>
      </x:c>
      <x:c r="F6418" s="1" t="n">
        <x:v>0</x:v>
      </x:c>
      <x:c r="G6418" s="1" t="n">
        <x:v>28</x:v>
      </x:c>
      <x:c r="H6418" s="1" t="n">
        <x:v>1</x:v>
      </x:c>
      <x:c r="I6418" s="1" t="n">
        <x:v>0</x:v>
      </x:c>
      <x:c r="J6418" s="1" t="n">
        <x:v>0</x:v>
      </x:c>
      <x:c r="K6418" s="1" t="n">
        <x:v>1</x:v>
      </x:c>
      <x:c r="L6418" s="1" t="n">
        <x:v>97.7</x:v>
      </x:c>
      <x:c r="M6418" s="1" t="n">
        <x:v>0</x:v>
      </x:c>
      <x:c r="N6418" s="1" t="n">
        <x:v>2.9</x:v>
      </x:c>
      <x:c r="O6418" s="1" t="n">
        <x:f aca="0">24*MAX(0,EOMONTH(B6418,0)-MAX(B6418,INDEX(Device_Inventory!$K$2:$K$1201,MATCH(A6418,Device_Inventory!$A$2:$A$1201,0)))+1)</x:f>
        <x:v>744</x:v>
      </x:c>
      <x:c r="P6418" s="11" t="b">
        <x:f aca="0">INDEX(Device_Inventory!$K$2:$K$1201,MATCH(A6418,Device_Inventory!$A$2:$A$1201,0))&gt;B6418</x:f>
        <x:v>0</x:v>
      </x:c>
      <x:c r="Q6418" s="1" t="str">
        <x:f aca="0">IF(D6418&gt;O6418,"Fail: operating hours exceed in-service hours",IF(D6418+M6418&gt;O6418,"Fail: operating + unavailable hours exceed in-service hours",IF(P6418,"Partial month: within in-service hours","OK")))</x:f>
        <x:v>OK</x:v>
      </x:c>
    </x:row>
    <x:row r="6419" ht="15" hidden="0" customHeight="1">
      <x:c r="A6419" s="1" t="s">
        <x:v>1691</x:v>
      </x:c>
      <x:c r="B6419" s="14" t="n">
        <x:v>46113</x:v>
      </x:c>
      <x:c r="C6419" s="1" t="n">
        <x:v>53.8</x:v>
      </x:c>
      <x:c r="D6419" s="1" t="n">
        <x:v>385.2</x:v>
      </x:c>
      <x:c r="E6419" s="1" t="n">
        <x:v>18</x:v>
      </x:c>
      <x:c r="F6419" s="1" t="n">
        <x:v>1</x:v>
      </x:c>
      <x:c r="G6419" s="1" t="n">
        <x:v>28</x:v>
      </x:c>
      <x:c r="H6419" s="1" t="n">
        <x:v>1</x:v>
      </x:c>
      <x:c r="I6419" s="1" t="n">
        <x:v>1</x:v>
      </x:c>
      <x:c r="J6419" s="1" t="n">
        <x:v>0.04</x:v>
      </x:c>
      <x:c r="K6419" s="1" t="n">
        <x:v>0</x:v>
      </x:c>
      <x:c r="L6419" s="1" t="n">
        <x:v>95.2</x:v>
      </x:c>
      <x:c r="M6419" s="1" t="n">
        <x:v>3.4</x:v>
      </x:c>
      <x:c r="N6419" s="1" t="n">
        <x:v>8.3</x:v>
      </x:c>
      <x:c r="O6419" s="1" t="n">
        <x:f aca="0">24*MAX(0,EOMONTH(B6419,0)-MAX(B6419,INDEX(Device_Inventory!$K$2:$K$1201,MATCH(A6419,Device_Inventory!$A$2:$A$1201,0)))+1)</x:f>
        <x:v>720</x:v>
      </x:c>
      <x:c r="P6419" s="11" t="b">
        <x:f aca="0">INDEX(Device_Inventory!$K$2:$K$1201,MATCH(A6419,Device_Inventory!$A$2:$A$1201,0))&gt;B6419</x:f>
        <x:v>0</x:v>
      </x:c>
      <x:c r="Q6419" s="1" t="str">
        <x:f aca="0">IF(D6419&gt;O6419,"Fail: operating hours exceed in-service hours",IF(D6419+M6419&gt;O6419,"Fail: operating + unavailable hours exceed in-service hours",IF(P6419,"Partial month: within in-service hours","OK")))</x:f>
        <x:v>OK</x:v>
      </x:c>
    </x:row>
    <x:row r="6420" ht="15" hidden="0" customHeight="1">
      <x:c r="A6420" s="1" t="s">
        <x:v>1691</x:v>
      </x:c>
      <x:c r="B6420" s="14" t="n">
        <x:v>46143</x:v>
      </x:c>
      <x:c r="C6420" s="1" t="n">
        <x:v>47</x:v>
      </x:c>
      <x:c r="D6420" s="1" t="n">
        <x:v>333.5</x:v>
      </x:c>
      <x:c r="E6420" s="1" t="n">
        <x:v>18</x:v>
      </x:c>
      <x:c r="F6420" s="1" t="n">
        <x:v>0</x:v>
      </x:c>
      <x:c r="G6420" s="1" t="n">
        <x:v>29</x:v>
      </x:c>
      <x:c r="H6420" s="1" t="n">
        <x:v>0</x:v>
      </x:c>
      <x:c r="I6420" s="1" t="n">
        <x:v>2</x:v>
      </x:c>
      <x:c r="J6420" s="1" t="n">
        <x:v>0.48</x:v>
      </x:c>
      <x:c r="K6420" s="1" t="n">
        <x:v>0</x:v>
      </x:c>
      <x:c r="L6420" s="1" t="n">
        <x:v>97.4</x:v>
      </x:c>
      <x:c r="M6420" s="1" t="n">
        <x:v>11.6</x:v>
      </x:c>
      <x:c r="N6420" s="1" t="n">
        <x:v>6.4</x:v>
      </x:c>
      <x:c r="O6420" s="1" t="n">
        <x:f aca="0">24*MAX(0,EOMONTH(B6420,0)-MAX(B6420,INDEX(Device_Inventory!$K$2:$K$1201,MATCH(A6420,Device_Inventory!$A$2:$A$1201,0)))+1)</x:f>
        <x:v>744</x:v>
      </x:c>
      <x:c r="P6420" s="11" t="b">
        <x:f aca="0">INDEX(Device_Inventory!$K$2:$K$1201,MATCH(A6420,Device_Inventory!$A$2:$A$1201,0))&gt;B6420</x:f>
        <x:v>0</x:v>
      </x:c>
      <x:c r="Q6420" s="1" t="str">
        <x:f aca="0">IF(D6420&gt;O6420,"Fail: operating hours exceed in-service hours",IF(D6420+M6420&gt;O6420,"Fail: operating + unavailable hours exceed in-service hours",IF(P6420,"Partial month: within in-service hours","OK")))</x:f>
        <x:v>OK</x:v>
      </x:c>
    </x:row>
    <x:row r="6421" ht="15" hidden="0" customHeight="1">
      <x:c r="A6421" s="1" t="s">
        <x:v>1691</x:v>
      </x:c>
      <x:c r="B6421" s="14" t="n">
        <x:v>46174</x:v>
      </x:c>
      <x:c r="C6421" s="1" t="n">
        <x:v>38.3</x:v>
      </x:c>
      <x:c r="D6421" s="1" t="n">
        <x:v>219.3</x:v>
      </x:c>
      <x:c r="E6421" s="1" t="n">
        <x:v>12</x:v>
      </x:c>
      <x:c r="F6421" s="1" t="n">
        <x:v>0</x:v>
      </x:c>
      <x:c r="G6421" s="1" t="n">
        <x:v>28</x:v>
      </x:c>
      <x:c r="H6421" s="1" t="n">
        <x:v>1</x:v>
      </x:c>
      <x:c r="I6421" s="1" t="n">
        <x:v>0</x:v>
      </x:c>
      <x:c r="J6421" s="1" t="n">
        <x:v>0.42</x:v>
      </x:c>
      <x:c r="K6421" s="1" t="n">
        <x:v>0</x:v>
      </x:c>
      <x:c r="L6421" s="1" t="n">
        <x:v>95.9</x:v>
      </x:c>
      <x:c r="M6421" s="1" t="n">
        <x:v>3.5</x:v>
      </x:c>
      <x:c r="N6421" s="1" t="n">
        <x:v>11.3</x:v>
      </x:c>
      <x:c r="O6421" s="1" t="n">
        <x:f aca="0">24*MAX(0,EOMONTH(B6421,0)-MAX(B6421,INDEX(Device_Inventory!$K$2:$K$1201,MATCH(A6421,Device_Inventory!$A$2:$A$1201,0)))+1)</x:f>
        <x:v>720</x:v>
      </x:c>
      <x:c r="P6421" s="11" t="b">
        <x:f aca="0">INDEX(Device_Inventory!$K$2:$K$1201,MATCH(A6421,Device_Inventory!$A$2:$A$1201,0))&gt;B6421</x:f>
        <x:v>0</x:v>
      </x:c>
      <x:c r="Q6421" s="1" t="str">
        <x:f aca="0">IF(D6421&gt;O6421,"Fail: operating hours exceed in-service hours",IF(D6421+M6421&gt;O6421,"Fail: operating + unavailable hours exceed in-service hours",IF(P6421,"Partial month: within in-service hours","OK")))</x:f>
        <x:v>OK</x:v>
      </x:c>
    </x:row>
    <x:row r="6422" ht="15" hidden="0" customHeight="1">
      <x:c r="A6422" s="1" t="s">
        <x:v>1691</x:v>
      </x:c>
      <x:c r="B6422" s="14" t="n">
        <x:v>46204</x:v>
      </x:c>
      <x:c r="C6422" s="1" t="n">
        <x:v>41.9</x:v>
      </x:c>
      <x:c r="D6422" s="1" t="n">
        <x:v>254.6</x:v>
      </x:c>
      <x:c r="E6422" s="1" t="n">
        <x:v>15</x:v>
      </x:c>
      <x:c r="F6422" s="1" t="n">
        <x:v>1</x:v>
      </x:c>
      <x:c r="G6422" s="1" t="n">
        <x:v>27</x:v>
      </x:c>
      <x:c r="H6422" s="1" t="n">
        <x:v>1</x:v>
      </x:c>
      <x:c r="I6422" s="1" t="n">
        <x:v>2</x:v>
      </x:c>
      <x:c r="J6422" s="1" t="n">
        <x:v>0.27</x:v>
      </x:c>
      <x:c r="K6422" s="1" t="n">
        <x:v>0</x:v>
      </x:c>
      <x:c r="L6422" s="1" t="n">
        <x:v>96.8</x:v>
      </x:c>
      <x:c r="M6422" s="1" t="n">
        <x:v>4.9</x:v>
      </x:c>
      <x:c r="N6422" s="1" t="n">
        <x:v>8.8</x:v>
      </x:c>
      <x:c r="O6422" s="1" t="n">
        <x:f aca="0">24*MAX(0,EOMONTH(B6422,0)-MAX(B6422,INDEX(Device_Inventory!$K$2:$K$1201,MATCH(A6422,Device_Inventory!$A$2:$A$1201,0)))+1)</x:f>
        <x:v>744</x:v>
      </x:c>
      <x:c r="P6422" s="11" t="b">
        <x:f aca="0">INDEX(Device_Inventory!$K$2:$K$1201,MATCH(A6422,Device_Inventory!$A$2:$A$1201,0))&gt;B6422</x:f>
        <x:v>0</x:v>
      </x:c>
      <x:c r="Q6422" s="1" t="str">
        <x:f aca="0">IF(D6422&gt;O6422,"Fail: operating hours exceed in-service hours",IF(D6422+M6422&gt;O6422,"Fail: operating + unavailable hours exceed in-service hours",IF(P6422,"Partial month: within in-service hours","OK")))</x:f>
        <x:v>OK</x:v>
      </x:c>
    </x:row>
    <x:row r="6423" ht="15" hidden="0" customHeight="1">
      <x:c r="A6423" s="1" t="s">
        <x:v>1693</x:v>
      </x:c>
      <x:c r="B6423" s="14" t="n">
        <x:v>46054</x:v>
      </x:c>
      <x:c r="C6423" s="1" t="n">
        <x:v>92.8</x:v>
      </x:c>
      <x:c r="D6423" s="1" t="n">
        <x:v>528.9</x:v>
      </x:c>
      <x:c r="E6423" s="1" t="n">
        <x:v>34</x:v>
      </x:c>
      <x:c r="F6423" s="1" t="n">
        <x:v>0</x:v>
      </x:c>
      <x:c r="G6423" s="1" t="n">
        <x:v>58</x:v>
      </x:c>
      <x:c r="H6423" s="1" t="n">
        <x:v>0</x:v>
      </x:c>
      <x:c r="I6423" s="1" t="n">
        <x:v>1</x:v>
      </x:c>
      <x:c r="J6423" s="1" t="n">
        <x:v>0.07</x:v>
      </x:c>
      <x:c r="K6423" s="1" t="n">
        <x:v>0</x:v>
      </x:c>
      <x:c r="L6423" s="1" t="n">
        <x:v>96.1</x:v>
      </x:c>
      <x:c r="M6423" s="1" t="n">
        <x:v>9.6</x:v>
      </x:c>
      <x:c r="N6423" s="1" t="n">
        <x:v>23.6</x:v>
      </x:c>
      <x:c r="O6423" s="1" t="n">
        <x:f aca="0">24*MAX(0,EOMONTH(B6423,0)-MAX(B6423,INDEX(Device_Inventory!$K$2:$K$1201,MATCH(A6423,Device_Inventory!$A$2:$A$1201,0)))+1)</x:f>
        <x:v>672</x:v>
      </x:c>
      <x:c r="P6423" s="11" t="b">
        <x:f aca="0">INDEX(Device_Inventory!$K$2:$K$1201,MATCH(A6423,Device_Inventory!$A$2:$A$1201,0))&gt;B6423</x:f>
        <x:v>0</x:v>
      </x:c>
      <x:c r="Q6423" s="1" t="str">
        <x:f aca="0">IF(D6423&gt;O6423,"Fail: operating hours exceed in-service hours",IF(D6423+M6423&gt;O6423,"Fail: operating + unavailable hours exceed in-service hours",IF(P6423,"Partial month: within in-service hours","OK")))</x:f>
        <x:v>OK</x:v>
      </x:c>
    </x:row>
    <x:row r="6424" ht="15" hidden="0" customHeight="1">
      <x:c r="A6424" s="1" t="s">
        <x:v>1693</x:v>
      </x:c>
      <x:c r="B6424" s="14" t="n">
        <x:v>46082</x:v>
      </x:c>
      <x:c r="C6424" s="1" t="n">
        <x:v>70.4</x:v>
      </x:c>
      <x:c r="D6424" s="1" t="n">
        <x:v>391.1</x:v>
      </x:c>
      <x:c r="E6424" s="1" t="n">
        <x:v>27</x:v>
      </x:c>
      <x:c r="F6424" s="1" t="n">
        <x:v>2</x:v>
      </x:c>
      <x:c r="G6424" s="1" t="n">
        <x:v>43</x:v>
      </x:c>
      <x:c r="H6424" s="1" t="n">
        <x:v>0</x:v>
      </x:c>
      <x:c r="I6424" s="1" t="n">
        <x:v>6</x:v>
      </x:c>
      <x:c r="J6424" s="1" t="n">
        <x:v>0.46</x:v>
      </x:c>
      <x:c r="K6424" s="1" t="n">
        <x:v>1</x:v>
      </x:c>
      <x:c r="L6424" s="1" t="n">
        <x:v>87</x:v>
      </x:c>
      <x:c r="M6424" s="1" t="n">
        <x:v>4.9</x:v>
      </x:c>
      <x:c r="N6424" s="1" t="n">
        <x:v>10.5</x:v>
      </x:c>
      <x:c r="O6424" s="1" t="n">
        <x:f aca="0">24*MAX(0,EOMONTH(B6424,0)-MAX(B6424,INDEX(Device_Inventory!$K$2:$K$1201,MATCH(A6424,Device_Inventory!$A$2:$A$1201,0)))+1)</x:f>
        <x:v>744</x:v>
      </x:c>
      <x:c r="P6424" s="11" t="b">
        <x:f aca="0">INDEX(Device_Inventory!$K$2:$K$1201,MATCH(A6424,Device_Inventory!$A$2:$A$1201,0))&gt;B6424</x:f>
        <x:v>0</x:v>
      </x:c>
      <x:c r="Q6424" s="1" t="str">
        <x:f aca="0">IF(D6424&gt;O6424,"Fail: operating hours exceed in-service hours",IF(D6424+M6424&gt;O6424,"Fail: operating + unavailable hours exceed in-service hours",IF(P6424,"Partial month: within in-service hours","OK")))</x:f>
        <x:v>OK</x:v>
      </x:c>
    </x:row>
    <x:row r="6425" ht="15" hidden="0" customHeight="1">
      <x:c r="A6425" s="1" t="s">
        <x:v>1693</x:v>
      </x:c>
      <x:c r="B6425" s="14" t="n">
        <x:v>46113</x:v>
      </x:c>
      <x:c r="C6425" s="1" t="n">
        <x:v>84.5</x:v>
      </x:c>
      <x:c r="D6425" s="1" t="n">
        <x:v>610</x:v>
      </x:c>
      <x:c r="E6425" s="1" t="n">
        <x:v>27</x:v>
      </x:c>
      <x:c r="F6425" s="1" t="n">
        <x:v>2</x:v>
      </x:c>
      <x:c r="G6425" s="1" t="n">
        <x:v>44</x:v>
      </x:c>
      <x:c r="H6425" s="1" t="n">
        <x:v>0</x:v>
      </x:c>
      <x:c r="I6425" s="1" t="n">
        <x:v>3</x:v>
      </x:c>
      <x:c r="J6425" s="1" t="n">
        <x:v>0</x:v>
      </x:c>
      <x:c r="K6425" s="1" t="n">
        <x:v>0</x:v>
      </x:c>
      <x:c r="L6425" s="1" t="n">
        <x:v>92.9</x:v>
      </x:c>
      <x:c r="M6425" s="1" t="n">
        <x:v>4.7</x:v>
      </x:c>
      <x:c r="N6425" s="1" t="n">
        <x:v>26.8</x:v>
      </x:c>
      <x:c r="O6425" s="1" t="n">
        <x:f aca="0">24*MAX(0,EOMONTH(B6425,0)-MAX(B6425,INDEX(Device_Inventory!$K$2:$K$1201,MATCH(A6425,Device_Inventory!$A$2:$A$1201,0)))+1)</x:f>
        <x:v>720</x:v>
      </x:c>
      <x:c r="P6425" s="11" t="b">
        <x:f aca="0">INDEX(Device_Inventory!$K$2:$K$1201,MATCH(A6425,Device_Inventory!$A$2:$A$1201,0))&gt;B6425</x:f>
        <x:v>0</x:v>
      </x:c>
      <x:c r="Q6425" s="1" t="str">
        <x:f aca="0">IF(D6425&gt;O6425,"Fail: operating hours exceed in-service hours",IF(D6425+M6425&gt;O6425,"Fail: operating + unavailable hours exceed in-service hours",IF(P6425,"Partial month: within in-service hours","OK")))</x:f>
        <x:v>OK</x:v>
      </x:c>
    </x:row>
    <x:row r="6426" ht="15" hidden="0" customHeight="1">
      <x:c r="A6426" s="1" t="s">
        <x:v>1693</x:v>
      </x:c>
      <x:c r="B6426" s="14" t="n">
        <x:v>46143</x:v>
      </x:c>
      <x:c r="C6426" s="1" t="n">
        <x:v>63.6</x:v>
      </x:c>
      <x:c r="D6426" s="1" t="n">
        <x:v>434.3</x:v>
      </x:c>
      <x:c r="E6426" s="1" t="n">
        <x:v>17</x:v>
      </x:c>
      <x:c r="F6426" s="1" t="n">
        <x:v>0</x:v>
      </x:c>
      <x:c r="G6426" s="1" t="n">
        <x:v>27</x:v>
      </x:c>
      <x:c r="H6426" s="1" t="n">
        <x:v>0</x:v>
      </x:c>
      <x:c r="I6426" s="1" t="n">
        <x:v>6</x:v>
      </x:c>
      <x:c r="J6426" s="1" t="n">
        <x:v>0.4</x:v>
      </x:c>
      <x:c r="K6426" s="1" t="n">
        <x:v>2</x:v>
      </x:c>
      <x:c r="L6426" s="1" t="n">
        <x:v>97.1</x:v>
      </x:c>
      <x:c r="M6426" s="1" t="n">
        <x:v>2.5</x:v>
      </x:c>
      <x:c r="N6426" s="1" t="n">
        <x:v>9.8</x:v>
      </x:c>
      <x:c r="O6426" s="1" t="n">
        <x:f aca="0">24*MAX(0,EOMONTH(B6426,0)-MAX(B6426,INDEX(Device_Inventory!$K$2:$K$1201,MATCH(A6426,Device_Inventory!$A$2:$A$1201,0)))+1)</x:f>
        <x:v>744</x:v>
      </x:c>
      <x:c r="P6426" s="11" t="b">
        <x:f aca="0">INDEX(Device_Inventory!$K$2:$K$1201,MATCH(A6426,Device_Inventory!$A$2:$A$1201,0))&gt;B6426</x:f>
        <x:v>0</x:v>
      </x:c>
      <x:c r="Q6426" s="1" t="str">
        <x:f aca="0">IF(D6426&gt;O6426,"Fail: operating hours exceed in-service hours",IF(D6426+M6426&gt;O6426,"Fail: operating + unavailable hours exceed in-service hours",IF(P6426,"Partial month: within in-service hours","OK")))</x:f>
        <x:v>OK</x:v>
      </x:c>
    </x:row>
    <x:row r="6427" ht="15" hidden="0" customHeight="1">
      <x:c r="A6427" s="1" t="s">
        <x:v>1693</x:v>
      </x:c>
      <x:c r="B6427" s="14" t="n">
        <x:v>46174</x:v>
      </x:c>
      <x:c r="C6427" s="1" t="n">
        <x:v>79.9</x:v>
      </x:c>
      <x:c r="D6427" s="1" t="n">
        <x:v>501.6</x:v>
      </x:c>
      <x:c r="E6427" s="1" t="n">
        <x:v>29</x:v>
      </x:c>
      <x:c r="F6427" s="1" t="n">
        <x:v>0</x:v>
      </x:c>
      <x:c r="G6427" s="1" t="n">
        <x:v>40</x:v>
      </x:c>
      <x:c r="H6427" s="1" t="n">
        <x:v>0</x:v>
      </x:c>
      <x:c r="I6427" s="1" t="n">
        <x:v>4</x:v>
      </x:c>
      <x:c r="J6427" s="1" t="n">
        <x:v>0</x:v>
      </x:c>
      <x:c r="K6427" s="1" t="n">
        <x:v>0</x:v>
      </x:c>
      <x:c r="L6427" s="1" t="n">
        <x:v>95.7</x:v>
      </x:c>
      <x:c r="M6427" s="1" t="n">
        <x:v>6.8</x:v>
      </x:c>
      <x:c r="N6427" s="1" t="n">
        <x:v>11.5</x:v>
      </x:c>
      <x:c r="O6427" s="1" t="n">
        <x:f aca="0">24*MAX(0,EOMONTH(B6427,0)-MAX(B6427,INDEX(Device_Inventory!$K$2:$K$1201,MATCH(A6427,Device_Inventory!$A$2:$A$1201,0)))+1)</x:f>
        <x:v>720</x:v>
      </x:c>
      <x:c r="P6427" s="11" t="b">
        <x:f aca="0">INDEX(Device_Inventory!$K$2:$K$1201,MATCH(A6427,Device_Inventory!$A$2:$A$1201,0))&gt;B6427</x:f>
        <x:v>0</x:v>
      </x:c>
      <x:c r="Q6427" s="1" t="str">
        <x:f aca="0">IF(D6427&gt;O6427,"Fail: operating hours exceed in-service hours",IF(D6427+M6427&gt;O6427,"Fail: operating + unavailable hours exceed in-service hours",IF(P6427,"Partial month: within in-service hours","OK")))</x:f>
        <x:v>OK</x:v>
      </x:c>
    </x:row>
    <x:row r="6428" ht="15" hidden="0" customHeight="1">
      <x:c r="A6428" s="1" t="s">
        <x:v>1693</x:v>
      </x:c>
      <x:c r="B6428" s="14" t="n">
        <x:v>46204</x:v>
      </x:c>
      <x:c r="C6428" s="1" t="n">
        <x:v>98</x:v>
      </x:c>
      <x:c r="D6428" s="1" t="n">
        <x:v>672</x:v>
      </x:c>
      <x:c r="E6428" s="1" t="n">
        <x:v>27</x:v>
      </x:c>
      <x:c r="F6428" s="1" t="n">
        <x:v>0</x:v>
      </x:c>
      <x:c r="G6428" s="1" t="n">
        <x:v>57</x:v>
      </x:c>
      <x:c r="H6428" s="1" t="n">
        <x:v>1</x:v>
      </x:c>
      <x:c r="I6428" s="1" t="n">
        <x:v>5</x:v>
      </x:c>
      <x:c r="J6428" s="1" t="n">
        <x:v>0.48</x:v>
      </x:c>
      <x:c r="K6428" s="1" t="n">
        <x:v>0</x:v>
      </x:c>
      <x:c r="L6428" s="1" t="n">
        <x:v>92.1</x:v>
      </x:c>
      <x:c r="M6428" s="1" t="n">
        <x:v>3.2</x:v>
      </x:c>
      <x:c r="N6428" s="1" t="n">
        <x:v>24.1</x:v>
      </x:c>
      <x:c r="O6428" s="1" t="n">
        <x:f aca="0">24*MAX(0,EOMONTH(B6428,0)-MAX(B6428,INDEX(Device_Inventory!$K$2:$K$1201,MATCH(A6428,Device_Inventory!$A$2:$A$1201,0)))+1)</x:f>
        <x:v>744</x:v>
      </x:c>
      <x:c r="P6428" s="11" t="b">
        <x:f aca="0">INDEX(Device_Inventory!$K$2:$K$1201,MATCH(A6428,Device_Inventory!$A$2:$A$1201,0))&gt;B6428</x:f>
        <x:v>0</x:v>
      </x:c>
      <x:c r="Q6428" s="1" t="str">
        <x:f aca="0">IF(D6428&gt;O6428,"Fail: operating hours exceed in-service hours",IF(D6428+M6428&gt;O6428,"Fail: operating + unavailable hours exceed in-service hours",IF(P6428,"Partial month: within in-service hours","OK")))</x:f>
        <x:v>OK</x:v>
      </x:c>
    </x:row>
    <x:row r="6429" ht="15" hidden="0" customHeight="1">
      <x:c r="A6429" s="1" t="s">
        <x:v>1695</x:v>
      </x:c>
      <x:c r="B6429" s="14" t="n">
        <x:v>46054</x:v>
      </x:c>
      <x:c r="C6429" s="1" t="n">
        <x:v>85.9</x:v>
      </x:c>
      <x:c r="D6429" s="1" t="n">
        <x:v>564.3</x:v>
      </x:c>
      <x:c r="E6429" s="1" t="n">
        <x:v>28</x:v>
      </x:c>
      <x:c r="F6429" s="1" t="n">
        <x:v>1</x:v>
      </x:c>
      <x:c r="G6429" s="1" t="n">
        <x:v>42</x:v>
      </x:c>
      <x:c r="H6429" s="1" t="n">
        <x:v>0</x:v>
      </x:c>
      <x:c r="I6429" s="1" t="n">
        <x:v>1</x:v>
      </x:c>
      <x:c r="J6429" s="1" t="n">
        <x:v>0</x:v>
      </x:c>
      <x:c r="K6429" s="1" t="n">
        <x:v>0</x:v>
      </x:c>
      <x:c r="L6429" s="1" t="n">
        <x:v>94.4</x:v>
      </x:c>
      <x:c r="M6429" s="1" t="n">
        <x:v>1.3</x:v>
      </x:c>
      <x:c r="N6429" s="1" t="n">
        <x:v>27</x:v>
      </x:c>
      <x:c r="O6429" s="1" t="n">
        <x:f aca="0">24*MAX(0,EOMONTH(B6429,0)-MAX(B6429,INDEX(Device_Inventory!$K$2:$K$1201,MATCH(A6429,Device_Inventory!$A$2:$A$1201,0)))+1)</x:f>
        <x:v>672</x:v>
      </x:c>
      <x:c r="P6429" s="11" t="b">
        <x:f aca="0">INDEX(Device_Inventory!$K$2:$K$1201,MATCH(A6429,Device_Inventory!$A$2:$A$1201,0))&gt;B6429</x:f>
        <x:v>0</x:v>
      </x:c>
      <x:c r="Q6429" s="1" t="str">
        <x:f aca="0">IF(D6429&gt;O6429,"Fail: operating hours exceed in-service hours",IF(D6429+M6429&gt;O6429,"Fail: operating + unavailable hours exceed in-service hours",IF(P6429,"Partial month: within in-service hours","OK")))</x:f>
        <x:v>OK</x:v>
      </x:c>
    </x:row>
    <x:row r="6430" ht="15" hidden="0" customHeight="1">
      <x:c r="A6430" s="1" t="s">
        <x:v>1695</x:v>
      </x:c>
      <x:c r="B6430" s="14" t="n">
        <x:v>46082</x:v>
      </x:c>
      <x:c r="C6430" s="1" t="n">
        <x:v>74.8</x:v>
      </x:c>
      <x:c r="D6430" s="1" t="n">
        <x:v>435.9</x:v>
      </x:c>
      <x:c r="E6430" s="1" t="n">
        <x:v>16</x:v>
      </x:c>
      <x:c r="F6430" s="1" t="n">
        <x:v>3</x:v>
      </x:c>
      <x:c r="G6430" s="1" t="n">
        <x:v>35</x:v>
      </x:c>
      <x:c r="H6430" s="1" t="n">
        <x:v>0</x:v>
      </x:c>
      <x:c r="I6430" s="1" t="n">
        <x:v>3</x:v>
      </x:c>
      <x:c r="J6430" s="1" t="n">
        <x:v>0.02</x:v>
      </x:c>
      <x:c r="K6430" s="1" t="n">
        <x:v>0</x:v>
      </x:c>
      <x:c r="L6430" s="1" t="n">
        <x:v>92.9</x:v>
      </x:c>
      <x:c r="M6430" s="1" t="n">
        <x:v>5</x:v>
      </x:c>
      <x:c r="N6430" s="1" t="n">
        <x:v>8.7</x:v>
      </x:c>
      <x:c r="O6430" s="1" t="n">
        <x:f aca="0">24*MAX(0,EOMONTH(B6430,0)-MAX(B6430,INDEX(Device_Inventory!$K$2:$K$1201,MATCH(A6430,Device_Inventory!$A$2:$A$1201,0)))+1)</x:f>
        <x:v>744</x:v>
      </x:c>
      <x:c r="P6430" s="11" t="b">
        <x:f aca="0">INDEX(Device_Inventory!$K$2:$K$1201,MATCH(A6430,Device_Inventory!$A$2:$A$1201,0))&gt;B6430</x:f>
        <x:v>0</x:v>
      </x:c>
      <x:c r="Q6430" s="1" t="str">
        <x:f aca="0">IF(D6430&gt;O6430,"Fail: operating hours exceed in-service hours",IF(D6430+M6430&gt;O6430,"Fail: operating + unavailable hours exceed in-service hours",IF(P6430,"Partial month: within in-service hours","OK")))</x:f>
        <x:v>OK</x:v>
      </x:c>
    </x:row>
    <x:row r="6431" ht="15" hidden="0" customHeight="1">
      <x:c r="A6431" s="1" t="s">
        <x:v>1695</x:v>
      </x:c>
      <x:c r="B6431" s="14" t="n">
        <x:v>46113</x:v>
      </x:c>
      <x:c r="C6431" s="1" t="n">
        <x:v>55.6</x:v>
      </x:c>
      <x:c r="D6431" s="1" t="n">
        <x:v>346.5</x:v>
      </x:c>
      <x:c r="E6431" s="1" t="n">
        <x:v>16</x:v>
      </x:c>
      <x:c r="F6431" s="1" t="n">
        <x:v>0</x:v>
      </x:c>
      <x:c r="G6431" s="1" t="n">
        <x:v>34</x:v>
      </x:c>
      <x:c r="H6431" s="1" t="n">
        <x:v>0</x:v>
      </x:c>
      <x:c r="I6431" s="1" t="n">
        <x:v>0</x:v>
      </x:c>
      <x:c r="J6431" s="1" t="n">
        <x:v>0.37</x:v>
      </x:c>
      <x:c r="K6431" s="1" t="n">
        <x:v>0</x:v>
      </x:c>
      <x:c r="L6431" s="1" t="n">
        <x:v>96.4</x:v>
      </x:c>
      <x:c r="M6431" s="1" t="n">
        <x:v>0</x:v>
      </x:c>
      <x:c r="N6431" s="1" t="n">
        <x:v>9.4</x:v>
      </x:c>
      <x:c r="O6431" s="1" t="n">
        <x:f aca="0">24*MAX(0,EOMONTH(B6431,0)-MAX(B6431,INDEX(Device_Inventory!$K$2:$K$1201,MATCH(A6431,Device_Inventory!$A$2:$A$1201,0)))+1)</x:f>
        <x:v>720</x:v>
      </x:c>
      <x:c r="P6431" s="11" t="b">
        <x:f aca="0">INDEX(Device_Inventory!$K$2:$K$1201,MATCH(A6431,Device_Inventory!$A$2:$A$1201,0))&gt;B6431</x:f>
        <x:v>0</x:v>
      </x:c>
      <x:c r="Q6431" s="1" t="str">
        <x:f aca="0">IF(D6431&gt;O6431,"Fail: operating hours exceed in-service hours",IF(D6431+M6431&gt;O6431,"Fail: operating + unavailable hours exceed in-service hours",IF(P6431,"Partial month: within in-service hours","OK")))</x:f>
        <x:v>OK</x:v>
      </x:c>
    </x:row>
    <x:row r="6432" ht="15" hidden="0" customHeight="1">
      <x:c r="A6432" s="1" t="s">
        <x:v>1695</x:v>
      </x:c>
      <x:c r="B6432" s="14" t="n">
        <x:v>46143</x:v>
      </x:c>
      <x:c r="C6432" s="1" t="n">
        <x:v>64.2</x:v>
      </x:c>
      <x:c r="D6432" s="1" t="n">
        <x:v>358.1</x:v>
      </x:c>
      <x:c r="E6432" s="1" t="n">
        <x:v>15</x:v>
      </x:c>
      <x:c r="F6432" s="1" t="n">
        <x:v>1</x:v>
      </x:c>
      <x:c r="G6432" s="1" t="n">
        <x:v>43</x:v>
      </x:c>
      <x:c r="H6432" s="1" t="n">
        <x:v>2</x:v>
      </x:c>
      <x:c r="I6432" s="1" t="n">
        <x:v>0</x:v>
      </x:c>
      <x:c r="J6432" s="1" t="n">
        <x:v>0.67</x:v>
      </x:c>
      <x:c r="K6432" s="1" t="n">
        <x:v>0</x:v>
      </x:c>
      <x:c r="L6432" s="1" t="n">
        <x:v>94.5</x:v>
      </x:c>
      <x:c r="M6432" s="1" t="n">
        <x:v>4.8</x:v>
      </x:c>
      <x:c r="N6432" s="1" t="n">
        <x:v>6.3</x:v>
      </x:c>
      <x:c r="O6432" s="1" t="n">
        <x:f aca="0">24*MAX(0,EOMONTH(B6432,0)-MAX(B6432,INDEX(Device_Inventory!$K$2:$K$1201,MATCH(A6432,Device_Inventory!$A$2:$A$1201,0)))+1)</x:f>
        <x:v>744</x:v>
      </x:c>
      <x:c r="P6432" s="11" t="b">
        <x:f aca="0">INDEX(Device_Inventory!$K$2:$K$1201,MATCH(A6432,Device_Inventory!$A$2:$A$1201,0))&gt;B6432</x:f>
        <x:v>0</x:v>
      </x:c>
      <x:c r="Q6432" s="1" t="str">
        <x:f aca="0">IF(D6432&gt;O6432,"Fail: operating hours exceed in-service hours",IF(D6432+M6432&gt;O6432,"Fail: operating + unavailable hours exceed in-service hours",IF(P6432,"Partial month: within in-service hours","OK")))</x:f>
        <x:v>OK</x:v>
      </x:c>
    </x:row>
    <x:row r="6433" ht="15" hidden="0" customHeight="1">
      <x:c r="A6433" s="1" t="s">
        <x:v>1695</x:v>
      </x:c>
      <x:c r="B6433" s="14" t="n">
        <x:v>46174</x:v>
      </x:c>
      <x:c r="C6433" s="1" t="n">
        <x:v>86.3</x:v>
      </x:c>
      <x:c r="D6433" s="1" t="n">
        <x:v>533.2</x:v>
      </x:c>
      <x:c r="E6433" s="1" t="n">
        <x:v>23</x:v>
      </x:c>
      <x:c r="F6433" s="1" t="n">
        <x:v>0</x:v>
      </x:c>
      <x:c r="G6433" s="1" t="n">
        <x:v>34</x:v>
      </x:c>
      <x:c r="H6433" s="1" t="n">
        <x:v>0</x:v>
      </x:c>
      <x:c r="I6433" s="1" t="n">
        <x:v>4</x:v>
      </x:c>
      <x:c r="J6433" s="1" t="n">
        <x:v>0.1</x:v>
      </x:c>
      <x:c r="K6433" s="1" t="n">
        <x:v>0</x:v>
      </x:c>
      <x:c r="L6433" s="1" t="n">
        <x:v>99</x:v>
      </x:c>
      <x:c r="M6433" s="1" t="n">
        <x:v>4.8</x:v>
      </x:c>
      <x:c r="N6433" s="1" t="n">
        <x:v>15.2</x:v>
      </x:c>
      <x:c r="O6433" s="1" t="n">
        <x:f aca="0">24*MAX(0,EOMONTH(B6433,0)-MAX(B6433,INDEX(Device_Inventory!$K$2:$K$1201,MATCH(A6433,Device_Inventory!$A$2:$A$1201,0)))+1)</x:f>
        <x:v>720</x:v>
      </x:c>
      <x:c r="P6433" s="11" t="b">
        <x:f aca="0">INDEX(Device_Inventory!$K$2:$K$1201,MATCH(A6433,Device_Inventory!$A$2:$A$1201,0))&gt;B6433</x:f>
        <x:v>0</x:v>
      </x:c>
      <x:c r="Q6433" s="1" t="str">
        <x:f aca="0">IF(D6433&gt;O6433,"Fail: operating hours exceed in-service hours",IF(D6433+M6433&gt;O6433,"Fail: operating + unavailable hours exceed in-service hours",IF(P6433,"Partial month: within in-service hours","OK")))</x:f>
        <x:v>OK</x:v>
      </x:c>
    </x:row>
    <x:row r="6434" ht="15" hidden="0" customHeight="1">
      <x:c r="A6434" s="1" t="s">
        <x:v>1695</x:v>
      </x:c>
      <x:c r="B6434" s="14" t="n">
        <x:v>46204</x:v>
      </x:c>
      <x:c r="C6434" s="1" t="n">
        <x:v>77.9</x:v>
      </x:c>
      <x:c r="D6434" s="1" t="n">
        <x:v>500.4</x:v>
      </x:c>
      <x:c r="E6434" s="1" t="n">
        <x:v>22</x:v>
      </x:c>
      <x:c r="F6434" s="1" t="n">
        <x:v>0</x:v>
      </x:c>
      <x:c r="G6434" s="1" t="n">
        <x:v>47</x:v>
      </x:c>
      <x:c r="H6434" s="1" t="n">
        <x:v>0</x:v>
      </x:c>
      <x:c r="I6434" s="1" t="n">
        <x:v>1</x:v>
      </x:c>
      <x:c r="J6434" s="1" t="n">
        <x:v>1.81</x:v>
      </x:c>
      <x:c r="K6434" s="1" t="n">
        <x:v>0</x:v>
      </x:c>
      <x:c r="L6434" s="1" t="n">
        <x:v>98.3</x:v>
      </x:c>
      <x:c r="M6434" s="1" t="n">
        <x:v>8.4</x:v>
      </x:c>
      <x:c r="N6434" s="1" t="n">
        <x:v>7.9</x:v>
      </x:c>
      <x:c r="O6434" s="1" t="n">
        <x:f aca="0">24*MAX(0,EOMONTH(B6434,0)-MAX(B6434,INDEX(Device_Inventory!$K$2:$K$1201,MATCH(A6434,Device_Inventory!$A$2:$A$1201,0)))+1)</x:f>
        <x:v>744</x:v>
      </x:c>
      <x:c r="P6434" s="11" t="b">
        <x:f aca="0">INDEX(Device_Inventory!$K$2:$K$1201,MATCH(A6434,Device_Inventory!$A$2:$A$1201,0))&gt;B6434</x:f>
        <x:v>0</x:v>
      </x:c>
      <x:c r="Q6434" s="1" t="str">
        <x:f aca="0">IF(D6434&gt;O6434,"Fail: operating hours exceed in-service hours",IF(D6434+M6434&gt;O6434,"Fail: operating + unavailable hours exceed in-service hours",IF(P6434,"Partial month: within in-service hours","OK")))</x:f>
        <x:v>OK</x:v>
      </x:c>
    </x:row>
    <x:row r="6435" ht="15" hidden="0" customHeight="1">
      <x:c r="A6435" s="1" t="s">
        <x:v>4672</x:v>
      </x:c>
      <x:c r="B6435" s="14" t="n">
        <x:v>46054</x:v>
      </x:c>
      <x:c r="C6435" s="1" t="n">
        <x:v>66.1</x:v>
      </x:c>
      <x:c r="D6435" s="1" t="n">
        <x:v>424.5</x:v>
      </x:c>
      <x:c r="E6435" s="1" t="n">
        <x:v>18</x:v>
      </x:c>
      <x:c r="F6435" s="1" t="n">
        <x:v>2</x:v>
      </x:c>
      <x:c r="G6435" s="1" t="n">
        <x:v>42</x:v>
      </x:c>
      <x:c r="H6435" s="1" t="n">
        <x:v>0</x:v>
      </x:c>
      <x:c r="I6435" s="1" t="n">
        <x:v>2</x:v>
      </x:c>
      <x:c r="J6435" s="1" t="n">
        <x:v>0.95</x:v>
      </x:c>
      <x:c r="K6435" s="1" t="n">
        <x:v>0</x:v>
      </x:c>
      <x:c r="L6435" s="1" t="n">
        <x:v>95.1</x:v>
      </x:c>
      <x:c r="M6435" s="1" t="n">
        <x:v>1.5</x:v>
      </x:c>
      <x:c r="N6435" s="1" t="n">
        <x:v>7.8</x:v>
      </x:c>
      <x:c r="O6435" s="1" t="n">
        <x:f aca="0">24*MAX(0,EOMONTH(B6435,0)-MAX(B6435,INDEX(Device_Inventory!$K$2:$K$1201,MATCH(A6435,Device_Inventory!$A$2:$A$1201,0)))+1)</x:f>
        <x:v>672</x:v>
      </x:c>
      <x:c r="P6435" s="11" t="b">
        <x:f aca="0">INDEX(Device_Inventory!$K$2:$K$1201,MATCH(A6435,Device_Inventory!$A$2:$A$1201,0))&gt;B6435</x:f>
        <x:v>0</x:v>
      </x:c>
      <x:c r="Q6435" s="1" t="str">
        <x:f aca="0">IF(D6435&gt;O6435,"Fail: operating hours exceed in-service hours",IF(D6435+M6435&gt;O6435,"Fail: operating + unavailable hours exceed in-service hours",IF(P6435,"Partial month: within in-service hours","OK")))</x:f>
        <x:v>OK</x:v>
      </x:c>
    </x:row>
    <x:row r="6436" ht="15" hidden="0" customHeight="1">
      <x:c r="A6436" s="1" t="s">
        <x:v>4672</x:v>
      </x:c>
      <x:c r="B6436" s="14" t="n">
        <x:v>46082</x:v>
      </x:c>
      <x:c r="C6436" s="1" t="n">
        <x:v>38.2</x:v>
      </x:c>
      <x:c r="D6436" s="1" t="n">
        <x:v>274.9</x:v>
      </x:c>
      <x:c r="E6436" s="1" t="n">
        <x:v>18</x:v>
      </x:c>
      <x:c r="F6436" s="1" t="n">
        <x:v>1</x:v>
      </x:c>
      <x:c r="G6436" s="1" t="n">
        <x:v>49</x:v>
      </x:c>
      <x:c r="H6436" s="1" t="n">
        <x:v>0</x:v>
      </x:c>
      <x:c r="I6436" s="1" t="n">
        <x:v>0</x:v>
      </x:c>
      <x:c r="J6436" s="1" t="n">
        <x:v>1.29</x:v>
      </x:c>
      <x:c r="K6436" s="1" t="n">
        <x:v>0</x:v>
      </x:c>
      <x:c r="L6436" s="1" t="n">
        <x:v>96.8</x:v>
      </x:c>
      <x:c r="M6436" s="1" t="n">
        <x:v>0</x:v>
      </x:c>
      <x:c r="N6436" s="1" t="n">
        <x:v>9.3</x:v>
      </x:c>
      <x:c r="O6436" s="1" t="n">
        <x:f aca="0">24*MAX(0,EOMONTH(B6436,0)-MAX(B6436,INDEX(Device_Inventory!$K$2:$K$1201,MATCH(A6436,Device_Inventory!$A$2:$A$1201,0)))+1)</x:f>
        <x:v>744</x:v>
      </x:c>
      <x:c r="P6436" s="11" t="b">
        <x:f aca="0">INDEX(Device_Inventory!$K$2:$K$1201,MATCH(A6436,Device_Inventory!$A$2:$A$1201,0))&gt;B6436</x:f>
        <x:v>0</x:v>
      </x:c>
      <x:c r="Q6436" s="1" t="str">
        <x:f aca="0">IF(D6436&gt;O6436,"Fail: operating hours exceed in-service hours",IF(D6436+M6436&gt;O6436,"Fail: operating + unavailable hours exceed in-service hours",IF(P6436,"Partial month: within in-service hours","OK")))</x:f>
        <x:v>OK</x:v>
      </x:c>
    </x:row>
    <x:row r="6437" ht="15" hidden="0" customHeight="1">
      <x:c r="A6437" s="1" t="s">
        <x:v>4672</x:v>
      </x:c>
      <x:c r="B6437" s="14" t="n">
        <x:v>46113</x:v>
      </x:c>
      <x:c r="C6437" s="1" t="n">
        <x:v>56.3</x:v>
      </x:c>
      <x:c r="D6437" s="1" t="n">
        <x:v>334.4</x:v>
      </x:c>
      <x:c r="E6437" s="1" t="n">
        <x:v>24</x:v>
      </x:c>
      <x:c r="F6437" s="1" t="n">
        <x:v>1</x:v>
      </x:c>
      <x:c r="G6437" s="1" t="n">
        <x:v>35</x:v>
      </x:c>
      <x:c r="H6437" s="1" t="n">
        <x:v>0</x:v>
      </x:c>
      <x:c r="I6437" s="1" t="n">
        <x:v>3</x:v>
      </x:c>
      <x:c r="J6437" s="1" t="n">
        <x:v>0.74</x:v>
      </x:c>
      <x:c r="K6437" s="1" t="n">
        <x:v>0</x:v>
      </x:c>
      <x:c r="L6437" s="1" t="n">
        <x:v>96.1</x:v>
      </x:c>
      <x:c r="M6437" s="1" t="n">
        <x:v>0.6</x:v>
      </x:c>
      <x:c r="N6437" s="1" t="n">
        <x:v>12.7</x:v>
      </x:c>
      <x:c r="O6437" s="1" t="n">
        <x:f aca="0">24*MAX(0,EOMONTH(B6437,0)-MAX(B6437,INDEX(Device_Inventory!$K$2:$K$1201,MATCH(A6437,Device_Inventory!$A$2:$A$1201,0)))+1)</x:f>
        <x:v>720</x:v>
      </x:c>
      <x:c r="P6437" s="11" t="b">
        <x:f aca="0">INDEX(Device_Inventory!$K$2:$K$1201,MATCH(A6437,Device_Inventory!$A$2:$A$1201,0))&gt;B6437</x:f>
        <x:v>0</x:v>
      </x:c>
      <x:c r="Q6437" s="1" t="str">
        <x:f aca="0">IF(D6437&gt;O6437,"Fail: operating hours exceed in-service hours",IF(D6437+M6437&gt;O6437,"Fail: operating + unavailable hours exceed in-service hours",IF(P6437,"Partial month: within in-service hours","OK")))</x:f>
        <x:v>OK</x:v>
      </x:c>
    </x:row>
    <x:row r="6438" ht="15" hidden="0" customHeight="1">
      <x:c r="A6438" s="1" t="s">
        <x:v>4672</x:v>
      </x:c>
      <x:c r="B6438" s="14" t="n">
        <x:v>46143</x:v>
      </x:c>
      <x:c r="C6438" s="1" t="n">
        <x:v>58.8</x:v>
      </x:c>
      <x:c r="D6438" s="1" t="n">
        <x:v>403.1</x:v>
      </x:c>
      <x:c r="E6438" s="1" t="n">
        <x:v>22</x:v>
      </x:c>
      <x:c r="F6438" s="1" t="n">
        <x:v>2</x:v>
      </x:c>
      <x:c r="G6438" s="1" t="n">
        <x:v>38</x:v>
      </x:c>
      <x:c r="H6438" s="1" t="n">
        <x:v>0</x:v>
      </x:c>
      <x:c r="I6438" s="1" t="n">
        <x:v>2</x:v>
      </x:c>
      <x:c r="J6438" s="1" t="n">
        <x:v>0.3</x:v>
      </x:c>
      <x:c r="K6438" s="1" t="n">
        <x:v>1</x:v>
      </x:c>
      <x:c r="L6438" s="1" t="n">
        <x:v>96.1</x:v>
      </x:c>
      <x:c r="M6438" s="1" t="n">
        <x:v>7.4</x:v>
      </x:c>
      <x:c r="N6438" s="1" t="n">
        <x:v>14.2</x:v>
      </x:c>
      <x:c r="O6438" s="1" t="n">
        <x:f aca="0">24*MAX(0,EOMONTH(B6438,0)-MAX(B6438,INDEX(Device_Inventory!$K$2:$K$1201,MATCH(A6438,Device_Inventory!$A$2:$A$1201,0)))+1)</x:f>
        <x:v>744</x:v>
      </x:c>
      <x:c r="P6438" s="11" t="b">
        <x:f aca="0">INDEX(Device_Inventory!$K$2:$K$1201,MATCH(A6438,Device_Inventory!$A$2:$A$1201,0))&gt;B6438</x:f>
        <x:v>0</x:v>
      </x:c>
      <x:c r="Q6438" s="1" t="str">
        <x:f aca="0">IF(D6438&gt;O6438,"Fail: operating hours exceed in-service hours",IF(D6438+M6438&gt;O6438,"Fail: operating + unavailable hours exceed in-service hours",IF(P6438,"Partial month: within in-service hours","OK")))</x:f>
        <x:v>OK</x:v>
      </x:c>
    </x:row>
    <x:row r="6439" ht="15" hidden="0" customHeight="1">
      <x:c r="A6439" s="1" t="s">
        <x:v>4672</x:v>
      </x:c>
      <x:c r="B6439" s="14" t="n">
        <x:v>46174</x:v>
      </x:c>
      <x:c r="C6439" s="1" t="n">
        <x:v>68.4</x:v>
      </x:c>
      <x:c r="D6439" s="1" t="n">
        <x:v>457.7</x:v>
      </x:c>
      <x:c r="E6439" s="1" t="n">
        <x:v>18</x:v>
      </x:c>
      <x:c r="F6439" s="1" t="n">
        <x:v>1</x:v>
      </x:c>
      <x:c r="G6439" s="1" t="n">
        <x:v>46</x:v>
      </x:c>
      <x:c r="H6439" s="1" t="n">
        <x:v>0</x:v>
      </x:c>
      <x:c r="I6439" s="1" t="n">
        <x:v>4</x:v>
      </x:c>
      <x:c r="J6439" s="1" t="n">
        <x:v>0.92</x:v>
      </x:c>
      <x:c r="K6439" s="1" t="n">
        <x:v>2</x:v>
      </x:c>
      <x:c r="L6439" s="1" t="n">
        <x:v>93</x:v>
      </x:c>
      <x:c r="M6439" s="1" t="n">
        <x:v>7.6</x:v>
      </x:c>
      <x:c r="N6439" s="1" t="n">
        <x:v>21.8</x:v>
      </x:c>
      <x:c r="O6439" s="1" t="n">
        <x:f aca="0">24*MAX(0,EOMONTH(B6439,0)-MAX(B6439,INDEX(Device_Inventory!$K$2:$K$1201,MATCH(A6439,Device_Inventory!$A$2:$A$1201,0)))+1)</x:f>
        <x:v>720</x:v>
      </x:c>
      <x:c r="P6439" s="11" t="b">
        <x:f aca="0">INDEX(Device_Inventory!$K$2:$K$1201,MATCH(A6439,Device_Inventory!$A$2:$A$1201,0))&gt;B6439</x:f>
        <x:v>0</x:v>
      </x:c>
      <x:c r="Q6439" s="1" t="str">
        <x:f aca="0">IF(D6439&gt;O6439,"Fail: operating hours exceed in-service hours",IF(D6439+M6439&gt;O6439,"Fail: operating + unavailable hours exceed in-service hours",IF(P6439,"Partial month: within in-service hours","OK")))</x:f>
        <x:v>OK</x:v>
      </x:c>
    </x:row>
    <x:row r="6440" ht="15" hidden="0" customHeight="1">
      <x:c r="A6440" s="1" t="s">
        <x:v>4672</x:v>
      </x:c>
      <x:c r="B6440" s="14" t="n">
        <x:v>46204</x:v>
      </x:c>
      <x:c r="C6440" s="1" t="n">
        <x:v>51.8</x:v>
      </x:c>
      <x:c r="D6440" s="1" t="n">
        <x:v>353</x:v>
      </x:c>
      <x:c r="E6440" s="1" t="n">
        <x:v>17</x:v>
      </x:c>
      <x:c r="F6440" s="1" t="n">
        <x:v>0</x:v>
      </x:c>
      <x:c r="G6440" s="1" t="n">
        <x:v>34</x:v>
      </x:c>
      <x:c r="H6440" s="1" t="n">
        <x:v>0</x:v>
      </x:c>
      <x:c r="I6440" s="1" t="n">
        <x:v>2</x:v>
      </x:c>
      <x:c r="J6440" s="1" t="n">
        <x:v>0.84</x:v>
      </x:c>
      <x:c r="K6440" s="1" t="n">
        <x:v>0</x:v>
      </x:c>
      <x:c r="L6440" s="1" t="n">
        <x:v>96.2</x:v>
      </x:c>
      <x:c r="M6440" s="1" t="n">
        <x:v>16.2</x:v>
      </x:c>
      <x:c r="N6440" s="1" t="n">
        <x:v>10.1</x:v>
      </x:c>
      <x:c r="O6440" s="1" t="n">
        <x:f aca="0">24*MAX(0,EOMONTH(B6440,0)-MAX(B6440,INDEX(Device_Inventory!$K$2:$K$1201,MATCH(A6440,Device_Inventory!$A$2:$A$1201,0)))+1)</x:f>
        <x:v>744</x:v>
      </x:c>
      <x:c r="P6440" s="11" t="b">
        <x:f aca="0">INDEX(Device_Inventory!$K$2:$K$1201,MATCH(A6440,Device_Inventory!$A$2:$A$1201,0))&gt;B6440</x:f>
        <x:v>0</x:v>
      </x:c>
      <x:c r="Q6440" s="1" t="str">
        <x:f aca="0">IF(D6440&gt;O6440,"Fail: operating hours exceed in-service hours",IF(D6440+M6440&gt;O6440,"Fail: operating + unavailable hours exceed in-service hours",IF(P6440,"Partial month: within in-service hours","OK")))</x:f>
        <x:v>OK</x:v>
      </x:c>
    </x:row>
    <x:row r="6441" ht="15" hidden="0" customHeight="1">
      <x:c r="A6441" s="1" t="s">
        <x:v>1696</x:v>
      </x:c>
      <x:c r="B6441" s="14" t="n">
        <x:v>46054</x:v>
      </x:c>
      <x:c r="C6441" s="1" t="n">
        <x:v>46.7</x:v>
      </x:c>
      <x:c r="D6441" s="1" t="n">
        <x:v>263.3</x:v>
      </x:c>
      <x:c r="E6441" s="1" t="n">
        <x:v>14</x:v>
      </x:c>
      <x:c r="F6441" s="1" t="n">
        <x:v>1</x:v>
      </x:c>
      <x:c r="G6441" s="1" t="n">
        <x:v>33</x:v>
      </x:c>
      <x:c r="H6441" s="1" t="n">
        <x:v>1</x:v>
      </x:c>
      <x:c r="I6441" s="1" t="n">
        <x:v>0</x:v>
      </x:c>
      <x:c r="J6441" s="1" t="n">
        <x:v>0.75</x:v>
      </x:c>
      <x:c r="K6441" s="1" t="n">
        <x:v>1</x:v>
      </x:c>
      <x:c r="L6441" s="1" t="n">
        <x:v>97.1</x:v>
      </x:c>
      <x:c r="M6441" s="1" t="n">
        <x:v>0</x:v>
      </x:c>
      <x:c r="N6441" s="1" t="n">
        <x:v>12.2</x:v>
      </x:c>
      <x:c r="O6441" s="1" t="n">
        <x:f aca="0">24*MAX(0,EOMONTH(B6441,0)-MAX(B6441,INDEX(Device_Inventory!$K$2:$K$1201,MATCH(A6441,Device_Inventory!$A$2:$A$1201,0)))+1)</x:f>
        <x:v>672</x:v>
      </x:c>
      <x:c r="P6441" s="11" t="b">
        <x:f aca="0">INDEX(Device_Inventory!$K$2:$K$1201,MATCH(A6441,Device_Inventory!$A$2:$A$1201,0))&gt;B6441</x:f>
        <x:v>0</x:v>
      </x:c>
      <x:c r="Q6441" s="1" t="str">
        <x:f aca="0">IF(D6441&gt;O6441,"Fail: operating hours exceed in-service hours",IF(D6441+M6441&gt;O6441,"Fail: operating + unavailable hours exceed in-service hours",IF(P6441,"Partial month: within in-service hours","OK")))</x:f>
        <x:v>OK</x:v>
      </x:c>
    </x:row>
    <x:row r="6442" ht="15" hidden="0" customHeight="1">
      <x:c r="A6442" s="1" t="s">
        <x:v>1696</x:v>
      </x:c>
      <x:c r="B6442" s="14" t="n">
        <x:v>46082</x:v>
      </x:c>
      <x:c r="C6442" s="1" t="n">
        <x:v>43.1</x:v>
      </x:c>
      <x:c r="D6442" s="1" t="n">
        <x:v>251.4</x:v>
      </x:c>
      <x:c r="E6442" s="1" t="n">
        <x:v>17</x:v>
      </x:c>
      <x:c r="F6442" s="1" t="n">
        <x:v>0</x:v>
      </x:c>
      <x:c r="G6442" s="1" t="n">
        <x:v>37</x:v>
      </x:c>
      <x:c r="H6442" s="1" t="n">
        <x:v>0</x:v>
      </x:c>
      <x:c r="I6442" s="1" t="n">
        <x:v>0</x:v>
      </x:c>
      <x:c r="J6442" s="1" t="n">
        <x:v>0.48</x:v>
      </x:c>
      <x:c r="K6442" s="1" t="n">
        <x:v>0</x:v>
      </x:c>
      <x:c r="L6442" s="1" t="n">
        <x:v>98.8</x:v>
      </x:c>
      <x:c r="M6442" s="1" t="n">
        <x:v>12.3</x:v>
      </x:c>
      <x:c r="N6442" s="1" t="n">
        <x:v>13.3</x:v>
      </x:c>
      <x:c r="O6442" s="1" t="n">
        <x:f aca="0">24*MAX(0,EOMONTH(B6442,0)-MAX(B6442,INDEX(Device_Inventory!$K$2:$K$1201,MATCH(A6442,Device_Inventory!$A$2:$A$1201,0)))+1)</x:f>
        <x:v>744</x:v>
      </x:c>
      <x:c r="P6442" s="11" t="b">
        <x:f aca="0">INDEX(Device_Inventory!$K$2:$K$1201,MATCH(A6442,Device_Inventory!$A$2:$A$1201,0))&gt;B6442</x:f>
        <x:v>0</x:v>
      </x:c>
      <x:c r="Q6442" s="1" t="str">
        <x:f aca="0">IF(D6442&gt;O6442,"Fail: operating hours exceed in-service hours",IF(D6442+M6442&gt;O6442,"Fail: operating + unavailable hours exceed in-service hours",IF(P6442,"Partial month: within in-service hours","OK")))</x:f>
        <x:v>OK</x:v>
      </x:c>
    </x:row>
    <x:row r="6443" ht="15" hidden="0" customHeight="1">
      <x:c r="A6443" s="1" t="s">
        <x:v>1696</x:v>
      </x:c>
      <x:c r="B6443" s="14" t="n">
        <x:v>46113</x:v>
      </x:c>
      <x:c r="C6443" s="1" t="n">
        <x:v>38.4</x:v>
      </x:c>
      <x:c r="D6443" s="1" t="n">
        <x:v>245.3</x:v>
      </x:c>
      <x:c r="E6443" s="1" t="n">
        <x:v>13</x:v>
      </x:c>
      <x:c r="F6443" s="1" t="n">
        <x:v>0</x:v>
      </x:c>
      <x:c r="G6443" s="1" t="n">
        <x:v>44</x:v>
      </x:c>
      <x:c r="H6443" s="1" t="n">
        <x:v>1</x:v>
      </x:c>
      <x:c r="I6443" s="1" t="n">
        <x:v>4</x:v>
      </x:c>
      <x:c r="J6443" s="1" t="n">
        <x:v>1.09</x:v>
      </x:c>
      <x:c r="K6443" s="1" t="n">
        <x:v>0</x:v>
      </x:c>
      <x:c r="L6443" s="1" t="n">
        <x:v>91.3</x:v>
      </x:c>
      <x:c r="M6443" s="1" t="n">
        <x:v>4.6</x:v>
      </x:c>
      <x:c r="N6443" s="1" t="n">
        <x:v>9.2</x:v>
      </x:c>
      <x:c r="O6443" s="1" t="n">
        <x:f aca="0">24*MAX(0,EOMONTH(B6443,0)-MAX(B6443,INDEX(Device_Inventory!$K$2:$K$1201,MATCH(A6443,Device_Inventory!$A$2:$A$1201,0)))+1)</x:f>
        <x:v>720</x:v>
      </x:c>
      <x:c r="P6443" s="11" t="b">
        <x:f aca="0">INDEX(Device_Inventory!$K$2:$K$1201,MATCH(A6443,Device_Inventory!$A$2:$A$1201,0))&gt;B6443</x:f>
        <x:v>0</x:v>
      </x:c>
      <x:c r="Q6443" s="1" t="str">
        <x:f aca="0">IF(D6443&gt;O6443,"Fail: operating hours exceed in-service hours",IF(D6443+M6443&gt;O6443,"Fail: operating + unavailable hours exceed in-service hours",IF(P6443,"Partial month: within in-service hours","OK")))</x:f>
        <x:v>OK</x:v>
      </x:c>
    </x:row>
    <x:row r="6444" ht="15" hidden="0" customHeight="1">
      <x:c r="A6444" s="1" t="s">
        <x:v>1696</x:v>
      </x:c>
      <x:c r="B6444" s="14" t="n">
        <x:v>46143</x:v>
      </x:c>
      <x:c r="C6444" s="1" t="n">
        <x:v>27.3</x:v>
      </x:c>
      <x:c r="D6444" s="1" t="n">
        <x:v>151.5</x:v>
      </x:c>
      <x:c r="E6444" s="1" t="n">
        <x:v>13</x:v>
      </x:c>
      <x:c r="F6444" s="1" t="n">
        <x:v>2</x:v>
      </x:c>
      <x:c r="G6444" s="1" t="n">
        <x:v>12</x:v>
      </x:c>
      <x:c r="H6444" s="1" t="n">
        <x:v>0</x:v>
      </x:c>
      <x:c r="I6444" s="1" t="n">
        <x:v>0</x:v>
      </x:c>
      <x:c r="J6444" s="1" t="n">
        <x:v>0.24</x:v>
      </x:c>
      <x:c r="K6444" s="1" t="n">
        <x:v>0</x:v>
      </x:c>
      <x:c r="L6444" s="1" t="n">
        <x:v>96.5</x:v>
      </x:c>
      <x:c r="M6444" s="1" t="n">
        <x:v>4.7</x:v>
      </x:c>
      <x:c r="N6444" s="1" t="n">
        <x:v>5.1</x:v>
      </x:c>
      <x:c r="O6444" s="1" t="n">
        <x:f aca="0">24*MAX(0,EOMONTH(B6444,0)-MAX(B6444,INDEX(Device_Inventory!$K$2:$K$1201,MATCH(A6444,Device_Inventory!$A$2:$A$1201,0)))+1)</x:f>
        <x:v>744</x:v>
      </x:c>
      <x:c r="P6444" s="11" t="b">
        <x:f aca="0">INDEX(Device_Inventory!$K$2:$K$1201,MATCH(A6444,Device_Inventory!$A$2:$A$1201,0))&gt;B6444</x:f>
        <x:v>0</x:v>
      </x:c>
      <x:c r="Q6444" s="1" t="str">
        <x:f aca="0">IF(D6444&gt;O6444,"Fail: operating hours exceed in-service hours",IF(D6444+M6444&gt;O6444,"Fail: operating + unavailable hours exceed in-service hours",IF(P6444,"Partial month: within in-service hours","OK")))</x:f>
        <x:v>OK</x:v>
      </x:c>
    </x:row>
    <x:row r="6445" ht="15" hidden="0" customHeight="1">
      <x:c r="A6445" s="1" t="s">
        <x:v>1696</x:v>
      </x:c>
      <x:c r="B6445" s="14" t="n">
        <x:v>46174</x:v>
      </x:c>
      <x:c r="C6445" s="1" t="n">
        <x:v>59.7</x:v>
      </x:c>
      <x:c r="D6445" s="1" t="n">
        <x:v>395.8</x:v>
      </x:c>
      <x:c r="E6445" s="1" t="n">
        <x:v>14</x:v>
      </x:c>
      <x:c r="F6445" s="1" t="n">
        <x:v>0</x:v>
      </x:c>
      <x:c r="G6445" s="1" t="n">
        <x:v>34</x:v>
      </x:c>
      <x:c r="H6445" s="1" t="n">
        <x:v>0</x:v>
      </x:c>
      <x:c r="I6445" s="1" t="n">
        <x:v>2</x:v>
      </x:c>
      <x:c r="J6445" s="1" t="n">
        <x:v>0.95</x:v>
      </x:c>
      <x:c r="K6445" s="1" t="n">
        <x:v>0</x:v>
      </x:c>
      <x:c r="L6445" s="1" t="n">
        <x:v>97.6</x:v>
      </x:c>
      <x:c r="M6445" s="1" t="n">
        <x:v>4.6</x:v>
      </x:c>
      <x:c r="N6445" s="1" t="n">
        <x:v>7.7</x:v>
      </x:c>
      <x:c r="O6445" s="1" t="n">
        <x:f aca="0">24*MAX(0,EOMONTH(B6445,0)-MAX(B6445,INDEX(Device_Inventory!$K$2:$K$1201,MATCH(A6445,Device_Inventory!$A$2:$A$1201,0)))+1)</x:f>
        <x:v>720</x:v>
      </x:c>
      <x:c r="P6445" s="11" t="b">
        <x:f aca="0">INDEX(Device_Inventory!$K$2:$K$1201,MATCH(A6445,Device_Inventory!$A$2:$A$1201,0))&gt;B6445</x:f>
        <x:v>0</x:v>
      </x:c>
      <x:c r="Q6445" s="1" t="str">
        <x:f aca="0">IF(D6445&gt;O6445,"Fail: operating hours exceed in-service hours",IF(D6445+M6445&gt;O6445,"Fail: operating + unavailable hours exceed in-service hours",IF(P6445,"Partial month: within in-service hours","OK")))</x:f>
        <x:v>OK</x:v>
      </x:c>
    </x:row>
    <x:row r="6446" ht="15" hidden="0" customHeight="1">
      <x:c r="A6446" s="1" t="s">
        <x:v>1696</x:v>
      </x:c>
      <x:c r="B6446" s="14" t="n">
        <x:v>46204</x:v>
      </x:c>
      <x:c r="C6446" s="1" t="n">
        <x:v>40.8</x:v>
      </x:c>
      <x:c r="D6446" s="1" t="n">
        <x:v>244.1</x:v>
      </x:c>
      <x:c r="E6446" s="1" t="n">
        <x:v>17</x:v>
      </x:c>
      <x:c r="F6446" s="1" t="n">
        <x:v>3</x:v>
      </x:c>
      <x:c r="G6446" s="1" t="n">
        <x:v>26</x:v>
      </x:c>
      <x:c r="H6446" s="1" t="n">
        <x:v>0</x:v>
      </x:c>
      <x:c r="I6446" s="1" t="n">
        <x:v>0</x:v>
      </x:c>
      <x:c r="J6446" s="1" t="n">
        <x:v>0.57</x:v>
      </x:c>
      <x:c r="K6446" s="1" t="n">
        <x:v>0</x:v>
      </x:c>
      <x:c r="L6446" s="1" t="n">
        <x:v>96</x:v>
      </x:c>
      <x:c r="M6446" s="1" t="n">
        <x:v>9.5</x:v>
      </x:c>
      <x:c r="N6446" s="1" t="n">
        <x:v>5.2</x:v>
      </x:c>
      <x:c r="O6446" s="1" t="n">
        <x:f aca="0">24*MAX(0,EOMONTH(B6446,0)-MAX(B6446,INDEX(Device_Inventory!$K$2:$K$1201,MATCH(A6446,Device_Inventory!$A$2:$A$1201,0)))+1)</x:f>
        <x:v>744</x:v>
      </x:c>
      <x:c r="P6446" s="11" t="b">
        <x:f aca="0">INDEX(Device_Inventory!$K$2:$K$1201,MATCH(A6446,Device_Inventory!$A$2:$A$1201,0))&gt;B6446</x:f>
        <x:v>0</x:v>
      </x:c>
      <x:c r="Q6446" s="1" t="str">
        <x:f aca="0">IF(D6446&gt;O6446,"Fail: operating hours exceed in-service hours",IF(D6446+M6446&gt;O6446,"Fail: operating + unavailable hours exceed in-service hours",IF(P6446,"Partial month: within in-service hours","OK")))</x:f>
        <x:v>OK</x:v>
      </x:c>
    </x:row>
    <x:row r="6447" ht="15" hidden="0" customHeight="1">
      <x:c r="A6447" s="1" t="s">
        <x:v>1697</x:v>
      </x:c>
      <x:c r="B6447" s="14" t="n">
        <x:v>46054</x:v>
      </x:c>
      <x:c r="C6447" s="1" t="n">
        <x:v>70.3</x:v>
      </x:c>
      <x:c r="D6447" s="1" t="n">
        <x:v>429.2</x:v>
      </x:c>
      <x:c r="E6447" s="1" t="n">
        <x:v>28</x:v>
      </x:c>
      <x:c r="F6447" s="1" t="n">
        <x:v>0</x:v>
      </x:c>
      <x:c r="G6447" s="1" t="n">
        <x:v>26</x:v>
      </x:c>
      <x:c r="H6447" s="1" t="n">
        <x:v>1</x:v>
      </x:c>
      <x:c r="I6447" s="1" t="n">
        <x:v>3</x:v>
      </x:c>
      <x:c r="J6447" s="1" t="n">
        <x:v>1.61</x:v>
      </x:c>
      <x:c r="K6447" s="1" t="n">
        <x:v>2</x:v>
      </x:c>
      <x:c r="L6447" s="1" t="n">
        <x:v>93.1</x:v>
      </x:c>
      <x:c r="M6447" s="1" t="n">
        <x:v>1.5</x:v>
      </x:c>
      <x:c r="N6447" s="1" t="n">
        <x:v>14</x:v>
      </x:c>
      <x:c r="O6447" s="1" t="n">
        <x:f aca="0">24*MAX(0,EOMONTH(B6447,0)-MAX(B6447,INDEX(Device_Inventory!$K$2:$K$1201,MATCH(A6447,Device_Inventory!$A$2:$A$1201,0)))+1)</x:f>
        <x:v>672</x:v>
      </x:c>
      <x:c r="P6447" s="11" t="b">
        <x:f aca="0">INDEX(Device_Inventory!$K$2:$K$1201,MATCH(A6447,Device_Inventory!$A$2:$A$1201,0))&gt;B6447</x:f>
        <x:v>0</x:v>
      </x:c>
      <x:c r="Q6447" s="1" t="str">
        <x:f aca="0">IF(D6447&gt;O6447,"Fail: operating hours exceed in-service hours",IF(D6447+M6447&gt;O6447,"Fail: operating + unavailable hours exceed in-service hours",IF(P6447,"Partial month: within in-service hours","OK")))</x:f>
        <x:v>OK</x:v>
      </x:c>
    </x:row>
    <x:row r="6448" ht="15" hidden="0" customHeight="1">
      <x:c r="A6448" s="1" t="s">
        <x:v>1697</x:v>
      </x:c>
      <x:c r="B6448" s="14" t="n">
        <x:v>46082</x:v>
      </x:c>
      <x:c r="C6448" s="1" t="n">
        <x:v>65.2</x:v>
      </x:c>
      <x:c r="D6448" s="1" t="n">
        <x:v>437.4</x:v>
      </x:c>
      <x:c r="E6448" s="1" t="n">
        <x:v>29</x:v>
      </x:c>
      <x:c r="F6448" s="1" t="n">
        <x:v>1</x:v>
      </x:c>
      <x:c r="G6448" s="1" t="n">
        <x:v>55</x:v>
      </x:c>
      <x:c r="H6448" s="1" t="n">
        <x:v>0</x:v>
      </x:c>
      <x:c r="I6448" s="1" t="n">
        <x:v>1</x:v>
      </x:c>
      <x:c r="J6448" s="1" t="n">
        <x:v>1.95</x:v>
      </x:c>
      <x:c r="K6448" s="1" t="n">
        <x:v>2</x:v>
      </x:c>
      <x:c r="L6448" s="1" t="n">
        <x:v>94.6</x:v>
      </x:c>
      <x:c r="M6448" s="1" t="n">
        <x:v>15.5</x:v>
      </x:c>
      <x:c r="N6448" s="1" t="n">
        <x:v>17.8</x:v>
      </x:c>
      <x:c r="O6448" s="1" t="n">
        <x:f aca="0">24*MAX(0,EOMONTH(B6448,0)-MAX(B6448,INDEX(Device_Inventory!$K$2:$K$1201,MATCH(A6448,Device_Inventory!$A$2:$A$1201,0)))+1)</x:f>
        <x:v>744</x:v>
      </x:c>
      <x:c r="P6448" s="11" t="b">
        <x:f aca="0">INDEX(Device_Inventory!$K$2:$K$1201,MATCH(A6448,Device_Inventory!$A$2:$A$1201,0))&gt;B6448</x:f>
        <x:v>0</x:v>
      </x:c>
      <x:c r="Q6448" s="1" t="str">
        <x:f aca="0">IF(D6448&gt;O6448,"Fail: operating hours exceed in-service hours",IF(D6448+M6448&gt;O6448,"Fail: operating + unavailable hours exceed in-service hours",IF(P6448,"Partial month: within in-service hours","OK")))</x:f>
        <x:v>OK</x:v>
      </x:c>
    </x:row>
    <x:row r="6449" ht="15" hidden="0" customHeight="1">
      <x:c r="A6449" s="1" t="s">
        <x:v>1697</x:v>
      </x:c>
      <x:c r="B6449" s="14" t="n">
        <x:v>46113</x:v>
      </x:c>
      <x:c r="C6449" s="1" t="n">
        <x:v>46.2</x:v>
      </x:c>
      <x:c r="D6449" s="1" t="n">
        <x:v>307.7</x:v>
      </x:c>
      <x:c r="E6449" s="1" t="n">
        <x:v>18</x:v>
      </x:c>
      <x:c r="F6449" s="1" t="n">
        <x:v>5</x:v>
      </x:c>
      <x:c r="G6449" s="1" t="n">
        <x:v>42</x:v>
      </x:c>
      <x:c r="H6449" s="1" t="n">
        <x:v>0</x:v>
      </x:c>
      <x:c r="I6449" s="1" t="n">
        <x:v>1</x:v>
      </x:c>
      <x:c r="J6449" s="1" t="n">
        <x:v>0.49</x:v>
      </x:c>
      <x:c r="K6449" s="1" t="n">
        <x:v>2</x:v>
      </x:c>
      <x:c r="L6449" s="1" t="n">
        <x:v>93.4</x:v>
      </x:c>
      <x:c r="M6449" s="1" t="n">
        <x:v>9</x:v>
      </x:c>
      <x:c r="N6449" s="1" t="n">
        <x:v>10.6</x:v>
      </x:c>
      <x:c r="O6449" s="1" t="n">
        <x:f aca="0">24*MAX(0,EOMONTH(B6449,0)-MAX(B6449,INDEX(Device_Inventory!$K$2:$K$1201,MATCH(A6449,Device_Inventory!$A$2:$A$1201,0)))+1)</x:f>
        <x:v>720</x:v>
      </x:c>
      <x:c r="P6449" s="11" t="b">
        <x:f aca="0">INDEX(Device_Inventory!$K$2:$K$1201,MATCH(A6449,Device_Inventory!$A$2:$A$1201,0))&gt;B6449</x:f>
        <x:v>0</x:v>
      </x:c>
      <x:c r="Q6449" s="1" t="str">
        <x:f aca="0">IF(D6449&gt;O6449,"Fail: operating hours exceed in-service hours",IF(D6449+M6449&gt;O6449,"Fail: operating + unavailable hours exceed in-service hours",IF(P6449,"Partial month: within in-service hours","OK")))</x:f>
        <x:v>OK</x:v>
      </x:c>
    </x:row>
    <x:row r="6450" ht="15" hidden="0" customHeight="1">
      <x:c r="A6450" s="1" t="s">
        <x:v>1697</x:v>
      </x:c>
      <x:c r="B6450" s="14" t="n">
        <x:v>46143</x:v>
      </x:c>
      <x:c r="C6450" s="1" t="n">
        <x:v>69</x:v>
      </x:c>
      <x:c r="D6450" s="1" t="n">
        <x:v>495.5</x:v>
      </x:c>
      <x:c r="E6450" s="1" t="n">
        <x:v>17</x:v>
      </x:c>
      <x:c r="F6450" s="1" t="n">
        <x:v>6</x:v>
      </x:c>
      <x:c r="G6450" s="1" t="n">
        <x:v>16</x:v>
      </x:c>
      <x:c r="H6450" s="1" t="n">
        <x:v>1</x:v>
      </x:c>
      <x:c r="I6450" s="1" t="n">
        <x:v>3</x:v>
      </x:c>
      <x:c r="J6450" s="1" t="n">
        <x:v>1.21</x:v>
      </x:c>
      <x:c r="K6450" s="1" t="n">
        <x:v>1</x:v>
      </x:c>
      <x:c r="L6450" s="1" t="n">
        <x:v>94.8</x:v>
      </x:c>
      <x:c r="M6450" s="1" t="n">
        <x:v>6.4</x:v>
      </x:c>
      <x:c r="N6450" s="1" t="n">
        <x:v>13.8</x:v>
      </x:c>
      <x:c r="O6450" s="1" t="n">
        <x:f aca="0">24*MAX(0,EOMONTH(B6450,0)-MAX(B6450,INDEX(Device_Inventory!$K$2:$K$1201,MATCH(A6450,Device_Inventory!$A$2:$A$1201,0)))+1)</x:f>
        <x:v>744</x:v>
      </x:c>
      <x:c r="P6450" s="11" t="b">
        <x:f aca="0">INDEX(Device_Inventory!$K$2:$K$1201,MATCH(A6450,Device_Inventory!$A$2:$A$1201,0))&gt;B6450</x:f>
        <x:v>0</x:v>
      </x:c>
      <x:c r="Q6450" s="1" t="str">
        <x:f aca="0">IF(D6450&gt;O6450,"Fail: operating hours exceed in-service hours",IF(D6450+M6450&gt;O6450,"Fail: operating + unavailable hours exceed in-service hours",IF(P6450,"Partial month: within in-service hours","OK")))</x:f>
        <x:v>OK</x:v>
      </x:c>
    </x:row>
    <x:row r="6451" ht="15" hidden="0" customHeight="1">
      <x:c r="A6451" s="1" t="s">
        <x:v>1697</x:v>
      </x:c>
      <x:c r="B6451" s="14" t="n">
        <x:v>46174</x:v>
      </x:c>
      <x:c r="C6451" s="1" t="n">
        <x:v>52.4</x:v>
      </x:c>
      <x:c r="D6451" s="1" t="n">
        <x:v>296.2</x:v>
      </x:c>
      <x:c r="E6451" s="1" t="n">
        <x:v>24</x:v>
      </x:c>
      <x:c r="F6451" s="1" t="n">
        <x:v>0</x:v>
      </x:c>
      <x:c r="G6451" s="1" t="n">
        <x:v>34</x:v>
      </x:c>
      <x:c r="H6451" s="1" t="n">
        <x:v>0</x:v>
      </x:c>
      <x:c r="I6451" s="1" t="n">
        <x:v>0</x:v>
      </x:c>
      <x:c r="J6451" s="1" t="n">
        <x:v>1.27</x:v>
      </x:c>
      <x:c r="K6451" s="1" t="n">
        <x:v>2</x:v>
      </x:c>
      <x:c r="L6451" s="1" t="n">
        <x:v>94.8</x:v>
      </x:c>
      <x:c r="M6451" s="1" t="n">
        <x:v>9.5</x:v>
      </x:c>
      <x:c r="N6451" s="1" t="n">
        <x:v>7.4</x:v>
      </x:c>
      <x:c r="O6451" s="1" t="n">
        <x:f aca="0">24*MAX(0,EOMONTH(B6451,0)-MAX(B6451,INDEX(Device_Inventory!$K$2:$K$1201,MATCH(A6451,Device_Inventory!$A$2:$A$1201,0)))+1)</x:f>
        <x:v>720</x:v>
      </x:c>
      <x:c r="P6451" s="11" t="b">
        <x:f aca="0">INDEX(Device_Inventory!$K$2:$K$1201,MATCH(A6451,Device_Inventory!$A$2:$A$1201,0))&gt;B6451</x:f>
        <x:v>0</x:v>
      </x:c>
      <x:c r="Q6451" s="1" t="str">
        <x:f aca="0">IF(D6451&gt;O6451,"Fail: operating hours exceed in-service hours",IF(D6451+M6451&gt;O6451,"Fail: operating + unavailable hours exceed in-service hours",IF(P6451,"Partial month: within in-service hours","OK")))</x:f>
        <x:v>OK</x:v>
      </x:c>
    </x:row>
    <x:row r="6452" ht="15" hidden="0" customHeight="1">
      <x:c r="A6452" s="1" t="s">
        <x:v>1697</x:v>
      </x:c>
      <x:c r="B6452" s="14" t="n">
        <x:v>46204</x:v>
      </x:c>
      <x:c r="C6452" s="1" t="n">
        <x:v>69.8</x:v>
      </x:c>
      <x:c r="D6452" s="1" t="n">
        <x:v>438.7</x:v>
      </x:c>
      <x:c r="E6452" s="1" t="n">
        <x:v>23</x:v>
      </x:c>
      <x:c r="F6452" s="1" t="n">
        <x:v>2</x:v>
      </x:c>
      <x:c r="G6452" s="1" t="n">
        <x:v>34</x:v>
      </x:c>
      <x:c r="H6452" s="1" t="n">
        <x:v>1</x:v>
      </x:c>
      <x:c r="I6452" s="1" t="n">
        <x:v>2</x:v>
      </x:c>
      <x:c r="J6452" s="1" t="n">
        <x:v>1.59</x:v>
      </x:c>
      <x:c r="K6452" s="1" t="n">
        <x:v>2</x:v>
      </x:c>
      <x:c r="L6452" s="1" t="n">
        <x:v>98.9</x:v>
      </x:c>
      <x:c r="M6452" s="1" t="n">
        <x:v>11.2</x:v>
      </x:c>
      <x:c r="N6452" s="1" t="n">
        <x:v>9.1</x:v>
      </x:c>
      <x:c r="O6452" s="1" t="n">
        <x:f aca="0">24*MAX(0,EOMONTH(B6452,0)-MAX(B6452,INDEX(Device_Inventory!$K$2:$K$1201,MATCH(A6452,Device_Inventory!$A$2:$A$1201,0)))+1)</x:f>
        <x:v>744</x:v>
      </x:c>
      <x:c r="P6452" s="11" t="b">
        <x:f aca="0">INDEX(Device_Inventory!$K$2:$K$1201,MATCH(A6452,Device_Inventory!$A$2:$A$1201,0))&gt;B6452</x:f>
        <x:v>0</x:v>
      </x:c>
      <x:c r="Q6452" s="1" t="str">
        <x:f aca="0">IF(D6452&gt;O6452,"Fail: operating hours exceed in-service hours",IF(D6452+M6452&gt;O6452,"Fail: operating + unavailable hours exceed in-service hours",IF(P6452,"Partial month: within in-service hours","OK")))</x:f>
        <x:v>OK</x:v>
      </x:c>
    </x:row>
    <x:row r="6453" ht="15" hidden="0" customHeight="1">
      <x:c r="A6453" s="1" t="s">
        <x:v>1698</x:v>
      </x:c>
      <x:c r="B6453" s="14" t="n">
        <x:v>46054</x:v>
      </x:c>
      <x:c r="C6453" s="1" t="n">
        <x:v>79.6</x:v>
      </x:c>
      <x:c r="D6453" s="1" t="n">
        <x:v>440.6</x:v>
      </x:c>
      <x:c r="E6453" s="1" t="n">
        <x:v>14</x:v>
      </x:c>
      <x:c r="F6453" s="1" t="n">
        <x:v>0</x:v>
      </x:c>
      <x:c r="G6453" s="1" t="n">
        <x:v>40</x:v>
      </x:c>
      <x:c r="H6453" s="1" t="n">
        <x:v>0</x:v>
      </x:c>
      <x:c r="I6453" s="1" t="n">
        <x:v>2</x:v>
      </x:c>
      <x:c r="J6453" s="1" t="n">
        <x:v>0.34</x:v>
      </x:c>
      <x:c r="K6453" s="1" t="n">
        <x:v>0</x:v>
      </x:c>
      <x:c r="L6453" s="1" t="n">
        <x:v>93.5</x:v>
      </x:c>
      <x:c r="M6453" s="1" t="n">
        <x:v>9</x:v>
      </x:c>
      <x:c r="N6453" s="1" t="n">
        <x:v>11.1</x:v>
      </x:c>
      <x:c r="O6453" s="1" t="n">
        <x:f aca="0">24*MAX(0,EOMONTH(B6453,0)-MAX(B6453,INDEX(Device_Inventory!$K$2:$K$1201,MATCH(A6453,Device_Inventory!$A$2:$A$1201,0)))+1)</x:f>
        <x:v>672</x:v>
      </x:c>
      <x:c r="P6453" s="11" t="b">
        <x:f aca="0">INDEX(Device_Inventory!$K$2:$K$1201,MATCH(A6453,Device_Inventory!$A$2:$A$1201,0))&gt;B6453</x:f>
        <x:v>0</x:v>
      </x:c>
      <x:c r="Q6453" s="1" t="str">
        <x:f aca="0">IF(D6453&gt;O6453,"Fail: operating hours exceed in-service hours",IF(D6453+M6453&gt;O6453,"Fail: operating + unavailable hours exceed in-service hours",IF(P6453,"Partial month: within in-service hours","OK")))</x:f>
        <x:v>OK</x:v>
      </x:c>
    </x:row>
    <x:row r="6454" ht="15" hidden="0" customHeight="1">
      <x:c r="A6454" s="1" t="s">
        <x:v>1698</x:v>
      </x:c>
      <x:c r="B6454" s="14" t="n">
        <x:v>46082</x:v>
      </x:c>
      <x:c r="C6454" s="1" t="n">
        <x:v>57.3</x:v>
      </x:c>
      <x:c r="D6454" s="1" t="n">
        <x:v>407.2</x:v>
      </x:c>
      <x:c r="E6454" s="1" t="n">
        <x:v>13</x:v>
      </x:c>
      <x:c r="F6454" s="1" t="n">
        <x:v>0</x:v>
      </x:c>
      <x:c r="G6454" s="1" t="n">
        <x:v>33</x:v>
      </x:c>
      <x:c r="H6454" s="1" t="n">
        <x:v>0</x:v>
      </x:c>
      <x:c r="I6454" s="1" t="n">
        <x:v>3</x:v>
      </x:c>
      <x:c r="J6454" s="1" t="n">
        <x:v>1.34</x:v>
      </x:c>
      <x:c r="K6454" s="1" t="n">
        <x:v>0</x:v>
      </x:c>
      <x:c r="L6454" s="1" t="n">
        <x:v>93.5</x:v>
      </x:c>
      <x:c r="M6454" s="1" t="n">
        <x:v>1.4</x:v>
      </x:c>
      <x:c r="N6454" s="1" t="n">
        <x:v>16.3</x:v>
      </x:c>
      <x:c r="O6454" s="1" t="n">
        <x:f aca="0">24*MAX(0,EOMONTH(B6454,0)-MAX(B6454,INDEX(Device_Inventory!$K$2:$K$1201,MATCH(A6454,Device_Inventory!$A$2:$A$1201,0)))+1)</x:f>
        <x:v>744</x:v>
      </x:c>
      <x:c r="P6454" s="11" t="b">
        <x:f aca="0">INDEX(Device_Inventory!$K$2:$K$1201,MATCH(A6454,Device_Inventory!$A$2:$A$1201,0))&gt;B6454</x:f>
        <x:v>0</x:v>
      </x:c>
      <x:c r="Q6454" s="1" t="str">
        <x:f aca="0">IF(D6454&gt;O6454,"Fail: operating hours exceed in-service hours",IF(D6454+M6454&gt;O6454,"Fail: operating + unavailable hours exceed in-service hours",IF(P6454,"Partial month: within in-service hours","OK")))</x:f>
        <x:v>OK</x:v>
      </x:c>
    </x:row>
    <x:row r="6455" ht="15" hidden="0" customHeight="1">
      <x:c r="A6455" s="1" t="s">
        <x:v>1698</x:v>
      </x:c>
      <x:c r="B6455" s="14" t="n">
        <x:v>46113</x:v>
      </x:c>
      <x:c r="C6455" s="1" t="n">
        <x:v>72.6</x:v>
      </x:c>
      <x:c r="D6455" s="1" t="n">
        <x:v>516.8</x:v>
      </x:c>
      <x:c r="E6455" s="1" t="n">
        <x:v>17</x:v>
      </x:c>
      <x:c r="F6455" s="1" t="n">
        <x:v>2</x:v>
      </x:c>
      <x:c r="G6455" s="1" t="n">
        <x:v>45</x:v>
      </x:c>
      <x:c r="H6455" s="1" t="n">
        <x:v>0</x:v>
      </x:c>
      <x:c r="I6455" s="1" t="n">
        <x:v>2</x:v>
      </x:c>
      <x:c r="J6455" s="1" t="n">
        <x:v>0.96</x:v>
      </x:c>
      <x:c r="K6455" s="1" t="n">
        <x:v>0</x:v>
      </x:c>
      <x:c r="L6455" s="1" t="n">
        <x:v>98.1</x:v>
      </x:c>
      <x:c r="M6455" s="1" t="n">
        <x:v>6.3</x:v>
      </x:c>
      <x:c r="N6455" s="1" t="n">
        <x:v>9.9</x:v>
      </x:c>
      <x:c r="O6455" s="1" t="n">
        <x:f aca="0">24*MAX(0,EOMONTH(B6455,0)-MAX(B6455,INDEX(Device_Inventory!$K$2:$K$1201,MATCH(A6455,Device_Inventory!$A$2:$A$1201,0)))+1)</x:f>
        <x:v>720</x:v>
      </x:c>
      <x:c r="P6455" s="11" t="b">
        <x:f aca="0">INDEX(Device_Inventory!$K$2:$K$1201,MATCH(A6455,Device_Inventory!$A$2:$A$1201,0))&gt;B6455</x:f>
        <x:v>0</x:v>
      </x:c>
      <x:c r="Q6455" s="1" t="str">
        <x:f aca="0">IF(D6455&gt;O6455,"Fail: operating hours exceed in-service hours",IF(D6455+M6455&gt;O6455,"Fail: operating + unavailable hours exceed in-service hours",IF(P6455,"Partial month: within in-service hours","OK")))</x:f>
        <x:v>OK</x:v>
      </x:c>
    </x:row>
    <x:row r="6456" ht="15" hidden="0" customHeight="1">
      <x:c r="A6456" s="1" t="s">
        <x:v>1698</x:v>
      </x:c>
      <x:c r="B6456" s="14" t="n">
        <x:v>46143</x:v>
      </x:c>
      <x:c r="C6456" s="1" t="n">
        <x:v>59.9</x:v>
      </x:c>
      <x:c r="D6456" s="1" t="n">
        <x:v>342.7</x:v>
      </x:c>
      <x:c r="E6456" s="1" t="n">
        <x:v>20</x:v>
      </x:c>
      <x:c r="F6456" s="1" t="n">
        <x:v>3</x:v>
      </x:c>
      <x:c r="G6456" s="1" t="n">
        <x:v>38</x:v>
      </x:c>
      <x:c r="H6456" s="1" t="n">
        <x:v>0</x:v>
      </x:c>
      <x:c r="I6456" s="1" t="n">
        <x:v>0</x:v>
      </x:c>
      <x:c r="J6456" s="1" t="n">
        <x:v>0.82</x:v>
      </x:c>
      <x:c r="K6456" s="1" t="n">
        <x:v>0</x:v>
      </x:c>
      <x:c r="L6456" s="1" t="n">
        <x:v>94.8</x:v>
      </x:c>
      <x:c r="M6456" s="1" t="n">
        <x:v>1.8</x:v>
      </x:c>
      <x:c r="N6456" s="1" t="n">
        <x:v>18.6</x:v>
      </x:c>
      <x:c r="O6456" s="1" t="n">
        <x:f aca="0">24*MAX(0,EOMONTH(B6456,0)-MAX(B6456,INDEX(Device_Inventory!$K$2:$K$1201,MATCH(A6456,Device_Inventory!$A$2:$A$1201,0)))+1)</x:f>
        <x:v>744</x:v>
      </x:c>
      <x:c r="P6456" s="11" t="b">
        <x:f aca="0">INDEX(Device_Inventory!$K$2:$K$1201,MATCH(A6456,Device_Inventory!$A$2:$A$1201,0))&gt;B6456</x:f>
        <x:v>0</x:v>
      </x:c>
      <x:c r="Q6456" s="1" t="str">
        <x:f aca="0">IF(D6456&gt;O6456,"Fail: operating hours exceed in-service hours",IF(D6456+M6456&gt;O6456,"Fail: operating + unavailable hours exceed in-service hours",IF(P6456,"Partial month: within in-service hours","OK")))</x:f>
        <x:v>OK</x:v>
      </x:c>
    </x:row>
    <x:row r="6457" ht="15" hidden="0" customHeight="1">
      <x:c r="A6457" s="1" t="s">
        <x:v>1698</x:v>
      </x:c>
      <x:c r="B6457" s="14" t="n">
        <x:v>46174</x:v>
      </x:c>
      <x:c r="C6457" s="1" t="n">
        <x:v>73.2</x:v>
      </x:c>
      <x:c r="D6457" s="1" t="n">
        <x:v>444.4</x:v>
      </x:c>
      <x:c r="E6457" s="1" t="n">
        <x:v>16</x:v>
      </x:c>
      <x:c r="F6457" s="1" t="n">
        <x:v>0</x:v>
      </x:c>
      <x:c r="G6457" s="1" t="n">
        <x:v>39</x:v>
      </x:c>
      <x:c r="H6457" s="1" t="n">
        <x:v>1</x:v>
      </x:c>
      <x:c r="I6457" s="1" t="n">
        <x:v>6</x:v>
      </x:c>
      <x:c r="J6457" s="1" t="n">
        <x:v>1.59</x:v>
      </x:c>
      <x:c r="K6457" s="1" t="n">
        <x:v>0</x:v>
      </x:c>
      <x:c r="L6457" s="1" t="n">
        <x:v>96.4</x:v>
      </x:c>
      <x:c r="M6457" s="1" t="n">
        <x:v>0.1</x:v>
      </x:c>
      <x:c r="N6457" s="1" t="n">
        <x:v>13.3</x:v>
      </x:c>
      <x:c r="O6457" s="1" t="n">
        <x:f aca="0">24*MAX(0,EOMONTH(B6457,0)-MAX(B6457,INDEX(Device_Inventory!$K$2:$K$1201,MATCH(A6457,Device_Inventory!$A$2:$A$1201,0)))+1)</x:f>
        <x:v>720</x:v>
      </x:c>
      <x:c r="P6457" s="11" t="b">
        <x:f aca="0">INDEX(Device_Inventory!$K$2:$K$1201,MATCH(A6457,Device_Inventory!$A$2:$A$1201,0))&gt;B6457</x:f>
        <x:v>0</x:v>
      </x:c>
      <x:c r="Q6457" s="1" t="str">
        <x:f aca="0">IF(D6457&gt;O6457,"Fail: operating hours exceed in-service hours",IF(D6457+M6457&gt;O6457,"Fail: operating + unavailable hours exceed in-service hours",IF(P6457,"Partial month: within in-service hours","OK")))</x:f>
        <x:v>OK</x:v>
      </x:c>
    </x:row>
    <x:row r="6458" ht="15" hidden="0" customHeight="1">
      <x:c r="A6458" s="1" t="s">
        <x:v>1698</x:v>
      </x:c>
      <x:c r="B6458" s="14" t="n">
        <x:v>46204</x:v>
      </x:c>
      <x:c r="C6458" s="1" t="n">
        <x:v>78.1</x:v>
      </x:c>
      <x:c r="D6458" s="1" t="n">
        <x:v>445.5</x:v>
      </x:c>
      <x:c r="E6458" s="1" t="n">
        <x:v>13</x:v>
      </x:c>
      <x:c r="F6458" s="1" t="n">
        <x:v>2</x:v>
      </x:c>
      <x:c r="G6458" s="1" t="n">
        <x:v>32</x:v>
      </x:c>
      <x:c r="H6458" s="1" t="n">
        <x:v>1</x:v>
      </x:c>
      <x:c r="I6458" s="1" t="n">
        <x:v>3</x:v>
      </x:c>
      <x:c r="J6458" s="1" t="n">
        <x:v>0.77</x:v>
      </x:c>
      <x:c r="K6458" s="1" t="n">
        <x:v>0</x:v>
      </x:c>
      <x:c r="L6458" s="1" t="n">
        <x:v>95.7</x:v>
      </x:c>
      <x:c r="M6458" s="1" t="n">
        <x:v>5</x:v>
      </x:c>
      <x:c r="N6458" s="1" t="n">
        <x:v>24.2</x:v>
      </x:c>
      <x:c r="O6458" s="1" t="n">
        <x:f aca="0">24*MAX(0,EOMONTH(B6458,0)-MAX(B6458,INDEX(Device_Inventory!$K$2:$K$1201,MATCH(A6458,Device_Inventory!$A$2:$A$1201,0)))+1)</x:f>
        <x:v>744</x:v>
      </x:c>
      <x:c r="P6458" s="11" t="b">
        <x:f aca="0">INDEX(Device_Inventory!$K$2:$K$1201,MATCH(A6458,Device_Inventory!$A$2:$A$1201,0))&gt;B6458</x:f>
        <x:v>0</x:v>
      </x:c>
      <x:c r="Q6458" s="1" t="str">
        <x:f aca="0">IF(D6458&gt;O6458,"Fail: operating hours exceed in-service hours",IF(D6458+M6458&gt;O6458,"Fail: operating + unavailable hours exceed in-service hours",IF(P6458,"Partial month: within in-service hours","OK")))</x:f>
        <x:v>OK</x:v>
      </x:c>
    </x:row>
    <x:row r="6459" ht="15" hidden="0" customHeight="1">
      <x:c r="A6459" s="1" t="s">
        <x:v>1699</x:v>
      </x:c>
      <x:c r="B6459" s="14" t="n">
        <x:v>46054</x:v>
      </x:c>
      <x:c r="C6459" s="1" t="n">
        <x:v>85.9</x:v>
      </x:c>
      <x:c r="D6459" s="1" t="n">
        <x:v>562</x:v>
      </x:c>
      <x:c r="E6459" s="1" t="n">
        <x:v>29</x:v>
      </x:c>
      <x:c r="F6459" s="1" t="n">
        <x:v>2</x:v>
      </x:c>
      <x:c r="G6459" s="1" t="n">
        <x:v>51</x:v>
      </x:c>
      <x:c r="H6459" s="1" t="n">
        <x:v>0</x:v>
      </x:c>
      <x:c r="I6459" s="1" t="n">
        <x:v>0</x:v>
      </x:c>
      <x:c r="J6459" s="1" t="n">
        <x:v>0.47</x:v>
      </x:c>
      <x:c r="K6459" s="1" t="n">
        <x:v>1</x:v>
      </x:c>
      <x:c r="L6459" s="1" t="n">
        <x:v>94.5</x:v>
      </x:c>
      <x:c r="M6459" s="1" t="n">
        <x:v>0.6</x:v>
      </x:c>
      <x:c r="N6459" s="1" t="n">
        <x:v>7</x:v>
      </x:c>
      <x:c r="O6459" s="1" t="n">
        <x:f aca="0">24*MAX(0,EOMONTH(B6459,0)-MAX(B6459,INDEX(Device_Inventory!$K$2:$K$1201,MATCH(A6459,Device_Inventory!$A$2:$A$1201,0)))+1)</x:f>
        <x:v>672</x:v>
      </x:c>
      <x:c r="P6459" s="11" t="b">
        <x:f aca="0">INDEX(Device_Inventory!$K$2:$K$1201,MATCH(A6459,Device_Inventory!$A$2:$A$1201,0))&gt;B6459</x:f>
        <x:v>0</x:v>
      </x:c>
      <x:c r="Q6459" s="1" t="str">
        <x:f aca="0">IF(D6459&gt;O6459,"Fail: operating hours exceed in-service hours",IF(D6459+M6459&gt;O6459,"Fail: operating + unavailable hours exceed in-service hours",IF(P6459,"Partial month: within in-service hours","OK")))</x:f>
        <x:v>OK</x:v>
      </x:c>
    </x:row>
    <x:row r="6460" ht="15" hidden="0" customHeight="1">
      <x:c r="A6460" s="1" t="s">
        <x:v>1699</x:v>
      </x:c>
      <x:c r="B6460" s="14" t="n">
        <x:v>46082</x:v>
      </x:c>
      <x:c r="C6460" s="1" t="n">
        <x:v>71</x:v>
      </x:c>
      <x:c r="D6460" s="1" t="n">
        <x:v>472.2</x:v>
      </x:c>
      <x:c r="E6460" s="1" t="n">
        <x:v>21</x:v>
      </x:c>
      <x:c r="F6460" s="1" t="n">
        <x:v>6</x:v>
      </x:c>
      <x:c r="G6460" s="1" t="n">
        <x:v>49</x:v>
      </x:c>
      <x:c r="H6460" s="1" t="n">
        <x:v>0</x:v>
      </x:c>
      <x:c r="I6460" s="1" t="n">
        <x:v>2</x:v>
      </x:c>
      <x:c r="J6460" s="1" t="n">
        <x:v>0.39</x:v>
      </x:c>
      <x:c r="K6460" s="1" t="n">
        <x:v>0</x:v>
      </x:c>
      <x:c r="L6460" s="1" t="n">
        <x:v>98.8</x:v>
      </x:c>
      <x:c r="M6460" s="1" t="n">
        <x:v>4.4</x:v>
      </x:c>
      <x:c r="N6460" s="1" t="n">
        <x:v>11.4</x:v>
      </x:c>
      <x:c r="O6460" s="1" t="n">
        <x:f aca="0">24*MAX(0,EOMONTH(B6460,0)-MAX(B6460,INDEX(Device_Inventory!$K$2:$K$1201,MATCH(A6460,Device_Inventory!$A$2:$A$1201,0)))+1)</x:f>
        <x:v>744</x:v>
      </x:c>
      <x:c r="P6460" s="11" t="b">
        <x:f aca="0">INDEX(Device_Inventory!$K$2:$K$1201,MATCH(A6460,Device_Inventory!$A$2:$A$1201,0))&gt;B6460</x:f>
        <x:v>0</x:v>
      </x:c>
      <x:c r="Q6460" s="1" t="str">
        <x:f aca="0">IF(D6460&gt;O6460,"Fail: operating hours exceed in-service hours",IF(D6460+M6460&gt;O6460,"Fail: operating + unavailable hours exceed in-service hours",IF(P6460,"Partial month: within in-service hours","OK")))</x:f>
        <x:v>OK</x:v>
      </x:c>
    </x:row>
    <x:row r="6461" ht="15" hidden="0" customHeight="1">
      <x:c r="A6461" s="1" t="s">
        <x:v>1699</x:v>
      </x:c>
      <x:c r="B6461" s="14" t="n">
        <x:v>46113</x:v>
      </x:c>
      <x:c r="C6461" s="1" t="n">
        <x:v>56</x:v>
      </x:c>
      <x:c r="D6461" s="1" t="n">
        <x:v>345.9</x:v>
      </x:c>
      <x:c r="E6461" s="1" t="n">
        <x:v>18</x:v>
      </x:c>
      <x:c r="F6461" s="1" t="n">
        <x:v>2</x:v>
      </x:c>
      <x:c r="G6461" s="1" t="n">
        <x:v>44</x:v>
      </x:c>
      <x:c r="H6461" s="1" t="n">
        <x:v>2</x:v>
      </x:c>
      <x:c r="I6461" s="1" t="n">
        <x:v>2</x:v>
      </x:c>
      <x:c r="J6461" s="1" t="n">
        <x:v>0.08</x:v>
      </x:c>
      <x:c r="K6461" s="1" t="n">
        <x:v>0</x:v>
      </x:c>
      <x:c r="L6461" s="1" t="n">
        <x:v>98.2</x:v>
      </x:c>
      <x:c r="M6461" s="1" t="n">
        <x:v>5.4</x:v>
      </x:c>
      <x:c r="N6461" s="1" t="n">
        <x:v>14</x:v>
      </x:c>
      <x:c r="O6461" s="1" t="n">
        <x:f aca="0">24*MAX(0,EOMONTH(B6461,0)-MAX(B6461,INDEX(Device_Inventory!$K$2:$K$1201,MATCH(A6461,Device_Inventory!$A$2:$A$1201,0)))+1)</x:f>
        <x:v>720</x:v>
      </x:c>
      <x:c r="P6461" s="11" t="b">
        <x:f aca="0">INDEX(Device_Inventory!$K$2:$K$1201,MATCH(A6461,Device_Inventory!$A$2:$A$1201,0))&gt;B6461</x:f>
        <x:v>0</x:v>
      </x:c>
      <x:c r="Q6461" s="1" t="str">
        <x:f aca="0">IF(D6461&gt;O6461,"Fail: operating hours exceed in-service hours",IF(D6461+M6461&gt;O6461,"Fail: operating + unavailable hours exceed in-service hours",IF(P6461,"Partial month: within in-service hours","OK")))</x:f>
        <x:v>OK</x:v>
      </x:c>
    </x:row>
    <x:row r="6462" ht="15" hidden="0" customHeight="1">
      <x:c r="A6462" s="1" t="s">
        <x:v>1699</x:v>
      </x:c>
      <x:c r="B6462" s="14" t="n">
        <x:v>46143</x:v>
      </x:c>
      <x:c r="C6462" s="1" t="n">
        <x:v>85.3</x:v>
      </x:c>
      <x:c r="D6462" s="1" t="n">
        <x:v>590.2</x:v>
      </x:c>
      <x:c r="E6462" s="1" t="n">
        <x:v>18</x:v>
      </x:c>
      <x:c r="F6462" s="1" t="n">
        <x:v>0</x:v>
      </x:c>
      <x:c r="G6462" s="1" t="n">
        <x:v>27</x:v>
      </x:c>
      <x:c r="H6462" s="1" t="n">
        <x:v>0</x:v>
      </x:c>
      <x:c r="I6462" s="1" t="n">
        <x:v>4</x:v>
      </x:c>
      <x:c r="J6462" s="1" t="n">
        <x:v>1.07</x:v>
      </x:c>
      <x:c r="K6462" s="1" t="n">
        <x:v>0</x:v>
      </x:c>
      <x:c r="L6462" s="1" t="n">
        <x:v>93.1</x:v>
      </x:c>
      <x:c r="M6462" s="1" t="n">
        <x:v>7.2</x:v>
      </x:c>
      <x:c r="N6462" s="1" t="n">
        <x:v>21.2</x:v>
      </x:c>
      <x:c r="O6462" s="1" t="n">
        <x:f aca="0">24*MAX(0,EOMONTH(B6462,0)-MAX(B6462,INDEX(Device_Inventory!$K$2:$K$1201,MATCH(A6462,Device_Inventory!$A$2:$A$1201,0)))+1)</x:f>
        <x:v>744</x:v>
      </x:c>
      <x:c r="P6462" s="11" t="b">
        <x:f aca="0">INDEX(Device_Inventory!$K$2:$K$1201,MATCH(A6462,Device_Inventory!$A$2:$A$1201,0))&gt;B6462</x:f>
        <x:v>0</x:v>
      </x:c>
      <x:c r="Q6462" s="1" t="str">
        <x:f aca="0">IF(D6462&gt;O6462,"Fail: operating hours exceed in-service hours",IF(D6462+M6462&gt;O6462,"Fail: operating + unavailable hours exceed in-service hours",IF(P6462,"Partial month: within in-service hours","OK")))</x:f>
        <x:v>OK</x:v>
      </x:c>
    </x:row>
    <x:row r="6463" ht="15" hidden="0" customHeight="1">
      <x:c r="A6463" s="1" t="s">
        <x:v>1699</x:v>
      </x:c>
      <x:c r="B6463" s="14" t="n">
        <x:v>46174</x:v>
      </x:c>
      <x:c r="C6463" s="1" t="n">
        <x:v>73.4</x:v>
      </x:c>
      <x:c r="D6463" s="1" t="n">
        <x:v>459</x:v>
      </x:c>
      <x:c r="E6463" s="1" t="n">
        <x:v>21</x:v>
      </x:c>
      <x:c r="F6463" s="1" t="n">
        <x:v>0</x:v>
      </x:c>
      <x:c r="G6463" s="1" t="n">
        <x:v>43</x:v>
      </x:c>
      <x:c r="H6463" s="1" t="n">
        <x:v>0</x:v>
      </x:c>
      <x:c r="I6463" s="1" t="n">
        <x:v>0</x:v>
      </x:c>
      <x:c r="J6463" s="1" t="n">
        <x:v>0.12</x:v>
      </x:c>
      <x:c r="K6463" s="1" t="n">
        <x:v>0</x:v>
      </x:c>
      <x:c r="L6463" s="1" t="n">
        <x:v>95.8</x:v>
      </x:c>
      <x:c r="M6463" s="1" t="n">
        <x:v>2</x:v>
      </x:c>
      <x:c r="N6463" s="1" t="n">
        <x:v>9.6</x:v>
      </x:c>
      <x:c r="O6463" s="1" t="n">
        <x:f aca="0">24*MAX(0,EOMONTH(B6463,0)-MAX(B6463,INDEX(Device_Inventory!$K$2:$K$1201,MATCH(A6463,Device_Inventory!$A$2:$A$1201,0)))+1)</x:f>
        <x:v>720</x:v>
      </x:c>
      <x:c r="P6463" s="11" t="b">
        <x:f aca="0">INDEX(Device_Inventory!$K$2:$K$1201,MATCH(A6463,Device_Inventory!$A$2:$A$1201,0))&gt;B6463</x:f>
        <x:v>0</x:v>
      </x:c>
      <x:c r="Q6463" s="1" t="str">
        <x:f aca="0">IF(D6463&gt;O6463,"Fail: operating hours exceed in-service hours",IF(D6463+M6463&gt;O6463,"Fail: operating + unavailable hours exceed in-service hours",IF(P6463,"Partial month: within in-service hours","OK")))</x:f>
        <x:v>OK</x:v>
      </x:c>
    </x:row>
    <x:row r="6464" ht="15" hidden="0" customHeight="1">
      <x:c r="A6464" s="1" t="s">
        <x:v>1699</x:v>
      </x:c>
      <x:c r="B6464" s="14" t="n">
        <x:v>46204</x:v>
      </x:c>
      <x:c r="C6464" s="1" t="n">
        <x:v>82.9</x:v>
      </x:c>
      <x:c r="D6464" s="1" t="n">
        <x:v>520.5</x:v>
      </x:c>
      <x:c r="E6464" s="1" t="n">
        <x:v>30</x:v>
      </x:c>
      <x:c r="F6464" s="1" t="n">
        <x:v>4</x:v>
      </x:c>
      <x:c r="G6464" s="1" t="n">
        <x:v>43</x:v>
      </x:c>
      <x:c r="H6464" s="1" t="n">
        <x:v>0</x:v>
      </x:c>
      <x:c r="I6464" s="1" t="n">
        <x:v>2</x:v>
      </x:c>
      <x:c r="J6464" s="1" t="n">
        <x:v>1.11</x:v>
      </x:c>
      <x:c r="K6464" s="1" t="n">
        <x:v>2</x:v>
      </x:c>
      <x:c r="L6464" s="1" t="n">
        <x:v>93.4</x:v>
      </x:c>
      <x:c r="M6464" s="1" t="n">
        <x:v>3.2</x:v>
      </x:c>
      <x:c r="N6464" s="1" t="n">
        <x:v>10.2</x:v>
      </x:c>
      <x:c r="O6464" s="1" t="n">
        <x:f aca="0">24*MAX(0,EOMONTH(B6464,0)-MAX(B6464,INDEX(Device_Inventory!$K$2:$K$1201,MATCH(A6464,Device_Inventory!$A$2:$A$1201,0)))+1)</x:f>
        <x:v>744</x:v>
      </x:c>
      <x:c r="P6464" s="11" t="b">
        <x:f aca="0">INDEX(Device_Inventory!$K$2:$K$1201,MATCH(A6464,Device_Inventory!$A$2:$A$1201,0))&gt;B6464</x:f>
        <x:v>0</x:v>
      </x:c>
      <x:c r="Q6464" s="1" t="str">
        <x:f aca="0">IF(D6464&gt;O6464,"Fail: operating hours exceed in-service hours",IF(D6464+M6464&gt;O6464,"Fail: operating + unavailable hours exceed in-service hours",IF(P6464,"Partial month: within in-service hours","OK")))</x:f>
        <x:v>OK</x:v>
      </x:c>
    </x:row>
    <x:row r="6465" ht="15" hidden="0" customHeight="1">
      <x:c r="A6465" s="1" t="s">
        <x:v>1701</x:v>
      </x:c>
      <x:c r="B6465" s="14" t="n">
        <x:v>46054</x:v>
      </x:c>
      <x:c r="C6465" s="1" t="n">
        <x:v>75.8</x:v>
      </x:c>
      <x:c r="D6465" s="1" t="n">
        <x:v>463.3</x:v>
      </x:c>
      <x:c r="E6465" s="1" t="n">
        <x:v>25</x:v>
      </x:c>
      <x:c r="F6465" s="1" t="n">
        <x:v>0</x:v>
      </x:c>
      <x:c r="G6465" s="1" t="n">
        <x:v>37</x:v>
      </x:c>
      <x:c r="H6465" s="1" t="n">
        <x:v>0</x:v>
      </x:c>
      <x:c r="I6465" s="1" t="n">
        <x:v>3</x:v>
      </x:c>
      <x:c r="J6465" s="1" t="n">
        <x:v>0.7</x:v>
      </x:c>
      <x:c r="K6465" s="1" t="n">
        <x:v>0</x:v>
      </x:c>
      <x:c r="L6465" s="1" t="n">
        <x:v>100</x:v>
      </x:c>
      <x:c r="M6465" s="1" t="n">
        <x:v>0</x:v>
      </x:c>
      <x:c r="N6465" s="1" t="n">
        <x:v>10.5</x:v>
      </x:c>
      <x:c r="O6465" s="1" t="n">
        <x:f aca="0">24*MAX(0,EOMONTH(B6465,0)-MAX(B6465,INDEX(Device_Inventory!$K$2:$K$1201,MATCH(A6465,Device_Inventory!$A$2:$A$1201,0)))+1)</x:f>
        <x:v>336</x:v>
      </x:c>
      <x:c r="P6465" s="11" t="b">
        <x:f aca="0">INDEX(Device_Inventory!$K$2:$K$1201,MATCH(A6465,Device_Inventory!$A$2:$A$1201,0))&gt;B6465</x:f>
        <x:v>1</x:v>
      </x:c>
      <x:c r="Q6465" s="1" t="str">
        <x:f aca="0">IF(D6465&gt;O6465,"Fail: operating hours exceed in-service hours",IF(D6465+M6465&gt;O6465,"Fail: operating + unavailable hours exceed in-service hours",IF(P6465,"Partial month: within in-service hours","OK")))</x:f>
        <x:v>Fail: operating hours exceed in-service hours</x:v>
      </x:c>
    </x:row>
    <x:row r="6466" ht="15" hidden="0" customHeight="1">
      <x:c r="A6466" s="1" t="s">
        <x:v>1701</x:v>
      </x:c>
      <x:c r="B6466" s="14" t="n">
        <x:v>46082</x:v>
      </x:c>
      <x:c r="C6466" s="1" t="n">
        <x:v>85.7</x:v>
      </x:c>
      <x:c r="D6466" s="1" t="n">
        <x:v>501</x:v>
      </x:c>
      <x:c r="E6466" s="1" t="n">
        <x:v>24</x:v>
      </x:c>
      <x:c r="F6466" s="1" t="n">
        <x:v>1</x:v>
      </x:c>
      <x:c r="G6466" s="1" t="n">
        <x:v>37</x:v>
      </x:c>
      <x:c r="H6466" s="1" t="n">
        <x:v>0</x:v>
      </x:c>
      <x:c r="I6466" s="1" t="n">
        <x:v>2</x:v>
      </x:c>
      <x:c r="J6466" s="1" t="n">
        <x:v>0.83</x:v>
      </x:c>
      <x:c r="K6466" s="1" t="n">
        <x:v>0</x:v>
      </x:c>
      <x:c r="L6466" s="1" t="n">
        <x:v>91</x:v>
      </x:c>
      <x:c r="M6466" s="1" t="n">
        <x:v>6.6</x:v>
      </x:c>
      <x:c r="N6466" s="1" t="n">
        <x:v>26.4</x:v>
      </x:c>
      <x:c r="O6466" s="1" t="n">
        <x:f aca="0">24*MAX(0,EOMONTH(B6466,0)-MAX(B6466,INDEX(Device_Inventory!$K$2:$K$1201,MATCH(A6466,Device_Inventory!$A$2:$A$1201,0)))+1)</x:f>
        <x:v>744</x:v>
      </x:c>
      <x:c r="P6466" s="11" t="b">
        <x:f aca="0">INDEX(Device_Inventory!$K$2:$K$1201,MATCH(A6466,Device_Inventory!$A$2:$A$1201,0))&gt;B6466</x:f>
        <x:v>0</x:v>
      </x:c>
      <x:c r="Q6466" s="1" t="str">
        <x:f aca="0">IF(D6466&gt;O6466,"Fail: operating hours exceed in-service hours",IF(D6466+M6466&gt;O6466,"Fail: operating + unavailable hours exceed in-service hours",IF(P6466,"Partial month: within in-service hours","OK")))</x:f>
        <x:v>OK</x:v>
      </x:c>
    </x:row>
    <x:row r="6467" ht="15" hidden="0" customHeight="1">
      <x:c r="A6467" s="1" t="s">
        <x:v>1701</x:v>
      </x:c>
      <x:c r="B6467" s="14" t="n">
        <x:v>46113</x:v>
      </x:c>
      <x:c r="C6467" s="1" t="n">
        <x:v>89</x:v>
      </x:c>
      <x:c r="D6467" s="1" t="n">
        <x:v>528.5</x:v>
      </x:c>
      <x:c r="E6467" s="1" t="n">
        <x:v>26</x:v>
      </x:c>
      <x:c r="F6467" s="1" t="n">
        <x:v>0</x:v>
      </x:c>
      <x:c r="G6467" s="1" t="n">
        <x:v>30</x:v>
      </x:c>
      <x:c r="H6467" s="1" t="n">
        <x:v>0</x:v>
      </x:c>
      <x:c r="I6467" s="1" t="n">
        <x:v>4</x:v>
      </x:c>
      <x:c r="J6467" s="1" t="n">
        <x:v>0</x:v>
      </x:c>
      <x:c r="K6467" s="1" t="n">
        <x:v>0</x:v>
      </x:c>
      <x:c r="L6467" s="1" t="n">
        <x:v>96.4</x:v>
      </x:c>
      <x:c r="M6467" s="1" t="n">
        <x:v>1.6</x:v>
      </x:c>
      <x:c r="N6467" s="1" t="n">
        <x:v>27.1</x:v>
      </x:c>
      <x:c r="O6467" s="1" t="n">
        <x:f aca="0">24*MAX(0,EOMONTH(B6467,0)-MAX(B6467,INDEX(Device_Inventory!$K$2:$K$1201,MATCH(A6467,Device_Inventory!$A$2:$A$1201,0)))+1)</x:f>
        <x:v>720</x:v>
      </x:c>
      <x:c r="P6467" s="11" t="b">
        <x:f aca="0">INDEX(Device_Inventory!$K$2:$K$1201,MATCH(A6467,Device_Inventory!$A$2:$A$1201,0))&gt;B6467</x:f>
        <x:v>0</x:v>
      </x:c>
      <x:c r="Q6467" s="1" t="str">
        <x:f aca="0">IF(D6467&gt;O6467,"Fail: operating hours exceed in-service hours",IF(D6467+M6467&gt;O6467,"Fail: operating + unavailable hours exceed in-service hours",IF(P6467,"Partial month: within in-service hours","OK")))</x:f>
        <x:v>OK</x:v>
      </x:c>
    </x:row>
    <x:row r="6468" ht="15" hidden="0" customHeight="1">
      <x:c r="A6468" s="1" t="s">
        <x:v>1701</x:v>
      </x:c>
      <x:c r="B6468" s="14" t="n">
        <x:v>46143</x:v>
      </x:c>
      <x:c r="C6468" s="1" t="n">
        <x:v>78.9</x:v>
      </x:c>
      <x:c r="D6468" s="1" t="n">
        <x:v>539.1</x:v>
      </x:c>
      <x:c r="E6468" s="1" t="n">
        <x:v>18</x:v>
      </x:c>
      <x:c r="F6468" s="1" t="n">
        <x:v>0</x:v>
      </x:c>
      <x:c r="G6468" s="1" t="n">
        <x:v>39</x:v>
      </x:c>
      <x:c r="H6468" s="1" t="n">
        <x:v>1</x:v>
      </x:c>
      <x:c r="I6468" s="1" t="n">
        <x:v>5</x:v>
      </x:c>
      <x:c r="J6468" s="1" t="n">
        <x:v>1.5</x:v>
      </x:c>
      <x:c r="K6468" s="1" t="n">
        <x:v>0</x:v>
      </x:c>
      <x:c r="L6468" s="1" t="n">
        <x:v>95.8</x:v>
      </x:c>
      <x:c r="M6468" s="1" t="n">
        <x:v>6</x:v>
      </x:c>
      <x:c r="N6468" s="1" t="n">
        <x:v>18.2</x:v>
      </x:c>
      <x:c r="O6468" s="1" t="n">
        <x:f aca="0">24*MAX(0,EOMONTH(B6468,0)-MAX(B6468,INDEX(Device_Inventory!$K$2:$K$1201,MATCH(A6468,Device_Inventory!$A$2:$A$1201,0)))+1)</x:f>
        <x:v>744</x:v>
      </x:c>
      <x:c r="P6468" s="11" t="b">
        <x:f aca="0">INDEX(Device_Inventory!$K$2:$K$1201,MATCH(A6468,Device_Inventory!$A$2:$A$1201,0))&gt;B6468</x:f>
        <x:v>0</x:v>
      </x:c>
      <x:c r="Q6468" s="1" t="str">
        <x:f aca="0">IF(D6468&gt;O6468,"Fail: operating hours exceed in-service hours",IF(D6468+M6468&gt;O6468,"Fail: operating + unavailable hours exceed in-service hours",IF(P6468,"Partial month: within in-service hours","OK")))</x:f>
        <x:v>OK</x:v>
      </x:c>
    </x:row>
    <x:row r="6469" ht="15" hidden="0" customHeight="1">
      <x:c r="A6469" s="1" t="s">
        <x:v>1701</x:v>
      </x:c>
      <x:c r="B6469" s="14" t="n">
        <x:v>46174</x:v>
      </x:c>
      <x:c r="C6469" s="1" t="n">
        <x:v>71</x:v>
      </x:c>
      <x:c r="D6469" s="1" t="n">
        <x:v>439.2</x:v>
      </x:c>
      <x:c r="E6469" s="1" t="n">
        <x:v>33</x:v>
      </x:c>
      <x:c r="F6469" s="1" t="n">
        <x:v>0</x:v>
      </x:c>
      <x:c r="G6469" s="1" t="n">
        <x:v>29</x:v>
      </x:c>
      <x:c r="H6469" s="1" t="n">
        <x:v>0</x:v>
      </x:c>
      <x:c r="I6469" s="1" t="n">
        <x:v>3</x:v>
      </x:c>
      <x:c r="J6469" s="1" t="n">
        <x:v>0.16</x:v>
      </x:c>
      <x:c r="K6469" s="1" t="n">
        <x:v>1</x:v>
      </x:c>
      <x:c r="L6469" s="1" t="n">
        <x:v>96.2</x:v>
      </x:c>
      <x:c r="M6469" s="1" t="n">
        <x:v>1.7</x:v>
      </x:c>
      <x:c r="N6469" s="1" t="n">
        <x:v>8.5</x:v>
      </x:c>
      <x:c r="O6469" s="1" t="n">
        <x:f aca="0">24*MAX(0,EOMONTH(B6469,0)-MAX(B6469,INDEX(Device_Inventory!$K$2:$K$1201,MATCH(A6469,Device_Inventory!$A$2:$A$1201,0)))+1)</x:f>
        <x:v>720</x:v>
      </x:c>
      <x:c r="P6469" s="11" t="b">
        <x:f aca="0">INDEX(Device_Inventory!$K$2:$K$1201,MATCH(A6469,Device_Inventory!$A$2:$A$1201,0))&gt;B6469</x:f>
        <x:v>0</x:v>
      </x:c>
      <x:c r="Q6469" s="1" t="str">
        <x:f aca="0">IF(D6469&gt;O6469,"Fail: operating hours exceed in-service hours",IF(D6469+M6469&gt;O6469,"Fail: operating + unavailable hours exceed in-service hours",IF(P6469,"Partial month: within in-service hours","OK")))</x:f>
        <x:v>OK</x:v>
      </x:c>
    </x:row>
    <x:row r="6470" ht="15" hidden="0" customHeight="1">
      <x:c r="A6470" s="1" t="s">
        <x:v>1701</x:v>
      </x:c>
      <x:c r="B6470" s="14" t="n">
        <x:v>46204</x:v>
      </x:c>
      <x:c r="C6470" s="1" t="n">
        <x:v>73</x:v>
      </x:c>
      <x:c r="D6470" s="1" t="n">
        <x:v>433.1</x:v>
      </x:c>
      <x:c r="E6470" s="1" t="n">
        <x:v>31</x:v>
      </x:c>
      <x:c r="F6470" s="1" t="n">
        <x:v>0</x:v>
      </x:c>
      <x:c r="G6470" s="1" t="n">
        <x:v>46</x:v>
      </x:c>
      <x:c r="H6470" s="1" t="n">
        <x:v>0</x:v>
      </x:c>
      <x:c r="I6470" s="1" t="n">
        <x:v>3</x:v>
      </x:c>
      <x:c r="J6470" s="1" t="n">
        <x:v>0.62</x:v>
      </x:c>
      <x:c r="K6470" s="1" t="n">
        <x:v>1</x:v>
      </x:c>
      <x:c r="L6470" s="1" t="n">
        <x:v>94.2</x:v>
      </x:c>
      <x:c r="M6470" s="1" t="n">
        <x:v>6.1</x:v>
      </x:c>
      <x:c r="N6470" s="1" t="n">
        <x:v>19.5</x:v>
      </x:c>
      <x:c r="O6470" s="1" t="n">
        <x:f aca="0">24*MAX(0,EOMONTH(B6470,0)-MAX(B6470,INDEX(Device_Inventory!$K$2:$K$1201,MATCH(A6470,Device_Inventory!$A$2:$A$1201,0)))+1)</x:f>
        <x:v>744</x:v>
      </x:c>
      <x:c r="P6470" s="11" t="b">
        <x:f aca="0">INDEX(Device_Inventory!$K$2:$K$1201,MATCH(A6470,Device_Inventory!$A$2:$A$1201,0))&gt;B6470</x:f>
        <x:v>0</x:v>
      </x:c>
      <x:c r="Q6470" s="1" t="str">
        <x:f aca="0">IF(D6470&gt;O6470,"Fail: operating hours exceed in-service hours",IF(D6470+M6470&gt;O6470,"Fail: operating + unavailable hours exceed in-service hours",IF(P6470,"Partial month: within in-service hours","OK")))</x:f>
        <x:v>OK</x:v>
      </x:c>
    </x:row>
    <x:row r="6471" ht="15" hidden="0" customHeight="1">
      <x:c r="A6471" s="1" t="s">
        <x:v>1702</x:v>
      </x:c>
      <x:c r="B6471" s="14" t="n">
        <x:v>46054</x:v>
      </x:c>
      <x:c r="C6471" s="1" t="n">
        <x:v>53.4</x:v>
      </x:c>
      <x:c r="D6471" s="1" t="n">
        <x:v>306.5</x:v>
      </x:c>
      <x:c r="E6471" s="1" t="n">
        <x:v>13</x:v>
      </x:c>
      <x:c r="F6471" s="1" t="n">
        <x:v>4</x:v>
      </x:c>
      <x:c r="G6471" s="1" t="n">
        <x:v>40</x:v>
      </x:c>
      <x:c r="H6471" s="1" t="n">
        <x:v>0</x:v>
      </x:c>
      <x:c r="I6471" s="1" t="n">
        <x:v>2</x:v>
      </x:c>
      <x:c r="J6471" s="1" t="n">
        <x:v>0.75</x:v>
      </x:c>
      <x:c r="K6471" s="1" t="n">
        <x:v>1</x:v>
      </x:c>
      <x:c r="L6471" s="1" t="n">
        <x:v>94.4</x:v>
      </x:c>
      <x:c r="M6471" s="1" t="n">
        <x:v>9.3</x:v>
      </x:c>
      <x:c r="N6471" s="1" t="n">
        <x:v>8.5</x:v>
      </x:c>
      <x:c r="O6471" s="1" t="n">
        <x:f aca="0">24*MAX(0,EOMONTH(B6471,0)-MAX(B6471,INDEX(Device_Inventory!$K$2:$K$1201,MATCH(A6471,Device_Inventory!$A$2:$A$1201,0)))+1)</x:f>
        <x:v>672</x:v>
      </x:c>
      <x:c r="P6471" s="11" t="b">
        <x:f aca="0">INDEX(Device_Inventory!$K$2:$K$1201,MATCH(A6471,Device_Inventory!$A$2:$A$1201,0))&gt;B6471</x:f>
        <x:v>0</x:v>
      </x:c>
      <x:c r="Q6471" s="1" t="str">
        <x:f aca="0">IF(D6471&gt;O6471,"Fail: operating hours exceed in-service hours",IF(D6471+M6471&gt;O6471,"Fail: operating + unavailable hours exceed in-service hours",IF(P6471,"Partial month: within in-service hours","OK")))</x:f>
        <x:v>OK</x:v>
      </x:c>
    </x:row>
    <x:row r="6472" ht="15" hidden="0" customHeight="1">
      <x:c r="A6472" s="1" t="s">
        <x:v>1702</x:v>
      </x:c>
      <x:c r="B6472" s="14" t="n">
        <x:v>46082</x:v>
      </x:c>
      <x:c r="C6472" s="1" t="n">
        <x:v>57.4</x:v>
      </x:c>
      <x:c r="D6472" s="1" t="n">
        <x:v>400.9</x:v>
      </x:c>
      <x:c r="E6472" s="1" t="n">
        <x:v>25</x:v>
      </x:c>
      <x:c r="F6472" s="1" t="n">
        <x:v>0</x:v>
      </x:c>
      <x:c r="G6472" s="1" t="n">
        <x:v>38</x:v>
      </x:c>
      <x:c r="H6472" s="1" t="n">
        <x:v>1</x:v>
      </x:c>
      <x:c r="I6472" s="1" t="n">
        <x:v>3</x:v>
      </x:c>
      <x:c r="J6472" s="1" t="n">
        <x:v>1.65</x:v>
      </x:c>
      <x:c r="K6472" s="1" t="n">
        <x:v>0</x:v>
      </x:c>
      <x:c r="L6472" s="1" t="n">
        <x:v>94.8</x:v>
      </x:c>
      <x:c r="M6472" s="1" t="n">
        <x:v>9</x:v>
      </x:c>
      <x:c r="N6472" s="1" t="n">
        <x:v>10.7</x:v>
      </x:c>
      <x:c r="O6472" s="1" t="n">
        <x:f aca="0">24*MAX(0,EOMONTH(B6472,0)-MAX(B6472,INDEX(Device_Inventory!$K$2:$K$1201,MATCH(A6472,Device_Inventory!$A$2:$A$1201,0)))+1)</x:f>
        <x:v>744</x:v>
      </x:c>
      <x:c r="P6472" s="11" t="b">
        <x:f aca="0">INDEX(Device_Inventory!$K$2:$K$1201,MATCH(A6472,Device_Inventory!$A$2:$A$1201,0))&gt;B6472</x:f>
        <x:v>0</x:v>
      </x:c>
      <x:c r="Q6472" s="1" t="str">
        <x:f aca="0">IF(D6472&gt;O6472,"Fail: operating hours exceed in-service hours",IF(D6472+M6472&gt;O6472,"Fail: operating + unavailable hours exceed in-service hours",IF(P6472,"Partial month: within in-service hours","OK")))</x:f>
        <x:v>OK</x:v>
      </x:c>
    </x:row>
    <x:row r="6473" ht="15" hidden="0" customHeight="1">
      <x:c r="A6473" s="1" t="s">
        <x:v>1702</x:v>
      </x:c>
      <x:c r="B6473" s="14" t="n">
        <x:v>46113</x:v>
      </x:c>
      <x:c r="C6473" s="1" t="n">
        <x:v>59</x:v>
      </x:c>
      <x:c r="D6473" s="1" t="n">
        <x:v>357</x:v>
      </x:c>
      <x:c r="E6473" s="1" t="n">
        <x:v>28</x:v>
      </x:c>
      <x:c r="F6473" s="1" t="n">
        <x:v>3</x:v>
      </x:c>
      <x:c r="G6473" s="1" t="n">
        <x:v>38</x:v>
      </x:c>
      <x:c r="H6473" s="1" t="n">
        <x:v>0</x:v>
      </x:c>
      <x:c r="I6473" s="1" t="n">
        <x:v>3</x:v>
      </x:c>
      <x:c r="J6473" s="1" t="n">
        <x:v>0.99</x:v>
      </x:c>
      <x:c r="K6473" s="1" t="n">
        <x:v>0</x:v>
      </x:c>
      <x:c r="L6473" s="1" t="n">
        <x:v>94</x:v>
      </x:c>
      <x:c r="M6473" s="1" t="n">
        <x:v>6.1</x:v>
      </x:c>
      <x:c r="N6473" s="1" t="n">
        <x:v>16</x:v>
      </x:c>
      <x:c r="O6473" s="1" t="n">
        <x:f aca="0">24*MAX(0,EOMONTH(B6473,0)-MAX(B6473,INDEX(Device_Inventory!$K$2:$K$1201,MATCH(A6473,Device_Inventory!$A$2:$A$1201,0)))+1)</x:f>
        <x:v>720</x:v>
      </x:c>
      <x:c r="P6473" s="11" t="b">
        <x:f aca="0">INDEX(Device_Inventory!$K$2:$K$1201,MATCH(A6473,Device_Inventory!$A$2:$A$1201,0))&gt;B6473</x:f>
        <x:v>0</x:v>
      </x:c>
      <x:c r="Q6473" s="1" t="str">
        <x:f aca="0">IF(D6473&gt;O6473,"Fail: operating hours exceed in-service hours",IF(D6473+M6473&gt;O6473,"Fail: operating + unavailable hours exceed in-service hours",IF(P6473,"Partial month: within in-service hours","OK")))</x:f>
        <x:v>OK</x:v>
      </x:c>
    </x:row>
    <x:row r="6474" ht="15" hidden="0" customHeight="1">
      <x:c r="A6474" s="1" t="s">
        <x:v>1702</x:v>
      </x:c>
      <x:c r="B6474" s="14" t="n">
        <x:v>46143</x:v>
      </x:c>
      <x:c r="C6474" s="1" t="n">
        <x:v>88.1</x:v>
      </x:c>
      <x:c r="D6474" s="1" t="n">
        <x:v>627.8</x:v>
      </x:c>
      <x:c r="E6474" s="1" t="n">
        <x:v>33</x:v>
      </x:c>
      <x:c r="F6474" s="1" t="n">
        <x:v>2</x:v>
      </x:c>
      <x:c r="G6474" s="1" t="n">
        <x:v>58</x:v>
      </x:c>
      <x:c r="H6474" s="1" t="n">
        <x:v>0</x:v>
      </x:c>
      <x:c r="I6474" s="1" t="n">
        <x:v>4</x:v>
      </x:c>
      <x:c r="J6474" s="1" t="n">
        <x:v>0.98</x:v>
      </x:c>
      <x:c r="K6474" s="1" t="n">
        <x:v>2</x:v>
      </x:c>
      <x:c r="L6474" s="1" t="n">
        <x:v>92.9</x:v>
      </x:c>
      <x:c r="M6474" s="1" t="n">
        <x:v>0</x:v>
      </x:c>
      <x:c r="N6474" s="1" t="n">
        <x:v>17.7</x:v>
      </x:c>
      <x:c r="O6474" s="1" t="n">
        <x:f aca="0">24*MAX(0,EOMONTH(B6474,0)-MAX(B6474,INDEX(Device_Inventory!$K$2:$K$1201,MATCH(A6474,Device_Inventory!$A$2:$A$1201,0)))+1)</x:f>
        <x:v>744</x:v>
      </x:c>
      <x:c r="P6474" s="11" t="b">
        <x:f aca="0">INDEX(Device_Inventory!$K$2:$K$1201,MATCH(A6474,Device_Inventory!$A$2:$A$1201,0))&gt;B6474</x:f>
        <x:v>0</x:v>
      </x:c>
      <x:c r="Q6474" s="1" t="str">
        <x:f aca="0">IF(D6474&gt;O6474,"Fail: operating hours exceed in-service hours",IF(D6474+M6474&gt;O6474,"Fail: operating + unavailable hours exceed in-service hours",IF(P6474,"Partial month: within in-service hours","OK")))</x:f>
        <x:v>OK</x:v>
      </x:c>
    </x:row>
    <x:row r="6475" ht="15" hidden="0" customHeight="1">
      <x:c r="A6475" s="1" t="s">
        <x:v>1702</x:v>
      </x:c>
      <x:c r="B6475" s="14" t="n">
        <x:v>46174</x:v>
      </x:c>
      <x:c r="C6475" s="1" t="n">
        <x:v>60.2</x:v>
      </x:c>
      <x:c r="D6475" s="1" t="n">
        <x:v>400.3</x:v>
      </x:c>
      <x:c r="E6475" s="1" t="n">
        <x:v>17</x:v>
      </x:c>
      <x:c r="F6475" s="1" t="n">
        <x:v>1</x:v>
      </x:c>
      <x:c r="G6475" s="1" t="n">
        <x:v>27</x:v>
      </x:c>
      <x:c r="H6475" s="1" t="n">
        <x:v>0</x:v>
      </x:c>
      <x:c r="I6475" s="1" t="n">
        <x:v>2</x:v>
      </x:c>
      <x:c r="J6475" s="1" t="n">
        <x:v>0.96</x:v>
      </x:c>
      <x:c r="K6475" s="1" t="n">
        <x:v>0</x:v>
      </x:c>
      <x:c r="L6475" s="1" t="n">
        <x:v>97.1</x:v>
      </x:c>
      <x:c r="M6475" s="1" t="n">
        <x:v>12.5</x:v>
      </x:c>
      <x:c r="N6475" s="1" t="n">
        <x:v>10.9</x:v>
      </x:c>
      <x:c r="O6475" s="1" t="n">
        <x:f aca="0">24*MAX(0,EOMONTH(B6475,0)-MAX(B6475,INDEX(Device_Inventory!$K$2:$K$1201,MATCH(A6475,Device_Inventory!$A$2:$A$1201,0)))+1)</x:f>
        <x:v>720</x:v>
      </x:c>
      <x:c r="P6475" s="11" t="b">
        <x:f aca="0">INDEX(Device_Inventory!$K$2:$K$1201,MATCH(A6475,Device_Inventory!$A$2:$A$1201,0))&gt;B6475</x:f>
        <x:v>0</x:v>
      </x:c>
      <x:c r="Q6475" s="1" t="str">
        <x:f aca="0">IF(D6475&gt;O6475,"Fail: operating hours exceed in-service hours",IF(D6475+M6475&gt;O6475,"Fail: operating + unavailable hours exceed in-service hours",IF(P6475,"Partial month: within in-service hours","OK")))</x:f>
        <x:v>OK</x:v>
      </x:c>
    </x:row>
    <x:row r="6476" ht="15" hidden="0" customHeight="1">
      <x:c r="A6476" s="1" t="s">
        <x:v>1702</x:v>
      </x:c>
      <x:c r="B6476" s="14" t="n">
        <x:v>46204</x:v>
      </x:c>
      <x:c r="C6476" s="1" t="n">
        <x:v>66.3</x:v>
      </x:c>
      <x:c r="D6476" s="1" t="n">
        <x:v>466.2</x:v>
      </x:c>
      <x:c r="E6476" s="1" t="n">
        <x:v>22</x:v>
      </x:c>
      <x:c r="F6476" s="1" t="n">
        <x:v>0</x:v>
      </x:c>
      <x:c r="G6476" s="1" t="n">
        <x:v>34</x:v>
      </x:c>
      <x:c r="H6476" s="1" t="n">
        <x:v>0</x:v>
      </x:c>
      <x:c r="I6476" s="1" t="n">
        <x:v>6</x:v>
      </x:c>
      <x:c r="J6476" s="1" t="n">
        <x:v>1.31</x:v>
      </x:c>
      <x:c r="K6476" s="1" t="n">
        <x:v>1</x:v>
      </x:c>
      <x:c r="L6476" s="1" t="n">
        <x:v>97.3</x:v>
      </x:c>
      <x:c r="M6476" s="1" t="n">
        <x:v>7.6</x:v>
      </x:c>
      <x:c r="N6476" s="1" t="n">
        <x:v>7.8</x:v>
      </x:c>
      <x:c r="O6476" s="1" t="n">
        <x:f aca="0">24*MAX(0,EOMONTH(B6476,0)-MAX(B6476,INDEX(Device_Inventory!$K$2:$K$1201,MATCH(A6476,Device_Inventory!$A$2:$A$1201,0)))+1)</x:f>
        <x:v>744</x:v>
      </x:c>
      <x:c r="P6476" s="11" t="b">
        <x:f aca="0">INDEX(Device_Inventory!$K$2:$K$1201,MATCH(A6476,Device_Inventory!$A$2:$A$1201,0))&gt;B6476</x:f>
        <x:v>0</x:v>
      </x:c>
      <x:c r="Q6476" s="1" t="str">
        <x:f aca="0">IF(D6476&gt;O6476,"Fail: operating hours exceed in-service hours",IF(D6476+M6476&gt;O6476,"Fail: operating + unavailable hours exceed in-service hours",IF(P6476,"Partial month: within in-service hours","OK")))</x:f>
        <x:v>OK</x:v>
      </x:c>
    </x:row>
    <x:row r="6477" ht="15" hidden="0" customHeight="1">
      <x:c r="A6477" s="1" t="s">
        <x:v>4687</x:v>
      </x:c>
      <x:c r="B6477" s="14" t="n">
        <x:v>46054</x:v>
      </x:c>
      <x:c r="C6477" s="1" t="n">
        <x:v>58</x:v>
      </x:c>
      <x:c r="D6477" s="1" t="n">
        <x:v>390.3</x:v>
      </x:c>
      <x:c r="E6477" s="1" t="n">
        <x:v>16</x:v>
      </x:c>
      <x:c r="F6477" s="1" t="n">
        <x:v>1</x:v>
      </x:c>
      <x:c r="G6477" s="1" t="n">
        <x:v>14</x:v>
      </x:c>
      <x:c r="H6477" s="1" t="n">
        <x:v>1</x:v>
      </x:c>
      <x:c r="I6477" s="1" t="n">
        <x:v>3</x:v>
      </x:c>
      <x:c r="J6477" s="1" t="n">
        <x:v>0.95</x:v>
      </x:c>
      <x:c r="K6477" s="1" t="n">
        <x:v>1</x:v>
      </x:c>
      <x:c r="L6477" s="1" t="n">
        <x:v>91</x:v>
      </x:c>
      <x:c r="M6477" s="1" t="n">
        <x:v>7</x:v>
      </x:c>
      <x:c r="N6477" s="1" t="n">
        <x:v>18.2</x:v>
      </x:c>
      <x:c r="O6477" s="1" t="n">
        <x:f aca="0">24*MAX(0,EOMONTH(B6477,0)-MAX(B6477,INDEX(Device_Inventory!$K$2:$K$1201,MATCH(A6477,Device_Inventory!$A$2:$A$1201,0)))+1)</x:f>
        <x:v>672</x:v>
      </x:c>
      <x:c r="P6477" s="11" t="b">
        <x:f aca="0">INDEX(Device_Inventory!$K$2:$K$1201,MATCH(A6477,Device_Inventory!$A$2:$A$1201,0))&gt;B6477</x:f>
        <x:v>0</x:v>
      </x:c>
      <x:c r="Q6477" s="1" t="str">
        <x:f aca="0">IF(D6477&gt;O6477,"Fail: operating hours exceed in-service hours",IF(D6477+M6477&gt;O6477,"Fail: operating + unavailable hours exceed in-service hours",IF(P6477,"Partial month: within in-service hours","OK")))</x:f>
        <x:v>OK</x:v>
      </x:c>
    </x:row>
    <x:row r="6478" ht="15" hidden="0" customHeight="1">
      <x:c r="A6478" s="1" t="s">
        <x:v>4687</x:v>
      </x:c>
      <x:c r="B6478" s="14" t="n">
        <x:v>46082</x:v>
      </x:c>
      <x:c r="C6478" s="1" t="n">
        <x:v>62.8</x:v>
      </x:c>
      <x:c r="D6478" s="1" t="n">
        <x:v>403.3</x:v>
      </x:c>
      <x:c r="E6478" s="1" t="n">
        <x:v>13</x:v>
      </x:c>
      <x:c r="F6478" s="1" t="n">
        <x:v>1</x:v>
      </x:c>
      <x:c r="G6478" s="1" t="n">
        <x:v>55</x:v>
      </x:c>
      <x:c r="H6478" s="1" t="n">
        <x:v>1</x:v>
      </x:c>
      <x:c r="I6478" s="1" t="n">
        <x:v>5</x:v>
      </x:c>
      <x:c r="J6478" s="1" t="n">
        <x:v>0.36</x:v>
      </x:c>
      <x:c r="K6478" s="1" t="n">
        <x:v>2</x:v>
      </x:c>
      <x:c r="L6478" s="1" t="n">
        <x:v>93.5</x:v>
      </x:c>
      <x:c r="M6478" s="1" t="n">
        <x:v>10.8</x:v>
      </x:c>
      <x:c r="N6478" s="1" t="n">
        <x:v>5.1</x:v>
      </x:c>
      <x:c r="O6478" s="1" t="n">
        <x:f aca="0">24*MAX(0,EOMONTH(B6478,0)-MAX(B6478,INDEX(Device_Inventory!$K$2:$K$1201,MATCH(A6478,Device_Inventory!$A$2:$A$1201,0)))+1)</x:f>
        <x:v>744</x:v>
      </x:c>
      <x:c r="P6478" s="11" t="b">
        <x:f aca="0">INDEX(Device_Inventory!$K$2:$K$1201,MATCH(A6478,Device_Inventory!$A$2:$A$1201,0))&gt;B6478</x:f>
        <x:v>0</x:v>
      </x:c>
      <x:c r="Q6478" s="1" t="str">
        <x:f aca="0">IF(D6478&gt;O6478,"Fail: operating hours exceed in-service hours",IF(D6478+M6478&gt;O6478,"Fail: operating + unavailable hours exceed in-service hours",IF(P6478,"Partial month: within in-service hours","OK")))</x:f>
        <x:v>OK</x:v>
      </x:c>
    </x:row>
    <x:row r="6479" ht="15" hidden="0" customHeight="1">
      <x:c r="A6479" s="1" t="s">
        <x:v>4687</x:v>
      </x:c>
      <x:c r="B6479" s="14" t="n">
        <x:v>46113</x:v>
      </x:c>
      <x:c r="C6479" s="1" t="n">
        <x:v>31.9</x:v>
      </x:c>
      <x:c r="D6479" s="1" t="n">
        <x:v>222</x:v>
      </x:c>
      <x:c r="E6479" s="1" t="n">
        <x:v>13</x:v>
      </x:c>
      <x:c r="F6479" s="1" t="n">
        <x:v>0</x:v>
      </x:c>
      <x:c r="G6479" s="1" t="n">
        <x:v>29</x:v>
      </x:c>
      <x:c r="H6479" s="1" t="n">
        <x:v>0</x:v>
      </x:c>
      <x:c r="I6479" s="1" t="n">
        <x:v>1</x:v>
      </x:c>
      <x:c r="J6479" s="1" t="n">
        <x:v>0.72</x:v>
      </x:c>
      <x:c r="K6479" s="1" t="n">
        <x:v>0</x:v>
      </x:c>
      <x:c r="L6479" s="1" t="n">
        <x:v>95.1</x:v>
      </x:c>
      <x:c r="M6479" s="1" t="n">
        <x:v>9.3</x:v>
      </x:c>
      <x:c r="N6479" s="1" t="n">
        <x:v>6.3</x:v>
      </x:c>
      <x:c r="O6479" s="1" t="n">
        <x:f aca="0">24*MAX(0,EOMONTH(B6479,0)-MAX(B6479,INDEX(Device_Inventory!$K$2:$K$1201,MATCH(A6479,Device_Inventory!$A$2:$A$1201,0)))+1)</x:f>
        <x:v>720</x:v>
      </x:c>
      <x:c r="P6479" s="11" t="b">
        <x:f aca="0">INDEX(Device_Inventory!$K$2:$K$1201,MATCH(A6479,Device_Inventory!$A$2:$A$1201,0))&gt;B6479</x:f>
        <x:v>0</x:v>
      </x:c>
      <x:c r="Q6479" s="1" t="str">
        <x:f aca="0">IF(D6479&gt;O6479,"Fail: operating hours exceed in-service hours",IF(D6479+M6479&gt;O6479,"Fail: operating + unavailable hours exceed in-service hours",IF(P6479,"Partial month: within in-service hours","OK")))</x:f>
        <x:v>OK</x:v>
      </x:c>
    </x:row>
    <x:row r="6480" ht="15" hidden="0" customHeight="1">
      <x:c r="A6480" s="1" t="s">
        <x:v>4687</x:v>
      </x:c>
      <x:c r="B6480" s="14" t="n">
        <x:v>46143</x:v>
      </x:c>
      <x:c r="C6480" s="1" t="n">
        <x:v>68</x:v>
      </x:c>
      <x:c r="D6480" s="1" t="n">
        <x:v>403.9</x:v>
      </x:c>
      <x:c r="E6480" s="1" t="n">
        <x:v>23</x:v>
      </x:c>
      <x:c r="F6480" s="1" t="n">
        <x:v>1</x:v>
      </x:c>
      <x:c r="G6480" s="1" t="n">
        <x:v>42</x:v>
      </x:c>
      <x:c r="H6480" s="1" t="n">
        <x:v>0</x:v>
      </x:c>
      <x:c r="I6480" s="1" t="n">
        <x:v>2</x:v>
      </x:c>
      <x:c r="J6480" s="1" t="n">
        <x:v>1.31</x:v>
      </x:c>
      <x:c r="K6480" s="1" t="n">
        <x:v>1</x:v>
      </x:c>
      <x:c r="L6480" s="1" t="n">
        <x:v>98.2</x:v>
      </x:c>
      <x:c r="M6480" s="1" t="n">
        <x:v>8.2</x:v>
      </x:c>
      <x:c r="N6480" s="1" t="n">
        <x:v>19.1</x:v>
      </x:c>
      <x:c r="O6480" s="1" t="n">
        <x:f aca="0">24*MAX(0,EOMONTH(B6480,0)-MAX(B6480,INDEX(Device_Inventory!$K$2:$K$1201,MATCH(A6480,Device_Inventory!$A$2:$A$1201,0)))+1)</x:f>
        <x:v>744</x:v>
      </x:c>
      <x:c r="P6480" s="11" t="b">
        <x:f aca="0">INDEX(Device_Inventory!$K$2:$K$1201,MATCH(A6480,Device_Inventory!$A$2:$A$1201,0))&gt;B6480</x:f>
        <x:v>0</x:v>
      </x:c>
      <x:c r="Q6480" s="1" t="str">
        <x:f aca="0">IF(D6480&gt;O6480,"Fail: operating hours exceed in-service hours",IF(D6480+M6480&gt;O6480,"Fail: operating + unavailable hours exceed in-service hours",IF(P6480,"Partial month: within in-service hours","OK")))</x:f>
        <x:v>OK</x:v>
      </x:c>
    </x:row>
    <x:row r="6481" ht="15" hidden="0" customHeight="1">
      <x:c r="A6481" s="1" t="s">
        <x:v>4687</x:v>
      </x:c>
      <x:c r="B6481" s="14" t="n">
        <x:v>46174</x:v>
      </x:c>
      <x:c r="C6481" s="1" t="n">
        <x:v>50.7</x:v>
      </x:c>
      <x:c r="D6481" s="1" t="n">
        <x:v>347.3</x:v>
      </x:c>
      <x:c r="E6481" s="1" t="n">
        <x:v>17</x:v>
      </x:c>
      <x:c r="F6481" s="1" t="n">
        <x:v>3</x:v>
      </x:c>
      <x:c r="G6481" s="1" t="n">
        <x:v>32</x:v>
      </x:c>
      <x:c r="H6481" s="1" t="n">
        <x:v>0</x:v>
      </x:c>
      <x:c r="I6481" s="1" t="n">
        <x:v>1</x:v>
      </x:c>
      <x:c r="J6481" s="1" t="n">
        <x:v>0.79</x:v>
      </x:c>
      <x:c r="K6481" s="1" t="n">
        <x:v>1</x:v>
      </x:c>
      <x:c r="L6481" s="1" t="n">
        <x:v>93.2</x:v>
      </x:c>
      <x:c r="M6481" s="1" t="n">
        <x:v>4.2</x:v>
      </x:c>
      <x:c r="N6481" s="1" t="n">
        <x:v>15.7</x:v>
      </x:c>
      <x:c r="O6481" s="1" t="n">
        <x:f aca="0">24*MAX(0,EOMONTH(B6481,0)-MAX(B6481,INDEX(Device_Inventory!$K$2:$K$1201,MATCH(A6481,Device_Inventory!$A$2:$A$1201,0)))+1)</x:f>
        <x:v>720</x:v>
      </x:c>
      <x:c r="P6481" s="11" t="b">
        <x:f aca="0">INDEX(Device_Inventory!$K$2:$K$1201,MATCH(A6481,Device_Inventory!$A$2:$A$1201,0))&gt;B6481</x:f>
        <x:v>0</x:v>
      </x:c>
      <x:c r="Q6481" s="1" t="str">
        <x:f aca="0">IF(D6481&gt;O6481,"Fail: operating hours exceed in-service hours",IF(D6481+M6481&gt;O6481,"Fail: operating + unavailable hours exceed in-service hours",IF(P6481,"Partial month: within in-service hours","OK")))</x:f>
        <x:v>OK</x:v>
      </x:c>
    </x:row>
    <x:row r="6482" ht="15" hidden="0" customHeight="1">
      <x:c r="A6482" s="1" t="s">
        <x:v>4687</x:v>
      </x:c>
      <x:c r="B6482" s="14" t="n">
        <x:v>46204</x:v>
      </x:c>
      <x:c r="C6482" s="1" t="n">
        <x:v>55.6</x:v>
      </x:c>
      <x:c r="D6482" s="1" t="n">
        <x:v>324.6</x:v>
      </x:c>
      <x:c r="E6482" s="1" t="n">
        <x:v>23</x:v>
      </x:c>
      <x:c r="F6482" s="1" t="n">
        <x:v>2</x:v>
      </x:c>
      <x:c r="G6482" s="1" t="n">
        <x:v>19</x:v>
      </x:c>
      <x:c r="H6482" s="1" t="n">
        <x:v>1</x:v>
      </x:c>
      <x:c r="I6482" s="1" t="n">
        <x:v>3</x:v>
      </x:c>
      <x:c r="J6482" s="1" t="n">
        <x:v>0.58</x:v>
      </x:c>
      <x:c r="K6482" s="1" t="n">
        <x:v>1</x:v>
      </x:c>
      <x:c r="L6482" s="1" t="n">
        <x:v>93</x:v>
      </x:c>
      <x:c r="M6482" s="1" t="n">
        <x:v>2.8</x:v>
      </x:c>
      <x:c r="N6482" s="1" t="n">
        <x:v>10.7</x:v>
      </x:c>
      <x:c r="O6482" s="1" t="n">
        <x:f aca="0">24*MAX(0,EOMONTH(B6482,0)-MAX(B6482,INDEX(Device_Inventory!$K$2:$K$1201,MATCH(A6482,Device_Inventory!$A$2:$A$1201,0)))+1)</x:f>
        <x:v>744</x:v>
      </x:c>
      <x:c r="P6482" s="11" t="b">
        <x:f aca="0">INDEX(Device_Inventory!$K$2:$K$1201,MATCH(A6482,Device_Inventory!$A$2:$A$1201,0))&gt;B6482</x:f>
        <x:v>0</x:v>
      </x:c>
      <x:c r="Q6482" s="1" t="str">
        <x:f aca="0">IF(D6482&gt;O6482,"Fail: operating hours exceed in-service hours",IF(D6482+M6482&gt;O6482,"Fail: operating + unavailable hours exceed in-service hours",IF(P6482,"Partial month: within in-service hours","OK")))</x:f>
        <x:v>OK</x:v>
      </x:c>
    </x:row>
    <x:row r="6483" ht="15" hidden="0" customHeight="1">
      <x:c r="A6483" s="1" t="s">
        <x:v>1704</x:v>
      </x:c>
      <x:c r="B6483" s="14" t="n">
        <x:v>46054</x:v>
      </x:c>
      <x:c r="C6483" s="1" t="n">
        <x:v>69.7</x:v>
      </x:c>
      <x:c r="D6483" s="1" t="n">
        <x:v>435.8</x:v>
      </x:c>
      <x:c r="E6483" s="1" t="n">
        <x:v>23</x:v>
      </x:c>
      <x:c r="F6483" s="1" t="n">
        <x:v>1</x:v>
      </x:c>
      <x:c r="G6483" s="1" t="n">
        <x:v>44</x:v>
      </x:c>
      <x:c r="H6483" s="1" t="n">
        <x:v>1</x:v>
      </x:c>
      <x:c r="I6483" s="1" t="n">
        <x:v>2</x:v>
      </x:c>
      <x:c r="J6483" s="1" t="n">
        <x:v>0.85</x:v>
      </x:c>
      <x:c r="K6483" s="1" t="n">
        <x:v>2</x:v>
      </x:c>
      <x:c r="L6483" s="1" t="n">
        <x:v>93</x:v>
      </x:c>
      <x:c r="M6483" s="1" t="n">
        <x:v>0.6</x:v>
      </x:c>
      <x:c r="N6483" s="1" t="n">
        <x:v>8.4</x:v>
      </x:c>
      <x:c r="O6483" s="1" t="n">
        <x:f aca="0">24*MAX(0,EOMONTH(B6483,0)-MAX(B6483,INDEX(Device_Inventory!$K$2:$K$1201,MATCH(A6483,Device_Inventory!$A$2:$A$1201,0)))+1)</x:f>
        <x:v>672</x:v>
      </x:c>
      <x:c r="P6483" s="11" t="b">
        <x:f aca="0">INDEX(Device_Inventory!$K$2:$K$1201,MATCH(A6483,Device_Inventory!$A$2:$A$1201,0))&gt;B6483</x:f>
        <x:v>0</x:v>
      </x:c>
      <x:c r="Q6483" s="1" t="str">
        <x:f aca="0">IF(D6483&gt;O6483,"Fail: operating hours exceed in-service hours",IF(D6483+M6483&gt;O6483,"Fail: operating + unavailable hours exceed in-service hours",IF(P6483,"Partial month: within in-service hours","OK")))</x:f>
        <x:v>OK</x:v>
      </x:c>
    </x:row>
    <x:row r="6484" ht="15" hidden="0" customHeight="1">
      <x:c r="A6484" s="1" t="s">
        <x:v>1704</x:v>
      </x:c>
      <x:c r="B6484" s="14" t="n">
        <x:v>46082</x:v>
      </x:c>
      <x:c r="C6484" s="1" t="n">
        <x:v>78.7</x:v>
      </x:c>
      <x:c r="D6484" s="1" t="n">
        <x:v>466.8</x:v>
      </x:c>
      <x:c r="E6484" s="1" t="n">
        <x:v>22</x:v>
      </x:c>
      <x:c r="F6484" s="1" t="n">
        <x:v>0</x:v>
      </x:c>
      <x:c r="G6484" s="1" t="n">
        <x:v>34</x:v>
      </x:c>
      <x:c r="H6484" s="1" t="n">
        <x:v>0</x:v>
      </x:c>
      <x:c r="I6484" s="1" t="n">
        <x:v>5</x:v>
      </x:c>
      <x:c r="J6484" s="1" t="n">
        <x:v>0.32</x:v>
      </x:c>
      <x:c r="K6484" s="1" t="n">
        <x:v>0</x:v>
      </x:c>
      <x:c r="L6484" s="1" t="n">
        <x:v>92.2</x:v>
      </x:c>
      <x:c r="M6484" s="1" t="n">
        <x:v>7.1</x:v>
      </x:c>
      <x:c r="N6484" s="1" t="n">
        <x:v>12.9</x:v>
      </x:c>
      <x:c r="O6484" s="1" t="n">
        <x:f aca="0">24*MAX(0,EOMONTH(B6484,0)-MAX(B6484,INDEX(Device_Inventory!$K$2:$K$1201,MATCH(A6484,Device_Inventory!$A$2:$A$1201,0)))+1)</x:f>
        <x:v>744</x:v>
      </x:c>
      <x:c r="P6484" s="11" t="b">
        <x:f aca="0">INDEX(Device_Inventory!$K$2:$K$1201,MATCH(A6484,Device_Inventory!$A$2:$A$1201,0))&gt;B6484</x:f>
        <x:v>0</x:v>
      </x:c>
      <x:c r="Q6484" s="1" t="str">
        <x:f aca="0">IF(D6484&gt;O6484,"Fail: operating hours exceed in-service hours",IF(D6484+M6484&gt;O6484,"Fail: operating + unavailable hours exceed in-service hours",IF(P6484,"Partial month: within in-service hours","OK")))</x:f>
        <x:v>OK</x:v>
      </x:c>
    </x:row>
    <x:row r="6485" ht="15" hidden="0" customHeight="1">
      <x:c r="A6485" s="1" t="s">
        <x:v>1704</x:v>
      </x:c>
      <x:c r="B6485" s="14" t="n">
        <x:v>46113</x:v>
      </x:c>
      <x:c r="C6485" s="1" t="n">
        <x:v>61.6</x:v>
      </x:c>
      <x:c r="D6485" s="1" t="n">
        <x:v>379.1</x:v>
      </x:c>
      <x:c r="E6485" s="1" t="n">
        <x:v>24</x:v>
      </x:c>
      <x:c r="F6485" s="1" t="n">
        <x:v>0</x:v>
      </x:c>
      <x:c r="G6485" s="1" t="n">
        <x:v>41</x:v>
      </x:c>
      <x:c r="H6485" s="1" t="n">
        <x:v>0</x:v>
      </x:c>
      <x:c r="I6485" s="1" t="n">
        <x:v>4</x:v>
      </x:c>
      <x:c r="J6485" s="1" t="n">
        <x:v>0</x:v>
      </x:c>
      <x:c r="K6485" s="1" t="n">
        <x:v>1</x:v>
      </x:c>
      <x:c r="L6485" s="1" t="n">
        <x:v>95.8</x:v>
      </x:c>
      <x:c r="M6485" s="1" t="n">
        <x:v>9</x:v>
      </x:c>
      <x:c r="N6485" s="1" t="n">
        <x:v>12.7</x:v>
      </x:c>
      <x:c r="O6485" s="1" t="n">
        <x:f aca="0">24*MAX(0,EOMONTH(B6485,0)-MAX(B6485,INDEX(Device_Inventory!$K$2:$K$1201,MATCH(A6485,Device_Inventory!$A$2:$A$1201,0)))+1)</x:f>
        <x:v>720</x:v>
      </x:c>
      <x:c r="P6485" s="11" t="b">
        <x:f aca="0">INDEX(Device_Inventory!$K$2:$K$1201,MATCH(A6485,Device_Inventory!$A$2:$A$1201,0))&gt;B6485</x:f>
        <x:v>0</x:v>
      </x:c>
      <x:c r="Q6485" s="1" t="str">
        <x:f aca="0">IF(D6485&gt;O6485,"Fail: operating hours exceed in-service hours",IF(D6485+M6485&gt;O6485,"Fail: operating + unavailable hours exceed in-service hours",IF(P6485,"Partial month: within in-service hours","OK")))</x:f>
        <x:v>OK</x:v>
      </x:c>
    </x:row>
    <x:row r="6486" ht="15" hidden="0" customHeight="1">
      <x:c r="A6486" s="1" t="s">
        <x:v>1704</x:v>
      </x:c>
      <x:c r="B6486" s="14" t="n">
        <x:v>46143</x:v>
      </x:c>
      <x:c r="C6486" s="1" t="n">
        <x:v>55.9</x:v>
      </x:c>
      <x:c r="D6486" s="1" t="n">
        <x:v>330.2</x:v>
      </x:c>
      <x:c r="E6486" s="1" t="n">
        <x:v>14</x:v>
      </x:c>
      <x:c r="F6486" s="1" t="n">
        <x:v>2</x:v>
      </x:c>
      <x:c r="G6486" s="1" t="n">
        <x:v>37</x:v>
      </x:c>
      <x:c r="H6486" s="1" t="n">
        <x:v>1</x:v>
      </x:c>
      <x:c r="I6486" s="1" t="n">
        <x:v>5</x:v>
      </x:c>
      <x:c r="J6486" s="1" t="n">
        <x:v>0.17</x:v>
      </x:c>
      <x:c r="K6486" s="1" t="n">
        <x:v>2</x:v>
      </x:c>
      <x:c r="L6486" s="1" t="n">
        <x:v>93.2</x:v>
      </x:c>
      <x:c r="M6486" s="1" t="n">
        <x:v>9.5</x:v>
      </x:c>
      <x:c r="N6486" s="1" t="n">
        <x:v>16.8</x:v>
      </x:c>
      <x:c r="O6486" s="1" t="n">
        <x:f aca="0">24*MAX(0,EOMONTH(B6486,0)-MAX(B6486,INDEX(Device_Inventory!$K$2:$K$1201,MATCH(A6486,Device_Inventory!$A$2:$A$1201,0)))+1)</x:f>
        <x:v>744</x:v>
      </x:c>
      <x:c r="P6486" s="11" t="b">
        <x:f aca="0">INDEX(Device_Inventory!$K$2:$K$1201,MATCH(A6486,Device_Inventory!$A$2:$A$1201,0))&gt;B6486</x:f>
        <x:v>0</x:v>
      </x:c>
      <x:c r="Q6486" s="1" t="str">
        <x:f aca="0">IF(D6486&gt;O6486,"Fail: operating hours exceed in-service hours",IF(D6486+M6486&gt;O6486,"Fail: operating + unavailable hours exceed in-service hours",IF(P6486,"Partial month: within in-service hours","OK")))</x:f>
        <x:v>OK</x:v>
      </x:c>
    </x:row>
    <x:row r="6487" ht="15" hidden="0" customHeight="1">
      <x:c r="A6487" s="1" t="s">
        <x:v>1704</x:v>
      </x:c>
      <x:c r="B6487" s="14" t="n">
        <x:v>46174</x:v>
      </x:c>
      <x:c r="C6487" s="1" t="n">
        <x:v>75</x:v>
      </x:c>
      <x:c r="D6487" s="1" t="n">
        <x:v>497</x:v>
      </x:c>
      <x:c r="E6487" s="1" t="n">
        <x:v>24</x:v>
      </x:c>
      <x:c r="F6487" s="1" t="n">
        <x:v>2</x:v>
      </x:c>
      <x:c r="G6487" s="1" t="n">
        <x:v>45</x:v>
      </x:c>
      <x:c r="H6487" s="1" t="n">
        <x:v>0</x:v>
      </x:c>
      <x:c r="I6487" s="1" t="n">
        <x:v>5</x:v>
      </x:c>
      <x:c r="J6487" s="1" t="n">
        <x:v>0</x:v>
      </x:c>
      <x:c r="K6487" s="1" t="n">
        <x:v>1</x:v>
      </x:c>
      <x:c r="L6487" s="1" t="n">
        <x:v>94.9</x:v>
      </x:c>
      <x:c r="M6487" s="1" t="n">
        <x:v>3.2</x:v>
      </x:c>
      <x:c r="N6487" s="1" t="n">
        <x:v>12.3</x:v>
      </x:c>
      <x:c r="O6487" s="1" t="n">
        <x:f aca="0">24*MAX(0,EOMONTH(B6487,0)-MAX(B6487,INDEX(Device_Inventory!$K$2:$K$1201,MATCH(A6487,Device_Inventory!$A$2:$A$1201,0)))+1)</x:f>
        <x:v>720</x:v>
      </x:c>
      <x:c r="P6487" s="11" t="b">
        <x:f aca="0">INDEX(Device_Inventory!$K$2:$K$1201,MATCH(A6487,Device_Inventory!$A$2:$A$1201,0))&gt;B6487</x:f>
        <x:v>0</x:v>
      </x:c>
      <x:c r="Q6487" s="1" t="str">
        <x:f aca="0">IF(D6487&gt;O6487,"Fail: operating hours exceed in-service hours",IF(D6487+M6487&gt;O6487,"Fail: operating + unavailable hours exceed in-service hours",IF(P6487,"Partial month: within in-service hours","OK")))</x:f>
        <x:v>OK</x:v>
      </x:c>
    </x:row>
    <x:row r="6488" ht="15" hidden="0" customHeight="1">
      <x:c r="A6488" s="1" t="s">
        <x:v>1704</x:v>
      </x:c>
      <x:c r="B6488" s="14" t="n">
        <x:v>46204</x:v>
      </x:c>
      <x:c r="C6488" s="1" t="n">
        <x:v>77.8</x:v>
      </x:c>
      <x:c r="D6488" s="1" t="n">
        <x:v>533.9</x:v>
      </x:c>
      <x:c r="E6488" s="1" t="n">
        <x:v>24</x:v>
      </x:c>
      <x:c r="F6488" s="1" t="n">
        <x:v>0</x:v>
      </x:c>
      <x:c r="G6488" s="1" t="n">
        <x:v>43</x:v>
      </x:c>
      <x:c r="H6488" s="1" t="n">
        <x:v>1</x:v>
      </x:c>
      <x:c r="I6488" s="1" t="n">
        <x:v>4</x:v>
      </x:c>
      <x:c r="J6488" s="1" t="n">
        <x:v>0</x:v>
      </x:c>
      <x:c r="K6488" s="1" t="n">
        <x:v>2</x:v>
      </x:c>
      <x:c r="L6488" s="1" t="n">
        <x:v>93.8</x:v>
      </x:c>
      <x:c r="M6488" s="1" t="n">
        <x:v>0.9</x:v>
      </x:c>
      <x:c r="N6488" s="1" t="n">
        <x:v>18.2</x:v>
      </x:c>
      <x:c r="O6488" s="1" t="n">
        <x:f aca="0">24*MAX(0,EOMONTH(B6488,0)-MAX(B6488,INDEX(Device_Inventory!$K$2:$K$1201,MATCH(A6488,Device_Inventory!$A$2:$A$1201,0)))+1)</x:f>
        <x:v>744</x:v>
      </x:c>
      <x:c r="P6488" s="11" t="b">
        <x:f aca="0">INDEX(Device_Inventory!$K$2:$K$1201,MATCH(A6488,Device_Inventory!$A$2:$A$1201,0))&gt;B6488</x:f>
        <x:v>0</x:v>
      </x:c>
      <x:c r="Q6488" s="1" t="str">
        <x:f aca="0">IF(D6488&gt;O6488,"Fail: operating hours exceed in-service hours",IF(D6488+M6488&gt;O6488,"Fail: operating + unavailable hours exceed in-service hours",IF(P6488,"Partial month: within in-service hours","OK")))</x:f>
        <x:v>OK</x:v>
      </x:c>
    </x:row>
    <x:row r="6489" ht="15" hidden="0" customHeight="1">
      <x:c r="A6489" s="1" t="s">
        <x:v>4692</x:v>
      </x:c>
      <x:c r="B6489" s="14" t="n">
        <x:v>46054</x:v>
      </x:c>
      <x:c r="C6489" s="1" t="n">
        <x:v>50.4</x:v>
      </x:c>
      <x:c r="D6489" s="1" t="n">
        <x:v>332</x:v>
      </x:c>
      <x:c r="E6489" s="1" t="n">
        <x:v>25</x:v>
      </x:c>
      <x:c r="F6489" s="1" t="n">
        <x:v>2</x:v>
      </x:c>
      <x:c r="G6489" s="1" t="n">
        <x:v>38</x:v>
      </x:c>
      <x:c r="H6489" s="1" t="n">
        <x:v>2</x:v>
      </x:c>
      <x:c r="I6489" s="1" t="n">
        <x:v>0</x:v>
      </x:c>
      <x:c r="J6489" s="1" t="n">
        <x:v>0.82</x:v>
      </x:c>
      <x:c r="K6489" s="1" t="n">
        <x:v>1</x:v>
      </x:c>
      <x:c r="L6489" s="1" t="n">
        <x:v>97</x:v>
      </x:c>
      <x:c r="M6489" s="1" t="n">
        <x:v>9.7</x:v>
      </x:c>
      <x:c r="N6489" s="1" t="n">
        <x:v>9</x:v>
      </x:c>
      <x:c r="O6489" s="1" t="n">
        <x:f aca="0">24*MAX(0,EOMONTH(B6489,0)-MAX(B6489,INDEX(Device_Inventory!$K$2:$K$1201,MATCH(A6489,Device_Inventory!$A$2:$A$1201,0)))+1)</x:f>
        <x:v>672</x:v>
      </x:c>
      <x:c r="P6489" s="11" t="b">
        <x:f aca="0">INDEX(Device_Inventory!$K$2:$K$1201,MATCH(A6489,Device_Inventory!$A$2:$A$1201,0))&gt;B6489</x:f>
        <x:v>0</x:v>
      </x:c>
      <x:c r="Q6489" s="1" t="str">
        <x:f aca="0">IF(D6489&gt;O6489,"Fail: operating hours exceed in-service hours",IF(D6489+M6489&gt;O6489,"Fail: operating + unavailable hours exceed in-service hours",IF(P6489,"Partial month: within in-service hours","OK")))</x:f>
        <x:v>OK</x:v>
      </x:c>
    </x:row>
    <x:row r="6490" ht="15" hidden="0" customHeight="1">
      <x:c r="A6490" s="1" t="s">
        <x:v>4692</x:v>
      </x:c>
      <x:c r="B6490" s="14" t="n">
        <x:v>46082</x:v>
      </x:c>
      <x:c r="C6490" s="1" t="n">
        <x:v>45.9</x:v>
      </x:c>
      <x:c r="D6490" s="1" t="n">
        <x:v>289.4</x:v>
      </x:c>
      <x:c r="E6490" s="1" t="n">
        <x:v>31</x:v>
      </x:c>
      <x:c r="F6490" s="1" t="n">
        <x:v>2</x:v>
      </x:c>
      <x:c r="G6490" s="1" t="n">
        <x:v>22</x:v>
      </x:c>
      <x:c r="H6490" s="1" t="n">
        <x:v>2</x:v>
      </x:c>
      <x:c r="I6490" s="1" t="n">
        <x:v>3</x:v>
      </x:c>
      <x:c r="J6490" s="1" t="n">
        <x:v>2.03</x:v>
      </x:c>
      <x:c r="K6490" s="1" t="n">
        <x:v>2</x:v>
      </x:c>
      <x:c r="L6490" s="1" t="n">
        <x:v>97.8</x:v>
      </x:c>
      <x:c r="M6490" s="1" t="n">
        <x:v>9.2</x:v>
      </x:c>
      <x:c r="N6490" s="1" t="n">
        <x:v>5.3</x:v>
      </x:c>
      <x:c r="O6490" s="1" t="n">
        <x:f aca="0">24*MAX(0,EOMONTH(B6490,0)-MAX(B6490,INDEX(Device_Inventory!$K$2:$K$1201,MATCH(A6490,Device_Inventory!$A$2:$A$1201,0)))+1)</x:f>
        <x:v>744</x:v>
      </x:c>
      <x:c r="P6490" s="11" t="b">
        <x:f aca="0">INDEX(Device_Inventory!$K$2:$K$1201,MATCH(A6490,Device_Inventory!$A$2:$A$1201,0))&gt;B6490</x:f>
        <x:v>0</x:v>
      </x:c>
      <x:c r="Q6490" s="1" t="str">
        <x:f aca="0">IF(D6490&gt;O6490,"Fail: operating hours exceed in-service hours",IF(D6490+M6490&gt;O6490,"Fail: operating + unavailable hours exceed in-service hours",IF(P6490,"Partial month: within in-service hours","OK")))</x:f>
        <x:v>OK</x:v>
      </x:c>
    </x:row>
    <x:row r="6491" ht="15" hidden="0" customHeight="1">
      <x:c r="A6491" s="1" t="s">
        <x:v>4692</x:v>
      </x:c>
      <x:c r="B6491" s="14" t="n">
        <x:v>46113</x:v>
      </x:c>
      <x:c r="C6491" s="1" t="n">
        <x:v>45.1</x:v>
      </x:c>
      <x:c r="D6491" s="1" t="n">
        <x:v>300.8</x:v>
      </x:c>
      <x:c r="E6491" s="1" t="n">
        <x:v>20</x:v>
      </x:c>
      <x:c r="F6491" s="1" t="n">
        <x:v>5</x:v>
      </x:c>
      <x:c r="G6491" s="1" t="n">
        <x:v>25</x:v>
      </x:c>
      <x:c r="H6491" s="1" t="n">
        <x:v>1</x:v>
      </x:c>
      <x:c r="I6491" s="1" t="n">
        <x:v>3</x:v>
      </x:c>
      <x:c r="J6491" s="1" t="n">
        <x:v>1.31</x:v>
      </x:c>
      <x:c r="K6491" s="1" t="n">
        <x:v>0</x:v>
      </x:c>
      <x:c r="L6491" s="1" t="n">
        <x:v>100</x:v>
      </x:c>
      <x:c r="M6491" s="1" t="n">
        <x:v>15.3</x:v>
      </x:c>
      <x:c r="N6491" s="1" t="n">
        <x:v>14.1</x:v>
      </x:c>
      <x:c r="O6491" s="1" t="n">
        <x:f aca="0">24*MAX(0,EOMONTH(B6491,0)-MAX(B6491,INDEX(Device_Inventory!$K$2:$K$1201,MATCH(A6491,Device_Inventory!$A$2:$A$1201,0)))+1)</x:f>
        <x:v>720</x:v>
      </x:c>
      <x:c r="P6491" s="11" t="b">
        <x:f aca="0">INDEX(Device_Inventory!$K$2:$K$1201,MATCH(A6491,Device_Inventory!$A$2:$A$1201,0))&gt;B6491</x:f>
        <x:v>0</x:v>
      </x:c>
      <x:c r="Q6491" s="1" t="str">
        <x:f aca="0">IF(D6491&gt;O6491,"Fail: operating hours exceed in-service hours",IF(D6491+M6491&gt;O6491,"Fail: operating + unavailable hours exceed in-service hours",IF(P6491,"Partial month: within in-service hours","OK")))</x:f>
        <x:v>OK</x:v>
      </x:c>
    </x:row>
    <x:row r="6492" ht="15" hidden="0" customHeight="1">
      <x:c r="A6492" s="1" t="s">
        <x:v>4692</x:v>
      </x:c>
      <x:c r="B6492" s="14" t="n">
        <x:v>46143</x:v>
      </x:c>
      <x:c r="C6492" s="1" t="n">
        <x:v>57</x:v>
      </x:c>
      <x:c r="D6492" s="1" t="n">
        <x:v>383.4</x:v>
      </x:c>
      <x:c r="E6492" s="1" t="n">
        <x:v>22</x:v>
      </x:c>
      <x:c r="F6492" s="1" t="n">
        <x:v>2</x:v>
      </x:c>
      <x:c r="G6492" s="1" t="n">
        <x:v>29</x:v>
      </x:c>
      <x:c r="H6492" s="1" t="n">
        <x:v>1</x:v>
      </x:c>
      <x:c r="I6492" s="1" t="n">
        <x:v>2</x:v>
      </x:c>
      <x:c r="J6492" s="1" t="n">
        <x:v>1.61</x:v>
      </x:c>
      <x:c r="K6492" s="1" t="n">
        <x:v>0</x:v>
      </x:c>
      <x:c r="L6492" s="1" t="n">
        <x:v>95.1</x:v>
      </x:c>
      <x:c r="M6492" s="1" t="n">
        <x:v>3.6</x:v>
      </x:c>
      <x:c r="N6492" s="1" t="n">
        <x:v>17.7</x:v>
      </x:c>
      <x:c r="O6492" s="1" t="n">
        <x:f aca="0">24*MAX(0,EOMONTH(B6492,0)-MAX(B6492,INDEX(Device_Inventory!$K$2:$K$1201,MATCH(A6492,Device_Inventory!$A$2:$A$1201,0)))+1)</x:f>
        <x:v>744</x:v>
      </x:c>
      <x:c r="P6492" s="11" t="b">
        <x:f aca="0">INDEX(Device_Inventory!$K$2:$K$1201,MATCH(A6492,Device_Inventory!$A$2:$A$1201,0))&gt;B6492</x:f>
        <x:v>0</x:v>
      </x:c>
      <x:c r="Q6492" s="1" t="str">
        <x:f aca="0">IF(D6492&gt;O6492,"Fail: operating hours exceed in-service hours",IF(D6492+M6492&gt;O6492,"Fail: operating + unavailable hours exceed in-service hours",IF(P6492,"Partial month: within in-service hours","OK")))</x:f>
        <x:v>OK</x:v>
      </x:c>
    </x:row>
    <x:row r="6493" ht="15" hidden="0" customHeight="1">
      <x:c r="A6493" s="1" t="s">
        <x:v>4692</x:v>
      </x:c>
      <x:c r="B6493" s="14" t="n">
        <x:v>46174</x:v>
      </x:c>
      <x:c r="C6493" s="1" t="n">
        <x:v>60.3</x:v>
      </x:c>
      <x:c r="D6493" s="1" t="n">
        <x:v>388.5</x:v>
      </x:c>
      <x:c r="E6493" s="1" t="n">
        <x:v>20</x:v>
      </x:c>
      <x:c r="F6493" s="1" t="n">
        <x:v>4</x:v>
      </x:c>
      <x:c r="G6493" s="1" t="n">
        <x:v>33</x:v>
      </x:c>
      <x:c r="H6493" s="1" t="n">
        <x:v>2</x:v>
      </x:c>
      <x:c r="I6493" s="1" t="n">
        <x:v>0</x:v>
      </x:c>
      <x:c r="J6493" s="1" t="n">
        <x:v>1.59</x:v>
      </x:c>
      <x:c r="K6493" s="1" t="n">
        <x:v>0</x:v>
      </x:c>
      <x:c r="L6493" s="1" t="n">
        <x:v>94.6</x:v>
      </x:c>
      <x:c r="M6493" s="1" t="n">
        <x:v>9</x:v>
      </x:c>
      <x:c r="N6493" s="1" t="n">
        <x:v>12.2</x:v>
      </x:c>
      <x:c r="O6493" s="1" t="n">
        <x:f aca="0">24*MAX(0,EOMONTH(B6493,0)-MAX(B6493,INDEX(Device_Inventory!$K$2:$K$1201,MATCH(A6493,Device_Inventory!$A$2:$A$1201,0)))+1)</x:f>
        <x:v>720</x:v>
      </x:c>
      <x:c r="P6493" s="11" t="b">
        <x:f aca="0">INDEX(Device_Inventory!$K$2:$K$1201,MATCH(A6493,Device_Inventory!$A$2:$A$1201,0))&gt;B6493</x:f>
        <x:v>0</x:v>
      </x:c>
      <x:c r="Q6493" s="1" t="str">
        <x:f aca="0">IF(D6493&gt;O6493,"Fail: operating hours exceed in-service hours",IF(D6493+M6493&gt;O6493,"Fail: operating + unavailable hours exceed in-service hours",IF(P6493,"Partial month: within in-service hours","OK")))</x:f>
        <x:v>OK</x:v>
      </x:c>
    </x:row>
    <x:row r="6494" ht="15" hidden="0" customHeight="1">
      <x:c r="A6494" s="1" t="s">
        <x:v>4692</x:v>
      </x:c>
      <x:c r="B6494" s="14" t="n">
        <x:v>46204</x:v>
      </x:c>
      <x:c r="C6494" s="1" t="n">
        <x:v>31.4</x:v>
      </x:c>
      <x:c r="D6494" s="1" t="n">
        <x:v>175.7</x:v>
      </x:c>
      <x:c r="E6494" s="1" t="n">
        <x:v>16</x:v>
      </x:c>
      <x:c r="F6494" s="1" t="n">
        <x:v>1</x:v>
      </x:c>
      <x:c r="G6494" s="1" t="n">
        <x:v>19</x:v>
      </x:c>
      <x:c r="H6494" s="1" t="n">
        <x:v>3</x:v>
      </x:c>
      <x:c r="I6494" s="1" t="n">
        <x:v>1</x:v>
      </x:c>
      <x:c r="J6494" s="1" t="n">
        <x:v>1.26</x:v>
      </x:c>
      <x:c r="K6494" s="1" t="n">
        <x:v>0</x:v>
      </x:c>
      <x:c r="L6494" s="1" t="n">
        <x:v>98</x:v>
      </x:c>
      <x:c r="M6494" s="1" t="n">
        <x:v>12.5</x:v>
      </x:c>
      <x:c r="N6494" s="1" t="n">
        <x:v>6.8</x:v>
      </x:c>
      <x:c r="O6494" s="1" t="n">
        <x:f aca="0">24*MAX(0,EOMONTH(B6494,0)-MAX(B6494,INDEX(Device_Inventory!$K$2:$K$1201,MATCH(A6494,Device_Inventory!$A$2:$A$1201,0)))+1)</x:f>
        <x:v>744</x:v>
      </x:c>
      <x:c r="P6494" s="11" t="b">
        <x:f aca="0">INDEX(Device_Inventory!$K$2:$K$1201,MATCH(A6494,Device_Inventory!$A$2:$A$1201,0))&gt;B6494</x:f>
        <x:v>0</x:v>
      </x:c>
      <x:c r="Q6494" s="1" t="str">
        <x:f aca="0">IF(D6494&gt;O6494,"Fail: operating hours exceed in-service hours",IF(D6494+M6494&gt;O6494,"Fail: operating + unavailable hours exceed in-service hours",IF(P6494,"Partial month: within in-service hours","OK")))</x:f>
        <x:v>OK</x:v>
      </x:c>
    </x:row>
    <x:row r="6495" ht="15" hidden="0" customHeight="1">
      <x:c r="A6495" s="1" t="s">
        <x:v>4695</x:v>
      </x:c>
      <x:c r="B6495" s="14" t="n">
        <x:v>46054</x:v>
      </x:c>
      <x:c r="C6495" s="1" t="n">
        <x:v>60.9</x:v>
      </x:c>
      <x:c r="D6495" s="1" t="n">
        <x:v>358.5</x:v>
      </x:c>
      <x:c r="E6495" s="1" t="n">
        <x:v>23</x:v>
      </x:c>
      <x:c r="F6495" s="1" t="n">
        <x:v>1</x:v>
      </x:c>
      <x:c r="G6495" s="1" t="n">
        <x:v>29</x:v>
      </x:c>
      <x:c r="H6495" s="1" t="n">
        <x:v>0</x:v>
      </x:c>
      <x:c r="I6495" s="1" t="n">
        <x:v>1</x:v>
      </x:c>
      <x:c r="J6495" s="1" t="n">
        <x:v>0</x:v>
      </x:c>
      <x:c r="K6495" s="1" t="n">
        <x:v>0</x:v>
      </x:c>
      <x:c r="L6495" s="1" t="n">
        <x:v>98.3</x:v>
      </x:c>
      <x:c r="M6495" s="1" t="n">
        <x:v>9.7</x:v>
      </x:c>
      <x:c r="N6495" s="1" t="n">
        <x:v>17.8</x:v>
      </x:c>
      <x:c r="O6495" s="1" t="n">
        <x:f aca="0">24*MAX(0,EOMONTH(B6495,0)-MAX(B6495,INDEX(Device_Inventory!$K$2:$K$1201,MATCH(A6495,Device_Inventory!$A$2:$A$1201,0)))+1)</x:f>
        <x:v>672</x:v>
      </x:c>
      <x:c r="P6495" s="11" t="b">
        <x:f aca="0">INDEX(Device_Inventory!$K$2:$K$1201,MATCH(A6495,Device_Inventory!$A$2:$A$1201,0))&gt;B6495</x:f>
        <x:v>0</x:v>
      </x:c>
      <x:c r="Q6495" s="1" t="str">
        <x:f aca="0">IF(D6495&gt;O6495,"Fail: operating hours exceed in-service hours",IF(D6495+M6495&gt;O6495,"Fail: operating + unavailable hours exceed in-service hours",IF(P6495,"Partial month: within in-service hours","OK")))</x:f>
        <x:v>OK</x:v>
      </x:c>
    </x:row>
    <x:row r="6496" ht="15" hidden="0" customHeight="1">
      <x:c r="A6496" s="1" t="s">
        <x:v>4695</x:v>
      </x:c>
      <x:c r="B6496" s="14" t="n">
        <x:v>46082</x:v>
      </x:c>
      <x:c r="C6496" s="1" t="n">
        <x:v>69.9</x:v>
      </x:c>
      <x:c r="D6496" s="1" t="n">
        <x:v>393.8</x:v>
      </x:c>
      <x:c r="E6496" s="1" t="n">
        <x:v>22</x:v>
      </x:c>
      <x:c r="F6496" s="1" t="n">
        <x:v>0</x:v>
      </x:c>
      <x:c r="G6496" s="1" t="n">
        <x:v>34</x:v>
      </x:c>
      <x:c r="H6496" s="1" t="n">
        <x:v>0</x:v>
      </x:c>
      <x:c r="I6496" s="1" t="n">
        <x:v>2</x:v>
      </x:c>
      <x:c r="J6496" s="1" t="n">
        <x:v>0</x:v>
      </x:c>
      <x:c r="K6496" s="1" t="n">
        <x:v>0</x:v>
      </x:c>
      <x:c r="L6496" s="1" t="n">
        <x:v>94.2</x:v>
      </x:c>
      <x:c r="M6496" s="1" t="n">
        <x:v>5.5</x:v>
      </x:c>
      <x:c r="N6496" s="1" t="n">
        <x:v>10.9</x:v>
      </x:c>
      <x:c r="O6496" s="1" t="n">
        <x:f aca="0">24*MAX(0,EOMONTH(B6496,0)-MAX(B6496,INDEX(Device_Inventory!$K$2:$K$1201,MATCH(A6496,Device_Inventory!$A$2:$A$1201,0)))+1)</x:f>
        <x:v>744</x:v>
      </x:c>
      <x:c r="P6496" s="11" t="b">
        <x:f aca="0">INDEX(Device_Inventory!$K$2:$K$1201,MATCH(A6496,Device_Inventory!$A$2:$A$1201,0))&gt;B6496</x:f>
        <x:v>0</x:v>
      </x:c>
      <x:c r="Q6496" s="1" t="str">
        <x:f aca="0">IF(D6496&gt;O6496,"Fail: operating hours exceed in-service hours",IF(D6496+M6496&gt;O6496,"Fail: operating + unavailable hours exceed in-service hours",IF(P6496,"Partial month: within in-service hours","OK")))</x:f>
        <x:v>OK</x:v>
      </x:c>
    </x:row>
    <x:row r="6497" ht="15" hidden="0" customHeight="1">
      <x:c r="A6497" s="1" t="s">
        <x:v>4695</x:v>
      </x:c>
      <x:c r="B6497" s="14" t="n">
        <x:v>46113</x:v>
      </x:c>
      <x:c r="C6497" s="1" t="n">
        <x:v>97</x:v>
      </x:c>
      <x:c r="D6497" s="1" t="n">
        <x:v>690.1</x:v>
      </x:c>
      <x:c r="E6497" s="1" t="n">
        <x:v>25</x:v>
      </x:c>
      <x:c r="F6497" s="1" t="n">
        <x:v>2</x:v>
      </x:c>
      <x:c r="G6497" s="1" t="n">
        <x:v>45</x:v>
      </x:c>
      <x:c r="H6497" s="1" t="n">
        <x:v>0</x:v>
      </x:c>
      <x:c r="I6497" s="1" t="n">
        <x:v>6</x:v>
      </x:c>
      <x:c r="J6497" s="1" t="n">
        <x:v>0.73</x:v>
      </x:c>
      <x:c r="K6497" s="1" t="n">
        <x:v>0</x:v>
      </x:c>
      <x:c r="L6497" s="1" t="n">
        <x:v>92.5</x:v>
      </x:c>
      <x:c r="M6497" s="1" t="n">
        <x:v>0.8</x:v>
      </x:c>
      <x:c r="N6497" s="1" t="n">
        <x:v>17.7</x:v>
      </x:c>
      <x:c r="O6497" s="1" t="n">
        <x:f aca="0">24*MAX(0,EOMONTH(B6497,0)-MAX(B6497,INDEX(Device_Inventory!$K$2:$K$1201,MATCH(A6497,Device_Inventory!$A$2:$A$1201,0)))+1)</x:f>
        <x:v>720</x:v>
      </x:c>
      <x:c r="P6497" s="11" t="b">
        <x:f aca="0">INDEX(Device_Inventory!$K$2:$K$1201,MATCH(A6497,Device_Inventory!$A$2:$A$1201,0))&gt;B6497</x:f>
        <x:v>0</x:v>
      </x:c>
      <x:c r="Q6497" s="1" t="str">
        <x:f aca="0">IF(D6497&gt;O6497,"Fail: operating hours exceed in-service hours",IF(D6497+M6497&gt;O6497,"Fail: operating + unavailable hours exceed in-service hours",IF(P6497,"Partial month: within in-service hours","OK")))</x:f>
        <x:v>OK</x:v>
      </x:c>
    </x:row>
    <x:row r="6498" ht="15" hidden="0" customHeight="1">
      <x:c r="A6498" s="1" t="s">
        <x:v>4695</x:v>
      </x:c>
      <x:c r="B6498" s="14" t="n">
        <x:v>46143</x:v>
      </x:c>
      <x:c r="C6498" s="1" t="n">
        <x:v>80.4</x:v>
      </x:c>
      <x:c r="D6498" s="1" t="n">
        <x:v>505.7</x:v>
      </x:c>
      <x:c r="E6498" s="1" t="n">
        <x:v>23</x:v>
      </x:c>
      <x:c r="F6498" s="1" t="n">
        <x:v>0</x:v>
      </x:c>
      <x:c r="G6498" s="1" t="n">
        <x:v>30</x:v>
      </x:c>
      <x:c r="H6498" s="1" t="n">
        <x:v>0</x:v>
      </x:c>
      <x:c r="I6498" s="1" t="n">
        <x:v>1</x:v>
      </x:c>
      <x:c r="J6498" s="1" t="n">
        <x:v>0</x:v>
      </x:c>
      <x:c r="K6498" s="1" t="n">
        <x:v>1</x:v>
      </x:c>
      <x:c r="L6498" s="1" t="n">
        <x:v>94.3</x:v>
      </x:c>
      <x:c r="M6498" s="1" t="n">
        <x:v>8</x:v>
      </x:c>
      <x:c r="N6498" s="1" t="n">
        <x:v>7.4</x:v>
      </x:c>
      <x:c r="O6498" s="1" t="n">
        <x:f aca="0">24*MAX(0,EOMONTH(B6498,0)-MAX(B6498,INDEX(Device_Inventory!$K$2:$K$1201,MATCH(A6498,Device_Inventory!$A$2:$A$1201,0)))+1)</x:f>
        <x:v>744</x:v>
      </x:c>
      <x:c r="P6498" s="11" t="b">
        <x:f aca="0">INDEX(Device_Inventory!$K$2:$K$1201,MATCH(A6498,Device_Inventory!$A$2:$A$1201,0))&gt;B6498</x:f>
        <x:v>0</x:v>
      </x:c>
      <x:c r="Q6498" s="1" t="str">
        <x:f aca="0">IF(D6498&gt;O6498,"Fail: operating hours exceed in-service hours",IF(D6498+M6498&gt;O6498,"Fail: operating + unavailable hours exceed in-service hours",IF(P6498,"Partial month: within in-service hours","OK")))</x:f>
        <x:v>OK</x:v>
      </x:c>
    </x:row>
    <x:row r="6499" ht="15" hidden="0" customHeight="1">
      <x:c r="A6499" s="1" t="s">
        <x:v>4695</x:v>
      </x:c>
      <x:c r="B6499" s="14" t="n">
        <x:v>46174</x:v>
      </x:c>
      <x:c r="C6499" s="1" t="n">
        <x:v>80.1</x:v>
      </x:c>
      <x:c r="D6499" s="1" t="n">
        <x:v>468.4</x:v>
      </x:c>
      <x:c r="E6499" s="1" t="n">
        <x:v>27</x:v>
      </x:c>
      <x:c r="F6499" s="1" t="n">
        <x:v>1</x:v>
      </x:c>
      <x:c r="G6499" s="1" t="n">
        <x:v>40</x:v>
      </x:c>
      <x:c r="H6499" s="1" t="n">
        <x:v>0</x:v>
      </x:c>
      <x:c r="I6499" s="1" t="n">
        <x:v>6</x:v>
      </x:c>
      <x:c r="J6499" s="1" t="n">
        <x:v>0.18</x:v>
      </x:c>
      <x:c r="K6499" s="1" t="n">
        <x:v>0</x:v>
      </x:c>
      <x:c r="L6499" s="1" t="n">
        <x:v>89.8</x:v>
      </x:c>
      <x:c r="M6499" s="1" t="n">
        <x:v>0.7</x:v>
      </x:c>
      <x:c r="N6499" s="1" t="n">
        <x:v>13.7</x:v>
      </x:c>
      <x:c r="O6499" s="1" t="n">
        <x:f aca="0">24*MAX(0,EOMONTH(B6499,0)-MAX(B6499,INDEX(Device_Inventory!$K$2:$K$1201,MATCH(A6499,Device_Inventory!$A$2:$A$1201,0)))+1)</x:f>
        <x:v>720</x:v>
      </x:c>
      <x:c r="P6499" s="11" t="b">
        <x:f aca="0">INDEX(Device_Inventory!$K$2:$K$1201,MATCH(A6499,Device_Inventory!$A$2:$A$1201,0))&gt;B6499</x:f>
        <x:v>0</x:v>
      </x:c>
      <x:c r="Q6499" s="1" t="str">
        <x:f aca="0">IF(D6499&gt;O6499,"Fail: operating hours exceed in-service hours",IF(D6499+M6499&gt;O6499,"Fail: operating + unavailable hours exceed in-service hours",IF(P6499,"Partial month: within in-service hours","OK")))</x:f>
        <x:v>OK</x:v>
      </x:c>
    </x:row>
    <x:row r="6500" ht="15" hidden="0" customHeight="1">
      <x:c r="A6500" s="1" t="s">
        <x:v>4695</x:v>
      </x:c>
      <x:c r="B6500" s="14" t="n">
        <x:v>46204</x:v>
      </x:c>
      <x:c r="C6500" s="1" t="n">
        <x:v>66.3</x:v>
      </x:c>
      <x:c r="D6500" s="1" t="n">
        <x:v>375.7</x:v>
      </x:c>
      <x:c r="E6500" s="1" t="n">
        <x:v>24</x:v>
      </x:c>
      <x:c r="F6500" s="1" t="n">
        <x:v>0</x:v>
      </x:c>
      <x:c r="G6500" s="1" t="n">
        <x:v>30</x:v>
      </x:c>
      <x:c r="H6500" s="1" t="n">
        <x:v>0</x:v>
      </x:c>
      <x:c r="I6500" s="1" t="n">
        <x:v>4</x:v>
      </x:c>
      <x:c r="J6500" s="1" t="n">
        <x:v>0</x:v>
      </x:c>
      <x:c r="K6500" s="1" t="n">
        <x:v>0</x:v>
      </x:c>
      <x:c r="L6500" s="1" t="n">
        <x:v>96.3</x:v>
      </x:c>
      <x:c r="M6500" s="1" t="n">
        <x:v>5.6</x:v>
      </x:c>
      <x:c r="N6500" s="1" t="n">
        <x:v>16.5</x:v>
      </x:c>
      <x:c r="O6500" s="1" t="n">
        <x:f aca="0">24*MAX(0,EOMONTH(B6500,0)-MAX(B6500,INDEX(Device_Inventory!$K$2:$K$1201,MATCH(A6500,Device_Inventory!$A$2:$A$1201,0)))+1)</x:f>
        <x:v>744</x:v>
      </x:c>
      <x:c r="P6500" s="11" t="b">
        <x:f aca="0">INDEX(Device_Inventory!$K$2:$K$1201,MATCH(A6500,Device_Inventory!$A$2:$A$1201,0))&gt;B6500</x:f>
        <x:v>0</x:v>
      </x:c>
      <x:c r="Q6500" s="1" t="str">
        <x:f aca="0">IF(D6500&gt;O6500,"Fail: operating hours exceed in-service hours",IF(D6500+M6500&gt;O6500,"Fail: operating + unavailable hours exceed in-service hours",IF(P6500,"Partial month: within in-service hours","OK")))</x:f>
        <x:v>OK</x:v>
      </x:c>
    </x:row>
    <x:row r="6501" ht="15" hidden="0" customHeight="1">
      <x:c r="A6501" s="1" t="s">
        <x:v>4698</x:v>
      </x:c>
      <x:c r="B6501" s="14" t="n">
        <x:v>46054</x:v>
      </x:c>
      <x:c r="C6501" s="1" t="n">
        <x:v>56.2</x:v>
      </x:c>
      <x:c r="D6501" s="1" t="n">
        <x:v>308.9</x:v>
      </x:c>
      <x:c r="E6501" s="1" t="n">
        <x:v>20</x:v>
      </x:c>
      <x:c r="F6501" s="1" t="n">
        <x:v>2</x:v>
      </x:c>
      <x:c r="G6501" s="1" t="n">
        <x:v>38</x:v>
      </x:c>
      <x:c r="H6501" s="1" t="n">
        <x:v>1</x:v>
      </x:c>
      <x:c r="I6501" s="1" t="n">
        <x:v>0</x:v>
      </x:c>
      <x:c r="J6501" s="1" t="n">
        <x:v>0.96</x:v>
      </x:c>
      <x:c r="K6501" s="1" t="n">
        <x:v>0</x:v>
      </x:c>
      <x:c r="L6501" s="1" t="n">
        <x:v>96.2</x:v>
      </x:c>
      <x:c r="M6501" s="1" t="n">
        <x:v>2.5</x:v>
      </x:c>
      <x:c r="N6501" s="1" t="n">
        <x:v>14.8</x:v>
      </x:c>
      <x:c r="O6501" s="1" t="n">
        <x:f aca="0">24*MAX(0,EOMONTH(B6501,0)-MAX(B6501,INDEX(Device_Inventory!$K$2:$K$1201,MATCH(A6501,Device_Inventory!$A$2:$A$1201,0)))+1)</x:f>
        <x:v>672</x:v>
      </x:c>
      <x:c r="P6501" s="11" t="b">
        <x:f aca="0">INDEX(Device_Inventory!$K$2:$K$1201,MATCH(A6501,Device_Inventory!$A$2:$A$1201,0))&gt;B6501</x:f>
        <x:v>0</x:v>
      </x:c>
      <x:c r="Q6501" s="1" t="str">
        <x:f aca="0">IF(D6501&gt;O6501,"Fail: operating hours exceed in-service hours",IF(D6501+M6501&gt;O6501,"Fail: operating + unavailable hours exceed in-service hours",IF(P6501,"Partial month: within in-service hours","OK")))</x:f>
        <x:v>OK</x:v>
      </x:c>
    </x:row>
    <x:row r="6502" ht="15" hidden="0" customHeight="1">
      <x:c r="A6502" s="1" t="s">
        <x:v>4698</x:v>
      </x:c>
      <x:c r="B6502" s="14" t="n">
        <x:v>46082</x:v>
      </x:c>
      <x:c r="C6502" s="1" t="n">
        <x:v>63</x:v>
      </x:c>
      <x:c r="D6502" s="1" t="n">
        <x:v>371.4</x:v>
      </x:c>
      <x:c r="E6502" s="1" t="n">
        <x:v>24</x:v>
      </x:c>
      <x:c r="F6502" s="1" t="n">
        <x:v>2</x:v>
      </x:c>
      <x:c r="G6502" s="1" t="n">
        <x:v>31</x:v>
      </x:c>
      <x:c r="H6502" s="1" t="n">
        <x:v>0</x:v>
      </x:c>
      <x:c r="I6502" s="1" t="n">
        <x:v>0</x:v>
      </x:c>
      <x:c r="J6502" s="1" t="n">
        <x:v>0.13</x:v>
      </x:c>
      <x:c r="K6502" s="1" t="n">
        <x:v>1</x:v>
      </x:c>
      <x:c r="L6502" s="1" t="n">
        <x:v>94.4</x:v>
      </x:c>
      <x:c r="M6502" s="1" t="n">
        <x:v>0</x:v>
      </x:c>
      <x:c r="N6502" s="1" t="n">
        <x:v>11.3</x:v>
      </x:c>
      <x:c r="O6502" s="1" t="n">
        <x:f aca="0">24*MAX(0,EOMONTH(B6502,0)-MAX(B6502,INDEX(Device_Inventory!$K$2:$K$1201,MATCH(A6502,Device_Inventory!$A$2:$A$1201,0)))+1)</x:f>
        <x:v>744</x:v>
      </x:c>
      <x:c r="P6502" s="11" t="b">
        <x:f aca="0">INDEX(Device_Inventory!$K$2:$K$1201,MATCH(A6502,Device_Inventory!$A$2:$A$1201,0))&gt;B6502</x:f>
        <x:v>0</x:v>
      </x:c>
      <x:c r="Q6502" s="1" t="str">
        <x:f aca="0">IF(D6502&gt;O6502,"Fail: operating hours exceed in-service hours",IF(D6502+M6502&gt;O6502,"Fail: operating + unavailable hours exceed in-service hours",IF(P6502,"Partial month: within in-service hours","OK")))</x:f>
        <x:v>OK</x:v>
      </x:c>
    </x:row>
    <x:row r="6503" ht="15" hidden="0" customHeight="1">
      <x:c r="A6503" s="1" t="s">
        <x:v>4698</x:v>
      </x:c>
      <x:c r="B6503" s="14" t="n">
        <x:v>46113</x:v>
      </x:c>
      <x:c r="C6503" s="1" t="n">
        <x:v>40</x:v>
      </x:c>
      <x:c r="D6503" s="1" t="n">
        <x:v>249.7</x:v>
      </x:c>
      <x:c r="E6503" s="1" t="n">
        <x:v>8</x:v>
      </x:c>
      <x:c r="F6503" s="1" t="n">
        <x:v>1</x:v>
      </x:c>
      <x:c r="G6503" s="1" t="n">
        <x:v>44</x:v>
      </x:c>
      <x:c r="H6503" s="1" t="n">
        <x:v>1</x:v>
      </x:c>
      <x:c r="I6503" s="1" t="n">
        <x:v>2</x:v>
      </x:c>
      <x:c r="J6503" s="1" t="n">
        <x:v>0.99</x:v>
      </x:c>
      <x:c r="K6503" s="1" t="n">
        <x:v>1</x:v>
      </x:c>
      <x:c r="L6503" s="1" t="n">
        <x:v>94.6</x:v>
      </x:c>
      <x:c r="M6503" s="1" t="n">
        <x:v>6.7</x:v>
      </x:c>
      <x:c r="N6503" s="1" t="n">
        <x:v>7.1</x:v>
      </x:c>
      <x:c r="O6503" s="1" t="n">
        <x:f aca="0">24*MAX(0,EOMONTH(B6503,0)-MAX(B6503,INDEX(Device_Inventory!$K$2:$K$1201,MATCH(A6503,Device_Inventory!$A$2:$A$1201,0)))+1)</x:f>
        <x:v>720</x:v>
      </x:c>
      <x:c r="P6503" s="11" t="b">
        <x:f aca="0">INDEX(Device_Inventory!$K$2:$K$1201,MATCH(A6503,Device_Inventory!$A$2:$A$1201,0))&gt;B6503</x:f>
        <x:v>0</x:v>
      </x:c>
      <x:c r="Q6503" s="1" t="str">
        <x:f aca="0">IF(D6503&gt;O6503,"Fail: operating hours exceed in-service hours",IF(D6503+M6503&gt;O6503,"Fail: operating + unavailable hours exceed in-service hours",IF(P6503,"Partial month: within in-service hours","OK")))</x:f>
        <x:v>OK</x:v>
      </x:c>
    </x:row>
    <x:row r="6504" ht="15" hidden="0" customHeight="1">
      <x:c r="A6504" s="1" t="s">
        <x:v>4698</x:v>
      </x:c>
      <x:c r="B6504" s="14" t="n">
        <x:v>46143</x:v>
      </x:c>
      <x:c r="C6504" s="1" t="n">
        <x:v>34.1</x:v>
      </x:c>
      <x:c r="D6504" s="1" t="n">
        <x:v>223.9</x:v>
      </x:c>
      <x:c r="E6504" s="1" t="n">
        <x:v>23</x:v>
      </x:c>
      <x:c r="F6504" s="1" t="n">
        <x:v>0</x:v>
      </x:c>
      <x:c r="G6504" s="1" t="n">
        <x:v>36</x:v>
      </x:c>
      <x:c r="H6504" s="1" t="n">
        <x:v>1</x:v>
      </x:c>
      <x:c r="I6504" s="1" t="n">
        <x:v>1</x:v>
      </x:c>
      <x:c r="J6504" s="1" t="n">
        <x:v>0.72</x:v>
      </x:c>
      <x:c r="K6504" s="1" t="n">
        <x:v>0</x:v>
      </x:c>
      <x:c r="L6504" s="1" t="n">
        <x:v>95</x:v>
      </x:c>
      <x:c r="M6504" s="1" t="n">
        <x:v>5</x:v>
      </x:c>
      <x:c r="N6504" s="1" t="n">
        <x:v>4.6</x:v>
      </x:c>
      <x:c r="O6504" s="1" t="n">
        <x:f aca="0">24*MAX(0,EOMONTH(B6504,0)-MAX(B6504,INDEX(Device_Inventory!$K$2:$K$1201,MATCH(A6504,Device_Inventory!$A$2:$A$1201,0)))+1)</x:f>
        <x:v>744</x:v>
      </x:c>
      <x:c r="P6504" s="11" t="b">
        <x:f aca="0">INDEX(Device_Inventory!$K$2:$K$1201,MATCH(A6504,Device_Inventory!$A$2:$A$1201,0))&gt;B6504</x:f>
        <x:v>0</x:v>
      </x:c>
      <x:c r="Q6504" s="1" t="str">
        <x:f aca="0">IF(D6504&gt;O6504,"Fail: operating hours exceed in-service hours",IF(D6504+M6504&gt;O6504,"Fail: operating + unavailable hours exceed in-service hours",IF(P6504,"Partial month: within in-service hours","OK")))</x:f>
        <x:v>OK</x:v>
      </x:c>
    </x:row>
    <x:row r="6505" ht="15" hidden="0" customHeight="1">
      <x:c r="A6505" s="1" t="s">
        <x:v>4698</x:v>
      </x:c>
      <x:c r="B6505" s="14" t="n">
        <x:v>46174</x:v>
      </x:c>
      <x:c r="C6505" s="1" t="n">
        <x:v>52.4</x:v>
      </x:c>
      <x:c r="D6505" s="1" t="n">
        <x:v>310.4</x:v>
      </x:c>
      <x:c r="E6505" s="1" t="n">
        <x:v>20</x:v>
      </x:c>
      <x:c r="F6505" s="1" t="n">
        <x:v>1</x:v>
      </x:c>
      <x:c r="G6505" s="1" t="n">
        <x:v>35</x:v>
      </x:c>
      <x:c r="H6505" s="1" t="n">
        <x:v>0</x:v>
      </x:c>
      <x:c r="I6505" s="1" t="n">
        <x:v>3</x:v>
      </x:c>
      <x:c r="J6505" s="1" t="n">
        <x:v>0.01</x:v>
      </x:c>
      <x:c r="K6505" s="1" t="n">
        <x:v>0</x:v>
      </x:c>
      <x:c r="L6505" s="1" t="n">
        <x:v>94</x:v>
      </x:c>
      <x:c r="M6505" s="1" t="n">
        <x:v>4.5</x:v>
      </x:c>
      <x:c r="N6505" s="1" t="n">
        <x:v>9</x:v>
      </x:c>
      <x:c r="O6505" s="1" t="n">
        <x:f aca="0">24*MAX(0,EOMONTH(B6505,0)-MAX(B6505,INDEX(Device_Inventory!$K$2:$K$1201,MATCH(A6505,Device_Inventory!$A$2:$A$1201,0)))+1)</x:f>
        <x:v>720</x:v>
      </x:c>
      <x:c r="P6505" s="11" t="b">
        <x:f aca="0">INDEX(Device_Inventory!$K$2:$K$1201,MATCH(A6505,Device_Inventory!$A$2:$A$1201,0))&gt;B6505</x:f>
        <x:v>0</x:v>
      </x:c>
      <x:c r="Q6505" s="1" t="str">
        <x:f aca="0">IF(D6505&gt;O6505,"Fail: operating hours exceed in-service hours",IF(D6505+M6505&gt;O6505,"Fail: operating + unavailable hours exceed in-service hours",IF(P6505,"Partial month: within in-service hours","OK")))</x:f>
        <x:v>OK</x:v>
      </x:c>
    </x:row>
    <x:row r="6506" ht="15" hidden="0" customHeight="1">
      <x:c r="A6506" s="1" t="s">
        <x:v>4698</x:v>
      </x:c>
      <x:c r="B6506" s="14" t="n">
        <x:v>46204</x:v>
      </x:c>
      <x:c r="C6506" s="1" t="n">
        <x:v>49.8</x:v>
      </x:c>
      <x:c r="D6506" s="1" t="n">
        <x:v>326.3</x:v>
      </x:c>
      <x:c r="E6506" s="1" t="n">
        <x:v>15</x:v>
      </x:c>
      <x:c r="F6506" s="1" t="n">
        <x:v>1</x:v>
      </x:c>
      <x:c r="G6506" s="1" t="n">
        <x:v>38</x:v>
      </x:c>
      <x:c r="H6506" s="1" t="n">
        <x:v>0</x:v>
      </x:c>
      <x:c r="I6506" s="1" t="n">
        <x:v>1</x:v>
      </x:c>
      <x:c r="J6506" s="1" t="n">
        <x:v>0.91</x:v>
      </x:c>
      <x:c r="K6506" s="1" t="n">
        <x:v>0</x:v>
      </x:c>
      <x:c r="L6506" s="1" t="n">
        <x:v>99.9</x:v>
      </x:c>
      <x:c r="M6506" s="1" t="n">
        <x:v>7.6</x:v>
      </x:c>
      <x:c r="N6506" s="1" t="n">
        <x:v>6.6</x:v>
      </x:c>
      <x:c r="O6506" s="1" t="n">
        <x:f aca="0">24*MAX(0,EOMONTH(B6506,0)-MAX(B6506,INDEX(Device_Inventory!$K$2:$K$1201,MATCH(A6506,Device_Inventory!$A$2:$A$1201,0)))+1)</x:f>
        <x:v>744</x:v>
      </x:c>
      <x:c r="P6506" s="11" t="b">
        <x:f aca="0">INDEX(Device_Inventory!$K$2:$K$1201,MATCH(A6506,Device_Inventory!$A$2:$A$1201,0))&gt;B6506</x:f>
        <x:v>0</x:v>
      </x:c>
      <x:c r="Q6506" s="1" t="str">
        <x:f aca="0">IF(D6506&gt;O6506,"Fail: operating hours exceed in-service hours",IF(D6506+M6506&gt;O6506,"Fail: operating + unavailable hours exceed in-service hours",IF(P6506,"Partial month: within in-service hours","OK")))</x:f>
        <x:v>OK</x:v>
      </x:c>
    </x:row>
    <x:row r="6507" ht="15" hidden="0" customHeight="1">
      <x:c r="A6507" s="1" t="s">
        <x:v>1705</x:v>
      </x:c>
      <x:c r="B6507" s="14" t="n">
        <x:v>46054</x:v>
      </x:c>
      <x:c r="C6507" s="1" t="n">
        <x:v>98</x:v>
      </x:c>
      <x:c r="D6507" s="1" t="n">
        <x:v>606.6</x:v>
      </x:c>
      <x:c r="E6507" s="1" t="n">
        <x:v>32</x:v>
      </x:c>
      <x:c r="F6507" s="1" t="n">
        <x:v>0</x:v>
      </x:c>
      <x:c r="G6507" s="1" t="n">
        <x:v>31</x:v>
      </x:c>
      <x:c r="H6507" s="1" t="n">
        <x:v>0</x:v>
      </x:c>
      <x:c r="I6507" s="1" t="n">
        <x:v>5</x:v>
      </x:c>
      <x:c r="J6507" s="1" t="n">
        <x:v>0.48</x:v>
      </x:c>
      <x:c r="K6507" s="1" t="n">
        <x:v>1</x:v>
      </x:c>
      <x:c r="L6507" s="1" t="n">
        <x:v>90.3</x:v>
      </x:c>
      <x:c r="M6507" s="1" t="n">
        <x:v>9.2</x:v>
      </x:c>
      <x:c r="N6507" s="1" t="n">
        <x:v>11.3</x:v>
      </x:c>
      <x:c r="O6507" s="1" t="n">
        <x:f aca="0">24*MAX(0,EOMONTH(B6507,0)-MAX(B6507,INDEX(Device_Inventory!$K$2:$K$1201,MATCH(A6507,Device_Inventory!$A$2:$A$1201,0)))+1)</x:f>
        <x:v>672</x:v>
      </x:c>
      <x:c r="P6507" s="11" t="b">
        <x:f aca="0">INDEX(Device_Inventory!$K$2:$K$1201,MATCH(A6507,Device_Inventory!$A$2:$A$1201,0))&gt;B6507</x:f>
        <x:v>0</x:v>
      </x:c>
      <x:c r="Q6507" s="1" t="str">
        <x:f aca="0">IF(D6507&gt;O6507,"Fail: operating hours exceed in-service hours",IF(D6507+M6507&gt;O6507,"Fail: operating + unavailable hours exceed in-service hours",IF(P6507,"Partial month: within in-service hours","OK")))</x:f>
        <x:v>OK</x:v>
      </x:c>
    </x:row>
    <x:row r="6508" ht="15" hidden="0" customHeight="1">
      <x:c r="A6508" s="1" t="s">
        <x:v>1705</x:v>
      </x:c>
      <x:c r="B6508" s="14" t="n">
        <x:v>46082</x:v>
      </x:c>
      <x:c r="C6508" s="1" t="n">
        <x:v>70.8</x:v>
      </x:c>
      <x:c r="D6508" s="1" t="n">
        <x:v>487.4</x:v>
      </x:c>
      <x:c r="E6508" s="1" t="n">
        <x:v>30</x:v>
      </x:c>
      <x:c r="F6508" s="1" t="n">
        <x:v>4</x:v>
      </x:c>
      <x:c r="G6508" s="1" t="n">
        <x:v>40</x:v>
      </x:c>
      <x:c r="H6508" s="1" t="n">
        <x:v>0</x:v>
      </x:c>
      <x:c r="I6508" s="1" t="n">
        <x:v>4</x:v>
      </x:c>
      <x:c r="J6508" s="1" t="n">
        <x:v>0.89</x:v>
      </x:c>
      <x:c r="K6508" s="1" t="n">
        <x:v>0</x:v>
      </x:c>
      <x:c r="L6508" s="1" t="n">
        <x:v>91.6</x:v>
      </x:c>
      <x:c r="M6508" s="1" t="n">
        <x:v>0</x:v>
      </x:c>
      <x:c r="N6508" s="1" t="n">
        <x:v>12.3</x:v>
      </x:c>
      <x:c r="O6508" s="1" t="n">
        <x:f aca="0">24*MAX(0,EOMONTH(B6508,0)-MAX(B6508,INDEX(Device_Inventory!$K$2:$K$1201,MATCH(A6508,Device_Inventory!$A$2:$A$1201,0)))+1)</x:f>
        <x:v>744</x:v>
      </x:c>
      <x:c r="P6508" s="11" t="b">
        <x:f aca="0">INDEX(Device_Inventory!$K$2:$K$1201,MATCH(A6508,Device_Inventory!$A$2:$A$1201,0))&gt;B6508</x:f>
        <x:v>0</x:v>
      </x:c>
      <x:c r="Q6508" s="1" t="str">
        <x:f aca="0">IF(D6508&gt;O6508,"Fail: operating hours exceed in-service hours",IF(D6508+M6508&gt;O6508,"Fail: operating + unavailable hours exceed in-service hours",IF(P6508,"Partial month: within in-service hours","OK")))</x:f>
        <x:v>OK</x:v>
      </x:c>
    </x:row>
    <x:row r="6509" ht="15" hidden="0" customHeight="1">
      <x:c r="A6509" s="1" t="s">
        <x:v>1705</x:v>
      </x:c>
      <x:c r="B6509" s="14" t="n">
        <x:v>46113</x:v>
      </x:c>
      <x:c r="C6509" s="1" t="n">
        <x:v>86.6</x:v>
      </x:c>
      <x:c r="D6509" s="1" t="n">
        <x:v>561</x:v>
      </x:c>
      <x:c r="E6509" s="1" t="n">
        <x:v>20</x:v>
      </x:c>
      <x:c r="F6509" s="1" t="n">
        <x:v>1</x:v>
      </x:c>
      <x:c r="G6509" s="1" t="n">
        <x:v>40</x:v>
      </x:c>
      <x:c r="H6509" s="1" t="n">
        <x:v>0</x:v>
      </x:c>
      <x:c r="I6509" s="1" t="n">
        <x:v>3</x:v>
      </x:c>
      <x:c r="J6509" s="1" t="n">
        <x:v>0.16</x:v>
      </x:c>
      <x:c r="K6509" s="1" t="n">
        <x:v>0</x:v>
      </x:c>
      <x:c r="L6509" s="1" t="n">
        <x:v>95</x:v>
      </x:c>
      <x:c r="M6509" s="1" t="n">
        <x:v>0</x:v>
      </x:c>
      <x:c r="N6509" s="1" t="n">
        <x:v>16.8</x:v>
      </x:c>
      <x:c r="O6509" s="1" t="n">
        <x:f aca="0">24*MAX(0,EOMONTH(B6509,0)-MAX(B6509,INDEX(Device_Inventory!$K$2:$K$1201,MATCH(A6509,Device_Inventory!$A$2:$A$1201,0)))+1)</x:f>
        <x:v>720</x:v>
      </x:c>
      <x:c r="P6509" s="11" t="b">
        <x:f aca="0">INDEX(Device_Inventory!$K$2:$K$1201,MATCH(A6509,Device_Inventory!$A$2:$A$1201,0))&gt;B6509</x:f>
        <x:v>0</x:v>
      </x:c>
      <x:c r="Q6509" s="1" t="str">
        <x:f aca="0">IF(D6509&gt;O6509,"Fail: operating hours exceed in-service hours",IF(D6509+M6509&gt;O6509,"Fail: operating + unavailable hours exceed in-service hours",IF(P6509,"Partial month: within in-service hours","OK")))</x:f>
        <x:v>OK</x:v>
      </x:c>
    </x:row>
    <x:row r="6510" ht="15" hidden="0" customHeight="1">
      <x:c r="A6510" s="1" t="s">
        <x:v>1705</x:v>
      </x:c>
      <x:c r="B6510" s="14" t="n">
        <x:v>46143</x:v>
      </x:c>
      <x:c r="C6510" s="1" t="n">
        <x:v>68.7</x:v>
      </x:c>
      <x:c r="D6510" s="1" t="n">
        <x:v>424.9</x:v>
      </x:c>
      <x:c r="E6510" s="1" t="n">
        <x:v>30</x:v>
      </x:c>
      <x:c r="F6510" s="1" t="n">
        <x:v>2</x:v>
      </x:c>
      <x:c r="G6510" s="1" t="n">
        <x:v>38</x:v>
      </x:c>
      <x:c r="H6510" s="1" t="n">
        <x:v>0</x:v>
      </x:c>
      <x:c r="I6510" s="1" t="n">
        <x:v>5</x:v>
      </x:c>
      <x:c r="J6510" s="1" t="n">
        <x:v>0.13</x:v>
      </x:c>
      <x:c r="K6510" s="1" t="n">
        <x:v>1</x:v>
      </x:c>
      <x:c r="L6510" s="1" t="n">
        <x:v>95.5</x:v>
      </x:c>
      <x:c r="M6510" s="1" t="n">
        <x:v>4.8</x:v>
      </x:c>
      <x:c r="N6510" s="1" t="n">
        <x:v>15.3</x:v>
      </x:c>
      <x:c r="O6510" s="1" t="n">
        <x:f aca="0">24*MAX(0,EOMONTH(B6510,0)-MAX(B6510,INDEX(Device_Inventory!$K$2:$K$1201,MATCH(A6510,Device_Inventory!$A$2:$A$1201,0)))+1)</x:f>
        <x:v>744</x:v>
      </x:c>
      <x:c r="P6510" s="11" t="b">
        <x:f aca="0">INDEX(Device_Inventory!$K$2:$K$1201,MATCH(A6510,Device_Inventory!$A$2:$A$1201,0))&gt;B6510</x:f>
        <x:v>0</x:v>
      </x:c>
      <x:c r="Q6510" s="1" t="str">
        <x:f aca="0">IF(D6510&gt;O6510,"Fail: operating hours exceed in-service hours",IF(D6510+M6510&gt;O6510,"Fail: operating + unavailable hours exceed in-service hours",IF(P6510,"Partial month: within in-service hours","OK")))</x:f>
        <x:v>OK</x:v>
      </x:c>
    </x:row>
    <x:row r="6511" ht="15" hidden="0" customHeight="1">
      <x:c r="A6511" s="1" t="s">
        <x:v>1705</x:v>
      </x:c>
      <x:c r="B6511" s="14" t="n">
        <x:v>46174</x:v>
      </x:c>
      <x:c r="C6511" s="1" t="n">
        <x:v>74.3</x:v>
      </x:c>
      <x:c r="D6511" s="1" t="n">
        <x:v>482.2</x:v>
      </x:c>
      <x:c r="E6511" s="1" t="n">
        <x:v>24</x:v>
      </x:c>
      <x:c r="F6511" s="1" t="n">
        <x:v>0</x:v>
      </x:c>
      <x:c r="G6511" s="1" t="n">
        <x:v>45</x:v>
      </x:c>
      <x:c r="H6511" s="1" t="n">
        <x:v>0</x:v>
      </x:c>
      <x:c r="I6511" s="1" t="n">
        <x:v>2</x:v>
      </x:c>
      <x:c r="J6511" s="1" t="n">
        <x:v>0.29</x:v>
      </x:c>
      <x:c r="K6511" s="1" t="n">
        <x:v>0</x:v>
      </x:c>
      <x:c r="L6511" s="1" t="n">
        <x:v>97.7</x:v>
      </x:c>
      <x:c r="M6511" s="1" t="n">
        <x:v>6.8</x:v>
      </x:c>
      <x:c r="N6511" s="1" t="n">
        <x:v>14</x:v>
      </x:c>
      <x:c r="O6511" s="1" t="n">
        <x:f aca="0">24*MAX(0,EOMONTH(B6511,0)-MAX(B6511,INDEX(Device_Inventory!$K$2:$K$1201,MATCH(A6511,Device_Inventory!$A$2:$A$1201,0)))+1)</x:f>
        <x:v>720</x:v>
      </x:c>
      <x:c r="P6511" s="11" t="b">
        <x:f aca="0">INDEX(Device_Inventory!$K$2:$K$1201,MATCH(A6511,Device_Inventory!$A$2:$A$1201,0))&gt;B6511</x:f>
        <x:v>0</x:v>
      </x:c>
      <x:c r="Q6511" s="1" t="str">
        <x:f aca="0">IF(D6511&gt;O6511,"Fail: operating hours exceed in-service hours",IF(D6511+M6511&gt;O6511,"Fail: operating + unavailable hours exceed in-service hours",IF(P6511,"Partial month: within in-service hours","OK")))</x:f>
        <x:v>OK</x:v>
      </x:c>
    </x:row>
    <x:row r="6512" ht="15" hidden="0" customHeight="1">
      <x:c r="A6512" s="1" t="s">
        <x:v>1705</x:v>
      </x:c>
      <x:c r="B6512" s="14" t="n">
        <x:v>46204</x:v>
      </x:c>
      <x:c r="C6512" s="1" t="n">
        <x:v>79.2</x:v>
      </x:c>
      <x:c r="D6512" s="1" t="n">
        <x:v>449.6</x:v>
      </x:c>
      <x:c r="E6512" s="1" t="n">
        <x:v>26</x:v>
      </x:c>
      <x:c r="F6512" s="1" t="n">
        <x:v>0</x:v>
      </x:c>
      <x:c r="G6512" s="1" t="n">
        <x:v>61</x:v>
      </x:c>
      <x:c r="H6512" s="1" t="n">
        <x:v>0</x:v>
      </x:c>
      <x:c r="I6512" s="1" t="n">
        <x:v>4</x:v>
      </x:c>
      <x:c r="J6512" s="1" t="n">
        <x:v>0.54</x:v>
      </x:c>
      <x:c r="K6512" s="1" t="n">
        <x:v>0</x:v>
      </x:c>
      <x:c r="L6512" s="1" t="n">
        <x:v>95.9</x:v>
      </x:c>
      <x:c r="M6512" s="1" t="n">
        <x:v>9.2</x:v>
      </x:c>
      <x:c r="N6512" s="1" t="n">
        <x:v>12.4</x:v>
      </x:c>
      <x:c r="O6512" s="1" t="n">
        <x:f aca="0">24*MAX(0,EOMONTH(B6512,0)-MAX(B6512,INDEX(Device_Inventory!$K$2:$K$1201,MATCH(A6512,Device_Inventory!$A$2:$A$1201,0)))+1)</x:f>
        <x:v>744</x:v>
      </x:c>
      <x:c r="P6512" s="11" t="b">
        <x:f aca="0">INDEX(Device_Inventory!$K$2:$K$1201,MATCH(A6512,Device_Inventory!$A$2:$A$1201,0))&gt;B6512</x:f>
        <x:v>0</x:v>
      </x:c>
      <x:c r="Q6512" s="1" t="str">
        <x:f aca="0">IF(D6512&gt;O6512,"Fail: operating hours exceed in-service hours",IF(D6512+M6512&gt;O6512,"Fail: operating + unavailable hours exceed in-service hours",IF(P6512,"Partial month: within in-service hours","OK")))</x:f>
        <x:v>OK</x:v>
      </x:c>
    </x:row>
    <x:row r="6513" ht="15" hidden="0" customHeight="1">
      <x:c r="A6513" s="1" t="s">
        <x:v>1706</x:v>
      </x:c>
      <x:c r="B6513" s="14" t="n">
        <x:v>46054</x:v>
      </x:c>
      <x:c r="C6513" s="1" t="n">
        <x:v>60.5</x:v>
      </x:c>
      <x:c r="D6513" s="1" t="n">
        <x:v>438.8</x:v>
      </x:c>
      <x:c r="E6513" s="1" t="n">
        <x:v>19</x:v>
      </x:c>
      <x:c r="F6513" s="1" t="n">
        <x:v>1</x:v>
      </x:c>
      <x:c r="G6513" s="1" t="n">
        <x:v>50</x:v>
      </x:c>
      <x:c r="H6513" s="1" t="n">
        <x:v>1</x:v>
      </x:c>
      <x:c r="I6513" s="1" t="n">
        <x:v>1</x:v>
      </x:c>
      <x:c r="J6513" s="1" t="n">
        <x:v>0.2</x:v>
      </x:c>
      <x:c r="K6513" s="1" t="n">
        <x:v>1</x:v>
      </x:c>
      <x:c r="L6513" s="1" t="n">
        <x:v>97.5</x:v>
      </x:c>
      <x:c r="M6513" s="1" t="n">
        <x:v>9.1</x:v>
      </x:c>
      <x:c r="N6513" s="1" t="n">
        <x:v>12.1</x:v>
      </x:c>
      <x:c r="O6513" s="1" t="n">
        <x:f aca="0">24*MAX(0,EOMONTH(B6513,0)-MAX(B6513,INDEX(Device_Inventory!$K$2:$K$1201,MATCH(A6513,Device_Inventory!$A$2:$A$1201,0)))+1)</x:f>
        <x:v>672</x:v>
      </x:c>
      <x:c r="P6513" s="11" t="b">
        <x:f aca="0">INDEX(Device_Inventory!$K$2:$K$1201,MATCH(A6513,Device_Inventory!$A$2:$A$1201,0))&gt;B6513</x:f>
        <x:v>0</x:v>
      </x:c>
      <x:c r="Q6513" s="1" t="str">
        <x:f aca="0">IF(D6513&gt;O6513,"Fail: operating hours exceed in-service hours",IF(D6513+M6513&gt;O6513,"Fail: operating + unavailable hours exceed in-service hours",IF(P6513,"Partial month: within in-service hours","OK")))</x:f>
        <x:v>OK</x:v>
      </x:c>
    </x:row>
    <x:row r="6514" ht="15" hidden="0" customHeight="1">
      <x:c r="A6514" s="1" t="s">
        <x:v>1706</x:v>
      </x:c>
      <x:c r="B6514" s="14" t="n">
        <x:v>46082</x:v>
      </x:c>
      <x:c r="C6514" s="1" t="n">
        <x:v>73</x:v>
      </x:c>
      <x:c r="D6514" s="1" t="n">
        <x:v>470.7</x:v>
      </x:c>
      <x:c r="E6514" s="1" t="n">
        <x:v>18</x:v>
      </x:c>
      <x:c r="F6514" s="1" t="n">
        <x:v>1</x:v>
      </x:c>
      <x:c r="G6514" s="1" t="n">
        <x:v>34</x:v>
      </x:c>
      <x:c r="H6514" s="1" t="n">
        <x:v>0</x:v>
      </x:c>
      <x:c r="I6514" s="1" t="n">
        <x:v>0</x:v>
      </x:c>
      <x:c r="J6514" s="1" t="n">
        <x:v>0</x:v>
      </x:c>
      <x:c r="K6514" s="1" t="n">
        <x:v>1</x:v>
      </x:c>
      <x:c r="L6514" s="1" t="n">
        <x:v>96.7</x:v>
      </x:c>
      <x:c r="M6514" s="1" t="n">
        <x:v>0.8</x:v>
      </x:c>
      <x:c r="N6514" s="1" t="n">
        <x:v>12.6</x:v>
      </x:c>
      <x:c r="O6514" s="1" t="n">
        <x:f aca="0">24*MAX(0,EOMONTH(B6514,0)-MAX(B6514,INDEX(Device_Inventory!$K$2:$K$1201,MATCH(A6514,Device_Inventory!$A$2:$A$1201,0)))+1)</x:f>
        <x:v>744</x:v>
      </x:c>
      <x:c r="P6514" s="11" t="b">
        <x:f aca="0">INDEX(Device_Inventory!$K$2:$K$1201,MATCH(A6514,Device_Inventory!$A$2:$A$1201,0))&gt;B6514</x:f>
        <x:v>0</x:v>
      </x:c>
      <x:c r="Q6514" s="1" t="str">
        <x:f aca="0">IF(D6514&gt;O6514,"Fail: operating hours exceed in-service hours",IF(D6514+M6514&gt;O6514,"Fail: operating + unavailable hours exceed in-service hours",IF(P6514,"Partial month: within in-service hours","OK")))</x:f>
        <x:v>OK</x:v>
      </x:c>
    </x:row>
    <x:row r="6515" ht="15" hidden="0" customHeight="1">
      <x:c r="A6515" s="1" t="s">
        <x:v>1706</x:v>
      </x:c>
      <x:c r="B6515" s="14" t="n">
        <x:v>46113</x:v>
      </x:c>
      <x:c r="C6515" s="1" t="n">
        <x:v>57</x:v>
      </x:c>
      <x:c r="D6515" s="1" t="n">
        <x:v>395.1</x:v>
      </x:c>
      <x:c r="E6515" s="1" t="n">
        <x:v>18</x:v>
      </x:c>
      <x:c r="F6515" s="1" t="n">
        <x:v>1</x:v>
      </x:c>
      <x:c r="G6515" s="1" t="n">
        <x:v>27</x:v>
      </x:c>
      <x:c r="H6515" s="1" t="n">
        <x:v>0</x:v>
      </x:c>
      <x:c r="I6515" s="1" t="n">
        <x:v>1</x:v>
      </x:c>
      <x:c r="J6515" s="1" t="n">
        <x:v>0.25</x:v>
      </x:c>
      <x:c r="K6515" s="1" t="n">
        <x:v>0</x:v>
      </x:c>
      <x:c r="L6515" s="1" t="n">
        <x:v>94.9</x:v>
      </x:c>
      <x:c r="M6515" s="1" t="n">
        <x:v>4</x:v>
      </x:c>
      <x:c r="N6515" s="1" t="n">
        <x:v>6.6</x:v>
      </x:c>
      <x:c r="O6515" s="1" t="n">
        <x:f aca="0">24*MAX(0,EOMONTH(B6515,0)-MAX(B6515,INDEX(Device_Inventory!$K$2:$K$1201,MATCH(A6515,Device_Inventory!$A$2:$A$1201,0)))+1)</x:f>
        <x:v>720</x:v>
      </x:c>
      <x:c r="P6515" s="11" t="b">
        <x:f aca="0">INDEX(Device_Inventory!$K$2:$K$1201,MATCH(A6515,Device_Inventory!$A$2:$A$1201,0))&gt;B6515</x:f>
        <x:v>0</x:v>
      </x:c>
      <x:c r="Q6515" s="1" t="str">
        <x:f aca="0">IF(D6515&gt;O6515,"Fail: operating hours exceed in-service hours",IF(D6515+M6515&gt;O6515,"Fail: operating + unavailable hours exceed in-service hours",IF(P6515,"Partial month: within in-service hours","OK")))</x:f>
        <x:v>OK</x:v>
      </x:c>
    </x:row>
    <x:row r="6516" ht="15" hidden="0" customHeight="1">
      <x:c r="A6516" s="1" t="s">
        <x:v>1706</x:v>
      </x:c>
      <x:c r="B6516" s="14" t="n">
        <x:v>46143</x:v>
      </x:c>
      <x:c r="C6516" s="1" t="n">
        <x:v>77.4</x:v>
      </x:c>
      <x:c r="D6516" s="1" t="n">
        <x:v>556.5</x:v>
      </x:c>
      <x:c r="E6516" s="1" t="n">
        <x:v>20</x:v>
      </x:c>
      <x:c r="F6516" s="1" t="n">
        <x:v>1</x:v>
      </x:c>
      <x:c r="G6516" s="1" t="n">
        <x:v>43</x:v>
      </x:c>
      <x:c r="H6516" s="1" t="n">
        <x:v>1</x:v>
      </x:c>
      <x:c r="I6516" s="1" t="n">
        <x:v>4</x:v>
      </x:c>
      <x:c r="J6516" s="1" t="n">
        <x:v>0.98</x:v>
      </x:c>
      <x:c r="K6516" s="1" t="n">
        <x:v>2</x:v>
      </x:c>
      <x:c r="L6516" s="1" t="n">
        <x:v>93.4</x:v>
      </x:c>
      <x:c r="M6516" s="1" t="n">
        <x:v>7.2</x:v>
      </x:c>
      <x:c r="N6516" s="1" t="n">
        <x:v>20.1</x:v>
      </x:c>
      <x:c r="O6516" s="1" t="n">
        <x:f aca="0">24*MAX(0,EOMONTH(B6516,0)-MAX(B6516,INDEX(Device_Inventory!$K$2:$K$1201,MATCH(A6516,Device_Inventory!$A$2:$A$1201,0)))+1)</x:f>
        <x:v>744</x:v>
      </x:c>
      <x:c r="P6516" s="11" t="b">
        <x:f aca="0">INDEX(Device_Inventory!$K$2:$K$1201,MATCH(A6516,Device_Inventory!$A$2:$A$1201,0))&gt;B6516</x:f>
        <x:v>0</x:v>
      </x:c>
      <x:c r="Q6516" s="1" t="str">
        <x:f aca="0">IF(D6516&gt;O6516,"Fail: operating hours exceed in-service hours",IF(D6516+M6516&gt;O6516,"Fail: operating + unavailable hours exceed in-service hours",IF(P6516,"Partial month: within in-service hours","OK")))</x:f>
        <x:v>OK</x:v>
      </x:c>
    </x:row>
    <x:row r="6517" ht="15" hidden="0" customHeight="1">
      <x:c r="A6517" s="1" t="s">
        <x:v>1706</x:v>
      </x:c>
      <x:c r="B6517" s="14" t="n">
        <x:v>46174</x:v>
      </x:c>
      <x:c r="C6517" s="1" t="n">
        <x:v>53.9</x:v>
      </x:c>
      <x:c r="D6517" s="1" t="n">
        <x:v>387.7</x:v>
      </x:c>
      <x:c r="E6517" s="1" t="n">
        <x:v>12</x:v>
      </x:c>
      <x:c r="F6517" s="1" t="n">
        <x:v>1</x:v>
      </x:c>
      <x:c r="G6517" s="1" t="n">
        <x:v>69</x:v>
      </x:c>
      <x:c r="H6517" s="1" t="n">
        <x:v>0</x:v>
      </x:c>
      <x:c r="I6517" s="1" t="n">
        <x:v>0</x:v>
      </x:c>
      <x:c r="J6517" s="1" t="n">
        <x:v>1.35</x:v>
      </x:c>
      <x:c r="K6517" s="1" t="n">
        <x:v>0</x:v>
      </x:c>
      <x:c r="L6517" s="1" t="n">
        <x:v>94.6</x:v>
      </x:c>
      <x:c r="M6517" s="1" t="n">
        <x:v>0</x:v>
      </x:c>
      <x:c r="N6517" s="1" t="n">
        <x:v>5.3</x:v>
      </x:c>
      <x:c r="O6517" s="1" t="n">
        <x:f aca="0">24*MAX(0,EOMONTH(B6517,0)-MAX(B6517,INDEX(Device_Inventory!$K$2:$K$1201,MATCH(A6517,Device_Inventory!$A$2:$A$1201,0)))+1)</x:f>
        <x:v>720</x:v>
      </x:c>
      <x:c r="P6517" s="11" t="b">
        <x:f aca="0">INDEX(Device_Inventory!$K$2:$K$1201,MATCH(A6517,Device_Inventory!$A$2:$A$1201,0))&gt;B6517</x:f>
        <x:v>0</x:v>
      </x:c>
      <x:c r="Q6517" s="1" t="str">
        <x:f aca="0">IF(D6517&gt;O6517,"Fail: operating hours exceed in-service hours",IF(D6517+M6517&gt;O6517,"Fail: operating + unavailable hours exceed in-service hours",IF(P6517,"Partial month: within in-service hours","OK")))</x:f>
        <x:v>OK</x:v>
      </x:c>
    </x:row>
    <x:row r="6518" ht="15" hidden="0" customHeight="1">
      <x:c r="A6518" s="1" t="s">
        <x:v>1706</x:v>
      </x:c>
      <x:c r="B6518" s="14" t="n">
        <x:v>46204</x:v>
      </x:c>
      <x:c r="C6518" s="1" t="n">
        <x:v>80.3</x:v>
      </x:c>
      <x:c r="D6518" s="1" t="n">
        <x:v>466.9</x:v>
      </x:c>
      <x:c r="E6518" s="1" t="n">
        <x:v>20</x:v>
      </x:c>
      <x:c r="F6518" s="1" t="n">
        <x:v>2</x:v>
      </x:c>
      <x:c r="G6518" s="1" t="n">
        <x:v>35</x:v>
      </x:c>
      <x:c r="H6518" s="1" t="n">
        <x:v>0</x:v>
      </x:c>
      <x:c r="I6518" s="1" t="n">
        <x:v>4</x:v>
      </x:c>
      <x:c r="J6518" s="1" t="n">
        <x:v>0.81</x:v>
      </x:c>
      <x:c r="K6518" s="1" t="n">
        <x:v>0</x:v>
      </x:c>
      <x:c r="L6518" s="1" t="n">
        <x:v>94.8</x:v>
      </x:c>
      <x:c r="M6518" s="1" t="n">
        <x:v>8.9</x:v>
      </x:c>
      <x:c r="N6518" s="1" t="n">
        <x:v>11.2</x:v>
      </x:c>
      <x:c r="O6518" s="1" t="n">
        <x:f aca="0">24*MAX(0,EOMONTH(B6518,0)-MAX(B6518,INDEX(Device_Inventory!$K$2:$K$1201,MATCH(A6518,Device_Inventory!$A$2:$A$1201,0)))+1)</x:f>
        <x:v>744</x:v>
      </x:c>
      <x:c r="P6518" s="11" t="b">
        <x:f aca="0">INDEX(Device_Inventory!$K$2:$K$1201,MATCH(A6518,Device_Inventory!$A$2:$A$1201,0))&gt;B6518</x:f>
        <x:v>0</x:v>
      </x:c>
      <x:c r="Q6518" s="1" t="str">
        <x:f aca="0">IF(D6518&gt;O6518,"Fail: operating hours exceed in-service hours",IF(D6518+M6518&gt;O6518,"Fail: operating + unavailable hours exceed in-service hours",IF(P6518,"Partial month: within in-service hours","OK")))</x:f>
        <x:v>OK</x:v>
      </x:c>
    </x:row>
    <x:row r="6519" ht="15" hidden="0" customHeight="1">
      <x:c r="A6519" s="1" t="s">
        <x:v>4705</x:v>
      </x:c>
      <x:c r="B6519" s="14" t="n">
        <x:v>46054</x:v>
      </x:c>
      <x:c r="C6519" s="1" t="n">
        <x:v>82.2</x:v>
      </x:c>
      <x:c r="D6519" s="1" t="n">
        <x:v>543.1</x:v>
      </x:c>
      <x:c r="E6519" s="1" t="n">
        <x:v>21</x:v>
      </x:c>
      <x:c r="F6519" s="1" t="n">
        <x:v>0</x:v>
      </x:c>
      <x:c r="G6519" s="1" t="n">
        <x:v>41</x:v>
      </x:c>
      <x:c r="H6519" s="1" t="n">
        <x:v>0</x:v>
      </x:c>
      <x:c r="I6519" s="1" t="n">
        <x:v>0</x:v>
      </x:c>
      <x:c r="J6519" s="1" t="n">
        <x:v>1.59</x:v>
      </x:c>
      <x:c r="K6519" s="1" t="n">
        <x:v>0</x:v>
      </x:c>
      <x:c r="L6519" s="1" t="n">
        <x:v>98.5</x:v>
      </x:c>
      <x:c r="M6519" s="1" t="n">
        <x:v>0.5</x:v>
      </x:c>
      <x:c r="N6519" s="1" t="n">
        <x:v>11.1</x:v>
      </x:c>
      <x:c r="O6519" s="1" t="n">
        <x:f aca="0">24*MAX(0,EOMONTH(B6519,0)-MAX(B6519,INDEX(Device_Inventory!$K$2:$K$1201,MATCH(A6519,Device_Inventory!$A$2:$A$1201,0)))+1)</x:f>
        <x:v>672</x:v>
      </x:c>
      <x:c r="P6519" s="11" t="b">
        <x:f aca="0">INDEX(Device_Inventory!$K$2:$K$1201,MATCH(A6519,Device_Inventory!$A$2:$A$1201,0))&gt;B6519</x:f>
        <x:v>0</x:v>
      </x:c>
      <x:c r="Q6519" s="1" t="str">
        <x:f aca="0">IF(D6519&gt;O6519,"Fail: operating hours exceed in-service hours",IF(D6519+M6519&gt;O6519,"Fail: operating + unavailable hours exceed in-service hours",IF(P6519,"Partial month: within in-service hours","OK")))</x:f>
        <x:v>OK</x:v>
      </x:c>
    </x:row>
    <x:row r="6520" ht="15" hidden="0" customHeight="1">
      <x:c r="A6520" s="1" t="s">
        <x:v>4705</x:v>
      </x:c>
      <x:c r="B6520" s="14" t="n">
        <x:v>46082</x:v>
      </x:c>
      <x:c r="C6520" s="1" t="n">
        <x:v>61.6</x:v>
      </x:c>
      <x:c r="D6520" s="1" t="n">
        <x:v>445.1</x:v>
      </x:c>
      <x:c r="E6520" s="1" t="n">
        <x:v>23</x:v>
      </x:c>
      <x:c r="F6520" s="1" t="n">
        <x:v>0</x:v>
      </x:c>
      <x:c r="G6520" s="1" t="n">
        <x:v>18</x:v>
      </x:c>
      <x:c r="H6520" s="1" t="n">
        <x:v>0</x:v>
      </x:c>
      <x:c r="I6520" s="1" t="n">
        <x:v>3</x:v>
      </x:c>
      <x:c r="J6520" s="1" t="n">
        <x:v>0.75</x:v>
      </x:c>
      <x:c r="K6520" s="1" t="n">
        <x:v>0</x:v>
      </x:c>
      <x:c r="L6520" s="1" t="n">
        <x:v>97.4</x:v>
      </x:c>
      <x:c r="M6520" s="1" t="n">
        <x:v>0</x:v>
      </x:c>
      <x:c r="N6520" s="1" t="n">
        <x:v>12.2</x:v>
      </x:c>
      <x:c r="O6520" s="1" t="n">
        <x:f aca="0">24*MAX(0,EOMONTH(B6520,0)-MAX(B6520,INDEX(Device_Inventory!$K$2:$K$1201,MATCH(A6520,Device_Inventory!$A$2:$A$1201,0)))+1)</x:f>
        <x:v>744</x:v>
      </x:c>
      <x:c r="P6520" s="11" t="b">
        <x:f aca="0">INDEX(Device_Inventory!$K$2:$K$1201,MATCH(A6520,Device_Inventory!$A$2:$A$1201,0))&gt;B6520</x:f>
        <x:v>0</x:v>
      </x:c>
      <x:c r="Q6520" s="1" t="str">
        <x:f aca="0">IF(D6520&gt;O6520,"Fail: operating hours exceed in-service hours",IF(D6520+M6520&gt;O6520,"Fail: operating + unavailable hours exceed in-service hours",IF(P6520,"Partial month: within in-service hours","OK")))</x:f>
        <x:v>OK</x:v>
      </x:c>
    </x:row>
    <x:row r="6521" ht="15" hidden="0" customHeight="1">
      <x:c r="A6521" s="1" t="s">
        <x:v>4705</x:v>
      </x:c>
      <x:c r="B6521" s="14" t="n">
        <x:v>46113</x:v>
      </x:c>
      <x:c r="C6521" s="1" t="n">
        <x:v>66.9</x:v>
      </x:c>
      <x:c r="D6521" s="1" t="n">
        <x:v>377.9</x:v>
      </x:c>
      <x:c r="E6521" s="1" t="n">
        <x:v>26</x:v>
      </x:c>
      <x:c r="F6521" s="1" t="n">
        <x:v>4</x:v>
      </x:c>
      <x:c r="G6521" s="1" t="n">
        <x:v>33</x:v>
      </x:c>
      <x:c r="H6521" s="1" t="n">
        <x:v>0</x:v>
      </x:c>
      <x:c r="I6521" s="1" t="n">
        <x:v>0</x:v>
      </x:c>
      <x:c r="J6521" s="1" t="n">
        <x:v>0.57</x:v>
      </x:c>
      <x:c r="K6521" s="1" t="n">
        <x:v>0</x:v>
      </x:c>
      <x:c r="L6521" s="1" t="n">
        <x:v>98.1</x:v>
      </x:c>
      <x:c r="M6521" s="1" t="n">
        <x:v>7.4</x:v>
      </x:c>
      <x:c r="N6521" s="1" t="n">
        <x:v>5.7</x:v>
      </x:c>
      <x:c r="O6521" s="1" t="n">
        <x:f aca="0">24*MAX(0,EOMONTH(B6521,0)-MAX(B6521,INDEX(Device_Inventory!$K$2:$K$1201,MATCH(A6521,Device_Inventory!$A$2:$A$1201,0)))+1)</x:f>
        <x:v>720</x:v>
      </x:c>
      <x:c r="P6521" s="11" t="b">
        <x:f aca="0">INDEX(Device_Inventory!$K$2:$K$1201,MATCH(A6521,Device_Inventory!$A$2:$A$1201,0))&gt;B6521</x:f>
        <x:v>0</x:v>
      </x:c>
      <x:c r="Q6521" s="1" t="str">
        <x:f aca="0">IF(D6521&gt;O6521,"Fail: operating hours exceed in-service hours",IF(D6521+M6521&gt;O6521,"Fail: operating + unavailable hours exceed in-service hours",IF(P6521,"Partial month: within in-service hours","OK")))</x:f>
        <x:v>OK</x:v>
      </x:c>
    </x:row>
    <x:row r="6522" ht="15" hidden="0" customHeight="1">
      <x:c r="A6522" s="1" t="s">
        <x:v>4705</x:v>
      </x:c>
      <x:c r="B6522" s="14" t="n">
        <x:v>46143</x:v>
      </x:c>
      <x:c r="C6522" s="1" t="n">
        <x:v>81.6</x:v>
      </x:c>
      <x:c r="D6522" s="1" t="n">
        <x:v>589.1</x:v>
      </x:c>
      <x:c r="E6522" s="1" t="n">
        <x:v>22</x:v>
      </x:c>
      <x:c r="F6522" s="1" t="n">
        <x:v>0</x:v>
      </x:c>
      <x:c r="G6522" s="1" t="n">
        <x:v>37</x:v>
      </x:c>
      <x:c r="H6522" s="1" t="n">
        <x:v>1</x:v>
      </x:c>
      <x:c r="I6522" s="1" t="n">
        <x:v>3</x:v>
      </x:c>
      <x:c r="J6522" s="1" t="n">
        <x:v>0.62</x:v>
      </x:c>
      <x:c r="K6522" s="1" t="n">
        <x:v>0</x:v>
      </x:c>
      <x:c r="L6522" s="1" t="n">
        <x:v>95</x:v>
      </x:c>
      <x:c r="M6522" s="1" t="n">
        <x:v>5.1</x:v>
      </x:c>
      <x:c r="N6522" s="1" t="n">
        <x:v>6.7</x:v>
      </x:c>
      <x:c r="O6522" s="1" t="n">
        <x:f aca="0">24*MAX(0,EOMONTH(B6522,0)-MAX(B6522,INDEX(Device_Inventory!$K$2:$K$1201,MATCH(A6522,Device_Inventory!$A$2:$A$1201,0)))+1)</x:f>
        <x:v>744</x:v>
      </x:c>
      <x:c r="P6522" s="11" t="b">
        <x:f aca="0">INDEX(Device_Inventory!$K$2:$K$1201,MATCH(A6522,Device_Inventory!$A$2:$A$1201,0))&gt;B6522</x:f>
        <x:v>0</x:v>
      </x:c>
      <x:c r="Q6522" s="1" t="str">
        <x:f aca="0">IF(D6522&gt;O6522,"Fail: operating hours exceed in-service hours",IF(D6522+M6522&gt;O6522,"Fail: operating + unavailable hours exceed in-service hours",IF(P6522,"Partial month: within in-service hours","OK")))</x:f>
        <x:v>OK</x:v>
      </x:c>
    </x:row>
    <x:row r="6523" ht="15" hidden="0" customHeight="1">
      <x:c r="A6523" s="1" t="s">
        <x:v>4705</x:v>
      </x:c>
      <x:c r="B6523" s="14" t="n">
        <x:v>46174</x:v>
      </x:c>
      <x:c r="C6523" s="1" t="n">
        <x:v>72.3</x:v>
      </x:c>
      <x:c r="D6523" s="1" t="n">
        <x:v>406</x:v>
      </x:c>
      <x:c r="E6523" s="1" t="n">
        <x:v>11</x:v>
      </x:c>
      <x:c r="F6523" s="1" t="n">
        <x:v>3</x:v>
      </x:c>
      <x:c r="G6523" s="1" t="n">
        <x:v>49</x:v>
      </x:c>
      <x:c r="H6523" s="1" t="n">
        <x:v>1</x:v>
      </x:c>
      <x:c r="I6523" s="1" t="n">
        <x:v>2</x:v>
      </x:c>
      <x:c r="J6523" s="1" t="n">
        <x:v>0.7</x:v>
      </x:c>
      <x:c r="K6523" s="1" t="n">
        <x:v>0</x:v>
      </x:c>
      <x:c r="L6523" s="1" t="n">
        <x:v>98.5</x:v>
      </x:c>
      <x:c r="M6523" s="1" t="n">
        <x:v>0</x:v>
      </x:c>
      <x:c r="N6523" s="1" t="n">
        <x:v>12.1</x:v>
      </x:c>
      <x:c r="O6523" s="1" t="n">
        <x:f aca="0">24*MAX(0,EOMONTH(B6523,0)-MAX(B6523,INDEX(Device_Inventory!$K$2:$K$1201,MATCH(A6523,Device_Inventory!$A$2:$A$1201,0)))+1)</x:f>
        <x:v>720</x:v>
      </x:c>
      <x:c r="P6523" s="11" t="b">
        <x:f aca="0">INDEX(Device_Inventory!$K$2:$K$1201,MATCH(A6523,Device_Inventory!$A$2:$A$1201,0))&gt;B6523</x:f>
        <x:v>0</x:v>
      </x:c>
      <x:c r="Q6523" s="1" t="str">
        <x:f aca="0">IF(D6523&gt;O6523,"Fail: operating hours exceed in-service hours",IF(D6523+M6523&gt;O6523,"Fail: operating + unavailable hours exceed in-service hours",IF(P6523,"Partial month: within in-service hours","OK")))</x:f>
        <x:v>OK</x:v>
      </x:c>
    </x:row>
    <x:row r="6524" ht="15" hidden="0" customHeight="1">
      <x:c r="A6524" s="1" t="s">
        <x:v>4705</x:v>
      </x:c>
      <x:c r="B6524" s="14" t="n">
        <x:v>46204</x:v>
      </x:c>
      <x:c r="C6524" s="1" t="n">
        <x:v>88.4</x:v>
      </x:c>
      <x:c r="D6524" s="1" t="n">
        <x:v>539.6</x:v>
      </x:c>
      <x:c r="E6524" s="1" t="n">
        <x:v>18</x:v>
      </x:c>
      <x:c r="F6524" s="1" t="n">
        <x:v>0</x:v>
      </x:c>
      <x:c r="G6524" s="1" t="n">
        <x:v>51</x:v>
      </x:c>
      <x:c r="H6524" s="1" t="n">
        <x:v>0</x:v>
      </x:c>
      <x:c r="I6524" s="1" t="n">
        <x:v>2</x:v>
      </x:c>
      <x:c r="J6524" s="1" t="n">
        <x:v>0.66</x:v>
      </x:c>
      <x:c r="K6524" s="1" t="n">
        <x:v>1</x:v>
      </x:c>
      <x:c r="L6524" s="1" t="n">
        <x:v>94.6</x:v>
      </x:c>
      <x:c r="M6524" s="1" t="n">
        <x:v>3.9</x:v>
      </x:c>
      <x:c r="N6524" s="1" t="n">
        <x:v>16.8</x:v>
      </x:c>
      <x:c r="O6524" s="1" t="n">
        <x:f aca="0">24*MAX(0,EOMONTH(B6524,0)-MAX(B6524,INDEX(Device_Inventory!$K$2:$K$1201,MATCH(A6524,Device_Inventory!$A$2:$A$1201,0)))+1)</x:f>
        <x:v>744</x:v>
      </x:c>
      <x:c r="P6524" s="11" t="b">
        <x:f aca="0">INDEX(Device_Inventory!$K$2:$K$1201,MATCH(A6524,Device_Inventory!$A$2:$A$1201,0))&gt;B6524</x:f>
        <x:v>0</x:v>
      </x:c>
      <x:c r="Q6524" s="1" t="str">
        <x:f aca="0">IF(D6524&gt;O6524,"Fail: operating hours exceed in-service hours",IF(D6524+M6524&gt;O6524,"Fail: operating + unavailable hours exceed in-service hours",IF(P6524,"Partial month: within in-service hours","OK")))</x:f>
        <x:v>OK</x:v>
      </x:c>
    </x:row>
    <x:row r="6525" ht="15" hidden="0" customHeight="1">
      <x:c r="A6525" s="1" t="s">
        <x:v>4708</x:v>
      </x:c>
      <x:c r="B6525" s="14" t="n">
        <x:v>46054</x:v>
      </x:c>
      <x:c r="C6525" s="1" t="n">
        <x:v>84.1</x:v>
      </x:c>
      <x:c r="D6525" s="1" t="n">
        <x:v>579</x:v>
      </x:c>
      <x:c r="E6525" s="1" t="n">
        <x:v>15</x:v>
      </x:c>
      <x:c r="F6525" s="1" t="n">
        <x:v>0</x:v>
      </x:c>
      <x:c r="G6525" s="1" t="n">
        <x:v>53</x:v>
      </x:c>
      <x:c r="H6525" s="1" t="n">
        <x:v>0</x:v>
      </x:c>
      <x:c r="I6525" s="1" t="n">
        <x:v>2</x:v>
      </x:c>
      <x:c r="J6525" s="1" t="n">
        <x:v>0</x:v>
      </x:c>
      <x:c r="K6525" s="1" t="n">
        <x:v>0</x:v>
      </x:c>
      <x:c r="L6525" s="1" t="n">
        <x:v>97.3</x:v>
      </x:c>
      <x:c r="M6525" s="1" t="n">
        <x:v>1.7</x:v>
      </x:c>
      <x:c r="N6525" s="1" t="n">
        <x:v>15.6</x:v>
      </x:c>
      <x:c r="O6525" s="1" t="n">
        <x:f aca="0">24*MAX(0,EOMONTH(B6525,0)-MAX(B6525,INDEX(Device_Inventory!$K$2:$K$1201,MATCH(A6525,Device_Inventory!$A$2:$A$1201,0)))+1)</x:f>
        <x:v>672</x:v>
      </x:c>
      <x:c r="P6525" s="11" t="b">
        <x:f aca="0">INDEX(Device_Inventory!$K$2:$K$1201,MATCH(A6525,Device_Inventory!$A$2:$A$1201,0))&gt;B6525</x:f>
        <x:v>0</x:v>
      </x:c>
      <x:c r="Q6525" s="1" t="str">
        <x:f aca="0">IF(D6525&gt;O6525,"Fail: operating hours exceed in-service hours",IF(D6525+M6525&gt;O6525,"Fail: operating + unavailable hours exceed in-service hours",IF(P6525,"Partial month: within in-service hours","OK")))</x:f>
        <x:v>OK</x:v>
      </x:c>
    </x:row>
    <x:row r="6526" ht="15" hidden="0" customHeight="1">
      <x:c r="A6526" s="1" t="s">
        <x:v>4708</x:v>
      </x:c>
      <x:c r="B6526" s="14" t="n">
        <x:v>46082</x:v>
      </x:c>
      <x:c r="C6526" s="1" t="n">
        <x:v>75.8</x:v>
      </x:c>
      <x:c r="D6526" s="1" t="n">
        <x:v>547.5</x:v>
      </x:c>
      <x:c r="E6526" s="1" t="n">
        <x:v>20</x:v>
      </x:c>
      <x:c r="F6526" s="1" t="n">
        <x:v>1</x:v>
      </x:c>
      <x:c r="G6526" s="1" t="n">
        <x:v>30</x:v>
      </x:c>
      <x:c r="H6526" s="1" t="n">
        <x:v>0</x:v>
      </x:c>
      <x:c r="I6526" s="1" t="n">
        <x:v>2</x:v>
      </x:c>
      <x:c r="J6526" s="1" t="n">
        <x:v>0</x:v>
      </x:c>
      <x:c r="K6526" s="1" t="n">
        <x:v>0</x:v>
      </x:c>
      <x:c r="L6526" s="1" t="n">
        <x:v>95.6</x:v>
      </x:c>
      <x:c r="M6526" s="1" t="n">
        <x:v>5.9</x:v>
      </x:c>
      <x:c r="N6526" s="1" t="n">
        <x:v>9.1</x:v>
      </x:c>
      <x:c r="O6526" s="1" t="n">
        <x:f aca="0">24*MAX(0,EOMONTH(B6526,0)-MAX(B6526,INDEX(Device_Inventory!$K$2:$K$1201,MATCH(A6526,Device_Inventory!$A$2:$A$1201,0)))+1)</x:f>
        <x:v>744</x:v>
      </x:c>
      <x:c r="P6526" s="11" t="b">
        <x:f aca="0">INDEX(Device_Inventory!$K$2:$K$1201,MATCH(A6526,Device_Inventory!$A$2:$A$1201,0))&gt;B6526</x:f>
        <x:v>0</x:v>
      </x:c>
      <x:c r="Q6526" s="1" t="str">
        <x:f aca="0">IF(D6526&gt;O6526,"Fail: operating hours exceed in-service hours",IF(D6526+M6526&gt;O6526,"Fail: operating + unavailable hours exceed in-service hours",IF(P6526,"Partial month: within in-service hours","OK")))</x:f>
        <x:v>OK</x:v>
      </x:c>
    </x:row>
    <x:row r="6527" ht="15" hidden="0" customHeight="1">
      <x:c r="A6527" s="1" t="s">
        <x:v>4708</x:v>
      </x:c>
      <x:c r="B6527" s="14" t="n">
        <x:v>46113</x:v>
      </x:c>
      <x:c r="C6527" s="1" t="n">
        <x:v>58.9</x:v>
      </x:c>
      <x:c r="D6527" s="1" t="n">
        <x:v>349.8</x:v>
      </x:c>
      <x:c r="E6527" s="1" t="n">
        <x:v>5</x:v>
      </x:c>
      <x:c r="F6527" s="1" t="n">
        <x:v>3</x:v>
      </x:c>
      <x:c r="G6527" s="1" t="n">
        <x:v>34</x:v>
      </x:c>
      <x:c r="H6527" s="1" t="n">
        <x:v>0</x:v>
      </x:c>
      <x:c r="I6527" s="1" t="n">
        <x:v>4</x:v>
      </x:c>
      <x:c r="J6527" s="1" t="n">
        <x:v>1.82</x:v>
      </x:c>
      <x:c r="K6527" s="1" t="n">
        <x:v>0</x:v>
      </x:c>
      <x:c r="L6527" s="1" t="n">
        <x:v>97.9</x:v>
      </x:c>
      <x:c r="M6527" s="1" t="n">
        <x:v>6.8</x:v>
      </x:c>
      <x:c r="N6527" s="1" t="n">
        <x:v>5.1</x:v>
      </x:c>
      <x:c r="O6527" s="1" t="n">
        <x:f aca="0">24*MAX(0,EOMONTH(B6527,0)-MAX(B6527,INDEX(Device_Inventory!$K$2:$K$1201,MATCH(A6527,Device_Inventory!$A$2:$A$1201,0)))+1)</x:f>
        <x:v>720</x:v>
      </x:c>
      <x:c r="P6527" s="11" t="b">
        <x:f aca="0">INDEX(Device_Inventory!$K$2:$K$1201,MATCH(A6527,Device_Inventory!$A$2:$A$1201,0))&gt;B6527</x:f>
        <x:v>0</x:v>
      </x:c>
      <x:c r="Q6527" s="1" t="str">
        <x:f aca="0">IF(D6527&gt;O6527,"Fail: operating hours exceed in-service hours",IF(D6527+M6527&gt;O6527,"Fail: operating + unavailable hours exceed in-service hours",IF(P6527,"Partial month: within in-service hours","OK")))</x:f>
        <x:v>OK</x:v>
      </x:c>
    </x:row>
    <x:row r="6528" ht="15" hidden="0" customHeight="1">
      <x:c r="A6528" s="1" t="s">
        <x:v>4708</x:v>
      </x:c>
      <x:c r="B6528" s="14" t="n">
        <x:v>46143</x:v>
      </x:c>
      <x:c r="C6528" s="1" t="n">
        <x:v>98</x:v>
      </x:c>
      <x:c r="D6528" s="1" t="n">
        <x:v>647.3</x:v>
      </x:c>
      <x:c r="E6528" s="1" t="n">
        <x:v>24</x:v>
      </x:c>
      <x:c r="F6528" s="1" t="n">
        <x:v>0</x:v>
      </x:c>
      <x:c r="G6528" s="1" t="n">
        <x:v>58</x:v>
      </x:c>
      <x:c r="H6528" s="1" t="n">
        <x:v>0</x:v>
      </x:c>
      <x:c r="I6528" s="1" t="n">
        <x:v>3</x:v>
      </x:c>
      <x:c r="J6528" s="1" t="n">
        <x:v>0.15</x:v>
      </x:c>
      <x:c r="K6528" s="1" t="n">
        <x:v>2</x:v>
      </x:c>
      <x:c r="L6528" s="1" t="n">
        <x:v>97.4</x:v>
      </x:c>
      <x:c r="M6528" s="1" t="n">
        <x:v>4.2</x:v>
      </x:c>
      <x:c r="N6528" s="1" t="n">
        <x:v>28.3</x:v>
      </x:c>
      <x:c r="O6528" s="1" t="n">
        <x:f aca="0">24*MAX(0,EOMONTH(B6528,0)-MAX(B6528,INDEX(Device_Inventory!$K$2:$K$1201,MATCH(A6528,Device_Inventory!$A$2:$A$1201,0)))+1)</x:f>
        <x:v>744</x:v>
      </x:c>
      <x:c r="P6528" s="11" t="b">
        <x:f aca="0">INDEX(Device_Inventory!$K$2:$K$1201,MATCH(A6528,Device_Inventory!$A$2:$A$1201,0))&gt;B6528</x:f>
        <x:v>0</x:v>
      </x:c>
      <x:c r="Q6528" s="1" t="str">
        <x:f aca="0">IF(D6528&gt;O6528,"Fail: operating hours exceed in-service hours",IF(D6528+M6528&gt;O6528,"Fail: operating + unavailable hours exceed in-service hours",IF(P6528,"Partial month: within in-service hours","OK")))</x:f>
        <x:v>OK</x:v>
      </x:c>
    </x:row>
    <x:row r="6529" ht="15" hidden="0" customHeight="1">
      <x:c r="A6529" s="1" t="s">
        <x:v>4708</x:v>
      </x:c>
      <x:c r="B6529" s="14" t="n">
        <x:v>46174</x:v>
      </x:c>
      <x:c r="C6529" s="1" t="n">
        <x:v>69.5</x:v>
      </x:c>
      <x:c r="D6529" s="1" t="n">
        <x:v>414.3</x:v>
      </x:c>
      <x:c r="E6529" s="1" t="n">
        <x:v>28</x:v>
      </x:c>
      <x:c r="F6529" s="1" t="n">
        <x:v>0</x:v>
      </x:c>
      <x:c r="G6529" s="1" t="n">
        <x:v>50</x:v>
      </x:c>
      <x:c r="H6529" s="1" t="n">
        <x:v>0</x:v>
      </x:c>
      <x:c r="I6529" s="1" t="n">
        <x:v>2</x:v>
      </x:c>
      <x:c r="J6529" s="1" t="n">
        <x:v>0</x:v>
      </x:c>
      <x:c r="K6529" s="1" t="n">
        <x:v>0</x:v>
      </x:c>
      <x:c r="L6529" s="1" t="n">
        <x:v>91.2</x:v>
      </x:c>
      <x:c r="M6529" s="1" t="n">
        <x:v>2.5</x:v>
      </x:c>
      <x:c r="N6529" s="1" t="n">
        <x:v>17.2</x:v>
      </x:c>
      <x:c r="O6529" s="1" t="n">
        <x:f aca="0">24*MAX(0,EOMONTH(B6529,0)-MAX(B6529,INDEX(Device_Inventory!$K$2:$K$1201,MATCH(A6529,Device_Inventory!$A$2:$A$1201,0)))+1)</x:f>
        <x:v>720</x:v>
      </x:c>
      <x:c r="P6529" s="11" t="b">
        <x:f aca="0">INDEX(Device_Inventory!$K$2:$K$1201,MATCH(A6529,Device_Inventory!$A$2:$A$1201,0))&gt;B6529</x:f>
        <x:v>0</x:v>
      </x:c>
      <x:c r="Q6529" s="1" t="str">
        <x:f aca="0">IF(D6529&gt;O6529,"Fail: operating hours exceed in-service hours",IF(D6529+M6529&gt;O6529,"Fail: operating + unavailable hours exceed in-service hours",IF(P6529,"Partial month: within in-service hours","OK")))</x:f>
        <x:v>OK</x:v>
      </x:c>
    </x:row>
    <x:row r="6530" ht="15" hidden="0" customHeight="1">
      <x:c r="A6530" s="1" t="s">
        <x:v>4708</x:v>
      </x:c>
      <x:c r="B6530" s="14" t="n">
        <x:v>46204</x:v>
      </x:c>
      <x:c r="C6530" s="1" t="n">
        <x:v>42.5</x:v>
      </x:c>
      <x:c r="D6530" s="1" t="n">
        <x:v>286.7</x:v>
      </x:c>
      <x:c r="E6530" s="1" t="n">
        <x:v>10</x:v>
      </x:c>
      <x:c r="F6530" s="1" t="n">
        <x:v>0</x:v>
      </x:c>
      <x:c r="G6530" s="1" t="n">
        <x:v>25</x:v>
      </x:c>
      <x:c r="H6530" s="1" t="n">
        <x:v>0</x:v>
      </x:c>
      <x:c r="I6530" s="1" t="n">
        <x:v>0</x:v>
      </x:c>
      <x:c r="J6530" s="1" t="n">
        <x:v>0.51</x:v>
      </x:c>
      <x:c r="K6530" s="1" t="n">
        <x:v>0</x:v>
      </x:c>
      <x:c r="L6530" s="1" t="n">
        <x:v>97.1</x:v>
      </x:c>
      <x:c r="M6530" s="1" t="n">
        <x:v>2.3</x:v>
      </x:c>
      <x:c r="N6530" s="1" t="n">
        <x:v>4.6</x:v>
      </x:c>
      <x:c r="O6530" s="1" t="n">
        <x:f aca="0">24*MAX(0,EOMONTH(B6530,0)-MAX(B6530,INDEX(Device_Inventory!$K$2:$K$1201,MATCH(A6530,Device_Inventory!$A$2:$A$1201,0)))+1)</x:f>
        <x:v>744</x:v>
      </x:c>
      <x:c r="P6530" s="11" t="b">
        <x:f aca="0">INDEX(Device_Inventory!$K$2:$K$1201,MATCH(A6530,Device_Inventory!$A$2:$A$1201,0))&gt;B6530</x:f>
        <x:v>0</x:v>
      </x:c>
      <x:c r="Q6530" s="1" t="str">
        <x:f aca="0">IF(D6530&gt;O6530,"Fail: operating hours exceed in-service hours",IF(D6530+M6530&gt;O6530,"Fail: operating + unavailable hours exceed in-service hours",IF(P6530,"Partial month: within in-service hours","OK")))</x:f>
        <x:v>OK</x:v>
      </x:c>
    </x:row>
    <x:row r="6531" ht="15" hidden="0" customHeight="1">
      <x:c r="A6531" s="1" t="s">
        <x:v>1707</x:v>
      </x:c>
      <x:c r="B6531" s="14" t="n">
        <x:v>46054</x:v>
      </x:c>
      <x:c r="C6531" s="1" t="n">
        <x:v>40.5</x:v>
      </x:c>
      <x:c r="D6531" s="1" t="n">
        <x:v>279.6</x:v>
      </x:c>
      <x:c r="E6531" s="1" t="n">
        <x:v>23</x:v>
      </x:c>
      <x:c r="F6531" s="1" t="n">
        <x:v>3</x:v>
      </x:c>
      <x:c r="G6531" s="1" t="n">
        <x:v>40</x:v>
      </x:c>
      <x:c r="H6531" s="1" t="n">
        <x:v>4</x:v>
      </x:c>
      <x:c r="I6531" s="1" t="n">
        <x:v>3</x:v>
      </x:c>
      <x:c r="J6531" s="1" t="n">
        <x:v>3.13</x:v>
      </x:c>
      <x:c r="K6531" s="1" t="n">
        <x:v>3</x:v>
      </x:c>
      <x:c r="L6531" s="1" t="n">
        <x:v>93.9</x:v>
      </x:c>
      <x:c r="M6531" s="1" t="n">
        <x:v>24.3</x:v>
      </x:c>
      <x:c r="N6531" s="1" t="n">
        <x:v>6</x:v>
      </x:c>
      <x:c r="O6531" s="1" t="n">
        <x:f aca="0">24*MAX(0,EOMONTH(B6531,0)-MAX(B6531,INDEX(Device_Inventory!$K$2:$K$1201,MATCH(A6531,Device_Inventory!$A$2:$A$1201,0)))+1)</x:f>
        <x:v>672</x:v>
      </x:c>
      <x:c r="P6531" s="11" t="b">
        <x:f aca="0">INDEX(Device_Inventory!$K$2:$K$1201,MATCH(A6531,Device_Inventory!$A$2:$A$1201,0))&gt;B6531</x:f>
        <x:v>0</x:v>
      </x:c>
      <x:c r="Q6531" s="1" t="str">
        <x:f aca="0">IF(D6531&gt;O6531,"Fail: operating hours exceed in-service hours",IF(D6531+M6531&gt;O6531,"Fail: operating + unavailable hours exceed in-service hours",IF(P6531,"Partial month: within in-service hours","OK")))</x:f>
        <x:v>OK</x:v>
      </x:c>
    </x:row>
    <x:row r="6532" ht="15" hidden="0" customHeight="1">
      <x:c r="A6532" s="1" t="s">
        <x:v>1707</x:v>
      </x:c>
      <x:c r="B6532" s="14" t="n">
        <x:v>46082</x:v>
      </x:c>
      <x:c r="C6532" s="1" t="n">
        <x:v>48.2</x:v>
      </x:c>
      <x:c r="D6532" s="1" t="n">
        <x:v>274.3</x:v>
      </x:c>
      <x:c r="E6532" s="1" t="n">
        <x:v>35</x:v>
      </x:c>
      <x:c r="F6532" s="1" t="n">
        <x:v>6</x:v>
      </x:c>
      <x:c r="G6532" s="1" t="n">
        <x:v>27</x:v>
      </x:c>
      <x:c r="H6532" s="1" t="n">
        <x:v>3</x:v>
      </x:c>
      <x:c r="I6532" s="1" t="n">
        <x:v>4</x:v>
      </x:c>
      <x:c r="J6532" s="1" t="n">
        <x:v>2.01</x:v>
      </x:c>
      <x:c r="K6532" s="1" t="n">
        <x:v>2</x:v>
      </x:c>
      <x:c r="L6532" s="1" t="n">
        <x:v>93.3</x:v>
      </x:c>
      <x:c r="M6532" s="1" t="n">
        <x:v>16.1</x:v>
      </x:c>
      <x:c r="N6532" s="1" t="n">
        <x:v>11.1</x:v>
      </x:c>
      <x:c r="O6532" s="1" t="n">
        <x:f aca="0">24*MAX(0,EOMONTH(B6532,0)-MAX(B6532,INDEX(Device_Inventory!$K$2:$K$1201,MATCH(A6532,Device_Inventory!$A$2:$A$1201,0)))+1)</x:f>
        <x:v>744</x:v>
      </x:c>
      <x:c r="P6532" s="11" t="b">
        <x:f aca="0">INDEX(Device_Inventory!$K$2:$K$1201,MATCH(A6532,Device_Inventory!$A$2:$A$1201,0))&gt;B6532</x:f>
        <x:v>0</x:v>
      </x:c>
      <x:c r="Q6532" s="1" t="str">
        <x:f aca="0">IF(D6532&gt;O6532,"Fail: operating hours exceed in-service hours",IF(D6532+M6532&gt;O6532,"Fail: operating + unavailable hours exceed in-service hours",IF(P6532,"Partial month: within in-service hours","OK")))</x:f>
        <x:v>OK</x:v>
      </x:c>
    </x:row>
    <x:row r="6533" ht="15" hidden="0" customHeight="1">
      <x:c r="A6533" s="1" t="s">
        <x:v>1707</x:v>
      </x:c>
      <x:c r="B6533" s="14" t="n">
        <x:v>46113</x:v>
      </x:c>
      <x:c r="C6533" s="1" t="n">
        <x:v>36.5</x:v>
      </x:c>
      <x:c r="D6533" s="1" t="n">
        <x:v>226</x:v>
      </x:c>
      <x:c r="E6533" s="1" t="n">
        <x:v>23</x:v>
      </x:c>
      <x:c r="F6533" s="1" t="n">
        <x:v>8</x:v>
      </x:c>
      <x:c r="G6533" s="1" t="n">
        <x:v>12</x:v>
      </x:c>
      <x:c r="H6533" s="1" t="n">
        <x:v>4</x:v>
      </x:c>
      <x:c r="I6533" s="1" t="n">
        <x:v>3</x:v>
      </x:c>
      <x:c r="J6533" s="1" t="n">
        <x:v>2.69</x:v>
      </x:c>
      <x:c r="K6533" s="1" t="n">
        <x:v>2</x:v>
      </x:c>
      <x:c r="L6533" s="1" t="n">
        <x:v>98</x:v>
      </x:c>
      <x:c r="M6533" s="1" t="n">
        <x:v>18.9</x:v>
      </x:c>
      <x:c r="N6533" s="1" t="n">
        <x:v>6.2</x:v>
      </x:c>
      <x:c r="O6533" s="1" t="n">
        <x:f aca="0">24*MAX(0,EOMONTH(B6533,0)-MAX(B6533,INDEX(Device_Inventory!$K$2:$K$1201,MATCH(A6533,Device_Inventory!$A$2:$A$1201,0)))+1)</x:f>
        <x:v>720</x:v>
      </x:c>
      <x:c r="P6533" s="11" t="b">
        <x:f aca="0">INDEX(Device_Inventory!$K$2:$K$1201,MATCH(A6533,Device_Inventory!$A$2:$A$1201,0))&gt;B6533</x:f>
        <x:v>0</x:v>
      </x:c>
      <x:c r="Q6533" s="1" t="str">
        <x:f aca="0">IF(D6533&gt;O6533,"Fail: operating hours exceed in-service hours",IF(D6533+M6533&gt;O6533,"Fail: operating + unavailable hours exceed in-service hours",IF(P6533,"Partial month: within in-service hours","OK")))</x:f>
        <x:v>OK</x:v>
      </x:c>
    </x:row>
    <x:row r="6534" ht="15" hidden="0" customHeight="1">
      <x:c r="A6534" s="1" t="s">
        <x:v>1707</x:v>
      </x:c>
      <x:c r="B6534" s="14" t="n">
        <x:v>46143</x:v>
      </x:c>
      <x:c r="C6534" s="1" t="n">
        <x:v>39.4</x:v>
      </x:c>
      <x:c r="D6534" s="1" t="n">
        <x:v>275.4</x:v>
      </x:c>
      <x:c r="E6534" s="1" t="n">
        <x:v>33</x:v>
      </x:c>
      <x:c r="F6534" s="1" t="n">
        <x:v>7</x:v>
      </x:c>
      <x:c r="G6534" s="1" t="n">
        <x:v>32</x:v>
      </x:c>
      <x:c r="H6534" s="1" t="n">
        <x:v>3</x:v>
      </x:c>
      <x:c r="I6534" s="1" t="n">
        <x:v>0</x:v>
      </x:c>
      <x:c r="J6534" s="1" t="n">
        <x:v>3.53</x:v>
      </x:c>
      <x:c r="K6534" s="1" t="n">
        <x:v>4</x:v>
      </x:c>
      <x:c r="L6534" s="1" t="n">
        <x:v>93.5</x:v>
      </x:c>
      <x:c r="M6534" s="1" t="n">
        <x:v>15</x:v>
      </x:c>
      <x:c r="N6534" s="1" t="n">
        <x:v>11.7</x:v>
      </x:c>
      <x:c r="O6534" s="1" t="n">
        <x:f aca="0">24*MAX(0,EOMONTH(B6534,0)-MAX(B6534,INDEX(Device_Inventory!$K$2:$K$1201,MATCH(A6534,Device_Inventory!$A$2:$A$1201,0)))+1)</x:f>
        <x:v>744</x:v>
      </x:c>
      <x:c r="P6534" s="11" t="b">
        <x:f aca="0">INDEX(Device_Inventory!$K$2:$K$1201,MATCH(A6534,Device_Inventory!$A$2:$A$1201,0))&gt;B6534</x:f>
        <x:v>0</x:v>
      </x:c>
      <x:c r="Q6534" s="1" t="str">
        <x:f aca="0">IF(D6534&gt;O6534,"Fail: operating hours exceed in-service hours",IF(D6534+M6534&gt;O6534,"Fail: operating + unavailable hours exceed in-service hours",IF(P6534,"Partial month: within in-service hours","OK")))</x:f>
        <x:v>OK</x:v>
      </x:c>
    </x:row>
    <x:row r="6535" ht="15" hidden="0" customHeight="1">
      <x:c r="A6535" s="1" t="s">
        <x:v>1707</x:v>
      </x:c>
      <x:c r="B6535" s="14" t="n">
        <x:v>46174</x:v>
      </x:c>
      <x:c r="C6535" s="1" t="n">
        <x:v>55.2</x:v>
      </x:c>
      <x:c r="D6535" s="1" t="n">
        <x:v>362.6</x:v>
      </x:c>
      <x:c r="E6535" s="1" t="n">
        <x:v>37</x:v>
      </x:c>
      <x:c r="F6535" s="1" t="n">
        <x:v>5</x:v>
      </x:c>
      <x:c r="G6535" s="1" t="n">
        <x:v>46</x:v>
      </x:c>
      <x:c r="H6535" s="1" t="n">
        <x:v>4</x:v>
      </x:c>
      <x:c r="I6535" s="1" t="n">
        <x:v>3</x:v>
      </x:c>
      <x:c r="J6535" s="1" t="n">
        <x:v>1.95</x:v>
      </x:c>
      <x:c r="K6535" s="1" t="n">
        <x:v>3</x:v>
      </x:c>
      <x:c r="L6535" s="1" t="n">
        <x:v>93.3</x:v>
      </x:c>
      <x:c r="M6535" s="1" t="n">
        <x:v>14.8</x:v>
      </x:c>
      <x:c r="N6535" s="1" t="n">
        <x:v>13.2</x:v>
      </x:c>
      <x:c r="O6535" s="1" t="n">
        <x:f aca="0">24*MAX(0,EOMONTH(B6535,0)-MAX(B6535,INDEX(Device_Inventory!$K$2:$K$1201,MATCH(A6535,Device_Inventory!$A$2:$A$1201,0)))+1)</x:f>
        <x:v>720</x:v>
      </x:c>
      <x:c r="P6535" s="11" t="b">
        <x:f aca="0">INDEX(Device_Inventory!$K$2:$K$1201,MATCH(A6535,Device_Inventory!$A$2:$A$1201,0))&gt;B6535</x:f>
        <x:v>0</x:v>
      </x:c>
      <x:c r="Q6535" s="1" t="str">
        <x:f aca="0">IF(D6535&gt;O6535,"Fail: operating hours exceed in-service hours",IF(D6535+M6535&gt;O6535,"Fail: operating + unavailable hours exceed in-service hours",IF(P6535,"Partial month: within in-service hours","OK")))</x:f>
        <x:v>OK</x:v>
      </x:c>
    </x:row>
    <x:row r="6536" ht="15" hidden="0" customHeight="1">
      <x:c r="A6536" s="1" t="s">
        <x:v>1707</x:v>
      </x:c>
      <x:c r="B6536" s="14" t="n">
        <x:v>46204</x:v>
      </x:c>
      <x:c r="C6536" s="1" t="n">
        <x:v>78.3</x:v>
      </x:c>
      <x:c r="D6536" s="1" t="n">
        <x:v>549.7</x:v>
      </x:c>
      <x:c r="E6536" s="1" t="n">
        <x:v>43</x:v>
      </x:c>
      <x:c r="F6536" s="1" t="n">
        <x:v>7</x:v>
      </x:c>
      <x:c r="G6536" s="1" t="n">
        <x:v>40</x:v>
      </x:c>
      <x:c r="H6536" s="1" t="n">
        <x:v>3</x:v>
      </x:c>
      <x:c r="I6536" s="1" t="n">
        <x:v>4</x:v>
      </x:c>
      <x:c r="J6536" s="1" t="n">
        <x:v>2.88</x:v>
      </x:c>
      <x:c r="K6536" s="1" t="n">
        <x:v>2</x:v>
      </x:c>
      <x:c r="L6536" s="1" t="n">
        <x:v>93.2</x:v>
      </x:c>
      <x:c r="M6536" s="1" t="n">
        <x:v>20.2</x:v>
      </x:c>
      <x:c r="N6536" s="1" t="n">
        <x:v>21.8</x:v>
      </x:c>
      <x:c r="O6536" s="1" t="n">
        <x:f aca="0">24*MAX(0,EOMONTH(B6536,0)-MAX(B6536,INDEX(Device_Inventory!$K$2:$K$1201,MATCH(A6536,Device_Inventory!$A$2:$A$1201,0)))+1)</x:f>
        <x:v>744</x:v>
      </x:c>
      <x:c r="P6536" s="11" t="b">
        <x:f aca="0">INDEX(Device_Inventory!$K$2:$K$1201,MATCH(A6536,Device_Inventory!$A$2:$A$1201,0))&gt;B6536</x:f>
        <x:v>0</x:v>
      </x:c>
      <x:c r="Q6536" s="1" t="str">
        <x:f aca="0">IF(D6536&gt;O6536,"Fail: operating hours exceed in-service hours",IF(D6536+M6536&gt;O6536,"Fail: operating + unavailable hours exceed in-service hours",IF(P6536,"Partial month: within in-service hours","OK")))</x:f>
        <x:v>OK</x:v>
      </x:c>
    </x:row>
    <x:row r="6537" ht="15" hidden="0" customHeight="1">
      <x:c r="A6537" s="1" t="s">
        <x:v>1708</x:v>
      </x:c>
      <x:c r="B6537" s="14" t="n">
        <x:v>46054</x:v>
      </x:c>
      <x:c r="C6537" s="1" t="n">
        <x:v>75.5</x:v>
      </x:c>
      <x:c r="D6537" s="1" t="n">
        <x:v>514</x:v>
      </x:c>
      <x:c r="E6537" s="1" t="n">
        <x:v>23</x:v>
      </x:c>
      <x:c r="F6537" s="1" t="n">
        <x:v>1</x:v>
      </x:c>
      <x:c r="G6537" s="1" t="n">
        <x:v>42</x:v>
      </x:c>
      <x:c r="H6537" s="1" t="n">
        <x:v>1</x:v>
      </x:c>
      <x:c r="I6537" s="1" t="n">
        <x:v>1</x:v>
      </x:c>
      <x:c r="J6537" s="1" t="n">
        <x:v>0.69</x:v>
      </x:c>
      <x:c r="K6537" s="1" t="n">
        <x:v>0</x:v>
      </x:c>
      <x:c r="L6537" s="1" t="n">
        <x:v>90.9</x:v>
      </x:c>
      <x:c r="M6537" s="1" t="n">
        <x:v>6.7</x:v>
      </x:c>
      <x:c r="N6537" s="1" t="n">
        <x:v>21.3</x:v>
      </x:c>
      <x:c r="O6537" s="1" t="n">
        <x:f aca="0">24*MAX(0,EOMONTH(B6537,0)-MAX(B6537,INDEX(Device_Inventory!$K$2:$K$1201,MATCH(A6537,Device_Inventory!$A$2:$A$1201,0)))+1)</x:f>
        <x:v>672</x:v>
      </x:c>
      <x:c r="P6537" s="11" t="b">
        <x:f aca="0">INDEX(Device_Inventory!$K$2:$K$1201,MATCH(A6537,Device_Inventory!$A$2:$A$1201,0))&gt;B6537</x:f>
        <x:v>0</x:v>
      </x:c>
      <x:c r="Q6537" s="1" t="str">
        <x:f aca="0">IF(D6537&gt;O6537,"Fail: operating hours exceed in-service hours",IF(D6537+M6537&gt;O6537,"Fail: operating + unavailable hours exceed in-service hours",IF(P6537,"Partial month: within in-service hours","OK")))</x:f>
        <x:v>OK</x:v>
      </x:c>
    </x:row>
    <x:row r="6538" ht="15" hidden="0" customHeight="1">
      <x:c r="A6538" s="1" t="s">
        <x:v>1708</x:v>
      </x:c>
      <x:c r="B6538" s="14" t="n">
        <x:v>46082</x:v>
      </x:c>
      <x:c r="C6538" s="1" t="n">
        <x:v>68.1</x:v>
      </x:c>
      <x:c r="D6538" s="1" t="n">
        <x:v>383.5</x:v>
      </x:c>
      <x:c r="E6538" s="1" t="n">
        <x:v>31</x:v>
      </x:c>
      <x:c r="F6538" s="1" t="n">
        <x:v>3</x:v>
      </x:c>
      <x:c r="G6538" s="1" t="n">
        <x:v>34</x:v>
      </x:c>
      <x:c r="H6538" s="1" t="n">
        <x:v>2</x:v>
      </x:c>
      <x:c r="I6538" s="1" t="n">
        <x:v>4</x:v>
      </x:c>
      <x:c r="J6538" s="1" t="n">
        <x:v>1.21</x:v>
      </x:c>
      <x:c r="K6538" s="1" t="n">
        <x:v>0</x:v>
      </x:c>
      <x:c r="L6538" s="1" t="n">
        <x:v>93.9</x:v>
      </x:c>
      <x:c r="M6538" s="1" t="n">
        <x:v>4.6</x:v>
      </x:c>
      <x:c r="N6538" s="1" t="n">
        <x:v>12</x:v>
      </x:c>
      <x:c r="O6538" s="1" t="n">
        <x:f aca="0">24*MAX(0,EOMONTH(B6538,0)-MAX(B6538,INDEX(Device_Inventory!$K$2:$K$1201,MATCH(A6538,Device_Inventory!$A$2:$A$1201,0)))+1)</x:f>
        <x:v>744</x:v>
      </x:c>
      <x:c r="P6538" s="11" t="b">
        <x:f aca="0">INDEX(Device_Inventory!$K$2:$K$1201,MATCH(A6538,Device_Inventory!$A$2:$A$1201,0))&gt;B6538</x:f>
        <x:v>0</x:v>
      </x:c>
      <x:c r="Q6538" s="1" t="str">
        <x:f aca="0">IF(D6538&gt;O6538,"Fail: operating hours exceed in-service hours",IF(D6538+M6538&gt;O6538,"Fail: operating + unavailable hours exceed in-service hours",IF(P6538,"Partial month: within in-service hours","OK")))</x:f>
        <x:v>OK</x:v>
      </x:c>
    </x:row>
    <x:row r="6539" ht="15" hidden="0" customHeight="1">
      <x:c r="A6539" s="1" t="s">
        <x:v>1708</x:v>
      </x:c>
      <x:c r="B6539" s="14" t="n">
        <x:v>46113</x:v>
      </x:c>
      <x:c r="C6539" s="1" t="n">
        <x:v>69.6</x:v>
      </x:c>
      <x:c r="D6539" s="1" t="n">
        <x:v>480.8</x:v>
      </x:c>
      <x:c r="E6539" s="1" t="n">
        <x:v>21</x:v>
      </x:c>
      <x:c r="F6539" s="1" t="n">
        <x:v>2</x:v>
      </x:c>
      <x:c r="G6539" s="1" t="n">
        <x:v>50</x:v>
      </x:c>
      <x:c r="H6539" s="1" t="n">
        <x:v>2</x:v>
      </x:c>
      <x:c r="I6539" s="1" t="n">
        <x:v>1</x:v>
      </x:c>
      <x:c r="J6539" s="1" t="n">
        <x:v>1.07</x:v>
      </x:c>
      <x:c r="K6539" s="1" t="n">
        <x:v>0</x:v>
      </x:c>
      <x:c r="L6539" s="1" t="n">
        <x:v>90.4</x:v>
      </x:c>
      <x:c r="M6539" s="1" t="n">
        <x:v>4.8</x:v>
      </x:c>
      <x:c r="N6539" s="1" t="n">
        <x:v>10.4</x:v>
      </x:c>
      <x:c r="O6539" s="1" t="n">
        <x:f aca="0">24*MAX(0,EOMONTH(B6539,0)-MAX(B6539,INDEX(Device_Inventory!$K$2:$K$1201,MATCH(A6539,Device_Inventory!$A$2:$A$1201,0)))+1)</x:f>
        <x:v>720</x:v>
      </x:c>
      <x:c r="P6539" s="11" t="b">
        <x:f aca="0">INDEX(Device_Inventory!$K$2:$K$1201,MATCH(A6539,Device_Inventory!$A$2:$A$1201,0))&gt;B6539</x:f>
        <x:v>0</x:v>
      </x:c>
      <x:c r="Q6539" s="1" t="str">
        <x:f aca="0">IF(D6539&gt;O6539,"Fail: operating hours exceed in-service hours",IF(D6539+M6539&gt;O6539,"Fail: operating + unavailable hours exceed in-service hours",IF(P6539,"Partial month: within in-service hours","OK")))</x:f>
        <x:v>OK</x:v>
      </x:c>
    </x:row>
    <x:row r="6540" ht="15" hidden="0" customHeight="1">
      <x:c r="A6540" s="1" t="s">
        <x:v>1708</x:v>
      </x:c>
      <x:c r="B6540" s="14" t="n">
        <x:v>46143</x:v>
      </x:c>
      <x:c r="C6540" s="1" t="n">
        <x:v>55.3</x:v>
      </x:c>
      <x:c r="D6540" s="1" t="n">
        <x:v>386.5</x:v>
      </x:c>
      <x:c r="E6540" s="1" t="n">
        <x:v>17</x:v>
      </x:c>
      <x:c r="F6540" s="1" t="n">
        <x:v>5</x:v>
      </x:c>
      <x:c r="G6540" s="1" t="n">
        <x:v>28</x:v>
      </x:c>
      <x:c r="H6540" s="1" t="n">
        <x:v>2</x:v>
      </x:c>
      <x:c r="I6540" s="1" t="n">
        <x:v>1</x:v>
      </x:c>
      <x:c r="J6540" s="1" t="n">
        <x:v>0.96</x:v>
      </x:c>
      <x:c r="K6540" s="1" t="n">
        <x:v>1</x:v>
      </x:c>
      <x:c r="L6540" s="1" t="n">
        <x:v>97.1</x:v>
      </x:c>
      <x:c r="M6540" s="1" t="n">
        <x:v>0.9</x:v>
      </x:c>
      <x:c r="N6540" s="1" t="n">
        <x:v>10.8</x:v>
      </x:c>
      <x:c r="O6540" s="1" t="n">
        <x:f aca="0">24*MAX(0,EOMONTH(B6540,0)-MAX(B6540,INDEX(Device_Inventory!$K$2:$K$1201,MATCH(A6540,Device_Inventory!$A$2:$A$1201,0)))+1)</x:f>
        <x:v>744</x:v>
      </x:c>
      <x:c r="P6540" s="11" t="b">
        <x:f aca="0">INDEX(Device_Inventory!$K$2:$K$1201,MATCH(A6540,Device_Inventory!$A$2:$A$1201,0))&gt;B6540</x:f>
        <x:v>0</x:v>
      </x:c>
      <x:c r="Q6540" s="1" t="str">
        <x:f aca="0">IF(D6540&gt;O6540,"Fail: operating hours exceed in-service hours",IF(D6540+M6540&gt;O6540,"Fail: operating + unavailable hours exceed in-service hours",IF(P6540,"Partial month: within in-service hours","OK")))</x:f>
        <x:v>OK</x:v>
      </x:c>
    </x:row>
    <x:row r="6541" ht="15" hidden="0" customHeight="1">
      <x:c r="A6541" s="1" t="s">
        <x:v>1708</x:v>
      </x:c>
      <x:c r="B6541" s="14" t="n">
        <x:v>46174</x:v>
      </x:c>
      <x:c r="C6541" s="1" t="n">
        <x:v>56.8</x:v>
      </x:c>
      <x:c r="D6541" s="1" t="n">
        <x:v>325.1</x:v>
      </x:c>
      <x:c r="E6541" s="1" t="n">
        <x:v>27</x:v>
      </x:c>
      <x:c r="F6541" s="1" t="n">
        <x:v>1</x:v>
      </x:c>
      <x:c r="G6541" s="1" t="n">
        <x:v>28</x:v>
      </x:c>
      <x:c r="H6541" s="1" t="n">
        <x:v>1</x:v>
      </x:c>
      <x:c r="I6541" s="1" t="n">
        <x:v>3</x:v>
      </x:c>
      <x:c r="J6541" s="1" t="n">
        <x:v>1.01</x:v>
      </x:c>
      <x:c r="K6541" s="1" t="n">
        <x:v>0</x:v>
      </x:c>
      <x:c r="L6541" s="1" t="n">
        <x:v>97</x:v>
      </x:c>
      <x:c r="M6541" s="1" t="n">
        <x:v>11.5</x:v>
      </x:c>
      <x:c r="N6541" s="1" t="n">
        <x:v>4.8</x:v>
      </x:c>
      <x:c r="O6541" s="1" t="n">
        <x:f aca="0">24*MAX(0,EOMONTH(B6541,0)-MAX(B6541,INDEX(Device_Inventory!$K$2:$K$1201,MATCH(A6541,Device_Inventory!$A$2:$A$1201,0)))+1)</x:f>
        <x:v>720</x:v>
      </x:c>
      <x:c r="P6541" s="11" t="b">
        <x:f aca="0">INDEX(Device_Inventory!$K$2:$K$1201,MATCH(A6541,Device_Inventory!$A$2:$A$1201,0))&gt;B6541</x:f>
        <x:v>0</x:v>
      </x:c>
      <x:c r="Q6541" s="1" t="str">
        <x:f aca="0">IF(D6541&gt;O6541,"Fail: operating hours exceed in-service hours",IF(D6541+M6541&gt;O6541,"Fail: operating + unavailable hours exceed in-service hours",IF(P6541,"Partial month: within in-service hours","OK")))</x:f>
        <x:v>OK</x:v>
      </x:c>
    </x:row>
    <x:row r="6542" ht="15" hidden="0" customHeight="1">
      <x:c r="A6542" s="1" t="s">
        <x:v>1708</x:v>
      </x:c>
      <x:c r="B6542" s="14" t="n">
        <x:v>46204</x:v>
      </x:c>
      <x:c r="C6542" s="1" t="n">
        <x:v>55.3</x:v>
      </x:c>
      <x:c r="D6542" s="1" t="n">
        <x:v>349.3</x:v>
      </x:c>
      <x:c r="E6542" s="1" t="n">
        <x:v>22</x:v>
      </x:c>
      <x:c r="F6542" s="1" t="n">
        <x:v>2</x:v>
      </x:c>
      <x:c r="G6542" s="1" t="n">
        <x:v>25</x:v>
      </x:c>
      <x:c r="H6542" s="1" t="n">
        <x:v>2</x:v>
      </x:c>
      <x:c r="I6542" s="1" t="n">
        <x:v>1</x:v>
      </x:c>
      <x:c r="J6542" s="1" t="n">
        <x:v>1.07</x:v>
      </x:c>
      <x:c r="K6542" s="1" t="n">
        <x:v>1</x:v>
      </x:c>
      <x:c r="L6542" s="1" t="n">
        <x:v>97.9</x:v>
      </x:c>
      <x:c r="M6542" s="1" t="n">
        <x:v>5.3</x:v>
      </x:c>
      <x:c r="N6542" s="1" t="n">
        <x:v>5.5</x:v>
      </x:c>
      <x:c r="O6542" s="1" t="n">
        <x:f aca="0">24*MAX(0,EOMONTH(B6542,0)-MAX(B6542,INDEX(Device_Inventory!$K$2:$K$1201,MATCH(A6542,Device_Inventory!$A$2:$A$1201,0)))+1)</x:f>
        <x:v>744</x:v>
      </x:c>
      <x:c r="P6542" s="11" t="b">
        <x:f aca="0">INDEX(Device_Inventory!$K$2:$K$1201,MATCH(A6542,Device_Inventory!$A$2:$A$1201,0))&gt;B6542</x:f>
        <x:v>0</x:v>
      </x:c>
      <x:c r="Q6542" s="1" t="str">
        <x:f aca="0">IF(D6542&gt;O6542,"Fail: operating hours exceed in-service hours",IF(D6542+M6542&gt;O6542,"Fail: operating + unavailable hours exceed in-service hours",IF(P6542,"Partial month: within in-service hours","OK")))</x:f>
        <x:v>OK</x:v>
      </x:c>
    </x:row>
    <x:row r="6543" ht="15" hidden="0" customHeight="1">
      <x:c r="A6543" s="1" t="s">
        <x:v>4715</x:v>
      </x:c>
      <x:c r="B6543" s="14" t="n">
        <x:v>46054</x:v>
      </x:c>
      <x:c r="C6543" s="1" t="n">
        <x:v>5</x:v>
      </x:c>
      <x:c r="D6543" s="1" t="n">
        <x:v>33.8</x:v>
      </x:c>
      <x:c r="E6543" s="1" t="n">
        <x:v>18</x:v>
      </x:c>
      <x:c r="F6543" s="1" t="n">
        <x:v>0</x:v>
      </x:c>
      <x:c r="G6543" s="1" t="n">
        <x:v>15</x:v>
      </x:c>
      <x:c r="H6543" s="1" t="n">
        <x:v>0</x:v>
      </x:c>
      <x:c r="I6543" s="1" t="n">
        <x:v>0</x:v>
      </x:c>
      <x:c r="J6543" s="1" t="n">
        <x:v>0</x:v>
      </x:c>
      <x:c r="K6543" s="1" t="n">
        <x:v>1</x:v>
      </x:c>
      <x:c r="L6543" s="1" t="n">
        <x:v>95.7</x:v>
      </x:c>
      <x:c r="M6543" s="1" t="n">
        <x:v>0</x:v>
      </x:c>
      <x:c r="N6543" s="1" t="n">
        <x:v>1.6</x:v>
      </x:c>
      <x:c r="O6543" s="1" t="n">
        <x:f aca="0">24*MAX(0,EOMONTH(B6543,0)-MAX(B6543,INDEX(Device_Inventory!$K$2:$K$1201,MATCH(A6543,Device_Inventory!$A$2:$A$1201,0)))+1)</x:f>
        <x:v>672</x:v>
      </x:c>
      <x:c r="P6543" s="11" t="b">
        <x:f aca="0">INDEX(Device_Inventory!$K$2:$K$1201,MATCH(A6543,Device_Inventory!$A$2:$A$1201,0))&gt;B6543</x:f>
        <x:v>0</x:v>
      </x:c>
      <x:c r="Q6543" s="1" t="str">
        <x:f aca="0">IF(D6543&gt;O6543,"Fail: operating hours exceed in-service hours",IF(D6543+M6543&gt;O6543,"Fail: operating + unavailable hours exceed in-service hours",IF(P6543,"Partial month: within in-service hours","OK")))</x:f>
        <x:v>OK</x:v>
      </x:c>
    </x:row>
    <x:row r="6544" ht="15" hidden="0" customHeight="1">
      <x:c r="A6544" s="1" t="s">
        <x:v>4715</x:v>
      </x:c>
      <x:c r="B6544" s="14" t="n">
        <x:v>46082</x:v>
      </x:c>
      <x:c r="C6544" s="1" t="n">
        <x:v>36.1</x:v>
      </x:c>
      <x:c r="D6544" s="1" t="n">
        <x:v>232.8</x:v>
      </x:c>
      <x:c r="E6544" s="1" t="n">
        <x:v>5</x:v>
      </x:c>
      <x:c r="F6544" s="1" t="n">
        <x:v>3</x:v>
      </x:c>
      <x:c r="G6544" s="1" t="n">
        <x:v>10</x:v>
      </x:c>
      <x:c r="H6544" s="1" t="n">
        <x:v>0</x:v>
      </x:c>
      <x:c r="I6544" s="1" t="n">
        <x:v>3</x:v>
      </x:c>
      <x:c r="J6544" s="1" t="n">
        <x:v>0</x:v>
      </x:c>
      <x:c r="K6544" s="1" t="n">
        <x:v>1</x:v>
      </x:c>
      <x:c r="L6544" s="1" t="n">
        <x:v>97.4</x:v>
      </x:c>
      <x:c r="M6544" s="1" t="n">
        <x:v>7.4</x:v>
      </x:c>
      <x:c r="N6544" s="1" t="n">
        <x:v>10.5</x:v>
      </x:c>
      <x:c r="O6544" s="1" t="n">
        <x:f aca="0">24*MAX(0,EOMONTH(B6544,0)-MAX(B6544,INDEX(Device_Inventory!$K$2:$K$1201,MATCH(A6544,Device_Inventory!$A$2:$A$1201,0)))+1)</x:f>
        <x:v>744</x:v>
      </x:c>
      <x:c r="P6544" s="11" t="b">
        <x:f aca="0">INDEX(Device_Inventory!$K$2:$K$1201,MATCH(A6544,Device_Inventory!$A$2:$A$1201,0))&gt;B6544</x:f>
        <x:v>0</x:v>
      </x:c>
      <x:c r="Q6544" s="1" t="str">
        <x:f aca="0">IF(D6544&gt;O6544,"Fail: operating hours exceed in-service hours",IF(D6544+M6544&gt;O6544,"Fail: operating + unavailable hours exceed in-service hours",IF(P6544,"Partial month: within in-service hours","OK")))</x:f>
        <x:v>OK</x:v>
      </x:c>
    </x:row>
    <x:row r="6545" ht="15" hidden="0" customHeight="1">
      <x:c r="A6545" s="1" t="s">
        <x:v>4715</x:v>
      </x:c>
      <x:c r="B6545" s="14" t="n">
        <x:v>46113</x:v>
      </x:c>
      <x:c r="C6545" s="1" t="n">
        <x:v>44.6</x:v>
      </x:c>
      <x:c r="D6545" s="1" t="n">
        <x:v>301.8</x:v>
      </x:c>
      <x:c r="E6545" s="1" t="n">
        <x:v>14</x:v>
      </x:c>
      <x:c r="F6545" s="1" t="n">
        <x:v>4</x:v>
      </x:c>
      <x:c r="G6545" s="1" t="n">
        <x:v>22</x:v>
      </x:c>
      <x:c r="H6545" s="1" t="n">
        <x:v>0</x:v>
      </x:c>
      <x:c r="I6545" s="1" t="n">
        <x:v>3</x:v>
      </x:c>
      <x:c r="J6545" s="1" t="n">
        <x:v>0.33</x:v>
      </x:c>
      <x:c r="K6545" s="1" t="n">
        <x:v>0</x:v>
      </x:c>
      <x:c r="L6545" s="1" t="n">
        <x:v>98.9</x:v>
      </x:c>
      <x:c r="M6545" s="1" t="n">
        <x:v>4.7</x:v>
      </x:c>
      <x:c r="N6545" s="1" t="n">
        <x:v>10.5</x:v>
      </x:c>
      <x:c r="O6545" s="1" t="n">
        <x:f aca="0">24*MAX(0,EOMONTH(B6545,0)-MAX(B6545,INDEX(Device_Inventory!$K$2:$K$1201,MATCH(A6545,Device_Inventory!$A$2:$A$1201,0)))+1)</x:f>
        <x:v>720</x:v>
      </x:c>
      <x:c r="P6545" s="11" t="b">
        <x:f aca="0">INDEX(Device_Inventory!$K$2:$K$1201,MATCH(A6545,Device_Inventory!$A$2:$A$1201,0))&gt;B6545</x:f>
        <x:v>0</x:v>
      </x:c>
      <x:c r="Q6545" s="1" t="str">
        <x:f aca="0">IF(D6545&gt;O6545,"Fail: operating hours exceed in-service hours",IF(D6545+M6545&gt;O6545,"Fail: operating + unavailable hours exceed in-service hours",IF(P6545,"Partial month: within in-service hours","OK")))</x:f>
        <x:v>OK</x:v>
      </x:c>
    </x:row>
    <x:row r="6546" ht="15" hidden="0" customHeight="1">
      <x:c r="A6546" s="1" t="s">
        <x:v>4715</x:v>
      </x:c>
      <x:c r="B6546" s="14" t="n">
        <x:v>46143</x:v>
      </x:c>
      <x:c r="C6546" s="1" t="n">
        <x:v>24.6</x:v>
      </x:c>
      <x:c r="D6546" s="1" t="n">
        <x:v>156.9</x:v>
      </x:c>
      <x:c r="E6546" s="1" t="n">
        <x:v>6</x:v>
      </x:c>
      <x:c r="F6546" s="1" t="n">
        <x:v>4</x:v>
      </x:c>
      <x:c r="G6546" s="1" t="n">
        <x:v>31</x:v>
      </x:c>
      <x:c r="H6546" s="1" t="n">
        <x:v>0</x:v>
      </x:c>
      <x:c r="I6546" s="1" t="n">
        <x:v>2</x:v>
      </x:c>
      <x:c r="J6546" s="1" t="n">
        <x:v>0.2</x:v>
      </x:c>
      <x:c r="K6546" s="1" t="n">
        <x:v>1</x:v>
      </x:c>
      <x:c r="L6546" s="1" t="n">
        <x:v>96.3</x:v>
      </x:c>
      <x:c r="M6546" s="1" t="n">
        <x:v>7.6</x:v>
      </x:c>
      <x:c r="N6546" s="1" t="n">
        <x:v>6.6</x:v>
      </x:c>
      <x:c r="O6546" s="1" t="n">
        <x:f aca="0">24*MAX(0,EOMONTH(B6546,0)-MAX(B6546,INDEX(Device_Inventory!$K$2:$K$1201,MATCH(A6546,Device_Inventory!$A$2:$A$1201,0)))+1)</x:f>
        <x:v>744</x:v>
      </x:c>
      <x:c r="P6546" s="11" t="b">
        <x:f aca="0">INDEX(Device_Inventory!$K$2:$K$1201,MATCH(A6546,Device_Inventory!$A$2:$A$1201,0))&gt;B6546</x:f>
        <x:v>0</x:v>
      </x:c>
      <x:c r="Q6546" s="1" t="str">
        <x:f aca="0">IF(D6546&gt;O6546,"Fail: operating hours exceed in-service hours",IF(D6546+M6546&gt;O6546,"Fail: operating + unavailable hours exceed in-service hours",IF(P6546,"Partial month: within in-service hours","OK")))</x:f>
        <x:v>OK</x:v>
      </x:c>
    </x:row>
    <x:row r="6547" ht="15" hidden="0" customHeight="1">
      <x:c r="A6547" s="1" t="s">
        <x:v>4715</x:v>
      </x:c>
      <x:c r="B6547" s="14" t="n">
        <x:v>46174</x:v>
      </x:c>
      <x:c r="C6547" s="1" t="n">
        <x:v>35.7</x:v>
      </x:c>
      <x:c r="D6547" s="1" t="n">
        <x:v>245.7</x:v>
      </x:c>
      <x:c r="E6547" s="1" t="n">
        <x:v>14</x:v>
      </x:c>
      <x:c r="F6547" s="1" t="n">
        <x:v>3</x:v>
      </x:c>
      <x:c r="G6547" s="1" t="n">
        <x:v>9</x:v>
      </x:c>
      <x:c r="H6547" s="1" t="n">
        <x:v>0</x:v>
      </x:c>
      <x:c r="I6547" s="1" t="n">
        <x:v>0</x:v>
      </x:c>
      <x:c r="J6547" s="1" t="n">
        <x:v>0.11</x:v>
      </x:c>
      <x:c r="K6547" s="1" t="n">
        <x:v>1</x:v>
      </x:c>
      <x:c r="L6547" s="1" t="n">
        <x:v>97</x:v>
      </x:c>
      <x:c r="M6547" s="1" t="n">
        <x:v>7.8</x:v>
      </x:c>
      <x:c r="N6547" s="1" t="n">
        <x:v>4.8</x:v>
      </x:c>
      <x:c r="O6547" s="1" t="n">
        <x:f aca="0">24*MAX(0,EOMONTH(B6547,0)-MAX(B6547,INDEX(Device_Inventory!$K$2:$K$1201,MATCH(A6547,Device_Inventory!$A$2:$A$1201,0)))+1)</x:f>
        <x:v>720</x:v>
      </x:c>
      <x:c r="P6547" s="11" t="b">
        <x:f aca="0">INDEX(Device_Inventory!$K$2:$K$1201,MATCH(A6547,Device_Inventory!$A$2:$A$1201,0))&gt;B6547</x:f>
        <x:v>0</x:v>
      </x:c>
      <x:c r="Q6547" s="1" t="str">
        <x:f aca="0">IF(D6547&gt;O6547,"Fail: operating hours exceed in-service hours",IF(D6547+M6547&gt;O6547,"Fail: operating + unavailable hours exceed in-service hours",IF(P6547,"Partial month: within in-service hours","OK")))</x:f>
        <x:v>OK</x:v>
      </x:c>
    </x:row>
    <x:row r="6548" ht="15" hidden="0" customHeight="1">
      <x:c r="A6548" s="1" t="s">
        <x:v>4715</x:v>
      </x:c>
      <x:c r="B6548" s="14" t="n">
        <x:v>46204</x:v>
      </x:c>
      <x:c r="C6548" s="1" t="n">
        <x:v>5</x:v>
      </x:c>
      <x:c r="D6548" s="1" t="n">
        <x:v>29.9</x:v>
      </x:c>
      <x:c r="E6548" s="1" t="n">
        <x:v>6</x:v>
      </x:c>
      <x:c r="F6548" s="1" t="n">
        <x:v>2</x:v>
      </x:c>
      <x:c r="G6548" s="1" t="n">
        <x:v>24</x:v>
      </x:c>
      <x:c r="H6548" s="1" t="n">
        <x:v>0</x:v>
      </x:c>
      <x:c r="I6548" s="1" t="n">
        <x:v>0</x:v>
      </x:c>
      <x:c r="J6548" s="1" t="n">
        <x:v>0</x:v>
      </x:c>
      <x:c r="K6548" s="1" t="n">
        <x:v>1</x:v>
      </x:c>
      <x:c r="L6548" s="1" t="n">
        <x:v>96.7</x:v>
      </x:c>
      <x:c r="M6548" s="1" t="n">
        <x:v>16.7</x:v>
      </x:c>
      <x:c r="N6548" s="1" t="n">
        <x:v>0.7</x:v>
      </x:c>
      <x:c r="O6548" s="1" t="n">
        <x:f aca="0">24*MAX(0,EOMONTH(B6548,0)-MAX(B6548,INDEX(Device_Inventory!$K$2:$K$1201,MATCH(A6548,Device_Inventory!$A$2:$A$1201,0)))+1)</x:f>
        <x:v>744</x:v>
      </x:c>
      <x:c r="P6548" s="11" t="b">
        <x:f aca="0">INDEX(Device_Inventory!$K$2:$K$1201,MATCH(A6548,Device_Inventory!$A$2:$A$1201,0))&gt;B6548</x:f>
        <x:v>0</x:v>
      </x:c>
      <x:c r="Q6548" s="1" t="str">
        <x:f aca="0">IF(D6548&gt;O6548,"Fail: operating hours exceed in-service hours",IF(D6548+M6548&gt;O6548,"Fail: operating + unavailable hours exceed in-service hours",IF(P6548,"Partial month: within in-service hours","OK")))</x:f>
        <x:v>OK</x:v>
      </x:c>
    </x:row>
    <x:row r="6549" ht="15" hidden="0" customHeight="1">
      <x:c r="A6549" s="1" t="s">
        <x:v>4718</x:v>
      </x:c>
      <x:c r="B6549" s="14" t="n">
        <x:v>46054</x:v>
      </x:c>
      <x:c r="C6549" s="1" t="n">
        <x:v>78.8</x:v>
      </x:c>
      <x:c r="D6549" s="1" t="n">
        <x:v>538.5</x:v>
      </x:c>
      <x:c r="E6549" s="1" t="n">
        <x:v>28</x:v>
      </x:c>
      <x:c r="F6549" s="1" t="n">
        <x:v>5</x:v>
      </x:c>
      <x:c r="G6549" s="1" t="n">
        <x:v>50</x:v>
      </x:c>
      <x:c r="H6549" s="1" t="n">
        <x:v>0</x:v>
      </x:c>
      <x:c r="I6549" s="1" t="n">
        <x:v>0</x:v>
      </x:c>
      <x:c r="J6549" s="1" t="n">
        <x:v>1.11</x:v>
      </x:c>
      <x:c r="K6549" s="1" t="n">
        <x:v>1</x:v>
      </x:c>
      <x:c r="L6549" s="1" t="n">
        <x:v>97.3</x:v>
      </x:c>
      <x:c r="M6549" s="1" t="n">
        <x:v>13.2</x:v>
      </x:c>
      <x:c r="N6549" s="1" t="n">
        <x:v>7.7</x:v>
      </x:c>
      <x:c r="O6549" s="1" t="n">
        <x:f aca="0">24*MAX(0,EOMONTH(B6549,0)-MAX(B6549,INDEX(Device_Inventory!$K$2:$K$1201,MATCH(A6549,Device_Inventory!$A$2:$A$1201,0)))+1)</x:f>
        <x:v>672</x:v>
      </x:c>
      <x:c r="P6549" s="11" t="b">
        <x:f aca="0">INDEX(Device_Inventory!$K$2:$K$1201,MATCH(A6549,Device_Inventory!$A$2:$A$1201,0))&gt;B6549</x:f>
        <x:v>0</x:v>
      </x:c>
      <x:c r="Q6549" s="1" t="str">
        <x:f aca="0">IF(D6549&gt;O6549,"Fail: operating hours exceed in-service hours",IF(D6549+M6549&gt;O6549,"Fail: operating + unavailable hours exceed in-service hours",IF(P6549,"Partial month: within in-service hours","OK")))</x:f>
        <x:v>OK</x:v>
      </x:c>
    </x:row>
    <x:row r="6550" ht="15" hidden="0" customHeight="1">
      <x:c r="A6550" s="1" t="s">
        <x:v>4718</x:v>
      </x:c>
      <x:c r="B6550" s="14" t="n">
        <x:v>46082</x:v>
      </x:c>
      <x:c r="C6550" s="1" t="n">
        <x:v>72</x:v>
      </x:c>
      <x:c r="D6550" s="1" t="n">
        <x:v>523.5</x:v>
      </x:c>
      <x:c r="E6550" s="1" t="n">
        <x:v>30</x:v>
      </x:c>
      <x:c r="F6550" s="1" t="n">
        <x:v>2</x:v>
      </x:c>
      <x:c r="G6550" s="1" t="n">
        <x:v>48</x:v>
      </x:c>
      <x:c r="H6550" s="1" t="n">
        <x:v>2</x:v>
      </x:c>
      <x:c r="I6550" s="1" t="n">
        <x:v>2</x:v>
      </x:c>
      <x:c r="J6550" s="1" t="n">
        <x:v>0.76</x:v>
      </x:c>
      <x:c r="K6550" s="1" t="n">
        <x:v>0</x:v>
      </x:c>
      <x:c r="L6550" s="1" t="n">
        <x:v>96</x:v>
      </x:c>
      <x:c r="M6550" s="1" t="n">
        <x:v>11.2</x:v>
      </x:c>
      <x:c r="N6550" s="1" t="n">
        <x:v>18.8</x:v>
      </x:c>
      <x:c r="O6550" s="1" t="n">
        <x:f aca="0">24*MAX(0,EOMONTH(B6550,0)-MAX(B6550,INDEX(Device_Inventory!$K$2:$K$1201,MATCH(A6550,Device_Inventory!$A$2:$A$1201,0)))+1)</x:f>
        <x:v>744</x:v>
      </x:c>
      <x:c r="P6550" s="11" t="b">
        <x:f aca="0">INDEX(Device_Inventory!$K$2:$K$1201,MATCH(A6550,Device_Inventory!$A$2:$A$1201,0))&gt;B6550</x:f>
        <x:v>0</x:v>
      </x:c>
      <x:c r="Q6550" s="1" t="str">
        <x:f aca="0">IF(D6550&gt;O6550,"Fail: operating hours exceed in-service hours",IF(D6550+M6550&gt;O6550,"Fail: operating + unavailable hours exceed in-service hours",IF(P6550,"Partial month: within in-service hours","OK")))</x:f>
        <x:v>OK</x:v>
      </x:c>
    </x:row>
    <x:row r="6551" ht="15" hidden="0" customHeight="1">
      <x:c r="A6551" s="1" t="s">
        <x:v>4718</x:v>
      </x:c>
      <x:c r="B6551" s="14" t="n">
        <x:v>46113</x:v>
      </x:c>
      <x:c r="C6551" s="1" t="n">
        <x:v>67.6</x:v>
      </x:c>
      <x:c r="D6551" s="1" t="n">
        <x:v>443.7</x:v>
      </x:c>
      <x:c r="E6551" s="1" t="n">
        <x:v>26</x:v>
      </x:c>
      <x:c r="F6551" s="1" t="n">
        <x:v>2</x:v>
      </x:c>
      <x:c r="G6551" s="1" t="n">
        <x:v>51</x:v>
      </x:c>
      <x:c r="H6551" s="1" t="n">
        <x:v>0</x:v>
      </x:c>
      <x:c r="I6551" s="1" t="n">
        <x:v>0</x:v>
      </x:c>
      <x:c r="J6551" s="1" t="n">
        <x:v>1.04</x:v>
      </x:c>
      <x:c r="K6551" s="1" t="n">
        <x:v>1</x:v>
      </x:c>
      <x:c r="L6551" s="1" t="n">
        <x:v>91.4</x:v>
      </x:c>
      <x:c r="M6551" s="1" t="n">
        <x:v>8</x:v>
      </x:c>
      <x:c r="N6551" s="1" t="n">
        <x:v>16.1</x:v>
      </x:c>
      <x:c r="O6551" s="1" t="n">
        <x:f aca="0">24*MAX(0,EOMONTH(B6551,0)-MAX(B6551,INDEX(Device_Inventory!$K$2:$K$1201,MATCH(A6551,Device_Inventory!$A$2:$A$1201,0)))+1)</x:f>
        <x:v>720</x:v>
      </x:c>
      <x:c r="P6551" s="11" t="b">
        <x:f aca="0">INDEX(Device_Inventory!$K$2:$K$1201,MATCH(A6551,Device_Inventory!$A$2:$A$1201,0))&gt;B6551</x:f>
        <x:v>0</x:v>
      </x:c>
      <x:c r="Q6551" s="1" t="str">
        <x:f aca="0">IF(D6551&gt;O6551,"Fail: operating hours exceed in-service hours",IF(D6551+M6551&gt;O6551,"Fail: operating + unavailable hours exceed in-service hours",IF(P6551,"Partial month: within in-service hours","OK")))</x:f>
        <x:v>OK</x:v>
      </x:c>
    </x:row>
    <x:row r="6552" ht="15" hidden="0" customHeight="1">
      <x:c r="A6552" s="1" t="s">
        <x:v>4718</x:v>
      </x:c>
      <x:c r="B6552" s="14" t="n">
        <x:v>46143</x:v>
      </x:c>
      <x:c r="C6552" s="1" t="n">
        <x:v>60.6</x:v>
      </x:c>
      <x:c r="D6552" s="1" t="n">
        <x:v>420.3</x:v>
      </x:c>
      <x:c r="E6552" s="1" t="n">
        <x:v>22</x:v>
      </x:c>
      <x:c r="F6552" s="1" t="n">
        <x:v>0</x:v>
      </x:c>
      <x:c r="G6552" s="1" t="n">
        <x:v>44</x:v>
      </x:c>
      <x:c r="H6552" s="1" t="n">
        <x:v>0</x:v>
      </x:c>
      <x:c r="I6552" s="1" t="n">
        <x:v>1</x:v>
      </x:c>
      <x:c r="J6552" s="1" t="n">
        <x:v>1.14</x:v>
      </x:c>
      <x:c r="K6552" s="1" t="n">
        <x:v>1</x:v>
      </x:c>
      <x:c r="L6552" s="1" t="n">
        <x:v>95.4</x:v>
      </x:c>
      <x:c r="M6552" s="1" t="n">
        <x:v>8.3</x:v>
      </x:c>
      <x:c r="N6552" s="1" t="n">
        <x:v>10.8</x:v>
      </x:c>
      <x:c r="O6552" s="1" t="n">
        <x:f aca="0">24*MAX(0,EOMONTH(B6552,0)-MAX(B6552,INDEX(Device_Inventory!$K$2:$K$1201,MATCH(A6552,Device_Inventory!$A$2:$A$1201,0)))+1)</x:f>
        <x:v>744</x:v>
      </x:c>
      <x:c r="P6552" s="11" t="b">
        <x:f aca="0">INDEX(Device_Inventory!$K$2:$K$1201,MATCH(A6552,Device_Inventory!$A$2:$A$1201,0))&gt;B6552</x:f>
        <x:v>0</x:v>
      </x:c>
      <x:c r="Q6552" s="1" t="str">
        <x:f aca="0">IF(D6552&gt;O6552,"Fail: operating hours exceed in-service hours",IF(D6552+M6552&gt;O6552,"Fail: operating + unavailable hours exceed in-service hours",IF(P6552,"Partial month: within in-service hours","OK")))</x:f>
        <x:v>OK</x:v>
      </x:c>
    </x:row>
    <x:row r="6553" ht="15" hidden="0" customHeight="1">
      <x:c r="A6553" s="1" t="s">
        <x:v>4718</x:v>
      </x:c>
      <x:c r="B6553" s="14" t="n">
        <x:v>46174</x:v>
      </x:c>
      <x:c r="C6553" s="1" t="n">
        <x:v>73.4</x:v>
      </x:c>
      <x:c r="D6553" s="1" t="n">
        <x:v>472.5</x:v>
      </x:c>
      <x:c r="E6553" s="1" t="n">
        <x:v>30</x:v>
      </x:c>
      <x:c r="F6553" s="1" t="n">
        <x:v>1</x:v>
      </x:c>
      <x:c r="G6553" s="1" t="n">
        <x:v>57</x:v>
      </x:c>
      <x:c r="H6553" s="1" t="n">
        <x:v>1</x:v>
      </x:c>
      <x:c r="I6553" s="1" t="n">
        <x:v>3</x:v>
      </x:c>
      <x:c r="J6553" s="1" t="n">
        <x:v>0.67</x:v>
      </x:c>
      <x:c r="K6553" s="1" t="n">
        <x:v>0</x:v>
      </x:c>
      <x:c r="L6553" s="1" t="n">
        <x:v>96.7</x:v>
      </x:c>
      <x:c r="M6553" s="1" t="n">
        <x:v>6.8</x:v>
      </x:c>
      <x:c r="N6553" s="1" t="n">
        <x:v>8.6</x:v>
      </x:c>
      <x:c r="O6553" s="1" t="n">
        <x:f aca="0">24*MAX(0,EOMONTH(B6553,0)-MAX(B6553,INDEX(Device_Inventory!$K$2:$K$1201,MATCH(A6553,Device_Inventory!$A$2:$A$1201,0)))+1)</x:f>
        <x:v>720</x:v>
      </x:c>
      <x:c r="P6553" s="11" t="b">
        <x:f aca="0">INDEX(Device_Inventory!$K$2:$K$1201,MATCH(A6553,Device_Inventory!$A$2:$A$1201,0))&gt;B6553</x:f>
        <x:v>0</x:v>
      </x:c>
      <x:c r="Q6553" s="1" t="str">
        <x:f aca="0">IF(D6553&gt;O6553,"Fail: operating hours exceed in-service hours",IF(D6553+M6553&gt;O6553,"Fail: operating + unavailable hours exceed in-service hours",IF(P6553,"Partial month: within in-service hours","OK")))</x:f>
        <x:v>OK</x:v>
      </x:c>
    </x:row>
    <x:row r="6554" ht="15" hidden="0" customHeight="1">
      <x:c r="A6554" s="1" t="s">
        <x:v>4718</x:v>
      </x:c>
      <x:c r="B6554" s="14" t="n">
        <x:v>46204</x:v>
      </x:c>
      <x:c r="C6554" s="1" t="n">
        <x:v>77.6</x:v>
      </x:c>
      <x:c r="D6554" s="1" t="n">
        <x:v>477.3</x:v>
      </x:c>
      <x:c r="E6554" s="1" t="n">
        <x:v>28</x:v>
      </x:c>
      <x:c r="F6554" s="1" t="n">
        <x:v>3</x:v>
      </x:c>
      <x:c r="G6554" s="1" t="n">
        <x:v>45</x:v>
      </x:c>
      <x:c r="H6554" s="1" t="n">
        <x:v>0</x:v>
      </x:c>
      <x:c r="I6554" s="1" t="n">
        <x:v>5</x:v>
      </x:c>
      <x:c r="J6554" s="1" t="n">
        <x:v>0.57</x:v>
      </x:c>
      <x:c r="K6554" s="1" t="n">
        <x:v>0</x:v>
      </x:c>
      <x:c r="L6554" s="1" t="n">
        <x:v>95.9</x:v>
      </x:c>
      <x:c r="M6554" s="1" t="n">
        <x:v>10.1</x:v>
      </x:c>
      <x:c r="N6554" s="1" t="n">
        <x:v>22.6</x:v>
      </x:c>
      <x:c r="O6554" s="1" t="n">
        <x:f aca="0">24*MAX(0,EOMONTH(B6554,0)-MAX(B6554,INDEX(Device_Inventory!$K$2:$K$1201,MATCH(A6554,Device_Inventory!$A$2:$A$1201,0)))+1)</x:f>
        <x:v>744</x:v>
      </x:c>
      <x:c r="P6554" s="11" t="b">
        <x:f aca="0">INDEX(Device_Inventory!$K$2:$K$1201,MATCH(A6554,Device_Inventory!$A$2:$A$1201,0))&gt;B6554</x:f>
        <x:v>0</x:v>
      </x:c>
      <x:c r="Q6554" s="1" t="str">
        <x:f aca="0">IF(D6554&gt;O6554,"Fail: operating hours exceed in-service hours",IF(D6554+M6554&gt;O6554,"Fail: operating + unavailable hours exceed in-service hours",IF(P6554,"Partial month: within in-service hours","OK")))</x:f>
        <x:v>OK</x:v>
      </x:c>
    </x:row>
    <x:row r="6555" ht="15" hidden="0" customHeight="1">
      <x:c r="A6555" s="1" t="s">
        <x:v>4721</x:v>
      </x:c>
      <x:c r="B6555" s="14" t="n">
        <x:v>46054</x:v>
      </x:c>
      <x:c r="C6555" s="1" t="n">
        <x:v>54.5</x:v>
      </x:c>
      <x:c r="D6555" s="1" t="n">
        <x:v>387.1</x:v>
      </x:c>
      <x:c r="E6555" s="1" t="n">
        <x:v>5</x:v>
      </x:c>
      <x:c r="F6555" s="1" t="n">
        <x:v>1</x:v>
      </x:c>
      <x:c r="G6555" s="1" t="n">
        <x:v>47</x:v>
      </x:c>
      <x:c r="H6555" s="1" t="n">
        <x:v>0</x:v>
      </x:c>
      <x:c r="I6555" s="1" t="n">
        <x:v>2</x:v>
      </x:c>
      <x:c r="J6555" s="1" t="n">
        <x:v>0.1</x:v>
      </x:c>
      <x:c r="K6555" s="1" t="n">
        <x:v>0</x:v>
      </x:c>
      <x:c r="L6555" s="1" t="n">
        <x:v>92.8</x:v>
      </x:c>
      <x:c r="M6555" s="1" t="n">
        <x:v>0.1</x:v>
      </x:c>
      <x:c r="N6555" s="1" t="n">
        <x:v>15.2</x:v>
      </x:c>
      <x:c r="O6555" s="1" t="n">
        <x:f aca="0">24*MAX(0,EOMONTH(B6555,0)-MAX(B6555,INDEX(Device_Inventory!$K$2:$K$1201,MATCH(A6555,Device_Inventory!$A$2:$A$1201,0)))+1)</x:f>
        <x:v>672</x:v>
      </x:c>
      <x:c r="P6555" s="11" t="b">
        <x:f aca="0">INDEX(Device_Inventory!$K$2:$K$1201,MATCH(A6555,Device_Inventory!$A$2:$A$1201,0))&gt;B6555</x:f>
        <x:v>0</x:v>
      </x:c>
      <x:c r="Q6555" s="1" t="str">
        <x:f aca="0">IF(D6555&gt;O6555,"Fail: operating hours exceed in-service hours",IF(D6555+M6555&gt;O6555,"Fail: operating + unavailable hours exceed in-service hours",IF(P6555,"Partial month: within in-service hours","OK")))</x:f>
        <x:v>OK</x:v>
      </x:c>
    </x:row>
    <x:row r="6556" ht="15" hidden="0" customHeight="1">
      <x:c r="A6556" s="1" t="s">
        <x:v>4721</x:v>
      </x:c>
      <x:c r="B6556" s="14" t="n">
        <x:v>46082</x:v>
      </x:c>
      <x:c r="C6556" s="1" t="n">
        <x:v>59.4</x:v>
      </x:c>
      <x:c r="D6556" s="1" t="n">
        <x:v>383.2</x:v>
      </x:c>
      <x:c r="E6556" s="1" t="n">
        <x:v>17</x:v>
      </x:c>
      <x:c r="F6556" s="1" t="n">
        <x:v>2</x:v>
      </x:c>
      <x:c r="G6556" s="1" t="n">
        <x:v>37</x:v>
      </x:c>
      <x:c r="H6556" s="1" t="n">
        <x:v>0</x:v>
      </x:c>
      <x:c r="I6556" s="1" t="n">
        <x:v>3</x:v>
      </x:c>
      <x:c r="J6556" s="1" t="n">
        <x:v>0.81</x:v>
      </x:c>
      <x:c r="K6556" s="1" t="n">
        <x:v>0</x:v>
      </x:c>
      <x:c r="L6556" s="1" t="n">
        <x:v>96</x:v>
      </x:c>
      <x:c r="M6556" s="1" t="n">
        <x:v>0</x:v>
      </x:c>
      <x:c r="N6556" s="1" t="n">
        <x:v>9.6</x:v>
      </x:c>
      <x:c r="O6556" s="1" t="n">
        <x:f aca="0">24*MAX(0,EOMONTH(B6556,0)-MAX(B6556,INDEX(Device_Inventory!$K$2:$K$1201,MATCH(A6556,Device_Inventory!$A$2:$A$1201,0)))+1)</x:f>
        <x:v>744</x:v>
      </x:c>
      <x:c r="P6556" s="11" t="b">
        <x:f aca="0">INDEX(Device_Inventory!$K$2:$K$1201,MATCH(A6556,Device_Inventory!$A$2:$A$1201,0))&gt;B6556</x:f>
        <x:v>0</x:v>
      </x:c>
      <x:c r="Q6556" s="1" t="str">
        <x:f aca="0">IF(D6556&gt;O6556,"Fail: operating hours exceed in-service hours",IF(D6556+M6556&gt;O6556,"Fail: operating + unavailable hours exceed in-service hours",IF(P6556,"Partial month: within in-service hours","OK")))</x:f>
        <x:v>OK</x:v>
      </x:c>
    </x:row>
    <x:row r="6557" ht="15" hidden="0" customHeight="1">
      <x:c r="A6557" s="1" t="s">
        <x:v>4721</x:v>
      </x:c>
      <x:c r="B6557" s="14" t="n">
        <x:v>46113</x:v>
      </x:c>
      <x:c r="C6557" s="1" t="n">
        <x:v>36.5</x:v>
      </x:c>
      <x:c r="D6557" s="1" t="n">
        <x:v>205.2</x:v>
      </x:c>
      <x:c r="E6557" s="1" t="n">
        <x:v>15</x:v>
      </x:c>
      <x:c r="F6557" s="1" t="n">
        <x:v>0</x:v>
      </x:c>
      <x:c r="G6557" s="1" t="n">
        <x:v>34</x:v>
      </x:c>
      <x:c r="H6557" s="1" t="n">
        <x:v>0</x:v>
      </x:c>
      <x:c r="I6557" s="1" t="n">
        <x:v>1</x:v>
      </x:c>
      <x:c r="J6557" s="1" t="n">
        <x:v>0.7</x:v>
      </x:c>
      <x:c r="K6557" s="1" t="n">
        <x:v>0</x:v>
      </x:c>
      <x:c r="L6557" s="1" t="n">
        <x:v>97.6</x:v>
      </x:c>
      <x:c r="M6557" s="1" t="n">
        <x:v>6.1</x:v>
      </x:c>
      <x:c r="N6557" s="1" t="n">
        <x:v>9.9</x:v>
      </x:c>
      <x:c r="O6557" s="1" t="n">
        <x:f aca="0">24*MAX(0,EOMONTH(B6557,0)-MAX(B6557,INDEX(Device_Inventory!$K$2:$K$1201,MATCH(A6557,Device_Inventory!$A$2:$A$1201,0)))+1)</x:f>
        <x:v>720</x:v>
      </x:c>
      <x:c r="P6557" s="11" t="b">
        <x:f aca="0">INDEX(Device_Inventory!$K$2:$K$1201,MATCH(A6557,Device_Inventory!$A$2:$A$1201,0))&gt;B6557</x:f>
        <x:v>0</x:v>
      </x:c>
      <x:c r="Q6557" s="1" t="str">
        <x:f aca="0">IF(D6557&gt;O6557,"Fail: operating hours exceed in-service hours",IF(D6557+M6557&gt;O6557,"Fail: operating + unavailable hours exceed in-service hours",IF(P6557,"Partial month: within in-service hours","OK")))</x:f>
        <x:v>OK</x:v>
      </x:c>
    </x:row>
    <x:row r="6558" ht="15" hidden="0" customHeight="1">
      <x:c r="A6558" s="1" t="s">
        <x:v>4721</x:v>
      </x:c>
      <x:c r="B6558" s="14" t="n">
        <x:v>46143</x:v>
      </x:c>
      <x:c r="C6558" s="1" t="n">
        <x:v>51</x:v>
      </x:c>
      <x:c r="D6558" s="1" t="n">
        <x:v>361.6</x:v>
      </x:c>
      <x:c r="E6558" s="1" t="n">
        <x:v>16</x:v>
      </x:c>
      <x:c r="F6558" s="1" t="n">
        <x:v>0</x:v>
      </x:c>
      <x:c r="G6558" s="1" t="n">
        <x:v>47</x:v>
      </x:c>
      <x:c r="H6558" s="1" t="n">
        <x:v>0</x:v>
      </x:c>
      <x:c r="I6558" s="1" t="n">
        <x:v>2</x:v>
      </x:c>
      <x:c r="J6558" s="1" t="n">
        <x:v>0</x:v>
      </x:c>
      <x:c r="K6558" s="1" t="n">
        <x:v>1</x:v>
      </x:c>
      <x:c r="L6558" s="1" t="n">
        <x:v>94.4</x:v>
      </x:c>
      <x:c r="M6558" s="1" t="n">
        <x:v>9.6</x:v>
      </x:c>
      <x:c r="N6558" s="1" t="n">
        <x:v>7</x:v>
      </x:c>
      <x:c r="O6558" s="1" t="n">
        <x:f aca="0">24*MAX(0,EOMONTH(B6558,0)-MAX(B6558,INDEX(Device_Inventory!$K$2:$K$1201,MATCH(A6558,Device_Inventory!$A$2:$A$1201,0)))+1)</x:f>
        <x:v>744</x:v>
      </x:c>
      <x:c r="P6558" s="11" t="b">
        <x:f aca="0">INDEX(Device_Inventory!$K$2:$K$1201,MATCH(A6558,Device_Inventory!$A$2:$A$1201,0))&gt;B6558</x:f>
        <x:v>0</x:v>
      </x:c>
      <x:c r="Q6558" s="1" t="str">
        <x:f aca="0">IF(D6558&gt;O6558,"Fail: operating hours exceed in-service hours",IF(D6558+M6558&gt;O6558,"Fail: operating + unavailable hours exceed in-service hours",IF(P6558,"Partial month: within in-service hours","OK")))</x:f>
        <x:v>OK</x:v>
      </x:c>
    </x:row>
    <x:row r="6559" ht="15" hidden="0" customHeight="1">
      <x:c r="A6559" s="1" t="s">
        <x:v>4721</x:v>
      </x:c>
      <x:c r="B6559" s="14" t="n">
        <x:v>46174</x:v>
      </x:c>
      <x:c r="C6559" s="1" t="n">
        <x:v>54.2</x:v>
      </x:c>
      <x:c r="D6559" s="1" t="n">
        <x:v>352.5</x:v>
      </x:c>
      <x:c r="E6559" s="1" t="n">
        <x:v>17</x:v>
      </x:c>
      <x:c r="F6559" s="1" t="n">
        <x:v>0</x:v>
      </x:c>
      <x:c r="G6559" s="1" t="n">
        <x:v>31</x:v>
      </x:c>
      <x:c r="H6559" s="1" t="n">
        <x:v>0</x:v>
      </x:c>
      <x:c r="I6559" s="1" t="n">
        <x:v>0</x:v>
      </x:c>
      <x:c r="J6559" s="1" t="n">
        <x:v>0.68</x:v>
      </x:c>
      <x:c r="K6559" s="1" t="n">
        <x:v>0</x:v>
      </x:c>
      <x:c r="L6559" s="1" t="n">
        <x:v>96</x:v>
      </x:c>
      <x:c r="M6559" s="1" t="n">
        <x:v>0</x:v>
      </x:c>
      <x:c r="N6559" s="1" t="n">
        <x:v>15.1</x:v>
      </x:c>
      <x:c r="O6559" s="1" t="n">
        <x:f aca="0">24*MAX(0,EOMONTH(B6559,0)-MAX(B6559,INDEX(Device_Inventory!$K$2:$K$1201,MATCH(A6559,Device_Inventory!$A$2:$A$1201,0)))+1)</x:f>
        <x:v>720</x:v>
      </x:c>
      <x:c r="P6559" s="11" t="b">
        <x:f aca="0">INDEX(Device_Inventory!$K$2:$K$1201,MATCH(A6559,Device_Inventory!$A$2:$A$1201,0))&gt;B6559</x:f>
        <x:v>0</x:v>
      </x:c>
      <x:c r="Q6559" s="1" t="str">
        <x:f aca="0">IF(D6559&gt;O6559,"Fail: operating hours exceed in-service hours",IF(D6559+M6559&gt;O6559,"Fail: operating + unavailable hours exceed in-service hours",IF(P6559,"Partial month: within in-service hours","OK")))</x:f>
        <x:v>OK</x:v>
      </x:c>
    </x:row>
    <x:row r="6560" ht="15" hidden="0" customHeight="1">
      <x:c r="A6560" s="1" t="s">
        <x:v>4721</x:v>
      </x:c>
      <x:c r="B6560" s="14" t="n">
        <x:v>46204</x:v>
      </x:c>
      <x:c r="C6560" s="1" t="n">
        <x:v>58</x:v>
      </x:c>
      <x:c r="D6560" s="1" t="n">
        <x:v>343.1</x:v>
      </x:c>
      <x:c r="E6560" s="1" t="n">
        <x:v>17</x:v>
      </x:c>
      <x:c r="F6560" s="1" t="n">
        <x:v>0</x:v>
      </x:c>
      <x:c r="G6560" s="1" t="n">
        <x:v>36</x:v>
      </x:c>
      <x:c r="H6560" s="1" t="n">
        <x:v>0</x:v>
      </x:c>
      <x:c r="I6560" s="1" t="n">
        <x:v>4</x:v>
      </x:c>
      <x:c r="J6560" s="1" t="n">
        <x:v>0</x:v>
      </x:c>
      <x:c r="K6560" s="1" t="n">
        <x:v>2</x:v>
      </x:c>
      <x:c r="L6560" s="1" t="n">
        <x:v>93.5</x:v>
      </x:c>
      <x:c r="M6560" s="1" t="n">
        <x:v>2.8</x:v>
      </x:c>
      <x:c r="N6560" s="1" t="n">
        <x:v>4.8</x:v>
      </x:c>
      <x:c r="O6560" s="1" t="n">
        <x:f aca="0">24*MAX(0,EOMONTH(B6560,0)-MAX(B6560,INDEX(Device_Inventory!$K$2:$K$1201,MATCH(A6560,Device_Inventory!$A$2:$A$1201,0)))+1)</x:f>
        <x:v>744</x:v>
      </x:c>
      <x:c r="P6560" s="11" t="b">
        <x:f aca="0">INDEX(Device_Inventory!$K$2:$K$1201,MATCH(A6560,Device_Inventory!$A$2:$A$1201,0))&gt;B6560</x:f>
        <x:v>0</x:v>
      </x:c>
      <x:c r="Q6560" s="1" t="str">
        <x:f aca="0">IF(D6560&gt;O6560,"Fail: operating hours exceed in-service hours",IF(D6560+M6560&gt;O6560,"Fail: operating + unavailable hours exceed in-service hours",IF(P6560,"Partial month: within in-service hours","OK")))</x:f>
        <x:v>OK</x:v>
      </x:c>
    </x:row>
    <x:row r="6561" ht="15" hidden="0" customHeight="1">
      <x:c r="A6561" s="1" t="s">
        <x:v>4724</x:v>
      </x:c>
      <x:c r="B6561" s="14" t="n">
        <x:v>46054</x:v>
      </x:c>
      <x:c r="C6561" s="1" t="n">
        <x:v>61.8</x:v>
      </x:c>
      <x:c r="D6561" s="1" t="n">
        <x:v>413.5</x:v>
      </x:c>
      <x:c r="E6561" s="1" t="n">
        <x:v>19</x:v>
      </x:c>
      <x:c r="F6561" s="1" t="n">
        <x:v>1</x:v>
      </x:c>
      <x:c r="G6561" s="1" t="n">
        <x:v>46</x:v>
      </x:c>
      <x:c r="H6561" s="1" t="n">
        <x:v>0</x:v>
      </x:c>
      <x:c r="I6561" s="1" t="n">
        <x:v>0</x:v>
      </x:c>
      <x:c r="J6561" s="1" t="n">
        <x:v>0</x:v>
      </x:c>
      <x:c r="K6561" s="1" t="n">
        <x:v>0</x:v>
      </x:c>
      <x:c r="L6561" s="1" t="n">
        <x:v>97.5</x:v>
      </x:c>
      <x:c r="M6561" s="1" t="n">
        <x:v>2.7</x:v>
      </x:c>
      <x:c r="N6561" s="1" t="n">
        <x:v>19.7</x:v>
      </x:c>
      <x:c r="O6561" s="1" t="n">
        <x:f aca="0">24*MAX(0,EOMONTH(B6561,0)-MAX(B6561,INDEX(Device_Inventory!$K$2:$K$1201,MATCH(A6561,Device_Inventory!$A$2:$A$1201,0)))+1)</x:f>
        <x:v>672</x:v>
      </x:c>
      <x:c r="P6561" s="11" t="b">
        <x:f aca="0">INDEX(Device_Inventory!$K$2:$K$1201,MATCH(A6561,Device_Inventory!$A$2:$A$1201,0))&gt;B6561</x:f>
        <x:v>0</x:v>
      </x:c>
      <x:c r="Q6561" s="1" t="str">
        <x:f aca="0">IF(D6561&gt;O6561,"Fail: operating hours exceed in-service hours",IF(D6561+M6561&gt;O6561,"Fail: operating + unavailable hours exceed in-service hours",IF(P6561,"Partial month: within in-service hours","OK")))</x:f>
        <x:v>OK</x:v>
      </x:c>
    </x:row>
    <x:row r="6562" ht="15" hidden="0" customHeight="1">
      <x:c r="A6562" s="1" t="s">
        <x:v>4724</x:v>
      </x:c>
      <x:c r="B6562" s="14" t="n">
        <x:v>46082</x:v>
      </x:c>
      <x:c r="C6562" s="1" t="n">
        <x:v>74.4</x:v>
      </x:c>
      <x:c r="D6562" s="1" t="n">
        <x:v>509.9</x:v>
      </x:c>
      <x:c r="E6562" s="1" t="n">
        <x:v>20</x:v>
      </x:c>
      <x:c r="F6562" s="1" t="n">
        <x:v>1</x:v>
      </x:c>
      <x:c r="G6562" s="1" t="n">
        <x:v>44</x:v>
      </x:c>
      <x:c r="H6562" s="1" t="n">
        <x:v>1</x:v>
      </x:c>
      <x:c r="I6562" s="1" t="n">
        <x:v>0</x:v>
      </x:c>
      <x:c r="J6562" s="1" t="n">
        <x:v>0.22</x:v>
      </x:c>
      <x:c r="K6562" s="1" t="n">
        <x:v>0</x:v>
      </x:c>
      <x:c r="L6562" s="1" t="n">
        <x:v>96.4</x:v>
      </x:c>
      <x:c r="M6562" s="1" t="n">
        <x:v>5.2</x:v>
      </x:c>
      <x:c r="N6562" s="1" t="n">
        <x:v>11.4</x:v>
      </x:c>
      <x:c r="O6562" s="1" t="n">
        <x:f aca="0">24*MAX(0,EOMONTH(B6562,0)-MAX(B6562,INDEX(Device_Inventory!$K$2:$K$1201,MATCH(A6562,Device_Inventory!$A$2:$A$1201,0)))+1)</x:f>
        <x:v>744</x:v>
      </x:c>
      <x:c r="P6562" s="11" t="b">
        <x:f aca="0">INDEX(Device_Inventory!$K$2:$K$1201,MATCH(A6562,Device_Inventory!$A$2:$A$1201,0))&gt;B6562</x:f>
        <x:v>0</x:v>
      </x:c>
      <x:c r="Q6562" s="1" t="str">
        <x:f aca="0">IF(D6562&gt;O6562,"Fail: operating hours exceed in-service hours",IF(D6562+M6562&gt;O6562,"Fail: operating + unavailable hours exceed in-service hours",IF(P6562,"Partial month: within in-service hours","OK")))</x:f>
        <x:v>OK</x:v>
      </x:c>
    </x:row>
    <x:row r="6563" ht="15" hidden="0" customHeight="1">
      <x:c r="A6563" s="1" t="s">
        <x:v>4724</x:v>
      </x:c>
      <x:c r="B6563" s="14" t="n">
        <x:v>46113</x:v>
      </x:c>
      <x:c r="C6563" s="1" t="n">
        <x:v>68.4</x:v>
      </x:c>
      <x:c r="D6563" s="1" t="n">
        <x:v>393</x:v>
      </x:c>
      <x:c r="E6563" s="1" t="n">
        <x:v>16</x:v>
      </x:c>
      <x:c r="F6563" s="1" t="n">
        <x:v>0</x:v>
      </x:c>
      <x:c r="G6563" s="1" t="n">
        <x:v>31</x:v>
      </x:c>
      <x:c r="H6563" s="1" t="n">
        <x:v>0</x:v>
      </x:c>
      <x:c r="I6563" s="1" t="n">
        <x:v>5</x:v>
      </x:c>
      <x:c r="J6563" s="1" t="n">
        <x:v>0.76</x:v>
      </x:c>
      <x:c r="K6563" s="1" t="n">
        <x:v>0</x:v>
      </x:c>
      <x:c r="L6563" s="1" t="n">
        <x:v>96.6</x:v>
      </x:c>
      <x:c r="M6563" s="1" t="n">
        <x:v>7.3</x:v>
      </x:c>
      <x:c r="N6563" s="1" t="n">
        <x:v>19.2</x:v>
      </x:c>
      <x:c r="O6563" s="1" t="n">
        <x:f aca="0">24*MAX(0,EOMONTH(B6563,0)-MAX(B6563,INDEX(Device_Inventory!$K$2:$K$1201,MATCH(A6563,Device_Inventory!$A$2:$A$1201,0)))+1)</x:f>
        <x:v>720</x:v>
      </x:c>
      <x:c r="P6563" s="11" t="b">
        <x:f aca="0">INDEX(Device_Inventory!$K$2:$K$1201,MATCH(A6563,Device_Inventory!$A$2:$A$1201,0))&gt;B6563</x:f>
        <x:v>0</x:v>
      </x:c>
      <x:c r="Q6563" s="1" t="str">
        <x:f aca="0">IF(D6563&gt;O6563,"Fail: operating hours exceed in-service hours",IF(D6563+M6563&gt;O6563,"Fail: operating + unavailable hours exceed in-service hours",IF(P6563,"Partial month: within in-service hours","OK")))</x:f>
        <x:v>OK</x:v>
      </x:c>
    </x:row>
    <x:row r="6564" ht="15" hidden="0" customHeight="1">
      <x:c r="A6564" s="1" t="s">
        <x:v>4724</x:v>
      </x:c>
      <x:c r="B6564" s="14" t="n">
        <x:v>46143</x:v>
      </x:c>
      <x:c r="C6564" s="1" t="n">
        <x:v>94.7</x:v>
      </x:c>
      <x:c r="D6564" s="1" t="n">
        <x:v>534.8</x:v>
      </x:c>
      <x:c r="E6564" s="1" t="n">
        <x:v>20</x:v>
      </x:c>
      <x:c r="F6564" s="1" t="n">
        <x:v>3</x:v>
      </x:c>
      <x:c r="G6564" s="1" t="n">
        <x:v>46</x:v>
      </x:c>
      <x:c r="H6564" s="1" t="n">
        <x:v>0</x:v>
      </x:c>
      <x:c r="I6564" s="1" t="n">
        <x:v>4</x:v>
      </x:c>
      <x:c r="J6564" s="1" t="n">
        <x:v>0.41</x:v>
      </x:c>
      <x:c r="K6564" s="1" t="n">
        <x:v>0</x:v>
      </x:c>
      <x:c r="L6564" s="1" t="n">
        <x:v>92.9</x:v>
      </x:c>
      <x:c r="M6564" s="1" t="n">
        <x:v>4.3</x:v>
      </x:c>
      <x:c r="N6564" s="1" t="n">
        <x:v>21.6</x:v>
      </x:c>
      <x:c r="O6564" s="1" t="n">
        <x:f aca="0">24*MAX(0,EOMONTH(B6564,0)-MAX(B6564,INDEX(Device_Inventory!$K$2:$K$1201,MATCH(A6564,Device_Inventory!$A$2:$A$1201,0)))+1)</x:f>
        <x:v>744</x:v>
      </x:c>
      <x:c r="P6564" s="11" t="b">
        <x:f aca="0">INDEX(Device_Inventory!$K$2:$K$1201,MATCH(A6564,Device_Inventory!$A$2:$A$1201,0))&gt;B6564</x:f>
        <x:v>0</x:v>
      </x:c>
      <x:c r="Q6564" s="1" t="str">
        <x:f aca="0">IF(D6564&gt;O6564,"Fail: operating hours exceed in-service hours",IF(D6564+M6564&gt;O6564,"Fail: operating + unavailable hours exceed in-service hours",IF(P6564,"Partial month: within in-service hours","OK")))</x:f>
        <x:v>OK</x:v>
      </x:c>
    </x:row>
    <x:row r="6565" ht="15" hidden="0" customHeight="1">
      <x:c r="A6565" s="1" t="s">
        <x:v>4724</x:v>
      </x:c>
      <x:c r="B6565" s="14" t="n">
        <x:v>46174</x:v>
      </x:c>
      <x:c r="C6565" s="1" t="n">
        <x:v>70.6</x:v>
      </x:c>
      <x:c r="D6565" s="1" t="n">
        <x:v>488.7</x:v>
      </x:c>
      <x:c r="E6565" s="1" t="n">
        <x:v>19</x:v>
      </x:c>
      <x:c r="F6565" s="1" t="n">
        <x:v>3</x:v>
      </x:c>
      <x:c r="G6565" s="1" t="n">
        <x:v>38</x:v>
      </x:c>
      <x:c r="H6565" s="1" t="n">
        <x:v>0</x:v>
      </x:c>
      <x:c r="I6565" s="1" t="n">
        <x:v>3</x:v>
      </x:c>
      <x:c r="J6565" s="1" t="n">
        <x:v>0.3</x:v>
      </x:c>
      <x:c r="K6565" s="1" t="n">
        <x:v>2</x:v>
      </x:c>
      <x:c r="L6565" s="1" t="n">
        <x:v>98.3</x:v>
      </x:c>
      <x:c r="M6565" s="1" t="n">
        <x:v>0.3</x:v>
      </x:c>
      <x:c r="N6565" s="1" t="n">
        <x:v>21.9</x:v>
      </x:c>
      <x:c r="O6565" s="1" t="n">
        <x:f aca="0">24*MAX(0,EOMONTH(B6565,0)-MAX(B6565,INDEX(Device_Inventory!$K$2:$K$1201,MATCH(A6565,Device_Inventory!$A$2:$A$1201,0)))+1)</x:f>
        <x:v>720</x:v>
      </x:c>
      <x:c r="P6565" s="11" t="b">
        <x:f aca="0">INDEX(Device_Inventory!$K$2:$K$1201,MATCH(A6565,Device_Inventory!$A$2:$A$1201,0))&gt;B6565</x:f>
        <x:v>0</x:v>
      </x:c>
      <x:c r="Q6565" s="1" t="str">
        <x:f aca="0">IF(D6565&gt;O6565,"Fail: operating hours exceed in-service hours",IF(D6565+M6565&gt;O6565,"Fail: operating + unavailable hours exceed in-service hours",IF(P6565,"Partial month: within in-service hours","OK")))</x:f>
        <x:v>OK</x:v>
      </x:c>
    </x:row>
    <x:row r="6566" ht="15" hidden="0" customHeight="1">
      <x:c r="A6566" s="1" t="s">
        <x:v>4724</x:v>
      </x:c>
      <x:c r="B6566" s="14" t="n">
        <x:v>46204</x:v>
      </x:c>
      <x:c r="C6566" s="1" t="n">
        <x:v>94.6</x:v>
      </x:c>
      <x:c r="D6566" s="1" t="n">
        <x:v>622.4</x:v>
      </x:c>
      <x:c r="E6566" s="1" t="n">
        <x:v>28</x:v>
      </x:c>
      <x:c r="F6566" s="1" t="n">
        <x:v>2</x:v>
      </x:c>
      <x:c r="G6566" s="1" t="n">
        <x:v>33</x:v>
      </x:c>
      <x:c r="H6566" s="1" t="n">
        <x:v>1</x:v>
      </x:c>
      <x:c r="I6566" s="1" t="n">
        <x:v>3</x:v>
      </x:c>
      <x:c r="J6566" s="1" t="n">
        <x:v>0</x:v>
      </x:c>
      <x:c r="K6566" s="1" t="n">
        <x:v>0</x:v>
      </x:c>
      <x:c r="L6566" s="1" t="n">
        <x:v>98.4</x:v>
      </x:c>
      <x:c r="M6566" s="1" t="n">
        <x:v>0.9</x:v>
      </x:c>
      <x:c r="N6566" s="1" t="n">
        <x:v>9.3</x:v>
      </x:c>
      <x:c r="O6566" s="1" t="n">
        <x:f aca="0">24*MAX(0,EOMONTH(B6566,0)-MAX(B6566,INDEX(Device_Inventory!$K$2:$K$1201,MATCH(A6566,Device_Inventory!$A$2:$A$1201,0)))+1)</x:f>
        <x:v>744</x:v>
      </x:c>
      <x:c r="P6566" s="11" t="b">
        <x:f aca="0">INDEX(Device_Inventory!$K$2:$K$1201,MATCH(A6566,Device_Inventory!$A$2:$A$1201,0))&gt;B6566</x:f>
        <x:v>0</x:v>
      </x:c>
      <x:c r="Q6566" s="1" t="str">
        <x:f aca="0">IF(D6566&gt;O6566,"Fail: operating hours exceed in-service hours",IF(D6566+M6566&gt;O6566,"Fail: operating + unavailable hours exceed in-service hours",IF(P6566,"Partial month: within in-service hours","OK")))</x:f>
        <x:v>OK</x:v>
      </x:c>
    </x:row>
    <x:row r="6567" ht="15" hidden="0" customHeight="1">
      <x:c r="A6567" s="1" t="s">
        <x:v>4727</x:v>
      </x:c>
      <x:c r="B6567" s="14" t="n">
        <x:v>46054</x:v>
      </x:c>
      <x:c r="C6567" s="1" t="n">
        <x:v>59.4</x:v>
      </x:c>
      <x:c r="D6567" s="1" t="n">
        <x:v>336.3</x:v>
      </x:c>
      <x:c r="E6567" s="1" t="n">
        <x:v>11</x:v>
      </x:c>
      <x:c r="F6567" s="1" t="n">
        <x:v>0</x:v>
      </x:c>
      <x:c r="G6567" s="1" t="n">
        <x:v>21</x:v>
      </x:c>
      <x:c r="H6567" s="1" t="n">
        <x:v>0</x:v>
      </x:c>
      <x:c r="I6567" s="1" t="n">
        <x:v>4</x:v>
      </x:c>
      <x:c r="J6567" s="1" t="n">
        <x:v>0.34</x:v>
      </x:c>
      <x:c r="K6567" s="1" t="n">
        <x:v>0</x:v>
      </x:c>
      <x:c r="L6567" s="1" t="n">
        <x:v>98.5</x:v>
      </x:c>
      <x:c r="M6567" s="1" t="n">
        <x:v>0.6</x:v>
      </x:c>
      <x:c r="N6567" s="1" t="n">
        <x:v>16.8</x:v>
      </x:c>
      <x:c r="O6567" s="1" t="n">
        <x:f aca="0">24*MAX(0,EOMONTH(B6567,0)-MAX(B6567,INDEX(Device_Inventory!$K$2:$K$1201,MATCH(A6567,Device_Inventory!$A$2:$A$1201,0)))+1)</x:f>
        <x:v>672</x:v>
      </x:c>
      <x:c r="P6567" s="11" t="b">
        <x:f aca="0">INDEX(Device_Inventory!$K$2:$K$1201,MATCH(A6567,Device_Inventory!$A$2:$A$1201,0))&gt;B6567</x:f>
        <x:v>0</x:v>
      </x:c>
      <x:c r="Q6567" s="1" t="str">
        <x:f aca="0">IF(D6567&gt;O6567,"Fail: operating hours exceed in-service hours",IF(D6567+M6567&gt;O6567,"Fail: operating + unavailable hours exceed in-service hours",IF(P6567,"Partial month: within in-service hours","OK")))</x:f>
        <x:v>OK</x:v>
      </x:c>
    </x:row>
    <x:row r="6568" ht="15" hidden="0" customHeight="1">
      <x:c r="A6568" s="1" t="s">
        <x:v>4727</x:v>
      </x:c>
      <x:c r="B6568" s="14" t="n">
        <x:v>46082</x:v>
      </x:c>
      <x:c r="C6568" s="1" t="n">
        <x:v>67.4</x:v>
      </x:c>
      <x:c r="D6568" s="1" t="n">
        <x:v>396</x:v>
      </x:c>
      <x:c r="E6568" s="1" t="n">
        <x:v>28</x:v>
      </x:c>
      <x:c r="F6568" s="1" t="n">
        <x:v>2</x:v>
      </x:c>
      <x:c r="G6568" s="1" t="n">
        <x:v>37</x:v>
      </x:c>
      <x:c r="H6568" s="1" t="n">
        <x:v>1</x:v>
      </x:c>
      <x:c r="I6568" s="1" t="n">
        <x:v>2</x:v>
      </x:c>
      <x:c r="J6568" s="1" t="n">
        <x:v>0.36</x:v>
      </x:c>
      <x:c r="K6568" s="1" t="n">
        <x:v>1</x:v>
      </x:c>
      <x:c r="L6568" s="1" t="n">
        <x:v>97.8</x:v>
      </x:c>
      <x:c r="M6568" s="1" t="n">
        <x:v>4.1</x:v>
      </x:c>
      <x:c r="N6568" s="1" t="n">
        <x:v>11.8</x:v>
      </x:c>
      <x:c r="O6568" s="1" t="n">
        <x:f aca="0">24*MAX(0,EOMONTH(B6568,0)-MAX(B6568,INDEX(Device_Inventory!$K$2:$K$1201,MATCH(A6568,Device_Inventory!$A$2:$A$1201,0)))+1)</x:f>
        <x:v>744</x:v>
      </x:c>
      <x:c r="P6568" s="11" t="b">
        <x:f aca="0">INDEX(Device_Inventory!$K$2:$K$1201,MATCH(A6568,Device_Inventory!$A$2:$A$1201,0))&gt;B6568</x:f>
        <x:v>0</x:v>
      </x:c>
      <x:c r="Q6568" s="1" t="str">
        <x:f aca="0">IF(D6568&gt;O6568,"Fail: operating hours exceed in-service hours",IF(D6568+M6568&gt;O6568,"Fail: operating + unavailable hours exceed in-service hours",IF(P6568,"Partial month: within in-service hours","OK")))</x:f>
        <x:v>OK</x:v>
      </x:c>
    </x:row>
    <x:row r="6569" ht="15" hidden="0" customHeight="1">
      <x:c r="A6569" s="1" t="s">
        <x:v>4727</x:v>
      </x:c>
      <x:c r="B6569" s="14" t="n">
        <x:v>46113</x:v>
      </x:c>
      <x:c r="C6569" s="1" t="n">
        <x:v>57.9</x:v>
      </x:c>
      <x:c r="D6569" s="1" t="n">
        <x:v>422.1</x:v>
      </x:c>
      <x:c r="E6569" s="1" t="n">
        <x:v>19</x:v>
      </x:c>
      <x:c r="F6569" s="1" t="n">
        <x:v>0</x:v>
      </x:c>
      <x:c r="G6569" s="1" t="n">
        <x:v>25</x:v>
      </x:c>
      <x:c r="H6569" s="1" t="n">
        <x:v>1</x:v>
      </x:c>
      <x:c r="I6569" s="1" t="n">
        <x:v>4</x:v>
      </x:c>
      <x:c r="J6569" s="1" t="n">
        <x:v>0.39</x:v>
      </x:c>
      <x:c r="K6569" s="1" t="n">
        <x:v>1</x:v>
      </x:c>
      <x:c r="L6569" s="1" t="n">
        <x:v>97.7</x:v>
      </x:c>
      <x:c r="M6569" s="1" t="n">
        <x:v>0</x:v>
      </x:c>
      <x:c r="N6569" s="1" t="n">
        <x:v>14.2</x:v>
      </x:c>
      <x:c r="O6569" s="1" t="n">
        <x:f aca="0">24*MAX(0,EOMONTH(B6569,0)-MAX(B6569,INDEX(Device_Inventory!$K$2:$K$1201,MATCH(A6569,Device_Inventory!$A$2:$A$1201,0)))+1)</x:f>
        <x:v>720</x:v>
      </x:c>
      <x:c r="P6569" s="11" t="b">
        <x:f aca="0">INDEX(Device_Inventory!$K$2:$K$1201,MATCH(A6569,Device_Inventory!$A$2:$A$1201,0))&gt;B6569</x:f>
        <x:v>0</x:v>
      </x:c>
      <x:c r="Q6569" s="1" t="str">
        <x:f aca="0">IF(D6569&gt;O6569,"Fail: operating hours exceed in-service hours",IF(D6569+M6569&gt;O6569,"Fail: operating + unavailable hours exceed in-service hours",IF(P6569,"Partial month: within in-service hours","OK")))</x:f>
        <x:v>OK</x:v>
      </x:c>
    </x:row>
    <x:row r="6570" ht="15" hidden="0" customHeight="1">
      <x:c r="A6570" s="1" t="s">
        <x:v>4727</x:v>
      </x:c>
      <x:c r="B6570" s="14" t="n">
        <x:v>46143</x:v>
      </x:c>
      <x:c r="C6570" s="1" t="n">
        <x:v>70.8</x:v>
      </x:c>
      <x:c r="D6570" s="1" t="n">
        <x:v>468.3</x:v>
      </x:c>
      <x:c r="E6570" s="1" t="n">
        <x:v>12</x:v>
      </x:c>
      <x:c r="F6570" s="1" t="n">
        <x:v>3</x:v>
      </x:c>
      <x:c r="G6570" s="1" t="n">
        <x:v>52</x:v>
      </x:c>
      <x:c r="H6570" s="1" t="n">
        <x:v>0</x:v>
      </x:c>
      <x:c r="I6570" s="1" t="n">
        <x:v>2</x:v>
      </x:c>
      <x:c r="J6570" s="1" t="n">
        <x:v>0.75</x:v>
      </x:c>
      <x:c r="K6570" s="1" t="n">
        <x:v>1</x:v>
      </x:c>
      <x:c r="L6570" s="1" t="n">
        <x:v>92.1</x:v>
      </x:c>
      <x:c r="M6570" s="1" t="n">
        <x:v>7.2</x:v>
      </x:c>
      <x:c r="N6570" s="1" t="n">
        <x:v>15.7</x:v>
      </x:c>
      <x:c r="O6570" s="1" t="n">
        <x:f aca="0">24*MAX(0,EOMONTH(B6570,0)-MAX(B6570,INDEX(Device_Inventory!$K$2:$K$1201,MATCH(A6570,Device_Inventory!$A$2:$A$1201,0)))+1)</x:f>
        <x:v>744</x:v>
      </x:c>
      <x:c r="P6570" s="11" t="b">
        <x:f aca="0">INDEX(Device_Inventory!$K$2:$K$1201,MATCH(A6570,Device_Inventory!$A$2:$A$1201,0))&gt;B6570</x:f>
        <x:v>0</x:v>
      </x:c>
      <x:c r="Q6570" s="1" t="str">
        <x:f aca="0">IF(D6570&gt;O6570,"Fail: operating hours exceed in-service hours",IF(D6570+M6570&gt;O6570,"Fail: operating + unavailable hours exceed in-service hours",IF(P6570,"Partial month: within in-service hours","OK")))</x:f>
        <x:v>OK</x:v>
      </x:c>
    </x:row>
    <x:row r="6571" ht="15" hidden="0" customHeight="1">
      <x:c r="A6571" s="1" t="s">
        <x:v>4727</x:v>
      </x:c>
      <x:c r="B6571" s="14" t="n">
        <x:v>46174</x:v>
      </x:c>
      <x:c r="C6571" s="1" t="n">
        <x:v>55.8</x:v>
      </x:c>
      <x:c r="D6571" s="1" t="n">
        <x:v>318</x:v>
      </x:c>
      <x:c r="E6571" s="1" t="n">
        <x:v>9</x:v>
      </x:c>
      <x:c r="F6571" s="1" t="n">
        <x:v>0</x:v>
      </x:c>
      <x:c r="G6571" s="1" t="n">
        <x:v>27</x:v>
      </x:c>
      <x:c r="H6571" s="1" t="n">
        <x:v>0</x:v>
      </x:c>
      <x:c r="I6571" s="1" t="n">
        <x:v>1</x:v>
      </x:c>
      <x:c r="J6571" s="1" t="n">
        <x:v>0.32</x:v>
      </x:c>
      <x:c r="K6571" s="1" t="n">
        <x:v>0</x:v>
      </x:c>
      <x:c r="L6571" s="1" t="n">
        <x:v>96.3</x:v>
      </x:c>
      <x:c r="M6571" s="1" t="n">
        <x:v>10.9</x:v>
      </x:c>
      <x:c r="N6571" s="1" t="n">
        <x:v>17.6</x:v>
      </x:c>
      <x:c r="O6571" s="1" t="n">
        <x:f aca="0">24*MAX(0,EOMONTH(B6571,0)-MAX(B6571,INDEX(Device_Inventory!$K$2:$K$1201,MATCH(A6571,Device_Inventory!$A$2:$A$1201,0)))+1)</x:f>
        <x:v>720</x:v>
      </x:c>
      <x:c r="P6571" s="11" t="b">
        <x:f aca="0">INDEX(Device_Inventory!$K$2:$K$1201,MATCH(A6571,Device_Inventory!$A$2:$A$1201,0))&gt;B6571</x:f>
        <x:v>0</x:v>
      </x:c>
      <x:c r="Q6571" s="1" t="str">
        <x:f aca="0">IF(D6571&gt;O6571,"Fail: operating hours exceed in-service hours",IF(D6571+M6571&gt;O6571,"Fail: operating + unavailable hours exceed in-service hours",IF(P6571,"Partial month: within in-service hours","OK")))</x:f>
        <x:v>OK</x:v>
      </x:c>
    </x:row>
    <x:row r="6572" ht="15" hidden="0" customHeight="1">
      <x:c r="A6572" s="1" t="s">
        <x:v>4727</x:v>
      </x:c>
      <x:c r="B6572" s="14" t="n">
        <x:v>46204</x:v>
      </x:c>
      <x:c r="C6572" s="1" t="n">
        <x:v>40.1</x:v>
      </x:c>
      <x:c r="D6572" s="1" t="n">
        <x:v>290.1</x:v>
      </x:c>
      <x:c r="E6572" s="1" t="n">
        <x:v>13</x:v>
      </x:c>
      <x:c r="F6572" s="1" t="n">
        <x:v>0</x:v>
      </x:c>
      <x:c r="G6572" s="1" t="n">
        <x:v>24</x:v>
      </x:c>
      <x:c r="H6572" s="1" t="n">
        <x:v>0</x:v>
      </x:c>
      <x:c r="I6572" s="1" t="n">
        <x:v>0</x:v>
      </x:c>
      <x:c r="J6572" s="1" t="n">
        <x:v>0.07</x:v>
      </x:c>
      <x:c r="K6572" s="1" t="n">
        <x:v>2</x:v>
      </x:c>
      <x:c r="L6572" s="1" t="n">
        <x:v>95.3</x:v>
      </x:c>
      <x:c r="M6572" s="1" t="n">
        <x:v>6.1</x:v>
      </x:c>
      <x:c r="N6572" s="1" t="n">
        <x:v>8.1</x:v>
      </x:c>
      <x:c r="O6572" s="1" t="n">
        <x:f aca="0">24*MAX(0,EOMONTH(B6572,0)-MAX(B6572,INDEX(Device_Inventory!$K$2:$K$1201,MATCH(A6572,Device_Inventory!$A$2:$A$1201,0)))+1)</x:f>
        <x:v>744</x:v>
      </x:c>
      <x:c r="P6572" s="11" t="b">
        <x:f aca="0">INDEX(Device_Inventory!$K$2:$K$1201,MATCH(A6572,Device_Inventory!$A$2:$A$1201,0))&gt;B6572</x:f>
        <x:v>0</x:v>
      </x:c>
      <x:c r="Q6572" s="1" t="str">
        <x:f aca="0">IF(D6572&gt;O6572,"Fail: operating hours exceed in-service hours",IF(D6572+M6572&gt;O6572,"Fail: operating + unavailable hours exceed in-service hours",IF(P6572,"Partial month: within in-service hours","OK")))</x:f>
        <x:v>OK</x:v>
      </x:c>
    </x:row>
    <x:row r="6573" ht="15" hidden="0" customHeight="1">
      <x:c r="A6573" s="1" t="s">
        <x:v>4730</x:v>
      </x:c>
      <x:c r="B6573" s="14" t="n">
        <x:v>46054</x:v>
      </x:c>
      <x:c r="C6573" s="1" t="n">
        <x:v>40.6</x:v>
      </x:c>
      <x:c r="D6573" s="1" t="n">
        <x:v>224.6</x:v>
      </x:c>
      <x:c r="E6573" s="1" t="n">
        <x:v>26</x:v>
      </x:c>
      <x:c r="F6573" s="1" t="n">
        <x:v>7</x:v>
      </x:c>
      <x:c r="G6573" s="1" t="n">
        <x:v>40</x:v>
      </x:c>
      <x:c r="H6573" s="1" t="n">
        <x:v>3</x:v>
      </x:c>
      <x:c r="I6573" s="1" t="n">
        <x:v>1</x:v>
      </x:c>
      <x:c r="J6573" s="1" t="n">
        <x:v>2.62</x:v>
      </x:c>
      <x:c r="K6573" s="1" t="n">
        <x:v>2</x:v>
      </x:c>
      <x:c r="L6573" s="1" t="n">
        <x:v>93.3</x:v>
      </x:c>
      <x:c r="M6573" s="1" t="n">
        <x:v>12.5</x:v>
      </x:c>
      <x:c r="N6573" s="1" t="n">
        <x:v>11.3</x:v>
      </x:c>
      <x:c r="O6573" s="1" t="n">
        <x:f aca="0">24*MAX(0,EOMONTH(B6573,0)-MAX(B6573,INDEX(Device_Inventory!$K$2:$K$1201,MATCH(A6573,Device_Inventory!$A$2:$A$1201,0)))+1)</x:f>
        <x:v>672</x:v>
      </x:c>
      <x:c r="P6573" s="11" t="b">
        <x:f aca="0">INDEX(Device_Inventory!$K$2:$K$1201,MATCH(A6573,Device_Inventory!$A$2:$A$1201,0))&gt;B6573</x:f>
        <x:v>0</x:v>
      </x:c>
      <x:c r="Q6573" s="1" t="str">
        <x:f aca="0">IF(D6573&gt;O6573,"Fail: operating hours exceed in-service hours",IF(D6573+M6573&gt;O6573,"Fail: operating + unavailable hours exceed in-service hours",IF(P6573,"Partial month: within in-service hours","OK")))</x:f>
        <x:v>OK</x:v>
      </x:c>
    </x:row>
    <x:row r="6574" ht="15" hidden="0" customHeight="1">
      <x:c r="A6574" s="1" t="s">
        <x:v>4730</x:v>
      </x:c>
      <x:c r="B6574" s="14" t="n">
        <x:v>46082</x:v>
      </x:c>
      <x:c r="C6574" s="1" t="n">
        <x:v>85.5</x:v>
      </x:c>
      <x:c r="D6574" s="1" t="n">
        <x:v>606.6</x:v>
      </x:c>
      <x:c r="E6574" s="1" t="n">
        <x:v>38</x:v>
      </x:c>
      <x:c r="F6574" s="1" t="n">
        <x:v>5</x:v>
      </x:c>
      <x:c r="G6574" s="1" t="n">
        <x:v>51</x:v>
      </x:c>
      <x:c r="H6574" s="1" t="n">
        <x:v>2</x:v>
      </x:c>
      <x:c r="I6574" s="1" t="n">
        <x:v>4</x:v>
      </x:c>
      <x:c r="J6574" s="1" t="n">
        <x:v>1.95</x:v>
      </x:c>
      <x:c r="K6574" s="1" t="n">
        <x:v>2</x:v>
      </x:c>
      <x:c r="L6574" s="1" t="n">
        <x:v>97</x:v>
      </x:c>
      <x:c r="M6574" s="1" t="n">
        <x:v>11.4</x:v>
      </x:c>
      <x:c r="N6574" s="1" t="n">
        <x:v>26.4</x:v>
      </x:c>
      <x:c r="O6574" s="1" t="n">
        <x:f aca="0">24*MAX(0,EOMONTH(B6574,0)-MAX(B6574,INDEX(Device_Inventory!$K$2:$K$1201,MATCH(A6574,Device_Inventory!$A$2:$A$1201,0)))+1)</x:f>
        <x:v>744</x:v>
      </x:c>
      <x:c r="P6574" s="11" t="b">
        <x:f aca="0">INDEX(Device_Inventory!$K$2:$K$1201,MATCH(A6574,Device_Inventory!$A$2:$A$1201,0))&gt;B6574</x:f>
        <x:v>0</x:v>
      </x:c>
      <x:c r="Q6574" s="1" t="str">
        <x:f aca="0">IF(D6574&gt;O6574,"Fail: operating hours exceed in-service hours",IF(D6574+M6574&gt;O6574,"Fail: operating + unavailable hours exceed in-service hours",IF(P6574,"Partial month: within in-service hours","OK")))</x:f>
        <x:v>OK</x:v>
      </x:c>
    </x:row>
    <x:row r="6575" ht="15" hidden="0" customHeight="1">
      <x:c r="A6575" s="1" t="s">
        <x:v>4730</x:v>
      </x:c>
      <x:c r="B6575" s="14" t="n">
        <x:v>46113</x:v>
      </x:c>
      <x:c r="C6575" s="1" t="n">
        <x:v>77.9</x:v>
      </x:c>
      <x:c r="D6575" s="1" t="n">
        <x:v>508.3</x:v>
      </x:c>
      <x:c r="E6575" s="1" t="n">
        <x:v>37</x:v>
      </x:c>
      <x:c r="F6575" s="1" t="n">
        <x:v>4</x:v>
      </x:c>
      <x:c r="G6575" s="1" t="n">
        <x:v>42</x:v>
      </x:c>
      <x:c r="H6575" s="1" t="n">
        <x:v>1</x:v>
      </x:c>
      <x:c r="I6575" s="1" t="n">
        <x:v>1</x:v>
      </x:c>
      <x:c r="J6575" s="1" t="n">
        <x:v>2.97</x:v>
      </x:c>
      <x:c r="K6575" s="1" t="n">
        <x:v>1</x:v>
      </x:c>
      <x:c r="L6575" s="1" t="n">
        <x:v>98.7</x:v>
      </x:c>
      <x:c r="M6575" s="1" t="n">
        <x:v>13.3</x:v>
      </x:c>
      <x:c r="N6575" s="1" t="n">
        <x:v>11.8</x:v>
      </x:c>
      <x:c r="O6575" s="1" t="n">
        <x:f aca="0">24*MAX(0,EOMONTH(B6575,0)-MAX(B6575,INDEX(Device_Inventory!$K$2:$K$1201,MATCH(A6575,Device_Inventory!$A$2:$A$1201,0)))+1)</x:f>
        <x:v>720</x:v>
      </x:c>
      <x:c r="P6575" s="11" t="b">
        <x:f aca="0">INDEX(Device_Inventory!$K$2:$K$1201,MATCH(A6575,Device_Inventory!$A$2:$A$1201,0))&gt;B6575</x:f>
        <x:v>0</x:v>
      </x:c>
      <x:c r="Q6575" s="1" t="str">
        <x:f aca="0">IF(D6575&gt;O6575,"Fail: operating hours exceed in-service hours",IF(D6575+M6575&gt;O6575,"Fail: operating + unavailable hours exceed in-service hours",IF(P6575,"Partial month: within in-service hours","OK")))</x:f>
        <x:v>OK</x:v>
      </x:c>
    </x:row>
    <x:row r="6576" ht="15" hidden="0" customHeight="1">
      <x:c r="A6576" s="1" t="s">
        <x:v>4730</x:v>
      </x:c>
      <x:c r="B6576" s="14" t="n">
        <x:v>46143</x:v>
      </x:c>
      <x:c r="C6576" s="1" t="n">
        <x:v>79.4</x:v>
      </x:c>
      <x:c r="D6576" s="1" t="n">
        <x:v>478.1</x:v>
      </x:c>
      <x:c r="E6576" s="1" t="n">
        <x:v>32</x:v>
      </x:c>
      <x:c r="F6576" s="1" t="n">
        <x:v>5</x:v>
      </x:c>
      <x:c r="G6576" s="1" t="n">
        <x:v>42</x:v>
      </x:c>
      <x:c r="H6576" s="1" t="n">
        <x:v>3</x:v>
      </x:c>
      <x:c r="I6576" s="1" t="n">
        <x:v>0</x:v>
      </x:c>
      <x:c r="J6576" s="1" t="n">
        <x:v>2.98</x:v>
      </x:c>
      <x:c r="K6576" s="1" t="n">
        <x:v>1</x:v>
      </x:c>
      <x:c r="L6576" s="1" t="n">
        <x:v>95.7</x:v>
      </x:c>
      <x:c r="M6576" s="1" t="n">
        <x:v>6.4</x:v>
      </x:c>
      <x:c r="N6576" s="1" t="n">
        <x:v>16.5</x:v>
      </x:c>
      <x:c r="O6576" s="1" t="n">
        <x:f aca="0">24*MAX(0,EOMONTH(B6576,0)-MAX(B6576,INDEX(Device_Inventory!$K$2:$K$1201,MATCH(A6576,Device_Inventory!$A$2:$A$1201,0)))+1)</x:f>
        <x:v>744</x:v>
      </x:c>
      <x:c r="P6576" s="11" t="b">
        <x:f aca="0">INDEX(Device_Inventory!$K$2:$K$1201,MATCH(A6576,Device_Inventory!$A$2:$A$1201,0))&gt;B6576</x:f>
        <x:v>0</x:v>
      </x:c>
      <x:c r="Q6576" s="1" t="str">
        <x:f aca="0">IF(D6576&gt;O6576,"Fail: operating hours exceed in-service hours",IF(D6576+M6576&gt;O6576,"Fail: operating + unavailable hours exceed in-service hours",IF(P6576,"Partial month: within in-service hours","OK")))</x:f>
        <x:v>OK</x:v>
      </x:c>
    </x:row>
    <x:row r="6577" ht="15" hidden="0" customHeight="1">
      <x:c r="A6577" s="1" t="s">
        <x:v>4730</x:v>
      </x:c>
      <x:c r="B6577" s="14" t="n">
        <x:v>46174</x:v>
      </x:c>
      <x:c r="C6577" s="1" t="n">
        <x:v>75.5</x:v>
      </x:c>
      <x:c r="D6577" s="1" t="n">
        <x:v>443.1</x:v>
      </x:c>
      <x:c r="E6577" s="1" t="n">
        <x:v>41</x:v>
      </x:c>
      <x:c r="F6577" s="1" t="n">
        <x:v>3</x:v>
      </x:c>
      <x:c r="G6577" s="1" t="n">
        <x:v>38</x:v>
      </x:c>
      <x:c r="H6577" s="1" t="n">
        <x:v>2</x:v>
      </x:c>
      <x:c r="I6577" s="1" t="n">
        <x:v>1</x:v>
      </x:c>
      <x:c r="J6577" s="1" t="n">
        <x:v>2.16</x:v>
      </x:c>
      <x:c r="K6577" s="1" t="n">
        <x:v>3</x:v>
      </x:c>
      <x:c r="L6577" s="1" t="n">
        <x:v>96.3</x:v>
      </x:c>
      <x:c r="M6577" s="1" t="n">
        <x:v>12.8</x:v>
      </x:c>
      <x:c r="N6577" s="1" t="n">
        <x:v>15</x:v>
      </x:c>
      <x:c r="O6577" s="1" t="n">
        <x:f aca="0">24*MAX(0,EOMONTH(B6577,0)-MAX(B6577,INDEX(Device_Inventory!$K$2:$K$1201,MATCH(A6577,Device_Inventory!$A$2:$A$1201,0)))+1)</x:f>
        <x:v>720</x:v>
      </x:c>
      <x:c r="P6577" s="11" t="b">
        <x:f aca="0">INDEX(Device_Inventory!$K$2:$K$1201,MATCH(A6577,Device_Inventory!$A$2:$A$1201,0))&gt;B6577</x:f>
        <x:v>0</x:v>
      </x:c>
      <x:c r="Q6577" s="1" t="str">
        <x:f aca="0">IF(D6577&gt;O6577,"Fail: operating hours exceed in-service hours",IF(D6577+M6577&gt;O6577,"Fail: operating + unavailable hours exceed in-service hours",IF(P6577,"Partial month: within in-service hours","OK")))</x:f>
        <x:v>OK</x:v>
      </x:c>
    </x:row>
    <x:row r="6578" ht="15" hidden="0" customHeight="1">
      <x:c r="A6578" s="1" t="s">
        <x:v>4730</x:v>
      </x:c>
      <x:c r="B6578" s="14" t="n">
        <x:v>46204</x:v>
      </x:c>
      <x:c r="C6578" s="1" t="n">
        <x:v>85.7</x:v>
      </x:c>
      <x:c r="D6578" s="1" t="n">
        <x:v>531.8</x:v>
      </x:c>
      <x:c r="E6578" s="1" t="n">
        <x:v>34</x:v>
      </x:c>
      <x:c r="F6578" s="1" t="n">
        <x:v>5</x:v>
      </x:c>
      <x:c r="G6578" s="1" t="n">
        <x:v>25</x:v>
      </x:c>
      <x:c r="H6578" s="1" t="n">
        <x:v>2</x:v>
      </x:c>
      <x:c r="I6578" s="1" t="n">
        <x:v>1</x:v>
      </x:c>
      <x:c r="J6578" s="1" t="n">
        <x:v>2.42</x:v>
      </x:c>
      <x:c r="K6578" s="1" t="n">
        <x:v>2</x:v>
      </x:c>
      <x:c r="L6578" s="1" t="n">
        <x:v>95.2</x:v>
      </x:c>
      <x:c r="M6578" s="1" t="n">
        <x:v>14.5</x:v>
      </x:c>
      <x:c r="N6578" s="1" t="n">
        <x:v>7.2</x:v>
      </x:c>
      <x:c r="O6578" s="1" t="n">
        <x:f aca="0">24*MAX(0,EOMONTH(B6578,0)-MAX(B6578,INDEX(Device_Inventory!$K$2:$K$1201,MATCH(A6578,Device_Inventory!$A$2:$A$1201,0)))+1)</x:f>
        <x:v>744</x:v>
      </x:c>
      <x:c r="P6578" s="11" t="b">
        <x:f aca="0">INDEX(Device_Inventory!$K$2:$K$1201,MATCH(A6578,Device_Inventory!$A$2:$A$1201,0))&gt;B6578</x:f>
        <x:v>0</x:v>
      </x:c>
      <x:c r="Q6578" s="1" t="str">
        <x:f aca="0">IF(D6578&gt;O6578,"Fail: operating hours exceed in-service hours",IF(D6578+M6578&gt;O6578,"Fail: operating + unavailable hours exceed in-service hours",IF(P6578,"Partial month: within in-service hours","OK")))</x:f>
        <x:v>OK</x:v>
      </x:c>
    </x:row>
    <x:row r="6579" ht="15" hidden="0" customHeight="1">
      <x:c r="A6579" s="1" t="s">
        <x:v>1709</x:v>
      </x:c>
      <x:c r="B6579" s="14" t="n">
        <x:v>46054</x:v>
      </x:c>
      <x:c r="C6579" s="1" t="n">
        <x:v>70.9</x:v>
      </x:c>
      <x:c r="D6579" s="1" t="n">
        <x:v>419.9</x:v>
      </x:c>
      <x:c r="E6579" s="1" t="n">
        <x:v>48</x:v>
      </x:c>
      <x:c r="F6579" s="1" t="n">
        <x:v>5</x:v>
      </x:c>
      <x:c r="G6579" s="1" t="n">
        <x:v>42</x:v>
      </x:c>
      <x:c r="H6579" s="1" t="n">
        <x:v>3</x:v>
      </x:c>
      <x:c r="I6579" s="1" t="n">
        <x:v>6</x:v>
      </x:c>
      <x:c r="J6579" s="1" t="n">
        <x:v>3.23</x:v>
      </x:c>
      <x:c r="K6579" s="1" t="n">
        <x:v>3</x:v>
      </x:c>
      <x:c r="L6579" s="1" t="n">
        <x:v>93.8</x:v>
      </x:c>
      <x:c r="M6579" s="1" t="n">
        <x:v>16.8</x:v>
      </x:c>
      <x:c r="N6579" s="1" t="n">
        <x:v>17.5</x:v>
      </x:c>
      <x:c r="O6579" s="1" t="n">
        <x:f aca="0">24*MAX(0,EOMONTH(B6579,0)-MAX(B6579,INDEX(Device_Inventory!$K$2:$K$1201,MATCH(A6579,Device_Inventory!$A$2:$A$1201,0)))+1)</x:f>
        <x:v>672</x:v>
      </x:c>
      <x:c r="P6579" s="11" t="b">
        <x:f aca="0">INDEX(Device_Inventory!$K$2:$K$1201,MATCH(A6579,Device_Inventory!$A$2:$A$1201,0))&gt;B6579</x:f>
        <x:v>0</x:v>
      </x:c>
      <x:c r="Q6579" s="1" t="str">
        <x:f aca="0">IF(D6579&gt;O6579,"Fail: operating hours exceed in-service hours",IF(D6579+M6579&gt;O6579,"Fail: operating + unavailable hours exceed in-service hours",IF(P6579,"Partial month: within in-service hours","OK")))</x:f>
        <x:v>OK</x:v>
      </x:c>
    </x:row>
    <x:row r="6580" ht="15" hidden="0" customHeight="1">
      <x:c r="A6580" s="1" t="s">
        <x:v>1709</x:v>
      </x:c>
      <x:c r="B6580" s="14" t="n">
        <x:v>46082</x:v>
      </x:c>
      <x:c r="C6580" s="1" t="n">
        <x:v>55.2</x:v>
      </x:c>
      <x:c r="D6580" s="1" t="n">
        <x:v>399.4</x:v>
      </x:c>
      <x:c r="E6580" s="1" t="n">
        <x:v>46</x:v>
      </x:c>
      <x:c r="F6580" s="1" t="n">
        <x:v>6</x:v>
      </x:c>
      <x:c r="G6580" s="1" t="n">
        <x:v>27</x:v>
      </x:c>
      <x:c r="H6580" s="1" t="n">
        <x:v>4</x:v>
      </x:c>
      <x:c r="I6580" s="1" t="n">
        <x:v>1</x:v>
      </x:c>
      <x:c r="J6580" s="1" t="n">
        <x:v>2.47</x:v>
      </x:c>
      <x:c r="K6580" s="1" t="n">
        <x:v>4</x:v>
      </x:c>
      <x:c r="L6580" s="1" t="n">
        <x:v>92.3</x:v>
      </x:c>
      <x:c r="M6580" s="1" t="n">
        <x:v>14.2</x:v>
      </x:c>
      <x:c r="N6580" s="1" t="n">
        <x:v>8.6</x:v>
      </x:c>
      <x:c r="O6580" s="1" t="n">
        <x:f aca="0">24*MAX(0,EOMONTH(B6580,0)-MAX(B6580,INDEX(Device_Inventory!$K$2:$K$1201,MATCH(A6580,Device_Inventory!$A$2:$A$1201,0)))+1)</x:f>
        <x:v>744</x:v>
      </x:c>
      <x:c r="P6580" s="11" t="b">
        <x:f aca="0">INDEX(Device_Inventory!$K$2:$K$1201,MATCH(A6580,Device_Inventory!$A$2:$A$1201,0))&gt;B6580</x:f>
        <x:v>0</x:v>
      </x:c>
      <x:c r="Q6580" s="1" t="str">
        <x:f aca="0">IF(D6580&gt;O6580,"Fail: operating hours exceed in-service hours",IF(D6580+M6580&gt;O6580,"Fail: operating + unavailable hours exceed in-service hours",IF(P6580,"Partial month: within in-service hours","OK")))</x:f>
        <x:v>OK</x:v>
      </x:c>
    </x:row>
    <x:row r="6581" ht="15" hidden="0" customHeight="1">
      <x:c r="A6581" s="1" t="s">
        <x:v>1709</x:v>
      </x:c>
      <x:c r="B6581" s="14" t="n">
        <x:v>46113</x:v>
      </x:c>
      <x:c r="C6581" s="1" t="n">
        <x:v>52.8</x:v>
      </x:c>
      <x:c r="D6581" s="1" t="n">
        <x:v>374.6</x:v>
      </x:c>
      <x:c r="E6581" s="1" t="n">
        <x:v>32</x:v>
      </x:c>
      <x:c r="F6581" s="1" t="n">
        <x:v>6</x:v>
      </x:c>
      <x:c r="G6581" s="1" t="n">
        <x:v>43</x:v>
      </x:c>
      <x:c r="H6581" s="1" t="n">
        <x:v>3</x:v>
      </x:c>
      <x:c r="I6581" s="1" t="n">
        <x:v>4</x:v>
      </x:c>
      <x:c r="J6581" s="1" t="n">
        <x:v>3.46</x:v>
      </x:c>
      <x:c r="K6581" s="1" t="n">
        <x:v>1</x:v>
      </x:c>
      <x:c r="L6581" s="1" t="n">
        <x:v>94.5</x:v>
      </x:c>
      <x:c r="M6581" s="1" t="n">
        <x:v>20.4</x:v>
      </x:c>
      <x:c r="N6581" s="1" t="n">
        <x:v>10.9</x:v>
      </x:c>
      <x:c r="O6581" s="1" t="n">
        <x:f aca="0">24*MAX(0,EOMONTH(B6581,0)-MAX(B6581,INDEX(Device_Inventory!$K$2:$K$1201,MATCH(A6581,Device_Inventory!$A$2:$A$1201,0)))+1)</x:f>
        <x:v>720</x:v>
      </x:c>
      <x:c r="P6581" s="11" t="b">
        <x:f aca="0">INDEX(Device_Inventory!$K$2:$K$1201,MATCH(A6581,Device_Inventory!$A$2:$A$1201,0))&gt;B6581</x:f>
        <x:v>0</x:v>
      </x:c>
      <x:c r="Q6581" s="1" t="str">
        <x:f aca="0">IF(D6581&gt;O6581,"Fail: operating hours exceed in-service hours",IF(D6581+M6581&gt;O6581,"Fail: operating + unavailable hours exceed in-service hours",IF(P6581,"Partial month: within in-service hours","OK")))</x:f>
        <x:v>OK</x:v>
      </x:c>
    </x:row>
    <x:row r="6582" ht="15" hidden="0" customHeight="1">
      <x:c r="A6582" s="1" t="s">
        <x:v>1709</x:v>
      </x:c>
      <x:c r="B6582" s="14" t="n">
        <x:v>46143</x:v>
      </x:c>
      <x:c r="C6582" s="1" t="n">
        <x:v>65.3</x:v>
      </x:c>
      <x:c r="D6582" s="1" t="n">
        <x:v>368.7</x:v>
      </x:c>
      <x:c r="E6582" s="1" t="n">
        <x:v>47</x:v>
      </x:c>
      <x:c r="F6582" s="1" t="n">
        <x:v>8</x:v>
      </x:c>
      <x:c r="G6582" s="1" t="n">
        <x:v>25</x:v>
      </x:c>
      <x:c r="H6582" s="1" t="n">
        <x:v>4</x:v>
      </x:c>
      <x:c r="I6582" s="1" t="n">
        <x:v>2</x:v>
      </x:c>
      <x:c r="J6582" s="1" t="n">
        <x:v>2.6</x:v>
      </x:c>
      <x:c r="K6582" s="1" t="n">
        <x:v>3</x:v>
      </x:c>
      <x:c r="L6582" s="1" t="n">
        <x:v>93.7</x:v>
      </x:c>
      <x:c r="M6582" s="1" t="n">
        <x:v>14.5</x:v>
      </x:c>
      <x:c r="N6582" s="1" t="n">
        <x:v>17</x:v>
      </x:c>
      <x:c r="O6582" s="1" t="n">
        <x:f aca="0">24*MAX(0,EOMONTH(B6582,0)-MAX(B6582,INDEX(Device_Inventory!$K$2:$K$1201,MATCH(A6582,Device_Inventory!$A$2:$A$1201,0)))+1)</x:f>
        <x:v>744</x:v>
      </x:c>
      <x:c r="P6582" s="11" t="b">
        <x:f aca="0">INDEX(Device_Inventory!$K$2:$K$1201,MATCH(A6582,Device_Inventory!$A$2:$A$1201,0))&gt;B6582</x:f>
        <x:v>0</x:v>
      </x:c>
      <x:c r="Q6582" s="1" t="str">
        <x:f aca="0">IF(D6582&gt;O6582,"Fail: operating hours exceed in-service hours",IF(D6582+M6582&gt;O6582,"Fail: operating + unavailable hours exceed in-service hours",IF(P6582,"Partial month: within in-service hours","OK")))</x:f>
        <x:v>OK</x:v>
      </x:c>
    </x:row>
    <x:row r="6583" ht="15" hidden="0" customHeight="1">
      <x:c r="A6583" s="1" t="s">
        <x:v>1709</x:v>
      </x:c>
      <x:c r="B6583" s="14" t="n">
        <x:v>46174</x:v>
      </x:c>
      <x:c r="C6583" s="1" t="n">
        <x:v>37.3</x:v>
      </x:c>
      <x:c r="D6583" s="1" t="n">
        <x:v>259.5</x:v>
      </x:c>
      <x:c r="E6583" s="1" t="n">
        <x:v>45</x:v>
      </x:c>
      <x:c r="F6583" s="1" t="n">
        <x:v>5</x:v>
      </x:c>
      <x:c r="G6583" s="1" t="n">
        <x:v>30</x:v>
      </x:c>
      <x:c r="H6583" s="1" t="n">
        <x:v>4</x:v>
      </x:c>
      <x:c r="I6583" s="1" t="n">
        <x:v>4</x:v>
      </x:c>
      <x:c r="J6583" s="1" t="n">
        <x:v>3.31</x:v>
      </x:c>
      <x:c r="K6583" s="1" t="n">
        <x:v>4</x:v>
      </x:c>
      <x:c r="L6583" s="1" t="n">
        <x:v>92</x:v>
      </x:c>
      <x:c r="M6583" s="1" t="n">
        <x:v>11.1</x:v>
      </x:c>
      <x:c r="N6583" s="1" t="n">
        <x:v>10.4</x:v>
      </x:c>
      <x:c r="O6583" s="1" t="n">
        <x:f aca="0">24*MAX(0,EOMONTH(B6583,0)-MAX(B6583,INDEX(Device_Inventory!$K$2:$K$1201,MATCH(A6583,Device_Inventory!$A$2:$A$1201,0)))+1)</x:f>
        <x:v>720</x:v>
      </x:c>
      <x:c r="P6583" s="11" t="b">
        <x:f aca="0">INDEX(Device_Inventory!$K$2:$K$1201,MATCH(A6583,Device_Inventory!$A$2:$A$1201,0))&gt;B6583</x:f>
        <x:v>0</x:v>
      </x:c>
      <x:c r="Q6583" s="1" t="str">
        <x:f aca="0">IF(D6583&gt;O6583,"Fail: operating hours exceed in-service hours",IF(D6583+M6583&gt;O6583,"Fail: operating + unavailable hours exceed in-service hours",IF(P6583,"Partial month: within in-service hours","OK")))</x:f>
        <x:v>OK</x:v>
      </x:c>
    </x:row>
    <x:row r="6584" ht="15" hidden="0" customHeight="1">
      <x:c r="A6584" s="1" t="s">
        <x:v>1709</x:v>
      </x:c>
      <x:c r="B6584" s="14" t="n">
        <x:v>46204</x:v>
      </x:c>
      <x:c r="C6584" s="1" t="n">
        <x:v>59.4</x:v>
      </x:c>
      <x:c r="D6584" s="1" t="n">
        <x:v>343.5</x:v>
      </x:c>
      <x:c r="E6584" s="1" t="n">
        <x:v>42</x:v>
      </x:c>
      <x:c r="F6584" s="1" t="n">
        <x:v>7</x:v>
      </x:c>
      <x:c r="G6584" s="1" t="n">
        <x:v>38</x:v>
      </x:c>
      <x:c r="H6584" s="1" t="n">
        <x:v>3</x:v>
      </x:c>
      <x:c r="I6584" s="1" t="n">
        <x:v>6</x:v>
      </x:c>
      <x:c r="J6584" s="1" t="n">
        <x:v>3.21</x:v>
      </x:c>
      <x:c r="K6584" s="1" t="n">
        <x:v>2</x:v>
      </x:c>
      <x:c r="L6584" s="1" t="n">
        <x:v>93.4</x:v>
      </x:c>
      <x:c r="M6584" s="1" t="n">
        <x:v>16.4</x:v>
      </x:c>
      <x:c r="N6584" s="1" t="n">
        <x:v>13.7</x:v>
      </x:c>
      <x:c r="O6584" s="1" t="n">
        <x:f aca="0">24*MAX(0,EOMONTH(B6584,0)-MAX(B6584,INDEX(Device_Inventory!$K$2:$K$1201,MATCH(A6584,Device_Inventory!$A$2:$A$1201,0)))+1)</x:f>
        <x:v>744</x:v>
      </x:c>
      <x:c r="P6584" s="11" t="b">
        <x:f aca="0">INDEX(Device_Inventory!$K$2:$K$1201,MATCH(A6584,Device_Inventory!$A$2:$A$1201,0))&gt;B6584</x:f>
        <x:v>0</x:v>
      </x:c>
      <x:c r="Q6584" s="1" t="str">
        <x:f aca="0">IF(D6584&gt;O6584,"Fail: operating hours exceed in-service hours",IF(D6584+M6584&gt;O6584,"Fail: operating + unavailable hours exceed in-service hours",IF(P6584,"Partial month: within in-service hours","OK")))</x:f>
        <x:v>OK</x:v>
      </x:c>
    </x:row>
    <x:row r="6585" ht="15" hidden="0" customHeight="1">
      <x:c r="A6585" s="1" t="s">
        <x:v>1710</x:v>
      </x:c>
      <x:c r="B6585" s="14" t="n">
        <x:v>46054</x:v>
      </x:c>
      <x:c r="C6585" s="1" t="n">
        <x:v>49.4</x:v>
      </x:c>
      <x:c r="D6585" s="1" t="n">
        <x:v>335.2</x:v>
      </x:c>
      <x:c r="E6585" s="1" t="n">
        <x:v>11</x:v>
      </x:c>
      <x:c r="F6585" s="1" t="n">
        <x:v>2</x:v>
      </x:c>
      <x:c r="G6585" s="1" t="n">
        <x:v>27</x:v>
      </x:c>
      <x:c r="H6585" s="1" t="n">
        <x:v>0</x:v>
      </x:c>
      <x:c r="I6585" s="1" t="n">
        <x:v>1</x:v>
      </x:c>
      <x:c r="J6585" s="1" t="n">
        <x:v>0.63</x:v>
      </x:c>
      <x:c r="K6585" s="1" t="n">
        <x:v>0</x:v>
      </x:c>
      <x:c r="L6585" s="1" t="n">
        <x:v>95.4</x:v>
      </x:c>
      <x:c r="M6585" s="1" t="n">
        <x:v>2</x:v>
      </x:c>
      <x:c r="N6585" s="1" t="n">
        <x:v>12.3</x:v>
      </x:c>
      <x:c r="O6585" s="1" t="n">
        <x:f aca="0">24*MAX(0,EOMONTH(B6585,0)-MAX(B6585,INDEX(Device_Inventory!$K$2:$K$1201,MATCH(A6585,Device_Inventory!$A$2:$A$1201,0)))+1)</x:f>
        <x:v>672</x:v>
      </x:c>
      <x:c r="P6585" s="11" t="b">
        <x:f aca="0">INDEX(Device_Inventory!$K$2:$K$1201,MATCH(A6585,Device_Inventory!$A$2:$A$1201,0))&gt;B6585</x:f>
        <x:v>0</x:v>
      </x:c>
      <x:c r="Q6585" s="1" t="str">
        <x:f aca="0">IF(D6585&gt;O6585,"Fail: operating hours exceed in-service hours",IF(D6585+M6585&gt;O6585,"Fail: operating + unavailable hours exceed in-service hours",IF(P6585,"Partial month: within in-service hours","OK")))</x:f>
        <x:v>OK</x:v>
      </x:c>
    </x:row>
    <x:row r="6586" ht="15" hidden="0" customHeight="1">
      <x:c r="A6586" s="1" t="s">
        <x:v>1710</x:v>
      </x:c>
      <x:c r="B6586" s="14" t="n">
        <x:v>46082</x:v>
      </x:c>
      <x:c r="C6586" s="1" t="n">
        <x:v>77.8</x:v>
      </x:c>
      <x:c r="D6586" s="1" t="n">
        <x:v>542.6</x:v>
      </x:c>
      <x:c r="E6586" s="1" t="n">
        <x:v>25</x:v>
      </x:c>
      <x:c r="F6586" s="1" t="n">
        <x:v>0</x:v>
      </x:c>
      <x:c r="G6586" s="1" t="n">
        <x:v>49</x:v>
      </x:c>
      <x:c r="H6586" s="1" t="n">
        <x:v>1</x:v>
      </x:c>
      <x:c r="I6586" s="1" t="n">
        <x:v>1</x:v>
      </x:c>
      <x:c r="J6586" s="1" t="n">
        <x:v>0.62</x:v>
      </x:c>
      <x:c r="K6586" s="1" t="n">
        <x:v>0</x:v>
      </x:c>
      <x:c r="L6586" s="1" t="n">
        <x:v>96.5</x:v>
      </x:c>
      <x:c r="M6586" s="1" t="n">
        <x:v>3.8</x:v>
      </x:c>
      <x:c r="N6586" s="1" t="n">
        <x:v>16.8</x:v>
      </x:c>
      <x:c r="O6586" s="1" t="n">
        <x:f aca="0">24*MAX(0,EOMONTH(B6586,0)-MAX(B6586,INDEX(Device_Inventory!$K$2:$K$1201,MATCH(A6586,Device_Inventory!$A$2:$A$1201,0)))+1)</x:f>
        <x:v>744</x:v>
      </x:c>
      <x:c r="P6586" s="11" t="b">
        <x:f aca="0">INDEX(Device_Inventory!$K$2:$K$1201,MATCH(A6586,Device_Inventory!$A$2:$A$1201,0))&gt;B6586</x:f>
        <x:v>0</x:v>
      </x:c>
      <x:c r="Q6586" s="1" t="str">
        <x:f aca="0">IF(D6586&gt;O6586,"Fail: operating hours exceed in-service hours",IF(D6586+M6586&gt;O6586,"Fail: operating + unavailable hours exceed in-service hours",IF(P6586,"Partial month: within in-service hours","OK")))</x:f>
        <x:v>OK</x:v>
      </x:c>
    </x:row>
    <x:row r="6587" ht="15" hidden="0" customHeight="1">
      <x:c r="A6587" s="1" t="s">
        <x:v>1710</x:v>
      </x:c>
      <x:c r="B6587" s="14" t="n">
        <x:v>46113</x:v>
      </x:c>
      <x:c r="C6587" s="1" t="n">
        <x:v>58.6</x:v>
      </x:c>
      <x:c r="D6587" s="1" t="n">
        <x:v>403</x:v>
      </x:c>
      <x:c r="E6587" s="1" t="n">
        <x:v>12</x:v>
      </x:c>
      <x:c r="F6587" s="1" t="n">
        <x:v>2</x:v>
      </x:c>
      <x:c r="G6587" s="1" t="n">
        <x:v>33</x:v>
      </x:c>
      <x:c r="H6587" s="1" t="n">
        <x:v>1</x:v>
      </x:c>
      <x:c r="I6587" s="1" t="n">
        <x:v>4</x:v>
      </x:c>
      <x:c r="J6587" s="1" t="n">
        <x:v>0.16</x:v>
      </x:c>
      <x:c r="K6587" s="1" t="n">
        <x:v>0</x:v>
      </x:c>
      <x:c r="L6587" s="1" t="n">
        <x:v>95.9</x:v>
      </x:c>
      <x:c r="M6587" s="1" t="n">
        <x:v>1.8</x:v>
      </x:c>
      <x:c r="N6587" s="1" t="n">
        <x:v>9.9</x:v>
      </x:c>
      <x:c r="O6587" s="1" t="n">
        <x:f aca="0">24*MAX(0,EOMONTH(B6587,0)-MAX(B6587,INDEX(Device_Inventory!$K$2:$K$1201,MATCH(A6587,Device_Inventory!$A$2:$A$1201,0)))+1)</x:f>
        <x:v>720</x:v>
      </x:c>
      <x:c r="P6587" s="11" t="b">
        <x:f aca="0">INDEX(Device_Inventory!$K$2:$K$1201,MATCH(A6587,Device_Inventory!$A$2:$A$1201,0))&gt;B6587</x:f>
        <x:v>0</x:v>
      </x:c>
      <x:c r="Q6587" s="1" t="str">
        <x:f aca="0">IF(D6587&gt;O6587,"Fail: operating hours exceed in-service hours",IF(D6587+M6587&gt;O6587,"Fail: operating + unavailable hours exceed in-service hours",IF(P6587,"Partial month: within in-service hours","OK")))</x:f>
        <x:v>OK</x:v>
      </x:c>
    </x:row>
    <x:row r="6588" ht="15" hidden="0" customHeight="1">
      <x:c r="A6588" s="1" t="s">
        <x:v>1710</x:v>
      </x:c>
      <x:c r="B6588" s="14" t="n">
        <x:v>46143</x:v>
      </x:c>
      <x:c r="C6588" s="1" t="n">
        <x:v>67.2</x:v>
      </x:c>
      <x:c r="D6588" s="1" t="n">
        <x:v>468.7</x:v>
      </x:c>
      <x:c r="E6588" s="1" t="n">
        <x:v>10</x:v>
      </x:c>
      <x:c r="F6588" s="1" t="n">
        <x:v>0</x:v>
      </x:c>
      <x:c r="G6588" s="1" t="n">
        <x:v>42</x:v>
      </x:c>
      <x:c r="H6588" s="1" t="n">
        <x:v>1</x:v>
      </x:c>
      <x:c r="I6588" s="1" t="n">
        <x:v>1</x:v>
      </x:c>
      <x:c r="J6588" s="1" t="n">
        <x:v>0</x:v>
      </x:c>
      <x:c r="K6588" s="1" t="n">
        <x:v>1</x:v>
      </x:c>
      <x:c r="L6588" s="1" t="n">
        <x:v>96</x:v>
      </x:c>
      <x:c r="M6588" s="1" t="n">
        <x:v>6.8</x:v>
      </x:c>
      <x:c r="N6588" s="1" t="n">
        <x:v>11.4</x:v>
      </x:c>
      <x:c r="O6588" s="1" t="n">
        <x:f aca="0">24*MAX(0,EOMONTH(B6588,0)-MAX(B6588,INDEX(Device_Inventory!$K$2:$K$1201,MATCH(A6588,Device_Inventory!$A$2:$A$1201,0)))+1)</x:f>
        <x:v>744</x:v>
      </x:c>
      <x:c r="P6588" s="11" t="b">
        <x:f aca="0">INDEX(Device_Inventory!$K$2:$K$1201,MATCH(A6588,Device_Inventory!$A$2:$A$1201,0))&gt;B6588</x:f>
        <x:v>0</x:v>
      </x:c>
      <x:c r="Q6588" s="1" t="str">
        <x:f aca="0">IF(D6588&gt;O6588,"Fail: operating hours exceed in-service hours",IF(D6588+M6588&gt;O6588,"Fail: operating + unavailable hours exceed in-service hours",IF(P6588,"Partial month: within in-service hours","OK")))</x:f>
        <x:v>OK</x:v>
      </x:c>
    </x:row>
    <x:row r="6589" ht="15" hidden="0" customHeight="1">
      <x:c r="A6589" s="1" t="s">
        <x:v>1710</x:v>
      </x:c>
      <x:c r="B6589" s="14" t="n">
        <x:v>46174</x:v>
      </x:c>
      <x:c r="C6589" s="1" t="n">
        <x:v>77.9</x:v>
      </x:c>
      <x:c r="D6589" s="1" t="n">
        <x:v>485.9</x:v>
      </x:c>
      <x:c r="E6589" s="1" t="n">
        <x:v>24</x:v>
      </x:c>
      <x:c r="F6589" s="1" t="n">
        <x:v>0</x:v>
      </x:c>
      <x:c r="G6589" s="1" t="n">
        <x:v>37</x:v>
      </x:c>
      <x:c r="H6589" s="1" t="n">
        <x:v>0</x:v>
      </x:c>
      <x:c r="I6589" s="1" t="n">
        <x:v>2</x:v>
      </x:c>
      <x:c r="J6589" s="1" t="n">
        <x:v>0.76</x:v>
      </x:c>
      <x:c r="K6589" s="1" t="n">
        <x:v>0</x:v>
      </x:c>
      <x:c r="L6589" s="1" t="n">
        <x:v>96</x:v>
      </x:c>
      <x:c r="M6589" s="1" t="n">
        <x:v>4.9</x:v>
      </x:c>
      <x:c r="N6589" s="1" t="n">
        <x:v>6.3</x:v>
      </x:c>
      <x:c r="O6589" s="1" t="n">
        <x:f aca="0">24*MAX(0,EOMONTH(B6589,0)-MAX(B6589,INDEX(Device_Inventory!$K$2:$K$1201,MATCH(A6589,Device_Inventory!$A$2:$A$1201,0)))+1)</x:f>
        <x:v>720</x:v>
      </x:c>
      <x:c r="P6589" s="11" t="b">
        <x:f aca="0">INDEX(Device_Inventory!$K$2:$K$1201,MATCH(A6589,Device_Inventory!$A$2:$A$1201,0))&gt;B6589</x:f>
        <x:v>0</x:v>
      </x:c>
      <x:c r="Q6589" s="1" t="str">
        <x:f aca="0">IF(D6589&gt;O6589,"Fail: operating hours exceed in-service hours",IF(D6589+M6589&gt;O6589,"Fail: operating + unavailable hours exceed in-service hours",IF(P6589,"Partial month: within in-service hours","OK")))</x:f>
        <x:v>OK</x:v>
      </x:c>
    </x:row>
    <x:row r="6590" ht="15" hidden="0" customHeight="1">
      <x:c r="A6590" s="1" t="s">
        <x:v>1710</x:v>
      </x:c>
      <x:c r="B6590" s="14" t="n">
        <x:v>46204</x:v>
      </x:c>
      <x:c r="C6590" s="1" t="n">
        <x:v>57.3</x:v>
      </x:c>
      <x:c r="D6590" s="1" t="n">
        <x:v>341.2</x:v>
      </x:c>
      <x:c r="E6590" s="1" t="n">
        <x:v>15</x:v>
      </x:c>
      <x:c r="F6590" s="1" t="n">
        <x:v>0</x:v>
      </x:c>
      <x:c r="G6590" s="1" t="n">
        <x:v>27</x:v>
      </x:c>
      <x:c r="H6590" s="1" t="n">
        <x:v>0</x:v>
      </x:c>
      <x:c r="I6590" s="1" t="n">
        <x:v>0</x:v>
      </x:c>
      <x:c r="J6590" s="1" t="n">
        <x:v>0.78</x:v>
      </x:c>
      <x:c r="K6590" s="1" t="n">
        <x:v>0</x:v>
      </x:c>
      <x:c r="L6590" s="1" t="n">
        <x:v>98.3</x:v>
      </x:c>
      <x:c r="M6590" s="1" t="n">
        <x:v>5.6</x:v>
      </x:c>
      <x:c r="N6590" s="1" t="n">
        <x:v>9.2</x:v>
      </x:c>
      <x:c r="O6590" s="1" t="n">
        <x:f aca="0">24*MAX(0,EOMONTH(B6590,0)-MAX(B6590,INDEX(Device_Inventory!$K$2:$K$1201,MATCH(A6590,Device_Inventory!$A$2:$A$1201,0)))+1)</x:f>
        <x:v>744</x:v>
      </x:c>
      <x:c r="P6590" s="11" t="b">
        <x:f aca="0">INDEX(Device_Inventory!$K$2:$K$1201,MATCH(A6590,Device_Inventory!$A$2:$A$1201,0))&gt;B6590</x:f>
        <x:v>0</x:v>
      </x:c>
      <x:c r="Q6590" s="1" t="str">
        <x:f aca="0">IF(D6590&gt;O6590,"Fail: operating hours exceed in-service hours",IF(D6590+M6590&gt;O6590,"Fail: operating + unavailable hours exceed in-service hours",IF(P6590,"Partial month: within in-service hours","OK")))</x:f>
        <x:v>OK</x:v>
      </x:c>
    </x:row>
    <x:row r="6591" ht="15" hidden="0" customHeight="1">
      <x:c r="A6591" s="1" t="s">
        <x:v>4737</x:v>
      </x:c>
      <x:c r="B6591" s="14" t="n">
        <x:v>46054</x:v>
      </x:c>
      <x:c r="C6591" s="1" t="n">
        <x:v>86.8</x:v>
      </x:c>
      <x:c r="D6591" s="1" t="n">
        <x:v>591.5</x:v>
      </x:c>
      <x:c r="E6591" s="1" t="n">
        <x:v>22</x:v>
      </x:c>
      <x:c r="F6591" s="1" t="n">
        <x:v>0</x:v>
      </x:c>
      <x:c r="G6591" s="1" t="n">
        <x:v>34</x:v>
      </x:c>
      <x:c r="H6591" s="1" t="n">
        <x:v>0</x:v>
      </x:c>
      <x:c r="I6591" s="1" t="n">
        <x:v>3</x:v>
      </x:c>
      <x:c r="J6591" s="1" t="n">
        <x:v>0.76</x:v>
      </x:c>
      <x:c r="K6591" s="1" t="n">
        <x:v>0</x:v>
      </x:c>
      <x:c r="L6591" s="1" t="n">
        <x:v>94</x:v>
      </x:c>
      <x:c r="M6591" s="1" t="n">
        <x:v>0</x:v>
      </x:c>
      <x:c r="N6591" s="1" t="n">
        <x:v>8.9</x:v>
      </x:c>
      <x:c r="O6591" s="1" t="n">
        <x:f aca="0">24*MAX(0,EOMONTH(B6591,0)-MAX(B6591,INDEX(Device_Inventory!$K$2:$K$1201,MATCH(A6591,Device_Inventory!$A$2:$A$1201,0)))+1)</x:f>
        <x:v>672</x:v>
      </x:c>
      <x:c r="P6591" s="11" t="b">
        <x:f aca="0">INDEX(Device_Inventory!$K$2:$K$1201,MATCH(A6591,Device_Inventory!$A$2:$A$1201,0))&gt;B6591</x:f>
        <x:v>0</x:v>
      </x:c>
      <x:c r="Q6591" s="1" t="str">
        <x:f aca="0">IF(D6591&gt;O6591,"Fail: operating hours exceed in-service hours",IF(D6591+M6591&gt;O6591,"Fail: operating + unavailable hours exceed in-service hours",IF(P6591,"Partial month: within in-service hours","OK")))</x:f>
        <x:v>OK</x:v>
      </x:c>
    </x:row>
    <x:row r="6592" ht="15" hidden="0" customHeight="1">
      <x:c r="A6592" s="1" t="s">
        <x:v>4737</x:v>
      </x:c>
      <x:c r="B6592" s="14" t="n">
        <x:v>46082</x:v>
      </x:c>
      <x:c r="C6592" s="1" t="n">
        <x:v>62.2</x:v>
      </x:c>
      <x:c r="D6592" s="1" t="n">
        <x:v>446.5</x:v>
      </x:c>
      <x:c r="E6592" s="1" t="n">
        <x:v>15</x:v>
      </x:c>
      <x:c r="F6592" s="1" t="n">
        <x:v>2</x:v>
      </x:c>
      <x:c r="G6592" s="1" t="n">
        <x:v>26</x:v>
      </x:c>
      <x:c r="H6592" s="1" t="n">
        <x:v>0</x:v>
      </x:c>
      <x:c r="I6592" s="1" t="n">
        <x:v>3</x:v>
      </x:c>
      <x:c r="J6592" s="1" t="n">
        <x:v>0.98</x:v>
      </x:c>
      <x:c r="K6592" s="1" t="n">
        <x:v>1</x:v>
      </x:c>
      <x:c r="L6592" s="1" t="n">
        <x:v>97</x:v>
      </x:c>
      <x:c r="M6592" s="1" t="n">
        <x:v>9.2</x:v>
      </x:c>
      <x:c r="N6592" s="1" t="n">
        <x:v>11.5</x:v>
      </x:c>
      <x:c r="O6592" s="1" t="n">
        <x:f aca="0">24*MAX(0,EOMONTH(B6592,0)-MAX(B6592,INDEX(Device_Inventory!$K$2:$K$1201,MATCH(A6592,Device_Inventory!$A$2:$A$1201,0)))+1)</x:f>
        <x:v>744</x:v>
      </x:c>
      <x:c r="P6592" s="11" t="b">
        <x:f aca="0">INDEX(Device_Inventory!$K$2:$K$1201,MATCH(A6592,Device_Inventory!$A$2:$A$1201,0))&gt;B6592</x:f>
        <x:v>0</x:v>
      </x:c>
      <x:c r="Q6592" s="1" t="str">
        <x:f aca="0">IF(D6592&gt;O6592,"Fail: operating hours exceed in-service hours",IF(D6592+M6592&gt;O6592,"Fail: operating + unavailable hours exceed in-service hours",IF(P6592,"Partial month: within in-service hours","OK")))</x:f>
        <x:v>OK</x:v>
      </x:c>
    </x:row>
    <x:row r="6593" ht="15" hidden="0" customHeight="1">
      <x:c r="A6593" s="1" t="s">
        <x:v>4737</x:v>
      </x:c>
      <x:c r="B6593" s="14" t="n">
        <x:v>46113</x:v>
      </x:c>
      <x:c r="C6593" s="1" t="n">
        <x:v>75.4</x:v>
      </x:c>
      <x:c r="D6593" s="1" t="n">
        <x:v>422.4</x:v>
      </x:c>
      <x:c r="E6593" s="1" t="n">
        <x:v>11</x:v>
      </x:c>
      <x:c r="F6593" s="1" t="n">
        <x:v>2</x:v>
      </x:c>
      <x:c r="G6593" s="1" t="n">
        <x:v>43</x:v>
      </x:c>
      <x:c r="H6593" s="1" t="n">
        <x:v>0</x:v>
      </x:c>
      <x:c r="I6593" s="1" t="n">
        <x:v>2</x:v>
      </x:c>
      <x:c r="J6593" s="1" t="n">
        <x:v>0.65</x:v>
      </x:c>
      <x:c r="K6593" s="1" t="n">
        <x:v>0</x:v>
      </x:c>
      <x:c r="L6593" s="1" t="n">
        <x:v>96.6</x:v>
      </x:c>
      <x:c r="M6593" s="1" t="n">
        <x:v>13.6</x:v>
      </x:c>
      <x:c r="N6593" s="1" t="n">
        <x:v>12.8</x:v>
      </x:c>
      <x:c r="O6593" s="1" t="n">
        <x:f aca="0">24*MAX(0,EOMONTH(B6593,0)-MAX(B6593,INDEX(Device_Inventory!$K$2:$K$1201,MATCH(A6593,Device_Inventory!$A$2:$A$1201,0)))+1)</x:f>
        <x:v>720</x:v>
      </x:c>
      <x:c r="P6593" s="11" t="b">
        <x:f aca="0">INDEX(Device_Inventory!$K$2:$K$1201,MATCH(A6593,Device_Inventory!$A$2:$A$1201,0))&gt;B6593</x:f>
        <x:v>0</x:v>
      </x:c>
      <x:c r="Q6593" s="1" t="str">
        <x:f aca="0">IF(D6593&gt;O6593,"Fail: operating hours exceed in-service hours",IF(D6593+M6593&gt;O6593,"Fail: operating + unavailable hours exceed in-service hours",IF(P6593,"Partial month: within in-service hours","OK")))</x:f>
        <x:v>OK</x:v>
      </x:c>
    </x:row>
    <x:row r="6594" ht="15" hidden="0" customHeight="1">
      <x:c r="A6594" s="1" t="s">
        <x:v>4737</x:v>
      </x:c>
      <x:c r="B6594" s="14" t="n">
        <x:v>46143</x:v>
      </x:c>
      <x:c r="C6594" s="1" t="n">
        <x:v>79.1</x:v>
      </x:c>
      <x:c r="D6594" s="1" t="n">
        <x:v>480.8</x:v>
      </x:c>
      <x:c r="E6594" s="1" t="n">
        <x:v>22</x:v>
      </x:c>
      <x:c r="F6594" s="1" t="n">
        <x:v>0</x:v>
      </x:c>
      <x:c r="G6594" s="1" t="n">
        <x:v>33</x:v>
      </x:c>
      <x:c r="H6594" s="1" t="n">
        <x:v>0</x:v>
      </x:c>
      <x:c r="I6594" s="1" t="n">
        <x:v>2</x:v>
      </x:c>
      <x:c r="J6594" s="1" t="n">
        <x:v>0.08</x:v>
      </x:c>
      <x:c r="K6594" s="1" t="n">
        <x:v>0</x:v>
      </x:c>
      <x:c r="L6594" s="1" t="n">
        <x:v>96.5</x:v>
      </x:c>
      <x:c r="M6594" s="1" t="n">
        <x:v>3.8</x:v>
      </x:c>
      <x:c r="N6594" s="1" t="n">
        <x:v>14.7</x:v>
      </x:c>
      <x:c r="O6594" s="1" t="n">
        <x:f aca="0">24*MAX(0,EOMONTH(B6594,0)-MAX(B6594,INDEX(Device_Inventory!$K$2:$K$1201,MATCH(A6594,Device_Inventory!$A$2:$A$1201,0)))+1)</x:f>
        <x:v>744</x:v>
      </x:c>
      <x:c r="P6594" s="11" t="b">
        <x:f aca="0">INDEX(Device_Inventory!$K$2:$K$1201,MATCH(A6594,Device_Inventory!$A$2:$A$1201,0))&gt;B6594</x:f>
        <x:v>0</x:v>
      </x:c>
      <x:c r="Q6594" s="1" t="str">
        <x:f aca="0">IF(D6594&gt;O6594,"Fail: operating hours exceed in-service hours",IF(D6594+M6594&gt;O6594,"Fail: operating + unavailable hours exceed in-service hours",IF(P6594,"Partial month: within in-service hours","OK")))</x:f>
        <x:v>OK</x:v>
      </x:c>
    </x:row>
    <x:row r="6595" ht="15" hidden="0" customHeight="1">
      <x:c r="A6595" s="1" t="s">
        <x:v>4737</x:v>
      </x:c>
      <x:c r="B6595" s="14" t="n">
        <x:v>46174</x:v>
      </x:c>
      <x:c r="C6595" s="1" t="n">
        <x:v>75.6</x:v>
      </x:c>
      <x:c r="D6595" s="1" t="n">
        <x:v>454.8</x:v>
      </x:c>
      <x:c r="E6595" s="1" t="n">
        <x:v>13</x:v>
      </x:c>
      <x:c r="F6595" s="1" t="n">
        <x:v>2</x:v>
      </x:c>
      <x:c r="G6595" s="1" t="n">
        <x:v>50</x:v>
      </x:c>
      <x:c r="H6595" s="1" t="n">
        <x:v>0</x:v>
      </x:c>
      <x:c r="I6595" s="1" t="n">
        <x:v>2</x:v>
      </x:c>
      <x:c r="J6595" s="1" t="n">
        <x:v>0.4</x:v>
      </x:c>
      <x:c r="K6595" s="1" t="n">
        <x:v>0</x:v>
      </x:c>
      <x:c r="L6595" s="1" t="n">
        <x:v>90.7</x:v>
      </x:c>
      <x:c r="M6595" s="1" t="n">
        <x:v>2.4</x:v>
      </x:c>
      <x:c r="N6595" s="1" t="n">
        <x:v>21</x:v>
      </x:c>
      <x:c r="O6595" s="1" t="n">
        <x:f aca="0">24*MAX(0,EOMONTH(B6595,0)-MAX(B6595,INDEX(Device_Inventory!$K$2:$K$1201,MATCH(A6595,Device_Inventory!$A$2:$A$1201,0)))+1)</x:f>
        <x:v>720</x:v>
      </x:c>
      <x:c r="P6595" s="11" t="b">
        <x:f aca="0">INDEX(Device_Inventory!$K$2:$K$1201,MATCH(A6595,Device_Inventory!$A$2:$A$1201,0))&gt;B6595</x:f>
        <x:v>0</x:v>
      </x:c>
      <x:c r="Q6595" s="1" t="str">
        <x:f aca="0">IF(D6595&gt;O6595,"Fail: operating hours exceed in-service hours",IF(D6595+M6595&gt;O6595,"Fail: operating + unavailable hours exceed in-service hours",IF(P6595,"Partial month: within in-service hours","OK")))</x:f>
        <x:v>OK</x:v>
      </x:c>
    </x:row>
    <x:row r="6596" ht="15" hidden="0" customHeight="1">
      <x:c r="A6596" s="1" t="s">
        <x:v>4737</x:v>
      </x:c>
      <x:c r="B6596" s="14" t="n">
        <x:v>46204</x:v>
      </x:c>
      <x:c r="C6596" s="1" t="n">
        <x:v>60.8</x:v>
      </x:c>
      <x:c r="D6596" s="1" t="n">
        <x:v>440.9</x:v>
      </x:c>
      <x:c r="E6596" s="1" t="n">
        <x:v>12</x:v>
      </x:c>
      <x:c r="F6596" s="1" t="n">
        <x:v>4</x:v>
      </x:c>
      <x:c r="G6596" s="1" t="n">
        <x:v>29</x:v>
      </x:c>
      <x:c r="H6596" s="1" t="n">
        <x:v>0</x:v>
      </x:c>
      <x:c r="I6596" s="1" t="n">
        <x:v>1</x:v>
      </x:c>
      <x:c r="J6596" s="1" t="n">
        <x:v>0.13</x:v>
      </x:c>
      <x:c r="K6596" s="1" t="n">
        <x:v>0</x:v>
      </x:c>
      <x:c r="L6596" s="1" t="n">
        <x:v>94.4</x:v>
      </x:c>
      <x:c r="M6596" s="1" t="n">
        <x:v>0</x:v>
      </x:c>
      <x:c r="N6596" s="1" t="n">
        <x:v>10.1</x:v>
      </x:c>
      <x:c r="O6596" s="1" t="n">
        <x:f aca="0">24*MAX(0,EOMONTH(B6596,0)-MAX(B6596,INDEX(Device_Inventory!$K$2:$K$1201,MATCH(A6596,Device_Inventory!$A$2:$A$1201,0)))+1)</x:f>
        <x:v>744</x:v>
      </x:c>
      <x:c r="P6596" s="11" t="b">
        <x:f aca="0">INDEX(Device_Inventory!$K$2:$K$1201,MATCH(A6596,Device_Inventory!$A$2:$A$1201,0))&gt;B6596</x:f>
        <x:v>0</x:v>
      </x:c>
      <x:c r="Q6596" s="1" t="str">
        <x:f aca="0">IF(D6596&gt;O6596,"Fail: operating hours exceed in-service hours",IF(D6596+M6596&gt;O6596,"Fail: operating + unavailable hours exceed in-service hours",IF(P6596,"Partial month: within in-service hours","OK")))</x:f>
        <x:v>OK</x:v>
      </x:c>
    </x:row>
    <x:row r="6597" ht="15" hidden="0" customHeight="1">
      <x:c r="A6597" s="1" t="s">
        <x:v>4740</x:v>
      </x:c>
      <x:c r="B6597" s="14" t="n">
        <x:v>46054</x:v>
      </x:c>
      <x:c r="C6597" s="1" t="n">
        <x:v>65</x:v>
      </x:c>
      <x:c r="D6597" s="1" t="n">
        <x:v>381.5</x:v>
      </x:c>
      <x:c r="E6597" s="1" t="n">
        <x:v>28</x:v>
      </x:c>
      <x:c r="F6597" s="1" t="n">
        <x:v>2</x:v>
      </x:c>
      <x:c r="G6597" s="1" t="n">
        <x:v>51</x:v>
      </x:c>
      <x:c r="H6597" s="1" t="n">
        <x:v>2</x:v>
      </x:c>
      <x:c r="I6597" s="1" t="n">
        <x:v>5</x:v>
      </x:c>
      <x:c r="J6597" s="1" t="n">
        <x:v>1.71</x:v>
      </x:c>
      <x:c r="K6597" s="1" t="n">
        <x:v>0</x:v>
      </x:c>
      <x:c r="L6597" s="1" t="n">
        <x:v>96.5</x:v>
      </x:c>
      <x:c r="M6597" s="1" t="n">
        <x:v>9.2</x:v>
      </x:c>
      <x:c r="N6597" s="1" t="n">
        <x:v>6.5</x:v>
      </x:c>
      <x:c r="O6597" s="1" t="n">
        <x:f aca="0">24*MAX(0,EOMONTH(B6597,0)-MAX(B6597,INDEX(Device_Inventory!$K$2:$K$1201,MATCH(A6597,Device_Inventory!$A$2:$A$1201,0)))+1)</x:f>
        <x:v>672</x:v>
      </x:c>
      <x:c r="P6597" s="11" t="b">
        <x:f aca="0">INDEX(Device_Inventory!$K$2:$K$1201,MATCH(A6597,Device_Inventory!$A$2:$A$1201,0))&gt;B6597</x:f>
        <x:v>0</x:v>
      </x:c>
      <x:c r="Q6597" s="1" t="str">
        <x:f aca="0">IF(D6597&gt;O6597,"Fail: operating hours exceed in-service hours",IF(D6597+M6597&gt;O6597,"Fail: operating + unavailable hours exceed in-service hours",IF(P6597,"Partial month: within in-service hours","OK")))</x:f>
        <x:v>OK</x:v>
      </x:c>
    </x:row>
    <x:row r="6598" ht="15" hidden="0" customHeight="1">
      <x:c r="A6598" s="1" t="s">
        <x:v>4740</x:v>
      </x:c>
      <x:c r="B6598" s="14" t="n">
        <x:v>46082</x:v>
      </x:c>
      <x:c r="C6598" s="1" t="n">
        <x:v>62.3</x:v>
      </x:c>
      <x:c r="D6598" s="1" t="n">
        <x:v>385.2</x:v>
      </x:c>
      <x:c r="E6598" s="1" t="n">
        <x:v>28</x:v>
      </x:c>
      <x:c r="F6598" s="1" t="n">
        <x:v>2</x:v>
      </x:c>
      <x:c r="G6598" s="1" t="n">
        <x:v>33</x:v>
      </x:c>
      <x:c r="H6598" s="1" t="n">
        <x:v>1</x:v>
      </x:c>
      <x:c r="I6598" s="1" t="n">
        <x:v>5</x:v>
      </x:c>
      <x:c r="J6598" s="1" t="n">
        <x:v>1.74</x:v>
      </x:c>
      <x:c r="K6598" s="1" t="n">
        <x:v>0</x:v>
      </x:c>
      <x:c r="L6598" s="1" t="n">
        <x:v>92.2</x:v>
      </x:c>
      <x:c r="M6598" s="1" t="n">
        <x:v>8.6</x:v>
      </x:c>
      <x:c r="N6598" s="1" t="n">
        <x:v>5</x:v>
      </x:c>
      <x:c r="O6598" s="1" t="n">
        <x:f aca="0">24*MAX(0,EOMONTH(B6598,0)-MAX(B6598,INDEX(Device_Inventory!$K$2:$K$1201,MATCH(A6598,Device_Inventory!$A$2:$A$1201,0)))+1)</x:f>
        <x:v>744</x:v>
      </x:c>
      <x:c r="P6598" s="11" t="b">
        <x:f aca="0">INDEX(Device_Inventory!$K$2:$K$1201,MATCH(A6598,Device_Inventory!$A$2:$A$1201,0))&gt;B6598</x:f>
        <x:v>0</x:v>
      </x:c>
      <x:c r="Q6598" s="1" t="str">
        <x:f aca="0">IF(D6598&gt;O6598,"Fail: operating hours exceed in-service hours",IF(D6598+M6598&gt;O6598,"Fail: operating + unavailable hours exceed in-service hours",IF(P6598,"Partial month: within in-service hours","OK")))</x:f>
        <x:v>OK</x:v>
      </x:c>
    </x:row>
    <x:row r="6599" ht="15" hidden="0" customHeight="1">
      <x:c r="A6599" s="1" t="s">
        <x:v>4740</x:v>
      </x:c>
      <x:c r="B6599" s="14" t="n">
        <x:v>46113</x:v>
      </x:c>
      <x:c r="C6599" s="1" t="n">
        <x:v>64.8</x:v>
      </x:c>
      <x:c r="D6599" s="1" t="n">
        <x:v>394.8</x:v>
      </x:c>
      <x:c r="E6599" s="1" t="n">
        <x:v>32</x:v>
      </x:c>
      <x:c r="F6599" s="1" t="n">
        <x:v>2</x:v>
      </x:c>
      <x:c r="G6599" s="1" t="n">
        <x:v>43</x:v>
      </x:c>
      <x:c r="H6599" s="1" t="n">
        <x:v>2</x:v>
      </x:c>
      <x:c r="I6599" s="1" t="n">
        <x:v>6</x:v>
      </x:c>
      <x:c r="J6599" s="1" t="n">
        <x:v>1.31</x:v>
      </x:c>
      <x:c r="K6599" s="1" t="n">
        <x:v>0</x:v>
      </x:c>
      <x:c r="L6599" s="1" t="n">
        <x:v>92.5</x:v>
      </x:c>
      <x:c r="M6599" s="1" t="n">
        <x:v>6.2</x:v>
      </x:c>
      <x:c r="N6599" s="1" t="n">
        <x:v>14</x:v>
      </x:c>
      <x:c r="O6599" s="1" t="n">
        <x:f aca="0">24*MAX(0,EOMONTH(B6599,0)-MAX(B6599,INDEX(Device_Inventory!$K$2:$K$1201,MATCH(A6599,Device_Inventory!$A$2:$A$1201,0)))+1)</x:f>
        <x:v>720</x:v>
      </x:c>
      <x:c r="P6599" s="11" t="b">
        <x:f aca="0">INDEX(Device_Inventory!$K$2:$K$1201,MATCH(A6599,Device_Inventory!$A$2:$A$1201,0))&gt;B6599</x:f>
        <x:v>0</x:v>
      </x:c>
      <x:c r="Q6599" s="1" t="str">
        <x:f aca="0">IF(D6599&gt;O6599,"Fail: operating hours exceed in-service hours",IF(D6599+M6599&gt;O6599,"Fail: operating + unavailable hours exceed in-service hours",IF(P6599,"Partial month: within in-service hours","OK")))</x:f>
        <x:v>OK</x:v>
      </x:c>
    </x:row>
    <x:row r="6600" ht="15" hidden="0" customHeight="1">
      <x:c r="A6600" s="1" t="s">
        <x:v>4740</x:v>
      </x:c>
      <x:c r="B6600" s="14" t="n">
        <x:v>46143</x:v>
      </x:c>
      <x:c r="C6600" s="1" t="n">
        <x:v>51.4</x:v>
      </x:c>
      <x:c r="D6600" s="1" t="n">
        <x:v>319.5</x:v>
      </x:c>
      <x:c r="E6600" s="1" t="n">
        <x:v>35</x:v>
      </x:c>
      <x:c r="F6600" s="1" t="n">
        <x:v>2</x:v>
      </x:c>
      <x:c r="G6600" s="1" t="n">
        <x:v>54</x:v>
      </x:c>
      <x:c r="H6600" s="1" t="n">
        <x:v>0</x:v>
      </x:c>
      <x:c r="I6600" s="1" t="n">
        <x:v>6</x:v>
      </x:c>
      <x:c r="J6600" s="1" t="n">
        <x:v>1.32</x:v>
      </x:c>
      <x:c r="K6600" s="1" t="n">
        <x:v>0</x:v>
      </x:c>
      <x:c r="L6600" s="1" t="n">
        <x:v>90.6</x:v>
      </x:c>
      <x:c r="M6600" s="1" t="n">
        <x:v>16.2</x:v>
      </x:c>
      <x:c r="N6600" s="1" t="n">
        <x:v>7.2</x:v>
      </x:c>
      <x:c r="O6600" s="1" t="n">
        <x:f aca="0">24*MAX(0,EOMONTH(B6600,0)-MAX(B6600,INDEX(Device_Inventory!$K$2:$K$1201,MATCH(A6600,Device_Inventory!$A$2:$A$1201,0)))+1)</x:f>
        <x:v>744</x:v>
      </x:c>
      <x:c r="P6600" s="11" t="b">
        <x:f aca="0">INDEX(Device_Inventory!$K$2:$K$1201,MATCH(A6600,Device_Inventory!$A$2:$A$1201,0))&gt;B6600</x:f>
        <x:v>0</x:v>
      </x:c>
      <x:c r="Q6600" s="1" t="str">
        <x:f aca="0">IF(D6600&gt;O6600,"Fail: operating hours exceed in-service hours",IF(D6600+M6600&gt;O6600,"Fail: operating + unavailable hours exceed in-service hours",IF(P6600,"Partial month: within in-service hours","OK")))</x:f>
        <x:v>OK</x:v>
      </x:c>
    </x:row>
    <x:row r="6601" ht="15" hidden="0" customHeight="1">
      <x:c r="A6601" s="1" t="s">
        <x:v>4740</x:v>
      </x:c>
      <x:c r="B6601" s="14" t="n">
        <x:v>46174</x:v>
      </x:c>
      <x:c r="C6601" s="1" t="n">
        <x:v>62.2</x:v>
      </x:c>
      <x:c r="D6601" s="1" t="n">
        <x:v>366.9</x:v>
      </x:c>
      <x:c r="E6601" s="1" t="n">
        <x:v>30</x:v>
      </x:c>
      <x:c r="F6601" s="1" t="n">
        <x:v>4</x:v>
      </x:c>
      <x:c r="G6601" s="1" t="n">
        <x:v>35</x:v>
      </x:c>
      <x:c r="H6601" s="1" t="n">
        <x:v>0</x:v>
      </x:c>
      <x:c r="I6601" s="1" t="n">
        <x:v>4</x:v>
      </x:c>
      <x:c r="J6601" s="1" t="n">
        <x:v>2.05</x:v>
      </x:c>
      <x:c r="K6601" s="1" t="n">
        <x:v>0</x:v>
      </x:c>
      <x:c r="L6601" s="1" t="n">
        <x:v>93.2</x:v>
      </x:c>
      <x:c r="M6601" s="1" t="n">
        <x:v>5.5</x:v>
      </x:c>
      <x:c r="N6601" s="1" t="n">
        <x:v>14.6</x:v>
      </x:c>
      <x:c r="O6601" s="1" t="n">
        <x:f aca="0">24*MAX(0,EOMONTH(B6601,0)-MAX(B6601,INDEX(Device_Inventory!$K$2:$K$1201,MATCH(A6601,Device_Inventory!$A$2:$A$1201,0)))+1)</x:f>
        <x:v>720</x:v>
      </x:c>
      <x:c r="P6601" s="11" t="b">
        <x:f aca="0">INDEX(Device_Inventory!$K$2:$K$1201,MATCH(A6601,Device_Inventory!$A$2:$A$1201,0))&gt;B6601</x:f>
        <x:v>0</x:v>
      </x:c>
      <x:c r="Q6601" s="1" t="str">
        <x:f aca="0">IF(D6601&gt;O6601,"Fail: operating hours exceed in-service hours",IF(D6601+M6601&gt;O6601,"Fail: operating + unavailable hours exceed in-service hours",IF(P6601,"Partial month: within in-service hours","OK")))</x:f>
        <x:v>OK</x:v>
      </x:c>
    </x:row>
    <x:row r="6602" ht="15" hidden="0" customHeight="1">
      <x:c r="A6602" s="1" t="s">
        <x:v>4740</x:v>
      </x:c>
      <x:c r="B6602" s="14" t="n">
        <x:v>46204</x:v>
      </x:c>
      <x:c r="C6602" s="1" t="n">
        <x:v>75.3</x:v>
      </x:c>
      <x:c r="D6602" s="1" t="n">
        <x:v>542.8</x:v>
      </x:c>
      <x:c r="E6602" s="1" t="n">
        <x:v>36</x:v>
      </x:c>
      <x:c r="F6602" s="1" t="n">
        <x:v>0</x:v>
      </x:c>
      <x:c r="G6602" s="1" t="n">
        <x:v>41</x:v>
      </x:c>
      <x:c r="H6602" s="1" t="n">
        <x:v>1</x:v>
      </x:c>
      <x:c r="I6602" s="1" t="n">
        <x:v>5</x:v>
      </x:c>
      <x:c r="J6602" s="1" t="n">
        <x:v>1.04</x:v>
      </x:c>
      <x:c r="K6602" s="1" t="n">
        <x:v>3</x:v>
      </x:c>
      <x:c r="L6602" s="1" t="n">
        <x:v>92.8</x:v>
      </x:c>
      <x:c r="M6602" s="1" t="n">
        <x:v>5.8</x:v>
      </x:c>
      <x:c r="N6602" s="1" t="n">
        <x:v>8.4</x:v>
      </x:c>
      <x:c r="O6602" s="1" t="n">
        <x:f aca="0">24*MAX(0,EOMONTH(B6602,0)-MAX(B6602,INDEX(Device_Inventory!$K$2:$K$1201,MATCH(A6602,Device_Inventory!$A$2:$A$1201,0)))+1)</x:f>
        <x:v>744</x:v>
      </x:c>
      <x:c r="P6602" s="11" t="b">
        <x:f aca="0">INDEX(Device_Inventory!$K$2:$K$1201,MATCH(A6602,Device_Inventory!$A$2:$A$1201,0))&gt;B6602</x:f>
        <x:v>0</x:v>
      </x:c>
      <x:c r="Q6602" s="1" t="str">
        <x:f aca="0">IF(D6602&gt;O6602,"Fail: operating hours exceed in-service hours",IF(D6602+M6602&gt;O6602,"Fail: operating + unavailable hours exceed in-service hours",IF(P6602,"Partial month: within in-service hours","OK")))</x:f>
        <x:v>OK</x:v>
      </x:c>
    </x:row>
    <x:row r="6603" ht="15" hidden="0" customHeight="1">
      <x:c r="A6603" s="1" t="s">
        <x:v>1711</x:v>
      </x:c>
      <x:c r="B6603" s="14" t="n">
        <x:v>46054</x:v>
      </x:c>
      <x:c r="C6603" s="1" t="n">
        <x:v>58.3</x:v>
      </x:c>
      <x:c r="D6603" s="1" t="n">
        <x:v>381.2</x:v>
      </x:c>
      <x:c r="E6603" s="1" t="n">
        <x:v>41</x:v>
      </x:c>
      <x:c r="F6603" s="1" t="n">
        <x:v>8</x:v>
      </x:c>
      <x:c r="G6603" s="1" t="n">
        <x:v>32</x:v>
      </x:c>
      <x:c r="H6603" s="1" t="n">
        <x:v>4</x:v>
      </x:c>
      <x:c r="I6603" s="1" t="n">
        <x:v>8</x:v>
      </x:c>
      <x:c r="J6603" s="1" t="n">
        <x:v>2.75</x:v>
      </x:c>
      <x:c r="K6603" s="1" t="n">
        <x:v>2</x:v>
      </x:c>
      <x:c r="L6603" s="1" t="n">
        <x:v>90.7</x:v>
      </x:c>
      <x:c r="M6603" s="1" t="n">
        <x:v>19.5</x:v>
      </x:c>
      <x:c r="N6603" s="1" t="n">
        <x:v>15.4</x:v>
      </x:c>
      <x:c r="O6603" s="1" t="n">
        <x:f aca="0">24*MAX(0,EOMONTH(B6603,0)-MAX(B6603,INDEX(Device_Inventory!$K$2:$K$1201,MATCH(A6603,Device_Inventory!$A$2:$A$1201,0)))+1)</x:f>
        <x:v>672</x:v>
      </x:c>
      <x:c r="P6603" s="11" t="b">
        <x:f aca="0">INDEX(Device_Inventory!$K$2:$K$1201,MATCH(A6603,Device_Inventory!$A$2:$A$1201,0))&gt;B6603</x:f>
        <x:v>0</x:v>
      </x:c>
      <x:c r="Q6603" s="1" t="str">
        <x:f aca="0">IF(D6603&gt;O6603,"Fail: operating hours exceed in-service hours",IF(D6603+M6603&gt;O6603,"Fail: operating + unavailable hours exceed in-service hours",IF(P6603,"Partial month: within in-service hours","OK")))</x:f>
        <x:v>OK</x:v>
      </x:c>
    </x:row>
    <x:row r="6604" ht="15" hidden="0" customHeight="1">
      <x:c r="A6604" s="1" t="s">
        <x:v>1711</x:v>
      </x:c>
      <x:c r="B6604" s="14" t="n">
        <x:v>46082</x:v>
      </x:c>
      <x:c r="C6604" s="1" t="n">
        <x:v>73.6</x:v>
      </x:c>
      <x:c r="D6604" s="1" t="n">
        <x:v>480</x:v>
      </x:c>
      <x:c r="E6604" s="1" t="n">
        <x:v>40</x:v>
      </x:c>
      <x:c r="F6604" s="1" t="n">
        <x:v>6</x:v>
      </x:c>
      <x:c r="G6604" s="1" t="n">
        <x:v>30</x:v>
      </x:c>
      <x:c r="H6604" s="1" t="n">
        <x:v>3</x:v>
      </x:c>
      <x:c r="I6604" s="1" t="n">
        <x:v>4</x:v>
      </x:c>
      <x:c r="J6604" s="1" t="n">
        <x:v>2.39</x:v>
      </x:c>
      <x:c r="K6604" s="1" t="n">
        <x:v>5</x:v>
      </x:c>
      <x:c r="L6604" s="1" t="n">
        <x:v>98.6</x:v>
      </x:c>
      <x:c r="M6604" s="1" t="n">
        <x:v>20</x:v>
      </x:c>
      <x:c r="N6604" s="1" t="n">
        <x:v>18.9</x:v>
      </x:c>
      <x:c r="O6604" s="1" t="n">
        <x:f aca="0">24*MAX(0,EOMONTH(B6604,0)-MAX(B6604,INDEX(Device_Inventory!$K$2:$K$1201,MATCH(A6604,Device_Inventory!$A$2:$A$1201,0)))+1)</x:f>
        <x:v>744</x:v>
      </x:c>
      <x:c r="P6604" s="11" t="b">
        <x:f aca="0">INDEX(Device_Inventory!$K$2:$K$1201,MATCH(A6604,Device_Inventory!$A$2:$A$1201,0))&gt;B6604</x:f>
        <x:v>0</x:v>
      </x:c>
      <x:c r="Q6604" s="1" t="str">
        <x:f aca="0">IF(D6604&gt;O6604,"Fail: operating hours exceed in-service hours",IF(D6604+M6604&gt;O6604,"Fail: operating + unavailable hours exceed in-service hours",IF(P6604,"Partial month: within in-service hours","OK")))</x:f>
        <x:v>OK</x:v>
      </x:c>
    </x:row>
    <x:row r="6605" ht="15" hidden="0" customHeight="1">
      <x:c r="A6605" s="1" t="s">
        <x:v>1711</x:v>
      </x:c>
      <x:c r="B6605" s="14" t="n">
        <x:v>46113</x:v>
      </x:c>
      <x:c r="C6605" s="1" t="n">
        <x:v>51.8</x:v>
      </x:c>
      <x:c r="D6605" s="1" t="n">
        <x:v>316.5</x:v>
      </x:c>
      <x:c r="E6605" s="1" t="n">
        <x:v>52</x:v>
      </x:c>
      <x:c r="F6605" s="1" t="n">
        <x:v>6</x:v>
      </x:c>
      <x:c r="G6605" s="1" t="n">
        <x:v>54</x:v>
      </x:c>
      <x:c r="H6605" s="1" t="n">
        <x:v>3</x:v>
      </x:c>
      <x:c r="I6605" s="1" t="n">
        <x:v>4</x:v>
      </x:c>
      <x:c r="J6605" s="1" t="n">
        <x:v>3.6</x:v>
      </x:c>
      <x:c r="K6605" s="1" t="n">
        <x:v>3</x:v>
      </x:c>
      <x:c r="L6605" s="1" t="n">
        <x:v>92.7</x:v>
      </x:c>
      <x:c r="M6605" s="1" t="n">
        <x:v>22.5</x:v>
      </x:c>
      <x:c r="N6605" s="1" t="n">
        <x:v>6.8</x:v>
      </x:c>
      <x:c r="O6605" s="1" t="n">
        <x:f aca="0">24*MAX(0,EOMONTH(B6605,0)-MAX(B6605,INDEX(Device_Inventory!$K$2:$K$1201,MATCH(A6605,Device_Inventory!$A$2:$A$1201,0)))+1)</x:f>
        <x:v>720</x:v>
      </x:c>
      <x:c r="P6605" s="11" t="b">
        <x:f aca="0">INDEX(Device_Inventory!$K$2:$K$1201,MATCH(A6605,Device_Inventory!$A$2:$A$1201,0))&gt;B6605</x:f>
        <x:v>0</x:v>
      </x:c>
      <x:c r="Q6605" s="1" t="str">
        <x:f aca="0">IF(D6605&gt;O6605,"Fail: operating hours exceed in-service hours",IF(D6605+M6605&gt;O6605,"Fail: operating + unavailable hours exceed in-service hours",IF(P6605,"Partial month: within in-service hours","OK")))</x:f>
        <x:v>OK</x:v>
      </x:c>
    </x:row>
    <x:row r="6606" ht="15" hidden="0" customHeight="1">
      <x:c r="A6606" s="1" t="s">
        <x:v>1711</x:v>
      </x:c>
      <x:c r="B6606" s="14" t="n">
        <x:v>46143</x:v>
      </x:c>
      <x:c r="C6606" s="1" t="n">
        <x:v>77.5</x:v>
      </x:c>
      <x:c r="D6606" s="1" t="n">
        <x:v>481</x:v>
      </x:c>
      <x:c r="E6606" s="1" t="n">
        <x:v>51</x:v>
      </x:c>
      <x:c r="F6606" s="1" t="n">
        <x:v>6</x:v>
      </x:c>
      <x:c r="G6606" s="1" t="n">
        <x:v>31</x:v>
      </x:c>
      <x:c r="H6606" s="1" t="n">
        <x:v>4</x:v>
      </x:c>
      <x:c r="I6606" s="1" t="n">
        <x:v>6</x:v>
      </x:c>
      <x:c r="J6606" s="1" t="n">
        <x:v>3.03</x:v>
      </x:c>
      <x:c r="K6606" s="1" t="n">
        <x:v>1</x:v>
      </x:c>
      <x:c r="L6606" s="1" t="n">
        <x:v>95.8</x:v>
      </x:c>
      <x:c r="M6606" s="1" t="n">
        <x:v>12.2</x:v>
      </x:c>
      <x:c r="N6606" s="1" t="n">
        <x:v>21</x:v>
      </x:c>
      <x:c r="O6606" s="1" t="n">
        <x:f aca="0">24*MAX(0,EOMONTH(B6606,0)-MAX(B6606,INDEX(Device_Inventory!$K$2:$K$1201,MATCH(A6606,Device_Inventory!$A$2:$A$1201,0)))+1)</x:f>
        <x:v>744</x:v>
      </x:c>
      <x:c r="P6606" s="11" t="b">
        <x:f aca="0">INDEX(Device_Inventory!$K$2:$K$1201,MATCH(A6606,Device_Inventory!$A$2:$A$1201,0))&gt;B6606</x:f>
        <x:v>0</x:v>
      </x:c>
      <x:c r="Q6606" s="1" t="str">
        <x:f aca="0">IF(D6606&gt;O6606,"Fail: operating hours exceed in-service hours",IF(D6606+M6606&gt;O6606,"Fail: operating + unavailable hours exceed in-service hours",IF(P6606,"Partial month: within in-service hours","OK")))</x:f>
        <x:v>OK</x:v>
      </x:c>
    </x:row>
    <x:row r="6607" ht="15" hidden="0" customHeight="1">
      <x:c r="A6607" s="1" t="s">
        <x:v>1711</x:v>
      </x:c>
      <x:c r="B6607" s="14" t="n">
        <x:v>46174</x:v>
      </x:c>
      <x:c r="C6607" s="1" t="n">
        <x:v>76.5</x:v>
      </x:c>
      <x:c r="D6607" s="1" t="n">
        <x:v>466.7</x:v>
      </x:c>
      <x:c r="E6607" s="1" t="n">
        <x:v>47</x:v>
      </x:c>
      <x:c r="F6607" s="1" t="n">
        <x:v>7</x:v>
      </x:c>
      <x:c r="G6607" s="1" t="n">
        <x:v>43</x:v>
      </x:c>
      <x:c r="H6607" s="1" t="n">
        <x:v>5</x:v>
      </x:c>
      <x:c r="I6607" s="1" t="n">
        <x:v>2</x:v>
      </x:c>
      <x:c r="J6607" s="1" t="n">
        <x:v>2.07</x:v>
      </x:c>
      <x:c r="K6607" s="1" t="n">
        <x:v>1</x:v>
      </x:c>
      <x:c r="L6607" s="1" t="n">
        <x:v>95.7</x:v>
      </x:c>
      <x:c r="M6607" s="1" t="n">
        <x:v>15.3</x:v>
      </x:c>
      <x:c r="N6607" s="1" t="n">
        <x:v>10.6</x:v>
      </x:c>
      <x:c r="O6607" s="1" t="n">
        <x:f aca="0">24*MAX(0,EOMONTH(B6607,0)-MAX(B6607,INDEX(Device_Inventory!$K$2:$K$1201,MATCH(A6607,Device_Inventory!$A$2:$A$1201,0)))+1)</x:f>
        <x:v>720</x:v>
      </x:c>
      <x:c r="P6607" s="11" t="b">
        <x:f aca="0">INDEX(Device_Inventory!$K$2:$K$1201,MATCH(A6607,Device_Inventory!$A$2:$A$1201,0))&gt;B6607</x:f>
        <x:v>0</x:v>
      </x:c>
      <x:c r="Q6607" s="1" t="str">
        <x:f aca="0">IF(D6607&gt;O6607,"Fail: operating hours exceed in-service hours",IF(D6607+M6607&gt;O6607,"Fail: operating + unavailable hours exceed in-service hours",IF(P6607,"Partial month: within in-service hours","OK")))</x:f>
        <x:v>OK</x:v>
      </x:c>
    </x:row>
    <x:row r="6608" ht="15" hidden="0" customHeight="1">
      <x:c r="A6608" s="1" t="s">
        <x:v>1711</x:v>
      </x:c>
      <x:c r="B6608" s="14" t="n">
        <x:v>46204</x:v>
      </x:c>
      <x:c r="C6608" s="1" t="n">
        <x:v>66.1</x:v>
      </x:c>
      <x:c r="D6608" s="1" t="n">
        <x:v>394.3</x:v>
      </x:c>
      <x:c r="E6608" s="1" t="n">
        <x:v>40</x:v>
      </x:c>
      <x:c r="F6608" s="1" t="n">
        <x:v>7</x:v>
      </x:c>
      <x:c r="G6608" s="1" t="n">
        <x:v>40</x:v>
      </x:c>
      <x:c r="H6608" s="1" t="n">
        <x:v>3</x:v>
      </x:c>
      <x:c r="I6608" s="1" t="n">
        <x:v>6</x:v>
      </x:c>
      <x:c r="J6608" s="1" t="n">
        <x:v>3.26</x:v>
      </x:c>
      <x:c r="K6608" s="1" t="n">
        <x:v>3</x:v>
      </x:c>
      <x:c r="L6608" s="1" t="n">
        <x:v>96.1</x:v>
      </x:c>
      <x:c r="M6608" s="1" t="n">
        <x:v>18.3</x:v>
      </x:c>
      <x:c r="N6608" s="1" t="n">
        <x:v>17.1</x:v>
      </x:c>
      <x:c r="O6608" s="1" t="n">
        <x:f aca="0">24*MAX(0,EOMONTH(B6608,0)-MAX(B6608,INDEX(Device_Inventory!$K$2:$K$1201,MATCH(A6608,Device_Inventory!$A$2:$A$1201,0)))+1)</x:f>
        <x:v>744</x:v>
      </x:c>
      <x:c r="P6608" s="11" t="b">
        <x:f aca="0">INDEX(Device_Inventory!$K$2:$K$1201,MATCH(A6608,Device_Inventory!$A$2:$A$1201,0))&gt;B6608</x:f>
        <x:v>0</x:v>
      </x:c>
      <x:c r="Q6608" s="1" t="str">
        <x:f aca="0">IF(D6608&gt;O6608,"Fail: operating hours exceed in-service hours",IF(D6608+M6608&gt;O6608,"Fail: operating + unavailable hours exceed in-service hours",IF(P6608,"Partial month: within in-service hours","OK")))</x:f>
        <x:v>OK</x:v>
      </x:c>
    </x:row>
    <x:row r="6609" ht="15" hidden="0" customHeight="1">
      <x:c r="A6609" s="1" t="s">
        <x:v>4745</x:v>
      </x:c>
      <x:c r="B6609" s="14" t="n">
        <x:v>46054</x:v>
      </x:c>
      <x:c r="C6609" s="1" t="n">
        <x:v>56.5</x:v>
      </x:c>
      <x:c r="D6609" s="1" t="n">
        <x:v>324.6</x:v>
      </x:c>
      <x:c r="E6609" s="1" t="n">
        <x:v>23</x:v>
      </x:c>
      <x:c r="F6609" s="1" t="n">
        <x:v>2</x:v>
      </x:c>
      <x:c r="G6609" s="1" t="n">
        <x:v>29</x:v>
      </x:c>
      <x:c r="H6609" s="1" t="n">
        <x:v>0</x:v>
      </x:c>
      <x:c r="I6609" s="1" t="n">
        <x:v>4</x:v>
      </x:c>
      <x:c r="J6609" s="1" t="n">
        <x:v>0.66</x:v>
      </x:c>
      <x:c r="K6609" s="1" t="n">
        <x:v>1</x:v>
      </x:c>
      <x:c r="L6609" s="1" t="n">
        <x:v>94.7</x:v>
      </x:c>
      <x:c r="M6609" s="1" t="n">
        <x:v>3.1</x:v>
      </x:c>
      <x:c r="N6609" s="1" t="n">
        <x:v>10.3</x:v>
      </x:c>
      <x:c r="O6609" s="1" t="n">
        <x:f aca="0">24*MAX(0,EOMONTH(B6609,0)-MAX(B6609,INDEX(Device_Inventory!$K$2:$K$1201,MATCH(A6609,Device_Inventory!$A$2:$A$1201,0)))+1)</x:f>
        <x:v>672</x:v>
      </x:c>
      <x:c r="P6609" s="11" t="b">
        <x:f aca="0">INDEX(Device_Inventory!$K$2:$K$1201,MATCH(A6609,Device_Inventory!$A$2:$A$1201,0))&gt;B6609</x:f>
        <x:v>0</x:v>
      </x:c>
      <x:c r="Q6609" s="1" t="str">
        <x:f aca="0">IF(D6609&gt;O6609,"Fail: operating hours exceed in-service hours",IF(D6609+M6609&gt;O6609,"Fail: operating + unavailable hours exceed in-service hours",IF(P6609,"Partial month: within in-service hours","OK")))</x:f>
        <x:v>OK</x:v>
      </x:c>
    </x:row>
    <x:row r="6610" ht="15" hidden="0" customHeight="1">
      <x:c r="A6610" s="1" t="s">
        <x:v>4745</x:v>
      </x:c>
      <x:c r="B6610" s="14" t="n">
        <x:v>46082</x:v>
      </x:c>
      <x:c r="C6610" s="1" t="n">
        <x:v>81</x:v>
      </x:c>
      <x:c r="D6610" s="1" t="n">
        <x:v>584.7</x:v>
      </x:c>
      <x:c r="E6610" s="1" t="n">
        <x:v>21</x:v>
      </x:c>
      <x:c r="F6610" s="1" t="n">
        <x:v>1</x:v>
      </x:c>
      <x:c r="G6610" s="1" t="n">
        <x:v>37</x:v>
      </x:c>
      <x:c r="H6610" s="1" t="n">
        <x:v>1</x:v>
      </x:c>
      <x:c r="I6610" s="1" t="n">
        <x:v>3</x:v>
      </x:c>
      <x:c r="J6610" s="1" t="n">
        <x:v>0.29</x:v>
      </x:c>
      <x:c r="K6610" s="1" t="n">
        <x:v>0</x:v>
      </x:c>
      <x:c r="L6610" s="1" t="n">
        <x:v>92.4</x:v>
      </x:c>
      <x:c r="M6610" s="1" t="n">
        <x:v>6.4</x:v>
      </x:c>
      <x:c r="N6610" s="1" t="n">
        <x:v>24.4</x:v>
      </x:c>
      <x:c r="O6610" s="1" t="n">
        <x:f aca="0">24*MAX(0,EOMONTH(B6610,0)-MAX(B6610,INDEX(Device_Inventory!$K$2:$K$1201,MATCH(A6610,Device_Inventory!$A$2:$A$1201,0)))+1)</x:f>
        <x:v>744</x:v>
      </x:c>
      <x:c r="P6610" s="11" t="b">
        <x:f aca="0">INDEX(Device_Inventory!$K$2:$K$1201,MATCH(A6610,Device_Inventory!$A$2:$A$1201,0))&gt;B6610</x:f>
        <x:v>0</x:v>
      </x:c>
      <x:c r="Q6610" s="1" t="str">
        <x:f aca="0">IF(D6610&gt;O6610,"Fail: operating hours exceed in-service hours",IF(D6610+M6610&gt;O6610,"Fail: operating + unavailable hours exceed in-service hours",IF(P6610,"Partial month: within in-service hours","OK")))</x:f>
        <x:v>OK</x:v>
      </x:c>
    </x:row>
    <x:row r="6611" ht="15" hidden="0" customHeight="1">
      <x:c r="A6611" s="1" t="s">
        <x:v>4745</x:v>
      </x:c>
      <x:c r="B6611" s="14" t="n">
        <x:v>46113</x:v>
      </x:c>
      <x:c r="C6611" s="1" t="n">
        <x:v>71.6</x:v>
      </x:c>
      <x:c r="D6611" s="1" t="n">
        <x:v>473.8</x:v>
      </x:c>
      <x:c r="E6611" s="1" t="n">
        <x:v>22</x:v>
      </x:c>
      <x:c r="F6611" s="1" t="n">
        <x:v>4</x:v>
      </x:c>
      <x:c r="G6611" s="1" t="n">
        <x:v>33</x:v>
      </x:c>
      <x:c r="H6611" s="1" t="n">
        <x:v>0</x:v>
      </x:c>
      <x:c r="I6611" s="1" t="n">
        <x:v>3</x:v>
      </x:c>
      <x:c r="J6611" s="1" t="n">
        <x:v>1</x:v>
      </x:c>
      <x:c r="K6611" s="1" t="n">
        <x:v>1</x:v>
      </x:c>
      <x:c r="L6611" s="1" t="n">
        <x:v>96.9</x:v>
      </x:c>
      <x:c r="M6611" s="1" t="n">
        <x:v>3.2</x:v>
      </x:c>
      <x:c r="N6611" s="1" t="n">
        <x:v>15.4</x:v>
      </x:c>
      <x:c r="O6611" s="1" t="n">
        <x:f aca="0">24*MAX(0,EOMONTH(B6611,0)-MAX(B6611,INDEX(Device_Inventory!$K$2:$K$1201,MATCH(A6611,Device_Inventory!$A$2:$A$1201,0)))+1)</x:f>
        <x:v>720</x:v>
      </x:c>
      <x:c r="P6611" s="11" t="b">
        <x:f aca="0">INDEX(Device_Inventory!$K$2:$K$1201,MATCH(A6611,Device_Inventory!$A$2:$A$1201,0))&gt;B6611</x:f>
        <x:v>0</x:v>
      </x:c>
      <x:c r="Q6611" s="1" t="str">
        <x:f aca="0">IF(D6611&gt;O6611,"Fail: operating hours exceed in-service hours",IF(D6611+M6611&gt;O6611,"Fail: operating + unavailable hours exceed in-service hours",IF(P6611,"Partial month: within in-service hours","OK")))</x:f>
        <x:v>OK</x:v>
      </x:c>
    </x:row>
    <x:row r="6612" ht="15" hidden="0" customHeight="1">
      <x:c r="A6612" s="1" t="s">
        <x:v>4745</x:v>
      </x:c>
      <x:c r="B6612" s="14" t="n">
        <x:v>46143</x:v>
      </x:c>
      <x:c r="C6612" s="1" t="n">
        <x:v>84</x:v>
      </x:c>
      <x:c r="D6612" s="1" t="n">
        <x:v>513</x:v>
      </x:c>
      <x:c r="E6612" s="1" t="n">
        <x:v>29</x:v>
      </x:c>
      <x:c r="F6612" s="1" t="n">
        <x:v>2</x:v>
      </x:c>
      <x:c r="G6612" s="1" t="n">
        <x:v>24</x:v>
      </x:c>
      <x:c r="H6612" s="1" t="n">
        <x:v>0</x:v>
      </x:c>
      <x:c r="I6612" s="1" t="n">
        <x:v>3</x:v>
      </x:c>
      <x:c r="J6612" s="1" t="n">
        <x:v>0.15</x:v>
      </x:c>
      <x:c r="K6612" s="1" t="n">
        <x:v>0</x:v>
      </x:c>
      <x:c r="L6612" s="1" t="n">
        <x:v>94.9</x:v>
      </x:c>
      <x:c r="M6612" s="1" t="n">
        <x:v>0.2</x:v>
      </x:c>
      <x:c r="N6612" s="1" t="n">
        <x:v>10.1</x:v>
      </x:c>
      <x:c r="O6612" s="1" t="n">
        <x:f aca="0">24*MAX(0,EOMONTH(B6612,0)-MAX(B6612,INDEX(Device_Inventory!$K$2:$K$1201,MATCH(A6612,Device_Inventory!$A$2:$A$1201,0)))+1)</x:f>
        <x:v>744</x:v>
      </x:c>
      <x:c r="P6612" s="11" t="b">
        <x:f aca="0">INDEX(Device_Inventory!$K$2:$K$1201,MATCH(A6612,Device_Inventory!$A$2:$A$1201,0))&gt;B6612</x:f>
        <x:v>0</x:v>
      </x:c>
      <x:c r="Q6612" s="1" t="str">
        <x:f aca="0">IF(D6612&gt;O6612,"Fail: operating hours exceed in-service hours",IF(D6612+M6612&gt;O6612,"Fail: operating + unavailable hours exceed in-service hours",IF(P6612,"Partial month: within in-service hours","OK")))</x:f>
        <x:v>OK</x:v>
      </x:c>
    </x:row>
    <x:row r="6613" ht="15" hidden="0" customHeight="1">
      <x:c r="A6613" s="1" t="s">
        <x:v>4745</x:v>
      </x:c>
      <x:c r="B6613" s="14" t="n">
        <x:v>46174</x:v>
      </x:c>
      <x:c r="C6613" s="1" t="n">
        <x:v>63.1</x:v>
      </x:c>
      <x:c r="D6613" s="1" t="n">
        <x:v>377.4</x:v>
      </x:c>
      <x:c r="E6613" s="1" t="n">
        <x:v>18</x:v>
      </x:c>
      <x:c r="F6613" s="1" t="n">
        <x:v>4</x:v>
      </x:c>
      <x:c r="G6613" s="1" t="n">
        <x:v>30</x:v>
      </x:c>
      <x:c r="H6613" s="1" t="n">
        <x:v>1</x:v>
      </x:c>
      <x:c r="I6613" s="1" t="n">
        <x:v>2</x:v>
      </x:c>
      <x:c r="J6613" s="1" t="n">
        <x:v>1.04</x:v>
      </x:c>
      <x:c r="K6613" s="1" t="n">
        <x:v>0</x:v>
      </x:c>
      <x:c r="L6613" s="1" t="n">
        <x:v>94.8</x:v>
      </x:c>
      <x:c r="M6613" s="1" t="n">
        <x:v>13.6</x:v>
      </x:c>
      <x:c r="N6613" s="1" t="n">
        <x:v>19.8</x:v>
      </x:c>
      <x:c r="O6613" s="1" t="n">
        <x:f aca="0">24*MAX(0,EOMONTH(B6613,0)-MAX(B6613,INDEX(Device_Inventory!$K$2:$K$1201,MATCH(A6613,Device_Inventory!$A$2:$A$1201,0)))+1)</x:f>
        <x:v>720</x:v>
      </x:c>
      <x:c r="P6613" s="11" t="b">
        <x:f aca="0">INDEX(Device_Inventory!$K$2:$K$1201,MATCH(A6613,Device_Inventory!$A$2:$A$1201,0))&gt;B6613</x:f>
        <x:v>0</x:v>
      </x:c>
      <x:c r="Q6613" s="1" t="str">
        <x:f aca="0">IF(D6613&gt;O6613,"Fail: operating hours exceed in-service hours",IF(D6613+M6613&gt;O6613,"Fail: operating + unavailable hours exceed in-service hours",IF(P6613,"Partial month: within in-service hours","OK")))</x:f>
        <x:v>OK</x:v>
      </x:c>
    </x:row>
    <x:row r="6614" ht="15" hidden="0" customHeight="1">
      <x:c r="A6614" s="1" t="s">
        <x:v>4745</x:v>
      </x:c>
      <x:c r="B6614" s="14" t="n">
        <x:v>46204</x:v>
      </x:c>
      <x:c r="C6614" s="1" t="n">
        <x:v>61.2</x:v>
      </x:c>
      <x:c r="D6614" s="1" t="n">
        <x:v>370.9</x:v>
      </x:c>
      <x:c r="E6614" s="1" t="n">
        <x:v>13</x:v>
      </x:c>
      <x:c r="F6614" s="1" t="n">
        <x:v>4</x:v>
      </x:c>
      <x:c r="G6614" s="1" t="n">
        <x:v>35</x:v>
      </x:c>
      <x:c r="H6614" s="1" t="n">
        <x:v>0</x:v>
      </x:c>
      <x:c r="I6614" s="1" t="n">
        <x:v>3</x:v>
      </x:c>
      <x:c r="J6614" s="1" t="n">
        <x:v>0</x:v>
      </x:c>
      <x:c r="K6614" s="1" t="n">
        <x:v>1</x:v>
      </x:c>
      <x:c r="L6614" s="1" t="n">
        <x:v>93.3</x:v>
      </x:c>
      <x:c r="M6614" s="1" t="n">
        <x:v>1.1</x:v>
      </x:c>
      <x:c r="N6614" s="1" t="n">
        <x:v>11.9</x:v>
      </x:c>
      <x:c r="O6614" s="1" t="n">
        <x:f aca="0">24*MAX(0,EOMONTH(B6614,0)-MAX(B6614,INDEX(Device_Inventory!$K$2:$K$1201,MATCH(A6614,Device_Inventory!$A$2:$A$1201,0)))+1)</x:f>
        <x:v>744</x:v>
      </x:c>
      <x:c r="P6614" s="11" t="b">
        <x:f aca="0">INDEX(Device_Inventory!$K$2:$K$1201,MATCH(A6614,Device_Inventory!$A$2:$A$1201,0))&gt;B6614</x:f>
        <x:v>0</x:v>
      </x:c>
      <x:c r="Q6614" s="1" t="str">
        <x:f aca="0">IF(D6614&gt;O6614,"Fail: operating hours exceed in-service hours",IF(D6614+M6614&gt;O6614,"Fail: operating + unavailable hours exceed in-service hours",IF(P6614,"Partial month: within in-service hours","OK")))</x:f>
        <x:v>OK</x:v>
      </x:c>
    </x:row>
    <x:row r="6615" ht="15" hidden="0" customHeight="1">
      <x:c r="A6615" s="1" t="s">
        <x:v>1713</x:v>
      </x:c>
      <x:c r="B6615" s="14" t="n">
        <x:v>46054</x:v>
      </x:c>
      <x:c r="C6615" s="1" t="n">
        <x:v>44.6</x:v>
      </x:c>
      <x:c r="D6615" s="1" t="n">
        <x:v>268.6</x:v>
      </x:c>
      <x:c r="E6615" s="1" t="n">
        <x:v>8</x:v>
      </x:c>
      <x:c r="F6615" s="1" t="n">
        <x:v>0</x:v>
      </x:c>
      <x:c r="G6615" s="1" t="n">
        <x:v>24</x:v>
      </x:c>
      <x:c r="H6615" s="1" t="n">
        <x:v>0</x:v>
      </x:c>
      <x:c r="I6615" s="1" t="n">
        <x:v>1</x:v>
      </x:c>
      <x:c r="J6615" s="1" t="n">
        <x:v>0.72</x:v>
      </x:c>
      <x:c r="K6615" s="1" t="n">
        <x:v>0</x:v>
      </x:c>
      <x:c r="L6615" s="1" t="n">
        <x:v>96.6</x:v>
      </x:c>
      <x:c r="M6615" s="1" t="n">
        <x:v>9.9</x:v>
      </x:c>
      <x:c r="N6615" s="1" t="n">
        <x:v>8.3</x:v>
      </x:c>
      <x:c r="O6615" s="1" t="n">
        <x:f aca="0">24*MAX(0,EOMONTH(B6615,0)-MAX(B6615,INDEX(Device_Inventory!$K$2:$K$1201,MATCH(A6615,Device_Inventory!$A$2:$A$1201,0)))+1)</x:f>
        <x:v>672</x:v>
      </x:c>
      <x:c r="P6615" s="11" t="b">
        <x:f aca="0">INDEX(Device_Inventory!$K$2:$K$1201,MATCH(A6615,Device_Inventory!$A$2:$A$1201,0))&gt;B6615</x:f>
        <x:v>0</x:v>
      </x:c>
      <x:c r="Q6615" s="1" t="str">
        <x:f aca="0">IF(D6615&gt;O6615,"Fail: operating hours exceed in-service hours",IF(D6615+M6615&gt;O6615,"Fail: operating + unavailable hours exceed in-service hours",IF(P6615,"Partial month: within in-service hours","OK")))</x:f>
        <x:v>OK</x:v>
      </x:c>
    </x:row>
    <x:row r="6616" ht="15" hidden="0" customHeight="1">
      <x:c r="A6616" s="1" t="s">
        <x:v>1713</x:v>
      </x:c>
      <x:c r="B6616" s="14" t="n">
        <x:v>46082</x:v>
      </x:c>
      <x:c r="C6616" s="1" t="n">
        <x:v>38.4</x:v>
      </x:c>
      <x:c r="D6616" s="1" t="n">
        <x:v>238</x:v>
      </x:c>
      <x:c r="E6616" s="1" t="n">
        <x:v>10</x:v>
      </x:c>
      <x:c r="F6616" s="1" t="n">
        <x:v>1</x:v>
      </x:c>
      <x:c r="G6616" s="1" t="n">
        <x:v>31</x:v>
      </x:c>
      <x:c r="H6616" s="1" t="n">
        <x:v>0</x:v>
      </x:c>
      <x:c r="I6616" s="1" t="n">
        <x:v>0</x:v>
      </x:c>
      <x:c r="J6616" s="1" t="n">
        <x:v>1.21</x:v>
      </x:c>
      <x:c r="K6616" s="1" t="n">
        <x:v>0</x:v>
      </x:c>
      <x:c r="L6616" s="1" t="n">
        <x:v>99</x:v>
      </x:c>
      <x:c r="M6616" s="1" t="n">
        <x:v>0</x:v>
      </x:c>
      <x:c r="N6616" s="1" t="n">
        <x:v>6.6</x:v>
      </x:c>
      <x:c r="O6616" s="1" t="n">
        <x:f aca="0">24*MAX(0,EOMONTH(B6616,0)-MAX(B6616,INDEX(Device_Inventory!$K$2:$K$1201,MATCH(A6616,Device_Inventory!$A$2:$A$1201,0)))+1)</x:f>
        <x:v>744</x:v>
      </x:c>
      <x:c r="P6616" s="11" t="b">
        <x:f aca="0">INDEX(Device_Inventory!$K$2:$K$1201,MATCH(A6616,Device_Inventory!$A$2:$A$1201,0))&gt;B6616</x:f>
        <x:v>0</x:v>
      </x:c>
      <x:c r="Q6616" s="1" t="str">
        <x:f aca="0">IF(D6616&gt;O6616,"Fail: operating hours exceed in-service hours",IF(D6616+M6616&gt;O6616,"Fail: operating + unavailable hours exceed in-service hours",IF(P6616,"Partial month: within in-service hours","OK")))</x:f>
        <x:v>OK</x:v>
      </x:c>
    </x:row>
    <x:row r="6617" ht="15" hidden="0" customHeight="1">
      <x:c r="A6617" s="1" t="s">
        <x:v>1713</x:v>
      </x:c>
      <x:c r="B6617" s="14" t="n">
        <x:v>46113</x:v>
      </x:c>
      <x:c r="C6617" s="1" t="n">
        <x:v>45.8</x:v>
      </x:c>
      <x:c r="D6617" s="1" t="n">
        <x:v>296.6</x:v>
      </x:c>
      <x:c r="E6617" s="1" t="n">
        <x:v>24</x:v>
      </x:c>
      <x:c r="F6617" s="1" t="n">
        <x:v>1</x:v>
      </x:c>
      <x:c r="G6617" s="1" t="n">
        <x:v>37</x:v>
      </x:c>
      <x:c r="H6617" s="1" t="n">
        <x:v>1</x:v>
      </x:c>
      <x:c r="I6617" s="1" t="n">
        <x:v>0</x:v>
      </x:c>
      <x:c r="J6617" s="1" t="n">
        <x:v>1.23</x:v>
      </x:c>
      <x:c r="K6617" s="1" t="n">
        <x:v>0</x:v>
      </x:c>
      <x:c r="L6617" s="1" t="n">
        <x:v>92.6</x:v>
      </x:c>
      <x:c r="M6617" s="1" t="n">
        <x:v>2.1</x:v>
      </x:c>
      <x:c r="N6617" s="1" t="n">
        <x:v>9.1</x:v>
      </x:c>
      <x:c r="O6617" s="1" t="n">
        <x:f aca="0">24*MAX(0,EOMONTH(B6617,0)-MAX(B6617,INDEX(Device_Inventory!$K$2:$K$1201,MATCH(A6617,Device_Inventory!$A$2:$A$1201,0)))+1)</x:f>
        <x:v>720</x:v>
      </x:c>
      <x:c r="P6617" s="11" t="b">
        <x:f aca="0">INDEX(Device_Inventory!$K$2:$K$1201,MATCH(A6617,Device_Inventory!$A$2:$A$1201,0))&gt;B6617</x:f>
        <x:v>0</x:v>
      </x:c>
      <x:c r="Q6617" s="1" t="str">
        <x:f aca="0">IF(D6617&gt;O6617,"Fail: operating hours exceed in-service hours",IF(D6617+M6617&gt;O6617,"Fail: operating + unavailable hours exceed in-service hours",IF(P6617,"Partial month: within in-service hours","OK")))</x:f>
        <x:v>OK</x:v>
      </x:c>
    </x:row>
    <x:row r="6618" ht="15" hidden="0" customHeight="1">
      <x:c r="A6618" s="1" t="s">
        <x:v>1713</x:v>
      </x:c>
      <x:c r="B6618" s="14" t="n">
        <x:v>46143</x:v>
      </x:c>
      <x:c r="C6618" s="1" t="n">
        <x:v>39.8</x:v>
      </x:c>
      <x:c r="D6618" s="1" t="n">
        <x:v>219.8</x:v>
      </x:c>
      <x:c r="E6618" s="1" t="n">
        <x:v>14</x:v>
      </x:c>
      <x:c r="F6618" s="1" t="n">
        <x:v>1</x:v>
      </x:c>
      <x:c r="G6618" s="1" t="n">
        <x:v>42</x:v>
      </x:c>
      <x:c r="H6618" s="1" t="n">
        <x:v>0</x:v>
      </x:c>
      <x:c r="I6618" s="1" t="n">
        <x:v>0</x:v>
      </x:c>
      <x:c r="J6618" s="1" t="n">
        <x:v>0</x:v>
      </x:c>
      <x:c r="K6618" s="1" t="n">
        <x:v>1</x:v>
      </x:c>
      <x:c r="L6618" s="1" t="n">
        <x:v>94.7</x:v>
      </x:c>
      <x:c r="M6618" s="1" t="n">
        <x:v>0</x:v>
      </x:c>
      <x:c r="N6618" s="1" t="n">
        <x:v>12.6</x:v>
      </x:c>
      <x:c r="O6618" s="1" t="n">
        <x:f aca="0">24*MAX(0,EOMONTH(B6618,0)-MAX(B6618,INDEX(Device_Inventory!$K$2:$K$1201,MATCH(A6618,Device_Inventory!$A$2:$A$1201,0)))+1)</x:f>
        <x:v>744</x:v>
      </x:c>
      <x:c r="P6618" s="11" t="b">
        <x:f aca="0">INDEX(Device_Inventory!$K$2:$K$1201,MATCH(A6618,Device_Inventory!$A$2:$A$1201,0))&gt;B6618</x:f>
        <x:v>0</x:v>
      </x:c>
      <x:c r="Q6618" s="1" t="str">
        <x:f aca="0">IF(D6618&gt;O6618,"Fail: operating hours exceed in-service hours",IF(D6618+M6618&gt;O6618,"Fail: operating + unavailable hours exceed in-service hours",IF(P6618,"Partial month: within in-service hours","OK")))</x:f>
        <x:v>OK</x:v>
      </x:c>
    </x:row>
    <x:row r="6619" ht="15" hidden="0" customHeight="1">
      <x:c r="A6619" s="1" t="s">
        <x:v>1713</x:v>
      </x:c>
      <x:c r="B6619" s="14" t="n">
        <x:v>46174</x:v>
      </x:c>
      <x:c r="C6619" s="1" t="n">
        <x:v>62.7</x:v>
      </x:c>
      <x:c r="D6619" s="1" t="n">
        <x:v>421</x:v>
      </x:c>
      <x:c r="E6619" s="1" t="n">
        <x:v>12</x:v>
      </x:c>
      <x:c r="F6619" s="1" t="n">
        <x:v>0</x:v>
      </x:c>
      <x:c r="G6619" s="1" t="n">
        <x:v>47</x:v>
      </x:c>
      <x:c r="H6619" s="1" t="n">
        <x:v>0</x:v>
      </x:c>
      <x:c r="I6619" s="1" t="n">
        <x:v>1</x:v>
      </x:c>
      <x:c r="J6619" s="1" t="n">
        <x:v>0.2</x:v>
      </x:c>
      <x:c r="K6619" s="1" t="n">
        <x:v>1</x:v>
      </x:c>
      <x:c r="L6619" s="1" t="n">
        <x:v>93.3</x:v>
      </x:c>
      <x:c r="M6619" s="1" t="n">
        <x:v>3.2</x:v>
      </x:c>
      <x:c r="N6619" s="1" t="n">
        <x:v>12</x:v>
      </x:c>
      <x:c r="O6619" s="1" t="n">
        <x:f aca="0">24*MAX(0,EOMONTH(B6619,0)-MAX(B6619,INDEX(Device_Inventory!$K$2:$K$1201,MATCH(A6619,Device_Inventory!$A$2:$A$1201,0)))+1)</x:f>
        <x:v>720</x:v>
      </x:c>
      <x:c r="P6619" s="11" t="b">
        <x:f aca="0">INDEX(Device_Inventory!$K$2:$K$1201,MATCH(A6619,Device_Inventory!$A$2:$A$1201,0))&gt;B6619</x:f>
        <x:v>0</x:v>
      </x:c>
      <x:c r="Q6619" s="1" t="str">
        <x:f aca="0">IF(D6619&gt;O6619,"Fail: operating hours exceed in-service hours",IF(D6619+M6619&gt;O6619,"Fail: operating + unavailable hours exceed in-service hours",IF(P6619,"Partial month: within in-service hours","OK")))</x:f>
        <x:v>OK</x:v>
      </x:c>
    </x:row>
    <x:row r="6620" ht="15" hidden="0" customHeight="1">
      <x:c r="A6620" s="1" t="s">
        <x:v>1713</x:v>
      </x:c>
      <x:c r="B6620" s="14" t="n">
        <x:v>46204</x:v>
      </x:c>
      <x:c r="C6620" s="1" t="n">
        <x:v>35.2</x:v>
      </x:c>
      <x:c r="D6620" s="1" t="n">
        <x:v>254.9</x:v>
      </x:c>
      <x:c r="E6620" s="1" t="n">
        <x:v>9</x:v>
      </x:c>
      <x:c r="F6620" s="1" t="n">
        <x:v>2</x:v>
      </x:c>
      <x:c r="G6620" s="1" t="n">
        <x:v>32</x:v>
      </x:c>
      <x:c r="H6620" s="1" t="n">
        <x:v>1</x:v>
      </x:c>
      <x:c r="I6620" s="1" t="n">
        <x:v>2</x:v>
      </x:c>
      <x:c r="J6620" s="1" t="n">
        <x:v>0.29</x:v>
      </x:c>
      <x:c r="K6620" s="1" t="n">
        <x:v>0</x:v>
      </x:c>
      <x:c r="L6620" s="1" t="n">
        <x:v>93.9</x:v>
      </x:c>
      <x:c r="M6620" s="1" t="n">
        <x:v>3.1</x:v>
      </x:c>
      <x:c r="N6620" s="1" t="n">
        <x:v>10.2</x:v>
      </x:c>
      <x:c r="O6620" s="1" t="n">
        <x:f aca="0">24*MAX(0,EOMONTH(B6620,0)-MAX(B6620,INDEX(Device_Inventory!$K$2:$K$1201,MATCH(A6620,Device_Inventory!$A$2:$A$1201,0)))+1)</x:f>
        <x:v>744</x:v>
      </x:c>
      <x:c r="P6620" s="11" t="b">
        <x:f aca="0">INDEX(Device_Inventory!$K$2:$K$1201,MATCH(A6620,Device_Inventory!$A$2:$A$1201,0))&gt;B6620</x:f>
        <x:v>0</x:v>
      </x:c>
      <x:c r="Q6620" s="1" t="str">
        <x:f aca="0">IF(D6620&gt;O6620,"Fail: operating hours exceed in-service hours",IF(D6620+M6620&gt;O6620,"Fail: operating + unavailable hours exceed in-service hours",IF(P6620,"Partial month: within in-service hours","OK")))</x:f>
        <x:v>OK</x:v>
      </x:c>
    </x:row>
    <x:row r="6621" ht="15" hidden="0" customHeight="1">
      <x:c r="A6621" s="1" t="s">
        <x:v>4750</x:v>
      </x:c>
      <x:c r="B6621" s="14" t="n">
        <x:v>46054</x:v>
      </x:c>
      <x:c r="C6621" s="1" t="n">
        <x:v>32.6</x:v>
      </x:c>
      <x:c r="D6621" s="1" t="n">
        <x:v>189</x:v>
      </x:c>
      <x:c r="E6621" s="1" t="n">
        <x:v>20</x:v>
      </x:c>
      <x:c r="F6621" s="1" t="n">
        <x:v>0</x:v>
      </x:c>
      <x:c r="G6621" s="1" t="n">
        <x:v>36</x:v>
      </x:c>
      <x:c r="H6621" s="1" t="n">
        <x:v>0</x:v>
      </x:c>
      <x:c r="I6621" s="1" t="n">
        <x:v>4</x:v>
      </x:c>
      <x:c r="J6621" s="1" t="n">
        <x:v>0.37</x:v>
      </x:c>
      <x:c r="K6621" s="1" t="n">
        <x:v>0</x:v>
      </x:c>
      <x:c r="L6621" s="1" t="n">
        <x:v>94.5</x:v>
      </x:c>
      <x:c r="M6621" s="1" t="n">
        <x:v>3.6</x:v>
      </x:c>
      <x:c r="N6621" s="1" t="n">
        <x:v>4.6</x:v>
      </x:c>
      <x:c r="O6621" s="1" t="n">
        <x:f aca="0">24*MAX(0,EOMONTH(B6621,0)-MAX(B6621,INDEX(Device_Inventory!$K$2:$K$1201,MATCH(A6621,Device_Inventory!$A$2:$A$1201,0)))+1)</x:f>
        <x:v>672</x:v>
      </x:c>
      <x:c r="P6621" s="11" t="b">
        <x:f aca="0">INDEX(Device_Inventory!$K$2:$K$1201,MATCH(A6621,Device_Inventory!$A$2:$A$1201,0))&gt;B6621</x:f>
        <x:v>0</x:v>
      </x:c>
      <x:c r="Q6621" s="1" t="str">
        <x:f aca="0">IF(D6621&gt;O6621,"Fail: operating hours exceed in-service hours",IF(D6621+M6621&gt;O6621,"Fail: operating + unavailable hours exceed in-service hours",IF(P6621,"Partial month: within in-service hours","OK")))</x:f>
        <x:v>OK</x:v>
      </x:c>
    </x:row>
    <x:row r="6622" ht="15" hidden="0" customHeight="1">
      <x:c r="A6622" s="1" t="s">
        <x:v>4750</x:v>
      </x:c>
      <x:c r="B6622" s="14" t="n">
        <x:v>46082</x:v>
      </x:c>
      <x:c r="C6622" s="1" t="n">
        <x:v>71.7</x:v>
      </x:c>
      <x:c r="D6622" s="1" t="n">
        <x:v>501.1</x:v>
      </x:c>
      <x:c r="E6622" s="1" t="n">
        <x:v>26</x:v>
      </x:c>
      <x:c r="F6622" s="1" t="n">
        <x:v>1</x:v>
      </x:c>
      <x:c r="G6622" s="1" t="n">
        <x:v>32</x:v>
      </x:c>
      <x:c r="H6622" s="1" t="n">
        <x:v>0</x:v>
      </x:c>
      <x:c r="I6622" s="1" t="n">
        <x:v>4</x:v>
      </x:c>
      <x:c r="J6622" s="1" t="n">
        <x:v>0</x:v>
      </x:c>
      <x:c r="K6622" s="1" t="n">
        <x:v>0</x:v>
      </x:c>
      <x:c r="L6622" s="1" t="n">
        <x:v>91.5</x:v>
      </x:c>
      <x:c r="M6622" s="1" t="n">
        <x:v>5.3</x:v>
      </x:c>
      <x:c r="N6622" s="1" t="n">
        <x:v>16.5</x:v>
      </x:c>
      <x:c r="O6622" s="1" t="n">
        <x:f aca="0">24*MAX(0,EOMONTH(B6622,0)-MAX(B6622,INDEX(Device_Inventory!$K$2:$K$1201,MATCH(A6622,Device_Inventory!$A$2:$A$1201,0)))+1)</x:f>
        <x:v>744</x:v>
      </x:c>
      <x:c r="P6622" s="11" t="b">
        <x:f aca="0">INDEX(Device_Inventory!$K$2:$K$1201,MATCH(A6622,Device_Inventory!$A$2:$A$1201,0))&gt;B6622</x:f>
        <x:v>0</x:v>
      </x:c>
      <x:c r="Q6622" s="1" t="str">
        <x:f aca="0">IF(D6622&gt;O6622,"Fail: operating hours exceed in-service hours",IF(D6622+M6622&gt;O6622,"Fail: operating + unavailable hours exceed in-service hours",IF(P6622,"Partial month: within in-service hours","OK")))</x:f>
        <x:v>OK</x:v>
      </x:c>
    </x:row>
    <x:row r="6623" ht="15" hidden="0" customHeight="1">
      <x:c r="A6623" s="1" t="s">
        <x:v>4750</x:v>
      </x:c>
      <x:c r="B6623" s="14" t="n">
        <x:v>46113</x:v>
      </x:c>
      <x:c r="C6623" s="1" t="n">
        <x:v>57.5</x:v>
      </x:c>
      <x:c r="D6623" s="1" t="n">
        <x:v>340.7</x:v>
      </x:c>
      <x:c r="E6623" s="1" t="n">
        <x:v>23</x:v>
      </x:c>
      <x:c r="F6623" s="1" t="n">
        <x:v>0</x:v>
      </x:c>
      <x:c r="G6623" s="1" t="n">
        <x:v>41</x:v>
      </x:c>
      <x:c r="H6623" s="1" t="n">
        <x:v>0</x:v>
      </x:c>
      <x:c r="I6623" s="1" t="n">
        <x:v>4</x:v>
      </x:c>
      <x:c r="J6623" s="1" t="n">
        <x:v>0.22</x:v>
      </x:c>
      <x:c r="K6623" s="1" t="n">
        <x:v>2</x:v>
      </x:c>
      <x:c r="L6623" s="1" t="n">
        <x:v>90.5</x:v>
      </x:c>
      <x:c r="M6623" s="1" t="n">
        <x:v>2.5</x:v>
      </x:c>
      <x:c r="N6623" s="1" t="n">
        <x:v>11.6</x:v>
      </x:c>
      <x:c r="O6623" s="1" t="n">
        <x:f aca="0">24*MAX(0,EOMONTH(B6623,0)-MAX(B6623,INDEX(Device_Inventory!$K$2:$K$1201,MATCH(A6623,Device_Inventory!$A$2:$A$1201,0)))+1)</x:f>
        <x:v>720</x:v>
      </x:c>
      <x:c r="P6623" s="11" t="b">
        <x:f aca="0">INDEX(Device_Inventory!$K$2:$K$1201,MATCH(A6623,Device_Inventory!$A$2:$A$1201,0))&gt;B6623</x:f>
        <x:v>0</x:v>
      </x:c>
      <x:c r="Q6623" s="1" t="str">
        <x:f aca="0">IF(D6623&gt;O6623,"Fail: operating hours exceed in-service hours",IF(D6623+M6623&gt;O6623,"Fail: operating + unavailable hours exceed in-service hours",IF(P6623,"Partial month: within in-service hours","OK")))</x:f>
        <x:v>OK</x:v>
      </x:c>
    </x:row>
    <x:row r="6624" ht="15" hidden="0" customHeight="1">
      <x:c r="A6624" s="1" t="s">
        <x:v>4750</x:v>
      </x:c>
      <x:c r="B6624" s="14" t="n">
        <x:v>46143</x:v>
      </x:c>
      <x:c r="C6624" s="1" t="n">
        <x:v>60.4</x:v>
      </x:c>
      <x:c r="D6624" s="1" t="n">
        <x:v>386</x:v>
      </x:c>
      <x:c r="E6624" s="1" t="n">
        <x:v>32</x:v>
      </x:c>
      <x:c r="F6624" s="1" t="n">
        <x:v>1</x:v>
      </x:c>
      <x:c r="G6624" s="1" t="n">
        <x:v>24</x:v>
      </x:c>
      <x:c r="H6624" s="1" t="n">
        <x:v>0</x:v>
      </x:c>
      <x:c r="I6624" s="1" t="n">
        <x:v>4</x:v>
      </x:c>
      <x:c r="J6624" s="1" t="n">
        <x:v>0.53</x:v>
      </x:c>
      <x:c r="K6624" s="1" t="n">
        <x:v>0</x:v>
      </x:c>
      <x:c r="L6624" s="1" t="n">
        <x:v>93.3</x:v>
      </x:c>
      <x:c r="M6624" s="1" t="n">
        <x:v>4</x:v>
      </x:c>
      <x:c r="N6624" s="1" t="n">
        <x:v>11.7</x:v>
      </x:c>
      <x:c r="O6624" s="1" t="n">
        <x:f aca="0">24*MAX(0,EOMONTH(B6624,0)-MAX(B6624,INDEX(Device_Inventory!$K$2:$K$1201,MATCH(A6624,Device_Inventory!$A$2:$A$1201,0)))+1)</x:f>
        <x:v>744</x:v>
      </x:c>
      <x:c r="P6624" s="11" t="b">
        <x:f aca="0">INDEX(Device_Inventory!$K$2:$K$1201,MATCH(A6624,Device_Inventory!$A$2:$A$1201,0))&gt;B6624</x:f>
        <x:v>0</x:v>
      </x:c>
      <x:c r="Q6624" s="1" t="str">
        <x:f aca="0">IF(D6624&gt;O6624,"Fail: operating hours exceed in-service hours",IF(D6624+M6624&gt;O6624,"Fail: operating + unavailable hours exceed in-service hours",IF(P6624,"Partial month: within in-service hours","OK")))</x:f>
        <x:v>OK</x:v>
      </x:c>
    </x:row>
    <x:row r="6625" ht="15" hidden="0" customHeight="1">
      <x:c r="A6625" s="1" t="s">
        <x:v>4750</x:v>
      </x:c>
      <x:c r="B6625" s="14" t="n">
        <x:v>46174</x:v>
      </x:c>
      <x:c r="C6625" s="1" t="n">
        <x:v>67.2</x:v>
      </x:c>
      <x:c r="D6625" s="1" t="n">
        <x:v>431.4</x:v>
      </x:c>
      <x:c r="E6625" s="1" t="n">
        <x:v>25</x:v>
      </x:c>
      <x:c r="F6625" s="1" t="n">
        <x:v>0</x:v>
      </x:c>
      <x:c r="G6625" s="1" t="n">
        <x:v>34</x:v>
      </x:c>
      <x:c r="H6625" s="1" t="n">
        <x:v>0</x:v>
      </x:c>
      <x:c r="I6625" s="1" t="n">
        <x:v>2</x:v>
      </x:c>
      <x:c r="J6625" s="1" t="n">
        <x:v>0</x:v>
      </x:c>
      <x:c r="K6625" s="1" t="n">
        <x:v>0</x:v>
      </x:c>
      <x:c r="L6625" s="1" t="n">
        <x:v>96.1</x:v>
      </x:c>
      <x:c r="M6625" s="1" t="n">
        <x:v>0</x:v>
      </x:c>
      <x:c r="N6625" s="1" t="n">
        <x:v>15.2</x:v>
      </x:c>
      <x:c r="O6625" s="1" t="n">
        <x:f aca="0">24*MAX(0,EOMONTH(B6625,0)-MAX(B6625,INDEX(Device_Inventory!$K$2:$K$1201,MATCH(A6625,Device_Inventory!$A$2:$A$1201,0)))+1)</x:f>
        <x:v>720</x:v>
      </x:c>
      <x:c r="P6625" s="11" t="b">
        <x:f aca="0">INDEX(Device_Inventory!$K$2:$K$1201,MATCH(A6625,Device_Inventory!$A$2:$A$1201,0))&gt;B6625</x:f>
        <x:v>0</x:v>
      </x:c>
      <x:c r="Q6625" s="1" t="str">
        <x:f aca="0">IF(D6625&gt;O6625,"Fail: operating hours exceed in-service hours",IF(D6625+M6625&gt;O6625,"Fail: operating + unavailable hours exceed in-service hours",IF(P6625,"Partial month: within in-service hours","OK")))</x:f>
        <x:v>OK</x:v>
      </x:c>
    </x:row>
    <x:row r="6626" ht="15" hidden="0" customHeight="1">
      <x:c r="A6626" s="1" t="s">
        <x:v>4750</x:v>
      </x:c>
      <x:c r="B6626" s="14" t="n">
        <x:v>46204</x:v>
      </x:c>
      <x:c r="C6626" s="1" t="n">
        <x:v>57.7</x:v>
      </x:c>
      <x:c r="D6626" s="1" t="n">
        <x:v>346.7</x:v>
      </x:c>
      <x:c r="E6626" s="1" t="n">
        <x:v>25</x:v>
      </x:c>
      <x:c r="F6626" s="1" t="n">
        <x:v>3</x:v>
      </x:c>
      <x:c r="G6626" s="1" t="n">
        <x:v>27</x:v>
      </x:c>
      <x:c r="H6626" s="1" t="n">
        <x:v>0</x:v>
      </x:c>
      <x:c r="I6626" s="1" t="n">
        <x:v>4</x:v>
      </x:c>
      <x:c r="J6626" s="1" t="n">
        <x:v>0</x:v>
      </x:c>
      <x:c r="K6626" s="1" t="n">
        <x:v>0</x:v>
      </x:c>
      <x:c r="L6626" s="1" t="n">
        <x:v>93.4</x:v>
      </x:c>
      <x:c r="M6626" s="1" t="n">
        <x:v>1.5</x:v>
      </x:c>
      <x:c r="N6626" s="1" t="n">
        <x:v>17.9</x:v>
      </x:c>
      <x:c r="O6626" s="1" t="n">
        <x:f aca="0">24*MAX(0,EOMONTH(B6626,0)-MAX(B6626,INDEX(Device_Inventory!$K$2:$K$1201,MATCH(A6626,Device_Inventory!$A$2:$A$1201,0)))+1)</x:f>
        <x:v>744</x:v>
      </x:c>
      <x:c r="P6626" s="11" t="b">
        <x:f aca="0">INDEX(Device_Inventory!$K$2:$K$1201,MATCH(A6626,Device_Inventory!$A$2:$A$1201,0))&gt;B6626</x:f>
        <x:v>0</x:v>
      </x:c>
      <x:c r="Q6626" s="1" t="str">
        <x:f aca="0">IF(D6626&gt;O6626,"Fail: operating hours exceed in-service hours",IF(D6626+M6626&gt;O6626,"Fail: operating + unavailable hours exceed in-service hours",IF(P6626,"Partial month: within in-service hours","OK")))</x:f>
        <x:v>OK</x:v>
      </x:c>
    </x:row>
    <x:row r="6627" ht="15" hidden="0" customHeight="1">
      <x:c r="A6627" s="1" t="s">
        <x:v>1714</x:v>
      </x:c>
      <x:c r="B6627" s="14" t="n">
        <x:v>46054</x:v>
      </x:c>
      <x:c r="C6627" s="1" t="n">
        <x:v>69.6</x:v>
      </x:c>
      <x:c r="D6627" s="1" t="n">
        <x:v>461.7</x:v>
      </x:c>
      <x:c r="E6627" s="1" t="n">
        <x:v>22</x:v>
      </x:c>
      <x:c r="F6627" s="1" t="n">
        <x:v>0</x:v>
      </x:c>
      <x:c r="G6627" s="1" t="n">
        <x:v>44</x:v>
      </x:c>
      <x:c r="H6627" s="1" t="n">
        <x:v>0</x:v>
      </x:c>
      <x:c r="I6627" s="1" t="n">
        <x:v>2</x:v>
      </x:c>
      <x:c r="J6627" s="1" t="n">
        <x:v>0.75</x:v>
      </x:c>
      <x:c r="K6627" s="1" t="n">
        <x:v>1</x:v>
      </x:c>
      <x:c r="L6627" s="1" t="n">
        <x:v>95.5</x:v>
      </x:c>
      <x:c r="M6627" s="1" t="n">
        <x:v>5.9</x:v>
      </x:c>
      <x:c r="N6627" s="1" t="n">
        <x:v>12.6</x:v>
      </x:c>
      <x:c r="O6627" s="1" t="n">
        <x:f aca="0">24*MAX(0,EOMONTH(B6627,0)-MAX(B6627,INDEX(Device_Inventory!$K$2:$K$1201,MATCH(A6627,Device_Inventory!$A$2:$A$1201,0)))+1)</x:f>
        <x:v>672</x:v>
      </x:c>
      <x:c r="P6627" s="11" t="b">
        <x:f aca="0">INDEX(Device_Inventory!$K$2:$K$1201,MATCH(A6627,Device_Inventory!$A$2:$A$1201,0))&gt;B6627</x:f>
        <x:v>0</x:v>
      </x:c>
      <x:c r="Q6627" s="1" t="str">
        <x:f aca="0">IF(D6627&gt;O6627,"Fail: operating hours exceed in-service hours",IF(D6627+M6627&gt;O6627,"Fail: operating + unavailable hours exceed in-service hours",IF(P6627,"Partial month: within in-service hours","OK")))</x:f>
        <x:v>OK</x:v>
      </x:c>
    </x:row>
    <x:row r="6628" ht="15" hidden="0" customHeight="1">
      <x:c r="A6628" s="1" t="s">
        <x:v>1714</x:v>
      </x:c>
      <x:c r="B6628" s="14" t="n">
        <x:v>46082</x:v>
      </x:c>
      <x:c r="C6628" s="1" t="n">
        <x:v>93.2</x:v>
      </x:c>
      <x:c r="D6628" s="1" t="n">
        <x:v>535.4</x:v>
      </x:c>
      <x:c r="E6628" s="1" t="n">
        <x:v>32</x:v>
      </x:c>
      <x:c r="F6628" s="1" t="n">
        <x:v>1</x:v>
      </x:c>
      <x:c r="G6628" s="1" t="n">
        <x:v>40</x:v>
      </x:c>
      <x:c r="H6628" s="1" t="n">
        <x:v>0</x:v>
      </x:c>
      <x:c r="I6628" s="1" t="n">
        <x:v>3</x:v>
      </x:c>
      <x:c r="J6628" s="1" t="n">
        <x:v>1.17</x:v>
      </x:c>
      <x:c r="K6628" s="1" t="n">
        <x:v>1</x:v>
      </x:c>
      <x:c r="L6628" s="1" t="n">
        <x:v>96</x:v>
      </x:c>
      <x:c r="M6628" s="1" t="n">
        <x:v>8.3</x:v>
      </x:c>
      <x:c r="N6628" s="1" t="n">
        <x:v>15.1</x:v>
      </x:c>
      <x:c r="O6628" s="1" t="n">
        <x:f aca="0">24*MAX(0,EOMONTH(B6628,0)-MAX(B6628,INDEX(Device_Inventory!$K$2:$K$1201,MATCH(A6628,Device_Inventory!$A$2:$A$1201,0)))+1)</x:f>
        <x:v>744</x:v>
      </x:c>
      <x:c r="P6628" s="11" t="b">
        <x:f aca="0">INDEX(Device_Inventory!$K$2:$K$1201,MATCH(A6628,Device_Inventory!$A$2:$A$1201,0))&gt;B6628</x:f>
        <x:v>0</x:v>
      </x:c>
      <x:c r="Q6628" s="1" t="str">
        <x:f aca="0">IF(D6628&gt;O6628,"Fail: operating hours exceed in-service hours",IF(D6628+M6628&gt;O6628,"Fail: operating + unavailable hours exceed in-service hours",IF(P6628,"Partial month: within in-service hours","OK")))</x:f>
        <x:v>OK</x:v>
      </x:c>
    </x:row>
    <x:row r="6629" ht="15" hidden="0" customHeight="1">
      <x:c r="A6629" s="1" t="s">
        <x:v>1714</x:v>
      </x:c>
      <x:c r="B6629" s="14" t="n">
        <x:v>46113</x:v>
      </x:c>
      <x:c r="C6629" s="1" t="n">
        <x:v>86</x:v>
      </x:c>
      <x:c r="D6629" s="1" t="n">
        <x:v>507.2</x:v>
      </x:c>
      <x:c r="E6629" s="1" t="n">
        <x:v>24</x:v>
      </x:c>
      <x:c r="F6629" s="1" t="n">
        <x:v>2</x:v>
      </x:c>
      <x:c r="G6629" s="1" t="n">
        <x:v>44</x:v>
      </x:c>
      <x:c r="H6629" s="1" t="n">
        <x:v>0</x:v>
      </x:c>
      <x:c r="I6629" s="1" t="n">
        <x:v>3</x:v>
      </x:c>
      <x:c r="J6629" s="1" t="n">
        <x:v>1.15</x:v>
      </x:c>
      <x:c r="K6629" s="1" t="n">
        <x:v>0</x:v>
      </x:c>
      <x:c r="L6629" s="1" t="n">
        <x:v>97.1</x:v>
      </x:c>
      <x:c r="M6629" s="1" t="n">
        <x:v>5.2</x:v>
      </x:c>
      <x:c r="N6629" s="1" t="n">
        <x:v>8.1</x:v>
      </x:c>
      <x:c r="O6629" s="1" t="n">
        <x:f aca="0">24*MAX(0,EOMONTH(B6629,0)-MAX(B6629,INDEX(Device_Inventory!$K$2:$K$1201,MATCH(A6629,Device_Inventory!$A$2:$A$1201,0)))+1)</x:f>
        <x:v>720</x:v>
      </x:c>
      <x:c r="P6629" s="11" t="b">
        <x:f aca="0">INDEX(Device_Inventory!$K$2:$K$1201,MATCH(A6629,Device_Inventory!$A$2:$A$1201,0))&gt;B6629</x:f>
        <x:v>0</x:v>
      </x:c>
      <x:c r="Q6629" s="1" t="str">
        <x:f aca="0">IF(D6629&gt;O6629,"Fail: operating hours exceed in-service hours",IF(D6629+M6629&gt;O6629,"Fail: operating + unavailable hours exceed in-service hours",IF(P6629,"Partial month: within in-service hours","OK")))</x:f>
        <x:v>OK</x:v>
      </x:c>
    </x:row>
    <x:row r="6630" ht="15" hidden="0" customHeight="1">
      <x:c r="A6630" s="1" t="s">
        <x:v>1714</x:v>
      </x:c>
      <x:c r="B6630" s="14" t="n">
        <x:v>46143</x:v>
      </x:c>
      <x:c r="C6630" s="1" t="n">
        <x:v>69.5</x:v>
      </x:c>
      <x:c r="D6630" s="1" t="n">
        <x:v>481.7</x:v>
      </x:c>
      <x:c r="E6630" s="1" t="n">
        <x:v>18</x:v>
      </x:c>
      <x:c r="F6630" s="1" t="n">
        <x:v>1</x:v>
      </x:c>
      <x:c r="G6630" s="1" t="n">
        <x:v>52</x:v>
      </x:c>
      <x:c r="H6630" s="1" t="n">
        <x:v>1</x:v>
      </x:c>
      <x:c r="I6630" s="1" t="n">
        <x:v>5</x:v>
      </x:c>
      <x:c r="J6630" s="1" t="n">
        <x:v>0.72</x:v>
      </x:c>
      <x:c r="K6630" s="1" t="n">
        <x:v>3</x:v>
      </x:c>
      <x:c r="L6630" s="1" t="n">
        <x:v>92.9</x:v>
      </x:c>
      <x:c r="M6630" s="1" t="n">
        <x:v>12.4</x:v>
      </x:c>
      <x:c r="N6630" s="1" t="n">
        <x:v>6.8</x:v>
      </x:c>
      <x:c r="O6630" s="1" t="n">
        <x:f aca="0">24*MAX(0,EOMONTH(B6630,0)-MAX(B6630,INDEX(Device_Inventory!$K$2:$K$1201,MATCH(A6630,Device_Inventory!$A$2:$A$1201,0)))+1)</x:f>
        <x:v>744</x:v>
      </x:c>
      <x:c r="P6630" s="11" t="b">
        <x:f aca="0">INDEX(Device_Inventory!$K$2:$K$1201,MATCH(A6630,Device_Inventory!$A$2:$A$1201,0))&gt;B6630</x:f>
        <x:v>0</x:v>
      </x:c>
      <x:c r="Q6630" s="1" t="str">
        <x:f aca="0">IF(D6630&gt;O6630,"Fail: operating hours exceed in-service hours",IF(D6630+M6630&gt;O6630,"Fail: operating + unavailable hours exceed in-service hours",IF(P6630,"Partial month: within in-service hours","OK")))</x:f>
        <x:v>OK</x:v>
      </x:c>
    </x:row>
    <x:row r="6631" ht="15" hidden="0" customHeight="1">
      <x:c r="A6631" s="1" t="s">
        <x:v>1714</x:v>
      </x:c>
      <x:c r="B6631" s="14" t="n">
        <x:v>46174</x:v>
      </x:c>
      <x:c r="C6631" s="1" t="n">
        <x:v>75.8</x:v>
      </x:c>
      <x:c r="D6631" s="1" t="n">
        <x:v>519.9</x:v>
      </x:c>
      <x:c r="E6631" s="1" t="n">
        <x:v>25</x:v>
      </x:c>
      <x:c r="F6631" s="1" t="n">
        <x:v>0</x:v>
      </x:c>
      <x:c r="G6631" s="1" t="n">
        <x:v>36</x:v>
      </x:c>
      <x:c r="H6631" s="1" t="n">
        <x:v>0</x:v>
      </x:c>
      <x:c r="I6631" s="1" t="n">
        <x:v>2</x:v>
      </x:c>
      <x:c r="J6631" s="1" t="n">
        <x:v>0.65</x:v>
      </x:c>
      <x:c r="K6631" s="1" t="n">
        <x:v>0</x:v>
      </x:c>
      <x:c r="L6631" s="1" t="n">
        <x:v>98.2</x:v>
      </x:c>
      <x:c r="M6631" s="1" t="n">
        <x:v>3.4</x:v>
      </x:c>
      <x:c r="N6631" s="1" t="n">
        <x:v>7.8</x:v>
      </x:c>
      <x:c r="O6631" s="1" t="n">
        <x:f aca="0">24*MAX(0,EOMONTH(B6631,0)-MAX(B6631,INDEX(Device_Inventory!$K$2:$K$1201,MATCH(A6631,Device_Inventory!$A$2:$A$1201,0)))+1)</x:f>
        <x:v>720</x:v>
      </x:c>
      <x:c r="P6631" s="11" t="b">
        <x:f aca="0">INDEX(Device_Inventory!$K$2:$K$1201,MATCH(A6631,Device_Inventory!$A$2:$A$1201,0))&gt;B6631</x:f>
        <x:v>0</x:v>
      </x:c>
      <x:c r="Q6631" s="1" t="str">
        <x:f aca="0">IF(D6631&gt;O6631,"Fail: operating hours exceed in-service hours",IF(D6631+M6631&gt;O6631,"Fail: operating + unavailable hours exceed in-service hours",IF(P6631,"Partial month: within in-service hours","OK")))</x:f>
        <x:v>OK</x:v>
      </x:c>
    </x:row>
    <x:row r="6632" ht="15" hidden="0" customHeight="1">
      <x:c r="A6632" s="1" t="s">
        <x:v>1714</x:v>
      </x:c>
      <x:c r="B6632" s="14" t="n">
        <x:v>46204</x:v>
      </x:c>
      <x:c r="C6632" s="1" t="n">
        <x:v>76.2</x:v>
      </x:c>
      <x:c r="D6632" s="1" t="n">
        <x:v>507.4</x:v>
      </x:c>
      <x:c r="E6632" s="1" t="n">
        <x:v>19</x:v>
      </x:c>
      <x:c r="F6632" s="1" t="n">
        <x:v>2</x:v>
      </x:c>
      <x:c r="G6632" s="1" t="n">
        <x:v>44</x:v>
      </x:c>
      <x:c r="H6632" s="1" t="n">
        <x:v>1</x:v>
      </x:c>
      <x:c r="I6632" s="1" t="n">
        <x:v>4</x:v>
      </x:c>
      <x:c r="J6632" s="1" t="n">
        <x:v>0.98</x:v>
      </x:c>
      <x:c r="K6632" s="1" t="n">
        <x:v>0</x:v>
      </x:c>
      <x:c r="L6632" s="1" t="n">
        <x:v>96.6</x:v>
      </x:c>
      <x:c r="M6632" s="1" t="n">
        <x:v>8.9</x:v>
      </x:c>
      <x:c r="N6632" s="1" t="n">
        <x:v>8.4</x:v>
      </x:c>
      <x:c r="O6632" s="1" t="n">
        <x:f aca="0">24*MAX(0,EOMONTH(B6632,0)-MAX(B6632,INDEX(Device_Inventory!$K$2:$K$1201,MATCH(A6632,Device_Inventory!$A$2:$A$1201,0)))+1)</x:f>
        <x:v>744</x:v>
      </x:c>
      <x:c r="P6632" s="11" t="b">
        <x:f aca="0">INDEX(Device_Inventory!$K$2:$K$1201,MATCH(A6632,Device_Inventory!$A$2:$A$1201,0))&gt;B6632</x:f>
        <x:v>0</x:v>
      </x:c>
      <x:c r="Q6632" s="1" t="str">
        <x:f aca="0">IF(D6632&gt;O6632,"Fail: operating hours exceed in-service hours",IF(D6632+M6632&gt;O6632,"Fail: operating + unavailable hours exceed in-service hours",IF(P6632,"Partial month: within in-service hours","OK")))</x:f>
        <x:v>OK</x:v>
      </x:c>
    </x:row>
    <x:row r="6633" ht="15" hidden="0" customHeight="1">
      <x:c r="A6633" s="1" t="s">
        <x:v>1715</x:v>
      </x:c>
      <x:c r="B6633" s="14" t="n">
        <x:v>46054</x:v>
      </x:c>
      <x:c r="C6633" s="1" t="n">
        <x:v>43.9</x:v>
      </x:c>
      <x:c r="D6633" s="1" t="n">
        <x:v>296.1</x:v>
      </x:c>
      <x:c r="E6633" s="1" t="n">
        <x:v>14</x:v>
      </x:c>
      <x:c r="F6633" s="1" t="n">
        <x:v>2</x:v>
      </x:c>
      <x:c r="G6633" s="1" t="n">
        <x:v>29</x:v>
      </x:c>
      <x:c r="H6633" s="1" t="n">
        <x:v>0</x:v>
      </x:c>
      <x:c r="I6633" s="1" t="n">
        <x:v>3</x:v>
      </x:c>
      <x:c r="J6633" s="1" t="n">
        <x:v>0.66</x:v>
      </x:c>
      <x:c r="K6633" s="1" t="n">
        <x:v>0</x:v>
      </x:c>
      <x:c r="L6633" s="1" t="n">
        <x:v>94.5</x:v>
      </x:c>
      <x:c r="M6633" s="1" t="n">
        <x:v>6.6</x:v>
      </x:c>
      <x:c r="N6633" s="1" t="n">
        <x:v>5.2</x:v>
      </x:c>
      <x:c r="O6633" s="1" t="n">
        <x:f aca="0">24*MAX(0,EOMONTH(B6633,0)-MAX(B6633,INDEX(Device_Inventory!$K$2:$K$1201,MATCH(A6633,Device_Inventory!$A$2:$A$1201,0)))+1)</x:f>
        <x:v>672</x:v>
      </x:c>
      <x:c r="P6633" s="11" t="b">
        <x:f aca="0">INDEX(Device_Inventory!$K$2:$K$1201,MATCH(A6633,Device_Inventory!$A$2:$A$1201,0))&gt;B6633</x:f>
        <x:v>0</x:v>
      </x:c>
      <x:c r="Q6633" s="1" t="str">
        <x:f aca="0">IF(D6633&gt;O6633,"Fail: operating hours exceed in-service hours",IF(D6633+M6633&gt;O6633,"Fail: operating + unavailable hours exceed in-service hours",IF(P6633,"Partial month: within in-service hours","OK")))</x:f>
        <x:v>OK</x:v>
      </x:c>
    </x:row>
    <x:row r="6634" ht="15" hidden="0" customHeight="1">
      <x:c r="A6634" s="1" t="s">
        <x:v>1715</x:v>
      </x:c>
      <x:c r="B6634" s="14" t="n">
        <x:v>46082</x:v>
      </x:c>
      <x:c r="C6634" s="1" t="n">
        <x:v>60.9</x:v>
      </x:c>
      <x:c r="D6634" s="1" t="n">
        <x:v>422.2</x:v>
      </x:c>
      <x:c r="E6634" s="1" t="n">
        <x:v>25</x:v>
      </x:c>
      <x:c r="F6634" s="1" t="n">
        <x:v>2</x:v>
      </x:c>
      <x:c r="G6634" s="1" t="n">
        <x:v>33</x:v>
      </x:c>
      <x:c r="H6634" s="1" t="n">
        <x:v>0</x:v>
      </x:c>
      <x:c r="I6634" s="1" t="n">
        <x:v>0</x:v>
      </x:c>
      <x:c r="J6634" s="1" t="n">
        <x:v>0.01</x:v>
      </x:c>
      <x:c r="K6634" s="1" t="n">
        <x:v>0</x:v>
      </x:c>
      <x:c r="L6634" s="1" t="n">
        <x:v>93.3</x:v>
      </x:c>
      <x:c r="M6634" s="1" t="n">
        <x:v>11.4</x:v>
      </x:c>
      <x:c r="N6634" s="1" t="n">
        <x:v>12.7</x:v>
      </x:c>
      <x:c r="O6634" s="1" t="n">
        <x:f aca="0">24*MAX(0,EOMONTH(B6634,0)-MAX(B6634,INDEX(Device_Inventory!$K$2:$K$1201,MATCH(A6634,Device_Inventory!$A$2:$A$1201,0)))+1)</x:f>
        <x:v>744</x:v>
      </x:c>
      <x:c r="P6634" s="11" t="b">
        <x:f aca="0">INDEX(Device_Inventory!$K$2:$K$1201,MATCH(A6634,Device_Inventory!$A$2:$A$1201,0))&gt;B6634</x:f>
        <x:v>0</x:v>
      </x:c>
      <x:c r="Q6634" s="1" t="str">
        <x:f aca="0">IF(D6634&gt;O6634,"Fail: operating hours exceed in-service hours",IF(D6634+M6634&gt;O6634,"Fail: operating + unavailable hours exceed in-service hours",IF(P6634,"Partial month: within in-service hours","OK")))</x:f>
        <x:v>OK</x:v>
      </x:c>
    </x:row>
    <x:row r="6635" ht="15" hidden="0" customHeight="1">
      <x:c r="A6635" s="1" t="s">
        <x:v>1715</x:v>
      </x:c>
      <x:c r="B6635" s="14" t="n">
        <x:v>46113</x:v>
      </x:c>
      <x:c r="C6635" s="1" t="n">
        <x:v>38.6</x:v>
      </x:c>
      <x:c r="D6635" s="1" t="n">
        <x:v>217.3</x:v>
      </x:c>
      <x:c r="E6635" s="1" t="n">
        <x:v>11</x:v>
      </x:c>
      <x:c r="F6635" s="1" t="n">
        <x:v>1</x:v>
      </x:c>
      <x:c r="G6635" s="1" t="n">
        <x:v>26</x:v>
      </x:c>
      <x:c r="H6635" s="1" t="n">
        <x:v>0</x:v>
      </x:c>
      <x:c r="I6635" s="1" t="n">
        <x:v>1</x:v>
      </x:c>
      <x:c r="J6635" s="1" t="n">
        <x:v>0.39</x:v>
      </x:c>
      <x:c r="K6635" s="1" t="n">
        <x:v>0</x:v>
      </x:c>
      <x:c r="L6635" s="1" t="n">
        <x:v>95.7</x:v>
      </x:c>
      <x:c r="M6635" s="1" t="n">
        <x:v>1.2</x:v>
      </x:c>
      <x:c r="N6635" s="1" t="n">
        <x:v>11.6</x:v>
      </x:c>
      <x:c r="O6635" s="1" t="n">
        <x:f aca="0">24*MAX(0,EOMONTH(B6635,0)-MAX(B6635,INDEX(Device_Inventory!$K$2:$K$1201,MATCH(A6635,Device_Inventory!$A$2:$A$1201,0)))+1)</x:f>
        <x:v>720</x:v>
      </x:c>
      <x:c r="P6635" s="11" t="b">
        <x:f aca="0">INDEX(Device_Inventory!$K$2:$K$1201,MATCH(A6635,Device_Inventory!$A$2:$A$1201,0))&gt;B6635</x:f>
        <x:v>0</x:v>
      </x:c>
      <x:c r="Q6635" s="1" t="str">
        <x:f aca="0">IF(D6635&gt;O6635,"Fail: operating hours exceed in-service hours",IF(D6635+M6635&gt;O6635,"Fail: operating + unavailable hours exceed in-service hours",IF(P6635,"Partial month: within in-service hours","OK")))</x:f>
        <x:v>OK</x:v>
      </x:c>
    </x:row>
    <x:row r="6636" ht="15" hidden="0" customHeight="1">
      <x:c r="A6636" s="1" t="s">
        <x:v>1715</x:v>
      </x:c>
      <x:c r="B6636" s="14" t="n">
        <x:v>46143</x:v>
      </x:c>
      <x:c r="C6636" s="1" t="n">
        <x:v>33.2</x:v>
      </x:c>
      <x:c r="D6636" s="1" t="n">
        <x:v>218.2</x:v>
      </x:c>
      <x:c r="E6636" s="1" t="n">
        <x:v>12</x:v>
      </x:c>
      <x:c r="F6636" s="1" t="n">
        <x:v>0</x:v>
      </x:c>
      <x:c r="G6636" s="1" t="n">
        <x:v>32</x:v>
      </x:c>
      <x:c r="H6636" s="1" t="n">
        <x:v>0</x:v>
      </x:c>
      <x:c r="I6636" s="1" t="n">
        <x:v>1</x:v>
      </x:c>
      <x:c r="J6636" s="1" t="n">
        <x:v>0.18</x:v>
      </x:c>
      <x:c r="K6636" s="1" t="n">
        <x:v>0</x:v>
      </x:c>
      <x:c r="L6636" s="1" t="n">
        <x:v>94</x:v>
      </x:c>
      <x:c r="M6636" s="1" t="n">
        <x:v>4</x:v>
      </x:c>
      <x:c r="N6636" s="1" t="n">
        <x:v>7.7</x:v>
      </x:c>
      <x:c r="O6636" s="1" t="n">
        <x:f aca="0">24*MAX(0,EOMONTH(B6636,0)-MAX(B6636,INDEX(Device_Inventory!$K$2:$K$1201,MATCH(A6636,Device_Inventory!$A$2:$A$1201,0)))+1)</x:f>
        <x:v>744</x:v>
      </x:c>
      <x:c r="P6636" s="11" t="b">
        <x:f aca="0">INDEX(Device_Inventory!$K$2:$K$1201,MATCH(A6636,Device_Inventory!$A$2:$A$1201,0))&gt;B6636</x:f>
        <x:v>0</x:v>
      </x:c>
      <x:c r="Q6636" s="1" t="str">
        <x:f aca="0">IF(D6636&gt;O6636,"Fail: operating hours exceed in-service hours",IF(D6636+M6636&gt;O6636,"Fail: operating + unavailable hours exceed in-service hours",IF(P6636,"Partial month: within in-service hours","OK")))</x:f>
        <x:v>OK</x:v>
      </x:c>
    </x:row>
    <x:row r="6637" ht="15" hidden="0" customHeight="1">
      <x:c r="A6637" s="1" t="s">
        <x:v>1715</x:v>
      </x:c>
      <x:c r="B6637" s="14" t="n">
        <x:v>46174</x:v>
      </x:c>
      <x:c r="C6637" s="1" t="n">
        <x:v>44.2</x:v>
      </x:c>
      <x:c r="D6637" s="1" t="n">
        <x:v>282.7</x:v>
      </x:c>
      <x:c r="E6637" s="1" t="n">
        <x:v>15</x:v>
      </x:c>
      <x:c r="F6637" s="1" t="n">
        <x:v>0</x:v>
      </x:c>
      <x:c r="G6637" s="1" t="n">
        <x:v>32</x:v>
      </x:c>
      <x:c r="H6637" s="1" t="n">
        <x:v>0</x:v>
      </x:c>
      <x:c r="I6637" s="1" t="n">
        <x:v>2</x:v>
      </x:c>
      <x:c r="J6637" s="1" t="n">
        <x:v>0.48</x:v>
      </x:c>
      <x:c r="K6637" s="1" t="n">
        <x:v>0</x:v>
      </x:c>
      <x:c r="L6637" s="1" t="n">
        <x:v>96</x:v>
      </x:c>
      <x:c r="M6637" s="1" t="n">
        <x:v>0.4</x:v>
      </x:c>
      <x:c r="N6637" s="1" t="n">
        <x:v>9.7</x:v>
      </x:c>
      <x:c r="O6637" s="1" t="n">
        <x:f aca="0">24*MAX(0,EOMONTH(B6637,0)-MAX(B6637,INDEX(Device_Inventory!$K$2:$K$1201,MATCH(A6637,Device_Inventory!$A$2:$A$1201,0)))+1)</x:f>
        <x:v>720</x:v>
      </x:c>
      <x:c r="P6637" s="11" t="b">
        <x:f aca="0">INDEX(Device_Inventory!$K$2:$K$1201,MATCH(A6637,Device_Inventory!$A$2:$A$1201,0))&gt;B6637</x:f>
        <x:v>0</x:v>
      </x:c>
      <x:c r="Q6637" s="1" t="str">
        <x:f aca="0">IF(D6637&gt;O6637,"Fail: operating hours exceed in-service hours",IF(D6637+M6637&gt;O6637,"Fail: operating + unavailable hours exceed in-service hours",IF(P6637,"Partial month: within in-service hours","OK")))</x:f>
        <x:v>OK</x:v>
      </x:c>
    </x:row>
    <x:row r="6638" ht="15" hidden="0" customHeight="1">
      <x:c r="A6638" s="1" t="s">
        <x:v>1715</x:v>
      </x:c>
      <x:c r="B6638" s="14" t="n">
        <x:v>46204</x:v>
      </x:c>
      <x:c r="C6638" s="1" t="n">
        <x:v>33.3</x:v>
      </x:c>
      <x:c r="D6638" s="1" t="n">
        <x:v>223.6</x:v>
      </x:c>
      <x:c r="E6638" s="1" t="n">
        <x:v>7</x:v>
      </x:c>
      <x:c r="F6638" s="1" t="n">
        <x:v>0</x:v>
      </x:c>
      <x:c r="G6638" s="1" t="n">
        <x:v>25</x:v>
      </x:c>
      <x:c r="H6638" s="1" t="n">
        <x:v>0</x:v>
      </x:c>
      <x:c r="I6638" s="1" t="n">
        <x:v>2</x:v>
      </x:c>
      <x:c r="J6638" s="1" t="n">
        <x:v>0.88</x:v>
      </x:c>
      <x:c r="K6638" s="1" t="n">
        <x:v>0</x:v>
      </x:c>
      <x:c r="L6638" s="1" t="n">
        <x:v>96.2</x:v>
      </x:c>
      <x:c r="M6638" s="1" t="n">
        <x:v>0.9</x:v>
      </x:c>
      <x:c r="N6638" s="1" t="n">
        <x:v>4.6</x:v>
      </x:c>
      <x:c r="O6638" s="1" t="n">
        <x:f aca="0">24*MAX(0,EOMONTH(B6638,0)-MAX(B6638,INDEX(Device_Inventory!$K$2:$K$1201,MATCH(A6638,Device_Inventory!$A$2:$A$1201,0)))+1)</x:f>
        <x:v>744</x:v>
      </x:c>
      <x:c r="P6638" s="11" t="b">
        <x:f aca="0">INDEX(Device_Inventory!$K$2:$K$1201,MATCH(A6638,Device_Inventory!$A$2:$A$1201,0))&gt;B6638</x:f>
        <x:v>0</x:v>
      </x:c>
      <x:c r="Q6638" s="1" t="str">
        <x:f aca="0">IF(D6638&gt;O6638,"Fail: operating hours exceed in-service hours",IF(D6638+M6638&gt;O6638,"Fail: operating + unavailable hours exceed in-service hours",IF(P6638,"Partial month: within in-service hours","OK")))</x:f>
        <x:v>OK</x:v>
      </x:c>
    </x:row>
    <x:row r="6639" ht="15" hidden="0" customHeight="1">
      <x:c r="A6639" s="1" t="s">
        <x:v>1716</x:v>
      </x:c>
      <x:c r="B6639" s="14" t="n">
        <x:v>46054</x:v>
      </x:c>
      <x:c r="C6639" s="1" t="n">
        <x:v>84.8</x:v>
      </x:c>
      <x:c r="D6639" s="1" t="n">
        <x:v>576.5</x:v>
      </x:c>
      <x:c r="E6639" s="1" t="n">
        <x:v>32</x:v>
      </x:c>
      <x:c r="F6639" s="1" t="n">
        <x:v>1</x:v>
      </x:c>
      <x:c r="G6639" s="1" t="n">
        <x:v>41</x:v>
      </x:c>
      <x:c r="H6639" s="1" t="n">
        <x:v>1</x:v>
      </x:c>
      <x:c r="I6639" s="1" t="n">
        <x:v>6</x:v>
      </x:c>
      <x:c r="J6639" s="1" t="n">
        <x:v>0.97</x:v>
      </x:c>
      <x:c r="K6639" s="1" t="n">
        <x:v>1</x:v>
      </x:c>
      <x:c r="L6639" s="1" t="n">
        <x:v>93.8</x:v>
      </x:c>
      <x:c r="M6639" s="1" t="n">
        <x:v>13.3</x:v>
      </x:c>
      <x:c r="N6639" s="1" t="n">
        <x:v>12.8</x:v>
      </x:c>
      <x:c r="O6639" s="1" t="n">
        <x:f aca="0">24*MAX(0,EOMONTH(B6639,0)-MAX(B6639,INDEX(Device_Inventory!$K$2:$K$1201,MATCH(A6639,Device_Inventory!$A$2:$A$1201,0)))+1)</x:f>
        <x:v>672</x:v>
      </x:c>
      <x:c r="P6639" s="11" t="b">
        <x:f aca="0">INDEX(Device_Inventory!$K$2:$K$1201,MATCH(A6639,Device_Inventory!$A$2:$A$1201,0))&gt;B6639</x:f>
        <x:v>0</x:v>
      </x:c>
      <x:c r="Q6639" s="1" t="str">
        <x:f aca="0">IF(D6639&gt;O6639,"Fail: operating hours exceed in-service hours",IF(D6639+M6639&gt;O6639,"Fail: operating + unavailable hours exceed in-service hours",IF(P6639,"Partial month: within in-service hours","OK")))</x:f>
        <x:v>OK</x:v>
      </x:c>
    </x:row>
    <x:row r="6640" ht="15" hidden="0" customHeight="1">
      <x:c r="A6640" s="1" t="s">
        <x:v>1716</x:v>
      </x:c>
      <x:c r="B6640" s="14" t="n">
        <x:v>46082</x:v>
      </x:c>
      <x:c r="C6640" s="1" t="n">
        <x:v>89.1</x:v>
      </x:c>
      <x:c r="D6640" s="1" t="n">
        <x:v>528.5</x:v>
      </x:c>
      <x:c r="E6640" s="1" t="n">
        <x:v>32</x:v>
      </x:c>
      <x:c r="F6640" s="1" t="n">
        <x:v>2</x:v>
      </x:c>
      <x:c r="G6640" s="1" t="n">
        <x:v>48</x:v>
      </x:c>
      <x:c r="H6640" s="1" t="n">
        <x:v>0</x:v>
      </x:c>
      <x:c r="I6640" s="1" t="n">
        <x:v>4</x:v>
      </x:c>
      <x:c r="J6640" s="1" t="n">
        <x:v>1.76</x:v>
      </x:c>
      <x:c r="K6640" s="1" t="n">
        <x:v>1</x:v>
      </x:c>
      <x:c r="L6640" s="1" t="n">
        <x:v>100</x:v>
      </x:c>
      <x:c r="M6640" s="1" t="n">
        <x:v>5.5</x:v>
      </x:c>
      <x:c r="N6640" s="1" t="n">
        <x:v>10</x:v>
      </x:c>
      <x:c r="O6640" s="1" t="n">
        <x:f aca="0">24*MAX(0,EOMONTH(B6640,0)-MAX(B6640,INDEX(Device_Inventory!$K$2:$K$1201,MATCH(A6640,Device_Inventory!$A$2:$A$1201,0)))+1)</x:f>
        <x:v>744</x:v>
      </x:c>
      <x:c r="P6640" s="11" t="b">
        <x:f aca="0">INDEX(Device_Inventory!$K$2:$K$1201,MATCH(A6640,Device_Inventory!$A$2:$A$1201,0))&gt;B6640</x:f>
        <x:v>0</x:v>
      </x:c>
      <x:c r="Q6640" s="1" t="str">
        <x:f aca="0">IF(D6640&gt;O6640,"Fail: operating hours exceed in-service hours",IF(D6640+M6640&gt;O6640,"Fail: operating + unavailable hours exceed in-service hours",IF(P6640,"Partial month: within in-service hours","OK")))</x:f>
        <x:v>OK</x:v>
      </x:c>
    </x:row>
    <x:row r="6641" ht="15" hidden="0" customHeight="1">
      <x:c r="A6641" s="1" t="s">
        <x:v>1716</x:v>
      </x:c>
      <x:c r="B6641" s="14" t="n">
        <x:v>46113</x:v>
      </x:c>
      <x:c r="C6641" s="1" t="n">
        <x:v>73.6</x:v>
      </x:c>
      <x:c r="D6641" s="1" t="n">
        <x:v>468.6</x:v>
      </x:c>
      <x:c r="E6641" s="1" t="n">
        <x:v>36</x:v>
      </x:c>
      <x:c r="F6641" s="1" t="n">
        <x:v>1</x:v>
      </x:c>
      <x:c r="G6641" s="1" t="n">
        <x:v>30</x:v>
      </x:c>
      <x:c r="H6641" s="1" t="n">
        <x:v>1</x:v>
      </x:c>
      <x:c r="I6641" s="1" t="n">
        <x:v>4</x:v>
      </x:c>
      <x:c r="J6641" s="1" t="n">
        <x:v>0.93</x:v>
      </x:c>
      <x:c r="K6641" s="1" t="n">
        <x:v>0</x:v>
      </x:c>
      <x:c r="L6641" s="1" t="n">
        <x:v>94.7</x:v>
      </x:c>
      <x:c r="M6641" s="1" t="n">
        <x:v>2.3</x:v>
      </x:c>
      <x:c r="N6641" s="1" t="n">
        <x:v>19.3</x:v>
      </x:c>
      <x:c r="O6641" s="1" t="n">
        <x:f aca="0">24*MAX(0,EOMONTH(B6641,0)-MAX(B6641,INDEX(Device_Inventory!$K$2:$K$1201,MATCH(A6641,Device_Inventory!$A$2:$A$1201,0)))+1)</x:f>
        <x:v>720</x:v>
      </x:c>
      <x:c r="P6641" s="11" t="b">
        <x:f aca="0">INDEX(Device_Inventory!$K$2:$K$1201,MATCH(A6641,Device_Inventory!$A$2:$A$1201,0))&gt;B6641</x:f>
        <x:v>0</x:v>
      </x:c>
      <x:c r="Q6641" s="1" t="str">
        <x:f aca="0">IF(D6641&gt;O6641,"Fail: operating hours exceed in-service hours",IF(D6641+M6641&gt;O6641,"Fail: operating + unavailable hours exceed in-service hours",IF(P6641,"Partial month: within in-service hours","OK")))</x:f>
        <x:v>OK</x:v>
      </x:c>
    </x:row>
    <x:row r="6642" ht="15" hidden="0" customHeight="1">
      <x:c r="A6642" s="1" t="s">
        <x:v>1716</x:v>
      </x:c>
      <x:c r="B6642" s="14" t="n">
        <x:v>46143</x:v>
      </x:c>
      <x:c r="C6642" s="1" t="n">
        <x:v>66.7</x:v>
      </x:c>
      <x:c r="D6642" s="1" t="n">
        <x:v>450.7</x:v>
      </x:c>
      <x:c r="E6642" s="1" t="n">
        <x:v>24</x:v>
      </x:c>
      <x:c r="F6642" s="1" t="n">
        <x:v>3</x:v>
      </x:c>
      <x:c r="G6642" s="1" t="n">
        <x:v>47</x:v>
      </x:c>
      <x:c r="H6642" s="1" t="n">
        <x:v>0</x:v>
      </x:c>
      <x:c r="I6642" s="1" t="n">
        <x:v>6</x:v>
      </x:c>
      <x:c r="J6642" s="1" t="n">
        <x:v>0.37</x:v>
      </x:c>
      <x:c r="K6642" s="1" t="n">
        <x:v>1</x:v>
      </x:c>
      <x:c r="L6642" s="1" t="n">
        <x:v>95.9</x:v>
      </x:c>
      <x:c r="M6642" s="1" t="n">
        <x:v>4.7</x:v>
      </x:c>
      <x:c r="N6642" s="1" t="n">
        <x:v>17.7</x:v>
      </x:c>
      <x:c r="O6642" s="1" t="n">
        <x:f aca="0">24*MAX(0,EOMONTH(B6642,0)-MAX(B6642,INDEX(Device_Inventory!$K$2:$K$1201,MATCH(A6642,Device_Inventory!$A$2:$A$1201,0)))+1)</x:f>
        <x:v>744</x:v>
      </x:c>
      <x:c r="P6642" s="11" t="b">
        <x:f aca="0">INDEX(Device_Inventory!$K$2:$K$1201,MATCH(A6642,Device_Inventory!$A$2:$A$1201,0))&gt;B6642</x:f>
        <x:v>0</x:v>
      </x:c>
      <x:c r="Q6642" s="1" t="str">
        <x:f aca="0">IF(D6642&gt;O6642,"Fail: operating hours exceed in-service hours",IF(D6642+M6642&gt;O6642,"Fail: operating + unavailable hours exceed in-service hours",IF(P6642,"Partial month: within in-service hours","OK")))</x:f>
        <x:v>OK</x:v>
      </x:c>
    </x:row>
    <x:row r="6643" ht="15" hidden="0" customHeight="1">
      <x:c r="A6643" s="1" t="s">
        <x:v>1716</x:v>
      </x:c>
      <x:c r="B6643" s="14" t="n">
        <x:v>46174</x:v>
      </x:c>
      <x:c r="C6643" s="1" t="n">
        <x:v>97.6</x:v>
      </x:c>
      <x:c r="D6643" s="1" t="n">
        <x:v>595.8</x:v>
      </x:c>
      <x:c r="E6643" s="1" t="n">
        <x:v>30</x:v>
      </x:c>
      <x:c r="F6643" s="1" t="n">
        <x:v>1</x:v>
      </x:c>
      <x:c r="G6643" s="1" t="n">
        <x:v>48</x:v>
      </x:c>
      <x:c r="H6643" s="1" t="n">
        <x:v>1</x:v>
      </x:c>
      <x:c r="I6643" s="1" t="n">
        <x:v>3</x:v>
      </x:c>
      <x:c r="J6643" s="1" t="n">
        <x:v>0.41</x:v>
      </x:c>
      <x:c r="K6643" s="1" t="n">
        <x:v>1</x:v>
      </x:c>
      <x:c r="L6643" s="1" t="n">
        <x:v>92</x:v>
      </x:c>
      <x:c r="M6643" s="1" t="n">
        <x:v>8.1</x:v>
      </x:c>
      <x:c r="N6643" s="1" t="n">
        <x:v>8</x:v>
      </x:c>
      <x:c r="O6643" s="1" t="n">
        <x:f aca="0">24*MAX(0,EOMONTH(B6643,0)-MAX(B6643,INDEX(Device_Inventory!$K$2:$K$1201,MATCH(A6643,Device_Inventory!$A$2:$A$1201,0)))+1)</x:f>
        <x:v>720</x:v>
      </x:c>
      <x:c r="P6643" s="11" t="b">
        <x:f aca="0">INDEX(Device_Inventory!$K$2:$K$1201,MATCH(A6643,Device_Inventory!$A$2:$A$1201,0))&gt;B6643</x:f>
        <x:v>0</x:v>
      </x:c>
      <x:c r="Q6643" s="1" t="str">
        <x:f aca="0">IF(D6643&gt;O6643,"Fail: operating hours exceed in-service hours",IF(D6643+M6643&gt;O6643,"Fail: operating + unavailable hours exceed in-service hours",IF(P6643,"Partial month: within in-service hours","OK")))</x:f>
        <x:v>OK</x:v>
      </x:c>
    </x:row>
    <x:row r="6644" ht="15" hidden="0" customHeight="1">
      <x:c r="A6644" s="1" t="s">
        <x:v>1716</x:v>
      </x:c>
      <x:c r="B6644" s="14" t="n">
        <x:v>46204</x:v>
      </x:c>
      <x:c r="C6644" s="1" t="n">
        <x:v>85.1</x:v>
      </x:c>
      <x:c r="D6644" s="1" t="n">
        <x:v>561.4</x:v>
      </x:c>
      <x:c r="E6644" s="1" t="n">
        <x:v>34</x:v>
      </x:c>
      <x:c r="F6644" s="1" t="n">
        <x:v>3</x:v>
      </x:c>
      <x:c r="G6644" s="1" t="n">
        <x:v>51</x:v>
      </x:c>
      <x:c r="H6644" s="1" t="n">
        <x:v>1</x:v>
      </x:c>
      <x:c r="I6644" s="1" t="n">
        <x:v>7</x:v>
      </x:c>
      <x:c r="J6644" s="1" t="n">
        <x:v>0.43</x:v>
      </x:c>
      <x:c r="K6644" s="1" t="n">
        <x:v>0</x:v>
      </x:c>
      <x:c r="L6644" s="1" t="n">
        <x:v>92.4</x:v>
      </x:c>
      <x:c r="M6644" s="1" t="n">
        <x:v>19.1</x:v>
      </x:c>
      <x:c r="N6644" s="1" t="n">
        <x:v>16.4</x:v>
      </x:c>
      <x:c r="O6644" s="1" t="n">
        <x:f aca="0">24*MAX(0,EOMONTH(B6644,0)-MAX(B6644,INDEX(Device_Inventory!$K$2:$K$1201,MATCH(A6644,Device_Inventory!$A$2:$A$1201,0)))+1)</x:f>
        <x:v>744</x:v>
      </x:c>
      <x:c r="P6644" s="11" t="b">
        <x:f aca="0">INDEX(Device_Inventory!$K$2:$K$1201,MATCH(A6644,Device_Inventory!$A$2:$A$1201,0))&gt;B6644</x:f>
        <x:v>0</x:v>
      </x:c>
      <x:c r="Q6644" s="1" t="str">
        <x:f aca="0">IF(D6644&gt;O6644,"Fail: operating hours exceed in-service hours",IF(D6644+M6644&gt;O6644,"Fail: operating + unavailable hours exceed in-service hours",IF(P6644,"Partial month: within in-service hours","OK")))</x:f>
        <x:v>OK</x:v>
      </x:c>
    </x:row>
    <x:row r="6645" ht="15" hidden="0" customHeight="1">
      <x:c r="A6645" s="1" t="s">
        <x:v>4759</x:v>
      </x:c>
      <x:c r="B6645" s="14" t="n">
        <x:v>46054</x:v>
      </x:c>
      <x:c r="C6645" s="1" t="n">
        <x:v>73.7</x:v>
      </x:c>
      <x:c r="D6645" s="1" t="n">
        <x:v>449</x:v>
      </x:c>
      <x:c r="E6645" s="1" t="n">
        <x:v>15</x:v>
      </x:c>
      <x:c r="F6645" s="1" t="n">
        <x:v>1</x:v>
      </x:c>
      <x:c r="G6645" s="1" t="n">
        <x:v>40</x:v>
      </x:c>
      <x:c r="H6645" s="1" t="n">
        <x:v>0</x:v>
      </x:c>
      <x:c r="I6645" s="1" t="n">
        <x:v>2</x:v>
      </x:c>
      <x:c r="J6645" s="1" t="n">
        <x:v>0.97</x:v>
      </x:c>
      <x:c r="K6645" s="1" t="n">
        <x:v>0</x:v>
      </x:c>
      <x:c r="L6645" s="1" t="n">
        <x:v>89.8</x:v>
      </x:c>
      <x:c r="M6645" s="1" t="n">
        <x:v>10.5</x:v>
      </x:c>
      <x:c r="N6645" s="1" t="n">
        <x:v>11.7</x:v>
      </x:c>
      <x:c r="O6645" s="1" t="n">
        <x:f aca="0">24*MAX(0,EOMONTH(B6645,0)-MAX(B6645,INDEX(Device_Inventory!$K$2:$K$1201,MATCH(A6645,Device_Inventory!$A$2:$A$1201,0)))+1)</x:f>
        <x:v>672</x:v>
      </x:c>
      <x:c r="P6645" s="11" t="b">
        <x:f aca="0">INDEX(Device_Inventory!$K$2:$K$1201,MATCH(A6645,Device_Inventory!$A$2:$A$1201,0))&gt;B6645</x:f>
        <x:v>0</x:v>
      </x:c>
      <x:c r="Q6645" s="1" t="str">
        <x:f aca="0">IF(D6645&gt;O6645,"Fail: operating hours exceed in-service hours",IF(D6645+M6645&gt;O6645,"Fail: operating + unavailable hours exceed in-service hours",IF(P6645,"Partial month: within in-service hours","OK")))</x:f>
        <x:v>OK</x:v>
      </x:c>
    </x:row>
    <x:row r="6646" ht="15" hidden="0" customHeight="1">
      <x:c r="A6646" s="1" t="s">
        <x:v>4759</x:v>
      </x:c>
      <x:c r="B6646" s="14" t="n">
        <x:v>46082</x:v>
      </x:c>
      <x:c r="C6646" s="1" t="n">
        <x:v>53.4</x:v>
      </x:c>
      <x:c r="D6646" s="1" t="n">
        <x:v>385.8</x:v>
      </x:c>
      <x:c r="E6646" s="1" t="n">
        <x:v>16</x:v>
      </x:c>
      <x:c r="F6646" s="1" t="n">
        <x:v>0</x:v>
      </x:c>
      <x:c r="G6646" s="1" t="n">
        <x:v>43</x:v>
      </x:c>
      <x:c r="H6646" s="1" t="n">
        <x:v>0</x:v>
      </x:c>
      <x:c r="I6646" s="1" t="n">
        <x:v>0</x:v>
      </x:c>
      <x:c r="J6646" s="1" t="n">
        <x:v>0.77</x:v>
      </x:c>
      <x:c r="K6646" s="1" t="n">
        <x:v>0</x:v>
      </x:c>
      <x:c r="L6646" s="1" t="n">
        <x:v>96.4</x:v>
      </x:c>
      <x:c r="M6646" s="1" t="n">
        <x:v>5</x:v>
      </x:c>
      <x:c r="N6646" s="1" t="n">
        <x:v>11.2</x:v>
      </x:c>
      <x:c r="O6646" s="1" t="n">
        <x:f aca="0">24*MAX(0,EOMONTH(B6646,0)-MAX(B6646,INDEX(Device_Inventory!$K$2:$K$1201,MATCH(A6646,Device_Inventory!$A$2:$A$1201,0)))+1)</x:f>
        <x:v>744</x:v>
      </x:c>
      <x:c r="P6646" s="11" t="b">
        <x:f aca="0">INDEX(Device_Inventory!$K$2:$K$1201,MATCH(A6646,Device_Inventory!$A$2:$A$1201,0))&gt;B6646</x:f>
        <x:v>0</x:v>
      </x:c>
      <x:c r="Q6646" s="1" t="str">
        <x:f aca="0">IF(D6646&gt;O6646,"Fail: operating hours exceed in-service hours",IF(D6646+M6646&gt;O6646,"Fail: operating + unavailable hours exceed in-service hours",IF(P6646,"Partial month: within in-service hours","OK")))</x:f>
        <x:v>OK</x:v>
      </x:c>
    </x:row>
    <x:row r="6647" ht="15" hidden="0" customHeight="1">
      <x:c r="A6647" s="1" t="s">
        <x:v>4759</x:v>
      </x:c>
      <x:c r="B6647" s="14" t="n">
        <x:v>46113</x:v>
      </x:c>
      <x:c r="C6647" s="1" t="n">
        <x:v>66.9</x:v>
      </x:c>
      <x:c r="D6647" s="1" t="n">
        <x:v>414.3</x:v>
      </x:c>
      <x:c r="E6647" s="1" t="n">
        <x:v>21</x:v>
      </x:c>
      <x:c r="F6647" s="1" t="n">
        <x:v>0</x:v>
      </x:c>
      <x:c r="G6647" s="1" t="n">
        <x:v>24</x:v>
      </x:c>
      <x:c r="H6647" s="1" t="n">
        <x:v>0</x:v>
      </x:c>
      <x:c r="I6647" s="1" t="n">
        <x:v>2</x:v>
      </x:c>
      <x:c r="J6647" s="1" t="n">
        <x:v>0</x:v>
      </x:c>
      <x:c r="K6647" s="1" t="n">
        <x:v>0</x:v>
      </x:c>
      <x:c r="L6647" s="1" t="n">
        <x:v>94.1</x:v>
      </x:c>
      <x:c r="M6647" s="1" t="n">
        <x:v>10</x:v>
      </x:c>
      <x:c r="N6647" s="1" t="n">
        <x:v>8.9</x:v>
      </x:c>
      <x:c r="O6647" s="1" t="n">
        <x:f aca="0">24*MAX(0,EOMONTH(B6647,0)-MAX(B6647,INDEX(Device_Inventory!$K$2:$K$1201,MATCH(A6647,Device_Inventory!$A$2:$A$1201,0)))+1)</x:f>
        <x:v>720</x:v>
      </x:c>
      <x:c r="P6647" s="11" t="b">
        <x:f aca="0">INDEX(Device_Inventory!$K$2:$K$1201,MATCH(A6647,Device_Inventory!$A$2:$A$1201,0))&gt;B6647</x:f>
        <x:v>0</x:v>
      </x:c>
      <x:c r="Q6647" s="1" t="str">
        <x:f aca="0">IF(D6647&gt;O6647,"Fail: operating hours exceed in-service hours",IF(D6647+M6647&gt;O6647,"Fail: operating + unavailable hours exceed in-service hours",IF(P6647,"Partial month: within in-service hours","OK")))</x:f>
        <x:v>OK</x:v>
      </x:c>
    </x:row>
    <x:row r="6648" ht="15" hidden="0" customHeight="1">
      <x:c r="A6648" s="1" t="s">
        <x:v>4759</x:v>
      </x:c>
      <x:c r="B6648" s="14" t="n">
        <x:v>46143</x:v>
      </x:c>
      <x:c r="C6648" s="1" t="n">
        <x:v>55.6</x:v>
      </x:c>
      <x:c r="D6648" s="1" t="n">
        <x:v>373.3</x:v>
      </x:c>
      <x:c r="E6648" s="1" t="n">
        <x:v>16</x:v>
      </x:c>
      <x:c r="F6648" s="1" t="n">
        <x:v>3</x:v>
      </x:c>
      <x:c r="G6648" s="1" t="n">
        <x:v>23</x:v>
      </x:c>
      <x:c r="H6648" s="1" t="n">
        <x:v>0</x:v>
      </x:c>
      <x:c r="I6648" s="1" t="n">
        <x:v>1</x:v>
      </x:c>
      <x:c r="J6648" s="1" t="n">
        <x:v>0</x:v>
      </x:c>
      <x:c r="K6648" s="1" t="n">
        <x:v>0</x:v>
      </x:c>
      <x:c r="L6648" s="1" t="n">
        <x:v>97.9</x:v>
      </x:c>
      <x:c r="M6648" s="1" t="n">
        <x:v>7.2</x:v>
      </x:c>
      <x:c r="N6648" s="1" t="n">
        <x:v>7.7</x:v>
      </x:c>
      <x:c r="O6648" s="1" t="n">
        <x:f aca="0">24*MAX(0,EOMONTH(B6648,0)-MAX(B6648,INDEX(Device_Inventory!$K$2:$K$1201,MATCH(A6648,Device_Inventory!$A$2:$A$1201,0)))+1)</x:f>
        <x:v>744</x:v>
      </x:c>
      <x:c r="P6648" s="11" t="b">
        <x:f aca="0">INDEX(Device_Inventory!$K$2:$K$1201,MATCH(A6648,Device_Inventory!$A$2:$A$1201,0))&gt;B6648</x:f>
        <x:v>0</x:v>
      </x:c>
      <x:c r="Q6648" s="1" t="str">
        <x:f aca="0">IF(D6648&gt;O6648,"Fail: operating hours exceed in-service hours",IF(D6648+M6648&gt;O6648,"Fail: operating + unavailable hours exceed in-service hours",IF(P6648,"Partial month: within in-service hours","OK")))</x:f>
        <x:v>OK</x:v>
      </x:c>
    </x:row>
    <x:row r="6649" ht="15" hidden="0" customHeight="1">
      <x:c r="A6649" s="1" t="s">
        <x:v>4759</x:v>
      </x:c>
      <x:c r="B6649" s="14" t="n">
        <x:v>46174</x:v>
      </x:c>
      <x:c r="C6649" s="1" t="n">
        <x:v>71.7</x:v>
      </x:c>
      <x:c r="D6649" s="1" t="n">
        <x:v>411.4</x:v>
      </x:c>
      <x:c r="E6649" s="1" t="n">
        <x:v>23</x:v>
      </x:c>
      <x:c r="F6649" s="1" t="n">
        <x:v>1</x:v>
      </x:c>
      <x:c r="G6649" s="1" t="n">
        <x:v>61</x:v>
      </x:c>
      <x:c r="H6649" s="1" t="n">
        <x:v>0</x:v>
      </x:c>
      <x:c r="I6649" s="1" t="n">
        <x:v>4</x:v>
      </x:c>
      <x:c r="J6649" s="1" t="n">
        <x:v>0.55</x:v>
      </x:c>
      <x:c r="K6649" s="1" t="n">
        <x:v>1</x:v>
      </x:c>
      <x:c r="L6649" s="1" t="n">
        <x:v>93.4</x:v>
      </x:c>
      <x:c r="M6649" s="1" t="n">
        <x:v>8.9</x:v>
      </x:c>
      <x:c r="N6649" s="1" t="n">
        <x:v>19.4</x:v>
      </x:c>
      <x:c r="O6649" s="1" t="n">
        <x:f aca="0">24*MAX(0,EOMONTH(B6649,0)-MAX(B6649,INDEX(Device_Inventory!$K$2:$K$1201,MATCH(A6649,Device_Inventory!$A$2:$A$1201,0)))+1)</x:f>
        <x:v>720</x:v>
      </x:c>
      <x:c r="P6649" s="11" t="b">
        <x:f aca="0">INDEX(Device_Inventory!$K$2:$K$1201,MATCH(A6649,Device_Inventory!$A$2:$A$1201,0))&gt;B6649</x:f>
        <x:v>0</x:v>
      </x:c>
      <x:c r="Q6649" s="1" t="str">
        <x:f aca="0">IF(D6649&gt;O6649,"Fail: operating hours exceed in-service hours",IF(D6649+M6649&gt;O6649,"Fail: operating + unavailable hours exceed in-service hours",IF(P6649,"Partial month: within in-service hours","OK")))</x:f>
        <x:v>OK</x:v>
      </x:c>
    </x:row>
    <x:row r="6650" ht="15" hidden="0" customHeight="1">
      <x:c r="A6650" s="1" t="s">
        <x:v>4759</x:v>
      </x:c>
      <x:c r="B6650" s="14" t="n">
        <x:v>46204</x:v>
      </x:c>
      <x:c r="C6650" s="1" t="n">
        <x:v>70</x:v>
      </x:c>
      <x:c r="D6650" s="1" t="n">
        <x:v>492.1</x:v>
      </x:c>
      <x:c r="E6650" s="1" t="n">
        <x:v>24</x:v>
      </x:c>
      <x:c r="F6650" s="1" t="n">
        <x:v>0</x:v>
      </x:c>
      <x:c r="G6650" s="1" t="n">
        <x:v>41</x:v>
      </x:c>
      <x:c r="H6650" s="1" t="n">
        <x:v>1</x:v>
      </x:c>
      <x:c r="I6650" s="1" t="n">
        <x:v>4</x:v>
      </x:c>
      <x:c r="J6650" s="1" t="n">
        <x:v>0.58</x:v>
      </x:c>
      <x:c r="K6650" s="1" t="n">
        <x:v>1</x:v>
      </x:c>
      <x:c r="L6650" s="1" t="n">
        <x:v>93.2</x:v>
      </x:c>
      <x:c r="M6650" s="1" t="n">
        <x:v>0</x:v>
      </x:c>
      <x:c r="N6650" s="1" t="n">
        <x:v>11.1</x:v>
      </x:c>
      <x:c r="O6650" s="1" t="n">
        <x:f aca="0">24*MAX(0,EOMONTH(B6650,0)-MAX(B6650,INDEX(Device_Inventory!$K$2:$K$1201,MATCH(A6650,Device_Inventory!$A$2:$A$1201,0)))+1)</x:f>
        <x:v>744</x:v>
      </x:c>
      <x:c r="P6650" s="11" t="b">
        <x:f aca="0">INDEX(Device_Inventory!$K$2:$K$1201,MATCH(A6650,Device_Inventory!$A$2:$A$1201,0))&gt;B6650</x:f>
        <x:v>0</x:v>
      </x:c>
      <x:c r="Q6650" s="1" t="str">
        <x:f aca="0">IF(D6650&gt;O6650,"Fail: operating hours exceed in-service hours",IF(D6650+M6650&gt;O6650,"Fail: operating + unavailable hours exceed in-service hours",IF(P6650,"Partial month: within in-service hours","OK")))</x:f>
        <x:v>OK</x:v>
      </x:c>
    </x:row>
    <x:row r="6651" ht="15" hidden="0" customHeight="1">
      <x:c r="A6651" s="1" t="s">
        <x:v>1717</x:v>
      </x:c>
      <x:c r="B6651" s="14" t="n">
        <x:v>46054</x:v>
      </x:c>
      <x:c r="C6651" s="1" t="n">
        <x:v>59</x:v>
      </x:c>
      <x:c r="D6651" s="1" t="n">
        <x:v>417.3</x:v>
      </x:c>
      <x:c r="E6651" s="1" t="n">
        <x:v>21</x:v>
      </x:c>
      <x:c r="F6651" s="1" t="n">
        <x:v>1</x:v>
      </x:c>
      <x:c r="G6651" s="1" t="n">
        <x:v>59</x:v>
      </x:c>
      <x:c r="H6651" s="1" t="n">
        <x:v>2</x:v>
      </x:c>
      <x:c r="I6651" s="1" t="n">
        <x:v>0</x:v>
      </x:c>
      <x:c r="J6651" s="1" t="n">
        <x:v>1.4</x:v>
      </x:c>
      <x:c r="K6651" s="1" t="n">
        <x:v>2</x:v>
      </x:c>
      <x:c r="L6651" s="1" t="n">
        <x:v>96.5</x:v>
      </x:c>
      <x:c r="M6651" s="1" t="n">
        <x:v>9.2</x:v>
      </x:c>
      <x:c r="N6651" s="1" t="n">
        <x:v>16</x:v>
      </x:c>
      <x:c r="O6651" s="1" t="n">
        <x:f aca="0">24*MAX(0,EOMONTH(B6651,0)-MAX(B6651,INDEX(Device_Inventory!$K$2:$K$1201,MATCH(A6651,Device_Inventory!$A$2:$A$1201,0)))+1)</x:f>
        <x:v>672</x:v>
      </x:c>
      <x:c r="P6651" s="11" t="b">
        <x:f aca="0">INDEX(Device_Inventory!$K$2:$K$1201,MATCH(A6651,Device_Inventory!$A$2:$A$1201,0))&gt;B6651</x:f>
        <x:v>0</x:v>
      </x:c>
      <x:c r="Q6651" s="1" t="str">
        <x:f aca="0">IF(D6651&gt;O6651,"Fail: operating hours exceed in-service hours",IF(D6651+M6651&gt;O6651,"Fail: operating + unavailable hours exceed in-service hours",IF(P6651,"Partial month: within in-service hours","OK")))</x:f>
        <x:v>OK</x:v>
      </x:c>
    </x:row>
    <x:row r="6652" ht="15" hidden="0" customHeight="1">
      <x:c r="A6652" s="1" t="s">
        <x:v>1717</x:v>
      </x:c>
      <x:c r="B6652" s="14" t="n">
        <x:v>46082</x:v>
      </x:c>
      <x:c r="C6652" s="1" t="n">
        <x:v>70.9</x:v>
      </x:c>
      <x:c r="D6652" s="1" t="n">
        <x:v>421.1</x:v>
      </x:c>
      <x:c r="E6652" s="1" t="n">
        <x:v>19</x:v>
      </x:c>
      <x:c r="F6652" s="1" t="n">
        <x:v>4</x:v>
      </x:c>
      <x:c r="G6652" s="1" t="n">
        <x:v>44</x:v>
      </x:c>
      <x:c r="H6652" s="1" t="n">
        <x:v>2</x:v>
      </x:c>
      <x:c r="I6652" s="1" t="n">
        <x:v>3</x:v>
      </x:c>
      <x:c r="J6652" s="1" t="n">
        <x:v>0</x:v>
      </x:c>
      <x:c r="K6652" s="1" t="n">
        <x:v>0</x:v>
      </x:c>
      <x:c r="L6652" s="1" t="n">
        <x:v>95.3</x:v>
      </x:c>
      <x:c r="M6652" s="1" t="n">
        <x:v>10.1</x:v>
      </x:c>
      <x:c r="N6652" s="1" t="n">
        <x:v>12.5</x:v>
      </x:c>
      <x:c r="O6652" s="1" t="n">
        <x:f aca="0">24*MAX(0,EOMONTH(B6652,0)-MAX(B6652,INDEX(Device_Inventory!$K$2:$K$1201,MATCH(A6652,Device_Inventory!$A$2:$A$1201,0)))+1)</x:f>
        <x:v>744</x:v>
      </x:c>
      <x:c r="P6652" s="11" t="b">
        <x:f aca="0">INDEX(Device_Inventory!$K$2:$K$1201,MATCH(A6652,Device_Inventory!$A$2:$A$1201,0))&gt;B6652</x:f>
        <x:v>0</x:v>
      </x:c>
      <x:c r="Q6652" s="1" t="str">
        <x:f aca="0">IF(D6652&gt;O6652,"Fail: operating hours exceed in-service hours",IF(D6652+M6652&gt;O6652,"Fail: operating + unavailable hours exceed in-service hours",IF(P6652,"Partial month: within in-service hours","OK")))</x:f>
        <x:v>OK</x:v>
      </x:c>
    </x:row>
    <x:row r="6653" ht="15" hidden="0" customHeight="1">
      <x:c r="A6653" s="1" t="s">
        <x:v>1717</x:v>
      </x:c>
      <x:c r="B6653" s="14" t="n">
        <x:v>46113</x:v>
      </x:c>
      <x:c r="C6653" s="1" t="n">
        <x:v>57.9</x:v>
      </x:c>
      <x:c r="D6653" s="1" t="n">
        <x:v>362</x:v>
      </x:c>
      <x:c r="E6653" s="1" t="n">
        <x:v>21</x:v>
      </x:c>
      <x:c r="F6653" s="1" t="n">
        <x:v>0</x:v>
      </x:c>
      <x:c r="G6653" s="1" t="n">
        <x:v>11</x:v>
      </x:c>
      <x:c r="H6653" s="1" t="n">
        <x:v>1</x:v>
      </x:c>
      <x:c r="I6653" s="1" t="n">
        <x:v>1</x:v>
      </x:c>
      <x:c r="J6653" s="1" t="n">
        <x:v>1.12</x:v>
      </x:c>
      <x:c r="K6653" s="1" t="n">
        <x:v>1</x:v>
      </x:c>
      <x:c r="L6653" s="1" t="n">
        <x:v>93.6</x:v>
      </x:c>
      <x:c r="M6653" s="1" t="n">
        <x:v>13.1</x:v>
      </x:c>
      <x:c r="N6653" s="1" t="n">
        <x:v>11.2</x:v>
      </x:c>
      <x:c r="O6653" s="1" t="n">
        <x:f aca="0">24*MAX(0,EOMONTH(B6653,0)-MAX(B6653,INDEX(Device_Inventory!$K$2:$K$1201,MATCH(A6653,Device_Inventory!$A$2:$A$1201,0)))+1)</x:f>
        <x:v>720</x:v>
      </x:c>
      <x:c r="P6653" s="11" t="b">
        <x:f aca="0">INDEX(Device_Inventory!$K$2:$K$1201,MATCH(A6653,Device_Inventory!$A$2:$A$1201,0))&gt;B6653</x:f>
        <x:v>0</x:v>
      </x:c>
      <x:c r="Q6653" s="1" t="str">
        <x:f aca="0">IF(D6653&gt;O6653,"Fail: operating hours exceed in-service hours",IF(D6653+M6653&gt;O6653,"Fail: operating + unavailable hours exceed in-service hours",IF(P6653,"Partial month: within in-service hours","OK")))</x:f>
        <x:v>OK</x:v>
      </x:c>
    </x:row>
    <x:row r="6654" ht="15" hidden="0" customHeight="1">
      <x:c r="A6654" s="1" t="s">
        <x:v>1717</x:v>
      </x:c>
      <x:c r="B6654" s="14" t="n">
        <x:v>46143</x:v>
      </x:c>
      <x:c r="C6654" s="1" t="n">
        <x:v>75.7</x:v>
      </x:c>
      <x:c r="D6654" s="1" t="n">
        <x:v>473.6</x:v>
      </x:c>
      <x:c r="E6654" s="1" t="n">
        <x:v>27</x:v>
      </x:c>
      <x:c r="F6654" s="1" t="n">
        <x:v>2</x:v>
      </x:c>
      <x:c r="G6654" s="1" t="n">
        <x:v>43</x:v>
      </x:c>
      <x:c r="H6654" s="1" t="n">
        <x:v>0</x:v>
      </x:c>
      <x:c r="I6654" s="1" t="n">
        <x:v>3</x:v>
      </x:c>
      <x:c r="J6654" s="1" t="n">
        <x:v>1.45</x:v>
      </x:c>
      <x:c r="K6654" s="1" t="n">
        <x:v>0</x:v>
      </x:c>
      <x:c r="L6654" s="1" t="n">
        <x:v>93.8</x:v>
      </x:c>
      <x:c r="M6654" s="1" t="n">
        <x:v>3.4</x:v>
      </x:c>
      <x:c r="N6654" s="1" t="n">
        <x:v>21.4</x:v>
      </x:c>
      <x:c r="O6654" s="1" t="n">
        <x:f aca="0">24*MAX(0,EOMONTH(B6654,0)-MAX(B6654,INDEX(Device_Inventory!$K$2:$K$1201,MATCH(A6654,Device_Inventory!$A$2:$A$1201,0)))+1)</x:f>
        <x:v>744</x:v>
      </x:c>
      <x:c r="P6654" s="11" t="b">
        <x:f aca="0">INDEX(Device_Inventory!$K$2:$K$1201,MATCH(A6654,Device_Inventory!$A$2:$A$1201,0))&gt;B6654</x:f>
        <x:v>0</x:v>
      </x:c>
      <x:c r="Q6654" s="1" t="str">
        <x:f aca="0">IF(D6654&gt;O6654,"Fail: operating hours exceed in-service hours",IF(D6654+M6654&gt;O6654,"Fail: operating + unavailable hours exceed in-service hours",IF(P6654,"Partial month: within in-service hours","OK")))</x:f>
        <x:v>OK</x:v>
      </x:c>
    </x:row>
    <x:row r="6655" ht="15" hidden="0" customHeight="1">
      <x:c r="A6655" s="1" t="s">
        <x:v>1717</x:v>
      </x:c>
      <x:c r="B6655" s="14" t="n">
        <x:v>46174</x:v>
      </x:c>
      <x:c r="C6655" s="1" t="n">
        <x:v>52.4</x:v>
      </x:c>
      <x:c r="D6655" s="1" t="n">
        <x:v>293.3</x:v>
      </x:c>
      <x:c r="E6655" s="1" t="n">
        <x:v>25</x:v>
      </x:c>
      <x:c r="F6655" s="1" t="n">
        <x:v>1</x:v>
      </x:c>
      <x:c r="G6655" s="1" t="n">
        <x:v>37</x:v>
      </x:c>
      <x:c r="H6655" s="1" t="n">
        <x:v>0</x:v>
      </x:c>
      <x:c r="I6655" s="1" t="n">
        <x:v>1</x:v>
      </x:c>
      <x:c r="J6655" s="1" t="n">
        <x:v>1.29</x:v>
      </x:c>
      <x:c r="K6655" s="1" t="n">
        <x:v>0</x:v>
      </x:c>
      <x:c r="L6655" s="1" t="n">
        <x:v>98.8</x:v>
      </x:c>
      <x:c r="M6655" s="1" t="n">
        <x:v>12.7</x:v>
      </x:c>
      <x:c r="N6655" s="1" t="n">
        <x:v>8</x:v>
      </x:c>
      <x:c r="O6655" s="1" t="n">
        <x:f aca="0">24*MAX(0,EOMONTH(B6655,0)-MAX(B6655,INDEX(Device_Inventory!$K$2:$K$1201,MATCH(A6655,Device_Inventory!$A$2:$A$1201,0)))+1)</x:f>
        <x:v>720</x:v>
      </x:c>
      <x:c r="P6655" s="11" t="b">
        <x:f aca="0">INDEX(Device_Inventory!$K$2:$K$1201,MATCH(A6655,Device_Inventory!$A$2:$A$1201,0))&gt;B6655</x:f>
        <x:v>0</x:v>
      </x:c>
      <x:c r="Q6655" s="1" t="str">
        <x:f aca="0">IF(D6655&gt;O6655,"Fail: operating hours exceed in-service hours",IF(D6655+M6655&gt;O6655,"Fail: operating + unavailable hours exceed in-service hours",IF(P6655,"Partial month: within in-service hours","OK")))</x:f>
        <x:v>OK</x:v>
      </x:c>
    </x:row>
    <x:row r="6656" ht="15" hidden="0" customHeight="1">
      <x:c r="A6656" s="1" t="s">
        <x:v>1717</x:v>
      </x:c>
      <x:c r="B6656" s="14" t="n">
        <x:v>46204</x:v>
      </x:c>
      <x:c r="C6656" s="1" t="n">
        <x:v>76</x:v>
      </x:c>
      <x:c r="D6656" s="1" t="n">
        <x:v>504.2</x:v>
      </x:c>
      <x:c r="E6656" s="1" t="n">
        <x:v>25</x:v>
      </x:c>
      <x:c r="F6656" s="1" t="n">
        <x:v>0</x:v>
      </x:c>
      <x:c r="G6656" s="1" t="n">
        <x:v>34</x:v>
      </x:c>
      <x:c r="H6656" s="1" t="n">
        <x:v>0</x:v>
      </x:c>
      <x:c r="I6656" s="1" t="n">
        <x:v>0</x:v>
      </x:c>
      <x:c r="J6656" s="1" t="n">
        <x:v>1.66</x:v>
      </x:c>
      <x:c r="K6656" s="1" t="n">
        <x:v>2</x:v>
      </x:c>
      <x:c r="L6656" s="1" t="n">
        <x:v>98.4</x:v>
      </x:c>
      <x:c r="M6656" s="1" t="n">
        <x:v>15.5</x:v>
      </x:c>
      <x:c r="N6656" s="1" t="n">
        <x:v>9.3</x:v>
      </x:c>
      <x:c r="O6656" s="1" t="n">
        <x:f aca="0">24*MAX(0,EOMONTH(B6656,0)-MAX(B6656,INDEX(Device_Inventory!$K$2:$K$1201,MATCH(A6656,Device_Inventory!$A$2:$A$1201,0)))+1)</x:f>
        <x:v>744</x:v>
      </x:c>
      <x:c r="P6656" s="11" t="b">
        <x:f aca="0">INDEX(Device_Inventory!$K$2:$K$1201,MATCH(A6656,Device_Inventory!$A$2:$A$1201,0))&gt;B6656</x:f>
        <x:v>0</x:v>
      </x:c>
      <x:c r="Q6656" s="1" t="str">
        <x:f aca="0">IF(D6656&gt;O6656,"Fail: operating hours exceed in-service hours",IF(D6656+M6656&gt;O6656,"Fail: operating + unavailable hours exceed in-service hours",IF(P6656,"Partial month: within in-service hours","OK")))</x:f>
        <x:v>OK</x:v>
      </x:c>
    </x:row>
    <x:row r="6657" ht="15" hidden="0" customHeight="1">
      <x:c r="A6657" s="1" t="s">
        <x:v>1719</x:v>
      </x:c>
      <x:c r="B6657" s="14" t="n">
        <x:v>46054</x:v>
      </x:c>
      <x:c r="C6657" s="1" t="n">
        <x:v>45.7</x:v>
      </x:c>
      <x:c r="D6657" s="1" t="n">
        <x:v>319.1</x:v>
      </x:c>
      <x:c r="E6657" s="1" t="n">
        <x:v>17</x:v>
      </x:c>
      <x:c r="F6657" s="1" t="n">
        <x:v>4</x:v>
      </x:c>
      <x:c r="G6657" s="1" t="n">
        <x:v>37</x:v>
      </x:c>
      <x:c r="H6657" s="1" t="n">
        <x:v>0</x:v>
      </x:c>
      <x:c r="I6657" s="1" t="n">
        <x:v>0</x:v>
      </x:c>
      <x:c r="J6657" s="1" t="n">
        <x:v>0.1</x:v>
      </x:c>
      <x:c r="K6657" s="1" t="n">
        <x:v>0</x:v>
      </x:c>
      <x:c r="L6657" s="1" t="n">
        <x:v>93.2</x:v>
      </x:c>
      <x:c r="M6657" s="1" t="n">
        <x:v>6.2</x:v>
      </x:c>
      <x:c r="N6657" s="1" t="n">
        <x:v>6.8</x:v>
      </x:c>
      <x:c r="O6657" s="1" t="n">
        <x:f aca="0">24*MAX(0,EOMONTH(B6657,0)-MAX(B6657,INDEX(Device_Inventory!$K$2:$K$1201,MATCH(A6657,Device_Inventory!$A$2:$A$1201,0)))+1)</x:f>
        <x:v>672</x:v>
      </x:c>
      <x:c r="P6657" s="11" t="b">
        <x:f aca="0">INDEX(Device_Inventory!$K$2:$K$1201,MATCH(A6657,Device_Inventory!$A$2:$A$1201,0))&gt;B6657</x:f>
        <x:v>0</x:v>
      </x:c>
      <x:c r="Q6657" s="1" t="str">
        <x:f aca="0">IF(D6657&gt;O6657,"Fail: operating hours exceed in-service hours",IF(D6657+M6657&gt;O6657,"Fail: operating + unavailable hours exceed in-service hours",IF(P6657,"Partial month: within in-service hours","OK")))</x:f>
        <x:v>OK</x:v>
      </x:c>
    </x:row>
    <x:row r="6658" ht="15" hidden="0" customHeight="1">
      <x:c r="A6658" s="1" t="s">
        <x:v>1719</x:v>
      </x:c>
      <x:c r="B6658" s="14" t="n">
        <x:v>46082</x:v>
      </x:c>
      <x:c r="C6658" s="1" t="n">
        <x:v>52.5</x:v>
      </x:c>
      <x:c r="D6658" s="1" t="n">
        <x:v>323.1</x:v>
      </x:c>
      <x:c r="E6658" s="1" t="n">
        <x:v>11</x:v>
      </x:c>
      <x:c r="F6658" s="1" t="n">
        <x:v>1</x:v>
      </x:c>
      <x:c r="G6658" s="1" t="n">
        <x:v>33</x:v>
      </x:c>
      <x:c r="H6658" s="1" t="n">
        <x:v>0</x:v>
      </x:c>
      <x:c r="I6658" s="1" t="n">
        <x:v>1</x:v>
      </x:c>
      <x:c r="J6658" s="1" t="n">
        <x:v>0.37</x:v>
      </x:c>
      <x:c r="K6658" s="1" t="n">
        <x:v>0</x:v>
      </x:c>
      <x:c r="L6658" s="1" t="n">
        <x:v>93.8</x:v>
      </x:c>
      <x:c r="M6658" s="1" t="n">
        <x:v>5.3</x:v>
      </x:c>
      <x:c r="N6658" s="1" t="n">
        <x:v>12.1</x:v>
      </x:c>
      <x:c r="O6658" s="1" t="n">
        <x:f aca="0">24*MAX(0,EOMONTH(B6658,0)-MAX(B6658,INDEX(Device_Inventory!$K$2:$K$1201,MATCH(A6658,Device_Inventory!$A$2:$A$1201,0)))+1)</x:f>
        <x:v>744</x:v>
      </x:c>
      <x:c r="P6658" s="11" t="b">
        <x:f aca="0">INDEX(Device_Inventory!$K$2:$K$1201,MATCH(A6658,Device_Inventory!$A$2:$A$1201,0))&gt;B6658</x:f>
        <x:v>0</x:v>
      </x:c>
      <x:c r="Q6658" s="1" t="str">
        <x:f aca="0">IF(D6658&gt;O6658,"Fail: operating hours exceed in-service hours",IF(D6658+M6658&gt;O6658,"Fail: operating + unavailable hours exceed in-service hours",IF(P6658,"Partial month: within in-service hours","OK")))</x:f>
        <x:v>OK</x:v>
      </x:c>
    </x:row>
    <x:row r="6659" ht="15" hidden="0" customHeight="1">
      <x:c r="A6659" s="1" t="s">
        <x:v>1719</x:v>
      </x:c>
      <x:c r="B6659" s="14" t="n">
        <x:v>46113</x:v>
      </x:c>
      <x:c r="C6659" s="1" t="n">
        <x:v>55.6</x:v>
      </x:c>
      <x:c r="D6659" s="1" t="n">
        <x:v>319.1</x:v>
      </x:c>
      <x:c r="E6659" s="1" t="n">
        <x:v>6</x:v>
      </x:c>
      <x:c r="F6659" s="1" t="n">
        <x:v>3</x:v>
      </x:c>
      <x:c r="G6659" s="1" t="n">
        <x:v>47</x:v>
      </x:c>
      <x:c r="H6659" s="1" t="n">
        <x:v>0</x:v>
      </x:c>
      <x:c r="I6659" s="1" t="n">
        <x:v>2</x:v>
      </x:c>
      <x:c r="J6659" s="1" t="n">
        <x:v>0</x:v>
      </x:c>
      <x:c r="K6659" s="1" t="n">
        <x:v>0</x:v>
      </x:c>
      <x:c r="L6659" s="1" t="n">
        <x:v>95.6</x:v>
      </x:c>
      <x:c r="M6659" s="1" t="n">
        <x:v>2.8</x:v>
      </x:c>
      <x:c r="N6659" s="1" t="n">
        <x:v>6.3</x:v>
      </x:c>
      <x:c r="O6659" s="1" t="n">
        <x:f aca="0">24*MAX(0,EOMONTH(B6659,0)-MAX(B6659,INDEX(Device_Inventory!$K$2:$K$1201,MATCH(A6659,Device_Inventory!$A$2:$A$1201,0)))+1)</x:f>
        <x:v>720</x:v>
      </x:c>
      <x:c r="P6659" s="11" t="b">
        <x:f aca="0">INDEX(Device_Inventory!$K$2:$K$1201,MATCH(A6659,Device_Inventory!$A$2:$A$1201,0))&gt;B6659</x:f>
        <x:v>0</x:v>
      </x:c>
      <x:c r="Q6659" s="1" t="str">
        <x:f aca="0">IF(D6659&gt;O6659,"Fail: operating hours exceed in-service hours",IF(D6659+M6659&gt;O6659,"Fail: operating + unavailable hours exceed in-service hours",IF(P6659,"Partial month: within in-service hours","OK")))</x:f>
        <x:v>OK</x:v>
      </x:c>
    </x:row>
    <x:row r="6660" ht="15" hidden="0" customHeight="1">
      <x:c r="A6660" s="1" t="s">
        <x:v>1719</x:v>
      </x:c>
      <x:c r="B6660" s="14" t="n">
        <x:v>46143</x:v>
      </x:c>
      <x:c r="C6660" s="1" t="n">
        <x:v>50.3</x:v>
      </x:c>
      <x:c r="D6660" s="1" t="n">
        <x:v>301.6</x:v>
      </x:c>
      <x:c r="E6660" s="1" t="n">
        <x:v>20</x:v>
      </x:c>
      <x:c r="F6660" s="1" t="n">
        <x:v>3</x:v>
      </x:c>
      <x:c r="G6660" s="1" t="n">
        <x:v>48</x:v>
      </x:c>
      <x:c r="H6660" s="1" t="n">
        <x:v>0</x:v>
      </x:c>
      <x:c r="I6660" s="1" t="n">
        <x:v>4</x:v>
      </x:c>
      <x:c r="J6660" s="1" t="n">
        <x:v>0</x:v>
      </x:c>
      <x:c r="K6660" s="1" t="n">
        <x:v>1</x:v>
      </x:c>
      <x:c r="L6660" s="1" t="n">
        <x:v>90.5</x:v>
      </x:c>
      <x:c r="M6660" s="1" t="n">
        <x:v>4.2</x:v>
      </x:c>
      <x:c r="N6660" s="1" t="n">
        <x:v>9.8</x:v>
      </x:c>
      <x:c r="O6660" s="1" t="n">
        <x:f aca="0">24*MAX(0,EOMONTH(B6660,0)-MAX(B6660,INDEX(Device_Inventory!$K$2:$K$1201,MATCH(A6660,Device_Inventory!$A$2:$A$1201,0)))+1)</x:f>
        <x:v>744</x:v>
      </x:c>
      <x:c r="P6660" s="11" t="b">
        <x:f aca="0">INDEX(Device_Inventory!$K$2:$K$1201,MATCH(A6660,Device_Inventory!$A$2:$A$1201,0))&gt;B6660</x:f>
        <x:v>0</x:v>
      </x:c>
      <x:c r="Q6660" s="1" t="str">
        <x:f aca="0">IF(D6660&gt;O6660,"Fail: operating hours exceed in-service hours",IF(D6660+M6660&gt;O6660,"Fail: operating + unavailable hours exceed in-service hours",IF(P6660,"Partial month: within in-service hours","OK")))</x:f>
        <x:v>OK</x:v>
      </x:c>
    </x:row>
    <x:row r="6661" ht="15" hidden="0" customHeight="1">
      <x:c r="A6661" s="1" t="s">
        <x:v>1719</x:v>
      </x:c>
      <x:c r="B6661" s="14" t="n">
        <x:v>46174</x:v>
      </x:c>
      <x:c r="C6661" s="1" t="n">
        <x:v>31.8</x:v>
      </x:c>
      <x:c r="D6661" s="1" t="n">
        <x:v>198.3</x:v>
      </x:c>
      <x:c r="E6661" s="1" t="n">
        <x:v>14</x:v>
      </x:c>
      <x:c r="F6661" s="1" t="n">
        <x:v>0</x:v>
      </x:c>
      <x:c r="G6661" s="1" t="n">
        <x:v>30</x:v>
      </x:c>
      <x:c r="H6661" s="1" t="n">
        <x:v>0</x:v>
      </x:c>
      <x:c r="I6661" s="1" t="n">
        <x:v>1</x:v>
      </x:c>
      <x:c r="J6661" s="1" t="n">
        <x:v>0.42</x:v>
      </x:c>
      <x:c r="K6661" s="1" t="n">
        <x:v>0</x:v>
      </x:c>
      <x:c r="L6661" s="1" t="n">
        <x:v>96.7</x:v>
      </x:c>
      <x:c r="M6661" s="1" t="n">
        <x:v>6.2</x:v>
      </x:c>
      <x:c r="N6661" s="1" t="n">
        <x:v>5.6</x:v>
      </x:c>
      <x:c r="O6661" s="1" t="n">
        <x:f aca="0">24*MAX(0,EOMONTH(B6661,0)-MAX(B6661,INDEX(Device_Inventory!$K$2:$K$1201,MATCH(A6661,Device_Inventory!$A$2:$A$1201,0)))+1)</x:f>
        <x:v>720</x:v>
      </x:c>
      <x:c r="P6661" s="11" t="b">
        <x:f aca="0">INDEX(Device_Inventory!$K$2:$K$1201,MATCH(A6661,Device_Inventory!$A$2:$A$1201,0))&gt;B6661</x:f>
        <x:v>0</x:v>
      </x:c>
      <x:c r="Q6661" s="1" t="str">
        <x:f aca="0">IF(D6661&gt;O6661,"Fail: operating hours exceed in-service hours",IF(D6661+M6661&gt;O6661,"Fail: operating + unavailable hours exceed in-service hours",IF(P6661,"Partial month: within in-service hours","OK")))</x:f>
        <x:v>OK</x:v>
      </x:c>
    </x:row>
    <x:row r="6662" ht="15" hidden="0" customHeight="1">
      <x:c r="A6662" s="1" t="s">
        <x:v>1719</x:v>
      </x:c>
      <x:c r="B6662" s="14" t="n">
        <x:v>46204</x:v>
      </x:c>
      <x:c r="C6662" s="1" t="n">
        <x:v>53.6</x:v>
      </x:c>
      <x:c r="D6662" s="1" t="n">
        <x:v>372.6</x:v>
      </x:c>
      <x:c r="E6662" s="1" t="n">
        <x:v>13</x:v>
      </x:c>
      <x:c r="F6662" s="1" t="n">
        <x:v>3</x:v>
      </x:c>
      <x:c r="G6662" s="1" t="n">
        <x:v>25</x:v>
      </x:c>
      <x:c r="H6662" s="1" t="n">
        <x:v>0</x:v>
      </x:c>
      <x:c r="I6662" s="1" t="n">
        <x:v>1</x:v>
      </x:c>
      <x:c r="J6662" s="1" t="n">
        <x:v>1.29</x:v>
      </x:c>
      <x:c r="K6662" s="1" t="n">
        <x:v>1</x:v>
      </x:c>
      <x:c r="L6662" s="1" t="n">
        <x:v>93.7</x:v>
      </x:c>
      <x:c r="M6662" s="1" t="n">
        <x:v>3.3</x:v>
      </x:c>
      <x:c r="N6662" s="1" t="n">
        <x:v>10.9</x:v>
      </x:c>
      <x:c r="O6662" s="1" t="n">
        <x:f aca="0">24*MAX(0,EOMONTH(B6662,0)-MAX(B6662,INDEX(Device_Inventory!$K$2:$K$1201,MATCH(A6662,Device_Inventory!$A$2:$A$1201,0)))+1)</x:f>
        <x:v>744</x:v>
      </x:c>
      <x:c r="P6662" s="11" t="b">
        <x:f aca="0">INDEX(Device_Inventory!$K$2:$K$1201,MATCH(A6662,Device_Inventory!$A$2:$A$1201,0))&gt;B6662</x:f>
        <x:v>0</x:v>
      </x:c>
      <x:c r="Q6662" s="1" t="str">
        <x:f aca="0">IF(D6662&gt;O6662,"Fail: operating hours exceed in-service hours",IF(D6662+M6662&gt;O6662,"Fail: operating + unavailable hours exceed in-service hours",IF(P6662,"Partial month: within in-service hours","OK")))</x:f>
        <x:v>OK</x:v>
      </x:c>
    </x:row>
    <x:row r="6663" ht="15" hidden="0" customHeight="1">
      <x:c r="A6663" s="1" t="s">
        <x:v>1720</x:v>
      </x:c>
      <x:c r="B6663" s="14" t="n">
        <x:v>46054</x:v>
      </x:c>
      <x:c r="C6663" s="1" t="n">
        <x:v>75.1</x:v>
      </x:c>
      <x:c r="D6663" s="1" t="n">
        <x:v>506.3</x:v>
      </x:c>
      <x:c r="E6663" s="1" t="n">
        <x:v>13</x:v>
      </x:c>
      <x:c r="F6663" s="1" t="n">
        <x:v>1</x:v>
      </x:c>
      <x:c r="G6663" s="1" t="n">
        <x:v>53</x:v>
      </x:c>
      <x:c r="H6663" s="1" t="n">
        <x:v>0</x:v>
      </x:c>
      <x:c r="I6663" s="1" t="n">
        <x:v>3</x:v>
      </x:c>
      <x:c r="J6663" s="1" t="n">
        <x:v>0.1</x:v>
      </x:c>
      <x:c r="K6663" s="1" t="n">
        <x:v>1</x:v>
      </x:c>
      <x:c r="L6663" s="1" t="n">
        <x:v>95.1</x:v>
      </x:c>
      <x:c r="M6663" s="1" t="n">
        <x:v>1.2</x:v>
      </x:c>
      <x:c r="N6663" s="1" t="n">
        <x:v>11.7</x:v>
      </x:c>
      <x:c r="O6663" s="1" t="n">
        <x:f aca="0">24*MAX(0,EOMONTH(B6663,0)-MAX(B6663,INDEX(Device_Inventory!$K$2:$K$1201,MATCH(A6663,Device_Inventory!$A$2:$A$1201,0)))+1)</x:f>
        <x:v>672</x:v>
      </x:c>
      <x:c r="P6663" s="11" t="b">
        <x:f aca="0">INDEX(Device_Inventory!$K$2:$K$1201,MATCH(A6663,Device_Inventory!$A$2:$A$1201,0))&gt;B6663</x:f>
        <x:v>0</x:v>
      </x:c>
      <x:c r="Q6663" s="1" t="str">
        <x:f aca="0">IF(D6663&gt;O6663,"Fail: operating hours exceed in-service hours",IF(D6663+M6663&gt;O6663,"Fail: operating + unavailable hours exceed in-service hours",IF(P6663,"Partial month: within in-service hours","OK")))</x:f>
        <x:v>OK</x:v>
      </x:c>
    </x:row>
    <x:row r="6664" ht="15" hidden="0" customHeight="1">
      <x:c r="A6664" s="1" t="s">
        <x:v>1720</x:v>
      </x:c>
      <x:c r="B6664" s="14" t="n">
        <x:v>46082</x:v>
      </x:c>
      <x:c r="C6664" s="1" t="n">
        <x:v>66</x:v>
      </x:c>
      <x:c r="D6664" s="1" t="n">
        <x:v>399.8</x:v>
      </x:c>
      <x:c r="E6664" s="1" t="n">
        <x:v>20</x:v>
      </x:c>
      <x:c r="F6664" s="1" t="n">
        <x:v>0</x:v>
      </x:c>
      <x:c r="G6664" s="1" t="n">
        <x:v>28</x:v>
      </x:c>
      <x:c r="H6664" s="1" t="n">
        <x:v>0</x:v>
      </x:c>
      <x:c r="I6664" s="1" t="n">
        <x:v>0</x:v>
      </x:c>
      <x:c r="J6664" s="1" t="n">
        <x:v>0.05</x:v>
      </x:c>
      <x:c r="K6664" s="1" t="n">
        <x:v>0</x:v>
      </x:c>
      <x:c r="L6664" s="1" t="n">
        <x:v>97.4</x:v>
      </x:c>
      <x:c r="M6664" s="1" t="n">
        <x:v>3.9</x:v>
      </x:c>
      <x:c r="N6664" s="1" t="n">
        <x:v>9.2</x:v>
      </x:c>
      <x:c r="O6664" s="1" t="n">
        <x:f aca="0">24*MAX(0,EOMONTH(B6664,0)-MAX(B6664,INDEX(Device_Inventory!$K$2:$K$1201,MATCH(A6664,Device_Inventory!$A$2:$A$1201,0)))+1)</x:f>
        <x:v>744</x:v>
      </x:c>
      <x:c r="P6664" s="11" t="b">
        <x:f aca="0">INDEX(Device_Inventory!$K$2:$K$1201,MATCH(A6664,Device_Inventory!$A$2:$A$1201,0))&gt;B6664</x:f>
        <x:v>0</x:v>
      </x:c>
      <x:c r="Q6664" s="1" t="str">
        <x:f aca="0">IF(D6664&gt;O6664,"Fail: operating hours exceed in-service hours",IF(D6664+M6664&gt;O6664,"Fail: operating + unavailable hours exceed in-service hours",IF(P6664,"Partial month: within in-service hours","OK")))</x:f>
        <x:v>OK</x:v>
      </x:c>
    </x:row>
    <x:row r="6665" ht="15" hidden="0" customHeight="1">
      <x:c r="A6665" s="1" t="s">
        <x:v>1720</x:v>
      </x:c>
      <x:c r="B6665" s="14" t="n">
        <x:v>46113</x:v>
      </x:c>
      <x:c r="C6665" s="1" t="n">
        <x:v>65.4</x:v>
      </x:c>
      <x:c r="D6665" s="1" t="n">
        <x:v>370.1</x:v>
      </x:c>
      <x:c r="E6665" s="1" t="n">
        <x:v>15</x:v>
      </x:c>
      <x:c r="F6665" s="1" t="n">
        <x:v>0</x:v>
      </x:c>
      <x:c r="G6665" s="1" t="n">
        <x:v>32</x:v>
      </x:c>
      <x:c r="H6665" s="1" t="n">
        <x:v>0</x:v>
      </x:c>
      <x:c r="I6665" s="1" t="n">
        <x:v>1</x:v>
      </x:c>
      <x:c r="J6665" s="1" t="n">
        <x:v>0.05</x:v>
      </x:c>
      <x:c r="K6665" s="1" t="n">
        <x:v>2</x:v>
      </x:c>
      <x:c r="L6665" s="1" t="n">
        <x:v>93.5</x:v>
      </x:c>
      <x:c r="M6665" s="1" t="n">
        <x:v>3.5</x:v>
      </x:c>
      <x:c r="N6665" s="1" t="n">
        <x:v>13.3</x:v>
      </x:c>
      <x:c r="O6665" s="1" t="n">
        <x:f aca="0">24*MAX(0,EOMONTH(B6665,0)-MAX(B6665,INDEX(Device_Inventory!$K$2:$K$1201,MATCH(A6665,Device_Inventory!$A$2:$A$1201,0)))+1)</x:f>
        <x:v>720</x:v>
      </x:c>
      <x:c r="P6665" s="11" t="b">
        <x:f aca="0">INDEX(Device_Inventory!$K$2:$K$1201,MATCH(A6665,Device_Inventory!$A$2:$A$1201,0))&gt;B6665</x:f>
        <x:v>0</x:v>
      </x:c>
      <x:c r="Q6665" s="1" t="str">
        <x:f aca="0">IF(D6665&gt;O6665,"Fail: operating hours exceed in-service hours",IF(D6665+M6665&gt;O6665,"Fail: operating + unavailable hours exceed in-service hours",IF(P6665,"Partial month: within in-service hours","OK")))</x:f>
        <x:v>OK</x:v>
      </x:c>
    </x:row>
    <x:row r="6666" ht="15" hidden="0" customHeight="1">
      <x:c r="A6666" s="1" t="s">
        <x:v>1720</x:v>
      </x:c>
      <x:c r="B6666" s="14" t="n">
        <x:v>46143</x:v>
      </x:c>
      <x:c r="C6666" s="1" t="n">
        <x:v>59.1</x:v>
      </x:c>
      <x:c r="D6666" s="1" t="n">
        <x:v>347.3</x:v>
      </x:c>
      <x:c r="E6666" s="1" t="n">
        <x:v>14</x:v>
      </x:c>
      <x:c r="F6666" s="1" t="n">
        <x:v>0</x:v>
      </x:c>
      <x:c r="G6666" s="1" t="n">
        <x:v>36</x:v>
      </x:c>
      <x:c r="H6666" s="1" t="n">
        <x:v>0</x:v>
      </x:c>
      <x:c r="I6666" s="1" t="n">
        <x:v>3</x:v>
      </x:c>
      <x:c r="J6666" s="1" t="n">
        <x:v>0.02</x:v>
      </x:c>
      <x:c r="K6666" s="1" t="n">
        <x:v>0</x:v>
      </x:c>
      <x:c r="L6666" s="1" t="n">
        <x:v>95.1</x:v>
      </x:c>
      <x:c r="M6666" s="1" t="n">
        <x:v>10.6</x:v>
      </x:c>
      <x:c r="N6666" s="1" t="n">
        <x:v>17.9</x:v>
      </x:c>
      <x:c r="O6666" s="1" t="n">
        <x:f aca="0">24*MAX(0,EOMONTH(B6666,0)-MAX(B6666,INDEX(Device_Inventory!$K$2:$K$1201,MATCH(A6666,Device_Inventory!$A$2:$A$1201,0)))+1)</x:f>
        <x:v>744</x:v>
      </x:c>
      <x:c r="P6666" s="11" t="b">
        <x:f aca="0">INDEX(Device_Inventory!$K$2:$K$1201,MATCH(A6666,Device_Inventory!$A$2:$A$1201,0))&gt;B6666</x:f>
        <x:v>0</x:v>
      </x:c>
      <x:c r="Q6666" s="1" t="str">
        <x:f aca="0">IF(D6666&gt;O6666,"Fail: operating hours exceed in-service hours",IF(D6666+M6666&gt;O6666,"Fail: operating + unavailable hours exceed in-service hours",IF(P6666,"Partial month: within in-service hours","OK")))</x:f>
        <x:v>OK</x:v>
      </x:c>
    </x:row>
    <x:row r="6667" ht="15" hidden="0" customHeight="1">
      <x:c r="A6667" s="1" t="s">
        <x:v>1720</x:v>
      </x:c>
      <x:c r="B6667" s="14" t="n">
        <x:v>46174</x:v>
      </x:c>
      <x:c r="C6667" s="1" t="n">
        <x:v>65.2</x:v>
      </x:c>
      <x:c r="D6667" s="1" t="n">
        <x:v>371.1</x:v>
      </x:c>
      <x:c r="E6667" s="1" t="n">
        <x:v>16</x:v>
      </x:c>
      <x:c r="F6667" s="1" t="n">
        <x:v>2</x:v>
      </x:c>
      <x:c r="G6667" s="1" t="n">
        <x:v>34</x:v>
      </x:c>
      <x:c r="H6667" s="1" t="n">
        <x:v>1</x:v>
      </x:c>
      <x:c r="I6667" s="1" t="n">
        <x:v>0</x:v>
      </x:c>
      <x:c r="J6667" s="1" t="n">
        <x:v>0</x:v>
      </x:c>
      <x:c r="K6667" s="1" t="n">
        <x:v>0</x:v>
      </x:c>
      <x:c r="L6667" s="1" t="n">
        <x:v>100</x:v>
      </x:c>
      <x:c r="M6667" s="1" t="n">
        <x:v>6</x:v>
      </x:c>
      <x:c r="N6667" s="1" t="n">
        <x:v>19.3</x:v>
      </x:c>
      <x:c r="O6667" s="1" t="n">
        <x:f aca="0">24*MAX(0,EOMONTH(B6667,0)-MAX(B6667,INDEX(Device_Inventory!$K$2:$K$1201,MATCH(A6667,Device_Inventory!$A$2:$A$1201,0)))+1)</x:f>
        <x:v>720</x:v>
      </x:c>
      <x:c r="P6667" s="11" t="b">
        <x:f aca="0">INDEX(Device_Inventory!$K$2:$K$1201,MATCH(A6667,Device_Inventory!$A$2:$A$1201,0))&gt;B6667</x:f>
        <x:v>0</x:v>
      </x:c>
      <x:c r="Q6667" s="1" t="str">
        <x:f aca="0">IF(D6667&gt;O6667,"Fail: operating hours exceed in-service hours",IF(D6667+M6667&gt;O6667,"Fail: operating + unavailable hours exceed in-service hours",IF(P6667,"Partial month: within in-service hours","OK")))</x:f>
        <x:v>OK</x:v>
      </x:c>
    </x:row>
    <x:row r="6668" ht="15" hidden="0" customHeight="1">
      <x:c r="A6668" s="1" t="s">
        <x:v>1720</x:v>
      </x:c>
      <x:c r="B6668" s="14" t="n">
        <x:v>46204</x:v>
      </x:c>
      <x:c r="C6668" s="1" t="n">
        <x:v>68.9</x:v>
      </x:c>
      <x:c r="D6668" s="1" t="n">
        <x:v>412.7</x:v>
      </x:c>
      <x:c r="E6668" s="1" t="n">
        <x:v>19</x:v>
      </x:c>
      <x:c r="F6668" s="1" t="n">
        <x:v>1</x:v>
      </x:c>
      <x:c r="G6668" s="1" t="n">
        <x:v>27</x:v>
      </x:c>
      <x:c r="H6668" s="1" t="n">
        <x:v>0</x:v>
      </x:c>
      <x:c r="I6668" s="1" t="n">
        <x:v>2</x:v>
      </x:c>
      <x:c r="J6668" s="1" t="n">
        <x:v>0</x:v>
      </x:c>
      <x:c r="K6668" s="1" t="n">
        <x:v>1</x:v>
      </x:c>
      <x:c r="L6668" s="1" t="n">
        <x:v>92</x:v>
      </x:c>
      <x:c r="M6668" s="1" t="n">
        <x:v>1.7</x:v>
      </x:c>
      <x:c r="N6668" s="1" t="n">
        <x:v>8.4</x:v>
      </x:c>
      <x:c r="O6668" s="1" t="n">
        <x:f aca="0">24*MAX(0,EOMONTH(B6668,0)-MAX(B6668,INDEX(Device_Inventory!$K$2:$K$1201,MATCH(A6668,Device_Inventory!$A$2:$A$1201,0)))+1)</x:f>
        <x:v>744</x:v>
      </x:c>
      <x:c r="P6668" s="11" t="b">
        <x:f aca="0">INDEX(Device_Inventory!$K$2:$K$1201,MATCH(A6668,Device_Inventory!$A$2:$A$1201,0))&gt;B6668</x:f>
        <x:v>0</x:v>
      </x:c>
      <x:c r="Q6668" s="1" t="str">
        <x:f aca="0">IF(D6668&gt;O6668,"Fail: operating hours exceed in-service hours",IF(D6668+M6668&gt;O6668,"Fail: operating + unavailable hours exceed in-service hours",IF(P6668,"Partial month: within in-service hours","OK")))</x:f>
        <x:v>OK</x:v>
      </x:c>
    </x:row>
    <x:row r="6669" ht="15" hidden="0" customHeight="1">
      <x:c r="A6669" s="1" t="s">
        <x:v>4768</x:v>
      </x:c>
      <x:c r="B6669" s="14" t="n">
        <x:v>46054</x:v>
      </x:c>
      <x:c r="C6669" s="1" t="n">
        <x:v>82</x:v>
      </x:c>
      <x:c r="D6669" s="1" t="n">
        <x:v>591</x:v>
      </x:c>
      <x:c r="E6669" s="1" t="n">
        <x:v>23</x:v>
      </x:c>
      <x:c r="F6669" s="1" t="n">
        <x:v>1</x:v>
      </x:c>
      <x:c r="G6669" s="1" t="n">
        <x:v>44</x:v>
      </x:c>
      <x:c r="H6669" s="1" t="n">
        <x:v>0</x:v>
      </x:c>
      <x:c r="I6669" s="1" t="n">
        <x:v>2</x:v>
      </x:c>
      <x:c r="J6669" s="1" t="n">
        <x:v>1.44</x:v>
      </x:c>
      <x:c r="K6669" s="1" t="n">
        <x:v>0</x:v>
      </x:c>
      <x:c r="L6669" s="1" t="n">
        <x:v>95.5</x:v>
      </x:c>
      <x:c r="M6669" s="1" t="n">
        <x:v>3.1</x:v>
      </x:c>
      <x:c r="N6669" s="1" t="n">
        <x:v>25.6</x:v>
      </x:c>
      <x:c r="O6669" s="1" t="n">
        <x:f aca="0">24*MAX(0,EOMONTH(B6669,0)-MAX(B6669,INDEX(Device_Inventory!$K$2:$K$1201,MATCH(A6669,Device_Inventory!$A$2:$A$1201,0)))+1)</x:f>
        <x:v>672</x:v>
      </x:c>
      <x:c r="P6669" s="11" t="b">
        <x:f aca="0">INDEX(Device_Inventory!$K$2:$K$1201,MATCH(A6669,Device_Inventory!$A$2:$A$1201,0))&gt;B6669</x:f>
        <x:v>0</x:v>
      </x:c>
      <x:c r="Q6669" s="1" t="str">
        <x:f aca="0">IF(D6669&gt;O6669,"Fail: operating hours exceed in-service hours",IF(D6669+M6669&gt;O6669,"Fail: operating + unavailable hours exceed in-service hours",IF(P6669,"Partial month: within in-service hours","OK")))</x:f>
        <x:v>OK</x:v>
      </x:c>
    </x:row>
    <x:row r="6670" ht="15" hidden="0" customHeight="1">
      <x:c r="A6670" s="1" t="s">
        <x:v>4768</x:v>
      </x:c>
      <x:c r="B6670" s="14" t="n">
        <x:v>46082</x:v>
      </x:c>
      <x:c r="C6670" s="1" t="n">
        <x:v>82</x:v>
      </x:c>
      <x:c r="D6670" s="1" t="n">
        <x:v>585.8</x:v>
      </x:c>
      <x:c r="E6670" s="1" t="n">
        <x:v>16</x:v>
      </x:c>
      <x:c r="F6670" s="1" t="n">
        <x:v>2</x:v>
      </x:c>
      <x:c r="G6670" s="1" t="n">
        <x:v>39</x:v>
      </x:c>
      <x:c r="H6670" s="1" t="n">
        <x:v>1</x:v>
      </x:c>
      <x:c r="I6670" s="1" t="n">
        <x:v>4</x:v>
      </x:c>
      <x:c r="J6670" s="1" t="n">
        <x:v>0.6</x:v>
      </x:c>
      <x:c r="K6670" s="1" t="n">
        <x:v>0</x:v>
      </x:c>
      <x:c r="L6670" s="1" t="n">
        <x:v>96.4</x:v>
      </x:c>
      <x:c r="M6670" s="1" t="n">
        <x:v>0</x:v>
      </x:c>
      <x:c r="N6670" s="1" t="n">
        <x:v>12.4</x:v>
      </x:c>
      <x:c r="O6670" s="1" t="n">
        <x:f aca="0">24*MAX(0,EOMONTH(B6670,0)-MAX(B6670,INDEX(Device_Inventory!$K$2:$K$1201,MATCH(A6670,Device_Inventory!$A$2:$A$1201,0)))+1)</x:f>
        <x:v>744</x:v>
      </x:c>
      <x:c r="P6670" s="11" t="b">
        <x:f aca="0">INDEX(Device_Inventory!$K$2:$K$1201,MATCH(A6670,Device_Inventory!$A$2:$A$1201,0))&gt;B6670</x:f>
        <x:v>0</x:v>
      </x:c>
      <x:c r="Q6670" s="1" t="str">
        <x:f aca="0">IF(D6670&gt;O6670,"Fail: operating hours exceed in-service hours",IF(D6670+M6670&gt;O6670,"Fail: operating + unavailable hours exceed in-service hours",IF(P6670,"Partial month: within in-service hours","OK")))</x:f>
        <x:v>OK</x:v>
      </x:c>
    </x:row>
    <x:row r="6671" ht="15" hidden="0" customHeight="1">
      <x:c r="A6671" s="1" t="s">
        <x:v>4768</x:v>
      </x:c>
      <x:c r="B6671" s="14" t="n">
        <x:v>46113</x:v>
      </x:c>
      <x:c r="C6671" s="1" t="n">
        <x:v>88.1</x:v>
      </x:c>
      <x:c r="D6671" s="1" t="n">
        <x:v>612</x:v>
      </x:c>
      <x:c r="E6671" s="1" t="n">
        <x:v>23</x:v>
      </x:c>
      <x:c r="F6671" s="1" t="n">
        <x:v>0</x:v>
      </x:c>
      <x:c r="G6671" s="1" t="n">
        <x:v>31</x:v>
      </x:c>
      <x:c r="H6671" s="1" t="n">
        <x:v>0</x:v>
      </x:c>
      <x:c r="I6671" s="1" t="n">
        <x:v>4</x:v>
      </x:c>
      <x:c r="J6671" s="1" t="n">
        <x:v>0</x:v>
      </x:c>
      <x:c r="K6671" s="1" t="n">
        <x:v>0</x:v>
      </x:c>
      <x:c r="L6671" s="1" t="n">
        <x:v>96.9</x:v>
      </x:c>
      <x:c r="M6671" s="1" t="n">
        <x:v>7.8</x:v>
      </x:c>
      <x:c r="N6671" s="1" t="n">
        <x:v>21.6</x:v>
      </x:c>
      <x:c r="O6671" s="1" t="n">
        <x:f aca="0">24*MAX(0,EOMONTH(B6671,0)-MAX(B6671,INDEX(Device_Inventory!$K$2:$K$1201,MATCH(A6671,Device_Inventory!$A$2:$A$1201,0)))+1)</x:f>
        <x:v>720</x:v>
      </x:c>
      <x:c r="P6671" s="11" t="b">
        <x:f aca="0">INDEX(Device_Inventory!$K$2:$K$1201,MATCH(A6671,Device_Inventory!$A$2:$A$1201,0))&gt;B6671</x:f>
        <x:v>0</x:v>
      </x:c>
      <x:c r="Q6671" s="1" t="str">
        <x:f aca="0">IF(D6671&gt;O6671,"Fail: operating hours exceed in-service hours",IF(D6671+M6671&gt;O6671,"Fail: operating + unavailable hours exceed in-service hours",IF(P6671,"Partial month: within in-service hours","OK")))</x:f>
        <x:v>OK</x:v>
      </x:c>
    </x:row>
    <x:row r="6672" ht="15" hidden="0" customHeight="1">
      <x:c r="A6672" s="1" t="s">
        <x:v>4768</x:v>
      </x:c>
      <x:c r="B6672" s="14" t="n">
        <x:v>46143</x:v>
      </x:c>
      <x:c r="C6672" s="1" t="n">
        <x:v>55.3</x:v>
      </x:c>
      <x:c r="D6672" s="1" t="n">
        <x:v>367.2</x:v>
      </x:c>
      <x:c r="E6672" s="1" t="n">
        <x:v>9</x:v>
      </x:c>
      <x:c r="F6672" s="1" t="n">
        <x:v>1</x:v>
      </x:c>
      <x:c r="G6672" s="1" t="n">
        <x:v>24</x:v>
      </x:c>
      <x:c r="H6672" s="1" t="n">
        <x:v>0</x:v>
      </x:c>
      <x:c r="I6672" s="1" t="n">
        <x:v>2</x:v>
      </x:c>
      <x:c r="J6672" s="1" t="n">
        <x:v>0.64</x:v>
      </x:c>
      <x:c r="K6672" s="1" t="n">
        <x:v>0</x:v>
      </x:c>
      <x:c r="L6672" s="1" t="n">
        <x:v>93.6</x:v>
      </x:c>
      <x:c r="M6672" s="1" t="n">
        <x:v>1</x:v>
      </x:c>
      <x:c r="N6672" s="1" t="n">
        <x:v>9.7</x:v>
      </x:c>
      <x:c r="O6672" s="1" t="n">
        <x:f aca="0">24*MAX(0,EOMONTH(B6672,0)-MAX(B6672,INDEX(Device_Inventory!$K$2:$K$1201,MATCH(A6672,Device_Inventory!$A$2:$A$1201,0)))+1)</x:f>
        <x:v>744</x:v>
      </x:c>
      <x:c r="P6672" s="11" t="b">
        <x:f aca="0">INDEX(Device_Inventory!$K$2:$K$1201,MATCH(A6672,Device_Inventory!$A$2:$A$1201,0))&gt;B6672</x:f>
        <x:v>0</x:v>
      </x:c>
      <x:c r="Q6672" s="1" t="str">
        <x:f aca="0">IF(D6672&gt;O6672,"Fail: operating hours exceed in-service hours",IF(D6672+M6672&gt;O6672,"Fail: operating + unavailable hours exceed in-service hours",IF(P6672,"Partial month: within in-service hours","OK")))</x:f>
        <x:v>OK</x:v>
      </x:c>
    </x:row>
    <x:row r="6673" ht="15" hidden="0" customHeight="1">
      <x:c r="A6673" s="1" t="s">
        <x:v>4768</x:v>
      </x:c>
      <x:c r="B6673" s="14" t="n">
        <x:v>46174</x:v>
      </x:c>
      <x:c r="C6673" s="1" t="n">
        <x:v>54.6</x:v>
      </x:c>
      <x:c r="D6673" s="1" t="n">
        <x:v>338.3</x:v>
      </x:c>
      <x:c r="E6673" s="1" t="n">
        <x:v>12</x:v>
      </x:c>
      <x:c r="F6673" s="1" t="n">
        <x:v>0</x:v>
      </x:c>
      <x:c r="G6673" s="1" t="n">
        <x:v>44</x:v>
      </x:c>
      <x:c r="H6673" s="1" t="n">
        <x:v>0</x:v>
      </x:c>
      <x:c r="I6673" s="1" t="n">
        <x:v>2</x:v>
      </x:c>
      <x:c r="J6673" s="1" t="n">
        <x:v>0</x:v>
      </x:c>
      <x:c r="K6673" s="1" t="n">
        <x:v>0</x:v>
      </x:c>
      <x:c r="L6673" s="1" t="n">
        <x:v>99.2</x:v>
      </x:c>
      <x:c r="M6673" s="1" t="n">
        <x:v>0</x:v>
      </x:c>
      <x:c r="N6673" s="1" t="n">
        <x:v>9.1</x:v>
      </x:c>
      <x:c r="O6673" s="1" t="n">
        <x:f aca="0">24*MAX(0,EOMONTH(B6673,0)-MAX(B6673,INDEX(Device_Inventory!$K$2:$K$1201,MATCH(A6673,Device_Inventory!$A$2:$A$1201,0)))+1)</x:f>
        <x:v>720</x:v>
      </x:c>
      <x:c r="P6673" s="11" t="b">
        <x:f aca="0">INDEX(Device_Inventory!$K$2:$K$1201,MATCH(A6673,Device_Inventory!$A$2:$A$1201,0))&gt;B6673</x:f>
        <x:v>0</x:v>
      </x:c>
      <x:c r="Q6673" s="1" t="str">
        <x:f aca="0">IF(D6673&gt;O6673,"Fail: operating hours exceed in-service hours",IF(D6673+M6673&gt;O6673,"Fail: operating + unavailable hours exceed in-service hours",IF(P6673,"Partial month: within in-service hours","OK")))</x:f>
        <x:v>OK</x:v>
      </x:c>
    </x:row>
    <x:row r="6674" ht="15" hidden="0" customHeight="1">
      <x:c r="A6674" s="1" t="s">
        <x:v>4768</x:v>
      </x:c>
      <x:c r="B6674" s="14" t="n">
        <x:v>46204</x:v>
      </x:c>
      <x:c r="C6674" s="1" t="n">
        <x:v>72.2</x:v>
      </x:c>
      <x:c r="D6674" s="1" t="n">
        <x:v>516.2</x:v>
      </x:c>
      <x:c r="E6674" s="1" t="n">
        <x:v>20</x:v>
      </x:c>
      <x:c r="F6674" s="1" t="n">
        <x:v>0</x:v>
      </x:c>
      <x:c r="G6674" s="1" t="n">
        <x:v>40</x:v>
      </x:c>
      <x:c r="H6674" s="1" t="n">
        <x:v>0</x:v>
      </x:c>
      <x:c r="I6674" s="1" t="n">
        <x:v>1</x:v>
      </x:c>
      <x:c r="J6674" s="1" t="n">
        <x:v>0.23</x:v>
      </x:c>
      <x:c r="K6674" s="1" t="n">
        <x:v>0</x:v>
      </x:c>
      <x:c r="L6674" s="1" t="n">
        <x:v>97.8</x:v>
      </x:c>
      <x:c r="M6674" s="1" t="n">
        <x:v>0</x:v>
      </x:c>
      <x:c r="N6674" s="1" t="n">
        <x:v>18.6</x:v>
      </x:c>
      <x:c r="O6674" s="1" t="n">
        <x:f aca="0">24*MAX(0,EOMONTH(B6674,0)-MAX(B6674,INDEX(Device_Inventory!$K$2:$K$1201,MATCH(A6674,Device_Inventory!$A$2:$A$1201,0)))+1)</x:f>
        <x:v>744</x:v>
      </x:c>
      <x:c r="P6674" s="11" t="b">
        <x:f aca="0">INDEX(Device_Inventory!$K$2:$K$1201,MATCH(A6674,Device_Inventory!$A$2:$A$1201,0))&gt;B6674</x:f>
        <x:v>0</x:v>
      </x:c>
      <x:c r="Q6674" s="1" t="str">
        <x:f aca="0">IF(D6674&gt;O6674,"Fail: operating hours exceed in-service hours",IF(D6674+M6674&gt;O6674,"Fail: operating + unavailable hours exceed in-service hours",IF(P6674,"Partial month: within in-service hours","OK")))</x:f>
        <x:v>OK</x:v>
      </x:c>
    </x:row>
    <x:row r="6675" ht="15" hidden="0" customHeight="1">
      <x:c r="A6675" s="1" t="s">
        <x:v>1721</x:v>
      </x:c>
      <x:c r="B6675" s="14" t="n">
        <x:v>46054</x:v>
      </x:c>
      <x:c r="C6675" s="1" t="n">
        <x:v>64.7</x:v>
      </x:c>
      <x:c r="D6675" s="1" t="n">
        <x:v>391.2</x:v>
      </x:c>
      <x:c r="E6675" s="1" t="n">
        <x:v>17</x:v>
      </x:c>
      <x:c r="F6675" s="1" t="n">
        <x:v>0</x:v>
      </x:c>
      <x:c r="G6675" s="1" t="n">
        <x:v>36</x:v>
      </x:c>
      <x:c r="H6675" s="1" t="n">
        <x:v>0</x:v>
      </x:c>
      <x:c r="I6675" s="1" t="n">
        <x:v>1</x:v>
      </x:c>
      <x:c r="J6675" s="1" t="n">
        <x:v>0</x:v>
      </x:c>
      <x:c r="K6675" s="1" t="n">
        <x:v>0</x:v>
      </x:c>
      <x:c r="L6675" s="1" t="n">
        <x:v>99.7</x:v>
      </x:c>
      <x:c r="M6675" s="1" t="n">
        <x:v>10.5</x:v>
      </x:c>
      <x:c r="N6675" s="1" t="n">
        <x:v>10.2</x:v>
      </x:c>
      <x:c r="O6675" s="1" t="n">
        <x:f aca="0">24*MAX(0,EOMONTH(B6675,0)-MAX(B6675,INDEX(Device_Inventory!$K$2:$K$1201,MATCH(A6675,Device_Inventory!$A$2:$A$1201,0)))+1)</x:f>
        <x:v>672</x:v>
      </x:c>
      <x:c r="P6675" s="11" t="b">
        <x:f aca="0">INDEX(Device_Inventory!$K$2:$K$1201,MATCH(A6675,Device_Inventory!$A$2:$A$1201,0))&gt;B6675</x:f>
        <x:v>0</x:v>
      </x:c>
      <x:c r="Q6675" s="1" t="str">
        <x:f aca="0">IF(D6675&gt;O6675,"Fail: operating hours exceed in-service hours",IF(D6675+M6675&gt;O6675,"Fail: operating + unavailable hours exceed in-service hours",IF(P6675,"Partial month: within in-service hours","OK")))</x:f>
        <x:v>OK</x:v>
      </x:c>
    </x:row>
    <x:row r="6676" ht="15" hidden="0" customHeight="1">
      <x:c r="A6676" s="1" t="s">
        <x:v>1721</x:v>
      </x:c>
      <x:c r="B6676" s="14" t="n">
        <x:v>46082</x:v>
      </x:c>
      <x:c r="C6676" s="1" t="n">
        <x:v>41.2</x:v>
      </x:c>
      <x:c r="D6676" s="1" t="n">
        <x:v>254.1</x:v>
      </x:c>
      <x:c r="E6676" s="1" t="n">
        <x:v>18</x:v>
      </x:c>
      <x:c r="F6676" s="1" t="n">
        <x:v>0</x:v>
      </x:c>
      <x:c r="G6676" s="1" t="n">
        <x:v>48</x:v>
      </x:c>
      <x:c r="H6676" s="1" t="n">
        <x:v>0</x:v>
      </x:c>
      <x:c r="I6676" s="1" t="n">
        <x:v>0</x:v>
      </x:c>
      <x:c r="J6676" s="1" t="n">
        <x:v>0</x:v>
      </x:c>
      <x:c r="K6676" s="1" t="n">
        <x:v>0</x:v>
      </x:c>
      <x:c r="L6676" s="1" t="n">
        <x:v>95.6</x:v>
      </x:c>
      <x:c r="M6676" s="1" t="n">
        <x:v>4.3</x:v>
      </x:c>
      <x:c r="N6676" s="1" t="n">
        <x:v>12.8</x:v>
      </x:c>
      <x:c r="O6676" s="1" t="n">
        <x:f aca="0">24*MAX(0,EOMONTH(B6676,0)-MAX(B6676,INDEX(Device_Inventory!$K$2:$K$1201,MATCH(A6676,Device_Inventory!$A$2:$A$1201,0)))+1)</x:f>
        <x:v>744</x:v>
      </x:c>
      <x:c r="P6676" s="11" t="b">
        <x:f aca="0">INDEX(Device_Inventory!$K$2:$K$1201,MATCH(A6676,Device_Inventory!$A$2:$A$1201,0))&gt;B6676</x:f>
        <x:v>0</x:v>
      </x:c>
      <x:c r="Q6676" s="1" t="str">
        <x:f aca="0">IF(D6676&gt;O6676,"Fail: operating hours exceed in-service hours",IF(D6676+M6676&gt;O6676,"Fail: operating + unavailable hours exceed in-service hours",IF(P6676,"Partial month: within in-service hours","OK")))</x:f>
        <x:v>OK</x:v>
      </x:c>
    </x:row>
    <x:row r="6677" ht="15" hidden="0" customHeight="1">
      <x:c r="A6677" s="1" t="s">
        <x:v>1721</x:v>
      </x:c>
      <x:c r="B6677" s="14" t="n">
        <x:v>46113</x:v>
      </x:c>
      <x:c r="C6677" s="1" t="n">
        <x:v>52.4</x:v>
      </x:c>
      <x:c r="D6677" s="1" t="n">
        <x:v>294.4</x:v>
      </x:c>
      <x:c r="E6677" s="1" t="n">
        <x:v>21</x:v>
      </x:c>
      <x:c r="F6677" s="1" t="n">
        <x:v>1</x:v>
      </x:c>
      <x:c r="G6677" s="1" t="n">
        <x:v>24</x:v>
      </x:c>
      <x:c r="H6677" s="1" t="n">
        <x:v>0</x:v>
      </x:c>
      <x:c r="I6677" s="1" t="n">
        <x:v>2</x:v>
      </x:c>
      <x:c r="J6677" s="1" t="n">
        <x:v>0.25</x:v>
      </x:c>
      <x:c r="K6677" s="1" t="n">
        <x:v>2</x:v>
      </x:c>
      <x:c r="L6677" s="1" t="n">
        <x:v>94.3</x:v>
      </x:c>
      <x:c r="M6677" s="1" t="n">
        <x:v>10</x:v>
      </x:c>
      <x:c r="N6677" s="1" t="n">
        <x:v>9.8</x:v>
      </x:c>
      <x:c r="O6677" s="1" t="n">
        <x:f aca="0">24*MAX(0,EOMONTH(B6677,0)-MAX(B6677,INDEX(Device_Inventory!$K$2:$K$1201,MATCH(A6677,Device_Inventory!$A$2:$A$1201,0)))+1)</x:f>
        <x:v>720</x:v>
      </x:c>
      <x:c r="P6677" s="11" t="b">
        <x:f aca="0">INDEX(Device_Inventory!$K$2:$K$1201,MATCH(A6677,Device_Inventory!$A$2:$A$1201,0))&gt;B6677</x:f>
        <x:v>0</x:v>
      </x:c>
      <x:c r="Q6677" s="1" t="str">
        <x:f aca="0">IF(D6677&gt;O6677,"Fail: operating hours exceed in-service hours",IF(D6677+M6677&gt;O6677,"Fail: operating + unavailable hours exceed in-service hours",IF(P6677,"Partial month: within in-service hours","OK")))</x:f>
        <x:v>OK</x:v>
      </x:c>
    </x:row>
    <x:row r="6678" ht="15" hidden="0" customHeight="1">
      <x:c r="A6678" s="1" t="s">
        <x:v>1721</x:v>
      </x:c>
      <x:c r="B6678" s="14" t="n">
        <x:v>46143</x:v>
      </x:c>
      <x:c r="C6678" s="1" t="n">
        <x:v>53.5</x:v>
      </x:c>
      <x:c r="D6678" s="1" t="n">
        <x:v>317.1</x:v>
      </x:c>
      <x:c r="E6678" s="1" t="n">
        <x:v>20</x:v>
      </x:c>
      <x:c r="F6678" s="1" t="n">
        <x:v>1</x:v>
      </x:c>
      <x:c r="G6678" s="1" t="n">
        <x:v>32</x:v>
      </x:c>
      <x:c r="H6678" s="1" t="n">
        <x:v>0</x:v>
      </x:c>
      <x:c r="I6678" s="1" t="n">
        <x:v>2</x:v>
      </x:c>
      <x:c r="J6678" s="1" t="n">
        <x:v>0.24</x:v>
      </x:c>
      <x:c r="K6678" s="1" t="n">
        <x:v>0</x:v>
      </x:c>
      <x:c r="L6678" s="1" t="n">
        <x:v>99.4</x:v>
      </x:c>
      <x:c r="M6678" s="1" t="n">
        <x:v>7.8</x:v>
      </x:c>
      <x:c r="N6678" s="1" t="n">
        <x:v>13</x:v>
      </x:c>
      <x:c r="O6678" s="1" t="n">
        <x:f aca="0">24*MAX(0,EOMONTH(B6678,0)-MAX(B6678,INDEX(Device_Inventory!$K$2:$K$1201,MATCH(A6678,Device_Inventory!$A$2:$A$1201,0)))+1)</x:f>
        <x:v>744</x:v>
      </x:c>
      <x:c r="P6678" s="11" t="b">
        <x:f aca="0">INDEX(Device_Inventory!$K$2:$K$1201,MATCH(A6678,Device_Inventory!$A$2:$A$1201,0))&gt;B6678</x:f>
        <x:v>0</x:v>
      </x:c>
      <x:c r="Q6678" s="1" t="str">
        <x:f aca="0">IF(D6678&gt;O6678,"Fail: operating hours exceed in-service hours",IF(D6678+M6678&gt;O6678,"Fail: operating + unavailable hours exceed in-service hours",IF(P6678,"Partial month: within in-service hours","OK")))</x:f>
        <x:v>OK</x:v>
      </x:c>
    </x:row>
    <x:row r="6679" ht="15" hidden="0" customHeight="1">
      <x:c r="A6679" s="1" t="s">
        <x:v>1721</x:v>
      </x:c>
      <x:c r="B6679" s="14" t="n">
        <x:v>46174</x:v>
      </x:c>
      <x:c r="C6679" s="1" t="n">
        <x:v>50.1</x:v>
      </x:c>
      <x:c r="D6679" s="1" t="n">
        <x:v>299.7</x:v>
      </x:c>
      <x:c r="E6679" s="1" t="n">
        <x:v>20</x:v>
      </x:c>
      <x:c r="F6679" s="1" t="n">
        <x:v>0</x:v>
      </x:c>
      <x:c r="G6679" s="1" t="n">
        <x:v>47</x:v>
      </x:c>
      <x:c r="H6679" s="1" t="n">
        <x:v>1</x:v>
      </x:c>
      <x:c r="I6679" s="1" t="n">
        <x:v>1</x:v>
      </x:c>
      <x:c r="J6679" s="1" t="n">
        <x:v>0.22</x:v>
      </x:c>
      <x:c r="K6679" s="1" t="n">
        <x:v>1</x:v>
      </x:c>
      <x:c r="L6679" s="1" t="n">
        <x:v>97.1</x:v>
      </x:c>
      <x:c r="M6679" s="1" t="n">
        <x:v>3.6</x:v>
      </x:c>
      <x:c r="N6679" s="1" t="n">
        <x:v>5.9</x:v>
      </x:c>
      <x:c r="O6679" s="1" t="n">
        <x:f aca="0">24*MAX(0,EOMONTH(B6679,0)-MAX(B6679,INDEX(Device_Inventory!$K$2:$K$1201,MATCH(A6679,Device_Inventory!$A$2:$A$1201,0)))+1)</x:f>
        <x:v>720</x:v>
      </x:c>
      <x:c r="P6679" s="11" t="b">
        <x:f aca="0">INDEX(Device_Inventory!$K$2:$K$1201,MATCH(A6679,Device_Inventory!$A$2:$A$1201,0))&gt;B6679</x:f>
        <x:v>0</x:v>
      </x:c>
      <x:c r="Q6679" s="1" t="str">
        <x:f aca="0">IF(D6679&gt;O6679,"Fail: operating hours exceed in-service hours",IF(D6679+M6679&gt;O6679,"Fail: operating + unavailable hours exceed in-service hours",IF(P6679,"Partial month: within in-service hours","OK")))</x:f>
        <x:v>OK</x:v>
      </x:c>
    </x:row>
    <x:row r="6680" ht="15" hidden="0" customHeight="1">
      <x:c r="A6680" s="1" t="s">
        <x:v>1721</x:v>
      </x:c>
      <x:c r="B6680" s="14" t="n">
        <x:v>46204</x:v>
      </x:c>
      <x:c r="C6680" s="1" t="n">
        <x:v>64.6</x:v>
      </x:c>
      <x:c r="D6680" s="1" t="n">
        <x:v>417.2</x:v>
      </x:c>
      <x:c r="E6680" s="1" t="n">
        <x:v>16</x:v>
      </x:c>
      <x:c r="F6680" s="1" t="n">
        <x:v>3</x:v>
      </x:c>
      <x:c r="G6680" s="1" t="n">
        <x:v>28</x:v>
      </x:c>
      <x:c r="H6680" s="1" t="n">
        <x:v>0</x:v>
      </x:c>
      <x:c r="I6680" s="1" t="n">
        <x:v>0</x:v>
      </x:c>
      <x:c r="J6680" s="1" t="n">
        <x:v>0</x:v>
      </x:c>
      <x:c r="K6680" s="1" t="n">
        <x:v>1</x:v>
      </x:c>
      <x:c r="L6680" s="1" t="n">
        <x:v>89.9</x:v>
      </x:c>
      <x:c r="M6680" s="1" t="n">
        <x:v>8.7</x:v>
      </x:c>
      <x:c r="N6680" s="1" t="n">
        <x:v>7.8</x:v>
      </x:c>
      <x:c r="O6680" s="1" t="n">
        <x:f aca="0">24*MAX(0,EOMONTH(B6680,0)-MAX(B6680,INDEX(Device_Inventory!$K$2:$K$1201,MATCH(A6680,Device_Inventory!$A$2:$A$1201,0)))+1)</x:f>
        <x:v>744</x:v>
      </x:c>
      <x:c r="P6680" s="11" t="b">
        <x:f aca="0">INDEX(Device_Inventory!$K$2:$K$1201,MATCH(A6680,Device_Inventory!$A$2:$A$1201,0))&gt;B6680</x:f>
        <x:v>0</x:v>
      </x:c>
      <x:c r="Q6680" s="1" t="str">
        <x:f aca="0">IF(D6680&gt;O6680,"Fail: operating hours exceed in-service hours",IF(D6680+M6680&gt;O6680,"Fail: operating + unavailable hours exceed in-service hours",IF(P6680,"Partial month: within in-service hours","OK")))</x:f>
        <x:v>OK</x:v>
      </x:c>
    </x:row>
    <x:row r="6681" ht="15" hidden="0" customHeight="1">
      <x:c r="A6681" s="1" t="s">
        <x:v>1722</x:v>
      </x:c>
      <x:c r="B6681" s="14" t="n">
        <x:v>46054</x:v>
      </x:c>
      <x:c r="C6681" s="1" t="n">
        <x:v>56.1</x:v>
      </x:c>
      <x:c r="D6681" s="1" t="n">
        <x:v>325</x:v>
      </x:c>
      <x:c r="E6681" s="1" t="n">
        <x:v>11</x:v>
      </x:c>
      <x:c r="F6681" s="1" t="n">
        <x:v>0</x:v>
      </x:c>
      <x:c r="G6681" s="1" t="n">
        <x:v>29</x:v>
      </x:c>
      <x:c r="H6681" s="1" t="n">
        <x:v>1</x:v>
      </x:c>
      <x:c r="I6681" s="1" t="n">
        <x:v>3</x:v>
      </x:c>
      <x:c r="J6681" s="1" t="n">
        <x:v>0.58</x:v>
      </x:c>
      <x:c r="K6681" s="1" t="n">
        <x:v>0</x:v>
      </x:c>
      <x:c r="L6681" s="1" t="n">
        <x:v>94.1</x:v>
      </x:c>
      <x:c r="M6681" s="1" t="n">
        <x:v>3.3</x:v>
      </x:c>
      <x:c r="N6681" s="1" t="n">
        <x:v>8.7</x:v>
      </x:c>
      <x:c r="O6681" s="1" t="n">
        <x:f aca="0">24*MAX(0,EOMONTH(B6681,0)-MAX(B6681,INDEX(Device_Inventory!$K$2:$K$1201,MATCH(A6681,Device_Inventory!$A$2:$A$1201,0)))+1)</x:f>
        <x:v>672</x:v>
      </x:c>
      <x:c r="P6681" s="11" t="b">
        <x:f aca="0">INDEX(Device_Inventory!$K$2:$K$1201,MATCH(A6681,Device_Inventory!$A$2:$A$1201,0))&gt;B6681</x:f>
        <x:v>0</x:v>
      </x:c>
      <x:c r="Q6681" s="1" t="str">
        <x:f aca="0">IF(D6681&gt;O6681,"Fail: operating hours exceed in-service hours",IF(D6681+M6681&gt;O6681,"Fail: operating + unavailable hours exceed in-service hours",IF(P6681,"Partial month: within in-service hours","OK")))</x:f>
        <x:v>OK</x:v>
      </x:c>
    </x:row>
    <x:row r="6682" ht="15" hidden="0" customHeight="1">
      <x:c r="A6682" s="1" t="s">
        <x:v>1722</x:v>
      </x:c>
      <x:c r="B6682" s="14" t="n">
        <x:v>46082</x:v>
      </x:c>
      <x:c r="C6682" s="1" t="n">
        <x:v>53.2</x:v>
      </x:c>
      <x:c r="D6682" s="1" t="n">
        <x:v>325.6</x:v>
      </x:c>
      <x:c r="E6682" s="1" t="n">
        <x:v>14</x:v>
      </x:c>
      <x:c r="F6682" s="1" t="n">
        <x:v>0</x:v>
      </x:c>
      <x:c r="G6682" s="1" t="n">
        <x:v>30</x:v>
      </x:c>
      <x:c r="H6682" s="1" t="n">
        <x:v>1</x:v>
      </x:c>
      <x:c r="I6682" s="1" t="n">
        <x:v>0</x:v>
      </x:c>
      <x:c r="J6682" s="1" t="n">
        <x:v>1.17</x:v>
      </x:c>
      <x:c r="K6682" s="1" t="n">
        <x:v>0</x:v>
      </x:c>
      <x:c r="L6682" s="1" t="n">
        <x:v>99.8</x:v>
      </x:c>
      <x:c r="M6682" s="1" t="n">
        <x:v>3</x:v>
      </x:c>
      <x:c r="N6682" s="1" t="n">
        <x:v>8.7</x:v>
      </x:c>
      <x:c r="O6682" s="1" t="n">
        <x:f aca="0">24*MAX(0,EOMONTH(B6682,0)-MAX(B6682,INDEX(Device_Inventory!$K$2:$K$1201,MATCH(A6682,Device_Inventory!$A$2:$A$1201,0)))+1)</x:f>
        <x:v>744</x:v>
      </x:c>
      <x:c r="P6682" s="11" t="b">
        <x:f aca="0">INDEX(Device_Inventory!$K$2:$K$1201,MATCH(A6682,Device_Inventory!$A$2:$A$1201,0))&gt;B6682</x:f>
        <x:v>0</x:v>
      </x:c>
      <x:c r="Q6682" s="1" t="str">
        <x:f aca="0">IF(D6682&gt;O6682,"Fail: operating hours exceed in-service hours",IF(D6682+M6682&gt;O6682,"Fail: operating + unavailable hours exceed in-service hours",IF(P6682,"Partial month: within in-service hours","OK")))</x:f>
        <x:v>OK</x:v>
      </x:c>
    </x:row>
    <x:row r="6683" ht="15" hidden="0" customHeight="1">
      <x:c r="A6683" s="1" t="s">
        <x:v>1722</x:v>
      </x:c>
      <x:c r="B6683" s="14" t="n">
        <x:v>46113</x:v>
      </x:c>
      <x:c r="C6683" s="1" t="n">
        <x:v>59.3</x:v>
      </x:c>
      <x:c r="D6683" s="1" t="n">
        <x:v>416.7</x:v>
      </x:c>
      <x:c r="E6683" s="1" t="n">
        <x:v>18</x:v>
      </x:c>
      <x:c r="F6683" s="1" t="n">
        <x:v>1</x:v>
      </x:c>
      <x:c r="G6683" s="1" t="n">
        <x:v>23</x:v>
      </x:c>
      <x:c r="H6683" s="1" t="n">
        <x:v>0</x:v>
      </x:c>
      <x:c r="I6683" s="1" t="n">
        <x:v>3</x:v>
      </x:c>
      <x:c r="J6683" s="1" t="n">
        <x:v>1.21</x:v>
      </x:c>
      <x:c r="K6683" s="1" t="n">
        <x:v>0</x:v>
      </x:c>
      <x:c r="L6683" s="1" t="n">
        <x:v>89.7</x:v>
      </x:c>
      <x:c r="M6683" s="1" t="n">
        <x:v>0</x:v>
      </x:c>
      <x:c r="N6683" s="1" t="n">
        <x:v>5.7</x:v>
      </x:c>
      <x:c r="O6683" s="1" t="n">
        <x:f aca="0">24*MAX(0,EOMONTH(B6683,0)-MAX(B6683,INDEX(Device_Inventory!$K$2:$K$1201,MATCH(A6683,Device_Inventory!$A$2:$A$1201,0)))+1)</x:f>
        <x:v>720</x:v>
      </x:c>
      <x:c r="P6683" s="11" t="b">
        <x:f aca="0">INDEX(Device_Inventory!$K$2:$K$1201,MATCH(A6683,Device_Inventory!$A$2:$A$1201,0))&gt;B6683</x:f>
        <x:v>0</x:v>
      </x:c>
      <x:c r="Q6683" s="1" t="str">
        <x:f aca="0">IF(D6683&gt;O6683,"Fail: operating hours exceed in-service hours",IF(D6683+M6683&gt;O6683,"Fail: operating + unavailable hours exceed in-service hours",IF(P6683,"Partial month: within in-service hours","OK")))</x:f>
        <x:v>OK</x:v>
      </x:c>
    </x:row>
    <x:row r="6684" ht="15" hidden="0" customHeight="1">
      <x:c r="A6684" s="1" t="s">
        <x:v>1722</x:v>
      </x:c>
      <x:c r="B6684" s="14" t="n">
        <x:v>46143</x:v>
      </x:c>
      <x:c r="C6684" s="1" t="n">
        <x:v>41.7</x:v>
      </x:c>
      <x:c r="D6684" s="1" t="n">
        <x:v>267.1</x:v>
      </x:c>
      <x:c r="E6684" s="1" t="n">
        <x:v>23</x:v>
      </x:c>
      <x:c r="F6684" s="1" t="n">
        <x:v>0</x:v>
      </x:c>
      <x:c r="G6684" s="1" t="n">
        <x:v>27</x:v>
      </x:c>
      <x:c r="H6684" s="1" t="n">
        <x:v>0</x:v>
      </x:c>
      <x:c r="I6684" s="1" t="n">
        <x:v>2</x:v>
      </x:c>
      <x:c r="J6684" s="1" t="n">
        <x:v>0</x:v>
      </x:c>
      <x:c r="K6684" s="1" t="n">
        <x:v>0</x:v>
      </x:c>
      <x:c r="L6684" s="1" t="n">
        <x:v>95.5</x:v>
      </x:c>
      <x:c r="M6684" s="1" t="n">
        <x:v>4</x:v>
      </x:c>
      <x:c r="N6684" s="1" t="n">
        <x:v>8.3</x:v>
      </x:c>
      <x:c r="O6684" s="1" t="n">
        <x:f aca="0">24*MAX(0,EOMONTH(B6684,0)-MAX(B6684,INDEX(Device_Inventory!$K$2:$K$1201,MATCH(A6684,Device_Inventory!$A$2:$A$1201,0)))+1)</x:f>
        <x:v>744</x:v>
      </x:c>
      <x:c r="P6684" s="11" t="b">
        <x:f aca="0">INDEX(Device_Inventory!$K$2:$K$1201,MATCH(A6684,Device_Inventory!$A$2:$A$1201,0))&gt;B6684</x:f>
        <x:v>0</x:v>
      </x:c>
      <x:c r="Q6684" s="1" t="str">
        <x:f aca="0">IF(D6684&gt;O6684,"Fail: operating hours exceed in-service hours",IF(D6684+M6684&gt;O6684,"Fail: operating + unavailable hours exceed in-service hours",IF(P6684,"Partial month: within in-service hours","OK")))</x:f>
        <x:v>OK</x:v>
      </x:c>
    </x:row>
    <x:row r="6685" ht="15" hidden="0" customHeight="1">
      <x:c r="A6685" s="1" t="s">
        <x:v>1722</x:v>
      </x:c>
      <x:c r="B6685" s="14" t="n">
        <x:v>46174</x:v>
      </x:c>
      <x:c r="C6685" s="1" t="n">
        <x:v>63.8</x:v>
      </x:c>
      <x:c r="D6685" s="1" t="n">
        <x:v>382.6</x:v>
      </x:c>
      <x:c r="E6685" s="1" t="n">
        <x:v>22</x:v>
      </x:c>
      <x:c r="F6685" s="1" t="n">
        <x:v>2</x:v>
      </x:c>
      <x:c r="G6685" s="1" t="n">
        <x:v>54</x:v>
      </x:c>
      <x:c r="H6685" s="1" t="n">
        <x:v>0</x:v>
      </x:c>
      <x:c r="I6685" s="1" t="n">
        <x:v>1</x:v>
      </x:c>
      <x:c r="J6685" s="1" t="n">
        <x:v>0.92</x:v>
      </x:c>
      <x:c r="K6685" s="1" t="n">
        <x:v>0</x:v>
      </x:c>
      <x:c r="L6685" s="1" t="n">
        <x:v>93.9</x:v>
      </x:c>
      <x:c r="M6685" s="1" t="n">
        <x:v>8</x:v>
      </x:c>
      <x:c r="N6685" s="1" t="n">
        <x:v>9.7</x:v>
      </x:c>
      <x:c r="O6685" s="1" t="n">
        <x:f aca="0">24*MAX(0,EOMONTH(B6685,0)-MAX(B6685,INDEX(Device_Inventory!$K$2:$K$1201,MATCH(A6685,Device_Inventory!$A$2:$A$1201,0)))+1)</x:f>
        <x:v>720</x:v>
      </x:c>
      <x:c r="P6685" s="11" t="b">
        <x:f aca="0">INDEX(Device_Inventory!$K$2:$K$1201,MATCH(A6685,Device_Inventory!$A$2:$A$1201,0))&gt;B6685</x:f>
        <x:v>0</x:v>
      </x:c>
      <x:c r="Q6685" s="1" t="str">
        <x:f aca="0">IF(D6685&gt;O6685,"Fail: operating hours exceed in-service hours",IF(D6685+M6685&gt;O6685,"Fail: operating + unavailable hours exceed in-service hours",IF(P6685,"Partial month: within in-service hours","OK")))</x:f>
        <x:v>OK</x:v>
      </x:c>
    </x:row>
    <x:row r="6686" ht="15" hidden="0" customHeight="1">
      <x:c r="A6686" s="1" t="s">
        <x:v>1722</x:v>
      </x:c>
      <x:c r="B6686" s="14" t="n">
        <x:v>46204</x:v>
      </x:c>
      <x:c r="C6686" s="1" t="n">
        <x:v>57.2</x:v>
      </x:c>
      <x:c r="D6686" s="1" t="n">
        <x:v>350.5</x:v>
      </x:c>
      <x:c r="E6686" s="1" t="n">
        <x:v>14</x:v>
      </x:c>
      <x:c r="F6686" s="1" t="n">
        <x:v>0</x:v>
      </x:c>
      <x:c r="G6686" s="1" t="n">
        <x:v>33</x:v>
      </x:c>
      <x:c r="H6686" s="1" t="n">
        <x:v>1</x:v>
      </x:c>
      <x:c r="I6686" s="1" t="n">
        <x:v>2</x:v>
      </x:c>
      <x:c r="J6686" s="1" t="n">
        <x:v>0.68</x:v>
      </x:c>
      <x:c r="K6686" s="1" t="n">
        <x:v>0</x:v>
      </x:c>
      <x:c r="L6686" s="1" t="n">
        <x:v>95.7</x:v>
      </x:c>
      <x:c r="M6686" s="1" t="n">
        <x:v>2.1</x:v>
      </x:c>
      <x:c r="N6686" s="1" t="n">
        <x:v>10</x:v>
      </x:c>
      <x:c r="O6686" s="1" t="n">
        <x:f aca="0">24*MAX(0,EOMONTH(B6686,0)-MAX(B6686,INDEX(Device_Inventory!$K$2:$K$1201,MATCH(A6686,Device_Inventory!$A$2:$A$1201,0)))+1)</x:f>
        <x:v>744</x:v>
      </x:c>
      <x:c r="P6686" s="11" t="b">
        <x:f aca="0">INDEX(Device_Inventory!$K$2:$K$1201,MATCH(A6686,Device_Inventory!$A$2:$A$1201,0))&gt;B6686</x:f>
        <x:v>0</x:v>
      </x:c>
      <x:c r="Q6686" s="1" t="str">
        <x:f aca="0">IF(D6686&gt;O6686,"Fail: operating hours exceed in-service hours",IF(D6686+M6686&gt;O6686,"Fail: operating + unavailable hours exceed in-service hours",IF(P6686,"Partial month: within in-service hours","OK")))</x:f>
        <x:v>OK</x:v>
      </x:c>
    </x:row>
    <x:row r="6687" ht="15" hidden="0" customHeight="1">
      <x:c r="A6687" s="1" t="s">
        <x:v>4775</x:v>
      </x:c>
      <x:c r="B6687" s="14" t="n">
        <x:v>46054</x:v>
      </x:c>
      <x:c r="C6687" s="1" t="n">
        <x:v>54.4</x:v>
      </x:c>
      <x:c r="D6687" s="1" t="n">
        <x:v>319.4</x:v>
      </x:c>
      <x:c r="E6687" s="1" t="n">
        <x:v>16</x:v>
      </x:c>
      <x:c r="F6687" s="1" t="n">
        <x:v>0</x:v>
      </x:c>
      <x:c r="G6687" s="1" t="n">
        <x:v>17</x:v>
      </x:c>
      <x:c r="H6687" s="1" t="n">
        <x:v>1</x:v>
      </x:c>
      <x:c r="I6687" s="1" t="n">
        <x:v>2</x:v>
      </x:c>
      <x:c r="J6687" s="1" t="n">
        <x:v>0.86</x:v>
      </x:c>
      <x:c r="K6687" s="1" t="n">
        <x:v>1</x:v>
      </x:c>
      <x:c r="L6687" s="1" t="n">
        <x:v>89.4</x:v>
      </x:c>
      <x:c r="M6687" s="1" t="n">
        <x:v>6.5</x:v>
      </x:c>
      <x:c r="N6687" s="1" t="n">
        <x:v>15.9</x:v>
      </x:c>
      <x:c r="O6687" s="1" t="n">
        <x:f aca="0">24*MAX(0,EOMONTH(B6687,0)-MAX(B6687,INDEX(Device_Inventory!$K$2:$K$1201,MATCH(A6687,Device_Inventory!$A$2:$A$1201,0)))+1)</x:f>
        <x:v>672</x:v>
      </x:c>
      <x:c r="P6687" s="11" t="b">
        <x:f aca="0">INDEX(Device_Inventory!$K$2:$K$1201,MATCH(A6687,Device_Inventory!$A$2:$A$1201,0))&gt;B6687</x:f>
        <x:v>0</x:v>
      </x:c>
      <x:c r="Q6687" s="1" t="str">
        <x:f aca="0">IF(D6687&gt;O6687,"Fail: operating hours exceed in-service hours",IF(D6687+M6687&gt;O6687,"Fail: operating + unavailable hours exceed in-service hours",IF(P6687,"Partial month: within in-service hours","OK")))</x:f>
        <x:v>OK</x:v>
      </x:c>
    </x:row>
    <x:row r="6688" ht="15" hidden="0" customHeight="1">
      <x:c r="A6688" s="1" t="s">
        <x:v>4775</x:v>
      </x:c>
      <x:c r="B6688" s="14" t="n">
        <x:v>46082</x:v>
      </x:c>
      <x:c r="C6688" s="1" t="n">
        <x:v>64.9</x:v>
      </x:c>
      <x:c r="D6688" s="1" t="n">
        <x:v>466</x:v>
      </x:c>
      <x:c r="E6688" s="1" t="n">
        <x:v>19</x:v>
      </x:c>
      <x:c r="F6688" s="1" t="n">
        <x:v>0</x:v>
      </x:c>
      <x:c r="G6688" s="1" t="n">
        <x:v>30</x:v>
      </x:c>
      <x:c r="H6688" s="1" t="n">
        <x:v>1</x:v>
      </x:c>
      <x:c r="I6688" s="1" t="n">
        <x:v>4</x:v>
      </x:c>
      <x:c r="J6688" s="1" t="n">
        <x:v>0</x:v>
      </x:c>
      <x:c r="K6688" s="1" t="n">
        <x:v>0</x:v>
      </x:c>
      <x:c r="L6688" s="1" t="n">
        <x:v>93.2</x:v>
      </x:c>
      <x:c r="M6688" s="1" t="n">
        <x:v>0.4</x:v>
      </x:c>
      <x:c r="N6688" s="1" t="n">
        <x:v>12.3</x:v>
      </x:c>
      <x:c r="O6688" s="1" t="n">
        <x:f aca="0">24*MAX(0,EOMONTH(B6688,0)-MAX(B6688,INDEX(Device_Inventory!$K$2:$K$1201,MATCH(A6688,Device_Inventory!$A$2:$A$1201,0)))+1)</x:f>
        <x:v>744</x:v>
      </x:c>
      <x:c r="P6688" s="11" t="b">
        <x:f aca="0">INDEX(Device_Inventory!$K$2:$K$1201,MATCH(A6688,Device_Inventory!$A$2:$A$1201,0))&gt;B6688</x:f>
        <x:v>0</x:v>
      </x:c>
      <x:c r="Q6688" s="1" t="str">
        <x:f aca="0">IF(D6688&gt;O6688,"Fail: operating hours exceed in-service hours",IF(D6688+M6688&gt;O6688,"Fail: operating + unavailable hours exceed in-service hours",IF(P6688,"Partial month: within in-service hours","OK")))</x:f>
        <x:v>OK</x:v>
      </x:c>
    </x:row>
    <x:row r="6689" ht="15" hidden="0" customHeight="1">
      <x:c r="A6689" s="1" t="s">
        <x:v>4775</x:v>
      </x:c>
      <x:c r="B6689" s="14" t="n">
        <x:v>46113</x:v>
      </x:c>
      <x:c r="C6689" s="1" t="n">
        <x:v>51.8</x:v>
      </x:c>
      <x:c r="D6689" s="1" t="n">
        <x:v>358.4</x:v>
      </x:c>
      <x:c r="E6689" s="1" t="n">
        <x:v>18</x:v>
      </x:c>
      <x:c r="F6689" s="1" t="n">
        <x:v>0</x:v>
      </x:c>
      <x:c r="G6689" s="1" t="n">
        <x:v>19</x:v>
      </x:c>
      <x:c r="H6689" s="1" t="n">
        <x:v>0</x:v>
      </x:c>
      <x:c r="I6689" s="1" t="n">
        <x:v>1</x:v>
      </x:c>
      <x:c r="J6689" s="1" t="n">
        <x:v>0.53</x:v>
      </x:c>
      <x:c r="K6689" s="1" t="n">
        <x:v>1</x:v>
      </x:c>
      <x:c r="L6689" s="1" t="n">
        <x:v>97.5</x:v>
      </x:c>
      <x:c r="M6689" s="1" t="n">
        <x:v>6</x:v>
      </x:c>
      <x:c r="N6689" s="1" t="n">
        <x:v>16.3</x:v>
      </x:c>
      <x:c r="O6689" s="1" t="n">
        <x:f aca="0">24*MAX(0,EOMONTH(B6689,0)-MAX(B6689,INDEX(Device_Inventory!$K$2:$K$1201,MATCH(A6689,Device_Inventory!$A$2:$A$1201,0)))+1)</x:f>
        <x:v>720</x:v>
      </x:c>
      <x:c r="P6689" s="11" t="b">
        <x:f aca="0">INDEX(Device_Inventory!$K$2:$K$1201,MATCH(A6689,Device_Inventory!$A$2:$A$1201,0))&gt;B6689</x:f>
        <x:v>0</x:v>
      </x:c>
      <x:c r="Q6689" s="1" t="str">
        <x:f aca="0">IF(D6689&gt;O6689,"Fail: operating hours exceed in-service hours",IF(D6689+M6689&gt;O6689,"Fail: operating + unavailable hours exceed in-service hours",IF(P6689,"Partial month: within in-service hours","OK")))</x:f>
        <x:v>OK</x:v>
      </x:c>
    </x:row>
    <x:row r="6690" ht="15" hidden="0" customHeight="1">
      <x:c r="A6690" s="1" t="s">
        <x:v>4775</x:v>
      </x:c>
      <x:c r="B6690" s="14" t="n">
        <x:v>46143</x:v>
      </x:c>
      <x:c r="C6690" s="1" t="n">
        <x:v>52.7</x:v>
      </x:c>
      <x:c r="D6690" s="1" t="n">
        <x:v>329.2</x:v>
      </x:c>
      <x:c r="E6690" s="1" t="n">
        <x:v>17</x:v>
      </x:c>
      <x:c r="F6690" s="1" t="n">
        <x:v>0</x:v>
      </x:c>
      <x:c r="G6690" s="1" t="n">
        <x:v>27</x:v>
      </x:c>
      <x:c r="H6690" s="1" t="n">
        <x:v>1</x:v>
      </x:c>
      <x:c r="I6690" s="1" t="n">
        <x:v>3</x:v>
      </x:c>
      <x:c r="J6690" s="1" t="n">
        <x:v>0.54</x:v>
      </x:c>
      <x:c r="K6690" s="1" t="n">
        <x:v>1</x:v>
      </x:c>
      <x:c r="L6690" s="1" t="n">
        <x:v>97.1</x:v>
      </x:c>
      <x:c r="M6690" s="1" t="n">
        <x:v>0</x:v>
      </x:c>
      <x:c r="N6690" s="1" t="n">
        <x:v>13.4</x:v>
      </x:c>
      <x:c r="O6690" s="1" t="n">
        <x:f aca="0">24*MAX(0,EOMONTH(B6690,0)-MAX(B6690,INDEX(Device_Inventory!$K$2:$K$1201,MATCH(A6690,Device_Inventory!$A$2:$A$1201,0)))+1)</x:f>
        <x:v>744</x:v>
      </x:c>
      <x:c r="P6690" s="11" t="b">
        <x:f aca="0">INDEX(Device_Inventory!$K$2:$K$1201,MATCH(A6690,Device_Inventory!$A$2:$A$1201,0))&gt;B6690</x:f>
        <x:v>0</x:v>
      </x:c>
      <x:c r="Q6690" s="1" t="str">
        <x:f aca="0">IF(D6690&gt;O6690,"Fail: operating hours exceed in-service hours",IF(D6690+M6690&gt;O6690,"Fail: operating + unavailable hours exceed in-service hours",IF(P6690,"Partial month: within in-service hours","OK")))</x:f>
        <x:v>OK</x:v>
      </x:c>
    </x:row>
    <x:row r="6691" ht="15" hidden="0" customHeight="1">
      <x:c r="A6691" s="1" t="s">
        <x:v>4775</x:v>
      </x:c>
      <x:c r="B6691" s="14" t="n">
        <x:v>46174</x:v>
      </x:c>
      <x:c r="C6691" s="1" t="n">
        <x:v>74.6</x:v>
      </x:c>
      <x:c r="D6691" s="1" t="n">
        <x:v>473.6</x:v>
      </x:c>
      <x:c r="E6691" s="1" t="n">
        <x:v>19</x:v>
      </x:c>
      <x:c r="F6691" s="1" t="n">
        <x:v>2</x:v>
      </x:c>
      <x:c r="G6691" s="1" t="n">
        <x:v>43</x:v>
      </x:c>
      <x:c r="H6691" s="1" t="n">
        <x:v>0</x:v>
      </x:c>
      <x:c r="I6691" s="1" t="n">
        <x:v>2</x:v>
      </x:c>
      <x:c r="J6691" s="1" t="n">
        <x:v>0.02</x:v>
      </x:c>
      <x:c r="K6691" s="1" t="n">
        <x:v>0</x:v>
      </x:c>
      <x:c r="L6691" s="1" t="n">
        <x:v>96.4</x:v>
      </x:c>
      <x:c r="M6691" s="1" t="n">
        <x:v>0</x:v>
      </x:c>
      <x:c r="N6691" s="1" t="n">
        <x:v>12.9</x:v>
      </x:c>
      <x:c r="O6691" s="1" t="n">
        <x:f aca="0">24*MAX(0,EOMONTH(B6691,0)-MAX(B6691,INDEX(Device_Inventory!$K$2:$K$1201,MATCH(A6691,Device_Inventory!$A$2:$A$1201,0)))+1)</x:f>
        <x:v>720</x:v>
      </x:c>
      <x:c r="P6691" s="11" t="b">
        <x:f aca="0">INDEX(Device_Inventory!$K$2:$K$1201,MATCH(A6691,Device_Inventory!$A$2:$A$1201,0))&gt;B6691</x:f>
        <x:v>0</x:v>
      </x:c>
      <x:c r="Q6691" s="1" t="str">
        <x:f aca="0">IF(D6691&gt;O6691,"Fail: operating hours exceed in-service hours",IF(D6691+M6691&gt;O6691,"Fail: operating + unavailable hours exceed in-service hours",IF(P6691,"Partial month: within in-service hours","OK")))</x:f>
        <x:v>OK</x:v>
      </x:c>
    </x:row>
    <x:row r="6692" ht="15" hidden="0" customHeight="1">
      <x:c r="A6692" s="1" t="s">
        <x:v>4775</x:v>
      </x:c>
      <x:c r="B6692" s="14" t="n">
        <x:v>46204</x:v>
      </x:c>
      <x:c r="C6692" s="1" t="n">
        <x:v>67.7</x:v>
      </x:c>
      <x:c r="D6692" s="1" t="n">
        <x:v>451.7</x:v>
      </x:c>
      <x:c r="E6692" s="1" t="n">
        <x:v>13</x:v>
      </x:c>
      <x:c r="F6692" s="1" t="n">
        <x:v>1</x:v>
      </x:c>
      <x:c r="G6692" s="1" t="n">
        <x:v>42</x:v>
      </x:c>
      <x:c r="H6692" s="1" t="n">
        <x:v>0</x:v>
      </x:c>
      <x:c r="I6692" s="1" t="n">
        <x:v>1</x:v>
      </x:c>
      <x:c r="J6692" s="1" t="n">
        <x:v>0.09</x:v>
      </x:c>
      <x:c r="K6692" s="1" t="n">
        <x:v>0</x:v>
      </x:c>
      <x:c r="L6692" s="1" t="n">
        <x:v>92.8</x:v>
      </x:c>
      <x:c r="M6692" s="1" t="n">
        <x:v>7.6</x:v>
      </x:c>
      <x:c r="N6692" s="1" t="n">
        <x:v>16.7</x:v>
      </x:c>
      <x:c r="O6692" s="1" t="n">
        <x:f aca="0">24*MAX(0,EOMONTH(B6692,0)-MAX(B6692,INDEX(Device_Inventory!$K$2:$K$1201,MATCH(A6692,Device_Inventory!$A$2:$A$1201,0)))+1)</x:f>
        <x:v>744</x:v>
      </x:c>
      <x:c r="P6692" s="11" t="b">
        <x:f aca="0">INDEX(Device_Inventory!$K$2:$K$1201,MATCH(A6692,Device_Inventory!$A$2:$A$1201,0))&gt;B6692</x:f>
        <x:v>0</x:v>
      </x:c>
      <x:c r="Q6692" s="1" t="str">
        <x:f aca="0">IF(D6692&gt;O6692,"Fail: operating hours exceed in-service hours",IF(D6692+M6692&gt;O6692,"Fail: operating + unavailable hours exceed in-service hours",IF(P6692,"Partial month: within in-service hours","OK")))</x:f>
        <x:v>OK</x:v>
      </x:c>
    </x:row>
    <x:row r="6693" ht="15" hidden="0" customHeight="1">
      <x:c r="A6693" s="1" t="s">
        <x:v>4778</x:v>
      </x:c>
      <x:c r="B6693" s="14" t="n">
        <x:v>46054</x:v>
      </x:c>
      <x:c r="C6693" s="1" t="n">
        <x:v>90.3</x:v>
      </x:c>
      <x:c r="D6693" s="1" t="n">
        <x:v>622.8</x:v>
      </x:c>
      <x:c r="E6693" s="1" t="n">
        <x:v>13</x:v>
      </x:c>
      <x:c r="F6693" s="1" t="n">
        <x:v>4</x:v>
      </x:c>
      <x:c r="G6693" s="1" t="n">
        <x:v>40</x:v>
      </x:c>
      <x:c r="H6693" s="1" t="n">
        <x:v>0</x:v>
      </x:c>
      <x:c r="I6693" s="1" t="n">
        <x:v>1</x:v>
      </x:c>
      <x:c r="J6693" s="1" t="n">
        <x:v>0.24</x:v>
      </x:c>
      <x:c r="K6693" s="1" t="n">
        <x:v>1</x:v>
      </x:c>
      <x:c r="L6693" s="1" t="n">
        <x:v>94.6</x:v>
      </x:c>
      <x:c r="M6693" s="1" t="n">
        <x:v>9.8</x:v>
      </x:c>
      <x:c r="N6693" s="1" t="n">
        <x:v>14.9</x:v>
      </x:c>
      <x:c r="O6693" s="1" t="n">
        <x:f aca="0">24*MAX(0,EOMONTH(B6693,0)-MAX(B6693,INDEX(Device_Inventory!$K$2:$K$1201,MATCH(A6693,Device_Inventory!$A$2:$A$1201,0)))+1)</x:f>
        <x:v>672</x:v>
      </x:c>
      <x:c r="P6693" s="11" t="b">
        <x:f aca="0">INDEX(Device_Inventory!$K$2:$K$1201,MATCH(A6693,Device_Inventory!$A$2:$A$1201,0))&gt;B6693</x:f>
        <x:v>0</x:v>
      </x:c>
      <x:c r="Q6693" s="1" t="str">
        <x:f aca="0">IF(D6693&gt;O6693,"Fail: operating hours exceed in-service hours",IF(D6693+M6693&gt;O6693,"Fail: operating + unavailable hours exceed in-service hours",IF(P6693,"Partial month: within in-service hours","OK")))</x:f>
        <x:v>OK</x:v>
      </x:c>
    </x:row>
    <x:row r="6694" ht="15" hidden="0" customHeight="1">
      <x:c r="A6694" s="1" t="s">
        <x:v>4778</x:v>
      </x:c>
      <x:c r="B6694" s="14" t="n">
        <x:v>46082</x:v>
      </x:c>
      <x:c r="C6694" s="1" t="n">
        <x:v>52</x:v>
      </x:c>
      <x:c r="D6694" s="1" t="n">
        <x:v>287.7</x:v>
      </x:c>
      <x:c r="E6694" s="1" t="n">
        <x:v>12</x:v>
      </x:c>
      <x:c r="F6694" s="1" t="n">
        <x:v>1</x:v>
      </x:c>
      <x:c r="G6694" s="1" t="n">
        <x:v>23</x:v>
      </x:c>
      <x:c r="H6694" s="1" t="n">
        <x:v>0</x:v>
      </x:c>
      <x:c r="I6694" s="1" t="n">
        <x:v>0</x:v>
      </x:c>
      <x:c r="J6694" s="1" t="n">
        <x:v>0.04</x:v>
      </x:c>
      <x:c r="K6694" s="1" t="n">
        <x:v>0</x:v>
      </x:c>
      <x:c r="L6694" s="1" t="n">
        <x:v>97</x:v>
      </x:c>
      <x:c r="M6694" s="1" t="n">
        <x:v>2.9</x:v>
      </x:c>
      <x:c r="N6694" s="1" t="n">
        <x:v>16.3</x:v>
      </x:c>
      <x:c r="O6694" s="1" t="n">
        <x:f aca="0">24*MAX(0,EOMONTH(B6694,0)-MAX(B6694,INDEX(Device_Inventory!$K$2:$K$1201,MATCH(A6694,Device_Inventory!$A$2:$A$1201,0)))+1)</x:f>
        <x:v>744</x:v>
      </x:c>
      <x:c r="P6694" s="11" t="b">
        <x:f aca="0">INDEX(Device_Inventory!$K$2:$K$1201,MATCH(A6694,Device_Inventory!$A$2:$A$1201,0))&gt;B6694</x:f>
        <x:v>0</x:v>
      </x:c>
      <x:c r="Q6694" s="1" t="str">
        <x:f aca="0">IF(D6694&gt;O6694,"Fail: operating hours exceed in-service hours",IF(D6694+M6694&gt;O6694,"Fail: operating + unavailable hours exceed in-service hours",IF(P6694,"Partial month: within in-service hours","OK")))</x:f>
        <x:v>OK</x:v>
      </x:c>
    </x:row>
    <x:row r="6695" ht="15" hidden="0" customHeight="1">
      <x:c r="A6695" s="1" t="s">
        <x:v>4778</x:v>
      </x:c>
      <x:c r="B6695" s="14" t="n">
        <x:v>46113</x:v>
      </x:c>
      <x:c r="C6695" s="1" t="n">
        <x:v>82.5</x:v>
      </x:c>
      <x:c r="D6695" s="1" t="n">
        <x:v>498.9</x:v>
      </x:c>
      <x:c r="E6695" s="1" t="n">
        <x:v>19</x:v>
      </x:c>
      <x:c r="F6695" s="1" t="n">
        <x:v>0</x:v>
      </x:c>
      <x:c r="G6695" s="1" t="n">
        <x:v>47</x:v>
      </x:c>
      <x:c r="H6695" s="1" t="n">
        <x:v>0</x:v>
      </x:c>
      <x:c r="I6695" s="1" t="n">
        <x:v>4</x:v>
      </x:c>
      <x:c r="J6695" s="1" t="n">
        <x:v>0</x:v>
      </x:c>
      <x:c r="K6695" s="1" t="n">
        <x:v>0</x:v>
      </x:c>
      <x:c r="L6695" s="1" t="n">
        <x:v>94.7</x:v>
      </x:c>
      <x:c r="M6695" s="1" t="n">
        <x:v>5.4</x:v>
      </x:c>
      <x:c r="N6695" s="1" t="n">
        <x:v>13.5</x:v>
      </x:c>
      <x:c r="O6695" s="1" t="n">
        <x:f aca="0">24*MAX(0,EOMONTH(B6695,0)-MAX(B6695,INDEX(Device_Inventory!$K$2:$K$1201,MATCH(A6695,Device_Inventory!$A$2:$A$1201,0)))+1)</x:f>
        <x:v>720</x:v>
      </x:c>
      <x:c r="P6695" s="11" t="b">
        <x:f aca="0">INDEX(Device_Inventory!$K$2:$K$1201,MATCH(A6695,Device_Inventory!$A$2:$A$1201,0))&gt;B6695</x:f>
        <x:v>0</x:v>
      </x:c>
      <x:c r="Q6695" s="1" t="str">
        <x:f aca="0">IF(D6695&gt;O6695,"Fail: operating hours exceed in-service hours",IF(D6695+M6695&gt;O6695,"Fail: operating + unavailable hours exceed in-service hours",IF(P6695,"Partial month: within in-service hours","OK")))</x:f>
        <x:v>OK</x:v>
      </x:c>
    </x:row>
    <x:row r="6696" ht="15" hidden="0" customHeight="1">
      <x:c r="A6696" s="1" t="s">
        <x:v>4778</x:v>
      </x:c>
      <x:c r="B6696" s="14" t="n">
        <x:v>46143</x:v>
      </x:c>
      <x:c r="C6696" s="1" t="n">
        <x:v>58.1</x:v>
      </x:c>
      <x:c r="D6696" s="1" t="n">
        <x:v>354.8</x:v>
      </x:c>
      <x:c r="E6696" s="1" t="n">
        <x:v>16</x:v>
      </x:c>
      <x:c r="F6696" s="1" t="n">
        <x:v>3</x:v>
      </x:c>
      <x:c r="G6696" s="1" t="n">
        <x:v>29</x:v>
      </x:c>
      <x:c r="H6696" s="1" t="n">
        <x:v>0</x:v>
      </x:c>
      <x:c r="I6696" s="1" t="n">
        <x:v>1</x:v>
      </x:c>
      <x:c r="J6696" s="1" t="n">
        <x:v>0.78</x:v>
      </x:c>
      <x:c r="K6696" s="1" t="n">
        <x:v>0</x:v>
      </x:c>
      <x:c r="L6696" s="1" t="n">
        <x:v>93.7</x:v>
      </x:c>
      <x:c r="M6696" s="1" t="n">
        <x:v>0</x:v>
      </x:c>
      <x:c r="N6696" s="1" t="n">
        <x:v>6.4</x:v>
      </x:c>
      <x:c r="O6696" s="1" t="n">
        <x:f aca="0">24*MAX(0,EOMONTH(B6696,0)-MAX(B6696,INDEX(Device_Inventory!$K$2:$K$1201,MATCH(A6696,Device_Inventory!$A$2:$A$1201,0)))+1)</x:f>
        <x:v>744</x:v>
      </x:c>
      <x:c r="P6696" s="11" t="b">
        <x:f aca="0">INDEX(Device_Inventory!$K$2:$K$1201,MATCH(A6696,Device_Inventory!$A$2:$A$1201,0))&gt;B6696</x:f>
        <x:v>0</x:v>
      </x:c>
      <x:c r="Q6696" s="1" t="str">
        <x:f aca="0">IF(D6696&gt;O6696,"Fail: operating hours exceed in-service hours",IF(D6696+M6696&gt;O6696,"Fail: operating + unavailable hours exceed in-service hours",IF(P6696,"Partial month: within in-service hours","OK")))</x:f>
        <x:v>OK</x:v>
      </x:c>
    </x:row>
    <x:row r="6697" ht="15" hidden="0" customHeight="1">
      <x:c r="A6697" s="1" t="s">
        <x:v>4778</x:v>
      </x:c>
      <x:c r="B6697" s="14" t="n">
        <x:v>46174</x:v>
      </x:c>
      <x:c r="C6697" s="1" t="n">
        <x:v>68.5</x:v>
      </x:c>
      <x:c r="D6697" s="1" t="n">
        <x:v>421.4</x:v>
      </x:c>
      <x:c r="E6697" s="1" t="n">
        <x:v>19</x:v>
      </x:c>
      <x:c r="F6697" s="1" t="n">
        <x:v>0</x:v>
      </x:c>
      <x:c r="G6697" s="1" t="n">
        <x:v>37</x:v>
      </x:c>
      <x:c r="H6697" s="1" t="n">
        <x:v>0</x:v>
      </x:c>
      <x:c r="I6697" s="1" t="n">
        <x:v>2</x:v>
      </x:c>
      <x:c r="J6697" s="1" t="n">
        <x:v>1.18</x:v>
      </x:c>
      <x:c r="K6697" s="1" t="n">
        <x:v>0</x:v>
      </x:c>
      <x:c r="L6697" s="1" t="n">
        <x:v>95.3</x:v>
      </x:c>
      <x:c r="M6697" s="1" t="n">
        <x:v>7.5</x:v>
      </x:c>
      <x:c r="N6697" s="1" t="n">
        <x:v>8.7</x:v>
      </x:c>
      <x:c r="O6697" s="1" t="n">
        <x:f aca="0">24*MAX(0,EOMONTH(B6697,0)-MAX(B6697,INDEX(Device_Inventory!$K$2:$K$1201,MATCH(A6697,Device_Inventory!$A$2:$A$1201,0)))+1)</x:f>
        <x:v>720</x:v>
      </x:c>
      <x:c r="P6697" s="11" t="b">
        <x:f aca="0">INDEX(Device_Inventory!$K$2:$K$1201,MATCH(A6697,Device_Inventory!$A$2:$A$1201,0))&gt;B6697</x:f>
        <x:v>0</x:v>
      </x:c>
      <x:c r="Q6697" s="1" t="str">
        <x:f aca="0">IF(D6697&gt;O6697,"Fail: operating hours exceed in-service hours",IF(D6697+M6697&gt;O6697,"Fail: operating + unavailable hours exceed in-service hours",IF(P6697,"Partial month: within in-service hours","OK")))</x:f>
        <x:v>OK</x:v>
      </x:c>
    </x:row>
    <x:row r="6698" ht="15" hidden="0" customHeight="1">
      <x:c r="A6698" s="1" t="s">
        <x:v>4778</x:v>
      </x:c>
      <x:c r="B6698" s="14" t="n">
        <x:v>46204</x:v>
      </x:c>
      <x:c r="C6698" s="1" t="n">
        <x:v>90.9</x:v>
      </x:c>
      <x:c r="D6698" s="1" t="n">
        <x:v>634.1</x:v>
      </x:c>
      <x:c r="E6698" s="1" t="n">
        <x:v>23</x:v>
      </x:c>
      <x:c r="F6698" s="1" t="n">
        <x:v>1</x:v>
      </x:c>
      <x:c r="G6698" s="1" t="n">
        <x:v>47</x:v>
      </x:c>
      <x:c r="H6698" s="1" t="n">
        <x:v>0</x:v>
      </x:c>
      <x:c r="I6698" s="1" t="n">
        <x:v>2</x:v>
      </x:c>
      <x:c r="J6698" s="1" t="n">
        <x:v>0</x:v>
      </x:c>
      <x:c r="K6698" s="1" t="n">
        <x:v>0</x:v>
      </x:c>
      <x:c r="L6698" s="1" t="n">
        <x:v>97.5</x:v>
      </x:c>
      <x:c r="M6698" s="1" t="n">
        <x:v>4.2</x:v>
      </x:c>
      <x:c r="N6698" s="1" t="n">
        <x:v>25.2</x:v>
      </x:c>
      <x:c r="O6698" s="1" t="n">
        <x:f aca="0">24*MAX(0,EOMONTH(B6698,0)-MAX(B6698,INDEX(Device_Inventory!$K$2:$K$1201,MATCH(A6698,Device_Inventory!$A$2:$A$1201,0)))+1)</x:f>
        <x:v>744</x:v>
      </x:c>
      <x:c r="P6698" s="11" t="b">
        <x:f aca="0">INDEX(Device_Inventory!$K$2:$K$1201,MATCH(A6698,Device_Inventory!$A$2:$A$1201,0))&gt;B6698</x:f>
        <x:v>0</x:v>
      </x:c>
      <x:c r="Q6698" s="1" t="str">
        <x:f aca="0">IF(D6698&gt;O6698,"Fail: operating hours exceed in-service hours",IF(D6698+M6698&gt;O6698,"Fail: operating + unavailable hours exceed in-service hours",IF(P6698,"Partial month: within in-service hours","OK")))</x:f>
        <x:v>OK</x:v>
      </x:c>
    </x:row>
    <x:row r="6699" ht="15" hidden="0" customHeight="1">
      <x:c r="A6699" s="1" t="s">
        <x:v>4781</x:v>
      </x:c>
      <x:c r="B6699" s="14" t="n">
        <x:v>46054</x:v>
      </x:c>
      <x:c r="C6699" s="1" t="n">
        <x:v>43.9</x:v>
      </x:c>
      <x:c r="D6699" s="1" t="n">
        <x:v>250.6</x:v>
      </x:c>
      <x:c r="E6699" s="1" t="n">
        <x:v>12</x:v>
      </x:c>
      <x:c r="F6699" s="1" t="n">
        <x:v>4</x:v>
      </x:c>
      <x:c r="G6699" s="1" t="n">
        <x:v>27</x:v>
      </x:c>
      <x:c r="H6699" s="1" t="n">
        <x:v>1</x:v>
      </x:c>
      <x:c r="I6699" s="1" t="n">
        <x:v>2</x:v>
      </x:c>
      <x:c r="J6699" s="1" t="n">
        <x:v>1.6</x:v>
      </x:c>
      <x:c r="K6699" s="1" t="n">
        <x:v>0</x:v>
      </x:c>
      <x:c r="L6699" s="1" t="n">
        <x:v>96.1</x:v>
      </x:c>
      <x:c r="M6699" s="1" t="n">
        <x:v>6.7</x:v>
      </x:c>
      <x:c r="N6699" s="1" t="n">
        <x:v>9.9</x:v>
      </x:c>
      <x:c r="O6699" s="1" t="n">
        <x:f aca="0">24*MAX(0,EOMONTH(B6699,0)-MAX(B6699,INDEX(Device_Inventory!$K$2:$K$1201,MATCH(A6699,Device_Inventory!$A$2:$A$1201,0)))+1)</x:f>
        <x:v>672</x:v>
      </x:c>
      <x:c r="P6699" s="11" t="b">
        <x:f aca="0">INDEX(Device_Inventory!$K$2:$K$1201,MATCH(A6699,Device_Inventory!$A$2:$A$1201,0))&gt;B6699</x:f>
        <x:v>0</x:v>
      </x:c>
      <x:c r="Q6699" s="1" t="str">
        <x:f aca="0">IF(D6699&gt;O6699,"Fail: operating hours exceed in-service hours",IF(D6699+M6699&gt;O6699,"Fail: operating + unavailable hours exceed in-service hours",IF(P6699,"Partial month: within in-service hours","OK")))</x:f>
        <x:v>OK</x:v>
      </x:c>
    </x:row>
    <x:row r="6700" ht="15" hidden="0" customHeight="1">
      <x:c r="A6700" s="1" t="s">
        <x:v>4781</x:v>
      </x:c>
      <x:c r="B6700" s="14" t="n">
        <x:v>46082</x:v>
      </x:c>
      <x:c r="C6700" s="1" t="n">
        <x:v>61.4</x:v>
      </x:c>
      <x:c r="D6700" s="1" t="n">
        <x:v>409.6</x:v>
      </x:c>
      <x:c r="E6700" s="1" t="n">
        <x:v>28</x:v>
      </x:c>
      <x:c r="F6700" s="1" t="n">
        <x:v>4</x:v>
      </x:c>
      <x:c r="G6700" s="1" t="n">
        <x:v>48</x:v>
      </x:c>
      <x:c r="H6700" s="1" t="n">
        <x:v>0</x:v>
      </x:c>
      <x:c r="I6700" s="1" t="n">
        <x:v>3</x:v>
      </x:c>
      <x:c r="J6700" s="1" t="n">
        <x:v>0.71</x:v>
      </x:c>
      <x:c r="K6700" s="1" t="n">
        <x:v>0</x:v>
      </x:c>
      <x:c r="L6700" s="1" t="n">
        <x:v>95</x:v>
      </x:c>
      <x:c r="M6700" s="1" t="n">
        <x:v>6.3</x:v>
      </x:c>
      <x:c r="N6700" s="1" t="n">
        <x:v>5.9</x:v>
      </x:c>
      <x:c r="O6700" s="1" t="n">
        <x:f aca="0">24*MAX(0,EOMONTH(B6700,0)-MAX(B6700,INDEX(Device_Inventory!$K$2:$K$1201,MATCH(A6700,Device_Inventory!$A$2:$A$1201,0)))+1)</x:f>
        <x:v>744</x:v>
      </x:c>
      <x:c r="P6700" s="11" t="b">
        <x:f aca="0">INDEX(Device_Inventory!$K$2:$K$1201,MATCH(A6700,Device_Inventory!$A$2:$A$1201,0))&gt;B6700</x:f>
        <x:v>0</x:v>
      </x:c>
      <x:c r="Q6700" s="1" t="str">
        <x:f aca="0">IF(D6700&gt;O6700,"Fail: operating hours exceed in-service hours",IF(D6700+M6700&gt;O6700,"Fail: operating + unavailable hours exceed in-service hours",IF(P6700,"Partial month: within in-service hours","OK")))</x:f>
        <x:v>OK</x:v>
      </x:c>
    </x:row>
    <x:row r="6701" ht="15" hidden="0" customHeight="1">
      <x:c r="A6701" s="1" t="s">
        <x:v>4781</x:v>
      </x:c>
      <x:c r="B6701" s="14" t="n">
        <x:v>46113</x:v>
      </x:c>
      <x:c r="C6701" s="1" t="n">
        <x:v>61.5</x:v>
      </x:c>
      <x:c r="D6701" s="1" t="n">
        <x:v>351.1</x:v>
      </x:c>
      <x:c r="E6701" s="1" t="n">
        <x:v>25</x:v>
      </x:c>
      <x:c r="F6701" s="1" t="n">
        <x:v>4</x:v>
      </x:c>
      <x:c r="G6701" s="1" t="n">
        <x:v>47</x:v>
      </x:c>
      <x:c r="H6701" s="1" t="n">
        <x:v>1</x:v>
      </x:c>
      <x:c r="I6701" s="1" t="n">
        <x:v>4</x:v>
      </x:c>
      <x:c r="J6701" s="1" t="n">
        <x:v>1.17</x:v>
      </x:c>
      <x:c r="K6701" s="1" t="n">
        <x:v>0</x:v>
      </x:c>
      <x:c r="L6701" s="1" t="n">
        <x:v>87.2</x:v>
      </x:c>
      <x:c r="M6701" s="1" t="n">
        <x:v>9.1</x:v>
      </x:c>
      <x:c r="N6701" s="1" t="n">
        <x:v>17.2</x:v>
      </x:c>
      <x:c r="O6701" s="1" t="n">
        <x:f aca="0">24*MAX(0,EOMONTH(B6701,0)-MAX(B6701,INDEX(Device_Inventory!$K$2:$K$1201,MATCH(A6701,Device_Inventory!$A$2:$A$1201,0)))+1)</x:f>
        <x:v>720</x:v>
      </x:c>
      <x:c r="P6701" s="11" t="b">
        <x:f aca="0">INDEX(Device_Inventory!$K$2:$K$1201,MATCH(A6701,Device_Inventory!$A$2:$A$1201,0))&gt;B6701</x:f>
        <x:v>0</x:v>
      </x:c>
      <x:c r="Q6701" s="1" t="str">
        <x:f aca="0">IF(D6701&gt;O6701,"Fail: operating hours exceed in-service hours",IF(D6701+M6701&gt;O6701,"Fail: operating + unavailable hours exceed in-service hours",IF(P6701,"Partial month: within in-service hours","OK")))</x:f>
        <x:v>OK</x:v>
      </x:c>
    </x:row>
    <x:row r="6702" ht="15" hidden="0" customHeight="1">
      <x:c r="A6702" s="1" t="s">
        <x:v>4781</x:v>
      </x:c>
      <x:c r="B6702" s="14" t="n">
        <x:v>46143</x:v>
      </x:c>
      <x:c r="C6702" s="1" t="n">
        <x:v>43</x:v>
      </x:c>
      <x:c r="D6702" s="1" t="n">
        <x:v>245.9</x:v>
      </x:c>
      <x:c r="E6702" s="1" t="n">
        <x:v>15</x:v>
      </x:c>
      <x:c r="F6702" s="1" t="n">
        <x:v>3</x:v>
      </x:c>
      <x:c r="G6702" s="1" t="n">
        <x:v>48</x:v>
      </x:c>
      <x:c r="H6702" s="1" t="n">
        <x:v>2</x:v>
      </x:c>
      <x:c r="I6702" s="1" t="n">
        <x:v>0</x:v>
      </x:c>
      <x:c r="J6702" s="1" t="n">
        <x:v>1.35</x:v>
      </x:c>
      <x:c r="K6702" s="1" t="n">
        <x:v>3</x:v>
      </x:c>
      <x:c r="L6702" s="1" t="n">
        <x:v>94.5</x:v>
      </x:c>
      <x:c r="M6702" s="1" t="n">
        <x:v>9.8</x:v>
      </x:c>
      <x:c r="N6702" s="1" t="n">
        <x:v>10.6</x:v>
      </x:c>
      <x:c r="O6702" s="1" t="n">
        <x:f aca="0">24*MAX(0,EOMONTH(B6702,0)-MAX(B6702,INDEX(Device_Inventory!$K$2:$K$1201,MATCH(A6702,Device_Inventory!$A$2:$A$1201,0)))+1)</x:f>
        <x:v>744</x:v>
      </x:c>
      <x:c r="P6702" s="11" t="b">
        <x:f aca="0">INDEX(Device_Inventory!$K$2:$K$1201,MATCH(A6702,Device_Inventory!$A$2:$A$1201,0))&gt;B6702</x:f>
        <x:v>0</x:v>
      </x:c>
      <x:c r="Q6702" s="1" t="str">
        <x:f aca="0">IF(D6702&gt;O6702,"Fail: operating hours exceed in-service hours",IF(D6702+M6702&gt;O6702,"Fail: operating + unavailable hours exceed in-service hours",IF(P6702,"Partial month: within in-service hours","OK")))</x:f>
        <x:v>OK</x:v>
      </x:c>
    </x:row>
    <x:row r="6703" ht="15" hidden="0" customHeight="1">
      <x:c r="A6703" s="1" t="s">
        <x:v>4781</x:v>
      </x:c>
      <x:c r="B6703" s="14" t="n">
        <x:v>46174</x:v>
      </x:c>
      <x:c r="C6703" s="1" t="n">
        <x:v>34.2</x:v>
      </x:c>
      <x:c r="D6703" s="1" t="n">
        <x:v>222.2</x:v>
      </x:c>
      <x:c r="E6703" s="1" t="n">
        <x:v>18</x:v>
      </x:c>
      <x:c r="F6703" s="1" t="n">
        <x:v>4</x:v>
      </x:c>
      <x:c r="G6703" s="1" t="n">
        <x:v>33</x:v>
      </x:c>
      <x:c r="H6703" s="1" t="n">
        <x:v>1</x:v>
      </x:c>
      <x:c r="I6703" s="1" t="n">
        <x:v>2</x:v>
      </x:c>
      <x:c r="J6703" s="1" t="n">
        <x:v>0.85</x:v>
      </x:c>
      <x:c r="K6703" s="1" t="n">
        <x:v>0</x:v>
      </x:c>
      <x:c r="L6703" s="1" t="n">
        <x:v>91.4</x:v>
      </x:c>
      <x:c r="M6703" s="1" t="n">
        <x:v>7.2</x:v>
      </x:c>
      <x:c r="N6703" s="1" t="n">
        <x:v>9.1</x:v>
      </x:c>
      <x:c r="O6703" s="1" t="n">
        <x:f aca="0">24*MAX(0,EOMONTH(B6703,0)-MAX(B6703,INDEX(Device_Inventory!$K$2:$K$1201,MATCH(A6703,Device_Inventory!$A$2:$A$1201,0)))+1)</x:f>
        <x:v>720</x:v>
      </x:c>
      <x:c r="P6703" s="11" t="b">
        <x:f aca="0">INDEX(Device_Inventory!$K$2:$K$1201,MATCH(A6703,Device_Inventory!$A$2:$A$1201,0))&gt;B6703</x:f>
        <x:v>0</x:v>
      </x:c>
      <x:c r="Q6703" s="1" t="str">
        <x:f aca="0">IF(D6703&gt;O6703,"Fail: operating hours exceed in-service hours",IF(D6703+M6703&gt;O6703,"Fail: operating + unavailable hours exceed in-service hours",IF(P6703,"Partial month: within in-service hours","OK")))</x:f>
        <x:v>OK</x:v>
      </x:c>
    </x:row>
    <x:row r="6704" ht="15" hidden="0" customHeight="1">
      <x:c r="A6704" s="1" t="s">
        <x:v>4781</x:v>
      </x:c>
      <x:c r="B6704" s="14" t="n">
        <x:v>46204</x:v>
      </x:c>
      <x:c r="C6704" s="1" t="n">
        <x:v>57.4</x:v>
      </x:c>
      <x:c r="D6704" s="1" t="n">
        <x:v>338.3</x:v>
      </x:c>
      <x:c r="E6704" s="1" t="n">
        <x:v>19</x:v>
      </x:c>
      <x:c r="F6704" s="1" t="n">
        <x:v>2</x:v>
      </x:c>
      <x:c r="G6704" s="1" t="n">
        <x:v>33</x:v>
      </x:c>
      <x:c r="H6704" s="1" t="n">
        <x:v>1</x:v>
      </x:c>
      <x:c r="I6704" s="1" t="n">
        <x:v>5</x:v>
      </x:c>
      <x:c r="J6704" s="1" t="n">
        <x:v>1.27</x:v>
      </x:c>
      <x:c r="K6704" s="1" t="n">
        <x:v>2</x:v>
      </x:c>
      <x:c r="L6704" s="1" t="n">
        <x:v>94.2</x:v>
      </x:c>
      <x:c r="M6704" s="1" t="n">
        <x:v>9.1</x:v>
      </x:c>
      <x:c r="N6704" s="1" t="n">
        <x:v>10.2</x:v>
      </x:c>
      <x:c r="O6704" s="1" t="n">
        <x:f aca="0">24*MAX(0,EOMONTH(B6704,0)-MAX(B6704,INDEX(Device_Inventory!$K$2:$K$1201,MATCH(A6704,Device_Inventory!$A$2:$A$1201,0)))+1)</x:f>
        <x:v>744</x:v>
      </x:c>
      <x:c r="P6704" s="11" t="b">
        <x:f aca="0">INDEX(Device_Inventory!$K$2:$K$1201,MATCH(A6704,Device_Inventory!$A$2:$A$1201,0))&gt;B6704</x:f>
        <x:v>0</x:v>
      </x:c>
      <x:c r="Q6704" s="1" t="str">
        <x:f aca="0">IF(D6704&gt;O6704,"Fail: operating hours exceed in-service hours",IF(D6704+M6704&gt;O6704,"Fail: operating + unavailable hours exceed in-service hours",IF(P6704,"Partial month: within in-service hours","OK")))</x:f>
        <x:v>OK</x:v>
      </x:c>
    </x:row>
    <x:row r="6705" ht="15" hidden="0" customHeight="1">
      <x:c r="A6705" s="1" t="s">
        <x:v>1723</x:v>
      </x:c>
      <x:c r="B6705" s="14" t="n">
        <x:v>46054</x:v>
      </x:c>
      <x:c r="C6705" s="1" t="n">
        <x:v>41.3</x:v>
      </x:c>
      <x:c r="D6705" s="1" t="n">
        <x:v>271.4</x:v>
      </x:c>
      <x:c r="E6705" s="1" t="n">
        <x:v>17</x:v>
      </x:c>
      <x:c r="F6705" s="1" t="n">
        <x:v>0</x:v>
      </x:c>
      <x:c r="G6705" s="1" t="n">
        <x:v>24</x:v>
      </x:c>
      <x:c r="H6705" s="1" t="n">
        <x:v>0</x:v>
      </x:c>
      <x:c r="I6705" s="1" t="n">
        <x:v>1</x:v>
      </x:c>
      <x:c r="J6705" s="1" t="n">
        <x:v>0.57</x:v>
      </x:c>
      <x:c r="K6705" s="1" t="n">
        <x:v>0</x:v>
      </x:c>
      <x:c r="L6705" s="1" t="n">
        <x:v>96.6</x:v>
      </x:c>
      <x:c r="M6705" s="1" t="n">
        <x:v>4.4</x:v>
      </x:c>
      <x:c r="N6705" s="1" t="n">
        <x:v>11.5</x:v>
      </x:c>
      <x:c r="O6705" s="1" t="n">
        <x:f aca="0">24*MAX(0,EOMONTH(B6705,0)-MAX(B6705,INDEX(Device_Inventory!$K$2:$K$1201,MATCH(A6705,Device_Inventory!$A$2:$A$1201,0)))+1)</x:f>
        <x:v>672</x:v>
      </x:c>
      <x:c r="P6705" s="11" t="b">
        <x:f aca="0">INDEX(Device_Inventory!$K$2:$K$1201,MATCH(A6705,Device_Inventory!$A$2:$A$1201,0))&gt;B6705</x:f>
        <x:v>0</x:v>
      </x:c>
      <x:c r="Q6705" s="1" t="str">
        <x:f aca="0">IF(D6705&gt;O6705,"Fail: operating hours exceed in-service hours",IF(D6705+M6705&gt;O6705,"Fail: operating + unavailable hours exceed in-service hours",IF(P6705,"Partial month: within in-service hours","OK")))</x:f>
        <x:v>OK</x:v>
      </x:c>
    </x:row>
    <x:row r="6706" ht="15" hidden="0" customHeight="1">
      <x:c r="A6706" s="1" t="s">
        <x:v>1723</x:v>
      </x:c>
      <x:c r="B6706" s="14" t="n">
        <x:v>46082</x:v>
      </x:c>
      <x:c r="C6706" s="1" t="n">
        <x:v>65</x:v>
      </x:c>
      <x:c r="D6706" s="1" t="n">
        <x:v>409</x:v>
      </x:c>
      <x:c r="E6706" s="1" t="n">
        <x:v>19</x:v>
      </x:c>
      <x:c r="F6706" s="1" t="n">
        <x:v>2</x:v>
      </x:c>
      <x:c r="G6706" s="1" t="n">
        <x:v>39</x:v>
      </x:c>
      <x:c r="H6706" s="1" t="n">
        <x:v>0</x:v>
      </x:c>
      <x:c r="I6706" s="1" t="n">
        <x:v>0</x:v>
      </x:c>
      <x:c r="J6706" s="1" t="n">
        <x:v>0</x:v>
      </x:c>
      <x:c r="K6706" s="1" t="n">
        <x:v>0</x:v>
      </x:c>
      <x:c r="L6706" s="1" t="n">
        <x:v>95.5</x:v>
      </x:c>
      <x:c r="M6706" s="1" t="n">
        <x:v>3.2</x:v>
      </x:c>
      <x:c r="N6706" s="1" t="n">
        <x:v>10.8</x:v>
      </x:c>
      <x:c r="O6706" s="1" t="n">
        <x:f aca="0">24*MAX(0,EOMONTH(B6706,0)-MAX(B6706,INDEX(Device_Inventory!$K$2:$K$1201,MATCH(A6706,Device_Inventory!$A$2:$A$1201,0)))+1)</x:f>
        <x:v>744</x:v>
      </x:c>
      <x:c r="P6706" s="11" t="b">
        <x:f aca="0">INDEX(Device_Inventory!$K$2:$K$1201,MATCH(A6706,Device_Inventory!$A$2:$A$1201,0))&gt;B6706</x:f>
        <x:v>0</x:v>
      </x:c>
      <x:c r="Q6706" s="1" t="str">
        <x:f aca="0">IF(D6706&gt;O6706,"Fail: operating hours exceed in-service hours",IF(D6706+M6706&gt;O6706,"Fail: operating + unavailable hours exceed in-service hours",IF(P6706,"Partial month: within in-service hours","OK")))</x:f>
        <x:v>OK</x:v>
      </x:c>
    </x:row>
    <x:row r="6707" ht="15" hidden="0" customHeight="1">
      <x:c r="A6707" s="1" t="s">
        <x:v>1723</x:v>
      </x:c>
      <x:c r="B6707" s="14" t="n">
        <x:v>46113</x:v>
      </x:c>
      <x:c r="C6707" s="1" t="n">
        <x:v>63.3</x:v>
      </x:c>
      <x:c r="D6707" s="1" t="n">
        <x:v>396.1</x:v>
      </x:c>
      <x:c r="E6707" s="1" t="n">
        <x:v>9</x:v>
      </x:c>
      <x:c r="F6707" s="1" t="n">
        <x:v>0</x:v>
      </x:c>
      <x:c r="G6707" s="1" t="n">
        <x:v>33</x:v>
      </x:c>
      <x:c r="H6707" s="1" t="n">
        <x:v>0</x:v>
      </x:c>
      <x:c r="I6707" s="1" t="n">
        <x:v>1</x:v>
      </x:c>
      <x:c r="J6707" s="1" t="n">
        <x:v>0</x:v>
      </x:c>
      <x:c r="K6707" s="1" t="n">
        <x:v>2</x:v>
      </x:c>
      <x:c r="L6707" s="1" t="n">
        <x:v>93.7</x:v>
      </x:c>
      <x:c r="M6707" s="1" t="n">
        <x:v>1</x:v>
      </x:c>
      <x:c r="N6707" s="1" t="n">
        <x:v>15</x:v>
      </x:c>
      <x:c r="O6707" s="1" t="n">
        <x:f aca="0">24*MAX(0,EOMONTH(B6707,0)-MAX(B6707,INDEX(Device_Inventory!$K$2:$K$1201,MATCH(A6707,Device_Inventory!$A$2:$A$1201,0)))+1)</x:f>
        <x:v>720</x:v>
      </x:c>
      <x:c r="P6707" s="11" t="b">
        <x:f aca="0">INDEX(Device_Inventory!$K$2:$K$1201,MATCH(A6707,Device_Inventory!$A$2:$A$1201,0))&gt;B6707</x:f>
        <x:v>0</x:v>
      </x:c>
      <x:c r="Q6707" s="1" t="str">
        <x:f aca="0">IF(D6707&gt;O6707,"Fail: operating hours exceed in-service hours",IF(D6707+M6707&gt;O6707,"Fail: operating + unavailable hours exceed in-service hours",IF(P6707,"Partial month: within in-service hours","OK")))</x:f>
        <x:v>OK</x:v>
      </x:c>
    </x:row>
    <x:row r="6708" ht="15" hidden="0" customHeight="1">
      <x:c r="A6708" s="1" t="s">
        <x:v>1723</x:v>
      </x:c>
      <x:c r="B6708" s="14" t="n">
        <x:v>46143</x:v>
      </x:c>
      <x:c r="C6708" s="1" t="n">
        <x:v>51</x:v>
      </x:c>
      <x:c r="D6708" s="1" t="n">
        <x:v>281.3</x:v>
      </x:c>
      <x:c r="E6708" s="1" t="n">
        <x:v>14</x:v>
      </x:c>
      <x:c r="F6708" s="1" t="n">
        <x:v>0</x:v>
      </x:c>
      <x:c r="G6708" s="1" t="n">
        <x:v>33</x:v>
      </x:c>
      <x:c r="H6708" s="1" t="n">
        <x:v>0</x:v>
      </x:c>
      <x:c r="I6708" s="1" t="n">
        <x:v>1</x:v>
      </x:c>
      <x:c r="J6708" s="1" t="n">
        <x:v>0.23</x:v>
      </x:c>
      <x:c r="K6708" s="1" t="n">
        <x:v>0</x:v>
      </x:c>
      <x:c r="L6708" s="1" t="n">
        <x:v>93.4</x:v>
      </x:c>
      <x:c r="M6708" s="1" t="n">
        <x:v>6.4</x:v>
      </x:c>
      <x:c r="N6708" s="1" t="n">
        <x:v>15</x:v>
      </x:c>
      <x:c r="O6708" s="1" t="n">
        <x:f aca="0">24*MAX(0,EOMONTH(B6708,0)-MAX(B6708,INDEX(Device_Inventory!$K$2:$K$1201,MATCH(A6708,Device_Inventory!$A$2:$A$1201,0)))+1)</x:f>
        <x:v>744</x:v>
      </x:c>
      <x:c r="P6708" s="11" t="b">
        <x:f aca="0">INDEX(Device_Inventory!$K$2:$K$1201,MATCH(A6708,Device_Inventory!$A$2:$A$1201,0))&gt;B6708</x:f>
        <x:v>0</x:v>
      </x:c>
      <x:c r="Q6708" s="1" t="str">
        <x:f aca="0">IF(D6708&gt;O6708,"Fail: operating hours exceed in-service hours",IF(D6708+M6708&gt;O6708,"Fail: operating + unavailable hours exceed in-service hours",IF(P6708,"Partial month: within in-service hours","OK")))</x:f>
        <x:v>OK</x:v>
      </x:c>
    </x:row>
    <x:row r="6709" ht="15" hidden="0" customHeight="1">
      <x:c r="A6709" s="1" t="s">
        <x:v>1723</x:v>
      </x:c>
      <x:c r="B6709" s="14" t="n">
        <x:v>46174</x:v>
      </x:c>
      <x:c r="C6709" s="1" t="n">
        <x:v>49.4</x:v>
      </x:c>
      <x:c r="D6709" s="1" t="n">
        <x:v>331.9</x:v>
      </x:c>
      <x:c r="E6709" s="1" t="n">
        <x:v>7</x:v>
      </x:c>
      <x:c r="F6709" s="1" t="n">
        <x:v>0</x:v>
      </x:c>
      <x:c r="G6709" s="1" t="n">
        <x:v>42</x:v>
      </x:c>
      <x:c r="H6709" s="1" t="n">
        <x:v>1</x:v>
      </x:c>
      <x:c r="I6709" s="1" t="n">
        <x:v>2</x:v>
      </x:c>
      <x:c r="J6709" s="1" t="n">
        <x:v>0.32</x:v>
      </x:c>
      <x:c r="K6709" s="1" t="n">
        <x:v>1</x:v>
      </x:c>
      <x:c r="L6709" s="1" t="n">
        <x:v>96.9</x:v>
      </x:c>
      <x:c r="M6709" s="1" t="n">
        <x:v>0</x:v>
      </x:c>
      <x:c r="N6709" s="1" t="n">
        <x:v>10.2</x:v>
      </x:c>
      <x:c r="O6709" s="1" t="n">
        <x:f aca="0">24*MAX(0,EOMONTH(B6709,0)-MAX(B6709,INDEX(Device_Inventory!$K$2:$K$1201,MATCH(A6709,Device_Inventory!$A$2:$A$1201,0)))+1)</x:f>
        <x:v>720</x:v>
      </x:c>
      <x:c r="P6709" s="11" t="b">
        <x:f aca="0">INDEX(Device_Inventory!$K$2:$K$1201,MATCH(A6709,Device_Inventory!$A$2:$A$1201,0))&gt;B6709</x:f>
        <x:v>0</x:v>
      </x:c>
      <x:c r="Q6709" s="1" t="str">
        <x:f aca="0">IF(D6709&gt;O6709,"Fail: operating hours exceed in-service hours",IF(D6709+M6709&gt;O6709,"Fail: operating + unavailable hours exceed in-service hours",IF(P6709,"Partial month: within in-service hours","OK")))</x:f>
        <x:v>OK</x:v>
      </x:c>
    </x:row>
    <x:row r="6710" ht="15" hidden="0" customHeight="1">
      <x:c r="A6710" s="1" t="s">
        <x:v>1723</x:v>
      </x:c>
      <x:c r="B6710" s="14" t="n">
        <x:v>46204</x:v>
      </x:c>
      <x:c r="C6710" s="1" t="n">
        <x:v>49.6</x:v>
      </x:c>
      <x:c r="D6710" s="1" t="n">
        <x:v>360.6</x:v>
      </x:c>
      <x:c r="E6710" s="1" t="n">
        <x:v>18</x:v>
      </x:c>
      <x:c r="F6710" s="1" t="n">
        <x:v>0</x:v>
      </x:c>
      <x:c r="G6710" s="1" t="n">
        <x:v>21</x:v>
      </x:c>
      <x:c r="H6710" s="1" t="n">
        <x:v>0</x:v>
      </x:c>
      <x:c r="I6710" s="1" t="n">
        <x:v>2</x:v>
      </x:c>
      <x:c r="J6710" s="1" t="n">
        <x:v>0.21</x:v>
      </x:c>
      <x:c r="K6710" s="1" t="n">
        <x:v>1</x:v>
      </x:c>
      <x:c r="L6710" s="1" t="n">
        <x:v>94.8</x:v>
      </x:c>
      <x:c r="M6710" s="1" t="n">
        <x:v>0</x:v>
      </x:c>
      <x:c r="N6710" s="1" t="n">
        <x:v>11.6</x:v>
      </x:c>
      <x:c r="O6710" s="1" t="n">
        <x:f aca="0">24*MAX(0,EOMONTH(B6710,0)-MAX(B6710,INDEX(Device_Inventory!$K$2:$K$1201,MATCH(A6710,Device_Inventory!$A$2:$A$1201,0)))+1)</x:f>
        <x:v>744</x:v>
      </x:c>
      <x:c r="P6710" s="11" t="b">
        <x:f aca="0">INDEX(Device_Inventory!$K$2:$K$1201,MATCH(A6710,Device_Inventory!$A$2:$A$1201,0))&gt;B6710</x:f>
        <x:v>0</x:v>
      </x:c>
      <x:c r="Q6710" s="1" t="str">
        <x:f aca="0">IF(D6710&gt;O6710,"Fail: operating hours exceed in-service hours",IF(D6710+M6710&gt;O6710,"Fail: operating + unavailable hours exceed in-service hours",IF(P6710,"Partial month: within in-service hours","OK")))</x:f>
        <x:v>OK</x:v>
      </x:c>
    </x:row>
    <x:row r="6711" ht="15" hidden="0" customHeight="1">
      <x:c r="A6711" s="1" t="s">
        <x:v>4786</x:v>
      </x:c>
      <x:c r="B6711" s="14" t="n">
        <x:v>46054</x:v>
      </x:c>
      <x:c r="C6711" s="1" t="n">
        <x:v>92.6</x:v>
      </x:c>
      <x:c r="D6711" s="1" t="n">
        <x:v>569.7</x:v>
      </x:c>
      <x:c r="E6711" s="1" t="n">
        <x:v>39</x:v>
      </x:c>
      <x:c r="F6711" s="1" t="n">
        <x:v>2</x:v>
      </x:c>
      <x:c r="G6711" s="1" t="n">
        <x:v>42</x:v>
      </x:c>
      <x:c r="H6711" s="1" t="n">
        <x:v>0</x:v>
      </x:c>
      <x:c r="I6711" s="1" t="n">
        <x:v>5</x:v>
      </x:c>
      <x:c r="J6711" s="1" t="n">
        <x:v>0.84</x:v>
      </x:c>
      <x:c r="K6711" s="1" t="n">
        <x:v>3</x:v>
      </x:c>
      <x:c r="L6711" s="1" t="n">
        <x:v>93.8</x:v>
      </x:c>
      <x:c r="M6711" s="1" t="n">
        <x:v>11.2</x:v>
      </x:c>
      <x:c r="N6711" s="1" t="n">
        <x:v>17.6</x:v>
      </x:c>
      <x:c r="O6711" s="1" t="n">
        <x:f aca="0">24*MAX(0,EOMONTH(B6711,0)-MAX(B6711,INDEX(Device_Inventory!$K$2:$K$1201,MATCH(A6711,Device_Inventory!$A$2:$A$1201,0)))+1)</x:f>
        <x:v>672</x:v>
      </x:c>
      <x:c r="P6711" s="11" t="b">
        <x:f aca="0">INDEX(Device_Inventory!$K$2:$K$1201,MATCH(A6711,Device_Inventory!$A$2:$A$1201,0))&gt;B6711</x:f>
        <x:v>0</x:v>
      </x:c>
      <x:c r="Q6711" s="1" t="str">
        <x:f aca="0">IF(D6711&gt;O6711,"Fail: operating hours exceed in-service hours",IF(D6711+M6711&gt;O6711,"Fail: operating + unavailable hours exceed in-service hours",IF(P6711,"Partial month: within in-service hours","OK")))</x:f>
        <x:v>OK</x:v>
      </x:c>
    </x:row>
    <x:row r="6712" ht="15" hidden="0" customHeight="1">
      <x:c r="A6712" s="1" t="s">
        <x:v>4786</x:v>
      </x:c>
      <x:c r="B6712" s="14" t="n">
        <x:v>46082</x:v>
      </x:c>
      <x:c r="C6712" s="1" t="n">
        <x:v>59.4</x:v>
      </x:c>
      <x:c r="D6712" s="1" t="n">
        <x:v>359</x:v>
      </x:c>
      <x:c r="E6712" s="1" t="n">
        <x:v>27</x:v>
      </x:c>
      <x:c r="F6712" s="1" t="n">
        <x:v>0</x:v>
      </x:c>
      <x:c r="G6712" s="1" t="n">
        <x:v>39</x:v>
      </x:c>
      <x:c r="H6712" s="1" t="n">
        <x:v>1</x:v>
      </x:c>
      <x:c r="I6712" s="1" t="n">
        <x:v>4</x:v>
      </x:c>
      <x:c r="J6712" s="1" t="n">
        <x:v>0.78</x:v>
      </x:c>
      <x:c r="K6712" s="1" t="n">
        <x:v>2</x:v>
      </x:c>
      <x:c r="L6712" s="1" t="n">
        <x:v>94.9</x:v>
      </x:c>
      <x:c r="M6712" s="1" t="n">
        <x:v>6.4</x:v>
      </x:c>
      <x:c r="N6712" s="1" t="n">
        <x:v>5.9</x:v>
      </x:c>
      <x:c r="O6712" s="1" t="n">
        <x:f aca="0">24*MAX(0,EOMONTH(B6712,0)-MAX(B6712,INDEX(Device_Inventory!$K$2:$K$1201,MATCH(A6712,Device_Inventory!$A$2:$A$1201,0)))+1)</x:f>
        <x:v>744</x:v>
      </x:c>
      <x:c r="P6712" s="11" t="b">
        <x:f aca="0">INDEX(Device_Inventory!$K$2:$K$1201,MATCH(A6712,Device_Inventory!$A$2:$A$1201,0))&gt;B6712</x:f>
        <x:v>0</x:v>
      </x:c>
      <x:c r="Q6712" s="1" t="str">
        <x:f aca="0">IF(D6712&gt;O6712,"Fail: operating hours exceed in-service hours",IF(D6712+M6712&gt;O6712,"Fail: operating + unavailable hours exceed in-service hours",IF(P6712,"Partial month: within in-service hours","OK")))</x:f>
        <x:v>OK</x:v>
      </x:c>
    </x:row>
    <x:row r="6713" ht="15" hidden="0" customHeight="1">
      <x:c r="A6713" s="1" t="s">
        <x:v>4786</x:v>
      </x:c>
      <x:c r="B6713" s="14" t="n">
        <x:v>46113</x:v>
      </x:c>
      <x:c r="C6713" s="1" t="n">
        <x:v>80.4</x:v>
      </x:c>
      <x:c r="D6713" s="1" t="n">
        <x:v>447.9</x:v>
      </x:c>
      <x:c r="E6713" s="1" t="n">
        <x:v>33</x:v>
      </x:c>
      <x:c r="F6713" s="1" t="n">
        <x:v>2</x:v>
      </x:c>
      <x:c r="G6713" s="1" t="n">
        <x:v>42</x:v>
      </x:c>
      <x:c r="H6713" s="1" t="n">
        <x:v>1</x:v>
      </x:c>
      <x:c r="I6713" s="1" t="n">
        <x:v>5</x:v>
      </x:c>
      <x:c r="J6713" s="1" t="n">
        <x:v>1.46</x:v>
      </x:c>
      <x:c r="K6713" s="1" t="n">
        <x:v>1</x:v>
      </x:c>
      <x:c r="L6713" s="1" t="n">
        <x:v>98.1</x:v>
      </x:c>
      <x:c r="M6713" s="1" t="n">
        <x:v>17.2</x:v>
      </x:c>
      <x:c r="N6713" s="1" t="n">
        <x:v>21.2</x:v>
      </x:c>
      <x:c r="O6713" s="1" t="n">
        <x:f aca="0">24*MAX(0,EOMONTH(B6713,0)-MAX(B6713,INDEX(Device_Inventory!$K$2:$K$1201,MATCH(A6713,Device_Inventory!$A$2:$A$1201,0)))+1)</x:f>
        <x:v>720</x:v>
      </x:c>
      <x:c r="P6713" s="11" t="b">
        <x:f aca="0">INDEX(Device_Inventory!$K$2:$K$1201,MATCH(A6713,Device_Inventory!$A$2:$A$1201,0))&gt;B6713</x:f>
        <x:v>0</x:v>
      </x:c>
      <x:c r="Q6713" s="1" t="str">
        <x:f aca="0">IF(D6713&gt;O6713,"Fail: operating hours exceed in-service hours",IF(D6713+M6713&gt;O6713,"Fail: operating + unavailable hours exceed in-service hours",IF(P6713,"Partial month: within in-service hours","OK")))</x:f>
        <x:v>OK</x:v>
      </x:c>
    </x:row>
    <x:row r="6714" ht="15" hidden="0" customHeight="1">
      <x:c r="A6714" s="1" t="s">
        <x:v>4786</x:v>
      </x:c>
      <x:c r="B6714" s="14" t="n">
        <x:v>46143</x:v>
      </x:c>
      <x:c r="C6714" s="1" t="n">
        <x:v>52.3</x:v>
      </x:c>
      <x:c r="D6714" s="1" t="n">
        <x:v>311.4</x:v>
      </x:c>
      <x:c r="E6714" s="1" t="n">
        <x:v>33</x:v>
      </x:c>
      <x:c r="F6714" s="1" t="n">
        <x:v>2</x:v>
      </x:c>
      <x:c r="G6714" s="1" t="n">
        <x:v>29</x:v>
      </x:c>
      <x:c r="H6714" s="1" t="n">
        <x:v>1</x:v>
      </x:c>
      <x:c r="I6714" s="1" t="n">
        <x:v>5</x:v>
      </x:c>
      <x:c r="J6714" s="1" t="n">
        <x:v>0.71</x:v>
      </x:c>
      <x:c r="K6714" s="1" t="n">
        <x:v>2</x:v>
      </x:c>
      <x:c r="L6714" s="1" t="n">
        <x:v>94.7</x:v>
      </x:c>
      <x:c r="M6714" s="1" t="n">
        <x:v>10.1</x:v>
      </x:c>
      <x:c r="N6714" s="1" t="n">
        <x:v>14.5</x:v>
      </x:c>
      <x:c r="O6714" s="1" t="n">
        <x:f aca="0">24*MAX(0,EOMONTH(B6714,0)-MAX(B6714,INDEX(Device_Inventory!$K$2:$K$1201,MATCH(A6714,Device_Inventory!$A$2:$A$1201,0)))+1)</x:f>
        <x:v>744</x:v>
      </x:c>
      <x:c r="P6714" s="11" t="b">
        <x:f aca="0">INDEX(Device_Inventory!$K$2:$K$1201,MATCH(A6714,Device_Inventory!$A$2:$A$1201,0))&gt;B6714</x:f>
        <x:v>0</x:v>
      </x:c>
      <x:c r="Q6714" s="1" t="str">
        <x:f aca="0">IF(D6714&gt;O6714,"Fail: operating hours exceed in-service hours",IF(D6714+M6714&gt;O6714,"Fail: operating + unavailable hours exceed in-service hours",IF(P6714,"Partial month: within in-service hours","OK")))</x:f>
        <x:v>OK</x:v>
      </x:c>
    </x:row>
    <x:row r="6715" ht="15" hidden="0" customHeight="1">
      <x:c r="A6715" s="1" t="s">
        <x:v>4786</x:v>
      </x:c>
      <x:c r="B6715" s="14" t="n">
        <x:v>46174</x:v>
      </x:c>
      <x:c r="C6715" s="1" t="n">
        <x:v>44.1</x:v>
      </x:c>
      <x:c r="D6715" s="1" t="n">
        <x:v>258.3</x:v>
      </x:c>
      <x:c r="E6715" s="1" t="n">
        <x:v>23</x:v>
      </x:c>
      <x:c r="F6715" s="1" t="n">
        <x:v>0</x:v>
      </x:c>
      <x:c r="G6715" s="1" t="n">
        <x:v>30</x:v>
      </x:c>
      <x:c r="H6715" s="1" t="n">
        <x:v>1</x:v>
      </x:c>
      <x:c r="I6715" s="1" t="n">
        <x:v>5</x:v>
      </x:c>
      <x:c r="J6715" s="1" t="n">
        <x:v>1.05</x:v>
      </x:c>
      <x:c r="K6715" s="1" t="n">
        <x:v>0</x:v>
      </x:c>
      <x:c r="L6715" s="1" t="n">
        <x:v>97.4</x:v>
      </x:c>
      <x:c r="M6715" s="1" t="n">
        <x:v>12.6</x:v>
      </x:c>
      <x:c r="N6715" s="1" t="n">
        <x:v>6.5</x:v>
      </x:c>
      <x:c r="O6715" s="1" t="n">
        <x:f aca="0">24*MAX(0,EOMONTH(B6715,0)-MAX(B6715,INDEX(Device_Inventory!$K$2:$K$1201,MATCH(A6715,Device_Inventory!$A$2:$A$1201,0)))+1)</x:f>
        <x:v>720</x:v>
      </x:c>
      <x:c r="P6715" s="11" t="b">
        <x:f aca="0">INDEX(Device_Inventory!$K$2:$K$1201,MATCH(A6715,Device_Inventory!$A$2:$A$1201,0))&gt;B6715</x:f>
        <x:v>0</x:v>
      </x:c>
      <x:c r="Q6715" s="1" t="str">
        <x:f aca="0">IF(D6715&gt;O6715,"Fail: operating hours exceed in-service hours",IF(D6715+M6715&gt;O6715,"Fail: operating + unavailable hours exceed in-service hours",IF(P6715,"Partial month: within in-service hours","OK")))</x:f>
        <x:v>OK</x:v>
      </x:c>
    </x:row>
    <x:row r="6716" ht="15" hidden="0" customHeight="1">
      <x:c r="A6716" s="1" t="s">
        <x:v>4786</x:v>
      </x:c>
      <x:c r="B6716" s="14" t="n">
        <x:v>46204</x:v>
      </x:c>
      <x:c r="C6716" s="1" t="n">
        <x:v>79.4</x:v>
      </x:c>
      <x:c r="D6716" s="1" t="n">
        <x:v>478</x:v>
      </x:c>
      <x:c r="E6716" s="1" t="n">
        <x:v>28</x:v>
      </x:c>
      <x:c r="F6716" s="1" t="n">
        <x:v>0</x:v>
      </x:c>
      <x:c r="G6716" s="1" t="n">
        <x:v>41</x:v>
      </x:c>
      <x:c r="H6716" s="1" t="n">
        <x:v>3</x:v>
      </x:c>
      <x:c r="I6716" s="1" t="n">
        <x:v>4</x:v>
      </x:c>
      <x:c r="J6716" s="1" t="n">
        <x:v>1.33</x:v>
      </x:c>
      <x:c r="K6716" s="1" t="n">
        <x:v>1</x:v>
      </x:c>
      <x:c r="L6716" s="1" t="n">
        <x:v>95.9</x:v>
      </x:c>
      <x:c r="M6716" s="1" t="n">
        <x:v>5.7</x:v>
      </x:c>
      <x:c r="N6716" s="1" t="n">
        <x:v>18.5</x:v>
      </x:c>
      <x:c r="O6716" s="1" t="n">
        <x:f aca="0">24*MAX(0,EOMONTH(B6716,0)-MAX(B6716,INDEX(Device_Inventory!$K$2:$K$1201,MATCH(A6716,Device_Inventory!$A$2:$A$1201,0)))+1)</x:f>
        <x:v>744</x:v>
      </x:c>
      <x:c r="P6716" s="11" t="b">
        <x:f aca="0">INDEX(Device_Inventory!$K$2:$K$1201,MATCH(A6716,Device_Inventory!$A$2:$A$1201,0))&gt;B6716</x:f>
        <x:v>0</x:v>
      </x:c>
      <x:c r="Q6716" s="1" t="str">
        <x:f aca="0">IF(D6716&gt;O6716,"Fail: operating hours exceed in-service hours",IF(D6716+M6716&gt;O6716,"Fail: operating + unavailable hours exceed in-service hours",IF(P6716,"Partial month: within in-service hours","OK")))</x:f>
        <x:v>OK</x:v>
      </x:c>
    </x:row>
    <x:row r="6717" ht="15" hidden="0" customHeight="1">
      <x:c r="A6717" s="1" t="s">
        <x:v>4789</x:v>
      </x:c>
      <x:c r="B6717" s="14" t="n">
        <x:v>46054</x:v>
      </x:c>
      <x:c r="C6717" s="1" t="n">
        <x:v>70.7</x:v>
      </x:c>
      <x:c r="D6717" s="1" t="n">
        <x:v>469.3</x:v>
      </x:c>
      <x:c r="E6717" s="1" t="n">
        <x:v>27</x:v>
      </x:c>
      <x:c r="F6717" s="1" t="n">
        <x:v>5</x:v>
      </x:c>
      <x:c r="G6717" s="1" t="n">
        <x:v>48</x:v>
      </x:c>
      <x:c r="H6717" s="1" t="n">
        <x:v>1</x:v>
      </x:c>
      <x:c r="I6717" s="1" t="n">
        <x:v>0</x:v>
      </x:c>
      <x:c r="J6717" s="1" t="n">
        <x:v>0.43</x:v>
      </x:c>
      <x:c r="K6717" s="1" t="n">
        <x:v>1</x:v>
      </x:c>
      <x:c r="L6717" s="1" t="n">
        <x:v>95</x:v>
      </x:c>
      <x:c r="M6717" s="1" t="n">
        <x:v>1.2</x:v>
      </x:c>
      <x:c r="N6717" s="1" t="n">
        <x:v>6.6</x:v>
      </x:c>
      <x:c r="O6717" s="1" t="n">
        <x:f aca="0">24*MAX(0,EOMONTH(B6717,0)-MAX(B6717,INDEX(Device_Inventory!$K$2:$K$1201,MATCH(A6717,Device_Inventory!$A$2:$A$1201,0)))+1)</x:f>
        <x:v>672</x:v>
      </x:c>
      <x:c r="P6717" s="11" t="b">
        <x:f aca="0">INDEX(Device_Inventory!$K$2:$K$1201,MATCH(A6717,Device_Inventory!$A$2:$A$1201,0))&gt;B6717</x:f>
        <x:v>0</x:v>
      </x:c>
      <x:c r="Q6717" s="1" t="str">
        <x:f aca="0">IF(D6717&gt;O6717,"Fail: operating hours exceed in-service hours",IF(D6717+M6717&gt;O6717,"Fail: operating + unavailable hours exceed in-service hours",IF(P6717,"Partial month: within in-service hours","OK")))</x:f>
        <x:v>OK</x:v>
      </x:c>
    </x:row>
    <x:row r="6718" ht="15" hidden="0" customHeight="1">
      <x:c r="A6718" s="1" t="s">
        <x:v>4789</x:v>
      </x:c>
      <x:c r="B6718" s="14" t="n">
        <x:v>46082</x:v>
      </x:c>
      <x:c r="C6718" s="1" t="n">
        <x:v>67.8</x:v>
      </x:c>
      <x:c r="D6718" s="1" t="n">
        <x:v>396.2</x:v>
      </x:c>
      <x:c r="E6718" s="1" t="n">
        <x:v>9</x:v>
      </x:c>
      <x:c r="F6718" s="1" t="n">
        <x:v>0</x:v>
      </x:c>
      <x:c r="G6718" s="1" t="n">
        <x:v>35</x:v>
      </x:c>
      <x:c r="H6718" s="1" t="n">
        <x:v>0</x:v>
      </x:c>
      <x:c r="I6718" s="1" t="n">
        <x:v>0</x:v>
      </x:c>
      <x:c r="J6718" s="1" t="n">
        <x:v>0.21</x:v>
      </x:c>
      <x:c r="K6718" s="1" t="n">
        <x:v>1</x:v>
      </x:c>
      <x:c r="L6718" s="1" t="n">
        <x:v>93.7</x:v>
      </x:c>
      <x:c r="M6718" s="1" t="n">
        <x:v>0</x:v>
      </x:c>
      <x:c r="N6718" s="1" t="n">
        <x:v>8</x:v>
      </x:c>
      <x:c r="O6718" s="1" t="n">
        <x:f aca="0">24*MAX(0,EOMONTH(B6718,0)-MAX(B6718,INDEX(Device_Inventory!$K$2:$K$1201,MATCH(A6718,Device_Inventory!$A$2:$A$1201,0)))+1)</x:f>
        <x:v>744</x:v>
      </x:c>
      <x:c r="P6718" s="11" t="b">
        <x:f aca="0">INDEX(Device_Inventory!$K$2:$K$1201,MATCH(A6718,Device_Inventory!$A$2:$A$1201,0))&gt;B6718</x:f>
        <x:v>0</x:v>
      </x:c>
      <x:c r="Q6718" s="1" t="str">
        <x:f aca="0">IF(D6718&gt;O6718,"Fail: operating hours exceed in-service hours",IF(D6718+M6718&gt;O6718,"Fail: operating + unavailable hours exceed in-service hours",IF(P6718,"Partial month: within in-service hours","OK")))</x:f>
        <x:v>OK</x:v>
      </x:c>
    </x:row>
    <x:row r="6719" ht="15" hidden="0" customHeight="1">
      <x:c r="A6719" s="1" t="s">
        <x:v>4789</x:v>
      </x:c>
      <x:c r="B6719" s="14" t="n">
        <x:v>46113</x:v>
      </x:c>
      <x:c r="C6719" s="1" t="n">
        <x:v>81.5</x:v>
      </x:c>
      <x:c r="D6719" s="1" t="n">
        <x:v>562</x:v>
      </x:c>
      <x:c r="E6719" s="1" t="n">
        <x:v>23</x:v>
      </x:c>
      <x:c r="F6719" s="1" t="n">
        <x:v>2</x:v>
      </x:c>
      <x:c r="G6719" s="1" t="n">
        <x:v>44</x:v>
      </x:c>
      <x:c r="H6719" s="1" t="n">
        <x:v>0</x:v>
      </x:c>
      <x:c r="I6719" s="1" t="n">
        <x:v>1</x:v>
      </x:c>
      <x:c r="J6719" s="1" t="n">
        <x:v>0.08</x:v>
      </x:c>
      <x:c r="K6719" s="1" t="n">
        <x:v>0</x:v>
      </x:c>
      <x:c r="L6719" s="1" t="n">
        <x:v>96.1</x:v>
      </x:c>
      <x:c r="M6719" s="1" t="n">
        <x:v>0</x:v>
      </x:c>
      <x:c r="N6719" s="1" t="n">
        <x:v>22.1</x:v>
      </x:c>
      <x:c r="O6719" s="1" t="n">
        <x:f aca="0">24*MAX(0,EOMONTH(B6719,0)-MAX(B6719,INDEX(Device_Inventory!$K$2:$K$1201,MATCH(A6719,Device_Inventory!$A$2:$A$1201,0)))+1)</x:f>
        <x:v>720</x:v>
      </x:c>
      <x:c r="P6719" s="11" t="b">
        <x:f aca="0">INDEX(Device_Inventory!$K$2:$K$1201,MATCH(A6719,Device_Inventory!$A$2:$A$1201,0))&gt;B6719</x:f>
        <x:v>0</x:v>
      </x:c>
      <x:c r="Q6719" s="1" t="str">
        <x:f aca="0">IF(D6719&gt;O6719,"Fail: operating hours exceed in-service hours",IF(D6719+M6719&gt;O6719,"Fail: operating + unavailable hours exceed in-service hours",IF(P6719,"Partial month: within in-service hours","OK")))</x:f>
        <x:v>OK</x:v>
      </x:c>
    </x:row>
    <x:row r="6720" ht="15" hidden="0" customHeight="1">
      <x:c r="A6720" s="1" t="s">
        <x:v>4789</x:v>
      </x:c>
      <x:c r="B6720" s="14" t="n">
        <x:v>46143</x:v>
      </x:c>
      <x:c r="C6720" s="1" t="n">
        <x:v>71.1</x:v>
      </x:c>
      <x:c r="D6720" s="1" t="n">
        <x:v>427.6</x:v>
      </x:c>
      <x:c r="E6720" s="1" t="n">
        <x:v>16</x:v>
      </x:c>
      <x:c r="F6720" s="1" t="n">
        <x:v>2</x:v>
      </x:c>
      <x:c r="G6720" s="1" t="n">
        <x:v>53</x:v>
      </x:c>
      <x:c r="H6720" s="1" t="n">
        <x:v>1</x:v>
      </x:c>
      <x:c r="I6720" s="1" t="n">
        <x:v>2</x:v>
      </x:c>
      <x:c r="J6720" s="1" t="n">
        <x:v>0.01</x:v>
      </x:c>
      <x:c r="K6720" s="1" t="n">
        <x:v>2</x:v>
      </x:c>
      <x:c r="L6720" s="1" t="n">
        <x:v>95.1</x:v>
      </x:c>
      <x:c r="M6720" s="1" t="n">
        <x:v>0</x:v>
      </x:c>
      <x:c r="N6720" s="1" t="n">
        <x:v>7.7</x:v>
      </x:c>
      <x:c r="O6720" s="1" t="n">
        <x:f aca="0">24*MAX(0,EOMONTH(B6720,0)-MAX(B6720,INDEX(Device_Inventory!$K$2:$K$1201,MATCH(A6720,Device_Inventory!$A$2:$A$1201,0)))+1)</x:f>
        <x:v>744</x:v>
      </x:c>
      <x:c r="P6720" s="11" t="b">
        <x:f aca="0">INDEX(Device_Inventory!$K$2:$K$1201,MATCH(A6720,Device_Inventory!$A$2:$A$1201,0))&gt;B6720</x:f>
        <x:v>0</x:v>
      </x:c>
      <x:c r="Q6720" s="1" t="str">
        <x:f aca="0">IF(D6720&gt;O6720,"Fail: operating hours exceed in-service hours",IF(D6720+M6720&gt;O6720,"Fail: operating + unavailable hours exceed in-service hours",IF(P6720,"Partial month: within in-service hours","OK")))</x:f>
        <x:v>OK</x:v>
      </x:c>
    </x:row>
    <x:row r="6721" ht="15" hidden="0" customHeight="1">
      <x:c r="A6721" s="1" t="s">
        <x:v>4789</x:v>
      </x:c>
      <x:c r="B6721" s="14" t="n">
        <x:v>46174</x:v>
      </x:c>
      <x:c r="C6721" s="1" t="n">
        <x:v>68.2</x:v>
      </x:c>
      <x:c r="D6721" s="1" t="n">
        <x:v>456.5</x:v>
      </x:c>
      <x:c r="E6721" s="1" t="n">
        <x:v>19</x:v>
      </x:c>
      <x:c r="F6721" s="1" t="n">
        <x:v>3</x:v>
      </x:c>
      <x:c r="G6721" s="1" t="n">
        <x:v>46</x:v>
      </x:c>
      <x:c r="H6721" s="1" t="n">
        <x:v>0</x:v>
      </x:c>
      <x:c r="I6721" s="1" t="n">
        <x:v>2</x:v>
      </x:c>
      <x:c r="J6721" s="1" t="n">
        <x:v>0.04</x:v>
      </x:c>
      <x:c r="K6721" s="1" t="n">
        <x:v>0</x:v>
      </x:c>
      <x:c r="L6721" s="1" t="n">
        <x:v>93.9</x:v>
      </x:c>
      <x:c r="M6721" s="1" t="n">
        <x:v>0</x:v>
      </x:c>
      <x:c r="N6721" s="1" t="n">
        <x:v>15.4</x:v>
      </x:c>
      <x:c r="O6721" s="1" t="n">
        <x:f aca="0">24*MAX(0,EOMONTH(B6721,0)-MAX(B6721,INDEX(Device_Inventory!$K$2:$K$1201,MATCH(A6721,Device_Inventory!$A$2:$A$1201,0)))+1)</x:f>
        <x:v>720</x:v>
      </x:c>
      <x:c r="P6721" s="11" t="b">
        <x:f aca="0">INDEX(Device_Inventory!$K$2:$K$1201,MATCH(A6721,Device_Inventory!$A$2:$A$1201,0))&gt;B6721</x:f>
        <x:v>0</x:v>
      </x:c>
      <x:c r="Q6721" s="1" t="str">
        <x:f aca="0">IF(D6721&gt;O6721,"Fail: operating hours exceed in-service hours",IF(D6721+M6721&gt;O6721,"Fail: operating + unavailable hours exceed in-service hours",IF(P6721,"Partial month: within in-service hours","OK")))</x:f>
        <x:v>OK</x:v>
      </x:c>
    </x:row>
    <x:row r="6722" ht="15" hidden="0" customHeight="1">
      <x:c r="A6722" s="1" t="s">
        <x:v>4789</x:v>
      </x:c>
      <x:c r="B6722" s="14" t="n">
        <x:v>46204</x:v>
      </x:c>
      <x:c r="C6722" s="1" t="n">
        <x:v>69.6</x:v>
      </x:c>
      <x:c r="D6722" s="1" t="n">
        <x:v>426.3</x:v>
      </x:c>
      <x:c r="E6722" s="1" t="n">
        <x:v>23</x:v>
      </x:c>
      <x:c r="F6722" s="1" t="n">
        <x:v>3</x:v>
      </x:c>
      <x:c r="G6722" s="1" t="n">
        <x:v>40</x:v>
      </x:c>
      <x:c r="H6722" s="1" t="n">
        <x:v>1</x:v>
      </x:c>
      <x:c r="I6722" s="1" t="n">
        <x:v>3</x:v>
      </x:c>
      <x:c r="J6722" s="1" t="n">
        <x:v>0</x:v>
      </x:c>
      <x:c r="K6722" s="1" t="n">
        <x:v>1</x:v>
      </x:c>
      <x:c r="L6722" s="1" t="n">
        <x:v>95.7</x:v>
      </x:c>
      <x:c r="M6722" s="1" t="n">
        <x:v>9.9</x:v>
      </x:c>
      <x:c r="N6722" s="1" t="n">
        <x:v>19.6</x:v>
      </x:c>
      <x:c r="O6722" s="1" t="n">
        <x:f aca="0">24*MAX(0,EOMONTH(B6722,0)-MAX(B6722,INDEX(Device_Inventory!$K$2:$K$1201,MATCH(A6722,Device_Inventory!$A$2:$A$1201,0)))+1)</x:f>
        <x:v>744</x:v>
      </x:c>
      <x:c r="P6722" s="11" t="b">
        <x:f aca="0">INDEX(Device_Inventory!$K$2:$K$1201,MATCH(A6722,Device_Inventory!$A$2:$A$1201,0))&gt;B6722</x:f>
        <x:v>0</x:v>
      </x:c>
      <x:c r="Q6722" s="1" t="str">
        <x:f aca="0">IF(D6722&gt;O6722,"Fail: operating hours exceed in-service hours",IF(D6722+M6722&gt;O6722,"Fail: operating + unavailable hours exceed in-service hours",IF(P6722,"Partial month: within in-service hours","OK")))</x:f>
        <x:v>OK</x:v>
      </x:c>
    </x:row>
    <x:row r="6723" ht="15" hidden="0" customHeight="1">
      <x:c r="A6723" s="1" t="s">
        <x:v>4792</x:v>
      </x:c>
      <x:c r="B6723" s="14" t="n">
        <x:v>46054</x:v>
      </x:c>
      <x:c r="C6723" s="1" t="n">
        <x:v>55.6</x:v>
      </x:c>
      <x:c r="D6723" s="1" t="n">
        <x:v>330.6</x:v>
      </x:c>
      <x:c r="E6723" s="1" t="n">
        <x:v>21</x:v>
      </x:c>
      <x:c r="F6723" s="1" t="n">
        <x:v>1</x:v>
      </x:c>
      <x:c r="G6723" s="1" t="n">
        <x:v>24</x:v>
      </x:c>
      <x:c r="H6723" s="1" t="n">
        <x:v>0</x:v>
      </x:c>
      <x:c r="I6723" s="1" t="n">
        <x:v>3</x:v>
      </x:c>
      <x:c r="J6723" s="1" t="n">
        <x:v>0.67</x:v>
      </x:c>
      <x:c r="K6723" s="1" t="n">
        <x:v>0</x:v>
      </x:c>
      <x:c r="L6723" s="1" t="n">
        <x:v>93.6</x:v>
      </x:c>
      <x:c r="M6723" s="1" t="n">
        <x:v>3</x:v>
      </x:c>
      <x:c r="N6723" s="1" t="n">
        <x:v>7.1</x:v>
      </x:c>
      <x:c r="O6723" s="1" t="n">
        <x:f aca="0">24*MAX(0,EOMONTH(B6723,0)-MAX(B6723,INDEX(Device_Inventory!$K$2:$K$1201,MATCH(A6723,Device_Inventory!$A$2:$A$1201,0)))+1)</x:f>
        <x:v>672</x:v>
      </x:c>
      <x:c r="P6723" s="11" t="b">
        <x:f aca="0">INDEX(Device_Inventory!$K$2:$K$1201,MATCH(A6723,Device_Inventory!$A$2:$A$1201,0))&gt;B6723</x:f>
        <x:v>0</x:v>
      </x:c>
      <x:c r="Q6723" s="1" t="str">
        <x:f aca="0">IF(D6723&gt;O6723,"Fail: operating hours exceed in-service hours",IF(D6723+M6723&gt;O6723,"Fail: operating + unavailable hours exceed in-service hours",IF(P6723,"Partial month: within in-service hours","OK")))</x:f>
        <x:v>OK</x:v>
      </x:c>
    </x:row>
    <x:row r="6724" ht="15" hidden="0" customHeight="1">
      <x:c r="A6724" s="1" t="s">
        <x:v>4792</x:v>
      </x:c>
      <x:c r="B6724" s="14" t="n">
        <x:v>46082</x:v>
      </x:c>
      <x:c r="C6724" s="1" t="n">
        <x:v>63.5</x:v>
      </x:c>
      <x:c r="D6724" s="1" t="n">
        <x:v>371.5</x:v>
      </x:c>
      <x:c r="E6724" s="1" t="n">
        <x:v>17</x:v>
      </x:c>
      <x:c r="F6724" s="1" t="n">
        <x:v>2</x:v>
      </x:c>
      <x:c r="G6724" s="1" t="n">
        <x:v>21</x:v>
      </x:c>
      <x:c r="H6724" s="1" t="n">
        <x:v>0</x:v>
      </x:c>
      <x:c r="I6724" s="1" t="n">
        <x:v>8</x:v>
      </x:c>
      <x:c r="J6724" s="1" t="n">
        <x:v>1.05</x:v>
      </x:c>
      <x:c r="K6724" s="1" t="n">
        <x:v>0</x:v>
      </x:c>
      <x:c r="L6724" s="1" t="n">
        <x:v>92.5</x:v>
      </x:c>
      <x:c r="M6724" s="1" t="n">
        <x:v>4.7</x:v>
      </x:c>
      <x:c r="N6724" s="1" t="n">
        <x:v>19.4</x:v>
      </x:c>
      <x:c r="O6724" s="1" t="n">
        <x:f aca="0">24*MAX(0,EOMONTH(B6724,0)-MAX(B6724,INDEX(Device_Inventory!$K$2:$K$1201,MATCH(A6724,Device_Inventory!$A$2:$A$1201,0)))+1)</x:f>
        <x:v>744</x:v>
      </x:c>
      <x:c r="P6724" s="11" t="b">
        <x:f aca="0">INDEX(Device_Inventory!$K$2:$K$1201,MATCH(A6724,Device_Inventory!$A$2:$A$1201,0))&gt;B6724</x:f>
        <x:v>0</x:v>
      </x:c>
      <x:c r="Q6724" s="1" t="str">
        <x:f aca="0">IF(D6724&gt;O6724,"Fail: operating hours exceed in-service hours",IF(D6724+M6724&gt;O6724,"Fail: operating + unavailable hours exceed in-service hours",IF(P6724,"Partial month: within in-service hours","OK")))</x:f>
        <x:v>OK</x:v>
      </x:c>
    </x:row>
    <x:row r="6725" ht="15" hidden="0" customHeight="1">
      <x:c r="A6725" s="1" t="s">
        <x:v>4792</x:v>
      </x:c>
      <x:c r="B6725" s="14" t="n">
        <x:v>46113</x:v>
      </x:c>
      <x:c r="C6725" s="1" t="n">
        <x:v>38</x:v>
      </x:c>
      <x:c r="D6725" s="1" t="n">
        <x:v>222.1</x:v>
      </x:c>
      <x:c r="E6725" s="1" t="n">
        <x:v>16</x:v>
      </x:c>
      <x:c r="F6725" s="1" t="n">
        <x:v>0</x:v>
      </x:c>
      <x:c r="G6725" s="1" t="n">
        <x:v>54</x:v>
      </x:c>
      <x:c r="H6725" s="1" t="n">
        <x:v>0</x:v>
      </x:c>
      <x:c r="I6725" s="1" t="n">
        <x:v>5</x:v>
      </x:c>
      <x:c r="J6725" s="1" t="n">
        <x:v>0.21</x:v>
      </x:c>
      <x:c r="K6725" s="1" t="n">
        <x:v>0</x:v>
      </x:c>
      <x:c r="L6725" s="1" t="n">
        <x:v>96.2</x:v>
      </x:c>
      <x:c r="M6725" s="1" t="n">
        <x:v>2.5</x:v>
      </x:c>
      <x:c r="N6725" s="1" t="n">
        <x:v>6.6</x:v>
      </x:c>
      <x:c r="O6725" s="1" t="n">
        <x:f aca="0">24*MAX(0,EOMONTH(B6725,0)-MAX(B6725,INDEX(Device_Inventory!$K$2:$K$1201,MATCH(A6725,Device_Inventory!$A$2:$A$1201,0)))+1)</x:f>
        <x:v>720</x:v>
      </x:c>
      <x:c r="P6725" s="11" t="b">
        <x:f aca="0">INDEX(Device_Inventory!$K$2:$K$1201,MATCH(A6725,Device_Inventory!$A$2:$A$1201,0))&gt;B6725</x:f>
        <x:v>0</x:v>
      </x:c>
      <x:c r="Q6725" s="1" t="str">
        <x:f aca="0">IF(D6725&gt;O6725,"Fail: operating hours exceed in-service hours",IF(D6725+M6725&gt;O6725,"Fail: operating + unavailable hours exceed in-service hours",IF(P6725,"Partial month: within in-service hours","OK")))</x:f>
        <x:v>OK</x:v>
      </x:c>
    </x:row>
    <x:row r="6726" ht="15" hidden="0" customHeight="1">
      <x:c r="A6726" s="1" t="s">
        <x:v>4792</x:v>
      </x:c>
      <x:c r="B6726" s="14" t="n">
        <x:v>46143</x:v>
      </x:c>
      <x:c r="C6726" s="1" t="n">
        <x:v>56.9</x:v>
      </x:c>
      <x:c r="D6726" s="1" t="n">
        <x:v>404.2</x:v>
      </x:c>
      <x:c r="E6726" s="1" t="n">
        <x:v>20</x:v>
      </x:c>
      <x:c r="F6726" s="1" t="n">
        <x:v>1</x:v>
      </x:c>
      <x:c r="G6726" s="1" t="n">
        <x:v>32</x:v>
      </x:c>
      <x:c r="H6726" s="1" t="n">
        <x:v>1</x:v>
      </x:c>
      <x:c r="I6726" s="1" t="n">
        <x:v>1</x:v>
      </x:c>
      <x:c r="J6726" s="1" t="n">
        <x:v>0.21</x:v>
      </x:c>
      <x:c r="K6726" s="1" t="n">
        <x:v>1</x:v>
      </x:c>
      <x:c r="L6726" s="1" t="n">
        <x:v>94.7</x:v>
      </x:c>
      <x:c r="M6726" s="1" t="n">
        <x:v>4</x:v>
      </x:c>
      <x:c r="N6726" s="1" t="n">
        <x:v>16.9</x:v>
      </x:c>
      <x:c r="O6726" s="1" t="n">
        <x:f aca="0">24*MAX(0,EOMONTH(B6726,0)-MAX(B6726,INDEX(Device_Inventory!$K$2:$K$1201,MATCH(A6726,Device_Inventory!$A$2:$A$1201,0)))+1)</x:f>
        <x:v>744</x:v>
      </x:c>
      <x:c r="P6726" s="11" t="b">
        <x:f aca="0">INDEX(Device_Inventory!$K$2:$K$1201,MATCH(A6726,Device_Inventory!$A$2:$A$1201,0))&gt;B6726</x:f>
        <x:v>0</x:v>
      </x:c>
      <x:c r="Q6726" s="1" t="str">
        <x:f aca="0">IF(D6726&gt;O6726,"Fail: operating hours exceed in-service hours",IF(D6726+M6726&gt;O6726,"Fail: operating + unavailable hours exceed in-service hours",IF(P6726,"Partial month: within in-service hours","OK")))</x:f>
        <x:v>OK</x:v>
      </x:c>
    </x:row>
    <x:row r="6727" ht="15" hidden="0" customHeight="1">
      <x:c r="A6727" s="1" t="s">
        <x:v>4792</x:v>
      </x:c>
      <x:c r="B6727" s="14" t="n">
        <x:v>46174</x:v>
      </x:c>
      <x:c r="C6727" s="1" t="n">
        <x:v>59.2</x:v>
      </x:c>
      <x:c r="D6727" s="1" t="n">
        <x:v>372.6</x:v>
      </x:c>
      <x:c r="E6727" s="1" t="n">
        <x:v>24</x:v>
      </x:c>
      <x:c r="F6727" s="1" t="n">
        <x:v>0</x:v>
      </x:c>
      <x:c r="G6727" s="1" t="n">
        <x:v>38</x:v>
      </x:c>
      <x:c r="H6727" s="1" t="n">
        <x:v>0</x:v>
      </x:c>
      <x:c r="I6727" s="1" t="n">
        <x:v>3</x:v>
      </x:c>
      <x:c r="J6727" s="1" t="n">
        <x:v>0.83</x:v>
      </x:c>
      <x:c r="K6727" s="1" t="n">
        <x:v>1</x:v>
      </x:c>
      <x:c r="L6727" s="1" t="n">
        <x:v>92.2</x:v>
      </x:c>
      <x:c r="M6727" s="1" t="n">
        <x:v>1.2</x:v>
      </x:c>
      <x:c r="N6727" s="1" t="n">
        <x:v>5.8</x:v>
      </x:c>
      <x:c r="O6727" s="1" t="n">
        <x:f aca="0">24*MAX(0,EOMONTH(B6727,0)-MAX(B6727,INDEX(Device_Inventory!$K$2:$K$1201,MATCH(A6727,Device_Inventory!$A$2:$A$1201,0)))+1)</x:f>
        <x:v>720</x:v>
      </x:c>
      <x:c r="P6727" s="11" t="b">
        <x:f aca="0">INDEX(Device_Inventory!$K$2:$K$1201,MATCH(A6727,Device_Inventory!$A$2:$A$1201,0))&gt;B6727</x:f>
        <x:v>0</x:v>
      </x:c>
      <x:c r="Q6727" s="1" t="str">
        <x:f aca="0">IF(D6727&gt;O6727,"Fail: operating hours exceed in-service hours",IF(D6727+M6727&gt;O6727,"Fail: operating + unavailable hours exceed in-service hours",IF(P6727,"Partial month: within in-service hours","OK")))</x:f>
        <x:v>OK</x:v>
      </x:c>
    </x:row>
    <x:row r="6728" ht="15" hidden="0" customHeight="1">
      <x:c r="A6728" s="1" t="s">
        <x:v>4792</x:v>
      </x:c>
      <x:c r="B6728" s="14" t="n">
        <x:v>46204</x:v>
      </x:c>
      <x:c r="C6728" s="1" t="n">
        <x:v>83</x:v>
      </x:c>
      <x:c r="D6728" s="1" t="n">
        <x:v>521.8</x:v>
      </x:c>
      <x:c r="E6728" s="1" t="n">
        <x:v>25</x:v>
      </x:c>
      <x:c r="F6728" s="1" t="n">
        <x:v>0</x:v>
      </x:c>
      <x:c r="G6728" s="1" t="n">
        <x:v>54</x:v>
      </x:c>
      <x:c r="H6728" s="1" t="n">
        <x:v>0</x:v>
      </x:c>
      <x:c r="I6728" s="1" t="n">
        <x:v>3</x:v>
      </x:c>
      <x:c r="J6728" s="1" t="n">
        <x:v>0.53</x:v>
      </x:c>
      <x:c r="K6728" s="1" t="n">
        <x:v>1</x:v>
      </x:c>
      <x:c r="L6728" s="1" t="n">
        <x:v>94.6</x:v>
      </x:c>
      <x:c r="M6728" s="1" t="n">
        <x:v>0.3</x:v>
      </x:c>
      <x:c r="N6728" s="1" t="n">
        <x:v>17.1</x:v>
      </x:c>
      <x:c r="O6728" s="1" t="n">
        <x:f aca="0">24*MAX(0,EOMONTH(B6728,0)-MAX(B6728,INDEX(Device_Inventory!$K$2:$K$1201,MATCH(A6728,Device_Inventory!$A$2:$A$1201,0)))+1)</x:f>
        <x:v>744</x:v>
      </x:c>
      <x:c r="P6728" s="11" t="b">
        <x:f aca="0">INDEX(Device_Inventory!$K$2:$K$1201,MATCH(A6728,Device_Inventory!$A$2:$A$1201,0))&gt;B6728</x:f>
        <x:v>0</x:v>
      </x:c>
      <x:c r="Q6728" s="1" t="str">
        <x:f aca="0">IF(D6728&gt;O6728,"Fail: operating hours exceed in-service hours",IF(D6728+M6728&gt;O6728,"Fail: operating + unavailable hours exceed in-service hours",IF(P6728,"Partial month: within in-service hours","OK")))</x:f>
        <x:v>OK</x:v>
      </x:c>
    </x:row>
    <x:row r="6729" ht="15" hidden="0" customHeight="1">
      <x:c r="A6729" s="1" t="s">
        <x:v>1724</x:v>
      </x:c>
      <x:c r="B6729" s="14" t="n">
        <x:v>46054</x:v>
      </x:c>
      <x:c r="C6729" s="1" t="n">
        <x:v>6.9</x:v>
      </x:c>
      <x:c r="D6729" s="1" t="n">
        <x:v>48.5</x:v>
      </x:c>
      <x:c r="E6729" s="1" t="n">
        <x:v>1</x:v>
      </x:c>
      <x:c r="F6729" s="1" t="n">
        <x:v>0</x:v>
      </x:c>
      <x:c r="G6729" s="1" t="n">
        <x:v>20</x:v>
      </x:c>
      <x:c r="H6729" s="1" t="n">
        <x:v>0</x:v>
      </x:c>
      <x:c r="I6729" s="1" t="n">
        <x:v>0</x:v>
      </x:c>
      <x:c r="J6729" s="1" t="n">
        <x:v>0.81</x:v>
      </x:c>
      <x:c r="K6729" s="1" t="n">
        <x:v>2</x:v>
      </x:c>
      <x:c r="L6729" s="1" t="n">
        <x:v>97.7</x:v>
      </x:c>
      <x:c r="M6729" s="1" t="n">
        <x:v>3.3</x:v>
      </x:c>
      <x:c r="N6729" s="1" t="n">
        <x:v>0.7</x:v>
      </x:c>
      <x:c r="O6729" s="1" t="n">
        <x:f aca="0">24*MAX(0,EOMONTH(B6729,0)-MAX(B6729,INDEX(Device_Inventory!$K$2:$K$1201,MATCH(A6729,Device_Inventory!$A$2:$A$1201,0)))+1)</x:f>
        <x:v>672</x:v>
      </x:c>
      <x:c r="P6729" s="11" t="b">
        <x:f aca="0">INDEX(Device_Inventory!$K$2:$K$1201,MATCH(A6729,Device_Inventory!$A$2:$A$1201,0))&gt;B6729</x:f>
        <x:v>0</x:v>
      </x:c>
      <x:c r="Q6729" s="1" t="str">
        <x:f aca="0">IF(D6729&gt;O6729,"Fail: operating hours exceed in-service hours",IF(D6729+M6729&gt;O6729,"Fail: operating + unavailable hours exceed in-service hours",IF(P6729,"Partial month: within in-service hours","OK")))</x:f>
        <x:v>OK</x:v>
      </x:c>
    </x:row>
    <x:row r="6730" ht="15" hidden="0" customHeight="1">
      <x:c r="A6730" s="1" t="s">
        <x:v>1724</x:v>
      </x:c>
      <x:c r="B6730" s="14" t="n">
        <x:v>46082</x:v>
      </x:c>
      <x:c r="C6730" s="1" t="n">
        <x:v>26.2</x:v>
      </x:c>
      <x:c r="D6730" s="1" t="n">
        <x:v>154.2</x:v>
      </x:c>
      <x:c r="E6730" s="1" t="n">
        <x:v>10</x:v>
      </x:c>
      <x:c r="F6730" s="1" t="n">
        <x:v>0</x:v>
      </x:c>
      <x:c r="G6730" s="1" t="n">
        <x:v>26</x:v>
      </x:c>
      <x:c r="H6730" s="1" t="n">
        <x:v>0</x:v>
      </x:c>
      <x:c r="I6730" s="1" t="n">
        <x:v>0</x:v>
      </x:c>
      <x:c r="J6730" s="1" t="n">
        <x:v>0.41</x:v>
      </x:c>
      <x:c r="K6730" s="1" t="n">
        <x:v>0</x:v>
      </x:c>
      <x:c r="L6730" s="1" t="n">
        <x:v>98.3</x:v>
      </x:c>
      <x:c r="M6730" s="1" t="n">
        <x:v>5.7</x:v>
      </x:c>
      <x:c r="N6730" s="1" t="n">
        <x:v>7.9</x:v>
      </x:c>
      <x:c r="O6730" s="1" t="n">
        <x:f aca="0">24*MAX(0,EOMONTH(B6730,0)-MAX(B6730,INDEX(Device_Inventory!$K$2:$K$1201,MATCH(A6730,Device_Inventory!$A$2:$A$1201,0)))+1)</x:f>
        <x:v>744</x:v>
      </x:c>
      <x:c r="P6730" s="11" t="b">
        <x:f aca="0">INDEX(Device_Inventory!$K$2:$K$1201,MATCH(A6730,Device_Inventory!$A$2:$A$1201,0))&gt;B6730</x:f>
        <x:v>0</x:v>
      </x:c>
      <x:c r="Q6730" s="1" t="str">
        <x:f aca="0">IF(D6730&gt;O6730,"Fail: operating hours exceed in-service hours",IF(D6730+M6730&gt;O6730,"Fail: operating + unavailable hours exceed in-service hours",IF(P6730,"Partial month: within in-service hours","OK")))</x:f>
        <x:v>OK</x:v>
      </x:c>
    </x:row>
    <x:row r="6731" ht="15" hidden="0" customHeight="1">
      <x:c r="A6731" s="1" t="s">
        <x:v>1724</x:v>
      </x:c>
      <x:c r="B6731" s="14" t="n">
        <x:v>46113</x:v>
      </x:c>
      <x:c r="C6731" s="1" t="n">
        <x:v>22.4</x:v>
      </x:c>
      <x:c r="D6731" s="1" t="n">
        <x:v>133.7</x:v>
      </x:c>
      <x:c r="E6731" s="1" t="n">
        <x:v>6</x:v>
      </x:c>
      <x:c r="F6731" s="1" t="n">
        <x:v>2</x:v>
      </x:c>
      <x:c r="G6731" s="1" t="n">
        <x:v>33</x:v>
      </x:c>
      <x:c r="H6731" s="1" t="n">
        <x:v>0</x:v>
      </x:c>
      <x:c r="I6731" s="1" t="n">
        <x:v>1</x:v>
      </x:c>
      <x:c r="J6731" s="1" t="n">
        <x:v>0.41</x:v>
      </x:c>
      <x:c r="K6731" s="1" t="n">
        <x:v>0</x:v>
      </x:c>
      <x:c r="L6731" s="1" t="n">
        <x:v>95.2</x:v>
      </x:c>
      <x:c r="M6731" s="1" t="n">
        <x:v>1</x:v>
      </x:c>
      <x:c r="N6731" s="1" t="n">
        <x:v>5.6</x:v>
      </x:c>
      <x:c r="O6731" s="1" t="n">
        <x:f aca="0">24*MAX(0,EOMONTH(B6731,0)-MAX(B6731,INDEX(Device_Inventory!$K$2:$K$1201,MATCH(A6731,Device_Inventory!$A$2:$A$1201,0)))+1)</x:f>
        <x:v>720</x:v>
      </x:c>
      <x:c r="P6731" s="11" t="b">
        <x:f aca="0">INDEX(Device_Inventory!$K$2:$K$1201,MATCH(A6731,Device_Inventory!$A$2:$A$1201,0))&gt;B6731</x:f>
        <x:v>0</x:v>
      </x:c>
      <x:c r="Q6731" s="1" t="str">
        <x:f aca="0">IF(D6731&gt;O6731,"Fail: operating hours exceed in-service hours",IF(D6731+M6731&gt;O6731,"Fail: operating + unavailable hours exceed in-service hours",IF(P6731,"Partial month: within in-service hours","OK")))</x:f>
        <x:v>OK</x:v>
      </x:c>
    </x:row>
    <x:row r="6732" ht="15" hidden="0" customHeight="1">
      <x:c r="A6732" s="1" t="s">
        <x:v>1724</x:v>
      </x:c>
      <x:c r="B6732" s="14" t="n">
        <x:v>46143</x:v>
      </x:c>
      <x:c r="C6732" s="1" t="n">
        <x:v>25.6</x:v>
      </x:c>
      <x:c r="D6732" s="1" t="n">
        <x:v>156.2</x:v>
      </x:c>
      <x:c r="E6732" s="1" t="n">
        <x:v>17</x:v>
      </x:c>
      <x:c r="F6732" s="1" t="n">
        <x:v>0</x:v>
      </x:c>
      <x:c r="G6732" s="1" t="n">
        <x:v>22</x:v>
      </x:c>
      <x:c r="H6732" s="1" t="n">
        <x:v>0</x:v>
      </x:c>
      <x:c r="I6732" s="1" t="n">
        <x:v>1</x:v>
      </x:c>
      <x:c r="J6732" s="1" t="n">
        <x:v>0.87</x:v>
      </x:c>
      <x:c r="K6732" s="1" t="n">
        <x:v>1</x:v>
      </x:c>
      <x:c r="L6732" s="1" t="n">
        <x:v>95.5</x:v>
      </x:c>
      <x:c r="M6732" s="1" t="n">
        <x:v>1.8</x:v>
      </x:c>
      <x:c r="N6732" s="1" t="n">
        <x:v>5.7</x:v>
      </x:c>
      <x:c r="O6732" s="1" t="n">
        <x:f aca="0">24*MAX(0,EOMONTH(B6732,0)-MAX(B6732,INDEX(Device_Inventory!$K$2:$K$1201,MATCH(A6732,Device_Inventory!$A$2:$A$1201,0)))+1)</x:f>
        <x:v>744</x:v>
      </x:c>
      <x:c r="P6732" s="11" t="b">
        <x:f aca="0">INDEX(Device_Inventory!$K$2:$K$1201,MATCH(A6732,Device_Inventory!$A$2:$A$1201,0))&gt;B6732</x:f>
        <x:v>0</x:v>
      </x:c>
      <x:c r="Q6732" s="1" t="str">
        <x:f aca="0">IF(D6732&gt;O6732,"Fail: operating hours exceed in-service hours",IF(D6732+M6732&gt;O6732,"Fail: operating + unavailable hours exceed in-service hours",IF(P6732,"Partial month: within in-service hours","OK")))</x:f>
        <x:v>OK</x:v>
      </x:c>
    </x:row>
    <x:row r="6733" ht="15" hidden="0" customHeight="1">
      <x:c r="A6733" s="1" t="s">
        <x:v>1724</x:v>
      </x:c>
      <x:c r="B6733" s="14" t="n">
        <x:v>46174</x:v>
      </x:c>
      <x:c r="C6733" s="1" t="n">
        <x:v>30.5</x:v>
      </x:c>
      <x:c r="D6733" s="1" t="n">
        <x:v>194.6</x:v>
      </x:c>
      <x:c r="E6733" s="1" t="n">
        <x:v>11</x:v>
      </x:c>
      <x:c r="F6733" s="1" t="n">
        <x:v>3</x:v>
      </x:c>
      <x:c r="G6733" s="1" t="n">
        <x:v>26</x:v>
      </x:c>
      <x:c r="H6733" s="1" t="n">
        <x:v>0</x:v>
      </x:c>
      <x:c r="I6733" s="1" t="n">
        <x:v>3</x:v>
      </x:c>
      <x:c r="J6733" s="1" t="n">
        <x:v>1.65</x:v>
      </x:c>
      <x:c r="K6733" s="1" t="n">
        <x:v>0</x:v>
      </x:c>
      <x:c r="L6733" s="1" t="n">
        <x:v>94.3</x:v>
      </x:c>
      <x:c r="M6733" s="1" t="n">
        <x:v>0</x:v>
      </x:c>
      <x:c r="N6733" s="1" t="n">
        <x:v>9.2</x:v>
      </x:c>
      <x:c r="O6733" s="1" t="n">
        <x:f aca="0">24*MAX(0,EOMONTH(B6733,0)-MAX(B6733,INDEX(Device_Inventory!$K$2:$K$1201,MATCH(A6733,Device_Inventory!$A$2:$A$1201,0)))+1)</x:f>
        <x:v>720</x:v>
      </x:c>
      <x:c r="P6733" s="11" t="b">
        <x:f aca="0">INDEX(Device_Inventory!$K$2:$K$1201,MATCH(A6733,Device_Inventory!$A$2:$A$1201,0))&gt;B6733</x:f>
        <x:v>0</x:v>
      </x:c>
      <x:c r="Q6733" s="1" t="str">
        <x:f aca="0">IF(D6733&gt;O6733,"Fail: operating hours exceed in-service hours",IF(D6733+M6733&gt;O6733,"Fail: operating + unavailable hours exceed in-service hours",IF(P6733,"Partial month: within in-service hours","OK")))</x:f>
        <x:v>OK</x:v>
      </x:c>
    </x:row>
    <x:row r="6734" ht="15" hidden="0" customHeight="1">
      <x:c r="A6734" s="1" t="s">
        <x:v>1724</x:v>
      </x:c>
      <x:c r="B6734" s="14" t="n">
        <x:v>46204</x:v>
      </x:c>
      <x:c r="C6734" s="1" t="n">
        <x:v>22.6</x:v>
      </x:c>
      <x:c r="D6734" s="1" t="n">
        <x:v>130.9</x:v>
      </x:c>
      <x:c r="E6734" s="1" t="n">
        <x:v>5</x:v>
      </x:c>
      <x:c r="F6734" s="1" t="n">
        <x:v>0</x:v>
      </x:c>
      <x:c r="G6734" s="1" t="n">
        <x:v>20</x:v>
      </x:c>
      <x:c r="H6734" s="1" t="n">
        <x:v>0</x:v>
      </x:c>
      <x:c r="I6734" s="1" t="n">
        <x:v>0</x:v>
      </x:c>
      <x:c r="J6734" s="1" t="n">
        <x:v>0.72</x:v>
      </x:c>
      <x:c r="K6734" s="1" t="n">
        <x:v>0</x:v>
      </x:c>
      <x:c r="L6734" s="1" t="n">
        <x:v>95.6</x:v>
      </x:c>
      <x:c r="M6734" s="1" t="n">
        <x:v>2.8</x:v>
      </x:c>
      <x:c r="N6734" s="1" t="n">
        <x:v>5.9</x:v>
      </x:c>
      <x:c r="O6734" s="1" t="n">
        <x:f aca="0">24*MAX(0,EOMONTH(B6734,0)-MAX(B6734,INDEX(Device_Inventory!$K$2:$K$1201,MATCH(A6734,Device_Inventory!$A$2:$A$1201,0)))+1)</x:f>
        <x:v>744</x:v>
      </x:c>
      <x:c r="P6734" s="11" t="b">
        <x:f aca="0">INDEX(Device_Inventory!$K$2:$K$1201,MATCH(A6734,Device_Inventory!$A$2:$A$1201,0))&gt;B6734</x:f>
        <x:v>0</x:v>
      </x:c>
      <x:c r="Q6734" s="1" t="str">
        <x:f aca="0">IF(D6734&gt;O6734,"Fail: operating hours exceed in-service hours",IF(D6734+M6734&gt;O6734,"Fail: operating + unavailable hours exceed in-service hours",IF(P6734,"Partial month: within in-service hours","OK")))</x:f>
        <x:v>OK</x:v>
      </x:c>
    </x:row>
    <x:row r="6735" ht="15" hidden="0" customHeight="1">
      <x:c r="A6735" s="1" t="s">
        <x:v>1725</x:v>
      </x:c>
      <x:c r="B6735" s="14" t="n">
        <x:v>46054</x:v>
      </x:c>
      <x:c r="C6735" s="1" t="n">
        <x:v>61.1</x:v>
      </x:c>
      <x:c r="D6735" s="1" t="n">
        <x:v>421</x:v>
      </x:c>
      <x:c r="E6735" s="1" t="n">
        <x:v>25</x:v>
      </x:c>
      <x:c r="F6735" s="1" t="n">
        <x:v>1</x:v>
      </x:c>
      <x:c r="G6735" s="1" t="n">
        <x:v>48</x:v>
      </x:c>
      <x:c r="H6735" s="1" t="n">
        <x:v>0</x:v>
      </x:c>
      <x:c r="I6735" s="1" t="n">
        <x:v>5</x:v>
      </x:c>
      <x:c r="J6735" s="1" t="n">
        <x:v>1.07</x:v>
      </x:c>
      <x:c r="K6735" s="1" t="n">
        <x:v>0</x:v>
      </x:c>
      <x:c r="L6735" s="1" t="n">
        <x:v>96</x:v>
      </x:c>
      <x:c r="M6735" s="1" t="n">
        <x:v>5.2</x:v>
      </x:c>
      <x:c r="N6735" s="1" t="n">
        <x:v>5.7</x:v>
      </x:c>
      <x:c r="O6735" s="1" t="n">
        <x:f aca="0">24*MAX(0,EOMONTH(B6735,0)-MAX(B6735,INDEX(Device_Inventory!$K$2:$K$1201,MATCH(A6735,Device_Inventory!$A$2:$A$1201,0)))+1)</x:f>
        <x:v>672</x:v>
      </x:c>
      <x:c r="P6735" s="11" t="b">
        <x:f aca="0">INDEX(Device_Inventory!$K$2:$K$1201,MATCH(A6735,Device_Inventory!$A$2:$A$1201,0))&gt;B6735</x:f>
        <x:v>0</x:v>
      </x:c>
      <x:c r="Q6735" s="1" t="str">
        <x:f aca="0">IF(D6735&gt;O6735,"Fail: operating hours exceed in-service hours",IF(D6735+M6735&gt;O6735,"Fail: operating + unavailable hours exceed in-service hours",IF(P6735,"Partial month: within in-service hours","OK")))</x:f>
        <x:v>OK</x:v>
      </x:c>
    </x:row>
    <x:row r="6736" ht="15" hidden="0" customHeight="1">
      <x:c r="A6736" s="1" t="s">
        <x:v>1725</x:v>
      </x:c>
      <x:c r="B6736" s="14" t="n">
        <x:v>46082</x:v>
      </x:c>
      <x:c r="C6736" s="1" t="n">
        <x:v>60.5</x:v>
      </x:c>
      <x:c r="D6736" s="1" t="n">
        <x:v>412.8</x:v>
      </x:c>
      <x:c r="E6736" s="1" t="n">
        <x:v>25</x:v>
      </x:c>
      <x:c r="F6736" s="1" t="n">
        <x:v>0</x:v>
      </x:c>
      <x:c r="G6736" s="1" t="n">
        <x:v>50</x:v>
      </x:c>
      <x:c r="H6736" s="1" t="n">
        <x:v>1</x:v>
      </x:c>
      <x:c r="I6736" s="1" t="n">
        <x:v>5</x:v>
      </x:c>
      <x:c r="J6736" s="1" t="n">
        <x:v>0.28</x:v>
      </x:c>
      <x:c r="K6736" s="1" t="n">
        <x:v>0</x:v>
      </x:c>
      <x:c r="L6736" s="1" t="n">
        <x:v>93.6</x:v>
      </x:c>
      <x:c r="M6736" s="1" t="n">
        <x:v>5.1</x:v>
      </x:c>
      <x:c r="N6736" s="1" t="n">
        <x:v>14.2</x:v>
      </x:c>
      <x:c r="O6736" s="1" t="n">
        <x:f aca="0">24*MAX(0,EOMONTH(B6736,0)-MAX(B6736,INDEX(Device_Inventory!$K$2:$K$1201,MATCH(A6736,Device_Inventory!$A$2:$A$1201,0)))+1)</x:f>
        <x:v>744</x:v>
      </x:c>
      <x:c r="P6736" s="11" t="b">
        <x:f aca="0">INDEX(Device_Inventory!$K$2:$K$1201,MATCH(A6736,Device_Inventory!$A$2:$A$1201,0))&gt;B6736</x:f>
        <x:v>0</x:v>
      </x:c>
      <x:c r="Q6736" s="1" t="str">
        <x:f aca="0">IF(D6736&gt;O6736,"Fail: operating hours exceed in-service hours",IF(D6736+M6736&gt;O6736,"Fail: operating + unavailable hours exceed in-service hours",IF(P6736,"Partial month: within in-service hours","OK")))</x:f>
        <x:v>OK</x:v>
      </x:c>
    </x:row>
    <x:row r="6737" ht="15" hidden="0" customHeight="1">
      <x:c r="A6737" s="1" t="s">
        <x:v>1725</x:v>
      </x:c>
      <x:c r="B6737" s="14" t="n">
        <x:v>46113</x:v>
      </x:c>
      <x:c r="C6737" s="1" t="n">
        <x:v>76.9</x:v>
      </x:c>
      <x:c r="D6737" s="1" t="n">
        <x:v>545.2</x:v>
      </x:c>
      <x:c r="E6737" s="1" t="n">
        <x:v>24</x:v>
      </x:c>
      <x:c r="F6737" s="1" t="n">
        <x:v>4</x:v>
      </x:c>
      <x:c r="G6737" s="1" t="n">
        <x:v>46</x:v>
      </x:c>
      <x:c r="H6737" s="1" t="n">
        <x:v>0</x:v>
      </x:c>
      <x:c r="I6737" s="1" t="n">
        <x:v>2</x:v>
      </x:c>
      <x:c r="J6737" s="1" t="n">
        <x:v>0.54</x:v>
      </x:c>
      <x:c r="K6737" s="1" t="n">
        <x:v>2</x:v>
      </x:c>
      <x:c r="L6737" s="1" t="n">
        <x:v>99.2</x:v>
      </x:c>
      <x:c r="M6737" s="1" t="n">
        <x:v>6</x:v>
      </x:c>
      <x:c r="N6737" s="1" t="n">
        <x:v>20.8</x:v>
      </x:c>
      <x:c r="O6737" s="1" t="n">
        <x:f aca="0">24*MAX(0,EOMONTH(B6737,0)-MAX(B6737,INDEX(Device_Inventory!$K$2:$K$1201,MATCH(A6737,Device_Inventory!$A$2:$A$1201,0)))+1)</x:f>
        <x:v>720</x:v>
      </x:c>
      <x:c r="P6737" s="11" t="b">
        <x:f aca="0">INDEX(Device_Inventory!$K$2:$K$1201,MATCH(A6737,Device_Inventory!$A$2:$A$1201,0))&gt;B6737</x:f>
        <x:v>0</x:v>
      </x:c>
      <x:c r="Q6737" s="1" t="str">
        <x:f aca="0">IF(D6737&gt;O6737,"Fail: operating hours exceed in-service hours",IF(D6737+M6737&gt;O6737,"Fail: operating + unavailable hours exceed in-service hours",IF(P6737,"Partial month: within in-service hours","OK")))</x:f>
        <x:v>OK</x:v>
      </x:c>
    </x:row>
    <x:row r="6738" ht="15" hidden="0" customHeight="1">
      <x:c r="A6738" s="1" t="s">
        <x:v>1725</x:v>
      </x:c>
      <x:c r="B6738" s="14" t="n">
        <x:v>46143</x:v>
      </x:c>
      <x:c r="C6738" s="1" t="n">
        <x:v>45.7</x:v>
      </x:c>
      <x:c r="D6738" s="1" t="n">
        <x:v>286.5</x:v>
      </x:c>
      <x:c r="E6738" s="1" t="n">
        <x:v>21</x:v>
      </x:c>
      <x:c r="F6738" s="1" t="n">
        <x:v>1</x:v>
      </x:c>
      <x:c r="G6738" s="1" t="n">
        <x:v>36</x:v>
      </x:c>
      <x:c r="H6738" s="1" t="n">
        <x:v>0</x:v>
      </x:c>
      <x:c r="I6738" s="1" t="n">
        <x:v>2</x:v>
      </x:c>
      <x:c r="J6738" s="1" t="n">
        <x:v>0.21</x:v>
      </x:c>
      <x:c r="K6738" s="1" t="n">
        <x:v>0</x:v>
      </x:c>
      <x:c r="L6738" s="1" t="n">
        <x:v>96.9</x:v>
      </x:c>
      <x:c r="M6738" s="1" t="n">
        <x:v>1.6</x:v>
      </x:c>
      <x:c r="N6738" s="1" t="n">
        <x:v>12.1</x:v>
      </x:c>
      <x:c r="O6738" s="1" t="n">
        <x:f aca="0">24*MAX(0,EOMONTH(B6738,0)-MAX(B6738,INDEX(Device_Inventory!$K$2:$K$1201,MATCH(A6738,Device_Inventory!$A$2:$A$1201,0)))+1)</x:f>
        <x:v>744</x:v>
      </x:c>
      <x:c r="P6738" s="11" t="b">
        <x:f aca="0">INDEX(Device_Inventory!$K$2:$K$1201,MATCH(A6738,Device_Inventory!$A$2:$A$1201,0))&gt;B6738</x:f>
        <x:v>0</x:v>
      </x:c>
      <x:c r="Q6738" s="1" t="str">
        <x:f aca="0">IF(D6738&gt;O6738,"Fail: operating hours exceed in-service hours",IF(D6738+M6738&gt;O6738,"Fail: operating + unavailable hours exceed in-service hours",IF(P6738,"Partial month: within in-service hours","OK")))</x:f>
        <x:v>OK</x:v>
      </x:c>
    </x:row>
    <x:row r="6739" ht="15" hidden="0" customHeight="1">
      <x:c r="A6739" s="1" t="s">
        <x:v>1725</x:v>
      </x:c>
      <x:c r="B6739" s="14" t="n">
        <x:v>46174</x:v>
      </x:c>
      <x:c r="C6739" s="1" t="n">
        <x:v>82</x:v>
      </x:c>
      <x:c r="D6739" s="1" t="n">
        <x:v>526.7</x:v>
      </x:c>
      <x:c r="E6739" s="1" t="n">
        <x:v>26</x:v>
      </x:c>
      <x:c r="F6739" s="1" t="n">
        <x:v>0</x:v>
      </x:c>
      <x:c r="G6739" s="1" t="n">
        <x:v>40</x:v>
      </x:c>
      <x:c r="H6739" s="1" t="n">
        <x:v>0</x:v>
      </x:c>
      <x:c r="I6739" s="1" t="n">
        <x:v>5</x:v>
      </x:c>
      <x:c r="J6739" s="1" t="n">
        <x:v>0.59</x:v>
      </x:c>
      <x:c r="K6739" s="1" t="n">
        <x:v>0</x:v>
      </x:c>
      <x:c r="L6739" s="1" t="n">
        <x:v>93.7</x:v>
      </x:c>
      <x:c r="M6739" s="1" t="n">
        <x:v>3.8</x:v>
      </x:c>
      <x:c r="N6739" s="1" t="n">
        <x:v>24.4</x:v>
      </x:c>
      <x:c r="O6739" s="1" t="n">
        <x:f aca="0">24*MAX(0,EOMONTH(B6739,0)-MAX(B6739,INDEX(Device_Inventory!$K$2:$K$1201,MATCH(A6739,Device_Inventory!$A$2:$A$1201,0)))+1)</x:f>
        <x:v>720</x:v>
      </x:c>
      <x:c r="P6739" s="11" t="b">
        <x:f aca="0">INDEX(Device_Inventory!$K$2:$K$1201,MATCH(A6739,Device_Inventory!$A$2:$A$1201,0))&gt;B6739</x:f>
        <x:v>0</x:v>
      </x:c>
      <x:c r="Q6739" s="1" t="str">
        <x:f aca="0">IF(D6739&gt;O6739,"Fail: operating hours exceed in-service hours",IF(D6739+M6739&gt;O6739,"Fail: operating + unavailable hours exceed in-service hours",IF(P6739,"Partial month: within in-service hours","OK")))</x:f>
        <x:v>OK</x:v>
      </x:c>
    </x:row>
    <x:row r="6740" ht="15" hidden="0" customHeight="1">
      <x:c r="A6740" s="1" t="s">
        <x:v>1725</x:v>
      </x:c>
      <x:c r="B6740" s="14" t="n">
        <x:v>46204</x:v>
      </x:c>
      <x:c r="C6740" s="1" t="n">
        <x:v>69.1</x:v>
      </x:c>
      <x:c r="D6740" s="1" t="n">
        <x:v>464.1</x:v>
      </x:c>
      <x:c r="E6740" s="1" t="n">
        <x:v>33</x:v>
      </x:c>
      <x:c r="F6740" s="1" t="n">
        <x:v>0</x:v>
      </x:c>
      <x:c r="G6740" s="1" t="n">
        <x:v>43</x:v>
      </x:c>
      <x:c r="H6740" s="1" t="n">
        <x:v>0</x:v>
      </x:c>
      <x:c r="I6740" s="1" t="n">
        <x:v>4</x:v>
      </x:c>
      <x:c r="J6740" s="1" t="n">
        <x:v>0.14</x:v>
      </x:c>
      <x:c r="K6740" s="1" t="n">
        <x:v>2</x:v>
      </x:c>
      <x:c r="L6740" s="1" t="n">
        <x:v>94.3</x:v>
      </x:c>
      <x:c r="M6740" s="1" t="n">
        <x:v>2.2</x:v>
      </x:c>
      <x:c r="N6740" s="1" t="n">
        <x:v>11.9</x:v>
      </x:c>
      <x:c r="O6740" s="1" t="n">
        <x:f aca="0">24*MAX(0,EOMONTH(B6740,0)-MAX(B6740,INDEX(Device_Inventory!$K$2:$K$1201,MATCH(A6740,Device_Inventory!$A$2:$A$1201,0)))+1)</x:f>
        <x:v>744</x:v>
      </x:c>
      <x:c r="P6740" s="11" t="b">
        <x:f aca="0">INDEX(Device_Inventory!$K$2:$K$1201,MATCH(A6740,Device_Inventory!$A$2:$A$1201,0))&gt;B6740</x:f>
        <x:v>0</x:v>
      </x:c>
      <x:c r="Q6740" s="1" t="str">
        <x:f aca="0">IF(D6740&gt;O6740,"Fail: operating hours exceed in-service hours",IF(D6740+M6740&gt;O6740,"Fail: operating + unavailable hours exceed in-service hours",IF(P6740,"Partial month: within in-service hours","OK")))</x:f>
        <x:v>OK</x:v>
      </x:c>
    </x:row>
    <x:row r="6741" ht="15" hidden="0" customHeight="1">
      <x:c r="A6741" s="1" t="s">
        <x:v>4799</x:v>
      </x:c>
      <x:c r="B6741" s="14" t="n">
        <x:v>46054</x:v>
      </x:c>
      <x:c r="C6741" s="1" t="n">
        <x:v>64.6</x:v>
      </x:c>
      <x:c r="D6741" s="1" t="n">
        <x:v>409.4</x:v>
      </x:c>
      <x:c r="E6741" s="1" t="n">
        <x:v>11</x:v>
      </x:c>
      <x:c r="F6741" s="1" t="n">
        <x:v>0</x:v>
      </x:c>
      <x:c r="G6741" s="1" t="n">
        <x:v>30</x:v>
      </x:c>
      <x:c r="H6741" s="1" t="n">
        <x:v>0</x:v>
      </x:c>
      <x:c r="I6741" s="1" t="n">
        <x:v>0</x:v>
      </x:c>
      <x:c r="J6741" s="1" t="n">
        <x:v>0.5</x:v>
      </x:c>
      <x:c r="K6741" s="1" t="n">
        <x:v>0</x:v>
      </x:c>
      <x:c r="L6741" s="1" t="n">
        <x:v>92.2</x:v>
      </x:c>
      <x:c r="M6741" s="1" t="n">
        <x:v>5.4</x:v>
      </x:c>
      <x:c r="N6741" s="1" t="n">
        <x:v>10.6</x:v>
      </x:c>
      <x:c r="O6741" s="1" t="n">
        <x:f aca="0">24*MAX(0,EOMONTH(B6741,0)-MAX(B6741,INDEX(Device_Inventory!$K$2:$K$1201,MATCH(A6741,Device_Inventory!$A$2:$A$1201,0)))+1)</x:f>
        <x:v>672</x:v>
      </x:c>
      <x:c r="P6741" s="11" t="b">
        <x:f aca="0">INDEX(Device_Inventory!$K$2:$K$1201,MATCH(A6741,Device_Inventory!$A$2:$A$1201,0))&gt;B6741</x:f>
        <x:v>0</x:v>
      </x:c>
      <x:c r="Q6741" s="1" t="str">
        <x:f aca="0">IF(D6741&gt;O6741,"Fail: operating hours exceed in-service hours",IF(D6741+M6741&gt;O6741,"Fail: operating + unavailable hours exceed in-service hours",IF(P6741,"Partial month: within in-service hours","OK")))</x:f>
        <x:v>OK</x:v>
      </x:c>
    </x:row>
    <x:row r="6742" ht="15" hidden="0" customHeight="1">
      <x:c r="A6742" s="1" t="s">
        <x:v>4799</x:v>
      </x:c>
      <x:c r="B6742" s="14" t="n">
        <x:v>46082</x:v>
      </x:c>
      <x:c r="C6742" s="1" t="n">
        <x:v>31.4</x:v>
      </x:c>
      <x:c r="D6742" s="1" t="n">
        <x:v>196.3</x:v>
      </x:c>
      <x:c r="E6742" s="1" t="n">
        <x:v>17</x:v>
      </x:c>
      <x:c r="F6742" s="1" t="n">
        <x:v>0</x:v>
      </x:c>
      <x:c r="G6742" s="1" t="n">
        <x:v>20</x:v>
      </x:c>
      <x:c r="H6742" s="1" t="n">
        <x:v>0</x:v>
      </x:c>
      <x:c r="I6742" s="1" t="n">
        <x:v>2</x:v>
      </x:c>
      <x:c r="J6742" s="1" t="n">
        <x:v>0.21</x:v>
      </x:c>
      <x:c r="K6742" s="1" t="n">
        <x:v>0</x:v>
      </x:c>
      <x:c r="L6742" s="1" t="n">
        <x:v>97.5</x:v>
      </x:c>
      <x:c r="M6742" s="1" t="n">
        <x:v>7.7</x:v>
      </x:c>
      <x:c r="N6742" s="1" t="n">
        <x:v>9.9</x:v>
      </x:c>
      <x:c r="O6742" s="1" t="n">
        <x:f aca="0">24*MAX(0,EOMONTH(B6742,0)-MAX(B6742,INDEX(Device_Inventory!$K$2:$K$1201,MATCH(A6742,Device_Inventory!$A$2:$A$1201,0)))+1)</x:f>
        <x:v>744</x:v>
      </x:c>
      <x:c r="P6742" s="11" t="b">
        <x:f aca="0">INDEX(Device_Inventory!$K$2:$K$1201,MATCH(A6742,Device_Inventory!$A$2:$A$1201,0))&gt;B6742</x:f>
        <x:v>0</x:v>
      </x:c>
      <x:c r="Q6742" s="1" t="str">
        <x:f aca="0">IF(D6742&gt;O6742,"Fail: operating hours exceed in-service hours",IF(D6742+M6742&gt;O6742,"Fail: operating + unavailable hours exceed in-service hours",IF(P6742,"Partial month: within in-service hours","OK")))</x:f>
        <x:v>OK</x:v>
      </x:c>
    </x:row>
    <x:row r="6743" ht="15" hidden="0" customHeight="1">
      <x:c r="A6743" s="1" t="s">
        <x:v>4799</x:v>
      </x:c>
      <x:c r="B6743" s="14" t="n">
        <x:v>46113</x:v>
      </x:c>
      <x:c r="C6743" s="1" t="n">
        <x:v>60.6</x:v>
      </x:c>
      <x:c r="D6743" s="1" t="n">
        <x:v>358.2</x:v>
      </x:c>
      <x:c r="E6743" s="1" t="n">
        <x:v>7</x:v>
      </x:c>
      <x:c r="F6743" s="1" t="n">
        <x:v>0</x:v>
      </x:c>
      <x:c r="G6743" s="1" t="n">
        <x:v>27</x:v>
      </x:c>
      <x:c r="H6743" s="1" t="n">
        <x:v>0</x:v>
      </x:c>
      <x:c r="I6743" s="1" t="n">
        <x:v>3</x:v>
      </x:c>
      <x:c r="J6743" s="1" t="n">
        <x:v>0.37</x:v>
      </x:c>
      <x:c r="K6743" s="1" t="n">
        <x:v>0</x:v>
      </x:c>
      <x:c r="L6743" s="1" t="n">
        <x:v>95.2</x:v>
      </x:c>
      <x:c r="M6743" s="1" t="n">
        <x:v>2</x:v>
      </x:c>
      <x:c r="N6743" s="1" t="n">
        <x:v>5.4</x:v>
      </x:c>
      <x:c r="O6743" s="1" t="n">
        <x:f aca="0">24*MAX(0,EOMONTH(B6743,0)-MAX(B6743,INDEX(Device_Inventory!$K$2:$K$1201,MATCH(A6743,Device_Inventory!$A$2:$A$1201,0)))+1)</x:f>
        <x:v>720</x:v>
      </x:c>
      <x:c r="P6743" s="11" t="b">
        <x:f aca="0">INDEX(Device_Inventory!$K$2:$K$1201,MATCH(A6743,Device_Inventory!$A$2:$A$1201,0))&gt;B6743</x:f>
        <x:v>0</x:v>
      </x:c>
      <x:c r="Q6743" s="1" t="str">
        <x:f aca="0">IF(D6743&gt;O6743,"Fail: operating hours exceed in-service hours",IF(D6743+M6743&gt;O6743,"Fail: operating + unavailable hours exceed in-service hours",IF(P6743,"Partial month: within in-service hours","OK")))</x:f>
        <x:v>OK</x:v>
      </x:c>
    </x:row>
    <x:row r="6744" ht="15" hidden="0" customHeight="1">
      <x:c r="A6744" s="1" t="s">
        <x:v>4799</x:v>
      </x:c>
      <x:c r="B6744" s="14" t="n">
        <x:v>46143</x:v>
      </x:c>
      <x:c r="C6744" s="1" t="n">
        <x:v>49.5</x:v>
      </x:c>
      <x:c r="D6744" s="1" t="n">
        <x:v>309.5</x:v>
      </x:c>
      <x:c r="E6744" s="1" t="n">
        <x:v>15</x:v>
      </x:c>
      <x:c r="F6744" s="1" t="n">
        <x:v>2</x:v>
      </x:c>
      <x:c r="G6744" s="1" t="n">
        <x:v>33</x:v>
      </x:c>
      <x:c r="H6744" s="1" t="n">
        <x:v>0</x:v>
      </x:c>
      <x:c r="I6744" s="1" t="n">
        <x:v>4</x:v>
      </x:c>
      <x:c r="J6744" s="1" t="n">
        <x:v>0</x:v>
      </x:c>
      <x:c r="K6744" s="1" t="n">
        <x:v>1</x:v>
      </x:c>
      <x:c r="L6744" s="1" t="n">
        <x:v>95.8</x:v>
      </x:c>
      <x:c r="M6744" s="1" t="n">
        <x:v>0</x:v>
      </x:c>
      <x:c r="N6744" s="1" t="n">
        <x:v>7</x:v>
      </x:c>
      <x:c r="O6744" s="1" t="n">
        <x:f aca="0">24*MAX(0,EOMONTH(B6744,0)-MAX(B6744,INDEX(Device_Inventory!$K$2:$K$1201,MATCH(A6744,Device_Inventory!$A$2:$A$1201,0)))+1)</x:f>
        <x:v>744</x:v>
      </x:c>
      <x:c r="P6744" s="11" t="b">
        <x:f aca="0">INDEX(Device_Inventory!$K$2:$K$1201,MATCH(A6744,Device_Inventory!$A$2:$A$1201,0))&gt;B6744</x:f>
        <x:v>0</x:v>
      </x:c>
      <x:c r="Q6744" s="1" t="str">
        <x:f aca="0">IF(D6744&gt;O6744,"Fail: operating hours exceed in-service hours",IF(D6744+M6744&gt;O6744,"Fail: operating + unavailable hours exceed in-service hours",IF(P6744,"Partial month: within in-service hours","OK")))</x:f>
        <x:v>OK</x:v>
      </x:c>
    </x:row>
    <x:row r="6745" ht="15" hidden="0" customHeight="1">
      <x:c r="A6745" s="1" t="s">
        <x:v>4799</x:v>
      </x:c>
      <x:c r="B6745" s="14" t="n">
        <x:v>46174</x:v>
      </x:c>
      <x:c r="C6745" s="1" t="n">
        <x:v>58.9</x:v>
      </x:c>
      <x:c r="D6745" s="1" t="n">
        <x:v>372.8</x:v>
      </x:c>
      <x:c r="E6745" s="1" t="n">
        <x:v>24</x:v>
      </x:c>
      <x:c r="F6745" s="1" t="n">
        <x:v>1</x:v>
      </x:c>
      <x:c r="G6745" s="1" t="n">
        <x:v>45</x:v>
      </x:c>
      <x:c r="H6745" s="1" t="n">
        <x:v>0</x:v>
      </x:c>
      <x:c r="I6745" s="1" t="n">
        <x:v>2</x:v>
      </x:c>
      <x:c r="J6745" s="1" t="n">
        <x:v>0.19</x:v>
      </x:c>
      <x:c r="K6745" s="1" t="n">
        <x:v>0</x:v>
      </x:c>
      <x:c r="L6745" s="1" t="n">
        <x:v>99.6</x:v>
      </x:c>
      <x:c r="M6745" s="1" t="n">
        <x:v>5.4</x:v>
      </x:c>
      <x:c r="N6745" s="1" t="n">
        <x:v>15.9</x:v>
      </x:c>
      <x:c r="O6745" s="1" t="n">
        <x:f aca="0">24*MAX(0,EOMONTH(B6745,0)-MAX(B6745,INDEX(Device_Inventory!$K$2:$K$1201,MATCH(A6745,Device_Inventory!$A$2:$A$1201,0)))+1)</x:f>
        <x:v>720</x:v>
      </x:c>
      <x:c r="P6745" s="11" t="b">
        <x:f aca="0">INDEX(Device_Inventory!$K$2:$K$1201,MATCH(A6745,Device_Inventory!$A$2:$A$1201,0))&gt;B6745</x:f>
        <x:v>0</x:v>
      </x:c>
      <x:c r="Q6745" s="1" t="str">
        <x:f aca="0">IF(D6745&gt;O6745,"Fail: operating hours exceed in-service hours",IF(D6745+M6745&gt;O6745,"Fail: operating + unavailable hours exceed in-service hours",IF(P6745,"Partial month: within in-service hours","OK")))</x:f>
        <x:v>OK</x:v>
      </x:c>
    </x:row>
    <x:row r="6746" ht="15" hidden="0" customHeight="1">
      <x:c r="A6746" s="1" t="s">
        <x:v>4799</x:v>
      </x:c>
      <x:c r="B6746" s="14" t="n">
        <x:v>46204</x:v>
      </x:c>
      <x:c r="C6746" s="1" t="n">
        <x:v>44.5</x:v>
      </x:c>
      <x:c r="D6746" s="1" t="n">
        <x:v>312.8</x:v>
      </x:c>
      <x:c r="E6746" s="1" t="n">
        <x:v>14</x:v>
      </x:c>
      <x:c r="F6746" s="1" t="n">
        <x:v>0</x:v>
      </x:c>
      <x:c r="G6746" s="1" t="n">
        <x:v>22</x:v>
      </x:c>
      <x:c r="H6746" s="1" t="n">
        <x:v>0</x:v>
      </x:c>
      <x:c r="I6746" s="1" t="n">
        <x:v>1</x:v>
      </x:c>
      <x:c r="J6746" s="1" t="n">
        <x:v>0.57</x:v>
      </x:c>
      <x:c r="K6746" s="1" t="n">
        <x:v>0</x:v>
      </x:c>
      <x:c r="L6746" s="1" t="n">
        <x:v>93.9</x:v>
      </x:c>
      <x:c r="M6746" s="1" t="n">
        <x:v>6.9</x:v>
      </x:c>
      <x:c r="N6746" s="1" t="n">
        <x:v>3.6</x:v>
      </x:c>
      <x:c r="O6746" s="1" t="n">
        <x:f aca="0">24*MAX(0,EOMONTH(B6746,0)-MAX(B6746,INDEX(Device_Inventory!$K$2:$K$1201,MATCH(A6746,Device_Inventory!$A$2:$A$1201,0)))+1)</x:f>
        <x:v>744</x:v>
      </x:c>
      <x:c r="P6746" s="11" t="b">
        <x:f aca="0">INDEX(Device_Inventory!$K$2:$K$1201,MATCH(A6746,Device_Inventory!$A$2:$A$1201,0))&gt;B6746</x:f>
        <x:v>0</x:v>
      </x:c>
      <x:c r="Q6746" s="1" t="str">
        <x:f aca="0">IF(D6746&gt;O6746,"Fail: operating hours exceed in-service hours",IF(D6746+M6746&gt;O6746,"Fail: operating + unavailable hours exceed in-service hours",IF(P6746,"Partial month: within in-service hours","OK")))</x:f>
        <x:v>OK</x:v>
      </x:c>
    </x:row>
    <x:row r="6747" ht="15" hidden="0" customHeight="1">
      <x:c r="A6747" s="1" t="s">
        <x:v>4802</x:v>
      </x:c>
      <x:c r="B6747" s="14" t="n">
        <x:v>46054</x:v>
      </x:c>
      <x:c r="C6747" s="1" t="n">
        <x:v>54.8</x:v>
      </x:c>
      <x:c r="D6747" s="1" t="n">
        <x:v>379.7</x:v>
      </x:c>
      <x:c r="E6747" s="1" t="n">
        <x:v>16</x:v>
      </x:c>
      <x:c r="F6747" s="1" t="n">
        <x:v>0</x:v>
      </x:c>
      <x:c r="G6747" s="1" t="n">
        <x:v>21</x:v>
      </x:c>
      <x:c r="H6747" s="1" t="n">
        <x:v>0</x:v>
      </x:c>
      <x:c r="I6747" s="1" t="n">
        <x:v>2</x:v>
      </x:c>
      <x:c r="J6747" s="1" t="n">
        <x:v>0.32</x:v>
      </x:c>
      <x:c r="K6747" s="1" t="n">
        <x:v>0</x:v>
      </x:c>
      <x:c r="L6747" s="1" t="n">
        <x:v>93.9</x:v>
      </x:c>
      <x:c r="M6747" s="1" t="n">
        <x:v>7.7</x:v>
      </x:c>
      <x:c r="N6747" s="1" t="n">
        <x:v>5.1</x:v>
      </x:c>
      <x:c r="O6747" s="1" t="n">
        <x:f aca="0">24*MAX(0,EOMONTH(B6747,0)-MAX(B6747,INDEX(Device_Inventory!$K$2:$K$1201,MATCH(A6747,Device_Inventory!$A$2:$A$1201,0)))+1)</x:f>
        <x:v>672</x:v>
      </x:c>
      <x:c r="P6747" s="11" t="b">
        <x:f aca="0">INDEX(Device_Inventory!$K$2:$K$1201,MATCH(A6747,Device_Inventory!$A$2:$A$1201,0))&gt;B6747</x:f>
        <x:v>0</x:v>
      </x:c>
      <x:c r="Q6747" s="1" t="str">
        <x:f aca="0">IF(D6747&gt;O6747,"Fail: operating hours exceed in-service hours",IF(D6747+M6747&gt;O6747,"Fail: operating + unavailable hours exceed in-service hours",IF(P6747,"Partial month: within in-service hours","OK")))</x:f>
        <x:v>OK</x:v>
      </x:c>
    </x:row>
    <x:row r="6748" ht="15" hidden="0" customHeight="1">
      <x:c r="A6748" s="1" t="s">
        <x:v>4802</x:v>
      </x:c>
      <x:c r="B6748" s="14" t="n">
        <x:v>46082</x:v>
      </x:c>
      <x:c r="C6748" s="1" t="n">
        <x:v>45.6</x:v>
      </x:c>
      <x:c r="D6748" s="1" t="n">
        <x:v>261</x:v>
      </x:c>
      <x:c r="E6748" s="1" t="n">
        <x:v>9</x:v>
      </x:c>
      <x:c r="F6748" s="1" t="n">
        <x:v>1</x:v>
      </x:c>
      <x:c r="G6748" s="1" t="n">
        <x:v>23</x:v>
      </x:c>
      <x:c r="H6748" s="1" t="n">
        <x:v>0</x:v>
      </x:c>
      <x:c r="I6748" s="1" t="n">
        <x:v>0</x:v>
      </x:c>
      <x:c r="J6748" s="1" t="n">
        <x:v>0.56</x:v>
      </x:c>
      <x:c r="K6748" s="1" t="n">
        <x:v>1</x:v>
      </x:c>
      <x:c r="L6748" s="1" t="n">
        <x:v>95.9</x:v>
      </x:c>
      <x:c r="M6748" s="1" t="n">
        <x:v>5.9</x:v>
      </x:c>
      <x:c r="N6748" s="1" t="n">
        <x:v>3.8</x:v>
      </x:c>
      <x:c r="O6748" s="1" t="n">
        <x:f aca="0">24*MAX(0,EOMONTH(B6748,0)-MAX(B6748,INDEX(Device_Inventory!$K$2:$K$1201,MATCH(A6748,Device_Inventory!$A$2:$A$1201,0)))+1)</x:f>
        <x:v>744</x:v>
      </x:c>
      <x:c r="P6748" s="11" t="b">
        <x:f aca="0">INDEX(Device_Inventory!$K$2:$K$1201,MATCH(A6748,Device_Inventory!$A$2:$A$1201,0))&gt;B6748</x:f>
        <x:v>0</x:v>
      </x:c>
      <x:c r="Q6748" s="1" t="str">
        <x:f aca="0">IF(D6748&gt;O6748,"Fail: operating hours exceed in-service hours",IF(D6748+M6748&gt;O6748,"Fail: operating + unavailable hours exceed in-service hours",IF(P6748,"Partial month: within in-service hours","OK")))</x:f>
        <x:v>OK</x:v>
      </x:c>
    </x:row>
    <x:row r="6749" ht="15" hidden="0" customHeight="1">
      <x:c r="A6749" s="1" t="s">
        <x:v>4802</x:v>
      </x:c>
      <x:c r="B6749" s="14" t="n">
        <x:v>46113</x:v>
      </x:c>
      <x:c r="C6749" s="1" t="n">
        <x:v>51.6</x:v>
      </x:c>
      <x:c r="D6749" s="1" t="n">
        <x:v>304.6</x:v>
      </x:c>
      <x:c r="E6749" s="1" t="n">
        <x:v>18</x:v>
      </x:c>
      <x:c r="F6749" s="1" t="n">
        <x:v>5</x:v>
      </x:c>
      <x:c r="G6749" s="1" t="n">
        <x:v>22</x:v>
      </x:c>
      <x:c r="H6749" s="1" t="n">
        <x:v>1</x:v>
      </x:c>
      <x:c r="I6749" s="1" t="n">
        <x:v>3</x:v>
      </x:c>
      <x:c r="J6749" s="1" t="n">
        <x:v>0.96</x:v>
      </x:c>
      <x:c r="K6749" s="1" t="n">
        <x:v>1</x:v>
      </x:c>
      <x:c r="L6749" s="1" t="n">
        <x:v>92</x:v>
      </x:c>
      <x:c r="M6749" s="1" t="n">
        <x:v>4.2</x:v>
      </x:c>
      <x:c r="N6749" s="1" t="n">
        <x:v>7.2</x:v>
      </x:c>
      <x:c r="O6749" s="1" t="n">
        <x:f aca="0">24*MAX(0,EOMONTH(B6749,0)-MAX(B6749,INDEX(Device_Inventory!$K$2:$K$1201,MATCH(A6749,Device_Inventory!$A$2:$A$1201,0)))+1)</x:f>
        <x:v>720</x:v>
      </x:c>
      <x:c r="P6749" s="11" t="b">
        <x:f aca="0">INDEX(Device_Inventory!$K$2:$K$1201,MATCH(A6749,Device_Inventory!$A$2:$A$1201,0))&gt;B6749</x:f>
        <x:v>0</x:v>
      </x:c>
      <x:c r="Q6749" s="1" t="str">
        <x:f aca="0">IF(D6749&gt;O6749,"Fail: operating hours exceed in-service hours",IF(D6749+M6749&gt;O6749,"Fail: operating + unavailable hours exceed in-service hours",IF(P6749,"Partial month: within in-service hours","OK")))</x:f>
        <x:v>OK</x:v>
      </x:c>
    </x:row>
    <x:row r="6750" ht="15" hidden="0" customHeight="1">
      <x:c r="A6750" s="1" t="s">
        <x:v>4802</x:v>
      </x:c>
      <x:c r="B6750" s="14" t="n">
        <x:v>46143</x:v>
      </x:c>
      <x:c r="C6750" s="1" t="n">
        <x:v>52.1</x:v>
      </x:c>
      <x:c r="D6750" s="1" t="n">
        <x:v>375.8</x:v>
      </x:c>
      <x:c r="E6750" s="1" t="n">
        <x:v>18</x:v>
      </x:c>
      <x:c r="F6750" s="1" t="n">
        <x:v>2</x:v>
      </x:c>
      <x:c r="G6750" s="1" t="n">
        <x:v>48</x:v>
      </x:c>
      <x:c r="H6750" s="1" t="n">
        <x:v>0</x:v>
      </x:c>
      <x:c r="I6750" s="1" t="n">
        <x:v>0</x:v>
      </x:c>
      <x:c r="J6750" s="1" t="n">
        <x:v>0.73</x:v>
      </x:c>
      <x:c r="K6750" s="1" t="n">
        <x:v>1</x:v>
      </x:c>
      <x:c r="L6750" s="1" t="n">
        <x:v>96.8</x:v>
      </x:c>
      <x:c r="M6750" s="1" t="n">
        <x:v>5</x:v>
      </x:c>
      <x:c r="N6750" s="1" t="n">
        <x:v>13.8</x:v>
      </x:c>
      <x:c r="O6750" s="1" t="n">
        <x:f aca="0">24*MAX(0,EOMONTH(B6750,0)-MAX(B6750,INDEX(Device_Inventory!$K$2:$K$1201,MATCH(A6750,Device_Inventory!$A$2:$A$1201,0)))+1)</x:f>
        <x:v>744</x:v>
      </x:c>
      <x:c r="P6750" s="11" t="b">
        <x:f aca="0">INDEX(Device_Inventory!$K$2:$K$1201,MATCH(A6750,Device_Inventory!$A$2:$A$1201,0))&gt;B6750</x:f>
        <x:v>0</x:v>
      </x:c>
      <x:c r="Q6750" s="1" t="str">
        <x:f aca="0">IF(D6750&gt;O6750,"Fail: operating hours exceed in-service hours",IF(D6750+M6750&gt;O6750,"Fail: operating + unavailable hours exceed in-service hours",IF(P6750,"Partial month: within in-service hours","OK")))</x:f>
        <x:v>OK</x:v>
      </x:c>
    </x:row>
    <x:row r="6751" ht="15" hidden="0" customHeight="1">
      <x:c r="A6751" s="1" t="s">
        <x:v>4802</x:v>
      </x:c>
      <x:c r="B6751" s="14" t="n">
        <x:v>46174</x:v>
      </x:c>
      <x:c r="C6751" s="1" t="n">
        <x:v>47.4</x:v>
      </x:c>
      <x:c r="D6751" s="1" t="n">
        <x:v>297.9</x:v>
      </x:c>
      <x:c r="E6751" s="1" t="n">
        <x:v>18</x:v>
      </x:c>
      <x:c r="F6751" s="1" t="n">
        <x:v>0</x:v>
      </x:c>
      <x:c r="G6751" s="1" t="n">
        <x:v>22</x:v>
      </x:c>
      <x:c r="H6751" s="1" t="n">
        <x:v>0</x:v>
      </x:c>
      <x:c r="I6751" s="1" t="n">
        <x:v>0</x:v>
      </x:c>
      <x:c r="J6751" s="1" t="n">
        <x:v>0</x:v>
      </x:c>
      <x:c r="K6751" s="1" t="n">
        <x:v>0</x:v>
      </x:c>
      <x:c r="L6751" s="1" t="n">
        <x:v>94.4</x:v>
      </x:c>
      <x:c r="M6751" s="1" t="n">
        <x:v>8.3</x:v>
      </x:c>
      <x:c r="N6751" s="1" t="n">
        <x:v>11.8</x:v>
      </x:c>
      <x:c r="O6751" s="1" t="n">
        <x:f aca="0">24*MAX(0,EOMONTH(B6751,0)-MAX(B6751,INDEX(Device_Inventory!$K$2:$K$1201,MATCH(A6751,Device_Inventory!$A$2:$A$1201,0)))+1)</x:f>
        <x:v>720</x:v>
      </x:c>
      <x:c r="P6751" s="11" t="b">
        <x:f aca="0">INDEX(Device_Inventory!$K$2:$K$1201,MATCH(A6751,Device_Inventory!$A$2:$A$1201,0))&gt;B6751</x:f>
        <x:v>0</x:v>
      </x:c>
      <x:c r="Q6751" s="1" t="str">
        <x:f aca="0">IF(D6751&gt;O6751,"Fail: operating hours exceed in-service hours",IF(D6751+M6751&gt;O6751,"Fail: operating + unavailable hours exceed in-service hours",IF(P6751,"Partial month: within in-service hours","OK")))</x:f>
        <x:v>OK</x:v>
      </x:c>
    </x:row>
    <x:row r="6752" ht="15" hidden="0" customHeight="1">
      <x:c r="A6752" s="1" t="s">
        <x:v>4802</x:v>
      </x:c>
      <x:c r="B6752" s="14" t="n">
        <x:v>46204</x:v>
      </x:c>
      <x:c r="C6752" s="1" t="n">
        <x:v>60.9</x:v>
      </x:c>
      <x:c r="D6752" s="1" t="n">
        <x:v>406.1</x:v>
      </x:c>
      <x:c r="E6752" s="1" t="n">
        <x:v>25</x:v>
      </x:c>
      <x:c r="F6752" s="1" t="n">
        <x:v>1</x:v>
      </x:c>
      <x:c r="G6752" s="1" t="n">
        <x:v>29</x:v>
      </x:c>
      <x:c r="H6752" s="1" t="n">
        <x:v>1</x:v>
      </x:c>
      <x:c r="I6752" s="1" t="n">
        <x:v>0</x:v>
      </x:c>
      <x:c r="J6752" s="1" t="n">
        <x:v>0.02</x:v>
      </x:c>
      <x:c r="K6752" s="1" t="n">
        <x:v>0</x:v>
      </x:c>
      <x:c r="L6752" s="1" t="n">
        <x:v>96.5</x:v>
      </x:c>
      <x:c r="M6752" s="1" t="n">
        <x:v>0</x:v>
      </x:c>
      <x:c r="N6752" s="1" t="n">
        <x:v>6.8</x:v>
      </x:c>
      <x:c r="O6752" s="1" t="n">
        <x:f aca="0">24*MAX(0,EOMONTH(B6752,0)-MAX(B6752,INDEX(Device_Inventory!$K$2:$K$1201,MATCH(A6752,Device_Inventory!$A$2:$A$1201,0)))+1)</x:f>
        <x:v>744</x:v>
      </x:c>
      <x:c r="P6752" s="11" t="b">
        <x:f aca="0">INDEX(Device_Inventory!$K$2:$K$1201,MATCH(A6752,Device_Inventory!$A$2:$A$1201,0))&gt;B6752</x:f>
        <x:v>0</x:v>
      </x:c>
      <x:c r="Q6752" s="1" t="str">
        <x:f aca="0">IF(D6752&gt;O6752,"Fail: operating hours exceed in-service hours",IF(D6752+M6752&gt;O6752,"Fail: operating + unavailable hours exceed in-service hours",IF(P6752,"Partial month: within in-service hours","OK")))</x:f>
        <x:v>OK</x:v>
      </x:c>
    </x:row>
    <x:row r="6753" ht="15" hidden="0" customHeight="1">
      <x:c r="A6753" s="1" t="s">
        <x:v>4805</x:v>
      </x:c>
      <x:c r="B6753" s="14" t="n">
        <x:v>46054</x:v>
      </x:c>
      <x:c r="C6753" s="1" t="n">
        <x:v>41.5</x:v>
      </x:c>
      <x:c r="D6753" s="1" t="n">
        <x:v>246.8</x:v>
      </x:c>
      <x:c r="E6753" s="1" t="n">
        <x:v>9</x:v>
      </x:c>
      <x:c r="F6753" s="1" t="n">
        <x:v>0</x:v>
      </x:c>
      <x:c r="G6753" s="1" t="n">
        <x:v>31</x:v>
      </x:c>
      <x:c r="H6753" s="1" t="n">
        <x:v>0</x:v>
      </x:c>
      <x:c r="I6753" s="1" t="n">
        <x:v>2</x:v>
      </x:c>
      <x:c r="J6753" s="1" t="n">
        <x:v>1.33</x:v>
      </x:c>
      <x:c r="K6753" s="1" t="n">
        <x:v>0</x:v>
      </x:c>
      <x:c r="L6753" s="1" t="n">
        <x:v>96.2</x:v>
      </x:c>
      <x:c r="M6753" s="1" t="n">
        <x:v>0</x:v>
      </x:c>
      <x:c r="N6753" s="1" t="n">
        <x:v>3.7</x:v>
      </x:c>
      <x:c r="O6753" s="1" t="n">
        <x:f aca="0">24*MAX(0,EOMONTH(B6753,0)-MAX(B6753,INDEX(Device_Inventory!$K$2:$K$1201,MATCH(A6753,Device_Inventory!$A$2:$A$1201,0)))+1)</x:f>
        <x:v>672</x:v>
      </x:c>
      <x:c r="P6753" s="11" t="b">
        <x:f aca="0">INDEX(Device_Inventory!$K$2:$K$1201,MATCH(A6753,Device_Inventory!$A$2:$A$1201,0))&gt;B6753</x:f>
        <x:v>0</x:v>
      </x:c>
      <x:c r="Q6753" s="1" t="str">
        <x:f aca="0">IF(D6753&gt;O6753,"Fail: operating hours exceed in-service hours",IF(D6753+M6753&gt;O6753,"Fail: operating + unavailable hours exceed in-service hours",IF(P6753,"Partial month: within in-service hours","OK")))</x:f>
        <x:v>OK</x:v>
      </x:c>
    </x:row>
    <x:row r="6754" ht="15" hidden="0" customHeight="1">
      <x:c r="A6754" s="1" t="s">
        <x:v>4805</x:v>
      </x:c>
      <x:c r="B6754" s="14" t="n">
        <x:v>46082</x:v>
      </x:c>
      <x:c r="C6754" s="1" t="n">
        <x:v>60.1</x:v>
      </x:c>
      <x:c r="D6754" s="1" t="n">
        <x:v>400.4</x:v>
      </x:c>
      <x:c r="E6754" s="1" t="n">
        <x:v>13</x:v>
      </x:c>
      <x:c r="F6754" s="1" t="n">
        <x:v>0</x:v>
      </x:c>
      <x:c r="G6754" s="1" t="n">
        <x:v>37</x:v>
      </x:c>
      <x:c r="H6754" s="1" t="n">
        <x:v>1</x:v>
      </x:c>
      <x:c r="I6754" s="1" t="n">
        <x:v>1</x:v>
      </x:c>
      <x:c r="J6754" s="1" t="n">
        <x:v>0.08</x:v>
      </x:c>
      <x:c r="K6754" s="1" t="n">
        <x:v>0</x:v>
      </x:c>
      <x:c r="L6754" s="1" t="n">
        <x:v>91.8</x:v>
      </x:c>
      <x:c r="M6754" s="1" t="n">
        <x:v>0.8</x:v>
      </x:c>
      <x:c r="N6754" s="1" t="n">
        <x:v>7.7</x:v>
      </x:c>
      <x:c r="O6754" s="1" t="n">
        <x:f aca="0">24*MAX(0,EOMONTH(B6754,0)-MAX(B6754,INDEX(Device_Inventory!$K$2:$K$1201,MATCH(A6754,Device_Inventory!$A$2:$A$1201,0)))+1)</x:f>
        <x:v>744</x:v>
      </x:c>
      <x:c r="P6754" s="11" t="b">
        <x:f aca="0">INDEX(Device_Inventory!$K$2:$K$1201,MATCH(A6754,Device_Inventory!$A$2:$A$1201,0))&gt;B6754</x:f>
        <x:v>0</x:v>
      </x:c>
      <x:c r="Q6754" s="1" t="str">
        <x:f aca="0">IF(D6754&gt;O6754,"Fail: operating hours exceed in-service hours",IF(D6754+M6754&gt;O6754,"Fail: operating + unavailable hours exceed in-service hours",IF(P6754,"Partial month: within in-service hours","OK")))</x:f>
        <x:v>OK</x:v>
      </x:c>
    </x:row>
    <x:row r="6755" ht="15" hidden="0" customHeight="1">
      <x:c r="A6755" s="1" t="s">
        <x:v>4805</x:v>
      </x:c>
      <x:c r="B6755" s="14" t="n">
        <x:v>46113</x:v>
      </x:c>
      <x:c r="C6755" s="1" t="n">
        <x:v>53</x:v>
      </x:c>
      <x:c r="D6755" s="1" t="n">
        <x:v>370.3</x:v>
      </x:c>
      <x:c r="E6755" s="1" t="n">
        <x:v>21</x:v>
      </x:c>
      <x:c r="F6755" s="1" t="n">
        <x:v>4</x:v>
      </x:c>
      <x:c r="G6755" s="1" t="n">
        <x:v>51</x:v>
      </x:c>
      <x:c r="H6755" s="1" t="n">
        <x:v>0</x:v>
      </x:c>
      <x:c r="I6755" s="1" t="n">
        <x:v>2</x:v>
      </x:c>
      <x:c r="J6755" s="1" t="n">
        <x:v>0</x:v>
      </x:c>
      <x:c r="K6755" s="1" t="n">
        <x:v>0</x:v>
      </x:c>
      <x:c r="L6755" s="1" t="n">
        <x:v>97</x:v>
      </x:c>
      <x:c r="M6755" s="1" t="n">
        <x:v>1.8</x:v>
      </x:c>
      <x:c r="N6755" s="1" t="n">
        <x:v>4.5</x:v>
      </x:c>
      <x:c r="O6755" s="1" t="n">
        <x:f aca="0">24*MAX(0,EOMONTH(B6755,0)-MAX(B6755,INDEX(Device_Inventory!$K$2:$K$1201,MATCH(A6755,Device_Inventory!$A$2:$A$1201,0)))+1)</x:f>
        <x:v>720</x:v>
      </x:c>
      <x:c r="P6755" s="11" t="b">
        <x:f aca="0">INDEX(Device_Inventory!$K$2:$K$1201,MATCH(A6755,Device_Inventory!$A$2:$A$1201,0))&gt;B6755</x:f>
        <x:v>0</x:v>
      </x:c>
      <x:c r="Q6755" s="1" t="str">
        <x:f aca="0">IF(D6755&gt;O6755,"Fail: operating hours exceed in-service hours",IF(D6755+M6755&gt;O6755,"Fail: operating + unavailable hours exceed in-service hours",IF(P6755,"Partial month: within in-service hours","OK")))</x:f>
        <x:v>OK</x:v>
      </x:c>
    </x:row>
    <x:row r="6756" ht="15" hidden="0" customHeight="1">
      <x:c r="A6756" s="1" t="s">
        <x:v>4805</x:v>
      </x:c>
      <x:c r="B6756" s="14" t="n">
        <x:v>46143</x:v>
      </x:c>
      <x:c r="C6756" s="1" t="n">
        <x:v>49.6</x:v>
      </x:c>
      <x:c r="D6756" s="1" t="n">
        <x:v>338.9</x:v>
      </x:c>
      <x:c r="E6756" s="1" t="n">
        <x:v>18</x:v>
      </x:c>
      <x:c r="F6756" s="1" t="n">
        <x:v>3</x:v>
      </x:c>
      <x:c r="G6756" s="1" t="n">
        <x:v>29</x:v>
      </x:c>
      <x:c r="H6756" s="1" t="n">
        <x:v>0</x:v>
      </x:c>
      <x:c r="I6756" s="1" t="n">
        <x:v>2</x:v>
      </x:c>
      <x:c r="J6756" s="1" t="n">
        <x:v>0.25</x:v>
      </x:c>
      <x:c r="K6756" s="1" t="n">
        <x:v>0</x:v>
      </x:c>
      <x:c r="L6756" s="1" t="n">
        <x:v>93.7</x:v>
      </x:c>
      <x:c r="M6756" s="1" t="n">
        <x:v>5.9</x:v>
      </x:c>
      <x:c r="N6756" s="1" t="n">
        <x:v>5</x:v>
      </x:c>
      <x:c r="O6756" s="1" t="n">
        <x:f aca="0">24*MAX(0,EOMONTH(B6756,0)-MAX(B6756,INDEX(Device_Inventory!$K$2:$K$1201,MATCH(A6756,Device_Inventory!$A$2:$A$1201,0)))+1)</x:f>
        <x:v>744</x:v>
      </x:c>
      <x:c r="P6756" s="11" t="b">
        <x:f aca="0">INDEX(Device_Inventory!$K$2:$K$1201,MATCH(A6756,Device_Inventory!$A$2:$A$1201,0))&gt;B6756</x:f>
        <x:v>0</x:v>
      </x:c>
      <x:c r="Q6756" s="1" t="str">
        <x:f aca="0">IF(D6756&gt;O6756,"Fail: operating hours exceed in-service hours",IF(D6756+M6756&gt;O6756,"Fail: operating + unavailable hours exceed in-service hours",IF(P6756,"Partial month: within in-service hours","OK")))</x:f>
        <x:v>OK</x:v>
      </x:c>
    </x:row>
    <x:row r="6757" ht="15" hidden="0" customHeight="1">
      <x:c r="A6757" s="1" t="s">
        <x:v>4805</x:v>
      </x:c>
      <x:c r="B6757" s="14" t="n">
        <x:v>46174</x:v>
      </x:c>
      <x:c r="C6757" s="1" t="n">
        <x:v>49.5</x:v>
      </x:c>
      <x:c r="D6757" s="1" t="n">
        <x:v>301.9</x:v>
      </x:c>
      <x:c r="E6757" s="1" t="n">
        <x:v>18</x:v>
      </x:c>
      <x:c r="F6757" s="1" t="n">
        <x:v>1</x:v>
      </x:c>
      <x:c r="G6757" s="1" t="n">
        <x:v>31</x:v>
      </x:c>
      <x:c r="H6757" s="1" t="n">
        <x:v>1</x:v>
      </x:c>
      <x:c r="I6757" s="1" t="n">
        <x:v>0</x:v>
      </x:c>
      <x:c r="J6757" s="1" t="n">
        <x:v>0.53</x:v>
      </x:c>
      <x:c r="K6757" s="1" t="n">
        <x:v>0</x:v>
      </x:c>
      <x:c r="L6757" s="1" t="n">
        <x:v>96.8</x:v>
      </x:c>
      <x:c r="M6757" s="1" t="n">
        <x:v>1.9</x:v>
      </x:c>
      <x:c r="N6757" s="1" t="n">
        <x:v>8.3</x:v>
      </x:c>
      <x:c r="O6757" s="1" t="n">
        <x:f aca="0">24*MAX(0,EOMONTH(B6757,0)-MAX(B6757,INDEX(Device_Inventory!$K$2:$K$1201,MATCH(A6757,Device_Inventory!$A$2:$A$1201,0)))+1)</x:f>
        <x:v>720</x:v>
      </x:c>
      <x:c r="P6757" s="11" t="b">
        <x:f aca="0">INDEX(Device_Inventory!$K$2:$K$1201,MATCH(A6757,Device_Inventory!$A$2:$A$1201,0))&gt;B6757</x:f>
        <x:v>0</x:v>
      </x:c>
      <x:c r="Q6757" s="1" t="str">
        <x:f aca="0">IF(D6757&gt;O6757,"Fail: operating hours exceed in-service hours",IF(D6757+M6757&gt;O6757,"Fail: operating + unavailable hours exceed in-service hours",IF(P6757,"Partial month: within in-service hours","OK")))</x:f>
        <x:v>OK</x:v>
      </x:c>
    </x:row>
    <x:row r="6758" ht="15" hidden="0" customHeight="1">
      <x:c r="A6758" s="1" t="s">
        <x:v>4805</x:v>
      </x:c>
      <x:c r="B6758" s="14" t="n">
        <x:v>46204</x:v>
      </x:c>
      <x:c r="C6758" s="1" t="n">
        <x:v>43.7</x:v>
      </x:c>
      <x:c r="D6758" s="1" t="n">
        <x:v>300.4</x:v>
      </x:c>
      <x:c r="E6758" s="1" t="n">
        <x:v>4</x:v>
      </x:c>
      <x:c r="F6758" s="1" t="n">
        <x:v>1</x:v>
      </x:c>
      <x:c r="G6758" s="1" t="n">
        <x:v>37</x:v>
      </x:c>
      <x:c r="H6758" s="1" t="n">
        <x:v>0</x:v>
      </x:c>
      <x:c r="I6758" s="1" t="n">
        <x:v>0</x:v>
      </x:c>
      <x:c r="J6758" s="1" t="n">
        <x:v>0.07</x:v>
      </x:c>
      <x:c r="K6758" s="1" t="n">
        <x:v>0</x:v>
      </x:c>
      <x:c r="L6758" s="1" t="n">
        <x:v>94.9</x:v>
      </x:c>
      <x:c r="M6758" s="1" t="n">
        <x:v>8.4</x:v>
      </x:c>
      <x:c r="N6758" s="1" t="n">
        <x:v>10.8</x:v>
      </x:c>
      <x:c r="O6758" s="1" t="n">
        <x:f aca="0">24*MAX(0,EOMONTH(B6758,0)-MAX(B6758,INDEX(Device_Inventory!$K$2:$K$1201,MATCH(A6758,Device_Inventory!$A$2:$A$1201,0)))+1)</x:f>
        <x:v>744</x:v>
      </x:c>
      <x:c r="P6758" s="11" t="b">
        <x:f aca="0">INDEX(Device_Inventory!$K$2:$K$1201,MATCH(A6758,Device_Inventory!$A$2:$A$1201,0))&gt;B6758</x:f>
        <x:v>0</x:v>
      </x:c>
      <x:c r="Q6758" s="1" t="str">
        <x:f aca="0">IF(D6758&gt;O6758,"Fail: operating hours exceed in-service hours",IF(D6758+M6758&gt;O6758,"Fail: operating + unavailable hours exceed in-service hours",IF(P6758,"Partial month: within in-service hours","OK")))</x:f>
        <x:v>OK</x:v>
      </x:c>
    </x:row>
    <x:row r="6759" ht="15" hidden="0" customHeight="1">
      <x:c r="A6759" s="1" t="s">
        <x:v>1726</x:v>
      </x:c>
      <x:c r="B6759" s="14" t="n">
        <x:v>46054</x:v>
      </x:c>
      <x:c r="C6759" s="1" t="n">
        <x:v>42.4</x:v>
      </x:c>
      <x:c r="D6759" s="1" t="n">
        <x:v>260.1</x:v>
      </x:c>
      <x:c r="E6759" s="1" t="n">
        <x:v>18</x:v>
      </x:c>
      <x:c r="F6759" s="1" t="n">
        <x:v>4</x:v>
      </x:c>
      <x:c r="G6759" s="1" t="n">
        <x:v>36</x:v>
      </x:c>
      <x:c r="H6759" s="1" t="n">
        <x:v>1</x:v>
      </x:c>
      <x:c r="I6759" s="1" t="n">
        <x:v>0</x:v>
      </x:c>
      <x:c r="J6759" s="1" t="n">
        <x:v>1.61</x:v>
      </x:c>
      <x:c r="K6759" s="1" t="n">
        <x:v>1</x:v>
      </x:c>
      <x:c r="L6759" s="1" t="n">
        <x:v>100</x:v>
      </x:c>
      <x:c r="M6759" s="1" t="n">
        <x:v>3.3</x:v>
      </x:c>
      <x:c r="N6759" s="1" t="n">
        <x:v>11.8</x:v>
      </x:c>
      <x:c r="O6759" s="1" t="n">
        <x:f aca="0">24*MAX(0,EOMONTH(B6759,0)-MAX(B6759,INDEX(Device_Inventory!$K$2:$K$1201,MATCH(A6759,Device_Inventory!$A$2:$A$1201,0)))+1)</x:f>
        <x:v>672</x:v>
      </x:c>
      <x:c r="P6759" s="11" t="b">
        <x:f aca="0">INDEX(Device_Inventory!$K$2:$K$1201,MATCH(A6759,Device_Inventory!$A$2:$A$1201,0))&gt;B6759</x:f>
        <x:v>0</x:v>
      </x:c>
      <x:c r="Q6759" s="1" t="str">
        <x:f aca="0">IF(D6759&gt;O6759,"Fail: operating hours exceed in-service hours",IF(D6759+M6759&gt;O6759,"Fail: operating + unavailable hours exceed in-service hours",IF(P6759,"Partial month: within in-service hours","OK")))</x:f>
        <x:v>OK</x:v>
      </x:c>
    </x:row>
    <x:row r="6760" ht="15" hidden="0" customHeight="1">
      <x:c r="A6760" s="1" t="s">
        <x:v>1726</x:v>
      </x:c>
      <x:c r="B6760" s="14" t="n">
        <x:v>46082</x:v>
      </x:c>
      <x:c r="C6760" s="1" t="n">
        <x:v>67.5</x:v>
      </x:c>
      <x:c r="D6760" s="1" t="n">
        <x:v>376.9</x:v>
      </x:c>
      <x:c r="E6760" s="1" t="n">
        <x:v>35</x:v>
      </x:c>
      <x:c r="F6760" s="1" t="n">
        <x:v>5</x:v>
      </x:c>
      <x:c r="G6760" s="1" t="n">
        <x:v>52</x:v>
      </x:c>
      <x:c r="H6760" s="1" t="n">
        <x:v>2</x:v>
      </x:c>
      <x:c r="I6760" s="1" t="n">
        <x:v>5</x:v>
      </x:c>
      <x:c r="J6760" s="1" t="n">
        <x:v>2.5</x:v>
      </x:c>
      <x:c r="K6760" s="1" t="n">
        <x:v>0</x:v>
      </x:c>
      <x:c r="L6760" s="1" t="n">
        <x:v>94.2</x:v>
      </x:c>
      <x:c r="M6760" s="1" t="n">
        <x:v>11.2</x:v>
      </x:c>
      <x:c r="N6760" s="1" t="n">
        <x:v>11.4</x:v>
      </x:c>
      <x:c r="O6760" s="1" t="n">
        <x:f aca="0">24*MAX(0,EOMONTH(B6760,0)-MAX(B6760,INDEX(Device_Inventory!$K$2:$K$1201,MATCH(A6760,Device_Inventory!$A$2:$A$1201,0)))+1)</x:f>
        <x:v>744</x:v>
      </x:c>
      <x:c r="P6760" s="11" t="b">
        <x:f aca="0">INDEX(Device_Inventory!$K$2:$K$1201,MATCH(A6760,Device_Inventory!$A$2:$A$1201,0))&gt;B6760</x:f>
        <x:v>0</x:v>
      </x:c>
      <x:c r="Q6760" s="1" t="str">
        <x:f aca="0">IF(D6760&gt;O6760,"Fail: operating hours exceed in-service hours",IF(D6760+M6760&gt;O6760,"Fail: operating + unavailable hours exceed in-service hours",IF(P6760,"Partial month: within in-service hours","OK")))</x:f>
        <x:v>OK</x:v>
      </x:c>
    </x:row>
    <x:row r="6761" ht="15" hidden="0" customHeight="1">
      <x:c r="A6761" s="1" t="s">
        <x:v>1726</x:v>
      </x:c>
      <x:c r="B6761" s="14" t="n">
        <x:v>46113</x:v>
      </x:c>
      <x:c r="C6761" s="1" t="n">
        <x:v>30.8</x:v>
      </x:c>
      <x:c r="D6761" s="1" t="n">
        <x:v>203</x:v>
      </x:c>
      <x:c r="E6761" s="1" t="n">
        <x:v>28</x:v>
      </x:c>
      <x:c r="F6761" s="1" t="n">
        <x:v>2</x:v>
      </x:c>
      <x:c r="G6761" s="1" t="n">
        <x:v>23</x:v>
      </x:c>
      <x:c r="H6761" s="1" t="n">
        <x:v>2</x:v>
      </x:c>
      <x:c r="I6761" s="1" t="n">
        <x:v>1</x:v>
      </x:c>
      <x:c r="J6761" s="1" t="n">
        <x:v>2.12</x:v>
      </x:c>
      <x:c r="K6761" s="1" t="n">
        <x:v>1</x:v>
      </x:c>
      <x:c r="L6761" s="1" t="n">
        <x:v>95.7</x:v>
      </x:c>
      <x:c r="M6761" s="1" t="n">
        <x:v>13.6</x:v>
      </x:c>
      <x:c r="N6761" s="1" t="n">
        <x:v>5</x:v>
      </x:c>
      <x:c r="O6761" s="1" t="n">
        <x:f aca="0">24*MAX(0,EOMONTH(B6761,0)-MAX(B6761,INDEX(Device_Inventory!$K$2:$K$1201,MATCH(A6761,Device_Inventory!$A$2:$A$1201,0)))+1)</x:f>
        <x:v>720</x:v>
      </x:c>
      <x:c r="P6761" s="11" t="b">
        <x:f aca="0">INDEX(Device_Inventory!$K$2:$K$1201,MATCH(A6761,Device_Inventory!$A$2:$A$1201,0))&gt;B6761</x:f>
        <x:v>0</x:v>
      </x:c>
      <x:c r="Q6761" s="1" t="str">
        <x:f aca="0">IF(D6761&gt;O6761,"Fail: operating hours exceed in-service hours",IF(D6761+M6761&gt;O6761,"Fail: operating + unavailable hours exceed in-service hours",IF(P6761,"Partial month: within in-service hours","OK")))</x:f>
        <x:v>OK</x:v>
      </x:c>
    </x:row>
    <x:row r="6762" ht="15" hidden="0" customHeight="1">
      <x:c r="A6762" s="1" t="s">
        <x:v>1726</x:v>
      </x:c>
      <x:c r="B6762" s="14" t="n">
        <x:v>46143</x:v>
      </x:c>
      <x:c r="C6762" s="1" t="n">
        <x:v>50</x:v>
      </x:c>
      <x:c r="D6762" s="1" t="n">
        <x:v>302</x:v>
      </x:c>
      <x:c r="E6762" s="1" t="n">
        <x:v>25</x:v>
      </x:c>
      <x:c r="F6762" s="1" t="n">
        <x:v>5</x:v>
      </x:c>
      <x:c r="G6762" s="1" t="n">
        <x:v>38</x:v>
      </x:c>
      <x:c r="H6762" s="1" t="n">
        <x:v>2</x:v>
      </x:c>
      <x:c r="I6762" s="1" t="n">
        <x:v>5</x:v>
      </x:c>
      <x:c r="J6762" s="1" t="n">
        <x:v>2.11</x:v>
      </x:c>
      <x:c r="K6762" s="1" t="n">
        <x:v>0</x:v>
      </x:c>
      <x:c r="L6762" s="1" t="n">
        <x:v>95.2</x:v>
      </x:c>
      <x:c r="M6762" s="1" t="n">
        <x:v>10.2</x:v>
      </x:c>
      <x:c r="N6762" s="1" t="n">
        <x:v>11.4</x:v>
      </x:c>
      <x:c r="O6762" s="1" t="n">
        <x:f aca="0">24*MAX(0,EOMONTH(B6762,0)-MAX(B6762,INDEX(Device_Inventory!$K$2:$K$1201,MATCH(A6762,Device_Inventory!$A$2:$A$1201,0)))+1)</x:f>
        <x:v>744</x:v>
      </x:c>
      <x:c r="P6762" s="11" t="b">
        <x:f aca="0">INDEX(Device_Inventory!$K$2:$K$1201,MATCH(A6762,Device_Inventory!$A$2:$A$1201,0))&gt;B6762</x:f>
        <x:v>0</x:v>
      </x:c>
      <x:c r="Q6762" s="1" t="str">
        <x:f aca="0">IF(D6762&gt;O6762,"Fail: operating hours exceed in-service hours",IF(D6762+M6762&gt;O6762,"Fail: operating + unavailable hours exceed in-service hours",IF(P6762,"Partial month: within in-service hours","OK")))</x:f>
        <x:v>OK</x:v>
      </x:c>
    </x:row>
    <x:row r="6763" ht="15" hidden="0" customHeight="1">
      <x:c r="A6763" s="1" t="s">
        <x:v>1726</x:v>
      </x:c>
      <x:c r="B6763" s="14" t="n">
        <x:v>46174</x:v>
      </x:c>
      <x:c r="C6763" s="1" t="n">
        <x:v>42.6</x:v>
      </x:c>
      <x:c r="D6763" s="1" t="n">
        <x:v>246.8</x:v>
      </x:c>
      <x:c r="E6763" s="1" t="n">
        <x:v>20</x:v>
      </x:c>
      <x:c r="F6763" s="1" t="n">
        <x:v>2</x:v>
      </x:c>
      <x:c r="G6763" s="1" t="n">
        <x:v>37</x:v>
      </x:c>
      <x:c r="H6763" s="1" t="n">
        <x:v>2</x:v>
      </x:c>
      <x:c r="I6763" s="1" t="n">
        <x:v>0</x:v>
      </x:c>
      <x:c r="J6763" s="1" t="n">
        <x:v>2.03</x:v>
      </x:c>
      <x:c r="K6763" s="1" t="n">
        <x:v>0</x:v>
      </x:c>
      <x:c r="L6763" s="1" t="n">
        <x:v>93.3</x:v>
      </x:c>
      <x:c r="M6763" s="1" t="n">
        <x:v>8.7</x:v>
      </x:c>
      <x:c r="N6763" s="1" t="n">
        <x:v>3.8</x:v>
      </x:c>
      <x:c r="O6763" s="1" t="n">
        <x:f aca="0">24*MAX(0,EOMONTH(B6763,0)-MAX(B6763,INDEX(Device_Inventory!$K$2:$K$1201,MATCH(A6763,Device_Inventory!$A$2:$A$1201,0)))+1)</x:f>
        <x:v>720</x:v>
      </x:c>
      <x:c r="P6763" s="11" t="b">
        <x:f aca="0">INDEX(Device_Inventory!$K$2:$K$1201,MATCH(A6763,Device_Inventory!$A$2:$A$1201,0))&gt;B6763</x:f>
        <x:v>0</x:v>
      </x:c>
      <x:c r="Q6763" s="1" t="str">
        <x:f aca="0">IF(D6763&gt;O6763,"Fail: operating hours exceed in-service hours",IF(D6763+M6763&gt;O6763,"Fail: operating + unavailable hours exceed in-service hours",IF(P6763,"Partial month: within in-service hours","OK")))</x:f>
        <x:v>OK</x:v>
      </x:c>
    </x:row>
    <x:row r="6764" ht="15" hidden="0" customHeight="1">
      <x:c r="A6764" s="1" t="s">
        <x:v>1726</x:v>
      </x:c>
      <x:c r="B6764" s="14" t="n">
        <x:v>46204</x:v>
      </x:c>
      <x:c r="C6764" s="1" t="n">
        <x:v>58.7</x:v>
      </x:c>
      <x:c r="D6764" s="1" t="n">
        <x:v>339.9</x:v>
      </x:c>
      <x:c r="E6764" s="1" t="n">
        <x:v>18</x:v>
      </x:c>
      <x:c r="F6764" s="1" t="n">
        <x:v>7</x:v>
      </x:c>
      <x:c r="G6764" s="1" t="n">
        <x:v>35</x:v>
      </x:c>
      <x:c r="H6764" s="1" t="n">
        <x:v>2</x:v>
      </x:c>
      <x:c r="I6764" s="1" t="n">
        <x:v>1</x:v>
      </x:c>
      <x:c r="J6764" s="1" t="n">
        <x:v>1.91</x:v>
      </x:c>
      <x:c r="K6764" s="1" t="n">
        <x:v>3</x:v>
      </x:c>
      <x:c r="L6764" s="1" t="n">
        <x:v>95.1</x:v>
      </x:c>
      <x:c r="M6764" s="1" t="n">
        <x:v>10.3</x:v>
      </x:c>
      <x:c r="N6764" s="1" t="n">
        <x:v>18.4</x:v>
      </x:c>
      <x:c r="O6764" s="1" t="n">
        <x:f aca="0">24*MAX(0,EOMONTH(B6764,0)-MAX(B6764,INDEX(Device_Inventory!$K$2:$K$1201,MATCH(A6764,Device_Inventory!$A$2:$A$1201,0)))+1)</x:f>
        <x:v>744</x:v>
      </x:c>
      <x:c r="P6764" s="11" t="b">
        <x:f aca="0">INDEX(Device_Inventory!$K$2:$K$1201,MATCH(A6764,Device_Inventory!$A$2:$A$1201,0))&gt;B6764</x:f>
        <x:v>0</x:v>
      </x:c>
      <x:c r="Q6764" s="1" t="str">
        <x:f aca="0">IF(D6764&gt;O6764,"Fail: operating hours exceed in-service hours",IF(D6764+M6764&gt;O6764,"Fail: operating + unavailable hours exceed in-service hours",IF(P6764,"Partial month: within in-service hours","OK")))</x:f>
        <x:v>OK</x:v>
      </x:c>
    </x:row>
    <x:row r="6765" ht="15" hidden="0" customHeight="1">
      <x:c r="A6765" s="1" t="s">
        <x:v>4810</x:v>
      </x:c>
      <x:c r="B6765" s="14" t="n">
        <x:v>46054</x:v>
      </x:c>
      <x:c r="C6765" s="1" t="n">
        <x:v>54.7</x:v>
      </x:c>
      <x:c r="D6765" s="1" t="n">
        <x:v>381.5</x:v>
      </x:c>
      <x:c r="E6765" s="1" t="n">
        <x:v>26</x:v>
      </x:c>
      <x:c r="F6765" s="1" t="n">
        <x:v>1</x:v>
      </x:c>
      <x:c r="G6765" s="1" t="n">
        <x:v>33</x:v>
      </x:c>
      <x:c r="H6765" s="1" t="n">
        <x:v>2</x:v>
      </x:c>
      <x:c r="I6765" s="1" t="n">
        <x:v>1</x:v>
      </x:c>
      <x:c r="J6765" s="1" t="n">
        <x:v>1.31</x:v>
      </x:c>
      <x:c r="K6765" s="1" t="n">
        <x:v>1</x:v>
      </x:c>
      <x:c r="L6765" s="1" t="n">
        <x:v>95.7</x:v>
      </x:c>
      <x:c r="M6765" s="1" t="n">
        <x:v>2.1</x:v>
      </x:c>
      <x:c r="N6765" s="1" t="n">
        <x:v>10</x:v>
      </x:c>
      <x:c r="O6765" s="1" t="n">
        <x:f aca="0">24*MAX(0,EOMONTH(B6765,0)-MAX(B6765,INDEX(Device_Inventory!$K$2:$K$1201,MATCH(A6765,Device_Inventory!$A$2:$A$1201,0)))+1)</x:f>
        <x:v>672</x:v>
      </x:c>
      <x:c r="P6765" s="11" t="b">
        <x:f aca="0">INDEX(Device_Inventory!$K$2:$K$1201,MATCH(A6765,Device_Inventory!$A$2:$A$1201,0))&gt;B6765</x:f>
        <x:v>0</x:v>
      </x:c>
      <x:c r="Q6765" s="1" t="str">
        <x:f aca="0">IF(D6765&gt;O6765,"Fail: operating hours exceed in-service hours",IF(D6765+M6765&gt;O6765,"Fail: operating + unavailable hours exceed in-service hours",IF(P6765,"Partial month: within in-service hours","OK")))</x:f>
        <x:v>OK</x:v>
      </x:c>
    </x:row>
    <x:row r="6766" ht="15" hidden="0" customHeight="1">
      <x:c r="A6766" s="1" t="s">
        <x:v>4810</x:v>
      </x:c>
      <x:c r="B6766" s="14" t="n">
        <x:v>46082</x:v>
      </x:c>
      <x:c r="C6766" s="1" t="n">
        <x:v>61.2</x:v>
      </x:c>
      <x:c r="D6766" s="1" t="n">
        <x:v>438</x:v>
      </x:c>
      <x:c r="E6766" s="1" t="n">
        <x:v>13</x:v>
      </x:c>
      <x:c r="F6766" s="1" t="n">
        <x:v>0</x:v>
      </x:c>
      <x:c r="G6766" s="1" t="n">
        <x:v>36</x:v>
      </x:c>
      <x:c r="H6766" s="1" t="n">
        <x:v>0</x:v>
      </x:c>
      <x:c r="I6766" s="1" t="n">
        <x:v>4</x:v>
      </x:c>
      <x:c r="J6766" s="1" t="n">
        <x:v>1.26</x:v>
      </x:c>
      <x:c r="K6766" s="1" t="n">
        <x:v>1</x:v>
      </x:c>
      <x:c r="L6766" s="1" t="n">
        <x:v>97.8</x:v>
      </x:c>
      <x:c r="M6766" s="1" t="n">
        <x:v>11.3</x:v>
      </x:c>
      <x:c r="N6766" s="1" t="n">
        <x:v>9.7</x:v>
      </x:c>
      <x:c r="O6766" s="1" t="n">
        <x:f aca="0">24*MAX(0,EOMONTH(B6766,0)-MAX(B6766,INDEX(Device_Inventory!$K$2:$K$1201,MATCH(A6766,Device_Inventory!$A$2:$A$1201,0)))+1)</x:f>
        <x:v>744</x:v>
      </x:c>
      <x:c r="P6766" s="11" t="b">
        <x:f aca="0">INDEX(Device_Inventory!$K$2:$K$1201,MATCH(A6766,Device_Inventory!$A$2:$A$1201,0))&gt;B6766</x:f>
        <x:v>0</x:v>
      </x:c>
      <x:c r="Q6766" s="1" t="str">
        <x:f aca="0">IF(D6766&gt;O6766,"Fail: operating hours exceed in-service hours",IF(D6766+M6766&gt;O6766,"Fail: operating + unavailable hours exceed in-service hours",IF(P6766,"Partial month: within in-service hours","OK")))</x:f>
        <x:v>OK</x:v>
      </x:c>
    </x:row>
    <x:row r="6767" ht="15" hidden="0" customHeight="1">
      <x:c r="A6767" s="1" t="s">
        <x:v>4810</x:v>
      </x:c>
      <x:c r="B6767" s="14" t="n">
        <x:v>46113</x:v>
      </x:c>
      <x:c r="C6767" s="1" t="n">
        <x:v>64.7</x:v>
      </x:c>
      <x:c r="D6767" s="1" t="n">
        <x:v>446.1</x:v>
      </x:c>
      <x:c r="E6767" s="1" t="n">
        <x:v>23</x:v>
      </x:c>
      <x:c r="F6767" s="1" t="n">
        <x:v>3</x:v>
      </x:c>
      <x:c r="G6767" s="1" t="n">
        <x:v>44</x:v>
      </x:c>
      <x:c r="H6767" s="1" t="n">
        <x:v>0</x:v>
      </x:c>
      <x:c r="I6767" s="1" t="n">
        <x:v>3</x:v>
      </x:c>
      <x:c r="J6767" s="1" t="n">
        <x:v>1.48</x:v>
      </x:c>
      <x:c r="K6767" s="1" t="n">
        <x:v>0</x:v>
      </x:c>
      <x:c r="L6767" s="1" t="n">
        <x:v>93.4</x:v>
      </x:c>
      <x:c r="M6767" s="1" t="n">
        <x:v>6.2</x:v>
      </x:c>
      <x:c r="N6767" s="1" t="n">
        <x:v>13.2</x:v>
      </x:c>
      <x:c r="O6767" s="1" t="n">
        <x:f aca="0">24*MAX(0,EOMONTH(B6767,0)-MAX(B6767,INDEX(Device_Inventory!$K$2:$K$1201,MATCH(A6767,Device_Inventory!$A$2:$A$1201,0)))+1)</x:f>
        <x:v>720</x:v>
      </x:c>
      <x:c r="P6767" s="11" t="b">
        <x:f aca="0">INDEX(Device_Inventory!$K$2:$K$1201,MATCH(A6767,Device_Inventory!$A$2:$A$1201,0))&gt;B6767</x:f>
        <x:v>0</x:v>
      </x:c>
      <x:c r="Q6767" s="1" t="str">
        <x:f aca="0">IF(D6767&gt;O6767,"Fail: operating hours exceed in-service hours",IF(D6767+M6767&gt;O6767,"Fail: operating + unavailable hours exceed in-service hours",IF(P6767,"Partial month: within in-service hours","OK")))</x:f>
        <x:v>OK</x:v>
      </x:c>
    </x:row>
    <x:row r="6768" ht="15" hidden="0" customHeight="1">
      <x:c r="A6768" s="1" t="s">
        <x:v>4810</x:v>
      </x:c>
      <x:c r="B6768" s="14" t="n">
        <x:v>46143</x:v>
      </x:c>
      <x:c r="C6768" s="1" t="n">
        <x:v>47.2</x:v>
      </x:c>
      <x:c r="D6768" s="1" t="n">
        <x:v>322.9</x:v>
      </x:c>
      <x:c r="E6768" s="1" t="n">
        <x:v>25</x:v>
      </x:c>
      <x:c r="F6768" s="1" t="n">
        <x:v>1</x:v>
      </x:c>
      <x:c r="G6768" s="1" t="n">
        <x:v>18</x:v>
      </x:c>
      <x:c r="H6768" s="1" t="n">
        <x:v>2</x:v>
      </x:c>
      <x:c r="I6768" s="1" t="n">
        <x:v>0</x:v>
      </x:c>
      <x:c r="J6768" s="1" t="n">
        <x:v>1.56</x:v>
      </x:c>
      <x:c r="K6768" s="1" t="n">
        <x:v>1</x:v>
      </x:c>
      <x:c r="L6768" s="1" t="n">
        <x:v>95.5</x:v>
      </x:c>
      <x:c r="M6768" s="1" t="n">
        <x:v>7</x:v>
      </x:c>
      <x:c r="N6768" s="1" t="n">
        <x:v>5</x:v>
      </x:c>
      <x:c r="O6768" s="1" t="n">
        <x:f aca="0">24*MAX(0,EOMONTH(B6768,0)-MAX(B6768,INDEX(Device_Inventory!$K$2:$K$1201,MATCH(A6768,Device_Inventory!$A$2:$A$1201,0)))+1)</x:f>
        <x:v>744</x:v>
      </x:c>
      <x:c r="P6768" s="11" t="b">
        <x:f aca="0">INDEX(Device_Inventory!$K$2:$K$1201,MATCH(A6768,Device_Inventory!$A$2:$A$1201,0))&gt;B6768</x:f>
        <x:v>0</x:v>
      </x:c>
      <x:c r="Q6768" s="1" t="str">
        <x:f aca="0">IF(D6768&gt;O6768,"Fail: operating hours exceed in-service hours",IF(D6768+M6768&gt;O6768,"Fail: operating + unavailable hours exceed in-service hours",IF(P6768,"Partial month: within in-service hours","OK")))</x:f>
        <x:v>OK</x:v>
      </x:c>
    </x:row>
    <x:row r="6769" ht="15" hidden="0" customHeight="1">
      <x:c r="A6769" s="1" t="s">
        <x:v>4810</x:v>
      </x:c>
      <x:c r="B6769" s="14" t="n">
        <x:v>46174</x:v>
      </x:c>
      <x:c r="C6769" s="1" t="n">
        <x:v>54.4</x:v>
      </x:c>
      <x:c r="D6769" s="1" t="n">
        <x:v>351.9</x:v>
      </x:c>
      <x:c r="E6769" s="1" t="n">
        <x:v>16</x:v>
      </x:c>
      <x:c r="F6769" s="1" t="n">
        <x:v>2</x:v>
      </x:c>
      <x:c r="G6769" s="1" t="n">
        <x:v>12</x:v>
      </x:c>
      <x:c r="H6769" s="1" t="n">
        <x:v>0</x:v>
      </x:c>
      <x:c r="I6769" s="1" t="n">
        <x:v>2</x:v>
      </x:c>
      <x:c r="J6769" s="1" t="n">
        <x:v>1.23</x:v>
      </x:c>
      <x:c r="K6769" s="1" t="n">
        <x:v>2</x:v>
      </x:c>
      <x:c r="L6769" s="1" t="n">
        <x:v>96.3</x:v>
      </x:c>
      <x:c r="M6769" s="1" t="n">
        <x:v>7.1</x:v>
      </x:c>
      <x:c r="N6769" s="1" t="n">
        <x:v>11.9</x:v>
      </x:c>
      <x:c r="O6769" s="1" t="n">
        <x:f aca="0">24*MAX(0,EOMONTH(B6769,0)-MAX(B6769,INDEX(Device_Inventory!$K$2:$K$1201,MATCH(A6769,Device_Inventory!$A$2:$A$1201,0)))+1)</x:f>
        <x:v>720</x:v>
      </x:c>
      <x:c r="P6769" s="11" t="b">
        <x:f aca="0">INDEX(Device_Inventory!$K$2:$K$1201,MATCH(A6769,Device_Inventory!$A$2:$A$1201,0))&gt;B6769</x:f>
        <x:v>0</x:v>
      </x:c>
      <x:c r="Q6769" s="1" t="str">
        <x:f aca="0">IF(D6769&gt;O6769,"Fail: operating hours exceed in-service hours",IF(D6769+M6769&gt;O6769,"Fail: operating + unavailable hours exceed in-service hours",IF(P6769,"Partial month: within in-service hours","OK")))</x:f>
        <x:v>OK</x:v>
      </x:c>
    </x:row>
    <x:row r="6770" ht="15" hidden="0" customHeight="1">
      <x:c r="A6770" s="1" t="s">
        <x:v>4810</x:v>
      </x:c>
      <x:c r="B6770" s="14" t="n">
        <x:v>46204</x:v>
      </x:c>
      <x:c r="C6770" s="1" t="n">
        <x:v>46.3</x:v>
      </x:c>
      <x:c r="D6770" s="1" t="n">
        <x:v>318.7</x:v>
      </x:c>
      <x:c r="E6770" s="1" t="n">
        <x:v>16</x:v>
      </x:c>
      <x:c r="F6770" s="1" t="n">
        <x:v>2</x:v>
      </x:c>
      <x:c r="G6770" s="1" t="n">
        <x:v>40</x:v>
      </x:c>
      <x:c r="H6770" s="1" t="n">
        <x:v>2</x:v>
      </x:c>
      <x:c r="I6770" s="1" t="n">
        <x:v>1</x:v>
      </x:c>
      <x:c r="J6770" s="1" t="n">
        <x:v>0.82</x:v>
      </x:c>
      <x:c r="K6770" s="1" t="n">
        <x:v>0</x:v>
      </x:c>
      <x:c r="L6770" s="1" t="n">
        <x:v>97.5</x:v>
      </x:c>
      <x:c r="M6770" s="1" t="n">
        <x:v>8.9</x:v>
      </x:c>
      <x:c r="N6770" s="1" t="n">
        <x:v>11.9</x:v>
      </x:c>
      <x:c r="O6770" s="1" t="n">
        <x:f aca="0">24*MAX(0,EOMONTH(B6770,0)-MAX(B6770,INDEX(Device_Inventory!$K$2:$K$1201,MATCH(A6770,Device_Inventory!$A$2:$A$1201,0)))+1)</x:f>
        <x:v>744</x:v>
      </x:c>
      <x:c r="P6770" s="11" t="b">
        <x:f aca="0">INDEX(Device_Inventory!$K$2:$K$1201,MATCH(A6770,Device_Inventory!$A$2:$A$1201,0))&gt;B6770</x:f>
        <x:v>0</x:v>
      </x:c>
      <x:c r="Q6770" s="1" t="str">
        <x:f aca="0">IF(D6770&gt;O6770,"Fail: operating hours exceed in-service hours",IF(D6770+M6770&gt;O6770,"Fail: operating + unavailable hours exceed in-service hours",IF(P6770,"Partial month: within in-service hours","OK")))</x:f>
        <x:v>OK</x:v>
      </x:c>
    </x:row>
    <x:row r="6771" ht="15" hidden="0" customHeight="1">
      <x:c r="A6771" s="1" t="s">
        <x:v>1727</x:v>
      </x:c>
      <x:c r="B6771" s="14" t="n">
        <x:v>46054</x:v>
      </x:c>
      <x:c r="C6771" s="1" t="n">
        <x:v>58.6</x:v>
      </x:c>
      <x:c r="D6771" s="1" t="n">
        <x:v>396.5</x:v>
      </x:c>
      <x:c r="E6771" s="1" t="n">
        <x:v>36</x:v>
      </x:c>
      <x:c r="F6771" s="1" t="n">
        <x:v>1</x:v>
      </x:c>
      <x:c r="G6771" s="1" t="n">
        <x:v>25</x:v>
      </x:c>
      <x:c r="H6771" s="1" t="n">
        <x:v>1</x:v>
      </x:c>
      <x:c r="I6771" s="1" t="n">
        <x:v>3</x:v>
      </x:c>
      <x:c r="J6771" s="1" t="n">
        <x:v>1.47</x:v>
      </x:c>
      <x:c r="K6771" s="1" t="n">
        <x:v>1</x:v>
      </x:c>
      <x:c r="L6771" s="1" t="n">
        <x:v>100</x:v>
      </x:c>
      <x:c r="M6771" s="1" t="n">
        <x:v>3.8</x:v>
      </x:c>
      <x:c r="N6771" s="1" t="n">
        <x:v>16</x:v>
      </x:c>
      <x:c r="O6771" s="1" t="n">
        <x:f aca="0">24*MAX(0,EOMONTH(B6771,0)-MAX(B6771,INDEX(Device_Inventory!$K$2:$K$1201,MATCH(A6771,Device_Inventory!$A$2:$A$1201,0)))+1)</x:f>
        <x:v>672</x:v>
      </x:c>
      <x:c r="P6771" s="11" t="b">
        <x:f aca="0">INDEX(Device_Inventory!$K$2:$K$1201,MATCH(A6771,Device_Inventory!$A$2:$A$1201,0))&gt;B6771</x:f>
        <x:v>0</x:v>
      </x:c>
      <x:c r="Q6771" s="1" t="str">
        <x:f aca="0">IF(D6771&gt;O6771,"Fail: operating hours exceed in-service hours",IF(D6771+M6771&gt;O6771,"Fail: operating + unavailable hours exceed in-service hours",IF(P6771,"Partial month: within in-service hours","OK")))</x:f>
        <x:v>OK</x:v>
      </x:c>
    </x:row>
    <x:row r="6772" ht="15" hidden="0" customHeight="1">
      <x:c r="A6772" s="1" t="s">
        <x:v>1727</x:v>
      </x:c>
      <x:c r="B6772" s="14" t="n">
        <x:v>46082</x:v>
      </x:c>
      <x:c r="C6772" s="1" t="n">
        <x:v>57.7</x:v>
      </x:c>
      <x:c r="D6772" s="1" t="n">
        <x:v>345.3</x:v>
      </x:c>
      <x:c r="E6772" s="1" t="n">
        <x:v>29</x:v>
      </x:c>
      <x:c r="F6772" s="1" t="n">
        <x:v>2</x:v>
      </x:c>
      <x:c r="G6772" s="1" t="n">
        <x:v>47</x:v>
      </x:c>
      <x:c r="H6772" s="1" t="n">
        <x:v>1</x:v>
      </x:c>
      <x:c r="I6772" s="1" t="n">
        <x:v>3</x:v>
      </x:c>
      <x:c r="J6772" s="1" t="n">
        <x:v>1.74</x:v>
      </x:c>
      <x:c r="K6772" s="1" t="n">
        <x:v>1</x:v>
      </x:c>
      <x:c r="L6772" s="1" t="n">
        <x:v>93.2</x:v>
      </x:c>
      <x:c r="M6772" s="1" t="n">
        <x:v>0.7</x:v>
      </x:c>
      <x:c r="N6772" s="1" t="n">
        <x:v>17.2</x:v>
      </x:c>
      <x:c r="O6772" s="1" t="n">
        <x:f aca="0">24*MAX(0,EOMONTH(B6772,0)-MAX(B6772,INDEX(Device_Inventory!$K$2:$K$1201,MATCH(A6772,Device_Inventory!$A$2:$A$1201,0)))+1)</x:f>
        <x:v>744</x:v>
      </x:c>
      <x:c r="P6772" s="11" t="b">
        <x:f aca="0">INDEX(Device_Inventory!$K$2:$K$1201,MATCH(A6772,Device_Inventory!$A$2:$A$1201,0))&gt;B6772</x:f>
        <x:v>0</x:v>
      </x:c>
      <x:c r="Q6772" s="1" t="str">
        <x:f aca="0">IF(D6772&gt;O6772,"Fail: operating hours exceed in-service hours",IF(D6772+M6772&gt;O6772,"Fail: operating + unavailable hours exceed in-service hours",IF(P6772,"Partial month: within in-service hours","OK")))</x:f>
        <x:v>OK</x:v>
      </x:c>
    </x:row>
    <x:row r="6773" ht="15" hidden="0" customHeight="1">
      <x:c r="A6773" s="1" t="s">
        <x:v>1727</x:v>
      </x:c>
      <x:c r="B6773" s="14" t="n">
        <x:v>46113</x:v>
      </x:c>
      <x:c r="C6773" s="1" t="n">
        <x:v>53.8</x:v>
      </x:c>
      <x:c r="D6773" s="1" t="n">
        <x:v>361.7</x:v>
      </x:c>
      <x:c r="E6773" s="1" t="n">
        <x:v>37</x:v>
      </x:c>
      <x:c r="F6773" s="1" t="n">
        <x:v>4</x:v>
      </x:c>
      <x:c r="G6773" s="1" t="n">
        <x:v>46</x:v>
      </x:c>
      <x:c r="H6773" s="1" t="n">
        <x:v>2</x:v>
      </x:c>
      <x:c r="I6773" s="1" t="n">
        <x:v>5</x:v>
      </x:c>
      <x:c r="J6773" s="1" t="n">
        <x:v>1.95</x:v>
      </x:c>
      <x:c r="K6773" s="1" t="n">
        <x:v>1</x:v>
      </x:c>
      <x:c r="L6773" s="1" t="n">
        <x:v>98</x:v>
      </x:c>
      <x:c r="M6773" s="1" t="n">
        <x:v>10.4</x:v>
      </x:c>
      <x:c r="N6773" s="1" t="n">
        <x:v>15.3</x:v>
      </x:c>
      <x:c r="O6773" s="1" t="n">
        <x:f aca="0">24*MAX(0,EOMONTH(B6773,0)-MAX(B6773,INDEX(Device_Inventory!$K$2:$K$1201,MATCH(A6773,Device_Inventory!$A$2:$A$1201,0)))+1)</x:f>
        <x:v>720</x:v>
      </x:c>
      <x:c r="P6773" s="11" t="b">
        <x:f aca="0">INDEX(Device_Inventory!$K$2:$K$1201,MATCH(A6773,Device_Inventory!$A$2:$A$1201,0))&gt;B6773</x:f>
        <x:v>0</x:v>
      </x:c>
      <x:c r="Q6773" s="1" t="str">
        <x:f aca="0">IF(D6773&gt;O6773,"Fail: operating hours exceed in-service hours",IF(D6773+M6773&gt;O6773,"Fail: operating + unavailable hours exceed in-service hours",IF(P6773,"Partial month: within in-service hours","OK")))</x:f>
        <x:v>OK</x:v>
      </x:c>
    </x:row>
    <x:row r="6774" ht="15" hidden="0" customHeight="1">
      <x:c r="A6774" s="1" t="s">
        <x:v>1727</x:v>
      </x:c>
      <x:c r="B6774" s="14" t="n">
        <x:v>46143</x:v>
      </x:c>
      <x:c r="C6774" s="1" t="n">
        <x:v>49.2</x:v>
      </x:c>
      <x:c r="D6774" s="1" t="n">
        <x:v>341.6</x:v>
      </x:c>
      <x:c r="E6774" s="1" t="n">
        <x:v>29</x:v>
      </x:c>
      <x:c r="F6774" s="1" t="n">
        <x:v>2</x:v>
      </x:c>
      <x:c r="G6774" s="1" t="n">
        <x:v>38</x:v>
      </x:c>
      <x:c r="H6774" s="1" t="n">
        <x:v>1</x:v>
      </x:c>
      <x:c r="I6774" s="1" t="n">
        <x:v>5</x:v>
      </x:c>
      <x:c r="J6774" s="1" t="n">
        <x:v>1.56</x:v>
      </x:c>
      <x:c r="K6774" s="1" t="n">
        <x:v>1</x:v>
      </x:c>
      <x:c r="L6774" s="1" t="n">
        <x:v>93.9</x:v>
      </x:c>
      <x:c r="M6774" s="1" t="n">
        <x:v>11</x:v>
      </x:c>
      <x:c r="N6774" s="1" t="n">
        <x:v>7.5</x:v>
      </x:c>
      <x:c r="O6774" s="1" t="n">
        <x:f aca="0">24*MAX(0,EOMONTH(B6774,0)-MAX(B6774,INDEX(Device_Inventory!$K$2:$K$1201,MATCH(A6774,Device_Inventory!$A$2:$A$1201,0)))+1)</x:f>
        <x:v>744</x:v>
      </x:c>
      <x:c r="P6774" s="11" t="b">
        <x:f aca="0">INDEX(Device_Inventory!$K$2:$K$1201,MATCH(A6774,Device_Inventory!$A$2:$A$1201,0))&gt;B6774</x:f>
        <x:v>0</x:v>
      </x:c>
      <x:c r="Q6774" s="1" t="str">
        <x:f aca="0">IF(D6774&gt;O6774,"Fail: operating hours exceed in-service hours",IF(D6774+M6774&gt;O6774,"Fail: operating + unavailable hours exceed in-service hours",IF(P6774,"Partial month: within in-service hours","OK")))</x:f>
        <x:v>OK</x:v>
      </x:c>
    </x:row>
    <x:row r="6775" ht="15" hidden="0" customHeight="1">
      <x:c r="A6775" s="1" t="s">
        <x:v>1727</x:v>
      </x:c>
      <x:c r="B6775" s="14" t="n">
        <x:v>46174</x:v>
      </x:c>
      <x:c r="C6775" s="1" t="n">
        <x:v>59.3</x:v>
      </x:c>
      <x:c r="D6775" s="1" t="n">
        <x:v>353.4</x:v>
      </x:c>
      <x:c r="E6775" s="1" t="n">
        <x:v>32</x:v>
      </x:c>
      <x:c r="F6775" s="1" t="n">
        <x:v>0</x:v>
      </x:c>
      <x:c r="G6775" s="1" t="n">
        <x:v>29</x:v>
      </x:c>
      <x:c r="H6775" s="1" t="n">
        <x:v>1</x:v>
      </x:c>
      <x:c r="I6775" s="1" t="n">
        <x:v>4</x:v>
      </x:c>
      <x:c r="J6775" s="1" t="n">
        <x:v>1.7</x:v>
      </x:c>
      <x:c r="K6775" s="1" t="n">
        <x:v>0</x:v>
      </x:c>
      <x:c r="L6775" s="1" t="n">
        <x:v>97.7</x:v>
      </x:c>
      <x:c r="M6775" s="1" t="n">
        <x:v>12.4</x:v>
      </x:c>
      <x:c r="N6775" s="1" t="n">
        <x:v>14</x:v>
      </x:c>
      <x:c r="O6775" s="1" t="n">
        <x:f aca="0">24*MAX(0,EOMONTH(B6775,0)-MAX(B6775,INDEX(Device_Inventory!$K$2:$K$1201,MATCH(A6775,Device_Inventory!$A$2:$A$1201,0)))+1)</x:f>
        <x:v>720</x:v>
      </x:c>
      <x:c r="P6775" s="11" t="b">
        <x:f aca="0">INDEX(Device_Inventory!$K$2:$K$1201,MATCH(A6775,Device_Inventory!$A$2:$A$1201,0))&gt;B6775</x:f>
        <x:v>0</x:v>
      </x:c>
      <x:c r="Q6775" s="1" t="str">
        <x:f aca="0">IF(D6775&gt;O6775,"Fail: operating hours exceed in-service hours",IF(D6775+M6775&gt;O6775,"Fail: operating + unavailable hours exceed in-service hours",IF(P6775,"Partial month: within in-service hours","OK")))</x:f>
        <x:v>OK</x:v>
      </x:c>
    </x:row>
    <x:row r="6776" ht="15" hidden="0" customHeight="1">
      <x:c r="A6776" s="1" t="s">
        <x:v>1727</x:v>
      </x:c>
      <x:c r="B6776" s="14" t="n">
        <x:v>46204</x:v>
      </x:c>
      <x:c r="C6776" s="1" t="n">
        <x:v>57</x:v>
      </x:c>
      <x:c r="D6776" s="1" t="n">
        <x:v>371.8</x:v>
      </x:c>
      <x:c r="E6776" s="1" t="n">
        <x:v>24</x:v>
      </x:c>
      <x:c r="F6776" s="1" t="n">
        <x:v>2</x:v>
      </x:c>
      <x:c r="G6776" s="1" t="n">
        <x:v>27</x:v>
      </x:c>
      <x:c r="H6776" s="1" t="n">
        <x:v>1</x:v>
      </x:c>
      <x:c r="I6776" s="1" t="n">
        <x:v>1</x:v>
      </x:c>
      <x:c r="J6776" s="1" t="n">
        <x:v>1.51</x:v>
      </x:c>
      <x:c r="K6776" s="1" t="n">
        <x:v>1</x:v>
      </x:c>
      <x:c r="L6776" s="1" t="n">
        <x:v>94.9</x:v>
      </x:c>
      <x:c r="M6776" s="1" t="n">
        <x:v>17.4</x:v>
      </x:c>
      <x:c r="N6776" s="1" t="n">
        <x:v>15.1</x:v>
      </x:c>
      <x:c r="O6776" s="1" t="n">
        <x:f aca="0">24*MAX(0,EOMONTH(B6776,0)-MAX(B6776,INDEX(Device_Inventory!$K$2:$K$1201,MATCH(A6776,Device_Inventory!$A$2:$A$1201,0)))+1)</x:f>
        <x:v>744</x:v>
      </x:c>
      <x:c r="P6776" s="11" t="b">
        <x:f aca="0">INDEX(Device_Inventory!$K$2:$K$1201,MATCH(A6776,Device_Inventory!$A$2:$A$1201,0))&gt;B6776</x:f>
        <x:v>0</x:v>
      </x:c>
      <x:c r="Q6776" s="1" t="str">
        <x:f aca="0">IF(D6776&gt;O6776,"Fail: operating hours exceed in-service hours",IF(D6776+M6776&gt;O6776,"Fail: operating + unavailable hours exceed in-service hours",IF(P6776,"Partial month: within in-service hours","OK")))</x:f>
        <x:v>OK</x:v>
      </x:c>
    </x:row>
    <x:row r="6777" ht="15" hidden="0" customHeight="1">
      <x:c r="A6777" s="1" t="s">
        <x:v>1800</x:v>
      </x:c>
      <x:c r="B6777" s="14" t="n">
        <x:v>46054</x:v>
      </x:c>
      <x:c r="C6777" s="1" t="n">
        <x:v>73.7</x:v>
      </x:c>
      <x:c r="D6777" s="1" t="n">
        <x:v>483.9</x:v>
      </x:c>
      <x:c r="E6777" s="1" t="n">
        <x:v>14</x:v>
      </x:c>
      <x:c r="F6777" s="1" t="n">
        <x:v>2</x:v>
      </x:c>
      <x:c r="G6777" s="1" t="n">
        <x:v>52</x:v>
      </x:c>
      <x:c r="H6777" s="1" t="n">
        <x:v>0</x:v>
      </x:c>
      <x:c r="I6777" s="1" t="n">
        <x:v>1</x:v>
      </x:c>
      <x:c r="J6777" s="1" t="n">
        <x:v>0</x:v>
      </x:c>
      <x:c r="K6777" s="1" t="n">
        <x:v>0</x:v>
      </x:c>
      <x:c r="L6777" s="1" t="n">
        <x:v>94.4</x:v>
      </x:c>
      <x:c r="M6777" s="1" t="n">
        <x:v>2.3</x:v>
      </x:c>
      <x:c r="N6777" s="1" t="n">
        <x:v>12.2</x:v>
      </x:c>
      <x:c r="O6777" s="1" t="n">
        <x:f aca="0">24*MAX(0,EOMONTH(B6777,0)-MAX(B6777,INDEX(Device_Inventory!$K$2:$K$1201,MATCH(A6777,Device_Inventory!$A$2:$A$1201,0)))+1)</x:f>
        <x:v>672</x:v>
      </x:c>
      <x:c r="P6777" s="11" t="b">
        <x:f aca="0">INDEX(Device_Inventory!$K$2:$K$1201,MATCH(A6777,Device_Inventory!$A$2:$A$1201,0))&gt;B6777</x:f>
        <x:v>0</x:v>
      </x:c>
      <x:c r="Q6777" s="1" t="str">
        <x:f aca="0">IF(D6777&gt;O6777,"Fail: operating hours exceed in-service hours",IF(D6777+M6777&gt;O6777,"Fail: operating + unavailable hours exceed in-service hours",IF(P6777,"Partial month: within in-service hours","OK")))</x:f>
        <x:v>OK</x:v>
      </x:c>
    </x:row>
    <x:row r="6778" ht="15" hidden="0" customHeight="1">
      <x:c r="A6778" s="1" t="s">
        <x:v>1800</x:v>
      </x:c>
      <x:c r="B6778" s="14" t="n">
        <x:v>46082</x:v>
      </x:c>
      <x:c r="C6778" s="1" t="n">
        <x:v>92.8</x:v>
      </x:c>
      <x:c r="D6778" s="1" t="n">
        <x:v>662.2</x:v>
      </x:c>
      <x:c r="E6778" s="1" t="n">
        <x:v>18</x:v>
      </x:c>
      <x:c r="F6778" s="1" t="n">
        <x:v>2</x:v>
      </x:c>
      <x:c r="G6778" s="1" t="n">
        <x:v>39</x:v>
      </x:c>
      <x:c r="H6778" s="1" t="n">
        <x:v>1</x:v>
      </x:c>
      <x:c r="I6778" s="1" t="n">
        <x:v>2</x:v>
      </x:c>
      <x:c r="J6778" s="1" t="n">
        <x:v>1.02</x:v>
      </x:c>
      <x:c r="K6778" s="1" t="n">
        <x:v>1</x:v>
      </x:c>
      <x:c r="L6778" s="1" t="n">
        <x:v>96.4</x:v>
      </x:c>
      <x:c r="M6778" s="1" t="n">
        <x:v>6.7</x:v>
      </x:c>
      <x:c r="N6778" s="1" t="n">
        <x:v>25.2</x:v>
      </x:c>
      <x:c r="O6778" s="1" t="n">
        <x:f aca="0">24*MAX(0,EOMONTH(B6778,0)-MAX(B6778,INDEX(Device_Inventory!$K$2:$K$1201,MATCH(A6778,Device_Inventory!$A$2:$A$1201,0)))+1)</x:f>
        <x:v>744</x:v>
      </x:c>
      <x:c r="P6778" s="11" t="b">
        <x:f aca="0">INDEX(Device_Inventory!$K$2:$K$1201,MATCH(A6778,Device_Inventory!$A$2:$A$1201,0))&gt;B6778</x:f>
        <x:v>0</x:v>
      </x:c>
      <x:c r="Q6778" s="1" t="str">
        <x:f aca="0">IF(D6778&gt;O6778,"Fail: operating hours exceed in-service hours",IF(D6778+M6778&gt;O6778,"Fail: operating + unavailable hours exceed in-service hours",IF(P6778,"Partial month: within in-service hours","OK")))</x:f>
        <x:v>OK</x:v>
      </x:c>
    </x:row>
    <x:row r="6779" ht="15" hidden="0" customHeight="1">
      <x:c r="A6779" s="1" t="s">
        <x:v>1800</x:v>
      </x:c>
      <x:c r="B6779" s="14" t="n">
        <x:v>46113</x:v>
      </x:c>
      <x:c r="C6779" s="1" t="n">
        <x:v>75.9</x:v>
      </x:c>
      <x:c r="D6779" s="1" t="n">
        <x:v>452.4</x:v>
      </x:c>
      <x:c r="E6779" s="1" t="n">
        <x:v>24</x:v>
      </x:c>
      <x:c r="F6779" s="1" t="n">
        <x:v>0</x:v>
      </x:c>
      <x:c r="G6779" s="1" t="n">
        <x:v>31</x:v>
      </x:c>
      <x:c r="H6779" s="1" t="n">
        <x:v>0</x:v>
      </x:c>
      <x:c r="I6779" s="1" t="n">
        <x:v>3</x:v>
      </x:c>
      <x:c r="J6779" s="1" t="n">
        <x:v>0.28</x:v>
      </x:c>
      <x:c r="K6779" s="1" t="n">
        <x:v>1</x:v>
      </x:c>
      <x:c r="L6779" s="1" t="n">
        <x:v>92.7</x:v>
      </x:c>
      <x:c r="M6779" s="1" t="n">
        <x:v>5</x:v>
      </x:c>
      <x:c r="N6779" s="1" t="n">
        <x:v>20.5</x:v>
      </x:c>
      <x:c r="O6779" s="1" t="n">
        <x:f aca="0">24*MAX(0,EOMONTH(B6779,0)-MAX(B6779,INDEX(Device_Inventory!$K$2:$K$1201,MATCH(A6779,Device_Inventory!$A$2:$A$1201,0)))+1)</x:f>
        <x:v>720</x:v>
      </x:c>
      <x:c r="P6779" s="11" t="b">
        <x:f aca="0">INDEX(Device_Inventory!$K$2:$K$1201,MATCH(A6779,Device_Inventory!$A$2:$A$1201,0))&gt;B6779</x:f>
        <x:v>0</x:v>
      </x:c>
      <x:c r="Q6779" s="1" t="str">
        <x:f aca="0">IF(D6779&gt;O6779,"Fail: operating hours exceed in-service hours",IF(D6779+M6779&gt;O6779,"Fail: operating + unavailable hours exceed in-service hours",IF(P6779,"Partial month: within in-service hours","OK")))</x:f>
        <x:v>OK</x:v>
      </x:c>
    </x:row>
    <x:row r="6780" ht="15" hidden="0" customHeight="1">
      <x:c r="A6780" s="1" t="s">
        <x:v>1800</x:v>
      </x:c>
      <x:c r="B6780" s="14" t="n">
        <x:v>46143</x:v>
      </x:c>
      <x:c r="C6780" s="1" t="n">
        <x:v>72.4</x:v>
      </x:c>
      <x:c r="D6780" s="1" t="n">
        <x:v>454.5</x:v>
      </x:c>
      <x:c r="E6780" s="1" t="n">
        <x:v>21</x:v>
      </x:c>
      <x:c r="F6780" s="1" t="n">
        <x:v>0</x:v>
      </x:c>
      <x:c r="G6780" s="1" t="n">
        <x:v>22</x:v>
      </x:c>
      <x:c r="H6780" s="1" t="n">
        <x:v>0</x:v>
      </x:c>
      <x:c r="I6780" s="1" t="n">
        <x:v>1</x:v>
      </x:c>
      <x:c r="J6780" s="1" t="n">
        <x:v>0</x:v>
      </x:c>
      <x:c r="K6780" s="1" t="n">
        <x:v>0</x:v>
      </x:c>
      <x:c r="L6780" s="1" t="n">
        <x:v>91.1</x:v>
      </x:c>
      <x:c r="M6780" s="1" t="n">
        <x:v>2.3</x:v>
      </x:c>
      <x:c r="N6780" s="1" t="n">
        <x:v>16.7</x:v>
      </x:c>
      <x:c r="O6780" s="1" t="n">
        <x:f aca="0">24*MAX(0,EOMONTH(B6780,0)-MAX(B6780,INDEX(Device_Inventory!$K$2:$K$1201,MATCH(A6780,Device_Inventory!$A$2:$A$1201,0)))+1)</x:f>
        <x:v>744</x:v>
      </x:c>
      <x:c r="P6780" s="11" t="b">
        <x:f aca="0">INDEX(Device_Inventory!$K$2:$K$1201,MATCH(A6780,Device_Inventory!$A$2:$A$1201,0))&gt;B6780</x:f>
        <x:v>0</x:v>
      </x:c>
      <x:c r="Q6780" s="1" t="str">
        <x:f aca="0">IF(D6780&gt;O6780,"Fail: operating hours exceed in-service hours",IF(D6780+M6780&gt;O6780,"Fail: operating + unavailable hours exceed in-service hours",IF(P6780,"Partial month: within in-service hours","OK")))</x:f>
        <x:v>OK</x:v>
      </x:c>
    </x:row>
    <x:row r="6781" ht="15" hidden="0" customHeight="1">
      <x:c r="A6781" s="1" t="s">
        <x:v>1800</x:v>
      </x:c>
      <x:c r="B6781" s="14" t="n">
        <x:v>46174</x:v>
      </x:c>
      <x:c r="C6781" s="1" t="n">
        <x:v>69.3</x:v>
      </x:c>
      <x:c r="D6781" s="1" t="n">
        <x:v>475.6</x:v>
      </x:c>
      <x:c r="E6781" s="1" t="n">
        <x:v>20</x:v>
      </x:c>
      <x:c r="F6781" s="1" t="n">
        <x:v>2</x:v>
      </x:c>
      <x:c r="G6781" s="1" t="n">
        <x:v>28</x:v>
      </x:c>
      <x:c r="H6781" s="1" t="n">
        <x:v>2</x:v>
      </x:c>
      <x:c r="I6781" s="1" t="n">
        <x:v>3</x:v>
      </x:c>
      <x:c r="J6781" s="1" t="n">
        <x:v>0.51</x:v>
      </x:c>
      <x:c r="K6781" s="1" t="n">
        <x:v>0</x:v>
      </x:c>
      <x:c r="L6781" s="1" t="n">
        <x:v>95.2</x:v>
      </x:c>
      <x:c r="M6781" s="1" t="n">
        <x:v>5.3</x:v>
      </x:c>
      <x:c r="N6781" s="1" t="n">
        <x:v>21.3</x:v>
      </x:c>
      <x:c r="O6781" s="1" t="n">
        <x:f aca="0">24*MAX(0,EOMONTH(B6781,0)-MAX(B6781,INDEX(Device_Inventory!$K$2:$K$1201,MATCH(A6781,Device_Inventory!$A$2:$A$1201,0)))+1)</x:f>
        <x:v>720</x:v>
      </x:c>
      <x:c r="P6781" s="11" t="b">
        <x:f aca="0">INDEX(Device_Inventory!$K$2:$K$1201,MATCH(A6781,Device_Inventory!$A$2:$A$1201,0))&gt;B6781</x:f>
        <x:v>0</x:v>
      </x:c>
      <x:c r="Q6781" s="1" t="str">
        <x:f aca="0">IF(D6781&gt;O6781,"Fail: operating hours exceed in-service hours",IF(D6781+M6781&gt;O6781,"Fail: operating + unavailable hours exceed in-service hours",IF(P6781,"Partial month: within in-service hours","OK")))</x:f>
        <x:v>OK</x:v>
      </x:c>
    </x:row>
    <x:row r="6782" ht="15" hidden="0" customHeight="1">
      <x:c r="A6782" s="1" t="s">
        <x:v>1800</x:v>
      </x:c>
      <x:c r="B6782" s="14" t="n">
        <x:v>46204</x:v>
      </x:c>
      <x:c r="C6782" s="1" t="n">
        <x:v>45</x:v>
      </x:c>
      <x:c r="D6782" s="1" t="n">
        <x:v>295.1</x:v>
      </x:c>
      <x:c r="E6782" s="1" t="n">
        <x:v>11</x:v>
      </x:c>
      <x:c r="F6782" s="1" t="n">
        <x:v>0</x:v>
      </x:c>
      <x:c r="G6782" s="1" t="n">
        <x:v>41</x:v>
      </x:c>
      <x:c r="H6782" s="1" t="n">
        <x:v>0</x:v>
      </x:c>
      <x:c r="I6782" s="1" t="n">
        <x:v>1</x:v>
      </x:c>
      <x:c r="J6782" s="1" t="n">
        <x:v>0.51</x:v>
      </x:c>
      <x:c r="K6782" s="1" t="n">
        <x:v>1</x:v>
      </x:c>
      <x:c r="L6782" s="1" t="n">
        <x:v>98</x:v>
      </x:c>
      <x:c r="M6782" s="1" t="n">
        <x:v>6.6</x:v>
      </x:c>
      <x:c r="N6782" s="1" t="n">
        <x:v>9.6</x:v>
      </x:c>
      <x:c r="O6782" s="1" t="n">
        <x:f aca="0">24*MAX(0,EOMONTH(B6782,0)-MAX(B6782,INDEX(Device_Inventory!$K$2:$K$1201,MATCH(A6782,Device_Inventory!$A$2:$A$1201,0)))+1)</x:f>
        <x:v>744</x:v>
      </x:c>
      <x:c r="P6782" s="11" t="b">
        <x:f aca="0">INDEX(Device_Inventory!$K$2:$K$1201,MATCH(A6782,Device_Inventory!$A$2:$A$1201,0))&gt;B6782</x:f>
        <x:v>0</x:v>
      </x:c>
      <x:c r="Q6782" s="1" t="str">
        <x:f aca="0">IF(D6782&gt;O6782,"Fail: operating hours exceed in-service hours",IF(D6782+M6782&gt;O6782,"Fail: operating + unavailable hours exceed in-service hours",IF(P6782,"Partial month: within in-service hours","OK")))</x:f>
        <x:v>OK</x:v>
      </x:c>
    </x:row>
    <x:row r="6783" ht="15" hidden="0" customHeight="1">
      <x:c r="A6783" s="1" t="s">
        <x:v>1801</x:v>
      </x:c>
      <x:c r="B6783" s="14" t="n">
        <x:v>46054</x:v>
      </x:c>
      <x:c r="C6783" s="1" t="n">
        <x:v>69.1</x:v>
      </x:c>
      <x:c r="D6783" s="1" t="n">
        <x:v>495.3</x:v>
      </x:c>
      <x:c r="E6783" s="1" t="n">
        <x:v>26</x:v>
      </x:c>
      <x:c r="F6783" s="1" t="n">
        <x:v>0</x:v>
      </x:c>
      <x:c r="G6783" s="1" t="n">
        <x:v>51</x:v>
      </x:c>
      <x:c r="H6783" s="1" t="n">
        <x:v>0</x:v>
      </x:c>
      <x:c r="I6783" s="1" t="n">
        <x:v>4</x:v>
      </x:c>
      <x:c r="J6783" s="1" t="n">
        <x:v>0.12</x:v>
      </x:c>
      <x:c r="K6783" s="1" t="n">
        <x:v>1</x:v>
      </x:c>
      <x:c r="L6783" s="1" t="n">
        <x:v>94.5</x:v>
      </x:c>
      <x:c r="M6783" s="1" t="n">
        <x:v>0.6</x:v>
      </x:c>
      <x:c r="N6783" s="1" t="n">
        <x:v>9.1</x:v>
      </x:c>
      <x:c r="O6783" s="1" t="n">
        <x:f aca="0">24*MAX(0,EOMONTH(B6783,0)-MAX(B6783,INDEX(Device_Inventory!$K$2:$K$1201,MATCH(A6783,Device_Inventory!$A$2:$A$1201,0)))+1)</x:f>
        <x:v>672</x:v>
      </x:c>
      <x:c r="P6783" s="11" t="b">
        <x:f aca="0">INDEX(Device_Inventory!$K$2:$K$1201,MATCH(A6783,Device_Inventory!$A$2:$A$1201,0))&gt;B6783</x:f>
        <x:v>0</x:v>
      </x:c>
      <x:c r="Q6783" s="1" t="str">
        <x:f aca="0">IF(D6783&gt;O6783,"Fail: operating hours exceed in-service hours",IF(D6783+M6783&gt;O6783,"Fail: operating + unavailable hours exceed in-service hours",IF(P6783,"Partial month: within in-service hours","OK")))</x:f>
        <x:v>OK</x:v>
      </x:c>
    </x:row>
    <x:row r="6784" ht="15" hidden="0" customHeight="1">
      <x:c r="A6784" s="1" t="s">
        <x:v>1801</x:v>
      </x:c>
      <x:c r="B6784" s="14" t="n">
        <x:v>46082</x:v>
      </x:c>
      <x:c r="C6784" s="1" t="n">
        <x:v>74.4</x:v>
      </x:c>
      <x:c r="D6784" s="1" t="n">
        <x:v>415.9</x:v>
      </x:c>
      <x:c r="E6784" s="1" t="n">
        <x:v>30</x:v>
      </x:c>
      <x:c r="F6784" s="1" t="n">
        <x:v>1</x:v>
      </x:c>
      <x:c r="G6784" s="1" t="n">
        <x:v>38</x:v>
      </x:c>
      <x:c r="H6784" s="1" t="n">
        <x:v>0</x:v>
      </x:c>
      <x:c r="I6784" s="1" t="n">
        <x:v>4</x:v>
      </x:c>
      <x:c r="J6784" s="1" t="n">
        <x:v>0</x:v>
      </x:c>
      <x:c r="K6784" s="1" t="n">
        <x:v>0</x:v>
      </x:c>
      <x:c r="L6784" s="1" t="n">
        <x:v>96.8</x:v>
      </x:c>
      <x:c r="M6784" s="1" t="n">
        <x:v>9.9</x:v>
      </x:c>
      <x:c r="N6784" s="1" t="n">
        <x:v>19.3</x:v>
      </x:c>
      <x:c r="O6784" s="1" t="n">
        <x:f aca="0">24*MAX(0,EOMONTH(B6784,0)-MAX(B6784,INDEX(Device_Inventory!$K$2:$K$1201,MATCH(A6784,Device_Inventory!$A$2:$A$1201,0)))+1)</x:f>
        <x:v>744</x:v>
      </x:c>
      <x:c r="P6784" s="11" t="b">
        <x:f aca="0">INDEX(Device_Inventory!$K$2:$K$1201,MATCH(A6784,Device_Inventory!$A$2:$A$1201,0))&gt;B6784</x:f>
        <x:v>0</x:v>
      </x:c>
      <x:c r="Q6784" s="1" t="str">
        <x:f aca="0">IF(D6784&gt;O6784,"Fail: operating hours exceed in-service hours",IF(D6784+M6784&gt;O6784,"Fail: operating + unavailable hours exceed in-service hours",IF(P6784,"Partial month: within in-service hours","OK")))</x:f>
        <x:v>OK</x:v>
      </x:c>
    </x:row>
    <x:row r="6785" ht="15" hidden="0" customHeight="1">
      <x:c r="A6785" s="1" t="s">
        <x:v>1801</x:v>
      </x:c>
      <x:c r="B6785" s="14" t="n">
        <x:v>46113</x:v>
      </x:c>
      <x:c r="C6785" s="1" t="n">
        <x:v>66.5</x:v>
      </x:c>
      <x:c r="D6785" s="1" t="n">
        <x:v>381</x:v>
      </x:c>
      <x:c r="E6785" s="1" t="n">
        <x:v>23</x:v>
      </x:c>
      <x:c r="F6785" s="1" t="n">
        <x:v>1</x:v>
      </x:c>
      <x:c r="G6785" s="1" t="n">
        <x:v>31</x:v>
      </x:c>
      <x:c r="H6785" s="1" t="n">
        <x:v>0</x:v>
      </x:c>
      <x:c r="I6785" s="1" t="n">
        <x:v>2</x:v>
      </x:c>
      <x:c r="J6785" s="1" t="n">
        <x:v>0</x:v>
      </x:c>
      <x:c r="K6785" s="1" t="n">
        <x:v>0</x:v>
      </x:c>
      <x:c r="L6785" s="1" t="n">
        <x:v>97.6</x:v>
      </x:c>
      <x:c r="M6785" s="1" t="n">
        <x:v>10.9</x:v>
      </x:c>
      <x:c r="N6785" s="1" t="n">
        <x:v>18.5</x:v>
      </x:c>
      <x:c r="O6785" s="1" t="n">
        <x:f aca="0">24*MAX(0,EOMONTH(B6785,0)-MAX(B6785,INDEX(Device_Inventory!$K$2:$K$1201,MATCH(A6785,Device_Inventory!$A$2:$A$1201,0)))+1)</x:f>
        <x:v>720</x:v>
      </x:c>
      <x:c r="P6785" s="11" t="b">
        <x:f aca="0">INDEX(Device_Inventory!$K$2:$K$1201,MATCH(A6785,Device_Inventory!$A$2:$A$1201,0))&gt;B6785</x:f>
        <x:v>0</x:v>
      </x:c>
      <x:c r="Q6785" s="1" t="str">
        <x:f aca="0">IF(D6785&gt;O6785,"Fail: operating hours exceed in-service hours",IF(D6785+M6785&gt;O6785,"Fail: operating + unavailable hours exceed in-service hours",IF(P6785,"Partial month: within in-service hours","OK")))</x:f>
        <x:v>OK</x:v>
      </x:c>
    </x:row>
    <x:row r="6786" ht="15" hidden="0" customHeight="1">
      <x:c r="A6786" s="1" t="s">
        <x:v>1801</x:v>
      </x:c>
      <x:c r="B6786" s="14" t="n">
        <x:v>46143</x:v>
      </x:c>
      <x:c r="C6786" s="1" t="n">
        <x:v>62.1</x:v>
      </x:c>
      <x:c r="D6786" s="1" t="n">
        <x:v>434</x:v>
      </x:c>
      <x:c r="E6786" s="1" t="n">
        <x:v>31</x:v>
      </x:c>
      <x:c r="F6786" s="1" t="n">
        <x:v>0</x:v>
      </x:c>
      <x:c r="G6786" s="1" t="n">
        <x:v>33</x:v>
      </x:c>
      <x:c r="H6786" s="1" t="n">
        <x:v>1</x:v>
      </x:c>
      <x:c r="I6786" s="1" t="n">
        <x:v>4</x:v>
      </x:c>
      <x:c r="J6786" s="1" t="n">
        <x:v>0</x:v>
      </x:c>
      <x:c r="K6786" s="1" t="n">
        <x:v>0</x:v>
      </x:c>
      <x:c r="L6786" s="1" t="n">
        <x:v>92.6</x:v>
      </x:c>
      <x:c r="M6786" s="1" t="n">
        <x:v>2.8</x:v>
      </x:c>
      <x:c r="N6786" s="1" t="n">
        <x:v>12.2</x:v>
      </x:c>
      <x:c r="O6786" s="1" t="n">
        <x:f aca="0">24*MAX(0,EOMONTH(B6786,0)-MAX(B6786,INDEX(Device_Inventory!$K$2:$K$1201,MATCH(A6786,Device_Inventory!$A$2:$A$1201,0)))+1)</x:f>
        <x:v>744</x:v>
      </x:c>
      <x:c r="P6786" s="11" t="b">
        <x:f aca="0">INDEX(Device_Inventory!$K$2:$K$1201,MATCH(A6786,Device_Inventory!$A$2:$A$1201,0))&gt;B6786</x:f>
        <x:v>0</x:v>
      </x:c>
      <x:c r="Q6786" s="1" t="str">
        <x:f aca="0">IF(D6786&gt;O6786,"Fail: operating hours exceed in-service hours",IF(D6786+M6786&gt;O6786,"Fail: operating + unavailable hours exceed in-service hours",IF(P6786,"Partial month: within in-service hours","OK")))</x:f>
        <x:v>OK</x:v>
      </x:c>
    </x:row>
    <x:row r="6787" ht="15" hidden="0" customHeight="1">
      <x:c r="A6787" s="1" t="s">
        <x:v>1801</x:v>
      </x:c>
      <x:c r="B6787" s="14" t="n">
        <x:v>46174</x:v>
      </x:c>
      <x:c r="C6787" s="1" t="n">
        <x:v>52.4</x:v>
      </x:c>
      <x:c r="D6787" s="1" t="n">
        <x:v>379.3</x:v>
      </x:c>
      <x:c r="E6787" s="1" t="n">
        <x:v>20</x:v>
      </x:c>
      <x:c r="F6787" s="1" t="n">
        <x:v>0</x:v>
      </x:c>
      <x:c r="G6787" s="1" t="n">
        <x:v>19</x:v>
      </x:c>
      <x:c r="H6787" s="1" t="n">
        <x:v>0</x:v>
      </x:c>
      <x:c r="I6787" s="1" t="n">
        <x:v>3</x:v>
      </x:c>
      <x:c r="J6787" s="1" t="n">
        <x:v>0.44</x:v>
      </x:c>
      <x:c r="K6787" s="1" t="n">
        <x:v>0</x:v>
      </x:c>
      <x:c r="L6787" s="1" t="n">
        <x:v>96.3</x:v>
      </x:c>
      <x:c r="M6787" s="1" t="n">
        <x:v>0</x:v>
      </x:c>
      <x:c r="N6787" s="1" t="n">
        <x:v>16.3</x:v>
      </x:c>
      <x:c r="O6787" s="1" t="n">
        <x:f aca="0">24*MAX(0,EOMONTH(B6787,0)-MAX(B6787,INDEX(Device_Inventory!$K$2:$K$1201,MATCH(A6787,Device_Inventory!$A$2:$A$1201,0)))+1)</x:f>
        <x:v>720</x:v>
      </x:c>
      <x:c r="P6787" s="11" t="b">
        <x:f aca="0">INDEX(Device_Inventory!$K$2:$K$1201,MATCH(A6787,Device_Inventory!$A$2:$A$1201,0))&gt;B6787</x:f>
        <x:v>0</x:v>
      </x:c>
      <x:c r="Q6787" s="1" t="str">
        <x:f aca="0">IF(D6787&gt;O6787,"Fail: operating hours exceed in-service hours",IF(D6787+M6787&gt;O6787,"Fail: operating + unavailable hours exceed in-service hours",IF(P6787,"Partial month: within in-service hours","OK")))</x:f>
        <x:v>OK</x:v>
      </x:c>
    </x:row>
    <x:row r="6788" ht="15" hidden="0" customHeight="1">
      <x:c r="A6788" s="1" t="s">
        <x:v>1801</x:v>
      </x:c>
      <x:c r="B6788" s="14" t="n">
        <x:v>46204</x:v>
      </x:c>
      <x:c r="C6788" s="1" t="n">
        <x:v>66.5</x:v>
      </x:c>
      <x:c r="D6788" s="1" t="n">
        <x:v>414.2</x:v>
      </x:c>
      <x:c r="E6788" s="1" t="n">
        <x:v>28</x:v>
      </x:c>
      <x:c r="F6788" s="1" t="n">
        <x:v>2</x:v>
      </x:c>
      <x:c r="G6788" s="1" t="n">
        <x:v>42</x:v>
      </x:c>
      <x:c r="H6788" s="1" t="n">
        <x:v>0</x:v>
      </x:c>
      <x:c r="I6788" s="1" t="n">
        <x:v>3</x:v>
      </x:c>
      <x:c r="J6788" s="1" t="n">
        <x:v>1.05</x:v>
      </x:c>
      <x:c r="K6788" s="1" t="n">
        <x:v>0</x:v>
      </x:c>
      <x:c r="L6788" s="1" t="n">
        <x:v>97.3</x:v>
      </x:c>
      <x:c r="M6788" s="1" t="n">
        <x:v>4.8</x:v>
      </x:c>
      <x:c r="N6788" s="1" t="n">
        <x:v>9.9</x:v>
      </x:c>
      <x:c r="O6788" s="1" t="n">
        <x:f aca="0">24*MAX(0,EOMONTH(B6788,0)-MAX(B6788,INDEX(Device_Inventory!$K$2:$K$1201,MATCH(A6788,Device_Inventory!$A$2:$A$1201,0)))+1)</x:f>
        <x:v>744</x:v>
      </x:c>
      <x:c r="P6788" s="11" t="b">
        <x:f aca="0">INDEX(Device_Inventory!$K$2:$K$1201,MATCH(A6788,Device_Inventory!$A$2:$A$1201,0))&gt;B6788</x:f>
        <x:v>0</x:v>
      </x:c>
      <x:c r="Q6788" s="1" t="str">
        <x:f aca="0">IF(D6788&gt;O6788,"Fail: operating hours exceed in-service hours",IF(D6788+M6788&gt;O6788,"Fail: operating + unavailable hours exceed in-service hours",IF(P6788,"Partial month: within in-service hours","OK")))</x:f>
        <x:v>OK</x:v>
      </x:c>
    </x:row>
    <x:row r="6789" ht="15" hidden="0" customHeight="1">
      <x:c r="A6789" s="1" t="s">
        <x:v>1728</x:v>
      </x:c>
      <x:c r="B6789" s="14" t="n">
        <x:v>46054</x:v>
      </x:c>
      <x:c r="C6789" s="1" t="n">
        <x:v>74.5</x:v>
      </x:c>
      <x:c r="D6789" s="1" t="n">
        <x:v>541.7</x:v>
      </x:c>
      <x:c r="E6789" s="1" t="n">
        <x:v>25</x:v>
      </x:c>
      <x:c r="F6789" s="1" t="n">
        <x:v>0</x:v>
      </x:c>
      <x:c r="G6789" s="1" t="n">
        <x:v>38</x:v>
      </x:c>
      <x:c r="H6789" s="1" t="n">
        <x:v>0</x:v>
      </x:c>
      <x:c r="I6789" s="1" t="n">
        <x:v>4</x:v>
      </x:c>
      <x:c r="J6789" s="1" t="n">
        <x:v>0.31</x:v>
      </x:c>
      <x:c r="K6789" s="1" t="n">
        <x:v>0</x:v>
      </x:c>
      <x:c r="L6789" s="1" t="n">
        <x:v>94.1</x:v>
      </x:c>
      <x:c r="M6789" s="1" t="n">
        <x:v>3.5</x:v>
      </x:c>
      <x:c r="N6789" s="1" t="n">
        <x:v>12.8</x:v>
      </x:c>
      <x:c r="O6789" s="1" t="n">
        <x:f aca="0">24*MAX(0,EOMONTH(B6789,0)-MAX(B6789,INDEX(Device_Inventory!$K$2:$K$1201,MATCH(A6789,Device_Inventory!$A$2:$A$1201,0)))+1)</x:f>
        <x:v>672</x:v>
      </x:c>
      <x:c r="P6789" s="11" t="b">
        <x:f aca="0">INDEX(Device_Inventory!$K$2:$K$1201,MATCH(A6789,Device_Inventory!$A$2:$A$1201,0))&gt;B6789</x:f>
        <x:v>0</x:v>
      </x:c>
      <x:c r="Q6789" s="1" t="str">
        <x:f aca="0">IF(D6789&gt;O6789,"Fail: operating hours exceed in-service hours",IF(D6789+M6789&gt;O6789,"Fail: operating + unavailable hours exceed in-service hours",IF(P6789,"Partial month: within in-service hours","OK")))</x:f>
        <x:v>OK</x:v>
      </x:c>
    </x:row>
    <x:row r="6790" ht="15" hidden="0" customHeight="1">
      <x:c r="A6790" s="1" t="s">
        <x:v>1728</x:v>
      </x:c>
      <x:c r="B6790" s="14" t="n">
        <x:v>46082</x:v>
      </x:c>
      <x:c r="C6790" s="1" t="n">
        <x:v>37.8</x:v>
      </x:c>
      <x:c r="D6790" s="1" t="n">
        <x:v>207.3</x:v>
      </x:c>
      <x:c r="E6790" s="1" t="n">
        <x:v>12</x:v>
      </x:c>
      <x:c r="F6790" s="1" t="n">
        <x:v>0</x:v>
      </x:c>
      <x:c r="G6790" s="1" t="n">
        <x:v>19</x:v>
      </x:c>
      <x:c r="H6790" s="1" t="n">
        <x:v>0</x:v>
      </x:c>
      <x:c r="I6790" s="1" t="n">
        <x:v>5</x:v>
      </x:c>
      <x:c r="J6790" s="1" t="n">
        <x:v>0.33</x:v>
      </x:c>
      <x:c r="K6790" s="1" t="n">
        <x:v>0</x:v>
      </x:c>
      <x:c r="L6790" s="1" t="n">
        <x:v>96.5</x:v>
      </x:c>
      <x:c r="M6790" s="1" t="n">
        <x:v>8.2</x:v>
      </x:c>
      <x:c r="N6790" s="1" t="n">
        <x:v>6.9</x:v>
      </x:c>
      <x:c r="O6790" s="1" t="n">
        <x:f aca="0">24*MAX(0,EOMONTH(B6790,0)-MAX(B6790,INDEX(Device_Inventory!$K$2:$K$1201,MATCH(A6790,Device_Inventory!$A$2:$A$1201,0)))+1)</x:f>
        <x:v>744</x:v>
      </x:c>
      <x:c r="P6790" s="11" t="b">
        <x:f aca="0">INDEX(Device_Inventory!$K$2:$K$1201,MATCH(A6790,Device_Inventory!$A$2:$A$1201,0))&gt;B6790</x:f>
        <x:v>0</x:v>
      </x:c>
      <x:c r="Q6790" s="1" t="str">
        <x:f aca="0">IF(D6790&gt;O6790,"Fail: operating hours exceed in-service hours",IF(D6790+M6790&gt;O6790,"Fail: operating + unavailable hours exceed in-service hours",IF(P6790,"Partial month: within in-service hours","OK")))</x:f>
        <x:v>OK</x:v>
      </x:c>
    </x:row>
    <x:row r="6791" ht="15" hidden="0" customHeight="1">
      <x:c r="A6791" s="1" t="s">
        <x:v>1728</x:v>
      </x:c>
      <x:c r="B6791" s="14" t="n">
        <x:v>46113</x:v>
      </x:c>
      <x:c r="C6791" s="1" t="n">
        <x:v>74.9</x:v>
      </x:c>
      <x:c r="D6791" s="1" t="n">
        <x:v>428.8</x:v>
      </x:c>
      <x:c r="E6791" s="1" t="n">
        <x:v>24</x:v>
      </x:c>
      <x:c r="F6791" s="1" t="n">
        <x:v>0</x:v>
      </x:c>
      <x:c r="G6791" s="1" t="n">
        <x:v>31</x:v>
      </x:c>
      <x:c r="H6791" s="1" t="n">
        <x:v>0</x:v>
      </x:c>
      <x:c r="I6791" s="1" t="n">
        <x:v>2</x:v>
      </x:c>
      <x:c r="J6791" s="1" t="n">
        <x:v>0</x:v>
      </x:c>
      <x:c r="K6791" s="1" t="n">
        <x:v>0</x:v>
      </x:c>
      <x:c r="L6791" s="1" t="n">
        <x:v>95.5</x:v>
      </x:c>
      <x:c r="M6791" s="1" t="n">
        <x:v>0</x:v>
      </x:c>
      <x:c r="N6791" s="1" t="n">
        <x:v>13.2</x:v>
      </x:c>
      <x:c r="O6791" s="1" t="n">
        <x:f aca="0">24*MAX(0,EOMONTH(B6791,0)-MAX(B6791,INDEX(Device_Inventory!$K$2:$K$1201,MATCH(A6791,Device_Inventory!$A$2:$A$1201,0)))+1)</x:f>
        <x:v>720</x:v>
      </x:c>
      <x:c r="P6791" s="11" t="b">
        <x:f aca="0">INDEX(Device_Inventory!$K$2:$K$1201,MATCH(A6791,Device_Inventory!$A$2:$A$1201,0))&gt;B6791</x:f>
        <x:v>0</x:v>
      </x:c>
      <x:c r="Q6791" s="1" t="str">
        <x:f aca="0">IF(D6791&gt;O6791,"Fail: operating hours exceed in-service hours",IF(D6791+M6791&gt;O6791,"Fail: operating + unavailable hours exceed in-service hours",IF(P6791,"Partial month: within in-service hours","OK")))</x:f>
        <x:v>OK</x:v>
      </x:c>
    </x:row>
    <x:row r="6792" ht="15" hidden="0" customHeight="1">
      <x:c r="A6792" s="1" t="s">
        <x:v>1728</x:v>
      </x:c>
      <x:c r="B6792" s="14" t="n">
        <x:v>46143</x:v>
      </x:c>
      <x:c r="C6792" s="1" t="n">
        <x:v>40.5</x:v>
      </x:c>
      <x:c r="D6792" s="1" t="n">
        <x:v>226.6</x:v>
      </x:c>
      <x:c r="E6792" s="1" t="n">
        <x:v>14</x:v>
      </x:c>
      <x:c r="F6792" s="1" t="n">
        <x:v>0</x:v>
      </x:c>
      <x:c r="G6792" s="1" t="n">
        <x:v>40</x:v>
      </x:c>
      <x:c r="H6792" s="1" t="n">
        <x:v>0</x:v>
      </x:c>
      <x:c r="I6792" s="1" t="n">
        <x:v>0</x:v>
      </x:c>
      <x:c r="J6792" s="1" t="n">
        <x:v>0</x:v>
      </x:c>
      <x:c r="K6792" s="1" t="n">
        <x:v>1</x:v>
      </x:c>
      <x:c r="L6792" s="1" t="n">
        <x:v>97</x:v>
      </x:c>
      <x:c r="M6792" s="1" t="n">
        <x:v>0</x:v>
      </x:c>
      <x:c r="N6792" s="1" t="n">
        <x:v>8.3</x:v>
      </x:c>
      <x:c r="O6792" s="1" t="n">
        <x:f aca="0">24*MAX(0,EOMONTH(B6792,0)-MAX(B6792,INDEX(Device_Inventory!$K$2:$K$1201,MATCH(A6792,Device_Inventory!$A$2:$A$1201,0)))+1)</x:f>
        <x:v>744</x:v>
      </x:c>
      <x:c r="P6792" s="11" t="b">
        <x:f aca="0">INDEX(Device_Inventory!$K$2:$K$1201,MATCH(A6792,Device_Inventory!$A$2:$A$1201,0))&gt;B6792</x:f>
        <x:v>0</x:v>
      </x:c>
      <x:c r="Q6792" s="1" t="str">
        <x:f aca="0">IF(D6792&gt;O6792,"Fail: operating hours exceed in-service hours",IF(D6792+M6792&gt;O6792,"Fail: operating + unavailable hours exceed in-service hours",IF(P6792,"Partial month: within in-service hours","OK")))</x:f>
        <x:v>OK</x:v>
      </x:c>
    </x:row>
    <x:row r="6793" ht="15" hidden="0" customHeight="1">
      <x:c r="A6793" s="1" t="s">
        <x:v>1728</x:v>
      </x:c>
      <x:c r="B6793" s="14" t="n">
        <x:v>46174</x:v>
      </x:c>
      <x:c r="C6793" s="1" t="n">
        <x:v>75.5</x:v>
      </x:c>
      <x:c r="D6793" s="1" t="n">
        <x:v>520.6</x:v>
      </x:c>
      <x:c r="E6793" s="1" t="n">
        <x:v>14</x:v>
      </x:c>
      <x:c r="F6793" s="1" t="n">
        <x:v>1</x:v>
      </x:c>
      <x:c r="G6793" s="1" t="n">
        <x:v>43</x:v>
      </x:c>
      <x:c r="H6793" s="1" t="n">
        <x:v>0</x:v>
      </x:c>
      <x:c r="I6793" s="1" t="n">
        <x:v>3</x:v>
      </x:c>
      <x:c r="J6793" s="1" t="n">
        <x:v>0</x:v>
      </x:c>
      <x:c r="K6793" s="1" t="n">
        <x:v>1</x:v>
      </x:c>
      <x:c r="L6793" s="1" t="n">
        <x:v>96.9</x:v>
      </x:c>
      <x:c r="M6793" s="1" t="n">
        <x:v>15.1</x:v>
      </x:c>
      <x:c r="N6793" s="1" t="n">
        <x:v>13.7</x:v>
      </x:c>
      <x:c r="O6793" s="1" t="n">
        <x:f aca="0">24*MAX(0,EOMONTH(B6793,0)-MAX(B6793,INDEX(Device_Inventory!$K$2:$K$1201,MATCH(A6793,Device_Inventory!$A$2:$A$1201,0)))+1)</x:f>
        <x:v>720</x:v>
      </x:c>
      <x:c r="P6793" s="11" t="b">
        <x:f aca="0">INDEX(Device_Inventory!$K$2:$K$1201,MATCH(A6793,Device_Inventory!$A$2:$A$1201,0))&gt;B6793</x:f>
        <x:v>0</x:v>
      </x:c>
      <x:c r="Q6793" s="1" t="str">
        <x:f aca="0">IF(D6793&gt;O6793,"Fail: operating hours exceed in-service hours",IF(D6793+M6793&gt;O6793,"Fail: operating + unavailable hours exceed in-service hours",IF(P6793,"Partial month: within in-service hours","OK")))</x:f>
        <x:v>OK</x:v>
      </x:c>
    </x:row>
    <x:row r="6794" ht="15" hidden="0" customHeight="1">
      <x:c r="A6794" s="1" t="s">
        <x:v>1728</x:v>
      </x:c>
      <x:c r="B6794" s="14" t="n">
        <x:v>46204</x:v>
      </x:c>
      <x:c r="C6794" s="1" t="n">
        <x:v>48.3</x:v>
      </x:c>
      <x:c r="D6794" s="1" t="n">
        <x:v>265.2</x:v>
      </x:c>
      <x:c r="E6794" s="1" t="n">
        <x:v>21</x:v>
      </x:c>
      <x:c r="F6794" s="1" t="n">
        <x:v>1</x:v>
      </x:c>
      <x:c r="G6794" s="1" t="n">
        <x:v>25</x:v>
      </x:c>
      <x:c r="H6794" s="1" t="n">
        <x:v>0</x:v>
      </x:c>
      <x:c r="I6794" s="1" t="n">
        <x:v>1</x:v>
      </x:c>
      <x:c r="J6794" s="1" t="n">
        <x:v>0.17</x:v>
      </x:c>
      <x:c r="K6794" s="1" t="n">
        <x:v>0</x:v>
      </x:c>
      <x:c r="L6794" s="1" t="n">
        <x:v>92.3</x:v>
      </x:c>
      <x:c r="M6794" s="1" t="n">
        <x:v>4.4</x:v>
      </x:c>
      <x:c r="N6794" s="1" t="n">
        <x:v>9.7</x:v>
      </x:c>
      <x:c r="O6794" s="1" t="n">
        <x:f aca="0">24*MAX(0,EOMONTH(B6794,0)-MAX(B6794,INDEX(Device_Inventory!$K$2:$K$1201,MATCH(A6794,Device_Inventory!$A$2:$A$1201,0)))+1)</x:f>
        <x:v>744</x:v>
      </x:c>
      <x:c r="P6794" s="11" t="b">
        <x:f aca="0">INDEX(Device_Inventory!$K$2:$K$1201,MATCH(A6794,Device_Inventory!$A$2:$A$1201,0))&gt;B6794</x:f>
        <x:v>0</x:v>
      </x:c>
      <x:c r="Q6794" s="1" t="str">
        <x:f aca="0">IF(D6794&gt;O6794,"Fail: operating hours exceed in-service hours",IF(D6794+M6794&gt;O6794,"Fail: operating + unavailable hours exceed in-service hours",IF(P6794,"Partial month: within in-service hours","OK")))</x:f>
        <x:v>OK</x:v>
      </x:c>
    </x:row>
    <x:row r="6795" ht="15" hidden="0" customHeight="1">
      <x:c r="A6795" s="1" t="s">
        <x:v>4821</x:v>
      </x:c>
      <x:c r="B6795" s="14" t="n">
        <x:v>46054</x:v>
      </x:c>
      <x:c r="C6795" s="1" t="n">
        <x:v>38.8</x:v>
      </x:c>
      <x:c r="D6795" s="1" t="n">
        <x:v>274.9</x:v>
      </x:c>
      <x:c r="E6795" s="1" t="n">
        <x:v>8</x:v>
      </x:c>
      <x:c r="F6795" s="1" t="n">
        <x:v>2</x:v>
      </x:c>
      <x:c r="G6795" s="1" t="n">
        <x:v>38</x:v>
      </x:c>
      <x:c r="H6795" s="1" t="n">
        <x:v>0</x:v>
      </x:c>
      <x:c r="I6795" s="1" t="n">
        <x:v>3</x:v>
      </x:c>
      <x:c r="J6795" s="1" t="n">
        <x:v>0.31</x:v>
      </x:c>
      <x:c r="K6795" s="1" t="n">
        <x:v>0</x:v>
      </x:c>
      <x:c r="L6795" s="1" t="n">
        <x:v>91.4</x:v>
      </x:c>
      <x:c r="M6795" s="1" t="n">
        <x:v>3.5</x:v>
      </x:c>
      <x:c r="N6795" s="1" t="n">
        <x:v>10.9</x:v>
      </x:c>
      <x:c r="O6795" s="1" t="n">
        <x:f aca="0">24*MAX(0,EOMONTH(B6795,0)-MAX(B6795,INDEX(Device_Inventory!$K$2:$K$1201,MATCH(A6795,Device_Inventory!$A$2:$A$1201,0)))+1)</x:f>
        <x:v>672</x:v>
      </x:c>
      <x:c r="P6795" s="11" t="b">
        <x:f aca="0">INDEX(Device_Inventory!$K$2:$K$1201,MATCH(A6795,Device_Inventory!$A$2:$A$1201,0))&gt;B6795</x:f>
        <x:v>0</x:v>
      </x:c>
      <x:c r="Q6795" s="1" t="str">
        <x:f aca="0">IF(D6795&gt;O6795,"Fail: operating hours exceed in-service hours",IF(D6795+M6795&gt;O6795,"Fail: operating + unavailable hours exceed in-service hours",IF(P6795,"Partial month: within in-service hours","OK")))</x:f>
        <x:v>OK</x:v>
      </x:c>
    </x:row>
    <x:row r="6796" ht="15" hidden="0" customHeight="1">
      <x:c r="A6796" s="1" t="s">
        <x:v>4821</x:v>
      </x:c>
      <x:c r="B6796" s="14" t="n">
        <x:v>46082</x:v>
      </x:c>
      <x:c r="C6796" s="1" t="n">
        <x:v>41.8</x:v>
      </x:c>
      <x:c r="D6796" s="1" t="n">
        <x:v>246.5</x:v>
      </x:c>
      <x:c r="E6796" s="1" t="n">
        <x:v>9</x:v>
      </x:c>
      <x:c r="F6796" s="1" t="n">
        <x:v>0</x:v>
      </x:c>
      <x:c r="G6796" s="1" t="n">
        <x:v>21</x:v>
      </x:c>
      <x:c r="H6796" s="1" t="n">
        <x:v>0</x:v>
      </x:c>
      <x:c r="I6796" s="1" t="n">
        <x:v>4</x:v>
      </x:c>
      <x:c r="J6796" s="1" t="n">
        <x:v>0.97</x:v>
      </x:c>
      <x:c r="K6796" s="1" t="n">
        <x:v>0</x:v>
      </x:c>
      <x:c r="L6796" s="1" t="n">
        <x:v>94.7</x:v>
      </x:c>
      <x:c r="M6796" s="1" t="n">
        <x:v>0.9</x:v>
      </x:c>
      <x:c r="N6796" s="1" t="n">
        <x:v>11.3</x:v>
      </x:c>
      <x:c r="O6796" s="1" t="n">
        <x:f aca="0">24*MAX(0,EOMONTH(B6796,0)-MAX(B6796,INDEX(Device_Inventory!$K$2:$K$1201,MATCH(A6796,Device_Inventory!$A$2:$A$1201,0)))+1)</x:f>
        <x:v>744</x:v>
      </x:c>
      <x:c r="P6796" s="11" t="b">
        <x:f aca="0">INDEX(Device_Inventory!$K$2:$K$1201,MATCH(A6796,Device_Inventory!$A$2:$A$1201,0))&gt;B6796</x:f>
        <x:v>0</x:v>
      </x:c>
      <x:c r="Q6796" s="1" t="str">
        <x:f aca="0">IF(D6796&gt;O6796,"Fail: operating hours exceed in-service hours",IF(D6796+M6796&gt;O6796,"Fail: operating + unavailable hours exceed in-service hours",IF(P6796,"Partial month: within in-service hours","OK")))</x:f>
        <x:v>OK</x:v>
      </x:c>
    </x:row>
    <x:row r="6797" ht="15" hidden="0" customHeight="1">
      <x:c r="A6797" s="1" t="s">
        <x:v>4821</x:v>
      </x:c>
      <x:c r="B6797" s="14" t="n">
        <x:v>46113</x:v>
      </x:c>
      <x:c r="C6797" s="1" t="n">
        <x:v>44.7</x:v>
      </x:c>
      <x:c r="D6797" s="1" t="n">
        <x:v>245</x:v>
      </x:c>
      <x:c r="E6797" s="1" t="n">
        <x:v>8</x:v>
      </x:c>
      <x:c r="F6797" s="1" t="n">
        <x:v>1</x:v>
      </x:c>
      <x:c r="G6797" s="1" t="n">
        <x:v>25</x:v>
      </x:c>
      <x:c r="H6797" s="1" t="n">
        <x:v>0</x:v>
      </x:c>
      <x:c r="I6797" s="1" t="n">
        <x:v>3</x:v>
      </x:c>
      <x:c r="J6797" s="1" t="n">
        <x:v>0</x:v>
      </x:c>
      <x:c r="K6797" s="1" t="n">
        <x:v>1</x:v>
      </x:c>
      <x:c r="L6797" s="1" t="n">
        <x:v>94</x:v>
      </x:c>
      <x:c r="M6797" s="1" t="n">
        <x:v>2.8</x:v>
      </x:c>
      <x:c r="N6797" s="1" t="n">
        <x:v>7.2</x:v>
      </x:c>
      <x:c r="O6797" s="1" t="n">
        <x:f aca="0">24*MAX(0,EOMONTH(B6797,0)-MAX(B6797,INDEX(Device_Inventory!$K$2:$K$1201,MATCH(A6797,Device_Inventory!$A$2:$A$1201,0)))+1)</x:f>
        <x:v>720</x:v>
      </x:c>
      <x:c r="P6797" s="11" t="b">
        <x:f aca="0">INDEX(Device_Inventory!$K$2:$K$1201,MATCH(A6797,Device_Inventory!$A$2:$A$1201,0))&gt;B6797</x:f>
        <x:v>0</x:v>
      </x:c>
      <x:c r="Q6797" s="1" t="str">
        <x:f aca="0">IF(D6797&gt;O6797,"Fail: operating hours exceed in-service hours",IF(D6797+M6797&gt;O6797,"Fail: operating + unavailable hours exceed in-service hours",IF(P6797,"Partial month: within in-service hours","OK")))</x:f>
        <x:v>OK</x:v>
      </x:c>
    </x:row>
    <x:row r="6798" ht="15" hidden="0" customHeight="1">
      <x:c r="A6798" s="1" t="s">
        <x:v>4821</x:v>
      </x:c>
      <x:c r="B6798" s="14" t="n">
        <x:v>46143</x:v>
      </x:c>
      <x:c r="C6798" s="1" t="n">
        <x:v>28.7</x:v>
      </x:c>
      <x:c r="D6798" s="1" t="n">
        <x:v>172.9</x:v>
      </x:c>
      <x:c r="E6798" s="1" t="n">
        <x:v>9</x:v>
      </x:c>
      <x:c r="F6798" s="1" t="n">
        <x:v>0</x:v>
      </x:c>
      <x:c r="G6798" s="1" t="n">
        <x:v>52</x:v>
      </x:c>
      <x:c r="H6798" s="1" t="n">
        <x:v>0</x:v>
      </x:c>
      <x:c r="I6798" s="1" t="n">
        <x:v>4</x:v>
      </x:c>
      <x:c r="J6798" s="1" t="n">
        <x:v>0</x:v>
      </x:c>
      <x:c r="K6798" s="1" t="n">
        <x:v>1</x:v>
      </x:c>
      <x:c r="L6798" s="1" t="n">
        <x:v>91.9</x:v>
      </x:c>
      <x:c r="M6798" s="1" t="n">
        <x:v>6.5</x:v>
      </x:c>
      <x:c r="N6798" s="1" t="n">
        <x:v>4.2</x:v>
      </x:c>
      <x:c r="O6798" s="1" t="n">
        <x:f aca="0">24*MAX(0,EOMONTH(B6798,0)-MAX(B6798,INDEX(Device_Inventory!$K$2:$K$1201,MATCH(A6798,Device_Inventory!$A$2:$A$1201,0)))+1)</x:f>
        <x:v>744</x:v>
      </x:c>
      <x:c r="P6798" s="11" t="b">
        <x:f aca="0">INDEX(Device_Inventory!$K$2:$K$1201,MATCH(A6798,Device_Inventory!$A$2:$A$1201,0))&gt;B6798</x:f>
        <x:v>0</x:v>
      </x:c>
      <x:c r="Q6798" s="1" t="str">
        <x:f aca="0">IF(D6798&gt;O6798,"Fail: operating hours exceed in-service hours",IF(D6798+M6798&gt;O6798,"Fail: operating + unavailable hours exceed in-service hours",IF(P6798,"Partial month: within in-service hours","OK")))</x:f>
        <x:v>OK</x:v>
      </x:c>
    </x:row>
    <x:row r="6799" ht="15" hidden="0" customHeight="1">
      <x:c r="A6799" s="1" t="s">
        <x:v>4821</x:v>
      </x:c>
      <x:c r="B6799" s="14" t="n">
        <x:v>46174</x:v>
      </x:c>
      <x:c r="C6799" s="1" t="n">
        <x:v>42.6</x:v>
      </x:c>
      <x:c r="D6799" s="1" t="n">
        <x:v>278.7</x:v>
      </x:c>
      <x:c r="E6799" s="1" t="n">
        <x:v>12</x:v>
      </x:c>
      <x:c r="F6799" s="1" t="n">
        <x:v>0</x:v>
      </x:c>
      <x:c r="G6799" s="1" t="n">
        <x:v>32</x:v>
      </x:c>
      <x:c r="H6799" s="1" t="n">
        <x:v>1</x:v>
      </x:c>
      <x:c r="I6799" s="1" t="n">
        <x:v>2</x:v>
      </x:c>
      <x:c r="J6799" s="1" t="n">
        <x:v>0.6</x:v>
      </x:c>
      <x:c r="K6799" s="1" t="n">
        <x:v>0</x:v>
      </x:c>
      <x:c r="L6799" s="1" t="n">
        <x:v>98.8</x:v>
      </x:c>
      <x:c r="M6799" s="1" t="n">
        <x:v>3.5</x:v>
      </x:c>
      <x:c r="N6799" s="1" t="n">
        <x:v>11.1</x:v>
      </x:c>
      <x:c r="O6799" s="1" t="n">
        <x:f aca="0">24*MAX(0,EOMONTH(B6799,0)-MAX(B6799,INDEX(Device_Inventory!$K$2:$K$1201,MATCH(A6799,Device_Inventory!$A$2:$A$1201,0)))+1)</x:f>
        <x:v>720</x:v>
      </x:c>
      <x:c r="P6799" s="11" t="b">
        <x:f aca="0">INDEX(Device_Inventory!$K$2:$K$1201,MATCH(A6799,Device_Inventory!$A$2:$A$1201,0))&gt;B6799</x:f>
        <x:v>0</x:v>
      </x:c>
      <x:c r="Q6799" s="1" t="str">
        <x:f aca="0">IF(D6799&gt;O6799,"Fail: operating hours exceed in-service hours",IF(D6799+M6799&gt;O6799,"Fail: operating + unavailable hours exceed in-service hours",IF(P6799,"Partial month: within in-service hours","OK")))</x:f>
        <x:v>OK</x:v>
      </x:c>
    </x:row>
    <x:row r="6800" ht="15" hidden="0" customHeight="1">
      <x:c r="A6800" s="1" t="s">
        <x:v>4821</x:v>
      </x:c>
      <x:c r="B6800" s="14" t="n">
        <x:v>46204</x:v>
      </x:c>
      <x:c r="C6800" s="1" t="n">
        <x:v>47.9</x:v>
      </x:c>
      <x:c r="D6800" s="1" t="n">
        <x:v>315.9</x:v>
      </x:c>
      <x:c r="E6800" s="1" t="n">
        <x:v>14</x:v>
      </x:c>
      <x:c r="F6800" s="1" t="n">
        <x:v>2</x:v>
      </x:c>
      <x:c r="G6800" s="1" t="n">
        <x:v>41</x:v>
      </x:c>
      <x:c r="H6800" s="1" t="n">
        <x:v>0</x:v>
      </x:c>
      <x:c r="I6800" s="1" t="n">
        <x:v>3</x:v>
      </x:c>
      <x:c r="J6800" s="1" t="n">
        <x:v>0.22</x:v>
      </x:c>
      <x:c r="K6800" s="1" t="n">
        <x:v>0</x:v>
      </x:c>
      <x:c r="L6800" s="1" t="n">
        <x:v>92.3</x:v>
      </x:c>
      <x:c r="M6800" s="1" t="n">
        <x:v>10.5</x:v>
      </x:c>
      <x:c r="N6800" s="1" t="n">
        <x:v>7.6</x:v>
      </x:c>
      <x:c r="O6800" s="1" t="n">
        <x:f aca="0">24*MAX(0,EOMONTH(B6800,0)-MAX(B6800,INDEX(Device_Inventory!$K$2:$K$1201,MATCH(A6800,Device_Inventory!$A$2:$A$1201,0)))+1)</x:f>
        <x:v>744</x:v>
      </x:c>
      <x:c r="P6800" s="11" t="b">
        <x:f aca="0">INDEX(Device_Inventory!$K$2:$K$1201,MATCH(A6800,Device_Inventory!$A$2:$A$1201,0))&gt;B6800</x:f>
        <x:v>0</x:v>
      </x:c>
      <x:c r="Q6800" s="1" t="str">
        <x:f aca="0">IF(D6800&gt;O6800,"Fail: operating hours exceed in-service hours",IF(D6800+M6800&gt;O6800,"Fail: operating + unavailable hours exceed in-service hours",IF(P6800,"Partial month: within in-service hours","OK")))</x:f>
        <x:v>OK</x:v>
      </x:c>
    </x:row>
    <x:row r="6801" ht="15" hidden="0" customHeight="1">
      <x:c r="A6801" s="1" t="s">
        <x:v>1729</x:v>
      </x:c>
      <x:c r="B6801" s="14" t="n">
        <x:v>46054</x:v>
      </x:c>
      <x:c r="C6801" s="1" t="n">
        <x:v>43.6</x:v>
      </x:c>
      <x:c r="D6801" s="1" t="n">
        <x:v>312.5</x:v>
      </x:c>
      <x:c r="E6801" s="1" t="n">
        <x:v>23</x:v>
      </x:c>
      <x:c r="F6801" s="1" t="n">
        <x:v>0</x:v>
      </x:c>
      <x:c r="G6801" s="1" t="n">
        <x:v>17</x:v>
      </x:c>
      <x:c r="H6801" s="1" t="n">
        <x:v>0</x:v>
      </x:c>
      <x:c r="I6801" s="1" t="n">
        <x:v>3</x:v>
      </x:c>
      <x:c r="J6801" s="1" t="n">
        <x:v>0.32</x:v>
      </x:c>
      <x:c r="K6801" s="1" t="n">
        <x:v>0</x:v>
      </x:c>
      <x:c r="L6801" s="1" t="n">
        <x:v>94.2</x:v>
      </x:c>
      <x:c r="M6801" s="1" t="n">
        <x:v>6.2</x:v>
      </x:c>
      <x:c r="N6801" s="1" t="n">
        <x:v>6</x:v>
      </x:c>
      <x:c r="O6801" s="1" t="n">
        <x:f aca="0">24*MAX(0,EOMONTH(B6801,0)-MAX(B6801,INDEX(Device_Inventory!$K$2:$K$1201,MATCH(A6801,Device_Inventory!$A$2:$A$1201,0)))+1)</x:f>
        <x:v>672</x:v>
      </x:c>
      <x:c r="P6801" s="11" t="b">
        <x:f aca="0">INDEX(Device_Inventory!$K$2:$K$1201,MATCH(A6801,Device_Inventory!$A$2:$A$1201,0))&gt;B6801</x:f>
        <x:v>0</x:v>
      </x:c>
      <x:c r="Q6801" s="1" t="str">
        <x:f aca="0">IF(D6801&gt;O6801,"Fail: operating hours exceed in-service hours",IF(D6801+M6801&gt;O6801,"Fail: operating + unavailable hours exceed in-service hours",IF(P6801,"Partial month: within in-service hours","OK")))</x:f>
        <x:v>OK</x:v>
      </x:c>
    </x:row>
    <x:row r="6802" ht="15" hidden="0" customHeight="1">
      <x:c r="A6802" s="1" t="s">
        <x:v>1729</x:v>
      </x:c>
      <x:c r="B6802" s="14" t="n">
        <x:v>46082</x:v>
      </x:c>
      <x:c r="C6802" s="1" t="n">
        <x:v>36.5</x:v>
      </x:c>
      <x:c r="D6802" s="1" t="n">
        <x:v>237.3</x:v>
      </x:c>
      <x:c r="E6802" s="1" t="n">
        <x:v>17</x:v>
      </x:c>
      <x:c r="F6802" s="1" t="n">
        <x:v>2</x:v>
      </x:c>
      <x:c r="G6802" s="1" t="n">
        <x:v>24</x:v>
      </x:c>
      <x:c r="H6802" s="1" t="n">
        <x:v>0</x:v>
      </x:c>
      <x:c r="I6802" s="1" t="n">
        <x:v>1</x:v>
      </x:c>
      <x:c r="J6802" s="1" t="n">
        <x:v>0.64</x:v>
      </x:c>
      <x:c r="K6802" s="1" t="n">
        <x:v>0</x:v>
      </x:c>
      <x:c r="L6802" s="1" t="n">
        <x:v>95.1</x:v>
      </x:c>
      <x:c r="M6802" s="1" t="n">
        <x:v>5.6</x:v>
      </x:c>
      <x:c r="N6802" s="1" t="n">
        <x:v>7.2</x:v>
      </x:c>
      <x:c r="O6802" s="1" t="n">
        <x:f aca="0">24*MAX(0,EOMONTH(B6802,0)-MAX(B6802,INDEX(Device_Inventory!$K$2:$K$1201,MATCH(A6802,Device_Inventory!$A$2:$A$1201,0)))+1)</x:f>
        <x:v>744</x:v>
      </x:c>
      <x:c r="P6802" s="11" t="b">
        <x:f aca="0">INDEX(Device_Inventory!$K$2:$K$1201,MATCH(A6802,Device_Inventory!$A$2:$A$1201,0))&gt;B6802</x:f>
        <x:v>0</x:v>
      </x:c>
      <x:c r="Q6802" s="1" t="str">
        <x:f aca="0">IF(D6802&gt;O6802,"Fail: operating hours exceed in-service hours",IF(D6802+M6802&gt;O6802,"Fail: operating + unavailable hours exceed in-service hours",IF(P6802,"Partial month: within in-service hours","OK")))</x:f>
        <x:v>OK</x:v>
      </x:c>
    </x:row>
    <x:row r="6803" ht="15" hidden="0" customHeight="1">
      <x:c r="A6803" s="1" t="s">
        <x:v>1729</x:v>
      </x:c>
      <x:c r="B6803" s="14" t="n">
        <x:v>46113</x:v>
      </x:c>
      <x:c r="C6803" s="1" t="n">
        <x:v>71.2</x:v>
      </x:c>
      <x:c r="D6803" s="1" t="n">
        <x:v>450</x:v>
      </x:c>
      <x:c r="E6803" s="1" t="n">
        <x:v>22</x:v>
      </x:c>
      <x:c r="F6803" s="1" t="n">
        <x:v>2</x:v>
      </x:c>
      <x:c r="G6803" s="1" t="n">
        <x:v>43</x:v>
      </x:c>
      <x:c r="H6803" s="1" t="n">
        <x:v>1</x:v>
      </x:c>
      <x:c r="I6803" s="1" t="n">
        <x:v>1</x:v>
      </x:c>
      <x:c r="J6803" s="1" t="n">
        <x:v>1.37</x:v>
      </x:c>
      <x:c r="K6803" s="1" t="n">
        <x:v>0</x:v>
      </x:c>
      <x:c r="L6803" s="1" t="n">
        <x:v>95.8</x:v>
      </x:c>
      <x:c r="M6803" s="1" t="n">
        <x:v>3.3</x:v>
      </x:c>
      <x:c r="N6803" s="1" t="n">
        <x:v>8.4</x:v>
      </x:c>
      <x:c r="O6803" s="1" t="n">
        <x:f aca="0">24*MAX(0,EOMONTH(B6803,0)-MAX(B6803,INDEX(Device_Inventory!$K$2:$K$1201,MATCH(A6803,Device_Inventory!$A$2:$A$1201,0)))+1)</x:f>
        <x:v>720</x:v>
      </x:c>
      <x:c r="P6803" s="11" t="b">
        <x:f aca="0">INDEX(Device_Inventory!$K$2:$K$1201,MATCH(A6803,Device_Inventory!$A$2:$A$1201,0))&gt;B6803</x:f>
        <x:v>0</x:v>
      </x:c>
      <x:c r="Q6803" s="1" t="str">
        <x:f aca="0">IF(D6803&gt;O6803,"Fail: operating hours exceed in-service hours",IF(D6803+M6803&gt;O6803,"Fail: operating + unavailable hours exceed in-service hours",IF(P6803,"Partial month: within in-service hours","OK")))</x:f>
        <x:v>OK</x:v>
      </x:c>
    </x:row>
    <x:row r="6804" ht="15" hidden="0" customHeight="1">
      <x:c r="A6804" s="1" t="s">
        <x:v>1729</x:v>
      </x:c>
      <x:c r="B6804" s="14" t="n">
        <x:v>46143</x:v>
      </x:c>
      <x:c r="C6804" s="1" t="n">
        <x:v>57</x:v>
      </x:c>
      <x:c r="D6804" s="1" t="n">
        <x:v>394.8</x:v>
      </x:c>
      <x:c r="E6804" s="1" t="n">
        <x:v>30</x:v>
      </x:c>
      <x:c r="F6804" s="1" t="n">
        <x:v>4</x:v>
      </x:c>
      <x:c r="G6804" s="1" t="n">
        <x:v>33</x:v>
      </x:c>
      <x:c r="H6804" s="1" t="n">
        <x:v>2</x:v>
      </x:c>
      <x:c r="I6804" s="1" t="n">
        <x:v>0</x:v>
      </x:c>
      <x:c r="J6804" s="1" t="n">
        <x:v>0.75</x:v>
      </x:c>
      <x:c r="K6804" s="1" t="n">
        <x:v>1</x:v>
      </x:c>
      <x:c r="L6804" s="1" t="n">
        <x:v>96.4</x:v>
      </x:c>
      <x:c r="M6804" s="1" t="n">
        <x:v>0</x:v>
      </x:c>
      <x:c r="N6804" s="1" t="n">
        <x:v>7.3</x:v>
      </x:c>
      <x:c r="O6804" s="1" t="n">
        <x:f aca="0">24*MAX(0,EOMONTH(B6804,0)-MAX(B6804,INDEX(Device_Inventory!$K$2:$K$1201,MATCH(A6804,Device_Inventory!$A$2:$A$1201,0)))+1)</x:f>
        <x:v>744</x:v>
      </x:c>
      <x:c r="P6804" s="11" t="b">
        <x:f aca="0">INDEX(Device_Inventory!$K$2:$K$1201,MATCH(A6804,Device_Inventory!$A$2:$A$1201,0))&gt;B6804</x:f>
        <x:v>0</x:v>
      </x:c>
      <x:c r="Q6804" s="1" t="str">
        <x:f aca="0">IF(D6804&gt;O6804,"Fail: operating hours exceed in-service hours",IF(D6804+M6804&gt;O6804,"Fail: operating + unavailable hours exceed in-service hours",IF(P6804,"Partial month: within in-service hours","OK")))</x:f>
        <x:v>OK</x:v>
      </x:c>
    </x:row>
    <x:row r="6805" ht="15" hidden="0" customHeight="1">
      <x:c r="A6805" s="1" t="s">
        <x:v>1729</x:v>
      </x:c>
      <x:c r="B6805" s="14" t="n">
        <x:v>46174</x:v>
      </x:c>
      <x:c r="C6805" s="1" t="n">
        <x:v>59.3</x:v>
      </x:c>
      <x:c r="D6805" s="1" t="n">
        <x:v>392.6</x:v>
      </x:c>
      <x:c r="E6805" s="1" t="n">
        <x:v>12</x:v>
      </x:c>
      <x:c r="F6805" s="1" t="n">
        <x:v>3</x:v>
      </x:c>
      <x:c r="G6805" s="1" t="n">
        <x:v>26</x:v>
      </x:c>
      <x:c r="H6805" s="1" t="n">
        <x:v>0</x:v>
      </x:c>
      <x:c r="I6805" s="1" t="n">
        <x:v>2</x:v>
      </x:c>
      <x:c r="J6805" s="1" t="n">
        <x:v>0.78</x:v>
      </x:c>
      <x:c r="K6805" s="1" t="n">
        <x:v>0</x:v>
      </x:c>
      <x:c r="L6805" s="1" t="n">
        <x:v>94.1</x:v>
      </x:c>
      <x:c r="M6805" s="1" t="n">
        <x:v>0</x:v>
      </x:c>
      <x:c r="N6805" s="1" t="n">
        <x:v>6.1</x:v>
      </x:c>
      <x:c r="O6805" s="1" t="n">
        <x:f aca="0">24*MAX(0,EOMONTH(B6805,0)-MAX(B6805,INDEX(Device_Inventory!$K$2:$K$1201,MATCH(A6805,Device_Inventory!$A$2:$A$1201,0)))+1)</x:f>
        <x:v>720</x:v>
      </x:c>
      <x:c r="P6805" s="11" t="b">
        <x:f aca="0">INDEX(Device_Inventory!$K$2:$K$1201,MATCH(A6805,Device_Inventory!$A$2:$A$1201,0))&gt;B6805</x:f>
        <x:v>0</x:v>
      </x:c>
      <x:c r="Q6805" s="1" t="str">
        <x:f aca="0">IF(D6805&gt;O6805,"Fail: operating hours exceed in-service hours",IF(D6805+M6805&gt;O6805,"Fail: operating + unavailable hours exceed in-service hours",IF(P6805,"Partial month: within in-service hours","OK")))</x:f>
        <x:v>OK</x:v>
      </x:c>
    </x:row>
    <x:row r="6806" ht="15" hidden="0" customHeight="1">
      <x:c r="A6806" s="1" t="s">
        <x:v>1729</x:v>
      </x:c>
      <x:c r="B6806" s="14" t="n">
        <x:v>46204</x:v>
      </x:c>
      <x:c r="C6806" s="1" t="n">
        <x:v>53.6</x:v>
      </x:c>
      <x:c r="D6806" s="1" t="n">
        <x:v>376.6</x:v>
      </x:c>
      <x:c r="E6806" s="1" t="n">
        <x:v>13</x:v>
      </x:c>
      <x:c r="F6806" s="1" t="n">
        <x:v>2</x:v>
      </x:c>
      <x:c r="G6806" s="1" t="n">
        <x:v>37</x:v>
      </x:c>
      <x:c r="H6806" s="1" t="n">
        <x:v>0</x:v>
      </x:c>
      <x:c r="I6806" s="1" t="n">
        <x:v>0</x:v>
      </x:c>
      <x:c r="J6806" s="1" t="n">
        <x:v>0.23</x:v>
      </x:c>
      <x:c r="K6806" s="1" t="n">
        <x:v>2</x:v>
      </x:c>
      <x:c r="L6806" s="1" t="n">
        <x:v>96.7</x:v>
      </x:c>
      <x:c r="M6806" s="1" t="n">
        <x:v>0</x:v>
      </x:c>
      <x:c r="N6806" s="1" t="n">
        <x:v>11.8</x:v>
      </x:c>
      <x:c r="O6806" s="1" t="n">
        <x:f aca="0">24*MAX(0,EOMONTH(B6806,0)-MAX(B6806,INDEX(Device_Inventory!$K$2:$K$1201,MATCH(A6806,Device_Inventory!$A$2:$A$1201,0)))+1)</x:f>
        <x:v>744</x:v>
      </x:c>
      <x:c r="P6806" s="11" t="b">
        <x:f aca="0">INDEX(Device_Inventory!$K$2:$K$1201,MATCH(A6806,Device_Inventory!$A$2:$A$1201,0))&gt;B6806</x:f>
        <x:v>0</x:v>
      </x:c>
      <x:c r="Q6806" s="1" t="str">
        <x:f aca="0">IF(D6806&gt;O6806,"Fail: operating hours exceed in-service hours",IF(D6806+M6806&gt;O6806,"Fail: operating + unavailable hours exceed in-service hours",IF(P6806,"Partial month: within in-service hours","OK")))</x:f>
        <x:v>OK</x:v>
      </x:c>
    </x:row>
    <x:row r="6807" ht="15" hidden="0" customHeight="1">
      <x:c r="A6807" s="1" t="s">
        <x:v>1731</x:v>
      </x:c>
      <x:c r="B6807" s="14" t="n">
        <x:v>46113</x:v>
      </x:c>
      <x:c r="C6807" s="1" t="n">
        <x:v>98</x:v>
      </x:c>
      <x:c r="D6807" s="1" t="n">
        <x:v>676.7</x:v>
      </x:c>
      <x:c r="E6807" s="1" t="n">
        <x:v>25</x:v>
      </x:c>
      <x:c r="F6807" s="1" t="n">
        <x:v>4</x:v>
      </x:c>
      <x:c r="G6807" s="1" t="n">
        <x:v>60</x:v>
      </x:c>
      <x:c r="H6807" s="1" t="n">
        <x:v>0</x:v>
      </x:c>
      <x:c r="I6807" s="1" t="n">
        <x:v>5</x:v>
      </x:c>
      <x:c r="J6807" s="1" t="n">
        <x:v>0</x:v>
      </x:c>
      <x:c r="K6807" s="1" t="n">
        <x:v>1</x:v>
      </x:c>
      <x:c r="L6807" s="1" t="n">
        <x:v>95.1</x:v>
      </x:c>
      <x:c r="M6807" s="1" t="n">
        <x:v>1.9</x:v>
      </x:c>
      <x:c r="N6807" s="1" t="n">
        <x:v>11.4</x:v>
      </x:c>
      <x:c r="O6807" s="1" t="n">
        <x:f aca="0">24*MAX(0,EOMONTH(B6807,0)-MAX(B6807,INDEX(Device_Inventory!$K$2:$K$1201,MATCH(A6807,Device_Inventory!$A$2:$A$1201,0)))+1)</x:f>
        <x:v>432</x:v>
      </x:c>
      <x:c r="P6807" s="11" t="b">
        <x:f aca="0">INDEX(Device_Inventory!$K$2:$K$1201,MATCH(A6807,Device_Inventory!$A$2:$A$1201,0))&gt;B6807</x:f>
        <x:v>1</x:v>
      </x:c>
      <x:c r="Q6807" s="1" t="str">
        <x:f aca="0">IF(D6807&gt;O6807,"Fail: operating hours exceed in-service hours",IF(D6807+M6807&gt;O6807,"Fail: operating + unavailable hours exceed in-service hours",IF(P6807,"Partial month: within in-service hours","OK")))</x:f>
        <x:v>Fail: operating hours exceed in-service hours</x:v>
      </x:c>
    </x:row>
    <x:row r="6808" ht="15" hidden="0" customHeight="1">
      <x:c r="A6808" s="1" t="s">
        <x:v>1731</x:v>
      </x:c>
      <x:c r="B6808" s="14" t="n">
        <x:v>46143</x:v>
      </x:c>
      <x:c r="C6808" s="1" t="n">
        <x:v>82.5</x:v>
      </x:c>
      <x:c r="D6808" s="1" t="n">
        <x:v>476.3</x:v>
      </x:c>
      <x:c r="E6808" s="1" t="n">
        <x:v>21</x:v>
      </x:c>
      <x:c r="F6808" s="1" t="n">
        <x:v>2</x:v>
      </x:c>
      <x:c r="G6808" s="1" t="n">
        <x:v>46</x:v>
      </x:c>
      <x:c r="H6808" s="1" t="n">
        <x:v>0</x:v>
      </x:c>
      <x:c r="I6808" s="1" t="n">
        <x:v>4</x:v>
      </x:c>
      <x:c r="J6808" s="1" t="n">
        <x:v>0.9</x:v>
      </x:c>
      <x:c r="K6808" s="1" t="n">
        <x:v>2</x:v>
      </x:c>
      <x:c r="L6808" s="1" t="n">
        <x:v>94.2</x:v>
      </x:c>
      <x:c r="M6808" s="1" t="n">
        <x:v>5</x:v>
      </x:c>
      <x:c r="N6808" s="1" t="n">
        <x:v>9.8</x:v>
      </x:c>
      <x:c r="O6808" s="1" t="n">
        <x:f aca="0">24*MAX(0,EOMONTH(B6808,0)-MAX(B6808,INDEX(Device_Inventory!$K$2:$K$1201,MATCH(A6808,Device_Inventory!$A$2:$A$1201,0)))+1)</x:f>
        <x:v>744</x:v>
      </x:c>
      <x:c r="P6808" s="11" t="b">
        <x:f aca="0">INDEX(Device_Inventory!$K$2:$K$1201,MATCH(A6808,Device_Inventory!$A$2:$A$1201,0))&gt;B6808</x:f>
        <x:v>0</x:v>
      </x:c>
      <x:c r="Q6808" s="1" t="str">
        <x:f aca="0">IF(D6808&gt;O6808,"Fail: operating hours exceed in-service hours",IF(D6808+M6808&gt;O6808,"Fail: operating + unavailable hours exceed in-service hours",IF(P6808,"Partial month: within in-service hours","OK")))</x:f>
        <x:v>OK</x:v>
      </x:c>
    </x:row>
    <x:row r="6809" ht="15" hidden="0" customHeight="1">
      <x:c r="A6809" s="1" t="s">
        <x:v>1731</x:v>
      </x:c>
      <x:c r="B6809" s="14" t="n">
        <x:v>46174</x:v>
      </x:c>
      <x:c r="C6809" s="1" t="n">
        <x:v>64.2</x:v>
      </x:c>
      <x:c r="D6809" s="1" t="n">
        <x:v>387.9</x:v>
      </x:c>
      <x:c r="E6809" s="1" t="n">
        <x:v>14</x:v>
      </x:c>
      <x:c r="F6809" s="1" t="n">
        <x:v>0</x:v>
      </x:c>
      <x:c r="G6809" s="1" t="n">
        <x:v>34</x:v>
      </x:c>
      <x:c r="H6809" s="1" t="n">
        <x:v>0</x:v>
      </x:c>
      <x:c r="I6809" s="1" t="n">
        <x:v>5</x:v>
      </x:c>
      <x:c r="J6809" s="1" t="n">
        <x:v>0</x:v>
      </x:c>
      <x:c r="K6809" s="1" t="n">
        <x:v>0</x:v>
      </x:c>
      <x:c r="L6809" s="1" t="n">
        <x:v>91.5</x:v>
      </x:c>
      <x:c r="M6809" s="1" t="n">
        <x:v>2.4</x:v>
      </x:c>
      <x:c r="N6809" s="1" t="n">
        <x:v>5.4</x:v>
      </x:c>
      <x:c r="O6809" s="1" t="n">
        <x:f aca="0">24*MAX(0,EOMONTH(B6809,0)-MAX(B6809,INDEX(Device_Inventory!$K$2:$K$1201,MATCH(A6809,Device_Inventory!$A$2:$A$1201,0)))+1)</x:f>
        <x:v>720</x:v>
      </x:c>
      <x:c r="P6809" s="11" t="b">
        <x:f aca="0">INDEX(Device_Inventory!$K$2:$K$1201,MATCH(A6809,Device_Inventory!$A$2:$A$1201,0))&gt;B6809</x:f>
        <x:v>0</x:v>
      </x:c>
      <x:c r="Q6809" s="1" t="str">
        <x:f aca="0">IF(D6809&gt;O6809,"Fail: operating hours exceed in-service hours",IF(D6809+M6809&gt;O6809,"Fail: operating + unavailable hours exceed in-service hours",IF(P6809,"Partial month: within in-service hours","OK")))</x:f>
        <x:v>OK</x:v>
      </x:c>
    </x:row>
    <x:row r="6810" ht="15" hidden="0" customHeight="1">
      <x:c r="A6810" s="1" t="s">
        <x:v>1731</x:v>
      </x:c>
      <x:c r="B6810" s="14" t="n">
        <x:v>46204</x:v>
      </x:c>
      <x:c r="C6810" s="1" t="n">
        <x:v>73.1</x:v>
      </x:c>
      <x:c r="D6810" s="1" t="n">
        <x:v>524.7</x:v>
      </x:c>
      <x:c r="E6810" s="1" t="n">
        <x:v>26</x:v>
      </x:c>
      <x:c r="F6810" s="1" t="n">
        <x:v>1</x:v>
      </x:c>
      <x:c r="G6810" s="1" t="n">
        <x:v>52</x:v>
      </x:c>
      <x:c r="H6810" s="1" t="n">
        <x:v>0</x:v>
      </x:c>
      <x:c r="I6810" s="1" t="n">
        <x:v>4</x:v>
      </x:c>
      <x:c r="J6810" s="1" t="n">
        <x:v>0.47</x:v>
      </x:c>
      <x:c r="K6810" s="1" t="n">
        <x:v>0</x:v>
      </x:c>
      <x:c r="L6810" s="1" t="n">
        <x:v>94.1</x:v>
      </x:c>
      <x:c r="M6810" s="1" t="n">
        <x:v>3.9</x:v>
      </x:c>
      <x:c r="N6810" s="1" t="n">
        <x:v>14.4</x:v>
      </x:c>
      <x:c r="O6810" s="1" t="n">
        <x:f aca="0">24*MAX(0,EOMONTH(B6810,0)-MAX(B6810,INDEX(Device_Inventory!$K$2:$K$1201,MATCH(A6810,Device_Inventory!$A$2:$A$1201,0)))+1)</x:f>
        <x:v>744</x:v>
      </x:c>
      <x:c r="P6810" s="11" t="b">
        <x:f aca="0">INDEX(Device_Inventory!$K$2:$K$1201,MATCH(A6810,Device_Inventory!$A$2:$A$1201,0))&gt;B6810</x:f>
        <x:v>0</x:v>
      </x:c>
      <x:c r="Q6810" s="1" t="str">
        <x:f aca="0">IF(D6810&gt;O6810,"Fail: operating hours exceed in-service hours",IF(D6810+M6810&gt;O6810,"Fail: operating + unavailable hours exceed in-service hours",IF(P6810,"Partial month: within in-service hours","OK")))</x:f>
        <x:v>OK</x:v>
      </x:c>
    </x:row>
    <x:row r="6811" ht="15" hidden="0" customHeight="1">
      <x:c r="A6811" s="1" t="s">
        <x:v>1732</x:v>
      </x:c>
      <x:c r="B6811" s="14" t="n">
        <x:v>46054</x:v>
      </x:c>
      <x:c r="C6811" s="1" t="n">
        <x:v>79.9</x:v>
      </x:c>
      <x:c r="D6811" s="1" t="n">
        <x:v>528</x:v>
      </x:c>
      <x:c r="E6811" s="1" t="n">
        <x:v>26</x:v>
      </x:c>
      <x:c r="F6811" s="1" t="n">
        <x:v>1</x:v>
      </x:c>
      <x:c r="G6811" s="1" t="n">
        <x:v>44</x:v>
      </x:c>
      <x:c r="H6811" s="1" t="n">
        <x:v>0</x:v>
      </x:c>
      <x:c r="I6811" s="1" t="n">
        <x:v>4</x:v>
      </x:c>
      <x:c r="J6811" s="1" t="n">
        <x:v>0.32</x:v>
      </x:c>
      <x:c r="K6811" s="1" t="n">
        <x:v>0</x:v>
      </x:c>
      <x:c r="L6811" s="1" t="n">
        <x:v>91.5</x:v>
      </x:c>
      <x:c r="M6811" s="1" t="n">
        <x:v>2.5</x:v>
      </x:c>
      <x:c r="N6811" s="1" t="n">
        <x:v>6.9</x:v>
      </x:c>
      <x:c r="O6811" s="1" t="n">
        <x:f aca="0">24*MAX(0,EOMONTH(B6811,0)-MAX(B6811,INDEX(Device_Inventory!$K$2:$K$1201,MATCH(A6811,Device_Inventory!$A$2:$A$1201,0)))+1)</x:f>
        <x:v>672</x:v>
      </x:c>
      <x:c r="P6811" s="11" t="b">
        <x:f aca="0">INDEX(Device_Inventory!$K$2:$K$1201,MATCH(A6811,Device_Inventory!$A$2:$A$1201,0))&gt;B6811</x:f>
        <x:v>0</x:v>
      </x:c>
      <x:c r="Q6811" s="1" t="str">
        <x:f aca="0">IF(D6811&gt;O6811,"Fail: operating hours exceed in-service hours",IF(D6811+M6811&gt;O6811,"Fail: operating + unavailable hours exceed in-service hours",IF(P6811,"Partial month: within in-service hours","OK")))</x:f>
        <x:v>OK</x:v>
      </x:c>
    </x:row>
    <x:row r="6812" ht="15" hidden="0" customHeight="1">
      <x:c r="A6812" s="1" t="s">
        <x:v>1732</x:v>
      </x:c>
      <x:c r="B6812" s="14" t="n">
        <x:v>46082</x:v>
      </x:c>
      <x:c r="C6812" s="1" t="n">
        <x:v>81.2</x:v>
      </x:c>
      <x:c r="D6812" s="1" t="n">
        <x:v>460.7</x:v>
      </x:c>
      <x:c r="E6812" s="1" t="n">
        <x:v>25</x:v>
      </x:c>
      <x:c r="F6812" s="1" t="n">
        <x:v>0</x:v>
      </x:c>
      <x:c r="G6812" s="1" t="n">
        <x:v>31</x:v>
      </x:c>
      <x:c r="H6812" s="1" t="n">
        <x:v>0</x:v>
      </x:c>
      <x:c r="I6812" s="1" t="n">
        <x:v>3</x:v>
      </x:c>
      <x:c r="J6812" s="1" t="n">
        <x:v>0.55</x:v>
      </x:c>
      <x:c r="K6812" s="1" t="n">
        <x:v>0</x:v>
      </x:c>
      <x:c r="L6812" s="1" t="n">
        <x:v>98.5</x:v>
      </x:c>
      <x:c r="M6812" s="1" t="n">
        <x:v>2.6</x:v>
      </x:c>
      <x:c r="N6812" s="1" t="n">
        <x:v>22.7</x:v>
      </x:c>
      <x:c r="O6812" s="1" t="n">
        <x:f aca="0">24*MAX(0,EOMONTH(B6812,0)-MAX(B6812,INDEX(Device_Inventory!$K$2:$K$1201,MATCH(A6812,Device_Inventory!$A$2:$A$1201,0)))+1)</x:f>
        <x:v>744</x:v>
      </x:c>
      <x:c r="P6812" s="11" t="b">
        <x:f aca="0">INDEX(Device_Inventory!$K$2:$K$1201,MATCH(A6812,Device_Inventory!$A$2:$A$1201,0))&gt;B6812</x:f>
        <x:v>0</x:v>
      </x:c>
      <x:c r="Q6812" s="1" t="str">
        <x:f aca="0">IF(D6812&gt;O6812,"Fail: operating hours exceed in-service hours",IF(D6812+M6812&gt;O6812,"Fail: operating + unavailable hours exceed in-service hours",IF(P6812,"Partial month: within in-service hours","OK")))</x:f>
        <x:v>OK</x:v>
      </x:c>
    </x:row>
    <x:row r="6813" ht="15" hidden="0" customHeight="1">
      <x:c r="A6813" s="1" t="s">
        <x:v>1732</x:v>
      </x:c>
      <x:c r="B6813" s="14" t="n">
        <x:v>46113</x:v>
      </x:c>
      <x:c r="C6813" s="1" t="n">
        <x:v>82.9</x:v>
      </x:c>
      <x:c r="D6813" s="1" t="n">
        <x:v>526.3</x:v>
      </x:c>
      <x:c r="E6813" s="1" t="n">
        <x:v>27</x:v>
      </x:c>
      <x:c r="F6813" s="1" t="n">
        <x:v>1</x:v>
      </x:c>
      <x:c r="G6813" s="1" t="n">
        <x:v>63</x:v>
      </x:c>
      <x:c r="H6813" s="1" t="n">
        <x:v>1</x:v>
      </x:c>
      <x:c r="I6813" s="1" t="n">
        <x:v>4</x:v>
      </x:c>
      <x:c r="J6813" s="1" t="n">
        <x:v>0</x:v>
      </x:c>
      <x:c r="K6813" s="1" t="n">
        <x:v>1</x:v>
      </x:c>
      <x:c r="L6813" s="1" t="n">
        <x:v>90</x:v>
      </x:c>
      <x:c r="M6813" s="1" t="n">
        <x:v>0.6</x:v>
      </x:c>
      <x:c r="N6813" s="1" t="n">
        <x:v>25.4</x:v>
      </x:c>
      <x:c r="O6813" s="1" t="n">
        <x:f aca="0">24*MAX(0,EOMONTH(B6813,0)-MAX(B6813,INDEX(Device_Inventory!$K$2:$K$1201,MATCH(A6813,Device_Inventory!$A$2:$A$1201,0)))+1)</x:f>
        <x:v>720</x:v>
      </x:c>
      <x:c r="P6813" s="11" t="b">
        <x:f aca="0">INDEX(Device_Inventory!$K$2:$K$1201,MATCH(A6813,Device_Inventory!$A$2:$A$1201,0))&gt;B6813</x:f>
        <x:v>0</x:v>
      </x:c>
      <x:c r="Q6813" s="1" t="str">
        <x:f aca="0">IF(D6813&gt;O6813,"Fail: operating hours exceed in-service hours",IF(D6813+M6813&gt;O6813,"Fail: operating + unavailable hours exceed in-service hours",IF(P6813,"Partial month: within in-service hours","OK")))</x:f>
        <x:v>OK</x:v>
      </x:c>
    </x:row>
    <x:row r="6814" ht="15" hidden="0" customHeight="1">
      <x:c r="A6814" s="1" t="s">
        <x:v>1732</x:v>
      </x:c>
      <x:c r="B6814" s="14" t="n">
        <x:v>46143</x:v>
      </x:c>
      <x:c r="C6814" s="1" t="n">
        <x:v>92</x:v>
      </x:c>
      <x:c r="D6814" s="1" t="n">
        <x:v>544.9</x:v>
      </x:c>
      <x:c r="E6814" s="1" t="n">
        <x:v>27</x:v>
      </x:c>
      <x:c r="F6814" s="1" t="n">
        <x:v>2</x:v>
      </x:c>
      <x:c r="G6814" s="1" t="n">
        <x:v>49</x:v>
      </x:c>
      <x:c r="H6814" s="1" t="n">
        <x:v>0</x:v>
      </x:c>
      <x:c r="I6814" s="1" t="n">
        <x:v>4</x:v>
      </x:c>
      <x:c r="J6814" s="1" t="n">
        <x:v>0.64</x:v>
      </x:c>
      <x:c r="K6814" s="1" t="n">
        <x:v>1</x:v>
      </x:c>
      <x:c r="L6814" s="1" t="n">
        <x:v>97</x:v>
      </x:c>
      <x:c r="M6814" s="1" t="n">
        <x:v>0</x:v>
      </x:c>
      <x:c r="N6814" s="1" t="n">
        <x:v>20.7</x:v>
      </x:c>
      <x:c r="O6814" s="1" t="n">
        <x:f aca="0">24*MAX(0,EOMONTH(B6814,0)-MAX(B6814,INDEX(Device_Inventory!$K$2:$K$1201,MATCH(A6814,Device_Inventory!$A$2:$A$1201,0)))+1)</x:f>
        <x:v>744</x:v>
      </x:c>
      <x:c r="P6814" s="11" t="b">
        <x:f aca="0">INDEX(Device_Inventory!$K$2:$K$1201,MATCH(A6814,Device_Inventory!$A$2:$A$1201,0))&gt;B6814</x:f>
        <x:v>0</x:v>
      </x:c>
      <x:c r="Q6814" s="1" t="str">
        <x:f aca="0">IF(D6814&gt;O6814,"Fail: operating hours exceed in-service hours",IF(D6814+M6814&gt;O6814,"Fail: operating + unavailable hours exceed in-service hours",IF(P6814,"Partial month: within in-service hours","OK")))</x:f>
        <x:v>OK</x:v>
      </x:c>
    </x:row>
    <x:row r="6815" ht="15" hidden="0" customHeight="1">
      <x:c r="A6815" s="1" t="s">
        <x:v>1732</x:v>
      </x:c>
      <x:c r="B6815" s="14" t="n">
        <x:v>46174</x:v>
      </x:c>
      <x:c r="C6815" s="1" t="n">
        <x:v>84.5</x:v>
      </x:c>
      <x:c r="D6815" s="1" t="n">
        <x:v>537.3</x:v>
      </x:c>
      <x:c r="E6815" s="1" t="n">
        <x:v>32</x:v>
      </x:c>
      <x:c r="F6815" s="1" t="n">
        <x:v>0</x:v>
      </x:c>
      <x:c r="G6815" s="1" t="n">
        <x:v>41</x:v>
      </x:c>
      <x:c r="H6815" s="1" t="n">
        <x:v>0</x:v>
      </x:c>
      <x:c r="I6815" s="1" t="n">
        <x:v>6</x:v>
      </x:c>
      <x:c r="J6815" s="1" t="n">
        <x:v>0.42</x:v>
      </x:c>
      <x:c r="K6815" s="1" t="n">
        <x:v>0</x:v>
      </x:c>
      <x:c r="L6815" s="1" t="n">
        <x:v>96.2</x:v>
      </x:c>
      <x:c r="M6815" s="1" t="n">
        <x:v>7.8</x:v>
      </x:c>
      <x:c r="N6815" s="1" t="n">
        <x:v>26</x:v>
      </x:c>
      <x:c r="O6815" s="1" t="n">
        <x:f aca="0">24*MAX(0,EOMONTH(B6815,0)-MAX(B6815,INDEX(Device_Inventory!$K$2:$K$1201,MATCH(A6815,Device_Inventory!$A$2:$A$1201,0)))+1)</x:f>
        <x:v>720</x:v>
      </x:c>
      <x:c r="P6815" s="11" t="b">
        <x:f aca="0">INDEX(Device_Inventory!$K$2:$K$1201,MATCH(A6815,Device_Inventory!$A$2:$A$1201,0))&gt;B6815</x:f>
        <x:v>0</x:v>
      </x:c>
      <x:c r="Q6815" s="1" t="str">
        <x:f aca="0">IF(D6815&gt;O6815,"Fail: operating hours exceed in-service hours",IF(D6815+M6815&gt;O6815,"Fail: operating + unavailable hours exceed in-service hours",IF(P6815,"Partial month: within in-service hours","OK")))</x:f>
        <x:v>OK</x:v>
      </x:c>
    </x:row>
    <x:row r="6816" ht="15" hidden="0" customHeight="1">
      <x:c r="A6816" s="1" t="s">
        <x:v>1732</x:v>
      </x:c>
      <x:c r="B6816" s="14" t="n">
        <x:v>46204</x:v>
      </x:c>
      <x:c r="C6816" s="1" t="n">
        <x:v>83.9</x:v>
      </x:c>
      <x:c r="D6816" s="1" t="n">
        <x:v>528.8</x:v>
      </x:c>
      <x:c r="E6816" s="1" t="n">
        <x:v>40</x:v>
      </x:c>
      <x:c r="F6816" s="1" t="n">
        <x:v>1</x:v>
      </x:c>
      <x:c r="G6816" s="1" t="n">
        <x:v>35</x:v>
      </x:c>
      <x:c r="H6816" s="1" t="n">
        <x:v>0</x:v>
      </x:c>
      <x:c r="I6816" s="1" t="n">
        <x:v>4</x:v>
      </x:c>
      <x:c r="J6816" s="1" t="n">
        <x:v>0.52</x:v>
      </x:c>
      <x:c r="K6816" s="1" t="n">
        <x:v>0</x:v>
      </x:c>
      <x:c r="L6816" s="1" t="n">
        <x:v>95.8</x:v>
      </x:c>
      <x:c r="M6816" s="1" t="n">
        <x:v>3.2</x:v>
      </x:c>
      <x:c r="N6816" s="1" t="n">
        <x:v>15.4</x:v>
      </x:c>
      <x:c r="O6816" s="1" t="n">
        <x:f aca="0">24*MAX(0,EOMONTH(B6816,0)-MAX(B6816,INDEX(Device_Inventory!$K$2:$K$1201,MATCH(A6816,Device_Inventory!$A$2:$A$1201,0)))+1)</x:f>
        <x:v>744</x:v>
      </x:c>
      <x:c r="P6816" s="11" t="b">
        <x:f aca="0">INDEX(Device_Inventory!$K$2:$K$1201,MATCH(A6816,Device_Inventory!$A$2:$A$1201,0))&gt;B6816</x:f>
        <x:v>0</x:v>
      </x:c>
      <x:c r="Q6816" s="1" t="str">
        <x:f aca="0">IF(D6816&gt;O6816,"Fail: operating hours exceed in-service hours",IF(D6816+M6816&gt;O6816,"Fail: operating + unavailable hours exceed in-service hours",IF(P6816,"Partial month: within in-service hours","OK")))</x:f>
        <x:v>OK</x:v>
      </x:c>
    </x:row>
    <x:row r="6817" ht="15" hidden="0" customHeight="1">
      <x:c r="A6817" s="1" t="s">
        <x:v>1733</x:v>
      </x:c>
      <x:c r="B6817" s="14" t="n">
        <x:v>46054</x:v>
      </x:c>
      <x:c r="C6817" s="1" t="n">
        <x:v>19.5</x:v>
      </x:c>
      <x:c r="D6817" s="1" t="n">
        <x:v>121.7</x:v>
      </x:c>
      <x:c r="E6817" s="1" t="n">
        <x:v>10</x:v>
      </x:c>
      <x:c r="F6817" s="1" t="n">
        <x:v>0</x:v>
      </x:c>
      <x:c r="G6817" s="1" t="n">
        <x:v>26</x:v>
      </x:c>
      <x:c r="H6817" s="1" t="n">
        <x:v>0</x:v>
      </x:c>
      <x:c r="I6817" s="1" t="n">
        <x:v>1</x:v>
      </x:c>
      <x:c r="J6817" s="1" t="n">
        <x:v>0.78</x:v>
      </x:c>
      <x:c r="K6817" s="1" t="n">
        <x:v>1</x:v>
      </x:c>
      <x:c r="L6817" s="1" t="n">
        <x:v>94.7</x:v>
      </x:c>
      <x:c r="M6817" s="1" t="n">
        <x:v>3</x:v>
      </x:c>
      <x:c r="N6817" s="1" t="n">
        <x:v>2.9</x:v>
      </x:c>
      <x:c r="O6817" s="1" t="n">
        <x:f aca="0">24*MAX(0,EOMONTH(B6817,0)-MAX(B6817,INDEX(Device_Inventory!$K$2:$K$1201,MATCH(A6817,Device_Inventory!$A$2:$A$1201,0)))+1)</x:f>
        <x:v>672</x:v>
      </x:c>
      <x:c r="P6817" s="11" t="b">
        <x:f aca="0">INDEX(Device_Inventory!$K$2:$K$1201,MATCH(A6817,Device_Inventory!$A$2:$A$1201,0))&gt;B6817</x:f>
        <x:v>0</x:v>
      </x:c>
      <x:c r="Q6817" s="1" t="str">
        <x:f aca="0">IF(D6817&gt;O6817,"Fail: operating hours exceed in-service hours",IF(D6817+M6817&gt;O6817,"Fail: operating + unavailable hours exceed in-service hours",IF(P6817,"Partial month: within in-service hours","OK")))</x:f>
        <x:v>OK</x:v>
      </x:c>
    </x:row>
    <x:row r="6818" ht="15" hidden="0" customHeight="1">
      <x:c r="A6818" s="1" t="s">
        <x:v>1733</x:v>
      </x:c>
      <x:c r="B6818" s="14" t="n">
        <x:v>46082</x:v>
      </x:c>
      <x:c r="C6818" s="1" t="n">
        <x:v>18.4</x:v>
      </x:c>
      <x:c r="D6818" s="1" t="n">
        <x:v>127.8</x:v>
      </x:c>
      <x:c r="E6818" s="1" t="n">
        <x:v>10</x:v>
      </x:c>
      <x:c r="F6818" s="1" t="n">
        <x:v>0</x:v>
      </x:c>
      <x:c r="G6818" s="1" t="n">
        <x:v>12</x:v>
      </x:c>
      <x:c r="H6818" s="1" t="n">
        <x:v>0</x:v>
      </x:c>
      <x:c r="I6818" s="1" t="n">
        <x:v>0</x:v>
      </x:c>
      <x:c r="J6818" s="1" t="n">
        <x:v>1.04</x:v>
      </x:c>
      <x:c r="K6818" s="1" t="n">
        <x:v>0</x:v>
      </x:c>
      <x:c r="L6818" s="1" t="n">
        <x:v>94.5</x:v>
      </x:c>
      <x:c r="M6818" s="1" t="n">
        <x:v>2.8</x:v>
      </x:c>
      <x:c r="N6818" s="1" t="n">
        <x:v>3.5</x:v>
      </x:c>
      <x:c r="O6818" s="1" t="n">
        <x:f aca="0">24*MAX(0,EOMONTH(B6818,0)-MAX(B6818,INDEX(Device_Inventory!$K$2:$K$1201,MATCH(A6818,Device_Inventory!$A$2:$A$1201,0)))+1)</x:f>
        <x:v>744</x:v>
      </x:c>
      <x:c r="P6818" s="11" t="b">
        <x:f aca="0">INDEX(Device_Inventory!$K$2:$K$1201,MATCH(A6818,Device_Inventory!$A$2:$A$1201,0))&gt;B6818</x:f>
        <x:v>0</x:v>
      </x:c>
      <x:c r="Q6818" s="1" t="str">
        <x:f aca="0">IF(D6818&gt;O6818,"Fail: operating hours exceed in-service hours",IF(D6818+M6818&gt;O6818,"Fail: operating + unavailable hours exceed in-service hours",IF(P6818,"Partial month: within in-service hours","OK")))</x:f>
        <x:v>OK</x:v>
      </x:c>
    </x:row>
    <x:row r="6819" ht="15" hidden="0" customHeight="1">
      <x:c r="A6819" s="1" t="s">
        <x:v>1733</x:v>
      </x:c>
      <x:c r="B6819" s="14" t="n">
        <x:v>46113</x:v>
      </x:c>
      <x:c r="C6819" s="1" t="n">
        <x:v>14.6</x:v>
      </x:c>
      <x:c r="D6819" s="1" t="n">
        <x:v>98.4</x:v>
      </x:c>
      <x:c r="E6819" s="1" t="n">
        <x:v>17</x:v>
      </x:c>
      <x:c r="F6819" s="1" t="n">
        <x:v>0</x:v>
      </x:c>
      <x:c r="G6819" s="1" t="n">
        <x:v>11</x:v>
      </x:c>
      <x:c r="H6819" s="1" t="n">
        <x:v>0</x:v>
      </x:c>
      <x:c r="I6819" s="1" t="n">
        <x:v>1</x:v>
      </x:c>
      <x:c r="J6819" s="1" t="n">
        <x:v>0.53</x:v>
      </x:c>
      <x:c r="K6819" s="1" t="n">
        <x:v>0</x:v>
      </x:c>
      <x:c r="L6819" s="1" t="n">
        <x:v>97</x:v>
      </x:c>
      <x:c r="M6819" s="1" t="n">
        <x:v>3.5</x:v>
      </x:c>
      <x:c r="N6819" s="1" t="n">
        <x:v>1.4</x:v>
      </x:c>
      <x:c r="O6819" s="1" t="n">
        <x:f aca="0">24*MAX(0,EOMONTH(B6819,0)-MAX(B6819,INDEX(Device_Inventory!$K$2:$K$1201,MATCH(A6819,Device_Inventory!$A$2:$A$1201,0)))+1)</x:f>
        <x:v>720</x:v>
      </x:c>
      <x:c r="P6819" s="11" t="b">
        <x:f aca="0">INDEX(Device_Inventory!$K$2:$K$1201,MATCH(A6819,Device_Inventory!$A$2:$A$1201,0))&gt;B6819</x:f>
        <x:v>0</x:v>
      </x:c>
      <x:c r="Q6819" s="1" t="str">
        <x:f aca="0">IF(D6819&gt;O6819,"Fail: operating hours exceed in-service hours",IF(D6819+M6819&gt;O6819,"Fail: operating + unavailable hours exceed in-service hours",IF(P6819,"Partial month: within in-service hours","OK")))</x:f>
        <x:v>OK</x:v>
      </x:c>
    </x:row>
    <x:row r="6820" ht="15" hidden="0" customHeight="1">
      <x:c r="A6820" s="1" t="s">
        <x:v>1733</x:v>
      </x:c>
      <x:c r="B6820" s="14" t="n">
        <x:v>46143</x:v>
      </x:c>
      <x:c r="C6820" s="1" t="n">
        <x:v>37.5</x:v>
      </x:c>
      <x:c r="D6820" s="1" t="n">
        <x:v>253.3</x:v>
      </x:c>
      <x:c r="E6820" s="1" t="n">
        <x:v>12</x:v>
      </x:c>
      <x:c r="F6820" s="1" t="n">
        <x:v>1</x:v>
      </x:c>
      <x:c r="G6820" s="1" t="n">
        <x:v>33</x:v>
      </x:c>
      <x:c r="H6820" s="1" t="n">
        <x:v>0</x:v>
      </x:c>
      <x:c r="I6820" s="1" t="n">
        <x:v>0</x:v>
      </x:c>
      <x:c r="J6820" s="1" t="n">
        <x:v>0.39</x:v>
      </x:c>
      <x:c r="K6820" s="1" t="n">
        <x:v>0</x:v>
      </x:c>
      <x:c r="L6820" s="1" t="n">
        <x:v>99</x:v>
      </x:c>
      <x:c r="M6820" s="1" t="n">
        <x:v>1</x:v>
      </x:c>
      <x:c r="N6820" s="1" t="n">
        <x:v>11.4</x:v>
      </x:c>
      <x:c r="O6820" s="1" t="n">
        <x:f aca="0">24*MAX(0,EOMONTH(B6820,0)-MAX(B6820,INDEX(Device_Inventory!$K$2:$K$1201,MATCH(A6820,Device_Inventory!$A$2:$A$1201,0)))+1)</x:f>
        <x:v>744</x:v>
      </x:c>
      <x:c r="P6820" s="11" t="b">
        <x:f aca="0">INDEX(Device_Inventory!$K$2:$K$1201,MATCH(A6820,Device_Inventory!$A$2:$A$1201,0))&gt;B6820</x:f>
        <x:v>0</x:v>
      </x:c>
      <x:c r="Q6820" s="1" t="str">
        <x:f aca="0">IF(D6820&gt;O6820,"Fail: operating hours exceed in-service hours",IF(D6820+M6820&gt;O6820,"Fail: operating + unavailable hours exceed in-service hours",IF(P6820,"Partial month: within in-service hours","OK")))</x:f>
        <x:v>OK</x:v>
      </x:c>
    </x:row>
    <x:row r="6821" ht="15" hidden="0" customHeight="1">
      <x:c r="A6821" s="1" t="s">
        <x:v>1733</x:v>
      </x:c>
      <x:c r="B6821" s="14" t="n">
        <x:v>46174</x:v>
      </x:c>
      <x:c r="C6821" s="1" t="n">
        <x:v>33.1</x:v>
      </x:c>
      <x:c r="D6821" s="1" t="n">
        <x:v>219.5</x:v>
      </x:c>
      <x:c r="E6821" s="1" t="n">
        <x:v>17</x:v>
      </x:c>
      <x:c r="F6821" s="1" t="n">
        <x:v>1</x:v>
      </x:c>
      <x:c r="G6821" s="1" t="n">
        <x:v>21</x:v>
      </x:c>
      <x:c r="H6821" s="1" t="n">
        <x:v>1</x:v>
      </x:c>
      <x:c r="I6821" s="1" t="n">
        <x:v>0</x:v>
      </x:c>
      <x:c r="J6821" s="1" t="n">
        <x:v>0.19</x:v>
      </x:c>
      <x:c r="K6821" s="1" t="n">
        <x:v>0</x:v>
      </x:c>
      <x:c r="L6821" s="1" t="n">
        <x:v>95</x:v>
      </x:c>
      <x:c r="M6821" s="1" t="n">
        <x:v>0</x:v>
      </x:c>
      <x:c r="N6821" s="1" t="n">
        <x:v>9.8</x:v>
      </x:c>
      <x:c r="O6821" s="1" t="n">
        <x:f aca="0">24*MAX(0,EOMONTH(B6821,0)-MAX(B6821,INDEX(Device_Inventory!$K$2:$K$1201,MATCH(A6821,Device_Inventory!$A$2:$A$1201,0)))+1)</x:f>
        <x:v>720</x:v>
      </x:c>
      <x:c r="P6821" s="11" t="b">
        <x:f aca="0">INDEX(Device_Inventory!$K$2:$K$1201,MATCH(A6821,Device_Inventory!$A$2:$A$1201,0))&gt;B6821</x:f>
        <x:v>0</x:v>
      </x:c>
      <x:c r="Q6821" s="1" t="str">
        <x:f aca="0">IF(D6821&gt;O6821,"Fail: operating hours exceed in-service hours",IF(D6821+M6821&gt;O6821,"Fail: operating + unavailable hours exceed in-service hours",IF(P6821,"Partial month: within in-service hours","OK")))</x:f>
        <x:v>OK</x:v>
      </x:c>
    </x:row>
    <x:row r="6822" ht="15" hidden="0" customHeight="1">
      <x:c r="A6822" s="1" t="s">
        <x:v>1733</x:v>
      </x:c>
      <x:c r="B6822" s="14" t="n">
        <x:v>46204</x:v>
      </x:c>
      <x:c r="C6822" s="1" t="n">
        <x:v>11.7</x:v>
      </x:c>
      <x:c r="D6822" s="1" t="n">
        <x:v>66.1</x:v>
      </x:c>
      <x:c r="E6822" s="1" t="n">
        <x:v>4</x:v>
      </x:c>
      <x:c r="F6822" s="1" t="n">
        <x:v>2</x:v>
      </x:c>
      <x:c r="G6822" s="1" t="n">
        <x:v>27</x:v>
      </x:c>
      <x:c r="H6822" s="1" t="n">
        <x:v>0</x:v>
      </x:c>
      <x:c r="I6822" s="1" t="n">
        <x:v>0</x:v>
      </x:c>
      <x:c r="J6822" s="1" t="n">
        <x:v>0.78</x:v>
      </x:c>
      <x:c r="K6822" s="1" t="n">
        <x:v>0</x:v>
      </x:c>
      <x:c r="L6822" s="1" t="n">
        <x:v>93.6</x:v>
      </x:c>
      <x:c r="M6822" s="1" t="n">
        <x:v>4</x:v>
      </x:c>
      <x:c r="N6822" s="1" t="n">
        <x:v>3.1</x:v>
      </x:c>
      <x:c r="O6822" s="1" t="n">
        <x:f aca="0">24*MAX(0,EOMONTH(B6822,0)-MAX(B6822,INDEX(Device_Inventory!$K$2:$K$1201,MATCH(A6822,Device_Inventory!$A$2:$A$1201,0)))+1)</x:f>
        <x:v>744</x:v>
      </x:c>
      <x:c r="P6822" s="11" t="b">
        <x:f aca="0">INDEX(Device_Inventory!$K$2:$K$1201,MATCH(A6822,Device_Inventory!$A$2:$A$1201,0))&gt;B6822</x:f>
        <x:v>0</x:v>
      </x:c>
      <x:c r="Q6822" s="1" t="str">
        <x:f aca="0">IF(D6822&gt;O6822,"Fail: operating hours exceed in-service hours",IF(D6822+M6822&gt;O6822,"Fail: operating + unavailable hours exceed in-service hours",IF(P6822,"Partial month: within in-service hours","OK")))</x:f>
        <x:v>OK</x:v>
      </x:c>
    </x:row>
    <x:row r="6823" ht="15" hidden="0" customHeight="1">
      <x:c r="A6823" s="1" t="s">
        <x:v>4832</x:v>
      </x:c>
      <x:c r="B6823" s="14" t="n">
        <x:v>46054</x:v>
      </x:c>
      <x:c r="C6823" s="1" t="n">
        <x:v>64.6</x:v>
      </x:c>
      <x:c r="D6823" s="1" t="n">
        <x:v>428.6</x:v>
      </x:c>
      <x:c r="E6823" s="1" t="n">
        <x:v>19</x:v>
      </x:c>
      <x:c r="F6823" s="1" t="n">
        <x:v>0</x:v>
      </x:c>
      <x:c r="G6823" s="1" t="n">
        <x:v>54</x:v>
      </x:c>
      <x:c r="H6823" s="1" t="n">
        <x:v>0</x:v>
      </x:c>
      <x:c r="I6823" s="1" t="n">
        <x:v>3</x:v>
      </x:c>
      <x:c r="J6823" s="1" t="n">
        <x:v>0.27</x:v>
      </x:c>
      <x:c r="K6823" s="1" t="n">
        <x:v>1</x:v>
      </x:c>
      <x:c r="L6823" s="1" t="n">
        <x:v>93.7</x:v>
      </x:c>
      <x:c r="M6823" s="1" t="n">
        <x:v>4.1</x:v>
      </x:c>
      <x:c r="N6823" s="1" t="n">
        <x:v>6.4</x:v>
      </x:c>
      <x:c r="O6823" s="1" t="n">
        <x:f aca="0">24*MAX(0,EOMONTH(B6823,0)-MAX(B6823,INDEX(Device_Inventory!$K$2:$K$1201,MATCH(A6823,Device_Inventory!$A$2:$A$1201,0)))+1)</x:f>
        <x:v>672</x:v>
      </x:c>
      <x:c r="P6823" s="11" t="b">
        <x:f aca="0">INDEX(Device_Inventory!$K$2:$K$1201,MATCH(A6823,Device_Inventory!$A$2:$A$1201,0))&gt;B6823</x:f>
        <x:v>0</x:v>
      </x:c>
      <x:c r="Q6823" s="1" t="str">
        <x:f aca="0">IF(D6823&gt;O6823,"Fail: operating hours exceed in-service hours",IF(D6823+M6823&gt;O6823,"Fail: operating + unavailable hours exceed in-service hours",IF(P6823,"Partial month: within in-service hours","OK")))</x:f>
        <x:v>OK</x:v>
      </x:c>
    </x:row>
    <x:row r="6824" ht="15" hidden="0" customHeight="1">
      <x:c r="A6824" s="1" t="s">
        <x:v>4832</x:v>
      </x:c>
      <x:c r="B6824" s="14" t="n">
        <x:v>46082</x:v>
      </x:c>
      <x:c r="C6824" s="1" t="n">
        <x:v>75.2</x:v>
      </x:c>
      <x:c r="D6824" s="1" t="n">
        <x:v>435</x:v>
      </x:c>
      <x:c r="E6824" s="1" t="n">
        <x:v>28</x:v>
      </x:c>
      <x:c r="F6824" s="1" t="n">
        <x:v>0</x:v>
      </x:c>
      <x:c r="G6824" s="1" t="n">
        <x:v>43</x:v>
      </x:c>
      <x:c r="H6824" s="1" t="n">
        <x:v>0</x:v>
      </x:c>
      <x:c r="I6824" s="1" t="n">
        <x:v>6</x:v>
      </x:c>
      <x:c r="J6824" s="1" t="n">
        <x:v>0</x:v>
      </x:c>
      <x:c r="K6824" s="1" t="n">
        <x:v>0</x:v>
      </x:c>
      <x:c r="L6824" s="1" t="n">
        <x:v>100</x:v>
      </x:c>
      <x:c r="M6824" s="1" t="n">
        <x:v>11.6</x:v>
      </x:c>
      <x:c r="N6824" s="1" t="n">
        <x:v>14.2</x:v>
      </x:c>
      <x:c r="O6824" s="1" t="n">
        <x:f aca="0">24*MAX(0,EOMONTH(B6824,0)-MAX(B6824,INDEX(Device_Inventory!$K$2:$K$1201,MATCH(A6824,Device_Inventory!$A$2:$A$1201,0)))+1)</x:f>
        <x:v>744</x:v>
      </x:c>
      <x:c r="P6824" s="11" t="b">
        <x:f aca="0">INDEX(Device_Inventory!$K$2:$K$1201,MATCH(A6824,Device_Inventory!$A$2:$A$1201,0))&gt;B6824</x:f>
        <x:v>0</x:v>
      </x:c>
      <x:c r="Q6824" s="1" t="str">
        <x:f aca="0">IF(D6824&gt;O6824,"Fail: operating hours exceed in-service hours",IF(D6824+M6824&gt;O6824,"Fail: operating + unavailable hours exceed in-service hours",IF(P6824,"Partial month: within in-service hours","OK")))</x:f>
        <x:v>OK</x:v>
      </x:c>
    </x:row>
    <x:row r="6825" ht="15" hidden="0" customHeight="1">
      <x:c r="A6825" s="1" t="s">
        <x:v>4832</x:v>
      </x:c>
      <x:c r="B6825" s="14" t="n">
        <x:v>46113</x:v>
      </x:c>
      <x:c r="C6825" s="1" t="n">
        <x:v>71.6</x:v>
      </x:c>
      <x:c r="D6825" s="1" t="n">
        <x:v>407.3</x:v>
      </x:c>
      <x:c r="E6825" s="1" t="n">
        <x:v>24</x:v>
      </x:c>
      <x:c r="F6825" s="1" t="n">
        <x:v>4</x:v>
      </x:c>
      <x:c r="G6825" s="1" t="n">
        <x:v>36</x:v>
      </x:c>
      <x:c r="H6825" s="1" t="n">
        <x:v>0</x:v>
      </x:c>
      <x:c r="I6825" s="1" t="n">
        <x:v>5</x:v>
      </x:c>
      <x:c r="J6825" s="1" t="n">
        <x:v>0.43</x:v>
      </x:c>
      <x:c r="K6825" s="1" t="n">
        <x:v>0</x:v>
      </x:c>
      <x:c r="L6825" s="1" t="n">
        <x:v>98.4</x:v>
      </x:c>
      <x:c r="M6825" s="1" t="n">
        <x:v>6.2</x:v>
      </x:c>
      <x:c r="N6825" s="1" t="n">
        <x:v>19.5</x:v>
      </x:c>
      <x:c r="O6825" s="1" t="n">
        <x:f aca="0">24*MAX(0,EOMONTH(B6825,0)-MAX(B6825,INDEX(Device_Inventory!$K$2:$K$1201,MATCH(A6825,Device_Inventory!$A$2:$A$1201,0)))+1)</x:f>
        <x:v>720</x:v>
      </x:c>
      <x:c r="P6825" s="11" t="b">
        <x:f aca="0">INDEX(Device_Inventory!$K$2:$K$1201,MATCH(A6825,Device_Inventory!$A$2:$A$1201,0))&gt;B6825</x:f>
        <x:v>0</x:v>
      </x:c>
      <x:c r="Q6825" s="1" t="str">
        <x:f aca="0">IF(D6825&gt;O6825,"Fail: operating hours exceed in-service hours",IF(D6825+M6825&gt;O6825,"Fail: operating + unavailable hours exceed in-service hours",IF(P6825,"Partial month: within in-service hours","OK")))</x:f>
        <x:v>OK</x:v>
      </x:c>
    </x:row>
    <x:row r="6826" ht="15" hidden="0" customHeight="1">
      <x:c r="A6826" s="1" t="s">
        <x:v>4832</x:v>
      </x:c>
      <x:c r="B6826" s="14" t="n">
        <x:v>46143</x:v>
      </x:c>
      <x:c r="C6826" s="1" t="n">
        <x:v>76.9</x:v>
      </x:c>
      <x:c r="D6826" s="1" t="n">
        <x:v>486</x:v>
      </x:c>
      <x:c r="E6826" s="1" t="n">
        <x:v>31</x:v>
      </x:c>
      <x:c r="F6826" s="1" t="n">
        <x:v>2</x:v>
      </x:c>
      <x:c r="G6826" s="1" t="n">
        <x:v>36</x:v>
      </x:c>
      <x:c r="H6826" s="1" t="n">
        <x:v>0</x:v>
      </x:c>
      <x:c r="I6826" s="1" t="n">
        <x:v>2</x:v>
      </x:c>
      <x:c r="J6826" s="1" t="n">
        <x:v>0.71</x:v>
      </x:c>
      <x:c r="K6826" s="1" t="n">
        <x:v>1</x:v>
      </x:c>
      <x:c r="L6826" s="1" t="n">
        <x:v>92</x:v>
      </x:c>
      <x:c r="M6826" s="1" t="n">
        <x:v>4</x:v>
      </x:c>
      <x:c r="N6826" s="1" t="n">
        <x:v>17.3</x:v>
      </x:c>
      <x:c r="O6826" s="1" t="n">
        <x:f aca="0">24*MAX(0,EOMONTH(B6826,0)-MAX(B6826,INDEX(Device_Inventory!$K$2:$K$1201,MATCH(A6826,Device_Inventory!$A$2:$A$1201,0)))+1)</x:f>
        <x:v>744</x:v>
      </x:c>
      <x:c r="P6826" s="11" t="b">
        <x:f aca="0">INDEX(Device_Inventory!$K$2:$K$1201,MATCH(A6826,Device_Inventory!$A$2:$A$1201,0))&gt;B6826</x:f>
        <x:v>0</x:v>
      </x:c>
      <x:c r="Q6826" s="1" t="str">
        <x:f aca="0">IF(D6826&gt;O6826,"Fail: operating hours exceed in-service hours",IF(D6826+M6826&gt;O6826,"Fail: operating + unavailable hours exceed in-service hours",IF(P6826,"Partial month: within in-service hours","OK")))</x:f>
        <x:v>OK</x:v>
      </x:c>
    </x:row>
    <x:row r="6827" ht="15" hidden="0" customHeight="1">
      <x:c r="A6827" s="1" t="s">
        <x:v>4832</x:v>
      </x:c>
      <x:c r="B6827" s="14" t="n">
        <x:v>46174</x:v>
      </x:c>
      <x:c r="C6827" s="1" t="n">
        <x:v>64</x:v>
      </x:c>
      <x:c r="D6827" s="1" t="n">
        <x:v>462.9</x:v>
      </x:c>
      <x:c r="E6827" s="1" t="n">
        <x:v>19</x:v>
      </x:c>
      <x:c r="F6827" s="1" t="n">
        <x:v>2</x:v>
      </x:c>
      <x:c r="G6827" s="1" t="n">
        <x:v>39</x:v>
      </x:c>
      <x:c r="H6827" s="1" t="n">
        <x:v>0</x:v>
      </x:c>
      <x:c r="I6827" s="1" t="n">
        <x:v>1</x:v>
      </x:c>
      <x:c r="J6827" s="1" t="n">
        <x:v>0.46</x:v>
      </x:c>
      <x:c r="K6827" s="1" t="n">
        <x:v>0</x:v>
      </x:c>
      <x:c r="L6827" s="1" t="n">
        <x:v>92.3</x:v>
      </x:c>
      <x:c r="M6827" s="1" t="n">
        <x:v>0</x:v>
      </x:c>
      <x:c r="N6827" s="1" t="n">
        <x:v>5.8</x:v>
      </x:c>
      <x:c r="O6827" s="1" t="n">
        <x:f aca="0">24*MAX(0,EOMONTH(B6827,0)-MAX(B6827,INDEX(Device_Inventory!$K$2:$K$1201,MATCH(A6827,Device_Inventory!$A$2:$A$1201,0)))+1)</x:f>
        <x:v>720</x:v>
      </x:c>
      <x:c r="P6827" s="11" t="b">
        <x:f aca="0">INDEX(Device_Inventory!$K$2:$K$1201,MATCH(A6827,Device_Inventory!$A$2:$A$1201,0))&gt;B6827</x:f>
        <x:v>0</x:v>
      </x:c>
      <x:c r="Q6827" s="1" t="str">
        <x:f aca="0">IF(D6827&gt;O6827,"Fail: operating hours exceed in-service hours",IF(D6827+M6827&gt;O6827,"Fail: operating + unavailable hours exceed in-service hours",IF(P6827,"Partial month: within in-service hours","OK")))</x:f>
        <x:v>OK</x:v>
      </x:c>
    </x:row>
    <x:row r="6828" ht="15" hidden="0" customHeight="1">
      <x:c r="A6828" s="1" t="s">
        <x:v>4832</x:v>
      </x:c>
      <x:c r="B6828" s="14" t="n">
        <x:v>46204</x:v>
      </x:c>
      <x:c r="C6828" s="1" t="n">
        <x:v>72.8</x:v>
      </x:c>
      <x:c r="D6828" s="1" t="n">
        <x:v>462.7</x:v>
      </x:c>
      <x:c r="E6828" s="1" t="n">
        <x:v>22</x:v>
      </x:c>
      <x:c r="F6828" s="1" t="n">
        <x:v>0</x:v>
      </x:c>
      <x:c r="G6828" s="1" t="n">
        <x:v>39</x:v>
      </x:c>
      <x:c r="H6828" s="1" t="n">
        <x:v>0</x:v>
      </x:c>
      <x:c r="I6828" s="1" t="n">
        <x:v>2</x:v>
      </x:c>
      <x:c r="J6828" s="1" t="n">
        <x:v>0</x:v>
      </x:c>
      <x:c r="K6828" s="1" t="n">
        <x:v>0</x:v>
      </x:c>
      <x:c r="L6828" s="1" t="n">
        <x:v>97.5</x:v>
      </x:c>
      <x:c r="M6828" s="1" t="n">
        <x:v>2.5</x:v>
      </x:c>
      <x:c r="N6828" s="1" t="n">
        <x:v>10.1</x:v>
      </x:c>
      <x:c r="O6828" s="1" t="n">
        <x:f aca="0">24*MAX(0,EOMONTH(B6828,0)-MAX(B6828,INDEX(Device_Inventory!$K$2:$K$1201,MATCH(A6828,Device_Inventory!$A$2:$A$1201,0)))+1)</x:f>
        <x:v>744</x:v>
      </x:c>
      <x:c r="P6828" s="11" t="b">
        <x:f aca="0">INDEX(Device_Inventory!$K$2:$K$1201,MATCH(A6828,Device_Inventory!$A$2:$A$1201,0))&gt;B6828</x:f>
        <x:v>0</x:v>
      </x:c>
      <x:c r="Q6828" s="1" t="str">
        <x:f aca="0">IF(D6828&gt;O6828,"Fail: operating hours exceed in-service hours",IF(D6828+M6828&gt;O6828,"Fail: operating + unavailable hours exceed in-service hours",IF(P6828,"Partial month: within in-service hours","OK")))</x:f>
        <x:v>OK</x:v>
      </x:c>
    </x:row>
    <x:row r="6829" ht="15" hidden="0" customHeight="1">
      <x:c r="A6829" s="1" t="s">
        <x:v>1734</x:v>
      </x:c>
      <x:c r="B6829" s="14" t="n">
        <x:v>46054</x:v>
      </x:c>
      <x:c r="C6829" s="1" t="n">
        <x:v>86</x:v>
      </x:c>
      <x:c r="D6829" s="1" t="n">
        <x:v>585.1</x:v>
      </x:c>
      <x:c r="E6829" s="1" t="n">
        <x:v>22</x:v>
      </x:c>
      <x:c r="F6829" s="1" t="n">
        <x:v>0</x:v>
      </x:c>
      <x:c r="G6829" s="1" t="n">
        <x:v>42</x:v>
      </x:c>
      <x:c r="H6829" s="1" t="n">
        <x:v>1</x:v>
      </x:c>
      <x:c r="I6829" s="1" t="n">
        <x:v>3</x:v>
      </x:c>
      <x:c r="J6829" s="1" t="n">
        <x:v>0.96</x:v>
      </x:c>
      <x:c r="K6829" s="1" t="n">
        <x:v>0</x:v>
      </x:c>
      <x:c r="L6829" s="1" t="n">
        <x:v>92.9</x:v>
      </x:c>
      <x:c r="M6829" s="1" t="n">
        <x:v>7.3</x:v>
      </x:c>
      <x:c r="N6829" s="1" t="n">
        <x:v>12.9</x:v>
      </x:c>
      <x:c r="O6829" s="1" t="n">
        <x:f aca="0">24*MAX(0,EOMONTH(B6829,0)-MAX(B6829,INDEX(Device_Inventory!$K$2:$K$1201,MATCH(A6829,Device_Inventory!$A$2:$A$1201,0)))+1)</x:f>
        <x:v>672</x:v>
      </x:c>
      <x:c r="P6829" s="11" t="b">
        <x:f aca="0">INDEX(Device_Inventory!$K$2:$K$1201,MATCH(A6829,Device_Inventory!$A$2:$A$1201,0))&gt;B6829</x:f>
        <x:v>0</x:v>
      </x:c>
      <x:c r="Q6829" s="1" t="str">
        <x:f aca="0">IF(D6829&gt;O6829,"Fail: operating hours exceed in-service hours",IF(D6829+M6829&gt;O6829,"Fail: operating + unavailable hours exceed in-service hours",IF(P6829,"Partial month: within in-service hours","OK")))</x:f>
        <x:v>OK</x:v>
      </x:c>
    </x:row>
    <x:row r="6830" ht="15" hidden="0" customHeight="1">
      <x:c r="A6830" s="1" t="s">
        <x:v>1734</x:v>
      </x:c>
      <x:c r="B6830" s="14" t="n">
        <x:v>46082</x:v>
      </x:c>
      <x:c r="C6830" s="1" t="n">
        <x:v>80.4</x:v>
      </x:c>
      <x:c r="D6830" s="1" t="n">
        <x:v>521.5</x:v>
      </x:c>
      <x:c r="E6830" s="1" t="n">
        <x:v>22</x:v>
      </x:c>
      <x:c r="F6830" s="1" t="n">
        <x:v>0</x:v>
      </x:c>
      <x:c r="G6830" s="1" t="n">
        <x:v>44</x:v>
      </x:c>
      <x:c r="H6830" s="1" t="n">
        <x:v>0</x:v>
      </x:c>
      <x:c r="I6830" s="1" t="n">
        <x:v>0</x:v>
      </x:c>
      <x:c r="J6830" s="1" t="n">
        <x:v>0</x:v>
      </x:c>
      <x:c r="K6830" s="1" t="n">
        <x:v>0</x:v>
      </x:c>
      <x:c r="L6830" s="1" t="n">
        <x:v>91.5</x:v>
      </x:c>
      <x:c r="M6830" s="1" t="n">
        <x:v>0.6</x:v>
      </x:c>
      <x:c r="N6830" s="1" t="n">
        <x:v>7</x:v>
      </x:c>
      <x:c r="O6830" s="1" t="n">
        <x:f aca="0">24*MAX(0,EOMONTH(B6830,0)-MAX(B6830,INDEX(Device_Inventory!$K$2:$K$1201,MATCH(A6830,Device_Inventory!$A$2:$A$1201,0)))+1)</x:f>
        <x:v>744</x:v>
      </x:c>
      <x:c r="P6830" s="11" t="b">
        <x:f aca="0">INDEX(Device_Inventory!$K$2:$K$1201,MATCH(A6830,Device_Inventory!$A$2:$A$1201,0))&gt;B6830</x:f>
        <x:v>0</x:v>
      </x:c>
      <x:c r="Q6830" s="1" t="str">
        <x:f aca="0">IF(D6830&gt;O6830,"Fail: operating hours exceed in-service hours",IF(D6830+M6830&gt;O6830,"Fail: operating + unavailable hours exceed in-service hours",IF(P6830,"Partial month: within in-service hours","OK")))</x:f>
        <x:v>OK</x:v>
      </x:c>
    </x:row>
    <x:row r="6831" ht="15" hidden="0" customHeight="1">
      <x:c r="A6831" s="1" t="s">
        <x:v>1734</x:v>
      </x:c>
      <x:c r="B6831" s="14" t="n">
        <x:v>46113</x:v>
      </x:c>
      <x:c r="C6831" s="1" t="n">
        <x:v>73</x:v>
      </x:c>
      <x:c r="D6831" s="1" t="n">
        <x:v>438.3</x:v>
      </x:c>
      <x:c r="E6831" s="1" t="n">
        <x:v>24</x:v>
      </x:c>
      <x:c r="F6831" s="1" t="n">
        <x:v>0</x:v>
      </x:c>
      <x:c r="G6831" s="1" t="n">
        <x:v>35</x:v>
      </x:c>
      <x:c r="H6831" s="1" t="n">
        <x:v>0</x:v>
      </x:c>
      <x:c r="I6831" s="1" t="n">
        <x:v>3</x:v>
      </x:c>
      <x:c r="J6831" s="1" t="n">
        <x:v>0.17</x:v>
      </x:c>
      <x:c r="K6831" s="1" t="n">
        <x:v>1</x:v>
      </x:c>
      <x:c r="L6831" s="1" t="n">
        <x:v>96.2</x:v>
      </x:c>
      <x:c r="M6831" s="1" t="n">
        <x:v>11.3</x:v>
      </x:c>
      <x:c r="N6831" s="1" t="n">
        <x:v>13</x:v>
      </x:c>
      <x:c r="O6831" s="1" t="n">
        <x:f aca="0">24*MAX(0,EOMONTH(B6831,0)-MAX(B6831,INDEX(Device_Inventory!$K$2:$K$1201,MATCH(A6831,Device_Inventory!$A$2:$A$1201,0)))+1)</x:f>
        <x:v>720</x:v>
      </x:c>
      <x:c r="P6831" s="11" t="b">
        <x:f aca="0">INDEX(Device_Inventory!$K$2:$K$1201,MATCH(A6831,Device_Inventory!$A$2:$A$1201,0))&gt;B6831</x:f>
        <x:v>0</x:v>
      </x:c>
      <x:c r="Q6831" s="1" t="str">
        <x:f aca="0">IF(D6831&gt;O6831,"Fail: operating hours exceed in-service hours",IF(D6831+M6831&gt;O6831,"Fail: operating + unavailable hours exceed in-service hours",IF(P6831,"Partial month: within in-service hours","OK")))</x:f>
        <x:v>OK</x:v>
      </x:c>
    </x:row>
    <x:row r="6832" ht="15" hidden="0" customHeight="1">
      <x:c r="A6832" s="1" t="s">
        <x:v>1734</x:v>
      </x:c>
      <x:c r="B6832" s="14" t="n">
        <x:v>46143</x:v>
      </x:c>
      <x:c r="C6832" s="1" t="n">
        <x:v>65.6</x:v>
      </x:c>
      <x:c r="D6832" s="1" t="n">
        <x:v>406.8</x:v>
      </x:c>
      <x:c r="E6832" s="1" t="n">
        <x:v>15</x:v>
      </x:c>
      <x:c r="F6832" s="1" t="n">
        <x:v>0</x:v>
      </x:c>
      <x:c r="G6832" s="1" t="n">
        <x:v>40</x:v>
      </x:c>
      <x:c r="H6832" s="1" t="n">
        <x:v>0</x:v>
      </x:c>
      <x:c r="I6832" s="1" t="n">
        <x:v>0</x:v>
      </x:c>
      <x:c r="J6832" s="1" t="n">
        <x:v>0.04</x:v>
      </x:c>
      <x:c r="K6832" s="1" t="n">
        <x:v>0</x:v>
      </x:c>
      <x:c r="L6832" s="1" t="n">
        <x:v>95.9</x:v>
      </x:c>
      <x:c r="M6832" s="1" t="n">
        <x:v>7.3</x:v>
      </x:c>
      <x:c r="N6832" s="1" t="n">
        <x:v>5.8</x:v>
      </x:c>
      <x:c r="O6832" s="1" t="n">
        <x:f aca="0">24*MAX(0,EOMONTH(B6832,0)-MAX(B6832,INDEX(Device_Inventory!$K$2:$K$1201,MATCH(A6832,Device_Inventory!$A$2:$A$1201,0)))+1)</x:f>
        <x:v>744</x:v>
      </x:c>
      <x:c r="P6832" s="11" t="b">
        <x:f aca="0">INDEX(Device_Inventory!$K$2:$K$1201,MATCH(A6832,Device_Inventory!$A$2:$A$1201,0))&gt;B6832</x:f>
        <x:v>0</x:v>
      </x:c>
      <x:c r="Q6832" s="1" t="str">
        <x:f aca="0">IF(D6832&gt;O6832,"Fail: operating hours exceed in-service hours",IF(D6832+M6832&gt;O6832,"Fail: operating + unavailable hours exceed in-service hours",IF(P6832,"Partial month: within in-service hours","OK")))</x:f>
        <x:v>OK</x:v>
      </x:c>
    </x:row>
    <x:row r="6833" ht="15" hidden="0" customHeight="1">
      <x:c r="A6833" s="1" t="s">
        <x:v>1734</x:v>
      </x:c>
      <x:c r="B6833" s="14" t="n">
        <x:v>46174</x:v>
      </x:c>
      <x:c r="C6833" s="1" t="n">
        <x:v>73.4</x:v>
      </x:c>
      <x:c r="D6833" s="1" t="n">
        <x:v>486.7</x:v>
      </x:c>
      <x:c r="E6833" s="1" t="n">
        <x:v>16</x:v>
      </x:c>
      <x:c r="F6833" s="1" t="n">
        <x:v>0</x:v>
      </x:c>
      <x:c r="G6833" s="1" t="n">
        <x:v>33</x:v>
      </x:c>
      <x:c r="H6833" s="1" t="n">
        <x:v>0</x:v>
      </x:c>
      <x:c r="I6833" s="1" t="n">
        <x:v>3</x:v>
      </x:c>
      <x:c r="J6833" s="1" t="n">
        <x:v>0</x:v>
      </x:c>
      <x:c r="K6833" s="1" t="n">
        <x:v>1</x:v>
      </x:c>
      <x:c r="L6833" s="1" t="n">
        <x:v>95.7</x:v>
      </x:c>
      <x:c r="M6833" s="1" t="n">
        <x:v>0</x:v>
      </x:c>
      <x:c r="N6833" s="1" t="n">
        <x:v>22.8</x:v>
      </x:c>
      <x:c r="O6833" s="1" t="n">
        <x:f aca="0">24*MAX(0,EOMONTH(B6833,0)-MAX(B6833,INDEX(Device_Inventory!$K$2:$K$1201,MATCH(A6833,Device_Inventory!$A$2:$A$1201,0)))+1)</x:f>
        <x:v>720</x:v>
      </x:c>
      <x:c r="P6833" s="11" t="b">
        <x:f aca="0">INDEX(Device_Inventory!$K$2:$K$1201,MATCH(A6833,Device_Inventory!$A$2:$A$1201,0))&gt;B6833</x:f>
        <x:v>0</x:v>
      </x:c>
      <x:c r="Q6833" s="1" t="str">
        <x:f aca="0">IF(D6833&gt;O6833,"Fail: operating hours exceed in-service hours",IF(D6833+M6833&gt;O6833,"Fail: operating + unavailable hours exceed in-service hours",IF(P6833,"Partial month: within in-service hours","OK")))</x:f>
        <x:v>OK</x:v>
      </x:c>
    </x:row>
    <x:row r="6834" ht="15" hidden="0" customHeight="1">
      <x:c r="A6834" s="1" t="s">
        <x:v>1734</x:v>
      </x:c>
      <x:c r="B6834" s="14" t="n">
        <x:v>46204</x:v>
      </x:c>
      <x:c r="C6834" s="1" t="n">
        <x:v>41.4</x:v>
      </x:c>
      <x:c r="D6834" s="1" t="n">
        <x:v>260.4</x:v>
      </x:c>
      <x:c r="E6834" s="1" t="n">
        <x:v>15</x:v>
      </x:c>
      <x:c r="F6834" s="1" t="n">
        <x:v>1</x:v>
      </x:c>
      <x:c r="G6834" s="1" t="n">
        <x:v>21</x:v>
      </x:c>
      <x:c r="H6834" s="1" t="n">
        <x:v>1</x:v>
      </x:c>
      <x:c r="I6834" s="1" t="n">
        <x:v>0</x:v>
      </x:c>
      <x:c r="J6834" s="1" t="n">
        <x:v>0</x:v>
      </x:c>
      <x:c r="K6834" s="1" t="n">
        <x:v>0</x:v>
      </x:c>
      <x:c r="L6834" s="1" t="n">
        <x:v>98.8</x:v>
      </x:c>
      <x:c r="M6834" s="1" t="n">
        <x:v>4.6</x:v>
      </x:c>
      <x:c r="N6834" s="1" t="n">
        <x:v>7.9</x:v>
      </x:c>
      <x:c r="O6834" s="1" t="n">
        <x:f aca="0">24*MAX(0,EOMONTH(B6834,0)-MAX(B6834,INDEX(Device_Inventory!$K$2:$K$1201,MATCH(A6834,Device_Inventory!$A$2:$A$1201,0)))+1)</x:f>
        <x:v>744</x:v>
      </x:c>
      <x:c r="P6834" s="11" t="b">
        <x:f aca="0">INDEX(Device_Inventory!$K$2:$K$1201,MATCH(A6834,Device_Inventory!$A$2:$A$1201,0))&gt;B6834</x:f>
        <x:v>0</x:v>
      </x:c>
      <x:c r="Q6834" s="1" t="str">
        <x:f aca="0">IF(D6834&gt;O6834,"Fail: operating hours exceed in-service hours",IF(D6834+M6834&gt;O6834,"Fail: operating + unavailable hours exceed in-service hours",IF(P6834,"Partial month: within in-service hours","OK")))</x:f>
        <x:v>OK</x:v>
      </x:c>
    </x:row>
    <x:row r="6835" ht="15" hidden="0" customHeight="1">
      <x:c r="A6835" s="1" t="s">
        <x:v>4837</x:v>
      </x:c>
      <x:c r="B6835" s="14" t="n">
        <x:v>46054</x:v>
      </x:c>
      <x:c r="C6835" s="1" t="n">
        <x:v>58.6</x:v>
      </x:c>
      <x:c r="D6835" s="1" t="n">
        <x:v>423.2</x:v>
      </x:c>
      <x:c r="E6835" s="1" t="n">
        <x:v>32</x:v>
      </x:c>
      <x:c r="F6835" s="1" t="n">
        <x:v>4</x:v>
      </x:c>
      <x:c r="G6835" s="1" t="n">
        <x:v>38</x:v>
      </x:c>
      <x:c r="H6835" s="1" t="n">
        <x:v>3</x:v>
      </x:c>
      <x:c r="I6835" s="1" t="n">
        <x:v>1</x:v>
      </x:c>
      <x:c r="J6835" s="1" t="n">
        <x:v>1.72</x:v>
      </x:c>
      <x:c r="K6835" s="1" t="n">
        <x:v>0</x:v>
      </x:c>
      <x:c r="L6835" s="1" t="n">
        <x:v>98.8</x:v>
      </x:c>
      <x:c r="M6835" s="1" t="n">
        <x:v>17.7</x:v>
      </x:c>
      <x:c r="N6835" s="1" t="n">
        <x:v>17.3</x:v>
      </x:c>
      <x:c r="O6835" s="1" t="n">
        <x:f aca="0">24*MAX(0,EOMONTH(B6835,0)-MAX(B6835,INDEX(Device_Inventory!$K$2:$K$1201,MATCH(A6835,Device_Inventory!$A$2:$A$1201,0)))+1)</x:f>
        <x:v>672</x:v>
      </x:c>
      <x:c r="P6835" s="11" t="b">
        <x:f aca="0">INDEX(Device_Inventory!$K$2:$K$1201,MATCH(A6835,Device_Inventory!$A$2:$A$1201,0))&gt;B6835</x:f>
        <x:v>0</x:v>
      </x:c>
      <x:c r="Q6835" s="1" t="str">
        <x:f aca="0">IF(D6835&gt;O6835,"Fail: operating hours exceed in-service hours",IF(D6835+M6835&gt;O6835,"Fail: operating + unavailable hours exceed in-service hours",IF(P6835,"Partial month: within in-service hours","OK")))</x:f>
        <x:v>OK</x:v>
      </x:c>
    </x:row>
    <x:row r="6836" ht="15" hidden="0" customHeight="1">
      <x:c r="A6836" s="1" t="s">
        <x:v>4837</x:v>
      </x:c>
      <x:c r="B6836" s="14" t="n">
        <x:v>46082</x:v>
      </x:c>
      <x:c r="C6836" s="1" t="n">
        <x:v>50.9</x:v>
      </x:c>
      <x:c r="D6836" s="1" t="n">
        <x:v>324.8</x:v>
      </x:c>
      <x:c r="E6836" s="1" t="n">
        <x:v>33</x:v>
      </x:c>
      <x:c r="F6836" s="1" t="n">
        <x:v>7</x:v>
      </x:c>
      <x:c r="G6836" s="1" t="n">
        <x:v>30</x:v>
      </x:c>
      <x:c r="H6836" s="1" t="n">
        <x:v>2</x:v>
      </x:c>
      <x:c r="I6836" s="1" t="n">
        <x:v>3</x:v>
      </x:c>
      <x:c r="J6836" s="1" t="n">
        <x:v>1.17</x:v>
      </x:c>
      <x:c r="K6836" s="1" t="n">
        <x:v>2</x:v>
      </x:c>
      <x:c r="L6836" s="1" t="n">
        <x:v>93.5</x:v>
      </x:c>
      <x:c r="M6836" s="1" t="n">
        <x:v>12.6</x:v>
      </x:c>
      <x:c r="N6836" s="1" t="n">
        <x:v>9.8</x:v>
      </x:c>
      <x:c r="O6836" s="1" t="n">
        <x:f aca="0">24*MAX(0,EOMONTH(B6836,0)-MAX(B6836,INDEX(Device_Inventory!$K$2:$K$1201,MATCH(A6836,Device_Inventory!$A$2:$A$1201,0)))+1)</x:f>
        <x:v>744</x:v>
      </x:c>
      <x:c r="P6836" s="11" t="b">
        <x:f aca="0">INDEX(Device_Inventory!$K$2:$K$1201,MATCH(A6836,Device_Inventory!$A$2:$A$1201,0))&gt;B6836</x:f>
        <x:v>0</x:v>
      </x:c>
      <x:c r="Q6836" s="1" t="str">
        <x:f aca="0">IF(D6836&gt;O6836,"Fail: operating hours exceed in-service hours",IF(D6836+M6836&gt;O6836,"Fail: operating + unavailable hours exceed in-service hours",IF(P6836,"Partial month: within in-service hours","OK")))</x:f>
        <x:v>OK</x:v>
      </x:c>
    </x:row>
    <x:row r="6837" ht="15" hidden="0" customHeight="1">
      <x:c r="A6837" s="1" t="s">
        <x:v>4837</x:v>
      </x:c>
      <x:c r="B6837" s="14" t="n">
        <x:v>46113</x:v>
      </x:c>
      <x:c r="C6837" s="1" t="n">
        <x:v>49.2</x:v>
      </x:c>
      <x:c r="D6837" s="1" t="n">
        <x:v>336.6</x:v>
      </x:c>
      <x:c r="E6837" s="1" t="n">
        <x:v>20</x:v>
      </x:c>
      <x:c r="F6837" s="1" t="n">
        <x:v>3</x:v>
      </x:c>
      <x:c r="G6837" s="1" t="n">
        <x:v>18</x:v>
      </x:c>
      <x:c r="H6837" s="1" t="n">
        <x:v>1</x:v>
      </x:c>
      <x:c r="I6837" s="1" t="n">
        <x:v>4</x:v>
      </x:c>
      <x:c r="J6837" s="1" t="n">
        <x:v>2.26</x:v>
      </x:c>
      <x:c r="K6837" s="1" t="n">
        <x:v>1</x:v>
      </x:c>
      <x:c r="L6837" s="1" t="n">
        <x:v>100</x:v>
      </x:c>
      <x:c r="M6837" s="1" t="n">
        <x:v>15.7</x:v>
      </x:c>
      <x:c r="N6837" s="1" t="n">
        <x:v>15.6</x:v>
      </x:c>
      <x:c r="O6837" s="1" t="n">
        <x:f aca="0">24*MAX(0,EOMONTH(B6837,0)-MAX(B6837,INDEX(Device_Inventory!$K$2:$K$1201,MATCH(A6837,Device_Inventory!$A$2:$A$1201,0)))+1)</x:f>
        <x:v>720</x:v>
      </x:c>
      <x:c r="P6837" s="11" t="b">
        <x:f aca="0">INDEX(Device_Inventory!$K$2:$K$1201,MATCH(A6837,Device_Inventory!$A$2:$A$1201,0))&gt;B6837</x:f>
        <x:v>0</x:v>
      </x:c>
      <x:c r="Q6837" s="1" t="str">
        <x:f aca="0">IF(D6837&gt;O6837,"Fail: operating hours exceed in-service hours",IF(D6837+M6837&gt;O6837,"Fail: operating + unavailable hours exceed in-service hours",IF(P6837,"Partial month: within in-service hours","OK")))</x:f>
        <x:v>OK</x:v>
      </x:c>
    </x:row>
    <x:row r="6838" ht="15" hidden="0" customHeight="1">
      <x:c r="A6838" s="1" t="s">
        <x:v>4837</x:v>
      </x:c>
      <x:c r="B6838" s="14" t="n">
        <x:v>46143</x:v>
      </x:c>
      <x:c r="C6838" s="1" t="n">
        <x:v>59.4</x:v>
      </x:c>
      <x:c r="D6838" s="1" t="n">
        <x:v>343.1</x:v>
      </x:c>
      <x:c r="E6838" s="1" t="n">
        <x:v>35</x:v>
      </x:c>
      <x:c r="F6838" s="1" t="n">
        <x:v>4</x:v>
      </x:c>
      <x:c r="G6838" s="1" t="n">
        <x:v>27</x:v>
      </x:c>
      <x:c r="H6838" s="1" t="n">
        <x:v>2</x:v>
      </x:c>
      <x:c r="I6838" s="1" t="n">
        <x:v>3</x:v>
      </x:c>
      <x:c r="J6838" s="1" t="n">
        <x:v>1.19</x:v>
      </x:c>
      <x:c r="K6838" s="1" t="n">
        <x:v>1</x:v>
      </x:c>
      <x:c r="L6838" s="1" t="n">
        <x:v>93.9</x:v>
      </x:c>
      <x:c r="M6838" s="1" t="n">
        <x:v>13.9</x:v>
      </x:c>
      <x:c r="N6838" s="1" t="n">
        <x:v>14.5</x:v>
      </x:c>
      <x:c r="O6838" s="1" t="n">
        <x:f aca="0">24*MAX(0,EOMONTH(B6838,0)-MAX(B6838,INDEX(Device_Inventory!$K$2:$K$1201,MATCH(A6838,Device_Inventory!$A$2:$A$1201,0)))+1)</x:f>
        <x:v>744</x:v>
      </x:c>
      <x:c r="P6838" s="11" t="b">
        <x:f aca="0">INDEX(Device_Inventory!$K$2:$K$1201,MATCH(A6838,Device_Inventory!$A$2:$A$1201,0))&gt;B6838</x:f>
        <x:v>0</x:v>
      </x:c>
      <x:c r="Q6838" s="1" t="str">
        <x:f aca="0">IF(D6838&gt;O6838,"Fail: operating hours exceed in-service hours",IF(D6838+M6838&gt;O6838,"Fail: operating + unavailable hours exceed in-service hours",IF(P6838,"Partial month: within in-service hours","OK")))</x:f>
        <x:v>OK</x:v>
      </x:c>
    </x:row>
    <x:row r="6839" ht="15" hidden="0" customHeight="1">
      <x:c r="A6839" s="1" t="s">
        <x:v>4837</x:v>
      </x:c>
      <x:c r="B6839" s="14" t="n">
        <x:v>46174</x:v>
      </x:c>
      <x:c r="C6839" s="1" t="n">
        <x:v>83.1</x:v>
      </x:c>
      <x:c r="D6839" s="1" t="n">
        <x:v>588</x:v>
      </x:c>
      <x:c r="E6839" s="1" t="n">
        <x:v>36</x:v>
      </x:c>
      <x:c r="F6839" s="1" t="n">
        <x:v>5</x:v>
      </x:c>
      <x:c r="G6839" s="1" t="n">
        <x:v>50</x:v>
      </x:c>
      <x:c r="H6839" s="1" t="n">
        <x:v>2</x:v>
      </x:c>
      <x:c r="I6839" s="1" t="n">
        <x:v>6</x:v>
      </x:c>
      <x:c r="J6839" s="1" t="n">
        <x:v>2.15</x:v>
      </x:c>
      <x:c r="K6839" s="1" t="n">
        <x:v>2</x:v>
      </x:c>
      <x:c r="L6839" s="1" t="n">
        <x:v>91.7</x:v>
      </x:c>
      <x:c r="M6839" s="1" t="n">
        <x:v>7</x:v>
      </x:c>
      <x:c r="N6839" s="1" t="n">
        <x:v>19.5</x:v>
      </x:c>
      <x:c r="O6839" s="1" t="n">
        <x:f aca="0">24*MAX(0,EOMONTH(B6839,0)-MAX(B6839,INDEX(Device_Inventory!$K$2:$K$1201,MATCH(A6839,Device_Inventory!$A$2:$A$1201,0)))+1)</x:f>
        <x:v>720</x:v>
      </x:c>
      <x:c r="P6839" s="11" t="b">
        <x:f aca="0">INDEX(Device_Inventory!$K$2:$K$1201,MATCH(A6839,Device_Inventory!$A$2:$A$1201,0))&gt;B6839</x:f>
        <x:v>0</x:v>
      </x:c>
      <x:c r="Q6839" s="1" t="str">
        <x:f aca="0">IF(D6839&gt;O6839,"Fail: operating hours exceed in-service hours",IF(D6839+M6839&gt;O6839,"Fail: operating + unavailable hours exceed in-service hours",IF(P6839,"Partial month: within in-service hours","OK")))</x:f>
        <x:v>OK</x:v>
      </x:c>
    </x:row>
    <x:row r="6840" ht="15" hidden="0" customHeight="1">
      <x:c r="A6840" s="1" t="s">
        <x:v>4837</x:v>
      </x:c>
      <x:c r="B6840" s="14" t="n">
        <x:v>46204</x:v>
      </x:c>
      <x:c r="C6840" s="1" t="n">
        <x:v>72.7</x:v>
      </x:c>
      <x:c r="D6840" s="1" t="n">
        <x:v>404.7</x:v>
      </x:c>
      <x:c r="E6840" s="1" t="n">
        <x:v>32</x:v>
      </x:c>
      <x:c r="F6840" s="1" t="n">
        <x:v>2</x:v>
      </x:c>
      <x:c r="G6840" s="1" t="n">
        <x:v>31</x:v>
      </x:c>
      <x:c r="H6840" s="1" t="n">
        <x:v>1</x:v>
      </x:c>
      <x:c r="I6840" s="1" t="n">
        <x:v>5</x:v>
      </x:c>
      <x:c r="J6840" s="1" t="n">
        <x:v>2.42</x:v>
      </x:c>
      <x:c r="K6840" s="1" t="n">
        <x:v>2</x:v>
      </x:c>
      <x:c r="L6840" s="1" t="n">
        <x:v>97</x:v>
      </x:c>
      <x:c r="M6840" s="1" t="n">
        <x:v>11.1</x:v>
      </x:c>
      <x:c r="N6840" s="1" t="n">
        <x:v>21.6</x:v>
      </x:c>
      <x:c r="O6840" s="1" t="n">
        <x:f aca="0">24*MAX(0,EOMONTH(B6840,0)-MAX(B6840,INDEX(Device_Inventory!$K$2:$K$1201,MATCH(A6840,Device_Inventory!$A$2:$A$1201,0)))+1)</x:f>
        <x:v>744</x:v>
      </x:c>
      <x:c r="P6840" s="11" t="b">
        <x:f aca="0">INDEX(Device_Inventory!$K$2:$K$1201,MATCH(A6840,Device_Inventory!$A$2:$A$1201,0))&gt;B6840</x:f>
        <x:v>0</x:v>
      </x:c>
      <x:c r="Q6840" s="1" t="str">
        <x:f aca="0">IF(D6840&gt;O6840,"Fail: operating hours exceed in-service hours",IF(D6840+M6840&gt;O6840,"Fail: operating + unavailable hours exceed in-service hours",IF(P6840,"Partial month: within in-service hours","OK")))</x:f>
        <x:v>OK</x:v>
      </x:c>
    </x:row>
    <x:row r="6841" ht="15" hidden="0" customHeight="1">
      <x:c r="A6841" s="1" t="s">
        <x:v>4840</x:v>
      </x:c>
      <x:c r="B6841" s="14" t="n">
        <x:v>46054</x:v>
      </x:c>
      <x:c r="C6841" s="1" t="n">
        <x:v>45.5</x:v>
      </x:c>
      <x:c r="D6841" s="1" t="n">
        <x:v>315.4</x:v>
      </x:c>
      <x:c r="E6841" s="1" t="n">
        <x:v>17</x:v>
      </x:c>
      <x:c r="F6841" s="1" t="n">
        <x:v>2</x:v>
      </x:c>
      <x:c r="G6841" s="1" t="n">
        <x:v>38</x:v>
      </x:c>
      <x:c r="H6841" s="1" t="n">
        <x:v>0</x:v>
      </x:c>
      <x:c r="I6841" s="1" t="n">
        <x:v>2</x:v>
      </x:c>
      <x:c r="J6841" s="1" t="n">
        <x:v>0.97</x:v>
      </x:c>
      <x:c r="K6841" s="1" t="n">
        <x:v>0</x:v>
      </x:c>
      <x:c r="L6841" s="1" t="n">
        <x:v>94.7</x:v>
      </x:c>
      <x:c r="M6841" s="1" t="n">
        <x:v>0.4</x:v>
      </x:c>
      <x:c r="N6841" s="1" t="n">
        <x:v>11.6</x:v>
      </x:c>
      <x:c r="O6841" s="1" t="n">
        <x:f aca="0">24*MAX(0,EOMONTH(B6841,0)-MAX(B6841,INDEX(Device_Inventory!$K$2:$K$1201,MATCH(A6841,Device_Inventory!$A$2:$A$1201,0)))+1)</x:f>
        <x:v>672</x:v>
      </x:c>
      <x:c r="P6841" s="11" t="b">
        <x:f aca="0">INDEX(Device_Inventory!$K$2:$K$1201,MATCH(A6841,Device_Inventory!$A$2:$A$1201,0))&gt;B6841</x:f>
        <x:v>0</x:v>
      </x:c>
      <x:c r="Q6841" s="1" t="str">
        <x:f aca="0">IF(D6841&gt;O6841,"Fail: operating hours exceed in-service hours",IF(D6841+M6841&gt;O6841,"Fail: operating + unavailable hours exceed in-service hours",IF(P6841,"Partial month: within in-service hours","OK")))</x:f>
        <x:v>OK</x:v>
      </x:c>
    </x:row>
    <x:row r="6842" ht="15" hidden="0" customHeight="1">
      <x:c r="A6842" s="1" t="s">
        <x:v>4840</x:v>
      </x:c>
      <x:c r="B6842" s="14" t="n">
        <x:v>46082</x:v>
      </x:c>
      <x:c r="C6842" s="1" t="n">
        <x:v>31.7</x:v>
      </x:c>
      <x:c r="D6842" s="1" t="n">
        <x:v>174.4</x:v>
      </x:c>
      <x:c r="E6842" s="1" t="n">
        <x:v>14</x:v>
      </x:c>
      <x:c r="F6842" s="1" t="n">
        <x:v>0</x:v>
      </x:c>
      <x:c r="G6842" s="1" t="n">
        <x:v>16</x:v>
      </x:c>
      <x:c r="H6842" s="1" t="n">
        <x:v>1</x:v>
      </x:c>
      <x:c r="I6842" s="1" t="n">
        <x:v>2</x:v>
      </x:c>
      <x:c r="J6842" s="1" t="n">
        <x:v>0.16</x:v>
      </x:c>
      <x:c r="K6842" s="1" t="n">
        <x:v>0</x:v>
      </x:c>
      <x:c r="L6842" s="1" t="n">
        <x:v>90.9</x:v>
      </x:c>
      <x:c r="M6842" s="1" t="n">
        <x:v>10.9</x:v>
      </x:c>
      <x:c r="N6842" s="1" t="n">
        <x:v>7.6</x:v>
      </x:c>
      <x:c r="O6842" s="1" t="n">
        <x:f aca="0">24*MAX(0,EOMONTH(B6842,0)-MAX(B6842,INDEX(Device_Inventory!$K$2:$K$1201,MATCH(A6842,Device_Inventory!$A$2:$A$1201,0)))+1)</x:f>
        <x:v>744</x:v>
      </x:c>
      <x:c r="P6842" s="11" t="b">
        <x:f aca="0">INDEX(Device_Inventory!$K$2:$K$1201,MATCH(A6842,Device_Inventory!$A$2:$A$1201,0))&gt;B6842</x:f>
        <x:v>0</x:v>
      </x:c>
      <x:c r="Q6842" s="1" t="str">
        <x:f aca="0">IF(D6842&gt;O6842,"Fail: operating hours exceed in-service hours",IF(D6842+M6842&gt;O6842,"Fail: operating + unavailable hours exceed in-service hours",IF(P6842,"Partial month: within in-service hours","OK")))</x:f>
        <x:v>OK</x:v>
      </x:c>
    </x:row>
    <x:row r="6843" ht="15" hidden="0" customHeight="1">
      <x:c r="A6843" s="1" t="s">
        <x:v>4840</x:v>
      </x:c>
      <x:c r="B6843" s="14" t="n">
        <x:v>46113</x:v>
      </x:c>
      <x:c r="C6843" s="1" t="n">
        <x:v>43.2</x:v>
      </x:c>
      <x:c r="D6843" s="1" t="n">
        <x:v>300.2</x:v>
      </x:c>
      <x:c r="E6843" s="1" t="n">
        <x:v>14</x:v>
      </x:c>
      <x:c r="F6843" s="1" t="n">
        <x:v>4</x:v>
      </x:c>
      <x:c r="G6843" s="1" t="n">
        <x:v>29</x:v>
      </x:c>
      <x:c r="H6843" s="1" t="n">
        <x:v>0</x:v>
      </x:c>
      <x:c r="I6843" s="1" t="n">
        <x:v>2</x:v>
      </x:c>
      <x:c r="J6843" s="1" t="n">
        <x:v>1.15</x:v>
      </x:c>
      <x:c r="K6843" s="1" t="n">
        <x:v>0</x:v>
      </x:c>
      <x:c r="L6843" s="1" t="n">
        <x:v>99.4</x:v>
      </x:c>
      <x:c r="M6843" s="1" t="n">
        <x:v>0</x:v>
      </x:c>
      <x:c r="N6843" s="1" t="n">
        <x:v>6.7</x:v>
      </x:c>
      <x:c r="O6843" s="1" t="n">
        <x:f aca="0">24*MAX(0,EOMONTH(B6843,0)-MAX(B6843,INDEX(Device_Inventory!$K$2:$K$1201,MATCH(A6843,Device_Inventory!$A$2:$A$1201,0)))+1)</x:f>
        <x:v>720</x:v>
      </x:c>
      <x:c r="P6843" s="11" t="b">
        <x:f aca="0">INDEX(Device_Inventory!$K$2:$K$1201,MATCH(A6843,Device_Inventory!$A$2:$A$1201,0))&gt;B6843</x:f>
        <x:v>0</x:v>
      </x:c>
      <x:c r="Q6843" s="1" t="str">
        <x:f aca="0">IF(D6843&gt;O6843,"Fail: operating hours exceed in-service hours",IF(D6843+M6843&gt;O6843,"Fail: operating + unavailable hours exceed in-service hours",IF(P6843,"Partial month: within in-service hours","OK")))</x:f>
        <x:v>OK</x:v>
      </x:c>
    </x:row>
    <x:row r="6844" ht="15" hidden="0" customHeight="1">
      <x:c r="A6844" s="1" t="s">
        <x:v>4840</x:v>
      </x:c>
      <x:c r="B6844" s="14" t="n">
        <x:v>46143</x:v>
      </x:c>
      <x:c r="C6844" s="1" t="n">
        <x:v>39.7</x:v>
      </x:c>
      <x:c r="D6844" s="1" t="n">
        <x:v>251.1</x:v>
      </x:c>
      <x:c r="E6844" s="1" t="n">
        <x:v>7</x:v>
      </x:c>
      <x:c r="F6844" s="1" t="n">
        <x:v>0</x:v>
      </x:c>
      <x:c r="G6844" s="1" t="n">
        <x:v>22</x:v>
      </x:c>
      <x:c r="H6844" s="1" t="n">
        <x:v>0</x:v>
      </x:c>
      <x:c r="I6844" s="1" t="n">
        <x:v>0</x:v>
      </x:c>
      <x:c r="J6844" s="1" t="n">
        <x:v>0.23</x:v>
      </x:c>
      <x:c r="K6844" s="1" t="n">
        <x:v>0</x:v>
      </x:c>
      <x:c r="L6844" s="1" t="n">
        <x:v>96.5</x:v>
      </x:c>
      <x:c r="M6844" s="1" t="n">
        <x:v>1.9</x:v>
      </x:c>
      <x:c r="N6844" s="1" t="n">
        <x:v>6.2</x:v>
      </x:c>
      <x:c r="O6844" s="1" t="n">
        <x:f aca="0">24*MAX(0,EOMONTH(B6844,0)-MAX(B6844,INDEX(Device_Inventory!$K$2:$K$1201,MATCH(A6844,Device_Inventory!$A$2:$A$1201,0)))+1)</x:f>
        <x:v>744</x:v>
      </x:c>
      <x:c r="P6844" s="11" t="b">
        <x:f aca="0">INDEX(Device_Inventory!$K$2:$K$1201,MATCH(A6844,Device_Inventory!$A$2:$A$1201,0))&gt;B6844</x:f>
        <x:v>0</x:v>
      </x:c>
      <x:c r="Q6844" s="1" t="str">
        <x:f aca="0">IF(D6844&gt;O6844,"Fail: operating hours exceed in-service hours",IF(D6844+M6844&gt;O6844,"Fail: operating + unavailable hours exceed in-service hours",IF(P6844,"Partial month: within in-service hours","OK")))</x:f>
        <x:v>OK</x:v>
      </x:c>
    </x:row>
    <x:row r="6845" ht="15" hidden="0" customHeight="1">
      <x:c r="A6845" s="1" t="s">
        <x:v>4840</x:v>
      </x:c>
      <x:c r="B6845" s="14" t="n">
        <x:v>46174</x:v>
      </x:c>
      <x:c r="C6845" s="1" t="n">
        <x:v>52.6</x:v>
      </x:c>
      <x:c r="D6845" s="1" t="n">
        <x:v>356.4</x:v>
      </x:c>
      <x:c r="E6845" s="1" t="n">
        <x:v>10</x:v>
      </x:c>
      <x:c r="F6845" s="1" t="n">
        <x:v>2</x:v>
      </x:c>
      <x:c r="G6845" s="1" t="n">
        <x:v>21</x:v>
      </x:c>
      <x:c r="H6845" s="1" t="n">
        <x:v>0</x:v>
      </x:c>
      <x:c r="I6845" s="1" t="n">
        <x:v>3</x:v>
      </x:c>
      <x:c r="J6845" s="1" t="n">
        <x:v>0.19</x:v>
      </x:c>
      <x:c r="K6845" s="1" t="n">
        <x:v>0</x:v>
      </x:c>
      <x:c r="L6845" s="1" t="n">
        <x:v>95.4</x:v>
      </x:c>
      <x:c r="M6845" s="1" t="n">
        <x:v>7.1</x:v>
      </x:c>
      <x:c r="N6845" s="1" t="n">
        <x:v>16.4</x:v>
      </x:c>
      <x:c r="O6845" s="1" t="n">
        <x:f aca="0">24*MAX(0,EOMONTH(B6845,0)-MAX(B6845,INDEX(Device_Inventory!$K$2:$K$1201,MATCH(A6845,Device_Inventory!$A$2:$A$1201,0)))+1)</x:f>
        <x:v>720</x:v>
      </x:c>
      <x:c r="P6845" s="11" t="b">
        <x:f aca="0">INDEX(Device_Inventory!$K$2:$K$1201,MATCH(A6845,Device_Inventory!$A$2:$A$1201,0))&gt;B6845</x:f>
        <x:v>0</x:v>
      </x:c>
      <x:c r="Q6845" s="1" t="str">
        <x:f aca="0">IF(D6845&gt;O6845,"Fail: operating hours exceed in-service hours",IF(D6845+M6845&gt;O6845,"Fail: operating + unavailable hours exceed in-service hours",IF(P6845,"Partial month: within in-service hours","OK")))</x:f>
        <x:v>OK</x:v>
      </x:c>
    </x:row>
    <x:row r="6846" ht="15" hidden="0" customHeight="1">
      <x:c r="A6846" s="1" t="s">
        <x:v>4840</x:v>
      </x:c>
      <x:c r="B6846" s="14" t="n">
        <x:v>46204</x:v>
      </x:c>
      <x:c r="C6846" s="1" t="n">
        <x:v>45.9</x:v>
      </x:c>
      <x:c r="D6846" s="1" t="n">
        <x:v>275.6</x:v>
      </x:c>
      <x:c r="E6846" s="1" t="n">
        <x:v>15</x:v>
      </x:c>
      <x:c r="F6846" s="1" t="n">
        <x:v>0</x:v>
      </x:c>
      <x:c r="G6846" s="1" t="n">
        <x:v>30</x:v>
      </x:c>
      <x:c r="H6846" s="1" t="n">
        <x:v>1</x:v>
      </x:c>
      <x:c r="I6846" s="1" t="n">
        <x:v>1</x:v>
      </x:c>
      <x:c r="J6846" s="1" t="n">
        <x:v>0.99</x:v>
      </x:c>
      <x:c r="K6846" s="1" t="n">
        <x:v>0</x:v>
      </x:c>
      <x:c r="L6846" s="1" t="n">
        <x:v>94.6</x:v>
      </x:c>
      <x:c r="M6846" s="1" t="n">
        <x:v>0</x:v>
      </x:c>
      <x:c r="N6846" s="1" t="n">
        <x:v>13</x:v>
      </x:c>
      <x:c r="O6846" s="1" t="n">
        <x:f aca="0">24*MAX(0,EOMONTH(B6846,0)-MAX(B6846,INDEX(Device_Inventory!$K$2:$K$1201,MATCH(A6846,Device_Inventory!$A$2:$A$1201,0)))+1)</x:f>
        <x:v>744</x:v>
      </x:c>
      <x:c r="P6846" s="11" t="b">
        <x:f aca="0">INDEX(Device_Inventory!$K$2:$K$1201,MATCH(A6846,Device_Inventory!$A$2:$A$1201,0))&gt;B6846</x:f>
        <x:v>0</x:v>
      </x:c>
      <x:c r="Q6846" s="1" t="str">
        <x:f aca="0">IF(D6846&gt;O6846,"Fail: operating hours exceed in-service hours",IF(D6846+M6846&gt;O6846,"Fail: operating + unavailable hours exceed in-service hours",IF(P6846,"Partial month: within in-service hours","OK")))</x:f>
        <x:v>OK</x:v>
      </x:c>
    </x:row>
    <x:row r="6847" ht="15" hidden="0" customHeight="1">
      <x:c r="A6847" s="1" t="s">
        <x:v>1735</x:v>
      </x:c>
      <x:c r="B6847" s="14" t="n">
        <x:v>46054</x:v>
      </x:c>
      <x:c r="C6847" s="1" t="n">
        <x:v>53.2</x:v>
      </x:c>
      <x:c r="D6847" s="1" t="n">
        <x:v>334.2</x:v>
      </x:c>
      <x:c r="E6847" s="1" t="n">
        <x:v>14</x:v>
      </x:c>
      <x:c r="F6847" s="1" t="n">
        <x:v>0</x:v>
      </x:c>
      <x:c r="G6847" s="1" t="n">
        <x:v>31</x:v>
      </x:c>
      <x:c r="H6847" s="1" t="n">
        <x:v>1</x:v>
      </x:c>
      <x:c r="I6847" s="1" t="n">
        <x:v>6</x:v>
      </x:c>
      <x:c r="J6847" s="1" t="n">
        <x:v>0.77</x:v>
      </x:c>
      <x:c r="K6847" s="1" t="n">
        <x:v>0</x:v>
      </x:c>
      <x:c r="L6847" s="1" t="n">
        <x:v>91.4</x:v>
      </x:c>
      <x:c r="M6847" s="1" t="n">
        <x:v>1.5</x:v>
      </x:c>
      <x:c r="N6847" s="1" t="n">
        <x:v>6.4</x:v>
      </x:c>
      <x:c r="O6847" s="1" t="n">
        <x:f aca="0">24*MAX(0,EOMONTH(B6847,0)-MAX(B6847,INDEX(Device_Inventory!$K$2:$K$1201,MATCH(A6847,Device_Inventory!$A$2:$A$1201,0)))+1)</x:f>
        <x:v>672</x:v>
      </x:c>
      <x:c r="P6847" s="11" t="b">
        <x:f aca="0">INDEX(Device_Inventory!$K$2:$K$1201,MATCH(A6847,Device_Inventory!$A$2:$A$1201,0))&gt;B6847</x:f>
        <x:v>0</x:v>
      </x:c>
      <x:c r="Q6847" s="1" t="str">
        <x:f aca="0">IF(D6847&gt;O6847,"Fail: operating hours exceed in-service hours",IF(D6847+M6847&gt;O6847,"Fail: operating + unavailable hours exceed in-service hours",IF(P6847,"Partial month: within in-service hours","OK")))</x:f>
        <x:v>OK</x:v>
      </x:c>
    </x:row>
    <x:row r="6848" ht="15" hidden="0" customHeight="1">
      <x:c r="A6848" s="1" t="s">
        <x:v>1735</x:v>
      </x:c>
      <x:c r="B6848" s="14" t="n">
        <x:v>46082</x:v>
      </x:c>
      <x:c r="C6848" s="1" t="n">
        <x:v>56.7</x:v>
      </x:c>
      <x:c r="D6848" s="1" t="n">
        <x:v>383.1</x:v>
      </x:c>
      <x:c r="E6848" s="1" t="n">
        <x:v>11</x:v>
      </x:c>
      <x:c r="F6848" s="1" t="n">
        <x:v>3</x:v>
      </x:c>
      <x:c r="G6848" s="1" t="n">
        <x:v>27</x:v>
      </x:c>
      <x:c r="H6848" s="1" t="n">
        <x:v>0</x:v>
      </x:c>
      <x:c r="I6848" s="1" t="n">
        <x:v>4</x:v>
      </x:c>
      <x:c r="J6848" s="1" t="n">
        <x:v>0.27</x:v>
      </x:c>
      <x:c r="K6848" s="1" t="n">
        <x:v>0</x:v>
      </x:c>
      <x:c r="L6848" s="1" t="n">
        <x:v>94.1</x:v>
      </x:c>
      <x:c r="M6848" s="1" t="n">
        <x:v>9.7</x:v>
      </x:c>
      <x:c r="N6848" s="1" t="n">
        <x:v>13.6</x:v>
      </x:c>
      <x:c r="O6848" s="1" t="n">
        <x:f aca="0">24*MAX(0,EOMONTH(B6848,0)-MAX(B6848,INDEX(Device_Inventory!$K$2:$K$1201,MATCH(A6848,Device_Inventory!$A$2:$A$1201,0)))+1)</x:f>
        <x:v>744</x:v>
      </x:c>
      <x:c r="P6848" s="11" t="b">
        <x:f aca="0">INDEX(Device_Inventory!$K$2:$K$1201,MATCH(A6848,Device_Inventory!$A$2:$A$1201,0))&gt;B6848</x:f>
        <x:v>0</x:v>
      </x:c>
      <x:c r="Q6848" s="1" t="str">
        <x:f aca="0">IF(D6848&gt;O6848,"Fail: operating hours exceed in-service hours",IF(D6848+M6848&gt;O6848,"Fail: operating + unavailable hours exceed in-service hours",IF(P6848,"Partial month: within in-service hours","OK")))</x:f>
        <x:v>OK</x:v>
      </x:c>
    </x:row>
    <x:row r="6849" ht="15" hidden="0" customHeight="1">
      <x:c r="A6849" s="1" t="s">
        <x:v>1735</x:v>
      </x:c>
      <x:c r="B6849" s="14" t="n">
        <x:v>46113</x:v>
      </x:c>
      <x:c r="C6849" s="1" t="n">
        <x:v>45.7</x:v>
      </x:c>
      <x:c r="D6849" s="1" t="n">
        <x:v>322.6</x:v>
      </x:c>
      <x:c r="E6849" s="1" t="n">
        <x:v>25</x:v>
      </x:c>
      <x:c r="F6849" s="1" t="n">
        <x:v>0</x:v>
      </x:c>
      <x:c r="G6849" s="1" t="n">
        <x:v>35</x:v>
      </x:c>
      <x:c r="H6849" s="1" t="n">
        <x:v>0</x:v>
      </x:c>
      <x:c r="I6849" s="1" t="n">
        <x:v>0</x:v>
      </x:c>
      <x:c r="J6849" s="1" t="n">
        <x:v>0.06</x:v>
      </x:c>
      <x:c r="K6849" s="1" t="n">
        <x:v>0</x:v>
      </x:c>
      <x:c r="L6849" s="1" t="n">
        <x:v>98.8</x:v>
      </x:c>
      <x:c r="M6849" s="1" t="n">
        <x:v>0.7</x:v>
      </x:c>
      <x:c r="N6849" s="1" t="n">
        <x:v>5.6</x:v>
      </x:c>
      <x:c r="O6849" s="1" t="n">
        <x:f aca="0">24*MAX(0,EOMONTH(B6849,0)-MAX(B6849,INDEX(Device_Inventory!$K$2:$K$1201,MATCH(A6849,Device_Inventory!$A$2:$A$1201,0)))+1)</x:f>
        <x:v>720</x:v>
      </x:c>
      <x:c r="P6849" s="11" t="b">
        <x:f aca="0">INDEX(Device_Inventory!$K$2:$K$1201,MATCH(A6849,Device_Inventory!$A$2:$A$1201,0))&gt;B6849</x:f>
        <x:v>0</x:v>
      </x:c>
      <x:c r="Q6849" s="1" t="str">
        <x:f aca="0">IF(D6849&gt;O6849,"Fail: operating hours exceed in-service hours",IF(D6849+M6849&gt;O6849,"Fail: operating + unavailable hours exceed in-service hours",IF(P6849,"Partial month: within in-service hours","OK")))</x:f>
        <x:v>OK</x:v>
      </x:c>
    </x:row>
    <x:row r="6850" ht="15" hidden="0" customHeight="1">
      <x:c r="A6850" s="1" t="s">
        <x:v>1735</x:v>
      </x:c>
      <x:c r="B6850" s="14" t="n">
        <x:v>46143</x:v>
      </x:c>
      <x:c r="C6850" s="1" t="n">
        <x:v>49.2</x:v>
      </x:c>
      <x:c r="D6850" s="1" t="n">
        <x:v>343.8</x:v>
      </x:c>
      <x:c r="E6850" s="1" t="n">
        <x:v>24</x:v>
      </x:c>
      <x:c r="F6850" s="1" t="n">
        <x:v>0</x:v>
      </x:c>
      <x:c r="G6850" s="1" t="n">
        <x:v>49</x:v>
      </x:c>
      <x:c r="H6850" s="1" t="n">
        <x:v>0</x:v>
      </x:c>
      <x:c r="I6850" s="1" t="n">
        <x:v>6</x:v>
      </x:c>
      <x:c r="J6850" s="1" t="n">
        <x:v>0</x:v>
      </x:c>
      <x:c r="K6850" s="1" t="n">
        <x:v>2</x:v>
      </x:c>
      <x:c r="L6850" s="1" t="n">
        <x:v>94.2</x:v>
      </x:c>
      <x:c r="M6850" s="1" t="n">
        <x:v>0</x:v>
      </x:c>
      <x:c r="N6850" s="1" t="n">
        <x:v>14.5</x:v>
      </x:c>
      <x:c r="O6850" s="1" t="n">
        <x:f aca="0">24*MAX(0,EOMONTH(B6850,0)-MAX(B6850,INDEX(Device_Inventory!$K$2:$K$1201,MATCH(A6850,Device_Inventory!$A$2:$A$1201,0)))+1)</x:f>
        <x:v>744</x:v>
      </x:c>
      <x:c r="P6850" s="11" t="b">
        <x:f aca="0">INDEX(Device_Inventory!$K$2:$K$1201,MATCH(A6850,Device_Inventory!$A$2:$A$1201,0))&gt;B6850</x:f>
        <x:v>0</x:v>
      </x:c>
      <x:c r="Q6850" s="1" t="str">
        <x:f aca="0">IF(D6850&gt;O6850,"Fail: operating hours exceed in-service hours",IF(D6850+M6850&gt;O6850,"Fail: operating + unavailable hours exceed in-service hours",IF(P6850,"Partial month: within in-service hours","OK")))</x:f>
        <x:v>OK</x:v>
      </x:c>
    </x:row>
    <x:row r="6851" ht="15" hidden="0" customHeight="1">
      <x:c r="A6851" s="1" t="s">
        <x:v>1735</x:v>
      </x:c>
      <x:c r="B6851" s="14" t="n">
        <x:v>46174</x:v>
      </x:c>
      <x:c r="C6851" s="1" t="n">
        <x:v>60.2</x:v>
      </x:c>
      <x:c r="D6851" s="1" t="n">
        <x:v>355.9</x:v>
      </x:c>
      <x:c r="E6851" s="1" t="n">
        <x:v>18</x:v>
      </x:c>
      <x:c r="F6851" s="1" t="n">
        <x:v>1</x:v>
      </x:c>
      <x:c r="G6851" s="1" t="n">
        <x:v>38</x:v>
      </x:c>
      <x:c r="H6851" s="1" t="n">
        <x:v>3</x:v>
      </x:c>
      <x:c r="I6851" s="1" t="n">
        <x:v>4</x:v>
      </x:c>
      <x:c r="J6851" s="1" t="n">
        <x:v>0.45</x:v>
      </x:c>
      <x:c r="K6851" s="1" t="n">
        <x:v>1</x:v>
      </x:c>
      <x:c r="L6851" s="1" t="n">
        <x:v>92.6</x:v>
      </x:c>
      <x:c r="M6851" s="1" t="n">
        <x:v>0</x:v>
      </x:c>
      <x:c r="N6851" s="1" t="n">
        <x:v>6.3</x:v>
      </x:c>
      <x:c r="O6851" s="1" t="n">
        <x:f aca="0">24*MAX(0,EOMONTH(B6851,0)-MAX(B6851,INDEX(Device_Inventory!$K$2:$K$1201,MATCH(A6851,Device_Inventory!$A$2:$A$1201,0)))+1)</x:f>
        <x:v>720</x:v>
      </x:c>
      <x:c r="P6851" s="11" t="b">
        <x:f aca="0">INDEX(Device_Inventory!$K$2:$K$1201,MATCH(A6851,Device_Inventory!$A$2:$A$1201,0))&gt;B6851</x:f>
        <x:v>0</x:v>
      </x:c>
      <x:c r="Q6851" s="1" t="str">
        <x:f aca="0">IF(D6851&gt;O6851,"Fail: operating hours exceed in-service hours",IF(D6851+M6851&gt;O6851,"Fail: operating + unavailable hours exceed in-service hours",IF(P6851,"Partial month: within in-service hours","OK")))</x:f>
        <x:v>OK</x:v>
      </x:c>
    </x:row>
    <x:row r="6852" ht="15" hidden="0" customHeight="1">
      <x:c r="A6852" s="1" t="s">
        <x:v>1735</x:v>
      </x:c>
      <x:c r="B6852" s="14" t="n">
        <x:v>46204</x:v>
      </x:c>
      <x:c r="C6852" s="1" t="n">
        <x:v>66.7</x:v>
      </x:c>
      <x:c r="D6852" s="1" t="n">
        <x:v>426</x:v>
      </x:c>
      <x:c r="E6852" s="1" t="n">
        <x:v>19</x:v>
      </x:c>
      <x:c r="F6852" s="1" t="n">
        <x:v>3</x:v>
      </x:c>
      <x:c r="G6852" s="1" t="n">
        <x:v>52</x:v>
      </x:c>
      <x:c r="H6852" s="1" t="n">
        <x:v>0</x:v>
      </x:c>
      <x:c r="I6852" s="1" t="n">
        <x:v>5</x:v>
      </x:c>
      <x:c r="J6852" s="1" t="n">
        <x:v>0.84</x:v>
      </x:c>
      <x:c r="K6852" s="1" t="n">
        <x:v>1</x:v>
      </x:c>
      <x:c r="L6852" s="1" t="n">
        <x:v>92.1</x:v>
      </x:c>
      <x:c r="M6852" s="1" t="n">
        <x:v>6.2</x:v>
      </x:c>
      <x:c r="N6852" s="1" t="n">
        <x:v>16</x:v>
      </x:c>
      <x:c r="O6852" s="1" t="n">
        <x:f aca="0">24*MAX(0,EOMONTH(B6852,0)-MAX(B6852,INDEX(Device_Inventory!$K$2:$K$1201,MATCH(A6852,Device_Inventory!$A$2:$A$1201,0)))+1)</x:f>
        <x:v>744</x:v>
      </x:c>
      <x:c r="P6852" s="11" t="b">
        <x:f aca="0">INDEX(Device_Inventory!$K$2:$K$1201,MATCH(A6852,Device_Inventory!$A$2:$A$1201,0))&gt;B6852</x:f>
        <x:v>0</x:v>
      </x:c>
      <x:c r="Q6852" s="1" t="str">
        <x:f aca="0">IF(D6852&gt;O6852,"Fail: operating hours exceed in-service hours",IF(D6852+M6852&gt;O6852,"Fail: operating + unavailable hours exceed in-service hours",IF(P6852,"Partial month: within in-service hours","OK")))</x:f>
        <x:v>OK</x:v>
      </x:c>
    </x:row>
    <x:row r="6853" ht="15" hidden="0" customHeight="1">
      <x:c r="A6853" s="1" t="s">
        <x:v>1736</x:v>
      </x:c>
      <x:c r="B6853" s="14" t="n">
        <x:v>46054</x:v>
      </x:c>
      <x:c r="C6853" s="1" t="n">
        <x:v>91.5</x:v>
      </x:c>
      <x:c r="D6853" s="1" t="n">
        <x:v>551.1</x:v>
      </x:c>
      <x:c r="E6853" s="1" t="n">
        <x:v>34</x:v>
      </x:c>
      <x:c r="F6853" s="1" t="n">
        <x:v>0</x:v>
      </x:c>
      <x:c r="G6853" s="1" t="n">
        <x:v>52</x:v>
      </x:c>
      <x:c r="H6853" s="1" t="n">
        <x:v>0</x:v>
      </x:c>
      <x:c r="I6853" s="1" t="n">
        <x:v>3</x:v>
      </x:c>
      <x:c r="J6853" s="1" t="n">
        <x:v>0.29</x:v>
      </x:c>
      <x:c r="K6853" s="1" t="n">
        <x:v>0</x:v>
      </x:c>
      <x:c r="L6853" s="1" t="n">
        <x:v>94.4</x:v>
      </x:c>
      <x:c r="M6853" s="1" t="n">
        <x:v>0</x:v>
      </x:c>
      <x:c r="N6853" s="1" t="n">
        <x:v>8.3</x:v>
      </x:c>
      <x:c r="O6853" s="1" t="n">
        <x:f aca="0">24*MAX(0,EOMONTH(B6853,0)-MAX(B6853,INDEX(Device_Inventory!$K$2:$K$1201,MATCH(A6853,Device_Inventory!$A$2:$A$1201,0)))+1)</x:f>
        <x:v>24</x:v>
      </x:c>
      <x:c r="P6853" s="11" t="b">
        <x:f aca="0">INDEX(Device_Inventory!$K$2:$K$1201,MATCH(A6853,Device_Inventory!$A$2:$A$1201,0))&gt;B6853</x:f>
        <x:v>1</x:v>
      </x:c>
      <x:c r="Q6853" s="1" t="str">
        <x:f aca="0">IF(D6853&gt;O6853,"Fail: operating hours exceed in-service hours",IF(D6853+M6853&gt;O6853,"Fail: operating + unavailable hours exceed in-service hours",IF(P6853,"Partial month: within in-service hours","OK")))</x:f>
        <x:v>Fail: operating hours exceed in-service hours</x:v>
      </x:c>
    </x:row>
    <x:row r="6854" ht="15" hidden="0" customHeight="1">
      <x:c r="A6854" s="1" t="s">
        <x:v>1736</x:v>
      </x:c>
      <x:c r="B6854" s="14" t="n">
        <x:v>46082</x:v>
      </x:c>
      <x:c r="C6854" s="1" t="n">
        <x:v>64.7</x:v>
      </x:c>
      <x:c r="D6854" s="1" t="n">
        <x:v>457.3</x:v>
      </x:c>
      <x:c r="E6854" s="1" t="n">
        <x:v>25</x:v>
      </x:c>
      <x:c r="F6854" s="1" t="n">
        <x:v>1</x:v>
      </x:c>
      <x:c r="G6854" s="1" t="n">
        <x:v>49</x:v>
      </x:c>
      <x:c r="H6854" s="1" t="n">
        <x:v>0</x:v>
      </x:c>
      <x:c r="I6854" s="1" t="n">
        <x:v>3</x:v>
      </x:c>
      <x:c r="J6854" s="1" t="n">
        <x:v>0.12</x:v>
      </x:c>
      <x:c r="K6854" s="1" t="n">
        <x:v>0</x:v>
      </x:c>
      <x:c r="L6854" s="1" t="n">
        <x:v>96.3</x:v>
      </x:c>
      <x:c r="M6854" s="1" t="n">
        <x:v>0.7</x:v>
      </x:c>
      <x:c r="N6854" s="1" t="n">
        <x:v>9.6</x:v>
      </x:c>
      <x:c r="O6854" s="1" t="n">
        <x:f aca="0">24*MAX(0,EOMONTH(B6854,0)-MAX(B6854,INDEX(Device_Inventory!$K$2:$K$1201,MATCH(A6854,Device_Inventory!$A$2:$A$1201,0)))+1)</x:f>
        <x:v>744</x:v>
      </x:c>
      <x:c r="P6854" s="11" t="b">
        <x:f aca="0">INDEX(Device_Inventory!$K$2:$K$1201,MATCH(A6854,Device_Inventory!$A$2:$A$1201,0))&gt;B6854</x:f>
        <x:v>0</x:v>
      </x:c>
      <x:c r="Q6854" s="1" t="str">
        <x:f aca="0">IF(D6854&gt;O6854,"Fail: operating hours exceed in-service hours",IF(D6854+M6854&gt;O6854,"Fail: operating + unavailable hours exceed in-service hours",IF(P6854,"Partial month: within in-service hours","OK")))</x:f>
        <x:v>OK</x:v>
      </x:c>
    </x:row>
    <x:row r="6855" ht="15" hidden="0" customHeight="1">
      <x:c r="A6855" s="1" t="s">
        <x:v>1736</x:v>
      </x:c>
      <x:c r="B6855" s="14" t="n">
        <x:v>46113</x:v>
      </x:c>
      <x:c r="C6855" s="1" t="n">
        <x:v>90.4</x:v>
      </x:c>
      <x:c r="D6855" s="1" t="n">
        <x:v>584.3</x:v>
      </x:c>
      <x:c r="E6855" s="1" t="n">
        <x:v>15</x:v>
      </x:c>
      <x:c r="F6855" s="1" t="n">
        <x:v>0</x:v>
      </x:c>
      <x:c r="G6855" s="1" t="n">
        <x:v>43</x:v>
      </x:c>
      <x:c r="H6855" s="1" t="n">
        <x:v>0</x:v>
      </x:c>
      <x:c r="I6855" s="1" t="n">
        <x:v>3</x:v>
      </x:c>
      <x:c r="J6855" s="1" t="n">
        <x:v>0.83</x:v>
      </x:c>
      <x:c r="K6855" s="1" t="n">
        <x:v>1</x:v>
      </x:c>
      <x:c r="L6855" s="1" t="n">
        <x:v>93.1</x:v>
      </x:c>
      <x:c r="M6855" s="1" t="n">
        <x:v>0</x:v>
      </x:c>
      <x:c r="N6855" s="1" t="n">
        <x:v>23.3</x:v>
      </x:c>
      <x:c r="O6855" s="1" t="n">
        <x:f aca="0">24*MAX(0,EOMONTH(B6855,0)-MAX(B6855,INDEX(Device_Inventory!$K$2:$K$1201,MATCH(A6855,Device_Inventory!$A$2:$A$1201,0)))+1)</x:f>
        <x:v>720</x:v>
      </x:c>
      <x:c r="P6855" s="11" t="b">
        <x:f aca="0">INDEX(Device_Inventory!$K$2:$K$1201,MATCH(A6855,Device_Inventory!$A$2:$A$1201,0))&gt;B6855</x:f>
        <x:v>0</x:v>
      </x:c>
      <x:c r="Q6855" s="1" t="str">
        <x:f aca="0">IF(D6855&gt;O6855,"Fail: operating hours exceed in-service hours",IF(D6855+M6855&gt;O6855,"Fail: operating + unavailable hours exceed in-service hours",IF(P6855,"Partial month: within in-service hours","OK")))</x:f>
        <x:v>OK</x:v>
      </x:c>
    </x:row>
    <x:row r="6856" ht="15" hidden="0" customHeight="1">
      <x:c r="A6856" s="1" t="s">
        <x:v>1736</x:v>
      </x:c>
      <x:c r="B6856" s="14" t="n">
        <x:v>46143</x:v>
      </x:c>
      <x:c r="C6856" s="1" t="n">
        <x:v>63.7</x:v>
      </x:c>
      <x:c r="D6856" s="1" t="n">
        <x:v>364.6</x:v>
      </x:c>
      <x:c r="E6856" s="1" t="n">
        <x:v>26</x:v>
      </x:c>
      <x:c r="F6856" s="1" t="n">
        <x:v>2</x:v>
      </x:c>
      <x:c r="G6856" s="1" t="n">
        <x:v>38</x:v>
      </x:c>
      <x:c r="H6856" s="1" t="n">
        <x:v>1</x:v>
      </x:c>
      <x:c r="I6856" s="1" t="n">
        <x:v>3</x:v>
      </x:c>
      <x:c r="J6856" s="1" t="n">
        <x:v>0.22</x:v>
      </x:c>
      <x:c r="K6856" s="1" t="n">
        <x:v>0</x:v>
      </x:c>
      <x:c r="L6856" s="1" t="n">
        <x:v>97.2</x:v>
      </x:c>
      <x:c r="M6856" s="1" t="n">
        <x:v>5.9</x:v>
      </x:c>
      <x:c r="N6856" s="1" t="n">
        <x:v>13.3</x:v>
      </x:c>
      <x:c r="O6856" s="1" t="n">
        <x:f aca="0">24*MAX(0,EOMONTH(B6856,0)-MAX(B6856,INDEX(Device_Inventory!$K$2:$K$1201,MATCH(A6856,Device_Inventory!$A$2:$A$1201,0)))+1)</x:f>
        <x:v>744</x:v>
      </x:c>
      <x:c r="P6856" s="11" t="b">
        <x:f aca="0">INDEX(Device_Inventory!$K$2:$K$1201,MATCH(A6856,Device_Inventory!$A$2:$A$1201,0))&gt;B6856</x:f>
        <x:v>0</x:v>
      </x:c>
      <x:c r="Q6856" s="1" t="str">
        <x:f aca="0">IF(D6856&gt;O6856,"Fail: operating hours exceed in-service hours",IF(D6856+M6856&gt;O6856,"Fail: operating + unavailable hours exceed in-service hours",IF(P6856,"Partial month: within in-service hours","OK")))</x:f>
        <x:v>OK</x:v>
      </x:c>
    </x:row>
    <x:row r="6857" ht="15" hidden="0" customHeight="1">
      <x:c r="A6857" s="1" t="s">
        <x:v>1736</x:v>
      </x:c>
      <x:c r="B6857" s="14" t="n">
        <x:v>46174</x:v>
      </x:c>
      <x:c r="C6857" s="1" t="n">
        <x:v>98</x:v>
      </x:c>
      <x:c r="D6857" s="1" t="n">
        <x:v>702</x:v>
      </x:c>
      <x:c r="E6857" s="1" t="n">
        <x:v>26</x:v>
      </x:c>
      <x:c r="F6857" s="1" t="n">
        <x:v>1</x:v>
      </x:c>
      <x:c r="G6857" s="1" t="n">
        <x:v>53</x:v>
      </x:c>
      <x:c r="H6857" s="1" t="n">
        <x:v>0</x:v>
      </x:c>
      <x:c r="I6857" s="1" t="n">
        <x:v>3</x:v>
      </x:c>
      <x:c r="J6857" s="1" t="n">
        <x:v>0</x:v>
      </x:c>
      <x:c r="K6857" s="1" t="n">
        <x:v>1</x:v>
      </x:c>
      <x:c r="L6857" s="1" t="n">
        <x:v>97</x:v>
      </x:c>
      <x:c r="M6857" s="1" t="n">
        <x:v>9.5</x:v>
      </x:c>
      <x:c r="N6857" s="1" t="n">
        <x:v>25.5</x:v>
      </x:c>
      <x:c r="O6857" s="1" t="n">
        <x:f aca="0">24*MAX(0,EOMONTH(B6857,0)-MAX(B6857,INDEX(Device_Inventory!$K$2:$K$1201,MATCH(A6857,Device_Inventory!$A$2:$A$1201,0)))+1)</x:f>
        <x:v>720</x:v>
      </x:c>
      <x:c r="P6857" s="11" t="b">
        <x:f aca="0">INDEX(Device_Inventory!$K$2:$K$1201,MATCH(A6857,Device_Inventory!$A$2:$A$1201,0))&gt;B6857</x:f>
        <x:v>0</x:v>
      </x:c>
      <x:c r="Q6857" s="1" t="str">
        <x:f aca="0">IF(D6857&gt;O6857,"Fail: operating hours exceed in-service hours",IF(D6857+M6857&gt;O6857,"Fail: operating + unavailable hours exceed in-service hours",IF(P6857,"Partial month: within in-service hours","OK")))</x:f>
        <x:v>OK</x:v>
      </x:c>
    </x:row>
    <x:row r="6858" ht="15" hidden="0" customHeight="1">
      <x:c r="A6858" s="1" t="s">
        <x:v>1736</x:v>
      </x:c>
      <x:c r="B6858" s="14" t="n">
        <x:v>46204</x:v>
      </x:c>
      <x:c r="C6858" s="1" t="n">
        <x:v>91.1</x:v>
      </x:c>
      <x:c r="D6858" s="1" t="n">
        <x:v>628.1</x:v>
      </x:c>
      <x:c r="E6858" s="1" t="n">
        <x:v>32</x:v>
      </x:c>
      <x:c r="F6858" s="1" t="n">
        <x:v>2</x:v>
      </x:c>
      <x:c r="G6858" s="1" t="n">
        <x:v>45</x:v>
      </x:c>
      <x:c r="H6858" s="1" t="n">
        <x:v>0</x:v>
      </x:c>
      <x:c r="I6858" s="1" t="n">
        <x:v>5</x:v>
      </x:c>
      <x:c r="J6858" s="1" t="n">
        <x:v>0.41</x:v>
      </x:c>
      <x:c r="K6858" s="1" t="n">
        <x:v>0</x:v>
      </x:c>
      <x:c r="L6858" s="1" t="n">
        <x:v>93.2</x:v>
      </x:c>
      <x:c r="M6858" s="1" t="n">
        <x:v>4.1</x:v>
      </x:c>
      <x:c r="N6858" s="1" t="n">
        <x:v>26.1</x:v>
      </x:c>
      <x:c r="O6858" s="1" t="n">
        <x:f aca="0">24*MAX(0,EOMONTH(B6858,0)-MAX(B6858,INDEX(Device_Inventory!$K$2:$K$1201,MATCH(A6858,Device_Inventory!$A$2:$A$1201,0)))+1)</x:f>
        <x:v>744</x:v>
      </x:c>
      <x:c r="P6858" s="11" t="b">
        <x:f aca="0">INDEX(Device_Inventory!$K$2:$K$1201,MATCH(A6858,Device_Inventory!$A$2:$A$1201,0))&gt;B6858</x:f>
        <x:v>0</x:v>
      </x:c>
      <x:c r="Q6858" s="1" t="str">
        <x:f aca="0">IF(D6858&gt;O6858,"Fail: operating hours exceed in-service hours",IF(D6858+M6858&gt;O6858,"Fail: operating + unavailable hours exceed in-service hours",IF(P6858,"Partial month: within in-service hours","OK")))</x:f>
        <x:v>OK</x:v>
      </x:c>
    </x:row>
    <x:row r="6859" ht="15" hidden="0" customHeight="1">
      <x:c r="A6859" s="1" t="s">
        <x:v>4847</x:v>
      </x:c>
      <x:c r="B6859" s="14" t="n">
        <x:v>46054</x:v>
      </x:c>
      <x:c r="C6859" s="1" t="n">
        <x:v>87.9</x:v>
      </x:c>
      <x:c r="D6859" s="1" t="n">
        <x:v>551.7</x:v>
      </x:c>
      <x:c r="E6859" s="1" t="n">
        <x:v>28</x:v>
      </x:c>
      <x:c r="F6859" s="1" t="n">
        <x:v>0</x:v>
      </x:c>
      <x:c r="G6859" s="1" t="n">
        <x:v>46</x:v>
      </x:c>
      <x:c r="H6859" s="1" t="n">
        <x:v>0</x:v>
      </x:c>
      <x:c r="I6859" s="1" t="n">
        <x:v>5</x:v>
      </x:c>
      <x:c r="J6859" s="1" t="n">
        <x:v>0</x:v>
      </x:c>
      <x:c r="K6859" s="1" t="n">
        <x:v>0</x:v>
      </x:c>
      <x:c r="L6859" s="1" t="n">
        <x:v>92</x:v>
      </x:c>
      <x:c r="M6859" s="1" t="n">
        <x:v>7.2</x:v>
      </x:c>
      <x:c r="N6859" s="1" t="n">
        <x:v>26.1</x:v>
      </x:c>
      <x:c r="O6859" s="1" t="n">
        <x:f aca="0">24*MAX(0,EOMONTH(B6859,0)-MAX(B6859,INDEX(Device_Inventory!$K$2:$K$1201,MATCH(A6859,Device_Inventory!$A$2:$A$1201,0)))+1)</x:f>
        <x:v>672</x:v>
      </x:c>
      <x:c r="P6859" s="11" t="b">
        <x:f aca="0">INDEX(Device_Inventory!$K$2:$K$1201,MATCH(A6859,Device_Inventory!$A$2:$A$1201,0))&gt;B6859</x:f>
        <x:v>0</x:v>
      </x:c>
      <x:c r="Q6859" s="1" t="str">
        <x:f aca="0">IF(D6859&gt;O6859,"Fail: operating hours exceed in-service hours",IF(D6859+M6859&gt;O6859,"Fail: operating + unavailable hours exceed in-service hours",IF(P6859,"Partial month: within in-service hours","OK")))</x:f>
        <x:v>OK</x:v>
      </x:c>
    </x:row>
    <x:row r="6860" ht="15" hidden="0" customHeight="1">
      <x:c r="A6860" s="1" t="s">
        <x:v>4847</x:v>
      </x:c>
      <x:c r="B6860" s="14" t="n">
        <x:v>46082</x:v>
      </x:c>
      <x:c r="C6860" s="1" t="n">
        <x:v>95.4</x:v>
      </x:c>
      <x:c r="D6860" s="1" t="n">
        <x:v>658.9</x:v>
      </x:c>
      <x:c r="E6860" s="1" t="n">
        <x:v>26</x:v>
      </x:c>
      <x:c r="F6860" s="1" t="n">
        <x:v>1</x:v>
      </x:c>
      <x:c r="G6860" s="1" t="n">
        <x:v>38</x:v>
      </x:c>
      <x:c r="H6860" s="1" t="n">
        <x:v>0</x:v>
      </x:c>
      <x:c r="I6860" s="1" t="n">
        <x:v>5</x:v>
      </x:c>
      <x:c r="J6860" s="1" t="n">
        <x:v>0.33</x:v>
      </x:c>
      <x:c r="K6860" s="1" t="n">
        <x:v>0</x:v>
      </x:c>
      <x:c r="L6860" s="1" t="n">
        <x:v>89</x:v>
      </x:c>
      <x:c r="M6860" s="1" t="n">
        <x:v>1.8</x:v>
      </x:c>
      <x:c r="N6860" s="1" t="n">
        <x:v>22.3</x:v>
      </x:c>
      <x:c r="O6860" s="1" t="n">
        <x:f aca="0">24*MAX(0,EOMONTH(B6860,0)-MAX(B6860,INDEX(Device_Inventory!$K$2:$K$1201,MATCH(A6860,Device_Inventory!$A$2:$A$1201,0)))+1)</x:f>
        <x:v>744</x:v>
      </x:c>
      <x:c r="P6860" s="11" t="b">
        <x:f aca="0">INDEX(Device_Inventory!$K$2:$K$1201,MATCH(A6860,Device_Inventory!$A$2:$A$1201,0))&gt;B6860</x:f>
        <x:v>0</x:v>
      </x:c>
      <x:c r="Q6860" s="1" t="str">
        <x:f aca="0">IF(D6860&gt;O6860,"Fail: operating hours exceed in-service hours",IF(D6860+M6860&gt;O6860,"Fail: operating + unavailable hours exceed in-service hours",IF(P6860,"Partial month: within in-service hours","OK")))</x:f>
        <x:v>OK</x:v>
      </x:c>
    </x:row>
    <x:row r="6861" ht="15" hidden="0" customHeight="1">
      <x:c r="A6861" s="1" t="s">
        <x:v>4847</x:v>
      </x:c>
      <x:c r="B6861" s="14" t="n">
        <x:v>46113</x:v>
      </x:c>
      <x:c r="C6861" s="1" t="n">
        <x:v>89.1</x:v>
      </x:c>
      <x:c r="D6861" s="1" t="n">
        <x:v>495.5</x:v>
      </x:c>
      <x:c r="E6861" s="1" t="n">
        <x:v>29</x:v>
      </x:c>
      <x:c r="F6861" s="1" t="n">
        <x:v>0</x:v>
      </x:c>
      <x:c r="G6861" s="1" t="n">
        <x:v>47</x:v>
      </x:c>
      <x:c r="H6861" s="1" t="n">
        <x:v>1</x:v>
      </x:c>
      <x:c r="I6861" s="1" t="n">
        <x:v>6</x:v>
      </x:c>
      <x:c r="J6861" s="1" t="n">
        <x:v>0.79</x:v>
      </x:c>
      <x:c r="K6861" s="1" t="n">
        <x:v>0</x:v>
      </x:c>
      <x:c r="L6861" s="1" t="n">
        <x:v>94.4</x:v>
      </x:c>
      <x:c r="M6861" s="1" t="n">
        <x:v>5.2</x:v>
      </x:c>
      <x:c r="N6861" s="1" t="n">
        <x:v>13.3</x:v>
      </x:c>
      <x:c r="O6861" s="1" t="n">
        <x:f aca="0">24*MAX(0,EOMONTH(B6861,0)-MAX(B6861,INDEX(Device_Inventory!$K$2:$K$1201,MATCH(A6861,Device_Inventory!$A$2:$A$1201,0)))+1)</x:f>
        <x:v>720</x:v>
      </x:c>
      <x:c r="P6861" s="11" t="b">
        <x:f aca="0">INDEX(Device_Inventory!$K$2:$K$1201,MATCH(A6861,Device_Inventory!$A$2:$A$1201,0))&gt;B6861</x:f>
        <x:v>0</x:v>
      </x:c>
      <x:c r="Q6861" s="1" t="str">
        <x:f aca="0">IF(D6861&gt;O6861,"Fail: operating hours exceed in-service hours",IF(D6861+M6861&gt;O6861,"Fail: operating + unavailable hours exceed in-service hours",IF(P6861,"Partial month: within in-service hours","OK")))</x:f>
        <x:v>OK</x:v>
      </x:c>
    </x:row>
    <x:row r="6862" ht="15" hidden="0" customHeight="1">
      <x:c r="A6862" s="1" t="s">
        <x:v>4847</x:v>
      </x:c>
      <x:c r="B6862" s="14" t="n">
        <x:v>46143</x:v>
      </x:c>
      <x:c r="C6862" s="1" t="n">
        <x:v>77.3</x:v>
      </x:c>
      <x:c r="D6862" s="1" t="n">
        <x:v>514.7</x:v>
      </x:c>
      <x:c r="E6862" s="1" t="n">
        <x:v>30</x:v>
      </x:c>
      <x:c r="F6862" s="1" t="n">
        <x:v>1</x:v>
      </x:c>
      <x:c r="G6862" s="1" t="n">
        <x:v>29</x:v>
      </x:c>
      <x:c r="H6862" s="1" t="n">
        <x:v>1</x:v>
      </x:c>
      <x:c r="I6862" s="1" t="n">
        <x:v>5</x:v>
      </x:c>
      <x:c r="J6862" s="1" t="n">
        <x:v>0</x:v>
      </x:c>
      <x:c r="K6862" s="1" t="n">
        <x:v>0</x:v>
      </x:c>
      <x:c r="L6862" s="1" t="n">
        <x:v>93.9</x:v>
      </x:c>
      <x:c r="M6862" s="1" t="n">
        <x:v>0.4</x:v>
      </x:c>
      <x:c r="N6862" s="1" t="n">
        <x:v>8.7</x:v>
      </x:c>
      <x:c r="O6862" s="1" t="n">
        <x:f aca="0">24*MAX(0,EOMONTH(B6862,0)-MAX(B6862,INDEX(Device_Inventory!$K$2:$K$1201,MATCH(A6862,Device_Inventory!$A$2:$A$1201,0)))+1)</x:f>
        <x:v>744</x:v>
      </x:c>
      <x:c r="P6862" s="11" t="b">
        <x:f aca="0">INDEX(Device_Inventory!$K$2:$K$1201,MATCH(A6862,Device_Inventory!$A$2:$A$1201,0))&gt;B6862</x:f>
        <x:v>0</x:v>
      </x:c>
      <x:c r="Q6862" s="1" t="str">
        <x:f aca="0">IF(D6862&gt;O6862,"Fail: operating hours exceed in-service hours",IF(D6862+M6862&gt;O6862,"Fail: operating + unavailable hours exceed in-service hours",IF(P6862,"Partial month: within in-service hours","OK")))</x:f>
        <x:v>OK</x:v>
      </x:c>
    </x:row>
    <x:row r="6863" ht="15" hidden="0" customHeight="1">
      <x:c r="A6863" s="1" t="s">
        <x:v>4847</x:v>
      </x:c>
      <x:c r="B6863" s="14" t="n">
        <x:v>46174</x:v>
      </x:c>
      <x:c r="C6863" s="1" t="n">
        <x:v>68.5</x:v>
      </x:c>
      <x:c r="D6863" s="1" t="n">
        <x:v>431.1</x:v>
      </x:c>
      <x:c r="E6863" s="1" t="n">
        <x:v>26</x:v>
      </x:c>
      <x:c r="F6863" s="1" t="n">
        <x:v>3</x:v>
      </x:c>
      <x:c r="G6863" s="1" t="n">
        <x:v>35</x:v>
      </x:c>
      <x:c r="H6863" s="1" t="n">
        <x:v>1</x:v>
      </x:c>
      <x:c r="I6863" s="1" t="n">
        <x:v>3</x:v>
      </x:c>
      <x:c r="J6863" s="1" t="n">
        <x:v>0.08</x:v>
      </x:c>
      <x:c r="K6863" s="1" t="n">
        <x:v>0</x:v>
      </x:c>
      <x:c r="L6863" s="1" t="n">
        <x:v>96.8</x:v>
      </x:c>
      <x:c r="M6863" s="1" t="n">
        <x:v>0</x:v>
      </x:c>
      <x:c r="N6863" s="1" t="n">
        <x:v>15.1</x:v>
      </x:c>
      <x:c r="O6863" s="1" t="n">
        <x:f aca="0">24*MAX(0,EOMONTH(B6863,0)-MAX(B6863,INDEX(Device_Inventory!$K$2:$K$1201,MATCH(A6863,Device_Inventory!$A$2:$A$1201,0)))+1)</x:f>
        <x:v>720</x:v>
      </x:c>
      <x:c r="P6863" s="11" t="b">
        <x:f aca="0">INDEX(Device_Inventory!$K$2:$K$1201,MATCH(A6863,Device_Inventory!$A$2:$A$1201,0))&gt;B6863</x:f>
        <x:v>0</x:v>
      </x:c>
      <x:c r="Q6863" s="1" t="str">
        <x:f aca="0">IF(D6863&gt;O6863,"Fail: operating hours exceed in-service hours",IF(D6863+M6863&gt;O6863,"Fail: operating + unavailable hours exceed in-service hours",IF(P6863,"Partial month: within in-service hours","OK")))</x:f>
        <x:v>OK</x:v>
      </x:c>
    </x:row>
    <x:row r="6864" ht="15" hidden="0" customHeight="1">
      <x:c r="A6864" s="1" t="s">
        <x:v>4847</x:v>
      </x:c>
      <x:c r="B6864" s="14" t="n">
        <x:v>46204</x:v>
      </x:c>
      <x:c r="C6864" s="1" t="n">
        <x:v>61.1</x:v>
      </x:c>
      <x:c r="D6864" s="1" t="n">
        <x:v>383</x:v>
      </x:c>
      <x:c r="E6864" s="1" t="n">
        <x:v>30</x:v>
      </x:c>
      <x:c r="F6864" s="1" t="n">
        <x:v>0</x:v>
      </x:c>
      <x:c r="G6864" s="1" t="n">
        <x:v>32</x:v>
      </x:c>
      <x:c r="H6864" s="1" t="n">
        <x:v>0</x:v>
      </x:c>
      <x:c r="I6864" s="1" t="n">
        <x:v>4</x:v>
      </x:c>
      <x:c r="J6864" s="1" t="n">
        <x:v>0.54</x:v>
      </x:c>
      <x:c r="K6864" s="1" t="n">
        <x:v>0</x:v>
      </x:c>
      <x:c r="L6864" s="1" t="n">
        <x:v>93.4</x:v>
      </x:c>
      <x:c r="M6864" s="1" t="n">
        <x:v>0.6</x:v>
      </x:c>
      <x:c r="N6864" s="1" t="n">
        <x:v>7.5</x:v>
      </x:c>
      <x:c r="O6864" s="1" t="n">
        <x:f aca="0">24*MAX(0,EOMONTH(B6864,0)-MAX(B6864,INDEX(Device_Inventory!$K$2:$K$1201,MATCH(A6864,Device_Inventory!$A$2:$A$1201,0)))+1)</x:f>
        <x:v>744</x:v>
      </x:c>
      <x:c r="P6864" s="11" t="b">
        <x:f aca="0">INDEX(Device_Inventory!$K$2:$K$1201,MATCH(A6864,Device_Inventory!$A$2:$A$1201,0))&gt;B6864</x:f>
        <x:v>0</x:v>
      </x:c>
      <x:c r="Q6864" s="1" t="str">
        <x:f aca="0">IF(D6864&gt;O6864,"Fail: operating hours exceed in-service hours",IF(D6864+M6864&gt;O6864,"Fail: operating + unavailable hours exceed in-service hours",IF(P6864,"Partial month: within in-service hours","OK")))</x:f>
        <x:v>OK</x:v>
      </x:c>
    </x:row>
    <x:row r="6865" ht="15" hidden="0" customHeight="1">
      <x:c r="A6865" s="1" t="s">
        <x:v>1737</x:v>
      </x:c>
      <x:c r="B6865" s="14" t="n">
        <x:v>46054</x:v>
      </x:c>
      <x:c r="C6865" s="1" t="n">
        <x:v>52.8</x:v>
      </x:c>
      <x:c r="D6865" s="1" t="n">
        <x:v>348.8</x:v>
      </x:c>
      <x:c r="E6865" s="1" t="n">
        <x:v>23</x:v>
      </x:c>
      <x:c r="F6865" s="1" t="n">
        <x:v>1</x:v>
      </x:c>
      <x:c r="G6865" s="1" t="n">
        <x:v>26</x:v>
      </x:c>
      <x:c r="H6865" s="1" t="n">
        <x:v>1</x:v>
      </x:c>
      <x:c r="I6865" s="1" t="n">
        <x:v>2</x:v>
      </x:c>
      <x:c r="J6865" s="1" t="n">
        <x:v>1.35</x:v>
      </x:c>
      <x:c r="K6865" s="1" t="n">
        <x:v>3</x:v>
      </x:c>
      <x:c r="L6865" s="1" t="n">
        <x:v>89.7</x:v>
      </x:c>
      <x:c r="M6865" s="1" t="n">
        <x:v>9.3</x:v>
      </x:c>
      <x:c r="N6865" s="1" t="n">
        <x:v>13.2</x:v>
      </x:c>
      <x:c r="O6865" s="1" t="n">
        <x:f aca="0">24*MAX(0,EOMONTH(B6865,0)-MAX(B6865,INDEX(Device_Inventory!$K$2:$K$1201,MATCH(A6865,Device_Inventory!$A$2:$A$1201,0)))+1)</x:f>
        <x:v>672</x:v>
      </x:c>
      <x:c r="P6865" s="11" t="b">
        <x:f aca="0">INDEX(Device_Inventory!$K$2:$K$1201,MATCH(A6865,Device_Inventory!$A$2:$A$1201,0))&gt;B6865</x:f>
        <x:v>0</x:v>
      </x:c>
      <x:c r="Q6865" s="1" t="str">
        <x:f aca="0">IF(D6865&gt;O6865,"Fail: operating hours exceed in-service hours",IF(D6865+M6865&gt;O6865,"Fail: operating + unavailable hours exceed in-service hours",IF(P6865,"Partial month: within in-service hours","OK")))</x:f>
        <x:v>OK</x:v>
      </x:c>
    </x:row>
    <x:row r="6866" ht="15" hidden="0" customHeight="1">
      <x:c r="A6866" s="1" t="s">
        <x:v>1737</x:v>
      </x:c>
      <x:c r="B6866" s="14" t="n">
        <x:v>46082</x:v>
      </x:c>
      <x:c r="C6866" s="1" t="n">
        <x:v>50.3</x:v>
      </x:c>
      <x:c r="D6866" s="1" t="n">
        <x:v>361.3</x:v>
      </x:c>
      <x:c r="E6866" s="1" t="n">
        <x:v>19</x:v>
      </x:c>
      <x:c r="F6866" s="1" t="n">
        <x:v>0</x:v>
      </x:c>
      <x:c r="G6866" s="1" t="n">
        <x:v>25</x:v>
      </x:c>
      <x:c r="H6866" s="1" t="n">
        <x:v>1</x:v>
      </x:c>
      <x:c r="I6866" s="1" t="n">
        <x:v>0</x:v>
      </x:c>
      <x:c r="J6866" s="1" t="n">
        <x:v>1.98</x:v>
      </x:c>
      <x:c r="K6866" s="1" t="n">
        <x:v>0</x:v>
      </x:c>
      <x:c r="L6866" s="1" t="n">
        <x:v>100</x:v>
      </x:c>
      <x:c r="M6866" s="1" t="n">
        <x:v>6.1</x:v>
      </x:c>
      <x:c r="N6866" s="1" t="n">
        <x:v>13</x:v>
      </x:c>
      <x:c r="O6866" s="1" t="n">
        <x:f aca="0">24*MAX(0,EOMONTH(B6866,0)-MAX(B6866,INDEX(Device_Inventory!$K$2:$K$1201,MATCH(A6866,Device_Inventory!$A$2:$A$1201,0)))+1)</x:f>
        <x:v>744</x:v>
      </x:c>
      <x:c r="P6866" s="11" t="b">
        <x:f aca="0">INDEX(Device_Inventory!$K$2:$K$1201,MATCH(A6866,Device_Inventory!$A$2:$A$1201,0))&gt;B6866</x:f>
        <x:v>0</x:v>
      </x:c>
      <x:c r="Q6866" s="1" t="str">
        <x:f aca="0">IF(D6866&gt;O6866,"Fail: operating hours exceed in-service hours",IF(D6866+M6866&gt;O6866,"Fail: operating + unavailable hours exceed in-service hours",IF(P6866,"Partial month: within in-service hours","OK")))</x:f>
        <x:v>OK</x:v>
      </x:c>
    </x:row>
    <x:row r="6867" ht="15" hidden="0" customHeight="1">
      <x:c r="A6867" s="1" t="s">
        <x:v>1737</x:v>
      </x:c>
      <x:c r="B6867" s="14" t="n">
        <x:v>46113</x:v>
      </x:c>
      <x:c r="C6867" s="1" t="n">
        <x:v>41.2</x:v>
      </x:c>
      <x:c r="D6867" s="1" t="n">
        <x:v>255.8</x:v>
      </x:c>
      <x:c r="E6867" s="1" t="n">
        <x:v>25</x:v>
      </x:c>
      <x:c r="F6867" s="1" t="n">
        <x:v>0</x:v>
      </x:c>
      <x:c r="G6867" s="1" t="n">
        <x:v>38</x:v>
      </x:c>
      <x:c r="H6867" s="1" t="n">
        <x:v>1</x:v>
      </x:c>
      <x:c r="I6867" s="1" t="n">
        <x:v>0</x:v>
      </x:c>
      <x:c r="J6867" s="1" t="n">
        <x:v>1.61</x:v>
      </x:c>
      <x:c r="K6867" s="1" t="n">
        <x:v>4</x:v>
      </x:c>
      <x:c r="L6867" s="1" t="n">
        <x:v>93.5</x:v>
      </x:c>
      <x:c r="M6867" s="1" t="n">
        <x:v>2.4</x:v>
      </x:c>
      <x:c r="N6867" s="1" t="n">
        <x:v>8.5</x:v>
      </x:c>
      <x:c r="O6867" s="1" t="n">
        <x:f aca="0">24*MAX(0,EOMONTH(B6867,0)-MAX(B6867,INDEX(Device_Inventory!$K$2:$K$1201,MATCH(A6867,Device_Inventory!$A$2:$A$1201,0)))+1)</x:f>
        <x:v>720</x:v>
      </x:c>
      <x:c r="P6867" s="11" t="b">
        <x:f aca="0">INDEX(Device_Inventory!$K$2:$K$1201,MATCH(A6867,Device_Inventory!$A$2:$A$1201,0))&gt;B6867</x:f>
        <x:v>0</x:v>
      </x:c>
      <x:c r="Q6867" s="1" t="str">
        <x:f aca="0">IF(D6867&gt;O6867,"Fail: operating hours exceed in-service hours",IF(D6867+M6867&gt;O6867,"Fail: operating + unavailable hours exceed in-service hours",IF(P6867,"Partial month: within in-service hours","OK")))</x:f>
        <x:v>OK</x:v>
      </x:c>
    </x:row>
    <x:row r="6868" ht="15" hidden="0" customHeight="1">
      <x:c r="A6868" s="1" t="s">
        <x:v>1737</x:v>
      </x:c>
      <x:c r="B6868" s="14" t="n">
        <x:v>46143</x:v>
      </x:c>
      <x:c r="C6868" s="1" t="n">
        <x:v>65.1</x:v>
      </x:c>
      <x:c r="D6868" s="1" t="n">
        <x:v>394.1</x:v>
      </x:c>
      <x:c r="E6868" s="1" t="n">
        <x:v>20</x:v>
      </x:c>
      <x:c r="F6868" s="1" t="n">
        <x:v>3</x:v>
      </x:c>
      <x:c r="G6868" s="1" t="n">
        <x:v>31</x:v>
      </x:c>
      <x:c r="H6868" s="1" t="n">
        <x:v>2</x:v>
      </x:c>
      <x:c r="I6868" s="1" t="n">
        <x:v>2</x:v>
      </x:c>
      <x:c r="J6868" s="1" t="n">
        <x:v>1.88</x:v>
      </x:c>
      <x:c r="K6868" s="1" t="n">
        <x:v>1</x:v>
      </x:c>
      <x:c r="L6868" s="1" t="n">
        <x:v>94</x:v>
      </x:c>
      <x:c r="M6868" s="1" t="n">
        <x:v>3.1</x:v>
      </x:c>
      <x:c r="N6868" s="1" t="n">
        <x:v>5.6</x:v>
      </x:c>
      <x:c r="O6868" s="1" t="n">
        <x:f aca="0">24*MAX(0,EOMONTH(B6868,0)-MAX(B6868,INDEX(Device_Inventory!$K$2:$K$1201,MATCH(A6868,Device_Inventory!$A$2:$A$1201,0)))+1)</x:f>
        <x:v>744</x:v>
      </x:c>
      <x:c r="P6868" s="11" t="b">
        <x:f aca="0">INDEX(Device_Inventory!$K$2:$K$1201,MATCH(A6868,Device_Inventory!$A$2:$A$1201,0))&gt;B6868</x:f>
        <x:v>0</x:v>
      </x:c>
      <x:c r="Q6868" s="1" t="str">
        <x:f aca="0">IF(D6868&gt;O6868,"Fail: operating hours exceed in-service hours",IF(D6868+M6868&gt;O6868,"Fail: operating + unavailable hours exceed in-service hours",IF(P6868,"Partial month: within in-service hours","OK")))</x:f>
        <x:v>OK</x:v>
      </x:c>
    </x:row>
    <x:row r="6869" ht="15" hidden="0" customHeight="1">
      <x:c r="A6869" s="1" t="s">
        <x:v>1737</x:v>
      </x:c>
      <x:c r="B6869" s="14" t="n">
        <x:v>46174</x:v>
      </x:c>
      <x:c r="C6869" s="1" t="n">
        <x:v>56.2</x:v>
      </x:c>
      <x:c r="D6869" s="1" t="n">
        <x:v>324.4</x:v>
      </x:c>
      <x:c r="E6869" s="1" t="n">
        <x:v>28</x:v>
      </x:c>
      <x:c r="F6869" s="1" t="n">
        <x:v>2</x:v>
      </x:c>
      <x:c r="G6869" s="1" t="n">
        <x:v>28</x:v>
      </x:c>
      <x:c r="H6869" s="1" t="n">
        <x:v>1</x:v>
      </x:c>
      <x:c r="I6869" s="1" t="n">
        <x:v>1</x:v>
      </x:c>
      <x:c r="J6869" s="1" t="n">
        <x:v>0.98</x:v>
      </x:c>
      <x:c r="K6869" s="1" t="n">
        <x:v>0</x:v>
      </x:c>
      <x:c r="L6869" s="1" t="n">
        <x:v>94.7</x:v>
      </x:c>
      <x:c r="M6869" s="1" t="n">
        <x:v>9.4</x:v>
      </x:c>
      <x:c r="N6869" s="1" t="n">
        <x:v>9.6</x:v>
      </x:c>
      <x:c r="O6869" s="1" t="n">
        <x:f aca="0">24*MAX(0,EOMONTH(B6869,0)-MAX(B6869,INDEX(Device_Inventory!$K$2:$K$1201,MATCH(A6869,Device_Inventory!$A$2:$A$1201,0)))+1)</x:f>
        <x:v>720</x:v>
      </x:c>
      <x:c r="P6869" s="11" t="b">
        <x:f aca="0">INDEX(Device_Inventory!$K$2:$K$1201,MATCH(A6869,Device_Inventory!$A$2:$A$1201,0))&gt;B6869</x:f>
        <x:v>0</x:v>
      </x:c>
      <x:c r="Q6869" s="1" t="str">
        <x:f aca="0">IF(D6869&gt;O6869,"Fail: operating hours exceed in-service hours",IF(D6869+M6869&gt;O6869,"Fail: operating + unavailable hours exceed in-service hours",IF(P6869,"Partial month: within in-service hours","OK")))</x:f>
        <x:v>OK</x:v>
      </x:c>
    </x:row>
    <x:row r="6870" ht="15" hidden="0" customHeight="1">
      <x:c r="A6870" s="1" t="s">
        <x:v>1737</x:v>
      </x:c>
      <x:c r="B6870" s="14" t="n">
        <x:v>46204</x:v>
      </x:c>
      <x:c r="C6870" s="1" t="n">
        <x:v>57.9</x:v>
      </x:c>
      <x:c r="D6870" s="1" t="n">
        <x:v>390.4</x:v>
      </x:c>
      <x:c r="E6870" s="1" t="n">
        <x:v>17</x:v>
      </x:c>
      <x:c r="F6870" s="1" t="n">
        <x:v>3</x:v>
      </x:c>
      <x:c r="G6870" s="1" t="n">
        <x:v>47</x:v>
      </x:c>
      <x:c r="H6870" s="1" t="n">
        <x:v>2</x:v>
      </x:c>
      <x:c r="I6870" s="1" t="n">
        <x:v>0</x:v>
      </x:c>
      <x:c r="J6870" s="1" t="n">
        <x:v>1.6</x:v>
      </x:c>
      <x:c r="K6870" s="1" t="n">
        <x:v>1</x:v>
      </x:c>
      <x:c r="L6870" s="1" t="n">
        <x:v>92.9</x:v>
      </x:c>
      <x:c r="M6870" s="1" t="n">
        <x:v>1.6</x:v>
      </x:c>
      <x:c r="N6870" s="1" t="n">
        <x:v>8.5</x:v>
      </x:c>
      <x:c r="O6870" s="1" t="n">
        <x:f aca="0">24*MAX(0,EOMONTH(B6870,0)-MAX(B6870,INDEX(Device_Inventory!$K$2:$K$1201,MATCH(A6870,Device_Inventory!$A$2:$A$1201,0)))+1)</x:f>
        <x:v>744</x:v>
      </x:c>
      <x:c r="P6870" s="11" t="b">
        <x:f aca="0">INDEX(Device_Inventory!$K$2:$K$1201,MATCH(A6870,Device_Inventory!$A$2:$A$1201,0))&gt;B6870</x:f>
        <x:v>0</x:v>
      </x:c>
      <x:c r="Q6870" s="1" t="str">
        <x:f aca="0">IF(D6870&gt;O6870,"Fail: operating hours exceed in-service hours",IF(D6870+M6870&gt;O6870,"Fail: operating + unavailable hours exceed in-service hours",IF(P6870,"Partial month: within in-service hours","OK")))</x:f>
        <x:v>OK</x:v>
      </x:c>
    </x:row>
    <x:row r="6871" ht="15" hidden="0" customHeight="1">
      <x:c r="A6871" s="1" t="s">
        <x:v>4852</x:v>
      </x:c>
      <x:c r="B6871" s="14" t="n">
        <x:v>46054</x:v>
      </x:c>
      <x:c r="C6871" s="1" t="n">
        <x:v>74.4</x:v>
      </x:c>
      <x:c r="D6871" s="1" t="n">
        <x:v>482</x:v>
      </x:c>
      <x:c r="E6871" s="1" t="n">
        <x:v>34</x:v>
      </x:c>
      <x:c r="F6871" s="1" t="n">
        <x:v>6</x:v>
      </x:c>
      <x:c r="G6871" s="1" t="n">
        <x:v>51</x:v>
      </x:c>
      <x:c r="H6871" s="1" t="n">
        <x:v>1</x:v>
      </x:c>
      <x:c r="I6871" s="1" t="n">
        <x:v>4</x:v>
      </x:c>
      <x:c r="J6871" s="1" t="n">
        <x:v>1.94</x:v>
      </x:c>
      <x:c r="K6871" s="1" t="n">
        <x:v>3</x:v>
      </x:c>
      <x:c r="L6871" s="1" t="n">
        <x:v>98</x:v>
      </x:c>
      <x:c r="M6871" s="1" t="n">
        <x:v>15.9</x:v>
      </x:c>
      <x:c r="N6871" s="1" t="n">
        <x:v>18.7</x:v>
      </x:c>
      <x:c r="O6871" s="1" t="n">
        <x:f aca="0">24*MAX(0,EOMONTH(B6871,0)-MAX(B6871,INDEX(Device_Inventory!$K$2:$K$1201,MATCH(A6871,Device_Inventory!$A$2:$A$1201,0)))+1)</x:f>
        <x:v>672</x:v>
      </x:c>
      <x:c r="P6871" s="11" t="b">
        <x:f aca="0">INDEX(Device_Inventory!$K$2:$K$1201,MATCH(A6871,Device_Inventory!$A$2:$A$1201,0))&gt;B6871</x:f>
        <x:v>0</x:v>
      </x:c>
      <x:c r="Q6871" s="1" t="str">
        <x:f aca="0">IF(D6871&gt;O6871,"Fail: operating hours exceed in-service hours",IF(D6871+M6871&gt;O6871,"Fail: operating + unavailable hours exceed in-service hours",IF(P6871,"Partial month: within in-service hours","OK")))</x:f>
        <x:v>OK</x:v>
      </x:c>
    </x:row>
    <x:row r="6872" ht="15" hidden="0" customHeight="1">
      <x:c r="A6872" s="1" t="s">
        <x:v>4852</x:v>
      </x:c>
      <x:c r="B6872" s="14" t="n">
        <x:v>46082</x:v>
      </x:c>
      <x:c r="C6872" s="1" t="n">
        <x:v>90.5</x:v>
      </x:c>
      <x:c r="D6872" s="1" t="n">
        <x:v>541</x:v>
      </x:c>
      <x:c r="E6872" s="1" t="n">
        <x:v>35</x:v>
      </x:c>
      <x:c r="F6872" s="1" t="n">
        <x:v>5</x:v>
      </x:c>
      <x:c r="G6872" s="1" t="n">
        <x:v>52</x:v>
      </x:c>
      <x:c r="H6872" s="1" t="n">
        <x:v>1</x:v>
      </x:c>
      <x:c r="I6872" s="1" t="n">
        <x:v>5</x:v>
      </x:c>
      <x:c r="J6872" s="1" t="n">
        <x:v>1.83</x:v>
      </x:c>
      <x:c r="K6872" s="1" t="n">
        <x:v>0</x:v>
      </x:c>
      <x:c r="L6872" s="1" t="n">
        <x:v>89.8</x:v>
      </x:c>
      <x:c r="M6872" s="1" t="n">
        <x:v>11.9</x:v>
      </x:c>
      <x:c r="N6872" s="1" t="n">
        <x:v>12.7</x:v>
      </x:c>
      <x:c r="O6872" s="1" t="n">
        <x:f aca="0">24*MAX(0,EOMONTH(B6872,0)-MAX(B6872,INDEX(Device_Inventory!$K$2:$K$1201,MATCH(A6872,Device_Inventory!$A$2:$A$1201,0)))+1)</x:f>
        <x:v>744</x:v>
      </x:c>
      <x:c r="P6872" s="11" t="b">
        <x:f aca="0">INDEX(Device_Inventory!$K$2:$K$1201,MATCH(A6872,Device_Inventory!$A$2:$A$1201,0))&gt;B6872</x:f>
        <x:v>0</x:v>
      </x:c>
      <x:c r="Q6872" s="1" t="str">
        <x:f aca="0">IF(D6872&gt;O6872,"Fail: operating hours exceed in-service hours",IF(D6872+M6872&gt;O6872,"Fail: operating + unavailable hours exceed in-service hours",IF(P6872,"Partial month: within in-service hours","OK")))</x:f>
        <x:v>OK</x:v>
      </x:c>
    </x:row>
    <x:row r="6873" ht="15" hidden="0" customHeight="1">
      <x:c r="A6873" s="1" t="s">
        <x:v>4852</x:v>
      </x:c>
      <x:c r="B6873" s="14" t="n">
        <x:v>46113</x:v>
      </x:c>
      <x:c r="C6873" s="1" t="n">
        <x:v>75.7</x:v>
      </x:c>
      <x:c r="D6873" s="1" t="n">
        <x:v>548.3</x:v>
      </x:c>
      <x:c r="E6873" s="1" t="n">
        <x:v>29</x:v>
      </x:c>
      <x:c r="F6873" s="1" t="n">
        <x:v>7</x:v>
      </x:c>
      <x:c r="G6873" s="1" t="n">
        <x:v>25</x:v>
      </x:c>
      <x:c r="H6873" s="1" t="n">
        <x:v>2</x:v>
      </x:c>
      <x:c r="I6873" s="1" t="n">
        <x:v>5</x:v>
      </x:c>
      <x:c r="J6873" s="1" t="n">
        <x:v>1.94</x:v>
      </x:c>
      <x:c r="K6873" s="1" t="n">
        <x:v>2</x:v>
      </x:c>
      <x:c r="L6873" s="1" t="n">
        <x:v>94.7</x:v>
      </x:c>
      <x:c r="M6873" s="1" t="n">
        <x:v>22</x:v>
      </x:c>
      <x:c r="N6873" s="1" t="n">
        <x:v>20.8</x:v>
      </x:c>
      <x:c r="O6873" s="1" t="n">
        <x:f aca="0">24*MAX(0,EOMONTH(B6873,0)-MAX(B6873,INDEX(Device_Inventory!$K$2:$K$1201,MATCH(A6873,Device_Inventory!$A$2:$A$1201,0)))+1)</x:f>
        <x:v>720</x:v>
      </x:c>
      <x:c r="P6873" s="11" t="b">
        <x:f aca="0">INDEX(Device_Inventory!$K$2:$K$1201,MATCH(A6873,Device_Inventory!$A$2:$A$1201,0))&gt;B6873</x:f>
        <x:v>0</x:v>
      </x:c>
      <x:c r="Q6873" s="1" t="str">
        <x:f aca="0">IF(D6873&gt;O6873,"Fail: operating hours exceed in-service hours",IF(D6873+M6873&gt;O6873,"Fail: operating + unavailable hours exceed in-service hours",IF(P6873,"Partial month: within in-service hours","OK")))</x:f>
        <x:v>OK</x:v>
      </x:c>
    </x:row>
    <x:row r="6874" ht="15" hidden="0" customHeight="1">
      <x:c r="A6874" s="1" t="s">
        <x:v>4852</x:v>
      </x:c>
      <x:c r="B6874" s="14" t="n">
        <x:v>46143</x:v>
      </x:c>
      <x:c r="C6874" s="1" t="n">
        <x:v>60.3</x:v>
      </x:c>
      <x:c r="D6874" s="1" t="n">
        <x:v>410.2</x:v>
      </x:c>
      <x:c r="E6874" s="1" t="n">
        <x:v>35</x:v>
      </x:c>
      <x:c r="F6874" s="1" t="n">
        <x:v>6</x:v>
      </x:c>
      <x:c r="G6874" s="1" t="n">
        <x:v>49</x:v>
      </x:c>
      <x:c r="H6874" s="1" t="n">
        <x:v>2</x:v>
      </x:c>
      <x:c r="I6874" s="1" t="n">
        <x:v>3</x:v>
      </x:c>
      <x:c r="J6874" s="1" t="n">
        <x:v>1.9</x:v>
      </x:c>
      <x:c r="K6874" s="1" t="n">
        <x:v>1</x:v>
      </x:c>
      <x:c r="L6874" s="1" t="n">
        <x:v>90.7</x:v>
      </x:c>
      <x:c r="M6874" s="1" t="n">
        <x:v>11.2</x:v>
      </x:c>
      <x:c r="N6874" s="1" t="n">
        <x:v>5.1</x:v>
      </x:c>
      <x:c r="O6874" s="1" t="n">
        <x:f aca="0">24*MAX(0,EOMONTH(B6874,0)-MAX(B6874,INDEX(Device_Inventory!$K$2:$K$1201,MATCH(A6874,Device_Inventory!$A$2:$A$1201,0)))+1)</x:f>
        <x:v>744</x:v>
      </x:c>
      <x:c r="P6874" s="11" t="b">
        <x:f aca="0">INDEX(Device_Inventory!$K$2:$K$1201,MATCH(A6874,Device_Inventory!$A$2:$A$1201,0))&gt;B6874</x:f>
        <x:v>0</x:v>
      </x:c>
      <x:c r="Q6874" s="1" t="str">
        <x:f aca="0">IF(D6874&gt;O6874,"Fail: operating hours exceed in-service hours",IF(D6874+M6874&gt;O6874,"Fail: operating + unavailable hours exceed in-service hours",IF(P6874,"Partial month: within in-service hours","OK")))</x:f>
        <x:v>OK</x:v>
      </x:c>
    </x:row>
    <x:row r="6875" ht="15" hidden="0" customHeight="1">
      <x:c r="A6875" s="1" t="s">
        <x:v>4852</x:v>
      </x:c>
      <x:c r="B6875" s="14" t="n">
        <x:v>46174</x:v>
      </x:c>
      <x:c r="C6875" s="1" t="n">
        <x:v>98</x:v>
      </x:c>
      <x:c r="D6875" s="1" t="n">
        <x:v>630.9</x:v>
      </x:c>
      <x:c r="E6875" s="1" t="n">
        <x:v>44</x:v>
      </x:c>
      <x:c r="F6875" s="1" t="n">
        <x:v>6</x:v>
      </x:c>
      <x:c r="G6875" s="1" t="n">
        <x:v>46</x:v>
      </x:c>
      <x:c r="H6875" s="1" t="n">
        <x:v>2</x:v>
      </x:c>
      <x:c r="I6875" s="1" t="n">
        <x:v>3</x:v>
      </x:c>
      <x:c r="J6875" s="1" t="n">
        <x:v>2.53</x:v>
      </x:c>
      <x:c r="K6875" s="1" t="n">
        <x:v>0</x:v>
      </x:c>
      <x:c r="L6875" s="1" t="n">
        <x:v>95.6</x:v>
      </x:c>
      <x:c r="M6875" s="1" t="n">
        <x:v>11.9</x:v>
      </x:c>
      <x:c r="N6875" s="1" t="n">
        <x:v>25</x:v>
      </x:c>
      <x:c r="O6875" s="1" t="n">
        <x:f aca="0">24*MAX(0,EOMONTH(B6875,0)-MAX(B6875,INDEX(Device_Inventory!$K$2:$K$1201,MATCH(A6875,Device_Inventory!$A$2:$A$1201,0)))+1)</x:f>
        <x:v>720</x:v>
      </x:c>
      <x:c r="P6875" s="11" t="b">
        <x:f aca="0">INDEX(Device_Inventory!$K$2:$K$1201,MATCH(A6875,Device_Inventory!$A$2:$A$1201,0))&gt;B6875</x:f>
        <x:v>0</x:v>
      </x:c>
      <x:c r="Q6875" s="1" t="str">
        <x:f aca="0">IF(D6875&gt;O6875,"Fail: operating hours exceed in-service hours",IF(D6875+M6875&gt;O6875,"Fail: operating + unavailable hours exceed in-service hours",IF(P6875,"Partial month: within in-service hours","OK")))</x:f>
        <x:v>OK</x:v>
      </x:c>
    </x:row>
    <x:row r="6876" ht="15" hidden="0" customHeight="1">
      <x:c r="A6876" s="1" t="s">
        <x:v>4852</x:v>
      </x:c>
      <x:c r="B6876" s="14" t="n">
        <x:v>46204</x:v>
      </x:c>
      <x:c r="C6876" s="1" t="n">
        <x:v>79.8</x:v>
      </x:c>
      <x:c r="D6876" s="1" t="n">
        <x:v>446</x:v>
      </x:c>
      <x:c r="E6876" s="1" t="n">
        <x:v>36</x:v>
      </x:c>
      <x:c r="F6876" s="1" t="n">
        <x:v>4</x:v>
      </x:c>
      <x:c r="G6876" s="1" t="n">
        <x:v>28</x:v>
      </x:c>
      <x:c r="H6876" s="1" t="n">
        <x:v>3</x:v>
      </x:c>
      <x:c r="I6876" s="1" t="n">
        <x:v>3</x:v>
      </x:c>
      <x:c r="J6876" s="1" t="n">
        <x:v>2.07</x:v>
      </x:c>
      <x:c r="K6876" s="1" t="n">
        <x:v>1</x:v>
      </x:c>
      <x:c r="L6876" s="1" t="n">
        <x:v>97.5</x:v>
      </x:c>
      <x:c r="M6876" s="1" t="n">
        <x:v>8.9</x:v>
      </x:c>
      <x:c r="N6876" s="1" t="n">
        <x:v>21.1</x:v>
      </x:c>
      <x:c r="O6876" s="1" t="n">
        <x:f aca="0">24*MAX(0,EOMONTH(B6876,0)-MAX(B6876,INDEX(Device_Inventory!$K$2:$K$1201,MATCH(A6876,Device_Inventory!$A$2:$A$1201,0)))+1)</x:f>
        <x:v>744</x:v>
      </x:c>
      <x:c r="P6876" s="11" t="b">
        <x:f aca="0">INDEX(Device_Inventory!$K$2:$K$1201,MATCH(A6876,Device_Inventory!$A$2:$A$1201,0))&gt;B6876</x:f>
        <x:v>0</x:v>
      </x:c>
      <x:c r="Q6876" s="1" t="str">
        <x:f aca="0">IF(D6876&gt;O6876,"Fail: operating hours exceed in-service hours",IF(D6876+M6876&gt;O6876,"Fail: operating + unavailable hours exceed in-service hours",IF(P6876,"Partial month: within in-service hours","OK")))</x:f>
        <x:v>OK</x:v>
      </x:c>
    </x:row>
    <x:row r="6877" ht="15" hidden="0" customHeight="1">
      <x:c r="A6877" s="1" t="s">
        <x:v>1738</x:v>
      </x:c>
      <x:c r="B6877" s="14" t="n">
        <x:v>46054</x:v>
      </x:c>
      <x:c r="C6877" s="1" t="n">
        <x:v>83.7</x:v>
      </x:c>
      <x:c r="D6877" s="1" t="n">
        <x:v>505.5</x:v>
      </x:c>
      <x:c r="E6877" s="1" t="n">
        <x:v>22</x:v>
      </x:c>
      <x:c r="F6877" s="1" t="n">
        <x:v>0</x:v>
      </x:c>
      <x:c r="G6877" s="1" t="n">
        <x:v>46</x:v>
      </x:c>
      <x:c r="H6877" s="1" t="n">
        <x:v>0</x:v>
      </x:c>
      <x:c r="I6877" s="1" t="n">
        <x:v>2</x:v>
      </x:c>
      <x:c r="J6877" s="1" t="n">
        <x:v>1.24</x:v>
      </x:c>
      <x:c r="K6877" s="1" t="n">
        <x:v>0</x:v>
      </x:c>
      <x:c r="L6877" s="1" t="n">
        <x:v>94.6</x:v>
      </x:c>
      <x:c r="M6877" s="1" t="n">
        <x:v>4.1</x:v>
      </x:c>
      <x:c r="N6877" s="1" t="n">
        <x:v>26.8</x:v>
      </x:c>
      <x:c r="O6877" s="1" t="n">
        <x:f aca="0">24*MAX(0,EOMONTH(B6877,0)-MAX(B6877,INDEX(Device_Inventory!$K$2:$K$1201,MATCH(A6877,Device_Inventory!$A$2:$A$1201,0)))+1)</x:f>
        <x:v>672</x:v>
      </x:c>
      <x:c r="P6877" s="11" t="b">
        <x:f aca="0">INDEX(Device_Inventory!$K$2:$K$1201,MATCH(A6877,Device_Inventory!$A$2:$A$1201,0))&gt;B6877</x:f>
        <x:v>0</x:v>
      </x:c>
      <x:c r="Q6877" s="1" t="str">
        <x:f aca="0">IF(D6877&gt;O6877,"Fail: operating hours exceed in-service hours",IF(D6877+M6877&gt;O6877,"Fail: operating + unavailable hours exceed in-service hours",IF(P6877,"Partial month: within in-service hours","OK")))</x:f>
        <x:v>OK</x:v>
      </x:c>
    </x:row>
    <x:row r="6878" ht="15" hidden="0" customHeight="1">
      <x:c r="A6878" s="1" t="s">
        <x:v>1738</x:v>
      </x:c>
      <x:c r="B6878" s="14" t="n">
        <x:v>46082</x:v>
      </x:c>
      <x:c r="C6878" s="1" t="n">
        <x:v>71.2</x:v>
      </x:c>
      <x:c r="D6878" s="1" t="n">
        <x:v>398.1</x:v>
      </x:c>
      <x:c r="E6878" s="1" t="n">
        <x:v>20</x:v>
      </x:c>
      <x:c r="F6878" s="1" t="n">
        <x:v>0</x:v>
      </x:c>
      <x:c r="G6878" s="1" t="n">
        <x:v>26</x:v>
      </x:c>
      <x:c r="H6878" s="1" t="n">
        <x:v>1</x:v>
      </x:c>
      <x:c r="I6878" s="1" t="n">
        <x:v>3</x:v>
      </x:c>
      <x:c r="J6878" s="1" t="n">
        <x:v>0</x:v>
      </x:c>
      <x:c r="K6878" s="1" t="n">
        <x:v>0</x:v>
      </x:c>
      <x:c r="L6878" s="1" t="n">
        <x:v>95</x:v>
      </x:c>
      <x:c r="M6878" s="1" t="n">
        <x:v>4.3</x:v>
      </x:c>
      <x:c r="N6878" s="1" t="n">
        <x:v>18.3</x:v>
      </x:c>
      <x:c r="O6878" s="1" t="n">
        <x:f aca="0">24*MAX(0,EOMONTH(B6878,0)-MAX(B6878,INDEX(Device_Inventory!$K$2:$K$1201,MATCH(A6878,Device_Inventory!$A$2:$A$1201,0)))+1)</x:f>
        <x:v>744</x:v>
      </x:c>
      <x:c r="P6878" s="11" t="b">
        <x:f aca="0">INDEX(Device_Inventory!$K$2:$K$1201,MATCH(A6878,Device_Inventory!$A$2:$A$1201,0))&gt;B6878</x:f>
        <x:v>0</x:v>
      </x:c>
      <x:c r="Q6878" s="1" t="str">
        <x:f aca="0">IF(D6878&gt;O6878,"Fail: operating hours exceed in-service hours",IF(D6878+M6878&gt;O6878,"Fail: operating + unavailable hours exceed in-service hours",IF(P6878,"Partial month: within in-service hours","OK")))</x:f>
        <x:v>OK</x:v>
      </x:c>
    </x:row>
    <x:row r="6879" ht="15" hidden="0" customHeight="1">
      <x:c r="A6879" s="1" t="s">
        <x:v>1738</x:v>
      </x:c>
      <x:c r="B6879" s="14" t="n">
        <x:v>46113</x:v>
      </x:c>
      <x:c r="C6879" s="1" t="n">
        <x:v>56.3</x:v>
      </x:c>
      <x:c r="D6879" s="1" t="n">
        <x:v>337</x:v>
      </x:c>
      <x:c r="E6879" s="1" t="n">
        <x:v>23</x:v>
      </x:c>
      <x:c r="F6879" s="1" t="n">
        <x:v>0</x:v>
      </x:c>
      <x:c r="G6879" s="1" t="n">
        <x:v>18</x:v>
      </x:c>
      <x:c r="H6879" s="1" t="n">
        <x:v>0</x:v>
      </x:c>
      <x:c r="I6879" s="1" t="n">
        <x:v>3</x:v>
      </x:c>
      <x:c r="J6879" s="1" t="n">
        <x:v>0.95</x:v>
      </x:c>
      <x:c r="K6879" s="1" t="n">
        <x:v>0</x:v>
      </x:c>
      <x:c r="L6879" s="1" t="n">
        <x:v>92.1</x:v>
      </x:c>
      <x:c r="M6879" s="1" t="n">
        <x:v>7.4</x:v>
      </x:c>
      <x:c r="N6879" s="1" t="n">
        <x:v>16.8</x:v>
      </x:c>
      <x:c r="O6879" s="1" t="n">
        <x:f aca="0">24*MAX(0,EOMONTH(B6879,0)-MAX(B6879,INDEX(Device_Inventory!$K$2:$K$1201,MATCH(A6879,Device_Inventory!$A$2:$A$1201,0)))+1)</x:f>
        <x:v>720</x:v>
      </x:c>
      <x:c r="P6879" s="11" t="b">
        <x:f aca="0">INDEX(Device_Inventory!$K$2:$K$1201,MATCH(A6879,Device_Inventory!$A$2:$A$1201,0))&gt;B6879</x:f>
        <x:v>0</x:v>
      </x:c>
      <x:c r="Q6879" s="1" t="str">
        <x:f aca="0">IF(D6879&gt;O6879,"Fail: operating hours exceed in-service hours",IF(D6879+M6879&gt;O6879,"Fail: operating + unavailable hours exceed in-service hours",IF(P6879,"Partial month: within in-service hours","OK")))</x:f>
        <x:v>OK</x:v>
      </x:c>
    </x:row>
    <x:row r="6880" ht="15" hidden="0" customHeight="1">
      <x:c r="A6880" s="1" t="s">
        <x:v>1738</x:v>
      </x:c>
      <x:c r="B6880" s="14" t="n">
        <x:v>46143</x:v>
      </x:c>
      <x:c r="C6880" s="1" t="n">
        <x:v>75.4</x:v>
      </x:c>
      <x:c r="D6880" s="1" t="n">
        <x:v>477</x:v>
      </x:c>
      <x:c r="E6880" s="1" t="n">
        <x:v>11</x:v>
      </x:c>
      <x:c r="F6880" s="1" t="n">
        <x:v>1</x:v>
      </x:c>
      <x:c r="G6880" s="1" t="n">
        <x:v>43</x:v>
      </x:c>
      <x:c r="H6880" s="1" t="n">
        <x:v>0</x:v>
      </x:c>
      <x:c r="I6880" s="1" t="n">
        <x:v>1</x:v>
      </x:c>
      <x:c r="J6880" s="1" t="n">
        <x:v>0</x:v>
      </x:c>
      <x:c r="K6880" s="1" t="n">
        <x:v>0</x:v>
      </x:c>
      <x:c r="L6880" s="1" t="n">
        <x:v>97.2</x:v>
      </x:c>
      <x:c r="M6880" s="1" t="n">
        <x:v>0</x:v>
      </x:c>
      <x:c r="N6880" s="1" t="n">
        <x:v>12.7</x:v>
      </x:c>
      <x:c r="O6880" s="1" t="n">
        <x:f aca="0">24*MAX(0,EOMONTH(B6880,0)-MAX(B6880,INDEX(Device_Inventory!$K$2:$K$1201,MATCH(A6880,Device_Inventory!$A$2:$A$1201,0)))+1)</x:f>
        <x:v>744</x:v>
      </x:c>
      <x:c r="P6880" s="11" t="b">
        <x:f aca="0">INDEX(Device_Inventory!$K$2:$K$1201,MATCH(A6880,Device_Inventory!$A$2:$A$1201,0))&gt;B6880</x:f>
        <x:v>0</x:v>
      </x:c>
      <x:c r="Q6880" s="1" t="str">
        <x:f aca="0">IF(D6880&gt;O6880,"Fail: operating hours exceed in-service hours",IF(D6880+M6880&gt;O6880,"Fail: operating + unavailable hours exceed in-service hours",IF(P6880,"Partial month: within in-service hours","OK")))</x:f>
        <x:v>OK</x:v>
      </x:c>
    </x:row>
    <x:row r="6881" ht="15" hidden="0" customHeight="1">
      <x:c r="A6881" s="1" t="s">
        <x:v>1738</x:v>
      </x:c>
      <x:c r="B6881" s="14" t="n">
        <x:v>46174</x:v>
      </x:c>
      <x:c r="C6881" s="1" t="n">
        <x:v>80.9</x:v>
      </x:c>
      <x:c r="D6881" s="1" t="n">
        <x:v>520.3</x:v>
      </x:c>
      <x:c r="E6881" s="1" t="n">
        <x:v>25</x:v>
      </x:c>
      <x:c r="F6881" s="1" t="n">
        <x:v>0</x:v>
      </x:c>
      <x:c r="G6881" s="1" t="n">
        <x:v>32</x:v>
      </x:c>
      <x:c r="H6881" s="1" t="n">
        <x:v>0</x:v>
      </x:c>
      <x:c r="I6881" s="1" t="n">
        <x:v>3</x:v>
      </x:c>
      <x:c r="J6881" s="1" t="n">
        <x:v>0.43</x:v>
      </x:c>
      <x:c r="K6881" s="1" t="n">
        <x:v>1</x:v>
      </x:c>
      <x:c r="L6881" s="1" t="n">
        <x:v>100</x:v>
      </x:c>
      <x:c r="M6881" s="1" t="n">
        <x:v>6.4</x:v>
      </x:c>
      <x:c r="N6881" s="1" t="n">
        <x:v>15.8</x:v>
      </x:c>
      <x:c r="O6881" s="1" t="n">
        <x:f aca="0">24*MAX(0,EOMONTH(B6881,0)-MAX(B6881,INDEX(Device_Inventory!$K$2:$K$1201,MATCH(A6881,Device_Inventory!$A$2:$A$1201,0)))+1)</x:f>
        <x:v>720</x:v>
      </x:c>
      <x:c r="P6881" s="11" t="b">
        <x:f aca="0">INDEX(Device_Inventory!$K$2:$K$1201,MATCH(A6881,Device_Inventory!$A$2:$A$1201,0))&gt;B6881</x:f>
        <x:v>0</x:v>
      </x:c>
      <x:c r="Q6881" s="1" t="str">
        <x:f aca="0">IF(D6881&gt;O6881,"Fail: operating hours exceed in-service hours",IF(D6881+M6881&gt;O6881,"Fail: operating + unavailable hours exceed in-service hours",IF(P6881,"Partial month: within in-service hours","OK")))</x:f>
        <x:v>OK</x:v>
      </x:c>
    </x:row>
    <x:row r="6882" ht="15" hidden="0" customHeight="1">
      <x:c r="A6882" s="1" t="s">
        <x:v>1738</x:v>
      </x:c>
      <x:c r="B6882" s="14" t="n">
        <x:v>46204</x:v>
      </x:c>
      <x:c r="C6882" s="1" t="n">
        <x:v>62.2</x:v>
      </x:c>
      <x:c r="D6882" s="1" t="n">
        <x:v>401.7</x:v>
      </x:c>
      <x:c r="E6882" s="1" t="n">
        <x:v>24</x:v>
      </x:c>
      <x:c r="F6882" s="1" t="n">
        <x:v>1</x:v>
      </x:c>
      <x:c r="G6882" s="1" t="n">
        <x:v>40</x:v>
      </x:c>
      <x:c r="H6882" s="1" t="n">
        <x:v>0</x:v>
      </x:c>
      <x:c r="I6882" s="1" t="n">
        <x:v>5</x:v>
      </x:c>
      <x:c r="J6882" s="1" t="n">
        <x:v>0.82</x:v>
      </x:c>
      <x:c r="K6882" s="1" t="n">
        <x:v>0</x:v>
      </x:c>
      <x:c r="L6882" s="1" t="n">
        <x:v>94.8</x:v>
      </x:c>
      <x:c r="M6882" s="1" t="n">
        <x:v>5.7</x:v>
      </x:c>
      <x:c r="N6882" s="1" t="n">
        <x:v>12.2</x:v>
      </x:c>
      <x:c r="O6882" s="1" t="n">
        <x:f aca="0">24*MAX(0,EOMONTH(B6882,0)-MAX(B6882,INDEX(Device_Inventory!$K$2:$K$1201,MATCH(A6882,Device_Inventory!$A$2:$A$1201,0)))+1)</x:f>
        <x:v>744</x:v>
      </x:c>
      <x:c r="P6882" s="11" t="b">
        <x:f aca="0">INDEX(Device_Inventory!$K$2:$K$1201,MATCH(A6882,Device_Inventory!$A$2:$A$1201,0))&gt;B6882</x:f>
        <x:v>0</x:v>
      </x:c>
      <x:c r="Q6882" s="1" t="str">
        <x:f aca="0">IF(D6882&gt;O6882,"Fail: operating hours exceed in-service hours",IF(D6882+M6882&gt;O6882,"Fail: operating + unavailable hours exceed in-service hours",IF(P6882,"Partial month: within in-service hours","OK")))</x:f>
        <x:v>OK</x:v>
      </x:c>
    </x:row>
    <x:row r="6883" ht="15" hidden="0" customHeight="1">
      <x:c r="A6883" s="1" t="s">
        <x:v>1739</x:v>
      </x:c>
      <x:c r="B6883" s="14" t="n">
        <x:v>46054</x:v>
      </x:c>
      <x:c r="C6883" s="1" t="n">
        <x:v>65.4</x:v>
      </x:c>
      <x:c r="D6883" s="1" t="n">
        <x:v>359.2</x:v>
      </x:c>
      <x:c r="E6883" s="1" t="n">
        <x:v>33</x:v>
      </x:c>
      <x:c r="F6883" s="1" t="n">
        <x:v>6</x:v>
      </x:c>
      <x:c r="G6883" s="1" t="n">
        <x:v>32</x:v>
      </x:c>
      <x:c r="H6883" s="1" t="n">
        <x:v>2</x:v>
      </x:c>
      <x:c r="I6883" s="1" t="n">
        <x:v>3</x:v>
      </x:c>
      <x:c r="J6883" s="1" t="n">
        <x:v>1.63</x:v>
      </x:c>
      <x:c r="K6883" s="1" t="n">
        <x:v>1</x:v>
      </x:c>
      <x:c r="L6883" s="1" t="n">
        <x:v>94.2</x:v>
      </x:c>
      <x:c r="M6883" s="1" t="n">
        <x:v>17.1</x:v>
      </x:c>
      <x:c r="N6883" s="1" t="n">
        <x:v>9.6</x:v>
      </x:c>
      <x:c r="O6883" s="1" t="n">
        <x:f aca="0">24*MAX(0,EOMONTH(B6883,0)-MAX(B6883,INDEX(Device_Inventory!$K$2:$K$1201,MATCH(A6883,Device_Inventory!$A$2:$A$1201,0)))+1)</x:f>
        <x:v>672</x:v>
      </x:c>
      <x:c r="P6883" s="11" t="b">
        <x:f aca="0">INDEX(Device_Inventory!$K$2:$K$1201,MATCH(A6883,Device_Inventory!$A$2:$A$1201,0))&gt;B6883</x:f>
        <x:v>0</x:v>
      </x:c>
      <x:c r="Q6883" s="1" t="str">
        <x:f aca="0">IF(D6883&gt;O6883,"Fail: operating hours exceed in-service hours",IF(D6883+M6883&gt;O6883,"Fail: operating + unavailable hours exceed in-service hours",IF(P6883,"Partial month: within in-service hours","OK")))</x:f>
        <x:v>OK</x:v>
      </x:c>
    </x:row>
    <x:row r="6884" ht="15" hidden="0" customHeight="1">
      <x:c r="A6884" s="1" t="s">
        <x:v>1739</x:v>
      </x:c>
      <x:c r="B6884" s="14" t="n">
        <x:v>46082</x:v>
      </x:c>
      <x:c r="C6884" s="1" t="n">
        <x:v>54.1</x:v>
      </x:c>
      <x:c r="D6884" s="1" t="n">
        <x:v>355.4</x:v>
      </x:c>
      <x:c r="E6884" s="1" t="n">
        <x:v>25</x:v>
      </x:c>
      <x:c r="F6884" s="1" t="n">
        <x:v>6</x:v>
      </x:c>
      <x:c r="G6884" s="1" t="n">
        <x:v>37</x:v>
      </x:c>
      <x:c r="H6884" s="1" t="n">
        <x:v>2</x:v>
      </x:c>
      <x:c r="I6884" s="1" t="n">
        <x:v>2</x:v>
      </x:c>
      <x:c r="J6884" s="1" t="n">
        <x:v>1.57</x:v>
      </x:c>
      <x:c r="K6884" s="1" t="n">
        <x:v>0</x:v>
      </x:c>
      <x:c r="L6884" s="1" t="n">
        <x:v>94.2</x:v>
      </x:c>
      <x:c r="M6884" s="1" t="n">
        <x:v>13.5</x:v>
      </x:c>
      <x:c r="N6884" s="1" t="n">
        <x:v>7.4</x:v>
      </x:c>
      <x:c r="O6884" s="1" t="n">
        <x:f aca="0">24*MAX(0,EOMONTH(B6884,0)-MAX(B6884,INDEX(Device_Inventory!$K$2:$K$1201,MATCH(A6884,Device_Inventory!$A$2:$A$1201,0)))+1)</x:f>
        <x:v>744</x:v>
      </x:c>
      <x:c r="P6884" s="11" t="b">
        <x:f aca="0">INDEX(Device_Inventory!$K$2:$K$1201,MATCH(A6884,Device_Inventory!$A$2:$A$1201,0))&gt;B6884</x:f>
        <x:v>0</x:v>
      </x:c>
      <x:c r="Q6884" s="1" t="str">
        <x:f aca="0">IF(D6884&gt;O6884,"Fail: operating hours exceed in-service hours",IF(D6884+M6884&gt;O6884,"Fail: operating + unavailable hours exceed in-service hours",IF(P6884,"Partial month: within in-service hours","OK")))</x:f>
        <x:v>OK</x:v>
      </x:c>
    </x:row>
    <x:row r="6885" ht="15" hidden="0" customHeight="1">
      <x:c r="A6885" s="1" t="s">
        <x:v>1739</x:v>
      </x:c>
      <x:c r="B6885" s="14" t="n">
        <x:v>46113</x:v>
      </x:c>
      <x:c r="C6885" s="1" t="n">
        <x:v>59.4</x:v>
      </x:c>
      <x:c r="D6885" s="1" t="n">
        <x:v>360.1</x:v>
      </x:c>
      <x:c r="E6885" s="1" t="n">
        <x:v>28</x:v>
      </x:c>
      <x:c r="F6885" s="1" t="n">
        <x:v>2</x:v>
      </x:c>
      <x:c r="G6885" s="1" t="n">
        <x:v>28</x:v>
      </x:c>
      <x:c r="H6885" s="1" t="n">
        <x:v>1</x:v>
      </x:c>
      <x:c r="I6885" s="1" t="n">
        <x:v>1</x:v>
      </x:c>
      <x:c r="J6885" s="1" t="n">
        <x:v>1.3</x:v>
      </x:c>
      <x:c r="K6885" s="1" t="n">
        <x:v>3</x:v>
      </x:c>
      <x:c r="L6885" s="1" t="n">
        <x:v>93.9</x:v>
      </x:c>
      <x:c r="M6885" s="1" t="n">
        <x:v>11.7</x:v>
      </x:c>
      <x:c r="N6885" s="1" t="n">
        <x:v>14.8</x:v>
      </x:c>
      <x:c r="O6885" s="1" t="n">
        <x:f aca="0">24*MAX(0,EOMONTH(B6885,0)-MAX(B6885,INDEX(Device_Inventory!$K$2:$K$1201,MATCH(A6885,Device_Inventory!$A$2:$A$1201,0)))+1)</x:f>
        <x:v>720</x:v>
      </x:c>
      <x:c r="P6885" s="11" t="b">
        <x:f aca="0">INDEX(Device_Inventory!$K$2:$K$1201,MATCH(A6885,Device_Inventory!$A$2:$A$1201,0))&gt;B6885</x:f>
        <x:v>0</x:v>
      </x:c>
      <x:c r="Q6885" s="1" t="str">
        <x:f aca="0">IF(D6885&gt;O6885,"Fail: operating hours exceed in-service hours",IF(D6885+M6885&gt;O6885,"Fail: operating + unavailable hours exceed in-service hours",IF(P6885,"Partial month: within in-service hours","OK")))</x:f>
        <x:v>OK</x:v>
      </x:c>
    </x:row>
    <x:row r="6886" ht="15" hidden="0" customHeight="1">
      <x:c r="A6886" s="1" t="s">
        <x:v>1739</x:v>
      </x:c>
      <x:c r="B6886" s="14" t="n">
        <x:v>46143</x:v>
      </x:c>
      <x:c r="C6886" s="1" t="n">
        <x:v>40.1</x:v>
      </x:c>
      <x:c r="D6886" s="1" t="n">
        <x:v>231.7</x:v>
      </x:c>
      <x:c r="E6886" s="1" t="n">
        <x:v>14</x:v>
      </x:c>
      <x:c r="F6886" s="1" t="n">
        <x:v>5</x:v>
      </x:c>
      <x:c r="G6886" s="1" t="n">
        <x:v>39</x:v>
      </x:c>
      <x:c r="H6886" s="1" t="n">
        <x:v>1</x:v>
      </x:c>
      <x:c r="I6886" s="1" t="n">
        <x:v>1</x:v>
      </x:c>
      <x:c r="J6886" s="1" t="n">
        <x:v>0.96</x:v>
      </x:c>
      <x:c r="K6886" s="1" t="n">
        <x:v>0</x:v>
      </x:c>
      <x:c r="L6886" s="1" t="n">
        <x:v>94.5</x:v>
      </x:c>
      <x:c r="M6886" s="1" t="n">
        <x:v>8.9</x:v>
      </x:c>
      <x:c r="N6886" s="1" t="n">
        <x:v>4.5</x:v>
      </x:c>
      <x:c r="O6886" s="1" t="n">
        <x:f aca="0">24*MAX(0,EOMONTH(B6886,0)-MAX(B6886,INDEX(Device_Inventory!$K$2:$K$1201,MATCH(A6886,Device_Inventory!$A$2:$A$1201,0)))+1)</x:f>
        <x:v>744</x:v>
      </x:c>
      <x:c r="P6886" s="11" t="b">
        <x:f aca="0">INDEX(Device_Inventory!$K$2:$K$1201,MATCH(A6886,Device_Inventory!$A$2:$A$1201,0))&gt;B6886</x:f>
        <x:v>0</x:v>
      </x:c>
      <x:c r="Q6886" s="1" t="str">
        <x:f aca="0">IF(D6886&gt;O6886,"Fail: operating hours exceed in-service hours",IF(D6886+M6886&gt;O6886,"Fail: operating + unavailable hours exceed in-service hours",IF(P6886,"Partial month: within in-service hours","OK")))</x:f>
        <x:v>OK</x:v>
      </x:c>
    </x:row>
    <x:row r="6887" ht="15" hidden="0" customHeight="1">
      <x:c r="A6887" s="1" t="s">
        <x:v>1739</x:v>
      </x:c>
      <x:c r="B6887" s="14" t="n">
        <x:v>46174</x:v>
      </x:c>
      <x:c r="C6887" s="1" t="n">
        <x:v>59.2</x:v>
      </x:c>
      <x:c r="D6887" s="1" t="n">
        <x:v>351.7</x:v>
      </x:c>
      <x:c r="E6887" s="1" t="n">
        <x:v>23</x:v>
      </x:c>
      <x:c r="F6887" s="1" t="n">
        <x:v>5</x:v>
      </x:c>
      <x:c r="G6887" s="1" t="n">
        <x:v>35</x:v>
      </x:c>
      <x:c r="H6887" s="1" t="n">
        <x:v>2</x:v>
      </x:c>
      <x:c r="I6887" s="1" t="n">
        <x:v>4</x:v>
      </x:c>
      <x:c r="J6887" s="1" t="n">
        <x:v>1.52</x:v>
      </x:c>
      <x:c r="K6887" s="1" t="n">
        <x:v>2</x:v>
      </x:c>
      <x:c r="L6887" s="1" t="n">
        <x:v>90.3</x:v>
      </x:c>
      <x:c r="M6887" s="1" t="n">
        <x:v>11.7</x:v>
      </x:c>
      <x:c r="N6887" s="1" t="n">
        <x:v>12.3</x:v>
      </x:c>
      <x:c r="O6887" s="1" t="n">
        <x:f aca="0">24*MAX(0,EOMONTH(B6887,0)-MAX(B6887,INDEX(Device_Inventory!$K$2:$K$1201,MATCH(A6887,Device_Inventory!$A$2:$A$1201,0)))+1)</x:f>
        <x:v>720</x:v>
      </x:c>
      <x:c r="P6887" s="11" t="b">
        <x:f aca="0">INDEX(Device_Inventory!$K$2:$K$1201,MATCH(A6887,Device_Inventory!$A$2:$A$1201,0))&gt;B6887</x:f>
        <x:v>0</x:v>
      </x:c>
      <x:c r="Q6887" s="1" t="str">
        <x:f aca="0">IF(D6887&gt;O6887,"Fail: operating hours exceed in-service hours",IF(D6887+M6887&gt;O6887,"Fail: operating + unavailable hours exceed in-service hours",IF(P6887,"Partial month: within in-service hours","OK")))</x:f>
        <x:v>OK</x:v>
      </x:c>
    </x:row>
    <x:row r="6888" ht="15" hidden="0" customHeight="1">
      <x:c r="A6888" s="1" t="s">
        <x:v>1739</x:v>
      </x:c>
      <x:c r="B6888" s="14" t="n">
        <x:v>46204</x:v>
      </x:c>
      <x:c r="C6888" s="1" t="n">
        <x:v>39.1</x:v>
      </x:c>
      <x:c r="D6888" s="1" t="n">
        <x:v>217.8</x:v>
      </x:c>
      <x:c r="E6888" s="1" t="n">
        <x:v>27</x:v>
      </x:c>
      <x:c r="F6888" s="1" t="n">
        <x:v>4</x:v>
      </x:c>
      <x:c r="G6888" s="1" t="n">
        <x:v>25</x:v>
      </x:c>
      <x:c r="H6888" s="1" t="n">
        <x:v>3</x:v>
      </x:c>
      <x:c r="I6888" s="1" t="n">
        <x:v>1</x:v>
      </x:c>
      <x:c r="J6888" s="1" t="n">
        <x:v>1.73</x:v>
      </x:c>
      <x:c r="K6888" s="1" t="n">
        <x:v>1</x:v>
      </x:c>
      <x:c r="L6888" s="1" t="n">
        <x:v>97.6</x:v>
      </x:c>
      <x:c r="M6888" s="1" t="n">
        <x:v>12.8</x:v>
      </x:c>
      <x:c r="N6888" s="1" t="n">
        <x:v>12.3</x:v>
      </x:c>
      <x:c r="O6888" s="1" t="n">
        <x:f aca="0">24*MAX(0,EOMONTH(B6888,0)-MAX(B6888,INDEX(Device_Inventory!$K$2:$K$1201,MATCH(A6888,Device_Inventory!$A$2:$A$1201,0)))+1)</x:f>
        <x:v>744</x:v>
      </x:c>
      <x:c r="P6888" s="11" t="b">
        <x:f aca="0">INDEX(Device_Inventory!$K$2:$K$1201,MATCH(A6888,Device_Inventory!$A$2:$A$1201,0))&gt;B6888</x:f>
        <x:v>0</x:v>
      </x:c>
      <x:c r="Q6888" s="1" t="str">
        <x:f aca="0">IF(D6888&gt;O6888,"Fail: operating hours exceed in-service hours",IF(D6888+M6888&gt;O6888,"Fail: operating + unavailable hours exceed in-service hours",IF(P6888,"Partial month: within in-service hours","OK")))</x:f>
        <x:v>OK</x:v>
      </x:c>
    </x:row>
    <x:row r="6889" ht="15" hidden="0" customHeight="1">
      <x:c r="A6889" s="1" t="s">
        <x:v>1741</x:v>
      </x:c>
      <x:c r="B6889" s="14" t="n">
        <x:v>46054</x:v>
      </x:c>
      <x:c r="C6889" s="1" t="n">
        <x:v>85.5</x:v>
      </x:c>
      <x:c r="D6889" s="1" t="n">
        <x:v>605.8</x:v>
      </x:c>
      <x:c r="E6889" s="1" t="n">
        <x:v>44</x:v>
      </x:c>
      <x:c r="F6889" s="1" t="n">
        <x:v>6</x:v>
      </x:c>
      <x:c r="G6889" s="1" t="n">
        <x:v>49</x:v>
      </x:c>
      <x:c r="H6889" s="1" t="n">
        <x:v>2</x:v>
      </x:c>
      <x:c r="I6889" s="1" t="n">
        <x:v>3</x:v>
      </x:c>
      <x:c r="J6889" s="1" t="n">
        <x:v>2.3</x:v>
      </x:c>
      <x:c r="K6889" s="1" t="n">
        <x:v>2</x:v>
      </x:c>
      <x:c r="L6889" s="1" t="n">
        <x:v>94.2</x:v>
      </x:c>
      <x:c r="M6889" s="1" t="n">
        <x:v>21.4</x:v>
      </x:c>
      <x:c r="N6889" s="1" t="n">
        <x:v>19.7</x:v>
      </x:c>
      <x:c r="O6889" s="1" t="n">
        <x:f aca="0">24*MAX(0,EOMONTH(B6889,0)-MAX(B6889,INDEX(Device_Inventory!$K$2:$K$1201,MATCH(A6889,Device_Inventory!$A$2:$A$1201,0)))+1)</x:f>
        <x:v>672</x:v>
      </x:c>
      <x:c r="P6889" s="11" t="b">
        <x:f aca="0">INDEX(Device_Inventory!$K$2:$K$1201,MATCH(A6889,Device_Inventory!$A$2:$A$1201,0))&gt;B6889</x:f>
        <x:v>0</x:v>
      </x:c>
      <x:c r="Q6889" s="1" t="str">
        <x:f aca="0">IF(D6889&gt;O6889,"Fail: operating hours exceed in-service hours",IF(D6889+M6889&gt;O6889,"Fail: operating + unavailable hours exceed in-service hours",IF(P6889,"Partial month: within in-service hours","OK")))</x:f>
        <x:v>OK</x:v>
      </x:c>
    </x:row>
    <x:row r="6890" ht="15" hidden="0" customHeight="1">
      <x:c r="A6890" s="1" t="s">
        <x:v>1741</x:v>
      </x:c>
      <x:c r="B6890" s="14" t="n">
        <x:v>46082</x:v>
      </x:c>
      <x:c r="C6890" s="1" t="n">
        <x:v>61.5</x:v>
      </x:c>
      <x:c r="D6890" s="1" t="n">
        <x:v>343.8</x:v>
      </x:c>
      <x:c r="E6890" s="1" t="n">
        <x:v>34</x:v>
      </x:c>
      <x:c r="F6890" s="1" t="n">
        <x:v>8</x:v>
      </x:c>
      <x:c r="G6890" s="1" t="n">
        <x:v>42</x:v>
      </x:c>
      <x:c r="H6890" s="1" t="n">
        <x:v>3</x:v>
      </x:c>
      <x:c r="I6890" s="1" t="n">
        <x:v>6</x:v>
      </x:c>
      <x:c r="J6890" s="1" t="n">
        <x:v>1.85</x:v>
      </x:c>
      <x:c r="K6890" s="1" t="n">
        <x:v>3</x:v>
      </x:c>
      <x:c r="L6890" s="1" t="n">
        <x:v>91.8</x:v>
      </x:c>
      <x:c r="M6890" s="1" t="n">
        <x:v>12.9</x:v>
      </x:c>
      <x:c r="N6890" s="1" t="n">
        <x:v>17.5</x:v>
      </x:c>
      <x:c r="O6890" s="1" t="n">
        <x:f aca="0">24*MAX(0,EOMONTH(B6890,0)-MAX(B6890,INDEX(Device_Inventory!$K$2:$K$1201,MATCH(A6890,Device_Inventory!$A$2:$A$1201,0)))+1)</x:f>
        <x:v>744</x:v>
      </x:c>
      <x:c r="P6890" s="11" t="b">
        <x:f aca="0">INDEX(Device_Inventory!$K$2:$K$1201,MATCH(A6890,Device_Inventory!$A$2:$A$1201,0))&gt;B6890</x:f>
        <x:v>0</x:v>
      </x:c>
      <x:c r="Q6890" s="1" t="str">
        <x:f aca="0">IF(D6890&gt;O6890,"Fail: operating hours exceed in-service hours",IF(D6890+M6890&gt;O6890,"Fail: operating + unavailable hours exceed in-service hours",IF(P6890,"Partial month: within in-service hours","OK")))</x:f>
        <x:v>OK</x:v>
      </x:c>
    </x:row>
    <x:row r="6891" ht="15" hidden="0" customHeight="1">
      <x:c r="A6891" s="1" t="s">
        <x:v>1741</x:v>
      </x:c>
      <x:c r="B6891" s="14" t="n">
        <x:v>46113</x:v>
      </x:c>
      <x:c r="C6891" s="1" t="n">
        <x:v>53.3</x:v>
      </x:c>
      <x:c r="D6891" s="1" t="n">
        <x:v>379.5</x:v>
      </x:c>
      <x:c r="E6891" s="1" t="n">
        <x:v>38</x:v>
      </x:c>
      <x:c r="F6891" s="1" t="n">
        <x:v>6</x:v>
      </x:c>
      <x:c r="G6891" s="1" t="n">
        <x:v>29</x:v>
      </x:c>
      <x:c r="H6891" s="1" t="n">
        <x:v>2</x:v>
      </x:c>
      <x:c r="I6891" s="1" t="n">
        <x:v>4</x:v>
      </x:c>
      <x:c r="J6891" s="1" t="n">
        <x:v>2.08</x:v>
      </x:c>
      <x:c r="K6891" s="1" t="n">
        <x:v>1</x:v>
      </x:c>
      <x:c r="L6891" s="1" t="n">
        <x:v>91.1</x:v>
      </x:c>
      <x:c r="M6891" s="1" t="n">
        <x:v>11.8</x:v>
      </x:c>
      <x:c r="N6891" s="1" t="n">
        <x:v>8.9</x:v>
      </x:c>
      <x:c r="O6891" s="1" t="n">
        <x:f aca="0">24*MAX(0,EOMONTH(B6891,0)-MAX(B6891,INDEX(Device_Inventory!$K$2:$K$1201,MATCH(A6891,Device_Inventory!$A$2:$A$1201,0)))+1)</x:f>
        <x:v>720</x:v>
      </x:c>
      <x:c r="P6891" s="11" t="b">
        <x:f aca="0">INDEX(Device_Inventory!$K$2:$K$1201,MATCH(A6891,Device_Inventory!$A$2:$A$1201,0))&gt;B6891</x:f>
        <x:v>0</x:v>
      </x:c>
      <x:c r="Q6891" s="1" t="str">
        <x:f aca="0">IF(D6891&gt;O6891,"Fail: operating hours exceed in-service hours",IF(D6891+M6891&gt;O6891,"Fail: operating + unavailable hours exceed in-service hours",IF(P6891,"Partial month: within in-service hours","OK")))</x:f>
        <x:v>OK</x:v>
      </x:c>
    </x:row>
    <x:row r="6892" ht="15" hidden="0" customHeight="1">
      <x:c r="A6892" s="1" t="s">
        <x:v>1741</x:v>
      </x:c>
      <x:c r="B6892" s="14" t="n">
        <x:v>46143</x:v>
      </x:c>
      <x:c r="C6892" s="1" t="n">
        <x:v>64.6</x:v>
      </x:c>
      <x:c r="D6892" s="1" t="n">
        <x:v>464</x:v>
      </x:c>
      <x:c r="E6892" s="1" t="n">
        <x:v>50</x:v>
      </x:c>
      <x:c r="F6892" s="1" t="n">
        <x:v>6</x:v>
      </x:c>
      <x:c r="G6892" s="1" t="n">
        <x:v>31</x:v>
      </x:c>
      <x:c r="H6892" s="1" t="n">
        <x:v>1</x:v>
      </x:c>
      <x:c r="I6892" s="1" t="n">
        <x:v>3</x:v>
      </x:c>
      <x:c r="J6892" s="1" t="n">
        <x:v>1.88</x:v>
      </x:c>
      <x:c r="K6892" s="1" t="n">
        <x:v>3</x:v>
      </x:c>
      <x:c r="L6892" s="1" t="n">
        <x:v>97.2</x:v>
      </x:c>
      <x:c r="M6892" s="1" t="n">
        <x:v>9.2</x:v>
      </x:c>
      <x:c r="N6892" s="1" t="n">
        <x:v>16.7</x:v>
      </x:c>
      <x:c r="O6892" s="1" t="n">
        <x:f aca="0">24*MAX(0,EOMONTH(B6892,0)-MAX(B6892,INDEX(Device_Inventory!$K$2:$K$1201,MATCH(A6892,Device_Inventory!$A$2:$A$1201,0)))+1)</x:f>
        <x:v>744</x:v>
      </x:c>
      <x:c r="P6892" s="11" t="b">
        <x:f aca="0">INDEX(Device_Inventory!$K$2:$K$1201,MATCH(A6892,Device_Inventory!$A$2:$A$1201,0))&gt;B6892</x:f>
        <x:v>0</x:v>
      </x:c>
      <x:c r="Q6892" s="1" t="str">
        <x:f aca="0">IF(D6892&gt;O6892,"Fail: operating hours exceed in-service hours",IF(D6892+M6892&gt;O6892,"Fail: operating + unavailable hours exceed in-service hours",IF(P6892,"Partial month: within in-service hours","OK")))</x:f>
        <x:v>OK</x:v>
      </x:c>
    </x:row>
    <x:row r="6893" ht="15" hidden="0" customHeight="1">
      <x:c r="A6893" s="1" t="s">
        <x:v>1741</x:v>
      </x:c>
      <x:c r="B6893" s="14" t="n">
        <x:v>46174</x:v>
      </x:c>
      <x:c r="C6893" s="1" t="n">
        <x:v>87.9</x:v>
      </x:c>
      <x:c r="D6893" s="1" t="n">
        <x:v>620.5</x:v>
      </x:c>
      <x:c r="E6893" s="1" t="n">
        <x:v>45</x:v>
      </x:c>
      <x:c r="F6893" s="1" t="n">
        <x:v>6</x:v>
      </x:c>
      <x:c r="G6893" s="1" t="n">
        <x:v>50</x:v>
      </x:c>
      <x:c r="H6893" s="1" t="n">
        <x:v>4</x:v>
      </x:c>
      <x:c r="I6893" s="1" t="n">
        <x:v>6</x:v>
      </x:c>
      <x:c r="J6893" s="1" t="n">
        <x:v>2.57</x:v>
      </x:c>
      <x:c r="K6893" s="1" t="n">
        <x:v>0</x:v>
      </x:c>
      <x:c r="L6893" s="1" t="n">
        <x:v>91.8</x:v>
      </x:c>
      <x:c r="M6893" s="1" t="n">
        <x:v>22.4</x:v>
      </x:c>
      <x:c r="N6893" s="1" t="n">
        <x:v>26.1</x:v>
      </x:c>
      <x:c r="O6893" s="1" t="n">
        <x:f aca="0">24*MAX(0,EOMONTH(B6893,0)-MAX(B6893,INDEX(Device_Inventory!$K$2:$K$1201,MATCH(A6893,Device_Inventory!$A$2:$A$1201,0)))+1)</x:f>
        <x:v>720</x:v>
      </x:c>
      <x:c r="P6893" s="11" t="b">
        <x:f aca="0">INDEX(Device_Inventory!$K$2:$K$1201,MATCH(A6893,Device_Inventory!$A$2:$A$1201,0))&gt;B6893</x:f>
        <x:v>0</x:v>
      </x:c>
      <x:c r="Q6893" s="1" t="str">
        <x:f aca="0">IF(D6893&gt;O6893,"Fail: operating hours exceed in-service hours",IF(D6893+M6893&gt;O6893,"Fail: operating + unavailable hours exceed in-service hours",IF(P6893,"Partial month: within in-service hours","OK")))</x:f>
        <x:v>OK</x:v>
      </x:c>
    </x:row>
    <x:row r="6894" ht="15" hidden="0" customHeight="1">
      <x:c r="A6894" s="1" t="s">
        <x:v>1741</x:v>
      </x:c>
      <x:c r="B6894" s="14" t="n">
        <x:v>46204</x:v>
      </x:c>
      <x:c r="C6894" s="1" t="n">
        <x:v>61.9</x:v>
      </x:c>
      <x:c r="D6894" s="1" t="n">
        <x:v>423.2</x:v>
      </x:c>
      <x:c r="E6894" s="1" t="n">
        <x:v>39</x:v>
      </x:c>
      <x:c r="F6894" s="1" t="n">
        <x:v>4</x:v>
      </x:c>
      <x:c r="G6894" s="1" t="n">
        <x:v>31</x:v>
      </x:c>
      <x:c r="H6894" s="1" t="n">
        <x:v>0</x:v>
      </x:c>
      <x:c r="I6894" s="1" t="n">
        <x:v>4</x:v>
      </x:c>
      <x:c r="J6894" s="1" t="n">
        <x:v>1.52</x:v>
      </x:c>
      <x:c r="K6894" s="1" t="n">
        <x:v>2</x:v>
      </x:c>
      <x:c r="L6894" s="1" t="n">
        <x:v>94</x:v>
      </x:c>
      <x:c r="M6894" s="1" t="n">
        <x:v>9.7</x:v>
      </x:c>
      <x:c r="N6894" s="1" t="n">
        <x:v>12.2</x:v>
      </x:c>
      <x:c r="O6894" s="1" t="n">
        <x:f aca="0">24*MAX(0,EOMONTH(B6894,0)-MAX(B6894,INDEX(Device_Inventory!$K$2:$K$1201,MATCH(A6894,Device_Inventory!$A$2:$A$1201,0)))+1)</x:f>
        <x:v>744</x:v>
      </x:c>
      <x:c r="P6894" s="11" t="b">
        <x:f aca="0">INDEX(Device_Inventory!$K$2:$K$1201,MATCH(A6894,Device_Inventory!$A$2:$A$1201,0))&gt;B6894</x:f>
        <x:v>0</x:v>
      </x:c>
      <x:c r="Q6894" s="1" t="str">
        <x:f aca="0">IF(D6894&gt;O6894,"Fail: operating hours exceed in-service hours",IF(D6894+M6894&gt;O6894,"Fail: operating + unavailable hours exceed in-service hours",IF(P6894,"Partial month: within in-service hours","OK")))</x:f>
        <x:v>OK</x:v>
      </x:c>
    </x:row>
    <x:row r="6895" ht="15" hidden="0" customHeight="1">
      <x:c r="A6895" s="1" t="s">
        <x:v>4861</x:v>
      </x:c>
      <x:c r="B6895" s="14" t="n">
        <x:v>46054</x:v>
      </x:c>
      <x:c r="C6895" s="1" t="n">
        <x:v>77.9</x:v>
      </x:c>
      <x:c r="D6895" s="1" t="n">
        <x:v>512.3</x:v>
      </x:c>
      <x:c r="E6895" s="1" t="n">
        <x:v>27</x:v>
      </x:c>
      <x:c r="F6895" s="1" t="n">
        <x:v>0</x:v>
      </x:c>
      <x:c r="G6895" s="1" t="n">
        <x:v>32</x:v>
      </x:c>
      <x:c r="H6895" s="1" t="n">
        <x:v>0</x:v>
      </x:c>
      <x:c r="I6895" s="1" t="n">
        <x:v>6</x:v>
      </x:c>
      <x:c r="J6895" s="1" t="n">
        <x:v>0.6</x:v>
      </x:c>
      <x:c r="K6895" s="1" t="n">
        <x:v>0</x:v>
      </x:c>
      <x:c r="L6895" s="1" t="n">
        <x:v>97.1</x:v>
      </x:c>
      <x:c r="M6895" s="1" t="n">
        <x:v>16.2</x:v>
      </x:c>
      <x:c r="N6895" s="1" t="n">
        <x:v>23.7</x:v>
      </x:c>
      <x:c r="O6895" s="1" t="n">
        <x:f aca="0">24*MAX(0,EOMONTH(B6895,0)-MAX(B6895,INDEX(Device_Inventory!$K$2:$K$1201,MATCH(A6895,Device_Inventory!$A$2:$A$1201,0)))+1)</x:f>
        <x:v>672</x:v>
      </x:c>
      <x:c r="P6895" s="11" t="b">
        <x:f aca="0">INDEX(Device_Inventory!$K$2:$K$1201,MATCH(A6895,Device_Inventory!$A$2:$A$1201,0))&gt;B6895</x:f>
        <x:v>0</x:v>
      </x:c>
      <x:c r="Q6895" s="1" t="str">
        <x:f aca="0">IF(D6895&gt;O6895,"Fail: operating hours exceed in-service hours",IF(D6895+M6895&gt;O6895,"Fail: operating + unavailable hours exceed in-service hours",IF(P6895,"Partial month: within in-service hours","OK")))</x:f>
        <x:v>OK</x:v>
      </x:c>
    </x:row>
    <x:row r="6896" ht="15" hidden="0" customHeight="1">
      <x:c r="A6896" s="1" t="s">
        <x:v>4861</x:v>
      </x:c>
      <x:c r="B6896" s="14" t="n">
        <x:v>46082</x:v>
      </x:c>
      <x:c r="C6896" s="1" t="n">
        <x:v>74.3</x:v>
      </x:c>
      <x:c r="D6896" s="1" t="n">
        <x:v>470.6</x:v>
      </x:c>
      <x:c r="E6896" s="1" t="n">
        <x:v>20</x:v>
      </x:c>
      <x:c r="F6896" s="1" t="n">
        <x:v>3</x:v>
      </x:c>
      <x:c r="G6896" s="1" t="n">
        <x:v>37</x:v>
      </x:c>
      <x:c r="H6896" s="1" t="n">
        <x:v>0</x:v>
      </x:c>
      <x:c r="I6896" s="1" t="n">
        <x:v>5</x:v>
      </x:c>
      <x:c r="J6896" s="1" t="n">
        <x:v>0.8</x:v>
      </x:c>
      <x:c r="K6896" s="1" t="n">
        <x:v>1</x:v>
      </x:c>
      <x:c r="L6896" s="1" t="n">
        <x:v>91</x:v>
      </x:c>
      <x:c r="M6896" s="1" t="n">
        <x:v>2.1</x:v>
      </x:c>
      <x:c r="N6896" s="1" t="n">
        <x:v>17.9</x:v>
      </x:c>
      <x:c r="O6896" s="1" t="n">
        <x:f aca="0">24*MAX(0,EOMONTH(B6896,0)-MAX(B6896,INDEX(Device_Inventory!$K$2:$K$1201,MATCH(A6896,Device_Inventory!$A$2:$A$1201,0)))+1)</x:f>
        <x:v>744</x:v>
      </x:c>
      <x:c r="P6896" s="11" t="b">
        <x:f aca="0">INDEX(Device_Inventory!$K$2:$K$1201,MATCH(A6896,Device_Inventory!$A$2:$A$1201,0))&gt;B6896</x:f>
        <x:v>0</x:v>
      </x:c>
      <x:c r="Q6896" s="1" t="str">
        <x:f aca="0">IF(D6896&gt;O6896,"Fail: operating hours exceed in-service hours",IF(D6896+M6896&gt;O6896,"Fail: operating + unavailable hours exceed in-service hours",IF(P6896,"Partial month: within in-service hours","OK")))</x:f>
        <x:v>OK</x:v>
      </x:c>
    </x:row>
    <x:row r="6897" ht="15" hidden="0" customHeight="1">
      <x:c r="A6897" s="1" t="s">
        <x:v>4861</x:v>
      </x:c>
      <x:c r="B6897" s="14" t="n">
        <x:v>46113</x:v>
      </x:c>
      <x:c r="C6897" s="1" t="n">
        <x:v>75.1</x:v>
      </x:c>
      <x:c r="D6897" s="1" t="n">
        <x:v>471.4</x:v>
      </x:c>
      <x:c r="E6897" s="1" t="n">
        <x:v>28</x:v>
      </x:c>
      <x:c r="F6897" s="1" t="n">
        <x:v>1</x:v>
      </x:c>
      <x:c r="G6897" s="1" t="n">
        <x:v>41</x:v>
      </x:c>
      <x:c r="H6897" s="1" t="n">
        <x:v>0</x:v>
      </x:c>
      <x:c r="I6897" s="1" t="n">
        <x:v>2</x:v>
      </x:c>
      <x:c r="J6897" s="1" t="n">
        <x:v>0.22</x:v>
      </x:c>
      <x:c r="K6897" s="1" t="n">
        <x:v>1</x:v>
      </x:c>
      <x:c r="L6897" s="1" t="n">
        <x:v>97</x:v>
      </x:c>
      <x:c r="M6897" s="1" t="n">
        <x:v>10</x:v>
      </x:c>
      <x:c r="N6897" s="1" t="n">
        <x:v>16.5</x:v>
      </x:c>
      <x:c r="O6897" s="1" t="n">
        <x:f aca="0">24*MAX(0,EOMONTH(B6897,0)-MAX(B6897,INDEX(Device_Inventory!$K$2:$K$1201,MATCH(A6897,Device_Inventory!$A$2:$A$1201,0)))+1)</x:f>
        <x:v>720</x:v>
      </x:c>
      <x:c r="P6897" s="11" t="b">
        <x:f aca="0">INDEX(Device_Inventory!$K$2:$K$1201,MATCH(A6897,Device_Inventory!$A$2:$A$1201,0))&gt;B6897</x:f>
        <x:v>0</x:v>
      </x:c>
      <x:c r="Q6897" s="1" t="str">
        <x:f aca="0">IF(D6897&gt;O6897,"Fail: operating hours exceed in-service hours",IF(D6897+M6897&gt;O6897,"Fail: operating + unavailable hours exceed in-service hours",IF(P6897,"Partial month: within in-service hours","OK")))</x:f>
        <x:v>OK</x:v>
      </x:c>
    </x:row>
    <x:row r="6898" ht="15" hidden="0" customHeight="1">
      <x:c r="A6898" s="1" t="s">
        <x:v>4861</x:v>
      </x:c>
      <x:c r="B6898" s="14" t="n">
        <x:v>46143</x:v>
      </x:c>
      <x:c r="C6898" s="1" t="n">
        <x:v>67.1</x:v>
      </x:c>
      <x:c r="D6898" s="1" t="n">
        <x:v>371.5</x:v>
      </x:c>
      <x:c r="E6898" s="1" t="n">
        <x:v>18</x:v>
      </x:c>
      <x:c r="F6898" s="1" t="n">
        <x:v>0</x:v>
      </x:c>
      <x:c r="G6898" s="1" t="n">
        <x:v>34</x:v>
      </x:c>
      <x:c r="H6898" s="1" t="n">
        <x:v>0</x:v>
      </x:c>
      <x:c r="I6898" s="1" t="n">
        <x:v>5</x:v>
      </x:c>
      <x:c r="J6898" s="1" t="n">
        <x:v>0.17</x:v>
      </x:c>
      <x:c r="K6898" s="1" t="n">
        <x:v>1</x:v>
      </x:c>
      <x:c r="L6898" s="1" t="n">
        <x:v>92.6</x:v>
      </x:c>
      <x:c r="M6898" s="1" t="n">
        <x:v>11</x:v>
      </x:c>
      <x:c r="N6898" s="1" t="n">
        <x:v>9.3</x:v>
      </x:c>
      <x:c r="O6898" s="1" t="n">
        <x:f aca="0">24*MAX(0,EOMONTH(B6898,0)-MAX(B6898,INDEX(Device_Inventory!$K$2:$K$1201,MATCH(A6898,Device_Inventory!$A$2:$A$1201,0)))+1)</x:f>
        <x:v>744</x:v>
      </x:c>
      <x:c r="P6898" s="11" t="b">
        <x:f aca="0">INDEX(Device_Inventory!$K$2:$K$1201,MATCH(A6898,Device_Inventory!$A$2:$A$1201,0))&gt;B6898</x:f>
        <x:v>0</x:v>
      </x:c>
      <x:c r="Q6898" s="1" t="str">
        <x:f aca="0">IF(D6898&gt;O6898,"Fail: operating hours exceed in-service hours",IF(D6898+M6898&gt;O6898,"Fail: operating + unavailable hours exceed in-service hours",IF(P6898,"Partial month: within in-service hours","OK")))</x:f>
        <x:v>OK</x:v>
      </x:c>
    </x:row>
    <x:row r="6899" ht="15" hidden="0" customHeight="1">
      <x:c r="A6899" s="1" t="s">
        <x:v>4861</x:v>
      </x:c>
      <x:c r="B6899" s="14" t="n">
        <x:v>46174</x:v>
      </x:c>
      <x:c r="C6899" s="1" t="n">
        <x:v>83.3</x:v>
      </x:c>
      <x:c r="D6899" s="1" t="n">
        <x:v>594.2</x:v>
      </x:c>
      <x:c r="E6899" s="1" t="n">
        <x:v>22</x:v>
      </x:c>
      <x:c r="F6899" s="1" t="n">
        <x:v>0</x:v>
      </x:c>
      <x:c r="G6899" s="1" t="n">
        <x:v>49</x:v>
      </x:c>
      <x:c r="H6899" s="1" t="n">
        <x:v>0</x:v>
      </x:c>
      <x:c r="I6899" s="1" t="n">
        <x:v>6</x:v>
      </x:c>
      <x:c r="J6899" s="1" t="n">
        <x:v>0.62</x:v>
      </x:c>
      <x:c r="K6899" s="1" t="n">
        <x:v>0</x:v>
      </x:c>
      <x:c r="L6899" s="1" t="n">
        <x:v>90.9</x:v>
      </x:c>
      <x:c r="M6899" s="1" t="n">
        <x:v>3.6</x:v>
      </x:c>
      <x:c r="N6899" s="1" t="n">
        <x:v>19.3</x:v>
      </x:c>
      <x:c r="O6899" s="1" t="n">
        <x:f aca="0">24*MAX(0,EOMONTH(B6899,0)-MAX(B6899,INDEX(Device_Inventory!$K$2:$K$1201,MATCH(A6899,Device_Inventory!$A$2:$A$1201,0)))+1)</x:f>
        <x:v>720</x:v>
      </x:c>
      <x:c r="P6899" s="11" t="b">
        <x:f aca="0">INDEX(Device_Inventory!$K$2:$K$1201,MATCH(A6899,Device_Inventory!$A$2:$A$1201,0))&gt;B6899</x:f>
        <x:v>0</x:v>
      </x:c>
      <x:c r="Q6899" s="1" t="str">
        <x:f aca="0">IF(D6899&gt;O6899,"Fail: operating hours exceed in-service hours",IF(D6899+M6899&gt;O6899,"Fail: operating + unavailable hours exceed in-service hours",IF(P6899,"Partial month: within in-service hours","OK")))</x:f>
        <x:v>OK</x:v>
      </x:c>
    </x:row>
    <x:row r="6900" ht="15" hidden="0" customHeight="1">
      <x:c r="A6900" s="1" t="s">
        <x:v>4861</x:v>
      </x:c>
      <x:c r="B6900" s="14" t="n">
        <x:v>46204</x:v>
      </x:c>
      <x:c r="C6900" s="1" t="n">
        <x:v>92.7</x:v>
      </x:c>
      <x:c r="D6900" s="1" t="n">
        <x:v>549.1</x:v>
      </x:c>
      <x:c r="E6900" s="1" t="n">
        <x:v>33</x:v>
      </x:c>
      <x:c r="F6900" s="1" t="n">
        <x:v>0</x:v>
      </x:c>
      <x:c r="G6900" s="1" t="n">
        <x:v>57</x:v>
      </x:c>
      <x:c r="H6900" s="1" t="n">
        <x:v>0</x:v>
      </x:c>
      <x:c r="I6900" s="1" t="n">
        <x:v>4</x:v>
      </x:c>
      <x:c r="J6900" s="1" t="n">
        <x:v>0</x:v>
      </x:c>
      <x:c r="K6900" s="1" t="n">
        <x:v>0</x:v>
      </x:c>
      <x:c r="L6900" s="1" t="n">
        <x:v>94.2</x:v>
      </x:c>
      <x:c r="M6900" s="1" t="n">
        <x:v>1.4</x:v>
      </x:c>
      <x:c r="N6900" s="1" t="n">
        <x:v>16.2</x:v>
      </x:c>
      <x:c r="O6900" s="1" t="n">
        <x:f aca="0">24*MAX(0,EOMONTH(B6900,0)-MAX(B6900,INDEX(Device_Inventory!$K$2:$K$1201,MATCH(A6900,Device_Inventory!$A$2:$A$1201,0)))+1)</x:f>
        <x:v>744</x:v>
      </x:c>
      <x:c r="P6900" s="11" t="b">
        <x:f aca="0">INDEX(Device_Inventory!$K$2:$K$1201,MATCH(A6900,Device_Inventory!$A$2:$A$1201,0))&gt;B6900</x:f>
        <x:v>0</x:v>
      </x:c>
      <x:c r="Q6900" s="1" t="str">
        <x:f aca="0">IF(D6900&gt;O6900,"Fail: operating hours exceed in-service hours",IF(D6900+M6900&gt;O6900,"Fail: operating + unavailable hours exceed in-service hours",IF(P6900,"Partial month: within in-service hours","OK")))</x:f>
        <x:v>OK</x:v>
      </x:c>
    </x:row>
    <x:row r="6901" ht="15" hidden="0" customHeight="1">
      <x:c r="A6901" s="1" t="s">
        <x:v>1742</x:v>
      </x:c>
      <x:c r="B6901" s="14" t="n">
        <x:v>46054</x:v>
      </x:c>
      <x:c r="C6901" s="1" t="n">
        <x:v>48.1</x:v>
      </x:c>
      <x:c r="D6901" s="1" t="n">
        <x:v>343.3</x:v>
      </x:c>
      <x:c r="E6901" s="1" t="n">
        <x:v>11</x:v>
      </x:c>
      <x:c r="F6901" s="1" t="n">
        <x:v>0</x:v>
      </x:c>
      <x:c r="G6901" s="1" t="n">
        <x:v>15</x:v>
      </x:c>
      <x:c r="H6901" s="1" t="n">
        <x:v>0</x:v>
      </x:c>
      <x:c r="I6901" s="1" t="n">
        <x:v>0</x:v>
      </x:c>
      <x:c r="J6901" s="1" t="n">
        <x:v>0.4</x:v>
      </x:c>
      <x:c r="K6901" s="1" t="n">
        <x:v>0</x:v>
      </x:c>
      <x:c r="L6901" s="1" t="n">
        <x:v>99.1</x:v>
      </x:c>
      <x:c r="M6901" s="1" t="n">
        <x:v>10.6</x:v>
      </x:c>
      <x:c r="N6901" s="1" t="n">
        <x:v>7.7</x:v>
      </x:c>
      <x:c r="O6901" s="1" t="n">
        <x:f aca="0">24*MAX(0,EOMONTH(B6901,0)-MAX(B6901,INDEX(Device_Inventory!$K$2:$K$1201,MATCH(A6901,Device_Inventory!$A$2:$A$1201,0)))+1)</x:f>
        <x:v>672</x:v>
      </x:c>
      <x:c r="P6901" s="11" t="b">
        <x:f aca="0">INDEX(Device_Inventory!$K$2:$K$1201,MATCH(A6901,Device_Inventory!$A$2:$A$1201,0))&gt;B6901</x:f>
        <x:v>0</x:v>
      </x:c>
      <x:c r="Q6901" s="1" t="str">
        <x:f aca="0">IF(D6901&gt;O6901,"Fail: operating hours exceed in-service hours",IF(D6901+M6901&gt;O6901,"Fail: operating + unavailable hours exceed in-service hours",IF(P6901,"Partial month: within in-service hours","OK")))</x:f>
        <x:v>OK</x:v>
      </x:c>
    </x:row>
    <x:row r="6902" ht="15" hidden="0" customHeight="1">
      <x:c r="A6902" s="1" t="s">
        <x:v>1742</x:v>
      </x:c>
      <x:c r="B6902" s="14" t="n">
        <x:v>46082</x:v>
      </x:c>
      <x:c r="C6902" s="1" t="n">
        <x:v>81.5</x:v>
      </x:c>
      <x:c r="D6902" s="1" t="n">
        <x:v>555.9</x:v>
      </x:c>
      <x:c r="E6902" s="1" t="n">
        <x:v>30</x:v>
      </x:c>
      <x:c r="F6902" s="1" t="n">
        <x:v>3</x:v>
      </x:c>
      <x:c r="G6902" s="1" t="n">
        <x:v>36</x:v>
      </x:c>
      <x:c r="H6902" s="1" t="n">
        <x:v>1</x:v>
      </x:c>
      <x:c r="I6902" s="1" t="n">
        <x:v>2</x:v>
      </x:c>
      <x:c r="J6902" s="1" t="n">
        <x:v>0.12</x:v>
      </x:c>
      <x:c r="K6902" s="1" t="n">
        <x:v>0</x:v>
      </x:c>
      <x:c r="L6902" s="1" t="n">
        <x:v>99.2</x:v>
      </x:c>
      <x:c r="M6902" s="1" t="n">
        <x:v>5.3</x:v>
      </x:c>
      <x:c r="N6902" s="1" t="n">
        <x:v>15</x:v>
      </x:c>
      <x:c r="O6902" s="1" t="n">
        <x:f aca="0">24*MAX(0,EOMONTH(B6902,0)-MAX(B6902,INDEX(Device_Inventory!$K$2:$K$1201,MATCH(A6902,Device_Inventory!$A$2:$A$1201,0)))+1)</x:f>
        <x:v>744</x:v>
      </x:c>
      <x:c r="P6902" s="11" t="b">
        <x:f aca="0">INDEX(Device_Inventory!$K$2:$K$1201,MATCH(A6902,Device_Inventory!$A$2:$A$1201,0))&gt;B6902</x:f>
        <x:v>0</x:v>
      </x:c>
      <x:c r="Q6902" s="1" t="str">
        <x:f aca="0">IF(D6902&gt;O6902,"Fail: operating hours exceed in-service hours",IF(D6902+M6902&gt;O6902,"Fail: operating + unavailable hours exceed in-service hours",IF(P6902,"Partial month: within in-service hours","OK")))</x:f>
        <x:v>OK</x:v>
      </x:c>
    </x:row>
    <x:row r="6903" ht="15" hidden="0" customHeight="1">
      <x:c r="A6903" s="1" t="s">
        <x:v>1742</x:v>
      </x:c>
      <x:c r="B6903" s="14" t="n">
        <x:v>46113</x:v>
      </x:c>
      <x:c r="C6903" s="1" t="n">
        <x:v>64.1</x:v>
      </x:c>
      <x:c r="D6903" s="1" t="n">
        <x:v>366.4</x:v>
      </x:c>
      <x:c r="E6903" s="1" t="n">
        <x:v>3</x:v>
      </x:c>
      <x:c r="F6903" s="1" t="n">
        <x:v>1</x:v>
      </x:c>
      <x:c r="G6903" s="1" t="n">
        <x:v>35</x:v>
      </x:c>
      <x:c r="H6903" s="1" t="n">
        <x:v>0</x:v>
      </x:c>
      <x:c r="I6903" s="1" t="n">
        <x:v>3</x:v>
      </x:c>
      <x:c r="J6903" s="1" t="n">
        <x:v>0.78</x:v>
      </x:c>
      <x:c r="K6903" s="1" t="n">
        <x:v>0</x:v>
      </x:c>
      <x:c r="L6903" s="1" t="n">
        <x:v>94.9</x:v>
      </x:c>
      <x:c r="M6903" s="1" t="n">
        <x:v>5.1</x:v>
      </x:c>
      <x:c r="N6903" s="1" t="n">
        <x:v>8.9</x:v>
      </x:c>
      <x:c r="O6903" s="1" t="n">
        <x:f aca="0">24*MAX(0,EOMONTH(B6903,0)-MAX(B6903,INDEX(Device_Inventory!$K$2:$K$1201,MATCH(A6903,Device_Inventory!$A$2:$A$1201,0)))+1)</x:f>
        <x:v>720</x:v>
      </x:c>
      <x:c r="P6903" s="11" t="b">
        <x:f aca="0">INDEX(Device_Inventory!$K$2:$K$1201,MATCH(A6903,Device_Inventory!$A$2:$A$1201,0))&gt;B6903</x:f>
        <x:v>0</x:v>
      </x:c>
      <x:c r="Q6903" s="1" t="str">
        <x:f aca="0">IF(D6903&gt;O6903,"Fail: operating hours exceed in-service hours",IF(D6903+M6903&gt;O6903,"Fail: operating + unavailable hours exceed in-service hours",IF(P6903,"Partial month: within in-service hours","OK")))</x:f>
        <x:v>OK</x:v>
      </x:c>
    </x:row>
    <x:row r="6904" ht="15" hidden="0" customHeight="1">
      <x:c r="A6904" s="1" t="s">
        <x:v>1742</x:v>
      </x:c>
      <x:c r="B6904" s="14" t="n">
        <x:v>46143</x:v>
      </x:c>
      <x:c r="C6904" s="1" t="n">
        <x:v>62.5</x:v>
      </x:c>
      <x:c r="D6904" s="1" t="n">
        <x:v>447.4</x:v>
      </x:c>
      <x:c r="E6904" s="1" t="n">
        <x:v>20</x:v>
      </x:c>
      <x:c r="F6904" s="1" t="n">
        <x:v>0</x:v>
      </x:c>
      <x:c r="G6904" s="1" t="n">
        <x:v>38</x:v>
      </x:c>
      <x:c r="H6904" s="1" t="n">
        <x:v>1</x:v>
      </x:c>
      <x:c r="I6904" s="1" t="n">
        <x:v>3</x:v>
      </x:c>
      <x:c r="J6904" s="1" t="n">
        <x:v>1.59</x:v>
      </x:c>
      <x:c r="K6904" s="1" t="n">
        <x:v>1</x:v>
      </x:c>
      <x:c r="L6904" s="1" t="n">
        <x:v>93.5</x:v>
      </x:c>
      <x:c r="M6904" s="1" t="n">
        <x:v>8.7</x:v>
      </x:c>
      <x:c r="N6904" s="1" t="n">
        <x:v>12.6</x:v>
      </x:c>
      <x:c r="O6904" s="1" t="n">
        <x:f aca="0">24*MAX(0,EOMONTH(B6904,0)-MAX(B6904,INDEX(Device_Inventory!$K$2:$K$1201,MATCH(A6904,Device_Inventory!$A$2:$A$1201,0)))+1)</x:f>
        <x:v>744</x:v>
      </x:c>
      <x:c r="P6904" s="11" t="b">
        <x:f aca="0">INDEX(Device_Inventory!$K$2:$K$1201,MATCH(A6904,Device_Inventory!$A$2:$A$1201,0))&gt;B6904</x:f>
        <x:v>0</x:v>
      </x:c>
      <x:c r="Q6904" s="1" t="str">
        <x:f aca="0">IF(D6904&gt;O6904,"Fail: operating hours exceed in-service hours",IF(D6904+M6904&gt;O6904,"Fail: operating + unavailable hours exceed in-service hours",IF(P6904,"Partial month: within in-service hours","OK")))</x:f>
        <x:v>OK</x:v>
      </x:c>
    </x:row>
    <x:row r="6905" ht="15" hidden="0" customHeight="1">
      <x:c r="A6905" s="1" t="s">
        <x:v>1742</x:v>
      </x:c>
      <x:c r="B6905" s="14" t="n">
        <x:v>46174</x:v>
      </x:c>
      <x:c r="C6905" s="1" t="n">
        <x:v>50.3</x:v>
      </x:c>
      <x:c r="D6905" s="1" t="n">
        <x:v>305.7</x:v>
      </x:c>
      <x:c r="E6905" s="1" t="n">
        <x:v>8</x:v>
      </x:c>
      <x:c r="F6905" s="1" t="n">
        <x:v>3</x:v>
      </x:c>
      <x:c r="G6905" s="1" t="n">
        <x:v>38</x:v>
      </x:c>
      <x:c r="H6905" s="1" t="n">
        <x:v>0</x:v>
      </x:c>
      <x:c r="I6905" s="1" t="n">
        <x:v>2</x:v>
      </x:c>
      <x:c r="J6905" s="1" t="n">
        <x:v>0</x:v>
      </x:c>
      <x:c r="K6905" s="1" t="n">
        <x:v>1</x:v>
      </x:c>
      <x:c r="L6905" s="1" t="n">
        <x:v>95.8</x:v>
      </x:c>
      <x:c r="M6905" s="1" t="n">
        <x:v>0</x:v>
      </x:c>
      <x:c r="N6905" s="1" t="n">
        <x:v>4.7</x:v>
      </x:c>
      <x:c r="O6905" s="1" t="n">
        <x:f aca="0">24*MAX(0,EOMONTH(B6905,0)-MAX(B6905,INDEX(Device_Inventory!$K$2:$K$1201,MATCH(A6905,Device_Inventory!$A$2:$A$1201,0)))+1)</x:f>
        <x:v>720</x:v>
      </x:c>
      <x:c r="P6905" s="11" t="b">
        <x:f aca="0">INDEX(Device_Inventory!$K$2:$K$1201,MATCH(A6905,Device_Inventory!$A$2:$A$1201,0))&gt;B6905</x:f>
        <x:v>0</x:v>
      </x:c>
      <x:c r="Q6905" s="1" t="str">
        <x:f aca="0">IF(D6905&gt;O6905,"Fail: operating hours exceed in-service hours",IF(D6905+M6905&gt;O6905,"Fail: operating + unavailable hours exceed in-service hours",IF(P6905,"Partial month: within in-service hours","OK")))</x:f>
        <x:v>OK</x:v>
      </x:c>
    </x:row>
    <x:row r="6906" ht="15" hidden="0" customHeight="1">
      <x:c r="A6906" s="1" t="s">
        <x:v>1742</x:v>
      </x:c>
      <x:c r="B6906" s="14" t="n">
        <x:v>46204</x:v>
      </x:c>
      <x:c r="C6906" s="1" t="n">
        <x:v>70.1</x:v>
      </x:c>
      <x:c r="D6906" s="1" t="n">
        <x:v>466</x:v>
      </x:c>
      <x:c r="E6906" s="1" t="n">
        <x:v>17</x:v>
      </x:c>
      <x:c r="F6906" s="1" t="n">
        <x:v>0</x:v>
      </x:c>
      <x:c r="G6906" s="1" t="n">
        <x:v>30</x:v>
      </x:c>
      <x:c r="H6906" s="1" t="n">
        <x:v>1</x:v>
      </x:c>
      <x:c r="I6906" s="1" t="n">
        <x:v>3</x:v>
      </x:c>
      <x:c r="J6906" s="1" t="n">
        <x:v>0.48</x:v>
      </x:c>
      <x:c r="K6906" s="1" t="n">
        <x:v>0</x:v>
      </x:c>
      <x:c r="L6906" s="1" t="n">
        <x:v>95.6</x:v>
      </x:c>
      <x:c r="M6906" s="1" t="n">
        <x:v>0</x:v>
      </x:c>
      <x:c r="N6906" s="1" t="n">
        <x:v>18.5</x:v>
      </x:c>
      <x:c r="O6906" s="1" t="n">
        <x:f aca="0">24*MAX(0,EOMONTH(B6906,0)-MAX(B6906,INDEX(Device_Inventory!$K$2:$K$1201,MATCH(A6906,Device_Inventory!$A$2:$A$1201,0)))+1)</x:f>
        <x:v>744</x:v>
      </x:c>
      <x:c r="P6906" s="11" t="b">
        <x:f aca="0">INDEX(Device_Inventory!$K$2:$K$1201,MATCH(A6906,Device_Inventory!$A$2:$A$1201,0))&gt;B6906</x:f>
        <x:v>0</x:v>
      </x:c>
      <x:c r="Q6906" s="1" t="str">
        <x:f aca="0">IF(D6906&gt;O6906,"Fail: operating hours exceed in-service hours",IF(D6906+M6906&gt;O6906,"Fail: operating + unavailable hours exceed in-service hours",IF(P6906,"Partial month: within in-service hours","OK")))</x:f>
        <x:v>OK</x:v>
      </x:c>
    </x:row>
    <x:row r="6907" ht="15" hidden="0" customHeight="1">
      <x:c r="A6907" s="1" t="s">
        <x:v>4866</x:v>
      </x:c>
      <x:c r="B6907" s="14" t="n">
        <x:v>46054</x:v>
      </x:c>
      <x:c r="C6907" s="1" t="n">
        <x:v>55.7</x:v>
      </x:c>
      <x:c r="D6907" s="1" t="n">
        <x:v>335.5</x:v>
      </x:c>
      <x:c r="E6907" s="1" t="n">
        <x:v>11</x:v>
      </x:c>
      <x:c r="F6907" s="1" t="n">
        <x:v>3</x:v>
      </x:c>
      <x:c r="G6907" s="1" t="n">
        <x:v>22</x:v>
      </x:c>
      <x:c r="H6907" s="1" t="n">
        <x:v>0</x:v>
      </x:c>
      <x:c r="I6907" s="1" t="n">
        <x:v>3</x:v>
      </x:c>
      <x:c r="J6907" s="1" t="n">
        <x:v>0.23</x:v>
      </x:c>
      <x:c r="K6907" s="1" t="n">
        <x:v>1</x:v>
      </x:c>
      <x:c r="L6907" s="1" t="n">
        <x:v>97.2</x:v>
      </x:c>
      <x:c r="M6907" s="1" t="n">
        <x:v>1.6</x:v>
      </x:c>
      <x:c r="N6907" s="1" t="n">
        <x:v>4.7</x:v>
      </x:c>
      <x:c r="O6907" s="1" t="n">
        <x:f aca="0">24*MAX(0,EOMONTH(B6907,0)-MAX(B6907,INDEX(Device_Inventory!$K$2:$K$1201,MATCH(A6907,Device_Inventory!$A$2:$A$1201,0)))+1)</x:f>
        <x:v>672</x:v>
      </x:c>
      <x:c r="P6907" s="11" t="b">
        <x:f aca="0">INDEX(Device_Inventory!$K$2:$K$1201,MATCH(A6907,Device_Inventory!$A$2:$A$1201,0))&gt;B6907</x:f>
        <x:v>0</x:v>
      </x:c>
      <x:c r="Q6907" s="1" t="str">
        <x:f aca="0">IF(D6907&gt;O6907,"Fail: operating hours exceed in-service hours",IF(D6907+M6907&gt;O6907,"Fail: operating + unavailable hours exceed in-service hours",IF(P6907,"Partial month: within in-service hours","OK")))</x:f>
        <x:v>OK</x:v>
      </x:c>
    </x:row>
    <x:row r="6908" ht="15" hidden="0" customHeight="1">
      <x:c r="A6908" s="1" t="s">
        <x:v>4866</x:v>
      </x:c>
      <x:c r="B6908" s="14" t="n">
        <x:v>46082</x:v>
      </x:c>
      <x:c r="C6908" s="1" t="n">
        <x:v>63.5</x:v>
      </x:c>
      <x:c r="D6908" s="1" t="n">
        <x:v>427.9</x:v>
      </x:c>
      <x:c r="E6908" s="1" t="n">
        <x:v>19</x:v>
      </x:c>
      <x:c r="F6908" s="1" t="n">
        <x:v>3</x:v>
      </x:c>
      <x:c r="G6908" s="1" t="n">
        <x:v>27</x:v>
      </x:c>
      <x:c r="H6908" s="1" t="n">
        <x:v>0</x:v>
      </x:c>
      <x:c r="I6908" s="1" t="n">
        <x:v>3</x:v>
      </x:c>
      <x:c r="J6908" s="1" t="n">
        <x:v>0.7</x:v>
      </x:c>
      <x:c r="K6908" s="1" t="n">
        <x:v>0</x:v>
      </x:c>
      <x:c r="L6908" s="1" t="n">
        <x:v>88.6</x:v>
      </x:c>
      <x:c r="M6908" s="1" t="n">
        <x:v>2.1</x:v>
      </x:c>
      <x:c r="N6908" s="1" t="n">
        <x:v>14</x:v>
      </x:c>
      <x:c r="O6908" s="1" t="n">
        <x:f aca="0">24*MAX(0,EOMONTH(B6908,0)-MAX(B6908,INDEX(Device_Inventory!$K$2:$K$1201,MATCH(A6908,Device_Inventory!$A$2:$A$1201,0)))+1)</x:f>
        <x:v>744</x:v>
      </x:c>
      <x:c r="P6908" s="11" t="b">
        <x:f aca="0">INDEX(Device_Inventory!$K$2:$K$1201,MATCH(A6908,Device_Inventory!$A$2:$A$1201,0))&gt;B6908</x:f>
        <x:v>0</x:v>
      </x:c>
      <x:c r="Q6908" s="1" t="str">
        <x:f aca="0">IF(D6908&gt;O6908,"Fail: operating hours exceed in-service hours",IF(D6908+M6908&gt;O6908,"Fail: operating + unavailable hours exceed in-service hours",IF(P6908,"Partial month: within in-service hours","OK")))</x:f>
        <x:v>OK</x:v>
      </x:c>
    </x:row>
    <x:row r="6909" ht="15" hidden="0" customHeight="1">
      <x:c r="A6909" s="1" t="s">
        <x:v>4866</x:v>
      </x:c>
      <x:c r="B6909" s="14" t="n">
        <x:v>46113</x:v>
      </x:c>
      <x:c r="C6909" s="1" t="n">
        <x:v>54.3</x:v>
      </x:c>
      <x:c r="D6909" s="1" t="n">
        <x:v>348.8</x:v>
      </x:c>
      <x:c r="E6909" s="1" t="n">
        <x:v>20</x:v>
      </x:c>
      <x:c r="F6909" s="1" t="n">
        <x:v>4</x:v>
      </x:c>
      <x:c r="G6909" s="1" t="n">
        <x:v>57</x:v>
      </x:c>
      <x:c r="H6909" s="1" t="n">
        <x:v>0</x:v>
      </x:c>
      <x:c r="I6909" s="1" t="n">
        <x:v>3</x:v>
      </x:c>
      <x:c r="J6909" s="1" t="n">
        <x:v>0.73</x:v>
      </x:c>
      <x:c r="K6909" s="1" t="n">
        <x:v>0</x:v>
      </x:c>
      <x:c r="L6909" s="1" t="n">
        <x:v>91.5</x:v>
      </x:c>
      <x:c r="M6909" s="1" t="n">
        <x:v>8.3</x:v>
      </x:c>
      <x:c r="N6909" s="1" t="n">
        <x:v>4.9</x:v>
      </x:c>
      <x:c r="O6909" s="1" t="n">
        <x:f aca="0">24*MAX(0,EOMONTH(B6909,0)-MAX(B6909,INDEX(Device_Inventory!$K$2:$K$1201,MATCH(A6909,Device_Inventory!$A$2:$A$1201,0)))+1)</x:f>
        <x:v>720</x:v>
      </x:c>
      <x:c r="P6909" s="11" t="b">
        <x:f aca="0">INDEX(Device_Inventory!$K$2:$K$1201,MATCH(A6909,Device_Inventory!$A$2:$A$1201,0))&gt;B6909</x:f>
        <x:v>0</x:v>
      </x:c>
      <x:c r="Q6909" s="1" t="str">
        <x:f aca="0">IF(D6909&gt;O6909,"Fail: operating hours exceed in-service hours",IF(D6909+M6909&gt;O6909,"Fail: operating + unavailable hours exceed in-service hours",IF(P6909,"Partial month: within in-service hours","OK")))</x:f>
        <x:v>OK</x:v>
      </x:c>
    </x:row>
    <x:row r="6910" ht="15" hidden="0" customHeight="1">
      <x:c r="A6910" s="1" t="s">
        <x:v>4866</x:v>
      </x:c>
      <x:c r="B6910" s="14" t="n">
        <x:v>46143</x:v>
      </x:c>
      <x:c r="C6910" s="1" t="n">
        <x:v>62.9</x:v>
      </x:c>
      <x:c r="D6910" s="1" t="n">
        <x:v>450.8</x:v>
      </x:c>
      <x:c r="E6910" s="1" t="n">
        <x:v>18</x:v>
      </x:c>
      <x:c r="F6910" s="1" t="n">
        <x:v>5</x:v>
      </x:c>
      <x:c r="G6910" s="1" t="n">
        <x:v>48</x:v>
      </x:c>
      <x:c r="H6910" s="1" t="n">
        <x:v>0</x:v>
      </x:c>
      <x:c r="I6910" s="1" t="n">
        <x:v>2</x:v>
      </x:c>
      <x:c r="J6910" s="1" t="n">
        <x:v>0.53</x:v>
      </x:c>
      <x:c r="K6910" s="1" t="n">
        <x:v>0</x:v>
      </x:c>
      <x:c r="L6910" s="1" t="n">
        <x:v>93.3</x:v>
      </x:c>
      <x:c r="M6910" s="1" t="n">
        <x:v>6</x:v>
      </x:c>
      <x:c r="N6910" s="1" t="n">
        <x:v>7.4</x:v>
      </x:c>
      <x:c r="O6910" s="1" t="n">
        <x:f aca="0">24*MAX(0,EOMONTH(B6910,0)-MAX(B6910,INDEX(Device_Inventory!$K$2:$K$1201,MATCH(A6910,Device_Inventory!$A$2:$A$1201,0)))+1)</x:f>
        <x:v>744</x:v>
      </x:c>
      <x:c r="P6910" s="11" t="b">
        <x:f aca="0">INDEX(Device_Inventory!$K$2:$K$1201,MATCH(A6910,Device_Inventory!$A$2:$A$1201,0))&gt;B6910</x:f>
        <x:v>0</x:v>
      </x:c>
      <x:c r="Q6910" s="1" t="str">
        <x:f aca="0">IF(D6910&gt;O6910,"Fail: operating hours exceed in-service hours",IF(D6910+M6910&gt;O6910,"Fail: operating + unavailable hours exceed in-service hours",IF(P6910,"Partial month: within in-service hours","OK")))</x:f>
        <x:v>OK</x:v>
      </x:c>
    </x:row>
    <x:row r="6911" ht="15" hidden="0" customHeight="1">
      <x:c r="A6911" s="1" t="s">
        <x:v>4866</x:v>
      </x:c>
      <x:c r="B6911" s="14" t="n">
        <x:v>46174</x:v>
      </x:c>
      <x:c r="C6911" s="1" t="n">
        <x:v>57</x:v>
      </x:c>
      <x:c r="D6911" s="1" t="n">
        <x:v>338</x:v>
      </x:c>
      <x:c r="E6911" s="1" t="n">
        <x:v>12</x:v>
      </x:c>
      <x:c r="F6911" s="1" t="n">
        <x:v>0</x:v>
      </x:c>
      <x:c r="G6911" s="1" t="n">
        <x:v>35</x:v>
      </x:c>
      <x:c r="H6911" s="1" t="n">
        <x:v>0</x:v>
      </x:c>
      <x:c r="I6911" s="1" t="n">
        <x:v>1</x:v>
      </x:c>
      <x:c r="J6911" s="1" t="n">
        <x:v>0.27</x:v>
      </x:c>
      <x:c r="K6911" s="1" t="n">
        <x:v>0</x:v>
      </x:c>
      <x:c r="L6911" s="1" t="n">
        <x:v>94.9</x:v>
      </x:c>
      <x:c r="M6911" s="1" t="n">
        <x:v>5.3</x:v>
      </x:c>
      <x:c r="N6911" s="1" t="n">
        <x:v>10.5</x:v>
      </x:c>
      <x:c r="O6911" s="1" t="n">
        <x:f aca="0">24*MAX(0,EOMONTH(B6911,0)-MAX(B6911,INDEX(Device_Inventory!$K$2:$K$1201,MATCH(A6911,Device_Inventory!$A$2:$A$1201,0)))+1)</x:f>
        <x:v>720</x:v>
      </x:c>
      <x:c r="P6911" s="11" t="b">
        <x:f aca="0">INDEX(Device_Inventory!$K$2:$K$1201,MATCH(A6911,Device_Inventory!$A$2:$A$1201,0))&gt;B6911</x:f>
        <x:v>0</x:v>
      </x:c>
      <x:c r="Q6911" s="1" t="str">
        <x:f aca="0">IF(D6911&gt;O6911,"Fail: operating hours exceed in-service hours",IF(D6911+M6911&gt;O6911,"Fail: operating + unavailable hours exceed in-service hours",IF(P6911,"Partial month: within in-service hours","OK")))</x:f>
        <x:v>OK</x:v>
      </x:c>
    </x:row>
    <x:row r="6912" ht="15" hidden="0" customHeight="1">
      <x:c r="A6912" s="1" t="s">
        <x:v>4866</x:v>
      </x:c>
      <x:c r="B6912" s="14" t="n">
        <x:v>46204</x:v>
      </x:c>
      <x:c r="C6912" s="1" t="n">
        <x:v>55.2</x:v>
      </x:c>
      <x:c r="D6912" s="1" t="n">
        <x:v>364</x:v>
      </x:c>
      <x:c r="E6912" s="1" t="n">
        <x:v>15</x:v>
      </x:c>
      <x:c r="F6912" s="1" t="n">
        <x:v>3</x:v>
      </x:c>
      <x:c r="G6912" s="1" t="n">
        <x:v>38</x:v>
      </x:c>
      <x:c r="H6912" s="1" t="n">
        <x:v>0</x:v>
      </x:c>
      <x:c r="I6912" s="1" t="n">
        <x:v>2</x:v>
      </x:c>
      <x:c r="J6912" s="1" t="n">
        <x:v>0</x:v>
      </x:c>
      <x:c r="K6912" s="1" t="n">
        <x:v>1</x:v>
      </x:c>
      <x:c r="L6912" s="1" t="n">
        <x:v>95.7</x:v>
      </x:c>
      <x:c r="M6912" s="1" t="n">
        <x:v>3.8</x:v>
      </x:c>
      <x:c r="N6912" s="1" t="n">
        <x:v>16.7</x:v>
      </x:c>
      <x:c r="O6912" s="1" t="n">
        <x:f aca="0">24*MAX(0,EOMONTH(B6912,0)-MAX(B6912,INDEX(Device_Inventory!$K$2:$K$1201,MATCH(A6912,Device_Inventory!$A$2:$A$1201,0)))+1)</x:f>
        <x:v>744</x:v>
      </x:c>
      <x:c r="P6912" s="11" t="b">
        <x:f aca="0">INDEX(Device_Inventory!$K$2:$K$1201,MATCH(A6912,Device_Inventory!$A$2:$A$1201,0))&gt;B6912</x:f>
        <x:v>0</x:v>
      </x:c>
      <x:c r="Q6912" s="1" t="str">
        <x:f aca="0">IF(D6912&gt;O6912,"Fail: operating hours exceed in-service hours",IF(D6912+M6912&gt;O6912,"Fail: operating + unavailable hours exceed in-service hours",IF(P6912,"Partial month: within in-service hours","OK")))</x:f>
        <x:v>OK</x:v>
      </x:c>
    </x:row>
    <x:row r="6913" ht="15" hidden="0" customHeight="1">
      <x:c r="A6913" s="1" t="s">
        <x:v>1743</x:v>
      </x:c>
      <x:c r="B6913" s="14" t="n">
        <x:v>46054</x:v>
      </x:c>
      <x:c r="C6913" s="1" t="n">
        <x:v>42.2</x:v>
      </x:c>
      <x:c r="D6913" s="1" t="n">
        <x:v>232.6</x:v>
      </x:c>
      <x:c r="E6913" s="1" t="n">
        <x:v>9</x:v>
      </x:c>
      <x:c r="F6913" s="1" t="n">
        <x:v>0</x:v>
      </x:c>
      <x:c r="G6913" s="1" t="n">
        <x:v>39</x:v>
      </x:c>
      <x:c r="H6913" s="1" t="n">
        <x:v>0</x:v>
      </x:c>
      <x:c r="I6913" s="1" t="n">
        <x:v>2</x:v>
      </x:c>
      <x:c r="J6913" s="1" t="n">
        <x:v>0.48</x:v>
      </x:c>
      <x:c r="K6913" s="1" t="n">
        <x:v>1</x:v>
      </x:c>
      <x:c r="L6913" s="1" t="n">
        <x:v>94.7</x:v>
      </x:c>
      <x:c r="M6913" s="1" t="n">
        <x:v>3.6</x:v>
      </x:c>
      <x:c r="N6913" s="1" t="n">
        <x:v>8.1</x:v>
      </x:c>
      <x:c r="O6913" s="1" t="n">
        <x:f aca="0">24*MAX(0,EOMONTH(B6913,0)-MAX(B6913,INDEX(Device_Inventory!$K$2:$K$1201,MATCH(A6913,Device_Inventory!$A$2:$A$1201,0)))+1)</x:f>
        <x:v>672</x:v>
      </x:c>
      <x:c r="P6913" s="11" t="b">
        <x:f aca="0">INDEX(Device_Inventory!$K$2:$K$1201,MATCH(A6913,Device_Inventory!$A$2:$A$1201,0))&gt;B6913</x:f>
        <x:v>0</x:v>
      </x:c>
      <x:c r="Q6913" s="1" t="str">
        <x:f aca="0">IF(D6913&gt;O6913,"Fail: operating hours exceed in-service hours",IF(D6913+M6913&gt;O6913,"Fail: operating + unavailable hours exceed in-service hours",IF(P6913,"Partial month: within in-service hours","OK")))</x:f>
        <x:v>OK</x:v>
      </x:c>
    </x:row>
    <x:row r="6914" ht="15" hidden="0" customHeight="1">
      <x:c r="A6914" s="1" t="s">
        <x:v>1743</x:v>
      </x:c>
      <x:c r="B6914" s="14" t="n">
        <x:v>46082</x:v>
      </x:c>
      <x:c r="C6914" s="1" t="n">
        <x:v>38.7</x:v>
      </x:c>
      <x:c r="D6914" s="1" t="n">
        <x:v>240</x:v>
      </x:c>
      <x:c r="E6914" s="1" t="n">
        <x:v>13</x:v>
      </x:c>
      <x:c r="F6914" s="1" t="n">
        <x:v>0</x:v>
      </x:c>
      <x:c r="G6914" s="1" t="n">
        <x:v>30</x:v>
      </x:c>
      <x:c r="H6914" s="1" t="n">
        <x:v>1</x:v>
      </x:c>
      <x:c r="I6914" s="1" t="n">
        <x:v>3</x:v>
      </x:c>
      <x:c r="J6914" s="1" t="n">
        <x:v>0</x:v>
      </x:c>
      <x:c r="K6914" s="1" t="n">
        <x:v>0</x:v>
      </x:c>
      <x:c r="L6914" s="1" t="n">
        <x:v>90.8</x:v>
      </x:c>
      <x:c r="M6914" s="1" t="n">
        <x:v>2.1</x:v>
      </x:c>
      <x:c r="N6914" s="1" t="n">
        <x:v>7.9</x:v>
      </x:c>
      <x:c r="O6914" s="1" t="n">
        <x:f aca="0">24*MAX(0,EOMONTH(B6914,0)-MAX(B6914,INDEX(Device_Inventory!$K$2:$K$1201,MATCH(A6914,Device_Inventory!$A$2:$A$1201,0)))+1)</x:f>
        <x:v>744</x:v>
      </x:c>
      <x:c r="P6914" s="11" t="b">
        <x:f aca="0">INDEX(Device_Inventory!$K$2:$K$1201,MATCH(A6914,Device_Inventory!$A$2:$A$1201,0))&gt;B6914</x:f>
        <x:v>0</x:v>
      </x:c>
      <x:c r="Q6914" s="1" t="str">
        <x:f aca="0">IF(D6914&gt;O6914,"Fail: operating hours exceed in-service hours",IF(D6914+M6914&gt;O6914,"Fail: operating + unavailable hours exceed in-service hours",IF(P6914,"Partial month: within in-service hours","OK")))</x:f>
        <x:v>OK</x:v>
      </x:c>
    </x:row>
    <x:row r="6915" ht="15" hidden="0" customHeight="1">
      <x:c r="A6915" s="1" t="s">
        <x:v>1743</x:v>
      </x:c>
      <x:c r="B6915" s="14" t="n">
        <x:v>46113</x:v>
      </x:c>
      <x:c r="C6915" s="1" t="n">
        <x:v>70.9</x:v>
      </x:c>
      <x:c r="D6915" s="1" t="n">
        <x:v>499.9</x:v>
      </x:c>
      <x:c r="E6915" s="1" t="n">
        <x:v>21</x:v>
      </x:c>
      <x:c r="F6915" s="1" t="n">
        <x:v>0</x:v>
      </x:c>
      <x:c r="G6915" s="1" t="n">
        <x:v>49</x:v>
      </x:c>
      <x:c r="H6915" s="1" t="n">
        <x:v>0</x:v>
      </x:c>
      <x:c r="I6915" s="1" t="n">
        <x:v>5</x:v>
      </x:c>
      <x:c r="J6915" s="1" t="n">
        <x:v>0.19</x:v>
      </x:c>
      <x:c r="K6915" s="1" t="n">
        <x:v>0</x:v>
      </x:c>
      <x:c r="L6915" s="1" t="n">
        <x:v>88.9</x:v>
      </x:c>
      <x:c r="M6915" s="1" t="n">
        <x:v>2.7</x:v>
      </x:c>
      <x:c r="N6915" s="1" t="n">
        <x:v>6.5</x:v>
      </x:c>
      <x:c r="O6915" s="1" t="n">
        <x:f aca="0">24*MAX(0,EOMONTH(B6915,0)-MAX(B6915,INDEX(Device_Inventory!$K$2:$K$1201,MATCH(A6915,Device_Inventory!$A$2:$A$1201,0)))+1)</x:f>
        <x:v>720</x:v>
      </x:c>
      <x:c r="P6915" s="11" t="b">
        <x:f aca="0">INDEX(Device_Inventory!$K$2:$K$1201,MATCH(A6915,Device_Inventory!$A$2:$A$1201,0))&gt;B6915</x:f>
        <x:v>0</x:v>
      </x:c>
      <x:c r="Q6915" s="1" t="str">
        <x:f aca="0">IF(D6915&gt;O6915,"Fail: operating hours exceed in-service hours",IF(D6915+M6915&gt;O6915,"Fail: operating + unavailable hours exceed in-service hours",IF(P6915,"Partial month: within in-service hours","OK")))</x:f>
        <x:v>OK</x:v>
      </x:c>
    </x:row>
    <x:row r="6916" ht="15" hidden="0" customHeight="1">
      <x:c r="A6916" s="1" t="s">
        <x:v>1743</x:v>
      </x:c>
      <x:c r="B6916" s="14" t="n">
        <x:v>46143</x:v>
      </x:c>
      <x:c r="C6916" s="1" t="n">
        <x:v>55.9</x:v>
      </x:c>
      <x:c r="D6916" s="1" t="n">
        <x:v>387.4</x:v>
      </x:c>
      <x:c r="E6916" s="1" t="n">
        <x:v>9</x:v>
      </x:c>
      <x:c r="F6916" s="1" t="n">
        <x:v>2</x:v>
      </x:c>
      <x:c r="G6916" s="1" t="n">
        <x:v>33</x:v>
      </x:c>
      <x:c r="H6916" s="1" t="n">
        <x:v>0</x:v>
      </x:c>
      <x:c r="I6916" s="1" t="n">
        <x:v>3</x:v>
      </x:c>
      <x:c r="J6916" s="1" t="n">
        <x:v>0.83</x:v>
      </x:c>
      <x:c r="K6916" s="1" t="n">
        <x:v>1</x:v>
      </x:c>
      <x:c r="L6916" s="1" t="n">
        <x:v>96.7</x:v>
      </x:c>
      <x:c r="M6916" s="1" t="n">
        <x:v>0</x:v>
      </x:c>
      <x:c r="N6916" s="1" t="n">
        <x:v>10.6</x:v>
      </x:c>
      <x:c r="O6916" s="1" t="n">
        <x:f aca="0">24*MAX(0,EOMONTH(B6916,0)-MAX(B6916,INDEX(Device_Inventory!$K$2:$K$1201,MATCH(A6916,Device_Inventory!$A$2:$A$1201,0)))+1)</x:f>
        <x:v>744</x:v>
      </x:c>
      <x:c r="P6916" s="11" t="b">
        <x:f aca="0">INDEX(Device_Inventory!$K$2:$K$1201,MATCH(A6916,Device_Inventory!$A$2:$A$1201,0))&gt;B6916</x:f>
        <x:v>0</x:v>
      </x:c>
      <x:c r="Q6916" s="1" t="str">
        <x:f aca="0">IF(D6916&gt;O6916,"Fail: operating hours exceed in-service hours",IF(D6916+M6916&gt;O6916,"Fail: operating + unavailable hours exceed in-service hours",IF(P6916,"Partial month: within in-service hours","OK")))</x:f>
        <x:v>OK</x:v>
      </x:c>
    </x:row>
    <x:row r="6917" ht="15" hidden="0" customHeight="1">
      <x:c r="A6917" s="1" t="s">
        <x:v>1743</x:v>
      </x:c>
      <x:c r="B6917" s="14" t="n">
        <x:v>46174</x:v>
      </x:c>
      <x:c r="C6917" s="1" t="n">
        <x:v>63.5</x:v>
      </x:c>
      <x:c r="D6917" s="1" t="n">
        <x:v>374.5</x:v>
      </x:c>
      <x:c r="E6917" s="1" t="n">
        <x:v>17</x:v>
      </x:c>
      <x:c r="F6917" s="1" t="n">
        <x:v>3</x:v>
      </x:c>
      <x:c r="G6917" s="1" t="n">
        <x:v>37</x:v>
      </x:c>
      <x:c r="H6917" s="1" t="n">
        <x:v>0</x:v>
      </x:c>
      <x:c r="I6917" s="1" t="n">
        <x:v>4</x:v>
      </x:c>
      <x:c r="J6917" s="1" t="n">
        <x:v>0.05</x:v>
      </x:c>
      <x:c r="K6917" s="1" t="n">
        <x:v>0</x:v>
      </x:c>
      <x:c r="L6917" s="1" t="n">
        <x:v>95.1</x:v>
      </x:c>
      <x:c r="M6917" s="1" t="n">
        <x:v>0.8</x:v>
      </x:c>
      <x:c r="N6917" s="1" t="n">
        <x:v>11.3</x:v>
      </x:c>
      <x:c r="O6917" s="1" t="n">
        <x:f aca="0">24*MAX(0,EOMONTH(B6917,0)-MAX(B6917,INDEX(Device_Inventory!$K$2:$K$1201,MATCH(A6917,Device_Inventory!$A$2:$A$1201,0)))+1)</x:f>
        <x:v>720</x:v>
      </x:c>
      <x:c r="P6917" s="11" t="b">
        <x:f aca="0">INDEX(Device_Inventory!$K$2:$K$1201,MATCH(A6917,Device_Inventory!$A$2:$A$1201,0))&gt;B6917</x:f>
        <x:v>0</x:v>
      </x:c>
      <x:c r="Q6917" s="1" t="str">
        <x:f aca="0">IF(D6917&gt;O6917,"Fail: operating hours exceed in-service hours",IF(D6917+M6917&gt;O6917,"Fail: operating + unavailable hours exceed in-service hours",IF(P6917,"Partial month: within in-service hours","OK")))</x:f>
        <x:v>OK</x:v>
      </x:c>
    </x:row>
    <x:row r="6918" ht="15" hidden="0" customHeight="1">
      <x:c r="A6918" s="1" t="s">
        <x:v>1743</x:v>
      </x:c>
      <x:c r="B6918" s="14" t="n">
        <x:v>46204</x:v>
      </x:c>
      <x:c r="C6918" s="1" t="n">
        <x:v>25.9</x:v>
      </x:c>
      <x:c r="D6918" s="1" t="n">
        <x:v>174.1</x:v>
      </x:c>
      <x:c r="E6918" s="1" t="n">
        <x:v>9</x:v>
      </x:c>
      <x:c r="F6918" s="1" t="n">
        <x:v>1</x:v>
      </x:c>
      <x:c r="G6918" s="1" t="n">
        <x:v>28</x:v>
      </x:c>
      <x:c r="H6918" s="1" t="n">
        <x:v>0</x:v>
      </x:c>
      <x:c r="I6918" s="1" t="n">
        <x:v>1</x:v>
      </x:c>
      <x:c r="J6918" s="1" t="n">
        <x:v>0.46</x:v>
      </x:c>
      <x:c r="K6918" s="1" t="n">
        <x:v>1</x:v>
      </x:c>
      <x:c r="L6918" s="1" t="n">
        <x:v>95.1</x:v>
      </x:c>
      <x:c r="M6918" s="1" t="n">
        <x:v>0</x:v>
      </x:c>
      <x:c r="N6918" s="1" t="n">
        <x:v>6.1</x:v>
      </x:c>
      <x:c r="O6918" s="1" t="n">
        <x:f aca="0">24*MAX(0,EOMONTH(B6918,0)-MAX(B6918,INDEX(Device_Inventory!$K$2:$K$1201,MATCH(A6918,Device_Inventory!$A$2:$A$1201,0)))+1)</x:f>
        <x:v>744</x:v>
      </x:c>
      <x:c r="P6918" s="11" t="b">
        <x:f aca="0">INDEX(Device_Inventory!$K$2:$K$1201,MATCH(A6918,Device_Inventory!$A$2:$A$1201,0))&gt;B6918</x:f>
        <x:v>0</x:v>
      </x:c>
      <x:c r="Q6918" s="1" t="str">
        <x:f aca="0">IF(D6918&gt;O6918,"Fail: operating hours exceed in-service hours",IF(D6918+M6918&gt;O6918,"Fail: operating + unavailable hours exceed in-service hours",IF(P6918,"Partial month: within in-service hours","OK")))</x:f>
        <x:v>OK</x:v>
      </x:c>
    </x:row>
    <x:row r="6919" ht="15" hidden="0" customHeight="1">
      <x:c r="A6919" s="1" t="s">
        <x:v>4871</x:v>
      </x:c>
      <x:c r="B6919" s="14" t="n">
        <x:v>46054</x:v>
      </x:c>
      <x:c r="C6919" s="1" t="n">
        <x:v>74.4</x:v>
      </x:c>
      <x:c r="D6919" s="1" t="n">
        <x:v>538.8</x:v>
      </x:c>
      <x:c r="E6919" s="1" t="n">
        <x:v>17</x:v>
      </x:c>
      <x:c r="F6919" s="1" t="n">
        <x:v>2</x:v>
      </x:c>
      <x:c r="G6919" s="1" t="n">
        <x:v>35</x:v>
      </x:c>
      <x:c r="H6919" s="1" t="n">
        <x:v>1</x:v>
      </x:c>
      <x:c r="I6919" s="1" t="n">
        <x:v>2</x:v>
      </x:c>
      <x:c r="J6919" s="1" t="n">
        <x:v>0.76</x:v>
      </x:c>
      <x:c r="K6919" s="1" t="n">
        <x:v>0</x:v>
      </x:c>
      <x:c r="L6919" s="1" t="n">
        <x:v>97.9</x:v>
      </x:c>
      <x:c r="M6919" s="1" t="n">
        <x:v>3.5</x:v>
      </x:c>
      <x:c r="N6919" s="1" t="n">
        <x:v>16.3</x:v>
      </x:c>
      <x:c r="O6919" s="1" t="n">
        <x:f aca="0">24*MAX(0,EOMONTH(B6919,0)-MAX(B6919,INDEX(Device_Inventory!$K$2:$K$1201,MATCH(A6919,Device_Inventory!$A$2:$A$1201,0)))+1)</x:f>
        <x:v>672</x:v>
      </x:c>
      <x:c r="P6919" s="11" t="b">
        <x:f aca="0">INDEX(Device_Inventory!$K$2:$K$1201,MATCH(A6919,Device_Inventory!$A$2:$A$1201,0))&gt;B6919</x:f>
        <x:v>0</x:v>
      </x:c>
      <x:c r="Q6919" s="1" t="str">
        <x:f aca="0">IF(D6919&gt;O6919,"Fail: operating hours exceed in-service hours",IF(D6919+M6919&gt;O6919,"Fail: operating + unavailable hours exceed in-service hours",IF(P6919,"Partial month: within in-service hours","OK")))</x:f>
        <x:v>OK</x:v>
      </x:c>
    </x:row>
    <x:row r="6920" ht="15" hidden="0" customHeight="1">
      <x:c r="A6920" s="1" t="s">
        <x:v>4871</x:v>
      </x:c>
      <x:c r="B6920" s="14" t="n">
        <x:v>46082</x:v>
      </x:c>
      <x:c r="C6920" s="1" t="n">
        <x:v>81.4</x:v>
      </x:c>
      <x:c r="D6920" s="1" t="n">
        <x:v>471.4</x:v>
      </x:c>
      <x:c r="E6920" s="1" t="n">
        <x:v>23</x:v>
      </x:c>
      <x:c r="F6920" s="1" t="n">
        <x:v>0</x:v>
      </x:c>
      <x:c r="G6920" s="1" t="n">
        <x:v>40</x:v>
      </x:c>
      <x:c r="H6920" s="1" t="n">
        <x:v>0</x:v>
      </x:c>
      <x:c r="I6920" s="1" t="n">
        <x:v>5</x:v>
      </x:c>
      <x:c r="J6920" s="1" t="n">
        <x:v>1.25</x:v>
      </x:c>
      <x:c r="K6920" s="1" t="n">
        <x:v>0</x:v>
      </x:c>
      <x:c r="L6920" s="1" t="n">
        <x:v>95.4</x:v>
      </x:c>
      <x:c r="M6920" s="1" t="n">
        <x:v>1</x:v>
      </x:c>
      <x:c r="N6920" s="1" t="n">
        <x:v>6.9</x:v>
      </x:c>
      <x:c r="O6920" s="1" t="n">
        <x:f aca="0">24*MAX(0,EOMONTH(B6920,0)-MAX(B6920,INDEX(Device_Inventory!$K$2:$K$1201,MATCH(A6920,Device_Inventory!$A$2:$A$1201,0)))+1)</x:f>
        <x:v>744</x:v>
      </x:c>
      <x:c r="P6920" s="11" t="b">
        <x:f aca="0">INDEX(Device_Inventory!$K$2:$K$1201,MATCH(A6920,Device_Inventory!$A$2:$A$1201,0))&gt;B6920</x:f>
        <x:v>0</x:v>
      </x:c>
      <x:c r="Q6920" s="1" t="str">
        <x:f aca="0">IF(D6920&gt;O6920,"Fail: operating hours exceed in-service hours",IF(D6920+M6920&gt;O6920,"Fail: operating + unavailable hours exceed in-service hours",IF(P6920,"Partial month: within in-service hours","OK")))</x:f>
        <x:v>OK</x:v>
      </x:c>
    </x:row>
    <x:row r="6921" ht="15" hidden="0" customHeight="1">
      <x:c r="A6921" s="1" t="s">
        <x:v>4871</x:v>
      </x:c>
      <x:c r="B6921" s="14" t="n">
        <x:v>46113</x:v>
      </x:c>
      <x:c r="C6921" s="1" t="n">
        <x:v>84.3</x:v>
      </x:c>
      <x:c r="D6921" s="1" t="n">
        <x:v>531.3</x:v>
      </x:c>
      <x:c r="E6921" s="1" t="n">
        <x:v>20</x:v>
      </x:c>
      <x:c r="F6921" s="1" t="n">
        <x:v>0</x:v>
      </x:c>
      <x:c r="G6921" s="1" t="n">
        <x:v>56</x:v>
      </x:c>
      <x:c r="H6921" s="1" t="n">
        <x:v>0</x:v>
      </x:c>
      <x:c r="I6921" s="1" t="n">
        <x:v>1</x:v>
      </x:c>
      <x:c r="J6921" s="1" t="n">
        <x:v>0.37</x:v>
      </x:c>
      <x:c r="K6921" s="1" t="n">
        <x:v>1</x:v>
      </x:c>
      <x:c r="L6921" s="1" t="n">
        <x:v>97.5</x:v>
      </x:c>
      <x:c r="M6921" s="1" t="n">
        <x:v>5.9</x:v>
      </x:c>
      <x:c r="N6921" s="1" t="n">
        <x:v>19</x:v>
      </x:c>
      <x:c r="O6921" s="1" t="n">
        <x:f aca="0">24*MAX(0,EOMONTH(B6921,0)-MAX(B6921,INDEX(Device_Inventory!$K$2:$K$1201,MATCH(A6921,Device_Inventory!$A$2:$A$1201,0)))+1)</x:f>
        <x:v>720</x:v>
      </x:c>
      <x:c r="P6921" s="11" t="b">
        <x:f aca="0">INDEX(Device_Inventory!$K$2:$K$1201,MATCH(A6921,Device_Inventory!$A$2:$A$1201,0))&gt;B6921</x:f>
        <x:v>0</x:v>
      </x:c>
      <x:c r="Q6921" s="1" t="str">
        <x:f aca="0">IF(D6921&gt;O6921,"Fail: operating hours exceed in-service hours",IF(D6921+M6921&gt;O6921,"Fail: operating + unavailable hours exceed in-service hours",IF(P6921,"Partial month: within in-service hours","OK")))</x:f>
        <x:v>OK</x:v>
      </x:c>
    </x:row>
    <x:row r="6922" ht="15" hidden="0" customHeight="1">
      <x:c r="A6922" s="1" t="s">
        <x:v>4871</x:v>
      </x:c>
      <x:c r="B6922" s="14" t="n">
        <x:v>46143</x:v>
      </x:c>
      <x:c r="C6922" s="1" t="n">
        <x:v>69.5</x:v>
      </x:c>
      <x:c r="D6922" s="1" t="n">
        <x:v>479.2</x:v>
      </x:c>
      <x:c r="E6922" s="1" t="n">
        <x:v>20</x:v>
      </x:c>
      <x:c r="F6922" s="1" t="n">
        <x:v>0</x:v>
      </x:c>
      <x:c r="G6922" s="1" t="n">
        <x:v>29</x:v>
      </x:c>
      <x:c r="H6922" s="1" t="n">
        <x:v>0</x:v>
      </x:c>
      <x:c r="I6922" s="1" t="n">
        <x:v>1</x:v>
      </x:c>
      <x:c r="J6922" s="1" t="n">
        <x:v>0.38</x:v>
      </x:c>
      <x:c r="K6922" s="1" t="n">
        <x:v>0</x:v>
      </x:c>
      <x:c r="L6922" s="1" t="n">
        <x:v>95.8</x:v>
      </x:c>
      <x:c r="M6922" s="1" t="n">
        <x:v>0.7</x:v>
      </x:c>
      <x:c r="N6922" s="1" t="n">
        <x:v>14.3</x:v>
      </x:c>
      <x:c r="O6922" s="1" t="n">
        <x:f aca="0">24*MAX(0,EOMONTH(B6922,0)-MAX(B6922,INDEX(Device_Inventory!$K$2:$K$1201,MATCH(A6922,Device_Inventory!$A$2:$A$1201,0)))+1)</x:f>
        <x:v>744</x:v>
      </x:c>
      <x:c r="P6922" s="11" t="b">
        <x:f aca="0">INDEX(Device_Inventory!$K$2:$K$1201,MATCH(A6922,Device_Inventory!$A$2:$A$1201,0))&gt;B6922</x:f>
        <x:v>0</x:v>
      </x:c>
      <x:c r="Q6922" s="1" t="str">
        <x:f aca="0">IF(D6922&gt;O6922,"Fail: operating hours exceed in-service hours",IF(D6922+M6922&gt;O6922,"Fail: operating + unavailable hours exceed in-service hours",IF(P6922,"Partial month: within in-service hours","OK")))</x:f>
        <x:v>OK</x:v>
      </x:c>
    </x:row>
    <x:row r="6923" ht="15" hidden="0" customHeight="1">
      <x:c r="A6923" s="1" t="s">
        <x:v>4871</x:v>
      </x:c>
      <x:c r="B6923" s="14" t="n">
        <x:v>46174</x:v>
      </x:c>
      <x:c r="C6923" s="1" t="n">
        <x:v>52.3</x:v>
      </x:c>
      <x:c r="D6923" s="1" t="n">
        <x:v>343.1</x:v>
      </x:c>
      <x:c r="E6923" s="1" t="n">
        <x:v>10</x:v>
      </x:c>
      <x:c r="F6923" s="1" t="n">
        <x:v>1</x:v>
      </x:c>
      <x:c r="G6923" s="1" t="n">
        <x:v>22</x:v>
      </x:c>
      <x:c r="H6923" s="1" t="n">
        <x:v>0</x:v>
      </x:c>
      <x:c r="I6923" s="1" t="n">
        <x:v>4</x:v>
      </x:c>
      <x:c r="J6923" s="1" t="n">
        <x:v>0.66</x:v>
      </x:c>
      <x:c r="K6923" s="1" t="n">
        <x:v>3</x:v>
      </x:c>
      <x:c r="L6923" s="1" t="n">
        <x:v>98.8</x:v>
      </x:c>
      <x:c r="M6923" s="1" t="n">
        <x:v>11.3</x:v>
      </x:c>
      <x:c r="N6923" s="1" t="n">
        <x:v>12.1</x:v>
      </x:c>
      <x:c r="O6923" s="1" t="n">
        <x:f aca="0">24*MAX(0,EOMONTH(B6923,0)-MAX(B6923,INDEX(Device_Inventory!$K$2:$K$1201,MATCH(A6923,Device_Inventory!$A$2:$A$1201,0)))+1)</x:f>
        <x:v>720</x:v>
      </x:c>
      <x:c r="P6923" s="11" t="b">
        <x:f aca="0">INDEX(Device_Inventory!$K$2:$K$1201,MATCH(A6923,Device_Inventory!$A$2:$A$1201,0))&gt;B6923</x:f>
        <x:v>0</x:v>
      </x:c>
      <x:c r="Q6923" s="1" t="str">
        <x:f aca="0">IF(D6923&gt;O6923,"Fail: operating hours exceed in-service hours",IF(D6923+M6923&gt;O6923,"Fail: operating + unavailable hours exceed in-service hours",IF(P6923,"Partial month: within in-service hours","OK")))</x:f>
        <x:v>OK</x:v>
      </x:c>
    </x:row>
    <x:row r="6924" ht="15" hidden="0" customHeight="1">
      <x:c r="A6924" s="1" t="s">
        <x:v>4871</x:v>
      </x:c>
      <x:c r="B6924" s="14" t="n">
        <x:v>46204</x:v>
      </x:c>
      <x:c r="C6924" s="1" t="n">
        <x:v>51</x:v>
      </x:c>
      <x:c r="D6924" s="1" t="n">
        <x:v>315.2</x:v>
      </x:c>
      <x:c r="E6924" s="1" t="n">
        <x:v>9</x:v>
      </x:c>
      <x:c r="F6924" s="1" t="n">
        <x:v>0</x:v>
      </x:c>
      <x:c r="G6924" s="1" t="n">
        <x:v>19</x:v>
      </x:c>
      <x:c r="H6924" s="1" t="n">
        <x:v>0</x:v>
      </x:c>
      <x:c r="I6924" s="1" t="n">
        <x:v>4</x:v>
      </x:c>
      <x:c r="J6924" s="1" t="n">
        <x:v>0.26</x:v>
      </x:c>
      <x:c r="K6924" s="1" t="n">
        <x:v>0</x:v>
      </x:c>
      <x:c r="L6924" s="1" t="n">
        <x:v>93.7</x:v>
      </x:c>
      <x:c r="M6924" s="1" t="n">
        <x:v>1.5</x:v>
      </x:c>
      <x:c r="N6924" s="1" t="n">
        <x:v>15.7</x:v>
      </x:c>
      <x:c r="O6924" s="1" t="n">
        <x:f aca="0">24*MAX(0,EOMONTH(B6924,0)-MAX(B6924,INDEX(Device_Inventory!$K$2:$K$1201,MATCH(A6924,Device_Inventory!$A$2:$A$1201,0)))+1)</x:f>
        <x:v>744</x:v>
      </x:c>
      <x:c r="P6924" s="11" t="b">
        <x:f aca="0">INDEX(Device_Inventory!$K$2:$K$1201,MATCH(A6924,Device_Inventory!$A$2:$A$1201,0))&gt;B6924</x:f>
        <x:v>0</x:v>
      </x:c>
      <x:c r="Q6924" s="1" t="str">
        <x:f aca="0">IF(D6924&gt;O6924,"Fail: operating hours exceed in-service hours",IF(D6924+M6924&gt;O6924,"Fail: operating + unavailable hours exceed in-service hours",IF(P6924,"Partial month: within in-service hours","OK")))</x:f>
        <x:v>OK</x:v>
      </x:c>
    </x:row>
    <x:row r="6925" ht="15" hidden="0" customHeight="1">
      <x:c r="A6925" s="1" t="s">
        <x:v>1744</x:v>
      </x:c>
      <x:c r="B6925" s="14" t="n">
        <x:v>46054</x:v>
      </x:c>
      <x:c r="C6925" s="1" t="n">
        <x:v>22.6</x:v>
      </x:c>
      <x:c r="D6925" s="1" t="n">
        <x:v>128.3</x:v>
      </x:c>
      <x:c r="E6925" s="1" t="n">
        <x:v>10</x:v>
      </x:c>
      <x:c r="F6925" s="1" t="n">
        <x:v>1</x:v>
      </x:c>
      <x:c r="G6925" s="1" t="n">
        <x:v>26</x:v>
      </x:c>
      <x:c r="H6925" s="1" t="n">
        <x:v>0</x:v>
      </x:c>
      <x:c r="I6925" s="1" t="n">
        <x:v>1</x:v>
      </x:c>
      <x:c r="J6925" s="1" t="n">
        <x:v>0.64</x:v>
      </x:c>
      <x:c r="K6925" s="1" t="n">
        <x:v>0</x:v>
      </x:c>
      <x:c r="L6925" s="1" t="n">
        <x:v>95.7</x:v>
      </x:c>
      <x:c r="M6925" s="1" t="n">
        <x:v>5</x:v>
      </x:c>
      <x:c r="N6925" s="1" t="n">
        <x:v>5.5</x:v>
      </x:c>
      <x:c r="O6925" s="1" t="n">
        <x:f aca="0">24*MAX(0,EOMONTH(B6925,0)-MAX(B6925,INDEX(Device_Inventory!$K$2:$K$1201,MATCH(A6925,Device_Inventory!$A$2:$A$1201,0)))+1)</x:f>
        <x:v>672</x:v>
      </x:c>
      <x:c r="P6925" s="11" t="b">
        <x:f aca="0">INDEX(Device_Inventory!$K$2:$K$1201,MATCH(A6925,Device_Inventory!$A$2:$A$1201,0))&gt;B6925</x:f>
        <x:v>0</x:v>
      </x:c>
      <x:c r="Q6925" s="1" t="str">
        <x:f aca="0">IF(D6925&gt;O6925,"Fail: operating hours exceed in-service hours",IF(D6925+M6925&gt;O6925,"Fail: operating + unavailable hours exceed in-service hours",IF(P6925,"Partial month: within in-service hours","OK")))</x:f>
        <x:v>OK</x:v>
      </x:c>
    </x:row>
    <x:row r="6926" ht="15" hidden="0" customHeight="1">
      <x:c r="A6926" s="1" t="s">
        <x:v>1744</x:v>
      </x:c>
      <x:c r="B6926" s="14" t="n">
        <x:v>46082</x:v>
      </x:c>
      <x:c r="C6926" s="1" t="n">
        <x:v>5</x:v>
      </x:c>
      <x:c r="D6926" s="1" t="n">
        <x:v>32.2</x:v>
      </x:c>
      <x:c r="E6926" s="1" t="n">
        <x:v>5</x:v>
      </x:c>
      <x:c r="F6926" s="1" t="n">
        <x:v>2</x:v>
      </x:c>
      <x:c r="G6926" s="1" t="n">
        <x:v>22</x:v>
      </x:c>
      <x:c r="H6926" s="1" t="n">
        <x:v>0</x:v>
      </x:c>
      <x:c r="I6926" s="1" t="n">
        <x:v>0</x:v>
      </x:c>
      <x:c r="J6926" s="1" t="n">
        <x:v>0</x:v>
      </x:c>
      <x:c r="K6926" s="1" t="n">
        <x:v>0</x:v>
      </x:c>
      <x:c r="L6926" s="1" t="n">
        <x:v>95.9</x:v>
      </x:c>
      <x:c r="M6926" s="1" t="n">
        <x:v>5.5</x:v>
      </x:c>
      <x:c r="N6926" s="1" t="n">
        <x:v>1</x:v>
      </x:c>
      <x:c r="O6926" s="1" t="n">
        <x:f aca="0">24*MAX(0,EOMONTH(B6926,0)-MAX(B6926,INDEX(Device_Inventory!$K$2:$K$1201,MATCH(A6926,Device_Inventory!$A$2:$A$1201,0)))+1)</x:f>
        <x:v>744</x:v>
      </x:c>
      <x:c r="P6926" s="11" t="b">
        <x:f aca="0">INDEX(Device_Inventory!$K$2:$K$1201,MATCH(A6926,Device_Inventory!$A$2:$A$1201,0))&gt;B6926</x:f>
        <x:v>0</x:v>
      </x:c>
      <x:c r="Q6926" s="1" t="str">
        <x:f aca="0">IF(D6926&gt;O6926,"Fail: operating hours exceed in-service hours",IF(D6926+M6926&gt;O6926,"Fail: operating + unavailable hours exceed in-service hours",IF(P6926,"Partial month: within in-service hours","OK")))</x:f>
        <x:v>OK</x:v>
      </x:c>
    </x:row>
    <x:row r="6927" ht="15" hidden="0" customHeight="1">
      <x:c r="A6927" s="1" t="s">
        <x:v>1744</x:v>
      </x:c>
      <x:c r="B6927" s="14" t="n">
        <x:v>46113</x:v>
      </x:c>
      <x:c r="C6927" s="1" t="n">
        <x:v>13.9</x:v>
      </x:c>
      <x:c r="D6927" s="1" t="n">
        <x:v>82.3</x:v>
      </x:c>
      <x:c r="E6927" s="1" t="n">
        <x:v>3</x:v>
      </x:c>
      <x:c r="F6927" s="1" t="n">
        <x:v>5</x:v>
      </x:c>
      <x:c r="G6927" s="1" t="n">
        <x:v>27</x:v>
      </x:c>
      <x:c r="H6927" s="1" t="n">
        <x:v>0</x:v>
      </x:c>
      <x:c r="I6927" s="1" t="n">
        <x:v>1</x:v>
      </x:c>
      <x:c r="J6927" s="1" t="n">
        <x:v>0.72</x:v>
      </x:c>
      <x:c r="K6927" s="1" t="n">
        <x:v>0</x:v>
      </x:c>
      <x:c r="L6927" s="1" t="n">
        <x:v>93.7</x:v>
      </x:c>
      <x:c r="M6927" s="1" t="n">
        <x:v>4.1</x:v>
      </x:c>
      <x:c r="N6927" s="1" t="n">
        <x:v>2.7</x:v>
      </x:c>
      <x:c r="O6927" s="1" t="n">
        <x:f aca="0">24*MAX(0,EOMONTH(B6927,0)-MAX(B6927,INDEX(Device_Inventory!$K$2:$K$1201,MATCH(A6927,Device_Inventory!$A$2:$A$1201,0)))+1)</x:f>
        <x:v>720</x:v>
      </x:c>
      <x:c r="P6927" s="11" t="b">
        <x:f aca="0">INDEX(Device_Inventory!$K$2:$K$1201,MATCH(A6927,Device_Inventory!$A$2:$A$1201,0))&gt;B6927</x:f>
        <x:v>0</x:v>
      </x:c>
      <x:c r="Q6927" s="1" t="str">
        <x:f aca="0">IF(D6927&gt;O6927,"Fail: operating hours exceed in-service hours",IF(D6927+M6927&gt;O6927,"Fail: operating + unavailable hours exceed in-service hours",IF(P6927,"Partial month: within in-service hours","OK")))</x:f>
        <x:v>OK</x:v>
      </x:c>
    </x:row>
    <x:row r="6928" ht="15" hidden="0" customHeight="1">
      <x:c r="A6928" s="1" t="s">
        <x:v>1744</x:v>
      </x:c>
      <x:c r="B6928" s="14" t="n">
        <x:v>46143</x:v>
      </x:c>
      <x:c r="C6928" s="1" t="n">
        <x:v>22.6</x:v>
      </x:c>
      <x:c r="D6928" s="1" t="n">
        <x:v>151.9</x:v>
      </x:c>
      <x:c r="E6928" s="1" t="n">
        <x:v>5</x:v>
      </x:c>
      <x:c r="F6928" s="1" t="n">
        <x:v>0</x:v>
      </x:c>
      <x:c r="G6928" s="1" t="n">
        <x:v>29</x:v>
      </x:c>
      <x:c r="H6928" s="1" t="n">
        <x:v>0</x:v>
      </x:c>
      <x:c r="I6928" s="1" t="n">
        <x:v>2</x:v>
      </x:c>
      <x:c r="J6928" s="1" t="n">
        <x:v>0.53</x:v>
      </x:c>
      <x:c r="K6928" s="1" t="n">
        <x:v>0</x:v>
      </x:c>
      <x:c r="L6928" s="1" t="n">
        <x:v>96</x:v>
      </x:c>
      <x:c r="M6928" s="1" t="n">
        <x:v>3.6</x:v>
      </x:c>
      <x:c r="N6928" s="1" t="n">
        <x:v>6.1</x:v>
      </x:c>
      <x:c r="O6928" s="1" t="n">
        <x:f aca="0">24*MAX(0,EOMONTH(B6928,0)-MAX(B6928,INDEX(Device_Inventory!$K$2:$K$1201,MATCH(A6928,Device_Inventory!$A$2:$A$1201,0)))+1)</x:f>
        <x:v>744</x:v>
      </x:c>
      <x:c r="P6928" s="11" t="b">
        <x:f aca="0">INDEX(Device_Inventory!$K$2:$K$1201,MATCH(A6928,Device_Inventory!$A$2:$A$1201,0))&gt;B6928</x:f>
        <x:v>0</x:v>
      </x:c>
      <x:c r="Q6928" s="1" t="str">
        <x:f aca="0">IF(D6928&gt;O6928,"Fail: operating hours exceed in-service hours",IF(D6928+M6928&gt;O6928,"Fail: operating + unavailable hours exceed in-service hours",IF(P6928,"Partial month: within in-service hours","OK")))</x:f>
        <x:v>OK</x:v>
      </x:c>
    </x:row>
    <x:row r="6929" ht="15" hidden="0" customHeight="1">
      <x:c r="A6929" s="1" t="s">
        <x:v>1744</x:v>
      </x:c>
      <x:c r="B6929" s="14" t="n">
        <x:v>46174</x:v>
      </x:c>
      <x:c r="C6929" s="1" t="n">
        <x:v>19.9</x:v>
      </x:c>
      <x:c r="D6929" s="1" t="n">
        <x:v>131.1</x:v>
      </x:c>
      <x:c r="E6929" s="1" t="n">
        <x:v>15</x:v>
      </x:c>
      <x:c r="F6929" s="1" t="n">
        <x:v>1</x:v>
      </x:c>
      <x:c r="G6929" s="1" t="n">
        <x:v>26</x:v>
      </x:c>
      <x:c r="H6929" s="1" t="n">
        <x:v>0</x:v>
      </x:c>
      <x:c r="I6929" s="1" t="n">
        <x:v>1</x:v>
      </x:c>
      <x:c r="J6929" s="1" t="n">
        <x:v>0.77</x:v>
      </x:c>
      <x:c r="K6929" s="1" t="n">
        <x:v>0</x:v>
      </x:c>
      <x:c r="L6929" s="1" t="n">
        <x:v>94</x:v>
      </x:c>
      <x:c r="M6929" s="1" t="n">
        <x:v>1.5</x:v>
      </x:c>
      <x:c r="N6929" s="1" t="n">
        <x:v>4.1</x:v>
      </x:c>
      <x:c r="O6929" s="1" t="n">
        <x:f aca="0">24*MAX(0,EOMONTH(B6929,0)-MAX(B6929,INDEX(Device_Inventory!$K$2:$K$1201,MATCH(A6929,Device_Inventory!$A$2:$A$1201,0)))+1)</x:f>
        <x:v>720</x:v>
      </x:c>
      <x:c r="P6929" s="11" t="b">
        <x:f aca="0">INDEX(Device_Inventory!$K$2:$K$1201,MATCH(A6929,Device_Inventory!$A$2:$A$1201,0))&gt;B6929</x:f>
        <x:v>0</x:v>
      </x:c>
      <x:c r="Q6929" s="1" t="str">
        <x:f aca="0">IF(D6929&gt;O6929,"Fail: operating hours exceed in-service hours",IF(D6929+M6929&gt;O6929,"Fail: operating + unavailable hours exceed in-service hours",IF(P6929,"Partial month: within in-service hours","OK")))</x:f>
        <x:v>OK</x:v>
      </x:c>
    </x:row>
    <x:row r="6930" ht="15" hidden="0" customHeight="1">
      <x:c r="A6930" s="1" t="s">
        <x:v>1744</x:v>
      </x:c>
      <x:c r="B6930" s="14" t="n">
        <x:v>46204</x:v>
      </x:c>
      <x:c r="C6930" s="1" t="n">
        <x:v>11</x:v>
      </x:c>
      <x:c r="D6930" s="1" t="n">
        <x:v>63.7</x:v>
      </x:c>
      <x:c r="E6930" s="1" t="n">
        <x:v>9</x:v>
      </x:c>
      <x:c r="F6930" s="1" t="n">
        <x:v>0</x:v>
      </x:c>
      <x:c r="G6930" s="1" t="n">
        <x:v>23</x:v>
      </x:c>
      <x:c r="H6930" s="1" t="n">
        <x:v>1</x:v>
      </x:c>
      <x:c r="I6930" s="1" t="n">
        <x:v>0</x:v>
      </x:c>
      <x:c r="J6930" s="1" t="n">
        <x:v>0.71</x:v>
      </x:c>
      <x:c r="K6930" s="1" t="n">
        <x:v>1</x:v>
      </x:c>
      <x:c r="L6930" s="1" t="n">
        <x:v>99.2</x:v>
      </x:c>
      <x:c r="M6930" s="1" t="n">
        <x:v>0</x:v>
      </x:c>
      <x:c r="N6930" s="1" t="n">
        <x:v>1.3</x:v>
      </x:c>
      <x:c r="O6930" s="1" t="n">
        <x:f aca="0">24*MAX(0,EOMONTH(B6930,0)-MAX(B6930,INDEX(Device_Inventory!$K$2:$K$1201,MATCH(A6930,Device_Inventory!$A$2:$A$1201,0)))+1)</x:f>
        <x:v>744</x:v>
      </x:c>
      <x:c r="P6930" s="11" t="b">
        <x:f aca="0">INDEX(Device_Inventory!$K$2:$K$1201,MATCH(A6930,Device_Inventory!$A$2:$A$1201,0))&gt;B6930</x:f>
        <x:v>0</x:v>
      </x:c>
      <x:c r="Q6930" s="1" t="str">
        <x:f aca="0">IF(D6930&gt;O6930,"Fail: operating hours exceed in-service hours",IF(D6930+M6930&gt;O6930,"Fail: operating + unavailable hours exceed in-service hours",IF(P6930,"Partial month: within in-service hours","OK")))</x:f>
        <x:v>OK</x:v>
      </x:c>
    </x:row>
    <x:row r="6931" ht="15" hidden="0" customHeight="1">
      <x:c r="A6931" s="1" t="s">
        <x:v>4876</x:v>
      </x:c>
      <x:c r="B6931" s="14" t="n">
        <x:v>46054</x:v>
      </x:c>
      <x:c r="C6931" s="1" t="n">
        <x:v>65.9</x:v>
      </x:c>
      <x:c r="D6931" s="1" t="n">
        <x:v>424.1</x:v>
      </x:c>
      <x:c r="E6931" s="1" t="n">
        <x:v>36</x:v>
      </x:c>
      <x:c r="F6931" s="1" t="n">
        <x:v>4</x:v>
      </x:c>
      <x:c r="G6931" s="1" t="n">
        <x:v>46</x:v>
      </x:c>
      <x:c r="H6931" s="1" t="n">
        <x:v>2</x:v>
      </x:c>
      <x:c r="I6931" s="1" t="n">
        <x:v>2</x:v>
      </x:c>
      <x:c r="J6931" s="1" t="n">
        <x:v>2.15</x:v>
      </x:c>
      <x:c r="K6931" s="1" t="n">
        <x:v>2</x:v>
      </x:c>
      <x:c r="L6931" s="1" t="n">
        <x:v>98.3</x:v>
      </x:c>
      <x:c r="M6931" s="1" t="n">
        <x:v>10.3</x:v>
      </x:c>
      <x:c r="N6931" s="1" t="n">
        <x:v>7</x:v>
      </x:c>
      <x:c r="O6931" s="1" t="n">
        <x:f aca="0">24*MAX(0,EOMONTH(B6931,0)-MAX(B6931,INDEX(Device_Inventory!$K$2:$K$1201,MATCH(A6931,Device_Inventory!$A$2:$A$1201,0)))+1)</x:f>
        <x:v>672</x:v>
      </x:c>
      <x:c r="P6931" s="11" t="b">
        <x:f aca="0">INDEX(Device_Inventory!$K$2:$K$1201,MATCH(A6931,Device_Inventory!$A$2:$A$1201,0))&gt;B6931</x:f>
        <x:v>0</x:v>
      </x:c>
      <x:c r="Q6931" s="1" t="str">
        <x:f aca="0">IF(D6931&gt;O6931,"Fail: operating hours exceed in-service hours",IF(D6931+M6931&gt;O6931,"Fail: operating + unavailable hours exceed in-service hours",IF(P6931,"Partial month: within in-service hours","OK")))</x:f>
        <x:v>OK</x:v>
      </x:c>
    </x:row>
    <x:row r="6932" ht="15" hidden="0" customHeight="1">
      <x:c r="A6932" s="1" t="s">
        <x:v>4876</x:v>
      </x:c>
      <x:c r="B6932" s="14" t="n">
        <x:v>46082</x:v>
      </x:c>
      <x:c r="C6932" s="1" t="n">
        <x:v>63.6</x:v>
      </x:c>
      <x:c r="D6932" s="1" t="n">
        <x:v>377.6</x:v>
      </x:c>
      <x:c r="E6932" s="1" t="n">
        <x:v>25</x:v>
      </x:c>
      <x:c r="F6932" s="1" t="n">
        <x:v>6</x:v>
      </x:c>
      <x:c r="G6932" s="1" t="n">
        <x:v>35</x:v>
      </x:c>
      <x:c r="H6932" s="1" t="n">
        <x:v>2</x:v>
      </x:c>
      <x:c r="I6932" s="1" t="n">
        <x:v>0</x:v>
      </x:c>
      <x:c r="J6932" s="1" t="n">
        <x:v>1.63</x:v>
      </x:c>
      <x:c r="K6932" s="1" t="n">
        <x:v>1</x:v>
      </x:c>
      <x:c r="L6932" s="1" t="n">
        <x:v>91.9</x:v>
      </x:c>
      <x:c r="M6932" s="1" t="n">
        <x:v>7.3</x:v>
      </x:c>
      <x:c r="N6932" s="1" t="n">
        <x:v>19.2</x:v>
      </x:c>
      <x:c r="O6932" s="1" t="n">
        <x:f aca="0">24*MAX(0,EOMONTH(B6932,0)-MAX(B6932,INDEX(Device_Inventory!$K$2:$K$1201,MATCH(A6932,Device_Inventory!$A$2:$A$1201,0)))+1)</x:f>
        <x:v>744</x:v>
      </x:c>
      <x:c r="P6932" s="11" t="b">
        <x:f aca="0">INDEX(Device_Inventory!$K$2:$K$1201,MATCH(A6932,Device_Inventory!$A$2:$A$1201,0))&gt;B6932</x:f>
        <x:v>0</x:v>
      </x:c>
      <x:c r="Q6932" s="1" t="str">
        <x:f aca="0">IF(D6932&gt;O6932,"Fail: operating hours exceed in-service hours",IF(D6932+M6932&gt;O6932,"Fail: operating + unavailable hours exceed in-service hours",IF(P6932,"Partial month: within in-service hours","OK")))</x:f>
        <x:v>OK</x:v>
      </x:c>
    </x:row>
    <x:row r="6933" ht="15" hidden="0" customHeight="1">
      <x:c r="A6933" s="1" t="s">
        <x:v>4876</x:v>
      </x:c>
      <x:c r="B6933" s="14" t="n">
        <x:v>46113</x:v>
      </x:c>
      <x:c r="C6933" s="1" t="n">
        <x:v>65.3</x:v>
      </x:c>
      <x:c r="D6933" s="1" t="n">
        <x:v>362.2</x:v>
      </x:c>
      <x:c r="E6933" s="1" t="n">
        <x:v>34</x:v>
      </x:c>
      <x:c r="F6933" s="1" t="n">
        <x:v>6</x:v>
      </x:c>
      <x:c r="G6933" s="1" t="n">
        <x:v>29</x:v>
      </x:c>
      <x:c r="H6933" s="1" t="n">
        <x:v>2</x:v>
      </x:c>
      <x:c r="I6933" s="1" t="n">
        <x:v>0</x:v>
      </x:c>
      <x:c r="J6933" s="1" t="n">
        <x:v>1.56</x:v>
      </x:c>
      <x:c r="K6933" s="1" t="n">
        <x:v>1</x:v>
      </x:c>
      <x:c r="L6933" s="1" t="n">
        <x:v>97.7</x:v>
      </x:c>
      <x:c r="M6933" s="1" t="n">
        <x:v>15.8</x:v>
      </x:c>
      <x:c r="N6933" s="1" t="n">
        <x:v>13.8</x:v>
      </x:c>
      <x:c r="O6933" s="1" t="n">
        <x:f aca="0">24*MAX(0,EOMONTH(B6933,0)-MAX(B6933,INDEX(Device_Inventory!$K$2:$K$1201,MATCH(A6933,Device_Inventory!$A$2:$A$1201,0)))+1)</x:f>
        <x:v>720</x:v>
      </x:c>
      <x:c r="P6933" s="11" t="b">
        <x:f aca="0">INDEX(Device_Inventory!$K$2:$K$1201,MATCH(A6933,Device_Inventory!$A$2:$A$1201,0))&gt;B6933</x:f>
        <x:v>0</x:v>
      </x:c>
      <x:c r="Q6933" s="1" t="str">
        <x:f aca="0">IF(D6933&gt;O6933,"Fail: operating hours exceed in-service hours",IF(D6933+M6933&gt;O6933,"Fail: operating + unavailable hours exceed in-service hours",IF(P6933,"Partial month: within in-service hours","OK")))</x:f>
        <x:v>OK</x:v>
      </x:c>
    </x:row>
    <x:row r="6934" ht="15" hidden="0" customHeight="1">
      <x:c r="A6934" s="1" t="s">
        <x:v>4876</x:v>
      </x:c>
      <x:c r="B6934" s="14" t="n">
        <x:v>46143</x:v>
      </x:c>
      <x:c r="C6934" s="1" t="n">
        <x:v>49.7</x:v>
      </x:c>
      <x:c r="D6934" s="1" t="n">
        <x:v>312.2</x:v>
      </x:c>
      <x:c r="E6934" s="1" t="n">
        <x:v>35</x:v>
      </x:c>
      <x:c r="F6934" s="1" t="n">
        <x:v>3</x:v>
      </x:c>
      <x:c r="G6934" s="1" t="n">
        <x:v>24</x:v>
      </x:c>
      <x:c r="H6934" s="1" t="n">
        <x:v>4</x:v>
      </x:c>
      <x:c r="I6934" s="1" t="n">
        <x:v>2</x:v>
      </x:c>
      <x:c r="J6934" s="1" t="n">
        <x:v>2.04</x:v>
      </x:c>
      <x:c r="K6934" s="1" t="n">
        <x:v>0</x:v>
      </x:c>
      <x:c r="L6934" s="1" t="n">
        <x:v>94.8</x:v>
      </x:c>
      <x:c r="M6934" s="1" t="n">
        <x:v>13.4</x:v>
      </x:c>
      <x:c r="N6934" s="1" t="n">
        <x:v>12.4</x:v>
      </x:c>
      <x:c r="O6934" s="1" t="n">
        <x:f aca="0">24*MAX(0,EOMONTH(B6934,0)-MAX(B6934,INDEX(Device_Inventory!$K$2:$K$1201,MATCH(A6934,Device_Inventory!$A$2:$A$1201,0)))+1)</x:f>
        <x:v>744</x:v>
      </x:c>
      <x:c r="P6934" s="11" t="b">
        <x:f aca="0">INDEX(Device_Inventory!$K$2:$K$1201,MATCH(A6934,Device_Inventory!$A$2:$A$1201,0))&gt;B6934</x:f>
        <x:v>0</x:v>
      </x:c>
      <x:c r="Q6934" s="1" t="str">
        <x:f aca="0">IF(D6934&gt;O6934,"Fail: operating hours exceed in-service hours",IF(D6934+M6934&gt;O6934,"Fail: operating + unavailable hours exceed in-service hours",IF(P6934,"Partial month: within in-service hours","OK")))</x:f>
        <x:v>OK</x:v>
      </x:c>
    </x:row>
    <x:row r="6935" ht="15" hidden="0" customHeight="1">
      <x:c r="A6935" s="1" t="s">
        <x:v>4876</x:v>
      </x:c>
      <x:c r="B6935" s="14" t="n">
        <x:v>46174</x:v>
      </x:c>
      <x:c r="C6935" s="1" t="n">
        <x:v>69.4</x:v>
      </x:c>
      <x:c r="D6935" s="1" t="n">
        <x:v>491.3</x:v>
      </x:c>
      <x:c r="E6935" s="1" t="n">
        <x:v>34</x:v>
      </x:c>
      <x:c r="F6935" s="1" t="n">
        <x:v>4</x:v>
      </x:c>
      <x:c r="G6935" s="1" t="n">
        <x:v>26</x:v>
      </x:c>
      <x:c r="H6935" s="1" t="n">
        <x:v>2</x:v>
      </x:c>
      <x:c r="I6935" s="1" t="n">
        <x:v>2</x:v>
      </x:c>
      <x:c r="J6935" s="1" t="n">
        <x:v>1.43</x:v>
      </x:c>
      <x:c r="K6935" s="1" t="n">
        <x:v>1</x:v>
      </x:c>
      <x:c r="L6935" s="1" t="n">
        <x:v>97.4</x:v>
      </x:c>
      <x:c r="M6935" s="1" t="n">
        <x:v>14.6</x:v>
      </x:c>
      <x:c r="N6935" s="1" t="n">
        <x:v>6</x:v>
      </x:c>
      <x:c r="O6935" s="1" t="n">
        <x:f aca="0">24*MAX(0,EOMONTH(B6935,0)-MAX(B6935,INDEX(Device_Inventory!$K$2:$K$1201,MATCH(A6935,Device_Inventory!$A$2:$A$1201,0)))+1)</x:f>
        <x:v>720</x:v>
      </x:c>
      <x:c r="P6935" s="11" t="b">
        <x:f aca="0">INDEX(Device_Inventory!$K$2:$K$1201,MATCH(A6935,Device_Inventory!$A$2:$A$1201,0))&gt;B6935</x:f>
        <x:v>0</x:v>
      </x:c>
      <x:c r="Q6935" s="1" t="str">
        <x:f aca="0">IF(D6935&gt;O6935,"Fail: operating hours exceed in-service hours",IF(D6935+M6935&gt;O6935,"Fail: operating + unavailable hours exceed in-service hours",IF(P6935,"Partial month: within in-service hours","OK")))</x:f>
        <x:v>OK</x:v>
      </x:c>
    </x:row>
    <x:row r="6936" ht="15" hidden="0" customHeight="1">
      <x:c r="A6936" s="1" t="s">
        <x:v>4876</x:v>
      </x:c>
      <x:c r="B6936" s="14" t="n">
        <x:v>46204</x:v>
      </x:c>
      <x:c r="C6936" s="1" t="n">
        <x:v>54.3</x:v>
      </x:c>
      <x:c r="D6936" s="1" t="n">
        <x:v>324.4</x:v>
      </x:c>
      <x:c r="E6936" s="1" t="n">
        <x:v>27</x:v>
      </x:c>
      <x:c r="F6936" s="1" t="n">
        <x:v>6</x:v>
      </x:c>
      <x:c r="G6936" s="1" t="n">
        <x:v>35</x:v>
      </x:c>
      <x:c r="H6936" s="1" t="n">
        <x:v>2</x:v>
      </x:c>
      <x:c r="I6936" s="1" t="n">
        <x:v>1</x:v>
      </x:c>
      <x:c r="J6936" s="1" t="n">
        <x:v>2.87</x:v>
      </x:c>
      <x:c r="K6936" s="1" t="n">
        <x:v>3</x:v>
      </x:c>
      <x:c r="L6936" s="1" t="n">
        <x:v>91.7</x:v>
      </x:c>
      <x:c r="M6936" s="1" t="n">
        <x:v>10.2</x:v>
      </x:c>
      <x:c r="N6936" s="1" t="n">
        <x:v>16.2</x:v>
      </x:c>
      <x:c r="O6936" s="1" t="n">
        <x:f aca="0">24*MAX(0,EOMONTH(B6936,0)-MAX(B6936,INDEX(Device_Inventory!$K$2:$K$1201,MATCH(A6936,Device_Inventory!$A$2:$A$1201,0)))+1)</x:f>
        <x:v>744</x:v>
      </x:c>
      <x:c r="P6936" s="11" t="b">
        <x:f aca="0">INDEX(Device_Inventory!$K$2:$K$1201,MATCH(A6936,Device_Inventory!$A$2:$A$1201,0))&gt;B6936</x:f>
        <x:v>0</x:v>
      </x:c>
      <x:c r="Q6936" s="1" t="str">
        <x:f aca="0">IF(D6936&gt;O6936,"Fail: operating hours exceed in-service hours",IF(D6936+M6936&gt;O6936,"Fail: operating + unavailable hours exceed in-service hours",IF(P6936,"Partial month: within in-service hours","OK")))</x:f>
        <x:v>OK</x:v>
      </x:c>
    </x:row>
    <x:row r="6937" ht="15" hidden="0" customHeight="1">
      <x:c r="A6937" s="1" t="s">
        <x:v>4879</x:v>
      </x:c>
      <x:c r="B6937" s="14" t="n">
        <x:v>46054</x:v>
      </x:c>
      <x:c r="C6937" s="1" t="n">
        <x:v>27</x:v>
      </x:c>
      <x:c r="D6937" s="1" t="n">
        <x:v>173.3</x:v>
      </x:c>
      <x:c r="E6937" s="1" t="n">
        <x:v>9</x:v>
      </x:c>
      <x:c r="F6937" s="1" t="n">
        <x:v>3</x:v>
      </x:c>
      <x:c r="G6937" s="1" t="n">
        <x:v>29</x:v>
      </x:c>
      <x:c r="H6937" s="1" t="n">
        <x:v>0</x:v>
      </x:c>
      <x:c r="I6937" s="1" t="n">
        <x:v>1</x:v>
      </x:c>
      <x:c r="J6937" s="1" t="n">
        <x:v>0.85</x:v>
      </x:c>
      <x:c r="K6937" s="1" t="n">
        <x:v>0</x:v>
      </x:c>
      <x:c r="L6937" s="1" t="n">
        <x:v>96</x:v>
      </x:c>
      <x:c r="M6937" s="1" t="n">
        <x:v>6.8</x:v>
      </x:c>
      <x:c r="N6937" s="1" t="n">
        <x:v>3.6</x:v>
      </x:c>
      <x:c r="O6937" s="1" t="n">
        <x:f aca="0">24*MAX(0,EOMONTH(B6937,0)-MAX(B6937,INDEX(Device_Inventory!$K$2:$K$1201,MATCH(A6937,Device_Inventory!$A$2:$A$1201,0)))+1)</x:f>
        <x:v>672</x:v>
      </x:c>
      <x:c r="P6937" s="11" t="b">
        <x:f aca="0">INDEX(Device_Inventory!$K$2:$K$1201,MATCH(A6937,Device_Inventory!$A$2:$A$1201,0))&gt;B6937</x:f>
        <x:v>0</x:v>
      </x:c>
      <x:c r="Q6937" s="1" t="str">
        <x:f aca="0">IF(D6937&gt;O6937,"Fail: operating hours exceed in-service hours",IF(D6937+M6937&gt;O6937,"Fail: operating + unavailable hours exceed in-service hours",IF(P6937,"Partial month: within in-service hours","OK")))</x:f>
        <x:v>OK</x:v>
      </x:c>
    </x:row>
    <x:row r="6938" ht="15" hidden="0" customHeight="1">
      <x:c r="A6938" s="1" t="s">
        <x:v>4879</x:v>
      </x:c>
      <x:c r="B6938" s="14" t="n">
        <x:v>46082</x:v>
      </x:c>
      <x:c r="C6938" s="1" t="n">
        <x:v>41.4</x:v>
      </x:c>
      <x:c r="D6938" s="1" t="n">
        <x:v>276.5</x:v>
      </x:c>
      <x:c r="E6938" s="1" t="n">
        <x:v>19</x:v>
      </x:c>
      <x:c r="F6938" s="1" t="n">
        <x:v>0</x:v>
      </x:c>
      <x:c r="G6938" s="1" t="n">
        <x:v>39</x:v>
      </x:c>
      <x:c r="H6938" s="1" t="n">
        <x:v>1</x:v>
      </x:c>
      <x:c r="I6938" s="1" t="n">
        <x:v>3</x:v>
      </x:c>
      <x:c r="J6938" s="1" t="n">
        <x:v>0.19</x:v>
      </x:c>
      <x:c r="K6938" s="1" t="n">
        <x:v>2</x:v>
      </x:c>
      <x:c r="L6938" s="1" t="n">
        <x:v>93.8</x:v>
      </x:c>
      <x:c r="M6938" s="1" t="n">
        <x:v>3.7</x:v>
      </x:c>
      <x:c r="N6938" s="1" t="n">
        <x:v>10.4</x:v>
      </x:c>
      <x:c r="O6938" s="1" t="n">
        <x:f aca="0">24*MAX(0,EOMONTH(B6938,0)-MAX(B6938,INDEX(Device_Inventory!$K$2:$K$1201,MATCH(A6938,Device_Inventory!$A$2:$A$1201,0)))+1)</x:f>
        <x:v>744</x:v>
      </x:c>
      <x:c r="P6938" s="11" t="b">
        <x:f aca="0">INDEX(Device_Inventory!$K$2:$K$1201,MATCH(A6938,Device_Inventory!$A$2:$A$1201,0))&gt;B6938</x:f>
        <x:v>0</x:v>
      </x:c>
      <x:c r="Q6938" s="1" t="str">
        <x:f aca="0">IF(D6938&gt;O6938,"Fail: operating hours exceed in-service hours",IF(D6938+M6938&gt;O6938,"Fail: operating + unavailable hours exceed in-service hours",IF(P6938,"Partial month: within in-service hours","OK")))</x:f>
        <x:v>OK</x:v>
      </x:c>
    </x:row>
    <x:row r="6939" ht="15" hidden="0" customHeight="1">
      <x:c r="A6939" s="1" t="s">
        <x:v>4879</x:v>
      </x:c>
      <x:c r="B6939" s="14" t="n">
        <x:v>46113</x:v>
      </x:c>
      <x:c r="C6939" s="1" t="n">
        <x:v>60.6</x:v>
      </x:c>
      <x:c r="D6939" s="1" t="n">
        <x:v>441.2</x:v>
      </x:c>
      <x:c r="E6939" s="1" t="n">
        <x:v>11</x:v>
      </x:c>
      <x:c r="F6939" s="1" t="n">
        <x:v>2</x:v>
      </x:c>
      <x:c r="G6939" s="1" t="n">
        <x:v>38</x:v>
      </x:c>
      <x:c r="H6939" s="1" t="n">
        <x:v>0</x:v>
      </x:c>
      <x:c r="I6939" s="1" t="n">
        <x:v>1</x:v>
      </x:c>
      <x:c r="J6939" s="1" t="n">
        <x:v>0.59</x:v>
      </x:c>
      <x:c r="K6939" s="1" t="n">
        <x:v>0</x:v>
      </x:c>
      <x:c r="L6939" s="1" t="n">
        <x:v>94.6</x:v>
      </x:c>
      <x:c r="M6939" s="1" t="n">
        <x:v>7.2</x:v>
      </x:c>
      <x:c r="N6939" s="1" t="n">
        <x:v>5.6</x:v>
      </x:c>
      <x:c r="O6939" s="1" t="n">
        <x:f aca="0">24*MAX(0,EOMONTH(B6939,0)-MAX(B6939,INDEX(Device_Inventory!$K$2:$K$1201,MATCH(A6939,Device_Inventory!$A$2:$A$1201,0)))+1)</x:f>
        <x:v>720</x:v>
      </x:c>
      <x:c r="P6939" s="11" t="b">
        <x:f aca="0">INDEX(Device_Inventory!$K$2:$K$1201,MATCH(A6939,Device_Inventory!$A$2:$A$1201,0))&gt;B6939</x:f>
        <x:v>0</x:v>
      </x:c>
      <x:c r="Q6939" s="1" t="str">
        <x:f aca="0">IF(D6939&gt;O6939,"Fail: operating hours exceed in-service hours",IF(D6939+M6939&gt;O6939,"Fail: operating + unavailable hours exceed in-service hours",IF(P6939,"Partial month: within in-service hours","OK")))</x:f>
        <x:v>OK</x:v>
      </x:c>
    </x:row>
    <x:row r="6940" ht="15" hidden="0" customHeight="1">
      <x:c r="A6940" s="1" t="s">
        <x:v>4879</x:v>
      </x:c>
      <x:c r="B6940" s="14" t="n">
        <x:v>46143</x:v>
      </x:c>
      <x:c r="C6940" s="1" t="n">
        <x:v>72.7</x:v>
      </x:c>
      <x:c r="D6940" s="1" t="n">
        <x:v>516.3</x:v>
      </x:c>
      <x:c r="E6940" s="1" t="n">
        <x:v>26</x:v>
      </x:c>
      <x:c r="F6940" s="1" t="n">
        <x:v>0</x:v>
      </x:c>
      <x:c r="G6940" s="1" t="n">
        <x:v>17</x:v>
      </x:c>
      <x:c r="H6940" s="1" t="n">
        <x:v>2</x:v>
      </x:c>
      <x:c r="I6940" s="1" t="n">
        <x:v>5</x:v>
      </x:c>
      <x:c r="J6940" s="1" t="n">
        <x:v>0.79</x:v>
      </x:c>
      <x:c r="K6940" s="1" t="n">
        <x:v>0</x:v>
      </x:c>
      <x:c r="L6940" s="1" t="n">
        <x:v>92</x:v>
      </x:c>
      <x:c r="M6940" s="1" t="n">
        <x:v>6.7</x:v>
      </x:c>
      <x:c r="N6940" s="1" t="n">
        <x:v>12.3</x:v>
      </x:c>
      <x:c r="O6940" s="1" t="n">
        <x:f aca="0">24*MAX(0,EOMONTH(B6940,0)-MAX(B6940,INDEX(Device_Inventory!$K$2:$K$1201,MATCH(A6940,Device_Inventory!$A$2:$A$1201,0)))+1)</x:f>
        <x:v>744</x:v>
      </x:c>
      <x:c r="P6940" s="11" t="b">
        <x:f aca="0">INDEX(Device_Inventory!$K$2:$K$1201,MATCH(A6940,Device_Inventory!$A$2:$A$1201,0))&gt;B6940</x:f>
        <x:v>0</x:v>
      </x:c>
      <x:c r="Q6940" s="1" t="str">
        <x:f aca="0">IF(D6940&gt;O6940,"Fail: operating hours exceed in-service hours",IF(D6940+M6940&gt;O6940,"Fail: operating + unavailable hours exceed in-service hours",IF(P6940,"Partial month: within in-service hours","OK")))</x:f>
        <x:v>OK</x:v>
      </x:c>
    </x:row>
    <x:row r="6941" ht="15" hidden="0" customHeight="1">
      <x:c r="A6941" s="1" t="s">
        <x:v>4879</x:v>
      </x:c>
      <x:c r="B6941" s="14" t="n">
        <x:v>46174</x:v>
      </x:c>
      <x:c r="C6941" s="1" t="n">
        <x:v>24.5</x:v>
      </x:c>
      <x:c r="D6941" s="1" t="n">
        <x:v>157.8</x:v>
      </x:c>
      <x:c r="E6941" s="1" t="n">
        <x:v>8</x:v>
      </x:c>
      <x:c r="F6941" s="1" t="n">
        <x:v>0</x:v>
      </x:c>
      <x:c r="G6941" s="1" t="n">
        <x:v>15</x:v>
      </x:c>
      <x:c r="H6941" s="1" t="n">
        <x:v>1</x:v>
      </x:c>
      <x:c r="I6941" s="1" t="n">
        <x:v>1</x:v>
      </x:c>
      <x:c r="J6941" s="1" t="n">
        <x:v>0.04</x:v>
      </x:c>
      <x:c r="K6941" s="1" t="n">
        <x:v>0</x:v>
      </x:c>
      <x:c r="L6941" s="1" t="n">
        <x:v>100</x:v>
      </x:c>
      <x:c r="M6941" s="1" t="n">
        <x:v>4.1</x:v>
      </x:c>
      <x:c r="N6941" s="1" t="n">
        <x:v>3.2</x:v>
      </x:c>
      <x:c r="O6941" s="1" t="n">
        <x:f aca="0">24*MAX(0,EOMONTH(B6941,0)-MAX(B6941,INDEX(Device_Inventory!$K$2:$K$1201,MATCH(A6941,Device_Inventory!$A$2:$A$1201,0)))+1)</x:f>
        <x:v>720</x:v>
      </x:c>
      <x:c r="P6941" s="11" t="b">
        <x:f aca="0">INDEX(Device_Inventory!$K$2:$K$1201,MATCH(A6941,Device_Inventory!$A$2:$A$1201,0))&gt;B6941</x:f>
        <x:v>0</x:v>
      </x:c>
      <x:c r="Q6941" s="1" t="str">
        <x:f aca="0">IF(D6941&gt;O6941,"Fail: operating hours exceed in-service hours",IF(D6941+M6941&gt;O6941,"Fail: operating + unavailable hours exceed in-service hours",IF(P6941,"Partial month: within in-service hours","OK")))</x:f>
        <x:v>OK</x:v>
      </x:c>
    </x:row>
    <x:row r="6942" ht="15" hidden="0" customHeight="1">
      <x:c r="A6942" s="1" t="s">
        <x:v>4879</x:v>
      </x:c>
      <x:c r="B6942" s="14" t="n">
        <x:v>46204</x:v>
      </x:c>
      <x:c r="C6942" s="1" t="n">
        <x:v>47.5</x:v>
      </x:c>
      <x:c r="D6942" s="1" t="n">
        <x:v>272.9</x:v>
      </x:c>
      <x:c r="E6942" s="1" t="n">
        <x:v>16</x:v>
      </x:c>
      <x:c r="F6942" s="1" t="n">
        <x:v>1</x:v>
      </x:c>
      <x:c r="G6942" s="1" t="n">
        <x:v>22</x:v>
      </x:c>
      <x:c r="H6942" s="1" t="n">
        <x:v>1</x:v>
      </x:c>
      <x:c r="I6942" s="1" t="n">
        <x:v>2</x:v>
      </x:c>
      <x:c r="J6942" s="1" t="n">
        <x:v>0.54</x:v>
      </x:c>
      <x:c r="K6942" s="1" t="n">
        <x:v>0</x:v>
      </x:c>
      <x:c r="L6942" s="1" t="n">
        <x:v>97.9</x:v>
      </x:c>
      <x:c r="M6942" s="1" t="n">
        <x:v>7.7</x:v>
      </x:c>
      <x:c r="N6942" s="1" t="n">
        <x:v>9.3</x:v>
      </x:c>
      <x:c r="O6942" s="1" t="n">
        <x:f aca="0">24*MAX(0,EOMONTH(B6942,0)-MAX(B6942,INDEX(Device_Inventory!$K$2:$K$1201,MATCH(A6942,Device_Inventory!$A$2:$A$1201,0)))+1)</x:f>
        <x:v>744</x:v>
      </x:c>
      <x:c r="P6942" s="11" t="b">
        <x:f aca="0">INDEX(Device_Inventory!$K$2:$K$1201,MATCH(A6942,Device_Inventory!$A$2:$A$1201,0))&gt;B6942</x:f>
        <x:v>0</x:v>
      </x:c>
      <x:c r="Q6942" s="1" t="str">
        <x:f aca="0">IF(D6942&gt;O6942,"Fail: operating hours exceed in-service hours",IF(D6942+M6942&gt;O6942,"Fail: operating + unavailable hours exceed in-service hours",IF(P6942,"Partial month: within in-service hours","OK")))</x:f>
        <x:v>OK</x:v>
      </x:c>
    </x:row>
    <x:row r="6943" ht="15" hidden="0" customHeight="1">
      <x:c r="A6943" s="1" t="s">
        <x:v>4882</x:v>
      </x:c>
      <x:c r="B6943" s="14" t="n">
        <x:v>46054</x:v>
      </x:c>
      <x:c r="C6943" s="1" t="n">
        <x:v>87.1</x:v>
      </x:c>
      <x:c r="D6943" s="1" t="n">
        <x:v>521.4</x:v>
      </x:c>
      <x:c r="E6943" s="1" t="n">
        <x:v>17</x:v>
      </x:c>
      <x:c r="F6943" s="1" t="n">
        <x:v>2</x:v>
      </x:c>
      <x:c r="G6943" s="1" t="n">
        <x:v>54</x:v>
      </x:c>
      <x:c r="H6943" s="1" t="n">
        <x:v>0</x:v>
      </x:c>
      <x:c r="I6943" s="1" t="n">
        <x:v>2</x:v>
      </x:c>
      <x:c r="J6943" s="1" t="n">
        <x:v>0.31</x:v>
      </x:c>
      <x:c r="K6943" s="1" t="n">
        <x:v>0</x:v>
      </x:c>
      <x:c r="L6943" s="1" t="n">
        <x:v>96.2</x:v>
      </x:c>
      <x:c r="M6943" s="1" t="n">
        <x:v>0</x:v>
      </x:c>
      <x:c r="N6943" s="1" t="n">
        <x:v>9.8</x:v>
      </x:c>
      <x:c r="O6943" s="1" t="n">
        <x:f aca="0">24*MAX(0,EOMONTH(B6943,0)-MAX(B6943,INDEX(Device_Inventory!$K$2:$K$1201,MATCH(A6943,Device_Inventory!$A$2:$A$1201,0)))+1)</x:f>
        <x:v>672</x:v>
      </x:c>
      <x:c r="P6943" s="11" t="b">
        <x:f aca="0">INDEX(Device_Inventory!$K$2:$K$1201,MATCH(A6943,Device_Inventory!$A$2:$A$1201,0))&gt;B6943</x:f>
        <x:v>0</x:v>
      </x:c>
      <x:c r="Q6943" s="1" t="str">
        <x:f aca="0">IF(D6943&gt;O6943,"Fail: operating hours exceed in-service hours",IF(D6943+M6943&gt;O6943,"Fail: operating + unavailable hours exceed in-service hours",IF(P6943,"Partial month: within in-service hours","OK")))</x:f>
        <x:v>OK</x:v>
      </x:c>
    </x:row>
    <x:row r="6944" ht="15" hidden="0" customHeight="1">
      <x:c r="A6944" s="1" t="s">
        <x:v>4882</x:v>
      </x:c>
      <x:c r="B6944" s="14" t="n">
        <x:v>46082</x:v>
      </x:c>
      <x:c r="C6944" s="1" t="n">
        <x:v>57.4</x:v>
      </x:c>
      <x:c r="D6944" s="1" t="n">
        <x:v>350.7</x:v>
      </x:c>
      <x:c r="E6944" s="1" t="n">
        <x:v>8</x:v>
      </x:c>
      <x:c r="F6944" s="1" t="n">
        <x:v>3</x:v>
      </x:c>
      <x:c r="G6944" s="1" t="n">
        <x:v>26</x:v>
      </x:c>
      <x:c r="H6944" s="1" t="n">
        <x:v>0</x:v>
      </x:c>
      <x:c r="I6944" s="1" t="n">
        <x:v>4</x:v>
      </x:c>
      <x:c r="J6944" s="1" t="n">
        <x:v>0.68</x:v>
      </x:c>
      <x:c r="K6944" s="1" t="n">
        <x:v>0</x:v>
      </x:c>
      <x:c r="L6944" s="1" t="n">
        <x:v>96.3</x:v>
      </x:c>
      <x:c r="M6944" s="1" t="n">
        <x:v>6.7</x:v>
      </x:c>
      <x:c r="N6944" s="1" t="n">
        <x:v>5.6</x:v>
      </x:c>
      <x:c r="O6944" s="1" t="n">
        <x:f aca="0">24*MAX(0,EOMONTH(B6944,0)-MAX(B6944,INDEX(Device_Inventory!$K$2:$K$1201,MATCH(A6944,Device_Inventory!$A$2:$A$1201,0)))+1)</x:f>
        <x:v>744</x:v>
      </x:c>
      <x:c r="P6944" s="11" t="b">
        <x:f aca="0">INDEX(Device_Inventory!$K$2:$K$1201,MATCH(A6944,Device_Inventory!$A$2:$A$1201,0))&gt;B6944</x:f>
        <x:v>0</x:v>
      </x:c>
      <x:c r="Q6944" s="1" t="str">
        <x:f aca="0">IF(D6944&gt;O6944,"Fail: operating hours exceed in-service hours",IF(D6944+M6944&gt;O6944,"Fail: operating + unavailable hours exceed in-service hours",IF(P6944,"Partial month: within in-service hours","OK")))</x:f>
        <x:v>OK</x:v>
      </x:c>
    </x:row>
    <x:row r="6945" ht="15" hidden="0" customHeight="1">
      <x:c r="A6945" s="1" t="s">
        <x:v>4882</x:v>
      </x:c>
      <x:c r="B6945" s="14" t="n">
        <x:v>46113</x:v>
      </x:c>
      <x:c r="C6945" s="1" t="n">
        <x:v>73.3</x:v>
      </x:c>
      <x:c r="D6945" s="1" t="n">
        <x:v>470.4</x:v>
      </x:c>
      <x:c r="E6945" s="1" t="n">
        <x:v>19</x:v>
      </x:c>
      <x:c r="F6945" s="1" t="n">
        <x:v>0</x:v>
      </x:c>
      <x:c r="G6945" s="1" t="n">
        <x:v>39</x:v>
      </x:c>
      <x:c r="H6945" s="1" t="n">
        <x:v>0</x:v>
      </x:c>
      <x:c r="I6945" s="1" t="n">
        <x:v>0</x:v>
      </x:c>
      <x:c r="J6945" s="1" t="n">
        <x:v>0.59</x:v>
      </x:c>
      <x:c r="K6945" s="1" t="n">
        <x:v>0</x:v>
      </x:c>
      <x:c r="L6945" s="1" t="n">
        <x:v>98.4</x:v>
      </x:c>
      <x:c r="M6945" s="1" t="n">
        <x:v>3.9</x:v>
      </x:c>
      <x:c r="N6945" s="1" t="n">
        <x:v>6.5</x:v>
      </x:c>
      <x:c r="O6945" s="1" t="n">
        <x:f aca="0">24*MAX(0,EOMONTH(B6945,0)-MAX(B6945,INDEX(Device_Inventory!$K$2:$K$1201,MATCH(A6945,Device_Inventory!$A$2:$A$1201,0)))+1)</x:f>
        <x:v>720</x:v>
      </x:c>
      <x:c r="P6945" s="11" t="b">
        <x:f aca="0">INDEX(Device_Inventory!$K$2:$K$1201,MATCH(A6945,Device_Inventory!$A$2:$A$1201,0))&gt;B6945</x:f>
        <x:v>0</x:v>
      </x:c>
      <x:c r="Q6945" s="1" t="str">
        <x:f aca="0">IF(D6945&gt;O6945,"Fail: operating hours exceed in-service hours",IF(D6945+M6945&gt;O6945,"Fail: operating + unavailable hours exceed in-service hours",IF(P6945,"Partial month: within in-service hours","OK")))</x:f>
        <x:v>OK</x:v>
      </x:c>
    </x:row>
    <x:row r="6946" ht="15" hidden="0" customHeight="1">
      <x:c r="A6946" s="1" t="s">
        <x:v>4882</x:v>
      </x:c>
      <x:c r="B6946" s="14" t="n">
        <x:v>46143</x:v>
      </x:c>
      <x:c r="C6946" s="1" t="n">
        <x:v>70.4</x:v>
      </x:c>
      <x:c r="D6946" s="1" t="n">
        <x:v>426.3</x:v>
      </x:c>
      <x:c r="E6946" s="1" t="n">
        <x:v>15</x:v>
      </x:c>
      <x:c r="F6946" s="1" t="n">
        <x:v>2</x:v>
      </x:c>
      <x:c r="G6946" s="1" t="n">
        <x:v>54</x:v>
      </x:c>
      <x:c r="H6946" s="1" t="n">
        <x:v>0</x:v>
      </x:c>
      <x:c r="I6946" s="1" t="n">
        <x:v>0</x:v>
      </x:c>
      <x:c r="J6946" s="1" t="n">
        <x:v>0</x:v>
      </x:c>
      <x:c r="K6946" s="1" t="n">
        <x:v>1</x:v>
      </x:c>
      <x:c r="L6946" s="1" t="n">
        <x:v>95.4</x:v>
      </x:c>
      <x:c r="M6946" s="1" t="n">
        <x:v>10.4</x:v>
      </x:c>
      <x:c r="N6946" s="1" t="n">
        <x:v>11.6</x:v>
      </x:c>
      <x:c r="O6946" s="1" t="n">
        <x:f aca="0">24*MAX(0,EOMONTH(B6946,0)-MAX(B6946,INDEX(Device_Inventory!$K$2:$K$1201,MATCH(A6946,Device_Inventory!$A$2:$A$1201,0)))+1)</x:f>
        <x:v>744</x:v>
      </x:c>
      <x:c r="P6946" s="11" t="b">
        <x:f aca="0">INDEX(Device_Inventory!$K$2:$K$1201,MATCH(A6946,Device_Inventory!$A$2:$A$1201,0))&gt;B6946</x:f>
        <x:v>0</x:v>
      </x:c>
      <x:c r="Q6946" s="1" t="str">
        <x:f aca="0">IF(D6946&gt;O6946,"Fail: operating hours exceed in-service hours",IF(D6946+M6946&gt;O6946,"Fail: operating + unavailable hours exceed in-service hours",IF(P6946,"Partial month: within in-service hours","OK")))</x:f>
        <x:v>OK</x:v>
      </x:c>
    </x:row>
    <x:row r="6947" ht="15" hidden="0" customHeight="1">
      <x:c r="A6947" s="1" t="s">
        <x:v>4882</x:v>
      </x:c>
      <x:c r="B6947" s="14" t="n">
        <x:v>46174</x:v>
      </x:c>
      <x:c r="C6947" s="1" t="n">
        <x:v>98</x:v>
      </x:c>
      <x:c r="D6947" s="1" t="n">
        <x:v>565.9</x:v>
      </x:c>
      <x:c r="E6947" s="1" t="n">
        <x:v>21</x:v>
      </x:c>
      <x:c r="F6947" s="1" t="n">
        <x:v>3</x:v>
      </x:c>
      <x:c r="G6947" s="1" t="n">
        <x:v>51</x:v>
      </x:c>
      <x:c r="H6947" s="1" t="n">
        <x:v>0</x:v>
      </x:c>
      <x:c r="I6947" s="1" t="n">
        <x:v>5</x:v>
      </x:c>
      <x:c r="J6947" s="1" t="n">
        <x:v>1.17</x:v>
      </x:c>
      <x:c r="K6947" s="1" t="n">
        <x:v>0</x:v>
      </x:c>
      <x:c r="L6947" s="1" t="n">
        <x:v>94.4</x:v>
      </x:c>
      <x:c r="M6947" s="1" t="n">
        <x:v>10</x:v>
      </x:c>
      <x:c r="N6947" s="1" t="n">
        <x:v>11.3</x:v>
      </x:c>
      <x:c r="O6947" s="1" t="n">
        <x:f aca="0">24*MAX(0,EOMONTH(B6947,0)-MAX(B6947,INDEX(Device_Inventory!$K$2:$K$1201,MATCH(A6947,Device_Inventory!$A$2:$A$1201,0)))+1)</x:f>
        <x:v>720</x:v>
      </x:c>
      <x:c r="P6947" s="11" t="b">
        <x:f aca="0">INDEX(Device_Inventory!$K$2:$K$1201,MATCH(A6947,Device_Inventory!$A$2:$A$1201,0))&gt;B6947</x:f>
        <x:v>0</x:v>
      </x:c>
      <x:c r="Q6947" s="1" t="str">
        <x:f aca="0">IF(D6947&gt;O6947,"Fail: operating hours exceed in-service hours",IF(D6947+M6947&gt;O6947,"Fail: operating + unavailable hours exceed in-service hours",IF(P6947,"Partial month: within in-service hours","OK")))</x:f>
        <x:v>OK</x:v>
      </x:c>
    </x:row>
    <x:row r="6948" ht="15" hidden="0" customHeight="1">
      <x:c r="A6948" s="1" t="s">
        <x:v>4882</x:v>
      </x:c>
      <x:c r="B6948" s="14" t="n">
        <x:v>46204</x:v>
      </x:c>
      <x:c r="C6948" s="1" t="n">
        <x:v>57.7</x:v>
      </x:c>
      <x:c r="D6948" s="1" t="n">
        <x:v>391.2</x:v>
      </x:c>
      <x:c r="E6948" s="1" t="n">
        <x:v>17</x:v>
      </x:c>
      <x:c r="F6948" s="1" t="n">
        <x:v>1</x:v>
      </x:c>
      <x:c r="G6948" s="1" t="n">
        <x:v>34</x:v>
      </x:c>
      <x:c r="H6948" s="1" t="n">
        <x:v>1</x:v>
      </x:c>
      <x:c r="I6948" s="1" t="n">
        <x:v>1</x:v>
      </x:c>
      <x:c r="J6948" s="1" t="n">
        <x:v>0</x:v>
      </x:c>
      <x:c r="K6948" s="1" t="n">
        <x:v>0</x:v>
      </x:c>
      <x:c r="L6948" s="1" t="n">
        <x:v>97.1</x:v>
      </x:c>
      <x:c r="M6948" s="1" t="n">
        <x:v>5.6</x:v>
      </x:c>
      <x:c r="N6948" s="1" t="n">
        <x:v>14</x:v>
      </x:c>
      <x:c r="O6948" s="1" t="n">
        <x:f aca="0">24*MAX(0,EOMONTH(B6948,0)-MAX(B6948,INDEX(Device_Inventory!$K$2:$K$1201,MATCH(A6948,Device_Inventory!$A$2:$A$1201,0)))+1)</x:f>
        <x:v>744</x:v>
      </x:c>
      <x:c r="P6948" s="11" t="b">
        <x:f aca="0">INDEX(Device_Inventory!$K$2:$K$1201,MATCH(A6948,Device_Inventory!$A$2:$A$1201,0))&gt;B6948</x:f>
        <x:v>0</x:v>
      </x:c>
      <x:c r="Q6948" s="1" t="str">
        <x:f aca="0">IF(D6948&gt;O6948,"Fail: operating hours exceed in-service hours",IF(D6948+M6948&gt;O6948,"Fail: operating + unavailable hours exceed in-service hours",IF(P6948,"Partial month: within in-service hours","OK")))</x:f>
        <x:v>OK</x:v>
      </x:c>
    </x:row>
    <x:row r="6949" ht="15" hidden="0" customHeight="1">
      <x:c r="A6949" s="1" t="s">
        <x:v>1746</x:v>
      </x:c>
      <x:c r="B6949" s="14" t="n">
        <x:v>46054</x:v>
      </x:c>
      <x:c r="C6949" s="1" t="n">
        <x:v>86.9</x:v>
      </x:c>
      <x:c r="D6949" s="1" t="n">
        <x:v>544.1</x:v>
      </x:c>
      <x:c r="E6949" s="1" t="n">
        <x:v>30</x:v>
      </x:c>
      <x:c r="F6949" s="1" t="n">
        <x:v>1</x:v>
      </x:c>
      <x:c r="G6949" s="1" t="n">
        <x:v>47</x:v>
      </x:c>
      <x:c r="H6949" s="1" t="n">
        <x:v>0</x:v>
      </x:c>
      <x:c r="I6949" s="1" t="n">
        <x:v>3</x:v>
      </x:c>
      <x:c r="J6949" s="1" t="n">
        <x:v>0</x:v>
      </x:c>
      <x:c r="K6949" s="1" t="n">
        <x:v>0</x:v>
      </x:c>
      <x:c r="L6949" s="1" t="n">
        <x:v>94.5</x:v>
      </x:c>
      <x:c r="M6949" s="1" t="n">
        <x:v>8</x:v>
      </x:c>
      <x:c r="N6949" s="1" t="n">
        <x:v>20.9</x:v>
      </x:c>
      <x:c r="O6949" s="1" t="n">
        <x:f aca="0">24*MAX(0,EOMONTH(B6949,0)-MAX(B6949,INDEX(Device_Inventory!$K$2:$K$1201,MATCH(A6949,Device_Inventory!$A$2:$A$1201,0)))+1)</x:f>
        <x:v>672</x:v>
      </x:c>
      <x:c r="P6949" s="11" t="b">
        <x:f aca="0">INDEX(Device_Inventory!$K$2:$K$1201,MATCH(A6949,Device_Inventory!$A$2:$A$1201,0))&gt;B6949</x:f>
        <x:v>0</x:v>
      </x:c>
      <x:c r="Q6949" s="1" t="str">
        <x:f aca="0">IF(D6949&gt;O6949,"Fail: operating hours exceed in-service hours",IF(D6949+M6949&gt;O6949,"Fail: operating + unavailable hours exceed in-service hours",IF(P6949,"Partial month: within in-service hours","OK")))</x:f>
        <x:v>OK</x:v>
      </x:c>
    </x:row>
    <x:row r="6950" ht="15" hidden="0" customHeight="1">
      <x:c r="A6950" s="1" t="s">
        <x:v>1746</x:v>
      </x:c>
      <x:c r="B6950" s="14" t="n">
        <x:v>46082</x:v>
      </x:c>
      <x:c r="C6950" s="1" t="n">
        <x:v>86.3</x:v>
      </x:c>
      <x:c r="D6950" s="1" t="n">
        <x:v>519.7</x:v>
      </x:c>
      <x:c r="E6950" s="1" t="n">
        <x:v>25</x:v>
      </x:c>
      <x:c r="F6950" s="1" t="n">
        <x:v>1</x:v>
      </x:c>
      <x:c r="G6950" s="1" t="n">
        <x:v>52</x:v>
      </x:c>
      <x:c r="H6950" s="1" t="n">
        <x:v>0</x:v>
      </x:c>
      <x:c r="I6950" s="1" t="n">
        <x:v>3</x:v>
      </x:c>
      <x:c r="J6950" s="1" t="n">
        <x:v>0.06</x:v>
      </x:c>
      <x:c r="K6950" s="1" t="n">
        <x:v>0</x:v>
      </x:c>
      <x:c r="L6950" s="1" t="n">
        <x:v>94.8</x:v>
      </x:c>
      <x:c r="M6950" s="1" t="n">
        <x:v>0.1</x:v>
      </x:c>
      <x:c r="N6950" s="1" t="n">
        <x:v>10.4</x:v>
      </x:c>
      <x:c r="O6950" s="1" t="n">
        <x:f aca="0">24*MAX(0,EOMONTH(B6950,0)-MAX(B6950,INDEX(Device_Inventory!$K$2:$K$1201,MATCH(A6950,Device_Inventory!$A$2:$A$1201,0)))+1)</x:f>
        <x:v>744</x:v>
      </x:c>
      <x:c r="P6950" s="11" t="b">
        <x:f aca="0">INDEX(Device_Inventory!$K$2:$K$1201,MATCH(A6950,Device_Inventory!$A$2:$A$1201,0))&gt;B6950</x:f>
        <x:v>0</x:v>
      </x:c>
      <x:c r="Q6950" s="1" t="str">
        <x:f aca="0">IF(D6950&gt;O6950,"Fail: operating hours exceed in-service hours",IF(D6950+M6950&gt;O6950,"Fail: operating + unavailable hours exceed in-service hours",IF(P6950,"Partial month: within in-service hours","OK")))</x:f>
        <x:v>OK</x:v>
      </x:c>
    </x:row>
    <x:row r="6951" ht="15" hidden="0" customHeight="1">
      <x:c r="A6951" s="1" t="s">
        <x:v>1746</x:v>
      </x:c>
      <x:c r="B6951" s="14" t="n">
        <x:v>46113</x:v>
      </x:c>
      <x:c r="C6951" s="1" t="n">
        <x:v>71</x:v>
      </x:c>
      <x:c r="D6951" s="1" t="n">
        <x:v>416.3</x:v>
      </x:c>
      <x:c r="E6951" s="1" t="n">
        <x:v>21</x:v>
      </x:c>
      <x:c r="F6951" s="1" t="n">
        <x:v>2</x:v>
      </x:c>
      <x:c r="G6951" s="1" t="n">
        <x:v>34</x:v>
      </x:c>
      <x:c r="H6951" s="1" t="n">
        <x:v>1</x:v>
      </x:c>
      <x:c r="I6951" s="1" t="n">
        <x:v>0</x:v>
      </x:c>
      <x:c r="J6951" s="1" t="n">
        <x:v>0</x:v>
      </x:c>
      <x:c r="K6951" s="1" t="n">
        <x:v>1</x:v>
      </x:c>
      <x:c r="L6951" s="1" t="n">
        <x:v>99.1</x:v>
      </x:c>
      <x:c r="M6951" s="1" t="n">
        <x:v>3.7</x:v>
      </x:c>
      <x:c r="N6951" s="1" t="n">
        <x:v>22.1</x:v>
      </x:c>
      <x:c r="O6951" s="1" t="n">
        <x:f aca="0">24*MAX(0,EOMONTH(B6951,0)-MAX(B6951,INDEX(Device_Inventory!$K$2:$K$1201,MATCH(A6951,Device_Inventory!$A$2:$A$1201,0)))+1)</x:f>
        <x:v>720</x:v>
      </x:c>
      <x:c r="P6951" s="11" t="b">
        <x:f aca="0">INDEX(Device_Inventory!$K$2:$K$1201,MATCH(A6951,Device_Inventory!$A$2:$A$1201,0))&gt;B6951</x:f>
        <x:v>0</x:v>
      </x:c>
      <x:c r="Q6951" s="1" t="str">
        <x:f aca="0">IF(D6951&gt;O6951,"Fail: operating hours exceed in-service hours",IF(D6951+M6951&gt;O6951,"Fail: operating + unavailable hours exceed in-service hours",IF(P6951,"Partial month: within in-service hours","OK")))</x:f>
        <x:v>OK</x:v>
      </x:c>
    </x:row>
    <x:row r="6952" ht="15" hidden="0" customHeight="1">
      <x:c r="A6952" s="1" t="s">
        <x:v>1746</x:v>
      </x:c>
      <x:c r="B6952" s="14" t="n">
        <x:v>46143</x:v>
      </x:c>
      <x:c r="C6952" s="1" t="n">
        <x:v>57.8</x:v>
      </x:c>
      <x:c r="D6952" s="1" t="n">
        <x:v>404.6</x:v>
      </x:c>
      <x:c r="E6952" s="1" t="n">
        <x:v>9</x:v>
      </x:c>
      <x:c r="F6952" s="1" t="n">
        <x:v>0</x:v>
      </x:c>
      <x:c r="G6952" s="1" t="n">
        <x:v>40</x:v>
      </x:c>
      <x:c r="H6952" s="1" t="n">
        <x:v>0</x:v>
      </x:c>
      <x:c r="I6952" s="1" t="n">
        <x:v>3</x:v>
      </x:c>
      <x:c r="J6952" s="1" t="n">
        <x:v>0.5</x:v>
      </x:c>
      <x:c r="K6952" s="1" t="n">
        <x:v>0</x:v>
      </x:c>
      <x:c r="L6952" s="1" t="n">
        <x:v>95.1</x:v>
      </x:c>
      <x:c r="M6952" s="1" t="n">
        <x:v>8.5</x:v>
      </x:c>
      <x:c r="N6952" s="1" t="n">
        <x:v>7.3</x:v>
      </x:c>
      <x:c r="O6952" s="1" t="n">
        <x:f aca="0">24*MAX(0,EOMONTH(B6952,0)-MAX(B6952,INDEX(Device_Inventory!$K$2:$K$1201,MATCH(A6952,Device_Inventory!$A$2:$A$1201,0)))+1)</x:f>
        <x:v>744</x:v>
      </x:c>
      <x:c r="P6952" s="11" t="b">
        <x:f aca="0">INDEX(Device_Inventory!$K$2:$K$1201,MATCH(A6952,Device_Inventory!$A$2:$A$1201,0))&gt;B6952</x:f>
        <x:v>0</x:v>
      </x:c>
      <x:c r="Q6952" s="1" t="str">
        <x:f aca="0">IF(D6952&gt;O6952,"Fail: operating hours exceed in-service hours",IF(D6952+M6952&gt;O6952,"Fail: operating + unavailable hours exceed in-service hours",IF(P6952,"Partial month: within in-service hours","OK")))</x:f>
        <x:v>OK</x:v>
      </x:c>
    </x:row>
    <x:row r="6953" ht="15" hidden="0" customHeight="1">
      <x:c r="A6953" s="1" t="s">
        <x:v>1746</x:v>
      </x:c>
      <x:c r="B6953" s="14" t="n">
        <x:v>46174</x:v>
      </x:c>
      <x:c r="C6953" s="1" t="n">
        <x:v>50.4</x:v>
      </x:c>
      <x:c r="D6953" s="1" t="n">
        <x:v>275.9</x:v>
      </x:c>
      <x:c r="E6953" s="1" t="n">
        <x:v>15</x:v>
      </x:c>
      <x:c r="F6953" s="1" t="n">
        <x:v>1</x:v>
      </x:c>
      <x:c r="G6953" s="1" t="n">
        <x:v>30</x:v>
      </x:c>
      <x:c r="H6953" s="1" t="n">
        <x:v>0</x:v>
      </x:c>
      <x:c r="I6953" s="1" t="n">
        <x:v>2</x:v>
      </x:c>
      <x:c r="J6953" s="1" t="n">
        <x:v>0.85</x:v>
      </x:c>
      <x:c r="K6953" s="1" t="n">
        <x:v>0</x:v>
      </x:c>
      <x:c r="L6953" s="1" t="n">
        <x:v>93.9</x:v>
      </x:c>
      <x:c r="M6953" s="1" t="n">
        <x:v>4</x:v>
      </x:c>
      <x:c r="N6953" s="1" t="n">
        <x:v>8.2</x:v>
      </x:c>
      <x:c r="O6953" s="1" t="n">
        <x:f aca="0">24*MAX(0,EOMONTH(B6953,0)-MAX(B6953,INDEX(Device_Inventory!$K$2:$K$1201,MATCH(A6953,Device_Inventory!$A$2:$A$1201,0)))+1)</x:f>
        <x:v>720</x:v>
      </x:c>
      <x:c r="P6953" s="11" t="b">
        <x:f aca="0">INDEX(Device_Inventory!$K$2:$K$1201,MATCH(A6953,Device_Inventory!$A$2:$A$1201,0))&gt;B6953</x:f>
        <x:v>0</x:v>
      </x:c>
      <x:c r="Q6953" s="1" t="str">
        <x:f aca="0">IF(D6953&gt;O6953,"Fail: operating hours exceed in-service hours",IF(D6953+M6953&gt;O6953,"Fail: operating + unavailable hours exceed in-service hours",IF(P6953,"Partial month: within in-service hours","OK")))</x:f>
        <x:v>OK</x:v>
      </x:c>
    </x:row>
    <x:row r="6954" ht="15" hidden="0" customHeight="1">
      <x:c r="A6954" s="1" t="s">
        <x:v>1746</x:v>
      </x:c>
      <x:c r="B6954" s="14" t="n">
        <x:v>46204</x:v>
      </x:c>
      <x:c r="C6954" s="1" t="n">
        <x:v>83.8</x:v>
      </x:c>
      <x:c r="D6954" s="1" t="n">
        <x:v>539</x:v>
      </x:c>
      <x:c r="E6954" s="1" t="n">
        <x:v>20</x:v>
      </x:c>
      <x:c r="F6954" s="1" t="n">
        <x:v>2</x:v>
      </x:c>
      <x:c r="G6954" s="1" t="n">
        <x:v>33</x:v>
      </x:c>
      <x:c r="H6954" s="1" t="n">
        <x:v>0</x:v>
      </x:c>
      <x:c r="I6954" s="1" t="n">
        <x:v>1</x:v>
      </x:c>
      <x:c r="J6954" s="1" t="n">
        <x:v>0.75</x:v>
      </x:c>
      <x:c r="K6954" s="1" t="n">
        <x:v>0</x:v>
      </x:c>
      <x:c r="L6954" s="1" t="n">
        <x:v>99.2</x:v>
      </x:c>
      <x:c r="M6954" s="1" t="n">
        <x:v>10.6</x:v>
      </x:c>
      <x:c r="N6954" s="1" t="n">
        <x:v>17.4</x:v>
      </x:c>
      <x:c r="O6954" s="1" t="n">
        <x:f aca="0">24*MAX(0,EOMONTH(B6954,0)-MAX(B6954,INDEX(Device_Inventory!$K$2:$K$1201,MATCH(A6954,Device_Inventory!$A$2:$A$1201,0)))+1)</x:f>
        <x:v>744</x:v>
      </x:c>
      <x:c r="P6954" s="11" t="b">
        <x:f aca="0">INDEX(Device_Inventory!$K$2:$K$1201,MATCH(A6954,Device_Inventory!$A$2:$A$1201,0))&gt;B6954</x:f>
        <x:v>0</x:v>
      </x:c>
      <x:c r="Q6954" s="1" t="str">
        <x:f aca="0">IF(D6954&gt;O6954,"Fail: operating hours exceed in-service hours",IF(D6954+M6954&gt;O6954,"Fail: operating + unavailable hours exceed in-service hours",IF(P6954,"Partial month: within in-service hours","OK")))</x:f>
        <x:v>OK</x:v>
      </x:c>
    </x:row>
    <x:row r="6955" ht="15" hidden="0" customHeight="1">
      <x:c r="A6955" s="1" t="s">
        <x:v>4887</x:v>
      </x:c>
      <x:c r="B6955" s="14" t="n">
        <x:v>46054</x:v>
      </x:c>
      <x:c r="C6955" s="1" t="n">
        <x:v>69.6</x:v>
      </x:c>
      <x:c r="D6955" s="1" t="n">
        <x:v>487.1</x:v>
      </x:c>
      <x:c r="E6955" s="1" t="n">
        <x:v>21</x:v>
      </x:c>
      <x:c r="F6955" s="1" t="n">
        <x:v>1</x:v>
      </x:c>
      <x:c r="G6955" s="1" t="n">
        <x:v>56</x:v>
      </x:c>
      <x:c r="H6955" s="1" t="n">
        <x:v>0</x:v>
      </x:c>
      <x:c r="I6955" s="1" t="n">
        <x:v>2</x:v>
      </x:c>
      <x:c r="J6955" s="1" t="n">
        <x:v>0.29</x:v>
      </x:c>
      <x:c r="K6955" s="1" t="n">
        <x:v>0</x:v>
      </x:c>
      <x:c r="L6955" s="1" t="n">
        <x:v>94.2</x:v>
      </x:c>
      <x:c r="M6955" s="1" t="n">
        <x:v>7.4</x:v>
      </x:c>
      <x:c r="N6955" s="1" t="n">
        <x:v>15</x:v>
      </x:c>
      <x:c r="O6955" s="1" t="n">
        <x:f aca="0">24*MAX(0,EOMONTH(B6955,0)-MAX(B6955,INDEX(Device_Inventory!$K$2:$K$1201,MATCH(A6955,Device_Inventory!$A$2:$A$1201,0)))+1)</x:f>
        <x:v>672</x:v>
      </x:c>
      <x:c r="P6955" s="11" t="b">
        <x:f aca="0">INDEX(Device_Inventory!$K$2:$K$1201,MATCH(A6955,Device_Inventory!$A$2:$A$1201,0))&gt;B6955</x:f>
        <x:v>0</x:v>
      </x:c>
      <x:c r="Q6955" s="1" t="str">
        <x:f aca="0">IF(D6955&gt;O6955,"Fail: operating hours exceed in-service hours",IF(D6955+M6955&gt;O6955,"Fail: operating + unavailable hours exceed in-service hours",IF(P6955,"Partial month: within in-service hours","OK")))</x:f>
        <x:v>OK</x:v>
      </x:c>
    </x:row>
    <x:row r="6956" ht="15" hidden="0" customHeight="1">
      <x:c r="A6956" s="1" t="s">
        <x:v>4887</x:v>
      </x:c>
      <x:c r="B6956" s="14" t="n">
        <x:v>46082</x:v>
      </x:c>
      <x:c r="C6956" s="1" t="n">
        <x:v>77.1</x:v>
      </x:c>
      <x:c r="D6956" s="1" t="n">
        <x:v>503.3</x:v>
      </x:c>
      <x:c r="E6956" s="1" t="n">
        <x:v>21</x:v>
      </x:c>
      <x:c r="F6956" s="1" t="n">
        <x:v>1</x:v>
      </x:c>
      <x:c r="G6956" s="1" t="n">
        <x:v>40</x:v>
      </x:c>
      <x:c r="H6956" s="1" t="n">
        <x:v>2</x:v>
      </x:c>
      <x:c r="I6956" s="1" t="n">
        <x:v>2</x:v>
      </x:c>
      <x:c r="J6956" s="1" t="n">
        <x:v>0.28</x:v>
      </x:c>
      <x:c r="K6956" s="1" t="n">
        <x:v>1</x:v>
      </x:c>
      <x:c r="L6956" s="1" t="n">
        <x:v>98.4</x:v>
      </x:c>
      <x:c r="M6956" s="1" t="n">
        <x:v>10.8</x:v>
      </x:c>
      <x:c r="N6956" s="1" t="n">
        <x:v>23.1</x:v>
      </x:c>
      <x:c r="O6956" s="1" t="n">
        <x:f aca="0">24*MAX(0,EOMONTH(B6956,0)-MAX(B6956,INDEX(Device_Inventory!$K$2:$K$1201,MATCH(A6956,Device_Inventory!$A$2:$A$1201,0)))+1)</x:f>
        <x:v>744</x:v>
      </x:c>
      <x:c r="P6956" s="11" t="b">
        <x:f aca="0">INDEX(Device_Inventory!$K$2:$K$1201,MATCH(A6956,Device_Inventory!$A$2:$A$1201,0))&gt;B6956</x:f>
        <x:v>0</x:v>
      </x:c>
      <x:c r="Q6956" s="1" t="str">
        <x:f aca="0">IF(D6956&gt;O6956,"Fail: operating hours exceed in-service hours",IF(D6956+M6956&gt;O6956,"Fail: operating + unavailable hours exceed in-service hours",IF(P6956,"Partial month: within in-service hours","OK")))</x:f>
        <x:v>OK</x:v>
      </x:c>
    </x:row>
    <x:row r="6957" ht="15" hidden="0" customHeight="1">
      <x:c r="A6957" s="1" t="s">
        <x:v>4887</x:v>
      </x:c>
      <x:c r="B6957" s="14" t="n">
        <x:v>46113</x:v>
      </x:c>
      <x:c r="C6957" s="1" t="n">
        <x:v>73.5</x:v>
      </x:c>
      <x:c r="D6957" s="1" t="n">
        <x:v>468</x:v>
      </x:c>
      <x:c r="E6957" s="1" t="n">
        <x:v>31</x:v>
      </x:c>
      <x:c r="F6957" s="1" t="n">
        <x:v>1</x:v>
      </x:c>
      <x:c r="G6957" s="1" t="n">
        <x:v>50</x:v>
      </x:c>
      <x:c r="H6957" s="1" t="n">
        <x:v>1</x:v>
      </x:c>
      <x:c r="I6957" s="1" t="n">
        <x:v>2</x:v>
      </x:c>
      <x:c r="J6957" s="1" t="n">
        <x:v>0.11</x:v>
      </x:c>
      <x:c r="K6957" s="1" t="n">
        <x:v>0</x:v>
      </x:c>
      <x:c r="L6957" s="1" t="n">
        <x:v>94</x:v>
      </x:c>
      <x:c r="M6957" s="1" t="n">
        <x:v>2.2</x:v>
      </x:c>
      <x:c r="N6957" s="1" t="n">
        <x:v>6.4</x:v>
      </x:c>
      <x:c r="O6957" s="1" t="n">
        <x:f aca="0">24*MAX(0,EOMONTH(B6957,0)-MAX(B6957,INDEX(Device_Inventory!$K$2:$K$1201,MATCH(A6957,Device_Inventory!$A$2:$A$1201,0)))+1)</x:f>
        <x:v>720</x:v>
      </x:c>
      <x:c r="P6957" s="11" t="b">
        <x:f aca="0">INDEX(Device_Inventory!$K$2:$K$1201,MATCH(A6957,Device_Inventory!$A$2:$A$1201,0))&gt;B6957</x:f>
        <x:v>0</x:v>
      </x:c>
      <x:c r="Q6957" s="1" t="str">
        <x:f aca="0">IF(D6957&gt;O6957,"Fail: operating hours exceed in-service hours",IF(D6957+M6957&gt;O6957,"Fail: operating + unavailable hours exceed in-service hours",IF(P6957,"Partial month: within in-service hours","OK")))</x:f>
        <x:v>OK</x:v>
      </x:c>
    </x:row>
    <x:row r="6958" ht="15" hidden="0" customHeight="1">
      <x:c r="A6958" s="1" t="s">
        <x:v>4887</x:v>
      </x:c>
      <x:c r="B6958" s="14" t="n">
        <x:v>46143</x:v>
      </x:c>
      <x:c r="C6958" s="1" t="n">
        <x:v>67.5</x:v>
      </x:c>
      <x:c r="D6958" s="1" t="n">
        <x:v>371.7</x:v>
      </x:c>
      <x:c r="E6958" s="1" t="n">
        <x:v>12</x:v>
      </x:c>
      <x:c r="F6958" s="1" t="n">
        <x:v>0</x:v>
      </x:c>
      <x:c r="G6958" s="1" t="n">
        <x:v>44</x:v>
      </x:c>
      <x:c r="H6958" s="1" t="n">
        <x:v>0</x:v>
      </x:c>
      <x:c r="I6958" s="1" t="n">
        <x:v>3</x:v>
      </x:c>
      <x:c r="J6958" s="1" t="n">
        <x:v>0.05</x:v>
      </x:c>
      <x:c r="K6958" s="1" t="n">
        <x:v>0</x:v>
      </x:c>
      <x:c r="L6958" s="1" t="n">
        <x:v>95</x:v>
      </x:c>
      <x:c r="M6958" s="1" t="n">
        <x:v>0</x:v>
      </x:c>
      <x:c r="N6958" s="1" t="n">
        <x:v>18.2</x:v>
      </x:c>
      <x:c r="O6958" s="1" t="n">
        <x:f aca="0">24*MAX(0,EOMONTH(B6958,0)-MAX(B6958,INDEX(Device_Inventory!$K$2:$K$1201,MATCH(A6958,Device_Inventory!$A$2:$A$1201,0)))+1)</x:f>
        <x:v>744</x:v>
      </x:c>
      <x:c r="P6958" s="11" t="b">
        <x:f aca="0">INDEX(Device_Inventory!$K$2:$K$1201,MATCH(A6958,Device_Inventory!$A$2:$A$1201,0))&gt;B6958</x:f>
        <x:v>0</x:v>
      </x:c>
      <x:c r="Q6958" s="1" t="str">
        <x:f aca="0">IF(D6958&gt;O6958,"Fail: operating hours exceed in-service hours",IF(D6958+M6958&gt;O6958,"Fail: operating + unavailable hours exceed in-service hours",IF(P6958,"Partial month: within in-service hours","OK")))</x:f>
        <x:v>OK</x:v>
      </x:c>
    </x:row>
    <x:row r="6959" ht="15" hidden="0" customHeight="1">
      <x:c r="A6959" s="1" t="s">
        <x:v>4887</x:v>
      </x:c>
      <x:c r="B6959" s="14" t="n">
        <x:v>46174</x:v>
      </x:c>
      <x:c r="C6959" s="1" t="n">
        <x:v>98</x:v>
      </x:c>
      <x:c r="D6959" s="1" t="n">
        <x:v>595.3</x:v>
      </x:c>
      <x:c r="E6959" s="1" t="n">
        <x:v>25</x:v>
      </x:c>
      <x:c r="F6959" s="1" t="n">
        <x:v>2</x:v>
      </x:c>
      <x:c r="G6959" s="1" t="n">
        <x:v>39</x:v>
      </x:c>
      <x:c r="H6959" s="1" t="n">
        <x:v>0</x:v>
      </x:c>
      <x:c r="I6959" s="1" t="n">
        <x:v>0</x:v>
      </x:c>
      <x:c r="J6959" s="1" t="n">
        <x:v>0.35</x:v>
      </x:c>
      <x:c r="K6959" s="1" t="n">
        <x:v>0</x:v>
      </x:c>
      <x:c r="L6959" s="1" t="n">
        <x:v>99.4</x:v>
      </x:c>
      <x:c r="M6959" s="1" t="n">
        <x:v>0.6</x:v>
      </x:c>
      <x:c r="N6959" s="1" t="n">
        <x:v>8.9</x:v>
      </x:c>
      <x:c r="O6959" s="1" t="n">
        <x:f aca="0">24*MAX(0,EOMONTH(B6959,0)-MAX(B6959,INDEX(Device_Inventory!$K$2:$K$1201,MATCH(A6959,Device_Inventory!$A$2:$A$1201,0)))+1)</x:f>
        <x:v>720</x:v>
      </x:c>
      <x:c r="P6959" s="11" t="b">
        <x:f aca="0">INDEX(Device_Inventory!$K$2:$K$1201,MATCH(A6959,Device_Inventory!$A$2:$A$1201,0))&gt;B6959</x:f>
        <x:v>0</x:v>
      </x:c>
      <x:c r="Q6959" s="1" t="str">
        <x:f aca="0">IF(D6959&gt;O6959,"Fail: operating hours exceed in-service hours",IF(D6959+M6959&gt;O6959,"Fail: operating + unavailable hours exceed in-service hours",IF(P6959,"Partial month: within in-service hours","OK")))</x:f>
        <x:v>OK</x:v>
      </x:c>
    </x:row>
    <x:row r="6960" ht="15" hidden="0" customHeight="1">
      <x:c r="A6960" s="1" t="s">
        <x:v>4887</x:v>
      </x:c>
      <x:c r="B6960" s="14" t="n">
        <x:v>46204</x:v>
      </x:c>
      <x:c r="C6960" s="1" t="n">
        <x:v>57.4</x:v>
      </x:c>
      <x:c r="D6960" s="1" t="n">
        <x:v>326.7</x:v>
      </x:c>
      <x:c r="E6960" s="1" t="n">
        <x:v>18</x:v>
      </x:c>
      <x:c r="F6960" s="1" t="n">
        <x:v>1</x:v>
      </x:c>
      <x:c r="G6960" s="1" t="n">
        <x:v>49</x:v>
      </x:c>
      <x:c r="H6960" s="1" t="n">
        <x:v>0</x:v>
      </x:c>
      <x:c r="I6960" s="1" t="n">
        <x:v>1</x:v>
      </x:c>
      <x:c r="J6960" s="1" t="n">
        <x:v>0</x:v>
      </x:c>
      <x:c r="K6960" s="1" t="n">
        <x:v>0</x:v>
      </x:c>
      <x:c r="L6960" s="1" t="n">
        <x:v>94.3</x:v>
      </x:c>
      <x:c r="M6960" s="1" t="n">
        <x:v>4.1</x:v>
      </x:c>
      <x:c r="N6960" s="1" t="n">
        <x:v>5.9</x:v>
      </x:c>
      <x:c r="O6960" s="1" t="n">
        <x:f aca="0">24*MAX(0,EOMONTH(B6960,0)-MAX(B6960,INDEX(Device_Inventory!$K$2:$K$1201,MATCH(A6960,Device_Inventory!$A$2:$A$1201,0)))+1)</x:f>
        <x:v>744</x:v>
      </x:c>
      <x:c r="P6960" s="11" t="b">
        <x:f aca="0">INDEX(Device_Inventory!$K$2:$K$1201,MATCH(A6960,Device_Inventory!$A$2:$A$1201,0))&gt;B6960</x:f>
        <x:v>0</x:v>
      </x:c>
      <x:c r="Q6960" s="1" t="str">
        <x:f aca="0">IF(D6960&gt;O6960,"Fail: operating hours exceed in-service hours",IF(D6960+M6960&gt;O6960,"Fail: operating + unavailable hours exceed in-service hours",IF(P6960,"Partial month: within in-service hours","OK")))</x:f>
        <x:v>OK</x:v>
      </x:c>
    </x:row>
    <x:row r="6961" ht="15" hidden="0" customHeight="1">
      <x:c r="A6961" s="1" t="s">
        <x:v>4890</x:v>
      </x:c>
      <x:c r="B6961" s="14" t="n">
        <x:v>46054</x:v>
      </x:c>
      <x:c r="C6961" s="1" t="n">
        <x:v>59.5</x:v>
      </x:c>
      <x:c r="D6961" s="1" t="n">
        <x:v>364.6</x:v>
      </x:c>
      <x:c r="E6961" s="1" t="n">
        <x:v>13</x:v>
      </x:c>
      <x:c r="F6961" s="1" t="n">
        <x:v>0</x:v>
      </x:c>
      <x:c r="G6961" s="1" t="n">
        <x:v>39</x:v>
      </x:c>
      <x:c r="H6961" s="1" t="n">
        <x:v>0</x:v>
      </x:c>
      <x:c r="I6961" s="1" t="n">
        <x:v>4</x:v>
      </x:c>
      <x:c r="J6961" s="1" t="n">
        <x:v>0.75</x:v>
      </x:c>
      <x:c r="K6961" s="1" t="n">
        <x:v>1</x:v>
      </x:c>
      <x:c r="L6961" s="1" t="n">
        <x:v>94.4</x:v>
      </x:c>
      <x:c r="M6961" s="1" t="n">
        <x:v>7.5</x:v>
      </x:c>
      <x:c r="N6961" s="1" t="n">
        <x:v>16.4</x:v>
      </x:c>
      <x:c r="O6961" s="1" t="n">
        <x:f aca="0">24*MAX(0,EOMONTH(B6961,0)-MAX(B6961,INDEX(Device_Inventory!$K$2:$K$1201,MATCH(A6961,Device_Inventory!$A$2:$A$1201,0)))+1)</x:f>
        <x:v>672</x:v>
      </x:c>
      <x:c r="P6961" s="11" t="b">
        <x:f aca="0">INDEX(Device_Inventory!$K$2:$K$1201,MATCH(A6961,Device_Inventory!$A$2:$A$1201,0))&gt;B6961</x:f>
        <x:v>0</x:v>
      </x:c>
      <x:c r="Q6961" s="1" t="str">
        <x:f aca="0">IF(D6961&gt;O6961,"Fail: operating hours exceed in-service hours",IF(D6961+M6961&gt;O6961,"Fail: operating + unavailable hours exceed in-service hours",IF(P6961,"Partial month: within in-service hours","OK")))</x:f>
        <x:v>OK</x:v>
      </x:c>
    </x:row>
    <x:row r="6962" ht="15" hidden="0" customHeight="1">
      <x:c r="A6962" s="1" t="s">
        <x:v>4890</x:v>
      </x:c>
      <x:c r="B6962" s="14" t="n">
        <x:v>46082</x:v>
      </x:c>
      <x:c r="C6962" s="1" t="n">
        <x:v>61.1</x:v>
      </x:c>
      <x:c r="D6962" s="1" t="n">
        <x:v>419.8</x:v>
      </x:c>
      <x:c r="E6962" s="1" t="n">
        <x:v>21</x:v>
      </x:c>
      <x:c r="F6962" s="1" t="n">
        <x:v>0</x:v>
      </x:c>
      <x:c r="G6962" s="1" t="n">
        <x:v>46</x:v>
      </x:c>
      <x:c r="H6962" s="1" t="n">
        <x:v>0</x:v>
      </x:c>
      <x:c r="I6962" s="1" t="n">
        <x:v>1</x:v>
      </x:c>
      <x:c r="J6962" s="1" t="n">
        <x:v>0.09</x:v>
      </x:c>
      <x:c r="K6962" s="1" t="n">
        <x:v>1</x:v>
      </x:c>
      <x:c r="L6962" s="1" t="n">
        <x:v>97.6</x:v>
      </x:c>
      <x:c r="M6962" s="1" t="n">
        <x:v>0</x:v>
      </x:c>
      <x:c r="N6962" s="1" t="n">
        <x:v>12.9</x:v>
      </x:c>
      <x:c r="O6962" s="1" t="n">
        <x:f aca="0">24*MAX(0,EOMONTH(B6962,0)-MAX(B6962,INDEX(Device_Inventory!$K$2:$K$1201,MATCH(A6962,Device_Inventory!$A$2:$A$1201,0)))+1)</x:f>
        <x:v>744</x:v>
      </x:c>
      <x:c r="P6962" s="11" t="b">
        <x:f aca="0">INDEX(Device_Inventory!$K$2:$K$1201,MATCH(A6962,Device_Inventory!$A$2:$A$1201,0))&gt;B6962</x:f>
        <x:v>0</x:v>
      </x:c>
      <x:c r="Q6962" s="1" t="str">
        <x:f aca="0">IF(D6962&gt;O6962,"Fail: operating hours exceed in-service hours",IF(D6962+M6962&gt;O6962,"Fail: operating + unavailable hours exceed in-service hours",IF(P6962,"Partial month: within in-service hours","OK")))</x:f>
        <x:v>OK</x:v>
      </x:c>
    </x:row>
    <x:row r="6963" ht="15" hidden="0" customHeight="1">
      <x:c r="A6963" s="1" t="s">
        <x:v>4890</x:v>
      </x:c>
      <x:c r="B6963" s="14" t="n">
        <x:v>46113</x:v>
      </x:c>
      <x:c r="C6963" s="1" t="n">
        <x:v>36.1</x:v>
      </x:c>
      <x:c r="D6963" s="1" t="n">
        <x:v>200.4</x:v>
      </x:c>
      <x:c r="E6963" s="1" t="n">
        <x:v>13</x:v>
      </x:c>
      <x:c r="F6963" s="1" t="n">
        <x:v>2</x:v>
      </x:c>
      <x:c r="G6963" s="1" t="n">
        <x:v>33</x:v>
      </x:c>
      <x:c r="H6963" s="1" t="n">
        <x:v>2</x:v>
      </x:c>
      <x:c r="I6963" s="1" t="n">
        <x:v>0</x:v>
      </x:c>
      <x:c r="J6963" s="1" t="n">
        <x:v>0.72</x:v>
      </x:c>
      <x:c r="K6963" s="1" t="n">
        <x:v>0</x:v>
      </x:c>
      <x:c r="L6963" s="1" t="n">
        <x:v>94.6</x:v>
      </x:c>
      <x:c r="M6963" s="1" t="n">
        <x:v>5.2</x:v>
      </x:c>
      <x:c r="N6963" s="1" t="n">
        <x:v>4</x:v>
      </x:c>
      <x:c r="O6963" s="1" t="n">
        <x:f aca="0">24*MAX(0,EOMONTH(B6963,0)-MAX(B6963,INDEX(Device_Inventory!$K$2:$K$1201,MATCH(A6963,Device_Inventory!$A$2:$A$1201,0)))+1)</x:f>
        <x:v>720</x:v>
      </x:c>
      <x:c r="P6963" s="11" t="b">
        <x:f aca="0">INDEX(Device_Inventory!$K$2:$K$1201,MATCH(A6963,Device_Inventory!$A$2:$A$1201,0))&gt;B6963</x:f>
        <x:v>0</x:v>
      </x:c>
      <x:c r="Q6963" s="1" t="str">
        <x:f aca="0">IF(D6963&gt;O6963,"Fail: operating hours exceed in-service hours",IF(D6963+M6963&gt;O6963,"Fail: operating + unavailable hours exceed in-service hours",IF(P6963,"Partial month: within in-service hours","OK")))</x:f>
        <x:v>OK</x:v>
      </x:c>
    </x:row>
    <x:row r="6964" ht="15" hidden="0" customHeight="1">
      <x:c r="A6964" s="1" t="s">
        <x:v>4890</x:v>
      </x:c>
      <x:c r="B6964" s="14" t="n">
        <x:v>46143</x:v>
      </x:c>
      <x:c r="C6964" s="1" t="n">
        <x:v>43.1</x:v>
      </x:c>
      <x:c r="D6964" s="1" t="n">
        <x:v>271.8</x:v>
      </x:c>
      <x:c r="E6964" s="1" t="n">
        <x:v>5</x:v>
      </x:c>
      <x:c r="F6964" s="1" t="n">
        <x:v>0</x:v>
      </x:c>
      <x:c r="G6964" s="1" t="n">
        <x:v>22</x:v>
      </x:c>
      <x:c r="H6964" s="1" t="n">
        <x:v>0</x:v>
      </x:c>
      <x:c r="I6964" s="1" t="n">
        <x:v>0</x:v>
      </x:c>
      <x:c r="J6964" s="1" t="n">
        <x:v>1.12</x:v>
      </x:c>
      <x:c r="K6964" s="1" t="n">
        <x:v>0</x:v>
      </x:c>
      <x:c r="L6964" s="1" t="n">
        <x:v>95.2</x:v>
      </x:c>
      <x:c r="M6964" s="1" t="n">
        <x:v>5.9</x:v>
      </x:c>
      <x:c r="N6964" s="1" t="n">
        <x:v>7.6</x:v>
      </x:c>
      <x:c r="O6964" s="1" t="n">
        <x:f aca="0">24*MAX(0,EOMONTH(B6964,0)-MAX(B6964,INDEX(Device_Inventory!$K$2:$K$1201,MATCH(A6964,Device_Inventory!$A$2:$A$1201,0)))+1)</x:f>
        <x:v>744</x:v>
      </x:c>
      <x:c r="P6964" s="11" t="b">
        <x:f aca="0">INDEX(Device_Inventory!$K$2:$K$1201,MATCH(A6964,Device_Inventory!$A$2:$A$1201,0))&gt;B6964</x:f>
        <x:v>0</x:v>
      </x:c>
      <x:c r="Q6964" s="1" t="str">
        <x:f aca="0">IF(D6964&gt;O6964,"Fail: operating hours exceed in-service hours",IF(D6964+M6964&gt;O6964,"Fail: operating + unavailable hours exceed in-service hours",IF(P6964,"Partial month: within in-service hours","OK")))</x:f>
        <x:v>OK</x:v>
      </x:c>
    </x:row>
    <x:row r="6965" ht="15" hidden="0" customHeight="1">
      <x:c r="A6965" s="1" t="s">
        <x:v>4890</x:v>
      </x:c>
      <x:c r="B6965" s="14" t="n">
        <x:v>46174</x:v>
      </x:c>
      <x:c r="C6965" s="1" t="n">
        <x:v>26</x:v>
      </x:c>
      <x:c r="D6965" s="1" t="n">
        <x:v>146.6</x:v>
      </x:c>
      <x:c r="E6965" s="1" t="n">
        <x:v>16</x:v>
      </x:c>
      <x:c r="F6965" s="1" t="n">
        <x:v>0</x:v>
      </x:c>
      <x:c r="G6965" s="1" t="n">
        <x:v>30</x:v>
      </x:c>
      <x:c r="H6965" s="1" t="n">
        <x:v>0</x:v>
      </x:c>
      <x:c r="I6965" s="1" t="n">
        <x:v>2</x:v>
      </x:c>
      <x:c r="J6965" s="1" t="n">
        <x:v>0.36</x:v>
      </x:c>
      <x:c r="K6965" s="1" t="n">
        <x:v>0</x:v>
      </x:c>
      <x:c r="L6965" s="1" t="n">
        <x:v>92.2</x:v>
      </x:c>
      <x:c r="M6965" s="1" t="n">
        <x:v>5.8</x:v>
      </x:c>
      <x:c r="N6965" s="1" t="n">
        <x:v>4.6</x:v>
      </x:c>
      <x:c r="O6965" s="1" t="n">
        <x:f aca="0">24*MAX(0,EOMONTH(B6965,0)-MAX(B6965,INDEX(Device_Inventory!$K$2:$K$1201,MATCH(A6965,Device_Inventory!$A$2:$A$1201,0)))+1)</x:f>
        <x:v>720</x:v>
      </x:c>
      <x:c r="P6965" s="11" t="b">
        <x:f aca="0">INDEX(Device_Inventory!$K$2:$K$1201,MATCH(A6965,Device_Inventory!$A$2:$A$1201,0))&gt;B6965</x:f>
        <x:v>0</x:v>
      </x:c>
      <x:c r="Q6965" s="1" t="str">
        <x:f aca="0">IF(D6965&gt;O6965,"Fail: operating hours exceed in-service hours",IF(D6965+M6965&gt;O6965,"Fail: operating + unavailable hours exceed in-service hours",IF(P6965,"Partial month: within in-service hours","OK")))</x:f>
        <x:v>OK</x:v>
      </x:c>
    </x:row>
    <x:row r="6966" ht="15" hidden="0" customHeight="1">
      <x:c r="A6966" s="1" t="s">
        <x:v>4890</x:v>
      </x:c>
      <x:c r="B6966" s="14" t="n">
        <x:v>46204</x:v>
      </x:c>
      <x:c r="C6966" s="1" t="n">
        <x:v>57.6</x:v>
      </x:c>
      <x:c r="D6966" s="1" t="n">
        <x:v>331</x:v>
      </x:c>
      <x:c r="E6966" s="1" t="n">
        <x:v>17</x:v>
      </x:c>
      <x:c r="F6966" s="1" t="n">
        <x:v>2</x:v>
      </x:c>
      <x:c r="G6966" s="1" t="n">
        <x:v>38</x:v>
      </x:c>
      <x:c r="H6966" s="1" t="n">
        <x:v>0</x:v>
      </x:c>
      <x:c r="I6966" s="1" t="n">
        <x:v>3</x:v>
      </x:c>
      <x:c r="J6966" s="1" t="n">
        <x:v>0</x:v>
      </x:c>
      <x:c r="K6966" s="1" t="n">
        <x:v>0</x:v>
      </x:c>
      <x:c r="L6966" s="1" t="n">
        <x:v>94.3</x:v>
      </x:c>
      <x:c r="M6966" s="1" t="n">
        <x:v>0</x:v>
      </x:c>
      <x:c r="N6966" s="1" t="n">
        <x:v>5.8</x:v>
      </x:c>
      <x:c r="O6966" s="1" t="n">
        <x:f aca="0">24*MAX(0,EOMONTH(B6966,0)-MAX(B6966,INDEX(Device_Inventory!$K$2:$K$1201,MATCH(A6966,Device_Inventory!$A$2:$A$1201,0)))+1)</x:f>
        <x:v>744</x:v>
      </x:c>
      <x:c r="P6966" s="11" t="b">
        <x:f aca="0">INDEX(Device_Inventory!$K$2:$K$1201,MATCH(A6966,Device_Inventory!$A$2:$A$1201,0))&gt;B6966</x:f>
        <x:v>0</x:v>
      </x:c>
      <x:c r="Q6966" s="1" t="str">
        <x:f aca="0">IF(D6966&gt;O6966,"Fail: operating hours exceed in-service hours",IF(D6966+M6966&gt;O6966,"Fail: operating + unavailable hours exceed in-service hours",IF(P6966,"Partial month: within in-service hours","OK")))</x:f>
        <x:v>OK</x:v>
      </x:c>
    </x:row>
    <x:row r="6967" ht="15" hidden="0" customHeight="1">
      <x:c r="A6967" s="1" t="s">
        <x:v>4893</x:v>
      </x:c>
      <x:c r="B6967" s="14" t="n">
        <x:v>46054</x:v>
      </x:c>
      <x:c r="C6967" s="1" t="n">
        <x:v>95.6</x:v>
      </x:c>
      <x:c r="D6967" s="1" t="n">
        <x:v>686.2</x:v>
      </x:c>
      <x:c r="E6967" s="1" t="n">
        <x:v>20</x:v>
      </x:c>
      <x:c r="F6967" s="1" t="n">
        <x:v>1</x:v>
      </x:c>
      <x:c r="G6967" s="1" t="n">
        <x:v>49</x:v>
      </x:c>
      <x:c r="H6967" s="1" t="n">
        <x:v>0</x:v>
      </x:c>
      <x:c r="I6967" s="1" t="n">
        <x:v>6</x:v>
      </x:c>
      <x:c r="J6967" s="1" t="n">
        <x:v>0.73</x:v>
      </x:c>
      <x:c r="K6967" s="1" t="n">
        <x:v>1</x:v>
      </x:c>
      <x:c r="L6967" s="1" t="n">
        <x:v>91.3</x:v>
      </x:c>
      <x:c r="M6967" s="1" t="n">
        <x:v>0</x:v>
      </x:c>
      <x:c r="N6967" s="1" t="n">
        <x:v>25.4</x:v>
      </x:c>
      <x:c r="O6967" s="1" t="n">
        <x:f aca="0">24*MAX(0,EOMONTH(B6967,0)-MAX(B6967,INDEX(Device_Inventory!$K$2:$K$1201,MATCH(A6967,Device_Inventory!$A$2:$A$1201,0)))+1)</x:f>
        <x:v>672</x:v>
      </x:c>
      <x:c r="P6967" s="11" t="b">
        <x:f aca="0">INDEX(Device_Inventory!$K$2:$K$1201,MATCH(A6967,Device_Inventory!$A$2:$A$1201,0))&gt;B6967</x:f>
        <x:v>0</x:v>
      </x:c>
      <x:c r="Q6967" s="1" t="str">
        <x:f aca="0">IF(D6967&gt;O6967,"Fail: operating hours exceed in-service hours",IF(D6967+M6967&gt;O6967,"Fail: operating + unavailable hours exceed in-service hours",IF(P6967,"Partial month: within in-service hours","OK")))</x:f>
        <x:v>Fail: operating hours exceed in-service hours</x:v>
      </x:c>
    </x:row>
    <x:row r="6968" ht="15" hidden="0" customHeight="1">
      <x:c r="A6968" s="1" t="s">
        <x:v>4893</x:v>
      </x:c>
      <x:c r="B6968" s="14" t="n">
        <x:v>46082</x:v>
      </x:c>
      <x:c r="C6968" s="1" t="n">
        <x:v>70.7</x:v>
      </x:c>
      <x:c r="D6968" s="1" t="n">
        <x:v>510.5</x:v>
      </x:c>
      <x:c r="E6968" s="1" t="n">
        <x:v>20</x:v>
      </x:c>
      <x:c r="F6968" s="1" t="n">
        <x:v>0</x:v>
      </x:c>
      <x:c r="G6968" s="1" t="n">
        <x:v>39</x:v>
      </x:c>
      <x:c r="H6968" s="1" t="n">
        <x:v>1</x:v>
      </x:c>
      <x:c r="I6968" s="1" t="n">
        <x:v>2</x:v>
      </x:c>
      <x:c r="J6968" s="1" t="n">
        <x:v>0.01</x:v>
      </x:c>
      <x:c r="K6968" s="1" t="n">
        <x:v>0</x:v>
      </x:c>
      <x:c r="L6968" s="1" t="n">
        <x:v>96</x:v>
      </x:c>
      <x:c r="M6968" s="1" t="n">
        <x:v>6.4</x:v>
      </x:c>
      <x:c r="N6968" s="1" t="n">
        <x:v>7.9</x:v>
      </x:c>
      <x:c r="O6968" s="1" t="n">
        <x:f aca="0">24*MAX(0,EOMONTH(B6968,0)-MAX(B6968,INDEX(Device_Inventory!$K$2:$K$1201,MATCH(A6968,Device_Inventory!$A$2:$A$1201,0)))+1)</x:f>
        <x:v>744</x:v>
      </x:c>
      <x:c r="P6968" s="11" t="b">
        <x:f aca="0">INDEX(Device_Inventory!$K$2:$K$1201,MATCH(A6968,Device_Inventory!$A$2:$A$1201,0))&gt;B6968</x:f>
        <x:v>0</x:v>
      </x:c>
      <x:c r="Q6968" s="1" t="str">
        <x:f aca="0">IF(D6968&gt;O6968,"Fail: operating hours exceed in-service hours",IF(D6968+M6968&gt;O6968,"Fail: operating + unavailable hours exceed in-service hours",IF(P6968,"Partial month: within in-service hours","OK")))</x:f>
        <x:v>OK</x:v>
      </x:c>
    </x:row>
    <x:row r="6969" ht="15" hidden="0" customHeight="1">
      <x:c r="A6969" s="1" t="s">
        <x:v>4893</x:v>
      </x:c>
      <x:c r="B6969" s="14" t="n">
        <x:v>46113</x:v>
      </x:c>
      <x:c r="C6969" s="1" t="n">
        <x:v>70.8</x:v>
      </x:c>
      <x:c r="D6969" s="1" t="n">
        <x:v>404.8</x:v>
      </x:c>
      <x:c r="E6969" s="1" t="n">
        <x:v>22</x:v>
      </x:c>
      <x:c r="F6969" s="1" t="n">
        <x:v>0</x:v>
      </x:c>
      <x:c r="G6969" s="1" t="n">
        <x:v>31</x:v>
      </x:c>
      <x:c r="H6969" s="1" t="n">
        <x:v>0</x:v>
      </x:c>
      <x:c r="I6969" s="1" t="n">
        <x:v>3</x:v>
      </x:c>
      <x:c r="J6969" s="1" t="n">
        <x:v>0.48</x:v>
      </x:c>
      <x:c r="K6969" s="1" t="n">
        <x:v>0</x:v>
      </x:c>
      <x:c r="L6969" s="1" t="n">
        <x:v>91.6</x:v>
      </x:c>
      <x:c r="M6969" s="1" t="n">
        <x:v>11.3</x:v>
      </x:c>
      <x:c r="N6969" s="1" t="n">
        <x:v>11.3</x:v>
      </x:c>
      <x:c r="O6969" s="1" t="n">
        <x:f aca="0">24*MAX(0,EOMONTH(B6969,0)-MAX(B6969,INDEX(Device_Inventory!$K$2:$K$1201,MATCH(A6969,Device_Inventory!$A$2:$A$1201,0)))+1)</x:f>
        <x:v>720</x:v>
      </x:c>
      <x:c r="P6969" s="11" t="b">
        <x:f aca="0">INDEX(Device_Inventory!$K$2:$K$1201,MATCH(A6969,Device_Inventory!$A$2:$A$1201,0))&gt;B6969</x:f>
        <x:v>0</x:v>
      </x:c>
      <x:c r="Q6969" s="1" t="str">
        <x:f aca="0">IF(D6969&gt;O6969,"Fail: operating hours exceed in-service hours",IF(D6969+M6969&gt;O6969,"Fail: operating + unavailable hours exceed in-service hours",IF(P6969,"Partial month: within in-service hours","OK")))</x:f>
        <x:v>OK</x:v>
      </x:c>
    </x:row>
    <x:row r="6970" ht="15" hidden="0" customHeight="1">
      <x:c r="A6970" s="1" t="s">
        <x:v>4893</x:v>
      </x:c>
      <x:c r="B6970" s="14" t="n">
        <x:v>46143</x:v>
      </x:c>
      <x:c r="C6970" s="1" t="n">
        <x:v>60.6</x:v>
      </x:c>
      <x:c r="D6970" s="1" t="n">
        <x:v>357.9</x:v>
      </x:c>
      <x:c r="E6970" s="1" t="n">
        <x:v>18</x:v>
      </x:c>
      <x:c r="F6970" s="1" t="n">
        <x:v>2</x:v>
      </x:c>
      <x:c r="G6970" s="1" t="n">
        <x:v>37</x:v>
      </x:c>
      <x:c r="H6970" s="1" t="n">
        <x:v>1</x:v>
      </x:c>
      <x:c r="I6970" s="1" t="n">
        <x:v>4</x:v>
      </x:c>
      <x:c r="J6970" s="1" t="n">
        <x:v>1.05</x:v>
      </x:c>
      <x:c r="K6970" s="1" t="n">
        <x:v>0</x:v>
      </x:c>
      <x:c r="L6970" s="1" t="n">
        <x:v>95.7</x:v>
      </x:c>
      <x:c r="M6970" s="1" t="n">
        <x:v>0</x:v>
      </x:c>
      <x:c r="N6970" s="1" t="n">
        <x:v>11.5</x:v>
      </x:c>
      <x:c r="O6970" s="1" t="n">
        <x:f aca="0">24*MAX(0,EOMONTH(B6970,0)-MAX(B6970,INDEX(Device_Inventory!$K$2:$K$1201,MATCH(A6970,Device_Inventory!$A$2:$A$1201,0)))+1)</x:f>
        <x:v>744</x:v>
      </x:c>
      <x:c r="P6970" s="11" t="b">
        <x:f aca="0">INDEX(Device_Inventory!$K$2:$K$1201,MATCH(A6970,Device_Inventory!$A$2:$A$1201,0))&gt;B6970</x:f>
        <x:v>0</x:v>
      </x:c>
      <x:c r="Q6970" s="1" t="str">
        <x:f aca="0">IF(D6970&gt;O6970,"Fail: operating hours exceed in-service hours",IF(D6970+M6970&gt;O6970,"Fail: operating + unavailable hours exceed in-service hours",IF(P6970,"Partial month: within in-service hours","OK")))</x:f>
        <x:v>OK</x:v>
      </x:c>
    </x:row>
    <x:row r="6971" ht="15" hidden="0" customHeight="1">
      <x:c r="A6971" s="1" t="s">
        <x:v>4893</x:v>
      </x:c>
      <x:c r="B6971" s="14" t="n">
        <x:v>46174</x:v>
      </x:c>
      <x:c r="C6971" s="1" t="n">
        <x:v>81.7</x:v>
      </x:c>
      <x:c r="D6971" s="1" t="n">
        <x:v>547.4</x:v>
      </x:c>
      <x:c r="E6971" s="1" t="n">
        <x:v>25</x:v>
      </x:c>
      <x:c r="F6971" s="1" t="n">
        <x:v>2</x:v>
      </x:c>
      <x:c r="G6971" s="1" t="n">
        <x:v>64</x:v>
      </x:c>
      <x:c r="H6971" s="1" t="n">
        <x:v>0</x:v>
      </x:c>
      <x:c r="I6971" s="1" t="n">
        <x:v>3</x:v>
      </x:c>
      <x:c r="J6971" s="1" t="n">
        <x:v>0.4</x:v>
      </x:c>
      <x:c r="K6971" s="1" t="n">
        <x:v>0</x:v>
      </x:c>
      <x:c r="L6971" s="1" t="n">
        <x:v>93.5</x:v>
      </x:c>
      <x:c r="M6971" s="1" t="n">
        <x:v>3.7</x:v>
      </x:c>
      <x:c r="N6971" s="1" t="n">
        <x:v>24.1</x:v>
      </x:c>
      <x:c r="O6971" s="1" t="n">
        <x:f aca="0">24*MAX(0,EOMONTH(B6971,0)-MAX(B6971,INDEX(Device_Inventory!$K$2:$K$1201,MATCH(A6971,Device_Inventory!$A$2:$A$1201,0)))+1)</x:f>
        <x:v>720</x:v>
      </x:c>
      <x:c r="P6971" s="11" t="b">
        <x:f aca="0">INDEX(Device_Inventory!$K$2:$K$1201,MATCH(A6971,Device_Inventory!$A$2:$A$1201,0))&gt;B6971</x:f>
        <x:v>0</x:v>
      </x:c>
      <x:c r="Q6971" s="1" t="str">
        <x:f aca="0">IF(D6971&gt;O6971,"Fail: operating hours exceed in-service hours",IF(D6971+M6971&gt;O6971,"Fail: operating + unavailable hours exceed in-service hours",IF(P6971,"Partial month: within in-service hours","OK")))</x:f>
        <x:v>OK</x:v>
      </x:c>
    </x:row>
    <x:row r="6972" ht="15" hidden="0" customHeight="1">
      <x:c r="A6972" s="1" t="s">
        <x:v>4893</x:v>
      </x:c>
      <x:c r="B6972" s="14" t="n">
        <x:v>46204</x:v>
      </x:c>
      <x:c r="C6972" s="1" t="n">
        <x:v>58.2</x:v>
      </x:c>
      <x:c r="D6972" s="1" t="n">
        <x:v>402.5</x:v>
      </x:c>
      <x:c r="E6972" s="1" t="n">
        <x:v>9</x:v>
      </x:c>
      <x:c r="F6972" s="1" t="n">
        <x:v>0</x:v>
      </x:c>
      <x:c r="G6972" s="1" t="n">
        <x:v>42</x:v>
      </x:c>
      <x:c r="H6972" s="1" t="n">
        <x:v>0</x:v>
      </x:c>
      <x:c r="I6972" s="1" t="n">
        <x:v>2</x:v>
      </x:c>
      <x:c r="J6972" s="1" t="n">
        <x:v>0.08</x:v>
      </x:c>
      <x:c r="K6972" s="1" t="n">
        <x:v>0</x:v>
      </x:c>
      <x:c r="L6972" s="1" t="n">
        <x:v>95.4</x:v>
      </x:c>
      <x:c r="M6972" s="1" t="n">
        <x:v>3.6</x:v>
      </x:c>
      <x:c r="N6972" s="1" t="n">
        <x:v>7.9</x:v>
      </x:c>
      <x:c r="O6972" s="1" t="n">
        <x:f aca="0">24*MAX(0,EOMONTH(B6972,0)-MAX(B6972,INDEX(Device_Inventory!$K$2:$K$1201,MATCH(A6972,Device_Inventory!$A$2:$A$1201,0)))+1)</x:f>
        <x:v>744</x:v>
      </x:c>
      <x:c r="P6972" s="11" t="b">
        <x:f aca="0">INDEX(Device_Inventory!$K$2:$K$1201,MATCH(A6972,Device_Inventory!$A$2:$A$1201,0))&gt;B6972</x:f>
        <x:v>0</x:v>
      </x:c>
      <x:c r="Q6972" s="1" t="str">
        <x:f aca="0">IF(D6972&gt;O6972,"Fail: operating hours exceed in-service hours",IF(D6972+M6972&gt;O6972,"Fail: operating + unavailable hours exceed in-service hours",IF(P6972,"Partial month: within in-service hours","OK")))</x:f>
        <x:v>OK</x:v>
      </x:c>
    </x:row>
    <x:row r="6973" ht="15" hidden="0" customHeight="1">
      <x:c r="A6973" s="1" t="s">
        <x:v>1747</x:v>
      </x:c>
      <x:c r="B6973" s="14" t="n">
        <x:v>46054</x:v>
      </x:c>
      <x:c r="C6973" s="1" t="n">
        <x:v>70.2</x:v>
      </x:c>
      <x:c r="D6973" s="1" t="n">
        <x:v>481</x:v>
      </x:c>
      <x:c r="E6973" s="1" t="n">
        <x:v>34</x:v>
      </x:c>
      <x:c r="F6973" s="1" t="n">
        <x:v>8</x:v>
      </x:c>
      <x:c r="G6973" s="1" t="n">
        <x:v>52</x:v>
      </x:c>
      <x:c r="H6973" s="1" t="n">
        <x:v>4</x:v>
      </x:c>
      <x:c r="I6973" s="1" t="n">
        <x:v>1</x:v>
      </x:c>
      <x:c r="J6973" s="1" t="n">
        <x:v>1.99</x:v>
      </x:c>
      <x:c r="K6973" s="1" t="n">
        <x:v>2</x:v>
      </x:c>
      <x:c r="L6973" s="1" t="n">
        <x:v>94</x:v>
      </x:c>
      <x:c r="M6973" s="1" t="n">
        <x:v>14.9</x:v>
      </x:c>
      <x:c r="N6973" s="1" t="n">
        <x:v>8.9</x:v>
      </x:c>
      <x:c r="O6973" s="1" t="n">
        <x:f aca="0">24*MAX(0,EOMONTH(B6973,0)-MAX(B6973,INDEX(Device_Inventory!$K$2:$K$1201,MATCH(A6973,Device_Inventory!$A$2:$A$1201,0)))+1)</x:f>
        <x:v>672</x:v>
      </x:c>
      <x:c r="P6973" s="11" t="b">
        <x:f aca="0">INDEX(Device_Inventory!$K$2:$K$1201,MATCH(A6973,Device_Inventory!$A$2:$A$1201,0))&gt;B6973</x:f>
        <x:v>0</x:v>
      </x:c>
      <x:c r="Q6973" s="1" t="str">
        <x:f aca="0">IF(D6973&gt;O6973,"Fail: operating hours exceed in-service hours",IF(D6973+M6973&gt;O6973,"Fail: operating + unavailable hours exceed in-service hours",IF(P6973,"Partial month: within in-service hours","OK")))</x:f>
        <x:v>OK</x:v>
      </x:c>
    </x:row>
    <x:row r="6974" ht="15" hidden="0" customHeight="1">
      <x:c r="A6974" s="1" t="s">
        <x:v>1747</x:v>
      </x:c>
      <x:c r="B6974" s="14" t="n">
        <x:v>46082</x:v>
      </x:c>
      <x:c r="C6974" s="1" t="n">
        <x:v>67.7</x:v>
      </x:c>
      <x:c r="D6974" s="1" t="n">
        <x:v>473.1</x:v>
      </x:c>
      <x:c r="E6974" s="1" t="n">
        <x:v>34</x:v>
      </x:c>
      <x:c r="F6974" s="1" t="n">
        <x:v>8</x:v>
      </x:c>
      <x:c r="G6974" s="1" t="n">
        <x:v>29</x:v>
      </x:c>
      <x:c r="H6974" s="1" t="n">
        <x:v>2</x:v>
      </x:c>
      <x:c r="I6974" s="1" t="n">
        <x:v>2</x:v>
      </x:c>
      <x:c r="J6974" s="1" t="n">
        <x:v>2.97</x:v>
      </x:c>
      <x:c r="K6974" s="1" t="n">
        <x:v>1</x:v>
      </x:c>
      <x:c r="L6974" s="1" t="n">
        <x:v>99.4</x:v>
      </x:c>
      <x:c r="M6974" s="1" t="n">
        <x:v>8.6</x:v>
      </x:c>
      <x:c r="N6974" s="1" t="n">
        <x:v>18.8</x:v>
      </x:c>
      <x:c r="O6974" s="1" t="n">
        <x:f aca="0">24*MAX(0,EOMONTH(B6974,0)-MAX(B6974,INDEX(Device_Inventory!$K$2:$K$1201,MATCH(A6974,Device_Inventory!$A$2:$A$1201,0)))+1)</x:f>
        <x:v>744</x:v>
      </x:c>
      <x:c r="P6974" s="11" t="b">
        <x:f aca="0">INDEX(Device_Inventory!$K$2:$K$1201,MATCH(A6974,Device_Inventory!$A$2:$A$1201,0))&gt;B6974</x:f>
        <x:v>0</x:v>
      </x:c>
      <x:c r="Q6974" s="1" t="str">
        <x:f aca="0">IF(D6974&gt;O6974,"Fail: operating hours exceed in-service hours",IF(D6974+M6974&gt;O6974,"Fail: operating + unavailable hours exceed in-service hours",IF(P6974,"Partial month: within in-service hours","OK")))</x:f>
        <x:v>OK</x:v>
      </x:c>
    </x:row>
    <x:row r="6975" ht="15" hidden="0" customHeight="1">
      <x:c r="A6975" s="1" t="s">
        <x:v>1747</x:v>
      </x:c>
      <x:c r="B6975" s="14" t="n">
        <x:v>46113</x:v>
      </x:c>
      <x:c r="C6975" s="1" t="n">
        <x:v>41.9</x:v>
      </x:c>
      <x:c r="D6975" s="1" t="n">
        <x:v>299.4</x:v>
      </x:c>
      <x:c r="E6975" s="1" t="n">
        <x:v>24</x:v>
      </x:c>
      <x:c r="F6975" s="1" t="n">
        <x:v>6</x:v>
      </x:c>
      <x:c r="G6975" s="1" t="n">
        <x:v>40</x:v>
      </x:c>
      <x:c r="H6975" s="1" t="n">
        <x:v>2</x:v>
      </x:c>
      <x:c r="I6975" s="1" t="n">
        <x:v>0</x:v>
      </x:c>
      <x:c r="J6975" s="1" t="n">
        <x:v>2.02</x:v>
      </x:c>
      <x:c r="K6975" s="1" t="n">
        <x:v>2</x:v>
      </x:c>
      <x:c r="L6975" s="1" t="n">
        <x:v>95.5</x:v>
      </x:c>
      <x:c r="M6975" s="1" t="n">
        <x:v>11.5</x:v>
      </x:c>
      <x:c r="N6975" s="1" t="n">
        <x:v>11.5</x:v>
      </x:c>
      <x:c r="O6975" s="1" t="n">
        <x:f aca="0">24*MAX(0,EOMONTH(B6975,0)-MAX(B6975,INDEX(Device_Inventory!$K$2:$K$1201,MATCH(A6975,Device_Inventory!$A$2:$A$1201,0)))+1)</x:f>
        <x:v>720</x:v>
      </x:c>
      <x:c r="P6975" s="11" t="b">
        <x:f aca="0">INDEX(Device_Inventory!$K$2:$K$1201,MATCH(A6975,Device_Inventory!$A$2:$A$1201,0))&gt;B6975</x:f>
        <x:v>0</x:v>
      </x:c>
      <x:c r="Q6975" s="1" t="str">
        <x:f aca="0">IF(D6975&gt;O6975,"Fail: operating hours exceed in-service hours",IF(D6975+M6975&gt;O6975,"Fail: operating + unavailable hours exceed in-service hours",IF(P6975,"Partial month: within in-service hours","OK")))</x:f>
        <x:v>OK</x:v>
      </x:c>
    </x:row>
    <x:row r="6976" ht="15" hidden="0" customHeight="1">
      <x:c r="A6976" s="1" t="s">
        <x:v>1747</x:v>
      </x:c>
      <x:c r="B6976" s="14" t="n">
        <x:v>46143</x:v>
      </x:c>
      <x:c r="C6976" s="1" t="n">
        <x:v>72.7</x:v>
      </x:c>
      <x:c r="D6976" s="1" t="n">
        <x:v>527</x:v>
      </x:c>
      <x:c r="E6976" s="1" t="n">
        <x:v>35</x:v>
      </x:c>
      <x:c r="F6976" s="1" t="n">
        <x:v>7</x:v>
      </x:c>
      <x:c r="G6976" s="1" t="n">
        <x:v>23</x:v>
      </x:c>
      <x:c r="H6976" s="1" t="n">
        <x:v>2</x:v>
      </x:c>
      <x:c r="I6976" s="1" t="n">
        <x:v>3</x:v>
      </x:c>
      <x:c r="J6976" s="1" t="n">
        <x:v>2.29</x:v>
      </x:c>
      <x:c r="K6976" s="1" t="n">
        <x:v>1</x:v>
      </x:c>
      <x:c r="L6976" s="1" t="n">
        <x:v>94.1</x:v>
      </x:c>
      <x:c r="M6976" s="1" t="n">
        <x:v>8.3</x:v>
      </x:c>
      <x:c r="N6976" s="1" t="n">
        <x:v>21.1</x:v>
      </x:c>
      <x:c r="O6976" s="1" t="n">
        <x:f aca="0">24*MAX(0,EOMONTH(B6976,0)-MAX(B6976,INDEX(Device_Inventory!$K$2:$K$1201,MATCH(A6976,Device_Inventory!$A$2:$A$1201,0)))+1)</x:f>
        <x:v>744</x:v>
      </x:c>
      <x:c r="P6976" s="11" t="b">
        <x:f aca="0">INDEX(Device_Inventory!$K$2:$K$1201,MATCH(A6976,Device_Inventory!$A$2:$A$1201,0))&gt;B6976</x:f>
        <x:v>0</x:v>
      </x:c>
      <x:c r="Q6976" s="1" t="str">
        <x:f aca="0">IF(D6976&gt;O6976,"Fail: operating hours exceed in-service hours",IF(D6976+M6976&gt;O6976,"Fail: operating + unavailable hours exceed in-service hours",IF(P6976,"Partial month: within in-service hours","OK")))</x:f>
        <x:v>OK</x:v>
      </x:c>
    </x:row>
    <x:row r="6977" ht="15" hidden="0" customHeight="1">
      <x:c r="A6977" s="1" t="s">
        <x:v>1747</x:v>
      </x:c>
      <x:c r="B6977" s="14" t="n">
        <x:v>46174</x:v>
      </x:c>
      <x:c r="C6977" s="1" t="n">
        <x:v>45.9</x:v>
      </x:c>
      <x:c r="D6977" s="1" t="n">
        <x:v>308.8</x:v>
      </x:c>
      <x:c r="E6977" s="1" t="n">
        <x:v>29</x:v>
      </x:c>
      <x:c r="F6977" s="1" t="n">
        <x:v>4</x:v>
      </x:c>
      <x:c r="G6977" s="1" t="n">
        <x:v>47</x:v>
      </x:c>
      <x:c r="H6977" s="1" t="n">
        <x:v>2</x:v>
      </x:c>
      <x:c r="I6977" s="1" t="n">
        <x:v>3</x:v>
      </x:c>
      <x:c r="J6977" s="1" t="n">
        <x:v>2.47</x:v>
      </x:c>
      <x:c r="K6977" s="1" t="n">
        <x:v>2</x:v>
      </x:c>
      <x:c r="L6977" s="1" t="n">
        <x:v>95</x:v>
      </x:c>
      <x:c r="M6977" s="1" t="n">
        <x:v>12.1</x:v>
      </x:c>
      <x:c r="N6977" s="1" t="n">
        <x:v>6.1</x:v>
      </x:c>
      <x:c r="O6977" s="1" t="n">
        <x:f aca="0">24*MAX(0,EOMONTH(B6977,0)-MAX(B6977,INDEX(Device_Inventory!$K$2:$K$1201,MATCH(A6977,Device_Inventory!$A$2:$A$1201,0)))+1)</x:f>
        <x:v>720</x:v>
      </x:c>
      <x:c r="P6977" s="11" t="b">
        <x:f aca="0">INDEX(Device_Inventory!$K$2:$K$1201,MATCH(A6977,Device_Inventory!$A$2:$A$1201,0))&gt;B6977</x:f>
        <x:v>0</x:v>
      </x:c>
      <x:c r="Q6977" s="1" t="str">
        <x:f aca="0">IF(D6977&gt;O6977,"Fail: operating hours exceed in-service hours",IF(D6977+M6977&gt;O6977,"Fail: operating + unavailable hours exceed in-service hours",IF(P6977,"Partial month: within in-service hours","OK")))</x:f>
        <x:v>OK</x:v>
      </x:c>
    </x:row>
    <x:row r="6978" ht="15" hidden="0" customHeight="1">
      <x:c r="A6978" s="1" t="s">
        <x:v>1747</x:v>
      </x:c>
      <x:c r="B6978" s="14" t="n">
        <x:v>46204</x:v>
      </x:c>
      <x:c r="C6978" s="1" t="n">
        <x:v>60.4</x:v>
      </x:c>
      <x:c r="D6978" s="1" t="n">
        <x:v>388.5</x:v>
      </x:c>
      <x:c r="E6978" s="1" t="n">
        <x:v>24</x:v>
      </x:c>
      <x:c r="F6978" s="1" t="n">
        <x:v>7</x:v>
      </x:c>
      <x:c r="G6978" s="1" t="n">
        <x:v>26</x:v>
      </x:c>
      <x:c r="H6978" s="1" t="n">
        <x:v>1</x:v>
      </x:c>
      <x:c r="I6978" s="1" t="n">
        <x:v>2</x:v>
      </x:c>
      <x:c r="J6978" s="1" t="n">
        <x:v>1.08</x:v>
      </x:c>
      <x:c r="K6978" s="1" t="n">
        <x:v>3</x:v>
      </x:c>
      <x:c r="L6978" s="1" t="n">
        <x:v>93.2</x:v>
      </x:c>
      <x:c r="M6978" s="1" t="n">
        <x:v>7.6</x:v>
      </x:c>
      <x:c r="N6978" s="1" t="n">
        <x:v>10.7</x:v>
      </x:c>
      <x:c r="O6978" s="1" t="n">
        <x:f aca="0">24*MAX(0,EOMONTH(B6978,0)-MAX(B6978,INDEX(Device_Inventory!$K$2:$K$1201,MATCH(A6978,Device_Inventory!$A$2:$A$1201,0)))+1)</x:f>
        <x:v>744</x:v>
      </x:c>
      <x:c r="P6978" s="11" t="b">
        <x:f aca="0">INDEX(Device_Inventory!$K$2:$K$1201,MATCH(A6978,Device_Inventory!$A$2:$A$1201,0))&gt;B6978</x:f>
        <x:v>0</x:v>
      </x:c>
      <x:c r="Q6978" s="1" t="str">
        <x:f aca="0">IF(D6978&gt;O6978,"Fail: operating hours exceed in-service hours",IF(D6978+M6978&gt;O6978,"Fail: operating + unavailable hours exceed in-service hours",IF(P6978,"Partial month: within in-service hours","OK")))</x:f>
        <x:v>OK</x:v>
      </x:c>
    </x:row>
    <x:row r="6979" ht="15" hidden="0" customHeight="1">
      <x:c r="A6979" s="1" t="s">
        <x:v>1748</x:v>
      </x:c>
      <x:c r="B6979" s="14" t="n">
        <x:v>46054</x:v>
      </x:c>
      <x:c r="C6979" s="1" t="n">
        <x:v>45.2</x:v>
      </x:c>
      <x:c r="D6979" s="1" t="n">
        <x:v>291.3</x:v>
      </x:c>
      <x:c r="E6979" s="1" t="n">
        <x:v>16</x:v>
      </x:c>
      <x:c r="F6979" s="1" t="n">
        <x:v>0</x:v>
      </x:c>
      <x:c r="G6979" s="1" t="n">
        <x:v>19</x:v>
      </x:c>
      <x:c r="H6979" s="1" t="n">
        <x:v>1</x:v>
      </x:c>
      <x:c r="I6979" s="1" t="n">
        <x:v>1</x:v>
      </x:c>
      <x:c r="J6979" s="1" t="n">
        <x:v>0</x:v>
      </x:c>
      <x:c r="K6979" s="1" t="n">
        <x:v>0</x:v>
      </x:c>
      <x:c r="L6979" s="1" t="n">
        <x:v>96.7</x:v>
      </x:c>
      <x:c r="M6979" s="1" t="n">
        <x:v>11.5</x:v>
      </x:c>
      <x:c r="N6979" s="1" t="n">
        <x:v>5.3</x:v>
      </x:c>
      <x:c r="O6979" s="1" t="n">
        <x:f aca="0">24*MAX(0,EOMONTH(B6979,0)-MAX(B6979,INDEX(Device_Inventory!$K$2:$K$1201,MATCH(A6979,Device_Inventory!$A$2:$A$1201,0)))+1)</x:f>
        <x:v>672</x:v>
      </x:c>
      <x:c r="P6979" s="11" t="b">
        <x:f aca="0">INDEX(Device_Inventory!$K$2:$K$1201,MATCH(A6979,Device_Inventory!$A$2:$A$1201,0))&gt;B6979</x:f>
        <x:v>0</x:v>
      </x:c>
      <x:c r="Q6979" s="1" t="str">
        <x:f aca="0">IF(D6979&gt;O6979,"Fail: operating hours exceed in-service hours",IF(D6979+M6979&gt;O6979,"Fail: operating + unavailable hours exceed in-service hours",IF(P6979,"Partial month: within in-service hours","OK")))</x:f>
        <x:v>OK</x:v>
      </x:c>
    </x:row>
    <x:row r="6980" ht="15" hidden="0" customHeight="1">
      <x:c r="A6980" s="1" t="s">
        <x:v>1748</x:v>
      </x:c>
      <x:c r="B6980" s="14" t="n">
        <x:v>46082</x:v>
      </x:c>
      <x:c r="C6980" s="1" t="n">
        <x:v>32.1</x:v>
      </x:c>
      <x:c r="D6980" s="1" t="n">
        <x:v>233.9</x:v>
      </x:c>
      <x:c r="E6980" s="1" t="n">
        <x:v>19</x:v>
      </x:c>
      <x:c r="F6980" s="1" t="n">
        <x:v>0</x:v>
      </x:c>
      <x:c r="G6980" s="1" t="n">
        <x:v>41</x:v>
      </x:c>
      <x:c r="H6980" s="1" t="n">
        <x:v>0</x:v>
      </x:c>
      <x:c r="I6980" s="1" t="n">
        <x:v>1</x:v>
      </x:c>
      <x:c r="J6980" s="1" t="n">
        <x:v>0.23</x:v>
      </x:c>
      <x:c r="K6980" s="1" t="n">
        <x:v>0</x:v>
      </x:c>
      <x:c r="L6980" s="1" t="n">
        <x:v>95.4</x:v>
      </x:c>
      <x:c r="M6980" s="1" t="n">
        <x:v>0</x:v>
      </x:c>
      <x:c r="N6980" s="1" t="n">
        <x:v>5.9</x:v>
      </x:c>
      <x:c r="O6980" s="1" t="n">
        <x:f aca="0">24*MAX(0,EOMONTH(B6980,0)-MAX(B6980,INDEX(Device_Inventory!$K$2:$K$1201,MATCH(A6980,Device_Inventory!$A$2:$A$1201,0)))+1)</x:f>
        <x:v>744</x:v>
      </x:c>
      <x:c r="P6980" s="11" t="b">
        <x:f aca="0">INDEX(Device_Inventory!$K$2:$K$1201,MATCH(A6980,Device_Inventory!$A$2:$A$1201,0))&gt;B6980</x:f>
        <x:v>0</x:v>
      </x:c>
      <x:c r="Q6980" s="1" t="str">
        <x:f aca="0">IF(D6980&gt;O6980,"Fail: operating hours exceed in-service hours",IF(D6980+M6980&gt;O6980,"Fail: operating + unavailable hours exceed in-service hours",IF(P6980,"Partial month: within in-service hours","OK")))</x:f>
        <x:v>OK</x:v>
      </x:c>
    </x:row>
    <x:row r="6981" ht="15" hidden="0" customHeight="1">
      <x:c r="A6981" s="1" t="s">
        <x:v>1748</x:v>
      </x:c>
      <x:c r="B6981" s="14" t="n">
        <x:v>46113</x:v>
      </x:c>
      <x:c r="C6981" s="1" t="n">
        <x:v>53</x:v>
      </x:c>
      <x:c r="D6981" s="1" t="n">
        <x:v>365.8</x:v>
      </x:c>
      <x:c r="E6981" s="1" t="n">
        <x:v>13</x:v>
      </x:c>
      <x:c r="F6981" s="1" t="n">
        <x:v>1</x:v>
      </x:c>
      <x:c r="G6981" s="1" t="n">
        <x:v>37</x:v>
      </x:c>
      <x:c r="H6981" s="1" t="n">
        <x:v>0</x:v>
      </x:c>
      <x:c r="I6981" s="1" t="n">
        <x:v>4</x:v>
      </x:c>
      <x:c r="J6981" s="1" t="n">
        <x:v>1.04</x:v>
      </x:c>
      <x:c r="K6981" s="1" t="n">
        <x:v>0</x:v>
      </x:c>
      <x:c r="L6981" s="1" t="n">
        <x:v>90.6</x:v>
      </x:c>
      <x:c r="M6981" s="1" t="n">
        <x:v>2.8</x:v>
      </x:c>
      <x:c r="N6981" s="1" t="n">
        <x:v>4.5</x:v>
      </x:c>
      <x:c r="O6981" s="1" t="n">
        <x:f aca="0">24*MAX(0,EOMONTH(B6981,0)-MAX(B6981,INDEX(Device_Inventory!$K$2:$K$1201,MATCH(A6981,Device_Inventory!$A$2:$A$1201,0)))+1)</x:f>
        <x:v>720</x:v>
      </x:c>
      <x:c r="P6981" s="11" t="b">
        <x:f aca="0">INDEX(Device_Inventory!$K$2:$K$1201,MATCH(A6981,Device_Inventory!$A$2:$A$1201,0))&gt;B6981</x:f>
        <x:v>0</x:v>
      </x:c>
      <x:c r="Q6981" s="1" t="str">
        <x:f aca="0">IF(D6981&gt;O6981,"Fail: operating hours exceed in-service hours",IF(D6981+M6981&gt;O6981,"Fail: operating + unavailable hours exceed in-service hours",IF(P6981,"Partial month: within in-service hours","OK")))</x:f>
        <x:v>OK</x:v>
      </x:c>
    </x:row>
    <x:row r="6982" ht="15" hidden="0" customHeight="1">
      <x:c r="A6982" s="1" t="s">
        <x:v>1748</x:v>
      </x:c>
      <x:c r="B6982" s="14" t="n">
        <x:v>46143</x:v>
      </x:c>
      <x:c r="C6982" s="1" t="n">
        <x:v>48.8</x:v>
      </x:c>
      <x:c r="D6982" s="1" t="n">
        <x:v>267.8</x:v>
      </x:c>
      <x:c r="E6982" s="1" t="n">
        <x:v>16</x:v>
      </x:c>
      <x:c r="F6982" s="1" t="n">
        <x:v>1</x:v>
      </x:c>
      <x:c r="G6982" s="1" t="n">
        <x:v>18</x:v>
      </x:c>
      <x:c r="H6982" s="1" t="n">
        <x:v>0</x:v>
      </x:c>
      <x:c r="I6982" s="1" t="n">
        <x:v>1</x:v>
      </x:c>
      <x:c r="J6982" s="1" t="n">
        <x:v>0.27</x:v>
      </x:c>
      <x:c r="K6982" s="1" t="n">
        <x:v>0</x:v>
      </x:c>
      <x:c r="L6982" s="1" t="n">
        <x:v>96.3</x:v>
      </x:c>
      <x:c r="M6982" s="1" t="n">
        <x:v>6.6</x:v>
      </x:c>
      <x:c r="N6982" s="1" t="n">
        <x:v>12</x:v>
      </x:c>
      <x:c r="O6982" s="1" t="n">
        <x:f aca="0">24*MAX(0,EOMONTH(B6982,0)-MAX(B6982,INDEX(Device_Inventory!$K$2:$K$1201,MATCH(A6982,Device_Inventory!$A$2:$A$1201,0)))+1)</x:f>
        <x:v>744</x:v>
      </x:c>
      <x:c r="P6982" s="11" t="b">
        <x:f aca="0">INDEX(Device_Inventory!$K$2:$K$1201,MATCH(A6982,Device_Inventory!$A$2:$A$1201,0))&gt;B6982</x:f>
        <x:v>0</x:v>
      </x:c>
      <x:c r="Q6982" s="1" t="str">
        <x:f aca="0">IF(D6982&gt;O6982,"Fail: operating hours exceed in-service hours",IF(D6982+M6982&gt;O6982,"Fail: operating + unavailable hours exceed in-service hours",IF(P6982,"Partial month: within in-service hours","OK")))</x:f>
        <x:v>OK</x:v>
      </x:c>
    </x:row>
    <x:row r="6983" ht="15" hidden="0" customHeight="1">
      <x:c r="A6983" s="1" t="s">
        <x:v>1748</x:v>
      </x:c>
      <x:c r="B6983" s="14" t="n">
        <x:v>46174</x:v>
      </x:c>
      <x:c r="C6983" s="1" t="n">
        <x:v>37.6</x:v>
      </x:c>
      <x:c r="D6983" s="1" t="n">
        <x:v>261</x:v>
      </x:c>
      <x:c r="E6983" s="1" t="n">
        <x:v>6</x:v>
      </x:c>
      <x:c r="F6983" s="1" t="n">
        <x:v>1</x:v>
      </x:c>
      <x:c r="G6983" s="1" t="n">
        <x:v>13</x:v>
      </x:c>
      <x:c r="H6983" s="1" t="n">
        <x:v>0</x:v>
      </x:c>
      <x:c r="I6983" s="1" t="n">
        <x:v>2</x:v>
      </x:c>
      <x:c r="J6983" s="1" t="n">
        <x:v>0.13</x:v>
      </x:c>
      <x:c r="K6983" s="1" t="n">
        <x:v>0</x:v>
      </x:c>
      <x:c r="L6983" s="1" t="n">
        <x:v>92.2</x:v>
      </x:c>
      <x:c r="M6983" s="1" t="n">
        <x:v>2.3</x:v>
      </x:c>
      <x:c r="N6983" s="1" t="n">
        <x:v>11.3</x:v>
      </x:c>
      <x:c r="O6983" s="1" t="n">
        <x:f aca="0">24*MAX(0,EOMONTH(B6983,0)-MAX(B6983,INDEX(Device_Inventory!$K$2:$K$1201,MATCH(A6983,Device_Inventory!$A$2:$A$1201,0)))+1)</x:f>
        <x:v>720</x:v>
      </x:c>
      <x:c r="P6983" s="11" t="b">
        <x:f aca="0">INDEX(Device_Inventory!$K$2:$K$1201,MATCH(A6983,Device_Inventory!$A$2:$A$1201,0))&gt;B6983</x:f>
        <x:v>0</x:v>
      </x:c>
      <x:c r="Q6983" s="1" t="str">
        <x:f aca="0">IF(D6983&gt;O6983,"Fail: operating hours exceed in-service hours",IF(D6983+M6983&gt;O6983,"Fail: operating + unavailable hours exceed in-service hours",IF(P6983,"Partial month: within in-service hours","OK")))</x:f>
        <x:v>OK</x:v>
      </x:c>
    </x:row>
    <x:row r="6984" ht="15" hidden="0" customHeight="1">
      <x:c r="A6984" s="1" t="s">
        <x:v>1748</x:v>
      </x:c>
      <x:c r="B6984" s="14" t="n">
        <x:v>46204</x:v>
      </x:c>
      <x:c r="C6984" s="1" t="n">
        <x:v>31.8</x:v>
      </x:c>
      <x:c r="D6984" s="1" t="n">
        <x:v>212.4</x:v>
      </x:c>
      <x:c r="E6984" s="1" t="n">
        <x:v>7</x:v>
      </x:c>
      <x:c r="F6984" s="1" t="n">
        <x:v>0</x:v>
      </x:c>
      <x:c r="G6984" s="1" t="n">
        <x:v>31</x:v>
      </x:c>
      <x:c r="H6984" s="1" t="n">
        <x:v>0</x:v>
      </x:c>
      <x:c r="I6984" s="1" t="n">
        <x:v>0</x:v>
      </x:c>
      <x:c r="J6984" s="1" t="n">
        <x:v>0</x:v>
      </x:c>
      <x:c r="K6984" s="1" t="n">
        <x:v>0</x:v>
      </x:c>
      <x:c r="L6984" s="1" t="n">
        <x:v>94</x:v>
      </x:c>
      <x:c r="M6984" s="1" t="n">
        <x:v>8.3</x:v>
      </x:c>
      <x:c r="N6984" s="1" t="n">
        <x:v>8.9</x:v>
      </x:c>
      <x:c r="O6984" s="1" t="n">
        <x:f aca="0">24*MAX(0,EOMONTH(B6984,0)-MAX(B6984,INDEX(Device_Inventory!$K$2:$K$1201,MATCH(A6984,Device_Inventory!$A$2:$A$1201,0)))+1)</x:f>
        <x:v>744</x:v>
      </x:c>
      <x:c r="P6984" s="11" t="b">
        <x:f aca="0">INDEX(Device_Inventory!$K$2:$K$1201,MATCH(A6984,Device_Inventory!$A$2:$A$1201,0))&gt;B6984</x:f>
        <x:v>0</x:v>
      </x:c>
      <x:c r="Q6984" s="1" t="str">
        <x:f aca="0">IF(D6984&gt;O6984,"Fail: operating hours exceed in-service hours",IF(D6984+M6984&gt;O6984,"Fail: operating + unavailable hours exceed in-service hours",IF(P6984,"Partial month: within in-service hours","OK")))</x:f>
        <x:v>OK</x:v>
      </x:c>
    </x:row>
    <x:row r="6985" ht="15" hidden="0" customHeight="1">
      <x:c r="A6985" s="1" t="s">
        <x:v>4900</x:v>
      </x:c>
      <x:c r="B6985" s="14" t="n">
        <x:v>46054</x:v>
      </x:c>
      <x:c r="C6985" s="1" t="n">
        <x:v>56.5</x:v>
      </x:c>
      <x:c r="D6985" s="1" t="n">
        <x:v>369.3</x:v>
      </x:c>
      <x:c r="E6985" s="1" t="n">
        <x:v>12</x:v>
      </x:c>
      <x:c r="F6985" s="1" t="n">
        <x:v>0</x:v>
      </x:c>
      <x:c r="G6985" s="1" t="n">
        <x:v>37</x:v>
      </x:c>
      <x:c r="H6985" s="1" t="n">
        <x:v>0</x:v>
      </x:c>
      <x:c r="I6985" s="1" t="n">
        <x:v>3</x:v>
      </x:c>
      <x:c r="J6985" s="1" t="n">
        <x:v>0</x:v>
      </x:c>
      <x:c r="K6985" s="1" t="n">
        <x:v>1</x:v>
      </x:c>
      <x:c r="L6985" s="1" t="n">
        <x:v>92.1</x:v>
      </x:c>
      <x:c r="M6985" s="1" t="n">
        <x:v>1.5</x:v>
      </x:c>
      <x:c r="N6985" s="1" t="n">
        <x:v>13.3</x:v>
      </x:c>
      <x:c r="O6985" s="1" t="n">
        <x:f aca="0">24*MAX(0,EOMONTH(B6985,0)-MAX(B6985,INDEX(Device_Inventory!$K$2:$K$1201,MATCH(A6985,Device_Inventory!$A$2:$A$1201,0)))+1)</x:f>
        <x:v>672</x:v>
      </x:c>
      <x:c r="P6985" s="11" t="b">
        <x:f aca="0">INDEX(Device_Inventory!$K$2:$K$1201,MATCH(A6985,Device_Inventory!$A$2:$A$1201,0))&gt;B6985</x:f>
        <x:v>0</x:v>
      </x:c>
      <x:c r="Q6985" s="1" t="str">
        <x:f aca="0">IF(D6985&gt;O6985,"Fail: operating hours exceed in-service hours",IF(D6985+M6985&gt;O6985,"Fail: operating + unavailable hours exceed in-service hours",IF(P6985,"Partial month: within in-service hours","OK")))</x:f>
        <x:v>OK</x:v>
      </x:c>
    </x:row>
    <x:row r="6986" ht="15" hidden="0" customHeight="1">
      <x:c r="A6986" s="1" t="s">
        <x:v>4900</x:v>
      </x:c>
      <x:c r="B6986" s="14" t="n">
        <x:v>46082</x:v>
      </x:c>
      <x:c r="C6986" s="1" t="n">
        <x:v>85.6</x:v>
      </x:c>
      <x:c r="D6986" s="1" t="n">
        <x:v>547.7</x:v>
      </x:c>
      <x:c r="E6986" s="1" t="n">
        <x:v>28</x:v>
      </x:c>
      <x:c r="F6986" s="1" t="n">
        <x:v>1</x:v>
      </x:c>
      <x:c r="G6986" s="1" t="n">
        <x:v>62</x:v>
      </x:c>
      <x:c r="H6986" s="1" t="n">
        <x:v>0</x:v>
      </x:c>
      <x:c r="I6986" s="1" t="n">
        <x:v>2</x:v>
      </x:c>
      <x:c r="J6986" s="1" t="n">
        <x:v>1.02</x:v>
      </x:c>
      <x:c r="K6986" s="1" t="n">
        <x:v>0</x:v>
      </x:c>
      <x:c r="L6986" s="1" t="n">
        <x:v>99.9</x:v>
      </x:c>
      <x:c r="M6986" s="1" t="n">
        <x:v>5.2</x:v>
      </x:c>
      <x:c r="N6986" s="1" t="n">
        <x:v>8.9</x:v>
      </x:c>
      <x:c r="O6986" s="1" t="n">
        <x:f aca="0">24*MAX(0,EOMONTH(B6986,0)-MAX(B6986,INDEX(Device_Inventory!$K$2:$K$1201,MATCH(A6986,Device_Inventory!$A$2:$A$1201,0)))+1)</x:f>
        <x:v>744</x:v>
      </x:c>
      <x:c r="P6986" s="11" t="b">
        <x:f aca="0">INDEX(Device_Inventory!$K$2:$K$1201,MATCH(A6986,Device_Inventory!$A$2:$A$1201,0))&gt;B6986</x:f>
        <x:v>0</x:v>
      </x:c>
      <x:c r="Q6986" s="1" t="str">
        <x:f aca="0">IF(D6986&gt;O6986,"Fail: operating hours exceed in-service hours",IF(D6986+M6986&gt;O6986,"Fail: operating + unavailable hours exceed in-service hours",IF(P6986,"Partial month: within in-service hours","OK")))</x:f>
        <x:v>OK</x:v>
      </x:c>
    </x:row>
    <x:row r="6987" ht="15" hidden="0" customHeight="1">
      <x:c r="A6987" s="1" t="s">
        <x:v>4900</x:v>
      </x:c>
      <x:c r="B6987" s="14" t="n">
        <x:v>46113</x:v>
      </x:c>
      <x:c r="C6987" s="1" t="n">
        <x:v>56.8</x:v>
      </x:c>
      <x:c r="D6987" s="1" t="n">
        <x:v>386.9</x:v>
      </x:c>
      <x:c r="E6987" s="1" t="n">
        <x:v>19</x:v>
      </x:c>
      <x:c r="F6987" s="1" t="n">
        <x:v>0</x:v>
      </x:c>
      <x:c r="G6987" s="1" t="n">
        <x:v>35</x:v>
      </x:c>
      <x:c r="H6987" s="1" t="n">
        <x:v>0</x:v>
      </x:c>
      <x:c r="I6987" s="1" t="n">
        <x:v>3</x:v>
      </x:c>
      <x:c r="J6987" s="1" t="n">
        <x:v>0.75</x:v>
      </x:c>
      <x:c r="K6987" s="1" t="n">
        <x:v>1</x:v>
      </x:c>
      <x:c r="L6987" s="1" t="n">
        <x:v>96</x:v>
      </x:c>
      <x:c r="M6987" s="1" t="n">
        <x:v>1.8</x:v>
      </x:c>
      <x:c r="N6987" s="1" t="n">
        <x:v>5.5</x:v>
      </x:c>
      <x:c r="O6987" s="1" t="n">
        <x:f aca="0">24*MAX(0,EOMONTH(B6987,0)-MAX(B6987,INDEX(Device_Inventory!$K$2:$K$1201,MATCH(A6987,Device_Inventory!$A$2:$A$1201,0)))+1)</x:f>
        <x:v>720</x:v>
      </x:c>
      <x:c r="P6987" s="11" t="b">
        <x:f aca="0">INDEX(Device_Inventory!$K$2:$K$1201,MATCH(A6987,Device_Inventory!$A$2:$A$1201,0))&gt;B6987</x:f>
        <x:v>0</x:v>
      </x:c>
      <x:c r="Q6987" s="1" t="str">
        <x:f aca="0">IF(D6987&gt;O6987,"Fail: operating hours exceed in-service hours",IF(D6987+M6987&gt;O6987,"Fail: operating + unavailable hours exceed in-service hours",IF(P6987,"Partial month: within in-service hours","OK")))</x:f>
        <x:v>OK</x:v>
      </x:c>
    </x:row>
    <x:row r="6988" ht="15" hidden="0" customHeight="1">
      <x:c r="A6988" s="1" t="s">
        <x:v>4900</x:v>
      </x:c>
      <x:c r="B6988" s="14" t="n">
        <x:v>46143</x:v>
      </x:c>
      <x:c r="C6988" s="1" t="n">
        <x:v>84.4</x:v>
      </x:c>
      <x:c r="D6988" s="1" t="n">
        <x:v>606.3</x:v>
      </x:c>
      <x:c r="E6988" s="1" t="n">
        <x:v>24</x:v>
      </x:c>
      <x:c r="F6988" s="1" t="n">
        <x:v>0</x:v>
      </x:c>
      <x:c r="G6988" s="1" t="n">
        <x:v>38</x:v>
      </x:c>
      <x:c r="H6988" s="1" t="n">
        <x:v>0</x:v>
      </x:c>
      <x:c r="I6988" s="1" t="n">
        <x:v>1</x:v>
      </x:c>
      <x:c r="J6988" s="1" t="n">
        <x:v>0.11</x:v>
      </x:c>
      <x:c r="K6988" s="1" t="n">
        <x:v>0</x:v>
      </x:c>
      <x:c r="L6988" s="1" t="n">
        <x:v>93.1</x:v>
      </x:c>
      <x:c r="M6988" s="1" t="n">
        <x:v>10.6</x:v>
      </x:c>
      <x:c r="N6988" s="1" t="n">
        <x:v>11.1</x:v>
      </x:c>
      <x:c r="O6988" s="1" t="n">
        <x:f aca="0">24*MAX(0,EOMONTH(B6988,0)-MAX(B6988,INDEX(Device_Inventory!$K$2:$K$1201,MATCH(A6988,Device_Inventory!$A$2:$A$1201,0)))+1)</x:f>
        <x:v>744</x:v>
      </x:c>
      <x:c r="P6988" s="11" t="b">
        <x:f aca="0">INDEX(Device_Inventory!$K$2:$K$1201,MATCH(A6988,Device_Inventory!$A$2:$A$1201,0))&gt;B6988</x:f>
        <x:v>0</x:v>
      </x:c>
      <x:c r="Q6988" s="1" t="str">
        <x:f aca="0">IF(D6988&gt;O6988,"Fail: operating hours exceed in-service hours",IF(D6988+M6988&gt;O6988,"Fail: operating + unavailable hours exceed in-service hours",IF(P6988,"Partial month: within in-service hours","OK")))</x:f>
        <x:v>OK</x:v>
      </x:c>
    </x:row>
    <x:row r="6989" ht="15" hidden="0" customHeight="1">
      <x:c r="A6989" s="1" t="s">
        <x:v>4900</x:v>
      </x:c>
      <x:c r="B6989" s="14" t="n">
        <x:v>46174</x:v>
      </x:c>
      <x:c r="C6989" s="1" t="n">
        <x:v>74.3</x:v>
      </x:c>
      <x:c r="D6989" s="1" t="n">
        <x:v>470.2</x:v>
      </x:c>
      <x:c r="E6989" s="1" t="n">
        <x:v>23</x:v>
      </x:c>
      <x:c r="F6989" s="1" t="n">
        <x:v>2</x:v>
      </x:c>
      <x:c r="G6989" s="1" t="n">
        <x:v>32</x:v>
      </x:c>
      <x:c r="H6989" s="1" t="n">
        <x:v>0</x:v>
      </x:c>
      <x:c r="I6989" s="1" t="n">
        <x:v>0</x:v>
      </x:c>
      <x:c r="J6989" s="1" t="n">
        <x:v>0</x:v>
      </x:c>
      <x:c r="K6989" s="1" t="n">
        <x:v>0</x:v>
      </x:c>
      <x:c r="L6989" s="1" t="n">
        <x:v>93</x:v>
      </x:c>
      <x:c r="M6989" s="1" t="n">
        <x:v>6.1</x:v>
      </x:c>
      <x:c r="N6989" s="1" t="n">
        <x:v>13.8</x:v>
      </x:c>
      <x:c r="O6989" s="1" t="n">
        <x:f aca="0">24*MAX(0,EOMONTH(B6989,0)-MAX(B6989,INDEX(Device_Inventory!$K$2:$K$1201,MATCH(A6989,Device_Inventory!$A$2:$A$1201,0)))+1)</x:f>
        <x:v>720</x:v>
      </x:c>
      <x:c r="P6989" s="11" t="b">
        <x:f aca="0">INDEX(Device_Inventory!$K$2:$K$1201,MATCH(A6989,Device_Inventory!$A$2:$A$1201,0))&gt;B6989</x:f>
        <x:v>0</x:v>
      </x:c>
      <x:c r="Q6989" s="1" t="str">
        <x:f aca="0">IF(D6989&gt;O6989,"Fail: operating hours exceed in-service hours",IF(D6989+M6989&gt;O6989,"Fail: operating + unavailable hours exceed in-service hours",IF(P6989,"Partial month: within in-service hours","OK")))</x:f>
        <x:v>OK</x:v>
      </x:c>
    </x:row>
    <x:row r="6990" ht="15" hidden="0" customHeight="1">
      <x:c r="A6990" s="1" t="s">
        <x:v>4900</x:v>
      </x:c>
      <x:c r="B6990" s="14" t="n">
        <x:v>46204</x:v>
      </x:c>
      <x:c r="C6990" s="1" t="n">
        <x:v>67.9</x:v>
      </x:c>
      <x:c r="D6990" s="1" t="n">
        <x:v>428</x:v>
      </x:c>
      <x:c r="E6990" s="1" t="n">
        <x:v>17</x:v>
      </x:c>
      <x:c r="F6990" s="1" t="n">
        <x:v>0</x:v>
      </x:c>
      <x:c r="G6990" s="1" t="n">
        <x:v>32</x:v>
      </x:c>
      <x:c r="H6990" s="1" t="n">
        <x:v>0</x:v>
      </x:c>
      <x:c r="I6990" s="1" t="n">
        <x:v>4</x:v>
      </x:c>
      <x:c r="J6990" s="1" t="n">
        <x:v>0.31</x:v>
      </x:c>
      <x:c r="K6990" s="1" t="n">
        <x:v>3</x:v>
      </x:c>
      <x:c r="L6990" s="1" t="n">
        <x:v>95.1</x:v>
      </x:c>
      <x:c r="M6990" s="1" t="n">
        <x:v>8</x:v>
      </x:c>
      <x:c r="N6990" s="1" t="n">
        <x:v>17</x:v>
      </x:c>
      <x:c r="O6990" s="1" t="n">
        <x:f aca="0">24*MAX(0,EOMONTH(B6990,0)-MAX(B6990,INDEX(Device_Inventory!$K$2:$K$1201,MATCH(A6990,Device_Inventory!$A$2:$A$1201,0)))+1)</x:f>
        <x:v>744</x:v>
      </x:c>
      <x:c r="P6990" s="11" t="b">
        <x:f aca="0">INDEX(Device_Inventory!$K$2:$K$1201,MATCH(A6990,Device_Inventory!$A$2:$A$1201,0))&gt;B6990</x:f>
        <x:v>0</x:v>
      </x:c>
      <x:c r="Q6990" s="1" t="str">
        <x:f aca="0">IF(D6990&gt;O6990,"Fail: operating hours exceed in-service hours",IF(D6990+M6990&gt;O6990,"Fail: operating + unavailable hours exceed in-service hours",IF(P6990,"Partial month: within in-service hours","OK")))</x:f>
        <x:v>OK</x:v>
      </x:c>
    </x:row>
    <x:row r="6991" ht="15" hidden="0" customHeight="1">
      <x:c r="A6991" s="1" t="s">
        <x:v>4903</x:v>
      </x:c>
      <x:c r="B6991" s="14" t="n">
        <x:v>46054</x:v>
      </x:c>
      <x:c r="C6991" s="1" t="n">
        <x:v>84.9</x:v>
      </x:c>
      <x:c r="D6991" s="1" t="n">
        <x:v>509.9</x:v>
      </x:c>
      <x:c r="E6991" s="1" t="n">
        <x:v>17</x:v>
      </x:c>
      <x:c r="F6991" s="1" t="n">
        <x:v>1</x:v>
      </x:c>
      <x:c r="G6991" s="1" t="n">
        <x:v>42</x:v>
      </x:c>
      <x:c r="H6991" s="1" t="n">
        <x:v>1</x:v>
      </x:c>
      <x:c r="I6991" s="1" t="n">
        <x:v>6</x:v>
      </x:c>
      <x:c r="J6991" s="1" t="n">
        <x:v>0.35</x:v>
      </x:c>
      <x:c r="K6991" s="1" t="n">
        <x:v>2</x:v>
      </x:c>
      <x:c r="L6991" s="1" t="n">
        <x:v>92.3</x:v>
      </x:c>
      <x:c r="M6991" s="1" t="n">
        <x:v>0</x:v>
      </x:c>
      <x:c r="N6991" s="1" t="n">
        <x:v>17</x:v>
      </x:c>
      <x:c r="O6991" s="1" t="n">
        <x:f aca="0">24*MAX(0,EOMONTH(B6991,0)-MAX(B6991,INDEX(Device_Inventory!$K$2:$K$1201,MATCH(A6991,Device_Inventory!$A$2:$A$1201,0)))+1)</x:f>
        <x:v>672</x:v>
      </x:c>
      <x:c r="P6991" s="11" t="b">
        <x:f aca="0">INDEX(Device_Inventory!$K$2:$K$1201,MATCH(A6991,Device_Inventory!$A$2:$A$1201,0))&gt;B6991</x:f>
        <x:v>0</x:v>
      </x:c>
      <x:c r="Q6991" s="1" t="str">
        <x:f aca="0">IF(D6991&gt;O6991,"Fail: operating hours exceed in-service hours",IF(D6991+M6991&gt;O6991,"Fail: operating + unavailable hours exceed in-service hours",IF(P6991,"Partial month: within in-service hours","OK")))</x:f>
        <x:v>OK</x:v>
      </x:c>
    </x:row>
    <x:row r="6992" ht="15" hidden="0" customHeight="1">
      <x:c r="A6992" s="1" t="s">
        <x:v>4903</x:v>
      </x:c>
      <x:c r="B6992" s="14" t="n">
        <x:v>46082</x:v>
      </x:c>
      <x:c r="C6992" s="1" t="n">
        <x:v>61.4</x:v>
      </x:c>
      <x:c r="D6992" s="1" t="n">
        <x:v>366.5</x:v>
      </x:c>
      <x:c r="E6992" s="1" t="n">
        <x:v>12</x:v>
      </x:c>
      <x:c r="F6992" s="1" t="n">
        <x:v>1</x:v>
      </x:c>
      <x:c r="G6992" s="1" t="n">
        <x:v>38</x:v>
      </x:c>
      <x:c r="H6992" s="1" t="n">
        <x:v>0</x:v>
      </x:c>
      <x:c r="I6992" s="1" t="n">
        <x:v>1</x:v>
      </x:c>
      <x:c r="J6992" s="1" t="n">
        <x:v>0.43</x:v>
      </x:c>
      <x:c r="K6992" s="1" t="n">
        <x:v>3</x:v>
      </x:c>
      <x:c r="L6992" s="1" t="n">
        <x:v>93.4</x:v>
      </x:c>
      <x:c r="M6992" s="1" t="n">
        <x:v>9.2</x:v>
      </x:c>
      <x:c r="N6992" s="1" t="n">
        <x:v>19</x:v>
      </x:c>
      <x:c r="O6992" s="1" t="n">
        <x:f aca="0">24*MAX(0,EOMONTH(B6992,0)-MAX(B6992,INDEX(Device_Inventory!$K$2:$K$1201,MATCH(A6992,Device_Inventory!$A$2:$A$1201,0)))+1)</x:f>
        <x:v>744</x:v>
      </x:c>
      <x:c r="P6992" s="11" t="b">
        <x:f aca="0">INDEX(Device_Inventory!$K$2:$K$1201,MATCH(A6992,Device_Inventory!$A$2:$A$1201,0))&gt;B6992</x:f>
        <x:v>0</x:v>
      </x:c>
      <x:c r="Q6992" s="1" t="str">
        <x:f aca="0">IF(D6992&gt;O6992,"Fail: operating hours exceed in-service hours",IF(D6992+M6992&gt;O6992,"Fail: operating + unavailable hours exceed in-service hours",IF(P6992,"Partial month: within in-service hours","OK")))</x:f>
        <x:v>OK</x:v>
      </x:c>
    </x:row>
    <x:row r="6993" ht="15" hidden="0" customHeight="1">
      <x:c r="A6993" s="1" t="s">
        <x:v>4903</x:v>
      </x:c>
      <x:c r="B6993" s="14" t="n">
        <x:v>46113</x:v>
      </x:c>
      <x:c r="C6993" s="1" t="n">
        <x:v>76.5</x:v>
      </x:c>
      <x:c r="D6993" s="1" t="n">
        <x:v>542.4</x:v>
      </x:c>
      <x:c r="E6993" s="1" t="n">
        <x:v>18</x:v>
      </x:c>
      <x:c r="F6993" s="1" t="n">
        <x:v>0</x:v>
      </x:c>
      <x:c r="G6993" s="1" t="n">
        <x:v>29</x:v>
      </x:c>
      <x:c r="H6993" s="1" t="n">
        <x:v>0</x:v>
      </x:c>
      <x:c r="I6993" s="1" t="n">
        <x:v>4</x:v>
      </x:c>
      <x:c r="J6993" s="1" t="n">
        <x:v>0</x:v>
      </x:c>
      <x:c r="K6993" s="1" t="n">
        <x:v>0</x:v>
      </x:c>
      <x:c r="L6993" s="1" t="n">
        <x:v>92.1</x:v>
      </x:c>
      <x:c r="M6993" s="1" t="n">
        <x:v>7</x:v>
      </x:c>
      <x:c r="N6993" s="1" t="n">
        <x:v>17.2</x:v>
      </x:c>
      <x:c r="O6993" s="1" t="n">
        <x:f aca="0">24*MAX(0,EOMONTH(B6993,0)-MAX(B6993,INDEX(Device_Inventory!$K$2:$K$1201,MATCH(A6993,Device_Inventory!$A$2:$A$1201,0)))+1)</x:f>
        <x:v>720</x:v>
      </x:c>
      <x:c r="P6993" s="11" t="b">
        <x:f aca="0">INDEX(Device_Inventory!$K$2:$K$1201,MATCH(A6993,Device_Inventory!$A$2:$A$1201,0))&gt;B6993</x:f>
        <x:v>0</x:v>
      </x:c>
      <x:c r="Q6993" s="1" t="str">
        <x:f aca="0">IF(D6993&gt;O6993,"Fail: operating hours exceed in-service hours",IF(D6993+M6993&gt;O6993,"Fail: operating + unavailable hours exceed in-service hours",IF(P6993,"Partial month: within in-service hours","OK")))</x:f>
        <x:v>OK</x:v>
      </x:c>
    </x:row>
    <x:row r="6994" ht="15" hidden="0" customHeight="1">
      <x:c r="A6994" s="1" t="s">
        <x:v>4903</x:v>
      </x:c>
      <x:c r="B6994" s="14" t="n">
        <x:v>46143</x:v>
      </x:c>
      <x:c r="C6994" s="1" t="n">
        <x:v>37.9</x:v>
      </x:c>
      <x:c r="D6994" s="1" t="n">
        <x:v>233.4</x:v>
      </x:c>
      <x:c r="E6994" s="1" t="n">
        <x:v>14</x:v>
      </x:c>
      <x:c r="F6994" s="1" t="n">
        <x:v>3</x:v>
      </x:c>
      <x:c r="G6994" s="1" t="n">
        <x:v>29</x:v>
      </x:c>
      <x:c r="H6994" s="1" t="n">
        <x:v>0</x:v>
      </x:c>
      <x:c r="I6994" s="1" t="n">
        <x:v>0</x:v>
      </x:c>
      <x:c r="J6994" s="1" t="n">
        <x:v>0</x:v>
      </x:c>
      <x:c r="K6994" s="1" t="n">
        <x:v>1</x:v>
      </x:c>
      <x:c r="L6994" s="1" t="n">
        <x:v>95.5</x:v>
      </x:c>
      <x:c r="M6994" s="1" t="n">
        <x:v>3.9</x:v>
      </x:c>
      <x:c r="N6994" s="1" t="n">
        <x:v>8.4</x:v>
      </x:c>
      <x:c r="O6994" s="1" t="n">
        <x:f aca="0">24*MAX(0,EOMONTH(B6994,0)-MAX(B6994,INDEX(Device_Inventory!$K$2:$K$1201,MATCH(A6994,Device_Inventory!$A$2:$A$1201,0)))+1)</x:f>
        <x:v>744</x:v>
      </x:c>
      <x:c r="P6994" s="11" t="b">
        <x:f aca="0">INDEX(Device_Inventory!$K$2:$K$1201,MATCH(A6994,Device_Inventory!$A$2:$A$1201,0))&gt;B6994</x:f>
        <x:v>0</x:v>
      </x:c>
      <x:c r="Q6994" s="1" t="str">
        <x:f aca="0">IF(D6994&gt;O6994,"Fail: operating hours exceed in-service hours",IF(D6994+M6994&gt;O6994,"Fail: operating + unavailable hours exceed in-service hours",IF(P6994,"Partial month: within in-service hours","OK")))</x:f>
        <x:v>OK</x:v>
      </x:c>
    </x:row>
    <x:row r="6995" ht="15" hidden="0" customHeight="1">
      <x:c r="A6995" s="1" t="s">
        <x:v>4903</x:v>
      </x:c>
      <x:c r="B6995" s="14" t="n">
        <x:v>46174</x:v>
      </x:c>
      <x:c r="C6995" s="1" t="n">
        <x:v>51.1</x:v>
      </x:c>
      <x:c r="D6995" s="1" t="n">
        <x:v>329.5</x:v>
      </x:c>
      <x:c r="E6995" s="1" t="n">
        <x:v>13</x:v>
      </x:c>
      <x:c r="F6995" s="1" t="n">
        <x:v>3</x:v>
      </x:c>
      <x:c r="G6995" s="1" t="n">
        <x:v>31</x:v>
      </x:c>
      <x:c r="H6995" s="1" t="n">
        <x:v>0</x:v>
      </x:c>
      <x:c r="I6995" s="1" t="n">
        <x:v>0</x:v>
      </x:c>
      <x:c r="J6995" s="1" t="n">
        <x:v>0.25</x:v>
      </x:c>
      <x:c r="K6995" s="1" t="n">
        <x:v>0</x:v>
      </x:c>
      <x:c r="L6995" s="1" t="n">
        <x:v>94</x:v>
      </x:c>
      <x:c r="M6995" s="1" t="n">
        <x:v>0</x:v>
      </x:c>
      <x:c r="N6995" s="1" t="n">
        <x:v>15.3</x:v>
      </x:c>
      <x:c r="O6995" s="1" t="n">
        <x:f aca="0">24*MAX(0,EOMONTH(B6995,0)-MAX(B6995,INDEX(Device_Inventory!$K$2:$K$1201,MATCH(A6995,Device_Inventory!$A$2:$A$1201,0)))+1)</x:f>
        <x:v>720</x:v>
      </x:c>
      <x:c r="P6995" s="11" t="b">
        <x:f aca="0">INDEX(Device_Inventory!$K$2:$K$1201,MATCH(A6995,Device_Inventory!$A$2:$A$1201,0))&gt;B6995</x:f>
        <x:v>0</x:v>
      </x:c>
      <x:c r="Q6995" s="1" t="str">
        <x:f aca="0">IF(D6995&gt;O6995,"Fail: operating hours exceed in-service hours",IF(D6995+M6995&gt;O6995,"Fail: operating + unavailable hours exceed in-service hours",IF(P6995,"Partial month: within in-service hours","OK")))</x:f>
        <x:v>OK</x:v>
      </x:c>
    </x:row>
    <x:row r="6996" ht="15" hidden="0" customHeight="1">
      <x:c r="A6996" s="1" t="s">
        <x:v>4903</x:v>
      </x:c>
      <x:c r="B6996" s="14" t="n">
        <x:v>46204</x:v>
      </x:c>
      <x:c r="C6996" s="1" t="n">
        <x:v>62.6</x:v>
      </x:c>
      <x:c r="D6996" s="1" t="n">
        <x:v>398.7</x:v>
      </x:c>
      <x:c r="E6996" s="1" t="n">
        <x:v>24</x:v>
      </x:c>
      <x:c r="F6996" s="1" t="n">
        <x:v>0</x:v>
      </x:c>
      <x:c r="G6996" s="1" t="n">
        <x:v>48</x:v>
      </x:c>
      <x:c r="H6996" s="1" t="n">
        <x:v>0</x:v>
      </x:c>
      <x:c r="I6996" s="1" t="n">
        <x:v>2</x:v>
      </x:c>
      <x:c r="J6996" s="1" t="n">
        <x:v>0.07</x:v>
      </x:c>
      <x:c r="K6996" s="1" t="n">
        <x:v>0</x:v>
      </x:c>
      <x:c r="L6996" s="1" t="n">
        <x:v>92.6</x:v>
      </x:c>
      <x:c r="M6996" s="1" t="n">
        <x:v>2.5</x:v>
      </x:c>
      <x:c r="N6996" s="1" t="n">
        <x:v>16.8</x:v>
      </x:c>
      <x:c r="O6996" s="1" t="n">
        <x:f aca="0">24*MAX(0,EOMONTH(B6996,0)-MAX(B6996,INDEX(Device_Inventory!$K$2:$K$1201,MATCH(A6996,Device_Inventory!$A$2:$A$1201,0)))+1)</x:f>
        <x:v>744</x:v>
      </x:c>
      <x:c r="P6996" s="11" t="b">
        <x:f aca="0">INDEX(Device_Inventory!$K$2:$K$1201,MATCH(A6996,Device_Inventory!$A$2:$A$1201,0))&gt;B6996</x:f>
        <x:v>0</x:v>
      </x:c>
      <x:c r="Q6996" s="1" t="str">
        <x:f aca="0">IF(D6996&gt;O6996,"Fail: operating hours exceed in-service hours",IF(D6996+M6996&gt;O6996,"Fail: operating + unavailable hours exceed in-service hours",IF(P6996,"Partial month: within in-service hours","OK")))</x:f>
        <x:v>OK</x:v>
      </x:c>
    </x:row>
    <x:row r="6997" ht="15" hidden="0" customHeight="1">
      <x:c r="A6997" s="1" t="s">
        <x:v>1749</x:v>
      </x:c>
      <x:c r="B6997" s="14" t="n">
        <x:v>46054</x:v>
      </x:c>
      <x:c r="C6997" s="1" t="n">
        <x:v>64.2</x:v>
      </x:c>
      <x:c r="D6997" s="1" t="n">
        <x:v>405</x:v>
      </x:c>
      <x:c r="E6997" s="1" t="n">
        <x:v>23</x:v>
      </x:c>
      <x:c r="F6997" s="1" t="n">
        <x:v>2</x:v>
      </x:c>
      <x:c r="G6997" s="1" t="n">
        <x:v>30</x:v>
      </x:c>
      <x:c r="H6997" s="1" t="n">
        <x:v>0</x:v>
      </x:c>
      <x:c r="I6997" s="1" t="n">
        <x:v>2</x:v>
      </x:c>
      <x:c r="J6997" s="1" t="n">
        <x:v>0.66</x:v>
      </x:c>
      <x:c r="K6997" s="1" t="n">
        <x:v>0</x:v>
      </x:c>
      <x:c r="L6997" s="1" t="n">
        <x:v>96.1</x:v>
      </x:c>
      <x:c r="M6997" s="1" t="n">
        <x:v>2.3</x:v>
      </x:c>
      <x:c r="N6997" s="1" t="n">
        <x:v>8</x:v>
      </x:c>
      <x:c r="O6997" s="1" t="n">
        <x:f aca="0">24*MAX(0,EOMONTH(B6997,0)-MAX(B6997,INDEX(Device_Inventory!$K$2:$K$1201,MATCH(A6997,Device_Inventory!$A$2:$A$1201,0)))+1)</x:f>
        <x:v>672</x:v>
      </x:c>
      <x:c r="P6997" s="11" t="b">
        <x:f aca="0">INDEX(Device_Inventory!$K$2:$K$1201,MATCH(A6997,Device_Inventory!$A$2:$A$1201,0))&gt;B6997</x:f>
        <x:v>0</x:v>
      </x:c>
      <x:c r="Q6997" s="1" t="str">
        <x:f aca="0">IF(D6997&gt;O6997,"Fail: operating hours exceed in-service hours",IF(D6997+M6997&gt;O6997,"Fail: operating + unavailable hours exceed in-service hours",IF(P6997,"Partial month: within in-service hours","OK")))</x:f>
        <x:v>OK</x:v>
      </x:c>
    </x:row>
    <x:row r="6998" ht="15" hidden="0" customHeight="1">
      <x:c r="A6998" s="1" t="s">
        <x:v>1749</x:v>
      </x:c>
      <x:c r="B6998" s="14" t="n">
        <x:v>46082</x:v>
      </x:c>
      <x:c r="C6998" s="1" t="n">
        <x:v>67.6</x:v>
      </x:c>
      <x:c r="D6998" s="1" t="n">
        <x:v>489.7</x:v>
      </x:c>
      <x:c r="E6998" s="1" t="n">
        <x:v>12</x:v>
      </x:c>
      <x:c r="F6998" s="1" t="n">
        <x:v>2</x:v>
      </x:c>
      <x:c r="G6998" s="1" t="n">
        <x:v>41</x:v>
      </x:c>
      <x:c r="H6998" s="1" t="n">
        <x:v>0</x:v>
      </x:c>
      <x:c r="I6998" s="1" t="n">
        <x:v>2</x:v>
      </x:c>
      <x:c r="J6998" s="1" t="n">
        <x:v>0.22</x:v>
      </x:c>
      <x:c r="K6998" s="1" t="n">
        <x:v>0</x:v>
      </x:c>
      <x:c r="L6998" s="1" t="n">
        <x:v>92.7</x:v>
      </x:c>
      <x:c r="M6998" s="1" t="n">
        <x:v>8.7</x:v>
      </x:c>
      <x:c r="N6998" s="1" t="n">
        <x:v>14</x:v>
      </x:c>
      <x:c r="O6998" s="1" t="n">
        <x:f aca="0">24*MAX(0,EOMONTH(B6998,0)-MAX(B6998,INDEX(Device_Inventory!$K$2:$K$1201,MATCH(A6998,Device_Inventory!$A$2:$A$1201,0)))+1)</x:f>
        <x:v>744</x:v>
      </x:c>
      <x:c r="P6998" s="11" t="b">
        <x:f aca="0">INDEX(Device_Inventory!$K$2:$K$1201,MATCH(A6998,Device_Inventory!$A$2:$A$1201,0))&gt;B6998</x:f>
        <x:v>0</x:v>
      </x:c>
      <x:c r="Q6998" s="1" t="str">
        <x:f aca="0">IF(D6998&gt;O6998,"Fail: operating hours exceed in-service hours",IF(D6998+M6998&gt;O6998,"Fail: operating + unavailable hours exceed in-service hours",IF(P6998,"Partial month: within in-service hours","OK")))</x:f>
        <x:v>OK</x:v>
      </x:c>
    </x:row>
    <x:row r="6999" ht="15" hidden="0" customHeight="1">
      <x:c r="A6999" s="1" t="s">
        <x:v>1749</x:v>
      </x:c>
      <x:c r="B6999" s="14" t="n">
        <x:v>46113</x:v>
      </x:c>
      <x:c r="C6999" s="1" t="n">
        <x:v>70.1</x:v>
      </x:c>
      <x:c r="D6999" s="1" t="n">
        <x:v>455.8</x:v>
      </x:c>
      <x:c r="E6999" s="1" t="n">
        <x:v>18</x:v>
      </x:c>
      <x:c r="F6999" s="1" t="n">
        <x:v>1</x:v>
      </x:c>
      <x:c r="G6999" s="1" t="n">
        <x:v>45</x:v>
      </x:c>
      <x:c r="H6999" s="1" t="n">
        <x:v>0</x:v>
      </x:c>
      <x:c r="I6999" s="1" t="n">
        <x:v>2</x:v>
      </x:c>
      <x:c r="J6999" s="1" t="n">
        <x:v>0.64</x:v>
      </x:c>
      <x:c r="K6999" s="1" t="n">
        <x:v>1</x:v>
      </x:c>
      <x:c r="L6999" s="1" t="n">
        <x:v>94.8</x:v>
      </x:c>
      <x:c r="M6999" s="1" t="n">
        <x:v>11.3</x:v>
      </x:c>
      <x:c r="N6999" s="1" t="n">
        <x:v>11.1</x:v>
      </x:c>
      <x:c r="O6999" s="1" t="n">
        <x:f aca="0">24*MAX(0,EOMONTH(B6999,0)-MAX(B6999,INDEX(Device_Inventory!$K$2:$K$1201,MATCH(A6999,Device_Inventory!$A$2:$A$1201,0)))+1)</x:f>
        <x:v>720</x:v>
      </x:c>
      <x:c r="P6999" s="11" t="b">
        <x:f aca="0">INDEX(Device_Inventory!$K$2:$K$1201,MATCH(A6999,Device_Inventory!$A$2:$A$1201,0))&gt;B6999</x:f>
        <x:v>0</x:v>
      </x:c>
      <x:c r="Q6999" s="1" t="str">
        <x:f aca="0">IF(D6999&gt;O6999,"Fail: operating hours exceed in-service hours",IF(D6999+M6999&gt;O6999,"Fail: operating + unavailable hours exceed in-service hours",IF(P6999,"Partial month: within in-service hours","OK")))</x:f>
        <x:v>OK</x:v>
      </x:c>
    </x:row>
    <x:row r="7000" ht="15" hidden="0" customHeight="1">
      <x:c r="A7000" s="1" t="s">
        <x:v>1749</x:v>
      </x:c>
      <x:c r="B7000" s="14" t="n">
        <x:v>46143</x:v>
      </x:c>
      <x:c r="C7000" s="1" t="n">
        <x:v>64</x:v>
      </x:c>
      <x:c r="D7000" s="1" t="n">
        <x:v>381.9</x:v>
      </x:c>
      <x:c r="E7000" s="1" t="n">
        <x:v>19</x:v>
      </x:c>
      <x:c r="F7000" s="1" t="n">
        <x:v>2</x:v>
      </x:c>
      <x:c r="G7000" s="1" t="n">
        <x:v>52</x:v>
      </x:c>
      <x:c r="H7000" s="1" t="n">
        <x:v>1</x:v>
      </x:c>
      <x:c r="I7000" s="1" t="n">
        <x:v>2</x:v>
      </x:c>
      <x:c r="J7000" s="1" t="n">
        <x:v>0.52</x:v>
      </x:c>
      <x:c r="K7000" s="1" t="n">
        <x:v>0</x:v>
      </x:c>
      <x:c r="L7000" s="1" t="n">
        <x:v>92.8</x:v>
      </x:c>
      <x:c r="M7000" s="1" t="n">
        <x:v>9.9</x:v>
      </x:c>
      <x:c r="N7000" s="1" t="n">
        <x:v>17.3</x:v>
      </x:c>
      <x:c r="O7000" s="1" t="n">
        <x:f aca="0">24*MAX(0,EOMONTH(B7000,0)-MAX(B7000,INDEX(Device_Inventory!$K$2:$K$1201,MATCH(A7000,Device_Inventory!$A$2:$A$1201,0)))+1)</x:f>
        <x:v>744</x:v>
      </x:c>
      <x:c r="P7000" s="11" t="b">
        <x:f aca="0">INDEX(Device_Inventory!$K$2:$K$1201,MATCH(A7000,Device_Inventory!$A$2:$A$1201,0))&gt;B7000</x:f>
        <x:v>0</x:v>
      </x:c>
      <x:c r="Q7000" s="1" t="str">
        <x:f aca="0">IF(D7000&gt;O7000,"Fail: operating hours exceed in-service hours",IF(D7000+M7000&gt;O7000,"Fail: operating + unavailable hours exceed in-service hours",IF(P7000,"Partial month: within in-service hours","OK")))</x:f>
        <x:v>OK</x:v>
      </x:c>
    </x:row>
    <x:row r="7001" ht="15" hidden="0" customHeight="1">
      <x:c r="A7001" s="1" t="s">
        <x:v>1749</x:v>
      </x:c>
      <x:c r="B7001" s="14" t="n">
        <x:v>46174</x:v>
      </x:c>
      <x:c r="C7001" s="1" t="n">
        <x:v>84.5</x:v>
      </x:c>
      <x:c r="D7001" s="1" t="n">
        <x:v>578.6</x:v>
      </x:c>
      <x:c r="E7001" s="1" t="n">
        <x:v>18</x:v>
      </x:c>
      <x:c r="F7001" s="1" t="n">
        <x:v>2</x:v>
      </x:c>
      <x:c r="G7001" s="1" t="n">
        <x:v>43</x:v>
      </x:c>
      <x:c r="H7001" s="1" t="n">
        <x:v>0</x:v>
      </x:c>
      <x:c r="I7001" s="1" t="n">
        <x:v>4</x:v>
      </x:c>
      <x:c r="J7001" s="1" t="n">
        <x:v>0.21</x:v>
      </x:c>
      <x:c r="K7001" s="1" t="n">
        <x:v>1</x:v>
      </x:c>
      <x:c r="L7001" s="1" t="n">
        <x:v>96.1</x:v>
      </x:c>
      <x:c r="M7001" s="1" t="n">
        <x:v>2.9</x:v>
      </x:c>
      <x:c r="N7001" s="1" t="n">
        <x:v>23.7</x:v>
      </x:c>
      <x:c r="O7001" s="1" t="n">
        <x:f aca="0">24*MAX(0,EOMONTH(B7001,0)-MAX(B7001,INDEX(Device_Inventory!$K$2:$K$1201,MATCH(A7001,Device_Inventory!$A$2:$A$1201,0)))+1)</x:f>
        <x:v>720</x:v>
      </x:c>
      <x:c r="P7001" s="11" t="b">
        <x:f aca="0">INDEX(Device_Inventory!$K$2:$K$1201,MATCH(A7001,Device_Inventory!$A$2:$A$1201,0))&gt;B7001</x:f>
        <x:v>0</x:v>
      </x:c>
      <x:c r="Q7001" s="1" t="str">
        <x:f aca="0">IF(D7001&gt;O7001,"Fail: operating hours exceed in-service hours",IF(D7001+M7001&gt;O7001,"Fail: operating + unavailable hours exceed in-service hours",IF(P7001,"Partial month: within in-service hours","OK")))</x:f>
        <x:v>OK</x:v>
      </x:c>
    </x:row>
    <x:row r="7002" ht="15" hidden="0" customHeight="1">
      <x:c r="A7002" s="1" t="s">
        <x:v>1749</x:v>
      </x:c>
      <x:c r="B7002" s="14" t="n">
        <x:v>46204</x:v>
      </x:c>
      <x:c r="C7002" s="1" t="n">
        <x:v>48.7</x:v>
      </x:c>
      <x:c r="D7002" s="1" t="n">
        <x:v>291.2</x:v>
      </x:c>
      <x:c r="E7002" s="1" t="n">
        <x:v>3</x:v>
      </x:c>
      <x:c r="F7002" s="1" t="n">
        <x:v>4</x:v>
      </x:c>
      <x:c r="G7002" s="1" t="n">
        <x:v>35</x:v>
      </x:c>
      <x:c r="H7002" s="1" t="n">
        <x:v>0</x:v>
      </x:c>
      <x:c r="I7002" s="1" t="n">
        <x:v>0</x:v>
      </x:c>
      <x:c r="J7002" s="1" t="n">
        <x:v>0.47</x:v>
      </x:c>
      <x:c r="K7002" s="1" t="n">
        <x:v>0</x:v>
      </x:c>
      <x:c r="L7002" s="1" t="n">
        <x:v>92.7</x:v>
      </x:c>
      <x:c r="M7002" s="1" t="n">
        <x:v>3.9</x:v>
      </x:c>
      <x:c r="N7002" s="1" t="n">
        <x:v>4.2</x:v>
      </x:c>
      <x:c r="O7002" s="1" t="n">
        <x:f aca="0">24*MAX(0,EOMONTH(B7002,0)-MAX(B7002,INDEX(Device_Inventory!$K$2:$K$1201,MATCH(A7002,Device_Inventory!$A$2:$A$1201,0)))+1)</x:f>
        <x:v>744</x:v>
      </x:c>
      <x:c r="P7002" s="11" t="b">
        <x:f aca="0">INDEX(Device_Inventory!$K$2:$K$1201,MATCH(A7002,Device_Inventory!$A$2:$A$1201,0))&gt;B7002</x:f>
        <x:v>0</x:v>
      </x:c>
      <x:c r="Q7002" s="1" t="str">
        <x:f aca="0">IF(D7002&gt;O7002,"Fail: operating hours exceed in-service hours",IF(D7002+M7002&gt;O7002,"Fail: operating + unavailable hours exceed in-service hours",IF(P7002,"Partial month: within in-service hours","OK")))</x:f>
        <x:v>OK</x:v>
      </x:c>
    </x:row>
    <x:row r="7003" ht="15" hidden="0" customHeight="1">
      <x:c r="A7003" s="1" t="s">
        <x:v>4908</x:v>
      </x:c>
      <x:c r="B7003" s="14" t="n">
        <x:v>46054</x:v>
      </x:c>
      <x:c r="C7003" s="1" t="n">
        <x:v>88.3</x:v>
      </x:c>
      <x:c r="D7003" s="1" t="n">
        <x:v>507.6</x:v>
      </x:c>
      <x:c r="E7003" s="1" t="n">
        <x:v>26</x:v>
      </x:c>
      <x:c r="F7003" s="1" t="n">
        <x:v>3</x:v>
      </x:c>
      <x:c r="G7003" s="1" t="n">
        <x:v>49</x:v>
      </x:c>
      <x:c r="H7003" s="1" t="n">
        <x:v>1</x:v>
      </x:c>
      <x:c r="I7003" s="1" t="n">
        <x:v>4</x:v>
      </x:c>
      <x:c r="J7003" s="1" t="n">
        <x:v>0.63</x:v>
      </x:c>
      <x:c r="K7003" s="1" t="n">
        <x:v>2</x:v>
      </x:c>
      <x:c r="L7003" s="1" t="n">
        <x:v>92.9</x:v>
      </x:c>
      <x:c r="M7003" s="1" t="n">
        <x:v>4.9</x:v>
      </x:c>
      <x:c r="N7003" s="1" t="n">
        <x:v>11.8</x:v>
      </x:c>
      <x:c r="O7003" s="1" t="n">
        <x:f aca="0">24*MAX(0,EOMONTH(B7003,0)-MAX(B7003,INDEX(Device_Inventory!$K$2:$K$1201,MATCH(A7003,Device_Inventory!$A$2:$A$1201,0)))+1)</x:f>
        <x:v>672</x:v>
      </x:c>
      <x:c r="P7003" s="11" t="b">
        <x:f aca="0">INDEX(Device_Inventory!$K$2:$K$1201,MATCH(A7003,Device_Inventory!$A$2:$A$1201,0))&gt;B7003</x:f>
        <x:v>0</x:v>
      </x:c>
      <x:c r="Q7003" s="1" t="str">
        <x:f aca="0">IF(D7003&gt;O7003,"Fail: operating hours exceed in-service hours",IF(D7003+M7003&gt;O7003,"Fail: operating + unavailable hours exceed in-service hours",IF(P7003,"Partial month: within in-service hours","OK")))</x:f>
        <x:v>OK</x:v>
      </x:c>
    </x:row>
    <x:row r="7004" ht="15" hidden="0" customHeight="1">
      <x:c r="A7004" s="1" t="s">
        <x:v>4908</x:v>
      </x:c>
      <x:c r="B7004" s="14" t="n">
        <x:v>46082</x:v>
      </x:c>
      <x:c r="C7004" s="1" t="n">
        <x:v>56.2</x:v>
      </x:c>
      <x:c r="D7004" s="1" t="n">
        <x:v>321.5</x:v>
      </x:c>
      <x:c r="E7004" s="1" t="n">
        <x:v>27</x:v>
      </x:c>
      <x:c r="F7004" s="1" t="n">
        <x:v>2</x:v>
      </x:c>
      <x:c r="G7004" s="1" t="n">
        <x:v>29</x:v>
      </x:c>
      <x:c r="H7004" s="1" t="n">
        <x:v>0</x:v>
      </x:c>
      <x:c r="I7004" s="1" t="n">
        <x:v>0</x:v>
      </x:c>
      <x:c r="J7004" s="1" t="n">
        <x:v>1.43</x:v>
      </x:c>
      <x:c r="K7004" s="1" t="n">
        <x:v>0</x:v>
      </x:c>
      <x:c r="L7004" s="1" t="n">
        <x:v>94.2</x:v>
      </x:c>
      <x:c r="M7004" s="1" t="n">
        <x:v>10.6</x:v>
      </x:c>
      <x:c r="N7004" s="1" t="n">
        <x:v>6.2</x:v>
      </x:c>
      <x:c r="O7004" s="1" t="n">
        <x:f aca="0">24*MAX(0,EOMONTH(B7004,0)-MAX(B7004,INDEX(Device_Inventory!$K$2:$K$1201,MATCH(A7004,Device_Inventory!$A$2:$A$1201,0)))+1)</x:f>
        <x:v>744</x:v>
      </x:c>
      <x:c r="P7004" s="11" t="b">
        <x:f aca="0">INDEX(Device_Inventory!$K$2:$K$1201,MATCH(A7004,Device_Inventory!$A$2:$A$1201,0))&gt;B7004</x:f>
        <x:v>0</x:v>
      </x:c>
      <x:c r="Q7004" s="1" t="str">
        <x:f aca="0">IF(D7004&gt;O7004,"Fail: operating hours exceed in-service hours",IF(D7004+M7004&gt;O7004,"Fail: operating + unavailable hours exceed in-service hours",IF(P7004,"Partial month: within in-service hours","OK")))</x:f>
        <x:v>OK</x:v>
      </x:c>
    </x:row>
    <x:row r="7005" ht="15" hidden="0" customHeight="1">
      <x:c r="A7005" s="1" t="s">
        <x:v>4908</x:v>
      </x:c>
      <x:c r="B7005" s="14" t="n">
        <x:v>46113</x:v>
      </x:c>
      <x:c r="C7005" s="1" t="n">
        <x:v>58.9</x:v>
      </x:c>
      <x:c r="D7005" s="1" t="n">
        <x:v>407.4</x:v>
      </x:c>
      <x:c r="E7005" s="1" t="n">
        <x:v>19</x:v>
      </x:c>
      <x:c r="F7005" s="1" t="n">
        <x:v>2</x:v>
      </x:c>
      <x:c r="G7005" s="1" t="n">
        <x:v>32</x:v>
      </x:c>
      <x:c r="H7005" s="1" t="n">
        <x:v>1</x:v>
      </x:c>
      <x:c r="I7005" s="1" t="n">
        <x:v>1</x:v>
      </x:c>
      <x:c r="J7005" s="1" t="n">
        <x:v>0.94</x:v>
      </x:c>
      <x:c r="K7005" s="1" t="n">
        <x:v>1</x:v>
      </x:c>
      <x:c r="L7005" s="1" t="n">
        <x:v>94.8</x:v>
      </x:c>
      <x:c r="M7005" s="1" t="n">
        <x:v>9.2</x:v>
      </x:c>
      <x:c r="N7005" s="1" t="n">
        <x:v>8.9</x:v>
      </x:c>
      <x:c r="O7005" s="1" t="n">
        <x:f aca="0">24*MAX(0,EOMONTH(B7005,0)-MAX(B7005,INDEX(Device_Inventory!$K$2:$K$1201,MATCH(A7005,Device_Inventory!$A$2:$A$1201,0)))+1)</x:f>
        <x:v>720</x:v>
      </x:c>
      <x:c r="P7005" s="11" t="b">
        <x:f aca="0">INDEX(Device_Inventory!$K$2:$K$1201,MATCH(A7005,Device_Inventory!$A$2:$A$1201,0))&gt;B7005</x:f>
        <x:v>0</x:v>
      </x:c>
      <x:c r="Q7005" s="1" t="str">
        <x:f aca="0">IF(D7005&gt;O7005,"Fail: operating hours exceed in-service hours",IF(D7005+M7005&gt;O7005,"Fail: operating + unavailable hours exceed in-service hours",IF(P7005,"Partial month: within in-service hours","OK")))</x:f>
        <x:v>OK</x:v>
      </x:c>
    </x:row>
    <x:row r="7006" ht="15" hidden="0" customHeight="1">
      <x:c r="A7006" s="1" t="s">
        <x:v>4908</x:v>
      </x:c>
      <x:c r="B7006" s="14" t="n">
        <x:v>46143</x:v>
      </x:c>
      <x:c r="C7006" s="1" t="n">
        <x:v>52.7</x:v>
      </x:c>
      <x:c r="D7006" s="1" t="n">
        <x:v>342.2</x:v>
      </x:c>
      <x:c r="E7006" s="1" t="n">
        <x:v>16</x:v>
      </x:c>
      <x:c r="F7006" s="1" t="n">
        <x:v>2</x:v>
      </x:c>
      <x:c r="G7006" s="1" t="n">
        <x:v>34</x:v>
      </x:c>
      <x:c r="H7006" s="1" t="n">
        <x:v>0</x:v>
      </x:c>
      <x:c r="I7006" s="1" t="n">
        <x:v>4</x:v>
      </x:c>
      <x:c r="J7006" s="1" t="n">
        <x:v>1.08</x:v>
      </x:c>
      <x:c r="K7006" s="1" t="n">
        <x:v>2</x:v>
      </x:c>
      <x:c r="L7006" s="1" t="n">
        <x:v>92.8</x:v>
      </x:c>
      <x:c r="M7006" s="1" t="n">
        <x:v>7.9</x:v>
      </x:c>
      <x:c r="N7006" s="1" t="n">
        <x:v>4.7</x:v>
      </x:c>
      <x:c r="O7006" s="1" t="n">
        <x:f aca="0">24*MAX(0,EOMONTH(B7006,0)-MAX(B7006,INDEX(Device_Inventory!$K$2:$K$1201,MATCH(A7006,Device_Inventory!$A$2:$A$1201,0)))+1)</x:f>
        <x:v>744</x:v>
      </x:c>
      <x:c r="P7006" s="11" t="b">
        <x:f aca="0">INDEX(Device_Inventory!$K$2:$K$1201,MATCH(A7006,Device_Inventory!$A$2:$A$1201,0))&gt;B7006</x:f>
        <x:v>0</x:v>
      </x:c>
      <x:c r="Q7006" s="1" t="str">
        <x:f aca="0">IF(D7006&gt;O7006,"Fail: operating hours exceed in-service hours",IF(D7006+M7006&gt;O7006,"Fail: operating + unavailable hours exceed in-service hours",IF(P7006,"Partial month: within in-service hours","OK")))</x:f>
        <x:v>OK</x:v>
      </x:c>
    </x:row>
    <x:row r="7007" ht="15" hidden="0" customHeight="1">
      <x:c r="A7007" s="1" t="s">
        <x:v>4908</x:v>
      </x:c>
      <x:c r="B7007" s="14" t="n">
        <x:v>46174</x:v>
      </x:c>
      <x:c r="C7007" s="1" t="n">
        <x:v>71.8</x:v>
      </x:c>
      <x:c r="D7007" s="1" t="n">
        <x:v>412.4</x:v>
      </x:c>
      <x:c r="E7007" s="1" t="n">
        <x:v>23</x:v>
      </x:c>
      <x:c r="F7007" s="1" t="n">
        <x:v>2</x:v>
      </x:c>
      <x:c r="G7007" s="1" t="n">
        <x:v>38</x:v>
      </x:c>
      <x:c r="H7007" s="1" t="n">
        <x:v>2</x:v>
      </x:c>
      <x:c r="I7007" s="1" t="n">
        <x:v>4</x:v>
      </x:c>
      <x:c r="J7007" s="1" t="n">
        <x:v>1.91</x:v>
      </x:c>
      <x:c r="K7007" s="1" t="n">
        <x:v>0</x:v>
      </x:c>
      <x:c r="L7007" s="1" t="n">
        <x:v>97.1</x:v>
      </x:c>
      <x:c r="M7007" s="1" t="n">
        <x:v>9.7</x:v>
      </x:c>
      <x:c r="N7007" s="1" t="n">
        <x:v>20.8</x:v>
      </x:c>
      <x:c r="O7007" s="1" t="n">
        <x:f aca="0">24*MAX(0,EOMONTH(B7007,0)-MAX(B7007,INDEX(Device_Inventory!$K$2:$K$1201,MATCH(A7007,Device_Inventory!$A$2:$A$1201,0)))+1)</x:f>
        <x:v>720</x:v>
      </x:c>
      <x:c r="P7007" s="11" t="b">
        <x:f aca="0">INDEX(Device_Inventory!$K$2:$K$1201,MATCH(A7007,Device_Inventory!$A$2:$A$1201,0))&gt;B7007</x:f>
        <x:v>0</x:v>
      </x:c>
      <x:c r="Q7007" s="1" t="str">
        <x:f aca="0">IF(D7007&gt;O7007,"Fail: operating hours exceed in-service hours",IF(D7007+M7007&gt;O7007,"Fail: operating + unavailable hours exceed in-service hours",IF(P7007,"Partial month: within in-service hours","OK")))</x:f>
        <x:v>OK</x:v>
      </x:c>
    </x:row>
    <x:row r="7008" ht="15" hidden="0" customHeight="1">
      <x:c r="A7008" s="1" t="s">
        <x:v>4908</x:v>
      </x:c>
      <x:c r="B7008" s="14" t="n">
        <x:v>46204</x:v>
      </x:c>
      <x:c r="C7008" s="1" t="n">
        <x:v>40.4</x:v>
      </x:c>
      <x:c r="D7008" s="1" t="n">
        <x:v>243.7</x:v>
      </x:c>
      <x:c r="E7008" s="1" t="n">
        <x:v>20</x:v>
      </x:c>
      <x:c r="F7008" s="1" t="n">
        <x:v>0</x:v>
      </x:c>
      <x:c r="G7008" s="1" t="n">
        <x:v>20</x:v>
      </x:c>
      <x:c r="H7008" s="1" t="n">
        <x:v>2</x:v>
      </x:c>
      <x:c r="I7008" s="1" t="n">
        <x:v>0</x:v>
      </x:c>
      <x:c r="J7008" s="1" t="n">
        <x:v>1.35</x:v>
      </x:c>
      <x:c r="K7008" s="1" t="n">
        <x:v>0</x:v>
      </x:c>
      <x:c r="L7008" s="1" t="n">
        <x:v>93.4</x:v>
      </x:c>
      <x:c r="M7008" s="1" t="n">
        <x:v>7.7</x:v>
      </x:c>
      <x:c r="N7008" s="1" t="n">
        <x:v>7.2</x:v>
      </x:c>
      <x:c r="O7008" s="1" t="n">
        <x:f aca="0">24*MAX(0,EOMONTH(B7008,0)-MAX(B7008,INDEX(Device_Inventory!$K$2:$K$1201,MATCH(A7008,Device_Inventory!$A$2:$A$1201,0)))+1)</x:f>
        <x:v>744</x:v>
      </x:c>
      <x:c r="P7008" s="11" t="b">
        <x:f aca="0">INDEX(Device_Inventory!$K$2:$K$1201,MATCH(A7008,Device_Inventory!$A$2:$A$1201,0))&gt;B7008</x:f>
        <x:v>0</x:v>
      </x:c>
      <x:c r="Q7008" s="1" t="str">
        <x:f aca="0">IF(D7008&gt;O7008,"Fail: operating hours exceed in-service hours",IF(D7008+M7008&gt;O7008,"Fail: operating + unavailable hours exceed in-service hours",IF(P7008,"Partial month: within in-service hours","OK")))</x:f>
        <x:v>OK</x:v>
      </x:c>
    </x:row>
    <x:row r="7009" ht="15" hidden="0" customHeight="1">
      <x:c r="A7009" s="1" t="s">
        <x:v>4911</x:v>
      </x:c>
      <x:c r="B7009" s="14" t="n">
        <x:v>46054</x:v>
      </x:c>
      <x:c r="C7009" s="1" t="n">
        <x:v>38.7</x:v>
      </x:c>
      <x:c r="D7009" s="1" t="n">
        <x:v>226.4</x:v>
      </x:c>
      <x:c r="E7009" s="1" t="n">
        <x:v>13</x:v>
      </x:c>
      <x:c r="F7009" s="1" t="n">
        <x:v>1</x:v>
      </x:c>
      <x:c r="G7009" s="1" t="n">
        <x:v>44</x:v>
      </x:c>
      <x:c r="H7009" s="1" t="n">
        <x:v>0</x:v>
      </x:c>
      <x:c r="I7009" s="1" t="n">
        <x:v>3</x:v>
      </x:c>
      <x:c r="J7009" s="1" t="n">
        <x:v>0</x:v>
      </x:c>
      <x:c r="K7009" s="1" t="n">
        <x:v>0</x:v>
      </x:c>
      <x:c r="L7009" s="1" t="n">
        <x:v>97.6</x:v>
      </x:c>
      <x:c r="M7009" s="1" t="n">
        <x:v>7.4</x:v>
      </x:c>
      <x:c r="N7009" s="1" t="n">
        <x:v>4.6</x:v>
      </x:c>
      <x:c r="O7009" s="1" t="n">
        <x:f aca="0">24*MAX(0,EOMONTH(B7009,0)-MAX(B7009,INDEX(Device_Inventory!$K$2:$K$1201,MATCH(A7009,Device_Inventory!$A$2:$A$1201,0)))+1)</x:f>
        <x:v>672</x:v>
      </x:c>
      <x:c r="P7009" s="11" t="b">
        <x:f aca="0">INDEX(Device_Inventory!$K$2:$K$1201,MATCH(A7009,Device_Inventory!$A$2:$A$1201,0))&gt;B7009</x:f>
        <x:v>0</x:v>
      </x:c>
      <x:c r="Q7009" s="1" t="str">
        <x:f aca="0">IF(D7009&gt;O7009,"Fail: operating hours exceed in-service hours",IF(D7009+M7009&gt;O7009,"Fail: operating + unavailable hours exceed in-service hours",IF(P7009,"Partial month: within in-service hours","OK")))</x:f>
        <x:v>OK</x:v>
      </x:c>
    </x:row>
    <x:row r="7010" ht="15" hidden="0" customHeight="1">
      <x:c r="A7010" s="1" t="s">
        <x:v>4911</x:v>
      </x:c>
      <x:c r="B7010" s="14" t="n">
        <x:v>46082</x:v>
      </x:c>
      <x:c r="C7010" s="1" t="n">
        <x:v>57.3</x:v>
      </x:c>
      <x:c r="D7010" s="1" t="n">
        <x:v>335.3</x:v>
      </x:c>
      <x:c r="E7010" s="1" t="n">
        <x:v>14</x:v>
      </x:c>
      <x:c r="F7010" s="1" t="n">
        <x:v>3</x:v>
      </x:c>
      <x:c r="G7010" s="1" t="n">
        <x:v>37</x:v>
      </x:c>
      <x:c r="H7010" s="1" t="n">
        <x:v>0</x:v>
      </x:c>
      <x:c r="I7010" s="1" t="n">
        <x:v>1</x:v>
      </x:c>
      <x:c r="J7010" s="1" t="n">
        <x:v>0</x:v>
      </x:c>
      <x:c r="K7010" s="1" t="n">
        <x:v>0</x:v>
      </x:c>
      <x:c r="L7010" s="1" t="n">
        <x:v>95.7</x:v>
      </x:c>
      <x:c r="M7010" s="1" t="n">
        <x:v>11.9</x:v>
      </x:c>
      <x:c r="N7010" s="1" t="n">
        <x:v>11.8</x:v>
      </x:c>
      <x:c r="O7010" s="1" t="n">
        <x:f aca="0">24*MAX(0,EOMONTH(B7010,0)-MAX(B7010,INDEX(Device_Inventory!$K$2:$K$1201,MATCH(A7010,Device_Inventory!$A$2:$A$1201,0)))+1)</x:f>
        <x:v>744</x:v>
      </x:c>
      <x:c r="P7010" s="11" t="b">
        <x:f aca="0">INDEX(Device_Inventory!$K$2:$K$1201,MATCH(A7010,Device_Inventory!$A$2:$A$1201,0))&gt;B7010</x:f>
        <x:v>0</x:v>
      </x:c>
      <x:c r="Q7010" s="1" t="str">
        <x:f aca="0">IF(D7010&gt;O7010,"Fail: operating hours exceed in-service hours",IF(D7010+M7010&gt;O7010,"Fail: operating + unavailable hours exceed in-service hours",IF(P7010,"Partial month: within in-service hours","OK")))</x:f>
        <x:v>OK</x:v>
      </x:c>
    </x:row>
    <x:row r="7011" ht="15" hidden="0" customHeight="1">
      <x:c r="A7011" s="1" t="s">
        <x:v>4911</x:v>
      </x:c>
      <x:c r="B7011" s="14" t="n">
        <x:v>46113</x:v>
      </x:c>
      <x:c r="C7011" s="1" t="n">
        <x:v>50</x:v>
      </x:c>
      <x:c r="D7011" s="1" t="n">
        <x:v>280.2</x:v>
      </x:c>
      <x:c r="E7011" s="1" t="n">
        <x:v>12</x:v>
      </x:c>
      <x:c r="F7011" s="1" t="n">
        <x:v>1</x:v>
      </x:c>
      <x:c r="G7011" s="1" t="n">
        <x:v>43</x:v>
      </x:c>
      <x:c r="H7011" s="1" t="n">
        <x:v>0</x:v>
      </x:c>
      <x:c r="I7011" s="1" t="n">
        <x:v>2</x:v>
      </x:c>
      <x:c r="J7011" s="1" t="n">
        <x:v>1.28</x:v>
      </x:c>
      <x:c r="K7011" s="1" t="n">
        <x:v>0</x:v>
      </x:c>
      <x:c r="L7011" s="1" t="n">
        <x:v>96.9</x:v>
      </x:c>
      <x:c r="M7011" s="1" t="n">
        <x:v>0</x:v>
      </x:c>
      <x:c r="N7011" s="1" t="n">
        <x:v>8.6</x:v>
      </x:c>
      <x:c r="O7011" s="1" t="n">
        <x:f aca="0">24*MAX(0,EOMONTH(B7011,0)-MAX(B7011,INDEX(Device_Inventory!$K$2:$K$1201,MATCH(A7011,Device_Inventory!$A$2:$A$1201,0)))+1)</x:f>
        <x:v>720</x:v>
      </x:c>
      <x:c r="P7011" s="11" t="b">
        <x:f aca="0">INDEX(Device_Inventory!$K$2:$K$1201,MATCH(A7011,Device_Inventory!$A$2:$A$1201,0))&gt;B7011</x:f>
        <x:v>0</x:v>
      </x:c>
      <x:c r="Q7011" s="1" t="str">
        <x:f aca="0">IF(D7011&gt;O7011,"Fail: operating hours exceed in-service hours",IF(D7011+M7011&gt;O7011,"Fail: operating + unavailable hours exceed in-service hours",IF(P7011,"Partial month: within in-service hours","OK")))</x:f>
        <x:v>OK</x:v>
      </x:c>
    </x:row>
    <x:row r="7012" ht="15" hidden="0" customHeight="1">
      <x:c r="A7012" s="1" t="s">
        <x:v>4911</x:v>
      </x:c>
      <x:c r="B7012" s="14" t="n">
        <x:v>46143</x:v>
      </x:c>
      <x:c r="C7012" s="1" t="n">
        <x:v>77.8</x:v>
      </x:c>
      <x:c r="D7012" s="1" t="n">
        <x:v>557.9</x:v>
      </x:c>
      <x:c r="E7012" s="1" t="n">
        <x:v>15</x:v>
      </x:c>
      <x:c r="F7012" s="1" t="n">
        <x:v>0</x:v>
      </x:c>
      <x:c r="G7012" s="1" t="n">
        <x:v>35</x:v>
      </x:c>
      <x:c r="H7012" s="1" t="n">
        <x:v>0</x:v>
      </x:c>
      <x:c r="I7012" s="1" t="n">
        <x:v>5</x:v>
      </x:c>
      <x:c r="J7012" s="1" t="n">
        <x:v>0</x:v>
      </x:c>
      <x:c r="K7012" s="1" t="n">
        <x:v>1</x:v>
      </x:c>
      <x:c r="L7012" s="1" t="n">
        <x:v>94.7</x:v>
      </x:c>
      <x:c r="M7012" s="1" t="n">
        <x:v>2.7</x:v>
      </x:c>
      <x:c r="N7012" s="1" t="n">
        <x:v>7.8</x:v>
      </x:c>
      <x:c r="O7012" s="1" t="n">
        <x:f aca="0">24*MAX(0,EOMONTH(B7012,0)-MAX(B7012,INDEX(Device_Inventory!$K$2:$K$1201,MATCH(A7012,Device_Inventory!$A$2:$A$1201,0)))+1)</x:f>
        <x:v>744</x:v>
      </x:c>
      <x:c r="P7012" s="11" t="b">
        <x:f aca="0">INDEX(Device_Inventory!$K$2:$K$1201,MATCH(A7012,Device_Inventory!$A$2:$A$1201,0))&gt;B7012</x:f>
        <x:v>0</x:v>
      </x:c>
      <x:c r="Q7012" s="1" t="str">
        <x:f aca="0">IF(D7012&gt;O7012,"Fail: operating hours exceed in-service hours",IF(D7012+M7012&gt;O7012,"Fail: operating + unavailable hours exceed in-service hours",IF(P7012,"Partial month: within in-service hours","OK")))</x:f>
        <x:v>OK</x:v>
      </x:c>
    </x:row>
    <x:row r="7013" ht="15" hidden="0" customHeight="1">
      <x:c r="A7013" s="1" t="s">
        <x:v>4911</x:v>
      </x:c>
      <x:c r="B7013" s="14" t="n">
        <x:v>46174</x:v>
      </x:c>
      <x:c r="C7013" s="1" t="n">
        <x:v>64.6</x:v>
      </x:c>
      <x:c r="D7013" s="1" t="n">
        <x:v>401.2</x:v>
      </x:c>
      <x:c r="E7013" s="1" t="n">
        <x:v>25</x:v>
      </x:c>
      <x:c r="F7013" s="1" t="n">
        <x:v>4</x:v>
      </x:c>
      <x:c r="G7013" s="1" t="n">
        <x:v>20</x:v>
      </x:c>
      <x:c r="H7013" s="1" t="n">
        <x:v>0</x:v>
      </x:c>
      <x:c r="I7013" s="1" t="n">
        <x:v>1</x:v>
      </x:c>
      <x:c r="J7013" s="1" t="n">
        <x:v>0</x:v>
      </x:c>
      <x:c r="K7013" s="1" t="n">
        <x:v>0</x:v>
      </x:c>
      <x:c r="L7013" s="1" t="n">
        <x:v>93.7</x:v>
      </x:c>
      <x:c r="M7013" s="1" t="n">
        <x:v>5.2</x:v>
      </x:c>
      <x:c r="N7013" s="1" t="n">
        <x:v>5.6</x:v>
      </x:c>
      <x:c r="O7013" s="1" t="n">
        <x:f aca="0">24*MAX(0,EOMONTH(B7013,0)-MAX(B7013,INDEX(Device_Inventory!$K$2:$K$1201,MATCH(A7013,Device_Inventory!$A$2:$A$1201,0)))+1)</x:f>
        <x:v>720</x:v>
      </x:c>
      <x:c r="P7013" s="11" t="b">
        <x:f aca="0">INDEX(Device_Inventory!$K$2:$K$1201,MATCH(A7013,Device_Inventory!$A$2:$A$1201,0))&gt;B7013</x:f>
        <x:v>0</x:v>
      </x:c>
      <x:c r="Q7013" s="1" t="str">
        <x:f aca="0">IF(D7013&gt;O7013,"Fail: operating hours exceed in-service hours",IF(D7013+M7013&gt;O7013,"Fail: operating + unavailable hours exceed in-service hours",IF(P7013,"Partial month: within in-service hours","OK")))</x:f>
        <x:v>OK</x:v>
      </x:c>
    </x:row>
    <x:row r="7014" ht="15" hidden="0" customHeight="1">
      <x:c r="A7014" s="1" t="s">
        <x:v>4911</x:v>
      </x:c>
      <x:c r="B7014" s="14" t="n">
        <x:v>46204</x:v>
      </x:c>
      <x:c r="C7014" s="1" t="n">
        <x:v>63.9</x:v>
      </x:c>
      <x:c r="D7014" s="1" t="n">
        <x:v>429.2</x:v>
      </x:c>
      <x:c r="E7014" s="1" t="n">
        <x:v>16</x:v>
      </x:c>
      <x:c r="F7014" s="1" t="n">
        <x:v>1</x:v>
      </x:c>
      <x:c r="G7014" s="1" t="n">
        <x:v>33</x:v>
      </x:c>
      <x:c r="H7014" s="1" t="n">
        <x:v>0</x:v>
      </x:c>
      <x:c r="I7014" s="1" t="n">
        <x:v>5</x:v>
      </x:c>
      <x:c r="J7014" s="1" t="n">
        <x:v>0.74</x:v>
      </x:c>
      <x:c r="K7014" s="1" t="n">
        <x:v>0</x:v>
      </x:c>
      <x:c r="L7014" s="1" t="n">
        <x:v>93.3</x:v>
      </x:c>
      <x:c r="M7014" s="1" t="n">
        <x:v>2.4</x:v>
      </x:c>
      <x:c r="N7014" s="1" t="n">
        <x:v>14.5</x:v>
      </x:c>
      <x:c r="O7014" s="1" t="n">
        <x:f aca="0">24*MAX(0,EOMONTH(B7014,0)-MAX(B7014,INDEX(Device_Inventory!$K$2:$K$1201,MATCH(A7014,Device_Inventory!$A$2:$A$1201,0)))+1)</x:f>
        <x:v>744</x:v>
      </x:c>
      <x:c r="P7014" s="11" t="b">
        <x:f aca="0">INDEX(Device_Inventory!$K$2:$K$1201,MATCH(A7014,Device_Inventory!$A$2:$A$1201,0))&gt;B7014</x:f>
        <x:v>0</x:v>
      </x:c>
      <x:c r="Q7014" s="1" t="str">
        <x:f aca="0">IF(D7014&gt;O7014,"Fail: operating hours exceed in-service hours",IF(D7014+M7014&gt;O7014,"Fail: operating + unavailable hours exceed in-service hours",IF(P7014,"Partial month: within in-service hours","OK")))</x:f>
        <x:v>OK</x:v>
      </x:c>
    </x:row>
    <x:row r="7015" ht="15" hidden="0" customHeight="1">
      <x:c r="A7015" s="1" t="s">
        <x:v>4914</x:v>
      </x:c>
      <x:c r="B7015" s="14" t="n">
        <x:v>46054</x:v>
      </x:c>
      <x:c r="C7015" s="1" t="n">
        <x:v>45</x:v>
      </x:c>
      <x:c r="D7015" s="1" t="n">
        <x:v>309.2</x:v>
      </x:c>
      <x:c r="E7015" s="1" t="n">
        <x:v>9</x:v>
      </x:c>
      <x:c r="F7015" s="1" t="n">
        <x:v>0</x:v>
      </x:c>
      <x:c r="G7015" s="1" t="n">
        <x:v>27</x:v>
      </x:c>
      <x:c r="H7015" s="1" t="n">
        <x:v>1</x:v>
      </x:c>
      <x:c r="I7015" s="1" t="n">
        <x:v>1</x:v>
      </x:c>
      <x:c r="J7015" s="1" t="n">
        <x:v>0</x:v>
      </x:c>
      <x:c r="K7015" s="1" t="n">
        <x:v>1</x:v>
      </x:c>
      <x:c r="L7015" s="1" t="n">
        <x:v>99.8</x:v>
      </x:c>
      <x:c r="M7015" s="1" t="n">
        <x:v>5.3</x:v>
      </x:c>
      <x:c r="N7015" s="1" t="n">
        <x:v>8.6</x:v>
      </x:c>
      <x:c r="O7015" s="1" t="n">
        <x:f aca="0">24*MAX(0,EOMONTH(B7015,0)-MAX(B7015,INDEX(Device_Inventory!$K$2:$K$1201,MATCH(A7015,Device_Inventory!$A$2:$A$1201,0)))+1)</x:f>
        <x:v>672</x:v>
      </x:c>
      <x:c r="P7015" s="11" t="b">
        <x:f aca="0">INDEX(Device_Inventory!$K$2:$K$1201,MATCH(A7015,Device_Inventory!$A$2:$A$1201,0))&gt;B7015</x:f>
        <x:v>0</x:v>
      </x:c>
      <x:c r="Q7015" s="1" t="str">
        <x:f aca="0">IF(D7015&gt;O7015,"Fail: operating hours exceed in-service hours",IF(D7015+M7015&gt;O7015,"Fail: operating + unavailable hours exceed in-service hours",IF(P7015,"Partial month: within in-service hours","OK")))</x:f>
        <x:v>OK</x:v>
      </x:c>
    </x:row>
    <x:row r="7016" ht="15" hidden="0" customHeight="1">
      <x:c r="A7016" s="1" t="s">
        <x:v>4914</x:v>
      </x:c>
      <x:c r="B7016" s="14" t="n">
        <x:v>46082</x:v>
      </x:c>
      <x:c r="C7016" s="1" t="n">
        <x:v>44.9</x:v>
      </x:c>
      <x:c r="D7016" s="1" t="n">
        <x:v>259.6</x:v>
      </x:c>
      <x:c r="E7016" s="1" t="n">
        <x:v>9</x:v>
      </x:c>
      <x:c r="F7016" s="1" t="n">
        <x:v>0</x:v>
      </x:c>
      <x:c r="G7016" s="1" t="n">
        <x:v>31</x:v>
      </x:c>
      <x:c r="H7016" s="1" t="n">
        <x:v>0</x:v>
      </x:c>
      <x:c r="I7016" s="1" t="n">
        <x:v>3</x:v>
      </x:c>
      <x:c r="J7016" s="1" t="n">
        <x:v>0.41</x:v>
      </x:c>
      <x:c r="K7016" s="1" t="n">
        <x:v>0</x:v>
      </x:c>
      <x:c r="L7016" s="1" t="n">
        <x:v>93.2</x:v>
      </x:c>
      <x:c r="M7016" s="1" t="n">
        <x:v>1.9</x:v>
      </x:c>
      <x:c r="N7016" s="1" t="n">
        <x:v>9.9</x:v>
      </x:c>
      <x:c r="O7016" s="1" t="n">
        <x:f aca="0">24*MAX(0,EOMONTH(B7016,0)-MAX(B7016,INDEX(Device_Inventory!$K$2:$K$1201,MATCH(A7016,Device_Inventory!$A$2:$A$1201,0)))+1)</x:f>
        <x:v>744</x:v>
      </x:c>
      <x:c r="P7016" s="11" t="b">
        <x:f aca="0">INDEX(Device_Inventory!$K$2:$K$1201,MATCH(A7016,Device_Inventory!$A$2:$A$1201,0))&gt;B7016</x:f>
        <x:v>0</x:v>
      </x:c>
      <x:c r="Q7016" s="1" t="str">
        <x:f aca="0">IF(D7016&gt;O7016,"Fail: operating hours exceed in-service hours",IF(D7016+M7016&gt;O7016,"Fail: operating + unavailable hours exceed in-service hours",IF(P7016,"Partial month: within in-service hours","OK")))</x:f>
        <x:v>OK</x:v>
      </x:c>
    </x:row>
    <x:row r="7017" ht="15" hidden="0" customHeight="1">
      <x:c r="A7017" s="1" t="s">
        <x:v>4914</x:v>
      </x:c>
      <x:c r="B7017" s="14" t="n">
        <x:v>46113</x:v>
      </x:c>
      <x:c r="C7017" s="1" t="n">
        <x:v>46</x:v>
      </x:c>
      <x:c r="D7017" s="1" t="n">
        <x:v>276.9</x:v>
      </x:c>
      <x:c r="E7017" s="1" t="n">
        <x:v>8</x:v>
      </x:c>
      <x:c r="F7017" s="1" t="n">
        <x:v>0</x:v>
      </x:c>
      <x:c r="G7017" s="1" t="n">
        <x:v>39</x:v>
      </x:c>
      <x:c r="H7017" s="1" t="n">
        <x:v>1</x:v>
      </x:c>
      <x:c r="I7017" s="1" t="n">
        <x:v>1</x:v>
      </x:c>
      <x:c r="J7017" s="1" t="n">
        <x:v>0.39</x:v>
      </x:c>
      <x:c r="K7017" s="1" t="n">
        <x:v>0</x:v>
      </x:c>
      <x:c r="L7017" s="1" t="n">
        <x:v>96.4</x:v>
      </x:c>
      <x:c r="M7017" s="1" t="n">
        <x:v>8</x:v>
      </x:c>
      <x:c r="N7017" s="1" t="n">
        <x:v>12.7</x:v>
      </x:c>
      <x:c r="O7017" s="1" t="n">
        <x:f aca="0">24*MAX(0,EOMONTH(B7017,0)-MAX(B7017,INDEX(Device_Inventory!$K$2:$K$1201,MATCH(A7017,Device_Inventory!$A$2:$A$1201,0)))+1)</x:f>
        <x:v>720</x:v>
      </x:c>
      <x:c r="P7017" s="11" t="b">
        <x:f aca="0">INDEX(Device_Inventory!$K$2:$K$1201,MATCH(A7017,Device_Inventory!$A$2:$A$1201,0))&gt;B7017</x:f>
        <x:v>0</x:v>
      </x:c>
      <x:c r="Q7017" s="1" t="str">
        <x:f aca="0">IF(D7017&gt;O7017,"Fail: operating hours exceed in-service hours",IF(D7017+M7017&gt;O7017,"Fail: operating + unavailable hours exceed in-service hours",IF(P7017,"Partial month: within in-service hours","OK")))</x:f>
        <x:v>OK</x:v>
      </x:c>
    </x:row>
    <x:row r="7018" ht="15" hidden="0" customHeight="1">
      <x:c r="A7018" s="1" t="s">
        <x:v>4914</x:v>
      </x:c>
      <x:c r="B7018" s="14" t="n">
        <x:v>46143</x:v>
      </x:c>
      <x:c r="C7018" s="1" t="n">
        <x:v>68</x:v>
      </x:c>
      <x:c r="D7018" s="1" t="n">
        <x:v>466.4</x:v>
      </x:c>
      <x:c r="E7018" s="1" t="n">
        <x:v>15</x:v>
      </x:c>
      <x:c r="F7018" s="1" t="n">
        <x:v>0</x:v>
      </x:c>
      <x:c r="G7018" s="1" t="n">
        <x:v>41</x:v>
      </x:c>
      <x:c r="H7018" s="1" t="n">
        <x:v>0</x:v>
      </x:c>
      <x:c r="I7018" s="1" t="n">
        <x:v>4</x:v>
      </x:c>
      <x:c r="J7018" s="1" t="n">
        <x:v>0.15</x:v>
      </x:c>
      <x:c r="K7018" s="1" t="n">
        <x:v>1</x:v>
      </x:c>
      <x:c r="L7018" s="1" t="n">
        <x:v>92.5</x:v>
      </x:c>
      <x:c r="M7018" s="1" t="n">
        <x:v>0</x:v>
      </x:c>
      <x:c r="N7018" s="1" t="n">
        <x:v>12.8</x:v>
      </x:c>
      <x:c r="O7018" s="1" t="n">
        <x:f aca="0">24*MAX(0,EOMONTH(B7018,0)-MAX(B7018,INDEX(Device_Inventory!$K$2:$K$1201,MATCH(A7018,Device_Inventory!$A$2:$A$1201,0)))+1)</x:f>
        <x:v>744</x:v>
      </x:c>
      <x:c r="P7018" s="11" t="b">
        <x:f aca="0">INDEX(Device_Inventory!$K$2:$K$1201,MATCH(A7018,Device_Inventory!$A$2:$A$1201,0))&gt;B7018</x:f>
        <x:v>0</x:v>
      </x:c>
      <x:c r="Q7018" s="1" t="str">
        <x:f aca="0">IF(D7018&gt;O7018,"Fail: operating hours exceed in-service hours",IF(D7018+M7018&gt;O7018,"Fail: operating + unavailable hours exceed in-service hours",IF(P7018,"Partial month: within in-service hours","OK")))</x:f>
        <x:v>OK</x:v>
      </x:c>
    </x:row>
    <x:row r="7019" ht="15" hidden="0" customHeight="1">
      <x:c r="A7019" s="1" t="s">
        <x:v>4914</x:v>
      </x:c>
      <x:c r="B7019" s="14" t="n">
        <x:v>46174</x:v>
      </x:c>
      <x:c r="C7019" s="1" t="n">
        <x:v>39.1</x:v>
      </x:c>
      <x:c r="D7019" s="1" t="n">
        <x:v>245.5</x:v>
      </x:c>
      <x:c r="E7019" s="1" t="n">
        <x:v>17</x:v>
      </x:c>
      <x:c r="F7019" s="1" t="n">
        <x:v>0</x:v>
      </x:c>
      <x:c r="G7019" s="1" t="n">
        <x:v>30</x:v>
      </x:c>
      <x:c r="H7019" s="1" t="n">
        <x:v>0</x:v>
      </x:c>
      <x:c r="I7019" s="1" t="n">
        <x:v>0</x:v>
      </x:c>
      <x:c r="J7019" s="1" t="n">
        <x:v>0</x:v>
      </x:c>
      <x:c r="K7019" s="1" t="n">
        <x:v>1</x:v>
      </x:c>
      <x:c r="L7019" s="1" t="n">
        <x:v>97.7</x:v>
      </x:c>
      <x:c r="M7019" s="1" t="n">
        <x:v>7</x:v>
      </x:c>
      <x:c r="N7019" s="1" t="n">
        <x:v>9.4</x:v>
      </x:c>
      <x:c r="O7019" s="1" t="n">
        <x:f aca="0">24*MAX(0,EOMONTH(B7019,0)-MAX(B7019,INDEX(Device_Inventory!$K$2:$K$1201,MATCH(A7019,Device_Inventory!$A$2:$A$1201,0)))+1)</x:f>
        <x:v>720</x:v>
      </x:c>
      <x:c r="P7019" s="11" t="b">
        <x:f aca="0">INDEX(Device_Inventory!$K$2:$K$1201,MATCH(A7019,Device_Inventory!$A$2:$A$1201,0))&gt;B7019</x:f>
        <x:v>0</x:v>
      </x:c>
      <x:c r="Q7019" s="1" t="str">
        <x:f aca="0">IF(D7019&gt;O7019,"Fail: operating hours exceed in-service hours",IF(D7019+M7019&gt;O7019,"Fail: operating + unavailable hours exceed in-service hours",IF(P7019,"Partial month: within in-service hours","OK")))</x:f>
        <x:v>OK</x:v>
      </x:c>
    </x:row>
    <x:row r="7020" ht="15" hidden="0" customHeight="1">
      <x:c r="A7020" s="1" t="s">
        <x:v>4914</x:v>
      </x:c>
      <x:c r="B7020" s="14" t="n">
        <x:v>46204</x:v>
      </x:c>
      <x:c r="C7020" s="1" t="n">
        <x:v>53.8</x:v>
      </x:c>
      <x:c r="D7020" s="1" t="n">
        <x:v>374.3</x:v>
      </x:c>
      <x:c r="E7020" s="1" t="n">
        <x:v>16</x:v>
      </x:c>
      <x:c r="F7020" s="1" t="n">
        <x:v>0</x:v>
      </x:c>
      <x:c r="G7020" s="1" t="n">
        <x:v>45</x:v>
      </x:c>
      <x:c r="H7020" s="1" t="n">
        <x:v>1</x:v>
      </x:c>
      <x:c r="I7020" s="1" t="n">
        <x:v>3</x:v>
      </x:c>
      <x:c r="J7020" s="1" t="n">
        <x:v>0</x:v>
      </x:c>
      <x:c r="K7020" s="1" t="n">
        <x:v>0</x:v>
      </x:c>
      <x:c r="L7020" s="1" t="n">
        <x:v>98.3</x:v>
      </x:c>
      <x:c r="M7020" s="1" t="n">
        <x:v>3</x:v>
      </x:c>
      <x:c r="N7020" s="1" t="n">
        <x:v>8.8</x:v>
      </x:c>
      <x:c r="O7020" s="1" t="n">
        <x:f aca="0">24*MAX(0,EOMONTH(B7020,0)-MAX(B7020,INDEX(Device_Inventory!$K$2:$K$1201,MATCH(A7020,Device_Inventory!$A$2:$A$1201,0)))+1)</x:f>
        <x:v>744</x:v>
      </x:c>
      <x:c r="P7020" s="11" t="b">
        <x:f aca="0">INDEX(Device_Inventory!$K$2:$K$1201,MATCH(A7020,Device_Inventory!$A$2:$A$1201,0))&gt;B7020</x:f>
        <x:v>0</x:v>
      </x:c>
      <x:c r="Q7020" s="1" t="str">
        <x:f aca="0">IF(D7020&gt;O7020,"Fail: operating hours exceed in-service hours",IF(D7020+M7020&gt;O7020,"Fail: operating + unavailable hours exceed in-service hours",IF(P7020,"Partial month: within in-service hours","OK")))</x:f>
        <x:v>OK</x:v>
      </x:c>
    </x:row>
    <x:row r="7021" ht="15" hidden="0" customHeight="1">
      <x:c r="A7021" s="1" t="s">
        <x:v>4917</x:v>
      </x:c>
      <x:c r="B7021" s="14" t="n">
        <x:v>46054</x:v>
      </x:c>
      <x:c r="C7021" s="1" t="n">
        <x:v>63.7</x:v>
      </x:c>
      <x:c r="D7021" s="1" t="n">
        <x:v>433.8</x:v>
      </x:c>
      <x:c r="E7021" s="1" t="n">
        <x:v>48</x:v>
      </x:c>
      <x:c r="F7021" s="1" t="n">
        <x:v>8</x:v>
      </x:c>
      <x:c r="G7021" s="1" t="n">
        <x:v>46</x:v>
      </x:c>
      <x:c r="H7021" s="1" t="n">
        <x:v>3</x:v>
      </x:c>
      <x:c r="I7021" s="1" t="n">
        <x:v>4</x:v>
      </x:c>
      <x:c r="J7021" s="1" t="n">
        <x:v>2.21</x:v>
      </x:c>
      <x:c r="K7021" s="1" t="n">
        <x:v>2</x:v>
      </x:c>
      <x:c r="L7021" s="1" t="n">
        <x:v>92.8</x:v>
      </x:c>
      <x:c r="M7021" s="1" t="n">
        <x:v>14.9</x:v>
      </x:c>
      <x:c r="N7021" s="1" t="n">
        <x:v>7.9</x:v>
      </x:c>
      <x:c r="O7021" s="1" t="n">
        <x:f aca="0">24*MAX(0,EOMONTH(B7021,0)-MAX(B7021,INDEX(Device_Inventory!$K$2:$K$1201,MATCH(A7021,Device_Inventory!$A$2:$A$1201,0)))+1)</x:f>
        <x:v>672</x:v>
      </x:c>
      <x:c r="P7021" s="11" t="b">
        <x:f aca="0">INDEX(Device_Inventory!$K$2:$K$1201,MATCH(A7021,Device_Inventory!$A$2:$A$1201,0))&gt;B7021</x:f>
        <x:v>0</x:v>
      </x:c>
      <x:c r="Q7021" s="1" t="str">
        <x:f aca="0">IF(D7021&gt;O7021,"Fail: operating hours exceed in-service hours",IF(D7021+M7021&gt;O7021,"Fail: operating + unavailable hours exceed in-service hours",IF(P7021,"Partial month: within in-service hours","OK")))</x:f>
        <x:v>OK</x:v>
      </x:c>
    </x:row>
    <x:row r="7022" ht="15" hidden="0" customHeight="1">
      <x:c r="A7022" s="1" t="s">
        <x:v>4917</x:v>
      </x:c>
      <x:c r="B7022" s="14" t="n">
        <x:v>46082</x:v>
      </x:c>
      <x:c r="C7022" s="1" t="n">
        <x:v>62</x:v>
      </x:c>
      <x:c r="D7022" s="1" t="n">
        <x:v>350.7</x:v>
      </x:c>
      <x:c r="E7022" s="1" t="n">
        <x:v>30</x:v>
      </x:c>
      <x:c r="F7022" s="1" t="n">
        <x:v>4</x:v>
      </x:c>
      <x:c r="G7022" s="1" t="n">
        <x:v>43</x:v>
      </x:c>
      <x:c r="H7022" s="1" t="n">
        <x:v>2</x:v>
      </x:c>
      <x:c r="I7022" s="1" t="n">
        <x:v>2</x:v>
      </x:c>
      <x:c r="J7022" s="1" t="n">
        <x:v>2.82</x:v>
      </x:c>
      <x:c r="K7022" s="1" t="n">
        <x:v>1</x:v>
      </x:c>
      <x:c r="L7022" s="1" t="n">
        <x:v>96</x:v>
      </x:c>
      <x:c r="M7022" s="1" t="n">
        <x:v>17.8</x:v>
      </x:c>
      <x:c r="N7022" s="1" t="n">
        <x:v>15</x:v>
      </x:c>
      <x:c r="O7022" s="1" t="n">
        <x:f aca="0">24*MAX(0,EOMONTH(B7022,0)-MAX(B7022,INDEX(Device_Inventory!$K$2:$K$1201,MATCH(A7022,Device_Inventory!$A$2:$A$1201,0)))+1)</x:f>
        <x:v>744</x:v>
      </x:c>
      <x:c r="P7022" s="11" t="b">
        <x:f aca="0">INDEX(Device_Inventory!$K$2:$K$1201,MATCH(A7022,Device_Inventory!$A$2:$A$1201,0))&gt;B7022</x:f>
        <x:v>0</x:v>
      </x:c>
      <x:c r="Q7022" s="1" t="str">
        <x:f aca="0">IF(D7022&gt;O7022,"Fail: operating hours exceed in-service hours",IF(D7022+M7022&gt;O7022,"Fail: operating + unavailable hours exceed in-service hours",IF(P7022,"Partial month: within in-service hours","OK")))</x:f>
        <x:v>OK</x:v>
      </x:c>
    </x:row>
    <x:row r="7023" ht="15" hidden="0" customHeight="1">
      <x:c r="A7023" s="1" t="s">
        <x:v>4917</x:v>
      </x:c>
      <x:c r="B7023" s="14" t="n">
        <x:v>46113</x:v>
      </x:c>
      <x:c r="C7023" s="1" t="n">
        <x:v>57.5</x:v>
      </x:c>
      <x:c r="D7023" s="1" t="n">
        <x:v>333.2</x:v>
      </x:c>
      <x:c r="E7023" s="1" t="n">
        <x:v>29</x:v>
      </x:c>
      <x:c r="F7023" s="1" t="n">
        <x:v>7</x:v>
      </x:c>
      <x:c r="G7023" s="1" t="n">
        <x:v>24</x:v>
      </x:c>
      <x:c r="H7023" s="1" t="n">
        <x:v>2</x:v>
      </x:c>
      <x:c r="I7023" s="1" t="n">
        <x:v>2</x:v>
      </x:c>
      <x:c r="J7023" s="1" t="n">
        <x:v>3.53</x:v>
      </x:c>
      <x:c r="K7023" s="1" t="n">
        <x:v>1</x:v>
      </x:c>
      <x:c r="L7023" s="1" t="n">
        <x:v>97</x:v>
      </x:c>
      <x:c r="M7023" s="1" t="n">
        <x:v>9</x:v>
      </x:c>
      <x:c r="N7023" s="1" t="n">
        <x:v>10.6</x:v>
      </x:c>
      <x:c r="O7023" s="1" t="n">
        <x:f aca="0">24*MAX(0,EOMONTH(B7023,0)-MAX(B7023,INDEX(Device_Inventory!$K$2:$K$1201,MATCH(A7023,Device_Inventory!$A$2:$A$1201,0)))+1)</x:f>
        <x:v>720</x:v>
      </x:c>
      <x:c r="P7023" s="11" t="b">
        <x:f aca="0">INDEX(Device_Inventory!$K$2:$K$1201,MATCH(A7023,Device_Inventory!$A$2:$A$1201,0))&gt;B7023</x:f>
        <x:v>0</x:v>
      </x:c>
      <x:c r="Q7023" s="1" t="str">
        <x:f aca="0">IF(D7023&gt;O7023,"Fail: operating hours exceed in-service hours",IF(D7023+M7023&gt;O7023,"Fail: operating + unavailable hours exceed in-service hours",IF(P7023,"Partial month: within in-service hours","OK")))</x:f>
        <x:v>OK</x:v>
      </x:c>
    </x:row>
    <x:row r="7024" ht="15" hidden="0" customHeight="1">
      <x:c r="A7024" s="1" t="s">
        <x:v>4917</x:v>
      </x:c>
      <x:c r="B7024" s="14" t="n">
        <x:v>46143</x:v>
      </x:c>
      <x:c r="C7024" s="1" t="n">
        <x:v>61.9</x:v>
      </x:c>
      <x:c r="D7024" s="1" t="n">
        <x:v>365.6</x:v>
      </x:c>
      <x:c r="E7024" s="1" t="n">
        <x:v>47</x:v>
      </x:c>
      <x:c r="F7024" s="1" t="n">
        <x:v>7</x:v>
      </x:c>
      <x:c r="G7024" s="1" t="n">
        <x:v>31</x:v>
      </x:c>
      <x:c r="H7024" s="1" t="n">
        <x:v>4</x:v>
      </x:c>
      <x:c r="I7024" s="1" t="n">
        <x:v>2</x:v>
      </x:c>
      <x:c r="J7024" s="1" t="n">
        <x:v>2.14</x:v>
      </x:c>
      <x:c r="K7024" s="1" t="n">
        <x:v>4</x:v>
      </x:c>
      <x:c r="L7024" s="1" t="n">
        <x:v>93</x:v>
      </x:c>
      <x:c r="M7024" s="1" t="n">
        <x:v>15.9</x:v>
      </x:c>
      <x:c r="N7024" s="1" t="n">
        <x:v>13.9</x:v>
      </x:c>
      <x:c r="O7024" s="1" t="n">
        <x:f aca="0">24*MAX(0,EOMONTH(B7024,0)-MAX(B7024,INDEX(Device_Inventory!$K$2:$K$1201,MATCH(A7024,Device_Inventory!$A$2:$A$1201,0)))+1)</x:f>
        <x:v>744</x:v>
      </x:c>
      <x:c r="P7024" s="11" t="b">
        <x:f aca="0">INDEX(Device_Inventory!$K$2:$K$1201,MATCH(A7024,Device_Inventory!$A$2:$A$1201,0))&gt;B7024</x:f>
        <x:v>0</x:v>
      </x:c>
      <x:c r="Q7024" s="1" t="str">
        <x:f aca="0">IF(D7024&gt;O7024,"Fail: operating hours exceed in-service hours",IF(D7024+M7024&gt;O7024,"Fail: operating + unavailable hours exceed in-service hours",IF(P7024,"Partial month: within in-service hours","OK")))</x:f>
        <x:v>OK</x:v>
      </x:c>
    </x:row>
    <x:row r="7025" ht="15" hidden="0" customHeight="1">
      <x:c r="A7025" s="1" t="s">
        <x:v>4917</x:v>
      </x:c>
      <x:c r="B7025" s="14" t="n">
        <x:v>46174</x:v>
      </x:c>
      <x:c r="C7025" s="1" t="n">
        <x:v>60.3</x:v>
      </x:c>
      <x:c r="D7025" s="1" t="n">
        <x:v>344</x:v>
      </x:c>
      <x:c r="E7025" s="1" t="n">
        <x:v>39</x:v>
      </x:c>
      <x:c r="F7025" s="1" t="n">
        <x:v>6</x:v>
      </x:c>
      <x:c r="G7025" s="1" t="n">
        <x:v>32</x:v>
      </x:c>
      <x:c r="H7025" s="1" t="n">
        <x:v>3</x:v>
      </x:c>
      <x:c r="I7025" s="1" t="n">
        <x:v>2</x:v>
      </x:c>
      <x:c r="J7025" s="1" t="n">
        <x:v>2.62</x:v>
      </x:c>
      <x:c r="K7025" s="1" t="n">
        <x:v>1</x:v>
      </x:c>
      <x:c r="L7025" s="1" t="n">
        <x:v>93.5</x:v>
      </x:c>
      <x:c r="M7025" s="1" t="n">
        <x:v>13.9</x:v>
      </x:c>
      <x:c r="N7025" s="1" t="n">
        <x:v>5.8</x:v>
      </x:c>
      <x:c r="O7025" s="1" t="n">
        <x:f aca="0">24*MAX(0,EOMONTH(B7025,0)-MAX(B7025,INDEX(Device_Inventory!$K$2:$K$1201,MATCH(A7025,Device_Inventory!$A$2:$A$1201,0)))+1)</x:f>
        <x:v>720</x:v>
      </x:c>
      <x:c r="P7025" s="11" t="b">
        <x:f aca="0">INDEX(Device_Inventory!$K$2:$K$1201,MATCH(A7025,Device_Inventory!$A$2:$A$1201,0))&gt;B7025</x:f>
        <x:v>0</x:v>
      </x:c>
      <x:c r="Q7025" s="1" t="str">
        <x:f aca="0">IF(D7025&gt;O7025,"Fail: operating hours exceed in-service hours",IF(D7025+M7025&gt;O7025,"Fail: operating + unavailable hours exceed in-service hours",IF(P7025,"Partial month: within in-service hours","OK")))</x:f>
        <x:v>OK</x:v>
      </x:c>
    </x:row>
    <x:row r="7026" ht="15" hidden="0" customHeight="1">
      <x:c r="A7026" s="1" t="s">
        <x:v>4917</x:v>
      </x:c>
      <x:c r="B7026" s="14" t="n">
        <x:v>46204</x:v>
      </x:c>
      <x:c r="C7026" s="1" t="n">
        <x:v>92.1</x:v>
      </x:c>
      <x:c r="D7026" s="1" t="n">
        <x:v>525.8</x:v>
      </x:c>
      <x:c r="E7026" s="1" t="n">
        <x:v>53</x:v>
      </x:c>
      <x:c r="F7026" s="1" t="n">
        <x:v>5</x:v>
      </x:c>
      <x:c r="G7026" s="1" t="n">
        <x:v>29</x:v>
      </x:c>
      <x:c r="H7026" s="1" t="n">
        <x:v>1</x:v>
      </x:c>
      <x:c r="I7026" s="1" t="n">
        <x:v>4</x:v>
      </x:c>
      <x:c r="J7026" s="1" t="n">
        <x:v>2.16</x:v>
      </x:c>
      <x:c r="K7026" s="1" t="n">
        <x:v>2</x:v>
      </x:c>
      <x:c r="L7026" s="1" t="n">
        <x:v>90.5</x:v>
      </x:c>
      <x:c r="M7026" s="1" t="n">
        <x:v>19</x:v>
      </x:c>
      <x:c r="N7026" s="1" t="n">
        <x:v>19.4</x:v>
      </x:c>
      <x:c r="O7026" s="1" t="n">
        <x:f aca="0">24*MAX(0,EOMONTH(B7026,0)-MAX(B7026,INDEX(Device_Inventory!$K$2:$K$1201,MATCH(A7026,Device_Inventory!$A$2:$A$1201,0)))+1)</x:f>
        <x:v>744</x:v>
      </x:c>
      <x:c r="P7026" s="11" t="b">
        <x:f aca="0">INDEX(Device_Inventory!$K$2:$K$1201,MATCH(A7026,Device_Inventory!$A$2:$A$1201,0))&gt;B7026</x:f>
        <x:v>0</x:v>
      </x:c>
      <x:c r="Q7026" s="1" t="str">
        <x:f aca="0">IF(D7026&gt;O7026,"Fail: operating hours exceed in-service hours",IF(D7026+M7026&gt;O7026,"Fail: operating + unavailable hours exceed in-service hours",IF(P7026,"Partial month: within in-service hours","OK")))</x:f>
        <x:v>OK</x:v>
      </x:c>
    </x:row>
    <x:row r="7027" ht="15" hidden="0" customHeight="1">
      <x:c r="A7027" s="1" t="s">
        <x:v>1751</x:v>
      </x:c>
      <x:c r="B7027" s="14" t="n">
        <x:v>46054</x:v>
      </x:c>
      <x:c r="C7027" s="1" t="n">
        <x:v>43.9</x:v>
      </x:c>
      <x:c r="D7027" s="1" t="n">
        <x:v>256.7</x:v>
      </x:c>
      <x:c r="E7027" s="1" t="n">
        <x:v>15</x:v>
      </x:c>
      <x:c r="F7027" s="1" t="n">
        <x:v>4</x:v>
      </x:c>
      <x:c r="G7027" s="1" t="n">
        <x:v>26</x:v>
      </x:c>
      <x:c r="H7027" s="1" t="n">
        <x:v>0</x:v>
      </x:c>
      <x:c r="I7027" s="1" t="n">
        <x:v>0</x:v>
      </x:c>
      <x:c r="J7027" s="1" t="n">
        <x:v>0.38</x:v>
      </x:c>
      <x:c r="K7027" s="1" t="n">
        <x:v>1</x:v>
      </x:c>
      <x:c r="L7027" s="1" t="n">
        <x:v>100</x:v>
      </x:c>
      <x:c r="M7027" s="1" t="n">
        <x:v>3.4</x:v>
      </x:c>
      <x:c r="N7027" s="1" t="n">
        <x:v>8</x:v>
      </x:c>
      <x:c r="O7027" s="1" t="n">
        <x:f aca="0">24*MAX(0,EOMONTH(B7027,0)-MAX(B7027,INDEX(Device_Inventory!$K$2:$K$1201,MATCH(A7027,Device_Inventory!$A$2:$A$1201,0)))+1)</x:f>
        <x:v>672</x:v>
      </x:c>
      <x:c r="P7027" s="11" t="b">
        <x:f aca="0">INDEX(Device_Inventory!$K$2:$K$1201,MATCH(A7027,Device_Inventory!$A$2:$A$1201,0))&gt;B7027</x:f>
        <x:v>0</x:v>
      </x:c>
      <x:c r="Q7027" s="1" t="str">
        <x:f aca="0">IF(D7027&gt;O7027,"Fail: operating hours exceed in-service hours",IF(D7027+M7027&gt;O7027,"Fail: operating + unavailable hours exceed in-service hours",IF(P7027,"Partial month: within in-service hours","OK")))</x:f>
        <x:v>OK</x:v>
      </x:c>
    </x:row>
    <x:row r="7028" ht="15" hidden="0" customHeight="1">
      <x:c r="A7028" s="1" t="s">
        <x:v>1751</x:v>
      </x:c>
      <x:c r="B7028" s="14" t="n">
        <x:v>46082</x:v>
      </x:c>
      <x:c r="C7028" s="1" t="n">
        <x:v>57.7</x:v>
      </x:c>
      <x:c r="D7028" s="1" t="n">
        <x:v>382.6</x:v>
      </x:c>
      <x:c r="E7028" s="1" t="n">
        <x:v>15</x:v>
      </x:c>
      <x:c r="F7028" s="1" t="n">
        <x:v>0</x:v>
      </x:c>
      <x:c r="G7028" s="1" t="n">
        <x:v>48</x:v>
      </x:c>
      <x:c r="H7028" s="1" t="n">
        <x:v>0</x:v>
      </x:c>
      <x:c r="I7028" s="1" t="n">
        <x:v>2</x:v>
      </x:c>
      <x:c r="J7028" s="1" t="n">
        <x:v>0</x:v>
      </x:c>
      <x:c r="K7028" s="1" t="n">
        <x:v>0</x:v>
      </x:c>
      <x:c r="L7028" s="1" t="n">
        <x:v>97.6</x:v>
      </x:c>
      <x:c r="M7028" s="1" t="n">
        <x:v>4.4</x:v>
      </x:c>
      <x:c r="N7028" s="1" t="n">
        <x:v>15.4</x:v>
      </x:c>
      <x:c r="O7028" s="1" t="n">
        <x:f aca="0">24*MAX(0,EOMONTH(B7028,0)-MAX(B7028,INDEX(Device_Inventory!$K$2:$K$1201,MATCH(A7028,Device_Inventory!$A$2:$A$1201,0)))+1)</x:f>
        <x:v>744</x:v>
      </x:c>
      <x:c r="P7028" s="11" t="b">
        <x:f aca="0">INDEX(Device_Inventory!$K$2:$K$1201,MATCH(A7028,Device_Inventory!$A$2:$A$1201,0))&gt;B7028</x:f>
        <x:v>0</x:v>
      </x:c>
      <x:c r="Q7028" s="1" t="str">
        <x:f aca="0">IF(D7028&gt;O7028,"Fail: operating hours exceed in-service hours",IF(D7028+M7028&gt;O7028,"Fail: operating + unavailable hours exceed in-service hours",IF(P7028,"Partial month: within in-service hours","OK")))</x:f>
        <x:v>OK</x:v>
      </x:c>
    </x:row>
    <x:row r="7029" ht="15" hidden="0" customHeight="1">
      <x:c r="A7029" s="1" t="s">
        <x:v>1751</x:v>
      </x:c>
      <x:c r="B7029" s="14" t="n">
        <x:v>46113</x:v>
      </x:c>
      <x:c r="C7029" s="1" t="n">
        <x:v>63.4</x:v>
      </x:c>
      <x:c r="D7029" s="1" t="n">
        <x:v>456.3</x:v>
      </x:c>
      <x:c r="E7029" s="1" t="n">
        <x:v>18</x:v>
      </x:c>
      <x:c r="F7029" s="1" t="n">
        <x:v>0</x:v>
      </x:c>
      <x:c r="G7029" s="1" t="n">
        <x:v>35</x:v>
      </x:c>
      <x:c r="H7029" s="1" t="n">
        <x:v>0</x:v>
      </x:c>
      <x:c r="I7029" s="1" t="n">
        <x:v>0</x:v>
      </x:c>
      <x:c r="J7029" s="1" t="n">
        <x:v>0.43</x:v>
      </x:c>
      <x:c r="K7029" s="1" t="n">
        <x:v>0</x:v>
      </x:c>
      <x:c r="L7029" s="1" t="n">
        <x:v>100</x:v>
      </x:c>
      <x:c r="M7029" s="1" t="n">
        <x:v>0</x:v>
      </x:c>
      <x:c r="N7029" s="1" t="n">
        <x:v>12</x:v>
      </x:c>
      <x:c r="O7029" s="1" t="n">
        <x:f aca="0">24*MAX(0,EOMONTH(B7029,0)-MAX(B7029,INDEX(Device_Inventory!$K$2:$K$1201,MATCH(A7029,Device_Inventory!$A$2:$A$1201,0)))+1)</x:f>
        <x:v>720</x:v>
      </x:c>
      <x:c r="P7029" s="11" t="b">
        <x:f aca="0">INDEX(Device_Inventory!$K$2:$K$1201,MATCH(A7029,Device_Inventory!$A$2:$A$1201,0))&gt;B7029</x:f>
        <x:v>0</x:v>
      </x:c>
      <x:c r="Q7029" s="1" t="str">
        <x:f aca="0">IF(D7029&gt;O7029,"Fail: operating hours exceed in-service hours",IF(D7029+M7029&gt;O7029,"Fail: operating + unavailable hours exceed in-service hours",IF(P7029,"Partial month: within in-service hours","OK")))</x:f>
        <x:v>OK</x:v>
      </x:c>
    </x:row>
    <x:row r="7030" ht="15" hidden="0" customHeight="1">
      <x:c r="A7030" s="1" t="s">
        <x:v>1751</x:v>
      </x:c>
      <x:c r="B7030" s="14" t="n">
        <x:v>46143</x:v>
      </x:c>
      <x:c r="C7030" s="1" t="n">
        <x:v>59.7</x:v>
      </x:c>
      <x:c r="D7030" s="1" t="n">
        <x:v>425.7</x:v>
      </x:c>
      <x:c r="E7030" s="1" t="n">
        <x:v>20</x:v>
      </x:c>
      <x:c r="F7030" s="1" t="n">
        <x:v>1</x:v>
      </x:c>
      <x:c r="G7030" s="1" t="n">
        <x:v>47</x:v>
      </x:c>
      <x:c r="H7030" s="1" t="n">
        <x:v>0</x:v>
      </x:c>
      <x:c r="I7030" s="1" t="n">
        <x:v>2</x:v>
      </x:c>
      <x:c r="J7030" s="1" t="n">
        <x:v>0.79</x:v>
      </x:c>
      <x:c r="K7030" s="1" t="n">
        <x:v>0</x:v>
      </x:c>
      <x:c r="L7030" s="1" t="n">
        <x:v>93.1</x:v>
      </x:c>
      <x:c r="M7030" s="1" t="n">
        <x:v>0.3</x:v>
      </x:c>
      <x:c r="N7030" s="1" t="n">
        <x:v>15.5</x:v>
      </x:c>
      <x:c r="O7030" s="1" t="n">
        <x:f aca="0">24*MAX(0,EOMONTH(B7030,0)-MAX(B7030,INDEX(Device_Inventory!$K$2:$K$1201,MATCH(A7030,Device_Inventory!$A$2:$A$1201,0)))+1)</x:f>
        <x:v>744</x:v>
      </x:c>
      <x:c r="P7030" s="11" t="b">
        <x:f aca="0">INDEX(Device_Inventory!$K$2:$K$1201,MATCH(A7030,Device_Inventory!$A$2:$A$1201,0))&gt;B7030</x:f>
        <x:v>0</x:v>
      </x:c>
      <x:c r="Q7030" s="1" t="str">
        <x:f aca="0">IF(D7030&gt;O7030,"Fail: operating hours exceed in-service hours",IF(D7030+M7030&gt;O7030,"Fail: operating + unavailable hours exceed in-service hours",IF(P7030,"Partial month: within in-service hours","OK")))</x:f>
        <x:v>OK</x:v>
      </x:c>
    </x:row>
    <x:row r="7031" ht="15" hidden="0" customHeight="1">
      <x:c r="A7031" s="1" t="s">
        <x:v>1751</x:v>
      </x:c>
      <x:c r="B7031" s="14" t="n">
        <x:v>46174</x:v>
      </x:c>
      <x:c r="C7031" s="1" t="n">
        <x:v>24.6</x:v>
      </x:c>
      <x:c r="D7031" s="1" t="n">
        <x:v>146</x:v>
      </x:c>
      <x:c r="E7031" s="1" t="n">
        <x:v>1</x:v>
      </x:c>
      <x:c r="F7031" s="1" t="n">
        <x:v>0</x:v>
      </x:c>
      <x:c r="G7031" s="1" t="n">
        <x:v>23</x:v>
      </x:c>
      <x:c r="H7031" s="1" t="n">
        <x:v>0</x:v>
      </x:c>
      <x:c r="I7031" s="1" t="n">
        <x:v>0</x:v>
      </x:c>
      <x:c r="J7031" s="1" t="n">
        <x:v>0.72</x:v>
      </x:c>
      <x:c r="K7031" s="1" t="n">
        <x:v>0</x:v>
      </x:c>
      <x:c r="L7031" s="1" t="n">
        <x:v>94.5</x:v>
      </x:c>
      <x:c r="M7031" s="1" t="n">
        <x:v>3.4</x:v>
      </x:c>
      <x:c r="N7031" s="1" t="n">
        <x:v>3.8</x:v>
      </x:c>
      <x:c r="O7031" s="1" t="n">
        <x:f aca="0">24*MAX(0,EOMONTH(B7031,0)-MAX(B7031,INDEX(Device_Inventory!$K$2:$K$1201,MATCH(A7031,Device_Inventory!$A$2:$A$1201,0)))+1)</x:f>
        <x:v>720</x:v>
      </x:c>
      <x:c r="P7031" s="11" t="b">
        <x:f aca="0">INDEX(Device_Inventory!$K$2:$K$1201,MATCH(A7031,Device_Inventory!$A$2:$A$1201,0))&gt;B7031</x:f>
        <x:v>0</x:v>
      </x:c>
      <x:c r="Q7031" s="1" t="str">
        <x:f aca="0">IF(D7031&gt;O7031,"Fail: operating hours exceed in-service hours",IF(D7031+M7031&gt;O7031,"Fail: operating + unavailable hours exceed in-service hours",IF(P7031,"Partial month: within in-service hours","OK")))</x:f>
        <x:v>OK</x:v>
      </x:c>
    </x:row>
    <x:row r="7032" ht="15" hidden="0" customHeight="1">
      <x:c r="A7032" s="1" t="s">
        <x:v>1751</x:v>
      </x:c>
      <x:c r="B7032" s="14" t="n">
        <x:v>46204</x:v>
      </x:c>
      <x:c r="C7032" s="1" t="n">
        <x:v>65.7</x:v>
      </x:c>
      <x:c r="D7032" s="1" t="n">
        <x:v>425.3</x:v>
      </x:c>
      <x:c r="E7032" s="1" t="n">
        <x:v>14</x:v>
      </x:c>
      <x:c r="F7032" s="1" t="n">
        <x:v>0</x:v>
      </x:c>
      <x:c r="G7032" s="1" t="n">
        <x:v>55</x:v>
      </x:c>
      <x:c r="H7032" s="1" t="n">
        <x:v>0</x:v>
      </x:c>
      <x:c r="I7032" s="1" t="n">
        <x:v>4</x:v>
      </x:c>
      <x:c r="J7032" s="1" t="n">
        <x:v>0.33</x:v>
      </x:c>
      <x:c r="K7032" s="1" t="n">
        <x:v>0</x:v>
      </x:c>
      <x:c r="L7032" s="1" t="n">
        <x:v>95.8</x:v>
      </x:c>
      <x:c r="M7032" s="1" t="n">
        <x:v>6.8</x:v>
      </x:c>
      <x:c r="N7032" s="1" t="n">
        <x:v>9.9</x:v>
      </x:c>
      <x:c r="O7032" s="1" t="n">
        <x:f aca="0">24*MAX(0,EOMONTH(B7032,0)-MAX(B7032,INDEX(Device_Inventory!$K$2:$K$1201,MATCH(A7032,Device_Inventory!$A$2:$A$1201,0)))+1)</x:f>
        <x:v>744</x:v>
      </x:c>
      <x:c r="P7032" s="11" t="b">
        <x:f aca="0">INDEX(Device_Inventory!$K$2:$K$1201,MATCH(A7032,Device_Inventory!$A$2:$A$1201,0))&gt;B7032</x:f>
        <x:v>0</x:v>
      </x:c>
      <x:c r="Q7032" s="1" t="str">
        <x:f aca="0">IF(D7032&gt;O7032,"Fail: operating hours exceed in-service hours",IF(D7032+M7032&gt;O7032,"Fail: operating + unavailable hours exceed in-service hours",IF(P7032,"Partial month: within in-service hours","OK")))</x:f>
        <x:v>OK</x:v>
      </x:c>
    </x:row>
    <x:row r="7033" ht="15" hidden="0" customHeight="1">
      <x:c r="A7033" s="1" t="s">
        <x:v>1752</x:v>
      </x:c>
      <x:c r="B7033" s="14" t="n">
        <x:v>46054</x:v>
      </x:c>
      <x:c r="C7033" s="1" t="n">
        <x:v>62.5</x:v>
      </x:c>
      <x:c r="D7033" s="1" t="n">
        <x:v>407.4</x:v>
      </x:c>
      <x:c r="E7033" s="1" t="n">
        <x:v>33</x:v>
      </x:c>
      <x:c r="F7033" s="1" t="n">
        <x:v>4</x:v>
      </x:c>
      <x:c r="G7033" s="1" t="n">
        <x:v>33</x:v>
      </x:c>
      <x:c r="H7033" s="1" t="n">
        <x:v>1</x:v>
      </x:c>
      <x:c r="I7033" s="1" t="n">
        <x:v>3</x:v>
      </x:c>
      <x:c r="J7033" s="1" t="n">
        <x:v>1.26</x:v>
      </x:c>
      <x:c r="K7033" s="1" t="n">
        <x:v>1</x:v>
      </x:c>
      <x:c r="L7033" s="1" t="n">
        <x:v>96.9</x:v>
      </x:c>
      <x:c r="M7033" s="1" t="n">
        <x:v>0.9</x:v>
      </x:c>
      <x:c r="N7033" s="1" t="n">
        <x:v>19.8</x:v>
      </x:c>
      <x:c r="O7033" s="1" t="n">
        <x:f aca="0">24*MAX(0,EOMONTH(B7033,0)-MAX(B7033,INDEX(Device_Inventory!$K$2:$K$1201,MATCH(A7033,Device_Inventory!$A$2:$A$1201,0)))+1)</x:f>
        <x:v>672</x:v>
      </x:c>
      <x:c r="P7033" s="11" t="b">
        <x:f aca="0">INDEX(Device_Inventory!$K$2:$K$1201,MATCH(A7033,Device_Inventory!$A$2:$A$1201,0))&gt;B7033</x:f>
        <x:v>0</x:v>
      </x:c>
      <x:c r="Q7033" s="1" t="str">
        <x:f aca="0">IF(D7033&gt;O7033,"Fail: operating hours exceed in-service hours",IF(D7033+M7033&gt;O7033,"Fail: operating + unavailable hours exceed in-service hours",IF(P7033,"Partial month: within in-service hours","OK")))</x:f>
        <x:v>OK</x:v>
      </x:c>
    </x:row>
    <x:row r="7034" ht="15" hidden="0" customHeight="1">
      <x:c r="A7034" s="1" t="s">
        <x:v>1752</x:v>
      </x:c>
      <x:c r="B7034" s="14" t="n">
        <x:v>46082</x:v>
      </x:c>
      <x:c r="C7034" s="1" t="n">
        <x:v>58</x:v>
      </x:c>
      <x:c r="D7034" s="1" t="n">
        <x:v>382.4</x:v>
      </x:c>
      <x:c r="E7034" s="1" t="n">
        <x:v>36</x:v>
      </x:c>
      <x:c r="F7034" s="1" t="n">
        <x:v>2</x:v>
      </x:c>
      <x:c r="G7034" s="1" t="n">
        <x:v>34</x:v>
      </x:c>
      <x:c r="H7034" s="1" t="n">
        <x:v>2</x:v>
      </x:c>
      <x:c r="I7034" s="1" t="n">
        <x:v>2</x:v>
      </x:c>
      <x:c r="J7034" s="1" t="n">
        <x:v>1.73</x:v>
      </x:c>
      <x:c r="K7034" s="1" t="n">
        <x:v>1</x:v>
      </x:c>
      <x:c r="L7034" s="1" t="n">
        <x:v>95.2</x:v>
      </x:c>
      <x:c r="M7034" s="1" t="n">
        <x:v>4.7</x:v>
      </x:c>
      <x:c r="N7034" s="1" t="n">
        <x:v>9</x:v>
      </x:c>
      <x:c r="O7034" s="1" t="n">
        <x:f aca="0">24*MAX(0,EOMONTH(B7034,0)-MAX(B7034,INDEX(Device_Inventory!$K$2:$K$1201,MATCH(A7034,Device_Inventory!$A$2:$A$1201,0)))+1)</x:f>
        <x:v>744</x:v>
      </x:c>
      <x:c r="P7034" s="11" t="b">
        <x:f aca="0">INDEX(Device_Inventory!$K$2:$K$1201,MATCH(A7034,Device_Inventory!$A$2:$A$1201,0))&gt;B7034</x:f>
        <x:v>0</x:v>
      </x:c>
      <x:c r="Q7034" s="1" t="str">
        <x:f aca="0">IF(D7034&gt;O7034,"Fail: operating hours exceed in-service hours",IF(D7034+M7034&gt;O7034,"Fail: operating + unavailable hours exceed in-service hours",IF(P7034,"Partial month: within in-service hours","OK")))</x:f>
        <x:v>OK</x:v>
      </x:c>
    </x:row>
    <x:row r="7035" ht="15" hidden="0" customHeight="1">
      <x:c r="A7035" s="1" t="s">
        <x:v>1752</x:v>
      </x:c>
      <x:c r="B7035" s="14" t="n">
        <x:v>46113</x:v>
      </x:c>
      <x:c r="C7035" s="1" t="n">
        <x:v>70.5</x:v>
      </x:c>
      <x:c r="D7035" s="1" t="n">
        <x:v>439.8</x:v>
      </x:c>
      <x:c r="E7035" s="1" t="n">
        <x:v>36</x:v>
      </x:c>
      <x:c r="F7035" s="1" t="n">
        <x:v>5</x:v>
      </x:c>
      <x:c r="G7035" s="1" t="n">
        <x:v>41</x:v>
      </x:c>
      <x:c r="H7035" s="1" t="n">
        <x:v>1</x:v>
      </x:c>
      <x:c r="I7035" s="1" t="n">
        <x:v>6</x:v>
      </x:c>
      <x:c r="J7035" s="1" t="n">
        <x:v>1.31</x:v>
      </x:c>
      <x:c r="K7035" s="1" t="n">
        <x:v>0</x:v>
      </x:c>
      <x:c r="L7035" s="1" t="n">
        <x:v>93.1</x:v>
      </x:c>
      <x:c r="M7035" s="1" t="n">
        <x:v>1.6</x:v>
      </x:c>
      <x:c r="N7035" s="1" t="n">
        <x:v>7</x:v>
      </x:c>
      <x:c r="O7035" s="1" t="n">
        <x:f aca="0">24*MAX(0,EOMONTH(B7035,0)-MAX(B7035,INDEX(Device_Inventory!$K$2:$K$1201,MATCH(A7035,Device_Inventory!$A$2:$A$1201,0)))+1)</x:f>
        <x:v>720</x:v>
      </x:c>
      <x:c r="P7035" s="11" t="b">
        <x:f aca="0">INDEX(Device_Inventory!$K$2:$K$1201,MATCH(A7035,Device_Inventory!$A$2:$A$1201,0))&gt;B7035</x:f>
        <x:v>0</x:v>
      </x:c>
      <x:c r="Q7035" s="1" t="str">
        <x:f aca="0">IF(D7035&gt;O7035,"Fail: operating hours exceed in-service hours",IF(D7035+M7035&gt;O7035,"Fail: operating + unavailable hours exceed in-service hours",IF(P7035,"Partial month: within in-service hours","OK")))</x:f>
        <x:v>OK</x:v>
      </x:c>
    </x:row>
    <x:row r="7036" ht="15" hidden="0" customHeight="1">
      <x:c r="A7036" s="1" t="s">
        <x:v>1752</x:v>
      </x:c>
      <x:c r="B7036" s="14" t="n">
        <x:v>46143</x:v>
      </x:c>
      <x:c r="C7036" s="1" t="n">
        <x:v>68.2</x:v>
      </x:c>
      <x:c r="D7036" s="1" t="n">
        <x:v>446.9</x:v>
      </x:c>
      <x:c r="E7036" s="1" t="n">
        <x:v>36</x:v>
      </x:c>
      <x:c r="F7036" s="1" t="n">
        <x:v>3</x:v>
      </x:c>
      <x:c r="G7036" s="1" t="n">
        <x:v>48</x:v>
      </x:c>
      <x:c r="H7036" s="1" t="n">
        <x:v>1</x:v>
      </x:c>
      <x:c r="I7036" s="1" t="n">
        <x:v>3</x:v>
      </x:c>
      <x:c r="J7036" s="1" t="n">
        <x:v>0.92</x:v>
      </x:c>
      <x:c r="K7036" s="1" t="n">
        <x:v>0</x:v>
      </x:c>
      <x:c r="L7036" s="1" t="n">
        <x:v>97.6</x:v>
      </x:c>
      <x:c r="M7036" s="1" t="n">
        <x:v>9.9</x:v>
      </x:c>
      <x:c r="N7036" s="1" t="n">
        <x:v>18</x:v>
      </x:c>
      <x:c r="O7036" s="1" t="n">
        <x:f aca="0">24*MAX(0,EOMONTH(B7036,0)-MAX(B7036,INDEX(Device_Inventory!$K$2:$K$1201,MATCH(A7036,Device_Inventory!$A$2:$A$1201,0)))+1)</x:f>
        <x:v>744</x:v>
      </x:c>
      <x:c r="P7036" s="11" t="b">
        <x:f aca="0">INDEX(Device_Inventory!$K$2:$K$1201,MATCH(A7036,Device_Inventory!$A$2:$A$1201,0))&gt;B7036</x:f>
        <x:v>0</x:v>
      </x:c>
      <x:c r="Q7036" s="1" t="str">
        <x:f aca="0">IF(D7036&gt;O7036,"Fail: operating hours exceed in-service hours",IF(D7036+M7036&gt;O7036,"Fail: operating + unavailable hours exceed in-service hours",IF(P7036,"Partial month: within in-service hours","OK")))</x:f>
        <x:v>OK</x:v>
      </x:c>
    </x:row>
    <x:row r="7037" ht="15" hidden="0" customHeight="1">
      <x:c r="A7037" s="1" t="s">
        <x:v>1752</x:v>
      </x:c>
      <x:c r="B7037" s="14" t="n">
        <x:v>46174</x:v>
      </x:c>
      <x:c r="C7037" s="1" t="n">
        <x:v>68.6</x:v>
      </x:c>
      <x:c r="D7037" s="1" t="n">
        <x:v>484</x:v>
      </x:c>
      <x:c r="E7037" s="1" t="n">
        <x:v>35</x:v>
      </x:c>
      <x:c r="F7037" s="1" t="n">
        <x:v>5</x:v>
      </x:c>
      <x:c r="G7037" s="1" t="n">
        <x:v>33</x:v>
      </x:c>
      <x:c r="H7037" s="1" t="n">
        <x:v>1</x:v>
      </x:c>
      <x:c r="I7037" s="1" t="n">
        <x:v>4</x:v>
      </x:c>
      <x:c r="J7037" s="1" t="n">
        <x:v>0.76</x:v>
      </x:c>
      <x:c r="K7037" s="1" t="n">
        <x:v>2</x:v>
      </x:c>
      <x:c r="L7037" s="1" t="n">
        <x:v>93.3</x:v>
      </x:c>
      <x:c r="M7037" s="1" t="n">
        <x:v>15.9</x:v>
      </x:c>
      <x:c r="N7037" s="1" t="n">
        <x:v>17.9</x:v>
      </x:c>
      <x:c r="O7037" s="1" t="n">
        <x:f aca="0">24*MAX(0,EOMONTH(B7037,0)-MAX(B7037,INDEX(Device_Inventory!$K$2:$K$1201,MATCH(A7037,Device_Inventory!$A$2:$A$1201,0)))+1)</x:f>
        <x:v>720</x:v>
      </x:c>
      <x:c r="P7037" s="11" t="b">
        <x:f aca="0">INDEX(Device_Inventory!$K$2:$K$1201,MATCH(A7037,Device_Inventory!$A$2:$A$1201,0))&gt;B7037</x:f>
        <x:v>0</x:v>
      </x:c>
      <x:c r="Q7037" s="1" t="str">
        <x:f aca="0">IF(D7037&gt;O7037,"Fail: operating hours exceed in-service hours",IF(D7037+M7037&gt;O7037,"Fail: operating + unavailable hours exceed in-service hours",IF(P7037,"Partial month: within in-service hours","OK")))</x:f>
        <x:v>OK</x:v>
      </x:c>
    </x:row>
    <x:row r="7038" ht="15" hidden="0" customHeight="1">
      <x:c r="A7038" s="1" t="s">
        <x:v>1752</x:v>
      </x:c>
      <x:c r="B7038" s="14" t="n">
        <x:v>46204</x:v>
      </x:c>
      <x:c r="C7038" s="1" t="n">
        <x:v>53.6</x:v>
      </x:c>
      <x:c r="D7038" s="1" t="n">
        <x:v>302.5</x:v>
      </x:c>
      <x:c r="E7038" s="1" t="n">
        <x:v>26</x:v>
      </x:c>
      <x:c r="F7038" s="1" t="n">
        <x:v>4</x:v>
      </x:c>
      <x:c r="G7038" s="1" t="n">
        <x:v>32</x:v>
      </x:c>
      <x:c r="H7038" s="1" t="n">
        <x:v>1</x:v>
      </x:c>
      <x:c r="I7038" s="1" t="n">
        <x:v>3</x:v>
      </x:c>
      <x:c r="J7038" s="1" t="n">
        <x:v>0.95</x:v>
      </x:c>
      <x:c r="K7038" s="1" t="n">
        <x:v>1</x:v>
      </x:c>
      <x:c r="L7038" s="1" t="n">
        <x:v>94.6</x:v>
      </x:c>
      <x:c r="M7038" s="1" t="n">
        <x:v>5.6</x:v>
      </x:c>
      <x:c r="N7038" s="1" t="n">
        <x:v>5.8</x:v>
      </x:c>
      <x:c r="O7038" s="1" t="n">
        <x:f aca="0">24*MAX(0,EOMONTH(B7038,0)-MAX(B7038,INDEX(Device_Inventory!$K$2:$K$1201,MATCH(A7038,Device_Inventory!$A$2:$A$1201,0)))+1)</x:f>
        <x:v>744</x:v>
      </x:c>
      <x:c r="P7038" s="11" t="b">
        <x:f aca="0">INDEX(Device_Inventory!$K$2:$K$1201,MATCH(A7038,Device_Inventory!$A$2:$A$1201,0))&gt;B7038</x:f>
        <x:v>0</x:v>
      </x:c>
      <x:c r="Q7038" s="1" t="str">
        <x:f aca="0">IF(D7038&gt;O7038,"Fail: operating hours exceed in-service hours",IF(D7038+M7038&gt;O7038,"Fail: operating + unavailable hours exceed in-service hours",IF(P7038,"Partial month: within in-service hours","OK")))</x:f>
        <x:v>OK</x:v>
      </x:c>
    </x:row>
    <x:row r="7039" ht="15" hidden="0" customHeight="1">
      <x:c r="A7039" s="1" t="s">
        <x:v>4924</x:v>
      </x:c>
      <x:c r="B7039" s="14" t="n">
        <x:v>46054</x:v>
      </x:c>
      <x:c r="C7039" s="1" t="n">
        <x:v>54</x:v>
      </x:c>
      <x:c r="D7039" s="1" t="n">
        <x:v>310</x:v>
      </x:c>
      <x:c r="E7039" s="1" t="n">
        <x:v>21</x:v>
      </x:c>
      <x:c r="F7039" s="1" t="n">
        <x:v>6</x:v>
      </x:c>
      <x:c r="G7039" s="1" t="n">
        <x:v>38</x:v>
      </x:c>
      <x:c r="H7039" s="1" t="n">
        <x:v>0</x:v>
      </x:c>
      <x:c r="I7039" s="1" t="n">
        <x:v>5</x:v>
      </x:c>
      <x:c r="J7039" s="1" t="n">
        <x:v>1.16</x:v>
      </x:c>
      <x:c r="K7039" s="1" t="n">
        <x:v>0</x:v>
      </x:c>
      <x:c r="L7039" s="1" t="n">
        <x:v>90.4</x:v>
      </x:c>
      <x:c r="M7039" s="1" t="n">
        <x:v>12.7</x:v>
      </x:c>
      <x:c r="N7039" s="1" t="n">
        <x:v>7.7</x:v>
      </x:c>
      <x:c r="O7039" s="1" t="n">
        <x:f aca="0">24*MAX(0,EOMONTH(B7039,0)-MAX(B7039,INDEX(Device_Inventory!$K$2:$K$1201,MATCH(A7039,Device_Inventory!$A$2:$A$1201,0)))+1)</x:f>
        <x:v>672</x:v>
      </x:c>
      <x:c r="P7039" s="11" t="b">
        <x:f aca="0">INDEX(Device_Inventory!$K$2:$K$1201,MATCH(A7039,Device_Inventory!$A$2:$A$1201,0))&gt;B7039</x:f>
        <x:v>0</x:v>
      </x:c>
      <x:c r="Q7039" s="1" t="str">
        <x:f aca="0">IF(D7039&gt;O7039,"Fail: operating hours exceed in-service hours",IF(D7039+M7039&gt;O7039,"Fail: operating + unavailable hours exceed in-service hours",IF(P7039,"Partial month: within in-service hours","OK")))</x:f>
        <x:v>OK</x:v>
      </x:c>
    </x:row>
    <x:row r="7040" ht="15" hidden="0" customHeight="1">
      <x:c r="A7040" s="1" t="s">
        <x:v>4924</x:v>
      </x:c>
      <x:c r="B7040" s="14" t="n">
        <x:v>46082</x:v>
      </x:c>
      <x:c r="C7040" s="1" t="n">
        <x:v>59.4</x:v>
      </x:c>
      <x:c r="D7040" s="1" t="n">
        <x:v>368</x:v>
      </x:c>
      <x:c r="E7040" s="1" t="n">
        <x:v>25</x:v>
      </x:c>
      <x:c r="F7040" s="1" t="n">
        <x:v>2</x:v>
      </x:c>
      <x:c r="G7040" s="1" t="n">
        <x:v>35</x:v>
      </x:c>
      <x:c r="H7040" s="1" t="n">
        <x:v>0</x:v>
      </x:c>
      <x:c r="I7040" s="1" t="n">
        <x:v>4</x:v>
      </x:c>
      <x:c r="J7040" s="1" t="n">
        <x:v>0.75</x:v>
      </x:c>
      <x:c r="K7040" s="1" t="n">
        <x:v>0</x:v>
      </x:c>
      <x:c r="L7040" s="1" t="n">
        <x:v>97</x:v>
      </x:c>
      <x:c r="M7040" s="1" t="n">
        <x:v>9.2</x:v>
      </x:c>
      <x:c r="N7040" s="1" t="n">
        <x:v>16.9</x:v>
      </x:c>
      <x:c r="O7040" s="1" t="n">
        <x:f aca="0">24*MAX(0,EOMONTH(B7040,0)-MAX(B7040,INDEX(Device_Inventory!$K$2:$K$1201,MATCH(A7040,Device_Inventory!$A$2:$A$1201,0)))+1)</x:f>
        <x:v>744</x:v>
      </x:c>
      <x:c r="P7040" s="11" t="b">
        <x:f aca="0">INDEX(Device_Inventory!$K$2:$K$1201,MATCH(A7040,Device_Inventory!$A$2:$A$1201,0))&gt;B7040</x:f>
        <x:v>0</x:v>
      </x:c>
      <x:c r="Q7040" s="1" t="str">
        <x:f aca="0">IF(D7040&gt;O7040,"Fail: operating hours exceed in-service hours",IF(D7040+M7040&gt;O7040,"Fail: operating + unavailable hours exceed in-service hours",IF(P7040,"Partial month: within in-service hours","OK")))</x:f>
        <x:v>OK</x:v>
      </x:c>
    </x:row>
    <x:row r="7041" ht="15" hidden="0" customHeight="1">
      <x:c r="A7041" s="1" t="s">
        <x:v>4924</x:v>
      </x:c>
      <x:c r="B7041" s="14" t="n">
        <x:v>46113</x:v>
      </x:c>
      <x:c r="C7041" s="1" t="n">
        <x:v>75</x:v>
      </x:c>
      <x:c r="D7041" s="1" t="n">
        <x:v>440.7</x:v>
      </x:c>
      <x:c r="E7041" s="1" t="n">
        <x:v>32</x:v>
      </x:c>
      <x:c r="F7041" s="1" t="n">
        <x:v>2</x:v>
      </x:c>
      <x:c r="G7041" s="1" t="n">
        <x:v>30</x:v>
      </x:c>
      <x:c r="H7041" s="1" t="n">
        <x:v>1</x:v>
      </x:c>
      <x:c r="I7041" s="1" t="n">
        <x:v>4</x:v>
      </x:c>
      <x:c r="J7041" s="1" t="n">
        <x:v>0.46</x:v>
      </x:c>
      <x:c r="K7041" s="1" t="n">
        <x:v>1</x:v>
      </x:c>
      <x:c r="L7041" s="1" t="n">
        <x:v>92.6</x:v>
      </x:c>
      <x:c r="M7041" s="1" t="n">
        <x:v>1.5</x:v>
      </x:c>
      <x:c r="N7041" s="1" t="n">
        <x:v>12.1</x:v>
      </x:c>
      <x:c r="O7041" s="1" t="n">
        <x:f aca="0">24*MAX(0,EOMONTH(B7041,0)-MAX(B7041,INDEX(Device_Inventory!$K$2:$K$1201,MATCH(A7041,Device_Inventory!$A$2:$A$1201,0)))+1)</x:f>
        <x:v>720</x:v>
      </x:c>
      <x:c r="P7041" s="11" t="b">
        <x:f aca="0">INDEX(Device_Inventory!$K$2:$K$1201,MATCH(A7041,Device_Inventory!$A$2:$A$1201,0))&gt;B7041</x:f>
        <x:v>0</x:v>
      </x:c>
      <x:c r="Q7041" s="1" t="str">
        <x:f aca="0">IF(D7041&gt;O7041,"Fail: operating hours exceed in-service hours",IF(D7041+M7041&gt;O7041,"Fail: operating + unavailable hours exceed in-service hours",IF(P7041,"Partial month: within in-service hours","OK")))</x:f>
        <x:v>OK</x:v>
      </x:c>
    </x:row>
    <x:row r="7042" ht="15" hidden="0" customHeight="1">
      <x:c r="A7042" s="1" t="s">
        <x:v>4924</x:v>
      </x:c>
      <x:c r="B7042" s="14" t="n">
        <x:v>46143</x:v>
      </x:c>
      <x:c r="C7042" s="1" t="n">
        <x:v>73</x:v>
      </x:c>
      <x:c r="D7042" s="1" t="n">
        <x:v>402.5</x:v>
      </x:c>
      <x:c r="E7042" s="1" t="n">
        <x:v>33</x:v>
      </x:c>
      <x:c r="F7042" s="1" t="n">
        <x:v>2</x:v>
      </x:c>
      <x:c r="G7042" s="1" t="n">
        <x:v>42</x:v>
      </x:c>
      <x:c r="H7042" s="1" t="n">
        <x:v>0</x:v>
      </x:c>
      <x:c r="I7042" s="1" t="n">
        <x:v>4</x:v>
      </x:c>
      <x:c r="J7042" s="1" t="n">
        <x:v>0.26</x:v>
      </x:c>
      <x:c r="K7042" s="1" t="n">
        <x:v>1</x:v>
      </x:c>
      <x:c r="L7042" s="1" t="n">
        <x:v>94</x:v>
      </x:c>
      <x:c r="M7042" s="1" t="n">
        <x:v>0</x:v>
      </x:c>
      <x:c r="N7042" s="1" t="n">
        <x:v>22.6</x:v>
      </x:c>
      <x:c r="O7042" s="1" t="n">
        <x:f aca="0">24*MAX(0,EOMONTH(B7042,0)-MAX(B7042,INDEX(Device_Inventory!$K$2:$K$1201,MATCH(A7042,Device_Inventory!$A$2:$A$1201,0)))+1)</x:f>
        <x:v>744</x:v>
      </x:c>
      <x:c r="P7042" s="11" t="b">
        <x:f aca="0">INDEX(Device_Inventory!$K$2:$K$1201,MATCH(A7042,Device_Inventory!$A$2:$A$1201,0))&gt;B7042</x:f>
        <x:v>0</x:v>
      </x:c>
      <x:c r="Q7042" s="1" t="str">
        <x:f aca="0">IF(D7042&gt;O7042,"Fail: operating hours exceed in-service hours",IF(D7042+M7042&gt;O7042,"Fail: operating + unavailable hours exceed in-service hours",IF(P7042,"Partial month: within in-service hours","OK")))</x:f>
        <x:v>OK</x:v>
      </x:c>
    </x:row>
    <x:row r="7043" ht="15" hidden="0" customHeight="1">
      <x:c r="A7043" s="1" t="s">
        <x:v>4924</x:v>
      </x:c>
      <x:c r="B7043" s="14" t="n">
        <x:v>46174</x:v>
      </x:c>
      <x:c r="C7043" s="1" t="n">
        <x:v>72.7</x:v>
      </x:c>
      <x:c r="D7043" s="1" t="n">
        <x:v>413.4</x:v>
      </x:c>
      <x:c r="E7043" s="1" t="n">
        <x:v>34</x:v>
      </x:c>
      <x:c r="F7043" s="1" t="n">
        <x:v>3</x:v>
      </x:c>
      <x:c r="G7043" s="1" t="n">
        <x:v>55</x:v>
      </x:c>
      <x:c r="H7043" s="1" t="n">
        <x:v>1</x:v>
      </x:c>
      <x:c r="I7043" s="1" t="n">
        <x:v>4</x:v>
      </x:c>
      <x:c r="J7043" s="1" t="n">
        <x:v>1.61</x:v>
      </x:c>
      <x:c r="K7043" s="1" t="n">
        <x:v>1</x:v>
      </x:c>
      <x:c r="L7043" s="1" t="n">
        <x:v>93.8</x:v>
      </x:c>
      <x:c r="M7043" s="1" t="n">
        <x:v>12.5</x:v>
      </x:c>
      <x:c r="N7043" s="1" t="n">
        <x:v>10.4</x:v>
      </x:c>
      <x:c r="O7043" s="1" t="n">
        <x:f aca="0">24*MAX(0,EOMONTH(B7043,0)-MAX(B7043,INDEX(Device_Inventory!$K$2:$K$1201,MATCH(A7043,Device_Inventory!$A$2:$A$1201,0)))+1)</x:f>
        <x:v>720</x:v>
      </x:c>
      <x:c r="P7043" s="11" t="b">
        <x:f aca="0">INDEX(Device_Inventory!$K$2:$K$1201,MATCH(A7043,Device_Inventory!$A$2:$A$1201,0))&gt;B7043</x:f>
        <x:v>0</x:v>
      </x:c>
      <x:c r="Q7043" s="1" t="str">
        <x:f aca="0">IF(D7043&gt;O7043,"Fail: operating hours exceed in-service hours",IF(D7043+M7043&gt;O7043,"Fail: operating + unavailable hours exceed in-service hours",IF(P7043,"Partial month: within in-service hours","OK")))</x:f>
        <x:v>OK</x:v>
      </x:c>
    </x:row>
    <x:row r="7044" ht="15" hidden="0" customHeight="1">
      <x:c r="A7044" s="1" t="s">
        <x:v>4924</x:v>
      </x:c>
      <x:c r="B7044" s="14" t="n">
        <x:v>46204</x:v>
      </x:c>
      <x:c r="C7044" s="1" t="n">
        <x:v>64.2</x:v>
      </x:c>
      <x:c r="D7044" s="1" t="n">
        <x:v>450.7</x:v>
      </x:c>
      <x:c r="E7044" s="1" t="n">
        <x:v>27</x:v>
      </x:c>
      <x:c r="F7044" s="1" t="n">
        <x:v>1</x:v>
      </x:c>
      <x:c r="G7044" s="1" t="n">
        <x:v>37</x:v>
      </x:c>
      <x:c r="H7044" s="1" t="n">
        <x:v>0</x:v>
      </x:c>
      <x:c r="I7044" s="1" t="n">
        <x:v>5</x:v>
      </x:c>
      <x:c r="J7044" s="1" t="n">
        <x:v>1.13</x:v>
      </x:c>
      <x:c r="K7044" s="1" t="n">
        <x:v>0</x:v>
      </x:c>
      <x:c r="L7044" s="1" t="n">
        <x:v>91.5</x:v>
      </x:c>
      <x:c r="M7044" s="1" t="n">
        <x:v>0</x:v>
      </x:c>
      <x:c r="N7044" s="1" t="n">
        <x:v>14.8</x:v>
      </x:c>
      <x:c r="O7044" s="1" t="n">
        <x:f aca="0">24*MAX(0,EOMONTH(B7044,0)-MAX(B7044,INDEX(Device_Inventory!$K$2:$K$1201,MATCH(A7044,Device_Inventory!$A$2:$A$1201,0)))+1)</x:f>
        <x:v>744</x:v>
      </x:c>
      <x:c r="P7044" s="11" t="b">
        <x:f aca="0">INDEX(Device_Inventory!$K$2:$K$1201,MATCH(A7044,Device_Inventory!$A$2:$A$1201,0))&gt;B7044</x:f>
        <x:v>0</x:v>
      </x:c>
      <x:c r="Q7044" s="1" t="str">
        <x:f aca="0">IF(D7044&gt;O7044,"Fail: operating hours exceed in-service hours",IF(D7044+M7044&gt;O7044,"Fail: operating + unavailable hours exceed in-service hours",IF(P7044,"Partial month: within in-service hours","OK")))</x:f>
        <x:v>OK</x:v>
      </x:c>
    </x:row>
    <x:row r="7045" ht="15" hidden="0" customHeight="1">
      <x:c r="A7045" s="1" t="s">
        <x:v>1754</x:v>
      </x:c>
      <x:c r="B7045" s="14" t="n">
        <x:v>46054</x:v>
      </x:c>
      <x:c r="C7045" s="1" t="n">
        <x:v>55.6</x:v>
      </x:c>
      <x:c r="D7045" s="1" t="n">
        <x:v>357.7</x:v>
      </x:c>
      <x:c r="E7045" s="1" t="n">
        <x:v>18</x:v>
      </x:c>
      <x:c r="F7045" s="1" t="n">
        <x:v>2</x:v>
      </x:c>
      <x:c r="G7045" s="1" t="n">
        <x:v>52</x:v>
      </x:c>
      <x:c r="H7045" s="1" t="n">
        <x:v>2</x:v>
      </x:c>
      <x:c r="I7045" s="1" t="n">
        <x:v>1</x:v>
      </x:c>
      <x:c r="J7045" s="1" t="n">
        <x:v>0.21</x:v>
      </x:c>
      <x:c r="K7045" s="1" t="n">
        <x:v>0</x:v>
      </x:c>
      <x:c r="L7045" s="1" t="n">
        <x:v>98.5</x:v>
      </x:c>
      <x:c r="M7045" s="1" t="n">
        <x:v>12.4</x:v>
      </x:c>
      <x:c r="N7045" s="1" t="n">
        <x:v>8.2</x:v>
      </x:c>
      <x:c r="O7045" s="1" t="n">
        <x:f aca="0">24*MAX(0,EOMONTH(B7045,0)-MAX(B7045,INDEX(Device_Inventory!$K$2:$K$1201,MATCH(A7045,Device_Inventory!$A$2:$A$1201,0)))+1)</x:f>
        <x:v>672</x:v>
      </x:c>
      <x:c r="P7045" s="11" t="b">
        <x:f aca="0">INDEX(Device_Inventory!$K$2:$K$1201,MATCH(A7045,Device_Inventory!$A$2:$A$1201,0))&gt;B7045</x:f>
        <x:v>0</x:v>
      </x:c>
      <x:c r="Q7045" s="1" t="str">
        <x:f aca="0">IF(D7045&gt;O7045,"Fail: operating hours exceed in-service hours",IF(D7045+M7045&gt;O7045,"Fail: operating + unavailable hours exceed in-service hours",IF(P7045,"Partial month: within in-service hours","OK")))</x:f>
        <x:v>OK</x:v>
      </x:c>
    </x:row>
    <x:row r="7046" ht="15" hidden="0" customHeight="1">
      <x:c r="A7046" s="1" t="s">
        <x:v>1754</x:v>
      </x:c>
      <x:c r="B7046" s="14" t="n">
        <x:v>46082</x:v>
      </x:c>
      <x:c r="C7046" s="1" t="n">
        <x:v>64.6</x:v>
      </x:c>
      <x:c r="D7046" s="1" t="n">
        <x:v>451</x:v>
      </x:c>
      <x:c r="E7046" s="1" t="n">
        <x:v>11</x:v>
      </x:c>
      <x:c r="F7046" s="1" t="n">
        <x:v>1</x:v>
      </x:c>
      <x:c r="G7046" s="1" t="n">
        <x:v>23</x:v>
      </x:c>
      <x:c r="H7046" s="1" t="n">
        <x:v>0</x:v>
      </x:c>
      <x:c r="I7046" s="1" t="n">
        <x:v>3</x:v>
      </x:c>
      <x:c r="J7046" s="1" t="n">
        <x:v>0.5</x:v>
      </x:c>
      <x:c r="K7046" s="1" t="n">
        <x:v>0</x:v>
      </x:c>
      <x:c r="L7046" s="1" t="n">
        <x:v>95.8</x:v>
      </x:c>
      <x:c r="M7046" s="1" t="n">
        <x:v>2.5</x:v>
      </x:c>
      <x:c r="N7046" s="1" t="n">
        <x:v>9.1</x:v>
      </x:c>
      <x:c r="O7046" s="1" t="n">
        <x:f aca="0">24*MAX(0,EOMONTH(B7046,0)-MAX(B7046,INDEX(Device_Inventory!$K$2:$K$1201,MATCH(A7046,Device_Inventory!$A$2:$A$1201,0)))+1)</x:f>
        <x:v>744</x:v>
      </x:c>
      <x:c r="P7046" s="11" t="b">
        <x:f aca="0">INDEX(Device_Inventory!$K$2:$K$1201,MATCH(A7046,Device_Inventory!$A$2:$A$1201,0))&gt;B7046</x:f>
        <x:v>0</x:v>
      </x:c>
      <x:c r="Q7046" s="1" t="str">
        <x:f aca="0">IF(D7046&gt;O7046,"Fail: operating hours exceed in-service hours",IF(D7046+M7046&gt;O7046,"Fail: operating + unavailable hours exceed in-service hours",IF(P7046,"Partial month: within in-service hours","OK")))</x:f>
        <x:v>OK</x:v>
      </x:c>
    </x:row>
    <x:row r="7047" ht="15" hidden="0" customHeight="1">
      <x:c r="A7047" s="1" t="s">
        <x:v>1754</x:v>
      </x:c>
      <x:c r="B7047" s="14" t="n">
        <x:v>46113</x:v>
      </x:c>
      <x:c r="C7047" s="1" t="n">
        <x:v>30</x:v>
      </x:c>
      <x:c r="D7047" s="1" t="n">
        <x:v>196</x:v>
      </x:c>
      <x:c r="E7047" s="1" t="n">
        <x:v>9</x:v>
      </x:c>
      <x:c r="F7047" s="1" t="n">
        <x:v>0</x:v>
      </x:c>
      <x:c r="G7047" s="1" t="n">
        <x:v>14</x:v>
      </x:c>
      <x:c r="H7047" s="1" t="n">
        <x:v>0</x:v>
      </x:c>
      <x:c r="I7047" s="1" t="n">
        <x:v>0</x:v>
      </x:c>
      <x:c r="J7047" s="1" t="n">
        <x:v>0</x:v>
      </x:c>
      <x:c r="K7047" s="1" t="n">
        <x:v>0</x:v>
      </x:c>
      <x:c r="L7047" s="1" t="n">
        <x:v>93.7</x:v>
      </x:c>
      <x:c r="M7047" s="1" t="n">
        <x:v>1.8</x:v>
      </x:c>
      <x:c r="N7047" s="1" t="n">
        <x:v>7.1</x:v>
      </x:c>
      <x:c r="O7047" s="1" t="n">
        <x:f aca="0">24*MAX(0,EOMONTH(B7047,0)-MAX(B7047,INDEX(Device_Inventory!$K$2:$K$1201,MATCH(A7047,Device_Inventory!$A$2:$A$1201,0)))+1)</x:f>
        <x:v>720</x:v>
      </x:c>
      <x:c r="P7047" s="11" t="b">
        <x:f aca="0">INDEX(Device_Inventory!$K$2:$K$1201,MATCH(A7047,Device_Inventory!$A$2:$A$1201,0))&gt;B7047</x:f>
        <x:v>0</x:v>
      </x:c>
      <x:c r="Q7047" s="1" t="str">
        <x:f aca="0">IF(D7047&gt;O7047,"Fail: operating hours exceed in-service hours",IF(D7047+M7047&gt;O7047,"Fail: operating + unavailable hours exceed in-service hours",IF(P7047,"Partial month: within in-service hours","OK")))</x:f>
        <x:v>OK</x:v>
      </x:c>
    </x:row>
    <x:row r="7048" ht="15" hidden="0" customHeight="1">
      <x:c r="A7048" s="1" t="s">
        <x:v>1754</x:v>
      </x:c>
      <x:c r="B7048" s="14" t="n">
        <x:v>46143</x:v>
      </x:c>
      <x:c r="C7048" s="1" t="n">
        <x:v>50</x:v>
      </x:c>
      <x:c r="D7048" s="1" t="n">
        <x:v>296.5</x:v>
      </x:c>
      <x:c r="E7048" s="1" t="n">
        <x:v>14</x:v>
      </x:c>
      <x:c r="F7048" s="1" t="n">
        <x:v>1</x:v>
      </x:c>
      <x:c r="G7048" s="1" t="n">
        <x:v>40</x:v>
      </x:c>
      <x:c r="H7048" s="1" t="n">
        <x:v>0</x:v>
      </x:c>
      <x:c r="I7048" s="1" t="n">
        <x:v>2</x:v>
      </x:c>
      <x:c r="J7048" s="1" t="n">
        <x:v>0.11</x:v>
      </x:c>
      <x:c r="K7048" s="1" t="n">
        <x:v>0</x:v>
      </x:c>
      <x:c r="L7048" s="1" t="n">
        <x:v>92.5</x:v>
      </x:c>
      <x:c r="M7048" s="1" t="n">
        <x:v>1.3</x:v>
      </x:c>
      <x:c r="N7048" s="1" t="n">
        <x:v>5.5</x:v>
      </x:c>
      <x:c r="O7048" s="1" t="n">
        <x:f aca="0">24*MAX(0,EOMONTH(B7048,0)-MAX(B7048,INDEX(Device_Inventory!$K$2:$K$1201,MATCH(A7048,Device_Inventory!$A$2:$A$1201,0)))+1)</x:f>
        <x:v>744</x:v>
      </x:c>
      <x:c r="P7048" s="11" t="b">
        <x:f aca="0">INDEX(Device_Inventory!$K$2:$K$1201,MATCH(A7048,Device_Inventory!$A$2:$A$1201,0))&gt;B7048</x:f>
        <x:v>0</x:v>
      </x:c>
      <x:c r="Q7048" s="1" t="str">
        <x:f aca="0">IF(D7048&gt;O7048,"Fail: operating hours exceed in-service hours",IF(D7048+M7048&gt;O7048,"Fail: operating + unavailable hours exceed in-service hours",IF(P7048,"Partial month: within in-service hours","OK")))</x:f>
        <x:v>OK</x:v>
      </x:c>
    </x:row>
    <x:row r="7049" ht="15" hidden="0" customHeight="1">
      <x:c r="A7049" s="1" t="s">
        <x:v>1754</x:v>
      </x:c>
      <x:c r="B7049" s="14" t="n">
        <x:v>46174</x:v>
      </x:c>
      <x:c r="C7049" s="1" t="n">
        <x:v>28</x:v>
      </x:c>
      <x:c r="D7049" s="1" t="n">
        <x:v>179.3</x:v>
      </x:c>
      <x:c r="E7049" s="1" t="n">
        <x:v>12</x:v>
      </x:c>
      <x:c r="F7049" s="1" t="n">
        <x:v>4</x:v>
      </x:c>
      <x:c r="G7049" s="1" t="n">
        <x:v>38</x:v>
      </x:c>
      <x:c r="H7049" s="1" t="n">
        <x:v>1</x:v>
      </x:c>
      <x:c r="I7049" s="1" t="n">
        <x:v>3</x:v>
      </x:c>
      <x:c r="J7049" s="1" t="n">
        <x:v>0.13</x:v>
      </x:c>
      <x:c r="K7049" s="1" t="n">
        <x:v>0</x:v>
      </x:c>
      <x:c r="L7049" s="1" t="n">
        <x:v>96.8</x:v>
      </x:c>
      <x:c r="M7049" s="1" t="n">
        <x:v>4.8</x:v>
      </x:c>
      <x:c r="N7049" s="1" t="n">
        <x:v>7.5</x:v>
      </x:c>
      <x:c r="O7049" s="1" t="n">
        <x:f aca="0">24*MAX(0,EOMONTH(B7049,0)-MAX(B7049,INDEX(Device_Inventory!$K$2:$K$1201,MATCH(A7049,Device_Inventory!$A$2:$A$1201,0)))+1)</x:f>
        <x:v>720</x:v>
      </x:c>
      <x:c r="P7049" s="11" t="b">
        <x:f aca="0">INDEX(Device_Inventory!$K$2:$K$1201,MATCH(A7049,Device_Inventory!$A$2:$A$1201,0))&gt;B7049</x:f>
        <x:v>0</x:v>
      </x:c>
      <x:c r="Q7049" s="1" t="str">
        <x:f aca="0">IF(D7049&gt;O7049,"Fail: operating hours exceed in-service hours",IF(D7049+M7049&gt;O7049,"Fail: operating + unavailable hours exceed in-service hours",IF(P7049,"Partial month: within in-service hours","OK")))</x:f>
        <x:v>OK</x:v>
      </x:c>
    </x:row>
    <x:row r="7050" ht="15" hidden="0" customHeight="1">
      <x:c r="A7050" s="1" t="s">
        <x:v>1754</x:v>
      </x:c>
      <x:c r="B7050" s="14" t="n">
        <x:v>46204</x:v>
      </x:c>
      <x:c r="C7050" s="1" t="n">
        <x:v>68.4</x:v>
      </x:c>
      <x:c r="D7050" s="1" t="n">
        <x:v>414.4</x:v>
      </x:c>
      <x:c r="E7050" s="1" t="n">
        <x:v>18</x:v>
      </x:c>
      <x:c r="F7050" s="1" t="n">
        <x:v>1</x:v>
      </x:c>
      <x:c r="G7050" s="1" t="n">
        <x:v>41</x:v>
      </x:c>
      <x:c r="H7050" s="1" t="n">
        <x:v>0</x:v>
      </x:c>
      <x:c r="I7050" s="1" t="n">
        <x:v>2</x:v>
      </x:c>
      <x:c r="J7050" s="1" t="n">
        <x:v>0</x:v>
      </x:c>
      <x:c r="K7050" s="1" t="n">
        <x:v>1</x:v>
      </x:c>
      <x:c r="L7050" s="1" t="n">
        <x:v>94.8</x:v>
      </x:c>
      <x:c r="M7050" s="1" t="n">
        <x:v>3.2</x:v>
      </x:c>
      <x:c r="N7050" s="1" t="n">
        <x:v>9.8</x:v>
      </x:c>
      <x:c r="O7050" s="1" t="n">
        <x:f aca="0">24*MAX(0,EOMONTH(B7050,0)-MAX(B7050,INDEX(Device_Inventory!$K$2:$K$1201,MATCH(A7050,Device_Inventory!$A$2:$A$1201,0)))+1)</x:f>
        <x:v>744</x:v>
      </x:c>
      <x:c r="P7050" s="11" t="b">
        <x:f aca="0">INDEX(Device_Inventory!$K$2:$K$1201,MATCH(A7050,Device_Inventory!$A$2:$A$1201,0))&gt;B7050</x:f>
        <x:v>0</x:v>
      </x:c>
      <x:c r="Q7050" s="1" t="str">
        <x:f aca="0">IF(D7050&gt;O7050,"Fail: operating hours exceed in-service hours",IF(D7050+M7050&gt;O7050,"Fail: operating + unavailable hours exceed in-service hours",IF(P7050,"Partial month: within in-service hours","OK")))</x:f>
        <x:v>OK</x:v>
      </x:c>
    </x:row>
    <x:row r="7051" ht="15" hidden="0" customHeight="1">
      <x:c r="A7051" s="1" t="s">
        <x:v>4929</x:v>
      </x:c>
      <x:c r="B7051" s="14" t="n">
        <x:v>46054</x:v>
      </x:c>
      <x:c r="C7051" s="1" t="n">
        <x:v>56.8</x:v>
      </x:c>
      <x:c r="D7051" s="1" t="n">
        <x:v>344.2</x:v>
      </x:c>
      <x:c r="E7051" s="1" t="n">
        <x:v>16</x:v>
      </x:c>
      <x:c r="F7051" s="1" t="n">
        <x:v>0</x:v>
      </x:c>
      <x:c r="G7051" s="1" t="n">
        <x:v>55</x:v>
      </x:c>
      <x:c r="H7051" s="1" t="n">
        <x:v>0</x:v>
      </x:c>
      <x:c r="I7051" s="1" t="n">
        <x:v>0</x:v>
      </x:c>
      <x:c r="J7051" s="1" t="n">
        <x:v>0.74</x:v>
      </x:c>
      <x:c r="K7051" s="1" t="n">
        <x:v>0</x:v>
      </x:c>
      <x:c r="L7051" s="1" t="n">
        <x:v>91.2</x:v>
      </x:c>
      <x:c r="M7051" s="1" t="n">
        <x:v>4.5</x:v>
      </x:c>
      <x:c r="N7051" s="1" t="n">
        <x:v>9.7</x:v>
      </x:c>
      <x:c r="O7051" s="1" t="n">
        <x:f aca="0">24*MAX(0,EOMONTH(B7051,0)-MAX(B7051,INDEX(Device_Inventory!$K$2:$K$1201,MATCH(A7051,Device_Inventory!$A$2:$A$1201,0)))+1)</x:f>
        <x:v>672</x:v>
      </x:c>
      <x:c r="P7051" s="11" t="b">
        <x:f aca="0">INDEX(Device_Inventory!$K$2:$K$1201,MATCH(A7051,Device_Inventory!$A$2:$A$1201,0))&gt;B7051</x:f>
        <x:v>0</x:v>
      </x:c>
      <x:c r="Q7051" s="1" t="str">
        <x:f aca="0">IF(D7051&gt;O7051,"Fail: operating hours exceed in-service hours",IF(D7051+M7051&gt;O7051,"Fail: operating + unavailable hours exceed in-service hours",IF(P7051,"Partial month: within in-service hours","OK")))</x:f>
        <x:v>OK</x:v>
      </x:c>
    </x:row>
    <x:row r="7052" ht="15" hidden="0" customHeight="1">
      <x:c r="A7052" s="1" t="s">
        <x:v>4929</x:v>
      </x:c>
      <x:c r="B7052" s="14" t="n">
        <x:v>46082</x:v>
      </x:c>
      <x:c r="C7052" s="1" t="n">
        <x:v>67</x:v>
      </x:c>
      <x:c r="D7052" s="1" t="n">
        <x:v>380.9</x:v>
      </x:c>
      <x:c r="E7052" s="1" t="n">
        <x:v>15</x:v>
      </x:c>
      <x:c r="F7052" s="1" t="n">
        <x:v>0</x:v>
      </x:c>
      <x:c r="G7052" s="1" t="n">
        <x:v>39</x:v>
      </x:c>
      <x:c r="H7052" s="1" t="n">
        <x:v>0</x:v>
      </x:c>
      <x:c r="I7052" s="1" t="n">
        <x:v>2</x:v>
      </x:c>
      <x:c r="J7052" s="1" t="n">
        <x:v>0</x:v>
      </x:c>
      <x:c r="K7052" s="1" t="n">
        <x:v>0</x:v>
      </x:c>
      <x:c r="L7052" s="1" t="n">
        <x:v>93</x:v>
      </x:c>
      <x:c r="M7052" s="1" t="n">
        <x:v>6.9</x:v>
      </x:c>
      <x:c r="N7052" s="1" t="n">
        <x:v>7.3</x:v>
      </x:c>
      <x:c r="O7052" s="1" t="n">
        <x:f aca="0">24*MAX(0,EOMONTH(B7052,0)-MAX(B7052,INDEX(Device_Inventory!$K$2:$K$1201,MATCH(A7052,Device_Inventory!$A$2:$A$1201,0)))+1)</x:f>
        <x:v>744</x:v>
      </x:c>
      <x:c r="P7052" s="11" t="b">
        <x:f aca="0">INDEX(Device_Inventory!$K$2:$K$1201,MATCH(A7052,Device_Inventory!$A$2:$A$1201,0))&gt;B7052</x:f>
        <x:v>0</x:v>
      </x:c>
      <x:c r="Q7052" s="1" t="str">
        <x:f aca="0">IF(D7052&gt;O7052,"Fail: operating hours exceed in-service hours",IF(D7052+M7052&gt;O7052,"Fail: operating + unavailable hours exceed in-service hours",IF(P7052,"Partial month: within in-service hours","OK")))</x:f>
        <x:v>OK</x:v>
      </x:c>
    </x:row>
    <x:row r="7053" ht="15" hidden="0" customHeight="1">
      <x:c r="A7053" s="1" t="s">
        <x:v>4929</x:v>
      </x:c>
      <x:c r="B7053" s="14" t="n">
        <x:v>46113</x:v>
      </x:c>
      <x:c r="C7053" s="1" t="n">
        <x:v>46.8</x:v>
      </x:c>
      <x:c r="D7053" s="1" t="n">
        <x:v>273.7</x:v>
      </x:c>
      <x:c r="E7053" s="1" t="n">
        <x:v>10</x:v>
      </x:c>
      <x:c r="F7053" s="1" t="n">
        <x:v>0</x:v>
      </x:c>
      <x:c r="G7053" s="1" t="n">
        <x:v>35</x:v>
      </x:c>
      <x:c r="H7053" s="1" t="n">
        <x:v>0</x:v>
      </x:c>
      <x:c r="I7053" s="1" t="n">
        <x:v>0</x:v>
      </x:c>
      <x:c r="J7053" s="1" t="n">
        <x:v>0.38</x:v>
      </x:c>
      <x:c r="K7053" s="1" t="n">
        <x:v>1</x:v>
      </x:c>
      <x:c r="L7053" s="1" t="n">
        <x:v>95.2</x:v>
      </x:c>
      <x:c r="M7053" s="1" t="n">
        <x:v>1</x:v>
      </x:c>
      <x:c r="N7053" s="1" t="n">
        <x:v>3.9</x:v>
      </x:c>
      <x:c r="O7053" s="1" t="n">
        <x:f aca="0">24*MAX(0,EOMONTH(B7053,0)-MAX(B7053,INDEX(Device_Inventory!$K$2:$K$1201,MATCH(A7053,Device_Inventory!$A$2:$A$1201,0)))+1)</x:f>
        <x:v>720</x:v>
      </x:c>
      <x:c r="P7053" s="11" t="b">
        <x:f aca="0">INDEX(Device_Inventory!$K$2:$K$1201,MATCH(A7053,Device_Inventory!$A$2:$A$1201,0))&gt;B7053</x:f>
        <x:v>0</x:v>
      </x:c>
      <x:c r="Q7053" s="1" t="str">
        <x:f aca="0">IF(D7053&gt;O7053,"Fail: operating hours exceed in-service hours",IF(D7053+M7053&gt;O7053,"Fail: operating + unavailable hours exceed in-service hours",IF(P7053,"Partial month: within in-service hours","OK")))</x:f>
        <x:v>OK</x:v>
      </x:c>
    </x:row>
    <x:row r="7054" ht="15" hidden="0" customHeight="1">
      <x:c r="A7054" s="1" t="s">
        <x:v>4929</x:v>
      </x:c>
      <x:c r="B7054" s="14" t="n">
        <x:v>46143</x:v>
      </x:c>
      <x:c r="C7054" s="1" t="n">
        <x:v>49.8</x:v>
      </x:c>
      <x:c r="D7054" s="1" t="n">
        <x:v>303.1</x:v>
      </x:c>
      <x:c r="E7054" s="1" t="n">
        <x:v>15</x:v>
      </x:c>
      <x:c r="F7054" s="1" t="n">
        <x:v>4</x:v>
      </x:c>
      <x:c r="G7054" s="1" t="n">
        <x:v>33</x:v>
      </x:c>
      <x:c r="H7054" s="1" t="n">
        <x:v>0</x:v>
      </x:c>
      <x:c r="I7054" s="1" t="n">
        <x:v>0</x:v>
      </x:c>
      <x:c r="J7054" s="1" t="n">
        <x:v>0.58</x:v>
      </x:c>
      <x:c r="K7054" s="1" t="n">
        <x:v>2</x:v>
      </x:c>
      <x:c r="L7054" s="1" t="n">
        <x:v>97.7</x:v>
      </x:c>
      <x:c r="M7054" s="1" t="n">
        <x:v>0.3</x:v>
      </x:c>
      <x:c r="N7054" s="1" t="n">
        <x:v>5.1</x:v>
      </x:c>
      <x:c r="O7054" s="1" t="n">
        <x:f aca="0">24*MAX(0,EOMONTH(B7054,0)-MAX(B7054,INDEX(Device_Inventory!$K$2:$K$1201,MATCH(A7054,Device_Inventory!$A$2:$A$1201,0)))+1)</x:f>
        <x:v>744</x:v>
      </x:c>
      <x:c r="P7054" s="11" t="b">
        <x:f aca="0">INDEX(Device_Inventory!$K$2:$K$1201,MATCH(A7054,Device_Inventory!$A$2:$A$1201,0))&gt;B7054</x:f>
        <x:v>0</x:v>
      </x:c>
      <x:c r="Q7054" s="1" t="str">
        <x:f aca="0">IF(D7054&gt;O7054,"Fail: operating hours exceed in-service hours",IF(D7054+M7054&gt;O7054,"Fail: operating + unavailable hours exceed in-service hours",IF(P7054,"Partial month: within in-service hours","OK")))</x:f>
        <x:v>OK</x:v>
      </x:c>
    </x:row>
    <x:row r="7055" ht="15" hidden="0" customHeight="1">
      <x:c r="A7055" s="1" t="s">
        <x:v>4929</x:v>
      </x:c>
      <x:c r="B7055" s="14" t="n">
        <x:v>46174</x:v>
      </x:c>
      <x:c r="C7055" s="1" t="n">
        <x:v>49.6</x:v>
      </x:c>
      <x:c r="D7055" s="1" t="n">
        <x:v>325</x:v>
      </x:c>
      <x:c r="E7055" s="1" t="n">
        <x:v>15</x:v>
      </x:c>
      <x:c r="F7055" s="1" t="n">
        <x:v>0</x:v>
      </x:c>
      <x:c r="G7055" s="1" t="n">
        <x:v>34</x:v>
      </x:c>
      <x:c r="H7055" s="1" t="n">
        <x:v>0</x:v>
      </x:c>
      <x:c r="I7055" s="1" t="n">
        <x:v>1</x:v>
      </x:c>
      <x:c r="J7055" s="1" t="n">
        <x:v>0.23</x:v>
      </x:c>
      <x:c r="K7055" s="1" t="n">
        <x:v>0</x:v>
      </x:c>
      <x:c r="L7055" s="1" t="n">
        <x:v>96.4</x:v>
      </x:c>
      <x:c r="M7055" s="1" t="n">
        <x:v>2</x:v>
      </x:c>
      <x:c r="N7055" s="1" t="n">
        <x:v>7</x:v>
      </x:c>
      <x:c r="O7055" s="1" t="n">
        <x:f aca="0">24*MAX(0,EOMONTH(B7055,0)-MAX(B7055,INDEX(Device_Inventory!$K$2:$K$1201,MATCH(A7055,Device_Inventory!$A$2:$A$1201,0)))+1)</x:f>
        <x:v>720</x:v>
      </x:c>
      <x:c r="P7055" s="11" t="b">
        <x:f aca="0">INDEX(Device_Inventory!$K$2:$K$1201,MATCH(A7055,Device_Inventory!$A$2:$A$1201,0))&gt;B7055</x:f>
        <x:v>0</x:v>
      </x:c>
      <x:c r="Q7055" s="1" t="str">
        <x:f aca="0">IF(D7055&gt;O7055,"Fail: operating hours exceed in-service hours",IF(D7055+M7055&gt;O7055,"Fail: operating + unavailable hours exceed in-service hours",IF(P7055,"Partial month: within in-service hours","OK")))</x:f>
        <x:v>OK</x:v>
      </x:c>
    </x:row>
    <x:row r="7056" ht="15" hidden="0" customHeight="1">
      <x:c r="A7056" s="1" t="s">
        <x:v>4929</x:v>
      </x:c>
      <x:c r="B7056" s="14" t="n">
        <x:v>46204</x:v>
      </x:c>
      <x:c r="C7056" s="1" t="n">
        <x:v>54.9</x:v>
      </x:c>
      <x:c r="D7056" s="1" t="n">
        <x:v>399.2</x:v>
      </x:c>
      <x:c r="E7056" s="1" t="n">
        <x:v>23</x:v>
      </x:c>
      <x:c r="F7056" s="1" t="n">
        <x:v>3</x:v>
      </x:c>
      <x:c r="G7056" s="1" t="n">
        <x:v>22</x:v>
      </x:c>
      <x:c r="H7056" s="1" t="n">
        <x:v>0</x:v>
      </x:c>
      <x:c r="I7056" s="1" t="n">
        <x:v>2</x:v>
      </x:c>
      <x:c r="J7056" s="1" t="n">
        <x:v>0</x:v>
      </x:c>
      <x:c r="K7056" s="1" t="n">
        <x:v>0</x:v>
      </x:c>
      <x:c r="L7056" s="1" t="n">
        <x:v>95.6</x:v>
      </x:c>
      <x:c r="M7056" s="1" t="n">
        <x:v>3.8</x:v>
      </x:c>
      <x:c r="N7056" s="1" t="n">
        <x:v>14.6</x:v>
      </x:c>
      <x:c r="O7056" s="1" t="n">
        <x:f aca="0">24*MAX(0,EOMONTH(B7056,0)-MAX(B7056,INDEX(Device_Inventory!$K$2:$K$1201,MATCH(A7056,Device_Inventory!$A$2:$A$1201,0)))+1)</x:f>
        <x:v>744</x:v>
      </x:c>
      <x:c r="P7056" s="11" t="b">
        <x:f aca="0">INDEX(Device_Inventory!$K$2:$K$1201,MATCH(A7056,Device_Inventory!$A$2:$A$1201,0))&gt;B7056</x:f>
        <x:v>0</x:v>
      </x:c>
      <x:c r="Q7056" s="1" t="str">
        <x:f aca="0">IF(D7056&gt;O7056,"Fail: operating hours exceed in-service hours",IF(D7056+M7056&gt;O7056,"Fail: operating + unavailable hours exceed in-service hours",IF(P7056,"Partial month: within in-service hours","OK")))</x:f>
        <x:v>OK</x:v>
      </x:c>
    </x:row>
    <x:row r="7057" ht="15" hidden="0" customHeight="1">
      <x:c r="A7057" s="1" t="s">
        <x:v>4932</x:v>
      </x:c>
      <x:c r="B7057" s="14" t="n">
        <x:v>46054</x:v>
      </x:c>
      <x:c r="C7057" s="1" t="n">
        <x:v>75.1</x:v>
      </x:c>
      <x:c r="D7057" s="1" t="n">
        <x:v>476.1</x:v>
      </x:c>
      <x:c r="E7057" s="1" t="n">
        <x:v>25</x:v>
      </x:c>
      <x:c r="F7057" s="1" t="n">
        <x:v>1</x:v>
      </x:c>
      <x:c r="G7057" s="1" t="n">
        <x:v>41</x:v>
      </x:c>
      <x:c r="H7057" s="1" t="n">
        <x:v>0</x:v>
      </x:c>
      <x:c r="I7057" s="1" t="n">
        <x:v>4</x:v>
      </x:c>
      <x:c r="J7057" s="1" t="n">
        <x:v>0.17</x:v>
      </x:c>
      <x:c r="K7057" s="1" t="n">
        <x:v>1</x:v>
      </x:c>
      <x:c r="L7057" s="1" t="n">
        <x:v>93.2</x:v>
      </x:c>
      <x:c r="M7057" s="1" t="n">
        <x:v>11.4</x:v>
      </x:c>
      <x:c r="N7057" s="1" t="n">
        <x:v>17.9</x:v>
      </x:c>
      <x:c r="O7057" s="1" t="n">
        <x:f aca="0">24*MAX(0,EOMONTH(B7057,0)-MAX(B7057,INDEX(Device_Inventory!$K$2:$K$1201,MATCH(A7057,Device_Inventory!$A$2:$A$1201,0)))+1)</x:f>
        <x:v>672</x:v>
      </x:c>
      <x:c r="P7057" s="11" t="b">
        <x:f aca="0">INDEX(Device_Inventory!$K$2:$K$1201,MATCH(A7057,Device_Inventory!$A$2:$A$1201,0))&gt;B7057</x:f>
        <x:v>0</x:v>
      </x:c>
      <x:c r="Q7057" s="1" t="str">
        <x:f aca="0">IF(D7057&gt;O7057,"Fail: operating hours exceed in-service hours",IF(D7057+M7057&gt;O7057,"Fail: operating + unavailable hours exceed in-service hours",IF(P7057,"Partial month: within in-service hours","OK")))</x:f>
        <x:v>OK</x:v>
      </x:c>
    </x:row>
    <x:row r="7058" ht="15" hidden="0" customHeight="1">
      <x:c r="A7058" s="1" t="s">
        <x:v>4932</x:v>
      </x:c>
      <x:c r="B7058" s="14" t="n">
        <x:v>46082</x:v>
      </x:c>
      <x:c r="C7058" s="1" t="n">
        <x:v>74.6</x:v>
      </x:c>
      <x:c r="D7058" s="1" t="n">
        <x:v>528.6</x:v>
      </x:c>
      <x:c r="E7058" s="1" t="n">
        <x:v>23</x:v>
      </x:c>
      <x:c r="F7058" s="1" t="n">
        <x:v>0</x:v>
      </x:c>
      <x:c r="G7058" s="1" t="n">
        <x:v>39</x:v>
      </x:c>
      <x:c r="H7058" s="1" t="n">
        <x:v>0</x:v>
      </x:c>
      <x:c r="I7058" s="1" t="n">
        <x:v>3</x:v>
      </x:c>
      <x:c r="J7058" s="1" t="n">
        <x:v>0.48</x:v>
      </x:c>
      <x:c r="K7058" s="1" t="n">
        <x:v>0</x:v>
      </x:c>
      <x:c r="L7058" s="1" t="n">
        <x:v>97.5</x:v>
      </x:c>
      <x:c r="M7058" s="1" t="n">
        <x:v>9.6</x:v>
      </x:c>
      <x:c r="N7058" s="1" t="n">
        <x:v>9.2</x:v>
      </x:c>
      <x:c r="O7058" s="1" t="n">
        <x:f aca="0">24*MAX(0,EOMONTH(B7058,0)-MAX(B7058,INDEX(Device_Inventory!$K$2:$K$1201,MATCH(A7058,Device_Inventory!$A$2:$A$1201,0)))+1)</x:f>
        <x:v>744</x:v>
      </x:c>
      <x:c r="P7058" s="11" t="b">
        <x:f aca="0">INDEX(Device_Inventory!$K$2:$K$1201,MATCH(A7058,Device_Inventory!$A$2:$A$1201,0))&gt;B7058</x:f>
        <x:v>0</x:v>
      </x:c>
      <x:c r="Q7058" s="1" t="str">
        <x:f aca="0">IF(D7058&gt;O7058,"Fail: operating hours exceed in-service hours",IF(D7058+M7058&gt;O7058,"Fail: operating + unavailable hours exceed in-service hours",IF(P7058,"Partial month: within in-service hours","OK")))</x:f>
        <x:v>OK</x:v>
      </x:c>
    </x:row>
    <x:row r="7059" ht="15" hidden="0" customHeight="1">
      <x:c r="A7059" s="1" t="s">
        <x:v>4932</x:v>
      </x:c>
      <x:c r="B7059" s="14" t="n">
        <x:v>46113</x:v>
      </x:c>
      <x:c r="C7059" s="1" t="n">
        <x:v>76.7</x:v>
      </x:c>
      <x:c r="D7059" s="1" t="n">
        <x:v>536.1</x:v>
      </x:c>
      <x:c r="E7059" s="1" t="n">
        <x:v>25</x:v>
      </x:c>
      <x:c r="F7059" s="1" t="n">
        <x:v>0</x:v>
      </x:c>
      <x:c r="G7059" s="1" t="n">
        <x:v>40</x:v>
      </x:c>
      <x:c r="H7059" s="1" t="n">
        <x:v>0</x:v>
      </x:c>
      <x:c r="I7059" s="1" t="n">
        <x:v>3</x:v>
      </x:c>
      <x:c r="J7059" s="1" t="n">
        <x:v>1.11</x:v>
      </x:c>
      <x:c r="K7059" s="1" t="n">
        <x:v>0</x:v>
      </x:c>
      <x:c r="L7059" s="1" t="n">
        <x:v>99.7</x:v>
      </x:c>
      <x:c r="M7059" s="1" t="n">
        <x:v>0</x:v>
      </x:c>
      <x:c r="N7059" s="1" t="n">
        <x:v>13.4</x:v>
      </x:c>
      <x:c r="O7059" s="1" t="n">
        <x:f aca="0">24*MAX(0,EOMONTH(B7059,0)-MAX(B7059,INDEX(Device_Inventory!$K$2:$K$1201,MATCH(A7059,Device_Inventory!$A$2:$A$1201,0)))+1)</x:f>
        <x:v>720</x:v>
      </x:c>
      <x:c r="P7059" s="11" t="b">
        <x:f aca="0">INDEX(Device_Inventory!$K$2:$K$1201,MATCH(A7059,Device_Inventory!$A$2:$A$1201,0))&gt;B7059</x:f>
        <x:v>0</x:v>
      </x:c>
      <x:c r="Q7059" s="1" t="str">
        <x:f aca="0">IF(D7059&gt;O7059,"Fail: operating hours exceed in-service hours",IF(D7059+M7059&gt;O7059,"Fail: operating + unavailable hours exceed in-service hours",IF(P7059,"Partial month: within in-service hours","OK")))</x:f>
        <x:v>OK</x:v>
      </x:c>
    </x:row>
    <x:row r="7060" ht="15" hidden="0" customHeight="1">
      <x:c r="A7060" s="1" t="s">
        <x:v>4932</x:v>
      </x:c>
      <x:c r="B7060" s="14" t="n">
        <x:v>46143</x:v>
      </x:c>
      <x:c r="C7060" s="1" t="n">
        <x:v>87.4</x:v>
      </x:c>
      <x:c r="D7060" s="1" t="n">
        <x:v>548.9</x:v>
      </x:c>
      <x:c r="E7060" s="1" t="n">
        <x:v>22</x:v>
      </x:c>
      <x:c r="F7060" s="1" t="n">
        <x:v>0</x:v>
      </x:c>
      <x:c r="G7060" s="1" t="n">
        <x:v>51</x:v>
      </x:c>
      <x:c r="H7060" s="1" t="n">
        <x:v>0</x:v>
      </x:c>
      <x:c r="I7060" s="1" t="n">
        <x:v>3</x:v>
      </x:c>
      <x:c r="J7060" s="1" t="n">
        <x:v>0.25</x:v>
      </x:c>
      <x:c r="K7060" s="1" t="n">
        <x:v>0</x:v>
      </x:c>
      <x:c r="L7060" s="1" t="n">
        <x:v>92.3</x:v>
      </x:c>
      <x:c r="M7060" s="1" t="n">
        <x:v>9.2</x:v>
      </x:c>
      <x:c r="N7060" s="1" t="n">
        <x:v>20.2</x:v>
      </x:c>
      <x:c r="O7060" s="1" t="n">
        <x:f aca="0">24*MAX(0,EOMONTH(B7060,0)-MAX(B7060,INDEX(Device_Inventory!$K$2:$K$1201,MATCH(A7060,Device_Inventory!$A$2:$A$1201,0)))+1)</x:f>
        <x:v>744</x:v>
      </x:c>
      <x:c r="P7060" s="11" t="b">
        <x:f aca="0">INDEX(Device_Inventory!$K$2:$K$1201,MATCH(A7060,Device_Inventory!$A$2:$A$1201,0))&gt;B7060</x:f>
        <x:v>0</x:v>
      </x:c>
      <x:c r="Q7060" s="1" t="str">
        <x:f aca="0">IF(D7060&gt;O7060,"Fail: operating hours exceed in-service hours",IF(D7060+M7060&gt;O7060,"Fail: operating + unavailable hours exceed in-service hours",IF(P7060,"Partial month: within in-service hours","OK")))</x:f>
        <x:v>OK</x:v>
      </x:c>
    </x:row>
    <x:row r="7061" ht="15" hidden="0" customHeight="1">
      <x:c r="A7061" s="1" t="s">
        <x:v>4932</x:v>
      </x:c>
      <x:c r="B7061" s="14" t="n">
        <x:v>46174</x:v>
      </x:c>
      <x:c r="C7061" s="1" t="n">
        <x:v>75.5</x:v>
      </x:c>
      <x:c r="D7061" s="1" t="n">
        <x:v>471.3</x:v>
      </x:c>
      <x:c r="E7061" s="1" t="n">
        <x:v>18</x:v>
      </x:c>
      <x:c r="F7061" s="1" t="n">
        <x:v>1</x:v>
      </x:c>
      <x:c r="G7061" s="1" t="n">
        <x:v>36</x:v>
      </x:c>
      <x:c r="H7061" s="1" t="n">
        <x:v>0</x:v>
      </x:c>
      <x:c r="I7061" s="1" t="n">
        <x:v>2</x:v>
      </x:c>
      <x:c r="J7061" s="1" t="n">
        <x:v>0.74</x:v>
      </x:c>
      <x:c r="K7061" s="1" t="n">
        <x:v>0</x:v>
      </x:c>
      <x:c r="L7061" s="1" t="n">
        <x:v>93.2</x:v>
      </x:c>
      <x:c r="M7061" s="1" t="n">
        <x:v>6.5</x:v>
      </x:c>
      <x:c r="N7061" s="1" t="n">
        <x:v>14.4</x:v>
      </x:c>
      <x:c r="O7061" s="1" t="n">
        <x:f aca="0">24*MAX(0,EOMONTH(B7061,0)-MAX(B7061,INDEX(Device_Inventory!$K$2:$K$1201,MATCH(A7061,Device_Inventory!$A$2:$A$1201,0)))+1)</x:f>
        <x:v>720</x:v>
      </x:c>
      <x:c r="P7061" s="11" t="b">
        <x:f aca="0">INDEX(Device_Inventory!$K$2:$K$1201,MATCH(A7061,Device_Inventory!$A$2:$A$1201,0))&gt;B7061</x:f>
        <x:v>0</x:v>
      </x:c>
      <x:c r="Q7061" s="1" t="str">
        <x:f aca="0">IF(D7061&gt;O7061,"Fail: operating hours exceed in-service hours",IF(D7061+M7061&gt;O7061,"Fail: operating + unavailable hours exceed in-service hours",IF(P7061,"Partial month: within in-service hours","OK")))</x:f>
        <x:v>OK</x:v>
      </x:c>
    </x:row>
    <x:row r="7062" ht="15" hidden="0" customHeight="1">
      <x:c r="A7062" s="1" t="s">
        <x:v>4932</x:v>
      </x:c>
      <x:c r="B7062" s="14" t="n">
        <x:v>46204</x:v>
      </x:c>
      <x:c r="C7062" s="1" t="n">
        <x:v>60.3</x:v>
      </x:c>
      <x:c r="D7062" s="1" t="n">
        <x:v>370.5</x:v>
      </x:c>
      <x:c r="E7062" s="1" t="n">
        <x:v>13</x:v>
      </x:c>
      <x:c r="F7062" s="1" t="n">
        <x:v>0</x:v>
      </x:c>
      <x:c r="G7062" s="1" t="n">
        <x:v>33</x:v>
      </x:c>
      <x:c r="H7062" s="1" t="n">
        <x:v>1</x:v>
      </x:c>
      <x:c r="I7062" s="1" t="n">
        <x:v>1</x:v>
      </x:c>
      <x:c r="J7062" s="1" t="n">
        <x:v>0</x:v>
      </x:c>
      <x:c r="K7062" s="1" t="n">
        <x:v>1</x:v>
      </x:c>
      <x:c r="L7062" s="1" t="n">
        <x:v>91.9</x:v>
      </x:c>
      <x:c r="M7062" s="1" t="n">
        <x:v>0</x:v>
      </x:c>
      <x:c r="N7062" s="1" t="n">
        <x:v>18.5</x:v>
      </x:c>
      <x:c r="O7062" s="1" t="n">
        <x:f aca="0">24*MAX(0,EOMONTH(B7062,0)-MAX(B7062,INDEX(Device_Inventory!$K$2:$K$1201,MATCH(A7062,Device_Inventory!$A$2:$A$1201,0)))+1)</x:f>
        <x:v>744</x:v>
      </x:c>
      <x:c r="P7062" s="11" t="b">
        <x:f aca="0">INDEX(Device_Inventory!$K$2:$K$1201,MATCH(A7062,Device_Inventory!$A$2:$A$1201,0))&gt;B7062</x:f>
        <x:v>0</x:v>
      </x:c>
      <x:c r="Q7062" s="1" t="str">
        <x:f aca="0">IF(D7062&gt;O7062,"Fail: operating hours exceed in-service hours",IF(D7062+M7062&gt;O7062,"Fail: operating + unavailable hours exceed in-service hours",IF(P7062,"Partial month: within in-service hours","OK")))</x:f>
        <x:v>OK</x:v>
      </x:c>
    </x:row>
    <x:row r="7063" ht="15" hidden="0" customHeight="1">
      <x:c r="A7063" s="1" t="s">
        <x:v>1755</x:v>
      </x:c>
      <x:c r="B7063" s="14" t="n">
        <x:v>46054</x:v>
      </x:c>
      <x:c r="C7063" s="1" t="n">
        <x:v>36.1</x:v>
      </x:c>
      <x:c r="D7063" s="1" t="n">
        <x:v>245.8</x:v>
      </x:c>
      <x:c r="E7063" s="1" t="n">
        <x:v>25</x:v>
      </x:c>
      <x:c r="F7063" s="1" t="n">
        <x:v>9</x:v>
      </x:c>
      <x:c r="G7063" s="1" t="n">
        <x:v>29</x:v>
      </x:c>
      <x:c r="H7063" s="1" t="n">
        <x:v>3</x:v>
      </x:c>
      <x:c r="I7063" s="1" t="n">
        <x:v>1</x:v>
      </x:c>
      <x:c r="J7063" s="1" t="n">
        <x:v>2.8</x:v>
      </x:c>
      <x:c r="K7063" s="1" t="n">
        <x:v>2</x:v>
      </x:c>
      <x:c r="L7063" s="1" t="n">
        <x:v>93.8</x:v>
      </x:c>
      <x:c r="M7063" s="1" t="n">
        <x:v>13.4</x:v>
      </x:c>
      <x:c r="N7063" s="1" t="n">
        <x:v>9.1</x:v>
      </x:c>
      <x:c r="O7063" s="1" t="n">
        <x:f aca="0">24*MAX(0,EOMONTH(B7063,0)-MAX(B7063,INDEX(Device_Inventory!$K$2:$K$1201,MATCH(A7063,Device_Inventory!$A$2:$A$1201,0)))+1)</x:f>
        <x:v>672</x:v>
      </x:c>
      <x:c r="P7063" s="11" t="b">
        <x:f aca="0">INDEX(Device_Inventory!$K$2:$K$1201,MATCH(A7063,Device_Inventory!$A$2:$A$1201,0))&gt;B7063</x:f>
        <x:v>0</x:v>
      </x:c>
      <x:c r="Q7063" s="1" t="str">
        <x:f aca="0">IF(D7063&gt;O7063,"Fail: operating hours exceed in-service hours",IF(D7063+M7063&gt;O7063,"Fail: operating + unavailable hours exceed in-service hours",IF(P7063,"Partial month: within in-service hours","OK")))</x:f>
        <x:v>OK</x:v>
      </x:c>
    </x:row>
    <x:row r="7064" ht="15" hidden="0" customHeight="1">
      <x:c r="A7064" s="1" t="s">
        <x:v>1755</x:v>
      </x:c>
      <x:c r="B7064" s="14" t="n">
        <x:v>46082</x:v>
      </x:c>
      <x:c r="C7064" s="1" t="n">
        <x:v>36</x:v>
      </x:c>
      <x:c r="D7064" s="1" t="n">
        <x:v>205.5</x:v>
      </x:c>
      <x:c r="E7064" s="1" t="n">
        <x:v>25</x:v>
      </x:c>
      <x:c r="F7064" s="1" t="n">
        <x:v>8</x:v>
      </x:c>
      <x:c r="G7064" s="1" t="n">
        <x:v>41</x:v>
      </x:c>
      <x:c r="H7064" s="1" t="n">
        <x:v>3</x:v>
      </x:c>
      <x:c r="I7064" s="1" t="n">
        <x:v>2</x:v>
      </x:c>
      <x:c r="J7064" s="1" t="n">
        <x:v>2.71</x:v>
      </x:c>
      <x:c r="K7064" s="1" t="n">
        <x:v>1</x:v>
      </x:c>
      <x:c r="L7064" s="1" t="n">
        <x:v>92.1</x:v>
      </x:c>
      <x:c r="M7064" s="1" t="n">
        <x:v>11.3</x:v>
      </x:c>
      <x:c r="N7064" s="1" t="n">
        <x:v>10.9</x:v>
      </x:c>
      <x:c r="O7064" s="1" t="n">
        <x:f aca="0">24*MAX(0,EOMONTH(B7064,0)-MAX(B7064,INDEX(Device_Inventory!$K$2:$K$1201,MATCH(A7064,Device_Inventory!$A$2:$A$1201,0)))+1)</x:f>
        <x:v>744</x:v>
      </x:c>
      <x:c r="P7064" s="11" t="b">
        <x:f aca="0">INDEX(Device_Inventory!$K$2:$K$1201,MATCH(A7064,Device_Inventory!$A$2:$A$1201,0))&gt;B7064</x:f>
        <x:v>0</x:v>
      </x:c>
      <x:c r="Q7064" s="1" t="str">
        <x:f aca="0">IF(D7064&gt;O7064,"Fail: operating hours exceed in-service hours",IF(D7064+M7064&gt;O7064,"Fail: operating + unavailable hours exceed in-service hours",IF(P7064,"Partial month: within in-service hours","OK")))</x:f>
        <x:v>OK</x:v>
      </x:c>
    </x:row>
    <x:row r="7065" ht="15" hidden="0" customHeight="1">
      <x:c r="A7065" s="1" t="s">
        <x:v>1755</x:v>
      </x:c>
      <x:c r="B7065" s="14" t="n">
        <x:v>46113</x:v>
      </x:c>
      <x:c r="C7065" s="1" t="n">
        <x:v>51.8</x:v>
      </x:c>
      <x:c r="D7065" s="1" t="n">
        <x:v>376.3</x:v>
      </x:c>
      <x:c r="E7065" s="1" t="n">
        <x:v>24</x:v>
      </x:c>
      <x:c r="F7065" s="1" t="n">
        <x:v>7</x:v>
      </x:c>
      <x:c r="G7065" s="1" t="n">
        <x:v>41</x:v>
      </x:c>
      <x:c r="H7065" s="1" t="n">
        <x:v>3</x:v>
      </x:c>
      <x:c r="I7065" s="1" t="n">
        <x:v>3</x:v>
      </x:c>
      <x:c r="J7065" s="1" t="n">
        <x:v>2.46</x:v>
      </x:c>
      <x:c r="K7065" s="1" t="n">
        <x:v>3</x:v>
      </x:c>
      <x:c r="L7065" s="1" t="n">
        <x:v>91.7</x:v>
      </x:c>
      <x:c r="M7065" s="1" t="n">
        <x:v>12.7</x:v>
      </x:c>
      <x:c r="N7065" s="1" t="n">
        <x:v>14.8</x:v>
      </x:c>
      <x:c r="O7065" s="1" t="n">
        <x:f aca="0">24*MAX(0,EOMONTH(B7065,0)-MAX(B7065,INDEX(Device_Inventory!$K$2:$K$1201,MATCH(A7065,Device_Inventory!$A$2:$A$1201,0)))+1)</x:f>
        <x:v>720</x:v>
      </x:c>
      <x:c r="P7065" s="11" t="b">
        <x:f aca="0">INDEX(Device_Inventory!$K$2:$K$1201,MATCH(A7065,Device_Inventory!$A$2:$A$1201,0))&gt;B7065</x:f>
        <x:v>0</x:v>
      </x:c>
      <x:c r="Q7065" s="1" t="str">
        <x:f aca="0">IF(D7065&gt;O7065,"Fail: operating hours exceed in-service hours",IF(D7065+M7065&gt;O7065,"Fail: operating + unavailable hours exceed in-service hours",IF(P7065,"Partial month: within in-service hours","OK")))</x:f>
        <x:v>OK</x:v>
      </x:c>
    </x:row>
    <x:row r="7066" ht="15" hidden="0" customHeight="1">
      <x:c r="A7066" s="1" t="s">
        <x:v>1755</x:v>
      </x:c>
      <x:c r="B7066" s="14" t="n">
        <x:v>46143</x:v>
      </x:c>
      <x:c r="C7066" s="1" t="n">
        <x:v>48.2</x:v>
      </x:c>
      <x:c r="D7066" s="1" t="n">
        <x:v>348.7</x:v>
      </x:c>
      <x:c r="E7066" s="1" t="n">
        <x:v>31</x:v>
      </x:c>
      <x:c r="F7066" s="1" t="n">
        <x:v>8</x:v>
      </x:c>
      <x:c r="G7066" s="1" t="n">
        <x:v>27</x:v>
      </x:c>
      <x:c r="H7066" s="1" t="n">
        <x:v>1</x:v>
      </x:c>
      <x:c r="I7066" s="1" t="n">
        <x:v>2</x:v>
      </x:c>
      <x:c r="J7066" s="1" t="n">
        <x:v>3.92</x:v>
      </x:c>
      <x:c r="K7066" s="1" t="n">
        <x:v>1</x:v>
      </x:c>
      <x:c r="L7066" s="1" t="n">
        <x:v>94.9</x:v>
      </x:c>
      <x:c r="M7066" s="1" t="n">
        <x:v>13.2</x:v>
      </x:c>
      <x:c r="N7066" s="1" t="n">
        <x:v>9.2</x:v>
      </x:c>
      <x:c r="O7066" s="1" t="n">
        <x:f aca="0">24*MAX(0,EOMONTH(B7066,0)-MAX(B7066,INDEX(Device_Inventory!$K$2:$K$1201,MATCH(A7066,Device_Inventory!$A$2:$A$1201,0)))+1)</x:f>
        <x:v>744</x:v>
      </x:c>
      <x:c r="P7066" s="11" t="b">
        <x:f aca="0">INDEX(Device_Inventory!$K$2:$K$1201,MATCH(A7066,Device_Inventory!$A$2:$A$1201,0))&gt;B7066</x:f>
        <x:v>0</x:v>
      </x:c>
      <x:c r="Q7066" s="1" t="str">
        <x:f aca="0">IF(D7066&gt;O7066,"Fail: operating hours exceed in-service hours",IF(D7066+M7066&gt;O7066,"Fail: operating + unavailable hours exceed in-service hours",IF(P7066,"Partial month: within in-service hours","OK")))</x:f>
        <x:v>OK</x:v>
      </x:c>
    </x:row>
    <x:row r="7067" ht="15" hidden="0" customHeight="1">
      <x:c r="A7067" s="1" t="s">
        <x:v>1755</x:v>
      </x:c>
      <x:c r="B7067" s="14" t="n">
        <x:v>46174</x:v>
      </x:c>
      <x:c r="C7067" s="1" t="n">
        <x:v>66.3</x:v>
      </x:c>
      <x:c r="D7067" s="1" t="n">
        <x:v>463.6</x:v>
      </x:c>
      <x:c r="E7067" s="1" t="n">
        <x:v>42</x:v>
      </x:c>
      <x:c r="F7067" s="1" t="n">
        <x:v>8</x:v>
      </x:c>
      <x:c r="G7067" s="1" t="n">
        <x:v>37</x:v>
      </x:c>
      <x:c r="H7067" s="1" t="n">
        <x:v>2</x:v>
      </x:c>
      <x:c r="I7067" s="1" t="n">
        <x:v>2</x:v>
      </x:c>
      <x:c r="J7067" s="1" t="n">
        <x:v>2.46</x:v>
      </x:c>
      <x:c r="K7067" s="1" t="n">
        <x:v>2</x:v>
      </x:c>
      <x:c r="L7067" s="1" t="n">
        <x:v>94.3</x:v>
      </x:c>
      <x:c r="M7067" s="1" t="n">
        <x:v>14</x:v>
      </x:c>
      <x:c r="N7067" s="1" t="n">
        <x:v>17.9</x:v>
      </x:c>
      <x:c r="O7067" s="1" t="n">
        <x:f aca="0">24*MAX(0,EOMONTH(B7067,0)-MAX(B7067,INDEX(Device_Inventory!$K$2:$K$1201,MATCH(A7067,Device_Inventory!$A$2:$A$1201,0)))+1)</x:f>
        <x:v>720</x:v>
      </x:c>
      <x:c r="P7067" s="11" t="b">
        <x:f aca="0">INDEX(Device_Inventory!$K$2:$K$1201,MATCH(A7067,Device_Inventory!$A$2:$A$1201,0))&gt;B7067</x:f>
        <x:v>0</x:v>
      </x:c>
      <x:c r="Q7067" s="1" t="str">
        <x:f aca="0">IF(D7067&gt;O7067,"Fail: operating hours exceed in-service hours",IF(D7067+M7067&gt;O7067,"Fail: operating + unavailable hours exceed in-service hours",IF(P7067,"Partial month: within in-service hours","OK")))</x:f>
        <x:v>OK</x:v>
      </x:c>
    </x:row>
    <x:row r="7068" ht="15" hidden="0" customHeight="1">
      <x:c r="A7068" s="1" t="s">
        <x:v>1755</x:v>
      </x:c>
      <x:c r="B7068" s="14" t="n">
        <x:v>46204</x:v>
      </x:c>
      <x:c r="C7068" s="1" t="n">
        <x:v>42</x:v>
      </x:c>
      <x:c r="D7068" s="1" t="n">
        <x:v>293.1</x:v>
      </x:c>
      <x:c r="E7068" s="1" t="n">
        <x:v>32</x:v>
      </x:c>
      <x:c r="F7068" s="1" t="n">
        <x:v>6</x:v>
      </x:c>
      <x:c r="G7068" s="1" t="n">
        <x:v>24</x:v>
      </x:c>
      <x:c r="H7068" s="1" t="n">
        <x:v>2</x:v>
      </x:c>
      <x:c r="I7068" s="1" t="n">
        <x:v>1</x:v>
      </x:c>
      <x:c r="J7068" s="1" t="n">
        <x:v>1.95</x:v>
      </x:c>
      <x:c r="K7068" s="1" t="n">
        <x:v>2</x:v>
      </x:c>
      <x:c r="L7068" s="1" t="n">
        <x:v>98.3</x:v>
      </x:c>
      <x:c r="M7068" s="1" t="n">
        <x:v>18.4</x:v>
      </x:c>
      <x:c r="N7068" s="1" t="n">
        <x:v>7.4</x:v>
      </x:c>
      <x:c r="O7068" s="1" t="n">
        <x:f aca="0">24*MAX(0,EOMONTH(B7068,0)-MAX(B7068,INDEX(Device_Inventory!$K$2:$K$1201,MATCH(A7068,Device_Inventory!$A$2:$A$1201,0)))+1)</x:f>
        <x:v>744</x:v>
      </x:c>
      <x:c r="P7068" s="11" t="b">
        <x:f aca="0">INDEX(Device_Inventory!$K$2:$K$1201,MATCH(A7068,Device_Inventory!$A$2:$A$1201,0))&gt;B7068</x:f>
        <x:v>0</x:v>
      </x:c>
      <x:c r="Q7068" s="1" t="str">
        <x:f aca="0">IF(D7068&gt;O7068,"Fail: operating hours exceed in-service hours",IF(D7068+M7068&gt;O7068,"Fail: operating + unavailable hours exceed in-service hours",IF(P7068,"Partial month: within in-service hours","OK")))</x:f>
        <x:v>OK</x:v>
      </x:c>
    </x:row>
    <x:row r="7069" ht="15" hidden="0" customHeight="1">
      <x:c r="A7069" s="1" t="s">
        <x:v>4937</x:v>
      </x:c>
      <x:c r="B7069" s="14" t="n">
        <x:v>46054</x:v>
      </x:c>
      <x:c r="C7069" s="1" t="n">
        <x:v>29</x:v>
      </x:c>
      <x:c r="D7069" s="1" t="n">
        <x:v>193.8</x:v>
      </x:c>
      <x:c r="E7069" s="1" t="n">
        <x:v>11</x:v>
      </x:c>
      <x:c r="F7069" s="1" t="n">
        <x:v>3</x:v>
      </x:c>
      <x:c r="G7069" s="1" t="n">
        <x:v>4</x:v>
      </x:c>
      <x:c r="H7069" s="1" t="n">
        <x:v>0</x:v>
      </x:c>
      <x:c r="I7069" s="1" t="n">
        <x:v>0</x:v>
      </x:c>
      <x:c r="J7069" s="1" t="n">
        <x:v>0.24</x:v>
      </x:c>
      <x:c r="K7069" s="1" t="n">
        <x:v>0</x:v>
      </x:c>
      <x:c r="L7069" s="1" t="n">
        <x:v>97.1</x:v>
      </x:c>
      <x:c r="M7069" s="1" t="n">
        <x:v>5.2</x:v>
      </x:c>
      <x:c r="N7069" s="1" t="n">
        <x:v>6.6</x:v>
      </x:c>
      <x:c r="O7069" s="1" t="n">
        <x:f aca="0">24*MAX(0,EOMONTH(B7069,0)-MAX(B7069,INDEX(Device_Inventory!$K$2:$K$1201,MATCH(A7069,Device_Inventory!$A$2:$A$1201,0)))+1)</x:f>
        <x:v>672</x:v>
      </x:c>
      <x:c r="P7069" s="11" t="b">
        <x:f aca="0">INDEX(Device_Inventory!$K$2:$K$1201,MATCH(A7069,Device_Inventory!$A$2:$A$1201,0))&gt;B7069</x:f>
        <x:v>0</x:v>
      </x:c>
      <x:c r="Q7069" s="1" t="str">
        <x:f aca="0">IF(D7069&gt;O7069,"Fail: operating hours exceed in-service hours",IF(D7069+M7069&gt;O7069,"Fail: operating + unavailable hours exceed in-service hours",IF(P7069,"Partial month: within in-service hours","OK")))</x:f>
        <x:v>OK</x:v>
      </x:c>
    </x:row>
    <x:row r="7070" ht="15" hidden="0" customHeight="1">
      <x:c r="A7070" s="1" t="s">
        <x:v>4937</x:v>
      </x:c>
      <x:c r="B7070" s="14" t="n">
        <x:v>46082</x:v>
      </x:c>
      <x:c r="C7070" s="1" t="n">
        <x:v>41.5</x:v>
      </x:c>
      <x:c r="D7070" s="1" t="n">
        <x:v>292.2</x:v>
      </x:c>
      <x:c r="E7070" s="1" t="n">
        <x:v>13</x:v>
      </x:c>
      <x:c r="F7070" s="1" t="n">
        <x:v>0</x:v>
      </x:c>
      <x:c r="G7070" s="1" t="n">
        <x:v>25</x:v>
      </x:c>
      <x:c r="H7070" s="1" t="n">
        <x:v>0</x:v>
      </x:c>
      <x:c r="I7070" s="1" t="n">
        <x:v>0</x:v>
      </x:c>
      <x:c r="J7070" s="1" t="n">
        <x:v>0</x:v>
      </x:c>
      <x:c r="K7070" s="1" t="n">
        <x:v>0</x:v>
      </x:c>
      <x:c r="L7070" s="1" t="n">
        <x:v>97</x:v>
      </x:c>
      <x:c r="M7070" s="1" t="n">
        <x:v>4.6</x:v>
      </x:c>
      <x:c r="N7070" s="1" t="n">
        <x:v>5.7</x:v>
      </x:c>
      <x:c r="O7070" s="1" t="n">
        <x:f aca="0">24*MAX(0,EOMONTH(B7070,0)-MAX(B7070,INDEX(Device_Inventory!$K$2:$K$1201,MATCH(A7070,Device_Inventory!$A$2:$A$1201,0)))+1)</x:f>
        <x:v>744</x:v>
      </x:c>
      <x:c r="P7070" s="11" t="b">
        <x:f aca="0">INDEX(Device_Inventory!$K$2:$K$1201,MATCH(A7070,Device_Inventory!$A$2:$A$1201,0))&gt;B7070</x:f>
        <x:v>0</x:v>
      </x:c>
      <x:c r="Q7070" s="1" t="str">
        <x:f aca="0">IF(D7070&gt;O7070,"Fail: operating hours exceed in-service hours",IF(D7070+M7070&gt;O7070,"Fail: operating + unavailable hours exceed in-service hours",IF(P7070,"Partial month: within in-service hours","OK")))</x:f>
        <x:v>OK</x:v>
      </x:c>
    </x:row>
    <x:row r="7071" ht="15" hidden="0" customHeight="1">
      <x:c r="A7071" s="1" t="s">
        <x:v>4937</x:v>
      </x:c>
      <x:c r="B7071" s="14" t="n">
        <x:v>46113</x:v>
      </x:c>
      <x:c r="C7071" s="1" t="n">
        <x:v>67.8</x:v>
      </x:c>
      <x:c r="D7071" s="1" t="n">
        <x:v>485.1</x:v>
      </x:c>
      <x:c r="E7071" s="1" t="n">
        <x:v>22</x:v>
      </x:c>
      <x:c r="F7071" s="1" t="n">
        <x:v>0</x:v>
      </x:c>
      <x:c r="G7071" s="1" t="n">
        <x:v>36</x:v>
      </x:c>
      <x:c r="H7071" s="1" t="n">
        <x:v>0</x:v>
      </x:c>
      <x:c r="I7071" s="1" t="n">
        <x:v>4</x:v>
      </x:c>
      <x:c r="J7071" s="1" t="n">
        <x:v>0.97</x:v>
      </x:c>
      <x:c r="K7071" s="1" t="n">
        <x:v>0</x:v>
      </x:c>
      <x:c r="L7071" s="1" t="n">
        <x:v>93.3</x:v>
      </x:c>
      <x:c r="M7071" s="1" t="n">
        <x:v>6.7</x:v>
      </x:c>
      <x:c r="N7071" s="1" t="n">
        <x:v>7.8</x:v>
      </x:c>
      <x:c r="O7071" s="1" t="n">
        <x:f aca="0">24*MAX(0,EOMONTH(B7071,0)-MAX(B7071,INDEX(Device_Inventory!$K$2:$K$1201,MATCH(A7071,Device_Inventory!$A$2:$A$1201,0)))+1)</x:f>
        <x:v>720</x:v>
      </x:c>
      <x:c r="P7071" s="11" t="b">
        <x:f aca="0">INDEX(Device_Inventory!$K$2:$K$1201,MATCH(A7071,Device_Inventory!$A$2:$A$1201,0))&gt;B7071</x:f>
        <x:v>0</x:v>
      </x:c>
      <x:c r="Q7071" s="1" t="str">
        <x:f aca="0">IF(D7071&gt;O7071,"Fail: operating hours exceed in-service hours",IF(D7071+M7071&gt;O7071,"Fail: operating + unavailable hours exceed in-service hours",IF(P7071,"Partial month: within in-service hours","OK")))</x:f>
        <x:v>OK</x:v>
      </x:c>
    </x:row>
    <x:row r="7072" ht="15" hidden="0" customHeight="1">
      <x:c r="A7072" s="1" t="s">
        <x:v>4937</x:v>
      </x:c>
      <x:c r="B7072" s="14" t="n">
        <x:v>46143</x:v>
      </x:c>
      <x:c r="C7072" s="1" t="n">
        <x:v>40.9</x:v>
      </x:c>
      <x:c r="D7072" s="1" t="n">
        <x:v>264.8</x:v>
      </x:c>
      <x:c r="E7072" s="1" t="n">
        <x:v>15</x:v>
      </x:c>
      <x:c r="F7072" s="1" t="n">
        <x:v>1</x:v>
      </x:c>
      <x:c r="G7072" s="1" t="n">
        <x:v>28</x:v>
      </x:c>
      <x:c r="H7072" s="1" t="n">
        <x:v>0</x:v>
      </x:c>
      <x:c r="I7072" s="1" t="n">
        <x:v>1</x:v>
      </x:c>
      <x:c r="J7072" s="1" t="n">
        <x:v>0</x:v>
      </x:c>
      <x:c r="K7072" s="1" t="n">
        <x:v>0</x:v>
      </x:c>
      <x:c r="L7072" s="1" t="n">
        <x:v>96.3</x:v>
      </x:c>
      <x:c r="M7072" s="1" t="n">
        <x:v>1.5</x:v>
      </x:c>
      <x:c r="N7072" s="1" t="n">
        <x:v>10.5</x:v>
      </x:c>
      <x:c r="O7072" s="1" t="n">
        <x:f aca="0">24*MAX(0,EOMONTH(B7072,0)-MAX(B7072,INDEX(Device_Inventory!$K$2:$K$1201,MATCH(A7072,Device_Inventory!$A$2:$A$1201,0)))+1)</x:f>
        <x:v>744</x:v>
      </x:c>
      <x:c r="P7072" s="11" t="b">
        <x:f aca="0">INDEX(Device_Inventory!$K$2:$K$1201,MATCH(A7072,Device_Inventory!$A$2:$A$1201,0))&gt;B7072</x:f>
        <x:v>0</x:v>
      </x:c>
      <x:c r="Q7072" s="1" t="str">
        <x:f aca="0">IF(D7072&gt;O7072,"Fail: operating hours exceed in-service hours",IF(D7072+M7072&gt;O7072,"Fail: operating + unavailable hours exceed in-service hours",IF(P7072,"Partial month: within in-service hours","OK")))</x:f>
        <x:v>OK</x:v>
      </x:c>
    </x:row>
    <x:row r="7073" ht="15" hidden="0" customHeight="1">
      <x:c r="A7073" s="1" t="s">
        <x:v>4937</x:v>
      </x:c>
      <x:c r="B7073" s="14" t="n">
        <x:v>46174</x:v>
      </x:c>
      <x:c r="C7073" s="1" t="n">
        <x:v>45.2</x:v>
      </x:c>
      <x:c r="D7073" s="1" t="n">
        <x:v>293.8</x:v>
      </x:c>
      <x:c r="E7073" s="1" t="n">
        <x:v>28</x:v>
      </x:c>
      <x:c r="F7073" s="1" t="n">
        <x:v>0</x:v>
      </x:c>
      <x:c r="G7073" s="1" t="n">
        <x:v>43</x:v>
      </x:c>
      <x:c r="H7073" s="1" t="n">
        <x:v>0</x:v>
      </x:c>
      <x:c r="I7073" s="1" t="n">
        <x:v>0</x:v>
      </x:c>
      <x:c r="J7073" s="1" t="n">
        <x:v>0.38</x:v>
      </x:c>
      <x:c r="K7073" s="1" t="n">
        <x:v>0</x:v>
      </x:c>
      <x:c r="L7073" s="1" t="n">
        <x:v>93.9</x:v>
      </x:c>
      <x:c r="M7073" s="1" t="n">
        <x:v>2.2</x:v>
      </x:c>
      <x:c r="N7073" s="1" t="n">
        <x:v>7.6</x:v>
      </x:c>
      <x:c r="O7073" s="1" t="n">
        <x:f aca="0">24*MAX(0,EOMONTH(B7073,0)-MAX(B7073,INDEX(Device_Inventory!$K$2:$K$1201,MATCH(A7073,Device_Inventory!$A$2:$A$1201,0)))+1)</x:f>
        <x:v>720</x:v>
      </x:c>
      <x:c r="P7073" s="11" t="b">
        <x:f aca="0">INDEX(Device_Inventory!$K$2:$K$1201,MATCH(A7073,Device_Inventory!$A$2:$A$1201,0))&gt;B7073</x:f>
        <x:v>0</x:v>
      </x:c>
      <x:c r="Q7073" s="1" t="str">
        <x:f aca="0">IF(D7073&gt;O7073,"Fail: operating hours exceed in-service hours",IF(D7073+M7073&gt;O7073,"Fail: operating + unavailable hours exceed in-service hours",IF(P7073,"Partial month: within in-service hours","OK")))</x:f>
        <x:v>OK</x:v>
      </x:c>
    </x:row>
    <x:row r="7074" ht="15" hidden="0" customHeight="1">
      <x:c r="A7074" s="1" t="s">
        <x:v>4937</x:v>
      </x:c>
      <x:c r="B7074" s="14" t="n">
        <x:v>46204</x:v>
      </x:c>
      <x:c r="C7074" s="1" t="n">
        <x:v>57</x:v>
      </x:c>
      <x:c r="D7074" s="1" t="n">
        <x:v>375.1</x:v>
      </x:c>
      <x:c r="E7074" s="1" t="n">
        <x:v>15</x:v>
      </x:c>
      <x:c r="F7074" s="1" t="n">
        <x:v>1</x:v>
      </x:c>
      <x:c r="G7074" s="1" t="n">
        <x:v>20</x:v>
      </x:c>
      <x:c r="H7074" s="1" t="n">
        <x:v>0</x:v>
      </x:c>
      <x:c r="I7074" s="1" t="n">
        <x:v>2</x:v>
      </x:c>
      <x:c r="J7074" s="1" t="n">
        <x:v>0.17</x:v>
      </x:c>
      <x:c r="K7074" s="1" t="n">
        <x:v>0</x:v>
      </x:c>
      <x:c r="L7074" s="1" t="n">
        <x:v>88.5</x:v>
      </x:c>
      <x:c r="M7074" s="1" t="n">
        <x:v>4.3</x:v>
      </x:c>
      <x:c r="N7074" s="1" t="n">
        <x:v>6</x:v>
      </x:c>
      <x:c r="O7074" s="1" t="n">
        <x:f aca="0">24*MAX(0,EOMONTH(B7074,0)-MAX(B7074,INDEX(Device_Inventory!$K$2:$K$1201,MATCH(A7074,Device_Inventory!$A$2:$A$1201,0)))+1)</x:f>
        <x:v>744</x:v>
      </x:c>
      <x:c r="P7074" s="11" t="b">
        <x:f aca="0">INDEX(Device_Inventory!$K$2:$K$1201,MATCH(A7074,Device_Inventory!$A$2:$A$1201,0))&gt;B7074</x:f>
        <x:v>0</x:v>
      </x:c>
      <x:c r="Q7074" s="1" t="str">
        <x:f aca="0">IF(D7074&gt;O7074,"Fail: operating hours exceed in-service hours",IF(D7074+M7074&gt;O7074,"Fail: operating + unavailable hours exceed in-service hours",IF(P7074,"Partial month: within in-service hours","OK")))</x:f>
        <x:v>OK</x:v>
      </x:c>
    </x:row>
    <x:row r="7075" ht="15" hidden="0" customHeight="1">
      <x:c r="A7075" s="1" t="s">
        <x:v>1756</x:v>
      </x:c>
      <x:c r="B7075" s="14" t="n">
        <x:v>46054</x:v>
      </x:c>
      <x:c r="C7075" s="1" t="n">
        <x:v>30.7</x:v>
      </x:c>
      <x:c r="D7075" s="1" t="n">
        <x:v>185.7</x:v>
      </x:c>
      <x:c r="E7075" s="1" t="n">
        <x:v>10</x:v>
      </x:c>
      <x:c r="F7075" s="1" t="n">
        <x:v>0</x:v>
      </x:c>
      <x:c r="G7075" s="1" t="n">
        <x:v>10</x:v>
      </x:c>
      <x:c r="H7075" s="1" t="n">
        <x:v>0</x:v>
      </x:c>
      <x:c r="I7075" s="1" t="n">
        <x:v>0</x:v>
      </x:c>
      <x:c r="J7075" s="1" t="n">
        <x:v>0</x:v>
      </x:c>
      <x:c r="K7075" s="1" t="n">
        <x:v>2</x:v>
      </x:c>
      <x:c r="L7075" s="1" t="n">
        <x:v>99.2</x:v>
      </x:c>
      <x:c r="M7075" s="1" t="n">
        <x:v>0</x:v>
      </x:c>
      <x:c r="N7075" s="1" t="n">
        <x:v>7.7</x:v>
      </x:c>
      <x:c r="O7075" s="1" t="n">
        <x:f aca="0">24*MAX(0,EOMONTH(B7075,0)-MAX(B7075,INDEX(Device_Inventory!$K$2:$K$1201,MATCH(A7075,Device_Inventory!$A$2:$A$1201,0)))+1)</x:f>
        <x:v>672</x:v>
      </x:c>
      <x:c r="P7075" s="11" t="b">
        <x:f aca="0">INDEX(Device_Inventory!$K$2:$K$1201,MATCH(A7075,Device_Inventory!$A$2:$A$1201,0))&gt;B7075</x:f>
        <x:v>0</x:v>
      </x:c>
      <x:c r="Q7075" s="1" t="str">
        <x:f aca="0">IF(D7075&gt;O7075,"Fail: operating hours exceed in-service hours",IF(D7075+M7075&gt;O7075,"Fail: operating + unavailable hours exceed in-service hours",IF(P7075,"Partial month: within in-service hours","OK")))</x:f>
        <x:v>OK</x:v>
      </x:c>
    </x:row>
    <x:row r="7076" ht="15" hidden="0" customHeight="1">
      <x:c r="A7076" s="1" t="s">
        <x:v>1756</x:v>
      </x:c>
      <x:c r="B7076" s="14" t="n">
        <x:v>46082</x:v>
      </x:c>
      <x:c r="C7076" s="1" t="n">
        <x:v>34.2</x:v>
      </x:c>
      <x:c r="D7076" s="1" t="n">
        <x:v>220</x:v>
      </x:c>
      <x:c r="E7076" s="1" t="n">
        <x:v>17</x:v>
      </x:c>
      <x:c r="F7076" s="1" t="n">
        <x:v>1</x:v>
      </x:c>
      <x:c r="G7076" s="1" t="n">
        <x:v>12</x:v>
      </x:c>
      <x:c r="H7076" s="1" t="n">
        <x:v>0</x:v>
      </x:c>
      <x:c r="I7076" s="1" t="n">
        <x:v>2</x:v>
      </x:c>
      <x:c r="J7076" s="1" t="n">
        <x:v>0.36</x:v>
      </x:c>
      <x:c r="K7076" s="1" t="n">
        <x:v>0</x:v>
      </x:c>
      <x:c r="L7076" s="1" t="n">
        <x:v>96.3</x:v>
      </x:c>
      <x:c r="M7076" s="1" t="n">
        <x:v>6.4</x:v>
      </x:c>
      <x:c r="N7076" s="1" t="n">
        <x:v>8.3</x:v>
      </x:c>
      <x:c r="O7076" s="1" t="n">
        <x:f aca="0">24*MAX(0,EOMONTH(B7076,0)-MAX(B7076,INDEX(Device_Inventory!$K$2:$K$1201,MATCH(A7076,Device_Inventory!$A$2:$A$1201,0)))+1)</x:f>
        <x:v>744</x:v>
      </x:c>
      <x:c r="P7076" s="11" t="b">
        <x:f aca="0">INDEX(Device_Inventory!$K$2:$K$1201,MATCH(A7076,Device_Inventory!$A$2:$A$1201,0))&gt;B7076</x:f>
        <x:v>0</x:v>
      </x:c>
      <x:c r="Q7076" s="1" t="str">
        <x:f aca="0">IF(D7076&gt;O7076,"Fail: operating hours exceed in-service hours",IF(D7076+M7076&gt;O7076,"Fail: operating + unavailable hours exceed in-service hours",IF(P7076,"Partial month: within in-service hours","OK")))</x:f>
        <x:v>OK</x:v>
      </x:c>
    </x:row>
    <x:row r="7077" ht="15" hidden="0" customHeight="1">
      <x:c r="A7077" s="1" t="s">
        <x:v>1756</x:v>
      </x:c>
      <x:c r="B7077" s="14" t="n">
        <x:v>46113</x:v>
      </x:c>
      <x:c r="C7077" s="1" t="n">
        <x:v>30.1</x:v>
      </x:c>
      <x:c r="D7077" s="1" t="n">
        <x:v>175.1</x:v>
      </x:c>
      <x:c r="E7077" s="1" t="n">
        <x:v>0</x:v>
      </x:c>
      <x:c r="F7077" s="1" t="n">
        <x:v>0</x:v>
      </x:c>
      <x:c r="G7077" s="1" t="n">
        <x:v>28</x:v>
      </x:c>
      <x:c r="H7077" s="1" t="n">
        <x:v>1</x:v>
      </x:c>
      <x:c r="I7077" s="1" t="n">
        <x:v>1</x:v>
      </x:c>
      <x:c r="J7077" s="1" t="n">
        <x:v>0.75</x:v>
      </x:c>
      <x:c r="K7077" s="1" t="n">
        <x:v>2</x:v>
      </x:c>
      <x:c r="L7077" s="1" t="n">
        <x:v>97.2</x:v>
      </x:c>
      <x:c r="M7077" s="1" t="n">
        <x:v>7.8</x:v>
      </x:c>
      <x:c r="N7077" s="1" t="n">
        <x:v>5.6</x:v>
      </x:c>
      <x:c r="O7077" s="1" t="n">
        <x:f aca="0">24*MAX(0,EOMONTH(B7077,0)-MAX(B7077,INDEX(Device_Inventory!$K$2:$K$1201,MATCH(A7077,Device_Inventory!$A$2:$A$1201,0)))+1)</x:f>
        <x:v>720</x:v>
      </x:c>
      <x:c r="P7077" s="11" t="b">
        <x:f aca="0">INDEX(Device_Inventory!$K$2:$K$1201,MATCH(A7077,Device_Inventory!$A$2:$A$1201,0))&gt;B7077</x:f>
        <x:v>0</x:v>
      </x:c>
      <x:c r="Q7077" s="1" t="str">
        <x:f aca="0">IF(D7077&gt;O7077,"Fail: operating hours exceed in-service hours",IF(D7077+M7077&gt;O7077,"Fail: operating + unavailable hours exceed in-service hours",IF(P7077,"Partial month: within in-service hours","OK")))</x:f>
        <x:v>OK</x:v>
      </x:c>
    </x:row>
    <x:row r="7078" ht="15" hidden="0" customHeight="1">
      <x:c r="A7078" s="1" t="s">
        <x:v>1756</x:v>
      </x:c>
      <x:c r="B7078" s="14" t="n">
        <x:v>46143</x:v>
      </x:c>
      <x:c r="C7078" s="1" t="n">
        <x:v>44.4</x:v>
      </x:c>
      <x:c r="D7078" s="1" t="n">
        <x:v>313.8</x:v>
      </x:c>
      <x:c r="E7078" s="1" t="n">
        <x:v>15</x:v>
      </x:c>
      <x:c r="F7078" s="1" t="n">
        <x:v>0</x:v>
      </x:c>
      <x:c r="G7078" s="1" t="n">
        <x:v>18</x:v>
      </x:c>
      <x:c r="H7078" s="1" t="n">
        <x:v>0</x:v>
      </x:c>
      <x:c r="I7078" s="1" t="n">
        <x:v>1</x:v>
      </x:c>
      <x:c r="J7078" s="1" t="n">
        <x:v>0.54</x:v>
      </x:c>
      <x:c r="K7078" s="1" t="n">
        <x:v>0</x:v>
      </x:c>
      <x:c r="L7078" s="1" t="n">
        <x:v>100</x:v>
      </x:c>
      <x:c r="M7078" s="1" t="n">
        <x:v>0</x:v>
      </x:c>
      <x:c r="N7078" s="1" t="n">
        <x:v>10.3</x:v>
      </x:c>
      <x:c r="O7078" s="1" t="n">
        <x:f aca="0">24*MAX(0,EOMONTH(B7078,0)-MAX(B7078,INDEX(Device_Inventory!$K$2:$K$1201,MATCH(A7078,Device_Inventory!$A$2:$A$1201,0)))+1)</x:f>
        <x:v>744</x:v>
      </x:c>
      <x:c r="P7078" s="11" t="b">
        <x:f aca="0">INDEX(Device_Inventory!$K$2:$K$1201,MATCH(A7078,Device_Inventory!$A$2:$A$1201,0))&gt;B7078</x:f>
        <x:v>0</x:v>
      </x:c>
      <x:c r="Q7078" s="1" t="str">
        <x:f aca="0">IF(D7078&gt;O7078,"Fail: operating hours exceed in-service hours",IF(D7078+M7078&gt;O7078,"Fail: operating + unavailable hours exceed in-service hours",IF(P7078,"Partial month: within in-service hours","OK")))</x:f>
        <x:v>OK</x:v>
      </x:c>
    </x:row>
    <x:row r="7079" ht="15" hidden="0" customHeight="1">
      <x:c r="A7079" s="1" t="s">
        <x:v>1756</x:v>
      </x:c>
      <x:c r="B7079" s="14" t="n">
        <x:v>46174</x:v>
      </x:c>
      <x:c r="C7079" s="1" t="n">
        <x:v>37.7</x:v>
      </x:c>
      <x:c r="D7079" s="1" t="n">
        <x:v>217</x:v>
      </x:c>
      <x:c r="E7079" s="1" t="n">
        <x:v>13</x:v>
      </x:c>
      <x:c r="F7079" s="1" t="n">
        <x:v>0</x:v>
      </x:c>
      <x:c r="G7079" s="1" t="n">
        <x:v>20</x:v>
      </x:c>
      <x:c r="H7079" s="1" t="n">
        <x:v>0</x:v>
      </x:c>
      <x:c r="I7079" s="1" t="n">
        <x:v>3</x:v>
      </x:c>
      <x:c r="J7079" s="1" t="n">
        <x:v>0.03</x:v>
      </x:c>
      <x:c r="K7079" s="1" t="n">
        <x:v>0</x:v>
      </x:c>
      <x:c r="L7079" s="1" t="n">
        <x:v>93.6</x:v>
      </x:c>
      <x:c r="M7079" s="1" t="n">
        <x:v>9.5</x:v>
      </x:c>
      <x:c r="N7079" s="1" t="n">
        <x:v>7.3</x:v>
      </x:c>
      <x:c r="O7079" s="1" t="n">
        <x:f aca="0">24*MAX(0,EOMONTH(B7079,0)-MAX(B7079,INDEX(Device_Inventory!$K$2:$K$1201,MATCH(A7079,Device_Inventory!$A$2:$A$1201,0)))+1)</x:f>
        <x:v>720</x:v>
      </x:c>
      <x:c r="P7079" s="11" t="b">
        <x:f aca="0">INDEX(Device_Inventory!$K$2:$K$1201,MATCH(A7079,Device_Inventory!$A$2:$A$1201,0))&gt;B7079</x:f>
        <x:v>0</x:v>
      </x:c>
      <x:c r="Q7079" s="1" t="str">
        <x:f aca="0">IF(D7079&gt;O7079,"Fail: operating hours exceed in-service hours",IF(D7079+M7079&gt;O7079,"Fail: operating + unavailable hours exceed in-service hours",IF(P7079,"Partial month: within in-service hours","OK")))</x:f>
        <x:v>OK</x:v>
      </x:c>
    </x:row>
    <x:row r="7080" ht="15" hidden="0" customHeight="1">
      <x:c r="A7080" s="1" t="s">
        <x:v>1756</x:v>
      </x:c>
      <x:c r="B7080" s="14" t="n">
        <x:v>46204</x:v>
      </x:c>
      <x:c r="C7080" s="1" t="n">
        <x:v>63</x:v>
      </x:c>
      <x:c r="D7080" s="1" t="n">
        <x:v>432.3</x:v>
      </x:c>
      <x:c r="E7080" s="1" t="n">
        <x:v>21</x:v>
      </x:c>
      <x:c r="F7080" s="1" t="n">
        <x:v>0</x:v>
      </x:c>
      <x:c r="G7080" s="1" t="n">
        <x:v>51</x:v>
      </x:c>
      <x:c r="H7080" s="1" t="n">
        <x:v>0</x:v>
      </x:c>
      <x:c r="I7080" s="1" t="n">
        <x:v>4</x:v>
      </x:c>
      <x:c r="J7080" s="1" t="n">
        <x:v>0.33</x:v>
      </x:c>
      <x:c r="K7080" s="1" t="n">
        <x:v>2</x:v>
      </x:c>
      <x:c r="L7080" s="1" t="n">
        <x:v>99</x:v>
      </x:c>
      <x:c r="M7080" s="1" t="n">
        <x:v>0</x:v>
      </x:c>
      <x:c r="N7080" s="1" t="n">
        <x:v>16.6</x:v>
      </x:c>
      <x:c r="O7080" s="1" t="n">
        <x:f aca="0">24*MAX(0,EOMONTH(B7080,0)-MAX(B7080,INDEX(Device_Inventory!$K$2:$K$1201,MATCH(A7080,Device_Inventory!$A$2:$A$1201,0)))+1)</x:f>
        <x:v>744</x:v>
      </x:c>
      <x:c r="P7080" s="11" t="b">
        <x:f aca="0">INDEX(Device_Inventory!$K$2:$K$1201,MATCH(A7080,Device_Inventory!$A$2:$A$1201,0))&gt;B7080</x:f>
        <x:v>0</x:v>
      </x:c>
      <x:c r="Q7080" s="1" t="str">
        <x:f aca="0">IF(D7080&gt;O7080,"Fail: operating hours exceed in-service hours",IF(D7080+M7080&gt;O7080,"Fail: operating + unavailable hours exceed in-service hours",IF(P7080,"Partial month: within in-service hours","OK")))</x:f>
        <x:v>OK</x:v>
      </x:c>
    </x:row>
    <x:row r="7081" ht="15" hidden="0" customHeight="1">
      <x:c r="A7081" s="1" t="s">
        <x:v>4942</x:v>
      </x:c>
      <x:c r="B7081" s="14" t="n">
        <x:v>46054</x:v>
      </x:c>
      <x:c r="C7081" s="1" t="n">
        <x:v>65.1</x:v>
      </x:c>
      <x:c r="D7081" s="1" t="n">
        <x:v>360.2</x:v>
      </x:c>
      <x:c r="E7081" s="1" t="n">
        <x:v>18</x:v>
      </x:c>
      <x:c r="F7081" s="1" t="n">
        <x:v>1</x:v>
      </x:c>
      <x:c r="G7081" s="1" t="n">
        <x:v>37</x:v>
      </x:c>
      <x:c r="H7081" s="1" t="n">
        <x:v>0</x:v>
      </x:c>
      <x:c r="I7081" s="1" t="n">
        <x:v>3</x:v>
      </x:c>
      <x:c r="J7081" s="1" t="n">
        <x:v>0</x:v>
      </x:c>
      <x:c r="K7081" s="1" t="n">
        <x:v>0</x:v>
      </x:c>
      <x:c r="L7081" s="1" t="n">
        <x:v>89.2</x:v>
      </x:c>
      <x:c r="M7081" s="1" t="n">
        <x:v>2</x:v>
      </x:c>
      <x:c r="N7081" s="1" t="n">
        <x:v>18.2</x:v>
      </x:c>
      <x:c r="O7081" s="1" t="n">
        <x:f aca="0">24*MAX(0,EOMONTH(B7081,0)-MAX(B7081,INDEX(Device_Inventory!$K$2:$K$1201,MATCH(A7081,Device_Inventory!$A$2:$A$1201,0)))+1)</x:f>
        <x:v>672</x:v>
      </x:c>
      <x:c r="P7081" s="11" t="b">
        <x:f aca="0">INDEX(Device_Inventory!$K$2:$K$1201,MATCH(A7081,Device_Inventory!$A$2:$A$1201,0))&gt;B7081</x:f>
        <x:v>0</x:v>
      </x:c>
      <x:c r="Q7081" s="1" t="str">
        <x:f aca="0">IF(D7081&gt;O7081,"Fail: operating hours exceed in-service hours",IF(D7081+M7081&gt;O7081,"Fail: operating + unavailable hours exceed in-service hours",IF(P7081,"Partial month: within in-service hours","OK")))</x:f>
        <x:v>OK</x:v>
      </x:c>
    </x:row>
    <x:row r="7082" ht="15" hidden="0" customHeight="1">
      <x:c r="A7082" s="1" t="s">
        <x:v>4942</x:v>
      </x:c>
      <x:c r="B7082" s="14" t="n">
        <x:v>46082</x:v>
      </x:c>
      <x:c r="C7082" s="1" t="n">
        <x:v>42.2</x:v>
      </x:c>
      <x:c r="D7082" s="1" t="n">
        <x:v>246.4</x:v>
      </x:c>
      <x:c r="E7082" s="1" t="n">
        <x:v>17</x:v>
      </x:c>
      <x:c r="F7082" s="1" t="n">
        <x:v>0</x:v>
      </x:c>
      <x:c r="G7082" s="1" t="n">
        <x:v>32</x:v>
      </x:c>
      <x:c r="H7082" s="1" t="n">
        <x:v>1</x:v>
      </x:c>
      <x:c r="I7082" s="1" t="n">
        <x:v>2</x:v>
      </x:c>
      <x:c r="J7082" s="1" t="n">
        <x:v>0.21</x:v>
      </x:c>
      <x:c r="K7082" s="1" t="n">
        <x:v>0</x:v>
      </x:c>
      <x:c r="L7082" s="1" t="n">
        <x:v>95.2</x:v>
      </x:c>
      <x:c r="M7082" s="1" t="n">
        <x:v>3.7</x:v>
      </x:c>
      <x:c r="N7082" s="1" t="n">
        <x:v>6.6</x:v>
      </x:c>
      <x:c r="O7082" s="1" t="n">
        <x:f aca="0">24*MAX(0,EOMONTH(B7082,0)-MAX(B7082,INDEX(Device_Inventory!$K$2:$K$1201,MATCH(A7082,Device_Inventory!$A$2:$A$1201,0)))+1)</x:f>
        <x:v>744</x:v>
      </x:c>
      <x:c r="P7082" s="11" t="b">
        <x:f aca="0">INDEX(Device_Inventory!$K$2:$K$1201,MATCH(A7082,Device_Inventory!$A$2:$A$1201,0))&gt;B7082</x:f>
        <x:v>0</x:v>
      </x:c>
      <x:c r="Q7082" s="1" t="str">
        <x:f aca="0">IF(D7082&gt;O7082,"Fail: operating hours exceed in-service hours",IF(D7082+M7082&gt;O7082,"Fail: operating + unavailable hours exceed in-service hours",IF(P7082,"Partial month: within in-service hours","OK")))</x:f>
        <x:v>OK</x:v>
      </x:c>
    </x:row>
    <x:row r="7083" ht="15" hidden="0" customHeight="1">
      <x:c r="A7083" s="1" t="s">
        <x:v>4942</x:v>
      </x:c>
      <x:c r="B7083" s="14" t="n">
        <x:v>46113</x:v>
      </x:c>
      <x:c r="C7083" s="1" t="n">
        <x:v>56.2</x:v>
      </x:c>
      <x:c r="D7083" s="1" t="n">
        <x:v>409.5</x:v>
      </x:c>
      <x:c r="E7083" s="1" t="n">
        <x:v>7</x:v>
      </x:c>
      <x:c r="F7083" s="1" t="n">
        <x:v>0</x:v>
      </x:c>
      <x:c r="G7083" s="1" t="n">
        <x:v>32</x:v>
      </x:c>
      <x:c r="H7083" s="1" t="n">
        <x:v>0</x:v>
      </x:c>
      <x:c r="I7083" s="1" t="n">
        <x:v>0</x:v>
      </x:c>
      <x:c r="J7083" s="1" t="n">
        <x:v>0</x:v>
      </x:c>
      <x:c r="K7083" s="1" t="n">
        <x:v>2</x:v>
      </x:c>
      <x:c r="L7083" s="1" t="n">
        <x:v>95.7</x:v>
      </x:c>
      <x:c r="M7083" s="1" t="n">
        <x:v>2.5</x:v>
      </x:c>
      <x:c r="N7083" s="1" t="n">
        <x:v>16</x:v>
      </x:c>
      <x:c r="O7083" s="1" t="n">
        <x:f aca="0">24*MAX(0,EOMONTH(B7083,0)-MAX(B7083,INDEX(Device_Inventory!$K$2:$K$1201,MATCH(A7083,Device_Inventory!$A$2:$A$1201,0)))+1)</x:f>
        <x:v>720</x:v>
      </x:c>
      <x:c r="P7083" s="11" t="b">
        <x:f aca="0">INDEX(Device_Inventory!$K$2:$K$1201,MATCH(A7083,Device_Inventory!$A$2:$A$1201,0))&gt;B7083</x:f>
        <x:v>0</x:v>
      </x:c>
      <x:c r="Q7083" s="1" t="str">
        <x:f aca="0">IF(D7083&gt;O7083,"Fail: operating hours exceed in-service hours",IF(D7083+M7083&gt;O7083,"Fail: operating + unavailable hours exceed in-service hours",IF(P7083,"Partial month: within in-service hours","OK")))</x:f>
        <x:v>OK</x:v>
      </x:c>
    </x:row>
    <x:row r="7084" ht="15" hidden="0" customHeight="1">
      <x:c r="A7084" s="1" t="s">
        <x:v>4942</x:v>
      </x:c>
      <x:c r="B7084" s="14" t="n">
        <x:v>46143</x:v>
      </x:c>
      <x:c r="C7084" s="1" t="n">
        <x:v>66</x:v>
      </x:c>
      <x:c r="D7084" s="1" t="n">
        <x:v>389.9</x:v>
      </x:c>
      <x:c r="E7084" s="1" t="n">
        <x:v>18</x:v>
      </x:c>
      <x:c r="F7084" s="1" t="n">
        <x:v>1</x:v>
      </x:c>
      <x:c r="G7084" s="1" t="n">
        <x:v>29</x:v>
      </x:c>
      <x:c r="H7084" s="1" t="n">
        <x:v>0</x:v>
      </x:c>
      <x:c r="I7084" s="1" t="n">
        <x:v>0</x:v>
      </x:c>
      <x:c r="J7084" s="1" t="n">
        <x:v>0.51</x:v>
      </x:c>
      <x:c r="K7084" s="1" t="n">
        <x:v>0</x:v>
      </x:c>
      <x:c r="L7084" s="1" t="n">
        <x:v>94.5</x:v>
      </x:c>
      <x:c r="M7084" s="1" t="n">
        <x:v>10.9</x:v>
      </x:c>
      <x:c r="N7084" s="1" t="n">
        <x:v>9.4</x:v>
      </x:c>
      <x:c r="O7084" s="1" t="n">
        <x:f aca="0">24*MAX(0,EOMONTH(B7084,0)-MAX(B7084,INDEX(Device_Inventory!$K$2:$K$1201,MATCH(A7084,Device_Inventory!$A$2:$A$1201,0)))+1)</x:f>
        <x:v>744</x:v>
      </x:c>
      <x:c r="P7084" s="11" t="b">
        <x:f aca="0">INDEX(Device_Inventory!$K$2:$K$1201,MATCH(A7084,Device_Inventory!$A$2:$A$1201,0))&gt;B7084</x:f>
        <x:v>0</x:v>
      </x:c>
      <x:c r="Q7084" s="1" t="str">
        <x:f aca="0">IF(D7084&gt;O7084,"Fail: operating hours exceed in-service hours",IF(D7084+M7084&gt;O7084,"Fail: operating + unavailable hours exceed in-service hours",IF(P7084,"Partial month: within in-service hours","OK")))</x:f>
        <x:v>OK</x:v>
      </x:c>
    </x:row>
    <x:row r="7085" ht="15" hidden="0" customHeight="1">
      <x:c r="A7085" s="1" t="s">
        <x:v>4942</x:v>
      </x:c>
      <x:c r="B7085" s="14" t="n">
        <x:v>46174</x:v>
      </x:c>
      <x:c r="C7085" s="1" t="n">
        <x:v>44.2</x:v>
      </x:c>
      <x:c r="D7085" s="1" t="n">
        <x:v>257.1</x:v>
      </x:c>
      <x:c r="E7085" s="1" t="n">
        <x:v>15</x:v>
      </x:c>
      <x:c r="F7085" s="1" t="n">
        <x:v>0</x:v>
      </x:c>
      <x:c r="G7085" s="1" t="n">
        <x:v>28</x:v>
      </x:c>
      <x:c r="H7085" s="1" t="n">
        <x:v>0</x:v>
      </x:c>
      <x:c r="I7085" s="1" t="n">
        <x:v>4</x:v>
      </x:c>
      <x:c r="J7085" s="1" t="n">
        <x:v>0.13</x:v>
      </x:c>
      <x:c r="K7085" s="1" t="n">
        <x:v>0</x:v>
      </x:c>
      <x:c r="L7085" s="1" t="n">
        <x:v>90.3</x:v>
      </x:c>
      <x:c r="M7085" s="1" t="n">
        <x:v>3.8</x:v>
      </x:c>
      <x:c r="N7085" s="1" t="n">
        <x:v>7</x:v>
      </x:c>
      <x:c r="O7085" s="1" t="n">
        <x:f aca="0">24*MAX(0,EOMONTH(B7085,0)-MAX(B7085,INDEX(Device_Inventory!$K$2:$K$1201,MATCH(A7085,Device_Inventory!$A$2:$A$1201,0)))+1)</x:f>
        <x:v>720</x:v>
      </x:c>
      <x:c r="P7085" s="11" t="b">
        <x:f aca="0">INDEX(Device_Inventory!$K$2:$K$1201,MATCH(A7085,Device_Inventory!$A$2:$A$1201,0))&gt;B7085</x:f>
        <x:v>0</x:v>
      </x:c>
      <x:c r="Q7085" s="1" t="str">
        <x:f aca="0">IF(D7085&gt;O7085,"Fail: operating hours exceed in-service hours",IF(D7085+M7085&gt;O7085,"Fail: operating + unavailable hours exceed in-service hours",IF(P7085,"Partial month: within in-service hours","OK")))</x:f>
        <x:v>OK</x:v>
      </x:c>
    </x:row>
    <x:row r="7086" ht="15" hidden="0" customHeight="1">
      <x:c r="A7086" s="1" t="s">
        <x:v>4942</x:v>
      </x:c>
      <x:c r="B7086" s="14" t="n">
        <x:v>46204</x:v>
      </x:c>
      <x:c r="C7086" s="1" t="n">
        <x:v>57.7</x:v>
      </x:c>
      <x:c r="D7086" s="1" t="n">
        <x:v>378.2</x:v>
      </x:c>
      <x:c r="E7086" s="1" t="n">
        <x:v>15</x:v>
      </x:c>
      <x:c r="F7086" s="1" t="n">
        <x:v>0</x:v>
      </x:c>
      <x:c r="G7086" s="1" t="n">
        <x:v>30</x:v>
      </x:c>
      <x:c r="H7086" s="1" t="n">
        <x:v>0</x:v>
      </x:c>
      <x:c r="I7086" s="1" t="n">
        <x:v>3</x:v>
      </x:c>
      <x:c r="J7086" s="1" t="n">
        <x:v>0.72</x:v>
      </x:c>
      <x:c r="K7086" s="1" t="n">
        <x:v>0</x:v>
      </x:c>
      <x:c r="L7086" s="1" t="n">
        <x:v>95.5</x:v>
      </x:c>
      <x:c r="M7086" s="1" t="n">
        <x:v>5.5</x:v>
      </x:c>
      <x:c r="N7086" s="1" t="n">
        <x:v>17.5</x:v>
      </x:c>
      <x:c r="O7086" s="1" t="n">
        <x:f aca="0">24*MAX(0,EOMONTH(B7086,0)-MAX(B7086,INDEX(Device_Inventory!$K$2:$K$1201,MATCH(A7086,Device_Inventory!$A$2:$A$1201,0)))+1)</x:f>
        <x:v>744</x:v>
      </x:c>
      <x:c r="P7086" s="11" t="b">
        <x:f aca="0">INDEX(Device_Inventory!$K$2:$K$1201,MATCH(A7086,Device_Inventory!$A$2:$A$1201,0))&gt;B7086</x:f>
        <x:v>0</x:v>
      </x:c>
      <x:c r="Q7086" s="1" t="str">
        <x:f aca="0">IF(D7086&gt;O7086,"Fail: operating hours exceed in-service hours",IF(D7086+M7086&gt;O7086,"Fail: operating + unavailable hours exceed in-service hours",IF(P7086,"Partial month: within in-service hours","OK")))</x:f>
        <x:v>OK</x:v>
      </x:c>
    </x:row>
    <x:row r="7087" ht="15" hidden="0" customHeight="1">
      <x:c r="A7087" s="1" t="s">
        <x:v>4945</x:v>
      </x:c>
      <x:c r="B7087" s="14" t="n">
        <x:v>46054</x:v>
      </x:c>
      <x:c r="C7087" s="1" t="n">
        <x:v>76.5</x:v>
      </x:c>
      <x:c r="D7087" s="1" t="n">
        <x:v>441.2</x:v>
      </x:c>
      <x:c r="E7087" s="1" t="n">
        <x:v>30</x:v>
      </x:c>
      <x:c r="F7087" s="1" t="n">
        <x:v>4</x:v>
      </x:c>
      <x:c r="G7087" s="1" t="n">
        <x:v>24</x:v>
      </x:c>
      <x:c r="H7087" s="1" t="n">
        <x:v>2</x:v>
      </x:c>
      <x:c r="I7087" s="1" t="n">
        <x:v>2</x:v>
      </x:c>
      <x:c r="J7087" s="1" t="n">
        <x:v>2.51</x:v>
      </x:c>
      <x:c r="K7087" s="1" t="n">
        <x:v>1</x:v>
      </x:c>
      <x:c r="L7087" s="1" t="n">
        <x:v>96.4</x:v>
      </x:c>
      <x:c r="M7087" s="1" t="n">
        <x:v>9.2</x:v>
      </x:c>
      <x:c r="N7087" s="1" t="n">
        <x:v>18.9</x:v>
      </x:c>
      <x:c r="O7087" s="1" t="n">
        <x:f aca="0">24*MAX(0,EOMONTH(B7087,0)-MAX(B7087,INDEX(Device_Inventory!$K$2:$K$1201,MATCH(A7087,Device_Inventory!$A$2:$A$1201,0)))+1)</x:f>
        <x:v>672</x:v>
      </x:c>
      <x:c r="P7087" s="11" t="b">
        <x:f aca="0">INDEX(Device_Inventory!$K$2:$K$1201,MATCH(A7087,Device_Inventory!$A$2:$A$1201,0))&gt;B7087</x:f>
        <x:v>0</x:v>
      </x:c>
      <x:c r="Q7087" s="1" t="str">
        <x:f aca="0">IF(D7087&gt;O7087,"Fail: operating hours exceed in-service hours",IF(D7087+M7087&gt;O7087,"Fail: operating + unavailable hours exceed in-service hours",IF(P7087,"Partial month: within in-service hours","OK")))</x:f>
        <x:v>OK</x:v>
      </x:c>
    </x:row>
    <x:row r="7088" ht="15" hidden="0" customHeight="1">
      <x:c r="A7088" s="1" t="s">
        <x:v>4945</x:v>
      </x:c>
      <x:c r="B7088" s="14" t="n">
        <x:v>46082</x:v>
      </x:c>
      <x:c r="C7088" s="1" t="n">
        <x:v>45.1</x:v>
      </x:c>
      <x:c r="D7088" s="1" t="n">
        <x:v>327.2</x:v>
      </x:c>
      <x:c r="E7088" s="1" t="n">
        <x:v>25</x:v>
      </x:c>
      <x:c r="F7088" s="1" t="n">
        <x:v>5</x:v>
      </x:c>
      <x:c r="G7088" s="1" t="n">
        <x:v>24</x:v>
      </x:c>
      <x:c r="H7088" s="1" t="n">
        <x:v>2</x:v>
      </x:c>
      <x:c r="I7088" s="1" t="n">
        <x:v>5</x:v>
      </x:c>
      <x:c r="J7088" s="1" t="n">
        <x:v>1.22</x:v>
      </x:c>
      <x:c r="K7088" s="1" t="n">
        <x:v>0</x:v>
      </x:c>
      <x:c r="L7088" s="1" t="n">
        <x:v>93.6</x:v>
      </x:c>
      <x:c r="M7088" s="1" t="n">
        <x:v>10.6</x:v>
      </x:c>
      <x:c r="N7088" s="1" t="n">
        <x:v>13.4</x:v>
      </x:c>
      <x:c r="O7088" s="1" t="n">
        <x:f aca="0">24*MAX(0,EOMONTH(B7088,0)-MAX(B7088,INDEX(Device_Inventory!$K$2:$K$1201,MATCH(A7088,Device_Inventory!$A$2:$A$1201,0)))+1)</x:f>
        <x:v>744</x:v>
      </x:c>
      <x:c r="P7088" s="11" t="b">
        <x:f aca="0">INDEX(Device_Inventory!$K$2:$K$1201,MATCH(A7088,Device_Inventory!$A$2:$A$1201,0))&gt;B7088</x:f>
        <x:v>0</x:v>
      </x:c>
      <x:c r="Q7088" s="1" t="str">
        <x:f aca="0">IF(D7088&gt;O7088,"Fail: operating hours exceed in-service hours",IF(D7088+M7088&gt;O7088,"Fail: operating + unavailable hours exceed in-service hours",IF(P7088,"Partial month: within in-service hours","OK")))</x:f>
        <x:v>OK</x:v>
      </x:c>
    </x:row>
    <x:row r="7089" ht="15" hidden="0" customHeight="1">
      <x:c r="A7089" s="1" t="s">
        <x:v>4945</x:v>
      </x:c>
      <x:c r="B7089" s="14" t="n">
        <x:v>46113</x:v>
      </x:c>
      <x:c r="C7089" s="1" t="n">
        <x:v>45.4</x:v>
      </x:c>
      <x:c r="D7089" s="1" t="n">
        <x:v>296.5</x:v>
      </x:c>
      <x:c r="E7089" s="1" t="n">
        <x:v>29</x:v>
      </x:c>
      <x:c r="F7089" s="1" t="n">
        <x:v>4</x:v>
      </x:c>
      <x:c r="G7089" s="1" t="n">
        <x:v>35</x:v>
      </x:c>
      <x:c r="H7089" s="1" t="n">
        <x:v>2</x:v>
      </x:c>
      <x:c r="I7089" s="1" t="n">
        <x:v>0</x:v>
      </x:c>
      <x:c r="J7089" s="1" t="n">
        <x:v>1.83</x:v>
      </x:c>
      <x:c r="K7089" s="1" t="n">
        <x:v>2</x:v>
      </x:c>
      <x:c r="L7089" s="1" t="n">
        <x:v>95.6</x:v>
      </x:c>
      <x:c r="M7089" s="1" t="n">
        <x:v>11.8</x:v>
      </x:c>
      <x:c r="N7089" s="1" t="n">
        <x:v>8.6</x:v>
      </x:c>
      <x:c r="O7089" s="1" t="n">
        <x:f aca="0">24*MAX(0,EOMONTH(B7089,0)-MAX(B7089,INDEX(Device_Inventory!$K$2:$K$1201,MATCH(A7089,Device_Inventory!$A$2:$A$1201,0)))+1)</x:f>
        <x:v>720</x:v>
      </x:c>
      <x:c r="P7089" s="11" t="b">
        <x:f aca="0">INDEX(Device_Inventory!$K$2:$K$1201,MATCH(A7089,Device_Inventory!$A$2:$A$1201,0))&gt;B7089</x:f>
        <x:v>0</x:v>
      </x:c>
      <x:c r="Q7089" s="1" t="str">
        <x:f aca="0">IF(D7089&gt;O7089,"Fail: operating hours exceed in-service hours",IF(D7089+M7089&gt;O7089,"Fail: operating + unavailable hours exceed in-service hours",IF(P7089,"Partial month: within in-service hours","OK")))</x:f>
        <x:v>OK</x:v>
      </x:c>
    </x:row>
    <x:row r="7090" ht="15" hidden="0" customHeight="1">
      <x:c r="A7090" s="1" t="s">
        <x:v>4945</x:v>
      </x:c>
      <x:c r="B7090" s="14" t="n">
        <x:v>46143</x:v>
      </x:c>
      <x:c r="C7090" s="1" t="n">
        <x:v>49.5</x:v>
      </x:c>
      <x:c r="D7090" s="1" t="n">
        <x:v>326.3</x:v>
      </x:c>
      <x:c r="E7090" s="1" t="n">
        <x:v>28</x:v>
      </x:c>
      <x:c r="F7090" s="1" t="n">
        <x:v>5</x:v>
      </x:c>
      <x:c r="G7090" s="1" t="n">
        <x:v>33</x:v>
      </x:c>
      <x:c r="H7090" s="1" t="n">
        <x:v>1</x:v>
      </x:c>
      <x:c r="I7090" s="1" t="n">
        <x:v>2</x:v>
      </x:c>
      <x:c r="J7090" s="1" t="n">
        <x:v>1.46</x:v>
      </x:c>
      <x:c r="K7090" s="1" t="n">
        <x:v>1</x:v>
      </x:c>
      <x:c r="L7090" s="1" t="n">
        <x:v>95.2</x:v>
      </x:c>
      <x:c r="M7090" s="1" t="n">
        <x:v>6.3</x:v>
      </x:c>
      <x:c r="N7090" s="1" t="n">
        <x:v>8.5</x:v>
      </x:c>
      <x:c r="O7090" s="1" t="n">
        <x:f aca="0">24*MAX(0,EOMONTH(B7090,0)-MAX(B7090,INDEX(Device_Inventory!$K$2:$K$1201,MATCH(A7090,Device_Inventory!$A$2:$A$1201,0)))+1)</x:f>
        <x:v>744</x:v>
      </x:c>
      <x:c r="P7090" s="11" t="b">
        <x:f aca="0">INDEX(Device_Inventory!$K$2:$K$1201,MATCH(A7090,Device_Inventory!$A$2:$A$1201,0))&gt;B7090</x:f>
        <x:v>0</x:v>
      </x:c>
      <x:c r="Q7090" s="1" t="str">
        <x:f aca="0">IF(D7090&gt;O7090,"Fail: operating hours exceed in-service hours",IF(D7090+M7090&gt;O7090,"Fail: operating + unavailable hours exceed in-service hours",IF(P7090,"Partial month: within in-service hours","OK")))</x:f>
        <x:v>OK</x:v>
      </x:c>
    </x:row>
    <x:row r="7091" ht="15" hidden="0" customHeight="1">
      <x:c r="A7091" s="1" t="s">
        <x:v>4945</x:v>
      </x:c>
      <x:c r="B7091" s="14" t="n">
        <x:v>46174</x:v>
      </x:c>
      <x:c r="C7091" s="1" t="n">
        <x:v>67.4</x:v>
      </x:c>
      <x:c r="D7091" s="1" t="n">
        <x:v>383.7</x:v>
      </x:c>
      <x:c r="E7091" s="1" t="n">
        <x:v>22</x:v>
      </x:c>
      <x:c r="F7091" s="1" t="n">
        <x:v>3</x:v>
      </x:c>
      <x:c r="G7091" s="1" t="n">
        <x:v>44</x:v>
      </x:c>
      <x:c r="H7091" s="1" t="n">
        <x:v>1</x:v>
      </x:c>
      <x:c r="I7091" s="1" t="n">
        <x:v>3</x:v>
      </x:c>
      <x:c r="J7091" s="1" t="n">
        <x:v>2.29</x:v>
      </x:c>
      <x:c r="K7091" s="1" t="n">
        <x:v>0</x:v>
      </x:c>
      <x:c r="L7091" s="1" t="n">
        <x:v>89.8</x:v>
      </x:c>
      <x:c r="M7091" s="1" t="n">
        <x:v>7.2</x:v>
      </x:c>
      <x:c r="N7091" s="1" t="n">
        <x:v>11.6</x:v>
      </x:c>
      <x:c r="O7091" s="1" t="n">
        <x:f aca="0">24*MAX(0,EOMONTH(B7091,0)-MAX(B7091,INDEX(Device_Inventory!$K$2:$K$1201,MATCH(A7091,Device_Inventory!$A$2:$A$1201,0)))+1)</x:f>
        <x:v>720</x:v>
      </x:c>
      <x:c r="P7091" s="11" t="b">
        <x:f aca="0">INDEX(Device_Inventory!$K$2:$K$1201,MATCH(A7091,Device_Inventory!$A$2:$A$1201,0))&gt;B7091</x:f>
        <x:v>0</x:v>
      </x:c>
      <x:c r="Q7091" s="1" t="str">
        <x:f aca="0">IF(D7091&gt;O7091,"Fail: operating hours exceed in-service hours",IF(D7091+M7091&gt;O7091,"Fail: operating + unavailable hours exceed in-service hours",IF(P7091,"Partial month: within in-service hours","OK")))</x:f>
        <x:v>OK</x:v>
      </x:c>
    </x:row>
    <x:row r="7092" ht="15" hidden="0" customHeight="1">
      <x:c r="A7092" s="1" t="s">
        <x:v>4945</x:v>
      </x:c>
      <x:c r="B7092" s="14" t="n">
        <x:v>46204</x:v>
      </x:c>
      <x:c r="C7092" s="1" t="n">
        <x:v>85.8</x:v>
      </x:c>
      <x:c r="D7092" s="1" t="n">
        <x:v>496.4</x:v>
      </x:c>
      <x:c r="E7092" s="1" t="n">
        <x:v>32</x:v>
      </x:c>
      <x:c r="F7092" s="1" t="n">
        <x:v>4</x:v>
      </x:c>
      <x:c r="G7092" s="1" t="n">
        <x:v>58</x:v>
      </x:c>
      <x:c r="H7092" s="1" t="n">
        <x:v>2</x:v>
      </x:c>
      <x:c r="I7092" s="1" t="n">
        <x:v>5</x:v>
      </x:c>
      <x:c r="J7092" s="1" t="n">
        <x:v>1.61</x:v>
      </x:c>
      <x:c r="K7092" s="1" t="n">
        <x:v>2</x:v>
      </x:c>
      <x:c r="L7092" s="1" t="n">
        <x:v>95.1</x:v>
      </x:c>
      <x:c r="M7092" s="1" t="n">
        <x:v>14</x:v>
      </x:c>
      <x:c r="N7092" s="1" t="n">
        <x:v>20.7</x:v>
      </x:c>
      <x:c r="O7092" s="1" t="n">
        <x:f aca="0">24*MAX(0,EOMONTH(B7092,0)-MAX(B7092,INDEX(Device_Inventory!$K$2:$K$1201,MATCH(A7092,Device_Inventory!$A$2:$A$1201,0)))+1)</x:f>
        <x:v>744</x:v>
      </x:c>
      <x:c r="P7092" s="11" t="b">
        <x:f aca="0">INDEX(Device_Inventory!$K$2:$K$1201,MATCH(A7092,Device_Inventory!$A$2:$A$1201,0))&gt;B7092</x:f>
        <x:v>0</x:v>
      </x:c>
      <x:c r="Q7092" s="1" t="str">
        <x:f aca="0">IF(D7092&gt;O7092,"Fail: operating hours exceed in-service hours",IF(D7092+M7092&gt;O7092,"Fail: operating + unavailable hours exceed in-service hours",IF(P7092,"Partial month: within in-service hours","OK")))</x:f>
        <x:v>OK</x:v>
      </x:c>
    </x:row>
    <x:row r="7093" ht="15" hidden="0" customHeight="1">
      <x:c r="A7093" s="1" t="s">
        <x:v>4948</x:v>
      </x:c>
      <x:c r="B7093" s="14" t="n">
        <x:v>46054</x:v>
      </x:c>
      <x:c r="C7093" s="1" t="n">
        <x:v>44.9</x:v>
      </x:c>
      <x:c r="D7093" s="1" t="n">
        <x:v>293.1</x:v>
      </x:c>
      <x:c r="E7093" s="1" t="n">
        <x:v>11</x:v>
      </x:c>
      <x:c r="F7093" s="1" t="n">
        <x:v>1</x:v>
      </x:c>
      <x:c r="G7093" s="1" t="n">
        <x:v>15</x:v>
      </x:c>
      <x:c r="H7093" s="1" t="n">
        <x:v>1</x:v>
      </x:c>
      <x:c r="I7093" s="1" t="n">
        <x:v>0</x:v>
      </x:c>
      <x:c r="J7093" s="1" t="n">
        <x:v>0.61</x:v>
      </x:c>
      <x:c r="K7093" s="1" t="n">
        <x:v>0</x:v>
      </x:c>
      <x:c r="L7093" s="1" t="n">
        <x:v>95.5</x:v>
      </x:c>
      <x:c r="M7093" s="1" t="n">
        <x:v>0</x:v>
      </x:c>
      <x:c r="N7093" s="1" t="n">
        <x:v>6.9</x:v>
      </x:c>
      <x:c r="O7093" s="1" t="n">
        <x:f aca="0">24*MAX(0,EOMONTH(B7093,0)-MAX(B7093,INDEX(Device_Inventory!$K$2:$K$1201,MATCH(A7093,Device_Inventory!$A$2:$A$1201,0)))+1)</x:f>
        <x:v>672</x:v>
      </x:c>
      <x:c r="P7093" s="11" t="b">
        <x:f aca="0">INDEX(Device_Inventory!$K$2:$K$1201,MATCH(A7093,Device_Inventory!$A$2:$A$1201,0))&gt;B7093</x:f>
        <x:v>0</x:v>
      </x:c>
      <x:c r="Q7093" s="1" t="str">
        <x:f aca="0">IF(D7093&gt;O7093,"Fail: operating hours exceed in-service hours",IF(D7093+M7093&gt;O7093,"Fail: operating + unavailable hours exceed in-service hours",IF(P7093,"Partial month: within in-service hours","OK")))</x:f>
        <x:v>OK</x:v>
      </x:c>
    </x:row>
    <x:row r="7094" ht="15" hidden="0" customHeight="1">
      <x:c r="A7094" s="1" t="s">
        <x:v>4948</x:v>
      </x:c>
      <x:c r="B7094" s="14" t="n">
        <x:v>46082</x:v>
      </x:c>
      <x:c r="C7094" s="1" t="n">
        <x:v>37.6</x:v>
      </x:c>
      <x:c r="D7094" s="1" t="n">
        <x:v>259.7</x:v>
      </x:c>
      <x:c r="E7094" s="1" t="n">
        <x:v>4</x:v>
      </x:c>
      <x:c r="F7094" s="1" t="n">
        <x:v>0</x:v>
      </x:c>
      <x:c r="G7094" s="1" t="n">
        <x:v>36</x:v>
      </x:c>
      <x:c r="H7094" s="1" t="n">
        <x:v>0</x:v>
      </x:c>
      <x:c r="I7094" s="1" t="n">
        <x:v>0</x:v>
      </x:c>
      <x:c r="J7094" s="1" t="n">
        <x:v>0</x:v>
      </x:c>
      <x:c r="K7094" s="1" t="n">
        <x:v>0</x:v>
      </x:c>
      <x:c r="L7094" s="1" t="n">
        <x:v>95.4</x:v>
      </x:c>
      <x:c r="M7094" s="1" t="n">
        <x:v>3.2</x:v>
      </x:c>
      <x:c r="N7094" s="1" t="n">
        <x:v>8.3</x:v>
      </x:c>
      <x:c r="O7094" s="1" t="n">
        <x:f aca="0">24*MAX(0,EOMONTH(B7094,0)-MAX(B7094,INDEX(Device_Inventory!$K$2:$K$1201,MATCH(A7094,Device_Inventory!$A$2:$A$1201,0)))+1)</x:f>
        <x:v>744</x:v>
      </x:c>
      <x:c r="P7094" s="11" t="b">
        <x:f aca="0">INDEX(Device_Inventory!$K$2:$K$1201,MATCH(A7094,Device_Inventory!$A$2:$A$1201,0))&gt;B7094</x:f>
        <x:v>0</x:v>
      </x:c>
      <x:c r="Q7094" s="1" t="str">
        <x:f aca="0">IF(D7094&gt;O7094,"Fail: operating hours exceed in-service hours",IF(D7094+M7094&gt;O7094,"Fail: operating + unavailable hours exceed in-service hours",IF(P7094,"Partial month: within in-service hours","OK")))</x:f>
        <x:v>OK</x:v>
      </x:c>
    </x:row>
    <x:row r="7095" ht="15" hidden="0" customHeight="1">
      <x:c r="A7095" s="1" t="s">
        <x:v>4948</x:v>
      </x:c>
      <x:c r="B7095" s="14" t="n">
        <x:v>46113</x:v>
      </x:c>
      <x:c r="C7095" s="1" t="n">
        <x:v>43.6</x:v>
      </x:c>
      <x:c r="D7095" s="1" t="n">
        <x:v>313.4</x:v>
      </x:c>
      <x:c r="E7095" s="1" t="n">
        <x:v>12</x:v>
      </x:c>
      <x:c r="F7095" s="1" t="n">
        <x:v>0</x:v>
      </x:c>
      <x:c r="G7095" s="1" t="n">
        <x:v>37</x:v>
      </x:c>
      <x:c r="H7095" s="1" t="n">
        <x:v>1</x:v>
      </x:c>
      <x:c r="I7095" s="1" t="n">
        <x:v>1</x:v>
      </x:c>
      <x:c r="J7095" s="1" t="n">
        <x:v>1.17</x:v>
      </x:c>
      <x:c r="K7095" s="1" t="n">
        <x:v>0</x:v>
      </x:c>
      <x:c r="L7095" s="1" t="n">
        <x:v>96.2</x:v>
      </x:c>
      <x:c r="M7095" s="1" t="n">
        <x:v>4.4</x:v>
      </x:c>
      <x:c r="N7095" s="1" t="n">
        <x:v>12.6</x:v>
      </x:c>
      <x:c r="O7095" s="1" t="n">
        <x:f aca="0">24*MAX(0,EOMONTH(B7095,0)-MAX(B7095,INDEX(Device_Inventory!$K$2:$K$1201,MATCH(A7095,Device_Inventory!$A$2:$A$1201,0)))+1)</x:f>
        <x:v>720</x:v>
      </x:c>
      <x:c r="P7095" s="11" t="b">
        <x:f aca="0">INDEX(Device_Inventory!$K$2:$K$1201,MATCH(A7095,Device_Inventory!$A$2:$A$1201,0))&gt;B7095</x:f>
        <x:v>0</x:v>
      </x:c>
      <x:c r="Q7095" s="1" t="str">
        <x:f aca="0">IF(D7095&gt;O7095,"Fail: operating hours exceed in-service hours",IF(D7095+M7095&gt;O7095,"Fail: operating + unavailable hours exceed in-service hours",IF(P7095,"Partial month: within in-service hours","OK")))</x:f>
        <x:v>OK</x:v>
      </x:c>
    </x:row>
    <x:row r="7096" ht="15" hidden="0" customHeight="1">
      <x:c r="A7096" s="1" t="s">
        <x:v>4948</x:v>
      </x:c>
      <x:c r="B7096" s="14" t="n">
        <x:v>46143</x:v>
      </x:c>
      <x:c r="C7096" s="1" t="n">
        <x:v>50.2</x:v>
      </x:c>
      <x:c r="D7096" s="1" t="n">
        <x:v>342.3</x:v>
      </x:c>
      <x:c r="E7096" s="1" t="n">
        <x:v>14</x:v>
      </x:c>
      <x:c r="F7096" s="1" t="n">
        <x:v>0</x:v>
      </x:c>
      <x:c r="G7096" s="1" t="n">
        <x:v>18</x:v>
      </x:c>
      <x:c r="H7096" s="1" t="n">
        <x:v>0</x:v>
      </x:c>
      <x:c r="I7096" s="1" t="n">
        <x:v>1</x:v>
      </x:c>
      <x:c r="J7096" s="1" t="n">
        <x:v>0.75</x:v>
      </x:c>
      <x:c r="K7096" s="1" t="n">
        <x:v>0</x:v>
      </x:c>
      <x:c r="L7096" s="1" t="n">
        <x:v>96.4</x:v>
      </x:c>
      <x:c r="M7096" s="1" t="n">
        <x:v>1.9</x:v>
      </x:c>
      <x:c r="N7096" s="1" t="n">
        <x:v>10</x:v>
      </x:c>
      <x:c r="O7096" s="1" t="n">
        <x:f aca="0">24*MAX(0,EOMONTH(B7096,0)-MAX(B7096,INDEX(Device_Inventory!$K$2:$K$1201,MATCH(A7096,Device_Inventory!$A$2:$A$1201,0)))+1)</x:f>
        <x:v>744</x:v>
      </x:c>
      <x:c r="P7096" s="11" t="b">
        <x:f aca="0">INDEX(Device_Inventory!$K$2:$K$1201,MATCH(A7096,Device_Inventory!$A$2:$A$1201,0))&gt;B7096</x:f>
        <x:v>0</x:v>
      </x:c>
      <x:c r="Q7096" s="1" t="str">
        <x:f aca="0">IF(D7096&gt;O7096,"Fail: operating hours exceed in-service hours",IF(D7096+M7096&gt;O7096,"Fail: operating + unavailable hours exceed in-service hours",IF(P7096,"Partial month: within in-service hours","OK")))</x:f>
        <x:v>OK</x:v>
      </x:c>
    </x:row>
    <x:row r="7097" ht="15" hidden="0" customHeight="1">
      <x:c r="A7097" s="1" t="s">
        <x:v>4948</x:v>
      </x:c>
      <x:c r="B7097" s="14" t="n">
        <x:v>46174</x:v>
      </x:c>
      <x:c r="C7097" s="1" t="n">
        <x:v>49.2</x:v>
      </x:c>
      <x:c r="D7097" s="1" t="n">
        <x:v>291.6</x:v>
      </x:c>
      <x:c r="E7097" s="1" t="n">
        <x:v>12</x:v>
      </x:c>
      <x:c r="F7097" s="1" t="n">
        <x:v>0</x:v>
      </x:c>
      <x:c r="G7097" s="1" t="n">
        <x:v>26</x:v>
      </x:c>
      <x:c r="H7097" s="1" t="n">
        <x:v>0</x:v>
      </x:c>
      <x:c r="I7097" s="1" t="n">
        <x:v>4</x:v>
      </x:c>
      <x:c r="J7097" s="1" t="n">
        <x:v>0.66</x:v>
      </x:c>
      <x:c r="K7097" s="1" t="n">
        <x:v>1</x:v>
      </x:c>
      <x:c r="L7097" s="1" t="n">
        <x:v>94.1</x:v>
      </x:c>
      <x:c r="M7097" s="1" t="n">
        <x:v>0</x:v>
      </x:c>
      <x:c r="N7097" s="1" t="n">
        <x:v>5.2</x:v>
      </x:c>
      <x:c r="O7097" s="1" t="n">
        <x:f aca="0">24*MAX(0,EOMONTH(B7097,0)-MAX(B7097,INDEX(Device_Inventory!$K$2:$K$1201,MATCH(A7097,Device_Inventory!$A$2:$A$1201,0)))+1)</x:f>
        <x:v>720</x:v>
      </x:c>
      <x:c r="P7097" s="11" t="b">
        <x:f aca="0">INDEX(Device_Inventory!$K$2:$K$1201,MATCH(A7097,Device_Inventory!$A$2:$A$1201,0))&gt;B7097</x:f>
        <x:v>0</x:v>
      </x:c>
      <x:c r="Q7097" s="1" t="str">
        <x:f aca="0">IF(D7097&gt;O7097,"Fail: operating hours exceed in-service hours",IF(D7097+M7097&gt;O7097,"Fail: operating + unavailable hours exceed in-service hours",IF(P7097,"Partial month: within in-service hours","OK")))</x:f>
        <x:v>OK</x:v>
      </x:c>
    </x:row>
    <x:row r="7098" ht="15" hidden="0" customHeight="1">
      <x:c r="A7098" s="1" t="s">
        <x:v>4948</x:v>
      </x:c>
      <x:c r="B7098" s="14" t="n">
        <x:v>46204</x:v>
      </x:c>
      <x:c r="C7098" s="1" t="n">
        <x:v>51.7</x:v>
      </x:c>
      <x:c r="D7098" s="1" t="n">
        <x:v>358.6</x:v>
      </x:c>
      <x:c r="E7098" s="1" t="n">
        <x:v>14</x:v>
      </x:c>
      <x:c r="F7098" s="1" t="n">
        <x:v>0</x:v>
      </x:c>
      <x:c r="G7098" s="1" t="n">
        <x:v>38</x:v>
      </x:c>
      <x:c r="H7098" s="1" t="n">
        <x:v>0</x:v>
      </x:c>
      <x:c r="I7098" s="1" t="n">
        <x:v>2</x:v>
      </x:c>
      <x:c r="J7098" s="1" t="n">
        <x:v>0.77</x:v>
      </x:c>
      <x:c r="K7098" s="1" t="n">
        <x:v>0</x:v>
      </x:c>
      <x:c r="L7098" s="1" t="n">
        <x:v>99.5</x:v>
      </x:c>
      <x:c r="M7098" s="1" t="n">
        <x:v>0</x:v>
      </x:c>
      <x:c r="N7098" s="1" t="n">
        <x:v>11.8</x:v>
      </x:c>
      <x:c r="O7098" s="1" t="n">
        <x:f aca="0">24*MAX(0,EOMONTH(B7098,0)-MAX(B7098,INDEX(Device_Inventory!$K$2:$K$1201,MATCH(A7098,Device_Inventory!$A$2:$A$1201,0)))+1)</x:f>
        <x:v>744</x:v>
      </x:c>
      <x:c r="P7098" s="11" t="b">
        <x:f aca="0">INDEX(Device_Inventory!$K$2:$K$1201,MATCH(A7098,Device_Inventory!$A$2:$A$1201,0))&gt;B7098</x:f>
        <x:v>0</x:v>
      </x:c>
      <x:c r="Q7098" s="1" t="str">
        <x:f aca="0">IF(D7098&gt;O7098,"Fail: operating hours exceed in-service hours",IF(D7098+M7098&gt;O7098,"Fail: operating + unavailable hours exceed in-service hours",IF(P7098,"Partial month: within in-service hours","OK")))</x:f>
        <x:v>OK</x:v>
      </x:c>
    </x:row>
    <x:row r="7099" ht="15" hidden="0" customHeight="1">
      <x:c r="A7099" s="1" t="s">
        <x:v>4951</x:v>
      </x:c>
      <x:c r="B7099" s="14" t="n">
        <x:v>46054</x:v>
      </x:c>
      <x:c r="C7099" s="1" t="n">
        <x:v>63.8</x:v>
      </x:c>
      <x:c r="D7099" s="1" t="n">
        <x:v>426</x:v>
      </x:c>
      <x:c r="E7099" s="1" t="n">
        <x:v>25</x:v>
      </x:c>
      <x:c r="F7099" s="1" t="n">
        <x:v>4</x:v>
      </x:c>
      <x:c r="G7099" s="1" t="n">
        <x:v>29</x:v>
      </x:c>
      <x:c r="H7099" s="1" t="n">
        <x:v>3</x:v>
      </x:c>
      <x:c r="I7099" s="1" t="n">
        <x:v>3</x:v>
      </x:c>
      <x:c r="J7099" s="1" t="n">
        <x:v>1.21</x:v>
      </x:c>
      <x:c r="K7099" s="1" t="n">
        <x:v>2</x:v>
      </x:c>
      <x:c r="L7099" s="1" t="n">
        <x:v>96.7</x:v>
      </x:c>
      <x:c r="M7099" s="1" t="n">
        <x:v>4.3</x:v>
      </x:c>
      <x:c r="N7099" s="1" t="n">
        <x:v>13.7</x:v>
      </x:c>
      <x:c r="O7099" s="1" t="n">
        <x:f aca="0">24*MAX(0,EOMONTH(B7099,0)-MAX(B7099,INDEX(Device_Inventory!$K$2:$K$1201,MATCH(A7099,Device_Inventory!$A$2:$A$1201,0)))+1)</x:f>
        <x:v>672</x:v>
      </x:c>
      <x:c r="P7099" s="11" t="b">
        <x:f aca="0">INDEX(Device_Inventory!$K$2:$K$1201,MATCH(A7099,Device_Inventory!$A$2:$A$1201,0))&gt;B7099</x:f>
        <x:v>0</x:v>
      </x:c>
      <x:c r="Q7099" s="1" t="str">
        <x:f aca="0">IF(D7099&gt;O7099,"Fail: operating hours exceed in-service hours",IF(D7099+M7099&gt;O7099,"Fail: operating + unavailable hours exceed in-service hours",IF(P7099,"Partial month: within in-service hours","OK")))</x:f>
        <x:v>OK</x:v>
      </x:c>
    </x:row>
    <x:row r="7100" ht="15" hidden="0" customHeight="1">
      <x:c r="A7100" s="1" t="s">
        <x:v>4951</x:v>
      </x:c>
      <x:c r="B7100" s="14" t="n">
        <x:v>46082</x:v>
      </x:c>
      <x:c r="C7100" s="1" t="n">
        <x:v>63.3</x:v>
      </x:c>
      <x:c r="D7100" s="1" t="n">
        <x:v>450.3</x:v>
      </x:c>
      <x:c r="E7100" s="1" t="n">
        <x:v>36</x:v>
      </x:c>
      <x:c r="F7100" s="1" t="n">
        <x:v>2</x:v>
      </x:c>
      <x:c r="G7100" s="1" t="n">
        <x:v>31</x:v>
      </x:c>
      <x:c r="H7100" s="1" t="n">
        <x:v>1</x:v>
      </x:c>
      <x:c r="I7100" s="1" t="n">
        <x:v>1</x:v>
      </x:c>
      <x:c r="J7100" s="1" t="n">
        <x:v>1.69</x:v>
      </x:c>
      <x:c r="K7100" s="1" t="n">
        <x:v>1</x:v>
      </x:c>
      <x:c r="L7100" s="1" t="n">
        <x:v>95.7</x:v>
      </x:c>
      <x:c r="M7100" s="1" t="n">
        <x:v>6.6</x:v>
      </x:c>
      <x:c r="N7100" s="1" t="n">
        <x:v>10</x:v>
      </x:c>
      <x:c r="O7100" s="1" t="n">
        <x:f aca="0">24*MAX(0,EOMONTH(B7100,0)-MAX(B7100,INDEX(Device_Inventory!$K$2:$K$1201,MATCH(A7100,Device_Inventory!$A$2:$A$1201,0)))+1)</x:f>
        <x:v>744</x:v>
      </x:c>
      <x:c r="P7100" s="11" t="b">
        <x:f aca="0">INDEX(Device_Inventory!$K$2:$K$1201,MATCH(A7100,Device_Inventory!$A$2:$A$1201,0))&gt;B7100</x:f>
        <x:v>0</x:v>
      </x:c>
      <x:c r="Q7100" s="1" t="str">
        <x:f aca="0">IF(D7100&gt;O7100,"Fail: operating hours exceed in-service hours",IF(D7100+M7100&gt;O7100,"Fail: operating + unavailable hours exceed in-service hours",IF(P7100,"Partial month: within in-service hours","OK")))</x:f>
        <x:v>OK</x:v>
      </x:c>
    </x:row>
    <x:row r="7101" ht="15" hidden="0" customHeight="1">
      <x:c r="A7101" s="1" t="s">
        <x:v>4951</x:v>
      </x:c>
      <x:c r="B7101" s="14" t="n">
        <x:v>46113</x:v>
      </x:c>
      <x:c r="C7101" s="1" t="n">
        <x:v>45.3</x:v>
      </x:c>
      <x:c r="D7101" s="1" t="n">
        <x:v>279.6</x:v>
      </x:c>
      <x:c r="E7101" s="1" t="n">
        <x:v>23</x:v>
      </x:c>
      <x:c r="F7101" s="1" t="n">
        <x:v>2</x:v>
      </x:c>
      <x:c r="G7101" s="1" t="n">
        <x:v>34</x:v>
      </x:c>
      <x:c r="H7101" s="1" t="n">
        <x:v>2</x:v>
      </x:c>
      <x:c r="I7101" s="1" t="n">
        <x:v>1</x:v>
      </x:c>
      <x:c r="J7101" s="1" t="n">
        <x:v>2.25</x:v>
      </x:c>
      <x:c r="K7101" s="1" t="n">
        <x:v>1</x:v>
      </x:c>
      <x:c r="L7101" s="1" t="n">
        <x:v>92.7</x:v>
      </x:c>
      <x:c r="M7101" s="1" t="n">
        <x:v>8.3</x:v>
      </x:c>
      <x:c r="N7101" s="1" t="n">
        <x:v>10.6</x:v>
      </x:c>
      <x:c r="O7101" s="1" t="n">
        <x:f aca="0">24*MAX(0,EOMONTH(B7101,0)-MAX(B7101,INDEX(Device_Inventory!$K$2:$K$1201,MATCH(A7101,Device_Inventory!$A$2:$A$1201,0)))+1)</x:f>
        <x:v>720</x:v>
      </x:c>
      <x:c r="P7101" s="11" t="b">
        <x:f aca="0">INDEX(Device_Inventory!$K$2:$K$1201,MATCH(A7101,Device_Inventory!$A$2:$A$1201,0))&gt;B7101</x:f>
        <x:v>0</x:v>
      </x:c>
      <x:c r="Q7101" s="1" t="str">
        <x:f aca="0">IF(D7101&gt;O7101,"Fail: operating hours exceed in-service hours",IF(D7101+M7101&gt;O7101,"Fail: operating + unavailable hours exceed in-service hours",IF(P7101,"Partial month: within in-service hours","OK")))</x:f>
        <x:v>OK</x:v>
      </x:c>
    </x:row>
    <x:row r="7102" ht="15" hidden="0" customHeight="1">
      <x:c r="A7102" s="1" t="s">
        <x:v>4951</x:v>
      </x:c>
      <x:c r="B7102" s="14" t="n">
        <x:v>46143</x:v>
      </x:c>
      <x:c r="C7102" s="1" t="n">
        <x:v>85</x:v>
      </x:c>
      <x:c r="D7102" s="1" t="n">
        <x:v>557.6</x:v>
      </x:c>
      <x:c r="E7102" s="1" t="n">
        <x:v>39</x:v>
      </x:c>
      <x:c r="F7102" s="1" t="n">
        <x:v>2</x:v>
      </x:c>
      <x:c r="G7102" s="1" t="n">
        <x:v>62</x:v>
      </x:c>
      <x:c r="H7102" s="1" t="n">
        <x:v>2</x:v>
      </x:c>
      <x:c r="I7102" s="1" t="n">
        <x:v>4</x:v>
      </x:c>
      <x:c r="J7102" s="1" t="n">
        <x:v>1.56</x:v>
      </x:c>
      <x:c r="K7102" s="1" t="n">
        <x:v>1</x:v>
      </x:c>
      <x:c r="L7102" s="1" t="n">
        <x:v>96.6</x:v>
      </x:c>
      <x:c r="M7102" s="1" t="n">
        <x:v>13</x:v>
      </x:c>
      <x:c r="N7102" s="1" t="n">
        <x:v>12.2</x:v>
      </x:c>
      <x:c r="O7102" s="1" t="n">
        <x:f aca="0">24*MAX(0,EOMONTH(B7102,0)-MAX(B7102,INDEX(Device_Inventory!$K$2:$K$1201,MATCH(A7102,Device_Inventory!$A$2:$A$1201,0)))+1)</x:f>
        <x:v>744</x:v>
      </x:c>
      <x:c r="P7102" s="11" t="b">
        <x:f aca="0">INDEX(Device_Inventory!$K$2:$K$1201,MATCH(A7102,Device_Inventory!$A$2:$A$1201,0))&gt;B7102</x:f>
        <x:v>0</x:v>
      </x:c>
      <x:c r="Q7102" s="1" t="str">
        <x:f aca="0">IF(D7102&gt;O7102,"Fail: operating hours exceed in-service hours",IF(D7102+M7102&gt;O7102,"Fail: operating + unavailable hours exceed in-service hours",IF(P7102,"Partial month: within in-service hours","OK")))</x:f>
        <x:v>OK</x:v>
      </x:c>
    </x:row>
    <x:row r="7103" ht="15" hidden="0" customHeight="1">
      <x:c r="A7103" s="1" t="s">
        <x:v>4951</x:v>
      </x:c>
      <x:c r="B7103" s="14" t="n">
        <x:v>46174</x:v>
      </x:c>
      <x:c r="C7103" s="1" t="n">
        <x:v>52.5</x:v>
      </x:c>
      <x:c r="D7103" s="1" t="n">
        <x:v>331.5</x:v>
      </x:c>
      <x:c r="E7103" s="1" t="n">
        <x:v>30</x:v>
      </x:c>
      <x:c r="F7103" s="1" t="n">
        <x:v>3</x:v>
      </x:c>
      <x:c r="G7103" s="1" t="n">
        <x:v>30</x:v>
      </x:c>
      <x:c r="H7103" s="1" t="n">
        <x:v>3</x:v>
      </x:c>
      <x:c r="I7103" s="1" t="n">
        <x:v>2</x:v>
      </x:c>
      <x:c r="J7103" s="1" t="n">
        <x:v>1.82</x:v>
      </x:c>
      <x:c r="K7103" s="1" t="n">
        <x:v>2</x:v>
      </x:c>
      <x:c r="L7103" s="1" t="n">
        <x:v>96.9</x:v>
      </x:c>
      <x:c r="M7103" s="1" t="n">
        <x:v>11.3</x:v>
      </x:c>
      <x:c r="N7103" s="1" t="n">
        <x:v>5</x:v>
      </x:c>
      <x:c r="O7103" s="1" t="n">
        <x:f aca="0">24*MAX(0,EOMONTH(B7103,0)-MAX(B7103,INDEX(Device_Inventory!$K$2:$K$1201,MATCH(A7103,Device_Inventory!$A$2:$A$1201,0)))+1)</x:f>
        <x:v>720</x:v>
      </x:c>
      <x:c r="P7103" s="11" t="b">
        <x:f aca="0">INDEX(Device_Inventory!$K$2:$K$1201,MATCH(A7103,Device_Inventory!$A$2:$A$1201,0))&gt;B7103</x:f>
        <x:v>0</x:v>
      </x:c>
      <x:c r="Q7103" s="1" t="str">
        <x:f aca="0">IF(D7103&gt;O7103,"Fail: operating hours exceed in-service hours",IF(D7103+M7103&gt;O7103,"Fail: operating + unavailable hours exceed in-service hours",IF(P7103,"Partial month: within in-service hours","OK")))</x:f>
        <x:v>OK</x:v>
      </x:c>
    </x:row>
    <x:row r="7104" ht="15" hidden="0" customHeight="1">
      <x:c r="A7104" s="1" t="s">
        <x:v>4951</x:v>
      </x:c>
      <x:c r="B7104" s="14" t="n">
        <x:v>46204</x:v>
      </x:c>
      <x:c r="C7104" s="1" t="n">
        <x:v>61.5</x:v>
      </x:c>
      <x:c r="D7104" s="1" t="n">
        <x:v>440.7</x:v>
      </x:c>
      <x:c r="E7104" s="1" t="n">
        <x:v>36</x:v>
      </x:c>
      <x:c r="F7104" s="1" t="n">
        <x:v>5</x:v>
      </x:c>
      <x:c r="G7104" s="1" t="n">
        <x:v>28</x:v>
      </x:c>
      <x:c r="H7104" s="1" t="n">
        <x:v>2</x:v>
      </x:c>
      <x:c r="I7104" s="1" t="n">
        <x:v>3</x:v>
      </x:c>
      <x:c r="J7104" s="1" t="n">
        <x:v>1.61</x:v>
      </x:c>
      <x:c r="K7104" s="1" t="n">
        <x:v>2</x:v>
      </x:c>
      <x:c r="L7104" s="1" t="n">
        <x:v>93.7</x:v>
      </x:c>
      <x:c r="M7104" s="1" t="n">
        <x:v>7.2</x:v>
      </x:c>
      <x:c r="N7104" s="1" t="n">
        <x:v>13.7</x:v>
      </x:c>
      <x:c r="O7104" s="1" t="n">
        <x:f aca="0">24*MAX(0,EOMONTH(B7104,0)-MAX(B7104,INDEX(Device_Inventory!$K$2:$K$1201,MATCH(A7104,Device_Inventory!$A$2:$A$1201,0)))+1)</x:f>
        <x:v>744</x:v>
      </x:c>
      <x:c r="P7104" s="11" t="b">
        <x:f aca="0">INDEX(Device_Inventory!$K$2:$K$1201,MATCH(A7104,Device_Inventory!$A$2:$A$1201,0))&gt;B7104</x:f>
        <x:v>0</x:v>
      </x:c>
      <x:c r="Q7104" s="1" t="str">
        <x:f aca="0">IF(D7104&gt;O7104,"Fail: operating hours exceed in-service hours",IF(D7104+M7104&gt;O7104,"Fail: operating + unavailable hours exceed in-service hours",IF(P7104,"Partial month: within in-service hours","OK")))</x:f>
        <x:v>OK</x:v>
      </x:c>
    </x:row>
    <x:row r="7105" ht="15" hidden="0" customHeight="1">
      <x:c r="A7105" s="1" t="s">
        <x:v>4954</x:v>
      </x:c>
      <x:c r="B7105" s="14" t="n">
        <x:v>46054</x:v>
      </x:c>
      <x:c r="C7105" s="1" t="n">
        <x:v>78.9</x:v>
      </x:c>
      <x:c r="D7105" s="1" t="n">
        <x:v>509.8</x:v>
      </x:c>
      <x:c r="E7105" s="1" t="n">
        <x:v>22</x:v>
      </x:c>
      <x:c r="F7105" s="1" t="n">
        <x:v>2</x:v>
      </x:c>
      <x:c r="G7105" s="1" t="n">
        <x:v>46</x:v>
      </x:c>
      <x:c r="H7105" s="1" t="n">
        <x:v>1</x:v>
      </x:c>
      <x:c r="I7105" s="1" t="n">
        <x:v>2</x:v>
      </x:c>
      <x:c r="J7105" s="1" t="n">
        <x:v>1.97</x:v>
      </x:c>
      <x:c r="K7105" s="1" t="n">
        <x:v>0</x:v>
      </x:c>
      <x:c r="L7105" s="1" t="n">
        <x:v>96</x:v>
      </x:c>
      <x:c r="M7105" s="1" t="n">
        <x:v>13.8</x:v>
      </x:c>
      <x:c r="N7105" s="1" t="n">
        <x:v>19.9</x:v>
      </x:c>
      <x:c r="O7105" s="1" t="n">
        <x:f aca="0">24*MAX(0,EOMONTH(B7105,0)-MAX(B7105,INDEX(Device_Inventory!$K$2:$K$1201,MATCH(A7105,Device_Inventory!$A$2:$A$1201,0)))+1)</x:f>
        <x:v>672</x:v>
      </x:c>
      <x:c r="P7105" s="11" t="b">
        <x:f aca="0">INDEX(Device_Inventory!$K$2:$K$1201,MATCH(A7105,Device_Inventory!$A$2:$A$1201,0))&gt;B7105</x:f>
        <x:v>0</x:v>
      </x:c>
      <x:c r="Q7105" s="1" t="str">
        <x:f aca="0">IF(D7105&gt;O7105,"Fail: operating hours exceed in-service hours",IF(D7105+M7105&gt;O7105,"Fail: operating + unavailable hours exceed in-service hours",IF(P7105,"Partial month: within in-service hours","OK")))</x:f>
        <x:v>OK</x:v>
      </x:c>
    </x:row>
    <x:row r="7106" ht="15" hidden="0" customHeight="1">
      <x:c r="A7106" s="1" t="s">
        <x:v>4954</x:v>
      </x:c>
      <x:c r="B7106" s="14" t="n">
        <x:v>46082</x:v>
      </x:c>
      <x:c r="C7106" s="1" t="n">
        <x:v>31.8</x:v>
      </x:c>
      <x:c r="D7106" s="1" t="n">
        <x:v>190.1</x:v>
      </x:c>
      <x:c r="E7106" s="1" t="n">
        <x:v>17</x:v>
      </x:c>
      <x:c r="F7106" s="1" t="n">
        <x:v>4</x:v>
      </x:c>
      <x:c r="G7106" s="1" t="n">
        <x:v>25</x:v>
      </x:c>
      <x:c r="H7106" s="1" t="n">
        <x:v>1</x:v>
      </x:c>
      <x:c r="I7106" s="1" t="n">
        <x:v>1</x:v>
      </x:c>
      <x:c r="J7106" s="1" t="n">
        <x:v>1.85</x:v>
      </x:c>
      <x:c r="K7106" s="1" t="n">
        <x:v>2</x:v>
      </x:c>
      <x:c r="L7106" s="1" t="n">
        <x:v>92.4</x:v>
      </x:c>
      <x:c r="M7106" s="1" t="n">
        <x:v>15.1</x:v>
      </x:c>
      <x:c r="N7106" s="1" t="n">
        <x:v>7.1</x:v>
      </x:c>
      <x:c r="O7106" s="1" t="n">
        <x:f aca="0">24*MAX(0,EOMONTH(B7106,0)-MAX(B7106,INDEX(Device_Inventory!$K$2:$K$1201,MATCH(A7106,Device_Inventory!$A$2:$A$1201,0)))+1)</x:f>
        <x:v>744</x:v>
      </x:c>
      <x:c r="P7106" s="11" t="b">
        <x:f aca="0">INDEX(Device_Inventory!$K$2:$K$1201,MATCH(A7106,Device_Inventory!$A$2:$A$1201,0))&gt;B7106</x:f>
        <x:v>0</x:v>
      </x:c>
      <x:c r="Q7106" s="1" t="str">
        <x:f aca="0">IF(D7106&gt;O7106,"Fail: operating hours exceed in-service hours",IF(D7106+M7106&gt;O7106,"Fail: operating + unavailable hours exceed in-service hours",IF(P7106,"Partial month: within in-service hours","OK")))</x:f>
        <x:v>OK</x:v>
      </x:c>
    </x:row>
    <x:row r="7107" ht="15" hidden="0" customHeight="1">
      <x:c r="A7107" s="1" t="s">
        <x:v>4954</x:v>
      </x:c>
      <x:c r="B7107" s="14" t="n">
        <x:v>46113</x:v>
      </x:c>
      <x:c r="C7107" s="1" t="n">
        <x:v>52.3</x:v>
      </x:c>
      <x:c r="D7107" s="1" t="n">
        <x:v>303.3</x:v>
      </x:c>
      <x:c r="E7107" s="1" t="n">
        <x:v>32</x:v>
      </x:c>
      <x:c r="F7107" s="1" t="n">
        <x:v>3</x:v>
      </x:c>
      <x:c r="G7107" s="1" t="n">
        <x:v>48</x:v>
      </x:c>
      <x:c r="H7107" s="1" t="n">
        <x:v>2</x:v>
      </x:c>
      <x:c r="I7107" s="1" t="n">
        <x:v>2</x:v>
      </x:c>
      <x:c r="J7107" s="1" t="n">
        <x:v>2.52</x:v>
      </x:c>
      <x:c r="K7107" s="1" t="n">
        <x:v>1</x:v>
      </x:c>
      <x:c r="L7107" s="1" t="n">
        <x:v>94.2</x:v>
      </x:c>
      <x:c r="M7107" s="1" t="n">
        <x:v>6.6</x:v>
      </x:c>
      <x:c r="N7107" s="1" t="n">
        <x:v>15.7</x:v>
      </x:c>
      <x:c r="O7107" s="1" t="n">
        <x:f aca="0">24*MAX(0,EOMONTH(B7107,0)-MAX(B7107,INDEX(Device_Inventory!$K$2:$K$1201,MATCH(A7107,Device_Inventory!$A$2:$A$1201,0)))+1)</x:f>
        <x:v>720</x:v>
      </x:c>
      <x:c r="P7107" s="11" t="b">
        <x:f aca="0">INDEX(Device_Inventory!$K$2:$K$1201,MATCH(A7107,Device_Inventory!$A$2:$A$1201,0))&gt;B7107</x:f>
        <x:v>0</x:v>
      </x:c>
      <x:c r="Q7107" s="1" t="str">
        <x:f aca="0">IF(D7107&gt;O7107,"Fail: operating hours exceed in-service hours",IF(D7107+M7107&gt;O7107,"Fail: operating + unavailable hours exceed in-service hours",IF(P7107,"Partial month: within in-service hours","OK")))</x:f>
        <x:v>OK</x:v>
      </x:c>
    </x:row>
    <x:row r="7108" ht="15" hidden="0" customHeight="1">
      <x:c r="A7108" s="1" t="s">
        <x:v>4954</x:v>
      </x:c>
      <x:c r="B7108" s="14" t="n">
        <x:v>46143</x:v>
      </x:c>
      <x:c r="C7108" s="1" t="n">
        <x:v>47.8</x:v>
      </x:c>
      <x:c r="D7108" s="1" t="n">
        <x:v>319.5</x:v>
      </x:c>
      <x:c r="E7108" s="1" t="n">
        <x:v>30</x:v>
      </x:c>
      <x:c r="F7108" s="1" t="n">
        <x:v>5</x:v>
      </x:c>
      <x:c r="G7108" s="1" t="n">
        <x:v>30</x:v>
      </x:c>
      <x:c r="H7108" s="1" t="n">
        <x:v>1</x:v>
      </x:c>
      <x:c r="I7108" s="1" t="n">
        <x:v>3</x:v>
      </x:c>
      <x:c r="J7108" s="1" t="n">
        <x:v>1.65</x:v>
      </x:c>
      <x:c r="K7108" s="1" t="n">
        <x:v>2</x:v>
      </x:c>
      <x:c r="L7108" s="1" t="n">
        <x:v>96.6</x:v>
      </x:c>
      <x:c r="M7108" s="1" t="n">
        <x:v>13.5</x:v>
      </x:c>
      <x:c r="N7108" s="1" t="n">
        <x:v>9.4</x:v>
      </x:c>
      <x:c r="O7108" s="1" t="n">
        <x:f aca="0">24*MAX(0,EOMONTH(B7108,0)-MAX(B7108,INDEX(Device_Inventory!$K$2:$K$1201,MATCH(A7108,Device_Inventory!$A$2:$A$1201,0)))+1)</x:f>
        <x:v>744</x:v>
      </x:c>
      <x:c r="P7108" s="11" t="b">
        <x:f aca="0">INDEX(Device_Inventory!$K$2:$K$1201,MATCH(A7108,Device_Inventory!$A$2:$A$1201,0))&gt;B7108</x:f>
        <x:v>0</x:v>
      </x:c>
      <x:c r="Q7108" s="1" t="str">
        <x:f aca="0">IF(D7108&gt;O7108,"Fail: operating hours exceed in-service hours",IF(D7108+M7108&gt;O7108,"Fail: operating + unavailable hours exceed in-service hours",IF(P7108,"Partial month: within in-service hours","OK")))</x:f>
        <x:v>OK</x:v>
      </x:c>
    </x:row>
    <x:row r="7109" ht="15" hidden="0" customHeight="1">
      <x:c r="A7109" s="1" t="s">
        <x:v>4954</x:v>
      </x:c>
      <x:c r="B7109" s="14" t="n">
        <x:v>46174</x:v>
      </x:c>
      <x:c r="C7109" s="1" t="n">
        <x:v>64.4</x:v>
      </x:c>
      <x:c r="D7109" s="1" t="n">
        <x:v>438.6</x:v>
      </x:c>
      <x:c r="E7109" s="1" t="n">
        <x:v>34</x:v>
      </x:c>
      <x:c r="F7109" s="1" t="n">
        <x:v>6</x:v>
      </x:c>
      <x:c r="G7109" s="1" t="n">
        <x:v>29</x:v>
      </x:c>
      <x:c r="H7109" s="1" t="n">
        <x:v>2</x:v>
      </x:c>
      <x:c r="I7109" s="1" t="n">
        <x:v>0</x:v>
      </x:c>
      <x:c r="J7109" s="1" t="n">
        <x:v>1.48</x:v>
      </x:c>
      <x:c r="K7109" s="1" t="n">
        <x:v>2</x:v>
      </x:c>
      <x:c r="L7109" s="1" t="n">
        <x:v>92.7</x:v>
      </x:c>
      <x:c r="M7109" s="1" t="n">
        <x:v>14</x:v>
      </x:c>
      <x:c r="N7109" s="1" t="n">
        <x:v>20.6</x:v>
      </x:c>
      <x:c r="O7109" s="1" t="n">
        <x:f aca="0">24*MAX(0,EOMONTH(B7109,0)-MAX(B7109,INDEX(Device_Inventory!$K$2:$K$1201,MATCH(A7109,Device_Inventory!$A$2:$A$1201,0)))+1)</x:f>
        <x:v>720</x:v>
      </x:c>
      <x:c r="P7109" s="11" t="b">
        <x:f aca="0">INDEX(Device_Inventory!$K$2:$K$1201,MATCH(A7109,Device_Inventory!$A$2:$A$1201,0))&gt;B7109</x:f>
        <x:v>0</x:v>
      </x:c>
      <x:c r="Q7109" s="1" t="str">
        <x:f aca="0">IF(D7109&gt;O7109,"Fail: operating hours exceed in-service hours",IF(D7109+M7109&gt;O7109,"Fail: operating + unavailable hours exceed in-service hours",IF(P7109,"Partial month: within in-service hours","OK")))</x:f>
        <x:v>OK</x:v>
      </x:c>
    </x:row>
    <x:row r="7110" ht="15" hidden="0" customHeight="1">
      <x:c r="A7110" s="1" t="s">
        <x:v>4954</x:v>
      </x:c>
      <x:c r="B7110" s="14" t="n">
        <x:v>46204</x:v>
      </x:c>
      <x:c r="C7110" s="1" t="n">
        <x:v>62.7</x:v>
      </x:c>
      <x:c r="D7110" s="1" t="n">
        <x:v>381.6</x:v>
      </x:c>
      <x:c r="E7110" s="1" t="n">
        <x:v>24</x:v>
      </x:c>
      <x:c r="F7110" s="1" t="n">
        <x:v>2</x:v>
      </x:c>
      <x:c r="G7110" s="1" t="n">
        <x:v>42</x:v>
      </x:c>
      <x:c r="H7110" s="1" t="n">
        <x:v>1</x:v>
      </x:c>
      <x:c r="I7110" s="1" t="n">
        <x:v>7</x:v>
      </x:c>
      <x:c r="J7110" s="1" t="n">
        <x:v>2.25</x:v>
      </x:c>
      <x:c r="K7110" s="1" t="n">
        <x:v>1</x:v>
      </x:c>
      <x:c r="L7110" s="1" t="n">
        <x:v>93.9</x:v>
      </x:c>
      <x:c r="M7110" s="1" t="n">
        <x:v>15.6</x:v>
      </x:c>
      <x:c r="N7110" s="1" t="n">
        <x:v>8.3</x:v>
      </x:c>
      <x:c r="O7110" s="1" t="n">
        <x:f aca="0">24*MAX(0,EOMONTH(B7110,0)-MAX(B7110,INDEX(Device_Inventory!$K$2:$K$1201,MATCH(A7110,Device_Inventory!$A$2:$A$1201,0)))+1)</x:f>
        <x:v>744</x:v>
      </x:c>
      <x:c r="P7110" s="11" t="b">
        <x:f aca="0">INDEX(Device_Inventory!$K$2:$K$1201,MATCH(A7110,Device_Inventory!$A$2:$A$1201,0))&gt;B7110</x:f>
        <x:v>0</x:v>
      </x:c>
      <x:c r="Q7110" s="1" t="str">
        <x:f aca="0">IF(D7110&gt;O7110,"Fail: operating hours exceed in-service hours",IF(D7110+M7110&gt;O7110,"Fail: operating + unavailable hours exceed in-service hours",IF(P7110,"Partial month: within in-service hours","OK")))</x:f>
        <x:v>OK</x:v>
      </x:c>
    </x:row>
    <x:row r="7111" ht="15" hidden="0" customHeight="1">
      <x:c r="A7111" s="1" t="s">
        <x:v>4957</x:v>
      </x:c>
      <x:c r="B7111" s="14" t="n">
        <x:v>46054</x:v>
      </x:c>
      <x:c r="C7111" s="1" t="n">
        <x:v>75.2</x:v>
      </x:c>
      <x:c r="D7111" s="1" t="n">
        <x:v>508.3</x:v>
      </x:c>
      <x:c r="E7111" s="1" t="n">
        <x:v>23</x:v>
      </x:c>
      <x:c r="F7111" s="1" t="n">
        <x:v>0</x:v>
      </x:c>
      <x:c r="G7111" s="1" t="n">
        <x:v>49</x:v>
      </x:c>
      <x:c r="H7111" s="1" t="n">
        <x:v>0</x:v>
      </x:c>
      <x:c r="I7111" s="1" t="n">
        <x:v>3</x:v>
      </x:c>
      <x:c r="J7111" s="1" t="n">
        <x:v>0</x:v>
      </x:c>
      <x:c r="K7111" s="1" t="n">
        <x:v>1</x:v>
      </x:c>
      <x:c r="L7111" s="1" t="n">
        <x:v>96.1</x:v>
      </x:c>
      <x:c r="M7111" s="1" t="n">
        <x:v>3</x:v>
      </x:c>
      <x:c r="N7111" s="1" t="n">
        <x:v>7.6</x:v>
      </x:c>
      <x:c r="O7111" s="1" t="n">
        <x:f aca="0">24*MAX(0,EOMONTH(B7111,0)-MAX(B7111,INDEX(Device_Inventory!$K$2:$K$1201,MATCH(A7111,Device_Inventory!$A$2:$A$1201,0)))+1)</x:f>
        <x:v>672</x:v>
      </x:c>
      <x:c r="P7111" s="11" t="b">
        <x:f aca="0">INDEX(Device_Inventory!$K$2:$K$1201,MATCH(A7111,Device_Inventory!$A$2:$A$1201,0))&gt;B7111</x:f>
        <x:v>0</x:v>
      </x:c>
      <x:c r="Q7111" s="1" t="str">
        <x:f aca="0">IF(D7111&gt;O7111,"Fail: operating hours exceed in-service hours",IF(D7111+M7111&gt;O7111,"Fail: operating + unavailable hours exceed in-service hours",IF(P7111,"Partial month: within in-service hours","OK")))</x:f>
        <x:v>OK</x:v>
      </x:c>
    </x:row>
    <x:row r="7112" ht="15" hidden="0" customHeight="1">
      <x:c r="A7112" s="1" t="s">
        <x:v>4957</x:v>
      </x:c>
      <x:c r="B7112" s="14" t="n">
        <x:v>46082</x:v>
      </x:c>
      <x:c r="C7112" s="1" t="n">
        <x:v>52.2</x:v>
      </x:c>
      <x:c r="D7112" s="1" t="n">
        <x:v>371</x:v>
      </x:c>
      <x:c r="E7112" s="1" t="n">
        <x:v>6</x:v>
      </x:c>
      <x:c r="F7112" s="1" t="n">
        <x:v>1</x:v>
      </x:c>
      <x:c r="G7112" s="1" t="n">
        <x:v>49</x:v>
      </x:c>
      <x:c r="H7112" s="1" t="n">
        <x:v>0</x:v>
      </x:c>
      <x:c r="I7112" s="1" t="n">
        <x:v>3</x:v>
      </x:c>
      <x:c r="J7112" s="1" t="n">
        <x:v>0.62</x:v>
      </x:c>
      <x:c r="K7112" s="1" t="n">
        <x:v>0</x:v>
      </x:c>
      <x:c r="L7112" s="1" t="n">
        <x:v>95.8</x:v>
      </x:c>
      <x:c r="M7112" s="1" t="n">
        <x:v>0.7</x:v>
      </x:c>
      <x:c r="N7112" s="1" t="n">
        <x:v>14.8</x:v>
      </x:c>
      <x:c r="O7112" s="1" t="n">
        <x:f aca="0">24*MAX(0,EOMONTH(B7112,0)-MAX(B7112,INDEX(Device_Inventory!$K$2:$K$1201,MATCH(A7112,Device_Inventory!$A$2:$A$1201,0)))+1)</x:f>
        <x:v>744</x:v>
      </x:c>
      <x:c r="P7112" s="11" t="b">
        <x:f aca="0">INDEX(Device_Inventory!$K$2:$K$1201,MATCH(A7112,Device_Inventory!$A$2:$A$1201,0))&gt;B7112</x:f>
        <x:v>0</x:v>
      </x:c>
      <x:c r="Q7112" s="1" t="str">
        <x:f aca="0">IF(D7112&gt;O7112,"Fail: operating hours exceed in-service hours",IF(D7112+M7112&gt;O7112,"Fail: operating + unavailable hours exceed in-service hours",IF(P7112,"Partial month: within in-service hours","OK")))</x:f>
        <x:v>OK</x:v>
      </x:c>
    </x:row>
    <x:row r="7113" ht="15" hidden="0" customHeight="1">
      <x:c r="A7113" s="1" t="s">
        <x:v>4957</x:v>
      </x:c>
      <x:c r="B7113" s="14" t="n">
        <x:v>46113</x:v>
      </x:c>
      <x:c r="C7113" s="1" t="n">
        <x:v>72.5</x:v>
      </x:c>
      <x:c r="D7113" s="1" t="n">
        <x:v>526.2</x:v>
      </x:c>
      <x:c r="E7113" s="1" t="n">
        <x:v>22</x:v>
      </x:c>
      <x:c r="F7113" s="1" t="n">
        <x:v>1</x:v>
      </x:c>
      <x:c r="G7113" s="1" t="n">
        <x:v>32</x:v>
      </x:c>
      <x:c r="H7113" s="1" t="n">
        <x:v>0</x:v>
      </x:c>
      <x:c r="I7113" s="1" t="n">
        <x:v>2</x:v>
      </x:c>
      <x:c r="J7113" s="1" t="n">
        <x:v>0.43</x:v>
      </x:c>
      <x:c r="K7113" s="1" t="n">
        <x:v>0</x:v>
      </x:c>
      <x:c r="L7113" s="1" t="n">
        <x:v>96.3</x:v>
      </x:c>
      <x:c r="M7113" s="1" t="n">
        <x:v>0.1</x:v>
      </x:c>
      <x:c r="N7113" s="1" t="n">
        <x:v>7.8</x:v>
      </x:c>
      <x:c r="O7113" s="1" t="n">
        <x:f aca="0">24*MAX(0,EOMONTH(B7113,0)-MAX(B7113,INDEX(Device_Inventory!$K$2:$K$1201,MATCH(A7113,Device_Inventory!$A$2:$A$1201,0)))+1)</x:f>
        <x:v>720</x:v>
      </x:c>
      <x:c r="P7113" s="11" t="b">
        <x:f aca="0">INDEX(Device_Inventory!$K$2:$K$1201,MATCH(A7113,Device_Inventory!$A$2:$A$1201,0))&gt;B7113</x:f>
        <x:v>0</x:v>
      </x:c>
      <x:c r="Q7113" s="1" t="str">
        <x:f aca="0">IF(D7113&gt;O7113,"Fail: operating hours exceed in-service hours",IF(D7113+M7113&gt;O7113,"Fail: operating + unavailable hours exceed in-service hours",IF(P7113,"Partial month: within in-service hours","OK")))</x:f>
        <x:v>OK</x:v>
      </x:c>
    </x:row>
    <x:row r="7114" ht="15" hidden="0" customHeight="1">
      <x:c r="A7114" s="1" t="s">
        <x:v>4957</x:v>
      </x:c>
      <x:c r="B7114" s="14" t="n">
        <x:v>46143</x:v>
      </x:c>
      <x:c r="C7114" s="1" t="n">
        <x:v>39.3</x:v>
      </x:c>
      <x:c r="D7114" s="1" t="n">
        <x:v>239.6</x:v>
      </x:c>
      <x:c r="E7114" s="1" t="n">
        <x:v>6</x:v>
      </x:c>
      <x:c r="F7114" s="1" t="n">
        <x:v>0</x:v>
      </x:c>
      <x:c r="G7114" s="1" t="n">
        <x:v>24</x:v>
      </x:c>
      <x:c r="H7114" s="1" t="n">
        <x:v>0</x:v>
      </x:c>
      <x:c r="I7114" s="1" t="n">
        <x:v>0</x:v>
      </x:c>
      <x:c r="J7114" s="1" t="n">
        <x:v>0</x:v>
      </x:c>
      <x:c r="K7114" s="1" t="n">
        <x:v>0</x:v>
      </x:c>
      <x:c r="L7114" s="1" t="n">
        <x:v>95.1</x:v>
      </x:c>
      <x:c r="M7114" s="1" t="n">
        <x:v>4.6</x:v>
      </x:c>
      <x:c r="N7114" s="1" t="n">
        <x:v>4.5</x:v>
      </x:c>
      <x:c r="O7114" s="1" t="n">
        <x:f aca="0">24*MAX(0,EOMONTH(B7114,0)-MAX(B7114,INDEX(Device_Inventory!$K$2:$K$1201,MATCH(A7114,Device_Inventory!$A$2:$A$1201,0)))+1)</x:f>
        <x:v>744</x:v>
      </x:c>
      <x:c r="P7114" s="11" t="b">
        <x:f aca="0">INDEX(Device_Inventory!$K$2:$K$1201,MATCH(A7114,Device_Inventory!$A$2:$A$1201,0))&gt;B7114</x:f>
        <x:v>0</x:v>
      </x:c>
      <x:c r="Q7114" s="1" t="str">
        <x:f aca="0">IF(D7114&gt;O7114,"Fail: operating hours exceed in-service hours",IF(D7114+M7114&gt;O7114,"Fail: operating + unavailable hours exceed in-service hours",IF(P7114,"Partial month: within in-service hours","OK")))</x:f>
        <x:v>OK</x:v>
      </x:c>
    </x:row>
    <x:row r="7115" ht="15" hidden="0" customHeight="1">
      <x:c r="A7115" s="1" t="s">
        <x:v>4957</x:v>
      </x:c>
      <x:c r="B7115" s="14" t="n">
        <x:v>46174</x:v>
      </x:c>
      <x:c r="C7115" s="1" t="n">
        <x:v>50.7</x:v>
      </x:c>
      <x:c r="D7115" s="1" t="n">
        <x:v>352.7</x:v>
      </x:c>
      <x:c r="E7115" s="1" t="n">
        <x:v>17</x:v>
      </x:c>
      <x:c r="F7115" s="1" t="n">
        <x:v>0</x:v>
      </x:c>
      <x:c r="G7115" s="1" t="n">
        <x:v>16</x:v>
      </x:c>
      <x:c r="H7115" s="1" t="n">
        <x:v>0</x:v>
      </x:c>
      <x:c r="I7115" s="1" t="n">
        <x:v>4</x:v>
      </x:c>
      <x:c r="J7115" s="1" t="n">
        <x:v>0.38</x:v>
      </x:c>
      <x:c r="K7115" s="1" t="n">
        <x:v>0</x:v>
      </x:c>
      <x:c r="L7115" s="1" t="n">
        <x:v>93.8</x:v>
      </x:c>
      <x:c r="M7115" s="1" t="n">
        <x:v>4</x:v>
      </x:c>
      <x:c r="N7115" s="1" t="n">
        <x:v>14.8</x:v>
      </x:c>
      <x:c r="O7115" s="1" t="n">
        <x:f aca="0">24*MAX(0,EOMONTH(B7115,0)-MAX(B7115,INDEX(Device_Inventory!$K$2:$K$1201,MATCH(A7115,Device_Inventory!$A$2:$A$1201,0)))+1)</x:f>
        <x:v>720</x:v>
      </x:c>
      <x:c r="P7115" s="11" t="b">
        <x:f aca="0">INDEX(Device_Inventory!$K$2:$K$1201,MATCH(A7115,Device_Inventory!$A$2:$A$1201,0))&gt;B7115</x:f>
        <x:v>0</x:v>
      </x:c>
      <x:c r="Q7115" s="1" t="str">
        <x:f aca="0">IF(D7115&gt;O7115,"Fail: operating hours exceed in-service hours",IF(D7115+M7115&gt;O7115,"Fail: operating + unavailable hours exceed in-service hours",IF(P7115,"Partial month: within in-service hours","OK")))</x:f>
        <x:v>OK</x:v>
      </x:c>
    </x:row>
    <x:row r="7116" ht="15" hidden="0" customHeight="1">
      <x:c r="A7116" s="1" t="s">
        <x:v>4957</x:v>
      </x:c>
      <x:c r="B7116" s="14" t="n">
        <x:v>46204</x:v>
      </x:c>
      <x:c r="C7116" s="1" t="n">
        <x:v>47.1</x:v>
      </x:c>
      <x:c r="D7116" s="1" t="n">
        <x:v>273.6</x:v>
      </x:c>
      <x:c r="E7116" s="1" t="n">
        <x:v>8</x:v>
      </x:c>
      <x:c r="F7116" s="1" t="n">
        <x:v>1</x:v>
      </x:c>
      <x:c r="G7116" s="1" t="n">
        <x:v>28</x:v>
      </x:c>
      <x:c r="H7116" s="1" t="n">
        <x:v>1</x:v>
      </x:c>
      <x:c r="I7116" s="1" t="n">
        <x:v>0</x:v>
      </x:c>
      <x:c r="J7116" s="1" t="n">
        <x:v>0.5</x:v>
      </x:c>
      <x:c r="K7116" s="1" t="n">
        <x:v>1</x:v>
      </x:c>
      <x:c r="L7116" s="1" t="n">
        <x:v>94.8</x:v>
      </x:c>
      <x:c r="M7116" s="1" t="n">
        <x:v>0.8</x:v>
      </x:c>
      <x:c r="N7116" s="1" t="n">
        <x:v>7.1</x:v>
      </x:c>
      <x:c r="O7116" s="1" t="n">
        <x:f aca="0">24*MAX(0,EOMONTH(B7116,0)-MAX(B7116,INDEX(Device_Inventory!$K$2:$K$1201,MATCH(A7116,Device_Inventory!$A$2:$A$1201,0)))+1)</x:f>
        <x:v>744</x:v>
      </x:c>
      <x:c r="P7116" s="11" t="b">
        <x:f aca="0">INDEX(Device_Inventory!$K$2:$K$1201,MATCH(A7116,Device_Inventory!$A$2:$A$1201,0))&gt;B7116</x:f>
        <x:v>0</x:v>
      </x:c>
      <x:c r="Q7116" s="1" t="str">
        <x:f aca="0">IF(D7116&gt;O7116,"Fail: operating hours exceed in-service hours",IF(D7116+M7116&gt;O7116,"Fail: operating + unavailable hours exceed in-service hours",IF(P7116,"Partial month: within in-service hours","OK")))</x:f>
        <x:v>OK</x:v>
      </x:c>
    </x:row>
    <x:row r="7117" ht="15" hidden="0" customHeight="1">
      <x:c r="A7117" s="1" t="s">
        <x:v>4960</x:v>
      </x:c>
      <x:c r="B7117" s="14" t="n">
        <x:v>46054</x:v>
      </x:c>
      <x:c r="C7117" s="1" t="n">
        <x:v>63.9</x:v>
      </x:c>
      <x:c r="D7117" s="1" t="n">
        <x:v>456.3</x:v>
      </x:c>
      <x:c r="E7117" s="1" t="n">
        <x:v>21</x:v>
      </x:c>
      <x:c r="F7117" s="1" t="n">
        <x:v>2</x:v>
      </x:c>
      <x:c r="G7117" s="1" t="n">
        <x:v>42</x:v>
      </x:c>
      <x:c r="H7117" s="1" t="n">
        <x:v>1</x:v>
      </x:c>
      <x:c r="I7117" s="1" t="n">
        <x:v>1</x:v>
      </x:c>
      <x:c r="J7117" s="1" t="n">
        <x:v>0.65</x:v>
      </x:c>
      <x:c r="K7117" s="1" t="n">
        <x:v>1</x:v>
      </x:c>
      <x:c r="L7117" s="1" t="n">
        <x:v>96.2</x:v>
      </x:c>
      <x:c r="M7117" s="1" t="n">
        <x:v>15.8</x:v>
      </x:c>
      <x:c r="N7117" s="1" t="n">
        <x:v>15.5</x:v>
      </x:c>
      <x:c r="O7117" s="1" t="n">
        <x:f aca="0">24*MAX(0,EOMONTH(B7117,0)-MAX(B7117,INDEX(Device_Inventory!$K$2:$K$1201,MATCH(A7117,Device_Inventory!$A$2:$A$1201,0)))+1)</x:f>
        <x:v>672</x:v>
      </x:c>
      <x:c r="P7117" s="11" t="b">
        <x:f aca="0">INDEX(Device_Inventory!$K$2:$K$1201,MATCH(A7117,Device_Inventory!$A$2:$A$1201,0))&gt;B7117</x:f>
        <x:v>0</x:v>
      </x:c>
      <x:c r="Q7117" s="1" t="str">
        <x:f aca="0">IF(D7117&gt;O7117,"Fail: operating hours exceed in-service hours",IF(D7117+M7117&gt;O7117,"Fail: operating + unavailable hours exceed in-service hours",IF(P7117,"Partial month: within in-service hours","OK")))</x:f>
        <x:v>OK</x:v>
      </x:c>
    </x:row>
    <x:row r="7118" ht="15" hidden="0" customHeight="1">
      <x:c r="A7118" s="1" t="s">
        <x:v>4960</x:v>
      </x:c>
      <x:c r="B7118" s="14" t="n">
        <x:v>46082</x:v>
      </x:c>
      <x:c r="C7118" s="1" t="n">
        <x:v>50.3</x:v>
      </x:c>
      <x:c r="D7118" s="1" t="n">
        <x:v>286</x:v>
      </x:c>
      <x:c r="E7118" s="1" t="n">
        <x:v>21</x:v>
      </x:c>
      <x:c r="F7118" s="1" t="n">
        <x:v>3</x:v>
      </x:c>
      <x:c r="G7118" s="1" t="n">
        <x:v>29</x:v>
      </x:c>
      <x:c r="H7118" s="1" t="n">
        <x:v>0</x:v>
      </x:c>
      <x:c r="I7118" s="1" t="n">
        <x:v>4</x:v>
      </x:c>
      <x:c r="J7118" s="1" t="n">
        <x:v>1.34</x:v>
      </x:c>
      <x:c r="K7118" s="1" t="n">
        <x:v>1</x:v>
      </x:c>
      <x:c r="L7118" s="1" t="n">
        <x:v>92.7</x:v>
      </x:c>
      <x:c r="M7118" s="1" t="n">
        <x:v>3</x:v>
      </x:c>
      <x:c r="N7118" s="1" t="n">
        <x:v>7.4</x:v>
      </x:c>
      <x:c r="O7118" s="1" t="n">
        <x:f aca="0">24*MAX(0,EOMONTH(B7118,0)-MAX(B7118,INDEX(Device_Inventory!$K$2:$K$1201,MATCH(A7118,Device_Inventory!$A$2:$A$1201,0)))+1)</x:f>
        <x:v>744</x:v>
      </x:c>
      <x:c r="P7118" s="11" t="b">
        <x:f aca="0">INDEX(Device_Inventory!$K$2:$K$1201,MATCH(A7118,Device_Inventory!$A$2:$A$1201,0))&gt;B7118</x:f>
        <x:v>0</x:v>
      </x:c>
      <x:c r="Q7118" s="1" t="str">
        <x:f aca="0">IF(D7118&gt;O7118,"Fail: operating hours exceed in-service hours",IF(D7118+M7118&gt;O7118,"Fail: operating + unavailable hours exceed in-service hours",IF(P7118,"Partial month: within in-service hours","OK")))</x:f>
        <x:v>OK</x:v>
      </x:c>
    </x:row>
    <x:row r="7119" ht="15" hidden="0" customHeight="1">
      <x:c r="A7119" s="1" t="s">
        <x:v>4960</x:v>
      </x:c>
      <x:c r="B7119" s="14" t="n">
        <x:v>46113</x:v>
      </x:c>
      <x:c r="C7119" s="1" t="n">
        <x:v>51.6</x:v>
      </x:c>
      <x:c r="D7119" s="1" t="n">
        <x:v>308.4</x:v>
      </x:c>
      <x:c r="E7119" s="1" t="n">
        <x:v>17</x:v>
      </x:c>
      <x:c r="F7119" s="1" t="n">
        <x:v>2</x:v>
      </x:c>
      <x:c r="G7119" s="1" t="n">
        <x:v>29</x:v>
      </x:c>
      <x:c r="H7119" s="1" t="n">
        <x:v>1</x:v>
      </x:c>
      <x:c r="I7119" s="1" t="n">
        <x:v>2</x:v>
      </x:c>
      <x:c r="J7119" s="1" t="n">
        <x:v>0.49</x:v>
      </x:c>
      <x:c r="K7119" s="1" t="n">
        <x:v>3</x:v>
      </x:c>
      <x:c r="L7119" s="1" t="n">
        <x:v>95.9</x:v>
      </x:c>
      <x:c r="M7119" s="1" t="n">
        <x:v>10.1</x:v>
      </x:c>
      <x:c r="N7119" s="1" t="n">
        <x:v>15.4</x:v>
      </x:c>
      <x:c r="O7119" s="1" t="n">
        <x:f aca="0">24*MAX(0,EOMONTH(B7119,0)-MAX(B7119,INDEX(Device_Inventory!$K$2:$K$1201,MATCH(A7119,Device_Inventory!$A$2:$A$1201,0)))+1)</x:f>
        <x:v>720</x:v>
      </x:c>
      <x:c r="P7119" s="11" t="b">
        <x:f aca="0">INDEX(Device_Inventory!$K$2:$K$1201,MATCH(A7119,Device_Inventory!$A$2:$A$1201,0))&gt;B7119</x:f>
        <x:v>0</x:v>
      </x:c>
      <x:c r="Q7119" s="1" t="str">
        <x:f aca="0">IF(D7119&gt;O7119,"Fail: operating hours exceed in-service hours",IF(D7119+M7119&gt;O7119,"Fail: operating + unavailable hours exceed in-service hours",IF(P7119,"Partial month: within in-service hours","OK")))</x:f>
        <x:v>OK</x:v>
      </x:c>
    </x:row>
    <x:row r="7120" ht="15" hidden="0" customHeight="1">
      <x:c r="A7120" s="1" t="s">
        <x:v>4960</x:v>
      </x:c>
      <x:c r="B7120" s="14" t="n">
        <x:v>46143</x:v>
      </x:c>
      <x:c r="C7120" s="1" t="n">
        <x:v>54</x:v>
      </x:c>
      <x:c r="D7120" s="1" t="n">
        <x:v>370.7</x:v>
      </x:c>
      <x:c r="E7120" s="1" t="n">
        <x:v>16</x:v>
      </x:c>
      <x:c r="F7120" s="1" t="n">
        <x:v>3</x:v>
      </x:c>
      <x:c r="G7120" s="1" t="n">
        <x:v>36</x:v>
      </x:c>
      <x:c r="H7120" s="1" t="n">
        <x:v>1</x:v>
      </x:c>
      <x:c r="I7120" s="1" t="n">
        <x:v>1</x:v>
      </x:c>
      <x:c r="J7120" s="1" t="n">
        <x:v>0.99</x:v>
      </x:c>
      <x:c r="K7120" s="1" t="n">
        <x:v>1</x:v>
      </x:c>
      <x:c r="L7120" s="1" t="n">
        <x:v>94.7</x:v>
      </x:c>
      <x:c r="M7120" s="1" t="n">
        <x:v>7.5</x:v>
      </x:c>
      <x:c r="N7120" s="1" t="n">
        <x:v>10.4</x:v>
      </x:c>
      <x:c r="O7120" s="1" t="n">
        <x:f aca="0">24*MAX(0,EOMONTH(B7120,0)-MAX(B7120,INDEX(Device_Inventory!$K$2:$K$1201,MATCH(A7120,Device_Inventory!$A$2:$A$1201,0)))+1)</x:f>
        <x:v>744</x:v>
      </x:c>
      <x:c r="P7120" s="11" t="b">
        <x:f aca="0">INDEX(Device_Inventory!$K$2:$K$1201,MATCH(A7120,Device_Inventory!$A$2:$A$1201,0))&gt;B7120</x:f>
        <x:v>0</x:v>
      </x:c>
      <x:c r="Q7120" s="1" t="str">
        <x:f aca="0">IF(D7120&gt;O7120,"Fail: operating hours exceed in-service hours",IF(D7120+M7120&gt;O7120,"Fail: operating + unavailable hours exceed in-service hours",IF(P7120,"Partial month: within in-service hours","OK")))</x:f>
        <x:v>OK</x:v>
      </x:c>
    </x:row>
    <x:row r="7121" ht="15" hidden="0" customHeight="1">
      <x:c r="A7121" s="1" t="s">
        <x:v>4960</x:v>
      </x:c>
      <x:c r="B7121" s="14" t="n">
        <x:v>46174</x:v>
      </x:c>
      <x:c r="C7121" s="1" t="n">
        <x:v>72.3</x:v>
      </x:c>
      <x:c r="D7121" s="1" t="n">
        <x:v>412</x:v>
      </x:c>
      <x:c r="E7121" s="1" t="n">
        <x:v>20</x:v>
      </x:c>
      <x:c r="F7121" s="1" t="n">
        <x:v>1</x:v>
      </x:c>
      <x:c r="G7121" s="1" t="n">
        <x:v>46</x:v>
      </x:c>
      <x:c r="H7121" s="1" t="n">
        <x:v>3</x:v>
      </x:c>
      <x:c r="I7121" s="1" t="n">
        <x:v>0</x:v>
      </x:c>
      <x:c r="J7121" s="1" t="n">
        <x:v>1.09</x:v>
      </x:c>
      <x:c r="K7121" s="1" t="n">
        <x:v>1</x:v>
      </x:c>
      <x:c r="L7121" s="1" t="n">
        <x:v>92.8</x:v>
      </x:c>
      <x:c r="M7121" s="1" t="n">
        <x:v>3.1</x:v>
      </x:c>
      <x:c r="N7121" s="1" t="n">
        <x:v>19.7</x:v>
      </x:c>
      <x:c r="O7121" s="1" t="n">
        <x:f aca="0">24*MAX(0,EOMONTH(B7121,0)-MAX(B7121,INDEX(Device_Inventory!$K$2:$K$1201,MATCH(A7121,Device_Inventory!$A$2:$A$1201,0)))+1)</x:f>
        <x:v>720</x:v>
      </x:c>
      <x:c r="P7121" s="11" t="b">
        <x:f aca="0">INDEX(Device_Inventory!$K$2:$K$1201,MATCH(A7121,Device_Inventory!$A$2:$A$1201,0))&gt;B7121</x:f>
        <x:v>0</x:v>
      </x:c>
      <x:c r="Q7121" s="1" t="str">
        <x:f aca="0">IF(D7121&gt;O7121,"Fail: operating hours exceed in-service hours",IF(D7121+M7121&gt;O7121,"Fail: operating + unavailable hours exceed in-service hours",IF(P7121,"Partial month: within in-service hours","OK")))</x:f>
        <x:v>OK</x:v>
      </x:c>
    </x:row>
    <x:row r="7122" ht="15" hidden="0" customHeight="1">
      <x:c r="A7122" s="1" t="s">
        <x:v>4960</x:v>
      </x:c>
      <x:c r="B7122" s="14" t="n">
        <x:v>46204</x:v>
      </x:c>
      <x:c r="C7122" s="1" t="n">
        <x:v>22</x:v>
      </x:c>
      <x:c r="D7122" s="1" t="n">
        <x:v>152.9</x:v>
      </x:c>
      <x:c r="E7122" s="1" t="n">
        <x:v>11</x:v>
      </x:c>
      <x:c r="F7122" s="1" t="n">
        <x:v>4</x:v>
      </x:c>
      <x:c r="G7122" s="1" t="n">
        <x:v>31</x:v>
      </x:c>
      <x:c r="H7122" s="1" t="n">
        <x:v>0</x:v>
      </x:c>
      <x:c r="I7122" s="1" t="n">
        <x:v>0</x:v>
      </x:c>
      <x:c r="J7122" s="1" t="n">
        <x:v>1.36</x:v>
      </x:c>
      <x:c r="K7122" s="1" t="n">
        <x:v>0</x:v>
      </x:c>
      <x:c r="L7122" s="1" t="n">
        <x:v>99.9</x:v>
      </x:c>
      <x:c r="M7122" s="1" t="n">
        <x:v>6.4</x:v>
      </x:c>
      <x:c r="N7122" s="1" t="n">
        <x:v>6.8</x:v>
      </x:c>
      <x:c r="O7122" s="1" t="n">
        <x:f aca="0">24*MAX(0,EOMONTH(B7122,0)-MAX(B7122,INDEX(Device_Inventory!$K$2:$K$1201,MATCH(A7122,Device_Inventory!$A$2:$A$1201,0)))+1)</x:f>
        <x:v>744</x:v>
      </x:c>
      <x:c r="P7122" s="11" t="b">
        <x:f aca="0">INDEX(Device_Inventory!$K$2:$K$1201,MATCH(A7122,Device_Inventory!$A$2:$A$1201,0))&gt;B7122</x:f>
        <x:v>0</x:v>
      </x:c>
      <x:c r="Q7122" s="1" t="str">
        <x:f aca="0">IF(D7122&gt;O7122,"Fail: operating hours exceed in-service hours",IF(D7122+M7122&gt;O7122,"Fail: operating + unavailable hours exceed in-service hours",IF(P7122,"Partial month: within in-service hours","OK")))</x:f>
        <x:v>OK</x:v>
      </x:c>
    </x:row>
    <x:row r="7123" ht="15" hidden="0" customHeight="1">
      <x:c r="A7123" s="1" t="s">
        <x:v>4963</x:v>
      </x:c>
      <x:c r="B7123" s="14" t="n">
        <x:v>46054</x:v>
      </x:c>
      <x:c r="C7123" s="1" t="n">
        <x:v>80.4</x:v>
      </x:c>
      <x:c r="D7123" s="1" t="n">
        <x:v>576.5</x:v>
      </x:c>
      <x:c r="E7123" s="1" t="n">
        <x:v>31</x:v>
      </x:c>
      <x:c r="F7123" s="1" t="n">
        <x:v>1</x:v>
      </x:c>
      <x:c r="G7123" s="1" t="n">
        <x:v>62</x:v>
      </x:c>
      <x:c r="H7123" s="1" t="n">
        <x:v>0</x:v>
      </x:c>
      <x:c r="I7123" s="1" t="n">
        <x:v>3</x:v>
      </x:c>
      <x:c r="J7123" s="1" t="n">
        <x:v>0.05</x:v>
      </x:c>
      <x:c r="K7123" s="1" t="n">
        <x:v>0</x:v>
      </x:c>
      <x:c r="L7123" s="1" t="n">
        <x:v>91.3</x:v>
      </x:c>
      <x:c r="M7123" s="1" t="n">
        <x:v>6.9</x:v>
      </x:c>
      <x:c r="N7123" s="1" t="n">
        <x:v>11.2</x:v>
      </x:c>
      <x:c r="O7123" s="1" t="n">
        <x:f aca="0">24*MAX(0,EOMONTH(B7123,0)-MAX(B7123,INDEX(Device_Inventory!$K$2:$K$1201,MATCH(A7123,Device_Inventory!$A$2:$A$1201,0)))+1)</x:f>
        <x:v>672</x:v>
      </x:c>
      <x:c r="P7123" s="11" t="b">
        <x:f aca="0">INDEX(Device_Inventory!$K$2:$K$1201,MATCH(A7123,Device_Inventory!$A$2:$A$1201,0))&gt;B7123</x:f>
        <x:v>0</x:v>
      </x:c>
      <x:c r="Q7123" s="1" t="str">
        <x:f aca="0">IF(D7123&gt;O7123,"Fail: operating hours exceed in-service hours",IF(D7123+M7123&gt;O7123,"Fail: operating + unavailable hours exceed in-service hours",IF(P7123,"Partial month: within in-service hours","OK")))</x:f>
        <x:v>OK</x:v>
      </x:c>
    </x:row>
    <x:row r="7124" ht="15" hidden="0" customHeight="1">
      <x:c r="A7124" s="1" t="s">
        <x:v>4963</x:v>
      </x:c>
      <x:c r="B7124" s="14" t="n">
        <x:v>46082</x:v>
      </x:c>
      <x:c r="C7124" s="1" t="n">
        <x:v>67.8</x:v>
      </x:c>
      <x:c r="D7124" s="1" t="n">
        <x:v>481.7</x:v>
      </x:c>
      <x:c r="E7124" s="1" t="n">
        <x:v>34</x:v>
      </x:c>
      <x:c r="F7124" s="1" t="n">
        <x:v>0</x:v>
      </x:c>
      <x:c r="G7124" s="1" t="n">
        <x:v>40</x:v>
      </x:c>
      <x:c r="H7124" s="1" t="n">
        <x:v>0</x:v>
      </x:c>
      <x:c r="I7124" s="1" t="n">
        <x:v>3</x:v>
      </x:c>
      <x:c r="J7124" s="1" t="n">
        <x:v>0.24</x:v>
      </x:c>
      <x:c r="K7124" s="1" t="n">
        <x:v>0</x:v>
      </x:c>
      <x:c r="L7124" s="1" t="n">
        <x:v>97.6</x:v>
      </x:c>
      <x:c r="M7124" s="1" t="n">
        <x:v>1.1</x:v>
      </x:c>
      <x:c r="N7124" s="1" t="n">
        <x:v>7.4</x:v>
      </x:c>
      <x:c r="O7124" s="1" t="n">
        <x:f aca="0">24*MAX(0,EOMONTH(B7124,0)-MAX(B7124,INDEX(Device_Inventory!$K$2:$K$1201,MATCH(A7124,Device_Inventory!$A$2:$A$1201,0)))+1)</x:f>
        <x:v>744</x:v>
      </x:c>
      <x:c r="P7124" s="11" t="b">
        <x:f aca="0">INDEX(Device_Inventory!$K$2:$K$1201,MATCH(A7124,Device_Inventory!$A$2:$A$1201,0))&gt;B7124</x:f>
        <x:v>0</x:v>
      </x:c>
      <x:c r="Q7124" s="1" t="str">
        <x:f aca="0">IF(D7124&gt;O7124,"Fail: operating hours exceed in-service hours",IF(D7124+M7124&gt;O7124,"Fail: operating + unavailable hours exceed in-service hours",IF(P7124,"Partial month: within in-service hours","OK")))</x:f>
        <x:v>OK</x:v>
      </x:c>
    </x:row>
    <x:row r="7125" ht="15" hidden="0" customHeight="1">
      <x:c r="A7125" s="1" t="s">
        <x:v>4963</x:v>
      </x:c>
      <x:c r="B7125" s="14" t="n">
        <x:v>46113</x:v>
      </x:c>
      <x:c r="C7125" s="1" t="n">
        <x:v>74.7</x:v>
      </x:c>
      <x:c r="D7125" s="1" t="n">
        <x:v>410</x:v>
      </x:c>
      <x:c r="E7125" s="1" t="n">
        <x:v>29</x:v>
      </x:c>
      <x:c r="F7125" s="1" t="n">
        <x:v>4</x:v>
      </x:c>
      <x:c r="G7125" s="1" t="n">
        <x:v>37</x:v>
      </x:c>
      <x:c r="H7125" s="1" t="n">
        <x:v>2</x:v>
      </x:c>
      <x:c r="I7125" s="1" t="n">
        <x:v>3</x:v>
      </x:c>
      <x:c r="J7125" s="1" t="n">
        <x:v>0.42</x:v>
      </x:c>
      <x:c r="K7125" s="1" t="n">
        <x:v>0</x:v>
      </x:c>
      <x:c r="L7125" s="1" t="n">
        <x:v>97.3</x:v>
      </x:c>
      <x:c r="M7125" s="1" t="n">
        <x:v>0</x:v>
      </x:c>
      <x:c r="N7125" s="1" t="n">
        <x:v>21.8</x:v>
      </x:c>
      <x:c r="O7125" s="1" t="n">
        <x:f aca="0">24*MAX(0,EOMONTH(B7125,0)-MAX(B7125,INDEX(Device_Inventory!$K$2:$K$1201,MATCH(A7125,Device_Inventory!$A$2:$A$1201,0)))+1)</x:f>
        <x:v>720</x:v>
      </x:c>
      <x:c r="P7125" s="11" t="b">
        <x:f aca="0">INDEX(Device_Inventory!$K$2:$K$1201,MATCH(A7125,Device_Inventory!$A$2:$A$1201,0))&gt;B7125</x:f>
        <x:v>0</x:v>
      </x:c>
      <x:c r="Q7125" s="1" t="str">
        <x:f aca="0">IF(D7125&gt;O7125,"Fail: operating hours exceed in-service hours",IF(D7125+M7125&gt;O7125,"Fail: operating + unavailable hours exceed in-service hours",IF(P7125,"Partial month: within in-service hours","OK")))</x:f>
        <x:v>OK</x:v>
      </x:c>
    </x:row>
    <x:row r="7126" ht="15" hidden="0" customHeight="1">
      <x:c r="A7126" s="1" t="s">
        <x:v>4963</x:v>
      </x:c>
      <x:c r="B7126" s="14" t="n">
        <x:v>46143</x:v>
      </x:c>
      <x:c r="C7126" s="1" t="n">
        <x:v>95.5</x:v>
      </x:c>
      <x:c r="D7126" s="1" t="n">
        <x:v>659</x:v>
      </x:c>
      <x:c r="E7126" s="1" t="n">
        <x:v>25</x:v>
      </x:c>
      <x:c r="F7126" s="1" t="n">
        <x:v>0</x:v>
      </x:c>
      <x:c r="G7126" s="1" t="n">
        <x:v>58</x:v>
      </x:c>
      <x:c r="H7126" s="1" t="n">
        <x:v>0</x:v>
      </x:c>
      <x:c r="I7126" s="1" t="n">
        <x:v>4</x:v>
      </x:c>
      <x:c r="J7126" s="1" t="n">
        <x:v>0.16</x:v>
      </x:c>
      <x:c r="K7126" s="1" t="n">
        <x:v>1</x:v>
      </x:c>
      <x:c r="L7126" s="1" t="n">
        <x:v>91.5</x:v>
      </x:c>
      <x:c r="M7126" s="1" t="n">
        <x:v>3.9</x:v>
      </x:c>
      <x:c r="N7126" s="1" t="n">
        <x:v>9.7</x:v>
      </x:c>
      <x:c r="O7126" s="1" t="n">
        <x:f aca="0">24*MAX(0,EOMONTH(B7126,0)-MAX(B7126,INDEX(Device_Inventory!$K$2:$K$1201,MATCH(A7126,Device_Inventory!$A$2:$A$1201,0)))+1)</x:f>
        <x:v>744</x:v>
      </x:c>
      <x:c r="P7126" s="11" t="b">
        <x:f aca="0">INDEX(Device_Inventory!$K$2:$K$1201,MATCH(A7126,Device_Inventory!$A$2:$A$1201,0))&gt;B7126</x:f>
        <x:v>0</x:v>
      </x:c>
      <x:c r="Q7126" s="1" t="str">
        <x:f aca="0">IF(D7126&gt;O7126,"Fail: operating hours exceed in-service hours",IF(D7126+M7126&gt;O7126,"Fail: operating + unavailable hours exceed in-service hours",IF(P7126,"Partial month: within in-service hours","OK")))</x:f>
        <x:v>OK</x:v>
      </x:c>
    </x:row>
    <x:row r="7127" ht="15" hidden="0" customHeight="1">
      <x:c r="A7127" s="1" t="s">
        <x:v>4963</x:v>
      </x:c>
      <x:c r="B7127" s="14" t="n">
        <x:v>46174</x:v>
      </x:c>
      <x:c r="C7127" s="1" t="n">
        <x:v>62.2</x:v>
      </x:c>
      <x:c r="D7127" s="1" t="n">
        <x:v>343.9</x:v>
      </x:c>
      <x:c r="E7127" s="1" t="n">
        <x:v>18</x:v>
      </x:c>
      <x:c r="F7127" s="1" t="n">
        <x:v>1</x:v>
      </x:c>
      <x:c r="G7127" s="1" t="n">
        <x:v>35</x:v>
      </x:c>
      <x:c r="H7127" s="1" t="n">
        <x:v>0</x:v>
      </x:c>
      <x:c r="I7127" s="1" t="n">
        <x:v>4</x:v>
      </x:c>
      <x:c r="J7127" s="1" t="n">
        <x:v>0.81</x:v>
      </x:c>
      <x:c r="K7127" s="1" t="n">
        <x:v>2</x:v>
      </x:c>
      <x:c r="L7127" s="1" t="n">
        <x:v>98.4</x:v>
      </x:c>
      <x:c r="M7127" s="1" t="n">
        <x:v>3.7</x:v>
      </x:c>
      <x:c r="N7127" s="1" t="n">
        <x:v>17</x:v>
      </x:c>
      <x:c r="O7127" s="1" t="n">
        <x:f aca="0">24*MAX(0,EOMONTH(B7127,0)-MAX(B7127,INDEX(Device_Inventory!$K$2:$K$1201,MATCH(A7127,Device_Inventory!$A$2:$A$1201,0)))+1)</x:f>
        <x:v>720</x:v>
      </x:c>
      <x:c r="P7127" s="11" t="b">
        <x:f aca="0">INDEX(Device_Inventory!$K$2:$K$1201,MATCH(A7127,Device_Inventory!$A$2:$A$1201,0))&gt;B7127</x:f>
        <x:v>0</x:v>
      </x:c>
      <x:c r="Q7127" s="1" t="str">
        <x:f aca="0">IF(D7127&gt;O7127,"Fail: operating hours exceed in-service hours",IF(D7127+M7127&gt;O7127,"Fail: operating + unavailable hours exceed in-service hours",IF(P7127,"Partial month: within in-service hours","OK")))</x:f>
        <x:v>OK</x:v>
      </x:c>
    </x:row>
    <x:row r="7128" ht="15" hidden="0" customHeight="1">
      <x:c r="A7128" s="1" t="s">
        <x:v>4963</x:v>
      </x:c>
      <x:c r="B7128" s="14" t="n">
        <x:v>46204</x:v>
      </x:c>
      <x:c r="C7128" s="1" t="n">
        <x:v>70.4</x:v>
      </x:c>
      <x:c r="D7128" s="1" t="n">
        <x:v>473.4</x:v>
      </x:c>
      <x:c r="E7128" s="1" t="n">
        <x:v>29</x:v>
      </x:c>
      <x:c r="F7128" s="1" t="n">
        <x:v>1</x:v>
      </x:c>
      <x:c r="G7128" s="1" t="n">
        <x:v>41</x:v>
      </x:c>
      <x:c r="H7128" s="1" t="n">
        <x:v>0</x:v>
      </x:c>
      <x:c r="I7128" s="1" t="n">
        <x:v>4</x:v>
      </x:c>
      <x:c r="J7128" s="1" t="n">
        <x:v>0.6</x:v>
      </x:c>
      <x:c r="K7128" s="1" t="n">
        <x:v>1</x:v>
      </x:c>
      <x:c r="L7128" s="1" t="n">
        <x:v>98.4</x:v>
      </x:c>
      <x:c r="M7128" s="1" t="n">
        <x:v>2.5</x:v>
      </x:c>
      <x:c r="N7128" s="1" t="n">
        <x:v>11.3</x:v>
      </x:c>
      <x:c r="O7128" s="1" t="n">
        <x:f aca="0">24*MAX(0,EOMONTH(B7128,0)-MAX(B7128,INDEX(Device_Inventory!$K$2:$K$1201,MATCH(A7128,Device_Inventory!$A$2:$A$1201,0)))+1)</x:f>
        <x:v>744</x:v>
      </x:c>
      <x:c r="P7128" s="11" t="b">
        <x:f aca="0">INDEX(Device_Inventory!$K$2:$K$1201,MATCH(A7128,Device_Inventory!$A$2:$A$1201,0))&gt;B7128</x:f>
        <x:v>0</x:v>
      </x:c>
      <x:c r="Q7128" s="1" t="str">
        <x:f aca="0">IF(D7128&gt;O7128,"Fail: operating hours exceed in-service hours",IF(D7128+M7128&gt;O7128,"Fail: operating + unavailable hours exceed in-service hours",IF(P7128,"Partial month: within in-service hours","OK")))</x:f>
        <x:v>OK</x:v>
      </x:c>
    </x:row>
    <x:row r="7129" ht="15" hidden="0" customHeight="1">
      <x:c r="A7129" s="1" t="s">
        <x:v>4966</x:v>
      </x:c>
      <x:c r="B7129" s="14" t="n">
        <x:v>46054</x:v>
      </x:c>
      <x:c r="C7129" s="1" t="n">
        <x:v>77.7</x:v>
      </x:c>
      <x:c r="D7129" s="1" t="n">
        <x:v>502.8</x:v>
      </x:c>
      <x:c r="E7129" s="1" t="n">
        <x:v>42</x:v>
      </x:c>
      <x:c r="F7129" s="1" t="n">
        <x:v>4</x:v>
      </x:c>
      <x:c r="G7129" s="1" t="n">
        <x:v>38</x:v>
      </x:c>
      <x:c r="H7129" s="1" t="n">
        <x:v>1</x:v>
      </x:c>
      <x:c r="I7129" s="1" t="n">
        <x:v>5</x:v>
      </x:c>
      <x:c r="J7129" s="1" t="n">
        <x:v>2.82</x:v>
      </x:c>
      <x:c r="K7129" s="1" t="n">
        <x:v>2</x:v>
      </x:c>
      <x:c r="L7129" s="1" t="n">
        <x:v>96.1</x:v>
      </x:c>
      <x:c r="M7129" s="1" t="n">
        <x:v>2.8</x:v>
      </x:c>
      <x:c r="N7129" s="1" t="n">
        <x:v>22.1</x:v>
      </x:c>
      <x:c r="O7129" s="1" t="n">
        <x:f aca="0">24*MAX(0,EOMONTH(B7129,0)-MAX(B7129,INDEX(Device_Inventory!$K$2:$K$1201,MATCH(A7129,Device_Inventory!$A$2:$A$1201,0)))+1)</x:f>
        <x:v>672</x:v>
      </x:c>
      <x:c r="P7129" s="11" t="b">
        <x:f aca="0">INDEX(Device_Inventory!$K$2:$K$1201,MATCH(A7129,Device_Inventory!$A$2:$A$1201,0))&gt;B7129</x:f>
        <x:v>0</x:v>
      </x:c>
      <x:c r="Q7129" s="1" t="str">
        <x:f aca="0">IF(D7129&gt;O7129,"Fail: operating hours exceed in-service hours",IF(D7129+M7129&gt;O7129,"Fail: operating + unavailable hours exceed in-service hours",IF(P7129,"Partial month: within in-service hours","OK")))</x:f>
        <x:v>OK</x:v>
      </x:c>
    </x:row>
    <x:row r="7130" ht="15" hidden="0" customHeight="1">
      <x:c r="A7130" s="1" t="s">
        <x:v>4966</x:v>
      </x:c>
      <x:c r="B7130" s="14" t="n">
        <x:v>46082</x:v>
      </x:c>
      <x:c r="C7130" s="1" t="n">
        <x:v>78.6</x:v>
      </x:c>
      <x:c r="D7130" s="1" t="n">
        <x:v>485.6</x:v>
      </x:c>
      <x:c r="E7130" s="1" t="n">
        <x:v>39</x:v>
      </x:c>
      <x:c r="F7130" s="1" t="n">
        <x:v>5</x:v>
      </x:c>
      <x:c r="G7130" s="1" t="n">
        <x:v>45</x:v>
      </x:c>
      <x:c r="H7130" s="1" t="n">
        <x:v>0</x:v>
      </x:c>
      <x:c r="I7130" s="1" t="n">
        <x:v>6</x:v>
      </x:c>
      <x:c r="J7130" s="1" t="n">
        <x:v>1.87</x:v>
      </x:c>
      <x:c r="K7130" s="1" t="n">
        <x:v>1</x:v>
      </x:c>
      <x:c r="L7130" s="1" t="n">
        <x:v>93.6</x:v>
      </x:c>
      <x:c r="M7130" s="1" t="n">
        <x:v>9.4</x:v>
      </x:c>
      <x:c r="N7130" s="1" t="n">
        <x:v>7.5</x:v>
      </x:c>
      <x:c r="O7130" s="1" t="n">
        <x:f aca="0">24*MAX(0,EOMONTH(B7130,0)-MAX(B7130,INDEX(Device_Inventory!$K$2:$K$1201,MATCH(A7130,Device_Inventory!$A$2:$A$1201,0)))+1)</x:f>
        <x:v>744</x:v>
      </x:c>
      <x:c r="P7130" s="11" t="b">
        <x:f aca="0">INDEX(Device_Inventory!$K$2:$K$1201,MATCH(A7130,Device_Inventory!$A$2:$A$1201,0))&gt;B7130</x:f>
        <x:v>0</x:v>
      </x:c>
      <x:c r="Q7130" s="1" t="str">
        <x:f aca="0">IF(D7130&gt;O7130,"Fail: operating hours exceed in-service hours",IF(D7130+M7130&gt;O7130,"Fail: operating + unavailable hours exceed in-service hours",IF(P7130,"Partial month: within in-service hours","OK")))</x:f>
        <x:v>OK</x:v>
      </x:c>
    </x:row>
    <x:row r="7131" ht="15" hidden="0" customHeight="1">
      <x:c r="A7131" s="1" t="s">
        <x:v>4966</x:v>
      </x:c>
      <x:c r="B7131" s="14" t="n">
        <x:v>46113</x:v>
      </x:c>
      <x:c r="C7131" s="1" t="n">
        <x:v>56.2</x:v>
      </x:c>
      <x:c r="D7131" s="1" t="n">
        <x:v>403</x:v>
      </x:c>
      <x:c r="E7131" s="1" t="n">
        <x:v>38</x:v>
      </x:c>
      <x:c r="F7131" s="1" t="n">
        <x:v>5</x:v>
      </x:c>
      <x:c r="G7131" s="1" t="n">
        <x:v>41</x:v>
      </x:c>
      <x:c r="H7131" s="1" t="n">
        <x:v>1</x:v>
      </x:c>
      <x:c r="I7131" s="1" t="n">
        <x:v>2</x:v>
      </x:c>
      <x:c r="J7131" s="1" t="n">
        <x:v>1.86</x:v>
      </x:c>
      <x:c r="K7131" s="1" t="n">
        <x:v>1</x:v>
      </x:c>
      <x:c r="L7131" s="1" t="n">
        <x:v>97.4</x:v>
      </x:c>
      <x:c r="M7131" s="1" t="n">
        <x:v>7.8</x:v>
      </x:c>
      <x:c r="N7131" s="1" t="n">
        <x:v>8.7</x:v>
      </x:c>
      <x:c r="O7131" s="1" t="n">
        <x:f aca="0">24*MAX(0,EOMONTH(B7131,0)-MAX(B7131,INDEX(Device_Inventory!$K$2:$K$1201,MATCH(A7131,Device_Inventory!$A$2:$A$1201,0)))+1)</x:f>
        <x:v>720</x:v>
      </x:c>
      <x:c r="P7131" s="11" t="b">
        <x:f aca="0">INDEX(Device_Inventory!$K$2:$K$1201,MATCH(A7131,Device_Inventory!$A$2:$A$1201,0))&gt;B7131</x:f>
        <x:v>0</x:v>
      </x:c>
      <x:c r="Q7131" s="1" t="str">
        <x:f aca="0">IF(D7131&gt;O7131,"Fail: operating hours exceed in-service hours",IF(D7131+M7131&gt;O7131,"Fail: operating + unavailable hours exceed in-service hours",IF(P7131,"Partial month: within in-service hours","OK")))</x:f>
        <x:v>OK</x:v>
      </x:c>
    </x:row>
    <x:row r="7132" ht="15" hidden="0" customHeight="1">
      <x:c r="A7132" s="1" t="s">
        <x:v>4966</x:v>
      </x:c>
      <x:c r="B7132" s="14" t="n">
        <x:v>46143</x:v>
      </x:c>
      <x:c r="C7132" s="1" t="n">
        <x:v>88.1</x:v>
      </x:c>
      <x:c r="D7132" s="1" t="n">
        <x:v>638</x:v>
      </x:c>
      <x:c r="E7132" s="1" t="n">
        <x:v>31</x:v>
      </x:c>
      <x:c r="F7132" s="1" t="n">
        <x:v>3</x:v>
      </x:c>
      <x:c r="G7132" s="1" t="n">
        <x:v>38</x:v>
      </x:c>
      <x:c r="H7132" s="1" t="n">
        <x:v>1</x:v>
      </x:c>
      <x:c r="I7132" s="1" t="n">
        <x:v>4</x:v>
      </x:c>
      <x:c r="J7132" s="1" t="n">
        <x:v>2.29</x:v>
      </x:c>
      <x:c r="K7132" s="1" t="n">
        <x:v>4</x:v>
      </x:c>
      <x:c r="L7132" s="1" t="n">
        <x:v>93.7</x:v>
      </x:c>
      <x:c r="M7132" s="1" t="n">
        <x:v>15.5</x:v>
      </x:c>
      <x:c r="N7132" s="1" t="n">
        <x:v>8.7</x:v>
      </x:c>
      <x:c r="O7132" s="1" t="n">
        <x:f aca="0">24*MAX(0,EOMONTH(B7132,0)-MAX(B7132,INDEX(Device_Inventory!$K$2:$K$1201,MATCH(A7132,Device_Inventory!$A$2:$A$1201,0)))+1)</x:f>
        <x:v>744</x:v>
      </x:c>
      <x:c r="P7132" s="11" t="b">
        <x:f aca="0">INDEX(Device_Inventory!$K$2:$K$1201,MATCH(A7132,Device_Inventory!$A$2:$A$1201,0))&gt;B7132</x:f>
        <x:v>0</x:v>
      </x:c>
      <x:c r="Q7132" s="1" t="str">
        <x:f aca="0">IF(D7132&gt;O7132,"Fail: operating hours exceed in-service hours",IF(D7132+M7132&gt;O7132,"Fail: operating + unavailable hours exceed in-service hours",IF(P7132,"Partial month: within in-service hours","OK")))</x:f>
        <x:v>OK</x:v>
      </x:c>
    </x:row>
    <x:row r="7133" ht="15" hidden="0" customHeight="1">
      <x:c r="A7133" s="1" t="s">
        <x:v>4966</x:v>
      </x:c>
      <x:c r="B7133" s="14" t="n">
        <x:v>46174</x:v>
      </x:c>
      <x:c r="C7133" s="1" t="n">
        <x:v>61.8</x:v>
      </x:c>
      <x:c r="D7133" s="1" t="n">
        <x:v>361.2</x:v>
      </x:c>
      <x:c r="E7133" s="1" t="n">
        <x:v>35</x:v>
      </x:c>
      <x:c r="F7133" s="1" t="n">
        <x:v>1</x:v>
      </x:c>
      <x:c r="G7133" s="1" t="n">
        <x:v>35</x:v>
      </x:c>
      <x:c r="H7133" s="1" t="n">
        <x:v>2</x:v>
      </x:c>
      <x:c r="I7133" s="1" t="n">
        <x:v>5</x:v>
      </x:c>
      <x:c r="J7133" s="1" t="n">
        <x:v>2.24</x:v>
      </x:c>
      <x:c r="K7133" s="1" t="n">
        <x:v>1</x:v>
      </x:c>
      <x:c r="L7133" s="1" t="n">
        <x:v>92.1</x:v>
      </x:c>
      <x:c r="M7133" s="1" t="n">
        <x:v>15.4</x:v>
      </x:c>
      <x:c r="N7133" s="1" t="n">
        <x:v>5.9</x:v>
      </x:c>
      <x:c r="O7133" s="1" t="n">
        <x:f aca="0">24*MAX(0,EOMONTH(B7133,0)-MAX(B7133,INDEX(Device_Inventory!$K$2:$K$1201,MATCH(A7133,Device_Inventory!$A$2:$A$1201,0)))+1)</x:f>
        <x:v>720</x:v>
      </x:c>
      <x:c r="P7133" s="11" t="b">
        <x:f aca="0">INDEX(Device_Inventory!$K$2:$K$1201,MATCH(A7133,Device_Inventory!$A$2:$A$1201,0))&gt;B7133</x:f>
        <x:v>0</x:v>
      </x:c>
      <x:c r="Q7133" s="1" t="str">
        <x:f aca="0">IF(D7133&gt;O7133,"Fail: operating hours exceed in-service hours",IF(D7133+M7133&gt;O7133,"Fail: operating + unavailable hours exceed in-service hours",IF(P7133,"Partial month: within in-service hours","OK")))</x:f>
        <x:v>OK</x:v>
      </x:c>
    </x:row>
    <x:row r="7134" ht="15" hidden="0" customHeight="1">
      <x:c r="A7134" s="1" t="s">
        <x:v>4966</x:v>
      </x:c>
      <x:c r="B7134" s="14" t="n">
        <x:v>46204</x:v>
      </x:c>
      <x:c r="C7134" s="1" t="n">
        <x:v>52.6</x:v>
      </x:c>
      <x:c r="D7134" s="1" t="n">
        <x:v>306.4</x:v>
      </x:c>
      <x:c r="E7134" s="1" t="n">
        <x:v>35</x:v>
      </x:c>
      <x:c r="F7134" s="1" t="n">
        <x:v>4</x:v>
      </x:c>
      <x:c r="G7134" s="1" t="n">
        <x:v>38</x:v>
      </x:c>
      <x:c r="H7134" s="1" t="n">
        <x:v>3</x:v>
      </x:c>
      <x:c r="I7134" s="1" t="n">
        <x:v>4</x:v>
      </x:c>
      <x:c r="J7134" s="1" t="n">
        <x:v>2.26</x:v>
      </x:c>
      <x:c r="K7134" s="1" t="n">
        <x:v>3</x:v>
      </x:c>
      <x:c r="L7134" s="1" t="n">
        <x:v>94.2</x:v>
      </x:c>
      <x:c r="M7134" s="1" t="n">
        <x:v>12.2</x:v>
      </x:c>
      <x:c r="N7134" s="1" t="n">
        <x:v>16.5</x:v>
      </x:c>
      <x:c r="O7134" s="1" t="n">
        <x:f aca="0">24*MAX(0,EOMONTH(B7134,0)-MAX(B7134,INDEX(Device_Inventory!$K$2:$K$1201,MATCH(A7134,Device_Inventory!$A$2:$A$1201,0)))+1)</x:f>
        <x:v>744</x:v>
      </x:c>
      <x:c r="P7134" s="11" t="b">
        <x:f aca="0">INDEX(Device_Inventory!$K$2:$K$1201,MATCH(A7134,Device_Inventory!$A$2:$A$1201,0))&gt;B7134</x:f>
        <x:v>0</x:v>
      </x:c>
      <x:c r="Q7134" s="1" t="str">
        <x:f aca="0">IF(D7134&gt;O7134,"Fail: operating hours exceed in-service hours",IF(D7134+M7134&gt;O7134,"Fail: operating + unavailable hours exceed in-service hours",IF(P7134,"Partial month: within in-service hours","OK")))</x:f>
        <x:v>OK</x:v>
      </x:c>
    </x:row>
    <x:row r="7135" ht="15" hidden="0" customHeight="1">
      <x:c r="A7135" s="1" t="s">
        <x:v>1757</x:v>
      </x:c>
      <x:c r="B7135" s="14" t="n">
        <x:v>46054</x:v>
      </x:c>
      <x:c r="C7135" s="1" t="n">
        <x:v>59.4</x:v>
      </x:c>
      <x:c r="D7135" s="1" t="n">
        <x:v>432.7</x:v>
      </x:c>
      <x:c r="E7135" s="1" t="n">
        <x:v>17</x:v>
      </x:c>
      <x:c r="F7135" s="1" t="n">
        <x:v>0</x:v>
      </x:c>
      <x:c r="G7135" s="1" t="n">
        <x:v>35</x:v>
      </x:c>
      <x:c r="H7135" s="1" t="n">
        <x:v>0</x:v>
      </x:c>
      <x:c r="I7135" s="1" t="n">
        <x:v>1</x:v>
      </x:c>
      <x:c r="J7135" s="1" t="n">
        <x:v>1.21</x:v>
      </x:c>
      <x:c r="K7135" s="1" t="n">
        <x:v>0</x:v>
      </x:c>
      <x:c r="L7135" s="1" t="n">
        <x:v>91.4</x:v>
      </x:c>
      <x:c r="M7135" s="1" t="n">
        <x:v>0.5</x:v>
      </x:c>
      <x:c r="N7135" s="1" t="n">
        <x:v>18.2</x:v>
      </x:c>
      <x:c r="O7135" s="1" t="n">
        <x:f aca="0">24*MAX(0,EOMONTH(B7135,0)-MAX(B7135,INDEX(Device_Inventory!$K$2:$K$1201,MATCH(A7135,Device_Inventory!$A$2:$A$1201,0)))+1)</x:f>
        <x:v>672</x:v>
      </x:c>
      <x:c r="P7135" s="11" t="b">
        <x:f aca="0">INDEX(Device_Inventory!$K$2:$K$1201,MATCH(A7135,Device_Inventory!$A$2:$A$1201,0))&gt;B7135</x:f>
        <x:v>0</x:v>
      </x:c>
      <x:c r="Q7135" s="1" t="str">
        <x:f aca="0">IF(D7135&gt;O7135,"Fail: operating hours exceed in-service hours",IF(D7135+M7135&gt;O7135,"Fail: operating + unavailable hours exceed in-service hours",IF(P7135,"Partial month: within in-service hours","OK")))</x:f>
        <x:v>OK</x:v>
      </x:c>
    </x:row>
    <x:row r="7136" ht="15" hidden="0" customHeight="1">
      <x:c r="A7136" s="1" t="s">
        <x:v>1757</x:v>
      </x:c>
      <x:c r="B7136" s="14" t="n">
        <x:v>46082</x:v>
      </x:c>
      <x:c r="C7136" s="1" t="n">
        <x:v>39.4</x:v>
      </x:c>
      <x:c r="D7136" s="1" t="n">
        <x:v>237.7</x:v>
      </x:c>
      <x:c r="E7136" s="1" t="n">
        <x:v>6</x:v>
      </x:c>
      <x:c r="F7136" s="1" t="n">
        <x:v>0</x:v>
      </x:c>
      <x:c r="G7136" s="1" t="n">
        <x:v>23</x:v>
      </x:c>
      <x:c r="H7136" s="1" t="n">
        <x:v>0</x:v>
      </x:c>
      <x:c r="I7136" s="1" t="n">
        <x:v>0</x:v>
      </x:c>
      <x:c r="J7136" s="1" t="n">
        <x:v>0.23</x:v>
      </x:c>
      <x:c r="K7136" s="1" t="n">
        <x:v>0</x:v>
      </x:c>
      <x:c r="L7136" s="1" t="n">
        <x:v>95.7</x:v>
      </x:c>
      <x:c r="M7136" s="1" t="n">
        <x:v>5.4</x:v>
      </x:c>
      <x:c r="N7136" s="1" t="n">
        <x:v>10.7</x:v>
      </x:c>
      <x:c r="O7136" s="1" t="n">
        <x:f aca="0">24*MAX(0,EOMONTH(B7136,0)-MAX(B7136,INDEX(Device_Inventory!$K$2:$K$1201,MATCH(A7136,Device_Inventory!$A$2:$A$1201,0)))+1)</x:f>
        <x:v>744</x:v>
      </x:c>
      <x:c r="P7136" s="11" t="b">
        <x:f aca="0">INDEX(Device_Inventory!$K$2:$K$1201,MATCH(A7136,Device_Inventory!$A$2:$A$1201,0))&gt;B7136</x:f>
        <x:v>0</x:v>
      </x:c>
      <x:c r="Q7136" s="1" t="str">
        <x:f aca="0">IF(D7136&gt;O7136,"Fail: operating hours exceed in-service hours",IF(D7136+M7136&gt;O7136,"Fail: operating + unavailable hours exceed in-service hours",IF(P7136,"Partial month: within in-service hours","OK")))</x:f>
        <x:v>OK</x:v>
      </x:c>
    </x:row>
    <x:row r="7137" ht="15" hidden="0" customHeight="1">
      <x:c r="A7137" s="1" t="s">
        <x:v>1757</x:v>
      </x:c>
      <x:c r="B7137" s="14" t="n">
        <x:v>46113</x:v>
      </x:c>
      <x:c r="C7137" s="1" t="n">
        <x:v>53.1</x:v>
      </x:c>
      <x:c r="D7137" s="1" t="n">
        <x:v>322.8</x:v>
      </x:c>
      <x:c r="E7137" s="1" t="n">
        <x:v>12</x:v>
      </x:c>
      <x:c r="F7137" s="1" t="n">
        <x:v>1</x:v>
      </x:c>
      <x:c r="G7137" s="1" t="n">
        <x:v>34</x:v>
      </x:c>
      <x:c r="H7137" s="1" t="n">
        <x:v>0</x:v>
      </x:c>
      <x:c r="I7137" s="1" t="n">
        <x:v>1</x:v>
      </x:c>
      <x:c r="J7137" s="1" t="n">
        <x:v>0</x:v>
      </x:c>
      <x:c r="K7137" s="1" t="n">
        <x:v>0</x:v>
      </x:c>
      <x:c r="L7137" s="1" t="n">
        <x:v>94.1</x:v>
      </x:c>
      <x:c r="M7137" s="1" t="n">
        <x:v>8.2</x:v>
      </x:c>
      <x:c r="N7137" s="1" t="n">
        <x:v>9.4</x:v>
      </x:c>
      <x:c r="O7137" s="1" t="n">
        <x:f aca="0">24*MAX(0,EOMONTH(B7137,0)-MAX(B7137,INDEX(Device_Inventory!$K$2:$K$1201,MATCH(A7137,Device_Inventory!$A$2:$A$1201,0)))+1)</x:f>
        <x:v>720</x:v>
      </x:c>
      <x:c r="P7137" s="11" t="b">
        <x:f aca="0">INDEX(Device_Inventory!$K$2:$K$1201,MATCH(A7137,Device_Inventory!$A$2:$A$1201,0))&gt;B7137</x:f>
        <x:v>0</x:v>
      </x:c>
      <x:c r="Q7137" s="1" t="str">
        <x:f aca="0">IF(D7137&gt;O7137,"Fail: operating hours exceed in-service hours",IF(D7137+M7137&gt;O7137,"Fail: operating + unavailable hours exceed in-service hours",IF(P7137,"Partial month: within in-service hours","OK")))</x:f>
        <x:v>OK</x:v>
      </x:c>
    </x:row>
    <x:row r="7138" ht="15" hidden="0" customHeight="1">
      <x:c r="A7138" s="1" t="s">
        <x:v>1757</x:v>
      </x:c>
      <x:c r="B7138" s="14" t="n">
        <x:v>46143</x:v>
      </x:c>
      <x:c r="C7138" s="1" t="n">
        <x:v>69.7</x:v>
      </x:c>
      <x:c r="D7138" s="1" t="n">
        <x:v>487.8</x:v>
      </x:c>
      <x:c r="E7138" s="1" t="n">
        <x:v>23</x:v>
      </x:c>
      <x:c r="F7138" s="1" t="n">
        <x:v>2</x:v>
      </x:c>
      <x:c r="G7138" s="1" t="n">
        <x:v>43</x:v>
      </x:c>
      <x:c r="H7138" s="1" t="n">
        <x:v>0</x:v>
      </x:c>
      <x:c r="I7138" s="1" t="n">
        <x:v>0</x:v>
      </x:c>
      <x:c r="J7138" s="1" t="n">
        <x:v>0.46</x:v>
      </x:c>
      <x:c r="K7138" s="1" t="n">
        <x:v>2</x:v>
      </x:c>
      <x:c r="L7138" s="1" t="n">
        <x:v>94.4</x:v>
      </x:c>
      <x:c r="M7138" s="1" t="n">
        <x:v>0</x:v>
      </x:c>
      <x:c r="N7138" s="1" t="n">
        <x:v>17.4</x:v>
      </x:c>
      <x:c r="O7138" s="1" t="n">
        <x:f aca="0">24*MAX(0,EOMONTH(B7138,0)-MAX(B7138,INDEX(Device_Inventory!$K$2:$K$1201,MATCH(A7138,Device_Inventory!$A$2:$A$1201,0)))+1)</x:f>
        <x:v>744</x:v>
      </x:c>
      <x:c r="P7138" s="11" t="b">
        <x:f aca="0">INDEX(Device_Inventory!$K$2:$K$1201,MATCH(A7138,Device_Inventory!$A$2:$A$1201,0))&gt;B7138</x:f>
        <x:v>0</x:v>
      </x:c>
      <x:c r="Q7138" s="1" t="str">
        <x:f aca="0">IF(D7138&gt;O7138,"Fail: operating hours exceed in-service hours",IF(D7138+M7138&gt;O7138,"Fail: operating + unavailable hours exceed in-service hours",IF(P7138,"Partial month: within in-service hours","OK")))</x:f>
        <x:v>OK</x:v>
      </x:c>
    </x:row>
    <x:row r="7139" ht="15" hidden="0" customHeight="1">
      <x:c r="A7139" s="1" t="s">
        <x:v>1757</x:v>
      </x:c>
      <x:c r="B7139" s="14" t="n">
        <x:v>46174</x:v>
      </x:c>
      <x:c r="C7139" s="1" t="n">
        <x:v>56.3</x:v>
      </x:c>
      <x:c r="D7139" s="1" t="n">
        <x:v>395.1</x:v>
      </x:c>
      <x:c r="E7139" s="1" t="n">
        <x:v>10</x:v>
      </x:c>
      <x:c r="F7139" s="1" t="n">
        <x:v>2</x:v>
      </x:c>
      <x:c r="G7139" s="1" t="n">
        <x:v>44</x:v>
      </x:c>
      <x:c r="H7139" s="1" t="n">
        <x:v>0</x:v>
      </x:c>
      <x:c r="I7139" s="1" t="n">
        <x:v>3</x:v>
      </x:c>
      <x:c r="J7139" s="1" t="n">
        <x:v>0.58</x:v>
      </x:c>
      <x:c r="K7139" s="1" t="n">
        <x:v>1</x:v>
      </x:c>
      <x:c r="L7139" s="1" t="n">
        <x:v>94.8</x:v>
      </x:c>
      <x:c r="M7139" s="1" t="n">
        <x:v>3.5</x:v>
      </x:c>
      <x:c r="N7139" s="1" t="n">
        <x:v>16</x:v>
      </x:c>
      <x:c r="O7139" s="1" t="n">
        <x:f aca="0">24*MAX(0,EOMONTH(B7139,0)-MAX(B7139,INDEX(Device_Inventory!$K$2:$K$1201,MATCH(A7139,Device_Inventory!$A$2:$A$1201,0)))+1)</x:f>
        <x:v>720</x:v>
      </x:c>
      <x:c r="P7139" s="11" t="b">
        <x:f aca="0">INDEX(Device_Inventory!$K$2:$K$1201,MATCH(A7139,Device_Inventory!$A$2:$A$1201,0))&gt;B7139</x:f>
        <x:v>0</x:v>
      </x:c>
      <x:c r="Q7139" s="1" t="str">
        <x:f aca="0">IF(D7139&gt;O7139,"Fail: operating hours exceed in-service hours",IF(D7139+M7139&gt;O7139,"Fail: operating + unavailable hours exceed in-service hours",IF(P7139,"Partial month: within in-service hours","OK")))</x:f>
        <x:v>OK</x:v>
      </x:c>
    </x:row>
    <x:row r="7140" ht="15" hidden="0" customHeight="1">
      <x:c r="A7140" s="1" t="s">
        <x:v>1757</x:v>
      </x:c>
      <x:c r="B7140" s="14" t="n">
        <x:v>46204</x:v>
      </x:c>
      <x:c r="C7140" s="1" t="n">
        <x:v>83.4</x:v>
      </x:c>
      <x:c r="D7140" s="1" t="n">
        <x:v>545.6</x:v>
      </x:c>
      <x:c r="E7140" s="1" t="n">
        <x:v>16</x:v>
      </x:c>
      <x:c r="F7140" s="1" t="n">
        <x:v>2</x:v>
      </x:c>
      <x:c r="G7140" s="1" t="n">
        <x:v>46</x:v>
      </x:c>
      <x:c r="H7140" s="1" t="n">
        <x:v>0</x:v>
      </x:c>
      <x:c r="I7140" s="1" t="n">
        <x:v>0</x:v>
      </x:c>
      <x:c r="J7140" s="1" t="n">
        <x:v>0</x:v>
      </x:c>
      <x:c r="K7140" s="1" t="n">
        <x:v>1</x:v>
      </x:c>
      <x:c r="L7140" s="1" t="n">
        <x:v>96.4</x:v>
      </x:c>
      <x:c r="M7140" s="1" t="n">
        <x:v>2.6</x:v>
      </x:c>
      <x:c r="N7140" s="1" t="n">
        <x:v>14.8</x:v>
      </x:c>
      <x:c r="O7140" s="1" t="n">
        <x:f aca="0">24*MAX(0,EOMONTH(B7140,0)-MAX(B7140,INDEX(Device_Inventory!$K$2:$K$1201,MATCH(A7140,Device_Inventory!$A$2:$A$1201,0)))+1)</x:f>
        <x:v>744</x:v>
      </x:c>
      <x:c r="P7140" s="11" t="b">
        <x:f aca="0">INDEX(Device_Inventory!$K$2:$K$1201,MATCH(A7140,Device_Inventory!$A$2:$A$1201,0))&gt;B7140</x:f>
        <x:v>0</x:v>
      </x:c>
      <x:c r="Q7140" s="1" t="str">
        <x:f aca="0">IF(D7140&gt;O7140,"Fail: operating hours exceed in-service hours",IF(D7140+M7140&gt;O7140,"Fail: operating + unavailable hours exceed in-service hours",IF(P7140,"Partial month: within in-service hours","OK")))</x:f>
        <x:v>OK</x:v>
      </x:c>
    </x:row>
    <x:row r="7141" ht="15" hidden="0" customHeight="1">
      <x:c r="A7141" s="1" t="s">
        <x:v>1758</x:v>
      </x:c>
      <x:c r="B7141" s="14" t="n">
        <x:v>46054</x:v>
      </x:c>
      <x:c r="C7141" s="1" t="n">
        <x:v>26.8</x:v>
      </x:c>
      <x:c r="D7141" s="1" t="n">
        <x:v>160.2</x:v>
      </x:c>
      <x:c r="E7141" s="1" t="n">
        <x:v>10</x:v>
      </x:c>
      <x:c r="F7141" s="1" t="n">
        <x:v>2</x:v>
      </x:c>
      <x:c r="G7141" s="1" t="n">
        <x:v>30</x:v>
      </x:c>
      <x:c r="H7141" s="1" t="n">
        <x:v>0</x:v>
      </x:c>
      <x:c r="I7141" s="1" t="n">
        <x:v>1</x:v>
      </x:c>
      <x:c r="J7141" s="1" t="n">
        <x:v>1.37</x:v>
      </x:c>
      <x:c r="K7141" s="1" t="n">
        <x:v>0</x:v>
      </x:c>
      <x:c r="L7141" s="1" t="n">
        <x:v>97.7</x:v>
      </x:c>
      <x:c r="M7141" s="1" t="n">
        <x:v>4.4</x:v>
      </x:c>
      <x:c r="N7141" s="1" t="n">
        <x:v>6.5</x:v>
      </x:c>
      <x:c r="O7141" s="1" t="n">
        <x:f aca="0">24*MAX(0,EOMONTH(B7141,0)-MAX(B7141,INDEX(Device_Inventory!$K$2:$K$1201,MATCH(A7141,Device_Inventory!$A$2:$A$1201,0)))+1)</x:f>
        <x:v>672</x:v>
      </x:c>
      <x:c r="P7141" s="11" t="b">
        <x:f aca="0">INDEX(Device_Inventory!$K$2:$K$1201,MATCH(A7141,Device_Inventory!$A$2:$A$1201,0))&gt;B7141</x:f>
        <x:v>0</x:v>
      </x:c>
      <x:c r="Q7141" s="1" t="str">
        <x:f aca="0">IF(D7141&gt;O7141,"Fail: operating hours exceed in-service hours",IF(D7141+M7141&gt;O7141,"Fail: operating + unavailable hours exceed in-service hours",IF(P7141,"Partial month: within in-service hours","OK")))</x:f>
        <x:v>OK</x:v>
      </x:c>
    </x:row>
    <x:row r="7142" ht="15" hidden="0" customHeight="1">
      <x:c r="A7142" s="1" t="s">
        <x:v>1758</x:v>
      </x:c>
      <x:c r="B7142" s="14" t="n">
        <x:v>46082</x:v>
      </x:c>
      <x:c r="C7142" s="1" t="n">
        <x:v>40.2</x:v>
      </x:c>
      <x:c r="D7142" s="1" t="n">
        <x:v>251.7</x:v>
      </x:c>
      <x:c r="E7142" s="1" t="n">
        <x:v>19</x:v>
      </x:c>
      <x:c r="F7142" s="1" t="n">
        <x:v>0</x:v>
      </x:c>
      <x:c r="G7142" s="1" t="n">
        <x:v>29</x:v>
      </x:c>
      <x:c r="H7142" s="1" t="n">
        <x:v>0</x:v>
      </x:c>
      <x:c r="I7142" s="1" t="n">
        <x:v>4</x:v>
      </x:c>
      <x:c r="J7142" s="1" t="n">
        <x:v>0.68</x:v>
      </x:c>
      <x:c r="K7142" s="1" t="n">
        <x:v>2</x:v>
      </x:c>
      <x:c r="L7142" s="1" t="n">
        <x:v>91.5</x:v>
      </x:c>
      <x:c r="M7142" s="1" t="n">
        <x:v>5.8</x:v>
      </x:c>
      <x:c r="N7142" s="1" t="n">
        <x:v>6.9</x:v>
      </x:c>
      <x:c r="O7142" s="1" t="n">
        <x:f aca="0">24*MAX(0,EOMONTH(B7142,0)-MAX(B7142,INDEX(Device_Inventory!$K$2:$K$1201,MATCH(A7142,Device_Inventory!$A$2:$A$1201,0)))+1)</x:f>
        <x:v>744</x:v>
      </x:c>
      <x:c r="P7142" s="11" t="b">
        <x:f aca="0">INDEX(Device_Inventory!$K$2:$K$1201,MATCH(A7142,Device_Inventory!$A$2:$A$1201,0))&gt;B7142</x:f>
        <x:v>0</x:v>
      </x:c>
      <x:c r="Q7142" s="1" t="str">
        <x:f aca="0">IF(D7142&gt;O7142,"Fail: operating hours exceed in-service hours",IF(D7142+M7142&gt;O7142,"Fail: operating + unavailable hours exceed in-service hours",IF(P7142,"Partial month: within in-service hours","OK")))</x:f>
        <x:v>OK</x:v>
      </x:c>
    </x:row>
    <x:row r="7143" ht="15" hidden="0" customHeight="1">
      <x:c r="A7143" s="1" t="s">
        <x:v>1758</x:v>
      </x:c>
      <x:c r="B7143" s="14" t="n">
        <x:v>46113</x:v>
      </x:c>
      <x:c r="C7143" s="1" t="n">
        <x:v>47.2</x:v>
      </x:c>
      <x:c r="D7143" s="1" t="n">
        <x:v>264</x:v>
      </x:c>
      <x:c r="E7143" s="1" t="n">
        <x:v>14</x:v>
      </x:c>
      <x:c r="F7143" s="1" t="n">
        <x:v>0</x:v>
      </x:c>
      <x:c r="G7143" s="1" t="n">
        <x:v>46</x:v>
      </x:c>
      <x:c r="H7143" s="1" t="n">
        <x:v>0</x:v>
      </x:c>
      <x:c r="I7143" s="1" t="n">
        <x:v>2</x:v>
      </x:c>
      <x:c r="J7143" s="1" t="n">
        <x:v>0.1</x:v>
      </x:c>
      <x:c r="K7143" s="1" t="n">
        <x:v>0</x:v>
      </x:c>
      <x:c r="L7143" s="1" t="n">
        <x:v>94.4</x:v>
      </x:c>
      <x:c r="M7143" s="1" t="n">
        <x:v>9.1</x:v>
      </x:c>
      <x:c r="N7143" s="1" t="n">
        <x:v>10.8</x:v>
      </x:c>
      <x:c r="O7143" s="1" t="n">
        <x:f aca="0">24*MAX(0,EOMONTH(B7143,0)-MAX(B7143,INDEX(Device_Inventory!$K$2:$K$1201,MATCH(A7143,Device_Inventory!$A$2:$A$1201,0)))+1)</x:f>
        <x:v>720</x:v>
      </x:c>
      <x:c r="P7143" s="11" t="b">
        <x:f aca="0">INDEX(Device_Inventory!$K$2:$K$1201,MATCH(A7143,Device_Inventory!$A$2:$A$1201,0))&gt;B7143</x:f>
        <x:v>0</x:v>
      </x:c>
      <x:c r="Q7143" s="1" t="str">
        <x:f aca="0">IF(D7143&gt;O7143,"Fail: operating hours exceed in-service hours",IF(D7143+M7143&gt;O7143,"Fail: operating + unavailable hours exceed in-service hours",IF(P7143,"Partial month: within in-service hours","OK")))</x:f>
        <x:v>OK</x:v>
      </x:c>
    </x:row>
    <x:row r="7144" ht="15" hidden="0" customHeight="1">
      <x:c r="A7144" s="1" t="s">
        <x:v>1758</x:v>
      </x:c>
      <x:c r="B7144" s="14" t="n">
        <x:v>46143</x:v>
      </x:c>
      <x:c r="C7144" s="1" t="n">
        <x:v>44</x:v>
      </x:c>
      <x:c r="D7144" s="1" t="n">
        <x:v>320.2</x:v>
      </x:c>
      <x:c r="E7144" s="1" t="n">
        <x:v>16</x:v>
      </x:c>
      <x:c r="F7144" s="1" t="n">
        <x:v>1</x:v>
      </x:c>
      <x:c r="G7144" s="1" t="n">
        <x:v>22</x:v>
      </x:c>
      <x:c r="H7144" s="1" t="n">
        <x:v>0</x:v>
      </x:c>
      <x:c r="I7144" s="1" t="n">
        <x:v>2</x:v>
      </x:c>
      <x:c r="J7144" s="1" t="n">
        <x:v>0.36</x:v>
      </x:c>
      <x:c r="K7144" s="1" t="n">
        <x:v>1</x:v>
      </x:c>
      <x:c r="L7144" s="1" t="n">
        <x:v>96.3</x:v>
      </x:c>
      <x:c r="M7144" s="1" t="n">
        <x:v>0</x:v>
      </x:c>
      <x:c r="N7144" s="1" t="n">
        <x:v>9.6</x:v>
      </x:c>
      <x:c r="O7144" s="1" t="n">
        <x:f aca="0">24*MAX(0,EOMONTH(B7144,0)-MAX(B7144,INDEX(Device_Inventory!$K$2:$K$1201,MATCH(A7144,Device_Inventory!$A$2:$A$1201,0)))+1)</x:f>
        <x:v>744</x:v>
      </x:c>
      <x:c r="P7144" s="11" t="b">
        <x:f aca="0">INDEX(Device_Inventory!$K$2:$K$1201,MATCH(A7144,Device_Inventory!$A$2:$A$1201,0))&gt;B7144</x:f>
        <x:v>0</x:v>
      </x:c>
      <x:c r="Q7144" s="1" t="str">
        <x:f aca="0">IF(D7144&gt;O7144,"Fail: operating hours exceed in-service hours",IF(D7144+M7144&gt;O7144,"Fail: operating + unavailable hours exceed in-service hours",IF(P7144,"Partial month: within in-service hours","OK")))</x:f>
        <x:v>OK</x:v>
      </x:c>
    </x:row>
    <x:row r="7145" ht="15" hidden="0" customHeight="1">
      <x:c r="A7145" s="1" t="s">
        <x:v>1758</x:v>
      </x:c>
      <x:c r="B7145" s="14" t="n">
        <x:v>46174</x:v>
      </x:c>
      <x:c r="C7145" s="1" t="n">
        <x:v>36.4</x:v>
      </x:c>
      <x:c r="D7145" s="1" t="n">
        <x:v>204.6</x:v>
      </x:c>
      <x:c r="E7145" s="1" t="n">
        <x:v>10</x:v>
      </x:c>
      <x:c r="F7145" s="1" t="n">
        <x:v>0</x:v>
      </x:c>
      <x:c r="G7145" s="1" t="n">
        <x:v>30</x:v>
      </x:c>
      <x:c r="H7145" s="1" t="n">
        <x:v>0</x:v>
      </x:c>
      <x:c r="I7145" s="1" t="n">
        <x:v>1</x:v>
      </x:c>
      <x:c r="J7145" s="1" t="n">
        <x:v>0.44</x:v>
      </x:c>
      <x:c r="K7145" s="1" t="n">
        <x:v>0</x:v>
      </x:c>
      <x:c r="L7145" s="1" t="n">
        <x:v>94.2</x:v>
      </x:c>
      <x:c r="M7145" s="1" t="n">
        <x:v>4.8</x:v>
      </x:c>
      <x:c r="N7145" s="1" t="n">
        <x:v>5.1</x:v>
      </x:c>
      <x:c r="O7145" s="1" t="n">
        <x:f aca="0">24*MAX(0,EOMONTH(B7145,0)-MAX(B7145,INDEX(Device_Inventory!$K$2:$K$1201,MATCH(A7145,Device_Inventory!$A$2:$A$1201,0)))+1)</x:f>
        <x:v>720</x:v>
      </x:c>
      <x:c r="P7145" s="11" t="b">
        <x:f aca="0">INDEX(Device_Inventory!$K$2:$K$1201,MATCH(A7145,Device_Inventory!$A$2:$A$1201,0))&gt;B7145</x:f>
        <x:v>0</x:v>
      </x:c>
      <x:c r="Q7145" s="1" t="str">
        <x:f aca="0">IF(D7145&gt;O7145,"Fail: operating hours exceed in-service hours",IF(D7145+M7145&gt;O7145,"Fail: operating + unavailable hours exceed in-service hours",IF(P7145,"Partial month: within in-service hours","OK")))</x:f>
        <x:v>OK</x:v>
      </x:c>
    </x:row>
    <x:row r="7146" ht="15" hidden="0" customHeight="1">
      <x:c r="A7146" s="1" t="s">
        <x:v>1758</x:v>
      </x:c>
      <x:c r="B7146" s="14" t="n">
        <x:v>46204</x:v>
      </x:c>
      <x:c r="C7146" s="1" t="n">
        <x:v>30.3</x:v>
      </x:c>
      <x:c r="D7146" s="1" t="n">
        <x:v>206.4</x:v>
      </x:c>
      <x:c r="E7146" s="1" t="n">
        <x:v>9</x:v>
      </x:c>
      <x:c r="F7146" s="1" t="n">
        <x:v>2</x:v>
      </x:c>
      <x:c r="G7146" s="1" t="n">
        <x:v>29</x:v>
      </x:c>
      <x:c r="H7146" s="1" t="n">
        <x:v>1</x:v>
      </x:c>
      <x:c r="I7146" s="1" t="n">
        <x:v>0</x:v>
      </x:c>
      <x:c r="J7146" s="1" t="n">
        <x:v>0.35</x:v>
      </x:c>
      <x:c r="K7146" s="1" t="n">
        <x:v>1</x:v>
      </x:c>
      <x:c r="L7146" s="1" t="n">
        <x:v>100</x:v>
      </x:c>
      <x:c r="M7146" s="1" t="n">
        <x:v>3</x:v>
      </x:c>
      <x:c r="N7146" s="1" t="n">
        <x:v>4.8</x:v>
      </x:c>
      <x:c r="O7146" s="1" t="n">
        <x:f aca="0">24*MAX(0,EOMONTH(B7146,0)-MAX(B7146,INDEX(Device_Inventory!$K$2:$K$1201,MATCH(A7146,Device_Inventory!$A$2:$A$1201,0)))+1)</x:f>
        <x:v>744</x:v>
      </x:c>
      <x:c r="P7146" s="11" t="b">
        <x:f aca="0">INDEX(Device_Inventory!$K$2:$K$1201,MATCH(A7146,Device_Inventory!$A$2:$A$1201,0))&gt;B7146</x:f>
        <x:v>0</x:v>
      </x:c>
      <x:c r="Q7146" s="1" t="str">
        <x:f aca="0">IF(D7146&gt;O7146,"Fail: operating hours exceed in-service hours",IF(D7146+M7146&gt;O7146,"Fail: operating + unavailable hours exceed in-service hours",IF(P7146,"Partial month: within in-service hours","OK")))</x:f>
        <x:v>OK</x:v>
      </x:c>
    </x:row>
    <x:row r="7147" ht="15" hidden="0" customHeight="1">
      <x:c r="A7147" s="1" t="s">
        <x:v>1759</x:v>
      </x:c>
      <x:c r="B7147" s="14" t="n">
        <x:v>46054</x:v>
      </x:c>
      <x:c r="C7147" s="1" t="n">
        <x:v>74.9</x:v>
      </x:c>
      <x:c r="D7147" s="1" t="n">
        <x:v>428.9</x:v>
      </x:c>
      <x:c r="E7147" s="1" t="n">
        <x:v>23</x:v>
      </x:c>
      <x:c r="F7147" s="1" t="n">
        <x:v>0</x:v>
      </x:c>
      <x:c r="G7147" s="1" t="n">
        <x:v>43</x:v>
      </x:c>
      <x:c r="H7147" s="1" t="n">
        <x:v>1</x:v>
      </x:c>
      <x:c r="I7147" s="1" t="n">
        <x:v>4</x:v>
      </x:c>
      <x:c r="J7147" s="1" t="n">
        <x:v>1.06</x:v>
      </x:c>
      <x:c r="K7147" s="1" t="n">
        <x:v>1</x:v>
      </x:c>
      <x:c r="L7147" s="1" t="n">
        <x:v>95.2</x:v>
      </x:c>
      <x:c r="M7147" s="1" t="n">
        <x:v>9</x:v>
      </x:c>
      <x:c r="N7147" s="1" t="n">
        <x:v>8.3</x:v>
      </x:c>
      <x:c r="O7147" s="1" t="n">
        <x:f aca="0">24*MAX(0,EOMONTH(B7147,0)-MAX(B7147,INDEX(Device_Inventory!$K$2:$K$1201,MATCH(A7147,Device_Inventory!$A$2:$A$1201,0)))+1)</x:f>
        <x:v>672</x:v>
      </x:c>
      <x:c r="P7147" s="11" t="b">
        <x:f aca="0">INDEX(Device_Inventory!$K$2:$K$1201,MATCH(A7147,Device_Inventory!$A$2:$A$1201,0))&gt;B7147</x:f>
        <x:v>0</x:v>
      </x:c>
      <x:c r="Q7147" s="1" t="str">
        <x:f aca="0">IF(D7147&gt;O7147,"Fail: operating hours exceed in-service hours",IF(D7147+M7147&gt;O7147,"Fail: operating + unavailable hours exceed in-service hours",IF(P7147,"Partial month: within in-service hours","OK")))</x:f>
        <x:v>OK</x:v>
      </x:c>
    </x:row>
    <x:row r="7148" ht="15" hidden="0" customHeight="1">
      <x:c r="A7148" s="1" t="s">
        <x:v>1759</x:v>
      </x:c>
      <x:c r="B7148" s="14" t="n">
        <x:v>46082</x:v>
      </x:c>
      <x:c r="C7148" s="1" t="n">
        <x:v>94.1</x:v>
      </x:c>
      <x:c r="D7148" s="1" t="n">
        <x:v>565.7</x:v>
      </x:c>
      <x:c r="E7148" s="1" t="n">
        <x:v>36</x:v>
      </x:c>
      <x:c r="F7148" s="1" t="n">
        <x:v>2</x:v>
      </x:c>
      <x:c r="G7148" s="1" t="n">
        <x:v>40</x:v>
      </x:c>
      <x:c r="H7148" s="1" t="n">
        <x:v>0</x:v>
      </x:c>
      <x:c r="I7148" s="1" t="n">
        <x:v>4</x:v>
      </x:c>
      <x:c r="J7148" s="1" t="n">
        <x:v>0.38</x:v>
      </x:c>
      <x:c r="K7148" s="1" t="n">
        <x:v>0</x:v>
      </x:c>
      <x:c r="L7148" s="1" t="n">
        <x:v>93</x:v>
      </x:c>
      <x:c r="M7148" s="1" t="n">
        <x:v>7.9</x:v>
      </x:c>
      <x:c r="N7148" s="1" t="n">
        <x:v>9.8</x:v>
      </x:c>
      <x:c r="O7148" s="1" t="n">
        <x:f aca="0">24*MAX(0,EOMONTH(B7148,0)-MAX(B7148,INDEX(Device_Inventory!$K$2:$K$1201,MATCH(A7148,Device_Inventory!$A$2:$A$1201,0)))+1)</x:f>
        <x:v>744</x:v>
      </x:c>
      <x:c r="P7148" s="11" t="b">
        <x:f aca="0">INDEX(Device_Inventory!$K$2:$K$1201,MATCH(A7148,Device_Inventory!$A$2:$A$1201,0))&gt;B7148</x:f>
        <x:v>0</x:v>
      </x:c>
      <x:c r="Q7148" s="1" t="str">
        <x:f aca="0">IF(D7148&gt;O7148,"Fail: operating hours exceed in-service hours",IF(D7148+M7148&gt;O7148,"Fail: operating + unavailable hours exceed in-service hours",IF(P7148,"Partial month: within in-service hours","OK")))</x:f>
        <x:v>OK</x:v>
      </x:c>
    </x:row>
    <x:row r="7149" ht="15" hidden="0" customHeight="1">
      <x:c r="A7149" s="1" t="s">
        <x:v>1759</x:v>
      </x:c>
      <x:c r="B7149" s="14" t="n">
        <x:v>46113</x:v>
      </x:c>
      <x:c r="C7149" s="1" t="n">
        <x:v>84.5</x:v>
      </x:c>
      <x:c r="D7149" s="1" t="n">
        <x:v>556.6</x:v>
      </x:c>
      <x:c r="E7149" s="1" t="n">
        <x:v>38</x:v>
      </x:c>
      <x:c r="F7149" s="1" t="n">
        <x:v>0</x:v>
      </x:c>
      <x:c r="G7149" s="1" t="n">
        <x:v>55</x:v>
      </x:c>
      <x:c r="H7149" s="1" t="n">
        <x:v>0</x:v>
      </x:c>
      <x:c r="I7149" s="1" t="n">
        <x:v>2</x:v>
      </x:c>
      <x:c r="J7149" s="1" t="n">
        <x:v>0.67</x:v>
      </x:c>
      <x:c r="K7149" s="1" t="n">
        <x:v>0</x:v>
      </x:c>
      <x:c r="L7149" s="1" t="n">
        <x:v>97.1</x:v>
      </x:c>
      <x:c r="M7149" s="1" t="n">
        <x:v>2.7</x:v>
      </x:c>
      <x:c r="N7149" s="1" t="n">
        <x:v>25.5</x:v>
      </x:c>
      <x:c r="O7149" s="1" t="n">
        <x:f aca="0">24*MAX(0,EOMONTH(B7149,0)-MAX(B7149,INDEX(Device_Inventory!$K$2:$K$1201,MATCH(A7149,Device_Inventory!$A$2:$A$1201,0)))+1)</x:f>
        <x:v>720</x:v>
      </x:c>
      <x:c r="P7149" s="11" t="b">
        <x:f aca="0">INDEX(Device_Inventory!$K$2:$K$1201,MATCH(A7149,Device_Inventory!$A$2:$A$1201,0))&gt;B7149</x:f>
        <x:v>0</x:v>
      </x:c>
      <x:c r="Q7149" s="1" t="str">
        <x:f aca="0">IF(D7149&gt;O7149,"Fail: operating hours exceed in-service hours",IF(D7149+M7149&gt;O7149,"Fail: operating + unavailable hours exceed in-service hours",IF(P7149,"Partial month: within in-service hours","OK")))</x:f>
        <x:v>OK</x:v>
      </x:c>
    </x:row>
    <x:row r="7150" ht="15" hidden="0" customHeight="1">
      <x:c r="A7150" s="1" t="s">
        <x:v>1759</x:v>
      </x:c>
      <x:c r="B7150" s="14" t="n">
        <x:v>46143</x:v>
      </x:c>
      <x:c r="C7150" s="1" t="n">
        <x:v>80.4</x:v>
      </x:c>
      <x:c r="D7150" s="1" t="n">
        <x:v>544.7</x:v>
      </x:c>
      <x:c r="E7150" s="1" t="n">
        <x:v>29</x:v>
      </x:c>
      <x:c r="F7150" s="1" t="n">
        <x:v>0</x:v>
      </x:c>
      <x:c r="G7150" s="1" t="n">
        <x:v>45</x:v>
      </x:c>
      <x:c r="H7150" s="1" t="n">
        <x:v>0</x:v>
      </x:c>
      <x:c r="I7150" s="1" t="n">
        <x:v>4</x:v>
      </x:c>
      <x:c r="J7150" s="1" t="n">
        <x:v>0.6</x:v>
      </x:c>
      <x:c r="K7150" s="1" t="n">
        <x:v>0</x:v>
      </x:c>
      <x:c r="L7150" s="1" t="n">
        <x:v>95.1</x:v>
      </x:c>
      <x:c r="M7150" s="1" t="n">
        <x:v>7.4</x:v>
      </x:c>
      <x:c r="N7150" s="1" t="n">
        <x:v>9.2</x:v>
      </x:c>
      <x:c r="O7150" s="1" t="n">
        <x:f aca="0">24*MAX(0,EOMONTH(B7150,0)-MAX(B7150,INDEX(Device_Inventory!$K$2:$K$1201,MATCH(A7150,Device_Inventory!$A$2:$A$1201,0)))+1)</x:f>
        <x:v>744</x:v>
      </x:c>
      <x:c r="P7150" s="11" t="b">
        <x:f aca="0">INDEX(Device_Inventory!$K$2:$K$1201,MATCH(A7150,Device_Inventory!$A$2:$A$1201,0))&gt;B7150</x:f>
        <x:v>0</x:v>
      </x:c>
      <x:c r="Q7150" s="1" t="str">
        <x:f aca="0">IF(D7150&gt;O7150,"Fail: operating hours exceed in-service hours",IF(D7150+M7150&gt;O7150,"Fail: operating + unavailable hours exceed in-service hours",IF(P7150,"Partial month: within in-service hours","OK")))</x:f>
        <x:v>OK</x:v>
      </x:c>
    </x:row>
    <x:row r="7151" ht="15" hidden="0" customHeight="1">
      <x:c r="A7151" s="1" t="s">
        <x:v>1759</x:v>
      </x:c>
      <x:c r="B7151" s="14" t="n">
        <x:v>46174</x:v>
      </x:c>
      <x:c r="C7151" s="1" t="n">
        <x:v>86.8</x:v>
      </x:c>
      <x:c r="D7151" s="1" t="n">
        <x:v>553.8</x:v>
      </x:c>
      <x:c r="E7151" s="1" t="n">
        <x:v>36</x:v>
      </x:c>
      <x:c r="F7151" s="1" t="n">
        <x:v>0</x:v>
      </x:c>
      <x:c r="G7151" s="1" t="n">
        <x:v>44</x:v>
      </x:c>
      <x:c r="H7151" s="1" t="n">
        <x:v>0</x:v>
      </x:c>
      <x:c r="I7151" s="1" t="n">
        <x:v>4</x:v>
      </x:c>
      <x:c r="J7151" s="1" t="n">
        <x:v>0.34</x:v>
      </x:c>
      <x:c r="K7151" s="1" t="n">
        <x:v>0</x:v>
      </x:c>
      <x:c r="L7151" s="1" t="n">
        <x:v>93.1</x:v>
      </x:c>
      <x:c r="M7151" s="1" t="n">
        <x:v>5.1</x:v>
      </x:c>
      <x:c r="N7151" s="1" t="n">
        <x:v>11.7</x:v>
      </x:c>
      <x:c r="O7151" s="1" t="n">
        <x:f aca="0">24*MAX(0,EOMONTH(B7151,0)-MAX(B7151,INDEX(Device_Inventory!$K$2:$K$1201,MATCH(A7151,Device_Inventory!$A$2:$A$1201,0)))+1)</x:f>
        <x:v>720</x:v>
      </x:c>
      <x:c r="P7151" s="11" t="b">
        <x:f aca="0">INDEX(Device_Inventory!$K$2:$K$1201,MATCH(A7151,Device_Inventory!$A$2:$A$1201,0))&gt;B7151</x:f>
        <x:v>0</x:v>
      </x:c>
      <x:c r="Q7151" s="1" t="str">
        <x:f aca="0">IF(D7151&gt;O7151,"Fail: operating hours exceed in-service hours",IF(D7151+M7151&gt;O7151,"Fail: operating + unavailable hours exceed in-service hours",IF(P7151,"Partial month: within in-service hours","OK")))</x:f>
        <x:v>OK</x:v>
      </x:c>
    </x:row>
    <x:row r="7152" ht="15" hidden="0" customHeight="1">
      <x:c r="A7152" s="1" t="s">
        <x:v>1759</x:v>
      </x:c>
      <x:c r="B7152" s="14" t="n">
        <x:v>46204</x:v>
      </x:c>
      <x:c r="C7152" s="1" t="n">
        <x:v>82.1</x:v>
      </x:c>
      <x:c r="D7152" s="1" t="n">
        <x:v>482.3</x:v>
      </x:c>
      <x:c r="E7152" s="1" t="n">
        <x:v>28</x:v>
      </x:c>
      <x:c r="F7152" s="1" t="n">
        <x:v>5</x:v>
      </x:c>
      <x:c r="G7152" s="1" t="n">
        <x:v>55</x:v>
      </x:c>
      <x:c r="H7152" s="1" t="n">
        <x:v>1</x:v>
      </x:c>
      <x:c r="I7152" s="1" t="n">
        <x:v>5</x:v>
      </x:c>
      <x:c r="J7152" s="1" t="n">
        <x:v>0</x:v>
      </x:c>
      <x:c r="K7152" s="1" t="n">
        <x:v>0</x:v>
      </x:c>
      <x:c r="L7152" s="1" t="n">
        <x:v>94</x:v>
      </x:c>
      <x:c r="M7152" s="1" t="n">
        <x:v>4.9</x:v>
      </x:c>
      <x:c r="N7152" s="1" t="n">
        <x:v>22.3</x:v>
      </x:c>
      <x:c r="O7152" s="1" t="n">
        <x:f aca="0">24*MAX(0,EOMONTH(B7152,0)-MAX(B7152,INDEX(Device_Inventory!$K$2:$K$1201,MATCH(A7152,Device_Inventory!$A$2:$A$1201,0)))+1)</x:f>
        <x:v>744</x:v>
      </x:c>
      <x:c r="P7152" s="11" t="b">
        <x:f aca="0">INDEX(Device_Inventory!$K$2:$K$1201,MATCH(A7152,Device_Inventory!$A$2:$A$1201,0))&gt;B7152</x:f>
        <x:v>0</x:v>
      </x:c>
      <x:c r="Q7152" s="1" t="str">
        <x:f aca="0">IF(D7152&gt;O7152,"Fail: operating hours exceed in-service hours",IF(D7152+M7152&gt;O7152,"Fail: operating + unavailable hours exceed in-service hours",IF(P7152,"Partial month: within in-service hours","OK")))</x:f>
        <x:v>OK</x:v>
      </x:c>
    </x:row>
    <x:row r="7153" ht="15" hidden="0" customHeight="1">
      <x:c r="A7153" s="1" t="s">
        <x:v>4975</x:v>
      </x:c>
      <x:c r="B7153" s="14" t="n">
        <x:v>46054</x:v>
      </x:c>
      <x:c r="C7153" s="1" t="n">
        <x:v>85.4</x:v>
      </x:c>
      <x:c r="D7153" s="1" t="n">
        <x:v>533.5</x:v>
      </x:c>
      <x:c r="E7153" s="1" t="n">
        <x:v>25</x:v>
      </x:c>
      <x:c r="F7153" s="1" t="n">
        <x:v>0</x:v>
      </x:c>
      <x:c r="G7153" s="1" t="n">
        <x:v>36</x:v>
      </x:c>
      <x:c r="H7153" s="1" t="n">
        <x:v>1</x:v>
      </x:c>
      <x:c r="I7153" s="1" t="n">
        <x:v>4</x:v>
      </x:c>
      <x:c r="J7153" s="1" t="n">
        <x:v>1.13</x:v>
      </x:c>
      <x:c r="K7153" s="1" t="n">
        <x:v>0</x:v>
      </x:c>
      <x:c r="L7153" s="1" t="n">
        <x:v>96</x:v>
      </x:c>
      <x:c r="M7153" s="1" t="n">
        <x:v>0.9</x:v>
      </x:c>
      <x:c r="N7153" s="1" t="n">
        <x:v>26.9</x:v>
      </x:c>
      <x:c r="O7153" s="1" t="n">
        <x:f aca="0">24*MAX(0,EOMONTH(B7153,0)-MAX(B7153,INDEX(Device_Inventory!$K$2:$K$1201,MATCH(A7153,Device_Inventory!$A$2:$A$1201,0)))+1)</x:f>
        <x:v>672</x:v>
      </x:c>
      <x:c r="P7153" s="11" t="b">
        <x:f aca="0">INDEX(Device_Inventory!$K$2:$K$1201,MATCH(A7153,Device_Inventory!$A$2:$A$1201,0))&gt;B7153</x:f>
        <x:v>0</x:v>
      </x:c>
      <x:c r="Q7153" s="1" t="str">
        <x:f aca="0">IF(D7153&gt;O7153,"Fail: operating hours exceed in-service hours",IF(D7153+M7153&gt;O7153,"Fail: operating + unavailable hours exceed in-service hours",IF(P7153,"Partial month: within in-service hours","OK")))</x:f>
        <x:v>OK</x:v>
      </x:c>
    </x:row>
    <x:row r="7154" ht="15" hidden="0" customHeight="1">
      <x:c r="A7154" s="1" t="s">
        <x:v>4975</x:v>
      </x:c>
      <x:c r="B7154" s="14" t="n">
        <x:v>46082</x:v>
      </x:c>
      <x:c r="C7154" s="1" t="n">
        <x:v>75.8</x:v>
      </x:c>
      <x:c r="D7154" s="1" t="n">
        <x:v>504.2</x:v>
      </x:c>
      <x:c r="E7154" s="1" t="n">
        <x:v>23</x:v>
      </x:c>
      <x:c r="F7154" s="1" t="n">
        <x:v>3</x:v>
      </x:c>
      <x:c r="G7154" s="1" t="n">
        <x:v>30</x:v>
      </x:c>
      <x:c r="H7154" s="1" t="n">
        <x:v>0</x:v>
      </x:c>
      <x:c r="I7154" s="1" t="n">
        <x:v>5</x:v>
      </x:c>
      <x:c r="J7154" s="1" t="n">
        <x:v>0.84</x:v>
      </x:c>
      <x:c r="K7154" s="1" t="n">
        <x:v>0</x:v>
      </x:c>
      <x:c r="L7154" s="1" t="n">
        <x:v>95.6</x:v>
      </x:c>
      <x:c r="M7154" s="1" t="n">
        <x:v>10</x:v>
      </x:c>
      <x:c r="N7154" s="1" t="n">
        <x:v>20</x:v>
      </x:c>
      <x:c r="O7154" s="1" t="n">
        <x:f aca="0">24*MAX(0,EOMONTH(B7154,0)-MAX(B7154,INDEX(Device_Inventory!$K$2:$K$1201,MATCH(A7154,Device_Inventory!$A$2:$A$1201,0)))+1)</x:f>
        <x:v>744</x:v>
      </x:c>
      <x:c r="P7154" s="11" t="b">
        <x:f aca="0">INDEX(Device_Inventory!$K$2:$K$1201,MATCH(A7154,Device_Inventory!$A$2:$A$1201,0))&gt;B7154</x:f>
        <x:v>0</x:v>
      </x:c>
      <x:c r="Q7154" s="1" t="str">
        <x:f aca="0">IF(D7154&gt;O7154,"Fail: operating hours exceed in-service hours",IF(D7154+M7154&gt;O7154,"Fail: operating + unavailable hours exceed in-service hours",IF(P7154,"Partial month: within in-service hours","OK")))</x:f>
        <x:v>OK</x:v>
      </x:c>
    </x:row>
    <x:row r="7155" ht="15" hidden="0" customHeight="1">
      <x:c r="A7155" s="1" t="s">
        <x:v>4975</x:v>
      </x:c>
      <x:c r="B7155" s="14" t="n">
        <x:v>46113</x:v>
      </x:c>
      <x:c r="C7155" s="1" t="n">
        <x:v>66.1</x:v>
      </x:c>
      <x:c r="D7155" s="1" t="n">
        <x:v>380.7</x:v>
      </x:c>
      <x:c r="E7155" s="1" t="n">
        <x:v>32</x:v>
      </x:c>
      <x:c r="F7155" s="1" t="n">
        <x:v>2</x:v>
      </x:c>
      <x:c r="G7155" s="1" t="n">
        <x:v>48</x:v>
      </x:c>
      <x:c r="H7155" s="1" t="n">
        <x:v>1</x:v>
      </x:c>
      <x:c r="I7155" s="1" t="n">
        <x:v>5</x:v>
      </x:c>
      <x:c r="J7155" s="1" t="n">
        <x:v>1.08</x:v>
      </x:c>
      <x:c r="K7155" s="1" t="n">
        <x:v>1</x:v>
      </x:c>
      <x:c r="L7155" s="1" t="n">
        <x:v>94.4</x:v>
      </x:c>
      <x:c r="M7155" s="1" t="n">
        <x:v>7.9</x:v>
      </x:c>
      <x:c r="N7155" s="1" t="n">
        <x:v>5.4</x:v>
      </x:c>
      <x:c r="O7155" s="1" t="n">
        <x:f aca="0">24*MAX(0,EOMONTH(B7155,0)-MAX(B7155,INDEX(Device_Inventory!$K$2:$K$1201,MATCH(A7155,Device_Inventory!$A$2:$A$1201,0)))+1)</x:f>
        <x:v>720</x:v>
      </x:c>
      <x:c r="P7155" s="11" t="b">
        <x:f aca="0">INDEX(Device_Inventory!$K$2:$K$1201,MATCH(A7155,Device_Inventory!$A$2:$A$1201,0))&gt;B7155</x:f>
        <x:v>0</x:v>
      </x:c>
      <x:c r="Q7155" s="1" t="str">
        <x:f aca="0">IF(D7155&gt;O7155,"Fail: operating hours exceed in-service hours",IF(D7155+M7155&gt;O7155,"Fail: operating + unavailable hours exceed in-service hours",IF(P7155,"Partial month: within in-service hours","OK")))</x:f>
        <x:v>OK</x:v>
      </x:c>
    </x:row>
    <x:row r="7156" ht="15" hidden="0" customHeight="1">
      <x:c r="A7156" s="1" t="s">
        <x:v>4975</x:v>
      </x:c>
      <x:c r="B7156" s="14" t="n">
        <x:v>46143</x:v>
      </x:c>
      <x:c r="C7156" s="1" t="n">
        <x:v>67.3</x:v>
      </x:c>
      <x:c r="D7156" s="1" t="n">
        <x:v>405.2</x:v>
      </x:c>
      <x:c r="E7156" s="1" t="n">
        <x:v>30</x:v>
      </x:c>
      <x:c r="F7156" s="1" t="n">
        <x:v>2</x:v>
      </x:c>
      <x:c r="G7156" s="1" t="n">
        <x:v>40</x:v>
      </x:c>
      <x:c r="H7156" s="1" t="n">
        <x:v>1</x:v>
      </x:c>
      <x:c r="I7156" s="1" t="n">
        <x:v>3</x:v>
      </x:c>
      <x:c r="J7156" s="1" t="n">
        <x:v>0.98</x:v>
      </x:c>
      <x:c r="K7156" s="1" t="n">
        <x:v>1</x:v>
      </x:c>
      <x:c r="L7156" s="1" t="n">
        <x:v>92.4</x:v>
      </x:c>
      <x:c r="M7156" s="1" t="n">
        <x:v>6.3</x:v>
      </x:c>
      <x:c r="N7156" s="1" t="n">
        <x:v>20.5</x:v>
      </x:c>
      <x:c r="O7156" s="1" t="n">
        <x:f aca="0">24*MAX(0,EOMONTH(B7156,0)-MAX(B7156,INDEX(Device_Inventory!$K$2:$K$1201,MATCH(A7156,Device_Inventory!$A$2:$A$1201,0)))+1)</x:f>
        <x:v>744</x:v>
      </x:c>
      <x:c r="P7156" s="11" t="b">
        <x:f aca="0">INDEX(Device_Inventory!$K$2:$K$1201,MATCH(A7156,Device_Inventory!$A$2:$A$1201,0))&gt;B7156</x:f>
        <x:v>0</x:v>
      </x:c>
      <x:c r="Q7156" s="1" t="str">
        <x:f aca="0">IF(D7156&gt;O7156,"Fail: operating hours exceed in-service hours",IF(D7156+M7156&gt;O7156,"Fail: operating + unavailable hours exceed in-service hours",IF(P7156,"Partial month: within in-service hours","OK")))</x:f>
        <x:v>OK</x:v>
      </x:c>
    </x:row>
    <x:row r="7157" ht="15" hidden="0" customHeight="1">
      <x:c r="A7157" s="1" t="s">
        <x:v>4975</x:v>
      </x:c>
      <x:c r="B7157" s="14" t="n">
        <x:v>46174</x:v>
      </x:c>
      <x:c r="C7157" s="1" t="n">
        <x:v>82</x:v>
      </x:c>
      <x:c r="D7157" s="1" t="n">
        <x:v>471.3</x:v>
      </x:c>
      <x:c r="E7157" s="1" t="n">
        <x:v>32</x:v>
      </x:c>
      <x:c r="F7157" s="1" t="n">
        <x:v>5</x:v>
      </x:c>
      <x:c r="G7157" s="1" t="n">
        <x:v>49</x:v>
      </x:c>
      <x:c r="H7157" s="1" t="n">
        <x:v>0</x:v>
      </x:c>
      <x:c r="I7157" s="1" t="n">
        <x:v>5</x:v>
      </x:c>
      <x:c r="J7157" s="1" t="n">
        <x:v>1.31</x:v>
      </x:c>
      <x:c r="K7157" s="1" t="n">
        <x:v>0</x:v>
      </x:c>
      <x:c r="L7157" s="1" t="n">
        <x:v>95.7</x:v>
      </x:c>
      <x:c r="M7157" s="1" t="n">
        <x:v>4.6</x:v>
      </x:c>
      <x:c r="N7157" s="1" t="n">
        <x:v>13.4</x:v>
      </x:c>
      <x:c r="O7157" s="1" t="n">
        <x:f aca="0">24*MAX(0,EOMONTH(B7157,0)-MAX(B7157,INDEX(Device_Inventory!$K$2:$K$1201,MATCH(A7157,Device_Inventory!$A$2:$A$1201,0)))+1)</x:f>
        <x:v>720</x:v>
      </x:c>
      <x:c r="P7157" s="11" t="b">
        <x:f aca="0">INDEX(Device_Inventory!$K$2:$K$1201,MATCH(A7157,Device_Inventory!$A$2:$A$1201,0))&gt;B7157</x:f>
        <x:v>0</x:v>
      </x:c>
      <x:c r="Q7157" s="1" t="str">
        <x:f aca="0">IF(D7157&gt;O7157,"Fail: operating hours exceed in-service hours",IF(D7157+M7157&gt;O7157,"Fail: operating + unavailable hours exceed in-service hours",IF(P7157,"Partial month: within in-service hours","OK")))</x:f>
        <x:v>OK</x:v>
      </x:c>
    </x:row>
    <x:row r="7158" ht="15" hidden="0" customHeight="1">
      <x:c r="A7158" s="1" t="s">
        <x:v>4975</x:v>
      </x:c>
      <x:c r="B7158" s="14" t="n">
        <x:v>46204</x:v>
      </x:c>
      <x:c r="C7158" s="1" t="n">
        <x:v>75.8</x:v>
      </x:c>
      <x:c r="D7158" s="1" t="n">
        <x:v>457.5</x:v>
      </x:c>
      <x:c r="E7158" s="1" t="n">
        <x:v>22</x:v>
      </x:c>
      <x:c r="F7158" s="1" t="n">
        <x:v>2</x:v>
      </x:c>
      <x:c r="G7158" s="1" t="n">
        <x:v>42</x:v>
      </x:c>
      <x:c r="H7158" s="1" t="n">
        <x:v>1</x:v>
      </x:c>
      <x:c r="I7158" s="1" t="n">
        <x:v>2</x:v>
      </x:c>
      <x:c r="J7158" s="1" t="n">
        <x:v>1.22</x:v>
      </x:c>
      <x:c r="K7158" s="1" t="n">
        <x:v>2</x:v>
      </x:c>
      <x:c r="L7158" s="1" t="n">
        <x:v>94.9</x:v>
      </x:c>
      <x:c r="M7158" s="1" t="n">
        <x:v>1.3</x:v>
      </x:c>
      <x:c r="N7158" s="1" t="n">
        <x:v>17.8</x:v>
      </x:c>
      <x:c r="O7158" s="1" t="n">
        <x:f aca="0">24*MAX(0,EOMONTH(B7158,0)-MAX(B7158,INDEX(Device_Inventory!$K$2:$K$1201,MATCH(A7158,Device_Inventory!$A$2:$A$1201,0)))+1)</x:f>
        <x:v>744</x:v>
      </x:c>
      <x:c r="P7158" s="11" t="b">
        <x:f aca="0">INDEX(Device_Inventory!$K$2:$K$1201,MATCH(A7158,Device_Inventory!$A$2:$A$1201,0))&gt;B7158</x:f>
        <x:v>0</x:v>
      </x:c>
      <x:c r="Q7158" s="1" t="str">
        <x:f aca="0">IF(D7158&gt;O7158,"Fail: operating hours exceed in-service hours",IF(D7158+M7158&gt;O7158,"Fail: operating + unavailable hours exceed in-service hours",IF(P7158,"Partial month: within in-service hours","OK")))</x:f>
        <x:v>OK</x:v>
      </x:c>
    </x:row>
    <x:row r="7159" ht="15" hidden="0" customHeight="1">
      <x:c r="A7159" s="1" t="s">
        <x:v>4978</x:v>
      </x:c>
      <x:c r="B7159" s="14" t="n">
        <x:v>46054</x:v>
      </x:c>
      <x:c r="C7159" s="1" t="n">
        <x:v>42</x:v>
      </x:c>
      <x:c r="D7159" s="1" t="n">
        <x:v>237.6</x:v>
      </x:c>
      <x:c r="E7159" s="1" t="n">
        <x:v>10</x:v>
      </x:c>
      <x:c r="F7159" s="1" t="n">
        <x:v>0</x:v>
      </x:c>
      <x:c r="G7159" s="1" t="n">
        <x:v>36</x:v>
      </x:c>
      <x:c r="H7159" s="1" t="n">
        <x:v>2</x:v>
      </x:c>
      <x:c r="I7159" s="1" t="n">
        <x:v>0</x:v>
      </x:c>
      <x:c r="J7159" s="1" t="n">
        <x:v>0.25</x:v>
      </x:c>
      <x:c r="K7159" s="1" t="n">
        <x:v>0</x:v>
      </x:c>
      <x:c r="L7159" s="1" t="n">
        <x:v>100</x:v>
      </x:c>
      <x:c r="M7159" s="1" t="n">
        <x:v>3.6</x:v>
      </x:c>
      <x:c r="N7159" s="1" t="n">
        <x:v>5.9</x:v>
      </x:c>
      <x:c r="O7159" s="1" t="n">
        <x:f aca="0">24*MAX(0,EOMONTH(B7159,0)-MAX(B7159,INDEX(Device_Inventory!$K$2:$K$1201,MATCH(A7159,Device_Inventory!$A$2:$A$1201,0)))+1)</x:f>
        <x:v>672</x:v>
      </x:c>
      <x:c r="P7159" s="11" t="b">
        <x:f aca="0">INDEX(Device_Inventory!$K$2:$K$1201,MATCH(A7159,Device_Inventory!$A$2:$A$1201,0))&gt;B7159</x:f>
        <x:v>0</x:v>
      </x:c>
      <x:c r="Q7159" s="1" t="str">
        <x:f aca="0">IF(D7159&gt;O7159,"Fail: operating hours exceed in-service hours",IF(D7159+M7159&gt;O7159,"Fail: operating + unavailable hours exceed in-service hours",IF(P7159,"Partial month: within in-service hours","OK")))</x:f>
        <x:v>OK</x:v>
      </x:c>
    </x:row>
    <x:row r="7160" ht="15" hidden="0" customHeight="1">
      <x:c r="A7160" s="1" t="s">
        <x:v>4978</x:v>
      </x:c>
      <x:c r="B7160" s="14" t="n">
        <x:v>46082</x:v>
      </x:c>
      <x:c r="C7160" s="1" t="n">
        <x:v>60.3</x:v>
      </x:c>
      <x:c r="D7160" s="1" t="n">
        <x:v>403.3</x:v>
      </x:c>
      <x:c r="E7160" s="1" t="n">
        <x:v>15</x:v>
      </x:c>
      <x:c r="F7160" s="1" t="n">
        <x:v>0</x:v>
      </x:c>
      <x:c r="G7160" s="1" t="n">
        <x:v>41</x:v>
      </x:c>
      <x:c r="H7160" s="1" t="n">
        <x:v>0</x:v>
      </x:c>
      <x:c r="I7160" s="1" t="n">
        <x:v>4</x:v>
      </x:c>
      <x:c r="J7160" s="1" t="n">
        <x:v>0</x:v>
      </x:c>
      <x:c r="K7160" s="1" t="n">
        <x:v>1</x:v>
      </x:c>
      <x:c r="L7160" s="1" t="n">
        <x:v>93.6</x:v>
      </x:c>
      <x:c r="M7160" s="1" t="n">
        <x:v>10.2</x:v>
      </x:c>
      <x:c r="N7160" s="1" t="n">
        <x:v>12.3</x:v>
      </x:c>
      <x:c r="O7160" s="1" t="n">
        <x:f aca="0">24*MAX(0,EOMONTH(B7160,0)-MAX(B7160,INDEX(Device_Inventory!$K$2:$K$1201,MATCH(A7160,Device_Inventory!$A$2:$A$1201,0)))+1)</x:f>
        <x:v>744</x:v>
      </x:c>
      <x:c r="P7160" s="11" t="b">
        <x:f aca="0">INDEX(Device_Inventory!$K$2:$K$1201,MATCH(A7160,Device_Inventory!$A$2:$A$1201,0))&gt;B7160</x:f>
        <x:v>0</x:v>
      </x:c>
      <x:c r="Q7160" s="1" t="str">
        <x:f aca="0">IF(D7160&gt;O7160,"Fail: operating hours exceed in-service hours",IF(D7160+M7160&gt;O7160,"Fail: operating + unavailable hours exceed in-service hours",IF(P7160,"Partial month: within in-service hours","OK")))</x:f>
        <x:v>OK</x:v>
      </x:c>
    </x:row>
    <x:row r="7161" ht="15" hidden="0" customHeight="1">
      <x:c r="A7161" s="1" t="s">
        <x:v>4978</x:v>
      </x:c>
      <x:c r="B7161" s="14" t="n">
        <x:v>46113</x:v>
      </x:c>
      <x:c r="C7161" s="1" t="n">
        <x:v>34.5</x:v>
      </x:c>
      <x:c r="D7161" s="1" t="n">
        <x:v>246.6</x:v>
      </x:c>
      <x:c r="E7161" s="1" t="n">
        <x:v>9</x:v>
      </x:c>
      <x:c r="F7161" s="1" t="n">
        <x:v>3</x:v>
      </x:c>
      <x:c r="G7161" s="1" t="n">
        <x:v>40</x:v>
      </x:c>
      <x:c r="H7161" s="1" t="n">
        <x:v>0</x:v>
      </x:c>
      <x:c r="I7161" s="1" t="n">
        <x:v>1</x:v>
      </x:c>
      <x:c r="J7161" s="1" t="n">
        <x:v>0.21</x:v>
      </x:c>
      <x:c r="K7161" s="1" t="n">
        <x:v>1</x:v>
      </x:c>
      <x:c r="L7161" s="1" t="n">
        <x:v>95.6</x:v>
      </x:c>
      <x:c r="M7161" s="1" t="n">
        <x:v>3.6</x:v>
      </x:c>
      <x:c r="N7161" s="1" t="n">
        <x:v>8.7</x:v>
      </x:c>
      <x:c r="O7161" s="1" t="n">
        <x:f aca="0">24*MAX(0,EOMONTH(B7161,0)-MAX(B7161,INDEX(Device_Inventory!$K$2:$K$1201,MATCH(A7161,Device_Inventory!$A$2:$A$1201,0)))+1)</x:f>
        <x:v>720</x:v>
      </x:c>
      <x:c r="P7161" s="11" t="b">
        <x:f aca="0">INDEX(Device_Inventory!$K$2:$K$1201,MATCH(A7161,Device_Inventory!$A$2:$A$1201,0))&gt;B7161</x:f>
        <x:v>0</x:v>
      </x:c>
      <x:c r="Q7161" s="1" t="str">
        <x:f aca="0">IF(D7161&gt;O7161,"Fail: operating hours exceed in-service hours",IF(D7161+M7161&gt;O7161,"Fail: operating + unavailable hours exceed in-service hours",IF(P7161,"Partial month: within in-service hours","OK")))</x:f>
        <x:v>OK</x:v>
      </x:c>
    </x:row>
    <x:row r="7162" ht="15" hidden="0" customHeight="1">
      <x:c r="A7162" s="1" t="s">
        <x:v>4978</x:v>
      </x:c>
      <x:c r="B7162" s="14" t="n">
        <x:v>46143</x:v>
      </x:c>
      <x:c r="C7162" s="1" t="n">
        <x:v>71.1</x:v>
      </x:c>
      <x:c r="D7162" s="1" t="n">
        <x:v>451.1</x:v>
      </x:c>
      <x:c r="E7162" s="1" t="n">
        <x:v>20</x:v>
      </x:c>
      <x:c r="F7162" s="1" t="n">
        <x:v>0</x:v>
      </x:c>
      <x:c r="G7162" s="1" t="n">
        <x:v>37</x:v>
      </x:c>
      <x:c r="H7162" s="1" t="n">
        <x:v>1</x:v>
      </x:c>
      <x:c r="I7162" s="1" t="n">
        <x:v>3</x:v>
      </x:c>
      <x:c r="J7162" s="1" t="n">
        <x:v>0</x:v>
      </x:c>
      <x:c r="K7162" s="1" t="n">
        <x:v>1</x:v>
      </x:c>
      <x:c r="L7162" s="1" t="n">
        <x:v>93.5</x:v>
      </x:c>
      <x:c r="M7162" s="1" t="n">
        <x:v>2.4</x:v>
      </x:c>
      <x:c r="N7162" s="1" t="n">
        <x:v>9.9</x:v>
      </x:c>
      <x:c r="O7162" s="1" t="n">
        <x:f aca="0">24*MAX(0,EOMONTH(B7162,0)-MAX(B7162,INDEX(Device_Inventory!$K$2:$K$1201,MATCH(A7162,Device_Inventory!$A$2:$A$1201,0)))+1)</x:f>
        <x:v>744</x:v>
      </x:c>
      <x:c r="P7162" s="11" t="b">
        <x:f aca="0">INDEX(Device_Inventory!$K$2:$K$1201,MATCH(A7162,Device_Inventory!$A$2:$A$1201,0))&gt;B7162</x:f>
        <x:v>0</x:v>
      </x:c>
      <x:c r="Q7162" s="1" t="str">
        <x:f aca="0">IF(D7162&gt;O7162,"Fail: operating hours exceed in-service hours",IF(D7162+M7162&gt;O7162,"Fail: operating + unavailable hours exceed in-service hours",IF(P7162,"Partial month: within in-service hours","OK")))</x:f>
        <x:v>OK</x:v>
      </x:c>
    </x:row>
    <x:row r="7163" ht="15" hidden="0" customHeight="1">
      <x:c r="A7163" s="1" t="s">
        <x:v>4978</x:v>
      </x:c>
      <x:c r="B7163" s="14" t="n">
        <x:v>46174</x:v>
      </x:c>
      <x:c r="C7163" s="1" t="n">
        <x:v>61.6</x:v>
      </x:c>
      <x:c r="D7163" s="1" t="n">
        <x:v>338.8</x:v>
      </x:c>
      <x:c r="E7163" s="1" t="n">
        <x:v>9</x:v>
      </x:c>
      <x:c r="F7163" s="1" t="n">
        <x:v>2</x:v>
      </x:c>
      <x:c r="G7163" s="1" t="n">
        <x:v>37</x:v>
      </x:c>
      <x:c r="H7163" s="1" t="n">
        <x:v>0</x:v>
      </x:c>
      <x:c r="I7163" s="1" t="n">
        <x:v>2</x:v>
      </x:c>
      <x:c r="J7163" s="1" t="n">
        <x:v>0.82</x:v>
      </x:c>
      <x:c r="K7163" s="1" t="n">
        <x:v>0</x:v>
      </x:c>
      <x:c r="L7163" s="1" t="n">
        <x:v>92.3</x:v>
      </x:c>
      <x:c r="M7163" s="1" t="n">
        <x:v>8.2</x:v>
      </x:c>
      <x:c r="N7163" s="1" t="n">
        <x:v>9.2</x:v>
      </x:c>
      <x:c r="O7163" s="1" t="n">
        <x:f aca="0">24*MAX(0,EOMONTH(B7163,0)-MAX(B7163,INDEX(Device_Inventory!$K$2:$K$1201,MATCH(A7163,Device_Inventory!$A$2:$A$1201,0)))+1)</x:f>
        <x:v>720</x:v>
      </x:c>
      <x:c r="P7163" s="11" t="b">
        <x:f aca="0">INDEX(Device_Inventory!$K$2:$K$1201,MATCH(A7163,Device_Inventory!$A$2:$A$1201,0))&gt;B7163</x:f>
        <x:v>0</x:v>
      </x:c>
      <x:c r="Q7163" s="1" t="str">
        <x:f aca="0">IF(D7163&gt;O7163,"Fail: operating hours exceed in-service hours",IF(D7163+M7163&gt;O7163,"Fail: operating + unavailable hours exceed in-service hours",IF(P7163,"Partial month: within in-service hours","OK")))</x:f>
        <x:v>OK</x:v>
      </x:c>
    </x:row>
    <x:row r="7164" ht="15" hidden="0" customHeight="1">
      <x:c r="A7164" s="1" t="s">
        <x:v>4978</x:v>
      </x:c>
      <x:c r="B7164" s="14" t="n">
        <x:v>46204</x:v>
      </x:c>
      <x:c r="C7164" s="1" t="n">
        <x:v>66.7</x:v>
      </x:c>
      <x:c r="D7164" s="1" t="n">
        <x:v>438.1</x:v>
      </x:c>
      <x:c r="E7164" s="1" t="n">
        <x:v>18</x:v>
      </x:c>
      <x:c r="F7164" s="1" t="n">
        <x:v>0</x:v>
      </x:c>
      <x:c r="G7164" s="1" t="n">
        <x:v>38</x:v>
      </x:c>
      <x:c r="H7164" s="1" t="n">
        <x:v>0</x:v>
      </x:c>
      <x:c r="I7164" s="1" t="n">
        <x:v>4</x:v>
      </x:c>
      <x:c r="J7164" s="1" t="n">
        <x:v>0.61</x:v>
      </x:c>
      <x:c r="K7164" s="1" t="n">
        <x:v>0</x:v>
      </x:c>
      <x:c r="L7164" s="1" t="n">
        <x:v>91.7</x:v>
      </x:c>
      <x:c r="M7164" s="1" t="n">
        <x:v>3.4</x:v>
      </x:c>
      <x:c r="N7164" s="1" t="n">
        <x:v>8.1</x:v>
      </x:c>
      <x:c r="O7164" s="1" t="n">
        <x:f aca="0">24*MAX(0,EOMONTH(B7164,0)-MAX(B7164,INDEX(Device_Inventory!$K$2:$K$1201,MATCH(A7164,Device_Inventory!$A$2:$A$1201,0)))+1)</x:f>
        <x:v>744</x:v>
      </x:c>
      <x:c r="P7164" s="11" t="b">
        <x:f aca="0">INDEX(Device_Inventory!$K$2:$K$1201,MATCH(A7164,Device_Inventory!$A$2:$A$1201,0))&gt;B7164</x:f>
        <x:v>0</x:v>
      </x:c>
      <x:c r="Q7164" s="1" t="str">
        <x:f aca="0">IF(D7164&gt;O7164,"Fail: operating hours exceed in-service hours",IF(D7164+M7164&gt;O7164,"Fail: operating + unavailable hours exceed in-service hours",IF(P7164,"Partial month: within in-service hours","OK")))</x:f>
        <x:v>OK</x:v>
      </x:c>
    </x:row>
    <x:row r="7165" ht="15" hidden="0" customHeight="1">
      <x:c r="A7165" s="1" t="s">
        <x:v>4981</x:v>
      </x:c>
      <x:c r="B7165" s="14" t="n">
        <x:v>46054</x:v>
      </x:c>
      <x:c r="C7165" s="1" t="n">
        <x:v>63.9</x:v>
      </x:c>
      <x:c r="D7165" s="1" t="n">
        <x:v>396.2</x:v>
      </x:c>
      <x:c r="E7165" s="1" t="n">
        <x:v>23</x:v>
      </x:c>
      <x:c r="F7165" s="1" t="n">
        <x:v>3</x:v>
      </x:c>
      <x:c r="G7165" s="1" t="n">
        <x:v>55</x:v>
      </x:c>
      <x:c r="H7165" s="1" t="n">
        <x:v>0</x:v>
      </x:c>
      <x:c r="I7165" s="1" t="n">
        <x:v>4</x:v>
      </x:c>
      <x:c r="J7165" s="1" t="n">
        <x:v>0.55</x:v>
      </x:c>
      <x:c r="K7165" s="1" t="n">
        <x:v>0</x:v>
      </x:c>
      <x:c r="L7165" s="1" t="n">
        <x:v>91.8</x:v>
      </x:c>
      <x:c r="M7165" s="1" t="n">
        <x:v>2</x:v>
      </x:c>
      <x:c r="N7165" s="1" t="n">
        <x:v>13.8</x:v>
      </x:c>
      <x:c r="O7165" s="1" t="n">
        <x:f aca="0">24*MAX(0,EOMONTH(B7165,0)-MAX(B7165,INDEX(Device_Inventory!$K$2:$K$1201,MATCH(A7165,Device_Inventory!$A$2:$A$1201,0)))+1)</x:f>
        <x:v>672</x:v>
      </x:c>
      <x:c r="P7165" s="11" t="b">
        <x:f aca="0">INDEX(Device_Inventory!$K$2:$K$1201,MATCH(A7165,Device_Inventory!$A$2:$A$1201,0))&gt;B7165</x:f>
        <x:v>0</x:v>
      </x:c>
      <x:c r="Q7165" s="1" t="str">
        <x:f aca="0">IF(D7165&gt;O7165,"Fail: operating hours exceed in-service hours",IF(D7165+M7165&gt;O7165,"Fail: operating + unavailable hours exceed in-service hours",IF(P7165,"Partial month: within in-service hours","OK")))</x:f>
        <x:v>OK</x:v>
      </x:c>
    </x:row>
    <x:row r="7166" ht="15" hidden="0" customHeight="1">
      <x:c r="A7166" s="1" t="s">
        <x:v>4981</x:v>
      </x:c>
      <x:c r="B7166" s="14" t="n">
        <x:v>46082</x:v>
      </x:c>
      <x:c r="C7166" s="1" t="n">
        <x:v>36.8</x:v>
      </x:c>
      <x:c r="D7166" s="1" t="n">
        <x:v>250.9</x:v>
      </x:c>
      <x:c r="E7166" s="1" t="n">
        <x:v>14</x:v>
      </x:c>
      <x:c r="F7166" s="1" t="n">
        <x:v>0</x:v>
      </x:c>
      <x:c r="G7166" s="1" t="n">
        <x:v>25</x:v>
      </x:c>
      <x:c r="H7166" s="1" t="n">
        <x:v>0</x:v>
      </x:c>
      <x:c r="I7166" s="1" t="n">
        <x:v>2</x:v>
      </x:c>
      <x:c r="J7166" s="1" t="n">
        <x:v>0.25</x:v>
      </x:c>
      <x:c r="K7166" s="1" t="n">
        <x:v>0</x:v>
      </x:c>
      <x:c r="L7166" s="1" t="n">
        <x:v>94.7</x:v>
      </x:c>
      <x:c r="M7166" s="1" t="n">
        <x:v>0</x:v>
      </x:c>
      <x:c r="N7166" s="1" t="n">
        <x:v>5.8</x:v>
      </x:c>
      <x:c r="O7166" s="1" t="n">
        <x:f aca="0">24*MAX(0,EOMONTH(B7166,0)-MAX(B7166,INDEX(Device_Inventory!$K$2:$K$1201,MATCH(A7166,Device_Inventory!$A$2:$A$1201,0)))+1)</x:f>
        <x:v>744</x:v>
      </x:c>
      <x:c r="P7166" s="11" t="b">
        <x:f aca="0">INDEX(Device_Inventory!$K$2:$K$1201,MATCH(A7166,Device_Inventory!$A$2:$A$1201,0))&gt;B7166</x:f>
        <x:v>0</x:v>
      </x:c>
      <x:c r="Q7166" s="1" t="str">
        <x:f aca="0">IF(D7166&gt;O7166,"Fail: operating hours exceed in-service hours",IF(D7166+M7166&gt;O7166,"Fail: operating + unavailable hours exceed in-service hours",IF(P7166,"Partial month: within in-service hours","OK")))</x:f>
        <x:v>OK</x:v>
      </x:c>
    </x:row>
    <x:row r="7167" ht="15" hidden="0" customHeight="1">
      <x:c r="A7167" s="1" t="s">
        <x:v>4981</x:v>
      </x:c>
      <x:c r="B7167" s="14" t="n">
        <x:v>46113</x:v>
      </x:c>
      <x:c r="C7167" s="1" t="n">
        <x:v>34.5</x:v>
      </x:c>
      <x:c r="D7167" s="1" t="n">
        <x:v>195</x:v>
      </x:c>
      <x:c r="E7167" s="1" t="n">
        <x:v>15</x:v>
      </x:c>
      <x:c r="F7167" s="1" t="n">
        <x:v>3</x:v>
      </x:c>
      <x:c r="G7167" s="1" t="n">
        <x:v>29</x:v>
      </x:c>
      <x:c r="H7167" s="1" t="n">
        <x:v>0</x:v>
      </x:c>
      <x:c r="I7167" s="1" t="n">
        <x:v>2</x:v>
      </x:c>
      <x:c r="J7167" s="1" t="n">
        <x:v>0.27</x:v>
      </x:c>
      <x:c r="K7167" s="1" t="n">
        <x:v>1</x:v>
      </x:c>
      <x:c r="L7167" s="1" t="n">
        <x:v>97.1</x:v>
      </x:c>
      <x:c r="M7167" s="1" t="n">
        <x:v>7.4</x:v>
      </x:c>
      <x:c r="N7167" s="1" t="n">
        <x:v>8.5</x:v>
      </x:c>
      <x:c r="O7167" s="1" t="n">
        <x:f aca="0">24*MAX(0,EOMONTH(B7167,0)-MAX(B7167,INDEX(Device_Inventory!$K$2:$K$1201,MATCH(A7167,Device_Inventory!$A$2:$A$1201,0)))+1)</x:f>
        <x:v>720</x:v>
      </x:c>
      <x:c r="P7167" s="11" t="b">
        <x:f aca="0">INDEX(Device_Inventory!$K$2:$K$1201,MATCH(A7167,Device_Inventory!$A$2:$A$1201,0))&gt;B7167</x:f>
        <x:v>0</x:v>
      </x:c>
      <x:c r="Q7167" s="1" t="str">
        <x:f aca="0">IF(D7167&gt;O7167,"Fail: operating hours exceed in-service hours",IF(D7167+M7167&gt;O7167,"Fail: operating + unavailable hours exceed in-service hours",IF(P7167,"Partial month: within in-service hours","OK")))</x:f>
        <x:v>OK</x:v>
      </x:c>
    </x:row>
    <x:row r="7168" ht="15" hidden="0" customHeight="1">
      <x:c r="A7168" s="1" t="s">
        <x:v>4981</x:v>
      </x:c>
      <x:c r="B7168" s="14" t="n">
        <x:v>46143</x:v>
      </x:c>
      <x:c r="C7168" s="1" t="n">
        <x:v>57.9</x:v>
      </x:c>
      <x:c r="D7168" s="1" t="n">
        <x:v>413.7</x:v>
      </x:c>
      <x:c r="E7168" s="1" t="n">
        <x:v>16</x:v>
      </x:c>
      <x:c r="F7168" s="1" t="n">
        <x:v>0</x:v>
      </x:c>
      <x:c r="G7168" s="1" t="n">
        <x:v>21</x:v>
      </x:c>
      <x:c r="H7168" s="1" t="n">
        <x:v>0</x:v>
      </x:c>
      <x:c r="I7168" s="1" t="n">
        <x:v>0</x:v>
      </x:c>
      <x:c r="J7168" s="1" t="n">
        <x:v>0.4</x:v>
      </x:c>
      <x:c r="K7168" s="1" t="n">
        <x:v>0</x:v>
      </x:c>
      <x:c r="L7168" s="1" t="n">
        <x:v>98.9</x:v>
      </x:c>
      <x:c r="M7168" s="1" t="n">
        <x:v>6.3</x:v>
      </x:c>
      <x:c r="N7168" s="1" t="n">
        <x:v>12.5</x:v>
      </x:c>
      <x:c r="O7168" s="1" t="n">
        <x:f aca="0">24*MAX(0,EOMONTH(B7168,0)-MAX(B7168,INDEX(Device_Inventory!$K$2:$K$1201,MATCH(A7168,Device_Inventory!$A$2:$A$1201,0)))+1)</x:f>
        <x:v>744</x:v>
      </x:c>
      <x:c r="P7168" s="11" t="b">
        <x:f aca="0">INDEX(Device_Inventory!$K$2:$K$1201,MATCH(A7168,Device_Inventory!$A$2:$A$1201,0))&gt;B7168</x:f>
        <x:v>0</x:v>
      </x:c>
      <x:c r="Q7168" s="1" t="str">
        <x:f aca="0">IF(D7168&gt;O7168,"Fail: operating hours exceed in-service hours",IF(D7168+M7168&gt;O7168,"Fail: operating + unavailable hours exceed in-service hours",IF(P7168,"Partial month: within in-service hours","OK")))</x:f>
        <x:v>OK</x:v>
      </x:c>
    </x:row>
    <x:row r="7169" ht="15" hidden="0" customHeight="1">
      <x:c r="A7169" s="1" t="s">
        <x:v>4981</x:v>
      </x:c>
      <x:c r="B7169" s="14" t="n">
        <x:v>46174</x:v>
      </x:c>
      <x:c r="C7169" s="1" t="n">
        <x:v>24.6</x:v>
      </x:c>
      <x:c r="D7169" s="1" t="n">
        <x:v>169.4</x:v>
      </x:c>
      <x:c r="E7169" s="1" t="n">
        <x:v>11</x:v>
      </x:c>
      <x:c r="F7169" s="1" t="n">
        <x:v>2</x:v>
      </x:c>
      <x:c r="G7169" s="1" t="n">
        <x:v>38</x:v>
      </x:c>
      <x:c r="H7169" s="1" t="n">
        <x:v>0</x:v>
      </x:c>
      <x:c r="I7169" s="1" t="n">
        <x:v>1</x:v>
      </x:c>
      <x:c r="J7169" s="1" t="n">
        <x:v>0.26</x:v>
      </x:c>
      <x:c r="K7169" s="1" t="n">
        <x:v>0</x:v>
      </x:c>
      <x:c r="L7169" s="1" t="n">
        <x:v>94.6</x:v>
      </x:c>
      <x:c r="M7169" s="1" t="n">
        <x:v>0</x:v>
      </x:c>
      <x:c r="N7169" s="1" t="n">
        <x:v>3.2</x:v>
      </x:c>
      <x:c r="O7169" s="1" t="n">
        <x:f aca="0">24*MAX(0,EOMONTH(B7169,0)-MAX(B7169,INDEX(Device_Inventory!$K$2:$K$1201,MATCH(A7169,Device_Inventory!$A$2:$A$1201,0)))+1)</x:f>
        <x:v>720</x:v>
      </x:c>
      <x:c r="P7169" s="11" t="b">
        <x:f aca="0">INDEX(Device_Inventory!$K$2:$K$1201,MATCH(A7169,Device_Inventory!$A$2:$A$1201,0))&gt;B7169</x:f>
        <x:v>0</x:v>
      </x:c>
      <x:c r="Q7169" s="1" t="str">
        <x:f aca="0">IF(D7169&gt;O7169,"Fail: operating hours exceed in-service hours",IF(D7169+M7169&gt;O7169,"Fail: operating + unavailable hours exceed in-service hours",IF(P7169,"Partial month: within in-service hours","OK")))</x:f>
        <x:v>OK</x:v>
      </x:c>
    </x:row>
    <x:row r="7170" ht="15" hidden="0" customHeight="1">
      <x:c r="A7170" s="1" t="s">
        <x:v>4981</x:v>
      </x:c>
      <x:c r="B7170" s="14" t="n">
        <x:v>46204</x:v>
      </x:c>
      <x:c r="C7170" s="1" t="n">
        <x:v>42.9</x:v>
      </x:c>
      <x:c r="D7170" s="1" t="n">
        <x:v>255.2</x:v>
      </x:c>
      <x:c r="E7170" s="1" t="n">
        <x:v>9</x:v>
      </x:c>
      <x:c r="F7170" s="1" t="n">
        <x:v>2</x:v>
      </x:c>
      <x:c r="G7170" s="1" t="n">
        <x:v>17</x:v>
      </x:c>
      <x:c r="H7170" s="1" t="n">
        <x:v>1</x:v>
      </x:c>
      <x:c r="I7170" s="1" t="n">
        <x:v>0</x:v>
      </x:c>
      <x:c r="J7170" s="1" t="n">
        <x:v>1.95</x:v>
      </x:c>
      <x:c r="K7170" s="1" t="n">
        <x:v>0</x:v>
      </x:c>
      <x:c r="L7170" s="1" t="n">
        <x:v>92.2</x:v>
      </x:c>
      <x:c r="M7170" s="1" t="n">
        <x:v>3.5</x:v>
      </x:c>
      <x:c r="N7170" s="1" t="n">
        <x:v>11.5</x:v>
      </x:c>
      <x:c r="O7170" s="1" t="n">
        <x:f aca="0">24*MAX(0,EOMONTH(B7170,0)-MAX(B7170,INDEX(Device_Inventory!$K$2:$K$1201,MATCH(A7170,Device_Inventory!$A$2:$A$1201,0)))+1)</x:f>
        <x:v>744</x:v>
      </x:c>
      <x:c r="P7170" s="11" t="b">
        <x:f aca="0">INDEX(Device_Inventory!$K$2:$K$1201,MATCH(A7170,Device_Inventory!$A$2:$A$1201,0))&gt;B7170</x:f>
        <x:v>0</x:v>
      </x:c>
      <x:c r="Q7170" s="1" t="str">
        <x:f aca="0">IF(D7170&gt;O7170,"Fail: operating hours exceed in-service hours",IF(D7170+M7170&gt;O7170,"Fail: operating + unavailable hours exceed in-service hours",IF(P7170,"Partial month: within in-service hours","OK")))</x:f>
        <x:v>OK</x:v>
      </x:c>
    </x:row>
    <x:row r="7171" ht="15" hidden="0" customHeight="1">
      <x:c r="A7171" s="1" t="s">
        <x:v>4984</x:v>
      </x:c>
      <x:c r="B7171" s="14" t="n">
        <x:v>46054</x:v>
      </x:c>
      <x:c r="C7171" s="1" t="n">
        <x:v>86.4</x:v>
      </x:c>
      <x:c r="D7171" s="1" t="n">
        <x:v>612.9</x:v>
      </x:c>
      <x:c r="E7171" s="1" t="n">
        <x:v>30</x:v>
      </x:c>
      <x:c r="F7171" s="1" t="n">
        <x:v>1</x:v>
      </x:c>
      <x:c r="G7171" s="1" t="n">
        <x:v>37</x:v>
      </x:c>
      <x:c r="H7171" s="1" t="n">
        <x:v>0</x:v>
      </x:c>
      <x:c r="I7171" s="1" t="n">
        <x:v>5</x:v>
      </x:c>
      <x:c r="J7171" s="1" t="n">
        <x:v>0.71</x:v>
      </x:c>
      <x:c r="K7171" s="1" t="n">
        <x:v>0</x:v>
      </x:c>
      <x:c r="L7171" s="1" t="n">
        <x:v>95.6</x:v>
      </x:c>
      <x:c r="M7171" s="1" t="n">
        <x:v>0</x:v>
      </x:c>
      <x:c r="N7171" s="1" t="n">
        <x:v>13.7</x:v>
      </x:c>
      <x:c r="O7171" s="1" t="n">
        <x:f aca="0">24*MAX(0,EOMONTH(B7171,0)-MAX(B7171,INDEX(Device_Inventory!$K$2:$K$1201,MATCH(A7171,Device_Inventory!$A$2:$A$1201,0)))+1)</x:f>
        <x:v>672</x:v>
      </x:c>
      <x:c r="P7171" s="11" t="b">
        <x:f aca="0">INDEX(Device_Inventory!$K$2:$K$1201,MATCH(A7171,Device_Inventory!$A$2:$A$1201,0))&gt;B7171</x:f>
        <x:v>0</x:v>
      </x:c>
      <x:c r="Q7171" s="1" t="str">
        <x:f aca="0">IF(D7171&gt;O7171,"Fail: operating hours exceed in-service hours",IF(D7171+M7171&gt;O7171,"Fail: operating + unavailable hours exceed in-service hours",IF(P7171,"Partial month: within in-service hours","OK")))</x:f>
        <x:v>OK</x:v>
      </x:c>
    </x:row>
    <x:row r="7172" ht="15" hidden="0" customHeight="1">
      <x:c r="A7172" s="1" t="s">
        <x:v>4984</x:v>
      </x:c>
      <x:c r="B7172" s="14" t="n">
        <x:v>46082</x:v>
      </x:c>
      <x:c r="C7172" s="1" t="n">
        <x:v>92.7</x:v>
      </x:c>
      <x:c r="D7172" s="1" t="n">
        <x:v>661.9</x:v>
      </x:c>
      <x:c r="E7172" s="1" t="n">
        <x:v>29</x:v>
      </x:c>
      <x:c r="F7172" s="1" t="n">
        <x:v>0</x:v>
      </x:c>
      <x:c r="G7172" s="1" t="n">
        <x:v>61</x:v>
      </x:c>
      <x:c r="H7172" s="1" t="n">
        <x:v>0</x:v>
      </x:c>
      <x:c r="I7172" s="1" t="n">
        <x:v>4</x:v>
      </x:c>
      <x:c r="J7172" s="1" t="n">
        <x:v>0.54</x:v>
      </x:c>
      <x:c r="K7172" s="1" t="n">
        <x:v>0</x:v>
      </x:c>
      <x:c r="L7172" s="1" t="n">
        <x:v>93.6</x:v>
      </x:c>
      <x:c r="M7172" s="1" t="n">
        <x:v>6.5</x:v>
      </x:c>
      <x:c r="N7172" s="1" t="n">
        <x:v>15.3</x:v>
      </x:c>
      <x:c r="O7172" s="1" t="n">
        <x:f aca="0">24*MAX(0,EOMONTH(B7172,0)-MAX(B7172,INDEX(Device_Inventory!$K$2:$K$1201,MATCH(A7172,Device_Inventory!$A$2:$A$1201,0)))+1)</x:f>
        <x:v>744</x:v>
      </x:c>
      <x:c r="P7172" s="11" t="b">
        <x:f aca="0">INDEX(Device_Inventory!$K$2:$K$1201,MATCH(A7172,Device_Inventory!$A$2:$A$1201,0))&gt;B7172</x:f>
        <x:v>0</x:v>
      </x:c>
      <x:c r="Q7172" s="1" t="str">
        <x:f aca="0">IF(D7172&gt;O7172,"Fail: operating hours exceed in-service hours",IF(D7172+M7172&gt;O7172,"Fail: operating + unavailable hours exceed in-service hours",IF(P7172,"Partial month: within in-service hours","OK")))</x:f>
        <x:v>OK</x:v>
      </x:c>
    </x:row>
    <x:row r="7173" ht="15" hidden="0" customHeight="1">
      <x:c r="A7173" s="1" t="s">
        <x:v>4984</x:v>
      </x:c>
      <x:c r="B7173" s="14" t="n">
        <x:v>46113</x:v>
      </x:c>
      <x:c r="C7173" s="1" t="n">
        <x:v>53.1</x:v>
      </x:c>
      <x:c r="D7173" s="1" t="n">
        <x:v>310.4</x:v>
      </x:c>
      <x:c r="E7173" s="1" t="n">
        <x:v>14</x:v>
      </x:c>
      <x:c r="F7173" s="1" t="n">
        <x:v>0</x:v>
      </x:c>
      <x:c r="G7173" s="1" t="n">
        <x:v>25</x:v>
      </x:c>
      <x:c r="H7173" s="1" t="n">
        <x:v>0</x:v>
      </x:c>
      <x:c r="I7173" s="1" t="n">
        <x:v>2</x:v>
      </x:c>
      <x:c r="J7173" s="1" t="n">
        <x:v>0</x:v>
      </x:c>
      <x:c r="K7173" s="1" t="n">
        <x:v>2</x:v>
      </x:c>
      <x:c r="L7173" s="1" t="n">
        <x:v>91.7</x:v>
      </x:c>
      <x:c r="M7173" s="1" t="n">
        <x:v>6.6</x:v>
      </x:c>
      <x:c r="N7173" s="1" t="n">
        <x:v>5.3</x:v>
      </x:c>
      <x:c r="O7173" s="1" t="n">
        <x:f aca="0">24*MAX(0,EOMONTH(B7173,0)-MAX(B7173,INDEX(Device_Inventory!$K$2:$K$1201,MATCH(A7173,Device_Inventory!$A$2:$A$1201,0)))+1)</x:f>
        <x:v>720</x:v>
      </x:c>
      <x:c r="P7173" s="11" t="b">
        <x:f aca="0">INDEX(Device_Inventory!$K$2:$K$1201,MATCH(A7173,Device_Inventory!$A$2:$A$1201,0))&gt;B7173</x:f>
        <x:v>0</x:v>
      </x:c>
      <x:c r="Q7173" s="1" t="str">
        <x:f aca="0">IF(D7173&gt;O7173,"Fail: operating hours exceed in-service hours",IF(D7173+M7173&gt;O7173,"Fail: operating + unavailable hours exceed in-service hours",IF(P7173,"Partial month: within in-service hours","OK")))</x:f>
        <x:v>OK</x:v>
      </x:c>
    </x:row>
    <x:row r="7174" ht="15" hidden="0" customHeight="1">
      <x:c r="A7174" s="1" t="s">
        <x:v>4984</x:v>
      </x:c>
      <x:c r="B7174" s="14" t="n">
        <x:v>46143</x:v>
      </x:c>
      <x:c r="C7174" s="1" t="n">
        <x:v>59.3</x:v>
      </x:c>
      <x:c r="D7174" s="1" t="n">
        <x:v>353.9</x:v>
      </x:c>
      <x:c r="E7174" s="1" t="n">
        <x:v>30</x:v>
      </x:c>
      <x:c r="F7174" s="1" t="n">
        <x:v>0</x:v>
      </x:c>
      <x:c r="G7174" s="1" t="n">
        <x:v>20</x:v>
      </x:c>
      <x:c r="H7174" s="1" t="n">
        <x:v>0</x:v>
      </x:c>
      <x:c r="I7174" s="1" t="n">
        <x:v>3</x:v>
      </x:c>
      <x:c r="J7174" s="1" t="n">
        <x:v>0.57</x:v>
      </x:c>
      <x:c r="K7174" s="1" t="n">
        <x:v>0</x:v>
      </x:c>
      <x:c r="L7174" s="1" t="n">
        <x:v>92.2</x:v>
      </x:c>
      <x:c r="M7174" s="1" t="n">
        <x:v>4.8</x:v>
      </x:c>
      <x:c r="N7174" s="1" t="n">
        <x:v>12.7</x:v>
      </x:c>
      <x:c r="O7174" s="1" t="n">
        <x:f aca="0">24*MAX(0,EOMONTH(B7174,0)-MAX(B7174,INDEX(Device_Inventory!$K$2:$K$1201,MATCH(A7174,Device_Inventory!$A$2:$A$1201,0)))+1)</x:f>
        <x:v>744</x:v>
      </x:c>
      <x:c r="P7174" s="11" t="b">
        <x:f aca="0">INDEX(Device_Inventory!$K$2:$K$1201,MATCH(A7174,Device_Inventory!$A$2:$A$1201,0))&gt;B7174</x:f>
        <x:v>0</x:v>
      </x:c>
      <x:c r="Q7174" s="1" t="str">
        <x:f aca="0">IF(D7174&gt;O7174,"Fail: operating hours exceed in-service hours",IF(D7174+M7174&gt;O7174,"Fail: operating + unavailable hours exceed in-service hours",IF(P7174,"Partial month: within in-service hours","OK")))</x:f>
        <x:v>OK</x:v>
      </x:c>
    </x:row>
    <x:row r="7175" ht="15" hidden="0" customHeight="1">
      <x:c r="A7175" s="1" t="s">
        <x:v>4984</x:v>
      </x:c>
      <x:c r="B7175" s="14" t="n">
        <x:v>46174</x:v>
      </x:c>
      <x:c r="C7175" s="1" t="n">
        <x:v>81.2</x:v>
      </x:c>
      <x:c r="D7175" s="1" t="n">
        <x:v>491</x:v>
      </x:c>
      <x:c r="E7175" s="1" t="n">
        <x:v>26</x:v>
      </x:c>
      <x:c r="F7175" s="1" t="n">
        <x:v>1</x:v>
      </x:c>
      <x:c r="G7175" s="1" t="n">
        <x:v>43</x:v>
      </x:c>
      <x:c r="H7175" s="1" t="n">
        <x:v>0</x:v>
      </x:c>
      <x:c r="I7175" s="1" t="n">
        <x:v>6</x:v>
      </x:c>
      <x:c r="J7175" s="1" t="n">
        <x:v>0.72</x:v>
      </x:c>
      <x:c r="K7175" s="1" t="n">
        <x:v>1</x:v>
      </x:c>
      <x:c r="L7175" s="1" t="n">
        <x:v>94.5</x:v>
      </x:c>
      <x:c r="M7175" s="1" t="n">
        <x:v>0</x:v>
      </x:c>
      <x:c r="N7175" s="1" t="n">
        <x:v>12.8</x:v>
      </x:c>
      <x:c r="O7175" s="1" t="n">
        <x:f aca="0">24*MAX(0,EOMONTH(B7175,0)-MAX(B7175,INDEX(Device_Inventory!$K$2:$K$1201,MATCH(A7175,Device_Inventory!$A$2:$A$1201,0)))+1)</x:f>
        <x:v>720</x:v>
      </x:c>
      <x:c r="P7175" s="11" t="b">
        <x:f aca="0">INDEX(Device_Inventory!$K$2:$K$1201,MATCH(A7175,Device_Inventory!$A$2:$A$1201,0))&gt;B7175</x:f>
        <x:v>0</x:v>
      </x:c>
      <x:c r="Q7175" s="1" t="str">
        <x:f aca="0">IF(D7175&gt;O7175,"Fail: operating hours exceed in-service hours",IF(D7175+M7175&gt;O7175,"Fail: operating + unavailable hours exceed in-service hours",IF(P7175,"Partial month: within in-service hours","OK")))</x:f>
        <x:v>OK</x:v>
      </x:c>
    </x:row>
    <x:row r="7176" ht="15" hidden="0" customHeight="1">
      <x:c r="A7176" s="1" t="s">
        <x:v>4984</x:v>
      </x:c>
      <x:c r="B7176" s="14" t="n">
        <x:v>46204</x:v>
      </x:c>
      <x:c r="C7176" s="1" t="n">
        <x:v>82.6</x:v>
      </x:c>
      <x:c r="D7176" s="1" t="n">
        <x:v>471.8</x:v>
      </x:c>
      <x:c r="E7176" s="1" t="n">
        <x:v>27</x:v>
      </x:c>
      <x:c r="F7176" s="1" t="n">
        <x:v>0</x:v>
      </x:c>
      <x:c r="G7176" s="1" t="n">
        <x:v>55</x:v>
      </x:c>
      <x:c r="H7176" s="1" t="n">
        <x:v>1</x:v>
      </x:c>
      <x:c r="I7176" s="1" t="n">
        <x:v>4</x:v>
      </x:c>
      <x:c r="J7176" s="1" t="n">
        <x:v>0.62</x:v>
      </x:c>
      <x:c r="K7176" s="1" t="n">
        <x:v>0</x:v>
      </x:c>
      <x:c r="L7176" s="1" t="n">
        <x:v>98.3</x:v>
      </x:c>
      <x:c r="M7176" s="1" t="n">
        <x:v>2.9</x:v>
      </x:c>
      <x:c r="N7176" s="1" t="n">
        <x:v>12.3</x:v>
      </x:c>
      <x:c r="O7176" s="1" t="n">
        <x:f aca="0">24*MAX(0,EOMONTH(B7176,0)-MAX(B7176,INDEX(Device_Inventory!$K$2:$K$1201,MATCH(A7176,Device_Inventory!$A$2:$A$1201,0)))+1)</x:f>
        <x:v>744</x:v>
      </x:c>
      <x:c r="P7176" s="11" t="b">
        <x:f aca="0">INDEX(Device_Inventory!$K$2:$K$1201,MATCH(A7176,Device_Inventory!$A$2:$A$1201,0))&gt;B7176</x:f>
        <x:v>0</x:v>
      </x:c>
      <x:c r="Q7176" s="1" t="str">
        <x:f aca="0">IF(D7176&gt;O7176,"Fail: operating hours exceed in-service hours",IF(D7176+M7176&gt;O7176,"Fail: operating + unavailable hours exceed in-service hours",IF(P7176,"Partial month: within in-service hours","OK")))</x:f>
        <x:v>OK</x:v>
      </x:c>
    </x:row>
    <x:row r="7177" ht="15" hidden="0" customHeight="1">
      <x:c r="A7177" s="1" t="s">
        <x:v>4987</x:v>
      </x:c>
      <x:c r="B7177" s="14" t="n">
        <x:v>46054</x:v>
      </x:c>
      <x:c r="C7177" s="1" t="n">
        <x:v>72.8</x:v>
      </x:c>
      <x:c r="D7177" s="1" t="n">
        <x:v>403.3</x:v>
      </x:c>
      <x:c r="E7177" s="1" t="n">
        <x:v>19</x:v>
      </x:c>
      <x:c r="F7177" s="1" t="n">
        <x:v>3</x:v>
      </x:c>
      <x:c r="G7177" s="1" t="n">
        <x:v>25</x:v>
      </x:c>
      <x:c r="H7177" s="1" t="n">
        <x:v>0</x:v>
      </x:c>
      <x:c r="I7177" s="1" t="n">
        <x:v>5</x:v>
      </x:c>
      <x:c r="J7177" s="1" t="n">
        <x:v>0.51</x:v>
      </x:c>
      <x:c r="K7177" s="1" t="n">
        <x:v>0</x:v>
      </x:c>
      <x:c r="L7177" s="1" t="n">
        <x:v>96.1</x:v>
      </x:c>
      <x:c r="M7177" s="1" t="n">
        <x:v>0</x:v>
      </x:c>
      <x:c r="N7177" s="1" t="n">
        <x:v>19.5</x:v>
      </x:c>
      <x:c r="O7177" s="1" t="n">
        <x:f aca="0">24*MAX(0,EOMONTH(B7177,0)-MAX(B7177,INDEX(Device_Inventory!$K$2:$K$1201,MATCH(A7177,Device_Inventory!$A$2:$A$1201,0)))+1)</x:f>
        <x:v>672</x:v>
      </x:c>
      <x:c r="P7177" s="11" t="b">
        <x:f aca="0">INDEX(Device_Inventory!$K$2:$K$1201,MATCH(A7177,Device_Inventory!$A$2:$A$1201,0))&gt;B7177</x:f>
        <x:v>0</x:v>
      </x:c>
      <x:c r="Q7177" s="1" t="str">
        <x:f aca="0">IF(D7177&gt;O7177,"Fail: operating hours exceed in-service hours",IF(D7177+M7177&gt;O7177,"Fail: operating + unavailable hours exceed in-service hours",IF(P7177,"Partial month: within in-service hours","OK")))</x:f>
        <x:v>OK</x:v>
      </x:c>
    </x:row>
    <x:row r="7178" ht="15" hidden="0" customHeight="1">
      <x:c r="A7178" s="1" t="s">
        <x:v>4987</x:v>
      </x:c>
      <x:c r="B7178" s="14" t="n">
        <x:v>46082</x:v>
      </x:c>
      <x:c r="C7178" s="1" t="n">
        <x:v>94</x:v>
      </x:c>
      <x:c r="D7178" s="1" t="n">
        <x:v>619.3</x:v>
      </x:c>
      <x:c r="E7178" s="1" t="n">
        <x:v>23</x:v>
      </x:c>
      <x:c r="F7178" s="1" t="n">
        <x:v>1</x:v>
      </x:c>
      <x:c r="G7178" s="1" t="n">
        <x:v>42</x:v>
      </x:c>
      <x:c r="H7178" s="1" t="n">
        <x:v>1</x:v>
      </x:c>
      <x:c r="I7178" s="1" t="n">
        <x:v>4</x:v>
      </x:c>
      <x:c r="J7178" s="1" t="n">
        <x:v>0</x:v>
      </x:c>
      <x:c r="K7178" s="1" t="n">
        <x:v>0</x:v>
      </x:c>
      <x:c r="L7178" s="1" t="n">
        <x:v>93.5</x:v>
      </x:c>
      <x:c r="M7178" s="1" t="n">
        <x:v>0</x:v>
      </x:c>
      <x:c r="N7178" s="1" t="n">
        <x:v>17</x:v>
      </x:c>
      <x:c r="O7178" s="1" t="n">
        <x:f aca="0">24*MAX(0,EOMONTH(B7178,0)-MAX(B7178,INDEX(Device_Inventory!$K$2:$K$1201,MATCH(A7178,Device_Inventory!$A$2:$A$1201,0)))+1)</x:f>
        <x:v>744</x:v>
      </x:c>
      <x:c r="P7178" s="11" t="b">
        <x:f aca="0">INDEX(Device_Inventory!$K$2:$K$1201,MATCH(A7178,Device_Inventory!$A$2:$A$1201,0))&gt;B7178</x:f>
        <x:v>0</x:v>
      </x:c>
      <x:c r="Q7178" s="1" t="str">
        <x:f aca="0">IF(D7178&gt;O7178,"Fail: operating hours exceed in-service hours",IF(D7178+M7178&gt;O7178,"Fail: operating + unavailable hours exceed in-service hours",IF(P7178,"Partial month: within in-service hours","OK")))</x:f>
        <x:v>OK</x:v>
      </x:c>
    </x:row>
    <x:row r="7179" ht="15" hidden="0" customHeight="1">
      <x:c r="A7179" s="1" t="s">
        <x:v>4987</x:v>
      </x:c>
      <x:c r="B7179" s="14" t="n">
        <x:v>46113</x:v>
      </x:c>
      <x:c r="C7179" s="1" t="n">
        <x:v>83.1</x:v>
      </x:c>
      <x:c r="D7179" s="1" t="n">
        <x:v>480.6</x:v>
      </x:c>
      <x:c r="E7179" s="1" t="n">
        <x:v>30</x:v>
      </x:c>
      <x:c r="F7179" s="1" t="n">
        <x:v>0</x:v>
      </x:c>
      <x:c r="G7179" s="1" t="n">
        <x:v>41</x:v>
      </x:c>
      <x:c r="H7179" s="1" t="n">
        <x:v>0</x:v>
      </x:c>
      <x:c r="I7179" s="1" t="n">
        <x:v>2</x:v>
      </x:c>
      <x:c r="J7179" s="1" t="n">
        <x:v>0.03</x:v>
      </x:c>
      <x:c r="K7179" s="1" t="n">
        <x:v>0</x:v>
      </x:c>
      <x:c r="L7179" s="1" t="n">
        <x:v>97.1</x:v>
      </x:c>
      <x:c r="M7179" s="1" t="n">
        <x:v>0</x:v>
      </x:c>
      <x:c r="N7179" s="1" t="n">
        <x:v>13.5</x:v>
      </x:c>
      <x:c r="O7179" s="1" t="n">
        <x:f aca="0">24*MAX(0,EOMONTH(B7179,0)-MAX(B7179,INDEX(Device_Inventory!$K$2:$K$1201,MATCH(A7179,Device_Inventory!$A$2:$A$1201,0)))+1)</x:f>
        <x:v>720</x:v>
      </x:c>
      <x:c r="P7179" s="11" t="b">
        <x:f aca="0">INDEX(Device_Inventory!$K$2:$K$1201,MATCH(A7179,Device_Inventory!$A$2:$A$1201,0))&gt;B7179</x:f>
        <x:v>0</x:v>
      </x:c>
      <x:c r="Q7179" s="1" t="str">
        <x:f aca="0">IF(D7179&gt;O7179,"Fail: operating hours exceed in-service hours",IF(D7179+M7179&gt;O7179,"Fail: operating + unavailable hours exceed in-service hours",IF(P7179,"Partial month: within in-service hours","OK")))</x:f>
        <x:v>OK</x:v>
      </x:c>
    </x:row>
    <x:row r="7180" ht="15" hidden="0" customHeight="1">
      <x:c r="A7180" s="1" t="s">
        <x:v>4987</x:v>
      </x:c>
      <x:c r="B7180" s="14" t="n">
        <x:v>46143</x:v>
      </x:c>
      <x:c r="C7180" s="1" t="n">
        <x:v>63.9</x:v>
      </x:c>
      <x:c r="D7180" s="1" t="n">
        <x:v>452</x:v>
      </x:c>
      <x:c r="E7180" s="1" t="n">
        <x:v>22</x:v>
      </x:c>
      <x:c r="F7180" s="1" t="n">
        <x:v>0</x:v>
      </x:c>
      <x:c r="G7180" s="1" t="n">
        <x:v>41</x:v>
      </x:c>
      <x:c r="H7180" s="1" t="n">
        <x:v>0</x:v>
      </x:c>
      <x:c r="I7180" s="1" t="n">
        <x:v>2</x:v>
      </x:c>
      <x:c r="J7180" s="1" t="n">
        <x:v>0.23</x:v>
      </x:c>
      <x:c r="K7180" s="1" t="n">
        <x:v>0</x:v>
      </x:c>
      <x:c r="L7180" s="1" t="n">
        <x:v>97.3</x:v>
      </x:c>
      <x:c r="M7180" s="1" t="n">
        <x:v>0</x:v>
      </x:c>
      <x:c r="N7180" s="1" t="n">
        <x:v>11.7</x:v>
      </x:c>
      <x:c r="O7180" s="1" t="n">
        <x:f aca="0">24*MAX(0,EOMONTH(B7180,0)-MAX(B7180,INDEX(Device_Inventory!$K$2:$K$1201,MATCH(A7180,Device_Inventory!$A$2:$A$1201,0)))+1)</x:f>
        <x:v>744</x:v>
      </x:c>
      <x:c r="P7180" s="11" t="b">
        <x:f aca="0">INDEX(Device_Inventory!$K$2:$K$1201,MATCH(A7180,Device_Inventory!$A$2:$A$1201,0))&gt;B7180</x:f>
        <x:v>0</x:v>
      </x:c>
      <x:c r="Q7180" s="1" t="str">
        <x:f aca="0">IF(D7180&gt;O7180,"Fail: operating hours exceed in-service hours",IF(D7180+M7180&gt;O7180,"Fail: operating + unavailable hours exceed in-service hours",IF(P7180,"Partial month: within in-service hours","OK")))</x:f>
        <x:v>OK</x:v>
      </x:c>
    </x:row>
    <x:row r="7181" ht="15" hidden="0" customHeight="1">
      <x:c r="A7181" s="1" t="s">
        <x:v>4987</x:v>
      </x:c>
      <x:c r="B7181" s="14" t="n">
        <x:v>46174</x:v>
      </x:c>
      <x:c r="C7181" s="1" t="n">
        <x:v>66.3</x:v>
      </x:c>
      <x:c r="D7181" s="1" t="n">
        <x:v>453.4</x:v>
      </x:c>
      <x:c r="E7181" s="1" t="n">
        <x:v>20</x:v>
      </x:c>
      <x:c r="F7181" s="1" t="n">
        <x:v>0</x:v>
      </x:c>
      <x:c r="G7181" s="1" t="n">
        <x:v>16</x:v>
      </x:c>
      <x:c r="H7181" s="1" t="n">
        <x:v>0</x:v>
      </x:c>
      <x:c r="I7181" s="1" t="n">
        <x:v>4</x:v>
      </x:c>
      <x:c r="J7181" s="1" t="n">
        <x:v>0.95</x:v>
      </x:c>
      <x:c r="K7181" s="1" t="n">
        <x:v>0</x:v>
      </x:c>
      <x:c r="L7181" s="1" t="n">
        <x:v>95.2</x:v>
      </x:c>
      <x:c r="M7181" s="1" t="n">
        <x:v>0</x:v>
      </x:c>
      <x:c r="N7181" s="1" t="n">
        <x:v>9.5</x:v>
      </x:c>
      <x:c r="O7181" s="1" t="n">
        <x:f aca="0">24*MAX(0,EOMONTH(B7181,0)-MAX(B7181,INDEX(Device_Inventory!$K$2:$K$1201,MATCH(A7181,Device_Inventory!$A$2:$A$1201,0)))+1)</x:f>
        <x:v>720</x:v>
      </x:c>
      <x:c r="P7181" s="11" t="b">
        <x:f aca="0">INDEX(Device_Inventory!$K$2:$K$1201,MATCH(A7181,Device_Inventory!$A$2:$A$1201,0))&gt;B7181</x:f>
        <x:v>0</x:v>
      </x:c>
      <x:c r="Q7181" s="1" t="str">
        <x:f aca="0">IF(D7181&gt;O7181,"Fail: operating hours exceed in-service hours",IF(D7181+M7181&gt;O7181,"Fail: operating + unavailable hours exceed in-service hours",IF(P7181,"Partial month: within in-service hours","OK")))</x:f>
        <x:v>OK</x:v>
      </x:c>
    </x:row>
    <x:row r="7182" ht="15" hidden="0" customHeight="1">
      <x:c r="A7182" s="1" t="s">
        <x:v>4987</x:v>
      </x:c>
      <x:c r="B7182" s="14" t="n">
        <x:v>46204</x:v>
      </x:c>
      <x:c r="C7182" s="1" t="n">
        <x:v>70.7</x:v>
      </x:c>
      <x:c r="D7182" s="1" t="n">
        <x:v>473.3</x:v>
      </x:c>
      <x:c r="E7182" s="1" t="n">
        <x:v>6</x:v>
      </x:c>
      <x:c r="F7182" s="1" t="n">
        <x:v>1</x:v>
      </x:c>
      <x:c r="G7182" s="1" t="n">
        <x:v>34</x:v>
      </x:c>
      <x:c r="H7182" s="1" t="n">
        <x:v>0</x:v>
      </x:c>
      <x:c r="I7182" s="1" t="n">
        <x:v>3</x:v>
      </x:c>
      <x:c r="J7182" s="1" t="n">
        <x:v>0.63</x:v>
      </x:c>
      <x:c r="K7182" s="1" t="n">
        <x:v>0</x:v>
      </x:c>
      <x:c r="L7182" s="1" t="n">
        <x:v>93.2</x:v>
      </x:c>
      <x:c r="M7182" s="1" t="n">
        <x:v>5.4</x:v>
      </x:c>
      <x:c r="N7182" s="1" t="n">
        <x:v>20.6</x:v>
      </x:c>
      <x:c r="O7182" s="1" t="n">
        <x:f aca="0">24*MAX(0,EOMONTH(B7182,0)-MAX(B7182,INDEX(Device_Inventory!$K$2:$K$1201,MATCH(A7182,Device_Inventory!$A$2:$A$1201,0)))+1)</x:f>
        <x:v>744</x:v>
      </x:c>
      <x:c r="P7182" s="11" t="b">
        <x:f aca="0">INDEX(Device_Inventory!$K$2:$K$1201,MATCH(A7182,Device_Inventory!$A$2:$A$1201,0))&gt;B7182</x:f>
        <x:v>0</x:v>
      </x:c>
      <x:c r="Q7182" s="1" t="str">
        <x:f aca="0">IF(D7182&gt;O7182,"Fail: operating hours exceed in-service hours",IF(D7182+M7182&gt;O7182,"Fail: operating + unavailable hours exceed in-service hours",IF(P7182,"Partial month: within in-service hours","OK")))</x:f>
        <x:v>OK</x:v>
      </x:c>
    </x:row>
    <x:row r="7183" ht="15" hidden="0" customHeight="1">
      <x:c r="A7183" s="1" t="s">
        <x:v>1760</x:v>
      </x:c>
      <x:c r="B7183" s="14" t="n">
        <x:v>46054</x:v>
      </x:c>
      <x:c r="C7183" s="1" t="n">
        <x:v>65.5</x:v>
      </x:c>
      <x:c r="D7183" s="1" t="n">
        <x:v>361.5</x:v>
      </x:c>
      <x:c r="E7183" s="1" t="n">
        <x:v>31</x:v>
      </x:c>
      <x:c r="F7183" s="1" t="n">
        <x:v>0</x:v>
      </x:c>
      <x:c r="G7183" s="1" t="n">
        <x:v>31</x:v>
      </x:c>
      <x:c r="H7183" s="1" t="n">
        <x:v>0</x:v>
      </x:c>
      <x:c r="I7183" s="1" t="n">
        <x:v>3</x:v>
      </x:c>
      <x:c r="J7183" s="1" t="n">
        <x:v>0.54</x:v>
      </x:c>
      <x:c r="K7183" s="1" t="n">
        <x:v>0</x:v>
      </x:c>
      <x:c r="L7183" s="1" t="n">
        <x:v>95.9</x:v>
      </x:c>
      <x:c r="M7183" s="1" t="n">
        <x:v>4.5</x:v>
      </x:c>
      <x:c r="N7183" s="1" t="n">
        <x:v>21</x:v>
      </x:c>
      <x:c r="O7183" s="1" t="n">
        <x:f aca="0">24*MAX(0,EOMONTH(B7183,0)-MAX(B7183,INDEX(Device_Inventory!$K$2:$K$1201,MATCH(A7183,Device_Inventory!$A$2:$A$1201,0)))+1)</x:f>
        <x:v>672</x:v>
      </x:c>
      <x:c r="P7183" s="11" t="b">
        <x:f aca="0">INDEX(Device_Inventory!$K$2:$K$1201,MATCH(A7183,Device_Inventory!$A$2:$A$1201,0))&gt;B7183</x:f>
        <x:v>0</x:v>
      </x:c>
      <x:c r="Q7183" s="1" t="str">
        <x:f aca="0">IF(D7183&gt;O7183,"Fail: operating hours exceed in-service hours",IF(D7183+M7183&gt;O7183,"Fail: operating + unavailable hours exceed in-service hours",IF(P7183,"Partial month: within in-service hours","OK")))</x:f>
        <x:v>OK</x:v>
      </x:c>
    </x:row>
    <x:row r="7184" ht="15" hidden="0" customHeight="1">
      <x:c r="A7184" s="1" t="s">
        <x:v>1760</x:v>
      </x:c>
      <x:c r="B7184" s="14" t="n">
        <x:v>46082</x:v>
      </x:c>
      <x:c r="C7184" s="1" t="n">
        <x:v>94.5</x:v>
      </x:c>
      <x:c r="D7184" s="1" t="n">
        <x:v>658.2</x:v>
      </x:c>
      <x:c r="E7184" s="1" t="n">
        <x:v>25</x:v>
      </x:c>
      <x:c r="F7184" s="1" t="n">
        <x:v>1</x:v>
      </x:c>
      <x:c r="G7184" s="1" t="n">
        <x:v>51</x:v>
      </x:c>
      <x:c r="H7184" s="1" t="n">
        <x:v>0</x:v>
      </x:c>
      <x:c r="I7184" s="1" t="n">
        <x:v>1</x:v>
      </x:c>
      <x:c r="J7184" s="1" t="n">
        <x:v>0.99</x:v>
      </x:c>
      <x:c r="K7184" s="1" t="n">
        <x:v>1</x:v>
      </x:c>
      <x:c r="L7184" s="1" t="n">
        <x:v>96.6</x:v>
      </x:c>
      <x:c r="M7184" s="1" t="n">
        <x:v>12.5</x:v>
      </x:c>
      <x:c r="N7184" s="1" t="n">
        <x:v>24.4</x:v>
      </x:c>
      <x:c r="O7184" s="1" t="n">
        <x:f aca="0">24*MAX(0,EOMONTH(B7184,0)-MAX(B7184,INDEX(Device_Inventory!$K$2:$K$1201,MATCH(A7184,Device_Inventory!$A$2:$A$1201,0)))+1)</x:f>
        <x:v>744</x:v>
      </x:c>
      <x:c r="P7184" s="11" t="b">
        <x:f aca="0">INDEX(Device_Inventory!$K$2:$K$1201,MATCH(A7184,Device_Inventory!$A$2:$A$1201,0))&gt;B7184</x:f>
        <x:v>0</x:v>
      </x:c>
      <x:c r="Q7184" s="1" t="str">
        <x:f aca="0">IF(D7184&gt;O7184,"Fail: operating hours exceed in-service hours",IF(D7184+M7184&gt;O7184,"Fail: operating + unavailable hours exceed in-service hours",IF(P7184,"Partial month: within in-service hours","OK")))</x:f>
        <x:v>OK</x:v>
      </x:c>
    </x:row>
    <x:row r="7185" ht="15" hidden="0" customHeight="1">
      <x:c r="A7185" s="1" t="s">
        <x:v>1760</x:v>
      </x:c>
      <x:c r="B7185" s="14" t="n">
        <x:v>46113</x:v>
      </x:c>
      <x:c r="C7185" s="1" t="n">
        <x:v>70.9</x:v>
      </x:c>
      <x:c r="D7185" s="1" t="n">
        <x:v>485.9</x:v>
      </x:c>
      <x:c r="E7185" s="1" t="n">
        <x:v>32</x:v>
      </x:c>
      <x:c r="F7185" s="1" t="n">
        <x:v>1</x:v>
      </x:c>
      <x:c r="G7185" s="1" t="n">
        <x:v>33</x:v>
      </x:c>
      <x:c r="H7185" s="1" t="n">
        <x:v>1</x:v>
      </x:c>
      <x:c r="I7185" s="1" t="n">
        <x:v>5</x:v>
      </x:c>
      <x:c r="J7185" s="1" t="n">
        <x:v>0.54</x:v>
      </x:c>
      <x:c r="K7185" s="1" t="n">
        <x:v>0</x:v>
      </x:c>
      <x:c r="L7185" s="1" t="n">
        <x:v>92.1</x:v>
      </x:c>
      <x:c r="M7185" s="1" t="n">
        <x:v>5.1</x:v>
      </x:c>
      <x:c r="N7185" s="1" t="n">
        <x:v>16</x:v>
      </x:c>
      <x:c r="O7185" s="1" t="n">
        <x:f aca="0">24*MAX(0,EOMONTH(B7185,0)-MAX(B7185,INDEX(Device_Inventory!$K$2:$K$1201,MATCH(A7185,Device_Inventory!$A$2:$A$1201,0)))+1)</x:f>
        <x:v>720</x:v>
      </x:c>
      <x:c r="P7185" s="11" t="b">
        <x:f aca="0">INDEX(Device_Inventory!$K$2:$K$1201,MATCH(A7185,Device_Inventory!$A$2:$A$1201,0))&gt;B7185</x:f>
        <x:v>0</x:v>
      </x:c>
      <x:c r="Q7185" s="1" t="str">
        <x:f aca="0">IF(D7185&gt;O7185,"Fail: operating hours exceed in-service hours",IF(D7185+M7185&gt;O7185,"Fail: operating + unavailable hours exceed in-service hours",IF(P7185,"Partial month: within in-service hours","OK")))</x:f>
        <x:v>OK</x:v>
      </x:c>
    </x:row>
    <x:row r="7186" ht="15" hidden="0" customHeight="1">
      <x:c r="A7186" s="1" t="s">
        <x:v>1760</x:v>
      </x:c>
      <x:c r="B7186" s="14" t="n">
        <x:v>46143</x:v>
      </x:c>
      <x:c r="C7186" s="1" t="n">
        <x:v>62.2</x:v>
      </x:c>
      <x:c r="D7186" s="1" t="n">
        <x:v>405.4</x:v>
      </x:c>
      <x:c r="E7186" s="1" t="n">
        <x:v>32</x:v>
      </x:c>
      <x:c r="F7186" s="1" t="n">
        <x:v>1</x:v>
      </x:c>
      <x:c r="G7186" s="1" t="n">
        <x:v>41</x:v>
      </x:c>
      <x:c r="H7186" s="1" t="n">
        <x:v>0</x:v>
      </x:c>
      <x:c r="I7186" s="1" t="n">
        <x:v>1</x:v>
      </x:c>
      <x:c r="J7186" s="1" t="n">
        <x:v>0.08</x:v>
      </x:c>
      <x:c r="K7186" s="1" t="n">
        <x:v>3</x:v>
      </x:c>
      <x:c r="L7186" s="1" t="n">
        <x:v>97.5</x:v>
      </x:c>
      <x:c r="M7186" s="1" t="n">
        <x:v>9.6</x:v>
      </x:c>
      <x:c r="N7186" s="1" t="n">
        <x:v>7.7</x:v>
      </x:c>
      <x:c r="O7186" s="1" t="n">
        <x:f aca="0">24*MAX(0,EOMONTH(B7186,0)-MAX(B7186,INDEX(Device_Inventory!$K$2:$K$1201,MATCH(A7186,Device_Inventory!$A$2:$A$1201,0)))+1)</x:f>
        <x:v>744</x:v>
      </x:c>
      <x:c r="P7186" s="11" t="b">
        <x:f aca="0">INDEX(Device_Inventory!$K$2:$K$1201,MATCH(A7186,Device_Inventory!$A$2:$A$1201,0))&gt;B7186</x:f>
        <x:v>0</x:v>
      </x:c>
      <x:c r="Q7186" s="1" t="str">
        <x:f aca="0">IF(D7186&gt;O7186,"Fail: operating hours exceed in-service hours",IF(D7186+M7186&gt;O7186,"Fail: operating + unavailable hours exceed in-service hours",IF(P7186,"Partial month: within in-service hours","OK")))</x:f>
        <x:v>OK</x:v>
      </x:c>
    </x:row>
    <x:row r="7187" ht="15" hidden="0" customHeight="1">
      <x:c r="A7187" s="1" t="s">
        <x:v>1760</x:v>
      </x:c>
      <x:c r="B7187" s="14" t="n">
        <x:v>46174</x:v>
      </x:c>
      <x:c r="C7187" s="1" t="n">
        <x:v>97.1</x:v>
      </x:c>
      <x:c r="D7187" s="1" t="n">
        <x:v>534.9</x:v>
      </x:c>
      <x:c r="E7187" s="1" t="n">
        <x:v>28</x:v>
      </x:c>
      <x:c r="F7187" s="1" t="n">
        <x:v>3</x:v>
      </x:c>
      <x:c r="G7187" s="1" t="n">
        <x:v>51</x:v>
      </x:c>
      <x:c r="H7187" s="1" t="n">
        <x:v>1</x:v>
      </x:c>
      <x:c r="I7187" s="1" t="n">
        <x:v>3</x:v>
      </x:c>
      <x:c r="J7187" s="1" t="n">
        <x:v>0.67</x:v>
      </x:c>
      <x:c r="K7187" s="1" t="n">
        <x:v>0</x:v>
      </x:c>
      <x:c r="L7187" s="1" t="n">
        <x:v>94.6</x:v>
      </x:c>
      <x:c r="M7187" s="1" t="n">
        <x:v>7.6</x:v>
      </x:c>
      <x:c r="N7187" s="1" t="n">
        <x:v>30.6</x:v>
      </x:c>
      <x:c r="O7187" s="1" t="n">
        <x:f aca="0">24*MAX(0,EOMONTH(B7187,0)-MAX(B7187,INDEX(Device_Inventory!$K$2:$K$1201,MATCH(A7187,Device_Inventory!$A$2:$A$1201,0)))+1)</x:f>
        <x:v>720</x:v>
      </x:c>
      <x:c r="P7187" s="11" t="b">
        <x:f aca="0">INDEX(Device_Inventory!$K$2:$K$1201,MATCH(A7187,Device_Inventory!$A$2:$A$1201,0))&gt;B7187</x:f>
        <x:v>0</x:v>
      </x:c>
      <x:c r="Q7187" s="1" t="str">
        <x:f aca="0">IF(D7187&gt;O7187,"Fail: operating hours exceed in-service hours",IF(D7187+M7187&gt;O7187,"Fail: operating + unavailable hours exceed in-service hours",IF(P7187,"Partial month: within in-service hours","OK")))</x:f>
        <x:v>OK</x:v>
      </x:c>
    </x:row>
    <x:row r="7188" ht="15" hidden="0" customHeight="1">
      <x:c r="A7188" s="1" t="s">
        <x:v>1760</x:v>
      </x:c>
      <x:c r="B7188" s="14" t="n">
        <x:v>46204</x:v>
      </x:c>
      <x:c r="C7188" s="1" t="n">
        <x:v>63.1</x:v>
      </x:c>
      <x:c r="D7188" s="1" t="n">
        <x:v>356.3</x:v>
      </x:c>
      <x:c r="E7188" s="1" t="n">
        <x:v>25</x:v>
      </x:c>
      <x:c r="F7188" s="1" t="n">
        <x:v>2</x:v>
      </x:c>
      <x:c r="G7188" s="1" t="n">
        <x:v>25</x:v>
      </x:c>
      <x:c r="H7188" s="1" t="n">
        <x:v>1</x:v>
      </x:c>
      <x:c r="I7188" s="1" t="n">
        <x:v>2</x:v>
      </x:c>
      <x:c r="J7188" s="1" t="n">
        <x:v>1.29</x:v>
      </x:c>
      <x:c r="K7188" s="1" t="n">
        <x:v>1</x:v>
      </x:c>
      <x:c r="L7188" s="1" t="n">
        <x:v>92.8</x:v>
      </x:c>
      <x:c r="M7188" s="1" t="n">
        <x:v>0</x:v>
      </x:c>
      <x:c r="N7188" s="1" t="n">
        <x:v>6.4</x:v>
      </x:c>
      <x:c r="O7188" s="1" t="n">
        <x:f aca="0">24*MAX(0,EOMONTH(B7188,0)-MAX(B7188,INDEX(Device_Inventory!$K$2:$K$1201,MATCH(A7188,Device_Inventory!$A$2:$A$1201,0)))+1)</x:f>
        <x:v>744</x:v>
      </x:c>
      <x:c r="P7188" s="11" t="b">
        <x:f aca="0">INDEX(Device_Inventory!$K$2:$K$1201,MATCH(A7188,Device_Inventory!$A$2:$A$1201,0))&gt;B7188</x:f>
        <x:v>0</x:v>
      </x:c>
      <x:c r="Q7188" s="1" t="str">
        <x:f aca="0">IF(D7188&gt;O7188,"Fail: operating hours exceed in-service hours",IF(D7188+M7188&gt;O7188,"Fail: operating + unavailable hours exceed in-service hours",IF(P7188,"Partial month: within in-service hours","OK")))</x:f>
        <x:v>OK</x:v>
      </x:c>
    </x:row>
    <x:row r="7189" ht="15" hidden="0" customHeight="1">
      <x:c r="A7189" s="1" t="s">
        <x:v>1762</x:v>
      </x:c>
      <x:c r="B7189" s="14" t="n">
        <x:v>46054</x:v>
      </x:c>
      <x:c r="C7189" s="1" t="n">
        <x:v>44.2</x:v>
      </x:c>
      <x:c r="D7189" s="1" t="n">
        <x:v>266.7</x:v>
      </x:c>
      <x:c r="E7189" s="1" t="n">
        <x:v>26</x:v>
      </x:c>
      <x:c r="F7189" s="1" t="n">
        <x:v>0</x:v>
      </x:c>
      <x:c r="G7189" s="1" t="n">
        <x:v>37</x:v>
      </x:c>
      <x:c r="H7189" s="1" t="n">
        <x:v>1</x:v>
      </x:c>
      <x:c r="I7189" s="1" t="n">
        <x:v>3</x:v>
      </x:c>
      <x:c r="J7189" s="1" t="n">
        <x:v>0.53</x:v>
      </x:c>
      <x:c r="K7189" s="1" t="n">
        <x:v>0</x:v>
      </x:c>
      <x:c r="L7189" s="1" t="n">
        <x:v>94.7</x:v>
      </x:c>
      <x:c r="M7189" s="1" t="n">
        <x:v>3.4</x:v>
      </x:c>
      <x:c r="N7189" s="1" t="n">
        <x:v>10.4</x:v>
      </x:c>
      <x:c r="O7189" s="1" t="n">
        <x:f aca="0">24*MAX(0,EOMONTH(B7189,0)-MAX(B7189,INDEX(Device_Inventory!$K$2:$K$1201,MATCH(A7189,Device_Inventory!$A$2:$A$1201,0)))+1)</x:f>
        <x:v>672</x:v>
      </x:c>
      <x:c r="P7189" s="11" t="b">
        <x:f aca="0">INDEX(Device_Inventory!$K$2:$K$1201,MATCH(A7189,Device_Inventory!$A$2:$A$1201,0))&gt;B7189</x:f>
        <x:v>0</x:v>
      </x:c>
      <x:c r="Q7189" s="1" t="str">
        <x:f aca="0">IF(D7189&gt;O7189,"Fail: operating hours exceed in-service hours",IF(D7189+M7189&gt;O7189,"Fail: operating + unavailable hours exceed in-service hours",IF(P7189,"Partial month: within in-service hours","OK")))</x:f>
        <x:v>OK</x:v>
      </x:c>
    </x:row>
    <x:row r="7190" ht="15" hidden="0" customHeight="1">
      <x:c r="A7190" s="1" t="s">
        <x:v>1762</x:v>
      </x:c>
      <x:c r="B7190" s="14" t="n">
        <x:v>46082</x:v>
      </x:c>
      <x:c r="C7190" s="1" t="n">
        <x:v>37.3</x:v>
      </x:c>
      <x:c r="D7190" s="1" t="n">
        <x:v>215.2</x:v>
      </x:c>
      <x:c r="E7190" s="1" t="n">
        <x:v>14</x:v>
      </x:c>
      <x:c r="F7190" s="1" t="n">
        <x:v>0</x:v>
      </x:c>
      <x:c r="G7190" s="1" t="n">
        <x:v>23</x:v>
      </x:c>
      <x:c r="H7190" s="1" t="n">
        <x:v>1</x:v>
      </x:c>
      <x:c r="I7190" s="1" t="n">
        <x:v>0</x:v>
      </x:c>
      <x:c r="J7190" s="1" t="n">
        <x:v>0.29</x:v>
      </x:c>
      <x:c r="K7190" s="1" t="n">
        <x:v>1</x:v>
      </x:c>
      <x:c r="L7190" s="1" t="n">
        <x:v>97.4</x:v>
      </x:c>
      <x:c r="M7190" s="1" t="n">
        <x:v>4.3</x:v>
      </x:c>
      <x:c r="N7190" s="1" t="n">
        <x:v>5</x:v>
      </x:c>
      <x:c r="O7190" s="1" t="n">
        <x:f aca="0">24*MAX(0,EOMONTH(B7190,0)-MAX(B7190,INDEX(Device_Inventory!$K$2:$K$1201,MATCH(A7190,Device_Inventory!$A$2:$A$1201,0)))+1)</x:f>
        <x:v>744</x:v>
      </x:c>
      <x:c r="P7190" s="11" t="b">
        <x:f aca="0">INDEX(Device_Inventory!$K$2:$K$1201,MATCH(A7190,Device_Inventory!$A$2:$A$1201,0))&gt;B7190</x:f>
        <x:v>0</x:v>
      </x:c>
      <x:c r="Q7190" s="1" t="str">
        <x:f aca="0">IF(D7190&gt;O7190,"Fail: operating hours exceed in-service hours",IF(D7190+M7190&gt;O7190,"Fail: operating + unavailable hours exceed in-service hours",IF(P7190,"Partial month: within in-service hours","OK")))</x:f>
        <x:v>OK</x:v>
      </x:c>
    </x:row>
    <x:row r="7191" ht="15" hidden="0" customHeight="1">
      <x:c r="A7191" s="1" t="s">
        <x:v>1762</x:v>
      </x:c>
      <x:c r="B7191" s="14" t="n">
        <x:v>46113</x:v>
      </x:c>
      <x:c r="C7191" s="1" t="n">
        <x:v>57</x:v>
      </x:c>
      <x:c r="D7191" s="1" t="n">
        <x:v>414.2</x:v>
      </x:c>
      <x:c r="E7191" s="1" t="n">
        <x:v>17</x:v>
      </x:c>
      <x:c r="F7191" s="1" t="n">
        <x:v>0</x:v>
      </x:c>
      <x:c r="G7191" s="1" t="n">
        <x:v>26</x:v>
      </x:c>
      <x:c r="H7191" s="1" t="n">
        <x:v>1</x:v>
      </x:c>
      <x:c r="I7191" s="1" t="n">
        <x:v>1</x:v>
      </x:c>
      <x:c r="J7191" s="1" t="n">
        <x:v>0.43</x:v>
      </x:c>
      <x:c r="K7191" s="1" t="n">
        <x:v>0</x:v>
      </x:c>
      <x:c r="L7191" s="1" t="n">
        <x:v>97.7</x:v>
      </x:c>
      <x:c r="M7191" s="1" t="n">
        <x:v>5.2</x:v>
      </x:c>
      <x:c r="N7191" s="1" t="n">
        <x:v>8.2</x:v>
      </x:c>
      <x:c r="O7191" s="1" t="n">
        <x:f aca="0">24*MAX(0,EOMONTH(B7191,0)-MAX(B7191,INDEX(Device_Inventory!$K$2:$K$1201,MATCH(A7191,Device_Inventory!$A$2:$A$1201,0)))+1)</x:f>
        <x:v>720</x:v>
      </x:c>
      <x:c r="P7191" s="11" t="b">
        <x:f aca="0">INDEX(Device_Inventory!$K$2:$K$1201,MATCH(A7191,Device_Inventory!$A$2:$A$1201,0))&gt;B7191</x:f>
        <x:v>0</x:v>
      </x:c>
      <x:c r="Q7191" s="1" t="str">
        <x:f aca="0">IF(D7191&gt;O7191,"Fail: operating hours exceed in-service hours",IF(D7191+M7191&gt;O7191,"Fail: operating + unavailable hours exceed in-service hours",IF(P7191,"Partial month: within in-service hours","OK")))</x:f>
        <x:v>OK</x:v>
      </x:c>
    </x:row>
    <x:row r="7192" ht="15" hidden="0" customHeight="1">
      <x:c r="A7192" s="1" t="s">
        <x:v>1762</x:v>
      </x:c>
      <x:c r="B7192" s="14" t="n">
        <x:v>46143</x:v>
      </x:c>
      <x:c r="C7192" s="1" t="n">
        <x:v>56.7</x:v>
      </x:c>
      <x:c r="D7192" s="1" t="n">
        <x:v>352.1</x:v>
      </x:c>
      <x:c r="E7192" s="1" t="n">
        <x:v>13</x:v>
      </x:c>
      <x:c r="F7192" s="1" t="n">
        <x:v>2</x:v>
      </x:c>
      <x:c r="G7192" s="1" t="n">
        <x:v>38</x:v>
      </x:c>
      <x:c r="H7192" s="1" t="n">
        <x:v>0</x:v>
      </x:c>
      <x:c r="I7192" s="1" t="n">
        <x:v>2</x:v>
      </x:c>
      <x:c r="J7192" s="1" t="n">
        <x:v>0.02</x:v>
      </x:c>
      <x:c r="K7192" s="1" t="n">
        <x:v>0</x:v>
      </x:c>
      <x:c r="L7192" s="1" t="n">
        <x:v>93.5</x:v>
      </x:c>
      <x:c r="M7192" s="1" t="n">
        <x:v>0</x:v>
      </x:c>
      <x:c r="N7192" s="1" t="n">
        <x:v>13.7</x:v>
      </x:c>
      <x:c r="O7192" s="1" t="n">
        <x:f aca="0">24*MAX(0,EOMONTH(B7192,0)-MAX(B7192,INDEX(Device_Inventory!$K$2:$K$1201,MATCH(A7192,Device_Inventory!$A$2:$A$1201,0)))+1)</x:f>
        <x:v>744</x:v>
      </x:c>
      <x:c r="P7192" s="11" t="b">
        <x:f aca="0">INDEX(Device_Inventory!$K$2:$K$1201,MATCH(A7192,Device_Inventory!$A$2:$A$1201,0))&gt;B7192</x:f>
        <x:v>0</x:v>
      </x:c>
      <x:c r="Q7192" s="1" t="str">
        <x:f aca="0">IF(D7192&gt;O7192,"Fail: operating hours exceed in-service hours",IF(D7192+M7192&gt;O7192,"Fail: operating + unavailable hours exceed in-service hours",IF(P7192,"Partial month: within in-service hours","OK")))</x:f>
        <x:v>OK</x:v>
      </x:c>
    </x:row>
    <x:row r="7193" ht="15" hidden="0" customHeight="1">
      <x:c r="A7193" s="1" t="s">
        <x:v>1762</x:v>
      </x:c>
      <x:c r="B7193" s="14" t="n">
        <x:v>46174</x:v>
      </x:c>
      <x:c r="C7193" s="1" t="n">
        <x:v>53.8</x:v>
      </x:c>
      <x:c r="D7193" s="1" t="n">
        <x:v>354.9</x:v>
      </x:c>
      <x:c r="E7193" s="1" t="n">
        <x:v>16</x:v>
      </x:c>
      <x:c r="F7193" s="1" t="n">
        <x:v>3</x:v>
      </x:c>
      <x:c r="G7193" s="1" t="n">
        <x:v>27</x:v>
      </x:c>
      <x:c r="H7193" s="1" t="n">
        <x:v>0</x:v>
      </x:c>
      <x:c r="I7193" s="1" t="n">
        <x:v>2</x:v>
      </x:c>
      <x:c r="J7193" s="1" t="n">
        <x:v>0.28</x:v>
      </x:c>
      <x:c r="K7193" s="1" t="n">
        <x:v>1</x:v>
      </x:c>
      <x:c r="L7193" s="1" t="n">
        <x:v>94.5</x:v>
      </x:c>
      <x:c r="M7193" s="1" t="n">
        <x:v>2.1</x:v>
      </x:c>
      <x:c r="N7193" s="1" t="n">
        <x:v>7.6</x:v>
      </x:c>
      <x:c r="O7193" s="1" t="n">
        <x:f aca="0">24*MAX(0,EOMONTH(B7193,0)-MAX(B7193,INDEX(Device_Inventory!$K$2:$K$1201,MATCH(A7193,Device_Inventory!$A$2:$A$1201,0)))+1)</x:f>
        <x:v>720</x:v>
      </x:c>
      <x:c r="P7193" s="11" t="b">
        <x:f aca="0">INDEX(Device_Inventory!$K$2:$K$1201,MATCH(A7193,Device_Inventory!$A$2:$A$1201,0))&gt;B7193</x:f>
        <x:v>0</x:v>
      </x:c>
      <x:c r="Q7193" s="1" t="str">
        <x:f aca="0">IF(D7193&gt;O7193,"Fail: operating hours exceed in-service hours",IF(D7193+M7193&gt;O7193,"Fail: operating + unavailable hours exceed in-service hours",IF(P7193,"Partial month: within in-service hours","OK")))</x:f>
        <x:v>OK</x:v>
      </x:c>
    </x:row>
    <x:row r="7194" ht="15" hidden="0" customHeight="1">
      <x:c r="A7194" s="1" t="s">
        <x:v>1762</x:v>
      </x:c>
      <x:c r="B7194" s="14" t="n">
        <x:v>46204</x:v>
      </x:c>
      <x:c r="C7194" s="1" t="n">
        <x:v>47.5</x:v>
      </x:c>
      <x:c r="D7194" s="1" t="n">
        <x:v>317.5</x:v>
      </x:c>
      <x:c r="E7194" s="1" t="n">
        <x:v>17</x:v>
      </x:c>
      <x:c r="F7194" s="1" t="n">
        <x:v>1</x:v>
      </x:c>
      <x:c r="G7194" s="1" t="n">
        <x:v>44</x:v>
      </x:c>
      <x:c r="H7194" s="1" t="n">
        <x:v>0</x:v>
      </x:c>
      <x:c r="I7194" s="1" t="n">
        <x:v>1</x:v>
      </x:c>
      <x:c r="J7194" s="1" t="n">
        <x:v>1.11</x:v>
      </x:c>
      <x:c r="K7194" s="1" t="n">
        <x:v>0</x:v>
      </x:c>
      <x:c r="L7194" s="1" t="n">
        <x:v>93.8</x:v>
      </x:c>
      <x:c r="M7194" s="1" t="n">
        <x:v>2</x:v>
      </x:c>
      <x:c r="N7194" s="1" t="n">
        <x:v>12.8</x:v>
      </x:c>
      <x:c r="O7194" s="1" t="n">
        <x:f aca="0">24*MAX(0,EOMONTH(B7194,0)-MAX(B7194,INDEX(Device_Inventory!$K$2:$K$1201,MATCH(A7194,Device_Inventory!$A$2:$A$1201,0)))+1)</x:f>
        <x:v>744</x:v>
      </x:c>
      <x:c r="P7194" s="11" t="b">
        <x:f aca="0">INDEX(Device_Inventory!$K$2:$K$1201,MATCH(A7194,Device_Inventory!$A$2:$A$1201,0))&gt;B7194</x:f>
        <x:v>0</x:v>
      </x:c>
      <x:c r="Q7194" s="1" t="str">
        <x:f aca="0">IF(D7194&gt;O7194,"Fail: operating hours exceed in-service hours",IF(D7194+M7194&gt;O7194,"Fail: operating + unavailable hours exceed in-service hours",IF(P7194,"Partial month: within in-service hours","OK")))</x:f>
        <x:v>OK</x:v>
      </x:c>
    </x:row>
  </x:sheetData>
  <x:pageMargins left="0.7" right="0.7" top="0.75" bottom="0.75" header="0.3" footer="0.3"/>
</x:worksheet>
</file>

<file path=xl/worksheets/sheet6.xml><?xml version="1.0" encoding="utf-8"?>
<x:worksheet xmlns:x="http://schemas.openxmlformats.org/spreadsheetml/2006/main">
  <x:sheetViews>
    <x:sheetView showGridLines="1" workbookViewId="0"/>
  </x:sheetViews>
  <x:sheetFormatPr defaultColWidth="8.6796875" defaultRowHeight="15"/>
  <x:cols>
    <x:col min="1" max="3" width="15" style="1" hidden="0" customWidth="1"/>
    <x:col min="4" max="13" width="24" style="1" hidden="0" customWidth="1"/>
    <x:col min="14" max="28" width="15" style="1" hidden="0" customWidth="1"/>
  </x:cols>
  <x:sheetData>
    <x:row r="1" ht="27.75" hidden="0" customHeight="1">
      <x:c r="A1" s="13" t="s">
        <x:v>9564</x:v>
      </x:c>
      <x:c r="B1" s="13" t="s">
        <x:v>1843</x:v>
      </x:c>
      <x:c r="C1" s="13" t="s">
        <x:v>4995</x:v>
      </x:c>
      <x:c r="D1" s="13" t="s">
        <x:v>4996</x:v>
      </x:c>
      <x:c r="E1" s="13" t="s">
        <x:v>9565</x:v>
      </x:c>
      <x:c r="F1" s="13" t="s">
        <x:v>9566</x:v>
      </x:c>
      <x:c r="G1" s="13" t="s">
        <x:v>9567</x:v>
      </x:c>
      <x:c r="H1" s="13" t="s">
        <x:v>9568</x:v>
      </x:c>
      <x:c r="I1" s="13" t="s">
        <x:v>9569</x:v>
      </x:c>
      <x:c r="J1" s="13" t="s">
        <x:v>9570</x:v>
      </x:c>
      <x:c r="K1" s="13" t="s">
        <x:v>9571</x:v>
      </x:c>
      <x:c r="L1" s="13" t="s">
        <x:v>9572</x:v>
      </x:c>
      <x:c r="M1" s="13" t="s">
        <x:v>9573</x:v>
      </x:c>
    </x:row>
    <x:row r="2" ht="15" hidden="0" customHeight="1">
      <x:c r="A2" s="1" t="s">
        <x:v>5060</x:v>
      </x:c>
      <x:c r="B2" s="1" t="s">
        <x:v>496</x:v>
      </x:c>
      <x:c r="C2" s="14" t="n">
        <x:v>45957</x:v>
      </x:c>
      <x:c r="D2" s="1" t="s">
        <x:v>9574</x:v>
      </x:c>
      <x:c r="E2" s="1" t="s">
        <x:v>9575</x:v>
      </x:c>
      <x:c r="F2" s="1" t="s">
        <x:v>9576</x:v>
      </x:c>
      <x:c r="G2" s="1" t="s">
        <x:v>9577</x:v>
      </x:c>
      <x:c r="H2" s="1" t="s">
        <x:v>9578</x:v>
      </x:c>
      <x:c r="I2" s="11" t="b">
        <x:f aca="0">FALSE()</x:f>
        <x:v>0</x:v>
      </x:c>
      <x:c r="J2" s="1" t="s">
        <x:v>5057</x:v>
      </x:c>
      <x:c r="K2" s="1" t="s">
        <x:v>9579</x:v>
      </x:c>
      <x:c r="L2" s="1" t="s">
        <x:v>9580</x:v>
      </x:c>
      <x:c r="M2" s="1" t="s">
        <x:v>9581</x:v>
      </x:c>
    </x:row>
    <x:row r="3" ht="15" hidden="0" customHeight="1">
      <x:c r="A3" s="1" t="s">
        <x:v>5120</x:v>
      </x:c>
      <x:c r="B3" s="1" t="s">
        <x:v>516</x:v>
      </x:c>
      <x:c r="C3" s="14" t="n">
        <x:v>45624</x:v>
      </x:c>
      <x:c r="D3" s="1" t="s">
        <x:v>9582</x:v>
      </x:c>
      <x:c r="E3" s="1" t="s">
        <x:v>9575</x:v>
      </x:c>
      <x:c r="F3" s="1" t="s">
        <x:v>9576</x:v>
      </x:c>
      <x:c r="G3" s="1" t="s">
        <x:v>9583</x:v>
      </x:c>
      <x:c r="H3" s="1" t="s">
        <x:v>9584</x:v>
      </x:c>
      <x:c r="I3" s="11" t="b">
        <x:f aca="0">FALSE()</x:f>
        <x:v>0</x:v>
      </x:c>
      <x:c r="J3" s="1" t="s">
        <x:v>5119</x:v>
      </x:c>
      <x:c r="K3" s="1" t="s">
        <x:v>9579</x:v>
      </x:c>
      <x:c r="L3" s="1" t="s">
        <x:v>9585</x:v>
      </x:c>
      <x:c r="M3" s="1" t="s">
        <x:v>9586</x:v>
      </x:c>
    </x:row>
    <x:row r="4" ht="15" hidden="0" customHeight="1">
      <x:c r="A4" s="1" t="s">
        <x:v>5208</x:v>
      </x:c>
      <x:c r="B4" s="1" t="s">
        <x:v>2030</x:v>
      </x:c>
      <x:c r="C4" s="14" t="n">
        <x:v>45570</x:v>
      </x:c>
      <x:c r="D4" s="1" t="s">
        <x:v>9587</x:v>
      </x:c>
      <x:c r="E4" s="1" t="s">
        <x:v>5022</x:v>
      </x:c>
      <x:c r="F4" s="1" t="s">
        <x:v>9576</x:v>
      </x:c>
      <x:c r="G4" s="1" t="s">
        <x:v>9588</x:v>
      </x:c>
      <x:c r="H4" s="1" t="s">
        <x:v>9589</x:v>
      </x:c>
      <x:c r="I4" s="11" t="b">
        <x:f aca="0">FALSE()</x:f>
        <x:v>0</x:v>
      </x:c>
      <x:c r="J4" s="1" t="s">
        <x:v>5207</x:v>
      </x:c>
      <x:c r="K4" s="1" t="s">
        <x:v>9579</x:v>
      </x:c>
      <x:c r="L4" s="1" t="s">
        <x:v>9590</x:v>
      </x:c>
      <x:c r="M4" s="1" t="s">
        <x:v>9591</x:v>
      </x:c>
    </x:row>
    <x:row r="5" ht="15" hidden="0" customHeight="1">
      <x:c r="A5" s="1" t="s">
        <x:v>5257</x:v>
      </x:c>
      <x:c r="B5" s="1" t="s">
        <x:v>581</x:v>
      </x:c>
      <x:c r="C5" s="14" t="n">
        <x:v>46118</x:v>
      </x:c>
      <x:c r="D5" s="1" t="s">
        <x:v>9574</x:v>
      </x:c>
      <x:c r="E5" s="1" t="s">
        <x:v>1893</x:v>
      </x:c>
      <x:c r="F5" s="1" t="s">
        <x:v>5022</x:v>
      </x:c>
      <x:c r="G5" s="1" t="s">
        <x:v>9592</x:v>
      </x:c>
      <x:c r="H5" s="1" t="s">
        <x:v>9589</x:v>
      </x:c>
      <x:c r="I5" s="11" t="b">
        <x:f aca="0">TRUE()</x:f>
        <x:v>1</x:v>
      </x:c>
      <x:c r="J5" s="1" t="s">
        <x:v>5256</x:v>
      </x:c>
      <x:c r="K5" s="1" t="s">
        <x:v>9593</x:v>
      </x:c>
      <x:c r="L5" s="1" t="s">
        <x:v>9594</x:v>
      </x:c>
      <x:c r="M5" s="1" t="s">
        <x:v>9591</x:v>
      </x:c>
    </x:row>
    <x:row r="6" ht="15" hidden="0" customHeight="1">
      <x:c r="A6" s="1" t="s">
        <x:v>5292</x:v>
      </x:c>
      <x:c r="B6" s="1" t="s">
        <x:v>604</x:v>
      </x:c>
      <x:c r="C6" s="14" t="n">
        <x:v>45397</x:v>
      </x:c>
      <x:c r="D6" s="1" t="s">
        <x:v>9587</x:v>
      </x:c>
      <x:c r="E6" s="1" t="s">
        <x:v>9575</x:v>
      </x:c>
      <x:c r="F6" s="1" t="s">
        <x:v>9576</x:v>
      </x:c>
      <x:c r="G6" s="1" t="s">
        <x:v>9595</x:v>
      </x:c>
      <x:c r="H6" s="1" t="s">
        <x:v>9589</x:v>
      </x:c>
      <x:c r="I6" s="11" t="b">
        <x:f aca="0">FALSE()</x:f>
        <x:v>0</x:v>
      </x:c>
      <x:c r="J6" s="1" t="s">
        <x:v>5291</x:v>
      </x:c>
      <x:c r="K6" s="1" t="s">
        <x:v>9579</x:v>
      </x:c>
      <x:c r="L6" s="1" t="s">
        <x:v>9596</x:v>
      </x:c>
      <x:c r="M6" s="1" t="s">
        <x:v>9597</x:v>
      </x:c>
    </x:row>
    <x:row r="7" ht="15" hidden="0" customHeight="1">
      <x:c r="A7" s="1" t="s">
        <x:v>5299</x:v>
      </x:c>
      <x:c r="B7" s="1" t="s">
        <x:v>2104</x:v>
      </x:c>
      <x:c r="C7" s="14" t="n">
        <x:v>45345</x:v>
      </x:c>
      <x:c r="D7" s="1" t="s">
        <x:v>9598</x:v>
      </x:c>
      <x:c r="E7" s="1" t="s">
        <x:v>5022</x:v>
      </x:c>
      <x:c r="F7" s="1" t="s">
        <x:v>9576</x:v>
      </x:c>
      <x:c r="G7" s="1" t="s">
        <x:v>9595</x:v>
      </x:c>
      <x:c r="H7" s="1" t="s">
        <x:v>9584</x:v>
      </x:c>
      <x:c r="I7" s="11" t="b">
        <x:f aca="0">FALSE()</x:f>
        <x:v>0</x:v>
      </x:c>
      <x:c r="J7" s="1" t="s">
        <x:v>5298</x:v>
      </x:c>
      <x:c r="K7" s="1" t="s">
        <x:v>9579</x:v>
      </x:c>
      <x:c r="L7" s="1" t="s">
        <x:v>9599</x:v>
      </x:c>
      <x:c r="M7" s="1" t="s">
        <x:v>9581</x:v>
      </x:c>
    </x:row>
    <x:row r="8" ht="15" hidden="0" customHeight="1">
      <x:c r="A8" s="1" t="s">
        <x:v>5314</x:v>
      </x:c>
      <x:c r="B8" s="1" t="s">
        <x:v>608</x:v>
      </x:c>
      <x:c r="C8" s="14" t="n">
        <x:v>45899</x:v>
      </x:c>
      <x:c r="D8" s="1" t="s">
        <x:v>9582</x:v>
      </x:c>
      <x:c r="E8" s="1" t="s">
        <x:v>1893</x:v>
      </x:c>
      <x:c r="F8" s="1" t="s">
        <x:v>9576</x:v>
      </x:c>
      <x:c r="G8" s="1" t="s">
        <x:v>9592</x:v>
      </x:c>
      <x:c r="H8" s="1" t="s">
        <x:v>9600</x:v>
      </x:c>
      <x:c r="I8" s="11" t="b">
        <x:f aca="0">TRUE()</x:f>
        <x:v>1</x:v>
      </x:c>
      <x:c r="J8" s="1" t="s">
        <x:v>5313</x:v>
      </x:c>
      <x:c r="K8" s="1" t="s">
        <x:v>9593</x:v>
      </x:c>
      <x:c r="L8" s="1" t="s">
        <x:v>9601</x:v>
      </x:c>
      <x:c r="M8" s="1" t="s">
        <x:v>9591</x:v>
      </x:c>
    </x:row>
    <x:row r="9" ht="15" hidden="0" customHeight="1">
      <x:c r="A9" s="1" t="s">
        <x:v>5339</x:v>
      </x:c>
      <x:c r="B9" s="1" t="s">
        <x:v>2127</x:v>
      </x:c>
      <x:c r="C9" s="14" t="n">
        <x:v>46161</x:v>
      </x:c>
      <x:c r="D9" s="1" t="s">
        <x:v>9574</x:v>
      </x:c>
      <x:c r="E9" s="1" t="s">
        <x:v>5022</x:v>
      </x:c>
      <x:c r="F9" s="1" t="s">
        <x:v>9576</x:v>
      </x:c>
      <x:c r="G9" s="1" t="s">
        <x:v>9588</x:v>
      </x:c>
      <x:c r="H9" s="1" t="s">
        <x:v>9584</x:v>
      </x:c>
      <x:c r="I9" s="11" t="b">
        <x:f aca="0">FALSE()</x:f>
        <x:v>0</x:v>
      </x:c>
      <x:c r="J9" s="1" t="s">
        <x:v>5338</x:v>
      </x:c>
      <x:c r="K9" s="1" t="s">
        <x:v>9579</x:v>
      </x:c>
      <x:c r="L9" s="1" t="s">
        <x:v>9602</x:v>
      </x:c>
      <x:c r="M9" s="1" t="s">
        <x:v>9586</x:v>
      </x:c>
    </x:row>
    <x:row r="10" ht="15" hidden="0" customHeight="1">
      <x:c r="A10" s="1" t="s">
        <x:v>5461</x:v>
      </x:c>
      <x:c r="B10" s="1" t="s">
        <x:v>694</x:v>
      </x:c>
      <x:c r="C10" s="14" t="n">
        <x:v>45999</x:v>
      </x:c>
      <x:c r="D10" s="1" t="s">
        <x:v>9582</x:v>
      </x:c>
      <x:c r="E10" s="1" t="s">
        <x:v>5022</x:v>
      </x:c>
      <x:c r="F10" s="1" t="s">
        <x:v>9576</x:v>
      </x:c>
      <x:c r="G10" s="1" t="s">
        <x:v>9588</x:v>
      </x:c>
      <x:c r="H10" s="1" t="s">
        <x:v>9600</x:v>
      </x:c>
      <x:c r="I10" s="11" t="b">
        <x:f aca="0">FALSE()</x:f>
        <x:v>0</x:v>
      </x:c>
      <x:c r="J10" s="1" t="s">
        <x:v>5460</x:v>
      </x:c>
      <x:c r="K10" s="1" t="s">
        <x:v>9579</x:v>
      </x:c>
      <x:c r="L10" s="1" t="s">
        <x:v>9603</x:v>
      </x:c>
      <x:c r="M10" s="1" t="s">
        <x:v>9586</x:v>
      </x:c>
    </x:row>
    <x:row r="11" ht="15" hidden="0" customHeight="1">
      <x:c r="A11" s="1" t="s">
        <x:v>5512</x:v>
      </x:c>
      <x:c r="B11" s="1" t="s">
        <x:v>2247</x:v>
      </x:c>
      <x:c r="C11" s="14" t="n">
        <x:v>45763</x:v>
      </x:c>
      <x:c r="D11" s="1" t="s">
        <x:v>9598</x:v>
      </x:c>
      <x:c r="E11" s="1" t="s">
        <x:v>5022</x:v>
      </x:c>
      <x:c r="F11" s="1" t="s">
        <x:v>5022</x:v>
      </x:c>
      <x:c r="G11" s="1" t="s">
        <x:v>9592</x:v>
      </x:c>
      <x:c r="H11" s="1" t="s">
        <x:v>9589</x:v>
      </x:c>
      <x:c r="I11" s="11" t="b">
        <x:f aca="0">FALSE()</x:f>
        <x:v>0</x:v>
      </x:c>
      <x:c r="J11" s="1" t="s">
        <x:v>5511</x:v>
      </x:c>
      <x:c r="K11" s="1" t="s">
        <x:v>9579</x:v>
      </x:c>
      <x:c r="L11" s="1" t="s">
        <x:v>9604</x:v>
      </x:c>
      <x:c r="M11" s="1" t="s">
        <x:v>9586</x:v>
      </x:c>
    </x:row>
    <x:row r="12" ht="15" hidden="0" customHeight="1">
      <x:c r="A12" s="1" t="s">
        <x:v>5556</x:v>
      </x:c>
      <x:c r="B12" s="1" t="s">
        <x:v>735</x:v>
      </x:c>
      <x:c r="C12" s="14" t="n">
        <x:v>45923</x:v>
      </x:c>
      <x:c r="D12" s="1" t="s">
        <x:v>9587</x:v>
      </x:c>
      <x:c r="E12" s="1" t="s">
        <x:v>9575</x:v>
      </x:c>
      <x:c r="F12" s="1" t="s">
        <x:v>9575</x:v>
      </x:c>
      <x:c r="G12" s="1" t="s">
        <x:v>9588</x:v>
      </x:c>
      <x:c r="H12" s="1" t="s">
        <x:v>9589</x:v>
      </x:c>
      <x:c r="I12" s="11" t="b">
        <x:f aca="0">FALSE()</x:f>
        <x:v>0</x:v>
      </x:c>
      <x:c r="J12" s="1" t="s">
        <x:v>5555</x:v>
      </x:c>
      <x:c r="K12" s="1" t="s">
        <x:v>9579</x:v>
      </x:c>
      <x:c r="L12" s="1" t="s">
        <x:v>9590</x:v>
      </x:c>
      <x:c r="M12" s="1" t="s">
        <x:v>9581</x:v>
      </x:c>
    </x:row>
    <x:row r="13" ht="15" hidden="0" customHeight="1">
      <x:c r="A13" s="1" t="s">
        <x:v>5564</x:v>
      </x:c>
      <x:c r="B13" s="1" t="s">
        <x:v>2287</x:v>
      </x:c>
      <x:c r="C13" s="14" t="n">
        <x:v>45965</x:v>
      </x:c>
      <x:c r="D13" s="1" t="s">
        <x:v>9582</x:v>
      </x:c>
      <x:c r="E13" s="1" t="s">
        <x:v>9575</x:v>
      </x:c>
      <x:c r="F13" s="1" t="s">
        <x:v>9576</x:v>
      </x:c>
      <x:c r="G13" s="1" t="s">
        <x:v>9583</x:v>
      </x:c>
      <x:c r="H13" s="1" t="s">
        <x:v>9600</x:v>
      </x:c>
      <x:c r="I13" s="11" t="b">
        <x:f aca="0">FALSE()</x:f>
        <x:v>0</x:v>
      </x:c>
      <x:c r="J13" s="1" t="s">
        <x:v>5563</x:v>
      </x:c>
      <x:c r="K13" s="1" t="s">
        <x:v>9579</x:v>
      </x:c>
      <x:c r="L13" s="1" t="s">
        <x:v>9585</x:v>
      </x:c>
      <x:c r="M13" s="1" t="s">
        <x:v>9591</x:v>
      </x:c>
    </x:row>
    <x:row r="14" ht="15" hidden="0" customHeight="1">
      <x:c r="A14" s="1" t="s">
        <x:v>5571</x:v>
      </x:c>
      <x:c r="B14" s="1" t="s">
        <x:v>2290</x:v>
      </x:c>
      <x:c r="C14" s="14" t="n">
        <x:v>46176</x:v>
      </x:c>
      <x:c r="D14" s="1" t="s">
        <x:v>9574</x:v>
      </x:c>
      <x:c r="E14" s="1" t="s">
        <x:v>1902</x:v>
      </x:c>
      <x:c r="F14" s="1" t="s">
        <x:v>9576</x:v>
      </x:c>
      <x:c r="G14" s="1" t="s">
        <x:v>9592</x:v>
      </x:c>
      <x:c r="H14" s="1" t="s">
        <x:v>9600</x:v>
      </x:c>
      <x:c r="I14" s="11" t="b">
        <x:f aca="0">TRUE()</x:f>
        <x:v>1</x:v>
      </x:c>
      <x:c r="J14" s="1" t="s">
        <x:v>5570</x:v>
      </x:c>
      <x:c r="K14" s="1" t="s">
        <x:v>9593</x:v>
      </x:c>
      <x:c r="L14" s="1" t="s">
        <x:v>9594</x:v>
      </x:c>
      <x:c r="M14" s="1" t="s">
        <x:v>9591</x:v>
      </x:c>
    </x:row>
    <x:row r="15" ht="15" hidden="0" customHeight="1">
      <x:c r="A15" s="1" t="s">
        <x:v>5602</x:v>
      </x:c>
      <x:c r="B15" s="1" t="s">
        <x:v>1772</x:v>
      </x:c>
      <x:c r="C15" s="14" t="n">
        <x:v>46113</x:v>
      </x:c>
      <x:c r="D15" s="1" t="s">
        <x:v>9598</x:v>
      </x:c>
      <x:c r="E15" s="1" t="s">
        <x:v>9575</x:v>
      </x:c>
      <x:c r="F15" s="1" t="s">
        <x:v>9576</x:v>
      </x:c>
      <x:c r="G15" s="1" t="s">
        <x:v>9588</x:v>
      </x:c>
      <x:c r="H15" s="1" t="s">
        <x:v>9600</x:v>
      </x:c>
      <x:c r="I15" s="11" t="b">
        <x:f aca="0">FALSE()</x:f>
        <x:v>0</x:v>
      </x:c>
      <x:c r="J15" s="1" t="s">
        <x:v>5601</x:v>
      </x:c>
      <x:c r="K15" s="1" t="s">
        <x:v>9579</x:v>
      </x:c>
      <x:c r="L15" s="1" t="s">
        <x:v>9605</x:v>
      </x:c>
      <x:c r="M15" s="1" t="s">
        <x:v>9586</x:v>
      </x:c>
    </x:row>
    <x:row r="16" ht="15" hidden="0" customHeight="1">
      <x:c r="A16" s="1" t="s">
        <x:v>5604</x:v>
      </x:c>
      <x:c r="B16" s="1" t="s">
        <x:v>755</x:v>
      </x:c>
      <x:c r="C16" s="14" t="n">
        <x:v>46053</x:v>
      </x:c>
      <x:c r="D16" s="1" t="s">
        <x:v>9598</x:v>
      </x:c>
      <x:c r="E16" s="1" t="s">
        <x:v>1893</x:v>
      </x:c>
      <x:c r="F16" s="1" t="s">
        <x:v>9576</x:v>
      </x:c>
      <x:c r="G16" s="1" t="s">
        <x:v>9583</x:v>
      </x:c>
      <x:c r="H16" s="1" t="s">
        <x:v>9578</x:v>
      </x:c>
      <x:c r="I16" s="11" t="b">
        <x:f aca="0">TRUE()</x:f>
        <x:v>1</x:v>
      </x:c>
      <x:c r="J16" s="1" t="s">
        <x:v>5603</x:v>
      </x:c>
      <x:c r="K16" s="1" t="s">
        <x:v>9593</x:v>
      </x:c>
      <x:c r="L16" s="1" t="s">
        <x:v>9606</x:v>
      </x:c>
      <x:c r="M16" s="1" t="s">
        <x:v>9591</x:v>
      </x:c>
    </x:row>
    <x:row r="17" ht="15" hidden="0" customHeight="1">
      <x:c r="A17" s="1" t="s">
        <x:v>5650</x:v>
      </x:c>
      <x:c r="B17" s="1" t="s">
        <x:v>2344</x:v>
      </x:c>
      <x:c r="C17" s="14" t="n">
        <x:v>45751</x:v>
      </x:c>
      <x:c r="D17" s="1" t="s">
        <x:v>9587</x:v>
      </x:c>
      <x:c r="E17" s="1" t="s">
        <x:v>5022</x:v>
      </x:c>
      <x:c r="F17" s="1" t="s">
        <x:v>9575</x:v>
      </x:c>
      <x:c r="G17" s="1" t="s">
        <x:v>9583</x:v>
      </x:c>
      <x:c r="H17" s="1" t="s">
        <x:v>9578</x:v>
      </x:c>
      <x:c r="I17" s="11" t="b">
        <x:f aca="0">FALSE()</x:f>
        <x:v>0</x:v>
      </x:c>
      <x:c r="J17" s="1" t="s">
        <x:v>5649</x:v>
      </x:c>
      <x:c r="K17" s="1" t="s">
        <x:v>9579</x:v>
      </x:c>
      <x:c r="L17" s="1" t="s">
        <x:v>9607</x:v>
      </x:c>
      <x:c r="M17" s="1" t="s">
        <x:v>9581</x:v>
      </x:c>
    </x:row>
    <x:row r="18" ht="15" hidden="0" customHeight="1">
      <x:c r="A18" s="1" t="s">
        <x:v>5672</x:v>
      </x:c>
      <x:c r="B18" s="1" t="s">
        <x:v>2358</x:v>
      </x:c>
      <x:c r="C18" s="14" t="n">
        <x:v>46017</x:v>
      </x:c>
      <x:c r="D18" s="1" t="s">
        <x:v>9598</x:v>
      </x:c>
      <x:c r="E18" s="1" t="s">
        <x:v>1893</x:v>
      </x:c>
      <x:c r="F18" s="1" t="s">
        <x:v>9575</x:v>
      </x:c>
      <x:c r="G18" s="1" t="s">
        <x:v>9577</x:v>
      </x:c>
      <x:c r="H18" s="1" t="s">
        <x:v>9578</x:v>
      </x:c>
      <x:c r="I18" s="11" t="b">
        <x:f aca="0">TRUE()</x:f>
        <x:v>1</x:v>
      </x:c>
      <x:c r="J18" s="1" t="s">
        <x:v>5671</x:v>
      </x:c>
      <x:c r="K18" s="1" t="s">
        <x:v>9593</x:v>
      </x:c>
      <x:c r="L18" s="1" t="s">
        <x:v>9608</x:v>
      </x:c>
      <x:c r="M18" s="1" t="s">
        <x:v>9591</x:v>
      </x:c>
    </x:row>
    <x:row r="19" ht="15" hidden="0" customHeight="1">
      <x:c r="A19" s="1" t="s">
        <x:v>5687</x:v>
      </x:c>
      <x:c r="B19" s="1" t="s">
        <x:v>2374</x:v>
      </x:c>
      <x:c r="C19" s="14" t="n">
        <x:v>45598</x:v>
      </x:c>
      <x:c r="D19" s="1" t="s">
        <x:v>9587</x:v>
      </x:c>
      <x:c r="E19" s="1" t="s">
        <x:v>5022</x:v>
      </x:c>
      <x:c r="F19" s="1" t="s">
        <x:v>9576</x:v>
      </x:c>
      <x:c r="G19" s="1" t="s">
        <x:v>9577</x:v>
      </x:c>
      <x:c r="H19" s="1" t="s">
        <x:v>9578</x:v>
      </x:c>
      <x:c r="I19" s="11" t="b">
        <x:f aca="0">FALSE()</x:f>
        <x:v>0</x:v>
      </x:c>
      <x:c r="J19" s="1" t="s">
        <x:v>5686</x:v>
      </x:c>
      <x:c r="K19" s="1" t="s">
        <x:v>9579</x:v>
      </x:c>
      <x:c r="L19" s="1" t="s">
        <x:v>9609</x:v>
      </x:c>
      <x:c r="M19" s="1" t="s">
        <x:v>9581</x:v>
      </x:c>
    </x:row>
    <x:row r="20" ht="15" hidden="0" customHeight="1">
      <x:c r="A20" s="1" t="s">
        <x:v>5862</x:v>
      </x:c>
      <x:c r="B20" s="1" t="s">
        <x:v>857</x:v>
      </x:c>
      <x:c r="C20" s="14" t="n">
        <x:v>45643</x:v>
      </x:c>
      <x:c r="D20" s="1" t="s">
        <x:v>9582</x:v>
      </x:c>
      <x:c r="E20" s="1" t="s">
        <x:v>1893</x:v>
      </x:c>
      <x:c r="F20" s="1" t="s">
        <x:v>9575</x:v>
      </x:c>
      <x:c r="G20" s="1" t="s">
        <x:v>9592</x:v>
      </x:c>
      <x:c r="H20" s="1" t="s">
        <x:v>9584</x:v>
      </x:c>
      <x:c r="I20" s="11" t="b">
        <x:f aca="0">TRUE()</x:f>
        <x:v>1</x:v>
      </x:c>
      <x:c r="J20" s="1" t="s">
        <x:v>5861</x:v>
      </x:c>
      <x:c r="K20" s="1" t="s">
        <x:v>9593</x:v>
      </x:c>
      <x:c r="L20" s="1" t="s">
        <x:v>9601</x:v>
      </x:c>
      <x:c r="M20" s="1" t="s">
        <x:v>9586</x:v>
      </x:c>
    </x:row>
    <x:row r="21" ht="15" hidden="0" customHeight="1">
      <x:c r="A21" s="1" t="s">
        <x:v>5884</x:v>
      </x:c>
      <x:c r="B21" s="1" t="s">
        <x:v>2511</x:v>
      </x:c>
      <x:c r="C21" s="14" t="n">
        <x:v>45418</x:v>
      </x:c>
      <x:c r="D21" s="1" t="s">
        <x:v>9574</x:v>
      </x:c>
      <x:c r="E21" s="1" t="s">
        <x:v>5022</x:v>
      </x:c>
      <x:c r="F21" s="1" t="s">
        <x:v>9576</x:v>
      </x:c>
      <x:c r="G21" s="1" t="s">
        <x:v>9583</x:v>
      </x:c>
      <x:c r="H21" s="1" t="s">
        <x:v>9584</x:v>
      </x:c>
      <x:c r="I21" s="11" t="b">
        <x:f aca="0">FALSE()</x:f>
        <x:v>0</x:v>
      </x:c>
      <x:c r="J21" s="1" t="s">
        <x:v>5883</x:v>
      </x:c>
      <x:c r="K21" s="1" t="s">
        <x:v>9579</x:v>
      </x:c>
      <x:c r="L21" s="1" t="s">
        <x:v>9610</x:v>
      </x:c>
      <x:c r="M21" s="1" t="s">
        <x:v>9586</x:v>
      </x:c>
    </x:row>
    <x:row r="22" ht="15" hidden="0" customHeight="1">
      <x:c r="A22" s="1" t="s">
        <x:v>5892</x:v>
      </x:c>
      <x:c r="B22" s="1" t="s">
        <x:v>2514</x:v>
      </x:c>
      <x:c r="C22" s="14" t="n">
        <x:v>45721</x:v>
      </x:c>
      <x:c r="D22" s="1" t="s">
        <x:v>9574</x:v>
      </x:c>
      <x:c r="E22" s="1" t="s">
        <x:v>9575</x:v>
      </x:c>
      <x:c r="F22" s="1" t="s">
        <x:v>9576</x:v>
      </x:c>
      <x:c r="G22" s="1" t="s">
        <x:v>9583</x:v>
      </x:c>
      <x:c r="H22" s="1" t="s">
        <x:v>9584</x:v>
      </x:c>
      <x:c r="I22" s="11" t="b">
        <x:f aca="0">FALSE()</x:f>
        <x:v>0</x:v>
      </x:c>
      <x:c r="J22" s="1" t="s">
        <x:v>5891</x:v>
      </x:c>
      <x:c r="K22" s="1" t="s">
        <x:v>9579</x:v>
      </x:c>
      <x:c r="L22" s="1" t="s">
        <x:v>9610</x:v>
      </x:c>
      <x:c r="M22" s="1" t="s">
        <x:v>9597</x:v>
      </x:c>
    </x:row>
    <x:row r="23" ht="15" hidden="0" customHeight="1">
      <x:c r="A23" s="1" t="s">
        <x:v>5905</x:v>
      </x:c>
      <x:c r="B23" s="1" t="s">
        <x:v>864</x:v>
      </x:c>
      <x:c r="C23" s="14" t="n">
        <x:v>46103</x:v>
      </x:c>
      <x:c r="D23" s="1" t="s">
        <x:v>9587</x:v>
      </x:c>
      <x:c r="E23" s="1" t="s">
        <x:v>5022</x:v>
      </x:c>
      <x:c r="F23" s="1" t="s">
        <x:v>9576</x:v>
      </x:c>
      <x:c r="G23" s="1" t="s">
        <x:v>9577</x:v>
      </x:c>
      <x:c r="H23" s="1" t="s">
        <x:v>9578</x:v>
      </x:c>
      <x:c r="I23" s="11" t="b">
        <x:f aca="0">FALSE()</x:f>
        <x:v>0</x:v>
      </x:c>
      <x:c r="J23" s="1" t="s">
        <x:v>5904</x:v>
      </x:c>
      <x:c r="K23" s="1" t="s">
        <x:v>9579</x:v>
      </x:c>
      <x:c r="L23" s="1" t="s">
        <x:v>9609</x:v>
      </x:c>
      <x:c r="M23" s="1" t="s">
        <x:v>9581</x:v>
      </x:c>
    </x:row>
    <x:row r="24" ht="15" hidden="0" customHeight="1">
      <x:c r="A24" s="1" t="s">
        <x:v>5916</x:v>
      </x:c>
      <x:c r="B24" s="1" t="s">
        <x:v>2535</x:v>
      </x:c>
      <x:c r="C24" s="14" t="n">
        <x:v>46103</x:v>
      </x:c>
      <x:c r="D24" s="1" t="s">
        <x:v>9611</x:v>
      </x:c>
      <x:c r="E24" s="1" t="s">
        <x:v>5022</x:v>
      </x:c>
      <x:c r="F24" s="1" t="s">
        <x:v>5022</x:v>
      </x:c>
      <x:c r="G24" s="1" t="s">
        <x:v>9588</x:v>
      </x:c>
      <x:c r="H24" s="1" t="s">
        <x:v>9600</x:v>
      </x:c>
      <x:c r="I24" s="11" t="b">
        <x:f aca="0">FALSE()</x:f>
        <x:v>0</x:v>
      </x:c>
      <x:c r="J24" s="1" t="s">
        <x:v>5915</x:v>
      </x:c>
      <x:c r="K24" s="1" t="s">
        <x:v>9579</x:v>
      </x:c>
      <x:c r="L24" s="1" t="s">
        <x:v>9612</x:v>
      </x:c>
      <x:c r="M24" s="1" t="s">
        <x:v>9586</x:v>
      </x:c>
    </x:row>
    <x:row r="25" ht="15" hidden="0" customHeight="1">
      <x:c r="A25" s="1" t="s">
        <x:v>6006</x:v>
      </x:c>
      <x:c r="B25" s="1" t="s">
        <x:v>912</x:v>
      </x:c>
      <x:c r="C25" s="14" t="n">
        <x:v>45866</x:v>
      </x:c>
      <x:c r="D25" s="1" t="s">
        <x:v>9611</x:v>
      </x:c>
      <x:c r="E25" s="1" t="s">
        <x:v>9575</x:v>
      </x:c>
      <x:c r="F25" s="1" t="s">
        <x:v>9576</x:v>
      </x:c>
      <x:c r="G25" s="1" t="s">
        <x:v>9592</x:v>
      </x:c>
      <x:c r="H25" s="1" t="s">
        <x:v>9578</x:v>
      </x:c>
      <x:c r="I25" s="11" t="b">
        <x:f aca="0">FALSE()</x:f>
        <x:v>0</x:v>
      </x:c>
      <x:c r="J25" s="1" t="s">
        <x:v>6005</x:v>
      </x:c>
      <x:c r="K25" s="1" t="s">
        <x:v>9579</x:v>
      </x:c>
      <x:c r="L25" s="1" t="s">
        <x:v>9613</x:v>
      </x:c>
      <x:c r="M25" s="1" t="s">
        <x:v>9581</x:v>
      </x:c>
    </x:row>
    <x:row r="26" ht="15" hidden="0" customHeight="1">
      <x:c r="A26" s="1" t="s">
        <x:v>6055</x:v>
      </x:c>
      <x:c r="B26" s="1" t="s">
        <x:v>924</x:v>
      </x:c>
      <x:c r="C26" s="14" t="n">
        <x:v>45954</x:v>
      </x:c>
      <x:c r="D26" s="1" t="s">
        <x:v>9611</x:v>
      </x:c>
      <x:c r="E26" s="1" t="s">
        <x:v>1902</x:v>
      </x:c>
      <x:c r="F26" s="1" t="s">
        <x:v>9614</x:v>
      </x:c>
      <x:c r="G26" s="1" t="s">
        <x:v>9615</x:v>
      </x:c>
      <x:c r="H26" s="1" t="s">
        <x:v>9584</x:v>
      </x:c>
      <x:c r="I26" s="11" t="b">
        <x:f aca="0">TRUE()</x:f>
        <x:v>1</x:v>
      </x:c>
      <x:c r="J26" s="1" t="s">
        <x:v>6054</x:v>
      </x:c>
      <x:c r="K26" s="1" t="s">
        <x:v>9593</x:v>
      </x:c>
      <x:c r="L26" s="1" t="s">
        <x:v>9616</x:v>
      </x:c>
      <x:c r="M26" s="1" t="s">
        <x:v>9597</x:v>
      </x:c>
    </x:row>
    <x:row r="27" ht="15" hidden="0" customHeight="1">
      <x:c r="A27" s="1" t="s">
        <x:v>6088</x:v>
      </x:c>
      <x:c r="B27" s="1" t="s">
        <x:v>940</x:v>
      </x:c>
      <x:c r="C27" s="14" t="n">
        <x:v>45388</x:v>
      </x:c>
      <x:c r="D27" s="1" t="s">
        <x:v>9598</x:v>
      </x:c>
      <x:c r="E27" s="1" t="s">
        <x:v>5022</x:v>
      </x:c>
      <x:c r="F27" s="1" t="s">
        <x:v>9576</x:v>
      </x:c>
      <x:c r="G27" s="1" t="s">
        <x:v>9615</x:v>
      </x:c>
      <x:c r="H27" s="1" t="s">
        <x:v>9589</x:v>
      </x:c>
      <x:c r="I27" s="11" t="b">
        <x:f aca="0">FALSE()</x:f>
        <x:v>0</x:v>
      </x:c>
      <x:c r="J27" s="1" t="s">
        <x:v>6087</x:v>
      </x:c>
      <x:c r="K27" s="1" t="s">
        <x:v>9579</x:v>
      </x:c>
      <x:c r="L27" s="1" t="s">
        <x:v>9617</x:v>
      </x:c>
      <x:c r="M27" s="1" t="s">
        <x:v>9597</x:v>
      </x:c>
    </x:row>
    <x:row r="28" ht="15" hidden="0" customHeight="1">
      <x:c r="A28" s="1" t="s">
        <x:v>6111</x:v>
      </x:c>
      <x:c r="B28" s="1" t="s">
        <x:v>947</x:v>
      </x:c>
      <x:c r="C28" s="14" t="n">
        <x:v>45796</x:v>
      </x:c>
      <x:c r="D28" s="1" t="s">
        <x:v>9574</x:v>
      </x:c>
      <x:c r="E28" s="1" t="s">
        <x:v>1893</x:v>
      </x:c>
      <x:c r="F28" s="1" t="s">
        <x:v>9576</x:v>
      </x:c>
      <x:c r="G28" s="1" t="s">
        <x:v>9592</x:v>
      </x:c>
      <x:c r="H28" s="1" t="s">
        <x:v>9589</x:v>
      </x:c>
      <x:c r="I28" s="11" t="b">
        <x:f aca="0">TRUE()</x:f>
        <x:v>1</x:v>
      </x:c>
      <x:c r="J28" s="1" t="s">
        <x:v>6110</x:v>
      </x:c>
      <x:c r="K28" s="1" t="s">
        <x:v>9593</x:v>
      </x:c>
      <x:c r="L28" s="1" t="s">
        <x:v>9594</x:v>
      </x:c>
      <x:c r="M28" s="1" t="s">
        <x:v>9581</x:v>
      </x:c>
    </x:row>
    <x:row r="29" ht="15" hidden="0" customHeight="1">
      <x:c r="A29" s="1" t="s">
        <x:v>6117</x:v>
      </x:c>
      <x:c r="B29" s="1" t="s">
        <x:v>2664</x:v>
      </x:c>
      <x:c r="C29" s="14" t="n">
        <x:v>46122</x:v>
      </x:c>
      <x:c r="D29" s="1" t="s">
        <x:v>9598</x:v>
      </x:c>
      <x:c r="E29" s="1" t="s">
        <x:v>5022</x:v>
      </x:c>
      <x:c r="F29" s="1" t="s">
        <x:v>9576</x:v>
      </x:c>
      <x:c r="G29" s="1" t="s">
        <x:v>9583</x:v>
      </x:c>
      <x:c r="H29" s="1" t="s">
        <x:v>9584</x:v>
      </x:c>
      <x:c r="I29" s="11" t="b">
        <x:f aca="0">FALSE()</x:f>
        <x:v>0</x:v>
      </x:c>
      <x:c r="J29" s="1" t="s">
        <x:v>6116</x:v>
      </x:c>
      <x:c r="K29" s="1" t="s">
        <x:v>9579</x:v>
      </x:c>
      <x:c r="L29" s="1" t="s">
        <x:v>9606</x:v>
      </x:c>
      <x:c r="M29" s="1" t="s">
        <x:v>9586</x:v>
      </x:c>
    </x:row>
    <x:row r="30" ht="15" hidden="0" customHeight="1">
      <x:c r="A30" s="1" t="s">
        <x:v>6126</x:v>
      </x:c>
      <x:c r="B30" s="1" t="s">
        <x:v>2670</x:v>
      </x:c>
      <x:c r="C30" s="14" t="n">
        <x:v>46046</x:v>
      </x:c>
      <x:c r="D30" s="1" t="s">
        <x:v>9598</x:v>
      </x:c>
      <x:c r="E30" s="1" t="s">
        <x:v>5022</x:v>
      </x:c>
      <x:c r="F30" s="1" t="s">
        <x:v>9576</x:v>
      </x:c>
      <x:c r="G30" s="1" t="s">
        <x:v>9588</x:v>
      </x:c>
      <x:c r="H30" s="1" t="s">
        <x:v>9578</x:v>
      </x:c>
      <x:c r="I30" s="11" t="b">
        <x:f aca="0">FALSE()</x:f>
        <x:v>0</x:v>
      </x:c>
      <x:c r="J30" s="1" t="s">
        <x:v>6125</x:v>
      </x:c>
      <x:c r="K30" s="1" t="s">
        <x:v>9579</x:v>
      </x:c>
      <x:c r="L30" s="1" t="s">
        <x:v>9605</x:v>
      </x:c>
      <x:c r="M30" s="1" t="s">
        <x:v>9591</x:v>
      </x:c>
    </x:row>
    <x:row r="31" ht="15" hidden="0" customHeight="1">
      <x:c r="A31" s="1" t="s">
        <x:v>6231</x:v>
      </x:c>
      <x:c r="B31" s="1" t="s">
        <x:v>2750</x:v>
      </x:c>
      <x:c r="C31" s="14" t="n">
        <x:v>45436</x:v>
      </x:c>
      <x:c r="D31" s="1" t="s">
        <x:v>9574</x:v>
      </x:c>
      <x:c r="E31" s="1" t="s">
        <x:v>1902</x:v>
      </x:c>
      <x:c r="F31" s="1" t="s">
        <x:v>9576</x:v>
      </x:c>
      <x:c r="G31" s="1" t="s">
        <x:v>9595</x:v>
      </x:c>
      <x:c r="H31" s="1" t="s">
        <x:v>9578</x:v>
      </x:c>
      <x:c r="I31" s="11" t="b">
        <x:f aca="0">TRUE()</x:f>
        <x:v>1</x:v>
      </x:c>
      <x:c r="J31" s="1" t="s">
        <x:v>6230</x:v>
      </x:c>
      <x:c r="K31" s="1" t="s">
        <x:v>9593</x:v>
      </x:c>
      <x:c r="L31" s="1" t="s">
        <x:v>9618</x:v>
      </x:c>
      <x:c r="M31" s="1" t="s">
        <x:v>9586</x:v>
      </x:c>
    </x:row>
    <x:row r="32" ht="15" hidden="0" customHeight="1">
      <x:c r="A32" s="1" t="s">
        <x:v>6234</x:v>
      </x:c>
      <x:c r="B32" s="1" t="s">
        <x:v>2750</x:v>
      </x:c>
      <x:c r="C32" s="14" t="n">
        <x:v>45788</x:v>
      </x:c>
      <x:c r="D32" s="1" t="s">
        <x:v>9598</x:v>
      </x:c>
      <x:c r="E32" s="1" t="s">
        <x:v>9575</x:v>
      </x:c>
      <x:c r="F32" s="1" t="s">
        <x:v>9576</x:v>
      </x:c>
      <x:c r="G32" s="1" t="s">
        <x:v>9588</x:v>
      </x:c>
      <x:c r="H32" s="1" t="s">
        <x:v>9600</x:v>
      </x:c>
      <x:c r="I32" s="11" t="b">
        <x:f aca="0">FALSE()</x:f>
        <x:v>0</x:v>
      </x:c>
      <x:c r="J32" s="1" t="s">
        <x:v>6233</x:v>
      </x:c>
      <x:c r="K32" s="1" t="s">
        <x:v>9579</x:v>
      </x:c>
      <x:c r="L32" s="1" t="s">
        <x:v>9605</x:v>
      </x:c>
      <x:c r="M32" s="1" t="s">
        <x:v>9586</x:v>
      </x:c>
    </x:row>
    <x:row r="33" ht="15" hidden="0" customHeight="1">
      <x:c r="A33" s="1" t="s">
        <x:v>6241</x:v>
      </x:c>
      <x:c r="B33" s="1" t="s">
        <x:v>2755</x:v>
      </x:c>
      <x:c r="C33" s="14" t="n">
        <x:v>45933</x:v>
      </x:c>
      <x:c r="D33" s="1" t="s">
        <x:v>9598</x:v>
      </x:c>
      <x:c r="E33" s="1" t="s">
        <x:v>5022</x:v>
      </x:c>
      <x:c r="F33" s="1" t="s">
        <x:v>9576</x:v>
      </x:c>
      <x:c r="G33" s="1" t="s">
        <x:v>9615</x:v>
      </x:c>
      <x:c r="H33" s="1" t="s">
        <x:v>9584</x:v>
      </x:c>
      <x:c r="I33" s="11" t="b">
        <x:f aca="0">FALSE()</x:f>
        <x:v>0</x:v>
      </x:c>
      <x:c r="J33" s="1" t="s">
        <x:v>6240</x:v>
      </x:c>
      <x:c r="K33" s="1" t="s">
        <x:v>9579</x:v>
      </x:c>
      <x:c r="L33" s="1" t="s">
        <x:v>9617</x:v>
      </x:c>
      <x:c r="M33" s="1" t="s">
        <x:v>9597</x:v>
      </x:c>
    </x:row>
    <x:row r="34" ht="15" hidden="0" customHeight="1">
      <x:c r="A34" s="1" t="s">
        <x:v>6259</x:v>
      </x:c>
      <x:c r="B34" s="1" t="s">
        <x:v>1777</x:v>
      </x:c>
      <x:c r="C34" s="14" t="n">
        <x:v>46127</x:v>
      </x:c>
      <x:c r="D34" s="1" t="s">
        <x:v>9574</x:v>
      </x:c>
      <x:c r="E34" s="1" t="s">
        <x:v>1893</x:v>
      </x:c>
      <x:c r="F34" s="1" t="s">
        <x:v>9576</x:v>
      </x:c>
      <x:c r="G34" s="1" t="s">
        <x:v>9595</x:v>
      </x:c>
      <x:c r="H34" s="1" t="s">
        <x:v>9600</x:v>
      </x:c>
      <x:c r="I34" s="11" t="b">
        <x:f aca="0">TRUE()</x:f>
        <x:v>1</x:v>
      </x:c>
      <x:c r="J34" s="1" t="s">
        <x:v>6258</x:v>
      </x:c>
      <x:c r="K34" s="1" t="s">
        <x:v>9593</x:v>
      </x:c>
      <x:c r="L34" s="1" t="s">
        <x:v>9618</x:v>
      </x:c>
      <x:c r="M34" s="1" t="s">
        <x:v>9586</x:v>
      </x:c>
    </x:row>
    <x:row r="35" ht="15" hidden="0" customHeight="1">
      <x:c r="A35" s="1" t="s">
        <x:v>6301</x:v>
      </x:c>
      <x:c r="B35" s="1" t="s">
        <x:v>987</x:v>
      </x:c>
      <x:c r="C35" s="14" t="n">
        <x:v>45584</x:v>
      </x:c>
      <x:c r="D35" s="1" t="s">
        <x:v>9611</x:v>
      </x:c>
      <x:c r="E35" s="1" t="s">
        <x:v>1902</x:v>
      </x:c>
      <x:c r="F35" s="1" t="s">
        <x:v>9576</x:v>
      </x:c>
      <x:c r="G35" s="1" t="s">
        <x:v>9615</x:v>
      </x:c>
      <x:c r="H35" s="1" t="s">
        <x:v>9589</x:v>
      </x:c>
      <x:c r="I35" s="11" t="b">
        <x:f aca="0">TRUE()</x:f>
        <x:v>1</x:v>
      </x:c>
      <x:c r="J35" s="1" t="s">
        <x:v>6300</x:v>
      </x:c>
      <x:c r="K35" s="1" t="s">
        <x:v>9593</x:v>
      </x:c>
      <x:c r="L35" s="1" t="s">
        <x:v>9616</x:v>
      </x:c>
      <x:c r="M35" s="1" t="s">
        <x:v>9591</x:v>
      </x:c>
    </x:row>
    <x:row r="36" ht="15" hidden="0" customHeight="1">
      <x:c r="A36" s="1" t="s">
        <x:v>6389</x:v>
      </x:c>
      <x:c r="B36" s="1" t="s">
        <x:v>1003</x:v>
      </x:c>
      <x:c r="C36" s="14" t="n">
        <x:v>46228</x:v>
      </x:c>
      <x:c r="D36" s="1" t="s">
        <x:v>9582</x:v>
      </x:c>
      <x:c r="E36" s="1" t="s">
        <x:v>5022</x:v>
      </x:c>
      <x:c r="F36" s="1" t="s">
        <x:v>9576</x:v>
      </x:c>
      <x:c r="G36" s="1" t="s">
        <x:v>9577</x:v>
      </x:c>
      <x:c r="H36" s="1" t="s">
        <x:v>9589</x:v>
      </x:c>
      <x:c r="I36" s="11" t="b">
        <x:f aca="0">FALSE()</x:f>
        <x:v>0</x:v>
      </x:c>
      <x:c r="J36" s="1" t="s">
        <x:v>6388</x:v>
      </x:c>
      <x:c r="K36" s="1" t="s">
        <x:v>9579</x:v>
      </x:c>
      <x:c r="L36" s="1" t="s">
        <x:v>9619</x:v>
      </x:c>
      <x:c r="M36" s="1" t="s">
        <x:v>9597</x:v>
      </x:c>
    </x:row>
    <x:row r="37" ht="15" hidden="0" customHeight="1">
      <x:c r="A37" s="1" t="s">
        <x:v>6398</x:v>
      </x:c>
      <x:c r="B37" s="1" t="s">
        <x:v>1006</x:v>
      </x:c>
      <x:c r="C37" s="14" t="n">
        <x:v>45720</x:v>
      </x:c>
      <x:c r="D37" s="1" t="s">
        <x:v>9587</x:v>
      </x:c>
      <x:c r="E37" s="1" t="s">
        <x:v>5022</x:v>
      </x:c>
      <x:c r="F37" s="1" t="s">
        <x:v>9576</x:v>
      </x:c>
      <x:c r="G37" s="1" t="s">
        <x:v>9577</x:v>
      </x:c>
      <x:c r="H37" s="1" t="s">
        <x:v>9578</x:v>
      </x:c>
      <x:c r="I37" s="11" t="b">
        <x:f aca="0">FALSE()</x:f>
        <x:v>0</x:v>
      </x:c>
      <x:c r="J37" s="1" t="s">
        <x:v>6397</x:v>
      </x:c>
      <x:c r="K37" s="1" t="s">
        <x:v>9579</x:v>
      </x:c>
      <x:c r="L37" s="1" t="s">
        <x:v>9609</x:v>
      </x:c>
      <x:c r="M37" s="1" t="s">
        <x:v>9591</x:v>
      </x:c>
    </x:row>
    <x:row r="38" ht="15" hidden="0" customHeight="1">
      <x:c r="A38" s="1" t="s">
        <x:v>6524</x:v>
      </x:c>
      <x:c r="B38" s="1" t="s">
        <x:v>1047</x:v>
      </x:c>
      <x:c r="C38" s="14" t="n">
        <x:v>45744</x:v>
      </x:c>
      <x:c r="D38" s="1" t="s">
        <x:v>9587</x:v>
      </x:c>
      <x:c r="E38" s="1" t="s">
        <x:v>5022</x:v>
      </x:c>
      <x:c r="F38" s="1" t="s">
        <x:v>9576</x:v>
      </x:c>
      <x:c r="G38" s="1" t="s">
        <x:v>9583</x:v>
      </x:c>
      <x:c r="H38" s="1" t="s">
        <x:v>9578</x:v>
      </x:c>
      <x:c r="I38" s="11" t="b">
        <x:f aca="0">FALSE()</x:f>
        <x:v>0</x:v>
      </x:c>
      <x:c r="J38" s="1" t="s">
        <x:v>6523</x:v>
      </x:c>
      <x:c r="K38" s="1" t="s">
        <x:v>9579</x:v>
      </x:c>
      <x:c r="L38" s="1" t="s">
        <x:v>9607</x:v>
      </x:c>
      <x:c r="M38" s="1" t="s">
        <x:v>9586</x:v>
      </x:c>
    </x:row>
    <x:row r="39" ht="15" hidden="0" customHeight="1">
      <x:c r="A39" s="1" t="s">
        <x:v>6575</x:v>
      </x:c>
      <x:c r="B39" s="1" t="s">
        <x:v>3006</x:v>
      </x:c>
      <x:c r="C39" s="14" t="n">
        <x:v>46218</x:v>
      </x:c>
      <x:c r="D39" s="1" t="s">
        <x:v>9574</x:v>
      </x:c>
      <x:c r="E39" s="1" t="s">
        <x:v>9575</x:v>
      </x:c>
      <x:c r="F39" s="1" t="s">
        <x:v>9576</x:v>
      </x:c>
      <x:c r="G39" s="1" t="s">
        <x:v>9615</x:v>
      </x:c>
      <x:c r="H39" s="1" t="s">
        <x:v>9578</x:v>
      </x:c>
      <x:c r="I39" s="11" t="b">
        <x:f aca="0">FALSE()</x:f>
        <x:v>0</x:v>
      </x:c>
      <x:c r="J39" s="1" t="s">
        <x:v>6574</x:v>
      </x:c>
      <x:c r="K39" s="1" t="s">
        <x:v>9579</x:v>
      </x:c>
      <x:c r="L39" s="1" t="s">
        <x:v>9620</x:v>
      </x:c>
      <x:c r="M39" s="1" t="s">
        <x:v>9597</x:v>
      </x:c>
    </x:row>
    <x:row r="40" ht="15" hidden="0" customHeight="1">
      <x:c r="A40" s="1" t="s">
        <x:v>6637</x:v>
      </x:c>
      <x:c r="B40" s="1" t="s">
        <x:v>3047</x:v>
      </x:c>
      <x:c r="C40" s="14" t="n">
        <x:v>45979</x:v>
      </x:c>
      <x:c r="D40" s="1" t="s">
        <x:v>9582</x:v>
      </x:c>
      <x:c r="E40" s="1" t="s">
        <x:v>9575</x:v>
      </x:c>
      <x:c r="F40" s="1" t="s">
        <x:v>9576</x:v>
      </x:c>
      <x:c r="G40" s="1" t="s">
        <x:v>9588</x:v>
      </x:c>
      <x:c r="H40" s="1" t="s">
        <x:v>9589</x:v>
      </x:c>
      <x:c r="I40" s="11" t="b">
        <x:f aca="0">FALSE()</x:f>
        <x:v>0</x:v>
      </x:c>
      <x:c r="J40" s="1" t="s">
        <x:v>6636</x:v>
      </x:c>
      <x:c r="K40" s="1" t="s">
        <x:v>9579</x:v>
      </x:c>
      <x:c r="L40" s="1" t="s">
        <x:v>9603</x:v>
      </x:c>
      <x:c r="M40" s="1" t="s">
        <x:v>9597</x:v>
      </x:c>
    </x:row>
    <x:row r="41" ht="15" hidden="0" customHeight="1">
      <x:c r="A41" s="1" t="s">
        <x:v>6686</x:v>
      </x:c>
      <x:c r="B41" s="1" t="s">
        <x:v>1099</x:v>
      </x:c>
      <x:c r="C41" s="14" t="n">
        <x:v>45799</x:v>
      </x:c>
      <x:c r="D41" s="1" t="s">
        <x:v>9598</x:v>
      </x:c>
      <x:c r="E41" s="1" t="s">
        <x:v>5022</x:v>
      </x:c>
      <x:c r="F41" s="1" t="s">
        <x:v>9576</x:v>
      </x:c>
      <x:c r="G41" s="1" t="s">
        <x:v>9583</x:v>
      </x:c>
      <x:c r="H41" s="1" t="s">
        <x:v>9589</x:v>
      </x:c>
      <x:c r="I41" s="11" t="b">
        <x:f aca="0">FALSE()</x:f>
        <x:v>0</x:v>
      </x:c>
      <x:c r="J41" s="1" t="s">
        <x:v>6685</x:v>
      </x:c>
      <x:c r="K41" s="1" t="s">
        <x:v>9579</x:v>
      </x:c>
      <x:c r="L41" s="1" t="s">
        <x:v>9606</x:v>
      </x:c>
      <x:c r="M41" s="1" t="s">
        <x:v>9586</x:v>
      </x:c>
    </x:row>
    <x:row r="42" ht="15" hidden="0" customHeight="1">
      <x:c r="A42" s="1" t="s">
        <x:v>6689</x:v>
      </x:c>
      <x:c r="B42" s="1" t="s">
        <x:v>1099</x:v>
      </x:c>
      <x:c r="C42" s="14" t="n">
        <x:v>45981</x:v>
      </x:c>
      <x:c r="D42" s="1" t="s">
        <x:v>9582</x:v>
      </x:c>
      <x:c r="E42" s="1" t="s">
        <x:v>1893</x:v>
      </x:c>
      <x:c r="F42" s="1" t="s">
        <x:v>9575</x:v>
      </x:c>
      <x:c r="G42" s="1" t="s">
        <x:v>9588</x:v>
      </x:c>
      <x:c r="H42" s="1" t="s">
        <x:v>9584</x:v>
      </x:c>
      <x:c r="I42" s="11" t="b">
        <x:f aca="0">TRUE()</x:f>
        <x:v>1</x:v>
      </x:c>
      <x:c r="J42" s="1" t="s">
        <x:v>6688</x:v>
      </x:c>
      <x:c r="K42" s="1" t="s">
        <x:v>9593</x:v>
      </x:c>
      <x:c r="L42" s="1" t="s">
        <x:v>9603</x:v>
      </x:c>
      <x:c r="M42" s="1" t="s">
        <x:v>9591</x:v>
      </x:c>
    </x:row>
    <x:row r="43" ht="15" hidden="0" customHeight="1">
      <x:c r="A43" s="1" t="s">
        <x:v>6695</x:v>
      </x:c>
      <x:c r="B43" s="1" t="s">
        <x:v>1101</x:v>
      </x:c>
      <x:c r="C43" s="14" t="n">
        <x:v>45882</x:v>
      </x:c>
      <x:c r="D43" s="1" t="s">
        <x:v>9574</x:v>
      </x:c>
      <x:c r="E43" s="1" t="s">
        <x:v>9575</x:v>
      </x:c>
      <x:c r="F43" s="1" t="s">
        <x:v>9576</x:v>
      </x:c>
      <x:c r="G43" s="1" t="s">
        <x:v>9588</x:v>
      </x:c>
      <x:c r="H43" s="1" t="s">
        <x:v>9578</x:v>
      </x:c>
      <x:c r="I43" s="11" t="b">
        <x:f aca="0">FALSE()</x:f>
        <x:v>0</x:v>
      </x:c>
      <x:c r="J43" s="1" t="s">
        <x:v>6694</x:v>
      </x:c>
      <x:c r="K43" s="1" t="s">
        <x:v>9579</x:v>
      </x:c>
      <x:c r="L43" s="1" t="s">
        <x:v>9602</x:v>
      </x:c>
      <x:c r="M43" s="1" t="s">
        <x:v>9581</x:v>
      </x:c>
    </x:row>
    <x:row r="44" ht="15" hidden="0" customHeight="1">
      <x:c r="A44" s="1" t="s">
        <x:v>6725</x:v>
      </x:c>
      <x:c r="B44" s="1" t="s">
        <x:v>1114</x:v>
      </x:c>
      <x:c r="C44" s="14" t="n">
        <x:v>45310</x:v>
      </x:c>
      <x:c r="D44" s="1" t="s">
        <x:v>9598</x:v>
      </x:c>
      <x:c r="E44" s="1" t="s">
        <x:v>1902</x:v>
      </x:c>
      <x:c r="F44" s="1" t="s">
        <x:v>9575</x:v>
      </x:c>
      <x:c r="G44" s="1" t="s">
        <x:v>9615</x:v>
      </x:c>
      <x:c r="H44" s="1" t="s">
        <x:v>9584</x:v>
      </x:c>
      <x:c r="I44" s="11" t="b">
        <x:f aca="0">TRUE()</x:f>
        <x:v>1</x:v>
      </x:c>
      <x:c r="J44" s="1" t="s">
        <x:v>6724</x:v>
      </x:c>
      <x:c r="K44" s="1" t="s">
        <x:v>9593</x:v>
      </x:c>
      <x:c r="L44" s="1" t="s">
        <x:v>9617</x:v>
      </x:c>
      <x:c r="M44" s="1" t="s">
        <x:v>9591</x:v>
      </x:c>
    </x:row>
    <x:row r="45" ht="15" hidden="0" customHeight="1">
      <x:c r="A45" s="1" t="s">
        <x:v>6738</x:v>
      </x:c>
      <x:c r="B45" s="1" t="s">
        <x:v>1121</x:v>
      </x:c>
      <x:c r="C45" s="14" t="n">
        <x:v>45901</x:v>
      </x:c>
      <x:c r="D45" s="1" t="s">
        <x:v>9587</x:v>
      </x:c>
      <x:c r="E45" s="1" t="s">
        <x:v>5022</x:v>
      </x:c>
      <x:c r="F45" s="1" t="s">
        <x:v>9576</x:v>
      </x:c>
      <x:c r="G45" s="1" t="s">
        <x:v>9583</x:v>
      </x:c>
      <x:c r="H45" s="1" t="s">
        <x:v>9600</x:v>
      </x:c>
      <x:c r="I45" s="11" t="b">
        <x:f aca="0">FALSE()</x:f>
        <x:v>0</x:v>
      </x:c>
      <x:c r="J45" s="1" t="s">
        <x:v>6737</x:v>
      </x:c>
      <x:c r="K45" s="1" t="s">
        <x:v>9579</x:v>
      </x:c>
      <x:c r="L45" s="1" t="s">
        <x:v>9607</x:v>
      </x:c>
      <x:c r="M45" s="1" t="s">
        <x:v>9591</x:v>
      </x:c>
    </x:row>
    <x:row r="46" ht="15" hidden="0" customHeight="1">
      <x:c r="A46" s="1" t="s">
        <x:v>6801</x:v>
      </x:c>
      <x:c r="B46" s="1" t="s">
        <x:v>1139</x:v>
      </x:c>
      <x:c r="C46" s="14" t="n">
        <x:v>45746</x:v>
      </x:c>
      <x:c r="D46" s="1" t="s">
        <x:v>9587</x:v>
      </x:c>
      <x:c r="E46" s="1" t="s">
        <x:v>1902</x:v>
      </x:c>
      <x:c r="F46" s="1" t="s">
        <x:v>9575</x:v>
      </x:c>
      <x:c r="G46" s="1" t="s">
        <x:v>9615</x:v>
      </x:c>
      <x:c r="H46" s="1" t="s">
        <x:v>9578</x:v>
      </x:c>
      <x:c r="I46" s="11" t="b">
        <x:f aca="0">TRUE()</x:f>
        <x:v>1</x:v>
      </x:c>
      <x:c r="J46" s="1" t="s">
        <x:v>6800</x:v>
      </x:c>
      <x:c r="K46" s="1" t="s">
        <x:v>9593</x:v>
      </x:c>
      <x:c r="L46" s="1" t="s">
        <x:v>9621</x:v>
      </x:c>
      <x:c r="M46" s="1" t="s">
        <x:v>9597</x:v>
      </x:c>
    </x:row>
    <x:row r="47" ht="15" hidden="0" customHeight="1">
      <x:c r="A47" s="1" t="s">
        <x:v>6818</x:v>
      </x:c>
      <x:c r="B47" s="1" t="s">
        <x:v>3164</x:v>
      </x:c>
      <x:c r="C47" s="14" t="n">
        <x:v>45653</x:v>
      </x:c>
      <x:c r="D47" s="1" t="s">
        <x:v>9598</x:v>
      </x:c>
      <x:c r="E47" s="1" t="s">
        <x:v>5022</x:v>
      </x:c>
      <x:c r="F47" s="1" t="s">
        <x:v>9576</x:v>
      </x:c>
      <x:c r="G47" s="1" t="s">
        <x:v>9588</x:v>
      </x:c>
      <x:c r="H47" s="1" t="s">
        <x:v>9578</x:v>
      </x:c>
      <x:c r="I47" s="11" t="b">
        <x:f aca="0">FALSE()</x:f>
        <x:v>0</x:v>
      </x:c>
      <x:c r="J47" s="1" t="s">
        <x:v>6817</x:v>
      </x:c>
      <x:c r="K47" s="1" t="s">
        <x:v>9579</x:v>
      </x:c>
      <x:c r="L47" s="1" t="s">
        <x:v>9605</x:v>
      </x:c>
      <x:c r="M47" s="1" t="s">
        <x:v>9597</x:v>
      </x:c>
    </x:row>
    <x:row r="48" ht="15" hidden="0" customHeight="1">
      <x:c r="A48" s="1" t="s">
        <x:v>6886</x:v>
      </x:c>
      <x:c r="B48" s="1" t="s">
        <x:v>3209</x:v>
      </x:c>
      <x:c r="C48" s="14" t="n">
        <x:v>46131</x:v>
      </x:c>
      <x:c r="D48" s="1" t="s">
        <x:v>9574</x:v>
      </x:c>
      <x:c r="E48" s="1" t="s">
        <x:v>5022</x:v>
      </x:c>
      <x:c r="F48" s="1" t="s">
        <x:v>9576</x:v>
      </x:c>
      <x:c r="G48" s="1" t="s">
        <x:v>9577</x:v>
      </x:c>
      <x:c r="H48" s="1" t="s">
        <x:v>9600</x:v>
      </x:c>
      <x:c r="I48" s="11" t="b">
        <x:f aca="0">FALSE()</x:f>
        <x:v>0</x:v>
      </x:c>
      <x:c r="J48" s="1" t="s">
        <x:v>6885</x:v>
      </x:c>
      <x:c r="K48" s="1" t="s">
        <x:v>9579</x:v>
      </x:c>
      <x:c r="L48" s="1" t="s">
        <x:v>9580</x:v>
      </x:c>
      <x:c r="M48" s="1" t="s">
        <x:v>9591</x:v>
      </x:c>
    </x:row>
    <x:row r="49" ht="15" hidden="0" customHeight="1">
      <x:c r="A49" s="1" t="s">
        <x:v>6911</x:v>
      </x:c>
      <x:c r="B49" s="1" t="s">
        <x:v>1169</x:v>
      </x:c>
      <x:c r="C49" s="14" t="n">
        <x:v>45372</x:v>
      </x:c>
      <x:c r="D49" s="1" t="s">
        <x:v>9582</x:v>
      </x:c>
      <x:c r="E49" s="1" t="s">
        <x:v>1893</x:v>
      </x:c>
      <x:c r="F49" s="1" t="s">
        <x:v>9575</x:v>
      </x:c>
      <x:c r="G49" s="1" t="s">
        <x:v>9583</x:v>
      </x:c>
      <x:c r="H49" s="1" t="s">
        <x:v>9584</x:v>
      </x:c>
      <x:c r="I49" s="11" t="b">
        <x:f aca="0">TRUE()</x:f>
        <x:v>1</x:v>
      </x:c>
      <x:c r="J49" s="1" t="s">
        <x:v>6910</x:v>
      </x:c>
      <x:c r="K49" s="1" t="s">
        <x:v>9593</x:v>
      </x:c>
      <x:c r="L49" s="1" t="s">
        <x:v>9585</x:v>
      </x:c>
      <x:c r="M49" s="1" t="s">
        <x:v>9581</x:v>
      </x:c>
    </x:row>
    <x:row r="50" ht="15" hidden="0" customHeight="1">
      <x:c r="A50" s="1" t="s">
        <x:v>6922</x:v>
      </x:c>
      <x:c r="B50" s="1" t="s">
        <x:v>1177</x:v>
      </x:c>
      <x:c r="C50" s="14" t="n">
        <x:v>46123</x:v>
      </x:c>
      <x:c r="D50" s="1" t="s">
        <x:v>9598</x:v>
      </x:c>
      <x:c r="E50" s="1" t="s">
        <x:v>5022</x:v>
      </x:c>
      <x:c r="F50" s="1" t="s">
        <x:v>9576</x:v>
      </x:c>
      <x:c r="G50" s="1" t="s">
        <x:v>9577</x:v>
      </x:c>
      <x:c r="H50" s="1" t="s">
        <x:v>9578</x:v>
      </x:c>
      <x:c r="I50" s="11" t="b">
        <x:f aca="0">FALSE()</x:f>
        <x:v>0</x:v>
      </x:c>
      <x:c r="J50" s="1" t="s">
        <x:v>6921</x:v>
      </x:c>
      <x:c r="K50" s="1" t="s">
        <x:v>9579</x:v>
      </x:c>
      <x:c r="L50" s="1" t="s">
        <x:v>9608</x:v>
      </x:c>
      <x:c r="M50" s="1" t="s">
        <x:v>9597</x:v>
      </x:c>
    </x:row>
    <x:row r="51" ht="15" hidden="0" customHeight="1">
      <x:c r="A51" s="1" t="s">
        <x:v>6927</x:v>
      </x:c>
      <x:c r="B51" s="1" t="s">
        <x:v>3237</x:v>
      </x:c>
      <x:c r="C51" s="14" t="n">
        <x:v>46088</x:v>
      </x:c>
      <x:c r="D51" s="1" t="s">
        <x:v>9598</x:v>
      </x:c>
      <x:c r="E51" s="1" t="s">
        <x:v>5022</x:v>
      </x:c>
      <x:c r="F51" s="1" t="s">
        <x:v>9576</x:v>
      </x:c>
      <x:c r="G51" s="1" t="s">
        <x:v>9577</x:v>
      </x:c>
      <x:c r="H51" s="1" t="s">
        <x:v>9584</x:v>
      </x:c>
      <x:c r="I51" s="11" t="b">
        <x:f aca="0">FALSE()</x:f>
        <x:v>0</x:v>
      </x:c>
      <x:c r="J51" s="1" t="s">
        <x:v>6926</x:v>
      </x:c>
      <x:c r="K51" s="1" t="s">
        <x:v>9579</x:v>
      </x:c>
      <x:c r="L51" s="1" t="s">
        <x:v>9608</x:v>
      </x:c>
      <x:c r="M51" s="1" t="s">
        <x:v>9597</x:v>
      </x:c>
    </x:row>
    <x:row r="52" ht="15" hidden="0" customHeight="1">
      <x:c r="A52" s="1" t="s">
        <x:v>6933</x:v>
      </x:c>
      <x:c r="B52" s="1" t="s">
        <x:v>1181</x:v>
      </x:c>
      <x:c r="C52" s="14" t="n">
        <x:v>45391</x:v>
      </x:c>
      <x:c r="D52" s="1" t="s">
        <x:v>9582</x:v>
      </x:c>
      <x:c r="E52" s="1" t="s">
        <x:v>9575</x:v>
      </x:c>
      <x:c r="F52" s="1" t="s">
        <x:v>9576</x:v>
      </x:c>
      <x:c r="G52" s="1" t="s">
        <x:v>9615</x:v>
      </x:c>
      <x:c r="H52" s="1" t="s">
        <x:v>9578</x:v>
      </x:c>
      <x:c r="I52" s="11" t="b">
        <x:f aca="0">FALSE()</x:f>
        <x:v>0</x:v>
      </x:c>
      <x:c r="J52" s="1" t="s">
        <x:v>6932</x:v>
      </x:c>
      <x:c r="K52" s="1" t="s">
        <x:v>9579</x:v>
      </x:c>
      <x:c r="L52" s="1" t="s">
        <x:v>9622</x:v>
      </x:c>
      <x:c r="M52" s="1" t="s">
        <x:v>9597</x:v>
      </x:c>
    </x:row>
    <x:row r="53" ht="15" hidden="0" customHeight="1">
      <x:c r="A53" s="1" t="s">
        <x:v>6968</x:v>
      </x:c>
      <x:c r="B53" s="1" t="s">
        <x:v>1187</x:v>
      </x:c>
      <x:c r="C53" s="14" t="n">
        <x:v>46065</x:v>
      </x:c>
      <x:c r="D53" s="1" t="s">
        <x:v>9574</x:v>
      </x:c>
      <x:c r="E53" s="1" t="s">
        <x:v>5022</x:v>
      </x:c>
      <x:c r="F53" s="1" t="s">
        <x:v>9576</x:v>
      </x:c>
      <x:c r="G53" s="1" t="s">
        <x:v>9592</x:v>
      </x:c>
      <x:c r="H53" s="1" t="s">
        <x:v>9589</x:v>
      </x:c>
      <x:c r="I53" s="11" t="b">
        <x:f aca="0">FALSE()</x:f>
        <x:v>0</x:v>
      </x:c>
      <x:c r="J53" s="1" t="s">
        <x:v>6967</x:v>
      </x:c>
      <x:c r="K53" s="1" t="s">
        <x:v>9579</x:v>
      </x:c>
      <x:c r="L53" s="1" t="s">
        <x:v>9594</x:v>
      </x:c>
      <x:c r="M53" s="1" t="s">
        <x:v>9597</x:v>
      </x:c>
    </x:row>
    <x:row r="54" ht="15" hidden="0" customHeight="1">
      <x:c r="A54" s="1" t="s">
        <x:v>7008</x:v>
      </x:c>
      <x:c r="B54" s="1" t="s">
        <x:v>1191</x:v>
      </x:c>
      <x:c r="C54" s="14" t="n">
        <x:v>46124</x:v>
      </x:c>
      <x:c r="D54" s="1" t="s">
        <x:v>9582</x:v>
      </x:c>
      <x:c r="E54" s="1" t="s">
        <x:v>5022</x:v>
      </x:c>
      <x:c r="F54" s="1" t="s">
        <x:v>9576</x:v>
      </x:c>
      <x:c r="G54" s="1" t="s">
        <x:v>9577</x:v>
      </x:c>
      <x:c r="H54" s="1" t="s">
        <x:v>9589</x:v>
      </x:c>
      <x:c r="I54" s="11" t="b">
        <x:f aca="0">FALSE()</x:f>
        <x:v>0</x:v>
      </x:c>
      <x:c r="J54" s="1" t="s">
        <x:v>7007</x:v>
      </x:c>
      <x:c r="K54" s="1" t="s">
        <x:v>9579</x:v>
      </x:c>
      <x:c r="L54" s="1" t="s">
        <x:v>9619</x:v>
      </x:c>
      <x:c r="M54" s="1" t="s">
        <x:v>9581</x:v>
      </x:c>
    </x:row>
    <x:row r="55" ht="15" hidden="0" customHeight="1">
      <x:c r="A55" s="1" t="s">
        <x:v>7024</x:v>
      </x:c>
      <x:c r="B55" s="1" t="s">
        <x:v>3300</x:v>
      </x:c>
      <x:c r="C55" s="14" t="n">
        <x:v>45501</x:v>
      </x:c>
      <x:c r="D55" s="1" t="s">
        <x:v>9611</x:v>
      </x:c>
      <x:c r="E55" s="1" t="s">
        <x:v>5022</x:v>
      </x:c>
      <x:c r="F55" s="1" t="s">
        <x:v>9576</x:v>
      </x:c>
      <x:c r="G55" s="1" t="s">
        <x:v>9592</x:v>
      </x:c>
      <x:c r="H55" s="1" t="s">
        <x:v>9600</x:v>
      </x:c>
      <x:c r="I55" s="11" t="b">
        <x:f aca="0">FALSE()</x:f>
        <x:v>0</x:v>
      </x:c>
      <x:c r="J55" s="1" t="s">
        <x:v>7023</x:v>
      </x:c>
      <x:c r="K55" s="1" t="s">
        <x:v>9579</x:v>
      </x:c>
      <x:c r="L55" s="1" t="s">
        <x:v>9613</x:v>
      </x:c>
      <x:c r="M55" s="1" t="s">
        <x:v>9586</x:v>
      </x:c>
    </x:row>
    <x:row r="56" ht="15" hidden="0" customHeight="1">
      <x:c r="A56" s="1" t="s">
        <x:v>7037</x:v>
      </x:c>
      <x:c r="B56" s="1" t="s">
        <x:v>3305</x:v>
      </x:c>
      <x:c r="C56" s="14" t="n">
        <x:v>46003</x:v>
      </x:c>
      <x:c r="D56" s="1" t="s">
        <x:v>9587</x:v>
      </x:c>
      <x:c r="E56" s="1" t="s">
        <x:v>9575</x:v>
      </x:c>
      <x:c r="F56" s="1" t="s">
        <x:v>9575</x:v>
      </x:c>
      <x:c r="G56" s="1" t="s">
        <x:v>9583</x:v>
      </x:c>
      <x:c r="H56" s="1" t="s">
        <x:v>9584</x:v>
      </x:c>
      <x:c r="I56" s="11" t="b">
        <x:f aca="0">FALSE()</x:f>
        <x:v>0</x:v>
      </x:c>
      <x:c r="J56" s="1" t="s">
        <x:v>7036</x:v>
      </x:c>
      <x:c r="K56" s="1" t="s">
        <x:v>9579</x:v>
      </x:c>
      <x:c r="L56" s="1" t="s">
        <x:v>9607</x:v>
      </x:c>
      <x:c r="M56" s="1" t="s">
        <x:v>9586</x:v>
      </x:c>
    </x:row>
    <x:row r="57" ht="15" hidden="0" customHeight="1">
      <x:c r="A57" s="1" t="s">
        <x:v>7059</x:v>
      </x:c>
      <x:c r="B57" s="1" t="s">
        <x:v>1211</x:v>
      </x:c>
      <x:c r="C57" s="14" t="n">
        <x:v>46147</x:v>
      </x:c>
      <x:c r="D57" s="1" t="s">
        <x:v>9587</x:v>
      </x:c>
      <x:c r="E57" s="1" t="s">
        <x:v>1893</x:v>
      </x:c>
      <x:c r="F57" s="1" t="s">
        <x:v>9576</x:v>
      </x:c>
      <x:c r="G57" s="1" t="s">
        <x:v>9583</x:v>
      </x:c>
      <x:c r="H57" s="1" t="s">
        <x:v>9584</x:v>
      </x:c>
      <x:c r="I57" s="11" t="b">
        <x:f aca="0">TRUE()</x:f>
        <x:v>1</x:v>
      </x:c>
      <x:c r="J57" s="1" t="s">
        <x:v>7058</x:v>
      </x:c>
      <x:c r="K57" s="1" t="s">
        <x:v>9593</x:v>
      </x:c>
      <x:c r="L57" s="1" t="s">
        <x:v>9607</x:v>
      </x:c>
      <x:c r="M57" s="1" t="s">
        <x:v>9586</x:v>
      </x:c>
    </x:row>
    <x:row r="58" ht="15" hidden="0" customHeight="1">
      <x:c r="A58" s="1" t="s">
        <x:v>7086</x:v>
      </x:c>
      <x:c r="B58" s="1" t="s">
        <x:v>1216</x:v>
      </x:c>
      <x:c r="C58" s="14" t="n">
        <x:v>45833</x:v>
      </x:c>
      <x:c r="D58" s="1" t="s">
        <x:v>9598</x:v>
      </x:c>
      <x:c r="E58" s="1" t="s">
        <x:v>1893</x:v>
      </x:c>
      <x:c r="F58" s="1" t="s">
        <x:v>9576</x:v>
      </x:c>
      <x:c r="G58" s="1" t="s">
        <x:v>9577</x:v>
      </x:c>
      <x:c r="H58" s="1" t="s">
        <x:v>9584</x:v>
      </x:c>
      <x:c r="I58" s="11" t="b">
        <x:f aca="0">TRUE()</x:f>
        <x:v>1</x:v>
      </x:c>
      <x:c r="J58" s="1" t="s">
        <x:v>7085</x:v>
      </x:c>
      <x:c r="K58" s="1" t="s">
        <x:v>9593</x:v>
      </x:c>
      <x:c r="L58" s="1" t="s">
        <x:v>9608</x:v>
      </x:c>
      <x:c r="M58" s="1" t="s">
        <x:v>9586</x:v>
      </x:c>
    </x:row>
    <x:row r="59" ht="15" hidden="0" customHeight="1">
      <x:c r="A59" s="1" t="s">
        <x:v>7104</x:v>
      </x:c>
      <x:c r="B59" s="1" t="s">
        <x:v>1222</x:v>
      </x:c>
      <x:c r="C59" s="14" t="n">
        <x:v>45759</x:v>
      </x:c>
      <x:c r="D59" s="1" t="s">
        <x:v>9611</x:v>
      </x:c>
      <x:c r="E59" s="1" t="s">
        <x:v>5022</x:v>
      </x:c>
      <x:c r="F59" s="1" t="s">
        <x:v>9576</x:v>
      </x:c>
      <x:c r="G59" s="1" t="s">
        <x:v>9595</x:v>
      </x:c>
      <x:c r="H59" s="1" t="s">
        <x:v>9600</x:v>
      </x:c>
      <x:c r="I59" s="11" t="b">
        <x:f aca="0">FALSE()</x:f>
        <x:v>0</x:v>
      </x:c>
      <x:c r="J59" s="1" t="s">
        <x:v>7103</x:v>
      </x:c>
      <x:c r="K59" s="1" t="s">
        <x:v>9579</x:v>
      </x:c>
      <x:c r="L59" s="1" t="s">
        <x:v>9623</x:v>
      </x:c>
      <x:c r="M59" s="1" t="s">
        <x:v>9586</x:v>
      </x:c>
    </x:row>
    <x:row r="60" ht="15" hidden="0" customHeight="1">
      <x:c r="A60" s="1" t="s">
        <x:v>7154</x:v>
      </x:c>
      <x:c r="B60" s="1" t="s">
        <x:v>3386</x:v>
      </x:c>
      <x:c r="C60" s="14" t="n">
        <x:v>46011</x:v>
      </x:c>
      <x:c r="D60" s="1" t="s">
        <x:v>9587</x:v>
      </x:c>
      <x:c r="E60" s="1" t="s">
        <x:v>5022</x:v>
      </x:c>
      <x:c r="F60" s="1" t="s">
        <x:v>9576</x:v>
      </x:c>
      <x:c r="G60" s="1" t="s">
        <x:v>9583</x:v>
      </x:c>
      <x:c r="H60" s="1" t="s">
        <x:v>9600</x:v>
      </x:c>
      <x:c r="I60" s="11" t="b">
        <x:f aca="0">FALSE()</x:f>
        <x:v>0</x:v>
      </x:c>
      <x:c r="J60" s="1" t="s">
        <x:v>7153</x:v>
      </x:c>
      <x:c r="K60" s="1" t="s">
        <x:v>9579</x:v>
      </x:c>
      <x:c r="L60" s="1" t="s">
        <x:v>9607</x:v>
      </x:c>
      <x:c r="M60" s="1" t="s">
        <x:v>9586</x:v>
      </x:c>
    </x:row>
    <x:row r="61" ht="15" hidden="0" customHeight="1">
      <x:c r="A61" s="1" t="s">
        <x:v>7159</x:v>
      </x:c>
      <x:c r="B61" s="1" t="s">
        <x:v>3389</x:v>
      </x:c>
      <x:c r="C61" s="14" t="n">
        <x:v>46153</x:v>
      </x:c>
      <x:c r="D61" s="1" t="s">
        <x:v>9574</x:v>
      </x:c>
      <x:c r="E61" s="1" t="s">
        <x:v>5022</x:v>
      </x:c>
      <x:c r="F61" s="1" t="s">
        <x:v>9576</x:v>
      </x:c>
      <x:c r="G61" s="1" t="s">
        <x:v>9615</x:v>
      </x:c>
      <x:c r="H61" s="1" t="s">
        <x:v>9584</x:v>
      </x:c>
      <x:c r="I61" s="11" t="b">
        <x:f aca="0">FALSE()</x:f>
        <x:v>0</x:v>
      </x:c>
      <x:c r="J61" s="1" t="s">
        <x:v>7158</x:v>
      </x:c>
      <x:c r="K61" s="1" t="s">
        <x:v>9579</x:v>
      </x:c>
      <x:c r="L61" s="1" t="s">
        <x:v>9620</x:v>
      </x:c>
      <x:c r="M61" s="1" t="s">
        <x:v>9586</x:v>
      </x:c>
    </x:row>
    <x:row r="62" ht="15" hidden="0" customHeight="1">
      <x:c r="A62" s="1" t="s">
        <x:v>7178</x:v>
      </x:c>
      <x:c r="B62" s="1" t="s">
        <x:v>3402</x:v>
      </x:c>
      <x:c r="C62" s="14" t="n">
        <x:v>46159</x:v>
      </x:c>
      <x:c r="D62" s="1" t="s">
        <x:v>9587</x:v>
      </x:c>
      <x:c r="E62" s="1" t="s">
        <x:v>5022</x:v>
      </x:c>
      <x:c r="F62" s="1" t="s">
        <x:v>5022</x:v>
      </x:c>
      <x:c r="G62" s="1" t="s">
        <x:v>9577</x:v>
      </x:c>
      <x:c r="H62" s="1" t="s">
        <x:v>9578</x:v>
      </x:c>
      <x:c r="I62" s="11" t="b">
        <x:f aca="0">FALSE()</x:f>
        <x:v>0</x:v>
      </x:c>
      <x:c r="J62" s="1" t="s">
        <x:v>7177</x:v>
      </x:c>
      <x:c r="K62" s="1" t="s">
        <x:v>9579</x:v>
      </x:c>
      <x:c r="L62" s="1" t="s">
        <x:v>9609</x:v>
      </x:c>
      <x:c r="M62" s="1" t="s">
        <x:v>9591</x:v>
      </x:c>
    </x:row>
    <x:row r="63" ht="15" hidden="0" customHeight="1">
      <x:c r="A63" s="1" t="s">
        <x:v>7340</x:v>
      </x:c>
      <x:c r="B63" s="1" t="s">
        <x:v>1784</x:v>
      </x:c>
      <x:c r="C63" s="14" t="n">
        <x:v>46088</x:v>
      </x:c>
      <x:c r="D63" s="1" t="s">
        <x:v>9598</x:v>
      </x:c>
      <x:c r="E63" s="1" t="s">
        <x:v>5022</x:v>
      </x:c>
      <x:c r="F63" s="1" t="s">
        <x:v>9576</x:v>
      </x:c>
      <x:c r="G63" s="1" t="s">
        <x:v>9615</x:v>
      </x:c>
      <x:c r="H63" s="1" t="s">
        <x:v>9578</x:v>
      </x:c>
      <x:c r="I63" s="11" t="b">
        <x:f aca="0">FALSE()</x:f>
        <x:v>0</x:v>
      </x:c>
      <x:c r="J63" s="1" t="s">
        <x:v>7339</x:v>
      </x:c>
      <x:c r="K63" s="1" t="s">
        <x:v>9579</x:v>
      </x:c>
      <x:c r="L63" s="1" t="s">
        <x:v>9617</x:v>
      </x:c>
      <x:c r="M63" s="1" t="s">
        <x:v>9581</x:v>
      </x:c>
    </x:row>
    <x:row r="64" ht="15" hidden="0" customHeight="1">
      <x:c r="A64" s="1" t="s">
        <x:v>7393</x:v>
      </x:c>
      <x:c r="B64" s="1" t="s">
        <x:v>1304</x:v>
      </x:c>
      <x:c r="C64" s="14" t="n">
        <x:v>45884</x:v>
      </x:c>
      <x:c r="D64" s="1" t="s">
        <x:v>9587</x:v>
      </x:c>
      <x:c r="E64" s="1" t="s">
        <x:v>1893</x:v>
      </x:c>
      <x:c r="F64" s="1" t="s">
        <x:v>9575</x:v>
      </x:c>
      <x:c r="G64" s="1" t="s">
        <x:v>9615</x:v>
      </x:c>
      <x:c r="H64" s="1" t="s">
        <x:v>9589</x:v>
      </x:c>
      <x:c r="I64" s="11" t="b">
        <x:f aca="0">TRUE()</x:f>
        <x:v>1</x:v>
      </x:c>
      <x:c r="J64" s="1" t="s">
        <x:v>7392</x:v>
      </x:c>
      <x:c r="K64" s="1" t="s">
        <x:v>9593</x:v>
      </x:c>
      <x:c r="L64" s="1" t="s">
        <x:v>9621</x:v>
      </x:c>
      <x:c r="M64" s="1" t="s">
        <x:v>9586</x:v>
      </x:c>
    </x:row>
    <x:row r="65" ht="15" hidden="0" customHeight="1">
      <x:c r="A65" s="1" t="s">
        <x:v>7406</x:v>
      </x:c>
      <x:c r="B65" s="1" t="s">
        <x:v>1311</x:v>
      </x:c>
      <x:c r="C65" s="14" t="n">
        <x:v>45834</x:v>
      </x:c>
      <x:c r="D65" s="1" t="s">
        <x:v>9598</x:v>
      </x:c>
      <x:c r="E65" s="1" t="s">
        <x:v>5022</x:v>
      </x:c>
      <x:c r="F65" s="1" t="s">
        <x:v>9576</x:v>
      </x:c>
      <x:c r="G65" s="1" t="s">
        <x:v>9588</x:v>
      </x:c>
      <x:c r="H65" s="1" t="s">
        <x:v>9600</x:v>
      </x:c>
      <x:c r="I65" s="11" t="b">
        <x:f aca="0">FALSE()</x:f>
        <x:v>0</x:v>
      </x:c>
      <x:c r="J65" s="1" t="s">
        <x:v>7405</x:v>
      </x:c>
      <x:c r="K65" s="1" t="s">
        <x:v>9579</x:v>
      </x:c>
      <x:c r="L65" s="1" t="s">
        <x:v>9605</x:v>
      </x:c>
      <x:c r="M65" s="1" t="s">
        <x:v>9581</x:v>
      </x:c>
    </x:row>
    <x:row r="66" ht="15" hidden="0" customHeight="1">
      <x:c r="A66" s="1" t="s">
        <x:v>7498</x:v>
      </x:c>
      <x:c r="B66" s="1" t="s">
        <x:v>3628</x:v>
      </x:c>
      <x:c r="C66" s="14" t="n">
        <x:v>45380</x:v>
      </x:c>
      <x:c r="D66" s="1" t="s">
        <x:v>9574</x:v>
      </x:c>
      <x:c r="E66" s="1" t="s">
        <x:v>1893</x:v>
      </x:c>
      <x:c r="F66" s="1" t="s">
        <x:v>9576</x:v>
      </x:c>
      <x:c r="G66" s="1" t="s">
        <x:v>9588</x:v>
      </x:c>
      <x:c r="H66" s="1" t="s">
        <x:v>9578</x:v>
      </x:c>
      <x:c r="I66" s="11" t="b">
        <x:f aca="0">TRUE()</x:f>
        <x:v>1</x:v>
      </x:c>
      <x:c r="J66" s="1" t="s">
        <x:v>7497</x:v>
      </x:c>
      <x:c r="K66" s="1" t="s">
        <x:v>9593</x:v>
      </x:c>
      <x:c r="L66" s="1" t="s">
        <x:v>9602</x:v>
      </x:c>
      <x:c r="M66" s="1" t="s">
        <x:v>9591</x:v>
      </x:c>
    </x:row>
    <x:row r="67" ht="15" hidden="0" customHeight="1">
      <x:c r="A67" s="1" t="s">
        <x:v>7544</x:v>
      </x:c>
      <x:c r="B67" s="1" t="s">
        <x:v>3650</x:v>
      </x:c>
      <x:c r="C67" s="14" t="n">
        <x:v>45911</x:v>
      </x:c>
      <x:c r="D67" s="1" t="s">
        <x:v>9598</x:v>
      </x:c>
      <x:c r="E67" s="1" t="s">
        <x:v>1893</x:v>
      </x:c>
      <x:c r="F67" s="1" t="s">
        <x:v>5022</x:v>
      </x:c>
      <x:c r="G67" s="1" t="s">
        <x:v>9583</x:v>
      </x:c>
      <x:c r="H67" s="1" t="s">
        <x:v>9600</x:v>
      </x:c>
      <x:c r="I67" s="11" t="b">
        <x:f aca="0">TRUE()</x:f>
        <x:v>1</x:v>
      </x:c>
      <x:c r="J67" s="1" t="s">
        <x:v>7543</x:v>
      </x:c>
      <x:c r="K67" s="1" t="s">
        <x:v>9593</x:v>
      </x:c>
      <x:c r="L67" s="1" t="s">
        <x:v>9606</x:v>
      </x:c>
      <x:c r="M67" s="1" t="s">
        <x:v>9597</x:v>
      </x:c>
    </x:row>
    <x:row r="68" ht="15" hidden="0" customHeight="1">
      <x:c r="A68" s="1" t="s">
        <x:v>7631</x:v>
      </x:c>
      <x:c r="B68" s="1" t="s">
        <x:v>3717</x:v>
      </x:c>
      <x:c r="C68" s="14" t="n">
        <x:v>45761</x:v>
      </x:c>
      <x:c r="D68" s="1" t="s">
        <x:v>9598</x:v>
      </x:c>
      <x:c r="E68" s="1" t="s">
        <x:v>5022</x:v>
      </x:c>
      <x:c r="F68" s="1" t="s">
        <x:v>9575</x:v>
      </x:c>
      <x:c r="G68" s="1" t="s">
        <x:v>9595</x:v>
      </x:c>
      <x:c r="H68" s="1" t="s">
        <x:v>9584</x:v>
      </x:c>
      <x:c r="I68" s="11" t="b">
        <x:f aca="0">FALSE()</x:f>
        <x:v>0</x:v>
      </x:c>
      <x:c r="J68" s="1" t="s">
        <x:v>7630</x:v>
      </x:c>
      <x:c r="K68" s="1" t="s">
        <x:v>9579</x:v>
      </x:c>
      <x:c r="L68" s="1" t="s">
        <x:v>9599</x:v>
      </x:c>
      <x:c r="M68" s="1" t="s">
        <x:v>9597</x:v>
      </x:c>
    </x:row>
    <x:row r="69" ht="15" hidden="0" customHeight="1">
      <x:c r="A69" s="1" t="s">
        <x:v>7635</x:v>
      </x:c>
      <x:c r="B69" s="1" t="s">
        <x:v>1362</x:v>
      </x:c>
      <x:c r="C69" s="14" t="n">
        <x:v>45997</x:v>
      </x:c>
      <x:c r="D69" s="1" t="s">
        <x:v>9598</x:v>
      </x:c>
      <x:c r="E69" s="1" t="s">
        <x:v>1893</x:v>
      </x:c>
      <x:c r="F69" s="1" t="s">
        <x:v>9576</x:v>
      </x:c>
      <x:c r="G69" s="1" t="s">
        <x:v>9577</x:v>
      </x:c>
      <x:c r="H69" s="1" t="s">
        <x:v>9578</x:v>
      </x:c>
      <x:c r="I69" s="11" t="b">
        <x:f aca="0">TRUE()</x:f>
        <x:v>1</x:v>
      </x:c>
      <x:c r="J69" s="1" t="s">
        <x:v>7634</x:v>
      </x:c>
      <x:c r="K69" s="1" t="s">
        <x:v>9593</x:v>
      </x:c>
      <x:c r="L69" s="1" t="s">
        <x:v>9608</x:v>
      </x:c>
      <x:c r="M69" s="1" t="s">
        <x:v>9597</x:v>
      </x:c>
    </x:row>
    <x:row r="70" ht="15" hidden="0" customHeight="1">
      <x:c r="A70" s="1" t="s">
        <x:v>7651</x:v>
      </x:c>
      <x:c r="B70" s="1" t="s">
        <x:v>3728</x:v>
      </x:c>
      <x:c r="C70" s="14" t="n">
        <x:v>46055</x:v>
      </x:c>
      <x:c r="D70" s="1" t="s">
        <x:v>9598</x:v>
      </x:c>
      <x:c r="E70" s="1" t="s">
        <x:v>9575</x:v>
      </x:c>
      <x:c r="F70" s="1" t="s">
        <x:v>9576</x:v>
      </x:c>
      <x:c r="G70" s="1" t="s">
        <x:v>9588</x:v>
      </x:c>
      <x:c r="H70" s="1" t="s">
        <x:v>9589</x:v>
      </x:c>
      <x:c r="I70" s="11" t="b">
        <x:f aca="0">FALSE()</x:f>
        <x:v>0</x:v>
      </x:c>
      <x:c r="J70" s="1" t="s">
        <x:v>7650</x:v>
      </x:c>
      <x:c r="K70" s="1" t="s">
        <x:v>9579</x:v>
      </x:c>
      <x:c r="L70" s="1" t="s">
        <x:v>9605</x:v>
      </x:c>
      <x:c r="M70" s="1" t="s">
        <x:v>9591</x:v>
      </x:c>
    </x:row>
    <x:row r="71" ht="15" hidden="0" customHeight="1">
      <x:c r="A71" s="1" t="s">
        <x:v>7716</x:v>
      </x:c>
      <x:c r="B71" s="1" t="s">
        <x:v>1379</x:v>
      </x:c>
      <x:c r="C71" s="14" t="n">
        <x:v>45867</x:v>
      </x:c>
      <x:c r="D71" s="1" t="s">
        <x:v>9598</x:v>
      </x:c>
      <x:c r="E71" s="1" t="s">
        <x:v>1893</x:v>
      </x:c>
      <x:c r="F71" s="1" t="s">
        <x:v>9576</x:v>
      </x:c>
      <x:c r="G71" s="1" t="s">
        <x:v>9588</x:v>
      </x:c>
      <x:c r="H71" s="1" t="s">
        <x:v>9578</x:v>
      </x:c>
      <x:c r="I71" s="11" t="b">
        <x:f aca="0">TRUE()</x:f>
        <x:v>1</x:v>
      </x:c>
      <x:c r="J71" s="1" t="s">
        <x:v>7715</x:v>
      </x:c>
      <x:c r="K71" s="1" t="s">
        <x:v>9593</x:v>
      </x:c>
      <x:c r="L71" s="1" t="s">
        <x:v>9605</x:v>
      </x:c>
      <x:c r="M71" s="1" t="s">
        <x:v>9586</x:v>
      </x:c>
    </x:row>
    <x:row r="72" ht="15" hidden="0" customHeight="1">
      <x:c r="A72" s="1" t="s">
        <x:v>7781</x:v>
      </x:c>
      <x:c r="B72" s="1" t="s">
        <x:v>1392</x:v>
      </x:c>
      <x:c r="C72" s="14" t="n">
        <x:v>45304</x:v>
      </x:c>
      <x:c r="D72" s="1" t="s">
        <x:v>9574</x:v>
      </x:c>
      <x:c r="E72" s="1" t="s">
        <x:v>1902</x:v>
      </x:c>
      <x:c r="F72" s="1" t="s">
        <x:v>9576</x:v>
      </x:c>
      <x:c r="G72" s="1" t="s">
        <x:v>9592</x:v>
      </x:c>
      <x:c r="H72" s="1" t="s">
        <x:v>9584</x:v>
      </x:c>
      <x:c r="I72" s="11" t="b">
        <x:f aca="0">TRUE()</x:f>
        <x:v>1</x:v>
      </x:c>
      <x:c r="J72" s="1" t="s">
        <x:v>7780</x:v>
      </x:c>
      <x:c r="K72" s="1" t="s">
        <x:v>9593</x:v>
      </x:c>
      <x:c r="L72" s="1" t="s">
        <x:v>9594</x:v>
      </x:c>
      <x:c r="M72" s="1" t="s">
        <x:v>9597</x:v>
      </x:c>
    </x:row>
    <x:row r="73" ht="15" hidden="0" customHeight="1">
      <x:c r="A73" s="1" t="s">
        <x:v>7849</x:v>
      </x:c>
      <x:c r="B73" s="1" t="s">
        <x:v>1399</x:v>
      </x:c>
      <x:c r="C73" s="14" t="n">
        <x:v>46114</x:v>
      </x:c>
      <x:c r="D73" s="1" t="s">
        <x:v>9582</x:v>
      </x:c>
      <x:c r="E73" s="1" t="s">
        <x:v>5022</x:v>
      </x:c>
      <x:c r="F73" s="1" t="s">
        <x:v>9576</x:v>
      </x:c>
      <x:c r="G73" s="1" t="s">
        <x:v>9588</x:v>
      </x:c>
      <x:c r="H73" s="1" t="s">
        <x:v>9589</x:v>
      </x:c>
      <x:c r="I73" s="11" t="b">
        <x:f aca="0">FALSE()</x:f>
        <x:v>0</x:v>
      </x:c>
      <x:c r="J73" s="1" t="s">
        <x:v>7848</x:v>
      </x:c>
      <x:c r="K73" s="1" t="s">
        <x:v>9579</x:v>
      </x:c>
      <x:c r="L73" s="1" t="s">
        <x:v>9603</x:v>
      </x:c>
      <x:c r="M73" s="1" t="s">
        <x:v>9586</x:v>
      </x:c>
    </x:row>
    <x:row r="74" ht="15" hidden="0" customHeight="1">
      <x:c r="A74" s="1" t="s">
        <x:v>7868</x:v>
      </x:c>
      <x:c r="B74" s="1" t="s">
        <x:v>3863</x:v>
      </x:c>
      <x:c r="C74" s="14" t="n">
        <x:v>46127</x:v>
      </x:c>
      <x:c r="D74" s="1" t="s">
        <x:v>9587</x:v>
      </x:c>
      <x:c r="E74" s="1" t="s">
        <x:v>5022</x:v>
      </x:c>
      <x:c r="F74" s="1" t="s">
        <x:v>9576</x:v>
      </x:c>
      <x:c r="G74" s="1" t="s">
        <x:v>9592</x:v>
      </x:c>
      <x:c r="H74" s="1" t="s">
        <x:v>9600</x:v>
      </x:c>
      <x:c r="I74" s="11" t="b">
        <x:f aca="0">FALSE()</x:f>
        <x:v>0</x:v>
      </x:c>
      <x:c r="J74" s="1" t="s">
        <x:v>7867</x:v>
      </x:c>
      <x:c r="K74" s="1" t="s">
        <x:v>9579</x:v>
      </x:c>
      <x:c r="L74" s="1" t="s">
        <x:v>9624</x:v>
      </x:c>
      <x:c r="M74" s="1" t="s">
        <x:v>9597</x:v>
      </x:c>
    </x:row>
    <x:row r="75" ht="15" hidden="0" customHeight="1">
      <x:c r="A75" s="1" t="s">
        <x:v>7872</x:v>
      </x:c>
      <x:c r="B75" s="1" t="s">
        <x:v>3866</x:v>
      </x:c>
      <x:c r="C75" s="14" t="n">
        <x:v>46075</x:v>
      </x:c>
      <x:c r="D75" s="1" t="s">
        <x:v>9574</x:v>
      </x:c>
      <x:c r="E75" s="1" t="s">
        <x:v>5022</x:v>
      </x:c>
      <x:c r="F75" s="1" t="s">
        <x:v>9576</x:v>
      </x:c>
      <x:c r="G75" s="1" t="s">
        <x:v>9588</x:v>
      </x:c>
      <x:c r="H75" s="1" t="s">
        <x:v>9578</x:v>
      </x:c>
      <x:c r="I75" s="11" t="b">
        <x:f aca="0">FALSE()</x:f>
        <x:v>0</x:v>
      </x:c>
      <x:c r="J75" s="1" t="s">
        <x:v>7871</x:v>
      </x:c>
      <x:c r="K75" s="1" t="s">
        <x:v>9579</x:v>
      </x:c>
      <x:c r="L75" s="1" t="s">
        <x:v>9602</x:v>
      </x:c>
      <x:c r="M75" s="1" t="s">
        <x:v>9591</x:v>
      </x:c>
    </x:row>
    <x:row r="76" ht="15" hidden="0" customHeight="1">
      <x:c r="A76" s="1" t="s">
        <x:v>7897</x:v>
      </x:c>
      <x:c r="B76" s="1" t="s">
        <x:v>1407</x:v>
      </x:c>
      <x:c r="C76" s="14" t="n">
        <x:v>45779</x:v>
      </x:c>
      <x:c r="D76" s="1" t="s">
        <x:v>9598</x:v>
      </x:c>
      <x:c r="E76" s="1" t="s">
        <x:v>9575</x:v>
      </x:c>
      <x:c r="F76" s="1" t="s">
        <x:v>9576</x:v>
      </x:c>
      <x:c r="G76" s="1" t="s">
        <x:v>9595</x:v>
      </x:c>
      <x:c r="H76" s="1" t="s">
        <x:v>9584</x:v>
      </x:c>
      <x:c r="I76" s="11" t="b">
        <x:f aca="0">FALSE()</x:f>
        <x:v>0</x:v>
      </x:c>
      <x:c r="J76" s="1" t="s">
        <x:v>7896</x:v>
      </x:c>
      <x:c r="K76" s="1" t="s">
        <x:v>9579</x:v>
      </x:c>
      <x:c r="L76" s="1" t="s">
        <x:v>9599</x:v>
      </x:c>
      <x:c r="M76" s="1" t="s">
        <x:v>9586</x:v>
      </x:c>
    </x:row>
    <x:row r="77" ht="15" hidden="0" customHeight="1">
      <x:c r="A77" s="1" t="s">
        <x:v>7899</x:v>
      </x:c>
      <x:c r="B77" s="1" t="s">
        <x:v>1407</x:v>
      </x:c>
      <x:c r="C77" s="14" t="n">
        <x:v>45824</x:v>
      </x:c>
      <x:c r="D77" s="1" t="s">
        <x:v>9611</x:v>
      </x:c>
      <x:c r="E77" s="1" t="s">
        <x:v>5022</x:v>
      </x:c>
      <x:c r="F77" s="1" t="s">
        <x:v>9576</x:v>
      </x:c>
      <x:c r="G77" s="1" t="s">
        <x:v>9583</x:v>
      </x:c>
      <x:c r="H77" s="1" t="s">
        <x:v>9589</x:v>
      </x:c>
      <x:c r="I77" s="11" t="b">
        <x:f aca="0">FALSE()</x:f>
        <x:v>0</x:v>
      </x:c>
      <x:c r="J77" s="1" t="s">
        <x:v>7898</x:v>
      </x:c>
      <x:c r="K77" s="1" t="s">
        <x:v>9579</x:v>
      </x:c>
      <x:c r="L77" s="1" t="s">
        <x:v>9625</x:v>
      </x:c>
      <x:c r="M77" s="1" t="s">
        <x:v>9586</x:v>
      </x:c>
    </x:row>
    <x:row r="78" ht="15" hidden="0" customHeight="1">
      <x:c r="A78" s="1" t="s">
        <x:v>8039</x:v>
      </x:c>
      <x:c r="B78" s="1" t="s">
        <x:v>3966</x:v>
      </x:c>
      <x:c r="C78" s="14" t="n">
        <x:v>45307</x:v>
      </x:c>
      <x:c r="D78" s="1" t="s">
        <x:v>9598</x:v>
      </x:c>
      <x:c r="E78" s="1" t="s">
        <x:v>9575</x:v>
      </x:c>
      <x:c r="F78" s="1" t="s">
        <x:v>9576</x:v>
      </x:c>
      <x:c r="G78" s="1" t="s">
        <x:v>9595</x:v>
      </x:c>
      <x:c r="H78" s="1" t="s">
        <x:v>9589</x:v>
      </x:c>
      <x:c r="I78" s="11" t="b">
        <x:f aca="0">FALSE()</x:f>
        <x:v>0</x:v>
      </x:c>
      <x:c r="J78" s="1" t="s">
        <x:v>8038</x:v>
      </x:c>
      <x:c r="K78" s="1" t="s">
        <x:v>9579</x:v>
      </x:c>
      <x:c r="L78" s="1" t="s">
        <x:v>9599</x:v>
      </x:c>
      <x:c r="M78" s="1" t="s">
        <x:v>9591</x:v>
      </x:c>
    </x:row>
    <x:row r="79" ht="15" hidden="0" customHeight="1">
      <x:c r="A79" s="1" t="s">
        <x:v>8161</x:v>
      </x:c>
      <x:c r="B79" s="1" t="s">
        <x:v>4057</x:v>
      </x:c>
      <x:c r="C79" s="14" t="n">
        <x:v>45507</x:v>
      </x:c>
      <x:c r="D79" s="1" t="s">
        <x:v>9574</x:v>
      </x:c>
      <x:c r="E79" s="1" t="s">
        <x:v>9575</x:v>
      </x:c>
      <x:c r="F79" s="1" t="s">
        <x:v>9576</x:v>
      </x:c>
      <x:c r="G79" s="1" t="s">
        <x:v>9583</x:v>
      </x:c>
      <x:c r="H79" s="1" t="s">
        <x:v>9600</x:v>
      </x:c>
      <x:c r="I79" s="11" t="b">
        <x:f aca="0">FALSE()</x:f>
        <x:v>0</x:v>
      </x:c>
      <x:c r="J79" s="1" t="s">
        <x:v>8160</x:v>
      </x:c>
      <x:c r="K79" s="1" t="s">
        <x:v>9579</x:v>
      </x:c>
      <x:c r="L79" s="1" t="s">
        <x:v>9610</x:v>
      </x:c>
      <x:c r="M79" s="1" t="s">
        <x:v>9581</x:v>
      </x:c>
    </x:row>
    <x:row r="80" ht="15" hidden="0" customHeight="1">
      <x:c r="A80" s="1" t="s">
        <x:v>8261</x:v>
      </x:c>
      <x:c r="B80" s="1" t="s">
        <x:v>4124</x:v>
      </x:c>
      <x:c r="C80" s="14" t="n">
        <x:v>46012</x:v>
      </x:c>
      <x:c r="D80" s="1" t="s">
        <x:v>9611</x:v>
      </x:c>
      <x:c r="E80" s="1" t="s">
        <x:v>9575</x:v>
      </x:c>
      <x:c r="F80" s="1" t="s">
        <x:v>9576</x:v>
      </x:c>
      <x:c r="G80" s="1" t="s">
        <x:v>9577</x:v>
      </x:c>
      <x:c r="H80" s="1" t="s">
        <x:v>9578</x:v>
      </x:c>
      <x:c r="I80" s="11" t="b">
        <x:f aca="0">FALSE()</x:f>
        <x:v>0</x:v>
      </x:c>
      <x:c r="J80" s="1" t="s">
        <x:v>8260</x:v>
      </x:c>
      <x:c r="K80" s="1" t="s">
        <x:v>9579</x:v>
      </x:c>
      <x:c r="L80" s="1" t="s">
        <x:v>9626</x:v>
      </x:c>
      <x:c r="M80" s="1" t="s">
        <x:v>9597</x:v>
      </x:c>
    </x:row>
    <x:row r="81" ht="15" hidden="0" customHeight="1">
      <x:c r="A81" s="1" t="s">
        <x:v>8385</x:v>
      </x:c>
      <x:c r="B81" s="1" t="s">
        <x:v>1535</x:v>
      </x:c>
      <x:c r="C81" s="14" t="n">
        <x:v>45884</x:v>
      </x:c>
      <x:c r="D81" s="1" t="s">
        <x:v>9582</x:v>
      </x:c>
      <x:c r="E81" s="1" t="s">
        <x:v>5022</x:v>
      </x:c>
      <x:c r="F81" s="1" t="s">
        <x:v>9576</x:v>
      </x:c>
      <x:c r="G81" s="1" t="s">
        <x:v>9592</x:v>
      </x:c>
      <x:c r="H81" s="1" t="s">
        <x:v>9589</x:v>
      </x:c>
      <x:c r="I81" s="11" t="b">
        <x:f aca="0">FALSE()</x:f>
        <x:v>0</x:v>
      </x:c>
      <x:c r="J81" s="1" t="s">
        <x:v>8384</x:v>
      </x:c>
      <x:c r="K81" s="1" t="s">
        <x:v>9579</x:v>
      </x:c>
      <x:c r="L81" s="1" t="s">
        <x:v>9601</x:v>
      </x:c>
      <x:c r="M81" s="1" t="s">
        <x:v>9586</x:v>
      </x:c>
    </x:row>
    <x:row r="82" ht="15" hidden="0" customHeight="1">
      <x:c r="A82" s="1" t="s">
        <x:v>8396</x:v>
      </x:c>
      <x:c r="B82" s="1" t="s">
        <x:v>4209</x:v>
      </x:c>
      <x:c r="C82" s="14" t="n">
        <x:v>45706</x:v>
      </x:c>
      <x:c r="D82" s="1" t="s">
        <x:v>9587</x:v>
      </x:c>
      <x:c r="E82" s="1" t="s">
        <x:v>5022</x:v>
      </x:c>
      <x:c r="F82" s="1" t="s">
        <x:v>9576</x:v>
      </x:c>
      <x:c r="G82" s="1" t="s">
        <x:v>9595</x:v>
      </x:c>
      <x:c r="H82" s="1" t="s">
        <x:v>9578</x:v>
      </x:c>
      <x:c r="I82" s="11" t="b">
        <x:f aca="0">FALSE()</x:f>
        <x:v>0</x:v>
      </x:c>
      <x:c r="J82" s="1" t="s">
        <x:v>8395</x:v>
      </x:c>
      <x:c r="K82" s="1" t="s">
        <x:v>9579</x:v>
      </x:c>
      <x:c r="L82" s="1" t="s">
        <x:v>9596</x:v>
      </x:c>
      <x:c r="M82" s="1" t="s">
        <x:v>9581</x:v>
      </x:c>
    </x:row>
    <x:row r="83" ht="15" hidden="0" customHeight="1">
      <x:c r="A83" s="1" t="s">
        <x:v>8406</x:v>
      </x:c>
      <x:c r="B83" s="1" t="s">
        <x:v>1540</x:v>
      </x:c>
      <x:c r="C83" s="14" t="n">
        <x:v>46046</x:v>
      </x:c>
      <x:c r="D83" s="1" t="s">
        <x:v>9598</x:v>
      </x:c>
      <x:c r="E83" s="1" t="s">
        <x:v>5022</x:v>
      </x:c>
      <x:c r="F83" s="1" t="s">
        <x:v>9575</x:v>
      </x:c>
      <x:c r="G83" s="1" t="s">
        <x:v>9595</x:v>
      </x:c>
      <x:c r="H83" s="1" t="s">
        <x:v>9584</x:v>
      </x:c>
      <x:c r="I83" s="11" t="b">
        <x:f aca="0">FALSE()</x:f>
        <x:v>0</x:v>
      </x:c>
      <x:c r="J83" s="1" t="s">
        <x:v>8405</x:v>
      </x:c>
      <x:c r="K83" s="1" t="s">
        <x:v>9579</x:v>
      </x:c>
      <x:c r="L83" s="1" t="s">
        <x:v>9599</x:v>
      </x:c>
      <x:c r="M83" s="1" t="s">
        <x:v>9591</x:v>
      </x:c>
    </x:row>
    <x:row r="84" ht="15" hidden="0" customHeight="1">
      <x:c r="A84" s="1" t="s">
        <x:v>8470</x:v>
      </x:c>
      <x:c r="B84" s="1" t="s">
        <x:v>1551</x:v>
      </x:c>
      <x:c r="C84" s="14" t="n">
        <x:v>45607</x:v>
      </x:c>
      <x:c r="D84" s="1" t="s">
        <x:v>9611</x:v>
      </x:c>
      <x:c r="E84" s="1" t="s">
        <x:v>1893</x:v>
      </x:c>
      <x:c r="F84" s="1" t="s">
        <x:v>9576</x:v>
      </x:c>
      <x:c r="G84" s="1" t="s">
        <x:v>9595</x:v>
      </x:c>
      <x:c r="H84" s="1" t="s">
        <x:v>9600</x:v>
      </x:c>
      <x:c r="I84" s="11" t="b">
        <x:f aca="0">TRUE()</x:f>
        <x:v>1</x:v>
      </x:c>
      <x:c r="J84" s="1" t="s">
        <x:v>8469</x:v>
      </x:c>
      <x:c r="K84" s="1" t="s">
        <x:v>9593</x:v>
      </x:c>
      <x:c r="L84" s="1" t="s">
        <x:v>9623</x:v>
      </x:c>
      <x:c r="M84" s="1" t="s">
        <x:v>9581</x:v>
      </x:c>
    </x:row>
    <x:row r="85" ht="15" hidden="0" customHeight="1">
      <x:c r="A85" s="1" t="s">
        <x:v>8472</x:v>
      </x:c>
      <x:c r="B85" s="1" t="s">
        <x:v>1551</x:v>
      </x:c>
      <x:c r="C85" s="14" t="n">
        <x:v>45631</x:v>
      </x:c>
      <x:c r="D85" s="1" t="s">
        <x:v>9598</x:v>
      </x:c>
      <x:c r="E85" s="1" t="s">
        <x:v>9575</x:v>
      </x:c>
      <x:c r="F85" s="1" t="s">
        <x:v>9576</x:v>
      </x:c>
      <x:c r="G85" s="1" t="s">
        <x:v>9588</x:v>
      </x:c>
      <x:c r="H85" s="1" t="s">
        <x:v>9600</x:v>
      </x:c>
      <x:c r="I85" s="11" t="b">
        <x:f aca="0">FALSE()</x:f>
        <x:v>0</x:v>
      </x:c>
      <x:c r="J85" s="1" t="s">
        <x:v>8471</x:v>
      </x:c>
      <x:c r="K85" s="1" t="s">
        <x:v>9579</x:v>
      </x:c>
      <x:c r="L85" s="1" t="s">
        <x:v>9605</x:v>
      </x:c>
      <x:c r="M85" s="1" t="s">
        <x:v>9591</x:v>
      </x:c>
    </x:row>
    <x:row r="86" ht="15" hidden="0" customHeight="1">
      <x:c r="A86" s="1" t="s">
        <x:v>8569</x:v>
      </x:c>
      <x:c r="B86" s="1" t="s">
        <x:v>1571</x:v>
      </x:c>
      <x:c r="C86" s="14" t="n">
        <x:v>45697</x:v>
      </x:c>
      <x:c r="D86" s="1" t="s">
        <x:v>9582</x:v>
      </x:c>
      <x:c r="E86" s="1" t="s">
        <x:v>5022</x:v>
      </x:c>
      <x:c r="F86" s="1" t="s">
        <x:v>9575</x:v>
      </x:c>
      <x:c r="G86" s="1" t="s">
        <x:v>9595</x:v>
      </x:c>
      <x:c r="H86" s="1" t="s">
        <x:v>9584</x:v>
      </x:c>
      <x:c r="I86" s="11" t="b">
        <x:f aca="0">FALSE()</x:f>
        <x:v>0</x:v>
      </x:c>
      <x:c r="J86" s="1" t="s">
        <x:v>8568</x:v>
      </x:c>
      <x:c r="K86" s="1" t="s">
        <x:v>9579</x:v>
      </x:c>
      <x:c r="L86" s="1" t="s">
        <x:v>9627</x:v>
      </x:c>
      <x:c r="M86" s="1" t="s">
        <x:v>9586</x:v>
      </x:c>
    </x:row>
    <x:row r="87" ht="15" hidden="0" customHeight="1">
      <x:c r="A87" s="1" t="s">
        <x:v>8624</x:v>
      </x:c>
      <x:c r="B87" s="1" t="s">
        <x:v>1583</x:v>
      </x:c>
      <x:c r="C87" s="14" t="n">
        <x:v>45991</x:v>
      </x:c>
      <x:c r="D87" s="1" t="s">
        <x:v>9611</x:v>
      </x:c>
      <x:c r="E87" s="1" t="s">
        <x:v>1893</x:v>
      </x:c>
      <x:c r="F87" s="1" t="s">
        <x:v>9576</x:v>
      </x:c>
      <x:c r="G87" s="1" t="s">
        <x:v>9583</x:v>
      </x:c>
      <x:c r="H87" s="1" t="s">
        <x:v>9578</x:v>
      </x:c>
      <x:c r="I87" s="11" t="b">
        <x:f aca="0">TRUE()</x:f>
        <x:v>1</x:v>
      </x:c>
      <x:c r="J87" s="1" t="s">
        <x:v>8623</x:v>
      </x:c>
      <x:c r="K87" s="1" t="s">
        <x:v>9593</x:v>
      </x:c>
      <x:c r="L87" s="1" t="s">
        <x:v>9625</x:v>
      </x:c>
      <x:c r="M87" s="1" t="s">
        <x:v>9597</x:v>
      </x:c>
    </x:row>
    <x:row r="88" ht="15" hidden="0" customHeight="1">
      <x:c r="A88" s="1" t="s">
        <x:v>8733</x:v>
      </x:c>
      <x:c r="B88" s="1" t="s">
        <x:v>4433</x:v>
      </x:c>
      <x:c r="C88" s="14" t="n">
        <x:v>45527</x:v>
      </x:c>
      <x:c r="D88" s="1" t="s">
        <x:v>9587</x:v>
      </x:c>
      <x:c r="E88" s="1" t="s">
        <x:v>1893</x:v>
      </x:c>
      <x:c r="F88" s="1" t="s">
        <x:v>5022</x:v>
      </x:c>
      <x:c r="G88" s="1" t="s">
        <x:v>9588</x:v>
      </x:c>
      <x:c r="H88" s="1" t="s">
        <x:v>9600</x:v>
      </x:c>
      <x:c r="I88" s="11" t="b">
        <x:f aca="0">TRUE()</x:f>
        <x:v>1</x:v>
      </x:c>
      <x:c r="J88" s="1" t="s">
        <x:v>8732</x:v>
      </x:c>
      <x:c r="K88" s="1" t="s">
        <x:v>9593</x:v>
      </x:c>
      <x:c r="L88" s="1" t="s">
        <x:v>9590</x:v>
      </x:c>
      <x:c r="M88" s="1" t="s">
        <x:v>9591</x:v>
      </x:c>
    </x:row>
    <x:row r="89" ht="15" hidden="0" customHeight="1">
      <x:c r="A89" s="1" t="s">
        <x:v>8874</x:v>
      </x:c>
      <x:c r="B89" s="1" t="s">
        <x:v>1637</x:v>
      </x:c>
      <x:c r="C89" s="14" t="n">
        <x:v>46133</x:v>
      </x:c>
      <x:c r="D89" s="1" t="s">
        <x:v>9611</x:v>
      </x:c>
      <x:c r="E89" s="1" t="s">
        <x:v>9575</x:v>
      </x:c>
      <x:c r="F89" s="1" t="s">
        <x:v>9576</x:v>
      </x:c>
      <x:c r="G89" s="1" t="s">
        <x:v>9592</x:v>
      </x:c>
      <x:c r="H89" s="1" t="s">
        <x:v>9600</x:v>
      </x:c>
      <x:c r="I89" s="11" t="b">
        <x:f aca="0">FALSE()</x:f>
        <x:v>0</x:v>
      </x:c>
      <x:c r="J89" s="1" t="s">
        <x:v>8873</x:v>
      </x:c>
      <x:c r="K89" s="1" t="s">
        <x:v>9579</x:v>
      </x:c>
      <x:c r="L89" s="1" t="s">
        <x:v>9613</x:v>
      </x:c>
      <x:c r="M89" s="1" t="s">
        <x:v>9586</x:v>
      </x:c>
    </x:row>
    <x:row r="90" ht="15" hidden="0" customHeight="1">
      <x:c r="A90" s="1" t="s">
        <x:v>8921</x:v>
      </x:c>
      <x:c r="B90" s="1" t="s">
        <x:v>1648</x:v>
      </x:c>
      <x:c r="C90" s="14" t="n">
        <x:v>45937</x:v>
      </x:c>
      <x:c r="D90" s="1" t="s">
        <x:v>9611</x:v>
      </x:c>
      <x:c r="E90" s="1" t="s">
        <x:v>1893</x:v>
      </x:c>
      <x:c r="F90" s="1" t="s">
        <x:v>9576</x:v>
      </x:c>
      <x:c r="G90" s="1" t="s">
        <x:v>9588</x:v>
      </x:c>
      <x:c r="H90" s="1" t="s">
        <x:v>9578</x:v>
      </x:c>
      <x:c r="I90" s="11" t="b">
        <x:f aca="0">TRUE()</x:f>
        <x:v>1</x:v>
      </x:c>
      <x:c r="J90" s="1" t="s">
        <x:v>8920</x:v>
      </x:c>
      <x:c r="K90" s="1" t="s">
        <x:v>9593</x:v>
      </x:c>
      <x:c r="L90" s="1" t="s">
        <x:v>9612</x:v>
      </x:c>
      <x:c r="M90" s="1" t="s">
        <x:v>9597</x:v>
      </x:c>
    </x:row>
    <x:row r="91" ht="15" hidden="0" customHeight="1">
      <x:c r="A91" s="1" t="s">
        <x:v>8987</x:v>
      </x:c>
      <x:c r="B91" s="1" t="s">
        <x:v>1669</x:v>
      </x:c>
      <x:c r="C91" s="14" t="n">
        <x:v>45784</x:v>
      </x:c>
      <x:c r="D91" s="1" t="s">
        <x:v>9574</x:v>
      </x:c>
      <x:c r="E91" s="1" t="s">
        <x:v>9575</x:v>
      </x:c>
      <x:c r="F91" s="1" t="s">
        <x:v>9575</x:v>
      </x:c>
      <x:c r="G91" s="1" t="s">
        <x:v>9583</x:v>
      </x:c>
      <x:c r="H91" s="1" t="s">
        <x:v>9578</x:v>
      </x:c>
      <x:c r="I91" s="11" t="b">
        <x:f aca="0">FALSE()</x:f>
        <x:v>0</x:v>
      </x:c>
      <x:c r="J91" s="1" t="s">
        <x:v>8986</x:v>
      </x:c>
      <x:c r="K91" s="1" t="s">
        <x:v>9579</x:v>
      </x:c>
      <x:c r="L91" s="1" t="s">
        <x:v>9610</x:v>
      </x:c>
      <x:c r="M91" s="1" t="s">
        <x:v>9581</x:v>
      </x:c>
    </x:row>
    <x:row r="92" ht="15" hidden="0" customHeight="1">
      <x:c r="A92" s="1" t="s">
        <x:v>8996</x:v>
      </x:c>
      <x:c r="B92" s="1" t="s">
        <x:v>4605</x:v>
      </x:c>
      <x:c r="C92" s="14" t="n">
        <x:v>45691</x:v>
      </x:c>
      <x:c r="D92" s="1" t="s">
        <x:v>9611</x:v>
      </x:c>
      <x:c r="E92" s="1" t="s">
        <x:v>1893</x:v>
      </x:c>
      <x:c r="F92" s="1" t="s">
        <x:v>9576</x:v>
      </x:c>
      <x:c r="G92" s="1" t="s">
        <x:v>9595</x:v>
      </x:c>
      <x:c r="H92" s="1" t="s">
        <x:v>9589</x:v>
      </x:c>
      <x:c r="I92" s="11" t="b">
        <x:f aca="0">TRUE()</x:f>
        <x:v>1</x:v>
      </x:c>
      <x:c r="J92" s="1" t="s">
        <x:v>8995</x:v>
      </x:c>
      <x:c r="K92" s="1" t="s">
        <x:v>9593</x:v>
      </x:c>
      <x:c r="L92" s="1" t="s">
        <x:v>9623</x:v>
      </x:c>
      <x:c r="M92" s="1" t="s">
        <x:v>9597</x:v>
      </x:c>
    </x:row>
    <x:row r="93" ht="15" hidden="0" customHeight="1">
      <x:c r="A93" s="1" t="s">
        <x:v>9007</x:v>
      </x:c>
      <x:c r="B93" s="1" t="s">
        <x:v>1672</x:v>
      </x:c>
      <x:c r="C93" s="14" t="n">
        <x:v>46040</x:v>
      </x:c>
      <x:c r="D93" s="1" t="s">
        <x:v>9611</x:v>
      </x:c>
      <x:c r="E93" s="1" t="s">
        <x:v>1893</x:v>
      </x:c>
      <x:c r="F93" s="1" t="s">
        <x:v>9576</x:v>
      </x:c>
      <x:c r="G93" s="1" t="s">
        <x:v>9577</x:v>
      </x:c>
      <x:c r="H93" s="1" t="s">
        <x:v>9578</x:v>
      </x:c>
      <x:c r="I93" s="11" t="b">
        <x:f aca="0">TRUE()</x:f>
        <x:v>1</x:v>
      </x:c>
      <x:c r="J93" s="1" t="s">
        <x:v>9006</x:v>
      </x:c>
      <x:c r="K93" s="1" t="s">
        <x:v>9593</x:v>
      </x:c>
      <x:c r="L93" s="1" t="s">
        <x:v>9626</x:v>
      </x:c>
      <x:c r="M93" s="1" t="s">
        <x:v>9597</x:v>
      </x:c>
    </x:row>
    <x:row r="94" ht="15" hidden="0" customHeight="1">
      <x:c r="A94" s="1" t="s">
        <x:v>9073</x:v>
      </x:c>
      <x:c r="B94" s="1" t="s">
        <x:v>1690</x:v>
      </x:c>
      <x:c r="C94" s="14" t="n">
        <x:v>45983</x:v>
      </x:c>
      <x:c r="D94" s="1" t="s">
        <x:v>9587</x:v>
      </x:c>
      <x:c r="E94" s="1" t="s">
        <x:v>1893</x:v>
      </x:c>
      <x:c r="F94" s="1" t="s">
        <x:v>9576</x:v>
      </x:c>
      <x:c r="G94" s="1" t="s">
        <x:v>9588</x:v>
      </x:c>
      <x:c r="H94" s="1" t="s">
        <x:v>9600</x:v>
      </x:c>
      <x:c r="I94" s="11" t="b">
        <x:f aca="0">TRUE()</x:f>
        <x:v>1</x:v>
      </x:c>
      <x:c r="J94" s="1" t="s">
        <x:v>9072</x:v>
      </x:c>
      <x:c r="K94" s="1" t="s">
        <x:v>9593</x:v>
      </x:c>
      <x:c r="L94" s="1" t="s">
        <x:v>9590</x:v>
      </x:c>
      <x:c r="M94" s="1" t="s">
        <x:v>9597</x:v>
      </x:c>
    </x:row>
    <x:row r="95" ht="15" hidden="0" customHeight="1">
      <x:c r="A95" s="1" t="s">
        <x:v>9084</x:v>
      </x:c>
      <x:c r="B95" s="1" t="s">
        <x:v>4657</x:v>
      </x:c>
      <x:c r="C95" s="14" t="n">
        <x:v>46213</x:v>
      </x:c>
      <x:c r="D95" s="1" t="s">
        <x:v>9582</x:v>
      </x:c>
      <x:c r="E95" s="1" t="s">
        <x:v>9575</x:v>
      </x:c>
      <x:c r="F95" s="1" t="s">
        <x:v>9576</x:v>
      </x:c>
      <x:c r="G95" s="1" t="s">
        <x:v>9577</x:v>
      </x:c>
      <x:c r="H95" s="1" t="s">
        <x:v>9589</x:v>
      </x:c>
      <x:c r="I95" s="11" t="b">
        <x:f aca="0">FALSE()</x:f>
        <x:v>0</x:v>
      </x:c>
      <x:c r="J95" s="1" t="s">
        <x:v>9083</x:v>
      </x:c>
      <x:c r="K95" s="1" t="s">
        <x:v>9579</x:v>
      </x:c>
      <x:c r="L95" s="1" t="s">
        <x:v>9619</x:v>
      </x:c>
      <x:c r="M95" s="1" t="s">
        <x:v>9581</x:v>
      </x:c>
    </x:row>
    <x:row r="96" ht="15" hidden="0" customHeight="1">
      <x:c r="A96" s="1" t="s">
        <x:v>9093</x:v>
      </x:c>
      <x:c r="B96" s="1" t="s">
        <x:v>1691</x:v>
      </x:c>
      <x:c r="C96" s="14" t="n">
        <x:v>45340</x:v>
      </x:c>
      <x:c r="D96" s="1" t="s">
        <x:v>9598</x:v>
      </x:c>
      <x:c r="E96" s="1" t="s">
        <x:v>9575</x:v>
      </x:c>
      <x:c r="F96" s="1" t="s">
        <x:v>5022</x:v>
      </x:c>
      <x:c r="G96" s="1" t="s">
        <x:v>9577</x:v>
      </x:c>
      <x:c r="H96" s="1" t="s">
        <x:v>9589</x:v>
      </x:c>
      <x:c r="I96" s="11" t="b">
        <x:f aca="0">FALSE()</x:f>
        <x:v>0</x:v>
      </x:c>
      <x:c r="J96" s="1" t="s">
        <x:v>9092</x:v>
      </x:c>
      <x:c r="K96" s="1" t="s">
        <x:v>9579</x:v>
      </x:c>
      <x:c r="L96" s="1" t="s">
        <x:v>9608</x:v>
      </x:c>
      <x:c r="M96" s="1" t="s">
        <x:v>9581</x:v>
      </x:c>
    </x:row>
    <x:row r="97" ht="15" hidden="0" customHeight="1">
      <x:c r="A97" s="1" t="s">
        <x:v>9103</x:v>
      </x:c>
      <x:c r="B97" s="1" t="s">
        <x:v>1695</x:v>
      </x:c>
      <x:c r="C97" s="14" t="n">
        <x:v>46167</x:v>
      </x:c>
      <x:c r="D97" s="1" t="s">
        <x:v>9574</x:v>
      </x:c>
      <x:c r="E97" s="1" t="s">
        <x:v>9575</x:v>
      </x:c>
      <x:c r="F97" s="1" t="s">
        <x:v>9575</x:v>
      </x:c>
      <x:c r="G97" s="1" t="s">
        <x:v>9592</x:v>
      </x:c>
      <x:c r="H97" s="1" t="s">
        <x:v>9600</x:v>
      </x:c>
      <x:c r="I97" s="11" t="b">
        <x:f aca="0">FALSE()</x:f>
        <x:v>0</x:v>
      </x:c>
      <x:c r="J97" s="1" t="s">
        <x:v>9102</x:v>
      </x:c>
      <x:c r="K97" s="1" t="s">
        <x:v>9579</x:v>
      </x:c>
      <x:c r="L97" s="1" t="s">
        <x:v>9594</x:v>
      </x:c>
      <x:c r="M97" s="1" t="s">
        <x:v>9591</x:v>
      </x:c>
    </x:row>
    <x:row r="98" ht="15" hidden="0" customHeight="1">
      <x:c r="A98" s="1" t="s">
        <x:v>9108</x:v>
      </x:c>
      <x:c r="B98" s="1" t="s">
        <x:v>1696</x:v>
      </x:c>
      <x:c r="C98" s="14" t="n">
        <x:v>46120</x:v>
      </x:c>
      <x:c r="D98" s="1" t="s">
        <x:v>9574</x:v>
      </x:c>
      <x:c r="E98" s="1" t="s">
        <x:v>5022</x:v>
      </x:c>
      <x:c r="F98" s="1" t="s">
        <x:v>9575</x:v>
      </x:c>
      <x:c r="G98" s="1" t="s">
        <x:v>9615</x:v>
      </x:c>
      <x:c r="H98" s="1" t="s">
        <x:v>9578</x:v>
      </x:c>
      <x:c r="I98" s="11" t="b">
        <x:f aca="0">FALSE()</x:f>
        <x:v>0</x:v>
      </x:c>
      <x:c r="J98" s="1" t="s">
        <x:v>9107</x:v>
      </x:c>
      <x:c r="K98" s="1" t="s">
        <x:v>9579</x:v>
      </x:c>
      <x:c r="L98" s="1" t="s">
        <x:v>9620</x:v>
      </x:c>
      <x:c r="M98" s="1" t="s">
        <x:v>9581</x:v>
      </x:c>
    </x:row>
    <x:row r="99" ht="15" hidden="0" customHeight="1">
      <x:c r="A99" s="1" t="s">
        <x:v>9128</x:v>
      </x:c>
      <x:c r="B99" s="1" t="s">
        <x:v>1704</x:v>
      </x:c>
      <x:c r="C99" s="14" t="n">
        <x:v>45876</x:v>
      </x:c>
      <x:c r="D99" s="1" t="s">
        <x:v>9587</x:v>
      </x:c>
      <x:c r="E99" s="1" t="s">
        <x:v>5022</x:v>
      </x:c>
      <x:c r="F99" s="1" t="s">
        <x:v>9576</x:v>
      </x:c>
      <x:c r="G99" s="1" t="s">
        <x:v>9577</x:v>
      </x:c>
      <x:c r="H99" s="1" t="s">
        <x:v>9589</x:v>
      </x:c>
      <x:c r="I99" s="11" t="b">
        <x:f aca="0">FALSE()</x:f>
        <x:v>0</x:v>
      </x:c>
      <x:c r="J99" s="1" t="s">
        <x:v>9127</x:v>
      </x:c>
      <x:c r="K99" s="1" t="s">
        <x:v>9579</x:v>
      </x:c>
      <x:c r="L99" s="1" t="s">
        <x:v>9609</x:v>
      </x:c>
      <x:c r="M99" s="1" t="s">
        <x:v>9591</x:v>
      </x:c>
    </x:row>
    <x:row r="100" ht="15" hidden="0" customHeight="1">
      <x:c r="A100" s="1" t="s">
        <x:v>9137</x:v>
      </x:c>
      <x:c r="B100" s="1" t="s">
        <x:v>4695</x:v>
      </x:c>
      <x:c r="C100" s="14" t="n">
        <x:v>45519</x:v>
      </x:c>
      <x:c r="D100" s="1" t="s">
        <x:v>9587</x:v>
      </x:c>
      <x:c r="E100" s="1" t="s">
        <x:v>9575</x:v>
      </x:c>
      <x:c r="F100" s="1" t="s">
        <x:v>9575</x:v>
      </x:c>
      <x:c r="G100" s="1" t="s">
        <x:v>9595</x:v>
      </x:c>
      <x:c r="H100" s="1" t="s">
        <x:v>9578</x:v>
      </x:c>
      <x:c r="I100" s="11" t="b">
        <x:f aca="0">FALSE()</x:f>
        <x:v>0</x:v>
      </x:c>
      <x:c r="J100" s="1" t="s">
        <x:v>9136</x:v>
      </x:c>
      <x:c r="K100" s="1" t="s">
        <x:v>9579</x:v>
      </x:c>
      <x:c r="L100" s="1" t="s">
        <x:v>9596</x:v>
      </x:c>
      <x:c r="M100" s="1" t="s">
        <x:v>9591</x:v>
      </x:c>
    </x:row>
    <x:row r="101" ht="15" hidden="0" customHeight="1">
      <x:c r="A101" s="1" t="s">
        <x:v>9175</x:v>
      </x:c>
      <x:c r="B101" s="1" t="s">
        <x:v>4727</x:v>
      </x:c>
      <x:c r="C101" s="14" t="n">
        <x:v>45549</x:v>
      </x:c>
      <x:c r="D101" s="1" t="s">
        <x:v>9587</x:v>
      </x:c>
      <x:c r="E101" s="1" t="s">
        <x:v>9575</x:v>
      </x:c>
      <x:c r="F101" s="1" t="s">
        <x:v>9575</x:v>
      </x:c>
      <x:c r="G101" s="1" t="s">
        <x:v>9592</x:v>
      </x:c>
      <x:c r="H101" s="1" t="s">
        <x:v>9600</x:v>
      </x:c>
      <x:c r="I101" s="11" t="b">
        <x:f aca="0">FALSE()</x:f>
        <x:v>0</x:v>
      </x:c>
      <x:c r="J101" s="1" t="s">
        <x:v>9174</x:v>
      </x:c>
      <x:c r="K101" s="1" t="s">
        <x:v>9579</x:v>
      </x:c>
      <x:c r="L101" s="1" t="s">
        <x:v>9624</x:v>
      </x:c>
      <x:c r="M101" s="1" t="s">
        <x:v>9591</x:v>
      </x:c>
    </x:row>
    <x:row r="102" ht="15" hidden="0" customHeight="1">
      <x:c r="A102" s="1" t="s">
        <x:v>9264</x:v>
      </x:c>
      <x:c r="B102" s="1" t="s">
        <x:v>4781</x:v>
      </x:c>
      <x:c r="C102" s="14" t="n">
        <x:v>46178</x:v>
      </x:c>
      <x:c r="D102" s="1" t="s">
        <x:v>9611</x:v>
      </x:c>
      <x:c r="E102" s="1" t="s">
        <x:v>5022</x:v>
      </x:c>
      <x:c r="F102" s="1" t="s">
        <x:v>9576</x:v>
      </x:c>
      <x:c r="G102" s="1" t="s">
        <x:v>9595</x:v>
      </x:c>
      <x:c r="H102" s="1" t="s">
        <x:v>9578</x:v>
      </x:c>
      <x:c r="I102" s="11" t="b">
        <x:f aca="0">FALSE()</x:f>
        <x:v>0</x:v>
      </x:c>
      <x:c r="J102" s="1" t="s">
        <x:v>9263</x:v>
      </x:c>
      <x:c r="K102" s="1" t="s">
        <x:v>9579</x:v>
      </x:c>
      <x:c r="L102" s="1" t="s">
        <x:v>9623</x:v>
      </x:c>
      <x:c r="M102" s="1" t="s">
        <x:v>9591</x:v>
      </x:c>
    </x:row>
    <x:row r="103" ht="15" hidden="0" customHeight="1">
      <x:c r="A103" s="1" t="s">
        <x:v>9371</x:v>
      </x:c>
      <x:c r="B103" s="1" t="s">
        <x:v>4871</x:v>
      </x:c>
      <x:c r="C103" s="14" t="n">
        <x:v>45796</x:v>
      </x:c>
      <x:c r="D103" s="1" t="s">
        <x:v>9598</x:v>
      </x:c>
      <x:c r="E103" s="1" t="s">
        <x:v>9575</x:v>
      </x:c>
      <x:c r="F103" s="1" t="s">
        <x:v>9576</x:v>
      </x:c>
      <x:c r="G103" s="1" t="s">
        <x:v>9595</x:v>
      </x:c>
      <x:c r="H103" s="1" t="s">
        <x:v>9600</x:v>
      </x:c>
      <x:c r="I103" s="11" t="b">
        <x:f aca="0">FALSE()</x:f>
        <x:v>0</x:v>
      </x:c>
      <x:c r="J103" s="1" t="s">
        <x:v>9370</x:v>
      </x:c>
      <x:c r="K103" s="1" t="s">
        <x:v>9579</x:v>
      </x:c>
      <x:c r="L103" s="1" t="s">
        <x:v>9599</x:v>
      </x:c>
      <x:c r="M103" s="1" t="s">
        <x:v>9581</x:v>
      </x:c>
    </x:row>
    <x:row r="104" ht="15" hidden="0" customHeight="1">
      <x:c r="A104" s="1" t="s">
        <x:v>9405</x:v>
      </x:c>
      <x:c r="B104" s="1" t="s">
        <x:v>1747</x:v>
      </x:c>
      <x:c r="C104" s="14" t="n">
        <x:v>45791</x:v>
      </x:c>
      <x:c r="D104" s="1" t="s">
        <x:v>9587</x:v>
      </x:c>
      <x:c r="E104" s="1" t="s">
        <x:v>1893</x:v>
      </x:c>
      <x:c r="F104" s="1" t="s">
        <x:v>9576</x:v>
      </x:c>
      <x:c r="G104" s="1" t="s">
        <x:v>9583</x:v>
      </x:c>
      <x:c r="H104" s="1" t="s">
        <x:v>9578</x:v>
      </x:c>
      <x:c r="I104" s="11" t="b">
        <x:f aca="0">TRUE()</x:f>
        <x:v>1</x:v>
      </x:c>
      <x:c r="J104" s="1" t="s">
        <x:v>9404</x:v>
      </x:c>
      <x:c r="K104" s="1" t="s">
        <x:v>9593</x:v>
      </x:c>
      <x:c r="L104" s="1" t="s">
        <x:v>9607</x:v>
      </x:c>
      <x:c r="M104" s="1" t="s">
        <x:v>9591</x:v>
      </x:c>
    </x:row>
    <x:row r="105" ht="15" hidden="0" customHeight="1">
      <x:c r="A105" s="1" t="s">
        <x:v>9416</x:v>
      </x:c>
      <x:c r="B105" s="1" t="s">
        <x:v>4903</x:v>
      </x:c>
      <x:c r="C105" s="14" t="n">
        <x:v>45738</x:v>
      </x:c>
      <x:c r="D105" s="1" t="s">
        <x:v>9574</x:v>
      </x:c>
      <x:c r="E105" s="1" t="s">
        <x:v>9575</x:v>
      </x:c>
      <x:c r="F105" s="1" t="s">
        <x:v>9576</x:v>
      </x:c>
      <x:c r="G105" s="1" t="s">
        <x:v>9595</x:v>
      </x:c>
      <x:c r="H105" s="1" t="s">
        <x:v>9578</x:v>
      </x:c>
      <x:c r="I105" s="11" t="b">
        <x:f aca="0">FALSE()</x:f>
        <x:v>0</x:v>
      </x:c>
      <x:c r="J105" s="1" t="s">
        <x:v>9415</x:v>
      </x:c>
      <x:c r="K105" s="1" t="s">
        <x:v>9579</x:v>
      </x:c>
      <x:c r="L105" s="1" t="s">
        <x:v>9618</x:v>
      </x:c>
      <x:c r="M105" s="1" t="s">
        <x:v>9581</x:v>
      </x:c>
    </x:row>
    <x:row r="106" ht="15" hidden="0" customHeight="1">
      <x:c r="A106" s="1" t="s">
        <x:v>9443</x:v>
      </x:c>
      <x:c r="B106" s="1" t="s">
        <x:v>4924</x:v>
      </x:c>
      <x:c r="C106" s="14" t="n">
        <x:v>46137</x:v>
      </x:c>
      <x:c r="D106" s="1" t="s">
        <x:v>9587</x:v>
      </x:c>
      <x:c r="E106" s="1" t="s">
        <x:v>1902</x:v>
      </x:c>
      <x:c r="F106" s="1" t="s">
        <x:v>9576</x:v>
      </x:c>
      <x:c r="G106" s="1" t="s">
        <x:v>9615</x:v>
      </x:c>
      <x:c r="H106" s="1" t="s">
        <x:v>9600</x:v>
      </x:c>
      <x:c r="I106" s="11" t="b">
        <x:f aca="0">TRUE()</x:f>
        <x:v>1</x:v>
      </x:c>
      <x:c r="J106" s="1" t="s">
        <x:v>9442</x:v>
      </x:c>
      <x:c r="K106" s="1" t="s">
        <x:v>9593</x:v>
      </x:c>
      <x:c r="L106" s="1" t="s">
        <x:v>9621</x:v>
      </x:c>
      <x:c r="M106" s="1" t="s">
        <x:v>9591</x:v>
      </x:c>
    </x:row>
    <x:row r="107" ht="15" hidden="0" customHeight="1">
      <x:c r="A107" s="1" t="s">
        <x:v>9458</x:v>
      </x:c>
      <x:c r="B107" s="1" t="s">
        <x:v>1755</x:v>
      </x:c>
      <x:c r="C107" s="14" t="n">
        <x:v>45739</x:v>
      </x:c>
      <x:c r="D107" s="1" t="s">
        <x:v>9598</x:v>
      </x:c>
      <x:c r="E107" s="1" t="s">
        <x:v>1893</x:v>
      </x:c>
      <x:c r="F107" s="1" t="s">
        <x:v>9576</x:v>
      </x:c>
      <x:c r="G107" s="1" t="s">
        <x:v>9615</x:v>
      </x:c>
      <x:c r="H107" s="1" t="s">
        <x:v>9589</x:v>
      </x:c>
      <x:c r="I107" s="11" t="b">
        <x:f aca="0">TRUE()</x:f>
        <x:v>1</x:v>
      </x:c>
      <x:c r="J107" s="1" t="s">
        <x:v>9457</x:v>
      </x:c>
      <x:c r="K107" s="1" t="s">
        <x:v>9593</x:v>
      </x:c>
      <x:c r="L107" s="1" t="s">
        <x:v>9617</x:v>
      </x:c>
      <x:c r="M107" s="1" t="s">
        <x:v>9591</x:v>
      </x:c>
    </x:row>
    <x:row r="108" ht="15" hidden="0" customHeight="1">
      <x:c r="A108" s="1" t="s">
        <x:v>9545</x:v>
      </x:c>
      <x:c r="B108" s="1" t="s">
        <x:v>1762</x:v>
      </x:c>
      <x:c r="C108" s="14" t="n">
        <x:v>45768</x:v>
      </x:c>
      <x:c r="D108" s="1" t="s">
        <x:v>9574</x:v>
      </x:c>
      <x:c r="E108" s="1" t="s">
        <x:v>9575</x:v>
      </x:c>
      <x:c r="F108" s="1" t="s">
        <x:v>9576</x:v>
      </x:c>
      <x:c r="G108" s="1" t="s">
        <x:v>9583</x:v>
      </x:c>
      <x:c r="H108" s="1" t="s">
        <x:v>9578</x:v>
      </x:c>
      <x:c r="I108" s="11" t="b">
        <x:f aca="0">FALSE()</x:f>
        <x:v>0</x:v>
      </x:c>
      <x:c r="J108" s="1" t="s">
        <x:v>9544</x:v>
      </x:c>
      <x:c r="K108" s="1" t="s">
        <x:v>9579</x:v>
      </x:c>
      <x:c r="L108" s="1" t="s">
        <x:v>9610</x:v>
      </x:c>
      <x:c r="M108" s="1" t="s">
        <x:v>9597</x:v>
      </x:c>
    </x:row>
    <x:row r="109" ht="15" hidden="0" customHeight="1">
      <x:c r="A109" s="1" t="s">
        <x:v>9628</x:v>
      </x:c>
      <x:c r="B109" s="1" t="s">
        <x:v>3202</x:v>
      </x:c>
      <x:c r="C109" s="14" t="n">
        <x:v>45849</x:v>
      </x:c>
      <x:c r="D109" s="1" t="s">
        <x:v>9587</x:v>
      </x:c>
      <x:c r="E109" s="1" t="s">
        <x:v>1893</x:v>
      </x:c>
      <x:c r="F109" s="1" t="s">
        <x:v>9576</x:v>
      </x:c>
      <x:c r="G109" s="1" t="s">
        <x:v>9592</x:v>
      </x:c>
      <x:c r="H109" s="1" t="s">
        <x:v>9589</x:v>
      </x:c>
      <x:c r="I109" s="11" t="b">
        <x:f aca="0">TRUE()</x:f>
        <x:v>1</x:v>
      </x:c>
      <x:c r="K109" s="1" t="s">
        <x:v>9593</x:v>
      </x:c>
      <x:c r="L109" s="1" t="s">
        <x:v>9624</x:v>
      </x:c>
      <x:c r="M109" s="1" t="s">
        <x:v>9586</x:v>
      </x:c>
    </x:row>
    <x:row r="110" ht="15" hidden="0" customHeight="1">
      <x:c r="A110" s="1" t="s">
        <x:v>9629</x:v>
      </x:c>
      <x:c r="B110" s="1" t="s">
        <x:v>1324</x:v>
      </x:c>
      <x:c r="C110" s="14" t="n">
        <x:v>46197</x:v>
      </x:c>
      <x:c r="D110" s="1" t="s">
        <x:v>9598</x:v>
      </x:c>
      <x:c r="E110" s="1" t="s">
        <x:v>1902</x:v>
      </x:c>
      <x:c r="F110" s="1" t="s">
        <x:v>9576</x:v>
      </x:c>
      <x:c r="G110" s="1" t="s">
        <x:v>9577</x:v>
      </x:c>
      <x:c r="H110" s="1" t="s">
        <x:v>9589</x:v>
      </x:c>
      <x:c r="I110" s="11" t="b">
        <x:f aca="0">TRUE()</x:f>
        <x:v>1</x:v>
      </x:c>
      <x:c r="K110" s="1" t="s">
        <x:v>9593</x:v>
      </x:c>
      <x:c r="L110" s="1" t="s">
        <x:v>9608</x:v>
      </x:c>
      <x:c r="M110" s="1" t="s">
        <x:v>9591</x:v>
      </x:c>
    </x:row>
    <x:row r="111" ht="15" hidden="0" customHeight="1">
      <x:c r="A111" s="1" t="s">
        <x:v>9630</x:v>
      </x:c>
      <x:c r="B111" s="1" t="s">
        <x:v>1181</x:v>
      </x:c>
      <x:c r="C111" s="14" t="n">
        <x:v>45663</x:v>
      </x:c>
      <x:c r="D111" s="1" t="s">
        <x:v>9574</x:v>
      </x:c>
      <x:c r="E111" s="1" t="s">
        <x:v>9575</x:v>
      </x:c>
      <x:c r="F111" s="1" t="s">
        <x:v>9576</x:v>
      </x:c>
      <x:c r="G111" s="1" t="s">
        <x:v>9592</x:v>
      </x:c>
      <x:c r="H111" s="1" t="s">
        <x:v>9600</x:v>
      </x:c>
      <x:c r="I111" s="11" t="b">
        <x:f aca="0">FALSE()</x:f>
        <x:v>0</x:v>
      </x:c>
      <x:c r="K111" s="1" t="s">
        <x:v>9579</x:v>
      </x:c>
      <x:c r="L111" s="1" t="s">
        <x:v>9594</x:v>
      </x:c>
      <x:c r="M111" s="1" t="s">
        <x:v>9591</x:v>
      </x:c>
    </x:row>
    <x:row r="112" ht="15" hidden="0" customHeight="1">
      <x:c r="A112" s="1" t="s">
        <x:v>9631</x:v>
      </x:c>
      <x:c r="B112" s="1" t="s">
        <x:v>4730</x:v>
      </x:c>
      <x:c r="C112" s="14" t="n">
        <x:v>45939</x:v>
      </x:c>
      <x:c r="D112" s="1" t="s">
        <x:v>9598</x:v>
      </x:c>
      <x:c r="E112" s="1" t="s">
        <x:v>1893</x:v>
      </x:c>
      <x:c r="F112" s="1" t="s">
        <x:v>9575</x:v>
      </x:c>
      <x:c r="G112" s="1" t="s">
        <x:v>9615</x:v>
      </x:c>
      <x:c r="H112" s="1" t="s">
        <x:v>9600</x:v>
      </x:c>
      <x:c r="I112" s="11" t="b">
        <x:f aca="0">TRUE()</x:f>
        <x:v>1</x:v>
      </x:c>
      <x:c r="K112" s="1" t="s">
        <x:v>9593</x:v>
      </x:c>
      <x:c r="L112" s="1" t="s">
        <x:v>9617</x:v>
      </x:c>
      <x:c r="M112" s="1" t="s">
        <x:v>9632</x:v>
      </x:c>
    </x:row>
    <x:row r="113" ht="15" hidden="0" customHeight="1">
      <x:c r="A113" s="1" t="s">
        <x:v>9633</x:v>
      </x:c>
      <x:c r="B113" s="1" t="s">
        <x:v>1633</x:v>
      </x:c>
      <x:c r="C113" s="14" t="n">
        <x:v>45707</x:v>
      </x:c>
      <x:c r="D113" s="1" t="s">
        <x:v>9574</x:v>
      </x:c>
      <x:c r="E113" s="1" t="s">
        <x:v>5022</x:v>
      </x:c>
      <x:c r="F113" s="1" t="s">
        <x:v>9576</x:v>
      </x:c>
      <x:c r="G113" s="1" t="s">
        <x:v>9577</x:v>
      </x:c>
      <x:c r="H113" s="1" t="s">
        <x:v>9600</x:v>
      </x:c>
      <x:c r="I113" s="11" t="b">
        <x:f aca="0">FALSE()</x:f>
        <x:v>0</x:v>
      </x:c>
      <x:c r="K113" s="1" t="s">
        <x:v>9579</x:v>
      </x:c>
      <x:c r="L113" s="1" t="s">
        <x:v>9580</x:v>
      </x:c>
      <x:c r="M113" s="1" t="s">
        <x:v>9586</x:v>
      </x:c>
    </x:row>
    <x:row r="114" ht="15" hidden="0" customHeight="1">
      <x:c r="A114" s="1" t="s">
        <x:v>9634</x:v>
      </x:c>
      <x:c r="B114" s="1" t="s">
        <x:v>1341</x:v>
      </x:c>
      <x:c r="C114" s="14" t="n">
        <x:v>45857</x:v>
      </x:c>
      <x:c r="D114" s="1" t="s">
        <x:v>9598</x:v>
      </x:c>
      <x:c r="E114" s="1" t="s">
        <x:v>1893</x:v>
      </x:c>
      <x:c r="F114" s="1" t="s">
        <x:v>9576</x:v>
      </x:c>
      <x:c r="G114" s="1" t="s">
        <x:v>9577</x:v>
      </x:c>
      <x:c r="H114" s="1" t="s">
        <x:v>9589</x:v>
      </x:c>
      <x:c r="I114" s="11" t="b">
        <x:f aca="0">TRUE()</x:f>
        <x:v>1</x:v>
      </x:c>
      <x:c r="K114" s="1" t="s">
        <x:v>9593</x:v>
      </x:c>
      <x:c r="L114" s="1" t="s">
        <x:v>9608</x:v>
      </x:c>
      <x:c r="M114" s="1" t="s">
        <x:v>9632</x:v>
      </x:c>
    </x:row>
    <x:row r="115" ht="15" hidden="0" customHeight="1">
      <x:c r="A115" s="1" t="s">
        <x:v>9635</x:v>
      </x:c>
      <x:c r="B115" s="1" t="s">
        <x:v>3061</x:v>
      </x:c>
      <x:c r="C115" s="14" t="n">
        <x:v>46072</x:v>
      </x:c>
      <x:c r="D115" s="1" t="s">
        <x:v>9587</x:v>
      </x:c>
      <x:c r="E115" s="1" t="s">
        <x:v>9575</x:v>
      </x:c>
      <x:c r="F115" s="1" t="s">
        <x:v>9576</x:v>
      </x:c>
      <x:c r="G115" s="1" t="s">
        <x:v>9615</x:v>
      </x:c>
      <x:c r="H115" s="1" t="s">
        <x:v>9600</x:v>
      </x:c>
      <x:c r="I115" s="11" t="b">
        <x:f aca="0">FALSE()</x:f>
        <x:v>0</x:v>
      </x:c>
      <x:c r="K115" s="1" t="s">
        <x:v>9579</x:v>
      </x:c>
      <x:c r="L115" s="1" t="s">
        <x:v>9621</x:v>
      </x:c>
      <x:c r="M115" s="1" t="s">
        <x:v>9632</x:v>
      </x:c>
    </x:row>
    <x:row r="116" ht="15" hidden="0" customHeight="1">
      <x:c r="A116" s="1" t="s">
        <x:v>9636</x:v>
      </x:c>
      <x:c r="B116" s="1" t="s">
        <x:v>2012</x:v>
      </x:c>
      <x:c r="C116" s="14" t="n">
        <x:v>45956</x:v>
      </x:c>
      <x:c r="D116" s="1" t="s">
        <x:v>9598</x:v>
      </x:c>
      <x:c r="E116" s="1" t="s">
        <x:v>1893</x:v>
      </x:c>
      <x:c r="F116" s="1" t="s">
        <x:v>9576</x:v>
      </x:c>
      <x:c r="G116" s="1" t="s">
        <x:v>9615</x:v>
      </x:c>
      <x:c r="H116" s="1" t="s">
        <x:v>9589</x:v>
      </x:c>
      <x:c r="I116" s="11" t="b">
        <x:f aca="0">TRUE()</x:f>
        <x:v>1</x:v>
      </x:c>
      <x:c r="K116" s="1" t="s">
        <x:v>9593</x:v>
      </x:c>
      <x:c r="L116" s="1" t="s">
        <x:v>9617</x:v>
      </x:c>
      <x:c r="M116" s="1" t="s">
        <x:v>9632</x:v>
      </x:c>
    </x:row>
    <x:row r="117" ht="15" hidden="0" customHeight="1">
      <x:c r="A117" s="1" t="s">
        <x:v>9637</x:v>
      </x:c>
      <x:c r="B117" s="1" t="s">
        <x:v>1515</x:v>
      </x:c>
      <x:c r="C117" s="14" t="n">
        <x:v>46061</x:v>
      </x:c>
      <x:c r="D117" s="1" t="s">
        <x:v>9611</x:v>
      </x:c>
      <x:c r="E117" s="1" t="s">
        <x:v>5022</x:v>
      </x:c>
      <x:c r="F117" s="1" t="s">
        <x:v>9576</x:v>
      </x:c>
      <x:c r="G117" s="1" t="s">
        <x:v>9595</x:v>
      </x:c>
      <x:c r="H117" s="1" t="s">
        <x:v>9578</x:v>
      </x:c>
      <x:c r="I117" s="11" t="b">
        <x:f aca="0">FALSE()</x:f>
        <x:v>0</x:v>
      </x:c>
      <x:c r="K117" s="1" t="s">
        <x:v>9579</x:v>
      </x:c>
      <x:c r="L117" s="1" t="s">
        <x:v>9623</x:v>
      </x:c>
      <x:c r="M117" s="1" t="s">
        <x:v>9586</x:v>
      </x:c>
    </x:row>
    <x:row r="118" ht="15" hidden="0" customHeight="1">
      <x:c r="A118" s="1" t="s">
        <x:v>9638</x:v>
      </x:c>
      <x:c r="B118" s="1" t="s">
        <x:v>1699</x:v>
      </x:c>
      <x:c r="C118" s="14" t="n">
        <x:v>45906</x:v>
      </x:c>
      <x:c r="D118" s="1" t="s">
        <x:v>9598</x:v>
      </x:c>
      <x:c r="E118" s="1" t="s">
        <x:v>1893</x:v>
      </x:c>
      <x:c r="F118" s="1" t="s">
        <x:v>9576</x:v>
      </x:c>
      <x:c r="G118" s="1" t="s">
        <x:v>9615</x:v>
      </x:c>
      <x:c r="H118" s="1" t="s">
        <x:v>9578</x:v>
      </x:c>
      <x:c r="I118" s="11" t="b">
        <x:f aca="0">TRUE()</x:f>
        <x:v>1</x:v>
      </x:c>
      <x:c r="K118" s="1" t="s">
        <x:v>9593</x:v>
      </x:c>
      <x:c r="L118" s="1" t="s">
        <x:v>9617</x:v>
      </x:c>
      <x:c r="M118" s="1" t="s">
        <x:v>9591</x:v>
      </x:c>
    </x:row>
    <x:row r="119" ht="15" hidden="0" customHeight="1">
      <x:c r="A119" s="1" t="s">
        <x:v>9639</x:v>
      </x:c>
      <x:c r="B119" s="1" t="s">
        <x:v>3919</x:v>
      </x:c>
      <x:c r="C119" s="14" t="n">
        <x:v>45896</x:v>
      </x:c>
      <x:c r="D119" s="1" t="s">
        <x:v>9598</x:v>
      </x:c>
      <x:c r="E119" s="1" t="s">
        <x:v>1902</x:v>
      </x:c>
      <x:c r="F119" s="1" t="s">
        <x:v>9576</x:v>
      </x:c>
      <x:c r="G119" s="1" t="s">
        <x:v>9588</x:v>
      </x:c>
      <x:c r="H119" s="1" t="s">
        <x:v>9578</x:v>
      </x:c>
      <x:c r="I119" s="11" t="b">
        <x:f aca="0">TRUE()</x:f>
        <x:v>1</x:v>
      </x:c>
      <x:c r="K119" s="1" t="s">
        <x:v>9593</x:v>
      </x:c>
      <x:c r="L119" s="1" t="s">
        <x:v>9605</x:v>
      </x:c>
      <x:c r="M119" s="1" t="s">
        <x:v>9591</x:v>
      </x:c>
    </x:row>
    <x:row r="120" ht="15" hidden="0" customHeight="1">
      <x:c r="A120" s="1" t="s">
        <x:v>9640</x:v>
      </x:c>
      <x:c r="B120" s="1" t="s">
        <x:v>1394</x:v>
      </x:c>
      <x:c r="C120" s="14" t="n">
        <x:v>45803</x:v>
      </x:c>
      <x:c r="D120" s="1" t="s">
        <x:v>9598</x:v>
      </x:c>
      <x:c r="E120" s="1" t="s">
        <x:v>9575</x:v>
      </x:c>
      <x:c r="F120" s="1" t="s">
        <x:v>9575</x:v>
      </x:c>
      <x:c r="G120" s="1" t="s">
        <x:v>9588</x:v>
      </x:c>
      <x:c r="H120" s="1" t="s">
        <x:v>9578</x:v>
      </x:c>
      <x:c r="I120" s="11" t="b">
        <x:f aca="0">FALSE()</x:f>
        <x:v>0</x:v>
      </x:c>
      <x:c r="K120" s="1" t="s">
        <x:v>9579</x:v>
      </x:c>
      <x:c r="L120" s="1" t="s">
        <x:v>9605</x:v>
      </x:c>
      <x:c r="M120" s="1" t="s">
        <x:v>9586</x:v>
      </x:c>
    </x:row>
    <x:row r="121" ht="15" hidden="0" customHeight="1">
      <x:c r="A121" s="1" t="s">
        <x:v>9641</x:v>
      </x:c>
      <x:c r="B121" s="1" t="s">
        <x:v>2303</x:v>
      </x:c>
      <x:c r="C121" s="14" t="n">
        <x:v>45679</x:v>
      </x:c>
      <x:c r="D121" s="1" t="s">
        <x:v>9587</x:v>
      </x:c>
      <x:c r="E121" s="1" t="s">
        <x:v>5022</x:v>
      </x:c>
      <x:c r="F121" s="1" t="s">
        <x:v>5022</x:v>
      </x:c>
      <x:c r="G121" s="1" t="s">
        <x:v>9615</x:v>
      </x:c>
      <x:c r="H121" s="1" t="s">
        <x:v>9589</x:v>
      </x:c>
      <x:c r="I121" s="11" t="b">
        <x:f aca="0">FALSE()</x:f>
        <x:v>0</x:v>
      </x:c>
      <x:c r="K121" s="1" t="s">
        <x:v>9579</x:v>
      </x:c>
      <x:c r="L121" s="1" t="s">
        <x:v>9621</x:v>
      </x:c>
      <x:c r="M121" s="1" t="s">
        <x:v>9586</x:v>
      </x:c>
    </x:row>
    <x:row r="122" ht="15" hidden="0" customHeight="1">
      <x:c r="A122" s="1" t="s">
        <x:v>9642</x:v>
      </x:c>
      <x:c r="B122" s="1" t="s">
        <x:v>1404</x:v>
      </x:c>
      <x:c r="C122" s="14" t="n">
        <x:v>45987</x:v>
      </x:c>
      <x:c r="D122" s="1" t="s">
        <x:v>9587</x:v>
      </x:c>
      <x:c r="E122" s="1" t="s">
        <x:v>5022</x:v>
      </x:c>
      <x:c r="F122" s="1" t="s">
        <x:v>9575</x:v>
      </x:c>
      <x:c r="G122" s="1" t="s">
        <x:v>9588</x:v>
      </x:c>
      <x:c r="H122" s="1" t="s">
        <x:v>9578</x:v>
      </x:c>
      <x:c r="I122" s="11" t="b">
        <x:f aca="0">FALSE()</x:f>
        <x:v>0</x:v>
      </x:c>
      <x:c r="K122" s="1" t="s">
        <x:v>9579</x:v>
      </x:c>
      <x:c r="L122" s="1" t="s">
        <x:v>9590</x:v>
      </x:c>
      <x:c r="M122" s="1" t="s">
        <x:v>9591</x:v>
      </x:c>
    </x:row>
    <x:row r="123" ht="15" hidden="0" customHeight="1">
      <x:c r="A123" s="1" t="s">
        <x:v>9643</x:v>
      </x:c>
      <x:c r="B123" s="1" t="s">
        <x:v>793</x:v>
      </x:c>
      <x:c r="C123" s="14" t="n">
        <x:v>46118</x:v>
      </x:c>
      <x:c r="D123" s="1" t="s">
        <x:v>9574</x:v>
      </x:c>
      <x:c r="E123" s="1" t="s">
        <x:v>1893</x:v>
      </x:c>
      <x:c r="F123" s="1" t="s">
        <x:v>9575</x:v>
      </x:c>
      <x:c r="G123" s="1" t="s">
        <x:v>9588</x:v>
      </x:c>
      <x:c r="H123" s="1" t="s">
        <x:v>9589</x:v>
      </x:c>
      <x:c r="I123" s="11" t="b">
        <x:f aca="0">TRUE()</x:f>
        <x:v>1</x:v>
      </x:c>
      <x:c r="K123" s="1" t="s">
        <x:v>9593</x:v>
      </x:c>
      <x:c r="L123" s="1" t="s">
        <x:v>9602</x:v>
      </x:c>
      <x:c r="M123" s="1" t="s">
        <x:v>9591</x:v>
      </x:c>
    </x:row>
    <x:row r="124" ht="15" hidden="0" customHeight="1">
      <x:c r="A124" s="1" t="s">
        <x:v>9644</x:v>
      </x:c>
      <x:c r="B124" s="1" t="s">
        <x:v>3250</x:v>
      </x:c>
      <x:c r="C124" s="14" t="n">
        <x:v>45986</x:v>
      </x:c>
      <x:c r="D124" s="1" t="s">
        <x:v>9611</x:v>
      </x:c>
      <x:c r="E124" s="1" t="s">
        <x:v>1902</x:v>
      </x:c>
      <x:c r="F124" s="1" t="s">
        <x:v>9576</x:v>
      </x:c>
      <x:c r="G124" s="1" t="s">
        <x:v>9592</x:v>
      </x:c>
      <x:c r="H124" s="1" t="s">
        <x:v>9589</x:v>
      </x:c>
      <x:c r="I124" s="11" t="b">
        <x:f aca="0">TRUE()</x:f>
        <x:v>1</x:v>
      </x:c>
      <x:c r="K124" s="1" t="s">
        <x:v>9593</x:v>
      </x:c>
      <x:c r="L124" s="1" t="s">
        <x:v>9613</x:v>
      </x:c>
      <x:c r="M124" s="1" t="s">
        <x:v>9591</x:v>
      </x:c>
    </x:row>
    <x:row r="125" ht="15" hidden="0" customHeight="1">
      <x:c r="A125" s="1" t="s">
        <x:v>9645</x:v>
      </x:c>
      <x:c r="B125" s="1" t="s">
        <x:v>1903</x:v>
      </x:c>
      <x:c r="C125" s="14" t="n">
        <x:v>45669</x:v>
      </x:c>
      <x:c r="D125" s="1" t="s">
        <x:v>9587</x:v>
      </x:c>
      <x:c r="E125" s="1" t="s">
        <x:v>1893</x:v>
      </x:c>
      <x:c r="F125" s="1" t="s">
        <x:v>9575</x:v>
      </x:c>
      <x:c r="G125" s="1" t="s">
        <x:v>9588</x:v>
      </x:c>
      <x:c r="H125" s="1" t="s">
        <x:v>9578</x:v>
      </x:c>
      <x:c r="I125" s="11" t="b">
        <x:f aca="0">TRUE()</x:f>
        <x:v>1</x:v>
      </x:c>
      <x:c r="K125" s="1" t="s">
        <x:v>9593</x:v>
      </x:c>
      <x:c r="L125" s="1" t="s">
        <x:v>9590</x:v>
      </x:c>
      <x:c r="M125" s="1" t="s">
        <x:v>9586</x:v>
      </x:c>
    </x:row>
    <x:row r="126" ht="15" hidden="0" customHeight="1">
      <x:c r="A126" s="1" t="s">
        <x:v>9646</x:v>
      </x:c>
      <x:c r="B126" s="1" t="s">
        <x:v>1784</x:v>
      </x:c>
      <x:c r="C126" s="14" t="n">
        <x:v>45950</x:v>
      </x:c>
      <x:c r="D126" s="1" t="s">
        <x:v>9574</x:v>
      </x:c>
      <x:c r="E126" s="1" t="s">
        <x:v>1902</x:v>
      </x:c>
      <x:c r="F126" s="1" t="s">
        <x:v>9576</x:v>
      </x:c>
      <x:c r="G126" s="1" t="s">
        <x:v>9615</x:v>
      </x:c>
      <x:c r="H126" s="1" t="s">
        <x:v>9600</x:v>
      </x:c>
      <x:c r="I126" s="11" t="b">
        <x:f aca="0">TRUE()</x:f>
        <x:v>1</x:v>
      </x:c>
      <x:c r="K126" s="1" t="s">
        <x:v>9593</x:v>
      </x:c>
      <x:c r="L126" s="1" t="s">
        <x:v>9620</x:v>
      </x:c>
      <x:c r="M126" s="1" t="s">
        <x:v>9591</x:v>
      </x:c>
    </x:row>
    <x:row r="127" ht="15" hidden="0" customHeight="1">
      <x:c r="A127" s="1" t="s">
        <x:v>9647</x:v>
      </x:c>
      <x:c r="B127" s="1" t="s">
        <x:v>4847</x:v>
      </x:c>
      <x:c r="C127" s="14" t="n">
        <x:v>46167</x:v>
      </x:c>
      <x:c r="D127" s="1" t="s">
        <x:v>9598</x:v>
      </x:c>
      <x:c r="E127" s="1" t="s">
        <x:v>5022</x:v>
      </x:c>
      <x:c r="F127" s="1" t="s">
        <x:v>9576</x:v>
      </x:c>
      <x:c r="G127" s="1" t="s">
        <x:v>9588</x:v>
      </x:c>
      <x:c r="H127" s="1" t="s">
        <x:v>9578</x:v>
      </x:c>
      <x:c r="I127" s="11" t="b">
        <x:f aca="0">FALSE()</x:f>
        <x:v>0</x:v>
      </x:c>
      <x:c r="K127" s="1" t="s">
        <x:v>9579</x:v>
      </x:c>
      <x:c r="L127" s="1" t="s">
        <x:v>9605</x:v>
      </x:c>
      <x:c r="M127" s="1" t="s">
        <x:v>9591</x:v>
      </x:c>
    </x:row>
    <x:row r="128" ht="15" hidden="0" customHeight="1">
      <x:c r="A128" s="1" t="s">
        <x:v>9648</x:v>
      </x:c>
      <x:c r="B128" s="1" t="s">
        <x:v>2717</x:v>
      </x:c>
      <x:c r="C128" s="14" t="n">
        <x:v>45936</x:v>
      </x:c>
      <x:c r="D128" s="1" t="s">
        <x:v>9574</x:v>
      </x:c>
      <x:c r="E128" s="1" t="s">
        <x:v>5022</x:v>
      </x:c>
      <x:c r="F128" s="1" t="s">
        <x:v>9576</x:v>
      </x:c>
      <x:c r="G128" s="1" t="s">
        <x:v>9595</x:v>
      </x:c>
      <x:c r="H128" s="1" t="s">
        <x:v>9600</x:v>
      </x:c>
      <x:c r="I128" s="11" t="b">
        <x:f aca="0">FALSE()</x:f>
        <x:v>0</x:v>
      </x:c>
      <x:c r="K128" s="1" t="s">
        <x:v>9579</x:v>
      </x:c>
      <x:c r="L128" s="1" t="s">
        <x:v>9618</x:v>
      </x:c>
      <x:c r="M128" s="1" t="s">
        <x:v>9586</x:v>
      </x:c>
    </x:row>
    <x:row r="129" ht="15" hidden="0" customHeight="1">
      <x:c r="A129" s="1" t="s">
        <x:v>9649</x:v>
      </x:c>
      <x:c r="B129" s="1" t="s">
        <x:v>576</x:v>
      </x:c>
      <x:c r="C129" s="14" t="n">
        <x:v>46011</x:v>
      </x:c>
      <x:c r="D129" s="1" t="s">
        <x:v>9598</x:v>
      </x:c>
      <x:c r="E129" s="1" t="s">
        <x:v>5022</x:v>
      </x:c>
      <x:c r="F129" s="1" t="s">
        <x:v>9576</x:v>
      </x:c>
      <x:c r="G129" s="1" t="s">
        <x:v>9595</x:v>
      </x:c>
      <x:c r="H129" s="1" t="s">
        <x:v>9600</x:v>
      </x:c>
      <x:c r="I129" s="11" t="b">
        <x:f aca="0">FALSE()</x:f>
        <x:v>0</x:v>
      </x:c>
      <x:c r="K129" s="1" t="s">
        <x:v>9579</x:v>
      </x:c>
      <x:c r="L129" s="1" t="s">
        <x:v>9599</x:v>
      </x:c>
      <x:c r="M129" s="1" t="s">
        <x:v>9586</x:v>
      </x:c>
    </x:row>
    <x:row r="130" ht="15" hidden="0" customHeight="1">
      <x:c r="A130" s="1" t="s">
        <x:v>9650</x:v>
      </x:c>
      <x:c r="B130" s="1" t="s">
        <x:v>1445</x:v>
      </x:c>
      <x:c r="C130" s="14" t="n">
        <x:v>46093</x:v>
      </x:c>
      <x:c r="D130" s="1" t="s">
        <x:v>9574</x:v>
      </x:c>
      <x:c r="E130" s="1" t="s">
        <x:v>5022</x:v>
      </x:c>
      <x:c r="F130" s="1" t="s">
        <x:v>9576</x:v>
      </x:c>
      <x:c r="G130" s="1" t="s">
        <x:v>9615</x:v>
      </x:c>
      <x:c r="H130" s="1" t="s">
        <x:v>9600</x:v>
      </x:c>
      <x:c r="I130" s="11" t="b">
        <x:f aca="0">FALSE()</x:f>
        <x:v>0</x:v>
      </x:c>
      <x:c r="K130" s="1" t="s">
        <x:v>9579</x:v>
      </x:c>
      <x:c r="L130" s="1" t="s">
        <x:v>9620</x:v>
      </x:c>
      <x:c r="M130" s="1" t="s">
        <x:v>9591</x:v>
      </x:c>
    </x:row>
    <x:row r="131" ht="15" hidden="0" customHeight="1">
      <x:c r="A131" s="1" t="s">
        <x:v>9651</x:v>
      </x:c>
      <x:c r="B131" s="1" t="s">
        <x:v>3358</x:v>
      </x:c>
      <x:c r="C131" s="14" t="n">
        <x:v>46125</x:v>
      </x:c>
      <x:c r="D131" s="1" t="s">
        <x:v>9574</x:v>
      </x:c>
      <x:c r="E131" s="1" t="s">
        <x:v>1893</x:v>
      </x:c>
      <x:c r="F131" s="1" t="s">
        <x:v>9576</x:v>
      </x:c>
      <x:c r="G131" s="1" t="s">
        <x:v>9588</x:v>
      </x:c>
      <x:c r="H131" s="1" t="s">
        <x:v>9589</x:v>
      </x:c>
      <x:c r="I131" s="11" t="b">
        <x:f aca="0">TRUE()</x:f>
        <x:v>1</x:v>
      </x:c>
      <x:c r="K131" s="1" t="s">
        <x:v>9593</x:v>
      </x:c>
      <x:c r="L131" s="1" t="s">
        <x:v>9602</x:v>
      </x:c>
      <x:c r="M131" s="1" t="s">
        <x:v>9632</x:v>
      </x:c>
    </x:row>
    <x:row r="132" ht="15" hidden="0" customHeight="1">
      <x:c r="A132" s="1" t="s">
        <x:v>9652</x:v>
      </x:c>
      <x:c r="B132" s="1" t="s">
        <x:v>2263</x:v>
      </x:c>
      <x:c r="C132" s="14" t="n">
        <x:v>45802</x:v>
      </x:c>
      <x:c r="D132" s="1" t="s">
        <x:v>9611</x:v>
      </x:c>
      <x:c r="E132" s="1" t="s">
        <x:v>5022</x:v>
      </x:c>
      <x:c r="F132" s="1" t="s">
        <x:v>9576</x:v>
      </x:c>
      <x:c r="G132" s="1" t="s">
        <x:v>9615</x:v>
      </x:c>
      <x:c r="H132" s="1" t="s">
        <x:v>9600</x:v>
      </x:c>
      <x:c r="I132" s="11" t="b">
        <x:f aca="0">FALSE()</x:f>
        <x:v>0</x:v>
      </x:c>
      <x:c r="K132" s="1" t="s">
        <x:v>9579</x:v>
      </x:c>
      <x:c r="L132" s="1" t="s">
        <x:v>9616</x:v>
      </x:c>
      <x:c r="M132" s="1" t="s">
        <x:v>9632</x:v>
      </x:c>
    </x:row>
    <x:row r="133" ht="15" hidden="0" customHeight="1">
      <x:c r="A133" s="1" t="s">
        <x:v>9653</x:v>
      </x:c>
      <x:c r="B133" s="1" t="s">
        <x:v>1044</x:v>
      </x:c>
      <x:c r="C133" s="14" t="n">
        <x:v>45974</x:v>
      </x:c>
      <x:c r="D133" s="1" t="s">
        <x:v>9611</x:v>
      </x:c>
      <x:c r="E133" s="1" t="s">
        <x:v>5022</x:v>
      </x:c>
      <x:c r="F133" s="1" t="s">
        <x:v>9576</x:v>
      </x:c>
      <x:c r="G133" s="1" t="s">
        <x:v>9588</x:v>
      </x:c>
      <x:c r="H133" s="1" t="s">
        <x:v>9578</x:v>
      </x:c>
      <x:c r="I133" s="11" t="b">
        <x:f aca="0">FALSE()</x:f>
        <x:v>0</x:v>
      </x:c>
      <x:c r="K133" s="1" t="s">
        <x:v>9579</x:v>
      </x:c>
      <x:c r="L133" s="1" t="s">
        <x:v>9612</x:v>
      </x:c>
      <x:c r="M133" s="1" t="s">
        <x:v>9586</x:v>
      </x:c>
    </x:row>
    <x:row r="134" ht="15" hidden="0" customHeight="1">
      <x:c r="A134" s="1" t="s">
        <x:v>9654</x:v>
      </x:c>
      <x:c r="B134" s="1" t="s">
        <x:v>2366</x:v>
      </x:c>
      <x:c r="C134" s="14" t="n">
        <x:v>45932</x:v>
      </x:c>
      <x:c r="D134" s="1" t="s">
        <x:v>9598</x:v>
      </x:c>
      <x:c r="E134" s="1" t="s">
        <x:v>9575</x:v>
      </x:c>
      <x:c r="F134" s="1" t="s">
        <x:v>9575</x:v>
      </x:c>
      <x:c r="G134" s="1" t="s">
        <x:v>9592</x:v>
      </x:c>
      <x:c r="H134" s="1" t="s">
        <x:v>9589</x:v>
      </x:c>
      <x:c r="I134" s="11" t="b">
        <x:f aca="0">FALSE()</x:f>
        <x:v>0</x:v>
      </x:c>
      <x:c r="K134" s="1" t="s">
        <x:v>9579</x:v>
      </x:c>
      <x:c r="L134" s="1" t="s">
        <x:v>9604</x:v>
      </x:c>
      <x:c r="M134" s="1" t="s">
        <x:v>9591</x:v>
      </x:c>
    </x:row>
    <x:row r="135" ht="15" hidden="0" customHeight="1">
      <x:c r="A135" s="1" t="s">
        <x:v>9655</x:v>
      </x:c>
      <x:c r="B135" s="1" t="s">
        <x:v>1598</x:v>
      </x:c>
      <x:c r="C135" s="14" t="n">
        <x:v>46055</x:v>
      </x:c>
      <x:c r="D135" s="1" t="s">
        <x:v>9574</x:v>
      </x:c>
      <x:c r="E135" s="1" t="s">
        <x:v>1893</x:v>
      </x:c>
      <x:c r="F135" s="1" t="s">
        <x:v>9576</x:v>
      </x:c>
      <x:c r="G135" s="1" t="s">
        <x:v>9577</x:v>
      </x:c>
      <x:c r="H135" s="1" t="s">
        <x:v>9589</x:v>
      </x:c>
      <x:c r="I135" s="11" t="b">
        <x:f aca="0">TRUE()</x:f>
        <x:v>1</x:v>
      </x:c>
      <x:c r="K135" s="1" t="s">
        <x:v>9593</x:v>
      </x:c>
      <x:c r="L135" s="1" t="s">
        <x:v>9580</x:v>
      </x:c>
      <x:c r="M135" s="1" t="s">
        <x:v>9586</x:v>
      </x:c>
    </x:row>
    <x:row r="136" ht="15" hidden="0" customHeight="1">
      <x:c r="A136" s="1" t="s">
        <x:v>9656</x:v>
      </x:c>
      <x:c r="B136" s="1" t="s">
        <x:v>3853</x:v>
      </x:c>
      <x:c r="C136" s="14" t="n">
        <x:v>46231</x:v>
      </x:c>
      <x:c r="D136" s="1" t="s">
        <x:v>9598</x:v>
      </x:c>
      <x:c r="E136" s="1" t="s">
        <x:v>9575</x:v>
      </x:c>
      <x:c r="F136" s="1" t="s">
        <x:v>9576</x:v>
      </x:c>
      <x:c r="G136" s="1" t="s">
        <x:v>9592</x:v>
      </x:c>
      <x:c r="H136" s="1" t="s">
        <x:v>9589</x:v>
      </x:c>
      <x:c r="I136" s="11" t="b">
        <x:f aca="0">FALSE()</x:f>
        <x:v>0</x:v>
      </x:c>
      <x:c r="K136" s="1" t="s">
        <x:v>9579</x:v>
      </x:c>
      <x:c r="L136" s="1" t="s">
        <x:v>9604</x:v>
      </x:c>
      <x:c r="M136" s="1" t="s">
        <x:v>9586</x:v>
      </x:c>
    </x:row>
    <x:row r="137" ht="15" hidden="0" customHeight="1">
      <x:c r="A137" s="1" t="s">
        <x:v>9657</x:v>
      </x:c>
      <x:c r="B137" s="1" t="s">
        <x:v>3371</x:v>
      </x:c>
      <x:c r="C137" s="14" t="n">
        <x:v>46046</x:v>
      </x:c>
      <x:c r="D137" s="1" t="s">
        <x:v>9574</x:v>
      </x:c>
      <x:c r="E137" s="1" t="s">
        <x:v>1893</x:v>
      </x:c>
      <x:c r="F137" s="1" t="s">
        <x:v>9576</x:v>
      </x:c>
      <x:c r="G137" s="1" t="s">
        <x:v>9592</x:v>
      </x:c>
      <x:c r="H137" s="1" t="s">
        <x:v>9589</x:v>
      </x:c>
      <x:c r="I137" s="11" t="b">
        <x:f aca="0">TRUE()</x:f>
        <x:v>1</x:v>
      </x:c>
      <x:c r="K137" s="1" t="s">
        <x:v>9593</x:v>
      </x:c>
      <x:c r="L137" s="1" t="s">
        <x:v>9594</x:v>
      </x:c>
      <x:c r="M137" s="1" t="s">
        <x:v>9591</x:v>
      </x:c>
    </x:row>
    <x:row r="138" ht="15" hidden="0" customHeight="1">
      <x:c r="A138" s="1" t="s">
        <x:v>9658</x:v>
      </x:c>
      <x:c r="B138" s="1" t="s">
        <x:v>1517</x:v>
      </x:c>
      <x:c r="C138" s="14" t="n">
        <x:v>45775</x:v>
      </x:c>
      <x:c r="D138" s="1" t="s">
        <x:v>9587</x:v>
      </x:c>
      <x:c r="E138" s="1" t="s">
        <x:v>1893</x:v>
      </x:c>
      <x:c r="F138" s="1" t="s">
        <x:v>9576</x:v>
      </x:c>
      <x:c r="G138" s="1" t="s">
        <x:v>9595</x:v>
      </x:c>
      <x:c r="H138" s="1" t="s">
        <x:v>9578</x:v>
      </x:c>
      <x:c r="I138" s="11" t="b">
        <x:f aca="0">TRUE()</x:f>
        <x:v>1</x:v>
      </x:c>
      <x:c r="K138" s="1" t="s">
        <x:v>9593</x:v>
      </x:c>
      <x:c r="L138" s="1" t="s">
        <x:v>9596</x:v>
      </x:c>
      <x:c r="M138" s="1" t="s">
        <x:v>9591</x:v>
      </x:c>
    </x:row>
    <x:row r="139" ht="15" hidden="0" customHeight="1">
      <x:c r="A139" s="1" t="s">
        <x:v>9659</x:v>
      </x:c>
      <x:c r="B139" s="1" t="s">
        <x:v>2083</x:v>
      </x:c>
      <x:c r="C139" s="14" t="n">
        <x:v>45824</x:v>
      </x:c>
      <x:c r="D139" s="1" t="s">
        <x:v>9587</x:v>
      </x:c>
      <x:c r="E139" s="1" t="s">
        <x:v>1902</x:v>
      </x:c>
      <x:c r="F139" s="1" t="s">
        <x:v>9576</x:v>
      </x:c>
      <x:c r="G139" s="1" t="s">
        <x:v>9577</x:v>
      </x:c>
      <x:c r="H139" s="1" t="s">
        <x:v>9600</x:v>
      </x:c>
      <x:c r="I139" s="11" t="b">
        <x:f aca="0">TRUE()</x:f>
        <x:v>1</x:v>
      </x:c>
      <x:c r="K139" s="1" t="s">
        <x:v>9593</x:v>
      </x:c>
      <x:c r="L139" s="1" t="s">
        <x:v>9609</x:v>
      </x:c>
      <x:c r="M139" s="1" t="s">
        <x:v>9632</x:v>
      </x:c>
    </x:row>
    <x:row r="140" ht="15" hidden="0" customHeight="1">
      <x:c r="A140" s="1" t="s">
        <x:v>9660</x:v>
      </x:c>
      <x:c r="B140" s="1" t="s">
        <x:v>997</x:v>
      </x:c>
      <x:c r="C140" s="14" t="n">
        <x:v>45883</x:v>
      </x:c>
      <x:c r="D140" s="1" t="s">
        <x:v>9598</x:v>
      </x:c>
      <x:c r="E140" s="1" t="s">
        <x:v>9575</x:v>
      </x:c>
      <x:c r="F140" s="1" t="s">
        <x:v>9575</x:v>
      </x:c>
      <x:c r="G140" s="1" t="s">
        <x:v>9595</x:v>
      </x:c>
      <x:c r="H140" s="1" t="s">
        <x:v>9600</x:v>
      </x:c>
      <x:c r="I140" s="11" t="b">
        <x:f aca="0">FALSE()</x:f>
        <x:v>0</x:v>
      </x:c>
      <x:c r="K140" s="1" t="s">
        <x:v>9579</x:v>
      </x:c>
      <x:c r="L140" s="1" t="s">
        <x:v>9599</x:v>
      </x:c>
      <x:c r="M140" s="1" t="s">
        <x:v>9586</x:v>
      </x:c>
    </x:row>
    <x:row r="141" ht="15" hidden="0" customHeight="1">
      <x:c r="A141" s="1" t="s">
        <x:v>9661</x:v>
      </x:c>
      <x:c r="B141" s="1" t="s">
        <x:v>2146</x:v>
      </x:c>
      <x:c r="C141" s="14" t="n">
        <x:v>45930</x:v>
      </x:c>
      <x:c r="D141" s="1" t="s">
        <x:v>9587</x:v>
      </x:c>
      <x:c r="E141" s="1" t="s">
        <x:v>1902</x:v>
      </x:c>
      <x:c r="F141" s="1" t="s">
        <x:v>9614</x:v>
      </x:c>
      <x:c r="G141" s="1" t="s">
        <x:v>9577</x:v>
      </x:c>
      <x:c r="H141" s="1" t="s">
        <x:v>9589</x:v>
      </x:c>
      <x:c r="I141" s="11" t="b">
        <x:f aca="0">TRUE()</x:f>
        <x:v>1</x:v>
      </x:c>
      <x:c r="K141" s="1" t="s">
        <x:v>9593</x:v>
      </x:c>
      <x:c r="L141" s="1" t="s">
        <x:v>9609</x:v>
      </x:c>
      <x:c r="M141" s="1" t="s">
        <x:v>9586</x:v>
      </x:c>
    </x:row>
    <x:row r="142" ht="15" hidden="0" customHeight="1">
      <x:c r="A142" s="1" t="s">
        <x:v>9662</x:v>
      </x:c>
      <x:c r="B142" s="1" t="s">
        <x:v>4263</x:v>
      </x:c>
      <x:c r="C142" s="14" t="n">
        <x:v>46174</x:v>
      </x:c>
      <x:c r="D142" s="1" t="s">
        <x:v>9587</x:v>
      </x:c>
      <x:c r="E142" s="1" t="s">
        <x:v>1902</x:v>
      </x:c>
      <x:c r="F142" s="1" t="s">
        <x:v>9576</x:v>
      </x:c>
      <x:c r="G142" s="1" t="s">
        <x:v>9592</x:v>
      </x:c>
      <x:c r="H142" s="1" t="s">
        <x:v>9578</x:v>
      </x:c>
      <x:c r="I142" s="11" t="b">
        <x:f aca="0">TRUE()</x:f>
        <x:v>1</x:v>
      </x:c>
      <x:c r="K142" s="1" t="s">
        <x:v>9593</x:v>
      </x:c>
      <x:c r="L142" s="1" t="s">
        <x:v>9624</x:v>
      </x:c>
      <x:c r="M142" s="1" t="s">
        <x:v>9591</x:v>
      </x:c>
    </x:row>
    <x:row r="143" ht="15" hidden="0" customHeight="1">
      <x:c r="A143" s="1" t="s">
        <x:v>9663</x:v>
      </x:c>
      <x:c r="B143" s="1" t="s">
        <x:v>3796</x:v>
      </x:c>
      <x:c r="C143" s="14" t="n">
        <x:v>45778</x:v>
      </x:c>
      <x:c r="D143" s="1" t="s">
        <x:v>9611</x:v>
      </x:c>
      <x:c r="E143" s="1" t="s">
        <x:v>5022</x:v>
      </x:c>
      <x:c r="F143" s="1" t="s">
        <x:v>9576</x:v>
      </x:c>
      <x:c r="G143" s="1" t="s">
        <x:v>9592</x:v>
      </x:c>
      <x:c r="H143" s="1" t="s">
        <x:v>9600</x:v>
      </x:c>
      <x:c r="I143" s="11" t="b">
        <x:f aca="0">FALSE()</x:f>
        <x:v>0</x:v>
      </x:c>
      <x:c r="K143" s="1" t="s">
        <x:v>9579</x:v>
      </x:c>
      <x:c r="L143" s="1" t="s">
        <x:v>9613</x:v>
      </x:c>
      <x:c r="M143" s="1" t="s">
        <x:v>9586</x:v>
      </x:c>
    </x:row>
    <x:row r="144" ht="15" hidden="0" customHeight="1">
      <x:c r="A144" s="1" t="s">
        <x:v>9664</x:v>
      </x:c>
      <x:c r="B144" s="1" t="s">
        <x:v>1720</x:v>
      </x:c>
      <x:c r="C144" s="14" t="n">
        <x:v>45847</x:v>
      </x:c>
      <x:c r="D144" s="1" t="s">
        <x:v>9574</x:v>
      </x:c>
      <x:c r="E144" s="1" t="s">
        <x:v>5022</x:v>
      </x:c>
      <x:c r="F144" s="1" t="s">
        <x:v>9575</x:v>
      </x:c>
      <x:c r="G144" s="1" t="s">
        <x:v>9615</x:v>
      </x:c>
      <x:c r="H144" s="1" t="s">
        <x:v>9589</x:v>
      </x:c>
      <x:c r="I144" s="11" t="b">
        <x:f aca="0">FALSE()</x:f>
        <x:v>0</x:v>
      </x:c>
      <x:c r="K144" s="1" t="s">
        <x:v>9579</x:v>
      </x:c>
      <x:c r="L144" s="1" t="s">
        <x:v>9620</x:v>
      </x:c>
      <x:c r="M144" s="1" t="s">
        <x:v>9586</x:v>
      </x:c>
    </x:row>
    <x:row r="145" ht="15" hidden="0" customHeight="1">
      <x:c r="A145" s="1" t="s">
        <x:v>9665</x:v>
      </x:c>
      <x:c r="B145" s="1" t="s">
        <x:v>1148</x:v>
      </x:c>
      <x:c r="C145" s="14" t="n">
        <x:v>45707</x:v>
      </x:c>
      <x:c r="D145" s="1" t="s">
        <x:v>9587</x:v>
      </x:c>
      <x:c r="E145" s="1" t="s">
        <x:v>1893</x:v>
      </x:c>
      <x:c r="F145" s="1" t="s">
        <x:v>9575</x:v>
      </x:c>
      <x:c r="G145" s="1" t="s">
        <x:v>9595</x:v>
      </x:c>
      <x:c r="H145" s="1" t="s">
        <x:v>9578</x:v>
      </x:c>
      <x:c r="I145" s="11" t="b">
        <x:f aca="0">TRUE()</x:f>
        <x:v>1</x:v>
      </x:c>
      <x:c r="K145" s="1" t="s">
        <x:v>9593</x:v>
      </x:c>
      <x:c r="L145" s="1" t="s">
        <x:v>9596</x:v>
      </x:c>
      <x:c r="M145" s="1" t="s">
        <x:v>9632</x:v>
      </x:c>
    </x:row>
    <x:row r="146" ht="15" hidden="0" customHeight="1">
      <x:c r="A146" s="1" t="s">
        <x:v>9666</x:v>
      </x:c>
      <x:c r="B146" s="1" t="s">
        <x:v>3623</x:v>
      </x:c>
      <x:c r="C146" s="14" t="n">
        <x:v>45745</x:v>
      </x:c>
      <x:c r="D146" s="1" t="s">
        <x:v>9611</x:v>
      </x:c>
      <x:c r="E146" s="1" t="s">
        <x:v>9575</x:v>
      </x:c>
      <x:c r="F146" s="1" t="s">
        <x:v>9576</x:v>
      </x:c>
      <x:c r="G146" s="1" t="s">
        <x:v>9577</x:v>
      </x:c>
      <x:c r="H146" s="1" t="s">
        <x:v>9600</x:v>
      </x:c>
      <x:c r="I146" s="11" t="b">
        <x:f aca="0">FALSE()</x:f>
        <x:v>0</x:v>
      </x:c>
      <x:c r="K146" s="1" t="s">
        <x:v>9579</x:v>
      </x:c>
      <x:c r="L146" s="1" t="s">
        <x:v>9626</x:v>
      </x:c>
      <x:c r="M146" s="1" t="s">
        <x:v>9586</x:v>
      </x:c>
    </x:row>
    <x:row r="147" ht="15" hidden="0" customHeight="1">
      <x:c r="A147" s="1" t="s">
        <x:v>9667</x:v>
      </x:c>
      <x:c r="B147" s="1" t="s">
        <x:v>4326</x:v>
      </x:c>
      <x:c r="C147" s="14" t="n">
        <x:v>45672</x:v>
      </x:c>
      <x:c r="D147" s="1" t="s">
        <x:v>9587</x:v>
      </x:c>
      <x:c r="E147" s="1" t="s">
        <x:v>1902</x:v>
      </x:c>
      <x:c r="F147" s="1" t="s">
        <x:v>9576</x:v>
      </x:c>
      <x:c r="G147" s="1" t="s">
        <x:v>9592</x:v>
      </x:c>
      <x:c r="H147" s="1" t="s">
        <x:v>9589</x:v>
      </x:c>
      <x:c r="I147" s="11" t="b">
        <x:f aca="0">TRUE()</x:f>
        <x:v>1</x:v>
      </x:c>
      <x:c r="K147" s="1" t="s">
        <x:v>9593</x:v>
      </x:c>
      <x:c r="L147" s="1" t="s">
        <x:v>9624</x:v>
      </x:c>
      <x:c r="M147" s="1" t="s">
        <x:v>9591</x:v>
      </x:c>
    </x:row>
    <x:row r="148" ht="15" hidden="0" customHeight="1">
      <x:c r="A148" s="1" t="s">
        <x:v>9668</x:v>
      </x:c>
      <x:c r="B148" s="1" t="s">
        <x:v>3485</x:v>
      </x:c>
      <x:c r="C148" s="14" t="n">
        <x:v>46193</x:v>
      </x:c>
      <x:c r="D148" s="1" t="s">
        <x:v>9587</x:v>
      </x:c>
      <x:c r="E148" s="1" t="s">
        <x:v>9575</x:v>
      </x:c>
      <x:c r="F148" s="1" t="s">
        <x:v>9576</x:v>
      </x:c>
      <x:c r="G148" s="1" t="s">
        <x:v>9588</x:v>
      </x:c>
      <x:c r="H148" s="1" t="s">
        <x:v>9600</x:v>
      </x:c>
      <x:c r="I148" s="11" t="b">
        <x:f aca="0">FALSE()</x:f>
        <x:v>0</x:v>
      </x:c>
      <x:c r="K148" s="1" t="s">
        <x:v>9579</x:v>
      </x:c>
      <x:c r="L148" s="1" t="s">
        <x:v>9590</x:v>
      </x:c>
      <x:c r="M148" s="1" t="s">
        <x:v>9591</x:v>
      </x:c>
    </x:row>
    <x:row r="149" ht="15" hidden="0" customHeight="1">
      <x:c r="A149" s="1" t="s">
        <x:v>9669</x:v>
      </x:c>
      <x:c r="B149" s="1" t="s">
        <x:v>1288</x:v>
      </x:c>
      <x:c r="C149" s="14" t="n">
        <x:v>45869</x:v>
      </x:c>
      <x:c r="D149" s="1" t="s">
        <x:v>9574</x:v>
      </x:c>
      <x:c r="E149" s="1" t="s">
        <x:v>5022</x:v>
      </x:c>
      <x:c r="F149" s="1" t="s">
        <x:v>9576</x:v>
      </x:c>
      <x:c r="G149" s="1" t="s">
        <x:v>9592</x:v>
      </x:c>
      <x:c r="H149" s="1" t="s">
        <x:v>9589</x:v>
      </x:c>
      <x:c r="I149" s="11" t="b">
        <x:f aca="0">FALSE()</x:f>
        <x:v>0</x:v>
      </x:c>
      <x:c r="K149" s="1" t="s">
        <x:v>9579</x:v>
      </x:c>
      <x:c r="L149" s="1" t="s">
        <x:v>9594</x:v>
      </x:c>
      <x:c r="M149" s="1" t="s">
        <x:v>9586</x:v>
      </x:c>
    </x:row>
    <x:row r="150" ht="15" hidden="0" customHeight="1">
      <x:c r="A150" s="1" t="s">
        <x:v>9670</x:v>
      </x:c>
      <x:c r="B150" s="1" t="s">
        <x:v>4026</x:v>
      </x:c>
      <x:c r="C150" s="14" t="n">
        <x:v>45683</x:v>
      </x:c>
      <x:c r="D150" s="1" t="s">
        <x:v>9587</x:v>
      </x:c>
      <x:c r="E150" s="1" t="s">
        <x:v>5022</x:v>
      </x:c>
      <x:c r="F150" s="1" t="s">
        <x:v>9576</x:v>
      </x:c>
      <x:c r="G150" s="1" t="s">
        <x:v>9595</x:v>
      </x:c>
      <x:c r="H150" s="1" t="s">
        <x:v>9589</x:v>
      </x:c>
      <x:c r="I150" s="11" t="b">
        <x:f aca="0">FALSE()</x:f>
        <x:v>0</x:v>
      </x:c>
      <x:c r="K150" s="1" t="s">
        <x:v>9579</x:v>
      </x:c>
      <x:c r="L150" s="1" t="s">
        <x:v>9596</x:v>
      </x:c>
      <x:c r="M150" s="1" t="s">
        <x:v>9632</x:v>
      </x:c>
    </x:row>
    <x:row r="151" ht="15" hidden="0" customHeight="1">
      <x:c r="A151" s="1" t="s">
        <x:v>9671</x:v>
      </x:c>
      <x:c r="B151" s="1" t="s">
        <x:v>4541</x:v>
      </x:c>
      <x:c r="C151" s="14" t="n">
        <x:v>46228</x:v>
      </x:c>
      <x:c r="D151" s="1" t="s">
        <x:v>9598</x:v>
      </x:c>
      <x:c r="E151" s="1" t="s">
        <x:v>5022</x:v>
      </x:c>
      <x:c r="F151" s="1" t="s">
        <x:v>9576</x:v>
      </x:c>
      <x:c r="G151" s="1" t="s">
        <x:v>9588</x:v>
      </x:c>
      <x:c r="H151" s="1" t="s">
        <x:v>9589</x:v>
      </x:c>
      <x:c r="I151" s="11" t="b">
        <x:f aca="0">FALSE()</x:f>
        <x:v>0</x:v>
      </x:c>
      <x:c r="K151" s="1" t="s">
        <x:v>9579</x:v>
      </x:c>
      <x:c r="L151" s="1" t="s">
        <x:v>9605</x:v>
      </x:c>
      <x:c r="M151" s="1" t="s">
        <x:v>9632</x:v>
      </x:c>
    </x:row>
    <x:row r="152" ht="15" hidden="0" customHeight="1">
      <x:c r="A152" s="1" t="s">
        <x:v>9672</x:v>
      </x:c>
      <x:c r="B152" s="1" t="s">
        <x:v>2133</x:v>
      </x:c>
      <x:c r="C152" s="14" t="n">
        <x:v>45912</x:v>
      </x:c>
      <x:c r="D152" s="1" t="s">
        <x:v>9587</x:v>
      </x:c>
      <x:c r="E152" s="1" t="s">
        <x:v>1893</x:v>
      </x:c>
      <x:c r="F152" s="1" t="s">
        <x:v>9576</x:v>
      </x:c>
      <x:c r="G152" s="1" t="s">
        <x:v>9577</x:v>
      </x:c>
      <x:c r="H152" s="1" t="s">
        <x:v>9600</x:v>
      </x:c>
      <x:c r="I152" s="11" t="b">
        <x:f aca="0">TRUE()</x:f>
        <x:v>1</x:v>
      </x:c>
      <x:c r="K152" s="1" t="s">
        <x:v>9593</x:v>
      </x:c>
      <x:c r="L152" s="1" t="s">
        <x:v>9609</x:v>
      </x:c>
      <x:c r="M152" s="1" t="s">
        <x:v>9586</x:v>
      </x:c>
    </x:row>
    <x:row r="153" ht="15" hidden="0" customHeight="1">
      <x:c r="A153" s="1" t="s">
        <x:v>9673</x:v>
      </x:c>
      <x:c r="B153" s="1" t="s">
        <x:v>1518</x:v>
      </x:c>
      <x:c r="C153" s="14" t="n">
        <x:v>45913</x:v>
      </x:c>
      <x:c r="D153" s="1" t="s">
        <x:v>9611</x:v>
      </x:c>
      <x:c r="E153" s="1" t="s">
        <x:v>5022</x:v>
      </x:c>
      <x:c r="F153" s="1" t="s">
        <x:v>9576</x:v>
      </x:c>
      <x:c r="G153" s="1" t="s">
        <x:v>9595</x:v>
      </x:c>
      <x:c r="H153" s="1" t="s">
        <x:v>9600</x:v>
      </x:c>
      <x:c r="I153" s="11" t="b">
        <x:f aca="0">FALSE()</x:f>
        <x:v>0</x:v>
      </x:c>
      <x:c r="K153" s="1" t="s">
        <x:v>9579</x:v>
      </x:c>
      <x:c r="L153" s="1" t="s">
        <x:v>9623</x:v>
      </x:c>
      <x:c r="M153" s="1" t="s">
        <x:v>9632</x:v>
      </x:c>
    </x:row>
    <x:row r="154" ht="15" hidden="0" customHeight="1">
      <x:c r="A154" s="1" t="s">
        <x:v>9674</x:v>
      </x:c>
      <x:c r="B154" s="1" t="s">
        <x:v>1679</x:v>
      </x:c>
      <x:c r="C154" s="14" t="n">
        <x:v>45942</x:v>
      </x:c>
      <x:c r="D154" s="1" t="s">
        <x:v>9587</x:v>
      </x:c>
      <x:c r="E154" s="1" t="s">
        <x:v>1893</x:v>
      </x:c>
      <x:c r="F154" s="1" t="s">
        <x:v>9575</x:v>
      </x:c>
      <x:c r="G154" s="1" t="s">
        <x:v>9592</x:v>
      </x:c>
      <x:c r="H154" s="1" t="s">
        <x:v>9600</x:v>
      </x:c>
      <x:c r="I154" s="11" t="b">
        <x:f aca="0">TRUE()</x:f>
        <x:v>1</x:v>
      </x:c>
      <x:c r="K154" s="1" t="s">
        <x:v>9593</x:v>
      </x:c>
      <x:c r="L154" s="1" t="s">
        <x:v>9624</x:v>
      </x:c>
      <x:c r="M154" s="1" t="s">
        <x:v>9586</x:v>
      </x:c>
    </x:row>
    <x:row r="155" ht="15" hidden="0" customHeight="1">
      <x:c r="A155" s="1" t="s">
        <x:v>9675</x:v>
      </x:c>
      <x:c r="B155" s="1" t="s">
        <x:v>3257</x:v>
      </x:c>
      <x:c r="C155" s="14" t="n">
        <x:v>46053</x:v>
      </x:c>
      <x:c r="D155" s="1" t="s">
        <x:v>9611</x:v>
      </x:c>
      <x:c r="E155" s="1" t="s">
        <x:v>1893</x:v>
      </x:c>
      <x:c r="F155" s="1" t="s">
        <x:v>9576</x:v>
      </x:c>
      <x:c r="G155" s="1" t="s">
        <x:v>9595</x:v>
      </x:c>
      <x:c r="H155" s="1" t="s">
        <x:v>9600</x:v>
      </x:c>
      <x:c r="I155" s="11" t="b">
        <x:f aca="0">TRUE()</x:f>
        <x:v>1</x:v>
      </x:c>
      <x:c r="K155" s="1" t="s">
        <x:v>9593</x:v>
      </x:c>
      <x:c r="L155" s="1" t="s">
        <x:v>9623</x:v>
      </x:c>
      <x:c r="M155" s="1" t="s">
        <x:v>9632</x:v>
      </x:c>
    </x:row>
    <x:row r="156" ht="15" hidden="0" customHeight="1">
      <x:c r="A156" s="1" t="s">
        <x:v>9676</x:v>
      </x:c>
      <x:c r="B156" s="1" t="s">
        <x:v>3419</x:v>
      </x:c>
      <x:c r="C156" s="14" t="n">
        <x:v>46178</x:v>
      </x:c>
      <x:c r="D156" s="1" t="s">
        <x:v>9611</x:v>
      </x:c>
      <x:c r="E156" s="1" t="s">
        <x:v>9575</x:v>
      </x:c>
      <x:c r="F156" s="1" t="s">
        <x:v>9576</x:v>
      </x:c>
      <x:c r="G156" s="1" t="s">
        <x:v>9592</x:v>
      </x:c>
      <x:c r="H156" s="1" t="s">
        <x:v>9578</x:v>
      </x:c>
      <x:c r="I156" s="11" t="b">
        <x:f aca="0">FALSE()</x:f>
        <x:v>0</x:v>
      </x:c>
      <x:c r="K156" s="1" t="s">
        <x:v>9579</x:v>
      </x:c>
      <x:c r="L156" s="1" t="s">
        <x:v>9613</x:v>
      </x:c>
      <x:c r="M156" s="1" t="s">
        <x:v>9591</x:v>
      </x:c>
    </x:row>
    <x:row r="157" ht="15" hidden="0" customHeight="1">
      <x:c r="A157" s="1" t="s">
        <x:v>9677</x:v>
      </x:c>
      <x:c r="B157" s="1" t="s">
        <x:v>2783</x:v>
      </x:c>
      <x:c r="C157" s="14" t="n">
        <x:v>45778</x:v>
      </x:c>
      <x:c r="D157" s="1" t="s">
        <x:v>9587</x:v>
      </x:c>
      <x:c r="E157" s="1" t="s">
        <x:v>1893</x:v>
      </x:c>
      <x:c r="F157" s="1" t="s">
        <x:v>9576</x:v>
      </x:c>
      <x:c r="G157" s="1" t="s">
        <x:v>9595</x:v>
      </x:c>
      <x:c r="H157" s="1" t="s">
        <x:v>9589</x:v>
      </x:c>
      <x:c r="I157" s="11" t="b">
        <x:f aca="0">TRUE()</x:f>
        <x:v>1</x:v>
      </x:c>
      <x:c r="K157" s="1" t="s">
        <x:v>9593</x:v>
      </x:c>
      <x:c r="L157" s="1" t="s">
        <x:v>9596</x:v>
      </x:c>
      <x:c r="M157" s="1" t="s">
        <x:v>9632</x:v>
      </x:c>
    </x:row>
    <x:row r="158" ht="15" hidden="0" customHeight="1">
      <x:c r="A158" s="1" t="s">
        <x:v>9678</x:v>
      </x:c>
      <x:c r="B158" s="1" t="s">
        <x:v>3392</x:v>
      </x:c>
      <x:c r="C158" s="14" t="n">
        <x:v>46200</x:v>
      </x:c>
      <x:c r="D158" s="1" t="s">
        <x:v>9598</x:v>
      </x:c>
      <x:c r="E158" s="1" t="s">
        <x:v>5022</x:v>
      </x:c>
      <x:c r="F158" s="1" t="s">
        <x:v>9576</x:v>
      </x:c>
      <x:c r="G158" s="1" t="s">
        <x:v>9577</x:v>
      </x:c>
      <x:c r="H158" s="1" t="s">
        <x:v>9600</x:v>
      </x:c>
      <x:c r="I158" s="11" t="b">
        <x:f aca="0">FALSE()</x:f>
        <x:v>0</x:v>
      </x:c>
      <x:c r="K158" s="1" t="s">
        <x:v>9579</x:v>
      </x:c>
      <x:c r="L158" s="1" t="s">
        <x:v>9608</x:v>
      </x:c>
      <x:c r="M158" s="1" t="s">
        <x:v>9586</x:v>
      </x:c>
    </x:row>
    <x:row r="159" ht="15" hidden="0" customHeight="1">
      <x:c r="A159" s="1" t="s">
        <x:v>9679</x:v>
      </x:c>
      <x:c r="B159" s="1" t="s">
        <x:v>2755</x:v>
      </x:c>
      <x:c r="C159" s="14" t="n">
        <x:v>46207</x:v>
      </x:c>
      <x:c r="D159" s="1" t="s">
        <x:v>9611</x:v>
      </x:c>
      <x:c r="E159" s="1" t="s">
        <x:v>9575</x:v>
      </x:c>
      <x:c r="F159" s="1" t="s">
        <x:v>9576</x:v>
      </x:c>
      <x:c r="G159" s="1" t="s">
        <x:v>9615</x:v>
      </x:c>
      <x:c r="H159" s="1" t="s">
        <x:v>9589</x:v>
      </x:c>
      <x:c r="I159" s="11" t="b">
        <x:f aca="0">FALSE()</x:f>
        <x:v>0</x:v>
      </x:c>
      <x:c r="K159" s="1" t="s">
        <x:v>9579</x:v>
      </x:c>
      <x:c r="L159" s="1" t="s">
        <x:v>9616</x:v>
      </x:c>
      <x:c r="M159" s="1" t="s">
        <x:v>9632</x:v>
      </x:c>
    </x:row>
    <x:row r="160" ht="15" hidden="0" customHeight="1">
      <x:c r="A160" s="1" t="s">
        <x:v>9680</x:v>
      </x:c>
      <x:c r="B160" s="1" t="s">
        <x:v>1972</x:v>
      </x:c>
      <x:c r="C160" s="14" t="n">
        <x:v>45895</x:v>
      </x:c>
      <x:c r="D160" s="1" t="s">
        <x:v>9587</x:v>
      </x:c>
      <x:c r="E160" s="1" t="s">
        <x:v>1893</x:v>
      </x:c>
      <x:c r="F160" s="1" t="s">
        <x:v>9576</x:v>
      </x:c>
      <x:c r="G160" s="1" t="s">
        <x:v>9577</x:v>
      </x:c>
      <x:c r="H160" s="1" t="s">
        <x:v>9589</x:v>
      </x:c>
      <x:c r="I160" s="11" t="b">
        <x:f aca="0">TRUE()</x:f>
        <x:v>1</x:v>
      </x:c>
      <x:c r="K160" s="1" t="s">
        <x:v>9593</x:v>
      </x:c>
      <x:c r="L160" s="1" t="s">
        <x:v>9609</x:v>
      </x:c>
      <x:c r="M160" s="1" t="s">
        <x:v>9586</x:v>
      </x:c>
    </x:row>
    <x:row r="161" ht="15" hidden="0" customHeight="1">
      <x:c r="A161" s="1" t="s">
        <x:v>9681</x:v>
      </x:c>
      <x:c r="B161" s="1" t="s">
        <x:v>2761</x:v>
      </x:c>
      <x:c r="C161" s="14" t="n">
        <x:v>45897</x:v>
      </x:c>
      <x:c r="D161" s="1" t="s">
        <x:v>9587</x:v>
      </x:c>
      <x:c r="E161" s="1" t="s">
        <x:v>1893</x:v>
      </x:c>
      <x:c r="F161" s="1" t="s">
        <x:v>9576</x:v>
      </x:c>
      <x:c r="G161" s="1" t="s">
        <x:v>9592</x:v>
      </x:c>
      <x:c r="H161" s="1" t="s">
        <x:v>9589</x:v>
      </x:c>
      <x:c r="I161" s="11" t="b">
        <x:f aca="0">TRUE()</x:f>
        <x:v>1</x:v>
      </x:c>
      <x:c r="K161" s="1" t="s">
        <x:v>9593</x:v>
      </x:c>
      <x:c r="L161" s="1" t="s">
        <x:v>9624</x:v>
      </x:c>
      <x:c r="M161" s="1" t="s">
        <x:v>9632</x:v>
      </x:c>
    </x:row>
    <x:row r="162" ht="15" hidden="0" customHeight="1">
      <x:c r="A162" s="1" t="s">
        <x:v>9682</x:v>
      </x:c>
      <x:c r="B162" s="1" t="s">
        <x:v>2659</x:v>
      </x:c>
      <x:c r="C162" s="14" t="n">
        <x:v>46157</x:v>
      </x:c>
      <x:c r="D162" s="1" t="s">
        <x:v>9598</x:v>
      </x:c>
      <x:c r="E162" s="1" t="s">
        <x:v>9575</x:v>
      </x:c>
      <x:c r="F162" s="1" t="s">
        <x:v>9576</x:v>
      </x:c>
      <x:c r="G162" s="1" t="s">
        <x:v>9592</x:v>
      </x:c>
      <x:c r="H162" s="1" t="s">
        <x:v>9600</x:v>
      </x:c>
      <x:c r="I162" s="11" t="b">
        <x:f aca="0">FALSE()</x:f>
        <x:v>0</x:v>
      </x:c>
      <x:c r="K162" s="1" t="s">
        <x:v>9579</x:v>
      </x:c>
      <x:c r="L162" s="1" t="s">
        <x:v>9604</x:v>
      </x:c>
      <x:c r="M162" s="1" t="s">
        <x:v>9591</x:v>
      </x:c>
    </x:row>
    <x:row r="163" ht="15" hidden="0" customHeight="1">
      <x:c r="A163" s="1" t="s">
        <x:v>9683</x:v>
      </x:c>
      <x:c r="B163" s="1" t="s">
        <x:v>4201</x:v>
      </x:c>
      <x:c r="C163" s="14" t="n">
        <x:v>45933</x:v>
      </x:c>
      <x:c r="D163" s="1" t="s">
        <x:v>9574</x:v>
      </x:c>
      <x:c r="E163" s="1" t="s">
        <x:v>9575</x:v>
      </x:c>
      <x:c r="F163" s="1" t="s">
        <x:v>9576</x:v>
      </x:c>
      <x:c r="G163" s="1" t="s">
        <x:v>9595</x:v>
      </x:c>
      <x:c r="H163" s="1" t="s">
        <x:v>9578</x:v>
      </x:c>
      <x:c r="I163" s="11" t="b">
        <x:f aca="0">FALSE()</x:f>
        <x:v>0</x:v>
      </x:c>
      <x:c r="K163" s="1" t="s">
        <x:v>9579</x:v>
      </x:c>
      <x:c r="L163" s="1" t="s">
        <x:v>9618</x:v>
      </x:c>
      <x:c r="M163" s="1" t="s">
        <x:v>9586</x:v>
      </x:c>
    </x:row>
    <x:row r="164" ht="15" hidden="0" customHeight="1">
      <x:c r="A164" s="1" t="s">
        <x:v>9684</x:v>
      </x:c>
      <x:c r="B164" s="1" t="s">
        <x:v>1748</x:v>
      </x:c>
      <x:c r="C164" s="14" t="n">
        <x:v>45943</x:v>
      </x:c>
      <x:c r="D164" s="1" t="s">
        <x:v>9587</x:v>
      </x:c>
      <x:c r="E164" s="1" t="s">
        <x:v>9575</x:v>
      </x:c>
      <x:c r="F164" s="1" t="s">
        <x:v>9576</x:v>
      </x:c>
      <x:c r="G164" s="1" t="s">
        <x:v>9595</x:v>
      </x:c>
      <x:c r="H164" s="1" t="s">
        <x:v>9589</x:v>
      </x:c>
      <x:c r="I164" s="11" t="b">
        <x:f aca="0">FALSE()</x:f>
        <x:v>0</x:v>
      </x:c>
      <x:c r="K164" s="1" t="s">
        <x:v>9579</x:v>
      </x:c>
      <x:c r="L164" s="1" t="s">
        <x:v>9596</x:v>
      </x:c>
      <x:c r="M164" s="1" t="s">
        <x:v>9586</x:v>
      </x:c>
    </x:row>
    <x:row r="165" ht="15" hidden="0" customHeight="1">
      <x:c r="A165" s="1" t="s">
        <x:v>9685</x:v>
      </x:c>
      <x:c r="B165" s="1" t="s">
        <x:v>3218</x:v>
      </x:c>
      <x:c r="C165" s="14" t="n">
        <x:v>46073</x:v>
      </x:c>
      <x:c r="D165" s="1" t="s">
        <x:v>9598</x:v>
      </x:c>
      <x:c r="E165" s="1" t="s">
        <x:v>1893</x:v>
      </x:c>
      <x:c r="F165" s="1" t="s">
        <x:v>9576</x:v>
      </x:c>
      <x:c r="G165" s="1" t="s">
        <x:v>9615</x:v>
      </x:c>
      <x:c r="H165" s="1" t="s">
        <x:v>9589</x:v>
      </x:c>
      <x:c r="I165" s="11" t="b">
        <x:f aca="0">TRUE()</x:f>
        <x:v>1</x:v>
      </x:c>
      <x:c r="K165" s="1" t="s">
        <x:v>9593</x:v>
      </x:c>
      <x:c r="L165" s="1" t="s">
        <x:v>9617</x:v>
      </x:c>
      <x:c r="M165" s="1" t="s">
        <x:v>9632</x:v>
      </x:c>
    </x:row>
    <x:row r="166" ht="15" hidden="0" customHeight="1">
      <x:c r="A166" s="1" t="s">
        <x:v>9686</x:v>
      </x:c>
      <x:c r="B166" s="1" t="s">
        <x:v>1296</x:v>
      </x:c>
      <x:c r="C166" s="14" t="n">
        <x:v>46230</x:v>
      </x:c>
      <x:c r="D166" s="1" t="s">
        <x:v>9598</x:v>
      </x:c>
      <x:c r="E166" s="1" t="s">
        <x:v>9575</x:v>
      </x:c>
      <x:c r="F166" s="1" t="s">
        <x:v>9576</x:v>
      </x:c>
      <x:c r="G166" s="1" t="s">
        <x:v>9595</x:v>
      </x:c>
      <x:c r="H166" s="1" t="s">
        <x:v>9600</x:v>
      </x:c>
      <x:c r="I166" s="11" t="b">
        <x:f aca="0">FALSE()</x:f>
        <x:v>0</x:v>
      </x:c>
      <x:c r="K166" s="1" t="s">
        <x:v>9579</x:v>
      </x:c>
      <x:c r="L166" s="1" t="s">
        <x:v>9599</x:v>
      </x:c>
      <x:c r="M166" s="1" t="s">
        <x:v>9632</x:v>
      </x:c>
    </x:row>
    <x:row r="167" ht="15" hidden="0" customHeight="1">
      <x:c r="A167" s="1" t="s">
        <x:v>9687</x:v>
      </x:c>
      <x:c r="B167" s="1" t="s">
        <x:v>1036</x:v>
      </x:c>
      <x:c r="C167" s="14" t="n">
        <x:v>45968</x:v>
      </x:c>
      <x:c r="D167" s="1" t="s">
        <x:v>9574</x:v>
      </x:c>
      <x:c r="E167" s="1" t="s">
        <x:v>1893</x:v>
      </x:c>
      <x:c r="F167" s="1" t="s">
        <x:v>9576</x:v>
      </x:c>
      <x:c r="G167" s="1" t="s">
        <x:v>9592</x:v>
      </x:c>
      <x:c r="H167" s="1" t="s">
        <x:v>9578</x:v>
      </x:c>
      <x:c r="I167" s="11" t="b">
        <x:f aca="0">TRUE()</x:f>
        <x:v>1</x:v>
      </x:c>
      <x:c r="K167" s="1" t="s">
        <x:v>9593</x:v>
      </x:c>
      <x:c r="L167" s="1" t="s">
        <x:v>9594</x:v>
      </x:c>
      <x:c r="M167" s="1" t="s">
        <x:v>9591</x:v>
      </x:c>
    </x:row>
    <x:row r="168" ht="15" hidden="0" customHeight="1">
      <x:c r="A168" s="1" t="s">
        <x:v>9688</x:v>
      </x:c>
      <x:c r="B168" s="1" t="s">
        <x:v>2471</x:v>
      </x:c>
      <x:c r="C168" s="14" t="n">
        <x:v>45689</x:v>
      </x:c>
      <x:c r="D168" s="1" t="s">
        <x:v>9598</x:v>
      </x:c>
      <x:c r="E168" s="1" t="s">
        <x:v>1893</x:v>
      </x:c>
      <x:c r="F168" s="1" t="s">
        <x:v>9575</x:v>
      </x:c>
      <x:c r="G168" s="1" t="s">
        <x:v>9595</x:v>
      </x:c>
      <x:c r="H168" s="1" t="s">
        <x:v>9578</x:v>
      </x:c>
      <x:c r="I168" s="11" t="b">
        <x:f aca="0">TRUE()</x:f>
        <x:v>1</x:v>
      </x:c>
      <x:c r="K168" s="1" t="s">
        <x:v>9593</x:v>
      </x:c>
      <x:c r="L168" s="1" t="s">
        <x:v>9599</x:v>
      </x:c>
      <x:c r="M168" s="1" t="s">
        <x:v>9632</x:v>
      </x:c>
    </x:row>
    <x:row r="169" ht="15" hidden="0" customHeight="1">
      <x:c r="A169" s="1" t="s">
        <x:v>9689</x:v>
      </x:c>
      <x:c r="B169" s="1" t="s">
        <x:v>2430</x:v>
      </x:c>
      <x:c r="C169" s="14" t="n">
        <x:v>46019</x:v>
      </x:c>
      <x:c r="D169" s="1" t="s">
        <x:v>9574</x:v>
      </x:c>
      <x:c r="E169" s="1" t="s">
        <x:v>1893</x:v>
      </x:c>
      <x:c r="F169" s="1" t="s">
        <x:v>9575</x:v>
      </x:c>
      <x:c r="G169" s="1" t="s">
        <x:v>9577</x:v>
      </x:c>
      <x:c r="H169" s="1" t="s">
        <x:v>9600</x:v>
      </x:c>
      <x:c r="I169" s="11" t="b">
        <x:f aca="0">TRUE()</x:f>
        <x:v>1</x:v>
      </x:c>
      <x:c r="K169" s="1" t="s">
        <x:v>9593</x:v>
      </x:c>
      <x:c r="L169" s="1" t="s">
        <x:v>9580</x:v>
      </x:c>
      <x:c r="M169" s="1" t="s">
        <x:v>9591</x:v>
      </x:c>
    </x:row>
    <x:row r="170" ht="15" hidden="0" customHeight="1">
      <x:c r="A170" s="1" t="s">
        <x:v>9690</x:v>
      </x:c>
      <x:c r="B170" s="1" t="s">
        <x:v>1565</x:v>
      </x:c>
      <x:c r="C170" s="14" t="n">
        <x:v>45661</x:v>
      </x:c>
      <x:c r="D170" s="1" t="s">
        <x:v>9574</x:v>
      </x:c>
      <x:c r="E170" s="1" t="s">
        <x:v>5022</x:v>
      </x:c>
      <x:c r="F170" s="1" t="s">
        <x:v>9576</x:v>
      </x:c>
      <x:c r="G170" s="1" t="s">
        <x:v>9615</x:v>
      </x:c>
      <x:c r="H170" s="1" t="s">
        <x:v>9589</x:v>
      </x:c>
      <x:c r="I170" s="11" t="b">
        <x:f aca="0">FALSE()</x:f>
        <x:v>0</x:v>
      </x:c>
      <x:c r="K170" s="1" t="s">
        <x:v>9579</x:v>
      </x:c>
      <x:c r="L170" s="1" t="s">
        <x:v>9620</x:v>
      </x:c>
      <x:c r="M170" s="1" t="s">
        <x:v>9586</x:v>
      </x:c>
    </x:row>
    <x:row r="171" ht="15" hidden="0" customHeight="1">
      <x:c r="A171" s="1" t="s">
        <x:v>9691</x:v>
      </x:c>
      <x:c r="B171" s="1" t="s">
        <x:v>1118</x:v>
      </x:c>
      <x:c r="C171" s="14" t="n">
        <x:v>45923</x:v>
      </x:c>
      <x:c r="D171" s="1" t="s">
        <x:v>9574</x:v>
      </x:c>
      <x:c r="E171" s="1" t="s">
        <x:v>9575</x:v>
      </x:c>
      <x:c r="F171" s="1" t="s">
        <x:v>9576</x:v>
      </x:c>
      <x:c r="G171" s="1" t="s">
        <x:v>9592</x:v>
      </x:c>
      <x:c r="H171" s="1" t="s">
        <x:v>9600</x:v>
      </x:c>
      <x:c r="I171" s="11" t="b">
        <x:f aca="0">FALSE()</x:f>
        <x:v>0</x:v>
      </x:c>
      <x:c r="K171" s="1" t="s">
        <x:v>9579</x:v>
      </x:c>
      <x:c r="L171" s="1" t="s">
        <x:v>9594</x:v>
      </x:c>
      <x:c r="M171" s="1" t="s">
        <x:v>9632</x:v>
      </x:c>
    </x:row>
    <x:row r="172" ht="15" hidden="0" customHeight="1">
      <x:c r="A172" s="1" t="s">
        <x:v>9692</x:v>
      </x:c>
      <x:c r="B172" s="1" t="s">
        <x:v>1986</x:v>
      </x:c>
      <x:c r="C172" s="14" t="n">
        <x:v>45690</x:v>
      </x:c>
      <x:c r="D172" s="1" t="s">
        <x:v>9587</x:v>
      </x:c>
      <x:c r="E172" s="1" t="s">
        <x:v>1893</x:v>
      </x:c>
      <x:c r="F172" s="1" t="s">
        <x:v>9576</x:v>
      </x:c>
      <x:c r="G172" s="1" t="s">
        <x:v>9588</x:v>
      </x:c>
      <x:c r="H172" s="1" t="s">
        <x:v>9600</x:v>
      </x:c>
      <x:c r="I172" s="11" t="b">
        <x:f aca="0">TRUE()</x:f>
        <x:v>1</x:v>
      </x:c>
      <x:c r="K172" s="1" t="s">
        <x:v>9593</x:v>
      </x:c>
      <x:c r="L172" s="1" t="s">
        <x:v>9590</x:v>
      </x:c>
      <x:c r="M172" s="1" t="s">
        <x:v>9586</x:v>
      </x:c>
    </x:row>
    <x:row r="173" ht="15" hidden="0" customHeight="1">
      <x:c r="A173" s="1" t="s">
        <x:v>9693</x:v>
      </x:c>
      <x:c r="B173" s="1" t="s">
        <x:v>1214</x:v>
      </x:c>
      <x:c r="C173" s="14" t="n">
        <x:v>46188</x:v>
      </x:c>
      <x:c r="D173" s="1" t="s">
        <x:v>9598</x:v>
      </x:c>
      <x:c r="E173" s="1" t="s">
        <x:v>9575</x:v>
      </x:c>
      <x:c r="F173" s="1" t="s">
        <x:v>9575</x:v>
      </x:c>
      <x:c r="G173" s="1" t="s">
        <x:v>9615</x:v>
      </x:c>
      <x:c r="H173" s="1" t="s">
        <x:v>9600</x:v>
      </x:c>
      <x:c r="I173" s="11" t="b">
        <x:f aca="0">FALSE()</x:f>
        <x:v>0</x:v>
      </x:c>
      <x:c r="K173" s="1" t="s">
        <x:v>9579</x:v>
      </x:c>
      <x:c r="L173" s="1" t="s">
        <x:v>9617</x:v>
      </x:c>
      <x:c r="M173" s="1" t="s">
        <x:v>9632</x:v>
      </x:c>
    </x:row>
    <x:row r="174" ht="15" hidden="0" customHeight="1">
      <x:c r="A174" s="1" t="s">
        <x:v>9694</x:v>
      </x:c>
      <x:c r="B174" s="1" t="s">
        <x:v>541</x:v>
      </x:c>
      <x:c r="C174" s="14" t="n">
        <x:v>46128</x:v>
      </x:c>
      <x:c r="D174" s="1" t="s">
        <x:v>9574</x:v>
      </x:c>
      <x:c r="E174" s="1" t="s">
        <x:v>1893</x:v>
      </x:c>
      <x:c r="F174" s="1" t="s">
        <x:v>9576</x:v>
      </x:c>
      <x:c r="G174" s="1" t="s">
        <x:v>9595</x:v>
      </x:c>
      <x:c r="H174" s="1" t="s">
        <x:v>9600</x:v>
      </x:c>
      <x:c r="I174" s="11" t="b">
        <x:f aca="0">TRUE()</x:f>
        <x:v>1</x:v>
      </x:c>
      <x:c r="K174" s="1" t="s">
        <x:v>9593</x:v>
      </x:c>
      <x:c r="L174" s="1" t="s">
        <x:v>9618</x:v>
      </x:c>
      <x:c r="M174" s="1" t="s">
        <x:v>9586</x:v>
      </x:c>
    </x:row>
    <x:row r="175" ht="15" hidden="0" customHeight="1">
      <x:c r="A175" s="1" t="s">
        <x:v>9695</x:v>
      </x:c>
      <x:c r="B175" s="1" t="s">
        <x:v>3085</x:v>
      </x:c>
      <x:c r="C175" s="14" t="n">
        <x:v>45756</x:v>
      </x:c>
      <x:c r="D175" s="1" t="s">
        <x:v>9598</x:v>
      </x:c>
      <x:c r="E175" s="1" t="s">
        <x:v>1893</x:v>
      </x:c>
      <x:c r="F175" s="1" t="s">
        <x:v>9575</x:v>
      </x:c>
      <x:c r="G175" s="1" t="s">
        <x:v>9595</x:v>
      </x:c>
      <x:c r="H175" s="1" t="s">
        <x:v>9589</x:v>
      </x:c>
      <x:c r="I175" s="11" t="b">
        <x:f aca="0">TRUE()</x:f>
        <x:v>1</x:v>
      </x:c>
      <x:c r="K175" s="1" t="s">
        <x:v>9593</x:v>
      </x:c>
      <x:c r="L175" s="1" t="s">
        <x:v>9599</x:v>
      </x:c>
      <x:c r="M175" s="1" t="s">
        <x:v>9591</x:v>
      </x:c>
    </x:row>
    <x:row r="176" ht="15" hidden="0" customHeight="1">
      <x:c r="A176" s="1" t="s">
        <x:v>9696</x:v>
      </x:c>
      <x:c r="B176" s="1" t="s">
        <x:v>4966</x:v>
      </x:c>
      <x:c r="C176" s="14" t="n">
        <x:v>46160</x:v>
      </x:c>
      <x:c r="D176" s="1" t="s">
        <x:v>9611</x:v>
      </x:c>
      <x:c r="E176" s="1" t="s">
        <x:v>1893</x:v>
      </x:c>
      <x:c r="F176" s="1" t="s">
        <x:v>9575</x:v>
      </x:c>
      <x:c r="G176" s="1" t="s">
        <x:v>9615</x:v>
      </x:c>
      <x:c r="H176" s="1" t="s">
        <x:v>9578</x:v>
      </x:c>
      <x:c r="I176" s="11" t="b">
        <x:f aca="0">TRUE()</x:f>
        <x:v>1</x:v>
      </x:c>
      <x:c r="K176" s="1" t="s">
        <x:v>9593</x:v>
      </x:c>
      <x:c r="L176" s="1" t="s">
        <x:v>9616</x:v>
      </x:c>
      <x:c r="M176" s="1" t="s">
        <x:v>9591</x:v>
      </x:c>
    </x:row>
    <x:row r="177" ht="15" hidden="0" customHeight="1">
      <x:c r="A177" s="1" t="s">
        <x:v>9697</x:v>
      </x:c>
      <x:c r="B177" s="1" t="s">
        <x:v>2240</x:v>
      </x:c>
      <x:c r="C177" s="14" t="n">
        <x:v>45902</x:v>
      </x:c>
      <x:c r="D177" s="1" t="s">
        <x:v>9598</x:v>
      </x:c>
      <x:c r="E177" s="1" t="s">
        <x:v>9575</x:v>
      </x:c>
      <x:c r="F177" s="1" t="s">
        <x:v>9576</x:v>
      </x:c>
      <x:c r="G177" s="1" t="s">
        <x:v>9615</x:v>
      </x:c>
      <x:c r="H177" s="1" t="s">
        <x:v>9578</x:v>
      </x:c>
      <x:c r="I177" s="11" t="b">
        <x:f aca="0">FALSE()</x:f>
        <x:v>0</x:v>
      </x:c>
      <x:c r="K177" s="1" t="s">
        <x:v>9579</x:v>
      </x:c>
      <x:c r="L177" s="1" t="s">
        <x:v>9617</x:v>
      </x:c>
      <x:c r="M177" s="1" t="s">
        <x:v>9586</x:v>
      </x:c>
    </x:row>
    <x:row r="178" ht="15" hidden="0" customHeight="1">
      <x:c r="A178" s="1" t="s">
        <x:v>9698</x:v>
      </x:c>
      <x:c r="B178" s="1" t="s">
        <x:v>883</x:v>
      </x:c>
      <x:c r="C178" s="14" t="n">
        <x:v>45920</x:v>
      </x:c>
      <x:c r="D178" s="1" t="s">
        <x:v>9574</x:v>
      </x:c>
      <x:c r="E178" s="1" t="s">
        <x:v>5022</x:v>
      </x:c>
      <x:c r="F178" s="1" t="s">
        <x:v>9576</x:v>
      </x:c>
      <x:c r="G178" s="1" t="s">
        <x:v>9577</x:v>
      </x:c>
      <x:c r="H178" s="1" t="s">
        <x:v>9600</x:v>
      </x:c>
      <x:c r="I178" s="11" t="b">
        <x:f aca="0">FALSE()</x:f>
        <x:v>0</x:v>
      </x:c>
      <x:c r="K178" s="1" t="s">
        <x:v>9579</x:v>
      </x:c>
      <x:c r="L178" s="1" t="s">
        <x:v>9580</x:v>
      </x:c>
      <x:c r="M178" s="1" t="s">
        <x:v>9632</x:v>
      </x:c>
    </x:row>
    <x:row r="179" ht="15" hidden="0" customHeight="1">
      <x:c r="A179" s="1" t="s">
        <x:v>9699</x:v>
      </x:c>
      <x:c r="B179" s="1" t="s">
        <x:v>1038</x:v>
      </x:c>
      <x:c r="C179" s="14" t="n">
        <x:v>45813</x:v>
      </x:c>
      <x:c r="D179" s="1" t="s">
        <x:v>9574</x:v>
      </x:c>
      <x:c r="E179" s="1" t="s">
        <x:v>9575</x:v>
      </x:c>
      <x:c r="F179" s="1" t="s">
        <x:v>9576</x:v>
      </x:c>
      <x:c r="G179" s="1" t="s">
        <x:v>9592</x:v>
      </x:c>
      <x:c r="H179" s="1" t="s">
        <x:v>9600</x:v>
      </x:c>
      <x:c r="I179" s="11" t="b">
        <x:f aca="0">FALSE()</x:f>
        <x:v>0</x:v>
      </x:c>
      <x:c r="K179" s="1" t="s">
        <x:v>9579</x:v>
      </x:c>
      <x:c r="L179" s="1" t="s">
        <x:v>9594</x:v>
      </x:c>
      <x:c r="M179" s="1" t="s">
        <x:v>9632</x:v>
      </x:c>
    </x:row>
    <x:row r="180" ht="15" hidden="0" customHeight="1">
      <x:c r="A180" s="1" t="s">
        <x:v>9700</x:v>
      </x:c>
      <x:c r="B180" s="1" t="s">
        <x:v>936</x:v>
      </x:c>
      <x:c r="C180" s="14" t="n">
        <x:v>45804</x:v>
      </x:c>
      <x:c r="D180" s="1" t="s">
        <x:v>9587</x:v>
      </x:c>
      <x:c r="E180" s="1" t="s">
        <x:v>9575</x:v>
      </x:c>
      <x:c r="F180" s="1" t="s">
        <x:v>9576</x:v>
      </x:c>
      <x:c r="G180" s="1" t="s">
        <x:v>9577</x:v>
      </x:c>
      <x:c r="H180" s="1" t="s">
        <x:v>9589</x:v>
      </x:c>
      <x:c r="I180" s="11" t="b">
        <x:f aca="0">FALSE()</x:f>
        <x:v>0</x:v>
      </x:c>
      <x:c r="K180" s="1" t="s">
        <x:v>9579</x:v>
      </x:c>
      <x:c r="L180" s="1" t="s">
        <x:v>9609</x:v>
      </x:c>
      <x:c r="M180" s="1" t="s">
        <x:v>9632</x:v>
      </x:c>
    </x:row>
    <x:row r="181" ht="15" hidden="0" customHeight="1">
      <x:c r="A181" s="1" t="s">
        <x:v>9701</x:v>
      </x:c>
      <x:c r="B181" s="1" t="s">
        <x:v>1382</x:v>
      </x:c>
      <x:c r="C181" s="14" t="n">
        <x:v>45741</x:v>
      </x:c>
      <x:c r="D181" s="1" t="s">
        <x:v>9587</x:v>
      </x:c>
      <x:c r="E181" s="1" t="s">
        <x:v>5022</x:v>
      </x:c>
      <x:c r="F181" s="1" t="s">
        <x:v>9576</x:v>
      </x:c>
      <x:c r="G181" s="1" t="s">
        <x:v>9595</x:v>
      </x:c>
      <x:c r="H181" s="1" t="s">
        <x:v>9589</x:v>
      </x:c>
      <x:c r="I181" s="11" t="b">
        <x:f aca="0">FALSE()</x:f>
        <x:v>0</x:v>
      </x:c>
      <x:c r="K181" s="1" t="s">
        <x:v>9579</x:v>
      </x:c>
      <x:c r="L181" s="1" t="s">
        <x:v>9596</x:v>
      </x:c>
      <x:c r="M181" s="1" t="s">
        <x:v>9586</x:v>
      </x:c>
    </x:row>
    <x:row r="182" ht="15" hidden="0" customHeight="1">
      <x:c r="A182" s="1" t="s">
        <x:v>9702</x:v>
      </x:c>
      <x:c r="B182" s="1" t="s">
        <x:v>839</x:v>
      </x:c>
      <x:c r="C182" s="14" t="n">
        <x:v>46164</x:v>
      </x:c>
      <x:c r="D182" s="1" t="s">
        <x:v>9611</x:v>
      </x:c>
      <x:c r="E182" s="1" t="s">
        <x:v>5022</x:v>
      </x:c>
      <x:c r="F182" s="1" t="s">
        <x:v>9576</x:v>
      </x:c>
      <x:c r="G182" s="1" t="s">
        <x:v>9577</x:v>
      </x:c>
      <x:c r="H182" s="1" t="s">
        <x:v>9600</x:v>
      </x:c>
      <x:c r="I182" s="11" t="b">
        <x:f aca="0">FALSE()</x:f>
        <x:v>0</x:v>
      </x:c>
      <x:c r="K182" s="1" t="s">
        <x:v>9579</x:v>
      </x:c>
      <x:c r="L182" s="1" t="s">
        <x:v>9626</x:v>
      </x:c>
      <x:c r="M182" s="1" t="s">
        <x:v>9586</x:v>
      </x:c>
    </x:row>
    <x:row r="183" ht="15" hidden="0" customHeight="1">
      <x:c r="A183" s="1" t="s">
        <x:v>9703</x:v>
      </x:c>
      <x:c r="B183" s="1" t="s">
        <x:v>2344</x:v>
      </x:c>
      <x:c r="C183" s="14" t="n">
        <x:v>45741</x:v>
      </x:c>
      <x:c r="D183" s="1" t="s">
        <x:v>9574</x:v>
      </x:c>
      <x:c r="E183" s="1" t="s">
        <x:v>9575</x:v>
      </x:c>
      <x:c r="F183" s="1" t="s">
        <x:v>9576</x:v>
      </x:c>
      <x:c r="G183" s="1" t="s">
        <x:v>9577</x:v>
      </x:c>
      <x:c r="H183" s="1" t="s">
        <x:v>9600</x:v>
      </x:c>
      <x:c r="I183" s="11" t="b">
        <x:f aca="0">FALSE()</x:f>
        <x:v>0</x:v>
      </x:c>
      <x:c r="K183" s="1" t="s">
        <x:v>9579</x:v>
      </x:c>
      <x:c r="L183" s="1" t="s">
        <x:v>9580</x:v>
      </x:c>
      <x:c r="M183" s="1" t="s">
        <x:v>9591</x:v>
      </x:c>
    </x:row>
    <x:row r="184" ht="15" hidden="0" customHeight="1">
      <x:c r="A184" s="1" t="s">
        <x:v>9704</x:v>
      </x:c>
      <x:c r="B184" s="1" t="s">
        <x:v>1722</x:v>
      </x:c>
      <x:c r="C184" s="14" t="n">
        <x:v>46085</x:v>
      </x:c>
      <x:c r="D184" s="1" t="s">
        <x:v>9587</x:v>
      </x:c>
      <x:c r="E184" s="1" t="s">
        <x:v>9575</x:v>
      </x:c>
      <x:c r="F184" s="1" t="s">
        <x:v>9576</x:v>
      </x:c>
      <x:c r="G184" s="1" t="s">
        <x:v>9595</x:v>
      </x:c>
      <x:c r="H184" s="1" t="s">
        <x:v>9578</x:v>
      </x:c>
      <x:c r="I184" s="11" t="b">
        <x:f aca="0">FALSE()</x:f>
        <x:v>0</x:v>
      </x:c>
      <x:c r="K184" s="1" t="s">
        <x:v>9579</x:v>
      </x:c>
      <x:c r="L184" s="1" t="s">
        <x:v>9596</x:v>
      </x:c>
      <x:c r="M184" s="1" t="s">
        <x:v>9632</x:v>
      </x:c>
    </x:row>
    <x:row r="185" ht="15" hidden="0" customHeight="1">
      <x:c r="A185" s="1" t="s">
        <x:v>9705</x:v>
      </x:c>
      <x:c r="B185" s="1" t="s">
        <x:v>1273</x:v>
      </x:c>
      <x:c r="C185" s="14" t="n">
        <x:v>46110</x:v>
      </x:c>
      <x:c r="D185" s="1" t="s">
        <x:v>9574</x:v>
      </x:c>
      <x:c r="E185" s="1" t="s">
        <x:v>9575</x:v>
      </x:c>
      <x:c r="F185" s="1" t="s">
        <x:v>9576</x:v>
      </x:c>
      <x:c r="G185" s="1" t="s">
        <x:v>9595</x:v>
      </x:c>
      <x:c r="H185" s="1" t="s">
        <x:v>9600</x:v>
      </x:c>
      <x:c r="I185" s="11" t="b">
        <x:f aca="0">FALSE()</x:f>
        <x:v>0</x:v>
      </x:c>
      <x:c r="K185" s="1" t="s">
        <x:v>9579</x:v>
      </x:c>
      <x:c r="L185" s="1" t="s">
        <x:v>9618</x:v>
      </x:c>
      <x:c r="M185" s="1" t="s">
        <x:v>9591</x:v>
      </x:c>
    </x:row>
    <x:row r="186" ht="15" hidden="0" customHeight="1">
      <x:c r="A186" s="1" t="s">
        <x:v>9706</x:v>
      </x:c>
      <x:c r="B186" s="1" t="s">
        <x:v>4987</x:v>
      </x:c>
      <x:c r="C186" s="14" t="n">
        <x:v>45864</x:v>
      </x:c>
      <x:c r="D186" s="1" t="s">
        <x:v>9611</x:v>
      </x:c>
      <x:c r="E186" s="1" t="s">
        <x:v>9575</x:v>
      </x:c>
      <x:c r="F186" s="1" t="s">
        <x:v>9576</x:v>
      </x:c>
      <x:c r="G186" s="1" t="s">
        <x:v>9615</x:v>
      </x:c>
      <x:c r="H186" s="1" t="s">
        <x:v>9600</x:v>
      </x:c>
      <x:c r="I186" s="11" t="b">
        <x:f aca="0">FALSE()</x:f>
        <x:v>0</x:v>
      </x:c>
      <x:c r="K186" s="1" t="s">
        <x:v>9579</x:v>
      </x:c>
      <x:c r="L186" s="1" t="s">
        <x:v>9616</x:v>
      </x:c>
      <x:c r="M186" s="1" t="s">
        <x:v>9632</x:v>
      </x:c>
    </x:row>
    <x:row r="187" ht="15" hidden="0" customHeight="1">
      <x:c r="A187" s="1" t="s">
        <x:v>9707</x:v>
      </x:c>
      <x:c r="B187" s="1" t="s">
        <x:v>1513</x:v>
      </x:c>
      <x:c r="C187" s="14" t="n">
        <x:v>46121</x:v>
      </x:c>
      <x:c r="D187" s="1" t="s">
        <x:v>9598</x:v>
      </x:c>
      <x:c r="E187" s="1" t="s">
        <x:v>1893</x:v>
      </x:c>
      <x:c r="F187" s="1" t="s">
        <x:v>9576</x:v>
      </x:c>
      <x:c r="G187" s="1" t="s">
        <x:v>9592</x:v>
      </x:c>
      <x:c r="H187" s="1" t="s">
        <x:v>9600</x:v>
      </x:c>
      <x:c r="I187" s="11" t="b">
        <x:f aca="0">TRUE()</x:f>
        <x:v>1</x:v>
      </x:c>
      <x:c r="K187" s="1" t="s">
        <x:v>9593</x:v>
      </x:c>
      <x:c r="L187" s="1" t="s">
        <x:v>9604</x:v>
      </x:c>
      <x:c r="M187" s="1" t="s">
        <x:v>9591</x:v>
      </x:c>
    </x:row>
    <x:row r="188" ht="15" hidden="0" customHeight="1">
      <x:c r="A188" s="1" t="s">
        <x:v>9708</x:v>
      </x:c>
      <x:c r="B188" s="1" t="s">
        <x:v>4357</x:v>
      </x:c>
      <x:c r="C188" s="14" t="n">
        <x:v>45686</x:v>
      </x:c>
      <x:c r="D188" s="1" t="s">
        <x:v>9587</x:v>
      </x:c>
      <x:c r="E188" s="1" t="s">
        <x:v>9575</x:v>
      </x:c>
      <x:c r="F188" s="1" t="s">
        <x:v>9576</x:v>
      </x:c>
      <x:c r="G188" s="1" t="s">
        <x:v>9577</x:v>
      </x:c>
      <x:c r="H188" s="1" t="s">
        <x:v>9589</x:v>
      </x:c>
      <x:c r="I188" s="11" t="b">
        <x:f aca="0">FALSE()</x:f>
        <x:v>0</x:v>
      </x:c>
      <x:c r="K188" s="1" t="s">
        <x:v>9579</x:v>
      </x:c>
      <x:c r="L188" s="1" t="s">
        <x:v>9609</x:v>
      </x:c>
      <x:c r="M188" s="1" t="s">
        <x:v>9632</x:v>
      </x:c>
    </x:row>
    <x:row r="189" ht="15" hidden="0" customHeight="1">
      <x:c r="A189" s="1" t="s">
        <x:v>9709</x:v>
      </x:c>
      <x:c r="B189" s="1" t="s">
        <x:v>1533</x:v>
      </x:c>
      <x:c r="C189" s="14" t="n">
        <x:v>45952</x:v>
      </x:c>
      <x:c r="D189" s="1" t="s">
        <x:v>9611</x:v>
      </x:c>
      <x:c r="E189" s="1" t="s">
        <x:v>9575</x:v>
      </x:c>
      <x:c r="F189" s="1" t="s">
        <x:v>9576</x:v>
      </x:c>
      <x:c r="G189" s="1" t="s">
        <x:v>9592</x:v>
      </x:c>
      <x:c r="H189" s="1" t="s">
        <x:v>9600</x:v>
      </x:c>
      <x:c r="I189" s="11" t="b">
        <x:f aca="0">FALSE()</x:f>
        <x:v>0</x:v>
      </x:c>
      <x:c r="K189" s="1" t="s">
        <x:v>9579</x:v>
      </x:c>
      <x:c r="L189" s="1" t="s">
        <x:v>9613</x:v>
      </x:c>
      <x:c r="M189" s="1" t="s">
        <x:v>9632</x:v>
      </x:c>
    </x:row>
    <x:row r="190" ht="15" hidden="0" customHeight="1">
      <x:c r="A190" s="1" t="s">
        <x:v>9710</x:v>
      </x:c>
      <x:c r="B190" s="1" t="s">
        <x:v>3031</x:v>
      </x:c>
      <x:c r="C190" s="14" t="n">
        <x:v>46166</x:v>
      </x:c>
      <x:c r="D190" s="1" t="s">
        <x:v>9587</x:v>
      </x:c>
      <x:c r="E190" s="1" t="s">
        <x:v>5022</x:v>
      </x:c>
      <x:c r="F190" s="1" t="s">
        <x:v>9576</x:v>
      </x:c>
      <x:c r="G190" s="1" t="s">
        <x:v>9577</x:v>
      </x:c>
      <x:c r="H190" s="1" t="s">
        <x:v>9578</x:v>
      </x:c>
      <x:c r="I190" s="11" t="b">
        <x:f aca="0">FALSE()</x:f>
        <x:v>0</x:v>
      </x:c>
      <x:c r="K190" s="1" t="s">
        <x:v>9579</x:v>
      </x:c>
      <x:c r="L190" s="1" t="s">
        <x:v>9609</x:v>
      </x:c>
      <x:c r="M190" s="1" t="s">
        <x:v>9632</x:v>
      </x:c>
    </x:row>
    <x:row r="191" ht="15" hidden="0" customHeight="1">
      <x:c r="A191" s="1" t="s">
        <x:v>9711</x:v>
      </x:c>
      <x:c r="B191" s="1" t="s">
        <x:v>2344</x:v>
      </x:c>
      <x:c r="C191" s="14" t="n">
        <x:v>45799</x:v>
      </x:c>
      <x:c r="D191" s="1" t="s">
        <x:v>9587</x:v>
      </x:c>
      <x:c r="E191" s="1" t="s">
        <x:v>1893</x:v>
      </x:c>
      <x:c r="F191" s="1" t="s">
        <x:v>9576</x:v>
      </x:c>
      <x:c r="G191" s="1" t="s">
        <x:v>9577</x:v>
      </x:c>
      <x:c r="H191" s="1" t="s">
        <x:v>9578</x:v>
      </x:c>
      <x:c r="I191" s="11" t="b">
        <x:f aca="0">TRUE()</x:f>
        <x:v>1</x:v>
      </x:c>
      <x:c r="K191" s="1" t="s">
        <x:v>9593</x:v>
      </x:c>
      <x:c r="L191" s="1" t="s">
        <x:v>9609</x:v>
      </x:c>
      <x:c r="M191" s="1" t="s">
        <x:v>9591</x:v>
      </x:c>
    </x:row>
    <x:row r="192" ht="15" hidden="0" customHeight="1">
      <x:c r="A192" s="1" t="s">
        <x:v>9712</x:v>
      </x:c>
      <x:c r="B192" s="1" t="s">
        <x:v>1571</x:v>
      </x:c>
      <x:c r="C192" s="14" t="n">
        <x:v>45752</x:v>
      </x:c>
      <x:c r="D192" s="1" t="s">
        <x:v>9587</x:v>
      </x:c>
      <x:c r="E192" s="1" t="s">
        <x:v>1893</x:v>
      </x:c>
      <x:c r="F192" s="1" t="s">
        <x:v>9576</x:v>
      </x:c>
      <x:c r="G192" s="1" t="s">
        <x:v>9595</x:v>
      </x:c>
      <x:c r="H192" s="1" t="s">
        <x:v>9589</x:v>
      </x:c>
      <x:c r="I192" s="11" t="b">
        <x:f aca="0">TRUE()</x:f>
        <x:v>1</x:v>
      </x:c>
      <x:c r="K192" s="1" t="s">
        <x:v>9593</x:v>
      </x:c>
      <x:c r="L192" s="1" t="s">
        <x:v>9596</x:v>
      </x:c>
      <x:c r="M192" s="1" t="s">
        <x:v>9591</x:v>
      </x:c>
    </x:row>
    <x:row r="193" ht="15" hidden="0" customHeight="1">
      <x:c r="A193" s="1" t="s">
        <x:v>9713</x:v>
      </x:c>
      <x:c r="B193" s="1" t="s">
        <x:v>2488</x:v>
      </x:c>
      <x:c r="C193" s="14" t="n">
        <x:v>45852</x:v>
      </x:c>
      <x:c r="D193" s="1" t="s">
        <x:v>9611</x:v>
      </x:c>
      <x:c r="E193" s="1" t="s">
        <x:v>5022</x:v>
      </x:c>
      <x:c r="F193" s="1" t="s">
        <x:v>9576</x:v>
      </x:c>
      <x:c r="G193" s="1" t="s">
        <x:v>9577</x:v>
      </x:c>
      <x:c r="H193" s="1" t="s">
        <x:v>9600</x:v>
      </x:c>
      <x:c r="I193" s="11" t="b">
        <x:f aca="0">FALSE()</x:f>
        <x:v>0</x:v>
      </x:c>
      <x:c r="K193" s="1" t="s">
        <x:v>9579</x:v>
      </x:c>
      <x:c r="L193" s="1" t="s">
        <x:v>9626</x:v>
      </x:c>
      <x:c r="M193" s="1" t="s">
        <x:v>9591</x:v>
      </x:c>
    </x:row>
    <x:row r="194" ht="15" hidden="0" customHeight="1">
      <x:c r="A194" s="1" t="s">
        <x:v>9714</x:v>
      </x:c>
      <x:c r="B194" s="1" t="s">
        <x:v>3803</x:v>
      </x:c>
      <x:c r="C194" s="14" t="n">
        <x:v>45803</x:v>
      </x:c>
      <x:c r="D194" s="1" t="s">
        <x:v>9574</x:v>
      </x:c>
      <x:c r="E194" s="1" t="s">
        <x:v>9575</x:v>
      </x:c>
      <x:c r="F194" s="1" t="s">
        <x:v>9576</x:v>
      </x:c>
      <x:c r="G194" s="1" t="s">
        <x:v>9592</x:v>
      </x:c>
      <x:c r="H194" s="1" t="s">
        <x:v>9600</x:v>
      </x:c>
      <x:c r="I194" s="11" t="b">
        <x:f aca="0">FALSE()</x:f>
        <x:v>0</x:v>
      </x:c>
      <x:c r="K194" s="1" t="s">
        <x:v>9579</x:v>
      </x:c>
      <x:c r="L194" s="1" t="s">
        <x:v>9594</x:v>
      </x:c>
      <x:c r="M194" s="1" t="s">
        <x:v>9586</x:v>
      </x:c>
    </x:row>
    <x:row r="195" ht="15" hidden="0" customHeight="1">
      <x:c r="A195" s="1" t="s">
        <x:v>9715</x:v>
      </x:c>
      <x:c r="B195" s="1" t="s">
        <x:v>664</x:v>
      </x:c>
      <x:c r="C195" s="14" t="n">
        <x:v>46201</x:v>
      </x:c>
      <x:c r="D195" s="1" t="s">
        <x:v>9598</x:v>
      </x:c>
      <x:c r="E195" s="1" t="s">
        <x:v>5022</x:v>
      </x:c>
      <x:c r="F195" s="1" t="s">
        <x:v>9576</x:v>
      </x:c>
      <x:c r="G195" s="1" t="s">
        <x:v>9615</x:v>
      </x:c>
      <x:c r="H195" s="1" t="s">
        <x:v>9589</x:v>
      </x:c>
      <x:c r="I195" s="11" t="b">
        <x:f aca="0">FALSE()</x:f>
        <x:v>0</x:v>
      </x:c>
      <x:c r="K195" s="1" t="s">
        <x:v>9579</x:v>
      </x:c>
      <x:c r="L195" s="1" t="s">
        <x:v>9617</x:v>
      </x:c>
      <x:c r="M195" s="1" t="s">
        <x:v>9586</x:v>
      </x:c>
    </x:row>
    <x:row r="196" ht="15" hidden="0" customHeight="1">
      <x:c r="A196" s="1" t="s">
        <x:v>9716</x:v>
      </x:c>
      <x:c r="B196" s="1" t="s">
        <x:v>1942</x:v>
      </x:c>
      <x:c r="C196" s="14" t="n">
        <x:v>45958</x:v>
      </x:c>
      <x:c r="D196" s="1" t="s">
        <x:v>9587</x:v>
      </x:c>
      <x:c r="E196" s="1" t="s">
        <x:v>1893</x:v>
      </x:c>
      <x:c r="F196" s="1" t="s">
        <x:v>9576</x:v>
      </x:c>
      <x:c r="G196" s="1" t="s">
        <x:v>9595</x:v>
      </x:c>
      <x:c r="H196" s="1" t="s">
        <x:v>9600</x:v>
      </x:c>
      <x:c r="I196" s="11" t="b">
        <x:f aca="0">TRUE()</x:f>
        <x:v>1</x:v>
      </x:c>
      <x:c r="K196" s="1" t="s">
        <x:v>9593</x:v>
      </x:c>
      <x:c r="L196" s="1" t="s">
        <x:v>9596</x:v>
      </x:c>
      <x:c r="M196" s="1" t="s">
        <x:v>9591</x:v>
      </x:c>
    </x:row>
    <x:row r="197" ht="15" hidden="0" customHeight="1">
      <x:c r="A197" s="1" t="s">
        <x:v>9717</x:v>
      </x:c>
      <x:c r="B197" s="1" t="s">
        <x:v>2278</x:v>
      </x:c>
      <x:c r="C197" s="14" t="n">
        <x:v>46008</x:v>
      </x:c>
      <x:c r="D197" s="1" t="s">
        <x:v>9611</x:v>
      </x:c>
      <x:c r="E197" s="1" t="s">
        <x:v>5022</x:v>
      </x:c>
      <x:c r="F197" s="1" t="s">
        <x:v>9576</x:v>
      </x:c>
      <x:c r="G197" s="1" t="s">
        <x:v>9595</x:v>
      </x:c>
      <x:c r="H197" s="1" t="s">
        <x:v>9600</x:v>
      </x:c>
      <x:c r="I197" s="11" t="b">
        <x:f aca="0">FALSE()</x:f>
        <x:v>0</x:v>
      </x:c>
      <x:c r="K197" s="1" t="s">
        <x:v>9579</x:v>
      </x:c>
      <x:c r="L197" s="1" t="s">
        <x:v>9623</x:v>
      </x:c>
      <x:c r="M197" s="1" t="s">
        <x:v>9591</x:v>
      </x:c>
    </x:row>
    <x:row r="198" ht="15" hidden="0" customHeight="1">
      <x:c r="A198" s="1" t="s">
        <x:v>9718</x:v>
      </x:c>
      <x:c r="B198" s="1" t="s">
        <x:v>1786</x:v>
      </x:c>
      <x:c r="C198" s="14" t="n">
        <x:v>45788</x:v>
      </x:c>
      <x:c r="D198" s="1" t="s">
        <x:v>9587</x:v>
      </x:c>
      <x:c r="E198" s="1" t="s">
        <x:v>9575</x:v>
      </x:c>
      <x:c r="F198" s="1" t="s">
        <x:v>9576</x:v>
      </x:c>
      <x:c r="G198" s="1" t="s">
        <x:v>9595</x:v>
      </x:c>
      <x:c r="H198" s="1" t="s">
        <x:v>9578</x:v>
      </x:c>
      <x:c r="I198" s="11" t="b">
        <x:f aca="0">FALSE()</x:f>
        <x:v>0</x:v>
      </x:c>
      <x:c r="K198" s="1" t="s">
        <x:v>9579</x:v>
      </x:c>
      <x:c r="L198" s="1" t="s">
        <x:v>9596</x:v>
      </x:c>
      <x:c r="M198" s="1" t="s">
        <x:v>9591</x:v>
      </x:c>
    </x:row>
    <x:row r="199" ht="15" hidden="0" customHeight="1">
      <x:c r="A199" s="1" t="s">
        <x:v>9719</x:v>
      </x:c>
      <x:c r="B199" s="1" t="s">
        <x:v>1038</x:v>
      </x:c>
      <x:c r="C199" s="14" t="n">
        <x:v>45963</x:v>
      </x:c>
      <x:c r="D199" s="1" t="s">
        <x:v>9574</x:v>
      </x:c>
      <x:c r="E199" s="1" t="s">
        <x:v>5022</x:v>
      </x:c>
      <x:c r="F199" s="1" t="s">
        <x:v>9576</x:v>
      </x:c>
      <x:c r="G199" s="1" t="s">
        <x:v>9595</x:v>
      </x:c>
      <x:c r="H199" s="1" t="s">
        <x:v>9589</x:v>
      </x:c>
      <x:c r="I199" s="11" t="b">
        <x:f aca="0">FALSE()</x:f>
        <x:v>0</x:v>
      </x:c>
      <x:c r="K199" s="1" t="s">
        <x:v>9579</x:v>
      </x:c>
      <x:c r="L199" s="1" t="s">
        <x:v>9618</x:v>
      </x:c>
      <x:c r="M199" s="1" t="s">
        <x:v>9591</x:v>
      </x:c>
    </x:row>
    <x:row r="200" ht="15" hidden="0" customHeight="1">
      <x:c r="A200" s="1" t="s">
        <x:v>9720</x:v>
      </x:c>
      <x:c r="B200" s="1" t="s">
        <x:v>4954</x:v>
      </x:c>
      <x:c r="C200" s="14" t="n">
        <x:v>46195</x:v>
      </x:c>
      <x:c r="D200" s="1" t="s">
        <x:v>9598</x:v>
      </x:c>
      <x:c r="E200" s="1" t="s">
        <x:v>9575</x:v>
      </x:c>
      <x:c r="F200" s="1" t="s">
        <x:v>9576</x:v>
      </x:c>
      <x:c r="G200" s="1" t="s">
        <x:v>9595</x:v>
      </x:c>
      <x:c r="H200" s="1" t="s">
        <x:v>9578</x:v>
      </x:c>
      <x:c r="I200" s="11" t="b">
        <x:f aca="0">FALSE()</x:f>
        <x:v>0</x:v>
      </x:c>
      <x:c r="K200" s="1" t="s">
        <x:v>9579</x:v>
      </x:c>
      <x:c r="L200" s="1" t="s">
        <x:v>9599</x:v>
      </x:c>
      <x:c r="M200" s="1" t="s">
        <x:v>9632</x:v>
      </x:c>
    </x:row>
    <x:row r="201" ht="15" hidden="0" customHeight="1">
      <x:c r="A201" s="1" t="s">
        <x:v>9721</x:v>
      </x:c>
      <x:c r="B201" s="1" t="s">
        <x:v>1531</x:v>
      </x:c>
      <x:c r="C201" s="14" t="n">
        <x:v>46115</x:v>
      </x:c>
      <x:c r="D201" s="1" t="s">
        <x:v>9587</x:v>
      </x:c>
      <x:c r="E201" s="1" t="s">
        <x:v>5022</x:v>
      </x:c>
      <x:c r="F201" s="1" t="s">
        <x:v>9576</x:v>
      </x:c>
      <x:c r="G201" s="1" t="s">
        <x:v>9615</x:v>
      </x:c>
      <x:c r="H201" s="1" t="s">
        <x:v>9600</x:v>
      </x:c>
      <x:c r="I201" s="11" t="b">
        <x:f aca="0">FALSE()</x:f>
        <x:v>0</x:v>
      </x:c>
      <x:c r="K201" s="1" t="s">
        <x:v>9579</x:v>
      </x:c>
      <x:c r="L201" s="1" t="s">
        <x:v>9621</x:v>
      </x:c>
      <x:c r="M201" s="1" t="s">
        <x:v>9586</x:v>
      </x:c>
    </x:row>
    <x:row r="202" ht="15" hidden="0" customHeight="1">
      <x:c r="A202" s="1" t="s">
        <x:v>9722</x:v>
      </x:c>
      <x:c r="B202" s="1" t="s">
        <x:v>932</x:v>
      </x:c>
      <x:c r="C202" s="14" t="n">
        <x:v>45900</x:v>
      </x:c>
      <x:c r="D202" s="1" t="s">
        <x:v>9611</x:v>
      </x:c>
      <x:c r="E202" s="1" t="s">
        <x:v>9575</x:v>
      </x:c>
      <x:c r="F202" s="1" t="s">
        <x:v>9576</x:v>
      </x:c>
      <x:c r="G202" s="1" t="s">
        <x:v>9588</x:v>
      </x:c>
      <x:c r="H202" s="1" t="s">
        <x:v>9600</x:v>
      </x:c>
      <x:c r="I202" s="11" t="b">
        <x:f aca="0">FALSE()</x:f>
        <x:v>0</x:v>
      </x:c>
      <x:c r="K202" s="1" t="s">
        <x:v>9579</x:v>
      </x:c>
      <x:c r="L202" s="1" t="s">
        <x:v>9612</x:v>
      </x:c>
      <x:c r="M202" s="1" t="s">
        <x:v>9591</x:v>
      </x:c>
    </x:row>
    <x:row r="203" ht="15" hidden="0" customHeight="1">
      <x:c r="A203" s="1" t="s">
        <x:v>9723</x:v>
      </x:c>
      <x:c r="B203" s="1" t="s">
        <x:v>1529</x:v>
      </x:c>
      <x:c r="C203" s="14" t="n">
        <x:v>45663</x:v>
      </x:c>
      <x:c r="D203" s="1" t="s">
        <x:v>9598</x:v>
      </x:c>
      <x:c r="E203" s="1" t="s">
        <x:v>5022</x:v>
      </x:c>
      <x:c r="F203" s="1" t="s">
        <x:v>9576</x:v>
      </x:c>
      <x:c r="G203" s="1" t="s">
        <x:v>9615</x:v>
      </x:c>
      <x:c r="H203" s="1" t="s">
        <x:v>9578</x:v>
      </x:c>
      <x:c r="I203" s="11" t="b">
        <x:f aca="0">FALSE()</x:f>
        <x:v>0</x:v>
      </x:c>
      <x:c r="K203" s="1" t="s">
        <x:v>9579</x:v>
      </x:c>
      <x:c r="L203" s="1" t="s">
        <x:v>9617</x:v>
      </x:c>
      <x:c r="M203" s="1" t="s">
        <x:v>9586</x:v>
      </x:c>
    </x:row>
    <x:row r="204" ht="15" hidden="0" customHeight="1">
      <x:c r="A204" s="1" t="s">
        <x:v>9724</x:v>
      </x:c>
      <x:c r="B204" s="1" t="s">
        <x:v>2104</x:v>
      </x:c>
      <x:c r="C204" s="14" t="n">
        <x:v>45693</x:v>
      </x:c>
      <x:c r="D204" s="1" t="s">
        <x:v>9598</x:v>
      </x:c>
      <x:c r="E204" s="1" t="s">
        <x:v>5022</x:v>
      </x:c>
      <x:c r="F204" s="1" t="s">
        <x:v>9576</x:v>
      </x:c>
      <x:c r="G204" s="1" t="s">
        <x:v>9592</x:v>
      </x:c>
      <x:c r="H204" s="1" t="s">
        <x:v>9578</x:v>
      </x:c>
      <x:c r="I204" s="11" t="b">
        <x:f aca="0">FALSE()</x:f>
        <x:v>0</x:v>
      </x:c>
      <x:c r="K204" s="1" t="s">
        <x:v>9579</x:v>
      </x:c>
      <x:c r="L204" s="1" t="s">
        <x:v>9604</x:v>
      </x:c>
      <x:c r="M204" s="1" t="s">
        <x:v>9586</x:v>
      </x:c>
    </x:row>
    <x:row r="205" ht="15" hidden="0" customHeight="1">
      <x:c r="A205" s="1" t="s">
        <x:v>9725</x:v>
      </x:c>
      <x:c r="B205" s="1" t="s">
        <x:v>4416</x:v>
      </x:c>
      <x:c r="C205" s="14" t="n">
        <x:v>45810</x:v>
      </x:c>
      <x:c r="D205" s="1" t="s">
        <x:v>9587</x:v>
      </x:c>
      <x:c r="E205" s="1" t="s">
        <x:v>5022</x:v>
      </x:c>
      <x:c r="F205" s="1" t="s">
        <x:v>9576</x:v>
      </x:c>
      <x:c r="G205" s="1" t="s">
        <x:v>9592</x:v>
      </x:c>
      <x:c r="H205" s="1" t="s">
        <x:v>9578</x:v>
      </x:c>
      <x:c r="I205" s="11" t="b">
        <x:f aca="0">FALSE()</x:f>
        <x:v>0</x:v>
      </x:c>
      <x:c r="K205" s="1" t="s">
        <x:v>9579</x:v>
      </x:c>
      <x:c r="L205" s="1" t="s">
        <x:v>9624</x:v>
      </x:c>
      <x:c r="M205" s="1" t="s">
        <x:v>9632</x:v>
      </x:c>
    </x:row>
    <x:row r="206" ht="15" hidden="0" customHeight="1">
      <x:c r="A206" s="1" t="s">
        <x:v>9726</x:v>
      </x:c>
      <x:c r="B206" s="1" t="s">
        <x:v>2827</x:v>
      </x:c>
      <x:c r="C206" s="14" t="n">
        <x:v>46130</x:v>
      </x:c>
      <x:c r="D206" s="1" t="s">
        <x:v>9587</x:v>
      </x:c>
      <x:c r="E206" s="1" t="s">
        <x:v>1893</x:v>
      </x:c>
      <x:c r="F206" s="1" t="s">
        <x:v>9576</x:v>
      </x:c>
      <x:c r="G206" s="1" t="s">
        <x:v>9577</x:v>
      </x:c>
      <x:c r="H206" s="1" t="s">
        <x:v>9600</x:v>
      </x:c>
      <x:c r="I206" s="11" t="b">
        <x:f aca="0">TRUE()</x:f>
        <x:v>1</x:v>
      </x:c>
      <x:c r="K206" s="1" t="s">
        <x:v>9593</x:v>
      </x:c>
      <x:c r="L206" s="1" t="s">
        <x:v>9609</x:v>
      </x:c>
      <x:c r="M206" s="1" t="s">
        <x:v>9591</x:v>
      </x:c>
    </x:row>
    <x:row r="207" ht="15" hidden="0" customHeight="1">
      <x:c r="A207" s="1" t="s">
        <x:v>9727</x:v>
      </x:c>
      <x:c r="B207" s="1" t="s">
        <x:v>1660</x:v>
      </x:c>
      <x:c r="C207" s="14" t="n">
        <x:v>45938</x:v>
      </x:c>
      <x:c r="D207" s="1" t="s">
        <x:v>9587</x:v>
      </x:c>
      <x:c r="E207" s="1" t="s">
        <x:v>1893</x:v>
      </x:c>
      <x:c r="F207" s="1" t="s">
        <x:v>9576</x:v>
      </x:c>
      <x:c r="G207" s="1" t="s">
        <x:v>9577</x:v>
      </x:c>
      <x:c r="H207" s="1" t="s">
        <x:v>9578</x:v>
      </x:c>
      <x:c r="I207" s="11" t="b">
        <x:f aca="0">TRUE()</x:f>
        <x:v>1</x:v>
      </x:c>
      <x:c r="K207" s="1" t="s">
        <x:v>9593</x:v>
      </x:c>
      <x:c r="L207" s="1" t="s">
        <x:v>9609</x:v>
      </x:c>
      <x:c r="M207" s="1" t="s">
        <x:v>9586</x:v>
      </x:c>
    </x:row>
    <x:row r="208" ht="15" hidden="0" customHeight="1">
      <x:c r="A208" s="1" t="s">
        <x:v>9728</x:v>
      </x:c>
      <x:c r="B208" s="1" t="s">
        <x:v>2446</x:v>
      </x:c>
      <x:c r="C208" s="14" t="n">
        <x:v>45754</x:v>
      </x:c>
      <x:c r="D208" s="1" t="s">
        <x:v>9587</x:v>
      </x:c>
      <x:c r="E208" s="1" t="s">
        <x:v>5022</x:v>
      </x:c>
      <x:c r="F208" s="1" t="s">
        <x:v>9576</x:v>
      </x:c>
      <x:c r="G208" s="1" t="s">
        <x:v>9615</x:v>
      </x:c>
      <x:c r="H208" s="1" t="s">
        <x:v>9600</x:v>
      </x:c>
      <x:c r="I208" s="11" t="b">
        <x:f aca="0">FALSE()</x:f>
        <x:v>0</x:v>
      </x:c>
      <x:c r="K208" s="1" t="s">
        <x:v>9579</x:v>
      </x:c>
      <x:c r="L208" s="1" t="s">
        <x:v>9621</x:v>
      </x:c>
      <x:c r="M208" s="1" t="s">
        <x:v>9591</x:v>
      </x:c>
    </x:row>
    <x:row r="209" ht="15" hidden="0" customHeight="1">
      <x:c r="A209" s="1" t="s">
        <x:v>9729</x:v>
      </x:c>
      <x:c r="B209" s="1" t="s">
        <x:v>2000</x:v>
      </x:c>
      <x:c r="C209" s="14" t="n">
        <x:v>46080</x:v>
      </x:c>
      <x:c r="D209" s="1" t="s">
        <x:v>9587</x:v>
      </x:c>
      <x:c r="E209" s="1" t="s">
        <x:v>5022</x:v>
      </x:c>
      <x:c r="F209" s="1" t="s">
        <x:v>9576</x:v>
      </x:c>
      <x:c r="G209" s="1" t="s">
        <x:v>9592</x:v>
      </x:c>
      <x:c r="H209" s="1" t="s">
        <x:v>9589</x:v>
      </x:c>
      <x:c r="I209" s="11" t="b">
        <x:f aca="0">FALSE()</x:f>
        <x:v>0</x:v>
      </x:c>
      <x:c r="K209" s="1" t="s">
        <x:v>9579</x:v>
      </x:c>
      <x:c r="L209" s="1" t="s">
        <x:v>9624</x:v>
      </x:c>
      <x:c r="M209" s="1" t="s">
        <x:v>9632</x:v>
      </x:c>
    </x:row>
    <x:row r="210" ht="15" hidden="0" customHeight="1">
      <x:c r="A210" s="1" t="s">
        <x:v>9730</x:v>
      </x:c>
      <x:c r="B210" s="1" t="s">
        <x:v>1125</x:v>
      </x:c>
      <x:c r="C210" s="14" t="n">
        <x:v>46033</x:v>
      </x:c>
      <x:c r="D210" s="1" t="s">
        <x:v>9611</x:v>
      </x:c>
      <x:c r="E210" s="1" t="s">
        <x:v>9575</x:v>
      </x:c>
      <x:c r="F210" s="1" t="s">
        <x:v>9576</x:v>
      </x:c>
      <x:c r="G210" s="1" t="s">
        <x:v>9592</x:v>
      </x:c>
      <x:c r="H210" s="1" t="s">
        <x:v>9600</x:v>
      </x:c>
      <x:c r="I210" s="11" t="b">
        <x:f aca="0">FALSE()</x:f>
        <x:v>0</x:v>
      </x:c>
      <x:c r="K210" s="1" t="s">
        <x:v>9579</x:v>
      </x:c>
      <x:c r="L210" s="1" t="s">
        <x:v>9613</x:v>
      </x:c>
      <x:c r="M210" s="1" t="s">
        <x:v>9632</x:v>
      </x:c>
    </x:row>
    <x:row r="211" ht="15" hidden="0" customHeight="1">
      <x:c r="A211" s="1" t="s">
        <x:v>9731</x:v>
      </x:c>
      <x:c r="B211" s="1" t="s">
        <x:v>2853</x:v>
      </x:c>
      <x:c r="C211" s="14" t="n">
        <x:v>46002</x:v>
      </x:c>
      <x:c r="D211" s="1" t="s">
        <x:v>9598</x:v>
      </x:c>
      <x:c r="E211" s="1" t="s">
        <x:v>5022</x:v>
      </x:c>
      <x:c r="F211" s="1" t="s">
        <x:v>9576</x:v>
      </x:c>
      <x:c r="G211" s="1" t="s">
        <x:v>9577</x:v>
      </x:c>
      <x:c r="H211" s="1" t="s">
        <x:v>9589</x:v>
      </x:c>
      <x:c r="I211" s="11" t="b">
        <x:f aca="0">FALSE()</x:f>
        <x:v>0</x:v>
      </x:c>
      <x:c r="K211" s="1" t="s">
        <x:v>9579</x:v>
      </x:c>
      <x:c r="L211" s="1" t="s">
        <x:v>9608</x:v>
      </x:c>
      <x:c r="M211" s="1" t="s">
        <x:v>9586</x:v>
      </x:c>
    </x:row>
    <x:row r="212" ht="15" hidden="0" customHeight="1">
      <x:c r="A212" s="1" t="s">
        <x:v>9732</x:v>
      </x:c>
      <x:c r="B212" s="1" t="s">
        <x:v>1394</x:v>
      </x:c>
      <x:c r="C212" s="14" t="n">
        <x:v>45873</x:v>
      </x:c>
      <x:c r="D212" s="1" t="s">
        <x:v>9598</x:v>
      </x:c>
      <x:c r="E212" s="1" t="s">
        <x:v>9575</x:v>
      </x:c>
      <x:c r="F212" s="1" t="s">
        <x:v>9576</x:v>
      </x:c>
      <x:c r="G212" s="1" t="s">
        <x:v>9577</x:v>
      </x:c>
      <x:c r="H212" s="1" t="s">
        <x:v>9600</x:v>
      </x:c>
      <x:c r="I212" s="11" t="b">
        <x:f aca="0">FALSE()</x:f>
        <x:v>0</x:v>
      </x:c>
      <x:c r="K212" s="1" t="s">
        <x:v>9579</x:v>
      </x:c>
      <x:c r="L212" s="1" t="s">
        <x:v>9608</x:v>
      </x:c>
      <x:c r="M212" s="1" t="s">
        <x:v>9586</x:v>
      </x:c>
    </x:row>
    <x:row r="213" ht="15" hidden="0" customHeight="1">
      <x:c r="A213" s="1" t="s">
        <x:v>9733</x:v>
      </x:c>
      <x:c r="B213" s="1" t="s">
        <x:v>1710</x:v>
      </x:c>
      <x:c r="C213" s="14" t="n">
        <x:v>46029</x:v>
      </x:c>
      <x:c r="D213" s="1" t="s">
        <x:v>9611</x:v>
      </x:c>
      <x:c r="E213" s="1" t="s">
        <x:v>9575</x:v>
      </x:c>
      <x:c r="F213" s="1" t="s">
        <x:v>9576</x:v>
      </x:c>
      <x:c r="G213" s="1" t="s">
        <x:v>9588</x:v>
      </x:c>
      <x:c r="H213" s="1" t="s">
        <x:v>9600</x:v>
      </x:c>
      <x:c r="I213" s="11" t="b">
        <x:f aca="0">FALSE()</x:f>
        <x:v>0</x:v>
      </x:c>
      <x:c r="K213" s="1" t="s">
        <x:v>9579</x:v>
      </x:c>
      <x:c r="L213" s="1" t="s">
        <x:v>9612</x:v>
      </x:c>
      <x:c r="M213" s="1" t="s">
        <x:v>9591</x:v>
      </x:c>
    </x:row>
    <x:row r="214" ht="15" hidden="0" customHeight="1">
      <x:c r="A214" s="1" t="s">
        <x:v>9734</x:v>
      </x:c>
      <x:c r="B214" s="1" t="s">
        <x:v>4541</x:v>
      </x:c>
      <x:c r="C214" s="14" t="n">
        <x:v>46167</x:v>
      </x:c>
      <x:c r="D214" s="1" t="s">
        <x:v>9587</x:v>
      </x:c>
      <x:c r="E214" s="1" t="s">
        <x:v>1893</x:v>
      </x:c>
      <x:c r="F214" s="1" t="s">
        <x:v>9614</x:v>
      </x:c>
      <x:c r="G214" s="1" t="s">
        <x:v>9588</x:v>
      </x:c>
      <x:c r="H214" s="1" t="s">
        <x:v>9589</x:v>
      </x:c>
      <x:c r="I214" s="11" t="b">
        <x:f aca="0">TRUE()</x:f>
        <x:v>1</x:v>
      </x:c>
      <x:c r="K214" s="1" t="s">
        <x:v>9593</x:v>
      </x:c>
      <x:c r="L214" s="1" t="s">
        <x:v>9590</x:v>
      </x:c>
      <x:c r="M214" s="1" t="s">
        <x:v>9586</x:v>
      </x:c>
    </x:row>
    <x:row r="215" ht="15" hidden="0" customHeight="1">
      <x:c r="A215" s="1" t="s">
        <x:v>9735</x:v>
      </x:c>
      <x:c r="B215" s="1" t="s">
        <x:v>1373</x:v>
      </x:c>
      <x:c r="C215" s="14" t="n">
        <x:v>46085</x:v>
      </x:c>
      <x:c r="D215" s="1" t="s">
        <x:v>9611</x:v>
      </x:c>
      <x:c r="E215" s="1" t="s">
        <x:v>5022</x:v>
      </x:c>
      <x:c r="F215" s="1" t="s">
        <x:v>9576</x:v>
      </x:c>
      <x:c r="G215" s="1" t="s">
        <x:v>9592</x:v>
      </x:c>
      <x:c r="H215" s="1" t="s">
        <x:v>9589</x:v>
      </x:c>
      <x:c r="I215" s="11" t="b">
        <x:f aca="0">FALSE()</x:f>
        <x:v>0</x:v>
      </x:c>
      <x:c r="K215" s="1" t="s">
        <x:v>9579</x:v>
      </x:c>
      <x:c r="L215" s="1" t="s">
        <x:v>9613</x:v>
      </x:c>
      <x:c r="M215" s="1" t="s">
        <x:v>9632</x:v>
      </x:c>
    </x:row>
    <x:row r="216" ht="15" hidden="0" customHeight="1">
      <x:c r="A216" s="1" t="s">
        <x:v>9736</x:v>
      </x:c>
      <x:c r="B216" s="1" t="s">
        <x:v>1059</x:v>
      </x:c>
      <x:c r="C216" s="14" t="n">
        <x:v>46051</x:v>
      </x:c>
      <x:c r="D216" s="1" t="s">
        <x:v>9598</x:v>
      </x:c>
      <x:c r="E216" s="1" t="s">
        <x:v>5022</x:v>
      </x:c>
      <x:c r="F216" s="1" t="s">
        <x:v>9576</x:v>
      </x:c>
      <x:c r="G216" s="1" t="s">
        <x:v>9577</x:v>
      </x:c>
      <x:c r="H216" s="1" t="s">
        <x:v>9600</x:v>
      </x:c>
      <x:c r="I216" s="11" t="b">
        <x:f aca="0">FALSE()</x:f>
        <x:v>0</x:v>
      </x:c>
      <x:c r="K216" s="1" t="s">
        <x:v>9579</x:v>
      </x:c>
      <x:c r="L216" s="1" t="s">
        <x:v>9608</x:v>
      </x:c>
      <x:c r="M216" s="1" t="s">
        <x:v>9632</x:v>
      </x:c>
    </x:row>
    <x:row r="217" ht="15" hidden="0" customHeight="1">
      <x:c r="A217" s="1" t="s">
        <x:v>9737</x:v>
      </x:c>
      <x:c r="B217" s="1" t="s">
        <x:v>2176</x:v>
      </x:c>
      <x:c r="C217" s="14" t="n">
        <x:v>46039</x:v>
      </x:c>
      <x:c r="D217" s="1" t="s">
        <x:v>9587</x:v>
      </x:c>
      <x:c r="E217" s="1" t="s">
        <x:v>5022</x:v>
      </x:c>
      <x:c r="F217" s="1" t="s">
        <x:v>9576</x:v>
      </x:c>
      <x:c r="G217" s="1" t="s">
        <x:v>9588</x:v>
      </x:c>
      <x:c r="H217" s="1" t="s">
        <x:v>9600</x:v>
      </x:c>
      <x:c r="I217" s="11" t="b">
        <x:f aca="0">FALSE()</x:f>
        <x:v>0</x:v>
      </x:c>
      <x:c r="K217" s="1" t="s">
        <x:v>9579</x:v>
      </x:c>
      <x:c r="L217" s="1" t="s">
        <x:v>9590</x:v>
      </x:c>
      <x:c r="M217" s="1" t="s">
        <x:v>9632</x:v>
      </x:c>
    </x:row>
    <x:row r="218" ht="15" hidden="0" customHeight="1">
      <x:c r="A218" s="1" t="s">
        <x:v>9738</x:v>
      </x:c>
      <x:c r="B218" s="1" t="s">
        <x:v>2664</x:v>
      </x:c>
      <x:c r="C218" s="14" t="n">
        <x:v>45819</x:v>
      </x:c>
      <x:c r="D218" s="1" t="s">
        <x:v>9598</x:v>
      </x:c>
      <x:c r="E218" s="1" t="s">
        <x:v>5022</x:v>
      </x:c>
      <x:c r="F218" s="1" t="s">
        <x:v>9576</x:v>
      </x:c>
      <x:c r="G218" s="1" t="s">
        <x:v>9577</x:v>
      </x:c>
      <x:c r="H218" s="1" t="s">
        <x:v>9589</x:v>
      </x:c>
      <x:c r="I218" s="11" t="b">
        <x:f aca="0">FALSE()</x:f>
        <x:v>0</x:v>
      </x:c>
      <x:c r="K218" s="1" t="s">
        <x:v>9579</x:v>
      </x:c>
      <x:c r="L218" s="1" t="s">
        <x:v>9608</x:v>
      </x:c>
      <x:c r="M218" s="1" t="s">
        <x:v>9586</x:v>
      </x:c>
    </x:row>
    <x:row r="219" ht="15" hidden="0" customHeight="1">
      <x:c r="A219" s="1" t="s">
        <x:v>9739</x:v>
      </x:c>
      <x:c r="B219" s="1" t="s">
        <x:v>3479</x:v>
      </x:c>
      <x:c r="C219" s="14" t="n">
        <x:v>45766</x:v>
      </x:c>
      <x:c r="D219" s="1" t="s">
        <x:v>9598</x:v>
      </x:c>
      <x:c r="E219" s="1" t="s">
        <x:v>1893</x:v>
      </x:c>
      <x:c r="F219" s="1" t="s">
        <x:v>5022</x:v>
      </x:c>
      <x:c r="G219" s="1" t="s">
        <x:v>9592</x:v>
      </x:c>
      <x:c r="H219" s="1" t="s">
        <x:v>9600</x:v>
      </x:c>
      <x:c r="I219" s="11" t="b">
        <x:f aca="0">TRUE()</x:f>
        <x:v>1</x:v>
      </x:c>
      <x:c r="K219" s="1" t="s">
        <x:v>9593</x:v>
      </x:c>
      <x:c r="L219" s="1" t="s">
        <x:v>9604</x:v>
      </x:c>
      <x:c r="M219" s="1" t="s">
        <x:v>9591</x:v>
      </x:c>
    </x:row>
    <x:row r="220" ht="15" hidden="0" customHeight="1">
      <x:c r="A220" s="1" t="s">
        <x:v>9740</x:v>
      </x:c>
      <x:c r="B220" s="1" t="s">
        <x:v>2791</x:v>
      </x:c>
      <x:c r="C220" s="14" t="n">
        <x:v>46115</x:v>
      </x:c>
      <x:c r="D220" s="1" t="s">
        <x:v>9598</x:v>
      </x:c>
      <x:c r="E220" s="1" t="s">
        <x:v>1902</x:v>
      </x:c>
      <x:c r="F220" s="1" t="s">
        <x:v>9576</x:v>
      </x:c>
      <x:c r="G220" s="1" t="s">
        <x:v>9577</x:v>
      </x:c>
      <x:c r="H220" s="1" t="s">
        <x:v>9600</x:v>
      </x:c>
      <x:c r="I220" s="11" t="b">
        <x:f aca="0">TRUE()</x:f>
        <x:v>1</x:v>
      </x:c>
      <x:c r="K220" s="1" t="s">
        <x:v>9593</x:v>
      </x:c>
      <x:c r="L220" s="1" t="s">
        <x:v>9608</x:v>
      </x:c>
      <x:c r="M220" s="1" t="s">
        <x:v>9632</x:v>
      </x:c>
    </x:row>
    <x:row r="221" ht="15" hidden="0" customHeight="1">
      <x:c r="A221" s="1" t="s">
        <x:v>9741</x:v>
      </x:c>
      <x:c r="B221" s="1" t="s">
        <x:v>1602</x:v>
      </x:c>
      <x:c r="C221" s="14" t="n">
        <x:v>45952</x:v>
      </x:c>
      <x:c r="D221" s="1" t="s">
        <x:v>9611</x:v>
      </x:c>
      <x:c r="E221" s="1" t="s">
        <x:v>1893</x:v>
      </x:c>
      <x:c r="F221" s="1" t="s">
        <x:v>9575</x:v>
      </x:c>
      <x:c r="G221" s="1" t="s">
        <x:v>9615</x:v>
      </x:c>
      <x:c r="H221" s="1" t="s">
        <x:v>9600</x:v>
      </x:c>
      <x:c r="I221" s="11" t="b">
        <x:f aca="0">TRUE()</x:f>
        <x:v>1</x:v>
      </x:c>
      <x:c r="K221" s="1" t="s">
        <x:v>9593</x:v>
      </x:c>
      <x:c r="L221" s="1" t="s">
        <x:v>9616</x:v>
      </x:c>
      <x:c r="M221" s="1" t="s">
        <x:v>9586</x:v>
      </x:c>
    </x:row>
    <x:row r="222" ht="15" hidden="0" customHeight="1">
      <x:c r="A222" s="1" t="s">
        <x:v>9742</x:v>
      </x:c>
      <x:c r="B222" s="1" t="s">
        <x:v>581</x:v>
      </x:c>
      <x:c r="C222" s="14" t="n">
        <x:v>45963</x:v>
      </x:c>
      <x:c r="D222" s="1" t="s">
        <x:v>9574</x:v>
      </x:c>
      <x:c r="E222" s="1" t="s">
        <x:v>1893</x:v>
      </x:c>
      <x:c r="F222" s="1" t="s">
        <x:v>9576</x:v>
      </x:c>
      <x:c r="G222" s="1" t="s">
        <x:v>9592</x:v>
      </x:c>
      <x:c r="H222" s="1" t="s">
        <x:v>9600</x:v>
      </x:c>
      <x:c r="I222" s="11" t="b">
        <x:f aca="0">TRUE()</x:f>
        <x:v>1</x:v>
      </x:c>
      <x:c r="K222" s="1" t="s">
        <x:v>9593</x:v>
      </x:c>
      <x:c r="L222" s="1" t="s">
        <x:v>9594</x:v>
      </x:c>
      <x:c r="M222" s="1" t="s">
        <x:v>9586</x:v>
      </x:c>
    </x:row>
    <x:row r="223" ht="15" hidden="0" customHeight="1">
      <x:c r="A223" s="1" t="s">
        <x:v>9743</x:v>
      </x:c>
      <x:c r="B223" s="1" t="s">
        <x:v>1648</x:v>
      </x:c>
      <x:c r="C223" s="14" t="n">
        <x:v>46149</x:v>
      </x:c>
      <x:c r="D223" s="1" t="s">
        <x:v>9587</x:v>
      </x:c>
      <x:c r="E223" s="1" t="s">
        <x:v>5022</x:v>
      </x:c>
      <x:c r="F223" s="1" t="s">
        <x:v>9575</x:v>
      </x:c>
      <x:c r="G223" s="1" t="s">
        <x:v>9588</x:v>
      </x:c>
      <x:c r="H223" s="1" t="s">
        <x:v>9578</x:v>
      </x:c>
      <x:c r="I223" s="11" t="b">
        <x:f aca="0">FALSE()</x:f>
        <x:v>0</x:v>
      </x:c>
      <x:c r="K223" s="1" t="s">
        <x:v>9579</x:v>
      </x:c>
      <x:c r="L223" s="1" t="s">
        <x:v>9590</x:v>
      </x:c>
      <x:c r="M223" s="1" t="s">
        <x:v>9586</x:v>
      </x:c>
    </x:row>
    <x:row r="224" ht="15" hidden="0" customHeight="1">
      <x:c r="A224" s="1" t="s">
        <x:v>9744</x:v>
      </x:c>
      <x:c r="B224" s="1" t="s">
        <x:v>974</x:v>
      </x:c>
      <x:c r="C224" s="14" t="n">
        <x:v>45755</x:v>
      </x:c>
      <x:c r="D224" s="1" t="s">
        <x:v>9574</x:v>
      </x:c>
      <x:c r="E224" s="1" t="s">
        <x:v>5022</x:v>
      </x:c>
      <x:c r="F224" s="1" t="s">
        <x:v>9575</x:v>
      </x:c>
      <x:c r="G224" s="1" t="s">
        <x:v>9615</x:v>
      </x:c>
      <x:c r="H224" s="1" t="s">
        <x:v>9589</x:v>
      </x:c>
      <x:c r="I224" s="11" t="b">
        <x:f aca="0">FALSE()</x:f>
        <x:v>0</x:v>
      </x:c>
      <x:c r="K224" s="1" t="s">
        <x:v>9579</x:v>
      </x:c>
      <x:c r="L224" s="1" t="s">
        <x:v>9620</x:v>
      </x:c>
      <x:c r="M224" s="1" t="s">
        <x:v>9591</x:v>
      </x:c>
    </x:row>
  </x:sheetData>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ColWidth="8.6796875" defaultRowHeight="15"/>
  <x:cols>
    <x:col min="1" max="11" width="15" style="1" hidden="0" customWidth="1"/>
    <x:col min="12" max="12" width="34" style="1" hidden="0" customWidth="1"/>
    <x:col min="13" max="13" width="20" style="1" hidden="0" customWidth="1"/>
    <x:col min="14" max="28" width="15" style="1" hidden="0" customWidth="1"/>
  </x:cols>
  <x:sheetData>
    <x:row r="1" ht="27.75" hidden="0" customHeight="1">
      <x:c r="A1" s="13" t="s">
        <x:v>9745</x:v>
      </x:c>
      <x:c r="B1" s="13" t="s">
        <x:v>1848</x:v>
      </x:c>
      <x:c r="C1" s="13" t="s">
        <x:v>1849</x:v>
      </x:c>
      <x:c r="D1" s="13" t="s">
        <x:v>1846</x:v>
      </x:c>
      <x:c r="E1" s="13" t="s">
        <x:v>9746</x:v>
      </x:c>
      <x:c r="F1" s="13" t="s">
        <x:v>9747</x:v>
      </x:c>
      <x:c r="G1" s="13" t="s">
        <x:v>9748</x:v>
      </x:c>
      <x:c r="H1" s="13" t="s">
        <x:v>9749</x:v>
      </x:c>
      <x:c r="I1" s="13" t="s">
        <x:v>9750</x:v>
      </x:c>
      <x:c r="J1" s="13" t="s">
        <x:v>9751</x:v>
      </x:c>
      <x:c r="K1" s="13" t="s">
        <x:v>9752</x:v>
      </x:c>
      <x:c r="L1" s="10" t="s">
        <x:v>1863</x:v>
      </x:c>
      <x:c r="M1" s="10" t="s">
        <x:v>9753</x:v>
      </x:c>
    </x:row>
    <x:row r="2" ht="15" hidden="0" customHeight="1">
      <x:c r="A2" s="1" t="s">
        <x:v>9754</x:v>
      </x:c>
      <x:c r="B2" s="1" t="s">
        <x:v>1899</x:v>
      </x:c>
      <x:c r="C2" s="1" t="s">
        <x:v>2311</x:v>
      </x:c>
      <x:c r="D2" s="1" t="s">
        <x:v>1927</x:v>
      </x:c>
      <x:c r="E2" s="14" t="n">
        <x:v>46201</x:v>
      </x:c>
      <x:c r="F2" s="1" t="s">
        <x:v>9755</x:v>
      </x:c>
      <x:c r="G2" s="1" t="s">
        <x:v>9756</x:v>
      </x:c>
      <x:c r="H2" s="1" t="s">
        <x:v>9757</x:v>
      </x:c>
      <x:c r="I2" s="1" t="s">
        <x:v>9758</x:v>
      </x:c>
      <x:c r="J2" s="1" t="s">
        <x:v>9759</x:v>
      </x:c>
      <x:c r="K2" s="1" t="s">
        <x:v>9760</x:v>
      </x:c>
      <x:c r="L2" s="1" t="str">
        <x:f aca="0">C2&amp;" | "&amp;D2</x:f>
        <x:v>MedAxis-B03 | Patient Monitor</x:v>
      </x:c>
      <x:c r="M2" s="1" t="n">
        <x:f aca="0">COUNTIF(Device_Inventory!$X$2:$X$1201,L2)</x:f>
        <x:v>4</x:v>
      </x:c>
    </x:row>
    <x:row r="3" ht="15" hidden="0" customHeight="1">
      <x:c r="A3" s="1" t="s">
        <x:v>9761</x:v>
      </x:c>
      <x:c r="B3" s="1" t="s">
        <x:v>1899</x:v>
      </x:c>
      <x:c r="C3" s="1" t="s">
        <x:v>2878</x:v>
      </x:c>
      <x:c r="D3" s="1" t="s">
        <x:v>1997</x:v>
      </x:c>
      <x:c r="E3" s="14" t="n">
        <x:v>45759</x:v>
      </x:c>
      <x:c r="F3" s="1" t="s">
        <x:v>9762</x:v>
      </x:c>
      <x:c r="G3" s="1" t="s">
        <x:v>9763</x:v>
      </x:c>
      <x:c r="H3" s="1" t="s">
        <x:v>9757</x:v>
      </x:c>
      <x:c r="I3" s="1" t="s">
        <x:v>9764</x:v>
      </x:c>
      <x:c r="J3" s="1" t="s">
        <x:v>9765</x:v>
      </x:c>
      <x:c r="K3" s="1" t="s">
        <x:v>9766</x:v>
      </x:c>
      <x:c r="L3" s="1" t="str">
        <x:f aca="0">C3&amp;" | "&amp;D3</x:f>
        <x:v>MedAxis-C01 | Anaesthetic Machine</x:v>
      </x:c>
      <x:c r="M3" s="1" t="n">
        <x:f aca="0">COUNTIF(Device_Inventory!$X$2:$X$1201,L3)</x:f>
        <x:v>1</x:v>
      </x:c>
    </x:row>
    <x:row r="4" ht="15" hidden="0" customHeight="1">
      <x:c r="A4" s="1" t="s">
        <x:v>9767</x:v>
      </x:c>
      <x:c r="B4" s="1" t="s">
        <x:v>1899</x:v>
      </x:c>
      <x:c r="C4" s="1" t="s">
        <x:v>1900</x:v>
      </x:c>
      <x:c r="D4" s="1" t="s">
        <x:v>1897</x:v>
      </x:c>
      <x:c r="E4" s="14" t="n">
        <x:v>45831</x:v>
      </x:c>
      <x:c r="F4" s="1" t="s">
        <x:v>9762</x:v>
      </x:c>
      <x:c r="G4" s="1" t="s">
        <x:v>9768</x:v>
      </x:c>
      <x:c r="H4" s="1" t="s">
        <x:v>9769</x:v>
      </x:c>
      <x:c r="I4" s="1" t="s">
        <x:v>9770</x:v>
      </x:c>
      <x:c r="J4" s="1" t="s">
        <x:v>9765</x:v>
      </x:c>
      <x:c r="K4" s="1" t="s">
        <x:v>9771</x:v>
      </x:c>
      <x:c r="L4" s="1" t="str">
        <x:f aca="0">C4&amp;" | "&amp;D4</x:f>
        <x:v>MedAxis-B02 | Defibrillator</x:v>
      </x:c>
      <x:c r="M4" s="1" t="n">
        <x:f aca="0">COUNTIF(Device_Inventory!$X$2:$X$1201,L4)</x:f>
        <x:v>2</x:v>
      </x:c>
    </x:row>
    <x:row r="5" ht="15" hidden="0" customHeight="1">
      <x:c r="A5" s="1" t="s">
        <x:v>9772</x:v>
      </x:c>
      <x:c r="B5" s="1" t="s">
        <x:v>1868</x:v>
      </x:c>
      <x:c r="C5" s="1" t="s">
        <x:v>1929</x:v>
      </x:c>
      <x:c r="D5" s="1" t="s">
        <x:v>1927</x:v>
      </x:c>
      <x:c r="E5" s="14" t="n">
        <x:v>46057</x:v>
      </x:c>
      <x:c r="F5" s="1" t="s">
        <x:v>9755</x:v>
      </x:c>
      <x:c r="G5" s="1" t="s">
        <x:v>9768</x:v>
      </x:c>
      <x:c r="H5" s="1" t="s">
        <x:v>9769</x:v>
      </x:c>
      <x:c r="I5" s="1" t="s">
        <x:v>9764</x:v>
      </x:c>
      <x:c r="J5" s="1" t="s">
        <x:v>9759</x:v>
      </x:c>
      <x:c r="K5" s="1" t="s">
        <x:v>9773</x:v>
      </x:c>
      <x:c r="L5" s="1" t="str">
        <x:f aca="0">C5&amp;" | "&amp;D5</x:f>
        <x:v>NovaCare-B04 | Patient Monitor</x:v>
      </x:c>
      <x:c r="M5" s="1" t="n">
        <x:f aca="0">COUNTIF(Device_Inventory!$X$2:$X$1201,L5)</x:f>
        <x:v>4</x:v>
      </x:c>
    </x:row>
    <x:row r="6" ht="15" hidden="0" customHeight="1">
      <x:c r="A6" s="1" t="s">
        <x:v>9774</x:v>
      </x:c>
      <x:c r="B6" s="1" t="s">
        <x:v>1868</x:v>
      </x:c>
      <x:c r="C6" s="1" t="s">
        <x:v>2215</x:v>
      </x:c>
      <x:c r="D6" s="1" t="s">
        <x:v>1888</x:v>
      </x:c>
      <x:c r="E6" s="14" t="n">
        <x:v>46230</x:v>
      </x:c>
      <x:c r="F6" s="1" t="s">
        <x:v>9755</x:v>
      </x:c>
      <x:c r="G6" s="1" t="s">
        <x:v>9768</x:v>
      </x:c>
      <x:c r="H6" s="1" t="s">
        <x:v>9775</x:v>
      </x:c>
      <x:c r="I6" s="1" t="s">
        <x:v>9770</x:v>
      </x:c>
      <x:c r="J6" s="1" t="s">
        <x:v>9765</x:v>
      </x:c>
      <x:c r="K6" s="1" t="s">
        <x:v>9776</x:v>
      </x:c>
      <x:c r="L6" s="1" t="str">
        <x:f aca="0">C6&amp;" | "&amp;D6</x:f>
        <x:v>NovaCare-C01 | Infusion Pump</x:v>
      </x:c>
      <x:c r="M6" s="1" t="n">
        <x:f aca="0">COUNTIF(Device_Inventory!$X$2:$X$1201,L6)</x:f>
        <x:v>3</x:v>
      </x:c>
    </x:row>
    <x:row r="7" ht="15" hidden="0" customHeight="1">
      <x:c r="A7" s="1" t="s">
        <x:v>9777</x:v>
      </x:c>
      <x:c r="B7" s="1" t="s">
        <x:v>1868</x:v>
      </x:c>
      <x:c r="C7" s="1" t="s">
        <x:v>2064</x:v>
      </x:c>
      <x:c r="D7" s="1" t="s">
        <x:v>2010</x:v>
      </x:c>
      <x:c r="E7" s="14" t="n">
        <x:v>45834</x:v>
      </x:c>
      <x:c r="F7" s="1" t="s">
        <x:v>9762</x:v>
      </x:c>
      <x:c r="G7" s="1" t="s">
        <x:v>9778</x:v>
      </x:c>
      <x:c r="H7" s="1" t="s">
        <x:v>9757</x:v>
      </x:c>
      <x:c r="I7" s="1" t="s">
        <x:v>9770</x:v>
      </x:c>
      <x:c r="J7" s="1" t="s">
        <x:v>9765</x:v>
      </x:c>
      <x:c r="K7" s="1" t="s">
        <x:v>9779</x:v>
      </x:c>
      <x:c r="L7" s="1" t="str">
        <x:f aca="0">C7&amp;" | "&amp;D7</x:f>
        <x:v>NovaCare-A04 | Vital Signs Monitor</x:v>
      </x:c>
      <x:c r="M7" s="1" t="n">
        <x:f aca="0">COUNTIF(Device_Inventory!$X$2:$X$1201,L7)</x:f>
        <x:v>3</x:v>
      </x:c>
    </x:row>
    <x:row r="8" ht="15" hidden="0" customHeight="1">
      <x:c r="A8" s="1" t="s">
        <x:v>9780</x:v>
      </x:c>
      <x:c r="B8" s="1" t="s">
        <x:v>1889</x:v>
      </x:c>
      <x:c r="C8" s="1" t="s">
        <x:v>2094</x:v>
      </x:c>
      <x:c r="D8" s="1" t="s">
        <x:v>1945</x:v>
      </x:c>
      <x:c r="E8" s="14" t="n">
        <x:v>45754</x:v>
      </x:c>
      <x:c r="F8" s="1" t="s">
        <x:v>9755</x:v>
      </x:c>
      <x:c r="G8" s="1" t="s">
        <x:v>9756</x:v>
      </x:c>
      <x:c r="H8" s="1" t="s">
        <x:v>9757</x:v>
      </x:c>
      <x:c r="I8" s="1" t="s">
        <x:v>9764</x:v>
      </x:c>
      <x:c r="J8" s="1" t="s">
        <x:v>9765</x:v>
      </x:c>
      <x:c r="K8" s="1" t="s">
        <x:v>9781</x:v>
      </x:c>
      <x:c r="L8" s="1" t="str">
        <x:f aca="0">C8&amp;" | "&amp;D8</x:f>
        <x:v>PulseWorks-C03 | Syringe Pump</x:v>
      </x:c>
      <x:c r="M8" s="1" t="n">
        <x:f aca="0">COUNTIF(Device_Inventory!$X$2:$X$1201,L8)</x:f>
        <x:v>4</x:v>
      </x:c>
    </x:row>
    <x:row r="9" ht="15" hidden="0" customHeight="1">
      <x:c r="A9" s="1" t="s">
        <x:v>9782</x:v>
      </x:c>
      <x:c r="B9" s="1" t="s">
        <x:v>1889</x:v>
      </x:c>
      <x:c r="C9" s="1" t="s">
        <x:v>2162</x:v>
      </x:c>
      <x:c r="D9" s="1" t="s">
        <x:v>1888</x:v>
      </x:c>
      <x:c r="E9" s="14" t="n">
        <x:v>45951</x:v>
      </x:c>
      <x:c r="F9" s="1" t="s">
        <x:v>9762</x:v>
      </x:c>
      <x:c r="G9" s="1" t="s">
        <x:v>9763</x:v>
      </x:c>
      <x:c r="H9" s="1" t="s">
        <x:v>9775</x:v>
      </x:c>
      <x:c r="I9" s="1" t="s">
        <x:v>9758</x:v>
      </x:c>
      <x:c r="J9" s="1" t="s">
        <x:v>1928</x:v>
      </x:c>
      <x:c r="K9" s="1" t="s">
        <x:v>9783</x:v>
      </x:c>
      <x:c r="L9" s="1" t="str">
        <x:f aca="0">C9&amp;" | "&amp;D9</x:f>
        <x:v>PulseWorks-C01 | Infusion Pump</x:v>
      </x:c>
      <x:c r="M9" s="1" t="n">
        <x:f aca="0">COUNTIF(Device_Inventory!$X$2:$X$1201,L9)</x:f>
        <x:v>3</x:v>
      </x:c>
    </x:row>
    <x:row r="10" ht="15" hidden="0" customHeight="1">
      <x:c r="A10" s="1" t="s">
        <x:v>9784</x:v>
      </x:c>
      <x:c r="B10" s="1" t="s">
        <x:v>1889</x:v>
      </x:c>
      <x:c r="C10" s="1" t="s">
        <x:v>2057</x:v>
      </x:c>
      <x:c r="D10" s="1" t="s">
        <x:v>2010</x:v>
      </x:c>
      <x:c r="E10" s="14" t="n">
        <x:v>46227</x:v>
      </x:c>
      <x:c r="F10" s="1" t="s">
        <x:v>9755</x:v>
      </x:c>
      <x:c r="G10" s="1" t="s">
        <x:v>9785</x:v>
      </x:c>
      <x:c r="H10" s="1" t="s">
        <x:v>9775</x:v>
      </x:c>
      <x:c r="I10" s="1" t="s">
        <x:v>9770</x:v>
      </x:c>
      <x:c r="J10" s="1" t="s">
        <x:v>9765</x:v>
      </x:c>
      <x:c r="K10" s="1" t="s">
        <x:v>9786</x:v>
      </x:c>
      <x:c r="L10" s="1" t="str">
        <x:f aca="0">C10&amp;" | "&amp;D10</x:f>
        <x:v>PulseWorks-A02 | Vital Signs Monitor</x:v>
      </x:c>
      <x:c r="M10" s="1" t="n">
        <x:f aca="0">COUNTIF(Device_Inventory!$X$2:$X$1201,L10)</x:f>
        <x:v>2</x:v>
      </x:c>
    </x:row>
    <x:row r="11" ht="15" hidden="0" customHeight="1">
      <x:c r="A11" s="1" t="s">
        <x:v>9787</x:v>
      </x:c>
      <x:c r="B11" s="1" t="s">
        <x:v>1963</x:v>
      </x:c>
      <x:c r="C11" s="1" t="s">
        <x:v>2011</x:v>
      </x:c>
      <x:c r="D11" s="1" t="s">
        <x:v>2010</x:v>
      </x:c>
      <x:c r="E11" s="14" t="n">
        <x:v>46047</x:v>
      </x:c>
      <x:c r="F11" s="1" t="s">
        <x:v>9762</x:v>
      </x:c>
      <x:c r="G11" s="1" t="s">
        <x:v>9785</x:v>
      </x:c>
      <x:c r="H11" s="1" t="s">
        <x:v>9769</x:v>
      </x:c>
      <x:c r="I11" s="1" t="s">
        <x:v>9764</x:v>
      </x:c>
      <x:c r="J11" s="1" t="s">
        <x:v>1928</x:v>
      </x:c>
      <x:c r="K11" s="1" t="s">
        <x:v>9788</x:v>
      </x:c>
      <x:c r="L11" s="1" t="str">
        <x:f aca="0">C11&amp;" | "&amp;D11</x:f>
        <x:v>ClinTech-B03 | Vital Signs Monitor</x:v>
      </x:c>
      <x:c r="M11" s="1" t="n">
        <x:f aca="0">COUNTIF(Device_Inventory!$X$2:$X$1201,L11)</x:f>
        <x:v>5</x:v>
      </x:c>
    </x:row>
    <x:row r="12" ht="15" hidden="0" customHeight="1">
      <x:c r="A12" s="1" t="s">
        <x:v>9789</x:v>
      </x:c>
      <x:c r="B12" s="1" t="s">
        <x:v>1963</x:v>
      </x:c>
      <x:c r="C12" s="1" t="s">
        <x:v>2132</x:v>
      </x:c>
      <x:c r="D12" s="1" t="s">
        <x:v>1888</x:v>
      </x:c>
      <x:c r="E12" s="14" t="n">
        <x:v>46001</x:v>
      </x:c>
      <x:c r="F12" s="1" t="s">
        <x:v>9755</x:v>
      </x:c>
      <x:c r="G12" s="1" t="s">
        <x:v>9756</x:v>
      </x:c>
      <x:c r="H12" s="1" t="s">
        <x:v>9769</x:v>
      </x:c>
      <x:c r="I12" s="1" t="s">
        <x:v>9758</x:v>
      </x:c>
      <x:c r="J12" s="1" t="s">
        <x:v>9759</x:v>
      </x:c>
      <x:c r="K12" s="1" t="s">
        <x:v>9790</x:v>
      </x:c>
      <x:c r="L12" s="1" t="str">
        <x:f aca="0">C12&amp;" | "&amp;D12</x:f>
        <x:v>ClinTech-A02 | Infusion Pump</x:v>
      </x:c>
      <x:c r="M12" s="1" t="n">
        <x:f aca="0">COUNTIF(Device_Inventory!$X$2:$X$1201,L12)</x:f>
        <x:v>5</x:v>
      </x:c>
    </x:row>
    <x:row r="13" ht="15" hidden="0" customHeight="1">
      <x:c r="A13" s="1" t="s">
        <x:v>9791</x:v>
      </x:c>
      <x:c r="B13" s="1" t="s">
        <x:v>1963</x:v>
      </x:c>
      <x:c r="C13" s="1" t="s">
        <x:v>2132</x:v>
      </x:c>
      <x:c r="D13" s="1" t="s">
        <x:v>1888</x:v>
      </x:c>
      <x:c r="E13" s="14" t="n">
        <x:v>45723</x:v>
      </x:c>
      <x:c r="F13" s="1" t="s">
        <x:v>9755</x:v>
      </x:c>
      <x:c r="G13" s="1" t="s">
        <x:v>9756</x:v>
      </x:c>
      <x:c r="H13" s="1" t="s">
        <x:v>9769</x:v>
      </x:c>
      <x:c r="I13" s="1" t="s">
        <x:v>9764</x:v>
      </x:c>
      <x:c r="J13" s="1" t="s">
        <x:v>1928</x:v>
      </x:c>
      <x:c r="K13" s="1" t="s">
        <x:v>9792</x:v>
      </x:c>
      <x:c r="L13" s="1" t="str">
        <x:f aca="0">C13&amp;" | "&amp;D13</x:f>
        <x:v>ClinTech-A02 | Infusion Pump</x:v>
      </x:c>
      <x:c r="M13" s="1" t="n">
        <x:f aca="0">COUNTIF(Device_Inventory!$X$2:$X$1201,L13)</x:f>
        <x:v>5</x:v>
      </x:c>
    </x:row>
    <x:row r="14" ht="15" hidden="0" customHeight="1">
      <x:c r="A14" s="1" t="s">
        <x:v>9793</x:v>
      </x:c>
      <x:c r="B14" s="1" t="s">
        <x:v>1917</x:v>
      </x:c>
      <x:c r="C14" s="1" t="s">
        <x:v>1935</x:v>
      </x:c>
      <x:c r="D14" s="1" t="s">
        <x:v>1933</x:v>
      </x:c>
      <x:c r="E14" s="14" t="n">
        <x:v>45952</x:v>
      </x:c>
      <x:c r="F14" s="1" t="s">
        <x:v>9794</x:v>
      </x:c>
      <x:c r="G14" s="1" t="s">
        <x:v>9785</x:v>
      </x:c>
      <x:c r="H14" s="1" t="s">
        <x:v>9775</x:v>
      </x:c>
      <x:c r="I14" s="1" t="s">
        <x:v>9758</x:v>
      </x:c>
      <x:c r="J14" s="1" t="s">
        <x:v>1928</x:v>
      </x:c>
      <x:c r="K14" s="1" t="s">
        <x:v>9795</x:v>
      </x:c>
      <x:c r="L14" s="1" t="str">
        <x:f aca="0">C14&amp;" | "&amp;D14</x:f>
        <x:v>Apex-A03 | Suction Pump</x:v>
      </x:c>
      <x:c r="M14" s="1" t="n">
        <x:f aca="0">COUNTIF(Device_Inventory!$X$2:$X$1201,L14)</x:f>
        <x:v>2</x:v>
      </x:c>
    </x:row>
    <x:row r="15" ht="15" hidden="0" customHeight="1">
      <x:c r="A15" s="1" t="s">
        <x:v>9796</x:v>
      </x:c>
      <x:c r="B15" s="1" t="s">
        <x:v>1917</x:v>
      </x:c>
      <x:c r="C15" s="1" t="s">
        <x:v>1922</x:v>
      </x:c>
      <x:c r="D15" s="1" t="s">
        <x:v>1888</x:v>
      </x:c>
      <x:c r="E15" s="14" t="n">
        <x:v>46195</x:v>
      </x:c>
      <x:c r="F15" s="1" t="s">
        <x:v>9755</x:v>
      </x:c>
      <x:c r="G15" s="1" t="s">
        <x:v>9778</x:v>
      </x:c>
      <x:c r="H15" s="1" t="s">
        <x:v>9757</x:v>
      </x:c>
      <x:c r="I15" s="1" t="s">
        <x:v>9770</x:v>
      </x:c>
      <x:c r="J15" s="1" t="s">
        <x:v>1928</x:v>
      </x:c>
      <x:c r="K15" s="1" t="s">
        <x:v>9797</x:v>
      </x:c>
      <x:c r="L15" s="1" t="str">
        <x:f aca="0">C15&amp;" | "&amp;D15</x:f>
        <x:v>Apex-B02 | Infusion Pump</x:v>
      </x:c>
      <x:c r="M15" s="1" t="n">
        <x:f aca="0">COUNTIF(Device_Inventory!$X$2:$X$1201,L15)</x:f>
        <x:v>2</x:v>
      </x:c>
    </x:row>
    <x:row r="16" ht="15" hidden="0" customHeight="1">
      <x:c r="A16" s="1" t="s">
        <x:v>9798</x:v>
      </x:c>
      <x:c r="B16" s="1" t="s">
        <x:v>1917</x:v>
      </x:c>
      <x:c r="C16" s="1" t="s">
        <x:v>2075</x:v>
      </x:c>
      <x:c r="D16" s="1" t="s">
        <x:v>1888</x:v>
      </x:c>
      <x:c r="E16" s="14" t="n">
        <x:v>46014</x:v>
      </x:c>
      <x:c r="F16" s="1" t="s">
        <x:v>9794</x:v>
      </x:c>
      <x:c r="G16" s="1" t="s">
        <x:v>9768</x:v>
      </x:c>
      <x:c r="H16" s="1" t="s">
        <x:v>9757</x:v>
      </x:c>
      <x:c r="I16" s="1" t="s">
        <x:v>9758</x:v>
      </x:c>
      <x:c r="J16" s="1" t="s">
        <x:v>1928</x:v>
      </x:c>
      <x:c r="K16" s="1" t="s">
        <x:v>9799</x:v>
      </x:c>
      <x:c r="L16" s="1" t="str">
        <x:f aca="0">C16&amp;" | "&amp;D16</x:f>
        <x:v>Apex-A04 | Infusion Pump</x:v>
      </x:c>
      <x:c r="M16" s="1" t="n">
        <x:f aca="0">COUNTIF(Device_Inventory!$X$2:$X$1201,L16)</x:f>
        <x:v>2</x:v>
      </x:c>
    </x:row>
    <x:row r="17" ht="15" hidden="0" customHeight="1">
      <x:c r="A17" s="1" t="s">
        <x:v>9800</x:v>
      </x:c>
      <x:c r="B17" s="1" t="s">
        <x:v>1881</x:v>
      </x:c>
      <x:c r="C17" s="1" t="s">
        <x:v>2054</x:v>
      </x:c>
      <x:c r="D17" s="1" t="s">
        <x:v>1927</x:v>
      </x:c>
      <x:c r="E17" s="14" t="n">
        <x:v>45722</x:v>
      </x:c>
      <x:c r="F17" s="1" t="s">
        <x:v>9762</x:v>
      </x:c>
      <x:c r="G17" s="1" t="s">
        <x:v>9756</x:v>
      </x:c>
      <x:c r="H17" s="1" t="s">
        <x:v>9769</x:v>
      </x:c>
      <x:c r="I17" s="1" t="s">
        <x:v>9770</x:v>
      </x:c>
      <x:c r="J17" s="1" t="s">
        <x:v>9759</x:v>
      </x:c>
      <x:c r="K17" s="1" t="s">
        <x:v>9801</x:v>
      </x:c>
      <x:c r="L17" s="1" t="str">
        <x:f aca="0">C17&amp;" | "&amp;D17</x:f>
        <x:v>Helix-C01 | Patient Monitor</x:v>
      </x:c>
      <x:c r="M17" s="1" t="n">
        <x:f aca="0">COUNTIF(Device_Inventory!$X$2:$X$1201,L17)</x:f>
        <x:v>2</x:v>
      </x:c>
    </x:row>
    <x:row r="18" ht="15" hidden="0" customHeight="1">
      <x:c r="A18" s="1" t="s">
        <x:v>9802</x:v>
      </x:c>
      <x:c r="B18" s="1" t="s">
        <x:v>1881</x:v>
      </x:c>
      <x:c r="C18" s="1" t="s">
        <x:v>2437</x:v>
      </x:c>
      <x:c r="D18" s="1" t="s">
        <x:v>1933</x:v>
      </x:c>
      <x:c r="E18" s="14" t="n">
        <x:v>46066</x:v>
      </x:c>
      <x:c r="F18" s="1" t="s">
        <x:v>9794</x:v>
      </x:c>
      <x:c r="G18" s="1" t="s">
        <x:v>9756</x:v>
      </x:c>
      <x:c r="H18" s="1" t="s">
        <x:v>9757</x:v>
      </x:c>
      <x:c r="I18" s="1" t="s">
        <x:v>9770</x:v>
      </x:c>
      <x:c r="J18" s="1" t="s">
        <x:v>1928</x:v>
      </x:c>
      <x:c r="K18" s="1" t="s">
        <x:v>9803</x:v>
      </x:c>
      <x:c r="L18" s="1" t="str">
        <x:f aca="0">C18&amp;" | "&amp;D18</x:f>
        <x:v>Helix-A02 | Suction Pump</x:v>
      </x:c>
      <x:c r="M18" s="1" t="n">
        <x:f aca="0">COUNTIF(Device_Inventory!$X$2:$X$1201,L18)</x:f>
        <x:v>1</x:v>
      </x:c>
    </x:row>
    <x:row r="19" ht="15" hidden="0" customHeight="1">
      <x:c r="A19" s="1" t="s">
        <x:v>9804</x:v>
      </x:c>
      <x:c r="B19" s="1" t="s">
        <x:v>1881</x:v>
      </x:c>
      <x:c r="C19" s="1" t="s">
        <x:v>1982</x:v>
      </x:c>
      <x:c r="D19" s="1" t="s">
        <x:v>1888</x:v>
      </x:c>
      <x:c r="E19" s="14" t="n">
        <x:v>45984</x:v>
      </x:c>
      <x:c r="F19" s="1" t="s">
        <x:v>9794</x:v>
      </x:c>
      <x:c r="G19" s="1" t="s">
        <x:v>9778</x:v>
      </x:c>
      <x:c r="H19" s="1" t="s">
        <x:v>9769</x:v>
      </x:c>
      <x:c r="I19" s="1" t="s">
        <x:v>9805</x:v>
      </x:c>
      <x:c r="J19" s="1" t="s">
        <x:v>9759</x:v>
      </x:c>
      <x:c r="K19" s="1" t="s">
        <x:v>9806</x:v>
      </x:c>
      <x:c r="L19" s="1" t="str">
        <x:f aca="0">C19&amp;" | "&amp;D19</x:f>
        <x:v>Helix-A04 | Infusion Pump</x:v>
      </x:c>
      <x:c r="M19" s="1" t="n">
        <x:f aca="0">COUNTIF(Device_Inventory!$X$2:$X$1201,L19)</x:f>
        <x:v>5</x:v>
      </x:c>
    </x:row>
  </x:sheetData>
  <x:pageMargins left="0.7" right="0.7" top="0.75" bottom="0.75" header="0.3" footer="0.3"/>
</x:worksheet>
</file>

<file path=xl/worksheets/sheet8.xml><?xml version="1.0" encoding="utf-8"?>
<x:worksheet xmlns:x="http://schemas.openxmlformats.org/spreadsheetml/2006/main">
  <x:sheetViews>
    <x:sheetView showGridLines="1" workbookViewId="0"/>
  </x:sheetViews>
  <x:sheetFormatPr defaultColWidth="8.6796875" defaultRowHeight="15"/>
  <x:cols>
    <x:col min="1" max="28" width="15" style="1" hidden="0" customWidth="1"/>
    <x:col min="29" max="29" width="22" hidden="0" customWidth="1"/>
    <x:col min="30" max="30" width="20" hidden="0" customWidth="1"/>
    <x:col min="31" max="31" width="22" hidden="0" customWidth="1"/>
  </x:cols>
  <x:sheetData>
    <x:row r="1" ht="41.25" hidden="0" customHeight="1">
      <x:c r="A1" s="13" t="s">
        <x:v>1843</x:v>
      </x:c>
      <x:c r="B1" s="13" t="s">
        <x:v>1846</x:v>
      </x:c>
      <x:c r="C1" s="13" t="s">
        <x:v>1852</x:v>
      </x:c>
      <x:c r="D1" s="13" t="s">
        <x:v>1850</x:v>
      </x:c>
      <x:c r="E1" s="13" t="s">
        <x:v>1854</x:v>
      </x:c>
      <x:c r="F1" s="13" t="s">
        <x:v>9807</x:v>
      </x:c>
      <x:c r="G1" s="13" t="s">
        <x:v>1804</x:v>
      </x:c>
      <x:c r="H1" s="13" t="s">
        <x:v>9808</x:v>
      </x:c>
      <x:c r="I1" s="13" t="s">
        <x:v>1765</x:v>
      </x:c>
      <x:c r="J1" s="13" t="s">
        <x:v>9809</x:v>
      </x:c>
      <x:c r="K1" s="13" t="s">
        <x:v>9810</x:v>
      </x:c>
      <x:c r="L1" s="13" t="s">
        <x:v>1768</x:v>
      </x:c>
      <x:c r="M1" s="13" t="s">
        <x:v>1767</x:v>
      </x:c>
      <x:c r="N1" s="13" t="s">
        <x:v>9811</x:v>
      </x:c>
      <x:c r="O1" s="13" t="s">
        <x:v>1802</x:v>
      </x:c>
      <x:c r="P1" s="13" t="s">
        <x:v>1803</x:v>
      </x:c>
      <x:c r="Q1" s="13" t="s">
        <x:v>9812</x:v>
      </x:c>
      <x:c r="R1" s="13" t="s">
        <x:v>9813</x:v>
      </x:c>
      <x:c r="S1" s="13" t="s">
        <x:v>9814</x:v>
      </x:c>
      <x:c r="T1" s="13" t="s">
        <x:v>9815</x:v>
      </x:c>
      <x:c r="U1" s="13" t="s">
        <x:v>1856</x:v>
      </x:c>
      <x:c r="V1" s="13" t="s">
        <x:v>1862</x:v>
      </x:c>
      <x:c r="W1" s="13" t="s">
        <x:v>9816</x:v>
      </x:c>
      <x:c r="X1" s="13" t="s">
        <x:v>9817</x:v>
      </x:c>
      <x:c r="Y1" s="13" t="s">
        <x:v>9818</x:v>
      </x:c>
      <x:c r="Z1" s="13" t="s">
        <x:v>9819</x:v>
      </x:c>
      <x:c r="AA1" s="13" t="s">
        <x:v>9820</x:v>
      </x:c>
      <x:c r="AB1" s="13" t="s">
        <x:v>1836</x:v>
      </x:c>
      <x:c r="AC1" s="10" t="s">
        <x:v>9821</x:v>
      </x:c>
      <x:c r="AD1" s="10" t="s">
        <x:v>9822</x:v>
      </x:c>
      <x:c r="AE1" s="10" t="s">
        <x:v>9823</x:v>
      </x:c>
    </x:row>
    <x:row r="2" ht="15" hidden="0" customHeight="1">
      <x:c r="A2" s="1" t="s">
        <x:v>482</x:v>
      </x:c>
      <x:c r="B2" s="1" t="s">
        <x:v>1866</x:v>
      </x:c>
      <x:c r="C2" s="1" t="s">
        <x:v>1872</x:v>
      </x:c>
      <x:c r="D2" s="1" t="s">
        <x:v>1870</x:v>
      </x:c>
      <x:c r="E2" s="1" t="n">
        <x:v>7.47</x:v>
      </x:c>
      <x:c r="F2" s="1" t="n">
        <x:v>47</x:v>
      </x:c>
      <x:c r="G2" s="1" t="n">
        <x:v>0</x:v>
      </x:c>
      <x:c r="H2" s="1" t="n">
        <x:v>0</x:v>
      </x:c>
      <x:c r="I2" s="1" t="n">
        <x:v>1</x:v>
      </x:c>
      <x:c r="J2" s="1" t="n">
        <x:v>0</x:v>
      </x:c>
      <x:c r="K2" s="1" t="n">
        <x:v>0</x:v>
      </x:c>
      <x:c r="L2" s="1" t="n">
        <x:v>191</x:v>
      </x:c>
      <x:c r="M2" s="1" t="n">
        <x:v>1.2</x:v>
      </x:c>
      <x:c r="N2" s="1" t="n">
        <x:v>0</x:v>
      </x:c>
      <x:c r="O2" s="1" t="n">
        <x:v>0</x:v>
      </x:c>
      <x:c r="P2" s="1" t="n">
        <x:v>0</x:v>
      </x:c>
      <x:c r="Q2" s="1" t="n">
        <x:v>19</x:v>
      </x:c>
      <x:c r="R2" s="1" t="n">
        <x:v>5</x:v>
      </x:c>
      <x:c r="S2" s="1" t="n">
        <x:v>0.33</x:v>
      </x:c>
      <x:c r="T2" s="1" t="n">
        <x:v>4</x:v>
      </x:c>
      <x:c r="U2" s="1" t="s">
        <x:v>1873</x:v>
      </x:c>
      <x:c r="V2" s="15" t="n">
        <x:v>64007.29</x:v>
      </x:c>
      <x:c r="W2" s="1" t="n">
        <x:v>100</x:v>
      </x:c>
      <x:c r="X2" s="1" t="n">
        <x:v>0</x:v>
      </x:c>
      <x:c r="Y2" s="1" t="n">
        <x:v>0</x:v>
      </x:c>
      <x:c r="Z2" s="16" t="n">
        <x:f aca="0">MIN(100,ROUND(MIN(1,E2/10)*15+MIN(1,G2/120)*15+MIN(1,H2/3)*12+MIN(1,J2/2)*10+MIN(1,K2/60)*10+MIN(1,O2/2)*10+MIN(1,P2/2)*8+MIN(1,R2/12)*7+MIN(1,S2/4)*5+MIN(1,T2/8)*3+IF(U2="Unsupported",3,IF(U2="Limited Support",1,0))+IF(C2="Critical",2,IF(C2="High",1,0)),0))</x:f>
        <x:v>19</x:v>
      </x:c>
      <x:c r="AA2" s="1" t="str">
        <x:f aca="0">IF(Z2&gt;=70,"Critical",IF(Z2&gt;=50,"High",IF(Z2&gt;=30,"Medium","Routine")))</x:f>
        <x:v>Routine</x:v>
      </x:c>
      <x:c r="AB2" s="1" t="str">
        <x:f aca="0">IF(W2&gt;=85,"Passes score threshold only","Below score threshold")</x:f>
        <x:v>Passes score threshold only</x:v>
      </x:c>
      <x:c r="AC2" s="12" t="n">
        <x:v>1</x:v>
      </x:c>
      <x:c r="AD2" s="12"/>
      <x:c r="AE2" s="12" t="n">
        <x:v>191</x:v>
      </x:c>
    </x:row>
    <x:row r="3" ht="15" hidden="0" customHeight="1">
      <x:c r="A3" s="1" t="s">
        <x:v>1876</x:v>
      </x:c>
      <x:c r="B3" s="1" t="s">
        <x:v>1879</x:v>
      </x:c>
      <x:c r="C3" s="1" t="s">
        <x:v>1872</x:v>
      </x:c>
      <x:c r="D3" s="1" t="s">
        <x:v>1870</x:v>
      </x:c>
      <x:c r="E3" s="1" t="n">
        <x:v>6.94</x:v>
      </x:c>
      <x:c r="F3" s="1" t="n">
        <x:v>44.7</x:v>
      </x:c>
      <x:c r="G3" s="1" t="n">
        <x:v>232</x:v>
      </x:c>
      <x:c r="H3" s="1" t="n">
        <x:v>0</x:v>
      </x:c>
      <x:c r="I3" s="1" t="n">
        <x:v>3</x:v>
      </x:c>
      <x:c r="J3" s="1" t="n">
        <x:v>0</x:v>
      </x:c>
      <x:c r="K3" s="1" t="n">
        <x:v>0</x:v>
      </x:c>
      <x:c r="L3" s="1" t="n">
        <x:v>47.5</x:v>
      </x:c>
      <x:c r="M3" s="1" t="n">
        <x:v>3.5</x:v>
      </x:c>
      <x:c r="N3" s="1" t="n">
        <x:v>0</x:v>
      </x:c>
      <x:c r="O3" s="1" t="n">
        <x:v>0</x:v>
      </x:c>
      <x:c r="P3" s="1" t="n">
        <x:v>0</x:v>
      </x:c>
      <x:c r="Q3" s="1" t="n">
        <x:v>19</x:v>
      </x:c>
      <x:c r="R3" s="1" t="n">
        <x:v>3</x:v>
      </x:c>
      <x:c r="S3" s="1" t="n">
        <x:v>0.82</x:v>
      </x:c>
      <x:c r="T3" s="1" t="n">
        <x:v>4</x:v>
      </x:c>
      <x:c r="U3" s="1" t="s">
        <x:v>1884</x:v>
      </x:c>
      <x:c r="V3" s="15" t="n">
        <x:v>2003</x:v>
      </x:c>
      <x:c r="W3" s="1" t="n">
        <x:v>98.9</x:v>
      </x:c>
      <x:c r="X3" s="1" t="n">
        <x:v>0</x:v>
      </x:c>
      <x:c r="Y3" s="1" t="n">
        <x:v>0</x:v>
      </x:c>
      <x:c r="Z3" s="16" t="n">
        <x:f aca="0">MIN(100,ROUND(MIN(1,E3/10)*15+MIN(1,G3/120)*15+MIN(1,H3/3)*12+MIN(1,J3/2)*10+MIN(1,K3/60)*10+MIN(1,O3/2)*10+MIN(1,P3/2)*8+MIN(1,R3/12)*7+MIN(1,S3/4)*5+MIN(1,T3/8)*3+IF(U3="Unsupported",3,IF(U3="Limited Support",1,0))+IF(C3="Critical",2,IF(C3="High",1,0)),0))</x:f>
        <x:v>30</x:v>
      </x:c>
      <x:c r="AA3" s="1" t="str">
        <x:f aca="0">IF(Z3&gt;=70,"Critical",IF(Z3&gt;=50,"High",IF(Z3&gt;=30,"Medium","Routine")))</x:f>
        <x:v>Medium</x:v>
      </x:c>
      <x:c r="AB3" s="1" t="str">
        <x:f aca="0">IF(W3&gt;=85,"Passes score threshold only","Below score threshold")</x:f>
        <x:v>Passes score threshold only</x:v>
      </x:c>
      <x:c r="AC3" s="12" t="n">
        <x:v>3</x:v>
      </x:c>
      <x:c r="AD3" s="12" t="n">
        <x:v>47.5</x:v>
      </x:c>
      <x:c r="AE3" s="12" t="n">
        <x:v>146</x:v>
      </x:c>
    </x:row>
    <x:row r="4" ht="15" hidden="0" customHeight="1">
      <x:c r="A4" s="1" t="s">
        <x:v>491</x:v>
      </x:c>
      <x:c r="B4" s="1" t="s">
        <x:v>1888</x:v>
      </x:c>
      <x:c r="C4" s="1" t="s">
        <x:v>1893</x:v>
      </x:c>
      <x:c r="D4" s="1" t="s">
        <x:v>1891</x:v>
      </x:c>
      <x:c r="E4" s="1" t="n">
        <x:v>5.8</x:v>
      </x:c>
      <x:c r="F4" s="1" t="n">
        <x:v>76.8</x:v>
      </x:c>
      <x:c r="G4" s="1" t="n">
        <x:v>0</x:v>
      </x:c>
      <x:c r="H4" s="1" t="n">
        <x:v>0</x:v>
      </x:c>
      <x:c r="I4" s="1" t="n">
        <x:v>0</x:v>
      </x:c>
      <x:c r="J4" s="1" t="n">
        <x:v>0</x:v>
      </x:c>
      <x:c r="K4" s="1" t="n">
        <x:v>0</x:v>
      </x:c>
      <x:c r="L4" s="1" t="n">
        <x:v>776</x:v>
      </x:c>
      <x:c r="M4" s="1" t="n">
        <x:v>0</x:v>
      </x:c>
      <x:c r="N4" s="1" t="n">
        <x:v>0</x:v>
      </x:c>
      <x:c r="O4" s="1" t="n">
        <x:v>0</x:v>
      </x:c>
      <x:c r="P4" s="1" t="n">
        <x:v>0</x:v>
      </x:c>
      <x:c r="Q4" s="1" t="n">
        <x:v>23</x:v>
      </x:c>
      <x:c r="R4" s="1" t="n">
        <x:v>0</x:v>
      </x:c>
      <x:c r="S4" s="1" t="n">
        <x:v>0.77</x:v>
      </x:c>
      <x:c r="T4" s="1" t="n">
        <x:v>3</x:v>
      </x:c>
      <x:c r="U4" s="1" t="s">
        <x:v>1884</x:v>
      </x:c>
      <x:c r="V4" s="15" t="n">
        <x:v>4294.3</x:v>
      </x:c>
      <x:c r="W4" s="1" t="n">
        <x:v>93.1</x:v>
      </x:c>
      <x:c r="X4" s="1" t="n">
        <x:v>0</x:v>
      </x:c>
      <x:c r="Y4" s="1" t="n">
        <x:v>0</x:v>
      </x:c>
      <x:c r="Z4" s="16" t="n">
        <x:f aca="0">MIN(100,ROUND(MIN(1,E4/10)*15+MIN(1,G4/120)*15+MIN(1,H4/3)*12+MIN(1,J4/2)*10+MIN(1,K4/60)*10+MIN(1,O4/2)*10+MIN(1,P4/2)*8+MIN(1,R4/12)*7+MIN(1,S4/4)*5+MIN(1,T4/8)*3+IF(U4="Unsupported",3,IF(U4="Limited Support",1,0))+IF(C4="Critical",2,IF(C4="High",1,0)),0))</x:f>
        <x:v>12</x:v>
      </x:c>
      <x:c r="AA4" s="1" t="str">
        <x:f aca="0">IF(Z4&gt;=70,"Critical",IF(Z4&gt;=50,"High",IF(Z4&gt;=30,"Medium","Routine")))</x:f>
        <x:v>Routine</x:v>
      </x:c>
      <x:c r="AB4" s="1" t="str">
        <x:f aca="0">IF(W4&gt;=85,"Passes score threshold only","Below score threshold")</x:f>
        <x:v>Passes score threshold only</x:v>
      </x:c>
      <x:c r="AC4" s="12" t="n">
        <x:v>1</x:v>
      </x:c>
      <x:c r="AD4" s="12"/>
      <x:c r="AE4" s="12" t="n">
        <x:v>776</x:v>
      </x:c>
    </x:row>
    <x:row r="5" ht="15" hidden="0" customHeight="1">
      <x:c r="A5" s="1" t="s">
        <x:v>1894</x:v>
      </x:c>
      <x:c r="B5" s="1" t="s">
        <x:v>1897</x:v>
      </x:c>
      <x:c r="C5" s="1" t="s">
        <x:v>1902</x:v>
      </x:c>
      <x:c r="D5" s="1" t="s">
        <x:v>1870</x:v>
      </x:c>
      <x:c r="E5" s="1" t="n">
        <x:v>7.52</x:v>
      </x:c>
      <x:c r="F5" s="1" t="n">
        <x:v>24.1</x:v>
      </x:c>
      <x:c r="G5" s="1" t="n">
        <x:v>0</x:v>
      </x:c>
      <x:c r="H5" s="1" t="n">
        <x:v>0</x:v>
      </x:c>
      <x:c r="I5" s="1" t="n">
        <x:v>0</x:v>
      </x:c>
      <x:c r="J5" s="1" t="n">
        <x:v>0</x:v>
      </x:c>
      <x:c r="K5" s="1" t="n">
        <x:v>0</x:v>
      </x:c>
      <x:c r="L5" s="1" t="n">
        <x:v>999</x:v>
      </x:c>
      <x:c r="M5" s="1" t="n">
        <x:v>0</x:v>
      </x:c>
      <x:c r="N5" s="1" t="n">
        <x:v>0</x:v>
      </x:c>
      <x:c r="O5" s="1" t="n">
        <x:v>0</x:v>
      </x:c>
      <x:c r="P5" s="1" t="n">
        <x:v>0</x:v>
      </x:c>
      <x:c r="Q5" s="1" t="n">
        <x:v>8</x:v>
      </x:c>
      <x:c r="R5" s="1" t="n">
        <x:v>3</x:v>
      </x:c>
      <x:c r="S5" s="1" t="n">
        <x:v>1.15</x:v>
      </x:c>
      <x:c r="T5" s="1" t="n">
        <x:v>0</x:v>
      </x:c>
      <x:c r="U5" s="1" t="s">
        <x:v>1884</x:v>
      </x:c>
      <x:c r="V5" s="15" t="n">
        <x:v>16449.08</x:v>
      </x:c>
      <x:c r="W5" s="1" t="n">
        <x:v>98.3</x:v>
      </x:c>
      <x:c r="X5" s="1" t="n">
        <x:v>0</x:v>
      </x:c>
      <x:c r="Y5" s="1" t="n">
        <x:v>0</x:v>
      </x:c>
      <x:c r="Z5" s="16" t="n">
        <x:f aca="0">MIN(100,ROUND(MIN(1,E5/10)*15+MIN(1,G5/120)*15+MIN(1,H5/3)*12+MIN(1,J5/2)*10+MIN(1,K5/60)*10+MIN(1,O5/2)*10+MIN(1,P5/2)*8+MIN(1,R5/12)*7+MIN(1,S5/4)*5+MIN(1,T5/8)*3+IF(U5="Unsupported",3,IF(U5="Limited Support",1,0))+IF(C5="Critical",2,IF(C5="High",1,0)),0))</x:f>
        <x:v>16</x:v>
      </x:c>
      <x:c r="AA5" s="1" t="str">
        <x:f aca="0">IF(Z5&gt;=70,"Critical",IF(Z5&gt;=50,"High",IF(Z5&gt;=30,"Medium","Routine")))</x:f>
        <x:v>Routine</x:v>
      </x:c>
      <x:c r="AB5" s="1" t="str">
        <x:f aca="0">IF(W5&gt;=85,"Passes score threshold only","Below score threshold")</x:f>
        <x:v>Passes score threshold only</x:v>
      </x:c>
      <x:c r="AC5" s="12" t="n">
        <x:v>0</x:v>
      </x:c>
      <x:c r="AD5" s="12"/>
      <x:c r="AE5" s="12"/>
    </x:row>
    <x:row r="6" ht="15" hidden="0" customHeight="1">
      <x:c r="A6" s="1" t="s">
        <x:v>1903</x:v>
      </x:c>
      <x:c r="B6" s="1" t="s">
        <x:v>1888</x:v>
      </x:c>
      <x:c r="C6" s="1" t="s">
        <x:v>1902</x:v>
      </x:c>
      <x:c r="D6" s="1" t="s">
        <x:v>1891</x:v>
      </x:c>
      <x:c r="E6" s="1" t="n">
        <x:v>7.49</x:v>
      </x:c>
      <x:c r="F6" s="1" t="n">
        <x:v>67.3</x:v>
      </x:c>
      <x:c r="G6" s="1" t="n">
        <x:v>55</x:v>
      </x:c>
      <x:c r="H6" s="1" t="n">
        <x:v>0</x:v>
      </x:c>
      <x:c r="I6" s="1" t="n">
        <x:v>0</x:v>
      </x:c>
      <x:c r="J6" s="1" t="n">
        <x:v>0</x:v>
      </x:c>
      <x:c r="K6" s="1" t="n">
        <x:v>0</x:v>
      </x:c>
      <x:c r="L6" s="1" t="n">
        <x:v>999</x:v>
      </x:c>
      <x:c r="M6" s="1" t="n">
        <x:v>0</x:v>
      </x:c>
      <x:c r="N6" s="1" t="n">
        <x:v>0</x:v>
      </x:c>
      <x:c r="O6" s="1" t="n">
        <x:v>0</x:v>
      </x:c>
      <x:c r="P6" s="1" t="n">
        <x:v>0</x:v>
      </x:c>
      <x:c r="Q6" s="1" t="n">
        <x:v>18</x:v>
      </x:c>
      <x:c r="R6" s="1" t="n">
        <x:v>3</x:v>
      </x:c>
      <x:c r="S6" s="1" t="n">
        <x:v>0</x:v>
      </x:c>
      <x:c r="T6" s="1" t="n">
        <x:v>1</x:v>
      </x:c>
      <x:c r="U6" s="1" t="s">
        <x:v>1907</x:v>
      </x:c>
      <x:c r="V6" s="15" t="n">
        <x:v>3190.66</x:v>
      </x:c>
      <x:c r="W6" s="1" t="n">
        <x:v>97.2</x:v>
      </x:c>
      <x:c r="X6" s="1" t="n">
        <x:v>0</x:v>
      </x:c>
      <x:c r="Y6" s="1" t="n">
        <x:v>0</x:v>
      </x:c>
      <x:c r="Z6" s="16" t="n">
        <x:f aca="0">MIN(100,ROUND(MIN(1,E6/10)*15+MIN(1,G6/120)*15+MIN(1,H6/3)*12+MIN(1,J6/2)*10+MIN(1,K6/60)*10+MIN(1,O6/2)*10+MIN(1,P6/2)*8+MIN(1,R6/12)*7+MIN(1,S6/4)*5+MIN(1,T6/8)*3+IF(U6="Unsupported",3,IF(U6="Limited Support",1,0))+IF(C6="Critical",2,IF(C6="High",1,0)),0))</x:f>
        <x:v>23</x:v>
      </x:c>
      <x:c r="AA6" s="1" t="str">
        <x:f aca="0">IF(Z6&gt;=70,"Critical",IF(Z6&gt;=50,"High",IF(Z6&gt;=30,"Medium","Routine")))</x:f>
        <x:v>Routine</x:v>
      </x:c>
      <x:c r="AB6" s="1" t="str">
        <x:f aca="0">IF(W6&gt;=85,"Passes score threshold only","Below score threshold")</x:f>
        <x:v>Passes score threshold only</x:v>
      </x:c>
      <x:c r="AC6" s="12" t="n">
        <x:v>0</x:v>
      </x:c>
      <x:c r="AD6" s="12"/>
      <x:c r="AE6" s="12"/>
    </x:row>
    <x:row r="7" ht="15" hidden="0" customHeight="1">
      <x:c r="A7" s="1" t="s">
        <x:v>496</x:v>
      </x:c>
      <x:c r="B7" s="1" t="s">
        <x:v>1866</x:v>
      </x:c>
      <x:c r="C7" s="1" t="s">
        <x:v>1872</x:v>
      </x:c>
      <x:c r="D7" s="1" t="s">
        <x:v>1911</x:v>
      </x:c>
      <x:c r="E7" s="1" t="n">
        <x:v>6.02</x:v>
      </x:c>
      <x:c r="F7" s="1" t="n">
        <x:v>57.9</x:v>
      </x:c>
      <x:c r="G7" s="1" t="n">
        <x:v>0</x:v>
      </x:c>
      <x:c r="H7" s="1" t="n">
        <x:v>0</x:v>
      </x:c>
      <x:c r="I7" s="1" t="n">
        <x:v>1</x:v>
      </x:c>
      <x:c r="J7" s="1" t="n">
        <x:v>0</x:v>
      </x:c>
      <x:c r="K7" s="1" t="n">
        <x:v>0</x:v>
      </x:c>
      <x:c r="L7" s="1" t="n">
        <x:v>280</x:v>
      </x:c>
      <x:c r="M7" s="1" t="n">
        <x:v>4.3</x:v>
      </x:c>
      <x:c r="N7" s="1" t="n">
        <x:v>0</x:v>
      </x:c>
      <x:c r="O7" s="1" t="n">
        <x:v>1</x:v>
      </x:c>
      <x:c r="P7" s="1" t="n">
        <x:v>0</x:v>
      </x:c>
      <x:c r="Q7" s="1" t="n">
        <x:v>15</x:v>
      </x:c>
      <x:c r="R7" s="1" t="n">
        <x:v>1</x:v>
      </x:c>
      <x:c r="S7" s="1" t="n">
        <x:v>0</x:v>
      </x:c>
      <x:c r="T7" s="1" t="n">
        <x:v>3</x:v>
      </x:c>
      <x:c r="U7" s="1" t="s">
        <x:v>1873</x:v>
      </x:c>
      <x:c r="V7" s="15" t="n">
        <x:v>55242.96</x:v>
      </x:c>
      <x:c r="W7" s="1" t="n">
        <x:v>98.1</x:v>
      </x:c>
      <x:c r="X7" s="1" t="n">
        <x:v>0</x:v>
      </x:c>
      <x:c r="Y7" s="1" t="n">
        <x:v>0</x:v>
      </x:c>
      <x:c r="Z7" s="16" t="n">
        <x:f aca="0">MIN(100,ROUND(MIN(1,E7/10)*15+MIN(1,G7/120)*15+MIN(1,H7/3)*12+MIN(1,J7/2)*10+MIN(1,K7/60)*10+MIN(1,O7/2)*10+MIN(1,P7/2)*8+MIN(1,R7/12)*7+MIN(1,S7/4)*5+MIN(1,T7/8)*3+IF(U7="Unsupported",3,IF(U7="Limited Support",1,0))+IF(C7="Critical",2,IF(C7="High",1,0)),0))</x:f>
        <x:v>19</x:v>
      </x:c>
      <x:c r="AA7" s="1" t="str">
        <x:f aca="0">IF(Z7&gt;=70,"Critical",IF(Z7&gt;=50,"High",IF(Z7&gt;=30,"Medium","Routine")))</x:f>
        <x:v>Routine</x:v>
      </x:c>
      <x:c r="AB7" s="1" t="str">
        <x:f aca="0">IF(W7&gt;=85,"Passes score threshold only","Below score threshold")</x:f>
        <x:v>Passes score threshold only</x:v>
      </x:c>
      <x:c r="AC7" s="12" t="n">
        <x:v>1</x:v>
      </x:c>
      <x:c r="AD7" s="12"/>
      <x:c r="AE7" s="12" t="n">
        <x:v>280</x:v>
      </x:c>
    </x:row>
    <x:row r="8" ht="15" hidden="0" customHeight="1">
      <x:c r="A8" s="1" t="s">
        <x:v>1912</x:v>
      </x:c>
      <x:c r="B8" s="1" t="s">
        <x:v>1915</x:v>
      </x:c>
      <x:c r="C8" s="1" t="s">
        <x:v>1902</x:v>
      </x:c>
      <x:c r="D8" s="1" t="s">
        <x:v>1911</x:v>
      </x:c>
      <x:c r="E8" s="1" t="n">
        <x:v>7.12</x:v>
      </x:c>
      <x:c r="F8" s="1" t="n">
        <x:v>64.1</x:v>
      </x:c>
      <x:c r="G8" s="1" t="n">
        <x:v>0</x:v>
      </x:c>
      <x:c r="H8" s="1" t="n">
        <x:v>0</x:v>
      </x:c>
      <x:c r="I8" s="1" t="n">
        <x:v>0</x:v>
      </x:c>
      <x:c r="J8" s="1" t="n">
        <x:v>0</x:v>
      </x:c>
      <x:c r="K8" s="1" t="n">
        <x:v>0</x:v>
      </x:c>
      <x:c r="L8" s="1" t="n">
        <x:v>97</x:v>
      </x:c>
      <x:c r="M8" s="1" t="n">
        <x:v>0</x:v>
      </x:c>
      <x:c r="N8" s="1" t="n">
        <x:v>0</x:v>
      </x:c>
      <x:c r="O8" s="1" t="n">
        <x:v>0</x:v>
      </x:c>
      <x:c r="P8" s="1" t="n">
        <x:v>0</x:v>
      </x:c>
      <x:c r="Q8" s="1" t="n">
        <x:v>20</x:v>
      </x:c>
      <x:c r="R8" s="1" t="n">
        <x:v>3</x:v>
      </x:c>
      <x:c r="S8" s="1" t="n">
        <x:v>0.42</x:v>
      </x:c>
      <x:c r="T8" s="1" t="n">
        <x:v>4</x:v>
      </x:c>
      <x:c r="U8" s="1" t="s">
        <x:v>1884</x:v>
      </x:c>
      <x:c r="V8" s="15" t="n">
        <x:v>32427.44</x:v>
      </x:c>
      <x:c r="W8" s="1" t="n">
        <x:v>92.5</x:v>
      </x:c>
      <x:c r="X8" s="1" t="n">
        <x:v>0</x:v>
      </x:c>
      <x:c r="Y8" s="1" t="n">
        <x:v>0</x:v>
      </x:c>
      <x:c r="Z8" s="16" t="n">
        <x:f aca="0">MIN(100,ROUND(MIN(1,E8/10)*15+MIN(1,G8/120)*15+MIN(1,H8/3)*12+MIN(1,J8/2)*10+MIN(1,K8/60)*10+MIN(1,O8/2)*10+MIN(1,P8/2)*8+MIN(1,R8/12)*7+MIN(1,S8/4)*5+MIN(1,T8/8)*3+IF(U8="Unsupported",3,IF(U8="Limited Support",1,0))+IF(C8="Critical",2,IF(C8="High",1,0)),0))</x:f>
        <x:v>16</x:v>
      </x:c>
      <x:c r="AA8" s="1" t="str">
        <x:f aca="0">IF(Z8&gt;=70,"Critical",IF(Z8&gt;=50,"High",IF(Z8&gt;=30,"Medium","Routine")))</x:f>
        <x:v>Routine</x:v>
      </x:c>
      <x:c r="AB8" s="1" t="str">
        <x:f aca="0">IF(W8&gt;=85,"Passes score threshold only","Below score threshold")</x:f>
        <x:v>Passes score threshold only</x:v>
      </x:c>
      <x:c r="AC8" s="12" t="n">
        <x:v>3</x:v>
      </x:c>
      <x:c r="AD8" s="12" t="n">
        <x:v>97</x:v>
      </x:c>
      <x:c r="AE8" s="12" t="n">
        <x:v>648</x:v>
      </x:c>
    </x:row>
    <x:row r="9" ht="15" hidden="0" customHeight="1">
      <x:c r="A9" s="1" t="s">
        <x:v>501</x:v>
      </x:c>
      <x:c r="B9" s="1" t="s">
        <x:v>1888</x:v>
      </x:c>
      <x:c r="C9" s="1" t="s">
        <x:v>1902</x:v>
      </x:c>
      <x:c r="D9" s="1" t="s">
        <x:v>1911</x:v>
      </x:c>
      <x:c r="E9" s="1" t="n">
        <x:v>3.74</x:v>
      </x:c>
      <x:c r="F9" s="1" t="n">
        <x:v>70.2</x:v>
      </x:c>
      <x:c r="G9" s="1" t="n">
        <x:v>0</x:v>
      </x:c>
      <x:c r="H9" s="1" t="n">
        <x:v>0</x:v>
      </x:c>
      <x:c r="I9" s="1" t="n">
        <x:v>0</x:v>
      </x:c>
      <x:c r="J9" s="1" t="n">
        <x:v>0</x:v>
      </x:c>
      <x:c r="K9" s="1" t="n">
        <x:v>0</x:v>
      </x:c>
      <x:c r="L9" s="1" t="n">
        <x:v>999</x:v>
      </x:c>
      <x:c r="M9" s="1" t="n">
        <x:v>0</x:v>
      </x:c>
      <x:c r="N9" s="1" t="n">
        <x:v>0</x:v>
      </x:c>
      <x:c r="O9" s="1" t="n">
        <x:v>0</x:v>
      </x:c>
      <x:c r="P9" s="1" t="n">
        <x:v>0</x:v>
      </x:c>
      <x:c r="Q9" s="1" t="n">
        <x:v>22</x:v>
      </x:c>
      <x:c r="R9" s="1" t="n">
        <x:v>0</x:v>
      </x:c>
      <x:c r="S9" s="1" t="n">
        <x:v>0</x:v>
      </x:c>
      <x:c r="T9" s="1" t="n">
        <x:v>1</x:v>
      </x:c>
      <x:c r="U9" s="1" t="s">
        <x:v>1884</x:v>
      </x:c>
      <x:c r="V9" s="15" t="n">
        <x:v>3456.03</x:v>
      </x:c>
      <x:c r="W9" s="1" t="n">
        <x:v>100</x:v>
      </x:c>
      <x:c r="X9" s="1" t="n">
        <x:v>0</x:v>
      </x:c>
      <x:c r="Y9" s="1" t="n">
        <x:v>0</x:v>
      </x:c>
      <x:c r="Z9" s="16" t="n">
        <x:f aca="0">MIN(100,ROUND(MIN(1,E9/10)*15+MIN(1,G9/120)*15+MIN(1,H9/3)*12+MIN(1,J9/2)*10+MIN(1,K9/60)*10+MIN(1,O9/2)*10+MIN(1,P9/2)*8+MIN(1,R9/12)*7+MIN(1,S9/4)*5+MIN(1,T9/8)*3+IF(U9="Unsupported",3,IF(U9="Limited Support",1,0))+IF(C9="Critical",2,IF(C9="High",1,0)),0))</x:f>
        <x:v>8</x:v>
      </x:c>
      <x:c r="AA9" s="1" t="str">
        <x:f aca="0">IF(Z9&gt;=70,"Critical",IF(Z9&gt;=50,"High",IF(Z9&gt;=30,"Medium","Routine")))</x:f>
        <x:v>Routine</x:v>
      </x:c>
      <x:c r="AB9" s="1" t="str">
        <x:f aca="0">IF(W9&gt;=85,"Passes score threshold only","Below score threshold")</x:f>
        <x:v>Passes score threshold only</x:v>
      </x:c>
      <x:c r="AC9" s="12" t="n">
        <x:v>0</x:v>
      </x:c>
      <x:c r="AD9" s="12"/>
      <x:c r="AE9" s="12"/>
    </x:row>
    <x:row r="10" ht="15" hidden="0" customHeight="1">
      <x:c r="A10" s="1" t="s">
        <x:v>1924</x:v>
      </x:c>
      <x:c r="B10" s="1" t="s">
        <x:v>1927</x:v>
      </x:c>
      <x:c r="C10" s="1" t="s">
        <x:v>1893</x:v>
      </x:c>
      <x:c r="D10" s="1" t="s">
        <x:v>1870</x:v>
      </x:c>
      <x:c r="E10" s="1" t="n">
        <x:v>11.81</x:v>
      </x:c>
      <x:c r="F10" s="1" t="n">
        <x:v>72.1</x:v>
      </x:c>
      <x:c r="G10" s="1" t="n">
        <x:v>0</x:v>
      </x:c>
      <x:c r="H10" s="1" t="n">
        <x:v>1</x:v>
      </x:c>
      <x:c r="I10" s="1" t="n">
        <x:v>1</x:v>
      </x:c>
      <x:c r="J10" s="1" t="n">
        <x:v>0</x:v>
      </x:c>
      <x:c r="K10" s="1" t="n">
        <x:v>7</x:v>
      </x:c>
      <x:c r="L10" s="1" t="n">
        <x:v>770</x:v>
      </x:c>
      <x:c r="M10" s="1" t="n">
        <x:v>0.3</x:v>
      </x:c>
      <x:c r="N10" s="1" t="n">
        <x:v>0</x:v>
      </x:c>
      <x:c r="O10" s="1" t="n">
        <x:v>0</x:v>
      </x:c>
      <x:c r="P10" s="1" t="n">
        <x:v>0</x:v>
      </x:c>
      <x:c r="Q10" s="1" t="n">
        <x:v>48</x:v>
      </x:c>
      <x:c r="R10" s="1" t="n">
        <x:v>5</x:v>
      </x:c>
      <x:c r="S10" s="1" t="n">
        <x:v>2.82</x:v>
      </x:c>
      <x:c r="T10" s="1" t="n">
        <x:v>3</x:v>
      </x:c>
      <x:c r="U10" s="1" t="s">
        <x:v>1884</x:v>
      </x:c>
      <x:c r="V10" s="15" t="n">
        <x:v>8756.66</x:v>
      </x:c>
      <x:c r="W10" s="1" t="n">
        <x:v>100</x:v>
      </x:c>
      <x:c r="X10" s="1" t="n">
        <x:v>0</x:v>
      </x:c>
      <x:c r="Y10" s="1" t="n">
        <x:v>0</x:v>
      </x:c>
      <x:c r="Z10" s="16" t="n">
        <x:f aca="0">MIN(100,ROUND(MIN(1,E10/10)*15+MIN(1,G10/120)*15+MIN(1,H10/3)*12+MIN(1,J10/2)*10+MIN(1,K10/60)*10+MIN(1,O10/2)*10+MIN(1,P10/2)*8+MIN(1,R10/12)*7+MIN(1,S10/4)*5+MIN(1,T10/8)*3+IF(U10="Unsupported",3,IF(U10="Limited Support",1,0))+IF(C10="Critical",2,IF(C10="High",1,0)),0))</x:f>
        <x:v>29</x:v>
      </x:c>
      <x:c r="AA10" s="1" t="str">
        <x:f aca="0">IF(Z10&gt;=70,"Critical",IF(Z10&gt;=50,"High",IF(Z10&gt;=30,"Medium","Routine")))</x:f>
        <x:v>Routine</x:v>
      </x:c>
      <x:c r="AB10" s="1" t="str">
        <x:f aca="0">IF(W10&gt;=85,"Passes score threshold only","Below score threshold")</x:f>
        <x:v>Passes score threshold only</x:v>
      </x:c>
      <x:c r="AC10" s="12" t="n">
        <x:v>2</x:v>
      </x:c>
      <x:c r="AD10" s="12" t="n">
        <x:v>770</x:v>
      </x:c>
      <x:c r="AE10" s="12" t="n">
        <x:v>75</x:v>
      </x:c>
    </x:row>
    <x:row r="11" ht="15" hidden="0" customHeight="1">
      <x:c r="A11" s="1" t="s">
        <x:v>1930</x:v>
      </x:c>
      <x:c r="B11" s="1" t="s">
        <x:v>1933</x:v>
      </x:c>
      <x:c r="C11" s="1" t="s">
        <x:v>1872</x:v>
      </x:c>
      <x:c r="D11" s="1" t="s">
        <x:v>1891</x:v>
      </x:c>
      <x:c r="E11" s="1" t="n">
        <x:v>9.61</x:v>
      </x:c>
      <x:c r="F11" s="1" t="n">
        <x:v>55.4</x:v>
      </x:c>
      <x:c r="G11" s="1" t="n">
        <x:v>0</x:v>
      </x:c>
      <x:c r="H11" s="1" t="n">
        <x:v>0</x:v>
      </x:c>
      <x:c r="I11" s="1" t="n">
        <x:v>0</x:v>
      </x:c>
      <x:c r="J11" s="1" t="n">
        <x:v>0</x:v>
      </x:c>
      <x:c r="K11" s="1" t="n">
        <x:v>0</x:v>
      </x:c>
      <x:c r="L11" s="1" t="n">
        <x:v>833</x:v>
      </x:c>
      <x:c r="M11" s="1" t="n">
        <x:v>0</x:v>
      </x:c>
      <x:c r="N11" s="1" t="n">
        <x:v>0</x:v>
      </x:c>
      <x:c r="O11" s="1" t="n">
        <x:v>0</x:v>
      </x:c>
      <x:c r="P11" s="1" t="n">
        <x:v>0</x:v>
      </x:c>
      <x:c r="Q11" s="1" t="n">
        <x:v>24</x:v>
      </x:c>
      <x:c r="R11" s="1" t="n">
        <x:v>3</x:v>
      </x:c>
      <x:c r="S11" s="1" t="n">
        <x:v>1.77</x:v>
      </x:c>
      <x:c r="T11" s="1" t="n">
        <x:v>2</x:v>
      </x:c>
      <x:c r="U11" s="1" t="s">
        <x:v>1884</x:v>
      </x:c>
      <x:c r="V11" s="15" t="n">
        <x:v>1891.51</x:v>
      </x:c>
      <x:c r="W11" s="1" t="n">
        <x:v>99.9</x:v>
      </x:c>
      <x:c r="X11" s="1" t="n">
        <x:v>0</x:v>
      </x:c>
      <x:c r="Y11" s="1" t="n">
        <x:v>1</x:v>
      </x:c>
      <x:c r="Z11" s="16" t="n">
        <x:f aca="0">MIN(100,ROUND(MIN(1,E11/10)*15+MIN(1,G11/120)*15+MIN(1,H11/3)*12+MIN(1,J11/2)*10+MIN(1,K11/60)*10+MIN(1,O11/2)*10+MIN(1,P11/2)*8+MIN(1,R11/12)*7+MIN(1,S11/4)*5+MIN(1,T11/8)*3+IF(U11="Unsupported",3,IF(U11="Limited Support",1,0))+IF(C11="Critical",2,IF(C11="High",1,0)),0))</x:f>
        <x:v>19</x:v>
      </x:c>
      <x:c r="AA11" s="1" t="str">
        <x:f aca="0">IF(Z11&gt;=70,"Critical",IF(Z11&gt;=50,"High",IF(Z11&gt;=30,"Medium","Routine")))</x:f>
        <x:v>Routine</x:v>
      </x:c>
      <x:c r="AB11" s="1" t="str">
        <x:f aca="0">IF(W11&gt;=85,"Passes score threshold only","Below score threshold")</x:f>
        <x:v>Passes score threshold only</x:v>
      </x:c>
      <x:c r="AC11" s="12" t="n">
        <x:v>1</x:v>
      </x:c>
      <x:c r="AD11" s="12"/>
      <x:c r="AE11" s="12" t="n">
        <x:v>833</x:v>
      </x:c>
    </x:row>
    <x:row r="12" ht="15" hidden="0" customHeight="1">
      <x:c r="A12" s="1" t="s">
        <x:v>506</x:v>
      </x:c>
      <x:c r="B12" s="1" t="s">
        <x:v>1866</x:v>
      </x:c>
      <x:c r="C12" s="1" t="s">
        <x:v>1893</x:v>
      </x:c>
      <x:c r="D12" s="1" t="s">
        <x:v>1891</x:v>
      </x:c>
      <x:c r="E12" s="1" t="n">
        <x:v>2</x:v>
      </x:c>
      <x:c r="F12" s="1" t="n">
        <x:v>57.3</x:v>
      </x:c>
      <x:c r="G12" s="1" t="n">
        <x:v>0</x:v>
      </x:c>
      <x:c r="H12" s="1" t="n">
        <x:v>0</x:v>
      </x:c>
      <x:c r="I12" s="1" t="n">
        <x:v>1</x:v>
      </x:c>
      <x:c r="J12" s="1" t="n">
        <x:v>0</x:v>
      </x:c>
      <x:c r="K12" s="1" t="n">
        <x:v>0</x:v>
      </x:c>
      <x:c r="L12" s="1" t="n">
        <x:v>227</x:v>
      </x:c>
      <x:c r="M12" s="1" t="n">
        <x:v>0.3</x:v>
      </x:c>
      <x:c r="N12" s="1" t="n">
        <x:v>0</x:v>
      </x:c>
      <x:c r="O12" s="1" t="n">
        <x:v>0</x:v>
      </x:c>
      <x:c r="P12" s="1" t="n">
        <x:v>0</x:v>
      </x:c>
      <x:c r="Q12" s="1" t="n">
        <x:v>23</x:v>
      </x:c>
      <x:c r="R12" s="1" t="n">
        <x:v>0</x:v>
      </x:c>
      <x:c r="S12" s="1" t="n">
        <x:v>0.98</x:v>
      </x:c>
      <x:c r="T12" s="1" t="n">
        <x:v>0</x:v>
      </x:c>
      <x:c r="U12" s="1" t="s">
        <x:v>1907</x:v>
      </x:c>
      <x:c r="V12" s="15" t="n">
        <x:v>57946.91</x:v>
      </x:c>
      <x:c r="W12" s="1" t="n">
        <x:v>98.5</x:v>
      </x:c>
      <x:c r="X12" s="1" t="n">
        <x:v>0</x:v>
      </x:c>
      <x:c r="Y12" s="1" t="n">
        <x:v>0</x:v>
      </x:c>
      <x:c r="Z12" s="16" t="n">
        <x:f aca="0">MIN(100,ROUND(MIN(1,E12/10)*15+MIN(1,G12/120)*15+MIN(1,H12/3)*12+MIN(1,J12/2)*10+MIN(1,K12/60)*10+MIN(1,O12/2)*10+MIN(1,P12/2)*8+MIN(1,R12/12)*7+MIN(1,S12/4)*5+MIN(1,T12/8)*3+IF(U12="Unsupported",3,IF(U12="Limited Support",1,0))+IF(C12="Critical",2,IF(C12="High",1,0)),0))</x:f>
        <x:v>6</x:v>
      </x:c>
      <x:c r="AA12" s="1" t="str">
        <x:f aca="0">IF(Z12&gt;=70,"Critical",IF(Z12&gt;=50,"High",IF(Z12&gt;=30,"Medium","Routine")))</x:f>
        <x:v>Routine</x:v>
      </x:c>
      <x:c r="AB12" s="1" t="str">
        <x:f aca="0">IF(W12&gt;=85,"Passes score threshold only","Below score threshold")</x:f>
        <x:v>Passes score threshold only</x:v>
      </x:c>
      <x:c r="AC12" s="12" t="n">
        <x:v>3</x:v>
      </x:c>
      <x:c r="AD12" s="12" t="n">
        <x:v>227</x:v>
      </x:c>
      <x:c r="AE12" s="12" t="n">
        <x:v>198</x:v>
      </x:c>
    </x:row>
    <x:row r="13" ht="15" hidden="0" customHeight="1">
      <x:c r="A13" s="1" t="s">
        <x:v>511</x:v>
      </x:c>
      <x:c r="B13" s="1" t="s">
        <x:v>1866</x:v>
      </x:c>
      <x:c r="C13" s="1" t="s">
        <x:v>1872</x:v>
      </x:c>
      <x:c r="D13" s="1" t="s">
        <x:v>1911</x:v>
      </x:c>
      <x:c r="E13" s="1" t="n">
        <x:v>6.69</x:v>
      </x:c>
      <x:c r="F13" s="1" t="n">
        <x:v>56.6</x:v>
      </x:c>
      <x:c r="G13" s="1" t="n">
        <x:v>0</x:v>
      </x:c>
      <x:c r="H13" s="1" t="n">
        <x:v>0</x:v>
      </x:c>
      <x:c r="I13" s="1" t="n">
        <x:v>0</x:v>
      </x:c>
      <x:c r="J13" s="1" t="n">
        <x:v>0</x:v>
      </x:c>
      <x:c r="K13" s="1" t="n">
        <x:v>0</x:v>
      </x:c>
      <x:c r="L13" s="1" t="n">
        <x:v>226</x:v>
      </x:c>
      <x:c r="M13" s="1" t="n">
        <x:v>0</x:v>
      </x:c>
      <x:c r="N13" s="1" t="n">
        <x:v>0</x:v>
      </x:c>
      <x:c r="O13" s="1" t="n">
        <x:v>0</x:v>
      </x:c>
      <x:c r="P13" s="1" t="n">
        <x:v>0</x:v>
      </x:c>
      <x:c r="Q13" s="1" t="n">
        <x:v>16</x:v>
      </x:c>
      <x:c r="R13" s="1" t="n">
        <x:v>0</x:v>
      </x:c>
      <x:c r="S13" s="1" t="n">
        <x:v>0.91</x:v>
      </x:c>
      <x:c r="T13" s="1" t="n">
        <x:v>0</x:v>
      </x:c>
      <x:c r="U13" s="1" t="s">
        <x:v>1884</x:v>
      </x:c>
      <x:c r="V13" s="15" t="n">
        <x:v>52838.17</x:v>
      </x:c>
      <x:c r="W13" s="1" t="n">
        <x:v>93</x:v>
      </x:c>
      <x:c r="X13" s="1" t="n">
        <x:v>0</x:v>
      </x:c>
      <x:c r="Y13" s="1" t="n">
        <x:v>0</x:v>
      </x:c>
      <x:c r="Z13" s="16" t="n">
        <x:f aca="0">MIN(100,ROUND(MIN(1,E13/10)*15+MIN(1,G13/120)*15+MIN(1,H13/3)*12+MIN(1,J13/2)*10+MIN(1,K13/60)*10+MIN(1,O13/2)*10+MIN(1,P13/2)*8+MIN(1,R13/12)*7+MIN(1,S13/4)*5+MIN(1,T13/8)*3+IF(U13="Unsupported",3,IF(U13="Limited Support",1,0))+IF(C13="Critical",2,IF(C13="High",1,0)),0))</x:f>
        <x:v>11</x:v>
      </x:c>
      <x:c r="AA13" s="1" t="str">
        <x:f aca="0">IF(Z13&gt;=70,"Critical",IF(Z13&gt;=50,"High",IF(Z13&gt;=30,"Medium","Routine")))</x:f>
        <x:v>Routine</x:v>
      </x:c>
      <x:c r="AB13" s="1" t="str">
        <x:f aca="0">IF(W13&gt;=85,"Passes score threshold only","Below score threshold")</x:f>
        <x:v>Passes score threshold only</x:v>
      </x:c>
      <x:c r="AC13" s="12" t="n">
        <x:v>2</x:v>
      </x:c>
      <x:c r="AD13" s="12" t="n">
        <x:v>226</x:v>
      </x:c>
      <x:c r="AE13" s="12" t="n">
        <x:v>389</x:v>
      </x:c>
    </x:row>
    <x:row r="14" ht="15" hidden="0" customHeight="1">
      <x:c r="A14" s="1" t="s">
        <x:v>1942</x:v>
      </x:c>
      <x:c r="B14" s="1" t="s">
        <x:v>1945</x:v>
      </x:c>
      <x:c r="C14" s="1" t="s">
        <x:v>1902</x:v>
      </x:c>
      <x:c r="D14" s="1" t="s">
        <x:v>1891</x:v>
      </x:c>
      <x:c r="E14" s="1" t="n">
        <x:v>3.02</x:v>
      </x:c>
      <x:c r="F14" s="1" t="n">
        <x:v>68.7</x:v>
      </x:c>
      <x:c r="G14" s="1" t="n">
        <x:v>111</x:v>
      </x:c>
      <x:c r="H14" s="1" t="n">
        <x:v>0</x:v>
      </x:c>
      <x:c r="I14" s="1" t="n">
        <x:v>0</x:v>
      </x:c>
      <x:c r="J14" s="1" t="n">
        <x:v>0</x:v>
      </x:c>
      <x:c r="K14" s="1" t="n">
        <x:v>0</x:v>
      </x:c>
      <x:c r="L14" s="1" t="n">
        <x:v>211</x:v>
      </x:c>
      <x:c r="M14" s="1" t="n">
        <x:v>0</x:v>
      </x:c>
      <x:c r="N14" s="1" t="n">
        <x:v>0</x:v>
      </x:c>
      <x:c r="O14" s="1" t="n">
        <x:v>1</x:v>
      </x:c>
      <x:c r="P14" s="1" t="n">
        <x:v>1</x:v>
      </x:c>
      <x:c r="Q14" s="1" t="n">
        <x:v>28</x:v>
      </x:c>
      <x:c r="R14" s="1" t="n">
        <x:v>2</x:v>
      </x:c>
      <x:c r="S14" s="1" t="n">
        <x:v>0</x:v>
      </x:c>
      <x:c r="T14" s="1" t="n">
        <x:v>2</x:v>
      </x:c>
      <x:c r="U14" s="1" t="s">
        <x:v>1884</x:v>
      </x:c>
      <x:c r="V14" s="15" t="n">
        <x:v>2579.31</x:v>
      </x:c>
      <x:c r="W14" s="1" t="n">
        <x:v>98.2</x:v>
      </x:c>
      <x:c r="X14" s="1" t="n">
        <x:v>0</x:v>
      </x:c>
      <x:c r="Y14" s="1" t="n">
        <x:v>0</x:v>
      </x:c>
      <x:c r="Z14" s="16" t="n">
        <x:f aca="0">MIN(100,ROUND(MIN(1,E14/10)*15+MIN(1,G14/120)*15+MIN(1,H14/3)*12+MIN(1,J14/2)*10+MIN(1,K14/60)*10+MIN(1,O14/2)*10+MIN(1,P14/2)*8+MIN(1,R14/12)*7+MIN(1,S14/4)*5+MIN(1,T14/8)*3+IF(U14="Unsupported",3,IF(U14="Limited Support",1,0))+IF(C14="Critical",2,IF(C14="High",1,0)),0))</x:f>
        <x:v>31</x:v>
      </x:c>
      <x:c r="AA14" s="1" t="str">
        <x:f aca="0">IF(Z14&gt;=70,"Critical",IF(Z14&gt;=50,"High",IF(Z14&gt;=30,"Medium","Routine")))</x:f>
        <x:v>Medium</x:v>
      </x:c>
      <x:c r="AB14" s="1" t="str">
        <x:f aca="0">IF(W14&gt;=85,"Passes score threshold only","Below score threshold")</x:f>
        <x:v>Passes score threshold only</x:v>
      </x:c>
      <x:c r="AC14" s="12" t="n">
        <x:v>2</x:v>
      </x:c>
      <x:c r="AD14" s="12" t="n">
        <x:v>211</x:v>
      </x:c>
      <x:c r="AE14" s="12" t="n">
        <x:v>564</x:v>
      </x:c>
    </x:row>
    <x:row r="15" ht="15" hidden="0" customHeight="1">
      <x:c r="A15" s="1" t="s">
        <x:v>1946</x:v>
      </x:c>
      <x:c r="B15" s="1" t="s">
        <x:v>1949</x:v>
      </x:c>
      <x:c r="C15" s="1" t="s">
        <x:v>1902</x:v>
      </x:c>
      <x:c r="D15" s="1" t="s">
        <x:v>1891</x:v>
      </x:c>
      <x:c r="E15" s="1" t="n">
        <x:v>4.76</x:v>
      </x:c>
      <x:c r="F15" s="1" t="n">
        <x:v>45.5</x:v>
      </x:c>
      <x:c r="G15" s="1" t="n">
        <x:v>0</x:v>
      </x:c>
      <x:c r="H15" s="1" t="n">
        <x:v>0</x:v>
      </x:c>
      <x:c r="I15" s="1" t="n">
        <x:v>0</x:v>
      </x:c>
      <x:c r="J15" s="1" t="n">
        <x:v>0</x:v>
      </x:c>
      <x:c r="K15" s="1" t="n">
        <x:v>0</x:v>
      </x:c>
      <x:c r="L15" s="1" t="n">
        <x:v>999</x:v>
      </x:c>
      <x:c r="M15" s="1" t="n">
        <x:v>0</x:v>
      </x:c>
      <x:c r="N15" s="1" t="n">
        <x:v>0</x:v>
      </x:c>
      <x:c r="O15" s="1" t="n">
        <x:v>0</x:v>
      </x:c>
      <x:c r="P15" s="1" t="n">
        <x:v>0</x:v>
      </x:c>
      <x:c r="Q15" s="1" t="n">
        <x:v>2</x:v>
      </x:c>
      <x:c r="R15" s="1" t="n">
        <x:v>3</x:v>
      </x:c>
      <x:c r="S15" s="1" t="n">
        <x:v>0.25</x:v>
      </x:c>
      <x:c r="T15" s="1" t="n">
        <x:v>1</x:v>
      </x:c>
      <x:c r="U15" s="1" t="s">
        <x:v>1884</x:v>
      </x:c>
      <x:c r="V15" s="15" t="n">
        <x:v>23567.45</x:v>
      </x:c>
      <x:c r="W15" s="1" t="n">
        <x:v>95.6</x:v>
      </x:c>
      <x:c r="X15" s="1" t="n">
        <x:v>0</x:v>
      </x:c>
      <x:c r="Y15" s="1" t="n">
        <x:v>0</x:v>
      </x:c>
      <x:c r="Z15" s="16" t="n">
        <x:f aca="0">MIN(100,ROUND(MIN(1,E15/10)*15+MIN(1,G15/120)*15+MIN(1,H15/3)*12+MIN(1,J15/2)*10+MIN(1,K15/60)*10+MIN(1,O15/2)*10+MIN(1,P15/2)*8+MIN(1,R15/12)*7+MIN(1,S15/4)*5+MIN(1,T15/8)*3+IF(U15="Unsupported",3,IF(U15="Limited Support",1,0))+IF(C15="Critical",2,IF(C15="High",1,0)),0))</x:f>
        <x:v>12</x:v>
      </x:c>
      <x:c r="AA15" s="1" t="str">
        <x:f aca="0">IF(Z15&gt;=70,"Critical",IF(Z15&gt;=50,"High",IF(Z15&gt;=30,"Medium","Routine")))</x:f>
        <x:v>Routine</x:v>
      </x:c>
      <x:c r="AB15" s="1" t="str">
        <x:f aca="0">IF(W15&gt;=85,"Passes score threshold only","Below score threshold")</x:f>
        <x:v>Passes score threshold only</x:v>
      </x:c>
      <x:c r="AC15" s="12" t="n">
        <x:v>0</x:v>
      </x:c>
      <x:c r="AD15" s="12"/>
      <x:c r="AE15" s="12"/>
    </x:row>
    <x:row r="16" ht="15" hidden="0" customHeight="1">
      <x:c r="A16" s="1" t="s">
        <x:v>516</x:v>
      </x:c>
      <x:c r="B16" s="1" t="s">
        <x:v>1915</x:v>
      </x:c>
      <x:c r="C16" s="1" t="s">
        <x:v>1902</x:v>
      </x:c>
      <x:c r="D16" s="1" t="s">
        <x:v>1891</x:v>
      </x:c>
      <x:c r="E16" s="1" t="n">
        <x:v>2.3</x:v>
      </x:c>
      <x:c r="F16" s="1" t="n">
        <x:v>65.9</x:v>
      </x:c>
      <x:c r="G16" s="1" t="n">
        <x:v>0</x:v>
      </x:c>
      <x:c r="H16" s="1" t="n">
        <x:v>0</x:v>
      </x:c>
      <x:c r="I16" s="1" t="n">
        <x:v>0</x:v>
      </x:c>
      <x:c r="J16" s="1" t="n">
        <x:v>0</x:v>
      </x:c>
      <x:c r="K16" s="1" t="n">
        <x:v>0</x:v>
      </x:c>
      <x:c r="L16" s="1" t="n">
        <x:v>614</x:v>
      </x:c>
      <x:c r="M16" s="1" t="n">
        <x:v>0</x:v>
      </x:c>
      <x:c r="N16" s="1" t="n">
        <x:v>0</x:v>
      </x:c>
      <x:c r="O16" s="1" t="n">
        <x:v>0</x:v>
      </x:c>
      <x:c r="P16" s="1" t="n">
        <x:v>0</x:v>
      </x:c>
      <x:c r="Q16" s="1" t="n">
        <x:v>12</x:v>
      </x:c>
      <x:c r="R16" s="1" t="n">
        <x:v>1</x:v>
      </x:c>
      <x:c r="S16" s="1" t="n">
        <x:v>0.48</x:v>
      </x:c>
      <x:c r="T16" s="1" t="n">
        <x:v>3</x:v>
      </x:c>
      <x:c r="U16" s="1" t="s">
        <x:v>1884</x:v>
      </x:c>
      <x:c r="V16" s="15" t="n">
        <x:v>37472.8</x:v>
      </x:c>
      <x:c r="W16" s="1" t="n">
        <x:v>96</x:v>
      </x:c>
      <x:c r="X16" s="1" t="n">
        <x:v>0</x:v>
      </x:c>
      <x:c r="Y16" s="1" t="n">
        <x:v>0</x:v>
      </x:c>
      <x:c r="Z16" s="16" t="n">
        <x:f aca="0">MIN(100,ROUND(MIN(1,E16/10)*15+MIN(1,G16/120)*15+MIN(1,H16/3)*12+MIN(1,J16/2)*10+MIN(1,K16/60)*10+MIN(1,O16/2)*10+MIN(1,P16/2)*8+MIN(1,R16/12)*7+MIN(1,S16/4)*5+MIN(1,T16/8)*3+IF(U16="Unsupported",3,IF(U16="Limited Support",1,0))+IF(C16="Critical",2,IF(C16="High",1,0)),0))</x:f>
        <x:v>8</x:v>
      </x:c>
      <x:c r="AA16" s="1" t="str">
        <x:f aca="0">IF(Z16&gt;=70,"Critical",IF(Z16&gt;=50,"High",IF(Z16&gt;=30,"Medium","Routine")))</x:f>
        <x:v>Routine</x:v>
      </x:c>
      <x:c r="AB16" s="1" t="str">
        <x:f aca="0">IF(W16&gt;=85,"Passes score threshold only","Below score threshold")</x:f>
        <x:v>Passes score threshold only</x:v>
      </x:c>
      <x:c r="AC16" s="12" t="n">
        <x:v>1</x:v>
      </x:c>
      <x:c r="AD16" s="12"/>
      <x:c r="AE16" s="12" t="n">
        <x:v>614</x:v>
      </x:c>
    </x:row>
    <x:row r="17" ht="15" hidden="0" customHeight="1">
      <x:c r="A17" s="1" t="s">
        <x:v>521</x:v>
      </x:c>
      <x:c r="B17" s="1" t="s">
        <x:v>1888</x:v>
      </x:c>
      <x:c r="C17" s="1" t="s">
        <x:v>1902</x:v>
      </x:c>
      <x:c r="D17" s="1" t="s">
        <x:v>1891</x:v>
      </x:c>
      <x:c r="E17" s="1" t="n">
        <x:v>8.69</x:v>
      </x:c>
      <x:c r="F17" s="1" t="n">
        <x:v>74.3</x:v>
      </x:c>
      <x:c r="G17" s="1" t="n">
        <x:v>166</x:v>
      </x:c>
      <x:c r="H17" s="1" t="n">
        <x:v>0</x:v>
      </x:c>
      <x:c r="I17" s="1" t="n">
        <x:v>0</x:v>
      </x:c>
      <x:c r="J17" s="1" t="n">
        <x:v>0</x:v>
      </x:c>
      <x:c r="K17" s="1" t="n">
        <x:v>0</x:v>
      </x:c>
      <x:c r="L17" s="1" t="n">
        <x:v>508</x:v>
      </x:c>
      <x:c r="M17" s="1" t="n">
        <x:v>0</x:v>
      </x:c>
      <x:c r="N17" s="1" t="n">
        <x:v>0</x:v>
      </x:c>
      <x:c r="O17" s="1" t="n">
        <x:v>0</x:v>
      </x:c>
      <x:c r="P17" s="1" t="n">
        <x:v>0</x:v>
      </x:c>
      <x:c r="Q17" s="1" t="n">
        <x:v>30</x:v>
      </x:c>
      <x:c r="R17" s="1" t="n">
        <x:v>5</x:v>
      </x:c>
      <x:c r="S17" s="1" t="n">
        <x:v>1.1</x:v>
      </x:c>
      <x:c r="T17" s="1" t="n">
        <x:v>2</x:v>
      </x:c>
      <x:c r="U17" s="1" t="s">
        <x:v>1884</x:v>
      </x:c>
      <x:c r="V17" s="15" t="n">
        <x:v>3495.75</x:v>
      </x:c>
      <x:c r="W17" s="1" t="n">
        <x:v>91.4</x:v>
      </x:c>
      <x:c r="X17" s="1" t="n">
        <x:v>0</x:v>
      </x:c>
      <x:c r="Y17" s="1" t="n">
        <x:v>0</x:v>
      </x:c>
      <x:c r="Z17" s="16" t="n">
        <x:f aca="0">MIN(100,ROUND(MIN(1,E17/10)*15+MIN(1,G17/120)*15+MIN(1,H17/3)*12+MIN(1,J17/2)*10+MIN(1,K17/60)*10+MIN(1,O17/2)*10+MIN(1,P17/2)*8+MIN(1,R17/12)*7+MIN(1,S17/4)*5+MIN(1,T17/8)*3+IF(U17="Unsupported",3,IF(U17="Limited Support",1,0))+IF(C17="Critical",2,IF(C17="High",1,0)),0))</x:f>
        <x:v>35</x:v>
      </x:c>
      <x:c r="AA17" s="1" t="str">
        <x:f aca="0">IF(Z17&gt;=70,"Critical",IF(Z17&gt;=50,"High",IF(Z17&gt;=30,"Medium","Routine")))</x:f>
        <x:v>Medium</x:v>
      </x:c>
      <x:c r="AB17" s="1" t="str">
        <x:f aca="0">IF(W17&gt;=85,"Passes score threshold only","Below score threshold")</x:f>
        <x:v>Passes score threshold only</x:v>
      </x:c>
      <x:c r="AC17" s="12" t="n">
        <x:v>1</x:v>
      </x:c>
      <x:c r="AD17" s="12"/>
      <x:c r="AE17" s="12" t="n">
        <x:v>508</x:v>
      </x:c>
    </x:row>
    <x:row r="18" ht="15" hidden="0" customHeight="1">
      <x:c r="A18" s="1" t="s">
        <x:v>1955</x:v>
      </x:c>
      <x:c r="B18" s="1" t="s">
        <x:v>1897</x:v>
      </x:c>
      <x:c r="C18" s="1" t="s">
        <x:v>1902</x:v>
      </x:c>
      <x:c r="D18" s="1" t="s">
        <x:v>1891</x:v>
      </x:c>
      <x:c r="E18" s="1" t="n">
        <x:v>4.42</x:v>
      </x:c>
      <x:c r="F18" s="1" t="n">
        <x:v>39.5</x:v>
      </x:c>
      <x:c r="G18" s="1" t="n">
        <x:v>0</x:v>
      </x:c>
      <x:c r="H18" s="1" t="n">
        <x:v>0</x:v>
      </x:c>
      <x:c r="I18" s="1" t="n">
        <x:v>1</x:v>
      </x:c>
      <x:c r="J18" s="1" t="n">
        <x:v>0</x:v>
      </x:c>
      <x:c r="K18" s="1" t="n">
        <x:v>0</x:v>
      </x:c>
      <x:c r="L18" s="1" t="n">
        <x:v>203</x:v>
      </x:c>
      <x:c r="M18" s="1" t="n">
        <x:v>1.1</x:v>
      </x:c>
      <x:c r="N18" s="1" t="n">
        <x:v>0</x:v>
      </x:c>
      <x:c r="O18" s="1" t="n">
        <x:v>0</x:v>
      </x:c>
      <x:c r="P18" s="1" t="n">
        <x:v>0</x:v>
      </x:c>
      <x:c r="Q18" s="1" t="n">
        <x:v>16</x:v>
      </x:c>
      <x:c r="R18" s="1" t="n">
        <x:v>3</x:v>
      </x:c>
      <x:c r="S18" s="1" t="n">
        <x:v>0.78</x:v>
      </x:c>
      <x:c r="T18" s="1" t="n">
        <x:v>1</x:v>
      </x:c>
      <x:c r="U18" s="1" t="s">
        <x:v>1884</x:v>
      </x:c>
      <x:c r="V18" s="15" t="n">
        <x:v>16477.35</x:v>
      </x:c>
      <x:c r="W18" s="1" t="n">
        <x:v>92.5</x:v>
      </x:c>
      <x:c r="X18" s="1" t="n">
        <x:v>0</x:v>
      </x:c>
      <x:c r="Y18" s="1" t="n">
        <x:v>0</x:v>
      </x:c>
      <x:c r="Z18" s="16" t="n">
        <x:f aca="0">MIN(100,ROUND(MIN(1,E18/10)*15+MIN(1,G18/120)*15+MIN(1,H18/3)*12+MIN(1,J18/2)*10+MIN(1,K18/60)*10+MIN(1,O18/2)*10+MIN(1,P18/2)*8+MIN(1,R18/12)*7+MIN(1,S18/4)*5+MIN(1,T18/8)*3+IF(U18="Unsupported",3,IF(U18="Limited Support",1,0))+IF(C18="Critical",2,IF(C18="High",1,0)),0))</x:f>
        <x:v>12</x:v>
      </x:c>
      <x:c r="AA18" s="1" t="str">
        <x:f aca="0">IF(Z18&gt;=70,"Critical",IF(Z18&gt;=50,"High",IF(Z18&gt;=30,"Medium","Routine")))</x:f>
        <x:v>Routine</x:v>
      </x:c>
      <x:c r="AB18" s="1" t="str">
        <x:f aca="0">IF(W18&gt;=85,"Passes score threshold only","Below score threshold")</x:f>
        <x:v>Passes score threshold only</x:v>
      </x:c>
      <x:c r="AC18" s="12" t="n">
        <x:v>2</x:v>
      </x:c>
      <x:c r="AD18" s="12" t="n">
        <x:v>203</x:v>
      </x:c>
      <x:c r="AE18" s="12" t="n">
        <x:v>363</x:v>
      </x:c>
    </x:row>
    <x:row r="19" ht="15" hidden="0" customHeight="1">
      <x:c r="A19" s="1" t="s">
        <x:v>1960</x:v>
      </x:c>
      <x:c r="B19" s="1" t="s">
        <x:v>1888</x:v>
      </x:c>
      <x:c r="C19" s="1" t="s">
        <x:v>1902</x:v>
      </x:c>
      <x:c r="D19" s="1" t="s">
        <x:v>1870</x:v>
      </x:c>
      <x:c r="E19" s="1" t="n">
        <x:v>2.43</x:v>
      </x:c>
      <x:c r="F19" s="1" t="n">
        <x:v>60.3</x:v>
      </x:c>
      <x:c r="G19" s="1" t="n">
        <x:v>0</x:v>
      </x:c>
      <x:c r="H19" s="1" t="n">
        <x:v>0</x:v>
      </x:c>
      <x:c r="I19" s="1" t="n">
        <x:v>0</x:v>
      </x:c>
      <x:c r="J19" s="1" t="n">
        <x:v>0</x:v>
      </x:c>
      <x:c r="K19" s="1" t="n">
        <x:v>0</x:v>
      </x:c>
      <x:c r="L19" s="1" t="n">
        <x:v>139</x:v>
      </x:c>
      <x:c r="M19" s="1" t="n">
        <x:v>0</x:v>
      </x:c>
      <x:c r="N19" s="1" t="n">
        <x:v>0</x:v>
      </x:c>
      <x:c r="O19" s="1" t="n">
        <x:v>0</x:v>
      </x:c>
      <x:c r="P19" s="1" t="n">
        <x:v>0</x:v>
      </x:c>
      <x:c r="Q19" s="1" t="n">
        <x:v>19</x:v>
      </x:c>
      <x:c r="R19" s="1" t="n">
        <x:v>1</x:v>
      </x:c>
      <x:c r="S19" s="1" t="n">
        <x:v>0.32</x:v>
      </x:c>
      <x:c r="T19" s="1" t="n">
        <x:v>3</x:v>
      </x:c>
      <x:c r="U19" s="1" t="s">
        <x:v>1907</x:v>
      </x:c>
      <x:c r="V19" s="15" t="n">
        <x:v>4020.46</x:v>
      </x:c>
      <x:c r="W19" s="1" t="n">
        <x:v>97.6</x:v>
      </x:c>
      <x:c r="X19" s="1" t="n">
        <x:v>0</x:v>
      </x:c>
      <x:c r="Y19" s="1" t="n">
        <x:v>0</x:v>
      </x:c>
      <x:c r="Z19" s="16" t="n">
        <x:f aca="0">MIN(100,ROUND(MIN(1,E19/10)*15+MIN(1,G19/120)*15+MIN(1,H19/3)*12+MIN(1,J19/2)*10+MIN(1,K19/60)*10+MIN(1,O19/2)*10+MIN(1,P19/2)*8+MIN(1,R19/12)*7+MIN(1,S19/4)*5+MIN(1,T19/8)*3+IF(U19="Unsupported",3,IF(U19="Limited Support",1,0))+IF(C19="Critical",2,IF(C19="High",1,0)),0))</x:f>
        <x:v>9</x:v>
      </x:c>
      <x:c r="AA19" s="1" t="str">
        <x:f aca="0">IF(Z19&gt;=70,"Critical",IF(Z19&gt;=50,"High",IF(Z19&gt;=30,"Medium","Routine")))</x:f>
        <x:v>Routine</x:v>
      </x:c>
      <x:c r="AB19" s="1" t="str">
        <x:f aca="0">IF(W19&gt;=85,"Passes score threshold only","Below score threshold")</x:f>
        <x:v>Passes score threshold only</x:v>
      </x:c>
      <x:c r="AC19" s="12" t="n">
        <x:v>2</x:v>
      </x:c>
      <x:c r="AD19" s="12" t="n">
        <x:v>139</x:v>
      </x:c>
      <x:c r="AE19" s="12" t="n">
        <x:v>661</x:v>
      </x:c>
    </x:row>
    <x:row r="20" ht="15" hidden="0" customHeight="1">
      <x:c r="A20" s="1" t="s">
        <x:v>526</x:v>
      </x:c>
      <x:c r="B20" s="1" t="s">
        <x:v>1888</x:v>
      </x:c>
      <x:c r="C20" s="1" t="s">
        <x:v>1902</x:v>
      </x:c>
      <x:c r="D20" s="1" t="s">
        <x:v>1891</x:v>
      </x:c>
      <x:c r="E20" s="1" t="n">
        <x:v>7.61</x:v>
      </x:c>
      <x:c r="F20" s="1" t="n">
        <x:v>76.5</x:v>
      </x:c>
      <x:c r="G20" s="1" t="n">
        <x:v>0</x:v>
      </x:c>
      <x:c r="H20" s="1" t="n">
        <x:v>0</x:v>
      </x:c>
      <x:c r="I20" s="1" t="n">
        <x:v>0</x:v>
      </x:c>
      <x:c r="J20" s="1" t="n">
        <x:v>0</x:v>
      </x:c>
      <x:c r="K20" s="1" t="n">
        <x:v>0</x:v>
      </x:c>
      <x:c r="L20" s="1" t="n">
        <x:v>999</x:v>
      </x:c>
      <x:c r="M20" s="1" t="n">
        <x:v>0</x:v>
      </x:c>
      <x:c r="N20" s="1" t="n">
        <x:v>0</x:v>
      </x:c>
      <x:c r="O20" s="1" t="n">
        <x:v>0</x:v>
      </x:c>
      <x:c r="P20" s="1" t="n">
        <x:v>0</x:v>
      </x:c>
      <x:c r="Q20" s="1" t="n">
        <x:v>18</x:v>
      </x:c>
      <x:c r="R20" s="1" t="n">
        <x:v>3</x:v>
      </x:c>
      <x:c r="S20" s="1" t="n">
        <x:v>1.34</x:v>
      </x:c>
      <x:c r="T20" s="1" t="n">
        <x:v>3</x:v>
      </x:c>
      <x:c r="U20" s="1" t="s">
        <x:v>1884</x:v>
      </x:c>
      <x:c r="V20" s="15" t="n">
        <x:v>3834.85</x:v>
      </x:c>
      <x:c r="W20" s="1" t="n">
        <x:v>92.4</x:v>
      </x:c>
      <x:c r="X20" s="1" t="n">
        <x:v>0</x:v>
      </x:c>
      <x:c r="Y20" s="1" t="n">
        <x:v>0</x:v>
      </x:c>
      <x:c r="Z20" s="16" t="n">
        <x:f aca="0">MIN(100,ROUND(MIN(1,E20/10)*15+MIN(1,G20/120)*15+MIN(1,H20/3)*12+MIN(1,J20/2)*10+MIN(1,K20/60)*10+MIN(1,O20/2)*10+MIN(1,P20/2)*8+MIN(1,R20/12)*7+MIN(1,S20/4)*5+MIN(1,T20/8)*3+IF(U20="Unsupported",3,IF(U20="Limited Support",1,0))+IF(C20="Critical",2,IF(C20="High",1,0)),0))</x:f>
        <x:v>18</x:v>
      </x:c>
      <x:c r="AA20" s="1" t="str">
        <x:f aca="0">IF(Z20&gt;=70,"Critical",IF(Z20&gt;=50,"High",IF(Z20&gt;=30,"Medium","Routine")))</x:f>
        <x:v>Routine</x:v>
      </x:c>
      <x:c r="AB20" s="1" t="str">
        <x:f aca="0">IF(W20&gt;=85,"Passes score threshold only","Below score threshold")</x:f>
        <x:v>Passes score threshold only</x:v>
      </x:c>
      <x:c r="AC20" s="12" t="n">
        <x:v>0</x:v>
      </x:c>
      <x:c r="AD20" s="12"/>
      <x:c r="AE20" s="12"/>
    </x:row>
    <x:row r="21" ht="15" hidden="0" customHeight="1">
      <x:c r="A21" s="1" t="s">
        <x:v>531</x:v>
      </x:c>
      <x:c r="B21" s="1" t="s">
        <x:v>1888</x:v>
      </x:c>
      <x:c r="C21" s="1" t="s">
        <x:v>1902</x:v>
      </x:c>
      <x:c r="D21" s="1" t="s">
        <x:v>1891</x:v>
      </x:c>
      <x:c r="E21" s="1" t="n">
        <x:v>3.09</x:v>
      </x:c>
      <x:c r="F21" s="1" t="n">
        <x:v>67.8</x:v>
      </x:c>
      <x:c r="G21" s="1" t="n">
        <x:v>0</x:v>
      </x:c>
      <x:c r="H21" s="1" t="n">
        <x:v>1</x:v>
      </x:c>
      <x:c r="I21" s="1" t="n">
        <x:v>1</x:v>
      </x:c>
      <x:c r="J21" s="1" t="n">
        <x:v>0</x:v>
      </x:c>
      <x:c r="K21" s="1" t="n">
        <x:v>11.5</x:v>
      </x:c>
      <x:c r="L21" s="1" t="n">
        <x:v>756</x:v>
      </x:c>
      <x:c r="M21" s="1" t="n">
        <x:v>1.8</x:v>
      </x:c>
      <x:c r="N21" s="1" t="n">
        <x:v>0</x:v>
      </x:c>
      <x:c r="O21" s="1" t="n">
        <x:v>0</x:v>
      </x:c>
      <x:c r="P21" s="1" t="n">
        <x:v>0</x:v>
      </x:c>
      <x:c r="Q21" s="1" t="n">
        <x:v>18</x:v>
      </x:c>
      <x:c r="R21" s="1" t="n">
        <x:v>0</x:v>
      </x:c>
      <x:c r="S21" s="1" t="n">
        <x:v>0</x:v>
      </x:c>
      <x:c r="T21" s="1" t="n">
        <x:v>2</x:v>
      </x:c>
      <x:c r="U21" s="1" t="s">
        <x:v>1873</x:v>
      </x:c>
      <x:c r="V21" s="15" t="n">
        <x:v>3919.97</x:v>
      </x:c>
      <x:c r="W21" s="1" t="n">
        <x:v>98.2</x:v>
      </x:c>
      <x:c r="X21" s="1" t="n">
        <x:v>0</x:v>
      </x:c>
      <x:c r="Y21" s="1" t="n">
        <x:v>0</x:v>
      </x:c>
      <x:c r="Z21" s="16" t="n">
        <x:f aca="0">MIN(100,ROUND(MIN(1,E21/10)*15+MIN(1,G21/120)*15+MIN(1,H21/3)*12+MIN(1,J21/2)*10+MIN(1,K21/60)*10+MIN(1,O21/2)*10+MIN(1,P21/2)*8+MIN(1,R21/12)*7+MIN(1,S21/4)*5+MIN(1,T21/8)*3+IF(U21="Unsupported",3,IF(U21="Limited Support",1,0))+IF(C21="Critical",2,IF(C21="High",1,0)),0))</x:f>
        <x:v>16</x:v>
      </x:c>
      <x:c r="AA21" s="1" t="str">
        <x:f aca="0">IF(Z21&gt;=70,"Critical",IF(Z21&gt;=50,"High",IF(Z21&gt;=30,"Medium","Routine")))</x:f>
        <x:v>Routine</x:v>
      </x:c>
      <x:c r="AB21" s="1" t="str">
        <x:f aca="0">IF(W21&gt;=85,"Passes score threshold only","Below score threshold")</x:f>
        <x:v>Passes score threshold only</x:v>
      </x:c>
      <x:c r="AC21" s="12" t="n">
        <x:v>2</x:v>
      </x:c>
      <x:c r="AD21" s="12" t="n">
        <x:v>756</x:v>
      </x:c>
      <x:c r="AE21" s="12" t="n">
        <x:v>39</x:v>
      </x:c>
    </x:row>
    <x:row r="22" ht="15" hidden="0" customHeight="1">
      <x:c r="A22" s="1" t="s">
        <x:v>1972</x:v>
      </x:c>
      <x:c r="B22" s="1" t="s">
        <x:v>1927</x:v>
      </x:c>
      <x:c r="C22" s="1" t="s">
        <x:v>1902</x:v>
      </x:c>
      <x:c r="D22" s="1" t="s">
        <x:v>1870</x:v>
      </x:c>
      <x:c r="E22" s="1" t="n">
        <x:v>1.28</x:v>
      </x:c>
      <x:c r="F22" s="1" t="n">
        <x:v>69.9</x:v>
      </x:c>
      <x:c r="G22" s="1" t="n">
        <x:v>0</x:v>
      </x:c>
      <x:c r="H22" s="1" t="n">
        <x:v>0</x:v>
      </x:c>
      <x:c r="I22" s="1" t="n">
        <x:v>0</x:v>
      </x:c>
      <x:c r="J22" s="1" t="n">
        <x:v>0</x:v>
      </x:c>
      <x:c r="K22" s="1" t="n">
        <x:v>0</x:v>
      </x:c>
      <x:c r="L22" s="1" t="n">
        <x:v>999</x:v>
      </x:c>
      <x:c r="M22" s="1" t="n">
        <x:v>0</x:v>
      </x:c>
      <x:c r="N22" s="1" t="n">
        <x:v>0</x:v>
      </x:c>
      <x:c r="O22" s="1" t="n">
        <x:v>1</x:v>
      </x:c>
      <x:c r="P22" s="1" t="n">
        <x:v>1</x:v>
      </x:c>
      <x:c r="Q22" s="1" t="n">
        <x:v>16</x:v>
      </x:c>
      <x:c r="R22" s="1" t="n">
        <x:v>0</x:v>
      </x:c>
      <x:c r="S22" s="1" t="n">
        <x:v>0.11</x:v>
      </x:c>
      <x:c r="T22" s="1" t="n">
        <x:v>2</x:v>
      </x:c>
      <x:c r="U22" s="1" t="s">
        <x:v>1884</x:v>
      </x:c>
      <x:c r="V22" s="15" t="n">
        <x:v>9664.97</x:v>
      </x:c>
      <x:c r="W22" s="1" t="n">
        <x:v>95.2</x:v>
      </x:c>
      <x:c r="X22" s="1" t="n">
        <x:v>0</x:v>
      </x:c>
      <x:c r="Y22" s="1" t="n">
        <x:v>0</x:v>
      </x:c>
      <x:c r="Z22" s="16" t="n">
        <x:f aca="0">MIN(100,ROUND(MIN(1,E22/10)*15+MIN(1,G22/120)*15+MIN(1,H22/3)*12+MIN(1,J22/2)*10+MIN(1,K22/60)*10+MIN(1,O22/2)*10+MIN(1,P22/2)*8+MIN(1,R22/12)*7+MIN(1,S22/4)*5+MIN(1,T22/8)*3+IF(U22="Unsupported",3,IF(U22="Limited Support",1,0))+IF(C22="Critical",2,IF(C22="High",1,0)),0))</x:f>
        <x:v>14</x:v>
      </x:c>
      <x:c r="AA22" s="1" t="str">
        <x:f aca="0">IF(Z22&gt;=70,"Critical",IF(Z22&gt;=50,"High",IF(Z22&gt;=30,"Medium","Routine")))</x:f>
        <x:v>Routine</x:v>
      </x:c>
      <x:c r="AB22" s="1" t="str">
        <x:f aca="0">IF(W22&gt;=85,"Passes score threshold only","Below score threshold")</x:f>
        <x:v>Passes score threshold only</x:v>
      </x:c>
      <x:c r="AC22" s="12" t="n">
        <x:v>0</x:v>
      </x:c>
      <x:c r="AD22" s="12"/>
      <x:c r="AE22" s="12"/>
    </x:row>
    <x:row r="23" ht="15" hidden="0" customHeight="1">
      <x:c r="A23" s="1" t="s">
        <x:v>536</x:v>
      </x:c>
      <x:c r="B23" s="1" t="s">
        <x:v>1888</x:v>
      </x:c>
      <x:c r="C23" s="1" t="s">
        <x:v>1902</x:v>
      </x:c>
      <x:c r="D23" s="1" t="s">
        <x:v>1891</x:v>
      </x:c>
      <x:c r="E23" s="1" t="n">
        <x:v>4.7</x:v>
      </x:c>
      <x:c r="F23" s="1" t="n">
        <x:v>69.8</x:v>
      </x:c>
      <x:c r="G23" s="1" t="n">
        <x:v>127</x:v>
      </x:c>
      <x:c r="H23" s="1" t="n">
        <x:v>0</x:v>
      </x:c>
      <x:c r="I23" s="1" t="n">
        <x:v>0</x:v>
      </x:c>
      <x:c r="J23" s="1" t="n">
        <x:v>0</x:v>
      </x:c>
      <x:c r="K23" s="1" t="n">
        <x:v>0</x:v>
      </x:c>
      <x:c r="L23" s="1" t="n">
        <x:v>999</x:v>
      </x:c>
      <x:c r="M23" s="1" t="n">
        <x:v>0</x:v>
      </x:c>
      <x:c r="N23" s="1" t="n">
        <x:v>0</x:v>
      </x:c>
      <x:c r="O23" s="1" t="n">
        <x:v>0</x:v>
      </x:c>
      <x:c r="P23" s="1" t="n">
        <x:v>0</x:v>
      </x:c>
      <x:c r="Q23" s="1" t="n">
        <x:v>22</x:v>
      </x:c>
      <x:c r="R23" s="1" t="n">
        <x:v>4</x:v>
      </x:c>
      <x:c r="S23" s="1" t="n">
        <x:v>1.28</x:v>
      </x:c>
      <x:c r="T23" s="1" t="n">
        <x:v>3</x:v>
      </x:c>
      <x:c r="U23" s="1" t="s">
        <x:v>1884</x:v>
      </x:c>
      <x:c r="V23" s="15" t="n">
        <x:v>3473.02</x:v>
      </x:c>
      <x:c r="W23" s="1" t="n">
        <x:v>92.1</x:v>
      </x:c>
      <x:c r="X23" s="1" t="n">
        <x:v>0</x:v>
      </x:c>
      <x:c r="Y23" s="1" t="n">
        <x:v>0</x:v>
      </x:c>
      <x:c r="Z23" s="16" t="n">
        <x:f aca="0">MIN(100,ROUND(MIN(1,E23/10)*15+MIN(1,G23/120)*15+MIN(1,H23/3)*12+MIN(1,J23/2)*10+MIN(1,K23/60)*10+MIN(1,O23/2)*10+MIN(1,P23/2)*8+MIN(1,R23/12)*7+MIN(1,S23/4)*5+MIN(1,T23/8)*3+IF(U23="Unsupported",3,IF(U23="Limited Support",1,0))+IF(C23="Critical",2,IF(C23="High",1,0)),0))</x:f>
        <x:v>29</x:v>
      </x:c>
      <x:c r="AA23" s="1" t="str">
        <x:f aca="0">IF(Z23&gt;=70,"Critical",IF(Z23&gt;=50,"High",IF(Z23&gt;=30,"Medium","Routine")))</x:f>
        <x:v>Routine</x:v>
      </x:c>
      <x:c r="AB23" s="1" t="str">
        <x:f aca="0">IF(W23&gt;=85,"Passes score threshold only","Below score threshold")</x:f>
        <x:v>Passes score threshold only</x:v>
      </x:c>
      <x:c r="AC23" s="12" t="n">
        <x:v>0</x:v>
      </x:c>
      <x:c r="AD23" s="12"/>
      <x:c r="AE23" s="12"/>
    </x:row>
    <x:row r="24" ht="15" hidden="0" customHeight="1">
      <x:c r="A24" s="1" t="s">
        <x:v>1979</x:v>
      </x:c>
      <x:c r="B24" s="1" t="s">
        <x:v>1888</x:v>
      </x:c>
      <x:c r="C24" s="1" t="s">
        <x:v>1893</x:v>
      </x:c>
      <x:c r="D24" s="1" t="s">
        <x:v>1891</x:v>
      </x:c>
      <x:c r="E24" s="1" t="n">
        <x:v>3.09</x:v>
      </x:c>
      <x:c r="F24" s="1" t="n">
        <x:v>73.1</x:v>
      </x:c>
      <x:c r="G24" s="1" t="n">
        <x:v>33</x:v>
      </x:c>
      <x:c r="H24" s="1" t="n">
        <x:v>0</x:v>
      </x:c>
      <x:c r="I24" s="1" t="n">
        <x:v>0</x:v>
      </x:c>
      <x:c r="J24" s="1" t="n">
        <x:v>0</x:v>
      </x:c>
      <x:c r="K24" s="1" t="n">
        <x:v>0</x:v>
      </x:c>
      <x:c r="L24" s="1" t="n">
        <x:v>482</x:v>
      </x:c>
      <x:c r="M24" s="1" t="n">
        <x:v>0</x:v>
      </x:c>
      <x:c r="N24" s="1" t="n">
        <x:v>0</x:v>
      </x:c>
      <x:c r="O24" s="1" t="n">
        <x:v>0</x:v>
      </x:c>
      <x:c r="P24" s="1" t="n">
        <x:v>0</x:v>
      </x:c>
      <x:c r="Q24" s="1" t="n">
        <x:v>20</x:v>
      </x:c>
      <x:c r="R24" s="1" t="n">
        <x:v>1</x:v>
      </x:c>
      <x:c r="S24" s="1" t="n">
        <x:v>0.48</x:v>
      </x:c>
      <x:c r="T24" s="1" t="n">
        <x:v>1</x:v>
      </x:c>
      <x:c r="U24" s="1" t="s">
        <x:v>1884</x:v>
      </x:c>
      <x:c r="V24" s="15" t="n">
        <x:v>3474.62</x:v>
      </x:c>
      <x:c r="W24" s="1" t="n">
        <x:v>99.3</x:v>
      </x:c>
      <x:c r="X24" s="1" t="n">
        <x:v>0</x:v>
      </x:c>
      <x:c r="Y24" s="1" t="n">
        <x:v>0</x:v>
      </x:c>
      <x:c r="Z24" s="16" t="n">
        <x:f aca="0">MIN(100,ROUND(MIN(1,E24/10)*15+MIN(1,G24/120)*15+MIN(1,H24/3)*12+MIN(1,J24/2)*10+MIN(1,K24/60)*10+MIN(1,O24/2)*10+MIN(1,P24/2)*8+MIN(1,R24/12)*7+MIN(1,S24/4)*5+MIN(1,T24/8)*3+IF(U24="Unsupported",3,IF(U24="Limited Support",1,0))+IF(C24="Critical",2,IF(C24="High",1,0)),0))</x:f>
        <x:v>11</x:v>
      </x:c>
      <x:c r="AA24" s="1" t="str">
        <x:f aca="0">IF(Z24&gt;=70,"Critical",IF(Z24&gt;=50,"High",IF(Z24&gt;=30,"Medium","Routine")))</x:f>
        <x:v>Routine</x:v>
      </x:c>
      <x:c r="AB24" s="1" t="str">
        <x:f aca="0">IF(W24&gt;=85,"Passes score threshold only","Below score threshold")</x:f>
        <x:v>Passes score threshold only</x:v>
      </x:c>
      <x:c r="AC24" s="12" t="n">
        <x:v>1</x:v>
      </x:c>
      <x:c r="AD24" s="12"/>
      <x:c r="AE24" s="12" t="n">
        <x:v>482</x:v>
      </x:c>
    </x:row>
    <x:row r="25" ht="15" hidden="0" customHeight="1">
      <x:c r="A25" s="1" t="s">
        <x:v>541</x:v>
      </x:c>
      <x:c r="B25" s="1" t="s">
        <x:v>1888</x:v>
      </x:c>
      <x:c r="C25" s="1" t="s">
        <x:v>1902</x:v>
      </x:c>
      <x:c r="D25" s="1" t="s">
        <x:v>1870</x:v>
      </x:c>
      <x:c r="E25" s="1" t="n">
        <x:v>2.78</x:v>
      </x:c>
      <x:c r="F25" s="1" t="n">
        <x:v>78.2</x:v>
      </x:c>
      <x:c r="G25" s="1" t="n">
        <x:v>0</x:v>
      </x:c>
      <x:c r="H25" s="1" t="n">
        <x:v>0</x:v>
      </x:c>
      <x:c r="I25" s="1" t="n">
        <x:v>0</x:v>
      </x:c>
      <x:c r="J25" s="1" t="n">
        <x:v>0</x:v>
      </x:c>
      <x:c r="K25" s="1" t="n">
        <x:v>0</x:v>
      </x:c>
      <x:c r="L25" s="1" t="n">
        <x:v>999</x:v>
      </x:c>
      <x:c r="M25" s="1" t="n">
        <x:v>0</x:v>
      </x:c>
      <x:c r="N25" s="1" t="n">
        <x:v>0</x:v>
      </x:c>
      <x:c r="O25" s="1" t="n">
        <x:v>1</x:v>
      </x:c>
      <x:c r="P25" s="1" t="n">
        <x:v>1</x:v>
      </x:c>
      <x:c r="Q25" s="1" t="n">
        <x:v>24</x:v>
      </x:c>
      <x:c r="R25" s="1" t="n">
        <x:v>1</x:v>
      </x:c>
      <x:c r="S25" s="1" t="n">
        <x:v>0.75</x:v>
      </x:c>
      <x:c r="T25" s="1" t="n">
        <x:v>0</x:v>
      </x:c>
      <x:c r="U25" s="1" t="s">
        <x:v>1884</x:v>
      </x:c>
      <x:c r="V25" s="15" t="n">
        <x:v>3831.32</x:v>
      </x:c>
      <x:c r="W25" s="1" t="n">
        <x:v>96.5</x:v>
      </x:c>
      <x:c r="X25" s="1" t="n">
        <x:v>0</x:v>
      </x:c>
      <x:c r="Y25" s="1" t="n">
        <x:v>1</x:v>
      </x:c>
      <x:c r="Z25" s="16" t="n">
        <x:f aca="0">MIN(100,ROUND(MIN(1,E25/10)*15+MIN(1,G25/120)*15+MIN(1,H25/3)*12+MIN(1,J25/2)*10+MIN(1,K25/60)*10+MIN(1,O25/2)*10+MIN(1,P25/2)*8+MIN(1,R25/12)*7+MIN(1,S25/4)*5+MIN(1,T25/8)*3+IF(U25="Unsupported",3,IF(U25="Limited Support",1,0))+IF(C25="Critical",2,IF(C25="High",1,0)),0))</x:f>
        <x:v>17</x:v>
      </x:c>
      <x:c r="AA25" s="1" t="str">
        <x:f aca="0">IF(Z25&gt;=70,"Critical",IF(Z25&gt;=50,"High",IF(Z25&gt;=30,"Medium","Routine")))</x:f>
        <x:v>Routine</x:v>
      </x:c>
      <x:c r="AB25" s="1" t="str">
        <x:f aca="0">IF(W25&gt;=85,"Passes score threshold only","Below score threshold")</x:f>
        <x:v>Passes score threshold only</x:v>
      </x:c>
      <x:c r="AC25" s="12" t="n">
        <x:v>0</x:v>
      </x:c>
      <x:c r="AD25" s="12"/>
      <x:c r="AE25" s="12"/>
    </x:row>
    <x:row r="26" ht="15" hidden="0" customHeight="1">
      <x:c r="A26" s="1" t="s">
        <x:v>1986</x:v>
      </x:c>
      <x:c r="B26" s="1" t="s">
        <x:v>1989</x:v>
      </x:c>
      <x:c r="C26" s="1" t="s">
        <x:v>1893</x:v>
      </x:c>
      <x:c r="D26" s="1" t="s">
        <x:v>1870</x:v>
      </x:c>
      <x:c r="E26" s="1" t="n">
        <x:v>2.6</x:v>
      </x:c>
      <x:c r="F26" s="1" t="n">
        <x:v>54</x:v>
      </x:c>
      <x:c r="G26" s="1" t="n">
        <x:v>0</x:v>
      </x:c>
      <x:c r="H26" s="1" t="n">
        <x:v>0</x:v>
      </x:c>
      <x:c r="I26" s="1" t="n">
        <x:v>0</x:v>
      </x:c>
      <x:c r="J26" s="1" t="n">
        <x:v>0</x:v>
      </x:c>
      <x:c r="K26" s="1" t="n">
        <x:v>0</x:v>
      </x:c>
      <x:c r="L26" s="1" t="n">
        <x:v>786</x:v>
      </x:c>
      <x:c r="M26" s="1" t="n">
        <x:v>0</x:v>
      </x:c>
      <x:c r="N26" s="1" t="n">
        <x:v>0</x:v>
      </x:c>
      <x:c r="O26" s="1" t="n">
        <x:v>0</x:v>
      </x:c>
      <x:c r="P26" s="1" t="n">
        <x:v>0</x:v>
      </x:c>
      <x:c r="Q26" s="1" t="n">
        <x:v>23</x:v>
      </x:c>
      <x:c r="R26" s="1" t="n">
        <x:v>0</x:v>
      </x:c>
      <x:c r="S26" s="1" t="n">
        <x:v>0.68</x:v>
      </x:c>
      <x:c r="T26" s="1" t="n">
        <x:v>2</x:v>
      </x:c>
      <x:c r="U26" s="1" t="s">
        <x:v>1907</x:v>
      </x:c>
      <x:c r="V26" s="15" t="n">
        <x:v>7742.79</x:v>
      </x:c>
      <x:c r="W26" s="1" t="n">
        <x:v>94.4</x:v>
      </x:c>
      <x:c r="X26" s="1" t="n">
        <x:v>0</x:v>
      </x:c>
      <x:c r="Y26" s="1" t="n">
        <x:v>0</x:v>
      </x:c>
      <x:c r="Z26" s="16" t="n">
        <x:f aca="0">MIN(100,ROUND(MIN(1,E26/10)*15+MIN(1,G26/120)*15+MIN(1,H26/3)*12+MIN(1,J26/2)*10+MIN(1,K26/60)*10+MIN(1,O26/2)*10+MIN(1,P26/2)*8+MIN(1,R26/12)*7+MIN(1,S26/4)*5+MIN(1,T26/8)*3+IF(U26="Unsupported",3,IF(U26="Limited Support",1,0))+IF(C26="Critical",2,IF(C26="High",1,0)),0))</x:f>
        <x:v>8</x:v>
      </x:c>
      <x:c r="AA26" s="1" t="str">
        <x:f aca="0">IF(Z26&gt;=70,"Critical",IF(Z26&gt;=50,"High",IF(Z26&gt;=30,"Medium","Routine")))</x:f>
        <x:v>Routine</x:v>
      </x:c>
      <x:c r="AB26" s="1" t="str">
        <x:f aca="0">IF(W26&gt;=85,"Passes score threshold only","Below score threshold")</x:f>
        <x:v>Passes score threshold only</x:v>
      </x:c>
      <x:c r="AC26" s="12" t="n">
        <x:v>1</x:v>
      </x:c>
      <x:c r="AD26" s="12"/>
      <x:c r="AE26" s="12" t="n">
        <x:v>786</x:v>
      </x:c>
    </x:row>
    <x:row r="27" ht="15" hidden="0" customHeight="1">
      <x:c r="A27" s="1" t="s">
        <x:v>546</x:v>
      </x:c>
      <x:c r="B27" s="1" t="s">
        <x:v>1879</x:v>
      </x:c>
      <x:c r="C27" s="1" t="s">
        <x:v>1893</x:v>
      </x:c>
      <x:c r="D27" s="1" t="s">
        <x:v>1891</x:v>
      </x:c>
      <x:c r="E27" s="1" t="n">
        <x:v>1.98</x:v>
      </x:c>
      <x:c r="F27" s="1" t="n">
        <x:v>52</x:v>
      </x:c>
      <x:c r="G27" s="1" t="n">
        <x:v>0</x:v>
      </x:c>
      <x:c r="H27" s="1" t="n">
        <x:v>0</x:v>
      </x:c>
      <x:c r="I27" s="1" t="n">
        <x:v>0</x:v>
      </x:c>
      <x:c r="J27" s="1" t="n">
        <x:v>0</x:v>
      </x:c>
      <x:c r="K27" s="1" t="n">
        <x:v>0</x:v>
      </x:c>
      <x:c r="L27" s="1" t="n">
        <x:v>520</x:v>
      </x:c>
      <x:c r="M27" s="1" t="n">
        <x:v>0</x:v>
      </x:c>
      <x:c r="N27" s="1" t="n">
        <x:v>0</x:v>
      </x:c>
      <x:c r="O27" s="1" t="n">
        <x:v>0</x:v>
      </x:c>
      <x:c r="P27" s="1" t="n">
        <x:v>0</x:v>
      </x:c>
      <x:c r="Q27" s="1" t="n">
        <x:v>10</x:v>
      </x:c>
      <x:c r="R27" s="1" t="n">
        <x:v>1</x:v>
      </x:c>
      <x:c r="S27" s="1" t="n">
        <x:v>0</x:v>
      </x:c>
      <x:c r="T27" s="1" t="n">
        <x:v>0</x:v>
      </x:c>
      <x:c r="U27" s="1" t="s">
        <x:v>1884</x:v>
      </x:c>
      <x:c r="V27" s="15" t="n">
        <x:v>1590.3</x:v>
      </x:c>
      <x:c r="W27" s="1" t="n">
        <x:v>100</x:v>
      </x:c>
      <x:c r="X27" s="1" t="n">
        <x:v>0</x:v>
      </x:c>
      <x:c r="Y27" s="1" t="n">
        <x:v>0</x:v>
      </x:c>
      <x:c r="Z27" s="16" t="n">
        <x:f aca="0">MIN(100,ROUND(MIN(1,E27/10)*15+MIN(1,G27/120)*15+MIN(1,H27/3)*12+MIN(1,J27/2)*10+MIN(1,K27/60)*10+MIN(1,O27/2)*10+MIN(1,P27/2)*8+MIN(1,R27/12)*7+MIN(1,S27/4)*5+MIN(1,T27/8)*3+IF(U27="Unsupported",3,IF(U27="Limited Support",1,0))+IF(C27="Critical",2,IF(C27="High",1,0)),0))</x:f>
        <x:v>5</x:v>
      </x:c>
      <x:c r="AA27" s="1" t="str">
        <x:f aca="0">IF(Z27&gt;=70,"Critical",IF(Z27&gt;=50,"High",IF(Z27&gt;=30,"Medium","Routine")))</x:f>
        <x:v>Routine</x:v>
      </x:c>
      <x:c r="AB27" s="1" t="str">
        <x:f aca="0">IF(W27&gt;=85,"Passes score threshold only","Below score threshold")</x:f>
        <x:v>Passes score threshold only</x:v>
      </x:c>
      <x:c r="AC27" s="12" t="n">
        <x:v>1</x:v>
      </x:c>
      <x:c r="AD27" s="12"/>
      <x:c r="AE27" s="12" t="n">
        <x:v>520</x:v>
      </x:c>
    </x:row>
    <x:row r="28" ht="15" hidden="0" customHeight="1">
      <x:c r="A28" s="1" t="s">
        <x:v>551</x:v>
      </x:c>
      <x:c r="B28" s="1" t="s">
        <x:v>1997</x:v>
      </x:c>
      <x:c r="C28" s="1" t="s">
        <x:v>1902</x:v>
      </x:c>
      <x:c r="D28" s="1" t="s">
        <x:v>1891</x:v>
      </x:c>
      <x:c r="E28" s="1" t="n">
        <x:v>2.76</x:v>
      </x:c>
      <x:c r="F28" s="1" t="n">
        <x:v>50.5</x:v>
      </x:c>
      <x:c r="G28" s="1" t="n">
        <x:v>0</x:v>
      </x:c>
      <x:c r="H28" s="1" t="n">
        <x:v>1</x:v>
      </x:c>
      <x:c r="I28" s="1" t="n">
        <x:v>3</x:v>
      </x:c>
      <x:c r="J28" s="1" t="n">
        <x:v>0</x:v>
      </x:c>
      <x:c r="K28" s="1" t="n">
        <x:v>2.1</x:v>
      </x:c>
      <x:c r="L28" s="1" t="n">
        <x:v>163.5</x:v>
      </x:c>
      <x:c r="M28" s="1" t="n">
        <x:v>1.1</x:v>
      </x:c>
      <x:c r="N28" s="1" t="n">
        <x:v>0</x:v>
      </x:c>
      <x:c r="O28" s="1" t="n">
        <x:v>0</x:v>
      </x:c>
      <x:c r="P28" s="1" t="n">
        <x:v>0</x:v>
      </x:c>
      <x:c r="Q28" s="1" t="n">
        <x:v>22</x:v>
      </x:c>
      <x:c r="R28" s="1" t="n">
        <x:v>0</x:v>
      </x:c>
      <x:c r="S28" s="1" t="n">
        <x:v>0.2</x:v>
      </x:c>
      <x:c r="T28" s="1" t="n">
        <x:v>3</x:v>
      </x:c>
      <x:c r="U28" s="1" t="s">
        <x:v>1884</x:v>
      </x:c>
      <x:c r="V28" s="15" t="n">
        <x:v>53980.69</x:v>
      </x:c>
      <x:c r="W28" s="1" t="n">
        <x:v>99.8</x:v>
      </x:c>
      <x:c r="X28" s="1" t="n">
        <x:v>0</x:v>
      </x:c>
      <x:c r="Y28" s="1" t="n">
        <x:v>0</x:v>
      </x:c>
      <x:c r="Z28" s="16" t="n">
        <x:f aca="0">MIN(100,ROUND(MIN(1,E28/10)*15+MIN(1,G28/120)*15+MIN(1,H28/3)*12+MIN(1,J28/2)*10+MIN(1,K28/60)*10+MIN(1,O28/2)*10+MIN(1,P28/2)*8+MIN(1,R28/12)*7+MIN(1,S28/4)*5+MIN(1,T28/8)*3+IF(U28="Unsupported",3,IF(U28="Limited Support",1,0))+IF(C28="Critical",2,IF(C28="High",1,0)),0))</x:f>
        <x:v>12</x:v>
      </x:c>
      <x:c r="AA28" s="1" t="str">
        <x:f aca="0">IF(Z28&gt;=70,"Critical",IF(Z28&gt;=50,"High",IF(Z28&gt;=30,"Medium","Routine")))</x:f>
        <x:v>Routine</x:v>
      </x:c>
      <x:c r="AB28" s="1" t="str">
        <x:f aca="0">IF(W28&gt;=85,"Passes score threshold only","Below score threshold")</x:f>
        <x:v>Passes score threshold only</x:v>
      </x:c>
      <x:c r="AC28" s="12" t="n">
        <x:v>3</x:v>
      </x:c>
      <x:c r="AD28" s="12" t="n">
        <x:v>163.5</x:v>
      </x:c>
      <x:c r="AE28" s="12" t="n">
        <x:v>31</x:v>
      </x:c>
    </x:row>
    <x:row r="29" ht="15" hidden="0" customHeight="1">
      <x:c r="A29" s="1" t="s">
        <x:v>2000</x:v>
      </x:c>
      <x:c r="B29" s="1" t="s">
        <x:v>1888</x:v>
      </x:c>
      <x:c r="C29" s="1" t="s">
        <x:v>1893</x:v>
      </x:c>
      <x:c r="D29" s="1" t="s">
        <x:v>1911</x:v>
      </x:c>
      <x:c r="E29" s="1" t="n">
        <x:v>5.77</x:v>
      </x:c>
      <x:c r="F29" s="1" t="n">
        <x:v>73.1</x:v>
      </x:c>
      <x:c r="G29" s="1" t="n">
        <x:v>61</x:v>
      </x:c>
      <x:c r="H29" s="1" t="n">
        <x:v>0</x:v>
      </x:c>
      <x:c r="I29" s="1" t="n">
        <x:v>0</x:v>
      </x:c>
      <x:c r="J29" s="1" t="n">
        <x:v>0</x:v>
      </x:c>
      <x:c r="K29" s="1" t="n">
        <x:v>0</x:v>
      </x:c>
      <x:c r="L29" s="1" t="n">
        <x:v>234.5</x:v>
      </x:c>
      <x:c r="M29" s="1" t="n">
        <x:v>0</x:v>
      </x:c>
      <x:c r="N29" s="1" t="n">
        <x:v>0</x:v>
      </x:c>
      <x:c r="O29" s="1" t="n">
        <x:v>1</x:v>
      </x:c>
      <x:c r="P29" s="1" t="n">
        <x:v>0</x:v>
      </x:c>
      <x:c r="Q29" s="1" t="n">
        <x:v>17</x:v>
      </x:c>
      <x:c r="R29" s="1" t="n">
        <x:v>1</x:v>
      </x:c>
      <x:c r="S29" s="1" t="n">
        <x:v>0.78</x:v>
      </x:c>
      <x:c r="T29" s="1" t="n">
        <x:v>1</x:v>
      </x:c>
      <x:c r="U29" s="1" t="s">
        <x:v>1884</x:v>
      </x:c>
      <x:c r="V29" s="15" t="n">
        <x:v>3358.9</x:v>
      </x:c>
      <x:c r="W29" s="1" t="n">
        <x:v>97.4</x:v>
      </x:c>
      <x:c r="X29" s="1" t="n">
        <x:v>0</x:v>
      </x:c>
      <x:c r="Y29" s="1" t="n">
        <x:v>0</x:v>
      </x:c>
      <x:c r="Z29" s="16" t="n">
        <x:f aca="0">MIN(100,ROUND(MIN(1,E29/10)*15+MIN(1,G29/120)*15+MIN(1,H29/3)*12+MIN(1,J29/2)*10+MIN(1,K29/60)*10+MIN(1,O29/2)*10+MIN(1,P29/2)*8+MIN(1,R29/12)*7+MIN(1,S29/4)*5+MIN(1,T29/8)*3+IF(U29="Unsupported",3,IF(U29="Limited Support",1,0))+IF(C29="Critical",2,IF(C29="High",1,0)),0))</x:f>
        <x:v>24</x:v>
      </x:c>
      <x:c r="AA29" s="1" t="str">
        <x:f aca="0">IF(Z29&gt;=70,"Critical",IF(Z29&gt;=50,"High",IF(Z29&gt;=30,"Medium","Routine")))</x:f>
        <x:v>Routine</x:v>
      </x:c>
      <x:c r="AB29" s="1" t="str">
        <x:f aca="0">IF(W29&gt;=85,"Passes score threshold only","Below score threshold")</x:f>
        <x:v>Passes score threshold only</x:v>
      </x:c>
      <x:c r="AC29" s="12" t="n">
        <x:v>3</x:v>
      </x:c>
      <x:c r="AD29" s="12" t="n">
        <x:v>234.5</x:v>
      </x:c>
      <x:c r="AE29" s="12" t="n">
        <x:v>450</x:v>
      </x:c>
    </x:row>
    <x:row r="30" ht="15" hidden="0" customHeight="1">
      <x:c r="A30" s="1" t="s">
        <x:v>2004</x:v>
      </x:c>
      <x:c r="B30" s="1" t="s">
        <x:v>1897</x:v>
      </x:c>
      <x:c r="C30" s="1" t="s">
        <x:v>1902</x:v>
      </x:c>
      <x:c r="D30" s="1" t="s">
        <x:v>1891</x:v>
      </x:c>
      <x:c r="E30" s="1" t="n">
        <x:v>7.14</x:v>
      </x:c>
      <x:c r="F30" s="1" t="n">
        <x:v>23.5</x:v>
      </x:c>
      <x:c r="G30" s="1" t="n">
        <x:v>110</x:v>
      </x:c>
      <x:c r="H30" s="1" t="n">
        <x:v>0</x:v>
      </x:c>
      <x:c r="I30" s="1" t="n">
        <x:v>0</x:v>
      </x:c>
      <x:c r="J30" s="1" t="n">
        <x:v>0</x:v>
      </x:c>
      <x:c r="K30" s="1" t="n">
        <x:v>0</x:v>
      </x:c>
      <x:c r="L30" s="1" t="n">
        <x:v>578</x:v>
      </x:c>
      <x:c r="M30" s="1" t="n">
        <x:v>0</x:v>
      </x:c>
      <x:c r="N30" s="1" t="n">
        <x:v>0</x:v>
      </x:c>
      <x:c r="O30" s="1" t="n">
        <x:v>0</x:v>
      </x:c>
      <x:c r="P30" s="1" t="n">
        <x:v>0</x:v>
      </x:c>
      <x:c r="Q30" s="1" t="n">
        <x:v>16</x:v>
      </x:c>
      <x:c r="R30" s="1" t="n">
        <x:v>1</x:v>
      </x:c>
      <x:c r="S30" s="1" t="n">
        <x:v>1.1</x:v>
      </x:c>
      <x:c r="T30" s="1" t="n">
        <x:v>3</x:v>
      </x:c>
      <x:c r="U30" s="1" t="s">
        <x:v>1884</x:v>
      </x:c>
      <x:c r="V30" s="15" t="n">
        <x:v>15652.07</x:v>
      </x:c>
      <x:c r="W30" s="1" t="n">
        <x:v>95.2</x:v>
      </x:c>
      <x:c r="X30" s="1" t="n">
        <x:v>0</x:v>
      </x:c>
      <x:c r="Y30" s="1" t="n">
        <x:v>0</x:v>
      </x:c>
      <x:c r="Z30" s="16" t="n">
        <x:f aca="0">MIN(100,ROUND(MIN(1,E30/10)*15+MIN(1,G30/120)*15+MIN(1,H30/3)*12+MIN(1,J30/2)*10+MIN(1,K30/60)*10+MIN(1,O30/2)*10+MIN(1,P30/2)*8+MIN(1,R30/12)*7+MIN(1,S30/4)*5+MIN(1,T30/8)*3+IF(U30="Unsupported",3,IF(U30="Limited Support",1,0))+IF(C30="Critical",2,IF(C30="High",1,0)),0))</x:f>
        <x:v>30</x:v>
      </x:c>
      <x:c r="AA30" s="1" t="str">
        <x:f aca="0">IF(Z30&gt;=70,"Critical",IF(Z30&gt;=50,"High",IF(Z30&gt;=30,"Medium","Routine")))</x:f>
        <x:v>Medium</x:v>
      </x:c>
      <x:c r="AB30" s="1" t="str">
        <x:f aca="0">IF(W30&gt;=85,"Passes score threshold only","Below score threshold")</x:f>
        <x:v>Passes score threshold only</x:v>
      </x:c>
      <x:c r="AC30" s="12" t="n">
        <x:v>1</x:v>
      </x:c>
      <x:c r="AD30" s="12"/>
      <x:c r="AE30" s="12" t="n">
        <x:v>578</x:v>
      </x:c>
    </x:row>
    <x:row r="31" ht="15" hidden="0" customHeight="1">
      <x:c r="A31" s="1" t="s">
        <x:v>556</x:v>
      </x:c>
      <x:c r="B31" s="1" t="s">
        <x:v>2010</x:v>
      </x:c>
      <x:c r="C31" s="1" t="s">
        <x:v>1893</x:v>
      </x:c>
      <x:c r="D31" s="1" t="s">
        <x:v>1891</x:v>
      </x:c>
      <x:c r="E31" s="1" t="n">
        <x:v>4.56</x:v>
      </x:c>
      <x:c r="F31" s="1" t="n">
        <x:v>65.4</x:v>
      </x:c>
      <x:c r="G31" s="1" t="n">
        <x:v>0</x:v>
      </x:c>
      <x:c r="H31" s="1" t="n">
        <x:v>0</x:v>
      </x:c>
      <x:c r="I31" s="1" t="n">
        <x:v>0</x:v>
      </x:c>
      <x:c r="J31" s="1" t="n">
        <x:v>0</x:v>
      </x:c>
      <x:c r="K31" s="1" t="n">
        <x:v>0</x:v>
      </x:c>
      <x:c r="L31" s="1" t="n">
        <x:v>999</x:v>
      </x:c>
      <x:c r="M31" s="1" t="n">
        <x:v>0</x:v>
      </x:c>
      <x:c r="N31" s="1" t="n">
        <x:v>0</x:v>
      </x:c>
      <x:c r="O31" s="1" t="n">
        <x:v>0</x:v>
      </x:c>
      <x:c r="P31" s="1" t="n">
        <x:v>0</x:v>
      </x:c>
      <x:c r="Q31" s="1" t="n">
        <x:v>35</x:v>
      </x:c>
      <x:c r="R31" s="1" t="n">
        <x:v>1</x:v>
      </x:c>
      <x:c r="S31" s="1" t="n">
        <x:v>0</x:v>
      </x:c>
      <x:c r="T31" s="1" t="n">
        <x:v>5</x:v>
      </x:c>
      <x:c r="U31" s="1" t="s">
        <x:v>1884</x:v>
      </x:c>
      <x:c r="V31" s="15" t="n">
        <x:v>2555.78</x:v>
      </x:c>
      <x:c r="W31" s="1" t="n">
        <x:v>89.5</x:v>
      </x:c>
      <x:c r="X31" s="1" t="n">
        <x:v>0</x:v>
      </x:c>
      <x:c r="Y31" s="1" t="n">
        <x:v>0</x:v>
      </x:c>
      <x:c r="Z31" s="16" t="n">
        <x:f aca="0">MIN(100,ROUND(MIN(1,E31/10)*15+MIN(1,G31/120)*15+MIN(1,H31/3)*12+MIN(1,J31/2)*10+MIN(1,K31/60)*10+MIN(1,O31/2)*10+MIN(1,P31/2)*8+MIN(1,R31/12)*7+MIN(1,S31/4)*5+MIN(1,T31/8)*3+IF(U31="Unsupported",3,IF(U31="Limited Support",1,0))+IF(C31="Critical",2,IF(C31="High",1,0)),0))</x:f>
        <x:v>10</x:v>
      </x:c>
      <x:c r="AA31" s="1" t="str">
        <x:f aca="0">IF(Z31&gt;=70,"Critical",IF(Z31&gt;=50,"High",IF(Z31&gt;=30,"Medium","Routine")))</x:f>
        <x:v>Routine</x:v>
      </x:c>
      <x:c r="AB31" s="1" t="str">
        <x:f aca="0">IF(W31&gt;=85,"Passes score threshold only","Below score threshold")</x:f>
        <x:v>Passes score threshold only</x:v>
      </x:c>
      <x:c r="AC31" s="12" t="n">
        <x:v>0</x:v>
      </x:c>
      <x:c r="AD31" s="12"/>
      <x:c r="AE31" s="12"/>
    </x:row>
    <x:row r="32" ht="15" hidden="0" customHeight="1">
      <x:c r="A32" s="1" t="s">
        <x:v>2012</x:v>
      </x:c>
      <x:c r="B32" s="1" t="s">
        <x:v>1888</x:v>
      </x:c>
      <x:c r="C32" s="1" t="s">
        <x:v>1902</x:v>
      </x:c>
      <x:c r="D32" s="1" t="s">
        <x:v>1911</x:v>
      </x:c>
      <x:c r="E32" s="1" t="n">
        <x:v>2.87</x:v>
      </x:c>
      <x:c r="F32" s="1" t="n">
        <x:v>60.4</x:v>
      </x:c>
      <x:c r="G32" s="1" t="n">
        <x:v>83</x:v>
      </x:c>
      <x:c r="H32" s="1" t="n">
        <x:v>0</x:v>
      </x:c>
      <x:c r="I32" s="1" t="n">
        <x:v>1</x:v>
      </x:c>
      <x:c r="J32" s="1" t="n">
        <x:v>0</x:v>
      </x:c>
      <x:c r="K32" s="1" t="n">
        <x:v>0</x:v>
      </x:c>
      <x:c r="L32" s="1" t="n">
        <x:v>368</x:v>
      </x:c>
      <x:c r="M32" s="1" t="n">
        <x:v>4.2</x:v>
      </x:c>
      <x:c r="N32" s="1" t="n">
        <x:v>0</x:v>
      </x:c>
      <x:c r="O32" s="1" t="n">
        <x:v>1</x:v>
      </x:c>
      <x:c r="P32" s="1" t="n">
        <x:v>1</x:v>
      </x:c>
      <x:c r="Q32" s="1" t="n">
        <x:v>10</x:v>
      </x:c>
      <x:c r="R32" s="1" t="n">
        <x:v>1</x:v>
      </x:c>
      <x:c r="S32" s="1" t="n">
        <x:v>0.26</x:v>
      </x:c>
      <x:c r="T32" s="1" t="n">
        <x:v>1</x:v>
      </x:c>
      <x:c r="U32" s="1" t="s">
        <x:v>1884</x:v>
      </x:c>
      <x:c r="V32" s="15" t="n">
        <x:v>3435.44</x:v>
      </x:c>
      <x:c r="W32" s="1" t="n">
        <x:v>97.8</x:v>
      </x:c>
      <x:c r="X32" s="1" t="n">
        <x:v>0</x:v>
      </x:c>
      <x:c r="Y32" s="1" t="n">
        <x:v>0</x:v>
      </x:c>
      <x:c r="Z32" s="16" t="n">
        <x:f aca="0">MIN(100,ROUND(MIN(1,E32/10)*15+MIN(1,G32/120)*15+MIN(1,H32/3)*12+MIN(1,J32/2)*10+MIN(1,K32/60)*10+MIN(1,O32/2)*10+MIN(1,P32/2)*8+MIN(1,R32/12)*7+MIN(1,S32/4)*5+MIN(1,T32/8)*3+IF(U32="Unsupported",3,IF(U32="Limited Support",1,0))+IF(C32="Critical",2,IF(C32="High",1,0)),0))</x:f>
        <x:v>27</x:v>
      </x:c>
      <x:c r="AA32" s="1" t="str">
        <x:f aca="0">IF(Z32&gt;=70,"Critical",IF(Z32&gt;=50,"High",IF(Z32&gt;=30,"Medium","Routine")))</x:f>
        <x:v>Routine</x:v>
      </x:c>
      <x:c r="AB32" s="1" t="str">
        <x:f aca="0">IF(W32&gt;=85,"Passes score threshold only","Below score threshold")</x:f>
        <x:v>Passes score threshold only</x:v>
      </x:c>
      <x:c r="AC32" s="12" t="n">
        <x:v>2</x:v>
      </x:c>
      <x:c r="AD32" s="12" t="n">
        <x:v>368</x:v>
      </x:c>
      <x:c r="AE32" s="12" t="n">
        <x:v>280</x:v>
      </x:c>
    </x:row>
    <x:row r="33" ht="15" hidden="0" customHeight="1">
      <x:c r="A33" s="1" t="s">
        <x:v>2016</x:v>
      </x:c>
      <x:c r="B33" s="1" t="s">
        <x:v>1866</x:v>
      </x:c>
      <x:c r="C33" s="1" t="s">
        <x:v>1893</x:v>
      </x:c>
      <x:c r="D33" s="1" t="s">
        <x:v>1870</x:v>
      </x:c>
      <x:c r="E33" s="1" t="n">
        <x:v>9.95</x:v>
      </x:c>
      <x:c r="F33" s="1" t="n">
        <x:v>47.5</x:v>
      </x:c>
      <x:c r="G33" s="1" t="n">
        <x:v>0</x:v>
      </x:c>
      <x:c r="H33" s="1" t="n">
        <x:v>0</x:v>
      </x:c>
      <x:c r="I33" s="1" t="n">
        <x:v>2</x:v>
      </x:c>
      <x:c r="J33" s="1" t="n">
        <x:v>0</x:v>
      </x:c>
      <x:c r="K33" s="1" t="n">
        <x:v>0</x:v>
      </x:c>
      <x:c r="L33" s="1" t="n">
        <x:v>153</x:v>
      </x:c>
      <x:c r="M33" s="1" t="n">
        <x:v>3</x:v>
      </x:c>
      <x:c r="N33" s="1" t="n">
        <x:v>0</x:v>
      </x:c>
      <x:c r="O33" s="1" t="n">
        <x:v>0</x:v>
      </x:c>
      <x:c r="P33" s="1" t="n">
        <x:v>0</x:v>
      </x:c>
      <x:c r="Q33" s="1" t="n">
        <x:v>27</x:v>
      </x:c>
      <x:c r="R33" s="1" t="n">
        <x:v>3</x:v>
      </x:c>
      <x:c r="S33" s="1" t="n">
        <x:v>1.87</x:v>
      </x:c>
      <x:c r="T33" s="1" t="n">
        <x:v>0</x:v>
      </x:c>
      <x:c r="U33" s="1" t="s">
        <x:v>1884</x:v>
      </x:c>
      <x:c r="V33" s="15" t="n">
        <x:v>54274.29</x:v>
      </x:c>
      <x:c r="W33" s="1" t="n">
        <x:v>95.5</x:v>
      </x:c>
      <x:c r="X33" s="1" t="n">
        <x:v>0</x:v>
      </x:c>
      <x:c r="Y33" s="1" t="n">
        <x:v>0</x:v>
      </x:c>
      <x:c r="Z33" s="16" t="n">
        <x:f aca="0">MIN(100,ROUND(MIN(1,E33/10)*15+MIN(1,G33/120)*15+MIN(1,H33/3)*12+MIN(1,J33/2)*10+MIN(1,K33/60)*10+MIN(1,O33/2)*10+MIN(1,P33/2)*8+MIN(1,R33/12)*7+MIN(1,S33/4)*5+MIN(1,T33/8)*3+IF(U33="Unsupported",3,IF(U33="Limited Support",1,0))+IF(C33="Critical",2,IF(C33="High",1,0)),0))</x:f>
        <x:v>20</x:v>
      </x:c>
      <x:c r="AA33" s="1" t="str">
        <x:f aca="0">IF(Z33&gt;=70,"Critical",IF(Z33&gt;=50,"High",IF(Z33&gt;=30,"Medium","Routine")))</x:f>
        <x:v>Routine</x:v>
      </x:c>
      <x:c r="AB33" s="1" t="str">
        <x:f aca="0">IF(W33&gt;=85,"Passes score threshold only","Below score threshold")</x:f>
        <x:v>Passes score threshold only</x:v>
      </x:c>
      <x:c r="AC33" s="12" t="n">
        <x:v>2</x:v>
      </x:c>
      <x:c r="AD33" s="12" t="n">
        <x:v>153</x:v>
      </x:c>
      <x:c r="AE33" s="12" t="n">
        <x:v>120</x:v>
      </x:c>
    </x:row>
    <x:row r="34" ht="15" hidden="0" customHeight="1">
      <x:c r="A34" s="1" t="s">
        <x:v>2019</x:v>
      </x:c>
      <x:c r="B34" s="1" t="s">
        <x:v>1927</x:v>
      </x:c>
      <x:c r="C34" s="1" t="s">
        <x:v>1902</x:v>
      </x:c>
      <x:c r="D34" s="1" t="s">
        <x:v>1870</x:v>
      </x:c>
      <x:c r="E34" s="1" t="n">
        <x:v>3.04</x:v>
      </x:c>
      <x:c r="F34" s="1" t="n">
        <x:v>79.2</x:v>
      </x:c>
      <x:c r="G34" s="1" t="n">
        <x:v>0</x:v>
      </x:c>
      <x:c r="H34" s="1" t="n">
        <x:v>0</x:v>
      </x:c>
      <x:c r="I34" s="1" t="n">
        <x:v>0</x:v>
      </x:c>
      <x:c r="J34" s="1" t="n">
        <x:v>0</x:v>
      </x:c>
      <x:c r="K34" s="1" t="n">
        <x:v>0</x:v>
      </x:c>
      <x:c r="L34" s="1" t="n">
        <x:v>999</x:v>
      </x:c>
      <x:c r="M34" s="1" t="n">
        <x:v>0</x:v>
      </x:c>
      <x:c r="N34" s="1" t="n">
        <x:v>0</x:v>
      </x:c>
      <x:c r="O34" s="1" t="n">
        <x:v>0</x:v>
      </x:c>
      <x:c r="P34" s="1" t="n">
        <x:v>0</x:v>
      </x:c>
      <x:c r="Q34" s="1" t="n">
        <x:v>27</x:v>
      </x:c>
      <x:c r="R34" s="1" t="n">
        <x:v>0</x:v>
      </x:c>
      <x:c r="S34" s="1" t="n">
        <x:v>0.62</x:v>
      </x:c>
      <x:c r="T34" s="1" t="n">
        <x:v>4</x:v>
      </x:c>
      <x:c r="U34" s="1" t="s">
        <x:v>1884</x:v>
      </x:c>
      <x:c r="V34" s="15" t="n">
        <x:v>10610.02</x:v>
      </x:c>
      <x:c r="W34" s="1" t="n">
        <x:v>97</x:v>
      </x:c>
      <x:c r="X34" s="1" t="n">
        <x:v>0</x:v>
      </x:c>
      <x:c r="Y34" s="1" t="n">
        <x:v>0</x:v>
      </x:c>
      <x:c r="Z34" s="16" t="n">
        <x:f aca="0">MIN(100,ROUND(MIN(1,E34/10)*15+MIN(1,G34/120)*15+MIN(1,H34/3)*12+MIN(1,J34/2)*10+MIN(1,K34/60)*10+MIN(1,O34/2)*10+MIN(1,P34/2)*8+MIN(1,R34/12)*7+MIN(1,S34/4)*5+MIN(1,T34/8)*3+IF(U34="Unsupported",3,IF(U34="Limited Support",1,0))+IF(C34="Critical",2,IF(C34="High",1,0)),0))</x:f>
        <x:v>9</x:v>
      </x:c>
      <x:c r="AA34" s="1" t="str">
        <x:f aca="0">IF(Z34&gt;=70,"Critical",IF(Z34&gt;=50,"High",IF(Z34&gt;=30,"Medium","Routine")))</x:f>
        <x:v>Routine</x:v>
      </x:c>
      <x:c r="AB34" s="1" t="str">
        <x:f aca="0">IF(W34&gt;=85,"Passes score threshold only","Below score threshold")</x:f>
        <x:v>Passes score threshold only</x:v>
      </x:c>
      <x:c r="AC34" s="12" t="n">
        <x:v>0</x:v>
      </x:c>
      <x:c r="AD34" s="12"/>
      <x:c r="AE34" s="12"/>
    </x:row>
    <x:row r="35" ht="15" hidden="0" customHeight="1">
      <x:c r="A35" s="1" t="s">
        <x:v>2022</x:v>
      </x:c>
      <x:c r="B35" s="1" t="s">
        <x:v>1933</x:v>
      </x:c>
      <x:c r="C35" s="1" t="s">
        <x:v>1872</x:v>
      </x:c>
      <x:c r="D35" s="1" t="s">
        <x:v>1911</x:v>
      </x:c>
      <x:c r="E35" s="1" t="n">
        <x:v>3.89</x:v>
      </x:c>
      <x:c r="F35" s="1" t="n">
        <x:v>40.3</x:v>
      </x:c>
      <x:c r="G35" s="1" t="n">
        <x:v>190</x:v>
      </x:c>
      <x:c r="H35" s="1" t="n">
        <x:v>1</x:v>
      </x:c>
      <x:c r="I35" s="1" t="n">
        <x:v>1</x:v>
      </x:c>
      <x:c r="J35" s="1" t="n">
        <x:v>0</x:v>
      </x:c>
      <x:c r="K35" s="1" t="n">
        <x:v>7</x:v>
      </x:c>
      <x:c r="L35" s="1" t="n">
        <x:v>55</x:v>
      </x:c>
      <x:c r="M35" s="1" t="n">
        <x:v>0.3</x:v>
      </x:c>
      <x:c r="N35" s="1" t="n">
        <x:v>0</x:v>
      </x:c>
      <x:c r="O35" s="1" t="n">
        <x:v>0</x:v>
      </x:c>
      <x:c r="P35" s="1" t="n">
        <x:v>0</x:v>
      </x:c>
      <x:c r="Q35" s="1" t="n">
        <x:v>15</x:v>
      </x:c>
      <x:c r="R35" s="1" t="n">
        <x:v>0</x:v>
      </x:c>
      <x:c r="S35" s="1" t="n">
        <x:v>0</x:v>
      </x:c>
      <x:c r="T35" s="1" t="n">
        <x:v>0</x:v>
      </x:c>
      <x:c r="U35" s="1" t="s">
        <x:v>1884</x:v>
      </x:c>
      <x:c r="V35" s="15" t="n">
        <x:v>2210.06</x:v>
      </x:c>
      <x:c r="W35" s="1" t="n">
        <x:v>95.6</x:v>
      </x:c>
      <x:c r="X35" s="1" t="n">
        <x:v>0</x:v>
      </x:c>
      <x:c r="Y35" s="1" t="n">
        <x:v>0</x:v>
      </x:c>
      <x:c r="Z35" s="16" t="n">
        <x:f aca="0">MIN(100,ROUND(MIN(1,E35/10)*15+MIN(1,G35/120)*15+MIN(1,H35/3)*12+MIN(1,J35/2)*10+MIN(1,K35/60)*10+MIN(1,O35/2)*10+MIN(1,P35/2)*8+MIN(1,R35/12)*7+MIN(1,S35/4)*5+MIN(1,T35/8)*3+IF(U35="Unsupported",3,IF(U35="Limited Support",1,0))+IF(C35="Critical",2,IF(C35="High",1,0)),0))</x:f>
        <x:v>26</x:v>
      </x:c>
      <x:c r="AA35" s="1" t="str">
        <x:f aca="0">IF(Z35&gt;=70,"Critical",IF(Z35&gt;=50,"High",IF(Z35&gt;=30,"Medium","Routine")))</x:f>
        <x:v>Routine</x:v>
      </x:c>
      <x:c r="AB35" s="1" t="str">
        <x:f aca="0">IF(W35&gt;=85,"Passes score threshold only","Below score threshold")</x:f>
        <x:v>Passes score threshold only</x:v>
      </x:c>
      <x:c r="AC35" s="12" t="n">
        <x:v>1</x:v>
      </x:c>
      <x:c r="AD35" s="12"/>
      <x:c r="AE35" s="12" t="n">
        <x:v>55</x:v>
      </x:c>
    </x:row>
    <x:row r="36" ht="15" hidden="0" customHeight="1">
      <x:c r="A36" s="1" t="s">
        <x:v>2026</x:v>
      </x:c>
      <x:c r="B36" s="1" t="s">
        <x:v>1989</x:v>
      </x:c>
      <x:c r="C36" s="1" t="s">
        <x:v>1893</x:v>
      </x:c>
      <x:c r="D36" s="1" t="s">
        <x:v>1870</x:v>
      </x:c>
      <x:c r="E36" s="1" t="n">
        <x:v>8.07</x:v>
      </x:c>
      <x:c r="F36" s="1" t="n">
        <x:v>46.8</x:v>
      </x:c>
      <x:c r="G36" s="1" t="n">
        <x:v>0</x:v>
      </x:c>
      <x:c r="H36" s="1" t="n">
        <x:v>0</x:v>
      </x:c>
      <x:c r="I36" s="1" t="n">
        <x:v>1</x:v>
      </x:c>
      <x:c r="J36" s="1" t="n">
        <x:v>0</x:v>
      </x:c>
      <x:c r="K36" s="1" t="n">
        <x:v>0</x:v>
      </x:c>
      <x:c r="L36" s="1" t="n">
        <x:v>317</x:v>
      </x:c>
      <x:c r="M36" s="1" t="n">
        <x:v>1</x:v>
      </x:c>
      <x:c r="N36" s="1" t="n">
        <x:v>0</x:v>
      </x:c>
      <x:c r="O36" s="1" t="n">
        <x:v>0</x:v>
      </x:c>
      <x:c r="P36" s="1" t="n">
        <x:v>0</x:v>
      </x:c>
      <x:c r="Q36" s="1" t="n">
        <x:v>24</x:v>
      </x:c>
      <x:c r="R36" s="1" t="n">
        <x:v>1</x:v>
      </x:c>
      <x:c r="S36" s="1" t="n">
        <x:v>0.72</x:v>
      </x:c>
      <x:c r="T36" s="1" t="n">
        <x:v>0</x:v>
      </x:c>
      <x:c r="U36" s="1" t="s">
        <x:v>1884</x:v>
      </x:c>
      <x:c r="V36" s="15" t="n">
        <x:v>6553.99</x:v>
      </x:c>
      <x:c r="W36" s="1" t="n">
        <x:v>94.5</x:v>
      </x:c>
      <x:c r="X36" s="1" t="n">
        <x:v>0</x:v>
      </x:c>
      <x:c r="Y36" s="1" t="n">
        <x:v>0</x:v>
      </x:c>
      <x:c r="Z36" s="16" t="n">
        <x:f aca="0">MIN(100,ROUND(MIN(1,E36/10)*15+MIN(1,G36/120)*15+MIN(1,H36/3)*12+MIN(1,J36/2)*10+MIN(1,K36/60)*10+MIN(1,O36/2)*10+MIN(1,P36/2)*8+MIN(1,R36/12)*7+MIN(1,S36/4)*5+MIN(1,T36/8)*3+IF(U36="Unsupported",3,IF(U36="Limited Support",1,0))+IF(C36="Critical",2,IF(C36="High",1,0)),0))</x:f>
        <x:v>15</x:v>
      </x:c>
      <x:c r="AA36" s="1" t="str">
        <x:f aca="0">IF(Z36&gt;=70,"Critical",IF(Z36&gt;=50,"High",IF(Z36&gt;=30,"Medium","Routine")))</x:f>
        <x:v>Routine</x:v>
      </x:c>
      <x:c r="AB36" s="1" t="str">
        <x:f aca="0">IF(W36&gt;=85,"Passes score threshold only","Below score threshold")</x:f>
        <x:v>Passes score threshold only</x:v>
      </x:c>
      <x:c r="AC36" s="12" t="n">
        <x:v>1</x:v>
      </x:c>
      <x:c r="AD36" s="12"/>
      <x:c r="AE36" s="12" t="n">
        <x:v>317</x:v>
      </x:c>
    </x:row>
    <x:row r="37" ht="15" hidden="0" customHeight="1">
      <x:c r="A37" s="1" t="s">
        <x:v>2030</x:v>
      </x:c>
      <x:c r="B37" s="1" t="s">
        <x:v>1897</x:v>
      </x:c>
      <x:c r="C37" s="1" t="s">
        <x:v>1902</x:v>
      </x:c>
      <x:c r="D37" s="1" t="s">
        <x:v>1870</x:v>
      </x:c>
      <x:c r="E37" s="1" t="n">
        <x:v>10.56</x:v>
      </x:c>
      <x:c r="F37" s="1" t="n">
        <x:v>33.6</x:v>
      </x:c>
      <x:c r="G37" s="1" t="n">
        <x:v>137</x:v>
      </x:c>
      <x:c r="H37" s="1" t="n">
        <x:v>0</x:v>
      </x:c>
      <x:c r="I37" s="1" t="n">
        <x:v>1</x:v>
      </x:c>
      <x:c r="J37" s="1" t="n">
        <x:v>0</x:v>
      </x:c>
      <x:c r="K37" s="1" t="n">
        <x:v>0</x:v>
      </x:c>
      <x:c r="L37" s="1" t="n">
        <x:v>319.5</x:v>
      </x:c>
      <x:c r="M37" s="1" t="n">
        <x:v>3.5</x:v>
      </x:c>
      <x:c r="N37" s="1" t="n">
        <x:v>0</x:v>
      </x:c>
      <x:c r="O37" s="1" t="n">
        <x:v>0</x:v>
      </x:c>
      <x:c r="P37" s="1" t="n">
        <x:v>0</x:v>
      </x:c>
      <x:c r="Q37" s="1" t="n">
        <x:v>12</x:v>
      </x:c>
      <x:c r="R37" s="1" t="n">
        <x:v>4</x:v>
      </x:c>
      <x:c r="S37" s="1" t="n">
        <x:v>1.64</x:v>
      </x:c>
      <x:c r="T37" s="1" t="n">
        <x:v>1</x:v>
      </x:c>
      <x:c r="U37" s="1" t="s">
        <x:v>1884</x:v>
      </x:c>
      <x:c r="V37" s="15" t="n">
        <x:v>18510.58</x:v>
      </x:c>
      <x:c r="W37" s="1" t="n">
        <x:v>95.8</x:v>
      </x:c>
      <x:c r="X37" s="1" t="n">
        <x:v>0</x:v>
      </x:c>
      <x:c r="Y37" s="1" t="n">
        <x:v>0</x:v>
      </x:c>
      <x:c r="Z37" s="16" t="n">
        <x:f aca="0">MIN(100,ROUND(MIN(1,E37/10)*15+MIN(1,G37/120)*15+MIN(1,H37/3)*12+MIN(1,J37/2)*10+MIN(1,K37/60)*10+MIN(1,O37/2)*10+MIN(1,P37/2)*8+MIN(1,R37/12)*7+MIN(1,S37/4)*5+MIN(1,T37/8)*3+IF(U37="Unsupported",3,IF(U37="Limited Support",1,0))+IF(C37="Critical",2,IF(C37="High",1,0)),0))</x:f>
        <x:v>37</x:v>
      </x:c>
      <x:c r="AA37" s="1" t="str">
        <x:f aca="0">IF(Z37&gt;=70,"Critical",IF(Z37&gt;=50,"High",IF(Z37&gt;=30,"Medium","Routine")))</x:f>
        <x:v>Medium</x:v>
      </x:c>
      <x:c r="AB37" s="1" t="str">
        <x:f aca="0">IF(W37&gt;=85,"Passes score threshold only","Below score threshold")</x:f>
        <x:v>Passes score threshold only</x:v>
      </x:c>
      <x:c r="AC37" s="12" t="n">
        <x:v>3</x:v>
      </x:c>
      <x:c r="AD37" s="12" t="n">
        <x:v>319.5</x:v>
      </x:c>
      <x:c r="AE37" s="12" t="n">
        <x:v>250</x:v>
      </x:c>
    </x:row>
    <x:row r="38" ht="15" hidden="0" customHeight="1">
      <x:c r="A38" s="1" t="s">
        <x:v>2034</x:v>
      </x:c>
      <x:c r="B38" s="1" t="s">
        <x:v>1949</x:v>
      </x:c>
      <x:c r="C38" s="1" t="s">
        <x:v>1893</x:v>
      </x:c>
      <x:c r="D38" s="1" t="s">
        <x:v>1911</x:v>
      </x:c>
      <x:c r="E38" s="1" t="n">
        <x:v>5.05</x:v>
      </x:c>
      <x:c r="F38" s="1" t="n">
        <x:v>47.4</x:v>
      </x:c>
      <x:c r="G38" s="1" t="n">
        <x:v>24</x:v>
      </x:c>
      <x:c r="H38" s="1" t="n">
        <x:v>0</x:v>
      </x:c>
      <x:c r="I38" s="1" t="n">
        <x:v>0</x:v>
      </x:c>
      <x:c r="J38" s="1" t="n">
        <x:v>0</x:v>
      </x:c>
      <x:c r="K38" s="1" t="n">
        <x:v>0</x:v>
      </x:c>
      <x:c r="L38" s="1" t="n">
        <x:v>442</x:v>
      </x:c>
      <x:c r="M38" s="1" t="n">
        <x:v>0</x:v>
      </x:c>
      <x:c r="N38" s="1" t="n">
        <x:v>0</x:v>
      </x:c>
      <x:c r="O38" s="1" t="n">
        <x:v>0</x:v>
      </x:c>
      <x:c r="P38" s="1" t="n">
        <x:v>0</x:v>
      </x:c>
      <x:c r="Q38" s="1" t="n">
        <x:v>10</x:v>
      </x:c>
      <x:c r="R38" s="1" t="n">
        <x:v>3</x:v>
      </x:c>
      <x:c r="S38" s="1" t="n">
        <x:v>0.16</x:v>
      </x:c>
      <x:c r="T38" s="1" t="n">
        <x:v>0</x:v>
      </x:c>
      <x:c r="U38" s="1" t="s">
        <x:v>1907</x:v>
      </x:c>
      <x:c r="V38" s="15" t="n">
        <x:v>19525.53</x:v>
      </x:c>
      <x:c r="W38" s="1" t="n">
        <x:v>91.5</x:v>
      </x:c>
      <x:c r="X38" s="1" t="n">
        <x:v>0</x:v>
      </x:c>
      <x:c r="Y38" s="1" t="n">
        <x:v>0</x:v>
      </x:c>
      <x:c r="Z38" s="16" t="n">
        <x:f aca="0">MIN(100,ROUND(MIN(1,E38/10)*15+MIN(1,G38/120)*15+MIN(1,H38/3)*12+MIN(1,J38/2)*10+MIN(1,K38/60)*10+MIN(1,O38/2)*10+MIN(1,P38/2)*8+MIN(1,R38/12)*7+MIN(1,S38/4)*5+MIN(1,T38/8)*3+IF(U38="Unsupported",3,IF(U38="Limited Support",1,0))+IF(C38="Critical",2,IF(C38="High",1,0)),0))</x:f>
        <x:v>15</x:v>
      </x:c>
      <x:c r="AA38" s="1" t="str">
        <x:f aca="0">IF(Z38&gt;=70,"Critical",IF(Z38&gt;=50,"High",IF(Z38&gt;=30,"Medium","Routine")))</x:f>
        <x:v>Routine</x:v>
      </x:c>
      <x:c r="AB38" s="1" t="str">
        <x:f aca="0">IF(W38&gt;=85,"Passes score threshold only","Below score threshold")</x:f>
        <x:v>Passes score threshold only</x:v>
      </x:c>
      <x:c r="AC38" s="12" t="n">
        <x:v>2</x:v>
      </x:c>
      <x:c r="AD38" s="12" t="n">
        <x:v>442</x:v>
      </x:c>
      <x:c r="AE38" s="12" t="n">
        <x:v>441</x:v>
      </x:c>
    </x:row>
    <x:row r="39" ht="15" hidden="0" customHeight="1">
      <x:c r="A39" s="1" t="s">
        <x:v>561</x:v>
      </x:c>
      <x:c r="B39" s="1" t="s">
        <x:v>1897</x:v>
      </x:c>
      <x:c r="C39" s="1" t="s">
        <x:v>1902</x:v>
      </x:c>
      <x:c r="D39" s="1" t="s">
        <x:v>1870</x:v>
      </x:c>
      <x:c r="E39" s="1" t="n">
        <x:v>1.79</x:v>
      </x:c>
      <x:c r="F39" s="1" t="n">
        <x:v>26.5</x:v>
      </x:c>
      <x:c r="G39" s="1" t="n">
        <x:v>0</x:v>
      </x:c>
      <x:c r="H39" s="1" t="n">
        <x:v>0</x:v>
      </x:c>
      <x:c r="I39" s="1" t="n">
        <x:v>0</x:v>
      </x:c>
      <x:c r="J39" s="1" t="n">
        <x:v>0</x:v>
      </x:c>
      <x:c r="K39" s="1" t="n">
        <x:v>0</x:v>
      </x:c>
      <x:c r="L39" s="1" t="n">
        <x:v>542</x:v>
      </x:c>
      <x:c r="M39" s="1" t="n">
        <x:v>0</x:v>
      </x:c>
      <x:c r="N39" s="1" t="n">
        <x:v>0</x:v>
      </x:c>
      <x:c r="O39" s="1" t="n">
        <x:v>0</x:v>
      </x:c>
      <x:c r="P39" s="1" t="n">
        <x:v>0</x:v>
      </x:c>
      <x:c r="Q39" s="1" t="n">
        <x:v>13</x:v>
      </x:c>
      <x:c r="R39" s="1" t="n">
        <x:v>0</x:v>
      </x:c>
      <x:c r="S39" s="1" t="n">
        <x:v>0.35</x:v>
      </x:c>
      <x:c r="T39" s="1" t="n">
        <x:v>0</x:v>
      </x:c>
      <x:c r="U39" s="1" t="s">
        <x:v>1884</x:v>
      </x:c>
      <x:c r="V39" s="15" t="n">
        <x:v>18008.69</x:v>
      </x:c>
      <x:c r="W39" s="1" t="n">
        <x:v>100</x:v>
      </x:c>
      <x:c r="X39" s="1" t="n">
        <x:v>0</x:v>
      </x:c>
      <x:c r="Y39" s="1" t="n">
        <x:v>0</x:v>
      </x:c>
      <x:c r="Z39" s="16" t="n">
        <x:f aca="0">MIN(100,ROUND(MIN(1,E39/10)*15+MIN(1,G39/120)*15+MIN(1,H39/3)*12+MIN(1,J39/2)*10+MIN(1,K39/60)*10+MIN(1,O39/2)*10+MIN(1,P39/2)*8+MIN(1,R39/12)*7+MIN(1,S39/4)*5+MIN(1,T39/8)*3+IF(U39="Unsupported",3,IF(U39="Limited Support",1,0))+IF(C39="Critical",2,IF(C39="High",1,0)),0))</x:f>
        <x:v>5</x:v>
      </x:c>
      <x:c r="AA39" s="1" t="str">
        <x:f aca="0">IF(Z39&gt;=70,"Critical",IF(Z39&gt;=50,"High",IF(Z39&gt;=30,"Medium","Routine")))</x:f>
        <x:v>Routine</x:v>
      </x:c>
      <x:c r="AB39" s="1" t="str">
        <x:f aca="0">IF(W39&gt;=85,"Passes score threshold only","Below score threshold")</x:f>
        <x:v>Passes score threshold only</x:v>
      </x:c>
      <x:c r="AC39" s="12" t="n">
        <x:v>1</x:v>
      </x:c>
      <x:c r="AD39" s="12"/>
      <x:c r="AE39" s="12" t="n">
        <x:v>542</x:v>
      </x:c>
    </x:row>
    <x:row r="40" ht="15" hidden="0" customHeight="1">
      <x:c r="A40" s="1" t="s">
        <x:v>2040</x:v>
      </x:c>
      <x:c r="B40" s="1" t="s">
        <x:v>1927</x:v>
      </x:c>
      <x:c r="C40" s="1" t="s">
        <x:v>1902</x:v>
      </x:c>
      <x:c r="D40" s="1" t="s">
        <x:v>1891</x:v>
      </x:c>
      <x:c r="E40" s="1" t="n">
        <x:v>2.77</x:v>
      </x:c>
      <x:c r="F40" s="1" t="n">
        <x:v>88.8</x:v>
      </x:c>
      <x:c r="G40" s="1" t="n">
        <x:v>86</x:v>
      </x:c>
      <x:c r="H40" s="1" t="n">
        <x:v>0</x:v>
      </x:c>
      <x:c r="I40" s="1" t="n">
        <x:v>0</x:v>
      </x:c>
      <x:c r="J40" s="1" t="n">
        <x:v>0</x:v>
      </x:c>
      <x:c r="K40" s="1" t="n">
        <x:v>0</x:v>
      </x:c>
      <x:c r="L40" s="1" t="n">
        <x:v>999</x:v>
      </x:c>
      <x:c r="M40" s="1" t="n">
        <x:v>0</x:v>
      </x:c>
      <x:c r="N40" s="1" t="n">
        <x:v>0</x:v>
      </x:c>
      <x:c r="O40" s="1" t="n">
        <x:v>0</x:v>
      </x:c>
      <x:c r="P40" s="1" t="n">
        <x:v>0</x:v>
      </x:c>
      <x:c r="Q40" s="1" t="n">
        <x:v>25</x:v>
      </x:c>
      <x:c r="R40" s="1" t="n">
        <x:v>2</x:v>
      </x:c>
      <x:c r="S40" s="1" t="n">
        <x:v>0</x:v>
      </x:c>
      <x:c r="T40" s="1" t="n">
        <x:v>5</x:v>
      </x:c>
      <x:c r="U40" s="1" t="s">
        <x:v>1884</x:v>
      </x:c>
      <x:c r="V40" s="15" t="n">
        <x:v>11278.72</x:v>
      </x:c>
      <x:c r="W40" s="1" t="n">
        <x:v>99.2</x:v>
      </x:c>
      <x:c r="X40" s="1" t="n">
        <x:v>0</x:v>
      </x:c>
      <x:c r="Y40" s="1" t="n">
        <x:v>0</x:v>
      </x:c>
      <x:c r="Z40" s="16" t="n">
        <x:f aca="0">MIN(100,ROUND(MIN(1,E40/10)*15+MIN(1,G40/120)*15+MIN(1,H40/3)*12+MIN(1,J40/2)*10+MIN(1,K40/60)*10+MIN(1,O40/2)*10+MIN(1,P40/2)*8+MIN(1,R40/12)*7+MIN(1,S40/4)*5+MIN(1,T40/8)*3+IF(U40="Unsupported",3,IF(U40="Limited Support",1,0))+IF(C40="Critical",2,IF(C40="High",1,0)),0))</x:f>
        <x:v>20</x:v>
      </x:c>
      <x:c r="AA40" s="1" t="str">
        <x:f aca="0">IF(Z40&gt;=70,"Critical",IF(Z40&gt;=50,"High",IF(Z40&gt;=30,"Medium","Routine")))</x:f>
        <x:v>Routine</x:v>
      </x:c>
      <x:c r="AB40" s="1" t="str">
        <x:f aca="0">IF(W40&gt;=85,"Passes score threshold only","Below score threshold")</x:f>
        <x:v>Passes score threshold only</x:v>
      </x:c>
      <x:c r="AC40" s="12" t="n">
        <x:v>0</x:v>
      </x:c>
      <x:c r="AD40" s="12"/>
      <x:c r="AE40" s="12"/>
    </x:row>
    <x:row r="41" ht="15" hidden="0" customHeight="1">
      <x:c r="A41" s="1" t="s">
        <x:v>2043</x:v>
      </x:c>
      <x:c r="B41" s="1" t="s">
        <x:v>1989</x:v>
      </x:c>
      <x:c r="C41" s="1" t="s">
        <x:v>1893</x:v>
      </x:c>
      <x:c r="D41" s="1" t="s">
        <x:v>1891</x:v>
      </x:c>
      <x:c r="E41" s="1" t="n">
        <x:v>2.17</x:v>
      </x:c>
      <x:c r="F41" s="1" t="n">
        <x:v>48.4</x:v>
      </x:c>
      <x:c r="G41" s="1" t="n">
        <x:v>0</x:v>
      </x:c>
      <x:c r="H41" s="1" t="n">
        <x:v>0</x:v>
      </x:c>
      <x:c r="I41" s="1" t="n">
        <x:v>0</x:v>
      </x:c>
      <x:c r="J41" s="1" t="n">
        <x:v>0</x:v>
      </x:c>
      <x:c r="K41" s="1" t="n">
        <x:v>0</x:v>
      </x:c>
      <x:c r="L41" s="1" t="n">
        <x:v>603</x:v>
      </x:c>
      <x:c r="M41" s="1" t="n">
        <x:v>0</x:v>
      </x:c>
      <x:c r="N41" s="1" t="n">
        <x:v>0</x:v>
      </x:c>
      <x:c r="O41" s="1" t="n">
        <x:v>0</x:v>
      </x:c>
      <x:c r="P41" s="1" t="n">
        <x:v>0</x:v>
      </x:c>
      <x:c r="Q41" s="1" t="n">
        <x:v>8</x:v>
      </x:c>
      <x:c r="R41" s="1" t="n">
        <x:v>0</x:v>
      </x:c>
      <x:c r="S41" s="1" t="n">
        <x:v>0.88</x:v>
      </x:c>
      <x:c r="T41" s="1" t="n">
        <x:v>1</x:v>
      </x:c>
      <x:c r="U41" s="1" t="s">
        <x:v>1884</x:v>
      </x:c>
      <x:c r="V41" s="15" t="n">
        <x:v>7300.37</x:v>
      </x:c>
      <x:c r="W41" s="1" t="n">
        <x:v>93.2</x:v>
      </x:c>
      <x:c r="X41" s="1" t="n">
        <x:v>0</x:v>
      </x:c>
      <x:c r="Y41" s="1" t="n">
        <x:v>0</x:v>
      </x:c>
      <x:c r="Z41" s="16" t="n">
        <x:f aca="0">MIN(100,ROUND(MIN(1,E41/10)*15+MIN(1,G41/120)*15+MIN(1,H41/3)*12+MIN(1,J41/2)*10+MIN(1,K41/60)*10+MIN(1,O41/2)*10+MIN(1,P41/2)*8+MIN(1,R41/12)*7+MIN(1,S41/4)*5+MIN(1,T41/8)*3+IF(U41="Unsupported",3,IF(U41="Limited Support",1,0))+IF(C41="Critical",2,IF(C41="High",1,0)),0))</x:f>
        <x:v>6</x:v>
      </x:c>
      <x:c r="AA41" s="1" t="str">
        <x:f aca="0">IF(Z41&gt;=70,"Critical",IF(Z41&gt;=50,"High",IF(Z41&gt;=30,"Medium","Routine")))</x:f>
        <x:v>Routine</x:v>
      </x:c>
      <x:c r="AB41" s="1" t="str">
        <x:f aca="0">IF(W41&gt;=85,"Passes score threshold only","Below score threshold")</x:f>
        <x:v>Passes score threshold only</x:v>
      </x:c>
      <x:c r="AC41" s="12" t="n">
        <x:v>1</x:v>
      </x:c>
      <x:c r="AD41" s="12"/>
      <x:c r="AE41" s="12" t="n">
        <x:v>603</x:v>
      </x:c>
    </x:row>
    <x:row r="42" ht="15" hidden="0" customHeight="1">
      <x:c r="A42" s="1" t="s">
        <x:v>2048</x:v>
      </x:c>
      <x:c r="B42" s="1" t="s">
        <x:v>1915</x:v>
      </x:c>
      <x:c r="C42" s="1" t="s">
        <x:v>1902</x:v>
      </x:c>
      <x:c r="D42" s="1" t="s">
        <x:v>1870</x:v>
      </x:c>
      <x:c r="E42" s="1" t="n">
        <x:v>11.99</x:v>
      </x:c>
      <x:c r="F42" s="1" t="n">
        <x:v>62.3</x:v>
      </x:c>
      <x:c r="G42" s="1" t="n">
        <x:v>0</x:v>
      </x:c>
      <x:c r="H42" s="1" t="n">
        <x:v>0</x:v>
      </x:c>
      <x:c r="I42" s="1" t="n">
        <x:v>0</x:v>
      </x:c>
      <x:c r="J42" s="1" t="n">
        <x:v>0</x:v>
      </x:c>
      <x:c r="K42" s="1" t="n">
        <x:v>0</x:v>
      </x:c>
      <x:c r="L42" s="1" t="n">
        <x:v>617</x:v>
      </x:c>
      <x:c r="M42" s="1" t="n">
        <x:v>0</x:v>
      </x:c>
      <x:c r="N42" s="1" t="n">
        <x:v>0</x:v>
      </x:c>
      <x:c r="O42" s="1" t="n">
        <x:v>0</x:v>
      </x:c>
      <x:c r="P42" s="1" t="n">
        <x:v>0</x:v>
      </x:c>
      <x:c r="Q42" s="1" t="n">
        <x:v>34</x:v>
      </x:c>
      <x:c r="R42" s="1" t="n">
        <x:v>1</x:v>
      </x:c>
      <x:c r="S42" s="1" t="n">
        <x:v>1.98</x:v>
      </x:c>
      <x:c r="T42" s="1" t="n">
        <x:v>6</x:v>
      </x:c>
      <x:c r="U42" s="1" t="s">
        <x:v>1884</x:v>
      </x:c>
      <x:c r="V42" s="15" t="n">
        <x:v>29731.05</x:v>
      </x:c>
      <x:c r="W42" s="1" t="n">
        <x:v>99.9</x:v>
      </x:c>
      <x:c r="X42" s="1" t="n">
        <x:v>0</x:v>
      </x:c>
      <x:c r="Y42" s="1" t="n">
        <x:v>0</x:v>
      </x:c>
      <x:c r="Z42" s="16" t="n">
        <x:f aca="0">MIN(100,ROUND(MIN(1,E42/10)*15+MIN(1,G42/120)*15+MIN(1,H42/3)*12+MIN(1,J42/2)*10+MIN(1,K42/60)*10+MIN(1,O42/2)*10+MIN(1,P42/2)*8+MIN(1,R42/12)*7+MIN(1,S42/4)*5+MIN(1,T42/8)*3+IF(U42="Unsupported",3,IF(U42="Limited Support",1,0))+IF(C42="Critical",2,IF(C42="High",1,0)),0))</x:f>
        <x:v>22</x:v>
      </x:c>
      <x:c r="AA42" s="1" t="str">
        <x:f aca="0">IF(Z42&gt;=70,"Critical",IF(Z42&gt;=50,"High",IF(Z42&gt;=30,"Medium","Routine")))</x:f>
        <x:v>Routine</x:v>
      </x:c>
      <x:c r="AB42" s="1" t="str">
        <x:f aca="0">IF(W42&gt;=85,"Passes score threshold only","Below score threshold")</x:f>
        <x:v>Passes score threshold only</x:v>
      </x:c>
      <x:c r="AC42" s="12" t="n">
        <x:v>1</x:v>
      </x:c>
      <x:c r="AD42" s="12"/>
      <x:c r="AE42" s="12" t="n">
        <x:v>617</x:v>
      </x:c>
    </x:row>
    <x:row r="43" ht="15" hidden="0" customHeight="1">
      <x:c r="A43" s="1" t="s">
        <x:v>566</x:v>
      </x:c>
      <x:c r="B43" s="1" t="s">
        <x:v>1927</x:v>
      </x:c>
      <x:c r="C43" s="1" t="s">
        <x:v>1902</x:v>
      </x:c>
      <x:c r="D43" s="1" t="s">
        <x:v>1891</x:v>
      </x:c>
      <x:c r="E43" s="1" t="n">
        <x:v>3.18</x:v>
      </x:c>
      <x:c r="F43" s="1" t="n">
        <x:v>93</x:v>
      </x:c>
      <x:c r="G43" s="1" t="n">
        <x:v>0</x:v>
      </x:c>
      <x:c r="H43" s="1" t="n">
        <x:v>0</x:v>
      </x:c>
      <x:c r="I43" s="1" t="n">
        <x:v>1</x:v>
      </x:c>
      <x:c r="J43" s="1" t="n">
        <x:v>0</x:v>
      </x:c>
      <x:c r="K43" s="1" t="n">
        <x:v>0</x:v>
      </x:c>
      <x:c r="L43" s="1" t="n">
        <x:v>814</x:v>
      </x:c>
      <x:c r="M43" s="1" t="n">
        <x:v>0.3</x:v>
      </x:c>
      <x:c r="N43" s="1" t="n">
        <x:v>0</x:v>
      </x:c>
      <x:c r="O43" s="1" t="n">
        <x:v>0</x:v>
      </x:c>
      <x:c r="P43" s="1" t="n">
        <x:v>0</x:v>
      </x:c>
      <x:c r="Q43" s="1" t="n">
        <x:v>28</x:v>
      </x:c>
      <x:c r="R43" s="1" t="n">
        <x:v>2</x:v>
      </x:c>
      <x:c r="S43" s="1" t="n">
        <x:v>0</x:v>
      </x:c>
      <x:c r="T43" s="1" t="n">
        <x:v>5</x:v>
      </x:c>
      <x:c r="U43" s="1" t="s">
        <x:v>1884</x:v>
      </x:c>
      <x:c r="V43" s="15" t="n">
        <x:v>10160.51</x:v>
      </x:c>
      <x:c r="W43" s="1" t="n">
        <x:v>100</x:v>
      </x:c>
      <x:c r="X43" s="1" t="n">
        <x:v>0</x:v>
      </x:c>
      <x:c r="Y43" s="1" t="n">
        <x:v>0</x:v>
      </x:c>
      <x:c r="Z43" s="16" t="n">
        <x:f aca="0">MIN(100,ROUND(MIN(1,E43/10)*15+MIN(1,G43/120)*15+MIN(1,H43/3)*12+MIN(1,J43/2)*10+MIN(1,K43/60)*10+MIN(1,O43/2)*10+MIN(1,P43/2)*8+MIN(1,R43/12)*7+MIN(1,S43/4)*5+MIN(1,T43/8)*3+IF(U43="Unsupported",3,IF(U43="Limited Support",1,0))+IF(C43="Critical",2,IF(C43="High",1,0)),0))</x:f>
        <x:v>10</x:v>
      </x:c>
      <x:c r="AA43" s="1" t="str">
        <x:f aca="0">IF(Z43&gt;=70,"Critical",IF(Z43&gt;=50,"High",IF(Z43&gt;=30,"Medium","Routine")))</x:f>
        <x:v>Routine</x:v>
      </x:c>
      <x:c r="AB43" s="1" t="str">
        <x:f aca="0">IF(W43&gt;=85,"Passes score threshold only","Below score threshold")</x:f>
        <x:v>Passes score threshold only</x:v>
      </x:c>
      <x:c r="AC43" s="12" t="n">
        <x:v>2</x:v>
      </x:c>
      <x:c r="AD43" s="12" t="n">
        <x:v>814</x:v>
      </x:c>
      <x:c r="AE43" s="12" t="n">
        <x:v>90</x:v>
      </x:c>
    </x:row>
    <x:row r="44" ht="15" hidden="0" customHeight="1">
      <x:c r="A44" s="1" t="s">
        <x:v>571</x:v>
      </x:c>
      <x:c r="B44" s="1" t="s">
        <x:v>2010</x:v>
      </x:c>
      <x:c r="C44" s="1" t="s">
        <x:v>1872</x:v>
      </x:c>
      <x:c r="D44" s="1" t="s">
        <x:v>1891</x:v>
      </x:c>
      <x:c r="E44" s="1" t="n">
        <x:v>4.6</x:v>
      </x:c>
      <x:c r="F44" s="1" t="n">
        <x:v>49.8</x:v>
      </x:c>
      <x:c r="G44" s="1" t="n">
        <x:v>27</x:v>
      </x:c>
      <x:c r="H44" s="1" t="n">
        <x:v>0</x:v>
      </x:c>
      <x:c r="I44" s="1" t="n">
        <x:v>0</x:v>
      </x:c>
      <x:c r="J44" s="1" t="n">
        <x:v>0</x:v>
      </x:c>
      <x:c r="K44" s="1" t="n">
        <x:v>0</x:v>
      </x:c>
      <x:c r="L44" s="1" t="n">
        <x:v>999</x:v>
      </x:c>
      <x:c r="M44" s="1" t="n">
        <x:v>0</x:v>
      </x:c>
      <x:c r="N44" s="1" t="n">
        <x:v>0</x:v>
      </x:c>
      <x:c r="O44" s="1" t="n">
        <x:v>0</x:v>
      </x:c>
      <x:c r="P44" s="1" t="n">
        <x:v>0</x:v>
      </x:c>
      <x:c r="Q44" s="1" t="n">
        <x:v>20</x:v>
      </x:c>
      <x:c r="R44" s="1" t="n">
        <x:v>0</x:v>
      </x:c>
      <x:c r="S44" s="1" t="n">
        <x:v>1.07</x:v>
      </x:c>
      <x:c r="T44" s="1" t="n">
        <x:v>5</x:v>
      </x:c>
      <x:c r="U44" s="1" t="s">
        <x:v>1884</x:v>
      </x:c>
      <x:c r="V44" s="15" t="n">
        <x:v>2765.79</x:v>
      </x:c>
      <x:c r="W44" s="1" t="n">
        <x:v>94.3</x:v>
      </x:c>
      <x:c r="X44" s="1" t="n">
        <x:v>0</x:v>
      </x:c>
      <x:c r="Y44" s="1" t="n">
        <x:v>0</x:v>
      </x:c>
      <x:c r="Z44" s="16" t="n">
        <x:f aca="0">MIN(100,ROUND(MIN(1,E44/10)*15+MIN(1,G44/120)*15+MIN(1,H44/3)*12+MIN(1,J44/2)*10+MIN(1,K44/60)*10+MIN(1,O44/2)*10+MIN(1,P44/2)*8+MIN(1,R44/12)*7+MIN(1,S44/4)*5+MIN(1,T44/8)*3+IF(U44="Unsupported",3,IF(U44="Limited Support",1,0))+IF(C44="Critical",2,IF(C44="High",1,0)),0))</x:f>
        <x:v>13</x:v>
      </x:c>
      <x:c r="AA44" s="1" t="str">
        <x:f aca="0">IF(Z44&gt;=70,"Critical",IF(Z44&gt;=50,"High",IF(Z44&gt;=30,"Medium","Routine")))</x:f>
        <x:v>Routine</x:v>
      </x:c>
      <x:c r="AB44" s="1" t="str">
        <x:f aca="0">IF(W44&gt;=85,"Passes score threshold only","Below score threshold")</x:f>
        <x:v>Passes score threshold only</x:v>
      </x:c>
      <x:c r="AC44" s="12" t="n">
        <x:v>0</x:v>
      </x:c>
      <x:c r="AD44" s="12"/>
      <x:c r="AE44" s="12"/>
    </x:row>
    <x:row r="45" ht="15" hidden="0" customHeight="1">
      <x:c r="A45" s="1" t="s">
        <x:v>2058</x:v>
      </x:c>
      <x:c r="B45" s="1" t="s">
        <x:v>2010</x:v>
      </x:c>
      <x:c r="C45" s="1" t="s">
        <x:v>1872</x:v>
      </x:c>
      <x:c r="D45" s="1" t="s">
        <x:v>1870</x:v>
      </x:c>
      <x:c r="E45" s="1" t="n">
        <x:v>8.94</x:v>
      </x:c>
      <x:c r="F45" s="1" t="n">
        <x:v>72.6</x:v>
      </x:c>
      <x:c r="G45" s="1" t="n">
        <x:v>134</x:v>
      </x:c>
      <x:c r="H45" s="1" t="n">
        <x:v>0</x:v>
      </x:c>
      <x:c r="I45" s="1" t="n">
        <x:v>0</x:v>
      </x:c>
      <x:c r="J45" s="1" t="n">
        <x:v>0</x:v>
      </x:c>
      <x:c r="K45" s="1" t="n">
        <x:v>0</x:v>
      </x:c>
      <x:c r="L45" s="1" t="n">
        <x:v>999</x:v>
      </x:c>
      <x:c r="M45" s="1" t="n">
        <x:v>0</x:v>
      </x:c>
      <x:c r="N45" s="1" t="n">
        <x:v>0</x:v>
      </x:c>
      <x:c r="O45" s="1" t="n">
        <x:v>0</x:v>
      </x:c>
      <x:c r="P45" s="1" t="n">
        <x:v>0</x:v>
      </x:c>
      <x:c r="Q45" s="1" t="n">
        <x:v>37</x:v>
      </x:c>
      <x:c r="R45" s="1" t="n">
        <x:v>5</x:v>
      </x:c>
      <x:c r="S45" s="1" t="n">
        <x:v>2.62</x:v>
      </x:c>
      <x:c r="T45" s="1" t="n">
        <x:v>6</x:v>
      </x:c>
      <x:c r="U45" s="1" t="s">
        <x:v>1884</x:v>
      </x:c>
      <x:c r="V45" s="15" t="n">
        <x:v>2758.01</x:v>
      </x:c>
      <x:c r="W45" s="1" t="n">
        <x:v>97.2</x:v>
      </x:c>
      <x:c r="X45" s="1" t="n">
        <x:v>0</x:v>
      </x:c>
      <x:c r="Y45" s="1" t="n">
        <x:v>0</x:v>
      </x:c>
      <x:c r="Z45" s="16" t="n">
        <x:f aca="0">MIN(100,ROUND(MIN(1,E45/10)*15+MIN(1,G45/120)*15+MIN(1,H45/3)*12+MIN(1,J45/2)*10+MIN(1,K45/60)*10+MIN(1,O45/2)*10+MIN(1,P45/2)*8+MIN(1,R45/12)*7+MIN(1,S45/4)*5+MIN(1,T45/8)*3+IF(U45="Unsupported",3,IF(U45="Limited Support",1,0))+IF(C45="Critical",2,IF(C45="High",1,0)),0))</x:f>
        <x:v>37</x:v>
      </x:c>
      <x:c r="AA45" s="1" t="str">
        <x:f aca="0">IF(Z45&gt;=70,"Critical",IF(Z45&gt;=50,"High",IF(Z45&gt;=30,"Medium","Routine")))</x:f>
        <x:v>Medium</x:v>
      </x:c>
      <x:c r="AB45" s="1" t="str">
        <x:f aca="0">IF(W45&gt;=85,"Passes score threshold only","Below score threshold")</x:f>
        <x:v>Passes score threshold only</x:v>
      </x:c>
      <x:c r="AC45" s="12" t="n">
        <x:v>0</x:v>
      </x:c>
      <x:c r="AD45" s="12"/>
      <x:c r="AE45" s="12"/>
    </x:row>
    <x:row r="46" ht="15" hidden="0" customHeight="1">
      <x:c r="A46" s="1" t="s">
        <x:v>576</x:v>
      </x:c>
      <x:c r="B46" s="1" t="s">
        <x:v>2010</x:v>
      </x:c>
      <x:c r="C46" s="1" t="s">
        <x:v>1893</x:v>
      </x:c>
      <x:c r="D46" s="1" t="s">
        <x:v>1911</x:v>
      </x:c>
      <x:c r="E46" s="1" t="n">
        <x:v>6.09</x:v>
      </x:c>
      <x:c r="F46" s="1" t="n">
        <x:v>69.6</x:v>
      </x:c>
      <x:c r="G46" s="1" t="n">
        <x:v>0</x:v>
      </x:c>
      <x:c r="H46" s="1" t="n">
        <x:v>0</x:v>
      </x:c>
      <x:c r="I46" s="1" t="n">
        <x:v>0</x:v>
      </x:c>
      <x:c r="J46" s="1" t="n">
        <x:v>0</x:v>
      </x:c>
      <x:c r="K46" s="1" t="n">
        <x:v>0</x:v>
      </x:c>
      <x:c r="L46" s="1" t="n">
        <x:v>233.5</x:v>
      </x:c>
      <x:c r="M46" s="1" t="n">
        <x:v>0</x:v>
      </x:c>
      <x:c r="N46" s="1" t="n">
        <x:v>0</x:v>
      </x:c>
      <x:c r="O46" s="1" t="n">
        <x:v>1</x:v>
      </x:c>
      <x:c r="P46" s="1" t="n">
        <x:v>0</x:v>
      </x:c>
      <x:c r="Q46" s="1" t="n">
        <x:v>25</x:v>
      </x:c>
      <x:c r="R46" s="1" t="n">
        <x:v>0</x:v>
      </x:c>
      <x:c r="S46" s="1" t="n">
        <x:v>1.37</x:v>
      </x:c>
      <x:c r="T46" s="1" t="n">
        <x:v>4</x:v>
      </x:c>
      <x:c r="U46" s="1" t="s">
        <x:v>1884</x:v>
      </x:c>
      <x:c r="V46" s="15" t="n">
        <x:v>2327.22</x:v>
      </x:c>
      <x:c r="W46" s="1" t="n">
        <x:v>98.3</x:v>
      </x:c>
      <x:c r="X46" s="1" t="n">
        <x:v>0</x:v>
      </x:c>
      <x:c r="Y46" s="1" t="n">
        <x:v>0</x:v>
      </x:c>
      <x:c r="Z46" s="16" t="n">
        <x:f aca="0">MIN(100,ROUND(MIN(1,E46/10)*15+MIN(1,G46/120)*15+MIN(1,H46/3)*12+MIN(1,J46/2)*10+MIN(1,K46/60)*10+MIN(1,O46/2)*10+MIN(1,P46/2)*8+MIN(1,R46/12)*7+MIN(1,S46/4)*5+MIN(1,T46/8)*3+IF(U46="Unsupported",3,IF(U46="Limited Support",1,0))+IF(C46="Critical",2,IF(C46="High",1,0)),0))</x:f>
        <x:v>18</x:v>
      </x:c>
      <x:c r="AA46" s="1" t="str">
        <x:f aca="0">IF(Z46&gt;=70,"Critical",IF(Z46&gt;=50,"High",IF(Z46&gt;=30,"Medium","Routine")))</x:f>
        <x:v>Routine</x:v>
      </x:c>
      <x:c r="AB46" s="1" t="str">
        <x:f aca="0">IF(W46&gt;=85,"Passes score threshold only","Below score threshold")</x:f>
        <x:v>Passes score threshold only</x:v>
      </x:c>
      <x:c r="AC46" s="12" t="n">
        <x:v>3</x:v>
      </x:c>
      <x:c r="AD46" s="12" t="n">
        <x:v>233.5</x:v>
      </x:c>
      <x:c r="AE46" s="12" t="n">
        <x:v>427</x:v>
      </x:c>
    </x:row>
    <x:row r="47" ht="15" hidden="0" customHeight="1">
      <x:c r="A47" s="1" t="s">
        <x:v>2065</x:v>
      </x:c>
      <x:c r="B47" s="1" t="s">
        <x:v>2010</x:v>
      </x:c>
      <x:c r="C47" s="1" t="s">
        <x:v>1872</x:v>
      </x:c>
      <x:c r="D47" s="1" t="s">
        <x:v>1891</x:v>
      </x:c>
      <x:c r="E47" s="1" t="n">
        <x:v>6.46</x:v>
      </x:c>
      <x:c r="F47" s="1" t="n">
        <x:v>79.4</x:v>
      </x:c>
      <x:c r="G47" s="1" t="n">
        <x:v>0</x:v>
      </x:c>
      <x:c r="H47" s="1" t="n">
        <x:v>0</x:v>
      </x:c>
      <x:c r="I47" s="1" t="n">
        <x:v>1</x:v>
      </x:c>
      <x:c r="J47" s="1" t="n">
        <x:v>0</x:v>
      </x:c>
      <x:c r="K47" s="1" t="n">
        <x:v>0</x:v>
      </x:c>
      <x:c r="L47" s="1" t="n">
        <x:v>59</x:v>
      </x:c>
      <x:c r="M47" s="1" t="n">
        <x:v>3.5</x:v>
      </x:c>
      <x:c r="N47" s="1" t="n">
        <x:v>0</x:v>
      </x:c>
      <x:c r="O47" s="1" t="n">
        <x:v>0</x:v>
      </x:c>
      <x:c r="P47" s="1" t="n">
        <x:v>0</x:v>
      </x:c>
      <x:c r="Q47" s="1" t="n">
        <x:v>36</x:v>
      </x:c>
      <x:c r="R47" s="1" t="n">
        <x:v>2</x:v>
      </x:c>
      <x:c r="S47" s="1" t="n">
        <x:v>1.62</x:v>
      </x:c>
      <x:c r="T47" s="1" t="n">
        <x:v>7</x:v>
      </x:c>
      <x:c r="U47" s="1" t="s">
        <x:v>1884</x:v>
      </x:c>
      <x:c r="V47" s="15" t="n">
        <x:v>2191.35</x:v>
      </x:c>
      <x:c r="W47" s="1" t="n">
        <x:v>92.8</x:v>
      </x:c>
      <x:c r="X47" s="1" t="n">
        <x:v>0</x:v>
      </x:c>
      <x:c r="Y47" s="1" t="n">
        <x:v>0</x:v>
      </x:c>
      <x:c r="Z47" s="16" t="n">
        <x:f aca="0">MIN(100,ROUND(MIN(1,E47/10)*15+MIN(1,G47/120)*15+MIN(1,H47/3)*12+MIN(1,J47/2)*10+MIN(1,K47/60)*10+MIN(1,O47/2)*10+MIN(1,P47/2)*8+MIN(1,R47/12)*7+MIN(1,S47/4)*5+MIN(1,T47/8)*3+IF(U47="Unsupported",3,IF(U47="Limited Support",1,0))+IF(C47="Critical",2,IF(C47="High",1,0)),0))</x:f>
        <x:v>16</x:v>
      </x:c>
      <x:c r="AA47" s="1" t="str">
        <x:f aca="0">IF(Z47&gt;=70,"Critical",IF(Z47&gt;=50,"High",IF(Z47&gt;=30,"Medium","Routine")))</x:f>
        <x:v>Routine</x:v>
      </x:c>
      <x:c r="AB47" s="1" t="str">
        <x:f aca="0">IF(W47&gt;=85,"Passes score threshold only","Below score threshold")</x:f>
        <x:v>Passes score threshold only</x:v>
      </x:c>
      <x:c r="AC47" s="12" t="n">
        <x:v>2</x:v>
      </x:c>
      <x:c r="AD47" s="12" t="n">
        <x:v>59</x:v>
      </x:c>
      <x:c r="AE47" s="12" t="n">
        <x:v>345</x:v>
      </x:c>
    </x:row>
    <x:row r="48" ht="15" hidden="0" customHeight="1">
      <x:c r="A48" s="1" t="s">
        <x:v>1769</x:v>
      </x:c>
      <x:c r="B48" s="1" t="s">
        <x:v>2010</x:v>
      </x:c>
      <x:c r="C48" s="1" t="s">
        <x:v>1893</x:v>
      </x:c>
      <x:c r="D48" s="1" t="s">
        <x:v>1911</x:v>
      </x:c>
      <x:c r="E48" s="1" t="n">
        <x:v>0.93</x:v>
      </x:c>
      <x:c r="F48" s="1" t="n">
        <x:v>67.3</x:v>
      </x:c>
      <x:c r="G48" s="1" t="n">
        <x:v>0</x:v>
      </x:c>
      <x:c r="H48" s="1" t="n">
        <x:v>0</x:v>
      </x:c>
      <x:c r="I48" s="1" t="n">
        <x:v>0</x:v>
      </x:c>
      <x:c r="J48" s="1" t="n">
        <x:v>0</x:v>
      </x:c>
      <x:c r="K48" s="1" t="n">
        <x:v>0</x:v>
      </x:c>
      <x:c r="L48" s="1" t="n">
        <x:v>999</x:v>
      </x:c>
      <x:c r="M48" s="1" t="n">
        <x:v>0</x:v>
      </x:c>
      <x:c r="N48" s="1" t="n">
        <x:v>0</x:v>
      </x:c>
      <x:c r="O48" s="1" t="n">
        <x:v>0</x:v>
      </x:c>
      <x:c r="P48" s="1" t="n">
        <x:v>0</x:v>
      </x:c>
      <x:c r="Q48" s="1" t="n">
        <x:v>17</x:v>
      </x:c>
      <x:c r="R48" s="1" t="n">
        <x:v>1</x:v>
      </x:c>
      <x:c r="S48" s="1" t="n">
        <x:v>0.68</x:v>
      </x:c>
      <x:c r="T48" s="1" t="n">
        <x:v>8</x:v>
      </x:c>
      <x:c r="U48" s="1" t="s">
        <x:v>1907</x:v>
      </x:c>
      <x:c r="V48" s="15" t="n">
        <x:v>2436.76</x:v>
      </x:c>
      <x:c r="W48" s="1" t="n">
        <x:v>92.4</x:v>
      </x:c>
      <x:c r="X48" s="1" t="n">
        <x:v>0</x:v>
      </x:c>
      <x:c r="Y48" s="1" t="n">
        <x:v>0</x:v>
      </x:c>
      <x:c r="Z48" s="16" t="n">
        <x:f aca="0">MIN(100,ROUND(MIN(1,E48/10)*15+MIN(1,G48/120)*15+MIN(1,H48/3)*12+MIN(1,J48/2)*10+MIN(1,K48/60)*10+MIN(1,O48/2)*10+MIN(1,P48/2)*8+MIN(1,R48/12)*7+MIN(1,S48/4)*5+MIN(1,T48/8)*3+IF(U48="Unsupported",3,IF(U48="Limited Support",1,0))+IF(C48="Critical",2,IF(C48="High",1,0)),0))</x:f>
        <x:v>8</x:v>
      </x:c>
      <x:c r="AA48" s="1" t="str">
        <x:f aca="0">IF(Z48&gt;=70,"Critical",IF(Z48&gt;=50,"High",IF(Z48&gt;=30,"Medium","Routine")))</x:f>
        <x:v>Routine</x:v>
      </x:c>
      <x:c r="AB48" s="1" t="str">
        <x:f aca="0">IF(W48&gt;=85,"Passes score threshold only","Below score threshold")</x:f>
        <x:v>Passes score threshold only</x:v>
      </x:c>
      <x:c r="AC48" s="12" t="n">
        <x:v>0</x:v>
      </x:c>
      <x:c r="AD48" s="12"/>
      <x:c r="AE48" s="12"/>
    </x:row>
    <x:row r="49" ht="15" hidden="0" customHeight="1">
      <x:c r="A49" s="1" t="s">
        <x:v>581</x:v>
      </x:c>
      <x:c r="B49" s="1" t="s">
        <x:v>1888</x:v>
      </x:c>
      <x:c r="C49" s="1" t="s">
        <x:v>1902</x:v>
      </x:c>
      <x:c r="D49" s="1" t="s">
        <x:v>1870</x:v>
      </x:c>
      <x:c r="E49" s="1" t="n">
        <x:v>1.59</x:v>
      </x:c>
      <x:c r="F49" s="1" t="n">
        <x:v>78.2</x:v>
      </x:c>
      <x:c r="G49" s="1" t="n">
        <x:v>0</x:v>
      </x:c>
      <x:c r="H49" s="1" t="n">
        <x:v>0</x:v>
      </x:c>
      <x:c r="I49" s="1" t="n">
        <x:v>1</x:v>
      </x:c>
      <x:c r="J49" s="1" t="n">
        <x:v>0</x:v>
      </x:c>
      <x:c r="K49" s="1" t="n">
        <x:v>0</x:v>
      </x:c>
      <x:c r="L49" s="1" t="n">
        <x:v>329</x:v>
      </x:c>
      <x:c r="M49" s="1" t="n">
        <x:v>4.1</x:v>
      </x:c>
      <x:c r="N49" s="1" t="n">
        <x:v>0</x:v>
      </x:c>
      <x:c r="O49" s="1" t="n">
        <x:v>2</x:v>
      </x:c>
      <x:c r="P49" s="1" t="n">
        <x:v>2</x:v>
      </x:c>
      <x:c r="Q49" s="1" t="n">
        <x:v>26</x:v>
      </x:c>
      <x:c r="R49" s="1" t="n">
        <x:v>0</x:v>
      </x:c>
      <x:c r="S49" s="1" t="n">
        <x:v>0.49</x:v>
      </x:c>
      <x:c r="T49" s="1" t="n">
        <x:v>2</x:v>
      </x:c>
      <x:c r="U49" s="1" t="s">
        <x:v>1884</x:v>
      </x:c>
      <x:c r="V49" s="15" t="n">
        <x:v>3541.59</x:v>
      </x:c>
      <x:c r="W49" s="1" t="n">
        <x:v>97.3</x:v>
      </x:c>
      <x:c r="X49" s="1" t="n">
        <x:v>0</x:v>
      </x:c>
      <x:c r="Y49" s="1" t="n">
        <x:v>0</x:v>
      </x:c>
      <x:c r="Z49" s="16" t="n">
        <x:f aca="0">MIN(100,ROUND(MIN(1,E49/10)*15+MIN(1,G49/120)*15+MIN(1,H49/3)*12+MIN(1,J49/2)*10+MIN(1,K49/60)*10+MIN(1,O49/2)*10+MIN(1,P49/2)*8+MIN(1,R49/12)*7+MIN(1,S49/4)*5+MIN(1,T49/8)*3+IF(U49="Unsupported",3,IF(U49="Limited Support",1,0))+IF(C49="Critical",2,IF(C49="High",1,0)),0))</x:f>
        <x:v>24</x:v>
      </x:c>
      <x:c r="AA49" s="1" t="str">
        <x:f aca="0">IF(Z49&gt;=70,"Critical",IF(Z49&gt;=50,"High",IF(Z49&gt;=30,"Medium","Routine")))</x:f>
        <x:v>Routine</x:v>
      </x:c>
      <x:c r="AB49" s="1" t="str">
        <x:f aca="0">IF(W49&gt;=85,"Passes score threshold only","Below score threshold")</x:f>
        <x:v>Passes score threshold only</x:v>
      </x:c>
      <x:c r="AC49" s="12" t="n">
        <x:v>2</x:v>
      </x:c>
      <x:c r="AD49" s="12" t="n">
        <x:v>329</x:v>
      </x:c>
      <x:c r="AE49" s="12" t="n">
        <x:v>120</x:v>
      </x:c>
    </x:row>
    <x:row r="50" ht="15" hidden="0" customHeight="1">
      <x:c r="A50" s="1" t="s">
        <x:v>586</x:v>
      </x:c>
      <x:c r="B50" s="1" t="s">
        <x:v>1888</x:v>
      </x:c>
      <x:c r="C50" s="1" t="s">
        <x:v>1893</x:v>
      </x:c>
      <x:c r="D50" s="1" t="s">
        <x:v>1870</x:v>
      </x:c>
      <x:c r="E50" s="1" t="n">
        <x:v>6.01</x:v>
      </x:c>
      <x:c r="F50" s="1" t="n">
        <x:v>75.1</x:v>
      </x:c>
      <x:c r="G50" s="1" t="n">
        <x:v>0</x:v>
      </x:c>
      <x:c r="H50" s="1" t="n">
        <x:v>0</x:v>
      </x:c>
      <x:c r="I50" s="1" t="n">
        <x:v>0</x:v>
      </x:c>
      <x:c r="J50" s="1" t="n">
        <x:v>0</x:v>
      </x:c>
      <x:c r="K50" s="1" t="n">
        <x:v>0</x:v>
      </x:c>
      <x:c r="L50" s="1" t="n">
        <x:v>999</x:v>
      </x:c>
      <x:c r="M50" s="1" t="n">
        <x:v>0</x:v>
      </x:c>
      <x:c r="N50" s="1" t="n">
        <x:v>0</x:v>
      </x:c>
      <x:c r="O50" s="1" t="n">
        <x:v>0</x:v>
      </x:c>
      <x:c r="P50" s="1" t="n">
        <x:v>0</x:v>
      </x:c>
      <x:c r="Q50" s="1" t="n">
        <x:v>23</x:v>
      </x:c>
      <x:c r="R50" s="1" t="n">
        <x:v>1</x:v>
      </x:c>
      <x:c r="S50" s="1" t="n">
        <x:v>0.32</x:v>
      </x:c>
      <x:c r="T50" s="1" t="n">
        <x:v>4</x:v>
      </x:c>
      <x:c r="U50" s="1" t="s">
        <x:v>1873</x:v>
      </x:c>
      <x:c r="V50" s="15" t="n">
        <x:v>3940.67</x:v>
      </x:c>
      <x:c r="W50" s="1" t="n">
        <x:v>100</x:v>
      </x:c>
      <x:c r="X50" s="1" t="n">
        <x:v>0</x:v>
      </x:c>
      <x:c r="Y50" s="1" t="n">
        <x:v>0</x:v>
      </x:c>
      <x:c r="Z50" s="16" t="n">
        <x:f aca="0">MIN(100,ROUND(MIN(1,E50/10)*15+MIN(1,G50/120)*15+MIN(1,H50/3)*12+MIN(1,J50/2)*10+MIN(1,K50/60)*10+MIN(1,O50/2)*10+MIN(1,P50/2)*8+MIN(1,R50/12)*7+MIN(1,S50/4)*5+MIN(1,T50/8)*3+IF(U50="Unsupported",3,IF(U50="Limited Support",1,0))+IF(C50="Critical",2,IF(C50="High",1,0)),0))</x:f>
        <x:v>15</x:v>
      </x:c>
      <x:c r="AA50" s="1" t="str">
        <x:f aca="0">IF(Z50&gt;=70,"Critical",IF(Z50&gt;=50,"High",IF(Z50&gt;=30,"Medium","Routine")))</x:f>
        <x:v>Routine</x:v>
      </x:c>
      <x:c r="AB50" s="1" t="str">
        <x:f aca="0">IF(W50&gt;=85,"Passes score threshold only","Below score threshold")</x:f>
        <x:v>Passes score threshold only</x:v>
      </x:c>
      <x:c r="AC50" s="12" t="n">
        <x:v>0</x:v>
      </x:c>
      <x:c r="AD50" s="12"/>
      <x:c r="AE50" s="12"/>
    </x:row>
    <x:row r="51" ht="15" hidden="0" customHeight="1">
      <x:c r="A51" s="1" t="s">
        <x:v>2076</x:v>
      </x:c>
      <x:c r="B51" s="1" t="s">
        <x:v>1945</x:v>
      </x:c>
      <x:c r="C51" s="1" t="s">
        <x:v>1902</x:v>
      </x:c>
      <x:c r="D51" s="1" t="s">
        <x:v>1911</x:v>
      </x:c>
      <x:c r="E51" s="1" t="n">
        <x:v>8.9</x:v>
      </x:c>
      <x:c r="F51" s="1" t="n">
        <x:v>76.2</x:v>
      </x:c>
      <x:c r="G51" s="1" t="n">
        <x:v>61</x:v>
      </x:c>
      <x:c r="H51" s="1" t="n">
        <x:v>0</x:v>
      </x:c>
      <x:c r="I51" s="1" t="n">
        <x:v>1</x:v>
      </x:c>
      <x:c r="J51" s="1" t="n">
        <x:v>0</x:v>
      </x:c>
      <x:c r="K51" s="1" t="n">
        <x:v>0</x:v>
      </x:c>
      <x:c r="L51" s="1" t="n">
        <x:v>336</x:v>
      </x:c>
      <x:c r="M51" s="1" t="n">
        <x:v>2.1</x:v>
      </x:c>
      <x:c r="N51" s="1" t="n">
        <x:v>0</x:v>
      </x:c>
      <x:c r="O51" s="1" t="n">
        <x:v>0</x:v>
      </x:c>
      <x:c r="P51" s="1" t="n">
        <x:v>0</x:v>
      </x:c>
      <x:c r="Q51" s="1" t="n">
        <x:v>20</x:v>
      </x:c>
      <x:c r="R51" s="1" t="n">
        <x:v>1</x:v>
      </x:c>
      <x:c r="S51" s="1" t="n">
        <x:v>0.6</x:v>
      </x:c>
      <x:c r="T51" s="1" t="n">
        <x:v>3</x:v>
      </x:c>
      <x:c r="U51" s="1" t="s">
        <x:v>1884</x:v>
      </x:c>
      <x:c r="V51" s="15" t="n">
        <x:v>2940.4</x:v>
      </x:c>
      <x:c r="W51" s="1" t="n">
        <x:v>95.1</x:v>
      </x:c>
      <x:c r="X51" s="1" t="n">
        <x:v>0</x:v>
      </x:c>
      <x:c r="Y51" s="1" t="n">
        <x:v>0</x:v>
      </x:c>
      <x:c r="Z51" s="16" t="n">
        <x:f aca="0">MIN(100,ROUND(MIN(1,E51/10)*15+MIN(1,G51/120)*15+MIN(1,H51/3)*12+MIN(1,J51/2)*10+MIN(1,K51/60)*10+MIN(1,O51/2)*10+MIN(1,P51/2)*8+MIN(1,R51/12)*7+MIN(1,S51/4)*5+MIN(1,T51/8)*3+IF(U51="Unsupported",3,IF(U51="Limited Support",1,0))+IF(C51="Critical",2,IF(C51="High",1,0)),0))</x:f>
        <x:v>25</x:v>
      </x:c>
      <x:c r="AA51" s="1" t="str">
        <x:f aca="0">IF(Z51&gt;=70,"Critical",IF(Z51&gt;=50,"High",IF(Z51&gt;=30,"Medium","Routine")))</x:f>
        <x:v>Routine</x:v>
      </x:c>
      <x:c r="AB51" s="1" t="str">
        <x:f aca="0">IF(W51&gt;=85,"Passes score threshold only","Below score threshold")</x:f>
        <x:v>Passes score threshold only</x:v>
      </x:c>
      <x:c r="AC51" s="12" t="n">
        <x:v>1</x:v>
      </x:c>
      <x:c r="AD51" s="12"/>
      <x:c r="AE51" s="12" t="n">
        <x:v>336</x:v>
      </x:c>
    </x:row>
    <x:row r="52" ht="15" hidden="0" customHeight="1">
      <x:c r="A52" s="1" t="s">
        <x:v>2080</x:v>
      </x:c>
      <x:c r="B52" s="1" t="s">
        <x:v>1879</x:v>
      </x:c>
      <x:c r="C52" s="1" t="s">
        <x:v>1893</x:v>
      </x:c>
      <x:c r="D52" s="1" t="s">
        <x:v>1891</x:v>
      </x:c>
      <x:c r="E52" s="1" t="n">
        <x:v>6.36</x:v>
      </x:c>
      <x:c r="F52" s="1" t="n">
        <x:v>67.4</x:v>
      </x:c>
      <x:c r="G52" s="1" t="n">
        <x:v>0</x:v>
      </x:c>
      <x:c r="H52" s="1" t="n">
        <x:v>0</x:v>
      </x:c>
      <x:c r="I52" s="1" t="n">
        <x:v>1</x:v>
      </x:c>
      <x:c r="J52" s="1" t="n">
        <x:v>0</x:v>
      </x:c>
      <x:c r="K52" s="1" t="n">
        <x:v>0</x:v>
      </x:c>
      <x:c r="L52" s="1" t="n">
        <x:v>228</x:v>
      </x:c>
      <x:c r="M52" s="1" t="n">
        <x:v>0.5</x:v>
      </x:c>
      <x:c r="N52" s="1" t="n">
        <x:v>0</x:v>
      </x:c>
      <x:c r="O52" s="1" t="n">
        <x:v>0</x:v>
      </x:c>
      <x:c r="P52" s="1" t="n">
        <x:v>0</x:v>
      </x:c>
      <x:c r="Q52" s="1" t="n">
        <x:v>23</x:v>
      </x:c>
      <x:c r="R52" s="1" t="n">
        <x:v>6</x:v>
      </x:c>
      <x:c r="S52" s="1" t="n">
        <x:v>0.76</x:v>
      </x:c>
      <x:c r="T52" s="1" t="n">
        <x:v>2</x:v>
      </x:c>
      <x:c r="U52" s="1" t="s">
        <x:v>1907</x:v>
      </x:c>
      <x:c r="V52" s="15" t="n">
        <x:v>1444.6</x:v>
      </x:c>
      <x:c r="W52" s="1" t="n">
        <x:v>95.1</x:v>
      </x:c>
      <x:c r="X52" s="1" t="n">
        <x:v>0</x:v>
      </x:c>
      <x:c r="Y52" s="1" t="n">
        <x:v>0</x:v>
      </x:c>
      <x:c r="Z52" s="16" t="n">
        <x:f aca="0">MIN(100,ROUND(MIN(1,E52/10)*15+MIN(1,G52/120)*15+MIN(1,H52/3)*12+MIN(1,J52/2)*10+MIN(1,K52/60)*10+MIN(1,O52/2)*10+MIN(1,P52/2)*8+MIN(1,R52/12)*7+MIN(1,S52/4)*5+MIN(1,T52/8)*3+IF(U52="Unsupported",3,IF(U52="Limited Support",1,0))+IF(C52="Critical",2,IF(C52="High",1,0)),0))</x:f>
        <x:v>17</x:v>
      </x:c>
      <x:c r="AA52" s="1" t="str">
        <x:f aca="0">IF(Z52&gt;=70,"Critical",IF(Z52&gt;=50,"High",IF(Z52&gt;=30,"Medium","Routine")))</x:f>
        <x:v>Routine</x:v>
      </x:c>
      <x:c r="AB52" s="1" t="str">
        <x:f aca="0">IF(W52&gt;=85,"Passes score threshold only","Below score threshold")</x:f>
        <x:v>Passes score threshold only</x:v>
      </x:c>
      <x:c r="AC52" s="12" t="n">
        <x:v>1</x:v>
      </x:c>
      <x:c r="AD52" s="12"/>
      <x:c r="AE52" s="12" t="n">
        <x:v>228</x:v>
      </x:c>
    </x:row>
    <x:row r="53" ht="15" hidden="0" customHeight="1">
      <x:c r="A53" s="1" t="s">
        <x:v>2083</x:v>
      </x:c>
      <x:c r="B53" s="1" t="s">
        <x:v>1927</x:v>
      </x:c>
      <x:c r="C53" s="1" t="s">
        <x:v>1893</x:v>
      </x:c>
      <x:c r="D53" s="1" t="s">
        <x:v>1911</x:v>
      </x:c>
      <x:c r="E53" s="1" t="n">
        <x:v>6.61</x:v>
      </x:c>
      <x:c r="F53" s="1" t="n">
        <x:v>77.8</x:v>
      </x:c>
      <x:c r="G53" s="1" t="n">
        <x:v>0</x:v>
      </x:c>
      <x:c r="H53" s="1" t="n">
        <x:v>0</x:v>
      </x:c>
      <x:c r="I53" s="1" t="n">
        <x:v>0</x:v>
      </x:c>
      <x:c r="J53" s="1" t="n">
        <x:v>0</x:v>
      </x:c>
      <x:c r="K53" s="1" t="n">
        <x:v>0</x:v>
      </x:c>
      <x:c r="L53" s="1" t="n">
        <x:v>999</x:v>
      </x:c>
      <x:c r="M53" s="1" t="n">
        <x:v>0</x:v>
      </x:c>
      <x:c r="N53" s="1" t="n">
        <x:v>0</x:v>
      </x:c>
      <x:c r="O53" s="1" t="n">
        <x:v>0</x:v>
      </x:c>
      <x:c r="P53" s="1" t="n">
        <x:v>0</x:v>
      </x:c>
      <x:c r="Q53" s="1" t="n">
        <x:v>39</x:v>
      </x:c>
      <x:c r="R53" s="1" t="n">
        <x:v>4</x:v>
      </x:c>
      <x:c r="S53" s="1" t="n">
        <x:v>0.28</x:v>
      </x:c>
      <x:c r="T53" s="1" t="n">
        <x:v>4</x:v>
      </x:c>
      <x:c r="U53" s="1" t="s">
        <x:v>1884</x:v>
      </x:c>
      <x:c r="V53" s="15" t="n">
        <x:v>9827.69</x:v>
      </x:c>
      <x:c r="W53" s="1" t="n">
        <x:v>98.5</x:v>
      </x:c>
      <x:c r="X53" s="1" t="n">
        <x:v>0</x:v>
      </x:c>
      <x:c r="Y53" s="1" t="n">
        <x:v>0</x:v>
      </x:c>
      <x:c r="Z53" s="16" t="n">
        <x:f aca="0">MIN(100,ROUND(MIN(1,E53/10)*15+MIN(1,G53/120)*15+MIN(1,H53/3)*12+MIN(1,J53/2)*10+MIN(1,K53/60)*10+MIN(1,O53/2)*10+MIN(1,P53/2)*8+MIN(1,R53/12)*7+MIN(1,S53/4)*5+MIN(1,T53/8)*3+IF(U53="Unsupported",3,IF(U53="Limited Support",1,0))+IF(C53="Critical",2,IF(C53="High",1,0)),0))</x:f>
        <x:v>15</x:v>
      </x:c>
      <x:c r="AA53" s="1" t="str">
        <x:f aca="0">IF(Z53&gt;=70,"Critical",IF(Z53&gt;=50,"High",IF(Z53&gt;=30,"Medium","Routine")))</x:f>
        <x:v>Routine</x:v>
      </x:c>
      <x:c r="AB53" s="1" t="str">
        <x:f aca="0">IF(W53&gt;=85,"Passes score threshold only","Below score threshold")</x:f>
        <x:v>Passes score threshold only</x:v>
      </x:c>
      <x:c r="AC53" s="12" t="n">
        <x:v>0</x:v>
      </x:c>
      <x:c r="AD53" s="12"/>
      <x:c r="AE53" s="12"/>
    </x:row>
    <x:row r="54" ht="15" hidden="0" customHeight="1">
      <x:c r="A54" s="1" t="s">
        <x:v>2086</x:v>
      </x:c>
      <x:c r="B54" s="1" t="s">
        <x:v>1927</x:v>
      </x:c>
      <x:c r="C54" s="1" t="s">
        <x:v>1893</x:v>
      </x:c>
      <x:c r="D54" s="1" t="s">
        <x:v>1870</x:v>
      </x:c>
      <x:c r="E54" s="1" t="n">
        <x:v>7.54</x:v>
      </x:c>
      <x:c r="F54" s="1" t="n">
        <x:v>77.1</x:v>
      </x:c>
      <x:c r="G54" s="1" t="n">
        <x:v>0</x:v>
      </x:c>
      <x:c r="H54" s="1" t="n">
        <x:v>0</x:v>
      </x:c>
      <x:c r="I54" s="1" t="n">
        <x:v>0</x:v>
      </x:c>
      <x:c r="J54" s="1" t="n">
        <x:v>0</x:v>
      </x:c>
      <x:c r="K54" s="1" t="n">
        <x:v>0</x:v>
      </x:c>
      <x:c r="L54" s="1" t="n">
        <x:v>999</x:v>
      </x:c>
      <x:c r="M54" s="1" t="n">
        <x:v>0</x:v>
      </x:c>
      <x:c r="N54" s="1" t="n">
        <x:v>0</x:v>
      </x:c>
      <x:c r="O54" s="1" t="n">
        <x:v>0</x:v>
      </x:c>
      <x:c r="P54" s="1" t="n">
        <x:v>0</x:v>
      </x:c>
      <x:c r="Q54" s="1" t="n">
        <x:v>29</x:v>
      </x:c>
      <x:c r="R54" s="1" t="n">
        <x:v>2</x:v>
      </x:c>
      <x:c r="S54" s="1" t="n">
        <x:v>1.25</x:v>
      </x:c>
      <x:c r="T54" s="1" t="n">
        <x:v>5</x:v>
      </x:c>
      <x:c r="U54" s="1" t="s">
        <x:v>1884</x:v>
      </x:c>
      <x:c r="V54" s="15" t="n">
        <x:v>9933.95</x:v>
      </x:c>
      <x:c r="W54" s="1" t="n">
        <x:v>93.1</x:v>
      </x:c>
      <x:c r="X54" s="1" t="n">
        <x:v>0</x:v>
      </x:c>
      <x:c r="Y54" s="1" t="n">
        <x:v>0</x:v>
      </x:c>
      <x:c r="Z54" s="16" t="n">
        <x:f aca="0">MIN(100,ROUND(MIN(1,E54/10)*15+MIN(1,G54/120)*15+MIN(1,H54/3)*12+MIN(1,J54/2)*10+MIN(1,K54/60)*10+MIN(1,O54/2)*10+MIN(1,P54/2)*8+MIN(1,R54/12)*7+MIN(1,S54/4)*5+MIN(1,T54/8)*3+IF(U54="Unsupported",3,IF(U54="Limited Support",1,0))+IF(C54="Critical",2,IF(C54="High",1,0)),0))</x:f>
        <x:v>17</x:v>
      </x:c>
      <x:c r="AA54" s="1" t="str">
        <x:f aca="0">IF(Z54&gt;=70,"Critical",IF(Z54&gt;=50,"High",IF(Z54&gt;=30,"Medium","Routine")))</x:f>
        <x:v>Routine</x:v>
      </x:c>
      <x:c r="AB54" s="1" t="str">
        <x:f aca="0">IF(W54&gt;=85,"Passes score threshold only","Below score threshold")</x:f>
        <x:v>Passes score threshold only</x:v>
      </x:c>
      <x:c r="AC54" s="12" t="n">
        <x:v>0</x:v>
      </x:c>
      <x:c r="AD54" s="12"/>
      <x:c r="AE54" s="12"/>
    </x:row>
    <x:row r="55" ht="15" hidden="0" customHeight="1">
      <x:c r="A55" s="1" t="s">
        <x:v>2089</x:v>
      </x:c>
      <x:c r="B55" s="1" t="s">
        <x:v>1888</x:v>
      </x:c>
      <x:c r="C55" s="1" t="s">
        <x:v>1902</x:v>
      </x:c>
      <x:c r="D55" s="1" t="s">
        <x:v>1870</x:v>
      </x:c>
      <x:c r="E55" s="1" t="n">
        <x:v>4.37</x:v>
      </x:c>
      <x:c r="F55" s="1" t="n">
        <x:v>62</x:v>
      </x:c>
      <x:c r="G55" s="1" t="n">
        <x:v>0</x:v>
      </x:c>
      <x:c r="H55" s="1" t="n">
        <x:v>0</x:v>
      </x:c>
      <x:c r="I55" s="1" t="n">
        <x:v>0</x:v>
      </x:c>
      <x:c r="J55" s="1" t="n">
        <x:v>0</x:v>
      </x:c>
      <x:c r="K55" s="1" t="n">
        <x:v>0</x:v>
      </x:c>
      <x:c r="L55" s="1" t="n">
        <x:v>597</x:v>
      </x:c>
      <x:c r="M55" s="1" t="n">
        <x:v>0</x:v>
      </x:c>
      <x:c r="N55" s="1" t="n">
        <x:v>0</x:v>
      </x:c>
      <x:c r="O55" s="1" t="n">
        <x:v>0</x:v>
      </x:c>
      <x:c r="P55" s="1" t="n">
        <x:v>0</x:v>
      </x:c>
      <x:c r="Q55" s="1" t="n">
        <x:v>21</x:v>
      </x:c>
      <x:c r="R55" s="1" t="n">
        <x:v>0</x:v>
      </x:c>
      <x:c r="S55" s="1" t="n">
        <x:v>0.17</x:v>
      </x:c>
      <x:c r="T55" s="1" t="n">
        <x:v>4</x:v>
      </x:c>
      <x:c r="U55" s="1" t="s">
        <x:v>1884</x:v>
      </x:c>
      <x:c r="V55" s="15" t="n">
        <x:v>4132.06</x:v>
      </x:c>
      <x:c r="W55" s="1" t="n">
        <x:v>94.4</x:v>
      </x:c>
      <x:c r="X55" s="1" t="n">
        <x:v>0</x:v>
      </x:c>
      <x:c r="Y55" s="1" t="n">
        <x:v>0</x:v>
      </x:c>
      <x:c r="Z55" s="16" t="n">
        <x:f aca="0">MIN(100,ROUND(MIN(1,E55/10)*15+MIN(1,G55/120)*15+MIN(1,H55/3)*12+MIN(1,J55/2)*10+MIN(1,K55/60)*10+MIN(1,O55/2)*10+MIN(1,P55/2)*8+MIN(1,R55/12)*7+MIN(1,S55/4)*5+MIN(1,T55/8)*3+IF(U55="Unsupported",3,IF(U55="Limited Support",1,0))+IF(C55="Critical",2,IF(C55="High",1,0)),0))</x:f>
        <x:v>10</x:v>
      </x:c>
      <x:c r="AA55" s="1" t="str">
        <x:f aca="0">IF(Z55&gt;=70,"Critical",IF(Z55&gt;=50,"High",IF(Z55&gt;=30,"Medium","Routine")))</x:f>
        <x:v>Routine</x:v>
      </x:c>
      <x:c r="AB55" s="1" t="str">
        <x:f aca="0">IF(W55&gt;=85,"Passes score threshold only","Below score threshold")</x:f>
        <x:v>Passes score threshold only</x:v>
      </x:c>
      <x:c r="AC55" s="12" t="n">
        <x:v>1</x:v>
      </x:c>
      <x:c r="AD55" s="12"/>
      <x:c r="AE55" s="12" t="n">
        <x:v>597</x:v>
      </x:c>
    </x:row>
    <x:row r="56" ht="15" hidden="0" customHeight="1">
      <x:c r="A56" s="1" t="s">
        <x:v>591</x:v>
      </x:c>
      <x:c r="B56" s="1" t="s">
        <x:v>1945</x:v>
      </x:c>
      <x:c r="C56" s="1" t="s">
        <x:v>1902</x:v>
      </x:c>
      <x:c r="D56" s="1" t="s">
        <x:v>1891</x:v>
      </x:c>
      <x:c r="E56" s="1" t="n">
        <x:v>13</x:v>
      </x:c>
      <x:c r="F56" s="1" t="n">
        <x:v>82.7</x:v>
      </x:c>
      <x:c r="G56" s="1" t="n">
        <x:v>0</x:v>
      </x:c>
      <x:c r="H56" s="1" t="n">
        <x:v>0</x:v>
      </x:c>
      <x:c r="I56" s="1" t="n">
        <x:v>0</x:v>
      </x:c>
      <x:c r="J56" s="1" t="n">
        <x:v>0</x:v>
      </x:c>
      <x:c r="K56" s="1" t="n">
        <x:v>0</x:v>
      </x:c>
      <x:c r="L56" s="1" t="n">
        <x:v>929</x:v>
      </x:c>
      <x:c r="M56" s="1" t="n">
        <x:v>0</x:v>
      </x:c>
      <x:c r="N56" s="1" t="n">
        <x:v>0</x:v>
      </x:c>
      <x:c r="O56" s="1" t="n">
        <x:v>0</x:v>
      </x:c>
      <x:c r="P56" s="1" t="n">
        <x:v>0</x:v>
      </x:c>
      <x:c r="Q56" s="1" t="n">
        <x:v>41</x:v>
      </x:c>
      <x:c r="R56" s="1" t="n">
        <x:v>7</x:v>
      </x:c>
      <x:c r="S56" s="1" t="n">
        <x:v>2.25</x:v>
      </x:c>
      <x:c r="T56" s="1" t="n">
        <x:v>3</x:v>
      </x:c>
      <x:c r="U56" s="1" t="s">
        <x:v>1873</x:v>
      </x:c>
      <x:c r="V56" s="15" t="n">
        <x:v>3209.72</x:v>
      </x:c>
      <x:c r="W56" s="1" t="n">
        <x:v>97</x:v>
      </x:c>
      <x:c r="X56" s="1" t="n">
        <x:v>0</x:v>
      </x:c>
      <x:c r="Y56" s="1" t="n">
        <x:v>0</x:v>
      </x:c>
      <x:c r="Z56" s="16" t="n">
        <x:f aca="0">MIN(100,ROUND(MIN(1,E56/10)*15+MIN(1,G56/120)*15+MIN(1,H56/3)*12+MIN(1,J56/2)*10+MIN(1,K56/60)*10+MIN(1,O56/2)*10+MIN(1,P56/2)*8+MIN(1,R56/12)*7+MIN(1,S56/4)*5+MIN(1,T56/8)*3+IF(U56="Unsupported",3,IF(U56="Limited Support",1,0))+IF(C56="Critical",2,IF(C56="High",1,0)),0))</x:f>
        <x:v>28</x:v>
      </x:c>
      <x:c r="AA56" s="1" t="str">
        <x:f aca="0">IF(Z56&gt;=70,"Critical",IF(Z56&gt;=50,"High",IF(Z56&gt;=30,"Medium","Routine")))</x:f>
        <x:v>Routine</x:v>
      </x:c>
      <x:c r="AB56" s="1" t="str">
        <x:f aca="0">IF(W56&gt;=85,"Passes score threshold only","Below score threshold")</x:f>
        <x:v>Passes score threshold only</x:v>
      </x:c>
      <x:c r="AC56" s="12" t="n">
        <x:v>1</x:v>
      </x:c>
      <x:c r="AD56" s="12"/>
      <x:c r="AE56" s="12" t="n">
        <x:v>929</x:v>
      </x:c>
    </x:row>
    <x:row r="57" ht="15" hidden="0" customHeight="1">
      <x:c r="A57" s="1" t="s">
        <x:v>596</x:v>
      </x:c>
      <x:c r="B57" s="1" t="s">
        <x:v>1866</x:v>
      </x:c>
      <x:c r="C57" s="1" t="s">
        <x:v>1872</x:v>
      </x:c>
      <x:c r="D57" s="1" t="s">
        <x:v>1911</x:v>
      </x:c>
      <x:c r="E57" s="1" t="n">
        <x:v>3.88</x:v>
      </x:c>
      <x:c r="F57" s="1" t="n">
        <x:v>57.4</x:v>
      </x:c>
      <x:c r="G57" s="1" t="n">
        <x:v>0</x:v>
      </x:c>
      <x:c r="H57" s="1" t="n">
        <x:v>0</x:v>
      </x:c>
      <x:c r="I57" s="1" t="n">
        <x:v>0</x:v>
      </x:c>
      <x:c r="J57" s="1" t="n">
        <x:v>0</x:v>
      </x:c>
      <x:c r="K57" s="1" t="n">
        <x:v>0</x:v>
      </x:c>
      <x:c r="L57" s="1" t="n">
        <x:v>652</x:v>
      </x:c>
      <x:c r="M57" s="1" t="n">
        <x:v>0</x:v>
      </x:c>
      <x:c r="N57" s="1" t="n">
        <x:v>0</x:v>
      </x:c>
      <x:c r="O57" s="1" t="n">
        <x:v>0</x:v>
      </x:c>
      <x:c r="P57" s="1" t="n">
        <x:v>0</x:v>
      </x:c>
      <x:c r="Q57" s="1" t="n">
        <x:v>23</x:v>
      </x:c>
      <x:c r="R57" s="1" t="n">
        <x:v>1</x:v>
      </x:c>
      <x:c r="S57" s="1" t="n">
        <x:v>0.43</x:v>
      </x:c>
      <x:c r="T57" s="1" t="n">
        <x:v>1</x:v>
      </x:c>
      <x:c r="U57" s="1" t="s">
        <x:v>1884</x:v>
      </x:c>
      <x:c r="V57" s="15" t="n">
        <x:v>49093.47</x:v>
      </x:c>
      <x:c r="W57" s="1" t="n">
        <x:v>99</x:v>
      </x:c>
      <x:c r="X57" s="1" t="n">
        <x:v>0</x:v>
      </x:c>
      <x:c r="Y57" s="1" t="n">
        <x:v>0</x:v>
      </x:c>
      <x:c r="Z57" s="16" t="n">
        <x:f aca="0">MIN(100,ROUND(MIN(1,E57/10)*15+MIN(1,G57/120)*15+MIN(1,H57/3)*12+MIN(1,J57/2)*10+MIN(1,K57/60)*10+MIN(1,O57/2)*10+MIN(1,P57/2)*8+MIN(1,R57/12)*7+MIN(1,S57/4)*5+MIN(1,T57/8)*3+IF(U57="Unsupported",3,IF(U57="Limited Support",1,0))+IF(C57="Critical",2,IF(C57="High",1,0)),0))</x:f>
        <x:v>7</x:v>
      </x:c>
      <x:c r="AA57" s="1" t="str">
        <x:f aca="0">IF(Z57&gt;=70,"Critical",IF(Z57&gt;=50,"High",IF(Z57&gt;=30,"Medium","Routine")))</x:f>
        <x:v>Routine</x:v>
      </x:c>
      <x:c r="AB57" s="1" t="str">
        <x:f aca="0">IF(W57&gt;=85,"Passes score threshold only","Below score threshold")</x:f>
        <x:v>Passes score threshold only</x:v>
      </x:c>
      <x:c r="AC57" s="12" t="n">
        <x:v>1</x:v>
      </x:c>
      <x:c r="AD57" s="12"/>
      <x:c r="AE57" s="12" t="n">
        <x:v>652</x:v>
      </x:c>
    </x:row>
    <x:row r="58" ht="15" hidden="0" customHeight="1">
      <x:c r="A58" s="1" t="s">
        <x:v>599</x:v>
      </x:c>
      <x:c r="B58" s="1" t="s">
        <x:v>1949</x:v>
      </x:c>
      <x:c r="C58" s="1" t="s">
        <x:v>1893</x:v>
      </x:c>
      <x:c r="D58" s="1" t="s">
        <x:v>1891</x:v>
      </x:c>
      <x:c r="E58" s="1" t="n">
        <x:v>3.22</x:v>
      </x:c>
      <x:c r="F58" s="1" t="n">
        <x:v>55</x:v>
      </x:c>
      <x:c r="G58" s="1" t="n">
        <x:v>42</x:v>
      </x:c>
      <x:c r="H58" s="1" t="n">
        <x:v>0</x:v>
      </x:c>
      <x:c r="I58" s="1" t="n">
        <x:v>0</x:v>
      </x:c>
      <x:c r="J58" s="1" t="n">
        <x:v>0</x:v>
      </x:c>
      <x:c r="K58" s="1" t="n">
        <x:v>0</x:v>
      </x:c>
      <x:c r="L58" s="1" t="n">
        <x:v>202</x:v>
      </x:c>
      <x:c r="M58" s="1" t="n">
        <x:v>0</x:v>
      </x:c>
      <x:c r="N58" s="1" t="n">
        <x:v>0</x:v>
      </x:c>
      <x:c r="O58" s="1" t="n">
        <x:v>0</x:v>
      </x:c>
      <x:c r="P58" s="1" t="n">
        <x:v>0</x:v>
      </x:c>
      <x:c r="Q58" s="1" t="n">
        <x:v>8</x:v>
      </x:c>
      <x:c r="R58" s="1" t="n">
        <x:v>4</x:v>
      </x:c>
      <x:c r="S58" s="1" t="n">
        <x:v>0.5</x:v>
      </x:c>
      <x:c r="T58" s="1" t="n">
        <x:v>2</x:v>
      </x:c>
      <x:c r="U58" s="1" t="s">
        <x:v>1884</x:v>
      </x:c>
      <x:c r="V58" s="15" t="n">
        <x:v>18234.43</x:v>
      </x:c>
      <x:c r="W58" s="1" t="n">
        <x:v>92.5</x:v>
      </x:c>
      <x:c r="X58" s="1" t="n">
        <x:v>0</x:v>
      </x:c>
      <x:c r="Y58" s="1" t="n">
        <x:v>0</x:v>
      </x:c>
      <x:c r="Z58" s="16" t="n">
        <x:f aca="0">MIN(100,ROUND(MIN(1,E58/10)*15+MIN(1,G58/120)*15+MIN(1,H58/3)*12+MIN(1,J58/2)*10+MIN(1,K58/60)*10+MIN(1,O58/2)*10+MIN(1,P58/2)*8+MIN(1,R58/12)*7+MIN(1,S58/4)*5+MIN(1,T58/8)*3+IF(U58="Unsupported",3,IF(U58="Limited Support",1,0))+IF(C58="Critical",2,IF(C58="High",1,0)),0))</x:f>
        <x:v>15</x:v>
      </x:c>
      <x:c r="AA58" s="1" t="str">
        <x:f aca="0">IF(Z58&gt;=70,"Critical",IF(Z58&gt;=50,"High",IF(Z58&gt;=30,"Medium","Routine")))</x:f>
        <x:v>Routine</x:v>
      </x:c>
      <x:c r="AB58" s="1" t="str">
        <x:f aca="0">IF(W58&gt;=85,"Passes score threshold only","Below score threshold")</x:f>
        <x:v>Passes score threshold only</x:v>
      </x:c>
      <x:c r="AC58" s="12" t="n">
        <x:v>2</x:v>
      </x:c>
      <x:c r="AD58" s="12" t="n">
        <x:v>202</x:v>
      </x:c>
      <x:c r="AE58" s="12" t="n">
        <x:v>670</x:v>
      </x:c>
    </x:row>
    <x:row r="59" ht="15" hidden="0" customHeight="1">
      <x:c r="A59" s="1" t="s">
        <x:v>604</x:v>
      </x:c>
      <x:c r="B59" s="1" t="s">
        <x:v>2010</x:v>
      </x:c>
      <x:c r="C59" s="1" t="s">
        <x:v>1893</x:v>
      </x:c>
      <x:c r="D59" s="1" t="s">
        <x:v>1891</x:v>
      </x:c>
      <x:c r="E59" s="1" t="n">
        <x:v>4.66</x:v>
      </x:c>
      <x:c r="F59" s="1" t="n">
        <x:v>73.5</x:v>
      </x:c>
      <x:c r="G59" s="1" t="n">
        <x:v>0</x:v>
      </x:c>
      <x:c r="H59" s="1" t="n">
        <x:v>0</x:v>
      </x:c>
      <x:c r="I59" s="1" t="n">
        <x:v>1</x:v>
      </x:c>
      <x:c r="J59" s="1" t="n">
        <x:v>0</x:v>
      </x:c>
      <x:c r="K59" s="1" t="n">
        <x:v>0</x:v>
      </x:c>
      <x:c r="L59" s="1" t="n">
        <x:v>697</x:v>
      </x:c>
      <x:c r="M59" s="1" t="n">
        <x:v>0.3</x:v>
      </x:c>
      <x:c r="N59" s="1" t="n">
        <x:v>0</x:v>
      </x:c>
      <x:c r="O59" s="1" t="n">
        <x:v>0</x:v>
      </x:c>
      <x:c r="P59" s="1" t="n">
        <x:v>0</x:v>
      </x:c>
      <x:c r="Q59" s="1" t="n">
        <x:v>30</x:v>
      </x:c>
      <x:c r="R59" s="1" t="n">
        <x:v>3</x:v>
      </x:c>
      <x:c r="S59" s="1" t="n">
        <x:v>1.53</x:v>
      </x:c>
      <x:c r="T59" s="1" t="n">
        <x:v>1</x:v>
      </x:c>
      <x:c r="U59" s="1" t="s">
        <x:v>1884</x:v>
      </x:c>
      <x:c r="V59" s="15" t="n">
        <x:v>2403.94</x:v>
      </x:c>
      <x:c r="W59" s="1" t="n">
        <x:v>99.5</x:v>
      </x:c>
      <x:c r="X59" s="1" t="n">
        <x:v>0</x:v>
      </x:c>
      <x:c r="Y59" s="1" t="n">
        <x:v>0</x:v>
      </x:c>
      <x:c r="Z59" s="16" t="n">
        <x:f aca="0">MIN(100,ROUND(MIN(1,E59/10)*15+MIN(1,G59/120)*15+MIN(1,H59/3)*12+MIN(1,J59/2)*10+MIN(1,K59/60)*10+MIN(1,O59/2)*10+MIN(1,P59/2)*8+MIN(1,R59/12)*7+MIN(1,S59/4)*5+MIN(1,T59/8)*3+IF(U59="Unsupported",3,IF(U59="Limited Support",1,0))+IF(C59="Critical",2,IF(C59="High",1,0)),0))</x:f>
        <x:v>12</x:v>
      </x:c>
      <x:c r="AA59" s="1" t="str">
        <x:f aca="0">IF(Z59&gt;=70,"Critical",IF(Z59&gt;=50,"High",IF(Z59&gt;=30,"Medium","Routine")))</x:f>
        <x:v>Routine</x:v>
      </x:c>
      <x:c r="AB59" s="1" t="str">
        <x:f aca="0">IF(W59&gt;=85,"Passes score threshold only","Below score threshold")</x:f>
        <x:v>Passes score threshold only</x:v>
      </x:c>
      <x:c r="AC59" s="12" t="n">
        <x:v>2</x:v>
      </x:c>
      <x:c r="AD59" s="12" t="n">
        <x:v>697</x:v>
      </x:c>
      <x:c r="AE59" s="12" t="n">
        <x:v>143</x:v>
      </x:c>
    </x:row>
    <x:row r="60" ht="15" hidden="0" customHeight="1">
      <x:c r="A60" s="1" t="s">
        <x:v>2104</x:v>
      </x:c>
      <x:c r="B60" s="1" t="s">
        <x:v>2010</x:v>
      </x:c>
      <x:c r="C60" s="1" t="s">
        <x:v>1893</x:v>
      </x:c>
      <x:c r="D60" s="1" t="s">
        <x:v>1891</x:v>
      </x:c>
      <x:c r="E60" s="1" t="n">
        <x:v>5.14</x:v>
      </x:c>
      <x:c r="F60" s="1" t="n">
        <x:v>72.3</x:v>
      </x:c>
      <x:c r="G60" s="1" t="n">
        <x:v>0</x:v>
      </x:c>
      <x:c r="H60" s="1" t="n">
        <x:v>0</x:v>
      </x:c>
      <x:c r="I60" s="1" t="n">
        <x:v>1</x:v>
      </x:c>
      <x:c r="J60" s="1" t="n">
        <x:v>0</x:v>
      </x:c>
      <x:c r="K60" s="1" t="n">
        <x:v>0</x:v>
      </x:c>
      <x:c r="L60" s="1" t="n">
        <x:v>597</x:v>
      </x:c>
      <x:c r="M60" s="1" t="n">
        <x:v>1.4</x:v>
      </x:c>
      <x:c r="N60" s="1" t="n">
        <x:v>0</x:v>
      </x:c>
      <x:c r="O60" s="1" t="n">
        <x:v>0</x:v>
      </x:c>
      <x:c r="P60" s="1" t="n">
        <x:v>0</x:v>
      </x:c>
      <x:c r="Q60" s="1" t="n">
        <x:v>19</x:v>
      </x:c>
      <x:c r="R60" s="1" t="n">
        <x:v>2</x:v>
      </x:c>
      <x:c r="S60" s="1" t="n">
        <x:v>0.76</x:v>
      </x:c>
      <x:c r="T60" s="1" t="n">
        <x:v>4</x:v>
      </x:c>
      <x:c r="U60" s="1" t="s">
        <x:v>1884</x:v>
      </x:c>
      <x:c r="V60" s="15" t="n">
        <x:v>2321.07</x:v>
      </x:c>
      <x:c r="W60" s="1" t="n">
        <x:v>90.6</x:v>
      </x:c>
      <x:c r="X60" s="1" t="n">
        <x:v>0</x:v>
      </x:c>
      <x:c r="Y60" s="1" t="n">
        <x:v>0</x:v>
      </x:c>
      <x:c r="Z60" s="16" t="n">
        <x:f aca="0">MIN(100,ROUND(MIN(1,E60/10)*15+MIN(1,G60/120)*15+MIN(1,H60/3)*12+MIN(1,J60/2)*10+MIN(1,K60/60)*10+MIN(1,O60/2)*10+MIN(1,P60/2)*8+MIN(1,R60/12)*7+MIN(1,S60/4)*5+MIN(1,T60/8)*3+IF(U60="Unsupported",3,IF(U60="Limited Support",1,0))+IF(C60="Critical",2,IF(C60="High",1,0)),0))</x:f>
        <x:v>12</x:v>
      </x:c>
      <x:c r="AA60" s="1" t="str">
        <x:f aca="0">IF(Z60&gt;=70,"Critical",IF(Z60&gt;=50,"High",IF(Z60&gt;=30,"Medium","Routine")))</x:f>
        <x:v>Routine</x:v>
      </x:c>
      <x:c r="AB60" s="1" t="str">
        <x:f aca="0">IF(W60&gt;=85,"Passes score threshold only","Below score threshold")</x:f>
        <x:v>Passes score threshold only</x:v>
      </x:c>
      <x:c r="AC60" s="12" t="n">
        <x:v>2</x:v>
      </x:c>
      <x:c r="AD60" s="12" t="n">
        <x:v>597</x:v>
      </x:c>
      <x:c r="AE60" s="12" t="n">
        <x:v>292</x:v>
      </x:c>
    </x:row>
    <x:row r="61" ht="15" hidden="0" customHeight="1">
      <x:c r="A61" s="1" t="s">
        <x:v>2108</x:v>
      </x:c>
      <x:c r="B61" s="1" t="s">
        <x:v>1927</x:v>
      </x:c>
      <x:c r="C61" s="1" t="s">
        <x:v>1893</x:v>
      </x:c>
      <x:c r="D61" s="1" t="s">
        <x:v>1870</x:v>
      </x:c>
      <x:c r="E61" s="1" t="n">
        <x:v>12</x:v>
      </x:c>
      <x:c r="F61" s="1" t="n">
        <x:v>79.3</x:v>
      </x:c>
      <x:c r="G61" s="1" t="n">
        <x:v>0</x:v>
      </x:c>
      <x:c r="H61" s="1" t="n">
        <x:v>0</x:v>
      </x:c>
      <x:c r="I61" s="1" t="n">
        <x:v>0</x:v>
      </x:c>
      <x:c r="J61" s="1" t="n">
        <x:v>0</x:v>
      </x:c>
      <x:c r="K61" s="1" t="n">
        <x:v>0</x:v>
      </x:c>
      <x:c r="L61" s="1" t="n">
        <x:v>999</x:v>
      </x:c>
      <x:c r="M61" s="1" t="n">
        <x:v>0</x:v>
      </x:c>
      <x:c r="N61" s="1" t="n">
        <x:v>0</x:v>
      </x:c>
      <x:c r="O61" s="1" t="n">
        <x:v>0</x:v>
      </x:c>
      <x:c r="P61" s="1" t="n">
        <x:v>0</x:v>
      </x:c>
      <x:c r="Q61" s="1" t="n">
        <x:v>29</x:v>
      </x:c>
      <x:c r="R61" s="1" t="n">
        <x:v>4</x:v>
      </x:c>
      <x:c r="S61" s="1" t="n">
        <x:v>1.49</x:v>
      </x:c>
      <x:c r="T61" s="1" t="n">
        <x:v>2</x:v>
      </x:c>
      <x:c r="U61" s="1" t="s">
        <x:v>1884</x:v>
      </x:c>
      <x:c r="V61" s="15" t="n">
        <x:v>9352.85</x:v>
      </x:c>
      <x:c r="W61" s="1" t="n">
        <x:v>98.1</x:v>
      </x:c>
      <x:c r="X61" s="1" t="n">
        <x:v>0</x:v>
      </x:c>
      <x:c r="Y61" s="1" t="n">
        <x:v>0</x:v>
      </x:c>
      <x:c r="Z61" s="16" t="n">
        <x:f aca="0">MIN(100,ROUND(MIN(1,E61/10)*15+MIN(1,G61/120)*15+MIN(1,H61/3)*12+MIN(1,J61/2)*10+MIN(1,K61/60)*10+MIN(1,O61/2)*10+MIN(1,P61/2)*8+MIN(1,R61/12)*7+MIN(1,S61/4)*5+MIN(1,T61/8)*3+IF(U61="Unsupported",3,IF(U61="Limited Support",1,0))+IF(C61="Critical",2,IF(C61="High",1,0)),0))</x:f>
        <x:v>21</x:v>
      </x:c>
      <x:c r="AA61" s="1" t="str">
        <x:f aca="0">IF(Z61&gt;=70,"Critical",IF(Z61&gt;=50,"High",IF(Z61&gt;=30,"Medium","Routine")))</x:f>
        <x:v>Routine</x:v>
      </x:c>
      <x:c r="AB61" s="1" t="str">
        <x:f aca="0">IF(W61&gt;=85,"Passes score threshold only","Below score threshold")</x:f>
        <x:v>Passes score threshold only</x:v>
      </x:c>
      <x:c r="AC61" s="12" t="n">
        <x:v>0</x:v>
      </x:c>
      <x:c r="AD61" s="12"/>
      <x:c r="AE61" s="12"/>
    </x:row>
    <x:row r="62" ht="15" hidden="0" customHeight="1">
      <x:c r="A62" s="1" t="s">
        <x:v>2111</x:v>
      </x:c>
      <x:c r="B62" s="1" t="s">
        <x:v>1949</x:v>
      </x:c>
      <x:c r="C62" s="1" t="s">
        <x:v>1902</x:v>
      </x:c>
      <x:c r="D62" s="1" t="s">
        <x:v>1891</x:v>
      </x:c>
      <x:c r="E62" s="1" t="n">
        <x:v>2.67</x:v>
      </x:c>
      <x:c r="F62" s="1" t="n">
        <x:v>50.7</x:v>
      </x:c>
      <x:c r="G62" s="1" t="n">
        <x:v>0</x:v>
      </x:c>
      <x:c r="H62" s="1" t="n">
        <x:v>1</x:v>
      </x:c>
      <x:c r="I62" s="1" t="n">
        <x:v>1</x:v>
      </x:c>
      <x:c r="J62" s="1" t="n">
        <x:v>0</x:v>
      </x:c>
      <x:c r="K62" s="1" t="n">
        <x:v>12</x:v>
      </x:c>
      <x:c r="L62" s="1" t="n">
        <x:v>37</x:v>
      </x:c>
      <x:c r="M62" s="1" t="n">
        <x:v>3.1</x:v>
      </x:c>
      <x:c r="N62" s="1" t="n">
        <x:v>0</x:v>
      </x:c>
      <x:c r="O62" s="1" t="n">
        <x:v>0</x:v>
      </x:c>
      <x:c r="P62" s="1" t="n">
        <x:v>0</x:v>
      </x:c>
      <x:c r="Q62" s="1" t="n">
        <x:v>16</x:v>
      </x:c>
      <x:c r="R62" s="1" t="n">
        <x:v>0</x:v>
      </x:c>
      <x:c r="S62" s="1" t="n">
        <x:v>0</x:v>
      </x:c>
      <x:c r="T62" s="1" t="n">
        <x:v>0</x:v>
      </x:c>
      <x:c r="U62" s="1" t="s">
        <x:v>1884</x:v>
      </x:c>
      <x:c r="V62" s="15" t="n">
        <x:v>21244.09</x:v>
      </x:c>
      <x:c r="W62" s="1" t="n">
        <x:v>92</x:v>
      </x:c>
      <x:c r="X62" s="1" t="n">
        <x:v>0</x:v>
      </x:c>
      <x:c r="Y62" s="1" t="n">
        <x:v>0</x:v>
      </x:c>
      <x:c r="Z62" s="16" t="n">
        <x:f aca="0">MIN(100,ROUND(MIN(1,E62/10)*15+MIN(1,G62/120)*15+MIN(1,H62/3)*12+MIN(1,J62/2)*10+MIN(1,K62/60)*10+MIN(1,O62/2)*10+MIN(1,P62/2)*8+MIN(1,R62/12)*7+MIN(1,S62/4)*5+MIN(1,T62/8)*3+IF(U62="Unsupported",3,IF(U62="Limited Support",1,0))+IF(C62="Critical",2,IF(C62="High",1,0)),0))</x:f>
        <x:v>12</x:v>
      </x:c>
      <x:c r="AA62" s="1" t="str">
        <x:f aca="0">IF(Z62&gt;=70,"Critical",IF(Z62&gt;=50,"High",IF(Z62&gt;=30,"Medium","Routine")))</x:f>
        <x:v>Routine</x:v>
      </x:c>
      <x:c r="AB62" s="1" t="str">
        <x:f aca="0">IF(W62&gt;=85,"Passes score threshold only","Below score threshold")</x:f>
        <x:v>Passes score threshold only</x:v>
      </x:c>
      <x:c r="AC62" s="12" t="n">
        <x:v>1</x:v>
      </x:c>
      <x:c r="AD62" s="12"/>
      <x:c r="AE62" s="12" t="n">
        <x:v>37</x:v>
      </x:c>
    </x:row>
    <x:row r="63" ht="15" hidden="0" customHeight="1">
      <x:c r="A63" s="1" t="s">
        <x:v>608</x:v>
      </x:c>
      <x:c r="B63" s="1" t="s">
        <x:v>1945</x:v>
      </x:c>
      <x:c r="C63" s="1" t="s">
        <x:v>1893</x:v>
      </x:c>
      <x:c r="D63" s="1" t="s">
        <x:v>1891</x:v>
      </x:c>
      <x:c r="E63" s="1" t="n">
        <x:v>4.97</x:v>
      </x:c>
      <x:c r="F63" s="1" t="n">
        <x:v>70.7</x:v>
      </x:c>
      <x:c r="G63" s="1" t="n">
        <x:v>0</x:v>
      </x:c>
      <x:c r="H63" s="1" t="n">
        <x:v>0</x:v>
      </x:c>
      <x:c r="I63" s="1" t="n">
        <x:v>1</x:v>
      </x:c>
      <x:c r="J63" s="1" t="n">
        <x:v>0</x:v>
      </x:c>
      <x:c r="K63" s="1" t="n">
        <x:v>0</x:v>
      </x:c>
      <x:c r="L63" s="1" t="n">
        <x:v>513</x:v>
      </x:c>
      <x:c r="M63" s="1" t="n">
        <x:v>3.1</x:v>
      </x:c>
      <x:c r="N63" s="1" t="n">
        <x:v>0</x:v>
      </x:c>
      <x:c r="O63" s="1" t="n">
        <x:v>1</x:v>
      </x:c>
      <x:c r="P63" s="1" t="n">
        <x:v>1</x:v>
      </x:c>
      <x:c r="Q63" s="1" t="n">
        <x:v>19</x:v>
      </x:c>
      <x:c r="R63" s="1" t="n">
        <x:v>2</x:v>
      </x:c>
      <x:c r="S63" s="1" t="n">
        <x:v>0.89</x:v>
      </x:c>
      <x:c r="T63" s="1" t="n">
        <x:v>2</x:v>
      </x:c>
      <x:c r="U63" s="1" t="s">
        <x:v>1907</x:v>
      </x:c>
      <x:c r="V63" s="15" t="n">
        <x:v>3020.8</x:v>
      </x:c>
      <x:c r="W63" s="1" t="n">
        <x:v>96.7</x:v>
      </x:c>
      <x:c r="X63" s="1" t="n">
        <x:v>0</x:v>
      </x:c>
      <x:c r="Y63" s="1" t="n">
        <x:v>0</x:v>
      </x:c>
      <x:c r="Z63" s="16" t="n">
        <x:f aca="0">MIN(100,ROUND(MIN(1,E63/10)*15+MIN(1,G63/120)*15+MIN(1,H63/3)*12+MIN(1,J63/2)*10+MIN(1,K63/60)*10+MIN(1,O63/2)*10+MIN(1,P63/2)*8+MIN(1,R63/12)*7+MIN(1,S63/4)*5+MIN(1,T63/8)*3+IF(U63="Unsupported",3,IF(U63="Limited Support",1,0))+IF(C63="Critical",2,IF(C63="High",1,0)),0))</x:f>
        <x:v>21</x:v>
      </x:c>
      <x:c r="AA63" s="1" t="str">
        <x:f aca="0">IF(Z63&gt;=70,"Critical",IF(Z63&gt;=50,"High",IF(Z63&gt;=30,"Medium","Routine")))</x:f>
        <x:v>Routine</x:v>
      </x:c>
      <x:c r="AB63" s="1" t="str">
        <x:f aca="0">IF(W63&gt;=85,"Passes score threshold only","Below score threshold")</x:f>
        <x:v>Passes score threshold only</x:v>
      </x:c>
      <x:c r="AC63" s="12" t="n">
        <x:v>2</x:v>
      </x:c>
      <x:c r="AD63" s="12" t="n">
        <x:v>513</x:v>
      </x:c>
      <x:c r="AE63" s="12" t="n">
        <x:v>335</x:v>
      </x:c>
    </x:row>
    <x:row r="64" ht="15" hidden="0" customHeight="1">
      <x:c r="A64" s="1" t="s">
        <x:v>2117</x:v>
      </x:c>
      <x:c r="B64" s="1" t="s">
        <x:v>2010</x:v>
      </x:c>
      <x:c r="C64" s="1" t="s">
        <x:v>1893</x:v>
      </x:c>
      <x:c r="D64" s="1" t="s">
        <x:v>1870</x:v>
      </x:c>
      <x:c r="E64" s="1" t="n">
        <x:v>6.88</x:v>
      </x:c>
      <x:c r="F64" s="1" t="n">
        <x:v>49.8</x:v>
      </x:c>
      <x:c r="G64" s="1" t="n">
        <x:v>46</x:v>
      </x:c>
      <x:c r="H64" s="1" t="n">
        <x:v>0</x:v>
      </x:c>
      <x:c r="I64" s="1" t="n">
        <x:v>1</x:v>
      </x:c>
      <x:c r="J64" s="1" t="n">
        <x:v>0</x:v>
      </x:c>
      <x:c r="K64" s="1" t="n">
        <x:v>0</x:v>
      </x:c>
      <x:c r="L64" s="1" t="n">
        <x:v>502</x:v>
      </x:c>
      <x:c r="M64" s="1" t="n">
        <x:v>3.1</x:v>
      </x:c>
      <x:c r="N64" s="1" t="n">
        <x:v>0</x:v>
      </x:c>
      <x:c r="O64" s="1" t="n">
        <x:v>0</x:v>
      </x:c>
      <x:c r="P64" s="1" t="n">
        <x:v>0</x:v>
      </x:c>
      <x:c r="Q64" s="1" t="n">
        <x:v>34</x:v>
      </x:c>
      <x:c r="R64" s="1" t="n">
        <x:v>4</x:v>
      </x:c>
      <x:c r="S64" s="1" t="n">
        <x:v>2.05</x:v>
      </x:c>
      <x:c r="T64" s="1" t="n">
        <x:v>5</x:v>
      </x:c>
      <x:c r="U64" s="1" t="s">
        <x:v>1873</x:v>
      </x:c>
      <x:c r="V64" s="15" t="n">
        <x:v>2569.35</x:v>
      </x:c>
      <x:c r="W64" s="1" t="n">
        <x:v>95.4</x:v>
      </x:c>
      <x:c r="X64" s="1" t="n">
        <x:v>0</x:v>
      </x:c>
      <x:c r="Y64" s="1" t="n">
        <x:v>0</x:v>
      </x:c>
      <x:c r="Z64" s="16" t="n">
        <x:f aca="0">MIN(100,ROUND(MIN(1,E64/10)*15+MIN(1,G64/120)*15+MIN(1,H64/3)*12+MIN(1,J64/2)*10+MIN(1,K64/60)*10+MIN(1,O64/2)*10+MIN(1,P64/2)*8+MIN(1,R64/12)*7+MIN(1,S64/4)*5+MIN(1,T64/8)*3+IF(U64="Unsupported",3,IF(U64="Limited Support",1,0))+IF(C64="Critical",2,IF(C64="High",1,0)),0))</x:f>
        <x:v>27</x:v>
      </x:c>
      <x:c r="AA64" s="1" t="str">
        <x:f aca="0">IF(Z64&gt;=70,"Critical",IF(Z64&gt;=50,"High",IF(Z64&gt;=30,"Medium","Routine")))</x:f>
        <x:v>Routine</x:v>
      </x:c>
      <x:c r="AB64" s="1" t="str">
        <x:f aca="0">IF(W64&gt;=85,"Passes score threshold only","Below score threshold")</x:f>
        <x:v>Passes score threshold only</x:v>
      </x:c>
      <x:c r="AC64" s="12" t="n">
        <x:v>2</x:v>
      </x:c>
      <x:c r="AD64" s="12" t="n">
        <x:v>502</x:v>
      </x:c>
      <x:c r="AE64" s="12" t="n">
        <x:v>202</x:v>
      </x:c>
    </x:row>
    <x:row r="65" ht="15" hidden="0" customHeight="1">
      <x:c r="A65" s="1" t="s">
        <x:v>2120</x:v>
      </x:c>
      <x:c r="B65" s="1" t="s">
        <x:v>1915</x:v>
      </x:c>
      <x:c r="C65" s="1" t="s">
        <x:v>1902</x:v>
      </x:c>
      <x:c r="D65" s="1" t="s">
        <x:v>1911</x:v>
      </x:c>
      <x:c r="E65" s="1" t="n">
        <x:v>5.45</x:v>
      </x:c>
      <x:c r="F65" s="1" t="n">
        <x:v>62.3</x:v>
      </x:c>
      <x:c r="G65" s="1" t="n">
        <x:v>0</x:v>
      </x:c>
      <x:c r="H65" s="1" t="n">
        <x:v>1</x:v>
      </x:c>
      <x:c r="I65" s="1" t="n">
        <x:v>2</x:v>
      </x:c>
      <x:c r="J65" s="1" t="n">
        <x:v>0</x:v>
      </x:c>
      <x:c r="K65" s="1" t="n">
        <x:v>27</x:v>
      </x:c>
      <x:c r="L65" s="1" t="n">
        <x:v>286.7</x:v>
      </x:c>
      <x:c r="M65" s="1" t="n">
        <x:v>3.2</x:v>
      </x:c>
      <x:c r="N65" s="1" t="n">
        <x:v>0</x:v>
      </x:c>
      <x:c r="O65" s="1" t="n">
        <x:v>0</x:v>
      </x:c>
      <x:c r="P65" s="1" t="n">
        <x:v>0</x:v>
      </x:c>
      <x:c r="Q65" s="1" t="n">
        <x:v>17</x:v>
      </x:c>
      <x:c r="R65" s="1" t="n">
        <x:v>3</x:v>
      </x:c>
      <x:c r="S65" s="1" t="n">
        <x:v>0.67</x:v>
      </x:c>
      <x:c r="T65" s="1" t="n">
        <x:v>3</x:v>
      </x:c>
      <x:c r="U65" s="1" t="s">
        <x:v>1884</x:v>
      </x:c>
      <x:c r="V65" s="15" t="n">
        <x:v>31007.11</x:v>
      </x:c>
      <x:c r="W65" s="1" t="n">
        <x:v>97.4</x:v>
      </x:c>
      <x:c r="X65" s="1" t="n">
        <x:v>0</x:v>
      </x:c>
      <x:c r="Y65" s="1" t="n">
        <x:v>0</x:v>
      </x:c>
      <x:c r="Z65" s="16" t="n">
        <x:f aca="0">MIN(100,ROUND(MIN(1,E65/10)*15+MIN(1,G65/120)*15+MIN(1,H65/3)*12+MIN(1,J65/2)*10+MIN(1,K65/60)*10+MIN(1,O65/2)*10+MIN(1,P65/2)*8+MIN(1,R65/12)*7+MIN(1,S65/4)*5+MIN(1,T65/8)*3+IF(U65="Unsupported",3,IF(U65="Limited Support",1,0))+IF(C65="Critical",2,IF(C65="High",1,0)),0))</x:f>
        <x:v>22</x:v>
      </x:c>
      <x:c r="AA65" s="1" t="str">
        <x:f aca="0">IF(Z65&gt;=70,"Critical",IF(Z65&gt;=50,"High",IF(Z65&gt;=30,"Medium","Routine")))</x:f>
        <x:v>Routine</x:v>
      </x:c>
      <x:c r="AB65" s="1" t="str">
        <x:f aca="0">IF(W65&gt;=85,"Passes score threshold only","Below score threshold")</x:f>
        <x:v>Passes score threshold only</x:v>
      </x:c>
      <x:c r="AC65" s="12" t="n">
        <x:v>4</x:v>
      </x:c>
      <x:c r="AD65" s="12" t="n">
        <x:v>286.7</x:v>
      </x:c>
      <x:c r="AE65" s="12" t="n">
        <x:v>82</x:v>
      </x:c>
    </x:row>
    <x:row r="66" ht="15" hidden="0" customHeight="1">
      <x:c r="A66" s="1" t="s">
        <x:v>612</x:v>
      </x:c>
      <x:c r="B66" s="1" t="s">
        <x:v>1915</x:v>
      </x:c>
      <x:c r="C66" s="1" t="s">
        <x:v>1902</x:v>
      </x:c>
      <x:c r="D66" s="1" t="s">
        <x:v>1891</x:v>
      </x:c>
      <x:c r="E66" s="1" t="n">
        <x:v>7.52</x:v>
      </x:c>
      <x:c r="F66" s="1" t="n">
        <x:v>60.9</x:v>
      </x:c>
      <x:c r="G66" s="1" t="n">
        <x:v>0</x:v>
      </x:c>
      <x:c r="H66" s="1" t="n">
        <x:v>0</x:v>
      </x:c>
      <x:c r="I66" s="1" t="n">
        <x:v>0</x:v>
      </x:c>
      <x:c r="J66" s="1" t="n">
        <x:v>0</x:v>
      </x:c>
      <x:c r="K66" s="1" t="n">
        <x:v>0</x:v>
      </x:c>
      <x:c r="L66" s="1" t="n">
        <x:v>596</x:v>
      </x:c>
      <x:c r="M66" s="1" t="n">
        <x:v>0</x:v>
      </x:c>
      <x:c r="N66" s="1" t="n">
        <x:v>0</x:v>
      </x:c>
      <x:c r="O66" s="1" t="n">
        <x:v>0</x:v>
      </x:c>
      <x:c r="P66" s="1" t="n">
        <x:v>0</x:v>
      </x:c>
      <x:c r="Q66" s="1" t="n">
        <x:v>20</x:v>
      </x:c>
      <x:c r="R66" s="1" t="n">
        <x:v>2</x:v>
      </x:c>
      <x:c r="S66" s="1" t="n">
        <x:v>0</x:v>
      </x:c>
      <x:c r="T66" s="1" t="n">
        <x:v>2</x:v>
      </x:c>
      <x:c r="U66" s="1" t="s">
        <x:v>1884</x:v>
      </x:c>
      <x:c r="V66" s="15" t="n">
        <x:v>32463.42</x:v>
      </x:c>
      <x:c r="W66" s="1" t="n">
        <x:v>98.5</x:v>
      </x:c>
      <x:c r="X66" s="1" t="n">
        <x:v>0</x:v>
      </x:c>
      <x:c r="Y66" s="1" t="n">
        <x:v>0</x:v>
      </x:c>
      <x:c r="Z66" s="16" t="n">
        <x:f aca="0">MIN(100,ROUND(MIN(1,E66/10)*15+MIN(1,G66/120)*15+MIN(1,H66/3)*12+MIN(1,J66/2)*10+MIN(1,K66/60)*10+MIN(1,O66/2)*10+MIN(1,P66/2)*8+MIN(1,R66/12)*7+MIN(1,S66/4)*5+MIN(1,T66/8)*3+IF(U66="Unsupported",3,IF(U66="Limited Support",1,0))+IF(C66="Critical",2,IF(C66="High",1,0)),0))</x:f>
        <x:v>15</x:v>
      </x:c>
      <x:c r="AA66" s="1" t="str">
        <x:f aca="0">IF(Z66&gt;=70,"Critical",IF(Z66&gt;=50,"High",IF(Z66&gt;=30,"Medium","Routine")))</x:f>
        <x:v>Routine</x:v>
      </x:c>
      <x:c r="AB66" s="1" t="str">
        <x:f aca="0">IF(W66&gt;=85,"Passes score threshold only","Below score threshold")</x:f>
        <x:v>Passes score threshold only</x:v>
      </x:c>
      <x:c r="AC66" s="12" t="n">
        <x:v>1</x:v>
      </x:c>
      <x:c r="AD66" s="12"/>
      <x:c r="AE66" s="12" t="n">
        <x:v>596</x:v>
      </x:c>
    </x:row>
    <x:row r="67" ht="15" hidden="0" customHeight="1">
      <x:c r="A67" s="1" t="s">
        <x:v>617</x:v>
      </x:c>
      <x:c r="B67" s="1" t="s">
        <x:v>1888</x:v>
      </x:c>
      <x:c r="C67" s="1" t="s">
        <x:v>1902</x:v>
      </x:c>
      <x:c r="D67" s="1" t="s">
        <x:v>1870</x:v>
      </x:c>
      <x:c r="E67" s="1" t="n">
        <x:v>0.97</x:v>
      </x:c>
      <x:c r="F67" s="1" t="n">
        <x:v>64.1</x:v>
      </x:c>
      <x:c r="G67" s="1" t="n">
        <x:v>0</x:v>
      </x:c>
      <x:c r="H67" s="1" t="n">
        <x:v>0</x:v>
      </x:c>
      <x:c r="I67" s="1" t="n">
        <x:v>0</x:v>
      </x:c>
      <x:c r="J67" s="1" t="n">
        <x:v>0</x:v>
      </x:c>
      <x:c r="K67" s="1" t="n">
        <x:v>0</x:v>
      </x:c>
      <x:c r="L67" s="1" t="n">
        <x:v>999</x:v>
      </x:c>
      <x:c r="M67" s="1" t="n">
        <x:v>0</x:v>
      </x:c>
      <x:c r="N67" s="1" t="n">
        <x:v>0</x:v>
      </x:c>
      <x:c r="O67" s="1" t="n">
        <x:v>0</x:v>
      </x:c>
      <x:c r="P67" s="1" t="n">
        <x:v>0</x:v>
      </x:c>
      <x:c r="Q67" s="1" t="n">
        <x:v>22</x:v>
      </x:c>
      <x:c r="R67" s="1" t="n">
        <x:v>1</x:v>
      </x:c>
      <x:c r="S67" s="1" t="n">
        <x:v>0</x:v>
      </x:c>
      <x:c r="T67" s="1" t="n">
        <x:v>2</x:v>
      </x:c>
      <x:c r="U67" s="1" t="s">
        <x:v>1907</x:v>
      </x:c>
      <x:c r="V67" s="15" t="n">
        <x:v>4235.54</x:v>
      </x:c>
      <x:c r="W67" s="1" t="n">
        <x:v>96.1</x:v>
      </x:c>
      <x:c r="X67" s="1" t="n">
        <x:v>0</x:v>
      </x:c>
      <x:c r="Y67" s="1" t="n">
        <x:v>0</x:v>
      </x:c>
      <x:c r="Z67" s="16" t="n">
        <x:f aca="0">MIN(100,ROUND(MIN(1,E67/10)*15+MIN(1,G67/120)*15+MIN(1,H67/3)*12+MIN(1,J67/2)*10+MIN(1,K67/60)*10+MIN(1,O67/2)*10+MIN(1,P67/2)*8+MIN(1,R67/12)*7+MIN(1,S67/4)*5+MIN(1,T67/8)*3+IF(U67="Unsupported",3,IF(U67="Limited Support",1,0))+IF(C67="Critical",2,IF(C67="High",1,0)),0))</x:f>
        <x:v>6</x:v>
      </x:c>
      <x:c r="AA67" s="1" t="str">
        <x:f aca="0">IF(Z67&gt;=70,"Critical",IF(Z67&gt;=50,"High",IF(Z67&gt;=30,"Medium","Routine")))</x:f>
        <x:v>Routine</x:v>
      </x:c>
      <x:c r="AB67" s="1" t="str">
        <x:f aca="0">IF(W67&gt;=85,"Passes score threshold only","Below score threshold")</x:f>
        <x:v>Passes score threshold only</x:v>
      </x:c>
      <x:c r="AC67" s="12" t="n">
        <x:v>0</x:v>
      </x:c>
      <x:c r="AD67" s="12"/>
      <x:c r="AE67" s="12"/>
    </x:row>
    <x:row r="68" ht="15" hidden="0" customHeight="1">
      <x:c r="A68" s="1" t="s">
        <x:v>2127</x:v>
      </x:c>
      <x:c r="B68" s="1" t="s">
        <x:v>1949</x:v>
      </x:c>
      <x:c r="C68" s="1" t="s">
        <x:v>1893</x:v>
      </x:c>
      <x:c r="D68" s="1" t="s">
        <x:v>1870</x:v>
      </x:c>
      <x:c r="E68" s="1" t="n">
        <x:v>8.7</x:v>
      </x:c>
      <x:c r="F68" s="1" t="n">
        <x:v>64.9</x:v>
      </x:c>
      <x:c r="G68" s="1" t="n">
        <x:v>0</x:v>
      </x:c>
      <x:c r="H68" s="1" t="n">
        <x:v>1</x:v>
      </x:c>
      <x:c r="I68" s="1" t="n">
        <x:v>1</x:v>
      </x:c>
      <x:c r="J68" s="1" t="n">
        <x:v>0</x:v>
      </x:c>
      <x:c r="K68" s="1" t="n">
        <x:v>36.5</x:v>
      </x:c>
      <x:c r="L68" s="1" t="n">
        <x:v>826</x:v>
      </x:c>
      <x:c r="M68" s="1" t="n">
        <x:v>4.1</x:v>
      </x:c>
      <x:c r="N68" s="1" t="n">
        <x:v>0</x:v>
      </x:c>
      <x:c r="O68" s="1" t="n">
        <x:v>1</x:v>
      </x:c>
      <x:c r="P68" s="1" t="n">
        <x:v>0</x:v>
      </x:c>
      <x:c r="Q68" s="1" t="n">
        <x:v>21</x:v>
      </x:c>
      <x:c r="R68" s="1" t="n">
        <x:v>0</x:v>
      </x:c>
      <x:c r="S68" s="1" t="n">
        <x:v>1</x:v>
      </x:c>
      <x:c r="T68" s="1" t="n">
        <x:v>1</x:v>
      </x:c>
      <x:c r="U68" s="1" t="s">
        <x:v>1884</x:v>
      </x:c>
      <x:c r="V68" s="15" t="n">
        <x:v>21943.26</x:v>
      </x:c>
      <x:c r="W68" s="1" t="n">
        <x:v>98.8</x:v>
      </x:c>
      <x:c r="X68" s="1" t="n">
        <x:v>0</x:v>
      </x:c>
      <x:c r="Y68" s="1" t="n">
        <x:v>0</x:v>
      </x:c>
      <x:c r="Z68" s="16" t="n">
        <x:f aca="0">MIN(100,ROUND(MIN(1,E68/10)*15+MIN(1,G68/120)*15+MIN(1,H68/3)*12+MIN(1,J68/2)*10+MIN(1,K68/60)*10+MIN(1,O68/2)*10+MIN(1,P68/2)*8+MIN(1,R68/12)*7+MIN(1,S68/4)*5+MIN(1,T68/8)*3+IF(U68="Unsupported",3,IF(U68="Limited Support",1,0))+IF(C68="Critical",2,IF(C68="High",1,0)),0))</x:f>
        <x:v>31</x:v>
      </x:c>
      <x:c r="AA68" s="1" t="str">
        <x:f aca="0">IF(Z68&gt;=70,"Critical",IF(Z68&gt;=50,"High",IF(Z68&gt;=30,"Medium","Routine")))</x:f>
        <x:v>Medium</x:v>
      </x:c>
      <x:c r="AB68" s="1" t="str">
        <x:f aca="0">IF(W68&gt;=85,"Passes score threshold only","Below score threshold")</x:f>
        <x:v>Passes score threshold only</x:v>
      </x:c>
      <x:c r="AC68" s="12" t="n">
        <x:v>2</x:v>
      </x:c>
      <x:c r="AD68" s="12" t="n">
        <x:v>826</x:v>
      </x:c>
      <x:c r="AE68" s="12" t="n">
        <x:v>74</x:v>
      </x:c>
    </x:row>
    <x:row r="69" ht="15" hidden="0" customHeight="1">
      <x:c r="A69" s="1" t="s">
        <x:v>621</x:v>
      </x:c>
      <x:c r="B69" s="1" t="s">
        <x:v>1888</x:v>
      </x:c>
      <x:c r="C69" s="1" t="s">
        <x:v>1893</x:v>
      </x:c>
      <x:c r="D69" s="1" t="s">
        <x:v>1870</x:v>
      </x:c>
      <x:c r="E69" s="1" t="n">
        <x:v>8.15</x:v>
      </x:c>
      <x:c r="F69" s="1" t="n">
        <x:v>67.6</x:v>
      </x:c>
      <x:c r="G69" s="1" t="n">
        <x:v>0</x:v>
      </x:c>
      <x:c r="H69" s="1" t="n">
        <x:v>0</x:v>
      </x:c>
      <x:c r="I69" s="1" t="n">
        <x:v>0</x:v>
      </x:c>
      <x:c r="J69" s="1" t="n">
        <x:v>0</x:v>
      </x:c>
      <x:c r="K69" s="1" t="n">
        <x:v>0</x:v>
      </x:c>
      <x:c r="L69" s="1" t="n">
        <x:v>790</x:v>
      </x:c>
      <x:c r="M69" s="1" t="n">
        <x:v>0</x:v>
      </x:c>
      <x:c r="N69" s="1" t="n">
        <x:v>0</x:v>
      </x:c>
      <x:c r="O69" s="1" t="n">
        <x:v>0</x:v>
      </x:c>
      <x:c r="P69" s="1" t="n">
        <x:v>0</x:v>
      </x:c>
      <x:c r="Q69" s="1" t="n">
        <x:v>15</x:v>
      </x:c>
      <x:c r="R69" s="1" t="n">
        <x:v>2</x:v>
      </x:c>
      <x:c r="S69" s="1" t="n">
        <x:v>0.79</x:v>
      </x:c>
      <x:c r="T69" s="1" t="n">
        <x:v>0</x:v>
      </x:c>
      <x:c r="U69" s="1" t="s">
        <x:v>1907</x:v>
      </x:c>
      <x:c r="V69" s="15" t="n">
        <x:v>3778.97</x:v>
      </x:c>
      <x:c r="W69" s="1" t="n">
        <x:v>97.5</x:v>
      </x:c>
      <x:c r="X69" s="1" t="n">
        <x:v>0</x:v>
      </x:c>
      <x:c r="Y69" s="1" t="n">
        <x:v>0</x:v>
      </x:c>
      <x:c r="Z69" s="16" t="n">
        <x:f aca="0">MIN(100,ROUND(MIN(1,E69/10)*15+MIN(1,G69/120)*15+MIN(1,H69/3)*12+MIN(1,J69/2)*10+MIN(1,K69/60)*10+MIN(1,O69/2)*10+MIN(1,P69/2)*8+MIN(1,R69/12)*7+MIN(1,S69/4)*5+MIN(1,T69/8)*3+IF(U69="Unsupported",3,IF(U69="Limited Support",1,0))+IF(C69="Critical",2,IF(C69="High",1,0)),0))</x:f>
        <x:v>16</x:v>
      </x:c>
      <x:c r="AA69" s="1" t="str">
        <x:f aca="0">IF(Z69&gt;=70,"Critical",IF(Z69&gt;=50,"High",IF(Z69&gt;=30,"Medium","Routine")))</x:f>
        <x:v>Routine</x:v>
      </x:c>
      <x:c r="AB69" s="1" t="str">
        <x:f aca="0">IF(W69&gt;=85,"Passes score threshold only","Below score threshold")</x:f>
        <x:v>Passes score threshold only</x:v>
      </x:c>
      <x:c r="AC69" s="12" t="n">
        <x:v>1</x:v>
      </x:c>
      <x:c r="AD69" s="12"/>
      <x:c r="AE69" s="12" t="n">
        <x:v>790</x:v>
      </x:c>
    </x:row>
    <x:row r="70" ht="15" hidden="0" customHeight="1">
      <x:c r="A70" s="1" t="s">
        <x:v>2133</x:v>
      </x:c>
      <x:c r="B70" s="1" t="s">
        <x:v>1897</x:v>
      </x:c>
      <x:c r="C70" s="1" t="s">
        <x:v>1902</x:v>
      </x:c>
      <x:c r="D70" s="1" t="s">
        <x:v>1891</x:v>
      </x:c>
      <x:c r="E70" s="1" t="n">
        <x:v>9.81</x:v>
      </x:c>
      <x:c r="F70" s="1" t="n">
        <x:v>34.6</x:v>
      </x:c>
      <x:c r="G70" s="1" t="n">
        <x:v>0</x:v>
      </x:c>
      <x:c r="H70" s="1" t="n">
        <x:v>0</x:v>
      </x:c>
      <x:c r="I70" s="1" t="n">
        <x:v>2</x:v>
      </x:c>
      <x:c r="J70" s="1" t="n">
        <x:v>0</x:v>
      </x:c>
      <x:c r="K70" s="1" t="n">
        <x:v>0</x:v>
      </x:c>
      <x:c r="L70" s="1" t="n">
        <x:v>101.5</x:v>
      </x:c>
      <x:c r="M70" s="1" t="n">
        <x:v>0.3</x:v>
      </x:c>
      <x:c r="N70" s="1" t="n">
        <x:v>0</x:v>
      </x:c>
      <x:c r="O70" s="1" t="n">
        <x:v>1</x:v>
      </x:c>
      <x:c r="P70" s="1" t="n">
        <x:v>1</x:v>
      </x:c>
      <x:c r="Q70" s="1" t="n">
        <x:v>17</x:v>
      </x:c>
      <x:c r="R70" s="1" t="n">
        <x:v>2</x:v>
      </x:c>
      <x:c r="S70" s="1" t="n">
        <x:v>1.65</x:v>
      </x:c>
      <x:c r="T70" s="1" t="n">
        <x:v>0</x:v>
      </x:c>
      <x:c r="U70" s="1" t="s">
        <x:v>1884</x:v>
      </x:c>
      <x:c r="V70" s="15" t="n">
        <x:v>15544.28</x:v>
      </x:c>
      <x:c r="W70" s="1" t="n">
        <x:v>100</x:v>
      </x:c>
      <x:c r="X70" s="1" t="n">
        <x:v>1</x:v>
      </x:c>
      <x:c r="Y70" s="1" t="n">
        <x:v>0</x:v>
      </x:c>
      <x:c r="Z70" s="16" t="n">
        <x:f aca="0">MIN(100,ROUND(MIN(1,E70/10)*15+MIN(1,G70/120)*15+MIN(1,H70/3)*12+MIN(1,J70/2)*10+MIN(1,K70/60)*10+MIN(1,O70/2)*10+MIN(1,P70/2)*8+MIN(1,R70/12)*7+MIN(1,S70/4)*5+MIN(1,T70/8)*3+IF(U70="Unsupported",3,IF(U70="Limited Support",1,0))+IF(C70="Critical",2,IF(C70="High",1,0)),0))</x:f>
        <x:v>29</x:v>
      </x:c>
      <x:c r="AA70" s="1" t="str">
        <x:f aca="0">IF(Z70&gt;=70,"Critical",IF(Z70&gt;=50,"High",IF(Z70&gt;=30,"Medium","Routine")))</x:f>
        <x:v>Routine</x:v>
      </x:c>
      <x:c r="AB70" s="1" t="str">
        <x:f aca="0">IF(W70&gt;=85,"Passes score threshold only","Below score threshold")</x:f>
        <x:v>Passes score threshold only</x:v>
      </x:c>
      <x:c r="AC70" s="12" t="n">
        <x:v>3</x:v>
      </x:c>
      <x:c r="AD70" s="12" t="n">
        <x:v>101.5</x:v>
      </x:c>
      <x:c r="AE70" s="12" t="n">
        <x:v>283</x:v>
      </x:c>
    </x:row>
    <x:row r="71" ht="15" hidden="0" customHeight="1">
      <x:c r="A71" s="1" t="s">
        <x:v>624</x:v>
      </x:c>
      <x:c r="B71" s="1" t="s">
        <x:v>1927</x:v>
      </x:c>
      <x:c r="C71" s="1" t="s">
        <x:v>1893</x:v>
      </x:c>
      <x:c r="D71" s="1" t="s">
        <x:v>1891</x:v>
      </x:c>
      <x:c r="E71" s="1" t="n">
        <x:v>1.52</x:v>
      </x:c>
      <x:c r="F71" s="1" t="n">
        <x:v>73.4</x:v>
      </x:c>
      <x:c r="G71" s="1" t="n">
        <x:v>0</x:v>
      </x:c>
      <x:c r="H71" s="1" t="n">
        <x:v>0</x:v>
      </x:c>
      <x:c r="I71" s="1" t="n">
        <x:v>0</x:v>
      </x:c>
      <x:c r="J71" s="1" t="n">
        <x:v>0</x:v>
      </x:c>
      <x:c r="K71" s="1" t="n">
        <x:v>0</x:v>
      </x:c>
      <x:c r="L71" s="1" t="n">
        <x:v>999</x:v>
      </x:c>
      <x:c r="M71" s="1" t="n">
        <x:v>0</x:v>
      </x:c>
      <x:c r="N71" s="1" t="n">
        <x:v>0</x:v>
      </x:c>
      <x:c r="O71" s="1" t="n">
        <x:v>0</x:v>
      </x:c>
      <x:c r="P71" s="1" t="n">
        <x:v>0</x:v>
      </x:c>
      <x:c r="Q71" s="1" t="n">
        <x:v>38</x:v>
      </x:c>
      <x:c r="R71" s="1" t="n">
        <x:v>0</x:v>
      </x:c>
      <x:c r="S71" s="1" t="n">
        <x:v>0.93</x:v>
      </x:c>
      <x:c r="T71" s="1" t="n">
        <x:v>5</x:v>
      </x:c>
      <x:c r="U71" s="1" t="s">
        <x:v>1884</x:v>
      </x:c>
      <x:c r="V71" s="15" t="n">
        <x:v>10056.28</x:v>
      </x:c>
      <x:c r="W71" s="1" t="n">
        <x:v>100</x:v>
      </x:c>
      <x:c r="X71" s="1" t="n">
        <x:v>0</x:v>
      </x:c>
      <x:c r="Y71" s="1" t="n">
        <x:v>0</x:v>
      </x:c>
      <x:c r="Z71" s="16" t="n">
        <x:f aca="0">MIN(100,ROUND(MIN(1,E71/10)*15+MIN(1,G71/120)*15+MIN(1,H71/3)*12+MIN(1,J71/2)*10+MIN(1,K71/60)*10+MIN(1,O71/2)*10+MIN(1,P71/2)*8+MIN(1,R71/12)*7+MIN(1,S71/4)*5+MIN(1,T71/8)*3+IF(U71="Unsupported",3,IF(U71="Limited Support",1,0))+IF(C71="Critical",2,IF(C71="High",1,0)),0))</x:f>
        <x:v>6</x:v>
      </x:c>
      <x:c r="AA71" s="1" t="str">
        <x:f aca="0">IF(Z71&gt;=70,"Critical",IF(Z71&gt;=50,"High",IF(Z71&gt;=30,"Medium","Routine")))</x:f>
        <x:v>Routine</x:v>
      </x:c>
      <x:c r="AB71" s="1" t="str">
        <x:f aca="0">IF(W71&gt;=85,"Passes score threshold only","Below score threshold")</x:f>
        <x:v>Passes score threshold only</x:v>
      </x:c>
      <x:c r="AC71" s="12" t="n">
        <x:v>0</x:v>
      </x:c>
      <x:c r="AD71" s="12"/>
      <x:c r="AE71" s="12"/>
    </x:row>
    <x:row r="72" ht="15" hidden="0" customHeight="1">
      <x:c r="A72" s="1" t="s">
        <x:v>2138</x:v>
      </x:c>
      <x:c r="B72" s="1" t="s">
        <x:v>1933</x:v>
      </x:c>
      <x:c r="C72" s="1" t="s">
        <x:v>1893</x:v>
      </x:c>
      <x:c r="D72" s="1" t="s">
        <x:v>1911</x:v>
      </x:c>
      <x:c r="E72" s="1" t="n">
        <x:v>2.62</x:v>
      </x:c>
      <x:c r="F72" s="1" t="n">
        <x:v>44.1</x:v>
      </x:c>
      <x:c r="G72" s="1" t="n">
        <x:v>0</x:v>
      </x:c>
      <x:c r="H72" s="1" t="n">
        <x:v>0</x:v>
      </x:c>
      <x:c r="I72" s="1" t="n">
        <x:v>0</x:v>
      </x:c>
      <x:c r="J72" s="1" t="n">
        <x:v>0</x:v>
      </x:c>
      <x:c r="K72" s="1" t="n">
        <x:v>0</x:v>
      </x:c>
      <x:c r="L72" s="1" t="n">
        <x:v>173</x:v>
      </x:c>
      <x:c r="M72" s="1" t="n">
        <x:v>0</x:v>
      </x:c>
      <x:c r="N72" s="1" t="n">
        <x:v>0</x:v>
      </x:c>
      <x:c r="O72" s="1" t="n">
        <x:v>0</x:v>
      </x:c>
      <x:c r="P72" s="1" t="n">
        <x:v>0</x:v>
      </x:c>
      <x:c r="Q72" s="1" t="n">
        <x:v>7</x:v>
      </x:c>
      <x:c r="R72" s="1" t="n">
        <x:v>1</x:v>
      </x:c>
      <x:c r="S72" s="1" t="n">
        <x:v>0</x:v>
      </x:c>
      <x:c r="T72" s="1" t="n">
        <x:v>0</x:v>
      </x:c>
      <x:c r="U72" s="1" t="s">
        <x:v>1884</x:v>
      </x:c>
      <x:c r="V72" s="15" t="n">
        <x:v>2143.9</x:v>
      </x:c>
      <x:c r="W72" s="1" t="n">
        <x:v>97.4</x:v>
      </x:c>
      <x:c r="X72" s="1" t="n">
        <x:v>0</x:v>
      </x:c>
      <x:c r="Y72" s="1" t="n">
        <x:v>0</x:v>
      </x:c>
      <x:c r="Z72" s="16" t="n">
        <x:f aca="0">MIN(100,ROUND(MIN(1,E72/10)*15+MIN(1,G72/120)*15+MIN(1,H72/3)*12+MIN(1,J72/2)*10+MIN(1,K72/60)*10+MIN(1,O72/2)*10+MIN(1,P72/2)*8+MIN(1,R72/12)*7+MIN(1,S72/4)*5+MIN(1,T72/8)*3+IF(U72="Unsupported",3,IF(U72="Limited Support",1,0))+IF(C72="Critical",2,IF(C72="High",1,0)),0))</x:f>
        <x:v>6</x:v>
      </x:c>
      <x:c r="AA72" s="1" t="str">
        <x:f aca="0">IF(Z72&gt;=70,"Critical",IF(Z72&gt;=50,"High",IF(Z72&gt;=30,"Medium","Routine")))</x:f>
        <x:v>Routine</x:v>
      </x:c>
      <x:c r="AB72" s="1" t="str">
        <x:f aca="0">IF(W72&gt;=85,"Passes score threshold only","Below score threshold")</x:f>
        <x:v>Passes score threshold only</x:v>
      </x:c>
      <x:c r="AC72" s="12" t="n">
        <x:v>2</x:v>
      </x:c>
      <x:c r="AD72" s="12" t="n">
        <x:v>173</x:v>
      </x:c>
      <x:c r="AE72" s="12" t="n">
        <x:v>493</x:v>
      </x:c>
    </x:row>
    <x:row r="73" ht="15" hidden="0" customHeight="1">
      <x:c r="A73" s="1" t="s">
        <x:v>629</x:v>
      </x:c>
      <x:c r="B73" s="1" t="s">
        <x:v>1866</x:v>
      </x:c>
      <x:c r="C73" s="1" t="s">
        <x:v>1893</x:v>
      </x:c>
      <x:c r="D73" s="1" t="s">
        <x:v>1911</x:v>
      </x:c>
      <x:c r="E73" s="1" t="n">
        <x:v>1.66</x:v>
      </x:c>
      <x:c r="F73" s="1" t="n">
        <x:v>70.2</x:v>
      </x:c>
      <x:c r="G73" s="1" t="n">
        <x:v>0</x:v>
      </x:c>
      <x:c r="H73" s="1" t="n">
        <x:v>0</x:v>
      </x:c>
      <x:c r="I73" s="1" t="n">
        <x:v>0</x:v>
      </x:c>
      <x:c r="J73" s="1" t="n">
        <x:v>0</x:v>
      </x:c>
      <x:c r="K73" s="1" t="n">
        <x:v>0</x:v>
      </x:c>
      <x:c r="L73" s="1" t="n">
        <x:v>999</x:v>
      </x:c>
      <x:c r="M73" s="1" t="n">
        <x:v>0</x:v>
      </x:c>
      <x:c r="N73" s="1" t="n">
        <x:v>0</x:v>
      </x:c>
      <x:c r="O73" s="1" t="n">
        <x:v>0</x:v>
      </x:c>
      <x:c r="P73" s="1" t="n">
        <x:v>0</x:v>
      </x:c>
      <x:c r="Q73" s="1" t="n">
        <x:v>8</x:v>
      </x:c>
      <x:c r="R73" s="1" t="n">
        <x:v>2</x:v>
      </x:c>
      <x:c r="S73" s="1" t="n">
        <x:v>1.28</x:v>
      </x:c>
      <x:c r="T73" s="1" t="n">
        <x:v>3</x:v>
      </x:c>
      <x:c r="U73" s="1" t="s">
        <x:v>1884</x:v>
      </x:c>
      <x:c r="V73" s="15" t="n">
        <x:v>48456.99</x:v>
      </x:c>
      <x:c r="W73" s="1" t="n">
        <x:v>100</x:v>
      </x:c>
      <x:c r="X73" s="1" t="n">
        <x:v>0</x:v>
      </x:c>
      <x:c r="Y73" s="1" t="n">
        <x:v>0</x:v>
      </x:c>
      <x:c r="Z73" s="16" t="n">
        <x:f aca="0">MIN(100,ROUND(MIN(1,E73/10)*15+MIN(1,G73/120)*15+MIN(1,H73/3)*12+MIN(1,J73/2)*10+MIN(1,K73/60)*10+MIN(1,O73/2)*10+MIN(1,P73/2)*8+MIN(1,R73/12)*7+MIN(1,S73/4)*5+MIN(1,T73/8)*3+IF(U73="Unsupported",3,IF(U73="Limited Support",1,0))+IF(C73="Critical",2,IF(C73="High",1,0)),0))</x:f>
        <x:v>7</x:v>
      </x:c>
      <x:c r="AA73" s="1" t="str">
        <x:f aca="0">IF(Z73&gt;=70,"Critical",IF(Z73&gt;=50,"High",IF(Z73&gt;=30,"Medium","Routine")))</x:f>
        <x:v>Routine</x:v>
      </x:c>
      <x:c r="AB73" s="1" t="str">
        <x:f aca="0">IF(W73&gt;=85,"Passes score threshold only","Below score threshold")</x:f>
        <x:v>Passes score threshold only</x:v>
      </x:c>
      <x:c r="AC73" s="12" t="n">
        <x:v>0</x:v>
      </x:c>
      <x:c r="AD73" s="12"/>
      <x:c r="AE73" s="12"/>
    </x:row>
    <x:row r="74" ht="15" hidden="0" customHeight="1">
      <x:c r="A74" s="1" t="s">
        <x:v>634</x:v>
      </x:c>
      <x:c r="B74" s="1" t="s">
        <x:v>1949</x:v>
      </x:c>
      <x:c r="C74" s="1" t="s">
        <x:v>1893</x:v>
      </x:c>
      <x:c r="D74" s="1" t="s">
        <x:v>1911</x:v>
      </x:c>
      <x:c r="E74" s="1" t="n">
        <x:v>3.13</x:v>
      </x:c>
      <x:c r="F74" s="1" t="n">
        <x:v>54.5</x:v>
      </x:c>
      <x:c r="G74" s="1" t="n">
        <x:v>0</x:v>
      </x:c>
      <x:c r="H74" s="1" t="n">
        <x:v>0</x:v>
      </x:c>
      <x:c r="I74" s="1" t="n">
        <x:v>0</x:v>
      </x:c>
      <x:c r="J74" s="1" t="n">
        <x:v>0</x:v>
      </x:c>
      <x:c r="K74" s="1" t="n">
        <x:v>0</x:v>
      </x:c>
      <x:c r="L74" s="1" t="n">
        <x:v>927</x:v>
      </x:c>
      <x:c r="M74" s="1" t="n">
        <x:v>0</x:v>
      </x:c>
      <x:c r="N74" s="1" t="n">
        <x:v>0</x:v>
      </x:c>
      <x:c r="O74" s="1" t="n">
        <x:v>0</x:v>
      </x:c>
      <x:c r="P74" s="1" t="n">
        <x:v>0</x:v>
      </x:c>
      <x:c r="Q74" s="1" t="n">
        <x:v>15</x:v>
      </x:c>
      <x:c r="R74" s="1" t="n">
        <x:v>2</x:v>
      </x:c>
      <x:c r="S74" s="1" t="n">
        <x:v>0.53</x:v>
      </x:c>
      <x:c r="T74" s="1" t="n">
        <x:v>1</x:v>
      </x:c>
      <x:c r="U74" s="1" t="s">
        <x:v>1884</x:v>
      </x:c>
      <x:c r="V74" s="15" t="n">
        <x:v>18983.85</x:v>
      </x:c>
      <x:c r="W74" s="1" t="n">
        <x:v>95.9</x:v>
      </x:c>
      <x:c r="X74" s="1" t="n">
        <x:v>0</x:v>
      </x:c>
      <x:c r="Y74" s="1" t="n">
        <x:v>0</x:v>
      </x:c>
      <x:c r="Z74" s="16" t="n">
        <x:f aca="0">MIN(100,ROUND(MIN(1,E74/10)*15+MIN(1,G74/120)*15+MIN(1,H74/3)*12+MIN(1,J74/2)*10+MIN(1,K74/60)*10+MIN(1,O74/2)*10+MIN(1,P74/2)*8+MIN(1,R74/12)*7+MIN(1,S74/4)*5+MIN(1,T74/8)*3+IF(U74="Unsupported",3,IF(U74="Limited Support",1,0))+IF(C74="Critical",2,IF(C74="High",1,0)),0))</x:f>
        <x:v>8</x:v>
      </x:c>
      <x:c r="AA74" s="1" t="str">
        <x:f aca="0">IF(Z74&gt;=70,"Critical",IF(Z74&gt;=50,"High",IF(Z74&gt;=30,"Medium","Routine")))</x:f>
        <x:v>Routine</x:v>
      </x:c>
      <x:c r="AB74" s="1" t="str">
        <x:f aca="0">IF(W74&gt;=85,"Passes score threshold only","Below score threshold")</x:f>
        <x:v>Passes score threshold only</x:v>
      </x:c>
      <x:c r="AC74" s="12" t="n">
        <x:v>1</x:v>
      </x:c>
      <x:c r="AD74" s="12"/>
      <x:c r="AE74" s="12" t="n">
        <x:v>927</x:v>
      </x:c>
    </x:row>
    <x:row r="75" ht="15" hidden="0" customHeight="1">
      <x:c r="A75" s="1" t="s">
        <x:v>2146</x:v>
      </x:c>
      <x:c r="B75" s="1" t="s">
        <x:v>1989</x:v>
      </x:c>
      <x:c r="C75" s="1" t="s">
        <x:v>1893</x:v>
      </x:c>
      <x:c r="D75" s="1" t="s">
        <x:v>1911</x:v>
      </x:c>
      <x:c r="E75" s="1" t="n">
        <x:v>6.3</x:v>
      </x:c>
      <x:c r="F75" s="1" t="n">
        <x:v>52.3</x:v>
      </x:c>
      <x:c r="G75" s="1" t="n">
        <x:v>0</x:v>
      </x:c>
      <x:c r="H75" s="1" t="n">
        <x:v>0</x:v>
      </x:c>
      <x:c r="I75" s="1" t="n">
        <x:v>1</x:v>
      </x:c>
      <x:c r="J75" s="1" t="n">
        <x:v>0</x:v>
      </x:c>
      <x:c r="K75" s="1" t="n">
        <x:v>0</x:v>
      </x:c>
      <x:c r="L75" s="1" t="n">
        <x:v>226</x:v>
      </x:c>
      <x:c r="M75" s="1" t="n">
        <x:v>3</x:v>
      </x:c>
      <x:c r="N75" s="1" t="n">
        <x:v>0</x:v>
      </x:c>
      <x:c r="O75" s="1" t="n">
        <x:v>1</x:v>
      </x:c>
      <x:c r="P75" s="1" t="n">
        <x:v>1</x:v>
      </x:c>
      <x:c r="Q75" s="1" t="n">
        <x:v>29</x:v>
      </x:c>
      <x:c r="R75" s="1" t="n">
        <x:v>1</x:v>
      </x:c>
      <x:c r="S75" s="1" t="n">
        <x:v>2.06</x:v>
      </x:c>
      <x:c r="T75" s="1" t="n">
        <x:v>3</x:v>
      </x:c>
      <x:c r="U75" s="1" t="s">
        <x:v>1907</x:v>
      </x:c>
      <x:c r="V75" s="15" t="n">
        <x:v>8757.66</x:v>
      </x:c>
      <x:c r="W75" s="1" t="n">
        <x:v>99.3</x:v>
      </x:c>
      <x:c r="X75" s="1" t="n">
        <x:v>0</x:v>
      </x:c>
      <x:c r="Y75" s="1" t="n">
        <x:v>0</x:v>
      </x:c>
      <x:c r="Z75" s="16" t="n">
        <x:f aca="0">MIN(100,ROUND(MIN(1,E75/10)*15+MIN(1,G75/120)*15+MIN(1,H75/3)*12+MIN(1,J75/2)*10+MIN(1,K75/60)*10+MIN(1,O75/2)*10+MIN(1,P75/2)*8+MIN(1,R75/12)*7+MIN(1,S75/4)*5+MIN(1,T75/8)*3+IF(U75="Unsupported",3,IF(U75="Limited Support",1,0))+IF(C75="Critical",2,IF(C75="High",1,0)),0))</x:f>
        <x:v>25</x:v>
      </x:c>
      <x:c r="AA75" s="1" t="str">
        <x:f aca="0">IF(Z75&gt;=70,"Critical",IF(Z75&gt;=50,"High",IF(Z75&gt;=30,"Medium","Routine")))</x:f>
        <x:v>Routine</x:v>
      </x:c>
      <x:c r="AB75" s="1" t="str">
        <x:f aca="0">IF(W75&gt;=85,"Passes score threshold only","Below score threshold")</x:f>
        <x:v>Passes score threshold only</x:v>
      </x:c>
      <x:c r="AC75" s="12" t="n">
        <x:v>1</x:v>
      </x:c>
      <x:c r="AD75" s="12"/>
      <x:c r="AE75" s="12" t="n">
        <x:v>226</x:v>
      </x:c>
    </x:row>
    <x:row r="76" ht="15" hidden="0" customHeight="1">
      <x:c r="A76" s="1" t="s">
        <x:v>638</x:v>
      </x:c>
      <x:c r="B76" s="1" t="s">
        <x:v>1989</x:v>
      </x:c>
      <x:c r="C76" s="1" t="s">
        <x:v>1872</x:v>
      </x:c>
      <x:c r="D76" s="1" t="s">
        <x:v>1870</x:v>
      </x:c>
      <x:c r="E76" s="1" t="n">
        <x:v>4.45</x:v>
      </x:c>
      <x:c r="F76" s="1" t="n">
        <x:v>34.7</x:v>
      </x:c>
      <x:c r="G76" s="1" t="n">
        <x:v>58</x:v>
      </x:c>
      <x:c r="H76" s="1" t="n">
        <x:v>0</x:v>
      </x:c>
      <x:c r="I76" s="1" t="n">
        <x:v>0</x:v>
      </x:c>
      <x:c r="J76" s="1" t="n">
        <x:v>0</x:v>
      </x:c>
      <x:c r="K76" s="1" t="n">
        <x:v>0</x:v>
      </x:c>
      <x:c r="L76" s="1" t="n">
        <x:v>999</x:v>
      </x:c>
      <x:c r="M76" s="1" t="n">
        <x:v>0</x:v>
      </x:c>
      <x:c r="N76" s="1" t="n">
        <x:v>0</x:v>
      </x:c>
      <x:c r="O76" s="1" t="n">
        <x:v>0</x:v>
      </x:c>
      <x:c r="P76" s="1" t="n">
        <x:v>0</x:v>
      </x:c>
      <x:c r="Q76" s="1" t="n">
        <x:v>14</x:v>
      </x:c>
      <x:c r="R76" s="1" t="n">
        <x:v>0</x:v>
      </x:c>
      <x:c r="S76" s="1" t="n">
        <x:v>0.52</x:v>
      </x:c>
      <x:c r="T76" s="1" t="n">
        <x:v>1</x:v>
      </x:c>
      <x:c r="U76" s="1" t="s">
        <x:v>1884</x:v>
      </x:c>
      <x:c r="V76" s="15" t="n">
        <x:v>6766.01</x:v>
      </x:c>
      <x:c r="W76" s="1" t="n">
        <x:v>95.5</x:v>
      </x:c>
      <x:c r="X76" s="1" t="n">
        <x:v>0</x:v>
      </x:c>
      <x:c r="Y76" s="1" t="n">
        <x:v>0</x:v>
      </x:c>
      <x:c r="Z76" s="16" t="n">
        <x:f aca="0">MIN(100,ROUND(MIN(1,E76/10)*15+MIN(1,G76/120)*15+MIN(1,H76/3)*12+MIN(1,J76/2)*10+MIN(1,K76/60)*10+MIN(1,O76/2)*10+MIN(1,P76/2)*8+MIN(1,R76/12)*7+MIN(1,S76/4)*5+MIN(1,T76/8)*3+IF(U76="Unsupported",3,IF(U76="Limited Support",1,0))+IF(C76="Critical",2,IF(C76="High",1,0)),0))</x:f>
        <x:v>15</x:v>
      </x:c>
      <x:c r="AA76" s="1" t="str">
        <x:f aca="0">IF(Z76&gt;=70,"Critical",IF(Z76&gt;=50,"High",IF(Z76&gt;=30,"Medium","Routine")))</x:f>
        <x:v>Routine</x:v>
      </x:c>
      <x:c r="AB76" s="1" t="str">
        <x:f aca="0">IF(W76&gt;=85,"Passes score threshold only","Below score threshold")</x:f>
        <x:v>Passes score threshold only</x:v>
      </x:c>
      <x:c r="AC76" s="12" t="n">
        <x:v>0</x:v>
      </x:c>
      <x:c r="AD76" s="12"/>
      <x:c r="AE76" s="12"/>
    </x:row>
    <x:row r="77" ht="15" hidden="0" customHeight="1">
      <x:c r="A77" s="1" t="s">
        <x:v>643</x:v>
      </x:c>
      <x:c r="B77" s="1" t="s">
        <x:v>1949</x:v>
      </x:c>
      <x:c r="C77" s="1" t="s">
        <x:v>1893</x:v>
      </x:c>
      <x:c r="D77" s="1" t="s">
        <x:v>1891</x:v>
      </x:c>
      <x:c r="E77" s="1" t="n">
        <x:v>3.83</x:v>
      </x:c>
      <x:c r="F77" s="1" t="n">
        <x:v>39.7</x:v>
      </x:c>
      <x:c r="G77" s="1" t="n">
        <x:v>17</x:v>
      </x:c>
      <x:c r="H77" s="1" t="n">
        <x:v>0</x:v>
      </x:c>
      <x:c r="I77" s="1" t="n">
        <x:v>0</x:v>
      </x:c>
      <x:c r="J77" s="1" t="n">
        <x:v>0</x:v>
      </x:c>
      <x:c r="K77" s="1" t="n">
        <x:v>0</x:v>
      </x:c>
      <x:c r="L77" s="1" t="n">
        <x:v>79</x:v>
      </x:c>
      <x:c r="M77" s="1" t="n">
        <x:v>0</x:v>
      </x:c>
      <x:c r="N77" s="1" t="n">
        <x:v>0</x:v>
      </x:c>
      <x:c r="O77" s="1" t="n">
        <x:v>0</x:v>
      </x:c>
      <x:c r="P77" s="1" t="n">
        <x:v>0</x:v>
      </x:c>
      <x:c r="Q77" s="1" t="n">
        <x:v>4</x:v>
      </x:c>
      <x:c r="R77" s="1" t="n">
        <x:v>2</x:v>
      </x:c>
      <x:c r="S77" s="1" t="n">
        <x:v>0.24</x:v>
      </x:c>
      <x:c r="T77" s="1" t="n">
        <x:v>0</x:v>
      </x:c>
      <x:c r="U77" s="1" t="s">
        <x:v>1907</x:v>
      </x:c>
      <x:c r="V77" s="15" t="n">
        <x:v>22097.91</x:v>
      </x:c>
      <x:c r="W77" s="1" t="n">
        <x:v>95.9</x:v>
      </x:c>
      <x:c r="X77" s="1" t="n">
        <x:v>0</x:v>
      </x:c>
      <x:c r="Y77" s="1" t="n">
        <x:v>0</x:v>
      </x:c>
      <x:c r="Z77" s="16" t="n">
        <x:f aca="0">MIN(100,ROUND(MIN(1,E77/10)*15+MIN(1,G77/120)*15+MIN(1,H77/3)*12+MIN(1,J77/2)*10+MIN(1,K77/60)*10+MIN(1,O77/2)*10+MIN(1,P77/2)*8+MIN(1,R77/12)*7+MIN(1,S77/4)*5+MIN(1,T77/8)*3+IF(U77="Unsupported",3,IF(U77="Limited Support",1,0))+IF(C77="Critical",2,IF(C77="High",1,0)),0))</x:f>
        <x:v>11</x:v>
      </x:c>
      <x:c r="AA77" s="1" t="str">
        <x:f aca="0">IF(Z77&gt;=70,"Critical",IF(Z77&gt;=50,"High",IF(Z77&gt;=30,"Medium","Routine")))</x:f>
        <x:v>Routine</x:v>
      </x:c>
      <x:c r="AB77" s="1" t="str">
        <x:f aca="0">IF(W77&gt;=85,"Passes score threshold only","Below score threshold")</x:f>
        <x:v>Passes score threshold only</x:v>
      </x:c>
      <x:c r="AC77" s="12" t="n">
        <x:v>2</x:v>
      </x:c>
      <x:c r="AD77" s="12" t="n">
        <x:v>79</x:v>
      </x:c>
      <x:c r="AE77" s="12" t="n">
        <x:v>432</x:v>
      </x:c>
    </x:row>
    <x:row r="78" ht="15" hidden="0" customHeight="1">
      <x:c r="A78" s="1" t="s">
        <x:v>2154</x:v>
      </x:c>
      <x:c r="B78" s="1" t="s">
        <x:v>1888</x:v>
      </x:c>
      <x:c r="C78" s="1" t="s">
        <x:v>1893</x:v>
      </x:c>
      <x:c r="D78" s="1" t="s">
        <x:v>1911</x:v>
      </x:c>
      <x:c r="E78" s="1" t="n">
        <x:v>8.02</x:v>
      </x:c>
      <x:c r="F78" s="1" t="n">
        <x:v>74.7</x:v>
      </x:c>
      <x:c r="G78" s="1" t="n">
        <x:v>0</x:v>
      </x:c>
      <x:c r="H78" s="1" t="n">
        <x:v>0</x:v>
      </x:c>
      <x:c r="I78" s="1" t="n">
        <x:v>0</x:v>
      </x:c>
      <x:c r="J78" s="1" t="n">
        <x:v>0</x:v>
      </x:c>
      <x:c r="K78" s="1" t="n">
        <x:v>0</x:v>
      </x:c>
      <x:c r="L78" s="1" t="n">
        <x:v>999</x:v>
      </x:c>
      <x:c r="M78" s="1" t="n">
        <x:v>0</x:v>
      </x:c>
      <x:c r="N78" s="1" t="n">
        <x:v>0</x:v>
      </x:c>
      <x:c r="O78" s="1" t="n">
        <x:v>0</x:v>
      </x:c>
      <x:c r="P78" s="1" t="n">
        <x:v>0</x:v>
      </x:c>
      <x:c r="Q78" s="1" t="n">
        <x:v>35</x:v>
      </x:c>
      <x:c r="R78" s="1" t="n">
        <x:v>4</x:v>
      </x:c>
      <x:c r="S78" s="1" t="n">
        <x:v>1.1</x:v>
      </x:c>
      <x:c r="T78" s="1" t="n">
        <x:v>4</x:v>
      </x:c>
      <x:c r="U78" s="1" t="s">
        <x:v>1884</x:v>
      </x:c>
      <x:c r="V78" s="15" t="n">
        <x:v>4237.24</x:v>
      </x:c>
      <x:c r="W78" s="1" t="n">
        <x:v>97.7</x:v>
      </x:c>
      <x:c r="X78" s="1" t="n">
        <x:v>0</x:v>
      </x:c>
      <x:c r="Y78" s="1" t="n">
        <x:v>0</x:v>
      </x:c>
      <x:c r="Z78" s="16" t="n">
        <x:f aca="0">MIN(100,ROUND(MIN(1,E78/10)*15+MIN(1,G78/120)*15+MIN(1,H78/3)*12+MIN(1,J78/2)*10+MIN(1,K78/60)*10+MIN(1,O78/2)*10+MIN(1,P78/2)*8+MIN(1,R78/12)*7+MIN(1,S78/4)*5+MIN(1,T78/8)*3+IF(U78="Unsupported",3,IF(U78="Limited Support",1,0))+IF(C78="Critical",2,IF(C78="High",1,0)),0))</x:f>
        <x:v>18</x:v>
      </x:c>
      <x:c r="AA78" s="1" t="str">
        <x:f aca="0">IF(Z78&gt;=70,"Critical",IF(Z78&gt;=50,"High",IF(Z78&gt;=30,"Medium","Routine")))</x:f>
        <x:v>Routine</x:v>
      </x:c>
      <x:c r="AB78" s="1" t="str">
        <x:f aca="0">IF(W78&gt;=85,"Passes score threshold only","Below score threshold")</x:f>
        <x:v>Passes score threshold only</x:v>
      </x:c>
      <x:c r="AC78" s="12" t="n">
        <x:v>0</x:v>
      </x:c>
      <x:c r="AD78" s="12"/>
      <x:c r="AE78" s="12"/>
    </x:row>
    <x:row r="79" ht="15" hidden="0" customHeight="1">
      <x:c r="A79" s="1" t="s">
        <x:v>648</x:v>
      </x:c>
      <x:c r="B79" s="1" t="s">
        <x:v>1949</x:v>
      </x:c>
      <x:c r="C79" s="1" t="s">
        <x:v>1893</x:v>
      </x:c>
      <x:c r="D79" s="1" t="s">
        <x:v>1870</x:v>
      </x:c>
      <x:c r="E79" s="1" t="n">
        <x:v>2.46</x:v>
      </x:c>
      <x:c r="F79" s="1" t="n">
        <x:v>49</x:v>
      </x:c>
      <x:c r="G79" s="1" t="n">
        <x:v>0</x:v>
      </x:c>
      <x:c r="H79" s="1" t="n">
        <x:v>0</x:v>
      </x:c>
      <x:c r="I79" s="1" t="n">
        <x:v>0</x:v>
      </x:c>
      <x:c r="J79" s="1" t="n">
        <x:v>0</x:v>
      </x:c>
      <x:c r="K79" s="1" t="n">
        <x:v>0</x:v>
      </x:c>
      <x:c r="L79" s="1" t="n">
        <x:v>999</x:v>
      </x:c>
      <x:c r="M79" s="1" t="n">
        <x:v>0</x:v>
      </x:c>
      <x:c r="N79" s="1" t="n">
        <x:v>0</x:v>
      </x:c>
      <x:c r="O79" s="1" t="n">
        <x:v>0</x:v>
      </x:c>
      <x:c r="P79" s="1" t="n">
        <x:v>0</x:v>
      </x:c>
      <x:c r="Q79" s="1" t="n">
        <x:v>20</x:v>
      </x:c>
      <x:c r="R79" s="1" t="n">
        <x:v>3</x:v>
      </x:c>
      <x:c r="S79" s="1" t="n">
        <x:v>0.46</x:v>
      </x:c>
      <x:c r="T79" s="1" t="n">
        <x:v>3</x:v>
      </x:c>
      <x:c r="U79" s="1" t="s">
        <x:v>1873</x:v>
      </x:c>
      <x:c r="V79" s="15" t="n">
        <x:v>22478.4</x:v>
      </x:c>
      <x:c r="W79" s="1" t="n">
        <x:v>99.6</x:v>
      </x:c>
      <x:c r="X79" s="1" t="n">
        <x:v>0</x:v>
      </x:c>
      <x:c r="Y79" s="1" t="n">
        <x:v>0</x:v>
      </x:c>
      <x:c r="Z79" s="16" t="n">
        <x:f aca="0">MIN(100,ROUND(MIN(1,E79/10)*15+MIN(1,G79/120)*15+MIN(1,H79/3)*12+MIN(1,J79/2)*10+MIN(1,K79/60)*10+MIN(1,O79/2)*10+MIN(1,P79/2)*8+MIN(1,R79/12)*7+MIN(1,S79/4)*5+MIN(1,T79/8)*3+IF(U79="Unsupported",3,IF(U79="Limited Support",1,0))+IF(C79="Critical",2,IF(C79="High",1,0)),0))</x:f>
        <x:v>11</x:v>
      </x:c>
      <x:c r="AA79" s="1" t="str">
        <x:f aca="0">IF(Z79&gt;=70,"Critical",IF(Z79&gt;=50,"High",IF(Z79&gt;=30,"Medium","Routine")))</x:f>
        <x:v>Routine</x:v>
      </x:c>
      <x:c r="AB79" s="1" t="str">
        <x:f aca="0">IF(W79&gt;=85,"Passes score threshold only","Below score threshold")</x:f>
        <x:v>Passes score threshold only</x:v>
      </x:c>
      <x:c r="AC79" s="12" t="n">
        <x:v>0</x:v>
      </x:c>
      <x:c r="AD79" s="12"/>
      <x:c r="AE79" s="12"/>
    </x:row>
    <x:row r="80" ht="15" hidden="0" customHeight="1">
      <x:c r="A80" s="1" t="s">
        <x:v>2159</x:v>
      </x:c>
      <x:c r="B80" s="1" t="s">
        <x:v>1888</x:v>
      </x:c>
      <x:c r="C80" s="1" t="s">
        <x:v>1902</x:v>
      </x:c>
      <x:c r="D80" s="1" t="s">
        <x:v>1891</x:v>
      </x:c>
      <x:c r="E80" s="1" t="n">
        <x:v>6.75</x:v>
      </x:c>
      <x:c r="F80" s="1" t="n">
        <x:v>63.4</x:v>
      </x:c>
      <x:c r="G80" s="1" t="n">
        <x:v>0</x:v>
      </x:c>
      <x:c r="H80" s="1" t="n">
        <x:v>0</x:v>
      </x:c>
      <x:c r="I80" s="1" t="n">
        <x:v>0</x:v>
      </x:c>
      <x:c r="J80" s="1" t="n">
        <x:v>0</x:v>
      </x:c>
      <x:c r="K80" s="1" t="n">
        <x:v>0</x:v>
      </x:c>
      <x:c r="L80" s="1" t="n">
        <x:v>999</x:v>
      </x:c>
      <x:c r="M80" s="1" t="n">
        <x:v>0</x:v>
      </x:c>
      <x:c r="N80" s="1" t="n">
        <x:v>0</x:v>
      </x:c>
      <x:c r="O80" s="1" t="n">
        <x:v>0</x:v>
      </x:c>
      <x:c r="P80" s="1" t="n">
        <x:v>0</x:v>
      </x:c>
      <x:c r="Q80" s="1" t="n">
        <x:v>22</x:v>
      </x:c>
      <x:c r="R80" s="1" t="n">
        <x:v>0</x:v>
      </x:c>
      <x:c r="S80" s="1" t="n">
        <x:v>0.11</x:v>
      </x:c>
      <x:c r="T80" s="1" t="n">
        <x:v>0</x:v>
      </x:c>
      <x:c r="U80" s="1" t="s">
        <x:v>1884</x:v>
      </x:c>
      <x:c r="V80" s="15" t="n">
        <x:v>4150.24</x:v>
      </x:c>
      <x:c r="W80" s="1" t="n">
        <x:v>92.9</x:v>
      </x:c>
      <x:c r="X80" s="1" t="n">
        <x:v>0</x:v>
      </x:c>
      <x:c r="Y80" s="1" t="n">
        <x:v>0</x:v>
      </x:c>
      <x:c r="Z80" s="16" t="n">
        <x:f aca="0">MIN(100,ROUND(MIN(1,E80/10)*15+MIN(1,G80/120)*15+MIN(1,H80/3)*12+MIN(1,J80/2)*10+MIN(1,K80/60)*10+MIN(1,O80/2)*10+MIN(1,P80/2)*8+MIN(1,R80/12)*7+MIN(1,S80/4)*5+MIN(1,T80/8)*3+IF(U80="Unsupported",3,IF(U80="Limited Support",1,0))+IF(C80="Critical",2,IF(C80="High",1,0)),0))</x:f>
        <x:v>12</x:v>
      </x:c>
      <x:c r="AA80" s="1" t="str">
        <x:f aca="0">IF(Z80&gt;=70,"Critical",IF(Z80&gt;=50,"High",IF(Z80&gt;=30,"Medium","Routine")))</x:f>
        <x:v>Routine</x:v>
      </x:c>
      <x:c r="AB80" s="1" t="str">
        <x:f aca="0">IF(W80&gt;=85,"Passes score threshold only","Below score threshold")</x:f>
        <x:v>Passes score threshold only</x:v>
      </x:c>
      <x:c r="AC80" s="12" t="n">
        <x:v>0</x:v>
      </x:c>
      <x:c r="AD80" s="12"/>
      <x:c r="AE80" s="12"/>
    </x:row>
    <x:row r="81" ht="15" hidden="0" customHeight="1">
      <x:c r="A81" s="1" t="s">
        <x:v>652</x:v>
      </x:c>
      <x:c r="B81" s="1" t="s">
        <x:v>1888</x:v>
      </x:c>
      <x:c r="C81" s="1" t="s">
        <x:v>1902</x:v>
      </x:c>
      <x:c r="D81" s="1" t="s">
        <x:v>1911</x:v>
      </x:c>
      <x:c r="E81" s="1" t="n">
        <x:v>7.42</x:v>
      </x:c>
      <x:c r="F81" s="1" t="n">
        <x:v>76.4</x:v>
      </x:c>
      <x:c r="G81" s="1" t="n">
        <x:v>0</x:v>
      </x:c>
      <x:c r="H81" s="1" t="n">
        <x:v>1</x:v>
      </x:c>
      <x:c r="I81" s="1" t="n">
        <x:v>1</x:v>
      </x:c>
      <x:c r="J81" s="1" t="n">
        <x:v>0</x:v>
      </x:c>
      <x:c r="K81" s="1" t="n">
        <x:v>14.9</x:v>
      </x:c>
      <x:c r="L81" s="1" t="n">
        <x:v>706</x:v>
      </x:c>
      <x:c r="M81" s="1" t="n">
        <x:v>3.6</x:v>
      </x:c>
      <x:c r="N81" s="1" t="n">
        <x:v>0</x:v>
      </x:c>
      <x:c r="O81" s="1" t="n">
        <x:v>0</x:v>
      </x:c>
      <x:c r="P81" s="1" t="n">
        <x:v>0</x:v>
      </x:c>
      <x:c r="Q81" s="1" t="n">
        <x:v>22</x:v>
      </x:c>
      <x:c r="R81" s="1" t="n">
        <x:v>3</x:v>
      </x:c>
      <x:c r="S81" s="1" t="n">
        <x:v>0.74</x:v>
      </x:c>
      <x:c r="T81" s="1" t="n">
        <x:v>4</x:v>
      </x:c>
      <x:c r="U81" s="1" t="s">
        <x:v>1884</x:v>
      </x:c>
      <x:c r="V81" s="15" t="n">
        <x:v>4048.82</x:v>
      </x:c>
      <x:c r="W81" s="1" t="n">
        <x:v>99.8</x:v>
      </x:c>
      <x:c r="X81" s="1" t="n">
        <x:v>1</x:v>
      </x:c>
      <x:c r="Y81" s="1" t="n">
        <x:v>0</x:v>
      </x:c>
      <x:c r="Z81" s="16" t="n">
        <x:f aca="0">MIN(100,ROUND(MIN(1,E81/10)*15+MIN(1,G81/120)*15+MIN(1,H81/3)*12+MIN(1,J81/2)*10+MIN(1,K81/60)*10+MIN(1,O81/2)*10+MIN(1,P81/2)*8+MIN(1,R81/12)*7+MIN(1,S81/4)*5+MIN(1,T81/8)*3+IF(U81="Unsupported",3,IF(U81="Limited Support",1,0))+IF(C81="Critical",2,IF(C81="High",1,0)),0))</x:f>
        <x:v>24</x:v>
      </x:c>
      <x:c r="AA81" s="1" t="str">
        <x:f aca="0">IF(Z81&gt;=70,"Critical",IF(Z81&gt;=50,"High",IF(Z81&gt;=30,"Medium","Routine")))</x:f>
        <x:v>Routine</x:v>
      </x:c>
      <x:c r="AB81" s="1" t="str">
        <x:f aca="0">IF(W81&gt;=85,"Passes score threshold only","Below score threshold")</x:f>
        <x:v>Passes score threshold only</x:v>
      </x:c>
      <x:c r="AC81" s="12" t="n">
        <x:v>2</x:v>
      </x:c>
      <x:c r="AD81" s="12" t="n">
        <x:v>706</x:v>
      </x:c>
      <x:c r="AE81" s="12" t="n">
        <x:v>26</x:v>
      </x:c>
    </x:row>
    <x:row r="82" ht="15" hidden="0" customHeight="1">
      <x:c r="A82" s="1" t="s">
        <x:v>655</x:v>
      </x:c>
      <x:c r="B82" s="1" t="s">
        <x:v>1933</x:v>
      </x:c>
      <x:c r="C82" s="1" t="s">
        <x:v>1893</x:v>
      </x:c>
      <x:c r="D82" s="1" t="s">
        <x:v>1891</x:v>
      </x:c>
      <x:c r="E82" s="1" t="n">
        <x:v>8.38</x:v>
      </x:c>
      <x:c r="F82" s="1" t="n">
        <x:v>52.7</x:v>
      </x:c>
      <x:c r="G82" s="1" t="n">
        <x:v>0</x:v>
      </x:c>
      <x:c r="H82" s="1" t="n">
        <x:v>0</x:v>
      </x:c>
      <x:c r="I82" s="1" t="n">
        <x:v>0</x:v>
      </x:c>
      <x:c r="J82" s="1" t="n">
        <x:v>0</x:v>
      </x:c>
      <x:c r="K82" s="1" t="n">
        <x:v>0</x:v>
      </x:c>
      <x:c r="L82" s="1" t="n">
        <x:v>999</x:v>
      </x:c>
      <x:c r="M82" s="1" t="n">
        <x:v>0</x:v>
      </x:c>
      <x:c r="N82" s="1" t="n">
        <x:v>0</x:v>
      </x:c>
      <x:c r="O82" s="1" t="n">
        <x:v>0</x:v>
      </x:c>
      <x:c r="P82" s="1" t="n">
        <x:v>0</x:v>
      </x:c>
      <x:c r="Q82" s="1" t="n">
        <x:v>25</x:v>
      </x:c>
      <x:c r="R82" s="1" t="n">
        <x:v>1</x:v>
      </x:c>
      <x:c r="S82" s="1" t="n">
        <x:v>1.64</x:v>
      </x:c>
      <x:c r="T82" s="1" t="n">
        <x:v>1</x:v>
      </x:c>
      <x:c r="U82" s="1" t="s">
        <x:v>1884</x:v>
      </x:c>
      <x:c r="V82" s="15" t="n">
        <x:v>2019.62</x:v>
      </x:c>
      <x:c r="W82" s="1" t="n">
        <x:v>93.6</x:v>
      </x:c>
      <x:c r="X82" s="1" t="n">
        <x:v>0</x:v>
      </x:c>
      <x:c r="Y82" s="1" t="n">
        <x:v>0</x:v>
      </x:c>
      <x:c r="Z82" s="16" t="n">
        <x:f aca="0">MIN(100,ROUND(MIN(1,E82/10)*15+MIN(1,G82/120)*15+MIN(1,H82/3)*12+MIN(1,J82/2)*10+MIN(1,K82/60)*10+MIN(1,O82/2)*10+MIN(1,P82/2)*8+MIN(1,R82/12)*7+MIN(1,S82/4)*5+MIN(1,T82/8)*3+IF(U82="Unsupported",3,IF(U82="Limited Support",1,0))+IF(C82="Critical",2,IF(C82="High",1,0)),0))</x:f>
        <x:v>17</x:v>
      </x:c>
      <x:c r="AA82" s="1" t="str">
        <x:f aca="0">IF(Z82&gt;=70,"Critical",IF(Z82&gt;=50,"High",IF(Z82&gt;=30,"Medium","Routine")))</x:f>
        <x:v>Routine</x:v>
      </x:c>
      <x:c r="AB82" s="1" t="str">
        <x:f aca="0">IF(W82&gt;=85,"Passes score threshold only","Below score threshold")</x:f>
        <x:v>Passes score threshold only</x:v>
      </x:c>
      <x:c r="AC82" s="12" t="n">
        <x:v>0</x:v>
      </x:c>
      <x:c r="AD82" s="12"/>
      <x:c r="AE82" s="12"/>
    </x:row>
    <x:row r="83" ht="15" hidden="0" customHeight="1">
      <x:c r="A83" s="1" t="s">
        <x:v>2168</x:v>
      </x:c>
      <x:c r="B83" s="1" t="s">
        <x:v>1866</x:v>
      </x:c>
      <x:c r="C83" s="1" t="s">
        <x:v>1893</x:v>
      </x:c>
      <x:c r="D83" s="1" t="s">
        <x:v>1870</x:v>
      </x:c>
      <x:c r="E83" s="1" t="n">
        <x:v>12.45</x:v>
      </x:c>
      <x:c r="F83" s="1" t="n">
        <x:v>51.6</x:v>
      </x:c>
      <x:c r="G83" s="1" t="n">
        <x:v>0</x:v>
      </x:c>
      <x:c r="H83" s="1" t="n">
        <x:v>0</x:v>
      </x:c>
      <x:c r="I83" s="1" t="n">
        <x:v>0</x:v>
      </x:c>
      <x:c r="J83" s="1" t="n">
        <x:v>0</x:v>
      </x:c>
      <x:c r="K83" s="1" t="n">
        <x:v>0</x:v>
      </x:c>
      <x:c r="L83" s="1" t="n">
        <x:v>574</x:v>
      </x:c>
      <x:c r="M83" s="1" t="n">
        <x:v>0</x:v>
      </x:c>
      <x:c r="N83" s="1" t="n">
        <x:v>0</x:v>
      </x:c>
      <x:c r="O83" s="1" t="n">
        <x:v>0</x:v>
      </x:c>
      <x:c r="P83" s="1" t="n">
        <x:v>0</x:v>
      </x:c>
      <x:c r="Q83" s="1" t="n">
        <x:v>21</x:v>
      </x:c>
      <x:c r="R83" s="1" t="n">
        <x:v>2</x:v>
      </x:c>
      <x:c r="S83" s="1" t="n">
        <x:v>1.46</x:v>
      </x:c>
      <x:c r="T83" s="1" t="n">
        <x:v>7</x:v>
      </x:c>
      <x:c r="U83" s="1" t="s">
        <x:v>1884</x:v>
      </x:c>
      <x:c r="V83" s="15" t="n">
        <x:v>51669.24</x:v>
      </x:c>
      <x:c r="W83" s="1" t="n">
        <x:v>97</x:v>
      </x:c>
      <x:c r="X83" s="1" t="n">
        <x:v>0</x:v>
      </x:c>
      <x:c r="Y83" s="1" t="n">
        <x:v>0</x:v>
      </x:c>
      <x:c r="Z83" s="16" t="n">
        <x:f aca="0">MIN(100,ROUND(MIN(1,E83/10)*15+MIN(1,G83/120)*15+MIN(1,H83/3)*12+MIN(1,J83/2)*10+MIN(1,K83/60)*10+MIN(1,O83/2)*10+MIN(1,P83/2)*8+MIN(1,R83/12)*7+MIN(1,S83/4)*5+MIN(1,T83/8)*3+IF(U83="Unsupported",3,IF(U83="Limited Support",1,0))+IF(C83="Critical",2,IF(C83="High",1,0)),0))</x:f>
        <x:v>22</x:v>
      </x:c>
      <x:c r="AA83" s="1" t="str">
        <x:f aca="0">IF(Z83&gt;=70,"Critical",IF(Z83&gt;=50,"High",IF(Z83&gt;=30,"Medium","Routine")))</x:f>
        <x:v>Routine</x:v>
      </x:c>
      <x:c r="AB83" s="1" t="str">
        <x:f aca="0">IF(W83&gt;=85,"Passes score threshold only","Below score threshold")</x:f>
        <x:v>Passes score threshold only</x:v>
      </x:c>
      <x:c r="AC83" s="12" t="n">
        <x:v>1</x:v>
      </x:c>
      <x:c r="AD83" s="12"/>
      <x:c r="AE83" s="12" t="n">
        <x:v>574</x:v>
      </x:c>
    </x:row>
    <x:row r="84" ht="15" hidden="0" customHeight="1">
      <x:c r="A84" s="1" t="s">
        <x:v>1770</x:v>
      </x:c>
      <x:c r="B84" s="1" t="s">
        <x:v>1915</x:v>
      </x:c>
      <x:c r="C84" s="1" t="s">
        <x:v>1902</x:v>
      </x:c>
      <x:c r="D84" s="1" t="s">
        <x:v>1870</x:v>
      </x:c>
      <x:c r="E84" s="1" t="n">
        <x:v>1.5</x:v>
      </x:c>
      <x:c r="F84" s="1" t="n">
        <x:v>83.1</x:v>
      </x:c>
      <x:c r="G84" s="1" t="n">
        <x:v>0</x:v>
      </x:c>
      <x:c r="H84" s="1" t="n">
        <x:v>1</x:v>
      </x:c>
      <x:c r="I84" s="1" t="n">
        <x:v>1</x:v>
      </x:c>
      <x:c r="J84" s="1" t="n">
        <x:v>0</x:v>
      </x:c>
      <x:c r="K84" s="1" t="n">
        <x:v>26.2</x:v>
      </x:c>
      <x:c r="L84" s="1" t="n">
        <x:v>41</x:v>
      </x:c>
      <x:c r="M84" s="1" t="n">
        <x:v>3.4</x:v>
      </x:c>
      <x:c r="N84" s="1" t="n">
        <x:v>0</x:v>
      </x:c>
      <x:c r="O84" s="1" t="n">
        <x:v>0</x:v>
      </x:c>
      <x:c r="P84" s="1" t="n">
        <x:v>0</x:v>
      </x:c>
      <x:c r="Q84" s="1" t="n">
        <x:v>29</x:v>
      </x:c>
      <x:c r="R84" s="1" t="n">
        <x:v>3</x:v>
      </x:c>
      <x:c r="S84" s="1" t="n">
        <x:v>0.27</x:v>
      </x:c>
      <x:c r="T84" s="1" t="n">
        <x:v>2</x:v>
      </x:c>
      <x:c r="U84" s="1" t="s">
        <x:v>1884</x:v>
      </x:c>
      <x:c r="V84" s="15" t="n">
        <x:v>27649.15</x:v>
      </x:c>
      <x:c r="W84" s="1" t="n">
        <x:v>97.1</x:v>
      </x:c>
      <x:c r="X84" s="1" t="n">
        <x:v>0</x:v>
      </x:c>
      <x:c r="Y84" s="1" t="n">
        <x:v>0</x:v>
      </x:c>
      <x:c r="Z84" s="16" t="n">
        <x:f aca="0">MIN(100,ROUND(MIN(1,E84/10)*15+MIN(1,G84/120)*15+MIN(1,H84/3)*12+MIN(1,J84/2)*10+MIN(1,K84/60)*10+MIN(1,O84/2)*10+MIN(1,P84/2)*8+MIN(1,R84/12)*7+MIN(1,S84/4)*5+MIN(1,T84/8)*3+IF(U84="Unsupported",3,IF(U84="Limited Support",1,0))+IF(C84="Critical",2,IF(C84="High",1,0)),0))</x:f>
        <x:v>15</x:v>
      </x:c>
      <x:c r="AA84" s="1" t="str">
        <x:f aca="0">IF(Z84&gt;=70,"Critical",IF(Z84&gt;=50,"High",IF(Z84&gt;=30,"Medium","Routine")))</x:f>
        <x:v>Routine</x:v>
      </x:c>
      <x:c r="AB84" s="1" t="str">
        <x:f aca="0">IF(W84&gt;=85,"Passes score threshold only","Below score threshold")</x:f>
        <x:v>Passes score threshold only</x:v>
      </x:c>
      <x:c r="AC84" s="12" t="n">
        <x:v>1</x:v>
      </x:c>
      <x:c r="AD84" s="12"/>
      <x:c r="AE84" s="12" t="n">
        <x:v>41</x:v>
      </x:c>
    </x:row>
    <x:row r="85" ht="15" hidden="0" customHeight="1">
      <x:c r="A85" s="1" t="s">
        <x:v>660</x:v>
      </x:c>
      <x:c r="B85" s="1" t="s">
        <x:v>2010</x:v>
      </x:c>
      <x:c r="C85" s="1" t="s">
        <x:v>1872</x:v>
      </x:c>
      <x:c r="D85" s="1" t="s">
        <x:v>1870</x:v>
      </x:c>
      <x:c r="E85" s="1" t="n">
        <x:v>4.48</x:v>
      </x:c>
      <x:c r="F85" s="1" t="n">
        <x:v>70.2</x:v>
      </x:c>
      <x:c r="G85" s="1" t="n">
        <x:v>0</x:v>
      </x:c>
      <x:c r="H85" s="1" t="n">
        <x:v>0</x:v>
      </x:c>
      <x:c r="I85" s="1" t="n">
        <x:v>0</x:v>
      </x:c>
      <x:c r="J85" s="1" t="n">
        <x:v>0</x:v>
      </x:c>
      <x:c r="K85" s="1" t="n">
        <x:v>0</x:v>
      </x:c>
      <x:c r="L85" s="1" t="n">
        <x:v>849</x:v>
      </x:c>
      <x:c r="M85" s="1" t="n">
        <x:v>0</x:v>
      </x:c>
      <x:c r="N85" s="1" t="n">
        <x:v>0</x:v>
      </x:c>
      <x:c r="O85" s="1" t="n">
        <x:v>0</x:v>
      </x:c>
      <x:c r="P85" s="1" t="n">
        <x:v>0</x:v>
      </x:c>
      <x:c r="Q85" s="1" t="n">
        <x:v>38</x:v>
      </x:c>
      <x:c r="R85" s="1" t="n">
        <x:v>0</x:v>
      </x:c>
      <x:c r="S85" s="1" t="n">
        <x:v>0.4</x:v>
      </x:c>
      <x:c r="T85" s="1" t="n">
        <x:v>4</x:v>
      </x:c>
      <x:c r="U85" s="1" t="s">
        <x:v>1884</x:v>
      </x:c>
      <x:c r="V85" s="15" t="n">
        <x:v>2797.58</x:v>
      </x:c>
      <x:c r="W85" s="1" t="n">
        <x:v>97</x:v>
      </x:c>
      <x:c r="X85" s="1" t="n">
        <x:v>0</x:v>
      </x:c>
      <x:c r="Y85" s="1" t="n">
        <x:v>0</x:v>
      </x:c>
      <x:c r="Z85" s="16" t="n">
        <x:f aca="0">MIN(100,ROUND(MIN(1,E85/10)*15+MIN(1,G85/120)*15+MIN(1,H85/3)*12+MIN(1,J85/2)*10+MIN(1,K85/60)*10+MIN(1,O85/2)*10+MIN(1,P85/2)*8+MIN(1,R85/12)*7+MIN(1,S85/4)*5+MIN(1,T85/8)*3+IF(U85="Unsupported",3,IF(U85="Limited Support",1,0))+IF(C85="Critical",2,IF(C85="High",1,0)),0))</x:f>
        <x:v>9</x:v>
      </x:c>
      <x:c r="AA85" s="1" t="str">
        <x:f aca="0">IF(Z85&gt;=70,"Critical",IF(Z85&gt;=50,"High",IF(Z85&gt;=30,"Medium","Routine")))</x:f>
        <x:v>Routine</x:v>
      </x:c>
      <x:c r="AB85" s="1" t="str">
        <x:f aca="0">IF(W85&gt;=85,"Passes score threshold only","Below score threshold")</x:f>
        <x:v>Passes score threshold only</x:v>
      </x:c>
      <x:c r="AC85" s="12" t="n">
        <x:v>1</x:v>
      </x:c>
      <x:c r="AD85" s="12"/>
      <x:c r="AE85" s="12" t="n">
        <x:v>849</x:v>
      </x:c>
    </x:row>
    <x:row r="86" ht="15" hidden="0" customHeight="1">
      <x:c r="A86" s="1" t="s">
        <x:v>2176</x:v>
      </x:c>
      <x:c r="B86" s="1" t="s">
        <x:v>1888</x:v>
      </x:c>
      <x:c r="C86" s="1" t="s">
        <x:v>1893</x:v>
      </x:c>
      <x:c r="D86" s="1" t="s">
        <x:v>1911</x:v>
      </x:c>
      <x:c r="E86" s="1" t="n">
        <x:v>1.9</x:v>
      </x:c>
      <x:c r="F86" s="1" t="n">
        <x:v>79.2</x:v>
      </x:c>
      <x:c r="G86" s="1" t="n">
        <x:v>18</x:v>
      </x:c>
      <x:c r="H86" s="1" t="n">
        <x:v>0</x:v>
      </x:c>
      <x:c r="I86" s="1" t="n">
        <x:v>0</x:v>
      </x:c>
      <x:c r="J86" s="1" t="n">
        <x:v>0</x:v>
      </x:c>
      <x:c r="K86" s="1" t="n">
        <x:v>0</x:v>
      </x:c>
      <x:c r="L86" s="1" t="n">
        <x:v>999</x:v>
      </x:c>
      <x:c r="M86" s="1" t="n">
        <x:v>0</x:v>
      </x:c>
      <x:c r="N86" s="1" t="n">
        <x:v>0</x:v>
      </x:c>
      <x:c r="O86" s="1" t="n">
        <x:v>1</x:v>
      </x:c>
      <x:c r="P86" s="1" t="n">
        <x:v>0</x:v>
      </x:c>
      <x:c r="Q86" s="1" t="n">
        <x:v>23</x:v>
      </x:c>
      <x:c r="R86" s="1" t="n">
        <x:v>0</x:v>
      </x:c>
      <x:c r="S86" s="1" t="n">
        <x:v>0.82</x:v>
      </x:c>
      <x:c r="T86" s="1" t="n">
        <x:v>2</x:v>
      </x:c>
      <x:c r="U86" s="1" t="s">
        <x:v>1884</x:v>
      </x:c>
      <x:c r="V86" s="15" t="n">
        <x:v>3699.42</x:v>
      </x:c>
      <x:c r="W86" s="1" t="n">
        <x:v>91.1</x:v>
      </x:c>
      <x:c r="X86" s="1" t="n">
        <x:v>0</x:v>
      </x:c>
      <x:c r="Y86" s="1" t="n">
        <x:v>0</x:v>
      </x:c>
      <x:c r="Z86" s="16" t="n">
        <x:f aca="0">MIN(100,ROUND(MIN(1,E86/10)*15+MIN(1,G86/120)*15+MIN(1,H86/3)*12+MIN(1,J86/2)*10+MIN(1,K86/60)*10+MIN(1,O86/2)*10+MIN(1,P86/2)*8+MIN(1,R86/12)*7+MIN(1,S86/4)*5+MIN(1,T86/8)*3+IF(U86="Unsupported",3,IF(U86="Limited Support",1,0))+IF(C86="Critical",2,IF(C86="High",1,0)),0))</x:f>
        <x:v>13</x:v>
      </x:c>
      <x:c r="AA86" s="1" t="str">
        <x:f aca="0">IF(Z86&gt;=70,"Critical",IF(Z86&gt;=50,"High",IF(Z86&gt;=30,"Medium","Routine")))</x:f>
        <x:v>Routine</x:v>
      </x:c>
      <x:c r="AB86" s="1" t="str">
        <x:f aca="0">IF(W86&gt;=85,"Passes score threshold only","Below score threshold")</x:f>
        <x:v>Passes score threshold only</x:v>
      </x:c>
      <x:c r="AC86" s="12" t="n">
        <x:v>0</x:v>
      </x:c>
      <x:c r="AD86" s="12"/>
      <x:c r="AE86" s="12"/>
    </x:row>
    <x:row r="87" ht="15" hidden="0" customHeight="1">
      <x:c r="A87" s="1" t="s">
        <x:v>663</x:v>
      </x:c>
      <x:c r="B87" s="1" t="s">
        <x:v>1888</x:v>
      </x:c>
      <x:c r="C87" s="1" t="s">
        <x:v>1893</x:v>
      </x:c>
      <x:c r="D87" s="1" t="s">
        <x:v>1911</x:v>
      </x:c>
      <x:c r="E87" s="1" t="n">
        <x:v>4.18</x:v>
      </x:c>
      <x:c r="F87" s="1" t="n">
        <x:v>78.8</x:v>
      </x:c>
      <x:c r="G87" s="1" t="n">
        <x:v>0</x:v>
      </x:c>
      <x:c r="H87" s="1" t="n">
        <x:v>0</x:v>
      </x:c>
      <x:c r="I87" s="1" t="n">
        <x:v>0</x:v>
      </x:c>
      <x:c r="J87" s="1" t="n">
        <x:v>0</x:v>
      </x:c>
      <x:c r="K87" s="1" t="n">
        <x:v>0</x:v>
      </x:c>
      <x:c r="L87" s="1" t="n">
        <x:v>760</x:v>
      </x:c>
      <x:c r="M87" s="1" t="n">
        <x:v>0</x:v>
      </x:c>
      <x:c r="N87" s="1" t="n">
        <x:v>0</x:v>
      </x:c>
      <x:c r="O87" s="1" t="n">
        <x:v>0</x:v>
      </x:c>
      <x:c r="P87" s="1" t="n">
        <x:v>0</x:v>
      </x:c>
      <x:c r="Q87" s="1" t="n">
        <x:v>22</x:v>
      </x:c>
      <x:c r="R87" s="1" t="n">
        <x:v>3</x:v>
      </x:c>
      <x:c r="S87" s="1" t="n">
        <x:v>0.56</x:v>
      </x:c>
      <x:c r="T87" s="1" t="n">
        <x:v>5</x:v>
      </x:c>
      <x:c r="U87" s="1" t="s">
        <x:v>1884</x:v>
      </x:c>
      <x:c r="V87" s="15" t="n">
        <x:v>3837.02</x:v>
      </x:c>
      <x:c r="W87" s="1" t="n">
        <x:v>96.5</x:v>
      </x:c>
      <x:c r="X87" s="1" t="n">
        <x:v>0</x:v>
      </x:c>
      <x:c r="Y87" s="1" t="n">
        <x:v>0</x:v>
      </x:c>
      <x:c r="Z87" s="16" t="n">
        <x:f aca="0">MIN(100,ROUND(MIN(1,E87/10)*15+MIN(1,G87/120)*15+MIN(1,H87/3)*12+MIN(1,J87/2)*10+MIN(1,K87/60)*10+MIN(1,O87/2)*10+MIN(1,P87/2)*8+MIN(1,R87/12)*7+MIN(1,S87/4)*5+MIN(1,T87/8)*3+IF(U87="Unsupported",3,IF(U87="Limited Support",1,0))+IF(C87="Critical",2,IF(C87="High",1,0)),0))</x:f>
        <x:v>12</x:v>
      </x:c>
      <x:c r="AA87" s="1" t="str">
        <x:f aca="0">IF(Z87&gt;=70,"Critical",IF(Z87&gt;=50,"High",IF(Z87&gt;=30,"Medium","Routine")))</x:f>
        <x:v>Routine</x:v>
      </x:c>
      <x:c r="AB87" s="1" t="str">
        <x:f aca="0">IF(W87&gt;=85,"Passes score threshold only","Below score threshold")</x:f>
        <x:v>Passes score threshold only</x:v>
      </x:c>
      <x:c r="AC87" s="12" t="n">
        <x:v>1</x:v>
      </x:c>
      <x:c r="AD87" s="12"/>
      <x:c r="AE87" s="12" t="n">
        <x:v>760</x:v>
      </x:c>
    </x:row>
    <x:row r="88" ht="15" hidden="0" customHeight="1">
      <x:c r="A88" s="1" t="s">
        <x:v>2181</x:v>
      </x:c>
      <x:c r="B88" s="1" t="s">
        <x:v>1933</x:v>
      </x:c>
      <x:c r="C88" s="1" t="s">
        <x:v>1872</x:v>
      </x:c>
      <x:c r="D88" s="1" t="s">
        <x:v>1891</x:v>
      </x:c>
      <x:c r="E88" s="1" t="n">
        <x:v>4.33</x:v>
      </x:c>
      <x:c r="F88" s="1" t="n">
        <x:v>41</x:v>
      </x:c>
      <x:c r="G88" s="1" t="n">
        <x:v>0</x:v>
      </x:c>
      <x:c r="H88" s="1" t="n">
        <x:v>1</x:v>
      </x:c>
      <x:c r="I88" s="1" t="n">
        <x:v>1</x:v>
      </x:c>
      <x:c r="J88" s="1" t="n">
        <x:v>0</x:v>
      </x:c>
      <x:c r="K88" s="1" t="n">
        <x:v>18.9</x:v>
      </x:c>
      <x:c r="L88" s="1" t="n">
        <x:v>544</x:v>
      </x:c>
      <x:c r="M88" s="1" t="n">
        <x:v>1.8</x:v>
      </x:c>
      <x:c r="N88" s="1" t="n">
        <x:v>0</x:v>
      </x:c>
      <x:c r="O88" s="1" t="n">
        <x:v>0</x:v>
      </x:c>
      <x:c r="P88" s="1" t="n">
        <x:v>0</x:v>
      </x:c>
      <x:c r="Q88" s="1" t="n">
        <x:v>11</x:v>
      </x:c>
      <x:c r="R88" s="1" t="n">
        <x:v>0</x:v>
      </x:c>
      <x:c r="S88" s="1" t="n">
        <x:v>0.12</x:v>
      </x:c>
      <x:c r="T88" s="1" t="n">
        <x:v>4</x:v>
      </x:c>
      <x:c r="U88" s="1" t="s">
        <x:v>1884</x:v>
      </x:c>
      <x:c r="V88" s="15" t="n">
        <x:v>2013.18</x:v>
      </x:c>
      <x:c r="W88" s="1" t="n">
        <x:v>99.5</x:v>
      </x:c>
      <x:c r="X88" s="1" t="n">
        <x:v>0</x:v>
      </x:c>
      <x:c r="Y88" s="1" t="n">
        <x:v>0</x:v>
      </x:c>
      <x:c r="Z88" s="16" t="n">
        <x:f aca="0">MIN(100,ROUND(MIN(1,E88/10)*15+MIN(1,G88/120)*15+MIN(1,H88/3)*12+MIN(1,J88/2)*10+MIN(1,K88/60)*10+MIN(1,O88/2)*10+MIN(1,P88/2)*8+MIN(1,R88/12)*7+MIN(1,S88/4)*5+MIN(1,T88/8)*3+IF(U88="Unsupported",3,IF(U88="Limited Support",1,0))+IF(C88="Critical",2,IF(C88="High",1,0)),0))</x:f>
        <x:v>15</x:v>
      </x:c>
      <x:c r="AA88" s="1" t="str">
        <x:f aca="0">IF(Z88&gt;=70,"Critical",IF(Z88&gt;=50,"High",IF(Z88&gt;=30,"Medium","Routine")))</x:f>
        <x:v>Routine</x:v>
      </x:c>
      <x:c r="AB88" s="1" t="str">
        <x:f aca="0">IF(W88&gt;=85,"Passes score threshold only","Below score threshold")</x:f>
        <x:v>Passes score threshold only</x:v>
      </x:c>
      <x:c r="AC88" s="12" t="n">
        <x:v>2</x:v>
      </x:c>
      <x:c r="AD88" s="12" t="n">
        <x:v>544</x:v>
      </x:c>
      <x:c r="AE88" s="12" t="n">
        <x:v>9</x:v>
      </x:c>
    </x:row>
    <x:row r="89" ht="15" hidden="0" customHeight="1">
      <x:c r="A89" s="1" t="s">
        <x:v>664</x:v>
      </x:c>
      <x:c r="B89" s="1" t="s">
        <x:v>1997</x:v>
      </x:c>
      <x:c r="C89" s="1" t="s">
        <x:v>1902</x:v>
      </x:c>
      <x:c r="D89" s="1" t="s">
        <x:v>1891</x:v>
      </x:c>
      <x:c r="E89" s="1" t="n">
        <x:v>3.51</x:v>
      </x:c>
      <x:c r="F89" s="1" t="n">
        <x:v>45.1</x:v>
      </x:c>
      <x:c r="G89" s="1" t="n">
        <x:v>0</x:v>
      </x:c>
      <x:c r="H89" s="1" t="n">
        <x:v>0</x:v>
      </x:c>
      <x:c r="I89" s="1" t="n">
        <x:v>0</x:v>
      </x:c>
      <x:c r="J89" s="1" t="n">
        <x:v>0</x:v>
      </x:c>
      <x:c r="K89" s="1" t="n">
        <x:v>0</x:v>
      </x:c>
      <x:c r="L89" s="1" t="n">
        <x:v>999</x:v>
      </x:c>
      <x:c r="M89" s="1" t="n">
        <x:v>0</x:v>
      </x:c>
      <x:c r="N89" s="1" t="n">
        <x:v>0</x:v>
      </x:c>
      <x:c r="O89" s="1" t="n">
        <x:v>1</x:v>
      </x:c>
      <x:c r="P89" s="1" t="n">
        <x:v>0</x:v>
      </x:c>
      <x:c r="Q89" s="1" t="n">
        <x:v>4</x:v>
      </x:c>
      <x:c r="R89" s="1" t="n">
        <x:v>1</x:v>
      </x:c>
      <x:c r="S89" s="1" t="n">
        <x:v>0</x:v>
      </x:c>
      <x:c r="T89" s="1" t="n">
        <x:v>4</x:v>
      </x:c>
      <x:c r="U89" s="1" t="s">
        <x:v>1884</x:v>
      </x:c>
      <x:c r="V89" s="15" t="n">
        <x:v>54238.11</x:v>
      </x:c>
      <x:c r="W89" s="1" t="n">
        <x:v>94.2</x:v>
      </x:c>
      <x:c r="X89" s="1" t="n">
        <x:v>0</x:v>
      </x:c>
      <x:c r="Y89" s="1" t="n">
        <x:v>0</x:v>
      </x:c>
      <x:c r="Z89" s="16" t="n">
        <x:f aca="0">MIN(100,ROUND(MIN(1,E89/10)*15+MIN(1,G89/120)*15+MIN(1,H89/3)*12+MIN(1,J89/2)*10+MIN(1,K89/60)*10+MIN(1,O89/2)*10+MIN(1,P89/2)*8+MIN(1,R89/12)*7+MIN(1,S89/4)*5+MIN(1,T89/8)*3+IF(U89="Unsupported",3,IF(U89="Limited Support",1,0))+IF(C89="Critical",2,IF(C89="High",1,0)),0))</x:f>
        <x:v>14</x:v>
      </x:c>
      <x:c r="AA89" s="1" t="str">
        <x:f aca="0">IF(Z89&gt;=70,"Critical",IF(Z89&gt;=50,"High",IF(Z89&gt;=30,"Medium","Routine")))</x:f>
        <x:v>Routine</x:v>
      </x:c>
      <x:c r="AB89" s="1" t="str">
        <x:f aca="0">IF(W89&gt;=85,"Passes score threshold only","Below score threshold")</x:f>
        <x:v>Passes score threshold only</x:v>
      </x:c>
      <x:c r="AC89" s="12" t="n">
        <x:v>0</x:v>
      </x:c>
      <x:c r="AD89" s="12"/>
      <x:c r="AE89" s="12"/>
    </x:row>
    <x:row r="90" ht="15" hidden="0" customHeight="1">
      <x:c r="A90" s="1" t="s">
        <x:v>669</x:v>
      </x:c>
      <x:c r="B90" s="1" t="s">
        <x:v>1888</x:v>
      </x:c>
      <x:c r="C90" s="1" t="s">
        <x:v>1893</x:v>
      </x:c>
      <x:c r="D90" s="1" t="s">
        <x:v>1870</x:v>
      </x:c>
      <x:c r="E90" s="1" t="n">
        <x:v>4.66</x:v>
      </x:c>
      <x:c r="F90" s="1" t="n">
        <x:v>74.7</x:v>
      </x:c>
      <x:c r="G90" s="1" t="n">
        <x:v>0</x:v>
      </x:c>
      <x:c r="H90" s="1" t="n">
        <x:v>0</x:v>
      </x:c>
      <x:c r="I90" s="1" t="n">
        <x:v>1</x:v>
      </x:c>
      <x:c r="J90" s="1" t="n">
        <x:v>0</x:v>
      </x:c>
      <x:c r="K90" s="1" t="n">
        <x:v>0</x:v>
      </x:c>
      <x:c r="L90" s="1" t="n">
        <x:v>157</x:v>
      </x:c>
      <x:c r="M90" s="1" t="n">
        <x:v>1.1</x:v>
      </x:c>
      <x:c r="N90" s="1" t="n">
        <x:v>0</x:v>
      </x:c>
      <x:c r="O90" s="1" t="n">
        <x:v>0</x:v>
      </x:c>
      <x:c r="P90" s="1" t="n">
        <x:v>0</x:v>
      </x:c>
      <x:c r="Q90" s="1" t="n">
        <x:v>19</x:v>
      </x:c>
      <x:c r="R90" s="1" t="n">
        <x:v>0</x:v>
      </x:c>
      <x:c r="S90" s="1" t="n">
        <x:v>0.55</x:v>
      </x:c>
      <x:c r="T90" s="1" t="n">
        <x:v>1</x:v>
      </x:c>
      <x:c r="U90" s="1" t="s">
        <x:v>1884</x:v>
      </x:c>
      <x:c r="V90" s="15" t="n">
        <x:v>3292.9</x:v>
      </x:c>
      <x:c r="W90" s="1" t="n">
        <x:v>90.6</x:v>
      </x:c>
      <x:c r="X90" s="1" t="n">
        <x:v>0</x:v>
      </x:c>
      <x:c r="Y90" s="1" t="n">
        <x:v>0</x:v>
      </x:c>
      <x:c r="Z90" s="16" t="n">
        <x:f aca="0">MIN(100,ROUND(MIN(1,E90/10)*15+MIN(1,G90/120)*15+MIN(1,H90/3)*12+MIN(1,J90/2)*10+MIN(1,K90/60)*10+MIN(1,O90/2)*10+MIN(1,P90/2)*8+MIN(1,R90/12)*7+MIN(1,S90/4)*5+MIN(1,T90/8)*3+IF(U90="Unsupported",3,IF(U90="Limited Support",1,0))+IF(C90="Critical",2,IF(C90="High",1,0)),0))</x:f>
        <x:v>9</x:v>
      </x:c>
      <x:c r="AA90" s="1" t="str">
        <x:f aca="0">IF(Z90&gt;=70,"Critical",IF(Z90&gt;=50,"High",IF(Z90&gt;=30,"Medium","Routine")))</x:f>
        <x:v>Routine</x:v>
      </x:c>
      <x:c r="AB90" s="1" t="str">
        <x:f aca="0">IF(W90&gt;=85,"Passes score threshold only","Below score threshold")</x:f>
        <x:v>Passes score threshold only</x:v>
      </x:c>
      <x:c r="AC90" s="12" t="n">
        <x:v>1</x:v>
      </x:c>
      <x:c r="AD90" s="12"/>
      <x:c r="AE90" s="12" t="n">
        <x:v>157</x:v>
      </x:c>
    </x:row>
    <x:row r="91" ht="15" hidden="0" customHeight="1">
      <x:c r="A91" s="1" t="s">
        <x:v>2189</x:v>
      </x:c>
      <x:c r="B91" s="1" t="s">
        <x:v>1888</x:v>
      </x:c>
      <x:c r="C91" s="1" t="s">
        <x:v>1893</x:v>
      </x:c>
      <x:c r="D91" s="1" t="s">
        <x:v>1891</x:v>
      </x:c>
      <x:c r="E91" s="1" t="n">
        <x:v>5.57</x:v>
      </x:c>
      <x:c r="F91" s="1" t="n">
        <x:v>74</x:v>
      </x:c>
      <x:c r="G91" s="1" t="n">
        <x:v>31</x:v>
      </x:c>
      <x:c r="H91" s="1" t="n">
        <x:v>0</x:v>
      </x:c>
      <x:c r="I91" s="1" t="n">
        <x:v>0</x:v>
      </x:c>
      <x:c r="J91" s="1" t="n">
        <x:v>0</x:v>
      </x:c>
      <x:c r="K91" s="1" t="n">
        <x:v>0</x:v>
      </x:c>
      <x:c r="L91" s="1" t="n">
        <x:v>215</x:v>
      </x:c>
      <x:c r="M91" s="1" t="n">
        <x:v>0</x:v>
      </x:c>
      <x:c r="N91" s="1" t="n">
        <x:v>0</x:v>
      </x:c>
      <x:c r="O91" s="1" t="n">
        <x:v>0</x:v>
      </x:c>
      <x:c r="P91" s="1" t="n">
        <x:v>0</x:v>
      </x:c>
      <x:c r="Q91" s="1" t="n">
        <x:v>18</x:v>
      </x:c>
      <x:c r="R91" s="1" t="n">
        <x:v>3</x:v>
      </x:c>
      <x:c r="S91" s="1" t="n">
        <x:v>0.5</x:v>
      </x:c>
      <x:c r="T91" s="1" t="n">
        <x:v>4</x:v>
      </x:c>
      <x:c r="U91" s="1" t="s">
        <x:v>1884</x:v>
      </x:c>
      <x:c r="V91" s="15" t="n">
        <x:v>3724.5</x:v>
      </x:c>
      <x:c r="W91" s="1" t="n">
        <x:v>96.5</x:v>
      </x:c>
      <x:c r="X91" s="1" t="n">
        <x:v>0</x:v>
      </x:c>
      <x:c r="Y91" s="1" t="n">
        <x:v>0</x:v>
      </x:c>
      <x:c r="Z91" s="16" t="n">
        <x:f aca="0">MIN(100,ROUND(MIN(1,E91/10)*15+MIN(1,G91/120)*15+MIN(1,H91/3)*12+MIN(1,J91/2)*10+MIN(1,K91/60)*10+MIN(1,O91/2)*10+MIN(1,P91/2)*8+MIN(1,R91/12)*7+MIN(1,S91/4)*5+MIN(1,T91/8)*3+IF(U91="Unsupported",3,IF(U91="Limited Support",1,0))+IF(C91="Critical",2,IF(C91="High",1,0)),0))</x:f>
        <x:v>17</x:v>
      </x:c>
      <x:c r="AA91" s="1" t="str">
        <x:f aca="0">IF(Z91&gt;=70,"Critical",IF(Z91&gt;=50,"High",IF(Z91&gt;=30,"Medium","Routine")))</x:f>
        <x:v>Routine</x:v>
      </x:c>
      <x:c r="AB91" s="1" t="str">
        <x:f aca="0">IF(W91&gt;=85,"Passes score threshold only","Below score threshold")</x:f>
        <x:v>Passes score threshold only</x:v>
      </x:c>
      <x:c r="AC91" s="12" t="n">
        <x:v>2</x:v>
      </x:c>
      <x:c r="AD91" s="12" t="n">
        <x:v>215</x:v>
      </x:c>
      <x:c r="AE91" s="12" t="n">
        <x:v>490</x:v>
      </x:c>
    </x:row>
    <x:row r="92" ht="15" hidden="0" customHeight="1">
      <x:c r="A92" s="1" t="s">
        <x:v>672</x:v>
      </x:c>
      <x:c r="B92" s="1" t="s">
        <x:v>1945</x:v>
      </x:c>
      <x:c r="C92" s="1" t="s">
        <x:v>1902</x:v>
      </x:c>
      <x:c r="D92" s="1" t="s">
        <x:v>1870</x:v>
      </x:c>
      <x:c r="E92" s="1" t="n">
        <x:v>3.96</x:v>
      </x:c>
      <x:c r="F92" s="1" t="n">
        <x:v>86.1</x:v>
      </x:c>
      <x:c r="G92" s="1" t="n">
        <x:v>0</x:v>
      </x:c>
      <x:c r="H92" s="1" t="n">
        <x:v>0</x:v>
      </x:c>
      <x:c r="I92" s="1" t="n">
        <x:v>2</x:v>
      </x:c>
      <x:c r="J92" s="1" t="n">
        <x:v>0</x:v>
      </x:c>
      <x:c r="K92" s="1" t="n">
        <x:v>0</x:v>
      </x:c>
      <x:c r="L92" s="1" t="n">
        <x:v>101</x:v>
      </x:c>
      <x:c r="M92" s="1" t="n">
        <x:v>1.7</x:v>
      </x:c>
      <x:c r="N92" s="1" t="n">
        <x:v>0</x:v>
      </x:c>
      <x:c r="O92" s="1" t="n">
        <x:v>0</x:v>
      </x:c>
      <x:c r="P92" s="1" t="n">
        <x:v>0</x:v>
      </x:c>
      <x:c r="Q92" s="1" t="n">
        <x:v>11</x:v>
      </x:c>
      <x:c r="R92" s="1" t="n">
        <x:v>1</x:v>
      </x:c>
      <x:c r="S92" s="1" t="n">
        <x:v>1.22</x:v>
      </x:c>
      <x:c r="T92" s="1" t="n">
        <x:v>2</x:v>
      </x:c>
      <x:c r="U92" s="1" t="s">
        <x:v>1884</x:v>
      </x:c>
      <x:c r="V92" s="15" t="n">
        <x:v>2341.77</x:v>
      </x:c>
      <x:c r="W92" s="1" t="n">
        <x:v>98.4</x:v>
      </x:c>
      <x:c r="X92" s="1" t="n">
        <x:v>0</x:v>
      </x:c>
      <x:c r="Y92" s="1" t="n">
        <x:v>0</x:v>
      </x:c>
      <x:c r="Z92" s="16" t="n">
        <x:f aca="0">MIN(100,ROUND(MIN(1,E92/10)*15+MIN(1,G92/120)*15+MIN(1,H92/3)*12+MIN(1,J92/2)*10+MIN(1,K92/60)*10+MIN(1,O92/2)*10+MIN(1,P92/2)*8+MIN(1,R92/12)*7+MIN(1,S92/4)*5+MIN(1,T92/8)*3+IF(U92="Unsupported",3,IF(U92="Limited Support",1,0))+IF(C92="Critical",2,IF(C92="High",1,0)),0))</x:f>
        <x:v>11</x:v>
      </x:c>
      <x:c r="AA92" s="1" t="str">
        <x:f aca="0">IF(Z92&gt;=70,"Critical",IF(Z92&gt;=50,"High",IF(Z92&gt;=30,"Medium","Routine")))</x:f>
        <x:v>Routine</x:v>
      </x:c>
      <x:c r="AB92" s="1" t="str">
        <x:f aca="0">IF(W92&gt;=85,"Passes score threshold only","Below score threshold")</x:f>
        <x:v>Passes score threshold only</x:v>
      </x:c>
      <x:c r="AC92" s="12" t="n">
        <x:v>3</x:v>
      </x:c>
      <x:c r="AD92" s="12" t="n">
        <x:v>101</x:v>
      </x:c>
      <x:c r="AE92" s="12" t="n">
        <x:v>163</x:v>
      </x:c>
    </x:row>
    <x:row r="93" ht="15" hidden="0" customHeight="1">
      <x:c r="A93" s="1" t="s">
        <x:v>2194</x:v>
      </x:c>
      <x:c r="B93" s="1" t="s">
        <x:v>1989</x:v>
      </x:c>
      <x:c r="C93" s="1" t="s">
        <x:v>1872</x:v>
      </x:c>
      <x:c r="D93" s="1" t="s">
        <x:v>1891</x:v>
      </x:c>
      <x:c r="E93" s="1" t="n">
        <x:v>13</x:v>
      </x:c>
      <x:c r="F93" s="1" t="n">
        <x:v>49.1</x:v>
      </x:c>
      <x:c r="G93" s="1" t="n">
        <x:v>0</x:v>
      </x:c>
      <x:c r="H93" s="1" t="n">
        <x:v>0</x:v>
      </x:c>
      <x:c r="I93" s="1" t="n">
        <x:v>1</x:v>
      </x:c>
      <x:c r="J93" s="1" t="n">
        <x:v>0</x:v>
      </x:c>
      <x:c r="K93" s="1" t="n">
        <x:v>0</x:v>
      </x:c>
      <x:c r="L93" s="1" t="n">
        <x:v>437</x:v>
      </x:c>
      <x:c r="M93" s="1" t="n">
        <x:v>1.3</x:v>
      </x:c>
      <x:c r="N93" s="1" t="n">
        <x:v>0</x:v>
      </x:c>
      <x:c r="O93" s="1" t="n">
        <x:v>0</x:v>
      </x:c>
      <x:c r="P93" s="1" t="n">
        <x:v>0</x:v>
      </x:c>
      <x:c r="Q93" s="1" t="n">
        <x:v>29</x:v>
      </x:c>
      <x:c r="R93" s="1" t="n">
        <x:v>2</x:v>
      </x:c>
      <x:c r="S93" s="1" t="n">
        <x:v>2.46</x:v>
      </x:c>
      <x:c r="T93" s="1" t="n">
        <x:v>1</x:v>
      </x:c>
      <x:c r="U93" s="1" t="s">
        <x:v>1884</x:v>
      </x:c>
      <x:c r="V93" s="15" t="n">
        <x:v>6428.53</x:v>
      </x:c>
      <x:c r="W93" s="1" t="n">
        <x:v>93.3</x:v>
      </x:c>
      <x:c r="X93" s="1" t="n">
        <x:v>0</x:v>
      </x:c>
      <x:c r="Y93" s="1" t="n">
        <x:v>0</x:v>
      </x:c>
      <x:c r="Z93" s="16" t="n">
        <x:f aca="0">MIN(100,ROUND(MIN(1,E93/10)*15+MIN(1,G93/120)*15+MIN(1,H93/3)*12+MIN(1,J93/2)*10+MIN(1,K93/60)*10+MIN(1,O93/2)*10+MIN(1,P93/2)*8+MIN(1,R93/12)*7+MIN(1,S93/4)*5+MIN(1,T93/8)*3+IF(U93="Unsupported",3,IF(U93="Limited Support",1,0))+IF(C93="Critical",2,IF(C93="High",1,0)),0))</x:f>
        <x:v>20</x:v>
      </x:c>
      <x:c r="AA93" s="1" t="str">
        <x:f aca="0">IF(Z93&gt;=70,"Critical",IF(Z93&gt;=50,"High",IF(Z93&gt;=30,"Medium","Routine")))</x:f>
        <x:v>Routine</x:v>
      </x:c>
      <x:c r="AB93" s="1" t="str">
        <x:f aca="0">IF(W93&gt;=85,"Passes score threshold only","Below score threshold")</x:f>
        <x:v>Passes score threshold only</x:v>
      </x:c>
      <x:c r="AC93" s="12" t="n">
        <x:v>2</x:v>
      </x:c>
      <x:c r="AD93" s="12" t="n">
        <x:v>437</x:v>
      </x:c>
      <x:c r="AE93" s="12" t="n">
        <x:v>346</x:v>
      </x:c>
    </x:row>
    <x:row r="94" ht="15" hidden="0" customHeight="1">
      <x:c r="A94" s="1" t="s">
        <x:v>676</x:v>
      </x:c>
      <x:c r="B94" s="1" t="s">
        <x:v>1866</x:v>
      </x:c>
      <x:c r="C94" s="1" t="s">
        <x:v>1872</x:v>
      </x:c>
      <x:c r="D94" s="1" t="s">
        <x:v>1870</x:v>
      </x:c>
      <x:c r="E94" s="1" t="n">
        <x:v>7.78</x:v>
      </x:c>
      <x:c r="F94" s="1" t="n">
        <x:v>52.7</x:v>
      </x:c>
      <x:c r="G94" s="1" t="n">
        <x:v>0</x:v>
      </x:c>
      <x:c r="H94" s="1" t="n">
        <x:v>0</x:v>
      </x:c>
      <x:c r="I94" s="1" t="n">
        <x:v>0</x:v>
      </x:c>
      <x:c r="J94" s="1" t="n">
        <x:v>0</x:v>
      </x:c>
      <x:c r="K94" s="1" t="n">
        <x:v>0</x:v>
      </x:c>
      <x:c r="L94" s="1" t="n">
        <x:v>607</x:v>
      </x:c>
      <x:c r="M94" s="1" t="n">
        <x:v>0</x:v>
      </x:c>
      <x:c r="N94" s="1" t="n">
        <x:v>0</x:v>
      </x:c>
      <x:c r="O94" s="1" t="n">
        <x:v>0</x:v>
      </x:c>
      <x:c r="P94" s="1" t="n">
        <x:v>0</x:v>
      </x:c>
      <x:c r="Q94" s="1" t="n">
        <x:v>12</x:v>
      </x:c>
      <x:c r="R94" s="1" t="n">
        <x:v>2</x:v>
      </x:c>
      <x:c r="S94" s="1" t="n">
        <x:v>0.83</x:v>
      </x:c>
      <x:c r="T94" s="1" t="n">
        <x:v>3</x:v>
      </x:c>
      <x:c r="U94" s="1" t="s">
        <x:v>1884</x:v>
      </x:c>
      <x:c r="V94" s="15" t="n">
        <x:v>50150.51</x:v>
      </x:c>
      <x:c r="W94" s="1" t="n">
        <x:v>98.6</x:v>
      </x:c>
      <x:c r="X94" s="1" t="n">
        <x:v>0</x:v>
      </x:c>
      <x:c r="Y94" s="1" t="n">
        <x:v>0</x:v>
      </x:c>
      <x:c r="Z94" s="16" t="n">
        <x:f aca="0">MIN(100,ROUND(MIN(1,E94/10)*15+MIN(1,G94/120)*15+MIN(1,H94/3)*12+MIN(1,J94/2)*10+MIN(1,K94/60)*10+MIN(1,O94/2)*10+MIN(1,P94/2)*8+MIN(1,R94/12)*7+MIN(1,S94/4)*5+MIN(1,T94/8)*3+IF(U94="Unsupported",3,IF(U94="Limited Support",1,0))+IF(C94="Critical",2,IF(C94="High",1,0)),0))</x:f>
        <x:v>15</x:v>
      </x:c>
      <x:c r="AA94" s="1" t="str">
        <x:f aca="0">IF(Z94&gt;=70,"Critical",IF(Z94&gt;=50,"High",IF(Z94&gt;=30,"Medium","Routine")))</x:f>
        <x:v>Routine</x:v>
      </x:c>
      <x:c r="AB94" s="1" t="str">
        <x:f aca="0">IF(W94&gt;=85,"Passes score threshold only","Below score threshold")</x:f>
        <x:v>Passes score threshold only</x:v>
      </x:c>
      <x:c r="AC94" s="12" t="n">
        <x:v>1</x:v>
      </x:c>
      <x:c r="AD94" s="12"/>
      <x:c r="AE94" s="12" t="n">
        <x:v>607</x:v>
      </x:c>
    </x:row>
    <x:row r="95" ht="15" hidden="0" customHeight="1">
      <x:c r="A95" s="1" t="s">
        <x:v>2199</x:v>
      </x:c>
      <x:c r="B95" s="1" t="s">
        <x:v>2010</x:v>
      </x:c>
      <x:c r="C95" s="1" t="s">
        <x:v>1893</x:v>
      </x:c>
      <x:c r="D95" s="1" t="s">
        <x:v>1911</x:v>
      </x:c>
      <x:c r="E95" s="1" t="n">
        <x:v>7.87</x:v>
      </x:c>
      <x:c r="F95" s="1" t="n">
        <x:v>59</x:v>
      </x:c>
      <x:c r="G95" s="1" t="n">
        <x:v>0</x:v>
      </x:c>
      <x:c r="H95" s="1" t="n">
        <x:v>0</x:v>
      </x:c>
      <x:c r="I95" s="1" t="n">
        <x:v>0</x:v>
      </x:c>
      <x:c r="J95" s="1" t="n">
        <x:v>0</x:v>
      </x:c>
      <x:c r="K95" s="1" t="n">
        <x:v>0</x:v>
      </x:c>
      <x:c r="L95" s="1" t="n">
        <x:v>999</x:v>
      </x:c>
      <x:c r="M95" s="1" t="n">
        <x:v>0</x:v>
      </x:c>
      <x:c r="N95" s="1" t="n">
        <x:v>0</x:v>
      </x:c>
      <x:c r="O95" s="1" t="n">
        <x:v>0</x:v>
      </x:c>
      <x:c r="P95" s="1" t="n">
        <x:v>0</x:v>
      </x:c>
      <x:c r="Q95" s="1" t="n">
        <x:v>27</x:v>
      </x:c>
      <x:c r="R95" s="1" t="n">
        <x:v>3</x:v>
      </x:c>
      <x:c r="S95" s="1" t="n">
        <x:v>2.5</x:v>
      </x:c>
      <x:c r="T95" s="1" t="n">
        <x:v>7</x:v>
      </x:c>
      <x:c r="U95" s="1" t="s">
        <x:v>1884</x:v>
      </x:c>
      <x:c r="V95" s="15" t="n">
        <x:v>2905.79</x:v>
      </x:c>
      <x:c r="W95" s="1" t="n">
        <x:v>100</x:v>
      </x:c>
      <x:c r="X95" s="1" t="n">
        <x:v>0</x:v>
      </x:c>
      <x:c r="Y95" s="1" t="n">
        <x:v>0</x:v>
      </x:c>
      <x:c r="Z95" s="16" t="n">
        <x:f aca="0">MIN(100,ROUND(MIN(1,E95/10)*15+MIN(1,G95/120)*15+MIN(1,H95/3)*12+MIN(1,J95/2)*10+MIN(1,K95/60)*10+MIN(1,O95/2)*10+MIN(1,P95/2)*8+MIN(1,R95/12)*7+MIN(1,S95/4)*5+MIN(1,T95/8)*3+IF(U95="Unsupported",3,IF(U95="Limited Support",1,0))+IF(C95="Critical",2,IF(C95="High",1,0)),0))</x:f>
        <x:v>20</x:v>
      </x:c>
      <x:c r="AA95" s="1" t="str">
        <x:f aca="0">IF(Z95&gt;=70,"Critical",IF(Z95&gt;=50,"High",IF(Z95&gt;=30,"Medium","Routine")))</x:f>
        <x:v>Routine</x:v>
      </x:c>
      <x:c r="AB95" s="1" t="str">
        <x:f aca="0">IF(W95&gt;=85,"Passes score threshold only","Below score threshold")</x:f>
        <x:v>Passes score threshold only</x:v>
      </x:c>
      <x:c r="AC95" s="12" t="n">
        <x:v>0</x:v>
      </x:c>
      <x:c r="AD95" s="12"/>
      <x:c r="AE95" s="12"/>
    </x:row>
    <x:row r="96" ht="15" hidden="0" customHeight="1">
      <x:c r="A96" s="1" t="s">
        <x:v>681</x:v>
      </x:c>
      <x:c r="B96" s="1" t="s">
        <x:v>1915</x:v>
      </x:c>
      <x:c r="C96" s="1" t="s">
        <x:v>1902</x:v>
      </x:c>
      <x:c r="D96" s="1" t="s">
        <x:v>1891</x:v>
      </x:c>
      <x:c r="E96" s="1" t="n">
        <x:v>2.3</x:v>
      </x:c>
      <x:c r="F96" s="1" t="n">
        <x:v>53.1</x:v>
      </x:c>
      <x:c r="G96" s="1" t="n">
        <x:v>0</x:v>
      </x:c>
      <x:c r="H96" s="1" t="n">
        <x:v>0</x:v>
      </x:c>
      <x:c r="I96" s="1" t="n">
        <x:v>0</x:v>
      </x:c>
      <x:c r="J96" s="1" t="n">
        <x:v>0</x:v>
      </x:c>
      <x:c r="K96" s="1" t="n">
        <x:v>0</x:v>
      </x:c>
      <x:c r="L96" s="1" t="n">
        <x:v>999</x:v>
      </x:c>
      <x:c r="M96" s="1" t="n">
        <x:v>0</x:v>
      </x:c>
      <x:c r="N96" s="1" t="n">
        <x:v>0</x:v>
      </x:c>
      <x:c r="O96" s="1" t="n">
        <x:v>0</x:v>
      </x:c>
      <x:c r="P96" s="1" t="n">
        <x:v>0</x:v>
      </x:c>
      <x:c r="Q96" s="1" t="n">
        <x:v>18</x:v>
      </x:c>
      <x:c r="R96" s="1" t="n">
        <x:v>2</x:v>
      </x:c>
      <x:c r="S96" s="1" t="n">
        <x:v>0</x:v>
      </x:c>
      <x:c r="T96" s="1" t="n">
        <x:v>2</x:v>
      </x:c>
      <x:c r="U96" s="1" t="s">
        <x:v>1884</x:v>
      </x:c>
      <x:c r="V96" s="15" t="n">
        <x:v>30659.91</x:v>
      </x:c>
      <x:c r="W96" s="1" t="n">
        <x:v>94.2</x:v>
      </x:c>
      <x:c r="X96" s="1" t="n">
        <x:v>0</x:v>
      </x:c>
      <x:c r="Y96" s="1" t="n">
        <x:v>0</x:v>
      </x:c>
      <x:c r="Z96" s="16" t="n">
        <x:f aca="0">MIN(100,ROUND(MIN(1,E96/10)*15+MIN(1,G96/120)*15+MIN(1,H96/3)*12+MIN(1,J96/2)*10+MIN(1,K96/60)*10+MIN(1,O96/2)*10+MIN(1,P96/2)*8+MIN(1,R96/12)*7+MIN(1,S96/4)*5+MIN(1,T96/8)*3+IF(U96="Unsupported",3,IF(U96="Limited Support",1,0))+IF(C96="Critical",2,IF(C96="High",1,0)),0))</x:f>
        <x:v>7</x:v>
      </x:c>
      <x:c r="AA96" s="1" t="str">
        <x:f aca="0">IF(Z96&gt;=70,"Critical",IF(Z96&gt;=50,"High",IF(Z96&gt;=30,"Medium","Routine")))</x:f>
        <x:v>Routine</x:v>
      </x:c>
      <x:c r="AB96" s="1" t="str">
        <x:f aca="0">IF(W96&gt;=85,"Passes score threshold only","Below score threshold")</x:f>
        <x:v>Passes score threshold only</x:v>
      </x:c>
      <x:c r="AC96" s="12" t="n">
        <x:v>0</x:v>
      </x:c>
      <x:c r="AD96" s="12"/>
      <x:c r="AE96" s="12"/>
    </x:row>
    <x:row r="97" ht="15" hidden="0" customHeight="1">
      <x:c r="A97" s="1" t="s">
        <x:v>2204</x:v>
      </x:c>
      <x:c r="B97" s="1" t="s">
        <x:v>1888</x:v>
      </x:c>
      <x:c r="C97" s="1" t="s">
        <x:v>1902</x:v>
      </x:c>
      <x:c r="D97" s="1" t="s">
        <x:v>1891</x:v>
      </x:c>
      <x:c r="E97" s="1" t="n">
        <x:v>7</x:v>
      </x:c>
      <x:c r="F97" s="1" t="n">
        <x:v>75.5</x:v>
      </x:c>
      <x:c r="G97" s="1" t="n">
        <x:v>0</x:v>
      </x:c>
      <x:c r="H97" s="1" t="n">
        <x:v>0</x:v>
      </x:c>
      <x:c r="I97" s="1" t="n">
        <x:v>0</x:v>
      </x:c>
      <x:c r="J97" s="1" t="n">
        <x:v>0</x:v>
      </x:c>
      <x:c r="K97" s="1" t="n">
        <x:v>0</x:v>
      </x:c>
      <x:c r="L97" s="1" t="n">
        <x:v>999</x:v>
      </x:c>
      <x:c r="M97" s="1" t="n">
        <x:v>0</x:v>
      </x:c>
      <x:c r="N97" s="1" t="n">
        <x:v>0</x:v>
      </x:c>
      <x:c r="O97" s="1" t="n">
        <x:v>0</x:v>
      </x:c>
      <x:c r="P97" s="1" t="n">
        <x:v>0</x:v>
      </x:c>
      <x:c r="Q97" s="1" t="n">
        <x:v>29</x:v>
      </x:c>
      <x:c r="R97" s="1" t="n">
        <x:v>4</x:v>
      </x:c>
      <x:c r="S97" s="1" t="n">
        <x:v>0.8</x:v>
      </x:c>
      <x:c r="T97" s="1" t="n">
        <x:v>0</x:v>
      </x:c>
      <x:c r="U97" s="1" t="s">
        <x:v>1884</x:v>
      </x:c>
      <x:c r="V97" s="15" t="n">
        <x:v>3302.73</x:v>
      </x:c>
      <x:c r="W97" s="1" t="n">
        <x:v>93.7</x:v>
      </x:c>
      <x:c r="X97" s="1" t="n">
        <x:v>0</x:v>
      </x:c>
      <x:c r="Y97" s="1" t="n">
        <x:v>0</x:v>
      </x:c>
      <x:c r="Z97" s="16" t="n">
        <x:f aca="0">MIN(100,ROUND(MIN(1,E97/10)*15+MIN(1,G97/120)*15+MIN(1,H97/3)*12+MIN(1,J97/2)*10+MIN(1,K97/60)*10+MIN(1,O97/2)*10+MIN(1,P97/2)*8+MIN(1,R97/12)*7+MIN(1,S97/4)*5+MIN(1,T97/8)*3+IF(U97="Unsupported",3,IF(U97="Limited Support",1,0))+IF(C97="Critical",2,IF(C97="High",1,0)),0))</x:f>
        <x:v>16</x:v>
      </x:c>
      <x:c r="AA97" s="1" t="str">
        <x:f aca="0">IF(Z97&gt;=70,"Critical",IF(Z97&gt;=50,"High",IF(Z97&gt;=30,"Medium","Routine")))</x:f>
        <x:v>Routine</x:v>
      </x:c>
      <x:c r="AB97" s="1" t="str">
        <x:f aca="0">IF(W97&gt;=85,"Passes score threshold only","Below score threshold")</x:f>
        <x:v>Passes score threshold only</x:v>
      </x:c>
      <x:c r="AC97" s="12" t="n">
        <x:v>0</x:v>
      </x:c>
      <x:c r="AD97" s="12"/>
      <x:c r="AE97" s="12"/>
    </x:row>
    <x:row r="98" ht="15" hidden="0" customHeight="1">
      <x:c r="A98" s="1" t="s">
        <x:v>686</x:v>
      </x:c>
      <x:c r="B98" s="1" t="s">
        <x:v>1933</x:v>
      </x:c>
      <x:c r="C98" s="1" t="s">
        <x:v>1872</x:v>
      </x:c>
      <x:c r="D98" s="1" t="s">
        <x:v>1870</x:v>
      </x:c>
      <x:c r="E98" s="1" t="n">
        <x:v>8.26</x:v>
      </x:c>
      <x:c r="F98" s="1" t="n">
        <x:v>36.2</x:v>
      </x:c>
      <x:c r="G98" s="1" t="n">
        <x:v>0</x:v>
      </x:c>
      <x:c r="H98" s="1" t="n">
        <x:v>0</x:v>
      </x:c>
      <x:c r="I98" s="1" t="n">
        <x:v>1</x:v>
      </x:c>
      <x:c r="J98" s="1" t="n">
        <x:v>0</x:v>
      </x:c>
      <x:c r="K98" s="1" t="n">
        <x:v>0</x:v>
      </x:c>
      <x:c r="L98" s="1" t="n">
        <x:v>644</x:v>
      </x:c>
      <x:c r="M98" s="1" t="n">
        <x:v>2.5</x:v>
      </x:c>
      <x:c r="N98" s="1" t="n">
        <x:v>1</x:v>
      </x:c>
      <x:c r="O98" s="1" t="n">
        <x:v>0</x:v>
      </x:c>
      <x:c r="P98" s="1" t="n">
        <x:v>0</x:v>
      </x:c>
      <x:c r="Q98" s="1" t="n">
        <x:v>21</x:v>
      </x:c>
      <x:c r="R98" s="1" t="n">
        <x:v>4</x:v>
      </x:c>
      <x:c r="S98" s="1" t="n">
        <x:v>1.56</x:v>
      </x:c>
      <x:c r="T98" s="1" t="n">
        <x:v>2</x:v>
      </x:c>
      <x:c r="U98" s="1" t="s">
        <x:v>1884</x:v>
      </x:c>
      <x:c r="V98" s="15" t="n">
        <x:v>2279.77</x:v>
      </x:c>
      <x:c r="W98" s="1" t="n">
        <x:v>97.1</x:v>
      </x:c>
      <x:c r="X98" s="1" t="n">
        <x:v>0</x:v>
      </x:c>
      <x:c r="Y98" s="1" t="n">
        <x:v>0</x:v>
      </x:c>
      <x:c r="Z98" s="16" t="n">
        <x:f aca="0">MIN(100,ROUND(MIN(1,E98/10)*15+MIN(1,G98/120)*15+MIN(1,H98/3)*12+MIN(1,J98/2)*10+MIN(1,K98/60)*10+MIN(1,O98/2)*10+MIN(1,P98/2)*8+MIN(1,R98/12)*7+MIN(1,S98/4)*5+MIN(1,T98/8)*3+IF(U98="Unsupported",3,IF(U98="Limited Support",1,0))+IF(C98="Critical",2,IF(C98="High",1,0)),0))</x:f>
        <x:v>17</x:v>
      </x:c>
      <x:c r="AA98" s="1" t="str">
        <x:f aca="0">IF(Z98&gt;=70,"Critical",IF(Z98&gt;=50,"High",IF(Z98&gt;=30,"Medium","Routine")))</x:f>
        <x:v>Routine</x:v>
      </x:c>
      <x:c r="AB98" s="1" t="str">
        <x:f aca="0">IF(W98&gt;=85,"Passes score threshold only","Below score threshold")</x:f>
        <x:v>Passes score threshold only</x:v>
      </x:c>
      <x:c r="AC98" s="12" t="n">
        <x:v>2</x:v>
      </x:c>
      <x:c r="AD98" s="12" t="n">
        <x:v>644</x:v>
      </x:c>
      <x:c r="AE98" s="12" t="n">
        <x:v>115</x:v>
      </x:c>
    </x:row>
    <x:row r="99" ht="15" hidden="0" customHeight="1">
      <x:c r="A99" s="1" t="s">
        <x:v>1771</x:v>
      </x:c>
      <x:c r="B99" s="1" t="s">
        <x:v>1997</x:v>
      </x:c>
      <x:c r="C99" s="1" t="s">
        <x:v>1902</x:v>
      </x:c>
      <x:c r="D99" s="1" t="s">
        <x:v>1891</x:v>
      </x:c>
      <x:c r="E99" s="1" t="n">
        <x:v>1.55</x:v>
      </x:c>
      <x:c r="F99" s="1" t="n">
        <x:v>40</x:v>
      </x:c>
      <x:c r="G99" s="1" t="n">
        <x:v>0</x:v>
      </x:c>
      <x:c r="H99" s="1" t="n">
        <x:v>0</x:v>
      </x:c>
      <x:c r="I99" s="1" t="n">
        <x:v>0</x:v>
      </x:c>
      <x:c r="J99" s="1" t="n">
        <x:v>0</x:v>
      </x:c>
      <x:c r="K99" s="1" t="n">
        <x:v>0</x:v>
      </x:c>
      <x:c r="L99" s="1" t="n">
        <x:v>999</x:v>
      </x:c>
      <x:c r="M99" s="1" t="n">
        <x:v>0</x:v>
      </x:c>
      <x:c r="N99" s="1" t="n">
        <x:v>0</x:v>
      </x:c>
      <x:c r="O99" s="1" t="n">
        <x:v>0</x:v>
      </x:c>
      <x:c r="P99" s="1" t="n">
        <x:v>0</x:v>
      </x:c>
      <x:c r="Q99" s="1" t="n">
        <x:v>12</x:v>
      </x:c>
      <x:c r="R99" s="1" t="n">
        <x:v>1</x:v>
      </x:c>
      <x:c r="S99" s="1" t="n">
        <x:v>0.76</x:v>
      </x:c>
      <x:c r="T99" s="1" t="n">
        <x:v>0</x:v>
      </x:c>
      <x:c r="U99" s="1" t="s">
        <x:v>1884</x:v>
      </x:c>
      <x:c r="V99" s="15" t="n">
        <x:v>41086.66</x:v>
      </x:c>
      <x:c r="W99" s="1" t="n">
        <x:v>97</x:v>
      </x:c>
      <x:c r="X99" s="1" t="n">
        <x:v>0</x:v>
      </x:c>
      <x:c r="Y99" s="1" t="n">
        <x:v>0</x:v>
      </x:c>
      <x:c r="Z99" s="16" t="n">
        <x:f aca="0">MIN(100,ROUND(MIN(1,E99/10)*15+MIN(1,G99/120)*15+MIN(1,H99/3)*12+MIN(1,J99/2)*10+MIN(1,K99/60)*10+MIN(1,O99/2)*10+MIN(1,P99/2)*8+MIN(1,R99/12)*7+MIN(1,S99/4)*5+MIN(1,T99/8)*3+IF(U99="Unsupported",3,IF(U99="Limited Support",1,0))+IF(C99="Critical",2,IF(C99="High",1,0)),0))</x:f>
        <x:v>6</x:v>
      </x:c>
      <x:c r="AA99" s="1" t="str">
        <x:f aca="0">IF(Z99&gt;=70,"Critical",IF(Z99&gt;=50,"High",IF(Z99&gt;=30,"Medium","Routine")))</x:f>
        <x:v>Routine</x:v>
      </x:c>
      <x:c r="AB99" s="1" t="str">
        <x:f aca="0">IF(W99&gt;=85,"Passes score threshold only","Below score threshold")</x:f>
        <x:v>Passes score threshold only</x:v>
      </x:c>
      <x:c r="AC99" s="12" t="n">
        <x:v>0</x:v>
      </x:c>
      <x:c r="AD99" s="12"/>
      <x:c r="AE99" s="12"/>
    </x:row>
    <x:row r="100" ht="15" hidden="0" customHeight="1">
      <x:c r="A100" s="1" t="s">
        <x:v>690</x:v>
      </x:c>
      <x:c r="B100" s="1" t="s">
        <x:v>1888</x:v>
      </x:c>
      <x:c r="C100" s="1" t="s">
        <x:v>1902</x:v>
      </x:c>
      <x:c r="D100" s="1" t="s">
        <x:v>1870</x:v>
      </x:c>
      <x:c r="E100" s="1" t="n">
        <x:v>5.79</x:v>
      </x:c>
      <x:c r="F100" s="1" t="n">
        <x:v>65.6</x:v>
      </x:c>
      <x:c r="G100" s="1" t="n">
        <x:v>0</x:v>
      </x:c>
      <x:c r="H100" s="1" t="n">
        <x:v>0</x:v>
      </x:c>
      <x:c r="I100" s="1" t="n">
        <x:v>0</x:v>
      </x:c>
      <x:c r="J100" s="1" t="n">
        <x:v>0</x:v>
      </x:c>
      <x:c r="K100" s="1" t="n">
        <x:v>0</x:v>
      </x:c>
      <x:c r="L100" s="1" t="n">
        <x:v>999</x:v>
      </x:c>
      <x:c r="M100" s="1" t="n">
        <x:v>0</x:v>
      </x:c>
      <x:c r="N100" s="1" t="n">
        <x:v>0</x:v>
      </x:c>
      <x:c r="O100" s="1" t="n">
        <x:v>0</x:v>
      </x:c>
      <x:c r="P100" s="1" t="n">
        <x:v>0</x:v>
      </x:c>
      <x:c r="Q100" s="1" t="n">
        <x:v>21</x:v>
      </x:c>
      <x:c r="R100" s="1" t="n">
        <x:v>0</x:v>
      </x:c>
      <x:c r="S100" s="1" t="n">
        <x:v>0.76</x:v>
      </x:c>
      <x:c r="T100" s="1" t="n">
        <x:v>1</x:v>
      </x:c>
      <x:c r="U100" s="1" t="s">
        <x:v>1884</x:v>
      </x:c>
      <x:c r="V100" s="15" t="n">
        <x:v>3502.54</x:v>
      </x:c>
      <x:c r="W100" s="1" t="n">
        <x:v>93.7</x:v>
      </x:c>
      <x:c r="X100" s="1" t="n">
        <x:v>0</x:v>
      </x:c>
      <x:c r="Y100" s="1" t="n">
        <x:v>0</x:v>
      </x:c>
      <x:c r="Z100" s="16" t="n">
        <x:f aca="0">MIN(100,ROUND(MIN(1,E100/10)*15+MIN(1,G100/120)*15+MIN(1,H100/3)*12+MIN(1,J100/2)*10+MIN(1,K100/60)*10+MIN(1,O100/2)*10+MIN(1,P100/2)*8+MIN(1,R100/12)*7+MIN(1,S100/4)*5+MIN(1,T100/8)*3+IF(U100="Unsupported",3,IF(U100="Limited Support",1,0))+IF(C100="Critical",2,IF(C100="High",1,0)),0))</x:f>
        <x:v>12</x:v>
      </x:c>
      <x:c r="AA100" s="1" t="str">
        <x:f aca="0">IF(Z100&gt;=70,"Critical",IF(Z100&gt;=50,"High",IF(Z100&gt;=30,"Medium","Routine")))</x:f>
        <x:v>Routine</x:v>
      </x:c>
      <x:c r="AB100" s="1" t="str">
        <x:f aca="0">IF(W100&gt;=85,"Passes score threshold only","Below score threshold")</x:f>
        <x:v>Passes score threshold only</x:v>
      </x:c>
      <x:c r="AC100" s="12" t="n">
        <x:v>0</x:v>
      </x:c>
      <x:c r="AD100" s="12"/>
      <x:c r="AE100" s="12"/>
    </x:row>
    <x:row r="101" ht="15" hidden="0" customHeight="1">
      <x:c r="A101" s="1" t="s">
        <x:v>2216</x:v>
      </x:c>
      <x:c r="B101" s="1" t="s">
        <x:v>1945</x:v>
      </x:c>
      <x:c r="C101" s="1" t="s">
        <x:v>1902</x:v>
      </x:c>
      <x:c r="D101" s="1" t="s">
        <x:v>1911</x:v>
      </x:c>
      <x:c r="E101" s="1" t="n">
        <x:v>2.83</x:v>
      </x:c>
      <x:c r="F101" s="1" t="n">
        <x:v>79.6</x:v>
      </x:c>
      <x:c r="G101" s="1" t="n">
        <x:v>0</x:v>
      </x:c>
      <x:c r="H101" s="1" t="n">
        <x:v>0</x:v>
      </x:c>
      <x:c r="I101" s="1" t="n">
        <x:v>0</x:v>
      </x:c>
      <x:c r="J101" s="1" t="n">
        <x:v>0</x:v>
      </x:c>
      <x:c r="K101" s="1" t="n">
        <x:v>0</x:v>
      </x:c>
      <x:c r="L101" s="1" t="n">
        <x:v>605</x:v>
      </x:c>
      <x:c r="M101" s="1" t="n">
        <x:v>0</x:v>
      </x:c>
      <x:c r="N101" s="1" t="n">
        <x:v>0</x:v>
      </x:c>
      <x:c r="O101" s="1" t="n">
        <x:v>0</x:v>
      </x:c>
      <x:c r="P101" s="1" t="n">
        <x:v>0</x:v>
      </x:c>
      <x:c r="Q101" s="1" t="n">
        <x:v>15</x:v>
      </x:c>
      <x:c r="R101" s="1" t="n">
        <x:v>0</x:v>
      </x:c>
      <x:c r="S101" s="1" t="n">
        <x:v>0.03</x:v>
      </x:c>
      <x:c r="T101" s="1" t="n">
        <x:v>1</x:v>
      </x:c>
      <x:c r="U101" s="1" t="s">
        <x:v>1907</x:v>
      </x:c>
      <x:c r="V101" s="15" t="n">
        <x:v>2629.42</x:v>
      </x:c>
      <x:c r="W101" s="1" t="n">
        <x:v>97.2</x:v>
      </x:c>
      <x:c r="X101" s="1" t="n">
        <x:v>0</x:v>
      </x:c>
      <x:c r="Y101" s="1" t="n">
        <x:v>0</x:v>
      </x:c>
      <x:c r="Z101" s="16" t="n">
        <x:f aca="0">MIN(100,ROUND(MIN(1,E101/10)*15+MIN(1,G101/120)*15+MIN(1,H101/3)*12+MIN(1,J101/2)*10+MIN(1,K101/60)*10+MIN(1,O101/2)*10+MIN(1,P101/2)*8+MIN(1,R101/12)*7+MIN(1,S101/4)*5+MIN(1,T101/8)*3+IF(U101="Unsupported",3,IF(U101="Limited Support",1,0))+IF(C101="Critical",2,IF(C101="High",1,0)),0))</x:f>
        <x:v>8</x:v>
      </x:c>
      <x:c r="AA101" s="1" t="str">
        <x:f aca="0">IF(Z101&gt;=70,"Critical",IF(Z101&gt;=50,"High",IF(Z101&gt;=30,"Medium","Routine")))</x:f>
        <x:v>Routine</x:v>
      </x:c>
      <x:c r="AB101" s="1" t="str">
        <x:f aca="0">IF(W101&gt;=85,"Passes score threshold only","Below score threshold")</x:f>
        <x:v>Passes score threshold only</x:v>
      </x:c>
      <x:c r="AC101" s="12" t="n">
        <x:v>1</x:v>
      </x:c>
      <x:c r="AD101" s="12"/>
      <x:c r="AE101" s="12" t="n">
        <x:v>605</x:v>
      </x:c>
    </x:row>
    <x:row r="102" ht="15" hidden="0" customHeight="1">
      <x:c r="A102" s="1" t="s">
        <x:v>694</x:v>
      </x:c>
      <x:c r="B102" s="1" t="s">
        <x:v>1989</x:v>
      </x:c>
      <x:c r="C102" s="1" t="s">
        <x:v>1872</x:v>
      </x:c>
      <x:c r="D102" s="1" t="s">
        <x:v>1891</x:v>
      </x:c>
      <x:c r="E102" s="1" t="n">
        <x:v>1.92</x:v>
      </x:c>
      <x:c r="F102" s="1" t="n">
        <x:v>54.7</x:v>
      </x:c>
      <x:c r="G102" s="1" t="n">
        <x:v>0</x:v>
      </x:c>
      <x:c r="H102" s="1" t="n">
        <x:v>0</x:v>
      </x:c>
      <x:c r="I102" s="1" t="n">
        <x:v>1</x:v>
      </x:c>
      <x:c r="J102" s="1" t="n">
        <x:v>0</x:v>
      </x:c>
      <x:c r="K102" s="1" t="n">
        <x:v>0</x:v>
      </x:c>
      <x:c r="L102" s="1" t="n">
        <x:v>238</x:v>
      </x:c>
      <x:c r="M102" s="1" t="n">
        <x:v>3.2</x:v>
      </x:c>
      <x:c r="N102" s="1" t="n">
        <x:v>0</x:v>
      </x:c>
      <x:c r="O102" s="1" t="n">
        <x:v>1</x:v>
      </x:c>
      <x:c r="P102" s="1" t="n">
        <x:v>0</x:v>
      </x:c>
      <x:c r="Q102" s="1" t="n">
        <x:v>7</x:v>
      </x:c>
      <x:c r="R102" s="1" t="n">
        <x:v>1</x:v>
      </x:c>
      <x:c r="S102" s="1" t="n">
        <x:v>0.69</x:v>
      </x:c>
      <x:c r="T102" s="1" t="n">
        <x:v>0</x:v>
      </x:c>
      <x:c r="U102" s="1" t="s">
        <x:v>1907</x:v>
      </x:c>
      <x:c r="V102" s="15" t="n">
        <x:v>7503.45</x:v>
      </x:c>
      <x:c r="W102" s="1" t="n">
        <x:v>98.8</x:v>
      </x:c>
      <x:c r="X102" s="1" t="n">
        <x:v>0</x:v>
      </x:c>
      <x:c r="Y102" s="1" t="n">
        <x:v>0</x:v>
      </x:c>
      <x:c r="Z102" s="16" t="n">
        <x:f aca="0">MIN(100,ROUND(MIN(1,E102/10)*15+MIN(1,G102/120)*15+MIN(1,H102/3)*12+MIN(1,J102/2)*10+MIN(1,K102/60)*10+MIN(1,O102/2)*10+MIN(1,P102/2)*8+MIN(1,R102/12)*7+MIN(1,S102/4)*5+MIN(1,T102/8)*3+IF(U102="Unsupported",3,IF(U102="Limited Support",1,0))+IF(C102="Critical",2,IF(C102="High",1,0)),0))</x:f>
        <x:v>10</x:v>
      </x:c>
      <x:c r="AA102" s="1" t="str">
        <x:f aca="0">IF(Z102&gt;=70,"Critical",IF(Z102&gt;=50,"High",IF(Z102&gt;=30,"Medium","Routine")))</x:f>
        <x:v>Routine</x:v>
      </x:c>
      <x:c r="AB102" s="1" t="str">
        <x:f aca="0">IF(W102&gt;=85,"Passes score threshold only","Below score threshold")</x:f>
        <x:v>Passes score threshold only</x:v>
      </x:c>
      <x:c r="AC102" s="12" t="n">
        <x:v>1</x:v>
      </x:c>
      <x:c r="AD102" s="12"/>
      <x:c r="AE102" s="12" t="n">
        <x:v>238</x:v>
      </x:c>
    </x:row>
    <x:row r="103" ht="15" hidden="0" customHeight="1">
      <x:c r="A103" s="1" t="s">
        <x:v>2221</x:v>
      </x:c>
      <x:c r="B103" s="1" t="s">
        <x:v>1945</x:v>
      </x:c>
      <x:c r="C103" s="1" t="s">
        <x:v>1893</x:v>
      </x:c>
      <x:c r="D103" s="1" t="s">
        <x:v>1891</x:v>
      </x:c>
      <x:c r="E103" s="1" t="n">
        <x:v>2.58</x:v>
      </x:c>
      <x:c r="F103" s="1" t="n">
        <x:v>74</x:v>
      </x:c>
      <x:c r="G103" s="1" t="n">
        <x:v>160</x:v>
      </x:c>
      <x:c r="H103" s="1" t="n">
        <x:v>0</x:v>
      </x:c>
      <x:c r="I103" s="1" t="n">
        <x:v>0</x:v>
      </x:c>
      <x:c r="J103" s="1" t="n">
        <x:v>0</x:v>
      </x:c>
      <x:c r="K103" s="1" t="n">
        <x:v>0</x:v>
      </x:c>
      <x:c r="L103" s="1" t="n">
        <x:v>719</x:v>
      </x:c>
      <x:c r="M103" s="1" t="n">
        <x:v>0</x:v>
      </x:c>
      <x:c r="N103" s="1" t="n">
        <x:v>0</x:v>
      </x:c>
      <x:c r="O103" s="1" t="n">
        <x:v>0</x:v>
      </x:c>
      <x:c r="P103" s="1" t="n">
        <x:v>0</x:v>
      </x:c>
      <x:c r="Q103" s="1" t="n">
        <x:v>15</x:v>
      </x:c>
      <x:c r="R103" s="1" t="n">
        <x:v>0</x:v>
      </x:c>
      <x:c r="S103" s="1" t="n">
        <x:v>0</x:v>
      </x:c>
      <x:c r="T103" s="1" t="n">
        <x:v>3</x:v>
      </x:c>
      <x:c r="U103" s="1" t="s">
        <x:v>1884</x:v>
      </x:c>
      <x:c r="V103" s="15" t="n">
        <x:v>2883.38</x:v>
      </x:c>
      <x:c r="W103" s="1" t="n">
        <x:v>89.9</x:v>
      </x:c>
      <x:c r="X103" s="1" t="n">
        <x:v>0</x:v>
      </x:c>
      <x:c r="Y103" s="1" t="n">
        <x:v>0</x:v>
      </x:c>
      <x:c r="Z103" s="16" t="n">
        <x:f aca="0">MIN(100,ROUND(MIN(1,E103/10)*15+MIN(1,G103/120)*15+MIN(1,H103/3)*12+MIN(1,J103/2)*10+MIN(1,K103/60)*10+MIN(1,O103/2)*10+MIN(1,P103/2)*8+MIN(1,R103/12)*7+MIN(1,S103/4)*5+MIN(1,T103/8)*3+IF(U103="Unsupported",3,IF(U103="Limited Support",1,0))+IF(C103="Critical",2,IF(C103="High",1,0)),0))</x:f>
        <x:v>21</x:v>
      </x:c>
      <x:c r="AA103" s="1" t="str">
        <x:f aca="0">IF(Z103&gt;=70,"Critical",IF(Z103&gt;=50,"High",IF(Z103&gt;=30,"Medium","Routine")))</x:f>
        <x:v>Routine</x:v>
      </x:c>
      <x:c r="AB103" s="1" t="str">
        <x:f aca="0">IF(W103&gt;=85,"Passes score threshold only","Below score threshold")</x:f>
        <x:v>Passes score threshold only</x:v>
      </x:c>
      <x:c r="AC103" s="12" t="n">
        <x:v>1</x:v>
      </x:c>
      <x:c r="AD103" s="12"/>
      <x:c r="AE103" s="12" t="n">
        <x:v>719</x:v>
      </x:c>
    </x:row>
    <x:row r="104" ht="15" hidden="0" customHeight="1">
      <x:c r="A104" s="1" t="s">
        <x:v>2224</x:v>
      </x:c>
      <x:c r="B104" s="1" t="s">
        <x:v>1897</x:v>
      </x:c>
      <x:c r="C104" s="1" t="s">
        <x:v>1902</x:v>
      </x:c>
      <x:c r="D104" s="1" t="s">
        <x:v>1911</x:v>
      </x:c>
      <x:c r="E104" s="1" t="n">
        <x:v>8.21</x:v>
      </x:c>
      <x:c r="F104" s="1" t="n">
        <x:v>35.5</x:v>
      </x:c>
      <x:c r="G104" s="1" t="n">
        <x:v>0</x:v>
      </x:c>
      <x:c r="H104" s="1" t="n">
        <x:v>0</x:v>
      </x:c>
      <x:c r="I104" s="1" t="n">
        <x:v>1</x:v>
      </x:c>
      <x:c r="J104" s="1" t="n">
        <x:v>0</x:v>
      </x:c>
      <x:c r="K104" s="1" t="n">
        <x:v>0</x:v>
      </x:c>
      <x:c r="L104" s="1" t="n">
        <x:v>439</x:v>
      </x:c>
      <x:c r="M104" s="1" t="n">
        <x:v>1.6</x:v>
      </x:c>
      <x:c r="N104" s="1" t="n">
        <x:v>0</x:v>
      </x:c>
      <x:c r="O104" s="1" t="n">
        <x:v>0</x:v>
      </x:c>
      <x:c r="P104" s="1" t="n">
        <x:v>0</x:v>
      </x:c>
      <x:c r="Q104" s="1" t="n">
        <x:v>13</x:v>
      </x:c>
      <x:c r="R104" s="1" t="n">
        <x:v>0</x:v>
      </x:c>
      <x:c r="S104" s="1" t="n">
        <x:v>0.45</x:v>
      </x:c>
      <x:c r="T104" s="1" t="n">
        <x:v>1</x:v>
      </x:c>
      <x:c r="U104" s="1" t="s">
        <x:v>1884</x:v>
      </x:c>
      <x:c r="V104" s="15" t="n">
        <x:v>16518.65</x:v>
      </x:c>
      <x:c r="W104" s="1" t="n">
        <x:v>97.2</x:v>
      </x:c>
      <x:c r="X104" s="1" t="n">
        <x:v>0</x:v>
      </x:c>
      <x:c r="Y104" s="1" t="n">
        <x:v>0</x:v>
      </x:c>
      <x:c r="Z104" s="16" t="n">
        <x:f aca="0">MIN(100,ROUND(MIN(1,E104/10)*15+MIN(1,G104/120)*15+MIN(1,H104/3)*12+MIN(1,J104/2)*10+MIN(1,K104/60)*10+MIN(1,O104/2)*10+MIN(1,P104/2)*8+MIN(1,R104/12)*7+MIN(1,S104/4)*5+MIN(1,T104/8)*3+IF(U104="Unsupported",3,IF(U104="Limited Support",1,0))+IF(C104="Critical",2,IF(C104="High",1,0)),0))</x:f>
        <x:v>15</x:v>
      </x:c>
      <x:c r="AA104" s="1" t="str">
        <x:f aca="0">IF(Z104&gt;=70,"Critical",IF(Z104&gt;=50,"High",IF(Z104&gt;=30,"Medium","Routine")))</x:f>
        <x:v>Routine</x:v>
      </x:c>
      <x:c r="AB104" s="1" t="str">
        <x:f aca="0">IF(W104&gt;=85,"Passes score threshold only","Below score threshold")</x:f>
        <x:v>Passes score threshold only</x:v>
      </x:c>
      <x:c r="AC104" s="12" t="n">
        <x:v>2</x:v>
      </x:c>
      <x:c r="AD104" s="12" t="n">
        <x:v>439</x:v>
      </x:c>
      <x:c r="AE104" s="12" t="n">
        <x:v>171</x:v>
      </x:c>
    </x:row>
    <x:row r="105" ht="15" hidden="0" customHeight="1">
      <x:c r="A105" s="1" t="s">
        <x:v>699</x:v>
      </x:c>
      <x:c r="B105" s="1" t="s">
        <x:v>1888</x:v>
      </x:c>
      <x:c r="C105" s="1" t="s">
        <x:v>1893</x:v>
      </x:c>
      <x:c r="D105" s="1" t="s">
        <x:v>1870</x:v>
      </x:c>
      <x:c r="E105" s="1" t="n">
        <x:v>5.14</x:v>
      </x:c>
      <x:c r="F105" s="1" t="n">
        <x:v>73.5</x:v>
      </x:c>
      <x:c r="G105" s="1" t="n">
        <x:v>0</x:v>
      </x:c>
      <x:c r="H105" s="1" t="n">
        <x:v>0</x:v>
      </x:c>
      <x:c r="I105" s="1" t="n">
        <x:v>0</x:v>
      </x:c>
      <x:c r="J105" s="1" t="n">
        <x:v>0</x:v>
      </x:c>
      <x:c r="K105" s="1" t="n">
        <x:v>0</x:v>
      </x:c>
      <x:c r="L105" s="1" t="n">
        <x:v>605</x:v>
      </x:c>
      <x:c r="M105" s="1" t="n">
        <x:v>0</x:v>
      </x:c>
      <x:c r="N105" s="1" t="n">
        <x:v>0</x:v>
      </x:c>
      <x:c r="O105" s="1" t="n">
        <x:v>0</x:v>
      </x:c>
      <x:c r="P105" s="1" t="n">
        <x:v>0</x:v>
      </x:c>
      <x:c r="Q105" s="1" t="n">
        <x:v>8</x:v>
      </x:c>
      <x:c r="R105" s="1" t="n">
        <x:v>0</x:v>
      </x:c>
      <x:c r="S105" s="1" t="n">
        <x:v>0.91</x:v>
      </x:c>
      <x:c r="T105" s="1" t="n">
        <x:v>1</x:v>
      </x:c>
      <x:c r="U105" s="1" t="s">
        <x:v>1884</x:v>
      </x:c>
      <x:c r="V105" s="15" t="n">
        <x:v>3951.35</x:v>
      </x:c>
      <x:c r="W105" s="1" t="n">
        <x:v>97.8</x:v>
      </x:c>
      <x:c r="X105" s="1" t="n">
        <x:v>0</x:v>
      </x:c>
      <x:c r="Y105" s="1" t="n">
        <x:v>0</x:v>
      </x:c>
      <x:c r="Z105" s="16" t="n">
        <x:f aca="0">MIN(100,ROUND(MIN(1,E105/10)*15+MIN(1,G105/120)*15+MIN(1,H105/3)*12+MIN(1,J105/2)*10+MIN(1,K105/60)*10+MIN(1,O105/2)*10+MIN(1,P105/2)*8+MIN(1,R105/12)*7+MIN(1,S105/4)*5+MIN(1,T105/8)*3+IF(U105="Unsupported",3,IF(U105="Limited Support",1,0))+IF(C105="Critical",2,IF(C105="High",1,0)),0))</x:f>
        <x:v>10</x:v>
      </x:c>
      <x:c r="AA105" s="1" t="str">
        <x:f aca="0">IF(Z105&gt;=70,"Critical",IF(Z105&gt;=50,"High",IF(Z105&gt;=30,"Medium","Routine")))</x:f>
        <x:v>Routine</x:v>
      </x:c>
      <x:c r="AB105" s="1" t="str">
        <x:f aca="0">IF(W105&gt;=85,"Passes score threshold only","Below score threshold")</x:f>
        <x:v>Passes score threshold only</x:v>
      </x:c>
      <x:c r="AC105" s="12" t="n">
        <x:v>1</x:v>
      </x:c>
      <x:c r="AD105" s="12"/>
      <x:c r="AE105" s="12" t="n">
        <x:v>605</x:v>
      </x:c>
    </x:row>
    <x:row r="106" ht="15" hidden="0" customHeight="1">
      <x:c r="A106" s="1" t="s">
        <x:v>2230</x:v>
      </x:c>
      <x:c r="B106" s="1" t="s">
        <x:v>1927</x:v>
      </x:c>
      <x:c r="C106" s="1" t="s">
        <x:v>1893</x:v>
      </x:c>
      <x:c r="D106" s="1" t="s">
        <x:v>1911</x:v>
      </x:c>
      <x:c r="E106" s="1" t="n">
        <x:v>4.81</x:v>
      </x:c>
      <x:c r="F106" s="1" t="n">
        <x:v>72.4</x:v>
      </x:c>
      <x:c r="G106" s="1" t="n">
        <x:v>0</x:v>
      </x:c>
      <x:c r="H106" s="1" t="n">
        <x:v>0</x:v>
      </x:c>
      <x:c r="I106" s="1" t="n">
        <x:v>1</x:v>
      </x:c>
      <x:c r="J106" s="1" t="n">
        <x:v>0</x:v>
      </x:c>
      <x:c r="K106" s="1" t="n">
        <x:v>0</x:v>
      </x:c>
      <x:c r="L106" s="1" t="n">
        <x:v>185</x:v>
      </x:c>
      <x:c r="M106" s="1" t="n">
        <x:v>3.3</x:v>
      </x:c>
      <x:c r="N106" s="1" t="n">
        <x:v>0</x:v>
      </x:c>
      <x:c r="O106" s="1" t="n">
        <x:v>0</x:v>
      </x:c>
      <x:c r="P106" s="1" t="n">
        <x:v>0</x:v>
      </x:c>
      <x:c r="Q106" s="1" t="n">
        <x:v>15</x:v>
      </x:c>
      <x:c r="R106" s="1" t="n">
        <x:v>2</x:v>
      </x:c>
      <x:c r="S106" s="1" t="n">
        <x:v>0.22</x:v>
      </x:c>
      <x:c r="T106" s="1" t="n">
        <x:v>2</x:v>
      </x:c>
      <x:c r="U106" s="1" t="s">
        <x:v>1884</x:v>
      </x:c>
      <x:c r="V106" s="15" t="n">
        <x:v>8959.12</x:v>
      </x:c>
      <x:c r="W106" s="1" t="n">
        <x:v>97.8</x:v>
      </x:c>
      <x:c r="X106" s="1" t="n">
        <x:v>0</x:v>
      </x:c>
      <x:c r="Y106" s="1" t="n">
        <x:v>0</x:v>
      </x:c>
      <x:c r="Z106" s="16" t="n">
        <x:f aca="0">MIN(100,ROUND(MIN(1,E106/10)*15+MIN(1,G106/120)*15+MIN(1,H106/3)*12+MIN(1,J106/2)*10+MIN(1,K106/60)*10+MIN(1,O106/2)*10+MIN(1,P106/2)*8+MIN(1,R106/12)*7+MIN(1,S106/4)*5+MIN(1,T106/8)*3+IF(U106="Unsupported",3,IF(U106="Limited Support",1,0))+IF(C106="Critical",2,IF(C106="High",1,0)),0))</x:f>
        <x:v>10</x:v>
      </x:c>
      <x:c r="AA106" s="1" t="str">
        <x:f aca="0">IF(Z106&gt;=70,"Critical",IF(Z106&gt;=50,"High",IF(Z106&gt;=30,"Medium","Routine")))</x:f>
        <x:v>Routine</x:v>
      </x:c>
      <x:c r="AB106" s="1" t="str">
        <x:f aca="0">IF(W106&gt;=85,"Passes score threshold only","Below score threshold")</x:f>
        <x:v>Passes score threshold only</x:v>
      </x:c>
      <x:c r="AC106" s="12" t="n">
        <x:v>2</x:v>
      </x:c>
      <x:c r="AD106" s="12" t="n">
        <x:v>185</x:v>
      </x:c>
      <x:c r="AE106" s="12" t="n">
        <x:v>242</x:v>
      </x:c>
    </x:row>
    <x:row r="107" ht="15" hidden="0" customHeight="1">
      <x:c r="A107" s="1" t="s">
        <x:v>704</x:v>
      </x:c>
      <x:c r="B107" s="1" t="s">
        <x:v>1927</x:v>
      </x:c>
      <x:c r="C107" s="1" t="s">
        <x:v>1902</x:v>
      </x:c>
      <x:c r="D107" s="1" t="s">
        <x:v>1870</x:v>
      </x:c>
      <x:c r="E107" s="1" t="n">
        <x:v>6.86</x:v>
      </x:c>
      <x:c r="F107" s="1" t="n">
        <x:v>81.6</x:v>
      </x:c>
      <x:c r="G107" s="1" t="n">
        <x:v>0</x:v>
      </x:c>
      <x:c r="H107" s="1" t="n">
        <x:v>0</x:v>
      </x:c>
      <x:c r="I107" s="1" t="n">
        <x:v>1</x:v>
      </x:c>
      <x:c r="J107" s="1" t="n">
        <x:v>0</x:v>
      </x:c>
      <x:c r="K107" s="1" t="n">
        <x:v>0</x:v>
      </x:c>
      <x:c r="L107" s="1" t="n">
        <x:v>481</x:v>
      </x:c>
      <x:c r="M107" s="1" t="n">
        <x:v>1.2</x:v>
      </x:c>
      <x:c r="N107" s="1" t="n">
        <x:v>0</x:v>
      </x:c>
      <x:c r="O107" s="1" t="n">
        <x:v>0</x:v>
      </x:c>
      <x:c r="P107" s="1" t="n">
        <x:v>0</x:v>
      </x:c>
      <x:c r="Q107" s="1" t="n">
        <x:v>24</x:v>
      </x:c>
      <x:c r="R107" s="1" t="n">
        <x:v>2</x:v>
      </x:c>
      <x:c r="S107" s="1" t="n">
        <x:v>1.95</x:v>
      </x:c>
      <x:c r="T107" s="1" t="n">
        <x:v>4</x:v>
      </x:c>
      <x:c r="U107" s="1" t="s">
        <x:v>1884</x:v>
      </x:c>
      <x:c r="V107" s="15" t="n">
        <x:v>10062.07</x:v>
      </x:c>
      <x:c r="W107" s="1" t="n">
        <x:v>100</x:v>
      </x:c>
      <x:c r="X107" s="1" t="n">
        <x:v>0</x:v>
      </x:c>
      <x:c r="Y107" s="1" t="n">
        <x:v>0</x:v>
      </x:c>
      <x:c r="Z107" s="16" t="n">
        <x:f aca="0">MIN(100,ROUND(MIN(1,E107/10)*15+MIN(1,G107/120)*15+MIN(1,H107/3)*12+MIN(1,J107/2)*10+MIN(1,K107/60)*10+MIN(1,O107/2)*10+MIN(1,P107/2)*8+MIN(1,R107/12)*7+MIN(1,S107/4)*5+MIN(1,T107/8)*3+IF(U107="Unsupported",3,IF(U107="Limited Support",1,0))+IF(C107="Critical",2,IF(C107="High",1,0)),0))</x:f>
        <x:v>17</x:v>
      </x:c>
      <x:c r="AA107" s="1" t="str">
        <x:f aca="0">IF(Z107&gt;=70,"Critical",IF(Z107&gt;=50,"High",IF(Z107&gt;=30,"Medium","Routine")))</x:f>
        <x:v>Routine</x:v>
      </x:c>
      <x:c r="AB107" s="1" t="str">
        <x:f aca="0">IF(W107&gt;=85,"Passes score threshold only","Below score threshold")</x:f>
        <x:v>Passes score threshold only</x:v>
      </x:c>
      <x:c r="AC107" s="12" t="n">
        <x:v>2</x:v>
      </x:c>
      <x:c r="AD107" s="12" t="n">
        <x:v>481</x:v>
      </x:c>
      <x:c r="AE107" s="12" t="n">
        <x:v>128</x:v>
      </x:c>
    </x:row>
    <x:row r="108" ht="15" hidden="0" customHeight="1">
      <x:c r="A108" s="1" t="s">
        <x:v>2235</x:v>
      </x:c>
      <x:c r="B108" s="1" t="s">
        <x:v>1866</x:v>
      </x:c>
      <x:c r="C108" s="1" t="s">
        <x:v>1872</x:v>
      </x:c>
      <x:c r="D108" s="1" t="s">
        <x:v>1870</x:v>
      </x:c>
      <x:c r="E108" s="1" t="n">
        <x:v>4.27</x:v>
      </x:c>
      <x:c r="F108" s="1" t="n">
        <x:v>56.5</x:v>
      </x:c>
      <x:c r="G108" s="1" t="n">
        <x:v>0</x:v>
      </x:c>
      <x:c r="H108" s="1" t="n">
        <x:v>0</x:v>
      </x:c>
      <x:c r="I108" s="1" t="n">
        <x:v>0</x:v>
      </x:c>
      <x:c r="J108" s="1" t="n">
        <x:v>0</x:v>
      </x:c>
      <x:c r="K108" s="1" t="n">
        <x:v>0</x:v>
      </x:c>
      <x:c r="L108" s="1" t="n">
        <x:v>374</x:v>
      </x:c>
      <x:c r="M108" s="1" t="n">
        <x:v>0</x:v>
      </x:c>
      <x:c r="N108" s="1" t="n">
        <x:v>0</x:v>
      </x:c>
      <x:c r="O108" s="1" t="n">
        <x:v>0</x:v>
      </x:c>
      <x:c r="P108" s="1" t="n">
        <x:v>0</x:v>
      </x:c>
      <x:c r="Q108" s="1" t="n">
        <x:v>12</x:v>
      </x:c>
      <x:c r="R108" s="1" t="n">
        <x:v>0</x:v>
      </x:c>
      <x:c r="S108" s="1" t="n">
        <x:v>0.34</x:v>
      </x:c>
      <x:c r="T108" s="1" t="n">
        <x:v>4</x:v>
      </x:c>
      <x:c r="U108" s="1" t="s">
        <x:v>1884</x:v>
      </x:c>
      <x:c r="V108" s="15" t="n">
        <x:v>52249.51</x:v>
      </x:c>
      <x:c r="W108" s="1" t="n">
        <x:v>100</x:v>
      </x:c>
      <x:c r="X108" s="1" t="n">
        <x:v>0</x:v>
      </x:c>
      <x:c r="Y108" s="1" t="n">
        <x:v>0</x:v>
      </x:c>
      <x:c r="Z108" s="16" t="n">
        <x:f aca="0">MIN(100,ROUND(MIN(1,E108/10)*15+MIN(1,G108/120)*15+MIN(1,H108/3)*12+MIN(1,J108/2)*10+MIN(1,K108/60)*10+MIN(1,O108/2)*10+MIN(1,P108/2)*8+MIN(1,R108/12)*7+MIN(1,S108/4)*5+MIN(1,T108/8)*3+IF(U108="Unsupported",3,IF(U108="Limited Support",1,0))+IF(C108="Critical",2,IF(C108="High",1,0)),0))</x:f>
        <x:v>8</x:v>
      </x:c>
      <x:c r="AA108" s="1" t="str">
        <x:f aca="0">IF(Z108&gt;=70,"Critical",IF(Z108&gt;=50,"High",IF(Z108&gt;=30,"Medium","Routine")))</x:f>
        <x:v>Routine</x:v>
      </x:c>
      <x:c r="AB108" s="1" t="str">
        <x:f aca="0">IF(W108&gt;=85,"Passes score threshold only","Below score threshold")</x:f>
        <x:v>Passes score threshold only</x:v>
      </x:c>
      <x:c r="AC108" s="12" t="n">
        <x:v>1</x:v>
      </x:c>
      <x:c r="AD108" s="12"/>
      <x:c r="AE108" s="12" t="n">
        <x:v>374</x:v>
      </x:c>
    </x:row>
    <x:row r="109" ht="15" hidden="0" customHeight="1">
      <x:c r="A109" s="1" t="s">
        <x:v>708</x:v>
      </x:c>
      <x:c r="B109" s="1" t="s">
        <x:v>1927</x:v>
      </x:c>
      <x:c r="C109" s="1" t="s">
        <x:v>1902</x:v>
      </x:c>
      <x:c r="D109" s="1" t="s">
        <x:v>1891</x:v>
      </x:c>
      <x:c r="E109" s="1" t="n">
        <x:v>0.7</x:v>
      </x:c>
      <x:c r="F109" s="1" t="n">
        <x:v>71.1</x:v>
      </x:c>
      <x:c r="G109" s="1" t="n">
        <x:v>0</x:v>
      </x:c>
      <x:c r="H109" s="1" t="n">
        <x:v>1</x:v>
      </x:c>
      <x:c r="I109" s="1" t="n">
        <x:v>1</x:v>
      </x:c>
      <x:c r="J109" s="1" t="n">
        <x:v>0</x:v>
      </x:c>
      <x:c r="K109" s="1" t="n">
        <x:v>27.3</x:v>
      </x:c>
      <x:c r="L109" s="1" t="n">
        <x:v>74</x:v>
      </x:c>
      <x:c r="M109" s="1" t="n">
        <x:v>3.2</x:v>
      </x:c>
      <x:c r="N109" s="1" t="n">
        <x:v>0</x:v>
      </x:c>
      <x:c r="O109" s="1" t="n">
        <x:v>0</x:v>
      </x:c>
      <x:c r="P109" s="1" t="n">
        <x:v>0</x:v>
      </x:c>
      <x:c r="Q109" s="1" t="n">
        <x:v>26</x:v>
      </x:c>
      <x:c r="R109" s="1" t="n">
        <x:v>0</x:v>
      </x:c>
      <x:c r="S109" s="1" t="n">
        <x:v>0.45</x:v>
      </x:c>
      <x:c r="T109" s="1" t="n">
        <x:v>4</x:v>
      </x:c>
      <x:c r="U109" s="1" t="s">
        <x:v>1884</x:v>
      </x:c>
      <x:c r="V109" s="15" t="n">
        <x:v>11303.15</x:v>
      </x:c>
      <x:c r="W109" s="1" t="n">
        <x:v>95</x:v>
      </x:c>
      <x:c r="X109" s="1" t="n">
        <x:v>0</x:v>
      </x:c>
      <x:c r="Y109" s="1" t="n">
        <x:v>0</x:v>
      </x:c>
      <x:c r="Z109" s="16" t="n">
        <x:f aca="0">MIN(100,ROUND(MIN(1,E109/10)*15+MIN(1,G109/120)*15+MIN(1,H109/3)*12+MIN(1,J109/2)*10+MIN(1,K109/60)*10+MIN(1,O109/2)*10+MIN(1,P109/2)*8+MIN(1,R109/12)*7+MIN(1,S109/4)*5+MIN(1,T109/8)*3+IF(U109="Unsupported",3,IF(U109="Limited Support",1,0))+IF(C109="Critical",2,IF(C109="High",1,0)),0))</x:f>
        <x:v>14</x:v>
      </x:c>
      <x:c r="AA109" s="1" t="str">
        <x:f aca="0">IF(Z109&gt;=70,"Critical",IF(Z109&gt;=50,"High",IF(Z109&gt;=30,"Medium","Routine")))</x:f>
        <x:v>Routine</x:v>
      </x:c>
      <x:c r="AB109" s="1" t="str">
        <x:f aca="0">IF(W109&gt;=85,"Passes score threshold only","Below score threshold")</x:f>
        <x:v>Passes score threshold only</x:v>
      </x:c>
      <x:c r="AC109" s="12" t="n">
        <x:v>1</x:v>
      </x:c>
      <x:c r="AD109" s="12"/>
      <x:c r="AE109" s="12" t="n">
        <x:v>74</x:v>
      </x:c>
    </x:row>
    <x:row r="110" ht="15" hidden="0" customHeight="1">
      <x:c r="A110" s="1" t="s">
        <x:v>2240</x:v>
      </x:c>
      <x:c r="B110" s="1" t="s">
        <x:v>1897</x:v>
      </x:c>
      <x:c r="C110" s="1" t="s">
        <x:v>1902</x:v>
      </x:c>
      <x:c r="D110" s="1" t="s">
        <x:v>1911</x:v>
      </x:c>
      <x:c r="E110" s="1" t="n">
        <x:v>7.3</x:v>
      </x:c>
      <x:c r="F110" s="1" t="n">
        <x:v>33</x:v>
      </x:c>
      <x:c r="G110" s="1" t="n">
        <x:v>71</x:v>
      </x:c>
      <x:c r="H110" s="1" t="n">
        <x:v>0</x:v>
      </x:c>
      <x:c r="I110" s="1" t="n">
        <x:v>1</x:v>
      </x:c>
      <x:c r="J110" s="1" t="n">
        <x:v>0</x:v>
      </x:c>
      <x:c r="K110" s="1" t="n">
        <x:v>0</x:v>
      </x:c>
      <x:c r="L110" s="1" t="n">
        <x:v>193.5</x:v>
      </x:c>
      <x:c r="M110" s="1" t="n">
        <x:v>0.3</x:v>
      </x:c>
      <x:c r="N110" s="1" t="n">
        <x:v>0</x:v>
      </x:c>
      <x:c r="O110" s="1" t="n">
        <x:v>1</x:v>
      </x:c>
      <x:c r="P110" s="1" t="n">
        <x:v>0</x:v>
      </x:c>
      <x:c r="Q110" s="1" t="n">
        <x:v>15</x:v>
      </x:c>
      <x:c r="R110" s="1" t="n">
        <x:v>1</x:v>
      </x:c>
      <x:c r="S110" s="1" t="n">
        <x:v>0.64</x:v>
      </x:c>
      <x:c r="T110" s="1" t="n">
        <x:v>1</x:v>
      </x:c>
      <x:c r="U110" s="1" t="s">
        <x:v>1884</x:v>
      </x:c>
      <x:c r="V110" s="15" t="n">
        <x:v>15763.22</x:v>
      </x:c>
      <x:c r="W110" s="1" t="n">
        <x:v>91.9</x:v>
      </x:c>
      <x:c r="X110" s="1" t="n">
        <x:v>0</x:v>
      </x:c>
      <x:c r="Y110" s="1" t="n">
        <x:v>0</x:v>
      </x:c>
      <x:c r="Z110" s="16" t="n">
        <x:f aca="0">MIN(100,ROUND(MIN(1,E110/10)*15+MIN(1,G110/120)*15+MIN(1,H110/3)*12+MIN(1,J110/2)*10+MIN(1,K110/60)*10+MIN(1,O110/2)*10+MIN(1,P110/2)*8+MIN(1,R110/12)*7+MIN(1,S110/4)*5+MIN(1,T110/8)*3+IF(U110="Unsupported",3,IF(U110="Limited Support",1,0))+IF(C110="Critical",2,IF(C110="High",1,0)),0))</x:f>
        <x:v>29</x:v>
      </x:c>
      <x:c r="AA110" s="1" t="str">
        <x:f aca="0">IF(Z110&gt;=70,"Critical",IF(Z110&gt;=50,"High",IF(Z110&gt;=30,"Medium","Routine")))</x:f>
        <x:v>Routine</x:v>
      </x:c>
      <x:c r="AB110" s="1" t="str">
        <x:f aca="0">IF(W110&gt;=85,"Passes score threshold only","Below score threshold")</x:f>
        <x:v>Passes score threshold only</x:v>
      </x:c>
      <x:c r="AC110" s="12" t="n">
        <x:v>3</x:v>
      </x:c>
      <x:c r="AD110" s="12" t="n">
        <x:v>193.5</x:v>
      </x:c>
      <x:c r="AE110" s="12" t="n">
        <x:v>281</x:v>
      </x:c>
    </x:row>
    <x:row r="111" ht="15" hidden="0" customHeight="1">
      <x:c r="A111" s="1" t="s">
        <x:v>713</x:v>
      </x:c>
      <x:c r="B111" s="1" t="s">
        <x:v>1915</x:v>
      </x:c>
      <x:c r="C111" s="1" t="s">
        <x:v>1902</x:v>
      </x:c>
      <x:c r="D111" s="1" t="s">
        <x:v>1891</x:v>
      </x:c>
      <x:c r="E111" s="1" t="n">
        <x:v>2.79</x:v>
      </x:c>
      <x:c r="F111" s="1" t="n">
        <x:v>58.7</x:v>
      </x:c>
      <x:c r="G111" s="1" t="n">
        <x:v>0</x:v>
      </x:c>
      <x:c r="H111" s="1" t="n">
        <x:v>0</x:v>
      </x:c>
      <x:c r="I111" s="1" t="n">
        <x:v>0</x:v>
      </x:c>
      <x:c r="J111" s="1" t="n">
        <x:v>0</x:v>
      </x:c>
      <x:c r="K111" s="1" t="n">
        <x:v>0</x:v>
      </x:c>
      <x:c r="L111" s="1" t="n">
        <x:v>999</x:v>
      </x:c>
      <x:c r="M111" s="1" t="n">
        <x:v>0</x:v>
      </x:c>
      <x:c r="N111" s="1" t="n">
        <x:v>0</x:v>
      </x:c>
      <x:c r="O111" s="1" t="n">
        <x:v>0</x:v>
      </x:c>
      <x:c r="P111" s="1" t="n">
        <x:v>0</x:v>
      </x:c>
      <x:c r="Q111" s="1" t="n">
        <x:v>23</x:v>
      </x:c>
      <x:c r="R111" s="1" t="n">
        <x:v>0</x:v>
      </x:c>
      <x:c r="S111" s="1" t="n">
        <x:v>0</x:v>
      </x:c>
      <x:c r="T111" s="1" t="n">
        <x:v>3</x:v>
      </x:c>
      <x:c r="U111" s="1" t="s">
        <x:v>1884</x:v>
      </x:c>
      <x:c r="V111" s="15" t="n">
        <x:v>29106.7</x:v>
      </x:c>
      <x:c r="W111" s="1" t="n">
        <x:v>92.8</x:v>
      </x:c>
      <x:c r="X111" s="1" t="n">
        <x:v>0</x:v>
      </x:c>
      <x:c r="Y111" s="1" t="n">
        <x:v>0</x:v>
      </x:c>
      <x:c r="Z111" s="16" t="n">
        <x:f aca="0">MIN(100,ROUND(MIN(1,E111/10)*15+MIN(1,G111/120)*15+MIN(1,H111/3)*12+MIN(1,J111/2)*10+MIN(1,K111/60)*10+MIN(1,O111/2)*10+MIN(1,P111/2)*8+MIN(1,R111/12)*7+MIN(1,S111/4)*5+MIN(1,T111/8)*3+IF(U111="Unsupported",3,IF(U111="Limited Support",1,0))+IF(C111="Critical",2,IF(C111="High",1,0)),0))</x:f>
        <x:v>7</x:v>
      </x:c>
      <x:c r="AA111" s="1" t="str">
        <x:f aca="0">IF(Z111&gt;=70,"Critical",IF(Z111&gt;=50,"High",IF(Z111&gt;=30,"Medium","Routine")))</x:f>
        <x:v>Routine</x:v>
      </x:c>
      <x:c r="AB111" s="1" t="str">
        <x:f aca="0">IF(W111&gt;=85,"Passes score threshold only","Below score threshold")</x:f>
        <x:v>Passes score threshold only</x:v>
      </x:c>
      <x:c r="AC111" s="12" t="n">
        <x:v>0</x:v>
      </x:c>
      <x:c r="AD111" s="12"/>
      <x:c r="AE111" s="12"/>
    </x:row>
    <x:row r="112" ht="15" hidden="0" customHeight="1">
      <x:c r="A112" s="1" t="s">
        <x:v>715</x:v>
      </x:c>
      <x:c r="B112" s="1" t="s">
        <x:v>2010</x:v>
      </x:c>
      <x:c r="C112" s="1" t="s">
        <x:v>1872</x:v>
      </x:c>
      <x:c r="D112" s="1" t="s">
        <x:v>1891</x:v>
      </x:c>
      <x:c r="E112" s="1" t="n">
        <x:v>7.15</x:v>
      </x:c>
      <x:c r="F112" s="1" t="n">
        <x:v>72.2</x:v>
      </x:c>
      <x:c r="G112" s="1" t="n">
        <x:v>95</x:v>
      </x:c>
      <x:c r="H112" s="1" t="n">
        <x:v>1</x:v>
      </x:c>
      <x:c r="I112" s="1" t="n">
        <x:v>2</x:v>
      </x:c>
      <x:c r="J112" s="1" t="n">
        <x:v>0</x:v>
      </x:c>
      <x:c r="K112" s="1" t="n">
        <x:v>12.3</x:v>
      </x:c>
      <x:c r="L112" s="1" t="n">
        <x:v>241.5</x:v>
      </x:c>
      <x:c r="M112" s="1" t="n">
        <x:v>3.5</x:v>
      </x:c>
      <x:c r="N112" s="1" t="n">
        <x:v>0</x:v>
      </x:c>
      <x:c r="O112" s="1" t="n">
        <x:v>0</x:v>
      </x:c>
      <x:c r="P112" s="1" t="n">
        <x:v>0</x:v>
      </x:c>
      <x:c r="Q112" s="1" t="n">
        <x:v>29</x:v>
      </x:c>
      <x:c r="R112" s="1" t="n">
        <x:v>3</x:v>
      </x:c>
      <x:c r="S112" s="1" t="n">
        <x:v>1.34</x:v>
      </x:c>
      <x:c r="T112" s="1" t="n">
        <x:v>4</x:v>
      </x:c>
      <x:c r="U112" s="1" t="s">
        <x:v>1884</x:v>
      </x:c>
      <x:c r="V112" s="15" t="n">
        <x:v>2866.62</x:v>
      </x:c>
      <x:c r="W112" s="1" t="n">
        <x:v>93.1</x:v>
      </x:c>
      <x:c r="X112" s="1" t="n">
        <x:v>0</x:v>
      </x:c>
      <x:c r="Y112" s="1" t="n">
        <x:v>0</x:v>
      </x:c>
      <x:c r="Z112" s="16" t="n">
        <x:f aca="0">MIN(100,ROUND(MIN(1,E112/10)*15+MIN(1,G112/120)*15+MIN(1,H112/3)*12+MIN(1,J112/2)*10+MIN(1,K112/60)*10+MIN(1,O112/2)*10+MIN(1,P112/2)*8+MIN(1,R112/12)*7+MIN(1,S112/4)*5+MIN(1,T112/8)*3+IF(U112="Unsupported",3,IF(U112="Limited Support",1,0))+IF(C112="Critical",2,IF(C112="High",1,0)),0))</x:f>
        <x:v>34</x:v>
      </x:c>
      <x:c r="AA112" s="1" t="str">
        <x:f aca="0">IF(Z112&gt;=70,"Critical",IF(Z112&gt;=50,"High",IF(Z112&gt;=30,"Medium","Routine")))</x:f>
        <x:v>Medium</x:v>
      </x:c>
      <x:c r="AB112" s="1" t="str">
        <x:f aca="0">IF(W112&gt;=85,"Passes score threshold only","Below score threshold")</x:f>
        <x:v>Passes score threshold only</x:v>
      </x:c>
      <x:c r="AC112" s="12" t="n">
        <x:v>3</x:v>
      </x:c>
      <x:c r="AD112" s="12" t="n">
        <x:v>241.5</x:v>
      </x:c>
      <x:c r="AE112" s="12" t="n">
        <x:v>85</x:v>
      </x:c>
    </x:row>
    <x:row r="113" ht="15" hidden="0" customHeight="1">
      <x:c r="A113" s="1" t="s">
        <x:v>2247</x:v>
      </x:c>
      <x:c r="B113" s="1" t="s">
        <x:v>1945</x:v>
      </x:c>
      <x:c r="C113" s="1" t="s">
        <x:v>1902</x:v>
      </x:c>
      <x:c r="D113" s="1" t="s">
        <x:v>1911</x:v>
      </x:c>
      <x:c r="E113" s="1" t="n">
        <x:v>3.26</x:v>
      </x:c>
      <x:c r="F113" s="1" t="n">
        <x:v>72</x:v>
      </x:c>
      <x:c r="G113" s="1" t="n">
        <x:v>120</x:v>
      </x:c>
      <x:c r="H113" s="1" t="n">
        <x:v>0</x:v>
      </x:c>
      <x:c r="I113" s="1" t="n">
        <x:v>0</x:v>
      </x:c>
      <x:c r="J113" s="1" t="n">
        <x:v>0</x:v>
      </x:c>
      <x:c r="K113" s="1" t="n">
        <x:v>0</x:v>
      </x:c>
      <x:c r="L113" s="1" t="n">
        <x:v>475</x:v>
      </x:c>
      <x:c r="M113" s="1" t="n">
        <x:v>0</x:v>
      </x:c>
      <x:c r="N113" s="1" t="n">
        <x:v>0</x:v>
      </x:c>
      <x:c r="O113" s="1" t="n">
        <x:v>0</x:v>
      </x:c>
      <x:c r="P113" s="1" t="n">
        <x:v>0</x:v>
      </x:c>
      <x:c r="Q113" s="1" t="n">
        <x:v>19</x:v>
      </x:c>
      <x:c r="R113" s="1" t="n">
        <x:v>1</x:v>
      </x:c>
      <x:c r="S113" s="1" t="n">
        <x:v>0.38</x:v>
      </x:c>
      <x:c r="T113" s="1" t="n">
        <x:v>2</x:v>
      </x:c>
      <x:c r="U113" s="1" t="s">
        <x:v>1873</x:v>
      </x:c>
      <x:c r="V113" s="15" t="n">
        <x:v>2969.95</x:v>
      </x:c>
      <x:c r="W113" s="1" t="n">
        <x:v>98.3</x:v>
      </x:c>
      <x:c r="X113" s="1" t="n">
        <x:v>0</x:v>
      </x:c>
      <x:c r="Y113" s="1" t="n">
        <x:v>0</x:v>
      </x:c>
      <x:c r="Z113" s="16" t="n">
        <x:f aca="0">MIN(100,ROUND(MIN(1,E113/10)*15+MIN(1,G113/120)*15+MIN(1,H113/3)*12+MIN(1,J113/2)*10+MIN(1,K113/60)*10+MIN(1,O113/2)*10+MIN(1,P113/2)*8+MIN(1,R113/12)*7+MIN(1,S113/4)*5+MIN(1,T113/8)*3+IF(U113="Unsupported",3,IF(U113="Limited Support",1,0))+IF(C113="Critical",2,IF(C113="High",1,0)),0))</x:f>
        <x:v>27</x:v>
      </x:c>
      <x:c r="AA113" s="1" t="str">
        <x:f aca="0">IF(Z113&gt;=70,"Critical",IF(Z113&gt;=50,"High",IF(Z113&gt;=30,"Medium","Routine")))</x:f>
        <x:v>Routine</x:v>
      </x:c>
      <x:c r="AB113" s="1" t="str">
        <x:f aca="0">IF(W113&gt;=85,"Passes score threshold only","Below score threshold")</x:f>
        <x:v>Passes score threshold only</x:v>
      </x:c>
      <x:c r="AC113" s="12" t="n">
        <x:v>1</x:v>
      </x:c>
      <x:c r="AD113" s="12"/>
      <x:c r="AE113" s="12" t="n">
        <x:v>475</x:v>
      </x:c>
    </x:row>
    <x:row r="114" ht="15" hidden="0" customHeight="1">
      <x:c r="A114" s="1" t="s">
        <x:v>2251</x:v>
      </x:c>
      <x:c r="B114" s="1" t="s">
        <x:v>1888</x:v>
      </x:c>
      <x:c r="C114" s="1" t="s">
        <x:v>1893</x:v>
      </x:c>
      <x:c r="D114" s="1" t="s">
        <x:v>1870</x:v>
      </x:c>
      <x:c r="E114" s="1" t="n">
        <x:v>5</x:v>
      </x:c>
      <x:c r="F114" s="1" t="n">
        <x:v>60.2</x:v>
      </x:c>
      <x:c r="G114" s="1" t="n">
        <x:v>0</x:v>
      </x:c>
      <x:c r="H114" s="1" t="n">
        <x:v>0</x:v>
      </x:c>
      <x:c r="I114" s="1" t="n">
        <x:v>0</x:v>
      </x:c>
      <x:c r="J114" s="1" t="n">
        <x:v>0</x:v>
      </x:c>
      <x:c r="K114" s="1" t="n">
        <x:v>0</x:v>
      </x:c>
      <x:c r="L114" s="1" t="n">
        <x:v>180</x:v>
      </x:c>
      <x:c r="M114" s="1" t="n">
        <x:v>0</x:v>
      </x:c>
      <x:c r="N114" s="1" t="n">
        <x:v>0</x:v>
      </x:c>
      <x:c r="O114" s="1" t="n">
        <x:v>0</x:v>
      </x:c>
      <x:c r="P114" s="1" t="n">
        <x:v>0</x:v>
      </x:c>
      <x:c r="Q114" s="1" t="n">
        <x:v>20</x:v>
      </x:c>
      <x:c r="R114" s="1" t="n">
        <x:v>0</x:v>
      </x:c>
      <x:c r="S114" s="1" t="n">
        <x:v>0</x:v>
      </x:c>
      <x:c r="T114" s="1" t="n">
        <x:v>2</x:v>
      </x:c>
      <x:c r="U114" s="1" t="s">
        <x:v>1884</x:v>
      </x:c>
      <x:c r="V114" s="15" t="n">
        <x:v>3188.44</x:v>
      </x:c>
      <x:c r="W114" s="1" t="n">
        <x:v>100</x:v>
      </x:c>
      <x:c r="X114" s="1" t="n">
        <x:v>0</x:v>
      </x:c>
      <x:c r="Y114" s="1" t="n">
        <x:v>0</x:v>
      </x:c>
      <x:c r="Z114" s="16" t="n">
        <x:f aca="0">MIN(100,ROUND(MIN(1,E114/10)*15+MIN(1,G114/120)*15+MIN(1,H114/3)*12+MIN(1,J114/2)*10+MIN(1,K114/60)*10+MIN(1,O114/2)*10+MIN(1,P114/2)*8+MIN(1,R114/12)*7+MIN(1,S114/4)*5+MIN(1,T114/8)*3+IF(U114="Unsupported",3,IF(U114="Limited Support",1,0))+IF(C114="Critical",2,IF(C114="High",1,0)),0))</x:f>
        <x:v>9</x:v>
      </x:c>
      <x:c r="AA114" s="1" t="str">
        <x:f aca="0">IF(Z114&gt;=70,"Critical",IF(Z114&gt;=50,"High",IF(Z114&gt;=30,"Medium","Routine")))</x:f>
        <x:v>Routine</x:v>
      </x:c>
      <x:c r="AB114" s="1" t="str">
        <x:f aca="0">IF(W114&gt;=85,"Passes score threshold only","Below score threshold")</x:f>
        <x:v>Passes score threshold only</x:v>
      </x:c>
      <x:c r="AC114" s="12" t="n">
        <x:v>2</x:v>
      </x:c>
      <x:c r="AD114" s="12" t="n">
        <x:v>180</x:v>
      </x:c>
      <x:c r="AE114" s="12" t="n">
        <x:v>593</x:v>
      </x:c>
    </x:row>
    <x:row r="115" ht="15" hidden="0" customHeight="1">
      <x:c r="A115" s="1" t="s">
        <x:v>2254</x:v>
      </x:c>
      <x:c r="B115" s="1" t="s">
        <x:v>1888</x:v>
      </x:c>
      <x:c r="C115" s="1" t="s">
        <x:v>1902</x:v>
      </x:c>
      <x:c r="D115" s="1" t="s">
        <x:v>1891</x:v>
      </x:c>
      <x:c r="E115" s="1" t="n">
        <x:v>2.19</x:v>
      </x:c>
      <x:c r="F115" s="1" t="n">
        <x:v>89.8</x:v>
      </x:c>
      <x:c r="G115" s="1" t="n">
        <x:v>66</x:v>
      </x:c>
      <x:c r="H115" s="1" t="n">
        <x:v>0</x:v>
      </x:c>
      <x:c r="I115" s="1" t="n">
        <x:v>0</x:v>
      </x:c>
      <x:c r="J115" s="1" t="n">
        <x:v>0</x:v>
      </x:c>
      <x:c r="K115" s="1" t="n">
        <x:v>0</x:v>
      </x:c>
      <x:c r="L115" s="1" t="n">
        <x:v>999</x:v>
      </x:c>
      <x:c r="M115" s="1" t="n">
        <x:v>0</x:v>
      </x:c>
      <x:c r="N115" s="1" t="n">
        <x:v>0</x:v>
      </x:c>
      <x:c r="O115" s="1" t="n">
        <x:v>0</x:v>
      </x:c>
      <x:c r="P115" s="1" t="n">
        <x:v>0</x:v>
      </x:c>
      <x:c r="Q115" s="1" t="n">
        <x:v>18</x:v>
      </x:c>
      <x:c r="R115" s="1" t="n">
        <x:v>1</x:v>
      </x:c>
      <x:c r="S115" s="1" t="n">
        <x:v>0.25</x:v>
      </x:c>
      <x:c r="T115" s="1" t="n">
        <x:v>3</x:v>
      </x:c>
      <x:c r="U115" s="1" t="s">
        <x:v>1884</x:v>
      </x:c>
      <x:c r="V115" s="15" t="n">
        <x:v>4136.64</x:v>
      </x:c>
      <x:c r="W115" s="1" t="n">
        <x:v>96</x:v>
      </x:c>
      <x:c r="X115" s="1" t="n">
        <x:v>0</x:v>
      </x:c>
      <x:c r="Y115" s="1" t="n">
        <x:v>1</x:v>
      </x:c>
      <x:c r="Z115" s="16" t="n">
        <x:f aca="0">MIN(100,ROUND(MIN(1,E115/10)*15+MIN(1,G115/120)*15+MIN(1,H115/3)*12+MIN(1,J115/2)*10+MIN(1,K115/60)*10+MIN(1,O115/2)*10+MIN(1,P115/2)*8+MIN(1,R115/12)*7+MIN(1,S115/4)*5+MIN(1,T115/8)*3+IF(U115="Unsupported",3,IF(U115="Limited Support",1,0))+IF(C115="Critical",2,IF(C115="High",1,0)),0))</x:f>
        <x:v>16</x:v>
      </x:c>
      <x:c r="AA115" s="1" t="str">
        <x:f aca="0">IF(Z115&gt;=70,"Critical",IF(Z115&gt;=50,"High",IF(Z115&gt;=30,"Medium","Routine")))</x:f>
        <x:v>Routine</x:v>
      </x:c>
      <x:c r="AB115" s="1" t="str">
        <x:f aca="0">IF(W115&gt;=85,"Passes score threshold only","Below score threshold")</x:f>
        <x:v>Passes score threshold only</x:v>
      </x:c>
      <x:c r="AC115" s="12" t="n">
        <x:v>0</x:v>
      </x:c>
      <x:c r="AD115" s="12"/>
      <x:c r="AE115" s="12"/>
    </x:row>
    <x:row r="116" ht="15" hidden="0" customHeight="1">
      <x:c r="A116" s="1" t="s">
        <x:v>2257</x:v>
      </x:c>
      <x:c r="B116" s="1" t="s">
        <x:v>2010</x:v>
      </x:c>
      <x:c r="C116" s="1" t="s">
        <x:v>1893</x:v>
      </x:c>
      <x:c r="D116" s="1" t="s">
        <x:v>1911</x:v>
      </x:c>
      <x:c r="E116" s="1" t="n">
        <x:v>2.46</x:v>
      </x:c>
      <x:c r="F116" s="1" t="n">
        <x:v>70.4</x:v>
      </x:c>
      <x:c r="G116" s="1" t="n">
        <x:v>0</x:v>
      </x:c>
      <x:c r="H116" s="1" t="n">
        <x:v>0</x:v>
      </x:c>
      <x:c r="I116" s="1" t="n">
        <x:v>0</x:v>
      </x:c>
      <x:c r="J116" s="1" t="n">
        <x:v>0</x:v>
      </x:c>
      <x:c r="K116" s="1" t="n">
        <x:v>0</x:v>
      </x:c>
      <x:c r="L116" s="1" t="n">
        <x:v>999</x:v>
      </x:c>
      <x:c r="M116" s="1" t="n">
        <x:v>0</x:v>
      </x:c>
      <x:c r="N116" s="1" t="n">
        <x:v>0</x:v>
      </x:c>
      <x:c r="O116" s="1" t="n">
        <x:v>0</x:v>
      </x:c>
      <x:c r="P116" s="1" t="n">
        <x:v>0</x:v>
      </x:c>
      <x:c r="Q116" s="1" t="n">
        <x:v>22</x:v>
      </x:c>
      <x:c r="R116" s="1" t="n">
        <x:v>0</x:v>
      </x:c>
      <x:c r="S116" s="1" t="n">
        <x:v>1.14</x:v>
      </x:c>
      <x:c r="T116" s="1" t="n">
        <x:v>0</x:v>
      </x:c>
      <x:c r="U116" s="1" t="s">
        <x:v>1884</x:v>
      </x:c>
      <x:c r="V116" s="15" t="n">
        <x:v>2959.86</x:v>
      </x:c>
      <x:c r="W116" s="1" t="n">
        <x:v>91.2</x:v>
      </x:c>
      <x:c r="X116" s="1" t="n">
        <x:v>0</x:v>
      </x:c>
      <x:c r="Y116" s="1" t="n">
        <x:v>0</x:v>
      </x:c>
      <x:c r="Z116" s="16" t="n">
        <x:f aca="0">MIN(100,ROUND(MIN(1,E116/10)*15+MIN(1,G116/120)*15+MIN(1,H116/3)*12+MIN(1,J116/2)*10+MIN(1,K116/60)*10+MIN(1,O116/2)*10+MIN(1,P116/2)*8+MIN(1,R116/12)*7+MIN(1,S116/4)*5+MIN(1,T116/8)*3+IF(U116="Unsupported",3,IF(U116="Limited Support",1,0))+IF(C116="Critical",2,IF(C116="High",1,0)),0))</x:f>
        <x:v>6</x:v>
      </x:c>
      <x:c r="AA116" s="1" t="str">
        <x:f aca="0">IF(Z116&gt;=70,"Critical",IF(Z116&gt;=50,"High",IF(Z116&gt;=30,"Medium","Routine")))</x:f>
        <x:v>Routine</x:v>
      </x:c>
      <x:c r="AB116" s="1" t="str">
        <x:f aca="0">IF(W116&gt;=85,"Passes score threshold only","Below score threshold")</x:f>
        <x:v>Passes score threshold only</x:v>
      </x:c>
      <x:c r="AC116" s="12" t="n">
        <x:v>0</x:v>
      </x:c>
      <x:c r="AD116" s="12"/>
      <x:c r="AE116" s="12"/>
    </x:row>
    <x:row r="117" ht="15" hidden="0" customHeight="1">
      <x:c r="A117" s="1" t="s">
        <x:v>2260</x:v>
      </x:c>
      <x:c r="B117" s="1" t="s">
        <x:v>2010</x:v>
      </x:c>
      <x:c r="C117" s="1" t="s">
        <x:v>1893</x:v>
      </x:c>
      <x:c r="D117" s="1" t="s">
        <x:v>1870</x:v>
      </x:c>
      <x:c r="E117" s="1" t="n">
        <x:v>2.66</x:v>
      </x:c>
      <x:c r="F117" s="1" t="n">
        <x:v>72.1</x:v>
      </x:c>
      <x:c r="G117" s="1" t="n">
        <x:v>0</x:v>
      </x:c>
      <x:c r="H117" s="1" t="n">
        <x:v>0</x:v>
      </x:c>
      <x:c r="I117" s="1" t="n">
        <x:v>0</x:v>
      </x:c>
      <x:c r="J117" s="1" t="n">
        <x:v>0</x:v>
      </x:c>
      <x:c r="K117" s="1" t="n">
        <x:v>0</x:v>
      </x:c>
      <x:c r="L117" s="1" t="n">
        <x:v>999</x:v>
      </x:c>
      <x:c r="M117" s="1" t="n">
        <x:v>0</x:v>
      </x:c>
      <x:c r="N117" s="1" t="n">
        <x:v>0</x:v>
      </x:c>
      <x:c r="O117" s="1" t="n">
        <x:v>0</x:v>
      </x:c>
      <x:c r="P117" s="1" t="n">
        <x:v>0</x:v>
      </x:c>
      <x:c r="Q117" s="1" t="n">
        <x:v>23</x:v>
      </x:c>
      <x:c r="R117" s="1" t="n">
        <x:v>0</x:v>
      </x:c>
      <x:c r="S117" s="1" t="n">
        <x:v>0.25</x:v>
      </x:c>
      <x:c r="T117" s="1" t="n">
        <x:v>2</x:v>
      </x:c>
      <x:c r="U117" s="1" t="s">
        <x:v>1884</x:v>
      </x:c>
      <x:c r="V117" s="15" t="n">
        <x:v>2788.35</x:v>
      </x:c>
      <x:c r="W117" s="1" t="n">
        <x:v>95.3</x:v>
      </x:c>
      <x:c r="X117" s="1" t="n">
        <x:v>0</x:v>
      </x:c>
      <x:c r="Y117" s="1" t="n">
        <x:v>0</x:v>
      </x:c>
      <x:c r="Z117" s="16" t="n">
        <x:f aca="0">MIN(100,ROUND(MIN(1,E117/10)*15+MIN(1,G117/120)*15+MIN(1,H117/3)*12+MIN(1,J117/2)*10+MIN(1,K117/60)*10+MIN(1,O117/2)*10+MIN(1,P117/2)*8+MIN(1,R117/12)*7+MIN(1,S117/4)*5+MIN(1,T117/8)*3+IF(U117="Unsupported",3,IF(U117="Limited Support",1,0))+IF(C117="Critical",2,IF(C117="High",1,0)),0))</x:f>
        <x:v>6</x:v>
      </x:c>
      <x:c r="AA117" s="1" t="str">
        <x:f aca="0">IF(Z117&gt;=70,"Critical",IF(Z117&gt;=50,"High",IF(Z117&gt;=30,"Medium","Routine")))</x:f>
        <x:v>Routine</x:v>
      </x:c>
      <x:c r="AB117" s="1" t="str">
        <x:f aca="0">IF(W117&gt;=85,"Passes score threshold only","Below score threshold")</x:f>
        <x:v>Passes score threshold only</x:v>
      </x:c>
      <x:c r="AC117" s="12" t="n">
        <x:v>0</x:v>
      </x:c>
      <x:c r="AD117" s="12"/>
      <x:c r="AE117" s="12"/>
    </x:row>
    <x:row r="118" ht="15" hidden="0" customHeight="1">
      <x:c r="A118" s="1" t="s">
        <x:v>2263</x:v>
      </x:c>
      <x:c r="B118" s="1" t="s">
        <x:v>1897</x:v>
      </x:c>
      <x:c r="C118" s="1" t="s">
        <x:v>1902</x:v>
      </x:c>
      <x:c r="D118" s="1" t="s">
        <x:v>1870</x:v>
      </x:c>
      <x:c r="E118" s="1" t="n">
        <x:v>6.31</x:v>
      </x:c>
      <x:c r="F118" s="1" t="n">
        <x:v>20.3</x:v>
      </x:c>
      <x:c r="G118" s="1" t="n">
        <x:v>60</x:v>
      </x:c>
      <x:c r="H118" s="1" t="n">
        <x:v>0</x:v>
      </x:c>
      <x:c r="I118" s="1" t="n">
        <x:v>0</x:v>
      </x:c>
      <x:c r="J118" s="1" t="n">
        <x:v>0</x:v>
      </x:c>
      <x:c r="K118" s="1" t="n">
        <x:v>0</x:v>
      </x:c>
      <x:c r="L118" s="1" t="n">
        <x:v>999</x:v>
      </x:c>
      <x:c r="M118" s="1" t="n">
        <x:v>0</x:v>
      </x:c>
      <x:c r="N118" s="1" t="n">
        <x:v>0</x:v>
      </x:c>
      <x:c r="O118" s="1" t="n">
        <x:v>0</x:v>
      </x:c>
      <x:c r="P118" s="1" t="n">
        <x:v>0</x:v>
      </x:c>
      <x:c r="Q118" s="1" t="n">
        <x:v>18</x:v>
      </x:c>
      <x:c r="R118" s="1" t="n">
        <x:v>1</x:v>
      </x:c>
      <x:c r="S118" s="1" t="n">
        <x:v>0.07</x:v>
      </x:c>
      <x:c r="T118" s="1" t="n">
        <x:v>2</x:v>
      </x:c>
      <x:c r="U118" s="1" t="s">
        <x:v>1884</x:v>
      </x:c>
      <x:c r="V118" s="15" t="n">
        <x:v>17335.07</x:v>
      </x:c>
      <x:c r="W118" s="1" t="n">
        <x:v>99</x:v>
      </x:c>
      <x:c r="X118" s="1" t="n">
        <x:v>0</x:v>
      </x:c>
      <x:c r="Y118" s="1" t="n">
        <x:v>0</x:v>
      </x:c>
      <x:c r="Z118" s="16" t="n">
        <x:f aca="0">MIN(100,ROUND(MIN(1,E118/10)*15+MIN(1,G118/120)*15+MIN(1,H118/3)*12+MIN(1,J118/2)*10+MIN(1,K118/60)*10+MIN(1,O118/2)*10+MIN(1,P118/2)*8+MIN(1,R118/12)*7+MIN(1,S118/4)*5+MIN(1,T118/8)*3+IF(U118="Unsupported",3,IF(U118="Limited Support",1,0))+IF(C118="Critical",2,IF(C118="High",1,0)),0))</x:f>
        <x:v>20</x:v>
      </x:c>
      <x:c r="AA118" s="1" t="str">
        <x:f aca="0">IF(Z118&gt;=70,"Critical",IF(Z118&gt;=50,"High",IF(Z118&gt;=30,"Medium","Routine")))</x:f>
        <x:v>Routine</x:v>
      </x:c>
      <x:c r="AB118" s="1" t="str">
        <x:f aca="0">IF(W118&gt;=85,"Passes score threshold only","Below score threshold")</x:f>
        <x:v>Passes score threshold only</x:v>
      </x:c>
      <x:c r="AC118" s="12" t="n">
        <x:v>0</x:v>
      </x:c>
      <x:c r="AD118" s="12"/>
      <x:c r="AE118" s="12"/>
    </x:row>
    <x:row r="119" ht="15" hidden="0" customHeight="1">
      <x:c r="A119" s="1" t="s">
        <x:v>719</x:v>
      </x:c>
      <x:c r="B119" s="1" t="s">
        <x:v>1989</x:v>
      </x:c>
      <x:c r="C119" s="1" t="s">
        <x:v>1872</x:v>
      </x:c>
      <x:c r="D119" s="1" t="s">
        <x:v>1891</x:v>
      </x:c>
      <x:c r="E119" s="1" t="n">
        <x:v>2.29</x:v>
      </x:c>
      <x:c r="F119" s="1" t="n">
        <x:v>37.4</x:v>
      </x:c>
      <x:c r="G119" s="1" t="n">
        <x:v>0</x:v>
      </x:c>
      <x:c r="H119" s="1" t="n">
        <x:v>0</x:v>
      </x:c>
      <x:c r="I119" s="1" t="n">
        <x:v>0</x:v>
      </x:c>
      <x:c r="J119" s="1" t="n">
        <x:v>0</x:v>
      </x:c>
      <x:c r="K119" s="1" t="n">
        <x:v>0</x:v>
      </x:c>
      <x:c r="L119" s="1" t="n">
        <x:v>999</x:v>
      </x:c>
      <x:c r="M119" s="1" t="n">
        <x:v>0</x:v>
      </x:c>
      <x:c r="N119" s="1" t="n">
        <x:v>0</x:v>
      </x:c>
      <x:c r="O119" s="1" t="n">
        <x:v>0</x:v>
      </x:c>
      <x:c r="P119" s="1" t="n">
        <x:v>0</x:v>
      </x:c>
      <x:c r="Q119" s="1" t="n">
        <x:v>9</x:v>
      </x:c>
      <x:c r="R119" s="1" t="n">
        <x:v>0</x:v>
      </x:c>
      <x:c r="S119" s="1" t="n">
        <x:v>0</x:v>
      </x:c>
      <x:c r="T119" s="1" t="n">
        <x:v>0</x:v>
      </x:c>
      <x:c r="U119" s="1" t="s">
        <x:v>1884</x:v>
      </x:c>
      <x:c r="V119" s="15" t="n">
        <x:v>7833.01</x:v>
      </x:c>
      <x:c r="W119" s="1" t="n">
        <x:v>92.1</x:v>
      </x:c>
      <x:c r="X119" s="1" t="n">
        <x:v>0</x:v>
      </x:c>
      <x:c r="Y119" s="1" t="n">
        <x:v>0</x:v>
      </x:c>
      <x:c r="Z119" s="16" t="n">
        <x:f aca="0">MIN(100,ROUND(MIN(1,E119/10)*15+MIN(1,G119/120)*15+MIN(1,H119/3)*12+MIN(1,J119/2)*10+MIN(1,K119/60)*10+MIN(1,O119/2)*10+MIN(1,P119/2)*8+MIN(1,R119/12)*7+MIN(1,S119/4)*5+MIN(1,T119/8)*3+IF(U119="Unsupported",3,IF(U119="Limited Support",1,0))+IF(C119="Critical",2,IF(C119="High",1,0)),0))</x:f>
        <x:v>3</x:v>
      </x:c>
      <x:c r="AA119" s="1" t="str">
        <x:f aca="0">IF(Z119&gt;=70,"Critical",IF(Z119&gt;=50,"High",IF(Z119&gt;=30,"Medium","Routine")))</x:f>
        <x:v>Routine</x:v>
      </x:c>
      <x:c r="AB119" s="1" t="str">
        <x:f aca="0">IF(W119&gt;=85,"Passes score threshold only","Below score threshold")</x:f>
        <x:v>Passes score threshold only</x:v>
      </x:c>
      <x:c r="AC119" s="12" t="n">
        <x:v>0</x:v>
      </x:c>
      <x:c r="AD119" s="12"/>
      <x:c r="AE119" s="12"/>
    </x:row>
    <x:row r="120" ht="15" hidden="0" customHeight="1">
      <x:c r="A120" s="1" t="s">
        <x:v>723</x:v>
      </x:c>
      <x:c r="B120" s="1" t="s">
        <x:v>1927</x:v>
      </x:c>
      <x:c r="C120" s="1" t="s">
        <x:v>1893</x:v>
      </x:c>
      <x:c r="D120" s="1" t="s">
        <x:v>1870</x:v>
      </x:c>
      <x:c r="E120" s="1" t="n">
        <x:v>3.72</x:v>
      </x:c>
      <x:c r="F120" s="1" t="n">
        <x:v>82.6</x:v>
      </x:c>
      <x:c r="G120" s="1" t="n">
        <x:v>0</x:v>
      </x:c>
      <x:c r="H120" s="1" t="n">
        <x:v>1</x:v>
      </x:c>
      <x:c r="I120" s="1" t="n">
        <x:v>1</x:v>
      </x:c>
      <x:c r="J120" s="1" t="n">
        <x:v>0</x:v>
      </x:c>
      <x:c r="K120" s="1" t="n">
        <x:v>5.5</x:v>
      </x:c>
      <x:c r="L120" s="1" t="n">
        <x:v>392.5</x:v>
      </x:c>
      <x:c r="M120" s="1" t="n">
        <x:v>1.3</x:v>
      </x:c>
      <x:c r="N120" s="1" t="n">
        <x:v>0</x:v>
      </x:c>
      <x:c r="O120" s="1" t="n">
        <x:v>0</x:v>
      </x:c>
      <x:c r="P120" s="1" t="n">
        <x:v>0</x:v>
      </x:c>
      <x:c r="Q120" s="1" t="n">
        <x:v>35</x:v>
      </x:c>
      <x:c r="R120" s="1" t="n">
        <x:v>4</x:v>
      </x:c>
      <x:c r="S120" s="1" t="n">
        <x:v>0</x:v>
      </x:c>
      <x:c r="T120" s="1" t="n">
        <x:v>5</x:v>
      </x:c>
      <x:c r="U120" s="1" t="s">
        <x:v>1884</x:v>
      </x:c>
      <x:c r="V120" s="15" t="n">
        <x:v>8978.89</x:v>
      </x:c>
      <x:c r="W120" s="1" t="n">
        <x:v>95.3</x:v>
      </x:c>
      <x:c r="X120" s="1" t="n">
        <x:v>0</x:v>
      </x:c>
      <x:c r="Y120" s="1" t="n">
        <x:v>0</x:v>
      </x:c>
      <x:c r="Z120" s="16" t="n">
        <x:f aca="0">MIN(100,ROUND(MIN(1,E120/10)*15+MIN(1,G120/120)*15+MIN(1,H120/3)*12+MIN(1,J120/2)*10+MIN(1,K120/60)*10+MIN(1,O120/2)*10+MIN(1,P120/2)*8+MIN(1,R120/12)*7+MIN(1,S120/4)*5+MIN(1,T120/8)*3+IF(U120="Unsupported",3,IF(U120="Limited Support",1,0))+IF(C120="Critical",2,IF(C120="High",1,0)),0))</x:f>
        <x:v>16</x:v>
      </x:c>
      <x:c r="AA120" s="1" t="str">
        <x:f aca="0">IF(Z120&gt;=70,"Critical",IF(Z120&gt;=50,"High",IF(Z120&gt;=30,"Medium","Routine")))</x:f>
        <x:v>Routine</x:v>
      </x:c>
      <x:c r="AB120" s="1" t="str">
        <x:f aca="0">IF(W120&gt;=85,"Passes score threshold only","Below score threshold")</x:f>
        <x:v>Passes score threshold only</x:v>
      </x:c>
      <x:c r="AC120" s="12" t="n">
        <x:v>3</x:v>
      </x:c>
      <x:c r="AD120" s="12" t="n">
        <x:v>392.5</x:v>
      </x:c>
      <x:c r="AE120" s="12" t="n">
        <x:v>88</x:v>
      </x:c>
    </x:row>
    <x:row r="121" ht="15" hidden="0" customHeight="1">
      <x:c r="A121" s="1" t="s">
        <x:v>2271</x:v>
      </x:c>
      <x:c r="B121" s="1" t="s">
        <x:v>1879</x:v>
      </x:c>
      <x:c r="C121" s="1" t="s">
        <x:v>1893</x:v>
      </x:c>
      <x:c r="D121" s="1" t="s">
        <x:v>1891</x:v>
      </x:c>
      <x:c r="E121" s="1" t="n">
        <x:v>13</x:v>
      </x:c>
      <x:c r="F121" s="1" t="n">
        <x:v>57.8</x:v>
      </x:c>
      <x:c r="G121" s="1" t="n">
        <x:v>0</x:v>
      </x:c>
      <x:c r="H121" s="1" t="n">
        <x:v>1</x:v>
      </x:c>
      <x:c r="I121" s="1" t="n">
        <x:v>1</x:v>
      </x:c>
      <x:c r="J121" s="1" t="n">
        <x:v>0</x:v>
      </x:c>
      <x:c r="K121" s="1" t="n">
        <x:v>16.3</x:v>
      </x:c>
      <x:c r="L121" s="1" t="n">
        <x:v>615</x:v>
      </x:c>
      <x:c r="M121" s="1" t="n">
        <x:v>1</x:v>
      </x:c>
      <x:c r="N121" s="1" t="n">
        <x:v>0</x:v>
      </x:c>
      <x:c r="O121" s="1" t="n">
        <x:v>0</x:v>
      </x:c>
      <x:c r="P121" s="1" t="n">
        <x:v>0</x:v>
      </x:c>
      <x:c r="Q121" s="1" t="n">
        <x:v>28</x:v>
      </x:c>
      <x:c r="R121" s="1" t="n">
        <x:v>7</x:v>
      </x:c>
      <x:c r="S121" s="1" t="n">
        <x:v>2.65</x:v>
      </x:c>
      <x:c r="T121" s="1" t="n">
        <x:v>1</x:v>
      </x:c>
      <x:c r="U121" s="1" t="s">
        <x:v>1907</x:v>
      </x:c>
      <x:c r="V121" s="15" t="n">
        <x:v>1649.57</x:v>
      </x:c>
      <x:c r="W121" s="1" t="n">
        <x:v>99.2</x:v>
      </x:c>
      <x:c r="X121" s="1" t="n">
        <x:v>0</x:v>
      </x:c>
      <x:c r="Y121" s="1" t="n">
        <x:v>0</x:v>
      </x:c>
      <x:c r="Z121" s="16" t="n">
        <x:f aca="0">MIN(100,ROUND(MIN(1,E121/10)*15+MIN(1,G121/120)*15+MIN(1,H121/3)*12+MIN(1,J121/2)*10+MIN(1,K121/60)*10+MIN(1,O121/2)*10+MIN(1,P121/2)*8+MIN(1,R121/12)*7+MIN(1,S121/4)*5+MIN(1,T121/8)*3+IF(U121="Unsupported",3,IF(U121="Limited Support",1,0))+IF(C121="Critical",2,IF(C121="High",1,0)),0))</x:f>
        <x:v>31</x:v>
      </x:c>
      <x:c r="AA121" s="1" t="str">
        <x:f aca="0">IF(Z121&gt;=70,"Critical",IF(Z121&gt;=50,"High",IF(Z121&gt;=30,"Medium","Routine")))</x:f>
        <x:v>Medium</x:v>
      </x:c>
      <x:c r="AB121" s="1" t="str">
        <x:f aca="0">IF(W121&gt;=85,"Passes score threshold only","Below score threshold")</x:f>
        <x:v>Passes score threshold only</x:v>
      </x:c>
      <x:c r="AC121" s="12" t="n">
        <x:v>2</x:v>
      </x:c>
      <x:c r="AD121" s="12" t="n">
        <x:v>615</x:v>
      </x:c>
      <x:c r="AE121" s="12" t="n">
        <x:v>31</x:v>
      </x:c>
    </x:row>
    <x:row r="122" ht="15" hidden="0" customHeight="1">
      <x:c r="A122" s="1" t="s">
        <x:v>726</x:v>
      </x:c>
      <x:c r="B122" s="1" t="s">
        <x:v>1945</x:v>
      </x:c>
      <x:c r="C122" s="1" t="s">
        <x:v>1902</x:v>
      </x:c>
      <x:c r="D122" s="1" t="s">
        <x:v>1891</x:v>
      </x:c>
      <x:c r="E122" s="1" t="n">
        <x:v>2.65</x:v>
      </x:c>
      <x:c r="F122" s="1" t="n">
        <x:v>79.2</x:v>
      </x:c>
      <x:c r="G122" s="1" t="n">
        <x:v>0</x:v>
      </x:c>
      <x:c r="H122" s="1" t="n">
        <x:v>0</x:v>
      </x:c>
      <x:c r="I122" s="1" t="n">
        <x:v>0</x:v>
      </x:c>
      <x:c r="J122" s="1" t="n">
        <x:v>0</x:v>
      </x:c>
      <x:c r="K122" s="1" t="n">
        <x:v>0</x:v>
      </x:c>
      <x:c r="L122" s="1" t="n">
        <x:v>749</x:v>
      </x:c>
      <x:c r="M122" s="1" t="n">
        <x:v>0</x:v>
      </x:c>
      <x:c r="N122" s="1" t="n">
        <x:v>0</x:v>
      </x:c>
      <x:c r="O122" s="1" t="n">
        <x:v>0</x:v>
      </x:c>
      <x:c r="P122" s="1" t="n">
        <x:v>0</x:v>
      </x:c>
      <x:c r="Q122" s="1" t="n">
        <x:v>14</x:v>
      </x:c>
      <x:c r="R122" s="1" t="n">
        <x:v>1</x:v>
      </x:c>
      <x:c r="S122" s="1" t="n">
        <x:v>0.36</x:v>
      </x:c>
      <x:c r="T122" s="1" t="n">
        <x:v>4</x:v>
      </x:c>
      <x:c r="U122" s="1" t="s">
        <x:v>1884</x:v>
      </x:c>
      <x:c r="V122" s="15" t="n">
        <x:v>2746.25</x:v>
      </x:c>
      <x:c r="W122" s="1" t="n">
        <x:v>98.2</x:v>
      </x:c>
      <x:c r="X122" s="1" t="n">
        <x:v>0</x:v>
      </x:c>
      <x:c r="Y122" s="1" t="n">
        <x:v>0</x:v>
      </x:c>
      <x:c r="Z122" s="16" t="n">
        <x:f aca="0">MIN(100,ROUND(MIN(1,E122/10)*15+MIN(1,G122/120)*15+MIN(1,H122/3)*12+MIN(1,J122/2)*10+MIN(1,K122/60)*10+MIN(1,O122/2)*10+MIN(1,P122/2)*8+MIN(1,R122/12)*7+MIN(1,S122/4)*5+MIN(1,T122/8)*3+IF(U122="Unsupported",3,IF(U122="Limited Support",1,0))+IF(C122="Critical",2,IF(C122="High",1,0)),0))</x:f>
        <x:v>9</x:v>
      </x:c>
      <x:c r="AA122" s="1" t="str">
        <x:f aca="0">IF(Z122&gt;=70,"Critical",IF(Z122&gt;=50,"High",IF(Z122&gt;=30,"Medium","Routine")))</x:f>
        <x:v>Routine</x:v>
      </x:c>
      <x:c r="AB122" s="1" t="str">
        <x:f aca="0">IF(W122&gt;=85,"Passes score threshold only","Below score threshold")</x:f>
        <x:v>Passes score threshold only</x:v>
      </x:c>
      <x:c r="AC122" s="12" t="n">
        <x:v>1</x:v>
      </x:c>
      <x:c r="AD122" s="12"/>
      <x:c r="AE122" s="12" t="n">
        <x:v>749</x:v>
      </x:c>
    </x:row>
    <x:row r="123" ht="15" hidden="0" customHeight="1">
      <x:c r="A123" s="1" t="s">
        <x:v>2278</x:v>
      </x:c>
      <x:c r="B123" s="1" t="s">
        <x:v>1888</x:v>
      </x:c>
      <x:c r="C123" s="1" t="s">
        <x:v>1893</x:v>
      </x:c>
      <x:c r="D123" s="1" t="s">
        <x:v>1891</x:v>
      </x:c>
      <x:c r="E123" s="1" t="n">
        <x:v>3.49</x:v>
      </x:c>
      <x:c r="F123" s="1" t="n">
        <x:v>58.9</x:v>
      </x:c>
      <x:c r="G123" s="1" t="n">
        <x:v>0</x:v>
      </x:c>
      <x:c r="H123" s="1" t="n">
        <x:v>0</x:v>
      </x:c>
      <x:c r="I123" s="1" t="n">
        <x:v>0</x:v>
      </x:c>
      <x:c r="J123" s="1" t="n">
        <x:v>0</x:v>
      </x:c>
      <x:c r="K123" s="1" t="n">
        <x:v>0</x:v>
      </x:c>
      <x:c r="L123" s="1" t="n">
        <x:v>999</x:v>
      </x:c>
      <x:c r="M123" s="1" t="n">
        <x:v>0</x:v>
      </x:c>
      <x:c r="N123" s="1" t="n">
        <x:v>0</x:v>
      </x:c>
      <x:c r="O123" s="1" t="n">
        <x:v>1</x:v>
      </x:c>
      <x:c r="P123" s="1" t="n">
        <x:v>0</x:v>
      </x:c>
      <x:c r="Q123" s="1" t="n">
        <x:v>13</x:v>
      </x:c>
      <x:c r="R123" s="1" t="n">
        <x:v>0</x:v>
      </x:c>
      <x:c r="S123" s="1" t="n">
        <x:v>0.48</x:v>
      </x:c>
      <x:c r="T123" s="1" t="n">
        <x:v>3</x:v>
      </x:c>
      <x:c r="U123" s="1" t="s">
        <x:v>1884</x:v>
      </x:c>
      <x:c r="V123" s="15" t="n">
        <x:v>3829.95</x:v>
      </x:c>
      <x:c r="W123" s="1" t="n">
        <x:v>97.6</x:v>
      </x:c>
      <x:c r="X123" s="1" t="n">
        <x:v>0</x:v>
      </x:c>
      <x:c r="Y123" s="1" t="n">
        <x:v>0</x:v>
      </x:c>
      <x:c r="Z123" s="16" t="n">
        <x:f aca="0">MIN(100,ROUND(MIN(1,E123/10)*15+MIN(1,G123/120)*15+MIN(1,H123/3)*12+MIN(1,J123/2)*10+MIN(1,K123/60)*10+MIN(1,O123/2)*10+MIN(1,P123/2)*8+MIN(1,R123/12)*7+MIN(1,S123/4)*5+MIN(1,T123/8)*3+IF(U123="Unsupported",3,IF(U123="Limited Support",1,0))+IF(C123="Critical",2,IF(C123="High",1,0)),0))</x:f>
        <x:v>13</x:v>
      </x:c>
      <x:c r="AA123" s="1" t="str">
        <x:f aca="0">IF(Z123&gt;=70,"Critical",IF(Z123&gt;=50,"High",IF(Z123&gt;=30,"Medium","Routine")))</x:f>
        <x:v>Routine</x:v>
      </x:c>
      <x:c r="AB123" s="1" t="str">
        <x:f aca="0">IF(W123&gt;=85,"Passes score threshold only","Below score threshold")</x:f>
        <x:v>Passes score threshold only</x:v>
      </x:c>
      <x:c r="AC123" s="12" t="n">
        <x:v>0</x:v>
      </x:c>
      <x:c r="AD123" s="12"/>
      <x:c r="AE123" s="12"/>
    </x:row>
    <x:row r="124" ht="15" hidden="0" customHeight="1">
      <x:c r="A124" s="1" t="s">
        <x:v>730</x:v>
      </x:c>
      <x:c r="B124" s="1" t="s">
        <x:v>1888</x:v>
      </x:c>
      <x:c r="C124" s="1" t="s">
        <x:v>1902</x:v>
      </x:c>
      <x:c r="D124" s="1" t="s">
        <x:v>1911</x:v>
      </x:c>
      <x:c r="E124" s="1" t="n">
        <x:v>5.22</x:v>
      </x:c>
      <x:c r="F124" s="1" t="n">
        <x:v>74.4</x:v>
      </x:c>
      <x:c r="G124" s="1" t="n">
        <x:v>0</x:v>
      </x:c>
      <x:c r="H124" s="1" t="n">
        <x:v>0</x:v>
      </x:c>
      <x:c r="I124" s="1" t="n">
        <x:v>0</x:v>
      </x:c>
      <x:c r="J124" s="1" t="n">
        <x:v>0</x:v>
      </x:c>
      <x:c r="K124" s="1" t="n">
        <x:v>0</x:v>
      </x:c>
      <x:c r="L124" s="1" t="n">
        <x:v>682</x:v>
      </x:c>
      <x:c r="M124" s="1" t="n">
        <x:v>0</x:v>
      </x:c>
      <x:c r="N124" s="1" t="n">
        <x:v>0</x:v>
      </x:c>
      <x:c r="O124" s="1" t="n">
        <x:v>0</x:v>
      </x:c>
      <x:c r="P124" s="1" t="n">
        <x:v>0</x:v>
      </x:c>
      <x:c r="Q124" s="1" t="n">
        <x:v>21</x:v>
      </x:c>
      <x:c r="R124" s="1" t="n">
        <x:v>0</x:v>
      </x:c>
      <x:c r="S124" s="1" t="n">
        <x:v>0.9</x:v>
      </x:c>
      <x:c r="T124" s="1" t="n">
        <x:v>4</x:v>
      </x:c>
      <x:c r="U124" s="1" t="s">
        <x:v>1884</x:v>
      </x:c>
      <x:c r="V124" s="15" t="n">
        <x:v>3680.25</x:v>
      </x:c>
      <x:c r="W124" s="1" t="n">
        <x:v>95.4</x:v>
      </x:c>
      <x:c r="X124" s="1" t="n">
        <x:v>0</x:v>
      </x:c>
      <x:c r="Y124" s="1" t="n">
        <x:v>0</x:v>
      </x:c>
      <x:c r="Z124" s="16" t="n">
        <x:f aca="0">MIN(100,ROUND(MIN(1,E124/10)*15+MIN(1,G124/120)*15+MIN(1,H124/3)*12+MIN(1,J124/2)*10+MIN(1,K124/60)*10+MIN(1,O124/2)*10+MIN(1,P124/2)*8+MIN(1,R124/12)*7+MIN(1,S124/4)*5+MIN(1,T124/8)*3+IF(U124="Unsupported",3,IF(U124="Limited Support",1,0))+IF(C124="Critical",2,IF(C124="High",1,0)),0))</x:f>
        <x:v>12</x:v>
      </x:c>
      <x:c r="AA124" s="1" t="str">
        <x:f aca="0">IF(Z124&gt;=70,"Critical",IF(Z124&gt;=50,"High",IF(Z124&gt;=30,"Medium","Routine")))</x:f>
        <x:v>Routine</x:v>
      </x:c>
      <x:c r="AB124" s="1" t="str">
        <x:f aca="0">IF(W124&gt;=85,"Passes score threshold only","Below score threshold")</x:f>
        <x:v>Passes score threshold only</x:v>
      </x:c>
      <x:c r="AC124" s="12" t="n">
        <x:v>1</x:v>
      </x:c>
      <x:c r="AD124" s="12"/>
      <x:c r="AE124" s="12" t="n">
        <x:v>682</x:v>
      </x:c>
    </x:row>
    <x:row r="125" ht="15" hidden="0" customHeight="1">
      <x:c r="A125" s="1" t="s">
        <x:v>732</x:v>
      </x:c>
      <x:c r="B125" s="1" t="s">
        <x:v>2010</x:v>
      </x:c>
      <x:c r="C125" s="1" t="s">
        <x:v>1872</x:v>
      </x:c>
      <x:c r="D125" s="1" t="s">
        <x:v>1891</x:v>
      </x:c>
      <x:c r="E125" s="1" t="n">
        <x:v>2.86</x:v>
      </x:c>
      <x:c r="F125" s="1" t="n">
        <x:v>72.8</x:v>
      </x:c>
      <x:c r="G125" s="1" t="n">
        <x:v>0</x:v>
      </x:c>
      <x:c r="H125" s="1" t="n">
        <x:v>0</x:v>
      </x:c>
      <x:c r="I125" s="1" t="n">
        <x:v>0</x:v>
      </x:c>
      <x:c r="J125" s="1" t="n">
        <x:v>0</x:v>
      </x:c>
      <x:c r="K125" s="1" t="n">
        <x:v>0</x:v>
      </x:c>
      <x:c r="L125" s="1" t="n">
        <x:v>999</x:v>
      </x:c>
      <x:c r="M125" s="1" t="n">
        <x:v>0</x:v>
      </x:c>
      <x:c r="N125" s="1" t="n">
        <x:v>0</x:v>
      </x:c>
      <x:c r="O125" s="1" t="n">
        <x:v>0</x:v>
      </x:c>
      <x:c r="P125" s="1" t="n">
        <x:v>0</x:v>
      </x:c>
      <x:c r="Q125" s="1" t="n">
        <x:v>14</x:v>
      </x:c>
      <x:c r="R125" s="1" t="n">
        <x:v>0</x:v>
      </x:c>
      <x:c r="S125" s="1" t="n">
        <x:v>0.65</x:v>
      </x:c>
      <x:c r="T125" s="1" t="n">
        <x:v>5</x:v>
      </x:c>
      <x:c r="U125" s="1" t="s">
        <x:v>1884</x:v>
      </x:c>
      <x:c r="V125" s="15" t="n">
        <x:v>2445.7</x:v>
      </x:c>
      <x:c r="W125" s="1" t="n">
        <x:v>98.2</x:v>
      </x:c>
      <x:c r="X125" s="1" t="n">
        <x:v>0</x:v>
      </x:c>
      <x:c r="Y125" s="1" t="n">
        <x:v>0</x:v>
      </x:c>
      <x:c r="Z125" s="16" t="n">
        <x:f aca="0">MIN(100,ROUND(MIN(1,E125/10)*15+MIN(1,G125/120)*15+MIN(1,H125/3)*12+MIN(1,J125/2)*10+MIN(1,K125/60)*10+MIN(1,O125/2)*10+MIN(1,P125/2)*8+MIN(1,R125/12)*7+MIN(1,S125/4)*5+MIN(1,T125/8)*3+IF(U125="Unsupported",3,IF(U125="Limited Support",1,0))+IF(C125="Critical",2,IF(C125="High",1,0)),0))</x:f>
        <x:v>7</x:v>
      </x:c>
      <x:c r="AA125" s="1" t="str">
        <x:f aca="0">IF(Z125&gt;=70,"Critical",IF(Z125&gt;=50,"High",IF(Z125&gt;=30,"Medium","Routine")))</x:f>
        <x:v>Routine</x:v>
      </x:c>
      <x:c r="AB125" s="1" t="str">
        <x:f aca="0">IF(W125&gt;=85,"Passes score threshold only","Below score threshold")</x:f>
        <x:v>Passes score threshold only</x:v>
      </x:c>
      <x:c r="AC125" s="12" t="n">
        <x:v>0</x:v>
      </x:c>
      <x:c r="AD125" s="12"/>
      <x:c r="AE125" s="12"/>
    </x:row>
    <x:row r="126" ht="15" hidden="0" customHeight="1">
      <x:c r="A126" s="1" t="s">
        <x:v>735</x:v>
      </x:c>
      <x:c r="B126" s="1" t="s">
        <x:v>1888</x:v>
      </x:c>
      <x:c r="C126" s="1" t="s">
        <x:v>1893</x:v>
      </x:c>
      <x:c r="D126" s="1" t="s">
        <x:v>1891</x:v>
      </x:c>
      <x:c r="E126" s="1" t="n">
        <x:v>10.79</x:v>
      </x:c>
      <x:c r="F126" s="1" t="n">
        <x:v>50.3</x:v>
      </x:c>
      <x:c r="G126" s="1" t="n">
        <x:v>0</x:v>
      </x:c>
      <x:c r="H126" s="1" t="n">
        <x:v>1</x:v>
      </x:c>
      <x:c r="I126" s="1" t="n">
        <x:v>2</x:v>
      </x:c>
      <x:c r="J126" s="1" t="n">
        <x:v>0</x:v>
      </x:c>
      <x:c r="K126" s="1" t="n">
        <x:v>2.3</x:v>
      </x:c>
      <x:c r="L126" s="1" t="n">
        <x:v>336</x:v>
      </x:c>
      <x:c r="M126" s="1" t="n">
        <x:v>2.2</x:v>
      </x:c>
      <x:c r="N126" s="1" t="n">
        <x:v>0</x:v>
      </x:c>
      <x:c r="O126" s="1" t="n">
        <x:v>1</x:v>
      </x:c>
      <x:c r="P126" s="1" t="n">
        <x:v>0</x:v>
      </x:c>
      <x:c r="Q126" s="1" t="n">
        <x:v>33</x:v>
      </x:c>
      <x:c r="R126" s="1" t="n">
        <x:v>7</x:v>
      </x:c>
      <x:c r="S126" s="1" t="n">
        <x:v>2.93</x:v>
      </x:c>
      <x:c r="T126" s="1" t="n">
        <x:v>1</x:v>
      </x:c>
      <x:c r="U126" s="1" t="s">
        <x:v>1873</x:v>
      </x:c>
      <x:c r="V126" s="15" t="n">
        <x:v>3481.22</x:v>
      </x:c>
      <x:c r="W126" s="1" t="n">
        <x:v>97.9</x:v>
      </x:c>
      <x:c r="X126" s="1" t="n">
        <x:v>0</x:v>
      </x:c>
      <x:c r="Y126" s="1" t="n">
        <x:v>0</x:v>
      </x:c>
      <x:c r="Z126" s="16" t="n">
        <x:f aca="0">MIN(100,ROUND(MIN(1,E126/10)*15+MIN(1,G126/120)*15+MIN(1,H126/3)*12+MIN(1,J126/2)*10+MIN(1,K126/60)*10+MIN(1,O126/2)*10+MIN(1,P126/2)*8+MIN(1,R126/12)*7+MIN(1,S126/4)*5+MIN(1,T126/8)*3+IF(U126="Unsupported",3,IF(U126="Limited Support",1,0))+IF(C126="Critical",2,IF(C126="High",1,0)),0))</x:f>
        <x:v>37</x:v>
      </x:c>
      <x:c r="AA126" s="1" t="str">
        <x:f aca="0">IF(Z126&gt;=70,"Critical",IF(Z126&gt;=50,"High",IF(Z126&gt;=30,"Medium","Routine")))</x:f>
        <x:v>Medium</x:v>
      </x:c>
      <x:c r="AB126" s="1" t="str">
        <x:f aca="0">IF(W126&gt;=85,"Passes score threshold only","Below score threshold")</x:f>
        <x:v>Passes score threshold only</x:v>
      </x:c>
      <x:c r="AC126" s="12" t="n">
        <x:v>3</x:v>
      </x:c>
      <x:c r="AD126" s="12" t="n">
        <x:v>336</x:v>
      </x:c>
      <x:c r="AE126" s="12" t="n">
        <x:v>60</x:v>
      </x:c>
    </x:row>
    <x:row r="127" ht="15" hidden="0" customHeight="1">
      <x:c r="A127" s="1" t="s">
        <x:v>2287</x:v>
      </x:c>
      <x:c r="B127" s="1" t="s">
        <x:v>1915</x:v>
      </x:c>
      <x:c r="C127" s="1" t="s">
        <x:v>1902</x:v>
      </x:c>
      <x:c r="D127" s="1" t="s">
        <x:v>1891</x:v>
      </x:c>
      <x:c r="E127" s="1" t="n">
        <x:v>8.53</x:v>
      </x:c>
      <x:c r="F127" s="1" t="n">
        <x:v>60.1</x:v>
      </x:c>
      <x:c r="G127" s="1" t="n">
        <x:v>0</x:v>
      </x:c>
      <x:c r="H127" s="1" t="n">
        <x:v>0</x:v>
      </x:c>
      <x:c r="I127" s="1" t="n">
        <x:v>1</x:v>
      </x:c>
      <x:c r="J127" s="1" t="n">
        <x:v>0</x:v>
      </x:c>
      <x:c r="K127" s="1" t="n">
        <x:v>0</x:v>
      </x:c>
      <x:c r="L127" s="1" t="n">
        <x:v>407</x:v>
      </x:c>
      <x:c r="M127" s="1" t="n">
        <x:v>1.8</x:v>
      </x:c>
      <x:c r="N127" s="1" t="n">
        <x:v>0</x:v>
      </x:c>
      <x:c r="O127" s="1" t="n">
        <x:v>1</x:v>
      </x:c>
      <x:c r="P127" s="1" t="n">
        <x:v>0</x:v>
      </x:c>
      <x:c r="Q127" s="1" t="n">
        <x:v>22</x:v>
      </x:c>
      <x:c r="R127" s="1" t="n">
        <x:v>1</x:v>
      </x:c>
      <x:c r="S127" s="1" t="n">
        <x:v>0.94</x:v>
      </x:c>
      <x:c r="T127" s="1" t="n">
        <x:v>2</x:v>
      </x:c>
      <x:c r="U127" s="1" t="s">
        <x:v>1884</x:v>
      </x:c>
      <x:c r="V127" s="15" t="n">
        <x:v>37063.91</x:v>
      </x:c>
      <x:c r="W127" s="1" t="n">
        <x:v>93.6</x:v>
      </x:c>
      <x:c r="X127" s="1" t="n">
        <x:v>0</x:v>
      </x:c>
      <x:c r="Y127" s="1" t="n">
        <x:v>0</x:v>
      </x:c>
      <x:c r="Z127" s="16" t="n">
        <x:f aca="0">MIN(100,ROUND(MIN(1,E127/10)*15+MIN(1,G127/120)*15+MIN(1,H127/3)*12+MIN(1,J127/2)*10+MIN(1,K127/60)*10+MIN(1,O127/2)*10+MIN(1,P127/2)*8+MIN(1,R127/12)*7+MIN(1,S127/4)*5+MIN(1,T127/8)*3+IF(U127="Unsupported",3,IF(U127="Limited Support",1,0))+IF(C127="Critical",2,IF(C127="High",1,0)),0))</x:f>
        <x:v>22</x:v>
      </x:c>
      <x:c r="AA127" s="1" t="str">
        <x:f aca="0">IF(Z127&gt;=70,"Critical",IF(Z127&gt;=50,"High",IF(Z127&gt;=30,"Medium","Routine")))</x:f>
        <x:v>Routine</x:v>
      </x:c>
      <x:c r="AB127" s="1" t="str">
        <x:f aca="0">IF(W127&gt;=85,"Passes score threshold only","Below score threshold")</x:f>
        <x:v>Passes score threshold only</x:v>
      </x:c>
      <x:c r="AC127" s="12" t="n">
        <x:v>2</x:v>
      </x:c>
      <x:c r="AD127" s="12" t="n">
        <x:v>407</x:v>
      </x:c>
      <x:c r="AE127" s="12" t="n">
        <x:v>270</x:v>
      </x:c>
    </x:row>
    <x:row r="128" ht="15" hidden="0" customHeight="1">
      <x:c r="A128" s="1" t="s">
        <x:v>2290</x:v>
      </x:c>
      <x:c r="B128" s="1" t="s">
        <x:v>1933</x:v>
      </x:c>
      <x:c r="C128" s="1" t="s">
        <x:v>1872</x:v>
      </x:c>
      <x:c r="D128" s="1" t="s">
        <x:v>1870</x:v>
      </x:c>
      <x:c r="E128" s="1" t="n">
        <x:v>7.4</x:v>
      </x:c>
      <x:c r="F128" s="1" t="n">
        <x:v>46.3</x:v>
      </x:c>
      <x:c r="G128" s="1" t="n">
        <x:v>0</x:v>
      </x:c>
      <x:c r="H128" s="1" t="n">
        <x:v>1</x:v>
      </x:c>
      <x:c r="I128" s="1" t="n">
        <x:v>2</x:v>
      </x:c>
      <x:c r="J128" s="1" t="n">
        <x:v>0</x:v>
      </x:c>
      <x:c r="K128" s="1" t="n">
        <x:v>28.3</x:v>
      </x:c>
      <x:c r="L128" s="1" t="n">
        <x:v>241.5</x:v>
      </x:c>
      <x:c r="M128" s="1" t="n">
        <x:v>3</x:v>
      </x:c>
      <x:c r="N128" s="1" t="n">
        <x:v>0</x:v>
      </x:c>
      <x:c r="O128" s="1" t="n">
        <x:v>1</x:v>
      </x:c>
      <x:c r="P128" s="1" t="n">
        <x:v>1</x:v>
      </x:c>
      <x:c r="Q128" s="1" t="n">
        <x:v>19</x:v>
      </x:c>
      <x:c r="R128" s="1" t="n">
        <x:v>1</x:v>
      </x:c>
      <x:c r="S128" s="1" t="n">
        <x:v>1.27</x:v>
      </x:c>
      <x:c r="T128" s="1" t="n">
        <x:v>3</x:v>
      </x:c>
      <x:c r="U128" s="1" t="s">
        <x:v>1884</x:v>
      </x:c>
      <x:c r="V128" s="15" t="n">
        <x:v>2395.89</x:v>
      </x:c>
      <x:c r="W128" s="1" t="n">
        <x:v>90.7</x:v>
      </x:c>
      <x:c r="X128" s="1" t="n">
        <x:v>0</x:v>
      </x:c>
      <x:c r="Y128" s="1" t="n">
        <x:v>0</x:v>
      </x:c>
      <x:c r="Z128" s="16" t="n">
        <x:f aca="0">MIN(100,ROUND(MIN(1,E128/10)*15+MIN(1,G128/120)*15+MIN(1,H128/3)*12+MIN(1,J128/2)*10+MIN(1,K128/60)*10+MIN(1,O128/2)*10+MIN(1,P128/2)*8+MIN(1,R128/12)*7+MIN(1,S128/4)*5+MIN(1,T128/8)*3+IF(U128="Unsupported",3,IF(U128="Limited Support",1,0))+IF(C128="Critical",2,IF(C128="High",1,0)),0))</x:f>
        <x:v>32</x:v>
      </x:c>
      <x:c r="AA128" s="1" t="str">
        <x:f aca="0">IF(Z128&gt;=70,"Critical",IF(Z128&gt;=50,"High",IF(Z128&gt;=30,"Medium","Routine")))</x:f>
        <x:v>Medium</x:v>
      </x:c>
      <x:c r="AB128" s="1" t="str">
        <x:f aca="0">IF(W128&gt;=85,"Passes score threshold only","Below score threshold")</x:f>
        <x:v>Passes score threshold only</x:v>
      </x:c>
      <x:c r="AC128" s="12" t="n">
        <x:v>3</x:v>
      </x:c>
      <x:c r="AD128" s="12" t="n">
        <x:v>241.5</x:v>
      </x:c>
      <x:c r="AE128" s="12" t="n">
        <x:v>62</x:v>
      </x:c>
    </x:row>
    <x:row r="129" ht="15" hidden="0" customHeight="1">
      <x:c r="A129" s="1" t="s">
        <x:v>2293</x:v>
      </x:c>
      <x:c r="B129" s="1" t="s">
        <x:v>1945</x:v>
      </x:c>
      <x:c r="C129" s="1" t="s">
        <x:v>1893</x:v>
      </x:c>
      <x:c r="D129" s="1" t="s">
        <x:v>1870</x:v>
      </x:c>
      <x:c r="E129" s="1" t="n">
        <x:v>8.95</x:v>
      </x:c>
      <x:c r="F129" s="1" t="n">
        <x:v>65.3</x:v>
      </x:c>
      <x:c r="G129" s="1" t="n">
        <x:v>71</x:v>
      </x:c>
      <x:c r="H129" s="1" t="n">
        <x:v>0</x:v>
      </x:c>
      <x:c r="I129" s="1" t="n">
        <x:v>0</x:v>
      </x:c>
      <x:c r="J129" s="1" t="n">
        <x:v>0</x:v>
      </x:c>
      <x:c r="K129" s="1" t="n">
        <x:v>0</x:v>
      </x:c>
      <x:c r="L129" s="1" t="n">
        <x:v>999</x:v>
      </x:c>
      <x:c r="M129" s="1" t="n">
        <x:v>0</x:v>
      </x:c>
      <x:c r="N129" s="1" t="n">
        <x:v>0</x:v>
      </x:c>
      <x:c r="O129" s="1" t="n">
        <x:v>0</x:v>
      </x:c>
      <x:c r="P129" s="1" t="n">
        <x:v>0</x:v>
      </x:c>
      <x:c r="Q129" s="1" t="n">
        <x:v>20</x:v>
      </x:c>
      <x:c r="R129" s="1" t="n">
        <x:v>3</x:v>
      </x:c>
      <x:c r="S129" s="1" t="n">
        <x:v>1.3</x:v>
      </x:c>
      <x:c r="T129" s="1" t="n">
        <x:v>3</x:v>
      </x:c>
      <x:c r="U129" s="1" t="s">
        <x:v>1884</x:v>
      </x:c>
      <x:c r="V129" s="15" t="n">
        <x:v>3237.76</x:v>
      </x:c>
      <x:c r="W129" s="1" t="n">
        <x:v>93.7</x:v>
      </x:c>
      <x:c r="X129" s="1" t="n">
        <x:v>0</x:v>
      </x:c>
      <x:c r="Y129" s="1" t="n">
        <x:v>0</x:v>
      </x:c>
      <x:c r="Z129" s="16" t="n">
        <x:f aca="0">MIN(100,ROUND(MIN(1,E129/10)*15+MIN(1,G129/120)*15+MIN(1,H129/3)*12+MIN(1,J129/2)*10+MIN(1,K129/60)*10+MIN(1,O129/2)*10+MIN(1,P129/2)*8+MIN(1,R129/12)*7+MIN(1,S129/4)*5+MIN(1,T129/8)*3+IF(U129="Unsupported",3,IF(U129="Limited Support",1,0))+IF(C129="Critical",2,IF(C129="High",1,0)),0))</x:f>
        <x:v>28</x:v>
      </x:c>
      <x:c r="AA129" s="1" t="str">
        <x:f aca="0">IF(Z129&gt;=70,"Critical",IF(Z129&gt;=50,"High",IF(Z129&gt;=30,"Medium","Routine")))</x:f>
        <x:v>Routine</x:v>
      </x:c>
      <x:c r="AB129" s="1" t="str">
        <x:f aca="0">IF(W129&gt;=85,"Passes score threshold only","Below score threshold")</x:f>
        <x:v>Passes score threshold only</x:v>
      </x:c>
      <x:c r="AC129" s="12" t="n">
        <x:v>0</x:v>
      </x:c>
      <x:c r="AD129" s="12"/>
      <x:c r="AE129" s="12"/>
    </x:row>
    <x:row r="130" ht="15" hidden="0" customHeight="1">
      <x:c r="A130" s="1" t="s">
        <x:v>740</x:v>
      </x:c>
      <x:c r="B130" s="1" t="s">
        <x:v>1888</x:v>
      </x:c>
      <x:c r="C130" s="1" t="s">
        <x:v>1893</x:v>
      </x:c>
      <x:c r="D130" s="1" t="s">
        <x:v>1911</x:v>
      </x:c>
      <x:c r="E130" s="1" t="n">
        <x:v>13</x:v>
      </x:c>
      <x:c r="F130" s="1" t="n">
        <x:v>54.3</x:v>
      </x:c>
      <x:c r="G130" s="1" t="n">
        <x:v>0</x:v>
      </x:c>
      <x:c r="H130" s="1" t="n">
        <x:v>0</x:v>
      </x:c>
      <x:c r="I130" s="1" t="n">
        <x:v>0</x:v>
      </x:c>
      <x:c r="J130" s="1" t="n">
        <x:v>0</x:v>
      </x:c>
      <x:c r="K130" s="1" t="n">
        <x:v>0</x:v>
      </x:c>
      <x:c r="L130" s="1" t="n">
        <x:v>431</x:v>
      </x:c>
      <x:c r="M130" s="1" t="n">
        <x:v>0</x:v>
      </x:c>
      <x:c r="N130" s="1" t="n">
        <x:v>0</x:v>
      </x:c>
      <x:c r="O130" s="1" t="n">
        <x:v>0</x:v>
      </x:c>
      <x:c r="P130" s="1" t="n">
        <x:v>0</x:v>
      </x:c>
      <x:c r="Q130" s="1" t="n">
        <x:v>28</x:v>
      </x:c>
      <x:c r="R130" s="1" t="n">
        <x:v>6</x:v>
      </x:c>
      <x:c r="S130" s="1" t="n">
        <x:v>1.87</x:v>
      </x:c>
      <x:c r="T130" s="1" t="n">
        <x:v>1</x:v>
      </x:c>
      <x:c r="U130" s="1" t="s">
        <x:v>1884</x:v>
      </x:c>
      <x:c r="V130" s="15" t="n">
        <x:v>3162.78</x:v>
      </x:c>
      <x:c r="W130" s="1" t="n">
        <x:v>100</x:v>
      </x:c>
      <x:c r="X130" s="1" t="n">
        <x:v>0</x:v>
      </x:c>
      <x:c r="Y130" s="1" t="n">
        <x:v>0</x:v>
      </x:c>
      <x:c r="Z130" s="16" t="n">
        <x:f aca="0">MIN(100,ROUND(MIN(1,E130/10)*15+MIN(1,G130/120)*15+MIN(1,H130/3)*12+MIN(1,J130/2)*10+MIN(1,K130/60)*10+MIN(1,O130/2)*10+MIN(1,P130/2)*8+MIN(1,R130/12)*7+MIN(1,S130/4)*5+MIN(1,T130/8)*3+IF(U130="Unsupported",3,IF(U130="Limited Support",1,0))+IF(C130="Critical",2,IF(C130="High",1,0)),0))</x:f>
        <x:v>22</x:v>
      </x:c>
      <x:c r="AA130" s="1" t="str">
        <x:f aca="0">IF(Z130&gt;=70,"Critical",IF(Z130&gt;=50,"High",IF(Z130&gt;=30,"Medium","Routine")))</x:f>
        <x:v>Routine</x:v>
      </x:c>
      <x:c r="AB130" s="1" t="str">
        <x:f aca="0">IF(W130&gt;=85,"Passes score threshold only","Below score threshold")</x:f>
        <x:v>Passes score threshold only</x:v>
      </x:c>
      <x:c r="AC130" s="12" t="n">
        <x:v>1</x:v>
      </x:c>
      <x:c r="AD130" s="12"/>
      <x:c r="AE130" s="12" t="n">
        <x:v>431</x:v>
      </x:c>
    </x:row>
    <x:row r="131" ht="15" hidden="0" customHeight="1">
      <x:c r="A131" s="1" t="s">
        <x:v>742</x:v>
      </x:c>
      <x:c r="B131" s="1" t="s">
        <x:v>1866</x:v>
      </x:c>
      <x:c r="C131" s="1" t="s">
        <x:v>1872</x:v>
      </x:c>
      <x:c r="D131" s="1" t="s">
        <x:v>1870</x:v>
      </x:c>
      <x:c r="E131" s="1" t="n">
        <x:v>2.61</x:v>
      </x:c>
      <x:c r="F131" s="1" t="n">
        <x:v>57.7</x:v>
      </x:c>
      <x:c r="G131" s="1" t="n">
        <x:v>0</x:v>
      </x:c>
      <x:c r="H131" s="1" t="n">
        <x:v>0</x:v>
      </x:c>
      <x:c r="I131" s="1" t="n">
        <x:v>0</x:v>
      </x:c>
      <x:c r="J131" s="1" t="n">
        <x:v>0</x:v>
      </x:c>
      <x:c r="K131" s="1" t="n">
        <x:v>0</x:v>
      </x:c>
      <x:c r="L131" s="1" t="n">
        <x:v>30</x:v>
      </x:c>
      <x:c r="M131" s="1" t="n">
        <x:v>0</x:v>
      </x:c>
      <x:c r="N131" s="1" t="n">
        <x:v>0</x:v>
      </x:c>
      <x:c r="O131" s="1" t="n">
        <x:v>0</x:v>
      </x:c>
      <x:c r="P131" s="1" t="n">
        <x:v>0</x:v>
      </x:c>
      <x:c r="Q131" s="1" t="n">
        <x:v>7</x:v>
      </x:c>
      <x:c r="R131" s="1" t="n">
        <x:v>0</x:v>
      </x:c>
      <x:c r="S131" s="1" t="n">
        <x:v>0.17</x:v>
      </x:c>
      <x:c r="T131" s="1" t="n">
        <x:v>0</x:v>
      </x:c>
      <x:c r="U131" s="1" t="s">
        <x:v>1884</x:v>
      </x:c>
      <x:c r="V131" s="15" t="n">
        <x:v>62431.42</x:v>
      </x:c>
      <x:c r="W131" s="1" t="n">
        <x:v>92</x:v>
      </x:c>
      <x:c r="X131" s="1" t="n">
        <x:v>0</x:v>
      </x:c>
      <x:c r="Y131" s="1" t="n">
        <x:v>0</x:v>
      </x:c>
      <x:c r="Z131" s="16" t="n">
        <x:f aca="0">MIN(100,ROUND(MIN(1,E131/10)*15+MIN(1,G131/120)*15+MIN(1,H131/3)*12+MIN(1,J131/2)*10+MIN(1,K131/60)*10+MIN(1,O131/2)*10+MIN(1,P131/2)*8+MIN(1,R131/12)*7+MIN(1,S131/4)*5+MIN(1,T131/8)*3+IF(U131="Unsupported",3,IF(U131="Limited Support",1,0))+IF(C131="Critical",2,IF(C131="High",1,0)),0))</x:f>
        <x:v>4</x:v>
      </x:c>
      <x:c r="AA131" s="1" t="str">
        <x:f aca="0">IF(Z131&gt;=70,"Critical",IF(Z131&gt;=50,"High",IF(Z131&gt;=30,"Medium","Routine")))</x:f>
        <x:v>Routine</x:v>
      </x:c>
      <x:c r="AB131" s="1" t="str">
        <x:f aca="0">IF(W131&gt;=85,"Passes score threshold only","Below score threshold")</x:f>
        <x:v>Passes score threshold only</x:v>
      </x:c>
      <x:c r="AC131" s="12" t="n">
        <x:v>2</x:v>
      </x:c>
      <x:c r="AD131" s="12" t="n">
        <x:v>30</x:v>
      </x:c>
      <x:c r="AE131" s="12" t="n">
        <x:v>690</x:v>
      </x:c>
    </x:row>
    <x:row r="132" ht="15" hidden="0" customHeight="1">
      <x:c r="A132" s="1" t="s">
        <x:v>745</x:v>
      </x:c>
      <x:c r="B132" s="1" t="s">
        <x:v>2010</x:v>
      </x:c>
      <x:c r="C132" s="1" t="s">
        <x:v>1872</x:v>
      </x:c>
      <x:c r="D132" s="1" t="s">
        <x:v>1891</x:v>
      </x:c>
      <x:c r="E132" s="1" t="n">
        <x:v>8.45</x:v>
      </x:c>
      <x:c r="F132" s="1" t="n">
        <x:v>72</x:v>
      </x:c>
      <x:c r="G132" s="1" t="n">
        <x:v>0</x:v>
      </x:c>
      <x:c r="H132" s="1" t="n">
        <x:v>0</x:v>
      </x:c>
      <x:c r="I132" s="1" t="n">
        <x:v>0</x:v>
      </x:c>
      <x:c r="J132" s="1" t="n">
        <x:v>0</x:v>
      </x:c>
      <x:c r="K132" s="1" t="n">
        <x:v>0</x:v>
      </x:c>
      <x:c r="L132" s="1" t="n">
        <x:v>999</x:v>
      </x:c>
      <x:c r="M132" s="1" t="n">
        <x:v>0</x:v>
      </x:c>
      <x:c r="N132" s="1" t="n">
        <x:v>0</x:v>
      </x:c>
      <x:c r="O132" s="1" t="n">
        <x:v>0</x:v>
      </x:c>
      <x:c r="P132" s="1" t="n">
        <x:v>0</x:v>
      </x:c>
      <x:c r="Q132" s="1" t="n">
        <x:v>41</x:v>
      </x:c>
      <x:c r="R132" s="1" t="n">
        <x:v>3</x:v>
      </x:c>
      <x:c r="S132" s="1" t="n">
        <x:v>2.19</x:v>
      </x:c>
      <x:c r="T132" s="1" t="n">
        <x:v>3</x:v>
      </x:c>
      <x:c r="U132" s="1" t="s">
        <x:v>1907</x:v>
      </x:c>
      <x:c r="V132" s="15" t="n">
        <x:v>2706.21</x:v>
      </x:c>
      <x:c r="W132" s="1" t="n">
        <x:v>98.7</x:v>
      </x:c>
      <x:c r="X132" s="1" t="n">
        <x:v>0</x:v>
      </x:c>
      <x:c r="Y132" s="1" t="n">
        <x:v>0</x:v>
      </x:c>
      <x:c r="Z132" s="16" t="n">
        <x:f aca="0">MIN(100,ROUND(MIN(1,E132/10)*15+MIN(1,G132/120)*15+MIN(1,H132/3)*12+MIN(1,J132/2)*10+MIN(1,K132/60)*10+MIN(1,O132/2)*10+MIN(1,P132/2)*8+MIN(1,R132/12)*7+MIN(1,S132/4)*5+MIN(1,T132/8)*3+IF(U132="Unsupported",3,IF(U132="Limited Support",1,0))+IF(C132="Critical",2,IF(C132="High",1,0)),0))</x:f>
        <x:v>19</x:v>
      </x:c>
      <x:c r="AA132" s="1" t="str">
        <x:f aca="0">IF(Z132&gt;=70,"Critical",IF(Z132&gt;=50,"High",IF(Z132&gt;=30,"Medium","Routine")))</x:f>
        <x:v>Routine</x:v>
      </x:c>
      <x:c r="AB132" s="1" t="str">
        <x:f aca="0">IF(W132&gt;=85,"Passes score threshold only","Below score threshold")</x:f>
        <x:v>Passes score threshold only</x:v>
      </x:c>
      <x:c r="AC132" s="12" t="n">
        <x:v>0</x:v>
      </x:c>
      <x:c r="AD132" s="12"/>
      <x:c r="AE132" s="12"/>
    </x:row>
    <x:row r="133" ht="15" hidden="0" customHeight="1">
      <x:c r="A133" s="1" t="s">
        <x:v>2303</x:v>
      </x:c>
      <x:c r="B133" s="1" t="s">
        <x:v>1879</x:v>
      </x:c>
      <x:c r="C133" s="1" t="s">
        <x:v>1893</x:v>
      </x:c>
      <x:c r="D133" s="1" t="s">
        <x:v>1911</x:v>
      </x:c>
      <x:c r="E133" s="1" t="n">
        <x:v>5.45</x:v>
      </x:c>
      <x:c r="F133" s="1" t="n">
        <x:v>69.4</x:v>
      </x:c>
      <x:c r="G133" s="1" t="n">
        <x:v>89</x:v>
      </x:c>
      <x:c r="H133" s="1" t="n">
        <x:v>0</x:v>
      </x:c>
      <x:c r="I133" s="1" t="n">
        <x:v>1</x:v>
      </x:c>
      <x:c r="J133" s="1" t="n">
        <x:v>0</x:v>
      </x:c>
      <x:c r="K133" s="1" t="n">
        <x:v>0</x:v>
      </x:c>
      <x:c r="L133" s="1" t="n">
        <x:v>274</x:v>
      </x:c>
      <x:c r="M133" s="1" t="n">
        <x:v>1.9</x:v>
      </x:c>
      <x:c r="N133" s="1" t="n">
        <x:v>0</x:v>
      </x:c>
      <x:c r="O133" s="1" t="n">
        <x:v>0</x:v>
      </x:c>
      <x:c r="P133" s="1" t="n">
        <x:v>0</x:v>
      </x:c>
      <x:c r="Q133" s="1" t="n">
        <x:v>22</x:v>
      </x:c>
      <x:c r="R133" s="1" t="n">
        <x:v>2</x:v>
      </x:c>
      <x:c r="S133" s="1" t="n">
        <x:v>0.15</x:v>
      </x:c>
      <x:c r="T133" s="1" t="n">
        <x:v>2</x:v>
      </x:c>
      <x:c r="U133" s="1" t="s">
        <x:v>1884</x:v>
      </x:c>
      <x:c r="V133" s="15" t="n">
        <x:v>1771.42</x:v>
      </x:c>
      <x:c r="W133" s="1" t="n">
        <x:v>95.9</x:v>
      </x:c>
      <x:c r="X133" s="1" t="n">
        <x:v>0</x:v>
      </x:c>
      <x:c r="Y133" s="1" t="n">
        <x:v>0</x:v>
      </x:c>
      <x:c r="Z133" s="16" t="n">
        <x:f aca="0">MIN(100,ROUND(MIN(1,E133/10)*15+MIN(1,G133/120)*15+MIN(1,H133/3)*12+MIN(1,J133/2)*10+MIN(1,K133/60)*10+MIN(1,O133/2)*10+MIN(1,P133/2)*8+MIN(1,R133/12)*7+MIN(1,S133/4)*5+MIN(1,T133/8)*3+IF(U133="Unsupported",3,IF(U133="Limited Support",1,0))+IF(C133="Critical",2,IF(C133="High",1,0)),0))</x:f>
        <x:v>22</x:v>
      </x:c>
      <x:c r="AA133" s="1" t="str">
        <x:f aca="0">IF(Z133&gt;=70,"Critical",IF(Z133&gt;=50,"High",IF(Z133&gt;=30,"Medium","Routine")))</x:f>
        <x:v>Routine</x:v>
      </x:c>
      <x:c r="AB133" s="1" t="str">
        <x:f aca="0">IF(W133&gt;=85,"Passes score threshold only","Below score threshold")</x:f>
        <x:v>Passes score threshold only</x:v>
      </x:c>
      <x:c r="AC133" s="12" t="n">
        <x:v>1</x:v>
      </x:c>
      <x:c r="AD133" s="12"/>
      <x:c r="AE133" s="12" t="n">
        <x:v>274</x:v>
      </x:c>
    </x:row>
    <x:row r="134" ht="15" hidden="0" customHeight="1">
      <x:c r="A134" s="1" t="s">
        <x:v>750</x:v>
      </x:c>
      <x:c r="B134" s="1" t="s">
        <x:v>1879</x:v>
      </x:c>
      <x:c r="C134" s="1" t="s">
        <x:v>1872</x:v>
      </x:c>
      <x:c r="D134" s="1" t="s">
        <x:v>1891</x:v>
      </x:c>
      <x:c r="E134" s="1" t="n">
        <x:v>2.89</x:v>
      </x:c>
      <x:c r="F134" s="1" t="n">
        <x:v>57.2</x:v>
      </x:c>
      <x:c r="G134" s="1" t="n">
        <x:v>0</x:v>
      </x:c>
      <x:c r="H134" s="1" t="n">
        <x:v>0</x:v>
      </x:c>
      <x:c r="I134" s="1" t="n">
        <x:v>0</x:v>
      </x:c>
      <x:c r="J134" s="1" t="n">
        <x:v>0</x:v>
      </x:c>
      <x:c r="K134" s="1" t="n">
        <x:v>0</x:v>
      </x:c>
      <x:c r="L134" s="1" t="n">
        <x:v>215</x:v>
      </x:c>
      <x:c r="M134" s="1" t="n">
        <x:v>0</x:v>
      </x:c>
      <x:c r="N134" s="1" t="n">
        <x:v>0</x:v>
      </x:c>
      <x:c r="O134" s="1" t="n">
        <x:v>0</x:v>
      </x:c>
      <x:c r="P134" s="1" t="n">
        <x:v>0</x:v>
      </x:c>
      <x:c r="Q134" s="1" t="n">
        <x:v>17</x:v>
      </x:c>
      <x:c r="R134" s="1" t="n">
        <x:v>0</x:v>
      </x:c>
      <x:c r="S134" s="1" t="n">
        <x:v>0.27</x:v>
      </x:c>
      <x:c r="T134" s="1" t="n">
        <x:v>0</x:v>
      </x:c>
      <x:c r="U134" s="1" t="s">
        <x:v>1884</x:v>
      </x:c>
      <x:c r="V134" s="15" t="n">
        <x:v>1666.09</x:v>
      </x:c>
      <x:c r="W134" s="1" t="n">
        <x:v>96.3</x:v>
      </x:c>
      <x:c r="X134" s="1" t="n">
        <x:v>0</x:v>
      </x:c>
      <x:c r="Y134" s="1" t="n">
        <x:v>0</x:v>
      </x:c>
      <x:c r="Z134" s="16" t="n">
        <x:f aca="0">MIN(100,ROUND(MIN(1,E134/10)*15+MIN(1,G134/120)*15+MIN(1,H134/3)*12+MIN(1,J134/2)*10+MIN(1,K134/60)*10+MIN(1,O134/2)*10+MIN(1,P134/2)*8+MIN(1,R134/12)*7+MIN(1,S134/4)*5+MIN(1,T134/8)*3+IF(U134="Unsupported",3,IF(U134="Limited Support",1,0))+IF(C134="Critical",2,IF(C134="High",1,0)),0))</x:f>
        <x:v>5</x:v>
      </x:c>
      <x:c r="AA134" s="1" t="str">
        <x:f aca="0">IF(Z134&gt;=70,"Critical",IF(Z134&gt;=50,"High",IF(Z134&gt;=30,"Medium","Routine")))</x:f>
        <x:v>Routine</x:v>
      </x:c>
      <x:c r="AB134" s="1" t="str">
        <x:f aca="0">IF(W134&gt;=85,"Passes score threshold only","Below score threshold")</x:f>
        <x:v>Passes score threshold only</x:v>
      </x:c>
      <x:c r="AC134" s="12" t="n">
        <x:v>2</x:v>
      </x:c>
      <x:c r="AD134" s="12" t="n">
        <x:v>215</x:v>
      </x:c>
      <x:c r="AE134" s="12" t="n">
        <x:v>623</x:v>
      </x:c>
    </x:row>
    <x:row r="135" ht="15" hidden="0" customHeight="1">
      <x:c r="A135" s="1" t="s">
        <x:v>2308</x:v>
      </x:c>
      <x:c r="B135" s="1" t="s">
        <x:v>1927</x:v>
      </x:c>
      <x:c r="C135" s="1" t="s">
        <x:v>1902</x:v>
      </x:c>
      <x:c r="D135" s="1" t="s">
        <x:v>1911</x:v>
      </x:c>
      <x:c r="E135" s="1" t="n">
        <x:v>4.44</x:v>
      </x:c>
      <x:c r="F135" s="1" t="n">
        <x:v>72.2</x:v>
      </x:c>
      <x:c r="G135" s="1" t="n">
        <x:v>0</x:v>
      </x:c>
      <x:c r="H135" s="1" t="n">
        <x:v>1</x:v>
      </x:c>
      <x:c r="I135" s="1" t="n">
        <x:v>1</x:v>
      </x:c>
      <x:c r="J135" s="1" t="n">
        <x:v>0</x:v>
      </x:c>
      <x:c r="K135" s="1" t="n">
        <x:v>9.2</x:v>
      </x:c>
      <x:c r="L135" s="1" t="n">
        <x:v>216.5</x:v>
      </x:c>
      <x:c r="M135" s="1" t="n">
        <x:v>2.5</x:v>
      </x:c>
      <x:c r="N135" s="1" t="n">
        <x:v>0</x:v>
      </x:c>
      <x:c r="O135" s="1" t="n">
        <x:v>0</x:v>
      </x:c>
      <x:c r="P135" s="1" t="n">
        <x:v>0</x:v>
      </x:c>
      <x:c r="Q135" s="1" t="n">
        <x:v>24</x:v>
      </x:c>
      <x:c r="R135" s="1" t="n">
        <x:v>4</x:v>
      </x:c>
      <x:c r="S135" s="1" t="n">
        <x:v>0.4</x:v>
      </x:c>
      <x:c r="T135" s="1" t="n">
        <x:v>3</x:v>
      </x:c>
      <x:c r="U135" s="1" t="s">
        <x:v>1884</x:v>
      </x:c>
      <x:c r="V135" s="15" t="n">
        <x:v>10834.73</x:v>
      </x:c>
      <x:c r="W135" s="1" t="n">
        <x:v>100</x:v>
      </x:c>
      <x:c r="X135" s="1" t="n">
        <x:v>0</x:v>
      </x:c>
      <x:c r="Y135" s="1" t="n">
        <x:v>0</x:v>
      </x:c>
      <x:c r="Z135" s="16" t="n">
        <x:f aca="0">MIN(100,ROUND(MIN(1,E135/10)*15+MIN(1,G135/120)*15+MIN(1,H135/3)*12+MIN(1,J135/2)*10+MIN(1,K135/60)*10+MIN(1,O135/2)*10+MIN(1,P135/2)*8+MIN(1,R135/12)*7+MIN(1,S135/4)*5+MIN(1,T135/8)*3+IF(U135="Unsupported",3,IF(U135="Limited Support",1,0))+IF(C135="Critical",2,IF(C135="High",1,0)),0))</x:f>
        <x:v>18</x:v>
      </x:c>
      <x:c r="AA135" s="1" t="str">
        <x:f aca="0">IF(Z135&gt;=70,"Critical",IF(Z135&gt;=50,"High",IF(Z135&gt;=30,"Medium","Routine")))</x:f>
        <x:v>Routine</x:v>
      </x:c>
      <x:c r="AB135" s="1" t="str">
        <x:f aca="0">IF(W135&gt;=85,"Passes score threshold only","Below score threshold")</x:f>
        <x:v>Passes score threshold only</x:v>
      </x:c>
      <x:c r="AC135" s="12" t="n">
        <x:v>3</x:v>
      </x:c>
      <x:c r="AD135" s="12" t="n">
        <x:v>216.5</x:v>
      </x:c>
      <x:c r="AE135" s="12" t="n">
        <x:v>47</x:v>
      </x:c>
    </x:row>
    <x:row r="136" ht="15" hidden="0" customHeight="1">
      <x:c r="A136" s="1" t="s">
        <x:v>1772</x:v>
      </x:c>
      <x:c r="B136" s="1" t="s">
        <x:v>1915</x:v>
      </x:c>
      <x:c r="C136" s="1" t="s">
        <x:v>1902</x:v>
      </x:c>
      <x:c r="D136" s="1" t="s">
        <x:v>1870</x:v>
      </x:c>
      <x:c r="E136" s="1" t="n">
        <x:v>1.73</x:v>
      </x:c>
      <x:c r="F136" s="1" t="n">
        <x:v>62</x:v>
      </x:c>
      <x:c r="G136" s="1" t="n">
        <x:v>0</x:v>
      </x:c>
      <x:c r="H136" s="1" t="n">
        <x:v>0</x:v>
      </x:c>
      <x:c r="I136" s="1" t="n">
        <x:v>2</x:v>
      </x:c>
      <x:c r="J136" s="1" t="n">
        <x:v>0</x:v>
      </x:c>
      <x:c r="K136" s="1" t="n">
        <x:v>0</x:v>
      </x:c>
      <x:c r="L136" s="1" t="n">
        <x:v>89</x:v>
      </x:c>
      <x:c r="M136" s="1" t="n">
        <x:v>0.7</x:v>
      </x:c>
      <x:c r="N136" s="1" t="n">
        <x:v>0</x:v>
      </x:c>
      <x:c r="O136" s="1" t="n">
        <x:v>1</x:v>
      </x:c>
      <x:c r="P136" s="1" t="n">
        <x:v>0</x:v>
      </x:c>
      <x:c r="Q136" s="1" t="n">
        <x:v>14</x:v>
      </x:c>
      <x:c r="R136" s="1" t="n">
        <x:v>3</x:v>
      </x:c>
      <x:c r="S136" s="1" t="n">
        <x:v>0.56</x:v>
      </x:c>
      <x:c r="T136" s="1" t="n">
        <x:v>1</x:v>
      </x:c>
      <x:c r="U136" s="1" t="s">
        <x:v>1884</x:v>
      </x:c>
      <x:c r="V136" s="15" t="n">
        <x:v>30776.32</x:v>
      </x:c>
      <x:c r="W136" s="1" t="n">
        <x:v>98.7</x:v>
      </x:c>
      <x:c r="X136" s="1" t="n">
        <x:v>0</x:v>
      </x:c>
      <x:c r="Y136" s="1" t="n">
        <x:v>0</x:v>
      </x:c>
      <x:c r="Z136" s="16" t="n">
        <x:f aca="0">MIN(100,ROUND(MIN(1,E136/10)*15+MIN(1,G136/120)*15+MIN(1,H136/3)*12+MIN(1,J136/2)*10+MIN(1,K136/60)*10+MIN(1,O136/2)*10+MIN(1,P136/2)*8+MIN(1,R136/12)*7+MIN(1,S136/4)*5+MIN(1,T136/8)*3+IF(U136="Unsupported",3,IF(U136="Limited Support",1,0))+IF(C136="Critical",2,IF(C136="High",1,0)),0))</x:f>
        <x:v>12</x:v>
      </x:c>
      <x:c r="AA136" s="1" t="str">
        <x:f aca="0">IF(Z136&gt;=70,"Critical",IF(Z136&gt;=50,"High",IF(Z136&gt;=30,"Medium","Routine")))</x:f>
        <x:v>Routine</x:v>
      </x:c>
      <x:c r="AB136" s="1" t="str">
        <x:f aca="0">IF(W136&gt;=85,"Passes score threshold only","Below score threshold")</x:f>
        <x:v>Passes score threshold only</x:v>
      </x:c>
      <x:c r="AC136" s="12" t="n">
        <x:v>2</x:v>
      </x:c>
      <x:c r="AD136" s="12" t="n">
        <x:v>89</x:v>
      </x:c>
      <x:c r="AE136" s="12" t="n">
        <x:v>124</x:v>
      </x:c>
    </x:row>
    <x:row r="137" ht="15" hidden="0" customHeight="1">
      <x:c r="A137" s="1" t="s">
        <x:v>755</x:v>
      </x:c>
      <x:c r="B137" s="1" t="s">
        <x:v>1897</x:v>
      </x:c>
      <x:c r="C137" s="1" t="s">
        <x:v>1902</x:v>
      </x:c>
      <x:c r="D137" s="1" t="s">
        <x:v>1870</x:v>
      </x:c>
      <x:c r="E137" s="1" t="n">
        <x:v>1.76</x:v>
      </x:c>
      <x:c r="F137" s="1" t="n">
        <x:v>32.4</x:v>
      </x:c>
      <x:c r="G137" s="1" t="n">
        <x:v>0</x:v>
      </x:c>
      <x:c r="H137" s="1" t="n">
        <x:v>0</x:v>
      </x:c>
      <x:c r="I137" s="1" t="n">
        <x:v>1</x:v>
      </x:c>
      <x:c r="J137" s="1" t="n">
        <x:v>0</x:v>
      </x:c>
      <x:c r="K137" s="1" t="n">
        <x:v>0</x:v>
      </x:c>
      <x:c r="L137" s="1" t="n">
        <x:v>185</x:v>
      </x:c>
      <x:c r="M137" s="1" t="n">
        <x:v>3.8</x:v>
      </x:c>
      <x:c r="N137" s="1" t="n">
        <x:v>0</x:v>
      </x:c>
      <x:c r="O137" s="1" t="n">
        <x:v>1</x:v>
      </x:c>
      <x:c r="P137" s="1" t="n">
        <x:v>1</x:v>
      </x:c>
      <x:c r="Q137" s="1" t="n">
        <x:v>11</x:v>
      </x:c>
      <x:c r="R137" s="1" t="n">
        <x:v>1</x:v>
      </x:c>
      <x:c r="S137" s="1" t="n">
        <x:v>0.37</x:v>
      </x:c>
      <x:c r="T137" s="1" t="n">
        <x:v>0</x:v>
      </x:c>
      <x:c r="U137" s="1" t="s">
        <x:v>1907</x:v>
      </x:c>
      <x:c r="V137" s="15" t="n">
        <x:v>18013.45</x:v>
      </x:c>
      <x:c r="W137" s="1" t="n">
        <x:v>95.8</x:v>
      </x:c>
      <x:c r="X137" s="1" t="n">
        <x:v>0</x:v>
      </x:c>
      <x:c r="Y137" s="1" t="n">
        <x:v>0</x:v>
      </x:c>
      <x:c r="Z137" s="16" t="n">
        <x:f aca="0">MIN(100,ROUND(MIN(1,E137/10)*15+MIN(1,G137/120)*15+MIN(1,H137/3)*12+MIN(1,J137/2)*10+MIN(1,K137/60)*10+MIN(1,O137/2)*10+MIN(1,P137/2)*8+MIN(1,R137/12)*7+MIN(1,S137/4)*5+MIN(1,T137/8)*3+IF(U137="Unsupported",3,IF(U137="Limited Support",1,0))+IF(C137="Critical",2,IF(C137="High",1,0)),0))</x:f>
        <x:v>16</x:v>
      </x:c>
      <x:c r="AA137" s="1" t="str">
        <x:f aca="0">IF(Z137&gt;=70,"Critical",IF(Z137&gt;=50,"High",IF(Z137&gt;=30,"Medium","Routine")))</x:f>
        <x:v>Routine</x:v>
      </x:c>
      <x:c r="AB137" s="1" t="str">
        <x:f aca="0">IF(W137&gt;=85,"Passes score threshold only","Below score threshold")</x:f>
        <x:v>Passes score threshold only</x:v>
      </x:c>
      <x:c r="AC137" s="12" t="n">
        <x:v>1</x:v>
      </x:c>
      <x:c r="AD137" s="12"/>
      <x:c r="AE137" s="12" t="n">
        <x:v>185</x:v>
      </x:c>
    </x:row>
    <x:row r="138" ht="15" hidden="0" customHeight="1">
      <x:c r="A138" s="1" t="s">
        <x:v>760</x:v>
      </x:c>
      <x:c r="B138" s="1" t="s">
        <x:v>1915</x:v>
      </x:c>
      <x:c r="C138" s="1" t="s">
        <x:v>1902</x:v>
      </x:c>
      <x:c r="D138" s="1" t="s">
        <x:v>1870</x:v>
      </x:c>
      <x:c r="E138" s="1" t="n">
        <x:v>4.1</x:v>
      </x:c>
      <x:c r="F138" s="1" t="n">
        <x:v>60.3</x:v>
      </x:c>
      <x:c r="G138" s="1" t="n">
        <x:v>0</x:v>
      </x:c>
      <x:c r="H138" s="1" t="n">
        <x:v>0</x:v>
      </x:c>
      <x:c r="I138" s="1" t="n">
        <x:v>0</x:v>
      </x:c>
      <x:c r="J138" s="1" t="n">
        <x:v>0</x:v>
      </x:c>
      <x:c r="K138" s="1" t="n">
        <x:v>0</x:v>
      </x:c>
      <x:c r="L138" s="1" t="n">
        <x:v>999</x:v>
      </x:c>
      <x:c r="M138" s="1" t="n">
        <x:v>0</x:v>
      </x:c>
      <x:c r="N138" s="1" t="n">
        <x:v>0</x:v>
      </x:c>
      <x:c r="O138" s="1" t="n">
        <x:v>0</x:v>
      </x:c>
      <x:c r="P138" s="1" t="n">
        <x:v>0</x:v>
      </x:c>
      <x:c r="Q138" s="1" t="n">
        <x:v>21</x:v>
      </x:c>
      <x:c r="R138" s="1" t="n">
        <x:v>0</x:v>
      </x:c>
      <x:c r="S138" s="1" t="n">
        <x:v>0.01</x:v>
      </x:c>
      <x:c r="T138" s="1" t="n">
        <x:v>1</x:v>
      </x:c>
      <x:c r="U138" s="1" t="s">
        <x:v>1884</x:v>
      </x:c>
      <x:c r="V138" s="15" t="n">
        <x:v>34613.11</x:v>
      </x:c>
      <x:c r="W138" s="1" t="n">
        <x:v>91</x:v>
      </x:c>
      <x:c r="X138" s="1" t="n">
        <x:v>0</x:v>
      </x:c>
      <x:c r="Y138" s="1" t="n">
        <x:v>0</x:v>
      </x:c>
      <x:c r="Z138" s="16" t="n">
        <x:f aca="0">MIN(100,ROUND(MIN(1,E138/10)*15+MIN(1,G138/120)*15+MIN(1,H138/3)*12+MIN(1,J138/2)*10+MIN(1,K138/60)*10+MIN(1,O138/2)*10+MIN(1,P138/2)*8+MIN(1,R138/12)*7+MIN(1,S138/4)*5+MIN(1,T138/8)*3+IF(U138="Unsupported",3,IF(U138="Limited Support",1,0))+IF(C138="Critical",2,IF(C138="High",1,0)),0))</x:f>
        <x:v>9</x:v>
      </x:c>
      <x:c r="AA138" s="1" t="str">
        <x:f aca="0">IF(Z138&gt;=70,"Critical",IF(Z138&gt;=50,"High",IF(Z138&gt;=30,"Medium","Routine")))</x:f>
        <x:v>Routine</x:v>
      </x:c>
      <x:c r="AB138" s="1" t="str">
        <x:f aca="0">IF(W138&gt;=85,"Passes score threshold only","Below score threshold")</x:f>
        <x:v>Passes score threshold only</x:v>
      </x:c>
      <x:c r="AC138" s="12" t="n">
        <x:v>0</x:v>
      </x:c>
      <x:c r="AD138" s="12"/>
      <x:c r="AE138" s="12"/>
    </x:row>
    <x:row r="139" ht="15" hidden="0" customHeight="1">
      <x:c r="A139" s="1" t="s">
        <x:v>763</x:v>
      </x:c>
      <x:c r="B139" s="1" t="s">
        <x:v>1888</x:v>
      </x:c>
      <x:c r="C139" s="1" t="s">
        <x:v>1893</x:v>
      </x:c>
      <x:c r="D139" s="1" t="s">
        <x:v>1911</x:v>
      </x:c>
      <x:c r="E139" s="1" t="n">
        <x:v>12.33</x:v>
      </x:c>
      <x:c r="F139" s="1" t="n">
        <x:v>85.9</x:v>
      </x:c>
      <x:c r="G139" s="1" t="n">
        <x:v>0</x:v>
      </x:c>
      <x:c r="H139" s="1" t="n">
        <x:v>1</x:v>
      </x:c>
      <x:c r="I139" s="1" t="n">
        <x:v>2</x:v>
      </x:c>
      <x:c r="J139" s="1" t="n">
        <x:v>0</x:v>
      </x:c>
      <x:c r="K139" s="1" t="n">
        <x:v>13</x:v>
      </x:c>
      <x:c r="L139" s="1" t="n">
        <x:v>67</x:v>
      </x:c>
      <x:c r="M139" s="1" t="n">
        <x:v>2.4</x:v>
      </x:c>
      <x:c r="N139" s="1" t="n">
        <x:v>0</x:v>
      </x:c>
      <x:c r="O139" s="1" t="n">
        <x:v>0</x:v>
      </x:c>
      <x:c r="P139" s="1" t="n">
        <x:v>0</x:v>
      </x:c>
      <x:c r="Q139" s="1" t="n">
        <x:v>39</x:v>
      </x:c>
      <x:c r="R139" s="1" t="n">
        <x:v>5</x:v>
      </x:c>
      <x:c r="S139" s="1" t="n">
        <x:v>1.65</x:v>
      </x:c>
      <x:c r="T139" s="1" t="n">
        <x:v>1</x:v>
      </x:c>
      <x:c r="U139" s="1" t="s">
        <x:v>1907</x:v>
      </x:c>
      <x:c r="V139" s="15" t="n">
        <x:v>3704.56</x:v>
      </x:c>
      <x:c r="W139" s="1" t="n">
        <x:v>95.5</x:v>
      </x:c>
      <x:c r="X139" s="1" t="n">
        <x:v>1</x:v>
      </x:c>
      <x:c r="Y139" s="1" t="n">
        <x:v>0</x:v>
      </x:c>
      <x:c r="Z139" s="16" t="n">
        <x:f aca="0">MIN(100,ROUND(MIN(1,E139/10)*15+MIN(1,G139/120)*15+MIN(1,H139/3)*12+MIN(1,J139/2)*10+MIN(1,K139/60)*10+MIN(1,O139/2)*10+MIN(1,P139/2)*8+MIN(1,R139/12)*7+MIN(1,S139/4)*5+MIN(1,T139/8)*3+IF(U139="Unsupported",3,IF(U139="Limited Support",1,0))+IF(C139="Critical",2,IF(C139="High",1,0)),0))</x:f>
        <x:v>29</x:v>
      </x:c>
      <x:c r="AA139" s="1" t="str">
        <x:f aca="0">IF(Z139&gt;=70,"Critical",IF(Z139&gt;=50,"High",IF(Z139&gt;=30,"Medium","Routine")))</x:f>
        <x:v>Routine</x:v>
      </x:c>
      <x:c r="AB139" s="1" t="str">
        <x:f aca="0">IF(W139&gt;=85,"Passes score threshold only","Below score threshold")</x:f>
        <x:v>Passes score threshold only</x:v>
      </x:c>
      <x:c r="AC139" s="12" t="n">
        <x:v>2</x:v>
      </x:c>
      <x:c r="AD139" s="12" t="n">
        <x:v>67</x:v>
      </x:c>
      <x:c r="AE139" s="12" t="n">
        <x:v>30</x:v>
      </x:c>
    </x:row>
    <x:row r="140" ht="15" hidden="0" customHeight="1">
      <x:c r="A140" s="1" t="s">
        <x:v>2320</x:v>
      </x:c>
      <x:c r="B140" s="1" t="s">
        <x:v>1997</x:v>
      </x:c>
      <x:c r="C140" s="1" t="s">
        <x:v>1902</x:v>
      </x:c>
      <x:c r="D140" s="1" t="s">
        <x:v>1891</x:v>
      </x:c>
      <x:c r="E140" s="1" t="n">
        <x:v>0.75</x:v>
      </x:c>
      <x:c r="F140" s="1" t="n">
        <x:v>44.9</x:v>
      </x:c>
      <x:c r="G140" s="1" t="n">
        <x:v>0</x:v>
      </x:c>
      <x:c r="H140" s="1" t="n">
        <x:v>0</x:v>
      </x:c>
      <x:c r="I140" s="1" t="n">
        <x:v>0</x:v>
      </x:c>
      <x:c r="J140" s="1" t="n">
        <x:v>0</x:v>
      </x:c>
      <x:c r="K140" s="1" t="n">
        <x:v>0</x:v>
      </x:c>
      <x:c r="L140" s="1" t="n">
        <x:v>999</x:v>
      </x:c>
      <x:c r="M140" s="1" t="n">
        <x:v>0</x:v>
      </x:c>
      <x:c r="N140" s="1" t="n">
        <x:v>0</x:v>
      </x:c>
      <x:c r="O140" s="1" t="n">
        <x:v>0</x:v>
      </x:c>
      <x:c r="P140" s="1" t="n">
        <x:v>0</x:v>
      </x:c>
      <x:c r="Q140" s="1" t="n">
        <x:v>17</x:v>
      </x:c>
      <x:c r="R140" s="1" t="n">
        <x:v>0</x:v>
      </x:c>
      <x:c r="S140" s="1" t="n">
        <x:v>0.69</x:v>
      </x:c>
      <x:c r="T140" s="1" t="n">
        <x:v>1</x:v>
      </x:c>
      <x:c r="U140" s="1" t="s">
        <x:v>1884</x:v>
      </x:c>
      <x:c r="V140" s="15" t="n">
        <x:v>43541.49</x:v>
      </x:c>
      <x:c r="W140" s="1" t="n">
        <x:v>100</x:v>
      </x:c>
      <x:c r="X140" s="1" t="n">
        <x:v>0</x:v>
      </x:c>
      <x:c r="Y140" s="1" t="n">
        <x:v>0</x:v>
      </x:c>
      <x:c r="Z140" s="16" t="n">
        <x:f aca="0">MIN(100,ROUND(MIN(1,E140/10)*15+MIN(1,G140/120)*15+MIN(1,H140/3)*12+MIN(1,J140/2)*10+MIN(1,K140/60)*10+MIN(1,O140/2)*10+MIN(1,P140/2)*8+MIN(1,R140/12)*7+MIN(1,S140/4)*5+MIN(1,T140/8)*3+IF(U140="Unsupported",3,IF(U140="Limited Support",1,0))+IF(C140="Critical",2,IF(C140="High",1,0)),0))</x:f>
        <x:v>4</x:v>
      </x:c>
      <x:c r="AA140" s="1" t="str">
        <x:f aca="0">IF(Z140&gt;=70,"Critical",IF(Z140&gt;=50,"High",IF(Z140&gt;=30,"Medium","Routine")))</x:f>
        <x:v>Routine</x:v>
      </x:c>
      <x:c r="AB140" s="1" t="str">
        <x:f aca="0">IF(W140&gt;=85,"Passes score threshold only","Below score threshold")</x:f>
        <x:v>Passes score threshold only</x:v>
      </x:c>
      <x:c r="AC140" s="12" t="n">
        <x:v>0</x:v>
      </x:c>
      <x:c r="AD140" s="12"/>
      <x:c r="AE140" s="12"/>
    </x:row>
    <x:row r="141" ht="15" hidden="0" customHeight="1">
      <x:c r="A141" s="1" t="s">
        <x:v>2324</x:v>
      </x:c>
      <x:c r="B141" s="1" t="s">
        <x:v>1997</x:v>
      </x:c>
      <x:c r="C141" s="1" t="s">
        <x:v>1902</x:v>
      </x:c>
      <x:c r="D141" s="1" t="s">
        <x:v>1911</x:v>
      </x:c>
      <x:c r="E141" s="1" t="n">
        <x:v>3.39</x:v>
      </x:c>
      <x:c r="F141" s="1" t="n">
        <x:v>47.1</x:v>
      </x:c>
      <x:c r="G141" s="1" t="n">
        <x:v>0</x:v>
      </x:c>
      <x:c r="H141" s="1" t="n">
        <x:v>0</x:v>
      </x:c>
      <x:c r="I141" s="1" t="n">
        <x:v>1</x:v>
      </x:c>
      <x:c r="J141" s="1" t="n">
        <x:v>0</x:v>
      </x:c>
      <x:c r="K141" s="1" t="n">
        <x:v>0</x:v>
      </x:c>
      <x:c r="L141" s="1" t="n">
        <x:v>108</x:v>
      </x:c>
      <x:c r="M141" s="1" t="n">
        <x:v>0.8</x:v>
      </x:c>
      <x:c r="N141" s="1" t="n">
        <x:v>0</x:v>
      </x:c>
      <x:c r="O141" s="1" t="n">
        <x:v>0</x:v>
      </x:c>
      <x:c r="P141" s="1" t="n">
        <x:v>0</x:v>
      </x:c>
      <x:c r="Q141" s="1" t="n">
        <x:v>21</x:v>
      </x:c>
      <x:c r="R141" s="1" t="n">
        <x:v>0</x:v>
      </x:c>
      <x:c r="S141" s="1" t="n">
        <x:v>0.44</x:v>
      </x:c>
      <x:c r="T141" s="1" t="n">
        <x:v>1</x:v>
      </x:c>
      <x:c r="U141" s="1" t="s">
        <x:v>1884</x:v>
      </x:c>
      <x:c r="V141" s="15" t="n">
        <x:v>51957.59</x:v>
      </x:c>
      <x:c r="W141" s="1" t="n">
        <x:v>95.4</x:v>
      </x:c>
      <x:c r="X141" s="1" t="n">
        <x:v>0</x:v>
      </x:c>
      <x:c r="Y141" s="1" t="n">
        <x:v>0</x:v>
      </x:c>
      <x:c r="Z141" s="16" t="n">
        <x:f aca="0">MIN(100,ROUND(MIN(1,E141/10)*15+MIN(1,G141/120)*15+MIN(1,H141/3)*12+MIN(1,J141/2)*10+MIN(1,K141/60)*10+MIN(1,O141/2)*10+MIN(1,P141/2)*8+MIN(1,R141/12)*7+MIN(1,S141/4)*5+MIN(1,T141/8)*3+IF(U141="Unsupported",3,IF(U141="Limited Support",1,0))+IF(C141="Critical",2,IF(C141="High",1,0)),0))</x:f>
        <x:v>8</x:v>
      </x:c>
      <x:c r="AA141" s="1" t="str">
        <x:f aca="0">IF(Z141&gt;=70,"Critical",IF(Z141&gt;=50,"High",IF(Z141&gt;=30,"Medium","Routine")))</x:f>
        <x:v>Routine</x:v>
      </x:c>
      <x:c r="AB141" s="1" t="str">
        <x:f aca="0">IF(W141&gt;=85,"Passes score threshold only","Below score threshold")</x:f>
        <x:v>Passes score threshold only</x:v>
      </x:c>
      <x:c r="AC141" s="12" t="n">
        <x:v>1</x:v>
      </x:c>
      <x:c r="AD141" s="12"/>
      <x:c r="AE141" s="12" t="n">
        <x:v>108</x:v>
      </x:c>
    </x:row>
    <x:row r="142" ht="15" hidden="0" customHeight="1">
      <x:c r="A142" s="1" t="s">
        <x:v>2327</x:v>
      </x:c>
      <x:c r="B142" s="1" t="s">
        <x:v>1927</x:v>
      </x:c>
      <x:c r="C142" s="1" t="s">
        <x:v>1893</x:v>
      </x:c>
      <x:c r="D142" s="1" t="s">
        <x:v>1870</x:v>
      </x:c>
      <x:c r="E142" s="1" t="n">
        <x:v>6.75</x:v>
      </x:c>
      <x:c r="F142" s="1" t="n">
        <x:v>86.2</x:v>
      </x:c>
      <x:c r="G142" s="1" t="n">
        <x:v>46</x:v>
      </x:c>
      <x:c r="H142" s="1" t="n">
        <x:v>0</x:v>
      </x:c>
      <x:c r="I142" s="1" t="n">
        <x:v>0</x:v>
      </x:c>
      <x:c r="J142" s="1" t="n">
        <x:v>0</x:v>
      </x:c>
      <x:c r="K142" s="1" t="n">
        <x:v>0</x:v>
      </x:c>
      <x:c r="L142" s="1" t="n">
        <x:v>999</x:v>
      </x:c>
      <x:c r="M142" s="1" t="n">
        <x:v>0</x:v>
      </x:c>
      <x:c r="N142" s="1" t="n">
        <x:v>0</x:v>
      </x:c>
      <x:c r="O142" s="1" t="n">
        <x:v>0</x:v>
      </x:c>
      <x:c r="P142" s="1" t="n">
        <x:v>0</x:v>
      </x:c>
      <x:c r="Q142" s="1" t="n">
        <x:v>25</x:v>
      </x:c>
      <x:c r="R142" s="1" t="n">
        <x:v>3</x:v>
      </x:c>
      <x:c r="S142" s="1" t="n">
        <x:v>1.48</x:v>
      </x:c>
      <x:c r="T142" s="1" t="n">
        <x:v>3</x:v>
      </x:c>
      <x:c r="U142" s="1" t="s">
        <x:v>1884</x:v>
      </x:c>
      <x:c r="V142" s="15" t="n">
        <x:v>8295.44</x:v>
      </x:c>
      <x:c r="W142" s="1" t="n">
        <x:v>100</x:v>
      </x:c>
      <x:c r="X142" s="1" t="n">
        <x:v>0</x:v>
      </x:c>
      <x:c r="Y142" s="1" t="n">
        <x:v>0</x:v>
      </x:c>
      <x:c r="Z142" s="16" t="n">
        <x:f aca="0">MIN(100,ROUND(MIN(1,E142/10)*15+MIN(1,G142/120)*15+MIN(1,H142/3)*12+MIN(1,J142/2)*10+MIN(1,K142/60)*10+MIN(1,O142/2)*10+MIN(1,P142/2)*8+MIN(1,R142/12)*7+MIN(1,S142/4)*5+MIN(1,T142/8)*3+IF(U142="Unsupported",3,IF(U142="Limited Support",1,0))+IF(C142="Critical",2,IF(C142="High",1,0)),0))</x:f>
        <x:v>22</x:v>
      </x:c>
      <x:c r="AA142" s="1" t="str">
        <x:f aca="0">IF(Z142&gt;=70,"Critical",IF(Z142&gt;=50,"High",IF(Z142&gt;=30,"Medium","Routine")))</x:f>
        <x:v>Routine</x:v>
      </x:c>
      <x:c r="AB142" s="1" t="str">
        <x:f aca="0">IF(W142&gt;=85,"Passes score threshold only","Below score threshold")</x:f>
        <x:v>Passes score threshold only</x:v>
      </x:c>
      <x:c r="AC142" s="12" t="n">
        <x:v>0</x:v>
      </x:c>
      <x:c r="AD142" s="12"/>
      <x:c r="AE142" s="12"/>
    </x:row>
    <x:row r="143" ht="15" hidden="0" customHeight="1">
      <x:c r="A143" s="1" t="s">
        <x:v>768</x:v>
      </x:c>
      <x:c r="B143" s="1" t="s">
        <x:v>1945</x:v>
      </x:c>
      <x:c r="C143" s="1" t="s">
        <x:v>1893</x:v>
      </x:c>
      <x:c r="D143" s="1" t="s">
        <x:v>1911</x:v>
      </x:c>
      <x:c r="E143" s="1" t="n">
        <x:v>2.37</x:v>
      </x:c>
      <x:c r="F143" s="1" t="n">
        <x:v>65.4</x:v>
      </x:c>
      <x:c r="G143" s="1" t="n">
        <x:v>0</x:v>
      </x:c>
      <x:c r="H143" s="1" t="n">
        <x:v>0</x:v>
      </x:c>
      <x:c r="I143" s="1" t="n">
        <x:v>1</x:v>
      </x:c>
      <x:c r="J143" s="1" t="n">
        <x:v>0</x:v>
      </x:c>
      <x:c r="K143" s="1" t="n">
        <x:v>0</x:v>
      </x:c>
      <x:c r="L143" s="1" t="n">
        <x:v>228</x:v>
      </x:c>
      <x:c r="M143" s="1" t="n">
        <x:v>2.3</x:v>
      </x:c>
      <x:c r="N143" s="1" t="n">
        <x:v>0</x:v>
      </x:c>
      <x:c r="O143" s="1" t="n">
        <x:v>0</x:v>
      </x:c>
      <x:c r="P143" s="1" t="n">
        <x:v>0</x:v>
      </x:c>
      <x:c r="Q143" s="1" t="n">
        <x:v>19</x:v>
      </x:c>
      <x:c r="R143" s="1" t="n">
        <x:v>1</x:v>
      </x:c>
      <x:c r="S143" s="1" t="n">
        <x:v>0</x:v>
      </x:c>
      <x:c r="T143" s="1" t="n">
        <x:v>2</x:v>
      </x:c>
      <x:c r="U143" s="1" t="s">
        <x:v>1884</x:v>
      </x:c>
      <x:c r="V143" s="15" t="n">
        <x:v>2733.49</x:v>
      </x:c>
      <x:c r="W143" s="1" t="n">
        <x:v>93.8</x:v>
      </x:c>
      <x:c r="X143" s="1" t="n">
        <x:v>0</x:v>
      </x:c>
      <x:c r="Y143" s="1" t="n">
        <x:v>0</x:v>
      </x:c>
      <x:c r="Z143" s="16" t="n">
        <x:f aca="0">MIN(100,ROUND(MIN(1,E143/10)*15+MIN(1,G143/120)*15+MIN(1,H143/3)*12+MIN(1,J143/2)*10+MIN(1,K143/60)*10+MIN(1,O143/2)*10+MIN(1,P143/2)*8+MIN(1,R143/12)*7+MIN(1,S143/4)*5+MIN(1,T143/8)*3+IF(U143="Unsupported",3,IF(U143="Limited Support",1,0))+IF(C143="Critical",2,IF(C143="High",1,0)),0))</x:f>
        <x:v>6</x:v>
      </x:c>
      <x:c r="AA143" s="1" t="str">
        <x:f aca="0">IF(Z143&gt;=70,"Critical",IF(Z143&gt;=50,"High",IF(Z143&gt;=30,"Medium","Routine")))</x:f>
        <x:v>Routine</x:v>
      </x:c>
      <x:c r="AB143" s="1" t="str">
        <x:f aca="0">IF(W143&gt;=85,"Passes score threshold only","Below score threshold")</x:f>
        <x:v>Passes score threshold only</x:v>
      </x:c>
      <x:c r="AC143" s="12" t="n">
        <x:v>2</x:v>
      </x:c>
      <x:c r="AD143" s="12" t="n">
        <x:v>228</x:v>
      </x:c>
      <x:c r="AE143" s="12" t="n">
        <x:v>272</x:v>
      </x:c>
    </x:row>
    <x:row r="144" ht="15" hidden="0" customHeight="1">
      <x:c r="A144" s="1" t="s">
        <x:v>2333</x:v>
      </x:c>
      <x:c r="B144" s="1" t="s">
        <x:v>1897</x:v>
      </x:c>
      <x:c r="C144" s="1" t="s">
        <x:v>1902</x:v>
      </x:c>
      <x:c r="D144" s="1" t="s">
        <x:v>1870</x:v>
      </x:c>
      <x:c r="E144" s="1" t="n">
        <x:v>1.65</x:v>
      </x:c>
      <x:c r="F144" s="1" t="n">
        <x:v>22.7</x:v>
      </x:c>
      <x:c r="G144" s="1" t="n">
        <x:v>0</x:v>
      </x:c>
      <x:c r="H144" s="1" t="n">
        <x:v>0</x:v>
      </x:c>
      <x:c r="I144" s="1" t="n">
        <x:v>0</x:v>
      </x:c>
      <x:c r="J144" s="1" t="n">
        <x:v>0</x:v>
      </x:c>
      <x:c r="K144" s="1" t="n">
        <x:v>0</x:v>
      </x:c>
      <x:c r="L144" s="1" t="n">
        <x:v>580</x:v>
      </x:c>
      <x:c r="M144" s="1" t="n">
        <x:v>0</x:v>
      </x:c>
      <x:c r="N144" s="1" t="n">
        <x:v>0</x:v>
      </x:c>
      <x:c r="O144" s="1" t="n">
        <x:v>0</x:v>
      </x:c>
      <x:c r="P144" s="1" t="n">
        <x:v>0</x:v>
      </x:c>
      <x:c r="Q144" s="1" t="n">
        <x:v>7</x:v>
      </x:c>
      <x:c r="R144" s="1" t="n">
        <x:v>0</x:v>
      </x:c>
      <x:c r="S144" s="1" t="n">
        <x:v>0.02</x:v>
      </x:c>
      <x:c r="T144" s="1" t="n">
        <x:v>0</x:v>
      </x:c>
      <x:c r="U144" s="1" t="s">
        <x:v>1884</x:v>
      </x:c>
      <x:c r="V144" s="15" t="n">
        <x:v>15678.95</x:v>
      </x:c>
      <x:c r="W144" s="1" t="n">
        <x:v>95.7</x:v>
      </x:c>
      <x:c r="X144" s="1" t="n">
        <x:v>0</x:v>
      </x:c>
      <x:c r="Y144" s="1" t="n">
        <x:v>0</x:v>
      </x:c>
      <x:c r="Z144" s="16" t="n">
        <x:f aca="0">MIN(100,ROUND(MIN(1,E144/10)*15+MIN(1,G144/120)*15+MIN(1,H144/3)*12+MIN(1,J144/2)*10+MIN(1,K144/60)*10+MIN(1,O144/2)*10+MIN(1,P144/2)*8+MIN(1,R144/12)*7+MIN(1,S144/4)*5+MIN(1,T144/8)*3+IF(U144="Unsupported",3,IF(U144="Limited Support",1,0))+IF(C144="Critical",2,IF(C144="High",1,0)),0))</x:f>
        <x:v>5</x:v>
      </x:c>
      <x:c r="AA144" s="1" t="str">
        <x:f aca="0">IF(Z144&gt;=70,"Critical",IF(Z144&gt;=50,"High",IF(Z144&gt;=30,"Medium","Routine")))</x:f>
        <x:v>Routine</x:v>
      </x:c>
      <x:c r="AB144" s="1" t="str">
        <x:f aca="0">IF(W144&gt;=85,"Passes score threshold only","Below score threshold")</x:f>
        <x:v>Passes score threshold only</x:v>
      </x:c>
      <x:c r="AC144" s="12" t="n">
        <x:v>1</x:v>
      </x:c>
      <x:c r="AD144" s="12"/>
      <x:c r="AE144" s="12" t="n">
        <x:v>580</x:v>
      </x:c>
    </x:row>
    <x:row r="145" ht="15" hidden="0" customHeight="1">
      <x:c r="A145" s="1" t="s">
        <x:v>771</x:v>
      </x:c>
      <x:c r="B145" s="1" t="s">
        <x:v>2010</x:v>
      </x:c>
      <x:c r="C145" s="1" t="s">
        <x:v>1893</x:v>
      </x:c>
      <x:c r="D145" s="1" t="s">
        <x:v>1911</x:v>
      </x:c>
      <x:c r="E145" s="1" t="n">
        <x:v>9.5</x:v>
      </x:c>
      <x:c r="F145" s="1" t="n">
        <x:v>75.1</x:v>
      </x:c>
      <x:c r="G145" s="1" t="n">
        <x:v>217</x:v>
      </x:c>
      <x:c r="H145" s="1" t="n">
        <x:v>0</x:v>
      </x:c>
      <x:c r="I145" s="1" t="n">
        <x:v>0</x:v>
      </x:c>
      <x:c r="J145" s="1" t="n">
        <x:v>0</x:v>
      </x:c>
      <x:c r="K145" s="1" t="n">
        <x:v>0</x:v>
      </x:c>
      <x:c r="L145" s="1" t="n">
        <x:v>141</x:v>
      </x:c>
      <x:c r="M145" s="1" t="n">
        <x:v>0</x:v>
      </x:c>
      <x:c r="N145" s="1" t="n">
        <x:v>0</x:v>
      </x:c>
      <x:c r="O145" s="1" t="n">
        <x:v>0</x:v>
      </x:c>
      <x:c r="P145" s="1" t="n">
        <x:v>0</x:v>
      </x:c>
      <x:c r="Q145" s="1" t="n">
        <x:v>37</x:v>
      </x:c>
      <x:c r="R145" s="1" t="n">
        <x:v>5</x:v>
      </x:c>
      <x:c r="S145" s="1" t="n">
        <x:v>1.73</x:v>
      </x:c>
      <x:c r="T145" s="1" t="n">
        <x:v>5</x:v>
      </x:c>
      <x:c r="U145" s="1" t="s">
        <x:v>1884</x:v>
      </x:c>
      <x:c r="V145" s="15" t="n">
        <x:v>2524.27</x:v>
      </x:c>
      <x:c r="W145" s="1" t="n">
        <x:v>94.1</x:v>
      </x:c>
      <x:c r="X145" s="1" t="n">
        <x:v>0</x:v>
      </x:c>
      <x:c r="Y145" s="1" t="n">
        <x:v>0</x:v>
      </x:c>
      <x:c r="Z145" s="16" t="n">
        <x:f aca="0">MIN(100,ROUND(MIN(1,E145/10)*15+MIN(1,G145/120)*15+MIN(1,H145/3)*12+MIN(1,J145/2)*10+MIN(1,K145/60)*10+MIN(1,O145/2)*10+MIN(1,P145/2)*8+MIN(1,R145/12)*7+MIN(1,S145/4)*5+MIN(1,T145/8)*3+IF(U145="Unsupported",3,IF(U145="Limited Support",1,0))+IF(C145="Critical",2,IF(C145="High",1,0)),0))</x:f>
        <x:v>37</x:v>
      </x:c>
      <x:c r="AA145" s="1" t="str">
        <x:f aca="0">IF(Z145&gt;=70,"Critical",IF(Z145&gt;=50,"High",IF(Z145&gt;=30,"Medium","Routine")))</x:f>
        <x:v>Medium</x:v>
      </x:c>
      <x:c r="AB145" s="1" t="str">
        <x:f aca="0">IF(W145&gt;=85,"Passes score threshold only","Below score threshold")</x:f>
        <x:v>Passes score threshold only</x:v>
      </x:c>
      <x:c r="AC145" s="12" t="n">
        <x:v>4</x:v>
      </x:c>
      <x:c r="AD145" s="12" t="n">
        <x:v>141</x:v>
      </x:c>
      <x:c r="AE145" s="12" t="n">
        <x:v>424</x:v>
      </x:c>
    </x:row>
    <x:row r="146" ht="15" hidden="0" customHeight="1">
      <x:c r="A146" s="1" t="s">
        <x:v>2338</x:v>
      </x:c>
      <x:c r="B146" s="1" t="s">
        <x:v>1945</x:v>
      </x:c>
      <x:c r="C146" s="1" t="s">
        <x:v>1902</x:v>
      </x:c>
      <x:c r="D146" s="1" t="s">
        <x:v>1911</x:v>
      </x:c>
      <x:c r="E146" s="1" t="n">
        <x:v>2.33</x:v>
      </x:c>
      <x:c r="F146" s="1" t="n">
        <x:v>78.1</x:v>
      </x:c>
      <x:c r="G146" s="1" t="n">
        <x:v>0</x:v>
      </x:c>
      <x:c r="H146" s="1" t="n">
        <x:v>0</x:v>
      </x:c>
      <x:c r="I146" s="1" t="n">
        <x:v>1</x:v>
      </x:c>
      <x:c r="J146" s="1" t="n">
        <x:v>0</x:v>
      </x:c>
      <x:c r="K146" s="1" t="n">
        <x:v>0</x:v>
      </x:c>
      <x:c r="L146" s="1" t="n">
        <x:v>166</x:v>
      </x:c>
      <x:c r="M146" s="1" t="n">
        <x:v>1.6</x:v>
      </x:c>
      <x:c r="N146" s="1" t="n">
        <x:v>0</x:v>
      </x:c>
      <x:c r="O146" s="1" t="n">
        <x:v>0</x:v>
      </x:c>
      <x:c r="P146" s="1" t="n">
        <x:v>0</x:v>
      </x:c>
      <x:c r="Q146" s="1" t="n">
        <x:v>22</x:v>
      </x:c>
      <x:c r="R146" s="1" t="n">
        <x:v>0</x:v>
      </x:c>
      <x:c r="S146" s="1" t="n">
        <x:v>0.7</x:v>
      </x:c>
      <x:c r="T146" s="1" t="n">
        <x:v>5</x:v>
      </x:c>
      <x:c r="U146" s="1" t="s">
        <x:v>1884</x:v>
      </x:c>
      <x:c r="V146" s="15" t="n">
        <x:v>2688.44</x:v>
      </x:c>
      <x:c r="W146" s="1" t="n">
        <x:v>98.8</x:v>
      </x:c>
      <x:c r="X146" s="1" t="n">
        <x:v>0</x:v>
      </x:c>
      <x:c r="Y146" s="1" t="n">
        <x:v>0</x:v>
      </x:c>
      <x:c r="Z146" s="16" t="n">
        <x:f aca="0">MIN(100,ROUND(MIN(1,E146/10)*15+MIN(1,G146/120)*15+MIN(1,H146/3)*12+MIN(1,J146/2)*10+MIN(1,K146/60)*10+MIN(1,O146/2)*10+MIN(1,P146/2)*8+MIN(1,R146/12)*7+MIN(1,S146/4)*5+MIN(1,T146/8)*3+IF(U146="Unsupported",3,IF(U146="Limited Support",1,0))+IF(C146="Critical",2,IF(C146="High",1,0)),0))</x:f>
        <x:v>8</x:v>
      </x:c>
      <x:c r="AA146" s="1" t="str">
        <x:f aca="0">IF(Z146&gt;=70,"Critical",IF(Z146&gt;=50,"High",IF(Z146&gt;=30,"Medium","Routine")))</x:f>
        <x:v>Routine</x:v>
      </x:c>
      <x:c r="AB146" s="1" t="str">
        <x:f aca="0">IF(W146&gt;=85,"Passes score threshold only","Below score threshold")</x:f>
        <x:v>Passes score threshold only</x:v>
      </x:c>
      <x:c r="AC146" s="12" t="n">
        <x:v>1</x:v>
      </x:c>
      <x:c r="AD146" s="12"/>
      <x:c r="AE146" s="12" t="n">
        <x:v>166</x:v>
      </x:c>
    </x:row>
    <x:row r="147" ht="15" hidden="0" customHeight="1">
      <x:c r="A147" s="1" t="s">
        <x:v>2341</x:v>
      </x:c>
      <x:c r="B147" s="1" t="s">
        <x:v>1933</x:v>
      </x:c>
      <x:c r="C147" s="1" t="s">
        <x:v>1872</x:v>
      </x:c>
      <x:c r="D147" s="1" t="s">
        <x:v>1870</x:v>
      </x:c>
      <x:c r="E147" s="1" t="n">
        <x:v>7.44</x:v>
      </x:c>
      <x:c r="F147" s="1" t="n">
        <x:v>65.1</x:v>
      </x:c>
      <x:c r="G147" s="1" t="n">
        <x:v>95</x:v>
      </x:c>
      <x:c r="H147" s="1" t="n">
        <x:v>0</x:v>
      </x:c>
      <x:c r="I147" s="1" t="n">
        <x:v>1</x:v>
      </x:c>
      <x:c r="J147" s="1" t="n">
        <x:v>0</x:v>
      </x:c>
      <x:c r="K147" s="1" t="n">
        <x:v>0</x:v>
      </x:c>
      <x:c r="L147" s="1" t="n">
        <x:v>406</x:v>
      </x:c>
      <x:c r="M147" s="1" t="n">
        <x:v>0.8</x:v>
      </x:c>
      <x:c r="N147" s="1" t="n">
        <x:v>0</x:v>
      </x:c>
      <x:c r="O147" s="1" t="n">
        <x:v>0</x:v>
      </x:c>
      <x:c r="P147" s="1" t="n">
        <x:v>0</x:v>
      </x:c>
      <x:c r="Q147" s="1" t="n">
        <x:v>27</x:v>
      </x:c>
      <x:c r="R147" s="1" t="n">
        <x:v>5</x:v>
      </x:c>
      <x:c r="S147" s="1" t="n">
        <x:v>1.46</x:v>
      </x:c>
      <x:c r="T147" s="1" t="n">
        <x:v>1</x:v>
      </x:c>
      <x:c r="U147" s="1" t="s">
        <x:v>1873</x:v>
      </x:c>
      <x:c r="V147" s="15" t="n">
        <x:v>2237.51</x:v>
      </x:c>
      <x:c r="W147" s="1" t="n">
        <x:v>94</x:v>
      </x:c>
      <x:c r="X147" s="1" t="n">
        <x:v>0</x:v>
      </x:c>
      <x:c r="Y147" s="1" t="n">
        <x:v>0</x:v>
      </x:c>
      <x:c r="Z147" s="16" t="n">
        <x:f aca="0">MIN(100,ROUND(MIN(1,E147/10)*15+MIN(1,G147/120)*15+MIN(1,H147/3)*12+MIN(1,J147/2)*10+MIN(1,K147/60)*10+MIN(1,O147/2)*10+MIN(1,P147/2)*8+MIN(1,R147/12)*7+MIN(1,S147/4)*5+MIN(1,T147/8)*3+IF(U147="Unsupported",3,IF(U147="Limited Support",1,0))+IF(C147="Critical",2,IF(C147="High",1,0)),0))</x:f>
        <x:v>31</x:v>
      </x:c>
      <x:c r="AA147" s="1" t="str">
        <x:f aca="0">IF(Z147&gt;=70,"Critical",IF(Z147&gt;=50,"High",IF(Z147&gt;=30,"Medium","Routine")))</x:f>
        <x:v>Medium</x:v>
      </x:c>
      <x:c r="AB147" s="1" t="str">
        <x:f aca="0">IF(W147&gt;=85,"Passes score threshold only","Below score threshold")</x:f>
        <x:v>Passes score threshold only</x:v>
      </x:c>
      <x:c r="AC147" s="12" t="n">
        <x:v>3</x:v>
      </x:c>
      <x:c r="AD147" s="12" t="n">
        <x:v>406</x:v>
      </x:c>
      <x:c r="AE147" s="12" t="n">
        <x:v>116</x:v>
      </x:c>
    </x:row>
    <x:row r="148" ht="15" hidden="0" customHeight="1">
      <x:c r="A148" s="1" t="s">
        <x:v>2344</x:v>
      </x:c>
      <x:c r="B148" s="1" t="s">
        <x:v>1888</x:v>
      </x:c>
      <x:c r="C148" s="1" t="s">
        <x:v>1893</x:v>
      </x:c>
      <x:c r="D148" s="1" t="s">
        <x:v>1891</x:v>
      </x:c>
      <x:c r="E148" s="1" t="n">
        <x:v>4.08</x:v>
      </x:c>
      <x:c r="F148" s="1" t="n">
        <x:v>67.6</x:v>
      </x:c>
      <x:c r="G148" s="1" t="n">
        <x:v>0</x:v>
      </x:c>
      <x:c r="H148" s="1" t="n">
        <x:v>0</x:v>
      </x:c>
      <x:c r="I148" s="1" t="n">
        <x:v>0</x:v>
      </x:c>
      <x:c r="J148" s="1" t="n">
        <x:v>0</x:v>
      </x:c>
      <x:c r="K148" s="1" t="n">
        <x:v>0</x:v>
      </x:c>
      <x:c r="L148" s="1" t="n">
        <x:v>484</x:v>
      </x:c>
      <x:c r="M148" s="1" t="n">
        <x:v>0</x:v>
      </x:c>
      <x:c r="N148" s="1" t="n">
        <x:v>0</x:v>
      </x:c>
      <x:c r="O148" s="1" t="n">
        <x:v>0</x:v>
      </x:c>
      <x:c r="P148" s="1" t="n">
        <x:v>0</x:v>
      </x:c>
      <x:c r="Q148" s="1" t="n">
        <x:v>17</x:v>
      </x:c>
      <x:c r="R148" s="1" t="n">
        <x:v>2</x:v>
      </x:c>
      <x:c r="S148" s="1" t="n">
        <x:v>0.16</x:v>
      </x:c>
      <x:c r="T148" s="1" t="n">
        <x:v>1</x:v>
      </x:c>
      <x:c r="U148" s="1" t="s">
        <x:v>1884</x:v>
      </x:c>
      <x:c r="V148" s="15" t="n">
        <x:v>4009.59</x:v>
      </x:c>
      <x:c r="W148" s="1" t="n">
        <x:v>95.2</x:v>
      </x:c>
      <x:c r="X148" s="1" t="n">
        <x:v>0</x:v>
      </x:c>
      <x:c r="Y148" s="1" t="n">
        <x:v>0</x:v>
      </x:c>
      <x:c r="Z148" s="16" t="n">
        <x:f aca="0">MIN(100,ROUND(MIN(1,E148/10)*15+MIN(1,G148/120)*15+MIN(1,H148/3)*12+MIN(1,J148/2)*10+MIN(1,K148/60)*10+MIN(1,O148/2)*10+MIN(1,P148/2)*8+MIN(1,R148/12)*7+MIN(1,S148/4)*5+MIN(1,T148/8)*3+IF(U148="Unsupported",3,IF(U148="Limited Support",1,0))+IF(C148="Critical",2,IF(C148="High",1,0)),0))</x:f>
        <x:v>9</x:v>
      </x:c>
      <x:c r="AA148" s="1" t="str">
        <x:f aca="0">IF(Z148&gt;=70,"Critical",IF(Z148&gt;=50,"High",IF(Z148&gt;=30,"Medium","Routine")))</x:f>
        <x:v>Routine</x:v>
      </x:c>
      <x:c r="AB148" s="1" t="str">
        <x:f aca="0">IF(W148&gt;=85,"Passes score threshold only","Below score threshold")</x:f>
        <x:v>Passes score threshold only</x:v>
      </x:c>
      <x:c r="AC148" s="12" t="n">
        <x:v>1</x:v>
      </x:c>
      <x:c r="AD148" s="12"/>
      <x:c r="AE148" s="12" t="n">
        <x:v>484</x:v>
      </x:c>
    </x:row>
    <x:row r="149" ht="15" hidden="0" customHeight="1">
      <x:c r="A149" s="1" t="s">
        <x:v>2347</x:v>
      </x:c>
      <x:c r="B149" s="1" t="s">
        <x:v>1888</x:v>
      </x:c>
      <x:c r="C149" s="1" t="s">
        <x:v>1902</x:v>
      </x:c>
      <x:c r="D149" s="1" t="s">
        <x:v>1870</x:v>
      </x:c>
      <x:c r="E149" s="1" t="n">
        <x:v>5.98</x:v>
      </x:c>
      <x:c r="F149" s="1" t="n">
        <x:v>74.6</x:v>
      </x:c>
      <x:c r="G149" s="1" t="n">
        <x:v>0</x:v>
      </x:c>
      <x:c r="H149" s="1" t="n">
        <x:v>1</x:v>
      </x:c>
      <x:c r="I149" s="1" t="n">
        <x:v>1</x:v>
      </x:c>
      <x:c r="J149" s="1" t="n">
        <x:v>0</x:v>
      </x:c>
      <x:c r="K149" s="1" t="n">
        <x:v>25</x:v>
      </x:c>
      <x:c r="L149" s="1" t="n">
        <x:v>8</x:v>
      </x:c>
      <x:c r="M149" s="1" t="n">
        <x:v>2.9</x:v>
      </x:c>
      <x:c r="N149" s="1" t="n">
        <x:v>0</x:v>
      </x:c>
      <x:c r="O149" s="1" t="n">
        <x:v>0</x:v>
      </x:c>
      <x:c r="P149" s="1" t="n">
        <x:v>0</x:v>
      </x:c>
      <x:c r="Q149" s="1" t="n">
        <x:v>28</x:v>
      </x:c>
      <x:c r="R149" s="1" t="n">
        <x:v>2</x:v>
      </x:c>
      <x:c r="S149" s="1" t="n">
        <x:v>0.92</x:v>
      </x:c>
      <x:c r="T149" s="1" t="n">
        <x:v>3</x:v>
      </x:c>
      <x:c r="U149" s="1" t="s">
        <x:v>1907</x:v>
      </x:c>
      <x:c r="V149" s="15" t="n">
        <x:v>3849.7</x:v>
      </x:c>
      <x:c r="W149" s="1" t="n">
        <x:v>99.3</x:v>
      </x:c>
      <x:c r="X149" s="1" t="n">
        <x:v>0</x:v>
      </x:c>
      <x:c r="Y149" s="1" t="n">
        <x:v>0</x:v>
      </x:c>
      <x:c r="Z149" s="16" t="n">
        <x:f aca="0">MIN(100,ROUND(MIN(1,E149/10)*15+MIN(1,G149/120)*15+MIN(1,H149/3)*12+MIN(1,J149/2)*10+MIN(1,K149/60)*10+MIN(1,O149/2)*10+MIN(1,P149/2)*8+MIN(1,R149/12)*7+MIN(1,S149/4)*5+MIN(1,T149/8)*3+IF(U149="Unsupported",3,IF(U149="Limited Support",1,0))+IF(C149="Critical",2,IF(C149="High",1,0)),0))</x:f>
        <x:v>24</x:v>
      </x:c>
      <x:c r="AA149" s="1" t="str">
        <x:f aca="0">IF(Z149&gt;=70,"Critical",IF(Z149&gt;=50,"High",IF(Z149&gt;=30,"Medium","Routine")))</x:f>
        <x:v>Routine</x:v>
      </x:c>
      <x:c r="AB149" s="1" t="str">
        <x:f aca="0">IF(W149&gt;=85,"Passes score threshold only","Below score threshold")</x:f>
        <x:v>Passes score threshold only</x:v>
      </x:c>
      <x:c r="AC149" s="12" t="n">
        <x:v>1</x:v>
      </x:c>
      <x:c r="AD149" s="12"/>
      <x:c r="AE149" s="12" t="n">
        <x:v>8</x:v>
      </x:c>
    </x:row>
    <x:row r="150" ht="15" hidden="0" customHeight="1">
      <x:c r="A150" s="1" t="s">
        <x:v>2350</x:v>
      </x:c>
      <x:c r="B150" s="1" t="s">
        <x:v>1866</x:v>
      </x:c>
      <x:c r="C150" s="1" t="s">
        <x:v>1872</x:v>
      </x:c>
      <x:c r="D150" s="1" t="s">
        <x:v>1870</x:v>
      </x:c>
      <x:c r="E150" s="1" t="n">
        <x:v>2.11</x:v>
      </x:c>
      <x:c r="F150" s="1" t="n">
        <x:v>67.5</x:v>
      </x:c>
      <x:c r="G150" s="1" t="n">
        <x:v>0</x:v>
      </x:c>
      <x:c r="H150" s="1" t="n">
        <x:v>0</x:v>
      </x:c>
      <x:c r="I150" s="1" t="n">
        <x:v>0</x:v>
      </x:c>
      <x:c r="J150" s="1" t="n">
        <x:v>0</x:v>
      </x:c>
      <x:c r="K150" s="1" t="n">
        <x:v>0</x:v>
      </x:c>
      <x:c r="L150" s="1" t="n">
        <x:v>999</x:v>
      </x:c>
      <x:c r="M150" s="1" t="n">
        <x:v>0</x:v>
      </x:c>
      <x:c r="N150" s="1" t="n">
        <x:v>0</x:v>
      </x:c>
      <x:c r="O150" s="1" t="n">
        <x:v>0</x:v>
      </x:c>
      <x:c r="P150" s="1" t="n">
        <x:v>0</x:v>
      </x:c>
      <x:c r="Q150" s="1" t="n">
        <x:v>19</x:v>
      </x:c>
      <x:c r="R150" s="1" t="n">
        <x:v>0</x:v>
      </x:c>
      <x:c r="S150" s="1" t="n">
        <x:v>0</x:v>
      </x:c>
      <x:c r="T150" s="1" t="n">
        <x:v>0</x:v>
      </x:c>
      <x:c r="U150" s="1" t="s">
        <x:v>1884</x:v>
      </x:c>
      <x:c r="V150" s="15" t="n">
        <x:v>56791.74</x:v>
      </x:c>
      <x:c r="W150" s="1" t="n">
        <x:v>89.2</x:v>
      </x:c>
      <x:c r="X150" s="1" t="n">
        <x:v>0</x:v>
      </x:c>
      <x:c r="Y150" s="1" t="n">
        <x:v>0</x:v>
      </x:c>
      <x:c r="Z150" s="16" t="n">
        <x:f aca="0">MIN(100,ROUND(MIN(1,E150/10)*15+MIN(1,G150/120)*15+MIN(1,H150/3)*12+MIN(1,J150/2)*10+MIN(1,K150/60)*10+MIN(1,O150/2)*10+MIN(1,P150/2)*8+MIN(1,R150/12)*7+MIN(1,S150/4)*5+MIN(1,T150/8)*3+IF(U150="Unsupported",3,IF(U150="Limited Support",1,0))+IF(C150="Critical",2,IF(C150="High",1,0)),0))</x:f>
        <x:v>3</x:v>
      </x:c>
      <x:c r="AA150" s="1" t="str">
        <x:f aca="0">IF(Z150&gt;=70,"Critical",IF(Z150&gt;=50,"High",IF(Z150&gt;=30,"Medium","Routine")))</x:f>
        <x:v>Routine</x:v>
      </x:c>
      <x:c r="AB150" s="1" t="str">
        <x:f aca="0">IF(W150&gt;=85,"Passes score threshold only","Below score threshold")</x:f>
        <x:v>Passes score threshold only</x:v>
      </x:c>
      <x:c r="AC150" s="12" t="n">
        <x:v>0</x:v>
      </x:c>
      <x:c r="AD150" s="12"/>
      <x:c r="AE150" s="12"/>
    </x:row>
    <x:row r="151" ht="15" hidden="0" customHeight="1">
      <x:c r="A151" s="1" t="s">
        <x:v>775</x:v>
      </x:c>
      <x:c r="B151" s="1" t="s">
        <x:v>1888</x:v>
      </x:c>
      <x:c r="C151" s="1" t="s">
        <x:v>1902</x:v>
      </x:c>
      <x:c r="D151" s="1" t="s">
        <x:v>1911</x:v>
      </x:c>
      <x:c r="E151" s="1" t="n">
        <x:v>3.93</x:v>
      </x:c>
      <x:c r="F151" s="1" t="n">
        <x:v>75.8</x:v>
      </x:c>
      <x:c r="G151" s="1" t="n">
        <x:v>37</x:v>
      </x:c>
      <x:c r="H151" s="1" t="n">
        <x:v>0</x:v>
      </x:c>
      <x:c r="I151" s="1" t="n">
        <x:v>0</x:v>
      </x:c>
      <x:c r="J151" s="1" t="n">
        <x:v>0</x:v>
      </x:c>
      <x:c r="K151" s="1" t="n">
        <x:v>0</x:v>
      </x:c>
      <x:c r="L151" s="1" t="n">
        <x:v>172</x:v>
      </x:c>
      <x:c r="M151" s="1" t="n">
        <x:v>0</x:v>
      </x:c>
      <x:c r="N151" s="1" t="n">
        <x:v>0</x:v>
      </x:c>
      <x:c r="O151" s="1" t="n">
        <x:v>0</x:v>
      </x:c>
      <x:c r="P151" s="1" t="n">
        <x:v>0</x:v>
      </x:c>
      <x:c r="Q151" s="1" t="n">
        <x:v>27</x:v>
      </x:c>
      <x:c r="R151" s="1" t="n">
        <x:v>0</x:v>
      </x:c>
      <x:c r="S151" s="1" t="n">
        <x:v>0.71</x:v>
      </x:c>
      <x:c r="T151" s="1" t="n">
        <x:v>3</x:v>
      </x:c>
      <x:c r="U151" s="1" t="s">
        <x:v>1884</x:v>
      </x:c>
      <x:c r="V151" s="15" t="n">
        <x:v>4081.38</x:v>
      </x:c>
      <x:c r="W151" s="1" t="n">
        <x:v>92.6</x:v>
      </x:c>
      <x:c r="X151" s="1" t="n">
        <x:v>0</x:v>
      </x:c>
      <x:c r="Y151" s="1" t="n">
        <x:v>0</x:v>
      </x:c>
      <x:c r="Z151" s="16" t="n">
        <x:f aca="0">MIN(100,ROUND(MIN(1,E151/10)*15+MIN(1,G151/120)*15+MIN(1,H151/3)*12+MIN(1,J151/2)*10+MIN(1,K151/60)*10+MIN(1,O151/2)*10+MIN(1,P151/2)*8+MIN(1,R151/12)*7+MIN(1,S151/4)*5+MIN(1,T151/8)*3+IF(U151="Unsupported",3,IF(U151="Limited Support",1,0))+IF(C151="Critical",2,IF(C151="High",1,0)),0))</x:f>
        <x:v>15</x:v>
      </x:c>
      <x:c r="AA151" s="1" t="str">
        <x:f aca="0">IF(Z151&gt;=70,"Critical",IF(Z151&gt;=50,"High",IF(Z151&gt;=30,"Medium","Routine")))</x:f>
        <x:v>Routine</x:v>
      </x:c>
      <x:c r="AB151" s="1" t="str">
        <x:f aca="0">IF(W151&gt;=85,"Passes score threshold only","Below score threshold")</x:f>
        <x:v>Passes score threshold only</x:v>
      </x:c>
      <x:c r="AC151" s="12" t="n">
        <x:v>2</x:v>
      </x:c>
      <x:c r="AD151" s="12" t="n">
        <x:v>172</x:v>
      </x:c>
      <x:c r="AE151" s="12" t="n">
        <x:v>400</x:v>
      </x:c>
    </x:row>
    <x:row r="152" ht="15" hidden="0" customHeight="1">
      <x:c r="A152" s="1" t="s">
        <x:v>2355</x:v>
      </x:c>
      <x:c r="B152" s="1" t="s">
        <x:v>1933</x:v>
      </x:c>
      <x:c r="C152" s="1" t="s">
        <x:v>1872</x:v>
      </x:c>
      <x:c r="D152" s="1" t="s">
        <x:v>1891</x:v>
      </x:c>
      <x:c r="E152" s="1" t="n">
        <x:v>3.72</x:v>
      </x:c>
      <x:c r="F152" s="1" t="n">
        <x:v>33.4</x:v>
      </x:c>
      <x:c r="G152" s="1" t="n">
        <x:v>0</x:v>
      </x:c>
      <x:c r="H152" s="1" t="n">
        <x:v>0</x:v>
      </x:c>
      <x:c r="I152" s="1" t="n">
        <x:v>0</x:v>
      </x:c>
      <x:c r="J152" s="1" t="n">
        <x:v>0</x:v>
      </x:c>
      <x:c r="K152" s="1" t="n">
        <x:v>0</x:v>
      </x:c>
      <x:c r="L152" s="1" t="n">
        <x:v>75</x:v>
      </x:c>
      <x:c r="M152" s="1" t="n">
        <x:v>0</x:v>
      </x:c>
      <x:c r="N152" s="1" t="n">
        <x:v>0</x:v>
      </x:c>
      <x:c r="O152" s="1" t="n">
        <x:v>0</x:v>
      </x:c>
      <x:c r="P152" s="1" t="n">
        <x:v>0</x:v>
      </x:c>
      <x:c r="Q152" s="1" t="n">
        <x:v>16</x:v>
      </x:c>
      <x:c r="R152" s="1" t="n">
        <x:v>1</x:v>
      </x:c>
      <x:c r="S152" s="1" t="n">
        <x:v>0.12</x:v>
      </x:c>
      <x:c r="T152" s="1" t="n">
        <x:v>1</x:v>
      </x:c>
      <x:c r="U152" s="1" t="s">
        <x:v>1884</x:v>
      </x:c>
      <x:c r="V152" s="15" t="n">
        <x:v>2032.22</x:v>
      </x:c>
      <x:c r="W152" s="1" t="n">
        <x:v>93.1</x:v>
      </x:c>
      <x:c r="X152" s="1" t="n">
        <x:v>0</x:v>
      </x:c>
      <x:c r="Y152" s="1" t="n">
        <x:v>0</x:v>
      </x:c>
      <x:c r="Z152" s="16" t="n">
        <x:f aca="0">MIN(100,ROUND(MIN(1,E152/10)*15+MIN(1,G152/120)*15+MIN(1,H152/3)*12+MIN(1,J152/2)*10+MIN(1,K152/60)*10+MIN(1,O152/2)*10+MIN(1,P152/2)*8+MIN(1,R152/12)*7+MIN(1,S152/4)*5+MIN(1,T152/8)*3+IF(U152="Unsupported",3,IF(U152="Limited Support",1,0))+IF(C152="Critical",2,IF(C152="High",1,0)),0))</x:f>
        <x:v>7</x:v>
      </x:c>
      <x:c r="AA152" s="1" t="str">
        <x:f aca="0">IF(Z152&gt;=70,"Critical",IF(Z152&gt;=50,"High",IF(Z152&gt;=30,"Medium","Routine")))</x:f>
        <x:v>Routine</x:v>
      </x:c>
      <x:c r="AB152" s="1" t="str">
        <x:f aca="0">IF(W152&gt;=85,"Passes score threshold only","Below score threshold")</x:f>
        <x:v>Passes score threshold only</x:v>
      </x:c>
      <x:c r="AC152" s="12" t="n">
        <x:v>2</x:v>
      </x:c>
      <x:c r="AD152" s="12" t="n">
        <x:v>75</x:v>
      </x:c>
      <x:c r="AE152" s="12" t="n">
        <x:v>641</x:v>
      </x:c>
    </x:row>
    <x:row r="153" ht="15" hidden="0" customHeight="1">
      <x:c r="A153" s="1" t="s">
        <x:v>2358</x:v>
      </x:c>
      <x:c r="B153" s="1" t="s">
        <x:v>2010</x:v>
      </x:c>
      <x:c r="C153" s="1" t="s">
        <x:v>1893</x:v>
      </x:c>
      <x:c r="D153" s="1" t="s">
        <x:v>1870</x:v>
      </x:c>
      <x:c r="E153" s="1" t="n">
        <x:v>10.51</x:v>
      </x:c>
      <x:c r="F153" s="1" t="n">
        <x:v>77.8</x:v>
      </x:c>
      <x:c r="G153" s="1" t="n">
        <x:v>0</x:v>
      </x:c>
      <x:c r="H153" s="1" t="n">
        <x:v>0</x:v>
      </x:c>
      <x:c r="I153" s="1" t="n">
        <x:v>1</x:v>
      </x:c>
      <x:c r="J153" s="1" t="n">
        <x:v>0</x:v>
      </x:c>
      <x:c r="K153" s="1" t="n">
        <x:v>0</x:v>
      </x:c>
      <x:c r="L153" s="1" t="n">
        <x:v>156</x:v>
      </x:c>
      <x:c r="M153" s="1" t="n">
        <x:v>4</x:v>
      </x:c>
      <x:c r="N153" s="1" t="n">
        <x:v>0</x:v>
      </x:c>
      <x:c r="O153" s="1" t="n">
        <x:v>1</x:v>
      </x:c>
      <x:c r="P153" s="1" t="n">
        <x:v>1</x:v>
      </x:c>
      <x:c r="Q153" s="1" t="n">
        <x:v>32</x:v>
      </x:c>
      <x:c r="R153" s="1" t="n">
        <x:v>3</x:v>
      </x:c>
      <x:c r="S153" s="1" t="n">
        <x:v>2.19</x:v>
      </x:c>
      <x:c r="T153" s="1" t="n">
        <x:v>7</x:v>
      </x:c>
      <x:c r="U153" s="1" t="s">
        <x:v>1884</x:v>
      </x:c>
      <x:c r="V153" s="15" t="n">
        <x:v>2411.67</x:v>
      </x:c>
      <x:c r="W153" s="1" t="n">
        <x:v>93</x:v>
      </x:c>
      <x:c r="X153" s="1" t="n">
        <x:v>0</x:v>
      </x:c>
      <x:c r="Y153" s="1" t="n">
        <x:v>0</x:v>
      </x:c>
      <x:c r="Z153" s="16" t="n">
        <x:f aca="0">MIN(100,ROUND(MIN(1,E153/10)*15+MIN(1,G153/120)*15+MIN(1,H153/3)*12+MIN(1,J153/2)*10+MIN(1,K153/60)*10+MIN(1,O153/2)*10+MIN(1,P153/2)*8+MIN(1,R153/12)*7+MIN(1,S153/4)*5+MIN(1,T153/8)*3+IF(U153="Unsupported",3,IF(U153="Limited Support",1,0))+IF(C153="Critical",2,IF(C153="High",1,0)),0))</x:f>
        <x:v>32</x:v>
      </x:c>
      <x:c r="AA153" s="1" t="str">
        <x:f aca="0">IF(Z153&gt;=70,"Critical",IF(Z153&gt;=50,"High",IF(Z153&gt;=30,"Medium","Routine")))</x:f>
        <x:v>Medium</x:v>
      </x:c>
      <x:c r="AB153" s="1" t="str">
        <x:f aca="0">IF(W153&gt;=85,"Passes score threshold only","Below score threshold")</x:f>
        <x:v>Passes score threshold only</x:v>
      </x:c>
      <x:c r="AC153" s="12" t="n">
        <x:v>2</x:v>
      </x:c>
      <x:c r="AD153" s="12" t="n">
        <x:v>156</x:v>
      </x:c>
      <x:c r="AE153" s="12" t="n">
        <x:v>221</x:v>
      </x:c>
    </x:row>
    <x:row r="154" ht="15" hidden="0" customHeight="1">
      <x:c r="A154" s="1" t="s">
        <x:v>778</x:v>
      </x:c>
      <x:c r="B154" s="1" t="s">
        <x:v>1933</x:v>
      </x:c>
      <x:c r="C154" s="1" t="s">
        <x:v>1893</x:v>
      </x:c>
      <x:c r="D154" s="1" t="s">
        <x:v>1870</x:v>
      </x:c>
      <x:c r="E154" s="1" t="n">
        <x:v>1.02</x:v>
      </x:c>
      <x:c r="F154" s="1" t="n">
        <x:v>49.8</x:v>
      </x:c>
      <x:c r="G154" s="1" t="n">
        <x:v>0</x:v>
      </x:c>
      <x:c r="H154" s="1" t="n">
        <x:v>0</x:v>
      </x:c>
      <x:c r="I154" s="1" t="n">
        <x:v>0</x:v>
      </x:c>
      <x:c r="J154" s="1" t="n">
        <x:v>0</x:v>
      </x:c>
      <x:c r="K154" s="1" t="n">
        <x:v>0</x:v>
      </x:c>
      <x:c r="L154" s="1" t="n">
        <x:v>999</x:v>
      </x:c>
      <x:c r="M154" s="1" t="n">
        <x:v>0</x:v>
      </x:c>
      <x:c r="N154" s="1" t="n">
        <x:v>0</x:v>
      </x:c>
      <x:c r="O154" s="1" t="n">
        <x:v>0</x:v>
      </x:c>
      <x:c r="P154" s="1" t="n">
        <x:v>0</x:v>
      </x:c>
      <x:c r="Q154" s="1" t="n">
        <x:v>16</x:v>
      </x:c>
      <x:c r="R154" s="1" t="n">
        <x:v>0</x:v>
      </x:c>
      <x:c r="S154" s="1" t="n">
        <x:v>0.14</x:v>
      </x:c>
      <x:c r="T154" s="1" t="n">
        <x:v>3</x:v>
      </x:c>
      <x:c r="U154" s="1" t="s">
        <x:v>1884</x:v>
      </x:c>
      <x:c r="V154" s="15" t="n">
        <x:v>1897.87</x:v>
      </x:c>
      <x:c r="W154" s="1" t="n">
        <x:v>96.1</x:v>
      </x:c>
      <x:c r="X154" s="1" t="n">
        <x:v>0</x:v>
      </x:c>
      <x:c r="Y154" s="1" t="n">
        <x:v>0</x:v>
      </x:c>
      <x:c r="Z154" s="16" t="n">
        <x:f aca="0">MIN(100,ROUND(MIN(1,E154/10)*15+MIN(1,G154/120)*15+MIN(1,H154/3)*12+MIN(1,J154/2)*10+MIN(1,K154/60)*10+MIN(1,O154/2)*10+MIN(1,P154/2)*8+MIN(1,R154/12)*7+MIN(1,S154/4)*5+MIN(1,T154/8)*3+IF(U154="Unsupported",3,IF(U154="Limited Support",1,0))+IF(C154="Critical",2,IF(C154="High",1,0)),0))</x:f>
        <x:v>4</x:v>
      </x:c>
      <x:c r="AA154" s="1" t="str">
        <x:f aca="0">IF(Z154&gt;=70,"Critical",IF(Z154&gt;=50,"High",IF(Z154&gt;=30,"Medium","Routine")))</x:f>
        <x:v>Routine</x:v>
      </x:c>
      <x:c r="AB154" s="1" t="str">
        <x:f aca="0">IF(W154&gt;=85,"Passes score threshold only","Below score threshold")</x:f>
        <x:v>Passes score threshold only</x:v>
      </x:c>
      <x:c r="AC154" s="12" t="n">
        <x:v>0</x:v>
      </x:c>
      <x:c r="AD154" s="12"/>
      <x:c r="AE154" s="12"/>
    </x:row>
    <x:row r="155" ht="15" hidden="0" customHeight="1">
      <x:c r="A155" s="1" t="s">
        <x:v>2363</x:v>
      </x:c>
      <x:c r="B155" s="1" t="s">
        <x:v>1949</x:v>
      </x:c>
      <x:c r="C155" s="1" t="s">
        <x:v>1893</x:v>
      </x:c>
      <x:c r="D155" s="1" t="s">
        <x:v>1870</x:v>
      </x:c>
      <x:c r="E155" s="1" t="n">
        <x:v>6.14</x:v>
      </x:c>
      <x:c r="F155" s="1" t="n">
        <x:v>43.6</x:v>
      </x:c>
      <x:c r="G155" s="1" t="n">
        <x:v>0</x:v>
      </x:c>
      <x:c r="H155" s="1" t="n">
        <x:v>0</x:v>
      </x:c>
      <x:c r="I155" s="1" t="n">
        <x:v>0</x:v>
      </x:c>
      <x:c r="J155" s="1" t="n">
        <x:v>0</x:v>
      </x:c>
      <x:c r="K155" s="1" t="n">
        <x:v>0</x:v>
      </x:c>
      <x:c r="L155" s="1" t="n">
        <x:v>999</x:v>
      </x:c>
      <x:c r="M155" s="1" t="n">
        <x:v>0</x:v>
      </x:c>
      <x:c r="N155" s="1" t="n">
        <x:v>0</x:v>
      </x:c>
      <x:c r="O155" s="1" t="n">
        <x:v>0</x:v>
      </x:c>
      <x:c r="P155" s="1" t="n">
        <x:v>0</x:v>
      </x:c>
      <x:c r="Q155" s="1" t="n">
        <x:v>14</x:v>
      </x:c>
      <x:c r="R155" s="1" t="n">
        <x:v>2</x:v>
      </x:c>
      <x:c r="S155" s="1" t="n">
        <x:v>0</x:v>
      </x:c>
      <x:c r="T155" s="1" t="n">
        <x:v>3</x:v>
      </x:c>
      <x:c r="U155" s="1" t="s">
        <x:v>1884</x:v>
      </x:c>
      <x:c r="V155" s="15" t="n">
        <x:v>21218.01</x:v>
      </x:c>
      <x:c r="W155" s="1" t="n">
        <x:v>100</x:v>
      </x:c>
      <x:c r="X155" s="1" t="n">
        <x:v>0</x:v>
      </x:c>
      <x:c r="Y155" s="1" t="n">
        <x:v>0</x:v>
      </x:c>
      <x:c r="Z155" s="16" t="n">
        <x:f aca="0">MIN(100,ROUND(MIN(1,E155/10)*15+MIN(1,G155/120)*15+MIN(1,H155/3)*12+MIN(1,J155/2)*10+MIN(1,K155/60)*10+MIN(1,O155/2)*10+MIN(1,P155/2)*8+MIN(1,R155/12)*7+MIN(1,S155/4)*5+MIN(1,T155/8)*3+IF(U155="Unsupported",3,IF(U155="Limited Support",1,0))+IF(C155="Critical",2,IF(C155="High",1,0)),0))</x:f>
        <x:v>13</x:v>
      </x:c>
      <x:c r="AA155" s="1" t="str">
        <x:f aca="0">IF(Z155&gt;=70,"Critical",IF(Z155&gt;=50,"High",IF(Z155&gt;=30,"Medium","Routine")))</x:f>
        <x:v>Routine</x:v>
      </x:c>
      <x:c r="AB155" s="1" t="str">
        <x:f aca="0">IF(W155&gt;=85,"Passes score threshold only","Below score threshold")</x:f>
        <x:v>Passes score threshold only</x:v>
      </x:c>
      <x:c r="AC155" s="12" t="n">
        <x:v>0</x:v>
      </x:c>
      <x:c r="AD155" s="12"/>
      <x:c r="AE155" s="12"/>
    </x:row>
    <x:row r="156" ht="15" hidden="0" customHeight="1">
      <x:c r="A156" s="1" t="s">
        <x:v>2366</x:v>
      </x:c>
      <x:c r="B156" s="1" t="s">
        <x:v>2010</x:v>
      </x:c>
      <x:c r="C156" s="1" t="s">
        <x:v>1893</x:v>
      </x:c>
      <x:c r="D156" s="1" t="s">
        <x:v>1870</x:v>
      </x:c>
      <x:c r="E156" s="1" t="n">
        <x:v>4.38</x:v>
      </x:c>
      <x:c r="F156" s="1" t="n">
        <x:v>67.5</x:v>
      </x:c>
      <x:c r="G156" s="1" t="n">
        <x:v>0</x:v>
      </x:c>
      <x:c r="H156" s="1" t="n">
        <x:v>1</x:v>
      </x:c>
      <x:c r="I156" s="1" t="n">
        <x:v>1</x:v>
      </x:c>
      <x:c r="J156" s="1" t="n">
        <x:v>0</x:v>
      </x:c>
      <x:c r="K156" s="1" t="n">
        <x:v>10.1</x:v>
      </x:c>
      <x:c r="L156" s="1" t="n">
        <x:v>5</x:v>
      </x:c>
      <x:c r="M156" s="1" t="n">
        <x:v>1.2</x:v>
      </x:c>
      <x:c r="N156" s="1" t="n">
        <x:v>0</x:v>
      </x:c>
      <x:c r="O156" s="1" t="n">
        <x:v>1</x:v>
      </x:c>
      <x:c r="P156" s="1" t="n">
        <x:v>0</x:v>
      </x:c>
      <x:c r="Q156" s="1" t="n">
        <x:v>32</x:v>
      </x:c>
      <x:c r="R156" s="1" t="n">
        <x:v>1</x:v>
      </x:c>
      <x:c r="S156" s="1" t="n">
        <x:v>1.12</x:v>
      </x:c>
      <x:c r="T156" s="1" t="n">
        <x:v>6</x:v>
      </x:c>
      <x:c r="U156" s="1" t="s">
        <x:v>1907</x:v>
      </x:c>
      <x:c r="V156" s="15" t="n">
        <x:v>2487.84</x:v>
      </x:c>
      <x:c r="W156" s="1" t="n">
        <x:v>99</x:v>
      </x:c>
      <x:c r="X156" s="1" t="n">
        <x:v>0</x:v>
      </x:c>
      <x:c r="Y156" s="1" t="n">
        <x:v>0</x:v>
      </x:c>
      <x:c r="Z156" s="16" t="n">
        <x:f aca="0">MIN(100,ROUND(MIN(1,E156/10)*15+MIN(1,G156/120)*15+MIN(1,H156/3)*12+MIN(1,J156/2)*10+MIN(1,K156/60)*10+MIN(1,O156/2)*10+MIN(1,P156/2)*8+MIN(1,R156/12)*7+MIN(1,S156/4)*5+MIN(1,T156/8)*3+IF(U156="Unsupported",3,IF(U156="Limited Support",1,0))+IF(C156="Critical",2,IF(C156="High",1,0)),0))</x:f>
        <x:v>23</x:v>
      </x:c>
      <x:c r="AA156" s="1" t="str">
        <x:f aca="0">IF(Z156&gt;=70,"Critical",IF(Z156&gt;=50,"High",IF(Z156&gt;=30,"Medium","Routine")))</x:f>
        <x:v>Routine</x:v>
      </x:c>
      <x:c r="AB156" s="1" t="str">
        <x:f aca="0">IF(W156&gt;=85,"Passes score threshold only","Below score threshold")</x:f>
        <x:v>Passes score threshold only</x:v>
      </x:c>
      <x:c r="AC156" s="12" t="n">
        <x:v>1</x:v>
      </x:c>
      <x:c r="AD156" s="12"/>
      <x:c r="AE156" s="12" t="n">
        <x:v>5</x:v>
      </x:c>
    </x:row>
    <x:row r="157" ht="15" hidden="0" customHeight="1">
      <x:c r="A157" s="1" t="s">
        <x:v>2369</x:v>
      </x:c>
      <x:c r="B157" s="1" t="s">
        <x:v>1879</x:v>
      </x:c>
      <x:c r="C157" s="1" t="s">
        <x:v>1872</x:v>
      </x:c>
      <x:c r="D157" s="1" t="s">
        <x:v>1911</x:v>
      </x:c>
      <x:c r="E157" s="1" t="n">
        <x:v>11.68</x:v>
      </x:c>
      <x:c r="F157" s="1" t="n">
        <x:v>60</x:v>
      </x:c>
      <x:c r="G157" s="1" t="n">
        <x:v>0</x:v>
      </x:c>
      <x:c r="H157" s="1" t="n">
        <x:v>1</x:v>
      </x:c>
      <x:c r="I157" s="1" t="n">
        <x:v>1</x:v>
      </x:c>
      <x:c r="J157" s="1" t="n">
        <x:v>0</x:v>
      </x:c>
      <x:c r="K157" s="1" t="n">
        <x:v>2.4</x:v>
      </x:c>
      <x:c r="L157" s="1" t="n">
        <x:v>45</x:v>
      </x:c>
      <x:c r="M157" s="1" t="n">
        <x:v>3.2</x:v>
      </x:c>
      <x:c r="N157" s="1" t="n">
        <x:v>1</x:v>
      </x:c>
      <x:c r="O157" s="1" t="n">
        <x:v>0</x:v>
      </x:c>
      <x:c r="P157" s="1" t="n">
        <x:v>0</x:v>
      </x:c>
      <x:c r="Q157" s="1" t="n">
        <x:v>38</x:v>
      </x:c>
      <x:c r="R157" s="1" t="n">
        <x:v>4</x:v>
      </x:c>
      <x:c r="S157" s="1" t="n">
        <x:v>1.74</x:v>
      </x:c>
      <x:c r="T157" s="1" t="n">
        <x:v>1</x:v>
      </x:c>
      <x:c r="U157" s="1" t="s">
        <x:v>1884</x:v>
      </x:c>
      <x:c r="V157" s="15" t="n">
        <x:v>1689.8</x:v>
      </x:c>
      <x:c r="W157" s="1" t="n">
        <x:v>99.9</x:v>
      </x:c>
      <x:c r="X157" s="1" t="n">
        <x:v>0</x:v>
      </x:c>
      <x:c r="Y157" s="1" t="n">
        <x:v>0</x:v>
      </x:c>
      <x:c r="Z157" s="16" t="n">
        <x:f aca="0">MIN(100,ROUND(MIN(1,E157/10)*15+MIN(1,G157/120)*15+MIN(1,H157/3)*12+MIN(1,J157/2)*10+MIN(1,K157/60)*10+MIN(1,O157/2)*10+MIN(1,P157/2)*8+MIN(1,R157/12)*7+MIN(1,S157/4)*5+MIN(1,T157/8)*3+IF(U157="Unsupported",3,IF(U157="Limited Support",1,0))+IF(C157="Critical",2,IF(C157="High",1,0)),0))</x:f>
        <x:v>24</x:v>
      </x:c>
      <x:c r="AA157" s="1" t="str">
        <x:f aca="0">IF(Z157&gt;=70,"Critical",IF(Z157&gt;=50,"High",IF(Z157&gt;=30,"Medium","Routine")))</x:f>
        <x:v>Routine</x:v>
      </x:c>
      <x:c r="AB157" s="1" t="str">
        <x:f aca="0">IF(W157&gt;=85,"Passes score threshold only","Below score threshold")</x:f>
        <x:v>Passes score threshold only</x:v>
      </x:c>
      <x:c r="AC157" s="12" t="n">
        <x:v>1</x:v>
      </x:c>
      <x:c r="AD157" s="12"/>
      <x:c r="AE157" s="12" t="n">
        <x:v>45</x:v>
      </x:c>
    </x:row>
    <x:row r="158" ht="15" hidden="0" customHeight="1">
      <x:c r="A158" s="1" t="s">
        <x:v>783</x:v>
      </x:c>
      <x:c r="B158" s="1" t="s">
        <x:v>1915</x:v>
      </x:c>
      <x:c r="C158" s="1" t="s">
        <x:v>1902</x:v>
      </x:c>
      <x:c r="D158" s="1" t="s">
        <x:v>1911</x:v>
      </x:c>
      <x:c r="E158" s="1" t="n">
        <x:v>2.1</x:v>
      </x:c>
      <x:c r="F158" s="1" t="n">
        <x:v>67.7</x:v>
      </x:c>
      <x:c r="G158" s="1" t="n">
        <x:v>0</x:v>
      </x:c>
      <x:c r="H158" s="1" t="n">
        <x:v>0</x:v>
      </x:c>
      <x:c r="I158" s="1" t="n">
        <x:v>1</x:v>
      </x:c>
      <x:c r="J158" s="1" t="n">
        <x:v>0</x:v>
      </x:c>
      <x:c r="K158" s="1" t="n">
        <x:v>0</x:v>
      </x:c>
      <x:c r="L158" s="1" t="n">
        <x:v>214</x:v>
      </x:c>
      <x:c r="M158" s="1" t="n">
        <x:v>2</x:v>
      </x:c>
      <x:c r="N158" s="1" t="n">
        <x:v>0</x:v>
      </x:c>
      <x:c r="O158" s="1" t="n">
        <x:v>0</x:v>
      </x:c>
      <x:c r="P158" s="1" t="n">
        <x:v>0</x:v>
      </x:c>
      <x:c r="Q158" s="1" t="n">
        <x:v>24</x:v>
      </x:c>
      <x:c r="R158" s="1" t="n">
        <x:v>3</x:v>
      </x:c>
      <x:c r="S158" s="1" t="n">
        <x:v>0</x:v>
      </x:c>
      <x:c r="T158" s="1" t="n">
        <x:v>1</x:v>
      </x:c>
      <x:c r="U158" s="1" t="s">
        <x:v>1884</x:v>
      </x:c>
      <x:c r="V158" s="15" t="n">
        <x:v>29424.21</x:v>
      </x:c>
      <x:c r="W158" s="1" t="n">
        <x:v>91.7</x:v>
      </x:c>
      <x:c r="X158" s="1" t="n">
        <x:v>0</x:v>
      </x:c>
      <x:c r="Y158" s="1" t="n">
        <x:v>0</x:v>
      </x:c>
      <x:c r="Z158" s="16" t="n">
        <x:f aca="0">MIN(100,ROUND(MIN(1,E158/10)*15+MIN(1,G158/120)*15+MIN(1,H158/3)*12+MIN(1,J158/2)*10+MIN(1,K158/60)*10+MIN(1,O158/2)*10+MIN(1,P158/2)*8+MIN(1,R158/12)*7+MIN(1,S158/4)*5+MIN(1,T158/8)*3+IF(U158="Unsupported",3,IF(U158="Limited Support",1,0))+IF(C158="Critical",2,IF(C158="High",1,0)),0))</x:f>
        <x:v>7</x:v>
      </x:c>
      <x:c r="AA158" s="1" t="str">
        <x:f aca="0">IF(Z158&gt;=70,"Critical",IF(Z158&gt;=50,"High",IF(Z158&gt;=30,"Medium","Routine")))</x:f>
        <x:v>Routine</x:v>
      </x:c>
      <x:c r="AB158" s="1" t="str">
        <x:f aca="0">IF(W158&gt;=85,"Passes score threshold only","Below score threshold")</x:f>
        <x:v>Passes score threshold only</x:v>
      </x:c>
      <x:c r="AC158" s="12" t="n">
        <x:v>1</x:v>
      </x:c>
      <x:c r="AD158" s="12"/>
      <x:c r="AE158" s="12" t="n">
        <x:v>214</x:v>
      </x:c>
    </x:row>
    <x:row r="159" ht="15" hidden="0" customHeight="1">
      <x:c r="A159" s="1" t="s">
        <x:v>2374</x:v>
      </x:c>
      <x:c r="B159" s="1" t="s">
        <x:v>1915</x:v>
      </x:c>
      <x:c r="C159" s="1" t="s">
        <x:v>1902</x:v>
      </x:c>
      <x:c r="D159" s="1" t="s">
        <x:v>1911</x:v>
      </x:c>
      <x:c r="E159" s="1" t="n">
        <x:v>7.61</x:v>
      </x:c>
      <x:c r="F159" s="1" t="n">
        <x:v>58.1</x:v>
      </x:c>
      <x:c r="G159" s="1" t="n">
        <x:v>0</x:v>
      </x:c>
      <x:c r="H159" s="1" t="n">
        <x:v>0</x:v>
      </x:c>
      <x:c r="I159" s="1" t="n">
        <x:v>0</x:v>
      </x:c>
      <x:c r="J159" s="1" t="n">
        <x:v>0</x:v>
      </x:c>
      <x:c r="K159" s="1" t="n">
        <x:v>0</x:v>
      </x:c>
      <x:c r="L159" s="1" t="n">
        <x:v>640</x:v>
      </x:c>
      <x:c r="M159" s="1" t="n">
        <x:v>0</x:v>
      </x:c>
      <x:c r="N159" s="1" t="n">
        <x:v>0</x:v>
      </x:c>
      <x:c r="O159" s="1" t="n">
        <x:v>0</x:v>
      </x:c>
      <x:c r="P159" s="1" t="n">
        <x:v>0</x:v>
      </x:c>
      <x:c r="Q159" s="1" t="n">
        <x:v>25</x:v>
      </x:c>
      <x:c r="R159" s="1" t="n">
        <x:v>0</x:v>
      </x:c>
      <x:c r="S159" s="1" t="n">
        <x:v>1.19</x:v>
      </x:c>
      <x:c r="T159" s="1" t="n">
        <x:v>0</x:v>
      </x:c>
      <x:c r="U159" s="1" t="s">
        <x:v>1884</x:v>
      </x:c>
      <x:c r="V159" s="15" t="n">
        <x:v>33742.89</x:v>
      </x:c>
      <x:c r="W159" s="1" t="n">
        <x:v>96.1</x:v>
      </x:c>
      <x:c r="X159" s="1" t="n">
        <x:v>0</x:v>
      </x:c>
      <x:c r="Y159" s="1" t="n">
        <x:v>0</x:v>
      </x:c>
      <x:c r="Z159" s="16" t="n">
        <x:f aca="0">MIN(100,ROUND(MIN(1,E159/10)*15+MIN(1,G159/120)*15+MIN(1,H159/3)*12+MIN(1,J159/2)*10+MIN(1,K159/60)*10+MIN(1,O159/2)*10+MIN(1,P159/2)*8+MIN(1,R159/12)*7+MIN(1,S159/4)*5+MIN(1,T159/8)*3+IF(U159="Unsupported",3,IF(U159="Limited Support",1,0))+IF(C159="Critical",2,IF(C159="High",1,0)),0))</x:f>
        <x:v>15</x:v>
      </x:c>
      <x:c r="AA159" s="1" t="str">
        <x:f aca="0">IF(Z159&gt;=70,"Critical",IF(Z159&gt;=50,"High",IF(Z159&gt;=30,"Medium","Routine")))</x:f>
        <x:v>Routine</x:v>
      </x:c>
      <x:c r="AB159" s="1" t="str">
        <x:f aca="0">IF(W159&gt;=85,"Passes score threshold only","Below score threshold")</x:f>
        <x:v>Passes score threshold only</x:v>
      </x:c>
      <x:c r="AC159" s="12" t="n">
        <x:v>1</x:v>
      </x:c>
      <x:c r="AD159" s="12"/>
      <x:c r="AE159" s="12" t="n">
        <x:v>640</x:v>
      </x:c>
    </x:row>
    <x:row r="160" ht="15" hidden="0" customHeight="1">
      <x:c r="A160" s="1" t="s">
        <x:v>787</x:v>
      </x:c>
      <x:c r="B160" s="1" t="s">
        <x:v>1949</x:v>
      </x:c>
      <x:c r="C160" s="1" t="s">
        <x:v>1902</x:v>
      </x:c>
      <x:c r="D160" s="1" t="s">
        <x:v>1911</x:v>
      </x:c>
      <x:c r="E160" s="1" t="n">
        <x:v>4.74</x:v>
      </x:c>
      <x:c r="F160" s="1" t="n">
        <x:v>54</x:v>
      </x:c>
      <x:c r="G160" s="1" t="n">
        <x:v>0</x:v>
      </x:c>
      <x:c r="H160" s="1" t="n">
        <x:v>0</x:v>
      </x:c>
      <x:c r="I160" s="1" t="n">
        <x:v>1</x:v>
      </x:c>
      <x:c r="J160" s="1" t="n">
        <x:v>0</x:v>
      </x:c>
      <x:c r="K160" s="1" t="n">
        <x:v>0</x:v>
      </x:c>
      <x:c r="L160" s="1" t="n">
        <x:v>775</x:v>
      </x:c>
      <x:c r="M160" s="1" t="n">
        <x:v>0.3</x:v>
      </x:c>
      <x:c r="N160" s="1" t="n">
        <x:v>0</x:v>
      </x:c>
      <x:c r="O160" s="1" t="n">
        <x:v>0</x:v>
      </x:c>
      <x:c r="P160" s="1" t="n">
        <x:v>0</x:v>
      </x:c>
      <x:c r="Q160" s="1" t="n">
        <x:v>14</x:v>
      </x:c>
      <x:c r="R160" s="1" t="n">
        <x:v>2</x:v>
      </x:c>
      <x:c r="S160" s="1" t="n">
        <x:v>0.1</x:v>
      </x:c>
      <x:c r="T160" s="1" t="n">
        <x:v>2</x:v>
      </x:c>
      <x:c r="U160" s="1" t="s">
        <x:v>1884</x:v>
      </x:c>
      <x:c r="V160" s="15" t="n">
        <x:v>19228.64</x:v>
      </x:c>
      <x:c r="W160" s="1" t="n">
        <x:v>92.7</x:v>
      </x:c>
      <x:c r="X160" s="1" t="n">
        <x:v>0</x:v>
      </x:c>
      <x:c r="Y160" s="1" t="n">
        <x:v>0</x:v>
      </x:c>
      <x:c r="Z160" s="16" t="n">
        <x:f aca="0">MIN(100,ROUND(MIN(1,E160/10)*15+MIN(1,G160/120)*15+MIN(1,H160/3)*12+MIN(1,J160/2)*10+MIN(1,K160/60)*10+MIN(1,O160/2)*10+MIN(1,P160/2)*8+MIN(1,R160/12)*7+MIN(1,S160/4)*5+MIN(1,T160/8)*3+IF(U160="Unsupported",3,IF(U160="Limited Support",1,0))+IF(C160="Critical",2,IF(C160="High",1,0)),0))</x:f>
        <x:v>11</x:v>
      </x:c>
      <x:c r="AA160" s="1" t="str">
        <x:f aca="0">IF(Z160&gt;=70,"Critical",IF(Z160&gt;=50,"High",IF(Z160&gt;=30,"Medium","Routine")))</x:f>
        <x:v>Routine</x:v>
      </x:c>
      <x:c r="AB160" s="1" t="str">
        <x:f aca="0">IF(W160&gt;=85,"Passes score threshold only","Below score threshold")</x:f>
        <x:v>Passes score threshold only</x:v>
      </x:c>
      <x:c r="AC160" s="12" t="n">
        <x:v>2</x:v>
      </x:c>
      <x:c r="AD160" s="12" t="n">
        <x:v>775</x:v>
      </x:c>
      <x:c r="AE160" s="12" t="n">
        <x:v>163</x:v>
      </x:c>
    </x:row>
    <x:row r="161" ht="15" hidden="0" customHeight="1">
      <x:c r="A161" s="1" t="s">
        <x:v>2379</x:v>
      </x:c>
      <x:c r="B161" s="1" t="s">
        <x:v>1989</x:v>
      </x:c>
      <x:c r="C161" s="1" t="s">
        <x:v>1893</x:v>
      </x:c>
      <x:c r="D161" s="1" t="s">
        <x:v>1911</x:v>
      </x:c>
      <x:c r="E161" s="1" t="n">
        <x:v>1.86</x:v>
      </x:c>
      <x:c r="F161" s="1" t="n">
        <x:v>46.8</x:v>
      </x:c>
      <x:c r="G161" s="1" t="n">
        <x:v>43</x:v>
      </x:c>
      <x:c r="H161" s="1" t="n">
        <x:v>0</x:v>
      </x:c>
      <x:c r="I161" s="1" t="n">
        <x:v>1</x:v>
      </x:c>
      <x:c r="J161" s="1" t="n">
        <x:v>0</x:v>
      </x:c>
      <x:c r="K161" s="1" t="n">
        <x:v>0</x:v>
      </x:c>
      <x:c r="L161" s="1" t="n">
        <x:v>340</x:v>
      </x:c>
      <x:c r="M161" s="1" t="n">
        <x:v>0.3</x:v>
      </x:c>
      <x:c r="N161" s="1" t="n">
        <x:v>0</x:v>
      </x:c>
      <x:c r="O161" s="1" t="n">
        <x:v>0</x:v>
      </x:c>
      <x:c r="P161" s="1" t="n">
        <x:v>0</x:v>
      </x:c>
      <x:c r="Q161" s="1" t="n">
        <x:v>10</x:v>
      </x:c>
      <x:c r="R161" s="1" t="n">
        <x:v>0</x:v>
      </x:c>
      <x:c r="S161" s="1" t="n">
        <x:v>0.94</x:v>
      </x:c>
      <x:c r="T161" s="1" t="n">
        <x:v>1</x:v>
      </x:c>
      <x:c r="U161" s="1" t="s">
        <x:v>1907</x:v>
      </x:c>
      <x:c r="V161" s="15" t="n">
        <x:v>7429.61</x:v>
      </x:c>
      <x:c r="W161" s="1" t="n">
        <x:v>94.5</x:v>
      </x:c>
      <x:c r="X161" s="1" t="n">
        <x:v>0</x:v>
      </x:c>
      <x:c r="Y161" s="1" t="n">
        <x:v>0</x:v>
      </x:c>
      <x:c r="Z161" s="16" t="n">
        <x:f aca="0">MIN(100,ROUND(MIN(1,E161/10)*15+MIN(1,G161/120)*15+MIN(1,H161/3)*12+MIN(1,J161/2)*10+MIN(1,K161/60)*10+MIN(1,O161/2)*10+MIN(1,P161/2)*8+MIN(1,R161/12)*7+MIN(1,S161/4)*5+MIN(1,T161/8)*3+IF(U161="Unsupported",3,IF(U161="Limited Support",1,0))+IF(C161="Critical",2,IF(C161="High",1,0)),0))</x:f>
        <x:v>12</x:v>
      </x:c>
      <x:c r="AA161" s="1" t="str">
        <x:f aca="0">IF(Z161&gt;=70,"Critical",IF(Z161&gt;=50,"High",IF(Z161&gt;=30,"Medium","Routine")))</x:f>
        <x:v>Routine</x:v>
      </x:c>
      <x:c r="AB161" s="1" t="str">
        <x:f aca="0">IF(W161&gt;=85,"Passes score threshold only","Below score threshold")</x:f>
        <x:v>Passes score threshold only</x:v>
      </x:c>
      <x:c r="AC161" s="12" t="n">
        <x:v>1</x:v>
      </x:c>
      <x:c r="AD161" s="12"/>
      <x:c r="AE161" s="12" t="n">
        <x:v>340</x:v>
      </x:c>
    </x:row>
    <x:row r="162" ht="15" hidden="0" customHeight="1">
      <x:c r="A162" s="1" t="s">
        <x:v>2382</x:v>
      </x:c>
      <x:c r="B162" s="1" t="s">
        <x:v>1945</x:v>
      </x:c>
      <x:c r="C162" s="1" t="s">
        <x:v>1893</x:v>
      </x:c>
      <x:c r="D162" s="1" t="s">
        <x:v>1870</x:v>
      </x:c>
      <x:c r="E162" s="1" t="n">
        <x:v>2.18</x:v>
      </x:c>
      <x:c r="F162" s="1" t="n">
        <x:v>78.1</x:v>
      </x:c>
      <x:c r="G162" s="1" t="n">
        <x:v>69</x:v>
      </x:c>
      <x:c r="H162" s="1" t="n">
        <x:v>0</x:v>
      </x:c>
      <x:c r="I162" s="1" t="n">
        <x:v>1</x:v>
      </x:c>
      <x:c r="J162" s="1" t="n">
        <x:v>0</x:v>
      </x:c>
      <x:c r="K162" s="1" t="n">
        <x:v>0</x:v>
      </x:c>
      <x:c r="L162" s="1" t="n">
        <x:v>268</x:v>
      </x:c>
      <x:c r="M162" s="1" t="n">
        <x:v>1.3</x:v>
      </x:c>
      <x:c r="N162" s="1" t="n">
        <x:v>0</x:v>
      </x:c>
      <x:c r="O162" s="1" t="n">
        <x:v>0</x:v>
      </x:c>
      <x:c r="P162" s="1" t="n">
        <x:v>0</x:v>
      </x:c>
      <x:c r="Q162" s="1" t="n">
        <x:v>21</x:v>
      </x:c>
      <x:c r="R162" s="1" t="n">
        <x:v>1</x:v>
      </x:c>
      <x:c r="S162" s="1" t="n">
        <x:v>0.59</x:v>
      </x:c>
      <x:c r="T162" s="1" t="n">
        <x:v>1</x:v>
      </x:c>
      <x:c r="U162" s="1" t="s">
        <x:v>1884</x:v>
      </x:c>
      <x:c r="V162" s="15" t="n">
        <x:v>2704.42</x:v>
      </x:c>
      <x:c r="W162" s="1" t="n">
        <x:v>97.8</x:v>
      </x:c>
      <x:c r="X162" s="1" t="n">
        <x:v>0</x:v>
      </x:c>
      <x:c r="Y162" s="1" t="n">
        <x:v>0</x:v>
      </x:c>
      <x:c r="Z162" s="16" t="n">
        <x:f aca="0">MIN(100,ROUND(MIN(1,E162/10)*15+MIN(1,G162/120)*15+MIN(1,H162/3)*12+MIN(1,J162/2)*10+MIN(1,K162/60)*10+MIN(1,O162/2)*10+MIN(1,P162/2)*8+MIN(1,R162/12)*7+MIN(1,S162/4)*5+MIN(1,T162/8)*3+IF(U162="Unsupported",3,IF(U162="Limited Support",1,0))+IF(C162="Critical",2,IF(C162="High",1,0)),0))</x:f>
        <x:v>15</x:v>
      </x:c>
      <x:c r="AA162" s="1" t="str">
        <x:f aca="0">IF(Z162&gt;=70,"Critical",IF(Z162&gt;=50,"High",IF(Z162&gt;=30,"Medium","Routine")))</x:f>
        <x:v>Routine</x:v>
      </x:c>
      <x:c r="AB162" s="1" t="str">
        <x:f aca="0">IF(W162&gt;=85,"Passes score threshold only","Below score threshold")</x:f>
        <x:v>Passes score threshold only</x:v>
      </x:c>
      <x:c r="AC162" s="12" t="n">
        <x:v>1</x:v>
      </x:c>
      <x:c r="AD162" s="12"/>
      <x:c r="AE162" s="12" t="n">
        <x:v>268</x:v>
      </x:c>
    </x:row>
    <x:row r="163" ht="15" hidden="0" customHeight="1">
      <x:c r="A163" s="1" t="s">
        <x:v>790</x:v>
      </x:c>
      <x:c r="B163" s="1" t="s">
        <x:v>1949</x:v>
      </x:c>
      <x:c r="C163" s="1" t="s">
        <x:v>1893</x:v>
      </x:c>
      <x:c r="D163" s="1" t="s">
        <x:v>1891</x:v>
      </x:c>
      <x:c r="E163" s="1" t="n">
        <x:v>4.21</x:v>
      </x:c>
      <x:c r="F163" s="1" t="n">
        <x:v>62.1</x:v>
      </x:c>
      <x:c r="G163" s="1" t="n">
        <x:v>0</x:v>
      </x:c>
      <x:c r="H163" s="1" t="n">
        <x:v>1</x:v>
      </x:c>
      <x:c r="I163" s="1" t="n">
        <x:v>2</x:v>
      </x:c>
      <x:c r="J163" s="1" t="n">
        <x:v>0</x:v>
      </x:c>
      <x:c r="K163" s="1" t="n">
        <x:v>28.6</x:v>
      </x:c>
      <x:c r="L163" s="1" t="n">
        <x:v>190.5</x:v>
      </x:c>
      <x:c r="M163" s="1" t="n">
        <x:v>3.2</x:v>
      </x:c>
      <x:c r="N163" s="1" t="n">
        <x:v>0</x:v>
      </x:c>
      <x:c r="O163" s="1" t="n">
        <x:v>0</x:v>
      </x:c>
      <x:c r="P163" s="1" t="n">
        <x:v>0</x:v>
      </x:c>
      <x:c r="Q163" s="1" t="n">
        <x:v>14</x:v>
      </x:c>
      <x:c r="R163" s="1" t="n">
        <x:v>1</x:v>
      </x:c>
      <x:c r="S163" s="1" t="n">
        <x:v>0</x:v>
      </x:c>
      <x:c r="T163" s="1" t="n">
        <x:v>2</x:v>
      </x:c>
      <x:c r="U163" s="1" t="s">
        <x:v>1884</x:v>
      </x:c>
      <x:c r="V163" s="15" t="n">
        <x:v>20801.54</x:v>
      </x:c>
      <x:c r="W163" s="1" t="n">
        <x:v>92.1</x:v>
      </x:c>
      <x:c r="X163" s="1" t="n">
        <x:v>0</x:v>
      </x:c>
      <x:c r="Y163" s="1" t="n">
        <x:v>0</x:v>
      </x:c>
      <x:c r="Z163" s="16" t="n">
        <x:f aca="0">MIN(100,ROUND(MIN(1,E163/10)*15+MIN(1,G163/120)*15+MIN(1,H163/3)*12+MIN(1,J163/2)*10+MIN(1,K163/60)*10+MIN(1,O163/2)*10+MIN(1,P163/2)*8+MIN(1,R163/12)*7+MIN(1,S163/4)*5+MIN(1,T163/8)*3+IF(U163="Unsupported",3,IF(U163="Limited Support",1,0))+IF(C163="Critical",2,IF(C163="High",1,0)),0))</x:f>
        <x:v>17</x:v>
      </x:c>
      <x:c r="AA163" s="1" t="str">
        <x:f aca="0">IF(Z163&gt;=70,"Critical",IF(Z163&gt;=50,"High",IF(Z163&gt;=30,"Medium","Routine")))</x:f>
        <x:v>Routine</x:v>
      </x:c>
      <x:c r="AB163" s="1" t="str">
        <x:f aca="0">IF(W163&gt;=85,"Passes score threshold only","Below score threshold")</x:f>
        <x:v>Passes score threshold only</x:v>
      </x:c>
      <x:c r="AC163" s="12" t="n">
        <x:v>3</x:v>
      </x:c>
      <x:c r="AD163" s="12" t="n">
        <x:v>190.5</x:v>
      </x:c>
      <x:c r="AE163" s="12" t="n">
        <x:v>87</x:v>
      </x:c>
    </x:row>
    <x:row r="164" ht="15" hidden="0" customHeight="1">
      <x:c r="A164" s="1" t="s">
        <x:v>793</x:v>
      </x:c>
      <x:c r="B164" s="1" t="s">
        <x:v>1888</x:v>
      </x:c>
      <x:c r="C164" s="1" t="s">
        <x:v>1902</x:v>
      </x:c>
      <x:c r="D164" s="1" t="s">
        <x:v>1891</x:v>
      </x:c>
      <x:c r="E164" s="1" t="n">
        <x:v>0.8</x:v>
      </x:c>
      <x:c r="F164" s="1" t="n">
        <x:v>75.1</x:v>
      </x:c>
      <x:c r="G164" s="1" t="n">
        <x:v>78</x:v>
      </x:c>
      <x:c r="H164" s="1" t="n">
        <x:v>0</x:v>
      </x:c>
      <x:c r="I164" s="1" t="n">
        <x:v>0</x:v>
      </x:c>
      <x:c r="J164" s="1" t="n">
        <x:v>0</x:v>
      </x:c>
      <x:c r="K164" s="1" t="n">
        <x:v>0</x:v>
      </x:c>
      <x:c r="L164" s="1" t="n">
        <x:v>999</x:v>
      </x:c>
      <x:c r="M164" s="1" t="n">
        <x:v>0</x:v>
      </x:c>
      <x:c r="N164" s="1" t="n">
        <x:v>0</x:v>
      </x:c>
      <x:c r="O164" s="1" t="n">
        <x:v>1</x:v>
      </x:c>
      <x:c r="P164" s="1" t="n">
        <x:v>1</x:v>
      </x:c>
      <x:c r="Q164" s="1" t="n">
        <x:v>17</x:v>
      </x:c>
      <x:c r="R164" s="1" t="n">
        <x:v>0</x:v>
      </x:c>
      <x:c r="S164" s="1" t="n">
        <x:v>0.72</x:v>
      </x:c>
      <x:c r="T164" s="1" t="n">
        <x:v>2</x:v>
      </x:c>
      <x:c r="U164" s="1" t="s">
        <x:v>1884</x:v>
      </x:c>
      <x:c r="V164" s="15" t="n">
        <x:v>3444</x:v>
      </x:c>
      <x:c r="W164" s="1" t="n">
        <x:v>99</x:v>
      </x:c>
      <x:c r="X164" s="1" t="n">
        <x:v>0</x:v>
      </x:c>
      <x:c r="Y164" s="1" t="n">
        <x:v>0</x:v>
      </x:c>
      <x:c r="Z164" s="16" t="n">
        <x:f aca="0">MIN(100,ROUND(MIN(1,E164/10)*15+MIN(1,G164/120)*15+MIN(1,H164/3)*12+MIN(1,J164/2)*10+MIN(1,K164/60)*10+MIN(1,O164/2)*10+MIN(1,P164/2)*8+MIN(1,R164/12)*7+MIN(1,S164/4)*5+MIN(1,T164/8)*3+IF(U164="Unsupported",3,IF(U164="Limited Support",1,0))+IF(C164="Critical",2,IF(C164="High",1,0)),0))</x:f>
        <x:v>24</x:v>
      </x:c>
      <x:c r="AA164" s="1" t="str">
        <x:f aca="0">IF(Z164&gt;=70,"Critical",IF(Z164&gt;=50,"High",IF(Z164&gt;=30,"Medium","Routine")))</x:f>
        <x:v>Routine</x:v>
      </x:c>
      <x:c r="AB164" s="1" t="str">
        <x:f aca="0">IF(W164&gt;=85,"Passes score threshold only","Below score threshold")</x:f>
        <x:v>Passes score threshold only</x:v>
      </x:c>
      <x:c r="AC164" s="12" t="n">
        <x:v>0</x:v>
      </x:c>
      <x:c r="AD164" s="12"/>
      <x:c r="AE164" s="12"/>
    </x:row>
    <x:row r="165" ht="15" hidden="0" customHeight="1">
      <x:c r="A165" s="1" t="s">
        <x:v>2389</x:v>
      </x:c>
      <x:c r="B165" s="1" t="s">
        <x:v>1933</x:v>
      </x:c>
      <x:c r="C165" s="1" t="s">
        <x:v>1893</x:v>
      </x:c>
      <x:c r="D165" s="1" t="s">
        <x:v>1870</x:v>
      </x:c>
      <x:c r="E165" s="1" t="n">
        <x:v>7.84</x:v>
      </x:c>
      <x:c r="F165" s="1" t="n">
        <x:v>47.3</x:v>
      </x:c>
      <x:c r="G165" s="1" t="n">
        <x:v>0</x:v>
      </x:c>
      <x:c r="H165" s="1" t="n">
        <x:v>0</x:v>
      </x:c>
      <x:c r="I165" s="1" t="n">
        <x:v>2</x:v>
      </x:c>
      <x:c r="J165" s="1" t="n">
        <x:v>0</x:v>
      </x:c>
      <x:c r="K165" s="1" t="n">
        <x:v>0</x:v>
      </x:c>
      <x:c r="L165" s="1" t="n">
        <x:v>47</x:v>
      </x:c>
      <x:c r="M165" s="1" t="n">
        <x:v>2.2</x:v>
      </x:c>
      <x:c r="N165" s="1" t="n">
        <x:v>1</x:v>
      </x:c>
      <x:c r="O165" s="1" t="n">
        <x:v>0</x:v>
      </x:c>
      <x:c r="P165" s="1" t="n">
        <x:v>0</x:v>
      </x:c>
      <x:c r="Q165" s="1" t="n">
        <x:v>17</x:v>
      </x:c>
      <x:c r="R165" s="1" t="n">
        <x:v>3</x:v>
      </x:c>
      <x:c r="S165" s="1" t="n">
        <x:v>0.71</x:v>
      </x:c>
      <x:c r="T165" s="1" t="n">
        <x:v>0</x:v>
      </x:c>
      <x:c r="U165" s="1" t="s">
        <x:v>1884</x:v>
      </x:c>
      <x:c r="V165" s="15" t="n">
        <x:v>1867.75</x:v>
      </x:c>
      <x:c r="W165" s="1" t="n">
        <x:v>96.1</x:v>
      </x:c>
      <x:c r="X165" s="1" t="n">
        <x:v>0</x:v>
      </x:c>
      <x:c r="Y165" s="1" t="n">
        <x:v>0</x:v>
      </x:c>
      <x:c r="Z165" s="16" t="n">
        <x:f aca="0">MIN(100,ROUND(MIN(1,E165/10)*15+MIN(1,G165/120)*15+MIN(1,H165/3)*12+MIN(1,J165/2)*10+MIN(1,K165/60)*10+MIN(1,O165/2)*10+MIN(1,P165/2)*8+MIN(1,R165/12)*7+MIN(1,S165/4)*5+MIN(1,T165/8)*3+IF(U165="Unsupported",3,IF(U165="Limited Support",1,0))+IF(C165="Critical",2,IF(C165="High",1,0)),0))</x:f>
        <x:v>15</x:v>
      </x:c>
      <x:c r="AA165" s="1" t="str">
        <x:f aca="0">IF(Z165&gt;=70,"Critical",IF(Z165&gt;=50,"High",IF(Z165&gt;=30,"Medium","Routine")))</x:f>
        <x:v>Routine</x:v>
      </x:c>
      <x:c r="AB165" s="1" t="str">
        <x:f aca="0">IF(W165&gt;=85,"Passes score threshold only","Below score threshold")</x:f>
        <x:v>Passes score threshold only</x:v>
      </x:c>
      <x:c r="AC165" s="12" t="n">
        <x:v>2</x:v>
      </x:c>
      <x:c r="AD165" s="12" t="n">
        <x:v>47</x:v>
      </x:c>
      <x:c r="AE165" s="12" t="n">
        <x:v>112</x:v>
      </x:c>
    </x:row>
    <x:row r="166" ht="15" hidden="0" customHeight="1">
      <x:c r="A166" s="1" t="s">
        <x:v>2392</x:v>
      </x:c>
      <x:c r="B166" s="1" t="s">
        <x:v>1933</x:v>
      </x:c>
      <x:c r="C166" s="1" t="s">
        <x:v>1872</x:v>
      </x:c>
      <x:c r="D166" s="1" t="s">
        <x:v>1891</x:v>
      </x:c>
      <x:c r="E166" s="1" t="n">
        <x:v>12.64</x:v>
      </x:c>
      <x:c r="F166" s="1" t="n">
        <x:v>49.3</x:v>
      </x:c>
      <x:c r="G166" s="1" t="n">
        <x:v>0</x:v>
      </x:c>
      <x:c r="H166" s="1" t="n">
        <x:v>0</x:v>
      </x:c>
      <x:c r="I166" s="1" t="n">
        <x:v>0</x:v>
      </x:c>
      <x:c r="J166" s="1" t="n">
        <x:v>0</x:v>
      </x:c>
      <x:c r="K166" s="1" t="n">
        <x:v>0</x:v>
      </x:c>
      <x:c r="L166" s="1" t="n">
        <x:v>999</x:v>
      </x:c>
      <x:c r="M166" s="1" t="n">
        <x:v>0</x:v>
      </x:c>
      <x:c r="N166" s="1" t="n">
        <x:v>0</x:v>
      </x:c>
      <x:c r="O166" s="1" t="n">
        <x:v>0</x:v>
      </x:c>
      <x:c r="P166" s="1" t="n">
        <x:v>0</x:v>
      </x:c>
      <x:c r="Q166" s="1" t="n">
        <x:v>31</x:v>
      </x:c>
      <x:c r="R166" s="1" t="n">
        <x:v>5</x:v>
      </x:c>
      <x:c r="S166" s="1" t="n">
        <x:v>2.53</x:v>
      </x:c>
      <x:c r="T166" s="1" t="n">
        <x:v>2</x:v>
      </x:c>
      <x:c r="U166" s="1" t="s">
        <x:v>1884</x:v>
      </x:c>
      <x:c r="V166" s="15" t="n">
        <x:v>2006.25</x:v>
      </x:c>
      <x:c r="W166" s="1" t="n">
        <x:v>96.5</x:v>
      </x:c>
      <x:c r="X166" s="1" t="n">
        <x:v>0</x:v>
      </x:c>
      <x:c r="Y166" s="1" t="n">
        <x:v>0</x:v>
      </x:c>
      <x:c r="Z166" s="16" t="n">
        <x:f aca="0">MIN(100,ROUND(MIN(1,E166/10)*15+MIN(1,G166/120)*15+MIN(1,H166/3)*12+MIN(1,J166/2)*10+MIN(1,K166/60)*10+MIN(1,O166/2)*10+MIN(1,P166/2)*8+MIN(1,R166/12)*7+MIN(1,S166/4)*5+MIN(1,T166/8)*3+IF(U166="Unsupported",3,IF(U166="Limited Support",1,0))+IF(C166="Critical",2,IF(C166="High",1,0)),0))</x:f>
        <x:v>22</x:v>
      </x:c>
      <x:c r="AA166" s="1" t="str">
        <x:f aca="0">IF(Z166&gt;=70,"Critical",IF(Z166&gt;=50,"High",IF(Z166&gt;=30,"Medium","Routine")))</x:f>
        <x:v>Routine</x:v>
      </x:c>
      <x:c r="AB166" s="1" t="str">
        <x:f aca="0">IF(W166&gt;=85,"Passes score threshold only","Below score threshold")</x:f>
        <x:v>Passes score threshold only</x:v>
      </x:c>
      <x:c r="AC166" s="12" t="n">
        <x:v>0</x:v>
      </x:c>
      <x:c r="AD166" s="12"/>
      <x:c r="AE166" s="12"/>
    </x:row>
    <x:row r="167" ht="15" hidden="0" customHeight="1">
      <x:c r="A167" s="1" t="s">
        <x:v>2395</x:v>
      </x:c>
      <x:c r="B167" s="1" t="s">
        <x:v>1915</x:v>
      </x:c>
      <x:c r="C167" s="1" t="s">
        <x:v>1902</x:v>
      </x:c>
      <x:c r="D167" s="1" t="s">
        <x:v>1870</x:v>
      </x:c>
      <x:c r="E167" s="1" t="n">
        <x:v>3.51</x:v>
      </x:c>
      <x:c r="F167" s="1" t="n">
        <x:v>52.1</x:v>
      </x:c>
      <x:c r="G167" s="1" t="n">
        <x:v>0</x:v>
      </x:c>
      <x:c r="H167" s="1" t="n">
        <x:v>0</x:v>
      </x:c>
      <x:c r="I167" s="1" t="n">
        <x:v>1</x:v>
      </x:c>
      <x:c r="J167" s="1" t="n">
        <x:v>0</x:v>
      </x:c>
      <x:c r="K167" s="1" t="n">
        <x:v>0</x:v>
      </x:c>
      <x:c r="L167" s="1" t="n">
        <x:v>329.5</x:v>
      </x:c>
      <x:c r="M167" s="1" t="n">
        <x:v>0.3</x:v>
      </x:c>
      <x:c r="N167" s="1" t="n">
        <x:v>0</x:v>
      </x:c>
      <x:c r="O167" s="1" t="n">
        <x:v>0</x:v>
      </x:c>
      <x:c r="P167" s="1" t="n">
        <x:v>0</x:v>
      </x:c>
      <x:c r="Q167" s="1" t="n">
        <x:v>13</x:v>
      </x:c>
      <x:c r="R167" s="1" t="n">
        <x:v>0</x:v>
      </x:c>
      <x:c r="S167" s="1" t="n">
        <x:v>0</x:v>
      </x:c>
      <x:c r="T167" s="1" t="n">
        <x:v>0</x:v>
      </x:c>
      <x:c r="U167" s="1" t="s">
        <x:v>1884</x:v>
      </x:c>
      <x:c r="V167" s="15" t="n">
        <x:v>29229.67</x:v>
      </x:c>
      <x:c r="W167" s="1" t="n">
        <x:v>99.6</x:v>
      </x:c>
      <x:c r="X167" s="1" t="n">
        <x:v>0</x:v>
      </x:c>
      <x:c r="Y167" s="1" t="n">
        <x:v>0</x:v>
      </x:c>
      <x:c r="Z167" s="16" t="n">
        <x:f aca="0">MIN(100,ROUND(MIN(1,E167/10)*15+MIN(1,G167/120)*15+MIN(1,H167/3)*12+MIN(1,J167/2)*10+MIN(1,K167/60)*10+MIN(1,O167/2)*10+MIN(1,P167/2)*8+MIN(1,R167/12)*7+MIN(1,S167/4)*5+MIN(1,T167/8)*3+IF(U167="Unsupported",3,IF(U167="Limited Support",1,0))+IF(C167="Critical",2,IF(C167="High",1,0)),0))</x:f>
        <x:v>7</x:v>
      </x:c>
      <x:c r="AA167" s="1" t="str">
        <x:f aca="0">IF(Z167&gt;=70,"Critical",IF(Z167&gt;=50,"High",IF(Z167&gt;=30,"Medium","Routine")))</x:f>
        <x:v>Routine</x:v>
      </x:c>
      <x:c r="AB167" s="1" t="str">
        <x:f aca="0">IF(W167&gt;=85,"Passes score threshold only","Below score threshold")</x:f>
        <x:v>Passes score threshold only</x:v>
      </x:c>
      <x:c r="AC167" s="12" t="n">
        <x:v>3</x:v>
      </x:c>
      <x:c r="AD167" s="12" t="n">
        <x:v>329.5</x:v>
      </x:c>
      <x:c r="AE167" s="12" t="n">
        <x:v>157</x:v>
      </x:c>
    </x:row>
    <x:row r="168" ht="15" hidden="0" customHeight="1">
      <x:c r="A168" s="1" t="s">
        <x:v>796</x:v>
      </x:c>
      <x:c r="B168" s="1" t="s">
        <x:v>1888</x:v>
      </x:c>
      <x:c r="C168" s="1" t="s">
        <x:v>1902</x:v>
      </x:c>
      <x:c r="D168" s="1" t="s">
        <x:v>1870</x:v>
      </x:c>
      <x:c r="E168" s="1" t="n">
        <x:v>6.95</x:v>
      </x:c>
      <x:c r="F168" s="1" t="n">
        <x:v>76.1</x:v>
      </x:c>
      <x:c r="G168" s="1" t="n">
        <x:v>0</x:v>
      </x:c>
      <x:c r="H168" s="1" t="n">
        <x:v>0</x:v>
      </x:c>
      <x:c r="I168" s="1" t="n">
        <x:v>0</x:v>
      </x:c>
      <x:c r="J168" s="1" t="n">
        <x:v>0</x:v>
      </x:c>
      <x:c r="K168" s="1" t="n">
        <x:v>0</x:v>
      </x:c>
      <x:c r="L168" s="1" t="n">
        <x:v>999</x:v>
      </x:c>
      <x:c r="M168" s="1" t="n">
        <x:v>0</x:v>
      </x:c>
      <x:c r="N168" s="1" t="n">
        <x:v>0</x:v>
      </x:c>
      <x:c r="O168" s="1" t="n">
        <x:v>0</x:v>
      </x:c>
      <x:c r="P168" s="1" t="n">
        <x:v>0</x:v>
      </x:c>
      <x:c r="Q168" s="1" t="n">
        <x:v>23</x:v>
      </x:c>
      <x:c r="R168" s="1" t="n">
        <x:v>0</x:v>
      </x:c>
      <x:c r="S168" s="1" t="n">
        <x:v>0.82</x:v>
      </x:c>
      <x:c r="T168" s="1" t="n">
        <x:v>4</x:v>
      </x:c>
      <x:c r="U168" s="1" t="s">
        <x:v>1884</x:v>
      </x:c>
      <x:c r="V168" s="15" t="n">
        <x:v>3442.43</x:v>
      </x:c>
      <x:c r="W168" s="1" t="n">
        <x:v>93.3</x:v>
      </x:c>
      <x:c r="X168" s="1" t="n">
        <x:v>0</x:v>
      </x:c>
      <x:c r="Y168" s="1" t="n">
        <x:v>0</x:v>
      </x:c>
      <x:c r="Z168" s="16" t="n">
        <x:f aca="0">MIN(100,ROUND(MIN(1,E168/10)*15+MIN(1,G168/120)*15+MIN(1,H168/3)*12+MIN(1,J168/2)*10+MIN(1,K168/60)*10+MIN(1,O168/2)*10+MIN(1,P168/2)*8+MIN(1,R168/12)*7+MIN(1,S168/4)*5+MIN(1,T168/8)*3+IF(U168="Unsupported",3,IF(U168="Limited Support",1,0))+IF(C168="Critical",2,IF(C168="High",1,0)),0))</x:f>
        <x:v>15</x:v>
      </x:c>
      <x:c r="AA168" s="1" t="str">
        <x:f aca="0">IF(Z168&gt;=70,"Critical",IF(Z168&gt;=50,"High",IF(Z168&gt;=30,"Medium","Routine")))</x:f>
        <x:v>Routine</x:v>
      </x:c>
      <x:c r="AB168" s="1" t="str">
        <x:f aca="0">IF(W168&gt;=85,"Passes score threshold only","Below score threshold")</x:f>
        <x:v>Passes score threshold only</x:v>
      </x:c>
      <x:c r="AC168" s="12" t="n">
        <x:v>0</x:v>
      </x:c>
      <x:c r="AD168" s="12"/>
      <x:c r="AE168" s="12"/>
    </x:row>
    <x:row r="169" ht="15" hidden="0" customHeight="1">
      <x:c r="A169" s="1" t="s">
        <x:v>799</x:v>
      </x:c>
      <x:c r="B169" s="1" t="s">
        <x:v>1945</x:v>
      </x:c>
      <x:c r="C169" s="1" t="s">
        <x:v>1893</x:v>
      </x:c>
      <x:c r="D169" s="1" t="s">
        <x:v>1891</x:v>
      </x:c>
      <x:c r="E169" s="1" t="n">
        <x:v>4.49</x:v>
      </x:c>
      <x:c r="F169" s="1" t="n">
        <x:v>73.3</x:v>
      </x:c>
      <x:c r="G169" s="1" t="n">
        <x:v>0</x:v>
      </x:c>
      <x:c r="H169" s="1" t="n">
        <x:v>0</x:v>
      </x:c>
      <x:c r="I169" s="1" t="n">
        <x:v>0</x:v>
      </x:c>
      <x:c r="J169" s="1" t="n">
        <x:v>0</x:v>
      </x:c>
      <x:c r="K169" s="1" t="n">
        <x:v>0</x:v>
      </x:c>
      <x:c r="L169" s="1" t="n">
        <x:v>999</x:v>
      </x:c>
      <x:c r="M169" s="1" t="n">
        <x:v>0</x:v>
      </x:c>
      <x:c r="N169" s="1" t="n">
        <x:v>0</x:v>
      </x:c>
      <x:c r="O169" s="1" t="n">
        <x:v>0</x:v>
      </x:c>
      <x:c r="P169" s="1" t="n">
        <x:v>0</x:v>
      </x:c>
      <x:c r="Q169" s="1" t="n">
        <x:v>12</x:v>
      </x:c>
      <x:c r="R169" s="1" t="n">
        <x:v>0</x:v>
      </x:c>
      <x:c r="S169" s="1" t="n">
        <x:v>0</x:v>
      </x:c>
      <x:c r="T169" s="1" t="n">
        <x:v>2</x:v>
      </x:c>
      <x:c r="U169" s="1" t="s">
        <x:v>1884</x:v>
      </x:c>
      <x:c r="V169" s="15" t="n">
        <x:v>2817</x:v>
      </x:c>
      <x:c r="W169" s="1" t="n">
        <x:v>95.5</x:v>
      </x:c>
      <x:c r="X169" s="1" t="n">
        <x:v>0</x:v>
      </x:c>
      <x:c r="Y169" s="1" t="n">
        <x:v>0</x:v>
      </x:c>
      <x:c r="Z169" s="16" t="n">
        <x:f aca="0">MIN(100,ROUND(MIN(1,E169/10)*15+MIN(1,G169/120)*15+MIN(1,H169/3)*12+MIN(1,J169/2)*10+MIN(1,K169/60)*10+MIN(1,O169/2)*10+MIN(1,P169/2)*8+MIN(1,R169/12)*7+MIN(1,S169/4)*5+MIN(1,T169/8)*3+IF(U169="Unsupported",3,IF(U169="Limited Support",1,0))+IF(C169="Critical",2,IF(C169="High",1,0)),0))</x:f>
        <x:v>8</x:v>
      </x:c>
      <x:c r="AA169" s="1" t="str">
        <x:f aca="0">IF(Z169&gt;=70,"Critical",IF(Z169&gt;=50,"High",IF(Z169&gt;=30,"Medium","Routine")))</x:f>
        <x:v>Routine</x:v>
      </x:c>
      <x:c r="AB169" s="1" t="str">
        <x:f aca="0">IF(W169&gt;=85,"Passes score threshold only","Below score threshold")</x:f>
        <x:v>Passes score threshold only</x:v>
      </x:c>
      <x:c r="AC169" s="12" t="n">
        <x:v>0</x:v>
      </x:c>
      <x:c r="AD169" s="12"/>
      <x:c r="AE169" s="12"/>
    </x:row>
    <x:row r="170" ht="15" hidden="0" customHeight="1">
      <x:c r="A170" s="1" t="s">
        <x:v>2403</x:v>
      </x:c>
      <x:c r="B170" s="1" t="s">
        <x:v>1866</x:v>
      </x:c>
      <x:c r="C170" s="1" t="s">
        <x:v>1872</x:v>
      </x:c>
      <x:c r="D170" s="1" t="s">
        <x:v>1911</x:v>
      </x:c>
      <x:c r="E170" s="1" t="n">
        <x:v>10.44</x:v>
      </x:c>
      <x:c r="F170" s="1" t="n">
        <x:v>53.3</x:v>
      </x:c>
      <x:c r="G170" s="1" t="n">
        <x:v>0</x:v>
      </x:c>
      <x:c r="H170" s="1" t="n">
        <x:v>0</x:v>
      </x:c>
      <x:c r="I170" s="1" t="n">
        <x:v>0</x:v>
      </x:c>
      <x:c r="J170" s="1" t="n">
        <x:v>0</x:v>
      </x:c>
      <x:c r="K170" s="1" t="n">
        <x:v>0</x:v>
      </x:c>
      <x:c r="L170" s="1" t="n">
        <x:v>999</x:v>
      </x:c>
      <x:c r="M170" s="1" t="n">
        <x:v>0</x:v>
      </x:c>
      <x:c r="N170" s="1" t="n">
        <x:v>0</x:v>
      </x:c>
      <x:c r="O170" s="1" t="n">
        <x:v>0</x:v>
      </x:c>
      <x:c r="P170" s="1" t="n">
        <x:v>0</x:v>
      </x:c>
      <x:c r="Q170" s="1" t="n">
        <x:v>33</x:v>
      </x:c>
      <x:c r="R170" s="1" t="n">
        <x:v>4</x:v>
      </x:c>
      <x:c r="S170" s="1" t="n">
        <x:v>2.09</x:v>
      </x:c>
      <x:c r="T170" s="1" t="n">
        <x:v>1</x:v>
      </x:c>
      <x:c r="U170" s="1" t="s">
        <x:v>1884</x:v>
      </x:c>
      <x:c r="V170" s="15" t="n">
        <x:v>49862.11</x:v>
      </x:c>
      <x:c r="W170" s="1" t="n">
        <x:v>99.1</x:v>
      </x:c>
      <x:c r="X170" s="1" t="n">
        <x:v>0</x:v>
      </x:c>
      <x:c r="Y170" s="1" t="n">
        <x:v>0</x:v>
      </x:c>
      <x:c r="Z170" s="16" t="n">
        <x:f aca="0">MIN(100,ROUND(MIN(1,E170/10)*15+MIN(1,G170/120)*15+MIN(1,H170/3)*12+MIN(1,J170/2)*10+MIN(1,K170/60)*10+MIN(1,O170/2)*10+MIN(1,P170/2)*8+MIN(1,R170/12)*7+MIN(1,S170/4)*5+MIN(1,T170/8)*3+IF(U170="Unsupported",3,IF(U170="Limited Support",1,0))+IF(C170="Critical",2,IF(C170="High",1,0)),0))</x:f>
        <x:v>20</x:v>
      </x:c>
      <x:c r="AA170" s="1" t="str">
        <x:f aca="0">IF(Z170&gt;=70,"Critical",IF(Z170&gt;=50,"High",IF(Z170&gt;=30,"Medium","Routine")))</x:f>
        <x:v>Routine</x:v>
      </x:c>
      <x:c r="AB170" s="1" t="str">
        <x:f aca="0">IF(W170&gt;=85,"Passes score threshold only","Below score threshold")</x:f>
        <x:v>Passes score threshold only</x:v>
      </x:c>
      <x:c r="AC170" s="12" t="n">
        <x:v>0</x:v>
      </x:c>
      <x:c r="AD170" s="12"/>
      <x:c r="AE170" s="12"/>
    </x:row>
    <x:row r="171" ht="15" hidden="0" customHeight="1">
      <x:c r="A171" s="1" t="s">
        <x:v>804</x:v>
      </x:c>
      <x:c r="B171" s="1" t="s">
        <x:v>1989</x:v>
      </x:c>
      <x:c r="C171" s="1" t="s">
        <x:v>1893</x:v>
      </x:c>
      <x:c r="D171" s="1" t="s">
        <x:v>1870</x:v>
      </x:c>
      <x:c r="E171" s="1" t="n">
        <x:v>5.23</x:v>
      </x:c>
      <x:c r="F171" s="1" t="n">
        <x:v>37.8</x:v>
      </x:c>
      <x:c r="G171" s="1" t="n">
        <x:v>0</x:v>
      </x:c>
      <x:c r="H171" s="1" t="n">
        <x:v>0</x:v>
      </x:c>
      <x:c r="I171" s="1" t="n">
        <x:v>0</x:v>
      </x:c>
      <x:c r="J171" s="1" t="n">
        <x:v>0</x:v>
      </x:c>
      <x:c r="K171" s="1" t="n">
        <x:v>0</x:v>
      </x:c>
      <x:c r="L171" s="1" t="n">
        <x:v>148</x:v>
      </x:c>
      <x:c r="M171" s="1" t="n">
        <x:v>0</x:v>
      </x:c>
      <x:c r="N171" s="1" t="n">
        <x:v>0</x:v>
      </x:c>
      <x:c r="O171" s="1" t="n">
        <x:v>0</x:v>
      </x:c>
      <x:c r="P171" s="1" t="n">
        <x:v>0</x:v>
      </x:c>
      <x:c r="Q171" s="1" t="n">
        <x:v>14</x:v>
      </x:c>
      <x:c r="R171" s="1" t="n">
        <x:v>3</x:v>
      </x:c>
      <x:c r="S171" s="1" t="n">
        <x:v>0.48</x:v>
      </x:c>
      <x:c r="T171" s="1" t="n">
        <x:v>0</x:v>
      </x:c>
      <x:c r="U171" s="1" t="s">
        <x:v>1884</x:v>
      </x:c>
      <x:c r="V171" s="15" t="n">
        <x:v>6871.82</x:v>
      </x:c>
      <x:c r="W171" s="1" t="n">
        <x:v>89.6</x:v>
      </x:c>
      <x:c r="X171" s="1" t="n">
        <x:v>0</x:v>
      </x:c>
      <x:c r="Y171" s="1" t="n">
        <x:v>0</x:v>
      </x:c>
      <x:c r="Z171" s="16" t="n">
        <x:f aca="0">MIN(100,ROUND(MIN(1,E171/10)*15+MIN(1,G171/120)*15+MIN(1,H171/3)*12+MIN(1,J171/2)*10+MIN(1,K171/60)*10+MIN(1,O171/2)*10+MIN(1,P171/2)*8+MIN(1,R171/12)*7+MIN(1,S171/4)*5+MIN(1,T171/8)*3+IF(U171="Unsupported",3,IF(U171="Limited Support",1,0))+IF(C171="Critical",2,IF(C171="High",1,0)),0))</x:f>
        <x:v>11</x:v>
      </x:c>
      <x:c r="AA171" s="1" t="str">
        <x:f aca="0">IF(Z171&gt;=70,"Critical",IF(Z171&gt;=50,"High",IF(Z171&gt;=30,"Medium","Routine")))</x:f>
        <x:v>Routine</x:v>
      </x:c>
      <x:c r="AB171" s="1" t="str">
        <x:f aca="0">IF(W171&gt;=85,"Passes score threshold only","Below score threshold")</x:f>
        <x:v>Passes score threshold only</x:v>
      </x:c>
      <x:c r="AC171" s="12" t="n">
        <x:v>2</x:v>
      </x:c>
      <x:c r="AD171" s="12" t="n">
        <x:v>148</x:v>
      </x:c>
      <x:c r="AE171" s="12" t="n">
        <x:v>724</x:v>
      </x:c>
    </x:row>
    <x:row r="172" ht="15" hidden="0" customHeight="1">
      <x:c r="A172" s="1" t="s">
        <x:v>2408</x:v>
      </x:c>
      <x:c r="B172" s="1" t="s">
        <x:v>1989</x:v>
      </x:c>
      <x:c r="C172" s="1" t="s">
        <x:v>1893</x:v>
      </x:c>
      <x:c r="D172" s="1" t="s">
        <x:v>1891</x:v>
      </x:c>
      <x:c r="E172" s="1" t="n">
        <x:v>2.26</x:v>
      </x:c>
      <x:c r="F172" s="1" t="n">
        <x:v>51</x:v>
      </x:c>
      <x:c r="G172" s="1" t="n">
        <x:v>0</x:v>
      </x:c>
      <x:c r="H172" s="1" t="n">
        <x:v>0</x:v>
      </x:c>
      <x:c r="I172" s="1" t="n">
        <x:v>0</x:v>
      </x:c>
      <x:c r="J172" s="1" t="n">
        <x:v>0</x:v>
      </x:c>
      <x:c r="K172" s="1" t="n">
        <x:v>0</x:v>
      </x:c>
      <x:c r="L172" s="1" t="n">
        <x:v>999</x:v>
      </x:c>
      <x:c r="M172" s="1" t="n">
        <x:v>0</x:v>
      </x:c>
      <x:c r="N172" s="1" t="n">
        <x:v>0</x:v>
      </x:c>
      <x:c r="O172" s="1" t="n">
        <x:v>0</x:v>
      </x:c>
      <x:c r="P172" s="1" t="n">
        <x:v>0</x:v>
      </x:c>
      <x:c r="Q172" s="1" t="n">
        <x:v>14</x:v>
      </x:c>
      <x:c r="R172" s="1" t="n">
        <x:v>0</x:v>
      </x:c>
      <x:c r="S172" s="1" t="n">
        <x:v>1.09</x:v>
      </x:c>
      <x:c r="T172" s="1" t="n">
        <x:v>2</x:v>
      </x:c>
      <x:c r="U172" s="1" t="s">
        <x:v>1884</x:v>
      </x:c>
      <x:c r="V172" s="15" t="n">
        <x:v>7512.83</x:v>
      </x:c>
      <x:c r="W172" s="1" t="n">
        <x:v>97.4</x:v>
      </x:c>
      <x:c r="X172" s="1" t="n">
        <x:v>0</x:v>
      </x:c>
      <x:c r="Y172" s="1" t="n">
        <x:v>0</x:v>
      </x:c>
      <x:c r="Z172" s="16" t="n">
        <x:f aca="0">MIN(100,ROUND(MIN(1,E172/10)*15+MIN(1,G172/120)*15+MIN(1,H172/3)*12+MIN(1,J172/2)*10+MIN(1,K172/60)*10+MIN(1,O172/2)*10+MIN(1,P172/2)*8+MIN(1,R172/12)*7+MIN(1,S172/4)*5+MIN(1,T172/8)*3+IF(U172="Unsupported",3,IF(U172="Limited Support",1,0))+IF(C172="Critical",2,IF(C172="High",1,0)),0))</x:f>
        <x:v>7</x:v>
      </x:c>
      <x:c r="AA172" s="1" t="str">
        <x:f aca="0">IF(Z172&gt;=70,"Critical",IF(Z172&gt;=50,"High",IF(Z172&gt;=30,"Medium","Routine")))</x:f>
        <x:v>Routine</x:v>
      </x:c>
      <x:c r="AB172" s="1" t="str">
        <x:f aca="0">IF(W172&gt;=85,"Passes score threshold only","Below score threshold")</x:f>
        <x:v>Passes score threshold only</x:v>
      </x:c>
      <x:c r="AC172" s="12" t="n">
        <x:v>0</x:v>
      </x:c>
      <x:c r="AD172" s="12"/>
      <x:c r="AE172" s="12"/>
    </x:row>
    <x:row r="173" ht="15" hidden="0" customHeight="1">
      <x:c r="A173" s="1" t="s">
        <x:v>809</x:v>
      </x:c>
      <x:c r="B173" s="1" t="s">
        <x:v>1888</x:v>
      </x:c>
      <x:c r="C173" s="1" t="s">
        <x:v>1893</x:v>
      </x:c>
      <x:c r="D173" s="1" t="s">
        <x:v>1891</x:v>
      </x:c>
      <x:c r="E173" s="1" t="n">
        <x:v>1.89</x:v>
      </x:c>
      <x:c r="F173" s="1" t="n">
        <x:v>62.8</x:v>
      </x:c>
      <x:c r="G173" s="1" t="n">
        <x:v>0</x:v>
      </x:c>
      <x:c r="H173" s="1" t="n">
        <x:v>0</x:v>
      </x:c>
      <x:c r="I173" s="1" t="n">
        <x:v>1</x:v>
      </x:c>
      <x:c r="J173" s="1" t="n">
        <x:v>0</x:v>
      </x:c>
      <x:c r="K173" s="1" t="n">
        <x:v>0</x:v>
      </x:c>
      <x:c r="L173" s="1" t="n">
        <x:v>292</x:v>
      </x:c>
      <x:c r="M173" s="1" t="n">
        <x:v>2.5</x:v>
      </x:c>
      <x:c r="N173" s="1" t="n">
        <x:v>0</x:v>
      </x:c>
      <x:c r="O173" s="1" t="n">
        <x:v>0</x:v>
      </x:c>
      <x:c r="P173" s="1" t="n">
        <x:v>0</x:v>
      </x:c>
      <x:c r="Q173" s="1" t="n">
        <x:v>19</x:v>
      </x:c>
      <x:c r="R173" s="1" t="n">
        <x:v>1</x:v>
      </x:c>
      <x:c r="S173" s="1" t="n">
        <x:v>0.54</x:v>
      </x:c>
      <x:c r="T173" s="1" t="n">
        <x:v>4</x:v>
      </x:c>
      <x:c r="U173" s="1" t="s">
        <x:v>1884</x:v>
      </x:c>
      <x:c r="V173" s="15" t="n">
        <x:v>4007.7</x:v>
      </x:c>
      <x:c r="W173" s="1" t="n">
        <x:v>96.6</x:v>
      </x:c>
      <x:c r="X173" s="1" t="n">
        <x:v>0</x:v>
      </x:c>
      <x:c r="Y173" s="1" t="n">
        <x:v>0</x:v>
      </x:c>
      <x:c r="Z173" s="16" t="n">
        <x:f aca="0">MIN(100,ROUND(MIN(1,E173/10)*15+MIN(1,G173/120)*15+MIN(1,H173/3)*12+MIN(1,J173/2)*10+MIN(1,K173/60)*10+MIN(1,O173/2)*10+MIN(1,P173/2)*8+MIN(1,R173/12)*7+MIN(1,S173/4)*5+MIN(1,T173/8)*3+IF(U173="Unsupported",3,IF(U173="Limited Support",1,0))+IF(C173="Critical",2,IF(C173="High",1,0)),0))</x:f>
        <x:v>7</x:v>
      </x:c>
      <x:c r="AA173" s="1" t="str">
        <x:f aca="0">IF(Z173&gt;=70,"Critical",IF(Z173&gt;=50,"High",IF(Z173&gt;=30,"Medium","Routine")))</x:f>
        <x:v>Routine</x:v>
      </x:c>
      <x:c r="AB173" s="1" t="str">
        <x:f aca="0">IF(W173&gt;=85,"Passes score threshold only","Below score threshold")</x:f>
        <x:v>Passes score threshold only</x:v>
      </x:c>
      <x:c r="AC173" s="12" t="n">
        <x:v>2</x:v>
      </x:c>
      <x:c r="AD173" s="12" t="n">
        <x:v>292</x:v>
      </x:c>
      <x:c r="AE173" s="12" t="n">
        <x:v>300</x:v>
      </x:c>
    </x:row>
    <x:row r="174" ht="15" hidden="0" customHeight="1">
      <x:c r="A174" s="1" t="s">
        <x:v>2413</x:v>
      </x:c>
      <x:c r="B174" s="1" t="s">
        <x:v>2010</x:v>
      </x:c>
      <x:c r="C174" s="1" t="s">
        <x:v>1872</x:v>
      </x:c>
      <x:c r="D174" s="1" t="s">
        <x:v>1891</x:v>
      </x:c>
      <x:c r="E174" s="1" t="n">
        <x:v>5</x:v>
      </x:c>
      <x:c r="F174" s="1" t="n">
        <x:v>66.4</x:v>
      </x:c>
      <x:c r="G174" s="1" t="n">
        <x:v>0</x:v>
      </x:c>
      <x:c r="H174" s="1" t="n">
        <x:v>0</x:v>
      </x:c>
      <x:c r="I174" s="1" t="n">
        <x:v>0</x:v>
      </x:c>
      <x:c r="J174" s="1" t="n">
        <x:v>0</x:v>
      </x:c>
      <x:c r="K174" s="1" t="n">
        <x:v>0</x:v>
      </x:c>
      <x:c r="L174" s="1" t="n">
        <x:v>999</x:v>
      </x:c>
      <x:c r="M174" s="1" t="n">
        <x:v>0</x:v>
      </x:c>
      <x:c r="N174" s="1" t="n">
        <x:v>0</x:v>
      </x:c>
      <x:c r="O174" s="1" t="n">
        <x:v>0</x:v>
      </x:c>
      <x:c r="P174" s="1" t="n">
        <x:v>0</x:v>
      </x:c>
      <x:c r="Q174" s="1" t="n">
        <x:v>27</x:v>
      </x:c>
      <x:c r="R174" s="1" t="n">
        <x:v>4</x:v>
      </x:c>
      <x:c r="S174" s="1" t="n">
        <x:v>0.83</x:v>
      </x:c>
      <x:c r="T174" s="1" t="n">
        <x:v>2</x:v>
      </x:c>
      <x:c r="U174" s="1" t="s">
        <x:v>1884</x:v>
      </x:c>
      <x:c r="V174" s="15" t="n">
        <x:v>2101.85</x:v>
      </x:c>
      <x:c r="W174" s="1" t="n">
        <x:v>93.8</x:v>
      </x:c>
      <x:c r="X174" s="1" t="n">
        <x:v>0</x:v>
      </x:c>
      <x:c r="Y174" s="1" t="n">
        <x:v>0</x:v>
      </x:c>
      <x:c r="Z174" s="16" t="n">
        <x:f aca="0">MIN(100,ROUND(MIN(1,E174/10)*15+MIN(1,G174/120)*15+MIN(1,H174/3)*12+MIN(1,J174/2)*10+MIN(1,K174/60)*10+MIN(1,O174/2)*10+MIN(1,P174/2)*8+MIN(1,R174/12)*7+MIN(1,S174/4)*5+MIN(1,T174/8)*3+IF(U174="Unsupported",3,IF(U174="Limited Support",1,0))+IF(C174="Critical",2,IF(C174="High",1,0)),0))</x:f>
        <x:v>12</x:v>
      </x:c>
      <x:c r="AA174" s="1" t="str">
        <x:f aca="0">IF(Z174&gt;=70,"Critical",IF(Z174&gt;=50,"High",IF(Z174&gt;=30,"Medium","Routine")))</x:f>
        <x:v>Routine</x:v>
      </x:c>
      <x:c r="AB174" s="1" t="str">
        <x:f aca="0">IF(W174&gt;=85,"Passes score threshold only","Below score threshold")</x:f>
        <x:v>Passes score threshold only</x:v>
      </x:c>
      <x:c r="AC174" s="12" t="n">
        <x:v>0</x:v>
      </x:c>
      <x:c r="AD174" s="12"/>
      <x:c r="AE174" s="12"/>
    </x:row>
    <x:row r="175" ht="15" hidden="0" customHeight="1">
      <x:c r="A175" s="1" t="s">
        <x:v>2416</x:v>
      </x:c>
      <x:c r="B175" s="1" t="s">
        <x:v>1888</x:v>
      </x:c>
      <x:c r="C175" s="1" t="s">
        <x:v>1893</x:v>
      </x:c>
      <x:c r="D175" s="1" t="s">
        <x:v>1870</x:v>
      </x:c>
      <x:c r="E175" s="1" t="n">
        <x:v>3.4</x:v>
      </x:c>
      <x:c r="F175" s="1" t="n">
        <x:v>52.9</x:v>
      </x:c>
      <x:c r="G175" s="1" t="n">
        <x:v>50</x:v>
      </x:c>
      <x:c r="H175" s="1" t="n">
        <x:v>0</x:v>
      </x:c>
      <x:c r="I175" s="1" t="n">
        <x:v>0</x:v>
      </x:c>
      <x:c r="J175" s="1" t="n">
        <x:v>0</x:v>
      </x:c>
      <x:c r="K175" s="1" t="n">
        <x:v>0</x:v>
      </x:c>
      <x:c r="L175" s="1" t="n">
        <x:v>999</x:v>
      </x:c>
      <x:c r="M175" s="1" t="n">
        <x:v>0</x:v>
      </x:c>
      <x:c r="N175" s="1" t="n">
        <x:v>0</x:v>
      </x:c>
      <x:c r="O175" s="1" t="n">
        <x:v>0</x:v>
      </x:c>
      <x:c r="P175" s="1" t="n">
        <x:v>0</x:v>
      </x:c>
      <x:c r="Q175" s="1" t="n">
        <x:v>12</x:v>
      </x:c>
      <x:c r="R175" s="1" t="n">
        <x:v>0</x:v>
      </x:c>
      <x:c r="S175" s="1" t="n">
        <x:v>0</x:v>
      </x:c>
      <x:c r="T175" s="1" t="n">
        <x:v>2</x:v>
      </x:c>
      <x:c r="U175" s="1" t="s">
        <x:v>1884</x:v>
      </x:c>
      <x:c r="V175" s="15" t="n">
        <x:v>3877.49</x:v>
      </x:c>
      <x:c r="W175" s="1" t="n">
        <x:v>92.6</x:v>
      </x:c>
      <x:c r="X175" s="1" t="n">
        <x:v>0</x:v>
      </x:c>
      <x:c r="Y175" s="1" t="n">
        <x:v>0</x:v>
      </x:c>
      <x:c r="Z175" s="16" t="n">
        <x:f aca="0">MIN(100,ROUND(MIN(1,E175/10)*15+MIN(1,G175/120)*15+MIN(1,H175/3)*12+MIN(1,J175/2)*10+MIN(1,K175/60)*10+MIN(1,O175/2)*10+MIN(1,P175/2)*8+MIN(1,R175/12)*7+MIN(1,S175/4)*5+MIN(1,T175/8)*3+IF(U175="Unsupported",3,IF(U175="Limited Support",1,0))+IF(C175="Critical",2,IF(C175="High",1,0)),0))</x:f>
        <x:v>13</x:v>
      </x:c>
      <x:c r="AA175" s="1" t="str">
        <x:f aca="0">IF(Z175&gt;=70,"Critical",IF(Z175&gt;=50,"High",IF(Z175&gt;=30,"Medium","Routine")))</x:f>
        <x:v>Routine</x:v>
      </x:c>
      <x:c r="AB175" s="1" t="str">
        <x:f aca="0">IF(W175&gt;=85,"Passes score threshold only","Below score threshold")</x:f>
        <x:v>Passes score threshold only</x:v>
      </x:c>
      <x:c r="AC175" s="12" t="n">
        <x:v>0</x:v>
      </x:c>
      <x:c r="AD175" s="12"/>
      <x:c r="AE175" s="12"/>
    </x:row>
    <x:row r="176" ht="15" hidden="0" customHeight="1">
      <x:c r="A176" s="1" t="s">
        <x:v>811</x:v>
      </x:c>
      <x:c r="B176" s="1" t="s">
        <x:v>1888</x:v>
      </x:c>
      <x:c r="C176" s="1" t="s">
        <x:v>1902</x:v>
      </x:c>
      <x:c r="D176" s="1" t="s">
        <x:v>1911</x:v>
      </x:c>
      <x:c r="E176" s="1" t="n">
        <x:v>1.13</x:v>
      </x:c>
      <x:c r="F176" s="1" t="n">
        <x:v>78.6</x:v>
      </x:c>
      <x:c r="G176" s="1" t="n">
        <x:v>49</x:v>
      </x:c>
      <x:c r="H176" s="1" t="n">
        <x:v>0</x:v>
      </x:c>
      <x:c r="I176" s="1" t="n">
        <x:v>1</x:v>
      </x:c>
      <x:c r="J176" s="1" t="n">
        <x:v>0</x:v>
      </x:c>
      <x:c r="K176" s="1" t="n">
        <x:v>0</x:v>
      </x:c>
      <x:c r="L176" s="1" t="n">
        <x:v>223</x:v>
      </x:c>
      <x:c r="M176" s="1" t="n">
        <x:v>2.6</x:v>
      </x:c>
      <x:c r="N176" s="1" t="n">
        <x:v>0</x:v>
      </x:c>
      <x:c r="O176" s="1" t="n">
        <x:v>0</x:v>
      </x:c>
      <x:c r="P176" s="1" t="n">
        <x:v>0</x:v>
      </x:c>
      <x:c r="Q176" s="1" t="n">
        <x:v>15</x:v>
      </x:c>
      <x:c r="R176" s="1" t="n">
        <x:v>0</x:v>
      </x:c>
      <x:c r="S176" s="1" t="n">
        <x:v>0</x:v>
      </x:c>
      <x:c r="T176" s="1" t="n">
        <x:v>4</x:v>
      </x:c>
      <x:c r="U176" s="1" t="s">
        <x:v>1884</x:v>
      </x:c>
      <x:c r="V176" s="15" t="n">
        <x:v>3651.87</x:v>
      </x:c>
      <x:c r="W176" s="1" t="n">
        <x:v>92.9</x:v>
      </x:c>
      <x:c r="X176" s="1" t="n">
        <x:v>0</x:v>
      </x:c>
      <x:c r="Y176" s="1" t="n">
        <x:v>0</x:v>
      </x:c>
      <x:c r="Z176" s="16" t="n">
        <x:f aca="0">MIN(100,ROUND(MIN(1,E176/10)*15+MIN(1,G176/120)*15+MIN(1,H176/3)*12+MIN(1,J176/2)*10+MIN(1,K176/60)*10+MIN(1,O176/2)*10+MIN(1,P176/2)*8+MIN(1,R176/12)*7+MIN(1,S176/4)*5+MIN(1,T176/8)*3+IF(U176="Unsupported",3,IF(U176="Limited Support",1,0))+IF(C176="Critical",2,IF(C176="High",1,0)),0))</x:f>
        <x:v>11</x:v>
      </x:c>
      <x:c r="AA176" s="1" t="str">
        <x:f aca="0">IF(Z176&gt;=70,"Critical",IF(Z176&gt;=50,"High",IF(Z176&gt;=30,"Medium","Routine")))</x:f>
        <x:v>Routine</x:v>
      </x:c>
      <x:c r="AB176" s="1" t="str">
        <x:f aca="0">IF(W176&gt;=85,"Passes score threshold only","Below score threshold")</x:f>
        <x:v>Passes score threshold only</x:v>
      </x:c>
      <x:c r="AC176" s="12" t="n">
        <x:v>1</x:v>
      </x:c>
      <x:c r="AD176" s="12"/>
      <x:c r="AE176" s="12" t="n">
        <x:v>223</x:v>
      </x:c>
    </x:row>
    <x:row r="177" ht="15" hidden="0" customHeight="1">
      <x:c r="A177" s="1" t="s">
        <x:v>816</x:v>
      </x:c>
      <x:c r="B177" s="1" t="s">
        <x:v>1949</x:v>
      </x:c>
      <x:c r="C177" s="1" t="s">
        <x:v>1902</x:v>
      </x:c>
      <x:c r="D177" s="1" t="s">
        <x:v>1911</x:v>
      </x:c>
      <x:c r="E177" s="1" t="n">
        <x:v>5.57</x:v>
      </x:c>
      <x:c r="F177" s="1" t="n">
        <x:v>48.4</x:v>
      </x:c>
      <x:c r="G177" s="1" t="n">
        <x:v>0</x:v>
      </x:c>
      <x:c r="H177" s="1" t="n">
        <x:v>0</x:v>
      </x:c>
      <x:c r="I177" s="1" t="n">
        <x:v>0</x:v>
      </x:c>
      <x:c r="J177" s="1" t="n">
        <x:v>0</x:v>
      </x:c>
      <x:c r="K177" s="1" t="n">
        <x:v>0</x:v>
      </x:c>
      <x:c r="L177" s="1" t="n">
        <x:v>925</x:v>
      </x:c>
      <x:c r="M177" s="1" t="n">
        <x:v>0</x:v>
      </x:c>
      <x:c r="N177" s="1" t="n">
        <x:v>0</x:v>
      </x:c>
      <x:c r="O177" s="1" t="n">
        <x:v>0</x:v>
      </x:c>
      <x:c r="P177" s="1" t="n">
        <x:v>0</x:v>
      </x:c>
      <x:c r="Q177" s="1" t="n">
        <x:v>17</x:v>
      </x:c>
      <x:c r="R177" s="1" t="n">
        <x:v>1</x:v>
      </x:c>
      <x:c r="S177" s="1" t="n">
        <x:v>0.51</x:v>
      </x:c>
      <x:c r="T177" s="1" t="n">
        <x:v>0</x:v>
      </x:c>
      <x:c r="U177" s="1" t="s">
        <x:v>1884</x:v>
      </x:c>
      <x:c r="V177" s="15" t="n">
        <x:v>20177.87</x:v>
      </x:c>
      <x:c r="W177" s="1" t="n">
        <x:v>97</x:v>
      </x:c>
      <x:c r="X177" s="1" t="n">
        <x:v>0</x:v>
      </x:c>
      <x:c r="Y177" s="1" t="n">
        <x:v>0</x:v>
      </x:c>
      <x:c r="Z177" s="16" t="n">
        <x:f aca="0">MIN(100,ROUND(MIN(1,E177/10)*15+MIN(1,G177/120)*15+MIN(1,H177/3)*12+MIN(1,J177/2)*10+MIN(1,K177/60)*10+MIN(1,O177/2)*10+MIN(1,P177/2)*8+MIN(1,R177/12)*7+MIN(1,S177/4)*5+MIN(1,T177/8)*3+IF(U177="Unsupported",3,IF(U177="Limited Support",1,0))+IF(C177="Critical",2,IF(C177="High",1,0)),0))</x:f>
        <x:v>12</x:v>
      </x:c>
      <x:c r="AA177" s="1" t="str">
        <x:f aca="0">IF(Z177&gt;=70,"Critical",IF(Z177&gt;=50,"High",IF(Z177&gt;=30,"Medium","Routine")))</x:f>
        <x:v>Routine</x:v>
      </x:c>
      <x:c r="AB177" s="1" t="str">
        <x:f aca="0">IF(W177&gt;=85,"Passes score threshold only","Below score threshold")</x:f>
        <x:v>Passes score threshold only</x:v>
      </x:c>
      <x:c r="AC177" s="12" t="n">
        <x:v>1</x:v>
      </x:c>
      <x:c r="AD177" s="12"/>
      <x:c r="AE177" s="12" t="n">
        <x:v>925</x:v>
      </x:c>
    </x:row>
    <x:row r="178" ht="15" hidden="0" customHeight="1">
      <x:c r="A178" s="1" t="s">
        <x:v>821</x:v>
      </x:c>
      <x:c r="B178" s="1" t="s">
        <x:v>1915</x:v>
      </x:c>
      <x:c r="C178" s="1" t="s">
        <x:v>1902</x:v>
      </x:c>
      <x:c r="D178" s="1" t="s">
        <x:v>1870</x:v>
      </x:c>
      <x:c r="E178" s="1" t="n">
        <x:v>3.35</x:v>
      </x:c>
      <x:c r="F178" s="1" t="n">
        <x:v>57.5</x:v>
      </x:c>
      <x:c r="G178" s="1" t="n">
        <x:v>0</x:v>
      </x:c>
      <x:c r="H178" s="1" t="n">
        <x:v>2</x:v>
      </x:c>
      <x:c r="I178" s="1" t="n">
        <x:v>3</x:v>
      </x:c>
      <x:c r="J178" s="1" t="n">
        <x:v>0</x:v>
      </x:c>
      <x:c r="K178" s="1" t="n">
        <x:v>14.6</x:v>
      </x:c>
      <x:c r="L178" s="1" t="n">
        <x:v>70</x:v>
      </x:c>
      <x:c r="M178" s="1" t="n">
        <x:v>1.3</x:v>
      </x:c>
      <x:c r="N178" s="1" t="n">
        <x:v>0</x:v>
      </x:c>
      <x:c r="O178" s="1" t="n">
        <x:v>0</x:v>
      </x:c>
      <x:c r="P178" s="1" t="n">
        <x:v>0</x:v>
      </x:c>
      <x:c r="Q178" s="1" t="n">
        <x:v>11</x:v>
      </x:c>
      <x:c r="R178" s="1" t="n">
        <x:v>1</x:v>
      </x:c>
      <x:c r="S178" s="1" t="n">
        <x:v>0.18</x:v>
      </x:c>
      <x:c r="T178" s="1" t="n">
        <x:v>0</x:v>
      </x:c>
      <x:c r="U178" s="1" t="s">
        <x:v>1884</x:v>
      </x:c>
      <x:c r="V178" s="15" t="n">
        <x:v>36436.44</x:v>
      </x:c>
      <x:c r="W178" s="1" t="n">
        <x:v>97.3</x:v>
      </x:c>
      <x:c r="X178" s="1" t="n">
        <x:v>0</x:v>
      </x:c>
      <x:c r="Y178" s="1" t="n">
        <x:v>0</x:v>
      </x:c>
      <x:c r="Z178" s="16" t="n">
        <x:f aca="0">MIN(100,ROUND(MIN(1,E178/10)*15+MIN(1,G178/120)*15+MIN(1,H178/3)*12+MIN(1,J178/2)*10+MIN(1,K178/60)*10+MIN(1,O178/2)*10+MIN(1,P178/2)*8+MIN(1,R178/12)*7+MIN(1,S178/4)*5+MIN(1,T178/8)*3+IF(U178="Unsupported",3,IF(U178="Limited Support",1,0))+IF(C178="Critical",2,IF(C178="High",1,0)),0))</x:f>
        <x:v>18</x:v>
      </x:c>
      <x:c r="AA178" s="1" t="str">
        <x:f aca="0">IF(Z178&gt;=70,"Critical",IF(Z178&gt;=50,"High",IF(Z178&gt;=30,"Medium","Routine")))</x:f>
        <x:v>Routine</x:v>
      </x:c>
      <x:c r="AB178" s="1" t="str">
        <x:f aca="0">IF(W178&gt;=85,"Passes score threshold only","Below score threshold")</x:f>
        <x:v>Passes score threshold only</x:v>
      </x:c>
      <x:c r="AC178" s="12" t="n">
        <x:v>3</x:v>
      </x:c>
      <x:c r="AD178" s="12" t="n">
        <x:v>70</x:v>
      </x:c>
      <x:c r="AE178" s="12" t="n">
        <x:v>27</x:v>
      </x:c>
    </x:row>
    <x:row r="179" ht="15" hidden="0" customHeight="1">
      <x:c r="A179" s="1" t="s">
        <x:v>824</x:v>
      </x:c>
      <x:c r="B179" s="1" t="s">
        <x:v>1915</x:v>
      </x:c>
      <x:c r="C179" s="1" t="s">
        <x:v>1902</x:v>
      </x:c>
      <x:c r="D179" s="1" t="s">
        <x:v>1891</x:v>
      </x:c>
      <x:c r="E179" s="1" t="n">
        <x:v>3.44</x:v>
      </x:c>
      <x:c r="F179" s="1" t="n">
        <x:v>58</x:v>
      </x:c>
      <x:c r="G179" s="1" t="n">
        <x:v>0</x:v>
      </x:c>
      <x:c r="H179" s="1" t="n">
        <x:v>1</x:v>
      </x:c>
      <x:c r="I179" s="1" t="n">
        <x:v>1</x:v>
      </x:c>
      <x:c r="J179" s="1" t="n">
        <x:v>0</x:v>
      </x:c>
      <x:c r="K179" s="1" t="n">
        <x:v>5.9</x:v>
      </x:c>
      <x:c r="L179" s="1" t="n">
        <x:v>296.5</x:v>
      </x:c>
      <x:c r="M179" s="1" t="n">
        <x:v>1.8</x:v>
      </x:c>
      <x:c r="N179" s="1" t="n">
        <x:v>0</x:v>
      </x:c>
      <x:c r="O179" s="1" t="n">
        <x:v>0</x:v>
      </x:c>
      <x:c r="P179" s="1" t="n">
        <x:v>0</x:v>
      </x:c>
      <x:c r="Q179" s="1" t="n">
        <x:v>10</x:v>
      </x:c>
      <x:c r="R179" s="1" t="n">
        <x:v>1</x:v>
      </x:c>
      <x:c r="S179" s="1" t="n">
        <x:v>0.11</x:v>
      </x:c>
      <x:c r="T179" s="1" t="n">
        <x:v>1</x:v>
      </x:c>
      <x:c r="U179" s="1" t="s">
        <x:v>1873</x:v>
      </x:c>
      <x:c r="V179" s="15" t="n">
        <x:v>33633.37</x:v>
      </x:c>
      <x:c r="W179" s="1" t="n">
        <x:v>93.4</x:v>
      </x:c>
      <x:c r="X179" s="1" t="n">
        <x:v>0</x:v>
      </x:c>
      <x:c r="Y179" s="1" t="n">
        <x:v>0</x:v>
      </x:c>
      <x:c r="Z179" s="16" t="n">
        <x:f aca="0">MIN(100,ROUND(MIN(1,E179/10)*15+MIN(1,G179/120)*15+MIN(1,H179/3)*12+MIN(1,J179/2)*10+MIN(1,K179/60)*10+MIN(1,O179/2)*10+MIN(1,P179/2)*8+MIN(1,R179/12)*7+MIN(1,S179/4)*5+MIN(1,T179/8)*3+IF(U179="Unsupported",3,IF(U179="Limited Support",1,0))+IF(C179="Critical",2,IF(C179="High",1,0)),0))</x:f>
        <x:v>16</x:v>
      </x:c>
      <x:c r="AA179" s="1" t="str">
        <x:f aca="0">IF(Z179&gt;=70,"Critical",IF(Z179&gt;=50,"High",IF(Z179&gt;=30,"Medium","Routine")))</x:f>
        <x:v>Routine</x:v>
      </x:c>
      <x:c r="AB179" s="1" t="str">
        <x:f aca="0">IF(W179&gt;=85,"Passes score threshold only","Below score threshold")</x:f>
        <x:v>Passes score threshold only</x:v>
      </x:c>
      <x:c r="AC179" s="12" t="n">
        <x:v>3</x:v>
      </x:c>
      <x:c r="AD179" s="12" t="n">
        <x:v>296.5</x:v>
      </x:c>
      <x:c r="AE179" s="12" t="n">
        <x:v>31</x:v>
      </x:c>
    </x:row>
    <x:row r="180" ht="15" hidden="0" customHeight="1">
      <x:c r="A180" s="1" t="s">
        <x:v>2427</x:v>
      </x:c>
      <x:c r="B180" s="1" t="s">
        <x:v>1949</x:v>
      </x:c>
      <x:c r="C180" s="1" t="s">
        <x:v>1902</x:v>
      </x:c>
      <x:c r="D180" s="1" t="s">
        <x:v>1911</x:v>
      </x:c>
      <x:c r="E180" s="1" t="n">
        <x:v>13</x:v>
      </x:c>
      <x:c r="F180" s="1" t="n">
        <x:v>32.8</x:v>
      </x:c>
      <x:c r="G180" s="1" t="n">
        <x:v>0</x:v>
      </x:c>
      <x:c r="H180" s="1" t="n">
        <x:v>0</x:v>
      </x:c>
      <x:c r="I180" s="1" t="n">
        <x:v>0</x:v>
      </x:c>
      <x:c r="J180" s="1" t="n">
        <x:v>0</x:v>
      </x:c>
      <x:c r="K180" s="1" t="n">
        <x:v>0</x:v>
      </x:c>
      <x:c r="L180" s="1" t="n">
        <x:v>395</x:v>
      </x:c>
      <x:c r="M180" s="1" t="n">
        <x:v>0</x:v>
      </x:c>
      <x:c r="N180" s="1" t="n">
        <x:v>0</x:v>
      </x:c>
      <x:c r="O180" s="1" t="n">
        <x:v>0</x:v>
      </x:c>
      <x:c r="P180" s="1" t="n">
        <x:v>0</x:v>
      </x:c>
      <x:c r="Q180" s="1" t="n">
        <x:v>15</x:v>
      </x:c>
      <x:c r="R180" s="1" t="n">
        <x:v>5</x:v>
      </x:c>
      <x:c r="S180" s="1" t="n">
        <x:v>2.33</x:v>
      </x:c>
      <x:c r="T180" s="1" t="n">
        <x:v>0</x:v>
      </x:c>
      <x:c r="U180" s="1" t="s">
        <x:v>1884</x:v>
      </x:c>
      <x:c r="V180" s="15" t="n">
        <x:v>23821.01</x:v>
      </x:c>
      <x:c r="W180" s="1" t="n">
        <x:v>100</x:v>
      </x:c>
      <x:c r="X180" s="1" t="n">
        <x:v>0</x:v>
      </x:c>
      <x:c r="Y180" s="1" t="n">
        <x:v>0</x:v>
      </x:c>
      <x:c r="Z180" s="16" t="n">
        <x:f aca="0">MIN(100,ROUND(MIN(1,E180/10)*15+MIN(1,G180/120)*15+MIN(1,H180/3)*12+MIN(1,J180/2)*10+MIN(1,K180/60)*10+MIN(1,O180/2)*10+MIN(1,P180/2)*8+MIN(1,R180/12)*7+MIN(1,S180/4)*5+MIN(1,T180/8)*3+IF(U180="Unsupported",3,IF(U180="Limited Support",1,0))+IF(C180="Critical",2,IF(C180="High",1,0)),0))</x:f>
        <x:v>23</x:v>
      </x:c>
      <x:c r="AA180" s="1" t="str">
        <x:f aca="0">IF(Z180&gt;=70,"Critical",IF(Z180&gt;=50,"High",IF(Z180&gt;=30,"Medium","Routine")))</x:f>
        <x:v>Routine</x:v>
      </x:c>
      <x:c r="AB180" s="1" t="str">
        <x:f aca="0">IF(W180&gt;=85,"Passes score threshold only","Below score threshold")</x:f>
        <x:v>Passes score threshold only</x:v>
      </x:c>
      <x:c r="AC180" s="12" t="n">
        <x:v>2</x:v>
      </x:c>
      <x:c r="AD180" s="12" t="n">
        <x:v>395</x:v>
      </x:c>
      <x:c r="AE180" s="12" t="n">
        <x:v>530</x:v>
      </x:c>
    </x:row>
    <x:row r="181" ht="15" hidden="0" customHeight="1">
      <x:c r="A181" s="1" t="s">
        <x:v>2430</x:v>
      </x:c>
      <x:c r="B181" s="1" t="s">
        <x:v>1866</x:v>
      </x:c>
      <x:c r="C181" s="1" t="s">
        <x:v>1893</x:v>
      </x:c>
      <x:c r="D181" s="1" t="s">
        <x:v>1870</x:v>
      </x:c>
      <x:c r="E181" s="1" t="n">
        <x:v>1.62</x:v>
      </x:c>
      <x:c r="F181" s="1" t="n">
        <x:v>57.4</x:v>
      </x:c>
      <x:c r="G181" s="1" t="n">
        <x:v>121</x:v>
      </x:c>
      <x:c r="H181" s="1" t="n">
        <x:v>0</x:v>
      </x:c>
      <x:c r="I181" s="1" t="n">
        <x:v>0</x:v>
      </x:c>
      <x:c r="J181" s="1" t="n">
        <x:v>0</x:v>
      </x:c>
      <x:c r="K181" s="1" t="n">
        <x:v>0</x:v>
      </x:c>
      <x:c r="L181" s="1" t="n">
        <x:v>999</x:v>
      </x:c>
      <x:c r="M181" s="1" t="n">
        <x:v>0</x:v>
      </x:c>
      <x:c r="N181" s="1" t="n">
        <x:v>0</x:v>
      </x:c>
      <x:c r="O181" s="1" t="n">
        <x:v>1</x:v>
      </x:c>
      <x:c r="P181" s="1" t="n">
        <x:v>1</x:v>
      </x:c>
      <x:c r="Q181" s="1" t="n">
        <x:v>17</x:v>
      </x:c>
      <x:c r="R181" s="1" t="n">
        <x:v>0</x:v>
      </x:c>
      <x:c r="S181" s="1" t="n">
        <x:v>0.25</x:v>
      </x:c>
      <x:c r="T181" s="1" t="n">
        <x:v>0</x:v>
      </x:c>
      <x:c r="U181" s="1" t="s">
        <x:v>1884</x:v>
      </x:c>
      <x:c r="V181" s="15" t="n">
        <x:v>48999.86</x:v>
      </x:c>
      <x:c r="W181" s="1" t="n">
        <x:v>94.4</x:v>
      </x:c>
      <x:c r="X181" s="1" t="n">
        <x:v>0</x:v>
      </x:c>
      <x:c r="Y181" s="1" t="n">
        <x:v>0</x:v>
      </x:c>
      <x:c r="Z181" s="16" t="n">
        <x:f aca="0">MIN(100,ROUND(MIN(1,E181/10)*15+MIN(1,G181/120)*15+MIN(1,H181/3)*12+MIN(1,J181/2)*10+MIN(1,K181/60)*10+MIN(1,O181/2)*10+MIN(1,P181/2)*8+MIN(1,R181/12)*7+MIN(1,S181/4)*5+MIN(1,T181/8)*3+IF(U181="Unsupported",3,IF(U181="Limited Support",1,0))+IF(C181="Critical",2,IF(C181="High",1,0)),0))</x:f>
        <x:v>28</x:v>
      </x:c>
      <x:c r="AA181" s="1" t="str">
        <x:f aca="0">IF(Z181&gt;=70,"Critical",IF(Z181&gt;=50,"High",IF(Z181&gt;=30,"Medium","Routine")))</x:f>
        <x:v>Routine</x:v>
      </x:c>
      <x:c r="AB181" s="1" t="str">
        <x:f aca="0">IF(W181&gt;=85,"Passes score threshold only","Below score threshold")</x:f>
        <x:v>Passes score threshold only</x:v>
      </x:c>
      <x:c r="AC181" s="12" t="n">
        <x:v>0</x:v>
      </x:c>
      <x:c r="AD181" s="12"/>
      <x:c r="AE181" s="12"/>
    </x:row>
    <x:row r="182" ht="15" hidden="0" customHeight="1">
      <x:c r="A182" s="1" t="s">
        <x:v>2434</x:v>
      </x:c>
      <x:c r="B182" s="1" t="s">
        <x:v>1933</x:v>
      </x:c>
      <x:c r="C182" s="1" t="s">
        <x:v>1872</x:v>
      </x:c>
      <x:c r="D182" s="1" t="s">
        <x:v>1891</x:v>
      </x:c>
      <x:c r="E182" s="1" t="n">
        <x:v>4.71</x:v>
      </x:c>
      <x:c r="F182" s="1" t="n">
        <x:v>43</x:v>
      </x:c>
      <x:c r="G182" s="1" t="n">
        <x:v>195</x:v>
      </x:c>
      <x:c r="H182" s="1" t="n">
        <x:v>1</x:v>
      </x:c>
      <x:c r="I182" s="1" t="n">
        <x:v>1</x:v>
      </x:c>
      <x:c r="J182" s="1" t="n">
        <x:v>0</x:v>
      </x:c>
      <x:c r="K182" s="1" t="n">
        <x:v>29.8</x:v>
      </x:c>
      <x:c r="L182" s="1" t="n">
        <x:v>89</x:v>
      </x:c>
      <x:c r="M182" s="1" t="n">
        <x:v>4.1</x:v>
      </x:c>
      <x:c r="N182" s="1" t="n">
        <x:v>0</x:v>
      </x:c>
      <x:c r="O182" s="1" t="n">
        <x:v>0</x:v>
      </x:c>
      <x:c r="P182" s="1" t="n">
        <x:v>0</x:v>
      </x:c>
      <x:c r="Q182" s="1" t="n">
        <x:v>22</x:v>
      </x:c>
      <x:c r="R182" s="1" t="n">
        <x:v>0</x:v>
      </x:c>
      <x:c r="S182" s="1" t="n">
        <x:v>0.31</x:v>
      </x:c>
      <x:c r="T182" s="1" t="n">
        <x:v>1</x:v>
      </x:c>
      <x:c r="U182" s="1" t="s">
        <x:v>1884</x:v>
      </x:c>
      <x:c r="V182" s="15" t="n">
        <x:v>2076.22</x:v>
      </x:c>
      <x:c r="W182" s="1" t="n">
        <x:v>99.8</x:v>
      </x:c>
      <x:c r="X182" s="1" t="n">
        <x:v>0</x:v>
      </x:c>
      <x:c r="Y182" s="1" t="n">
        <x:v>0</x:v>
      </x:c>
      <x:c r="Z182" s="16" t="n">
        <x:f aca="0">MIN(100,ROUND(MIN(1,E182/10)*15+MIN(1,G182/120)*15+MIN(1,H182/3)*12+MIN(1,J182/2)*10+MIN(1,K182/60)*10+MIN(1,O182/2)*10+MIN(1,P182/2)*8+MIN(1,R182/12)*7+MIN(1,S182/4)*5+MIN(1,T182/8)*3+IF(U182="Unsupported",3,IF(U182="Limited Support",1,0))+IF(C182="Critical",2,IF(C182="High",1,0)),0))</x:f>
        <x:v>32</x:v>
      </x:c>
      <x:c r="AA182" s="1" t="str">
        <x:f aca="0">IF(Z182&gt;=70,"Critical",IF(Z182&gt;=50,"High",IF(Z182&gt;=30,"Medium","Routine")))</x:f>
        <x:v>Medium</x:v>
      </x:c>
      <x:c r="AB182" s="1" t="str">
        <x:f aca="0">IF(W182&gt;=85,"Passes score threshold only","Below score threshold")</x:f>
        <x:v>Passes score threshold only</x:v>
      </x:c>
      <x:c r="AC182" s="12" t="n">
        <x:v>1</x:v>
      </x:c>
      <x:c r="AD182" s="12"/>
      <x:c r="AE182" s="12" t="n">
        <x:v>89</x:v>
      </x:c>
    </x:row>
    <x:row r="183" ht="15" hidden="0" customHeight="1">
      <x:c r="A183" s="1" t="s">
        <x:v>828</x:v>
      </x:c>
      <x:c r="B183" s="1" t="s">
        <x:v>1933</x:v>
      </x:c>
      <x:c r="C183" s="1" t="s">
        <x:v>1893</x:v>
      </x:c>
      <x:c r="D183" s="1" t="s">
        <x:v>1870</x:v>
      </x:c>
      <x:c r="E183" s="1" t="n">
        <x:v>3.65</x:v>
      </x:c>
      <x:c r="F183" s="1" t="n">
        <x:v>47</x:v>
      </x:c>
      <x:c r="G183" s="1" t="n">
        <x:v>0</x:v>
      </x:c>
      <x:c r="H183" s="1" t="n">
        <x:v>0</x:v>
      </x:c>
      <x:c r="I183" s="1" t="n">
        <x:v>0</x:v>
      </x:c>
      <x:c r="J183" s="1" t="n">
        <x:v>0</x:v>
      </x:c>
      <x:c r="K183" s="1" t="n">
        <x:v>0</x:v>
      </x:c>
      <x:c r="L183" s="1" t="n">
        <x:v>999</x:v>
      </x:c>
      <x:c r="M183" s="1" t="n">
        <x:v>0</x:v>
      </x:c>
      <x:c r="N183" s="1" t="n">
        <x:v>0</x:v>
      </x:c>
      <x:c r="O183" s="1" t="n">
        <x:v>0</x:v>
      </x:c>
      <x:c r="P183" s="1" t="n">
        <x:v>0</x:v>
      </x:c>
      <x:c r="Q183" s="1" t="n">
        <x:v>8</x:v>
      </x:c>
      <x:c r="R183" s="1" t="n">
        <x:v>0</x:v>
      </x:c>
      <x:c r="S183" s="1" t="n">
        <x:v>0.07</x:v>
      </x:c>
      <x:c r="T183" s="1" t="n">
        <x:v>4</x:v>
      </x:c>
      <x:c r="U183" s="1" t="s">
        <x:v>1884</x:v>
      </x:c>
      <x:c r="V183" s="15" t="n">
        <x:v>2202.12</x:v>
      </x:c>
      <x:c r="W183" s="1" t="n">
        <x:v>97.7</x:v>
      </x:c>
      <x:c r="X183" s="1" t="n">
        <x:v>0</x:v>
      </x:c>
      <x:c r="Y183" s="1" t="n">
        <x:v>0</x:v>
      </x:c>
      <x:c r="Z183" s="16" t="n">
        <x:f aca="0">MIN(100,ROUND(MIN(1,E183/10)*15+MIN(1,G183/120)*15+MIN(1,H183/3)*12+MIN(1,J183/2)*10+MIN(1,K183/60)*10+MIN(1,O183/2)*10+MIN(1,P183/2)*8+MIN(1,R183/12)*7+MIN(1,S183/4)*5+MIN(1,T183/8)*3+IF(U183="Unsupported",3,IF(U183="Limited Support",1,0))+IF(C183="Critical",2,IF(C183="High",1,0)),0))</x:f>
        <x:v>8</x:v>
      </x:c>
      <x:c r="AA183" s="1" t="str">
        <x:f aca="0">IF(Z183&gt;=70,"Critical",IF(Z183&gt;=50,"High",IF(Z183&gt;=30,"Medium","Routine")))</x:f>
        <x:v>Routine</x:v>
      </x:c>
      <x:c r="AB183" s="1" t="str">
        <x:f aca="0">IF(W183&gt;=85,"Passes score threshold only","Below score threshold")</x:f>
        <x:v>Passes score threshold only</x:v>
      </x:c>
      <x:c r="AC183" s="12" t="n">
        <x:v>0</x:v>
      </x:c>
      <x:c r="AD183" s="12"/>
      <x:c r="AE183" s="12"/>
    </x:row>
    <x:row r="184" ht="15" hidden="0" customHeight="1">
      <x:c r="A184" s="1" t="s">
        <x:v>832</x:v>
      </x:c>
      <x:c r="B184" s="1" t="s">
        <x:v>1915</x:v>
      </x:c>
      <x:c r="C184" s="1" t="s">
        <x:v>1902</x:v>
      </x:c>
      <x:c r="D184" s="1" t="s">
        <x:v>1891</x:v>
      </x:c>
      <x:c r="E184" s="1" t="n">
        <x:v>4.52</x:v>
      </x:c>
      <x:c r="F184" s="1" t="n">
        <x:v>54.3</x:v>
      </x:c>
      <x:c r="G184" s="1" t="n">
        <x:v>0</x:v>
      </x:c>
      <x:c r="H184" s="1" t="n">
        <x:v>0</x:v>
      </x:c>
      <x:c r="I184" s="1" t="n">
        <x:v>0</x:v>
      </x:c>
      <x:c r="J184" s="1" t="n">
        <x:v>0</x:v>
      </x:c>
      <x:c r="K184" s="1" t="n">
        <x:v>0</x:v>
      </x:c>
      <x:c r="L184" s="1" t="n">
        <x:v>999</x:v>
      </x:c>
      <x:c r="M184" s="1" t="n">
        <x:v>0</x:v>
      </x:c>
      <x:c r="N184" s="1" t="n">
        <x:v>0</x:v>
      </x:c>
      <x:c r="O184" s="1" t="n">
        <x:v>0</x:v>
      </x:c>
      <x:c r="P184" s="1" t="n">
        <x:v>0</x:v>
      </x:c>
      <x:c r="Q184" s="1" t="n">
        <x:v>18</x:v>
      </x:c>
      <x:c r="R184" s="1" t="n">
        <x:v>0</x:v>
      </x:c>
      <x:c r="S184" s="1" t="n">
        <x:v>0.41</x:v>
      </x:c>
      <x:c r="T184" s="1" t="n">
        <x:v>1</x:v>
      </x:c>
      <x:c r="U184" s="1" t="s">
        <x:v>1884</x:v>
      </x:c>
      <x:c r="V184" s="15" t="n">
        <x:v>34517.39</x:v>
      </x:c>
      <x:c r="W184" s="1" t="n">
        <x:v>100</x:v>
      </x:c>
      <x:c r="X184" s="1" t="n">
        <x:v>0</x:v>
      </x:c>
      <x:c r="Y184" s="1" t="n">
        <x:v>0</x:v>
      </x:c>
      <x:c r="Z184" s="16" t="n">
        <x:f aca="0">MIN(100,ROUND(MIN(1,E184/10)*15+MIN(1,G184/120)*15+MIN(1,H184/3)*12+MIN(1,J184/2)*10+MIN(1,K184/60)*10+MIN(1,O184/2)*10+MIN(1,P184/2)*8+MIN(1,R184/12)*7+MIN(1,S184/4)*5+MIN(1,T184/8)*3+IF(U184="Unsupported",3,IF(U184="Limited Support",1,0))+IF(C184="Critical",2,IF(C184="High",1,0)),0))</x:f>
        <x:v>10</x:v>
      </x:c>
      <x:c r="AA184" s="1" t="str">
        <x:f aca="0">IF(Z184&gt;=70,"Critical",IF(Z184&gt;=50,"High",IF(Z184&gt;=30,"Medium","Routine")))</x:f>
        <x:v>Routine</x:v>
      </x:c>
      <x:c r="AB184" s="1" t="str">
        <x:f aca="0">IF(W184&gt;=85,"Passes score threshold only","Below score threshold")</x:f>
        <x:v>Passes score threshold only</x:v>
      </x:c>
      <x:c r="AC184" s="12" t="n">
        <x:v>0</x:v>
      </x:c>
      <x:c r="AD184" s="12"/>
      <x:c r="AE184" s="12"/>
    </x:row>
    <x:row r="185" ht="15" hidden="0" customHeight="1">
      <x:c r="A185" s="1" t="s">
        <x:v>2443</x:v>
      </x:c>
      <x:c r="B185" s="1" t="s">
        <x:v>1927</x:v>
      </x:c>
      <x:c r="C185" s="1" t="s">
        <x:v>1902</x:v>
      </x:c>
      <x:c r="D185" s="1" t="s">
        <x:v>1870</x:v>
      </x:c>
      <x:c r="E185" s="1" t="n">
        <x:v>3.93</x:v>
      </x:c>
      <x:c r="F185" s="1" t="n">
        <x:v>76.7</x:v>
      </x:c>
      <x:c r="G185" s="1" t="n">
        <x:v>0</x:v>
      </x:c>
      <x:c r="H185" s="1" t="n">
        <x:v>0</x:v>
      </x:c>
      <x:c r="I185" s="1" t="n">
        <x:v>0</x:v>
      </x:c>
      <x:c r="J185" s="1" t="n">
        <x:v>0</x:v>
      </x:c>
      <x:c r="K185" s="1" t="n">
        <x:v>0</x:v>
      </x:c>
      <x:c r="L185" s="1" t="n">
        <x:v>817</x:v>
      </x:c>
      <x:c r="M185" s="1" t="n">
        <x:v>0</x:v>
      </x:c>
      <x:c r="N185" s="1" t="n">
        <x:v>0</x:v>
      </x:c>
      <x:c r="O185" s="1" t="n">
        <x:v>0</x:v>
      </x:c>
      <x:c r="P185" s="1" t="n">
        <x:v>0</x:v>
      </x:c>
      <x:c r="Q185" s="1" t="n">
        <x:v>22</x:v>
      </x:c>
      <x:c r="R185" s="1" t="n">
        <x:v>1</x:v>
      </x:c>
      <x:c r="S185" s="1" t="n">
        <x:v>0.69</x:v>
      </x:c>
      <x:c r="T185" s="1" t="n">
        <x:v>5</x:v>
      </x:c>
      <x:c r="U185" s="1" t="s">
        <x:v>1884</x:v>
      </x:c>
      <x:c r="V185" s="15" t="n">
        <x:v>10421.49</x:v>
      </x:c>
      <x:c r="W185" s="1" t="n">
        <x:v>96.8</x:v>
      </x:c>
      <x:c r="X185" s="1" t="n">
        <x:v>0</x:v>
      </x:c>
      <x:c r="Y185" s="1" t="n">
        <x:v>0</x:v>
      </x:c>
      <x:c r="Z185" s="16" t="n">
        <x:f aca="0">MIN(100,ROUND(MIN(1,E185/10)*15+MIN(1,G185/120)*15+MIN(1,H185/3)*12+MIN(1,J185/2)*10+MIN(1,K185/60)*10+MIN(1,O185/2)*10+MIN(1,P185/2)*8+MIN(1,R185/12)*7+MIN(1,S185/4)*5+MIN(1,T185/8)*3+IF(U185="Unsupported",3,IF(U185="Limited Support",1,0))+IF(C185="Critical",2,IF(C185="High",1,0)),0))</x:f>
        <x:v>11</x:v>
      </x:c>
      <x:c r="AA185" s="1" t="str">
        <x:f aca="0">IF(Z185&gt;=70,"Critical",IF(Z185&gt;=50,"High",IF(Z185&gt;=30,"Medium","Routine")))</x:f>
        <x:v>Routine</x:v>
      </x:c>
      <x:c r="AB185" s="1" t="str">
        <x:f aca="0">IF(W185&gt;=85,"Passes score threshold only","Below score threshold")</x:f>
        <x:v>Passes score threshold only</x:v>
      </x:c>
      <x:c r="AC185" s="12" t="n">
        <x:v>1</x:v>
      </x:c>
      <x:c r="AD185" s="12"/>
      <x:c r="AE185" s="12" t="n">
        <x:v>817</x:v>
      </x:c>
    </x:row>
    <x:row r="186" ht="15" hidden="0" customHeight="1">
      <x:c r="A186" s="1" t="s">
        <x:v>2446</x:v>
      </x:c>
      <x:c r="B186" s="1" t="s">
        <x:v>1989</x:v>
      </x:c>
      <x:c r="C186" s="1" t="s">
        <x:v>1872</x:v>
      </x:c>
      <x:c r="D186" s="1" t="s">
        <x:v>1911</x:v>
      </x:c>
      <x:c r="E186" s="1" t="n">
        <x:v>8.79</x:v>
      </x:c>
      <x:c r="F186" s="1" t="n">
        <x:v>58.2</x:v>
      </x:c>
      <x:c r="G186" s="1" t="n">
        <x:v>24</x:v>
      </x:c>
      <x:c r="H186" s="1" t="n">
        <x:v>0</x:v>
      </x:c>
      <x:c r="I186" s="1" t="n">
        <x:v>0</x:v>
      </x:c>
      <x:c r="J186" s="1" t="n">
        <x:v>0</x:v>
      </x:c>
      <x:c r="K186" s="1" t="n">
        <x:v>0</x:v>
      </x:c>
      <x:c r="L186" s="1" t="n">
        <x:v>999</x:v>
      </x:c>
      <x:c r="M186" s="1" t="n">
        <x:v>0</x:v>
      </x:c>
      <x:c r="N186" s="1" t="n">
        <x:v>0</x:v>
      </x:c>
      <x:c r="O186" s="1" t="n">
        <x:v>0</x:v>
      </x:c>
      <x:c r="P186" s="1" t="n">
        <x:v>0</x:v>
      </x:c>
      <x:c r="Q186" s="1" t="n">
        <x:v>24</x:v>
      </x:c>
      <x:c r="R186" s="1" t="n">
        <x:v>1</x:v>
      </x:c>
      <x:c r="S186" s="1" t="n">
        <x:v>0.91</x:v>
      </x:c>
      <x:c r="T186" s="1" t="n">
        <x:v>2</x:v>
      </x:c>
      <x:c r="U186" s="1" t="s">
        <x:v>1884</x:v>
      </x:c>
      <x:c r="V186" s="15" t="n">
        <x:v>7069.54</x:v>
      </x:c>
      <x:c r="W186" s="1" t="n">
        <x:v>98.3</x:v>
      </x:c>
      <x:c r="X186" s="1" t="n">
        <x:v>0</x:v>
      </x:c>
      <x:c r="Y186" s="1" t="n">
        <x:v>0</x:v>
      </x:c>
      <x:c r="Z186" s="16" t="n">
        <x:f aca="0">MIN(100,ROUND(MIN(1,E186/10)*15+MIN(1,G186/120)*15+MIN(1,H186/3)*12+MIN(1,J186/2)*10+MIN(1,K186/60)*10+MIN(1,O186/2)*10+MIN(1,P186/2)*8+MIN(1,R186/12)*7+MIN(1,S186/4)*5+MIN(1,T186/8)*3+IF(U186="Unsupported",3,IF(U186="Limited Support",1,0))+IF(C186="Critical",2,IF(C186="High",1,0)),0))</x:f>
        <x:v>19</x:v>
      </x:c>
      <x:c r="AA186" s="1" t="str">
        <x:f aca="0">IF(Z186&gt;=70,"Critical",IF(Z186&gt;=50,"High",IF(Z186&gt;=30,"Medium","Routine")))</x:f>
        <x:v>Routine</x:v>
      </x:c>
      <x:c r="AB186" s="1" t="str">
        <x:f aca="0">IF(W186&gt;=85,"Passes score threshold only","Below score threshold")</x:f>
        <x:v>Passes score threshold only</x:v>
      </x:c>
      <x:c r="AC186" s="12" t="n">
        <x:v>0</x:v>
      </x:c>
      <x:c r="AD186" s="12"/>
      <x:c r="AE186" s="12"/>
    </x:row>
    <x:row r="187" ht="15" hidden="0" customHeight="1">
      <x:c r="A187" s="1" t="s">
        <x:v>2449</x:v>
      </x:c>
      <x:c r="B187" s="1" t="s">
        <x:v>1915</x:v>
      </x:c>
      <x:c r="C187" s="1" t="s">
        <x:v>1902</x:v>
      </x:c>
      <x:c r="D187" s="1" t="s">
        <x:v>1911</x:v>
      </x:c>
      <x:c r="E187" s="1" t="n">
        <x:v>10.69</x:v>
      </x:c>
      <x:c r="F187" s="1" t="n">
        <x:v>60.9</x:v>
      </x:c>
      <x:c r="G187" s="1" t="n">
        <x:v>0</x:v>
      </x:c>
      <x:c r="H187" s="1" t="n">
        <x:v>0</x:v>
      </x:c>
      <x:c r="I187" s="1" t="n">
        <x:v>1</x:v>
      </x:c>
      <x:c r="J187" s="1" t="n">
        <x:v>0</x:v>
      </x:c>
      <x:c r="K187" s="1" t="n">
        <x:v>0</x:v>
      </x:c>
      <x:c r="L187" s="1" t="n">
        <x:v>395</x:v>
      </x:c>
      <x:c r="M187" s="1" t="n">
        <x:v>1.6</x:v>
      </x:c>
      <x:c r="N187" s="1" t="n">
        <x:v>0</x:v>
      </x:c>
      <x:c r="O187" s="1" t="n">
        <x:v>0</x:v>
      </x:c>
      <x:c r="P187" s="1" t="n">
        <x:v>0</x:v>
      </x:c>
      <x:c r="Q187" s="1" t="n">
        <x:v>22</x:v>
      </x:c>
      <x:c r="R187" s="1" t="n">
        <x:v>6</x:v>
      </x:c>
      <x:c r="S187" s="1" t="n">
        <x:v>2.12</x:v>
      </x:c>
      <x:c r="T187" s="1" t="n">
        <x:v>1</x:v>
      </x:c>
      <x:c r="U187" s="1" t="s">
        <x:v>1873</x:v>
      </x:c>
      <x:c r="V187" s="15" t="n">
        <x:v>31396</x:v>
      </x:c>
      <x:c r="W187" s="1" t="n">
        <x:v>93.3</x:v>
      </x:c>
      <x:c r="X187" s="1" t="n">
        <x:v>0</x:v>
      </x:c>
      <x:c r="Y187" s="1" t="n">
        <x:v>0</x:v>
      </x:c>
      <x:c r="Z187" s="16" t="n">
        <x:f aca="0">MIN(100,ROUND(MIN(1,E187/10)*15+MIN(1,G187/120)*15+MIN(1,H187/3)*12+MIN(1,J187/2)*10+MIN(1,K187/60)*10+MIN(1,O187/2)*10+MIN(1,P187/2)*8+MIN(1,R187/12)*7+MIN(1,S187/4)*5+MIN(1,T187/8)*3+IF(U187="Unsupported",3,IF(U187="Limited Support",1,0))+IF(C187="Critical",2,IF(C187="High",1,0)),0))</x:f>
        <x:v>27</x:v>
      </x:c>
      <x:c r="AA187" s="1" t="str">
        <x:f aca="0">IF(Z187&gt;=70,"Critical",IF(Z187&gt;=50,"High",IF(Z187&gt;=30,"Medium","Routine")))</x:f>
        <x:v>Routine</x:v>
      </x:c>
      <x:c r="AB187" s="1" t="str">
        <x:f aca="0">IF(W187&gt;=85,"Passes score threshold only","Below score threshold")</x:f>
        <x:v>Passes score threshold only</x:v>
      </x:c>
      <x:c r="AC187" s="12" t="n">
        <x:v>3</x:v>
      </x:c>
      <x:c r="AD187" s="12" t="n">
        <x:v>395</x:v>
      </x:c>
      <x:c r="AE187" s="12" t="n">
        <x:v>144</x:v>
      </x:c>
    </x:row>
    <x:row r="188" ht="15" hidden="0" customHeight="1">
      <x:c r="A188" s="1" t="s">
        <x:v>2452</x:v>
      </x:c>
      <x:c r="B188" s="1" t="s">
        <x:v>2010</x:v>
      </x:c>
      <x:c r="C188" s="1" t="s">
        <x:v>1893</x:v>
      </x:c>
      <x:c r="D188" s="1" t="s">
        <x:v>1911</x:v>
      </x:c>
      <x:c r="E188" s="1" t="n">
        <x:v>2.32</x:v>
      </x:c>
      <x:c r="F188" s="1" t="n">
        <x:v>69.2</x:v>
      </x:c>
      <x:c r="G188" s="1" t="n">
        <x:v>79</x:v>
      </x:c>
      <x:c r="H188" s="1" t="n">
        <x:v>0</x:v>
      </x:c>
      <x:c r="I188" s="1" t="n">
        <x:v>0</x:v>
      </x:c>
      <x:c r="J188" s="1" t="n">
        <x:v>0</x:v>
      </x:c>
      <x:c r="K188" s="1" t="n">
        <x:v>0</x:v>
      </x:c>
      <x:c r="L188" s="1" t="n">
        <x:v>999</x:v>
      </x:c>
      <x:c r="M188" s="1" t="n">
        <x:v>0</x:v>
      </x:c>
      <x:c r="N188" s="1" t="n">
        <x:v>0</x:v>
      </x:c>
      <x:c r="O188" s="1" t="n">
        <x:v>0</x:v>
      </x:c>
      <x:c r="P188" s="1" t="n">
        <x:v>0</x:v>
      </x:c>
      <x:c r="Q188" s="1" t="n">
        <x:v>25</x:v>
      </x:c>
      <x:c r="R188" s="1" t="n">
        <x:v>0</x:v>
      </x:c>
      <x:c r="S188" s="1" t="n">
        <x:v>0.14</x:v>
      </x:c>
      <x:c r="T188" s="1" t="n">
        <x:v>2</x:v>
      </x:c>
      <x:c r="U188" s="1" t="s">
        <x:v>1884</x:v>
      </x:c>
      <x:c r="V188" s="15" t="n">
        <x:v>2637.42</x:v>
      </x:c>
      <x:c r="W188" s="1" t="n">
        <x:v>98.3</x:v>
      </x:c>
      <x:c r="X188" s="1" t="n">
        <x:v>0</x:v>
      </x:c>
      <x:c r="Y188" s="1" t="n">
        <x:v>0</x:v>
      </x:c>
      <x:c r="Z188" s="16" t="n">
        <x:f aca="0">MIN(100,ROUND(MIN(1,E188/10)*15+MIN(1,G188/120)*15+MIN(1,H188/3)*12+MIN(1,J188/2)*10+MIN(1,K188/60)*10+MIN(1,O188/2)*10+MIN(1,P188/2)*8+MIN(1,R188/12)*7+MIN(1,S188/4)*5+MIN(1,T188/8)*3+IF(U188="Unsupported",3,IF(U188="Limited Support",1,0))+IF(C188="Critical",2,IF(C188="High",1,0)),0))</x:f>
        <x:v>15</x:v>
      </x:c>
      <x:c r="AA188" s="1" t="str">
        <x:f aca="0">IF(Z188&gt;=70,"Critical",IF(Z188&gt;=50,"High",IF(Z188&gt;=30,"Medium","Routine")))</x:f>
        <x:v>Routine</x:v>
      </x:c>
      <x:c r="AB188" s="1" t="str">
        <x:f aca="0">IF(W188&gt;=85,"Passes score threshold only","Below score threshold")</x:f>
        <x:v>Passes score threshold only</x:v>
      </x:c>
      <x:c r="AC188" s="12" t="n">
        <x:v>0</x:v>
      </x:c>
      <x:c r="AD188" s="12"/>
      <x:c r="AE188" s="12"/>
    </x:row>
    <x:row r="189" ht="15" hidden="0" customHeight="1">
      <x:c r="A189" s="1" t="s">
        <x:v>2455</x:v>
      </x:c>
      <x:c r="B189" s="1" t="s">
        <x:v>1927</x:v>
      </x:c>
      <x:c r="C189" s="1" t="s">
        <x:v>1893</x:v>
      </x:c>
      <x:c r="D189" s="1" t="s">
        <x:v>1911</x:v>
      </x:c>
      <x:c r="E189" s="1" t="n">
        <x:v>5.28</x:v>
      </x:c>
      <x:c r="F189" s="1" t="n">
        <x:v>93.9</x:v>
      </x:c>
      <x:c r="G189" s="1" t="n">
        <x:v>127</x:v>
      </x:c>
      <x:c r="H189" s="1" t="n">
        <x:v>0</x:v>
      </x:c>
      <x:c r="I189" s="1" t="n">
        <x:v>0</x:v>
      </x:c>
      <x:c r="J189" s="1" t="n">
        <x:v>0</x:v>
      </x:c>
      <x:c r="K189" s="1" t="n">
        <x:v>0</x:v>
      </x:c>
      <x:c r="L189" s="1" t="n">
        <x:v>650</x:v>
      </x:c>
      <x:c r="M189" s="1" t="n">
        <x:v>0</x:v>
      </x:c>
      <x:c r="N189" s="1" t="n">
        <x:v>0</x:v>
      </x:c>
      <x:c r="O189" s="1" t="n">
        <x:v>0</x:v>
      </x:c>
      <x:c r="P189" s="1" t="n">
        <x:v>0</x:v>
      </x:c>
      <x:c r="Q189" s="1" t="n">
        <x:v>31</x:v>
      </x:c>
      <x:c r="R189" s="1" t="n">
        <x:v>0</x:v>
      </x:c>
      <x:c r="S189" s="1" t="n">
        <x:v>0.42</x:v>
      </x:c>
      <x:c r="T189" s="1" t="n">
        <x:v>3</x:v>
      </x:c>
      <x:c r="U189" s="1" t="s">
        <x:v>1884</x:v>
      </x:c>
      <x:c r="V189" s="15" t="n">
        <x:v>9520.88</x:v>
      </x:c>
      <x:c r="W189" s="1" t="n">
        <x:v>90.1</x:v>
      </x:c>
      <x:c r="X189" s="1" t="n">
        <x:v>1</x:v>
      </x:c>
      <x:c r="Y189" s="1" t="n">
        <x:v>0</x:v>
      </x:c>
      <x:c r="Z189" s="16" t="n">
        <x:f aca="0">MIN(100,ROUND(MIN(1,E189/10)*15+MIN(1,G189/120)*15+MIN(1,H189/3)*12+MIN(1,J189/2)*10+MIN(1,K189/60)*10+MIN(1,O189/2)*10+MIN(1,P189/2)*8+MIN(1,R189/12)*7+MIN(1,S189/4)*5+MIN(1,T189/8)*3+IF(U189="Unsupported",3,IF(U189="Limited Support",1,0))+IF(C189="Critical",2,IF(C189="High",1,0)),0))</x:f>
        <x:v>26</x:v>
      </x:c>
      <x:c r="AA189" s="1" t="str">
        <x:f aca="0">IF(Z189&gt;=70,"Critical",IF(Z189&gt;=50,"High",IF(Z189&gt;=30,"Medium","Routine")))</x:f>
        <x:v>Routine</x:v>
      </x:c>
      <x:c r="AB189" s="1" t="str">
        <x:f aca="0">IF(W189&gt;=85,"Passes score threshold only","Below score threshold")</x:f>
        <x:v>Passes score threshold only</x:v>
      </x:c>
      <x:c r="AC189" s="12" t="n">
        <x:v>1</x:v>
      </x:c>
      <x:c r="AD189" s="12"/>
      <x:c r="AE189" s="12" t="n">
        <x:v>650</x:v>
      </x:c>
    </x:row>
    <x:row r="190" ht="15" hidden="0" customHeight="1">
      <x:c r="A190" s="1" t="s">
        <x:v>2459</x:v>
      </x:c>
      <x:c r="B190" s="1" t="s">
        <x:v>2010</x:v>
      </x:c>
      <x:c r="C190" s="1" t="s">
        <x:v>1872</x:v>
      </x:c>
      <x:c r="D190" s="1" t="s">
        <x:v>1891</x:v>
      </x:c>
      <x:c r="E190" s="1" t="n">
        <x:v>10.05</x:v>
      </x:c>
      <x:c r="F190" s="1" t="n">
        <x:v>76.4</x:v>
      </x:c>
      <x:c r="G190" s="1" t="n">
        <x:v>0</x:v>
      </x:c>
      <x:c r="H190" s="1" t="n">
        <x:v>0</x:v>
      </x:c>
      <x:c r="I190" s="1" t="n">
        <x:v>2</x:v>
      </x:c>
      <x:c r="J190" s="1" t="n">
        <x:v>0</x:v>
      </x:c>
      <x:c r="K190" s="1" t="n">
        <x:v>0</x:v>
      </x:c>
      <x:c r="L190" s="1" t="n">
        <x:v>38</x:v>
      </x:c>
      <x:c r="M190" s="1" t="n">
        <x:v>2</x:v>
      </x:c>
      <x:c r="N190" s="1" t="n">
        <x:v>0</x:v>
      </x:c>
      <x:c r="O190" s="1" t="n">
        <x:v>0</x:v>
      </x:c>
      <x:c r="P190" s="1" t="n">
        <x:v>0</x:v>
      </x:c>
      <x:c r="Q190" s="1" t="n">
        <x:v>32</x:v>
      </x:c>
      <x:c r="R190" s="1" t="n">
        <x:v>4</x:v>
      </x:c>
      <x:c r="S190" s="1" t="n">
        <x:v>2.09</x:v>
      </x:c>
      <x:c r="T190" s="1" t="n">
        <x:v>3</x:v>
      </x:c>
      <x:c r="U190" s="1" t="s">
        <x:v>1884</x:v>
      </x:c>
      <x:c r="V190" s="15" t="n">
        <x:v>2409.5</x:v>
      </x:c>
      <x:c r="W190" s="1" t="n">
        <x:v>95.8</x:v>
      </x:c>
      <x:c r="X190" s="1" t="n">
        <x:v>0</x:v>
      </x:c>
      <x:c r="Y190" s="1" t="n">
        <x:v>0</x:v>
      </x:c>
      <x:c r="Z190" s="16" t="n">
        <x:f aca="0">MIN(100,ROUND(MIN(1,E190/10)*15+MIN(1,G190/120)*15+MIN(1,H190/3)*12+MIN(1,J190/2)*10+MIN(1,K190/60)*10+MIN(1,O190/2)*10+MIN(1,P190/2)*8+MIN(1,R190/12)*7+MIN(1,S190/4)*5+MIN(1,T190/8)*3+IF(U190="Unsupported",3,IF(U190="Limited Support",1,0))+IF(C190="Critical",2,IF(C190="High",1,0)),0))</x:f>
        <x:v>21</x:v>
      </x:c>
      <x:c r="AA190" s="1" t="str">
        <x:f aca="0">IF(Z190&gt;=70,"Critical",IF(Z190&gt;=50,"High",IF(Z190&gt;=30,"Medium","Routine")))</x:f>
        <x:v>Routine</x:v>
      </x:c>
      <x:c r="AB190" s="1" t="str">
        <x:f aca="0">IF(W190&gt;=85,"Passes score threshold only","Below score threshold")</x:f>
        <x:v>Passes score threshold only</x:v>
      </x:c>
      <x:c r="AC190" s="12" t="n">
        <x:v>2</x:v>
      </x:c>
      <x:c r="AD190" s="12" t="n">
        <x:v>38</x:v>
      </x:c>
      <x:c r="AE190" s="12" t="n">
        <x:v>176</x:v>
      </x:c>
    </x:row>
    <x:row r="191" ht="15" hidden="0" customHeight="1">
      <x:c r="A191" s="1" t="s">
        <x:v>2462</x:v>
      </x:c>
      <x:c r="B191" s="1" t="s">
        <x:v>1879</x:v>
      </x:c>
      <x:c r="C191" s="1" t="s">
        <x:v>1893</x:v>
      </x:c>
      <x:c r="D191" s="1" t="s">
        <x:v>1911</x:v>
      </x:c>
      <x:c r="E191" s="1" t="n">
        <x:v>4.33</x:v>
      </x:c>
      <x:c r="F191" s="1" t="n">
        <x:v>64.2</x:v>
      </x:c>
      <x:c r="G191" s="1" t="n">
        <x:v>0</x:v>
      </x:c>
      <x:c r="H191" s="1" t="n">
        <x:v>1</x:v>
      </x:c>
      <x:c r="I191" s="1" t="n">
        <x:v>1</x:v>
      </x:c>
      <x:c r="J191" s="1" t="n">
        <x:v>0</x:v>
      </x:c>
      <x:c r="K191" s="1" t="n">
        <x:v>12.3</x:v>
      </x:c>
      <x:c r="L191" s="1" t="n">
        <x:v>377</x:v>
      </x:c>
      <x:c r="M191" s="1" t="n">
        <x:v>1.6</x:v>
      </x:c>
      <x:c r="N191" s="1" t="n">
        <x:v>0</x:v>
      </x:c>
      <x:c r="O191" s="1" t="n">
        <x:v>0</x:v>
      </x:c>
      <x:c r="P191" s="1" t="n">
        <x:v>0</x:v>
      </x:c>
      <x:c r="Q191" s="1" t="n">
        <x:v>19</x:v>
      </x:c>
      <x:c r="R191" s="1" t="n">
        <x:v>2</x:v>
      </x:c>
      <x:c r="S191" s="1" t="n">
        <x:v>0</x:v>
      </x:c>
      <x:c r="T191" s="1" t="n">
        <x:v>3</x:v>
      </x:c>
      <x:c r="U191" s="1" t="s">
        <x:v>1884</x:v>
      </x:c>
      <x:c r="V191" s="15" t="n">
        <x:v>1549.16</x:v>
      </x:c>
      <x:c r="W191" s="1" t="n">
        <x:v>90.1</x:v>
      </x:c>
      <x:c r="X191" s="1" t="n">
        <x:v>0</x:v>
      </x:c>
      <x:c r="Y191" s="1" t="n">
        <x:v>0</x:v>
      </x:c>
      <x:c r="Z191" s="16" t="n">
        <x:f aca="0">MIN(100,ROUND(MIN(1,E191/10)*15+MIN(1,G191/120)*15+MIN(1,H191/3)*12+MIN(1,J191/2)*10+MIN(1,K191/60)*10+MIN(1,O191/2)*10+MIN(1,P191/2)*8+MIN(1,R191/12)*7+MIN(1,S191/4)*5+MIN(1,T191/8)*3+IF(U191="Unsupported",3,IF(U191="Limited Support",1,0))+IF(C191="Critical",2,IF(C191="High",1,0)),0))</x:f>
        <x:v>16</x:v>
      </x:c>
      <x:c r="AA191" s="1" t="str">
        <x:f aca="0">IF(Z191&gt;=70,"Critical",IF(Z191&gt;=50,"High",IF(Z191&gt;=30,"Medium","Routine")))</x:f>
        <x:v>Routine</x:v>
      </x:c>
      <x:c r="AB191" s="1" t="str">
        <x:f aca="0">IF(W191&gt;=85,"Passes score threshold only","Below score threshold")</x:f>
        <x:v>Passes score threshold only</x:v>
      </x:c>
      <x:c r="AC191" s="12" t="n">
        <x:v>2</x:v>
      </x:c>
      <x:c r="AD191" s="12" t="n">
        <x:v>377</x:v>
      </x:c>
      <x:c r="AE191" s="12" t="n">
        <x:v>52</x:v>
      </x:c>
    </x:row>
    <x:row r="192" ht="15" hidden="0" customHeight="1">
      <x:c r="A192" s="1" t="s">
        <x:v>2465</x:v>
      </x:c>
      <x:c r="B192" s="1" t="s">
        <x:v>2010</x:v>
      </x:c>
      <x:c r="C192" s="1" t="s">
        <x:v>1893</x:v>
      </x:c>
      <x:c r="D192" s="1" t="s">
        <x:v>1891</x:v>
      </x:c>
      <x:c r="E192" s="1" t="n">
        <x:v>9.61</x:v>
      </x:c>
      <x:c r="F192" s="1" t="n">
        <x:v>60</x:v>
      </x:c>
      <x:c r="G192" s="1" t="n">
        <x:v>0</x:v>
      </x:c>
      <x:c r="H192" s="1" t="n">
        <x:v>1</x:v>
      </x:c>
      <x:c r="I192" s="1" t="n">
        <x:v>1</x:v>
      </x:c>
      <x:c r="J192" s="1" t="n">
        <x:v>0</x:v>
      </x:c>
      <x:c r="K192" s="1" t="n">
        <x:v>9.1</x:v>
      </x:c>
      <x:c r="L192" s="1" t="n">
        <x:v>452</x:v>
      </x:c>
      <x:c r="M192" s="1" t="n">
        <x:v>0.5</x:v>
      </x:c>
      <x:c r="N192" s="1" t="n">
        <x:v>0</x:v>
      </x:c>
      <x:c r="O192" s="1" t="n">
        <x:v>0</x:v>
      </x:c>
      <x:c r="P192" s="1" t="n">
        <x:v>0</x:v>
      </x:c>
      <x:c r="Q192" s="1" t="n">
        <x:v>26</x:v>
      </x:c>
      <x:c r="R192" s="1" t="n">
        <x:v>4</x:v>
      </x:c>
      <x:c r="S192" s="1" t="n">
        <x:v>2.61</x:v>
      </x:c>
      <x:c r="T192" s="1" t="n">
        <x:v>4</x:v>
      </x:c>
      <x:c r="U192" s="1" t="s">
        <x:v>1884</x:v>
      </x:c>
      <x:c r="V192" s="15" t="n">
        <x:v>2788.22</x:v>
      </x:c>
      <x:c r="W192" s="1" t="n">
        <x:v>98.1</x:v>
      </x:c>
      <x:c r="X192" s="1" t="n">
        <x:v>0</x:v>
      </x:c>
      <x:c r="Y192" s="1" t="n">
        <x:v>0</x:v>
      </x:c>
      <x:c r="Z192" s="16" t="n">
        <x:f aca="0">MIN(100,ROUND(MIN(1,E192/10)*15+MIN(1,G192/120)*15+MIN(1,H192/3)*12+MIN(1,J192/2)*10+MIN(1,K192/60)*10+MIN(1,O192/2)*10+MIN(1,P192/2)*8+MIN(1,R192/12)*7+MIN(1,S192/4)*5+MIN(1,T192/8)*3+IF(U192="Unsupported",3,IF(U192="Limited Support",1,0))+IF(C192="Critical",2,IF(C192="High",1,0)),0))</x:f>
        <x:v>28</x:v>
      </x:c>
      <x:c r="AA192" s="1" t="str">
        <x:f aca="0">IF(Z192&gt;=70,"Critical",IF(Z192&gt;=50,"High",IF(Z192&gt;=30,"Medium","Routine")))</x:f>
        <x:v>Routine</x:v>
      </x:c>
      <x:c r="AB192" s="1" t="str">
        <x:f aca="0">IF(W192&gt;=85,"Passes score threshold only","Below score threshold")</x:f>
        <x:v>Passes score threshold only</x:v>
      </x:c>
      <x:c r="AC192" s="12" t="n">
        <x:v>3</x:v>
      </x:c>
      <x:c r="AD192" s="12" t="n">
        <x:v>452</x:v>
      </x:c>
      <x:c r="AE192" s="12" t="n">
        <x:v>9</x:v>
      </x:c>
    </x:row>
    <x:row r="193" ht="15" hidden="0" customHeight="1">
      <x:c r="A193" s="1" t="s">
        <x:v>2468</x:v>
      </x:c>
      <x:c r="B193" s="1" t="s">
        <x:v>1933</x:v>
      </x:c>
      <x:c r="C193" s="1" t="s">
        <x:v>1872</x:v>
      </x:c>
      <x:c r="D193" s="1" t="s">
        <x:v>1891</x:v>
      </x:c>
      <x:c r="E193" s="1" t="n">
        <x:v>3.34</x:v>
      </x:c>
      <x:c r="F193" s="1" t="n">
        <x:v>44.9</x:v>
      </x:c>
      <x:c r="G193" s="1" t="n">
        <x:v>24</x:v>
      </x:c>
      <x:c r="H193" s="1" t="n">
        <x:v>0</x:v>
      </x:c>
      <x:c r="I193" s="1" t="n">
        <x:v>1</x:v>
      </x:c>
      <x:c r="J193" s="1" t="n">
        <x:v>0</x:v>
      </x:c>
      <x:c r="K193" s="1" t="n">
        <x:v>0</x:v>
      </x:c>
      <x:c r="L193" s="1" t="n">
        <x:v>430</x:v>
      </x:c>
      <x:c r="M193" s="1" t="n">
        <x:v>0.5</x:v>
      </x:c>
      <x:c r="N193" s="1" t="n">
        <x:v>0</x:v>
      </x:c>
      <x:c r="O193" s="1" t="n">
        <x:v>0</x:v>
      </x:c>
      <x:c r="P193" s="1" t="n">
        <x:v>0</x:v>
      </x:c>
      <x:c r="Q193" s="1" t="n">
        <x:v>13</x:v>
      </x:c>
      <x:c r="R193" s="1" t="n">
        <x:v>0</x:v>
      </x:c>
      <x:c r="S193" s="1" t="n">
        <x:v>0</x:v>
      </x:c>
      <x:c r="T193" s="1" t="n">
        <x:v>3</x:v>
      </x:c>
      <x:c r="U193" s="1" t="s">
        <x:v>1884</x:v>
      </x:c>
      <x:c r="V193" s="15" t="n">
        <x:v>2420.82</x:v>
      </x:c>
      <x:c r="W193" s="1" t="n">
        <x:v>95.5</x:v>
      </x:c>
      <x:c r="X193" s="1" t="n">
        <x:v>0</x:v>
      </x:c>
      <x:c r="Y193" s="1" t="n">
        <x:v>0</x:v>
      </x:c>
      <x:c r="Z193" s="16" t="n">
        <x:f aca="0">MIN(100,ROUND(MIN(1,E193/10)*15+MIN(1,G193/120)*15+MIN(1,H193/3)*12+MIN(1,J193/2)*10+MIN(1,K193/60)*10+MIN(1,O193/2)*10+MIN(1,P193/2)*8+MIN(1,R193/12)*7+MIN(1,S193/4)*5+MIN(1,T193/8)*3+IF(U193="Unsupported",3,IF(U193="Limited Support",1,0))+IF(C193="Critical",2,IF(C193="High",1,0)),0))</x:f>
        <x:v>9</x:v>
      </x:c>
      <x:c r="AA193" s="1" t="str">
        <x:f aca="0">IF(Z193&gt;=70,"Critical",IF(Z193&gt;=50,"High",IF(Z193&gt;=30,"Medium","Routine")))</x:f>
        <x:v>Routine</x:v>
      </x:c>
      <x:c r="AB193" s="1" t="str">
        <x:f aca="0">IF(W193&gt;=85,"Passes score threshold only","Below score threshold")</x:f>
        <x:v>Passes score threshold only</x:v>
      </x:c>
      <x:c r="AC193" s="12" t="n">
        <x:v>2</x:v>
      </x:c>
      <x:c r="AD193" s="12" t="n">
        <x:v>430</x:v>
      </x:c>
      <x:c r="AE193" s="12" t="n">
        <x:v>359</x:v>
      </x:c>
    </x:row>
    <x:row r="194" ht="15" hidden="0" customHeight="1">
      <x:c r="A194" s="1" t="s">
        <x:v>2471</x:v>
      </x:c>
      <x:c r="B194" s="1" t="s">
        <x:v>2010</x:v>
      </x:c>
      <x:c r="C194" s="1" t="s">
        <x:v>1893</x:v>
      </x:c>
      <x:c r="D194" s="1" t="s">
        <x:v>1891</x:v>
      </x:c>
      <x:c r="E194" s="1" t="n">
        <x:v>4.32</x:v>
      </x:c>
      <x:c r="F194" s="1" t="n">
        <x:v>63.5</x:v>
      </x:c>
      <x:c r="G194" s="1" t="n">
        <x:v>0</x:v>
      </x:c>
      <x:c r="H194" s="1" t="n">
        <x:v>0</x:v>
      </x:c>
      <x:c r="I194" s="1" t="n">
        <x:v>0</x:v>
      </x:c>
      <x:c r="J194" s="1" t="n">
        <x:v>0</x:v>
      </x:c>
      <x:c r="K194" s="1" t="n">
        <x:v>0</x:v>
      </x:c>
      <x:c r="L194" s="1" t="n">
        <x:v>298</x:v>
      </x:c>
      <x:c r="M194" s="1" t="n">
        <x:v>0</x:v>
      </x:c>
      <x:c r="N194" s="1" t="n">
        <x:v>0</x:v>
      </x:c>
      <x:c r="O194" s="1" t="n">
        <x:v>0</x:v>
      </x:c>
      <x:c r="P194" s="1" t="n">
        <x:v>0</x:v>
      </x:c>
      <x:c r="Q194" s="1" t="n">
        <x:v>24</x:v>
      </x:c>
      <x:c r="R194" s="1" t="n">
        <x:v>4</x:v>
      </x:c>
      <x:c r="S194" s="1" t="n">
        <x:v>0.87</x:v>
      </x:c>
      <x:c r="T194" s="1" t="n">
        <x:v>4</x:v>
      </x:c>
      <x:c r="U194" s="1" t="s">
        <x:v>1884</x:v>
      </x:c>
      <x:c r="V194" s="15" t="n">
        <x:v>2364.67</x:v>
      </x:c>
      <x:c r="W194" s="1" t="n">
        <x:v>98</x:v>
      </x:c>
      <x:c r="X194" s="1" t="n">
        <x:v>0</x:v>
      </x:c>
      <x:c r="Y194" s="1" t="n">
        <x:v>0</x:v>
      </x:c>
      <x:c r="Z194" s="16" t="n">
        <x:f aca="0">MIN(100,ROUND(MIN(1,E194/10)*15+MIN(1,G194/120)*15+MIN(1,H194/3)*12+MIN(1,J194/2)*10+MIN(1,K194/60)*10+MIN(1,O194/2)*10+MIN(1,P194/2)*8+MIN(1,R194/12)*7+MIN(1,S194/4)*5+MIN(1,T194/8)*3+IF(U194="Unsupported",3,IF(U194="Limited Support",1,0))+IF(C194="Critical",2,IF(C194="High",1,0)),0))</x:f>
        <x:v>12</x:v>
      </x:c>
      <x:c r="AA194" s="1" t="str">
        <x:f aca="0">IF(Z194&gt;=70,"Critical",IF(Z194&gt;=50,"High",IF(Z194&gt;=30,"Medium","Routine")))</x:f>
        <x:v>Routine</x:v>
      </x:c>
      <x:c r="AB194" s="1" t="str">
        <x:f aca="0">IF(W194&gt;=85,"Passes score threshold only","Below score threshold")</x:f>
        <x:v>Passes score threshold only</x:v>
      </x:c>
      <x:c r="AC194" s="12" t="n">
        <x:v>2</x:v>
      </x:c>
      <x:c r="AD194" s="12" t="n">
        <x:v>298</x:v>
      </x:c>
      <x:c r="AE194" s="12" t="n">
        <x:v>400</x:v>
      </x:c>
    </x:row>
    <x:row r="195" ht="15" hidden="0" customHeight="1">
      <x:c r="A195" s="1" t="s">
        <x:v>835</x:v>
      </x:c>
      <x:c r="B195" s="1" t="s">
        <x:v>1949</x:v>
      </x:c>
      <x:c r="C195" s="1" t="s">
        <x:v>1902</x:v>
      </x:c>
      <x:c r="D195" s="1" t="s">
        <x:v>1870</x:v>
      </x:c>
      <x:c r="E195" s="1" t="n">
        <x:v>2.99</x:v>
      </x:c>
      <x:c r="F195" s="1" t="n">
        <x:v>45.7</x:v>
      </x:c>
      <x:c r="G195" s="1" t="n">
        <x:v>0</x:v>
      </x:c>
      <x:c r="H195" s="1" t="n">
        <x:v>0</x:v>
      </x:c>
      <x:c r="I195" s="1" t="n">
        <x:v>0</x:v>
      </x:c>
      <x:c r="J195" s="1" t="n">
        <x:v>0</x:v>
      </x:c>
      <x:c r="K195" s="1" t="n">
        <x:v>0</x:v>
      </x:c>
      <x:c r="L195" s="1" t="n">
        <x:v>999</x:v>
      </x:c>
      <x:c r="M195" s="1" t="n">
        <x:v>0</x:v>
      </x:c>
      <x:c r="N195" s="1" t="n">
        <x:v>0</x:v>
      </x:c>
      <x:c r="O195" s="1" t="n">
        <x:v>0</x:v>
      </x:c>
      <x:c r="P195" s="1" t="n">
        <x:v>0</x:v>
      </x:c>
      <x:c r="Q195" s="1" t="n">
        <x:v>7</x:v>
      </x:c>
      <x:c r="R195" s="1" t="n">
        <x:v>0</x:v>
      </x:c>
      <x:c r="S195" s="1" t="n">
        <x:v>0</x:v>
      </x:c>
      <x:c r="T195" s="1" t="n">
        <x:v>2</x:v>
      </x:c>
      <x:c r="U195" s="1" t="s">
        <x:v>1884</x:v>
      </x:c>
      <x:c r="V195" s="15" t="n">
        <x:v>22764.86</x:v>
      </x:c>
      <x:c r="W195" s="1" t="n">
        <x:v>93.2</x:v>
      </x:c>
      <x:c r="X195" s="1" t="n">
        <x:v>0</x:v>
      </x:c>
      <x:c r="Y195" s="1" t="n">
        <x:v>0</x:v>
      </x:c>
      <x:c r="Z195" s="16" t="n">
        <x:f aca="0">MIN(100,ROUND(MIN(1,E195/10)*15+MIN(1,G195/120)*15+MIN(1,H195/3)*12+MIN(1,J195/2)*10+MIN(1,K195/60)*10+MIN(1,O195/2)*10+MIN(1,P195/2)*8+MIN(1,R195/12)*7+MIN(1,S195/4)*5+MIN(1,T195/8)*3+IF(U195="Unsupported",3,IF(U195="Limited Support",1,0))+IF(C195="Critical",2,IF(C195="High",1,0)),0))</x:f>
        <x:v>7</x:v>
      </x:c>
      <x:c r="AA195" s="1" t="str">
        <x:f aca="0">IF(Z195&gt;=70,"Critical",IF(Z195&gt;=50,"High",IF(Z195&gt;=30,"Medium","Routine")))</x:f>
        <x:v>Routine</x:v>
      </x:c>
      <x:c r="AB195" s="1" t="str">
        <x:f aca="0">IF(W195&gt;=85,"Passes score threshold only","Below score threshold")</x:f>
        <x:v>Passes score threshold only</x:v>
      </x:c>
      <x:c r="AC195" s="12" t="n">
        <x:v>0</x:v>
      </x:c>
      <x:c r="AD195" s="12"/>
      <x:c r="AE195" s="12"/>
    </x:row>
    <x:row r="196" ht="15" hidden="0" customHeight="1">
      <x:c r="A196" s="1" t="s">
        <x:v>839</x:v>
      </x:c>
      <x:c r="B196" s="1" t="s">
        <x:v>1888</x:v>
      </x:c>
      <x:c r="C196" s="1" t="s">
        <x:v>1902</x:v>
      </x:c>
      <x:c r="D196" s="1" t="s">
        <x:v>1870</x:v>
      </x:c>
      <x:c r="E196" s="1" t="n">
        <x:v>4.09</x:v>
      </x:c>
      <x:c r="F196" s="1" t="n">
        <x:v>87</x:v>
      </x:c>
      <x:c r="G196" s="1" t="n">
        <x:v>0</x:v>
      </x:c>
      <x:c r="H196" s="1" t="n">
        <x:v>0</x:v>
      </x:c>
      <x:c r="I196" s="1" t="n">
        <x:v>0</x:v>
      </x:c>
      <x:c r="J196" s="1" t="n">
        <x:v>0</x:v>
      </x:c>
      <x:c r="K196" s="1" t="n">
        <x:v>0</x:v>
      </x:c>
      <x:c r="L196" s="1" t="n">
        <x:v>999</x:v>
      </x:c>
      <x:c r="M196" s="1" t="n">
        <x:v>0</x:v>
      </x:c>
      <x:c r="N196" s="1" t="n">
        <x:v>0</x:v>
      </x:c>
      <x:c r="O196" s="1" t="n">
        <x:v>1</x:v>
      </x:c>
      <x:c r="P196" s="1" t="n">
        <x:v>0</x:v>
      </x:c>
      <x:c r="Q196" s="1" t="n">
        <x:v>16</x:v>
      </x:c>
      <x:c r="R196" s="1" t="n">
        <x:v>2</x:v>
      </x:c>
      <x:c r="S196" s="1" t="n">
        <x:v>0</x:v>
      </x:c>
      <x:c r="T196" s="1" t="n">
        <x:v>2</x:v>
      </x:c>
      <x:c r="U196" s="1" t="s">
        <x:v>1884</x:v>
      </x:c>
      <x:c r="V196" s="15" t="n">
        <x:v>3859.33</x:v>
      </x:c>
      <x:c r="W196" s="1" t="n">
        <x:v>93.7</x:v>
      </x:c>
      <x:c r="X196" s="1" t="n">
        <x:v>0</x:v>
      </x:c>
      <x:c r="Y196" s="1" t="n">
        <x:v>0</x:v>
      </x:c>
      <x:c r="Z196" s="16" t="n">
        <x:f aca="0">MIN(100,ROUND(MIN(1,E196/10)*15+MIN(1,G196/120)*15+MIN(1,H196/3)*12+MIN(1,J196/2)*10+MIN(1,K196/60)*10+MIN(1,O196/2)*10+MIN(1,P196/2)*8+MIN(1,R196/12)*7+MIN(1,S196/4)*5+MIN(1,T196/8)*3+IF(U196="Unsupported",3,IF(U196="Limited Support",1,0))+IF(C196="Critical",2,IF(C196="High",1,0)),0))</x:f>
        <x:v>15</x:v>
      </x:c>
      <x:c r="AA196" s="1" t="str">
        <x:f aca="0">IF(Z196&gt;=70,"Critical",IF(Z196&gt;=50,"High",IF(Z196&gt;=30,"Medium","Routine")))</x:f>
        <x:v>Routine</x:v>
      </x:c>
      <x:c r="AB196" s="1" t="str">
        <x:f aca="0">IF(W196&gt;=85,"Passes score threshold only","Below score threshold")</x:f>
        <x:v>Passes score threshold only</x:v>
      </x:c>
      <x:c r="AC196" s="12" t="n">
        <x:v>0</x:v>
      </x:c>
      <x:c r="AD196" s="12"/>
      <x:c r="AE196" s="12"/>
    </x:row>
    <x:row r="197" ht="15" hidden="0" customHeight="1">
      <x:c r="A197" s="1" t="s">
        <x:v>843</x:v>
      </x:c>
      <x:c r="B197" s="1" t="s">
        <x:v>1945</x:v>
      </x:c>
      <x:c r="C197" s="1" t="s">
        <x:v>1902</x:v>
      </x:c>
      <x:c r="D197" s="1" t="s">
        <x:v>1870</x:v>
      </x:c>
      <x:c r="E197" s="1" t="n">
        <x:v>4.1</x:v>
      </x:c>
      <x:c r="F197" s="1" t="n">
        <x:v>61.9</x:v>
      </x:c>
      <x:c r="G197" s="1" t="n">
        <x:v>0</x:v>
      </x:c>
      <x:c r="H197" s="1" t="n">
        <x:v>0</x:v>
      </x:c>
      <x:c r="I197" s="1" t="n">
        <x:v>1</x:v>
      </x:c>
      <x:c r="J197" s="1" t="n">
        <x:v>0</x:v>
      </x:c>
      <x:c r="K197" s="1" t="n">
        <x:v>0</x:v>
      </x:c>
      <x:c r="L197" s="1" t="n">
        <x:v>268</x:v>
      </x:c>
      <x:c r="M197" s="1" t="n">
        <x:v>2.1</x:v>
      </x:c>
      <x:c r="N197" s="1" t="n">
        <x:v>0</x:v>
      </x:c>
      <x:c r="O197" s="1" t="n">
        <x:v>0</x:v>
      </x:c>
      <x:c r="P197" s="1" t="n">
        <x:v>0</x:v>
      </x:c>
      <x:c r="Q197" s="1" t="n">
        <x:v>24</x:v>
      </x:c>
      <x:c r="R197" s="1" t="n">
        <x:v>2</x:v>
      </x:c>
      <x:c r="S197" s="1" t="n">
        <x:v>0.43</x:v>
      </x:c>
      <x:c r="T197" s="1" t="n">
        <x:v>2</x:v>
      </x:c>
      <x:c r="U197" s="1" t="s">
        <x:v>1873</x:v>
      </x:c>
      <x:c r="V197" s="15" t="n">
        <x:v>2388.51</x:v>
      </x:c>
      <x:c r="W197" s="1" t="n">
        <x:v>100</x:v>
      </x:c>
      <x:c r="X197" s="1" t="n">
        <x:v>0</x:v>
      </x:c>
      <x:c r="Y197" s="1" t="n">
        <x:v>0</x:v>
      </x:c>
      <x:c r="Z197" s="16" t="n">
        <x:f aca="0">MIN(100,ROUND(MIN(1,E197/10)*15+MIN(1,G197/120)*15+MIN(1,H197/3)*12+MIN(1,J197/2)*10+MIN(1,K197/60)*10+MIN(1,O197/2)*10+MIN(1,P197/2)*8+MIN(1,R197/12)*7+MIN(1,S197/4)*5+MIN(1,T197/8)*3+IF(U197="Unsupported",3,IF(U197="Limited Support",1,0))+IF(C197="Critical",2,IF(C197="High",1,0)),0))</x:f>
        <x:v>14</x:v>
      </x:c>
      <x:c r="AA197" s="1" t="str">
        <x:f aca="0">IF(Z197&gt;=70,"Critical",IF(Z197&gt;=50,"High",IF(Z197&gt;=30,"Medium","Routine")))</x:f>
        <x:v>Routine</x:v>
      </x:c>
      <x:c r="AB197" s="1" t="str">
        <x:f aca="0">IF(W197&gt;=85,"Passes score threshold only","Below score threshold")</x:f>
        <x:v>Passes score threshold only</x:v>
      </x:c>
      <x:c r="AC197" s="12" t="n">
        <x:v>3</x:v>
      </x:c>
      <x:c r="AD197" s="12" t="n">
        <x:v>268</x:v>
      </x:c>
      <x:c r="AE197" s="12" t="n">
        <x:v>281</x:v>
      </x:c>
    </x:row>
    <x:row r="198" ht="15" hidden="0" customHeight="1">
      <x:c r="A198" s="1" t="s">
        <x:v>2480</x:v>
      </x:c>
      <x:c r="B198" s="1" t="s">
        <x:v>1989</x:v>
      </x:c>
      <x:c r="C198" s="1" t="s">
        <x:v>1872</x:v>
      </x:c>
      <x:c r="D198" s="1" t="s">
        <x:v>1870</x:v>
      </x:c>
      <x:c r="E198" s="1" t="n">
        <x:v>1.8</x:v>
      </x:c>
      <x:c r="F198" s="1" t="n">
        <x:v>35</x:v>
      </x:c>
      <x:c r="G198" s="1" t="n">
        <x:v>0</x:v>
      </x:c>
      <x:c r="H198" s="1" t="n">
        <x:v>0</x:v>
      </x:c>
      <x:c r="I198" s="1" t="n">
        <x:v>0</x:v>
      </x:c>
      <x:c r="J198" s="1" t="n">
        <x:v>0</x:v>
      </x:c>
      <x:c r="K198" s="1" t="n">
        <x:v>0</x:v>
      </x:c>
      <x:c r="L198" s="1" t="n">
        <x:v>999</x:v>
      </x:c>
      <x:c r="M198" s="1" t="n">
        <x:v>0</x:v>
      </x:c>
      <x:c r="N198" s="1" t="n">
        <x:v>0</x:v>
      </x:c>
      <x:c r="O198" s="1" t="n">
        <x:v>0</x:v>
      </x:c>
      <x:c r="P198" s="1" t="n">
        <x:v>0</x:v>
      </x:c>
      <x:c r="Q198" s="1" t="n">
        <x:v>11</x:v>
      </x:c>
      <x:c r="R198" s="1" t="n">
        <x:v>3</x:v>
      </x:c>
      <x:c r="S198" s="1" t="n">
        <x:v>0.72</x:v>
      </x:c>
      <x:c r="T198" s="1" t="n">
        <x:v>0</x:v>
      </x:c>
      <x:c r="U198" s="1" t="s">
        <x:v>1884</x:v>
      </x:c>
      <x:c r="V198" s="15" t="n">
        <x:v>7236.78</x:v>
      </x:c>
      <x:c r="W198" s="1" t="n">
        <x:v>99.6</x:v>
      </x:c>
      <x:c r="X198" s="1" t="n">
        <x:v>0</x:v>
      </x:c>
      <x:c r="Y198" s="1" t="n">
        <x:v>1</x:v>
      </x:c>
      <x:c r="Z198" s="16" t="n">
        <x:f aca="0">MIN(100,ROUND(MIN(1,E198/10)*15+MIN(1,G198/120)*15+MIN(1,H198/3)*12+MIN(1,J198/2)*10+MIN(1,K198/60)*10+MIN(1,O198/2)*10+MIN(1,P198/2)*8+MIN(1,R198/12)*7+MIN(1,S198/4)*5+MIN(1,T198/8)*3+IF(U198="Unsupported",3,IF(U198="Limited Support",1,0))+IF(C198="Critical",2,IF(C198="High",1,0)),0))</x:f>
        <x:v>5</x:v>
      </x:c>
      <x:c r="AA198" s="1" t="str">
        <x:f aca="0">IF(Z198&gt;=70,"Critical",IF(Z198&gt;=50,"High",IF(Z198&gt;=30,"Medium","Routine")))</x:f>
        <x:v>Routine</x:v>
      </x:c>
      <x:c r="AB198" s="1" t="str">
        <x:f aca="0">IF(W198&gt;=85,"Passes score threshold only","Below score threshold")</x:f>
        <x:v>Passes score threshold only</x:v>
      </x:c>
      <x:c r="AC198" s="12" t="n">
        <x:v>0</x:v>
      </x:c>
      <x:c r="AD198" s="12"/>
      <x:c r="AE198" s="12"/>
    </x:row>
    <x:row r="199" ht="15" hidden="0" customHeight="1">
      <x:c r="A199" s="1" t="s">
        <x:v>2483</x:v>
      </x:c>
      <x:c r="B199" s="1" t="s">
        <x:v>1945</x:v>
      </x:c>
      <x:c r="C199" s="1" t="s">
        <x:v>1893</x:v>
      </x:c>
      <x:c r="D199" s="1" t="s">
        <x:v>1911</x:v>
      </x:c>
      <x:c r="E199" s="1" t="n">
        <x:v>7.25</x:v>
      </x:c>
      <x:c r="F199" s="1" t="n">
        <x:v>62.4</x:v>
      </x:c>
      <x:c r="G199" s="1" t="n">
        <x:v>0</x:v>
      </x:c>
      <x:c r="H199" s="1" t="n">
        <x:v>0</x:v>
      </x:c>
      <x:c r="I199" s="1" t="n">
        <x:v>0</x:v>
      </x:c>
      <x:c r="J199" s="1" t="n">
        <x:v>0</x:v>
      </x:c>
      <x:c r="K199" s="1" t="n">
        <x:v>0</x:v>
      </x:c>
      <x:c r="L199" s="1" t="n">
        <x:v>999</x:v>
      </x:c>
      <x:c r="M199" s="1" t="n">
        <x:v>0</x:v>
      </x:c>
      <x:c r="N199" s="1" t="n">
        <x:v>0</x:v>
      </x:c>
      <x:c r="O199" s="1" t="n">
        <x:v>0</x:v>
      </x:c>
      <x:c r="P199" s="1" t="n">
        <x:v>0</x:v>
      </x:c>
      <x:c r="Q199" s="1" t="n">
        <x:v>18</x:v>
      </x:c>
      <x:c r="R199" s="1" t="n">
        <x:v>0</x:v>
      </x:c>
      <x:c r="S199" s="1" t="n">
        <x:v>1.19</x:v>
      </x:c>
      <x:c r="T199" s="1" t="n">
        <x:v>1</x:v>
      </x:c>
      <x:c r="U199" s="1" t="s">
        <x:v>1873</x:v>
      </x:c>
      <x:c r="V199" s="15" t="n">
        <x:v>3226.37</x:v>
      </x:c>
      <x:c r="W199" s="1" t="n">
        <x:v>94.2</x:v>
      </x:c>
      <x:c r="X199" s="1" t="n">
        <x:v>0</x:v>
      </x:c>
      <x:c r="Y199" s="1" t="n">
        <x:v>0</x:v>
      </x:c>
      <x:c r="Z199" s="16" t="n">
        <x:f aca="0">MIN(100,ROUND(MIN(1,E199/10)*15+MIN(1,G199/120)*15+MIN(1,H199/3)*12+MIN(1,J199/2)*10+MIN(1,K199/60)*10+MIN(1,O199/2)*10+MIN(1,P199/2)*8+MIN(1,R199/12)*7+MIN(1,S199/4)*5+MIN(1,T199/8)*3+IF(U199="Unsupported",3,IF(U199="Limited Support",1,0))+IF(C199="Critical",2,IF(C199="High",1,0)),0))</x:f>
        <x:v>17</x:v>
      </x:c>
      <x:c r="AA199" s="1" t="str">
        <x:f aca="0">IF(Z199&gt;=70,"Critical",IF(Z199&gt;=50,"High",IF(Z199&gt;=30,"Medium","Routine")))</x:f>
        <x:v>Routine</x:v>
      </x:c>
      <x:c r="AB199" s="1" t="str">
        <x:f aca="0">IF(W199&gt;=85,"Passes score threshold only","Below score threshold")</x:f>
        <x:v>Passes score threshold only</x:v>
      </x:c>
      <x:c r="AC199" s="12" t="n">
        <x:v>0</x:v>
      </x:c>
      <x:c r="AD199" s="12"/>
      <x:c r="AE199" s="12"/>
    </x:row>
    <x:row r="200" ht="15" hidden="0" customHeight="1">
      <x:c r="A200" s="1" t="s">
        <x:v>848</x:v>
      </x:c>
      <x:c r="B200" s="1" t="s">
        <x:v>1927</x:v>
      </x:c>
      <x:c r="C200" s="1" t="s">
        <x:v>1893</x:v>
      </x:c>
      <x:c r="D200" s="1" t="s">
        <x:v>1911</x:v>
      </x:c>
      <x:c r="E200" s="1" t="n">
        <x:v>4.45</x:v>
      </x:c>
      <x:c r="F200" s="1" t="n">
        <x:v>69.5</x:v>
      </x:c>
      <x:c r="G200" s="1" t="n">
        <x:v>0</x:v>
      </x:c>
      <x:c r="H200" s="1" t="n">
        <x:v>0</x:v>
      </x:c>
      <x:c r="I200" s="1" t="n">
        <x:v>0</x:v>
      </x:c>
      <x:c r="J200" s="1" t="n">
        <x:v>0</x:v>
      </x:c>
      <x:c r="K200" s="1" t="n">
        <x:v>0</x:v>
      </x:c>
      <x:c r="L200" s="1" t="n">
        <x:v>637</x:v>
      </x:c>
      <x:c r="M200" s="1" t="n">
        <x:v>0</x:v>
      </x:c>
      <x:c r="N200" s="1" t="n">
        <x:v>0</x:v>
      </x:c>
      <x:c r="O200" s="1" t="n">
        <x:v>0</x:v>
      </x:c>
      <x:c r="P200" s="1" t="n">
        <x:v>0</x:v>
      </x:c>
      <x:c r="Q200" s="1" t="n">
        <x:v>20</x:v>
      </x:c>
      <x:c r="R200" s="1" t="n">
        <x:v>0</x:v>
      </x:c>
      <x:c r="S200" s="1" t="n">
        <x:v>0.89</x:v>
      </x:c>
      <x:c r="T200" s="1" t="n">
        <x:v>5</x:v>
      </x:c>
      <x:c r="U200" s="1" t="s">
        <x:v>1907</x:v>
      </x:c>
      <x:c r="V200" s="15" t="n">
        <x:v>8845.77</x:v>
      </x:c>
      <x:c r="W200" s="1" t="n">
        <x:v>99.4</x:v>
      </x:c>
      <x:c r="X200" s="1" t="n">
        <x:v>0</x:v>
      </x:c>
      <x:c r="Y200" s="1" t="n">
        <x:v>0</x:v>
      </x:c>
      <x:c r="Z200" s="16" t="n">
        <x:f aca="0">MIN(100,ROUND(MIN(1,E200/10)*15+MIN(1,G200/120)*15+MIN(1,H200/3)*12+MIN(1,J200/2)*10+MIN(1,K200/60)*10+MIN(1,O200/2)*10+MIN(1,P200/2)*8+MIN(1,R200/12)*7+MIN(1,S200/4)*5+MIN(1,T200/8)*3+IF(U200="Unsupported",3,IF(U200="Limited Support",1,0))+IF(C200="Critical",2,IF(C200="High",1,0)),0))</x:f>
        <x:v>12</x:v>
      </x:c>
      <x:c r="AA200" s="1" t="str">
        <x:f aca="0">IF(Z200&gt;=70,"Critical",IF(Z200&gt;=50,"High",IF(Z200&gt;=30,"Medium","Routine")))</x:f>
        <x:v>Routine</x:v>
      </x:c>
      <x:c r="AB200" s="1" t="str">
        <x:f aca="0">IF(W200&gt;=85,"Passes score threshold only","Below score threshold")</x:f>
        <x:v>Passes score threshold only</x:v>
      </x:c>
      <x:c r="AC200" s="12" t="n">
        <x:v>1</x:v>
      </x:c>
      <x:c r="AD200" s="12"/>
      <x:c r="AE200" s="12" t="n">
        <x:v>637</x:v>
      </x:c>
    </x:row>
    <x:row r="201" ht="15" hidden="0" customHeight="1">
      <x:c r="A201" s="1" t="s">
        <x:v>2488</x:v>
      </x:c>
      <x:c r="B201" s="1" t="s">
        <x:v>1997</x:v>
      </x:c>
      <x:c r="C201" s="1" t="s">
        <x:v>1902</x:v>
      </x:c>
      <x:c r="D201" s="1" t="s">
        <x:v>1891</x:v>
      </x:c>
      <x:c r="E201" s="1" t="n">
        <x:v>2.94</x:v>
      </x:c>
      <x:c r="F201" s="1" t="n">
        <x:v>43.9</x:v>
      </x:c>
      <x:c r="G201" s="1" t="n">
        <x:v>0</x:v>
      </x:c>
      <x:c r="H201" s="1" t="n">
        <x:v>0</x:v>
      </x:c>
      <x:c r="I201" s="1" t="n">
        <x:v>0</x:v>
      </x:c>
      <x:c r="J201" s="1" t="n">
        <x:v>0</x:v>
      </x:c>
      <x:c r="K201" s="1" t="n">
        <x:v>0</x:v>
      </x:c>
      <x:c r="L201" s="1" t="n">
        <x:v>815</x:v>
      </x:c>
      <x:c r="M201" s="1" t="n">
        <x:v>0</x:v>
      </x:c>
      <x:c r="N201" s="1" t="n">
        <x:v>0</x:v>
      </x:c>
      <x:c r="O201" s="1" t="n">
        <x:v>0</x:v>
      </x:c>
      <x:c r="P201" s="1" t="n">
        <x:v>0</x:v>
      </x:c>
      <x:c r="Q201" s="1" t="n">
        <x:v>18</x:v>
      </x:c>
      <x:c r="R201" s="1" t="n">
        <x:v>3</x:v>
      </x:c>
      <x:c r="S201" s="1" t="n">
        <x:v>1.19</x:v>
      </x:c>
      <x:c r="T201" s="1" t="n">
        <x:v>1</x:v>
      </x:c>
      <x:c r="U201" s="1" t="s">
        <x:v>1884</x:v>
      </x:c>
      <x:c r="V201" s="15" t="n">
        <x:v>56594.64</x:v>
      </x:c>
      <x:c r="W201" s="1" t="n">
        <x:v>95.7</x:v>
      </x:c>
      <x:c r="X201" s="1" t="n">
        <x:v>0</x:v>
      </x:c>
      <x:c r="Y201" s="1" t="n">
        <x:v>0</x:v>
      </x:c>
      <x:c r="Z201" s="16" t="n">
        <x:f aca="0">MIN(100,ROUND(MIN(1,E201/10)*15+MIN(1,G201/120)*15+MIN(1,H201/3)*12+MIN(1,J201/2)*10+MIN(1,K201/60)*10+MIN(1,O201/2)*10+MIN(1,P201/2)*8+MIN(1,R201/12)*7+MIN(1,S201/4)*5+MIN(1,T201/8)*3+IF(U201="Unsupported",3,IF(U201="Limited Support",1,0))+IF(C201="Critical",2,IF(C201="High",1,0)),0))</x:f>
        <x:v>10</x:v>
      </x:c>
      <x:c r="AA201" s="1" t="str">
        <x:f aca="0">IF(Z201&gt;=70,"Critical",IF(Z201&gt;=50,"High",IF(Z201&gt;=30,"Medium","Routine")))</x:f>
        <x:v>Routine</x:v>
      </x:c>
      <x:c r="AB201" s="1" t="str">
        <x:f aca="0">IF(W201&gt;=85,"Passes score threshold only","Below score threshold")</x:f>
        <x:v>Passes score threshold only</x:v>
      </x:c>
      <x:c r="AC201" s="12" t="n">
        <x:v>1</x:v>
      </x:c>
      <x:c r="AD201" s="12"/>
      <x:c r="AE201" s="12" t="n">
        <x:v>815</x:v>
      </x:c>
    </x:row>
    <x:row r="202" ht="15" hidden="0" customHeight="1">
      <x:c r="A202" s="1" t="s">
        <x:v>2491</x:v>
      </x:c>
      <x:c r="B202" s="1" t="s">
        <x:v>1879</x:v>
      </x:c>
      <x:c r="C202" s="1" t="s">
        <x:v>1893</x:v>
      </x:c>
      <x:c r="D202" s="1" t="s">
        <x:v>1911</x:v>
      </x:c>
      <x:c r="E202" s="1" t="n">
        <x:v>10.28</x:v>
      </x:c>
      <x:c r="F202" s="1" t="n">
        <x:v>50.9</x:v>
      </x:c>
      <x:c r="G202" s="1" t="n">
        <x:v>0</x:v>
      </x:c>
      <x:c r="H202" s="1" t="n">
        <x:v>0</x:v>
      </x:c>
      <x:c r="I202" s="1" t="n">
        <x:v>2</x:v>
      </x:c>
      <x:c r="J202" s="1" t="n">
        <x:v>0</x:v>
      </x:c>
      <x:c r="K202" s="1" t="n">
        <x:v>0</x:v>
      </x:c>
      <x:c r="L202" s="1" t="n">
        <x:v>177</x:v>
      </x:c>
      <x:c r="M202" s="1" t="n">
        <x:v>1.6</x:v>
      </x:c>
      <x:c r="N202" s="1" t="n">
        <x:v>0</x:v>
      </x:c>
      <x:c r="O202" s="1" t="n">
        <x:v>0</x:v>
      </x:c>
      <x:c r="P202" s="1" t="n">
        <x:v>0</x:v>
      </x:c>
      <x:c r="Q202" s="1" t="n">
        <x:v>39</x:v>
      </x:c>
      <x:c r="R202" s="1" t="n">
        <x:v>5</x:v>
      </x:c>
      <x:c r="S202" s="1" t="n">
        <x:v>2.22</x:v>
      </x:c>
      <x:c r="T202" s="1" t="n">
        <x:v>2</x:v>
      </x:c>
      <x:c r="U202" s="1" t="s">
        <x:v>1884</x:v>
      </x:c>
      <x:c r="V202" s="15" t="n">
        <x:v>1959.64</x:v>
      </x:c>
      <x:c r="W202" s="1" t="n">
        <x:v>95.5</x:v>
      </x:c>
      <x:c r="X202" s="1" t="n">
        <x:v>0</x:v>
      </x:c>
      <x:c r="Y202" s="1" t="n">
        <x:v>0</x:v>
      </x:c>
      <x:c r="Z202" s="16" t="n">
        <x:f aca="0">MIN(100,ROUND(MIN(1,E202/10)*15+MIN(1,G202/120)*15+MIN(1,H202/3)*12+MIN(1,J202/2)*10+MIN(1,K202/60)*10+MIN(1,O202/2)*10+MIN(1,P202/2)*8+MIN(1,R202/12)*7+MIN(1,S202/4)*5+MIN(1,T202/8)*3+IF(U202="Unsupported",3,IF(U202="Limited Support",1,0))+IF(C202="Critical",2,IF(C202="High",1,0)),0))</x:f>
        <x:v>22</x:v>
      </x:c>
      <x:c r="AA202" s="1" t="str">
        <x:f aca="0">IF(Z202&gt;=70,"Critical",IF(Z202&gt;=50,"High",IF(Z202&gt;=30,"Medium","Routine")))</x:f>
        <x:v>Routine</x:v>
      </x:c>
      <x:c r="AB202" s="1" t="str">
        <x:f aca="0">IF(W202&gt;=85,"Passes score threshold only","Below score threshold")</x:f>
        <x:v>Passes score threshold only</x:v>
      </x:c>
      <x:c r="AC202" s="12" t="n">
        <x:v>2</x:v>
      </x:c>
      <x:c r="AD202" s="12" t="n">
        <x:v>177</x:v>
      </x:c>
      <x:c r="AE202" s="12" t="n">
        <x:v>179</x:v>
      </x:c>
    </x:row>
    <x:row r="203" ht="15" hidden="0" customHeight="1">
      <x:c r="A203" s="1" t="s">
        <x:v>853</x:v>
      </x:c>
      <x:c r="B203" s="1" t="s">
        <x:v>1949</x:v>
      </x:c>
      <x:c r="C203" s="1" t="s">
        <x:v>1893</x:v>
      </x:c>
      <x:c r="D203" s="1" t="s">
        <x:v>1891</x:v>
      </x:c>
      <x:c r="E203" s="1" t="n">
        <x:v>5.4</x:v>
      </x:c>
      <x:c r="F203" s="1" t="n">
        <x:v>46.8</x:v>
      </x:c>
      <x:c r="G203" s="1" t="n">
        <x:v>23</x:v>
      </x:c>
      <x:c r="H203" s="1" t="n">
        <x:v>0</x:v>
      </x:c>
      <x:c r="I203" s="1" t="n">
        <x:v>0</x:v>
      </x:c>
      <x:c r="J203" s="1" t="n">
        <x:v>0</x:v>
      </x:c>
      <x:c r="K203" s="1" t="n">
        <x:v>0</x:v>
      </x:c>
      <x:c r="L203" s="1" t="n">
        <x:v>666</x:v>
      </x:c>
      <x:c r="M203" s="1" t="n">
        <x:v>0</x:v>
      </x:c>
      <x:c r="N203" s="1" t="n">
        <x:v>0</x:v>
      </x:c>
      <x:c r="O203" s="1" t="n">
        <x:v>0</x:v>
      </x:c>
      <x:c r="P203" s="1" t="n">
        <x:v>0</x:v>
      </x:c>
      <x:c r="Q203" s="1" t="n">
        <x:v>8</x:v>
      </x:c>
      <x:c r="R203" s="1" t="n">
        <x:v>0</x:v>
      </x:c>
      <x:c r="S203" s="1" t="n">
        <x:v>0</x:v>
      </x:c>
      <x:c r="T203" s="1" t="n">
        <x:v>4</x:v>
      </x:c>
      <x:c r="U203" s="1" t="s">
        <x:v>1884</x:v>
      </x:c>
      <x:c r="V203" s="15" t="n">
        <x:v>19388.61</x:v>
      </x:c>
      <x:c r="W203" s="1" t="n">
        <x:v>92.7</x:v>
      </x:c>
      <x:c r="X203" s="1" t="n">
        <x:v>0</x:v>
      </x:c>
      <x:c r="Y203" s="1" t="n">
        <x:v>0</x:v>
      </x:c>
      <x:c r="Z203" s="16" t="n">
        <x:f aca="0">MIN(100,ROUND(MIN(1,E203/10)*15+MIN(1,G203/120)*15+MIN(1,H203/3)*12+MIN(1,J203/2)*10+MIN(1,K203/60)*10+MIN(1,O203/2)*10+MIN(1,P203/2)*8+MIN(1,R203/12)*7+MIN(1,S203/4)*5+MIN(1,T203/8)*3+IF(U203="Unsupported",3,IF(U203="Limited Support",1,0))+IF(C203="Critical",2,IF(C203="High",1,0)),0))</x:f>
        <x:v>13</x:v>
      </x:c>
      <x:c r="AA203" s="1" t="str">
        <x:f aca="0">IF(Z203&gt;=70,"Critical",IF(Z203&gt;=50,"High",IF(Z203&gt;=30,"Medium","Routine")))</x:f>
        <x:v>Routine</x:v>
      </x:c>
      <x:c r="AB203" s="1" t="str">
        <x:f aca="0">IF(W203&gt;=85,"Passes score threshold only","Below score threshold")</x:f>
        <x:v>Passes score threshold only</x:v>
      </x:c>
      <x:c r="AC203" s="12" t="n">
        <x:v>1</x:v>
      </x:c>
      <x:c r="AD203" s="12"/>
      <x:c r="AE203" s="12" t="n">
        <x:v>666</x:v>
      </x:c>
    </x:row>
    <x:row r="204" ht="15" hidden="0" customHeight="1">
      <x:c r="A204" s="1" t="s">
        <x:v>855</x:v>
      </x:c>
      <x:c r="B204" s="1" t="s">
        <x:v>1888</x:v>
      </x:c>
      <x:c r="C204" s="1" t="s">
        <x:v>1893</x:v>
      </x:c>
      <x:c r="D204" s="1" t="s">
        <x:v>1870</x:v>
      </x:c>
      <x:c r="E204" s="1" t="n">
        <x:v>2.09</x:v>
      </x:c>
      <x:c r="F204" s="1" t="n">
        <x:v>76.5</x:v>
      </x:c>
      <x:c r="G204" s="1" t="n">
        <x:v>0</x:v>
      </x:c>
      <x:c r="H204" s="1" t="n">
        <x:v>0</x:v>
      </x:c>
      <x:c r="I204" s="1" t="n">
        <x:v>0</x:v>
      </x:c>
      <x:c r="J204" s="1" t="n">
        <x:v>0</x:v>
      </x:c>
      <x:c r="K204" s="1" t="n">
        <x:v>0</x:v>
      </x:c>
      <x:c r="L204" s="1" t="n">
        <x:v>999</x:v>
      </x:c>
      <x:c r="M204" s="1" t="n">
        <x:v>0</x:v>
      </x:c>
      <x:c r="N204" s="1" t="n">
        <x:v>0</x:v>
      </x:c>
      <x:c r="O204" s="1" t="n">
        <x:v>0</x:v>
      </x:c>
      <x:c r="P204" s="1" t="n">
        <x:v>0</x:v>
      </x:c>
      <x:c r="Q204" s="1" t="n">
        <x:v>27</x:v>
      </x:c>
      <x:c r="R204" s="1" t="n">
        <x:v>3</x:v>
      </x:c>
      <x:c r="S204" s="1" t="n">
        <x:v>0.4</x:v>
      </x:c>
      <x:c r="T204" s="1" t="n">
        <x:v>3</x:v>
      </x:c>
      <x:c r="U204" s="1" t="s">
        <x:v>1907</x:v>
      </x:c>
      <x:c r="V204" s="15" t="n">
        <x:v>3286.54</x:v>
      </x:c>
      <x:c r="W204" s="1" t="n">
        <x:v>99.8</x:v>
      </x:c>
      <x:c r="X204" s="1" t="n">
        <x:v>0</x:v>
      </x:c>
      <x:c r="Y204" s="1" t="n">
        <x:v>0</x:v>
      </x:c>
      <x:c r="Z204" s="16" t="n">
        <x:f aca="0">MIN(100,ROUND(MIN(1,E204/10)*15+MIN(1,G204/120)*15+MIN(1,H204/3)*12+MIN(1,J204/2)*10+MIN(1,K204/60)*10+MIN(1,O204/2)*10+MIN(1,P204/2)*8+MIN(1,R204/12)*7+MIN(1,S204/4)*5+MIN(1,T204/8)*3+IF(U204="Unsupported",3,IF(U204="Limited Support",1,0))+IF(C204="Critical",2,IF(C204="High",1,0)),0))</x:f>
        <x:v>9</x:v>
      </x:c>
      <x:c r="AA204" s="1" t="str">
        <x:f aca="0">IF(Z204&gt;=70,"Critical",IF(Z204&gt;=50,"High",IF(Z204&gt;=30,"Medium","Routine")))</x:f>
        <x:v>Routine</x:v>
      </x:c>
      <x:c r="AB204" s="1" t="str">
        <x:f aca="0">IF(W204&gt;=85,"Passes score threshold only","Below score threshold")</x:f>
        <x:v>Passes score threshold only</x:v>
      </x:c>
      <x:c r="AC204" s="12" t="n">
        <x:v>0</x:v>
      </x:c>
      <x:c r="AD204" s="12"/>
      <x:c r="AE204" s="12"/>
    </x:row>
    <x:row r="205" ht="15" hidden="0" customHeight="1">
      <x:c r="A205" s="1" t="s">
        <x:v>857</x:v>
      </x:c>
      <x:c r="B205" s="1" t="s">
        <x:v>1945</x:v>
      </x:c>
      <x:c r="C205" s="1" t="s">
        <x:v>1902</x:v>
      </x:c>
      <x:c r="D205" s="1" t="s">
        <x:v>1870</x:v>
      </x:c>
      <x:c r="E205" s="1" t="n">
        <x:v>4.7</x:v>
      </x:c>
      <x:c r="F205" s="1" t="n">
        <x:v>67.6</x:v>
      </x:c>
      <x:c r="G205" s="1" t="n">
        <x:v>0</x:v>
      </x:c>
      <x:c r="H205" s="1" t="n">
        <x:v>0</x:v>
      </x:c>
      <x:c r="I205" s="1" t="n">
        <x:v>0</x:v>
      </x:c>
      <x:c r="J205" s="1" t="n">
        <x:v>0</x:v>
      </x:c>
      <x:c r="K205" s="1" t="n">
        <x:v>0</x:v>
      </x:c>
      <x:c r="L205" s="1" t="n">
        <x:v>76</x:v>
      </x:c>
      <x:c r="M205" s="1" t="n">
        <x:v>0</x:v>
      </x:c>
      <x:c r="N205" s="1" t="n">
        <x:v>0</x:v>
      </x:c>
      <x:c r="O205" s="1" t="n">
        <x:v>0</x:v>
      </x:c>
      <x:c r="P205" s="1" t="n">
        <x:v>0</x:v>
      </x:c>
      <x:c r="Q205" s="1" t="n">
        <x:v>9</x:v>
      </x:c>
      <x:c r="R205" s="1" t="n">
        <x:v>2</x:v>
      </x:c>
      <x:c r="S205" s="1" t="n">
        <x:v>0</x:v>
      </x:c>
      <x:c r="T205" s="1" t="n">
        <x:v>1</x:v>
      </x:c>
      <x:c r="U205" s="1" t="s">
        <x:v>1884</x:v>
      </x:c>
      <x:c r="V205" s="15" t="n">
        <x:v>3238.08</x:v>
      </x:c>
      <x:c r="W205" s="1" t="n">
        <x:v>97.7</x:v>
      </x:c>
      <x:c r="X205" s="1" t="n">
        <x:v>0</x:v>
      </x:c>
      <x:c r="Y205" s="1" t="n">
        <x:v>0</x:v>
      </x:c>
      <x:c r="Z205" s="16" t="n">
        <x:f aca="0">MIN(100,ROUND(MIN(1,E205/10)*15+MIN(1,G205/120)*15+MIN(1,H205/3)*12+MIN(1,J205/2)*10+MIN(1,K205/60)*10+MIN(1,O205/2)*10+MIN(1,P205/2)*8+MIN(1,R205/12)*7+MIN(1,S205/4)*5+MIN(1,T205/8)*3+IF(U205="Unsupported",3,IF(U205="Limited Support",1,0))+IF(C205="Critical",2,IF(C205="High",1,0)),0))</x:f>
        <x:v>11</x:v>
      </x:c>
      <x:c r="AA205" s="1" t="str">
        <x:f aca="0">IF(Z205&gt;=70,"Critical",IF(Z205&gt;=50,"High",IF(Z205&gt;=30,"Medium","Routine")))</x:f>
        <x:v>Routine</x:v>
      </x:c>
      <x:c r="AB205" s="1" t="str">
        <x:f aca="0">IF(W205&gt;=85,"Passes score threshold only","Below score threshold")</x:f>
        <x:v>Passes score threshold only</x:v>
      </x:c>
      <x:c r="AC205" s="12" t="n">
        <x:v>2</x:v>
      </x:c>
      <x:c r="AD205" s="12" t="n">
        <x:v>76</x:v>
      </x:c>
      <x:c r="AE205" s="12" t="n">
        <x:v>515</x:v>
      </x:c>
    </x:row>
    <x:row r="206" ht="15" hidden="0" customHeight="1">
      <x:c r="A206" s="1" t="s">
        <x:v>860</x:v>
      </x:c>
      <x:c r="B206" s="1" t="s">
        <x:v>1927</x:v>
      </x:c>
      <x:c r="C206" s="1" t="s">
        <x:v>1893</x:v>
      </x:c>
      <x:c r="D206" s="1" t="s">
        <x:v>1911</x:v>
      </x:c>
      <x:c r="E206" s="1" t="n">
        <x:v>3.43</x:v>
      </x:c>
      <x:c r="F206" s="1" t="n">
        <x:v>80.2</x:v>
      </x:c>
      <x:c r="G206" s="1" t="n">
        <x:v>38</x:v>
      </x:c>
      <x:c r="H206" s="1" t="n">
        <x:v>0</x:v>
      </x:c>
      <x:c r="I206" s="1" t="n">
        <x:v>1</x:v>
      </x:c>
      <x:c r="J206" s="1" t="n">
        <x:v>0</x:v>
      </x:c>
      <x:c r="K206" s="1" t="n">
        <x:v>0</x:v>
      </x:c>
      <x:c r="L206" s="1" t="n">
        <x:v>262</x:v>
      </x:c>
      <x:c r="M206" s="1" t="n">
        <x:v>3.1</x:v>
      </x:c>
      <x:c r="N206" s="1" t="n">
        <x:v>0</x:v>
      </x:c>
      <x:c r="O206" s="1" t="n">
        <x:v>0</x:v>
      </x:c>
      <x:c r="P206" s="1" t="n">
        <x:v>0</x:v>
      </x:c>
      <x:c r="Q206" s="1" t="n">
        <x:v>30</x:v>
      </x:c>
      <x:c r="R206" s="1" t="n">
        <x:v>3</x:v>
      </x:c>
      <x:c r="S206" s="1" t="n">
        <x:v>1</x:v>
      </x:c>
      <x:c r="T206" s="1" t="n">
        <x:v>6</x:v>
      </x:c>
      <x:c r="U206" s="1" t="s">
        <x:v>1884</x:v>
      </x:c>
      <x:c r="V206" s="15" t="n">
        <x:v>9465.74</x:v>
      </x:c>
      <x:c r="W206" s="1" t="n">
        <x:v>94.7</x:v>
      </x:c>
      <x:c r="X206" s="1" t="n">
        <x:v>0</x:v>
      </x:c>
      <x:c r="Y206" s="1" t="n">
        <x:v>0</x:v>
      </x:c>
      <x:c r="Z206" s="16" t="n">
        <x:f aca="0">MIN(100,ROUND(MIN(1,E206/10)*15+MIN(1,G206/120)*15+MIN(1,H206/3)*12+MIN(1,J206/2)*10+MIN(1,K206/60)*10+MIN(1,O206/2)*10+MIN(1,P206/2)*8+MIN(1,R206/12)*7+MIN(1,S206/4)*5+MIN(1,T206/8)*3+IF(U206="Unsupported",3,IF(U206="Limited Support",1,0))+IF(C206="Critical",2,IF(C206="High",1,0)),0))</x:f>
        <x:v>16</x:v>
      </x:c>
      <x:c r="AA206" s="1" t="str">
        <x:f aca="0">IF(Z206&gt;=70,"Critical",IF(Z206&gt;=50,"High",IF(Z206&gt;=30,"Medium","Routine")))</x:f>
        <x:v>Routine</x:v>
      </x:c>
      <x:c r="AB206" s="1" t="str">
        <x:f aca="0">IF(W206&gt;=85,"Passes score threshold only","Below score threshold")</x:f>
        <x:v>Passes score threshold only</x:v>
      </x:c>
      <x:c r="AC206" s="12" t="n">
        <x:v>1</x:v>
      </x:c>
      <x:c r="AD206" s="12"/>
      <x:c r="AE206" s="12" t="n">
        <x:v>262</x:v>
      </x:c>
    </x:row>
    <x:row r="207" ht="15" hidden="0" customHeight="1">
      <x:c r="A207" s="1" t="s">
        <x:v>1773</x:v>
      </x:c>
      <x:c r="B207" s="1" t="s">
        <x:v>1866</x:v>
      </x:c>
      <x:c r="C207" s="1" t="s">
        <x:v>1872</x:v>
      </x:c>
      <x:c r="D207" s="1" t="s">
        <x:v>1870</x:v>
      </x:c>
      <x:c r="E207" s="1" t="n">
        <x:v>1.82</x:v>
      </x:c>
      <x:c r="F207" s="1" t="n">
        <x:v>58.8</x:v>
      </x:c>
      <x:c r="G207" s="1" t="n">
        <x:v>0</x:v>
      </x:c>
      <x:c r="H207" s="1" t="n">
        <x:v>0</x:v>
      </x:c>
      <x:c r="I207" s="1" t="n">
        <x:v>0</x:v>
      </x:c>
      <x:c r="J207" s="1" t="n">
        <x:v>0</x:v>
      </x:c>
      <x:c r="K207" s="1" t="n">
        <x:v>0</x:v>
      </x:c>
      <x:c r="L207" s="1" t="n">
        <x:v>551</x:v>
      </x:c>
      <x:c r="M207" s="1" t="n">
        <x:v>0</x:v>
      </x:c>
      <x:c r="N207" s="1" t="n">
        <x:v>0</x:v>
      </x:c>
      <x:c r="O207" s="1" t="n">
        <x:v>0</x:v>
      </x:c>
      <x:c r="P207" s="1" t="n">
        <x:v>0</x:v>
      </x:c>
      <x:c r="Q207" s="1" t="n">
        <x:v>15</x:v>
      </x:c>
      <x:c r="R207" s="1" t="n">
        <x:v>0</x:v>
      </x:c>
      <x:c r="S207" s="1" t="n">
        <x:v>1.05</x:v>
      </x:c>
      <x:c r="T207" s="1" t="n">
        <x:v>2</x:v>
      </x:c>
      <x:c r="U207" s="1" t="s">
        <x:v>1907</x:v>
      </x:c>
      <x:c r="V207" s="15" t="n">
        <x:v>57981.96</x:v>
      </x:c>
      <x:c r="W207" s="1" t="n">
        <x:v>95.2</x:v>
      </x:c>
      <x:c r="X207" s="1" t="n">
        <x:v>0</x:v>
      </x:c>
      <x:c r="Y207" s="1" t="n">
        <x:v>0</x:v>
      </x:c>
      <x:c r="Z207" s="16" t="n">
        <x:f aca="0">MIN(100,ROUND(MIN(1,E207/10)*15+MIN(1,G207/120)*15+MIN(1,H207/3)*12+MIN(1,J207/2)*10+MIN(1,K207/60)*10+MIN(1,O207/2)*10+MIN(1,P207/2)*8+MIN(1,R207/12)*7+MIN(1,S207/4)*5+MIN(1,T207/8)*3+IF(U207="Unsupported",3,IF(U207="Limited Support",1,0))+IF(C207="Critical",2,IF(C207="High",1,0)),0))</x:f>
        <x:v>6</x:v>
      </x:c>
      <x:c r="AA207" s="1" t="str">
        <x:f aca="0">IF(Z207&gt;=70,"Critical",IF(Z207&gt;=50,"High",IF(Z207&gt;=30,"Medium","Routine")))</x:f>
        <x:v>Routine</x:v>
      </x:c>
      <x:c r="AB207" s="1" t="str">
        <x:f aca="0">IF(W207&gt;=85,"Passes score threshold only","Below score threshold")</x:f>
        <x:v>Passes score threshold only</x:v>
      </x:c>
      <x:c r="AC207" s="12" t="n">
        <x:v>1</x:v>
      </x:c>
      <x:c r="AD207" s="12"/>
      <x:c r="AE207" s="12" t="n">
        <x:v>551</x:v>
      </x:c>
    </x:row>
    <x:row r="208" ht="15" hidden="0" customHeight="1">
      <x:c r="A208" s="1" t="s">
        <x:v>2504</x:v>
      </x:c>
      <x:c r="B208" s="1" t="s">
        <x:v>2010</x:v>
      </x:c>
      <x:c r="C208" s="1" t="s">
        <x:v>1872</x:v>
      </x:c>
      <x:c r="D208" s="1" t="s">
        <x:v>1870</x:v>
      </x:c>
      <x:c r="E208" s="1" t="n">
        <x:v>7.58</x:v>
      </x:c>
      <x:c r="F208" s="1" t="n">
        <x:v>66.8</x:v>
      </x:c>
      <x:c r="G208" s="1" t="n">
        <x:v>0</x:v>
      </x:c>
      <x:c r="H208" s="1" t="n">
        <x:v>1</x:v>
      </x:c>
      <x:c r="I208" s="1" t="n">
        <x:v>1</x:v>
      </x:c>
      <x:c r="J208" s="1" t="n">
        <x:v>0</x:v>
      </x:c>
      <x:c r="K208" s="1" t="n">
        <x:v>0.6</x:v>
      </x:c>
      <x:c r="L208" s="1" t="n">
        <x:v>244.5</x:v>
      </x:c>
      <x:c r="M208" s="1" t="n">
        <x:v>1.9</x:v>
      </x:c>
      <x:c r="N208" s="1" t="n">
        <x:v>0</x:v>
      </x:c>
      <x:c r="O208" s="1" t="n">
        <x:v>0</x:v>
      </x:c>
      <x:c r="P208" s="1" t="n">
        <x:v>0</x:v>
      </x:c>
      <x:c r="Q208" s="1" t="n">
        <x:v>39</x:v>
      </x:c>
      <x:c r="R208" s="1" t="n">
        <x:v>5</x:v>
      </x:c>
      <x:c r="S208" s="1" t="n">
        <x:v>1.44</x:v>
      </x:c>
      <x:c r="T208" s="1" t="n">
        <x:v>4</x:v>
      </x:c>
      <x:c r="U208" s="1" t="s">
        <x:v>1884</x:v>
      </x:c>
      <x:c r="V208" s="15" t="n">
        <x:v>2244.14</x:v>
      </x:c>
      <x:c r="W208" s="1" t="n">
        <x:v>92.7</x:v>
      </x:c>
      <x:c r="X208" s="1" t="n">
        <x:v>0</x:v>
      </x:c>
      <x:c r="Y208" s="1" t="n">
        <x:v>0</x:v>
      </x:c>
      <x:c r="Z208" s="16" t="n">
        <x:f aca="0">MIN(100,ROUND(MIN(1,E208/10)*15+MIN(1,G208/120)*15+MIN(1,H208/3)*12+MIN(1,J208/2)*10+MIN(1,K208/60)*10+MIN(1,O208/2)*10+MIN(1,P208/2)*8+MIN(1,R208/12)*7+MIN(1,S208/4)*5+MIN(1,T208/8)*3+IF(U208="Unsupported",3,IF(U208="Limited Support",1,0))+IF(C208="Critical",2,IF(C208="High",1,0)),0))</x:f>
        <x:v>22</x:v>
      </x:c>
      <x:c r="AA208" s="1" t="str">
        <x:f aca="0">IF(Z208&gt;=70,"Critical",IF(Z208&gt;=50,"High",IF(Z208&gt;=30,"Medium","Routine")))</x:f>
        <x:v>Routine</x:v>
      </x:c>
      <x:c r="AB208" s="1" t="str">
        <x:f aca="0">IF(W208&gt;=85,"Passes score threshold only","Below score threshold")</x:f>
        <x:v>Passes score threshold only</x:v>
      </x:c>
      <x:c r="AC208" s="12" t="n">
        <x:v>3</x:v>
      </x:c>
      <x:c r="AD208" s="12" t="n">
        <x:v>244.5</x:v>
      </x:c>
      <x:c r="AE208" s="12" t="n">
        <x:v>64</x:v>
      </x:c>
    </x:row>
    <x:row r="209" ht="15" hidden="0" customHeight="1">
      <x:c r="A209" s="1" t="s">
        <x:v>2508</x:v>
      </x:c>
      <x:c r="B209" s="1" t="s">
        <x:v>1945</x:v>
      </x:c>
      <x:c r="C209" s="1" t="s">
        <x:v>1893</x:v>
      </x:c>
      <x:c r="D209" s="1" t="s">
        <x:v>1870</x:v>
      </x:c>
      <x:c r="E209" s="1" t="n">
        <x:v>5.43</x:v>
      </x:c>
      <x:c r="F209" s="1" t="n">
        <x:v>73.2</x:v>
      </x:c>
      <x:c r="G209" s="1" t="n">
        <x:v>0</x:v>
      </x:c>
      <x:c r="H209" s="1" t="n">
        <x:v>0</x:v>
      </x:c>
      <x:c r="I209" s="1" t="n">
        <x:v>1</x:v>
      </x:c>
      <x:c r="J209" s="1" t="n">
        <x:v>0</x:v>
      </x:c>
      <x:c r="K209" s="1" t="n">
        <x:v>0</x:v>
      </x:c>
      <x:c r="L209" s="1" t="n">
        <x:v>385</x:v>
      </x:c>
      <x:c r="M209" s="1" t="n">
        <x:v>3.8</x:v>
      </x:c>
      <x:c r="N209" s="1" t="n">
        <x:v>0</x:v>
      </x:c>
      <x:c r="O209" s="1" t="n">
        <x:v>0</x:v>
      </x:c>
      <x:c r="P209" s="1" t="n">
        <x:v>0</x:v>
      </x:c>
      <x:c r="Q209" s="1" t="n">
        <x:v>16</x:v>
      </x:c>
      <x:c r="R209" s="1" t="n">
        <x:v>0</x:v>
      </x:c>
      <x:c r="S209" s="1" t="n">
        <x:v>0.47</x:v>
      </x:c>
      <x:c r="T209" s="1" t="n">
        <x:v>1</x:v>
      </x:c>
      <x:c r="U209" s="1" t="s">
        <x:v>1884</x:v>
      </x:c>
      <x:c r="V209" s="15" t="n">
        <x:v>2901.83</x:v>
      </x:c>
      <x:c r="W209" s="1" t="n">
        <x:v>97.9</x:v>
      </x:c>
      <x:c r="X209" s="1" t="n">
        <x:v>0</x:v>
      </x:c>
      <x:c r="Y209" s="1" t="n">
        <x:v>0</x:v>
      </x:c>
      <x:c r="Z209" s="16" t="n">
        <x:f aca="0">MIN(100,ROUND(MIN(1,E209/10)*15+MIN(1,G209/120)*15+MIN(1,H209/3)*12+MIN(1,J209/2)*10+MIN(1,K209/60)*10+MIN(1,O209/2)*10+MIN(1,P209/2)*8+MIN(1,R209/12)*7+MIN(1,S209/4)*5+MIN(1,T209/8)*3+IF(U209="Unsupported",3,IF(U209="Limited Support",1,0))+IF(C209="Critical",2,IF(C209="High",1,0)),0))</x:f>
        <x:v>10</x:v>
      </x:c>
      <x:c r="AA209" s="1" t="str">
        <x:f aca="0">IF(Z209&gt;=70,"Critical",IF(Z209&gt;=50,"High",IF(Z209&gt;=30,"Medium","Routine")))</x:f>
        <x:v>Routine</x:v>
      </x:c>
      <x:c r="AB209" s="1" t="str">
        <x:f aca="0">IF(W209&gt;=85,"Passes score threshold only","Below score threshold")</x:f>
        <x:v>Passes score threshold only</x:v>
      </x:c>
      <x:c r="AC209" s="12" t="n">
        <x:v>3</x:v>
      </x:c>
      <x:c r="AD209" s="12" t="n">
        <x:v>385</x:v>
      </x:c>
      <x:c r="AE209" s="12" t="n">
        <x:v>153</x:v>
      </x:c>
    </x:row>
    <x:row r="210" ht="15" hidden="0" customHeight="1">
      <x:c r="A210" s="1" t="s">
        <x:v>2511</x:v>
      </x:c>
      <x:c r="B210" s="1" t="s">
        <x:v>1888</x:v>
      </x:c>
      <x:c r="C210" s="1" t="s">
        <x:v>1902</x:v>
      </x:c>
      <x:c r="D210" s="1" t="s">
        <x:v>1870</x:v>
      </x:c>
      <x:c r="E210" s="1" t="n">
        <x:v>4.55</x:v>
      </x:c>
      <x:c r="F210" s="1" t="n">
        <x:v>75.2</x:v>
      </x:c>
      <x:c r="G210" s="1" t="n">
        <x:v>0</x:v>
      </x:c>
      <x:c r="H210" s="1" t="n">
        <x:v>0</x:v>
      </x:c>
      <x:c r="I210" s="1" t="n">
        <x:v>0</x:v>
      </x:c>
      <x:c r="J210" s="1" t="n">
        <x:v>0</x:v>
      </x:c>
      <x:c r="K210" s="1" t="n">
        <x:v>0</x:v>
      </x:c>
      <x:c r="L210" s="1" t="n">
        <x:v>78</x:v>
      </x:c>
      <x:c r="M210" s="1" t="n">
        <x:v>0</x:v>
      </x:c>
      <x:c r="N210" s="1" t="n">
        <x:v>0</x:v>
      </x:c>
      <x:c r="O210" s="1" t="n">
        <x:v>0</x:v>
      </x:c>
      <x:c r="P210" s="1" t="n">
        <x:v>0</x:v>
      </x:c>
      <x:c r="Q210" s="1" t="n">
        <x:v>14</x:v>
      </x:c>
      <x:c r="R210" s="1" t="n">
        <x:v>0</x:v>
      </x:c>
      <x:c r="S210" s="1" t="n">
        <x:v>0.76</x:v>
      </x:c>
      <x:c r="T210" s="1" t="n">
        <x:v>4</x:v>
      </x:c>
      <x:c r="U210" s="1" t="s">
        <x:v>1884</x:v>
      </x:c>
      <x:c r="V210" s="15" t="n">
        <x:v>3708.55</x:v>
      </x:c>
      <x:c r="W210" s="1" t="n">
        <x:v>98.8</x:v>
      </x:c>
      <x:c r="X210" s="1" t="n">
        <x:v>0</x:v>
      </x:c>
      <x:c r="Y210" s="1" t="n">
        <x:v>0</x:v>
      </x:c>
      <x:c r="Z210" s="16" t="n">
        <x:f aca="0">MIN(100,ROUND(MIN(1,E210/10)*15+MIN(1,G210/120)*15+MIN(1,H210/3)*12+MIN(1,J210/2)*10+MIN(1,K210/60)*10+MIN(1,O210/2)*10+MIN(1,P210/2)*8+MIN(1,R210/12)*7+MIN(1,S210/4)*5+MIN(1,T210/8)*3+IF(U210="Unsupported",3,IF(U210="Limited Support",1,0))+IF(C210="Critical",2,IF(C210="High",1,0)),0))</x:f>
        <x:v>11</x:v>
      </x:c>
      <x:c r="AA210" s="1" t="str">
        <x:f aca="0">IF(Z210&gt;=70,"Critical",IF(Z210&gt;=50,"High",IF(Z210&gt;=30,"Medium","Routine")))</x:f>
        <x:v>Routine</x:v>
      </x:c>
      <x:c r="AB210" s="1" t="str">
        <x:f aca="0">IF(W210&gt;=85,"Passes score threshold only","Below score threshold")</x:f>
        <x:v>Passes score threshold only</x:v>
      </x:c>
      <x:c r="AC210" s="12" t="n">
        <x:v>2</x:v>
      </x:c>
      <x:c r="AD210" s="12" t="n">
        <x:v>78</x:v>
      </x:c>
      <x:c r="AE210" s="12" t="n">
        <x:v>820</x:v>
      </x:c>
    </x:row>
    <x:row r="211" ht="15" hidden="0" customHeight="1">
      <x:c r="A211" s="1" t="s">
        <x:v>2514</x:v>
      </x:c>
      <x:c r="B211" s="1" t="s">
        <x:v>2010</x:v>
      </x:c>
      <x:c r="C211" s="1" t="s">
        <x:v>1872</x:v>
      </x:c>
      <x:c r="D211" s="1" t="s">
        <x:v>1870</x:v>
      </x:c>
      <x:c r="E211" s="1" t="n">
        <x:v>8.44</x:v>
      </x:c>
      <x:c r="F211" s="1" t="n">
        <x:v>56.9</x:v>
      </x:c>
      <x:c r="G211" s="1" t="n">
        <x:v>0</x:v>
      </x:c>
      <x:c r="H211" s="1" t="n">
        <x:v>0</x:v>
      </x:c>
      <x:c r="I211" s="1" t="n">
        <x:v>1</x:v>
      </x:c>
      <x:c r="J211" s="1" t="n">
        <x:v>0</x:v>
      </x:c>
      <x:c r="K211" s="1" t="n">
        <x:v>0</x:v>
      </x:c>
      <x:c r="L211" s="1" t="n">
        <x:v>363</x:v>
      </x:c>
      <x:c r="M211" s="1" t="n">
        <x:v>1.8</x:v>
      </x:c>
      <x:c r="N211" s="1" t="n">
        <x:v>0</x:v>
      </x:c>
      <x:c r="O211" s="1" t="n">
        <x:v>0</x:v>
      </x:c>
      <x:c r="P211" s="1" t="n">
        <x:v>0</x:v>
      </x:c>
      <x:c r="Q211" s="1" t="n">
        <x:v>44</x:v>
      </x:c>
      <x:c r="R211" s="1" t="n">
        <x:v>5</x:v>
      </x:c>
      <x:c r="S211" s="1" t="n">
        <x:v>2.31</x:v>
      </x:c>
      <x:c r="T211" s="1" t="n">
        <x:v>4</x:v>
      </x:c>
      <x:c r="U211" s="1" t="s">
        <x:v>1884</x:v>
      </x:c>
      <x:c r="V211" s="15" t="n">
        <x:v>2327.3</x:v>
      </x:c>
      <x:c r="W211" s="1" t="n">
        <x:v>95.2</x:v>
      </x:c>
      <x:c r="X211" s="1" t="n">
        <x:v>0</x:v>
      </x:c>
      <x:c r="Y211" s="1" t="n">
        <x:v>0</x:v>
      </x:c>
      <x:c r="Z211" s="16" t="n">
        <x:f aca="0">MIN(100,ROUND(MIN(1,E211/10)*15+MIN(1,G211/120)*15+MIN(1,H211/3)*12+MIN(1,J211/2)*10+MIN(1,K211/60)*10+MIN(1,O211/2)*10+MIN(1,P211/2)*8+MIN(1,R211/12)*7+MIN(1,S211/4)*5+MIN(1,T211/8)*3+IF(U211="Unsupported",3,IF(U211="Limited Support",1,0))+IF(C211="Critical",2,IF(C211="High",1,0)),0))</x:f>
        <x:v>20</x:v>
      </x:c>
      <x:c r="AA211" s="1" t="str">
        <x:f aca="0">IF(Z211&gt;=70,"Critical",IF(Z211&gt;=50,"High",IF(Z211&gt;=30,"Medium","Routine")))</x:f>
        <x:v>Routine</x:v>
      </x:c>
      <x:c r="AB211" s="1" t="str">
        <x:f aca="0">IF(W211&gt;=85,"Passes score threshold only","Below score threshold")</x:f>
        <x:v>Passes score threshold only</x:v>
      </x:c>
      <x:c r="AC211" s="12" t="n">
        <x:v>3</x:v>
      </x:c>
      <x:c r="AD211" s="12" t="n">
        <x:v>363</x:v>
      </x:c>
      <x:c r="AE211" s="12" t="n">
        <x:v>188</x:v>
      </x:c>
    </x:row>
    <x:row r="212" ht="15" hidden="0" customHeight="1">
      <x:c r="A212" s="1" t="s">
        <x:v>2517</x:v>
      </x:c>
      <x:c r="B212" s="1" t="s">
        <x:v>2010</x:v>
      </x:c>
      <x:c r="C212" s="1" t="s">
        <x:v>1872</x:v>
      </x:c>
      <x:c r="D212" s="1" t="s">
        <x:v>1870</x:v>
      </x:c>
      <x:c r="E212" s="1" t="n">
        <x:v>4.11</x:v>
      </x:c>
      <x:c r="F212" s="1" t="n">
        <x:v>67.4</x:v>
      </x:c>
      <x:c r="G212" s="1" t="n">
        <x:v>0</x:v>
      </x:c>
      <x:c r="H212" s="1" t="n">
        <x:v>0</x:v>
      </x:c>
      <x:c r="I212" s="1" t="n">
        <x:v>1</x:v>
      </x:c>
      <x:c r="J212" s="1" t="n">
        <x:v>0</x:v>
      </x:c>
      <x:c r="K212" s="1" t="n">
        <x:v>0</x:v>
      </x:c>
      <x:c r="L212" s="1" t="n">
        <x:v>149</x:v>
      </x:c>
      <x:c r="M212" s="1" t="n">
        <x:v>1.1</x:v>
      </x:c>
      <x:c r="N212" s="1" t="n">
        <x:v>0</x:v>
      </x:c>
      <x:c r="O212" s="1" t="n">
        <x:v>0</x:v>
      </x:c>
      <x:c r="P212" s="1" t="n">
        <x:v>0</x:v>
      </x:c>
      <x:c r="Q212" s="1" t="n">
        <x:v>30</x:v>
      </x:c>
      <x:c r="R212" s="1" t="n">
        <x:v>0</x:v>
      </x:c>
      <x:c r="S212" s="1" t="n">
        <x:v>0.43</x:v>
      </x:c>
      <x:c r="T212" s="1" t="n">
        <x:v>4</x:v>
      </x:c>
      <x:c r="U212" s="1" t="s">
        <x:v>1884</x:v>
      </x:c>
      <x:c r="V212" s="15" t="n">
        <x:v>2653.08</x:v>
      </x:c>
      <x:c r="W212" s="1" t="n">
        <x:v>94.9</x:v>
      </x:c>
      <x:c r="X212" s="1" t="n">
        <x:v>0</x:v>
      </x:c>
      <x:c r="Y212" s="1" t="n">
        <x:v>0</x:v>
      </x:c>
      <x:c r="Z212" s="16" t="n">
        <x:f aca="0">MIN(100,ROUND(MIN(1,E212/10)*15+MIN(1,G212/120)*15+MIN(1,H212/3)*12+MIN(1,J212/2)*10+MIN(1,K212/60)*10+MIN(1,O212/2)*10+MIN(1,P212/2)*8+MIN(1,R212/12)*7+MIN(1,S212/4)*5+MIN(1,T212/8)*3+IF(U212="Unsupported",3,IF(U212="Limited Support",1,0))+IF(C212="Critical",2,IF(C212="High",1,0)),0))</x:f>
        <x:v>8</x:v>
      </x:c>
      <x:c r="AA212" s="1" t="str">
        <x:f aca="0">IF(Z212&gt;=70,"Critical",IF(Z212&gt;=50,"High",IF(Z212&gt;=30,"Medium","Routine")))</x:f>
        <x:v>Routine</x:v>
      </x:c>
      <x:c r="AB212" s="1" t="str">
        <x:f aca="0">IF(W212&gt;=85,"Passes score threshold only","Below score threshold")</x:f>
        <x:v>Passes score threshold only</x:v>
      </x:c>
      <x:c r="AC212" s="12" t="n">
        <x:v>1</x:v>
      </x:c>
      <x:c r="AD212" s="12"/>
      <x:c r="AE212" s="12" t="n">
        <x:v>149</x:v>
      </x:c>
    </x:row>
    <x:row r="213" ht="15" hidden="0" customHeight="1">
      <x:c r="A213" s="1" t="s">
        <x:v>2520</x:v>
      </x:c>
      <x:c r="B213" s="1" t="s">
        <x:v>1888</x:v>
      </x:c>
      <x:c r="C213" s="1" t="s">
        <x:v>1893</x:v>
      </x:c>
      <x:c r="D213" s="1" t="s">
        <x:v>1891</x:v>
      </x:c>
      <x:c r="E213" s="1" t="n">
        <x:v>5.16</x:v>
      </x:c>
      <x:c r="F213" s="1" t="n">
        <x:v>61.2</x:v>
      </x:c>
      <x:c r="G213" s="1" t="n">
        <x:v>6</x:v>
      </x:c>
      <x:c r="H213" s="1" t="n">
        <x:v>0</x:v>
      </x:c>
      <x:c r="I213" s="1" t="n">
        <x:v>0</x:v>
      </x:c>
      <x:c r="J213" s="1" t="n">
        <x:v>0</x:v>
      </x:c>
      <x:c r="K213" s="1" t="n">
        <x:v>0</x:v>
      </x:c>
      <x:c r="L213" s="1" t="n">
        <x:v>827</x:v>
      </x:c>
      <x:c r="M213" s="1" t="n">
        <x:v>0</x:v>
      </x:c>
      <x:c r="N213" s="1" t="n">
        <x:v>0</x:v>
      </x:c>
      <x:c r="O213" s="1" t="n">
        <x:v>0</x:v>
      </x:c>
      <x:c r="P213" s="1" t="n">
        <x:v>0</x:v>
      </x:c>
      <x:c r="Q213" s="1" t="n">
        <x:v>18</x:v>
      </x:c>
      <x:c r="R213" s="1" t="n">
        <x:v>2</x:v>
      </x:c>
      <x:c r="S213" s="1" t="n">
        <x:v>0.46</x:v>
      </x:c>
      <x:c r="T213" s="1" t="n">
        <x:v>2</x:v>
      </x:c>
      <x:c r="U213" s="1" t="s">
        <x:v>1884</x:v>
      </x:c>
      <x:c r="V213" s="15" t="n">
        <x:v>3416.19</x:v>
      </x:c>
      <x:c r="W213" s="1" t="n">
        <x:v>97.8</x:v>
      </x:c>
      <x:c r="X213" s="1" t="n">
        <x:v>0</x:v>
      </x:c>
      <x:c r="Y213" s="1" t="n">
        <x:v>0</x:v>
      </x:c>
      <x:c r="Z213" s="16" t="n">
        <x:f aca="0">MIN(100,ROUND(MIN(1,E213/10)*15+MIN(1,G213/120)*15+MIN(1,H213/3)*12+MIN(1,J213/2)*10+MIN(1,K213/60)*10+MIN(1,O213/2)*10+MIN(1,P213/2)*8+MIN(1,R213/12)*7+MIN(1,S213/4)*5+MIN(1,T213/8)*3+IF(U213="Unsupported",3,IF(U213="Limited Support",1,0))+IF(C213="Critical",2,IF(C213="High",1,0)),0))</x:f>
        <x:v>12</x:v>
      </x:c>
      <x:c r="AA213" s="1" t="str">
        <x:f aca="0">IF(Z213&gt;=70,"Critical",IF(Z213&gt;=50,"High",IF(Z213&gt;=30,"Medium","Routine")))</x:f>
        <x:v>Routine</x:v>
      </x:c>
      <x:c r="AB213" s="1" t="str">
        <x:f aca="0">IF(W213&gt;=85,"Passes score threshold only","Below score threshold")</x:f>
        <x:v>Passes score threshold only</x:v>
      </x:c>
      <x:c r="AC213" s="12" t="n">
        <x:v>1</x:v>
      </x:c>
      <x:c r="AD213" s="12"/>
      <x:c r="AE213" s="12" t="n">
        <x:v>827</x:v>
      </x:c>
    </x:row>
    <x:row r="214" ht="15" hidden="0" customHeight="1">
      <x:c r="A214" s="1" t="s">
        <x:v>864</x:v>
      </x:c>
      <x:c r="B214" s="1" t="s">
        <x:v>1945</x:v>
      </x:c>
      <x:c r="C214" s="1" t="s">
        <x:v>1902</x:v>
      </x:c>
      <x:c r="D214" s="1" t="s">
        <x:v>1911</x:v>
      </x:c>
      <x:c r="E214" s="1" t="n">
        <x:v>5.73</x:v>
      </x:c>
      <x:c r="F214" s="1" t="n">
        <x:v>68.7</x:v>
      </x:c>
      <x:c r="G214" s="1" t="n">
        <x:v>0</x:v>
      </x:c>
      <x:c r="H214" s="1" t="n">
        <x:v>0</x:v>
      </x:c>
      <x:c r="I214" s="1" t="n">
        <x:v>1</x:v>
      </x:c>
      <x:c r="J214" s="1" t="n">
        <x:v>0</x:v>
      </x:c>
      <x:c r="K214" s="1" t="n">
        <x:v>0</x:v>
      </x:c>
      <x:c r="L214" s="1" t="n">
        <x:v>421</x:v>
      </x:c>
      <x:c r="M214" s="1" t="n">
        <x:v>1.5</x:v>
      </x:c>
      <x:c r="N214" s="1" t="n">
        <x:v>0</x:v>
      </x:c>
      <x:c r="O214" s="1" t="n">
        <x:v>1</x:v>
      </x:c>
      <x:c r="P214" s="1" t="n">
        <x:v>0</x:v>
      </x:c>
      <x:c r="Q214" s="1" t="n">
        <x:v>37</x:v>
      </x:c>
      <x:c r="R214" s="1" t="n">
        <x:v>3</x:v>
      </x:c>
      <x:c r="S214" s="1" t="n">
        <x:v>0.79</x:v>
      </x:c>
      <x:c r="T214" s="1" t="n">
        <x:v>3</x:v>
      </x:c>
      <x:c r="U214" s="1" t="s">
        <x:v>1884</x:v>
      </x:c>
      <x:c r="V214" s="15" t="n">
        <x:v>3120.74</x:v>
      </x:c>
      <x:c r="W214" s="1" t="n">
        <x:v>96.2</x:v>
      </x:c>
      <x:c r="X214" s="1" t="n">
        <x:v>0</x:v>
      </x:c>
      <x:c r="Y214" s="1" t="n">
        <x:v>0</x:v>
      </x:c>
      <x:c r="Z214" s="16" t="n">
        <x:f aca="0">MIN(100,ROUND(MIN(1,E214/10)*15+MIN(1,G214/120)*15+MIN(1,H214/3)*12+MIN(1,J214/2)*10+MIN(1,K214/60)*10+MIN(1,O214/2)*10+MIN(1,P214/2)*8+MIN(1,R214/12)*7+MIN(1,S214/4)*5+MIN(1,T214/8)*3+IF(U214="Unsupported",3,IF(U214="Limited Support",1,0))+IF(C214="Critical",2,IF(C214="High",1,0)),0))</x:f>
        <x:v>19</x:v>
      </x:c>
      <x:c r="AA214" s="1" t="str">
        <x:f aca="0">IF(Z214&gt;=70,"Critical",IF(Z214&gt;=50,"High",IF(Z214&gt;=30,"Medium","Routine")))</x:f>
        <x:v>Routine</x:v>
      </x:c>
      <x:c r="AB214" s="1" t="str">
        <x:f aca="0">IF(W214&gt;=85,"Passes score threshold only","Below score threshold")</x:f>
        <x:v>Passes score threshold only</x:v>
      </x:c>
      <x:c r="AC214" s="12" t="n">
        <x:v>2</x:v>
      </x:c>
      <x:c r="AD214" s="12" t="n">
        <x:v>421</x:v>
      </x:c>
      <x:c r="AE214" s="12" t="n">
        <x:v>135</x:v>
      </x:c>
    </x:row>
    <x:row r="215" ht="15" hidden="0" customHeight="1">
      <x:c r="A215" s="1" t="s">
        <x:v>2526</x:v>
      </x:c>
      <x:c r="B215" s="1" t="s">
        <x:v>1888</x:v>
      </x:c>
      <x:c r="C215" s="1" t="s">
        <x:v>1893</x:v>
      </x:c>
      <x:c r="D215" s="1" t="s">
        <x:v>1891</x:v>
      </x:c>
      <x:c r="E215" s="1" t="n">
        <x:v>6.9</x:v>
      </x:c>
      <x:c r="F215" s="1" t="n">
        <x:v>59.6</x:v>
      </x:c>
      <x:c r="G215" s="1" t="n">
        <x:v>0</x:v>
      </x:c>
      <x:c r="H215" s="1" t="n">
        <x:v>0</x:v>
      </x:c>
      <x:c r="I215" s="1" t="n">
        <x:v>0</x:v>
      </x:c>
      <x:c r="J215" s="1" t="n">
        <x:v>0</x:v>
      </x:c>
      <x:c r="K215" s="1" t="n">
        <x:v>0</x:v>
      </x:c>
      <x:c r="L215" s="1" t="n">
        <x:v>999</x:v>
      </x:c>
      <x:c r="M215" s="1" t="n">
        <x:v>0</x:v>
      </x:c>
      <x:c r="N215" s="1" t="n">
        <x:v>0</x:v>
      </x:c>
      <x:c r="O215" s="1" t="n">
        <x:v>0</x:v>
      </x:c>
      <x:c r="P215" s="1" t="n">
        <x:v>0</x:v>
      </x:c>
      <x:c r="Q215" s="1" t="n">
        <x:v>19</x:v>
      </x:c>
      <x:c r="R215" s="1" t="n">
        <x:v>3</x:v>
      </x:c>
      <x:c r="S215" s="1" t="n">
        <x:v>1.13</x:v>
      </x:c>
      <x:c r="T215" s="1" t="n">
        <x:v>2</x:v>
      </x:c>
      <x:c r="U215" s="1" t="s">
        <x:v>1884</x:v>
      </x:c>
      <x:c r="V215" s="15" t="n">
        <x:v>3612.94</x:v>
      </x:c>
      <x:c r="W215" s="1" t="n">
        <x:v>97.3</x:v>
      </x:c>
      <x:c r="X215" s="1" t="n">
        <x:v>0</x:v>
      </x:c>
      <x:c r="Y215" s="1" t="n">
        <x:v>0</x:v>
      </x:c>
      <x:c r="Z215" s="16" t="n">
        <x:f aca="0">MIN(100,ROUND(MIN(1,E215/10)*15+MIN(1,G215/120)*15+MIN(1,H215/3)*12+MIN(1,J215/2)*10+MIN(1,K215/60)*10+MIN(1,O215/2)*10+MIN(1,P215/2)*8+MIN(1,R215/12)*7+MIN(1,S215/4)*5+MIN(1,T215/8)*3+IF(U215="Unsupported",3,IF(U215="Limited Support",1,0))+IF(C215="Critical",2,IF(C215="High",1,0)),0))</x:f>
        <x:v>15</x:v>
      </x:c>
      <x:c r="AA215" s="1" t="str">
        <x:f aca="0">IF(Z215&gt;=70,"Critical",IF(Z215&gt;=50,"High",IF(Z215&gt;=30,"Medium","Routine")))</x:f>
        <x:v>Routine</x:v>
      </x:c>
      <x:c r="AB215" s="1" t="str">
        <x:f aca="0">IF(W215&gt;=85,"Passes score threshold only","Below score threshold")</x:f>
        <x:v>Passes score threshold only</x:v>
      </x:c>
      <x:c r="AC215" s="12" t="n">
        <x:v>0</x:v>
      </x:c>
      <x:c r="AD215" s="12"/>
      <x:c r="AE215" s="12"/>
    </x:row>
    <x:row r="216" ht="15" hidden="0" customHeight="1">
      <x:c r="A216" s="1" t="s">
        <x:v>2529</x:v>
      </x:c>
      <x:c r="B216" s="1" t="s">
        <x:v>1915</x:v>
      </x:c>
      <x:c r="C216" s="1" t="s">
        <x:v>1902</x:v>
      </x:c>
      <x:c r="D216" s="1" t="s">
        <x:v>1891</x:v>
      </x:c>
      <x:c r="E216" s="1" t="n">
        <x:v>6.32</x:v>
      </x:c>
      <x:c r="F216" s="1" t="n">
        <x:v>56.4</x:v>
      </x:c>
      <x:c r="G216" s="1" t="n">
        <x:v>0</x:v>
      </x:c>
      <x:c r="H216" s="1" t="n">
        <x:v>0</x:v>
      </x:c>
      <x:c r="I216" s="1" t="n">
        <x:v>0</x:v>
      </x:c>
      <x:c r="J216" s="1" t="n">
        <x:v>0</x:v>
      </x:c>
      <x:c r="K216" s="1" t="n">
        <x:v>0</x:v>
      </x:c>
      <x:c r="L216" s="1" t="n">
        <x:v>533</x:v>
      </x:c>
      <x:c r="M216" s="1" t="n">
        <x:v>0</x:v>
      </x:c>
      <x:c r="N216" s="1" t="n">
        <x:v>0</x:v>
      </x:c>
      <x:c r="O216" s="1" t="n">
        <x:v>0</x:v>
      </x:c>
      <x:c r="P216" s="1" t="n">
        <x:v>0</x:v>
      </x:c>
      <x:c r="Q216" s="1" t="n">
        <x:v>15</x:v>
      </x:c>
      <x:c r="R216" s="1" t="n">
        <x:v>1</x:v>
      </x:c>
      <x:c r="S216" s="1" t="n">
        <x:v>0.27</x:v>
      </x:c>
      <x:c r="T216" s="1" t="n">
        <x:v>2</x:v>
      </x:c>
      <x:c r="U216" s="1" t="s">
        <x:v>1884</x:v>
      </x:c>
      <x:c r="V216" s="15" t="n">
        <x:v>37559.04</x:v>
      </x:c>
      <x:c r="W216" s="1" t="n">
        <x:v>92.5</x:v>
      </x:c>
      <x:c r="X216" s="1" t="n">
        <x:v>0</x:v>
      </x:c>
      <x:c r="Y216" s="1" t="n">
        <x:v>0</x:v>
      </x:c>
      <x:c r="Z216" s="16" t="n">
        <x:f aca="0">MIN(100,ROUND(MIN(1,E216/10)*15+MIN(1,G216/120)*15+MIN(1,H216/3)*12+MIN(1,J216/2)*10+MIN(1,K216/60)*10+MIN(1,O216/2)*10+MIN(1,P216/2)*8+MIN(1,R216/12)*7+MIN(1,S216/4)*5+MIN(1,T216/8)*3+IF(U216="Unsupported",3,IF(U216="Limited Support",1,0))+IF(C216="Critical",2,IF(C216="High",1,0)),0))</x:f>
        <x:v>13</x:v>
      </x:c>
      <x:c r="AA216" s="1" t="str">
        <x:f aca="0">IF(Z216&gt;=70,"Critical",IF(Z216&gt;=50,"High",IF(Z216&gt;=30,"Medium","Routine")))</x:f>
        <x:v>Routine</x:v>
      </x:c>
      <x:c r="AB216" s="1" t="str">
        <x:f aca="0">IF(W216&gt;=85,"Passes score threshold only","Below score threshold")</x:f>
        <x:v>Passes score threshold only</x:v>
      </x:c>
      <x:c r="AC216" s="12" t="n">
        <x:v>1</x:v>
      </x:c>
      <x:c r="AD216" s="12"/>
      <x:c r="AE216" s="12" t="n">
        <x:v>533</x:v>
      </x:c>
    </x:row>
    <x:row r="217" ht="15" hidden="0" customHeight="1">
      <x:c r="A217" s="1" t="s">
        <x:v>868</x:v>
      </x:c>
      <x:c r="B217" s="1" t="s">
        <x:v>1927</x:v>
      </x:c>
      <x:c r="C217" s="1" t="s">
        <x:v>1893</x:v>
      </x:c>
      <x:c r="D217" s="1" t="s">
        <x:v>1891</x:v>
      </x:c>
      <x:c r="E217" s="1" t="n">
        <x:v>0.54</x:v>
      </x:c>
      <x:c r="F217" s="1" t="n">
        <x:v>80.1</x:v>
      </x:c>
      <x:c r="G217" s="1" t="n">
        <x:v>0</x:v>
      </x:c>
      <x:c r="H217" s="1" t="n">
        <x:v>0</x:v>
      </x:c>
      <x:c r="I217" s="1" t="n">
        <x:v>0</x:v>
      </x:c>
      <x:c r="J217" s="1" t="n">
        <x:v>0</x:v>
      </x:c>
      <x:c r="K217" s="1" t="n">
        <x:v>0</x:v>
      </x:c>
      <x:c r="L217" s="1" t="n">
        <x:v>999</x:v>
      </x:c>
      <x:c r="M217" s="1" t="n">
        <x:v>0</x:v>
      </x:c>
      <x:c r="N217" s="1" t="n">
        <x:v>0</x:v>
      </x:c>
      <x:c r="O217" s="1" t="n">
        <x:v>0</x:v>
      </x:c>
      <x:c r="P217" s="1" t="n">
        <x:v>0</x:v>
      </x:c>
      <x:c r="Q217" s="1" t="n">
        <x:v>33</x:v>
      </x:c>
      <x:c r="R217" s="1" t="n">
        <x:v>2</x:v>
      </x:c>
      <x:c r="S217" s="1" t="n">
        <x:v>0.03</x:v>
      </x:c>
      <x:c r="T217" s="1" t="n">
        <x:v>4</x:v>
      </x:c>
      <x:c r="U217" s="1" t="s">
        <x:v>1884</x:v>
      </x:c>
      <x:c r="V217" s="15" t="n">
        <x:v>10844.59</x:v>
      </x:c>
      <x:c r="W217" s="1" t="n">
        <x:v>92.1</x:v>
      </x:c>
      <x:c r="X217" s="1" t="n">
        <x:v>0</x:v>
      </x:c>
      <x:c r="Y217" s="1" t="n">
        <x:v>0</x:v>
      </x:c>
      <x:c r="Z217" s="16" t="n">
        <x:f aca="0">MIN(100,ROUND(MIN(1,E217/10)*15+MIN(1,G217/120)*15+MIN(1,H217/3)*12+MIN(1,J217/2)*10+MIN(1,K217/60)*10+MIN(1,O217/2)*10+MIN(1,P217/2)*8+MIN(1,R217/12)*7+MIN(1,S217/4)*5+MIN(1,T217/8)*3+IF(U217="Unsupported",3,IF(U217="Limited Support",1,0))+IF(C217="Critical",2,IF(C217="High",1,0)),0))</x:f>
        <x:v>5</x:v>
      </x:c>
      <x:c r="AA217" s="1" t="str">
        <x:f aca="0">IF(Z217&gt;=70,"Critical",IF(Z217&gt;=50,"High",IF(Z217&gt;=30,"Medium","Routine")))</x:f>
        <x:v>Routine</x:v>
      </x:c>
      <x:c r="AB217" s="1" t="str">
        <x:f aca="0">IF(W217&gt;=85,"Passes score threshold only","Below score threshold")</x:f>
        <x:v>Passes score threshold only</x:v>
      </x:c>
      <x:c r="AC217" s="12" t="n">
        <x:v>0</x:v>
      </x:c>
      <x:c r="AD217" s="12"/>
      <x:c r="AE217" s="12"/>
    </x:row>
    <x:row r="218" ht="15" hidden="0" customHeight="1">
      <x:c r="A218" s="1" t="s">
        <x:v>2535</x:v>
      </x:c>
      <x:c r="B218" s="1" t="s">
        <x:v>1866</x:v>
      </x:c>
      <x:c r="C218" s="1" t="s">
        <x:v>1893</x:v>
      </x:c>
      <x:c r="D218" s="1" t="s">
        <x:v>1891</x:v>
      </x:c>
      <x:c r="E218" s="1" t="n">
        <x:v>13</x:v>
      </x:c>
      <x:c r="F218" s="1" t="n">
        <x:v>58.3</x:v>
      </x:c>
      <x:c r="G218" s="1" t="n">
        <x:v>0</x:v>
      </x:c>
      <x:c r="H218" s="1" t="n">
        <x:v>0</x:v>
      </x:c>
      <x:c r="I218" s="1" t="n">
        <x:v>1</x:v>
      </x:c>
      <x:c r="J218" s="1" t="n">
        <x:v>0</x:v>
      </x:c>
      <x:c r="K218" s="1" t="n">
        <x:v>0</x:v>
      </x:c>
      <x:c r="L218" s="1" t="n">
        <x:v>135</x:v>
      </x:c>
      <x:c r="M218" s="1" t="n">
        <x:v>1.4</x:v>
      </x:c>
      <x:c r="N218" s="1" t="n">
        <x:v>0</x:v>
      </x:c>
      <x:c r="O218" s="1" t="n">
        <x:v>1</x:v>
      </x:c>
      <x:c r="P218" s="1" t="n">
        <x:v>0</x:v>
      </x:c>
      <x:c r="Q218" s="1" t="n">
        <x:v>29</x:v>
      </x:c>
      <x:c r="R218" s="1" t="n">
        <x:v>4</x:v>
      </x:c>
      <x:c r="S218" s="1" t="n">
        <x:v>1.59</x:v>
      </x:c>
      <x:c r="T218" s="1" t="n">
        <x:v>0</x:v>
      </x:c>
      <x:c r="U218" s="1" t="s">
        <x:v>1884</x:v>
      </x:c>
      <x:c r="V218" s="15" t="n">
        <x:v>56603.3</x:v>
      </x:c>
      <x:c r="W218" s="1" t="n">
        <x:v>96.9</x:v>
      </x:c>
      <x:c r="X218" s="1" t="n">
        <x:v>0</x:v>
      </x:c>
      <x:c r="Y218" s="1" t="n">
        <x:v>0</x:v>
      </x:c>
      <x:c r="Z218" s="16" t="n">
        <x:f aca="0">MIN(100,ROUND(MIN(1,E218/10)*15+MIN(1,G218/120)*15+MIN(1,H218/3)*12+MIN(1,J218/2)*10+MIN(1,K218/60)*10+MIN(1,O218/2)*10+MIN(1,P218/2)*8+MIN(1,R218/12)*7+MIN(1,S218/4)*5+MIN(1,T218/8)*3+IF(U218="Unsupported",3,IF(U218="Limited Support",1,0))+IF(C218="Critical",2,IF(C218="High",1,0)),0))</x:f>
        <x:v>25</x:v>
      </x:c>
      <x:c r="AA218" s="1" t="str">
        <x:f aca="0">IF(Z218&gt;=70,"Critical",IF(Z218&gt;=50,"High",IF(Z218&gt;=30,"Medium","Routine")))</x:f>
        <x:v>Routine</x:v>
      </x:c>
      <x:c r="AB218" s="1" t="str">
        <x:f aca="0">IF(W218&gt;=85,"Passes score threshold only","Below score threshold")</x:f>
        <x:v>Passes score threshold only</x:v>
      </x:c>
      <x:c r="AC218" s="12" t="n">
        <x:v>1</x:v>
      </x:c>
      <x:c r="AD218" s="12"/>
      <x:c r="AE218" s="12" t="n">
        <x:v>135</x:v>
      </x:c>
    </x:row>
    <x:row r="219" ht="15" hidden="0" customHeight="1">
      <x:c r="A219" s="1" t="s">
        <x:v>874</x:v>
      </x:c>
      <x:c r="B219" s="1" t="s">
        <x:v>1915</x:v>
      </x:c>
      <x:c r="C219" s="1" t="s">
        <x:v>1902</x:v>
      </x:c>
      <x:c r="D219" s="1" t="s">
        <x:v>1911</x:v>
      </x:c>
      <x:c r="E219" s="1" t="n">
        <x:v>3.73</x:v>
      </x:c>
      <x:c r="F219" s="1" t="n">
        <x:v>55.8</x:v>
      </x:c>
      <x:c r="G219" s="1" t="n">
        <x:v>0</x:v>
      </x:c>
      <x:c r="H219" s="1" t="n">
        <x:v>0</x:v>
      </x:c>
      <x:c r="I219" s="1" t="n">
        <x:v>0</x:v>
      </x:c>
      <x:c r="J219" s="1" t="n">
        <x:v>0</x:v>
      </x:c>
      <x:c r="K219" s="1" t="n">
        <x:v>0</x:v>
      </x:c>
      <x:c r="L219" s="1" t="n">
        <x:v>196</x:v>
      </x:c>
      <x:c r="M219" s="1" t="n">
        <x:v>0</x:v>
      </x:c>
      <x:c r="N219" s="1" t="n">
        <x:v>0</x:v>
      </x:c>
      <x:c r="O219" s="1" t="n">
        <x:v>0</x:v>
      </x:c>
      <x:c r="P219" s="1" t="n">
        <x:v>0</x:v>
      </x:c>
      <x:c r="Q219" s="1" t="n">
        <x:v>17</x:v>
      </x:c>
      <x:c r="R219" s="1" t="n">
        <x:v>2</x:v>
      </x:c>
      <x:c r="S219" s="1" t="n">
        <x:v>1.23</x:v>
      </x:c>
      <x:c r="T219" s="1" t="n">
        <x:v>2</x:v>
      </x:c>
      <x:c r="U219" s="1" t="s">
        <x:v>1884</x:v>
      </x:c>
      <x:c r="V219" s="15" t="n">
        <x:v>33245.35</x:v>
      </x:c>
      <x:c r="W219" s="1" t="n">
        <x:v>100</x:v>
      </x:c>
      <x:c r="X219" s="1" t="n">
        <x:v>0</x:v>
      </x:c>
      <x:c r="Y219" s="1" t="n">
        <x:v>0</x:v>
      </x:c>
      <x:c r="Z219" s="16" t="n">
        <x:f aca="0">MIN(100,ROUND(MIN(1,E219/10)*15+MIN(1,G219/120)*15+MIN(1,H219/3)*12+MIN(1,J219/2)*10+MIN(1,K219/60)*10+MIN(1,O219/2)*10+MIN(1,P219/2)*8+MIN(1,R219/12)*7+MIN(1,S219/4)*5+MIN(1,T219/8)*3+IF(U219="Unsupported",3,IF(U219="Limited Support",1,0))+IF(C219="Critical",2,IF(C219="High",1,0)),0))</x:f>
        <x:v>11</x:v>
      </x:c>
      <x:c r="AA219" s="1" t="str">
        <x:f aca="0">IF(Z219&gt;=70,"Critical",IF(Z219&gt;=50,"High",IF(Z219&gt;=30,"Medium","Routine")))</x:f>
        <x:v>Routine</x:v>
      </x:c>
      <x:c r="AB219" s="1" t="str">
        <x:f aca="0">IF(W219&gt;=85,"Passes score threshold only","Below score threshold")</x:f>
        <x:v>Passes score threshold only</x:v>
      </x:c>
      <x:c r="AC219" s="12" t="n">
        <x:v>2</x:v>
      </x:c>
      <x:c r="AD219" s="12" t="n">
        <x:v>196</x:v>
      </x:c>
      <x:c r="AE219" s="12" t="n">
        <x:v>420</x:v>
      </x:c>
    </x:row>
    <x:row r="220" ht="15" hidden="0" customHeight="1">
      <x:c r="A220" s="1" t="s">
        <x:v>2540</x:v>
      </x:c>
      <x:c r="B220" s="1" t="s">
        <x:v>1989</x:v>
      </x:c>
      <x:c r="C220" s="1" t="s">
        <x:v>1872</x:v>
      </x:c>
      <x:c r="D220" s="1" t="s">
        <x:v>1891</x:v>
      </x:c>
      <x:c r="E220" s="1" t="n">
        <x:v>9.6</x:v>
      </x:c>
      <x:c r="F220" s="1" t="n">
        <x:v>38.5</x:v>
      </x:c>
      <x:c r="G220" s="1" t="n">
        <x:v>0</x:v>
      </x:c>
      <x:c r="H220" s="1" t="n">
        <x:v>0</x:v>
      </x:c>
      <x:c r="I220" s="1" t="n">
        <x:v>0</x:v>
      </x:c>
      <x:c r="J220" s="1" t="n">
        <x:v>0</x:v>
      </x:c>
      <x:c r="K220" s="1" t="n">
        <x:v>0</x:v>
      </x:c>
      <x:c r="L220" s="1" t="n">
        <x:v>597</x:v>
      </x:c>
      <x:c r="M220" s="1" t="n">
        <x:v>0</x:v>
      </x:c>
      <x:c r="N220" s="1" t="n">
        <x:v>0</x:v>
      </x:c>
      <x:c r="O220" s="1" t="n">
        <x:v>0</x:v>
      </x:c>
      <x:c r="P220" s="1" t="n">
        <x:v>0</x:v>
      </x:c>
      <x:c r="Q220" s="1" t="n">
        <x:v>15</x:v>
      </x:c>
      <x:c r="R220" s="1" t="n">
        <x:v>6</x:v>
      </x:c>
      <x:c r="S220" s="1" t="n">
        <x:v>1.63</x:v>
      </x:c>
      <x:c r="T220" s="1" t="n">
        <x:v>2</x:v>
      </x:c>
      <x:c r="U220" s="1" t="s">
        <x:v>1884</x:v>
      </x:c>
      <x:c r="V220" s="15" t="n">
        <x:v>8607.69</x:v>
      </x:c>
      <x:c r="W220" s="1" t="n">
        <x:v>97</x:v>
      </x:c>
      <x:c r="X220" s="1" t="n">
        <x:v>0</x:v>
      </x:c>
      <x:c r="Y220" s="1" t="n">
        <x:v>0</x:v>
      </x:c>
      <x:c r="Z220" s="16" t="n">
        <x:f aca="0">MIN(100,ROUND(MIN(1,E220/10)*15+MIN(1,G220/120)*15+MIN(1,H220/3)*12+MIN(1,J220/2)*10+MIN(1,K220/60)*10+MIN(1,O220/2)*10+MIN(1,P220/2)*8+MIN(1,R220/12)*7+MIN(1,S220/4)*5+MIN(1,T220/8)*3+IF(U220="Unsupported",3,IF(U220="Limited Support",1,0))+IF(C220="Critical",2,IF(C220="High",1,0)),0))</x:f>
        <x:v>21</x:v>
      </x:c>
      <x:c r="AA220" s="1" t="str">
        <x:f aca="0">IF(Z220&gt;=70,"Critical",IF(Z220&gt;=50,"High",IF(Z220&gt;=30,"Medium","Routine")))</x:f>
        <x:v>Routine</x:v>
      </x:c>
      <x:c r="AB220" s="1" t="str">
        <x:f aca="0">IF(W220&gt;=85,"Passes score threshold only","Below score threshold")</x:f>
        <x:v>Passes score threshold only</x:v>
      </x:c>
      <x:c r="AC220" s="12" t="n">
        <x:v>1</x:v>
      </x:c>
      <x:c r="AD220" s="12"/>
      <x:c r="AE220" s="12" t="n">
        <x:v>597</x:v>
      </x:c>
    </x:row>
    <x:row r="221" ht="15" hidden="0" customHeight="1">
      <x:c r="A221" s="1" t="s">
        <x:v>878</x:v>
      </x:c>
      <x:c r="B221" s="1" t="s">
        <x:v>1997</x:v>
      </x:c>
      <x:c r="C221" s="1" t="s">
        <x:v>1902</x:v>
      </x:c>
      <x:c r="D221" s="1" t="s">
        <x:v>1870</x:v>
      </x:c>
      <x:c r="E221" s="1" t="n">
        <x:v>4.53</x:v>
      </x:c>
      <x:c r="F221" s="1" t="n">
        <x:v>41.9</x:v>
      </x:c>
      <x:c r="G221" s="1" t="n">
        <x:v>0</x:v>
      </x:c>
      <x:c r="H221" s="1" t="n">
        <x:v>0</x:v>
      </x:c>
      <x:c r="I221" s="1" t="n">
        <x:v>0</x:v>
      </x:c>
      <x:c r="J221" s="1" t="n">
        <x:v>0</x:v>
      </x:c>
      <x:c r="K221" s="1" t="n">
        <x:v>0</x:v>
      </x:c>
      <x:c r="L221" s="1" t="n">
        <x:v>999</x:v>
      </x:c>
      <x:c r="M221" s="1" t="n">
        <x:v>0</x:v>
      </x:c>
      <x:c r="N221" s="1" t="n">
        <x:v>0</x:v>
      </x:c>
      <x:c r="O221" s="1" t="n">
        <x:v>0</x:v>
      </x:c>
      <x:c r="P221" s="1" t="n">
        <x:v>0</x:v>
      </x:c>
      <x:c r="Q221" s="1" t="n">
        <x:v>23</x:v>
      </x:c>
      <x:c r="R221" s="1" t="n">
        <x:v>2</x:v>
      </x:c>
      <x:c r="S221" s="1" t="n">
        <x:v>0.17</x:v>
      </x:c>
      <x:c r="T221" s="1" t="n">
        <x:v>0</x:v>
      </x:c>
      <x:c r="U221" s="1" t="s">
        <x:v>1884</x:v>
      </x:c>
      <x:c r="V221" s="15" t="n">
        <x:v>45540.98</x:v>
      </x:c>
      <x:c r="W221" s="1" t="n">
        <x:v>97.1</x:v>
      </x:c>
      <x:c r="X221" s="1" t="n">
        <x:v>0</x:v>
      </x:c>
      <x:c r="Y221" s="1" t="n">
        <x:v>0</x:v>
      </x:c>
      <x:c r="Z221" s="16" t="n">
        <x:f aca="0">MIN(100,ROUND(MIN(1,E221/10)*15+MIN(1,G221/120)*15+MIN(1,H221/3)*12+MIN(1,J221/2)*10+MIN(1,K221/60)*10+MIN(1,O221/2)*10+MIN(1,P221/2)*8+MIN(1,R221/12)*7+MIN(1,S221/4)*5+MIN(1,T221/8)*3+IF(U221="Unsupported",3,IF(U221="Limited Support",1,0))+IF(C221="Critical",2,IF(C221="High",1,0)),0))</x:f>
        <x:v>10</x:v>
      </x:c>
      <x:c r="AA221" s="1" t="str">
        <x:f aca="0">IF(Z221&gt;=70,"Critical",IF(Z221&gt;=50,"High",IF(Z221&gt;=30,"Medium","Routine")))</x:f>
        <x:v>Routine</x:v>
      </x:c>
      <x:c r="AB221" s="1" t="str">
        <x:f aca="0">IF(W221&gt;=85,"Passes score threshold only","Below score threshold")</x:f>
        <x:v>Passes score threshold only</x:v>
      </x:c>
      <x:c r="AC221" s="12" t="n">
        <x:v>0</x:v>
      </x:c>
      <x:c r="AD221" s="12"/>
      <x:c r="AE221" s="12"/>
    </x:row>
    <x:row r="222" ht="15" hidden="0" customHeight="1">
      <x:c r="A222" s="1" t="s">
        <x:v>2545</x:v>
      </x:c>
      <x:c r="B222" s="1" t="s">
        <x:v>1866</x:v>
      </x:c>
      <x:c r="C222" s="1" t="s">
        <x:v>1893</x:v>
      </x:c>
      <x:c r="D222" s="1" t="s">
        <x:v>1911</x:v>
      </x:c>
      <x:c r="E222" s="1" t="n">
        <x:v>4.15</x:v>
      </x:c>
      <x:c r="F222" s="1" t="n">
        <x:v>51.1</x:v>
      </x:c>
      <x:c r="G222" s="1" t="n">
        <x:v>0</x:v>
      </x:c>
      <x:c r="H222" s="1" t="n">
        <x:v>0</x:v>
      </x:c>
      <x:c r="I222" s="1" t="n">
        <x:v>0</x:v>
      </x:c>
      <x:c r="J222" s="1" t="n">
        <x:v>0</x:v>
      </x:c>
      <x:c r="K222" s="1" t="n">
        <x:v>0</x:v>
      </x:c>
      <x:c r="L222" s="1" t="n">
        <x:v>999</x:v>
      </x:c>
      <x:c r="M222" s="1" t="n">
        <x:v>0</x:v>
      </x:c>
      <x:c r="N222" s="1" t="n">
        <x:v>0</x:v>
      </x:c>
      <x:c r="O222" s="1" t="n">
        <x:v>0</x:v>
      </x:c>
      <x:c r="P222" s="1" t="n">
        <x:v>0</x:v>
      </x:c>
      <x:c r="Q222" s="1" t="n">
        <x:v>19</x:v>
      </x:c>
      <x:c r="R222" s="1" t="n">
        <x:v>0</x:v>
      </x:c>
      <x:c r="S222" s="1" t="n">
        <x:v>0.24</x:v>
      </x:c>
      <x:c r="T222" s="1" t="n">
        <x:v>0</x:v>
      </x:c>
      <x:c r="U222" s="1" t="s">
        <x:v>1884</x:v>
      </x:c>
      <x:c r="V222" s="15" t="n">
        <x:v>56512.66</x:v>
      </x:c>
      <x:c r="W222" s="1" t="n">
        <x:v>99.8</x:v>
      </x:c>
      <x:c r="X222" s="1" t="n">
        <x:v>0</x:v>
      </x:c>
      <x:c r="Y222" s="1" t="n">
        <x:v>0</x:v>
      </x:c>
      <x:c r="Z222" s="16" t="n">
        <x:f aca="0">MIN(100,ROUND(MIN(1,E222/10)*15+MIN(1,G222/120)*15+MIN(1,H222/3)*12+MIN(1,J222/2)*10+MIN(1,K222/60)*10+MIN(1,O222/2)*10+MIN(1,P222/2)*8+MIN(1,R222/12)*7+MIN(1,S222/4)*5+MIN(1,T222/8)*3+IF(U222="Unsupported",3,IF(U222="Limited Support",1,0))+IF(C222="Critical",2,IF(C222="High",1,0)),0))</x:f>
        <x:v>8</x:v>
      </x:c>
      <x:c r="AA222" s="1" t="str">
        <x:f aca="0">IF(Z222&gt;=70,"Critical",IF(Z222&gt;=50,"High",IF(Z222&gt;=30,"Medium","Routine")))</x:f>
        <x:v>Routine</x:v>
      </x:c>
      <x:c r="AB222" s="1" t="str">
        <x:f aca="0">IF(W222&gt;=85,"Passes score threshold only","Below score threshold")</x:f>
        <x:v>Passes score threshold only</x:v>
      </x:c>
      <x:c r="AC222" s="12" t="n">
        <x:v>0</x:v>
      </x:c>
      <x:c r="AD222" s="12"/>
      <x:c r="AE222" s="12"/>
    </x:row>
    <x:row r="223" ht="15" hidden="0" customHeight="1">
      <x:c r="A223" s="1" t="s">
        <x:v>881</x:v>
      </x:c>
      <x:c r="B223" s="1" t="s">
        <x:v>2010</x:v>
      </x:c>
      <x:c r="C223" s="1" t="s">
        <x:v>1893</x:v>
      </x:c>
      <x:c r="D223" s="1" t="s">
        <x:v>1891</x:v>
      </x:c>
      <x:c r="E223" s="1" t="n">
        <x:v>3.54</x:v>
      </x:c>
      <x:c r="F223" s="1" t="n">
        <x:v>66.7</x:v>
      </x:c>
      <x:c r="G223" s="1" t="n">
        <x:v>0</x:v>
      </x:c>
      <x:c r="H223" s="1" t="n">
        <x:v>0</x:v>
      </x:c>
      <x:c r="I223" s="1" t="n">
        <x:v>0</x:v>
      </x:c>
      <x:c r="J223" s="1" t="n">
        <x:v>0</x:v>
      </x:c>
      <x:c r="K223" s="1" t="n">
        <x:v>0</x:v>
      </x:c>
      <x:c r="L223" s="1" t="n">
        <x:v>374</x:v>
      </x:c>
      <x:c r="M223" s="1" t="n">
        <x:v>0</x:v>
      </x:c>
      <x:c r="N223" s="1" t="n">
        <x:v>0</x:v>
      </x:c>
      <x:c r="O223" s="1" t="n">
        <x:v>0</x:v>
      </x:c>
      <x:c r="P223" s="1" t="n">
        <x:v>0</x:v>
      </x:c>
      <x:c r="Q223" s="1" t="n">
        <x:v>18</x:v>
      </x:c>
      <x:c r="R223" s="1" t="n">
        <x:v>2</x:v>
      </x:c>
      <x:c r="S223" s="1" t="n">
        <x:v>0</x:v>
      </x:c>
      <x:c r="T223" s="1" t="n">
        <x:v>4</x:v>
      </x:c>
      <x:c r="U223" s="1" t="s">
        <x:v>1907</x:v>
      </x:c>
      <x:c r="V223" s="15" t="n">
        <x:v>2965.41</x:v>
      </x:c>
      <x:c r="W223" s="1" t="n">
        <x:v>100</x:v>
      </x:c>
      <x:c r="X223" s="1" t="n">
        <x:v>0</x:v>
      </x:c>
      <x:c r="Y223" s="1" t="n">
        <x:v>0</x:v>
      </x:c>
      <x:c r="Z223" s="16" t="n">
        <x:f aca="0">MIN(100,ROUND(MIN(1,E223/10)*15+MIN(1,G223/120)*15+MIN(1,H223/3)*12+MIN(1,J223/2)*10+MIN(1,K223/60)*10+MIN(1,O223/2)*10+MIN(1,P223/2)*8+MIN(1,R223/12)*7+MIN(1,S223/4)*5+MIN(1,T223/8)*3+IF(U223="Unsupported",3,IF(U223="Limited Support",1,0))+IF(C223="Critical",2,IF(C223="High",1,0)),0))</x:f>
        <x:v>10</x:v>
      </x:c>
      <x:c r="AA223" s="1" t="str">
        <x:f aca="0">IF(Z223&gt;=70,"Critical",IF(Z223&gt;=50,"High",IF(Z223&gt;=30,"Medium","Routine")))</x:f>
        <x:v>Routine</x:v>
      </x:c>
      <x:c r="AB223" s="1" t="str">
        <x:f aca="0">IF(W223&gt;=85,"Passes score threshold only","Below score threshold")</x:f>
        <x:v>Passes score threshold only</x:v>
      </x:c>
      <x:c r="AC223" s="12" t="n">
        <x:v>2</x:v>
      </x:c>
      <x:c r="AD223" s="12" t="n">
        <x:v>374</x:v>
      </x:c>
      <x:c r="AE223" s="12" t="n">
        <x:v>429</x:v>
      </x:c>
    </x:row>
    <x:row r="224" ht="15" hidden="0" customHeight="1">
      <x:c r="A224" s="1" t="s">
        <x:v>2550</x:v>
      </x:c>
      <x:c r="B224" s="1" t="s">
        <x:v>1989</x:v>
      </x:c>
      <x:c r="C224" s="1" t="s">
        <x:v>1872</x:v>
      </x:c>
      <x:c r="D224" s="1" t="s">
        <x:v>1870</x:v>
      </x:c>
      <x:c r="E224" s="1" t="n">
        <x:v>8.59</x:v>
      </x:c>
      <x:c r="F224" s="1" t="n">
        <x:v>52.4</x:v>
      </x:c>
      <x:c r="G224" s="1" t="n">
        <x:v>0</x:v>
      </x:c>
      <x:c r="H224" s="1" t="n">
        <x:v>0</x:v>
      </x:c>
      <x:c r="I224" s="1" t="n">
        <x:v>1</x:v>
      </x:c>
      <x:c r="J224" s="1" t="n">
        <x:v>0</x:v>
      </x:c>
      <x:c r="K224" s="1" t="n">
        <x:v>0</x:v>
      </x:c>
      <x:c r="L224" s="1" t="n">
        <x:v>82.5</x:v>
      </x:c>
      <x:c r="M224" s="1" t="n">
        <x:v>0.6</x:v>
      </x:c>
      <x:c r="N224" s="1" t="n">
        <x:v>0</x:v>
      </x:c>
      <x:c r="O224" s="1" t="n">
        <x:v>0</x:v>
      </x:c>
      <x:c r="P224" s="1" t="n">
        <x:v>0</x:v>
      </x:c>
      <x:c r="Q224" s="1" t="n">
        <x:v>21</x:v>
      </x:c>
      <x:c r="R224" s="1" t="n">
        <x:v>0</x:v>
      </x:c>
      <x:c r="S224" s="1" t="n">
        <x:v>0.6</x:v>
      </x:c>
      <x:c r="T224" s="1" t="n">
        <x:v>3</x:v>
      </x:c>
      <x:c r="U224" s="1" t="s">
        <x:v>1884</x:v>
      </x:c>
      <x:c r="V224" s="15" t="n">
        <x:v>6605.4</x:v>
      </x:c>
      <x:c r="W224" s="1" t="n">
        <x:v>95.1</x:v>
      </x:c>
      <x:c r="X224" s="1" t="n">
        <x:v>0</x:v>
      </x:c>
      <x:c r="Y224" s="1" t="n">
        <x:v>0</x:v>
      </x:c>
      <x:c r="Z224" s="16" t="n">
        <x:f aca="0">MIN(100,ROUND(MIN(1,E224/10)*15+MIN(1,G224/120)*15+MIN(1,H224/3)*12+MIN(1,J224/2)*10+MIN(1,K224/60)*10+MIN(1,O224/2)*10+MIN(1,P224/2)*8+MIN(1,R224/12)*7+MIN(1,S224/4)*5+MIN(1,T224/8)*3+IF(U224="Unsupported",3,IF(U224="Limited Support",1,0))+IF(C224="Critical",2,IF(C224="High",1,0)),0))</x:f>
        <x:v>15</x:v>
      </x:c>
      <x:c r="AA224" s="1" t="str">
        <x:f aca="0">IF(Z224&gt;=70,"Critical",IF(Z224&gt;=50,"High",IF(Z224&gt;=30,"Medium","Routine")))</x:f>
        <x:v>Routine</x:v>
      </x:c>
      <x:c r="AB224" s="1" t="str">
        <x:f aca="0">IF(W224&gt;=85,"Passes score threshold only","Below score threshold")</x:f>
        <x:v>Passes score threshold only</x:v>
      </x:c>
      <x:c r="AC224" s="12" t="n">
        <x:v>3</x:v>
      </x:c>
      <x:c r="AD224" s="12" t="n">
        <x:v>82.5</x:v>
      </x:c>
      <x:c r="AE224" s="12" t="n">
        <x:v>334</x:v>
      </x:c>
    </x:row>
    <x:row r="225" ht="15" hidden="0" customHeight="1">
      <x:c r="A225" s="1" t="s">
        <x:v>883</x:v>
      </x:c>
      <x:c r="B225" s="1" t="s">
        <x:v>1866</x:v>
      </x:c>
      <x:c r="C225" s="1" t="s">
        <x:v>1893</x:v>
      </x:c>
      <x:c r="D225" s="1" t="s">
        <x:v>1911</x:v>
      </x:c>
      <x:c r="E225" s="1" t="n">
        <x:v>4.86</x:v>
      </x:c>
      <x:c r="F225" s="1" t="n">
        <x:v>58.9</x:v>
      </x:c>
      <x:c r="G225" s="1" t="n">
        <x:v>0</x:v>
      </x:c>
      <x:c r="H225" s="1" t="n">
        <x:v>0</x:v>
      </x:c>
      <x:c r="I225" s="1" t="n">
        <x:v>0</x:v>
      </x:c>
      <x:c r="J225" s="1" t="n">
        <x:v>0</x:v>
      </x:c>
      <x:c r="K225" s="1" t="n">
        <x:v>0</x:v>
      </x:c>
      <x:c r="L225" s="1" t="n">
        <x:v>999</x:v>
      </x:c>
      <x:c r="M225" s="1" t="n">
        <x:v>0</x:v>
      </x:c>
      <x:c r="N225" s="1" t="n">
        <x:v>0</x:v>
      </x:c>
      <x:c r="O225" s="1" t="n">
        <x:v>1</x:v>
      </x:c>
      <x:c r="P225" s="1" t="n">
        <x:v>0</x:v>
      </x:c>
      <x:c r="Q225" s="1" t="n">
        <x:v>12</x:v>
      </x:c>
      <x:c r="R225" s="1" t="n">
        <x:v>1</x:v>
      </x:c>
      <x:c r="S225" s="1" t="n">
        <x:v>0.31</x:v>
      </x:c>
      <x:c r="T225" s="1" t="n">
        <x:v>4</x:v>
      </x:c>
      <x:c r="U225" s="1" t="s">
        <x:v>1907</x:v>
      </x:c>
      <x:c r="V225" s="15" t="n">
        <x:v>56930.93</x:v>
      </x:c>
      <x:c r="W225" s="1" t="n">
        <x:v>94.6</x:v>
      </x:c>
      <x:c r="X225" s="1" t="n">
        <x:v>0</x:v>
      </x:c>
      <x:c r="Y225" s="1" t="n">
        <x:v>0</x:v>
      </x:c>
      <x:c r="Z225" s="16" t="n">
        <x:f aca="0">MIN(100,ROUND(MIN(1,E225/10)*15+MIN(1,G225/120)*15+MIN(1,H225/3)*12+MIN(1,J225/2)*10+MIN(1,K225/60)*10+MIN(1,O225/2)*10+MIN(1,P225/2)*8+MIN(1,R225/12)*7+MIN(1,S225/4)*5+MIN(1,T225/8)*3+IF(U225="Unsupported",3,IF(U225="Limited Support",1,0))+IF(C225="Critical",2,IF(C225="High",1,0)),0))</x:f>
        <x:v>17</x:v>
      </x:c>
      <x:c r="AA225" s="1" t="str">
        <x:f aca="0">IF(Z225&gt;=70,"Critical",IF(Z225&gt;=50,"High",IF(Z225&gt;=30,"Medium","Routine")))</x:f>
        <x:v>Routine</x:v>
      </x:c>
      <x:c r="AB225" s="1" t="str">
        <x:f aca="0">IF(W225&gt;=85,"Passes score threshold only","Below score threshold")</x:f>
        <x:v>Passes score threshold only</x:v>
      </x:c>
      <x:c r="AC225" s="12" t="n">
        <x:v>0</x:v>
      </x:c>
      <x:c r="AD225" s="12"/>
      <x:c r="AE225" s="12"/>
    </x:row>
    <x:row r="226" ht="15" hidden="0" customHeight="1">
      <x:c r="A226" s="1" t="s">
        <x:v>2555</x:v>
      </x:c>
      <x:c r="B226" s="1" t="s">
        <x:v>2010</x:v>
      </x:c>
      <x:c r="C226" s="1" t="s">
        <x:v>1893</x:v>
      </x:c>
      <x:c r="D226" s="1" t="s">
        <x:v>1911</x:v>
      </x:c>
      <x:c r="E226" s="1" t="n">
        <x:v>9.77</x:v>
      </x:c>
      <x:c r="F226" s="1" t="n">
        <x:v>63.9</x:v>
      </x:c>
      <x:c r="G226" s="1" t="n">
        <x:v>0</x:v>
      </x:c>
      <x:c r="H226" s="1" t="n">
        <x:v>0</x:v>
      </x:c>
      <x:c r="I226" s="1" t="n">
        <x:v>0</x:v>
      </x:c>
      <x:c r="J226" s="1" t="n">
        <x:v>0</x:v>
      </x:c>
      <x:c r="K226" s="1" t="n">
        <x:v>0</x:v>
      </x:c>
      <x:c r="L226" s="1" t="n">
        <x:v>999</x:v>
      </x:c>
      <x:c r="M226" s="1" t="n">
        <x:v>0</x:v>
      </x:c>
      <x:c r="N226" s="1" t="n">
        <x:v>0</x:v>
      </x:c>
      <x:c r="O226" s="1" t="n">
        <x:v>0</x:v>
      </x:c>
      <x:c r="P226" s="1" t="n">
        <x:v>0</x:v>
      </x:c>
      <x:c r="Q226" s="1" t="n">
        <x:v>39</x:v>
      </x:c>
      <x:c r="R226" s="1" t="n">
        <x:v>3</x:v>
      </x:c>
      <x:c r="S226" s="1" t="n">
        <x:v>1.84</x:v>
      </x:c>
      <x:c r="T226" s="1" t="n">
        <x:v>4</x:v>
      </x:c>
      <x:c r="U226" s="1" t="s">
        <x:v>1884</x:v>
      </x:c>
      <x:c r="V226" s="15" t="n">
        <x:v>2509.08</x:v>
      </x:c>
      <x:c r="W226" s="1" t="n">
        <x:v>97.4</x:v>
      </x:c>
      <x:c r="X226" s="1" t="n">
        <x:v>0</x:v>
      </x:c>
      <x:c r="Y226" s="1" t="n">
        <x:v>0</x:v>
      </x:c>
      <x:c r="Z226" s="16" t="n">
        <x:f aca="0">MIN(100,ROUND(MIN(1,E226/10)*15+MIN(1,G226/120)*15+MIN(1,H226/3)*12+MIN(1,J226/2)*10+MIN(1,K226/60)*10+MIN(1,O226/2)*10+MIN(1,P226/2)*8+MIN(1,R226/12)*7+MIN(1,S226/4)*5+MIN(1,T226/8)*3+IF(U226="Unsupported",3,IF(U226="Limited Support",1,0))+IF(C226="Critical",2,IF(C226="High",1,0)),0))</x:f>
        <x:v>21</x:v>
      </x:c>
      <x:c r="AA226" s="1" t="str">
        <x:f aca="0">IF(Z226&gt;=70,"Critical",IF(Z226&gt;=50,"High",IF(Z226&gt;=30,"Medium","Routine")))</x:f>
        <x:v>Routine</x:v>
      </x:c>
      <x:c r="AB226" s="1" t="str">
        <x:f aca="0">IF(W226&gt;=85,"Passes score threshold only","Below score threshold")</x:f>
        <x:v>Passes score threshold only</x:v>
      </x:c>
      <x:c r="AC226" s="12" t="n">
        <x:v>0</x:v>
      </x:c>
      <x:c r="AD226" s="12"/>
      <x:c r="AE226" s="12"/>
    </x:row>
    <x:row r="227" ht="15" hidden="0" customHeight="1">
      <x:c r="A227" s="1" t="s">
        <x:v>2558</x:v>
      </x:c>
      <x:c r="B227" s="1" t="s">
        <x:v>1989</x:v>
      </x:c>
      <x:c r="C227" s="1" t="s">
        <x:v>1893</x:v>
      </x:c>
      <x:c r="D227" s="1" t="s">
        <x:v>1870</x:v>
      </x:c>
      <x:c r="E227" s="1" t="n">
        <x:v>4.33</x:v>
      </x:c>
      <x:c r="F227" s="1" t="n">
        <x:v>47.7</x:v>
      </x:c>
      <x:c r="G227" s="1" t="n">
        <x:v>3</x:v>
      </x:c>
      <x:c r="H227" s="1" t="n">
        <x:v>0</x:v>
      </x:c>
      <x:c r="I227" s="1" t="n">
        <x:v>0</x:v>
      </x:c>
      <x:c r="J227" s="1" t="n">
        <x:v>0</x:v>
      </x:c>
      <x:c r="K227" s="1" t="n">
        <x:v>0</x:v>
      </x:c>
      <x:c r="L227" s="1" t="n">
        <x:v>515</x:v>
      </x:c>
      <x:c r="M227" s="1" t="n">
        <x:v>0</x:v>
      </x:c>
      <x:c r="N227" s="1" t="n">
        <x:v>0</x:v>
      </x:c>
      <x:c r="O227" s="1" t="n">
        <x:v>0</x:v>
      </x:c>
      <x:c r="P227" s="1" t="n">
        <x:v>0</x:v>
      </x:c>
      <x:c r="Q227" s="1" t="n">
        <x:v>19</x:v>
      </x:c>
      <x:c r="R227" s="1" t="n">
        <x:v>1</x:v>
      </x:c>
      <x:c r="S227" s="1" t="n">
        <x:v>0.51</x:v>
      </x:c>
      <x:c r="T227" s="1" t="n">
        <x:v>1</x:v>
      </x:c>
      <x:c r="U227" s="1" t="s">
        <x:v>1884</x:v>
      </x:c>
      <x:c r="V227" s="15" t="n">
        <x:v>8244.61</x:v>
      </x:c>
      <x:c r="W227" s="1" t="n">
        <x:v>91</x:v>
      </x:c>
      <x:c r="X227" s="1" t="n">
        <x:v>0</x:v>
      </x:c>
      <x:c r="Y227" s="1" t="n">
        <x:v>0</x:v>
      </x:c>
      <x:c r="Z227" s="16" t="n">
        <x:f aca="0">MIN(100,ROUND(MIN(1,E227/10)*15+MIN(1,G227/120)*15+MIN(1,H227/3)*12+MIN(1,J227/2)*10+MIN(1,K227/60)*10+MIN(1,O227/2)*10+MIN(1,P227/2)*8+MIN(1,R227/12)*7+MIN(1,S227/4)*5+MIN(1,T227/8)*3+IF(U227="Unsupported",3,IF(U227="Limited Support",1,0))+IF(C227="Critical",2,IF(C227="High",1,0)),0))</x:f>
        <x:v>9</x:v>
      </x:c>
      <x:c r="AA227" s="1" t="str">
        <x:f aca="0">IF(Z227&gt;=70,"Critical",IF(Z227&gt;=50,"High",IF(Z227&gt;=30,"Medium","Routine")))</x:f>
        <x:v>Routine</x:v>
      </x:c>
      <x:c r="AB227" s="1" t="str">
        <x:f aca="0">IF(W227&gt;=85,"Passes score threshold only","Below score threshold")</x:f>
        <x:v>Passes score threshold only</x:v>
      </x:c>
      <x:c r="AC227" s="12" t="n">
        <x:v>1</x:v>
      </x:c>
      <x:c r="AD227" s="12"/>
      <x:c r="AE227" s="12" t="n">
        <x:v>515</x:v>
      </x:c>
    </x:row>
    <x:row r="228" ht="15" hidden="0" customHeight="1">
      <x:c r="A228" s="1" t="s">
        <x:v>2562</x:v>
      </x:c>
      <x:c r="B228" s="1" t="s">
        <x:v>1879</x:v>
      </x:c>
      <x:c r="C228" s="1" t="s">
        <x:v>1893</x:v>
      </x:c>
      <x:c r="D228" s="1" t="s">
        <x:v>1911</x:v>
      </x:c>
      <x:c r="E228" s="1" t="n">
        <x:v>5.13</x:v>
      </x:c>
      <x:c r="F228" s="1" t="n">
        <x:v>61</x:v>
      </x:c>
      <x:c r="G228" s="1" t="n">
        <x:v>0</x:v>
      </x:c>
      <x:c r="H228" s="1" t="n">
        <x:v>0</x:v>
      </x:c>
      <x:c r="I228" s="1" t="n">
        <x:v>0</x:v>
      </x:c>
      <x:c r="J228" s="1" t="n">
        <x:v>0</x:v>
      </x:c>
      <x:c r="K228" s="1" t="n">
        <x:v>0</x:v>
      </x:c>
      <x:c r="L228" s="1" t="n">
        <x:v>999</x:v>
      </x:c>
      <x:c r="M228" s="1" t="n">
        <x:v>0</x:v>
      </x:c>
      <x:c r="N228" s="1" t="n">
        <x:v>0</x:v>
      </x:c>
      <x:c r="O228" s="1" t="n">
        <x:v>0</x:v>
      </x:c>
      <x:c r="P228" s="1" t="n">
        <x:v>0</x:v>
      </x:c>
      <x:c r="Q228" s="1" t="n">
        <x:v>19</x:v>
      </x:c>
      <x:c r="R228" s="1" t="n">
        <x:v>1</x:v>
      </x:c>
      <x:c r="S228" s="1" t="n">
        <x:v>0.57</x:v>
      </x:c>
      <x:c r="T228" s="1" t="n">
        <x:v>1</x:v>
      </x:c>
      <x:c r="U228" s="1" t="s">
        <x:v>1884</x:v>
      </x:c>
      <x:c r="V228" s="15" t="n">
        <x:v>1943.24</x:v>
      </x:c>
      <x:c r="W228" s="1" t="n">
        <x:v>98.4</x:v>
      </x:c>
      <x:c r="X228" s="1" t="n">
        <x:v>0</x:v>
      </x:c>
      <x:c r="Y228" s="1" t="n">
        <x:v>0</x:v>
      </x:c>
      <x:c r="Z228" s="16" t="n">
        <x:f aca="0">MIN(100,ROUND(MIN(1,E228/10)*15+MIN(1,G228/120)*15+MIN(1,H228/3)*12+MIN(1,J228/2)*10+MIN(1,K228/60)*10+MIN(1,O228/2)*10+MIN(1,P228/2)*8+MIN(1,R228/12)*7+MIN(1,S228/4)*5+MIN(1,T228/8)*3+IF(U228="Unsupported",3,IF(U228="Limited Support",1,0))+IF(C228="Critical",2,IF(C228="High",1,0)),0))</x:f>
        <x:v>10</x:v>
      </x:c>
      <x:c r="AA228" s="1" t="str">
        <x:f aca="0">IF(Z228&gt;=70,"Critical",IF(Z228&gt;=50,"High",IF(Z228&gt;=30,"Medium","Routine")))</x:f>
        <x:v>Routine</x:v>
      </x:c>
      <x:c r="AB228" s="1" t="str">
        <x:f aca="0">IF(W228&gt;=85,"Passes score threshold only","Below score threshold")</x:f>
        <x:v>Passes score threshold only</x:v>
      </x:c>
      <x:c r="AC228" s="12" t="n">
        <x:v>0</x:v>
      </x:c>
      <x:c r="AD228" s="12"/>
      <x:c r="AE228" s="12"/>
    </x:row>
    <x:row r="229" ht="15" hidden="0" customHeight="1">
      <x:c r="A229" s="1" t="s">
        <x:v>888</x:v>
      </x:c>
      <x:c r="B229" s="1" t="s">
        <x:v>1927</x:v>
      </x:c>
      <x:c r="C229" s="1" t="s">
        <x:v>1893</x:v>
      </x:c>
      <x:c r="D229" s="1" t="s">
        <x:v>1870</x:v>
      </x:c>
      <x:c r="E229" s="1" t="n">
        <x:v>9.94</x:v>
      </x:c>
      <x:c r="F229" s="1" t="n">
        <x:v>66.8</x:v>
      </x:c>
      <x:c r="G229" s="1" t="n">
        <x:v>0</x:v>
      </x:c>
      <x:c r="H229" s="1" t="n">
        <x:v>0</x:v>
      </x:c>
      <x:c r="I229" s="1" t="n">
        <x:v>2</x:v>
      </x:c>
      <x:c r="J229" s="1" t="n">
        <x:v>0</x:v>
      </x:c>
      <x:c r="K229" s="1" t="n">
        <x:v>0</x:v>
      </x:c>
      <x:c r="L229" s="1" t="n">
        <x:v>181.5</x:v>
      </x:c>
      <x:c r="M229" s="1" t="n">
        <x:v>3.1</x:v>
      </x:c>
      <x:c r="N229" s="1" t="n">
        <x:v>0</x:v>
      </x:c>
      <x:c r="O229" s="1" t="n">
        <x:v>0</x:v>
      </x:c>
      <x:c r="P229" s="1" t="n">
        <x:v>0</x:v>
      </x:c>
      <x:c r="Q229" s="1" t="n">
        <x:v>33</x:v>
      </x:c>
      <x:c r="R229" s="1" t="n">
        <x:v>2</x:v>
      </x:c>
      <x:c r="S229" s="1" t="n">
        <x:v>3.05</x:v>
      </x:c>
      <x:c r="T229" s="1" t="n">
        <x:v>4</x:v>
      </x:c>
      <x:c r="U229" s="1" t="s">
        <x:v>1884</x:v>
      </x:c>
      <x:c r="V229" s="15" t="n">
        <x:v>10218.33</x:v>
      </x:c>
      <x:c r="W229" s="1" t="n">
        <x:v>97.3</x:v>
      </x:c>
      <x:c r="X229" s="1" t="n">
        <x:v>0</x:v>
      </x:c>
      <x:c r="Y229" s="1" t="n">
        <x:v>0</x:v>
      </x:c>
      <x:c r="Z229" s="16" t="n">
        <x:f aca="0">MIN(100,ROUND(MIN(1,E229/10)*15+MIN(1,G229/120)*15+MIN(1,H229/3)*12+MIN(1,J229/2)*10+MIN(1,K229/60)*10+MIN(1,O229/2)*10+MIN(1,P229/2)*8+MIN(1,R229/12)*7+MIN(1,S229/4)*5+MIN(1,T229/8)*3+IF(U229="Unsupported",3,IF(U229="Limited Support",1,0))+IF(C229="Critical",2,IF(C229="High",1,0)),0))</x:f>
        <x:v>22</x:v>
      </x:c>
      <x:c r="AA229" s="1" t="str">
        <x:f aca="0">IF(Z229&gt;=70,"Critical",IF(Z229&gt;=50,"High",IF(Z229&gt;=30,"Medium","Routine")))</x:f>
        <x:v>Routine</x:v>
      </x:c>
      <x:c r="AB229" s="1" t="str">
        <x:f aca="0">IF(W229&gt;=85,"Passes score threshold only","Below score threshold")</x:f>
        <x:v>Passes score threshold only</x:v>
      </x:c>
      <x:c r="AC229" s="12" t="n">
        <x:v>3</x:v>
      </x:c>
      <x:c r="AD229" s="12" t="n">
        <x:v>181.5</x:v>
      </x:c>
      <x:c r="AE229" s="12" t="n">
        <x:v>128</x:v>
      </x:c>
    </x:row>
    <x:row r="230" ht="15" hidden="0" customHeight="1">
      <x:c r="A230" s="1" t="s">
        <x:v>2567</x:v>
      </x:c>
      <x:c r="B230" s="1" t="s">
        <x:v>1888</x:v>
      </x:c>
      <x:c r="C230" s="1" t="s">
        <x:v>1902</x:v>
      </x:c>
      <x:c r="D230" s="1" t="s">
        <x:v>1870</x:v>
      </x:c>
      <x:c r="E230" s="1" t="n">
        <x:v>4.19</x:v>
      </x:c>
      <x:c r="F230" s="1" t="n">
        <x:v>81</x:v>
      </x:c>
      <x:c r="G230" s="1" t="n">
        <x:v>0</x:v>
      </x:c>
      <x:c r="H230" s="1" t="n">
        <x:v>0</x:v>
      </x:c>
      <x:c r="I230" s="1" t="n">
        <x:v>1</x:v>
      </x:c>
      <x:c r="J230" s="1" t="n">
        <x:v>0</x:v>
      </x:c>
      <x:c r="K230" s="1" t="n">
        <x:v>0</x:v>
      </x:c>
      <x:c r="L230" s="1" t="n">
        <x:v>188.5</x:v>
      </x:c>
      <x:c r="M230" s="1" t="n">
        <x:v>2.3</x:v>
      </x:c>
      <x:c r="N230" s="1" t="n">
        <x:v>0</x:v>
      </x:c>
      <x:c r="O230" s="1" t="n">
        <x:v>0</x:v>
      </x:c>
      <x:c r="P230" s="1" t="n">
        <x:v>0</x:v>
      </x:c>
      <x:c r="Q230" s="1" t="n">
        <x:v>20</x:v>
      </x:c>
      <x:c r="R230" s="1" t="n">
        <x:v>3</x:v>
      </x:c>
      <x:c r="S230" s="1" t="n">
        <x:v>0</x:v>
      </x:c>
      <x:c r="T230" s="1" t="n">
        <x:v>1</x:v>
      </x:c>
      <x:c r="U230" s="1" t="s">
        <x:v>1884</x:v>
      </x:c>
      <x:c r="V230" s="15" t="n">
        <x:v>4293.83</x:v>
      </x:c>
      <x:c r="W230" s="1" t="n">
        <x:v>97.2</x:v>
      </x:c>
      <x:c r="X230" s="1" t="n">
        <x:v>0</x:v>
      </x:c>
      <x:c r="Y230" s="1" t="n">
        <x:v>0</x:v>
      </x:c>
      <x:c r="Z230" s="16" t="n">
        <x:f aca="0">MIN(100,ROUND(MIN(1,E230/10)*15+MIN(1,G230/120)*15+MIN(1,H230/3)*12+MIN(1,J230/2)*10+MIN(1,K230/60)*10+MIN(1,O230/2)*10+MIN(1,P230/2)*8+MIN(1,R230/12)*7+MIN(1,S230/4)*5+MIN(1,T230/8)*3+IF(U230="Unsupported",3,IF(U230="Limited Support",1,0))+IF(C230="Critical",2,IF(C230="High",1,0)),0))</x:f>
        <x:v>10</x:v>
      </x:c>
      <x:c r="AA230" s="1" t="str">
        <x:f aca="0">IF(Z230&gt;=70,"Critical",IF(Z230&gt;=50,"High",IF(Z230&gt;=30,"Medium","Routine")))</x:f>
        <x:v>Routine</x:v>
      </x:c>
      <x:c r="AB230" s="1" t="str">
        <x:f aca="0">IF(W230&gt;=85,"Passes score threshold only","Below score threshold")</x:f>
        <x:v>Passes score threshold only</x:v>
      </x:c>
      <x:c r="AC230" s="12" t="n">
        <x:v>3</x:v>
      </x:c>
      <x:c r="AD230" s="12" t="n">
        <x:v>188.5</x:v>
      </x:c>
      <x:c r="AE230" s="12" t="n">
        <x:v>270</x:v>
      </x:c>
    </x:row>
    <x:row r="231" ht="15" hidden="0" customHeight="1">
      <x:c r="A231" s="1" t="s">
        <x:v>2570</x:v>
      </x:c>
      <x:c r="B231" s="1" t="s">
        <x:v>1989</x:v>
      </x:c>
      <x:c r="C231" s="1" t="s">
        <x:v>1893</x:v>
      </x:c>
      <x:c r="D231" s="1" t="s">
        <x:v>1870</x:v>
      </x:c>
      <x:c r="E231" s="1" t="n">
        <x:v>2.78</x:v>
      </x:c>
      <x:c r="F231" s="1" t="n">
        <x:v>35.2</x:v>
      </x:c>
      <x:c r="G231" s="1" t="n">
        <x:v>0</x:v>
      </x:c>
      <x:c r="H231" s="1" t="n">
        <x:v>0</x:v>
      </x:c>
      <x:c r="I231" s="1" t="n">
        <x:v>0</x:v>
      </x:c>
      <x:c r="J231" s="1" t="n">
        <x:v>0</x:v>
      </x:c>
      <x:c r="K231" s="1" t="n">
        <x:v>0</x:v>
      </x:c>
      <x:c r="L231" s="1" t="n">
        <x:v>226</x:v>
      </x:c>
      <x:c r="M231" s="1" t="n">
        <x:v>0</x:v>
      </x:c>
      <x:c r="N231" s="1" t="n">
        <x:v>0</x:v>
      </x:c>
      <x:c r="O231" s="1" t="n">
        <x:v>0</x:v>
      </x:c>
      <x:c r="P231" s="1" t="n">
        <x:v>0</x:v>
      </x:c>
      <x:c r="Q231" s="1" t="n">
        <x:v>10</x:v>
      </x:c>
      <x:c r="R231" s="1" t="n">
        <x:v>0</x:v>
      </x:c>
      <x:c r="S231" s="1" t="n">
        <x:v>0</x:v>
      </x:c>
      <x:c r="T231" s="1" t="n">
        <x:v>0</x:v>
      </x:c>
      <x:c r="U231" s="1" t="s">
        <x:v>1907</x:v>
      </x:c>
      <x:c r="V231" s="15" t="n">
        <x:v>8112.47</x:v>
      </x:c>
      <x:c r="W231" s="1" t="n">
        <x:v>94.4</x:v>
      </x:c>
      <x:c r="X231" s="1" t="n">
        <x:v>0</x:v>
      </x:c>
      <x:c r="Y231" s="1" t="n">
        <x:v>0</x:v>
      </x:c>
      <x:c r="Z231" s="16" t="n">
        <x:f aca="0">MIN(100,ROUND(MIN(1,E231/10)*15+MIN(1,G231/120)*15+MIN(1,H231/3)*12+MIN(1,J231/2)*10+MIN(1,K231/60)*10+MIN(1,O231/2)*10+MIN(1,P231/2)*8+MIN(1,R231/12)*7+MIN(1,S231/4)*5+MIN(1,T231/8)*3+IF(U231="Unsupported",3,IF(U231="Limited Support",1,0))+IF(C231="Critical",2,IF(C231="High",1,0)),0))</x:f>
        <x:v>6</x:v>
      </x:c>
      <x:c r="AA231" s="1" t="str">
        <x:f aca="0">IF(Z231&gt;=70,"Critical",IF(Z231&gt;=50,"High",IF(Z231&gt;=30,"Medium","Routine")))</x:f>
        <x:v>Routine</x:v>
      </x:c>
      <x:c r="AB231" s="1" t="str">
        <x:f aca="0">IF(W231&gt;=85,"Passes score threshold only","Below score threshold")</x:f>
        <x:v>Passes score threshold only</x:v>
      </x:c>
      <x:c r="AC231" s="12" t="n">
        <x:v>2</x:v>
      </x:c>
      <x:c r="AD231" s="12" t="n">
        <x:v>226</x:v>
      </x:c>
      <x:c r="AE231" s="12" t="n">
        <x:v>599</x:v>
      </x:c>
    </x:row>
    <x:row r="232" ht="15" hidden="0" customHeight="1">
      <x:c r="A232" s="1" t="s">
        <x:v>891</x:v>
      </x:c>
      <x:c r="B232" s="1" t="s">
        <x:v>1915</x:v>
      </x:c>
      <x:c r="C232" s="1" t="s">
        <x:v>1902</x:v>
      </x:c>
      <x:c r="D232" s="1" t="s">
        <x:v>1891</x:v>
      </x:c>
      <x:c r="E232" s="1" t="n">
        <x:v>9.68</x:v>
      </x:c>
      <x:c r="F232" s="1" t="n">
        <x:v>61.9</x:v>
      </x:c>
      <x:c r="G232" s="1" t="n">
        <x:v>0</x:v>
      </x:c>
      <x:c r="H232" s="1" t="n">
        <x:v>2</x:v>
      </x:c>
      <x:c r="I232" s="1" t="n">
        <x:v>2</x:v>
      </x:c>
      <x:c r="J232" s="1" t="n">
        <x:v>1</x:v>
      </x:c>
      <x:c r="K232" s="1" t="n">
        <x:v>39.1</x:v>
      </x:c>
      <x:c r="L232" s="1" t="n">
        <x:v>278.5</x:v>
      </x:c>
      <x:c r="M232" s="1" t="n">
        <x:v>3.1</x:v>
      </x:c>
      <x:c r="N232" s="1" t="n">
        <x:v>0</x:v>
      </x:c>
      <x:c r="O232" s="1" t="n">
        <x:v>0</x:v>
      </x:c>
      <x:c r="P232" s="1" t="n">
        <x:v>0</x:v>
      </x:c>
      <x:c r="Q232" s="1" t="n">
        <x:v>20</x:v>
      </x:c>
      <x:c r="R232" s="1" t="n">
        <x:v>3</x:v>
      </x:c>
      <x:c r="S232" s="1" t="n">
        <x:v>1.37</x:v>
      </x:c>
      <x:c r="T232" s="1" t="n">
        <x:v>3</x:v>
      </x:c>
      <x:c r="U232" s="1" t="s">
        <x:v>1907</x:v>
      </x:c>
      <x:c r="V232" s="15" t="n">
        <x:v>33052.98</x:v>
      </x:c>
      <x:c r="W232" s="1" t="n">
        <x:v>94.6</x:v>
      </x:c>
      <x:c r="X232" s="1" t="n">
        <x:v>1</x:v>
      </x:c>
      <x:c r="Y232" s="1" t="n">
        <x:v>0</x:v>
      </x:c>
      <x:c r="Z232" s="16" t="n">
        <x:f aca="0">MIN(100,ROUND(MIN(1,E232/10)*15+MIN(1,G232/120)*15+MIN(1,H232/3)*12+MIN(1,J232/2)*10+MIN(1,K232/60)*10+MIN(1,O232/2)*10+MIN(1,P232/2)*8+MIN(1,R232/12)*7+MIN(1,S232/4)*5+MIN(1,T232/8)*3+IF(U232="Unsupported",3,IF(U232="Limited Support",1,0))+IF(C232="Critical",2,IF(C232="High",1,0)),0))</x:f>
        <x:v>42</x:v>
      </x:c>
      <x:c r="AA232" s="1" t="str">
        <x:f aca="0">IF(Z232&gt;=70,"Critical",IF(Z232&gt;=50,"High",IF(Z232&gt;=30,"Medium","Routine")))</x:f>
        <x:v>Medium</x:v>
      </x:c>
      <x:c r="AB232" s="1" t="str">
        <x:f aca="0">IF(W232&gt;=85,"Passes score threshold only","Below score threshold")</x:f>
        <x:v>Passes score threshold only</x:v>
      </x:c>
      <x:c r="AC232" s="12" t="n">
        <x:v>3</x:v>
      </x:c>
      <x:c r="AD232" s="12" t="n">
        <x:v>278.5</x:v>
      </x:c>
      <x:c r="AE232" s="12" t="n">
        <x:v>16</x:v>
      </x:c>
    </x:row>
    <x:row r="233" ht="15" hidden="0" customHeight="1">
      <x:c r="A233" s="1" t="s">
        <x:v>2575</x:v>
      </x:c>
      <x:c r="B233" s="1" t="s">
        <x:v>1888</x:v>
      </x:c>
      <x:c r="C233" s="1" t="s">
        <x:v>1893</x:v>
      </x:c>
      <x:c r="D233" s="1" t="s">
        <x:v>1911</x:v>
      </x:c>
      <x:c r="E233" s="1" t="n">
        <x:v>2.92</x:v>
      </x:c>
      <x:c r="F233" s="1" t="n">
        <x:v>73.2</x:v>
      </x:c>
      <x:c r="G233" s="1" t="n">
        <x:v>61</x:v>
      </x:c>
      <x:c r="H233" s="1" t="n">
        <x:v>0</x:v>
      </x:c>
      <x:c r="I233" s="1" t="n">
        <x:v>1</x:v>
      </x:c>
      <x:c r="J233" s="1" t="n">
        <x:v>0</x:v>
      </x:c>
      <x:c r="K233" s="1" t="n">
        <x:v>0</x:v>
      </x:c>
      <x:c r="L233" s="1" t="n">
        <x:v>213</x:v>
      </x:c>
      <x:c r="M233" s="1" t="n">
        <x:v>2.9</x:v>
      </x:c>
      <x:c r="N233" s="1" t="n">
        <x:v>0</x:v>
      </x:c>
      <x:c r="O233" s="1" t="n">
        <x:v>0</x:v>
      </x:c>
      <x:c r="P233" s="1" t="n">
        <x:v>0</x:v>
      </x:c>
      <x:c r="Q233" s="1" t="n">
        <x:v>15</x:v>
      </x:c>
      <x:c r="R233" s="1" t="n">
        <x:v>0</x:v>
      </x:c>
      <x:c r="S233" s="1" t="n">
        <x:v>0.07</x:v>
      </x:c>
      <x:c r="T233" s="1" t="n">
        <x:v>3</x:v>
      </x:c>
      <x:c r="U233" s="1" t="s">
        <x:v>1884</x:v>
      </x:c>
      <x:c r="V233" s="15" t="n">
        <x:v>3407.73</x:v>
      </x:c>
      <x:c r="W233" s="1" t="n">
        <x:v>97.1</x:v>
      </x:c>
      <x:c r="X233" s="1" t="n">
        <x:v>0</x:v>
      </x:c>
      <x:c r="Y233" s="1" t="n">
        <x:v>0</x:v>
      </x:c>
      <x:c r="Z233" s="16" t="n">
        <x:f aca="0">MIN(100,ROUND(MIN(1,E233/10)*15+MIN(1,G233/120)*15+MIN(1,H233/3)*12+MIN(1,J233/2)*10+MIN(1,K233/60)*10+MIN(1,O233/2)*10+MIN(1,P233/2)*8+MIN(1,R233/12)*7+MIN(1,S233/4)*5+MIN(1,T233/8)*3+IF(U233="Unsupported",3,IF(U233="Limited Support",1,0))+IF(C233="Critical",2,IF(C233="High",1,0)),0))</x:f>
        <x:v>14</x:v>
      </x:c>
      <x:c r="AA233" s="1" t="str">
        <x:f aca="0">IF(Z233&gt;=70,"Critical",IF(Z233&gt;=50,"High",IF(Z233&gt;=30,"Medium","Routine")))</x:f>
        <x:v>Routine</x:v>
      </x:c>
      <x:c r="AB233" s="1" t="str">
        <x:f aca="0">IF(W233&gt;=85,"Passes score threshold only","Below score threshold")</x:f>
        <x:v>Passes score threshold only</x:v>
      </x:c>
      <x:c r="AC233" s="12" t="n">
        <x:v>3</x:v>
      </x:c>
      <x:c r="AD233" s="12" t="n">
        <x:v>213</x:v>
      </x:c>
      <x:c r="AE233" s="12" t="n">
        <x:v>236</x:v>
      </x:c>
    </x:row>
    <x:row r="234" ht="15" hidden="0" customHeight="1">
      <x:c r="A234" s="1" t="s">
        <x:v>894</x:v>
      </x:c>
      <x:c r="B234" s="1" t="s">
        <x:v>1997</x:v>
      </x:c>
      <x:c r="C234" s="1" t="s">
        <x:v>1902</x:v>
      </x:c>
      <x:c r="D234" s="1" t="s">
        <x:v>1870</x:v>
      </x:c>
      <x:c r="E234" s="1" t="n">
        <x:v>2.61</x:v>
      </x:c>
      <x:c r="F234" s="1" t="n">
        <x:v>38.2</x:v>
      </x:c>
      <x:c r="G234" s="1" t="n">
        <x:v>0</x:v>
      </x:c>
      <x:c r="H234" s="1" t="n">
        <x:v>0</x:v>
      </x:c>
      <x:c r="I234" s="1" t="n">
        <x:v>0</x:v>
      </x:c>
      <x:c r="J234" s="1" t="n">
        <x:v>0</x:v>
      </x:c>
      <x:c r="K234" s="1" t="n">
        <x:v>0</x:v>
      </x:c>
      <x:c r="L234" s="1" t="n">
        <x:v>999</x:v>
      </x:c>
      <x:c r="M234" s="1" t="n">
        <x:v>0</x:v>
      </x:c>
      <x:c r="N234" s="1" t="n">
        <x:v>0</x:v>
      </x:c>
      <x:c r="O234" s="1" t="n">
        <x:v>0</x:v>
      </x:c>
      <x:c r="P234" s="1" t="n">
        <x:v>0</x:v>
      </x:c>
      <x:c r="Q234" s="1" t="n">
        <x:v>7</x:v>
      </x:c>
      <x:c r="R234" s="1" t="n">
        <x:v>0</x:v>
      </x:c>
      <x:c r="S234" s="1" t="n">
        <x:v>0.82</x:v>
      </x:c>
      <x:c r="T234" s="1" t="n">
        <x:v>0</x:v>
      </x:c>
      <x:c r="U234" s="1" t="s">
        <x:v>1884</x:v>
      </x:c>
      <x:c r="V234" s="15" t="n">
        <x:v>52773.31</x:v>
      </x:c>
      <x:c r="W234" s="1" t="n">
        <x:v>95.1</x:v>
      </x:c>
      <x:c r="X234" s="1" t="n">
        <x:v>0</x:v>
      </x:c>
      <x:c r="Y234" s="1" t="n">
        <x:v>0</x:v>
      </x:c>
      <x:c r="Z234" s="16" t="n">
        <x:f aca="0">MIN(100,ROUND(MIN(1,E234/10)*15+MIN(1,G234/120)*15+MIN(1,H234/3)*12+MIN(1,J234/2)*10+MIN(1,K234/60)*10+MIN(1,O234/2)*10+MIN(1,P234/2)*8+MIN(1,R234/12)*7+MIN(1,S234/4)*5+MIN(1,T234/8)*3+IF(U234="Unsupported",3,IF(U234="Limited Support",1,0))+IF(C234="Critical",2,IF(C234="High",1,0)),0))</x:f>
        <x:v>7</x:v>
      </x:c>
      <x:c r="AA234" s="1" t="str">
        <x:f aca="0">IF(Z234&gt;=70,"Critical",IF(Z234&gt;=50,"High",IF(Z234&gt;=30,"Medium","Routine")))</x:f>
        <x:v>Routine</x:v>
      </x:c>
      <x:c r="AB234" s="1" t="str">
        <x:f aca="0">IF(W234&gt;=85,"Passes score threshold only","Below score threshold")</x:f>
        <x:v>Passes score threshold only</x:v>
      </x:c>
      <x:c r="AC234" s="12" t="n">
        <x:v>0</x:v>
      </x:c>
      <x:c r="AD234" s="12"/>
      <x:c r="AE234" s="12"/>
    </x:row>
    <x:row r="235" ht="15" hidden="0" customHeight="1">
      <x:c r="A235" s="1" t="s">
        <x:v>895</x:v>
      </x:c>
      <x:c r="B235" s="1" t="s">
        <x:v>1927</x:v>
      </x:c>
      <x:c r="C235" s="1" t="s">
        <x:v>1893</x:v>
      </x:c>
      <x:c r="D235" s="1" t="s">
        <x:v>1870</x:v>
      </x:c>
      <x:c r="E235" s="1" t="n">
        <x:v>2.33</x:v>
      </x:c>
      <x:c r="F235" s="1" t="n">
        <x:v>81.7</x:v>
      </x:c>
      <x:c r="G235" s="1" t="n">
        <x:v>0</x:v>
      </x:c>
      <x:c r="H235" s="1" t="n">
        <x:v>0</x:v>
      </x:c>
      <x:c r="I235" s="1" t="n">
        <x:v>1</x:v>
      </x:c>
      <x:c r="J235" s="1" t="n">
        <x:v>0</x:v>
      </x:c>
      <x:c r="K235" s="1" t="n">
        <x:v>0</x:v>
      </x:c>
      <x:c r="L235" s="1" t="n">
        <x:v>298</x:v>
      </x:c>
      <x:c r="M235" s="1" t="n">
        <x:v>2.7</x:v>
      </x:c>
      <x:c r="N235" s="1" t="n">
        <x:v>0</x:v>
      </x:c>
      <x:c r="O235" s="1" t="n">
        <x:v>0</x:v>
      </x:c>
      <x:c r="P235" s="1" t="n">
        <x:v>0</x:v>
      </x:c>
      <x:c r="Q235" s="1" t="n">
        <x:v>15</x:v>
      </x:c>
      <x:c r="R235" s="1" t="n">
        <x:v>0</x:v>
      </x:c>
      <x:c r="S235" s="1" t="n">
        <x:v>0.31</x:v>
      </x:c>
      <x:c r="T235" s="1" t="n">
        <x:v>4</x:v>
      </x:c>
      <x:c r="U235" s="1" t="s">
        <x:v>1907</x:v>
      </x:c>
      <x:c r="V235" s="15" t="n">
        <x:v>10591.59</x:v>
      </x:c>
      <x:c r="W235" s="1" t="n">
        <x:v>98.1</x:v>
      </x:c>
      <x:c r="X235" s="1" t="n">
        <x:v>0</x:v>
      </x:c>
      <x:c r="Y235" s="1" t="n">
        <x:v>0</x:v>
      </x:c>
      <x:c r="Z235" s="16" t="n">
        <x:f aca="0">MIN(100,ROUND(MIN(1,E235/10)*15+MIN(1,G235/120)*15+MIN(1,H235/3)*12+MIN(1,J235/2)*10+MIN(1,K235/60)*10+MIN(1,O235/2)*10+MIN(1,P235/2)*8+MIN(1,R235/12)*7+MIN(1,S235/4)*5+MIN(1,T235/8)*3+IF(U235="Unsupported",3,IF(U235="Limited Support",1,0))+IF(C235="Critical",2,IF(C235="High",1,0)),0))</x:f>
        <x:v>7</x:v>
      </x:c>
      <x:c r="AA235" s="1" t="str">
        <x:f aca="0">IF(Z235&gt;=70,"Critical",IF(Z235&gt;=50,"High",IF(Z235&gt;=30,"Medium","Routine")))</x:f>
        <x:v>Routine</x:v>
      </x:c>
      <x:c r="AB235" s="1" t="str">
        <x:f aca="0">IF(W235&gt;=85,"Passes score threshold only","Below score threshold")</x:f>
        <x:v>Passes score threshold only</x:v>
      </x:c>
      <x:c r="AC235" s="12" t="n">
        <x:v>3</x:v>
      </x:c>
      <x:c r="AD235" s="12" t="n">
        <x:v>298</x:v>
      </x:c>
      <x:c r="AE235" s="12" t="n">
        <x:v>91</x:v>
      </x:c>
    </x:row>
    <x:row r="236" ht="15" hidden="0" customHeight="1">
      <x:c r="A236" s="1" t="s">
        <x:v>2582</x:v>
      </x:c>
      <x:c r="B236" s="1" t="s">
        <x:v>1945</x:v>
      </x:c>
      <x:c r="C236" s="1" t="s">
        <x:v>1893</x:v>
      </x:c>
      <x:c r="D236" s="1" t="s">
        <x:v>1911</x:v>
      </x:c>
      <x:c r="E236" s="1" t="n">
        <x:v>3.42</x:v>
      </x:c>
      <x:c r="F236" s="1" t="n">
        <x:v>64.7</x:v>
      </x:c>
      <x:c r="G236" s="1" t="n">
        <x:v>0</x:v>
      </x:c>
      <x:c r="H236" s="1" t="n">
        <x:v>0</x:v>
      </x:c>
      <x:c r="I236" s="1" t="n">
        <x:v>0</x:v>
      </x:c>
      <x:c r="J236" s="1" t="n">
        <x:v>0</x:v>
      </x:c>
      <x:c r="K236" s="1" t="n">
        <x:v>0</x:v>
      </x:c>
      <x:c r="L236" s="1" t="n">
        <x:v>999</x:v>
      </x:c>
      <x:c r="M236" s="1" t="n">
        <x:v>0</x:v>
      </x:c>
      <x:c r="N236" s="1" t="n">
        <x:v>0</x:v>
      </x:c>
      <x:c r="O236" s="1" t="n">
        <x:v>0</x:v>
      </x:c>
      <x:c r="P236" s="1" t="n">
        <x:v>0</x:v>
      </x:c>
      <x:c r="Q236" s="1" t="n">
        <x:v>10</x:v>
      </x:c>
      <x:c r="R236" s="1" t="n">
        <x:v>1</x:v>
      </x:c>
      <x:c r="S236" s="1" t="n">
        <x:v>0.14</x:v>
      </x:c>
      <x:c r="T236" s="1" t="n">
        <x:v>0</x:v>
      </x:c>
      <x:c r="U236" s="1" t="s">
        <x:v>1884</x:v>
      </x:c>
      <x:c r="V236" s="15" t="n">
        <x:v>2500.56</x:v>
      </x:c>
      <x:c r="W236" s="1" t="n">
        <x:v>97</x:v>
      </x:c>
      <x:c r="X236" s="1" t="n">
        <x:v>0</x:v>
      </x:c>
      <x:c r="Y236" s="1" t="n">
        <x:v>0</x:v>
      </x:c>
      <x:c r="Z236" s="16" t="n">
        <x:f aca="0">MIN(100,ROUND(MIN(1,E236/10)*15+MIN(1,G236/120)*15+MIN(1,H236/3)*12+MIN(1,J236/2)*10+MIN(1,K236/60)*10+MIN(1,O236/2)*10+MIN(1,P236/2)*8+MIN(1,R236/12)*7+MIN(1,S236/4)*5+MIN(1,T236/8)*3+IF(U236="Unsupported",3,IF(U236="Limited Support",1,0))+IF(C236="Critical",2,IF(C236="High",1,0)),0))</x:f>
        <x:v>7</x:v>
      </x:c>
      <x:c r="AA236" s="1" t="str">
        <x:f aca="0">IF(Z236&gt;=70,"Critical",IF(Z236&gt;=50,"High",IF(Z236&gt;=30,"Medium","Routine")))</x:f>
        <x:v>Routine</x:v>
      </x:c>
      <x:c r="AB236" s="1" t="str">
        <x:f aca="0">IF(W236&gt;=85,"Passes score threshold only","Below score threshold")</x:f>
        <x:v>Passes score threshold only</x:v>
      </x:c>
      <x:c r="AC236" s="12" t="n">
        <x:v>0</x:v>
      </x:c>
      <x:c r="AD236" s="12"/>
      <x:c r="AE236" s="12"/>
    </x:row>
    <x:row r="237" ht="15" hidden="0" customHeight="1">
      <x:c r="A237" s="1" t="s">
        <x:v>899</x:v>
      </x:c>
      <x:c r="B237" s="1" t="s">
        <x:v>1927</x:v>
      </x:c>
      <x:c r="C237" s="1" t="s">
        <x:v>1902</x:v>
      </x:c>
      <x:c r="D237" s="1" t="s">
        <x:v>1870</x:v>
      </x:c>
      <x:c r="E237" s="1" t="n">
        <x:v>9.05</x:v>
      </x:c>
      <x:c r="F237" s="1" t="n">
        <x:v>83.7</x:v>
      </x:c>
      <x:c r="G237" s="1" t="n">
        <x:v>0</x:v>
      </x:c>
      <x:c r="H237" s="1" t="n">
        <x:v>0</x:v>
      </x:c>
      <x:c r="I237" s="1" t="n">
        <x:v>1</x:v>
      </x:c>
      <x:c r="J237" s="1" t="n">
        <x:v>0</x:v>
      </x:c>
      <x:c r="K237" s="1" t="n">
        <x:v>0</x:v>
      </x:c>
      <x:c r="L237" s="1" t="n">
        <x:v>298.5</x:v>
      </x:c>
      <x:c r="M237" s="1" t="n">
        <x:v>0.6</x:v>
      </x:c>
      <x:c r="N237" s="1" t="n">
        <x:v>0</x:v>
      </x:c>
      <x:c r="O237" s="1" t="n">
        <x:v>0</x:v>
      </x:c>
      <x:c r="P237" s="1" t="n">
        <x:v>0</x:v>
      </x:c>
      <x:c r="Q237" s="1" t="n">
        <x:v>38</x:v>
      </x:c>
      <x:c r="R237" s="1" t="n">
        <x:v>4</x:v>
      </x:c>
      <x:c r="S237" s="1" t="n">
        <x:v>2.43</x:v>
      </x:c>
      <x:c r="T237" s="1" t="n">
        <x:v>3</x:v>
      </x:c>
      <x:c r="U237" s="1" t="s">
        <x:v>1884</x:v>
      </x:c>
      <x:c r="V237" s="15" t="n">
        <x:v>10121.42</x:v>
      </x:c>
      <x:c r="W237" s="1" t="n">
        <x:v>96.4</x:v>
      </x:c>
      <x:c r="X237" s="1" t="n">
        <x:v>0</x:v>
      </x:c>
      <x:c r="Y237" s="1" t="n">
        <x:v>0</x:v>
      </x:c>
      <x:c r="Z237" s="16" t="n">
        <x:f aca="0">MIN(100,ROUND(MIN(1,E237/10)*15+MIN(1,G237/120)*15+MIN(1,H237/3)*12+MIN(1,J237/2)*10+MIN(1,K237/60)*10+MIN(1,O237/2)*10+MIN(1,P237/2)*8+MIN(1,R237/12)*7+MIN(1,S237/4)*5+MIN(1,T237/8)*3+IF(U237="Unsupported",3,IF(U237="Limited Support",1,0))+IF(C237="Critical",2,IF(C237="High",1,0)),0))</x:f>
        <x:v>22</x:v>
      </x:c>
      <x:c r="AA237" s="1" t="str">
        <x:f aca="0">IF(Z237&gt;=70,"Critical",IF(Z237&gt;=50,"High",IF(Z237&gt;=30,"Medium","Routine")))</x:f>
        <x:v>Routine</x:v>
      </x:c>
      <x:c r="AB237" s="1" t="str">
        <x:f aca="0">IF(W237&gt;=85,"Passes score threshold only","Below score threshold")</x:f>
        <x:v>Passes score threshold only</x:v>
      </x:c>
      <x:c r="AC237" s="12" t="n">
        <x:v>3</x:v>
      </x:c>
      <x:c r="AD237" s="12" t="n">
        <x:v>298.5</x:v>
      </x:c>
      <x:c r="AE237" s="12" t="n">
        <x:v>338</x:v>
      </x:c>
    </x:row>
    <x:row r="238" ht="15" hidden="0" customHeight="1">
      <x:c r="A238" s="1" t="s">
        <x:v>902</x:v>
      </x:c>
      <x:c r="B238" s="1" t="s">
        <x:v>1927</x:v>
      </x:c>
      <x:c r="C238" s="1" t="s">
        <x:v>1893</x:v>
      </x:c>
      <x:c r="D238" s="1" t="s">
        <x:v>1911</x:v>
      </x:c>
      <x:c r="E238" s="1" t="n">
        <x:v>0.72</x:v>
      </x:c>
      <x:c r="F238" s="1" t="n">
        <x:v>83.7</x:v>
      </x:c>
      <x:c r="G238" s="1" t="n">
        <x:v>0</x:v>
      </x:c>
      <x:c r="H238" s="1" t="n">
        <x:v>0</x:v>
      </x:c>
      <x:c r="I238" s="1" t="n">
        <x:v>0</x:v>
      </x:c>
      <x:c r="J238" s="1" t="n">
        <x:v>0</x:v>
      </x:c>
      <x:c r="K238" s="1" t="n">
        <x:v>0</x:v>
      </x:c>
      <x:c r="L238" s="1" t="n">
        <x:v>999</x:v>
      </x:c>
      <x:c r="M238" s="1" t="n">
        <x:v>0</x:v>
      </x:c>
      <x:c r="N238" s="1" t="n">
        <x:v>0</x:v>
      </x:c>
      <x:c r="O238" s="1" t="n">
        <x:v>0</x:v>
      </x:c>
      <x:c r="P238" s="1" t="n">
        <x:v>0</x:v>
      </x:c>
      <x:c r="Q238" s="1" t="n">
        <x:v>21</x:v>
      </x:c>
      <x:c r="R238" s="1" t="n">
        <x:v>2</x:v>
      </x:c>
      <x:c r="S238" s="1" t="n">
        <x:v>0.77</x:v>
      </x:c>
      <x:c r="T238" s="1" t="n">
        <x:v>6</x:v>
      </x:c>
      <x:c r="U238" s="1" t="s">
        <x:v>1884</x:v>
      </x:c>
      <x:c r="V238" s="15" t="n">
        <x:v>9479.31</x:v>
      </x:c>
      <x:c r="W238" s="1" t="n">
        <x:v>98.6</x:v>
      </x:c>
      <x:c r="X238" s="1" t="n">
        <x:v>0</x:v>
      </x:c>
      <x:c r="Y238" s="1" t="n">
        <x:v>0</x:v>
      </x:c>
      <x:c r="Z238" s="16" t="n">
        <x:f aca="0">MIN(100,ROUND(MIN(1,E238/10)*15+MIN(1,G238/120)*15+MIN(1,H238/3)*12+MIN(1,J238/2)*10+MIN(1,K238/60)*10+MIN(1,O238/2)*10+MIN(1,P238/2)*8+MIN(1,R238/12)*7+MIN(1,S238/4)*5+MIN(1,T238/8)*3+IF(U238="Unsupported",3,IF(U238="Limited Support",1,0))+IF(C238="Critical",2,IF(C238="High",1,0)),0))</x:f>
        <x:v>6</x:v>
      </x:c>
      <x:c r="AA238" s="1" t="str">
        <x:f aca="0">IF(Z238&gt;=70,"Critical",IF(Z238&gt;=50,"High",IF(Z238&gt;=30,"Medium","Routine")))</x:f>
        <x:v>Routine</x:v>
      </x:c>
      <x:c r="AB238" s="1" t="str">
        <x:f aca="0">IF(W238&gt;=85,"Passes score threshold only","Below score threshold")</x:f>
        <x:v>Passes score threshold only</x:v>
      </x:c>
      <x:c r="AC238" s="12" t="n">
        <x:v>0</x:v>
      </x:c>
      <x:c r="AD238" s="12"/>
      <x:c r="AE238" s="12"/>
    </x:row>
    <x:row r="239" ht="15" hidden="0" customHeight="1">
      <x:c r="A239" s="1" t="s">
        <x:v>904</x:v>
      </x:c>
      <x:c r="B239" s="1" t="s">
        <x:v>1945</x:v>
      </x:c>
      <x:c r="C239" s="1" t="s">
        <x:v>1902</x:v>
      </x:c>
      <x:c r="D239" s="1" t="s">
        <x:v>1891</x:v>
      </x:c>
      <x:c r="E239" s="1" t="n">
        <x:v>2.1</x:v>
      </x:c>
      <x:c r="F239" s="1" t="n">
        <x:v>74.6</x:v>
      </x:c>
      <x:c r="G239" s="1" t="n">
        <x:v>0</x:v>
      </x:c>
      <x:c r="H239" s="1" t="n">
        <x:v>0</x:v>
      </x:c>
      <x:c r="I239" s="1" t="n">
        <x:v>0</x:v>
      </x:c>
      <x:c r="J239" s="1" t="n">
        <x:v>0</x:v>
      </x:c>
      <x:c r="K239" s="1" t="n">
        <x:v>0</x:v>
      </x:c>
      <x:c r="L239" s="1" t="n">
        <x:v>588</x:v>
      </x:c>
      <x:c r="M239" s="1" t="n">
        <x:v>0</x:v>
      </x:c>
      <x:c r="N239" s="1" t="n">
        <x:v>0</x:v>
      </x:c>
      <x:c r="O239" s="1" t="n">
        <x:v>0</x:v>
      </x:c>
      <x:c r="P239" s="1" t="n">
        <x:v>0</x:v>
      </x:c>
      <x:c r="Q239" s="1" t="n">
        <x:v>21</x:v>
      </x:c>
      <x:c r="R239" s="1" t="n">
        <x:v>0</x:v>
      </x:c>
      <x:c r="S239" s="1" t="n">
        <x:v>0</x:v>
      </x:c>
      <x:c r="T239" s="1" t="n">
        <x:v>4</x:v>
      </x:c>
      <x:c r="U239" s="1" t="s">
        <x:v>1884</x:v>
      </x:c>
      <x:c r="V239" s="15" t="n">
        <x:v>2629.42</x:v>
      </x:c>
      <x:c r="W239" s="1" t="n">
        <x:v>91.2</x:v>
      </x:c>
      <x:c r="X239" s="1" t="n">
        <x:v>0</x:v>
      </x:c>
      <x:c r="Y239" s="1" t="n">
        <x:v>1</x:v>
      </x:c>
      <x:c r="Z239" s="16" t="n">
        <x:f aca="0">MIN(100,ROUND(MIN(1,E239/10)*15+MIN(1,G239/120)*15+MIN(1,H239/3)*12+MIN(1,J239/2)*10+MIN(1,K239/60)*10+MIN(1,O239/2)*10+MIN(1,P239/2)*8+MIN(1,R239/12)*7+MIN(1,S239/4)*5+MIN(1,T239/8)*3+IF(U239="Unsupported",3,IF(U239="Limited Support",1,0))+IF(C239="Critical",2,IF(C239="High",1,0)),0))</x:f>
        <x:v>7</x:v>
      </x:c>
      <x:c r="AA239" s="1" t="str">
        <x:f aca="0">IF(Z239&gt;=70,"Critical",IF(Z239&gt;=50,"High",IF(Z239&gt;=30,"Medium","Routine")))</x:f>
        <x:v>Routine</x:v>
      </x:c>
      <x:c r="AB239" s="1" t="str">
        <x:f aca="0">IF(W239&gt;=85,"Passes score threshold only","Below score threshold")</x:f>
        <x:v>Passes score threshold only</x:v>
      </x:c>
      <x:c r="AC239" s="12" t="n">
        <x:v>1</x:v>
      </x:c>
      <x:c r="AD239" s="12"/>
      <x:c r="AE239" s="12" t="n">
        <x:v>588</x:v>
      </x:c>
    </x:row>
    <x:row r="240" ht="15" hidden="0" customHeight="1">
      <x:c r="A240" s="1" t="s">
        <x:v>909</x:v>
      </x:c>
      <x:c r="B240" s="1" t="s">
        <x:v>1888</x:v>
      </x:c>
      <x:c r="C240" s="1" t="s">
        <x:v>1902</x:v>
      </x:c>
      <x:c r="D240" s="1" t="s">
        <x:v>1870</x:v>
      </x:c>
      <x:c r="E240" s="1" t="n">
        <x:v>1.2</x:v>
      </x:c>
      <x:c r="F240" s="1" t="n">
        <x:v>64.2</x:v>
      </x:c>
      <x:c r="G240" s="1" t="n">
        <x:v>0</x:v>
      </x:c>
      <x:c r="H240" s="1" t="n">
        <x:v>0</x:v>
      </x:c>
      <x:c r="I240" s="1" t="n">
        <x:v>1</x:v>
      </x:c>
      <x:c r="J240" s="1" t="n">
        <x:v>0</x:v>
      </x:c>
      <x:c r="K240" s="1" t="n">
        <x:v>0</x:v>
      </x:c>
      <x:c r="L240" s="1" t="n">
        <x:v>108</x:v>
      </x:c>
      <x:c r="M240" s="1" t="n">
        <x:v>1.9</x:v>
      </x:c>
      <x:c r="N240" s="1" t="n">
        <x:v>0</x:v>
      </x:c>
      <x:c r="O240" s="1" t="n">
        <x:v>0</x:v>
      </x:c>
      <x:c r="P240" s="1" t="n">
        <x:v>0</x:v>
      </x:c>
      <x:c r="Q240" s="1" t="n">
        <x:v>8</x:v>
      </x:c>
      <x:c r="R240" s="1" t="n">
        <x:v>1</x:v>
      </x:c>
      <x:c r="S240" s="1" t="n">
        <x:v>1.01</x:v>
      </x:c>
      <x:c r="T240" s="1" t="n">
        <x:v>0</x:v>
      </x:c>
      <x:c r="U240" s="1" t="s">
        <x:v>1884</x:v>
      </x:c>
      <x:c r="V240" s="15" t="n">
        <x:v>4016.82</x:v>
      </x:c>
      <x:c r="W240" s="1" t="n">
        <x:v>98.6</x:v>
      </x:c>
      <x:c r="X240" s="1" t="n">
        <x:v>0</x:v>
      </x:c>
      <x:c r="Y240" s="1" t="n">
        <x:v>0</x:v>
      </x:c>
      <x:c r="Z240" s="16" t="n">
        <x:f aca="0">MIN(100,ROUND(MIN(1,E240/10)*15+MIN(1,G240/120)*15+MIN(1,H240/3)*12+MIN(1,J240/2)*10+MIN(1,K240/60)*10+MIN(1,O240/2)*10+MIN(1,P240/2)*8+MIN(1,R240/12)*7+MIN(1,S240/4)*5+MIN(1,T240/8)*3+IF(U240="Unsupported",3,IF(U240="Limited Support",1,0))+IF(C240="Critical",2,IF(C240="High",1,0)),0))</x:f>
        <x:v>6</x:v>
      </x:c>
      <x:c r="AA240" s="1" t="str">
        <x:f aca="0">IF(Z240&gt;=70,"Critical",IF(Z240&gt;=50,"High",IF(Z240&gt;=30,"Medium","Routine")))</x:f>
        <x:v>Routine</x:v>
      </x:c>
      <x:c r="AB240" s="1" t="str">
        <x:f aca="0">IF(W240&gt;=85,"Passes score threshold only","Below score threshold")</x:f>
        <x:v>Passes score threshold only</x:v>
      </x:c>
      <x:c r="AC240" s="12" t="n">
        <x:v>1</x:v>
      </x:c>
      <x:c r="AD240" s="12"/>
      <x:c r="AE240" s="12" t="n">
        <x:v>108</x:v>
      </x:c>
    </x:row>
    <x:row r="241" ht="15" hidden="0" customHeight="1">
      <x:c r="A241" s="1" t="s">
        <x:v>912</x:v>
      </x:c>
      <x:c r="B241" s="1" t="s">
        <x:v>2010</x:v>
      </x:c>
      <x:c r="C241" s="1" t="s">
        <x:v>1893</x:v>
      </x:c>
      <x:c r="D241" s="1" t="s">
        <x:v>1870</x:v>
      </x:c>
      <x:c r="E241" s="1" t="n">
        <x:v>8.39</x:v>
      </x:c>
      <x:c r="F241" s="1" t="n">
        <x:v>72.4</x:v>
      </x:c>
      <x:c r="G241" s="1" t="n">
        <x:v>0</x:v>
      </x:c>
      <x:c r="H241" s="1" t="n">
        <x:v>0</x:v>
      </x:c>
      <x:c r="I241" s="1" t="n">
        <x:v>0</x:v>
      </x:c>
      <x:c r="J241" s="1" t="n">
        <x:v>0</x:v>
      </x:c>
      <x:c r="K241" s="1" t="n">
        <x:v>0</x:v>
      </x:c>
      <x:c r="L241" s="1" t="n">
        <x:v>370</x:v>
      </x:c>
      <x:c r="M241" s="1" t="n">
        <x:v>0</x:v>
      </x:c>
      <x:c r="N241" s="1" t="n">
        <x:v>0</x:v>
      </x:c>
      <x:c r="O241" s="1" t="n">
        <x:v>0</x:v>
      </x:c>
      <x:c r="P241" s="1" t="n">
        <x:v>0</x:v>
      </x:c>
      <x:c r="Q241" s="1" t="n">
        <x:v>30</x:v>
      </x:c>
      <x:c r="R241" s="1" t="n">
        <x:v>4</x:v>
      </x:c>
      <x:c r="S241" s="1" t="n">
        <x:v>3.02</x:v>
      </x:c>
      <x:c r="T241" s="1" t="n">
        <x:v>4</x:v>
      </x:c>
      <x:c r="U241" s="1" t="s">
        <x:v>1884</x:v>
      </x:c>
      <x:c r="V241" s="15" t="n">
        <x:v>2507.86</x:v>
      </x:c>
      <x:c r="W241" s="1" t="n">
        <x:v>96.6</x:v>
      </x:c>
      <x:c r="X241" s="1" t="n">
        <x:v>1</x:v>
      </x:c>
      <x:c r="Y241" s="1" t="n">
        <x:v>0</x:v>
      </x:c>
      <x:c r="Z241" s="16" t="n">
        <x:f aca="0">MIN(100,ROUND(MIN(1,E241/10)*15+MIN(1,G241/120)*15+MIN(1,H241/3)*12+MIN(1,J241/2)*10+MIN(1,K241/60)*10+MIN(1,O241/2)*10+MIN(1,P241/2)*8+MIN(1,R241/12)*7+MIN(1,S241/4)*5+MIN(1,T241/8)*3+IF(U241="Unsupported",3,IF(U241="Limited Support",1,0))+IF(C241="Critical",2,IF(C241="High",1,0)),0))</x:f>
        <x:v>21</x:v>
      </x:c>
      <x:c r="AA241" s="1" t="str">
        <x:f aca="0">IF(Z241&gt;=70,"Critical",IF(Z241&gt;=50,"High",IF(Z241&gt;=30,"Medium","Routine")))</x:f>
        <x:v>Routine</x:v>
      </x:c>
      <x:c r="AB241" s="1" t="str">
        <x:f aca="0">IF(W241&gt;=85,"Passes score threshold only","Below score threshold")</x:f>
        <x:v>Passes score threshold only</x:v>
      </x:c>
      <x:c r="AC241" s="12" t="n">
        <x:v>1</x:v>
      </x:c>
      <x:c r="AD241" s="12"/>
      <x:c r="AE241" s="12" t="n">
        <x:v>370</x:v>
      </x:c>
    </x:row>
    <x:row r="242" ht="15" hidden="0" customHeight="1">
      <x:c r="A242" s="1" t="s">
        <x:v>917</x:v>
      </x:c>
      <x:c r="B242" s="1" t="s">
        <x:v>1897</x:v>
      </x:c>
      <x:c r="C242" s="1" t="s">
        <x:v>1902</x:v>
      </x:c>
      <x:c r="D242" s="1" t="s">
        <x:v>1891</x:v>
      </x:c>
      <x:c r="E242" s="1" t="n">
        <x:v>4.96</x:v>
      </x:c>
      <x:c r="F242" s="1" t="n">
        <x:v>10.9</x:v>
      </x:c>
      <x:c r="G242" s="1" t="n">
        <x:v>0</x:v>
      </x:c>
      <x:c r="H242" s="1" t="n">
        <x:v>0</x:v>
      </x:c>
      <x:c r="I242" s="1" t="n">
        <x:v>0</x:v>
      </x:c>
      <x:c r="J242" s="1" t="n">
        <x:v>0</x:v>
      </x:c>
      <x:c r="K242" s="1" t="n">
        <x:v>0</x:v>
      </x:c>
      <x:c r="L242" s="1" t="n">
        <x:v>999</x:v>
      </x:c>
      <x:c r="M242" s="1" t="n">
        <x:v>0</x:v>
      </x:c>
      <x:c r="N242" s="1" t="n">
        <x:v>0</x:v>
      </x:c>
      <x:c r="O242" s="1" t="n">
        <x:v>0</x:v>
      </x:c>
      <x:c r="P242" s="1" t="n">
        <x:v>0</x:v>
      </x:c>
      <x:c r="Q242" s="1" t="n">
        <x:v>9</x:v>
      </x:c>
      <x:c r="R242" s="1" t="n">
        <x:v>1</x:v>
      </x:c>
      <x:c r="S242" s="1" t="n">
        <x:v>0.14</x:v>
      </x:c>
      <x:c r="T242" s="1" t="n">
        <x:v>3</x:v>
      </x:c>
      <x:c r="U242" s="1" t="s">
        <x:v>1884</x:v>
      </x:c>
      <x:c r="V242" s="15" t="n">
        <x:v>15999.76</x:v>
      </x:c>
      <x:c r="W242" s="1" t="n">
        <x:v>88.5</x:v>
      </x:c>
      <x:c r="X242" s="1" t="n">
        <x:v>0</x:v>
      </x:c>
      <x:c r="Y242" s="1" t="n">
        <x:v>0</x:v>
      </x:c>
      <x:c r="Z242" s="16" t="n">
        <x:f aca="0">MIN(100,ROUND(MIN(1,E242/10)*15+MIN(1,G242/120)*15+MIN(1,H242/3)*12+MIN(1,J242/2)*10+MIN(1,K242/60)*10+MIN(1,O242/2)*10+MIN(1,P242/2)*8+MIN(1,R242/12)*7+MIN(1,S242/4)*5+MIN(1,T242/8)*3+IF(U242="Unsupported",3,IF(U242="Limited Support",1,0))+IF(C242="Critical",2,IF(C242="High",1,0)),0))</x:f>
        <x:v>11</x:v>
      </x:c>
      <x:c r="AA242" s="1" t="str">
        <x:f aca="0">IF(Z242&gt;=70,"Critical",IF(Z242&gt;=50,"High",IF(Z242&gt;=30,"Medium","Routine")))</x:f>
        <x:v>Routine</x:v>
      </x:c>
      <x:c r="AB242" s="1" t="str">
        <x:f aca="0">IF(W242&gt;=85,"Passes score threshold only","Below score threshold")</x:f>
        <x:v>Passes score threshold only</x:v>
      </x:c>
      <x:c r="AC242" s="12" t="n">
        <x:v>0</x:v>
      </x:c>
      <x:c r="AD242" s="12"/>
      <x:c r="AE242" s="12"/>
    </x:row>
    <x:row r="243" ht="15" hidden="0" customHeight="1">
      <x:c r="A243" s="1" t="s">
        <x:v>1774</x:v>
      </x:c>
      <x:c r="B243" s="1" t="s">
        <x:v>2010</x:v>
      </x:c>
      <x:c r="C243" s="1" t="s">
        <x:v>1872</x:v>
      </x:c>
      <x:c r="D243" s="1" t="s">
        <x:v>1911</x:v>
      </x:c>
      <x:c r="E243" s="1" t="n">
        <x:v>0.51</x:v>
      </x:c>
      <x:c r="F243" s="1" t="n">
        <x:v>63.3</x:v>
      </x:c>
      <x:c r="G243" s="1" t="n">
        <x:v>0</x:v>
      </x:c>
      <x:c r="H243" s="1" t="n">
        <x:v>0</x:v>
      </x:c>
      <x:c r="I243" s="1" t="n">
        <x:v>0</x:v>
      </x:c>
      <x:c r="J243" s="1" t="n">
        <x:v>0</x:v>
      </x:c>
      <x:c r="K243" s="1" t="n">
        <x:v>0</x:v>
      </x:c>
      <x:c r="L243" s="1" t="n">
        <x:v>999</x:v>
      </x:c>
      <x:c r="M243" s="1" t="n">
        <x:v>0</x:v>
      </x:c>
      <x:c r="N243" s="1" t="n">
        <x:v>0</x:v>
      </x:c>
      <x:c r="O243" s="1" t="n">
        <x:v>0</x:v>
      </x:c>
      <x:c r="P243" s="1" t="n">
        <x:v>0</x:v>
      </x:c>
      <x:c r="Q243" s="1" t="n">
        <x:v>33</x:v>
      </x:c>
      <x:c r="R243" s="1" t="n">
        <x:v>0</x:v>
      </x:c>
      <x:c r="S243" s="1" t="n">
        <x:v>0.77</x:v>
      </x:c>
      <x:c r="T243" s="1" t="n">
        <x:v>3</x:v>
      </x:c>
      <x:c r="U243" s="1" t="s">
        <x:v>1884</x:v>
      </x:c>
      <x:c r="V243" s="15" t="n">
        <x:v>2746.24</x:v>
      </x:c>
      <x:c r="W243" s="1" t="n">
        <x:v>93.4</x:v>
      </x:c>
      <x:c r="X243" s="1" t="n">
        <x:v>0</x:v>
      </x:c>
      <x:c r="Y243" s="1" t="n">
        <x:v>0</x:v>
      </x:c>
      <x:c r="Z243" s="16" t="n">
        <x:f aca="0">MIN(100,ROUND(MIN(1,E243/10)*15+MIN(1,G243/120)*15+MIN(1,H243/3)*12+MIN(1,J243/2)*10+MIN(1,K243/60)*10+MIN(1,O243/2)*10+MIN(1,P243/2)*8+MIN(1,R243/12)*7+MIN(1,S243/4)*5+MIN(1,T243/8)*3+IF(U243="Unsupported",3,IF(U243="Limited Support",1,0))+IF(C243="Critical",2,IF(C243="High",1,0)),0))</x:f>
        <x:v>3</x:v>
      </x:c>
      <x:c r="AA243" s="1" t="str">
        <x:f aca="0">IF(Z243&gt;=70,"Critical",IF(Z243&gt;=50,"High",IF(Z243&gt;=30,"Medium","Routine")))</x:f>
        <x:v>Routine</x:v>
      </x:c>
      <x:c r="AB243" s="1" t="str">
        <x:f aca="0">IF(W243&gt;=85,"Passes score threshold only","Below score threshold")</x:f>
        <x:v>Passes score threshold only</x:v>
      </x:c>
      <x:c r="AC243" s="12" t="n">
        <x:v>0</x:v>
      </x:c>
      <x:c r="AD243" s="12"/>
      <x:c r="AE243" s="12"/>
    </x:row>
    <x:row r="244" ht="15" hidden="0" customHeight="1">
      <x:c r="A244" s="1" t="s">
        <x:v>2599</x:v>
      </x:c>
      <x:c r="B244" s="1" t="s">
        <x:v>1949</x:v>
      </x:c>
      <x:c r="C244" s="1" t="s">
        <x:v>1902</x:v>
      </x:c>
      <x:c r="D244" s="1" t="s">
        <x:v>1870</x:v>
      </x:c>
      <x:c r="E244" s="1" t="n">
        <x:v>2.36</x:v>
      </x:c>
      <x:c r="F244" s="1" t="n">
        <x:v>53.1</x:v>
      </x:c>
      <x:c r="G244" s="1" t="n">
        <x:v>0</x:v>
      </x:c>
      <x:c r="H244" s="1" t="n">
        <x:v>0</x:v>
      </x:c>
      <x:c r="I244" s="1" t="n">
        <x:v>1</x:v>
      </x:c>
      <x:c r="J244" s="1" t="n">
        <x:v>0</x:v>
      </x:c>
      <x:c r="K244" s="1" t="n">
        <x:v>0</x:v>
      </x:c>
      <x:c r="L244" s="1" t="n">
        <x:v>102</x:v>
      </x:c>
      <x:c r="M244" s="1" t="n">
        <x:v>0.9</x:v>
      </x:c>
      <x:c r="N244" s="1" t="n">
        <x:v>0</x:v>
      </x:c>
      <x:c r="O244" s="1" t="n">
        <x:v>0</x:v>
      </x:c>
      <x:c r="P244" s="1" t="n">
        <x:v>0</x:v>
      </x:c>
      <x:c r="Q244" s="1" t="n">
        <x:v>14</x:v>
      </x:c>
      <x:c r="R244" s="1" t="n">
        <x:v>4</x:v>
      </x:c>
      <x:c r="S244" s="1" t="n">
        <x:v>0.26</x:v>
      </x:c>
      <x:c r="T244" s="1" t="n">
        <x:v>3</x:v>
      </x:c>
      <x:c r="U244" s="1" t="s">
        <x:v>1884</x:v>
      </x:c>
      <x:c r="V244" s="15" t="n">
        <x:v>19674.89</x:v>
      </x:c>
      <x:c r="W244" s="1" t="n">
        <x:v>95.7</x:v>
      </x:c>
      <x:c r="X244" s="1" t="n">
        <x:v>0</x:v>
      </x:c>
      <x:c r="Y244" s="1" t="n">
        <x:v>0</x:v>
      </x:c>
      <x:c r="Z244" s="16" t="n">
        <x:f aca="0">MIN(100,ROUND(MIN(1,E244/10)*15+MIN(1,G244/120)*15+MIN(1,H244/3)*12+MIN(1,J244/2)*10+MIN(1,K244/60)*10+MIN(1,O244/2)*10+MIN(1,P244/2)*8+MIN(1,R244/12)*7+MIN(1,S244/4)*5+MIN(1,T244/8)*3+IF(U244="Unsupported",3,IF(U244="Limited Support",1,0))+IF(C244="Critical",2,IF(C244="High",1,0)),0))</x:f>
        <x:v>9</x:v>
      </x:c>
      <x:c r="AA244" s="1" t="str">
        <x:f aca="0">IF(Z244&gt;=70,"Critical",IF(Z244&gt;=50,"High",IF(Z244&gt;=30,"Medium","Routine")))</x:f>
        <x:v>Routine</x:v>
      </x:c>
      <x:c r="AB244" s="1" t="str">
        <x:f aca="0">IF(W244&gt;=85,"Passes score threshold only","Below score threshold")</x:f>
        <x:v>Passes score threshold only</x:v>
      </x:c>
      <x:c r="AC244" s="12" t="n">
        <x:v>1</x:v>
      </x:c>
      <x:c r="AD244" s="12"/>
      <x:c r="AE244" s="12" t="n">
        <x:v>102</x:v>
      </x:c>
    </x:row>
    <x:row r="245" ht="15" hidden="0" customHeight="1">
      <x:c r="A245" s="1" t="s">
        <x:v>2602</x:v>
      </x:c>
      <x:c r="B245" s="1" t="s">
        <x:v>1989</x:v>
      </x:c>
      <x:c r="C245" s="1" t="s">
        <x:v>1893</x:v>
      </x:c>
      <x:c r="D245" s="1" t="s">
        <x:v>1870</x:v>
      </x:c>
      <x:c r="E245" s="1" t="n">
        <x:v>7.53</x:v>
      </x:c>
      <x:c r="F245" s="1" t="n">
        <x:v>41.6</x:v>
      </x:c>
      <x:c r="G245" s="1" t="n">
        <x:v>147</x:v>
      </x:c>
      <x:c r="H245" s="1" t="n">
        <x:v>1</x:v>
      </x:c>
      <x:c r="I245" s="1" t="n">
        <x:v>1</x:v>
      </x:c>
      <x:c r="J245" s="1" t="n">
        <x:v>0</x:v>
      </x:c>
      <x:c r="K245" s="1" t="n">
        <x:v>2.9</x:v>
      </x:c>
      <x:c r="L245" s="1" t="n">
        <x:v>411</x:v>
      </x:c>
      <x:c r="M245" s="1" t="n">
        <x:v>1.9</x:v>
      </x:c>
      <x:c r="N245" s="1" t="n">
        <x:v>0</x:v>
      </x:c>
      <x:c r="O245" s="1" t="n">
        <x:v>0</x:v>
      </x:c>
      <x:c r="P245" s="1" t="n">
        <x:v>0</x:v>
      </x:c>
      <x:c r="Q245" s="1" t="n">
        <x:v>26</x:v>
      </x:c>
      <x:c r="R245" s="1" t="n">
        <x:v>3</x:v>
      </x:c>
      <x:c r="S245" s="1" t="n">
        <x:v>0.92</x:v>
      </x:c>
      <x:c r="T245" s="1" t="n">
        <x:v>4</x:v>
      </x:c>
      <x:c r="U245" s="1" t="s">
        <x:v>1884</x:v>
      </x:c>
      <x:c r="V245" s="15" t="n">
        <x:v>7740.24</x:v>
      </x:c>
      <x:c r="W245" s="1" t="n">
        <x:v>98.4</x:v>
      </x:c>
      <x:c r="X245" s="1" t="n">
        <x:v>0</x:v>
      </x:c>
      <x:c r="Y245" s="1" t="n">
        <x:v>0</x:v>
      </x:c>
      <x:c r="Z245" s="16" t="n">
        <x:f aca="0">MIN(100,ROUND(MIN(1,E245/10)*15+MIN(1,G245/120)*15+MIN(1,H245/3)*12+MIN(1,J245/2)*10+MIN(1,K245/60)*10+MIN(1,O245/2)*10+MIN(1,P245/2)*8+MIN(1,R245/12)*7+MIN(1,S245/4)*5+MIN(1,T245/8)*3+IF(U245="Unsupported",3,IF(U245="Limited Support",1,0))+IF(C245="Critical",2,IF(C245="High",1,0)),0))</x:f>
        <x:v>36</x:v>
      </x:c>
      <x:c r="AA245" s="1" t="str">
        <x:f aca="0">IF(Z245&gt;=70,"Critical",IF(Z245&gt;=50,"High",IF(Z245&gt;=30,"Medium","Routine")))</x:f>
        <x:v>Medium</x:v>
      </x:c>
      <x:c r="AB245" s="1" t="str">
        <x:f aca="0">IF(W245&gt;=85,"Passes score threshold only","Below score threshold")</x:f>
        <x:v>Passes score threshold only</x:v>
      </x:c>
      <x:c r="AC245" s="12" t="n">
        <x:v>2</x:v>
      </x:c>
      <x:c r="AD245" s="12" t="n">
        <x:v>411</x:v>
      </x:c>
      <x:c r="AE245" s="12" t="n">
        <x:v>23</x:v>
      </x:c>
    </x:row>
    <x:row r="246" ht="15" hidden="0" customHeight="1">
      <x:c r="A246" s="1" t="s">
        <x:v>922</x:v>
      </x:c>
      <x:c r="B246" s="1" t="s">
        <x:v>1949</x:v>
      </x:c>
      <x:c r="C246" s="1" t="s">
        <x:v>1902</x:v>
      </x:c>
      <x:c r="D246" s="1" t="s">
        <x:v>1870</x:v>
      </x:c>
      <x:c r="E246" s="1" t="n">
        <x:v>11.84</x:v>
      </x:c>
      <x:c r="F246" s="1" t="n">
        <x:v>57.5</x:v>
      </x:c>
      <x:c r="G246" s="1" t="n">
        <x:v>0</x:v>
      </x:c>
      <x:c r="H246" s="1" t="n">
        <x:v>0</x:v>
      </x:c>
      <x:c r="I246" s="1" t="n">
        <x:v>1</x:v>
      </x:c>
      <x:c r="J246" s="1" t="n">
        <x:v>0</x:v>
      </x:c>
      <x:c r="K246" s="1" t="n">
        <x:v>0</x:v>
      </x:c>
      <x:c r="L246" s="1" t="n">
        <x:v>761</x:v>
      </x:c>
      <x:c r="M246" s="1" t="n">
        <x:v>1.3</x:v>
      </x:c>
      <x:c r="N246" s="1" t="n">
        <x:v>0</x:v>
      </x:c>
      <x:c r="O246" s="1" t="n">
        <x:v>0</x:v>
      </x:c>
      <x:c r="P246" s="1" t="n">
        <x:v>0</x:v>
      </x:c>
      <x:c r="Q246" s="1" t="n">
        <x:v>19</x:v>
      </x:c>
      <x:c r="R246" s="1" t="n">
        <x:v>3</x:v>
      </x:c>
      <x:c r="S246" s="1" t="n">
        <x:v>1.77</x:v>
      </x:c>
      <x:c r="T246" s="1" t="n">
        <x:v>1</x:v>
      </x:c>
      <x:c r="U246" s="1" t="s">
        <x:v>1884</x:v>
      </x:c>
      <x:c r="V246" s="15" t="n">
        <x:v>19485.37</x:v>
      </x:c>
      <x:c r="W246" s="1" t="n">
        <x:v>94.5</x:v>
      </x:c>
      <x:c r="X246" s="1" t="n">
        <x:v>0</x:v>
      </x:c>
      <x:c r="Y246" s="1" t="n">
        <x:v>0</x:v>
      </x:c>
      <x:c r="Z246" s="16" t="n">
        <x:f aca="0">MIN(100,ROUND(MIN(1,E246/10)*15+MIN(1,G246/120)*15+MIN(1,H246/3)*12+MIN(1,J246/2)*10+MIN(1,K246/60)*10+MIN(1,O246/2)*10+MIN(1,P246/2)*8+MIN(1,R246/12)*7+MIN(1,S246/4)*5+MIN(1,T246/8)*3+IF(U246="Unsupported",3,IF(U246="Limited Support",1,0))+IF(C246="Critical",2,IF(C246="High",1,0)),0))</x:f>
        <x:v>21</x:v>
      </x:c>
      <x:c r="AA246" s="1" t="str">
        <x:f aca="0">IF(Z246&gt;=70,"Critical",IF(Z246&gt;=50,"High",IF(Z246&gt;=30,"Medium","Routine")))</x:f>
        <x:v>Routine</x:v>
      </x:c>
      <x:c r="AB246" s="1" t="str">
        <x:f aca="0">IF(W246&gt;=85,"Passes score threshold only","Below score threshold")</x:f>
        <x:v>Passes score threshold only</x:v>
      </x:c>
      <x:c r="AC246" s="12" t="n">
        <x:v>2</x:v>
      </x:c>
      <x:c r="AD246" s="12" t="n">
        <x:v>761</x:v>
      </x:c>
      <x:c r="AE246" s="12" t="n">
        <x:v>149</x:v>
      </x:c>
    </x:row>
    <x:row r="247" ht="15" hidden="0" customHeight="1">
      <x:c r="A247" s="1" t="s">
        <x:v>2607</x:v>
      </x:c>
      <x:c r="B247" s="1" t="s">
        <x:v>2010</x:v>
      </x:c>
      <x:c r="C247" s="1" t="s">
        <x:v>1893</x:v>
      </x:c>
      <x:c r="D247" s="1" t="s">
        <x:v>1911</x:v>
      </x:c>
      <x:c r="E247" s="1" t="n">
        <x:v>1.47</x:v>
      </x:c>
      <x:c r="F247" s="1" t="n">
        <x:v>73.9</x:v>
      </x:c>
      <x:c r="G247" s="1" t="n">
        <x:v>82</x:v>
      </x:c>
      <x:c r="H247" s="1" t="n">
        <x:v>0</x:v>
      </x:c>
      <x:c r="I247" s="1" t="n">
        <x:v>0</x:v>
      </x:c>
      <x:c r="J247" s="1" t="n">
        <x:v>0</x:v>
      </x:c>
      <x:c r="K247" s="1" t="n">
        <x:v>0</x:v>
      </x:c>
      <x:c r="L247" s="1" t="n">
        <x:v>999</x:v>
      </x:c>
      <x:c r="M247" s="1" t="n">
        <x:v>0</x:v>
      </x:c>
      <x:c r="N247" s="1" t="n">
        <x:v>0</x:v>
      </x:c>
      <x:c r="O247" s="1" t="n">
        <x:v>0</x:v>
      </x:c>
      <x:c r="P247" s="1" t="n">
        <x:v>0</x:v>
      </x:c>
      <x:c r="Q247" s="1" t="n">
        <x:v>21</x:v>
      </x:c>
      <x:c r="R247" s="1" t="n">
        <x:v>2</x:v>
      </x:c>
      <x:c r="S247" s="1" t="n">
        <x:v>0</x:v>
      </x:c>
      <x:c r="T247" s="1" t="n">
        <x:v>5</x:v>
      </x:c>
      <x:c r="U247" s="1" t="s">
        <x:v>1884</x:v>
      </x:c>
      <x:c r="V247" s="15" t="n">
        <x:v>2194.93</x:v>
      </x:c>
      <x:c r="W247" s="1" t="n">
        <x:v>94.4</x:v>
      </x:c>
      <x:c r="X247" s="1" t="n">
        <x:v>0</x:v>
      </x:c>
      <x:c r="Y247" s="1" t="n">
        <x:v>0</x:v>
      </x:c>
      <x:c r="Z247" s="16" t="n">
        <x:f aca="0">MIN(100,ROUND(MIN(1,E247/10)*15+MIN(1,G247/120)*15+MIN(1,H247/3)*12+MIN(1,J247/2)*10+MIN(1,K247/60)*10+MIN(1,O247/2)*10+MIN(1,P247/2)*8+MIN(1,R247/12)*7+MIN(1,S247/4)*5+MIN(1,T247/8)*3+IF(U247="Unsupported",3,IF(U247="Limited Support",1,0))+IF(C247="Critical",2,IF(C247="High",1,0)),0))</x:f>
        <x:v>16</x:v>
      </x:c>
      <x:c r="AA247" s="1" t="str">
        <x:f aca="0">IF(Z247&gt;=70,"Critical",IF(Z247&gt;=50,"High",IF(Z247&gt;=30,"Medium","Routine")))</x:f>
        <x:v>Routine</x:v>
      </x:c>
      <x:c r="AB247" s="1" t="str">
        <x:f aca="0">IF(W247&gt;=85,"Passes score threshold only","Below score threshold")</x:f>
        <x:v>Passes score threshold only</x:v>
      </x:c>
      <x:c r="AC247" s="12" t="n">
        <x:v>0</x:v>
      </x:c>
      <x:c r="AD247" s="12"/>
      <x:c r="AE247" s="12"/>
    </x:row>
    <x:row r="248" ht="15" hidden="0" customHeight="1">
      <x:c r="A248" s="1" t="s">
        <x:v>2610</x:v>
      </x:c>
      <x:c r="B248" s="1" t="s">
        <x:v>1866</x:v>
      </x:c>
      <x:c r="C248" s="1" t="s">
        <x:v>1893</x:v>
      </x:c>
      <x:c r="D248" s="1" t="s">
        <x:v>1870</x:v>
      </x:c>
      <x:c r="E248" s="1" t="n">
        <x:v>5.37</x:v>
      </x:c>
      <x:c r="F248" s="1" t="n">
        <x:v>50.2</x:v>
      </x:c>
      <x:c r="G248" s="1" t="n">
        <x:v>0</x:v>
      </x:c>
      <x:c r="H248" s="1" t="n">
        <x:v>0</x:v>
      </x:c>
      <x:c r="I248" s="1" t="n">
        <x:v>0</x:v>
      </x:c>
      <x:c r="J248" s="1" t="n">
        <x:v>0</x:v>
      </x:c>
      <x:c r="K248" s="1" t="n">
        <x:v>0</x:v>
      </x:c>
      <x:c r="L248" s="1" t="n">
        <x:v>999</x:v>
      </x:c>
      <x:c r="M248" s="1" t="n">
        <x:v>0</x:v>
      </x:c>
      <x:c r="N248" s="1" t="n">
        <x:v>0</x:v>
      </x:c>
      <x:c r="O248" s="1" t="n">
        <x:v>0</x:v>
      </x:c>
      <x:c r="P248" s="1" t="n">
        <x:v>0</x:v>
      </x:c>
      <x:c r="Q248" s="1" t="n">
        <x:v>16</x:v>
      </x:c>
      <x:c r="R248" s="1" t="n">
        <x:v>0</x:v>
      </x:c>
      <x:c r="S248" s="1" t="n">
        <x:v>0</x:v>
      </x:c>
      <x:c r="T248" s="1" t="n">
        <x:v>0</x:v>
      </x:c>
      <x:c r="U248" s="1" t="s">
        <x:v>1907</x:v>
      </x:c>
      <x:c r="V248" s="15" t="n">
        <x:v>60650.85</x:v>
      </x:c>
      <x:c r="W248" s="1" t="n">
        <x:v>99.2</x:v>
      </x:c>
      <x:c r="X248" s="1" t="n">
        <x:v>0</x:v>
      </x:c>
      <x:c r="Y248" s="1" t="n">
        <x:v>0</x:v>
      </x:c>
      <x:c r="Z248" s="16" t="n">
        <x:f aca="0">MIN(100,ROUND(MIN(1,E248/10)*15+MIN(1,G248/120)*15+MIN(1,H248/3)*12+MIN(1,J248/2)*10+MIN(1,K248/60)*10+MIN(1,O248/2)*10+MIN(1,P248/2)*8+MIN(1,R248/12)*7+MIN(1,S248/4)*5+MIN(1,T248/8)*3+IF(U248="Unsupported",3,IF(U248="Limited Support",1,0))+IF(C248="Critical",2,IF(C248="High",1,0)),0))</x:f>
        <x:v>10</x:v>
      </x:c>
      <x:c r="AA248" s="1" t="str">
        <x:f aca="0">IF(Z248&gt;=70,"Critical",IF(Z248&gt;=50,"High",IF(Z248&gt;=30,"Medium","Routine")))</x:f>
        <x:v>Routine</x:v>
      </x:c>
      <x:c r="AB248" s="1" t="str">
        <x:f aca="0">IF(W248&gt;=85,"Passes score threshold only","Below score threshold")</x:f>
        <x:v>Passes score threshold only</x:v>
      </x:c>
      <x:c r="AC248" s="12" t="n">
        <x:v>0</x:v>
      </x:c>
      <x:c r="AD248" s="12"/>
      <x:c r="AE248" s="12"/>
    </x:row>
    <x:row r="249" ht="15" hidden="0" customHeight="1">
      <x:c r="A249" s="1" t="s">
        <x:v>2613</x:v>
      </x:c>
      <x:c r="B249" s="1" t="s">
        <x:v>1933</x:v>
      </x:c>
      <x:c r="C249" s="1" t="s">
        <x:v>1872</x:v>
      </x:c>
      <x:c r="D249" s="1" t="s">
        <x:v>1911</x:v>
      </x:c>
      <x:c r="E249" s="1" t="n">
        <x:v>4.6</x:v>
      </x:c>
      <x:c r="F249" s="1" t="n">
        <x:v>44.1</x:v>
      </x:c>
      <x:c r="G249" s="1" t="n">
        <x:v>0</x:v>
      </x:c>
      <x:c r="H249" s="1" t="n">
        <x:v>0</x:v>
      </x:c>
      <x:c r="I249" s="1" t="n">
        <x:v>0</x:v>
      </x:c>
      <x:c r="J249" s="1" t="n">
        <x:v>0</x:v>
      </x:c>
      <x:c r="K249" s="1" t="n">
        <x:v>0</x:v>
      </x:c>
      <x:c r="L249" s="1" t="n">
        <x:v>395</x:v>
      </x:c>
      <x:c r="M249" s="1" t="n">
        <x:v>0</x:v>
      </x:c>
      <x:c r="N249" s="1" t="n">
        <x:v>0</x:v>
      </x:c>
      <x:c r="O249" s="1" t="n">
        <x:v>0</x:v>
      </x:c>
      <x:c r="P249" s="1" t="n">
        <x:v>0</x:v>
      </x:c>
      <x:c r="Q249" s="1" t="n">
        <x:v>15</x:v>
      </x:c>
      <x:c r="R249" s="1" t="n">
        <x:v>0</x:v>
      </x:c>
      <x:c r="S249" s="1" t="n">
        <x:v>0.72</x:v>
      </x:c>
      <x:c r="T249" s="1" t="n">
        <x:v>2</x:v>
      </x:c>
      <x:c r="U249" s="1" t="s">
        <x:v>1884</x:v>
      </x:c>
      <x:c r="V249" s="15" t="n">
        <x:v>1989.66</x:v>
      </x:c>
      <x:c r="W249" s="1" t="n">
        <x:v>97.5</x:v>
      </x:c>
      <x:c r="X249" s="1" t="n">
        <x:v>0</x:v>
      </x:c>
      <x:c r="Y249" s="1" t="n">
        <x:v>0</x:v>
      </x:c>
      <x:c r="Z249" s="16" t="n">
        <x:f aca="0">MIN(100,ROUND(MIN(1,E249/10)*15+MIN(1,G249/120)*15+MIN(1,H249/3)*12+MIN(1,J249/2)*10+MIN(1,K249/60)*10+MIN(1,O249/2)*10+MIN(1,P249/2)*8+MIN(1,R249/12)*7+MIN(1,S249/4)*5+MIN(1,T249/8)*3+IF(U249="Unsupported",3,IF(U249="Limited Support",1,0))+IF(C249="Critical",2,IF(C249="High",1,0)),0))</x:f>
        <x:v>9</x:v>
      </x:c>
      <x:c r="AA249" s="1" t="str">
        <x:f aca="0">IF(Z249&gt;=70,"Critical",IF(Z249&gt;=50,"High",IF(Z249&gt;=30,"Medium","Routine")))</x:f>
        <x:v>Routine</x:v>
      </x:c>
      <x:c r="AB249" s="1" t="str">
        <x:f aca="0">IF(W249&gt;=85,"Passes score threshold only","Below score threshold")</x:f>
        <x:v>Passes score threshold only</x:v>
      </x:c>
      <x:c r="AC249" s="12" t="n">
        <x:v>1</x:v>
      </x:c>
      <x:c r="AD249" s="12"/>
      <x:c r="AE249" s="12" t="n">
        <x:v>395</x:v>
      </x:c>
    </x:row>
    <x:row r="250" ht="15" hidden="0" customHeight="1">
      <x:c r="A250" s="1" t="s">
        <x:v>2616</x:v>
      </x:c>
      <x:c r="B250" s="1" t="s">
        <x:v>1879</x:v>
      </x:c>
      <x:c r="C250" s="1" t="s">
        <x:v>1893</x:v>
      </x:c>
      <x:c r="D250" s="1" t="s">
        <x:v>1911</x:v>
      </x:c>
      <x:c r="E250" s="1" t="n">
        <x:v>3.23</x:v>
      </x:c>
      <x:c r="F250" s="1" t="n">
        <x:v>64.8</x:v>
      </x:c>
      <x:c r="G250" s="1" t="n">
        <x:v>0</x:v>
      </x:c>
      <x:c r="H250" s="1" t="n">
        <x:v>0</x:v>
      </x:c>
      <x:c r="I250" s="1" t="n">
        <x:v>0</x:v>
      </x:c>
      <x:c r="J250" s="1" t="n">
        <x:v>0</x:v>
      </x:c>
      <x:c r="K250" s="1" t="n">
        <x:v>0</x:v>
      </x:c>
      <x:c r="L250" s="1" t="n">
        <x:v>127</x:v>
      </x:c>
      <x:c r="M250" s="1" t="n">
        <x:v>0</x:v>
      </x:c>
      <x:c r="N250" s="1" t="n">
        <x:v>0</x:v>
      </x:c>
      <x:c r="O250" s="1" t="n">
        <x:v>0</x:v>
      </x:c>
      <x:c r="P250" s="1" t="n">
        <x:v>0</x:v>
      </x:c>
      <x:c r="Q250" s="1" t="n">
        <x:v>13</x:v>
      </x:c>
      <x:c r="R250" s="1" t="n">
        <x:v>3</x:v>
      </x:c>
      <x:c r="S250" s="1" t="n">
        <x:v>0.26</x:v>
      </x:c>
      <x:c r="T250" s="1" t="n">
        <x:v>2</x:v>
      </x:c>
      <x:c r="U250" s="1" t="s">
        <x:v>1873</x:v>
      </x:c>
      <x:c r="V250" s="15" t="n">
        <x:v>1670.89</x:v>
      </x:c>
      <x:c r="W250" s="1" t="n">
        <x:v>98.3</x:v>
      </x:c>
      <x:c r="X250" s="1" t="n">
        <x:v>0</x:v>
      </x:c>
      <x:c r="Y250" s="1" t="n">
        <x:v>0</x:v>
      </x:c>
      <x:c r="Z250" s="16" t="n">
        <x:f aca="0">MIN(100,ROUND(MIN(1,E250/10)*15+MIN(1,G250/120)*15+MIN(1,H250/3)*12+MIN(1,J250/2)*10+MIN(1,K250/60)*10+MIN(1,O250/2)*10+MIN(1,P250/2)*8+MIN(1,R250/12)*7+MIN(1,S250/4)*5+MIN(1,T250/8)*3+IF(U250="Unsupported",3,IF(U250="Limited Support",1,0))+IF(C250="Critical",2,IF(C250="High",1,0)),0))</x:f>
        <x:v>12</x:v>
      </x:c>
      <x:c r="AA250" s="1" t="str">
        <x:f aca="0">IF(Z250&gt;=70,"Critical",IF(Z250&gt;=50,"High",IF(Z250&gt;=30,"Medium","Routine")))</x:f>
        <x:v>Routine</x:v>
      </x:c>
      <x:c r="AB250" s="1" t="str">
        <x:f aca="0">IF(W250&gt;=85,"Passes score threshold only","Below score threshold")</x:f>
        <x:v>Passes score threshold only</x:v>
      </x:c>
      <x:c r="AC250" s="12" t="n">
        <x:v>2</x:v>
      </x:c>
      <x:c r="AD250" s="12" t="n">
        <x:v>127</x:v>
      </x:c>
      <x:c r="AE250" s="12" t="n">
        <x:v>733</x:v>
      </x:c>
    </x:row>
    <x:row r="251" ht="15" hidden="0" customHeight="1">
      <x:c r="A251" s="1" t="s">
        <x:v>2619</x:v>
      </x:c>
      <x:c r="B251" s="1" t="s">
        <x:v>1897</x:v>
      </x:c>
      <x:c r="C251" s="1" t="s">
        <x:v>1902</x:v>
      </x:c>
      <x:c r="D251" s="1" t="s">
        <x:v>1911</x:v>
      </x:c>
      <x:c r="E251" s="1" t="n">
        <x:v>12.15</x:v>
      </x:c>
      <x:c r="F251" s="1" t="n">
        <x:v>27.3</x:v>
      </x:c>
      <x:c r="G251" s="1" t="n">
        <x:v>0</x:v>
      </x:c>
      <x:c r="H251" s="1" t="n">
        <x:v>0</x:v>
      </x:c>
      <x:c r="I251" s="1" t="n">
        <x:v>0</x:v>
      </x:c>
      <x:c r="J251" s="1" t="n">
        <x:v>0</x:v>
      </x:c>
      <x:c r="K251" s="1" t="n">
        <x:v>0</x:v>
      </x:c>
      <x:c r="L251" s="1" t="n">
        <x:v>491</x:v>
      </x:c>
      <x:c r="M251" s="1" t="n">
        <x:v>0</x:v>
      </x:c>
      <x:c r="N251" s="1" t="n">
        <x:v>0</x:v>
      </x:c>
      <x:c r="O251" s="1" t="n">
        <x:v>0</x:v>
      </x:c>
      <x:c r="P251" s="1" t="n">
        <x:v>0</x:v>
      </x:c>
      <x:c r="Q251" s="1" t="n">
        <x:v>34</x:v>
      </x:c>
      <x:c r="R251" s="1" t="n">
        <x:v>5</x:v>
      </x:c>
      <x:c r="S251" s="1" t="n">
        <x:v>2.53</x:v>
      </x:c>
      <x:c r="T251" s="1" t="n">
        <x:v>1</x:v>
      </x:c>
      <x:c r="U251" s="1" t="s">
        <x:v>1884</x:v>
      </x:c>
      <x:c r="V251" s="15" t="n">
        <x:v>14903.4</x:v>
      </x:c>
      <x:c r="W251" s="1" t="n">
        <x:v>90</x:v>
      </x:c>
      <x:c r="X251" s="1" t="n">
        <x:v>0</x:v>
      </x:c>
      <x:c r="Y251" s="1" t="n">
        <x:v>0</x:v>
      </x:c>
      <x:c r="Z251" s="16" t="n">
        <x:f aca="0">MIN(100,ROUND(MIN(1,E251/10)*15+MIN(1,G251/120)*15+MIN(1,H251/3)*12+MIN(1,J251/2)*10+MIN(1,K251/60)*10+MIN(1,O251/2)*10+MIN(1,P251/2)*8+MIN(1,R251/12)*7+MIN(1,S251/4)*5+MIN(1,T251/8)*3+IF(U251="Unsupported",3,IF(U251="Limited Support",1,0))+IF(C251="Critical",2,IF(C251="High",1,0)),0))</x:f>
        <x:v>23</x:v>
      </x:c>
      <x:c r="AA251" s="1" t="str">
        <x:f aca="0">IF(Z251&gt;=70,"Critical",IF(Z251&gt;=50,"High",IF(Z251&gt;=30,"Medium","Routine")))</x:f>
        <x:v>Routine</x:v>
      </x:c>
      <x:c r="AB251" s="1" t="str">
        <x:f aca="0">IF(W251&gt;=85,"Passes score threshold only","Below score threshold")</x:f>
        <x:v>Passes score threshold only</x:v>
      </x:c>
      <x:c r="AC251" s="12" t="n">
        <x:v>1</x:v>
      </x:c>
      <x:c r="AD251" s="12"/>
      <x:c r="AE251" s="12" t="n">
        <x:v>491</x:v>
      </x:c>
    </x:row>
    <x:row r="252" ht="15" hidden="0" customHeight="1">
      <x:c r="A252" s="1" t="s">
        <x:v>2622</x:v>
      </x:c>
      <x:c r="B252" s="1" t="s">
        <x:v>1866</x:v>
      </x:c>
      <x:c r="C252" s="1" t="s">
        <x:v>1893</x:v>
      </x:c>
      <x:c r="D252" s="1" t="s">
        <x:v>1891</x:v>
      </x:c>
      <x:c r="E252" s="1" t="n">
        <x:v>4.55</x:v>
      </x:c>
      <x:c r="F252" s="1" t="n">
        <x:v>58</x:v>
      </x:c>
      <x:c r="G252" s="1" t="n">
        <x:v>30</x:v>
      </x:c>
      <x:c r="H252" s="1" t="n">
        <x:v>0</x:v>
      </x:c>
      <x:c r="I252" s="1" t="n">
        <x:v>0</x:v>
      </x:c>
      <x:c r="J252" s="1" t="n">
        <x:v>0</x:v>
      </x:c>
      <x:c r="K252" s="1" t="n">
        <x:v>0</x:v>
      </x:c>
      <x:c r="L252" s="1" t="n">
        <x:v>29</x:v>
      </x:c>
      <x:c r="M252" s="1" t="n">
        <x:v>0</x:v>
      </x:c>
      <x:c r="N252" s="1" t="n">
        <x:v>0</x:v>
      </x:c>
      <x:c r="O252" s="1" t="n">
        <x:v>0</x:v>
      </x:c>
      <x:c r="P252" s="1" t="n">
        <x:v>0</x:v>
      </x:c>
      <x:c r="Q252" s="1" t="n">
        <x:v>10</x:v>
      </x:c>
      <x:c r="R252" s="1" t="n">
        <x:v>0</x:v>
      </x:c>
      <x:c r="S252" s="1" t="n">
        <x:v>0.17</x:v>
      </x:c>
      <x:c r="T252" s="1" t="n">
        <x:v>0</x:v>
      </x:c>
      <x:c r="U252" s="1" t="s">
        <x:v>1884</x:v>
      </x:c>
      <x:c r="V252" s="15" t="n">
        <x:v>50726.79</x:v>
      </x:c>
      <x:c r="W252" s="1" t="n">
        <x:v>95.9</x:v>
      </x:c>
      <x:c r="X252" s="1" t="n">
        <x:v>0</x:v>
      </x:c>
      <x:c r="Y252" s="1" t="n">
        <x:v>0</x:v>
      </x:c>
      <x:c r="Z252" s="16" t="n">
        <x:f aca="0">MIN(100,ROUND(MIN(1,E252/10)*15+MIN(1,G252/120)*15+MIN(1,H252/3)*12+MIN(1,J252/2)*10+MIN(1,K252/60)*10+MIN(1,O252/2)*10+MIN(1,P252/2)*8+MIN(1,R252/12)*7+MIN(1,S252/4)*5+MIN(1,T252/8)*3+IF(U252="Unsupported",3,IF(U252="Limited Support",1,0))+IF(C252="Critical",2,IF(C252="High",1,0)),0))</x:f>
        <x:v>12</x:v>
      </x:c>
      <x:c r="AA252" s="1" t="str">
        <x:f aca="0">IF(Z252&gt;=70,"Critical",IF(Z252&gt;=50,"High",IF(Z252&gt;=30,"Medium","Routine")))</x:f>
        <x:v>Routine</x:v>
      </x:c>
      <x:c r="AB252" s="1" t="str">
        <x:f aca="0">IF(W252&gt;=85,"Passes score threshold only","Below score threshold")</x:f>
        <x:v>Passes score threshold only</x:v>
      </x:c>
      <x:c r="AC252" s="12" t="n">
        <x:v>2</x:v>
      </x:c>
      <x:c r="AD252" s="12" t="n">
        <x:v>29</x:v>
      </x:c>
      <x:c r="AE252" s="12" t="n">
        <x:v>560</x:v>
      </x:c>
    </x:row>
    <x:row r="253" ht="15" hidden="0" customHeight="1">
      <x:c r="A253" s="1" t="s">
        <x:v>2625</x:v>
      </x:c>
      <x:c r="B253" s="1" t="s">
        <x:v>2010</x:v>
      </x:c>
      <x:c r="C253" s="1" t="s">
        <x:v>1872</x:v>
      </x:c>
      <x:c r="D253" s="1" t="s">
        <x:v>1891</x:v>
      </x:c>
      <x:c r="E253" s="1" t="n">
        <x:v>9.63</x:v>
      </x:c>
      <x:c r="F253" s="1" t="n">
        <x:v>66.2</x:v>
      </x:c>
      <x:c r="G253" s="1" t="n">
        <x:v>0</x:v>
      </x:c>
      <x:c r="H253" s="1" t="n">
        <x:v>1</x:v>
      </x:c>
      <x:c r="I253" s="1" t="n">
        <x:v>1</x:v>
      </x:c>
      <x:c r="J253" s="1" t="n">
        <x:v>0</x:v>
      </x:c>
      <x:c r="K253" s="1" t="n">
        <x:v>16.5</x:v>
      </x:c>
      <x:c r="L253" s="1" t="n">
        <x:v>783</x:v>
      </x:c>
      <x:c r="M253" s="1" t="n">
        <x:v>2.2</x:v>
      </x:c>
      <x:c r="N253" s="1" t="n">
        <x:v>0</x:v>
      </x:c>
      <x:c r="O253" s="1" t="n">
        <x:v>0</x:v>
      </x:c>
      <x:c r="P253" s="1" t="n">
        <x:v>0</x:v>
      </x:c>
      <x:c r="Q253" s="1" t="n">
        <x:v>40</x:v>
      </x:c>
      <x:c r="R253" s="1" t="n">
        <x:v>7</x:v>
      </x:c>
      <x:c r="S253" s="1" t="n">
        <x:v>2.49</x:v>
      </x:c>
      <x:c r="T253" s="1" t="n">
        <x:v>2</x:v>
      </x:c>
      <x:c r="U253" s="1" t="s">
        <x:v>1884</x:v>
      </x:c>
      <x:c r="V253" s="15" t="n">
        <x:v>2370.13</x:v>
      </x:c>
      <x:c r="W253" s="1" t="n">
        <x:v>95.5</x:v>
      </x:c>
      <x:c r="X253" s="1" t="n">
        <x:v>0</x:v>
      </x:c>
      <x:c r="Y253" s="1" t="n">
        <x:v>0</x:v>
      </x:c>
      <x:c r="Z253" s="16" t="n">
        <x:f aca="0">MIN(100,ROUND(MIN(1,E253/10)*15+MIN(1,G253/120)*15+MIN(1,H253/3)*12+MIN(1,J253/2)*10+MIN(1,K253/60)*10+MIN(1,O253/2)*10+MIN(1,P253/2)*8+MIN(1,R253/12)*7+MIN(1,S253/4)*5+MIN(1,T253/8)*3+IF(U253="Unsupported",3,IF(U253="Limited Support",1,0))+IF(C253="Critical",2,IF(C253="High",1,0)),0))</x:f>
        <x:v>29</x:v>
      </x:c>
      <x:c r="AA253" s="1" t="str">
        <x:f aca="0">IF(Z253&gt;=70,"Critical",IF(Z253&gt;=50,"High",IF(Z253&gt;=30,"Medium","Routine")))</x:f>
        <x:v>Routine</x:v>
      </x:c>
      <x:c r="AB253" s="1" t="str">
        <x:f aca="0">IF(W253&gt;=85,"Passes score threshold only","Below score threshold")</x:f>
        <x:v>Passes score threshold only</x:v>
      </x:c>
      <x:c r="AC253" s="12" t="n">
        <x:v>2</x:v>
      </x:c>
      <x:c r="AD253" s="12" t="n">
        <x:v>783</x:v>
      </x:c>
      <x:c r="AE253" s="12" t="n">
        <x:v>8</x:v>
      </x:c>
    </x:row>
    <x:row r="254" ht="15" hidden="0" customHeight="1">
      <x:c r="A254" s="1" t="s">
        <x:v>924</x:v>
      </x:c>
      <x:c r="B254" s="1" t="s">
        <x:v>1945</x:v>
      </x:c>
      <x:c r="C254" s="1" t="s">
        <x:v>1893</x:v>
      </x:c>
      <x:c r="D254" s="1" t="s">
        <x:v>1870</x:v>
      </x:c>
      <x:c r="E254" s="1" t="n">
        <x:v>5.99</x:v>
      </x:c>
      <x:c r="F254" s="1" t="n">
        <x:v>76.5</x:v>
      </x:c>
      <x:c r="G254" s="1" t="n">
        <x:v>0</x:v>
      </x:c>
      <x:c r="H254" s="1" t="n">
        <x:v>0</x:v>
      </x:c>
      <x:c r="I254" s="1" t="n">
        <x:v>2</x:v>
      </x:c>
      <x:c r="J254" s="1" t="n">
        <x:v>0</x:v>
      </x:c>
      <x:c r="K254" s="1" t="n">
        <x:v>0</x:v>
      </x:c>
      <x:c r="L254" s="1" t="n">
        <x:v>20</x:v>
      </x:c>
      <x:c r="M254" s="1" t="n">
        <x:v>3.8</x:v>
      </x:c>
      <x:c r="N254" s="1" t="n">
        <x:v>0</x:v>
      </x:c>
      <x:c r="O254" s="1" t="n">
        <x:v>1</x:v>
      </x:c>
      <x:c r="P254" s="1" t="n">
        <x:v>1</x:v>
      </x:c>
      <x:c r="Q254" s="1" t="n">
        <x:v>23</x:v>
      </x:c>
      <x:c r="R254" s="1" t="n">
        <x:v>2</x:v>
      </x:c>
      <x:c r="S254" s="1" t="n">
        <x:v>1.11</x:v>
      </x:c>
      <x:c r="T254" s="1" t="n">
        <x:v>3</x:v>
      </x:c>
      <x:c r="U254" s="1" t="s">
        <x:v>1907</x:v>
      </x:c>
      <x:c r="V254" s="15" t="n">
        <x:v>2566.32</x:v>
      </x:c>
      <x:c r="W254" s="1" t="n">
        <x:v>90</x:v>
      </x:c>
      <x:c r="X254" s="1" t="n">
        <x:v>0</x:v>
      </x:c>
      <x:c r="Y254" s="1" t="n">
        <x:v>0</x:v>
      </x:c>
      <x:c r="Z254" s="16" t="n">
        <x:f aca="0">MIN(100,ROUND(MIN(1,E254/10)*15+MIN(1,G254/120)*15+MIN(1,H254/3)*12+MIN(1,J254/2)*10+MIN(1,K254/60)*10+MIN(1,O254/2)*10+MIN(1,P254/2)*8+MIN(1,R254/12)*7+MIN(1,S254/4)*5+MIN(1,T254/8)*3+IF(U254="Unsupported",3,IF(U254="Limited Support",1,0))+IF(C254="Critical",2,IF(C254="High",1,0)),0))</x:f>
        <x:v>24</x:v>
      </x:c>
      <x:c r="AA254" s="1" t="str">
        <x:f aca="0">IF(Z254&gt;=70,"Critical",IF(Z254&gt;=50,"High",IF(Z254&gt;=30,"Medium","Routine")))</x:f>
        <x:v>Routine</x:v>
      </x:c>
      <x:c r="AB254" s="1" t="str">
        <x:f aca="0">IF(W254&gt;=85,"Passes score threshold only","Below score threshold")</x:f>
        <x:v>Passes score threshold only</x:v>
      </x:c>
      <x:c r="AC254" s="12" t="n">
        <x:v>2</x:v>
      </x:c>
      <x:c r="AD254" s="12" t="n">
        <x:v>20</x:v>
      </x:c>
      <x:c r="AE254" s="12" t="n">
        <x:v>262</x:v>
      </x:c>
    </x:row>
    <x:row r="255" ht="15" hidden="0" customHeight="1">
      <x:c r="A255" s="1" t="s">
        <x:v>928</x:v>
      </x:c>
      <x:c r="B255" s="1" t="s">
        <x:v>1915</x:v>
      </x:c>
      <x:c r="C255" s="1" t="s">
        <x:v>1902</x:v>
      </x:c>
      <x:c r="D255" s="1" t="s">
        <x:v>1891</x:v>
      </x:c>
      <x:c r="E255" s="1" t="n">
        <x:v>6.55</x:v>
      </x:c>
      <x:c r="F255" s="1" t="n">
        <x:v>79.9</x:v>
      </x:c>
      <x:c r="G255" s="1" t="n">
        <x:v>0</x:v>
      </x:c>
      <x:c r="H255" s="1" t="n">
        <x:v>0</x:v>
      </x:c>
      <x:c r="I255" s="1" t="n">
        <x:v>1</x:v>
      </x:c>
      <x:c r="J255" s="1" t="n">
        <x:v>0</x:v>
      </x:c>
      <x:c r="K255" s="1" t="n">
        <x:v>0</x:v>
      </x:c>
      <x:c r="L255" s="1" t="n">
        <x:v>117</x:v>
      </x:c>
      <x:c r="M255" s="1" t="n">
        <x:v>3.4</x:v>
      </x:c>
      <x:c r="N255" s="1" t="n">
        <x:v>0</x:v>
      </x:c>
      <x:c r="O255" s="1" t="n">
        <x:v>0</x:v>
      </x:c>
      <x:c r="P255" s="1" t="n">
        <x:v>0</x:v>
      </x:c>
      <x:c r="Q255" s="1" t="n">
        <x:v>11</x:v>
      </x:c>
      <x:c r="R255" s="1" t="n">
        <x:v>0</x:v>
      </x:c>
      <x:c r="S255" s="1" t="n">
        <x:v>0.29</x:v>
      </x:c>
      <x:c r="T255" s="1" t="n">
        <x:v>3</x:v>
      </x:c>
      <x:c r="U255" s="1" t="s">
        <x:v>1884</x:v>
      </x:c>
      <x:c r="V255" s="15" t="n">
        <x:v>37170.02</x:v>
      </x:c>
      <x:c r="W255" s="1" t="n">
        <x:v>92.9</x:v>
      </x:c>
      <x:c r="X255" s="1" t="n">
        <x:v>0</x:v>
      </x:c>
      <x:c r="Y255" s="1" t="n">
        <x:v>0</x:v>
      </x:c>
      <x:c r="Z255" s="16" t="n">
        <x:f aca="0">MIN(100,ROUND(MIN(1,E255/10)*15+MIN(1,G255/120)*15+MIN(1,H255/3)*12+MIN(1,J255/2)*10+MIN(1,K255/60)*10+MIN(1,O255/2)*10+MIN(1,P255/2)*8+MIN(1,R255/12)*7+MIN(1,S255/4)*5+MIN(1,T255/8)*3+IF(U255="Unsupported",3,IF(U255="Limited Support",1,0))+IF(C255="Critical",2,IF(C255="High",1,0)),0))</x:f>
        <x:v>13</x:v>
      </x:c>
      <x:c r="AA255" s="1" t="str">
        <x:f aca="0">IF(Z255&gt;=70,"Critical",IF(Z255&gt;=50,"High",IF(Z255&gt;=30,"Medium","Routine")))</x:f>
        <x:v>Routine</x:v>
      </x:c>
      <x:c r="AB255" s="1" t="str">
        <x:f aca="0">IF(W255&gt;=85,"Passes score threshold only","Below score threshold")</x:f>
        <x:v>Passes score threshold only</x:v>
      </x:c>
      <x:c r="AC255" s="12" t="n">
        <x:v>1</x:v>
      </x:c>
      <x:c r="AD255" s="12"/>
      <x:c r="AE255" s="12" t="n">
        <x:v>117</x:v>
      </x:c>
    </x:row>
    <x:row r="256" ht="15" hidden="0" customHeight="1">
      <x:c r="A256" s="1" t="s">
        <x:v>932</x:v>
      </x:c>
      <x:c r="B256" s="1" t="s">
        <x:v>1989</x:v>
      </x:c>
      <x:c r="C256" s="1" t="s">
        <x:v>1893</x:v>
      </x:c>
      <x:c r="D256" s="1" t="s">
        <x:v>1870</x:v>
      </x:c>
      <x:c r="E256" s="1" t="n">
        <x:v>10.51</x:v>
      </x:c>
      <x:c r="F256" s="1" t="n">
        <x:v>35.9</x:v>
      </x:c>
      <x:c r="G256" s="1" t="n">
        <x:v>0</x:v>
      </x:c>
      <x:c r="H256" s="1" t="n">
        <x:v>0</x:v>
      </x:c>
      <x:c r="I256" s="1" t="n">
        <x:v>0</x:v>
      </x:c>
      <x:c r="J256" s="1" t="n">
        <x:v>0</x:v>
      </x:c>
      <x:c r="K256" s="1" t="n">
        <x:v>0</x:v>
      </x:c>
      <x:c r="L256" s="1" t="n">
        <x:v>521</x:v>
      </x:c>
      <x:c r="M256" s="1" t="n">
        <x:v>0</x:v>
      </x:c>
      <x:c r="N256" s="1" t="n">
        <x:v>0</x:v>
      </x:c>
      <x:c r="O256" s="1" t="n">
        <x:v>1</x:v>
      </x:c>
      <x:c r="P256" s="1" t="n">
        <x:v>0</x:v>
      </x:c>
      <x:c r="Q256" s="1" t="n">
        <x:v>25</x:v>
      </x:c>
      <x:c r="R256" s="1" t="n">
        <x:v>2</x:v>
      </x:c>
      <x:c r="S256" s="1" t="n">
        <x:v>1.9</x:v>
      </x:c>
      <x:c r="T256" s="1" t="n">
        <x:v>3</x:v>
      </x:c>
      <x:c r="U256" s="1" t="s">
        <x:v>1884</x:v>
      </x:c>
      <x:c r="V256" s="15" t="n">
        <x:v>7895.95</x:v>
      </x:c>
      <x:c r="W256" s="1" t="n">
        <x:v>97.4</x:v>
      </x:c>
      <x:c r="X256" s="1" t="n">
        <x:v>0</x:v>
      </x:c>
      <x:c r="Y256" s="1" t="n">
        <x:v>0</x:v>
      </x:c>
      <x:c r="Z256" s="16" t="n">
        <x:f aca="0">MIN(100,ROUND(MIN(1,E256/10)*15+MIN(1,G256/120)*15+MIN(1,H256/3)*12+MIN(1,J256/2)*10+MIN(1,K256/60)*10+MIN(1,O256/2)*10+MIN(1,P256/2)*8+MIN(1,R256/12)*7+MIN(1,S256/4)*5+MIN(1,T256/8)*3+IF(U256="Unsupported",3,IF(U256="Limited Support",1,0))+IF(C256="Critical",2,IF(C256="High",1,0)),0))</x:f>
        <x:v>26</x:v>
      </x:c>
      <x:c r="AA256" s="1" t="str">
        <x:f aca="0">IF(Z256&gt;=70,"Critical",IF(Z256&gt;=50,"High",IF(Z256&gt;=30,"Medium","Routine")))</x:f>
        <x:v>Routine</x:v>
      </x:c>
      <x:c r="AB256" s="1" t="str">
        <x:f aca="0">IF(W256&gt;=85,"Passes score threshold only","Below score threshold")</x:f>
        <x:v>Passes score threshold only</x:v>
      </x:c>
      <x:c r="AC256" s="12" t="n">
        <x:v>1</x:v>
      </x:c>
      <x:c r="AD256" s="12"/>
      <x:c r="AE256" s="12" t="n">
        <x:v>521</x:v>
      </x:c>
    </x:row>
    <x:row r="257" ht="15" hidden="0" customHeight="1">
      <x:c r="A257" s="1" t="s">
        <x:v>936</x:v>
      </x:c>
      <x:c r="B257" s="1" t="s">
        <x:v>1927</x:v>
      </x:c>
      <x:c r="C257" s="1" t="s">
        <x:v>1893</x:v>
      </x:c>
      <x:c r="D257" s="1" t="s">
        <x:v>1870</x:v>
      </x:c>
      <x:c r="E257" s="1" t="n">
        <x:v>2.3</x:v>
      </x:c>
      <x:c r="F257" s="1" t="n">
        <x:v>92.2</x:v>
      </x:c>
      <x:c r="G257" s="1" t="n">
        <x:v>0</x:v>
      </x:c>
      <x:c r="H257" s="1" t="n">
        <x:v>0</x:v>
      </x:c>
      <x:c r="I257" s="1" t="n">
        <x:v>1</x:v>
      </x:c>
      <x:c r="J257" s="1" t="n">
        <x:v>0</x:v>
      </x:c>
      <x:c r="K257" s="1" t="n">
        <x:v>0</x:v>
      </x:c>
      <x:c r="L257" s="1" t="n">
        <x:v>147</x:v>
      </x:c>
      <x:c r="M257" s="1" t="n">
        <x:v>2.4</x:v>
      </x:c>
      <x:c r="N257" s="1" t="n">
        <x:v>0</x:v>
      </x:c>
      <x:c r="O257" s="1" t="n">
        <x:v>0</x:v>
      </x:c>
      <x:c r="P257" s="1" t="n">
        <x:v>0</x:v>
      </x:c>
      <x:c r="Q257" s="1" t="n">
        <x:v>29</x:v>
      </x:c>
      <x:c r="R257" s="1" t="n">
        <x:v>1</x:v>
      </x:c>
      <x:c r="S257" s="1" t="n">
        <x:v>0.45</x:v>
      </x:c>
      <x:c r="T257" s="1" t="n">
        <x:v>3</x:v>
      </x:c>
      <x:c r="U257" s="1" t="s">
        <x:v>1907</x:v>
      </x:c>
      <x:c r="V257" s="15" t="n">
        <x:v>9703.33</x:v>
      </x:c>
      <x:c r="W257" s="1" t="n">
        <x:v>100</x:v>
      </x:c>
      <x:c r="X257" s="1" t="n">
        <x:v>0</x:v>
      </x:c>
      <x:c r="Y257" s="1" t="n">
        <x:v>0</x:v>
      </x:c>
      <x:c r="Z257" s="16" t="n">
        <x:f aca="0">MIN(100,ROUND(MIN(1,E257/10)*15+MIN(1,G257/120)*15+MIN(1,H257/3)*12+MIN(1,J257/2)*10+MIN(1,K257/60)*10+MIN(1,O257/2)*10+MIN(1,P257/2)*8+MIN(1,R257/12)*7+MIN(1,S257/4)*5+MIN(1,T257/8)*3+IF(U257="Unsupported",3,IF(U257="Limited Support",1,0))+IF(C257="Critical",2,IF(C257="High",1,0)),0))</x:f>
        <x:v>8</x:v>
      </x:c>
      <x:c r="AA257" s="1" t="str">
        <x:f aca="0">IF(Z257&gt;=70,"Critical",IF(Z257&gt;=50,"High",IF(Z257&gt;=30,"Medium","Routine")))</x:f>
        <x:v>Routine</x:v>
      </x:c>
      <x:c r="AB257" s="1" t="str">
        <x:f aca="0">IF(W257&gt;=85,"Passes score threshold only","Below score threshold")</x:f>
        <x:v>Passes score threshold only</x:v>
      </x:c>
      <x:c r="AC257" s="12" t="n">
        <x:v>1</x:v>
      </x:c>
      <x:c r="AD257" s="12"/>
      <x:c r="AE257" s="12" t="n">
        <x:v>147</x:v>
      </x:c>
    </x:row>
    <x:row r="258" ht="15" hidden="0" customHeight="1">
      <x:c r="A258" s="1" t="s">
        <x:v>2636</x:v>
      </x:c>
      <x:c r="B258" s="1" t="s">
        <x:v>1888</x:v>
      </x:c>
      <x:c r="C258" s="1" t="s">
        <x:v>1902</x:v>
      </x:c>
      <x:c r="D258" s="1" t="s">
        <x:v>1870</x:v>
      </x:c>
      <x:c r="E258" s="1" t="n">
        <x:v>5</x:v>
      </x:c>
      <x:c r="F258" s="1" t="n">
        <x:v>68.3</x:v>
      </x:c>
      <x:c r="G258" s="1" t="n">
        <x:v>0</x:v>
      </x:c>
      <x:c r="H258" s="1" t="n">
        <x:v>0</x:v>
      </x:c>
      <x:c r="I258" s="1" t="n">
        <x:v>0</x:v>
      </x:c>
      <x:c r="J258" s="1" t="n">
        <x:v>0</x:v>
      </x:c>
      <x:c r="K258" s="1" t="n">
        <x:v>0</x:v>
      </x:c>
      <x:c r="L258" s="1" t="n">
        <x:v>308</x:v>
      </x:c>
      <x:c r="M258" s="1" t="n">
        <x:v>0</x:v>
      </x:c>
      <x:c r="N258" s="1" t="n">
        <x:v>0</x:v>
      </x:c>
      <x:c r="O258" s="1" t="n">
        <x:v>0</x:v>
      </x:c>
      <x:c r="P258" s="1" t="n">
        <x:v>0</x:v>
      </x:c>
      <x:c r="Q258" s="1" t="n">
        <x:v>12</x:v>
      </x:c>
      <x:c r="R258" s="1" t="n">
        <x:v>1</x:v>
      </x:c>
      <x:c r="S258" s="1" t="n">
        <x:v>0.42</x:v>
      </x:c>
      <x:c r="T258" s="1" t="n">
        <x:v>2</x:v>
      </x:c>
      <x:c r="U258" s="1" t="s">
        <x:v>1884</x:v>
      </x:c>
      <x:c r="V258" s="15" t="n">
        <x:v>3694.04</x:v>
      </x:c>
      <x:c r="W258" s="1" t="n">
        <x:v>90.8</x:v>
      </x:c>
      <x:c r="X258" s="1" t="n">
        <x:v>0</x:v>
      </x:c>
      <x:c r="Y258" s="1" t="n">
        <x:v>0</x:v>
      </x:c>
      <x:c r="Z258" s="16" t="n">
        <x:f aca="0">MIN(100,ROUND(MIN(1,E258/10)*15+MIN(1,G258/120)*15+MIN(1,H258/3)*12+MIN(1,J258/2)*10+MIN(1,K258/60)*10+MIN(1,O258/2)*10+MIN(1,P258/2)*8+MIN(1,R258/12)*7+MIN(1,S258/4)*5+MIN(1,T258/8)*3+IF(U258="Unsupported",3,IF(U258="Limited Support",1,0))+IF(C258="Critical",2,IF(C258="High",1,0)),0))</x:f>
        <x:v>11</x:v>
      </x:c>
      <x:c r="AA258" s="1" t="str">
        <x:f aca="0">IF(Z258&gt;=70,"Critical",IF(Z258&gt;=50,"High",IF(Z258&gt;=30,"Medium","Routine")))</x:f>
        <x:v>Routine</x:v>
      </x:c>
      <x:c r="AB258" s="1" t="str">
        <x:f aca="0">IF(W258&gt;=85,"Passes score threshold only","Below score threshold")</x:f>
        <x:v>Passes score threshold only</x:v>
      </x:c>
      <x:c r="AC258" s="12" t="n">
        <x:v>2</x:v>
      </x:c>
      <x:c r="AD258" s="12" t="n">
        <x:v>308</x:v>
      </x:c>
      <x:c r="AE258" s="12" t="n">
        <x:v>515</x:v>
      </x:c>
    </x:row>
    <x:row r="259" ht="15" hidden="0" customHeight="1">
      <x:c r="A259" s="1" t="s">
        <x:v>937</x:v>
      </x:c>
      <x:c r="B259" s="1" t="s">
        <x:v>1866</x:v>
      </x:c>
      <x:c r="C259" s="1" t="s">
        <x:v>1893</x:v>
      </x:c>
      <x:c r="D259" s="1" t="s">
        <x:v>1870</x:v>
      </x:c>
      <x:c r="E259" s="1" t="n">
        <x:v>11.03</x:v>
      </x:c>
      <x:c r="F259" s="1" t="n">
        <x:v>58.2</x:v>
      </x:c>
      <x:c r="G259" s="1" t="n">
        <x:v>0</x:v>
      </x:c>
      <x:c r="H259" s="1" t="n">
        <x:v>0</x:v>
      </x:c>
      <x:c r="I259" s="1" t="n">
        <x:v>0</x:v>
      </x:c>
      <x:c r="J259" s="1" t="n">
        <x:v>0</x:v>
      </x:c>
      <x:c r="K259" s="1" t="n">
        <x:v>0</x:v>
      </x:c>
      <x:c r="L259" s="1" t="n">
        <x:v>549</x:v>
      </x:c>
      <x:c r="M259" s="1" t="n">
        <x:v>0</x:v>
      </x:c>
      <x:c r="N259" s="1" t="n">
        <x:v>0</x:v>
      </x:c>
      <x:c r="O259" s="1" t="n">
        <x:v>0</x:v>
      </x:c>
      <x:c r="P259" s="1" t="n">
        <x:v>0</x:v>
      </x:c>
      <x:c r="Q259" s="1" t="n">
        <x:v>23</x:v>
      </x:c>
      <x:c r="R259" s="1" t="n">
        <x:v>4</x:v>
      </x:c>
      <x:c r="S259" s="1" t="n">
        <x:v>1.65</x:v>
      </x:c>
      <x:c r="T259" s="1" t="n">
        <x:v>2</x:v>
      </x:c>
      <x:c r="U259" s="1" t="s">
        <x:v>1884</x:v>
      </x:c>
      <x:c r="V259" s="15" t="n">
        <x:v>63588.17</x:v>
      </x:c>
      <x:c r="W259" s="1" t="n">
        <x:v>100</x:v>
      </x:c>
      <x:c r="X259" s="1" t="n">
        <x:v>0</x:v>
      </x:c>
      <x:c r="Y259" s="1" t="n">
        <x:v>0</x:v>
      </x:c>
      <x:c r="Z259" s="16" t="n">
        <x:f aca="0">MIN(100,ROUND(MIN(1,E259/10)*15+MIN(1,G259/120)*15+MIN(1,H259/3)*12+MIN(1,J259/2)*10+MIN(1,K259/60)*10+MIN(1,O259/2)*10+MIN(1,P259/2)*8+MIN(1,R259/12)*7+MIN(1,S259/4)*5+MIN(1,T259/8)*3+IF(U259="Unsupported",3,IF(U259="Limited Support",1,0))+IF(C259="Critical",2,IF(C259="High",1,0)),0))</x:f>
        <x:v>21</x:v>
      </x:c>
      <x:c r="AA259" s="1" t="str">
        <x:f aca="0">IF(Z259&gt;=70,"Critical",IF(Z259&gt;=50,"High",IF(Z259&gt;=30,"Medium","Routine")))</x:f>
        <x:v>Routine</x:v>
      </x:c>
      <x:c r="AB259" s="1" t="str">
        <x:f aca="0">IF(W259&gt;=85,"Passes score threshold only","Below score threshold")</x:f>
        <x:v>Passes score threshold only</x:v>
      </x:c>
      <x:c r="AC259" s="12" t="n">
        <x:v>1</x:v>
      </x:c>
      <x:c r="AD259" s="12"/>
      <x:c r="AE259" s="12" t="n">
        <x:v>549</x:v>
      </x:c>
    </x:row>
    <x:row r="260" ht="15" hidden="0" customHeight="1">
      <x:c r="A260" s="1" t="s">
        <x:v>2641</x:v>
      </x:c>
      <x:c r="B260" s="1" t="s">
        <x:v>1915</x:v>
      </x:c>
      <x:c r="C260" s="1" t="s">
        <x:v>1902</x:v>
      </x:c>
      <x:c r="D260" s="1" t="s">
        <x:v>1870</x:v>
      </x:c>
      <x:c r="E260" s="1" t="n">
        <x:v>3</x:v>
      </x:c>
      <x:c r="F260" s="1" t="n">
        <x:v>76.8</x:v>
      </x:c>
      <x:c r="G260" s="1" t="n">
        <x:v>0</x:v>
      </x:c>
      <x:c r="H260" s="1" t="n">
        <x:v>0</x:v>
      </x:c>
      <x:c r="I260" s="1" t="n">
        <x:v>2</x:v>
      </x:c>
      <x:c r="J260" s="1" t="n">
        <x:v>0</x:v>
      </x:c>
      <x:c r="K260" s="1" t="n">
        <x:v>0</x:v>
      </x:c>
      <x:c r="L260" s="1" t="n">
        <x:v>177.5</x:v>
      </x:c>
      <x:c r="M260" s="1" t="n">
        <x:v>1.8</x:v>
      </x:c>
      <x:c r="N260" s="1" t="n">
        <x:v>0</x:v>
      </x:c>
      <x:c r="O260" s="1" t="n">
        <x:v>0</x:v>
      </x:c>
      <x:c r="P260" s="1" t="n">
        <x:v>0</x:v>
      </x:c>
      <x:c r="Q260" s="1" t="n">
        <x:v>22</x:v>
      </x:c>
      <x:c r="R260" s="1" t="n">
        <x:v>0</x:v>
      </x:c>
      <x:c r="S260" s="1" t="n">
        <x:v>0.51</x:v>
      </x:c>
      <x:c r="T260" s="1" t="n">
        <x:v>2</x:v>
      </x:c>
      <x:c r="U260" s="1" t="s">
        <x:v>1884</x:v>
      </x:c>
      <x:c r="V260" s="15" t="n">
        <x:v>33449.5</x:v>
      </x:c>
      <x:c r="W260" s="1" t="n">
        <x:v>88.4</x:v>
      </x:c>
      <x:c r="X260" s="1" t="n">
        <x:v>0</x:v>
      </x:c>
      <x:c r="Y260" s="1" t="n">
        <x:v>0</x:v>
      </x:c>
      <x:c r="Z260" s="16" t="n">
        <x:f aca="0">MIN(100,ROUND(MIN(1,E260/10)*15+MIN(1,G260/120)*15+MIN(1,H260/3)*12+MIN(1,J260/2)*10+MIN(1,K260/60)*10+MIN(1,O260/2)*10+MIN(1,P260/2)*8+MIN(1,R260/12)*7+MIN(1,S260/4)*5+MIN(1,T260/8)*3+IF(U260="Unsupported",3,IF(U260="Limited Support",1,0))+IF(C260="Critical",2,IF(C260="High",1,0)),0))</x:f>
        <x:v>8</x:v>
      </x:c>
      <x:c r="AA260" s="1" t="str">
        <x:f aca="0">IF(Z260&gt;=70,"Critical",IF(Z260&gt;=50,"High",IF(Z260&gt;=30,"Medium","Routine")))</x:f>
        <x:v>Routine</x:v>
      </x:c>
      <x:c r="AB260" s="1" t="str">
        <x:f aca="0">IF(W260&gt;=85,"Passes score threshold only","Below score threshold")</x:f>
        <x:v>Passes score threshold only</x:v>
      </x:c>
      <x:c r="AC260" s="12" t="n">
        <x:v>3</x:v>
      </x:c>
      <x:c r="AD260" s="12" t="n">
        <x:v>177.5</x:v>
      </x:c>
      <x:c r="AE260" s="12" t="n">
        <x:v>120</x:v>
      </x:c>
    </x:row>
    <x:row r="261" ht="15" hidden="0" customHeight="1">
      <x:c r="A261" s="1" t="s">
        <x:v>1775</x:v>
      </x:c>
      <x:c r="B261" s="1" t="s">
        <x:v>1945</x:v>
      </x:c>
      <x:c r="C261" s="1" t="s">
        <x:v>1902</x:v>
      </x:c>
      <x:c r="D261" s="1" t="s">
        <x:v>1870</x:v>
      </x:c>
      <x:c r="E261" s="1" t="n">
        <x:v>1.57</x:v>
      </x:c>
      <x:c r="F261" s="1" t="n">
        <x:v>66.5</x:v>
      </x:c>
      <x:c r="G261" s="1" t="n">
        <x:v>0</x:v>
      </x:c>
      <x:c r="H261" s="1" t="n">
        <x:v>0</x:v>
      </x:c>
      <x:c r="I261" s="1" t="n">
        <x:v>0</x:v>
      </x:c>
      <x:c r="J261" s="1" t="n">
        <x:v>0</x:v>
      </x:c>
      <x:c r="K261" s="1" t="n">
        <x:v>0</x:v>
      </x:c>
      <x:c r="L261" s="1" t="n">
        <x:v>485</x:v>
      </x:c>
      <x:c r="M261" s="1" t="n">
        <x:v>0</x:v>
      </x:c>
      <x:c r="N261" s="1" t="n">
        <x:v>0</x:v>
      </x:c>
      <x:c r="O261" s="1" t="n">
        <x:v>0</x:v>
      </x:c>
      <x:c r="P261" s="1" t="n">
        <x:v>0</x:v>
      </x:c>
      <x:c r="Q261" s="1" t="n">
        <x:v>18</x:v>
      </x:c>
      <x:c r="R261" s="1" t="n">
        <x:v>0</x:v>
      </x:c>
      <x:c r="S261" s="1" t="n">
        <x:v>0.65</x:v>
      </x:c>
      <x:c r="T261" s="1" t="n">
        <x:v>4</x:v>
      </x:c>
      <x:c r="U261" s="1" t="s">
        <x:v>1884</x:v>
      </x:c>
      <x:c r="V261" s="15" t="n">
        <x:v>2653.38</x:v>
      </x:c>
      <x:c r="W261" s="1" t="n">
        <x:v>93.3</x:v>
      </x:c>
      <x:c r="X261" s="1" t="n">
        <x:v>0</x:v>
      </x:c>
      <x:c r="Y261" s="1" t="n">
        <x:v>0</x:v>
      </x:c>
      <x:c r="Z261" s="16" t="n">
        <x:f aca="0">MIN(100,ROUND(MIN(1,E261/10)*15+MIN(1,G261/120)*15+MIN(1,H261/3)*12+MIN(1,J261/2)*10+MIN(1,K261/60)*10+MIN(1,O261/2)*10+MIN(1,P261/2)*8+MIN(1,R261/12)*7+MIN(1,S261/4)*5+MIN(1,T261/8)*3+IF(U261="Unsupported",3,IF(U261="Limited Support",1,0))+IF(C261="Critical",2,IF(C261="High",1,0)),0))</x:f>
        <x:v>7</x:v>
      </x:c>
      <x:c r="AA261" s="1" t="str">
        <x:f aca="0">IF(Z261&gt;=70,"Critical",IF(Z261&gt;=50,"High",IF(Z261&gt;=30,"Medium","Routine")))</x:f>
        <x:v>Routine</x:v>
      </x:c>
      <x:c r="AB261" s="1" t="str">
        <x:f aca="0">IF(W261&gt;=85,"Passes score threshold only","Below score threshold")</x:f>
        <x:v>Passes score threshold only</x:v>
      </x:c>
      <x:c r="AC261" s="12" t="n">
        <x:v>1</x:v>
      </x:c>
      <x:c r="AD261" s="12"/>
      <x:c r="AE261" s="12" t="n">
        <x:v>485</x:v>
      </x:c>
    </x:row>
    <x:row r="262" ht="15" hidden="0" customHeight="1">
      <x:c r="A262" s="1" t="s">
        <x:v>940</x:v>
      </x:c>
      <x:c r="B262" s="1" t="s">
        <x:v>1927</x:v>
      </x:c>
      <x:c r="C262" s="1" t="s">
        <x:v>1902</x:v>
      </x:c>
      <x:c r="D262" s="1" t="s">
        <x:v>1870</x:v>
      </x:c>
      <x:c r="E262" s="1" t="n">
        <x:v>3.39</x:v>
      </x:c>
      <x:c r="F262" s="1" t="n">
        <x:v>80</x:v>
      </x:c>
      <x:c r="G262" s="1" t="n">
        <x:v>0</x:v>
      </x:c>
      <x:c r="H262" s="1" t="n">
        <x:v>0</x:v>
      </x:c>
      <x:c r="I262" s="1" t="n">
        <x:v>0</x:v>
      </x:c>
      <x:c r="J262" s="1" t="n">
        <x:v>0</x:v>
      </x:c>
      <x:c r="K262" s="1" t="n">
        <x:v>0</x:v>
      </x:c>
      <x:c r="L262" s="1" t="n">
        <x:v>52</x:v>
      </x:c>
      <x:c r="M262" s="1" t="n">
        <x:v>0</x:v>
      </x:c>
      <x:c r="N262" s="1" t="n">
        <x:v>0</x:v>
      </x:c>
      <x:c r="O262" s="1" t="n">
        <x:v>0</x:v>
      </x:c>
      <x:c r="P262" s="1" t="n">
        <x:v>0</x:v>
      </x:c>
      <x:c r="Q262" s="1" t="n">
        <x:v>31</x:v>
      </x:c>
      <x:c r="R262" s="1" t="n">
        <x:v>0</x:v>
      </x:c>
      <x:c r="S262" s="1" t="n">
        <x:v>0.01</x:v>
      </x:c>
      <x:c r="T262" s="1" t="n">
        <x:v>7</x:v>
      </x:c>
      <x:c r="U262" s="1" t="s">
        <x:v>1884</x:v>
      </x:c>
      <x:c r="V262" s="15" t="n">
        <x:v>9949.92</x:v>
      </x:c>
      <x:c r="W262" s="1" t="n">
        <x:v>94.9</x:v>
      </x:c>
      <x:c r="X262" s="1" t="n">
        <x:v>0</x:v>
      </x:c>
      <x:c r="Y262" s="1" t="n">
        <x:v>0</x:v>
      </x:c>
      <x:c r="Z262" s="16" t="n">
        <x:f aca="0">MIN(100,ROUND(MIN(1,E262/10)*15+MIN(1,G262/120)*15+MIN(1,H262/3)*12+MIN(1,J262/2)*10+MIN(1,K262/60)*10+MIN(1,O262/2)*10+MIN(1,P262/2)*8+MIN(1,R262/12)*7+MIN(1,S262/4)*5+MIN(1,T262/8)*3+IF(U262="Unsupported",3,IF(U262="Limited Support",1,0))+IF(C262="Critical",2,IF(C262="High",1,0)),0))</x:f>
        <x:v>10</x:v>
      </x:c>
      <x:c r="AA262" s="1" t="str">
        <x:f aca="0">IF(Z262&gt;=70,"Critical",IF(Z262&gt;=50,"High",IF(Z262&gt;=30,"Medium","Routine")))</x:f>
        <x:v>Routine</x:v>
      </x:c>
      <x:c r="AB262" s="1" t="str">
        <x:f aca="0">IF(W262&gt;=85,"Passes score threshold only","Below score threshold")</x:f>
        <x:v>Passes score threshold only</x:v>
      </x:c>
      <x:c r="AC262" s="12" t="n">
        <x:v>2</x:v>
      </x:c>
      <x:c r="AD262" s="12" t="n">
        <x:v>52</x:v>
      </x:c>
      <x:c r="AE262" s="12" t="n">
        <x:v>847</x:v>
      </x:c>
    </x:row>
    <x:row r="263" ht="15" hidden="0" customHeight="1">
      <x:c r="A263" s="1" t="s">
        <x:v>943</x:v>
      </x:c>
      <x:c r="B263" s="1" t="s">
        <x:v>1888</x:v>
      </x:c>
      <x:c r="C263" s="1" t="s">
        <x:v>1902</x:v>
      </x:c>
      <x:c r="D263" s="1" t="s">
        <x:v>1870</x:v>
      </x:c>
      <x:c r="E263" s="1" t="n">
        <x:v>3.11</x:v>
      </x:c>
      <x:c r="F263" s="1" t="n">
        <x:v>72.4</x:v>
      </x:c>
      <x:c r="G263" s="1" t="n">
        <x:v>60</x:v>
      </x:c>
      <x:c r="H263" s="1" t="n">
        <x:v>0</x:v>
      </x:c>
      <x:c r="I263" s="1" t="n">
        <x:v>0</x:v>
      </x:c>
      <x:c r="J263" s="1" t="n">
        <x:v>0</x:v>
      </x:c>
      <x:c r="K263" s="1" t="n">
        <x:v>0</x:v>
      </x:c>
      <x:c r="L263" s="1" t="n">
        <x:v>633</x:v>
      </x:c>
      <x:c r="M263" s="1" t="n">
        <x:v>0</x:v>
      </x:c>
      <x:c r="N263" s="1" t="n">
        <x:v>0</x:v>
      </x:c>
      <x:c r="O263" s="1" t="n">
        <x:v>0</x:v>
      </x:c>
      <x:c r="P263" s="1" t="n">
        <x:v>0</x:v>
      </x:c>
      <x:c r="Q263" s="1" t="n">
        <x:v>15</x:v>
      </x:c>
      <x:c r="R263" s="1" t="n">
        <x:v>3</x:v>
      </x:c>
      <x:c r="S263" s="1" t="n">
        <x:v>0.44</x:v>
      </x:c>
      <x:c r="T263" s="1" t="n">
        <x:v>2</x:v>
      </x:c>
      <x:c r="U263" s="1" t="s">
        <x:v>1884</x:v>
      </x:c>
      <x:c r="V263" s="15" t="n">
        <x:v>3541.54</x:v>
      </x:c>
      <x:c r="W263" s="1" t="n">
        <x:v>96.8</x:v>
      </x:c>
      <x:c r="X263" s="1" t="n">
        <x:v>0</x:v>
      </x:c>
      <x:c r="Y263" s="1" t="n">
        <x:v>0</x:v>
      </x:c>
      <x:c r="Z263" s="16" t="n">
        <x:f aca="0">MIN(100,ROUND(MIN(1,E263/10)*15+MIN(1,G263/120)*15+MIN(1,H263/3)*12+MIN(1,J263/2)*10+MIN(1,K263/60)*10+MIN(1,O263/2)*10+MIN(1,P263/2)*8+MIN(1,R263/12)*7+MIN(1,S263/4)*5+MIN(1,T263/8)*3+IF(U263="Unsupported",3,IF(U263="Limited Support",1,0))+IF(C263="Critical",2,IF(C263="High",1,0)),0))</x:f>
        <x:v>17</x:v>
      </x:c>
      <x:c r="AA263" s="1" t="str">
        <x:f aca="0">IF(Z263&gt;=70,"Critical",IF(Z263&gt;=50,"High",IF(Z263&gt;=30,"Medium","Routine")))</x:f>
        <x:v>Routine</x:v>
      </x:c>
      <x:c r="AB263" s="1" t="str">
        <x:f aca="0">IF(W263&gt;=85,"Passes score threshold only","Below score threshold")</x:f>
        <x:v>Passes score threshold only</x:v>
      </x:c>
      <x:c r="AC263" s="12" t="n">
        <x:v>1</x:v>
      </x:c>
      <x:c r="AD263" s="12"/>
      <x:c r="AE263" s="12" t="n">
        <x:v>633</x:v>
      </x:c>
    </x:row>
    <x:row r="264" ht="15" hidden="0" customHeight="1">
      <x:c r="A264" s="1" t="s">
        <x:v>2650</x:v>
      </x:c>
      <x:c r="B264" s="1" t="s">
        <x:v>1945</x:v>
      </x:c>
      <x:c r="C264" s="1" t="s">
        <x:v>1902</x:v>
      </x:c>
      <x:c r="D264" s="1" t="s">
        <x:v>1911</x:v>
      </x:c>
      <x:c r="E264" s="1" t="n">
        <x:v>5.32</x:v>
      </x:c>
      <x:c r="F264" s="1" t="n">
        <x:v>65.2</x:v>
      </x:c>
      <x:c r="G264" s="1" t="n">
        <x:v>0</x:v>
      </x:c>
      <x:c r="H264" s="1" t="n">
        <x:v>0</x:v>
      </x:c>
      <x:c r="I264" s="1" t="n">
        <x:v>0</x:v>
      </x:c>
      <x:c r="J264" s="1" t="n">
        <x:v>0</x:v>
      </x:c>
      <x:c r="K264" s="1" t="n">
        <x:v>0</x:v>
      </x:c>
      <x:c r="L264" s="1" t="n">
        <x:v>999</x:v>
      </x:c>
      <x:c r="M264" s="1" t="n">
        <x:v>0</x:v>
      </x:c>
      <x:c r="N264" s="1" t="n">
        <x:v>0</x:v>
      </x:c>
      <x:c r="O264" s="1" t="n">
        <x:v>0</x:v>
      </x:c>
      <x:c r="P264" s="1" t="n">
        <x:v>0</x:v>
      </x:c>
      <x:c r="Q264" s="1" t="n">
        <x:v>20</x:v>
      </x:c>
      <x:c r="R264" s="1" t="n">
        <x:v>3</x:v>
      </x:c>
      <x:c r="S264" s="1" t="n">
        <x:v>0.23</x:v>
      </x:c>
      <x:c r="T264" s="1" t="n">
        <x:v>2</x:v>
      </x:c>
      <x:c r="U264" s="1" t="s">
        <x:v>1884</x:v>
      </x:c>
      <x:c r="V264" s="15" t="n">
        <x:v>2742.91</x:v>
      </x:c>
      <x:c r="W264" s="1" t="n">
        <x:v>90.7</x:v>
      </x:c>
      <x:c r="X264" s="1" t="n">
        <x:v>0</x:v>
      </x:c>
      <x:c r="Y264" s="1" t="n">
        <x:v>0</x:v>
      </x:c>
      <x:c r="Z264" s="16" t="n">
        <x:f aca="0">MIN(100,ROUND(MIN(1,E264/10)*15+MIN(1,G264/120)*15+MIN(1,H264/3)*12+MIN(1,J264/2)*10+MIN(1,K264/60)*10+MIN(1,O264/2)*10+MIN(1,P264/2)*8+MIN(1,R264/12)*7+MIN(1,S264/4)*5+MIN(1,T264/8)*3+IF(U264="Unsupported",3,IF(U264="Limited Support",1,0))+IF(C264="Critical",2,IF(C264="High",1,0)),0))</x:f>
        <x:v>13</x:v>
      </x:c>
      <x:c r="AA264" s="1" t="str">
        <x:f aca="0">IF(Z264&gt;=70,"Critical",IF(Z264&gt;=50,"High",IF(Z264&gt;=30,"Medium","Routine")))</x:f>
        <x:v>Routine</x:v>
      </x:c>
      <x:c r="AB264" s="1" t="str">
        <x:f aca="0">IF(W264&gt;=85,"Passes score threshold only","Below score threshold")</x:f>
        <x:v>Passes score threshold only</x:v>
      </x:c>
      <x:c r="AC264" s="12" t="n">
        <x:v>0</x:v>
      </x:c>
      <x:c r="AD264" s="12"/>
      <x:c r="AE264" s="12"/>
    </x:row>
    <x:row r="265" ht="15" hidden="0" customHeight="1">
      <x:c r="A265" s="1" t="s">
        <x:v>2653</x:v>
      </x:c>
      <x:c r="B265" s="1" t="s">
        <x:v>2010</x:v>
      </x:c>
      <x:c r="C265" s="1" t="s">
        <x:v>1893</x:v>
      </x:c>
      <x:c r="D265" s="1" t="s">
        <x:v>1911</x:v>
      </x:c>
      <x:c r="E265" s="1" t="n">
        <x:v>8.41</x:v>
      </x:c>
      <x:c r="F265" s="1" t="n">
        <x:v>69</x:v>
      </x:c>
      <x:c r="G265" s="1" t="n">
        <x:v>0</x:v>
      </x:c>
      <x:c r="H265" s="1" t="n">
        <x:v>0</x:v>
      </x:c>
      <x:c r="I265" s="1" t="n">
        <x:v>1</x:v>
      </x:c>
      <x:c r="J265" s="1" t="n">
        <x:v>0</x:v>
      </x:c>
      <x:c r="K265" s="1" t="n">
        <x:v>0</x:v>
      </x:c>
      <x:c r="L265" s="1" t="n">
        <x:v>686</x:v>
      </x:c>
      <x:c r="M265" s="1" t="n">
        <x:v>0.7</x:v>
      </x:c>
      <x:c r="N265" s="1" t="n">
        <x:v>0</x:v>
      </x:c>
      <x:c r="O265" s="1" t="n">
        <x:v>0</x:v>
      </x:c>
      <x:c r="P265" s="1" t="n">
        <x:v>0</x:v>
      </x:c>
      <x:c r="Q265" s="1" t="n">
        <x:v>32</x:v>
      </x:c>
      <x:c r="R265" s="1" t="n">
        <x:v>3</x:v>
      </x:c>
      <x:c r="S265" s="1" t="n">
        <x:v>1.86</x:v>
      </x:c>
      <x:c r="T265" s="1" t="n">
        <x:v>7</x:v>
      </x:c>
      <x:c r="U265" s="1" t="s">
        <x:v>1884</x:v>
      </x:c>
      <x:c r="V265" s="15" t="n">
        <x:v>2548.43</x:v>
      </x:c>
      <x:c r="W265" s="1" t="n">
        <x:v>96.6</x:v>
      </x:c>
      <x:c r="X265" s="1" t="n">
        <x:v>0</x:v>
      </x:c>
      <x:c r="Y265" s="1" t="n">
        <x:v>0</x:v>
      </x:c>
      <x:c r="Z265" s="16" t="n">
        <x:f aca="0">MIN(100,ROUND(MIN(1,E265/10)*15+MIN(1,G265/120)*15+MIN(1,H265/3)*12+MIN(1,J265/2)*10+MIN(1,K265/60)*10+MIN(1,O265/2)*10+MIN(1,P265/2)*8+MIN(1,R265/12)*7+MIN(1,S265/4)*5+MIN(1,T265/8)*3+IF(U265="Unsupported",3,IF(U265="Limited Support",1,0))+IF(C265="Critical",2,IF(C265="High",1,0)),0))</x:f>
        <x:v>20</x:v>
      </x:c>
      <x:c r="AA265" s="1" t="str">
        <x:f aca="0">IF(Z265&gt;=70,"Critical",IF(Z265&gt;=50,"High",IF(Z265&gt;=30,"Medium","Routine")))</x:f>
        <x:v>Routine</x:v>
      </x:c>
      <x:c r="AB265" s="1" t="str">
        <x:f aca="0">IF(W265&gt;=85,"Passes score threshold only","Below score threshold")</x:f>
        <x:v>Passes score threshold only</x:v>
      </x:c>
      <x:c r="AC265" s="12" t="n">
        <x:v>2</x:v>
      </x:c>
      <x:c r="AD265" s="12" t="n">
        <x:v>686</x:v>
      </x:c>
      <x:c r="AE265" s="12" t="n">
        <x:v>130</x:v>
      </x:c>
    </x:row>
    <x:row r="266" ht="15" hidden="0" customHeight="1">
      <x:c r="A266" s="1" t="s">
        <x:v>2656</x:v>
      </x:c>
      <x:c r="B266" s="1" t="s">
        <x:v>1888</x:v>
      </x:c>
      <x:c r="C266" s="1" t="s">
        <x:v>1893</x:v>
      </x:c>
      <x:c r="D266" s="1" t="s">
        <x:v>1870</x:v>
      </x:c>
      <x:c r="E266" s="1" t="n">
        <x:v>3.43</x:v>
      </x:c>
      <x:c r="F266" s="1" t="n">
        <x:v>73.5</x:v>
      </x:c>
      <x:c r="G266" s="1" t="n">
        <x:v>0</x:v>
      </x:c>
      <x:c r="H266" s="1" t="n">
        <x:v>0</x:v>
      </x:c>
      <x:c r="I266" s="1" t="n">
        <x:v>0</x:v>
      </x:c>
      <x:c r="J266" s="1" t="n">
        <x:v>0</x:v>
      </x:c>
      <x:c r="K266" s="1" t="n">
        <x:v>0</x:v>
      </x:c>
      <x:c r="L266" s="1" t="n">
        <x:v>999</x:v>
      </x:c>
      <x:c r="M266" s="1" t="n">
        <x:v>0</x:v>
      </x:c>
      <x:c r="N266" s="1" t="n">
        <x:v>0</x:v>
      </x:c>
      <x:c r="O266" s="1" t="n">
        <x:v>0</x:v>
      </x:c>
      <x:c r="P266" s="1" t="n">
        <x:v>0</x:v>
      </x:c>
      <x:c r="Q266" s="1" t="n">
        <x:v>15</x:v>
      </x:c>
      <x:c r="R266" s="1" t="n">
        <x:v>0</x:v>
      </x:c>
      <x:c r="S266" s="1" t="n">
        <x:v>0.01</x:v>
      </x:c>
      <x:c r="T266" s="1" t="n">
        <x:v>2</x:v>
      </x:c>
      <x:c r="U266" s="1" t="s">
        <x:v>1884</x:v>
      </x:c>
      <x:c r="V266" s="15" t="n">
        <x:v>3552.79</x:v>
      </x:c>
      <x:c r="W266" s="1" t="n">
        <x:v>91.6</x:v>
      </x:c>
      <x:c r="X266" s="1" t="n">
        <x:v>0</x:v>
      </x:c>
      <x:c r="Y266" s="1" t="n">
        <x:v>0</x:v>
      </x:c>
      <x:c r="Z266" s="16" t="n">
        <x:f aca="0">MIN(100,ROUND(MIN(1,E266/10)*15+MIN(1,G266/120)*15+MIN(1,H266/3)*12+MIN(1,J266/2)*10+MIN(1,K266/60)*10+MIN(1,O266/2)*10+MIN(1,P266/2)*8+MIN(1,R266/12)*7+MIN(1,S266/4)*5+MIN(1,T266/8)*3+IF(U266="Unsupported",3,IF(U266="Limited Support",1,0))+IF(C266="Critical",2,IF(C266="High",1,0)),0))</x:f>
        <x:v>7</x:v>
      </x:c>
      <x:c r="AA266" s="1" t="str">
        <x:f aca="0">IF(Z266&gt;=70,"Critical",IF(Z266&gt;=50,"High",IF(Z266&gt;=30,"Medium","Routine")))</x:f>
        <x:v>Routine</x:v>
      </x:c>
      <x:c r="AB266" s="1" t="str">
        <x:f aca="0">IF(W266&gt;=85,"Passes score threshold only","Below score threshold")</x:f>
        <x:v>Passes score threshold only</x:v>
      </x:c>
      <x:c r="AC266" s="12" t="n">
        <x:v>0</x:v>
      </x:c>
      <x:c r="AD266" s="12"/>
      <x:c r="AE266" s="12"/>
    </x:row>
    <x:row r="267" ht="15" hidden="0" customHeight="1">
      <x:c r="A267" s="1" t="s">
        <x:v>2659</x:v>
      </x:c>
      <x:c r="B267" s="1" t="s">
        <x:v>1888</x:v>
      </x:c>
      <x:c r="C267" s="1" t="s">
        <x:v>1902</x:v>
      </x:c>
      <x:c r="D267" s="1" t="s">
        <x:v>1870</x:v>
      </x:c>
      <x:c r="E267" s="1" t="n">
        <x:v>4.1</x:v>
      </x:c>
      <x:c r="F267" s="1" t="n">
        <x:v>84.9</x:v>
      </x:c>
      <x:c r="G267" s="1" t="n">
        <x:v>97</x:v>
      </x:c>
      <x:c r="H267" s="1" t="n">
        <x:v>0</x:v>
      </x:c>
      <x:c r="I267" s="1" t="n">
        <x:v>0</x:v>
      </x:c>
      <x:c r="J267" s="1" t="n">
        <x:v>0</x:v>
      </x:c>
      <x:c r="K267" s="1" t="n">
        <x:v>0</x:v>
      </x:c>
      <x:c r="L267" s="1" t="n">
        <x:v>999</x:v>
      </x:c>
      <x:c r="M267" s="1" t="n">
        <x:v>0</x:v>
      </x:c>
      <x:c r="N267" s="1" t="n">
        <x:v>0</x:v>
      </x:c>
      <x:c r="O267" s="1" t="n">
        <x:v>1</x:v>
      </x:c>
      <x:c r="P267" s="1" t="n">
        <x:v>0</x:v>
      </x:c>
      <x:c r="Q267" s="1" t="n">
        <x:v>22</x:v>
      </x:c>
      <x:c r="R267" s="1" t="n">
        <x:v>3</x:v>
      </x:c>
      <x:c r="S267" s="1" t="n">
        <x:v>0.95</x:v>
      </x:c>
      <x:c r="T267" s="1" t="n">
        <x:v>3</x:v>
      </x:c>
      <x:c r="U267" s="1" t="s">
        <x:v>1884</x:v>
      </x:c>
      <x:c r="V267" s="15" t="n">
        <x:v>3684.73</x:v>
      </x:c>
      <x:c r="W267" s="1" t="n">
        <x:v>99.3</x:v>
      </x:c>
      <x:c r="X267" s="1" t="n">
        <x:v>0</x:v>
      </x:c>
      <x:c r="Y267" s="1" t="n">
        <x:v>0</x:v>
      </x:c>
      <x:c r="Z267" s="16" t="n">
        <x:f aca="0">MIN(100,ROUND(MIN(1,E267/10)*15+MIN(1,G267/120)*15+MIN(1,H267/3)*12+MIN(1,J267/2)*10+MIN(1,K267/60)*10+MIN(1,O267/2)*10+MIN(1,P267/2)*8+MIN(1,R267/12)*7+MIN(1,S267/4)*5+MIN(1,T267/8)*3+IF(U267="Unsupported",3,IF(U267="Limited Support",1,0))+IF(C267="Critical",2,IF(C267="High",1,0)),0))</x:f>
        <x:v>29</x:v>
      </x:c>
      <x:c r="AA267" s="1" t="str">
        <x:f aca="0">IF(Z267&gt;=70,"Critical",IF(Z267&gt;=50,"High",IF(Z267&gt;=30,"Medium","Routine")))</x:f>
        <x:v>Routine</x:v>
      </x:c>
      <x:c r="AB267" s="1" t="str">
        <x:f aca="0">IF(W267&gt;=85,"Passes score threshold only","Below score threshold")</x:f>
        <x:v>Passes score threshold only</x:v>
      </x:c>
      <x:c r="AC267" s="12" t="n">
        <x:v>0</x:v>
      </x:c>
      <x:c r="AD267" s="12"/>
      <x:c r="AE267" s="12"/>
    </x:row>
    <x:row r="268" ht="15" hidden="0" customHeight="1">
      <x:c r="A268" s="1" t="s">
        <x:v>947</x:v>
      </x:c>
      <x:c r="B268" s="1" t="s">
        <x:v>1897</x:v>
      </x:c>
      <x:c r="C268" s="1" t="s">
        <x:v>1902</x:v>
      </x:c>
      <x:c r="D268" s="1" t="s">
        <x:v>1870</x:v>
      </x:c>
      <x:c r="E268" s="1" t="n">
        <x:v>3.78</x:v>
      </x:c>
      <x:c r="F268" s="1" t="n">
        <x:v>13</x:v>
      </x:c>
      <x:c r="G268" s="1" t="n">
        <x:v>0</x:v>
      </x:c>
      <x:c r="H268" s="1" t="n">
        <x:v>0</x:v>
      </x:c>
      <x:c r="I268" s="1" t="n">
        <x:v>0</x:v>
      </x:c>
      <x:c r="J268" s="1" t="n">
        <x:v>0</x:v>
      </x:c>
      <x:c r="K268" s="1" t="n">
        <x:v>0</x:v>
      </x:c>
      <x:c r="L268" s="1" t="n">
        <x:v>244</x:v>
      </x:c>
      <x:c r="M268" s="1" t="n">
        <x:v>0</x:v>
      </x:c>
      <x:c r="N268" s="1" t="n">
        <x:v>0</x:v>
      </x:c>
      <x:c r="O268" s="1" t="n">
        <x:v>0</x:v>
      </x:c>
      <x:c r="P268" s="1" t="n">
        <x:v>0</x:v>
      </x:c>
      <x:c r="Q268" s="1" t="n">
        <x:v>5</x:v>
      </x:c>
      <x:c r="R268" s="1" t="n">
        <x:v>1</x:v>
      </x:c>
      <x:c r="S268" s="1" t="n">
        <x:v>0</x:v>
      </x:c>
      <x:c r="T268" s="1" t="n">
        <x:v>0</x:v>
      </x:c>
      <x:c r="U268" s="1" t="s">
        <x:v>1884</x:v>
      </x:c>
      <x:c r="V268" s="15" t="n">
        <x:v>18359.52</x:v>
      </x:c>
      <x:c r="W268" s="1" t="n">
        <x:v>94.6</x:v>
      </x:c>
      <x:c r="X268" s="1" t="n">
        <x:v>0</x:v>
      </x:c>
      <x:c r="Y268" s="1" t="n">
        <x:v>0</x:v>
      </x:c>
      <x:c r="Z268" s="16" t="n">
        <x:f aca="0">MIN(100,ROUND(MIN(1,E268/10)*15+MIN(1,G268/120)*15+MIN(1,H268/3)*12+MIN(1,J268/2)*10+MIN(1,K268/60)*10+MIN(1,O268/2)*10+MIN(1,P268/2)*8+MIN(1,R268/12)*7+MIN(1,S268/4)*5+MIN(1,T268/8)*3+IF(U268="Unsupported",3,IF(U268="Limited Support",1,0))+IF(C268="Critical",2,IF(C268="High",1,0)),0))</x:f>
        <x:v>8</x:v>
      </x:c>
      <x:c r="AA268" s="1" t="str">
        <x:f aca="0">IF(Z268&gt;=70,"Critical",IF(Z268&gt;=50,"High",IF(Z268&gt;=30,"Medium","Routine")))</x:f>
        <x:v>Routine</x:v>
      </x:c>
      <x:c r="AB268" s="1" t="str">
        <x:f aca="0">IF(W268&gt;=85,"Passes score threshold only","Below score threshold")</x:f>
        <x:v>Passes score threshold only</x:v>
      </x:c>
      <x:c r="AC268" s="12" t="n">
        <x:v>2</x:v>
      </x:c>
      <x:c r="AD268" s="12" t="n">
        <x:v>244</x:v>
      </x:c>
      <x:c r="AE268" s="12" t="n">
        <x:v>441</x:v>
      </x:c>
    </x:row>
    <x:row r="269" ht="15" hidden="0" customHeight="1">
      <x:c r="A269" s="1" t="s">
        <x:v>2664</x:v>
      </x:c>
      <x:c r="B269" s="1" t="s">
        <x:v>1945</x:v>
      </x:c>
      <x:c r="C269" s="1" t="s">
        <x:v>1893</x:v>
      </x:c>
      <x:c r="D269" s="1" t="s">
        <x:v>1911</x:v>
      </x:c>
      <x:c r="E269" s="1" t="n">
        <x:v>4.57</x:v>
      </x:c>
      <x:c r="F269" s="1" t="n">
        <x:v>63.5</x:v>
      </x:c>
      <x:c r="G269" s="1" t="n">
        <x:v>0</x:v>
      </x:c>
      <x:c r="H269" s="1" t="n">
        <x:v>0</x:v>
      </x:c>
      <x:c r="I269" s="1" t="n">
        <x:v>2</x:v>
      </x:c>
      <x:c r="J269" s="1" t="n">
        <x:v>0</x:v>
      </x:c>
      <x:c r="K269" s="1" t="n">
        <x:v>0</x:v>
      </x:c>
      <x:c r="L269" s="1" t="n">
        <x:v>134</x:v>
      </x:c>
      <x:c r="M269" s="1" t="n">
        <x:v>3</x:v>
      </x:c>
      <x:c r="N269" s="1" t="n">
        <x:v>1</x:v>
      </x:c>
      <x:c r="O269" s="1" t="n">
        <x:v>1</x:v>
      </x:c>
      <x:c r="P269" s="1" t="n">
        <x:v>0</x:v>
      </x:c>
      <x:c r="Q269" s="1" t="n">
        <x:v>22</x:v>
      </x:c>
      <x:c r="R269" s="1" t="n">
        <x:v>1</x:v>
      </x:c>
      <x:c r="S269" s="1" t="n">
        <x:v>1.21</x:v>
      </x:c>
      <x:c r="T269" s="1" t="n">
        <x:v>6</x:v>
      </x:c>
      <x:c r="U269" s="1" t="s">
        <x:v>1884</x:v>
      </x:c>
      <x:c r="V269" s="15" t="n">
        <x:v>2362.26</x:v>
      </x:c>
      <x:c r="W269" s="1" t="n">
        <x:v>94.8</x:v>
      </x:c>
      <x:c r="X269" s="1" t="n">
        <x:v>0</x:v>
      </x:c>
      <x:c r="Y269" s="1" t="n">
        <x:v>0</x:v>
      </x:c>
      <x:c r="Z269" s="16" t="n">
        <x:f aca="0">MIN(100,ROUND(MIN(1,E269/10)*15+MIN(1,G269/120)*15+MIN(1,H269/3)*12+MIN(1,J269/2)*10+MIN(1,K269/60)*10+MIN(1,O269/2)*10+MIN(1,P269/2)*8+MIN(1,R269/12)*7+MIN(1,S269/4)*5+MIN(1,T269/8)*3+IF(U269="Unsupported",3,IF(U269="Limited Support",1,0))+IF(C269="Critical",2,IF(C269="High",1,0)),0))</x:f>
        <x:v>17</x:v>
      </x:c>
      <x:c r="AA269" s="1" t="str">
        <x:f aca="0">IF(Z269&gt;=70,"Critical",IF(Z269&gt;=50,"High",IF(Z269&gt;=30,"Medium","Routine")))</x:f>
        <x:v>Routine</x:v>
      </x:c>
      <x:c r="AB269" s="1" t="str">
        <x:f aca="0">IF(W269&gt;=85,"Passes score threshold only","Below score threshold")</x:f>
        <x:v>Passes score threshold only</x:v>
      </x:c>
      <x:c r="AC269" s="12" t="n">
        <x:v>2</x:v>
      </x:c>
      <x:c r="AD269" s="12" t="n">
        <x:v>134</x:v>
      </x:c>
      <x:c r="AE269" s="12" t="n">
        <x:v>114</x:v>
      </x:c>
    </x:row>
    <x:row r="270" ht="15" hidden="0" customHeight="1">
      <x:c r="A270" s="1" t="s">
        <x:v>2667</x:v>
      </x:c>
      <x:c r="B270" s="1" t="s">
        <x:v>1927</x:v>
      </x:c>
      <x:c r="C270" s="1" t="s">
        <x:v>1893</x:v>
      </x:c>
      <x:c r="D270" s="1" t="s">
        <x:v>1870</x:v>
      </x:c>
      <x:c r="E270" s="1" t="n">
        <x:v>2.99</x:v>
      </x:c>
      <x:c r="F270" s="1" t="n">
        <x:v>84.7</x:v>
      </x:c>
      <x:c r="G270" s="1" t="n">
        <x:v>210</x:v>
      </x:c>
      <x:c r="H270" s="1" t="n">
        <x:v>0</x:v>
      </x:c>
      <x:c r="I270" s="1" t="n">
        <x:v>0</x:v>
      </x:c>
      <x:c r="J270" s="1" t="n">
        <x:v>0</x:v>
      </x:c>
      <x:c r="K270" s="1" t="n">
        <x:v>0</x:v>
      </x:c>
      <x:c r="L270" s="1" t="n">
        <x:v>150</x:v>
      </x:c>
      <x:c r="M270" s="1" t="n">
        <x:v>0</x:v>
      </x:c>
      <x:c r="N270" s="1" t="n">
        <x:v>0</x:v>
      </x:c>
      <x:c r="O270" s="1" t="n">
        <x:v>0</x:v>
      </x:c>
      <x:c r="P270" s="1" t="n">
        <x:v>0</x:v>
      </x:c>
      <x:c r="Q270" s="1" t="n">
        <x:v>27</x:v>
      </x:c>
      <x:c r="R270" s="1" t="n">
        <x:v>1</x:v>
      </x:c>
      <x:c r="S270" s="1" t="n">
        <x:v>0.47</x:v>
      </x:c>
      <x:c r="T270" s="1" t="n">
        <x:v>2</x:v>
      </x:c>
      <x:c r="U270" s="1" t="s">
        <x:v>1884</x:v>
      </x:c>
      <x:c r="V270" s="15" t="n">
        <x:v>8902.26</x:v>
      </x:c>
      <x:c r="W270" s="1" t="n">
        <x:v>90.3</x:v>
      </x:c>
      <x:c r="X270" s="1" t="n">
        <x:v>0</x:v>
      </x:c>
      <x:c r="Y270" s="1" t="n">
        <x:v>0</x:v>
      </x:c>
      <x:c r="Z270" s="16" t="n">
        <x:f aca="0">MIN(100,ROUND(MIN(1,E270/10)*15+MIN(1,G270/120)*15+MIN(1,H270/3)*12+MIN(1,J270/2)*10+MIN(1,K270/60)*10+MIN(1,O270/2)*10+MIN(1,P270/2)*8+MIN(1,R270/12)*7+MIN(1,S270/4)*5+MIN(1,T270/8)*3+IF(U270="Unsupported",3,IF(U270="Limited Support",1,0))+IF(C270="Critical",2,IF(C270="High",1,0)),0))</x:f>
        <x:v>22</x:v>
      </x:c>
      <x:c r="AA270" s="1" t="str">
        <x:f aca="0">IF(Z270&gt;=70,"Critical",IF(Z270&gt;=50,"High",IF(Z270&gt;=30,"Medium","Routine")))</x:f>
        <x:v>Routine</x:v>
      </x:c>
      <x:c r="AB270" s="1" t="str">
        <x:f aca="0">IF(W270&gt;=85,"Passes score threshold only","Below score threshold")</x:f>
        <x:v>Passes score threshold only</x:v>
      </x:c>
      <x:c r="AC270" s="12" t="n">
        <x:v>2</x:v>
      </x:c>
      <x:c r="AD270" s="12" t="n">
        <x:v>150</x:v>
      </x:c>
      <x:c r="AE270" s="12" t="n">
        <x:v>709</x:v>
      </x:c>
    </x:row>
    <x:row r="271" ht="15" hidden="0" customHeight="1">
      <x:c r="A271" s="1" t="s">
        <x:v>2670</x:v>
      </x:c>
      <x:c r="B271" s="1" t="s">
        <x:v>1989</x:v>
      </x:c>
      <x:c r="C271" s="1" t="s">
        <x:v>1893</x:v>
      </x:c>
      <x:c r="D271" s="1" t="s">
        <x:v>1870</x:v>
      </x:c>
      <x:c r="E271" s="1" t="n">
        <x:v>9.03</x:v>
      </x:c>
      <x:c r="F271" s="1" t="n">
        <x:v>46.5</x:v>
      </x:c>
      <x:c r="G271" s="1" t="n">
        <x:v>0</x:v>
      </x:c>
      <x:c r="H271" s="1" t="n">
        <x:v>0</x:v>
      </x:c>
      <x:c r="I271" s="1" t="n">
        <x:v>1</x:v>
      </x:c>
      <x:c r="J271" s="1" t="n">
        <x:v>0</x:v>
      </x:c>
      <x:c r="K271" s="1" t="n">
        <x:v>0</x:v>
      </x:c>
      <x:c r="L271" s="1" t="n">
        <x:v>190</x:v>
      </x:c>
      <x:c r="M271" s="1" t="n">
        <x:v>2.2</x:v>
      </x:c>
      <x:c r="N271" s="1" t="n">
        <x:v>0</x:v>
      </x:c>
      <x:c r="O271" s="1" t="n">
        <x:v>1</x:v>
      </x:c>
      <x:c r="P271" s="1" t="n">
        <x:v>0</x:v>
      </x:c>
      <x:c r="Q271" s="1" t="n">
        <x:v>16</x:v>
      </x:c>
      <x:c r="R271" s="1" t="n">
        <x:v>4</x:v>
      </x:c>
      <x:c r="S271" s="1" t="n">
        <x:v>0.98</x:v>
      </x:c>
      <x:c r="T271" s="1" t="n">
        <x:v>2</x:v>
      </x:c>
      <x:c r="U271" s="1" t="s">
        <x:v>1884</x:v>
      </x:c>
      <x:c r="V271" s="15" t="n">
        <x:v>7058.57</x:v>
      </x:c>
      <x:c r="W271" s="1" t="n">
        <x:v>98.3</x:v>
      </x:c>
      <x:c r="X271" s="1" t="n">
        <x:v>0</x:v>
      </x:c>
      <x:c r="Y271" s="1" t="n">
        <x:v>0</x:v>
      </x:c>
      <x:c r="Z271" s="16" t="n">
        <x:f aca="0">MIN(100,ROUND(MIN(1,E271/10)*15+MIN(1,G271/120)*15+MIN(1,H271/3)*12+MIN(1,J271/2)*10+MIN(1,K271/60)*10+MIN(1,O271/2)*10+MIN(1,P271/2)*8+MIN(1,R271/12)*7+MIN(1,S271/4)*5+MIN(1,T271/8)*3+IF(U271="Unsupported",3,IF(U271="Limited Support",1,0))+IF(C271="Critical",2,IF(C271="High",1,0)),0))</x:f>
        <x:v>24</x:v>
      </x:c>
      <x:c r="AA271" s="1" t="str">
        <x:f aca="0">IF(Z271&gt;=70,"Critical",IF(Z271&gt;=50,"High",IF(Z271&gt;=30,"Medium","Routine")))</x:f>
        <x:v>Routine</x:v>
      </x:c>
      <x:c r="AB271" s="1" t="str">
        <x:f aca="0">IF(W271&gt;=85,"Passes score threshold only","Below score threshold")</x:f>
        <x:v>Passes score threshold only</x:v>
      </x:c>
      <x:c r="AC271" s="12" t="n">
        <x:v>1</x:v>
      </x:c>
      <x:c r="AD271" s="12"/>
      <x:c r="AE271" s="12" t="n">
        <x:v>190</x:v>
      </x:c>
    </x:row>
    <x:row r="272" ht="15" hidden="0" customHeight="1">
      <x:c r="A272" s="1" t="s">
        <x:v>949</x:v>
      </x:c>
      <x:c r="B272" s="1" t="s">
        <x:v>1866</x:v>
      </x:c>
      <x:c r="C272" s="1" t="s">
        <x:v>1872</x:v>
      </x:c>
      <x:c r="D272" s="1" t="s">
        <x:v>1891</x:v>
      </x:c>
      <x:c r="E272" s="1" t="n">
        <x:v>2.64</x:v>
      </x:c>
      <x:c r="F272" s="1" t="n">
        <x:v>51.7</x:v>
      </x:c>
      <x:c r="G272" s="1" t="n">
        <x:v>0</x:v>
      </x:c>
      <x:c r="H272" s="1" t="n">
        <x:v>0</x:v>
      </x:c>
      <x:c r="I272" s="1" t="n">
        <x:v>1</x:v>
      </x:c>
      <x:c r="J272" s="1" t="n">
        <x:v>0</x:v>
      </x:c>
      <x:c r="K272" s="1" t="n">
        <x:v>0</x:v>
      </x:c>
      <x:c r="L272" s="1" t="n">
        <x:v>285</x:v>
      </x:c>
      <x:c r="M272" s="1" t="n">
        <x:v>2.2</x:v>
      </x:c>
      <x:c r="N272" s="1" t="n">
        <x:v>0</x:v>
      </x:c>
      <x:c r="O272" s="1" t="n">
        <x:v>0</x:v>
      </x:c>
      <x:c r="P272" s="1" t="n">
        <x:v>0</x:v>
      </x:c>
      <x:c r="Q272" s="1" t="n">
        <x:v>16</x:v>
      </x:c>
      <x:c r="R272" s="1" t="n">
        <x:v>3</x:v>
      </x:c>
      <x:c r="S272" s="1" t="n">
        <x:v>0</x:v>
      </x:c>
      <x:c r="T272" s="1" t="n">
        <x:v>3</x:v>
      </x:c>
      <x:c r="U272" s="1" t="s">
        <x:v>1907</x:v>
      </x:c>
      <x:c r="V272" s="15" t="n">
        <x:v>54535.63</x:v>
      </x:c>
      <x:c r="W272" s="1" t="n">
        <x:v>96.8</x:v>
      </x:c>
      <x:c r="X272" s="1" t="n">
        <x:v>0</x:v>
      </x:c>
      <x:c r="Y272" s="1" t="n">
        <x:v>0</x:v>
      </x:c>
      <x:c r="Z272" s="16" t="n">
        <x:f aca="0">MIN(100,ROUND(MIN(1,E272/10)*15+MIN(1,G272/120)*15+MIN(1,H272/3)*12+MIN(1,J272/2)*10+MIN(1,K272/60)*10+MIN(1,O272/2)*10+MIN(1,P272/2)*8+MIN(1,R272/12)*7+MIN(1,S272/4)*5+MIN(1,T272/8)*3+IF(U272="Unsupported",3,IF(U272="Limited Support",1,0))+IF(C272="Critical",2,IF(C272="High",1,0)),0))</x:f>
        <x:v>8</x:v>
      </x:c>
      <x:c r="AA272" s="1" t="str">
        <x:f aca="0">IF(Z272&gt;=70,"Critical",IF(Z272&gt;=50,"High",IF(Z272&gt;=30,"Medium","Routine")))</x:f>
        <x:v>Routine</x:v>
      </x:c>
      <x:c r="AB272" s="1" t="str">
        <x:f aca="0">IF(W272&gt;=85,"Passes score threshold only","Below score threshold")</x:f>
        <x:v>Passes score threshold only</x:v>
      </x:c>
      <x:c r="AC272" s="12" t="n">
        <x:v>1</x:v>
      </x:c>
      <x:c r="AD272" s="12"/>
      <x:c r="AE272" s="12" t="n">
        <x:v>285</x:v>
      </x:c>
    </x:row>
    <x:row r="273" ht="15" hidden="0" customHeight="1">
      <x:c r="A273" s="1" t="s">
        <x:v>2675</x:v>
      </x:c>
      <x:c r="B273" s="1" t="s">
        <x:v>1879</x:v>
      </x:c>
      <x:c r="C273" s="1" t="s">
        <x:v>1893</x:v>
      </x:c>
      <x:c r="D273" s="1" t="s">
        <x:v>1870</x:v>
      </x:c>
      <x:c r="E273" s="1" t="n">
        <x:v>7.96</x:v>
      </x:c>
      <x:c r="F273" s="1" t="n">
        <x:v>60.6</x:v>
      </x:c>
      <x:c r="G273" s="1" t="n">
        <x:v>61</x:v>
      </x:c>
      <x:c r="H273" s="1" t="n">
        <x:v>0</x:v>
      </x:c>
      <x:c r="I273" s="1" t="n">
        <x:v>1</x:v>
      </x:c>
      <x:c r="J273" s="1" t="n">
        <x:v>0</x:v>
      </x:c>
      <x:c r="K273" s="1" t="n">
        <x:v>0</x:v>
      </x:c>
      <x:c r="L273" s="1" t="n">
        <x:v>422</x:v>
      </x:c>
      <x:c r="M273" s="1" t="n">
        <x:v>1.7</x:v>
      </x:c>
      <x:c r="N273" s="1" t="n">
        <x:v>0</x:v>
      </x:c>
      <x:c r="O273" s="1" t="n">
        <x:v>0</x:v>
      </x:c>
      <x:c r="P273" s="1" t="n">
        <x:v>0</x:v>
      </x:c>
      <x:c r="Q273" s="1" t="n">
        <x:v>15</x:v>
      </x:c>
      <x:c r="R273" s="1" t="n">
        <x:v>2</x:v>
      </x:c>
      <x:c r="S273" s="1" t="n">
        <x:v>0.96</x:v>
      </x:c>
      <x:c r="T273" s="1" t="n">
        <x:v>4</x:v>
      </x:c>
      <x:c r="U273" s="1" t="s">
        <x:v>1884</x:v>
      </x:c>
      <x:c r="V273" s="15" t="n">
        <x:v>1926.46</x:v>
      </x:c>
      <x:c r="W273" s="1" t="n">
        <x:v>97.2</x:v>
      </x:c>
      <x:c r="X273" s="1" t="n">
        <x:v>0</x:v>
      </x:c>
      <x:c r="Y273" s="1" t="n">
        <x:v>0</x:v>
      </x:c>
      <x:c r="Z273" s="16" t="n">
        <x:f aca="0">MIN(100,ROUND(MIN(1,E273/10)*15+MIN(1,G273/120)*15+MIN(1,H273/3)*12+MIN(1,J273/2)*10+MIN(1,K273/60)*10+MIN(1,O273/2)*10+MIN(1,P273/2)*8+MIN(1,R273/12)*7+MIN(1,S273/4)*5+MIN(1,T273/8)*3+IF(U273="Unsupported",3,IF(U273="Limited Support",1,0))+IF(C273="Critical",2,IF(C273="High",1,0)),0))</x:f>
        <x:v>24</x:v>
      </x:c>
      <x:c r="AA273" s="1" t="str">
        <x:f aca="0">IF(Z273&gt;=70,"Critical",IF(Z273&gt;=50,"High",IF(Z273&gt;=30,"Medium","Routine")))</x:f>
        <x:v>Routine</x:v>
      </x:c>
      <x:c r="AB273" s="1" t="str">
        <x:f aca="0">IF(W273&gt;=85,"Passes score threshold only","Below score threshold")</x:f>
        <x:v>Passes score threshold only</x:v>
      </x:c>
      <x:c r="AC273" s="12" t="n">
        <x:v>2</x:v>
      </x:c>
      <x:c r="AD273" s="12" t="n">
        <x:v>422</x:v>
      </x:c>
      <x:c r="AE273" s="12" t="n">
        <x:v>207</x:v>
      </x:c>
    </x:row>
    <x:row r="274" ht="15" hidden="0" customHeight="1">
      <x:c r="A274" s="1" t="s">
        <x:v>954</x:v>
      </x:c>
      <x:c r="B274" s="1" t="s">
        <x:v>1888</x:v>
      </x:c>
      <x:c r="C274" s="1" t="s">
        <x:v>1893</x:v>
      </x:c>
      <x:c r="D274" s="1" t="s">
        <x:v>1911</x:v>
      </x:c>
      <x:c r="E274" s="1" t="n">
        <x:v>5.19</x:v>
      </x:c>
      <x:c r="F274" s="1" t="n">
        <x:v>57.7</x:v>
      </x:c>
      <x:c r="G274" s="1" t="n">
        <x:v>0</x:v>
      </x:c>
      <x:c r="H274" s="1" t="n">
        <x:v>0</x:v>
      </x:c>
      <x:c r="I274" s="1" t="n">
        <x:v>0</x:v>
      </x:c>
      <x:c r="J274" s="1" t="n">
        <x:v>0</x:v>
      </x:c>
      <x:c r="K274" s="1" t="n">
        <x:v>0</x:v>
      </x:c>
      <x:c r="L274" s="1" t="n">
        <x:v>14</x:v>
      </x:c>
      <x:c r="M274" s="1" t="n">
        <x:v>0</x:v>
      </x:c>
      <x:c r="N274" s="1" t="n">
        <x:v>0</x:v>
      </x:c>
      <x:c r="O274" s="1" t="n">
        <x:v>0</x:v>
      </x:c>
      <x:c r="P274" s="1" t="n">
        <x:v>0</x:v>
      </x:c>
      <x:c r="Q274" s="1" t="n">
        <x:v>14</x:v>
      </x:c>
      <x:c r="R274" s="1" t="n">
        <x:v>0</x:v>
      </x:c>
      <x:c r="S274" s="1" t="n">
        <x:v>0</x:v>
      </x:c>
      <x:c r="T274" s="1" t="n">
        <x:v>4</x:v>
      </x:c>
      <x:c r="U274" s="1" t="s">
        <x:v>1907</x:v>
      </x:c>
      <x:c r="V274" s="15" t="n">
        <x:v>3869.8</x:v>
      </x:c>
      <x:c r="W274" s="1" t="n">
        <x:v>92.7</x:v>
      </x:c>
      <x:c r="X274" s="1" t="n">
        <x:v>0</x:v>
      </x:c>
      <x:c r="Y274" s="1" t="n">
        <x:v>0</x:v>
      </x:c>
      <x:c r="Z274" s="16" t="n">
        <x:f aca="0">MIN(100,ROUND(MIN(1,E274/10)*15+MIN(1,G274/120)*15+MIN(1,H274/3)*12+MIN(1,J274/2)*10+MIN(1,K274/60)*10+MIN(1,O274/2)*10+MIN(1,P274/2)*8+MIN(1,R274/12)*7+MIN(1,S274/4)*5+MIN(1,T274/8)*3+IF(U274="Unsupported",3,IF(U274="Limited Support",1,0))+IF(C274="Critical",2,IF(C274="High",1,0)),0))</x:f>
        <x:v>11</x:v>
      </x:c>
      <x:c r="AA274" s="1" t="str">
        <x:f aca="0">IF(Z274&gt;=70,"Critical",IF(Z274&gt;=50,"High",IF(Z274&gt;=30,"Medium","Routine")))</x:f>
        <x:v>Routine</x:v>
      </x:c>
      <x:c r="AB274" s="1" t="str">
        <x:f aca="0">IF(W274&gt;=85,"Passes score threshold only","Below score threshold")</x:f>
        <x:v>Passes score threshold only</x:v>
      </x:c>
      <x:c r="AC274" s="12" t="n">
        <x:v>2</x:v>
      </x:c>
      <x:c r="AD274" s="12" t="n">
        <x:v>14</x:v>
      </x:c>
      <x:c r="AE274" s="12" t="n">
        <x:v>774</x:v>
      </x:c>
    </x:row>
    <x:row r="275" ht="15" hidden="0" customHeight="1">
      <x:c r="A275" s="1" t="s">
        <x:v>2680</x:v>
      </x:c>
      <x:c r="B275" s="1" t="s">
        <x:v>1989</x:v>
      </x:c>
      <x:c r="C275" s="1" t="s">
        <x:v>1872</x:v>
      </x:c>
      <x:c r="D275" s="1" t="s">
        <x:v>1891</x:v>
      </x:c>
      <x:c r="E275" s="1" t="n">
        <x:v>5.19</x:v>
      </x:c>
      <x:c r="F275" s="1" t="n">
        <x:v>39.9</x:v>
      </x:c>
      <x:c r="G275" s="1" t="n">
        <x:v>44</x:v>
      </x:c>
      <x:c r="H275" s="1" t="n">
        <x:v>0</x:v>
      </x:c>
      <x:c r="I275" s="1" t="n">
        <x:v>0</x:v>
      </x:c>
      <x:c r="J275" s="1" t="n">
        <x:v>0</x:v>
      </x:c>
      <x:c r="K275" s="1" t="n">
        <x:v>0</x:v>
      </x:c>
      <x:c r="L275" s="1" t="n">
        <x:v>999</x:v>
      </x:c>
      <x:c r="M275" s="1" t="n">
        <x:v>0</x:v>
      </x:c>
      <x:c r="N275" s="1" t="n">
        <x:v>0</x:v>
      </x:c>
      <x:c r="O275" s="1" t="n">
        <x:v>0</x:v>
      </x:c>
      <x:c r="P275" s="1" t="n">
        <x:v>0</x:v>
      </x:c>
      <x:c r="Q275" s="1" t="n">
        <x:v>12</x:v>
      </x:c>
      <x:c r="R275" s="1" t="n">
        <x:v>3</x:v>
      </x:c>
      <x:c r="S275" s="1" t="n">
        <x:v>0</x:v>
      </x:c>
      <x:c r="T275" s="1" t="n">
        <x:v>2</x:v>
      </x:c>
      <x:c r="U275" s="1" t="s">
        <x:v>1884</x:v>
      </x:c>
      <x:c r="V275" s="15" t="n">
        <x:v>8634.02</x:v>
      </x:c>
      <x:c r="W275" s="1" t="n">
        <x:v>93</x:v>
      </x:c>
      <x:c r="X275" s="1" t="n">
        <x:v>0</x:v>
      </x:c>
      <x:c r="Y275" s="1" t="n">
        <x:v>0</x:v>
      </x:c>
      <x:c r="Z275" s="16" t="n">
        <x:f aca="0">MIN(100,ROUND(MIN(1,E275/10)*15+MIN(1,G275/120)*15+MIN(1,H275/3)*12+MIN(1,J275/2)*10+MIN(1,K275/60)*10+MIN(1,O275/2)*10+MIN(1,P275/2)*8+MIN(1,R275/12)*7+MIN(1,S275/4)*5+MIN(1,T275/8)*3+IF(U275="Unsupported",3,IF(U275="Limited Support",1,0))+IF(C275="Critical",2,IF(C275="High",1,0)),0))</x:f>
        <x:v>16</x:v>
      </x:c>
      <x:c r="AA275" s="1" t="str">
        <x:f aca="0">IF(Z275&gt;=70,"Critical",IF(Z275&gt;=50,"High",IF(Z275&gt;=30,"Medium","Routine")))</x:f>
        <x:v>Routine</x:v>
      </x:c>
      <x:c r="AB275" s="1" t="str">
        <x:f aca="0">IF(W275&gt;=85,"Passes score threshold only","Below score threshold")</x:f>
        <x:v>Passes score threshold only</x:v>
      </x:c>
      <x:c r="AC275" s="12" t="n">
        <x:v>0</x:v>
      </x:c>
      <x:c r="AD275" s="12"/>
      <x:c r="AE275" s="12"/>
    </x:row>
    <x:row r="276" ht="15" hidden="0" customHeight="1">
      <x:c r="A276" s="1" t="s">
        <x:v>2683</x:v>
      </x:c>
      <x:c r="B276" s="1" t="s">
        <x:v>1888</x:v>
      </x:c>
      <x:c r="C276" s="1" t="s">
        <x:v>1902</x:v>
      </x:c>
      <x:c r="D276" s="1" t="s">
        <x:v>1870</x:v>
      </x:c>
      <x:c r="E276" s="1" t="n">
        <x:v>4.95</x:v>
      </x:c>
      <x:c r="F276" s="1" t="n">
        <x:v>64.6</x:v>
      </x:c>
      <x:c r="G276" s="1" t="n">
        <x:v>0</x:v>
      </x:c>
      <x:c r="H276" s="1" t="n">
        <x:v>0</x:v>
      </x:c>
      <x:c r="I276" s="1" t="n">
        <x:v>0</x:v>
      </x:c>
      <x:c r="J276" s="1" t="n">
        <x:v>0</x:v>
      </x:c>
      <x:c r="K276" s="1" t="n">
        <x:v>0</x:v>
      </x:c>
      <x:c r="L276" s="1" t="n">
        <x:v>999</x:v>
      </x:c>
      <x:c r="M276" s="1" t="n">
        <x:v>0</x:v>
      </x:c>
      <x:c r="N276" s="1" t="n">
        <x:v>0</x:v>
      </x:c>
      <x:c r="O276" s="1" t="n">
        <x:v>0</x:v>
      </x:c>
      <x:c r="P276" s="1" t="n">
        <x:v>0</x:v>
      </x:c>
      <x:c r="Q276" s="1" t="n">
        <x:v>14</x:v>
      </x:c>
      <x:c r="R276" s="1" t="n">
        <x:v>0</x:v>
      </x:c>
      <x:c r="S276" s="1" t="n">
        <x:v>0.99</x:v>
      </x:c>
      <x:c r="T276" s="1" t="n">
        <x:v>5</x:v>
      </x:c>
      <x:c r="U276" s="1" t="s">
        <x:v>1907</x:v>
      </x:c>
      <x:c r="V276" s="15" t="n">
        <x:v>3459.76</x:v>
      </x:c>
      <x:c r="W276" s="1" t="n">
        <x:v>97.6</x:v>
      </x:c>
      <x:c r="X276" s="1" t="n">
        <x:v>0</x:v>
      </x:c>
      <x:c r="Y276" s="1" t="n">
        <x:v>0</x:v>
      </x:c>
      <x:c r="Z276" s="16" t="n">
        <x:f aca="0">MIN(100,ROUND(MIN(1,E276/10)*15+MIN(1,G276/120)*15+MIN(1,H276/3)*12+MIN(1,J276/2)*10+MIN(1,K276/60)*10+MIN(1,O276/2)*10+MIN(1,P276/2)*8+MIN(1,R276/12)*7+MIN(1,S276/4)*5+MIN(1,T276/8)*3+IF(U276="Unsupported",3,IF(U276="Limited Support",1,0))+IF(C276="Critical",2,IF(C276="High",1,0)),0))</x:f>
        <x:v>14</x:v>
      </x:c>
      <x:c r="AA276" s="1" t="str">
        <x:f aca="0">IF(Z276&gt;=70,"Critical",IF(Z276&gt;=50,"High",IF(Z276&gt;=30,"Medium","Routine")))</x:f>
        <x:v>Routine</x:v>
      </x:c>
      <x:c r="AB276" s="1" t="str">
        <x:f aca="0">IF(W276&gt;=85,"Passes score threshold only","Below score threshold")</x:f>
        <x:v>Passes score threshold only</x:v>
      </x:c>
      <x:c r="AC276" s="12" t="n">
        <x:v>0</x:v>
      </x:c>
      <x:c r="AD276" s="12"/>
      <x:c r="AE276" s="12"/>
    </x:row>
    <x:row r="277" ht="15" hidden="0" customHeight="1">
      <x:c r="A277" s="1" t="s">
        <x:v>958</x:v>
      </x:c>
      <x:c r="B277" s="1" t="s">
        <x:v>1897</x:v>
      </x:c>
      <x:c r="C277" s="1" t="s">
        <x:v>1902</x:v>
      </x:c>
      <x:c r="D277" s="1" t="s">
        <x:v>1891</x:v>
      </x:c>
      <x:c r="E277" s="1" t="n">
        <x:v>4.08</x:v>
      </x:c>
      <x:c r="F277" s="1" t="n">
        <x:v>28.5</x:v>
      </x:c>
      <x:c r="G277" s="1" t="n">
        <x:v>0</x:v>
      </x:c>
      <x:c r="H277" s="1" t="n">
        <x:v>0</x:v>
      </x:c>
      <x:c r="I277" s="1" t="n">
        <x:v>1</x:v>
      </x:c>
      <x:c r="J277" s="1" t="n">
        <x:v>0</x:v>
      </x:c>
      <x:c r="K277" s="1" t="n">
        <x:v>0</x:v>
      </x:c>
      <x:c r="L277" s="1" t="n">
        <x:v>120</x:v>
      </x:c>
      <x:c r="M277" s="1" t="n">
        <x:v>3.2</x:v>
      </x:c>
      <x:c r="N277" s="1" t="n">
        <x:v>0</x:v>
      </x:c>
      <x:c r="O277" s="1" t="n">
        <x:v>0</x:v>
      </x:c>
      <x:c r="P277" s="1" t="n">
        <x:v>0</x:v>
      </x:c>
      <x:c r="Q277" s="1" t="n">
        <x:v>1</x:v>
      </x:c>
      <x:c r="R277" s="1" t="n">
        <x:v>1</x:v>
      </x:c>
      <x:c r="S277" s="1" t="n">
        <x:v>0.02</x:v>
      </x:c>
      <x:c r="T277" s="1" t="n">
        <x:v>2</x:v>
      </x:c>
      <x:c r="U277" s="1" t="s">
        <x:v>1884</x:v>
      </x:c>
      <x:c r="V277" s="15" t="n">
        <x:v>14327.71</x:v>
      </x:c>
      <x:c r="W277" s="1" t="n">
        <x:v>96.3</x:v>
      </x:c>
      <x:c r="X277" s="1" t="n">
        <x:v>0</x:v>
      </x:c>
      <x:c r="Y277" s="1" t="n">
        <x:v>0</x:v>
      </x:c>
      <x:c r="Z277" s="16" t="n">
        <x:f aca="0">MIN(100,ROUND(MIN(1,E277/10)*15+MIN(1,G277/120)*15+MIN(1,H277/3)*12+MIN(1,J277/2)*10+MIN(1,K277/60)*10+MIN(1,O277/2)*10+MIN(1,P277/2)*8+MIN(1,R277/12)*7+MIN(1,S277/4)*5+MIN(1,T277/8)*3+IF(U277="Unsupported",3,IF(U277="Limited Support",1,0))+IF(C277="Critical",2,IF(C277="High",1,0)),0))</x:f>
        <x:v>9</x:v>
      </x:c>
      <x:c r="AA277" s="1" t="str">
        <x:f aca="0">IF(Z277&gt;=70,"Critical",IF(Z277&gt;=50,"High",IF(Z277&gt;=30,"Medium","Routine")))</x:f>
        <x:v>Routine</x:v>
      </x:c>
      <x:c r="AB277" s="1" t="str">
        <x:f aca="0">IF(W277&gt;=85,"Passes score threshold only","Below score threshold")</x:f>
        <x:v>Passes score threshold only</x:v>
      </x:c>
      <x:c r="AC277" s="12" t="n">
        <x:v>1</x:v>
      </x:c>
      <x:c r="AD277" s="12"/>
      <x:c r="AE277" s="12" t="n">
        <x:v>120</x:v>
      </x:c>
    </x:row>
    <x:row r="278" ht="15" hidden="0" customHeight="1">
      <x:c r="A278" s="1" t="s">
        <x:v>960</x:v>
      </x:c>
      <x:c r="B278" s="1" t="s">
        <x:v>1945</x:v>
      </x:c>
      <x:c r="C278" s="1" t="s">
        <x:v>1902</x:v>
      </x:c>
      <x:c r="D278" s="1" t="s">
        <x:v>1911</x:v>
      </x:c>
      <x:c r="E278" s="1" t="n">
        <x:v>2.26</x:v>
      </x:c>
      <x:c r="F278" s="1" t="n">
        <x:v>59.8</x:v>
      </x:c>
      <x:c r="G278" s="1" t="n">
        <x:v>0</x:v>
      </x:c>
      <x:c r="H278" s="1" t="n">
        <x:v>1</x:v>
      </x:c>
      <x:c r="I278" s="1" t="n">
        <x:v>2</x:v>
      </x:c>
      <x:c r="J278" s="1" t="n">
        <x:v>0</x:v>
      </x:c>
      <x:c r="K278" s="1" t="n">
        <x:v>20.1</x:v>
      </x:c>
      <x:c r="L278" s="1" t="n">
        <x:v>145</x:v>
      </x:c>
      <x:c r="M278" s="1" t="n">
        <x:v>2.2</x:v>
      </x:c>
      <x:c r="N278" s="1" t="n">
        <x:v>0</x:v>
      </x:c>
      <x:c r="O278" s="1" t="n">
        <x:v>0</x:v>
      </x:c>
      <x:c r="P278" s="1" t="n">
        <x:v>0</x:v>
      </x:c>
      <x:c r="Q278" s="1" t="n">
        <x:v>27</x:v>
      </x:c>
      <x:c r="R278" s="1" t="n">
        <x:v>0</x:v>
      </x:c>
      <x:c r="S278" s="1" t="n">
        <x:v>0</x:v>
      </x:c>
      <x:c r="T278" s="1" t="n">
        <x:v>3</x:v>
      </x:c>
      <x:c r="U278" s="1" t="s">
        <x:v>1884</x:v>
      </x:c>
      <x:c r="V278" s="15" t="n">
        <x:v>3122.64</x:v>
      </x:c>
      <x:c r="W278" s="1" t="n">
        <x:v>93</x:v>
      </x:c>
      <x:c r="X278" s="1" t="n">
        <x:v>0</x:v>
      </x:c>
      <x:c r="Y278" s="1" t="n">
        <x:v>0</x:v>
      </x:c>
      <x:c r="Z278" s="16" t="n">
        <x:f aca="0">MIN(100,ROUND(MIN(1,E278/10)*15+MIN(1,G278/120)*15+MIN(1,H278/3)*12+MIN(1,J278/2)*10+MIN(1,K278/60)*10+MIN(1,O278/2)*10+MIN(1,P278/2)*8+MIN(1,R278/12)*7+MIN(1,S278/4)*5+MIN(1,T278/8)*3+IF(U278="Unsupported",3,IF(U278="Limited Support",1,0))+IF(C278="Critical",2,IF(C278="High",1,0)),0))</x:f>
        <x:v>14</x:v>
      </x:c>
      <x:c r="AA278" s="1" t="str">
        <x:f aca="0">IF(Z278&gt;=70,"Critical",IF(Z278&gt;=50,"High",IF(Z278&gt;=30,"Medium","Routine")))</x:f>
        <x:v>Routine</x:v>
      </x:c>
      <x:c r="AB278" s="1" t="str">
        <x:f aca="0">IF(W278&gt;=85,"Passes score threshold only","Below score threshold")</x:f>
        <x:v>Passes score threshold only</x:v>
      </x:c>
      <x:c r="AC278" s="12" t="n">
        <x:v>2</x:v>
      </x:c>
      <x:c r="AD278" s="12" t="n">
        <x:v>145</x:v>
      </x:c>
      <x:c r="AE278" s="12" t="n">
        <x:v>18</x:v>
      </x:c>
    </x:row>
    <x:row r="279" ht="15" hidden="0" customHeight="1">
      <x:c r="A279" s="1" t="s">
        <x:v>962</x:v>
      </x:c>
      <x:c r="B279" s="1" t="s">
        <x:v>1879</x:v>
      </x:c>
      <x:c r="C279" s="1" t="s">
        <x:v>1872</x:v>
      </x:c>
      <x:c r="D279" s="1" t="s">
        <x:v>1911</x:v>
      </x:c>
      <x:c r="E279" s="1" t="n">
        <x:v>1</x:v>
      </x:c>
      <x:c r="F279" s="1" t="n">
        <x:v>42.4</x:v>
      </x:c>
      <x:c r="G279" s="1" t="n">
        <x:v>145</x:v>
      </x:c>
      <x:c r="H279" s="1" t="n">
        <x:v>0</x:v>
      </x:c>
      <x:c r="I279" s="1" t="n">
        <x:v>0</x:v>
      </x:c>
      <x:c r="J279" s="1" t="n">
        <x:v>0</x:v>
      </x:c>
      <x:c r="K279" s="1" t="n">
        <x:v>0</x:v>
      </x:c>
      <x:c r="L279" s="1" t="n">
        <x:v>999</x:v>
      </x:c>
      <x:c r="M279" s="1" t="n">
        <x:v>0</x:v>
      </x:c>
      <x:c r="N279" s="1" t="n">
        <x:v>0</x:v>
      </x:c>
      <x:c r="O279" s="1" t="n">
        <x:v>0</x:v>
      </x:c>
      <x:c r="P279" s="1" t="n">
        <x:v>0</x:v>
      </x:c>
      <x:c r="Q279" s="1" t="n">
        <x:v>17</x:v>
      </x:c>
      <x:c r="R279" s="1" t="n">
        <x:v>0</x:v>
      </x:c>
      <x:c r="S279" s="1" t="n">
        <x:v>0.96</x:v>
      </x:c>
      <x:c r="T279" s="1" t="n">
        <x:v>3</x:v>
      </x:c>
      <x:c r="U279" s="1" t="s">
        <x:v>1884</x:v>
      </x:c>
      <x:c r="V279" s="15" t="n">
        <x:v>1564.3</x:v>
      </x:c>
      <x:c r="W279" s="1" t="n">
        <x:v>90.5</x:v>
      </x:c>
      <x:c r="X279" s="1" t="n">
        <x:v>0</x:v>
      </x:c>
      <x:c r="Y279" s="1" t="n">
        <x:v>0</x:v>
      </x:c>
      <x:c r="Z279" s="16" t="n">
        <x:f aca="0">MIN(100,ROUND(MIN(1,E279/10)*15+MIN(1,G279/120)*15+MIN(1,H279/3)*12+MIN(1,J279/2)*10+MIN(1,K279/60)*10+MIN(1,O279/2)*10+MIN(1,P279/2)*8+MIN(1,R279/12)*7+MIN(1,S279/4)*5+MIN(1,T279/8)*3+IF(U279="Unsupported",3,IF(U279="Limited Support",1,0))+IF(C279="Critical",2,IF(C279="High",1,0)),0))</x:f>
        <x:v>19</x:v>
      </x:c>
      <x:c r="AA279" s="1" t="str">
        <x:f aca="0">IF(Z279&gt;=70,"Critical",IF(Z279&gt;=50,"High",IF(Z279&gt;=30,"Medium","Routine")))</x:f>
        <x:v>Routine</x:v>
      </x:c>
      <x:c r="AB279" s="1" t="str">
        <x:f aca="0">IF(W279&gt;=85,"Passes score threshold only","Below score threshold")</x:f>
        <x:v>Passes score threshold only</x:v>
      </x:c>
      <x:c r="AC279" s="12" t="n">
        <x:v>0</x:v>
      </x:c>
      <x:c r="AD279" s="12"/>
      <x:c r="AE279" s="12"/>
    </x:row>
    <x:row r="280" ht="15" hidden="0" customHeight="1">
      <x:c r="A280" s="1" t="s">
        <x:v>2692</x:v>
      </x:c>
      <x:c r="B280" s="1" t="s">
        <x:v>1888</x:v>
      </x:c>
      <x:c r="C280" s="1" t="s">
        <x:v>1893</x:v>
      </x:c>
      <x:c r="D280" s="1" t="s">
        <x:v>1870</x:v>
      </x:c>
      <x:c r="E280" s="1" t="n">
        <x:v>1.84</x:v>
      </x:c>
      <x:c r="F280" s="1" t="n">
        <x:v>71.4</x:v>
      </x:c>
      <x:c r="G280" s="1" t="n">
        <x:v>0</x:v>
      </x:c>
      <x:c r="H280" s="1" t="n">
        <x:v>0</x:v>
      </x:c>
      <x:c r="I280" s="1" t="n">
        <x:v>1</x:v>
      </x:c>
      <x:c r="J280" s="1" t="n">
        <x:v>0</x:v>
      </x:c>
      <x:c r="K280" s="1" t="n">
        <x:v>0</x:v>
      </x:c>
      <x:c r="L280" s="1" t="n">
        <x:v>186</x:v>
      </x:c>
      <x:c r="M280" s="1" t="n">
        <x:v>1.5</x:v>
      </x:c>
      <x:c r="N280" s="1" t="n">
        <x:v>0</x:v>
      </x:c>
      <x:c r="O280" s="1" t="n">
        <x:v>0</x:v>
      </x:c>
      <x:c r="P280" s="1" t="n">
        <x:v>0</x:v>
      </x:c>
      <x:c r="Q280" s="1" t="n">
        <x:v>22</x:v>
      </x:c>
      <x:c r="R280" s="1" t="n">
        <x:v>1</x:v>
      </x:c>
      <x:c r="S280" s="1" t="n">
        <x:v>0.3</x:v>
      </x:c>
      <x:c r="T280" s="1" t="n">
        <x:v>5</x:v>
      </x:c>
      <x:c r="U280" s="1" t="s">
        <x:v>1884</x:v>
      </x:c>
      <x:c r="V280" s="15" t="n">
        <x:v>4015.77</x:v>
      </x:c>
      <x:c r="W280" s="1" t="n">
        <x:v>94.9</x:v>
      </x:c>
      <x:c r="X280" s="1" t="n">
        <x:v>0</x:v>
      </x:c>
      <x:c r="Y280" s="1" t="n">
        <x:v>0</x:v>
      </x:c>
      <x:c r="Z280" s="16" t="n">
        <x:f aca="0">MIN(100,ROUND(MIN(1,E280/10)*15+MIN(1,G280/120)*15+MIN(1,H280/3)*12+MIN(1,J280/2)*10+MIN(1,K280/60)*10+MIN(1,O280/2)*10+MIN(1,P280/2)*8+MIN(1,R280/12)*7+MIN(1,S280/4)*5+MIN(1,T280/8)*3+IF(U280="Unsupported",3,IF(U280="Limited Support",1,0))+IF(C280="Critical",2,IF(C280="High",1,0)),0))</x:f>
        <x:v>7</x:v>
      </x:c>
      <x:c r="AA280" s="1" t="str">
        <x:f aca="0">IF(Z280&gt;=70,"Critical",IF(Z280&gt;=50,"High",IF(Z280&gt;=30,"Medium","Routine")))</x:f>
        <x:v>Routine</x:v>
      </x:c>
      <x:c r="AB280" s="1" t="str">
        <x:f aca="0">IF(W280&gt;=85,"Passes score threshold only","Below score threshold")</x:f>
        <x:v>Passes score threshold only</x:v>
      </x:c>
      <x:c r="AC280" s="12" t="n">
        <x:v>2</x:v>
      </x:c>
      <x:c r="AD280" s="12" t="n">
        <x:v>186</x:v>
      </x:c>
      <x:c r="AE280" s="12" t="n">
        <x:v>303</x:v>
      </x:c>
    </x:row>
    <x:row r="281" ht="15" hidden="0" customHeight="1">
      <x:c r="A281" s="1" t="s">
        <x:v>965</x:v>
      </x:c>
      <x:c r="B281" s="1" t="s">
        <x:v>1945</x:v>
      </x:c>
      <x:c r="C281" s="1" t="s">
        <x:v>1902</x:v>
      </x:c>
      <x:c r="D281" s="1" t="s">
        <x:v>1911</x:v>
      </x:c>
      <x:c r="E281" s="1" t="n">
        <x:v>2.28</x:v>
      </x:c>
      <x:c r="F281" s="1" t="n">
        <x:v>72.1</x:v>
      </x:c>
      <x:c r="G281" s="1" t="n">
        <x:v>0</x:v>
      </x:c>
      <x:c r="H281" s="1" t="n">
        <x:v>0</x:v>
      </x:c>
      <x:c r="I281" s="1" t="n">
        <x:v>0</x:v>
      </x:c>
      <x:c r="J281" s="1" t="n">
        <x:v>0</x:v>
      </x:c>
      <x:c r="K281" s="1" t="n">
        <x:v>0</x:v>
      </x:c>
      <x:c r="L281" s="1" t="n">
        <x:v>402</x:v>
      </x:c>
      <x:c r="M281" s="1" t="n">
        <x:v>0</x:v>
      </x:c>
      <x:c r="N281" s="1" t="n">
        <x:v>0</x:v>
      </x:c>
      <x:c r="O281" s="1" t="n">
        <x:v>0</x:v>
      </x:c>
      <x:c r="P281" s="1" t="n">
        <x:v>0</x:v>
      </x:c>
      <x:c r="Q281" s="1" t="n">
        <x:v>11</x:v>
      </x:c>
      <x:c r="R281" s="1" t="n">
        <x:v>0</x:v>
      </x:c>
      <x:c r="S281" s="1" t="n">
        <x:v>0.53</x:v>
      </x:c>
      <x:c r="T281" s="1" t="n">
        <x:v>1</x:v>
      </x:c>
      <x:c r="U281" s="1" t="s">
        <x:v>1907</x:v>
      </x:c>
      <x:c r="V281" s="15" t="n">
        <x:v>2875.62</x:v>
      </x:c>
      <x:c r="W281" s="1" t="n">
        <x:v>96.3</x:v>
      </x:c>
      <x:c r="X281" s="1" t="n">
        <x:v>0</x:v>
      </x:c>
      <x:c r="Y281" s="1" t="n">
        <x:v>0</x:v>
      </x:c>
      <x:c r="Z281" s="16" t="n">
        <x:f aca="0">MIN(100,ROUND(MIN(1,E281/10)*15+MIN(1,G281/120)*15+MIN(1,H281/3)*12+MIN(1,J281/2)*10+MIN(1,K281/60)*10+MIN(1,O281/2)*10+MIN(1,P281/2)*8+MIN(1,R281/12)*7+MIN(1,S281/4)*5+MIN(1,T281/8)*3+IF(U281="Unsupported",3,IF(U281="Limited Support",1,0))+IF(C281="Critical",2,IF(C281="High",1,0)),0))</x:f>
        <x:v>7</x:v>
      </x:c>
      <x:c r="AA281" s="1" t="str">
        <x:f aca="0">IF(Z281&gt;=70,"Critical",IF(Z281&gt;=50,"High",IF(Z281&gt;=30,"Medium","Routine")))</x:f>
        <x:v>Routine</x:v>
      </x:c>
      <x:c r="AB281" s="1" t="str">
        <x:f aca="0">IF(W281&gt;=85,"Passes score threshold only","Below score threshold")</x:f>
        <x:v>Passes score threshold only</x:v>
      </x:c>
      <x:c r="AC281" s="12" t="n">
        <x:v>1</x:v>
      </x:c>
      <x:c r="AD281" s="12"/>
      <x:c r="AE281" s="12" t="n">
        <x:v>402</x:v>
      </x:c>
    </x:row>
    <x:row r="282" ht="15" hidden="0" customHeight="1">
      <x:c r="A282" s="1" t="s">
        <x:v>2697</x:v>
      </x:c>
      <x:c r="B282" s="1" t="s">
        <x:v>1888</x:v>
      </x:c>
      <x:c r="C282" s="1" t="s">
        <x:v>1902</x:v>
      </x:c>
      <x:c r="D282" s="1" t="s">
        <x:v>1911</x:v>
      </x:c>
      <x:c r="E282" s="1" t="n">
        <x:v>1.18</x:v>
      </x:c>
      <x:c r="F282" s="1" t="n">
        <x:v>71.4</x:v>
      </x:c>
      <x:c r="G282" s="1" t="n">
        <x:v>0</x:v>
      </x:c>
      <x:c r="H282" s="1" t="n">
        <x:v>0</x:v>
      </x:c>
      <x:c r="I282" s="1" t="n">
        <x:v>0</x:v>
      </x:c>
      <x:c r="J282" s="1" t="n">
        <x:v>0</x:v>
      </x:c>
      <x:c r="K282" s="1" t="n">
        <x:v>0</x:v>
      </x:c>
      <x:c r="L282" s="1" t="n">
        <x:v>999</x:v>
      </x:c>
      <x:c r="M282" s="1" t="n">
        <x:v>0</x:v>
      </x:c>
      <x:c r="N282" s="1" t="n">
        <x:v>0</x:v>
      </x:c>
      <x:c r="O282" s="1" t="n">
        <x:v>0</x:v>
      </x:c>
      <x:c r="P282" s="1" t="n">
        <x:v>0</x:v>
      </x:c>
      <x:c r="Q282" s="1" t="n">
        <x:v>15</x:v>
      </x:c>
      <x:c r="R282" s="1" t="n">
        <x:v>2</x:v>
      </x:c>
      <x:c r="S282" s="1" t="n">
        <x:v>0.04</x:v>
      </x:c>
      <x:c r="T282" s="1" t="n">
        <x:v>2</x:v>
      </x:c>
      <x:c r="U282" s="1" t="s">
        <x:v>1884</x:v>
      </x:c>
      <x:c r="V282" s="15" t="n">
        <x:v>3831.7</x:v>
      </x:c>
      <x:c r="W282" s="1" t="n">
        <x:v>95.7</x:v>
      </x:c>
      <x:c r="X282" s="1" t="n">
        <x:v>0</x:v>
      </x:c>
      <x:c r="Y282" s="1" t="n">
        <x:v>0</x:v>
      </x:c>
      <x:c r="Z282" s="16" t="n">
        <x:f aca="0">MIN(100,ROUND(MIN(1,E282/10)*15+MIN(1,G282/120)*15+MIN(1,H282/3)*12+MIN(1,J282/2)*10+MIN(1,K282/60)*10+MIN(1,O282/2)*10+MIN(1,P282/2)*8+MIN(1,R282/12)*7+MIN(1,S282/4)*5+MIN(1,T282/8)*3+IF(U282="Unsupported",3,IF(U282="Limited Support",1,0))+IF(C282="Critical",2,IF(C282="High",1,0)),0))</x:f>
        <x:v>6</x:v>
      </x:c>
      <x:c r="AA282" s="1" t="str">
        <x:f aca="0">IF(Z282&gt;=70,"Critical",IF(Z282&gt;=50,"High",IF(Z282&gt;=30,"Medium","Routine")))</x:f>
        <x:v>Routine</x:v>
      </x:c>
      <x:c r="AB282" s="1" t="str">
        <x:f aca="0">IF(W282&gt;=85,"Passes score threshold only","Below score threshold")</x:f>
        <x:v>Passes score threshold only</x:v>
      </x:c>
      <x:c r="AC282" s="12" t="n">
        <x:v>0</x:v>
      </x:c>
      <x:c r="AD282" s="12"/>
      <x:c r="AE282" s="12"/>
    </x:row>
    <x:row r="283" ht="15" hidden="0" customHeight="1">
      <x:c r="A283" s="1" t="s">
        <x:v>2700</x:v>
      </x:c>
      <x:c r="B283" s="1" t="s">
        <x:v>1945</x:v>
      </x:c>
      <x:c r="C283" s="1" t="s">
        <x:v>1902</x:v>
      </x:c>
      <x:c r="D283" s="1" t="s">
        <x:v>1870</x:v>
      </x:c>
      <x:c r="E283" s="1" t="n">
        <x:v>3.02</x:v>
      </x:c>
      <x:c r="F283" s="1" t="n">
        <x:v>69.1</x:v>
      </x:c>
      <x:c r="G283" s="1" t="n">
        <x:v>0</x:v>
      </x:c>
      <x:c r="H283" s="1" t="n">
        <x:v>0</x:v>
      </x:c>
      <x:c r="I283" s="1" t="n">
        <x:v>1</x:v>
      </x:c>
      <x:c r="J283" s="1" t="n">
        <x:v>0</x:v>
      </x:c>
      <x:c r="K283" s="1" t="n">
        <x:v>0</x:v>
      </x:c>
      <x:c r="L283" s="1" t="n">
        <x:v>343</x:v>
      </x:c>
      <x:c r="M283" s="1" t="n">
        <x:v>2.6</x:v>
      </x:c>
      <x:c r="N283" s="1" t="n">
        <x:v>0</x:v>
      </x:c>
      <x:c r="O283" s="1" t="n">
        <x:v>0</x:v>
      </x:c>
      <x:c r="P283" s="1" t="n">
        <x:v>0</x:v>
      </x:c>
      <x:c r="Q283" s="1" t="n">
        <x:v>18</x:v>
      </x:c>
      <x:c r="R283" s="1" t="n">
        <x:v>1</x:v>
      </x:c>
      <x:c r="S283" s="1" t="n">
        <x:v>0.58</x:v>
      </x:c>
      <x:c r="T283" s="1" t="n">
        <x:v>1</x:v>
      </x:c>
      <x:c r="U283" s="1" t="s">
        <x:v>1884</x:v>
      </x:c>
      <x:c r="V283" s="15" t="n">
        <x:v>2826.08</x:v>
      </x:c>
      <x:c r="W283" s="1" t="n">
        <x:v>96.6</x:v>
      </x:c>
      <x:c r="X283" s="1" t="n">
        <x:v>0</x:v>
      </x:c>
      <x:c r="Y283" s="1" t="n">
        <x:v>0</x:v>
      </x:c>
      <x:c r="Z283" s="16" t="n">
        <x:f aca="0">MIN(100,ROUND(MIN(1,E283/10)*15+MIN(1,G283/120)*15+MIN(1,H283/3)*12+MIN(1,J283/2)*10+MIN(1,K283/60)*10+MIN(1,O283/2)*10+MIN(1,P283/2)*8+MIN(1,R283/12)*7+MIN(1,S283/4)*5+MIN(1,T283/8)*3+IF(U283="Unsupported",3,IF(U283="Limited Support",1,0))+IF(C283="Critical",2,IF(C283="High",1,0)),0))</x:f>
        <x:v>8</x:v>
      </x:c>
      <x:c r="AA283" s="1" t="str">
        <x:f aca="0">IF(Z283&gt;=70,"Critical",IF(Z283&gt;=50,"High",IF(Z283&gt;=30,"Medium","Routine")))</x:f>
        <x:v>Routine</x:v>
      </x:c>
      <x:c r="AB283" s="1" t="str">
        <x:f aca="0">IF(W283&gt;=85,"Passes score threshold only","Below score threshold")</x:f>
        <x:v>Passes score threshold only</x:v>
      </x:c>
      <x:c r="AC283" s="12" t="n">
        <x:v>2</x:v>
      </x:c>
      <x:c r="AD283" s="12" t="n">
        <x:v>343</x:v>
      </x:c>
      <x:c r="AE283" s="12" t="n">
        <x:v>182</x:v>
      </x:c>
    </x:row>
    <x:row r="284" ht="15" hidden="0" customHeight="1">
      <x:c r="A284" s="1" t="s">
        <x:v>2703</x:v>
      </x:c>
      <x:c r="B284" s="1" t="s">
        <x:v>1927</x:v>
      </x:c>
      <x:c r="C284" s="1" t="s">
        <x:v>1902</x:v>
      </x:c>
      <x:c r="D284" s="1" t="s">
        <x:v>1911</x:v>
      </x:c>
      <x:c r="E284" s="1" t="n">
        <x:v>2.81</x:v>
      </x:c>
      <x:c r="F284" s="1" t="n">
        <x:v>88.7</x:v>
      </x:c>
      <x:c r="G284" s="1" t="n">
        <x:v>0</x:v>
      </x:c>
      <x:c r="H284" s="1" t="n">
        <x:v>0</x:v>
      </x:c>
      <x:c r="I284" s="1" t="n">
        <x:v>0</x:v>
      </x:c>
      <x:c r="J284" s="1" t="n">
        <x:v>0</x:v>
      </x:c>
      <x:c r="K284" s="1" t="n">
        <x:v>0</x:v>
      </x:c>
      <x:c r="L284" s="1" t="n">
        <x:v>999</x:v>
      </x:c>
      <x:c r="M284" s="1" t="n">
        <x:v>0</x:v>
      </x:c>
      <x:c r="N284" s="1" t="n">
        <x:v>0</x:v>
      </x:c>
      <x:c r="O284" s="1" t="n">
        <x:v>0</x:v>
      </x:c>
      <x:c r="P284" s="1" t="n">
        <x:v>0</x:v>
      </x:c>
      <x:c r="Q284" s="1" t="n">
        <x:v>30</x:v>
      </x:c>
      <x:c r="R284" s="1" t="n">
        <x:v>1</x:v>
      </x:c>
      <x:c r="S284" s="1" t="n">
        <x:v>0</x:v>
      </x:c>
      <x:c r="T284" s="1" t="n">
        <x:v>6</x:v>
      </x:c>
      <x:c r="U284" s="1" t="s">
        <x:v>1907</x:v>
      </x:c>
      <x:c r="V284" s="15" t="n">
        <x:v>9641.41</x:v>
      </x:c>
      <x:c r="W284" s="1" t="n">
        <x:v>95.2</x:v>
      </x:c>
      <x:c r="X284" s="1" t="n">
        <x:v>0</x:v>
      </x:c>
      <x:c r="Y284" s="1" t="n">
        <x:v>0</x:v>
      </x:c>
      <x:c r="Z284" s="16" t="n">
        <x:f aca="0">MIN(100,ROUND(MIN(1,E284/10)*15+MIN(1,G284/120)*15+MIN(1,H284/3)*12+MIN(1,J284/2)*10+MIN(1,K284/60)*10+MIN(1,O284/2)*10+MIN(1,P284/2)*8+MIN(1,R284/12)*7+MIN(1,S284/4)*5+MIN(1,T284/8)*3+IF(U284="Unsupported",3,IF(U284="Limited Support",1,0))+IF(C284="Critical",2,IF(C284="High",1,0)),0))</x:f>
        <x:v>10</x:v>
      </x:c>
      <x:c r="AA284" s="1" t="str">
        <x:f aca="0">IF(Z284&gt;=70,"Critical",IF(Z284&gt;=50,"High",IF(Z284&gt;=30,"Medium","Routine")))</x:f>
        <x:v>Routine</x:v>
      </x:c>
      <x:c r="AB284" s="1" t="str">
        <x:f aca="0">IF(W284&gt;=85,"Passes score threshold only","Below score threshold")</x:f>
        <x:v>Passes score threshold only</x:v>
      </x:c>
      <x:c r="AC284" s="12" t="n">
        <x:v>0</x:v>
      </x:c>
      <x:c r="AD284" s="12"/>
      <x:c r="AE284" s="12"/>
    </x:row>
    <x:row r="285" ht="15" hidden="0" customHeight="1">
      <x:c r="A285" s="1" t="s">
        <x:v>2706</x:v>
      </x:c>
      <x:c r="B285" s="1" t="s">
        <x:v>1927</x:v>
      </x:c>
      <x:c r="C285" s="1" t="s">
        <x:v>1902</x:v>
      </x:c>
      <x:c r="D285" s="1" t="s">
        <x:v>1911</x:v>
      </x:c>
      <x:c r="E285" s="1" t="n">
        <x:v>5.23</x:v>
      </x:c>
      <x:c r="F285" s="1" t="n">
        <x:v>83.2</x:v>
      </x:c>
      <x:c r="G285" s="1" t="n">
        <x:v>23</x:v>
      </x:c>
      <x:c r="H285" s="1" t="n">
        <x:v>0</x:v>
      </x:c>
      <x:c r="I285" s="1" t="n">
        <x:v>0</x:v>
      </x:c>
      <x:c r="J285" s="1" t="n">
        <x:v>0</x:v>
      </x:c>
      <x:c r="K285" s="1" t="n">
        <x:v>0</x:v>
      </x:c>
      <x:c r="L285" s="1" t="n">
        <x:v>381</x:v>
      </x:c>
      <x:c r="M285" s="1" t="n">
        <x:v>0</x:v>
      </x:c>
      <x:c r="N285" s="1" t="n">
        <x:v>0</x:v>
      </x:c>
      <x:c r="O285" s="1" t="n">
        <x:v>0</x:v>
      </x:c>
      <x:c r="P285" s="1" t="n">
        <x:v>0</x:v>
      </x:c>
      <x:c r="Q285" s="1" t="n">
        <x:v>28</x:v>
      </x:c>
      <x:c r="R285" s="1" t="n">
        <x:v>2</x:v>
      </x:c>
      <x:c r="S285" s="1" t="n">
        <x:v>0.38</x:v>
      </x:c>
      <x:c r="T285" s="1" t="n">
        <x:v>4</x:v>
      </x:c>
      <x:c r="U285" s="1" t="s">
        <x:v>1884</x:v>
      </x:c>
      <x:c r="V285" s="15" t="n">
        <x:v>8471.63</x:v>
      </x:c>
      <x:c r="W285" s="1" t="n">
        <x:v>94.8</x:v>
      </x:c>
      <x:c r="X285" s="1" t="n">
        <x:v>0</x:v>
      </x:c>
      <x:c r="Y285" s="1" t="n">
        <x:v>0</x:v>
      </x:c>
      <x:c r="Z285" s="16" t="n">
        <x:f aca="0">MIN(100,ROUND(MIN(1,E285/10)*15+MIN(1,G285/120)*15+MIN(1,H285/3)*12+MIN(1,J285/2)*10+MIN(1,K285/60)*10+MIN(1,O285/2)*10+MIN(1,P285/2)*8+MIN(1,R285/12)*7+MIN(1,S285/4)*5+MIN(1,T285/8)*3+IF(U285="Unsupported",3,IF(U285="Limited Support",1,0))+IF(C285="Critical",2,IF(C285="High",1,0)),0))</x:f>
        <x:v>16</x:v>
      </x:c>
      <x:c r="AA285" s="1" t="str">
        <x:f aca="0">IF(Z285&gt;=70,"Critical",IF(Z285&gt;=50,"High",IF(Z285&gt;=30,"Medium","Routine")))</x:f>
        <x:v>Routine</x:v>
      </x:c>
      <x:c r="AB285" s="1" t="str">
        <x:f aca="0">IF(W285&gt;=85,"Passes score threshold only","Below score threshold")</x:f>
        <x:v>Passes score threshold only</x:v>
      </x:c>
      <x:c r="AC285" s="12" t="n">
        <x:v>1</x:v>
      </x:c>
      <x:c r="AD285" s="12"/>
      <x:c r="AE285" s="12" t="n">
        <x:v>381</x:v>
      </x:c>
    </x:row>
    <x:row r="286" ht="15" hidden="0" customHeight="1">
      <x:c r="A286" s="1" t="s">
        <x:v>2709</x:v>
      </x:c>
      <x:c r="B286" s="1" t="s">
        <x:v>1933</x:v>
      </x:c>
      <x:c r="C286" s="1" t="s">
        <x:v>1893</x:v>
      </x:c>
      <x:c r="D286" s="1" t="s">
        <x:v>1911</x:v>
      </x:c>
      <x:c r="E286" s="1" t="n">
        <x:v>3.96</x:v>
      </x:c>
      <x:c r="F286" s="1" t="n">
        <x:v>44</x:v>
      </x:c>
      <x:c r="G286" s="1" t="n">
        <x:v>0</x:v>
      </x:c>
      <x:c r="H286" s="1" t="n">
        <x:v>0</x:v>
      </x:c>
      <x:c r="I286" s="1" t="n">
        <x:v>0</x:v>
      </x:c>
      <x:c r="J286" s="1" t="n">
        <x:v>0</x:v>
      </x:c>
      <x:c r="K286" s="1" t="n">
        <x:v>0</x:v>
      </x:c>
      <x:c r="L286" s="1" t="n">
        <x:v>925</x:v>
      </x:c>
      <x:c r="M286" s="1" t="n">
        <x:v>0</x:v>
      </x:c>
      <x:c r="N286" s="1" t="n">
        <x:v>0</x:v>
      </x:c>
      <x:c r="O286" s="1" t="n">
        <x:v>0</x:v>
      </x:c>
      <x:c r="P286" s="1" t="n">
        <x:v>0</x:v>
      </x:c>
      <x:c r="Q286" s="1" t="n">
        <x:v>24</x:v>
      </x:c>
      <x:c r="R286" s="1" t="n">
        <x:v>1</x:v>
      </x:c>
      <x:c r="S286" s="1" t="n">
        <x:v>0.37</x:v>
      </x:c>
      <x:c r="T286" s="1" t="n">
        <x:v>1</x:v>
      </x:c>
      <x:c r="U286" s="1" t="s">
        <x:v>1884</x:v>
      </x:c>
      <x:c r="V286" s="15" t="n">
        <x:v>1947.86</x:v>
      </x:c>
      <x:c r="W286" s="1" t="n">
        <x:v>96.7</x:v>
      </x:c>
      <x:c r="X286" s="1" t="n">
        <x:v>0</x:v>
      </x:c>
      <x:c r="Y286" s="1" t="n">
        <x:v>0</x:v>
      </x:c>
      <x:c r="Z286" s="16" t="n">
        <x:f aca="0">MIN(100,ROUND(MIN(1,E286/10)*15+MIN(1,G286/120)*15+MIN(1,H286/3)*12+MIN(1,J286/2)*10+MIN(1,K286/60)*10+MIN(1,O286/2)*10+MIN(1,P286/2)*8+MIN(1,R286/12)*7+MIN(1,S286/4)*5+MIN(1,T286/8)*3+IF(U286="Unsupported",3,IF(U286="Limited Support",1,0))+IF(C286="Critical",2,IF(C286="High",1,0)),0))</x:f>
        <x:v>8</x:v>
      </x:c>
      <x:c r="AA286" s="1" t="str">
        <x:f aca="0">IF(Z286&gt;=70,"Critical",IF(Z286&gt;=50,"High",IF(Z286&gt;=30,"Medium","Routine")))</x:f>
        <x:v>Routine</x:v>
      </x:c>
      <x:c r="AB286" s="1" t="str">
        <x:f aca="0">IF(W286&gt;=85,"Passes score threshold only","Below score threshold")</x:f>
        <x:v>Passes score threshold only</x:v>
      </x:c>
      <x:c r="AC286" s="12" t="n">
        <x:v>1</x:v>
      </x:c>
      <x:c r="AD286" s="12"/>
      <x:c r="AE286" s="12" t="n">
        <x:v>925</x:v>
      </x:c>
    </x:row>
    <x:row r="287" ht="15" hidden="0" customHeight="1">
      <x:c r="A287" s="1" t="s">
        <x:v>2712</x:v>
      </x:c>
      <x:c r="B287" s="1" t="s">
        <x:v>1915</x:v>
      </x:c>
      <x:c r="C287" s="1" t="s">
        <x:v>1902</x:v>
      </x:c>
      <x:c r="D287" s="1" t="s">
        <x:v>1891</x:v>
      </x:c>
      <x:c r="E287" s="1" t="n">
        <x:v>1.94</x:v>
      </x:c>
      <x:c r="F287" s="1" t="n">
        <x:v>70.9</x:v>
      </x:c>
      <x:c r="G287" s="1" t="n">
        <x:v>87</x:v>
      </x:c>
      <x:c r="H287" s="1" t="n">
        <x:v>0</x:v>
      </x:c>
      <x:c r="I287" s="1" t="n">
        <x:v>0</x:v>
      </x:c>
      <x:c r="J287" s="1" t="n">
        <x:v>0</x:v>
      </x:c>
      <x:c r="K287" s="1" t="n">
        <x:v>0</x:v>
      </x:c>
      <x:c r="L287" s="1" t="n">
        <x:v>999</x:v>
      </x:c>
      <x:c r="M287" s="1" t="n">
        <x:v>0</x:v>
      </x:c>
      <x:c r="N287" s="1" t="n">
        <x:v>0</x:v>
      </x:c>
      <x:c r="O287" s="1" t="n">
        <x:v>0</x:v>
      </x:c>
      <x:c r="P287" s="1" t="n">
        <x:v>0</x:v>
      </x:c>
      <x:c r="Q287" s="1" t="n">
        <x:v>21</x:v>
      </x:c>
      <x:c r="R287" s="1" t="n">
        <x:v>2</x:v>
      </x:c>
      <x:c r="S287" s="1" t="n">
        <x:v>0.91</x:v>
      </x:c>
      <x:c r="T287" s="1" t="n">
        <x:v>5</x:v>
      </x:c>
      <x:c r="U287" s="1" t="s">
        <x:v>1884</x:v>
      </x:c>
      <x:c r="V287" s="15" t="n">
        <x:v>33205.52</x:v>
      </x:c>
      <x:c r="W287" s="1" t="n">
        <x:v>97.1</x:v>
      </x:c>
      <x:c r="X287" s="1" t="n">
        <x:v>0</x:v>
      </x:c>
      <x:c r="Y287" s="1" t="n">
        <x:v>0</x:v>
      </x:c>
      <x:c r="Z287" s="16" t="n">
        <x:f aca="0">MIN(100,ROUND(MIN(1,E287/10)*15+MIN(1,G287/120)*15+MIN(1,H287/3)*12+MIN(1,J287/2)*10+MIN(1,K287/60)*10+MIN(1,O287/2)*10+MIN(1,P287/2)*8+MIN(1,R287/12)*7+MIN(1,S287/4)*5+MIN(1,T287/8)*3+IF(U287="Unsupported",3,IF(U287="Limited Support",1,0))+IF(C287="Critical",2,IF(C287="High",1,0)),0))</x:f>
        <x:v>20</x:v>
      </x:c>
      <x:c r="AA287" s="1" t="str">
        <x:f aca="0">IF(Z287&gt;=70,"Critical",IF(Z287&gt;=50,"High",IF(Z287&gt;=30,"Medium","Routine")))</x:f>
        <x:v>Routine</x:v>
      </x:c>
      <x:c r="AB287" s="1" t="str">
        <x:f aca="0">IF(W287&gt;=85,"Passes score threshold only","Below score threshold")</x:f>
        <x:v>Passes score threshold only</x:v>
      </x:c>
      <x:c r="AC287" s="12" t="n">
        <x:v>0</x:v>
      </x:c>
      <x:c r="AD287" s="12"/>
      <x:c r="AE287" s="12"/>
    </x:row>
    <x:row r="288" ht="15" hidden="0" customHeight="1">
      <x:c r="A288" s="1" t="s">
        <x:v>969</x:v>
      </x:c>
      <x:c r="B288" s="1" t="s">
        <x:v>1866</x:v>
      </x:c>
      <x:c r="C288" s="1" t="s">
        <x:v>1872</x:v>
      </x:c>
      <x:c r="D288" s="1" t="s">
        <x:v>1891</x:v>
      </x:c>
      <x:c r="E288" s="1" t="n">
        <x:v>7.28</x:v>
      </x:c>
      <x:c r="F288" s="1" t="n">
        <x:v>64.7</x:v>
      </x:c>
      <x:c r="G288" s="1" t="n">
        <x:v>0</x:v>
      </x:c>
      <x:c r="H288" s="1" t="n">
        <x:v>0</x:v>
      </x:c>
      <x:c r="I288" s="1" t="n">
        <x:v>1</x:v>
      </x:c>
      <x:c r="J288" s="1" t="n">
        <x:v>0</x:v>
      </x:c>
      <x:c r="K288" s="1" t="n">
        <x:v>0</x:v>
      </x:c>
      <x:c r="L288" s="1" t="n">
        <x:v>593</x:v>
      </x:c>
      <x:c r="M288" s="1" t="n">
        <x:v>2.2</x:v>
      </x:c>
      <x:c r="N288" s="1" t="n">
        <x:v>0</x:v>
      </x:c>
      <x:c r="O288" s="1" t="n">
        <x:v>0</x:v>
      </x:c>
      <x:c r="P288" s="1" t="n">
        <x:v>0</x:v>
      </x:c>
      <x:c r="Q288" s="1" t="n">
        <x:v>21</x:v>
      </x:c>
      <x:c r="R288" s="1" t="n">
        <x:v>1</x:v>
      </x:c>
      <x:c r="S288" s="1" t="n">
        <x:v>1.03</x:v>
      </x:c>
      <x:c r="T288" s="1" t="n">
        <x:v>3</x:v>
      </x:c>
      <x:c r="U288" s="1" t="s">
        <x:v>1884</x:v>
      </x:c>
      <x:c r="V288" s="15" t="n">
        <x:v>54681.28</x:v>
      </x:c>
      <x:c r="W288" s="1" t="n">
        <x:v>97.7</x:v>
      </x:c>
      <x:c r="X288" s="1" t="n">
        <x:v>0</x:v>
      </x:c>
      <x:c r="Y288" s="1" t="n">
        <x:v>0</x:v>
      </x:c>
      <x:c r="Z288" s="16" t="n">
        <x:f aca="0">MIN(100,ROUND(MIN(1,E288/10)*15+MIN(1,G288/120)*15+MIN(1,H288/3)*12+MIN(1,J288/2)*10+MIN(1,K288/60)*10+MIN(1,O288/2)*10+MIN(1,P288/2)*8+MIN(1,R288/12)*7+MIN(1,S288/4)*5+MIN(1,T288/8)*3+IF(U288="Unsupported",3,IF(U288="Limited Support",1,0))+IF(C288="Critical",2,IF(C288="High",1,0)),0))</x:f>
        <x:v>14</x:v>
      </x:c>
      <x:c r="AA288" s="1" t="str">
        <x:f aca="0">IF(Z288&gt;=70,"Critical",IF(Z288&gt;=50,"High",IF(Z288&gt;=30,"Medium","Routine")))</x:f>
        <x:v>Routine</x:v>
      </x:c>
      <x:c r="AB288" s="1" t="str">
        <x:f aca="0">IF(W288&gt;=85,"Passes score threshold only","Below score threshold")</x:f>
        <x:v>Passes score threshold only</x:v>
      </x:c>
      <x:c r="AC288" s="12" t="n">
        <x:v>2</x:v>
      </x:c>
      <x:c r="AD288" s="12" t="n">
        <x:v>593</x:v>
      </x:c>
      <x:c r="AE288" s="12" t="n">
        <x:v>246</x:v>
      </x:c>
    </x:row>
    <x:row r="289" ht="15" hidden="0" customHeight="1">
      <x:c r="A289" s="1" t="s">
        <x:v>2717</x:v>
      </x:c>
      <x:c r="B289" s="1" t="s">
        <x:v>1927</x:v>
      </x:c>
      <x:c r="C289" s="1" t="s">
        <x:v>1902</x:v>
      </x:c>
      <x:c r="D289" s="1" t="s">
        <x:v>1870</x:v>
      </x:c>
      <x:c r="E289" s="1" t="n">
        <x:v>11.31</x:v>
      </x:c>
      <x:c r="F289" s="1" t="n">
        <x:v>66.4</x:v>
      </x:c>
      <x:c r="G289" s="1" t="n">
        <x:v>0</x:v>
      </x:c>
      <x:c r="H289" s="1" t="n">
        <x:v>0</x:v>
      </x:c>
      <x:c r="I289" s="1" t="n">
        <x:v>0</x:v>
      </x:c>
      <x:c r="J289" s="1" t="n">
        <x:v>0</x:v>
      </x:c>
      <x:c r="K289" s="1" t="n">
        <x:v>0</x:v>
      </x:c>
      <x:c r="L289" s="1" t="n">
        <x:v>887</x:v>
      </x:c>
      <x:c r="M289" s="1" t="n">
        <x:v>0</x:v>
      </x:c>
      <x:c r="N289" s="1" t="n">
        <x:v>0</x:v>
      </x:c>
      <x:c r="O289" s="1" t="n">
        <x:v>1</x:v>
      </x:c>
      <x:c r="P289" s="1" t="n">
        <x:v>0</x:v>
      </x:c>
      <x:c r="Q289" s="1" t="n">
        <x:v>41</x:v>
      </x:c>
      <x:c r="R289" s="1" t="n">
        <x:v>4</x:v>
      </x:c>
      <x:c r="S289" s="1" t="n">
        <x:v>3.15</x:v>
      </x:c>
      <x:c r="T289" s="1" t="n">
        <x:v>1</x:v>
      </x:c>
      <x:c r="U289" s="1" t="s">
        <x:v>1884</x:v>
      </x:c>
      <x:c r="V289" s="15" t="n">
        <x:v>10433.65</x:v>
      </x:c>
      <x:c r="W289" s="1" t="n">
        <x:v>95.4</x:v>
      </x:c>
      <x:c r="X289" s="1" t="n">
        <x:v>0</x:v>
      </x:c>
      <x:c r="Y289" s="1" t="n">
        <x:v>0</x:v>
      </x:c>
      <x:c r="Z289" s="16" t="n">
        <x:f aca="0">MIN(100,ROUND(MIN(1,E289/10)*15+MIN(1,G289/120)*15+MIN(1,H289/3)*12+MIN(1,J289/2)*10+MIN(1,K289/60)*10+MIN(1,O289/2)*10+MIN(1,P289/2)*8+MIN(1,R289/12)*7+MIN(1,S289/4)*5+MIN(1,T289/8)*3+IF(U289="Unsupported",3,IF(U289="Limited Support",1,0))+IF(C289="Critical",2,IF(C289="High",1,0)),0))</x:f>
        <x:v>29</x:v>
      </x:c>
      <x:c r="AA289" s="1" t="str">
        <x:f aca="0">IF(Z289&gt;=70,"Critical",IF(Z289&gt;=50,"High",IF(Z289&gt;=30,"Medium","Routine")))</x:f>
        <x:v>Routine</x:v>
      </x:c>
      <x:c r="AB289" s="1" t="str">
        <x:f aca="0">IF(W289&gt;=85,"Passes score threshold only","Below score threshold")</x:f>
        <x:v>Passes score threshold only</x:v>
      </x:c>
      <x:c r="AC289" s="12" t="n">
        <x:v>1</x:v>
      </x:c>
      <x:c r="AD289" s="12"/>
      <x:c r="AE289" s="12" t="n">
        <x:v>887</x:v>
      </x:c>
    </x:row>
    <x:row r="290" ht="15" hidden="0" customHeight="1">
      <x:c r="A290" s="1" t="s">
        <x:v>2720</x:v>
      </x:c>
      <x:c r="B290" s="1" t="s">
        <x:v>1879</x:v>
      </x:c>
      <x:c r="C290" s="1" t="s">
        <x:v>1872</x:v>
      </x:c>
      <x:c r="D290" s="1" t="s">
        <x:v>1891</x:v>
      </x:c>
      <x:c r="E290" s="1" t="n">
        <x:v>8.98</x:v>
      </x:c>
      <x:c r="F290" s="1" t="n">
        <x:v>49.1</x:v>
      </x:c>
      <x:c r="G290" s="1" t="n">
        <x:v>225</x:v>
      </x:c>
      <x:c r="H290" s="1" t="n">
        <x:v>0</x:v>
      </x:c>
      <x:c r="I290" s="1" t="n">
        <x:v>1</x:v>
      </x:c>
      <x:c r="J290" s="1" t="n">
        <x:v>0</x:v>
      </x:c>
      <x:c r="K290" s="1" t="n">
        <x:v>0</x:v>
      </x:c>
      <x:c r="L290" s="1" t="n">
        <x:v>697</x:v>
      </x:c>
      <x:c r="M290" s="1" t="n">
        <x:v>4.5</x:v>
      </x:c>
      <x:c r="N290" s="1" t="n">
        <x:v>0</x:v>
      </x:c>
      <x:c r="O290" s="1" t="n">
        <x:v>0</x:v>
      </x:c>
      <x:c r="P290" s="1" t="n">
        <x:v>0</x:v>
      </x:c>
      <x:c r="Q290" s="1" t="n">
        <x:v>23</x:v>
      </x:c>
      <x:c r="R290" s="1" t="n">
        <x:v>6</x:v>
      </x:c>
      <x:c r="S290" s="1" t="n">
        <x:v>2.29</x:v>
      </x:c>
      <x:c r="T290" s="1" t="n">
        <x:v>2</x:v>
      </x:c>
      <x:c r="U290" s="1" t="s">
        <x:v>1884</x:v>
      </x:c>
      <x:c r="V290" s="15" t="n">
        <x:v>1485.98</x:v>
      </x:c>
      <x:c r="W290" s="1" t="n">
        <x:v>99.6</x:v>
      </x:c>
      <x:c r="X290" s="1" t="n">
        <x:v>0</x:v>
      </x:c>
      <x:c r="Y290" s="1" t="n">
        <x:v>0</x:v>
      </x:c>
      <x:c r="Z290" s="16" t="n">
        <x:f aca="0">MIN(100,ROUND(MIN(1,E290/10)*15+MIN(1,G290/120)*15+MIN(1,H290/3)*12+MIN(1,J290/2)*10+MIN(1,K290/60)*10+MIN(1,O290/2)*10+MIN(1,P290/2)*8+MIN(1,R290/12)*7+MIN(1,S290/4)*5+MIN(1,T290/8)*3+IF(U290="Unsupported",3,IF(U290="Limited Support",1,0))+IF(C290="Critical",2,IF(C290="High",1,0)),0))</x:f>
        <x:v>36</x:v>
      </x:c>
      <x:c r="AA290" s="1" t="str">
        <x:f aca="0">IF(Z290&gt;=70,"Critical",IF(Z290&gt;=50,"High",IF(Z290&gt;=30,"Medium","Routine")))</x:f>
        <x:v>Medium</x:v>
      </x:c>
      <x:c r="AB290" s="1" t="str">
        <x:f aca="0">IF(W290&gt;=85,"Passes score threshold only","Below score threshold")</x:f>
        <x:v>Passes score threshold only</x:v>
      </x:c>
      <x:c r="AC290" s="12" t="n">
        <x:v>2</x:v>
      </x:c>
      <x:c r="AD290" s="12" t="n">
        <x:v>697</x:v>
      </x:c>
      <x:c r="AE290" s="12" t="n">
        <x:v>148</x:v>
      </x:c>
    </x:row>
    <x:row r="291" ht="15" hidden="0" customHeight="1">
      <x:c r="A291" s="1" t="s">
        <x:v>2723</x:v>
      </x:c>
      <x:c r="B291" s="1" t="s">
        <x:v>1927</x:v>
      </x:c>
      <x:c r="C291" s="1" t="s">
        <x:v>1893</x:v>
      </x:c>
      <x:c r="D291" s="1" t="s">
        <x:v>1870</x:v>
      </x:c>
      <x:c r="E291" s="1" t="n">
        <x:v>8.25</x:v>
      </x:c>
      <x:c r="F291" s="1" t="n">
        <x:v>79.1</x:v>
      </x:c>
      <x:c r="G291" s="1" t="n">
        <x:v>0</x:v>
      </x:c>
      <x:c r="H291" s="1" t="n">
        <x:v>0</x:v>
      </x:c>
      <x:c r="I291" s="1" t="n">
        <x:v>2</x:v>
      </x:c>
      <x:c r="J291" s="1" t="n">
        <x:v>0</x:v>
      </x:c>
      <x:c r="K291" s="1" t="n">
        <x:v>0</x:v>
      </x:c>
      <x:c r="L291" s="1" t="n">
        <x:v>156.7</x:v>
      </x:c>
      <x:c r="M291" s="1" t="n">
        <x:v>1.6</x:v>
      </x:c>
      <x:c r="N291" s="1" t="n">
        <x:v>0</x:v>
      </x:c>
      <x:c r="O291" s="1" t="n">
        <x:v>0</x:v>
      </x:c>
      <x:c r="P291" s="1" t="n">
        <x:v>0</x:v>
      </x:c>
      <x:c r="Q291" s="1" t="n">
        <x:v>39</x:v>
      </x:c>
      <x:c r="R291" s="1" t="n">
        <x:v>3</x:v>
      </x:c>
      <x:c r="S291" s="1" t="n">
        <x:v>1.48</x:v>
      </x:c>
      <x:c r="T291" s="1" t="n">
        <x:v>4</x:v>
      </x:c>
      <x:c r="U291" s="1" t="s">
        <x:v>1884</x:v>
      </x:c>
      <x:c r="V291" s="15" t="n">
        <x:v>8935.9</x:v>
      </x:c>
      <x:c r="W291" s="1" t="n">
        <x:v>95.5</x:v>
      </x:c>
      <x:c r="X291" s="1" t="n">
        <x:v>0</x:v>
      </x:c>
      <x:c r="Y291" s="1" t="n">
        <x:v>0</x:v>
      </x:c>
      <x:c r="Z291" s="16" t="n">
        <x:f aca="0">MIN(100,ROUND(MIN(1,E291/10)*15+MIN(1,G291/120)*15+MIN(1,H291/3)*12+MIN(1,J291/2)*10+MIN(1,K291/60)*10+MIN(1,O291/2)*10+MIN(1,P291/2)*8+MIN(1,R291/12)*7+MIN(1,S291/4)*5+MIN(1,T291/8)*3+IF(U291="Unsupported",3,IF(U291="Limited Support",1,0))+IF(C291="Critical",2,IF(C291="High",1,0)),0))</x:f>
        <x:v>18</x:v>
      </x:c>
      <x:c r="AA291" s="1" t="str">
        <x:f aca="0">IF(Z291&gt;=70,"Critical",IF(Z291&gt;=50,"High",IF(Z291&gt;=30,"Medium","Routine")))</x:f>
        <x:v>Routine</x:v>
      </x:c>
      <x:c r="AB291" s="1" t="str">
        <x:f aca="0">IF(W291&gt;=85,"Passes score threshold only","Below score threshold")</x:f>
        <x:v>Passes score threshold only</x:v>
      </x:c>
      <x:c r="AC291" s="12" t="n">
        <x:v>4</x:v>
      </x:c>
      <x:c r="AD291" s="12" t="n">
        <x:v>156.7</x:v>
      </x:c>
      <x:c r="AE291" s="12" t="n">
        <x:v>154</x:v>
      </x:c>
    </x:row>
    <x:row r="292" ht="15" hidden="0" customHeight="1">
      <x:c r="A292" s="1" t="s">
        <x:v>2726</x:v>
      </x:c>
      <x:c r="B292" s="1" t="s">
        <x:v>1997</x:v>
      </x:c>
      <x:c r="C292" s="1" t="s">
        <x:v>1902</x:v>
      </x:c>
      <x:c r="D292" s="1" t="s">
        <x:v>1870</x:v>
      </x:c>
      <x:c r="E292" s="1" t="n">
        <x:v>1.04</x:v>
      </x:c>
      <x:c r="F292" s="1" t="n">
        <x:v>41.8</x:v>
      </x:c>
      <x:c r="G292" s="1" t="n">
        <x:v>0</x:v>
      </x:c>
      <x:c r="H292" s="1" t="n">
        <x:v>0</x:v>
      </x:c>
      <x:c r="I292" s="1" t="n">
        <x:v>0</x:v>
      </x:c>
      <x:c r="J292" s="1" t="n">
        <x:v>0</x:v>
      </x:c>
      <x:c r="K292" s="1" t="n">
        <x:v>0</x:v>
      </x:c>
      <x:c r="L292" s="1" t="n">
        <x:v>999</x:v>
      </x:c>
      <x:c r="M292" s="1" t="n">
        <x:v>0</x:v>
      </x:c>
      <x:c r="N292" s="1" t="n">
        <x:v>0</x:v>
      </x:c>
      <x:c r="O292" s="1" t="n">
        <x:v>0</x:v>
      </x:c>
      <x:c r="P292" s="1" t="n">
        <x:v>0</x:v>
      </x:c>
      <x:c r="Q292" s="1" t="n">
        <x:v>17</x:v>
      </x:c>
      <x:c r="R292" s="1" t="n">
        <x:v>0</x:v>
      </x:c>
      <x:c r="S292" s="1" t="n">
        <x:v>0</x:v>
      </x:c>
      <x:c r="T292" s="1" t="n">
        <x:v>0</x:v>
      </x:c>
      <x:c r="U292" s="1" t="s">
        <x:v>1907</x:v>
      </x:c>
      <x:c r="V292" s="15" t="n">
        <x:v>50181.66</x:v>
      </x:c>
      <x:c r="W292" s="1" t="n">
        <x:v>89.6</x:v>
      </x:c>
      <x:c r="X292" s="1" t="n">
        <x:v>0</x:v>
      </x:c>
      <x:c r="Y292" s="1" t="n">
        <x:v>0</x:v>
      </x:c>
      <x:c r="Z292" s="16" t="n">
        <x:f aca="0">MIN(100,ROUND(MIN(1,E292/10)*15+MIN(1,G292/120)*15+MIN(1,H292/3)*12+MIN(1,J292/2)*10+MIN(1,K292/60)*10+MIN(1,O292/2)*10+MIN(1,P292/2)*8+MIN(1,R292/12)*7+MIN(1,S292/4)*5+MIN(1,T292/8)*3+IF(U292="Unsupported",3,IF(U292="Limited Support",1,0))+IF(C292="Critical",2,IF(C292="High",1,0)),0))</x:f>
        <x:v>5</x:v>
      </x:c>
      <x:c r="AA292" s="1" t="str">
        <x:f aca="0">IF(Z292&gt;=70,"Critical",IF(Z292&gt;=50,"High",IF(Z292&gt;=30,"Medium","Routine")))</x:f>
        <x:v>Routine</x:v>
      </x:c>
      <x:c r="AB292" s="1" t="str">
        <x:f aca="0">IF(W292&gt;=85,"Passes score threshold only","Below score threshold")</x:f>
        <x:v>Passes score threshold only</x:v>
      </x:c>
      <x:c r="AC292" s="12" t="n">
        <x:v>0</x:v>
      </x:c>
      <x:c r="AD292" s="12"/>
      <x:c r="AE292" s="12"/>
    </x:row>
    <x:row r="293" ht="15" hidden="0" customHeight="1">
      <x:c r="A293" s="1" t="s">
        <x:v>2729</x:v>
      </x:c>
      <x:c r="B293" s="1" t="s">
        <x:v>1927</x:v>
      </x:c>
      <x:c r="C293" s="1" t="s">
        <x:v>1902</x:v>
      </x:c>
      <x:c r="D293" s="1" t="s">
        <x:v>1891</x:v>
      </x:c>
      <x:c r="E293" s="1" t="n">
        <x:v>6.42</x:v>
      </x:c>
      <x:c r="F293" s="1" t="n">
        <x:v>80.3</x:v>
      </x:c>
      <x:c r="G293" s="1" t="n">
        <x:v>0</x:v>
      </x:c>
      <x:c r="H293" s="1" t="n">
        <x:v>0</x:v>
      </x:c>
      <x:c r="I293" s="1" t="n">
        <x:v>0</x:v>
      </x:c>
      <x:c r="J293" s="1" t="n">
        <x:v>0</x:v>
      </x:c>
      <x:c r="K293" s="1" t="n">
        <x:v>0</x:v>
      </x:c>
      <x:c r="L293" s="1" t="n">
        <x:v>999</x:v>
      </x:c>
      <x:c r="M293" s="1" t="n">
        <x:v>0</x:v>
      </x:c>
      <x:c r="N293" s="1" t="n">
        <x:v>0</x:v>
      </x:c>
      <x:c r="O293" s="1" t="n">
        <x:v>0</x:v>
      </x:c>
      <x:c r="P293" s="1" t="n">
        <x:v>0</x:v>
      </x:c>
      <x:c r="Q293" s="1" t="n">
        <x:v>40</x:v>
      </x:c>
      <x:c r="R293" s="1" t="n">
        <x:v>2</x:v>
      </x:c>
      <x:c r="S293" s="1" t="n">
        <x:v>1.47</x:v>
      </x:c>
      <x:c r="T293" s="1" t="n">
        <x:v>2</x:v>
      </x:c>
      <x:c r="U293" s="1" t="s">
        <x:v>1884</x:v>
      </x:c>
      <x:c r="V293" s="15" t="n">
        <x:v>10875.65</x:v>
      </x:c>
      <x:c r="W293" s="1" t="n">
        <x:v>100</x:v>
      </x:c>
      <x:c r="X293" s="1" t="n">
        <x:v>0</x:v>
      </x:c>
      <x:c r="Y293" s="1" t="n">
        <x:v>0</x:v>
      </x:c>
      <x:c r="Z293" s="16" t="n">
        <x:f aca="0">MIN(100,ROUND(MIN(1,E293/10)*15+MIN(1,G293/120)*15+MIN(1,H293/3)*12+MIN(1,J293/2)*10+MIN(1,K293/60)*10+MIN(1,O293/2)*10+MIN(1,P293/2)*8+MIN(1,R293/12)*7+MIN(1,S293/4)*5+MIN(1,T293/8)*3+IF(U293="Unsupported",3,IF(U293="Limited Support",1,0))+IF(C293="Critical",2,IF(C293="High",1,0)),0))</x:f>
        <x:v>15</x:v>
      </x:c>
      <x:c r="AA293" s="1" t="str">
        <x:f aca="0">IF(Z293&gt;=70,"Critical",IF(Z293&gt;=50,"High",IF(Z293&gt;=30,"Medium","Routine")))</x:f>
        <x:v>Routine</x:v>
      </x:c>
      <x:c r="AB293" s="1" t="str">
        <x:f aca="0">IF(W293&gt;=85,"Passes score threshold only","Below score threshold")</x:f>
        <x:v>Passes score threshold only</x:v>
      </x:c>
      <x:c r="AC293" s="12" t="n">
        <x:v>0</x:v>
      </x:c>
      <x:c r="AD293" s="12"/>
      <x:c r="AE293" s="12"/>
    </x:row>
    <x:row r="294" ht="15" hidden="0" customHeight="1">
      <x:c r="A294" s="1" t="s">
        <x:v>971</x:v>
      </x:c>
      <x:c r="B294" s="1" t="s">
        <x:v>1888</x:v>
      </x:c>
      <x:c r="C294" s="1" t="s">
        <x:v>1893</x:v>
      </x:c>
      <x:c r="D294" s="1" t="s">
        <x:v>1891</x:v>
      </x:c>
      <x:c r="E294" s="1" t="n">
        <x:v>2.4</x:v>
      </x:c>
      <x:c r="F294" s="1" t="n">
        <x:v>57.7</x:v>
      </x:c>
      <x:c r="G294" s="1" t="n">
        <x:v>0</x:v>
      </x:c>
      <x:c r="H294" s="1" t="n">
        <x:v>0</x:v>
      </x:c>
      <x:c r="I294" s="1" t="n">
        <x:v>0</x:v>
      </x:c>
      <x:c r="J294" s="1" t="n">
        <x:v>0</x:v>
      </x:c>
      <x:c r="K294" s="1" t="n">
        <x:v>0</x:v>
      </x:c>
      <x:c r="L294" s="1" t="n">
        <x:v>999</x:v>
      </x:c>
      <x:c r="M294" s="1" t="n">
        <x:v>0</x:v>
      </x:c>
      <x:c r="N294" s="1" t="n">
        <x:v>0</x:v>
      </x:c>
      <x:c r="O294" s="1" t="n">
        <x:v>0</x:v>
      </x:c>
      <x:c r="P294" s="1" t="n">
        <x:v>0</x:v>
      </x:c>
      <x:c r="Q294" s="1" t="n">
        <x:v>25</x:v>
      </x:c>
      <x:c r="R294" s="1" t="n">
        <x:v>2</x:v>
      </x:c>
      <x:c r="S294" s="1" t="n">
        <x:v>0.34</x:v>
      </x:c>
      <x:c r="T294" s="1" t="n">
        <x:v>3</x:v>
      </x:c>
      <x:c r="U294" s="1" t="s">
        <x:v>1884</x:v>
      </x:c>
      <x:c r="V294" s="15" t="n">
        <x:v>3111.36</x:v>
      </x:c>
      <x:c r="W294" s="1" t="n">
        <x:v>89</x:v>
      </x:c>
      <x:c r="X294" s="1" t="n">
        <x:v>0</x:v>
      </x:c>
      <x:c r="Y294" s="1" t="n">
        <x:v>0</x:v>
      </x:c>
      <x:c r="Z294" s="16" t="n">
        <x:f aca="0">MIN(100,ROUND(MIN(1,E294/10)*15+MIN(1,G294/120)*15+MIN(1,H294/3)*12+MIN(1,J294/2)*10+MIN(1,K294/60)*10+MIN(1,O294/2)*10+MIN(1,P294/2)*8+MIN(1,R294/12)*7+MIN(1,S294/4)*5+MIN(1,T294/8)*3+IF(U294="Unsupported",3,IF(U294="Limited Support",1,0))+IF(C294="Critical",2,IF(C294="High",1,0)),0))</x:f>
        <x:v>7</x:v>
      </x:c>
      <x:c r="AA294" s="1" t="str">
        <x:f aca="0">IF(Z294&gt;=70,"Critical",IF(Z294&gt;=50,"High",IF(Z294&gt;=30,"Medium","Routine")))</x:f>
        <x:v>Routine</x:v>
      </x:c>
      <x:c r="AB294" s="1" t="str">
        <x:f aca="0">IF(W294&gt;=85,"Passes score threshold only","Below score threshold")</x:f>
        <x:v>Passes score threshold only</x:v>
      </x:c>
      <x:c r="AC294" s="12" t="n">
        <x:v>0</x:v>
      </x:c>
      <x:c r="AD294" s="12"/>
      <x:c r="AE294" s="12"/>
    </x:row>
    <x:row r="295" ht="15" hidden="0" customHeight="1">
      <x:c r="A295" s="1" t="s">
        <x:v>2734</x:v>
      </x:c>
      <x:c r="B295" s="1" t="s">
        <x:v>1866</x:v>
      </x:c>
      <x:c r="C295" s="1" t="s">
        <x:v>1893</x:v>
      </x:c>
      <x:c r="D295" s="1" t="s">
        <x:v>1911</x:v>
      </x:c>
      <x:c r="E295" s="1" t="n">
        <x:v>5.09</x:v>
      </x:c>
      <x:c r="F295" s="1" t="n">
        <x:v>62.1</x:v>
      </x:c>
      <x:c r="G295" s="1" t="n">
        <x:v>0</x:v>
      </x:c>
      <x:c r="H295" s="1" t="n">
        <x:v>0</x:v>
      </x:c>
      <x:c r="I295" s="1" t="n">
        <x:v>0</x:v>
      </x:c>
      <x:c r="J295" s="1" t="n">
        <x:v>0</x:v>
      </x:c>
      <x:c r="K295" s="1" t="n">
        <x:v>0</x:v>
      </x:c>
      <x:c r="L295" s="1" t="n">
        <x:v>999</x:v>
      </x:c>
      <x:c r="M295" s="1" t="n">
        <x:v>0</x:v>
      </x:c>
      <x:c r="N295" s="1" t="n">
        <x:v>0</x:v>
      </x:c>
      <x:c r="O295" s="1" t="n">
        <x:v>0</x:v>
      </x:c>
      <x:c r="P295" s="1" t="n">
        <x:v>0</x:v>
      </x:c>
      <x:c r="Q295" s="1" t="n">
        <x:v>17</x:v>
      </x:c>
      <x:c r="R295" s="1" t="n">
        <x:v>2</x:v>
      </x:c>
      <x:c r="S295" s="1" t="n">
        <x:v>0.56</x:v>
      </x:c>
      <x:c r="T295" s="1" t="n">
        <x:v>1</x:v>
      </x:c>
      <x:c r="U295" s="1" t="s">
        <x:v>1884</x:v>
      </x:c>
      <x:c r="V295" s="15" t="n">
        <x:v>58079.39</x:v>
      </x:c>
      <x:c r="W295" s="1" t="n">
        <x:v>92.7</x:v>
      </x:c>
      <x:c r="X295" s="1" t="n">
        <x:v>0</x:v>
      </x:c>
      <x:c r="Y295" s="1" t="n">
        <x:v>0</x:v>
      </x:c>
      <x:c r="Z295" s="16" t="n">
        <x:f aca="0">MIN(100,ROUND(MIN(1,E295/10)*15+MIN(1,G295/120)*15+MIN(1,H295/3)*12+MIN(1,J295/2)*10+MIN(1,K295/60)*10+MIN(1,O295/2)*10+MIN(1,P295/2)*8+MIN(1,R295/12)*7+MIN(1,S295/4)*5+MIN(1,T295/8)*3+IF(U295="Unsupported",3,IF(U295="Limited Support",1,0))+IF(C295="Critical",2,IF(C295="High",1,0)),0))</x:f>
        <x:v>11</x:v>
      </x:c>
      <x:c r="AA295" s="1" t="str">
        <x:f aca="0">IF(Z295&gt;=70,"Critical",IF(Z295&gt;=50,"High",IF(Z295&gt;=30,"Medium","Routine")))</x:f>
        <x:v>Routine</x:v>
      </x:c>
      <x:c r="AB295" s="1" t="str">
        <x:f aca="0">IF(W295&gt;=85,"Passes score threshold only","Below score threshold")</x:f>
        <x:v>Passes score threshold only</x:v>
      </x:c>
      <x:c r="AC295" s="12" t="n">
        <x:v>0</x:v>
      </x:c>
      <x:c r="AD295" s="12"/>
      <x:c r="AE295" s="12"/>
    </x:row>
    <x:row r="296" ht="15" hidden="0" customHeight="1">
      <x:c r="A296" s="1" t="s">
        <x:v>2737</x:v>
      </x:c>
      <x:c r="B296" s="1" t="s">
        <x:v>1949</x:v>
      </x:c>
      <x:c r="C296" s="1" t="s">
        <x:v>1893</x:v>
      </x:c>
      <x:c r="D296" s="1" t="s">
        <x:v>1891</x:v>
      </x:c>
      <x:c r="E296" s="1" t="n">
        <x:v>4.19</x:v>
      </x:c>
      <x:c r="F296" s="1" t="n">
        <x:v>55.5</x:v>
      </x:c>
      <x:c r="G296" s="1" t="n">
        <x:v>0</x:v>
      </x:c>
      <x:c r="H296" s="1" t="n">
        <x:v>0</x:v>
      </x:c>
      <x:c r="I296" s="1" t="n">
        <x:v>2</x:v>
      </x:c>
      <x:c r="J296" s="1" t="n">
        <x:v>0</x:v>
      </x:c>
      <x:c r="K296" s="1" t="n">
        <x:v>0</x:v>
      </x:c>
      <x:c r="L296" s="1" t="n">
        <x:v>256</x:v>
      </x:c>
      <x:c r="M296" s="1" t="n">
        <x:v>2.9</x:v>
      </x:c>
      <x:c r="N296" s="1" t="n">
        <x:v>0</x:v>
      </x:c>
      <x:c r="O296" s="1" t="n">
        <x:v>0</x:v>
      </x:c>
      <x:c r="P296" s="1" t="n">
        <x:v>0</x:v>
      </x:c>
      <x:c r="Q296" s="1" t="n">
        <x:v>15</x:v>
      </x:c>
      <x:c r="R296" s="1" t="n">
        <x:v>0</x:v>
      </x:c>
      <x:c r="S296" s="1" t="n">
        <x:v>1.01</x:v>
      </x:c>
      <x:c r="T296" s="1" t="n">
        <x:v>2</x:v>
      </x:c>
      <x:c r="U296" s="1" t="s">
        <x:v>1907</x:v>
      </x:c>
      <x:c r="V296" s="15" t="n">
        <x:v>20601.94</x:v>
      </x:c>
      <x:c r="W296" s="1" t="n">
        <x:v>98.8</x:v>
      </x:c>
      <x:c r="X296" s="1" t="n">
        <x:v>0</x:v>
      </x:c>
      <x:c r="Y296" s="1" t="n">
        <x:v>0</x:v>
      </x:c>
      <x:c r="Z296" s="16" t="n">
        <x:f aca="0">MIN(100,ROUND(MIN(1,E296/10)*15+MIN(1,G296/120)*15+MIN(1,H296/3)*12+MIN(1,J296/2)*10+MIN(1,K296/60)*10+MIN(1,O296/2)*10+MIN(1,P296/2)*8+MIN(1,R296/12)*7+MIN(1,S296/4)*5+MIN(1,T296/8)*3+IF(U296="Unsupported",3,IF(U296="Limited Support",1,0))+IF(C296="Critical",2,IF(C296="High",1,0)),0))</x:f>
        <x:v>10</x:v>
      </x:c>
      <x:c r="AA296" s="1" t="str">
        <x:f aca="0">IF(Z296&gt;=70,"Critical",IF(Z296&gt;=50,"High",IF(Z296&gt;=30,"Medium","Routine")))</x:f>
        <x:v>Routine</x:v>
      </x:c>
      <x:c r="AB296" s="1" t="str">
        <x:f aca="0">IF(W296&gt;=85,"Passes score threshold only","Below score threshold")</x:f>
        <x:v>Passes score threshold only</x:v>
      </x:c>
      <x:c r="AC296" s="12" t="n">
        <x:v>3</x:v>
      </x:c>
      <x:c r="AD296" s="12" t="n">
        <x:v>256</x:v>
      </x:c>
      <x:c r="AE296" s="12" t="n">
        <x:v>270</x:v>
      </x:c>
    </x:row>
    <x:row r="297" ht="15" hidden="0" customHeight="1">
      <x:c r="A297" s="1" t="s">
        <x:v>974</x:v>
      </x:c>
      <x:c r="B297" s="1" t="s">
        <x:v>1888</x:v>
      </x:c>
      <x:c r="C297" s="1" t="s">
        <x:v>1902</x:v>
      </x:c>
      <x:c r="D297" s="1" t="s">
        <x:v>1870</x:v>
      </x:c>
      <x:c r="E297" s="1" t="n">
        <x:v>4.83</x:v>
      </x:c>
      <x:c r="F297" s="1" t="n">
        <x:v>65</x:v>
      </x:c>
      <x:c r="G297" s="1" t="n">
        <x:v>0</x:v>
      </x:c>
      <x:c r="H297" s="1" t="n">
        <x:v>0</x:v>
      </x:c>
      <x:c r="I297" s="1" t="n">
        <x:v>0</x:v>
      </x:c>
      <x:c r="J297" s="1" t="n">
        <x:v>0</x:v>
      </x:c>
      <x:c r="K297" s="1" t="n">
        <x:v>0</x:v>
      </x:c>
      <x:c r="L297" s="1" t="n">
        <x:v>999</x:v>
      </x:c>
      <x:c r="M297" s="1" t="n">
        <x:v>0</x:v>
      </x:c>
      <x:c r="N297" s="1" t="n">
        <x:v>0</x:v>
      </x:c>
      <x:c r="O297" s="1" t="n">
        <x:v>0</x:v>
      </x:c>
      <x:c r="P297" s="1" t="n">
        <x:v>0</x:v>
      </x:c>
      <x:c r="Q297" s="1" t="n">
        <x:v>14</x:v>
      </x:c>
      <x:c r="R297" s="1" t="n">
        <x:v>2</x:v>
      </x:c>
      <x:c r="S297" s="1" t="n">
        <x:v>0.76</x:v>
      </x:c>
      <x:c r="T297" s="1" t="n">
        <x:v>0</x:v>
      </x:c>
      <x:c r="U297" s="1" t="s">
        <x:v>1907</x:v>
      </x:c>
      <x:c r="V297" s="15" t="n">
        <x:v>3239.52</x:v>
      </x:c>
      <x:c r="W297" s="1" t="n">
        <x:v>92.1</x:v>
      </x:c>
      <x:c r="X297" s="1" t="n">
        <x:v>0</x:v>
      </x:c>
      <x:c r="Y297" s="1" t="n">
        <x:v>0</x:v>
      </x:c>
      <x:c r="Z297" s="16" t="n">
        <x:f aca="0">MIN(100,ROUND(MIN(1,E297/10)*15+MIN(1,G297/120)*15+MIN(1,H297/3)*12+MIN(1,J297/2)*10+MIN(1,K297/60)*10+MIN(1,O297/2)*10+MIN(1,P297/2)*8+MIN(1,R297/12)*7+MIN(1,S297/4)*5+MIN(1,T297/8)*3+IF(U297="Unsupported",3,IF(U297="Limited Support",1,0))+IF(C297="Critical",2,IF(C297="High",1,0)),0))</x:f>
        <x:v>12</x:v>
      </x:c>
      <x:c r="AA297" s="1" t="str">
        <x:f aca="0">IF(Z297&gt;=70,"Critical",IF(Z297&gt;=50,"High",IF(Z297&gt;=30,"Medium","Routine")))</x:f>
        <x:v>Routine</x:v>
      </x:c>
      <x:c r="AB297" s="1" t="str">
        <x:f aca="0">IF(W297&gt;=85,"Passes score threshold only","Below score threshold")</x:f>
        <x:v>Passes score threshold only</x:v>
      </x:c>
      <x:c r="AC297" s="12" t="n">
        <x:v>0</x:v>
      </x:c>
      <x:c r="AD297" s="12"/>
      <x:c r="AE297" s="12"/>
    </x:row>
    <x:row r="298" ht="15" hidden="0" customHeight="1">
      <x:c r="A298" s="1" t="s">
        <x:v>1776</x:v>
      </x:c>
      <x:c r="B298" s="1" t="s">
        <x:v>1888</x:v>
      </x:c>
      <x:c r="C298" s="1" t="s">
        <x:v>1902</x:v>
      </x:c>
      <x:c r="D298" s="1" t="s">
        <x:v>1911</x:v>
      </x:c>
      <x:c r="E298" s="1" t="n">
        <x:v>1.94</x:v>
      </x:c>
      <x:c r="F298" s="1" t="n">
        <x:v>60.4</x:v>
      </x:c>
      <x:c r="G298" s="1" t="n">
        <x:v>0</x:v>
      </x:c>
      <x:c r="H298" s="1" t="n">
        <x:v>0</x:v>
      </x:c>
      <x:c r="I298" s="1" t="n">
        <x:v>0</x:v>
      </x:c>
      <x:c r="J298" s="1" t="n">
        <x:v>0</x:v>
      </x:c>
      <x:c r="K298" s="1" t="n">
        <x:v>0</x:v>
      </x:c>
      <x:c r="L298" s="1" t="n">
        <x:v>999</x:v>
      </x:c>
      <x:c r="M298" s="1" t="n">
        <x:v>0</x:v>
      </x:c>
      <x:c r="N298" s="1" t="n">
        <x:v>0</x:v>
      </x:c>
      <x:c r="O298" s="1" t="n">
        <x:v>0</x:v>
      </x:c>
      <x:c r="P298" s="1" t="n">
        <x:v>0</x:v>
      </x:c>
      <x:c r="Q298" s="1" t="n">
        <x:v>18</x:v>
      </x:c>
      <x:c r="R298" s="1" t="n">
        <x:v>0</x:v>
      </x:c>
      <x:c r="S298" s="1" t="n">
        <x:v>0.68</x:v>
      </x:c>
      <x:c r="T298" s="1" t="n">
        <x:v>4</x:v>
      </x:c>
      <x:c r="U298" s="1" t="s">
        <x:v>1884</x:v>
      </x:c>
      <x:c r="V298" s="15" t="n">
        <x:v>4187.88</x:v>
      </x:c>
      <x:c r="W298" s="1" t="n">
        <x:v>96.9</x:v>
      </x:c>
      <x:c r="X298" s="1" t="n">
        <x:v>0</x:v>
      </x:c>
      <x:c r="Y298" s="1" t="n">
        <x:v>0</x:v>
      </x:c>
      <x:c r="Z298" s="16" t="n">
        <x:f aca="0">MIN(100,ROUND(MIN(1,E298/10)*15+MIN(1,G298/120)*15+MIN(1,H298/3)*12+MIN(1,J298/2)*10+MIN(1,K298/60)*10+MIN(1,O298/2)*10+MIN(1,P298/2)*8+MIN(1,R298/12)*7+MIN(1,S298/4)*5+MIN(1,T298/8)*3+IF(U298="Unsupported",3,IF(U298="Limited Support",1,0))+IF(C298="Critical",2,IF(C298="High",1,0)),0))</x:f>
        <x:v>7</x:v>
      </x:c>
      <x:c r="AA298" s="1" t="str">
        <x:f aca="0">IF(Z298&gt;=70,"Critical",IF(Z298&gt;=50,"High",IF(Z298&gt;=30,"Medium","Routine")))</x:f>
        <x:v>Routine</x:v>
      </x:c>
      <x:c r="AB298" s="1" t="str">
        <x:f aca="0">IF(W298&gt;=85,"Passes score threshold only","Below score threshold")</x:f>
        <x:v>Passes score threshold only</x:v>
      </x:c>
      <x:c r="AC298" s="12" t="n">
        <x:v>0</x:v>
      </x:c>
      <x:c r="AD298" s="12"/>
      <x:c r="AE298" s="12"/>
    </x:row>
    <x:row r="299" ht="15" hidden="0" customHeight="1">
      <x:c r="A299" s="1" t="s">
        <x:v>2744</x:v>
      </x:c>
      <x:c r="B299" s="1" t="s">
        <x:v>1997</x:v>
      </x:c>
      <x:c r="C299" s="1" t="s">
        <x:v>1902</x:v>
      </x:c>
      <x:c r="D299" s="1" t="s">
        <x:v>1911</x:v>
      </x:c>
      <x:c r="E299" s="1" t="n">
        <x:v>8.85</x:v>
      </x:c>
      <x:c r="F299" s="1" t="n">
        <x:v>42.6</x:v>
      </x:c>
      <x:c r="G299" s="1" t="n">
        <x:v>53</x:v>
      </x:c>
      <x:c r="H299" s="1" t="n">
        <x:v>0</x:v>
      </x:c>
      <x:c r="I299" s="1" t="n">
        <x:v>0</x:v>
      </x:c>
      <x:c r="J299" s="1" t="n">
        <x:v>0</x:v>
      </x:c>
      <x:c r="K299" s="1" t="n">
        <x:v>0</x:v>
      </x:c>
      <x:c r="L299" s="1" t="n">
        <x:v>36</x:v>
      </x:c>
      <x:c r="M299" s="1" t="n">
        <x:v>0</x:v>
      </x:c>
      <x:c r="N299" s="1" t="n">
        <x:v>0</x:v>
      </x:c>
      <x:c r="O299" s="1" t="n">
        <x:v>0</x:v>
      </x:c>
      <x:c r="P299" s="1" t="n">
        <x:v>0</x:v>
      </x:c>
      <x:c r="Q299" s="1" t="n">
        <x:v>24</x:v>
      </x:c>
      <x:c r="R299" s="1" t="n">
        <x:v>0</x:v>
      </x:c>
      <x:c r="S299" s="1" t="n">
        <x:v>0.8</x:v>
      </x:c>
      <x:c r="T299" s="1" t="n">
        <x:v>3</x:v>
      </x:c>
      <x:c r="U299" s="1" t="s">
        <x:v>1884</x:v>
      </x:c>
      <x:c r="V299" s="15" t="n">
        <x:v>48767.4</x:v>
      </x:c>
      <x:c r="W299" s="1" t="n">
        <x:v>91.3</x:v>
      </x:c>
      <x:c r="X299" s="1" t="n">
        <x:v>0</x:v>
      </x:c>
      <x:c r="Y299" s="1" t="n">
        <x:v>0</x:v>
      </x:c>
      <x:c r="Z299" s="16" t="n">
        <x:f aca="0">MIN(100,ROUND(MIN(1,E299/10)*15+MIN(1,G299/120)*15+MIN(1,H299/3)*12+MIN(1,J299/2)*10+MIN(1,K299/60)*10+MIN(1,O299/2)*10+MIN(1,P299/2)*8+MIN(1,R299/12)*7+MIN(1,S299/4)*5+MIN(1,T299/8)*3+IF(U299="Unsupported",3,IF(U299="Limited Support",1,0))+IF(C299="Critical",2,IF(C299="High",1,0)),0))</x:f>
        <x:v>24</x:v>
      </x:c>
      <x:c r="AA299" s="1" t="str">
        <x:f aca="0">IF(Z299&gt;=70,"Critical",IF(Z299&gt;=50,"High",IF(Z299&gt;=30,"Medium","Routine")))</x:f>
        <x:v>Routine</x:v>
      </x:c>
      <x:c r="AB299" s="1" t="str">
        <x:f aca="0">IF(W299&gt;=85,"Passes score threshold only","Below score threshold")</x:f>
        <x:v>Passes score threshold only</x:v>
      </x:c>
      <x:c r="AC299" s="12" t="n">
        <x:v>2</x:v>
      </x:c>
      <x:c r="AD299" s="12" t="n">
        <x:v>36</x:v>
      </x:c>
      <x:c r="AE299" s="12" t="n">
        <x:v>677</x:v>
      </x:c>
    </x:row>
    <x:row r="300" ht="15" hidden="0" customHeight="1">
      <x:c r="A300" s="1" t="s">
        <x:v>2747</x:v>
      </x:c>
      <x:c r="B300" s="1" t="s">
        <x:v>1866</x:v>
      </x:c>
      <x:c r="C300" s="1" t="s">
        <x:v>1893</x:v>
      </x:c>
      <x:c r="D300" s="1" t="s">
        <x:v>1891</x:v>
      </x:c>
      <x:c r="E300" s="1" t="n">
        <x:v>13</x:v>
      </x:c>
      <x:c r="F300" s="1" t="n">
        <x:v>48.2</x:v>
      </x:c>
      <x:c r="G300" s="1" t="n">
        <x:v>0</x:v>
      </x:c>
      <x:c r="H300" s="1" t="n">
        <x:v>0</x:v>
      </x:c>
      <x:c r="I300" s="1" t="n">
        <x:v>1</x:v>
      </x:c>
      <x:c r="J300" s="1" t="n">
        <x:v>0</x:v>
      </x:c>
      <x:c r="K300" s="1" t="n">
        <x:v>0</x:v>
      </x:c>
      <x:c r="L300" s="1" t="n">
        <x:v>631</x:v>
      </x:c>
      <x:c r="M300" s="1" t="n">
        <x:v>1.8</x:v>
      </x:c>
      <x:c r="N300" s="1" t="n">
        <x:v>0</x:v>
      </x:c>
      <x:c r="O300" s="1" t="n">
        <x:v>0</x:v>
      </x:c>
      <x:c r="P300" s="1" t="n">
        <x:v>0</x:v>
      </x:c>
      <x:c r="Q300" s="1" t="n">
        <x:v>28</x:v>
      </x:c>
      <x:c r="R300" s="1" t="n">
        <x:v>6</x:v>
      </x:c>
      <x:c r="S300" s="1" t="n">
        <x:v>2.15</x:v>
      </x:c>
      <x:c r="T300" s="1" t="n">
        <x:v>1</x:v>
      </x:c>
      <x:c r="U300" s="1" t="s">
        <x:v>1884</x:v>
      </x:c>
      <x:c r="V300" s="15" t="n">
        <x:v>56293.17</x:v>
      </x:c>
      <x:c r="W300" s="1" t="n">
        <x:v>97.2</x:v>
      </x:c>
      <x:c r="X300" s="1" t="n">
        <x:v>0</x:v>
      </x:c>
      <x:c r="Y300" s="1" t="n">
        <x:v>0</x:v>
      </x:c>
      <x:c r="Z300" s="16" t="n">
        <x:f aca="0">MIN(100,ROUND(MIN(1,E300/10)*15+MIN(1,G300/120)*15+MIN(1,H300/3)*12+MIN(1,J300/2)*10+MIN(1,K300/60)*10+MIN(1,O300/2)*10+MIN(1,P300/2)*8+MIN(1,R300/12)*7+MIN(1,S300/4)*5+MIN(1,T300/8)*3+IF(U300="Unsupported",3,IF(U300="Limited Support",1,0))+IF(C300="Critical",2,IF(C300="High",1,0)),0))</x:f>
        <x:v>23</x:v>
      </x:c>
      <x:c r="AA300" s="1" t="str">
        <x:f aca="0">IF(Z300&gt;=70,"Critical",IF(Z300&gt;=50,"High",IF(Z300&gt;=30,"Medium","Routine")))</x:f>
        <x:v>Routine</x:v>
      </x:c>
      <x:c r="AB300" s="1" t="str">
        <x:f aca="0">IF(W300&gt;=85,"Passes score threshold only","Below score threshold")</x:f>
        <x:v>Passes score threshold only</x:v>
      </x:c>
      <x:c r="AC300" s="12" t="n">
        <x:v>2</x:v>
      </x:c>
      <x:c r="AD300" s="12" t="n">
        <x:v>631</x:v>
      </x:c>
      <x:c r="AE300" s="12" t="n">
        <x:v>273</x:v>
      </x:c>
    </x:row>
    <x:row r="301" ht="15" hidden="0" customHeight="1">
      <x:c r="A301" s="1" t="s">
        <x:v>2750</x:v>
      </x:c>
      <x:c r="B301" s="1" t="s">
        <x:v>1897</x:v>
      </x:c>
      <x:c r="C301" s="1" t="s">
        <x:v>1902</x:v>
      </x:c>
      <x:c r="D301" s="1" t="s">
        <x:v>1891</x:v>
      </x:c>
      <x:c r="E301" s="1" t="n">
        <x:v>3.98</x:v>
      </x:c>
      <x:c r="F301" s="1" t="n">
        <x:v>30</x:v>
      </x:c>
      <x:c r="G301" s="1" t="n">
        <x:v>0</x:v>
      </x:c>
      <x:c r="H301" s="1" t="n">
        <x:v>0</x:v>
      </x:c>
      <x:c r="I301" s="1" t="n">
        <x:v>0</x:v>
      </x:c>
      <x:c r="J301" s="1" t="n">
        <x:v>0</x:v>
      </x:c>
      <x:c r="K301" s="1" t="n">
        <x:v>0</x:v>
      </x:c>
      <x:c r="L301" s="1" t="n">
        <x:v>349</x:v>
      </x:c>
      <x:c r="M301" s="1" t="n">
        <x:v>0</x:v>
      </x:c>
      <x:c r="N301" s="1" t="n">
        <x:v>0</x:v>
      </x:c>
      <x:c r="O301" s="1" t="n">
        <x:v>0</x:v>
      </x:c>
      <x:c r="P301" s="1" t="n">
        <x:v>0</x:v>
      </x:c>
      <x:c r="Q301" s="1" t="n">
        <x:v>8</x:v>
      </x:c>
      <x:c r="R301" s="1" t="n">
        <x:v>1</x:v>
      </x:c>
      <x:c r="S301" s="1" t="n">
        <x:v>0.14</x:v>
      </x:c>
      <x:c r="T301" s="1" t="n">
        <x:v>3</x:v>
      </x:c>
      <x:c r="U301" s="1" t="s">
        <x:v>1884</x:v>
      </x:c>
      <x:c r="V301" s="15" t="n">
        <x:v>18223.84</x:v>
      </x:c>
      <x:c r="W301" s="1" t="n">
        <x:v>95.7</x:v>
      </x:c>
      <x:c r="X301" s="1" t="n">
        <x:v>1</x:v>
      </x:c>
      <x:c r="Y301" s="1" t="n">
        <x:v>0</x:v>
      </x:c>
      <x:c r="Z301" s="16" t="n">
        <x:f aca="0">MIN(100,ROUND(MIN(1,E301/10)*15+MIN(1,G301/120)*15+MIN(1,H301/3)*12+MIN(1,J301/2)*10+MIN(1,K301/60)*10+MIN(1,O301/2)*10+MIN(1,P301/2)*8+MIN(1,R301/12)*7+MIN(1,S301/4)*5+MIN(1,T301/8)*3+IF(U301="Unsupported",3,IF(U301="Limited Support",1,0))+IF(C301="Critical",2,IF(C301="High",1,0)),0))</x:f>
        <x:v>10</x:v>
      </x:c>
      <x:c r="AA301" s="1" t="str">
        <x:f aca="0">IF(Z301&gt;=70,"Critical",IF(Z301&gt;=50,"High",IF(Z301&gt;=30,"Medium","Routine")))</x:f>
        <x:v>Routine</x:v>
      </x:c>
      <x:c r="AB301" s="1" t="str">
        <x:f aca="0">IF(W301&gt;=85,"Passes score threshold only","Below score threshold")</x:f>
        <x:v>Passes score threshold only</x:v>
      </x:c>
      <x:c r="AC301" s="12" t="n">
        <x:v>2</x:v>
      </x:c>
      <x:c r="AD301" s="12" t="n">
        <x:v>349</x:v>
      </x:c>
      <x:c r="AE301" s="12" t="n">
        <x:v>449</x:v>
      </x:c>
    </x:row>
    <x:row r="302" ht="15" hidden="0" customHeight="1">
      <x:c r="A302" s="1" t="s">
        <x:v>975</x:v>
      </x:c>
      <x:c r="B302" s="1" t="s">
        <x:v>1949</x:v>
      </x:c>
      <x:c r="C302" s="1" t="s">
        <x:v>1902</x:v>
      </x:c>
      <x:c r="D302" s="1" t="s">
        <x:v>1891</x:v>
      </x:c>
      <x:c r="E302" s="1" t="n">
        <x:v>11.5</x:v>
      </x:c>
      <x:c r="F302" s="1" t="n">
        <x:v>57.2</x:v>
      </x:c>
      <x:c r="G302" s="1" t="n">
        <x:v>0</x:v>
      </x:c>
      <x:c r="H302" s="1" t="n">
        <x:v>0</x:v>
      </x:c>
      <x:c r="I302" s="1" t="n">
        <x:v>1</x:v>
      </x:c>
      <x:c r="J302" s="1" t="n">
        <x:v>0</x:v>
      </x:c>
      <x:c r="K302" s="1" t="n">
        <x:v>0</x:v>
      </x:c>
      <x:c r="L302" s="1" t="n">
        <x:v>304</x:v>
      </x:c>
      <x:c r="M302" s="1" t="n">
        <x:v>1.4</x:v>
      </x:c>
      <x:c r="N302" s="1" t="n">
        <x:v>0</x:v>
      </x:c>
      <x:c r="O302" s="1" t="n">
        <x:v>0</x:v>
      </x:c>
      <x:c r="P302" s="1" t="n">
        <x:v>0</x:v>
      </x:c>
      <x:c r="Q302" s="1" t="n">
        <x:v>24</x:v>
      </x:c>
      <x:c r="R302" s="1" t="n">
        <x:v>7</x:v>
      </x:c>
      <x:c r="S302" s="1" t="n">
        <x:v>2.13</x:v>
      </x:c>
      <x:c r="T302" s="1" t="n">
        <x:v>3</x:v>
      </x:c>
      <x:c r="U302" s="1" t="s">
        <x:v>1873</x:v>
      </x:c>
      <x:c r="V302" s="15" t="n">
        <x:v>23877.8</x:v>
      </x:c>
      <x:c r="W302" s="1" t="n">
        <x:v>97.2</x:v>
      </x:c>
      <x:c r="X302" s="1" t="n">
        <x:v>0</x:v>
      </x:c>
      <x:c r="Y302" s="1" t="n">
        <x:v>0</x:v>
      </x:c>
      <x:c r="Z302" s="16" t="n">
        <x:f aca="0">MIN(100,ROUND(MIN(1,E302/10)*15+MIN(1,G302/120)*15+MIN(1,H302/3)*12+MIN(1,J302/2)*10+MIN(1,K302/60)*10+MIN(1,O302/2)*10+MIN(1,P302/2)*8+MIN(1,R302/12)*7+MIN(1,S302/4)*5+MIN(1,T302/8)*3+IF(U302="Unsupported",3,IF(U302="Limited Support",1,0))+IF(C302="Critical",2,IF(C302="High",1,0)),0))</x:f>
        <x:v>28</x:v>
      </x:c>
      <x:c r="AA302" s="1" t="str">
        <x:f aca="0">IF(Z302&gt;=70,"Critical",IF(Z302&gt;=50,"High",IF(Z302&gt;=30,"Medium","Routine")))</x:f>
        <x:v>Routine</x:v>
      </x:c>
      <x:c r="AB302" s="1" t="str">
        <x:f aca="0">IF(W302&gt;=85,"Passes score threshold only","Below score threshold")</x:f>
        <x:v>Passes score threshold only</x:v>
      </x:c>
      <x:c r="AC302" s="12" t="n">
        <x:v>1</x:v>
      </x:c>
      <x:c r="AD302" s="12"/>
      <x:c r="AE302" s="12" t="n">
        <x:v>304</x:v>
      </x:c>
    </x:row>
    <x:row r="303" ht="15" hidden="0" customHeight="1">
      <x:c r="A303" s="1" t="s">
        <x:v>2755</x:v>
      </x:c>
      <x:c r="B303" s="1" t="s">
        <x:v>1933</x:v>
      </x:c>
      <x:c r="C303" s="1" t="s">
        <x:v>1893</x:v>
      </x:c>
      <x:c r="D303" s="1" t="s">
        <x:v>1911</x:v>
      </x:c>
      <x:c r="E303" s="1" t="n">
        <x:v>4.52</x:v>
      </x:c>
      <x:c r="F303" s="1" t="n">
        <x:v>49.5</x:v>
      </x:c>
      <x:c r="G303" s="1" t="n">
        <x:v>0</x:v>
      </x:c>
      <x:c r="H303" s="1" t="n">
        <x:v>1</x:v>
      </x:c>
      <x:c r="I303" s="1" t="n">
        <x:v>2</x:v>
      </x:c>
      <x:c r="J303" s="1" t="n">
        <x:v>0</x:v>
      </x:c>
      <x:c r="K303" s="1" t="n">
        <x:v>2.3</x:v>
      </x:c>
      <x:c r="L303" s="1" t="n">
        <x:v>258</x:v>
      </x:c>
      <x:c r="M303" s="1" t="n">
        <x:v>2.6</x:v>
      </x:c>
      <x:c r="N303" s="1" t="n">
        <x:v>0</x:v>
      </x:c>
      <x:c r="O303" s="1" t="n">
        <x:v>2</x:v>
      </x:c>
      <x:c r="P303" s="1" t="n">
        <x:v>0</x:v>
      </x:c>
      <x:c r="Q303" s="1" t="n">
        <x:v>19</x:v>
      </x:c>
      <x:c r="R303" s="1" t="n">
        <x:v>0</x:v>
      </x:c>
      <x:c r="S303" s="1" t="n">
        <x:v>0</x:v>
      </x:c>
      <x:c r="T303" s="1" t="n">
        <x:v>3</x:v>
      </x:c>
      <x:c r="U303" s="1" t="s">
        <x:v>1884</x:v>
      </x:c>
      <x:c r="V303" s="15" t="n">
        <x:v>2025.24</x:v>
      </x:c>
      <x:c r="W303" s="1" t="n">
        <x:v>100</x:v>
      </x:c>
      <x:c r="X303" s="1" t="n">
        <x:v>0</x:v>
      </x:c>
      <x:c r="Y303" s="1" t="n">
        <x:v>0</x:v>
      </x:c>
      <x:c r="Z303" s="16" t="n">
        <x:f aca="0">MIN(100,ROUND(MIN(1,E303/10)*15+MIN(1,G303/120)*15+MIN(1,H303/3)*12+MIN(1,J303/2)*10+MIN(1,K303/60)*10+MIN(1,O303/2)*10+MIN(1,P303/2)*8+MIN(1,R303/12)*7+MIN(1,S303/4)*5+MIN(1,T303/8)*3+IF(U303="Unsupported",3,IF(U303="Limited Support",1,0))+IF(C303="Critical",2,IF(C303="High",1,0)),0))</x:f>
        <x:v>23</x:v>
      </x:c>
      <x:c r="AA303" s="1" t="str">
        <x:f aca="0">IF(Z303&gt;=70,"Critical",IF(Z303&gt;=50,"High",IF(Z303&gt;=30,"Medium","Routine")))</x:f>
        <x:v>Routine</x:v>
      </x:c>
      <x:c r="AB303" s="1" t="str">
        <x:f aca="0">IF(W303&gt;=85,"Passes score threshold only","Below score threshold")</x:f>
        <x:v>Passes score threshold only</x:v>
      </x:c>
      <x:c r="AC303" s="12" t="n">
        <x:v>2</x:v>
      </x:c>
      <x:c r="AD303" s="12" t="n">
        <x:v>258</x:v>
      </x:c>
      <x:c r="AE303" s="12" t="n">
        <x:v>44</x:v>
      </x:c>
    </x:row>
    <x:row r="304" ht="15" hidden="0" customHeight="1">
      <x:c r="A304" s="1" t="s">
        <x:v>2758</x:v>
      </x:c>
      <x:c r="B304" s="1" t="s">
        <x:v>1888</x:v>
      </x:c>
      <x:c r="C304" s="1" t="s">
        <x:v>1893</x:v>
      </x:c>
      <x:c r="D304" s="1" t="s">
        <x:v>1891</x:v>
      </x:c>
      <x:c r="E304" s="1" t="n">
        <x:v>2.64</x:v>
      </x:c>
      <x:c r="F304" s="1" t="n">
        <x:v>62.1</x:v>
      </x:c>
      <x:c r="G304" s="1" t="n">
        <x:v>0</x:v>
      </x:c>
      <x:c r="H304" s="1" t="n">
        <x:v>0</x:v>
      </x:c>
      <x:c r="I304" s="1" t="n">
        <x:v>1</x:v>
      </x:c>
      <x:c r="J304" s="1" t="n">
        <x:v>0</x:v>
      </x:c>
      <x:c r="K304" s="1" t="n">
        <x:v>0</x:v>
      </x:c>
      <x:c r="L304" s="1" t="n">
        <x:v>385</x:v>
      </x:c>
      <x:c r="M304" s="1" t="n">
        <x:v>2.9</x:v>
      </x:c>
      <x:c r="N304" s="1" t="n">
        <x:v>1</x:v>
      </x:c>
      <x:c r="O304" s="1" t="n">
        <x:v>0</x:v>
      </x:c>
      <x:c r="P304" s="1" t="n">
        <x:v>0</x:v>
      </x:c>
      <x:c r="Q304" s="1" t="n">
        <x:v>23</x:v>
      </x:c>
      <x:c r="R304" s="1" t="n">
        <x:v>0</x:v>
      </x:c>
      <x:c r="S304" s="1" t="n">
        <x:v>0.91</x:v>
      </x:c>
      <x:c r="T304" s="1" t="n">
        <x:v>1</x:v>
      </x:c>
      <x:c r="U304" s="1" t="s">
        <x:v>1884</x:v>
      </x:c>
      <x:c r="V304" s="15" t="n">
        <x:v>4117.92</x:v>
      </x:c>
      <x:c r="W304" s="1" t="n">
        <x:v>93.8</x:v>
      </x:c>
      <x:c r="X304" s="1" t="n">
        <x:v>0</x:v>
      </x:c>
      <x:c r="Y304" s="1" t="n">
        <x:v>0</x:v>
      </x:c>
      <x:c r="Z304" s="16" t="n">
        <x:f aca="0">MIN(100,ROUND(MIN(1,E304/10)*15+MIN(1,G304/120)*15+MIN(1,H304/3)*12+MIN(1,J304/2)*10+MIN(1,K304/60)*10+MIN(1,O304/2)*10+MIN(1,P304/2)*8+MIN(1,R304/12)*7+MIN(1,S304/4)*5+MIN(1,T304/8)*3+IF(U304="Unsupported",3,IF(U304="Limited Support",1,0))+IF(C304="Critical",2,IF(C304="High",1,0)),0))</x:f>
        <x:v>6</x:v>
      </x:c>
      <x:c r="AA304" s="1" t="str">
        <x:f aca="0">IF(Z304&gt;=70,"Critical",IF(Z304&gt;=50,"High",IF(Z304&gt;=30,"Medium","Routine")))</x:f>
        <x:v>Routine</x:v>
      </x:c>
      <x:c r="AB304" s="1" t="str">
        <x:f aca="0">IF(W304&gt;=85,"Passes score threshold only","Below score threshold")</x:f>
        <x:v>Passes score threshold only</x:v>
      </x:c>
      <x:c r="AC304" s="12" t="n">
        <x:v>2</x:v>
      </x:c>
      <x:c r="AD304" s="12" t="n">
        <x:v>385</x:v>
      </x:c>
      <x:c r="AE304" s="12" t="n">
        <x:v>255</x:v>
      </x:c>
    </x:row>
    <x:row r="305" ht="15" hidden="0" customHeight="1">
      <x:c r="A305" s="1" t="s">
        <x:v>2761</x:v>
      </x:c>
      <x:c r="B305" s="1" t="s">
        <x:v>1866</x:v>
      </x:c>
      <x:c r="C305" s="1" t="s">
        <x:v>1893</x:v>
      </x:c>
      <x:c r="D305" s="1" t="s">
        <x:v>1870</x:v>
      </x:c>
      <x:c r="E305" s="1" t="n">
        <x:v>3.81</x:v>
      </x:c>
      <x:c r="F305" s="1" t="n">
        <x:v>56.5</x:v>
      </x:c>
      <x:c r="G305" s="1" t="n">
        <x:v>144</x:v>
      </x:c>
      <x:c r="H305" s="1" t="n">
        <x:v>0</x:v>
      </x:c>
      <x:c r="I305" s="1" t="n">
        <x:v>0</x:v>
      </x:c>
      <x:c r="J305" s="1" t="n">
        <x:v>0</x:v>
      </x:c>
      <x:c r="K305" s="1" t="n">
        <x:v>0</x:v>
      </x:c>
      <x:c r="L305" s="1" t="n">
        <x:v>433</x:v>
      </x:c>
      <x:c r="M305" s="1" t="n">
        <x:v>0</x:v>
      </x:c>
      <x:c r="N305" s="1" t="n">
        <x:v>0</x:v>
      </x:c>
      <x:c r="O305" s="1" t="n">
        <x:v>1</x:v>
      </x:c>
      <x:c r="P305" s="1" t="n">
        <x:v>1</x:v>
      </x:c>
      <x:c r="Q305" s="1" t="n">
        <x:v>24</x:v>
      </x:c>
      <x:c r="R305" s="1" t="n">
        <x:v>1</x:v>
      </x:c>
      <x:c r="S305" s="1" t="n">
        <x:v>0.56</x:v>
      </x:c>
      <x:c r="T305" s="1" t="n">
        <x:v>4</x:v>
      </x:c>
      <x:c r="U305" s="1" t="s">
        <x:v>1884</x:v>
      </x:c>
      <x:c r="V305" s="15" t="n">
        <x:v>53461</x:v>
      </x:c>
      <x:c r="W305" s="1" t="n">
        <x:v>97.6</x:v>
      </x:c>
      <x:c r="X305" s="1" t="n">
        <x:v>0</x:v>
      </x:c>
      <x:c r="Y305" s="1" t="n">
        <x:v>0</x:v>
      </x:c>
      <x:c r="Z305" s="16" t="n">
        <x:f aca="0">MIN(100,ROUND(MIN(1,E305/10)*15+MIN(1,G305/120)*15+MIN(1,H305/3)*12+MIN(1,J305/2)*10+MIN(1,K305/60)*10+MIN(1,O305/2)*10+MIN(1,P305/2)*8+MIN(1,R305/12)*7+MIN(1,S305/4)*5+MIN(1,T305/8)*3+IF(U305="Unsupported",3,IF(U305="Limited Support",1,0))+IF(C305="Critical",2,IF(C305="High",1,0)),0))</x:f>
        <x:v>33</x:v>
      </x:c>
      <x:c r="AA305" s="1" t="str">
        <x:f aca="0">IF(Z305&gt;=70,"Critical",IF(Z305&gt;=50,"High",IF(Z305&gt;=30,"Medium","Routine")))</x:f>
        <x:v>Medium</x:v>
      </x:c>
      <x:c r="AB305" s="1" t="str">
        <x:f aca="0">IF(W305&gt;=85,"Passes score threshold only","Below score threshold")</x:f>
        <x:v>Passes score threshold only</x:v>
      </x:c>
      <x:c r="AC305" s="12" t="n">
        <x:v>1</x:v>
      </x:c>
      <x:c r="AD305" s="12"/>
      <x:c r="AE305" s="12" t="n">
        <x:v>433</x:v>
      </x:c>
    </x:row>
    <x:row r="306" ht="15" hidden="0" customHeight="1">
      <x:c r="A306" s="1" t="s">
        <x:v>2764</x:v>
      </x:c>
      <x:c r="B306" s="1" t="s">
        <x:v>1997</x:v>
      </x:c>
      <x:c r="C306" s="1" t="s">
        <x:v>1902</x:v>
      </x:c>
      <x:c r="D306" s="1" t="s">
        <x:v>1870</x:v>
      </x:c>
      <x:c r="E306" s="1" t="n">
        <x:v>1.06</x:v>
      </x:c>
      <x:c r="F306" s="1" t="n">
        <x:v>37.2</x:v>
      </x:c>
      <x:c r="G306" s="1" t="n">
        <x:v>0</x:v>
      </x:c>
      <x:c r="H306" s="1" t="n">
        <x:v>0</x:v>
      </x:c>
      <x:c r="I306" s="1" t="n">
        <x:v>1</x:v>
      </x:c>
      <x:c r="J306" s="1" t="n">
        <x:v>0</x:v>
      </x:c>
      <x:c r="K306" s="1" t="n">
        <x:v>0</x:v>
      </x:c>
      <x:c r="L306" s="1" t="n">
        <x:v>288</x:v>
      </x:c>
      <x:c r="M306" s="1" t="n">
        <x:v>0.7</x:v>
      </x:c>
      <x:c r="N306" s="1" t="n">
        <x:v>0</x:v>
      </x:c>
      <x:c r="O306" s="1" t="n">
        <x:v>0</x:v>
      </x:c>
      <x:c r="P306" s="1" t="n">
        <x:v>0</x:v>
      </x:c>
      <x:c r="Q306" s="1" t="n">
        <x:v>17</x:v>
      </x:c>
      <x:c r="R306" s="1" t="n">
        <x:v>0</x:v>
      </x:c>
      <x:c r="S306" s="1" t="n">
        <x:v>0.26</x:v>
      </x:c>
      <x:c r="T306" s="1" t="n">
        <x:v>0</x:v>
      </x:c>
      <x:c r="U306" s="1" t="s">
        <x:v>1884</x:v>
      </x:c>
      <x:c r="V306" s="15" t="n">
        <x:v>41928.37</x:v>
      </x:c>
      <x:c r="W306" s="1" t="n">
        <x:v>99.8</x:v>
      </x:c>
      <x:c r="X306" s="1" t="n">
        <x:v>0</x:v>
      </x:c>
      <x:c r="Y306" s="1" t="n">
        <x:v>0</x:v>
      </x:c>
      <x:c r="Z306" s="16" t="n">
        <x:f aca="0">MIN(100,ROUND(MIN(1,E306/10)*15+MIN(1,G306/120)*15+MIN(1,H306/3)*12+MIN(1,J306/2)*10+MIN(1,K306/60)*10+MIN(1,O306/2)*10+MIN(1,P306/2)*8+MIN(1,R306/12)*7+MIN(1,S306/4)*5+MIN(1,T306/8)*3+IF(U306="Unsupported",3,IF(U306="Limited Support",1,0))+IF(C306="Critical",2,IF(C306="High",1,0)),0))</x:f>
        <x:v>4</x:v>
      </x:c>
      <x:c r="AA306" s="1" t="str">
        <x:f aca="0">IF(Z306&gt;=70,"Critical",IF(Z306&gt;=50,"High",IF(Z306&gt;=30,"Medium","Routine")))</x:f>
        <x:v>Routine</x:v>
      </x:c>
      <x:c r="AB306" s="1" t="str">
        <x:f aca="0">IF(W306&gt;=85,"Passes score threshold only","Below score threshold")</x:f>
        <x:v>Passes score threshold only</x:v>
      </x:c>
      <x:c r="AC306" s="12" t="n">
        <x:v>1</x:v>
      </x:c>
      <x:c r="AD306" s="12"/>
      <x:c r="AE306" s="12" t="n">
        <x:v>288</x:v>
      </x:c>
    </x:row>
    <x:row r="307" ht="15" hidden="0" customHeight="1">
      <x:c r="A307" s="1" t="s">
        <x:v>1777</x:v>
      </x:c>
      <x:c r="B307" s="1" t="s">
        <x:v>1915</x:v>
      </x:c>
      <x:c r="C307" s="1" t="s">
        <x:v>1902</x:v>
      </x:c>
      <x:c r="D307" s="1" t="s">
        <x:v>1870</x:v>
      </x:c>
      <x:c r="E307" s="1" t="n">
        <x:v>1.79</x:v>
      </x:c>
      <x:c r="F307" s="1" t="n">
        <x:v>54.9</x:v>
      </x:c>
      <x:c r="G307" s="1" t="n">
        <x:v>0</x:v>
      </x:c>
      <x:c r="H307" s="1" t="n">
        <x:v>0</x:v>
      </x:c>
      <x:c r="I307" s="1" t="n">
        <x:v>2</x:v>
      </x:c>
      <x:c r="J307" s="1" t="n">
        <x:v>0</x:v>
      </x:c>
      <x:c r="K307" s="1" t="n">
        <x:v>0</x:v>
      </x:c>
      <x:c r="L307" s="1" t="n">
        <x:v>230</x:v>
      </x:c>
      <x:c r="M307" s="1" t="n">
        <x:v>3.4</x:v>
      </x:c>
      <x:c r="N307" s="1" t="n">
        <x:v>0</x:v>
      </x:c>
      <x:c r="O307" s="1" t="n">
        <x:v>1</x:v>
      </x:c>
      <x:c r="P307" s="1" t="n">
        <x:v>1</x:v>
      </x:c>
      <x:c r="Q307" s="1" t="n">
        <x:v>9</x:v>
      </x:c>
      <x:c r="R307" s="1" t="n">
        <x:v>0</x:v>
      </x:c>
      <x:c r="S307" s="1" t="n">
        <x:v>0.53</x:v>
      </x:c>
      <x:c r="T307" s="1" t="n">
        <x:v>3</x:v>
      </x:c>
      <x:c r="U307" s="1" t="s">
        <x:v>1884</x:v>
      </x:c>
      <x:c r="V307" s="15" t="n">
        <x:v>28285.35</x:v>
      </x:c>
      <x:c r="W307" s="1" t="n">
        <x:v>99.5</x:v>
      </x:c>
      <x:c r="X307" s="1" t="n">
        <x:v>0</x:v>
      </x:c>
      <x:c r="Y307" s="1" t="n">
        <x:v>0</x:v>
      </x:c>
      <x:c r="Z307" s="16" t="n">
        <x:f aca="0">MIN(100,ROUND(MIN(1,E307/10)*15+MIN(1,G307/120)*15+MIN(1,H307/3)*12+MIN(1,J307/2)*10+MIN(1,K307/60)*10+MIN(1,O307/2)*10+MIN(1,P307/2)*8+MIN(1,R307/12)*7+MIN(1,S307/4)*5+MIN(1,T307/8)*3+IF(U307="Unsupported",3,IF(U307="Limited Support",1,0))+IF(C307="Critical",2,IF(C307="High",1,0)),0))</x:f>
        <x:v>15</x:v>
      </x:c>
      <x:c r="AA307" s="1" t="str">
        <x:f aca="0">IF(Z307&gt;=70,"Critical",IF(Z307&gt;=50,"High",IF(Z307&gt;=30,"Medium","Routine")))</x:f>
        <x:v>Routine</x:v>
      </x:c>
      <x:c r="AB307" s="1" t="str">
        <x:f aca="0">IF(W307&gt;=85,"Passes score threshold only","Below score threshold")</x:f>
        <x:v>Passes score threshold only</x:v>
      </x:c>
      <x:c r="AC307" s="12" t="n">
        <x:v>3</x:v>
      </x:c>
      <x:c r="AD307" s="12" t="n">
        <x:v>230</x:v>
      </x:c>
      <x:c r="AE307" s="12" t="n">
        <x:v>108</x:v>
      </x:c>
    </x:row>
    <x:row r="308" ht="15" hidden="0" customHeight="1">
      <x:c r="A308" s="1" t="s">
        <x:v>2769</x:v>
      </x:c>
      <x:c r="B308" s="1" t="s">
        <x:v>1949</x:v>
      </x:c>
      <x:c r="C308" s="1" t="s">
        <x:v>1893</x:v>
      </x:c>
      <x:c r="D308" s="1" t="s">
        <x:v>1870</x:v>
      </x:c>
      <x:c r="E308" s="1" t="n">
        <x:v>3.41</x:v>
      </x:c>
      <x:c r="F308" s="1" t="n">
        <x:v>55.3</x:v>
      </x:c>
      <x:c r="G308" s="1" t="n">
        <x:v>0</x:v>
      </x:c>
      <x:c r="H308" s="1" t="n">
        <x:v>0</x:v>
      </x:c>
      <x:c r="I308" s="1" t="n">
        <x:v>1</x:v>
      </x:c>
      <x:c r="J308" s="1" t="n">
        <x:v>0</x:v>
      </x:c>
      <x:c r="K308" s="1" t="n">
        <x:v>0</x:v>
      </x:c>
      <x:c r="L308" s="1" t="n">
        <x:v>175</x:v>
      </x:c>
      <x:c r="M308" s="1" t="n">
        <x:v>0.9</x:v>
      </x:c>
      <x:c r="N308" s="1" t="n">
        <x:v>0</x:v>
      </x:c>
      <x:c r="O308" s="1" t="n">
        <x:v>0</x:v>
      </x:c>
      <x:c r="P308" s="1" t="n">
        <x:v>0</x:v>
      </x:c>
      <x:c r="Q308" s="1" t="n">
        <x:v>25</x:v>
      </x:c>
      <x:c r="R308" s="1" t="n">
        <x:v>0</x:v>
      </x:c>
      <x:c r="S308" s="1" t="n">
        <x:v>0</x:v>
      </x:c>
      <x:c r="T308" s="1" t="n">
        <x:v>3</x:v>
      </x:c>
      <x:c r="U308" s="1" t="s">
        <x:v>1907</x:v>
      </x:c>
      <x:c r="V308" s="15" t="n">
        <x:v>19364.36</x:v>
      </x:c>
      <x:c r="W308" s="1" t="n">
        <x:v>90.5</x:v>
      </x:c>
      <x:c r="X308" s="1" t="n">
        <x:v>0</x:v>
      </x:c>
      <x:c r="Y308" s="1" t="n">
        <x:v>0</x:v>
      </x:c>
      <x:c r="Z308" s="16" t="n">
        <x:f aca="0">MIN(100,ROUND(MIN(1,E308/10)*15+MIN(1,G308/120)*15+MIN(1,H308/3)*12+MIN(1,J308/2)*10+MIN(1,K308/60)*10+MIN(1,O308/2)*10+MIN(1,P308/2)*8+MIN(1,R308/12)*7+MIN(1,S308/4)*5+MIN(1,T308/8)*3+IF(U308="Unsupported",3,IF(U308="Limited Support",1,0))+IF(C308="Critical",2,IF(C308="High",1,0)),0))</x:f>
        <x:v>8</x:v>
      </x:c>
      <x:c r="AA308" s="1" t="str">
        <x:f aca="0">IF(Z308&gt;=70,"Critical",IF(Z308&gt;=50,"High",IF(Z308&gt;=30,"Medium","Routine")))</x:f>
        <x:v>Routine</x:v>
      </x:c>
      <x:c r="AB308" s="1" t="str">
        <x:f aca="0">IF(W308&gt;=85,"Passes score threshold only","Below score threshold")</x:f>
        <x:v>Passes score threshold only</x:v>
      </x:c>
      <x:c r="AC308" s="12" t="n">
        <x:v>1</x:v>
      </x:c>
      <x:c r="AD308" s="12"/>
      <x:c r="AE308" s="12" t="n">
        <x:v>175</x:v>
      </x:c>
    </x:row>
    <x:row r="309" ht="15" hidden="0" customHeight="1">
      <x:c r="A309" s="1" t="s">
        <x:v>979</x:v>
      </x:c>
      <x:c r="B309" s="1" t="s">
        <x:v>1989</x:v>
      </x:c>
      <x:c r="C309" s="1" t="s">
        <x:v>1872</x:v>
      </x:c>
      <x:c r="D309" s="1" t="s">
        <x:v>1870</x:v>
      </x:c>
      <x:c r="E309" s="1" t="n">
        <x:v>7.82</x:v>
      </x:c>
      <x:c r="F309" s="1" t="n">
        <x:v>44.5</x:v>
      </x:c>
      <x:c r="G309" s="1" t="n">
        <x:v>132</x:v>
      </x:c>
      <x:c r="H309" s="1" t="n">
        <x:v>0</x:v>
      </x:c>
      <x:c r="I309" s="1" t="n">
        <x:v>1</x:v>
      </x:c>
      <x:c r="J309" s="1" t="n">
        <x:v>0</x:v>
      </x:c>
      <x:c r="K309" s="1" t="n">
        <x:v>0</x:v>
      </x:c>
      <x:c r="L309" s="1" t="n">
        <x:v>206</x:v>
      </x:c>
      <x:c r="M309" s="1" t="n">
        <x:v>2.3</x:v>
      </x:c>
      <x:c r="N309" s="1" t="n">
        <x:v>0</x:v>
      </x:c>
      <x:c r="O309" s="1" t="n">
        <x:v>0</x:v>
      </x:c>
      <x:c r="P309" s="1" t="n">
        <x:v>0</x:v>
      </x:c>
      <x:c r="Q309" s="1" t="n">
        <x:v>13</x:v>
      </x:c>
      <x:c r="R309" s="1" t="n">
        <x:v>6</x:v>
      </x:c>
      <x:c r="S309" s="1" t="n">
        <x:v>1.31</x:v>
      </x:c>
      <x:c r="T309" s="1" t="n">
        <x:v>4</x:v>
      </x:c>
      <x:c r="U309" s="1" t="s">
        <x:v>1884</x:v>
      </x:c>
      <x:c r="V309" s="15" t="n">
        <x:v>8454.67</x:v>
      </x:c>
      <x:c r="W309" s="1" t="n">
        <x:v>96.9</x:v>
      </x:c>
      <x:c r="X309" s="1" t="n">
        <x:v>0</x:v>
      </x:c>
      <x:c r="Y309" s="1" t="n">
        <x:v>0</x:v>
      </x:c>
      <x:c r="Z309" s="16" t="n">
        <x:f aca="0">MIN(100,ROUND(MIN(1,E309/10)*15+MIN(1,G309/120)*15+MIN(1,H309/3)*12+MIN(1,J309/2)*10+MIN(1,K309/60)*10+MIN(1,O309/2)*10+MIN(1,P309/2)*8+MIN(1,R309/12)*7+MIN(1,S309/4)*5+MIN(1,T309/8)*3+IF(U309="Unsupported",3,IF(U309="Limited Support",1,0))+IF(C309="Critical",2,IF(C309="High",1,0)),0))</x:f>
        <x:v>33</x:v>
      </x:c>
      <x:c r="AA309" s="1" t="str">
        <x:f aca="0">IF(Z309&gt;=70,"Critical",IF(Z309&gt;=50,"High",IF(Z309&gt;=30,"Medium","Routine")))</x:f>
        <x:v>Medium</x:v>
      </x:c>
      <x:c r="AB309" s="1" t="str">
        <x:f aca="0">IF(W309&gt;=85,"Passes score threshold only","Below score threshold")</x:f>
        <x:v>Passes score threshold only</x:v>
      </x:c>
      <x:c r="AC309" s="12" t="n">
        <x:v>1</x:v>
      </x:c>
      <x:c r="AD309" s="12"/>
      <x:c r="AE309" s="12" t="n">
        <x:v>206</x:v>
      </x:c>
    </x:row>
    <x:row r="310" ht="15" hidden="0" customHeight="1">
      <x:c r="A310" s="1" t="s">
        <x:v>2774</x:v>
      </x:c>
      <x:c r="B310" s="1" t="s">
        <x:v>1933</x:v>
      </x:c>
      <x:c r="C310" s="1" t="s">
        <x:v>1872</x:v>
      </x:c>
      <x:c r="D310" s="1" t="s">
        <x:v>1870</x:v>
      </x:c>
      <x:c r="E310" s="1" t="n">
        <x:v>4.1</x:v>
      </x:c>
      <x:c r="F310" s="1" t="n">
        <x:v>42.3</x:v>
      </x:c>
      <x:c r="G310" s="1" t="n">
        <x:v>118</x:v>
      </x:c>
      <x:c r="H310" s="1" t="n">
        <x:v>0</x:v>
      </x:c>
      <x:c r="I310" s="1" t="n">
        <x:v>1</x:v>
      </x:c>
      <x:c r="J310" s="1" t="n">
        <x:v>0</x:v>
      </x:c>
      <x:c r="K310" s="1" t="n">
        <x:v>0</x:v>
      </x:c>
      <x:c r="L310" s="1" t="n">
        <x:v>287</x:v>
      </x:c>
      <x:c r="M310" s="1" t="n">
        <x:v>1.2</x:v>
      </x:c>
      <x:c r="N310" s="1" t="n">
        <x:v>0</x:v>
      </x:c>
      <x:c r="O310" s="1" t="n">
        <x:v>0</x:v>
      </x:c>
      <x:c r="P310" s="1" t="n">
        <x:v>0</x:v>
      </x:c>
      <x:c r="Q310" s="1" t="n">
        <x:v>11</x:v>
      </x:c>
      <x:c r="R310" s="1" t="n">
        <x:v>2</x:v>
      </x:c>
      <x:c r="S310" s="1" t="n">
        <x:v>0.92</x:v>
      </x:c>
      <x:c r="T310" s="1" t="n">
        <x:v>0</x:v>
      </x:c>
      <x:c r="U310" s="1" t="s">
        <x:v>1907</x:v>
      </x:c>
      <x:c r="V310" s="15" t="n">
        <x:v>2218.11</x:v>
      </x:c>
      <x:c r="W310" s="1" t="n">
        <x:v>96.2</x:v>
      </x:c>
      <x:c r="X310" s="1" t="n">
        <x:v>0</x:v>
      </x:c>
      <x:c r="Y310" s="1" t="n">
        <x:v>0</x:v>
      </x:c>
      <x:c r="Z310" s="16" t="n">
        <x:f aca="0">MIN(100,ROUND(MIN(1,E310/10)*15+MIN(1,G310/120)*15+MIN(1,H310/3)*12+MIN(1,J310/2)*10+MIN(1,K310/60)*10+MIN(1,O310/2)*10+MIN(1,P310/2)*8+MIN(1,R310/12)*7+MIN(1,S310/4)*5+MIN(1,T310/8)*3+IF(U310="Unsupported",3,IF(U310="Limited Support",1,0))+IF(C310="Critical",2,IF(C310="High",1,0)),0))</x:f>
        <x:v>24</x:v>
      </x:c>
      <x:c r="AA310" s="1" t="str">
        <x:f aca="0">IF(Z310&gt;=70,"Critical",IF(Z310&gt;=50,"High",IF(Z310&gt;=30,"Medium","Routine")))</x:f>
        <x:v>Routine</x:v>
      </x:c>
      <x:c r="AB310" s="1" t="str">
        <x:f aca="0">IF(W310&gt;=85,"Passes score threshold only","Below score threshold")</x:f>
        <x:v>Passes score threshold only</x:v>
      </x:c>
      <x:c r="AC310" s="12" t="n">
        <x:v>2</x:v>
      </x:c>
      <x:c r="AD310" s="12" t="n">
        <x:v>287</x:v>
      </x:c>
      <x:c r="AE310" s="12" t="n">
        <x:v>317</x:v>
      </x:c>
    </x:row>
    <x:row r="311" ht="15" hidden="0" customHeight="1">
      <x:c r="A311" s="1" t="s">
        <x:v>2777</x:v>
      </x:c>
      <x:c r="B311" s="1" t="s">
        <x:v>1888</x:v>
      </x:c>
      <x:c r="C311" s="1" t="s">
        <x:v>1902</x:v>
      </x:c>
      <x:c r="D311" s="1" t="s">
        <x:v>1891</x:v>
      </x:c>
      <x:c r="E311" s="1" t="n">
        <x:v>6.05</x:v>
      </x:c>
      <x:c r="F311" s="1" t="n">
        <x:v>74.9</x:v>
      </x:c>
      <x:c r="G311" s="1" t="n">
        <x:v>80</x:v>
      </x:c>
      <x:c r="H311" s="1" t="n">
        <x:v>0</x:v>
      </x:c>
      <x:c r="I311" s="1" t="n">
        <x:v>0</x:v>
      </x:c>
      <x:c r="J311" s="1" t="n">
        <x:v>0</x:v>
      </x:c>
      <x:c r="K311" s="1" t="n">
        <x:v>0</x:v>
      </x:c>
      <x:c r="L311" s="1" t="n">
        <x:v>999</x:v>
      </x:c>
      <x:c r="M311" s="1" t="n">
        <x:v>0</x:v>
      </x:c>
      <x:c r="N311" s="1" t="n">
        <x:v>0</x:v>
      </x:c>
      <x:c r="O311" s="1" t="n">
        <x:v>0</x:v>
      </x:c>
      <x:c r="P311" s="1" t="n">
        <x:v>0</x:v>
      </x:c>
      <x:c r="Q311" s="1" t="n">
        <x:v>24</x:v>
      </x:c>
      <x:c r="R311" s="1" t="n">
        <x:v>3</x:v>
      </x:c>
      <x:c r="S311" s="1" t="n">
        <x:v>0.57</x:v>
      </x:c>
      <x:c r="T311" s="1" t="n">
        <x:v>4</x:v>
      </x:c>
      <x:c r="U311" s="1" t="s">
        <x:v>1884</x:v>
      </x:c>
      <x:c r="V311" s="15" t="n">
        <x:v>3117.03</x:v>
      </x:c>
      <x:c r="W311" s="1" t="n">
        <x:v>97</x:v>
      </x:c>
      <x:c r="X311" s="1" t="n">
        <x:v>0</x:v>
      </x:c>
      <x:c r="Y311" s="1" t="n">
        <x:v>0</x:v>
      </x:c>
      <x:c r="Z311" s="16" t="n">
        <x:f aca="0">MIN(100,ROUND(MIN(1,E311/10)*15+MIN(1,G311/120)*15+MIN(1,H311/3)*12+MIN(1,J311/2)*10+MIN(1,K311/60)*10+MIN(1,O311/2)*10+MIN(1,P311/2)*8+MIN(1,R311/12)*7+MIN(1,S311/4)*5+MIN(1,T311/8)*3+IF(U311="Unsupported",3,IF(U311="Limited Support",1,0))+IF(C311="Critical",2,IF(C311="High",1,0)),0))</x:f>
        <x:v>25</x:v>
      </x:c>
      <x:c r="AA311" s="1" t="str">
        <x:f aca="0">IF(Z311&gt;=70,"Critical",IF(Z311&gt;=50,"High",IF(Z311&gt;=30,"Medium","Routine")))</x:f>
        <x:v>Routine</x:v>
      </x:c>
      <x:c r="AB311" s="1" t="str">
        <x:f aca="0">IF(W311&gt;=85,"Passes score threshold only","Below score threshold")</x:f>
        <x:v>Passes score threshold only</x:v>
      </x:c>
      <x:c r="AC311" s="12" t="n">
        <x:v>0</x:v>
      </x:c>
      <x:c r="AD311" s="12"/>
      <x:c r="AE311" s="12"/>
    </x:row>
    <x:row r="312" ht="15" hidden="0" customHeight="1">
      <x:c r="A312" s="1" t="s">
        <x:v>2780</x:v>
      </x:c>
      <x:c r="B312" s="1" t="s">
        <x:v>1866</x:v>
      </x:c>
      <x:c r="C312" s="1" t="s">
        <x:v>1872</x:v>
      </x:c>
      <x:c r="D312" s="1" t="s">
        <x:v>1911</x:v>
      </x:c>
      <x:c r="E312" s="1" t="n">
        <x:v>12.08</x:v>
      </x:c>
      <x:c r="F312" s="1" t="n">
        <x:v>49.9</x:v>
      </x:c>
      <x:c r="G312" s="1" t="n">
        <x:v>111</x:v>
      </x:c>
      <x:c r="H312" s="1" t="n">
        <x:v>0</x:v>
      </x:c>
      <x:c r="I312" s="1" t="n">
        <x:v>0</x:v>
      </x:c>
      <x:c r="J312" s="1" t="n">
        <x:v>0</x:v>
      </x:c>
      <x:c r="K312" s="1" t="n">
        <x:v>0</x:v>
      </x:c>
      <x:c r="L312" s="1" t="n">
        <x:v>828</x:v>
      </x:c>
      <x:c r="M312" s="1" t="n">
        <x:v>0</x:v>
      </x:c>
      <x:c r="N312" s="1" t="n">
        <x:v>0</x:v>
      </x:c>
      <x:c r="O312" s="1" t="n">
        <x:v>0</x:v>
      </x:c>
      <x:c r="P312" s="1" t="n">
        <x:v>0</x:v>
      </x:c>
      <x:c r="Q312" s="1" t="n">
        <x:v>27</x:v>
      </x:c>
      <x:c r="R312" s="1" t="n">
        <x:v>5</x:v>
      </x:c>
      <x:c r="S312" s="1" t="n">
        <x:v>1.96</x:v>
      </x:c>
      <x:c r="T312" s="1" t="n">
        <x:v>0</x:v>
      </x:c>
      <x:c r="U312" s="1" t="s">
        <x:v>1884</x:v>
      </x:c>
      <x:c r="V312" s="15" t="n">
        <x:v>57272.29</x:v>
      </x:c>
      <x:c r="W312" s="1" t="n">
        <x:v>94.5</x:v>
      </x:c>
      <x:c r="X312" s="1" t="n">
        <x:v>1</x:v>
      </x:c>
      <x:c r="Y312" s="1" t="n">
        <x:v>0</x:v>
      </x:c>
      <x:c r="Z312" s="16" t="n">
        <x:f aca="0">MIN(100,ROUND(MIN(1,E312/10)*15+MIN(1,G312/120)*15+MIN(1,H312/3)*12+MIN(1,J312/2)*10+MIN(1,K312/60)*10+MIN(1,O312/2)*10+MIN(1,P312/2)*8+MIN(1,R312/12)*7+MIN(1,S312/4)*5+MIN(1,T312/8)*3+IF(U312="Unsupported",3,IF(U312="Limited Support",1,0))+IF(C312="Critical",2,IF(C312="High",1,0)),0))</x:f>
        <x:v>34</x:v>
      </x:c>
      <x:c r="AA312" s="1" t="str">
        <x:f aca="0">IF(Z312&gt;=70,"Critical",IF(Z312&gt;=50,"High",IF(Z312&gt;=30,"Medium","Routine")))</x:f>
        <x:v>Medium</x:v>
      </x:c>
      <x:c r="AB312" s="1" t="str">
        <x:f aca="0">IF(W312&gt;=85,"Passes score threshold only","Below score threshold")</x:f>
        <x:v>Passes score threshold only</x:v>
      </x:c>
      <x:c r="AC312" s="12" t="n">
        <x:v>1</x:v>
      </x:c>
      <x:c r="AD312" s="12"/>
      <x:c r="AE312" s="12" t="n">
        <x:v>828</x:v>
      </x:c>
    </x:row>
    <x:row r="313" ht="15" hidden="0" customHeight="1">
      <x:c r="A313" s="1" t="s">
        <x:v>2783</x:v>
      </x:c>
      <x:c r="B313" s="1" t="s">
        <x:v>1927</x:v>
      </x:c>
      <x:c r="C313" s="1" t="s">
        <x:v>1902</x:v>
      </x:c>
      <x:c r="D313" s="1" t="s">
        <x:v>1870</x:v>
      </x:c>
      <x:c r="E313" s="1" t="n">
        <x:v>11.41</x:v>
      </x:c>
      <x:c r="F313" s="1" t="n">
        <x:v>70.1</x:v>
      </x:c>
      <x:c r="G313" s="1" t="n">
        <x:v>0</x:v>
      </x:c>
      <x:c r="H313" s="1" t="n">
        <x:v>1</x:v>
      </x:c>
      <x:c r="I313" s="1" t="n">
        <x:v>1</x:v>
      </x:c>
      <x:c r="J313" s="1" t="n">
        <x:v>0</x:v>
      </x:c>
      <x:c r="K313" s="1" t="n">
        <x:v>8.9</x:v>
      </x:c>
      <x:c r="L313" s="1" t="n">
        <x:v>77</x:v>
      </x:c>
      <x:c r="M313" s="1" t="n">
        <x:v>0.7</x:v>
      </x:c>
      <x:c r="N313" s="1" t="n">
        <x:v>0</x:v>
      </x:c>
      <x:c r="O313" s="1" t="n">
        <x:v>0</x:v>
      </x:c>
      <x:c r="P313" s="1" t="n">
        <x:v>0</x:v>
      </x:c>
      <x:c r="Q313" s="1" t="n">
        <x:v>37</x:v>
      </x:c>
      <x:c r="R313" s="1" t="n">
        <x:v>4</x:v>
      </x:c>
      <x:c r="S313" s="1" t="n">
        <x:v>1.83</x:v>
      </x:c>
      <x:c r="T313" s="1" t="n">
        <x:v>5</x:v>
      </x:c>
      <x:c r="U313" s="1" t="s">
        <x:v>1884</x:v>
      </x:c>
      <x:c r="V313" s="15" t="n">
        <x:v>8499.29</x:v>
      </x:c>
      <x:c r="W313" s="1" t="n">
        <x:v>100</x:v>
      </x:c>
      <x:c r="X313" s="1" t="n">
        <x:v>0</x:v>
      </x:c>
      <x:c r="Y313" s="1" t="n">
        <x:v>0</x:v>
      </x:c>
      <x:c r="Z313" s="16" t="n">
        <x:f aca="0">MIN(100,ROUND(MIN(1,E313/10)*15+MIN(1,G313/120)*15+MIN(1,H313/3)*12+MIN(1,J313/2)*10+MIN(1,K313/60)*10+MIN(1,O313/2)*10+MIN(1,P313/2)*8+MIN(1,R313/12)*7+MIN(1,S313/4)*5+MIN(1,T313/8)*3+IF(U313="Unsupported",3,IF(U313="Limited Support",1,0))+IF(C313="Critical",2,IF(C313="High",1,0)),0))</x:f>
        <x:v>29</x:v>
      </x:c>
      <x:c r="AA313" s="1" t="str">
        <x:f aca="0">IF(Z313&gt;=70,"Critical",IF(Z313&gt;=50,"High",IF(Z313&gt;=30,"Medium","Routine")))</x:f>
        <x:v>Routine</x:v>
      </x:c>
      <x:c r="AB313" s="1" t="str">
        <x:f aca="0">IF(W313&gt;=85,"Passes score threshold only","Below score threshold")</x:f>
        <x:v>Passes score threshold only</x:v>
      </x:c>
      <x:c r="AC313" s="12" t="n">
        <x:v>1</x:v>
      </x:c>
      <x:c r="AD313" s="12"/>
      <x:c r="AE313" s="12" t="n">
        <x:v>77</x:v>
      </x:c>
    </x:row>
    <x:row r="314" ht="15" hidden="0" customHeight="1">
      <x:c r="A314" s="1" t="s">
        <x:v>2786</x:v>
      </x:c>
      <x:c r="B314" s="1" t="s">
        <x:v>1927</x:v>
      </x:c>
      <x:c r="C314" s="1" t="s">
        <x:v>1902</x:v>
      </x:c>
      <x:c r="D314" s="1" t="s">
        <x:v>1911</x:v>
      </x:c>
      <x:c r="E314" s="1" t="n">
        <x:v>2.56</x:v>
      </x:c>
      <x:c r="F314" s="1" t="n">
        <x:v>81.3</x:v>
      </x:c>
      <x:c r="G314" s="1" t="n">
        <x:v>16</x:v>
      </x:c>
      <x:c r="H314" s="1" t="n">
        <x:v>0</x:v>
      </x:c>
      <x:c r="I314" s="1" t="n">
        <x:v>0</x:v>
      </x:c>
      <x:c r="J314" s="1" t="n">
        <x:v>0</x:v>
      </x:c>
      <x:c r="K314" s="1" t="n">
        <x:v>0</x:v>
      </x:c>
      <x:c r="L314" s="1" t="n">
        <x:v>999</x:v>
      </x:c>
      <x:c r="M314" s="1" t="n">
        <x:v>0</x:v>
      </x:c>
      <x:c r="N314" s="1" t="n">
        <x:v>0</x:v>
      </x:c>
      <x:c r="O314" s="1" t="n">
        <x:v>0</x:v>
      </x:c>
      <x:c r="P314" s="1" t="n">
        <x:v>0</x:v>
      </x:c>
      <x:c r="Q314" s="1" t="n">
        <x:v>27</x:v>
      </x:c>
      <x:c r="R314" s="1" t="n">
        <x:v>0</x:v>
      </x:c>
      <x:c r="S314" s="1" t="n">
        <x:v>0.58</x:v>
      </x:c>
      <x:c r="T314" s="1" t="n">
        <x:v>5</x:v>
      </x:c>
      <x:c r="U314" s="1" t="s">
        <x:v>1884</x:v>
      </x:c>
      <x:c r="V314" s="15" t="n">
        <x:v>8947.78</x:v>
      </x:c>
      <x:c r="W314" s="1" t="n">
        <x:v>99.2</x:v>
      </x:c>
      <x:c r="X314" s="1" t="n">
        <x:v>0</x:v>
      </x:c>
      <x:c r="Y314" s="1" t="n">
        <x:v>0</x:v>
      </x:c>
      <x:c r="Z314" s="16" t="n">
        <x:f aca="0">MIN(100,ROUND(MIN(1,E314/10)*15+MIN(1,G314/120)*15+MIN(1,H314/3)*12+MIN(1,J314/2)*10+MIN(1,K314/60)*10+MIN(1,O314/2)*10+MIN(1,P314/2)*8+MIN(1,R314/12)*7+MIN(1,S314/4)*5+MIN(1,T314/8)*3+IF(U314="Unsupported",3,IF(U314="Limited Support",1,0))+IF(C314="Critical",2,IF(C314="High",1,0)),0))</x:f>
        <x:v>10</x:v>
      </x:c>
      <x:c r="AA314" s="1" t="str">
        <x:f aca="0">IF(Z314&gt;=70,"Critical",IF(Z314&gt;=50,"High",IF(Z314&gt;=30,"Medium","Routine")))</x:f>
        <x:v>Routine</x:v>
      </x:c>
      <x:c r="AB314" s="1" t="str">
        <x:f aca="0">IF(W314&gt;=85,"Passes score threshold only","Below score threshold")</x:f>
        <x:v>Passes score threshold only</x:v>
      </x:c>
      <x:c r="AC314" s="12" t="n">
        <x:v>0</x:v>
      </x:c>
      <x:c r="AD314" s="12"/>
      <x:c r="AE314" s="12"/>
    </x:row>
    <x:row r="315" ht="15" hidden="0" customHeight="1">
      <x:c r="A315" s="1" t="s">
        <x:v>983</x:v>
      </x:c>
      <x:c r="B315" s="1" t="s">
        <x:v>1888</x:v>
      </x:c>
      <x:c r="C315" s="1" t="s">
        <x:v>1902</x:v>
      </x:c>
      <x:c r="D315" s="1" t="s">
        <x:v>1891</x:v>
      </x:c>
      <x:c r="E315" s="1" t="n">
        <x:v>4.16</x:v>
      </x:c>
      <x:c r="F315" s="1" t="n">
        <x:v>61.1</x:v>
      </x:c>
      <x:c r="G315" s="1" t="n">
        <x:v>0</x:v>
      </x:c>
      <x:c r="H315" s="1" t="n">
        <x:v>0</x:v>
      </x:c>
      <x:c r="I315" s="1" t="n">
        <x:v>0</x:v>
      </x:c>
      <x:c r="J315" s="1" t="n">
        <x:v>0</x:v>
      </x:c>
      <x:c r="K315" s="1" t="n">
        <x:v>0</x:v>
      </x:c>
      <x:c r="L315" s="1" t="n">
        <x:v>402</x:v>
      </x:c>
      <x:c r="M315" s="1" t="n">
        <x:v>0</x:v>
      </x:c>
      <x:c r="N315" s="1" t="n">
        <x:v>0</x:v>
      </x:c>
      <x:c r="O315" s="1" t="n">
        <x:v>0</x:v>
      </x:c>
      <x:c r="P315" s="1" t="n">
        <x:v>0</x:v>
      </x:c>
      <x:c r="Q315" s="1" t="n">
        <x:v>14</x:v>
      </x:c>
      <x:c r="R315" s="1" t="n">
        <x:v>2</x:v>
      </x:c>
      <x:c r="S315" s="1" t="n">
        <x:v>0.26</x:v>
      </x:c>
      <x:c r="T315" s="1" t="n">
        <x:v>1</x:v>
      </x:c>
      <x:c r="U315" s="1" t="s">
        <x:v>1884</x:v>
      </x:c>
      <x:c r="V315" s="15" t="n">
        <x:v>3384.63</x:v>
      </x:c>
      <x:c r="W315" s="1" t="n">
        <x:v>95.7</x:v>
      </x:c>
      <x:c r="X315" s="1" t="n">
        <x:v>0</x:v>
      </x:c>
      <x:c r="Y315" s="1" t="n">
        <x:v>0</x:v>
      </x:c>
      <x:c r="Z315" s="16" t="n">
        <x:f aca="0">MIN(100,ROUND(MIN(1,E315/10)*15+MIN(1,G315/120)*15+MIN(1,H315/3)*12+MIN(1,J315/2)*10+MIN(1,K315/60)*10+MIN(1,O315/2)*10+MIN(1,P315/2)*8+MIN(1,R315/12)*7+MIN(1,S315/4)*5+MIN(1,T315/8)*3+IF(U315="Unsupported",3,IF(U315="Limited Support",1,0))+IF(C315="Critical",2,IF(C315="High",1,0)),0))</x:f>
        <x:v>10</x:v>
      </x:c>
      <x:c r="AA315" s="1" t="str">
        <x:f aca="0">IF(Z315&gt;=70,"Critical",IF(Z315&gt;=50,"High",IF(Z315&gt;=30,"Medium","Routine")))</x:f>
        <x:v>Routine</x:v>
      </x:c>
      <x:c r="AB315" s="1" t="str">
        <x:f aca="0">IF(W315&gt;=85,"Passes score threshold only","Below score threshold")</x:f>
        <x:v>Passes score threshold only</x:v>
      </x:c>
      <x:c r="AC315" s="12" t="n">
        <x:v>1</x:v>
      </x:c>
      <x:c r="AD315" s="12"/>
      <x:c r="AE315" s="12" t="n">
        <x:v>402</x:v>
      </x:c>
    </x:row>
    <x:row r="316" ht="15" hidden="0" customHeight="1">
      <x:c r="A316" s="1" t="s">
        <x:v>2791</x:v>
      </x:c>
      <x:c r="B316" s="1" t="s">
        <x:v>1888</x:v>
      </x:c>
      <x:c r="C316" s="1" t="s">
        <x:v>1893</x:v>
      </x:c>
      <x:c r="D316" s="1" t="s">
        <x:v>1891</x:v>
      </x:c>
      <x:c r="E316" s="1" t="n">
        <x:v>2.4</x:v>
      </x:c>
      <x:c r="F316" s="1" t="n">
        <x:v>72.2</x:v>
      </x:c>
      <x:c r="G316" s="1" t="n">
        <x:v>56</x:v>
      </x:c>
      <x:c r="H316" s="1" t="n">
        <x:v>0</x:v>
      </x:c>
      <x:c r="I316" s="1" t="n">
        <x:v>1</x:v>
      </x:c>
      <x:c r="J316" s="1" t="n">
        <x:v>0</x:v>
      </x:c>
      <x:c r="K316" s="1" t="n">
        <x:v>0</x:v>
      </x:c>
      <x:c r="L316" s="1" t="n">
        <x:v>236</x:v>
      </x:c>
      <x:c r="M316" s="1" t="n">
        <x:v>2.3</x:v>
      </x:c>
      <x:c r="N316" s="1" t="n">
        <x:v>1</x:v>
      </x:c>
      <x:c r="O316" s="1" t="n">
        <x:v>1</x:v>
      </x:c>
      <x:c r="P316" s="1" t="n">
        <x:v>1</x:v>
      </x:c>
      <x:c r="Q316" s="1" t="n">
        <x:v>13</x:v>
      </x:c>
      <x:c r="R316" s="1" t="n">
        <x:v>1</x:v>
      </x:c>
      <x:c r="S316" s="1" t="n">
        <x:v>0.56</x:v>
      </x:c>
      <x:c r="T316" s="1" t="n">
        <x:v>3</x:v>
      </x:c>
      <x:c r="U316" s="1" t="s">
        <x:v>1884</x:v>
      </x:c>
      <x:c r="V316" s="15" t="n">
        <x:v>3948.97</x:v>
      </x:c>
      <x:c r="W316" s="1" t="n">
        <x:v>94.2</x:v>
      </x:c>
      <x:c r="X316" s="1" t="n">
        <x:v>0</x:v>
      </x:c>
      <x:c r="Y316" s="1" t="n">
        <x:v>0</x:v>
      </x:c>
      <x:c r="Z316" s="16" t="n">
        <x:f aca="0">MIN(100,ROUND(MIN(1,E316/10)*15+MIN(1,G316/120)*15+MIN(1,H316/3)*12+MIN(1,J316/2)*10+MIN(1,K316/60)*10+MIN(1,O316/2)*10+MIN(1,P316/2)*8+MIN(1,R316/12)*7+MIN(1,S316/4)*5+MIN(1,T316/8)*3+IF(U316="Unsupported",3,IF(U316="Limited Support",1,0))+IF(C316="Critical",2,IF(C316="High",1,0)),0))</x:f>
        <x:v>23</x:v>
      </x:c>
      <x:c r="AA316" s="1" t="str">
        <x:f aca="0">IF(Z316&gt;=70,"Critical",IF(Z316&gt;=50,"High",IF(Z316&gt;=30,"Medium","Routine")))</x:f>
        <x:v>Routine</x:v>
      </x:c>
      <x:c r="AB316" s="1" t="str">
        <x:f aca="0">IF(W316&gt;=85,"Passes score threshold only","Below score threshold")</x:f>
        <x:v>Passes score threshold only</x:v>
      </x:c>
      <x:c r="AC316" s="12" t="n">
        <x:v>1</x:v>
      </x:c>
      <x:c r="AD316" s="12"/>
      <x:c r="AE316" s="12" t="n">
        <x:v>236</x:v>
      </x:c>
    </x:row>
    <x:row r="317" ht="15" hidden="0" customHeight="1">
      <x:c r="A317" s="1" t="s">
        <x:v>2794</x:v>
      </x:c>
      <x:c r="B317" s="1" t="s">
        <x:v>1989</x:v>
      </x:c>
      <x:c r="C317" s="1" t="s">
        <x:v>1872</x:v>
      </x:c>
      <x:c r="D317" s="1" t="s">
        <x:v>1911</x:v>
      </x:c>
      <x:c r="E317" s="1" t="n">
        <x:v>2.16</x:v>
      </x:c>
      <x:c r="F317" s="1" t="n">
        <x:v>52.5</x:v>
      </x:c>
      <x:c r="G317" s="1" t="n">
        <x:v>0</x:v>
      </x:c>
      <x:c r="H317" s="1" t="n">
        <x:v>0</x:v>
      </x:c>
      <x:c r="I317" s="1" t="n">
        <x:v>0</x:v>
      </x:c>
      <x:c r="J317" s="1" t="n">
        <x:v>0</x:v>
      </x:c>
      <x:c r="K317" s="1" t="n">
        <x:v>0</x:v>
      </x:c>
      <x:c r="L317" s="1" t="n">
        <x:v>729</x:v>
      </x:c>
      <x:c r="M317" s="1" t="n">
        <x:v>0</x:v>
      </x:c>
      <x:c r="N317" s="1" t="n">
        <x:v>0</x:v>
      </x:c>
      <x:c r="O317" s="1" t="n">
        <x:v>0</x:v>
      </x:c>
      <x:c r="P317" s="1" t="n">
        <x:v>0</x:v>
      </x:c>
      <x:c r="Q317" s="1" t="n">
        <x:v>12</x:v>
      </x:c>
      <x:c r="R317" s="1" t="n">
        <x:v>0</x:v>
      </x:c>
      <x:c r="S317" s="1" t="n">
        <x:v>0</x:v>
      </x:c>
      <x:c r="T317" s="1" t="n">
        <x:v>0</x:v>
      </x:c>
      <x:c r="U317" s="1" t="s">
        <x:v>1884</x:v>
      </x:c>
      <x:c r="V317" s="15" t="n">
        <x:v>8215.84</x:v>
      </x:c>
      <x:c r="W317" s="1" t="n">
        <x:v>99.7</x:v>
      </x:c>
      <x:c r="X317" s="1" t="n">
        <x:v>0</x:v>
      </x:c>
      <x:c r="Y317" s="1" t="n">
        <x:v>0</x:v>
      </x:c>
      <x:c r="Z317" s="16" t="n">
        <x:f aca="0">MIN(100,ROUND(MIN(1,E317/10)*15+MIN(1,G317/120)*15+MIN(1,H317/3)*12+MIN(1,J317/2)*10+MIN(1,K317/60)*10+MIN(1,O317/2)*10+MIN(1,P317/2)*8+MIN(1,R317/12)*7+MIN(1,S317/4)*5+MIN(1,T317/8)*3+IF(U317="Unsupported",3,IF(U317="Limited Support",1,0))+IF(C317="Critical",2,IF(C317="High",1,0)),0))</x:f>
        <x:v>3</x:v>
      </x:c>
      <x:c r="AA317" s="1" t="str">
        <x:f aca="0">IF(Z317&gt;=70,"Critical",IF(Z317&gt;=50,"High",IF(Z317&gt;=30,"Medium","Routine")))</x:f>
        <x:v>Routine</x:v>
      </x:c>
      <x:c r="AB317" s="1" t="str">
        <x:f aca="0">IF(W317&gt;=85,"Passes score threshold only","Below score threshold")</x:f>
        <x:v>Passes score threshold only</x:v>
      </x:c>
      <x:c r="AC317" s="12" t="n">
        <x:v>1</x:v>
      </x:c>
      <x:c r="AD317" s="12"/>
      <x:c r="AE317" s="12" t="n">
        <x:v>729</x:v>
      </x:c>
    </x:row>
    <x:row r="318" ht="15" hidden="0" customHeight="1">
      <x:c r="A318" s="1" t="s">
        <x:v>2797</x:v>
      </x:c>
      <x:c r="B318" s="1" t="s">
        <x:v>1945</x:v>
      </x:c>
      <x:c r="C318" s="1" t="s">
        <x:v>1902</x:v>
      </x:c>
      <x:c r="D318" s="1" t="s">
        <x:v>1891</x:v>
      </x:c>
      <x:c r="E318" s="1" t="n">
        <x:v>10.09</x:v>
      </x:c>
      <x:c r="F318" s="1" t="n">
        <x:v>81.7</x:v>
      </x:c>
      <x:c r="G318" s="1" t="n">
        <x:v>0</x:v>
      </x:c>
      <x:c r="H318" s="1" t="n">
        <x:v>0</x:v>
      </x:c>
      <x:c r="I318" s="1" t="n">
        <x:v>1</x:v>
      </x:c>
      <x:c r="J318" s="1" t="n">
        <x:v>0</x:v>
      </x:c>
      <x:c r="K318" s="1" t="n">
        <x:v>0</x:v>
      </x:c>
      <x:c r="L318" s="1" t="n">
        <x:v>170</x:v>
      </x:c>
      <x:c r="M318" s="1" t="n">
        <x:v>3</x:v>
      </x:c>
      <x:c r="N318" s="1" t="n">
        <x:v>0</x:v>
      </x:c>
      <x:c r="O318" s="1" t="n">
        <x:v>0</x:v>
      </x:c>
      <x:c r="P318" s="1" t="n">
        <x:v>0</x:v>
      </x:c>
      <x:c r="Q318" s="1" t="n">
        <x:v>32</x:v>
      </x:c>
      <x:c r="R318" s="1" t="n">
        <x:v>4</x:v>
      </x:c>
      <x:c r="S318" s="1" t="n">
        <x:v>1.1</x:v>
      </x:c>
      <x:c r="T318" s="1" t="n">
        <x:v>2</x:v>
      </x:c>
      <x:c r="U318" s="1" t="s">
        <x:v>1884</x:v>
      </x:c>
      <x:c r="V318" s="15" t="n">
        <x:v>3075.9</x:v>
      </x:c>
      <x:c r="W318" s="1" t="n">
        <x:v>95.6</x:v>
      </x:c>
      <x:c r="X318" s="1" t="n">
        <x:v>0</x:v>
      </x:c>
      <x:c r="Y318" s="1" t="n">
        <x:v>0</x:v>
      </x:c>
      <x:c r="Z318" s="16" t="n">
        <x:f aca="0">MIN(100,ROUND(MIN(1,E318/10)*15+MIN(1,G318/120)*15+MIN(1,H318/3)*12+MIN(1,J318/2)*10+MIN(1,K318/60)*10+MIN(1,O318/2)*10+MIN(1,P318/2)*8+MIN(1,R318/12)*7+MIN(1,S318/4)*5+MIN(1,T318/8)*3+IF(U318="Unsupported",3,IF(U318="Limited Support",1,0))+IF(C318="Critical",2,IF(C318="High",1,0)),0))</x:f>
        <x:v>21</x:v>
      </x:c>
      <x:c r="AA318" s="1" t="str">
        <x:f aca="0">IF(Z318&gt;=70,"Critical",IF(Z318&gt;=50,"High",IF(Z318&gt;=30,"Medium","Routine")))</x:f>
        <x:v>Routine</x:v>
      </x:c>
      <x:c r="AB318" s="1" t="str">
        <x:f aca="0">IF(W318&gt;=85,"Passes score threshold only","Below score threshold")</x:f>
        <x:v>Passes score threshold only</x:v>
      </x:c>
      <x:c r="AC318" s="12" t="n">
        <x:v>1</x:v>
      </x:c>
      <x:c r="AD318" s="12"/>
      <x:c r="AE318" s="12" t="n">
        <x:v>170</x:v>
      </x:c>
    </x:row>
    <x:row r="319" ht="15" hidden="0" customHeight="1">
      <x:c r="A319" s="1" t="s">
        <x:v>2800</x:v>
      </x:c>
      <x:c r="B319" s="1" t="s">
        <x:v>1927</x:v>
      </x:c>
      <x:c r="C319" s="1" t="s">
        <x:v>1902</x:v>
      </x:c>
      <x:c r="D319" s="1" t="s">
        <x:v>1911</x:v>
      </x:c>
      <x:c r="E319" s="1" t="n">
        <x:v>7.8</x:v>
      </x:c>
      <x:c r="F319" s="1" t="n">
        <x:v>76.3</x:v>
      </x:c>
      <x:c r="G319" s="1" t="n">
        <x:v>0</x:v>
      </x:c>
      <x:c r="H319" s="1" t="n">
        <x:v>0</x:v>
      </x:c>
      <x:c r="I319" s="1" t="n">
        <x:v>0</x:v>
      </x:c>
      <x:c r="J319" s="1" t="n">
        <x:v>0</x:v>
      </x:c>
      <x:c r="K319" s="1" t="n">
        <x:v>0</x:v>
      </x:c>
      <x:c r="L319" s="1" t="n">
        <x:v>999</x:v>
      </x:c>
      <x:c r="M319" s="1" t="n">
        <x:v>0</x:v>
      </x:c>
      <x:c r="N319" s="1" t="n">
        <x:v>0</x:v>
      </x:c>
      <x:c r="O319" s="1" t="n">
        <x:v>0</x:v>
      </x:c>
      <x:c r="P319" s="1" t="n">
        <x:v>0</x:v>
      </x:c>
      <x:c r="Q319" s="1" t="n">
        <x:v>31</x:v>
      </x:c>
      <x:c r="R319" s="1" t="n">
        <x:v>5</x:v>
      </x:c>
      <x:c r="S319" s="1" t="n">
        <x:v>1.35</x:v>
      </x:c>
      <x:c r="T319" s="1" t="n">
        <x:v>7</x:v>
      </x:c>
      <x:c r="U319" s="1" t="s">
        <x:v>1884</x:v>
      </x:c>
      <x:c r="V319" s="15" t="n">
        <x:v>9379.27</x:v>
      </x:c>
      <x:c r="W319" s="1" t="n">
        <x:v>100</x:v>
      </x:c>
      <x:c r="X319" s="1" t="n">
        <x:v>0</x:v>
      </x:c>
      <x:c r="Y319" s="1" t="n">
        <x:v>0</x:v>
      </x:c>
      <x:c r="Z319" s="16" t="n">
        <x:f aca="0">MIN(100,ROUND(MIN(1,E319/10)*15+MIN(1,G319/120)*15+MIN(1,H319/3)*12+MIN(1,J319/2)*10+MIN(1,K319/60)*10+MIN(1,O319/2)*10+MIN(1,P319/2)*8+MIN(1,R319/12)*7+MIN(1,S319/4)*5+MIN(1,T319/8)*3+IF(U319="Unsupported",3,IF(U319="Limited Support",1,0))+IF(C319="Critical",2,IF(C319="High",1,0)),0))</x:f>
        <x:v>21</x:v>
      </x:c>
      <x:c r="AA319" s="1" t="str">
        <x:f aca="0">IF(Z319&gt;=70,"Critical",IF(Z319&gt;=50,"High",IF(Z319&gt;=30,"Medium","Routine")))</x:f>
        <x:v>Routine</x:v>
      </x:c>
      <x:c r="AB319" s="1" t="str">
        <x:f aca="0">IF(W319&gt;=85,"Passes score threshold only","Below score threshold")</x:f>
        <x:v>Passes score threshold only</x:v>
      </x:c>
      <x:c r="AC319" s="12" t="n">
        <x:v>0</x:v>
      </x:c>
      <x:c r="AD319" s="12"/>
      <x:c r="AE319" s="12"/>
    </x:row>
    <x:row r="320" ht="15" hidden="0" customHeight="1">
      <x:c r="A320" s="1" t="s">
        <x:v>987</x:v>
      </x:c>
      <x:c r="B320" s="1" t="s">
        <x:v>1866</x:v>
      </x:c>
      <x:c r="C320" s="1" t="s">
        <x:v>1893</x:v>
      </x:c>
      <x:c r="D320" s="1" t="s">
        <x:v>1891</x:v>
      </x:c>
      <x:c r="E320" s="1" t="n">
        <x:v>7.59</x:v>
      </x:c>
      <x:c r="F320" s="1" t="n">
        <x:v>59</x:v>
      </x:c>
      <x:c r="G320" s="1" t="n">
        <x:v>0</x:v>
      </x:c>
      <x:c r="H320" s="1" t="n">
        <x:v>0</x:v>
      </x:c>
      <x:c r="I320" s="1" t="n">
        <x:v>1</x:v>
      </x:c>
      <x:c r="J320" s="1" t="n">
        <x:v>0</x:v>
      </x:c>
      <x:c r="K320" s="1" t="n">
        <x:v>0</x:v>
      </x:c>
      <x:c r="L320" s="1" t="n">
        <x:v>395</x:v>
      </x:c>
      <x:c r="M320" s="1" t="n">
        <x:v>1.5</x:v>
      </x:c>
      <x:c r="N320" s="1" t="n">
        <x:v>1</x:v>
      </x:c>
      <x:c r="O320" s="1" t="n">
        <x:v>0</x:v>
      </x:c>
      <x:c r="P320" s="1" t="n">
        <x:v>0</x:v>
      </x:c>
      <x:c r="Q320" s="1" t="n">
        <x:v>20</x:v>
      </x:c>
      <x:c r="R320" s="1" t="n">
        <x:v>1</x:v>
      </x:c>
      <x:c r="S320" s="1" t="n">
        <x:v>0.79</x:v>
      </x:c>
      <x:c r="T320" s="1" t="n">
        <x:v>2</x:v>
      </x:c>
      <x:c r="U320" s="1" t="s">
        <x:v>1907</x:v>
      </x:c>
      <x:c r="V320" s="15" t="n">
        <x:v>62944.11</x:v>
      </x:c>
      <x:c r="W320" s="1" t="n">
        <x:v>99.4</x:v>
      </x:c>
      <x:c r="X320" s="1" t="n">
        <x:v>0</x:v>
      </x:c>
      <x:c r="Y320" s="1" t="n">
        <x:v>0</x:v>
      </x:c>
      <x:c r="Z320" s="16" t="n">
        <x:f aca="0">MIN(100,ROUND(MIN(1,E320/10)*15+MIN(1,G320/120)*15+MIN(1,H320/3)*12+MIN(1,J320/2)*10+MIN(1,K320/60)*10+MIN(1,O320/2)*10+MIN(1,P320/2)*8+MIN(1,R320/12)*7+MIN(1,S320/4)*5+MIN(1,T320/8)*3+IF(U320="Unsupported",3,IF(U320="Limited Support",1,0))+IF(C320="Critical",2,IF(C320="High",1,0)),0))</x:f>
        <x:v>16</x:v>
      </x:c>
      <x:c r="AA320" s="1" t="str">
        <x:f aca="0">IF(Z320&gt;=70,"Critical",IF(Z320&gt;=50,"High",IF(Z320&gt;=30,"Medium","Routine")))</x:f>
        <x:v>Routine</x:v>
      </x:c>
      <x:c r="AB320" s="1" t="str">
        <x:f aca="0">IF(W320&gt;=85,"Passes score threshold only","Below score threshold")</x:f>
        <x:v>Passes score threshold only</x:v>
      </x:c>
      <x:c r="AC320" s="12" t="n">
        <x:v>2</x:v>
      </x:c>
      <x:c r="AD320" s="12" t="n">
        <x:v>395</x:v>
      </x:c>
      <x:c r="AE320" s="12" t="n">
        <x:v>257</x:v>
      </x:c>
    </x:row>
    <x:row r="321" ht="15" hidden="0" customHeight="1">
      <x:c r="A321" s="1" t="s">
        <x:v>2805</x:v>
      </x:c>
      <x:c r="B321" s="1" t="s">
        <x:v>1866</x:v>
      </x:c>
      <x:c r="C321" s="1" t="s">
        <x:v>1893</x:v>
      </x:c>
      <x:c r="D321" s="1" t="s">
        <x:v>1870</x:v>
      </x:c>
      <x:c r="E321" s="1" t="n">
        <x:v>2.62</x:v>
      </x:c>
      <x:c r="F321" s="1" t="n">
        <x:v>56.3</x:v>
      </x:c>
      <x:c r="G321" s="1" t="n">
        <x:v>0</x:v>
      </x:c>
      <x:c r="H321" s="1" t="n">
        <x:v>0</x:v>
      </x:c>
      <x:c r="I321" s="1" t="n">
        <x:v>0</x:v>
      </x:c>
      <x:c r="J321" s="1" t="n">
        <x:v>0</x:v>
      </x:c>
      <x:c r="K321" s="1" t="n">
        <x:v>0</x:v>
      </x:c>
      <x:c r="L321" s="1" t="n">
        <x:v>709</x:v>
      </x:c>
      <x:c r="M321" s="1" t="n">
        <x:v>0</x:v>
      </x:c>
      <x:c r="N321" s="1" t="n">
        <x:v>0</x:v>
      </x:c>
      <x:c r="O321" s="1" t="n">
        <x:v>0</x:v>
      </x:c>
      <x:c r="P321" s="1" t="n">
        <x:v>0</x:v>
      </x:c>
      <x:c r="Q321" s="1" t="n">
        <x:v>13</x:v>
      </x:c>
      <x:c r="R321" s="1" t="n">
        <x:v>0</x:v>
      </x:c>
      <x:c r="S321" s="1" t="n">
        <x:v>0</x:v>
      </x:c>
      <x:c r="T321" s="1" t="n">
        <x:v>3</x:v>
      </x:c>
      <x:c r="U321" s="1" t="s">
        <x:v>1884</x:v>
      </x:c>
      <x:c r="V321" s="15" t="n">
        <x:v>55868.16</x:v>
      </x:c>
      <x:c r="W321" s="1" t="n">
        <x:v>97.8</x:v>
      </x:c>
      <x:c r="X321" s="1" t="n">
        <x:v>0</x:v>
      </x:c>
      <x:c r="Y321" s="1" t="n">
        <x:v>0</x:v>
      </x:c>
      <x:c r="Z321" s="16" t="n">
        <x:f aca="0">MIN(100,ROUND(MIN(1,E321/10)*15+MIN(1,G321/120)*15+MIN(1,H321/3)*12+MIN(1,J321/2)*10+MIN(1,K321/60)*10+MIN(1,O321/2)*10+MIN(1,P321/2)*8+MIN(1,R321/12)*7+MIN(1,S321/4)*5+MIN(1,T321/8)*3+IF(U321="Unsupported",3,IF(U321="Limited Support",1,0))+IF(C321="Critical",2,IF(C321="High",1,0)),0))</x:f>
        <x:v>6</x:v>
      </x:c>
      <x:c r="AA321" s="1" t="str">
        <x:f aca="0">IF(Z321&gt;=70,"Critical",IF(Z321&gt;=50,"High",IF(Z321&gt;=30,"Medium","Routine")))</x:f>
        <x:v>Routine</x:v>
      </x:c>
      <x:c r="AB321" s="1" t="str">
        <x:f aca="0">IF(W321&gt;=85,"Passes score threshold only","Below score threshold")</x:f>
        <x:v>Passes score threshold only</x:v>
      </x:c>
      <x:c r="AC321" s="12" t="n">
        <x:v>1</x:v>
      </x:c>
      <x:c r="AD321" s="12"/>
      <x:c r="AE321" s="12" t="n">
        <x:v>709</x:v>
      </x:c>
    </x:row>
    <x:row r="322" ht="15" hidden="0" customHeight="1">
      <x:c r="A322" s="1" t="s">
        <x:v>2808</x:v>
      </x:c>
      <x:c r="B322" s="1" t="s">
        <x:v>1989</x:v>
      </x:c>
      <x:c r="C322" s="1" t="s">
        <x:v>1893</x:v>
      </x:c>
      <x:c r="D322" s="1" t="s">
        <x:v>1911</x:v>
      </x:c>
      <x:c r="E322" s="1" t="n">
        <x:v>4.22</x:v>
      </x:c>
      <x:c r="F322" s="1" t="n">
        <x:v>41</x:v>
      </x:c>
      <x:c r="G322" s="1" t="n">
        <x:v>0</x:v>
      </x:c>
      <x:c r="H322" s="1" t="n">
        <x:v>0</x:v>
      </x:c>
      <x:c r="I322" s="1" t="n">
        <x:v>1</x:v>
      </x:c>
      <x:c r="J322" s="1" t="n">
        <x:v>0</x:v>
      </x:c>
      <x:c r="K322" s="1" t="n">
        <x:v>0</x:v>
      </x:c>
      <x:c r="L322" s="1" t="n">
        <x:v>352</x:v>
      </x:c>
      <x:c r="M322" s="1" t="n">
        <x:v>3.3</x:v>
      </x:c>
      <x:c r="N322" s="1" t="n">
        <x:v>0</x:v>
      </x:c>
      <x:c r="O322" s="1" t="n">
        <x:v>0</x:v>
      </x:c>
      <x:c r="P322" s="1" t="n">
        <x:v>0</x:v>
      </x:c>
      <x:c r="Q322" s="1" t="n">
        <x:v>7</x:v>
      </x:c>
      <x:c r="R322" s="1" t="n">
        <x:v>1</x:v>
      </x:c>
      <x:c r="S322" s="1" t="n">
        <x:v>0.01</x:v>
      </x:c>
      <x:c r="T322" s="1" t="n">
        <x:v>3</x:v>
      </x:c>
      <x:c r="U322" s="1" t="s">
        <x:v>1884</x:v>
      </x:c>
      <x:c r="V322" s="15" t="n">
        <x:v>7879.22</x:v>
      </x:c>
      <x:c r="W322" s="1" t="n">
        <x:v>95.4</x:v>
      </x:c>
      <x:c r="X322" s="1" t="n">
        <x:v>0</x:v>
      </x:c>
      <x:c r="Y322" s="1" t="n">
        <x:v>0</x:v>
      </x:c>
      <x:c r="Z322" s="16" t="n">
        <x:f aca="0">MIN(100,ROUND(MIN(1,E322/10)*15+MIN(1,G322/120)*15+MIN(1,H322/3)*12+MIN(1,J322/2)*10+MIN(1,K322/60)*10+MIN(1,O322/2)*10+MIN(1,P322/2)*8+MIN(1,R322/12)*7+MIN(1,S322/4)*5+MIN(1,T322/8)*3+IF(U322="Unsupported",3,IF(U322="Limited Support",1,0))+IF(C322="Critical",2,IF(C322="High",1,0)),0))</x:f>
        <x:v>9</x:v>
      </x:c>
      <x:c r="AA322" s="1" t="str">
        <x:f aca="0">IF(Z322&gt;=70,"Critical",IF(Z322&gt;=50,"High",IF(Z322&gt;=30,"Medium","Routine")))</x:f>
        <x:v>Routine</x:v>
      </x:c>
      <x:c r="AB322" s="1" t="str">
        <x:f aca="0">IF(W322&gt;=85,"Passes score threshold only","Below score threshold")</x:f>
        <x:v>Passes score threshold only</x:v>
      </x:c>
      <x:c r="AC322" s="12" t="n">
        <x:v>2</x:v>
      </x:c>
      <x:c r="AD322" s="12" t="n">
        <x:v>352</x:v>
      </x:c>
      <x:c r="AE322" s="12" t="n">
        <x:v>327</x:v>
      </x:c>
    </x:row>
    <x:row r="323" ht="15" hidden="0" customHeight="1">
      <x:c r="A323" s="1" t="s">
        <x:v>988</x:v>
      </x:c>
      <x:c r="B323" s="1" t="s">
        <x:v>1897</x:v>
      </x:c>
      <x:c r="C323" s="1" t="s">
        <x:v>1902</x:v>
      </x:c>
      <x:c r="D323" s="1" t="s">
        <x:v>1911</x:v>
      </x:c>
      <x:c r="E323" s="1" t="n">
        <x:v>1.71</x:v>
      </x:c>
      <x:c r="F323" s="1" t="n">
        <x:v>15.3</x:v>
      </x:c>
      <x:c r="G323" s="1" t="n">
        <x:v>0</x:v>
      </x:c>
      <x:c r="H323" s="1" t="n">
        <x:v>0</x:v>
      </x:c>
      <x:c r="I323" s="1" t="n">
        <x:v>0</x:v>
      </x:c>
      <x:c r="J323" s="1" t="n">
        <x:v>0</x:v>
      </x:c>
      <x:c r="K323" s="1" t="n">
        <x:v>0</x:v>
      </x:c>
      <x:c r="L323" s="1" t="n">
        <x:v>999</x:v>
      </x:c>
      <x:c r="M323" s="1" t="n">
        <x:v>0</x:v>
      </x:c>
      <x:c r="N323" s="1" t="n">
        <x:v>0</x:v>
      </x:c>
      <x:c r="O323" s="1" t="n">
        <x:v>0</x:v>
      </x:c>
      <x:c r="P323" s="1" t="n">
        <x:v>0</x:v>
      </x:c>
      <x:c r="Q323" s="1" t="n">
        <x:v>5</x:v>
      </x:c>
      <x:c r="R323" s="1" t="n">
        <x:v>0</x:v>
      </x:c>
      <x:c r="S323" s="1" t="n">
        <x:v>0</x:v>
      </x:c>
      <x:c r="T323" s="1" t="n">
        <x:v>2</x:v>
      </x:c>
      <x:c r="U323" s="1" t="s">
        <x:v>1907</x:v>
      </x:c>
      <x:c r="V323" s="15" t="n">
        <x:v>14159.24</x:v>
      </x:c>
      <x:c r="W323" s="1" t="n">
        <x:v>97.6</x:v>
      </x:c>
      <x:c r="X323" s="1" t="n">
        <x:v>0</x:v>
      </x:c>
      <x:c r="Y323" s="1" t="n">
        <x:v>0</x:v>
      </x:c>
      <x:c r="Z323" s="16" t="n">
        <x:f aca="0">MIN(100,ROUND(MIN(1,E323/10)*15+MIN(1,G323/120)*15+MIN(1,H323/3)*12+MIN(1,J323/2)*10+MIN(1,K323/60)*10+MIN(1,O323/2)*10+MIN(1,P323/2)*8+MIN(1,R323/12)*7+MIN(1,S323/4)*5+MIN(1,T323/8)*3+IF(U323="Unsupported",3,IF(U323="Limited Support",1,0))+IF(C323="Critical",2,IF(C323="High",1,0)),0))</x:f>
        <x:v>6</x:v>
      </x:c>
      <x:c r="AA323" s="1" t="str">
        <x:f aca="0">IF(Z323&gt;=70,"Critical",IF(Z323&gt;=50,"High",IF(Z323&gt;=30,"Medium","Routine")))</x:f>
        <x:v>Routine</x:v>
      </x:c>
      <x:c r="AB323" s="1" t="str">
        <x:f aca="0">IF(W323&gt;=85,"Passes score threshold only","Below score threshold")</x:f>
        <x:v>Passes score threshold only</x:v>
      </x:c>
      <x:c r="AC323" s="12" t="n">
        <x:v>0</x:v>
      </x:c>
      <x:c r="AD323" s="12"/>
      <x:c r="AE323" s="12"/>
    </x:row>
    <x:row r="324" ht="15" hidden="0" customHeight="1">
      <x:c r="A324" s="1" t="s">
        <x:v>992</x:v>
      </x:c>
      <x:c r="B324" s="1" t="s">
        <x:v>1897</x:v>
      </x:c>
      <x:c r="C324" s="1" t="s">
        <x:v>1902</x:v>
      </x:c>
      <x:c r="D324" s="1" t="s">
        <x:v>1891</x:v>
      </x:c>
      <x:c r="E324" s="1" t="n">
        <x:v>2.16</x:v>
      </x:c>
      <x:c r="F324" s="1" t="n">
        <x:v>21.3</x:v>
      </x:c>
      <x:c r="G324" s="1" t="n">
        <x:v>0</x:v>
      </x:c>
      <x:c r="H324" s="1" t="n">
        <x:v>0</x:v>
      </x:c>
      <x:c r="I324" s="1" t="n">
        <x:v>0</x:v>
      </x:c>
      <x:c r="J324" s="1" t="n">
        <x:v>0</x:v>
      </x:c>
      <x:c r="K324" s="1" t="n">
        <x:v>0</x:v>
      </x:c>
      <x:c r="L324" s="1" t="n">
        <x:v>402</x:v>
      </x:c>
      <x:c r="M324" s="1" t="n">
        <x:v>0</x:v>
      </x:c>
      <x:c r="N324" s="1" t="n">
        <x:v>0</x:v>
      </x:c>
      <x:c r="O324" s="1" t="n">
        <x:v>0</x:v>
      </x:c>
      <x:c r="P324" s="1" t="n">
        <x:v>0</x:v>
      </x:c>
      <x:c r="Q324" s="1" t="n">
        <x:v>11</x:v>
      </x:c>
      <x:c r="R324" s="1" t="n">
        <x:v>2</x:v>
      </x:c>
      <x:c r="S324" s="1" t="n">
        <x:v>1</x:v>
      </x:c>
      <x:c r="T324" s="1" t="n">
        <x:v>0</x:v>
      </x:c>
      <x:c r="U324" s="1" t="s">
        <x:v>1884</x:v>
      </x:c>
      <x:c r="V324" s="15" t="n">
        <x:v>18331.87</x:v>
      </x:c>
      <x:c r="W324" s="1" t="n">
        <x:v>95.8</x:v>
      </x:c>
      <x:c r="X324" s="1" t="n">
        <x:v>0</x:v>
      </x:c>
      <x:c r="Y324" s="1" t="n">
        <x:v>0</x:v>
      </x:c>
      <x:c r="Z324" s="16" t="n">
        <x:f aca="0">MIN(100,ROUND(MIN(1,E324/10)*15+MIN(1,G324/120)*15+MIN(1,H324/3)*12+MIN(1,J324/2)*10+MIN(1,K324/60)*10+MIN(1,O324/2)*10+MIN(1,P324/2)*8+MIN(1,R324/12)*7+MIN(1,S324/4)*5+MIN(1,T324/8)*3+IF(U324="Unsupported",3,IF(U324="Limited Support",1,0))+IF(C324="Critical",2,IF(C324="High",1,0)),0))</x:f>
        <x:v>8</x:v>
      </x:c>
      <x:c r="AA324" s="1" t="str">
        <x:f aca="0">IF(Z324&gt;=70,"Critical",IF(Z324&gt;=50,"High",IF(Z324&gt;=30,"Medium","Routine")))</x:f>
        <x:v>Routine</x:v>
      </x:c>
      <x:c r="AB324" s="1" t="str">
        <x:f aca="0">IF(W324&gt;=85,"Passes score threshold only","Below score threshold")</x:f>
        <x:v>Passes score threshold only</x:v>
      </x:c>
      <x:c r="AC324" s="12" t="n">
        <x:v>1</x:v>
      </x:c>
      <x:c r="AD324" s="12"/>
      <x:c r="AE324" s="12" t="n">
        <x:v>402</x:v>
      </x:c>
    </x:row>
    <x:row r="325" ht="15" hidden="0" customHeight="1">
      <x:c r="A325" s="1" t="s">
        <x:v>2815</x:v>
      </x:c>
      <x:c r="B325" s="1" t="s">
        <x:v>2010</x:v>
      </x:c>
      <x:c r="C325" s="1" t="s">
        <x:v>1893</x:v>
      </x:c>
      <x:c r="D325" s="1" t="s">
        <x:v>1870</x:v>
      </x:c>
      <x:c r="E325" s="1" t="n">
        <x:v>3.48</x:v>
      </x:c>
      <x:c r="F325" s="1" t="n">
        <x:v>71.2</x:v>
      </x:c>
      <x:c r="G325" s="1" t="n">
        <x:v>0</x:v>
      </x:c>
      <x:c r="H325" s="1" t="n">
        <x:v>0</x:v>
      </x:c>
      <x:c r="I325" s="1" t="n">
        <x:v>0</x:v>
      </x:c>
      <x:c r="J325" s="1" t="n">
        <x:v>0</x:v>
      </x:c>
      <x:c r="K325" s="1" t="n">
        <x:v>0</x:v>
      </x:c>
      <x:c r="L325" s="1" t="n">
        <x:v>999</x:v>
      </x:c>
      <x:c r="M325" s="1" t="n">
        <x:v>0</x:v>
      </x:c>
      <x:c r="N325" s="1" t="n">
        <x:v>0</x:v>
      </x:c>
      <x:c r="O325" s="1" t="n">
        <x:v>0</x:v>
      </x:c>
      <x:c r="P325" s="1" t="n">
        <x:v>0</x:v>
      </x:c>
      <x:c r="Q325" s="1" t="n">
        <x:v>20</x:v>
      </x:c>
      <x:c r="R325" s="1" t="n">
        <x:v>0</x:v>
      </x:c>
      <x:c r="S325" s="1" t="n">
        <x:v>0</x:v>
      </x:c>
      <x:c r="T325" s="1" t="n">
        <x:v>5</x:v>
      </x:c>
      <x:c r="U325" s="1" t="s">
        <x:v>1884</x:v>
      </x:c>
      <x:c r="V325" s="15" t="n">
        <x:v>2495.45</x:v>
      </x:c>
      <x:c r="W325" s="1" t="n">
        <x:v>93.5</x:v>
      </x:c>
      <x:c r="X325" s="1" t="n">
        <x:v>0</x:v>
      </x:c>
      <x:c r="Y325" s="1" t="n">
        <x:v>0</x:v>
      </x:c>
      <x:c r="Z325" s="16" t="n">
        <x:f aca="0">MIN(100,ROUND(MIN(1,E325/10)*15+MIN(1,G325/120)*15+MIN(1,H325/3)*12+MIN(1,J325/2)*10+MIN(1,K325/60)*10+MIN(1,O325/2)*10+MIN(1,P325/2)*8+MIN(1,R325/12)*7+MIN(1,S325/4)*5+MIN(1,T325/8)*3+IF(U325="Unsupported",3,IF(U325="Limited Support",1,0))+IF(C325="Critical",2,IF(C325="High",1,0)),0))</x:f>
        <x:v>8</x:v>
      </x:c>
      <x:c r="AA325" s="1" t="str">
        <x:f aca="0">IF(Z325&gt;=70,"Critical",IF(Z325&gt;=50,"High",IF(Z325&gt;=30,"Medium","Routine")))</x:f>
        <x:v>Routine</x:v>
      </x:c>
      <x:c r="AB325" s="1" t="str">
        <x:f aca="0">IF(W325&gt;=85,"Passes score threshold only","Below score threshold")</x:f>
        <x:v>Passes score threshold only</x:v>
      </x:c>
      <x:c r="AC325" s="12" t="n">
        <x:v>0</x:v>
      </x:c>
      <x:c r="AD325" s="12"/>
      <x:c r="AE325" s="12"/>
    </x:row>
    <x:row r="326" ht="15" hidden="0" customHeight="1">
      <x:c r="A326" s="1" t="s">
        <x:v>2818</x:v>
      </x:c>
      <x:c r="B326" s="1" t="s">
        <x:v>1888</x:v>
      </x:c>
      <x:c r="C326" s="1" t="s">
        <x:v>1893</x:v>
      </x:c>
      <x:c r="D326" s="1" t="s">
        <x:v>1911</x:v>
      </x:c>
      <x:c r="E326" s="1" t="n">
        <x:v>5.95</x:v>
      </x:c>
      <x:c r="F326" s="1" t="n">
        <x:v>68.8</x:v>
      </x:c>
      <x:c r="G326" s="1" t="n">
        <x:v>39</x:v>
      </x:c>
      <x:c r="H326" s="1" t="n">
        <x:v>0</x:v>
      </x:c>
      <x:c r="I326" s="1" t="n">
        <x:v>0</x:v>
      </x:c>
      <x:c r="J326" s="1" t="n">
        <x:v>0</x:v>
      </x:c>
      <x:c r="K326" s="1" t="n">
        <x:v>0</x:v>
      </x:c>
      <x:c r="L326" s="1" t="n">
        <x:v>999</x:v>
      </x:c>
      <x:c r="M326" s="1" t="n">
        <x:v>0</x:v>
      </x:c>
      <x:c r="N326" s="1" t="n">
        <x:v>0</x:v>
      </x:c>
      <x:c r="O326" s="1" t="n">
        <x:v>0</x:v>
      </x:c>
      <x:c r="P326" s="1" t="n">
        <x:v>0</x:v>
      </x:c>
      <x:c r="Q326" s="1" t="n">
        <x:v>10</x:v>
      </x:c>
      <x:c r="R326" s="1" t="n">
        <x:v>4</x:v>
      </x:c>
      <x:c r="S326" s="1" t="n">
        <x:v>0.66</x:v>
      </x:c>
      <x:c r="T326" s="1" t="n">
        <x:v>2</x:v>
      </x:c>
      <x:c r="U326" s="1" t="s">
        <x:v>1884</x:v>
      </x:c>
      <x:c r="V326" s="15" t="n">
        <x:v>3257.56</x:v>
      </x:c>
      <x:c r="W326" s="1" t="n">
        <x:v>96.5</x:v>
      </x:c>
      <x:c r="X326" s="1" t="n">
        <x:v>0</x:v>
      </x:c>
      <x:c r="Y326" s="1" t="n">
        <x:v>0</x:v>
      </x:c>
      <x:c r="Z326" s="16" t="n">
        <x:f aca="0">MIN(100,ROUND(MIN(1,E326/10)*15+MIN(1,G326/120)*15+MIN(1,H326/3)*12+MIN(1,J326/2)*10+MIN(1,K326/60)*10+MIN(1,O326/2)*10+MIN(1,P326/2)*8+MIN(1,R326/12)*7+MIN(1,S326/4)*5+MIN(1,T326/8)*3+IF(U326="Unsupported",3,IF(U326="Limited Support",1,0))+IF(C326="Critical",2,IF(C326="High",1,0)),0))</x:f>
        <x:v>19</x:v>
      </x:c>
      <x:c r="AA326" s="1" t="str">
        <x:f aca="0">IF(Z326&gt;=70,"Critical",IF(Z326&gt;=50,"High",IF(Z326&gt;=30,"Medium","Routine")))</x:f>
        <x:v>Routine</x:v>
      </x:c>
      <x:c r="AB326" s="1" t="str">
        <x:f aca="0">IF(W326&gt;=85,"Passes score threshold only","Below score threshold")</x:f>
        <x:v>Passes score threshold only</x:v>
      </x:c>
      <x:c r="AC326" s="12" t="n">
        <x:v>0</x:v>
      </x:c>
      <x:c r="AD326" s="12"/>
      <x:c r="AE326" s="12"/>
    </x:row>
    <x:row r="327" ht="15" hidden="0" customHeight="1">
      <x:c r="A327" s="1" t="s">
        <x:v>2821</x:v>
      </x:c>
      <x:c r="B327" s="1" t="s">
        <x:v>1933</x:v>
      </x:c>
      <x:c r="C327" s="1" t="s">
        <x:v>1872</x:v>
      </x:c>
      <x:c r="D327" s="1" t="s">
        <x:v>1911</x:v>
      </x:c>
      <x:c r="E327" s="1" t="n">
        <x:v>2.21</x:v>
      </x:c>
      <x:c r="F327" s="1" t="n">
        <x:v>49.3</x:v>
      </x:c>
      <x:c r="G327" s="1" t="n">
        <x:v>0</x:v>
      </x:c>
      <x:c r="H327" s="1" t="n">
        <x:v>0</x:v>
      </x:c>
      <x:c r="I327" s="1" t="n">
        <x:v>0</x:v>
      </x:c>
      <x:c r="J327" s="1" t="n">
        <x:v>0</x:v>
      </x:c>
      <x:c r="K327" s="1" t="n">
        <x:v>0</x:v>
      </x:c>
      <x:c r="L327" s="1" t="n">
        <x:v>999</x:v>
      </x:c>
      <x:c r="M327" s="1" t="n">
        <x:v>0</x:v>
      </x:c>
      <x:c r="N327" s="1" t="n">
        <x:v>0</x:v>
      </x:c>
      <x:c r="O327" s="1" t="n">
        <x:v>0</x:v>
      </x:c>
      <x:c r="P327" s="1" t="n">
        <x:v>0</x:v>
      </x:c>
      <x:c r="Q327" s="1" t="n">
        <x:v>18</x:v>
      </x:c>
      <x:c r="R327" s="1" t="n">
        <x:v>2</x:v>
      </x:c>
      <x:c r="S327" s="1" t="n">
        <x:v>0.13</x:v>
      </x:c>
      <x:c r="T327" s="1" t="n">
        <x:v>2</x:v>
      </x:c>
      <x:c r="U327" s="1" t="s">
        <x:v>1884</x:v>
      </x:c>
      <x:c r="V327" s="15" t="n">
        <x:v>1925.74</x:v>
      </x:c>
      <x:c r="W327" s="1" t="n">
        <x:v>95.7</x:v>
      </x:c>
      <x:c r="X327" s="1" t="n">
        <x:v>0</x:v>
      </x:c>
      <x:c r="Y327" s="1" t="n">
        <x:v>0</x:v>
      </x:c>
      <x:c r="Z327" s="16" t="n">
        <x:f aca="0">MIN(100,ROUND(MIN(1,E327/10)*15+MIN(1,G327/120)*15+MIN(1,H327/3)*12+MIN(1,J327/2)*10+MIN(1,K327/60)*10+MIN(1,O327/2)*10+MIN(1,P327/2)*8+MIN(1,R327/12)*7+MIN(1,S327/4)*5+MIN(1,T327/8)*3+IF(U327="Unsupported",3,IF(U327="Limited Support",1,0))+IF(C327="Critical",2,IF(C327="High",1,0)),0))</x:f>
        <x:v>5</x:v>
      </x:c>
      <x:c r="AA327" s="1" t="str">
        <x:f aca="0">IF(Z327&gt;=70,"Critical",IF(Z327&gt;=50,"High",IF(Z327&gt;=30,"Medium","Routine")))</x:f>
        <x:v>Routine</x:v>
      </x:c>
      <x:c r="AB327" s="1" t="str">
        <x:f aca="0">IF(W327&gt;=85,"Passes score threshold only","Below score threshold")</x:f>
        <x:v>Passes score threshold only</x:v>
      </x:c>
      <x:c r="AC327" s="12" t="n">
        <x:v>0</x:v>
      </x:c>
      <x:c r="AD327" s="12"/>
      <x:c r="AE327" s="12"/>
    </x:row>
    <x:row r="328" ht="15" hidden="0" customHeight="1">
      <x:c r="A328" s="1" t="s">
        <x:v>2824</x:v>
      </x:c>
      <x:c r="B328" s="1" t="s">
        <x:v>1888</x:v>
      </x:c>
      <x:c r="C328" s="1" t="s">
        <x:v>1902</x:v>
      </x:c>
      <x:c r="D328" s="1" t="s">
        <x:v>1891</x:v>
      </x:c>
      <x:c r="E328" s="1" t="n">
        <x:v>0.5</x:v>
      </x:c>
      <x:c r="F328" s="1" t="n">
        <x:v>70.1</x:v>
      </x:c>
      <x:c r="G328" s="1" t="n">
        <x:v>0</x:v>
      </x:c>
      <x:c r="H328" s="1" t="n">
        <x:v>0</x:v>
      </x:c>
      <x:c r="I328" s="1" t="n">
        <x:v>0</x:v>
      </x:c>
      <x:c r="J328" s="1" t="n">
        <x:v>0</x:v>
      </x:c>
      <x:c r="K328" s="1" t="n">
        <x:v>0</x:v>
      </x:c>
      <x:c r="L328" s="1" t="n">
        <x:v>999</x:v>
      </x:c>
      <x:c r="M328" s="1" t="n">
        <x:v>0</x:v>
      </x:c>
      <x:c r="N328" s="1" t="n">
        <x:v>0</x:v>
      </x:c>
      <x:c r="O328" s="1" t="n">
        <x:v>0</x:v>
      </x:c>
      <x:c r="P328" s="1" t="n">
        <x:v>0</x:v>
      </x:c>
      <x:c r="Q328" s="1" t="n">
        <x:v>31</x:v>
      </x:c>
      <x:c r="R328" s="1" t="n">
        <x:v>0</x:v>
      </x:c>
      <x:c r="S328" s="1" t="n">
        <x:v>0.96</x:v>
      </x:c>
      <x:c r="T328" s="1" t="n">
        <x:v>3</x:v>
      </x:c>
      <x:c r="U328" s="1" t="s">
        <x:v>1884</x:v>
      </x:c>
      <x:c r="V328" s="15" t="n">
        <x:v>3363.8</x:v>
      </x:c>
      <x:c r="W328" s="1" t="n">
        <x:v>96.6</x:v>
      </x:c>
      <x:c r="X328" s="1" t="n">
        <x:v>0</x:v>
      </x:c>
      <x:c r="Y328" s="1" t="n">
        <x:v>0</x:v>
      </x:c>
      <x:c r="Z328" s="16" t="n">
        <x:f aca="0">MIN(100,ROUND(MIN(1,E328/10)*15+MIN(1,G328/120)*15+MIN(1,H328/3)*12+MIN(1,J328/2)*10+MIN(1,K328/60)*10+MIN(1,O328/2)*10+MIN(1,P328/2)*8+MIN(1,R328/12)*7+MIN(1,S328/4)*5+MIN(1,T328/8)*3+IF(U328="Unsupported",3,IF(U328="Limited Support",1,0))+IF(C328="Critical",2,IF(C328="High",1,0)),0))</x:f>
        <x:v>5</x:v>
      </x:c>
      <x:c r="AA328" s="1" t="str">
        <x:f aca="0">IF(Z328&gt;=70,"Critical",IF(Z328&gt;=50,"High",IF(Z328&gt;=30,"Medium","Routine")))</x:f>
        <x:v>Routine</x:v>
      </x:c>
      <x:c r="AB328" s="1" t="str">
        <x:f aca="0">IF(W328&gt;=85,"Passes score threshold only","Below score threshold")</x:f>
        <x:v>Passes score threshold only</x:v>
      </x:c>
      <x:c r="AC328" s="12" t="n">
        <x:v>0</x:v>
      </x:c>
      <x:c r="AD328" s="12"/>
      <x:c r="AE328" s="12"/>
    </x:row>
    <x:row r="329" ht="15" hidden="0" customHeight="1">
      <x:c r="A329" s="1" t="s">
        <x:v>2827</x:v>
      </x:c>
      <x:c r="B329" s="1" t="s">
        <x:v>1945</x:v>
      </x:c>
      <x:c r="C329" s="1" t="s">
        <x:v>1902</x:v>
      </x:c>
      <x:c r="D329" s="1" t="s">
        <x:v>1870</x:v>
      </x:c>
      <x:c r="E329" s="1" t="n">
        <x:v>1.1</x:v>
      </x:c>
      <x:c r="F329" s="1" t="n">
        <x:v>68.7</x:v>
      </x:c>
      <x:c r="G329" s="1" t="n">
        <x:v>0</x:v>
      </x:c>
      <x:c r="H329" s="1" t="n">
        <x:v>0</x:v>
      </x:c>
      <x:c r="I329" s="1" t="n">
        <x:v>1</x:v>
      </x:c>
      <x:c r="J329" s="1" t="n">
        <x:v>0</x:v>
      </x:c>
      <x:c r="K329" s="1" t="n">
        <x:v>0</x:v>
      </x:c>
      <x:c r="L329" s="1" t="n">
        <x:v>160</x:v>
      </x:c>
      <x:c r="M329" s="1" t="n">
        <x:v>0.3</x:v>
      </x:c>
      <x:c r="N329" s="1" t="n">
        <x:v>0</x:v>
      </x:c>
      <x:c r="O329" s="1" t="n">
        <x:v>1</x:v>
      </x:c>
      <x:c r="P329" s="1" t="n">
        <x:v>1</x:v>
      </x:c>
      <x:c r="Q329" s="1" t="n">
        <x:v>14</x:v>
      </x:c>
      <x:c r="R329" s="1" t="n">
        <x:v>2</x:v>
      </x:c>
      <x:c r="S329" s="1" t="n">
        <x:v>0</x:v>
      </x:c>
      <x:c r="T329" s="1" t="n">
        <x:v>0</x:v>
      </x:c>
      <x:c r="U329" s="1" t="s">
        <x:v>1907</x:v>
      </x:c>
      <x:c r="V329" s="15" t="n">
        <x:v>2543.03</x:v>
      </x:c>
      <x:c r="W329" s="1" t="n">
        <x:v>96.2</x:v>
      </x:c>
      <x:c r="X329" s="1" t="n">
        <x:v>0</x:v>
      </x:c>
      <x:c r="Y329" s="1" t="n">
        <x:v>1</x:v>
      </x:c>
      <x:c r="Z329" s="16" t="n">
        <x:f aca="0">MIN(100,ROUND(MIN(1,E329/10)*15+MIN(1,G329/120)*15+MIN(1,H329/3)*12+MIN(1,J329/2)*10+MIN(1,K329/60)*10+MIN(1,O329/2)*10+MIN(1,P329/2)*8+MIN(1,R329/12)*7+MIN(1,S329/4)*5+MIN(1,T329/8)*3+IF(U329="Unsupported",3,IF(U329="Limited Support",1,0))+IF(C329="Critical",2,IF(C329="High",1,0)),0))</x:f>
        <x:v>15</x:v>
      </x:c>
      <x:c r="AA329" s="1" t="str">
        <x:f aca="0">IF(Z329&gt;=70,"Critical",IF(Z329&gt;=50,"High",IF(Z329&gt;=30,"Medium","Routine")))</x:f>
        <x:v>Routine</x:v>
      </x:c>
      <x:c r="AB329" s="1" t="str">
        <x:f aca="0">IF(W329&gt;=85,"Passes score threshold only","Below score threshold")</x:f>
        <x:v>Passes score threshold only</x:v>
      </x:c>
      <x:c r="AC329" s="12" t="n">
        <x:v>1</x:v>
      </x:c>
      <x:c r="AD329" s="12"/>
      <x:c r="AE329" s="12" t="n">
        <x:v>160</x:v>
      </x:c>
    </x:row>
    <x:row r="330" ht="15" hidden="0" customHeight="1">
      <x:c r="A330" s="1" t="s">
        <x:v>2830</x:v>
      </x:c>
      <x:c r="B330" s="1" t="s">
        <x:v>1879</x:v>
      </x:c>
      <x:c r="C330" s="1" t="s">
        <x:v>1893</x:v>
      </x:c>
      <x:c r="D330" s="1" t="s">
        <x:v>1870</x:v>
      </x:c>
      <x:c r="E330" s="1" t="n">
        <x:v>7.16</x:v>
      </x:c>
      <x:c r="F330" s="1" t="n">
        <x:v>65.9</x:v>
      </x:c>
      <x:c r="G330" s="1" t="n">
        <x:v>0</x:v>
      </x:c>
      <x:c r="H330" s="1" t="n">
        <x:v>1</x:v>
      </x:c>
      <x:c r="I330" s="1" t="n">
        <x:v>2</x:v>
      </x:c>
      <x:c r="J330" s="1" t="n">
        <x:v>0</x:v>
      </x:c>
      <x:c r="K330" s="1" t="n">
        <x:v>19.7</x:v>
      </x:c>
      <x:c r="L330" s="1" t="n">
        <x:v>230</x:v>
      </x:c>
      <x:c r="M330" s="1" t="n">
        <x:v>0.8</x:v>
      </x:c>
      <x:c r="N330" s="1" t="n">
        <x:v>0</x:v>
      </x:c>
      <x:c r="O330" s="1" t="n">
        <x:v>0</x:v>
      </x:c>
      <x:c r="P330" s="1" t="n">
        <x:v>0</x:v>
      </x:c>
      <x:c r="Q330" s="1" t="n">
        <x:v>33</x:v>
      </x:c>
      <x:c r="R330" s="1" t="n">
        <x:v>2</x:v>
      </x:c>
      <x:c r="S330" s="1" t="n">
        <x:v>0.72</x:v>
      </x:c>
      <x:c r="T330" s="1" t="n">
        <x:v>1</x:v>
      </x:c>
      <x:c r="U330" s="1" t="s">
        <x:v>1884</x:v>
      </x:c>
      <x:c r="V330" s="15" t="n">
        <x:v>1744.6</x:v>
      </x:c>
      <x:c r="W330" s="1" t="n">
        <x:v>92.5</x:v>
      </x:c>
      <x:c r="X330" s="1" t="n">
        <x:v>0</x:v>
      </x:c>
      <x:c r="Y330" s="1" t="n">
        <x:v>0</x:v>
      </x:c>
      <x:c r="Z330" s="16" t="n">
        <x:f aca="0">MIN(100,ROUND(MIN(1,E330/10)*15+MIN(1,G330/120)*15+MIN(1,H330/3)*12+MIN(1,J330/2)*10+MIN(1,K330/60)*10+MIN(1,O330/2)*10+MIN(1,P330/2)*8+MIN(1,R330/12)*7+MIN(1,S330/4)*5+MIN(1,T330/8)*3+IF(U330="Unsupported",3,IF(U330="Limited Support",1,0))+IF(C330="Critical",2,IF(C330="High",1,0)),0))</x:f>
        <x:v>21</x:v>
      </x:c>
      <x:c r="AA330" s="1" t="str">
        <x:f aca="0">IF(Z330&gt;=70,"Critical",IF(Z330&gt;=50,"High",IF(Z330&gt;=30,"Medium","Routine")))</x:f>
        <x:v>Routine</x:v>
      </x:c>
      <x:c r="AB330" s="1" t="str">
        <x:f aca="0">IF(W330&gt;=85,"Passes score threshold only","Below score threshold")</x:f>
        <x:v>Passes score threshold only</x:v>
      </x:c>
      <x:c r="AC330" s="12" t="n">
        <x:v>2</x:v>
      </x:c>
      <x:c r="AD330" s="12" t="n">
        <x:v>230</x:v>
      </x:c>
      <x:c r="AE330" s="12" t="n">
        <x:v>74</x:v>
      </x:c>
    </x:row>
    <x:row r="331" ht="15" hidden="0" customHeight="1">
      <x:c r="A331" s="1" t="s">
        <x:v>994</x:v>
      </x:c>
      <x:c r="B331" s="1" t="s">
        <x:v>1927</x:v>
      </x:c>
      <x:c r="C331" s="1" t="s">
        <x:v>1902</x:v>
      </x:c>
      <x:c r="D331" s="1" t="s">
        <x:v>1891</x:v>
      </x:c>
      <x:c r="E331" s="1" t="n">
        <x:v>7.96</x:v>
      </x:c>
      <x:c r="F331" s="1" t="n">
        <x:v>83</x:v>
      </x:c>
      <x:c r="G331" s="1" t="n">
        <x:v>0</x:v>
      </x:c>
      <x:c r="H331" s="1" t="n">
        <x:v>1</x:v>
      </x:c>
      <x:c r="I331" s="1" t="n">
        <x:v>1</x:v>
      </x:c>
      <x:c r="J331" s="1" t="n">
        <x:v>0</x:v>
      </x:c>
      <x:c r="K331" s="1" t="n">
        <x:v>16.9</x:v>
      </x:c>
      <x:c r="L331" s="1" t="n">
        <x:v>896</x:v>
      </x:c>
      <x:c r="M331" s="1" t="n">
        <x:v>2.9</x:v>
      </x:c>
      <x:c r="N331" s="1" t="n">
        <x:v>0</x:v>
      </x:c>
      <x:c r="O331" s="1" t="n">
        <x:v>0</x:v>
      </x:c>
      <x:c r="P331" s="1" t="n">
        <x:v>0</x:v>
      </x:c>
      <x:c r="Q331" s="1" t="n">
        <x:v>31</x:v>
      </x:c>
      <x:c r="R331" s="1" t="n">
        <x:v>4</x:v>
      </x:c>
      <x:c r="S331" s="1" t="n">
        <x:v>1.28</x:v>
      </x:c>
      <x:c r="T331" s="1" t="n">
        <x:v>4</x:v>
      </x:c>
      <x:c r="U331" s="1" t="s">
        <x:v>1907</x:v>
      </x:c>
      <x:c r="V331" s="15" t="n">
        <x:v>9277.28</x:v>
      </x:c>
      <x:c r="W331" s="1" t="n">
        <x:v>93</x:v>
      </x:c>
      <x:c r="X331" s="1" t="n">
        <x:v>0</x:v>
      </x:c>
      <x:c r="Y331" s="1" t="n">
        <x:v>0</x:v>
      </x:c>
      <x:c r="Z331" s="16" t="n">
        <x:f aca="0">MIN(100,ROUND(MIN(1,E331/10)*15+MIN(1,G331/120)*15+MIN(1,H331/3)*12+MIN(1,J331/2)*10+MIN(1,K331/60)*10+MIN(1,O331/2)*10+MIN(1,P331/2)*8+MIN(1,R331/12)*7+MIN(1,S331/4)*5+MIN(1,T331/8)*3+IF(U331="Unsupported",3,IF(U331="Limited Support",1,0))+IF(C331="Critical",2,IF(C331="High",1,0)),0))</x:f>
        <x:v>27</x:v>
      </x:c>
      <x:c r="AA331" s="1" t="str">
        <x:f aca="0">IF(Z331&gt;=70,"Critical",IF(Z331&gt;=50,"High",IF(Z331&gt;=30,"Medium","Routine")))</x:f>
        <x:v>Routine</x:v>
      </x:c>
      <x:c r="AB331" s="1" t="str">
        <x:f aca="0">IF(W331&gt;=85,"Passes score threshold only","Below score threshold")</x:f>
        <x:v>Passes score threshold only</x:v>
      </x:c>
      <x:c r="AC331" s="12" t="n">
        <x:v>2</x:v>
      </x:c>
      <x:c r="AD331" s="12" t="n">
        <x:v>896</x:v>
      </x:c>
      <x:c r="AE331" s="12" t="n">
        <x:v>14</x:v>
      </x:c>
    </x:row>
    <x:row r="332" ht="15" hidden="0" customHeight="1">
      <x:c r="A332" s="1" t="s">
        <x:v>2835</x:v>
      </x:c>
      <x:c r="B332" s="1" t="s">
        <x:v>1897</x:v>
      </x:c>
      <x:c r="C332" s="1" t="s">
        <x:v>1902</x:v>
      </x:c>
      <x:c r="D332" s="1" t="s">
        <x:v>1891</x:v>
      </x:c>
      <x:c r="E332" s="1" t="n">
        <x:v>5.55</x:v>
      </x:c>
      <x:c r="F332" s="1" t="n">
        <x:v>21.7</x:v>
      </x:c>
      <x:c r="G332" s="1" t="n">
        <x:v>194</x:v>
      </x:c>
      <x:c r="H332" s="1" t="n">
        <x:v>0</x:v>
      </x:c>
      <x:c r="I332" s="1" t="n">
        <x:v>0</x:v>
      </x:c>
      <x:c r="J332" s="1" t="n">
        <x:v>0</x:v>
      </x:c>
      <x:c r="K332" s="1" t="n">
        <x:v>0</x:v>
      </x:c>
      <x:c r="L332" s="1" t="n">
        <x:v>457</x:v>
      </x:c>
      <x:c r="M332" s="1" t="n">
        <x:v>0</x:v>
      </x:c>
      <x:c r="N332" s="1" t="n">
        <x:v>0</x:v>
      </x:c>
      <x:c r="O332" s="1" t="n">
        <x:v>0</x:v>
      </x:c>
      <x:c r="P332" s="1" t="n">
        <x:v>0</x:v>
      </x:c>
      <x:c r="Q332" s="1" t="n">
        <x:v>19</x:v>
      </x:c>
      <x:c r="R332" s="1" t="n">
        <x:v>0</x:v>
      </x:c>
      <x:c r="S332" s="1" t="n">
        <x:v>1.05</x:v>
      </x:c>
      <x:c r="T332" s="1" t="n">
        <x:v>0</x:v>
      </x:c>
      <x:c r="U332" s="1" t="s">
        <x:v>1884</x:v>
      </x:c>
      <x:c r="V332" s="15" t="n">
        <x:v>14227.19</x:v>
      </x:c>
      <x:c r="W332" s="1" t="n">
        <x:v>96.6</x:v>
      </x:c>
      <x:c r="X332" s="1" t="n">
        <x:v>0</x:v>
      </x:c>
      <x:c r="Y332" s="1" t="n">
        <x:v>0</x:v>
      </x:c>
      <x:c r="Z332" s="16" t="n">
        <x:f aca="0">MIN(100,ROUND(MIN(1,E332/10)*15+MIN(1,G332/120)*15+MIN(1,H332/3)*12+MIN(1,J332/2)*10+MIN(1,K332/60)*10+MIN(1,O332/2)*10+MIN(1,P332/2)*8+MIN(1,R332/12)*7+MIN(1,S332/4)*5+MIN(1,T332/8)*3+IF(U332="Unsupported",3,IF(U332="Limited Support",1,0))+IF(C332="Critical",2,IF(C332="High",1,0)),0))</x:f>
        <x:v>27</x:v>
      </x:c>
      <x:c r="AA332" s="1" t="str">
        <x:f aca="0">IF(Z332&gt;=70,"Critical",IF(Z332&gt;=50,"High",IF(Z332&gt;=30,"Medium","Routine")))</x:f>
        <x:v>Routine</x:v>
      </x:c>
      <x:c r="AB332" s="1" t="str">
        <x:f aca="0">IF(W332&gt;=85,"Passes score threshold only","Below score threshold")</x:f>
        <x:v>Passes score threshold only</x:v>
      </x:c>
      <x:c r="AC332" s="12" t="n">
        <x:v>1</x:v>
      </x:c>
      <x:c r="AD332" s="12"/>
      <x:c r="AE332" s="12" t="n">
        <x:v>457</x:v>
      </x:c>
    </x:row>
    <x:row r="333" ht="15" hidden="0" customHeight="1">
      <x:c r="A333" s="1" t="s">
        <x:v>2838</x:v>
      </x:c>
      <x:c r="B333" s="1" t="s">
        <x:v>1915</x:v>
      </x:c>
      <x:c r="C333" s="1" t="s">
        <x:v>1902</x:v>
      </x:c>
      <x:c r="D333" s="1" t="s">
        <x:v>1870</x:v>
      </x:c>
      <x:c r="E333" s="1" t="n">
        <x:v>11.29</x:v>
      </x:c>
      <x:c r="F333" s="1" t="n">
        <x:v>62</x:v>
      </x:c>
      <x:c r="G333" s="1" t="n">
        <x:v>228</x:v>
      </x:c>
      <x:c r="H333" s="1" t="n">
        <x:v>0</x:v>
      </x:c>
      <x:c r="I333" s="1" t="n">
        <x:v>0</x:v>
      </x:c>
      <x:c r="J333" s="1" t="n">
        <x:v>0</x:v>
      </x:c>
      <x:c r="K333" s="1" t="n">
        <x:v>0</x:v>
      </x:c>
      <x:c r="L333" s="1" t="n">
        <x:v>393</x:v>
      </x:c>
      <x:c r="M333" s="1" t="n">
        <x:v>0</x:v>
      </x:c>
      <x:c r="N333" s="1" t="n">
        <x:v>0</x:v>
      </x:c>
      <x:c r="O333" s="1" t="n">
        <x:v>0</x:v>
      </x:c>
      <x:c r="P333" s="1" t="n">
        <x:v>0</x:v>
      </x:c>
      <x:c r="Q333" s="1" t="n">
        <x:v>22</x:v>
      </x:c>
      <x:c r="R333" s="1" t="n">
        <x:v>4</x:v>
      </x:c>
      <x:c r="S333" s="1" t="n">
        <x:v>1.81</x:v>
      </x:c>
      <x:c r="T333" s="1" t="n">
        <x:v>3</x:v>
      </x:c>
      <x:c r="U333" s="1" t="s">
        <x:v>1884</x:v>
      </x:c>
      <x:c r="V333" s="15" t="n">
        <x:v>37135.71</x:v>
      </x:c>
      <x:c r="W333" s="1" t="n">
        <x:v>92.3</x:v>
      </x:c>
      <x:c r="X333" s="1" t="n">
        <x:v>0</x:v>
      </x:c>
      <x:c r="Y333" s="1" t="n">
        <x:v>0</x:v>
      </x:c>
      <x:c r="Z333" s="16" t="n">
        <x:f aca="0">MIN(100,ROUND(MIN(1,E333/10)*15+MIN(1,G333/120)*15+MIN(1,H333/3)*12+MIN(1,J333/2)*10+MIN(1,K333/60)*10+MIN(1,O333/2)*10+MIN(1,P333/2)*8+MIN(1,R333/12)*7+MIN(1,S333/4)*5+MIN(1,T333/8)*3+IF(U333="Unsupported",3,IF(U333="Limited Support",1,0))+IF(C333="Critical",2,IF(C333="High",1,0)),0))</x:f>
        <x:v>38</x:v>
      </x:c>
      <x:c r="AA333" s="1" t="str">
        <x:f aca="0">IF(Z333&gt;=70,"Critical",IF(Z333&gt;=50,"High",IF(Z333&gt;=30,"Medium","Routine")))</x:f>
        <x:v>Medium</x:v>
      </x:c>
      <x:c r="AB333" s="1" t="str">
        <x:f aca="0">IF(W333&gt;=85,"Passes score threshold only","Below score threshold")</x:f>
        <x:v>Passes score threshold only</x:v>
      </x:c>
      <x:c r="AC333" s="12" t="n">
        <x:v>1</x:v>
      </x:c>
      <x:c r="AD333" s="12"/>
      <x:c r="AE333" s="12" t="n">
        <x:v>393</x:v>
      </x:c>
    </x:row>
    <x:row r="334" ht="15" hidden="0" customHeight="1">
      <x:c r="A334" s="1" t="s">
        <x:v>2841</x:v>
      </x:c>
      <x:c r="B334" s="1" t="s">
        <x:v>1879</x:v>
      </x:c>
      <x:c r="C334" s="1" t="s">
        <x:v>1893</x:v>
      </x:c>
      <x:c r="D334" s="1" t="s">
        <x:v>1891</x:v>
      </x:c>
      <x:c r="E334" s="1" t="n">
        <x:v>4.08</x:v>
      </x:c>
      <x:c r="F334" s="1" t="n">
        <x:v>52.1</x:v>
      </x:c>
      <x:c r="G334" s="1" t="n">
        <x:v>0</x:v>
      </x:c>
      <x:c r="H334" s="1" t="n">
        <x:v>0</x:v>
      </x:c>
      <x:c r="I334" s="1" t="n">
        <x:v>1</x:v>
      </x:c>
      <x:c r="J334" s="1" t="n">
        <x:v>0</x:v>
      </x:c>
      <x:c r="K334" s="1" t="n">
        <x:v>0</x:v>
      </x:c>
      <x:c r="L334" s="1" t="n">
        <x:v>212</x:v>
      </x:c>
      <x:c r="M334" s="1" t="n">
        <x:v>0.6</x:v>
      </x:c>
      <x:c r="N334" s="1" t="n">
        <x:v>0</x:v>
      </x:c>
      <x:c r="O334" s="1" t="n">
        <x:v>0</x:v>
      </x:c>
      <x:c r="P334" s="1" t="n">
        <x:v>0</x:v>
      </x:c>
      <x:c r="Q334" s="1" t="n">
        <x:v>11</x:v>
      </x:c>
      <x:c r="R334" s="1" t="n">
        <x:v>1</x:v>
      </x:c>
      <x:c r="S334" s="1" t="n">
        <x:v>0.32</x:v>
      </x:c>
      <x:c r="T334" s="1" t="n">
        <x:v>1</x:v>
      </x:c>
      <x:c r="U334" s="1" t="s">
        <x:v>1884</x:v>
      </x:c>
      <x:c r="V334" s="15" t="n">
        <x:v>1572.33</x:v>
      </x:c>
      <x:c r="W334" s="1" t="n">
        <x:v>99.6</x:v>
      </x:c>
      <x:c r="X334" s="1" t="n">
        <x:v>0</x:v>
      </x:c>
      <x:c r="Y334" s="1" t="n">
        <x:v>0</x:v>
      </x:c>
      <x:c r="Z334" s="16" t="n">
        <x:f aca="0">MIN(100,ROUND(MIN(1,E334/10)*15+MIN(1,G334/120)*15+MIN(1,H334/3)*12+MIN(1,J334/2)*10+MIN(1,K334/60)*10+MIN(1,O334/2)*10+MIN(1,P334/2)*8+MIN(1,R334/12)*7+MIN(1,S334/4)*5+MIN(1,T334/8)*3+IF(U334="Unsupported",3,IF(U334="Limited Support",1,0))+IF(C334="Critical",2,IF(C334="High",1,0)),0))</x:f>
        <x:v>8</x:v>
      </x:c>
      <x:c r="AA334" s="1" t="str">
        <x:f aca="0">IF(Z334&gt;=70,"Critical",IF(Z334&gt;=50,"High",IF(Z334&gt;=30,"Medium","Routine")))</x:f>
        <x:v>Routine</x:v>
      </x:c>
      <x:c r="AB334" s="1" t="str">
        <x:f aca="0">IF(W334&gt;=85,"Passes score threshold only","Below score threshold")</x:f>
        <x:v>Passes score threshold only</x:v>
      </x:c>
      <x:c r="AC334" s="12" t="n">
        <x:v>1</x:v>
      </x:c>
      <x:c r="AD334" s="12"/>
      <x:c r="AE334" s="12" t="n">
        <x:v>212</x:v>
      </x:c>
    </x:row>
    <x:row r="335" ht="15" hidden="0" customHeight="1">
      <x:c r="A335" s="1" t="s">
        <x:v>2844</x:v>
      </x:c>
      <x:c r="B335" s="1" t="s">
        <x:v>2010</x:v>
      </x:c>
      <x:c r="C335" s="1" t="s">
        <x:v>1893</x:v>
      </x:c>
      <x:c r="D335" s="1" t="s">
        <x:v>1911</x:v>
      </x:c>
      <x:c r="E335" s="1" t="n">
        <x:v>5.28</x:v>
      </x:c>
      <x:c r="F335" s="1" t="n">
        <x:v>56.7</x:v>
      </x:c>
      <x:c r="G335" s="1" t="n">
        <x:v>199</x:v>
      </x:c>
      <x:c r="H335" s="1" t="n">
        <x:v>0</x:v>
      </x:c>
      <x:c r="I335" s="1" t="n">
        <x:v>2</x:v>
      </x:c>
      <x:c r="J335" s="1" t="n">
        <x:v>0</x:v>
      </x:c>
      <x:c r="K335" s="1" t="n">
        <x:v>0</x:v>
      </x:c>
      <x:c r="L335" s="1" t="n">
        <x:v>149</x:v>
      </x:c>
      <x:c r="M335" s="1" t="n">
        <x:v>2.8</x:v>
      </x:c>
      <x:c r="N335" s="1" t="n">
        <x:v>0</x:v>
      </x:c>
      <x:c r="O335" s="1" t="n">
        <x:v>0</x:v>
      </x:c>
      <x:c r="P335" s="1" t="n">
        <x:v>0</x:v>
      </x:c>
      <x:c r="Q335" s="1" t="n">
        <x:v>24</x:v>
      </x:c>
      <x:c r="R335" s="1" t="n">
        <x:v>1</x:v>
      </x:c>
      <x:c r="S335" s="1" t="n">
        <x:v>1.35</x:v>
      </x:c>
      <x:c r="T335" s="1" t="n">
        <x:v>2</x:v>
      </x:c>
      <x:c r="U335" s="1" t="s">
        <x:v>1907</x:v>
      </x:c>
      <x:c r="V335" s="15" t="n">
        <x:v>2743.18</x:v>
      </x:c>
      <x:c r="W335" s="1" t="n">
        <x:v>98.7</x:v>
      </x:c>
      <x:c r="X335" s="1" t="n">
        <x:v>0</x:v>
      </x:c>
      <x:c r="Y335" s="1" t="n">
        <x:v>0</x:v>
      </x:c>
      <x:c r="Z335" s="16" t="n">
        <x:f aca="0">MIN(100,ROUND(MIN(1,E335/10)*15+MIN(1,G335/120)*15+MIN(1,H335/3)*12+MIN(1,J335/2)*10+MIN(1,K335/60)*10+MIN(1,O335/2)*10+MIN(1,P335/2)*8+MIN(1,R335/12)*7+MIN(1,S335/4)*5+MIN(1,T335/8)*3+IF(U335="Unsupported",3,IF(U335="Limited Support",1,0))+IF(C335="Critical",2,IF(C335="High",1,0)),0))</x:f>
        <x:v>28</x:v>
      </x:c>
      <x:c r="AA335" s="1" t="str">
        <x:f aca="0">IF(Z335&gt;=70,"Critical",IF(Z335&gt;=50,"High",IF(Z335&gt;=30,"Medium","Routine")))</x:f>
        <x:v>Routine</x:v>
      </x:c>
      <x:c r="AB335" s="1" t="str">
        <x:f aca="0">IF(W335&gt;=85,"Passes score threshold only","Below score threshold")</x:f>
        <x:v>Passes score threshold only</x:v>
      </x:c>
      <x:c r="AC335" s="12" t="n">
        <x:v>3</x:v>
      </x:c>
      <x:c r="AD335" s="12" t="n">
        <x:v>149</x:v>
      </x:c>
      <x:c r="AE335" s="12" t="n">
        <x:v>283</x:v>
      </x:c>
    </x:row>
    <x:row r="336" ht="15" hidden="0" customHeight="1">
      <x:c r="A336" s="1" t="s">
        <x:v>2847</x:v>
      </x:c>
      <x:c r="B336" s="1" t="s">
        <x:v>1927</x:v>
      </x:c>
      <x:c r="C336" s="1" t="s">
        <x:v>1893</x:v>
      </x:c>
      <x:c r="D336" s="1" t="s">
        <x:v>1891</x:v>
      </x:c>
      <x:c r="E336" s="1" t="n">
        <x:v>6.52</x:v>
      </x:c>
      <x:c r="F336" s="1" t="n">
        <x:v>89.7</x:v>
      </x:c>
      <x:c r="G336" s="1" t="n">
        <x:v>0</x:v>
      </x:c>
      <x:c r="H336" s="1" t="n">
        <x:v>0</x:v>
      </x:c>
      <x:c r="I336" s="1" t="n">
        <x:v>0</x:v>
      </x:c>
      <x:c r="J336" s="1" t="n">
        <x:v>0</x:v>
      </x:c>
      <x:c r="K336" s="1" t="n">
        <x:v>0</x:v>
      </x:c>
      <x:c r="L336" s="1" t="n">
        <x:v>999</x:v>
      </x:c>
      <x:c r="M336" s="1" t="n">
        <x:v>0</x:v>
      </x:c>
      <x:c r="N336" s="1" t="n">
        <x:v>0</x:v>
      </x:c>
      <x:c r="O336" s="1" t="n">
        <x:v>0</x:v>
      </x:c>
      <x:c r="P336" s="1" t="n">
        <x:v>0</x:v>
      </x:c>
      <x:c r="Q336" s="1" t="n">
        <x:v>41</x:v>
      </x:c>
      <x:c r="R336" s="1" t="n">
        <x:v>1</x:v>
      </x:c>
      <x:c r="S336" s="1" t="n">
        <x:v>0.99</x:v>
      </x:c>
      <x:c r="T336" s="1" t="n">
        <x:v>3</x:v>
      </x:c>
      <x:c r="U336" s="1" t="s">
        <x:v>1884</x:v>
      </x:c>
      <x:c r="V336" s="15" t="n">
        <x:v>11435.86</x:v>
      </x:c>
      <x:c r="W336" s="1" t="n">
        <x:v>95.3</x:v>
      </x:c>
      <x:c r="X336" s="1" t="n">
        <x:v>0</x:v>
      </x:c>
      <x:c r="Y336" s="1" t="n">
        <x:v>0</x:v>
      </x:c>
      <x:c r="Z336" s="16" t="n">
        <x:f aca="0">MIN(100,ROUND(MIN(1,E336/10)*15+MIN(1,G336/120)*15+MIN(1,H336/3)*12+MIN(1,J336/2)*10+MIN(1,K336/60)*10+MIN(1,O336/2)*10+MIN(1,P336/2)*8+MIN(1,R336/12)*7+MIN(1,S336/4)*5+MIN(1,T336/8)*3+IF(U336="Unsupported",3,IF(U336="Limited Support",1,0))+IF(C336="Critical",2,IF(C336="High",1,0)),0))</x:f>
        <x:v>14</x:v>
      </x:c>
      <x:c r="AA336" s="1" t="str">
        <x:f aca="0">IF(Z336&gt;=70,"Critical",IF(Z336&gt;=50,"High",IF(Z336&gt;=30,"Medium","Routine")))</x:f>
        <x:v>Routine</x:v>
      </x:c>
      <x:c r="AB336" s="1" t="str">
        <x:f aca="0">IF(W336&gt;=85,"Passes score threshold only","Below score threshold")</x:f>
        <x:v>Passes score threshold only</x:v>
      </x:c>
      <x:c r="AC336" s="12" t="n">
        <x:v>0</x:v>
      </x:c>
      <x:c r="AD336" s="12"/>
      <x:c r="AE336" s="12"/>
    </x:row>
    <x:row r="337" ht="15" hidden="0" customHeight="1">
      <x:c r="A337" s="1" t="s">
        <x:v>2850</x:v>
      </x:c>
      <x:c r="B337" s="1" t="s">
        <x:v>1949</x:v>
      </x:c>
      <x:c r="C337" s="1" t="s">
        <x:v>1902</x:v>
      </x:c>
      <x:c r="D337" s="1" t="s">
        <x:v>1911</x:v>
      </x:c>
      <x:c r="E337" s="1" t="n">
        <x:v>4.52</x:v>
      </x:c>
      <x:c r="F337" s="1" t="n">
        <x:v>36.7</x:v>
      </x:c>
      <x:c r="G337" s="1" t="n">
        <x:v>0</x:v>
      </x:c>
      <x:c r="H337" s="1" t="n">
        <x:v>0</x:v>
      </x:c>
      <x:c r="I337" s="1" t="n">
        <x:v>0</x:v>
      </x:c>
      <x:c r="J337" s="1" t="n">
        <x:v>0</x:v>
      </x:c>
      <x:c r="K337" s="1" t="n">
        <x:v>0</x:v>
      </x:c>
      <x:c r="L337" s="1" t="n">
        <x:v>999</x:v>
      </x:c>
      <x:c r="M337" s="1" t="n">
        <x:v>0</x:v>
      </x:c>
      <x:c r="N337" s="1" t="n">
        <x:v>0</x:v>
      </x:c>
      <x:c r="O337" s="1" t="n">
        <x:v>0</x:v>
      </x:c>
      <x:c r="P337" s="1" t="n">
        <x:v>0</x:v>
      </x:c>
      <x:c r="Q337" s="1" t="n">
        <x:v>13</x:v>
      </x:c>
      <x:c r="R337" s="1" t="n">
        <x:v>3</x:v>
      </x:c>
      <x:c r="S337" s="1" t="n">
        <x:v>0.45</x:v>
      </x:c>
      <x:c r="T337" s="1" t="n">
        <x:v>3</x:v>
      </x:c>
      <x:c r="U337" s="1" t="s">
        <x:v>1884</x:v>
      </x:c>
      <x:c r="V337" s="15" t="n">
        <x:v>17799.7</x:v>
      </x:c>
      <x:c r="W337" s="1" t="n">
        <x:v>100</x:v>
      </x:c>
      <x:c r="X337" s="1" t="n">
        <x:v>0</x:v>
      </x:c>
      <x:c r="Y337" s="1" t="n">
        <x:v>0</x:v>
      </x:c>
      <x:c r="Z337" s="16" t="n">
        <x:f aca="0">MIN(100,ROUND(MIN(1,E337/10)*15+MIN(1,G337/120)*15+MIN(1,H337/3)*12+MIN(1,J337/2)*10+MIN(1,K337/60)*10+MIN(1,O337/2)*10+MIN(1,P337/2)*8+MIN(1,R337/12)*7+MIN(1,S337/4)*5+MIN(1,T337/8)*3+IF(U337="Unsupported",3,IF(U337="Limited Support",1,0))+IF(C337="Critical",2,IF(C337="High",1,0)),0))</x:f>
        <x:v>12</x:v>
      </x:c>
      <x:c r="AA337" s="1" t="str">
        <x:f aca="0">IF(Z337&gt;=70,"Critical",IF(Z337&gt;=50,"High",IF(Z337&gt;=30,"Medium","Routine")))</x:f>
        <x:v>Routine</x:v>
      </x:c>
      <x:c r="AB337" s="1" t="str">
        <x:f aca="0">IF(W337&gt;=85,"Passes score threshold only","Below score threshold")</x:f>
        <x:v>Passes score threshold only</x:v>
      </x:c>
      <x:c r="AC337" s="12" t="n">
        <x:v>0</x:v>
      </x:c>
      <x:c r="AD337" s="12"/>
      <x:c r="AE337" s="12"/>
    </x:row>
    <x:row r="338" ht="15" hidden="0" customHeight="1">
      <x:c r="A338" s="1" t="s">
        <x:v>2853</x:v>
      </x:c>
      <x:c r="B338" s="1" t="s">
        <x:v>1888</x:v>
      </x:c>
      <x:c r="C338" s="1" t="s">
        <x:v>1893</x:v>
      </x:c>
      <x:c r="D338" s="1" t="s">
        <x:v>1891</x:v>
      </x:c>
      <x:c r="E338" s="1" t="n">
        <x:v>9.32</x:v>
      </x:c>
      <x:c r="F338" s="1" t="n">
        <x:v>76</x:v>
      </x:c>
      <x:c r="G338" s="1" t="n">
        <x:v>0</x:v>
      </x:c>
      <x:c r="H338" s="1" t="n">
        <x:v>0</x:v>
      </x:c>
      <x:c r="I338" s="1" t="n">
        <x:v>1</x:v>
      </x:c>
      <x:c r="J338" s="1" t="n">
        <x:v>0</x:v>
      </x:c>
      <x:c r="K338" s="1" t="n">
        <x:v>0</x:v>
      </x:c>
      <x:c r="L338" s="1" t="n">
        <x:v>197</x:v>
      </x:c>
      <x:c r="M338" s="1" t="n">
        <x:v>4.7</x:v>
      </x:c>
      <x:c r="N338" s="1" t="n">
        <x:v>0</x:v>
      </x:c>
      <x:c r="O338" s="1" t="n">
        <x:v>1</x:v>
      </x:c>
      <x:c r="P338" s="1" t="n">
        <x:v>0</x:v>
      </x:c>
      <x:c r="Q338" s="1" t="n">
        <x:v>25</x:v>
      </x:c>
      <x:c r="R338" s="1" t="n">
        <x:v>4</x:v>
      </x:c>
      <x:c r="S338" s="1" t="n">
        <x:v>0.96</x:v>
      </x:c>
      <x:c r="T338" s="1" t="n">
        <x:v>4</x:v>
      </x:c>
      <x:c r="U338" s="1" t="s">
        <x:v>1884</x:v>
      </x:c>
      <x:c r="V338" s="15" t="n">
        <x:v>4165.32</x:v>
      </x:c>
      <x:c r="W338" s="1" t="n">
        <x:v>96</x:v>
      </x:c>
      <x:c r="X338" s="1" t="n">
        <x:v>0</x:v>
      </x:c>
      <x:c r="Y338" s="1" t="n">
        <x:v>0</x:v>
      </x:c>
      <x:c r="Z338" s="16" t="n">
        <x:f aca="0">MIN(100,ROUND(MIN(1,E338/10)*15+MIN(1,G338/120)*15+MIN(1,H338/3)*12+MIN(1,J338/2)*10+MIN(1,K338/60)*10+MIN(1,O338/2)*10+MIN(1,P338/2)*8+MIN(1,R338/12)*7+MIN(1,S338/4)*5+MIN(1,T338/8)*3+IF(U338="Unsupported",3,IF(U338="Limited Support",1,0))+IF(C338="Critical",2,IF(C338="High",1,0)),0))</x:f>
        <x:v>25</x:v>
      </x:c>
      <x:c r="AA338" s="1" t="str">
        <x:f aca="0">IF(Z338&gt;=70,"Critical",IF(Z338&gt;=50,"High",IF(Z338&gt;=30,"Medium","Routine")))</x:f>
        <x:v>Routine</x:v>
      </x:c>
      <x:c r="AB338" s="1" t="str">
        <x:f aca="0">IF(W338&gt;=85,"Passes score threshold only","Below score threshold")</x:f>
        <x:v>Passes score threshold only</x:v>
      </x:c>
      <x:c r="AC338" s="12" t="n">
        <x:v>2</x:v>
      </x:c>
      <x:c r="AD338" s="12" t="n">
        <x:v>197</x:v>
      </x:c>
      <x:c r="AE338" s="12" t="n">
        <x:v>277</x:v>
      </x:c>
    </x:row>
    <x:row r="339" ht="15" hidden="0" customHeight="1">
      <x:c r="A339" s="1" t="s">
        <x:v>997</x:v>
      </x:c>
      <x:c r="B339" s="1" t="s">
        <x:v>1945</x:v>
      </x:c>
      <x:c r="C339" s="1" t="s">
        <x:v>1893</x:v>
      </x:c>
      <x:c r="D339" s="1" t="s">
        <x:v>1870</x:v>
      </x:c>
      <x:c r="E339" s="1" t="n">
        <x:v>8.1</x:v>
      </x:c>
      <x:c r="F339" s="1" t="n">
        <x:v>65.5</x:v>
      </x:c>
      <x:c r="G339" s="1" t="n">
        <x:v>0</x:v>
      </x:c>
      <x:c r="H339" s="1" t="n">
        <x:v>0</x:v>
      </x:c>
      <x:c r="I339" s="1" t="n">
        <x:v>0</x:v>
      </x:c>
      <x:c r="J339" s="1" t="n">
        <x:v>0</x:v>
      </x:c>
      <x:c r="K339" s="1" t="n">
        <x:v>0</x:v>
      </x:c>
      <x:c r="L339" s="1" t="n">
        <x:v>999</x:v>
      </x:c>
      <x:c r="M339" s="1" t="n">
        <x:v>0</x:v>
      </x:c>
      <x:c r="N339" s="1" t="n">
        <x:v>0</x:v>
      </x:c>
      <x:c r="O339" s="1" t="n">
        <x:v>1</x:v>
      </x:c>
      <x:c r="P339" s="1" t="n">
        <x:v>0</x:v>
      </x:c>
      <x:c r="Q339" s="1" t="n">
        <x:v>29</x:v>
      </x:c>
      <x:c r="R339" s="1" t="n">
        <x:v>2</x:v>
      </x:c>
      <x:c r="S339" s="1" t="n">
        <x:v>1.72</x:v>
      </x:c>
      <x:c r="T339" s="1" t="n">
        <x:v>1</x:v>
      </x:c>
      <x:c r="U339" s="1" t="s">
        <x:v>1884</x:v>
      </x:c>
      <x:c r="V339" s="15" t="n">
        <x:v>2854.65</x:v>
      </x:c>
      <x:c r="W339" s="1" t="n">
        <x:v>98.6</x:v>
      </x:c>
      <x:c r="X339" s="1" t="n">
        <x:v>0</x:v>
      </x:c>
      <x:c r="Y339" s="1" t="n">
        <x:v>0</x:v>
      </x:c>
      <x:c r="Z339" s="16" t="n">
        <x:f aca="0">MIN(100,ROUND(MIN(1,E339/10)*15+MIN(1,G339/120)*15+MIN(1,H339/3)*12+MIN(1,J339/2)*10+MIN(1,K339/60)*10+MIN(1,O339/2)*10+MIN(1,P339/2)*8+MIN(1,R339/12)*7+MIN(1,S339/4)*5+MIN(1,T339/8)*3+IF(U339="Unsupported",3,IF(U339="Limited Support",1,0))+IF(C339="Critical",2,IF(C339="High",1,0)),0))</x:f>
        <x:v>22</x:v>
      </x:c>
      <x:c r="AA339" s="1" t="str">
        <x:f aca="0">IF(Z339&gt;=70,"Critical",IF(Z339&gt;=50,"High",IF(Z339&gt;=30,"Medium","Routine")))</x:f>
        <x:v>Routine</x:v>
      </x:c>
      <x:c r="AB339" s="1" t="str">
        <x:f aca="0">IF(W339&gt;=85,"Passes score threshold only","Below score threshold")</x:f>
        <x:v>Passes score threshold only</x:v>
      </x:c>
      <x:c r="AC339" s="12" t="n">
        <x:v>0</x:v>
      </x:c>
      <x:c r="AD339" s="12"/>
      <x:c r="AE339" s="12"/>
    </x:row>
    <x:row r="340" ht="15" hidden="0" customHeight="1">
      <x:c r="A340" s="1" t="s">
        <x:v>2858</x:v>
      </x:c>
      <x:c r="B340" s="1" t="s">
        <x:v>1888</x:v>
      </x:c>
      <x:c r="C340" s="1" t="s">
        <x:v>1902</x:v>
      </x:c>
      <x:c r="D340" s="1" t="s">
        <x:v>1911</x:v>
      </x:c>
      <x:c r="E340" s="1" t="n">
        <x:v>3.8</x:v>
      </x:c>
      <x:c r="F340" s="1" t="n">
        <x:v>71</x:v>
      </x:c>
      <x:c r="G340" s="1" t="n">
        <x:v>0</x:v>
      </x:c>
      <x:c r="H340" s="1" t="n">
        <x:v>0</x:v>
      </x:c>
      <x:c r="I340" s="1" t="n">
        <x:v>1</x:v>
      </x:c>
      <x:c r="J340" s="1" t="n">
        <x:v>0</x:v>
      </x:c>
      <x:c r="K340" s="1" t="n">
        <x:v>0</x:v>
      </x:c>
      <x:c r="L340" s="1" t="n">
        <x:v>250</x:v>
      </x:c>
      <x:c r="M340" s="1" t="n">
        <x:v>2.8</x:v>
      </x:c>
      <x:c r="N340" s="1" t="n">
        <x:v>0</x:v>
      </x:c>
      <x:c r="O340" s="1" t="n">
        <x:v>0</x:v>
      </x:c>
      <x:c r="P340" s="1" t="n">
        <x:v>0</x:v>
      </x:c>
      <x:c r="Q340" s="1" t="n">
        <x:v>28</x:v>
      </x:c>
      <x:c r="R340" s="1" t="n">
        <x:v>1</x:v>
      </x:c>
      <x:c r="S340" s="1" t="n">
        <x:v>1.06</x:v>
      </x:c>
      <x:c r="T340" s="1" t="n">
        <x:v>3</x:v>
      </x:c>
      <x:c r="U340" s="1" t="s">
        <x:v>1884</x:v>
      </x:c>
      <x:c r="V340" s="15" t="n">
        <x:v>3904.45</x:v>
      </x:c>
      <x:c r="W340" s="1" t="n">
        <x:v>94.7</x:v>
      </x:c>
      <x:c r="X340" s="1" t="n">
        <x:v>0</x:v>
      </x:c>
      <x:c r="Y340" s="1" t="n">
        <x:v>0</x:v>
      </x:c>
      <x:c r="Z340" s="16" t="n">
        <x:f aca="0">MIN(100,ROUND(MIN(1,E340/10)*15+MIN(1,G340/120)*15+MIN(1,H340/3)*12+MIN(1,J340/2)*10+MIN(1,K340/60)*10+MIN(1,O340/2)*10+MIN(1,P340/2)*8+MIN(1,R340/12)*7+MIN(1,S340/4)*5+MIN(1,T340/8)*3+IF(U340="Unsupported",3,IF(U340="Limited Support",1,0))+IF(C340="Critical",2,IF(C340="High",1,0)),0))</x:f>
        <x:v>11</x:v>
      </x:c>
      <x:c r="AA340" s="1" t="str">
        <x:f aca="0">IF(Z340&gt;=70,"Critical",IF(Z340&gt;=50,"High",IF(Z340&gt;=30,"Medium","Routine")))</x:f>
        <x:v>Routine</x:v>
      </x:c>
      <x:c r="AB340" s="1" t="str">
        <x:f aca="0">IF(W340&gt;=85,"Passes score threshold only","Below score threshold")</x:f>
        <x:v>Passes score threshold only</x:v>
      </x:c>
      <x:c r="AC340" s="12" t="n">
        <x:v>1</x:v>
      </x:c>
      <x:c r="AD340" s="12"/>
      <x:c r="AE340" s="12" t="n">
        <x:v>250</x:v>
      </x:c>
    </x:row>
    <x:row r="341" ht="15" hidden="0" customHeight="1">
      <x:c r="A341" s="1" t="s">
        <x:v>2861</x:v>
      </x:c>
      <x:c r="B341" s="1" t="s">
        <x:v>1989</x:v>
      </x:c>
      <x:c r="C341" s="1" t="s">
        <x:v>1872</x:v>
      </x:c>
      <x:c r="D341" s="1" t="s">
        <x:v>1911</x:v>
      </x:c>
      <x:c r="E341" s="1" t="n">
        <x:v>13</x:v>
      </x:c>
      <x:c r="F341" s="1" t="n">
        <x:v>36.8</x:v>
      </x:c>
      <x:c r="G341" s="1" t="n">
        <x:v>0</x:v>
      </x:c>
      <x:c r="H341" s="1" t="n">
        <x:v>0</x:v>
      </x:c>
      <x:c r="I341" s="1" t="n">
        <x:v>1</x:v>
      </x:c>
      <x:c r="J341" s="1" t="n">
        <x:v>0</x:v>
      </x:c>
      <x:c r="K341" s="1" t="n">
        <x:v>0</x:v>
      </x:c>
      <x:c r="L341" s="1" t="n">
        <x:v>764</x:v>
      </x:c>
      <x:c r="M341" s="1" t="n">
        <x:v>2.3</x:v>
      </x:c>
      <x:c r="N341" s="1" t="n">
        <x:v>0</x:v>
      </x:c>
      <x:c r="O341" s="1" t="n">
        <x:v>0</x:v>
      </x:c>
      <x:c r="P341" s="1" t="n">
        <x:v>0</x:v>
      </x:c>
      <x:c r="Q341" s="1" t="n">
        <x:v>20</x:v>
      </x:c>
      <x:c r="R341" s="1" t="n">
        <x:v>4</x:v>
      </x:c>
      <x:c r="S341" s="1" t="n">
        <x:v>2.36</x:v>
      </x:c>
      <x:c r="T341" s="1" t="n">
        <x:v>0</x:v>
      </x:c>
      <x:c r="U341" s="1" t="s">
        <x:v>1884</x:v>
      </x:c>
      <x:c r="V341" s="15" t="n">
        <x:v>8729.92</x:v>
      </x:c>
      <x:c r="W341" s="1" t="n">
        <x:v>97.8</x:v>
      </x:c>
      <x:c r="X341" s="1" t="n">
        <x:v>0</x:v>
      </x:c>
      <x:c r="Y341" s="1" t="n">
        <x:v>0</x:v>
      </x:c>
      <x:c r="Z341" s="16" t="n">
        <x:f aca="0">MIN(100,ROUND(MIN(1,E341/10)*15+MIN(1,G341/120)*15+MIN(1,H341/3)*12+MIN(1,J341/2)*10+MIN(1,K341/60)*10+MIN(1,O341/2)*10+MIN(1,P341/2)*8+MIN(1,R341/12)*7+MIN(1,S341/4)*5+MIN(1,T341/8)*3+IF(U341="Unsupported",3,IF(U341="Limited Support",1,0))+IF(C341="Critical",2,IF(C341="High",1,0)),0))</x:f>
        <x:v>20</x:v>
      </x:c>
      <x:c r="AA341" s="1" t="str">
        <x:f aca="0">IF(Z341&gt;=70,"Critical",IF(Z341&gt;=50,"High",IF(Z341&gt;=30,"Medium","Routine")))</x:f>
        <x:v>Routine</x:v>
      </x:c>
      <x:c r="AB341" s="1" t="str">
        <x:f aca="0">IF(W341&gt;=85,"Passes score threshold only","Below score threshold")</x:f>
        <x:v>Passes score threshold only</x:v>
      </x:c>
      <x:c r="AC341" s="12" t="n">
        <x:v>2</x:v>
      </x:c>
      <x:c r="AD341" s="12" t="n">
        <x:v>764</x:v>
      </x:c>
      <x:c r="AE341" s="12" t="n">
        <x:v>115</x:v>
      </x:c>
    </x:row>
    <x:row r="342" ht="15" hidden="0" customHeight="1">
      <x:c r="A342" s="1" t="s">
        <x:v>2864</x:v>
      </x:c>
      <x:c r="B342" s="1" t="s">
        <x:v>1933</x:v>
      </x:c>
      <x:c r="C342" s="1" t="s">
        <x:v>1893</x:v>
      </x:c>
      <x:c r="D342" s="1" t="s">
        <x:v>1911</x:v>
      </x:c>
      <x:c r="E342" s="1" t="n">
        <x:v>5.17</x:v>
      </x:c>
      <x:c r="F342" s="1" t="n">
        <x:v>44.2</x:v>
      </x:c>
      <x:c r="G342" s="1" t="n">
        <x:v>193</x:v>
      </x:c>
      <x:c r="H342" s="1" t="n">
        <x:v>0</x:v>
      </x:c>
      <x:c r="I342" s="1" t="n">
        <x:v>0</x:v>
      </x:c>
      <x:c r="J342" s="1" t="n">
        <x:v>0</x:v>
      </x:c>
      <x:c r="K342" s="1" t="n">
        <x:v>0</x:v>
      </x:c>
      <x:c r="L342" s="1" t="n">
        <x:v>409</x:v>
      </x:c>
      <x:c r="M342" s="1" t="n">
        <x:v>0</x:v>
      </x:c>
      <x:c r="N342" s="1" t="n">
        <x:v>0</x:v>
      </x:c>
      <x:c r="O342" s="1" t="n">
        <x:v>0</x:v>
      </x:c>
      <x:c r="P342" s="1" t="n">
        <x:v>0</x:v>
      </x:c>
      <x:c r="Q342" s="1" t="n">
        <x:v>8</x:v>
      </x:c>
      <x:c r="R342" s="1" t="n">
        <x:v>4</x:v>
      </x:c>
      <x:c r="S342" s="1" t="n">
        <x:v>0.59</x:v>
      </x:c>
      <x:c r="T342" s="1" t="n">
        <x:v>2</x:v>
      </x:c>
      <x:c r="U342" s="1" t="s">
        <x:v>1884</x:v>
      </x:c>
      <x:c r="V342" s="15" t="n">
        <x:v>2062.68</x:v>
      </x:c>
      <x:c r="W342" s="1" t="n">
        <x:v>97.5</x:v>
      </x:c>
      <x:c r="X342" s="1" t="n">
        <x:v>0</x:v>
      </x:c>
      <x:c r="Y342" s="1" t="n">
        <x:v>0</x:v>
      </x:c>
      <x:c r="Z342" s="16" t="n">
        <x:f aca="0">MIN(100,ROUND(MIN(1,E342/10)*15+MIN(1,G342/120)*15+MIN(1,H342/3)*12+MIN(1,J342/2)*10+MIN(1,K342/60)*10+MIN(1,O342/2)*10+MIN(1,P342/2)*8+MIN(1,R342/12)*7+MIN(1,S342/4)*5+MIN(1,T342/8)*3+IF(U342="Unsupported",3,IF(U342="Limited Support",1,0))+IF(C342="Critical",2,IF(C342="High",1,0)),0))</x:f>
        <x:v>28</x:v>
      </x:c>
      <x:c r="AA342" s="1" t="str">
        <x:f aca="0">IF(Z342&gt;=70,"Critical",IF(Z342&gt;=50,"High",IF(Z342&gt;=30,"Medium","Routine")))</x:f>
        <x:v>Routine</x:v>
      </x:c>
      <x:c r="AB342" s="1" t="str">
        <x:f aca="0">IF(W342&gt;=85,"Passes score threshold only","Below score threshold")</x:f>
        <x:v>Passes score threshold only</x:v>
      </x:c>
      <x:c r="AC342" s="12" t="n">
        <x:v>1</x:v>
      </x:c>
      <x:c r="AD342" s="12"/>
      <x:c r="AE342" s="12" t="n">
        <x:v>409</x:v>
      </x:c>
    </x:row>
    <x:row r="343" ht="15" hidden="0" customHeight="1">
      <x:c r="A343" s="1" t="s">
        <x:v>1000</x:v>
      </x:c>
      <x:c r="B343" s="1" t="s">
        <x:v>2010</x:v>
      </x:c>
      <x:c r="C343" s="1" t="s">
        <x:v>1872</x:v>
      </x:c>
      <x:c r="D343" s="1" t="s">
        <x:v>1891</x:v>
      </x:c>
      <x:c r="E343" s="1" t="n">
        <x:v>2.32</x:v>
      </x:c>
      <x:c r="F343" s="1" t="n">
        <x:v>72.3</x:v>
      </x:c>
      <x:c r="G343" s="1" t="n">
        <x:v>0</x:v>
      </x:c>
      <x:c r="H343" s="1" t="n">
        <x:v>0</x:v>
      </x:c>
      <x:c r="I343" s="1" t="n">
        <x:v>0</x:v>
      </x:c>
      <x:c r="J343" s="1" t="n">
        <x:v>0</x:v>
      </x:c>
      <x:c r="K343" s="1" t="n">
        <x:v>0</x:v>
      </x:c>
      <x:c r="L343" s="1" t="n">
        <x:v>999</x:v>
      </x:c>
      <x:c r="M343" s="1" t="n">
        <x:v>0</x:v>
      </x:c>
      <x:c r="N343" s="1" t="n">
        <x:v>0</x:v>
      </x:c>
      <x:c r="O343" s="1" t="n">
        <x:v>0</x:v>
      </x:c>
      <x:c r="P343" s="1" t="n">
        <x:v>0</x:v>
      </x:c>
      <x:c r="Q343" s="1" t="n">
        <x:v>25</x:v>
      </x:c>
      <x:c r="R343" s="1" t="n">
        <x:v>0</x:v>
      </x:c>
      <x:c r="S343" s="1" t="n">
        <x:v>0.99</x:v>
      </x:c>
      <x:c r="T343" s="1" t="n">
        <x:v>3</x:v>
      </x:c>
      <x:c r="U343" s="1" t="s">
        <x:v>1884</x:v>
      </x:c>
      <x:c r="V343" s="15" t="n">
        <x:v>2565.04</x:v>
      </x:c>
      <x:c r="W343" s="1" t="n">
        <x:v>97.1</x:v>
      </x:c>
      <x:c r="X343" s="1" t="n">
        <x:v>1</x:v>
      </x:c>
      <x:c r="Y343" s="1" t="n">
        <x:v>0</x:v>
      </x:c>
      <x:c r="Z343" s="16" t="n">
        <x:f aca="0">MIN(100,ROUND(MIN(1,E343/10)*15+MIN(1,G343/120)*15+MIN(1,H343/3)*12+MIN(1,J343/2)*10+MIN(1,K343/60)*10+MIN(1,O343/2)*10+MIN(1,P343/2)*8+MIN(1,R343/12)*7+MIN(1,S343/4)*5+MIN(1,T343/8)*3+IF(U343="Unsupported",3,IF(U343="Limited Support",1,0))+IF(C343="Critical",2,IF(C343="High",1,0)),0))</x:f>
        <x:v>6</x:v>
      </x:c>
      <x:c r="AA343" s="1" t="str">
        <x:f aca="0">IF(Z343&gt;=70,"Critical",IF(Z343&gt;=50,"High",IF(Z343&gt;=30,"Medium","Routine")))</x:f>
        <x:v>Routine</x:v>
      </x:c>
      <x:c r="AB343" s="1" t="str">
        <x:f aca="0">IF(W343&gt;=85,"Passes score threshold only","Below score threshold")</x:f>
        <x:v>Passes score threshold only</x:v>
      </x:c>
      <x:c r="AC343" s="12" t="n">
        <x:v>0</x:v>
      </x:c>
      <x:c r="AD343" s="12"/>
      <x:c r="AE343" s="12"/>
    </x:row>
    <x:row r="344" ht="15" hidden="0" customHeight="1">
      <x:c r="A344" s="1" t="s">
        <x:v>2869</x:v>
      </x:c>
      <x:c r="B344" s="1" t="s">
        <x:v>1927</x:v>
      </x:c>
      <x:c r="C344" s="1" t="s">
        <x:v>1902</x:v>
      </x:c>
      <x:c r="D344" s="1" t="s">
        <x:v>1911</x:v>
      </x:c>
      <x:c r="E344" s="1" t="n">
        <x:v>5.35</x:v>
      </x:c>
      <x:c r="F344" s="1" t="n">
        <x:v>85.7</x:v>
      </x:c>
      <x:c r="G344" s="1" t="n">
        <x:v>0</x:v>
      </x:c>
      <x:c r="H344" s="1" t="n">
        <x:v>0</x:v>
      </x:c>
      <x:c r="I344" s="1" t="n">
        <x:v>0</x:v>
      </x:c>
      <x:c r="J344" s="1" t="n">
        <x:v>0</x:v>
      </x:c>
      <x:c r="K344" s="1" t="n">
        <x:v>0</x:v>
      </x:c>
      <x:c r="L344" s="1" t="n">
        <x:v>999</x:v>
      </x:c>
      <x:c r="M344" s="1" t="n">
        <x:v>0</x:v>
      </x:c>
      <x:c r="N344" s="1" t="n">
        <x:v>0</x:v>
      </x:c>
      <x:c r="O344" s="1" t="n">
        <x:v>0</x:v>
      </x:c>
      <x:c r="P344" s="1" t="n">
        <x:v>0</x:v>
      </x:c>
      <x:c r="Q344" s="1" t="n">
        <x:v>19</x:v>
      </x:c>
      <x:c r="R344" s="1" t="n">
        <x:v>0</x:v>
      </x:c>
      <x:c r="S344" s="1" t="n">
        <x:v>0.14</x:v>
      </x:c>
      <x:c r="T344" s="1" t="n">
        <x:v>7</x:v>
      </x:c>
      <x:c r="U344" s="1" t="s">
        <x:v>1884</x:v>
      </x:c>
      <x:c r="V344" s="15" t="n">
        <x:v>8823.1</x:v>
      </x:c>
      <x:c r="W344" s="1" t="n">
        <x:v>100</x:v>
      </x:c>
      <x:c r="X344" s="1" t="n">
        <x:v>0</x:v>
      </x:c>
      <x:c r="Y344" s="1" t="n">
        <x:v>0</x:v>
      </x:c>
      <x:c r="Z344" s="16" t="n">
        <x:f aca="0">MIN(100,ROUND(MIN(1,E344/10)*15+MIN(1,G344/120)*15+MIN(1,H344/3)*12+MIN(1,J344/2)*10+MIN(1,K344/60)*10+MIN(1,O344/2)*10+MIN(1,P344/2)*8+MIN(1,R344/12)*7+MIN(1,S344/4)*5+MIN(1,T344/8)*3+IF(U344="Unsupported",3,IF(U344="Limited Support",1,0))+IF(C344="Critical",2,IF(C344="High",1,0)),0))</x:f>
        <x:v>13</x:v>
      </x:c>
      <x:c r="AA344" s="1" t="str">
        <x:f aca="0">IF(Z344&gt;=70,"Critical",IF(Z344&gt;=50,"High",IF(Z344&gt;=30,"Medium","Routine")))</x:f>
        <x:v>Routine</x:v>
      </x:c>
      <x:c r="AB344" s="1" t="str">
        <x:f aca="0">IF(W344&gt;=85,"Passes score threshold only","Below score threshold")</x:f>
        <x:v>Passes score threshold only</x:v>
      </x:c>
      <x:c r="AC344" s="12" t="n">
        <x:v>0</x:v>
      </x:c>
      <x:c r="AD344" s="12"/>
      <x:c r="AE344" s="12"/>
    </x:row>
    <x:row r="345" ht="15" hidden="0" customHeight="1">
      <x:c r="A345" s="1" t="s">
        <x:v>1778</x:v>
      </x:c>
      <x:c r="B345" s="1" t="s">
        <x:v>1949</x:v>
      </x:c>
      <x:c r="C345" s="1" t="s">
        <x:v>1902</x:v>
      </x:c>
      <x:c r="D345" s="1" t="s">
        <x:v>1870</x:v>
      </x:c>
      <x:c r="E345" s="1" t="n">
        <x:v>1.72</x:v>
      </x:c>
      <x:c r="F345" s="1" t="n">
        <x:v>51</x:v>
      </x:c>
      <x:c r="G345" s="1" t="n">
        <x:v>37</x:v>
      </x:c>
      <x:c r="H345" s="1" t="n">
        <x:v>0</x:v>
      </x:c>
      <x:c r="I345" s="1" t="n">
        <x:v>0</x:v>
      </x:c>
      <x:c r="J345" s="1" t="n">
        <x:v>0</x:v>
      </x:c>
      <x:c r="K345" s="1" t="n">
        <x:v>0</x:v>
      </x:c>
      <x:c r="L345" s="1" t="n">
        <x:v>999</x:v>
      </x:c>
      <x:c r="M345" s="1" t="n">
        <x:v>0</x:v>
      </x:c>
      <x:c r="N345" s="1" t="n">
        <x:v>0</x:v>
      </x:c>
      <x:c r="O345" s="1" t="n">
        <x:v>0</x:v>
      </x:c>
      <x:c r="P345" s="1" t="n">
        <x:v>0</x:v>
      </x:c>
      <x:c r="Q345" s="1" t="n">
        <x:v>9</x:v>
      </x:c>
      <x:c r="R345" s="1" t="n">
        <x:v>1</x:v>
      </x:c>
      <x:c r="S345" s="1" t="n">
        <x:v>0.03</x:v>
      </x:c>
      <x:c r="T345" s="1" t="n">
        <x:v>0</x:v>
      </x:c>
      <x:c r="U345" s="1" t="s">
        <x:v>1884</x:v>
      </x:c>
      <x:c r="V345" s="15" t="n">
        <x:v>19005.93</x:v>
      </x:c>
      <x:c r="W345" s="1" t="n">
        <x:v>95.4</x:v>
      </x:c>
      <x:c r="X345" s="1" t="n">
        <x:v>0</x:v>
      </x:c>
      <x:c r="Y345" s="1" t="n">
        <x:v>0</x:v>
      </x:c>
      <x:c r="Z345" s="16" t="n">
        <x:f aca="0">MIN(100,ROUND(MIN(1,E345/10)*15+MIN(1,G345/120)*15+MIN(1,H345/3)*12+MIN(1,J345/2)*10+MIN(1,K345/60)*10+MIN(1,O345/2)*10+MIN(1,P345/2)*8+MIN(1,R345/12)*7+MIN(1,S345/4)*5+MIN(1,T345/8)*3+IF(U345="Unsupported",3,IF(U345="Limited Support",1,0))+IF(C345="Critical",2,IF(C345="High",1,0)),0))</x:f>
        <x:v>10</x:v>
      </x:c>
      <x:c r="AA345" s="1" t="str">
        <x:f aca="0">IF(Z345&gt;=70,"Critical",IF(Z345&gt;=50,"High",IF(Z345&gt;=30,"Medium","Routine")))</x:f>
        <x:v>Routine</x:v>
      </x:c>
      <x:c r="AB345" s="1" t="str">
        <x:f aca="0">IF(W345&gt;=85,"Passes score threshold only","Below score threshold")</x:f>
        <x:v>Passes score threshold only</x:v>
      </x:c>
      <x:c r="AC345" s="12" t="n">
        <x:v>0</x:v>
      </x:c>
      <x:c r="AD345" s="12"/>
      <x:c r="AE345" s="12"/>
    </x:row>
    <x:row r="346" ht="15" hidden="0" customHeight="1">
      <x:c r="A346" s="1" t="s">
        <x:v>1003</x:v>
      </x:c>
      <x:c r="B346" s="1" t="s">
        <x:v>2010</x:v>
      </x:c>
      <x:c r="C346" s="1" t="s">
        <x:v>1893</x:v>
      </x:c>
      <x:c r="D346" s="1" t="s">
        <x:v>1911</x:v>
      </x:c>
      <x:c r="E346" s="1" t="n">
        <x:v>8.02</x:v>
      </x:c>
      <x:c r="F346" s="1" t="n">
        <x:v>80.1</x:v>
      </x:c>
      <x:c r="G346" s="1" t="n">
        <x:v>0</x:v>
      </x:c>
      <x:c r="H346" s="1" t="n">
        <x:v>1</x:v>
      </x:c>
      <x:c r="I346" s="1" t="n">
        <x:v>1</x:v>
      </x:c>
      <x:c r="J346" s="1" t="n">
        <x:v>0</x:v>
      </x:c>
      <x:c r="K346" s="1" t="n">
        <x:v>26.1</x:v>
      </x:c>
      <x:c r="L346" s="1" t="n">
        <x:v>305</x:v>
      </x:c>
      <x:c r="M346" s="1" t="n">
        <x:v>4.3</x:v>
      </x:c>
      <x:c r="N346" s="1" t="n">
        <x:v>0</x:v>
      </x:c>
      <x:c r="O346" s="1" t="n">
        <x:v>1</x:v>
      </x:c>
      <x:c r="P346" s="1" t="n">
        <x:v>0</x:v>
      </x:c>
      <x:c r="Q346" s="1" t="n">
        <x:v>33</x:v>
      </x:c>
      <x:c r="R346" s="1" t="n">
        <x:v>6</x:v>
      </x:c>
      <x:c r="S346" s="1" t="n">
        <x:v>0.91</x:v>
      </x:c>
      <x:c r="T346" s="1" t="n">
        <x:v>1</x:v>
      </x:c>
      <x:c r="U346" s="1" t="s">
        <x:v>1873</x:v>
      </x:c>
      <x:c r="V346" s="15" t="n">
        <x:v>2707.64</x:v>
      </x:c>
      <x:c r="W346" s="1" t="n">
        <x:v>94.6</x:v>
      </x:c>
      <x:c r="X346" s="1" t="n">
        <x:v>0</x:v>
      </x:c>
      <x:c r="Y346" s="1" t="n">
        <x:v>0</x:v>
      </x:c>
      <x:c r="Z346" s="16" t="n">
        <x:f aca="0">MIN(100,ROUND(MIN(1,E346/10)*15+MIN(1,G346/120)*15+MIN(1,H346/3)*12+MIN(1,J346/2)*10+MIN(1,K346/60)*10+MIN(1,O346/2)*10+MIN(1,P346/2)*8+MIN(1,R346/12)*7+MIN(1,S346/4)*5+MIN(1,T346/8)*3+IF(U346="Unsupported",3,IF(U346="Limited Support",1,0))+IF(C346="Critical",2,IF(C346="High",1,0)),0))</x:f>
        <x:v>34</x:v>
      </x:c>
      <x:c r="AA346" s="1" t="str">
        <x:f aca="0">IF(Z346&gt;=70,"Critical",IF(Z346&gt;=50,"High",IF(Z346&gt;=30,"Medium","Routine")))</x:f>
        <x:v>Medium</x:v>
      </x:c>
      <x:c r="AB346" s="1" t="str">
        <x:f aca="0">IF(W346&gt;=85,"Passes score threshold only","Below score threshold")</x:f>
        <x:v>Passes score threshold only</x:v>
      </x:c>
      <x:c r="AC346" s="12" t="n">
        <x:v>3</x:v>
      </x:c>
      <x:c r="AD346" s="12" t="n">
        <x:v>305</x:v>
      </x:c>
      <x:c r="AE346" s="12" t="n">
        <x:v>9</x:v>
      </x:c>
    </x:row>
    <x:row r="347" ht="15" hidden="0" customHeight="1">
      <x:c r="A347" s="1" t="s">
        <x:v>1004</x:v>
      </x:c>
      <x:c r="B347" s="1" t="s">
        <x:v>1997</x:v>
      </x:c>
      <x:c r="C347" s="1" t="s">
        <x:v>1902</x:v>
      </x:c>
      <x:c r="D347" s="1" t="s">
        <x:v>1891</x:v>
      </x:c>
      <x:c r="E347" s="1" t="n">
        <x:v>2.35</x:v>
      </x:c>
      <x:c r="F347" s="1" t="n">
        <x:v>32.7</x:v>
      </x:c>
      <x:c r="G347" s="1" t="n">
        <x:v>0</x:v>
      </x:c>
      <x:c r="H347" s="1" t="n">
        <x:v>1</x:v>
      </x:c>
      <x:c r="I347" s="1" t="n">
        <x:v>1</x:v>
      </x:c>
      <x:c r="J347" s="1" t="n">
        <x:v>0</x:v>
      </x:c>
      <x:c r="K347" s="1" t="n">
        <x:v>6</x:v>
      </x:c>
      <x:c r="L347" s="1" t="n">
        <x:v>74</x:v>
      </x:c>
      <x:c r="M347" s="1" t="n">
        <x:v>2.7</x:v>
      </x:c>
      <x:c r="N347" s="1" t="n">
        <x:v>0</x:v>
      </x:c>
      <x:c r="O347" s="1" t="n">
        <x:v>0</x:v>
      </x:c>
      <x:c r="P347" s="1" t="n">
        <x:v>0</x:v>
      </x:c>
      <x:c r="Q347" s="1" t="n">
        <x:v>19</x:v>
      </x:c>
      <x:c r="R347" s="1" t="n">
        <x:v>3</x:v>
      </x:c>
      <x:c r="S347" s="1" t="n">
        <x:v>0.89</x:v>
      </x:c>
      <x:c r="T347" s="1" t="n">
        <x:v>1</x:v>
      </x:c>
      <x:c r="U347" s="1" t="s">
        <x:v>1884</x:v>
      </x:c>
      <x:c r="V347" s="15" t="n">
        <x:v>50785.63</x:v>
      </x:c>
      <x:c r="W347" s="1" t="n">
        <x:v>97.8</x:v>
      </x:c>
      <x:c r="X347" s="1" t="n">
        <x:v>0</x:v>
      </x:c>
      <x:c r="Y347" s="1" t="n">
        <x:v>0</x:v>
      </x:c>
      <x:c r="Z347" s="16" t="n">
        <x:f aca="0">MIN(100,ROUND(MIN(1,E347/10)*15+MIN(1,G347/120)*15+MIN(1,H347/3)*12+MIN(1,J347/2)*10+MIN(1,K347/60)*10+MIN(1,O347/2)*10+MIN(1,P347/2)*8+MIN(1,R347/12)*7+MIN(1,S347/4)*5+MIN(1,T347/8)*3+IF(U347="Unsupported",3,IF(U347="Limited Support",1,0))+IF(C347="Critical",2,IF(C347="High",1,0)),0))</x:f>
        <x:v>14</x:v>
      </x:c>
      <x:c r="AA347" s="1" t="str">
        <x:f aca="0">IF(Z347&gt;=70,"Critical",IF(Z347&gt;=50,"High",IF(Z347&gt;=30,"Medium","Routine")))</x:f>
        <x:v>Routine</x:v>
      </x:c>
      <x:c r="AB347" s="1" t="str">
        <x:f aca="0">IF(W347&gt;=85,"Passes score threshold only","Below score threshold")</x:f>
        <x:v>Passes score threshold only</x:v>
      </x:c>
      <x:c r="AC347" s="12" t="n">
        <x:v>1</x:v>
      </x:c>
      <x:c r="AD347" s="12"/>
      <x:c r="AE347" s="12" t="n">
        <x:v>74</x:v>
      </x:c>
    </x:row>
    <x:row r="348" ht="15" hidden="0" customHeight="1">
      <x:c r="A348" s="1" t="s">
        <x:v>1006</x:v>
      </x:c>
      <x:c r="B348" s="1" t="s">
        <x:v>1888</x:v>
      </x:c>
      <x:c r="C348" s="1" t="s">
        <x:v>1893</x:v>
      </x:c>
      <x:c r="D348" s="1" t="s">
        <x:v>1870</x:v>
      </x:c>
      <x:c r="E348" s="1" t="n">
        <x:v>6.44</x:v>
      </x:c>
      <x:c r="F348" s="1" t="n">
        <x:v>80.4</x:v>
      </x:c>
      <x:c r="G348" s="1" t="n">
        <x:v>0</x:v>
      </x:c>
      <x:c r="H348" s="1" t="n">
        <x:v>0</x:v>
      </x:c>
      <x:c r="I348" s="1" t="n">
        <x:v>2</x:v>
      </x:c>
      <x:c r="J348" s="1" t="n">
        <x:v>0</x:v>
      </x:c>
      <x:c r="K348" s="1" t="n">
        <x:v>0</x:v>
      </x:c>
      <x:c r="L348" s="1" t="n">
        <x:v>210.5</x:v>
      </x:c>
      <x:c r="M348" s="1" t="n">
        <x:v>3</x:v>
      </x:c>
      <x:c r="N348" s="1" t="n">
        <x:v>0</x:v>
      </x:c>
      <x:c r="O348" s="1" t="n">
        <x:v>0</x:v>
      </x:c>
      <x:c r="P348" s="1" t="n">
        <x:v>0</x:v>
      </x:c>
      <x:c r="Q348" s="1" t="n">
        <x:v>17</x:v>
      </x:c>
      <x:c r="R348" s="1" t="n">
        <x:v>0</x:v>
      </x:c>
      <x:c r="S348" s="1" t="n">
        <x:v>0</x:v>
      </x:c>
      <x:c r="T348" s="1" t="n">
        <x:v>2</x:v>
      </x:c>
      <x:c r="U348" s="1" t="s">
        <x:v>1884</x:v>
      </x:c>
      <x:c r="V348" s="15" t="n">
        <x:v>3647.42</x:v>
      </x:c>
      <x:c r="W348" s="1" t="n">
        <x:v>100</x:v>
      </x:c>
      <x:c r="X348" s="1" t="n">
        <x:v>0</x:v>
      </x:c>
      <x:c r="Y348" s="1" t="n">
        <x:v>0</x:v>
      </x:c>
      <x:c r="Z348" s="16" t="n">
        <x:f aca="0">MIN(100,ROUND(MIN(1,E348/10)*15+MIN(1,G348/120)*15+MIN(1,H348/3)*12+MIN(1,J348/2)*10+MIN(1,K348/60)*10+MIN(1,O348/2)*10+MIN(1,P348/2)*8+MIN(1,R348/12)*7+MIN(1,S348/4)*5+MIN(1,T348/8)*3+IF(U348="Unsupported",3,IF(U348="Limited Support",1,0))+IF(C348="Critical",2,IF(C348="High",1,0)),0))</x:f>
        <x:v>11</x:v>
      </x:c>
      <x:c r="AA348" s="1" t="str">
        <x:f aca="0">IF(Z348&gt;=70,"Critical",IF(Z348&gt;=50,"High",IF(Z348&gt;=30,"Medium","Routine")))</x:f>
        <x:v>Routine</x:v>
      </x:c>
      <x:c r="AB348" s="1" t="str">
        <x:f aca="0">IF(W348&gt;=85,"Passes score threshold only","Below score threshold")</x:f>
        <x:v>Passes score threshold only</x:v>
      </x:c>
      <x:c r="AC348" s="12" t="n">
        <x:v>3</x:v>
      </x:c>
      <x:c r="AD348" s="12" t="n">
        <x:v>210.5</x:v>
      </x:c>
      <x:c r="AE348" s="12" t="n">
        <x:v>97</x:v>
      </x:c>
    </x:row>
    <x:row r="349" ht="15" hidden="0" customHeight="1">
      <x:c r="A349" s="1" t="s">
        <x:v>2881</x:v>
      </x:c>
      <x:c r="B349" s="1" t="s">
        <x:v>2010</x:v>
      </x:c>
      <x:c r="C349" s="1" t="s">
        <x:v>1893</x:v>
      </x:c>
      <x:c r="D349" s="1" t="s">
        <x:v>1891</x:v>
      </x:c>
      <x:c r="E349" s="1" t="n">
        <x:v>6.6</x:v>
      </x:c>
      <x:c r="F349" s="1" t="n">
        <x:v>59.1</x:v>
      </x:c>
      <x:c r="G349" s="1" t="n">
        <x:v>36</x:v>
      </x:c>
      <x:c r="H349" s="1" t="n">
        <x:v>0</x:v>
      </x:c>
      <x:c r="I349" s="1" t="n">
        <x:v>0</x:v>
      </x:c>
      <x:c r="J349" s="1" t="n">
        <x:v>0</x:v>
      </x:c>
      <x:c r="K349" s="1" t="n">
        <x:v>0</x:v>
      </x:c>
      <x:c r="L349" s="1" t="n">
        <x:v>999</x:v>
      </x:c>
      <x:c r="M349" s="1" t="n">
        <x:v>0</x:v>
      </x:c>
      <x:c r="N349" s="1" t="n">
        <x:v>0</x:v>
      </x:c>
      <x:c r="O349" s="1" t="n">
        <x:v>0</x:v>
      </x:c>
      <x:c r="P349" s="1" t="n">
        <x:v>0</x:v>
      </x:c>
      <x:c r="Q349" s="1" t="n">
        <x:v>24</x:v>
      </x:c>
      <x:c r="R349" s="1" t="n">
        <x:v>2</x:v>
      </x:c>
      <x:c r="S349" s="1" t="n">
        <x:v>0.94</x:v>
      </x:c>
      <x:c r="T349" s="1" t="n">
        <x:v>3</x:v>
      </x:c>
      <x:c r="U349" s="1" t="s">
        <x:v>1884</x:v>
      </x:c>
      <x:c r="V349" s="15" t="n">
        <x:v>2695.65</x:v>
      </x:c>
      <x:c r="W349" s="1" t="n">
        <x:v>100</x:v>
      </x:c>
      <x:c r="X349" s="1" t="n">
        <x:v>0</x:v>
      </x:c>
      <x:c r="Y349" s="1" t="n">
        <x:v>0</x:v>
      </x:c>
      <x:c r="Z349" s="16" t="n">
        <x:f aca="0">MIN(100,ROUND(MIN(1,E349/10)*15+MIN(1,G349/120)*15+MIN(1,H349/3)*12+MIN(1,J349/2)*10+MIN(1,K349/60)*10+MIN(1,O349/2)*10+MIN(1,P349/2)*8+MIN(1,R349/12)*7+MIN(1,S349/4)*5+MIN(1,T349/8)*3+IF(U349="Unsupported",3,IF(U349="Limited Support",1,0))+IF(C349="Critical",2,IF(C349="High",1,0)),0))</x:f>
        <x:v>19</x:v>
      </x:c>
      <x:c r="AA349" s="1" t="str">
        <x:f aca="0">IF(Z349&gt;=70,"Critical",IF(Z349&gt;=50,"High",IF(Z349&gt;=30,"Medium","Routine")))</x:f>
        <x:v>Routine</x:v>
      </x:c>
      <x:c r="AB349" s="1" t="str">
        <x:f aca="0">IF(W349&gt;=85,"Passes score threshold only","Below score threshold")</x:f>
        <x:v>Passes score threshold only</x:v>
      </x:c>
      <x:c r="AC349" s="12" t="n">
        <x:v>0</x:v>
      </x:c>
      <x:c r="AD349" s="12"/>
      <x:c r="AE349" s="12"/>
    </x:row>
    <x:row r="350" ht="15" hidden="0" customHeight="1">
      <x:c r="A350" s="1" t="s">
        <x:v>1008</x:v>
      </x:c>
      <x:c r="B350" s="1" t="s">
        <x:v>2010</x:v>
      </x:c>
      <x:c r="C350" s="1" t="s">
        <x:v>1872</x:v>
      </x:c>
      <x:c r="D350" s="1" t="s">
        <x:v>1891</x:v>
      </x:c>
      <x:c r="E350" s="1" t="n">
        <x:v>5.37</x:v>
      </x:c>
      <x:c r="F350" s="1" t="n">
        <x:v>59.9</x:v>
      </x:c>
      <x:c r="G350" s="1" t="n">
        <x:v>0</x:v>
      </x:c>
      <x:c r="H350" s="1" t="n">
        <x:v>0</x:v>
      </x:c>
      <x:c r="I350" s="1" t="n">
        <x:v>0</x:v>
      </x:c>
      <x:c r="J350" s="1" t="n">
        <x:v>0</x:v>
      </x:c>
      <x:c r="K350" s="1" t="n">
        <x:v>0</x:v>
      </x:c>
      <x:c r="L350" s="1" t="n">
        <x:v>56</x:v>
      </x:c>
      <x:c r="M350" s="1" t="n">
        <x:v>0</x:v>
      </x:c>
      <x:c r="N350" s="1" t="n">
        <x:v>0</x:v>
      </x:c>
      <x:c r="O350" s="1" t="n">
        <x:v>0</x:v>
      </x:c>
      <x:c r="P350" s="1" t="n">
        <x:v>0</x:v>
      </x:c>
      <x:c r="Q350" s="1" t="n">
        <x:v>27</x:v>
      </x:c>
      <x:c r="R350" s="1" t="n">
        <x:v>2</x:v>
      </x:c>
      <x:c r="S350" s="1" t="n">
        <x:v>1.04</x:v>
      </x:c>
      <x:c r="T350" s="1" t="n">
        <x:v>0</x:v>
      </x:c>
      <x:c r="U350" s="1" t="s">
        <x:v>1884</x:v>
      </x:c>
      <x:c r="V350" s="15" t="n">
        <x:v>2578.03</x:v>
      </x:c>
      <x:c r="W350" s="1" t="n">
        <x:v>96.2</x:v>
      </x:c>
      <x:c r="X350" s="1" t="n">
        <x:v>0</x:v>
      </x:c>
      <x:c r="Y350" s="1" t="n">
        <x:v>0</x:v>
      </x:c>
      <x:c r="Z350" s="16" t="n">
        <x:f aca="0">MIN(100,ROUND(MIN(1,E350/10)*15+MIN(1,G350/120)*15+MIN(1,H350/3)*12+MIN(1,J350/2)*10+MIN(1,K350/60)*10+MIN(1,O350/2)*10+MIN(1,P350/2)*8+MIN(1,R350/12)*7+MIN(1,S350/4)*5+MIN(1,T350/8)*3+IF(U350="Unsupported",3,IF(U350="Limited Support",1,0))+IF(C350="Critical",2,IF(C350="High",1,0)),0))</x:f>
        <x:v>11</x:v>
      </x:c>
      <x:c r="AA350" s="1" t="str">
        <x:f aca="0">IF(Z350&gt;=70,"Critical",IF(Z350&gt;=50,"High",IF(Z350&gt;=30,"Medium","Routine")))</x:f>
        <x:v>Routine</x:v>
      </x:c>
      <x:c r="AB350" s="1" t="str">
        <x:f aca="0">IF(W350&gt;=85,"Passes score threshold only","Below score threshold")</x:f>
        <x:v>Passes score threshold only</x:v>
      </x:c>
      <x:c r="AC350" s="12" t="n">
        <x:v>2</x:v>
      </x:c>
      <x:c r="AD350" s="12" t="n">
        <x:v>56</x:v>
      </x:c>
      <x:c r="AE350" s="12" t="n">
        <x:v>384</x:v>
      </x:c>
    </x:row>
    <x:row r="351" ht="15" hidden="0" customHeight="1">
      <x:c r="A351" s="1" t="s">
        <x:v>1012</x:v>
      </x:c>
      <x:c r="B351" s="1" t="s">
        <x:v>1945</x:v>
      </x:c>
      <x:c r="C351" s="1" t="s">
        <x:v>1893</x:v>
      </x:c>
      <x:c r="D351" s="1" t="s">
        <x:v>1870</x:v>
      </x:c>
      <x:c r="E351" s="1" t="n">
        <x:v>8.3</x:v>
      </x:c>
      <x:c r="F351" s="1" t="n">
        <x:v>57.2</x:v>
      </x:c>
      <x:c r="G351" s="1" t="n">
        <x:v>0</x:v>
      </x:c>
      <x:c r="H351" s="1" t="n">
        <x:v>0</x:v>
      </x:c>
      <x:c r="I351" s="1" t="n">
        <x:v>0</x:v>
      </x:c>
      <x:c r="J351" s="1" t="n">
        <x:v>0</x:v>
      </x:c>
      <x:c r="K351" s="1" t="n">
        <x:v>0</x:v>
      </x:c>
      <x:c r="L351" s="1" t="n">
        <x:v>223</x:v>
      </x:c>
      <x:c r="M351" s="1" t="n">
        <x:v>0</x:v>
      </x:c>
      <x:c r="N351" s="1" t="n">
        <x:v>0</x:v>
      </x:c>
      <x:c r="O351" s="1" t="n">
        <x:v>0</x:v>
      </x:c>
      <x:c r="P351" s="1" t="n">
        <x:v>0</x:v>
      </x:c>
      <x:c r="Q351" s="1" t="n">
        <x:v>23</x:v>
      </x:c>
      <x:c r="R351" s="1" t="n">
        <x:v>5</x:v>
      </x:c>
      <x:c r="S351" s="1" t="n">
        <x:v>1.1</x:v>
      </x:c>
      <x:c r="T351" s="1" t="n">
        <x:v>2</x:v>
      </x:c>
      <x:c r="U351" s="1" t="s">
        <x:v>1907</x:v>
      </x:c>
      <x:c r="V351" s="15" t="n">
        <x:v>2485.77</x:v>
      </x:c>
      <x:c r="W351" s="1" t="n">
        <x:v>97.6</x:v>
      </x:c>
      <x:c r="X351" s="1" t="n">
        <x:v>0</x:v>
      </x:c>
      <x:c r="Y351" s="1" t="n">
        <x:v>0</x:v>
      </x:c>
      <x:c r="Z351" s="16" t="n">
        <x:f aca="0">MIN(100,ROUND(MIN(1,E351/10)*15+MIN(1,G351/120)*15+MIN(1,H351/3)*12+MIN(1,J351/2)*10+MIN(1,K351/60)*10+MIN(1,O351/2)*10+MIN(1,P351/2)*8+MIN(1,R351/12)*7+MIN(1,S351/4)*5+MIN(1,T351/8)*3+IF(U351="Unsupported",3,IF(U351="Limited Support",1,0))+IF(C351="Critical",2,IF(C351="High",1,0)),0))</x:f>
        <x:v>19</x:v>
      </x:c>
      <x:c r="AA351" s="1" t="str">
        <x:f aca="0">IF(Z351&gt;=70,"Critical",IF(Z351&gt;=50,"High",IF(Z351&gt;=30,"Medium","Routine")))</x:f>
        <x:v>Routine</x:v>
      </x:c>
      <x:c r="AB351" s="1" t="str">
        <x:f aca="0">IF(W351&gt;=85,"Passes score threshold only","Below score threshold")</x:f>
        <x:v>Passes score threshold only</x:v>
      </x:c>
      <x:c r="AC351" s="12" t="n">
        <x:v>2</x:v>
      </x:c>
      <x:c r="AD351" s="12" t="n">
        <x:v>223</x:v>
      </x:c>
      <x:c r="AE351" s="12" t="n">
        <x:v>453</x:v>
      </x:c>
    </x:row>
    <x:row r="352" ht="15" hidden="0" customHeight="1">
      <x:c r="A352" s="1" t="s">
        <x:v>1013</x:v>
      </x:c>
      <x:c r="B352" s="1" t="s">
        <x:v>1933</x:v>
      </x:c>
      <x:c r="C352" s="1" t="s">
        <x:v>1893</x:v>
      </x:c>
      <x:c r="D352" s="1" t="s">
        <x:v>1911</x:v>
      </x:c>
      <x:c r="E352" s="1" t="n">
        <x:v>4.31</x:v>
      </x:c>
      <x:c r="F352" s="1" t="n">
        <x:v>54.7</x:v>
      </x:c>
      <x:c r="G352" s="1" t="n">
        <x:v>0</x:v>
      </x:c>
      <x:c r="H352" s="1" t="n">
        <x:v>0</x:v>
      </x:c>
      <x:c r="I352" s="1" t="n">
        <x:v>0</x:v>
      </x:c>
      <x:c r="J352" s="1" t="n">
        <x:v>0</x:v>
      </x:c>
      <x:c r="K352" s="1" t="n">
        <x:v>0</x:v>
      </x:c>
      <x:c r="L352" s="1" t="n">
        <x:v>999</x:v>
      </x:c>
      <x:c r="M352" s="1" t="n">
        <x:v>0</x:v>
      </x:c>
      <x:c r="N352" s="1" t="n">
        <x:v>0</x:v>
      </x:c>
      <x:c r="O352" s="1" t="n">
        <x:v>0</x:v>
      </x:c>
      <x:c r="P352" s="1" t="n">
        <x:v>0</x:v>
      </x:c>
      <x:c r="Q352" s="1" t="n">
        <x:v>16</x:v>
      </x:c>
      <x:c r="R352" s="1" t="n">
        <x:v>2</x:v>
      </x:c>
      <x:c r="S352" s="1" t="n">
        <x:v>0</x:v>
      </x:c>
      <x:c r="T352" s="1" t="n">
        <x:v>2</x:v>
      </x:c>
      <x:c r="U352" s="1" t="s">
        <x:v>1884</x:v>
      </x:c>
      <x:c r="V352" s="15" t="n">
        <x:v>2168.34</x:v>
      </x:c>
      <x:c r="W352" s="1" t="n">
        <x:v>97</x:v>
      </x:c>
      <x:c r="X352" s="1" t="n">
        <x:v>0</x:v>
      </x:c>
      <x:c r="Y352" s="1" t="n">
        <x:v>0</x:v>
      </x:c>
      <x:c r="Z352" s="16" t="n">
        <x:f aca="0">MIN(100,ROUND(MIN(1,E352/10)*15+MIN(1,G352/120)*15+MIN(1,H352/3)*12+MIN(1,J352/2)*10+MIN(1,K352/60)*10+MIN(1,O352/2)*10+MIN(1,P352/2)*8+MIN(1,R352/12)*7+MIN(1,S352/4)*5+MIN(1,T352/8)*3+IF(U352="Unsupported",3,IF(U352="Limited Support",1,0))+IF(C352="Critical",2,IF(C352="High",1,0)),0))</x:f>
        <x:v>9</x:v>
      </x:c>
      <x:c r="AA352" s="1" t="str">
        <x:f aca="0">IF(Z352&gt;=70,"Critical",IF(Z352&gt;=50,"High",IF(Z352&gt;=30,"Medium","Routine")))</x:f>
        <x:v>Routine</x:v>
      </x:c>
      <x:c r="AB352" s="1" t="str">
        <x:f aca="0">IF(W352&gt;=85,"Passes score threshold only","Below score threshold")</x:f>
        <x:v>Passes score threshold only</x:v>
      </x:c>
      <x:c r="AC352" s="12" t="n">
        <x:v>0</x:v>
      </x:c>
      <x:c r="AD352" s="12"/>
      <x:c r="AE352" s="12"/>
    </x:row>
    <x:row r="353" ht="15" hidden="0" customHeight="1">
      <x:c r="A353" s="1" t="s">
        <x:v>2890</x:v>
      </x:c>
      <x:c r="B353" s="1" t="s">
        <x:v>1897</x:v>
      </x:c>
      <x:c r="C353" s="1" t="s">
        <x:v>1902</x:v>
      </x:c>
      <x:c r="D353" s="1" t="s">
        <x:v>1870</x:v>
      </x:c>
      <x:c r="E353" s="1" t="n">
        <x:v>10.33</x:v>
      </x:c>
      <x:c r="F353" s="1" t="n">
        <x:v>22.3</x:v>
      </x:c>
      <x:c r="G353" s="1" t="n">
        <x:v>67</x:v>
      </x:c>
      <x:c r="H353" s="1" t="n">
        <x:v>0</x:v>
      </x:c>
      <x:c r="I353" s="1" t="n">
        <x:v>1</x:v>
      </x:c>
      <x:c r="J353" s="1" t="n">
        <x:v>0</x:v>
      </x:c>
      <x:c r="K353" s="1" t="n">
        <x:v>0</x:v>
      </x:c>
      <x:c r="L353" s="1" t="n">
        <x:v>765</x:v>
      </x:c>
      <x:c r="M353" s="1" t="n">
        <x:v>3.2</x:v>
      </x:c>
      <x:c r="N353" s="1" t="n">
        <x:v>0</x:v>
      </x:c>
      <x:c r="O353" s="1" t="n">
        <x:v>0</x:v>
      </x:c>
      <x:c r="P353" s="1" t="n">
        <x:v>0</x:v>
      </x:c>
      <x:c r="Q353" s="1" t="n">
        <x:v>14</x:v>
      </x:c>
      <x:c r="R353" s="1" t="n">
        <x:v>2</x:v>
      </x:c>
      <x:c r="S353" s="1" t="n">
        <x:v>2.25</x:v>
      </x:c>
      <x:c r="T353" s="1" t="n">
        <x:v>2</x:v>
      </x:c>
      <x:c r="U353" s="1" t="s">
        <x:v>1884</x:v>
      </x:c>
      <x:c r="V353" s="15" t="n">
        <x:v>18132.25</x:v>
      </x:c>
      <x:c r="W353" s="1" t="n">
        <x:v>96.4</x:v>
      </x:c>
      <x:c r="X353" s="1" t="n">
        <x:v>0</x:v>
      </x:c>
      <x:c r="Y353" s="1" t="n">
        <x:v>0</x:v>
      </x:c>
      <x:c r="Z353" s="16" t="n">
        <x:f aca="0">MIN(100,ROUND(MIN(1,E353/10)*15+MIN(1,G353/120)*15+MIN(1,H353/3)*12+MIN(1,J353/2)*10+MIN(1,K353/60)*10+MIN(1,O353/2)*10+MIN(1,P353/2)*8+MIN(1,R353/12)*7+MIN(1,S353/4)*5+MIN(1,T353/8)*3+IF(U353="Unsupported",3,IF(U353="Limited Support",1,0))+IF(C353="Critical",2,IF(C353="High",1,0)),0))</x:f>
        <x:v>30</x:v>
      </x:c>
      <x:c r="AA353" s="1" t="str">
        <x:f aca="0">IF(Z353&gt;=70,"Critical",IF(Z353&gt;=50,"High",IF(Z353&gt;=30,"Medium","Routine")))</x:f>
        <x:v>Medium</x:v>
      </x:c>
      <x:c r="AB353" s="1" t="str">
        <x:f aca="0">IF(W353&gt;=85,"Passes score threshold only","Below score threshold")</x:f>
        <x:v>Passes score threshold only</x:v>
      </x:c>
      <x:c r="AC353" s="12" t="n">
        <x:v>2</x:v>
      </x:c>
      <x:c r="AD353" s="12" t="n">
        <x:v>765</x:v>
      </x:c>
      <x:c r="AE353" s="12" t="n">
        <x:v>158</x:v>
      </x:c>
    </x:row>
    <x:row r="354" ht="15" hidden="0" customHeight="1">
      <x:c r="A354" s="1" t="s">
        <x:v>1015</x:v>
      </x:c>
      <x:c r="B354" s="1" t="s">
        <x:v>1989</x:v>
      </x:c>
      <x:c r="C354" s="1" t="s">
        <x:v>1893</x:v>
      </x:c>
      <x:c r="D354" s="1" t="s">
        <x:v>1870</x:v>
      </x:c>
      <x:c r="E354" s="1" t="n">
        <x:v>3.93</x:v>
      </x:c>
      <x:c r="F354" s="1" t="n">
        <x:v>41.6</x:v>
      </x:c>
      <x:c r="G354" s="1" t="n">
        <x:v>0</x:v>
      </x:c>
      <x:c r="H354" s="1" t="n">
        <x:v>0</x:v>
      </x:c>
      <x:c r="I354" s="1" t="n">
        <x:v>0</x:v>
      </x:c>
      <x:c r="J354" s="1" t="n">
        <x:v>0</x:v>
      </x:c>
      <x:c r="K354" s="1" t="n">
        <x:v>0</x:v>
      </x:c>
      <x:c r="L354" s="1" t="n">
        <x:v>829</x:v>
      </x:c>
      <x:c r="M354" s="1" t="n">
        <x:v>0</x:v>
      </x:c>
      <x:c r="N354" s="1" t="n">
        <x:v>0</x:v>
      </x:c>
      <x:c r="O354" s="1" t="n">
        <x:v>0</x:v>
      </x:c>
      <x:c r="P354" s="1" t="n">
        <x:v>0</x:v>
      </x:c>
      <x:c r="Q354" s="1" t="n">
        <x:v>13</x:v>
      </x:c>
      <x:c r="R354" s="1" t="n">
        <x:v>0</x:v>
      </x:c>
      <x:c r="S354" s="1" t="n">
        <x:v>0</x:v>
      </x:c>
      <x:c r="T354" s="1" t="n">
        <x:v>2</x:v>
      </x:c>
      <x:c r="U354" s="1" t="s">
        <x:v>1884</x:v>
      </x:c>
      <x:c r="V354" s="15" t="n">
        <x:v>6617.64</x:v>
      </x:c>
      <x:c r="W354" s="1" t="n">
        <x:v>95.9</x:v>
      </x:c>
      <x:c r="X354" s="1" t="n">
        <x:v>0</x:v>
      </x:c>
      <x:c r="Y354" s="1" t="n">
        <x:v>0</x:v>
      </x:c>
      <x:c r="Z354" s="16" t="n">
        <x:f aca="0">MIN(100,ROUND(MIN(1,E354/10)*15+MIN(1,G354/120)*15+MIN(1,H354/3)*12+MIN(1,J354/2)*10+MIN(1,K354/60)*10+MIN(1,O354/2)*10+MIN(1,P354/2)*8+MIN(1,R354/12)*7+MIN(1,S354/4)*5+MIN(1,T354/8)*3+IF(U354="Unsupported",3,IF(U354="Limited Support",1,0))+IF(C354="Critical",2,IF(C354="High",1,0)),0))</x:f>
        <x:v>8</x:v>
      </x:c>
      <x:c r="AA354" s="1" t="str">
        <x:f aca="0">IF(Z354&gt;=70,"Critical",IF(Z354&gt;=50,"High",IF(Z354&gt;=30,"Medium","Routine")))</x:f>
        <x:v>Routine</x:v>
      </x:c>
      <x:c r="AB354" s="1" t="str">
        <x:f aca="0">IF(W354&gt;=85,"Passes score threshold only","Below score threshold")</x:f>
        <x:v>Passes score threshold only</x:v>
      </x:c>
      <x:c r="AC354" s="12" t="n">
        <x:v>1</x:v>
      </x:c>
      <x:c r="AD354" s="12"/>
      <x:c r="AE354" s="12" t="n">
        <x:v>829</x:v>
      </x:c>
    </x:row>
    <x:row r="355" ht="15" hidden="0" customHeight="1">
      <x:c r="A355" s="1" t="s">
        <x:v>2895</x:v>
      </x:c>
      <x:c r="B355" s="1" t="s">
        <x:v>1888</x:v>
      </x:c>
      <x:c r="C355" s="1" t="s">
        <x:v>1893</x:v>
      </x:c>
      <x:c r="D355" s="1" t="s">
        <x:v>1891</x:v>
      </x:c>
      <x:c r="E355" s="1" t="n">
        <x:v>2.92</x:v>
      </x:c>
      <x:c r="F355" s="1" t="n">
        <x:v>69.8</x:v>
      </x:c>
      <x:c r="G355" s="1" t="n">
        <x:v>0</x:v>
      </x:c>
      <x:c r="H355" s="1" t="n">
        <x:v>0</x:v>
      </x:c>
      <x:c r="I355" s="1" t="n">
        <x:v>0</x:v>
      </x:c>
      <x:c r="J355" s="1" t="n">
        <x:v>0</x:v>
      </x:c>
      <x:c r="K355" s="1" t="n">
        <x:v>0</x:v>
      </x:c>
      <x:c r="L355" s="1" t="n">
        <x:v>999</x:v>
      </x:c>
      <x:c r="M355" s="1" t="n">
        <x:v>0</x:v>
      </x:c>
      <x:c r="N355" s="1" t="n">
        <x:v>0</x:v>
      </x:c>
      <x:c r="O355" s="1" t="n">
        <x:v>0</x:v>
      </x:c>
      <x:c r="P355" s="1" t="n">
        <x:v>0</x:v>
      </x:c>
      <x:c r="Q355" s="1" t="n">
        <x:v>9</x:v>
      </x:c>
      <x:c r="R355" s="1" t="n">
        <x:v>1</x:v>
      </x:c>
      <x:c r="S355" s="1" t="n">
        <x:v>0.35</x:v>
      </x:c>
      <x:c r="T355" s="1" t="n">
        <x:v>1</x:v>
      </x:c>
      <x:c r="U355" s="1" t="s">
        <x:v>1907</x:v>
      </x:c>
      <x:c r="V355" s="15" t="n">
        <x:v>3392.47</x:v>
      </x:c>
      <x:c r="W355" s="1" t="n">
        <x:v>97.2</x:v>
      </x:c>
      <x:c r="X355" s="1" t="n">
        <x:v>0</x:v>
      </x:c>
      <x:c r="Y355" s="1" t="n">
        <x:v>0</x:v>
      </x:c>
      <x:c r="Z355" s="16" t="n">
        <x:f aca="0">MIN(100,ROUND(MIN(1,E355/10)*15+MIN(1,G355/120)*15+MIN(1,H355/3)*12+MIN(1,J355/2)*10+MIN(1,K355/60)*10+MIN(1,O355/2)*10+MIN(1,P355/2)*8+MIN(1,R355/12)*7+MIN(1,S355/4)*5+MIN(1,T355/8)*3+IF(U355="Unsupported",3,IF(U355="Limited Support",1,0))+IF(C355="Critical",2,IF(C355="High",1,0)),0))</x:f>
        <x:v>8</x:v>
      </x:c>
      <x:c r="AA355" s="1" t="str">
        <x:f aca="0">IF(Z355&gt;=70,"Critical",IF(Z355&gt;=50,"High",IF(Z355&gt;=30,"Medium","Routine")))</x:f>
        <x:v>Routine</x:v>
      </x:c>
      <x:c r="AB355" s="1" t="str">
        <x:f aca="0">IF(W355&gt;=85,"Passes score threshold only","Below score threshold")</x:f>
        <x:v>Passes score threshold only</x:v>
      </x:c>
      <x:c r="AC355" s="12" t="n">
        <x:v>0</x:v>
      </x:c>
      <x:c r="AD355" s="12"/>
      <x:c r="AE355" s="12"/>
    </x:row>
    <x:row r="356" ht="15" hidden="0" customHeight="1">
      <x:c r="A356" s="1" t="s">
        <x:v>2898</x:v>
      </x:c>
      <x:c r="B356" s="1" t="s">
        <x:v>1915</x:v>
      </x:c>
      <x:c r="C356" s="1" t="s">
        <x:v>1902</x:v>
      </x:c>
      <x:c r="D356" s="1" t="s">
        <x:v>1891</x:v>
      </x:c>
      <x:c r="E356" s="1" t="n">
        <x:v>4.48</x:v>
      </x:c>
      <x:c r="F356" s="1" t="n">
        <x:v>64.4</x:v>
      </x:c>
      <x:c r="G356" s="1" t="n">
        <x:v>112</x:v>
      </x:c>
      <x:c r="H356" s="1" t="n">
        <x:v>0</x:v>
      </x:c>
      <x:c r="I356" s="1" t="n">
        <x:v>0</x:v>
      </x:c>
      <x:c r="J356" s="1" t="n">
        <x:v>0</x:v>
      </x:c>
      <x:c r="K356" s="1" t="n">
        <x:v>0</x:v>
      </x:c>
      <x:c r="L356" s="1" t="n">
        <x:v>281</x:v>
      </x:c>
      <x:c r="M356" s="1" t="n">
        <x:v>0</x:v>
      </x:c>
      <x:c r="N356" s="1" t="n">
        <x:v>0</x:v>
      </x:c>
      <x:c r="O356" s="1" t="n">
        <x:v>0</x:v>
      </x:c>
      <x:c r="P356" s="1" t="n">
        <x:v>0</x:v>
      </x:c>
      <x:c r="Q356" s="1" t="n">
        <x:v>30</x:v>
      </x:c>
      <x:c r="R356" s="1" t="n">
        <x:v>0</x:v>
      </x:c>
      <x:c r="S356" s="1" t="n">
        <x:v>0</x:v>
      </x:c>
      <x:c r="T356" s="1" t="n">
        <x:v>2</x:v>
      </x:c>
      <x:c r="U356" s="1" t="s">
        <x:v>1907</x:v>
      </x:c>
      <x:c r="V356" s="15" t="n">
        <x:v>31108.91</x:v>
      </x:c>
      <x:c r="W356" s="1" t="n">
        <x:v>89.9</x:v>
      </x:c>
      <x:c r="X356" s="1" t="n">
        <x:v>0</x:v>
      </x:c>
      <x:c r="Y356" s="1" t="n">
        <x:v>0</x:v>
      </x:c>
      <x:c r="Z356" s="16" t="n">
        <x:f aca="0">MIN(100,ROUND(MIN(1,E356/10)*15+MIN(1,G356/120)*15+MIN(1,H356/3)*12+MIN(1,J356/2)*10+MIN(1,K356/60)*10+MIN(1,O356/2)*10+MIN(1,P356/2)*8+MIN(1,R356/12)*7+MIN(1,S356/4)*5+MIN(1,T356/8)*3+IF(U356="Unsupported",3,IF(U356="Limited Support",1,0))+IF(C356="Critical",2,IF(C356="High",1,0)),0))</x:f>
        <x:v>24</x:v>
      </x:c>
      <x:c r="AA356" s="1" t="str">
        <x:f aca="0">IF(Z356&gt;=70,"Critical",IF(Z356&gt;=50,"High",IF(Z356&gt;=30,"Medium","Routine")))</x:f>
        <x:v>Routine</x:v>
      </x:c>
      <x:c r="AB356" s="1" t="str">
        <x:f aca="0">IF(W356&gt;=85,"Passes score threshold only","Below score threshold")</x:f>
        <x:v>Passes score threshold only</x:v>
      </x:c>
      <x:c r="AC356" s="12" t="n">
        <x:v>2</x:v>
      </x:c>
      <x:c r="AD356" s="12" t="n">
        <x:v>281</x:v>
      </x:c>
      <x:c r="AE356" s="12" t="n">
        <x:v>519</x:v>
      </x:c>
    </x:row>
    <x:row r="357" ht="15" hidden="0" customHeight="1">
      <x:c r="A357" s="1" t="s">
        <x:v>1017</x:v>
      </x:c>
      <x:c r="B357" s="1" t="s">
        <x:v>1915</x:v>
      </x:c>
      <x:c r="C357" s="1" t="s">
        <x:v>1902</x:v>
      </x:c>
      <x:c r="D357" s="1" t="s">
        <x:v>1870</x:v>
      </x:c>
      <x:c r="E357" s="1" t="n">
        <x:v>3.56</x:v>
      </x:c>
      <x:c r="F357" s="1" t="n">
        <x:v>63.2</x:v>
      </x:c>
      <x:c r="G357" s="1" t="n">
        <x:v>0</x:v>
      </x:c>
      <x:c r="H357" s="1" t="n">
        <x:v>0</x:v>
      </x:c>
      <x:c r="I357" s="1" t="n">
        <x:v>0</x:v>
      </x:c>
      <x:c r="J357" s="1" t="n">
        <x:v>0</x:v>
      </x:c>
      <x:c r="K357" s="1" t="n">
        <x:v>0</x:v>
      </x:c>
      <x:c r="L357" s="1" t="n">
        <x:v>371</x:v>
      </x:c>
      <x:c r="M357" s="1" t="n">
        <x:v>0</x:v>
      </x:c>
      <x:c r="N357" s="1" t="n">
        <x:v>0</x:v>
      </x:c>
      <x:c r="O357" s="1" t="n">
        <x:v>0</x:v>
      </x:c>
      <x:c r="P357" s="1" t="n">
        <x:v>0</x:v>
      </x:c>
      <x:c r="Q357" s="1" t="n">
        <x:v>12</x:v>
      </x:c>
      <x:c r="R357" s="1" t="n">
        <x:v>4</x:v>
      </x:c>
      <x:c r="S357" s="1" t="n">
        <x:v>0.08</x:v>
      </x:c>
      <x:c r="T357" s="1" t="n">
        <x:v>4</x:v>
      </x:c>
      <x:c r="U357" s="1" t="s">
        <x:v>1884</x:v>
      </x:c>
      <x:c r="V357" s="15" t="n">
        <x:v>34367.47</x:v>
      </x:c>
      <x:c r="W357" s="1" t="n">
        <x:v>100</x:v>
      </x:c>
      <x:c r="X357" s="1" t="n">
        <x:v>0</x:v>
      </x:c>
      <x:c r="Y357" s="1" t="n">
        <x:v>0</x:v>
      </x:c>
      <x:c r="Z357" s="16" t="n">
        <x:f aca="0">MIN(100,ROUND(MIN(1,E357/10)*15+MIN(1,G357/120)*15+MIN(1,H357/3)*12+MIN(1,J357/2)*10+MIN(1,K357/60)*10+MIN(1,O357/2)*10+MIN(1,P357/2)*8+MIN(1,R357/12)*7+MIN(1,S357/4)*5+MIN(1,T357/8)*3+IF(U357="Unsupported",3,IF(U357="Limited Support",1,0))+IF(C357="Critical",2,IF(C357="High",1,0)),0))</x:f>
        <x:v>11</x:v>
      </x:c>
      <x:c r="AA357" s="1" t="str">
        <x:f aca="0">IF(Z357&gt;=70,"Critical",IF(Z357&gt;=50,"High",IF(Z357&gt;=30,"Medium","Routine")))</x:f>
        <x:v>Routine</x:v>
      </x:c>
      <x:c r="AB357" s="1" t="str">
        <x:f aca="0">IF(W357&gt;=85,"Passes score threshold only","Below score threshold")</x:f>
        <x:v>Passes score threshold only</x:v>
      </x:c>
      <x:c r="AC357" s="12" t="n">
        <x:v>2</x:v>
      </x:c>
      <x:c r="AD357" s="12" t="n">
        <x:v>371</x:v>
      </x:c>
      <x:c r="AE357" s="12" t="n">
        <x:v>430</x:v>
      </x:c>
    </x:row>
    <x:row r="358" ht="15" hidden="0" customHeight="1">
      <x:c r="A358" s="1" t="s">
        <x:v>2903</x:v>
      </x:c>
      <x:c r="B358" s="1" t="s">
        <x:v>1989</x:v>
      </x:c>
      <x:c r="C358" s="1" t="s">
        <x:v>1893</x:v>
      </x:c>
      <x:c r="D358" s="1" t="s">
        <x:v>1891</x:v>
      </x:c>
      <x:c r="E358" s="1" t="n">
        <x:v>2.27</x:v>
      </x:c>
      <x:c r="F358" s="1" t="n">
        <x:v>44.8</x:v>
      </x:c>
      <x:c r="G358" s="1" t="n">
        <x:v>241</x:v>
      </x:c>
      <x:c r="H358" s="1" t="n">
        <x:v>0</x:v>
      </x:c>
      <x:c r="I358" s="1" t="n">
        <x:v>0</x:v>
      </x:c>
      <x:c r="J358" s="1" t="n">
        <x:v>0</x:v>
      </x:c>
      <x:c r="K358" s="1" t="n">
        <x:v>0</x:v>
      </x:c>
      <x:c r="L358" s="1" t="n">
        <x:v>999</x:v>
      </x:c>
      <x:c r="M358" s="1" t="n">
        <x:v>0</x:v>
      </x:c>
      <x:c r="N358" s="1" t="n">
        <x:v>0</x:v>
      </x:c>
      <x:c r="O358" s="1" t="n">
        <x:v>0</x:v>
      </x:c>
      <x:c r="P358" s="1" t="n">
        <x:v>0</x:v>
      </x:c>
      <x:c r="Q358" s="1" t="n">
        <x:v>23</x:v>
      </x:c>
      <x:c r="R358" s="1" t="n">
        <x:v>0</x:v>
      </x:c>
      <x:c r="S358" s="1" t="n">
        <x:v>0</x:v>
      </x:c>
      <x:c r="T358" s="1" t="n">
        <x:v>0</x:v>
      </x:c>
      <x:c r="U358" s="1" t="s">
        <x:v>1884</x:v>
      </x:c>
      <x:c r="V358" s="15" t="n">
        <x:v>7760.52</x:v>
      </x:c>
      <x:c r="W358" s="1" t="n">
        <x:v>97</x:v>
      </x:c>
      <x:c r="X358" s="1" t="n">
        <x:v>0</x:v>
      </x:c>
      <x:c r="Y358" s="1" t="n">
        <x:v>0</x:v>
      </x:c>
      <x:c r="Z358" s="16" t="n">
        <x:f aca="0">MIN(100,ROUND(MIN(1,E358/10)*15+MIN(1,G358/120)*15+MIN(1,H358/3)*12+MIN(1,J358/2)*10+MIN(1,K358/60)*10+MIN(1,O358/2)*10+MIN(1,P358/2)*8+MIN(1,R358/12)*7+MIN(1,S358/4)*5+MIN(1,T358/8)*3+IF(U358="Unsupported",3,IF(U358="Limited Support",1,0))+IF(C358="Critical",2,IF(C358="High",1,0)),0))</x:f>
        <x:v>19</x:v>
      </x:c>
      <x:c r="AA358" s="1" t="str">
        <x:f aca="0">IF(Z358&gt;=70,"Critical",IF(Z358&gt;=50,"High",IF(Z358&gt;=30,"Medium","Routine")))</x:f>
        <x:v>Routine</x:v>
      </x:c>
      <x:c r="AB358" s="1" t="str">
        <x:f aca="0">IF(W358&gt;=85,"Passes score threshold only","Below score threshold")</x:f>
        <x:v>Passes score threshold only</x:v>
      </x:c>
      <x:c r="AC358" s="12" t="n">
        <x:v>0</x:v>
      </x:c>
      <x:c r="AD358" s="12"/>
      <x:c r="AE358" s="12"/>
    </x:row>
    <x:row r="359" ht="15" hidden="0" customHeight="1">
      <x:c r="A359" s="1" t="s">
        <x:v>2906</x:v>
      </x:c>
      <x:c r="B359" s="1" t="s">
        <x:v>1888</x:v>
      </x:c>
      <x:c r="C359" s="1" t="s">
        <x:v>1902</x:v>
      </x:c>
      <x:c r="D359" s="1" t="s">
        <x:v>1911</x:v>
      </x:c>
      <x:c r="E359" s="1" t="n">
        <x:v>5.96</x:v>
      </x:c>
      <x:c r="F359" s="1" t="n">
        <x:v>57.2</x:v>
      </x:c>
      <x:c r="G359" s="1" t="n">
        <x:v>0</x:v>
      </x:c>
      <x:c r="H359" s="1" t="n">
        <x:v>0</x:v>
      </x:c>
      <x:c r="I359" s="1" t="n">
        <x:v>0</x:v>
      </x:c>
      <x:c r="J359" s="1" t="n">
        <x:v>0</x:v>
      </x:c>
      <x:c r="K359" s="1" t="n">
        <x:v>0</x:v>
      </x:c>
      <x:c r="L359" s="1" t="n">
        <x:v>557</x:v>
      </x:c>
      <x:c r="M359" s="1" t="n">
        <x:v>0</x:v>
      </x:c>
      <x:c r="N359" s="1" t="n">
        <x:v>0</x:v>
      </x:c>
      <x:c r="O359" s="1" t="n">
        <x:v>0</x:v>
      </x:c>
      <x:c r="P359" s="1" t="n">
        <x:v>0</x:v>
      </x:c>
      <x:c r="Q359" s="1" t="n">
        <x:v>29</x:v>
      </x:c>
      <x:c r="R359" s="1" t="n">
        <x:v>1</x:v>
      </x:c>
      <x:c r="S359" s="1" t="n">
        <x:v>1.01</x:v>
      </x:c>
      <x:c r="T359" s="1" t="n">
        <x:v>3</x:v>
      </x:c>
      <x:c r="U359" s="1" t="s">
        <x:v>1884</x:v>
      </x:c>
      <x:c r="V359" s="15" t="n">
        <x:v>3298.88</x:v>
      </x:c>
      <x:c r="W359" s="1" t="n">
        <x:v>98.6</x:v>
      </x:c>
      <x:c r="X359" s="1" t="n">
        <x:v>0</x:v>
      </x:c>
      <x:c r="Y359" s="1" t="n">
        <x:v>0</x:v>
      </x:c>
      <x:c r="Z359" s="16" t="n">
        <x:f aca="0">MIN(100,ROUND(MIN(1,E359/10)*15+MIN(1,G359/120)*15+MIN(1,H359/3)*12+MIN(1,J359/2)*10+MIN(1,K359/60)*10+MIN(1,O359/2)*10+MIN(1,P359/2)*8+MIN(1,R359/12)*7+MIN(1,S359/4)*5+MIN(1,T359/8)*3+IF(U359="Unsupported",3,IF(U359="Limited Support",1,0))+IF(C359="Critical",2,IF(C359="High",1,0)),0))</x:f>
        <x:v>14</x:v>
      </x:c>
      <x:c r="AA359" s="1" t="str">
        <x:f aca="0">IF(Z359&gt;=70,"Critical",IF(Z359&gt;=50,"High",IF(Z359&gt;=30,"Medium","Routine")))</x:f>
        <x:v>Routine</x:v>
      </x:c>
      <x:c r="AB359" s="1" t="str">
        <x:f aca="0">IF(W359&gt;=85,"Passes score threshold only","Below score threshold")</x:f>
        <x:v>Passes score threshold only</x:v>
      </x:c>
      <x:c r="AC359" s="12" t="n">
        <x:v>1</x:v>
      </x:c>
      <x:c r="AD359" s="12"/>
      <x:c r="AE359" s="12" t="n">
        <x:v>557</x:v>
      </x:c>
    </x:row>
    <x:row r="360" ht="15" hidden="0" customHeight="1">
      <x:c r="A360" s="1" t="s">
        <x:v>1018</x:v>
      </x:c>
      <x:c r="B360" s="1" t="s">
        <x:v>2010</x:v>
      </x:c>
      <x:c r="C360" s="1" t="s">
        <x:v>1872</x:v>
      </x:c>
      <x:c r="D360" s="1" t="s">
        <x:v>1891</x:v>
      </x:c>
      <x:c r="E360" s="1" t="n">
        <x:v>5.48</x:v>
      </x:c>
      <x:c r="F360" s="1" t="n">
        <x:v>65.1</x:v>
      </x:c>
      <x:c r="G360" s="1" t="n">
        <x:v>0</x:v>
      </x:c>
      <x:c r="H360" s="1" t="n">
        <x:v>0</x:v>
      </x:c>
      <x:c r="I360" s="1" t="n">
        <x:v>0</x:v>
      </x:c>
      <x:c r="J360" s="1" t="n">
        <x:v>0</x:v>
      </x:c>
      <x:c r="K360" s="1" t="n">
        <x:v>0</x:v>
      </x:c>
      <x:c r="L360" s="1" t="n">
        <x:v>999</x:v>
      </x:c>
      <x:c r="M360" s="1" t="n">
        <x:v>0</x:v>
      </x:c>
      <x:c r="N360" s="1" t="n">
        <x:v>0</x:v>
      </x:c>
      <x:c r="O360" s="1" t="n">
        <x:v>0</x:v>
      </x:c>
      <x:c r="P360" s="1" t="n">
        <x:v>0</x:v>
      </x:c>
      <x:c r="Q360" s="1" t="n">
        <x:v>29</x:v>
      </x:c>
      <x:c r="R360" s="1" t="n">
        <x:v>2</x:v>
      </x:c>
      <x:c r="S360" s="1" t="n">
        <x:v>0.65</x:v>
      </x:c>
      <x:c r="T360" s="1" t="n">
        <x:v>5</x:v>
      </x:c>
      <x:c r="U360" s="1" t="s">
        <x:v>1884</x:v>
      </x:c>
      <x:c r="V360" s="15" t="n">
        <x:v>2697.06</x:v>
      </x:c>
      <x:c r="W360" s="1" t="n">
        <x:v>96.8</x:v>
      </x:c>
      <x:c r="X360" s="1" t="n">
        <x:v>0</x:v>
      </x:c>
      <x:c r="Y360" s="1" t="n">
        <x:v>0</x:v>
      </x:c>
      <x:c r="Z360" s="16" t="n">
        <x:f aca="0">MIN(100,ROUND(MIN(1,E360/10)*15+MIN(1,G360/120)*15+MIN(1,H360/3)*12+MIN(1,J360/2)*10+MIN(1,K360/60)*10+MIN(1,O360/2)*10+MIN(1,P360/2)*8+MIN(1,R360/12)*7+MIN(1,S360/4)*5+MIN(1,T360/8)*3+IF(U360="Unsupported",3,IF(U360="Limited Support",1,0))+IF(C360="Critical",2,IF(C360="High",1,0)),0))</x:f>
        <x:v>12</x:v>
      </x:c>
      <x:c r="AA360" s="1" t="str">
        <x:f aca="0">IF(Z360&gt;=70,"Critical",IF(Z360&gt;=50,"High",IF(Z360&gt;=30,"Medium","Routine")))</x:f>
        <x:v>Routine</x:v>
      </x:c>
      <x:c r="AB360" s="1" t="str">
        <x:f aca="0">IF(W360&gt;=85,"Passes score threshold only","Below score threshold")</x:f>
        <x:v>Passes score threshold only</x:v>
      </x:c>
      <x:c r="AC360" s="12" t="n">
        <x:v>0</x:v>
      </x:c>
      <x:c r="AD360" s="12"/>
      <x:c r="AE360" s="12"/>
    </x:row>
    <x:row r="361" ht="15" hidden="0" customHeight="1">
      <x:c r="A361" s="1" t="s">
        <x:v>2911</x:v>
      </x:c>
      <x:c r="B361" s="1" t="s">
        <x:v>1989</x:v>
      </x:c>
      <x:c r="C361" s="1" t="s">
        <x:v>1893</x:v>
      </x:c>
      <x:c r="D361" s="1" t="s">
        <x:v>1891</x:v>
      </x:c>
      <x:c r="E361" s="1" t="n">
        <x:v>2.69</x:v>
      </x:c>
      <x:c r="F361" s="1" t="n">
        <x:v>40.3</x:v>
      </x:c>
      <x:c r="G361" s="1" t="n">
        <x:v>0</x:v>
      </x:c>
      <x:c r="H361" s="1" t="n">
        <x:v>0</x:v>
      </x:c>
      <x:c r="I361" s="1" t="n">
        <x:v>2</x:v>
      </x:c>
      <x:c r="J361" s="1" t="n">
        <x:v>0</x:v>
      </x:c>
      <x:c r="K361" s="1" t="n">
        <x:v>0</x:v>
      </x:c>
      <x:c r="L361" s="1" t="n">
        <x:v>125</x:v>
      </x:c>
      <x:c r="M361" s="1" t="n">
        <x:v>2.1</x:v>
      </x:c>
      <x:c r="N361" s="1" t="n">
        <x:v>0</x:v>
      </x:c>
      <x:c r="O361" s="1" t="n">
        <x:v>0</x:v>
      </x:c>
      <x:c r="P361" s="1" t="n">
        <x:v>0</x:v>
      </x:c>
      <x:c r="Q361" s="1" t="n">
        <x:v>17</x:v>
      </x:c>
      <x:c r="R361" s="1" t="n">
        <x:v>1</x:v>
      </x:c>
      <x:c r="S361" s="1" t="n">
        <x:v>0.21</x:v>
      </x:c>
      <x:c r="T361" s="1" t="n">
        <x:v>2</x:v>
      </x:c>
      <x:c r="U361" s="1" t="s">
        <x:v>1884</x:v>
      </x:c>
      <x:c r="V361" s="15" t="n">
        <x:v>7877.78</x:v>
      </x:c>
      <x:c r="W361" s="1" t="n">
        <x:v>99.7</x:v>
      </x:c>
      <x:c r="X361" s="1" t="n">
        <x:v>0</x:v>
      </x:c>
      <x:c r="Y361" s="1" t="n">
        <x:v>0</x:v>
      </x:c>
      <x:c r="Z361" s="16" t="n">
        <x:f aca="0">MIN(100,ROUND(MIN(1,E361/10)*15+MIN(1,G361/120)*15+MIN(1,H361/3)*12+MIN(1,J361/2)*10+MIN(1,K361/60)*10+MIN(1,O361/2)*10+MIN(1,P361/2)*8+MIN(1,R361/12)*7+MIN(1,S361/4)*5+MIN(1,T361/8)*3+IF(U361="Unsupported",3,IF(U361="Limited Support",1,0))+IF(C361="Critical",2,IF(C361="High",1,0)),0))</x:f>
        <x:v>7</x:v>
      </x:c>
      <x:c r="AA361" s="1" t="str">
        <x:f aca="0">IF(Z361&gt;=70,"Critical",IF(Z361&gt;=50,"High",IF(Z361&gt;=30,"Medium","Routine")))</x:f>
        <x:v>Routine</x:v>
      </x:c>
      <x:c r="AB361" s="1" t="str">
        <x:f aca="0">IF(W361&gt;=85,"Passes score threshold only","Below score threshold")</x:f>
        <x:v>Passes score threshold only</x:v>
      </x:c>
      <x:c r="AC361" s="12" t="n">
        <x:v>2</x:v>
      </x:c>
      <x:c r="AD361" s="12" t="n">
        <x:v>125</x:v>
      </x:c>
      <x:c r="AE361" s="12" t="n">
        <x:v>135</x:v>
      </x:c>
    </x:row>
    <x:row r="362" ht="15" hidden="0" customHeight="1">
      <x:c r="A362" s="1" t="s">
        <x:v>1022</x:v>
      </x:c>
      <x:c r="B362" s="1" t="s">
        <x:v>1879</x:v>
      </x:c>
      <x:c r="C362" s="1" t="s">
        <x:v>1893</x:v>
      </x:c>
      <x:c r="D362" s="1" t="s">
        <x:v>1891</x:v>
      </x:c>
      <x:c r="E362" s="1" t="n">
        <x:v>9.79</x:v>
      </x:c>
      <x:c r="F362" s="1" t="n">
        <x:v>56.3</x:v>
      </x:c>
      <x:c r="G362" s="1" t="n">
        <x:v>0</x:v>
      </x:c>
      <x:c r="H362" s="1" t="n">
        <x:v>2</x:v>
      </x:c>
      <x:c r="I362" s="1" t="n">
        <x:v>3</x:v>
      </x:c>
      <x:c r="J362" s="1" t="n">
        <x:v>0</x:v>
      </x:c>
      <x:c r="K362" s="1" t="n">
        <x:v>23</x:v>
      </x:c>
      <x:c r="L362" s="1" t="n">
        <x:v>236.7</x:v>
      </x:c>
      <x:c r="M362" s="1" t="n">
        <x:v>1.9</x:v>
      </x:c>
      <x:c r="N362" s="1" t="n">
        <x:v>0</x:v>
      </x:c>
      <x:c r="O362" s="1" t="n">
        <x:v>0</x:v>
      </x:c>
      <x:c r="P362" s="1" t="n">
        <x:v>0</x:v>
      </x:c>
      <x:c r="Q362" s="1" t="n">
        <x:v>13</x:v>
      </x:c>
      <x:c r="R362" s="1" t="n">
        <x:v>4</x:v>
      </x:c>
      <x:c r="S362" s="1" t="n">
        <x:v>2.6</x:v>
      </x:c>
      <x:c r="T362" s="1" t="n">
        <x:v>1</x:v>
      </x:c>
      <x:c r="U362" s="1" t="s">
        <x:v>1884</x:v>
      </x:c>
      <x:c r="V362" s="15" t="n">
        <x:v>1708.21</x:v>
      </x:c>
      <x:c r="W362" s="1" t="n">
        <x:v>91.7</x:v>
      </x:c>
      <x:c r="X362" s="1" t="n">
        <x:v>0</x:v>
      </x:c>
      <x:c r="Y362" s="1" t="n">
        <x:v>0</x:v>
      </x:c>
      <x:c r="Z362" s="16" t="n">
        <x:f aca="0">MIN(100,ROUND(MIN(1,E362/10)*15+MIN(1,G362/120)*15+MIN(1,H362/3)*12+MIN(1,J362/2)*10+MIN(1,K362/60)*10+MIN(1,O362/2)*10+MIN(1,P362/2)*8+MIN(1,R362/12)*7+MIN(1,S362/4)*5+MIN(1,T362/8)*3+IF(U362="Unsupported",3,IF(U362="Limited Support",1,0))+IF(C362="Critical",2,IF(C362="High",1,0)),0))</x:f>
        <x:v>33</x:v>
      </x:c>
      <x:c r="AA362" s="1" t="str">
        <x:f aca="0">IF(Z362&gt;=70,"Critical",IF(Z362&gt;=50,"High",IF(Z362&gt;=30,"Medium","Routine")))</x:f>
        <x:v>Medium</x:v>
      </x:c>
      <x:c r="AB362" s="1" t="str">
        <x:f aca="0">IF(W362&gt;=85,"Passes score threshold only","Below score threshold")</x:f>
        <x:v>Passes score threshold only</x:v>
      </x:c>
      <x:c r="AC362" s="12" t="n">
        <x:v>4</x:v>
      </x:c>
      <x:c r="AD362" s="12" t="n">
        <x:v>236.7</x:v>
      </x:c>
      <x:c r="AE362" s="12" t="n">
        <x:v>23</x:v>
      </x:c>
    </x:row>
    <x:row r="363" ht="15" hidden="0" customHeight="1">
      <x:c r="A363" s="1" t="s">
        <x:v>1027</x:v>
      </x:c>
      <x:c r="B363" s="1" t="s">
        <x:v>1888</x:v>
      </x:c>
      <x:c r="C363" s="1" t="s">
        <x:v>1902</x:v>
      </x:c>
      <x:c r="D363" s="1" t="s">
        <x:v>1891</x:v>
      </x:c>
      <x:c r="E363" s="1" t="n">
        <x:v>3.9</x:v>
      </x:c>
      <x:c r="F363" s="1" t="n">
        <x:v>66.1</x:v>
      </x:c>
      <x:c r="G363" s="1" t="n">
        <x:v>0</x:v>
      </x:c>
      <x:c r="H363" s="1" t="n">
        <x:v>0</x:v>
      </x:c>
      <x:c r="I363" s="1" t="n">
        <x:v>0</x:v>
      </x:c>
      <x:c r="J363" s="1" t="n">
        <x:v>0</x:v>
      </x:c>
      <x:c r="K363" s="1" t="n">
        <x:v>0</x:v>
      </x:c>
      <x:c r="L363" s="1" t="n">
        <x:v>999</x:v>
      </x:c>
      <x:c r="M363" s="1" t="n">
        <x:v>0</x:v>
      </x:c>
      <x:c r="N363" s="1" t="n">
        <x:v>0</x:v>
      </x:c>
      <x:c r="O363" s="1" t="n">
        <x:v>0</x:v>
      </x:c>
      <x:c r="P363" s="1" t="n">
        <x:v>0</x:v>
      </x:c>
      <x:c r="Q363" s="1" t="n">
        <x:v>20</x:v>
      </x:c>
      <x:c r="R363" s="1" t="n">
        <x:v>2</x:v>
      </x:c>
      <x:c r="S363" s="1" t="n">
        <x:v>0.74</x:v>
      </x:c>
      <x:c r="T363" s="1" t="n">
        <x:v>5</x:v>
      </x:c>
      <x:c r="U363" s="1" t="s">
        <x:v>1884</x:v>
      </x:c>
      <x:c r="V363" s="15" t="n">
        <x:v>3598.13</x:v>
      </x:c>
      <x:c r="W363" s="1" t="n">
        <x:v>100</x:v>
      </x:c>
      <x:c r="X363" s="1" t="n">
        <x:v>0</x:v>
      </x:c>
      <x:c r="Y363" s="1" t="n">
        <x:v>0</x:v>
      </x:c>
      <x:c r="Z363" s="16" t="n">
        <x:f aca="0">MIN(100,ROUND(MIN(1,E363/10)*15+MIN(1,G363/120)*15+MIN(1,H363/3)*12+MIN(1,J363/2)*10+MIN(1,K363/60)*10+MIN(1,O363/2)*10+MIN(1,P363/2)*8+MIN(1,R363/12)*7+MIN(1,S363/4)*5+MIN(1,T363/8)*3+IF(U363="Unsupported",3,IF(U363="Limited Support",1,0))+IF(C363="Critical",2,IF(C363="High",1,0)),0))</x:f>
        <x:v>12</x:v>
      </x:c>
      <x:c r="AA363" s="1" t="str">
        <x:f aca="0">IF(Z363&gt;=70,"Critical",IF(Z363&gt;=50,"High",IF(Z363&gt;=30,"Medium","Routine")))</x:f>
        <x:v>Routine</x:v>
      </x:c>
      <x:c r="AB363" s="1" t="str">
        <x:f aca="0">IF(W363&gt;=85,"Passes score threshold only","Below score threshold")</x:f>
        <x:v>Passes score threshold only</x:v>
      </x:c>
      <x:c r="AC363" s="12" t="n">
        <x:v>0</x:v>
      </x:c>
      <x:c r="AD363" s="12"/>
      <x:c r="AE363" s="12"/>
    </x:row>
    <x:row r="364" ht="15" hidden="0" customHeight="1">
      <x:c r="A364" s="1" t="s">
        <x:v>1031</x:v>
      </x:c>
      <x:c r="B364" s="1" t="s">
        <x:v>1897</x:v>
      </x:c>
      <x:c r="C364" s="1" t="s">
        <x:v>1902</x:v>
      </x:c>
      <x:c r="D364" s="1" t="s">
        <x:v>1911</x:v>
      </x:c>
      <x:c r="E364" s="1" t="n">
        <x:v>4.33</x:v>
      </x:c>
      <x:c r="F364" s="1" t="n">
        <x:v>24.2</x:v>
      </x:c>
      <x:c r="G364" s="1" t="n">
        <x:v>0</x:v>
      </x:c>
      <x:c r="H364" s="1" t="n">
        <x:v>0</x:v>
      </x:c>
      <x:c r="I364" s="1" t="n">
        <x:v>0</x:v>
      </x:c>
      <x:c r="J364" s="1" t="n">
        <x:v>0</x:v>
      </x:c>
      <x:c r="K364" s="1" t="n">
        <x:v>0</x:v>
      </x:c>
      <x:c r="L364" s="1" t="n">
        <x:v>141</x:v>
      </x:c>
      <x:c r="M364" s="1" t="n">
        <x:v>0</x:v>
      </x:c>
      <x:c r="N364" s="1" t="n">
        <x:v>0</x:v>
      </x:c>
      <x:c r="O364" s="1" t="n">
        <x:v>0</x:v>
      </x:c>
      <x:c r="P364" s="1" t="n">
        <x:v>0</x:v>
      </x:c>
      <x:c r="Q364" s="1" t="n">
        <x:v>14</x:v>
      </x:c>
      <x:c r="R364" s="1" t="n">
        <x:v>3</x:v>
      </x:c>
      <x:c r="S364" s="1" t="n">
        <x:v>0.91</x:v>
      </x:c>
      <x:c r="T364" s="1" t="n">
        <x:v>2</x:v>
      </x:c>
      <x:c r="U364" s="1" t="s">
        <x:v>1873</x:v>
      </x:c>
      <x:c r="V364" s="15" t="n">
        <x:v>17129.75</x:v>
      </x:c>
      <x:c r="W364" s="1" t="n">
        <x:v>95.1</x:v>
      </x:c>
      <x:c r="X364" s="1" t="n">
        <x:v>0</x:v>
      </x:c>
      <x:c r="Y364" s="1" t="n">
        <x:v>0</x:v>
      </x:c>
      <x:c r="Z364" s="16" t="n">
        <x:f aca="0">MIN(100,ROUND(MIN(1,E364/10)*15+MIN(1,G364/120)*15+MIN(1,H364/3)*12+MIN(1,J364/2)*10+MIN(1,K364/60)*10+MIN(1,O364/2)*10+MIN(1,P364/2)*8+MIN(1,R364/12)*7+MIN(1,S364/4)*5+MIN(1,T364/8)*3+IF(U364="Unsupported",3,IF(U364="Limited Support",1,0))+IF(C364="Critical",2,IF(C364="High",1,0)),0))</x:f>
        <x:v>15</x:v>
      </x:c>
      <x:c r="AA364" s="1" t="str">
        <x:f aca="0">IF(Z364&gt;=70,"Critical",IF(Z364&gt;=50,"High",IF(Z364&gt;=30,"Medium","Routine")))</x:f>
        <x:v>Routine</x:v>
      </x:c>
      <x:c r="AB364" s="1" t="str">
        <x:f aca="0">IF(W364&gt;=85,"Passes score threshold only","Below score threshold")</x:f>
        <x:v>Passes score threshold only</x:v>
      </x:c>
      <x:c r="AC364" s="12" t="n">
        <x:v>2</x:v>
      </x:c>
      <x:c r="AD364" s="12" t="n">
        <x:v>141</x:v>
      </x:c>
      <x:c r="AE364" s="12" t="n">
        <x:v>476</x:v>
      </x:c>
    </x:row>
    <x:row r="365" ht="15" hidden="0" customHeight="1">
      <x:c r="A365" s="1" t="s">
        <x:v>2920</x:v>
      </x:c>
      <x:c r="B365" s="1" t="s">
        <x:v>1933</x:v>
      </x:c>
      <x:c r="C365" s="1" t="s">
        <x:v>1872</x:v>
      </x:c>
      <x:c r="D365" s="1" t="s">
        <x:v>1911</x:v>
      </x:c>
      <x:c r="E365" s="1" t="n">
        <x:v>2.51</x:v>
      </x:c>
      <x:c r="F365" s="1" t="n">
        <x:v>47.6</x:v>
      </x:c>
      <x:c r="G365" s="1" t="n">
        <x:v>0</x:v>
      </x:c>
      <x:c r="H365" s="1" t="n">
        <x:v>0</x:v>
      </x:c>
      <x:c r="I365" s="1" t="n">
        <x:v>0</x:v>
      </x:c>
      <x:c r="J365" s="1" t="n">
        <x:v>0</x:v>
      </x:c>
      <x:c r="K365" s="1" t="n">
        <x:v>0</x:v>
      </x:c>
      <x:c r="L365" s="1" t="n">
        <x:v>999</x:v>
      </x:c>
      <x:c r="M365" s="1" t="n">
        <x:v>0</x:v>
      </x:c>
      <x:c r="N365" s="1" t="n">
        <x:v>0</x:v>
      </x:c>
      <x:c r="O365" s="1" t="n">
        <x:v>0</x:v>
      </x:c>
      <x:c r="P365" s="1" t="n">
        <x:v>0</x:v>
      </x:c>
      <x:c r="Q365" s="1" t="n">
        <x:v>13</x:v>
      </x:c>
      <x:c r="R365" s="1" t="n">
        <x:v>3</x:v>
      </x:c>
      <x:c r="S365" s="1" t="n">
        <x:v>0.75</x:v>
      </x:c>
      <x:c r="T365" s="1" t="n">
        <x:v>3</x:v>
      </x:c>
      <x:c r="U365" s="1" t="s">
        <x:v>1884</x:v>
      </x:c>
      <x:c r="V365" s="15" t="n">
        <x:v>2183.91</x:v>
      </x:c>
      <x:c r="W365" s="1" t="n">
        <x:v>95.4</x:v>
      </x:c>
      <x:c r="X365" s="1" t="n">
        <x:v>0</x:v>
      </x:c>
      <x:c r="Y365" s="1" t="n">
        <x:v>0</x:v>
      </x:c>
      <x:c r="Z365" s="16" t="n">
        <x:f aca="0">MIN(100,ROUND(MIN(1,E365/10)*15+MIN(1,G365/120)*15+MIN(1,H365/3)*12+MIN(1,J365/2)*10+MIN(1,K365/60)*10+MIN(1,O365/2)*10+MIN(1,P365/2)*8+MIN(1,R365/12)*7+MIN(1,S365/4)*5+MIN(1,T365/8)*3+IF(U365="Unsupported",3,IF(U365="Limited Support",1,0))+IF(C365="Critical",2,IF(C365="High",1,0)),0))</x:f>
        <x:v>8</x:v>
      </x:c>
      <x:c r="AA365" s="1" t="str">
        <x:f aca="0">IF(Z365&gt;=70,"Critical",IF(Z365&gt;=50,"High",IF(Z365&gt;=30,"Medium","Routine")))</x:f>
        <x:v>Routine</x:v>
      </x:c>
      <x:c r="AB365" s="1" t="str">
        <x:f aca="0">IF(W365&gt;=85,"Passes score threshold only","Below score threshold")</x:f>
        <x:v>Passes score threshold only</x:v>
      </x:c>
      <x:c r="AC365" s="12" t="n">
        <x:v>0</x:v>
      </x:c>
      <x:c r="AD365" s="12"/>
      <x:c r="AE365" s="12"/>
    </x:row>
    <x:row r="366" ht="15" hidden="0" customHeight="1">
      <x:c r="A366" s="1" t="s">
        <x:v>1033</x:v>
      </x:c>
      <x:c r="B366" s="1" t="s">
        <x:v>1897</x:v>
      </x:c>
      <x:c r="C366" s="1" t="s">
        <x:v>1902</x:v>
      </x:c>
      <x:c r="D366" s="1" t="s">
        <x:v>1870</x:v>
      </x:c>
      <x:c r="E366" s="1" t="n">
        <x:v>0.67</x:v>
      </x:c>
      <x:c r="F366" s="1" t="n">
        <x:v>8.7</x:v>
      </x:c>
      <x:c r="G366" s="1" t="n">
        <x:v>59</x:v>
      </x:c>
      <x:c r="H366" s="1" t="n">
        <x:v>0</x:v>
      </x:c>
      <x:c r="I366" s="1" t="n">
        <x:v>0</x:v>
      </x:c>
      <x:c r="J366" s="1" t="n">
        <x:v>0</x:v>
      </x:c>
      <x:c r="K366" s="1" t="n">
        <x:v>0</x:v>
      </x:c>
      <x:c r="L366" s="1" t="n">
        <x:v>999</x:v>
      </x:c>
      <x:c r="M366" s="1" t="n">
        <x:v>0</x:v>
      </x:c>
      <x:c r="N366" s="1" t="n">
        <x:v>0</x:v>
      </x:c>
      <x:c r="O366" s="1" t="n">
        <x:v>0</x:v>
      </x:c>
      <x:c r="P366" s="1" t="n">
        <x:v>0</x:v>
      </x:c>
      <x:c r="Q366" s="1" t="n">
        <x:v>3</x:v>
      </x:c>
      <x:c r="R366" s="1" t="n">
        <x:v>0</x:v>
      </x:c>
      <x:c r="S366" s="1" t="n">
        <x:v>0</x:v>
      </x:c>
      <x:c r="T366" s="1" t="n">
        <x:v>1</x:v>
      </x:c>
      <x:c r="U366" s="1" t="s">
        <x:v>1884</x:v>
      </x:c>
      <x:c r="V366" s="15" t="n">
        <x:v>18439.74</x:v>
      </x:c>
      <x:c r="W366" s="1" t="n">
        <x:v>100</x:v>
      </x:c>
      <x:c r="X366" s="1" t="n">
        <x:v>0</x:v>
      </x:c>
      <x:c r="Y366" s="1" t="n">
        <x:v>0</x:v>
      </x:c>
      <x:c r="Z366" s="16" t="n">
        <x:f aca="0">MIN(100,ROUND(MIN(1,E366/10)*15+MIN(1,G366/120)*15+MIN(1,H366/3)*12+MIN(1,J366/2)*10+MIN(1,K366/60)*10+MIN(1,O366/2)*10+MIN(1,P366/2)*8+MIN(1,R366/12)*7+MIN(1,S366/4)*5+MIN(1,T366/8)*3+IF(U366="Unsupported",3,IF(U366="Limited Support",1,0))+IF(C366="Critical",2,IF(C366="High",1,0)),0))</x:f>
        <x:v>11</x:v>
      </x:c>
      <x:c r="AA366" s="1" t="str">
        <x:f aca="0">IF(Z366&gt;=70,"Critical",IF(Z366&gt;=50,"High",IF(Z366&gt;=30,"Medium","Routine")))</x:f>
        <x:v>Routine</x:v>
      </x:c>
      <x:c r="AB366" s="1" t="str">
        <x:f aca="0">IF(W366&gt;=85,"Passes score threshold only","Below score threshold")</x:f>
        <x:v>Passes score threshold only</x:v>
      </x:c>
      <x:c r="AC366" s="12" t="n">
        <x:v>0</x:v>
      </x:c>
      <x:c r="AD366" s="12"/>
      <x:c r="AE366" s="12"/>
    </x:row>
    <x:row r="367" ht="15" hidden="0" customHeight="1">
      <x:c r="A367" s="1" t="s">
        <x:v>1035</x:v>
      </x:c>
      <x:c r="B367" s="1" t="s">
        <x:v>2010</x:v>
      </x:c>
      <x:c r="C367" s="1" t="s">
        <x:v>1893</x:v>
      </x:c>
      <x:c r="D367" s="1" t="s">
        <x:v>1891</x:v>
      </x:c>
      <x:c r="E367" s="1" t="n">
        <x:v>3.05</x:v>
      </x:c>
      <x:c r="F367" s="1" t="n">
        <x:v>74.5</x:v>
      </x:c>
      <x:c r="G367" s="1" t="n">
        <x:v>0</x:v>
      </x:c>
      <x:c r="H367" s="1" t="n">
        <x:v>0</x:v>
      </x:c>
      <x:c r="I367" s="1" t="n">
        <x:v>0</x:v>
      </x:c>
      <x:c r="J367" s="1" t="n">
        <x:v>0</x:v>
      </x:c>
      <x:c r="K367" s="1" t="n">
        <x:v>0</x:v>
      </x:c>
      <x:c r="L367" s="1" t="n">
        <x:v>999</x:v>
      </x:c>
      <x:c r="M367" s="1" t="n">
        <x:v>0</x:v>
      </x:c>
      <x:c r="N367" s="1" t="n">
        <x:v>0</x:v>
      </x:c>
      <x:c r="O367" s="1" t="n">
        <x:v>0</x:v>
      </x:c>
      <x:c r="P367" s="1" t="n">
        <x:v>0</x:v>
      </x:c>
      <x:c r="Q367" s="1" t="n">
        <x:v>16</x:v>
      </x:c>
      <x:c r="R367" s="1" t="n">
        <x:v>1</x:v>
      </x:c>
      <x:c r="S367" s="1" t="n">
        <x:v>0</x:v>
      </x:c>
      <x:c r="T367" s="1" t="n">
        <x:v>3</x:v>
      </x:c>
      <x:c r="U367" s="1" t="s">
        <x:v>1873</x:v>
      </x:c>
      <x:c r="V367" s="15" t="n">
        <x:v>2358.65</x:v>
      </x:c>
      <x:c r="W367" s="1" t="n">
        <x:v>98.5</x:v>
      </x:c>
      <x:c r="X367" s="1" t="n">
        <x:v>0</x:v>
      </x:c>
      <x:c r="Y367" s="1" t="n">
        <x:v>0</x:v>
      </x:c>
      <x:c r="Z367" s="16" t="n">
        <x:f aca="0">MIN(100,ROUND(MIN(1,E367/10)*15+MIN(1,G367/120)*15+MIN(1,H367/3)*12+MIN(1,J367/2)*10+MIN(1,K367/60)*10+MIN(1,O367/2)*10+MIN(1,P367/2)*8+MIN(1,R367/12)*7+MIN(1,S367/4)*5+MIN(1,T367/8)*3+IF(U367="Unsupported",3,IF(U367="Limited Support",1,0))+IF(C367="Critical",2,IF(C367="High",1,0)),0))</x:f>
        <x:v>10</x:v>
      </x:c>
      <x:c r="AA367" s="1" t="str">
        <x:f aca="0">IF(Z367&gt;=70,"Critical",IF(Z367&gt;=50,"High",IF(Z367&gt;=30,"Medium","Routine")))</x:f>
        <x:v>Routine</x:v>
      </x:c>
      <x:c r="AB367" s="1" t="str">
        <x:f aca="0">IF(W367&gt;=85,"Passes score threshold only","Below score threshold")</x:f>
        <x:v>Passes score threshold only</x:v>
      </x:c>
      <x:c r="AC367" s="12" t="n">
        <x:v>0</x:v>
      </x:c>
      <x:c r="AD367" s="12"/>
      <x:c r="AE367" s="12"/>
    </x:row>
    <x:row r="368" ht="15" hidden="0" customHeight="1">
      <x:c r="A368" s="1" t="s">
        <x:v>2927</x:v>
      </x:c>
      <x:c r="B368" s="1" t="s">
        <x:v>1915</x:v>
      </x:c>
      <x:c r="C368" s="1" t="s">
        <x:v>1902</x:v>
      </x:c>
      <x:c r="D368" s="1" t="s">
        <x:v>1870</x:v>
      </x:c>
      <x:c r="E368" s="1" t="n">
        <x:v>2.09</x:v>
      </x:c>
      <x:c r="F368" s="1" t="n">
        <x:v>57.2</x:v>
      </x:c>
      <x:c r="G368" s="1" t="n">
        <x:v>0</x:v>
      </x:c>
      <x:c r="H368" s="1" t="n">
        <x:v>1</x:v>
      </x:c>
      <x:c r="I368" s="1" t="n">
        <x:v>2</x:v>
      </x:c>
      <x:c r="J368" s="1" t="n">
        <x:v>0</x:v>
      </x:c>
      <x:c r="K368" s="1" t="n">
        <x:v>9.2</x:v>
      </x:c>
      <x:c r="L368" s="1" t="n">
        <x:v>289.5</x:v>
      </x:c>
      <x:c r="M368" s="1" t="n">
        <x:v>0.8</x:v>
      </x:c>
      <x:c r="N368" s="1" t="n">
        <x:v>0</x:v>
      </x:c>
      <x:c r="O368" s="1" t="n">
        <x:v>0</x:v>
      </x:c>
      <x:c r="P368" s="1" t="n">
        <x:v>0</x:v>
      </x:c>
      <x:c r="Q368" s="1" t="n">
        <x:v>15</x:v>
      </x:c>
      <x:c r="R368" s="1" t="n">
        <x:v>2</x:v>
      </x:c>
      <x:c r="S368" s="1" t="n">
        <x:v>0.26</x:v>
      </x:c>
      <x:c r="T368" s="1" t="n">
        <x:v>0</x:v>
      </x:c>
      <x:c r="U368" s="1" t="s">
        <x:v>1884</x:v>
      </x:c>
      <x:c r="V368" s="15" t="n">
        <x:v>30588.55</x:v>
      </x:c>
      <x:c r="W368" s="1" t="n">
        <x:v>94.7</x:v>
      </x:c>
      <x:c r="X368" s="1" t="n">
        <x:v>0</x:v>
      </x:c>
      <x:c r="Y368" s="1" t="n">
        <x:v>0</x:v>
      </x:c>
      <x:c r="Z368" s="16" t="n">
        <x:f aca="0">MIN(100,ROUND(MIN(1,E368/10)*15+MIN(1,G368/120)*15+MIN(1,H368/3)*12+MIN(1,J368/2)*10+MIN(1,K368/60)*10+MIN(1,O368/2)*10+MIN(1,P368/2)*8+MIN(1,R368/12)*7+MIN(1,S368/4)*5+MIN(1,T368/8)*3+IF(U368="Unsupported",3,IF(U368="Limited Support",1,0))+IF(C368="Critical",2,IF(C368="High",1,0)),0))</x:f>
        <x:v>12</x:v>
      </x:c>
      <x:c r="AA368" s="1" t="str">
        <x:f aca="0">IF(Z368&gt;=70,"Critical",IF(Z368&gt;=50,"High",IF(Z368&gt;=30,"Medium","Routine")))</x:f>
        <x:v>Routine</x:v>
      </x:c>
      <x:c r="AB368" s="1" t="str">
        <x:f aca="0">IF(W368&gt;=85,"Passes score threshold only","Below score threshold")</x:f>
        <x:v>Passes score threshold only</x:v>
      </x:c>
      <x:c r="AC368" s="12" t="n">
        <x:v>3</x:v>
      </x:c>
      <x:c r="AD368" s="12" t="n">
        <x:v>289.5</x:v>
      </x:c>
      <x:c r="AE368" s="12" t="n">
        <x:v>84</x:v>
      </x:c>
    </x:row>
    <x:row r="369" ht="15" hidden="0" customHeight="1">
      <x:c r="A369" s="1" t="s">
        <x:v>2930</x:v>
      </x:c>
      <x:c r="B369" s="1" t="s">
        <x:v>1949</x:v>
      </x:c>
      <x:c r="C369" s="1" t="s">
        <x:v>1893</x:v>
      </x:c>
      <x:c r="D369" s="1" t="s">
        <x:v>1891</x:v>
      </x:c>
      <x:c r="E369" s="1" t="n">
        <x:v>4</x:v>
      </x:c>
      <x:c r="F369" s="1" t="n">
        <x:v>58.5</x:v>
      </x:c>
      <x:c r="G369" s="1" t="n">
        <x:v>0</x:v>
      </x:c>
      <x:c r="H369" s="1" t="n">
        <x:v>0</x:v>
      </x:c>
      <x:c r="I369" s="1" t="n">
        <x:v>0</x:v>
      </x:c>
      <x:c r="J369" s="1" t="n">
        <x:v>0</x:v>
      </x:c>
      <x:c r="K369" s="1" t="n">
        <x:v>0</x:v>
      </x:c>
      <x:c r="L369" s="1" t="n">
        <x:v>905</x:v>
      </x:c>
      <x:c r="M369" s="1" t="n">
        <x:v>0</x:v>
      </x:c>
      <x:c r="N369" s="1" t="n">
        <x:v>0</x:v>
      </x:c>
      <x:c r="O369" s="1" t="n">
        <x:v>0</x:v>
      </x:c>
      <x:c r="P369" s="1" t="n">
        <x:v>0</x:v>
      </x:c>
      <x:c r="Q369" s="1" t="n">
        <x:v>20</x:v>
      </x:c>
      <x:c r="R369" s="1" t="n">
        <x:v>1</x:v>
      </x:c>
      <x:c r="S369" s="1" t="n">
        <x:v>0.44</x:v>
      </x:c>
      <x:c r="T369" s="1" t="n">
        <x:v>3</x:v>
      </x:c>
      <x:c r="U369" s="1" t="s">
        <x:v>1884</x:v>
      </x:c>
      <x:c r="V369" s="15" t="n">
        <x:v>20997.5</x:v>
      </x:c>
      <x:c r="W369" s="1" t="n">
        <x:v>93.2</x:v>
      </x:c>
      <x:c r="X369" s="1" t="n">
        <x:v>0</x:v>
      </x:c>
      <x:c r="Y369" s="1" t="n">
        <x:v>0</x:v>
      </x:c>
      <x:c r="Z369" s="16" t="n">
        <x:f aca="0">MIN(100,ROUND(MIN(1,E369/10)*15+MIN(1,G369/120)*15+MIN(1,H369/3)*12+MIN(1,J369/2)*10+MIN(1,K369/60)*10+MIN(1,O369/2)*10+MIN(1,P369/2)*8+MIN(1,R369/12)*7+MIN(1,S369/4)*5+MIN(1,T369/8)*3+IF(U369="Unsupported",3,IF(U369="Limited Support",1,0))+IF(C369="Critical",2,IF(C369="High",1,0)),0))</x:f>
        <x:v>9</x:v>
      </x:c>
      <x:c r="AA369" s="1" t="str">
        <x:f aca="0">IF(Z369&gt;=70,"Critical",IF(Z369&gt;=50,"High",IF(Z369&gt;=30,"Medium","Routine")))</x:f>
        <x:v>Routine</x:v>
      </x:c>
      <x:c r="AB369" s="1" t="str">
        <x:f aca="0">IF(W369&gt;=85,"Passes score threshold only","Below score threshold")</x:f>
        <x:v>Passes score threshold only</x:v>
      </x:c>
      <x:c r="AC369" s="12" t="n">
        <x:v>1</x:v>
      </x:c>
      <x:c r="AD369" s="12"/>
      <x:c r="AE369" s="12" t="n">
        <x:v>905</x:v>
      </x:c>
    </x:row>
    <x:row r="370" ht="15" hidden="0" customHeight="1">
      <x:c r="A370" s="1" t="s">
        <x:v>2933</x:v>
      </x:c>
      <x:c r="B370" s="1" t="s">
        <x:v>1879</x:v>
      </x:c>
      <x:c r="C370" s="1" t="s">
        <x:v>1872</x:v>
      </x:c>
      <x:c r="D370" s="1" t="s">
        <x:v>1891</x:v>
      </x:c>
      <x:c r="E370" s="1" t="n">
        <x:v>3.88</x:v>
      </x:c>
      <x:c r="F370" s="1" t="n">
        <x:v>54.8</x:v>
      </x:c>
      <x:c r="G370" s="1" t="n">
        <x:v>36</x:v>
      </x:c>
      <x:c r="H370" s="1" t="n">
        <x:v>0</x:v>
      </x:c>
      <x:c r="I370" s="1" t="n">
        <x:v>1</x:v>
      </x:c>
      <x:c r="J370" s="1" t="n">
        <x:v>0</x:v>
      </x:c>
      <x:c r="K370" s="1" t="n">
        <x:v>0</x:v>
      </x:c>
      <x:c r="L370" s="1" t="n">
        <x:v>289</x:v>
      </x:c>
      <x:c r="M370" s="1" t="n">
        <x:v>2.2</x:v>
      </x:c>
      <x:c r="N370" s="1" t="n">
        <x:v>0</x:v>
      </x:c>
      <x:c r="O370" s="1" t="n">
        <x:v>0</x:v>
      </x:c>
      <x:c r="P370" s="1" t="n">
        <x:v>0</x:v>
      </x:c>
      <x:c r="Q370" s="1" t="n">
        <x:v>11</x:v>
      </x:c>
      <x:c r="R370" s="1" t="n">
        <x:v>0</x:v>
      </x:c>
      <x:c r="S370" s="1" t="n">
        <x:v>0.3</x:v>
      </x:c>
      <x:c r="T370" s="1" t="n">
        <x:v>2</x:v>
      </x:c>
      <x:c r="U370" s="1" t="s">
        <x:v>1884</x:v>
      </x:c>
      <x:c r="V370" s="15" t="n">
        <x:v>1810.54</x:v>
      </x:c>
      <x:c r="W370" s="1" t="n">
        <x:v>99</x:v>
      </x:c>
      <x:c r="X370" s="1" t="n">
        <x:v>0</x:v>
      </x:c>
      <x:c r="Y370" s="1" t="n">
        <x:v>0</x:v>
      </x:c>
      <x:c r="Z370" s="16" t="n">
        <x:f aca="0">MIN(100,ROUND(MIN(1,E370/10)*15+MIN(1,G370/120)*15+MIN(1,H370/3)*12+MIN(1,J370/2)*10+MIN(1,K370/60)*10+MIN(1,O370/2)*10+MIN(1,P370/2)*8+MIN(1,R370/12)*7+MIN(1,S370/4)*5+MIN(1,T370/8)*3+IF(U370="Unsupported",3,IF(U370="Limited Support",1,0))+IF(C370="Critical",2,IF(C370="High",1,0)),0))</x:f>
        <x:v>11</x:v>
      </x:c>
      <x:c r="AA370" s="1" t="str">
        <x:f aca="0">IF(Z370&gt;=70,"Critical",IF(Z370&gt;=50,"High",IF(Z370&gt;=30,"Medium","Routine")))</x:f>
        <x:v>Routine</x:v>
      </x:c>
      <x:c r="AB370" s="1" t="str">
        <x:f aca="0">IF(W370&gt;=85,"Passes score threshold only","Below score threshold")</x:f>
        <x:v>Passes score threshold only</x:v>
      </x:c>
      <x:c r="AC370" s="12" t="n">
        <x:v>2</x:v>
      </x:c>
      <x:c r="AD370" s="12" t="n">
        <x:v>289</x:v>
      </x:c>
      <x:c r="AE370" s="12" t="n">
        <x:v>248</x:v>
      </x:c>
    </x:row>
    <x:row r="371" ht="15" hidden="0" customHeight="1">
      <x:c r="A371" s="1" t="s">
        <x:v>2936</x:v>
      </x:c>
      <x:c r="B371" s="1" t="s">
        <x:v>2010</x:v>
      </x:c>
      <x:c r="C371" s="1" t="s">
        <x:v>1893</x:v>
      </x:c>
      <x:c r="D371" s="1" t="s">
        <x:v>1891</x:v>
      </x:c>
      <x:c r="E371" s="1" t="n">
        <x:v>13</x:v>
      </x:c>
      <x:c r="F371" s="1" t="n">
        <x:v>65.8</x:v>
      </x:c>
      <x:c r="G371" s="1" t="n">
        <x:v>0</x:v>
      </x:c>
      <x:c r="H371" s="1" t="n">
        <x:v>1</x:v>
      </x:c>
      <x:c r="I371" s="1" t="n">
        <x:v>1</x:v>
      </x:c>
      <x:c r="J371" s="1" t="n">
        <x:v>0</x:v>
      </x:c>
      <x:c r="K371" s="1" t="n">
        <x:v>24.8</x:v>
      </x:c>
      <x:c r="L371" s="1" t="n">
        <x:v>780</x:v>
      </x:c>
      <x:c r="M371" s="1" t="n">
        <x:v>2.2</x:v>
      </x:c>
      <x:c r="N371" s="1" t="n">
        <x:v>0</x:v>
      </x:c>
      <x:c r="O371" s="1" t="n">
        <x:v>0</x:v>
      </x:c>
      <x:c r="P371" s="1" t="n">
        <x:v>0</x:v>
      </x:c>
      <x:c r="Q371" s="1" t="n">
        <x:v>50</x:v>
      </x:c>
      <x:c r="R371" s="1" t="n">
        <x:v>7</x:v>
      </x:c>
      <x:c r="S371" s="1" t="n">
        <x:v>4.13</x:v>
      </x:c>
      <x:c r="T371" s="1" t="n">
        <x:v>5</x:v>
      </x:c>
      <x:c r="U371" s="1" t="s">
        <x:v>1884</x:v>
      </x:c>
      <x:c r="V371" s="15" t="n">
        <x:v>2359.41</x:v>
      </x:c>
      <x:c r="W371" s="1" t="n">
        <x:v>95.4</x:v>
      </x:c>
      <x:c r="X371" s="1" t="n">
        <x:v>0</x:v>
      </x:c>
      <x:c r="Y371" s="1" t="n">
        <x:v>0</x:v>
      </x:c>
      <x:c r="Z371" s="16" t="n">
        <x:f aca="0">MIN(100,ROUND(MIN(1,E371/10)*15+MIN(1,G371/120)*15+MIN(1,H371/3)*12+MIN(1,J371/2)*10+MIN(1,K371/60)*10+MIN(1,O371/2)*10+MIN(1,P371/2)*8+MIN(1,R371/12)*7+MIN(1,S371/4)*5+MIN(1,T371/8)*3+IF(U371="Unsupported",3,IF(U371="Limited Support",1,0))+IF(C371="Critical",2,IF(C371="High",1,0)),0))</x:f>
        <x:v>35</x:v>
      </x:c>
      <x:c r="AA371" s="1" t="str">
        <x:f aca="0">IF(Z371&gt;=70,"Critical",IF(Z371&gt;=50,"High",IF(Z371&gt;=30,"Medium","Routine")))</x:f>
        <x:v>Medium</x:v>
      </x:c>
      <x:c r="AB371" s="1" t="str">
        <x:f aca="0">IF(W371&gt;=85,"Passes score threshold only","Below score threshold")</x:f>
        <x:v>Passes score threshold only</x:v>
      </x:c>
      <x:c r="AC371" s="12" t="n">
        <x:v>2</x:v>
      </x:c>
      <x:c r="AD371" s="12" t="n">
        <x:v>780</x:v>
      </x:c>
      <x:c r="AE371" s="12" t="n">
        <x:v>23</x:v>
      </x:c>
    </x:row>
    <x:row r="372" ht="15" hidden="0" customHeight="1">
      <x:c r="A372" s="1" t="s">
        <x:v>2939</x:v>
      </x:c>
      <x:c r="B372" s="1" t="s">
        <x:v>1915</x:v>
      </x:c>
      <x:c r="C372" s="1" t="s">
        <x:v>1902</x:v>
      </x:c>
      <x:c r="D372" s="1" t="s">
        <x:v>1911</x:v>
      </x:c>
      <x:c r="E372" s="1" t="n">
        <x:v>3.74</x:v>
      </x:c>
      <x:c r="F372" s="1" t="n">
        <x:v>63.3</x:v>
      </x:c>
      <x:c r="G372" s="1" t="n">
        <x:v>0</x:v>
      </x:c>
      <x:c r="H372" s="1" t="n">
        <x:v>0</x:v>
      </x:c>
      <x:c r="I372" s="1" t="n">
        <x:v>0</x:v>
      </x:c>
      <x:c r="J372" s="1" t="n">
        <x:v>0</x:v>
      </x:c>
      <x:c r="K372" s="1" t="n">
        <x:v>0</x:v>
      </x:c>
      <x:c r="L372" s="1" t="n">
        <x:v>999</x:v>
      </x:c>
      <x:c r="M372" s="1" t="n">
        <x:v>0</x:v>
      </x:c>
      <x:c r="N372" s="1" t="n">
        <x:v>0</x:v>
      </x:c>
      <x:c r="O372" s="1" t="n">
        <x:v>0</x:v>
      </x:c>
      <x:c r="P372" s="1" t="n">
        <x:v>0</x:v>
      </x:c>
      <x:c r="Q372" s="1" t="n">
        <x:v>18</x:v>
      </x:c>
      <x:c r="R372" s="1" t="n">
        <x:v>1</x:v>
      </x:c>
      <x:c r="S372" s="1" t="n">
        <x:v>0.48</x:v>
      </x:c>
      <x:c r="T372" s="1" t="n">
        <x:v>3</x:v>
      </x:c>
      <x:c r="U372" s="1" t="s">
        <x:v>1884</x:v>
      </x:c>
      <x:c r="V372" s="15" t="n">
        <x:v>29569.91</x:v>
      </x:c>
      <x:c r="W372" s="1" t="n">
        <x:v>100</x:v>
      </x:c>
      <x:c r="X372" s="1" t="n">
        <x:v>0</x:v>
      </x:c>
      <x:c r="Y372" s="1" t="n">
        <x:v>0</x:v>
      </x:c>
      <x:c r="Z372" s="16" t="n">
        <x:f aca="0">MIN(100,ROUND(MIN(1,E372/10)*15+MIN(1,G372/120)*15+MIN(1,H372/3)*12+MIN(1,J372/2)*10+MIN(1,K372/60)*10+MIN(1,O372/2)*10+MIN(1,P372/2)*8+MIN(1,R372/12)*7+MIN(1,S372/4)*5+MIN(1,T372/8)*3+IF(U372="Unsupported",3,IF(U372="Limited Support",1,0))+IF(C372="Critical",2,IF(C372="High",1,0)),0))</x:f>
        <x:v>10</x:v>
      </x:c>
      <x:c r="AA372" s="1" t="str">
        <x:f aca="0">IF(Z372&gt;=70,"Critical",IF(Z372&gt;=50,"High",IF(Z372&gt;=30,"Medium","Routine")))</x:f>
        <x:v>Routine</x:v>
      </x:c>
      <x:c r="AB372" s="1" t="str">
        <x:f aca="0">IF(W372&gt;=85,"Passes score threshold only","Below score threshold")</x:f>
        <x:v>Passes score threshold only</x:v>
      </x:c>
      <x:c r="AC372" s="12" t="n">
        <x:v>0</x:v>
      </x:c>
      <x:c r="AD372" s="12"/>
      <x:c r="AE372" s="12"/>
    </x:row>
    <x:row r="373" ht="15" hidden="0" customHeight="1">
      <x:c r="A373" s="1" t="s">
        <x:v>2942</x:v>
      </x:c>
      <x:c r="B373" s="1" t="s">
        <x:v>1888</x:v>
      </x:c>
      <x:c r="C373" s="1" t="s">
        <x:v>1893</x:v>
      </x:c>
      <x:c r="D373" s="1" t="s">
        <x:v>1870</x:v>
      </x:c>
      <x:c r="E373" s="1" t="n">
        <x:v>1.22</x:v>
      </x:c>
      <x:c r="F373" s="1" t="n">
        <x:v>68.4</x:v>
      </x:c>
      <x:c r="G373" s="1" t="n">
        <x:v>0</x:v>
      </x:c>
      <x:c r="H373" s="1" t="n">
        <x:v>0</x:v>
      </x:c>
      <x:c r="I373" s="1" t="n">
        <x:v>0</x:v>
      </x:c>
      <x:c r="J373" s="1" t="n">
        <x:v>0</x:v>
      </x:c>
      <x:c r="K373" s="1" t="n">
        <x:v>0</x:v>
      </x:c>
      <x:c r="L373" s="1" t="n">
        <x:v>999</x:v>
      </x:c>
      <x:c r="M373" s="1" t="n">
        <x:v>0</x:v>
      </x:c>
      <x:c r="N373" s="1" t="n">
        <x:v>0</x:v>
      </x:c>
      <x:c r="O373" s="1" t="n">
        <x:v>0</x:v>
      </x:c>
      <x:c r="P373" s="1" t="n">
        <x:v>0</x:v>
      </x:c>
      <x:c r="Q373" s="1" t="n">
        <x:v>25</x:v>
      </x:c>
      <x:c r="R373" s="1" t="n">
        <x:v>1</x:v>
      </x:c>
      <x:c r="S373" s="1" t="n">
        <x:v>0.03</x:v>
      </x:c>
      <x:c r="T373" s="1" t="n">
        <x:v>1</x:v>
      </x:c>
      <x:c r="U373" s="1" t="s">
        <x:v>1884</x:v>
      </x:c>
      <x:c r="V373" s="15" t="n">
        <x:v>4190.23</x:v>
      </x:c>
      <x:c r="W373" s="1" t="n">
        <x:v>100</x:v>
      </x:c>
      <x:c r="X373" s="1" t="n">
        <x:v>0</x:v>
      </x:c>
      <x:c r="Y373" s="1" t="n">
        <x:v>0</x:v>
      </x:c>
      <x:c r="Z373" s="16" t="n">
        <x:f aca="0">MIN(100,ROUND(MIN(1,E373/10)*15+MIN(1,G373/120)*15+MIN(1,H373/3)*12+MIN(1,J373/2)*10+MIN(1,K373/60)*10+MIN(1,O373/2)*10+MIN(1,P373/2)*8+MIN(1,R373/12)*7+MIN(1,S373/4)*5+MIN(1,T373/8)*3+IF(U373="Unsupported",3,IF(U373="Limited Support",1,0))+IF(C373="Critical",2,IF(C373="High",1,0)),0))</x:f>
        <x:v>4</x:v>
      </x:c>
      <x:c r="AA373" s="1" t="str">
        <x:f aca="0">IF(Z373&gt;=70,"Critical",IF(Z373&gt;=50,"High",IF(Z373&gt;=30,"Medium","Routine")))</x:f>
        <x:v>Routine</x:v>
      </x:c>
      <x:c r="AB373" s="1" t="str">
        <x:f aca="0">IF(W373&gt;=85,"Passes score threshold only","Below score threshold")</x:f>
        <x:v>Passes score threshold only</x:v>
      </x:c>
      <x:c r="AC373" s="12" t="n">
        <x:v>0</x:v>
      </x:c>
      <x:c r="AD373" s="12"/>
      <x:c r="AE373" s="12"/>
    </x:row>
    <x:row r="374" ht="15" hidden="0" customHeight="1">
      <x:c r="A374" s="1" t="s">
        <x:v>1036</x:v>
      </x:c>
      <x:c r="B374" s="1" t="s">
        <x:v>1879</x:v>
      </x:c>
      <x:c r="C374" s="1" t="s">
        <x:v>1893</x:v>
      </x:c>
      <x:c r="D374" s="1" t="s">
        <x:v>1891</x:v>
      </x:c>
      <x:c r="E374" s="1" t="n">
        <x:v>2.84</x:v>
      </x:c>
      <x:c r="F374" s="1" t="n">
        <x:v>59.9</x:v>
      </x:c>
      <x:c r="G374" s="1" t="n">
        <x:v>25</x:v>
      </x:c>
      <x:c r="H374" s="1" t="n">
        <x:v>0</x:v>
      </x:c>
      <x:c r="I374" s="1" t="n">
        <x:v>0</x:v>
      </x:c>
      <x:c r="J374" s="1" t="n">
        <x:v>0</x:v>
      </x:c>
      <x:c r="K374" s="1" t="n">
        <x:v>0</x:v>
      </x:c>
      <x:c r="L374" s="1" t="n">
        <x:v>999</x:v>
      </x:c>
      <x:c r="M374" s="1" t="n">
        <x:v>0</x:v>
      </x:c>
      <x:c r="N374" s="1" t="n">
        <x:v>0</x:v>
      </x:c>
      <x:c r="O374" s="1" t="n">
        <x:v>1</x:v>
      </x:c>
      <x:c r="P374" s="1" t="n">
        <x:v>1</x:v>
      </x:c>
      <x:c r="Q374" s="1" t="n">
        <x:v>14</x:v>
      </x:c>
      <x:c r="R374" s="1" t="n">
        <x:v>0</x:v>
      </x:c>
      <x:c r="S374" s="1" t="n">
        <x:v>0</x:v>
      </x:c>
      <x:c r="T374" s="1" t="n">
        <x:v>3</x:v>
      </x:c>
      <x:c r="U374" s="1" t="s">
        <x:v>1884</x:v>
      </x:c>
      <x:c r="V374" s="15" t="n">
        <x:v>1640.9</x:v>
      </x:c>
      <x:c r="W374" s="1" t="n">
        <x:v>99.3</x:v>
      </x:c>
      <x:c r="X374" s="1" t="n">
        <x:v>0</x:v>
      </x:c>
      <x:c r="Y374" s="1" t="n">
        <x:v>0</x:v>
      </x:c>
      <x:c r="Z374" s="16" t="n">
        <x:f aca="0">MIN(100,ROUND(MIN(1,E374/10)*15+MIN(1,G374/120)*15+MIN(1,H374/3)*12+MIN(1,J374/2)*10+MIN(1,K374/60)*10+MIN(1,O374/2)*10+MIN(1,P374/2)*8+MIN(1,R374/12)*7+MIN(1,S374/4)*5+MIN(1,T374/8)*3+IF(U374="Unsupported",3,IF(U374="Limited Support",1,0))+IF(C374="Critical",2,IF(C374="High",1,0)),0))</x:f>
        <x:v>19</x:v>
      </x:c>
      <x:c r="AA374" s="1" t="str">
        <x:f aca="0">IF(Z374&gt;=70,"Critical",IF(Z374&gt;=50,"High",IF(Z374&gt;=30,"Medium","Routine")))</x:f>
        <x:v>Routine</x:v>
      </x:c>
      <x:c r="AB374" s="1" t="str">
        <x:f aca="0">IF(W374&gt;=85,"Passes score threshold only","Below score threshold")</x:f>
        <x:v>Passes score threshold only</x:v>
      </x:c>
      <x:c r="AC374" s="12" t="n">
        <x:v>0</x:v>
      </x:c>
      <x:c r="AD374" s="12"/>
      <x:c r="AE374" s="12"/>
    </x:row>
    <x:row r="375" ht="15" hidden="0" customHeight="1">
      <x:c r="A375" s="1" t="s">
        <x:v>1038</x:v>
      </x:c>
      <x:c r="B375" s="1" t="s">
        <x:v>1866</x:v>
      </x:c>
      <x:c r="C375" s="1" t="s">
        <x:v>1893</x:v>
      </x:c>
      <x:c r="D375" s="1" t="s">
        <x:v>1911</x:v>
      </x:c>
      <x:c r="E375" s="1" t="n">
        <x:v>4.18</x:v>
      </x:c>
      <x:c r="F375" s="1" t="n">
        <x:v>58.9</x:v>
      </x:c>
      <x:c r="G375" s="1" t="n">
        <x:v>0</x:v>
      </x:c>
      <x:c r="H375" s="1" t="n">
        <x:v>0</x:v>
      </x:c>
      <x:c r="I375" s="1" t="n">
        <x:v>0</x:v>
      </x:c>
      <x:c r="J375" s="1" t="n">
        <x:v>0</x:v>
      </x:c>
      <x:c r="K375" s="1" t="n">
        <x:v>0</x:v>
      </x:c>
      <x:c r="L375" s="1" t="n">
        <x:v>999</x:v>
      </x:c>
      <x:c r="M375" s="1" t="n">
        <x:v>0</x:v>
      </x:c>
      <x:c r="N375" s="1" t="n">
        <x:v>0</x:v>
      </x:c>
      <x:c r="O375" s="1" t="n">
        <x:v>1</x:v>
      </x:c>
      <x:c r="P375" s="1" t="n">
        <x:v>0</x:v>
      </x:c>
      <x:c r="Q375" s="1" t="n">
        <x:v>9</x:v>
      </x:c>
      <x:c r="R375" s="1" t="n">
        <x:v>0</x:v>
      </x:c>
      <x:c r="S375" s="1" t="n">
        <x:v>0.03</x:v>
      </x:c>
      <x:c r="T375" s="1" t="n">
        <x:v>3</x:v>
      </x:c>
      <x:c r="U375" s="1" t="s">
        <x:v>1884</x:v>
      </x:c>
      <x:c r="V375" s="15" t="n">
        <x:v>55896.95</x:v>
      </x:c>
      <x:c r="W375" s="1" t="n">
        <x:v>89.1</x:v>
      </x:c>
      <x:c r="X375" s="1" t="n">
        <x:v>0</x:v>
      </x:c>
      <x:c r="Y375" s="1" t="n">
        <x:v>0</x:v>
      </x:c>
      <x:c r="Z375" s="16" t="n">
        <x:f aca="0">MIN(100,ROUND(MIN(1,E375/10)*15+MIN(1,G375/120)*15+MIN(1,H375/3)*12+MIN(1,J375/2)*10+MIN(1,K375/60)*10+MIN(1,O375/2)*10+MIN(1,P375/2)*8+MIN(1,R375/12)*7+MIN(1,S375/4)*5+MIN(1,T375/8)*3+IF(U375="Unsupported",3,IF(U375="Limited Support",1,0))+IF(C375="Critical",2,IF(C375="High",1,0)),0))</x:f>
        <x:v>13</x:v>
      </x:c>
      <x:c r="AA375" s="1" t="str">
        <x:f aca="0">IF(Z375&gt;=70,"Critical",IF(Z375&gt;=50,"High",IF(Z375&gt;=30,"Medium","Routine")))</x:f>
        <x:v>Routine</x:v>
      </x:c>
      <x:c r="AB375" s="1" t="str">
        <x:f aca="0">IF(W375&gt;=85,"Passes score threshold only","Below score threshold")</x:f>
        <x:v>Passes score threshold only</x:v>
      </x:c>
      <x:c r="AC375" s="12" t="n">
        <x:v>0</x:v>
      </x:c>
      <x:c r="AD375" s="12"/>
      <x:c r="AE375" s="12"/>
    </x:row>
    <x:row r="376" ht="15" hidden="0" customHeight="1">
      <x:c r="A376" s="1" t="s">
        <x:v>1041</x:v>
      </x:c>
      <x:c r="B376" s="1" t="s">
        <x:v>1927</x:v>
      </x:c>
      <x:c r="C376" s="1" t="s">
        <x:v>1893</x:v>
      </x:c>
      <x:c r="D376" s="1" t="s">
        <x:v>1891</x:v>
      </x:c>
      <x:c r="E376" s="1" t="n">
        <x:v>7.29</x:v>
      </x:c>
      <x:c r="F376" s="1" t="n">
        <x:v>77.1</x:v>
      </x:c>
      <x:c r="G376" s="1" t="n">
        <x:v>0</x:v>
      </x:c>
      <x:c r="H376" s="1" t="n">
        <x:v>0</x:v>
      </x:c>
      <x:c r="I376" s="1" t="n">
        <x:v>1</x:v>
      </x:c>
      <x:c r="J376" s="1" t="n">
        <x:v>0</x:v>
      </x:c>
      <x:c r="K376" s="1" t="n">
        <x:v>0</x:v>
      </x:c>
      <x:c r="L376" s="1" t="n">
        <x:v>230</x:v>
      </x:c>
      <x:c r="M376" s="1" t="n">
        <x:v>1.6</x:v>
      </x:c>
      <x:c r="N376" s="1" t="n">
        <x:v>0</x:v>
      </x:c>
      <x:c r="O376" s="1" t="n">
        <x:v>0</x:v>
      </x:c>
      <x:c r="P376" s="1" t="n">
        <x:v>0</x:v>
      </x:c>
      <x:c r="Q376" s="1" t="n">
        <x:v>31</x:v>
      </x:c>
      <x:c r="R376" s="1" t="n">
        <x:v>5</x:v>
      </x:c>
      <x:c r="S376" s="1" t="n">
        <x:v>2.1</x:v>
      </x:c>
      <x:c r="T376" s="1" t="n">
        <x:v>3</x:v>
      </x:c>
      <x:c r="U376" s="1" t="s">
        <x:v>1873</x:v>
      </x:c>
      <x:c r="V376" s="15" t="n">
        <x:v>10256.92</x:v>
      </x:c>
      <x:c r="W376" s="1" t="n">
        <x:v>100</x:v>
      </x:c>
      <x:c r="X376" s="1" t="n">
        <x:v>1</x:v>
      </x:c>
      <x:c r="Y376" s="1" t="n">
        <x:v>0</x:v>
      </x:c>
      <x:c r="Z376" s="16" t="n">
        <x:f aca="0">MIN(100,ROUND(MIN(1,E376/10)*15+MIN(1,G376/120)*15+MIN(1,H376/3)*12+MIN(1,J376/2)*10+MIN(1,K376/60)*10+MIN(1,O376/2)*10+MIN(1,P376/2)*8+MIN(1,R376/12)*7+MIN(1,S376/4)*5+MIN(1,T376/8)*3+IF(U376="Unsupported",3,IF(U376="Limited Support",1,0))+IF(C376="Critical",2,IF(C376="High",1,0)),0))</x:f>
        <x:v>22</x:v>
      </x:c>
      <x:c r="AA376" s="1" t="str">
        <x:f aca="0">IF(Z376&gt;=70,"Critical",IF(Z376&gt;=50,"High",IF(Z376&gt;=30,"Medium","Routine")))</x:f>
        <x:v>Routine</x:v>
      </x:c>
      <x:c r="AB376" s="1" t="str">
        <x:f aca="0">IF(W376&gt;=85,"Passes score threshold only","Below score threshold")</x:f>
        <x:v>Passes score threshold only</x:v>
      </x:c>
      <x:c r="AC376" s="12" t="n">
        <x:v>2</x:v>
      </x:c>
      <x:c r="AD376" s="12" t="n">
        <x:v>230</x:v>
      </x:c>
      <x:c r="AE376" s="12" t="n">
        <x:v>354</x:v>
      </x:c>
    </x:row>
    <x:row r="377" ht="15" hidden="0" customHeight="1">
      <x:c r="A377" s="1" t="s">
        <x:v>1042</x:v>
      </x:c>
      <x:c r="B377" s="1" t="s">
        <x:v>2010</x:v>
      </x:c>
      <x:c r="C377" s="1" t="s">
        <x:v>1893</x:v>
      </x:c>
      <x:c r="D377" s="1" t="s">
        <x:v>1891</x:v>
      </x:c>
      <x:c r="E377" s="1" t="n">
        <x:v>1.5</x:v>
      </x:c>
      <x:c r="F377" s="1" t="n">
        <x:v>70.3</x:v>
      </x:c>
      <x:c r="G377" s="1" t="n">
        <x:v>0</x:v>
      </x:c>
      <x:c r="H377" s="1" t="n">
        <x:v>0</x:v>
      </x:c>
      <x:c r="I377" s="1" t="n">
        <x:v>0</x:v>
      </x:c>
      <x:c r="J377" s="1" t="n">
        <x:v>0</x:v>
      </x:c>
      <x:c r="K377" s="1" t="n">
        <x:v>0</x:v>
      </x:c>
      <x:c r="L377" s="1" t="n">
        <x:v>434</x:v>
      </x:c>
      <x:c r="M377" s="1" t="n">
        <x:v>0</x:v>
      </x:c>
      <x:c r="N377" s="1" t="n">
        <x:v>0</x:v>
      </x:c>
      <x:c r="O377" s="1" t="n">
        <x:v>0</x:v>
      </x:c>
      <x:c r="P377" s="1" t="n">
        <x:v>0</x:v>
      </x:c>
      <x:c r="Q377" s="1" t="n">
        <x:v>19</x:v>
      </x:c>
      <x:c r="R377" s="1" t="n">
        <x:v>2</x:v>
      </x:c>
      <x:c r="S377" s="1" t="n">
        <x:v>0.77</x:v>
      </x:c>
      <x:c r="T377" s="1" t="n">
        <x:v>5</x:v>
      </x:c>
      <x:c r="U377" s="1" t="s">
        <x:v>1907</x:v>
      </x:c>
      <x:c r="V377" s="15" t="n">
        <x:v>2876.43</x:v>
      </x:c>
      <x:c r="W377" s="1" t="n">
        <x:v>93.2</x:v>
      </x:c>
      <x:c r="X377" s="1" t="n">
        <x:v>0</x:v>
      </x:c>
      <x:c r="Y377" s="1" t="n">
        <x:v>0</x:v>
      </x:c>
      <x:c r="Z377" s="16" t="n">
        <x:f aca="0">MIN(100,ROUND(MIN(1,E377/10)*15+MIN(1,G377/120)*15+MIN(1,H377/3)*12+MIN(1,J377/2)*10+MIN(1,K377/60)*10+MIN(1,O377/2)*10+MIN(1,P377/2)*8+MIN(1,R377/12)*7+MIN(1,S377/4)*5+MIN(1,T377/8)*3+IF(U377="Unsupported",3,IF(U377="Limited Support",1,0))+IF(C377="Critical",2,IF(C377="High",1,0)),0))</x:f>
        <x:v>8</x:v>
      </x:c>
      <x:c r="AA377" s="1" t="str">
        <x:f aca="0">IF(Z377&gt;=70,"Critical",IF(Z377&gt;=50,"High",IF(Z377&gt;=30,"Medium","Routine")))</x:f>
        <x:v>Routine</x:v>
      </x:c>
      <x:c r="AB377" s="1" t="str">
        <x:f aca="0">IF(W377&gt;=85,"Passes score threshold only","Below score threshold")</x:f>
        <x:v>Passes score threshold only</x:v>
      </x:c>
      <x:c r="AC377" s="12" t="n">
        <x:v>1</x:v>
      </x:c>
      <x:c r="AD377" s="12"/>
      <x:c r="AE377" s="12" t="n">
        <x:v>434</x:v>
      </x:c>
    </x:row>
    <x:row r="378" ht="15" hidden="0" customHeight="1">
      <x:c r="A378" s="1" t="s">
        <x:v>1043</x:v>
      </x:c>
      <x:c r="B378" s="1" t="s">
        <x:v>1927</x:v>
      </x:c>
      <x:c r="C378" s="1" t="s">
        <x:v>1902</x:v>
      </x:c>
      <x:c r="D378" s="1" t="s">
        <x:v>1911</x:v>
      </x:c>
      <x:c r="E378" s="1" t="n">
        <x:v>5.79</x:v>
      </x:c>
      <x:c r="F378" s="1" t="n">
        <x:v>80.6</x:v>
      </x:c>
      <x:c r="G378" s="1" t="n">
        <x:v>0</x:v>
      </x:c>
      <x:c r="H378" s="1" t="n">
        <x:v>0</x:v>
      </x:c>
      <x:c r="I378" s="1" t="n">
        <x:v>0</x:v>
      </x:c>
      <x:c r="J378" s="1" t="n">
        <x:v>0</x:v>
      </x:c>
      <x:c r="K378" s="1" t="n">
        <x:v>0</x:v>
      </x:c>
      <x:c r="L378" s="1" t="n">
        <x:v>999</x:v>
      </x:c>
      <x:c r="M378" s="1" t="n">
        <x:v>0</x:v>
      </x:c>
      <x:c r="N378" s="1" t="n">
        <x:v>0</x:v>
      </x:c>
      <x:c r="O378" s="1" t="n">
        <x:v>0</x:v>
      </x:c>
      <x:c r="P378" s="1" t="n">
        <x:v>0</x:v>
      </x:c>
      <x:c r="Q378" s="1" t="n">
        <x:v>23</x:v>
      </x:c>
      <x:c r="R378" s="1" t="n">
        <x:v>1</x:v>
      </x:c>
      <x:c r="S378" s="1" t="n">
        <x:v>1.59</x:v>
      </x:c>
      <x:c r="T378" s="1" t="n">
        <x:v>4</x:v>
      </x:c>
      <x:c r="U378" s="1" t="s">
        <x:v>1907</x:v>
      </x:c>
      <x:c r="V378" s="15" t="n">
        <x:v>9950.1</x:v>
      </x:c>
      <x:c r="W378" s="1" t="n">
        <x:v>94.8</x:v>
      </x:c>
      <x:c r="X378" s="1" t="n">
        <x:v>1</x:v>
      </x:c>
      <x:c r="Y378" s="1" t="n">
        <x:v>0</x:v>
      </x:c>
      <x:c r="Z378" s="16" t="n">
        <x:f aca="0">MIN(100,ROUND(MIN(1,E378/10)*15+MIN(1,G378/120)*15+MIN(1,H378/3)*12+MIN(1,J378/2)*10+MIN(1,K378/60)*10+MIN(1,O378/2)*10+MIN(1,P378/2)*8+MIN(1,R378/12)*7+MIN(1,S378/4)*5+MIN(1,T378/8)*3+IF(U378="Unsupported",3,IF(U378="Limited Support",1,0))+IF(C378="Critical",2,IF(C378="High",1,0)),0))</x:f>
        <x:v>16</x:v>
      </x:c>
      <x:c r="AA378" s="1" t="str">
        <x:f aca="0">IF(Z378&gt;=70,"Critical",IF(Z378&gt;=50,"High",IF(Z378&gt;=30,"Medium","Routine")))</x:f>
        <x:v>Routine</x:v>
      </x:c>
      <x:c r="AB378" s="1" t="str">
        <x:f aca="0">IF(W378&gt;=85,"Passes score threshold only","Below score threshold")</x:f>
        <x:v>Passes score threshold only</x:v>
      </x:c>
      <x:c r="AC378" s="12" t="n">
        <x:v>0</x:v>
      </x:c>
      <x:c r="AD378" s="12"/>
      <x:c r="AE378" s="12"/>
    </x:row>
    <x:row r="379" ht="15" hidden="0" customHeight="1">
      <x:c r="A379" s="1" t="s">
        <x:v>2955</x:v>
      </x:c>
      <x:c r="B379" s="1" t="s">
        <x:v>1927</x:v>
      </x:c>
      <x:c r="C379" s="1" t="s">
        <x:v>1893</x:v>
      </x:c>
      <x:c r="D379" s="1" t="s">
        <x:v>1870</x:v>
      </x:c>
      <x:c r="E379" s="1" t="n">
        <x:v>5.1</x:v>
      </x:c>
      <x:c r="F379" s="1" t="n">
        <x:v>77.4</x:v>
      </x:c>
      <x:c r="G379" s="1" t="n">
        <x:v>0</x:v>
      </x:c>
      <x:c r="H379" s="1" t="n">
        <x:v>0</x:v>
      </x:c>
      <x:c r="I379" s="1" t="n">
        <x:v>0</x:v>
      </x:c>
      <x:c r="J379" s="1" t="n">
        <x:v>0</x:v>
      </x:c>
      <x:c r="K379" s="1" t="n">
        <x:v>0</x:v>
      </x:c>
      <x:c r="L379" s="1" t="n">
        <x:v>999</x:v>
      </x:c>
      <x:c r="M379" s="1" t="n">
        <x:v>0</x:v>
      </x:c>
      <x:c r="N379" s="1" t="n">
        <x:v>0</x:v>
      </x:c>
      <x:c r="O379" s="1" t="n">
        <x:v>0</x:v>
      </x:c>
      <x:c r="P379" s="1" t="n">
        <x:v>0</x:v>
      </x:c>
      <x:c r="Q379" s="1" t="n">
        <x:v>22</x:v>
      </x:c>
      <x:c r="R379" s="1" t="n">
        <x:v>3</x:v>
      </x:c>
      <x:c r="S379" s="1" t="n">
        <x:v>0.43</x:v>
      </x:c>
      <x:c r="T379" s="1" t="n">
        <x:v>9</x:v>
      </x:c>
      <x:c r="U379" s="1" t="s">
        <x:v>1884</x:v>
      </x:c>
      <x:c r="V379" s="15" t="n">
        <x:v>8767.36</x:v>
      </x:c>
      <x:c r="W379" s="1" t="n">
        <x:v>94.2</x:v>
      </x:c>
      <x:c r="X379" s="1" t="n">
        <x:v>0</x:v>
      </x:c>
      <x:c r="Y379" s="1" t="n">
        <x:v>0</x:v>
      </x:c>
      <x:c r="Z379" s="16" t="n">
        <x:f aca="0">MIN(100,ROUND(MIN(1,E379/10)*15+MIN(1,G379/120)*15+MIN(1,H379/3)*12+MIN(1,J379/2)*10+MIN(1,K379/60)*10+MIN(1,O379/2)*10+MIN(1,P379/2)*8+MIN(1,R379/12)*7+MIN(1,S379/4)*5+MIN(1,T379/8)*3+IF(U379="Unsupported",3,IF(U379="Limited Support",1,0))+IF(C379="Critical",2,IF(C379="High",1,0)),0))</x:f>
        <x:v>14</x:v>
      </x:c>
      <x:c r="AA379" s="1" t="str">
        <x:f aca="0">IF(Z379&gt;=70,"Critical",IF(Z379&gt;=50,"High",IF(Z379&gt;=30,"Medium","Routine")))</x:f>
        <x:v>Routine</x:v>
      </x:c>
      <x:c r="AB379" s="1" t="str">
        <x:f aca="0">IF(W379&gt;=85,"Passes score threshold only","Below score threshold")</x:f>
        <x:v>Passes score threshold only</x:v>
      </x:c>
      <x:c r="AC379" s="12" t="n">
        <x:v>0</x:v>
      </x:c>
      <x:c r="AD379" s="12"/>
      <x:c r="AE379" s="12"/>
    </x:row>
    <x:row r="380" ht="15" hidden="0" customHeight="1">
      <x:c r="A380" s="1" t="s">
        <x:v>2958</x:v>
      </x:c>
      <x:c r="B380" s="1" t="s">
        <x:v>1888</x:v>
      </x:c>
      <x:c r="C380" s="1" t="s">
        <x:v>1893</x:v>
      </x:c>
      <x:c r="D380" s="1" t="s">
        <x:v>1870</x:v>
      </x:c>
      <x:c r="E380" s="1" t="n">
        <x:v>2.81</x:v>
      </x:c>
      <x:c r="F380" s="1" t="n">
        <x:v>72.8</x:v>
      </x:c>
      <x:c r="G380" s="1" t="n">
        <x:v>0</x:v>
      </x:c>
      <x:c r="H380" s="1" t="n">
        <x:v>0</x:v>
      </x:c>
      <x:c r="I380" s="1" t="n">
        <x:v>0</x:v>
      </x:c>
      <x:c r="J380" s="1" t="n">
        <x:v>0</x:v>
      </x:c>
      <x:c r="K380" s="1" t="n">
        <x:v>0</x:v>
      </x:c>
      <x:c r="L380" s="1" t="n">
        <x:v>999</x:v>
      </x:c>
      <x:c r="M380" s="1" t="n">
        <x:v>0</x:v>
      </x:c>
      <x:c r="N380" s="1" t="n">
        <x:v>0</x:v>
      </x:c>
      <x:c r="O380" s="1" t="n">
        <x:v>0</x:v>
      </x:c>
      <x:c r="P380" s="1" t="n">
        <x:v>0</x:v>
      </x:c>
      <x:c r="Q380" s="1" t="n">
        <x:v>9</x:v>
      </x:c>
      <x:c r="R380" s="1" t="n">
        <x:v>1</x:v>
      </x:c>
      <x:c r="S380" s="1" t="n">
        <x:v>0.11</x:v>
      </x:c>
      <x:c r="T380" s="1" t="n">
        <x:v>3</x:v>
      </x:c>
      <x:c r="U380" s="1" t="s">
        <x:v>1884</x:v>
      </x:c>
      <x:c r="V380" s="15" t="n">
        <x:v>3953.38</x:v>
      </x:c>
      <x:c r="W380" s="1" t="n">
        <x:v>100</x:v>
      </x:c>
      <x:c r="X380" s="1" t="n">
        <x:v>0</x:v>
      </x:c>
      <x:c r="Y380" s="1" t="n">
        <x:v>0</x:v>
      </x:c>
      <x:c r="Z380" s="16" t="n">
        <x:f aca="0">MIN(100,ROUND(MIN(1,E380/10)*15+MIN(1,G380/120)*15+MIN(1,H380/3)*12+MIN(1,J380/2)*10+MIN(1,K380/60)*10+MIN(1,O380/2)*10+MIN(1,P380/2)*8+MIN(1,R380/12)*7+MIN(1,S380/4)*5+MIN(1,T380/8)*3+IF(U380="Unsupported",3,IF(U380="Limited Support",1,0))+IF(C380="Critical",2,IF(C380="High",1,0)),0))</x:f>
        <x:v>7</x:v>
      </x:c>
      <x:c r="AA380" s="1" t="str">
        <x:f aca="0">IF(Z380&gt;=70,"Critical",IF(Z380&gt;=50,"High",IF(Z380&gt;=30,"Medium","Routine")))</x:f>
        <x:v>Routine</x:v>
      </x:c>
      <x:c r="AB380" s="1" t="str">
        <x:f aca="0">IF(W380&gt;=85,"Passes score threshold only","Below score threshold")</x:f>
        <x:v>Passes score threshold only</x:v>
      </x:c>
      <x:c r="AC380" s="12" t="n">
        <x:v>0</x:v>
      </x:c>
      <x:c r="AD380" s="12"/>
      <x:c r="AE380" s="12"/>
    </x:row>
    <x:row r="381" ht="15" hidden="0" customHeight="1">
      <x:c r="A381" s="1" t="s">
        <x:v>2961</x:v>
      </x:c>
      <x:c r="B381" s="1" t="s">
        <x:v>1888</x:v>
      </x:c>
      <x:c r="C381" s="1" t="s">
        <x:v>1893</x:v>
      </x:c>
      <x:c r="D381" s="1" t="s">
        <x:v>1870</x:v>
      </x:c>
      <x:c r="E381" s="1" t="n">
        <x:v>3.71</x:v>
      </x:c>
      <x:c r="F381" s="1" t="n">
        <x:v>70.5</x:v>
      </x:c>
      <x:c r="G381" s="1" t="n">
        <x:v>39</x:v>
      </x:c>
      <x:c r="H381" s="1" t="n">
        <x:v>0</x:v>
      </x:c>
      <x:c r="I381" s="1" t="n">
        <x:v>0</x:v>
      </x:c>
      <x:c r="J381" s="1" t="n">
        <x:v>0</x:v>
      </x:c>
      <x:c r="K381" s="1" t="n">
        <x:v>0</x:v>
      </x:c>
      <x:c r="L381" s="1" t="n">
        <x:v>999</x:v>
      </x:c>
      <x:c r="M381" s="1" t="n">
        <x:v>0</x:v>
      </x:c>
      <x:c r="N381" s="1" t="n">
        <x:v>0</x:v>
      </x:c>
      <x:c r="O381" s="1" t="n">
        <x:v>0</x:v>
      </x:c>
      <x:c r="P381" s="1" t="n">
        <x:v>0</x:v>
      </x:c>
      <x:c r="Q381" s="1" t="n">
        <x:v>18</x:v>
      </x:c>
      <x:c r="R381" s="1" t="n">
        <x:v>1</x:v>
      </x:c>
      <x:c r="S381" s="1" t="n">
        <x:v>0.5</x:v>
      </x:c>
      <x:c r="T381" s="1" t="n">
        <x:v>2</x:v>
      </x:c>
      <x:c r="U381" s="1" t="s">
        <x:v>1884</x:v>
      </x:c>
      <x:c r="V381" s="15" t="n">
        <x:v>3308.22</x:v>
      </x:c>
      <x:c r="W381" s="1" t="n">
        <x:v>94.6</x:v>
      </x:c>
      <x:c r="X381" s="1" t="n">
        <x:v>0</x:v>
      </x:c>
      <x:c r="Y381" s="1" t="n">
        <x:v>0</x:v>
      </x:c>
      <x:c r="Z381" s="16" t="n">
        <x:f aca="0">MIN(100,ROUND(MIN(1,E381/10)*15+MIN(1,G381/120)*15+MIN(1,H381/3)*12+MIN(1,J381/2)*10+MIN(1,K381/60)*10+MIN(1,O381/2)*10+MIN(1,P381/2)*8+MIN(1,R381/12)*7+MIN(1,S381/4)*5+MIN(1,T381/8)*3+IF(U381="Unsupported",3,IF(U381="Limited Support",1,0))+IF(C381="Critical",2,IF(C381="High",1,0)),0))</x:f>
        <x:v>13</x:v>
      </x:c>
      <x:c r="AA381" s="1" t="str">
        <x:f aca="0">IF(Z381&gt;=70,"Critical",IF(Z381&gt;=50,"High",IF(Z381&gt;=30,"Medium","Routine")))</x:f>
        <x:v>Routine</x:v>
      </x:c>
      <x:c r="AB381" s="1" t="str">
        <x:f aca="0">IF(W381&gt;=85,"Passes score threshold only","Below score threshold")</x:f>
        <x:v>Passes score threshold only</x:v>
      </x:c>
      <x:c r="AC381" s="12" t="n">
        <x:v>0</x:v>
      </x:c>
      <x:c r="AD381" s="12"/>
      <x:c r="AE381" s="12"/>
    </x:row>
    <x:row r="382" ht="15" hidden="0" customHeight="1">
      <x:c r="A382" s="1" t="s">
        <x:v>2964</x:v>
      </x:c>
      <x:c r="B382" s="1" t="s">
        <x:v>1945</x:v>
      </x:c>
      <x:c r="C382" s="1" t="s">
        <x:v>1902</x:v>
      </x:c>
      <x:c r="D382" s="1" t="s">
        <x:v>1911</x:v>
      </x:c>
      <x:c r="E382" s="1" t="n">
        <x:v>0.91</x:v>
      </x:c>
      <x:c r="F382" s="1" t="n">
        <x:v>74.6</x:v>
      </x:c>
      <x:c r="G382" s="1" t="n">
        <x:v>17</x:v>
      </x:c>
      <x:c r="H382" s="1" t="n">
        <x:v>0</x:v>
      </x:c>
      <x:c r="I382" s="1" t="n">
        <x:v>0</x:v>
      </x:c>
      <x:c r="J382" s="1" t="n">
        <x:v>0</x:v>
      </x:c>
      <x:c r="K382" s="1" t="n">
        <x:v>0</x:v>
      </x:c>
      <x:c r="L382" s="1" t="n">
        <x:v>999</x:v>
      </x:c>
      <x:c r="M382" s="1" t="n">
        <x:v>0</x:v>
      </x:c>
      <x:c r="N382" s="1" t="n">
        <x:v>0</x:v>
      </x:c>
      <x:c r="O382" s="1" t="n">
        <x:v>0</x:v>
      </x:c>
      <x:c r="P382" s="1" t="n">
        <x:v>0</x:v>
      </x:c>
      <x:c r="Q382" s="1" t="n">
        <x:v>19</x:v>
      </x:c>
      <x:c r="R382" s="1" t="n">
        <x:v>0</x:v>
      </x:c>
      <x:c r="S382" s="1" t="n">
        <x:v>0.35</x:v>
      </x:c>
      <x:c r="T382" s="1" t="n">
        <x:v>0</x:v>
      </x:c>
      <x:c r="U382" s="1" t="s">
        <x:v>1884</x:v>
      </x:c>
      <x:c r="V382" s="15" t="n">
        <x:v>2571.12</x:v>
      </x:c>
      <x:c r="W382" s="1" t="n">
        <x:v>92.4</x:v>
      </x:c>
      <x:c r="X382" s="1" t="n">
        <x:v>0</x:v>
      </x:c>
      <x:c r="Y382" s="1" t="n">
        <x:v>0</x:v>
      </x:c>
      <x:c r="Z382" s="16" t="n">
        <x:f aca="0">MIN(100,ROUND(MIN(1,E382/10)*15+MIN(1,G382/120)*15+MIN(1,H382/3)*12+MIN(1,J382/2)*10+MIN(1,K382/60)*10+MIN(1,O382/2)*10+MIN(1,P382/2)*8+MIN(1,R382/12)*7+MIN(1,S382/4)*5+MIN(1,T382/8)*3+IF(U382="Unsupported",3,IF(U382="Limited Support",1,0))+IF(C382="Critical",2,IF(C382="High",1,0)),0))</x:f>
        <x:v>6</x:v>
      </x:c>
      <x:c r="AA382" s="1" t="str">
        <x:f aca="0">IF(Z382&gt;=70,"Critical",IF(Z382&gt;=50,"High",IF(Z382&gt;=30,"Medium","Routine")))</x:f>
        <x:v>Routine</x:v>
      </x:c>
      <x:c r="AB382" s="1" t="str">
        <x:f aca="0">IF(W382&gt;=85,"Passes score threshold only","Below score threshold")</x:f>
        <x:v>Passes score threshold only</x:v>
      </x:c>
      <x:c r="AC382" s="12" t="n">
        <x:v>0</x:v>
      </x:c>
      <x:c r="AD382" s="12"/>
      <x:c r="AE382" s="12"/>
    </x:row>
    <x:row r="383" ht="15" hidden="0" customHeight="1">
      <x:c r="A383" s="1" t="s">
        <x:v>1044</x:v>
      </x:c>
      <x:c r="B383" s="1" t="s">
        <x:v>1915</x:v>
      </x:c>
      <x:c r="C383" s="1" t="s">
        <x:v>1902</x:v>
      </x:c>
      <x:c r="D383" s="1" t="s">
        <x:v>1911</x:v>
      </x:c>
      <x:c r="E383" s="1" t="n">
        <x:v>1.25</x:v>
      </x:c>
      <x:c r="F383" s="1" t="n">
        <x:v>62.6</x:v>
      </x:c>
      <x:c r="G383" s="1" t="n">
        <x:v>0</x:v>
      </x:c>
      <x:c r="H383" s="1" t="n">
        <x:v>0</x:v>
      </x:c>
      <x:c r="I383" s="1" t="n">
        <x:v>0</x:v>
      </x:c>
      <x:c r="J383" s="1" t="n">
        <x:v>0</x:v>
      </x:c>
      <x:c r="K383" s="1" t="n">
        <x:v>0</x:v>
      </x:c>
      <x:c r="L383" s="1" t="n">
        <x:v>999</x:v>
      </x:c>
      <x:c r="M383" s="1" t="n">
        <x:v>0</x:v>
      </x:c>
      <x:c r="N383" s="1" t="n">
        <x:v>0</x:v>
      </x:c>
      <x:c r="O383" s="1" t="n">
        <x:v>1</x:v>
      </x:c>
      <x:c r="P383" s="1" t="n">
        <x:v>0</x:v>
      </x:c>
      <x:c r="Q383" s="1" t="n">
        <x:v>13</x:v>
      </x:c>
      <x:c r="R383" s="1" t="n">
        <x:v>0</x:v>
      </x:c>
      <x:c r="S383" s="1" t="n">
        <x:v>0.47</x:v>
      </x:c>
      <x:c r="T383" s="1" t="n">
        <x:v>2</x:v>
      </x:c>
      <x:c r="U383" s="1" t="s">
        <x:v>1884</x:v>
      </x:c>
      <x:c r="V383" s="15" t="n">
        <x:v>30257.99</x:v>
      </x:c>
      <x:c r="W383" s="1" t="n">
        <x:v>98.4</x:v>
      </x:c>
      <x:c r="X383" s="1" t="n">
        <x:v>0</x:v>
      </x:c>
      <x:c r="Y383" s="1" t="n">
        <x:v>0</x:v>
      </x:c>
      <x:c r="Z383" s="16" t="n">
        <x:f aca="0">MIN(100,ROUND(MIN(1,E383/10)*15+MIN(1,G383/120)*15+MIN(1,H383/3)*12+MIN(1,J383/2)*10+MIN(1,K383/60)*10+MIN(1,O383/2)*10+MIN(1,P383/2)*8+MIN(1,R383/12)*7+MIN(1,S383/4)*5+MIN(1,T383/8)*3+IF(U383="Unsupported",3,IF(U383="Limited Support",1,0))+IF(C383="Critical",2,IF(C383="High",1,0)),0))</x:f>
        <x:v>10</x:v>
      </x:c>
      <x:c r="AA383" s="1" t="str">
        <x:f aca="0">IF(Z383&gt;=70,"Critical",IF(Z383&gt;=50,"High",IF(Z383&gt;=30,"Medium","Routine")))</x:f>
        <x:v>Routine</x:v>
      </x:c>
      <x:c r="AB383" s="1" t="str">
        <x:f aca="0">IF(W383&gt;=85,"Passes score threshold only","Below score threshold")</x:f>
        <x:v>Passes score threshold only</x:v>
      </x:c>
      <x:c r="AC383" s="12" t="n">
        <x:v>0</x:v>
      </x:c>
      <x:c r="AD383" s="12"/>
      <x:c r="AE383" s="12"/>
    </x:row>
    <x:row r="384" ht="15" hidden="0" customHeight="1">
      <x:c r="A384" s="1" t="s">
        <x:v>1047</x:v>
      </x:c>
      <x:c r="B384" s="1" t="s">
        <x:v>1879</x:v>
      </x:c>
      <x:c r="C384" s="1" t="s">
        <x:v>1893</x:v>
      </x:c>
      <x:c r="D384" s="1" t="s">
        <x:v>1911</x:v>
      </x:c>
      <x:c r="E384" s="1" t="n">
        <x:v>3.4</x:v>
      </x:c>
      <x:c r="F384" s="1" t="n">
        <x:v>66.4</x:v>
      </x:c>
      <x:c r="G384" s="1" t="n">
        <x:v>0</x:v>
      </x:c>
      <x:c r="H384" s="1" t="n">
        <x:v>0</x:v>
      </x:c>
      <x:c r="I384" s="1" t="n">
        <x:v>0</x:v>
      </x:c>
      <x:c r="J384" s="1" t="n">
        <x:v>0</x:v>
      </x:c>
      <x:c r="K384" s="1" t="n">
        <x:v>0</x:v>
      </x:c>
      <x:c r="L384" s="1" t="n">
        <x:v>189.5</x:v>
      </x:c>
      <x:c r="M384" s="1" t="n">
        <x:v>0</x:v>
      </x:c>
      <x:c r="N384" s="1" t="n">
        <x:v>0</x:v>
      </x:c>
      <x:c r="O384" s="1" t="n">
        <x:v>0</x:v>
      </x:c>
      <x:c r="P384" s="1" t="n">
        <x:v>0</x:v>
      </x:c>
      <x:c r="Q384" s="1" t="n">
        <x:v>16</x:v>
      </x:c>
      <x:c r="R384" s="1" t="n">
        <x:v>0</x:v>
      </x:c>
      <x:c r="S384" s="1" t="n">
        <x:v>0</x:v>
      </x:c>
      <x:c r="T384" s="1" t="n">
        <x:v>0</x:v>
      </x:c>
      <x:c r="U384" s="1" t="s">
        <x:v>1884</x:v>
      </x:c>
      <x:c r="V384" s="15" t="n">
        <x:v>1858.26</x:v>
      </x:c>
      <x:c r="W384" s="1" t="n">
        <x:v>98.1</x:v>
      </x:c>
      <x:c r="X384" s="1" t="n">
        <x:v>0</x:v>
      </x:c>
      <x:c r="Y384" s="1" t="n">
        <x:v>0</x:v>
      </x:c>
      <x:c r="Z384" s="16" t="n">
        <x:f aca="0">MIN(100,ROUND(MIN(1,E384/10)*15+MIN(1,G384/120)*15+MIN(1,H384/3)*12+MIN(1,J384/2)*10+MIN(1,K384/60)*10+MIN(1,O384/2)*10+MIN(1,P384/2)*8+MIN(1,R384/12)*7+MIN(1,S384/4)*5+MIN(1,T384/8)*3+IF(U384="Unsupported",3,IF(U384="Limited Support",1,0))+IF(C384="Critical",2,IF(C384="High",1,0)),0))</x:f>
        <x:v>6</x:v>
      </x:c>
      <x:c r="AA384" s="1" t="str">
        <x:f aca="0">IF(Z384&gt;=70,"Critical",IF(Z384&gt;=50,"High",IF(Z384&gt;=30,"Medium","Routine")))</x:f>
        <x:v>Routine</x:v>
      </x:c>
      <x:c r="AB384" s="1" t="str">
        <x:f aca="0">IF(W384&gt;=85,"Passes score threshold only","Below score threshold")</x:f>
        <x:v>Passes score threshold only</x:v>
      </x:c>
      <x:c r="AC384" s="12" t="n">
        <x:v>3</x:v>
      </x:c>
      <x:c r="AD384" s="12" t="n">
        <x:v>189.5</x:v>
      </x:c>
      <x:c r="AE384" s="12" t="n">
        <x:v>494</x:v>
      </x:c>
    </x:row>
    <x:row r="385" ht="15" hidden="0" customHeight="1">
      <x:c r="A385" s="1" t="s">
        <x:v>2971</x:v>
      </x:c>
      <x:c r="B385" s="1" t="s">
        <x:v>1989</x:v>
      </x:c>
      <x:c r="C385" s="1" t="s">
        <x:v>1872</x:v>
      </x:c>
      <x:c r="D385" s="1" t="s">
        <x:v>1911</x:v>
      </x:c>
      <x:c r="E385" s="1" t="n">
        <x:v>1.06</x:v>
      </x:c>
      <x:c r="F385" s="1" t="n">
        <x:v>49.8</x:v>
      </x:c>
      <x:c r="G385" s="1" t="n">
        <x:v>0</x:v>
      </x:c>
      <x:c r="H385" s="1" t="n">
        <x:v>0</x:v>
      </x:c>
      <x:c r="I385" s="1" t="n">
        <x:v>1</x:v>
      </x:c>
      <x:c r="J385" s="1" t="n">
        <x:v>0</x:v>
      </x:c>
      <x:c r="K385" s="1" t="n">
        <x:v>0</x:v>
      </x:c>
      <x:c r="L385" s="1" t="n">
        <x:v>269</x:v>
      </x:c>
      <x:c r="M385" s="1" t="n">
        <x:v>0.6</x:v>
      </x:c>
      <x:c r="N385" s="1" t="n">
        <x:v>0</x:v>
      </x:c>
      <x:c r="O385" s="1" t="n">
        <x:v>0</x:v>
      </x:c>
      <x:c r="P385" s="1" t="n">
        <x:v>0</x:v>
      </x:c>
      <x:c r="Q385" s="1" t="n">
        <x:v>13</x:v>
      </x:c>
      <x:c r="R385" s="1" t="n">
        <x:v>3</x:v>
      </x:c>
      <x:c r="S385" s="1" t="n">
        <x:v>0.61</x:v>
      </x:c>
      <x:c r="T385" s="1" t="n">
        <x:v>4</x:v>
      </x:c>
      <x:c r="U385" s="1" t="s">
        <x:v>1873</x:v>
      </x:c>
      <x:c r="V385" s="15" t="n">
        <x:v>6791.24</x:v>
      </x:c>
      <x:c r="W385" s="1" t="n">
        <x:v>93.1</x:v>
      </x:c>
      <x:c r="X385" s="1" t="n">
        <x:v>0</x:v>
      </x:c>
      <x:c r="Y385" s="1" t="n">
        <x:v>0</x:v>
      </x:c>
      <x:c r="Z385" s="16" t="n">
        <x:f aca="0">MIN(100,ROUND(MIN(1,E385/10)*15+MIN(1,G385/120)*15+MIN(1,H385/3)*12+MIN(1,J385/2)*10+MIN(1,K385/60)*10+MIN(1,O385/2)*10+MIN(1,P385/2)*8+MIN(1,R385/12)*7+MIN(1,S385/4)*5+MIN(1,T385/8)*3+IF(U385="Unsupported",3,IF(U385="Limited Support",1,0))+IF(C385="Critical",2,IF(C385="High",1,0)),0))</x:f>
        <x:v>9</x:v>
      </x:c>
      <x:c r="AA385" s="1" t="str">
        <x:f aca="0">IF(Z385&gt;=70,"Critical",IF(Z385&gt;=50,"High",IF(Z385&gt;=30,"Medium","Routine")))</x:f>
        <x:v>Routine</x:v>
      </x:c>
      <x:c r="AB385" s="1" t="str">
        <x:f aca="0">IF(W385&gt;=85,"Passes score threshold only","Below score threshold")</x:f>
        <x:v>Passes score threshold only</x:v>
      </x:c>
      <x:c r="AC385" s="12" t="n">
        <x:v>1</x:v>
      </x:c>
      <x:c r="AD385" s="12"/>
      <x:c r="AE385" s="12" t="n">
        <x:v>269</x:v>
      </x:c>
    </x:row>
    <x:row r="386" ht="15" hidden="0" customHeight="1">
      <x:c r="A386" s="1" t="s">
        <x:v>2974</x:v>
      </x:c>
      <x:c r="B386" s="1" t="s">
        <x:v>1888</x:v>
      </x:c>
      <x:c r="C386" s="1" t="s">
        <x:v>1902</x:v>
      </x:c>
      <x:c r="D386" s="1" t="s">
        <x:v>1870</x:v>
      </x:c>
      <x:c r="E386" s="1" t="n">
        <x:v>2.6</x:v>
      </x:c>
      <x:c r="F386" s="1" t="n">
        <x:v>79.9</x:v>
      </x:c>
      <x:c r="G386" s="1" t="n">
        <x:v>122</x:v>
      </x:c>
      <x:c r="H386" s="1" t="n">
        <x:v>0</x:v>
      </x:c>
      <x:c r="I386" s="1" t="n">
        <x:v>1</x:v>
      </x:c>
      <x:c r="J386" s="1" t="n">
        <x:v>0</x:v>
      </x:c>
      <x:c r="K386" s="1" t="n">
        <x:v>0</x:v>
      </x:c>
      <x:c r="L386" s="1" t="n">
        <x:v>230</x:v>
      </x:c>
      <x:c r="M386" s="1" t="n">
        <x:v>2.3</x:v>
      </x:c>
      <x:c r="N386" s="1" t="n">
        <x:v>0</x:v>
      </x:c>
      <x:c r="O386" s="1" t="n">
        <x:v>0</x:v>
      </x:c>
      <x:c r="P386" s="1" t="n">
        <x:v>0</x:v>
      </x:c>
      <x:c r="Q386" s="1" t="n">
        <x:v>17</x:v>
      </x:c>
      <x:c r="R386" s="1" t="n">
        <x:v>2</x:v>
      </x:c>
      <x:c r="S386" s="1" t="n">
        <x:v>0.31</x:v>
      </x:c>
      <x:c r="T386" s="1" t="n">
        <x:v>4</x:v>
      </x:c>
      <x:c r="U386" s="1" t="s">
        <x:v>1873</x:v>
      </x:c>
      <x:c r="V386" s="15" t="n">
        <x:v>3572.7</x:v>
      </x:c>
      <x:c r="W386" s="1" t="n">
        <x:v>97.9</x:v>
      </x:c>
      <x:c r="X386" s="1" t="n">
        <x:v>0</x:v>
      </x:c>
      <x:c r="Y386" s="1" t="n">
        <x:v>0</x:v>
      </x:c>
      <x:c r="Z386" s="16" t="n">
        <x:f aca="0">MIN(100,ROUND(MIN(1,E386/10)*15+MIN(1,G386/120)*15+MIN(1,H386/3)*12+MIN(1,J386/2)*10+MIN(1,K386/60)*10+MIN(1,O386/2)*10+MIN(1,P386/2)*8+MIN(1,R386/12)*7+MIN(1,S386/4)*5+MIN(1,T386/8)*3+IF(U386="Unsupported",3,IF(U386="Limited Support",1,0))+IF(C386="Critical",2,IF(C386="High",1,0)),0))</x:f>
        <x:v>27</x:v>
      </x:c>
      <x:c r="AA386" s="1" t="str">
        <x:f aca="0">IF(Z386&gt;=70,"Critical",IF(Z386&gt;=50,"High",IF(Z386&gt;=30,"Medium","Routine")))</x:f>
        <x:v>Routine</x:v>
      </x:c>
      <x:c r="AB386" s="1" t="str">
        <x:f aca="0">IF(W386&gt;=85,"Passes score threshold only","Below score threshold")</x:f>
        <x:v>Passes score threshold only</x:v>
      </x:c>
      <x:c r="AC386" s="12" t="n">
        <x:v>1</x:v>
      </x:c>
      <x:c r="AD386" s="12"/>
      <x:c r="AE386" s="12" t="n">
        <x:v>230</x:v>
      </x:c>
    </x:row>
    <x:row r="387" ht="15" hidden="0" customHeight="1">
      <x:c r="A387" s="1" t="s">
        <x:v>1050</x:v>
      </x:c>
      <x:c r="B387" s="1" t="s">
        <x:v>1933</x:v>
      </x:c>
      <x:c r="C387" s="1" t="s">
        <x:v>1893</x:v>
      </x:c>
      <x:c r="D387" s="1" t="s">
        <x:v>1891</x:v>
      </x:c>
      <x:c r="E387" s="1" t="n">
        <x:v>3.83</x:v>
      </x:c>
      <x:c r="F387" s="1" t="n">
        <x:v>41.5</x:v>
      </x:c>
      <x:c r="G387" s="1" t="n">
        <x:v>0</x:v>
      </x:c>
      <x:c r="H387" s="1" t="n">
        <x:v>0</x:v>
      </x:c>
      <x:c r="I387" s="1" t="n">
        <x:v>0</x:v>
      </x:c>
      <x:c r="J387" s="1" t="n">
        <x:v>0</x:v>
      </x:c>
      <x:c r="K387" s="1" t="n">
        <x:v>0</x:v>
      </x:c>
      <x:c r="L387" s="1" t="n">
        <x:v>617</x:v>
      </x:c>
      <x:c r="M387" s="1" t="n">
        <x:v>0</x:v>
      </x:c>
      <x:c r="N387" s="1" t="n">
        <x:v>0</x:v>
      </x:c>
      <x:c r="O387" s="1" t="n">
        <x:v>0</x:v>
      </x:c>
      <x:c r="P387" s="1" t="n">
        <x:v>0</x:v>
      </x:c>
      <x:c r="Q387" s="1" t="n">
        <x:v>10</x:v>
      </x:c>
      <x:c r="R387" s="1" t="n">
        <x:v>1</x:v>
      </x:c>
      <x:c r="S387" s="1" t="n">
        <x:v>0.05</x:v>
      </x:c>
      <x:c r="T387" s="1" t="n">
        <x:v>1</x:v>
      </x:c>
      <x:c r="U387" s="1" t="s">
        <x:v>1884</x:v>
      </x:c>
      <x:c r="V387" s="15" t="n">
        <x:v>2003.16</x:v>
      </x:c>
      <x:c r="W387" s="1" t="n">
        <x:v>97.8</x:v>
      </x:c>
      <x:c r="X387" s="1" t="n">
        <x:v>0</x:v>
      </x:c>
      <x:c r="Y387" s="1" t="n">
        <x:v>0</x:v>
      </x:c>
      <x:c r="Z387" s="16" t="n">
        <x:f aca="0">MIN(100,ROUND(MIN(1,E387/10)*15+MIN(1,G387/120)*15+MIN(1,H387/3)*12+MIN(1,J387/2)*10+MIN(1,K387/60)*10+MIN(1,O387/2)*10+MIN(1,P387/2)*8+MIN(1,R387/12)*7+MIN(1,S387/4)*5+MIN(1,T387/8)*3+IF(U387="Unsupported",3,IF(U387="Limited Support",1,0))+IF(C387="Critical",2,IF(C387="High",1,0)),0))</x:f>
        <x:v>8</x:v>
      </x:c>
      <x:c r="AA387" s="1" t="str">
        <x:f aca="0">IF(Z387&gt;=70,"Critical",IF(Z387&gt;=50,"High",IF(Z387&gt;=30,"Medium","Routine")))</x:f>
        <x:v>Routine</x:v>
      </x:c>
      <x:c r="AB387" s="1" t="str">
        <x:f aca="0">IF(W387&gt;=85,"Passes score threshold only","Below score threshold")</x:f>
        <x:v>Passes score threshold only</x:v>
      </x:c>
      <x:c r="AC387" s="12" t="n">
        <x:v>1</x:v>
      </x:c>
      <x:c r="AD387" s="12"/>
      <x:c r="AE387" s="12" t="n">
        <x:v>617</x:v>
      </x:c>
    </x:row>
    <x:row r="388" ht="15" hidden="0" customHeight="1">
      <x:c r="A388" s="1" t="s">
        <x:v>2979</x:v>
      </x:c>
      <x:c r="B388" s="1" t="s">
        <x:v>1888</x:v>
      </x:c>
      <x:c r="C388" s="1" t="s">
        <x:v>1893</x:v>
      </x:c>
      <x:c r="D388" s="1" t="s">
        <x:v>1911</x:v>
      </x:c>
      <x:c r="E388" s="1" t="n">
        <x:v>5.73</x:v>
      </x:c>
      <x:c r="F388" s="1" t="n">
        <x:v>73.6</x:v>
      </x:c>
      <x:c r="G388" s="1" t="n">
        <x:v>0</x:v>
      </x:c>
      <x:c r="H388" s="1" t="n">
        <x:v>0</x:v>
      </x:c>
      <x:c r="I388" s="1" t="n">
        <x:v>0</x:v>
      </x:c>
      <x:c r="J388" s="1" t="n">
        <x:v>0</x:v>
      </x:c>
      <x:c r="K388" s="1" t="n">
        <x:v>0</x:v>
      </x:c>
      <x:c r="L388" s="1" t="n">
        <x:v>999</x:v>
      </x:c>
      <x:c r="M388" s="1" t="n">
        <x:v>0</x:v>
      </x:c>
      <x:c r="N388" s="1" t="n">
        <x:v>0</x:v>
      </x:c>
      <x:c r="O388" s="1" t="n">
        <x:v>0</x:v>
      </x:c>
      <x:c r="P388" s="1" t="n">
        <x:v>0</x:v>
      </x:c>
      <x:c r="Q388" s="1" t="n">
        <x:v>24</x:v>
      </x:c>
      <x:c r="R388" s="1" t="n">
        <x:v>2</x:v>
      </x:c>
      <x:c r="S388" s="1" t="n">
        <x:v>0.04</x:v>
      </x:c>
      <x:c r="T388" s="1" t="n">
        <x:v>3</x:v>
      </x:c>
      <x:c r="U388" s="1" t="s">
        <x:v>1907</x:v>
      </x:c>
      <x:c r="V388" s="15" t="n">
        <x:v>3485.93</x:v>
      </x:c>
      <x:c r="W388" s="1" t="n">
        <x:v>98.6</x:v>
      </x:c>
      <x:c r="X388" s="1" t="n">
        <x:v>0</x:v>
      </x:c>
      <x:c r="Y388" s="1" t="n">
        <x:v>0</x:v>
      </x:c>
      <x:c r="Z388" s="16" t="n">
        <x:f aca="0">MIN(100,ROUND(MIN(1,E388/10)*15+MIN(1,G388/120)*15+MIN(1,H388/3)*12+MIN(1,J388/2)*10+MIN(1,K388/60)*10+MIN(1,O388/2)*10+MIN(1,P388/2)*8+MIN(1,R388/12)*7+MIN(1,S388/4)*5+MIN(1,T388/8)*3+IF(U388="Unsupported",3,IF(U388="Limited Support",1,0))+IF(C388="Critical",2,IF(C388="High",1,0)),0))</x:f>
        <x:v>13</x:v>
      </x:c>
      <x:c r="AA388" s="1" t="str">
        <x:f aca="0">IF(Z388&gt;=70,"Critical",IF(Z388&gt;=50,"High",IF(Z388&gt;=30,"Medium","Routine")))</x:f>
        <x:v>Routine</x:v>
      </x:c>
      <x:c r="AB388" s="1" t="str">
        <x:f aca="0">IF(W388&gt;=85,"Passes score threshold only","Below score threshold")</x:f>
        <x:v>Passes score threshold only</x:v>
      </x:c>
      <x:c r="AC388" s="12" t="n">
        <x:v>0</x:v>
      </x:c>
      <x:c r="AD388" s="12"/>
      <x:c r="AE388" s="12"/>
    </x:row>
    <x:row r="389" ht="15" hidden="0" customHeight="1">
      <x:c r="A389" s="1" t="s">
        <x:v>2982</x:v>
      </x:c>
      <x:c r="B389" s="1" t="s">
        <x:v>1866</x:v>
      </x:c>
      <x:c r="C389" s="1" t="s">
        <x:v>1893</x:v>
      </x:c>
      <x:c r="D389" s="1" t="s">
        <x:v>1870</x:v>
      </x:c>
      <x:c r="E389" s="1" t="n">
        <x:v>7.26</x:v>
      </x:c>
      <x:c r="F389" s="1" t="n">
        <x:v>73.1</x:v>
      </x:c>
      <x:c r="G389" s="1" t="n">
        <x:v>0</x:v>
      </x:c>
      <x:c r="H389" s="1" t="n">
        <x:v>0</x:v>
      </x:c>
      <x:c r="I389" s="1" t="n">
        <x:v>0</x:v>
      </x:c>
      <x:c r="J389" s="1" t="n">
        <x:v>0</x:v>
      </x:c>
      <x:c r="K389" s="1" t="n">
        <x:v>0</x:v>
      </x:c>
      <x:c r="L389" s="1" t="n">
        <x:v>235</x:v>
      </x:c>
      <x:c r="M389" s="1" t="n">
        <x:v>0</x:v>
      </x:c>
      <x:c r="N389" s="1" t="n">
        <x:v>0</x:v>
      </x:c>
      <x:c r="O389" s="1" t="n">
        <x:v>0</x:v>
      </x:c>
      <x:c r="P389" s="1" t="n">
        <x:v>0</x:v>
      </x:c>
      <x:c r="Q389" s="1" t="n">
        <x:v>23</x:v>
      </x:c>
      <x:c r="R389" s="1" t="n">
        <x:v>3</x:v>
      </x:c>
      <x:c r="S389" s="1" t="n">
        <x:v>1.03</x:v>
      </x:c>
      <x:c r="T389" s="1" t="n">
        <x:v>3</x:v>
      </x:c>
      <x:c r="U389" s="1" t="s">
        <x:v>1907</x:v>
      </x:c>
      <x:c r="V389" s="15" t="n">
        <x:v>56023.08</x:v>
      </x:c>
      <x:c r="W389" s="1" t="n">
        <x:v>93.7</x:v>
      </x:c>
      <x:c r="X389" s="1" t="n">
        <x:v>0</x:v>
      </x:c>
      <x:c r="Y389" s="1" t="n">
        <x:v>0</x:v>
      </x:c>
      <x:c r="Z389" s="16" t="n">
        <x:f aca="0">MIN(100,ROUND(MIN(1,E389/10)*15+MIN(1,G389/120)*15+MIN(1,H389/3)*12+MIN(1,J389/2)*10+MIN(1,K389/60)*10+MIN(1,O389/2)*10+MIN(1,P389/2)*8+MIN(1,R389/12)*7+MIN(1,S389/4)*5+MIN(1,T389/8)*3+IF(U389="Unsupported",3,IF(U389="Limited Support",1,0))+IF(C389="Critical",2,IF(C389="High",1,0)),0))</x:f>
        <x:v>17</x:v>
      </x:c>
      <x:c r="AA389" s="1" t="str">
        <x:f aca="0">IF(Z389&gt;=70,"Critical",IF(Z389&gt;=50,"High",IF(Z389&gt;=30,"Medium","Routine")))</x:f>
        <x:v>Routine</x:v>
      </x:c>
      <x:c r="AB389" s="1" t="str">
        <x:f aca="0">IF(W389&gt;=85,"Passes score threshold only","Below score threshold")</x:f>
        <x:v>Passes score threshold only</x:v>
      </x:c>
      <x:c r="AC389" s="12" t="n">
        <x:v>3</x:v>
      </x:c>
      <x:c r="AD389" s="12" t="n">
        <x:v>235</x:v>
      </x:c>
      <x:c r="AE389" s="12" t="n">
        <x:v>415</x:v>
      </x:c>
    </x:row>
    <x:row r="390" ht="15" hidden="0" customHeight="1">
      <x:c r="A390" s="1" t="s">
        <x:v>2985</x:v>
      </x:c>
      <x:c r="B390" s="1" t="s">
        <x:v>2010</x:v>
      </x:c>
      <x:c r="C390" s="1" t="s">
        <x:v>1872</x:v>
      </x:c>
      <x:c r="D390" s="1" t="s">
        <x:v>1870</x:v>
      </x:c>
      <x:c r="E390" s="1" t="n">
        <x:v>2.98</x:v>
      </x:c>
      <x:c r="F390" s="1" t="n">
        <x:v>71.4</x:v>
      </x:c>
      <x:c r="G390" s="1" t="n">
        <x:v>0</x:v>
      </x:c>
      <x:c r="H390" s="1" t="n">
        <x:v>0</x:v>
      </x:c>
      <x:c r="I390" s="1" t="n">
        <x:v>0</x:v>
      </x:c>
      <x:c r="J390" s="1" t="n">
        <x:v>0</x:v>
      </x:c>
      <x:c r="K390" s="1" t="n">
        <x:v>0</x:v>
      </x:c>
      <x:c r="L390" s="1" t="n">
        <x:v>73</x:v>
      </x:c>
      <x:c r="M390" s="1" t="n">
        <x:v>0</x:v>
      </x:c>
      <x:c r="N390" s="1" t="n">
        <x:v>0</x:v>
      </x:c>
      <x:c r="O390" s="1" t="n">
        <x:v>0</x:v>
      </x:c>
      <x:c r="P390" s="1" t="n">
        <x:v>0</x:v>
      </x:c>
      <x:c r="Q390" s="1" t="n">
        <x:v>28</x:v>
      </x:c>
      <x:c r="R390" s="1" t="n">
        <x:v>0</x:v>
      </x:c>
      <x:c r="S390" s="1" t="n">
        <x:v>0.15</x:v>
      </x:c>
      <x:c r="T390" s="1" t="n">
        <x:v>4</x:v>
      </x:c>
      <x:c r="U390" s="1" t="s">
        <x:v>1884</x:v>
      </x:c>
      <x:c r="V390" s="15" t="n">
        <x:v>2734.54</x:v>
      </x:c>
      <x:c r="W390" s="1" t="n">
        <x:v>89.8</x:v>
      </x:c>
      <x:c r="X390" s="1" t="n">
        <x:v>0</x:v>
      </x:c>
      <x:c r="Y390" s="1" t="n">
        <x:v>0</x:v>
      </x:c>
      <x:c r="Z390" s="16" t="n">
        <x:f aca="0">MIN(100,ROUND(MIN(1,E390/10)*15+MIN(1,G390/120)*15+MIN(1,H390/3)*12+MIN(1,J390/2)*10+MIN(1,K390/60)*10+MIN(1,O390/2)*10+MIN(1,P390/2)*8+MIN(1,R390/12)*7+MIN(1,S390/4)*5+MIN(1,T390/8)*3+IF(U390="Unsupported",3,IF(U390="Limited Support",1,0))+IF(C390="Critical",2,IF(C390="High",1,0)),0))</x:f>
        <x:v>6</x:v>
      </x:c>
      <x:c r="AA390" s="1" t="str">
        <x:f aca="0">IF(Z390&gt;=70,"Critical",IF(Z390&gt;=50,"High",IF(Z390&gt;=30,"Medium","Routine")))</x:f>
        <x:v>Routine</x:v>
      </x:c>
      <x:c r="AB390" s="1" t="str">
        <x:f aca="0">IF(W390&gt;=85,"Passes score threshold only","Below score threshold")</x:f>
        <x:v>Passes score threshold only</x:v>
      </x:c>
      <x:c r="AC390" s="12" t="n">
        <x:v>2</x:v>
      </x:c>
      <x:c r="AD390" s="12" t="n">
        <x:v>73</x:v>
      </x:c>
      <x:c r="AE390" s="12" t="n">
        <x:v>588</x:v>
      </x:c>
    </x:row>
    <x:row r="391" ht="15" hidden="0" customHeight="1">
      <x:c r="A391" s="1" t="s">
        <x:v>2988</x:v>
      </x:c>
      <x:c r="B391" s="1" t="s">
        <x:v>2010</x:v>
      </x:c>
      <x:c r="C391" s="1" t="s">
        <x:v>1872</x:v>
      </x:c>
      <x:c r="D391" s="1" t="s">
        <x:v>1911</x:v>
      </x:c>
      <x:c r="E391" s="1" t="n">
        <x:v>9.39</x:v>
      </x:c>
      <x:c r="F391" s="1" t="n">
        <x:v>68.6</x:v>
      </x:c>
      <x:c r="G391" s="1" t="n">
        <x:v>80</x:v>
      </x:c>
      <x:c r="H391" s="1" t="n">
        <x:v>0</x:v>
      </x:c>
      <x:c r="I391" s="1" t="n">
        <x:v>0</x:v>
      </x:c>
      <x:c r="J391" s="1" t="n">
        <x:v>0</x:v>
      </x:c>
      <x:c r="K391" s="1" t="n">
        <x:v>0</x:v>
      </x:c>
      <x:c r="L391" s="1" t="n">
        <x:v>999</x:v>
      </x:c>
      <x:c r="M391" s="1" t="n">
        <x:v>0</x:v>
      </x:c>
      <x:c r="N391" s="1" t="n">
        <x:v>0</x:v>
      </x:c>
      <x:c r="O391" s="1" t="n">
        <x:v>0</x:v>
      </x:c>
      <x:c r="P391" s="1" t="n">
        <x:v>0</x:v>
      </x:c>
      <x:c r="Q391" s="1" t="n">
        <x:v>34</x:v>
      </x:c>
      <x:c r="R391" s="1" t="n">
        <x:v>5</x:v>
      </x:c>
      <x:c r="S391" s="1" t="n">
        <x:v>2.19</x:v>
      </x:c>
      <x:c r="T391" s="1" t="n">
        <x:v>3</x:v>
      </x:c>
      <x:c r="U391" s="1" t="s">
        <x:v>1884</x:v>
      </x:c>
      <x:c r="V391" s="15" t="n">
        <x:v>2599.33</x:v>
      </x:c>
      <x:c r="W391" s="1" t="n">
        <x:v>96.6</x:v>
      </x:c>
      <x:c r="X391" s="1" t="n">
        <x:v>0</x:v>
      </x:c>
      <x:c r="Y391" s="1" t="n">
        <x:v>0</x:v>
      </x:c>
      <x:c r="Z391" s="16" t="n">
        <x:f aca="0">MIN(100,ROUND(MIN(1,E391/10)*15+MIN(1,G391/120)*15+MIN(1,H391/3)*12+MIN(1,J391/2)*10+MIN(1,K391/60)*10+MIN(1,O391/2)*10+MIN(1,P391/2)*8+MIN(1,R391/12)*7+MIN(1,S391/4)*5+MIN(1,T391/8)*3+IF(U391="Unsupported",3,IF(U391="Limited Support",1,0))+IF(C391="Critical",2,IF(C391="High",1,0)),0))</x:f>
        <x:v>31</x:v>
      </x:c>
      <x:c r="AA391" s="1" t="str">
        <x:f aca="0">IF(Z391&gt;=70,"Critical",IF(Z391&gt;=50,"High",IF(Z391&gt;=30,"Medium","Routine")))</x:f>
        <x:v>Medium</x:v>
      </x:c>
      <x:c r="AB391" s="1" t="str">
        <x:f aca="0">IF(W391&gt;=85,"Passes score threshold only","Below score threshold")</x:f>
        <x:v>Passes score threshold only</x:v>
      </x:c>
      <x:c r="AC391" s="12" t="n">
        <x:v>0</x:v>
      </x:c>
      <x:c r="AD391" s="12"/>
      <x:c r="AE391" s="12"/>
    </x:row>
    <x:row r="392" ht="15" hidden="0" customHeight="1">
      <x:c r="A392" s="1" t="s">
        <x:v>1053</x:v>
      </x:c>
      <x:c r="B392" s="1" t="s">
        <x:v>1927</x:v>
      </x:c>
      <x:c r="C392" s="1" t="s">
        <x:v>1902</x:v>
      </x:c>
      <x:c r="D392" s="1" t="s">
        <x:v>1870</x:v>
      </x:c>
      <x:c r="E392" s="1" t="n">
        <x:v>0.74</x:v>
      </x:c>
      <x:c r="F392" s="1" t="n">
        <x:v>81.9</x:v>
      </x:c>
      <x:c r="G392" s="1" t="n">
        <x:v>90</x:v>
      </x:c>
      <x:c r="H392" s="1" t="n">
        <x:v>0</x:v>
      </x:c>
      <x:c r="I392" s="1" t="n">
        <x:v>0</x:v>
      </x:c>
      <x:c r="J392" s="1" t="n">
        <x:v>0</x:v>
      </x:c>
      <x:c r="K392" s="1" t="n">
        <x:v>0</x:v>
      </x:c>
      <x:c r="L392" s="1" t="n">
        <x:v>999</x:v>
      </x:c>
      <x:c r="M392" s="1" t="n">
        <x:v>0</x:v>
      </x:c>
      <x:c r="N392" s="1" t="n">
        <x:v>0</x:v>
      </x:c>
      <x:c r="O392" s="1" t="n">
        <x:v>0</x:v>
      </x:c>
      <x:c r="P392" s="1" t="n">
        <x:v>0</x:v>
      </x:c>
      <x:c r="Q392" s="1" t="n">
        <x:v>31</x:v>
      </x:c>
      <x:c r="R392" s="1" t="n">
        <x:v>0</x:v>
      </x:c>
      <x:c r="S392" s="1" t="n">
        <x:v>0</x:v>
      </x:c>
      <x:c r="T392" s="1" t="n">
        <x:v>8</x:v>
      </x:c>
      <x:c r="U392" s="1" t="s">
        <x:v>1884</x:v>
      </x:c>
      <x:c r="V392" s="15" t="n">
        <x:v>10264.02</x:v>
      </x:c>
      <x:c r="W392" s="1" t="n">
        <x:v>99.9</x:v>
      </x:c>
      <x:c r="X392" s="1" t="n">
        <x:v>0</x:v>
      </x:c>
      <x:c r="Y392" s="1" t="n">
        <x:v>0</x:v>
      </x:c>
      <x:c r="Z392" s="16" t="n">
        <x:f aca="0">MIN(100,ROUND(MIN(1,E392/10)*15+MIN(1,G392/120)*15+MIN(1,H392/3)*12+MIN(1,J392/2)*10+MIN(1,K392/60)*10+MIN(1,O392/2)*10+MIN(1,P392/2)*8+MIN(1,R392/12)*7+MIN(1,S392/4)*5+MIN(1,T392/8)*3+IF(U392="Unsupported",3,IF(U392="Limited Support",1,0))+IF(C392="Critical",2,IF(C392="High",1,0)),0))</x:f>
        <x:v>17</x:v>
      </x:c>
      <x:c r="AA392" s="1" t="str">
        <x:f aca="0">IF(Z392&gt;=70,"Critical",IF(Z392&gt;=50,"High",IF(Z392&gt;=30,"Medium","Routine")))</x:f>
        <x:v>Routine</x:v>
      </x:c>
      <x:c r="AB392" s="1" t="str">
        <x:f aca="0">IF(W392&gt;=85,"Passes score threshold only","Below score threshold")</x:f>
        <x:v>Passes score threshold only</x:v>
      </x:c>
      <x:c r="AC392" s="12" t="n">
        <x:v>0</x:v>
      </x:c>
      <x:c r="AD392" s="12"/>
      <x:c r="AE392" s="12"/>
    </x:row>
    <x:row r="393" ht="15" hidden="0" customHeight="1">
      <x:c r="A393" s="1" t="s">
        <x:v>2993</x:v>
      </x:c>
      <x:c r="B393" s="1" t="s">
        <x:v>1933</x:v>
      </x:c>
      <x:c r="C393" s="1" t="s">
        <x:v>1893</x:v>
      </x:c>
      <x:c r="D393" s="1" t="s">
        <x:v>1911</x:v>
      </x:c>
      <x:c r="E393" s="1" t="n">
        <x:v>5.15</x:v>
      </x:c>
      <x:c r="F393" s="1" t="n">
        <x:v>40.8</x:v>
      </x:c>
      <x:c r="G393" s="1" t="n">
        <x:v>0</x:v>
      </x:c>
      <x:c r="H393" s="1" t="n">
        <x:v>0</x:v>
      </x:c>
      <x:c r="I393" s="1" t="n">
        <x:v>0</x:v>
      </x:c>
      <x:c r="J393" s="1" t="n">
        <x:v>0</x:v>
      </x:c>
      <x:c r="K393" s="1" t="n">
        <x:v>0</x:v>
      </x:c>
      <x:c r="L393" s="1" t="n">
        <x:v>999</x:v>
      </x:c>
      <x:c r="M393" s="1" t="n">
        <x:v>0</x:v>
      </x:c>
      <x:c r="N393" s="1" t="n">
        <x:v>0</x:v>
      </x:c>
      <x:c r="O393" s="1" t="n">
        <x:v>0</x:v>
      </x:c>
      <x:c r="P393" s="1" t="n">
        <x:v>0</x:v>
      </x:c>
      <x:c r="Q393" s="1" t="n">
        <x:v>8</x:v>
      </x:c>
      <x:c r="R393" s="1" t="n">
        <x:v>0</x:v>
      </x:c>
      <x:c r="S393" s="1" t="n">
        <x:v>0</x:v>
      </x:c>
      <x:c r="T393" s="1" t="n">
        <x:v>1</x:v>
      </x:c>
      <x:c r="U393" s="1" t="s">
        <x:v>1884</x:v>
      </x:c>
      <x:c r="V393" s="15" t="n">
        <x:v>2011.69</x:v>
      </x:c>
      <x:c r="W393" s="1" t="n">
        <x:v>97.1</x:v>
      </x:c>
      <x:c r="X393" s="1" t="n">
        <x:v>0</x:v>
      </x:c>
      <x:c r="Y393" s="1" t="n">
        <x:v>0</x:v>
      </x:c>
      <x:c r="Z393" s="16" t="n">
        <x:f aca="0">MIN(100,ROUND(MIN(1,E393/10)*15+MIN(1,G393/120)*15+MIN(1,H393/3)*12+MIN(1,J393/2)*10+MIN(1,K393/60)*10+MIN(1,O393/2)*10+MIN(1,P393/2)*8+MIN(1,R393/12)*7+MIN(1,S393/4)*5+MIN(1,T393/8)*3+IF(U393="Unsupported",3,IF(U393="Limited Support",1,0))+IF(C393="Critical",2,IF(C393="High",1,0)),0))</x:f>
        <x:v>9</x:v>
      </x:c>
      <x:c r="AA393" s="1" t="str">
        <x:f aca="0">IF(Z393&gt;=70,"Critical",IF(Z393&gt;=50,"High",IF(Z393&gt;=30,"Medium","Routine")))</x:f>
        <x:v>Routine</x:v>
      </x:c>
      <x:c r="AB393" s="1" t="str">
        <x:f aca="0">IF(W393&gt;=85,"Passes score threshold only","Below score threshold")</x:f>
        <x:v>Passes score threshold only</x:v>
      </x:c>
      <x:c r="AC393" s="12" t="n">
        <x:v>0</x:v>
      </x:c>
      <x:c r="AD393" s="12"/>
      <x:c r="AE393" s="12"/>
    </x:row>
    <x:row r="394" ht="15" hidden="0" customHeight="1">
      <x:c r="A394" s="1" t="s">
        <x:v>1057</x:v>
      </x:c>
      <x:c r="B394" s="1" t="s">
        <x:v>1989</x:v>
      </x:c>
      <x:c r="C394" s="1" t="s">
        <x:v>1893</x:v>
      </x:c>
      <x:c r="D394" s="1" t="s">
        <x:v>1911</x:v>
      </x:c>
      <x:c r="E394" s="1" t="n">
        <x:v>9.65</x:v>
      </x:c>
      <x:c r="F394" s="1" t="n">
        <x:v>47.8</x:v>
      </x:c>
      <x:c r="G394" s="1" t="n">
        <x:v>0</x:v>
      </x:c>
      <x:c r="H394" s="1" t="n">
        <x:v>0</x:v>
      </x:c>
      <x:c r="I394" s="1" t="n">
        <x:v>0</x:v>
      </x:c>
      <x:c r="J394" s="1" t="n">
        <x:v>0</x:v>
      </x:c>
      <x:c r="K394" s="1" t="n">
        <x:v>0</x:v>
      </x:c>
      <x:c r="L394" s="1" t="n">
        <x:v>718</x:v>
      </x:c>
      <x:c r="M394" s="1" t="n">
        <x:v>0</x:v>
      </x:c>
      <x:c r="N394" s="1" t="n">
        <x:v>0</x:v>
      </x:c>
      <x:c r="O394" s="1" t="n">
        <x:v>0</x:v>
      </x:c>
      <x:c r="P394" s="1" t="n">
        <x:v>0</x:v>
      </x:c>
      <x:c r="Q394" s="1" t="n">
        <x:v>28</x:v>
      </x:c>
      <x:c r="R394" s="1" t="n">
        <x:v>3</x:v>
      </x:c>
      <x:c r="S394" s="1" t="n">
        <x:v>1.62</x:v>
      </x:c>
      <x:c r="T394" s="1" t="n">
        <x:v>2</x:v>
      </x:c>
      <x:c r="U394" s="1" t="s">
        <x:v>1884</x:v>
      </x:c>
      <x:c r="V394" s="15" t="n">
        <x:v>8429.02</x:v>
      </x:c>
      <x:c r="W394" s="1" t="n">
        <x:v>100</x:v>
      </x:c>
      <x:c r="X394" s="1" t="n">
        <x:v>0</x:v>
      </x:c>
      <x:c r="Y394" s="1" t="n">
        <x:v>0</x:v>
      </x:c>
      <x:c r="Z394" s="16" t="n">
        <x:f aca="0">MIN(100,ROUND(MIN(1,E394/10)*15+MIN(1,G394/120)*15+MIN(1,H394/3)*12+MIN(1,J394/2)*10+MIN(1,K394/60)*10+MIN(1,O394/2)*10+MIN(1,P394/2)*8+MIN(1,R394/12)*7+MIN(1,S394/4)*5+MIN(1,T394/8)*3+IF(U394="Unsupported",3,IF(U394="Limited Support",1,0))+IF(C394="Critical",2,IF(C394="High",1,0)),0))</x:f>
        <x:v>20</x:v>
      </x:c>
      <x:c r="AA394" s="1" t="str">
        <x:f aca="0">IF(Z394&gt;=70,"Critical",IF(Z394&gt;=50,"High",IF(Z394&gt;=30,"Medium","Routine")))</x:f>
        <x:v>Routine</x:v>
      </x:c>
      <x:c r="AB394" s="1" t="str">
        <x:f aca="0">IF(W394&gt;=85,"Passes score threshold only","Below score threshold")</x:f>
        <x:v>Passes score threshold only</x:v>
      </x:c>
      <x:c r="AC394" s="12" t="n">
        <x:v>1</x:v>
      </x:c>
      <x:c r="AD394" s="12"/>
      <x:c r="AE394" s="12" t="n">
        <x:v>718</x:v>
      </x:c>
    </x:row>
    <x:row r="395" ht="15" hidden="0" customHeight="1">
      <x:c r="A395" s="1" t="s">
        <x:v>2998</x:v>
      </x:c>
      <x:c r="B395" s="1" t="s">
        <x:v>1945</x:v>
      </x:c>
      <x:c r="C395" s="1" t="s">
        <x:v>1902</x:v>
      </x:c>
      <x:c r="D395" s="1" t="s">
        <x:v>1911</x:v>
      </x:c>
      <x:c r="E395" s="1" t="n">
        <x:v>2.53</x:v>
      </x:c>
      <x:c r="F395" s="1" t="n">
        <x:v>65.2</x:v>
      </x:c>
      <x:c r="G395" s="1" t="n">
        <x:v>0</x:v>
      </x:c>
      <x:c r="H395" s="1" t="n">
        <x:v>0</x:v>
      </x:c>
      <x:c r="I395" s="1" t="n">
        <x:v>0</x:v>
      </x:c>
      <x:c r="J395" s="1" t="n">
        <x:v>0</x:v>
      </x:c>
      <x:c r="K395" s="1" t="n">
        <x:v>0</x:v>
      </x:c>
      <x:c r="L395" s="1" t="n">
        <x:v>60</x:v>
      </x:c>
      <x:c r="M395" s="1" t="n">
        <x:v>0</x:v>
      </x:c>
      <x:c r="N395" s="1" t="n">
        <x:v>0</x:v>
      </x:c>
      <x:c r="O395" s="1" t="n">
        <x:v>0</x:v>
      </x:c>
      <x:c r="P395" s="1" t="n">
        <x:v>0</x:v>
      </x:c>
      <x:c r="Q395" s="1" t="n">
        <x:v>16</x:v>
      </x:c>
      <x:c r="R395" s="1" t="n">
        <x:v>0</x:v>
      </x:c>
      <x:c r="S395" s="1" t="n">
        <x:v>0.58</x:v>
      </x:c>
      <x:c r="T395" s="1" t="n">
        <x:v>2</x:v>
      </x:c>
      <x:c r="U395" s="1" t="s">
        <x:v>1907</x:v>
      </x:c>
      <x:c r="V395" s="15" t="n">
        <x:v>2728.39</x:v>
      </x:c>
      <x:c r="W395" s="1" t="n">
        <x:v>97.5</x:v>
      </x:c>
      <x:c r="X395" s="1" t="n">
        <x:v>0</x:v>
      </x:c>
      <x:c r="Y395" s="1" t="n">
        <x:v>0</x:v>
      </x:c>
      <x:c r="Z395" s="16" t="n">
        <x:f aca="0">MIN(100,ROUND(MIN(1,E395/10)*15+MIN(1,G395/120)*15+MIN(1,H395/3)*12+MIN(1,J395/2)*10+MIN(1,K395/60)*10+MIN(1,O395/2)*10+MIN(1,P395/2)*8+MIN(1,R395/12)*7+MIN(1,S395/4)*5+MIN(1,T395/8)*3+IF(U395="Unsupported",3,IF(U395="Limited Support",1,0))+IF(C395="Critical",2,IF(C395="High",1,0)),0))</x:f>
        <x:v>8</x:v>
      </x:c>
      <x:c r="AA395" s="1" t="str">
        <x:f aca="0">IF(Z395&gt;=70,"Critical",IF(Z395&gt;=50,"High",IF(Z395&gt;=30,"Medium","Routine")))</x:f>
        <x:v>Routine</x:v>
      </x:c>
      <x:c r="AB395" s="1" t="str">
        <x:f aca="0">IF(W395&gt;=85,"Passes score threshold only","Below score threshold")</x:f>
        <x:v>Passes score threshold only</x:v>
      </x:c>
      <x:c r="AC395" s="12" t="n">
        <x:v>2</x:v>
      </x:c>
      <x:c r="AD395" s="12" t="n">
        <x:v>60</x:v>
      </x:c>
      <x:c r="AE395" s="12" t="n">
        <x:v>683</x:v>
      </x:c>
    </x:row>
    <x:row r="396" ht="15" hidden="0" customHeight="1">
      <x:c r="A396" s="1" t="s">
        <x:v>3001</x:v>
      </x:c>
      <x:c r="B396" s="1" t="s">
        <x:v>1927</x:v>
      </x:c>
      <x:c r="C396" s="1" t="s">
        <x:v>1902</x:v>
      </x:c>
      <x:c r="D396" s="1" t="s">
        <x:v>1891</x:v>
      </x:c>
      <x:c r="E396" s="1" t="n">
        <x:v>3.88</x:v>
      </x:c>
      <x:c r="F396" s="1" t="n">
        <x:v>68.6</x:v>
      </x:c>
      <x:c r="G396" s="1" t="n">
        <x:v>0</x:v>
      </x:c>
      <x:c r="H396" s="1" t="n">
        <x:v>0</x:v>
      </x:c>
      <x:c r="I396" s="1" t="n">
        <x:v>0</x:v>
      </x:c>
      <x:c r="J396" s="1" t="n">
        <x:v>0</x:v>
      </x:c>
      <x:c r="K396" s="1" t="n">
        <x:v>0</x:v>
      </x:c>
      <x:c r="L396" s="1" t="n">
        <x:v>860</x:v>
      </x:c>
      <x:c r="M396" s="1" t="n">
        <x:v>0</x:v>
      </x:c>
      <x:c r="N396" s="1" t="n">
        <x:v>0</x:v>
      </x:c>
      <x:c r="O396" s="1" t="n">
        <x:v>0</x:v>
      </x:c>
      <x:c r="P396" s="1" t="n">
        <x:v>0</x:v>
      </x:c>
      <x:c r="Q396" s="1" t="n">
        <x:v>27</x:v>
      </x:c>
      <x:c r="R396" s="1" t="n">
        <x:v>0</x:v>
      </x:c>
      <x:c r="S396" s="1" t="n">
        <x:v>0</x:v>
      </x:c>
      <x:c r="T396" s="1" t="n">
        <x:v>2</x:v>
      </x:c>
      <x:c r="U396" s="1" t="s">
        <x:v>1884</x:v>
      </x:c>
      <x:c r="V396" s="15" t="n">
        <x:v>9078.32</x:v>
      </x:c>
      <x:c r="W396" s="1" t="n">
        <x:v>91.8</x:v>
      </x:c>
      <x:c r="X396" s="1" t="n">
        <x:v>0</x:v>
      </x:c>
      <x:c r="Y396" s="1" t="n">
        <x:v>0</x:v>
      </x:c>
      <x:c r="Z396" s="16" t="n">
        <x:f aca="0">MIN(100,ROUND(MIN(1,E396/10)*15+MIN(1,G396/120)*15+MIN(1,H396/3)*12+MIN(1,J396/2)*10+MIN(1,K396/60)*10+MIN(1,O396/2)*10+MIN(1,P396/2)*8+MIN(1,R396/12)*7+MIN(1,S396/4)*5+MIN(1,T396/8)*3+IF(U396="Unsupported",3,IF(U396="Limited Support",1,0))+IF(C396="Critical",2,IF(C396="High",1,0)),0))</x:f>
        <x:v>9</x:v>
      </x:c>
      <x:c r="AA396" s="1" t="str">
        <x:f aca="0">IF(Z396&gt;=70,"Critical",IF(Z396&gt;=50,"High",IF(Z396&gt;=30,"Medium","Routine")))</x:f>
        <x:v>Routine</x:v>
      </x:c>
      <x:c r="AB396" s="1" t="str">
        <x:f aca="0">IF(W396&gt;=85,"Passes score threshold only","Below score threshold")</x:f>
        <x:v>Passes score threshold only</x:v>
      </x:c>
      <x:c r="AC396" s="12" t="n">
        <x:v>1</x:v>
      </x:c>
      <x:c r="AD396" s="12"/>
      <x:c r="AE396" s="12" t="n">
        <x:v>860</x:v>
      </x:c>
    </x:row>
    <x:row r="397" ht="15" hidden="0" customHeight="1">
      <x:c r="A397" s="1" t="s">
        <x:v>1059</x:v>
      </x:c>
      <x:c r="B397" s="1" t="s">
        <x:v>1933</x:v>
      </x:c>
      <x:c r="C397" s="1" t="s">
        <x:v>1893</x:v>
      </x:c>
      <x:c r="D397" s="1" t="s">
        <x:v>1891</x:v>
      </x:c>
      <x:c r="E397" s="1" t="n">
        <x:v>4.03</x:v>
      </x:c>
      <x:c r="F397" s="1" t="n">
        <x:v>45.2</x:v>
      </x:c>
      <x:c r="G397" s="1" t="n">
        <x:v>0</x:v>
      </x:c>
      <x:c r="H397" s="1" t="n">
        <x:v>0</x:v>
      </x:c>
      <x:c r="I397" s="1" t="n">
        <x:v>0</x:v>
      </x:c>
      <x:c r="J397" s="1" t="n">
        <x:v>0</x:v>
      </x:c>
      <x:c r="K397" s="1" t="n">
        <x:v>0</x:v>
      </x:c>
      <x:c r="L397" s="1" t="n">
        <x:v>508</x:v>
      </x:c>
      <x:c r="M397" s="1" t="n">
        <x:v>0</x:v>
      </x:c>
      <x:c r="N397" s="1" t="n">
        <x:v>0</x:v>
      </x:c>
      <x:c r="O397" s="1" t="n">
        <x:v>1</x:v>
      </x:c>
      <x:c r="P397" s="1" t="n">
        <x:v>0</x:v>
      </x:c>
      <x:c r="Q397" s="1" t="n">
        <x:v>9</x:v>
      </x:c>
      <x:c r="R397" s="1" t="n">
        <x:v>1</x:v>
      </x:c>
      <x:c r="S397" s="1" t="n">
        <x:v>0.84</x:v>
      </x:c>
      <x:c r="T397" s="1" t="n">
        <x:v>2</x:v>
      </x:c>
      <x:c r="U397" s="1" t="s">
        <x:v>1884</x:v>
      </x:c>
      <x:c r="V397" s="15" t="n">
        <x:v>2071.96</x:v>
      </x:c>
      <x:c r="W397" s="1" t="n">
        <x:v>98.3</x:v>
      </x:c>
      <x:c r="X397" s="1" t="n">
        <x:v>0</x:v>
      </x:c>
      <x:c r="Y397" s="1" t="n">
        <x:v>0</x:v>
      </x:c>
      <x:c r="Z397" s="16" t="n">
        <x:f aca="0">MIN(100,ROUND(MIN(1,E397/10)*15+MIN(1,G397/120)*15+MIN(1,H397/3)*12+MIN(1,J397/2)*10+MIN(1,K397/60)*10+MIN(1,O397/2)*10+MIN(1,P397/2)*8+MIN(1,R397/12)*7+MIN(1,S397/4)*5+MIN(1,T397/8)*3+IF(U397="Unsupported",3,IF(U397="Limited Support",1,0))+IF(C397="Critical",2,IF(C397="High",1,0)),0))</x:f>
        <x:v>14</x:v>
      </x:c>
      <x:c r="AA397" s="1" t="str">
        <x:f aca="0">IF(Z397&gt;=70,"Critical",IF(Z397&gt;=50,"High",IF(Z397&gt;=30,"Medium","Routine")))</x:f>
        <x:v>Routine</x:v>
      </x:c>
      <x:c r="AB397" s="1" t="str">
        <x:f aca="0">IF(W397&gt;=85,"Passes score threshold only","Below score threshold")</x:f>
        <x:v>Passes score threshold only</x:v>
      </x:c>
      <x:c r="AC397" s="12" t="n">
        <x:v>1</x:v>
      </x:c>
      <x:c r="AD397" s="12"/>
      <x:c r="AE397" s="12" t="n">
        <x:v>508</x:v>
      </x:c>
    </x:row>
    <x:row r="398" ht="15" hidden="0" customHeight="1">
      <x:c r="A398" s="1" t="s">
        <x:v>3006</x:v>
      </x:c>
      <x:c r="B398" s="1" t="s">
        <x:v>1945</x:v>
      </x:c>
      <x:c r="C398" s="1" t="s">
        <x:v>1902</x:v>
      </x:c>
      <x:c r="D398" s="1" t="s">
        <x:v>1891</x:v>
      </x:c>
      <x:c r="E398" s="1" t="n">
        <x:v>13</x:v>
      </x:c>
      <x:c r="F398" s="1" t="n">
        <x:v>75.4</x:v>
      </x:c>
      <x:c r="G398" s="1" t="n">
        <x:v>242</x:v>
      </x:c>
      <x:c r="H398" s="1" t="n">
        <x:v>2</x:v>
      </x:c>
      <x:c r="I398" s="1" t="n">
        <x:v>2</x:v>
      </x:c>
      <x:c r="J398" s="1" t="n">
        <x:v>0</x:v>
      </x:c>
      <x:c r="K398" s="1" t="n">
        <x:v>38.4</x:v>
      </x:c>
      <x:c r="L398" s="1" t="n">
        <x:v>453.5</x:v>
      </x:c>
      <x:c r="M398" s="1" t="n">
        <x:v>2.2</x:v>
      </x:c>
      <x:c r="N398" s="1" t="n">
        <x:v>1</x:v>
      </x:c>
      <x:c r="O398" s="1" t="n">
        <x:v>1</x:v>
      </x:c>
      <x:c r="P398" s="1" t="n">
        <x:v>0</x:v>
      </x:c>
      <x:c r="Q398" s="1" t="n">
        <x:v>38</x:v>
      </x:c>
      <x:c r="R398" s="1" t="n">
        <x:v>5</x:v>
      </x:c>
      <x:c r="S398" s="1" t="n">
        <x:v>1.07</x:v>
      </x:c>
      <x:c r="T398" s="1" t="n">
        <x:v>2</x:v>
      </x:c>
      <x:c r="U398" s="1" t="s">
        <x:v>1884</x:v>
      </x:c>
      <x:c r="V398" s="15" t="n">
        <x:v>2938.06</x:v>
      </x:c>
      <x:c r="W398" s="1" t="n">
        <x:v>98</x:v>
      </x:c>
      <x:c r="X398" s="1" t="n">
        <x:v>1</x:v>
      </x:c>
      <x:c r="Y398" s="1" t="n">
        <x:v>0</x:v>
      </x:c>
      <x:c r="Z398" s="16" t="n">
        <x:f aca="0">MIN(100,ROUND(MIN(1,E398/10)*15+MIN(1,G398/120)*15+MIN(1,H398/3)*12+MIN(1,J398/2)*10+MIN(1,K398/60)*10+MIN(1,O398/2)*10+MIN(1,P398/2)*8+MIN(1,R398/12)*7+MIN(1,S398/4)*5+MIN(1,T398/8)*3+IF(U398="Unsupported",3,IF(U398="Limited Support",1,0))+IF(C398="Critical",2,IF(C398="High",1,0)),0))</x:f>
        <x:v>56</x:v>
      </x:c>
      <x:c r="AA398" s="1" t="str">
        <x:f aca="0">IF(Z398&gt;=70,"Critical",IF(Z398&gt;=50,"High",IF(Z398&gt;=30,"Medium","Routine")))</x:f>
        <x:v>High</x:v>
      </x:c>
      <x:c r="AB398" s="1" t="str">
        <x:f aca="0">IF(W398&gt;=85,"Passes score threshold only","Below score threshold")</x:f>
        <x:v>Passes score threshold only</x:v>
      </x:c>
      <x:c r="AC398" s="12" t="n">
        <x:v>3</x:v>
      </x:c>
      <x:c r="AD398" s="12" t="n">
        <x:v>453.5</x:v>
      </x:c>
      <x:c r="AE398" s="12" t="n">
        <x:v>19</x:v>
      </x:c>
    </x:row>
    <x:row r="399" ht="15" hidden="0" customHeight="1">
      <x:c r="A399" s="1" t="s">
        <x:v>3009</x:v>
      </x:c>
      <x:c r="B399" s="1" t="s">
        <x:v>1997</x:v>
      </x:c>
      <x:c r="C399" s="1" t="s">
        <x:v>1902</x:v>
      </x:c>
      <x:c r="D399" s="1" t="s">
        <x:v>1870</x:v>
      </x:c>
      <x:c r="E399" s="1" t="n">
        <x:v>1.99</x:v>
      </x:c>
      <x:c r="F399" s="1" t="n">
        <x:v>49.9</x:v>
      </x:c>
      <x:c r="G399" s="1" t="n">
        <x:v>191</x:v>
      </x:c>
      <x:c r="H399" s="1" t="n">
        <x:v>0</x:v>
      </x:c>
      <x:c r="I399" s="1" t="n">
        <x:v>0</x:v>
      </x:c>
      <x:c r="J399" s="1" t="n">
        <x:v>0</x:v>
      </x:c>
      <x:c r="K399" s="1" t="n">
        <x:v>0</x:v>
      </x:c>
      <x:c r="L399" s="1" t="n">
        <x:v>999</x:v>
      </x:c>
      <x:c r="M399" s="1" t="n">
        <x:v>0</x:v>
      </x:c>
      <x:c r="N399" s="1" t="n">
        <x:v>0</x:v>
      </x:c>
      <x:c r="O399" s="1" t="n">
        <x:v>0</x:v>
      </x:c>
      <x:c r="P399" s="1" t="n">
        <x:v>0</x:v>
      </x:c>
      <x:c r="Q399" s="1" t="n">
        <x:v>4</x:v>
      </x:c>
      <x:c r="R399" s="1" t="n">
        <x:v>0</x:v>
      </x:c>
      <x:c r="S399" s="1" t="n">
        <x:v>0.76</x:v>
      </x:c>
      <x:c r="T399" s="1" t="n">
        <x:v>1</x:v>
      </x:c>
      <x:c r="U399" s="1" t="s">
        <x:v>1884</x:v>
      </x:c>
      <x:c r="V399" s="15" t="n">
        <x:v>43483.31</x:v>
      </x:c>
      <x:c r="W399" s="1" t="n">
        <x:v>91.2</x:v>
      </x:c>
      <x:c r="X399" s="1" t="n">
        <x:v>0</x:v>
      </x:c>
      <x:c r="Y399" s="1" t="n">
        <x:v>0</x:v>
      </x:c>
      <x:c r="Z399" s="16" t="n">
        <x:f aca="0">MIN(100,ROUND(MIN(1,E399/10)*15+MIN(1,G399/120)*15+MIN(1,H399/3)*12+MIN(1,J399/2)*10+MIN(1,K399/60)*10+MIN(1,O399/2)*10+MIN(1,P399/2)*8+MIN(1,R399/12)*7+MIN(1,S399/4)*5+MIN(1,T399/8)*3+IF(U399="Unsupported",3,IF(U399="Limited Support",1,0))+IF(C399="Critical",2,IF(C399="High",1,0)),0))</x:f>
        <x:v>21</x:v>
      </x:c>
      <x:c r="AA399" s="1" t="str">
        <x:f aca="0">IF(Z399&gt;=70,"Critical",IF(Z399&gt;=50,"High",IF(Z399&gt;=30,"Medium","Routine")))</x:f>
        <x:v>Routine</x:v>
      </x:c>
      <x:c r="AB399" s="1" t="str">
        <x:f aca="0">IF(W399&gt;=85,"Passes score threshold only","Below score threshold")</x:f>
        <x:v>Passes score threshold only</x:v>
      </x:c>
      <x:c r="AC399" s="12" t="n">
        <x:v>0</x:v>
      </x:c>
      <x:c r="AD399" s="12"/>
      <x:c r="AE399" s="12"/>
    </x:row>
    <x:row r="400" ht="15" hidden="0" customHeight="1">
      <x:c r="A400" s="1" t="s">
        <x:v>3012</x:v>
      </x:c>
      <x:c r="B400" s="1" t="s">
        <x:v>1888</x:v>
      </x:c>
      <x:c r="C400" s="1" t="s">
        <x:v>1902</x:v>
      </x:c>
      <x:c r="D400" s="1" t="s">
        <x:v>1891</x:v>
      </x:c>
      <x:c r="E400" s="1" t="n">
        <x:v>5.43</x:v>
      </x:c>
      <x:c r="F400" s="1" t="n">
        <x:v>72.5</x:v>
      </x:c>
      <x:c r="G400" s="1" t="n">
        <x:v>0</x:v>
      </x:c>
      <x:c r="H400" s="1" t="n">
        <x:v>0</x:v>
      </x:c>
      <x:c r="I400" s="1" t="n">
        <x:v>0</x:v>
      </x:c>
      <x:c r="J400" s="1" t="n">
        <x:v>0</x:v>
      </x:c>
      <x:c r="K400" s="1" t="n">
        <x:v>0</x:v>
      </x:c>
      <x:c r="L400" s="1" t="n">
        <x:v>780</x:v>
      </x:c>
      <x:c r="M400" s="1" t="n">
        <x:v>0</x:v>
      </x:c>
      <x:c r="N400" s="1" t="n">
        <x:v>0</x:v>
      </x:c>
      <x:c r="O400" s="1" t="n">
        <x:v>0</x:v>
      </x:c>
      <x:c r="P400" s="1" t="n">
        <x:v>0</x:v>
      </x:c>
      <x:c r="Q400" s="1" t="n">
        <x:v>20</x:v>
      </x:c>
      <x:c r="R400" s="1" t="n">
        <x:v>1</x:v>
      </x:c>
      <x:c r="S400" s="1" t="n">
        <x:v>1.26</x:v>
      </x:c>
      <x:c r="T400" s="1" t="n">
        <x:v>3</x:v>
      </x:c>
      <x:c r="U400" s="1" t="s">
        <x:v>1884</x:v>
      </x:c>
      <x:c r="V400" s="15" t="n">
        <x:v>3300.73</x:v>
      </x:c>
      <x:c r="W400" s="1" t="n">
        <x:v>95.7</x:v>
      </x:c>
      <x:c r="X400" s="1" t="n">
        <x:v>0</x:v>
      </x:c>
      <x:c r="Y400" s="1" t="n">
        <x:v>0</x:v>
      </x:c>
      <x:c r="Z400" s="16" t="n">
        <x:f aca="0">MIN(100,ROUND(MIN(1,E400/10)*15+MIN(1,G400/120)*15+MIN(1,H400/3)*12+MIN(1,J400/2)*10+MIN(1,K400/60)*10+MIN(1,O400/2)*10+MIN(1,P400/2)*8+MIN(1,R400/12)*7+MIN(1,S400/4)*5+MIN(1,T400/8)*3+IF(U400="Unsupported",3,IF(U400="Limited Support",1,0))+IF(C400="Critical",2,IF(C400="High",1,0)),0))</x:f>
        <x:v>13</x:v>
      </x:c>
      <x:c r="AA400" s="1" t="str">
        <x:f aca="0">IF(Z400&gt;=70,"Critical",IF(Z400&gt;=50,"High",IF(Z400&gt;=30,"Medium","Routine")))</x:f>
        <x:v>Routine</x:v>
      </x:c>
      <x:c r="AB400" s="1" t="str">
        <x:f aca="0">IF(W400&gt;=85,"Passes score threshold only","Below score threshold")</x:f>
        <x:v>Passes score threshold only</x:v>
      </x:c>
      <x:c r="AC400" s="12" t="n">
        <x:v>1</x:v>
      </x:c>
      <x:c r="AD400" s="12"/>
      <x:c r="AE400" s="12" t="n">
        <x:v>780</x:v>
      </x:c>
    </x:row>
    <x:row r="401" ht="15" hidden="0" customHeight="1">
      <x:c r="A401" s="1" t="s">
        <x:v>3015</x:v>
      </x:c>
      <x:c r="B401" s="1" t="s">
        <x:v>1949</x:v>
      </x:c>
      <x:c r="C401" s="1" t="s">
        <x:v>1893</x:v>
      </x:c>
      <x:c r="D401" s="1" t="s">
        <x:v>1891</x:v>
      </x:c>
      <x:c r="E401" s="1" t="n">
        <x:v>7.57</x:v>
      </x:c>
      <x:c r="F401" s="1" t="n">
        <x:v>50</x:v>
      </x:c>
      <x:c r="G401" s="1" t="n">
        <x:v>27</x:v>
      </x:c>
      <x:c r="H401" s="1" t="n">
        <x:v>0</x:v>
      </x:c>
      <x:c r="I401" s="1" t="n">
        <x:v>1</x:v>
      </x:c>
      <x:c r="J401" s="1" t="n">
        <x:v>0</x:v>
      </x:c>
      <x:c r="K401" s="1" t="n">
        <x:v>0</x:v>
      </x:c>
      <x:c r="L401" s="1" t="n">
        <x:v>163</x:v>
      </x:c>
      <x:c r="M401" s="1" t="n">
        <x:v>1</x:v>
      </x:c>
      <x:c r="N401" s="1" t="n">
        <x:v>0</x:v>
      </x:c>
      <x:c r="O401" s="1" t="n">
        <x:v>0</x:v>
      </x:c>
      <x:c r="P401" s="1" t="n">
        <x:v>0</x:v>
      </x:c>
      <x:c r="Q401" s="1" t="n">
        <x:v>2</x:v>
      </x:c>
      <x:c r="R401" s="1" t="n">
        <x:v>0</x:v>
      </x:c>
      <x:c r="S401" s="1" t="n">
        <x:v>0.7</x:v>
      </x:c>
      <x:c r="T401" s="1" t="n">
        <x:v>0</x:v>
      </x:c>
      <x:c r="U401" s="1" t="s">
        <x:v>1907</x:v>
      </x:c>
      <x:c r="V401" s="15" t="n">
        <x:v>19274.17</x:v>
      </x:c>
      <x:c r="W401" s="1" t="n">
        <x:v>99</x:v>
      </x:c>
      <x:c r="X401" s="1" t="n">
        <x:v>0</x:v>
      </x:c>
      <x:c r="Y401" s="1" t="n">
        <x:v>0</x:v>
      </x:c>
      <x:c r="Z401" s="16" t="n">
        <x:f aca="0">MIN(100,ROUND(MIN(1,E401/10)*15+MIN(1,G401/120)*15+MIN(1,H401/3)*12+MIN(1,J401/2)*10+MIN(1,K401/60)*10+MIN(1,O401/2)*10+MIN(1,P401/2)*8+MIN(1,R401/12)*7+MIN(1,S401/4)*5+MIN(1,T401/8)*3+IF(U401="Unsupported",3,IF(U401="Limited Support",1,0))+IF(C401="Critical",2,IF(C401="High",1,0)),0))</x:f>
        <x:v>18</x:v>
      </x:c>
      <x:c r="AA401" s="1" t="str">
        <x:f aca="0">IF(Z401&gt;=70,"Critical",IF(Z401&gt;=50,"High",IF(Z401&gt;=30,"Medium","Routine")))</x:f>
        <x:v>Routine</x:v>
      </x:c>
      <x:c r="AB401" s="1" t="str">
        <x:f aca="0">IF(W401&gt;=85,"Passes score threshold only","Below score threshold")</x:f>
        <x:v>Passes score threshold only</x:v>
      </x:c>
      <x:c r="AC401" s="12" t="n">
        <x:v>1</x:v>
      </x:c>
      <x:c r="AD401" s="12"/>
      <x:c r="AE401" s="12" t="n">
        <x:v>163</x:v>
      </x:c>
    </x:row>
    <x:row r="402" ht="15" hidden="0" customHeight="1">
      <x:c r="A402" s="1" t="s">
        <x:v>3018</x:v>
      </x:c>
      <x:c r="B402" s="1" t="s">
        <x:v>1989</x:v>
      </x:c>
      <x:c r="C402" s="1" t="s">
        <x:v>1893</x:v>
      </x:c>
      <x:c r="D402" s="1" t="s">
        <x:v>1891</x:v>
      </x:c>
      <x:c r="E402" s="1" t="n">
        <x:v>7.17</x:v>
      </x:c>
      <x:c r="F402" s="1" t="n">
        <x:v>41.3</x:v>
      </x:c>
      <x:c r="G402" s="1" t="n">
        <x:v>233</x:v>
      </x:c>
      <x:c r="H402" s="1" t="n">
        <x:v>0</x:v>
      </x:c>
      <x:c r="I402" s="1" t="n">
        <x:v>1</x:v>
      </x:c>
      <x:c r="J402" s="1" t="n">
        <x:v>0</x:v>
      </x:c>
      <x:c r="K402" s="1" t="n">
        <x:v>0</x:v>
      </x:c>
      <x:c r="L402" s="1" t="n">
        <x:v>195</x:v>
      </x:c>
      <x:c r="M402" s="1" t="n">
        <x:v>2.5</x:v>
      </x:c>
      <x:c r="N402" s="1" t="n">
        <x:v>0</x:v>
      </x:c>
      <x:c r="O402" s="1" t="n">
        <x:v>0</x:v>
      </x:c>
      <x:c r="P402" s="1" t="n">
        <x:v>0</x:v>
      </x:c>
      <x:c r="Q402" s="1" t="n">
        <x:v>20</x:v>
      </x:c>
      <x:c r="R402" s="1" t="n">
        <x:v>2</x:v>
      </x:c>
      <x:c r="S402" s="1" t="n">
        <x:v>1.21</x:v>
      </x:c>
      <x:c r="T402" s="1" t="n">
        <x:v>3</x:v>
      </x:c>
      <x:c r="U402" s="1" t="s">
        <x:v>1884</x:v>
      </x:c>
      <x:c r="V402" s="15" t="n">
        <x:v>7354.41</x:v>
      </x:c>
      <x:c r="W402" s="1" t="n">
        <x:v>87.3</x:v>
      </x:c>
      <x:c r="X402" s="1" t="n">
        <x:v>0</x:v>
      </x:c>
      <x:c r="Y402" s="1" t="n">
        <x:v>0</x:v>
      </x:c>
      <x:c r="Z402" s="16" t="n">
        <x:f aca="0">MIN(100,ROUND(MIN(1,E402/10)*15+MIN(1,G402/120)*15+MIN(1,H402/3)*12+MIN(1,J402/2)*10+MIN(1,K402/60)*10+MIN(1,O402/2)*10+MIN(1,P402/2)*8+MIN(1,R402/12)*7+MIN(1,S402/4)*5+MIN(1,T402/8)*3+IF(U402="Unsupported",3,IF(U402="Limited Support",1,0))+IF(C402="Critical",2,IF(C402="High",1,0)),0))</x:f>
        <x:v>31</x:v>
      </x:c>
      <x:c r="AA402" s="1" t="str">
        <x:f aca="0">IF(Z402&gt;=70,"Critical",IF(Z402&gt;=50,"High",IF(Z402&gt;=30,"Medium","Routine")))</x:f>
        <x:v>Medium</x:v>
      </x:c>
      <x:c r="AB402" s="1" t="str">
        <x:f aca="0">IF(W402&gt;=85,"Passes score threshold only","Below score threshold")</x:f>
        <x:v>Passes score threshold only</x:v>
      </x:c>
      <x:c r="AC402" s="12" t="n">
        <x:v>2</x:v>
      </x:c>
      <x:c r="AD402" s="12" t="n">
        <x:v>195</x:v>
      </x:c>
      <x:c r="AE402" s="12" t="n">
        <x:v>180</x:v>
      </x:c>
    </x:row>
    <x:row r="403" ht="15" hidden="0" customHeight="1">
      <x:c r="A403" s="1" t="s">
        <x:v>1062</x:v>
      </x:c>
      <x:c r="B403" s="1" t="s">
        <x:v>1866</x:v>
      </x:c>
      <x:c r="C403" s="1" t="s">
        <x:v>1893</x:v>
      </x:c>
      <x:c r="D403" s="1" t="s">
        <x:v>1870</x:v>
      </x:c>
      <x:c r="E403" s="1" t="n">
        <x:v>2.32</x:v>
      </x:c>
      <x:c r="F403" s="1" t="n">
        <x:v>47.6</x:v>
      </x:c>
      <x:c r="G403" s="1" t="n">
        <x:v>0</x:v>
      </x:c>
      <x:c r="H403" s="1" t="n">
        <x:v>0</x:v>
      </x:c>
      <x:c r="I403" s="1" t="n">
        <x:v>0</x:v>
      </x:c>
      <x:c r="J403" s="1" t="n">
        <x:v>0</x:v>
      </x:c>
      <x:c r="K403" s="1" t="n">
        <x:v>0</x:v>
      </x:c>
      <x:c r="L403" s="1" t="n">
        <x:v>400</x:v>
      </x:c>
      <x:c r="M403" s="1" t="n">
        <x:v>0</x:v>
      </x:c>
      <x:c r="N403" s="1" t="n">
        <x:v>0</x:v>
      </x:c>
      <x:c r="O403" s="1" t="n">
        <x:v>0</x:v>
      </x:c>
      <x:c r="P403" s="1" t="n">
        <x:v>0</x:v>
      </x:c>
      <x:c r="Q403" s="1" t="n">
        <x:v>18</x:v>
      </x:c>
      <x:c r="R403" s="1" t="n">
        <x:v>0</x:v>
      </x:c>
      <x:c r="S403" s="1" t="n">
        <x:v>0.89</x:v>
      </x:c>
      <x:c r="T403" s="1" t="n">
        <x:v>4</x:v>
      </x:c>
      <x:c r="U403" s="1" t="s">
        <x:v>1873</x:v>
      </x:c>
      <x:c r="V403" s="15" t="n">
        <x:v>62064.61</x:v>
      </x:c>
      <x:c r="W403" s="1" t="n">
        <x:v>92.6</x:v>
      </x:c>
      <x:c r="X403" s="1" t="n">
        <x:v>0</x:v>
      </x:c>
      <x:c r="Y403" s="1" t="n">
        <x:v>0</x:v>
      </x:c>
      <x:c r="Z403" s="16" t="n">
        <x:f aca="0">MIN(100,ROUND(MIN(1,E403/10)*15+MIN(1,G403/120)*15+MIN(1,H403/3)*12+MIN(1,J403/2)*10+MIN(1,K403/60)*10+MIN(1,O403/2)*10+MIN(1,P403/2)*8+MIN(1,R403/12)*7+MIN(1,S403/4)*5+MIN(1,T403/8)*3+IF(U403="Unsupported",3,IF(U403="Limited Support",1,0))+IF(C403="Critical",2,IF(C403="High",1,0)),0))</x:f>
        <x:v>10</x:v>
      </x:c>
      <x:c r="AA403" s="1" t="str">
        <x:f aca="0">IF(Z403&gt;=70,"Critical",IF(Z403&gt;=50,"High",IF(Z403&gt;=30,"Medium","Routine")))</x:f>
        <x:v>Routine</x:v>
      </x:c>
      <x:c r="AB403" s="1" t="str">
        <x:f aca="0">IF(W403&gt;=85,"Passes score threshold only","Below score threshold")</x:f>
        <x:v>Passes score threshold only</x:v>
      </x:c>
      <x:c r="AC403" s="12" t="n">
        <x:v>1</x:v>
      </x:c>
      <x:c r="AD403" s="12"/>
      <x:c r="AE403" s="12" t="n">
        <x:v>400</x:v>
      </x:c>
    </x:row>
    <x:row r="404" ht="15" hidden="0" customHeight="1">
      <x:c r="A404" s="1" t="s">
        <x:v>1066</x:v>
      </x:c>
      <x:c r="B404" s="1" t="s">
        <x:v>2010</x:v>
      </x:c>
      <x:c r="C404" s="1" t="s">
        <x:v>1872</x:v>
      </x:c>
      <x:c r="D404" s="1" t="s">
        <x:v>1870</x:v>
      </x:c>
      <x:c r="E404" s="1" t="n">
        <x:v>5.92</x:v>
      </x:c>
      <x:c r="F404" s="1" t="n">
        <x:v>58.6</x:v>
      </x:c>
      <x:c r="G404" s="1" t="n">
        <x:v>0</x:v>
      </x:c>
      <x:c r="H404" s="1" t="n">
        <x:v>0</x:v>
      </x:c>
      <x:c r="I404" s="1" t="n">
        <x:v>0</x:v>
      </x:c>
      <x:c r="J404" s="1" t="n">
        <x:v>0</x:v>
      </x:c>
      <x:c r="K404" s="1" t="n">
        <x:v>0</x:v>
      </x:c>
      <x:c r="L404" s="1" t="n">
        <x:v>999</x:v>
      </x:c>
      <x:c r="M404" s="1" t="n">
        <x:v>0</x:v>
      </x:c>
      <x:c r="N404" s="1" t="n">
        <x:v>0</x:v>
      </x:c>
      <x:c r="O404" s="1" t="n">
        <x:v>0</x:v>
      </x:c>
      <x:c r="P404" s="1" t="n">
        <x:v>0</x:v>
      </x:c>
      <x:c r="Q404" s="1" t="n">
        <x:v>15</x:v>
      </x:c>
      <x:c r="R404" s="1" t="n">
        <x:v>0</x:v>
      </x:c>
      <x:c r="S404" s="1" t="n">
        <x:v>1.08</x:v>
      </x:c>
      <x:c r="T404" s="1" t="n">
        <x:v>3</x:v>
      </x:c>
      <x:c r="U404" s="1" t="s">
        <x:v>1884</x:v>
      </x:c>
      <x:c r="V404" s="15" t="n">
        <x:v>2468.81</x:v>
      </x:c>
      <x:c r="W404" s="1" t="n">
        <x:v>98.1</x:v>
      </x:c>
      <x:c r="X404" s="1" t="n">
        <x:v>0</x:v>
      </x:c>
      <x:c r="Y404" s="1" t="n">
        <x:v>0</x:v>
      </x:c>
      <x:c r="Z404" s="16" t="n">
        <x:f aca="0">MIN(100,ROUND(MIN(1,E404/10)*15+MIN(1,G404/120)*15+MIN(1,H404/3)*12+MIN(1,J404/2)*10+MIN(1,K404/60)*10+MIN(1,O404/2)*10+MIN(1,P404/2)*8+MIN(1,R404/12)*7+MIN(1,S404/4)*5+MIN(1,T404/8)*3+IF(U404="Unsupported",3,IF(U404="Limited Support",1,0))+IF(C404="Critical",2,IF(C404="High",1,0)),0))</x:f>
        <x:v>11</x:v>
      </x:c>
      <x:c r="AA404" s="1" t="str">
        <x:f aca="0">IF(Z404&gt;=70,"Critical",IF(Z404&gt;=50,"High",IF(Z404&gt;=30,"Medium","Routine")))</x:f>
        <x:v>Routine</x:v>
      </x:c>
      <x:c r="AB404" s="1" t="str">
        <x:f aca="0">IF(W404&gt;=85,"Passes score threshold only","Below score threshold")</x:f>
        <x:v>Passes score threshold only</x:v>
      </x:c>
      <x:c r="AC404" s="12" t="n">
        <x:v>0</x:v>
      </x:c>
      <x:c r="AD404" s="12"/>
      <x:c r="AE404" s="12"/>
    </x:row>
    <x:row r="405" ht="15" hidden="0" customHeight="1">
      <x:c r="A405" s="1" t="s">
        <x:v>3025</x:v>
      </x:c>
      <x:c r="B405" s="1" t="s">
        <x:v>2010</x:v>
      </x:c>
      <x:c r="C405" s="1" t="s">
        <x:v>1893</x:v>
      </x:c>
      <x:c r="D405" s="1" t="s">
        <x:v>1891</x:v>
      </x:c>
      <x:c r="E405" s="1" t="n">
        <x:v>6.45</x:v>
      </x:c>
      <x:c r="F405" s="1" t="n">
        <x:v>59.2</x:v>
      </x:c>
      <x:c r="G405" s="1" t="n">
        <x:v>0</x:v>
      </x:c>
      <x:c r="H405" s="1" t="n">
        <x:v>0</x:v>
      </x:c>
      <x:c r="I405" s="1" t="n">
        <x:v>1</x:v>
      </x:c>
      <x:c r="J405" s="1" t="n">
        <x:v>0</x:v>
      </x:c>
      <x:c r="K405" s="1" t="n">
        <x:v>0</x:v>
      </x:c>
      <x:c r="L405" s="1" t="n">
        <x:v>190</x:v>
      </x:c>
      <x:c r="M405" s="1" t="n">
        <x:v>0.3</x:v>
      </x:c>
      <x:c r="N405" s="1" t="n">
        <x:v>0</x:v>
      </x:c>
      <x:c r="O405" s="1" t="n">
        <x:v>0</x:v>
      </x:c>
      <x:c r="P405" s="1" t="n">
        <x:v>0</x:v>
      </x:c>
      <x:c r="Q405" s="1" t="n">
        <x:v>32</x:v>
      </x:c>
      <x:c r="R405" s="1" t="n">
        <x:v>4</x:v>
      </x:c>
      <x:c r="S405" s="1" t="n">
        <x:v>1.49</x:v>
      </x:c>
      <x:c r="T405" s="1" t="n">
        <x:v>2</x:v>
      </x:c>
      <x:c r="U405" s="1" t="s">
        <x:v>1884</x:v>
      </x:c>
      <x:c r="V405" s="15" t="n">
        <x:v>2579.3</x:v>
      </x:c>
      <x:c r="W405" s="1" t="n">
        <x:v>91.6</x:v>
      </x:c>
      <x:c r="X405" s="1" t="n">
        <x:v>1</x:v>
      </x:c>
      <x:c r="Y405" s="1" t="n">
        <x:v>0</x:v>
      </x:c>
      <x:c r="Z405" s="16" t="n">
        <x:f aca="0">MIN(100,ROUND(MIN(1,E405/10)*15+MIN(1,G405/120)*15+MIN(1,H405/3)*12+MIN(1,J405/2)*10+MIN(1,K405/60)*10+MIN(1,O405/2)*10+MIN(1,P405/2)*8+MIN(1,R405/12)*7+MIN(1,S405/4)*5+MIN(1,T405/8)*3+IF(U405="Unsupported",3,IF(U405="Limited Support",1,0))+IF(C405="Critical",2,IF(C405="High",1,0)),0))</x:f>
        <x:v>16</x:v>
      </x:c>
      <x:c r="AA405" s="1" t="str">
        <x:f aca="0">IF(Z405&gt;=70,"Critical",IF(Z405&gt;=50,"High",IF(Z405&gt;=30,"Medium","Routine")))</x:f>
        <x:v>Routine</x:v>
      </x:c>
      <x:c r="AB405" s="1" t="str">
        <x:f aca="0">IF(W405&gt;=85,"Passes score threshold only","Below score threshold")</x:f>
        <x:v>Passes score threshold only</x:v>
      </x:c>
      <x:c r="AC405" s="12" t="n">
        <x:v>1</x:v>
      </x:c>
      <x:c r="AD405" s="12"/>
      <x:c r="AE405" s="12" t="n">
        <x:v>190</x:v>
      </x:c>
    </x:row>
    <x:row r="406" ht="15" hidden="0" customHeight="1">
      <x:c r="A406" s="1" t="s">
        <x:v>3028</x:v>
      </x:c>
      <x:c r="B406" s="1" t="s">
        <x:v>1933</x:v>
      </x:c>
      <x:c r="C406" s="1" t="s">
        <x:v>1893</x:v>
      </x:c>
      <x:c r="D406" s="1" t="s">
        <x:v>1911</x:v>
      </x:c>
      <x:c r="E406" s="1" t="n">
        <x:v>13</x:v>
      </x:c>
      <x:c r="F406" s="1" t="n">
        <x:v>39.9</x:v>
      </x:c>
      <x:c r="G406" s="1" t="n">
        <x:v>0</x:v>
      </x:c>
      <x:c r="H406" s="1" t="n">
        <x:v>1</x:v>
      </x:c>
      <x:c r="I406" s="1" t="n">
        <x:v>2</x:v>
      </x:c>
      <x:c r="J406" s="1" t="n">
        <x:v>0</x:v>
      </x:c>
      <x:c r="K406" s="1" t="n">
        <x:v>25.1</x:v>
      </x:c>
      <x:c r="L406" s="1" t="n">
        <x:v>247</x:v>
      </x:c>
      <x:c r="M406" s="1" t="n">
        <x:v>2.4</x:v>
      </x:c>
      <x:c r="N406" s="1" t="n">
        <x:v>0</x:v>
      </x:c>
      <x:c r="O406" s="1" t="n">
        <x:v>0</x:v>
      </x:c>
      <x:c r="P406" s="1" t="n">
        <x:v>0</x:v>
      </x:c>
      <x:c r="Q406" s="1" t="n">
        <x:v>31</x:v>
      </x:c>
      <x:c r="R406" s="1" t="n">
        <x:v>5</x:v>
      </x:c>
      <x:c r="S406" s="1" t="n">
        <x:v>3.25</x:v>
      </x:c>
      <x:c r="T406" s="1" t="n">
        <x:v>1</x:v>
      </x:c>
      <x:c r="U406" s="1" t="s">
        <x:v>1884</x:v>
      </x:c>
      <x:c r="V406" s="15" t="n">
        <x:v>1952.68</x:v>
      </x:c>
      <x:c r="W406" s="1" t="n">
        <x:v>100</x:v>
      </x:c>
      <x:c r="X406" s="1" t="n">
        <x:v>0</x:v>
      </x:c>
      <x:c r="Y406" s="1" t="n">
        <x:v>0</x:v>
      </x:c>
      <x:c r="Z406" s="16" t="n">
        <x:f aca="0">MIN(100,ROUND(MIN(1,E406/10)*15+MIN(1,G406/120)*15+MIN(1,H406/3)*12+MIN(1,J406/2)*10+MIN(1,K406/60)*10+MIN(1,O406/2)*10+MIN(1,P406/2)*8+MIN(1,R406/12)*7+MIN(1,S406/4)*5+MIN(1,T406/8)*3+IF(U406="Unsupported",3,IF(U406="Limited Support",1,0))+IF(C406="Critical",2,IF(C406="High",1,0)),0))</x:f>
        <x:v>32</x:v>
      </x:c>
      <x:c r="AA406" s="1" t="str">
        <x:f aca="0">IF(Z406&gt;=70,"Critical",IF(Z406&gt;=50,"High",IF(Z406&gt;=30,"Medium","Routine")))</x:f>
        <x:v>Medium</x:v>
      </x:c>
      <x:c r="AB406" s="1" t="str">
        <x:f aca="0">IF(W406&gt;=85,"Passes score threshold only","Below score threshold")</x:f>
        <x:v>Passes score threshold only</x:v>
      </x:c>
      <x:c r="AC406" s="12" t="n">
        <x:v>4</x:v>
      </x:c>
      <x:c r="AD406" s="12" t="n">
        <x:v>247</x:v>
      </x:c>
      <x:c r="AE406" s="12" t="n">
        <x:v>71</x:v>
      </x:c>
    </x:row>
    <x:row r="407" ht="15" hidden="0" customHeight="1">
      <x:c r="A407" s="1" t="s">
        <x:v>3031</x:v>
      </x:c>
      <x:c r="B407" s="1" t="s">
        <x:v>1897</x:v>
      </x:c>
      <x:c r="C407" s="1" t="s">
        <x:v>1902</x:v>
      </x:c>
      <x:c r="D407" s="1" t="s">
        <x:v>1911</x:v>
      </x:c>
      <x:c r="E407" s="1" t="n">
        <x:v>10.2</x:v>
      </x:c>
      <x:c r="F407" s="1" t="n">
        <x:v>26.9</x:v>
      </x:c>
      <x:c r="G407" s="1" t="n">
        <x:v>0</x:v>
      </x:c>
      <x:c r="H407" s="1" t="n">
        <x:v>1</x:v>
      </x:c>
      <x:c r="I407" s="1" t="n">
        <x:v>1</x:v>
      </x:c>
      <x:c r="J407" s="1" t="n">
        <x:v>0</x:v>
      </x:c>
      <x:c r="K407" s="1" t="n">
        <x:v>1.8</x:v>
      </x:c>
      <x:c r="L407" s="1" t="n">
        <x:v>4</x:v>
      </x:c>
      <x:c r="M407" s="1" t="n">
        <x:v>0.7</x:v>
      </x:c>
      <x:c r="N407" s="1" t="n">
        <x:v>0</x:v>
      </x:c>
      <x:c r="O407" s="1" t="n">
        <x:v>1</x:v>
      </x:c>
      <x:c r="P407" s="1" t="n">
        <x:v>0</x:v>
      </x:c>
      <x:c r="Q407" s="1" t="n">
        <x:v>20</x:v>
      </x:c>
      <x:c r="R407" s="1" t="n">
        <x:v>5</x:v>
      </x:c>
      <x:c r="S407" s="1" t="n">
        <x:v>1.01</x:v>
      </x:c>
      <x:c r="T407" s="1" t="n">
        <x:v>1</x:v>
      </x:c>
      <x:c r="U407" s="1" t="s">
        <x:v>1884</x:v>
      </x:c>
      <x:c r="V407" s="15" t="n">
        <x:v>16985.32</x:v>
      </x:c>
      <x:c r="W407" s="1" t="n">
        <x:v>99.9</x:v>
      </x:c>
      <x:c r="X407" s="1" t="n">
        <x:v>1</x:v>
      </x:c>
      <x:c r="Y407" s="1" t="n">
        <x:v>1</x:v>
      </x:c>
      <x:c r="Z407" s="16" t="n">
        <x:f aca="0">MIN(100,ROUND(MIN(1,E407/10)*15+MIN(1,G407/120)*15+MIN(1,H407/3)*12+MIN(1,J407/2)*10+MIN(1,K407/60)*10+MIN(1,O407/2)*10+MIN(1,P407/2)*8+MIN(1,R407/12)*7+MIN(1,S407/4)*5+MIN(1,T407/8)*3+IF(U407="Unsupported",3,IF(U407="Limited Support",1,0))+IF(C407="Critical",2,IF(C407="High",1,0)),0))</x:f>
        <x:v>31</x:v>
      </x:c>
      <x:c r="AA407" s="1" t="str">
        <x:f aca="0">IF(Z407&gt;=70,"Critical",IF(Z407&gt;=50,"High",IF(Z407&gt;=30,"Medium","Routine")))</x:f>
        <x:v>Medium</x:v>
      </x:c>
      <x:c r="AB407" s="1" t="str">
        <x:f aca="0">IF(W407&gt;=85,"Passes score threshold only","Below score threshold")</x:f>
        <x:v>Passes score threshold only</x:v>
      </x:c>
      <x:c r="AC407" s="12" t="n">
        <x:v>1</x:v>
      </x:c>
      <x:c r="AD407" s="12"/>
      <x:c r="AE407" s="12" t="n">
        <x:v>4</x:v>
      </x:c>
    </x:row>
    <x:row r="408" ht="15" hidden="0" customHeight="1">
      <x:c r="A408" s="1" t="s">
        <x:v>1068</x:v>
      </x:c>
      <x:c r="B408" s="1" t="s">
        <x:v>1927</x:v>
      </x:c>
      <x:c r="C408" s="1" t="s">
        <x:v>1893</x:v>
      </x:c>
      <x:c r="D408" s="1" t="s">
        <x:v>1870</x:v>
      </x:c>
      <x:c r="E408" s="1" t="n">
        <x:v>6.62</x:v>
      </x:c>
      <x:c r="F408" s="1" t="n">
        <x:v>81.9</x:v>
      </x:c>
      <x:c r="G408" s="1" t="n">
        <x:v>0</x:v>
      </x:c>
      <x:c r="H408" s="1" t="n">
        <x:v>0</x:v>
      </x:c>
      <x:c r="I408" s="1" t="n">
        <x:v>0</x:v>
      </x:c>
      <x:c r="J408" s="1" t="n">
        <x:v>0</x:v>
      </x:c>
      <x:c r="K408" s="1" t="n">
        <x:v>0</x:v>
      </x:c>
      <x:c r="L408" s="1" t="n">
        <x:v>999</x:v>
      </x:c>
      <x:c r="M408" s="1" t="n">
        <x:v>0</x:v>
      </x:c>
      <x:c r="N408" s="1" t="n">
        <x:v>0</x:v>
      </x:c>
      <x:c r="O408" s="1" t="n">
        <x:v>0</x:v>
      </x:c>
      <x:c r="P408" s="1" t="n">
        <x:v>0</x:v>
      </x:c>
      <x:c r="Q408" s="1" t="n">
        <x:v>38</x:v>
      </x:c>
      <x:c r="R408" s="1" t="n">
        <x:v>2</x:v>
      </x:c>
      <x:c r="S408" s="1" t="n">
        <x:v>0.85</x:v>
      </x:c>
      <x:c r="T408" s="1" t="n">
        <x:v>4</x:v>
      </x:c>
      <x:c r="U408" s="1" t="s">
        <x:v>1884</x:v>
      </x:c>
      <x:c r="V408" s="15" t="n">
        <x:v>9873.3</x:v>
      </x:c>
      <x:c r="W408" s="1" t="n">
        <x:v>94.2</x:v>
      </x:c>
      <x:c r="X408" s="1" t="n">
        <x:v>0</x:v>
      </x:c>
      <x:c r="Y408" s="1" t="n">
        <x:v>0</x:v>
      </x:c>
      <x:c r="Z408" s="16" t="n">
        <x:f aca="0">MIN(100,ROUND(MIN(1,E408/10)*15+MIN(1,G408/120)*15+MIN(1,H408/3)*12+MIN(1,J408/2)*10+MIN(1,K408/60)*10+MIN(1,O408/2)*10+MIN(1,P408/2)*8+MIN(1,R408/12)*7+MIN(1,S408/4)*5+MIN(1,T408/8)*3+IF(U408="Unsupported",3,IF(U408="Limited Support",1,0))+IF(C408="Critical",2,IF(C408="High",1,0)),0))</x:f>
        <x:v>15</x:v>
      </x:c>
      <x:c r="AA408" s="1" t="str">
        <x:f aca="0">IF(Z408&gt;=70,"Critical",IF(Z408&gt;=50,"High",IF(Z408&gt;=30,"Medium","Routine")))</x:f>
        <x:v>Routine</x:v>
      </x:c>
      <x:c r="AB408" s="1" t="str">
        <x:f aca="0">IF(W408&gt;=85,"Passes score threshold only","Below score threshold")</x:f>
        <x:v>Passes score threshold only</x:v>
      </x:c>
      <x:c r="AC408" s="12" t="n">
        <x:v>0</x:v>
      </x:c>
      <x:c r="AD408" s="12"/>
      <x:c r="AE408" s="12"/>
    </x:row>
    <x:row r="409" ht="15" hidden="0" customHeight="1">
      <x:c r="A409" s="1" t="s">
        <x:v>1070</x:v>
      </x:c>
      <x:c r="B409" s="1" t="s">
        <x:v>1997</x:v>
      </x:c>
      <x:c r="C409" s="1" t="s">
        <x:v>1902</x:v>
      </x:c>
      <x:c r="D409" s="1" t="s">
        <x:v>1870</x:v>
      </x:c>
      <x:c r="E409" s="1" t="n">
        <x:v>13</x:v>
      </x:c>
      <x:c r="F409" s="1" t="n">
        <x:v>32.1</x:v>
      </x:c>
      <x:c r="G409" s="1" t="n">
        <x:v>184</x:v>
      </x:c>
      <x:c r="H409" s="1" t="n">
        <x:v>1</x:v>
      </x:c>
      <x:c r="I409" s="1" t="n">
        <x:v>1</x:v>
      </x:c>
      <x:c r="J409" s="1" t="n">
        <x:v>0</x:v>
      </x:c>
      <x:c r="K409" s="1" t="n">
        <x:v>4.8</x:v>
      </x:c>
      <x:c r="L409" s="1" t="n">
        <x:v>502</x:v>
      </x:c>
      <x:c r="M409" s="1" t="n">
        <x:v>2.8</x:v>
      </x:c>
      <x:c r="N409" s="1" t="n">
        <x:v>0</x:v>
      </x:c>
      <x:c r="O409" s="1" t="n">
        <x:v>0</x:v>
      </x:c>
      <x:c r="P409" s="1" t="n">
        <x:v>0</x:v>
      </x:c>
      <x:c r="Q409" s="1" t="n">
        <x:v>9</x:v>
      </x:c>
      <x:c r="R409" s="1" t="n">
        <x:v>1</x:v>
      </x:c>
      <x:c r="S409" s="1" t="n">
        <x:v>1.25</x:v>
      </x:c>
      <x:c r="T409" s="1" t="n">
        <x:v>3</x:v>
      </x:c>
      <x:c r="U409" s="1" t="s">
        <x:v>1884</x:v>
      </x:c>
      <x:c r="V409" s="15" t="n">
        <x:v>55664.21</x:v>
      </x:c>
      <x:c r="W409" s="1" t="n">
        <x:v>97.7</x:v>
      </x:c>
      <x:c r="X409" s="1" t="n">
        <x:v>0</x:v>
      </x:c>
      <x:c r="Y409" s="1" t="n">
        <x:v>0</x:v>
      </x:c>
      <x:c r="Z409" s="16" t="n">
        <x:f aca="0">MIN(100,ROUND(MIN(1,E409/10)*15+MIN(1,G409/120)*15+MIN(1,H409/3)*12+MIN(1,J409/2)*10+MIN(1,K409/60)*10+MIN(1,O409/2)*10+MIN(1,P409/2)*8+MIN(1,R409/12)*7+MIN(1,S409/4)*5+MIN(1,T409/8)*3+IF(U409="Unsupported",3,IF(U409="Limited Support",1,0))+IF(C409="Critical",2,IF(C409="High",1,0)),0))</x:f>
        <x:v>40</x:v>
      </x:c>
      <x:c r="AA409" s="1" t="str">
        <x:f aca="0">IF(Z409&gt;=70,"Critical",IF(Z409&gt;=50,"High",IF(Z409&gt;=30,"Medium","Routine")))</x:f>
        <x:v>Medium</x:v>
      </x:c>
      <x:c r="AB409" s="1" t="str">
        <x:f aca="0">IF(W409&gt;=85,"Passes score threshold only","Below score threshold")</x:f>
        <x:v>Passes score threshold only</x:v>
      </x:c>
      <x:c r="AC409" s="12" t="n">
        <x:v>2</x:v>
      </x:c>
      <x:c r="AD409" s="12" t="n">
        <x:v>502</x:v>
      </x:c>
      <x:c r="AE409" s="12" t="n">
        <x:v>21</x:v>
      </x:c>
    </x:row>
    <x:row r="410" ht="15" hidden="0" customHeight="1">
      <x:c r="A410" s="1" t="s">
        <x:v>1073</x:v>
      </x:c>
      <x:c r="B410" s="1" t="s">
        <x:v>1945</x:v>
      </x:c>
      <x:c r="C410" s="1" t="s">
        <x:v>1893</x:v>
      </x:c>
      <x:c r="D410" s="1" t="s">
        <x:v>1891</x:v>
      </x:c>
      <x:c r="E410" s="1" t="n">
        <x:v>5.51</x:v>
      </x:c>
      <x:c r="F410" s="1" t="n">
        <x:v>89.4</x:v>
      </x:c>
      <x:c r="G410" s="1" t="n">
        <x:v>0</x:v>
      </x:c>
      <x:c r="H410" s="1" t="n">
        <x:v>0</x:v>
      </x:c>
      <x:c r="I410" s="1" t="n">
        <x:v>1</x:v>
      </x:c>
      <x:c r="J410" s="1" t="n">
        <x:v>0</x:v>
      </x:c>
      <x:c r="K410" s="1" t="n">
        <x:v>0</x:v>
      </x:c>
      <x:c r="L410" s="1" t="n">
        <x:v>94</x:v>
      </x:c>
      <x:c r="M410" s="1" t="n">
        <x:v>2.8</x:v>
      </x:c>
      <x:c r="N410" s="1" t="n">
        <x:v>1</x:v>
      </x:c>
      <x:c r="O410" s="1" t="n">
        <x:v>0</x:v>
      </x:c>
      <x:c r="P410" s="1" t="n">
        <x:v>0</x:v>
      </x:c>
      <x:c r="Q410" s="1" t="n">
        <x:v>34</x:v>
      </x:c>
      <x:c r="R410" s="1" t="n">
        <x:v>4</x:v>
      </x:c>
      <x:c r="S410" s="1" t="n">
        <x:v>0.08</x:v>
      </x:c>
      <x:c r="T410" s="1" t="n">
        <x:v>0</x:v>
      </x:c>
      <x:c r="U410" s="1" t="s">
        <x:v>1884</x:v>
      </x:c>
      <x:c r="V410" s="15" t="n">
        <x:v>2561.74</x:v>
      </x:c>
      <x:c r="W410" s="1" t="n">
        <x:v>100</x:v>
      </x:c>
      <x:c r="X410" s="1" t="n">
        <x:v>0</x:v>
      </x:c>
      <x:c r="Y410" s="1" t="n">
        <x:v>0</x:v>
      </x:c>
      <x:c r="Z410" s="16" t="n">
        <x:f aca="0">MIN(100,ROUND(MIN(1,E410/10)*15+MIN(1,G410/120)*15+MIN(1,H410/3)*12+MIN(1,J410/2)*10+MIN(1,K410/60)*10+MIN(1,O410/2)*10+MIN(1,P410/2)*8+MIN(1,R410/12)*7+MIN(1,S410/4)*5+MIN(1,T410/8)*3+IF(U410="Unsupported",3,IF(U410="Limited Support",1,0))+IF(C410="Critical",2,IF(C410="High",1,0)),0))</x:f>
        <x:v>12</x:v>
      </x:c>
      <x:c r="AA410" s="1" t="str">
        <x:f aca="0">IF(Z410&gt;=70,"Critical",IF(Z410&gt;=50,"High",IF(Z410&gt;=30,"Medium","Routine")))</x:f>
        <x:v>Routine</x:v>
      </x:c>
      <x:c r="AB410" s="1" t="str">
        <x:f aca="0">IF(W410&gt;=85,"Passes score threshold only","Below score threshold")</x:f>
        <x:v>Passes score threshold only</x:v>
      </x:c>
      <x:c r="AC410" s="12" t="n">
        <x:v>1</x:v>
      </x:c>
      <x:c r="AD410" s="12"/>
      <x:c r="AE410" s="12" t="n">
        <x:v>94</x:v>
      </x:c>
    </x:row>
    <x:row r="411" ht="15" hidden="0" customHeight="1">
      <x:c r="A411" s="1" t="s">
        <x:v>1779</x:v>
      </x:c>
      <x:c r="B411" s="1" t="s">
        <x:v>1927</x:v>
      </x:c>
      <x:c r="C411" s="1" t="s">
        <x:v>1893</x:v>
      </x:c>
      <x:c r="D411" s="1" t="s">
        <x:v>1870</x:v>
      </x:c>
      <x:c r="E411" s="1" t="n">
        <x:v>2.13</x:v>
      </x:c>
      <x:c r="F411" s="1" t="n">
        <x:v>73.9</x:v>
      </x:c>
      <x:c r="G411" s="1" t="n">
        <x:v>0</x:v>
      </x:c>
      <x:c r="H411" s="1" t="n">
        <x:v>0</x:v>
      </x:c>
      <x:c r="I411" s="1" t="n">
        <x:v>0</x:v>
      </x:c>
      <x:c r="J411" s="1" t="n">
        <x:v>0</x:v>
      </x:c>
      <x:c r="K411" s="1" t="n">
        <x:v>0</x:v>
      </x:c>
      <x:c r="L411" s="1" t="n">
        <x:v>999</x:v>
      </x:c>
      <x:c r="M411" s="1" t="n">
        <x:v>0</x:v>
      </x:c>
      <x:c r="N411" s="1" t="n">
        <x:v>0</x:v>
      </x:c>
      <x:c r="O411" s="1" t="n">
        <x:v>0</x:v>
      </x:c>
      <x:c r="P411" s="1" t="n">
        <x:v>0</x:v>
      </x:c>
      <x:c r="Q411" s="1" t="n">
        <x:v>24</x:v>
      </x:c>
      <x:c r="R411" s="1" t="n">
        <x:v>3</x:v>
      </x:c>
      <x:c r="S411" s="1" t="n">
        <x:v>0.09</x:v>
      </x:c>
      <x:c r="T411" s="1" t="n">
        <x:v>5</x:v>
      </x:c>
      <x:c r="U411" s="1" t="s">
        <x:v>1884</x:v>
      </x:c>
      <x:c r="V411" s="15" t="n">
        <x:v>10984.75</x:v>
      </x:c>
      <x:c r="W411" s="1" t="n">
        <x:v>100</x:v>
      </x:c>
      <x:c r="X411" s="1" t="n">
        <x:v>0</x:v>
      </x:c>
      <x:c r="Y411" s="1" t="n">
        <x:v>0</x:v>
      </x:c>
      <x:c r="Z411" s="16" t="n">
        <x:f aca="0">MIN(100,ROUND(MIN(1,E411/10)*15+MIN(1,G411/120)*15+MIN(1,H411/3)*12+MIN(1,J411/2)*10+MIN(1,K411/60)*10+MIN(1,O411/2)*10+MIN(1,P411/2)*8+MIN(1,R411/12)*7+MIN(1,S411/4)*5+MIN(1,T411/8)*3+IF(U411="Unsupported",3,IF(U411="Limited Support",1,0))+IF(C411="Critical",2,IF(C411="High",1,0)),0))</x:f>
        <x:v>8</x:v>
      </x:c>
      <x:c r="AA411" s="1" t="str">
        <x:f aca="0">IF(Z411&gt;=70,"Critical",IF(Z411&gt;=50,"High",IF(Z411&gt;=30,"Medium","Routine")))</x:f>
        <x:v>Routine</x:v>
      </x:c>
      <x:c r="AB411" s="1" t="str">
        <x:f aca="0">IF(W411&gt;=85,"Passes score threshold only","Below score threshold")</x:f>
        <x:v>Passes score threshold only</x:v>
      </x:c>
      <x:c r="AC411" s="12" t="n">
        <x:v>0</x:v>
      </x:c>
      <x:c r="AD411" s="12"/>
      <x:c r="AE411" s="12"/>
    </x:row>
    <x:row r="412" ht="15" hidden="0" customHeight="1">
      <x:c r="A412" s="1" t="s">
        <x:v>3042</x:v>
      </x:c>
      <x:c r="B412" s="1" t="s">
        <x:v>1897</x:v>
      </x:c>
      <x:c r="C412" s="1" t="s">
        <x:v>1902</x:v>
      </x:c>
      <x:c r="D412" s="1" t="s">
        <x:v>1911</x:v>
      </x:c>
      <x:c r="E412" s="1" t="n">
        <x:v>6.13</x:v>
      </x:c>
      <x:c r="F412" s="1" t="n">
        <x:v>19.9</x:v>
      </x:c>
      <x:c r="G412" s="1" t="n">
        <x:v>0</x:v>
      </x:c>
      <x:c r="H412" s="1" t="n">
        <x:v>0</x:v>
      </x:c>
      <x:c r="I412" s="1" t="n">
        <x:v>0</x:v>
      </x:c>
      <x:c r="J412" s="1" t="n">
        <x:v>0</x:v>
      </x:c>
      <x:c r="K412" s="1" t="n">
        <x:v>0</x:v>
      </x:c>
      <x:c r="L412" s="1" t="n">
        <x:v>935</x:v>
      </x:c>
      <x:c r="M412" s="1" t="n">
        <x:v>0</x:v>
      </x:c>
      <x:c r="N412" s="1" t="n">
        <x:v>0</x:v>
      </x:c>
      <x:c r="O412" s="1" t="n">
        <x:v>0</x:v>
      </x:c>
      <x:c r="P412" s="1" t="n">
        <x:v>0</x:v>
      </x:c>
      <x:c r="Q412" s="1" t="n">
        <x:v>8</x:v>
      </x:c>
      <x:c r="R412" s="1" t="n">
        <x:v>1</x:v>
      </x:c>
      <x:c r="S412" s="1" t="n">
        <x:v>0.39</x:v>
      </x:c>
      <x:c r="T412" s="1" t="n">
        <x:v>2</x:v>
      </x:c>
      <x:c r="U412" s="1" t="s">
        <x:v>1884</x:v>
      </x:c>
      <x:c r="V412" s="15" t="n">
        <x:v>16696.19</x:v>
      </x:c>
      <x:c r="W412" s="1" t="n">
        <x:v>98.9</x:v>
      </x:c>
      <x:c r="X412" s="1" t="n">
        <x:v>0</x:v>
      </x:c>
      <x:c r="Y412" s="1" t="n">
        <x:v>0</x:v>
      </x:c>
      <x:c r="Z412" s="16" t="n">
        <x:f aca="0">MIN(100,ROUND(MIN(1,E412/10)*15+MIN(1,G412/120)*15+MIN(1,H412/3)*12+MIN(1,J412/2)*10+MIN(1,K412/60)*10+MIN(1,O412/2)*10+MIN(1,P412/2)*8+MIN(1,R412/12)*7+MIN(1,S412/4)*5+MIN(1,T412/8)*3+IF(U412="Unsupported",3,IF(U412="Limited Support",1,0))+IF(C412="Critical",2,IF(C412="High",1,0)),0))</x:f>
        <x:v>13</x:v>
      </x:c>
      <x:c r="AA412" s="1" t="str">
        <x:f aca="0">IF(Z412&gt;=70,"Critical",IF(Z412&gt;=50,"High",IF(Z412&gt;=30,"Medium","Routine")))</x:f>
        <x:v>Routine</x:v>
      </x:c>
      <x:c r="AB412" s="1" t="str">
        <x:f aca="0">IF(W412&gt;=85,"Passes score threshold only","Below score threshold")</x:f>
        <x:v>Passes score threshold only</x:v>
      </x:c>
      <x:c r="AC412" s="12" t="n">
        <x:v>1</x:v>
      </x:c>
      <x:c r="AD412" s="12"/>
      <x:c r="AE412" s="12" t="n">
        <x:v>935</x:v>
      </x:c>
    </x:row>
    <x:row r="413" ht="15" hidden="0" customHeight="1">
      <x:c r="A413" s="1" t="s">
        <x:v>1076</x:v>
      </x:c>
      <x:c r="B413" s="1" t="s">
        <x:v>1897</x:v>
      </x:c>
      <x:c r="C413" s="1" t="s">
        <x:v>1902</x:v>
      </x:c>
      <x:c r="D413" s="1" t="s">
        <x:v>1870</x:v>
      </x:c>
      <x:c r="E413" s="1" t="n">
        <x:v>1.74</x:v>
      </x:c>
      <x:c r="F413" s="1" t="n">
        <x:v>24</x:v>
      </x:c>
      <x:c r="G413" s="1" t="n">
        <x:v>7</x:v>
      </x:c>
      <x:c r="H413" s="1" t="n">
        <x:v>0</x:v>
      </x:c>
      <x:c r="I413" s="1" t="n">
        <x:v>0</x:v>
      </x:c>
      <x:c r="J413" s="1" t="n">
        <x:v>0</x:v>
      </x:c>
      <x:c r="K413" s="1" t="n">
        <x:v>0</x:v>
      </x:c>
      <x:c r="L413" s="1" t="n">
        <x:v>999</x:v>
      </x:c>
      <x:c r="M413" s="1" t="n">
        <x:v>0</x:v>
      </x:c>
      <x:c r="N413" s="1" t="n">
        <x:v>0</x:v>
      </x:c>
      <x:c r="O413" s="1" t="n">
        <x:v>0</x:v>
      </x:c>
      <x:c r="P413" s="1" t="n">
        <x:v>0</x:v>
      </x:c>
      <x:c r="Q413" s="1" t="n">
        <x:v>14</x:v>
      </x:c>
      <x:c r="R413" s="1" t="n">
        <x:v>0</x:v>
      </x:c>
      <x:c r="S413" s="1" t="n">
        <x:v>0</x:v>
      </x:c>
      <x:c r="T413" s="1" t="n">
        <x:v>2</x:v>
      </x:c>
      <x:c r="U413" s="1" t="s">
        <x:v>1884</x:v>
      </x:c>
      <x:c r="V413" s="15" t="n">
        <x:v>16693.96</x:v>
      </x:c>
      <x:c r="W413" s="1" t="n">
        <x:v>100</x:v>
      </x:c>
      <x:c r="X413" s="1" t="n">
        <x:v>0</x:v>
      </x:c>
      <x:c r="Y413" s="1" t="n">
        <x:v>0</x:v>
      </x:c>
      <x:c r="Z413" s="16" t="n">
        <x:f aca="0">MIN(100,ROUND(MIN(1,E413/10)*15+MIN(1,G413/120)*15+MIN(1,H413/3)*12+MIN(1,J413/2)*10+MIN(1,K413/60)*10+MIN(1,O413/2)*10+MIN(1,P413/2)*8+MIN(1,R413/12)*7+MIN(1,S413/4)*5+MIN(1,T413/8)*3+IF(U413="Unsupported",3,IF(U413="Limited Support",1,0))+IF(C413="Critical",2,IF(C413="High",1,0)),0))</x:f>
        <x:v>6</x:v>
      </x:c>
      <x:c r="AA413" s="1" t="str">
        <x:f aca="0">IF(Z413&gt;=70,"Critical",IF(Z413&gt;=50,"High",IF(Z413&gt;=30,"Medium","Routine")))</x:f>
        <x:v>Routine</x:v>
      </x:c>
      <x:c r="AB413" s="1" t="str">
        <x:f aca="0">IF(W413&gt;=85,"Passes score threshold only","Below score threshold")</x:f>
        <x:v>Passes score threshold only</x:v>
      </x:c>
      <x:c r="AC413" s="12" t="n">
        <x:v>0</x:v>
      </x:c>
      <x:c r="AD413" s="12"/>
      <x:c r="AE413" s="12"/>
    </x:row>
    <x:row r="414" ht="15" hidden="0" customHeight="1">
      <x:c r="A414" s="1" t="s">
        <x:v>3047</x:v>
      </x:c>
      <x:c r="B414" s="1" t="s">
        <x:v>2010</x:v>
      </x:c>
      <x:c r="C414" s="1" t="s">
        <x:v>1893</x:v>
      </x:c>
      <x:c r="D414" s="1" t="s">
        <x:v>1911</x:v>
      </x:c>
      <x:c r="E414" s="1" t="n">
        <x:v>1.95</x:v>
      </x:c>
      <x:c r="F414" s="1" t="n">
        <x:v>66.4</x:v>
      </x:c>
      <x:c r="G414" s="1" t="n">
        <x:v>133</x:v>
      </x:c>
      <x:c r="H414" s="1" t="n">
        <x:v>0</x:v>
      </x:c>
      <x:c r="I414" s="1" t="n">
        <x:v>1</x:v>
      </x:c>
      <x:c r="J414" s="1" t="n">
        <x:v>0</x:v>
      </x:c>
      <x:c r="K414" s="1" t="n">
        <x:v>0</x:v>
      </x:c>
      <x:c r="L414" s="1" t="n">
        <x:v>256</x:v>
      </x:c>
      <x:c r="M414" s="1" t="n">
        <x:v>4</x:v>
      </x:c>
      <x:c r="N414" s="1" t="n">
        <x:v>0</x:v>
      </x:c>
      <x:c r="O414" s="1" t="n">
        <x:v>1</x:v>
      </x:c>
      <x:c r="P414" s="1" t="n">
        <x:v>0</x:v>
      </x:c>
      <x:c r="Q414" s="1" t="n">
        <x:v>23</x:v>
      </x:c>
      <x:c r="R414" s="1" t="n">
        <x:v>2</x:v>
      </x:c>
      <x:c r="S414" s="1" t="n">
        <x:v>0.98</x:v>
      </x:c>
      <x:c r="T414" s="1" t="n">
        <x:v>5</x:v>
      </x:c>
      <x:c r="U414" s="1" t="s">
        <x:v>1884</x:v>
      </x:c>
      <x:c r="V414" s="15" t="n">
        <x:v>2498.58</x:v>
      </x:c>
      <x:c r="W414" s="1" t="n">
        <x:v>90</x:v>
      </x:c>
      <x:c r="X414" s="1" t="n">
        <x:v>1</x:v>
      </x:c>
      <x:c r="Y414" s="1" t="n">
        <x:v>0</x:v>
      </x:c>
      <x:c r="Z414" s="16" t="n">
        <x:f aca="0">MIN(100,ROUND(MIN(1,E414/10)*15+MIN(1,G414/120)*15+MIN(1,H414/3)*12+MIN(1,J414/2)*10+MIN(1,K414/60)*10+MIN(1,O414/2)*10+MIN(1,P414/2)*8+MIN(1,R414/12)*7+MIN(1,S414/4)*5+MIN(1,T414/8)*3+IF(U414="Unsupported",3,IF(U414="Limited Support",1,0))+IF(C414="Critical",2,IF(C414="High",1,0)),0))</x:f>
        <x:v>28</x:v>
      </x:c>
      <x:c r="AA414" s="1" t="str">
        <x:f aca="0">IF(Z414&gt;=70,"Critical",IF(Z414&gt;=50,"High",IF(Z414&gt;=30,"Medium","Routine")))</x:f>
        <x:v>Routine</x:v>
      </x:c>
      <x:c r="AB414" s="1" t="str">
        <x:f aca="0">IF(W414&gt;=85,"Passes score threshold only","Below score threshold")</x:f>
        <x:v>Passes score threshold only</x:v>
      </x:c>
      <x:c r="AC414" s="12" t="n">
        <x:v>1</x:v>
      </x:c>
      <x:c r="AD414" s="12"/>
      <x:c r="AE414" s="12" t="n">
        <x:v>256</x:v>
      </x:c>
    </x:row>
    <x:row r="415" ht="15" hidden="0" customHeight="1">
      <x:c r="A415" s="1" t="s">
        <x:v>3050</x:v>
      </x:c>
      <x:c r="B415" s="1" t="s">
        <x:v>1949</x:v>
      </x:c>
      <x:c r="C415" s="1" t="s">
        <x:v>1902</x:v>
      </x:c>
      <x:c r="D415" s="1" t="s">
        <x:v>1911</x:v>
      </x:c>
      <x:c r="E415" s="1" t="n">
        <x:v>6.82</x:v>
      </x:c>
      <x:c r="F415" s="1" t="n">
        <x:v>35.8</x:v>
      </x:c>
      <x:c r="G415" s="1" t="n">
        <x:v>0</x:v>
      </x:c>
      <x:c r="H415" s="1" t="n">
        <x:v>0</x:v>
      </x:c>
      <x:c r="I415" s="1" t="n">
        <x:v>0</x:v>
      </x:c>
      <x:c r="J415" s="1" t="n">
        <x:v>0</x:v>
      </x:c>
      <x:c r="K415" s="1" t="n">
        <x:v>0</x:v>
      </x:c>
      <x:c r="L415" s="1" t="n">
        <x:v>427</x:v>
      </x:c>
      <x:c r="M415" s="1" t="n">
        <x:v>0</x:v>
      </x:c>
      <x:c r="N415" s="1" t="n">
        <x:v>0</x:v>
      </x:c>
      <x:c r="O415" s="1" t="n">
        <x:v>0</x:v>
      </x:c>
      <x:c r="P415" s="1" t="n">
        <x:v>0</x:v>
      </x:c>
      <x:c r="Q415" s="1" t="n">
        <x:v>19</x:v>
      </x:c>
      <x:c r="R415" s="1" t="n">
        <x:v>2</x:v>
      </x:c>
      <x:c r="S415" s="1" t="n">
        <x:v>0.14</x:v>
      </x:c>
      <x:c r="T415" s="1" t="n">
        <x:v>0</x:v>
      </x:c>
      <x:c r="U415" s="1" t="s">
        <x:v>1884</x:v>
      </x:c>
      <x:c r="V415" s="15" t="n">
        <x:v>21114.36</x:v>
      </x:c>
      <x:c r="W415" s="1" t="n">
        <x:v>91.5</x:v>
      </x:c>
      <x:c r="X415" s="1" t="n">
        <x:v>0</x:v>
      </x:c>
      <x:c r="Y415" s="1" t="n">
        <x:v>0</x:v>
      </x:c>
      <x:c r="Z415" s="16" t="n">
        <x:f aca="0">MIN(100,ROUND(MIN(1,E415/10)*15+MIN(1,G415/120)*15+MIN(1,H415/3)*12+MIN(1,J415/2)*10+MIN(1,K415/60)*10+MIN(1,O415/2)*10+MIN(1,P415/2)*8+MIN(1,R415/12)*7+MIN(1,S415/4)*5+MIN(1,T415/8)*3+IF(U415="Unsupported",3,IF(U415="Limited Support",1,0))+IF(C415="Critical",2,IF(C415="High",1,0)),0))</x:f>
        <x:v>14</x:v>
      </x:c>
      <x:c r="AA415" s="1" t="str">
        <x:f aca="0">IF(Z415&gt;=70,"Critical",IF(Z415&gt;=50,"High",IF(Z415&gt;=30,"Medium","Routine")))</x:f>
        <x:v>Routine</x:v>
      </x:c>
      <x:c r="AB415" s="1" t="str">
        <x:f aca="0">IF(W415&gt;=85,"Passes score threshold only","Below score threshold")</x:f>
        <x:v>Passes score threshold only</x:v>
      </x:c>
      <x:c r="AC415" s="12" t="n">
        <x:v>2</x:v>
      </x:c>
      <x:c r="AD415" s="12" t="n">
        <x:v>427</x:v>
      </x:c>
      <x:c r="AE415" s="12" t="n">
        <x:v>496</x:v>
      </x:c>
    </x:row>
    <x:row r="416" ht="15" hidden="0" customHeight="1">
      <x:c r="A416" s="1" t="s">
        <x:v>1078</x:v>
      </x:c>
      <x:c r="B416" s="1" t="s">
        <x:v>1879</x:v>
      </x:c>
      <x:c r="C416" s="1" t="s">
        <x:v>1872</x:v>
      </x:c>
      <x:c r="D416" s="1" t="s">
        <x:v>1911</x:v>
      </x:c>
      <x:c r="E416" s="1" t="n">
        <x:v>3.1</x:v>
      </x:c>
      <x:c r="F416" s="1" t="n">
        <x:v>65</x:v>
      </x:c>
      <x:c r="G416" s="1" t="n">
        <x:v>0</x:v>
      </x:c>
      <x:c r="H416" s="1" t="n">
        <x:v>0</x:v>
      </x:c>
      <x:c r="I416" s="1" t="n">
        <x:v>1</x:v>
      </x:c>
      <x:c r="J416" s="1" t="n">
        <x:v>0</x:v>
      </x:c>
      <x:c r="K416" s="1" t="n">
        <x:v>0</x:v>
      </x:c>
      <x:c r="L416" s="1" t="n">
        <x:v>256</x:v>
      </x:c>
      <x:c r="M416" s="1" t="n">
        <x:v>0.8</x:v>
      </x:c>
      <x:c r="N416" s="1" t="n">
        <x:v>0</x:v>
      </x:c>
      <x:c r="O416" s="1" t="n">
        <x:v>0</x:v>
      </x:c>
      <x:c r="P416" s="1" t="n">
        <x:v>0</x:v>
      </x:c>
      <x:c r="Q416" s="1" t="n">
        <x:v>15</x:v>
      </x:c>
      <x:c r="R416" s="1" t="n">
        <x:v>0</x:v>
      </x:c>
      <x:c r="S416" s="1" t="n">
        <x:v>0</x:v>
      </x:c>
      <x:c r="T416" s="1" t="n">
        <x:v>0</x:v>
      </x:c>
      <x:c r="U416" s="1" t="s">
        <x:v>1884</x:v>
      </x:c>
      <x:c r="V416" s="15" t="n">
        <x:v>1720.06</x:v>
      </x:c>
      <x:c r="W416" s="1" t="n">
        <x:v>95.2</x:v>
      </x:c>
      <x:c r="X416" s="1" t="n">
        <x:v>0</x:v>
      </x:c>
      <x:c r="Y416" s="1" t="n">
        <x:v>0</x:v>
      </x:c>
      <x:c r="Z416" s="16" t="n">
        <x:f aca="0">MIN(100,ROUND(MIN(1,E416/10)*15+MIN(1,G416/120)*15+MIN(1,H416/3)*12+MIN(1,J416/2)*10+MIN(1,K416/60)*10+MIN(1,O416/2)*10+MIN(1,P416/2)*8+MIN(1,R416/12)*7+MIN(1,S416/4)*5+MIN(1,T416/8)*3+IF(U416="Unsupported",3,IF(U416="Limited Support",1,0))+IF(C416="Critical",2,IF(C416="High",1,0)),0))</x:f>
        <x:v>5</x:v>
      </x:c>
      <x:c r="AA416" s="1" t="str">
        <x:f aca="0">IF(Z416&gt;=70,"Critical",IF(Z416&gt;=50,"High",IF(Z416&gt;=30,"Medium","Routine")))</x:f>
        <x:v>Routine</x:v>
      </x:c>
      <x:c r="AB416" s="1" t="str">
        <x:f aca="0">IF(W416&gt;=85,"Passes score threshold only","Below score threshold")</x:f>
        <x:v>Passes score threshold only</x:v>
      </x:c>
      <x:c r="AC416" s="12" t="n">
        <x:v>1</x:v>
      </x:c>
      <x:c r="AD416" s="12"/>
      <x:c r="AE416" s="12" t="n">
        <x:v>256</x:v>
      </x:c>
    </x:row>
    <x:row r="417" ht="15" hidden="0" customHeight="1">
      <x:c r="A417" s="1" t="s">
        <x:v>1080</x:v>
      </x:c>
      <x:c r="B417" s="1" t="s">
        <x:v>1915</x:v>
      </x:c>
      <x:c r="C417" s="1" t="s">
        <x:v>1902</x:v>
      </x:c>
      <x:c r="D417" s="1" t="s">
        <x:v>1870</x:v>
      </x:c>
      <x:c r="E417" s="1" t="n">
        <x:v>5.02</x:v>
      </x:c>
      <x:c r="F417" s="1" t="n">
        <x:v>52.2</x:v>
      </x:c>
      <x:c r="G417" s="1" t="n">
        <x:v>27</x:v>
      </x:c>
      <x:c r="H417" s="1" t="n">
        <x:v>0</x:v>
      </x:c>
      <x:c r="I417" s="1" t="n">
        <x:v>0</x:v>
      </x:c>
      <x:c r="J417" s="1" t="n">
        <x:v>0</x:v>
      </x:c>
      <x:c r="K417" s="1" t="n">
        <x:v>0</x:v>
      </x:c>
      <x:c r="L417" s="1" t="n">
        <x:v>999</x:v>
      </x:c>
      <x:c r="M417" s="1" t="n">
        <x:v>0</x:v>
      </x:c>
      <x:c r="N417" s="1" t="n">
        <x:v>0</x:v>
      </x:c>
      <x:c r="O417" s="1" t="n">
        <x:v>0</x:v>
      </x:c>
      <x:c r="P417" s="1" t="n">
        <x:v>0</x:v>
      </x:c>
      <x:c r="Q417" s="1" t="n">
        <x:v>16</x:v>
      </x:c>
      <x:c r="R417" s="1" t="n">
        <x:v>1</x:v>
      </x:c>
      <x:c r="S417" s="1" t="n">
        <x:v>0.6</x:v>
      </x:c>
      <x:c r="T417" s="1" t="n">
        <x:v>1</x:v>
      </x:c>
      <x:c r="U417" s="1" t="s">
        <x:v>1907</x:v>
      </x:c>
      <x:c r="V417" s="15" t="n">
        <x:v>36990.33</x:v>
      </x:c>
      <x:c r="W417" s="1" t="n">
        <x:v>99.6</x:v>
      </x:c>
      <x:c r="X417" s="1" t="n">
        <x:v>0</x:v>
      </x:c>
      <x:c r="Y417" s="1" t="n">
        <x:v>0</x:v>
      </x:c>
      <x:c r="Z417" s="16" t="n">
        <x:f aca="0">MIN(100,ROUND(MIN(1,E417/10)*15+MIN(1,G417/120)*15+MIN(1,H417/3)*12+MIN(1,J417/2)*10+MIN(1,K417/60)*10+MIN(1,O417/2)*10+MIN(1,P417/2)*8+MIN(1,R417/12)*7+MIN(1,S417/4)*5+MIN(1,T417/8)*3+IF(U417="Unsupported",3,IF(U417="Limited Support",1,0))+IF(C417="Critical",2,IF(C417="High",1,0)),0))</x:f>
        <x:v>16</x:v>
      </x:c>
      <x:c r="AA417" s="1" t="str">
        <x:f aca="0">IF(Z417&gt;=70,"Critical",IF(Z417&gt;=50,"High",IF(Z417&gt;=30,"Medium","Routine")))</x:f>
        <x:v>Routine</x:v>
      </x:c>
      <x:c r="AB417" s="1" t="str">
        <x:f aca="0">IF(W417&gt;=85,"Passes score threshold only","Below score threshold")</x:f>
        <x:v>Passes score threshold only</x:v>
      </x:c>
      <x:c r="AC417" s="12" t="n">
        <x:v>0</x:v>
      </x:c>
      <x:c r="AD417" s="12"/>
      <x:c r="AE417" s="12"/>
    </x:row>
    <x:row r="418" ht="15" hidden="0" customHeight="1">
      <x:c r="A418" s="1" t="s">
        <x:v>1081</x:v>
      </x:c>
      <x:c r="B418" s="1" t="s">
        <x:v>1945</x:v>
      </x:c>
      <x:c r="C418" s="1" t="s">
        <x:v>1902</x:v>
      </x:c>
      <x:c r="D418" s="1" t="s">
        <x:v>1870</x:v>
      </x:c>
      <x:c r="E418" s="1" t="n">
        <x:v>2.57</x:v>
      </x:c>
      <x:c r="F418" s="1" t="n">
        <x:v>58.6</x:v>
      </x:c>
      <x:c r="G418" s="1" t="n">
        <x:v>0</x:v>
      </x:c>
      <x:c r="H418" s="1" t="n">
        <x:v>0</x:v>
      </x:c>
      <x:c r="I418" s="1" t="n">
        <x:v>1</x:v>
      </x:c>
      <x:c r="J418" s="1" t="n">
        <x:v>0</x:v>
      </x:c>
      <x:c r="K418" s="1" t="n">
        <x:v>0</x:v>
      </x:c>
      <x:c r="L418" s="1" t="n">
        <x:v>167</x:v>
      </x:c>
      <x:c r="M418" s="1" t="n">
        <x:v>2.3</x:v>
      </x:c>
      <x:c r="N418" s="1" t="n">
        <x:v>0</x:v>
      </x:c>
      <x:c r="O418" s="1" t="n">
        <x:v>0</x:v>
      </x:c>
      <x:c r="P418" s="1" t="n">
        <x:v>0</x:v>
      </x:c>
      <x:c r="Q418" s="1" t="n">
        <x:v>15</x:v>
      </x:c>
      <x:c r="R418" s="1" t="n">
        <x:v>1</x:v>
      </x:c>
      <x:c r="S418" s="1" t="n">
        <x:v>0.4</x:v>
      </x:c>
      <x:c r="T418" s="1" t="n">
        <x:v>4</x:v>
      </x:c>
      <x:c r="U418" s="1" t="s">
        <x:v>1907</x:v>
      </x:c>
      <x:c r="V418" s="15" t="n">
        <x:v>3020.89</x:v>
      </x:c>
      <x:c r="W418" s="1" t="n">
        <x:v>100</x:v>
      </x:c>
      <x:c r="X418" s="1" t="n">
        <x:v>0</x:v>
      </x:c>
      <x:c r="Y418" s="1" t="n">
        <x:v>0</x:v>
      </x:c>
      <x:c r="Z418" s="16" t="n">
        <x:f aca="0">MIN(100,ROUND(MIN(1,E418/10)*15+MIN(1,G418/120)*15+MIN(1,H418/3)*12+MIN(1,J418/2)*10+MIN(1,K418/60)*10+MIN(1,O418/2)*10+MIN(1,P418/2)*8+MIN(1,R418/12)*7+MIN(1,S418/4)*5+MIN(1,T418/8)*3+IF(U418="Unsupported",3,IF(U418="Limited Support",1,0))+IF(C418="Critical",2,IF(C418="High",1,0)),0))</x:f>
        <x:v>9</x:v>
      </x:c>
      <x:c r="AA418" s="1" t="str">
        <x:f aca="0">IF(Z418&gt;=70,"Critical",IF(Z418&gt;=50,"High",IF(Z418&gt;=30,"Medium","Routine")))</x:f>
        <x:v>Routine</x:v>
      </x:c>
      <x:c r="AB418" s="1" t="str">
        <x:f aca="0">IF(W418&gt;=85,"Passes score threshold only","Below score threshold")</x:f>
        <x:v>Passes score threshold only</x:v>
      </x:c>
      <x:c r="AC418" s="12" t="n">
        <x:v>1</x:v>
      </x:c>
      <x:c r="AD418" s="12"/>
      <x:c r="AE418" s="12" t="n">
        <x:v>167</x:v>
      </x:c>
    </x:row>
    <x:row r="419" ht="15" hidden="0" customHeight="1">
      <x:c r="A419" s="1" t="s">
        <x:v>1780</x:v>
      </x:c>
      <x:c r="B419" s="1" t="s">
        <x:v>1927</x:v>
      </x:c>
      <x:c r="C419" s="1" t="s">
        <x:v>1893</x:v>
      </x:c>
      <x:c r="D419" s="1" t="s">
        <x:v>1911</x:v>
      </x:c>
      <x:c r="E419" s="1" t="n">
        <x:v>1.94</x:v>
      </x:c>
      <x:c r="F419" s="1" t="n">
        <x:v>82.3</x:v>
      </x:c>
      <x:c r="G419" s="1" t="n">
        <x:v>0</x:v>
      </x:c>
      <x:c r="H419" s="1" t="n">
        <x:v>0</x:v>
      </x:c>
      <x:c r="I419" s="1" t="n">
        <x:v>0</x:v>
      </x:c>
      <x:c r="J419" s="1" t="n">
        <x:v>0</x:v>
      </x:c>
      <x:c r="K419" s="1" t="n">
        <x:v>0</x:v>
      </x:c>
      <x:c r="L419" s="1" t="n">
        <x:v>999</x:v>
      </x:c>
      <x:c r="M419" s="1" t="n">
        <x:v>0</x:v>
      </x:c>
      <x:c r="N419" s="1" t="n">
        <x:v>0</x:v>
      </x:c>
      <x:c r="O419" s="1" t="n">
        <x:v>0</x:v>
      </x:c>
      <x:c r="P419" s="1" t="n">
        <x:v>0</x:v>
      </x:c>
      <x:c r="Q419" s="1" t="n">
        <x:v>24</x:v>
      </x:c>
      <x:c r="R419" s="1" t="n">
        <x:v>2</x:v>
      </x:c>
      <x:c r="S419" s="1" t="n">
        <x:v>0.34</x:v>
      </x:c>
      <x:c r="T419" s="1" t="n">
        <x:v>4</x:v>
      </x:c>
      <x:c r="U419" s="1" t="s">
        <x:v>1907</x:v>
      </x:c>
      <x:c r="V419" s="15" t="n">
        <x:v>11102.01</x:v>
      </x:c>
      <x:c r="W419" s="1" t="n">
        <x:v>97.3</x:v>
      </x:c>
      <x:c r="X419" s="1" t="n">
        <x:v>0</x:v>
      </x:c>
      <x:c r="Y419" s="1" t="n">
        <x:v>0</x:v>
      </x:c>
      <x:c r="Z419" s="16" t="n">
        <x:f aca="0">MIN(100,ROUND(MIN(1,E419/10)*15+MIN(1,G419/120)*15+MIN(1,H419/3)*12+MIN(1,J419/2)*10+MIN(1,K419/60)*10+MIN(1,O419/2)*10+MIN(1,P419/2)*8+MIN(1,R419/12)*7+MIN(1,S419/4)*5+MIN(1,T419/8)*3+IF(U419="Unsupported",3,IF(U419="Limited Support",1,0))+IF(C419="Critical",2,IF(C419="High",1,0)),0))</x:f>
        <x:v>8</x:v>
      </x:c>
      <x:c r="AA419" s="1" t="str">
        <x:f aca="0">IF(Z419&gt;=70,"Critical",IF(Z419&gt;=50,"High",IF(Z419&gt;=30,"Medium","Routine")))</x:f>
        <x:v>Routine</x:v>
      </x:c>
      <x:c r="AB419" s="1" t="str">
        <x:f aca="0">IF(W419&gt;=85,"Passes score threshold only","Below score threshold")</x:f>
        <x:v>Passes score threshold only</x:v>
      </x:c>
      <x:c r="AC419" s="12" t="n">
        <x:v>0</x:v>
      </x:c>
      <x:c r="AD419" s="12"/>
      <x:c r="AE419" s="12"/>
    </x:row>
    <x:row r="420" ht="15" hidden="0" customHeight="1">
      <x:c r="A420" s="1" t="s">
        <x:v>3061</x:v>
      </x:c>
      <x:c r="B420" s="1" t="s">
        <x:v>1989</x:v>
      </x:c>
      <x:c r="C420" s="1" t="s">
        <x:v>1872</x:v>
      </x:c>
      <x:c r="D420" s="1" t="s">
        <x:v>1911</x:v>
      </x:c>
      <x:c r="E420" s="1" t="n">
        <x:v>1.26</x:v>
      </x:c>
      <x:c r="F420" s="1" t="n">
        <x:v>52.7</x:v>
      </x:c>
      <x:c r="G420" s="1" t="n">
        <x:v>0</x:v>
      </x:c>
      <x:c r="H420" s="1" t="n">
        <x:v>0</x:v>
      </x:c>
      <x:c r="I420" s="1" t="n">
        <x:v>1</x:v>
      </x:c>
      <x:c r="J420" s="1" t="n">
        <x:v>0</x:v>
      </x:c>
      <x:c r="K420" s="1" t="n">
        <x:v>0</x:v>
      </x:c>
      <x:c r="L420" s="1" t="n">
        <x:v>138</x:v>
      </x:c>
      <x:c r="M420" s="1" t="n">
        <x:v>3.7</x:v>
      </x:c>
      <x:c r="N420" s="1" t="n">
        <x:v>0</x:v>
      </x:c>
      <x:c r="O420" s="1" t="n">
        <x:v>1</x:v>
      </x:c>
      <x:c r="P420" s="1" t="n">
        <x:v>0</x:v>
      </x:c>
      <x:c r="Q420" s="1" t="n">
        <x:v>18</x:v>
      </x:c>
      <x:c r="R420" s="1" t="n">
        <x:v>1</x:v>
      </x:c>
      <x:c r="S420" s="1" t="n">
        <x:v>0.25</x:v>
      </x:c>
      <x:c r="T420" s="1" t="n">
        <x:v>3</x:v>
      </x:c>
      <x:c r="U420" s="1" t="s">
        <x:v>1907</x:v>
      </x:c>
      <x:c r="V420" s="15" t="n">
        <x:v>7829.16</x:v>
      </x:c>
      <x:c r="W420" s="1" t="n">
        <x:v>97.4</x:v>
      </x:c>
      <x:c r="X420" s="1" t="n">
        <x:v>0</x:v>
      </x:c>
      <x:c r="Y420" s="1" t="n">
        <x:v>0</x:v>
      </x:c>
      <x:c r="Z420" s="16" t="n">
        <x:f aca="0">MIN(100,ROUND(MIN(1,E420/10)*15+MIN(1,G420/120)*15+MIN(1,H420/3)*12+MIN(1,J420/2)*10+MIN(1,K420/60)*10+MIN(1,O420/2)*10+MIN(1,P420/2)*8+MIN(1,R420/12)*7+MIN(1,S420/4)*5+MIN(1,T420/8)*3+IF(U420="Unsupported",3,IF(U420="Limited Support",1,0))+IF(C420="Critical",2,IF(C420="High",1,0)),0))</x:f>
        <x:v>10</x:v>
      </x:c>
      <x:c r="AA420" s="1" t="str">
        <x:f aca="0">IF(Z420&gt;=70,"Critical",IF(Z420&gt;=50,"High",IF(Z420&gt;=30,"Medium","Routine")))</x:f>
        <x:v>Routine</x:v>
      </x:c>
      <x:c r="AB420" s="1" t="str">
        <x:f aca="0">IF(W420&gt;=85,"Passes score threshold only","Below score threshold")</x:f>
        <x:v>Passes score threshold only</x:v>
      </x:c>
      <x:c r="AC420" s="12" t="n">
        <x:v>1</x:v>
      </x:c>
      <x:c r="AD420" s="12"/>
      <x:c r="AE420" s="12" t="n">
        <x:v>138</x:v>
      </x:c>
    </x:row>
    <x:row r="421" ht="15" hidden="0" customHeight="1">
      <x:c r="A421" s="1" t="s">
        <x:v>1085</x:v>
      </x:c>
      <x:c r="B421" s="1" t="s">
        <x:v>1915</x:v>
      </x:c>
      <x:c r="C421" s="1" t="s">
        <x:v>1902</x:v>
      </x:c>
      <x:c r="D421" s="1" t="s">
        <x:v>1891</x:v>
      </x:c>
      <x:c r="E421" s="1" t="n">
        <x:v>4.55</x:v>
      </x:c>
      <x:c r="F421" s="1" t="n">
        <x:v>71.3</x:v>
      </x:c>
      <x:c r="G421" s="1" t="n">
        <x:v>0</x:v>
      </x:c>
      <x:c r="H421" s="1" t="n">
        <x:v>0</x:v>
      </x:c>
      <x:c r="I421" s="1" t="n">
        <x:v>0</x:v>
      </x:c>
      <x:c r="J421" s="1" t="n">
        <x:v>0</x:v>
      </x:c>
      <x:c r="K421" s="1" t="n">
        <x:v>0</x:v>
      </x:c>
      <x:c r="L421" s="1" t="n">
        <x:v>445</x:v>
      </x:c>
      <x:c r="M421" s="1" t="n">
        <x:v>0</x:v>
      </x:c>
      <x:c r="N421" s="1" t="n">
        <x:v>0</x:v>
      </x:c>
      <x:c r="O421" s="1" t="n">
        <x:v>0</x:v>
      </x:c>
      <x:c r="P421" s="1" t="n">
        <x:v>0</x:v>
      </x:c>
      <x:c r="Q421" s="1" t="n">
        <x:v>22</x:v>
      </x:c>
      <x:c r="R421" s="1" t="n">
        <x:v>1</x:v>
      </x:c>
      <x:c r="S421" s="1" t="n">
        <x:v>0.68</x:v>
      </x:c>
      <x:c r="T421" s="1" t="n">
        <x:v>2</x:v>
      </x:c>
      <x:c r="U421" s="1" t="s">
        <x:v>1884</x:v>
      </x:c>
      <x:c r="V421" s="15" t="n">
        <x:v>36956.12</x:v>
      </x:c>
      <x:c r="W421" s="1" t="n">
        <x:v>98.8</x:v>
      </x:c>
      <x:c r="X421" s="1" t="n">
        <x:v>0</x:v>
      </x:c>
      <x:c r="Y421" s="1" t="n">
        <x:v>0</x:v>
      </x:c>
      <x:c r="Z421" s="16" t="n">
        <x:f aca="0">MIN(100,ROUND(MIN(1,E421/10)*15+MIN(1,G421/120)*15+MIN(1,H421/3)*12+MIN(1,J421/2)*10+MIN(1,K421/60)*10+MIN(1,O421/2)*10+MIN(1,P421/2)*8+MIN(1,R421/12)*7+MIN(1,S421/4)*5+MIN(1,T421/8)*3+IF(U421="Unsupported",3,IF(U421="Limited Support",1,0))+IF(C421="Critical",2,IF(C421="High",1,0)),0))</x:f>
        <x:v>11</x:v>
      </x:c>
      <x:c r="AA421" s="1" t="str">
        <x:f aca="0">IF(Z421&gt;=70,"Critical",IF(Z421&gt;=50,"High",IF(Z421&gt;=30,"Medium","Routine")))</x:f>
        <x:v>Routine</x:v>
      </x:c>
      <x:c r="AB421" s="1" t="str">
        <x:f aca="0">IF(W421&gt;=85,"Passes score threshold only","Below score threshold")</x:f>
        <x:v>Passes score threshold only</x:v>
      </x:c>
      <x:c r="AC421" s="12" t="n">
        <x:v>2</x:v>
      </x:c>
      <x:c r="AD421" s="12" t="n">
        <x:v>445</x:v>
      </x:c>
      <x:c r="AE421" s="12" t="n">
        <x:v>388</x:v>
      </x:c>
    </x:row>
    <x:row r="422" ht="15" hidden="0" customHeight="1">
      <x:c r="A422" s="1" t="s">
        <x:v>3066</x:v>
      </x:c>
      <x:c r="B422" s="1" t="s">
        <x:v>1945</x:v>
      </x:c>
      <x:c r="C422" s="1" t="s">
        <x:v>1893</x:v>
      </x:c>
      <x:c r="D422" s="1" t="s">
        <x:v>1870</x:v>
      </x:c>
      <x:c r="E422" s="1" t="n">
        <x:v>3.36</x:v>
      </x:c>
      <x:c r="F422" s="1" t="n">
        <x:v>66</x:v>
      </x:c>
      <x:c r="G422" s="1" t="n">
        <x:v>0</x:v>
      </x:c>
      <x:c r="H422" s="1" t="n">
        <x:v>0</x:v>
      </x:c>
      <x:c r="I422" s="1" t="n">
        <x:v>1</x:v>
      </x:c>
      <x:c r="J422" s="1" t="n">
        <x:v>0</x:v>
      </x:c>
      <x:c r="K422" s="1" t="n">
        <x:v>0</x:v>
      </x:c>
      <x:c r="L422" s="1" t="n">
        <x:v>346</x:v>
      </x:c>
      <x:c r="M422" s="1" t="n">
        <x:v>1.5</x:v>
      </x:c>
      <x:c r="N422" s="1" t="n">
        <x:v>0</x:v>
      </x:c>
      <x:c r="O422" s="1" t="n">
        <x:v>0</x:v>
      </x:c>
      <x:c r="P422" s="1" t="n">
        <x:v>0</x:v>
      </x:c>
      <x:c r="Q422" s="1" t="n">
        <x:v>18</x:v>
      </x:c>
      <x:c r="R422" s="1" t="n">
        <x:v>1</x:v>
      </x:c>
      <x:c r="S422" s="1" t="n">
        <x:v>0.13</x:v>
      </x:c>
      <x:c r="T422" s="1" t="n">
        <x:v>4</x:v>
      </x:c>
      <x:c r="U422" s="1" t="s">
        <x:v>1907</x:v>
      </x:c>
      <x:c r="V422" s="15" t="n">
        <x:v>3228.91</x:v>
      </x:c>
      <x:c r="W422" s="1" t="n">
        <x:v>96.9</x:v>
      </x:c>
      <x:c r="X422" s="1" t="n">
        <x:v>0</x:v>
      </x:c>
      <x:c r="Y422" s="1" t="n">
        <x:v>0</x:v>
      </x:c>
      <x:c r="Z422" s="16" t="n">
        <x:f aca="0">MIN(100,ROUND(MIN(1,E422/10)*15+MIN(1,G422/120)*15+MIN(1,H422/3)*12+MIN(1,J422/2)*10+MIN(1,K422/60)*10+MIN(1,O422/2)*10+MIN(1,P422/2)*8+MIN(1,R422/12)*7+MIN(1,S422/4)*5+MIN(1,T422/8)*3+IF(U422="Unsupported",3,IF(U422="Limited Support",1,0))+IF(C422="Critical",2,IF(C422="High",1,0)),0))</x:f>
        <x:v>9</x:v>
      </x:c>
      <x:c r="AA422" s="1" t="str">
        <x:f aca="0">IF(Z422&gt;=70,"Critical",IF(Z422&gt;=50,"High",IF(Z422&gt;=30,"Medium","Routine")))</x:f>
        <x:v>Routine</x:v>
      </x:c>
      <x:c r="AB422" s="1" t="str">
        <x:f aca="0">IF(W422&gt;=85,"Passes score threshold only","Below score threshold")</x:f>
        <x:v>Passes score threshold only</x:v>
      </x:c>
      <x:c r="AC422" s="12" t="n">
        <x:v>2</x:v>
      </x:c>
      <x:c r="AD422" s="12" t="n">
        <x:v>346</x:v>
      </x:c>
      <x:c r="AE422" s="12" t="n">
        <x:v>193</x:v>
      </x:c>
    </x:row>
    <x:row r="423" ht="15" hidden="0" customHeight="1">
      <x:c r="A423" s="1" t="s">
        <x:v>1088</x:v>
      </x:c>
      <x:c r="B423" s="1" t="s">
        <x:v>1866</x:v>
      </x:c>
      <x:c r="C423" s="1" t="s">
        <x:v>1893</x:v>
      </x:c>
      <x:c r="D423" s="1" t="s">
        <x:v>1911</x:v>
      </x:c>
      <x:c r="E423" s="1" t="n">
        <x:v>1.92</x:v>
      </x:c>
      <x:c r="F423" s="1" t="n">
        <x:v>68.4</x:v>
      </x:c>
      <x:c r="G423" s="1" t="n">
        <x:v>0</x:v>
      </x:c>
      <x:c r="H423" s="1" t="n">
        <x:v>0</x:v>
      </x:c>
      <x:c r="I423" s="1" t="n">
        <x:v>0</x:v>
      </x:c>
      <x:c r="J423" s="1" t="n">
        <x:v>0</x:v>
      </x:c>
      <x:c r="K423" s="1" t="n">
        <x:v>0</x:v>
      </x:c>
      <x:c r="L423" s="1" t="n">
        <x:v>999</x:v>
      </x:c>
      <x:c r="M423" s="1" t="n">
        <x:v>0</x:v>
      </x:c>
      <x:c r="N423" s="1" t="n">
        <x:v>0</x:v>
      </x:c>
      <x:c r="O423" s="1" t="n">
        <x:v>0</x:v>
      </x:c>
      <x:c r="P423" s="1" t="n">
        <x:v>0</x:v>
      </x:c>
      <x:c r="Q423" s="1" t="n">
        <x:v>22</x:v>
      </x:c>
      <x:c r="R423" s="1" t="n">
        <x:v>0</x:v>
      </x:c>
      <x:c r="S423" s="1" t="n">
        <x:v>0.08</x:v>
      </x:c>
      <x:c r="T423" s="1" t="n">
        <x:v>1</x:v>
      </x:c>
      <x:c r="U423" s="1" t="s">
        <x:v>1884</x:v>
      </x:c>
      <x:c r="V423" s="15" t="n">
        <x:v>55287.91</x:v>
      </x:c>
      <x:c r="W423" s="1" t="n">
        <x:v>99.3</x:v>
      </x:c>
      <x:c r="X423" s="1" t="n">
        <x:v>0</x:v>
      </x:c>
      <x:c r="Y423" s="1" t="n">
        <x:v>0</x:v>
      </x:c>
      <x:c r="Z423" s="16" t="n">
        <x:f aca="0">MIN(100,ROUND(MIN(1,E423/10)*15+MIN(1,G423/120)*15+MIN(1,H423/3)*12+MIN(1,J423/2)*10+MIN(1,K423/60)*10+MIN(1,O423/2)*10+MIN(1,P423/2)*8+MIN(1,R423/12)*7+MIN(1,S423/4)*5+MIN(1,T423/8)*3+IF(U423="Unsupported",3,IF(U423="Limited Support",1,0))+IF(C423="Critical",2,IF(C423="High",1,0)),0))</x:f>
        <x:v>4</x:v>
      </x:c>
      <x:c r="AA423" s="1" t="str">
        <x:f aca="0">IF(Z423&gt;=70,"Critical",IF(Z423&gt;=50,"High",IF(Z423&gt;=30,"Medium","Routine")))</x:f>
        <x:v>Routine</x:v>
      </x:c>
      <x:c r="AB423" s="1" t="str">
        <x:f aca="0">IF(W423&gt;=85,"Passes score threshold only","Below score threshold")</x:f>
        <x:v>Passes score threshold only</x:v>
      </x:c>
      <x:c r="AC423" s="12" t="n">
        <x:v>0</x:v>
      </x:c>
      <x:c r="AD423" s="12"/>
      <x:c r="AE423" s="12"/>
    </x:row>
    <x:row r="424" ht="15" hidden="0" customHeight="1">
      <x:c r="A424" s="1" t="s">
        <x:v>1091</x:v>
      </x:c>
      <x:c r="B424" s="1" t="s">
        <x:v>1888</x:v>
      </x:c>
      <x:c r="C424" s="1" t="s">
        <x:v>1902</x:v>
      </x:c>
      <x:c r="D424" s="1" t="s">
        <x:v>1891</x:v>
      </x:c>
      <x:c r="E424" s="1" t="n">
        <x:v>0.68</x:v>
      </x:c>
      <x:c r="F424" s="1" t="n">
        <x:v>61.5</x:v>
      </x:c>
      <x:c r="G424" s="1" t="n">
        <x:v>0</x:v>
      </x:c>
      <x:c r="H424" s="1" t="n">
        <x:v>1</x:v>
      </x:c>
      <x:c r="I424" s="1" t="n">
        <x:v>1</x:v>
      </x:c>
      <x:c r="J424" s="1" t="n">
        <x:v>0</x:v>
      </x:c>
      <x:c r="K424" s="1" t="n">
        <x:v>13.9</x:v>
      </x:c>
      <x:c r="L424" s="1" t="n">
        <x:v>52</x:v>
      </x:c>
      <x:c r="M424" s="1" t="n">
        <x:v>2.4</x:v>
      </x:c>
      <x:c r="N424" s="1" t="n">
        <x:v>0</x:v>
      </x:c>
      <x:c r="O424" s="1" t="n">
        <x:v>0</x:v>
      </x:c>
      <x:c r="P424" s="1" t="n">
        <x:v>0</x:v>
      </x:c>
      <x:c r="Q424" s="1" t="n">
        <x:v>13</x:v>
      </x:c>
      <x:c r="R424" s="1" t="n">
        <x:v>0</x:v>
      </x:c>
      <x:c r="S424" s="1" t="n">
        <x:v>0.09</x:v>
      </x:c>
      <x:c r="T424" s="1" t="n">
        <x:v>1</x:v>
      </x:c>
      <x:c r="U424" s="1" t="s">
        <x:v>1884</x:v>
      </x:c>
      <x:c r="V424" s="15" t="n">
        <x:v>3547.23</x:v>
      </x:c>
      <x:c r="W424" s="1" t="n">
        <x:v>99.8</x:v>
      </x:c>
      <x:c r="X424" s="1" t="n">
        <x:v>0</x:v>
      </x:c>
      <x:c r="Y424" s="1" t="n">
        <x:v>0</x:v>
      </x:c>
      <x:c r="Z424" s="16" t="n">
        <x:f aca="0">MIN(100,ROUND(MIN(1,E424/10)*15+MIN(1,G424/120)*15+MIN(1,H424/3)*12+MIN(1,J424/2)*10+MIN(1,K424/60)*10+MIN(1,O424/2)*10+MIN(1,P424/2)*8+MIN(1,R424/12)*7+MIN(1,S424/4)*5+MIN(1,T424/8)*3+IF(U424="Unsupported",3,IF(U424="Limited Support",1,0))+IF(C424="Critical",2,IF(C424="High",1,0)),0))</x:f>
        <x:v>10</x:v>
      </x:c>
      <x:c r="AA424" s="1" t="str">
        <x:f aca="0">IF(Z424&gt;=70,"Critical",IF(Z424&gt;=50,"High",IF(Z424&gt;=30,"Medium","Routine")))</x:f>
        <x:v>Routine</x:v>
      </x:c>
      <x:c r="AB424" s="1" t="str">
        <x:f aca="0">IF(W424&gt;=85,"Passes score threshold only","Below score threshold")</x:f>
        <x:v>Passes score threshold only</x:v>
      </x:c>
      <x:c r="AC424" s="12" t="n">
        <x:v>1</x:v>
      </x:c>
      <x:c r="AD424" s="12"/>
      <x:c r="AE424" s="12" t="n">
        <x:v>52</x:v>
      </x:c>
    </x:row>
    <x:row r="425" ht="15" hidden="0" customHeight="1">
      <x:c r="A425" s="1" t="s">
        <x:v>3073</x:v>
      </x:c>
      <x:c r="B425" s="1" t="s">
        <x:v>1897</x:v>
      </x:c>
      <x:c r="C425" s="1" t="s">
        <x:v>1902</x:v>
      </x:c>
      <x:c r="D425" s="1" t="s">
        <x:v>1870</x:v>
      </x:c>
      <x:c r="E425" s="1" t="n">
        <x:v>8.64</x:v>
      </x:c>
      <x:c r="F425" s="1" t="n">
        <x:v>19.6</x:v>
      </x:c>
      <x:c r="G425" s="1" t="n">
        <x:v>29</x:v>
      </x:c>
      <x:c r="H425" s="1" t="n">
        <x:v>0</x:v>
      </x:c>
      <x:c r="I425" s="1" t="n">
        <x:v>0</x:v>
      </x:c>
      <x:c r="J425" s="1" t="n">
        <x:v>0</x:v>
      </x:c>
      <x:c r="K425" s="1" t="n">
        <x:v>0</x:v>
      </x:c>
      <x:c r="L425" s="1" t="n">
        <x:v>999</x:v>
      </x:c>
      <x:c r="M425" s="1" t="n">
        <x:v>0</x:v>
      </x:c>
      <x:c r="N425" s="1" t="n">
        <x:v>0</x:v>
      </x:c>
      <x:c r="O425" s="1" t="n">
        <x:v>0</x:v>
      </x:c>
      <x:c r="P425" s="1" t="n">
        <x:v>0</x:v>
      </x:c>
      <x:c r="Q425" s="1" t="n">
        <x:v>20</x:v>
      </x:c>
      <x:c r="R425" s="1" t="n">
        <x:v>2</x:v>
      </x:c>
      <x:c r="S425" s="1" t="n">
        <x:v>1.18</x:v>
      </x:c>
      <x:c r="T425" s="1" t="n">
        <x:v>1</x:v>
      </x:c>
      <x:c r="U425" s="1" t="s">
        <x:v>1884</x:v>
      </x:c>
      <x:c r="V425" s="15" t="n">
        <x:v>14754.25</x:v>
      </x:c>
      <x:c r="W425" s="1" t="n">
        <x:v>92.4</x:v>
      </x:c>
      <x:c r="X425" s="1" t="n">
        <x:v>0</x:v>
      </x:c>
      <x:c r="Y425" s="1" t="n">
        <x:v>0</x:v>
      </x:c>
      <x:c r="Z425" s="16" t="n">
        <x:f aca="0">MIN(100,ROUND(MIN(1,E425/10)*15+MIN(1,G425/120)*15+MIN(1,H425/3)*12+MIN(1,J425/2)*10+MIN(1,K425/60)*10+MIN(1,O425/2)*10+MIN(1,P425/2)*8+MIN(1,R425/12)*7+MIN(1,S425/4)*5+MIN(1,T425/8)*3+IF(U425="Unsupported",3,IF(U425="Limited Support",1,0))+IF(C425="Critical",2,IF(C425="High",1,0)),0))</x:f>
        <x:v>22</x:v>
      </x:c>
      <x:c r="AA425" s="1" t="str">
        <x:f aca="0">IF(Z425&gt;=70,"Critical",IF(Z425&gt;=50,"High",IF(Z425&gt;=30,"Medium","Routine")))</x:f>
        <x:v>Routine</x:v>
      </x:c>
      <x:c r="AB425" s="1" t="str">
        <x:f aca="0">IF(W425&gt;=85,"Passes score threshold only","Below score threshold")</x:f>
        <x:v>Passes score threshold only</x:v>
      </x:c>
      <x:c r="AC425" s="12" t="n">
        <x:v>0</x:v>
      </x:c>
      <x:c r="AD425" s="12"/>
      <x:c r="AE425" s="12"/>
    </x:row>
    <x:row r="426" ht="15" hidden="0" customHeight="1">
      <x:c r="A426" s="1" t="s">
        <x:v>3076</x:v>
      </x:c>
      <x:c r="B426" s="1" t="s">
        <x:v>1927</x:v>
      </x:c>
      <x:c r="C426" s="1" t="s">
        <x:v>1893</x:v>
      </x:c>
      <x:c r="D426" s="1" t="s">
        <x:v>1870</x:v>
      </x:c>
      <x:c r="E426" s="1" t="n">
        <x:v>3.01</x:v>
      </x:c>
      <x:c r="F426" s="1" t="n">
        <x:v>80.9</x:v>
      </x:c>
      <x:c r="G426" s="1" t="n">
        <x:v>0</x:v>
      </x:c>
      <x:c r="H426" s="1" t="n">
        <x:v>0</x:v>
      </x:c>
      <x:c r="I426" s="1" t="n">
        <x:v>0</x:v>
      </x:c>
      <x:c r="J426" s="1" t="n">
        <x:v>0</x:v>
      </x:c>
      <x:c r="K426" s="1" t="n">
        <x:v>0</x:v>
      </x:c>
      <x:c r="L426" s="1" t="n">
        <x:v>451</x:v>
      </x:c>
      <x:c r="M426" s="1" t="n">
        <x:v>0</x:v>
      </x:c>
      <x:c r="N426" s="1" t="n">
        <x:v>0</x:v>
      </x:c>
      <x:c r="O426" s="1" t="n">
        <x:v>0</x:v>
      </x:c>
      <x:c r="P426" s="1" t="n">
        <x:v>0</x:v>
      </x:c>
      <x:c r="Q426" s="1" t="n">
        <x:v>24</x:v>
      </x:c>
      <x:c r="R426" s="1" t="n">
        <x:v>1</x:v>
      </x:c>
      <x:c r="S426" s="1" t="n">
        <x:v>0.07</x:v>
      </x:c>
      <x:c r="T426" s="1" t="n">
        <x:v>1</x:v>
      </x:c>
      <x:c r="U426" s="1" t="s">
        <x:v>1884</x:v>
      </x:c>
      <x:c r="V426" s="15" t="n">
        <x:v>9197.36</x:v>
      </x:c>
      <x:c r="W426" s="1" t="n">
        <x:v>99.8</x:v>
      </x:c>
      <x:c r="X426" s="1" t="n">
        <x:v>0</x:v>
      </x:c>
      <x:c r="Y426" s="1" t="n">
        <x:v>0</x:v>
      </x:c>
      <x:c r="Z426" s="16" t="n">
        <x:f aca="0">MIN(100,ROUND(MIN(1,E426/10)*15+MIN(1,G426/120)*15+MIN(1,H426/3)*12+MIN(1,J426/2)*10+MIN(1,K426/60)*10+MIN(1,O426/2)*10+MIN(1,P426/2)*8+MIN(1,R426/12)*7+MIN(1,S426/4)*5+MIN(1,T426/8)*3+IF(U426="Unsupported",3,IF(U426="Limited Support",1,0))+IF(C426="Critical",2,IF(C426="High",1,0)),0))</x:f>
        <x:v>7</x:v>
      </x:c>
      <x:c r="AA426" s="1" t="str">
        <x:f aca="0">IF(Z426&gt;=70,"Critical",IF(Z426&gt;=50,"High",IF(Z426&gt;=30,"Medium","Routine")))</x:f>
        <x:v>Routine</x:v>
      </x:c>
      <x:c r="AB426" s="1" t="str">
        <x:f aca="0">IF(W426&gt;=85,"Passes score threshold only","Below score threshold")</x:f>
        <x:v>Passes score threshold only</x:v>
      </x:c>
      <x:c r="AC426" s="12" t="n">
        <x:v>2</x:v>
      </x:c>
      <x:c r="AD426" s="12" t="n">
        <x:v>451</x:v>
      </x:c>
      <x:c r="AE426" s="12" t="n">
        <x:v>365</x:v>
      </x:c>
    </x:row>
    <x:row r="427" ht="15" hidden="0" customHeight="1">
      <x:c r="A427" s="1" t="s">
        <x:v>1094</x:v>
      </x:c>
      <x:c r="B427" s="1" t="s">
        <x:v>1866</x:v>
      </x:c>
      <x:c r="C427" s="1" t="s">
        <x:v>1872</x:v>
      </x:c>
      <x:c r="D427" s="1" t="s">
        <x:v>1911</x:v>
      </x:c>
      <x:c r="E427" s="1" t="n">
        <x:v>1.88</x:v>
      </x:c>
      <x:c r="F427" s="1" t="n">
        <x:v>67.5</x:v>
      </x:c>
      <x:c r="G427" s="1" t="n">
        <x:v>0</x:v>
      </x:c>
      <x:c r="H427" s="1" t="n">
        <x:v>0</x:v>
      </x:c>
      <x:c r="I427" s="1" t="n">
        <x:v>0</x:v>
      </x:c>
      <x:c r="J427" s="1" t="n">
        <x:v>0</x:v>
      </x:c>
      <x:c r="K427" s="1" t="n">
        <x:v>0</x:v>
      </x:c>
      <x:c r="L427" s="1" t="n">
        <x:v>999</x:v>
      </x:c>
      <x:c r="M427" s="1" t="n">
        <x:v>0</x:v>
      </x:c>
      <x:c r="N427" s="1" t="n">
        <x:v>0</x:v>
      </x:c>
      <x:c r="O427" s="1" t="n">
        <x:v>0</x:v>
      </x:c>
      <x:c r="P427" s="1" t="n">
        <x:v>0</x:v>
      </x:c>
      <x:c r="Q427" s="1" t="n">
        <x:v>23</x:v>
      </x:c>
      <x:c r="R427" s="1" t="n">
        <x:v>0</x:v>
      </x:c>
      <x:c r="S427" s="1" t="n">
        <x:v>0.25</x:v>
      </x:c>
      <x:c r="T427" s="1" t="n">
        <x:v>5</x:v>
      </x:c>
      <x:c r="U427" s="1" t="s">
        <x:v>1884</x:v>
      </x:c>
      <x:c r="V427" s="15" t="n">
        <x:v>59138.88</x:v>
      </x:c>
      <x:c r="W427" s="1" t="n">
        <x:v>95.4</x:v>
      </x:c>
      <x:c r="X427" s="1" t="n">
        <x:v>0</x:v>
      </x:c>
      <x:c r="Y427" s="1" t="n">
        <x:v>0</x:v>
      </x:c>
      <x:c r="Z427" s="16" t="n">
        <x:f aca="0">MIN(100,ROUND(MIN(1,E427/10)*15+MIN(1,G427/120)*15+MIN(1,H427/3)*12+MIN(1,J427/2)*10+MIN(1,K427/60)*10+MIN(1,O427/2)*10+MIN(1,P427/2)*8+MIN(1,R427/12)*7+MIN(1,S427/4)*5+MIN(1,T427/8)*3+IF(U427="Unsupported",3,IF(U427="Limited Support",1,0))+IF(C427="Critical",2,IF(C427="High",1,0)),0))</x:f>
        <x:v>5</x:v>
      </x:c>
      <x:c r="AA427" s="1" t="str">
        <x:f aca="0">IF(Z427&gt;=70,"Critical",IF(Z427&gt;=50,"High",IF(Z427&gt;=30,"Medium","Routine")))</x:f>
        <x:v>Routine</x:v>
      </x:c>
      <x:c r="AB427" s="1" t="str">
        <x:f aca="0">IF(W427&gt;=85,"Passes score threshold only","Below score threshold")</x:f>
        <x:v>Passes score threshold only</x:v>
      </x:c>
      <x:c r="AC427" s="12" t="n">
        <x:v>0</x:v>
      </x:c>
      <x:c r="AD427" s="12"/>
      <x:c r="AE427" s="12"/>
    </x:row>
    <x:row r="428" ht="15" hidden="0" customHeight="1">
      <x:c r="A428" s="1" t="s">
        <x:v>1099</x:v>
      </x:c>
      <x:c r="B428" s="1" t="s">
        <x:v>1888</x:v>
      </x:c>
      <x:c r="C428" s="1" t="s">
        <x:v>1902</x:v>
      </x:c>
      <x:c r="D428" s="1" t="s">
        <x:v>1891</x:v>
      </x:c>
      <x:c r="E428" s="1" t="n">
        <x:v>5.52</x:v>
      </x:c>
      <x:c r="F428" s="1" t="n">
        <x:v>78.5</x:v>
      </x:c>
      <x:c r="G428" s="1" t="n">
        <x:v>48</x:v>
      </x:c>
      <x:c r="H428" s="1" t="n">
        <x:v>0</x:v>
      </x:c>
      <x:c r="I428" s="1" t="n">
        <x:v>1</x:v>
      </x:c>
      <x:c r="J428" s="1" t="n">
        <x:v>0</x:v>
      </x:c>
      <x:c r="K428" s="1" t="n">
        <x:v>0</x:v>
      </x:c>
      <x:c r="L428" s="1" t="n">
        <x:v>195.5</x:v>
      </x:c>
      <x:c r="M428" s="1" t="n">
        <x:v>2.2</x:v>
      </x:c>
      <x:c r="N428" s="1" t="n">
        <x:v>0</x:v>
      </x:c>
      <x:c r="O428" s="1" t="n">
        <x:v>1</x:v>
      </x:c>
      <x:c r="P428" s="1" t="n">
        <x:v>1</x:v>
      </x:c>
      <x:c r="Q428" s="1" t="n">
        <x:v>22</x:v>
      </x:c>
      <x:c r="R428" s="1" t="n">
        <x:v>1</x:v>
      </x:c>
      <x:c r="S428" s="1" t="n">
        <x:v>0.25</x:v>
      </x:c>
      <x:c r="T428" s="1" t="n">
        <x:v>1</x:v>
      </x:c>
      <x:c r="U428" s="1" t="s">
        <x:v>1884</x:v>
      </x:c>
      <x:c r="V428" s="15" t="n">
        <x:v>3575.18</x:v>
      </x:c>
      <x:c r="W428" s="1" t="n">
        <x:v>96.6</x:v>
      </x:c>
      <x:c r="X428" s="1" t="n">
        <x:v>0</x:v>
      </x:c>
      <x:c r="Y428" s="1" t="n">
        <x:v>0</x:v>
      </x:c>
      <x:c r="Z428" s="16" t="n">
        <x:f aca="0">MIN(100,ROUND(MIN(1,E428/10)*15+MIN(1,G428/120)*15+MIN(1,H428/3)*12+MIN(1,J428/2)*10+MIN(1,K428/60)*10+MIN(1,O428/2)*10+MIN(1,P428/2)*8+MIN(1,R428/12)*7+MIN(1,S428/4)*5+MIN(1,T428/8)*3+IF(U428="Unsupported",3,IF(U428="Limited Support",1,0))+IF(C428="Critical",2,IF(C428="High",1,0)),0))</x:f>
        <x:v>27</x:v>
      </x:c>
      <x:c r="AA428" s="1" t="str">
        <x:f aca="0">IF(Z428&gt;=70,"Critical",IF(Z428&gt;=50,"High",IF(Z428&gt;=30,"Medium","Routine")))</x:f>
        <x:v>Routine</x:v>
      </x:c>
      <x:c r="AB428" s="1" t="str">
        <x:f aca="0">IF(W428&gt;=85,"Passes score threshold only","Below score threshold")</x:f>
        <x:v>Passes score threshold only</x:v>
      </x:c>
      <x:c r="AC428" s="12" t="n">
        <x:v>3</x:v>
      </x:c>
      <x:c r="AD428" s="12" t="n">
        <x:v>195.5</x:v>
      </x:c>
      <x:c r="AE428" s="12" t="n">
        <x:v>256</x:v>
      </x:c>
    </x:row>
    <x:row r="429" ht="15" hidden="0" customHeight="1">
      <x:c r="A429" s="1" t="s">
        <x:v>1101</x:v>
      </x:c>
      <x:c r="B429" s="1" t="s">
        <x:v>1888</x:v>
      </x:c>
      <x:c r="C429" s="1" t="s">
        <x:v>1893</x:v>
      </x:c>
      <x:c r="D429" s="1" t="s">
        <x:v>1891</x:v>
      </x:c>
      <x:c r="E429" s="1" t="n">
        <x:v>13</x:v>
      </x:c>
      <x:c r="F429" s="1" t="n">
        <x:v>79.4</x:v>
      </x:c>
      <x:c r="G429" s="1" t="n">
        <x:v>0</x:v>
      </x:c>
      <x:c r="H429" s="1" t="n">
        <x:v>0</x:v>
      </x:c>
      <x:c r="I429" s="1" t="n">
        <x:v>2</x:v>
      </x:c>
      <x:c r="J429" s="1" t="n">
        <x:v>0</x:v>
      </x:c>
      <x:c r="K429" s="1" t="n">
        <x:v>0</x:v>
      </x:c>
      <x:c r="L429" s="1" t="n">
        <x:v>206</x:v>
      </x:c>
      <x:c r="M429" s="1" t="n">
        <x:v>2</x:v>
      </x:c>
      <x:c r="N429" s="1" t="n">
        <x:v>0</x:v>
      </x:c>
      <x:c r="O429" s="1" t="n">
        <x:v>1</x:v>
      </x:c>
      <x:c r="P429" s="1" t="n">
        <x:v>0</x:v>
      </x:c>
      <x:c r="Q429" s="1" t="n">
        <x:v>37</x:v>
      </x:c>
      <x:c r="R429" s="1" t="n">
        <x:v>5</x:v>
      </x:c>
      <x:c r="S429" s="1" t="n">
        <x:v>2.72</x:v>
      </x:c>
      <x:c r="T429" s="1" t="n">
        <x:v>2</x:v>
      </x:c>
      <x:c r="U429" s="1" t="s">
        <x:v>1884</x:v>
      </x:c>
      <x:c r="V429" s="15" t="n">
        <x:v>4055.91</x:v>
      </x:c>
      <x:c r="W429" s="1" t="n">
        <x:v>100</x:v>
      </x:c>
      <x:c r="X429" s="1" t="n">
        <x:v>0</x:v>
      </x:c>
      <x:c r="Y429" s="1" t="n">
        <x:v>0</x:v>
      </x:c>
      <x:c r="Z429" s="16" t="n">
        <x:f aca="0">MIN(100,ROUND(MIN(1,E429/10)*15+MIN(1,G429/120)*15+MIN(1,H429/3)*12+MIN(1,J429/2)*10+MIN(1,K429/60)*10+MIN(1,O429/2)*10+MIN(1,P429/2)*8+MIN(1,R429/12)*7+MIN(1,S429/4)*5+MIN(1,T429/8)*3+IF(U429="Unsupported",3,IF(U429="Limited Support",1,0))+IF(C429="Critical",2,IF(C429="High",1,0)),0))</x:f>
        <x:v>28</x:v>
      </x:c>
      <x:c r="AA429" s="1" t="str">
        <x:f aca="0">IF(Z429&gt;=70,"Critical",IF(Z429&gt;=50,"High",IF(Z429&gt;=30,"Medium","Routine")))</x:f>
        <x:v>Routine</x:v>
      </x:c>
      <x:c r="AB429" s="1" t="str">
        <x:f aca="0">IF(W429&gt;=85,"Passes score threshold only","Below score threshold")</x:f>
        <x:v>Passes score threshold only</x:v>
      </x:c>
      <x:c r="AC429" s="12" t="n">
        <x:v>2</x:v>
      </x:c>
      <x:c r="AD429" s="12" t="n">
        <x:v>206</x:v>
      </x:c>
      <x:c r="AE429" s="12" t="n">
        <x:v>148</x:v>
      </x:c>
    </x:row>
    <x:row r="430" ht="15" hidden="0" customHeight="1">
      <x:c r="A430" s="1" t="s">
        <x:v>3085</x:v>
      </x:c>
      <x:c r="B430" s="1" t="s">
        <x:v>2010</x:v>
      </x:c>
      <x:c r="C430" s="1" t="s">
        <x:v>1872</x:v>
      </x:c>
      <x:c r="D430" s="1" t="s">
        <x:v>1911</x:v>
      </x:c>
      <x:c r="E430" s="1" t="n">
        <x:v>3.25</x:v>
      </x:c>
      <x:c r="F430" s="1" t="n">
        <x:v>69</x:v>
      </x:c>
      <x:c r="G430" s="1" t="n">
        <x:v>0</x:v>
      </x:c>
      <x:c r="H430" s="1" t="n">
        <x:v>0</x:v>
      </x:c>
      <x:c r="I430" s="1" t="n">
        <x:v>0</x:v>
      </x:c>
      <x:c r="J430" s="1" t="n">
        <x:v>0</x:v>
      </x:c>
      <x:c r="K430" s="1" t="n">
        <x:v>0</x:v>
      </x:c>
      <x:c r="L430" s="1" t="n">
        <x:v>999</x:v>
      </x:c>
      <x:c r="M430" s="1" t="n">
        <x:v>0</x:v>
      </x:c>
      <x:c r="N430" s="1" t="n">
        <x:v>0</x:v>
      </x:c>
      <x:c r="O430" s="1" t="n">
        <x:v>0</x:v>
      </x:c>
      <x:c r="P430" s="1" t="n">
        <x:v>0</x:v>
      </x:c>
      <x:c r="Q430" s="1" t="n">
        <x:v>23</x:v>
      </x:c>
      <x:c r="R430" s="1" t="n">
        <x:v>0</x:v>
      </x:c>
      <x:c r="S430" s="1" t="n">
        <x:v>0.09</x:v>
      </x:c>
      <x:c r="T430" s="1" t="n">
        <x:v>4</x:v>
      </x:c>
      <x:c r="U430" s="1" t="s">
        <x:v>1884</x:v>
      </x:c>
      <x:c r="V430" s="15" t="n">
        <x:v>2485.34</x:v>
      </x:c>
      <x:c r="W430" s="1" t="n">
        <x:v>95.2</x:v>
      </x:c>
      <x:c r="X430" s="1" t="n">
        <x:v>0</x:v>
      </x:c>
      <x:c r="Y430" s="1" t="n">
        <x:v>0</x:v>
      </x:c>
      <x:c r="Z430" s="16" t="n">
        <x:f aca="0">MIN(100,ROUND(MIN(1,E430/10)*15+MIN(1,G430/120)*15+MIN(1,H430/3)*12+MIN(1,J430/2)*10+MIN(1,K430/60)*10+MIN(1,O430/2)*10+MIN(1,P430/2)*8+MIN(1,R430/12)*7+MIN(1,S430/4)*5+MIN(1,T430/8)*3+IF(U430="Unsupported",3,IF(U430="Limited Support",1,0))+IF(C430="Critical",2,IF(C430="High",1,0)),0))</x:f>
        <x:v>6</x:v>
      </x:c>
      <x:c r="AA430" s="1" t="str">
        <x:f aca="0">IF(Z430&gt;=70,"Critical",IF(Z430&gt;=50,"High",IF(Z430&gt;=30,"Medium","Routine")))</x:f>
        <x:v>Routine</x:v>
      </x:c>
      <x:c r="AB430" s="1" t="str">
        <x:f aca="0">IF(W430&gt;=85,"Passes score threshold only","Below score threshold")</x:f>
        <x:v>Passes score threshold only</x:v>
      </x:c>
      <x:c r="AC430" s="12" t="n">
        <x:v>0</x:v>
      </x:c>
      <x:c r="AD430" s="12"/>
      <x:c r="AE430" s="12"/>
    </x:row>
    <x:row r="431" ht="15" hidden="0" customHeight="1">
      <x:c r="A431" s="1" t="s">
        <x:v>3088</x:v>
      </x:c>
      <x:c r="B431" s="1" t="s">
        <x:v>1897</x:v>
      </x:c>
      <x:c r="C431" s="1" t="s">
        <x:v>1902</x:v>
      </x:c>
      <x:c r="D431" s="1" t="s">
        <x:v>1891</x:v>
      </x:c>
      <x:c r="E431" s="1" t="n">
        <x:v>2.88</x:v>
      </x:c>
      <x:c r="F431" s="1" t="n">
        <x:v>9.7</x:v>
      </x:c>
      <x:c r="G431" s="1" t="n">
        <x:v>65</x:v>
      </x:c>
      <x:c r="H431" s="1" t="n">
        <x:v>0</x:v>
      </x:c>
      <x:c r="I431" s="1" t="n">
        <x:v>1</x:v>
      </x:c>
      <x:c r="J431" s="1" t="n">
        <x:v>0</x:v>
      </x:c>
      <x:c r="K431" s="1" t="n">
        <x:v>0</x:v>
      </x:c>
      <x:c r="L431" s="1" t="n">
        <x:v>419</x:v>
      </x:c>
      <x:c r="M431" s="1" t="n">
        <x:v>3.8</x:v>
      </x:c>
      <x:c r="N431" s="1" t="n">
        <x:v>0</x:v>
      </x:c>
      <x:c r="O431" s="1" t="n">
        <x:v>0</x:v>
      </x:c>
      <x:c r="P431" s="1" t="n">
        <x:v>0</x:v>
      </x:c>
      <x:c r="Q431" s="1" t="n">
        <x:v>4</x:v>
      </x:c>
      <x:c r="R431" s="1" t="n">
        <x:v>0</x:v>
      </x:c>
      <x:c r="S431" s="1" t="n">
        <x:v>0.76</x:v>
      </x:c>
      <x:c r="T431" s="1" t="n">
        <x:v>1</x:v>
      </x:c>
      <x:c r="U431" s="1" t="s">
        <x:v>1884</x:v>
      </x:c>
      <x:c r="V431" s="15" t="n">
        <x:v>16126.11</x:v>
      </x:c>
      <x:c r="W431" s="1" t="n">
        <x:v>96</x:v>
      </x:c>
      <x:c r="X431" s="1" t="n">
        <x:v>0</x:v>
      </x:c>
      <x:c r="Y431" s="1" t="n">
        <x:v>0</x:v>
      </x:c>
      <x:c r="Z431" s="16" t="n">
        <x:f aca="0">MIN(100,ROUND(MIN(1,E431/10)*15+MIN(1,G431/120)*15+MIN(1,H431/3)*12+MIN(1,J431/2)*10+MIN(1,K431/60)*10+MIN(1,O431/2)*10+MIN(1,P431/2)*8+MIN(1,R431/12)*7+MIN(1,S431/4)*5+MIN(1,T431/8)*3+IF(U431="Unsupported",3,IF(U431="Limited Support",1,0))+IF(C431="Critical",2,IF(C431="High",1,0)),0))</x:f>
        <x:v>16</x:v>
      </x:c>
      <x:c r="AA431" s="1" t="str">
        <x:f aca="0">IF(Z431&gt;=70,"Critical",IF(Z431&gt;=50,"High",IF(Z431&gt;=30,"Medium","Routine")))</x:f>
        <x:v>Routine</x:v>
      </x:c>
      <x:c r="AB431" s="1" t="str">
        <x:f aca="0">IF(W431&gt;=85,"Passes score threshold only","Below score threshold")</x:f>
        <x:v>Passes score threshold only</x:v>
      </x:c>
      <x:c r="AC431" s="12" t="n">
        <x:v>2</x:v>
      </x:c>
      <x:c r="AD431" s="12" t="n">
        <x:v>419</x:v>
      </x:c>
      <x:c r="AE431" s="12" t="n">
        <x:v>165</x:v>
      </x:c>
    </x:row>
    <x:row r="432" ht="15" hidden="0" customHeight="1">
      <x:c r="A432" s="1" t="s">
        <x:v>3091</x:v>
      </x:c>
      <x:c r="B432" s="1" t="s">
        <x:v>1879</x:v>
      </x:c>
      <x:c r="C432" s="1" t="s">
        <x:v>1893</x:v>
      </x:c>
      <x:c r="D432" s="1" t="s">
        <x:v>1891</x:v>
      </x:c>
      <x:c r="E432" s="1" t="n">
        <x:v>4.01</x:v>
      </x:c>
      <x:c r="F432" s="1" t="n">
        <x:v>55.7</x:v>
      </x:c>
      <x:c r="G432" s="1" t="n">
        <x:v>0</x:v>
      </x:c>
      <x:c r="H432" s="1" t="n">
        <x:v>0</x:v>
      </x:c>
      <x:c r="I432" s="1" t="n">
        <x:v>1</x:v>
      </x:c>
      <x:c r="J432" s="1" t="n">
        <x:v>0</x:v>
      </x:c>
      <x:c r="K432" s="1" t="n">
        <x:v>0</x:v>
      </x:c>
      <x:c r="L432" s="1" t="n">
        <x:v>206</x:v>
      </x:c>
      <x:c r="M432" s="1" t="n">
        <x:v>2.4</x:v>
      </x:c>
      <x:c r="N432" s="1" t="n">
        <x:v>0</x:v>
      </x:c>
      <x:c r="O432" s="1" t="n">
        <x:v>0</x:v>
      </x:c>
      <x:c r="P432" s="1" t="n">
        <x:v>0</x:v>
      </x:c>
      <x:c r="Q432" s="1" t="n">
        <x:v>17</x:v>
      </x:c>
      <x:c r="R432" s="1" t="n">
        <x:v>0</x:v>
      </x:c>
      <x:c r="S432" s="1" t="n">
        <x:v>1.02</x:v>
      </x:c>
      <x:c r="T432" s="1" t="n">
        <x:v>4</x:v>
      </x:c>
      <x:c r="U432" s="1" t="s">
        <x:v>1907</x:v>
      </x:c>
      <x:c r="V432" s="15" t="n">
        <x:v>1608.11</x:v>
      </x:c>
      <x:c r="W432" s="1" t="n">
        <x:v>95.5</x:v>
      </x:c>
      <x:c r="X432" s="1" t="n">
        <x:v>0</x:v>
      </x:c>
      <x:c r="Y432" s="1" t="n">
        <x:v>0</x:v>
      </x:c>
      <x:c r="Z432" s="16" t="n">
        <x:f aca="0">MIN(100,ROUND(MIN(1,E432/10)*15+MIN(1,G432/120)*15+MIN(1,H432/3)*12+MIN(1,J432/2)*10+MIN(1,K432/60)*10+MIN(1,O432/2)*10+MIN(1,P432/2)*8+MIN(1,R432/12)*7+MIN(1,S432/4)*5+MIN(1,T432/8)*3+IF(U432="Unsupported",3,IF(U432="Limited Support",1,0))+IF(C432="Critical",2,IF(C432="High",1,0)),0))</x:f>
        <x:v>11</x:v>
      </x:c>
      <x:c r="AA432" s="1" t="str">
        <x:f aca="0">IF(Z432&gt;=70,"Critical",IF(Z432&gt;=50,"High",IF(Z432&gt;=30,"Medium","Routine")))</x:f>
        <x:v>Routine</x:v>
      </x:c>
      <x:c r="AB432" s="1" t="str">
        <x:f aca="0">IF(W432&gt;=85,"Passes score threshold only","Below score threshold")</x:f>
        <x:v>Passes score threshold only</x:v>
      </x:c>
      <x:c r="AC432" s="12" t="n">
        <x:v>1</x:v>
      </x:c>
      <x:c r="AD432" s="12"/>
      <x:c r="AE432" s="12" t="n">
        <x:v>206</x:v>
      </x:c>
    </x:row>
    <x:row r="433" ht="15" hidden="0" customHeight="1">
      <x:c r="A433" s="1" t="s">
        <x:v>1102</x:v>
      </x:c>
      <x:c r="B433" s="1" t="s">
        <x:v>1989</x:v>
      </x:c>
      <x:c r="C433" s="1" t="s">
        <x:v>1872</x:v>
      </x:c>
      <x:c r="D433" s="1" t="s">
        <x:v>1911</x:v>
      </x:c>
      <x:c r="E433" s="1" t="n">
        <x:v>2.93</x:v>
      </x:c>
      <x:c r="F433" s="1" t="n">
        <x:v>48.1</x:v>
      </x:c>
      <x:c r="G433" s="1" t="n">
        <x:v>93</x:v>
      </x:c>
      <x:c r="H433" s="1" t="n">
        <x:v>0</x:v>
      </x:c>
      <x:c r="I433" s="1" t="n">
        <x:v>0</x:v>
      </x:c>
      <x:c r="J433" s="1" t="n">
        <x:v>0</x:v>
      </x:c>
      <x:c r="K433" s="1" t="n">
        <x:v>0</x:v>
      </x:c>
      <x:c r="L433" s="1" t="n">
        <x:v>187</x:v>
      </x:c>
      <x:c r="M433" s="1" t="n">
        <x:v>0</x:v>
      </x:c>
      <x:c r="N433" s="1" t="n">
        <x:v>0</x:v>
      </x:c>
      <x:c r="O433" s="1" t="n">
        <x:v>0</x:v>
      </x:c>
      <x:c r="P433" s="1" t="n">
        <x:v>0</x:v>
      </x:c>
      <x:c r="Q433" s="1" t="n">
        <x:v>14</x:v>
      </x:c>
      <x:c r="R433" s="1" t="n">
        <x:v>0</x:v>
      </x:c>
      <x:c r="S433" s="1" t="n">
        <x:v>0.2</x:v>
      </x:c>
      <x:c r="T433" s="1" t="n">
        <x:v>2</x:v>
      </x:c>
      <x:c r="U433" s="1" t="s">
        <x:v>1884</x:v>
      </x:c>
      <x:c r="V433" s="15" t="n">
        <x:v>7794.12</x:v>
      </x:c>
      <x:c r="W433" s="1" t="n">
        <x:v>94.7</x:v>
      </x:c>
      <x:c r="X433" s="1" t="n">
        <x:v>0</x:v>
      </x:c>
      <x:c r="Y433" s="1" t="n">
        <x:v>0</x:v>
      </x:c>
      <x:c r="Z433" s="16" t="n">
        <x:f aca="0">MIN(100,ROUND(MIN(1,E433/10)*15+MIN(1,G433/120)*15+MIN(1,H433/3)*12+MIN(1,J433/2)*10+MIN(1,K433/60)*10+MIN(1,O433/2)*10+MIN(1,P433/2)*8+MIN(1,R433/12)*7+MIN(1,S433/4)*5+MIN(1,T433/8)*3+IF(U433="Unsupported",3,IF(U433="Limited Support",1,0))+IF(C433="Critical",2,IF(C433="High",1,0)),0))</x:f>
        <x:v>17</x:v>
      </x:c>
      <x:c r="AA433" s="1" t="str">
        <x:f aca="0">IF(Z433&gt;=70,"Critical",IF(Z433&gt;=50,"High",IF(Z433&gt;=30,"Medium","Routine")))</x:f>
        <x:v>Routine</x:v>
      </x:c>
      <x:c r="AB433" s="1" t="str">
        <x:f aca="0">IF(W433&gt;=85,"Passes score threshold only","Below score threshold")</x:f>
        <x:v>Passes score threshold only</x:v>
      </x:c>
      <x:c r="AC433" s="12" t="n">
        <x:v>2</x:v>
      </x:c>
      <x:c r="AD433" s="12" t="n">
        <x:v>187</x:v>
      </x:c>
      <x:c r="AE433" s="12" t="n">
        <x:v>755</x:v>
      </x:c>
    </x:row>
    <x:row r="434" ht="15" hidden="0" customHeight="1">
      <x:c r="A434" s="1" t="s">
        <x:v>3096</x:v>
      </x:c>
      <x:c r="B434" s="1" t="s">
        <x:v>1888</x:v>
      </x:c>
      <x:c r="C434" s="1" t="s">
        <x:v>1902</x:v>
      </x:c>
      <x:c r="D434" s="1" t="s">
        <x:v>1911</x:v>
      </x:c>
      <x:c r="E434" s="1" t="n">
        <x:v>3.22</x:v>
      </x:c>
      <x:c r="F434" s="1" t="n">
        <x:v>67.2</x:v>
      </x:c>
      <x:c r="G434" s="1" t="n">
        <x:v>0</x:v>
      </x:c>
      <x:c r="H434" s="1" t="n">
        <x:v>0</x:v>
      </x:c>
      <x:c r="I434" s="1" t="n">
        <x:v>0</x:v>
      </x:c>
      <x:c r="J434" s="1" t="n">
        <x:v>0</x:v>
      </x:c>
      <x:c r="K434" s="1" t="n">
        <x:v>0</x:v>
      </x:c>
      <x:c r="L434" s="1" t="n">
        <x:v>130</x:v>
      </x:c>
      <x:c r="M434" s="1" t="n">
        <x:v>0</x:v>
      </x:c>
      <x:c r="N434" s="1" t="n">
        <x:v>0</x:v>
      </x:c>
      <x:c r="O434" s="1" t="n">
        <x:v>0</x:v>
      </x:c>
      <x:c r="P434" s="1" t="n">
        <x:v>0</x:v>
      </x:c>
      <x:c r="Q434" s="1" t="n">
        <x:v>20</x:v>
      </x:c>
      <x:c r="R434" s="1" t="n">
        <x:v>2</x:v>
      </x:c>
      <x:c r="S434" s="1" t="n">
        <x:v>0.28</x:v>
      </x:c>
      <x:c r="T434" s="1" t="n">
        <x:v>1</x:v>
      </x:c>
      <x:c r="U434" s="1" t="s">
        <x:v>1884</x:v>
      </x:c>
      <x:c r="V434" s="15" t="n">
        <x:v>3331.97</x:v>
      </x:c>
      <x:c r="W434" s="1" t="n">
        <x:v>96.4</x:v>
      </x:c>
      <x:c r="X434" s="1" t="n">
        <x:v>0</x:v>
      </x:c>
      <x:c r="Y434" s="1" t="n">
        <x:v>0</x:v>
      </x:c>
      <x:c r="Z434" s="16" t="n">
        <x:f aca="0">MIN(100,ROUND(MIN(1,E434/10)*15+MIN(1,G434/120)*15+MIN(1,H434/3)*12+MIN(1,J434/2)*10+MIN(1,K434/60)*10+MIN(1,O434/2)*10+MIN(1,P434/2)*8+MIN(1,R434/12)*7+MIN(1,S434/4)*5+MIN(1,T434/8)*3+IF(U434="Unsupported",3,IF(U434="Limited Support",1,0))+IF(C434="Critical",2,IF(C434="High",1,0)),0))</x:f>
        <x:v>9</x:v>
      </x:c>
      <x:c r="AA434" s="1" t="str">
        <x:f aca="0">IF(Z434&gt;=70,"Critical",IF(Z434&gt;=50,"High",IF(Z434&gt;=30,"Medium","Routine")))</x:f>
        <x:v>Routine</x:v>
      </x:c>
      <x:c r="AB434" s="1" t="str">
        <x:f aca="0">IF(W434&gt;=85,"Passes score threshold only","Below score threshold")</x:f>
        <x:v>Passes score threshold only</x:v>
      </x:c>
      <x:c r="AC434" s="12" t="n">
        <x:v>2</x:v>
      </x:c>
      <x:c r="AD434" s="12" t="n">
        <x:v>130</x:v>
      </x:c>
      <x:c r="AE434" s="12" t="n">
        <x:v>413</x:v>
      </x:c>
    </x:row>
    <x:row r="435" ht="15" hidden="0" customHeight="1">
      <x:c r="A435" s="1" t="s">
        <x:v>1106</x:v>
      </x:c>
      <x:c r="B435" s="1" t="s">
        <x:v>1866</x:v>
      </x:c>
      <x:c r="C435" s="1" t="s">
        <x:v>1893</x:v>
      </x:c>
      <x:c r="D435" s="1" t="s">
        <x:v>1911</x:v>
      </x:c>
      <x:c r="E435" s="1" t="n">
        <x:v>0.73</x:v>
      </x:c>
      <x:c r="F435" s="1" t="n">
        <x:v>49.7</x:v>
      </x:c>
      <x:c r="G435" s="1" t="n">
        <x:v>0</x:v>
      </x:c>
      <x:c r="H435" s="1" t="n">
        <x:v>0</x:v>
      </x:c>
      <x:c r="I435" s="1" t="n">
        <x:v>0</x:v>
      </x:c>
      <x:c r="J435" s="1" t="n">
        <x:v>0</x:v>
      </x:c>
      <x:c r="K435" s="1" t="n">
        <x:v>0</x:v>
      </x:c>
      <x:c r="L435" s="1" t="n">
        <x:v>999</x:v>
      </x:c>
      <x:c r="M435" s="1" t="n">
        <x:v>0</x:v>
      </x:c>
      <x:c r="N435" s="1" t="n">
        <x:v>0</x:v>
      </x:c>
      <x:c r="O435" s="1" t="n">
        <x:v>0</x:v>
      </x:c>
      <x:c r="P435" s="1" t="n">
        <x:v>0</x:v>
      </x:c>
      <x:c r="Q435" s="1" t="n">
        <x:v>21</x:v>
      </x:c>
      <x:c r="R435" s="1" t="n">
        <x:v>1</x:v>
      </x:c>
      <x:c r="S435" s="1" t="n">
        <x:v>0</x:v>
      </x:c>
      <x:c r="T435" s="1" t="n">
        <x:v>2</x:v>
      </x:c>
      <x:c r="U435" s="1" t="s">
        <x:v>1884</x:v>
      </x:c>
      <x:c r="V435" s="15" t="n">
        <x:v>63742.68</x:v>
      </x:c>
      <x:c r="W435" s="1" t="n">
        <x:v>94</x:v>
      </x:c>
      <x:c r="X435" s="1" t="n">
        <x:v>0</x:v>
      </x:c>
      <x:c r="Y435" s="1" t="n">
        <x:v>0</x:v>
      </x:c>
      <x:c r="Z435" s="16" t="n">
        <x:f aca="0">MIN(100,ROUND(MIN(1,E435/10)*15+MIN(1,G435/120)*15+MIN(1,H435/3)*12+MIN(1,J435/2)*10+MIN(1,K435/60)*10+MIN(1,O435/2)*10+MIN(1,P435/2)*8+MIN(1,R435/12)*7+MIN(1,S435/4)*5+MIN(1,T435/8)*3+IF(U435="Unsupported",3,IF(U435="Limited Support",1,0))+IF(C435="Critical",2,IF(C435="High",1,0)),0))</x:f>
        <x:v>3</x:v>
      </x:c>
      <x:c r="AA435" s="1" t="str">
        <x:f aca="0">IF(Z435&gt;=70,"Critical",IF(Z435&gt;=50,"High",IF(Z435&gt;=30,"Medium","Routine")))</x:f>
        <x:v>Routine</x:v>
      </x:c>
      <x:c r="AB435" s="1" t="str">
        <x:f aca="0">IF(W435&gt;=85,"Passes score threshold only","Below score threshold")</x:f>
        <x:v>Passes score threshold only</x:v>
      </x:c>
      <x:c r="AC435" s="12" t="n">
        <x:v>0</x:v>
      </x:c>
      <x:c r="AD435" s="12"/>
      <x:c r="AE435" s="12"/>
    </x:row>
    <x:row r="436" ht="15" hidden="0" customHeight="1">
      <x:c r="A436" s="1" t="s">
        <x:v>1110</x:v>
      </x:c>
      <x:c r="B436" s="1" t="s">
        <x:v>2010</x:v>
      </x:c>
      <x:c r="C436" s="1" t="s">
        <x:v>1893</x:v>
      </x:c>
      <x:c r="D436" s="1" t="s">
        <x:v>1911</x:v>
      </x:c>
      <x:c r="E436" s="1" t="n">
        <x:v>1.46</x:v>
      </x:c>
      <x:c r="F436" s="1" t="n">
        <x:v>56.9</x:v>
      </x:c>
      <x:c r="G436" s="1" t="n">
        <x:v>0</x:v>
      </x:c>
      <x:c r="H436" s="1" t="n">
        <x:v>1</x:v>
      </x:c>
      <x:c r="I436" s="1" t="n">
        <x:v>2</x:v>
      </x:c>
      <x:c r="J436" s="1" t="n">
        <x:v>0</x:v>
      </x:c>
      <x:c r="K436" s="1" t="n">
        <x:v>22.2</x:v>
      </x:c>
      <x:c r="L436" s="1" t="n">
        <x:v>228</x:v>
      </x:c>
      <x:c r="M436" s="1" t="n">
        <x:v>2.4</x:v>
      </x:c>
      <x:c r="N436" s="1" t="n">
        <x:v>0</x:v>
      </x:c>
      <x:c r="O436" s="1" t="n">
        <x:v>0</x:v>
      </x:c>
      <x:c r="P436" s="1" t="n">
        <x:v>0</x:v>
      </x:c>
      <x:c r="Q436" s="1" t="n">
        <x:v>15</x:v>
      </x:c>
      <x:c r="R436" s="1" t="n">
        <x:v>3</x:v>
      </x:c>
      <x:c r="S436" s="1" t="n">
        <x:v>0.3</x:v>
      </x:c>
      <x:c r="T436" s="1" t="n">
        <x:v>1</x:v>
      </x:c>
      <x:c r="U436" s="1" t="s">
        <x:v>1873</x:v>
      </x:c>
      <x:c r="V436" s="15" t="n">
        <x:v>2307.1</x:v>
      </x:c>
      <x:c r="W436" s="1" t="n">
        <x:v>98.1</x:v>
      </x:c>
      <x:c r="X436" s="1" t="n">
        <x:v>0</x:v>
      </x:c>
      <x:c r="Y436" s="1" t="n">
        <x:v>0</x:v>
      </x:c>
      <x:c r="Z436" s="16" t="n">
        <x:f aca="0">MIN(100,ROUND(MIN(1,E436/10)*15+MIN(1,G436/120)*15+MIN(1,H436/3)*12+MIN(1,J436/2)*10+MIN(1,K436/60)*10+MIN(1,O436/2)*10+MIN(1,P436/2)*8+MIN(1,R436/12)*7+MIN(1,S436/4)*5+MIN(1,T436/8)*3+IF(U436="Unsupported",3,IF(U436="Limited Support",1,0))+IF(C436="Critical",2,IF(C436="High",1,0)),0))</x:f>
        <x:v>16</x:v>
      </x:c>
      <x:c r="AA436" s="1" t="str">
        <x:f aca="0">IF(Z436&gt;=70,"Critical",IF(Z436&gt;=50,"High",IF(Z436&gt;=30,"Medium","Routine")))</x:f>
        <x:v>Routine</x:v>
      </x:c>
      <x:c r="AB436" s="1" t="str">
        <x:f aca="0">IF(W436&gt;=85,"Passes score threshold only","Below score threshold")</x:f>
        <x:v>Passes score threshold only</x:v>
      </x:c>
      <x:c r="AC436" s="12" t="n">
        <x:v>2</x:v>
      </x:c>
      <x:c r="AD436" s="12" t="n">
        <x:v>228</x:v>
      </x:c>
      <x:c r="AE436" s="12" t="n">
        <x:v>5</x:v>
      </x:c>
    </x:row>
    <x:row r="437" ht="15" hidden="0" customHeight="1">
      <x:c r="A437" s="1" t="s">
        <x:v>1114</x:v>
      </x:c>
      <x:c r="B437" s="1" t="s">
        <x:v>1927</x:v>
      </x:c>
      <x:c r="C437" s="1" t="s">
        <x:v>1902</x:v>
      </x:c>
      <x:c r="D437" s="1" t="s">
        <x:v>1911</x:v>
      </x:c>
      <x:c r="E437" s="1" t="n">
        <x:v>6.06</x:v>
      </x:c>
      <x:c r="F437" s="1" t="n">
        <x:v>78.4</x:v>
      </x:c>
      <x:c r="G437" s="1" t="n">
        <x:v>0</x:v>
      </x:c>
      <x:c r="H437" s="1" t="n">
        <x:v>0</x:v>
      </x:c>
      <x:c r="I437" s="1" t="n">
        <x:v>0</x:v>
      </x:c>
      <x:c r="J437" s="1" t="n">
        <x:v>0</x:v>
      </x:c>
      <x:c r="K437" s="1" t="n">
        <x:v>0</x:v>
      </x:c>
      <x:c r="L437" s="1" t="n">
        <x:v>928</x:v>
      </x:c>
      <x:c r="M437" s="1" t="n">
        <x:v>0</x:v>
      </x:c>
      <x:c r="N437" s="1" t="n">
        <x:v>0</x:v>
      </x:c>
      <x:c r="O437" s="1" t="n">
        <x:v>0</x:v>
      </x:c>
      <x:c r="P437" s="1" t="n">
        <x:v>0</x:v>
      </x:c>
      <x:c r="Q437" s="1" t="n">
        <x:v>30</x:v>
      </x:c>
      <x:c r="R437" s="1" t="n">
        <x:v>0</x:v>
      </x:c>
      <x:c r="S437" s="1" t="n">
        <x:v>0.64</x:v>
      </x:c>
      <x:c r="T437" s="1" t="n">
        <x:v>7</x:v>
      </x:c>
      <x:c r="U437" s="1" t="s">
        <x:v>1884</x:v>
      </x:c>
      <x:c r="V437" s="15" t="n">
        <x:v>9817.09</x:v>
      </x:c>
      <x:c r="W437" s="1" t="n">
        <x:v>96.4</x:v>
      </x:c>
      <x:c r="X437" s="1" t="n">
        <x:v>0</x:v>
      </x:c>
      <x:c r="Y437" s="1" t="n">
        <x:v>0</x:v>
      </x:c>
      <x:c r="Z437" s="16" t="n">
        <x:f aca="0">MIN(100,ROUND(MIN(1,E437/10)*15+MIN(1,G437/120)*15+MIN(1,H437/3)*12+MIN(1,J437/2)*10+MIN(1,K437/60)*10+MIN(1,O437/2)*10+MIN(1,P437/2)*8+MIN(1,R437/12)*7+MIN(1,S437/4)*5+MIN(1,T437/8)*3+IF(U437="Unsupported",3,IF(U437="Limited Support",1,0))+IF(C437="Critical",2,IF(C437="High",1,0)),0))</x:f>
        <x:v>15</x:v>
      </x:c>
      <x:c r="AA437" s="1" t="str">
        <x:f aca="0">IF(Z437&gt;=70,"Critical",IF(Z437&gt;=50,"High",IF(Z437&gt;=30,"Medium","Routine")))</x:f>
        <x:v>Routine</x:v>
      </x:c>
      <x:c r="AB437" s="1" t="str">
        <x:f aca="0">IF(W437&gt;=85,"Passes score threshold only","Below score threshold")</x:f>
        <x:v>Passes score threshold only</x:v>
      </x:c>
      <x:c r="AC437" s="12" t="n">
        <x:v>1</x:v>
      </x:c>
      <x:c r="AD437" s="12"/>
      <x:c r="AE437" s="12" t="n">
        <x:v>928</x:v>
      </x:c>
    </x:row>
    <x:row r="438" ht="15" hidden="0" customHeight="1">
      <x:c r="A438" s="1" t="s">
        <x:v>3105</x:v>
      </x:c>
      <x:c r="B438" s="1" t="s">
        <x:v>1888</x:v>
      </x:c>
      <x:c r="C438" s="1" t="s">
        <x:v>1893</x:v>
      </x:c>
      <x:c r="D438" s="1" t="s">
        <x:v>1891</x:v>
      </x:c>
      <x:c r="E438" s="1" t="n">
        <x:v>10.76</x:v>
      </x:c>
      <x:c r="F438" s="1" t="n">
        <x:v>86.5</x:v>
      </x:c>
      <x:c r="G438" s="1" t="n">
        <x:v>75</x:v>
      </x:c>
      <x:c r="H438" s="1" t="n">
        <x:v>1</x:v>
      </x:c>
      <x:c r="I438" s="1" t="n">
        <x:v>1</x:v>
      </x:c>
      <x:c r="J438" s="1" t="n">
        <x:v>0</x:v>
      </x:c>
      <x:c r="K438" s="1" t="n">
        <x:v>14.9</x:v>
      </x:c>
      <x:c r="L438" s="1" t="n">
        <x:v>68</x:v>
      </x:c>
      <x:c r="M438" s="1" t="n">
        <x:v>1.4</x:v>
      </x:c>
      <x:c r="N438" s="1" t="n">
        <x:v>0</x:v>
      </x:c>
      <x:c r="O438" s="1" t="n">
        <x:v>0</x:v>
      </x:c>
      <x:c r="P438" s="1" t="n">
        <x:v>0</x:v>
      </x:c>
      <x:c r="Q438" s="1" t="n">
        <x:v>30</x:v>
      </x:c>
      <x:c r="R438" s="1" t="n">
        <x:v>4</x:v>
      </x:c>
      <x:c r="S438" s="1" t="n">
        <x:v>2.38</x:v>
      </x:c>
      <x:c r="T438" s="1" t="n">
        <x:v>3</x:v>
      </x:c>
      <x:c r="U438" s="1" t="s">
        <x:v>1884</x:v>
      </x:c>
      <x:c r="V438" s="15" t="n">
        <x:v>3298.96</x:v>
      </x:c>
      <x:c r="W438" s="1" t="n">
        <x:v>93.8</x:v>
      </x:c>
      <x:c r="X438" s="1" t="n">
        <x:v>0</x:v>
      </x:c>
      <x:c r="Y438" s="1" t="n">
        <x:v>0</x:v>
      </x:c>
      <x:c r="Z438" s="16" t="n">
        <x:f aca="0">MIN(100,ROUND(MIN(1,E438/10)*15+MIN(1,G438/120)*15+MIN(1,H438/3)*12+MIN(1,J438/2)*10+MIN(1,K438/60)*10+MIN(1,O438/2)*10+MIN(1,P438/2)*8+MIN(1,R438/12)*7+MIN(1,S438/4)*5+MIN(1,T438/8)*3+IF(U438="Unsupported",3,IF(U438="Limited Support",1,0))+IF(C438="Critical",2,IF(C438="High",1,0)),0))</x:f>
        <x:v>38</x:v>
      </x:c>
      <x:c r="AA438" s="1" t="str">
        <x:f aca="0">IF(Z438&gt;=70,"Critical",IF(Z438&gt;=50,"High",IF(Z438&gt;=30,"Medium","Routine")))</x:f>
        <x:v>Medium</x:v>
      </x:c>
      <x:c r="AB438" s="1" t="str">
        <x:f aca="0">IF(W438&gt;=85,"Passes score threshold only","Below score threshold")</x:f>
        <x:v>Passes score threshold only</x:v>
      </x:c>
      <x:c r="AC438" s="12" t="n">
        <x:v>1</x:v>
      </x:c>
      <x:c r="AD438" s="12"/>
      <x:c r="AE438" s="12" t="n">
        <x:v>68</x:v>
      </x:c>
    </x:row>
    <x:row r="439" ht="15" hidden="0" customHeight="1">
      <x:c r="A439" s="1" t="s">
        <x:v>1118</x:v>
      </x:c>
      <x:c r="B439" s="1" t="s">
        <x:v>1888</x:v>
      </x:c>
      <x:c r="C439" s="1" t="s">
        <x:v>1893</x:v>
      </x:c>
      <x:c r="D439" s="1" t="s">
        <x:v>1911</x:v>
      </x:c>
      <x:c r="E439" s="1" t="n">
        <x:v>3.29</x:v>
      </x:c>
      <x:c r="F439" s="1" t="n">
        <x:v>71.9</x:v>
      </x:c>
      <x:c r="G439" s="1" t="n">
        <x:v>0</x:v>
      </x:c>
      <x:c r="H439" s="1" t="n">
        <x:v>0</x:v>
      </x:c>
      <x:c r="I439" s="1" t="n">
        <x:v>0</x:v>
      </x:c>
      <x:c r="J439" s="1" t="n">
        <x:v>0</x:v>
      </x:c>
      <x:c r="K439" s="1" t="n">
        <x:v>0</x:v>
      </x:c>
      <x:c r="L439" s="1" t="n">
        <x:v>244</x:v>
      </x:c>
      <x:c r="M439" s="1" t="n">
        <x:v>0</x:v>
      </x:c>
      <x:c r="N439" s="1" t="n">
        <x:v>0</x:v>
      </x:c>
      <x:c r="O439" s="1" t="n">
        <x:v>1</x:v>
      </x:c>
      <x:c r="P439" s="1" t="n">
        <x:v>0</x:v>
      </x:c>
      <x:c r="Q439" s="1" t="n">
        <x:v>21</x:v>
      </x:c>
      <x:c r="R439" s="1" t="n">
        <x:v>4</x:v>
      </x:c>
      <x:c r="S439" s="1" t="n">
        <x:v>0.49</x:v>
      </x:c>
      <x:c r="T439" s="1" t="n">
        <x:v>0</x:v>
      </x:c>
      <x:c r="U439" s="1" t="s">
        <x:v>1884</x:v>
      </x:c>
      <x:c r="V439" s="15" t="n">
        <x:v>3881.51</x:v>
      </x:c>
      <x:c r="W439" s="1" t="n">
        <x:v>99.1</x:v>
      </x:c>
      <x:c r="X439" s="1" t="n">
        <x:v>1</x:v>
      </x:c>
      <x:c r="Y439" s="1" t="n">
        <x:v>0</x:v>
      </x:c>
      <x:c r="Z439" s="16" t="n">
        <x:f aca="0">MIN(100,ROUND(MIN(1,E439/10)*15+MIN(1,G439/120)*15+MIN(1,H439/3)*12+MIN(1,J439/2)*10+MIN(1,K439/60)*10+MIN(1,O439/2)*10+MIN(1,P439/2)*8+MIN(1,R439/12)*7+MIN(1,S439/4)*5+MIN(1,T439/8)*3+IF(U439="Unsupported",3,IF(U439="Limited Support",1,0))+IF(C439="Critical",2,IF(C439="High",1,0)),0))</x:f>
        <x:v>14</x:v>
      </x:c>
      <x:c r="AA439" s="1" t="str">
        <x:f aca="0">IF(Z439&gt;=70,"Critical",IF(Z439&gt;=50,"High",IF(Z439&gt;=30,"Medium","Routine")))</x:f>
        <x:v>Routine</x:v>
      </x:c>
      <x:c r="AB439" s="1" t="str">
        <x:f aca="0">IF(W439&gt;=85,"Passes score threshold only","Below score threshold")</x:f>
        <x:v>Passes score threshold only</x:v>
      </x:c>
      <x:c r="AC439" s="12" t="n">
        <x:v>2</x:v>
      </x:c>
      <x:c r="AD439" s="12" t="n">
        <x:v>244</x:v>
      </x:c>
      <x:c r="AE439" s="12" t="n">
        <x:v>434</x:v>
      </x:c>
    </x:row>
    <x:row r="440" ht="15" hidden="0" customHeight="1">
      <x:c r="A440" s="1" t="s">
        <x:v>1121</x:v>
      </x:c>
      <x:c r="B440" s="1" t="s">
        <x:v>1897</x:v>
      </x:c>
      <x:c r="C440" s="1" t="s">
        <x:v>1902</x:v>
      </x:c>
      <x:c r="D440" s="1" t="s">
        <x:v>1870</x:v>
      </x:c>
      <x:c r="E440" s="1" t="n">
        <x:v>1.34</x:v>
      </x:c>
      <x:c r="F440" s="1" t="n">
        <x:v>15.7</x:v>
      </x:c>
      <x:c r="G440" s="1" t="n">
        <x:v>0</x:v>
      </x:c>
      <x:c r="H440" s="1" t="n">
        <x:v>0</x:v>
      </x:c>
      <x:c r="I440" s="1" t="n">
        <x:v>1</x:v>
      </x:c>
      <x:c r="J440" s="1" t="n">
        <x:v>0</x:v>
      </x:c>
      <x:c r="K440" s="1" t="n">
        <x:v>0</x:v>
      </x:c>
      <x:c r="L440" s="1" t="n">
        <x:v>336</x:v>
      </x:c>
      <x:c r="M440" s="1" t="n">
        <x:v>1.8</x:v>
      </x:c>
      <x:c r="N440" s="1" t="n">
        <x:v>0</x:v>
      </x:c>
      <x:c r="O440" s="1" t="n">
        <x:v>1</x:v>
      </x:c>
      <x:c r="P440" s="1" t="n">
        <x:v>0</x:v>
      </x:c>
      <x:c r="Q440" s="1" t="n">
        <x:v>8</x:v>
      </x:c>
      <x:c r="R440" s="1" t="n">
        <x:v>1</x:v>
      </x:c>
      <x:c r="S440" s="1" t="n">
        <x:v>0.3</x:v>
      </x:c>
      <x:c r="T440" s="1" t="n">
        <x:v>2</x:v>
      </x:c>
      <x:c r="U440" s="1" t="s">
        <x:v>1884</x:v>
      </x:c>
      <x:c r="V440" s="15" t="n">
        <x:v>15241.99</x:v>
      </x:c>
      <x:c r="W440" s="1" t="n">
        <x:v>97.3</x:v>
      </x:c>
      <x:c r="X440" s="1" t="n">
        <x:v>0</x:v>
      </x:c>
      <x:c r="Y440" s="1" t="n">
        <x:v>0</x:v>
      </x:c>
      <x:c r="Z440" s="16" t="n">
        <x:f aca="0">MIN(100,ROUND(MIN(1,E440/10)*15+MIN(1,G440/120)*15+MIN(1,H440/3)*12+MIN(1,J440/2)*10+MIN(1,K440/60)*10+MIN(1,O440/2)*10+MIN(1,P440/2)*8+MIN(1,R440/12)*7+MIN(1,S440/4)*5+MIN(1,T440/8)*3+IF(U440="Unsupported",3,IF(U440="Limited Support",1,0))+IF(C440="Critical",2,IF(C440="High",1,0)),0))</x:f>
        <x:v>11</x:v>
      </x:c>
      <x:c r="AA440" s="1" t="str">
        <x:f aca="0">IF(Z440&gt;=70,"Critical",IF(Z440&gt;=50,"High",IF(Z440&gt;=30,"Medium","Routine")))</x:f>
        <x:v>Routine</x:v>
      </x:c>
      <x:c r="AB440" s="1" t="str">
        <x:f aca="0">IF(W440&gt;=85,"Passes score threshold only","Below score threshold")</x:f>
        <x:v>Passes score threshold only</x:v>
      </x:c>
      <x:c r="AC440" s="12" t="n">
        <x:v>1</x:v>
      </x:c>
      <x:c r="AD440" s="12"/>
      <x:c r="AE440" s="12" t="n">
        <x:v>336</x:v>
      </x:c>
    </x:row>
    <x:row r="441" ht="15" hidden="0" customHeight="1">
      <x:c r="A441" s="1" t="s">
        <x:v>3112</x:v>
      </x:c>
      <x:c r="B441" s="1" t="s">
        <x:v>1888</x:v>
      </x:c>
      <x:c r="C441" s="1" t="s">
        <x:v>1893</x:v>
      </x:c>
      <x:c r="D441" s="1" t="s">
        <x:v>1870</x:v>
      </x:c>
      <x:c r="E441" s="1" t="n">
        <x:v>10.51</x:v>
      </x:c>
      <x:c r="F441" s="1" t="n">
        <x:v>70.5</x:v>
      </x:c>
      <x:c r="G441" s="1" t="n">
        <x:v>151</x:v>
      </x:c>
      <x:c r="H441" s="1" t="n">
        <x:v>0</x:v>
      </x:c>
      <x:c r="I441" s="1" t="n">
        <x:v>1</x:v>
      </x:c>
      <x:c r="J441" s="1" t="n">
        <x:v>0</x:v>
      </x:c>
      <x:c r="K441" s="1" t="n">
        <x:v>0</x:v>
      </x:c>
      <x:c r="L441" s="1" t="n">
        <x:v>437</x:v>
      </x:c>
      <x:c r="M441" s="1" t="n">
        <x:v>2.4</x:v>
      </x:c>
      <x:c r="N441" s="1" t="n">
        <x:v>0</x:v>
      </x:c>
      <x:c r="O441" s="1" t="n">
        <x:v>0</x:v>
      </x:c>
      <x:c r="P441" s="1" t="n">
        <x:v>0</x:v>
      </x:c>
      <x:c r="Q441" s="1" t="n">
        <x:v>36</x:v>
      </x:c>
      <x:c r="R441" s="1" t="n">
        <x:v>4</x:v>
      </x:c>
      <x:c r="S441" s="1" t="n">
        <x:v>2.05</x:v>
      </x:c>
      <x:c r="T441" s="1" t="n">
        <x:v>1</x:v>
      </x:c>
      <x:c r="U441" s="1" t="s">
        <x:v>1884</x:v>
      </x:c>
      <x:c r="V441" s="15" t="n">
        <x:v>3600.47</x:v>
      </x:c>
      <x:c r="W441" s="1" t="n">
        <x:v>100</x:v>
      </x:c>
      <x:c r="X441" s="1" t="n">
        <x:v>0</x:v>
      </x:c>
      <x:c r="Y441" s="1" t="n">
        <x:v>0</x:v>
      </x:c>
      <x:c r="Z441" s="16" t="n">
        <x:f aca="0">MIN(100,ROUND(MIN(1,E441/10)*15+MIN(1,G441/120)*15+MIN(1,H441/3)*12+MIN(1,J441/2)*10+MIN(1,K441/60)*10+MIN(1,O441/2)*10+MIN(1,P441/2)*8+MIN(1,R441/12)*7+MIN(1,S441/4)*5+MIN(1,T441/8)*3+IF(U441="Unsupported",3,IF(U441="Limited Support",1,0))+IF(C441="Critical",2,IF(C441="High",1,0)),0))</x:f>
        <x:v>36</x:v>
      </x:c>
      <x:c r="AA441" s="1" t="str">
        <x:f aca="0">IF(Z441&gt;=70,"Critical",IF(Z441&gt;=50,"High",IF(Z441&gt;=30,"Medium","Routine")))</x:f>
        <x:v>Medium</x:v>
      </x:c>
      <x:c r="AB441" s="1" t="str">
        <x:f aca="0">IF(W441&gt;=85,"Passes score threshold only","Below score threshold")</x:f>
        <x:v>Passes score threshold only</x:v>
      </x:c>
      <x:c r="AC441" s="12" t="n">
        <x:v>2</x:v>
      </x:c>
      <x:c r="AD441" s="12" t="n">
        <x:v>437</x:v>
      </x:c>
      <x:c r="AE441" s="12" t="n">
        <x:v>348</x:v>
      </x:c>
    </x:row>
    <x:row r="442" ht="15" hidden="0" customHeight="1">
      <x:c r="A442" s="1" t="s">
        <x:v>3115</x:v>
      </x:c>
      <x:c r="B442" s="1" t="s">
        <x:v>1866</x:v>
      </x:c>
      <x:c r="C442" s="1" t="s">
        <x:v>1893</x:v>
      </x:c>
      <x:c r="D442" s="1" t="s">
        <x:v>1911</x:v>
      </x:c>
      <x:c r="E442" s="1" t="n">
        <x:v>6.29</x:v>
      </x:c>
      <x:c r="F442" s="1" t="n">
        <x:v>52.3</x:v>
      </x:c>
      <x:c r="G442" s="1" t="n">
        <x:v>0</x:v>
      </x:c>
      <x:c r="H442" s="1" t="n">
        <x:v>0</x:v>
      </x:c>
      <x:c r="I442" s="1" t="n">
        <x:v>1</x:v>
      </x:c>
      <x:c r="J442" s="1" t="n">
        <x:v>0</x:v>
      </x:c>
      <x:c r="K442" s="1" t="n">
        <x:v>0</x:v>
      </x:c>
      <x:c r="L442" s="1" t="n">
        <x:v>693</x:v>
      </x:c>
      <x:c r="M442" s="1" t="n">
        <x:v>2.7</x:v>
      </x:c>
      <x:c r="N442" s="1" t="n">
        <x:v>0</x:v>
      </x:c>
      <x:c r="O442" s="1" t="n">
        <x:v>0</x:v>
      </x:c>
      <x:c r="P442" s="1" t="n">
        <x:v>0</x:v>
      </x:c>
      <x:c r="Q442" s="1" t="n">
        <x:v>33</x:v>
      </x:c>
      <x:c r="R442" s="1" t="n">
        <x:v>2</x:v>
      </x:c>
      <x:c r="S442" s="1" t="n">
        <x:v>0.35</x:v>
      </x:c>
      <x:c r="T442" s="1" t="n">
        <x:v>3</x:v>
      </x:c>
      <x:c r="U442" s="1" t="s">
        <x:v>1884</x:v>
      </x:c>
      <x:c r="V442" s="15" t="n">
        <x:v>56331.09</x:v>
      </x:c>
      <x:c r="W442" s="1" t="n">
        <x:v>97.4</x:v>
      </x:c>
      <x:c r="X442" s="1" t="n">
        <x:v>0</x:v>
      </x:c>
      <x:c r="Y442" s="1" t="n">
        <x:v>0</x:v>
      </x:c>
      <x:c r="Z442" s="16" t="n">
        <x:f aca="0">MIN(100,ROUND(MIN(1,E442/10)*15+MIN(1,G442/120)*15+MIN(1,H442/3)*12+MIN(1,J442/2)*10+MIN(1,K442/60)*10+MIN(1,O442/2)*10+MIN(1,P442/2)*8+MIN(1,R442/12)*7+MIN(1,S442/4)*5+MIN(1,T442/8)*3+IF(U442="Unsupported",3,IF(U442="Limited Support",1,0))+IF(C442="Critical",2,IF(C442="High",1,0)),0))</x:f>
        <x:v>13</x:v>
      </x:c>
      <x:c r="AA442" s="1" t="str">
        <x:f aca="0">IF(Z442&gt;=70,"Critical",IF(Z442&gt;=50,"High",IF(Z442&gt;=30,"Medium","Routine")))</x:f>
        <x:v>Routine</x:v>
      </x:c>
      <x:c r="AB442" s="1" t="str">
        <x:f aca="0">IF(W442&gt;=85,"Passes score threshold only","Below score threshold")</x:f>
        <x:v>Passes score threshold only</x:v>
      </x:c>
      <x:c r="AC442" s="12" t="n">
        <x:v>2</x:v>
      </x:c>
      <x:c r="AD442" s="12" t="n">
        <x:v>693</x:v>
      </x:c>
      <x:c r="AE442" s="12" t="n">
        <x:v>203</x:v>
      </x:c>
    </x:row>
    <x:row r="443" ht="15" hidden="0" customHeight="1">
      <x:c r="A443" s="1" t="s">
        <x:v>1123</x:v>
      </x:c>
      <x:c r="B443" s="1" t="s">
        <x:v>1945</x:v>
      </x:c>
      <x:c r="C443" s="1" t="s">
        <x:v>1902</x:v>
      </x:c>
      <x:c r="D443" s="1" t="s">
        <x:v>1911</x:v>
      </x:c>
      <x:c r="E443" s="1" t="n">
        <x:v>2</x:v>
      </x:c>
      <x:c r="F443" s="1" t="n">
        <x:v>71.7</x:v>
      </x:c>
      <x:c r="G443" s="1" t="n">
        <x:v>22</x:v>
      </x:c>
      <x:c r="H443" s="1" t="n">
        <x:v>0</x:v>
      </x:c>
      <x:c r="I443" s="1" t="n">
        <x:v>1</x:v>
      </x:c>
      <x:c r="J443" s="1" t="n">
        <x:v>0</x:v>
      </x:c>
      <x:c r="K443" s="1" t="n">
        <x:v>0</x:v>
      </x:c>
      <x:c r="L443" s="1" t="n">
        <x:v>243</x:v>
      </x:c>
      <x:c r="M443" s="1" t="n">
        <x:v>2.3</x:v>
      </x:c>
      <x:c r="N443" s="1" t="n">
        <x:v>0</x:v>
      </x:c>
      <x:c r="O443" s="1" t="n">
        <x:v>0</x:v>
      </x:c>
      <x:c r="P443" s="1" t="n">
        <x:v>0</x:v>
      </x:c>
      <x:c r="Q443" s="1" t="n">
        <x:v>20</x:v>
      </x:c>
      <x:c r="R443" s="1" t="n">
        <x:v>1</x:v>
      </x:c>
      <x:c r="S443" s="1" t="n">
        <x:v>0.27</x:v>
      </x:c>
      <x:c r="T443" s="1" t="n">
        <x:v>3</x:v>
      </x:c>
      <x:c r="U443" s="1" t="s">
        <x:v>1884</x:v>
      </x:c>
      <x:c r="V443" s="15" t="n">
        <x:v>2886.46</x:v>
      </x:c>
      <x:c r="W443" s="1" t="n">
        <x:v>99.1</x:v>
      </x:c>
      <x:c r="X443" s="1" t="n">
        <x:v>0</x:v>
      </x:c>
      <x:c r="Y443" s="1" t="n">
        <x:v>0</x:v>
      </x:c>
      <x:c r="Z443" s="16" t="n">
        <x:f aca="0">MIN(100,ROUND(MIN(1,E443/10)*15+MIN(1,G443/120)*15+MIN(1,H443/3)*12+MIN(1,J443/2)*10+MIN(1,K443/60)*10+MIN(1,O443/2)*10+MIN(1,P443/2)*8+MIN(1,R443/12)*7+MIN(1,S443/4)*5+MIN(1,T443/8)*3+IF(U443="Unsupported",3,IF(U443="Limited Support",1,0))+IF(C443="Critical",2,IF(C443="High",1,0)),0))</x:f>
        <x:v>10</x:v>
      </x:c>
      <x:c r="AA443" s="1" t="str">
        <x:f aca="0">IF(Z443&gt;=70,"Critical",IF(Z443&gt;=50,"High",IF(Z443&gt;=30,"Medium","Routine")))</x:f>
        <x:v>Routine</x:v>
      </x:c>
      <x:c r="AB443" s="1" t="str">
        <x:f aca="0">IF(W443&gt;=85,"Passes score threshold only","Below score threshold")</x:f>
        <x:v>Passes score threshold only</x:v>
      </x:c>
      <x:c r="AC443" s="12" t="n">
        <x:v>1</x:v>
      </x:c>
      <x:c r="AD443" s="12"/>
      <x:c r="AE443" s="12" t="n">
        <x:v>243</x:v>
      </x:c>
    </x:row>
    <x:row r="444" ht="15" hidden="0" customHeight="1">
      <x:c r="A444" s="1" t="s">
        <x:v>3120</x:v>
      </x:c>
      <x:c r="B444" s="1" t="s">
        <x:v>1945</x:v>
      </x:c>
      <x:c r="C444" s="1" t="s">
        <x:v>1902</x:v>
      </x:c>
      <x:c r="D444" s="1" t="s">
        <x:v>1870</x:v>
      </x:c>
      <x:c r="E444" s="1" t="n">
        <x:v>7.88</x:v>
      </x:c>
      <x:c r="F444" s="1" t="n">
        <x:v>64.1</x:v>
      </x:c>
      <x:c r="G444" s="1" t="n">
        <x:v>0</x:v>
      </x:c>
      <x:c r="H444" s="1" t="n">
        <x:v>0</x:v>
      </x:c>
      <x:c r="I444" s="1" t="n">
        <x:v>1</x:v>
      </x:c>
      <x:c r="J444" s="1" t="n">
        <x:v>0</x:v>
      </x:c>
      <x:c r="K444" s="1" t="n">
        <x:v>0</x:v>
      </x:c>
      <x:c r="L444" s="1" t="n">
        <x:v>213.5</x:v>
      </x:c>
      <x:c r="M444" s="1" t="n">
        <x:v>1.9</x:v>
      </x:c>
      <x:c r="N444" s="1" t="n">
        <x:v>0</x:v>
      </x:c>
      <x:c r="O444" s="1" t="n">
        <x:v>0</x:v>
      </x:c>
      <x:c r="P444" s="1" t="n">
        <x:v>0</x:v>
      </x:c>
      <x:c r="Q444" s="1" t="n">
        <x:v>22</x:v>
      </x:c>
      <x:c r="R444" s="1" t="n">
        <x:v>2</x:v>
      </x:c>
      <x:c r="S444" s="1" t="n">
        <x:v>0.51</x:v>
      </x:c>
      <x:c r="T444" s="1" t="n">
        <x:v>2</x:v>
      </x:c>
      <x:c r="U444" s="1" t="s">
        <x:v>1884</x:v>
      </x:c>
      <x:c r="V444" s="15" t="n">
        <x:v>2485.45</x:v>
      </x:c>
      <x:c r="W444" s="1" t="n">
        <x:v>94.1</x:v>
      </x:c>
      <x:c r="X444" s="1" t="n">
        <x:v>0</x:v>
      </x:c>
      <x:c r="Y444" s="1" t="n">
        <x:v>0</x:v>
      </x:c>
      <x:c r="Z444" s="16" t="n">
        <x:f aca="0">MIN(100,ROUND(MIN(1,E444/10)*15+MIN(1,G444/120)*15+MIN(1,H444/3)*12+MIN(1,J444/2)*10+MIN(1,K444/60)*10+MIN(1,O444/2)*10+MIN(1,P444/2)*8+MIN(1,R444/12)*7+MIN(1,S444/4)*5+MIN(1,T444/8)*3+IF(U444="Unsupported",3,IF(U444="Limited Support",1,0))+IF(C444="Critical",2,IF(C444="High",1,0)),0))</x:f>
        <x:v>16</x:v>
      </x:c>
      <x:c r="AA444" s="1" t="str">
        <x:f aca="0">IF(Z444&gt;=70,"Critical",IF(Z444&gt;=50,"High",IF(Z444&gt;=30,"Medium","Routine")))</x:f>
        <x:v>Routine</x:v>
      </x:c>
      <x:c r="AB444" s="1" t="str">
        <x:f aca="0">IF(W444&gt;=85,"Passes score threshold only","Below score threshold")</x:f>
        <x:v>Passes score threshold only</x:v>
      </x:c>
      <x:c r="AC444" s="12" t="n">
        <x:v>3</x:v>
      </x:c>
      <x:c r="AD444" s="12" t="n">
        <x:v>213.5</x:v>
      </x:c>
      <x:c r="AE444" s="12" t="n">
        <x:v>222</x:v>
      </x:c>
    </x:row>
    <x:row r="445" ht="15" hidden="0" customHeight="1">
      <x:c r="A445" s="1" t="s">
        <x:v>3123</x:v>
      </x:c>
      <x:c r="B445" s="1" t="s">
        <x:v>1945</x:v>
      </x:c>
      <x:c r="C445" s="1" t="s">
        <x:v>1902</x:v>
      </x:c>
      <x:c r="D445" s="1" t="s">
        <x:v>1911</x:v>
      </x:c>
      <x:c r="E445" s="1" t="n">
        <x:v>1.17</x:v>
      </x:c>
      <x:c r="F445" s="1" t="n">
        <x:v>70.7</x:v>
      </x:c>
      <x:c r="G445" s="1" t="n">
        <x:v>125</x:v>
      </x:c>
      <x:c r="H445" s="1" t="n">
        <x:v>0</x:v>
      </x:c>
      <x:c r="I445" s="1" t="n">
        <x:v>2</x:v>
      </x:c>
      <x:c r="J445" s="1" t="n">
        <x:v>0</x:v>
      </x:c>
      <x:c r="K445" s="1" t="n">
        <x:v>0</x:v>
      </x:c>
      <x:c r="L445" s="1" t="n">
        <x:v>120</x:v>
      </x:c>
      <x:c r="M445" s="1" t="n">
        <x:v>3</x:v>
      </x:c>
      <x:c r="N445" s="1" t="n">
        <x:v>0</x:v>
      </x:c>
      <x:c r="O445" s="1" t="n">
        <x:v>0</x:v>
      </x:c>
      <x:c r="P445" s="1" t="n">
        <x:v>0</x:v>
      </x:c>
      <x:c r="Q445" s="1" t="n">
        <x:v>13</x:v>
      </x:c>
      <x:c r="R445" s="1" t="n">
        <x:v>1</x:v>
      </x:c>
      <x:c r="S445" s="1" t="n">
        <x:v>0.62</x:v>
      </x:c>
      <x:c r="T445" s="1" t="n">
        <x:v>4</x:v>
      </x:c>
      <x:c r="U445" s="1" t="s">
        <x:v>1884</x:v>
      </x:c>
      <x:c r="V445" s="15" t="n">
        <x:v>2684.07</x:v>
      </x:c>
      <x:c r="W445" s="1" t="n">
        <x:v>100</x:v>
      </x:c>
      <x:c r="X445" s="1" t="n">
        <x:v>1</x:v>
      </x:c>
      <x:c r="Y445" s="1" t="n">
        <x:v>0</x:v>
      </x:c>
      <x:c r="Z445" s="16" t="n">
        <x:f aca="0">MIN(100,ROUND(MIN(1,E445/10)*15+MIN(1,G445/120)*15+MIN(1,H445/3)*12+MIN(1,J445/2)*10+MIN(1,K445/60)*10+MIN(1,O445/2)*10+MIN(1,P445/2)*8+MIN(1,R445/12)*7+MIN(1,S445/4)*5+MIN(1,T445/8)*3+IF(U445="Unsupported",3,IF(U445="Limited Support",1,0))+IF(C445="Critical",2,IF(C445="High",1,0)),0))</x:f>
        <x:v>22</x:v>
      </x:c>
      <x:c r="AA445" s="1" t="str">
        <x:f aca="0">IF(Z445&gt;=70,"Critical",IF(Z445&gt;=50,"High",IF(Z445&gt;=30,"Medium","Routine")))</x:f>
        <x:v>Routine</x:v>
      </x:c>
      <x:c r="AB445" s="1" t="str">
        <x:f aca="0">IF(W445&gt;=85,"Passes score threshold only","Below score threshold")</x:f>
        <x:v>Passes score threshold only</x:v>
      </x:c>
      <x:c r="AC445" s="12" t="n">
        <x:v>2</x:v>
      </x:c>
      <x:c r="AD445" s="12" t="n">
        <x:v>120</x:v>
      </x:c>
      <x:c r="AE445" s="12" t="n">
        <x:v>118</x:v>
      </x:c>
    </x:row>
    <x:row r="446" ht="15" hidden="0" customHeight="1">
      <x:c r="A446" s="1" t="s">
        <x:v>3126</x:v>
      </x:c>
      <x:c r="B446" s="1" t="s">
        <x:v>1897</x:v>
      </x:c>
      <x:c r="C446" s="1" t="s">
        <x:v>1902</x:v>
      </x:c>
      <x:c r="D446" s="1" t="s">
        <x:v>1891</x:v>
      </x:c>
      <x:c r="E446" s="1" t="n">
        <x:v>5.68</x:v>
      </x:c>
      <x:c r="F446" s="1" t="n">
        <x:v>16.8</x:v>
      </x:c>
      <x:c r="G446" s="1" t="n">
        <x:v>0</x:v>
      </x:c>
      <x:c r="H446" s="1" t="n">
        <x:v>0</x:v>
      </x:c>
      <x:c r="I446" s="1" t="n">
        <x:v>0</x:v>
      </x:c>
      <x:c r="J446" s="1" t="n">
        <x:v>0</x:v>
      </x:c>
      <x:c r="K446" s="1" t="n">
        <x:v>0</x:v>
      </x:c>
      <x:c r="L446" s="1" t="n">
        <x:v>999</x:v>
      </x:c>
      <x:c r="M446" s="1" t="n">
        <x:v>0</x:v>
      </x:c>
      <x:c r="N446" s="1" t="n">
        <x:v>0</x:v>
      </x:c>
      <x:c r="O446" s="1" t="n">
        <x:v>0</x:v>
      </x:c>
      <x:c r="P446" s="1" t="n">
        <x:v>0</x:v>
      </x:c>
      <x:c r="Q446" s="1" t="n">
        <x:v>4</x:v>
      </x:c>
      <x:c r="R446" s="1" t="n">
        <x:v>0</x:v>
      </x:c>
      <x:c r="S446" s="1" t="n">
        <x:v>0.06</x:v>
      </x:c>
      <x:c r="T446" s="1" t="n">
        <x:v>0</x:v>
      </x:c>
      <x:c r="U446" s="1" t="s">
        <x:v>1884</x:v>
      </x:c>
      <x:c r="V446" s="15" t="n">
        <x:v>15044.22</x:v>
      </x:c>
      <x:c r="W446" s="1" t="n">
        <x:v>96.4</x:v>
      </x:c>
      <x:c r="X446" s="1" t="n">
        <x:v>0</x:v>
      </x:c>
      <x:c r="Y446" s="1" t="n">
        <x:v>0</x:v>
      </x:c>
      <x:c r="Z446" s="16" t="n">
        <x:f aca="0">MIN(100,ROUND(MIN(1,E446/10)*15+MIN(1,G446/120)*15+MIN(1,H446/3)*12+MIN(1,J446/2)*10+MIN(1,K446/60)*10+MIN(1,O446/2)*10+MIN(1,P446/2)*8+MIN(1,R446/12)*7+MIN(1,S446/4)*5+MIN(1,T446/8)*3+IF(U446="Unsupported",3,IF(U446="Limited Support",1,0))+IF(C446="Critical",2,IF(C446="High",1,0)),0))</x:f>
        <x:v>11</x:v>
      </x:c>
      <x:c r="AA446" s="1" t="str">
        <x:f aca="0">IF(Z446&gt;=70,"Critical",IF(Z446&gt;=50,"High",IF(Z446&gt;=30,"Medium","Routine")))</x:f>
        <x:v>Routine</x:v>
      </x:c>
      <x:c r="AB446" s="1" t="str">
        <x:f aca="0">IF(W446&gt;=85,"Passes score threshold only","Below score threshold")</x:f>
        <x:v>Passes score threshold only</x:v>
      </x:c>
      <x:c r="AC446" s="12" t="n">
        <x:v>0</x:v>
      </x:c>
      <x:c r="AD446" s="12"/>
      <x:c r="AE446" s="12"/>
    </x:row>
    <x:row r="447" ht="15" hidden="0" customHeight="1">
      <x:c r="A447" s="1" t="s">
        <x:v>1125</x:v>
      </x:c>
      <x:c r="B447" s="1" t="s">
        <x:v>2010</x:v>
      </x:c>
      <x:c r="C447" s="1" t="s">
        <x:v>1872</x:v>
      </x:c>
      <x:c r="D447" s="1" t="s">
        <x:v>1911</x:v>
      </x:c>
      <x:c r="E447" s="1" t="n">
        <x:v>2.78</x:v>
      </x:c>
      <x:c r="F447" s="1" t="n">
        <x:v>66.8</x:v>
      </x:c>
      <x:c r="G447" s="1" t="n">
        <x:v>0</x:v>
      </x:c>
      <x:c r="H447" s="1" t="n">
        <x:v>0</x:v>
      </x:c>
      <x:c r="I447" s="1" t="n">
        <x:v>0</x:v>
      </x:c>
      <x:c r="J447" s="1" t="n">
        <x:v>0</x:v>
      </x:c>
      <x:c r="K447" s="1" t="n">
        <x:v>0</x:v>
      </x:c>
      <x:c r="L447" s="1" t="n">
        <x:v>999</x:v>
      </x:c>
      <x:c r="M447" s="1" t="n">
        <x:v>0</x:v>
      </x:c>
      <x:c r="N447" s="1" t="n">
        <x:v>0</x:v>
      </x:c>
      <x:c r="O447" s="1" t="n">
        <x:v>1</x:v>
      </x:c>
      <x:c r="P447" s="1" t="n">
        <x:v>0</x:v>
      </x:c>
      <x:c r="Q447" s="1" t="n">
        <x:v>33</x:v>
      </x:c>
      <x:c r="R447" s="1" t="n">
        <x:v>0</x:v>
      </x:c>
      <x:c r="S447" s="1" t="n">
        <x:v>0.6</x:v>
      </x:c>
      <x:c r="T447" s="1" t="n">
        <x:v>4</x:v>
      </x:c>
      <x:c r="U447" s="1" t="s">
        <x:v>1884</x:v>
      </x:c>
      <x:c r="V447" s="15" t="n">
        <x:v>2640.51</x:v>
      </x:c>
      <x:c r="W447" s="1" t="n">
        <x:v>94.7</x:v>
      </x:c>
      <x:c r="X447" s="1" t="n">
        <x:v>0</x:v>
      </x:c>
      <x:c r="Y447" s="1" t="n">
        <x:v>0</x:v>
      </x:c>
      <x:c r="Z447" s="16" t="n">
        <x:f aca="0">MIN(100,ROUND(MIN(1,E447/10)*15+MIN(1,G447/120)*15+MIN(1,H447/3)*12+MIN(1,J447/2)*10+MIN(1,K447/60)*10+MIN(1,O447/2)*10+MIN(1,P447/2)*8+MIN(1,R447/12)*7+MIN(1,S447/4)*5+MIN(1,T447/8)*3+IF(U447="Unsupported",3,IF(U447="Limited Support",1,0))+IF(C447="Critical",2,IF(C447="High",1,0)),0))</x:f>
        <x:v>11</x:v>
      </x:c>
      <x:c r="AA447" s="1" t="str">
        <x:f aca="0">IF(Z447&gt;=70,"Critical",IF(Z447&gt;=50,"High",IF(Z447&gt;=30,"Medium","Routine")))</x:f>
        <x:v>Routine</x:v>
      </x:c>
      <x:c r="AB447" s="1" t="str">
        <x:f aca="0">IF(W447&gt;=85,"Passes score threshold only","Below score threshold")</x:f>
        <x:v>Passes score threshold only</x:v>
      </x:c>
      <x:c r="AC447" s="12" t="n">
        <x:v>0</x:v>
      </x:c>
      <x:c r="AD447" s="12"/>
      <x:c r="AE447" s="12"/>
    </x:row>
    <x:row r="448" ht="15" hidden="0" customHeight="1">
      <x:c r="A448" s="1" t="s">
        <x:v>3131</x:v>
      </x:c>
      <x:c r="B448" s="1" t="s">
        <x:v>1949</x:v>
      </x:c>
      <x:c r="C448" s="1" t="s">
        <x:v>1902</x:v>
      </x:c>
      <x:c r="D448" s="1" t="s">
        <x:v>1891</x:v>
      </x:c>
      <x:c r="E448" s="1" t="n">
        <x:v>2.71</x:v>
      </x:c>
      <x:c r="F448" s="1" t="n">
        <x:v>56.3</x:v>
      </x:c>
      <x:c r="G448" s="1" t="n">
        <x:v>0</x:v>
      </x:c>
      <x:c r="H448" s="1" t="n">
        <x:v>0</x:v>
      </x:c>
      <x:c r="I448" s="1" t="n">
        <x:v>1</x:v>
      </x:c>
      <x:c r="J448" s="1" t="n">
        <x:v>0</x:v>
      </x:c>
      <x:c r="K448" s="1" t="n">
        <x:v>0</x:v>
      </x:c>
      <x:c r="L448" s="1" t="n">
        <x:v>602</x:v>
      </x:c>
      <x:c r="M448" s="1" t="n">
        <x:v>1.2</x:v>
      </x:c>
      <x:c r="N448" s="1" t="n">
        <x:v>0</x:v>
      </x:c>
      <x:c r="O448" s="1" t="n">
        <x:v>0</x:v>
      </x:c>
      <x:c r="P448" s="1" t="n">
        <x:v>0</x:v>
      </x:c>
      <x:c r="Q448" s="1" t="n">
        <x:v>10</x:v>
      </x:c>
      <x:c r="R448" s="1" t="n">
        <x:v>1</x:v>
      </x:c>
      <x:c r="S448" s="1" t="n">
        <x:v>0.61</x:v>
      </x:c>
      <x:c r="T448" s="1" t="n">
        <x:v>0</x:v>
      </x:c>
      <x:c r="U448" s="1" t="s">
        <x:v>1907</x:v>
      </x:c>
      <x:c r="V448" s="15" t="n">
        <x:v>20323.63</x:v>
      </x:c>
      <x:c r="W448" s="1" t="n">
        <x:v>100</x:v>
      </x:c>
      <x:c r="X448" s="1" t="n">
        <x:v>0</x:v>
      </x:c>
      <x:c r="Y448" s="1" t="n">
        <x:v>0</x:v>
      </x:c>
      <x:c r="Z448" s="16" t="n">
        <x:f aca="0">MIN(100,ROUND(MIN(1,E448/10)*15+MIN(1,G448/120)*15+MIN(1,H448/3)*12+MIN(1,J448/2)*10+MIN(1,K448/60)*10+MIN(1,O448/2)*10+MIN(1,P448/2)*8+MIN(1,R448/12)*7+MIN(1,S448/4)*5+MIN(1,T448/8)*3+IF(U448="Unsupported",3,IF(U448="Limited Support",1,0))+IF(C448="Critical",2,IF(C448="High",1,0)),0))</x:f>
        <x:v>8</x:v>
      </x:c>
      <x:c r="AA448" s="1" t="str">
        <x:f aca="0">IF(Z448&gt;=70,"Critical",IF(Z448&gt;=50,"High",IF(Z448&gt;=30,"Medium","Routine")))</x:f>
        <x:v>Routine</x:v>
      </x:c>
      <x:c r="AB448" s="1" t="str">
        <x:f aca="0">IF(W448&gt;=85,"Passes score threshold only","Below score threshold")</x:f>
        <x:v>Passes score threshold only</x:v>
      </x:c>
      <x:c r="AC448" s="12" t="n">
        <x:v>2</x:v>
      </x:c>
      <x:c r="AD448" s="12" t="n">
        <x:v>602</x:v>
      </x:c>
      <x:c r="AE448" s="12" t="n">
        <x:v>161</x:v>
      </x:c>
    </x:row>
    <x:row r="449" ht="15" hidden="0" customHeight="1">
      <x:c r="A449" s="1" t="s">
        <x:v>1129</x:v>
      </x:c>
      <x:c r="B449" s="1" t="s">
        <x:v>1888</x:v>
      </x:c>
      <x:c r="C449" s="1" t="s">
        <x:v>1893</x:v>
      </x:c>
      <x:c r="D449" s="1" t="s">
        <x:v>1911</x:v>
      </x:c>
      <x:c r="E449" s="1" t="n">
        <x:v>1.54</x:v>
      </x:c>
      <x:c r="F449" s="1" t="n">
        <x:v>66.6</x:v>
      </x:c>
      <x:c r="G449" s="1" t="n">
        <x:v>0</x:v>
      </x:c>
      <x:c r="H449" s="1" t="n">
        <x:v>0</x:v>
      </x:c>
      <x:c r="I449" s="1" t="n">
        <x:v>0</x:v>
      </x:c>
      <x:c r="J449" s="1" t="n">
        <x:v>0</x:v>
      </x:c>
      <x:c r="K449" s="1" t="n">
        <x:v>0</x:v>
      </x:c>
      <x:c r="L449" s="1" t="n">
        <x:v>999</x:v>
      </x:c>
      <x:c r="M449" s="1" t="n">
        <x:v>0</x:v>
      </x:c>
      <x:c r="N449" s="1" t="n">
        <x:v>0</x:v>
      </x:c>
      <x:c r="O449" s="1" t="n">
        <x:v>0</x:v>
      </x:c>
      <x:c r="P449" s="1" t="n">
        <x:v>0</x:v>
      </x:c>
      <x:c r="Q449" s="1" t="n">
        <x:v>9</x:v>
      </x:c>
      <x:c r="R449" s="1" t="n">
        <x:v>0</x:v>
      </x:c>
      <x:c r="S449" s="1" t="n">
        <x:v>0.61</x:v>
      </x:c>
      <x:c r="T449" s="1" t="n">
        <x:v>2</x:v>
      </x:c>
      <x:c r="U449" s="1" t="s">
        <x:v>1907</x:v>
      </x:c>
      <x:c r="V449" s="15" t="n">
        <x:v>3380.86</x:v>
      </x:c>
      <x:c r="W449" s="1" t="n">
        <x:v>98.5</x:v>
      </x:c>
      <x:c r="X449" s="1" t="n">
        <x:v>0</x:v>
      </x:c>
      <x:c r="Y449" s="1" t="n">
        <x:v>0</x:v>
      </x:c>
      <x:c r="Z449" s="16" t="n">
        <x:f aca="0">MIN(100,ROUND(MIN(1,E449/10)*15+MIN(1,G449/120)*15+MIN(1,H449/3)*12+MIN(1,J449/2)*10+MIN(1,K449/60)*10+MIN(1,O449/2)*10+MIN(1,P449/2)*8+MIN(1,R449/12)*7+MIN(1,S449/4)*5+MIN(1,T449/8)*3+IF(U449="Unsupported",3,IF(U449="Limited Support",1,0))+IF(C449="Critical",2,IF(C449="High",1,0)),0))</x:f>
        <x:v>6</x:v>
      </x:c>
      <x:c r="AA449" s="1" t="str">
        <x:f aca="0">IF(Z449&gt;=70,"Critical",IF(Z449&gt;=50,"High",IF(Z449&gt;=30,"Medium","Routine")))</x:f>
        <x:v>Routine</x:v>
      </x:c>
      <x:c r="AB449" s="1" t="str">
        <x:f aca="0">IF(W449&gt;=85,"Passes score threshold only","Below score threshold")</x:f>
        <x:v>Passes score threshold only</x:v>
      </x:c>
      <x:c r="AC449" s="12" t="n">
        <x:v>0</x:v>
      </x:c>
      <x:c r="AD449" s="12"/>
      <x:c r="AE449" s="12"/>
    </x:row>
    <x:row r="450" ht="15" hidden="0" customHeight="1">
      <x:c r="A450" s="1" t="s">
        <x:v>1130</x:v>
      </x:c>
      <x:c r="B450" s="1" t="s">
        <x:v>1927</x:v>
      </x:c>
      <x:c r="C450" s="1" t="s">
        <x:v>1893</x:v>
      </x:c>
      <x:c r="D450" s="1" t="s">
        <x:v>1870</x:v>
      </x:c>
      <x:c r="E450" s="1" t="n">
        <x:v>4.01</x:v>
      </x:c>
      <x:c r="F450" s="1" t="n">
        <x:v>86.3</x:v>
      </x:c>
      <x:c r="G450" s="1" t="n">
        <x:v>0</x:v>
      </x:c>
      <x:c r="H450" s="1" t="n">
        <x:v>0</x:v>
      </x:c>
      <x:c r="I450" s="1" t="n">
        <x:v>0</x:v>
      </x:c>
      <x:c r="J450" s="1" t="n">
        <x:v>0</x:v>
      </x:c>
      <x:c r="K450" s="1" t="n">
        <x:v>0</x:v>
      </x:c>
      <x:c r="L450" s="1" t="n">
        <x:v>67</x:v>
      </x:c>
      <x:c r="M450" s="1" t="n">
        <x:v>0</x:v>
      </x:c>
      <x:c r="N450" s="1" t="n">
        <x:v>0</x:v>
      </x:c>
      <x:c r="O450" s="1" t="n">
        <x:v>0</x:v>
      </x:c>
      <x:c r="P450" s="1" t="n">
        <x:v>0</x:v>
      </x:c>
      <x:c r="Q450" s="1" t="n">
        <x:v>27</x:v>
      </x:c>
      <x:c r="R450" s="1" t="n">
        <x:v>3</x:v>
      </x:c>
      <x:c r="S450" s="1" t="n">
        <x:v>0.78</x:v>
      </x:c>
      <x:c r="T450" s="1" t="n">
        <x:v>4</x:v>
      </x:c>
      <x:c r="U450" s="1" t="s">
        <x:v>1907</x:v>
      </x:c>
      <x:c r="V450" s="15" t="n">
        <x:v>9658.28</x:v>
      </x:c>
      <x:c r="W450" s="1" t="n">
        <x:v>93.6</x:v>
      </x:c>
      <x:c r="X450" s="1" t="n">
        <x:v>0</x:v>
      </x:c>
      <x:c r="Y450" s="1" t="n">
        <x:v>0</x:v>
      </x:c>
      <x:c r="Z450" s="16" t="n">
        <x:f aca="0">MIN(100,ROUND(MIN(1,E450/10)*15+MIN(1,G450/120)*15+MIN(1,H450/3)*12+MIN(1,J450/2)*10+MIN(1,K450/60)*10+MIN(1,O450/2)*10+MIN(1,P450/2)*8+MIN(1,R450/12)*7+MIN(1,S450/4)*5+MIN(1,T450/8)*3+IF(U450="Unsupported",3,IF(U450="Limited Support",1,0))+IF(C450="Critical",2,IF(C450="High",1,0)),0))</x:f>
        <x:v>12</x:v>
      </x:c>
      <x:c r="AA450" s="1" t="str">
        <x:f aca="0">IF(Z450&gt;=70,"Critical",IF(Z450&gt;=50,"High",IF(Z450&gt;=30,"Medium","Routine")))</x:f>
        <x:v>Routine</x:v>
      </x:c>
      <x:c r="AB450" s="1" t="str">
        <x:f aca="0">IF(W450&gt;=85,"Passes score threshold only","Below score threshold")</x:f>
        <x:v>Passes score threshold only</x:v>
      </x:c>
      <x:c r="AC450" s="12" t="n">
        <x:v>2</x:v>
      </x:c>
      <x:c r="AD450" s="12" t="n">
        <x:v>67</x:v>
      </x:c>
      <x:c r="AE450" s="12" t="n">
        <x:v>868</x:v>
      </x:c>
    </x:row>
    <x:row r="451" ht="15" hidden="0" customHeight="1">
      <x:c r="A451" s="1" t="s">
        <x:v>3138</x:v>
      </x:c>
      <x:c r="B451" s="1" t="s">
        <x:v>1879</x:v>
      </x:c>
      <x:c r="C451" s="1" t="s">
        <x:v>1893</x:v>
      </x:c>
      <x:c r="D451" s="1" t="s">
        <x:v>1870</x:v>
      </x:c>
      <x:c r="E451" s="1" t="n">
        <x:v>3.89</x:v>
      </x:c>
      <x:c r="F451" s="1" t="n">
        <x:v>64.4</x:v>
      </x:c>
      <x:c r="G451" s="1" t="n">
        <x:v>0</x:v>
      </x:c>
      <x:c r="H451" s="1" t="n">
        <x:v>0</x:v>
      </x:c>
      <x:c r="I451" s="1" t="n">
        <x:v>0</x:v>
      </x:c>
      <x:c r="J451" s="1" t="n">
        <x:v>0</x:v>
      </x:c>
      <x:c r="K451" s="1" t="n">
        <x:v>0</x:v>
      </x:c>
      <x:c r="L451" s="1" t="n">
        <x:v>999</x:v>
      </x:c>
      <x:c r="M451" s="1" t="n">
        <x:v>0</x:v>
      </x:c>
      <x:c r="N451" s="1" t="n">
        <x:v>0</x:v>
      </x:c>
      <x:c r="O451" s="1" t="n">
        <x:v>0</x:v>
      </x:c>
      <x:c r="P451" s="1" t="n">
        <x:v>0</x:v>
      </x:c>
      <x:c r="Q451" s="1" t="n">
        <x:v>22</x:v>
      </x:c>
      <x:c r="R451" s="1" t="n">
        <x:v>2</x:v>
      </x:c>
      <x:c r="S451" s="1" t="n">
        <x:v>0.15</x:v>
      </x:c>
      <x:c r="T451" s="1" t="n">
        <x:v>0</x:v>
      </x:c>
      <x:c r="U451" s="1" t="s">
        <x:v>1907</x:v>
      </x:c>
      <x:c r="V451" s="15" t="n">
        <x:v>1788.39</x:v>
      </x:c>
      <x:c r="W451" s="1" t="n">
        <x:v>94.8</x:v>
      </x:c>
      <x:c r="X451" s="1" t="n">
        <x:v>0</x:v>
      </x:c>
      <x:c r="Y451" s="1" t="n">
        <x:v>0</x:v>
      </x:c>
      <x:c r="Z451" s="16" t="n">
        <x:f aca="0">MIN(100,ROUND(MIN(1,E451/10)*15+MIN(1,G451/120)*15+MIN(1,H451/3)*12+MIN(1,J451/2)*10+MIN(1,K451/60)*10+MIN(1,O451/2)*10+MIN(1,P451/2)*8+MIN(1,R451/12)*7+MIN(1,S451/4)*5+MIN(1,T451/8)*3+IF(U451="Unsupported",3,IF(U451="Limited Support",1,0))+IF(C451="Critical",2,IF(C451="High",1,0)),0))</x:f>
        <x:v>9</x:v>
      </x:c>
      <x:c r="AA451" s="1" t="str">
        <x:f aca="0">IF(Z451&gt;=70,"Critical",IF(Z451&gt;=50,"High",IF(Z451&gt;=30,"Medium","Routine")))</x:f>
        <x:v>Routine</x:v>
      </x:c>
      <x:c r="AB451" s="1" t="str">
        <x:f aca="0">IF(W451&gt;=85,"Passes score threshold only","Below score threshold")</x:f>
        <x:v>Passes score threshold only</x:v>
      </x:c>
      <x:c r="AC451" s="12" t="n">
        <x:v>0</x:v>
      </x:c>
      <x:c r="AD451" s="12"/>
      <x:c r="AE451" s="12"/>
    </x:row>
    <x:row r="452" ht="15" hidden="0" customHeight="1">
      <x:c r="A452" s="1" t="s">
        <x:v>3141</x:v>
      </x:c>
      <x:c r="B452" s="1" t="s">
        <x:v>1888</x:v>
      </x:c>
      <x:c r="C452" s="1" t="s">
        <x:v>1902</x:v>
      </x:c>
      <x:c r="D452" s="1" t="s">
        <x:v>1911</x:v>
      </x:c>
      <x:c r="E452" s="1" t="n">
        <x:v>9.14</x:v>
      </x:c>
      <x:c r="F452" s="1" t="n">
        <x:v>70.6</x:v>
      </x:c>
      <x:c r="G452" s="1" t="n">
        <x:v>148</x:v>
      </x:c>
      <x:c r="H452" s="1" t="n">
        <x:v>0</x:v>
      </x:c>
      <x:c r="I452" s="1" t="n">
        <x:v>2</x:v>
      </x:c>
      <x:c r="J452" s="1" t="n">
        <x:v>0</x:v>
      </x:c>
      <x:c r="K452" s="1" t="n">
        <x:v>0</x:v>
      </x:c>
      <x:c r="L452" s="1" t="n">
        <x:v>170.5</x:v>
      </x:c>
      <x:c r="M452" s="1" t="n">
        <x:v>1.6</x:v>
      </x:c>
      <x:c r="N452" s="1" t="n">
        <x:v>1</x:v>
      </x:c>
      <x:c r="O452" s="1" t="n">
        <x:v>0</x:v>
      </x:c>
      <x:c r="P452" s="1" t="n">
        <x:v>0</x:v>
      </x:c>
      <x:c r="Q452" s="1" t="n">
        <x:v>20</x:v>
      </x:c>
      <x:c r="R452" s="1" t="n">
        <x:v>4</x:v>
      </x:c>
      <x:c r="S452" s="1" t="n">
        <x:v>2.29</x:v>
      </x:c>
      <x:c r="T452" s="1" t="n">
        <x:v>6</x:v>
      </x:c>
      <x:c r="U452" s="1" t="s">
        <x:v>1884</x:v>
      </x:c>
      <x:c r="V452" s="15" t="n">
        <x:v>4195.07</x:v>
      </x:c>
      <x:c r="W452" s="1" t="n">
        <x:v>97.4</x:v>
      </x:c>
      <x:c r="X452" s="1" t="n">
        <x:v>0</x:v>
      </x:c>
      <x:c r="Y452" s="1" t="n">
        <x:v>0</x:v>
      </x:c>
      <x:c r="Z452" s="16" t="n">
        <x:f aca="0">MIN(100,ROUND(MIN(1,E452/10)*15+MIN(1,G452/120)*15+MIN(1,H452/3)*12+MIN(1,J452/2)*10+MIN(1,K452/60)*10+MIN(1,O452/2)*10+MIN(1,P452/2)*8+MIN(1,R452/12)*7+MIN(1,S452/4)*5+MIN(1,T452/8)*3+IF(U452="Unsupported",3,IF(U452="Limited Support",1,0))+IF(C452="Critical",2,IF(C452="High",1,0)),0))</x:f>
        <x:v>38</x:v>
      </x:c>
      <x:c r="AA452" s="1" t="str">
        <x:f aca="0">IF(Z452&gt;=70,"Critical",IF(Z452&gt;=50,"High",IF(Z452&gt;=30,"Medium","Routine")))</x:f>
        <x:v>Medium</x:v>
      </x:c>
      <x:c r="AB452" s="1" t="str">
        <x:f aca="0">IF(W452&gt;=85,"Passes score threshold only","Below score threshold")</x:f>
        <x:v>Passes score threshold only</x:v>
      </x:c>
      <x:c r="AC452" s="12" t="n">
        <x:v>3</x:v>
      </x:c>
      <x:c r="AD452" s="12" t="n">
        <x:v>170.5</x:v>
      </x:c>
      <x:c r="AE452" s="12" t="n">
        <x:v>184</x:v>
      </x:c>
    </x:row>
    <x:row r="453" ht="15" hidden="0" customHeight="1">
      <x:c r="A453" s="1" t="s">
        <x:v>1132</x:v>
      </x:c>
      <x:c r="B453" s="1" t="s">
        <x:v>1997</x:v>
      </x:c>
      <x:c r="C453" s="1" t="s">
        <x:v>1902</x:v>
      </x:c>
      <x:c r="D453" s="1" t="s">
        <x:v>1891</x:v>
      </x:c>
      <x:c r="E453" s="1" t="n">
        <x:v>6.88</x:v>
      </x:c>
      <x:c r="F453" s="1" t="n">
        <x:v>41.1</x:v>
      </x:c>
      <x:c r="G453" s="1" t="n">
        <x:v>119</x:v>
      </x:c>
      <x:c r="H453" s="1" t="n">
        <x:v>0</x:v>
      </x:c>
      <x:c r="I453" s="1" t="n">
        <x:v>0</x:v>
      </x:c>
      <x:c r="J453" s="1" t="n">
        <x:v>0</x:v>
      </x:c>
      <x:c r="K453" s="1" t="n">
        <x:v>0</x:v>
      </x:c>
      <x:c r="L453" s="1" t="n">
        <x:v>383</x:v>
      </x:c>
      <x:c r="M453" s="1" t="n">
        <x:v>0</x:v>
      </x:c>
      <x:c r="N453" s="1" t="n">
        <x:v>0</x:v>
      </x:c>
      <x:c r="O453" s="1" t="n">
        <x:v>0</x:v>
      </x:c>
      <x:c r="P453" s="1" t="n">
        <x:v>0</x:v>
      </x:c>
      <x:c r="Q453" s="1" t="n">
        <x:v>5</x:v>
      </x:c>
      <x:c r="R453" s="1" t="n">
        <x:v>0</x:v>
      </x:c>
      <x:c r="S453" s="1" t="n">
        <x:v>0</x:v>
      </x:c>
      <x:c r="T453" s="1" t="n">
        <x:v>3</x:v>
      </x:c>
      <x:c r="U453" s="1" t="s">
        <x:v>1884</x:v>
      </x:c>
      <x:c r="V453" s="15" t="n">
        <x:v>54090.04</x:v>
      </x:c>
      <x:c r="W453" s="1" t="n">
        <x:v>95.2</x:v>
      </x:c>
      <x:c r="X453" s="1" t="n">
        <x:v>0</x:v>
      </x:c>
      <x:c r="Y453" s="1" t="n">
        <x:v>0</x:v>
      </x:c>
      <x:c r="Z453" s="16" t="n">
        <x:f aca="0">MIN(100,ROUND(MIN(1,E453/10)*15+MIN(1,G453/120)*15+MIN(1,H453/3)*12+MIN(1,J453/2)*10+MIN(1,K453/60)*10+MIN(1,O453/2)*10+MIN(1,P453/2)*8+MIN(1,R453/12)*7+MIN(1,S453/4)*5+MIN(1,T453/8)*3+IF(U453="Unsupported",3,IF(U453="Limited Support",1,0))+IF(C453="Critical",2,IF(C453="High",1,0)),0))</x:f>
        <x:v>28</x:v>
      </x:c>
      <x:c r="AA453" s="1" t="str">
        <x:f aca="0">IF(Z453&gt;=70,"Critical",IF(Z453&gt;=50,"High",IF(Z453&gt;=30,"Medium","Routine")))</x:f>
        <x:v>Routine</x:v>
      </x:c>
      <x:c r="AB453" s="1" t="str">
        <x:f aca="0">IF(W453&gt;=85,"Passes score threshold only","Below score threshold")</x:f>
        <x:v>Passes score threshold only</x:v>
      </x:c>
      <x:c r="AC453" s="12" t="n">
        <x:v>1</x:v>
      </x:c>
      <x:c r="AD453" s="12"/>
      <x:c r="AE453" s="12" t="n">
        <x:v>383</x:v>
      </x:c>
    </x:row>
    <x:row r="454" ht="15" hidden="0" customHeight="1">
      <x:c r="A454" s="1" t="s">
        <x:v>1135</x:v>
      </x:c>
      <x:c r="B454" s="1" t="s">
        <x:v>1949</x:v>
      </x:c>
      <x:c r="C454" s="1" t="s">
        <x:v>1902</x:v>
      </x:c>
      <x:c r="D454" s="1" t="s">
        <x:v>1911</x:v>
      </x:c>
      <x:c r="E454" s="1" t="n">
        <x:v>0.79</x:v>
      </x:c>
      <x:c r="F454" s="1" t="n">
        <x:v>61.6</x:v>
      </x:c>
      <x:c r="G454" s="1" t="n">
        <x:v>0</x:v>
      </x:c>
      <x:c r="H454" s="1" t="n">
        <x:v>0</x:v>
      </x:c>
      <x:c r="I454" s="1" t="n">
        <x:v>1</x:v>
      </x:c>
      <x:c r="J454" s="1" t="n">
        <x:v>0</x:v>
      </x:c>
      <x:c r="K454" s="1" t="n">
        <x:v>0</x:v>
      </x:c>
      <x:c r="L454" s="1" t="n">
        <x:v>171</x:v>
      </x:c>
      <x:c r="M454" s="1" t="n">
        <x:v>2.4</x:v>
      </x:c>
      <x:c r="N454" s="1" t="n">
        <x:v>0</x:v>
      </x:c>
      <x:c r="O454" s="1" t="n">
        <x:v>0</x:v>
      </x:c>
      <x:c r="P454" s="1" t="n">
        <x:v>0</x:v>
      </x:c>
      <x:c r="Q454" s="1" t="n">
        <x:v>17</x:v>
      </x:c>
      <x:c r="R454" s="1" t="n">
        <x:v>2</x:v>
      </x:c>
      <x:c r="S454" s="1" t="n">
        <x:v>0.57</x:v>
      </x:c>
      <x:c r="T454" s="1" t="n">
        <x:v>0</x:v>
      </x:c>
      <x:c r="U454" s="1" t="s">
        <x:v>1873</x:v>
      </x:c>
      <x:c r="V454" s="15" t="n">
        <x:v>20813.39</x:v>
      </x:c>
      <x:c r="W454" s="1" t="n">
        <x:v>100</x:v>
      </x:c>
      <x:c r="X454" s="1" t="n">
        <x:v>0</x:v>
      </x:c>
      <x:c r="Y454" s="1" t="n">
        <x:v>0</x:v>
      </x:c>
      <x:c r="Z454" s="16" t="n">
        <x:f aca="0">MIN(100,ROUND(MIN(1,E454/10)*15+MIN(1,G454/120)*15+MIN(1,H454/3)*12+MIN(1,J454/2)*10+MIN(1,K454/60)*10+MIN(1,O454/2)*10+MIN(1,P454/2)*8+MIN(1,R454/12)*7+MIN(1,S454/4)*5+MIN(1,T454/8)*3+IF(U454="Unsupported",3,IF(U454="Limited Support",1,0))+IF(C454="Critical",2,IF(C454="High",1,0)),0))</x:f>
        <x:v>8</x:v>
      </x:c>
      <x:c r="AA454" s="1" t="str">
        <x:f aca="0">IF(Z454&gt;=70,"Critical",IF(Z454&gt;=50,"High",IF(Z454&gt;=30,"Medium","Routine")))</x:f>
        <x:v>Routine</x:v>
      </x:c>
      <x:c r="AB454" s="1" t="str">
        <x:f aca="0">IF(W454&gt;=85,"Passes score threshold only","Below score threshold")</x:f>
        <x:v>Passes score threshold only</x:v>
      </x:c>
      <x:c r="AC454" s="12" t="n">
        <x:v>1</x:v>
      </x:c>
      <x:c r="AD454" s="12"/>
      <x:c r="AE454" s="12" t="n">
        <x:v>171</x:v>
      </x:c>
    </x:row>
    <x:row r="455" ht="15" hidden="0" customHeight="1">
      <x:c r="A455" s="1" t="s">
        <x:v>1137</x:v>
      </x:c>
      <x:c r="B455" s="1" t="s">
        <x:v>1888</x:v>
      </x:c>
      <x:c r="C455" s="1" t="s">
        <x:v>1893</x:v>
      </x:c>
      <x:c r="D455" s="1" t="s">
        <x:v>1870</x:v>
      </x:c>
      <x:c r="E455" s="1" t="n">
        <x:v>1.27</x:v>
      </x:c>
      <x:c r="F455" s="1" t="n">
        <x:v>72</x:v>
      </x:c>
      <x:c r="G455" s="1" t="n">
        <x:v>0</x:v>
      </x:c>
      <x:c r="H455" s="1" t="n">
        <x:v>0</x:v>
      </x:c>
      <x:c r="I455" s="1" t="n">
        <x:v>0</x:v>
      </x:c>
      <x:c r="J455" s="1" t="n">
        <x:v>0</x:v>
      </x:c>
      <x:c r="K455" s="1" t="n">
        <x:v>0</x:v>
      </x:c>
      <x:c r="L455" s="1" t="n">
        <x:v>999</x:v>
      </x:c>
      <x:c r="M455" s="1" t="n">
        <x:v>0</x:v>
      </x:c>
      <x:c r="N455" s="1" t="n">
        <x:v>0</x:v>
      </x:c>
      <x:c r="O455" s="1" t="n">
        <x:v>0</x:v>
      </x:c>
      <x:c r="P455" s="1" t="n">
        <x:v>0</x:v>
      </x:c>
      <x:c r="Q455" s="1" t="n">
        <x:v>22</x:v>
      </x:c>
      <x:c r="R455" s="1" t="n">
        <x:v>1</x:v>
      </x:c>
      <x:c r="S455" s="1" t="n">
        <x:v>0</x:v>
      </x:c>
      <x:c r="T455" s="1" t="n">
        <x:v>2</x:v>
      </x:c>
      <x:c r="U455" s="1" t="s">
        <x:v>1884</x:v>
      </x:c>
      <x:c r="V455" s="15" t="n">
        <x:v>3613.82</x:v>
      </x:c>
      <x:c r="W455" s="1" t="n">
        <x:v>94.9</x:v>
      </x:c>
      <x:c r="X455" s="1" t="n">
        <x:v>0</x:v>
      </x:c>
      <x:c r="Y455" s="1" t="n">
        <x:v>0</x:v>
      </x:c>
      <x:c r="Z455" s="16" t="n">
        <x:f aca="0">MIN(100,ROUND(MIN(1,E455/10)*15+MIN(1,G455/120)*15+MIN(1,H455/3)*12+MIN(1,J455/2)*10+MIN(1,K455/60)*10+MIN(1,O455/2)*10+MIN(1,P455/2)*8+MIN(1,R455/12)*7+MIN(1,S455/4)*5+MIN(1,T455/8)*3+IF(U455="Unsupported",3,IF(U455="Limited Support",1,0))+IF(C455="Critical",2,IF(C455="High",1,0)),0))</x:f>
        <x:v>4</x:v>
      </x:c>
      <x:c r="AA455" s="1" t="str">
        <x:f aca="0">IF(Z455&gt;=70,"Critical",IF(Z455&gt;=50,"High",IF(Z455&gt;=30,"Medium","Routine")))</x:f>
        <x:v>Routine</x:v>
      </x:c>
      <x:c r="AB455" s="1" t="str">
        <x:f aca="0">IF(W455&gt;=85,"Passes score threshold only","Below score threshold")</x:f>
        <x:v>Passes score threshold only</x:v>
      </x:c>
      <x:c r="AC455" s="12" t="n">
        <x:v>0</x:v>
      </x:c>
      <x:c r="AD455" s="12"/>
      <x:c r="AE455" s="12"/>
    </x:row>
    <x:row r="456" ht="15" hidden="0" customHeight="1">
      <x:c r="A456" s="1" t="s">
        <x:v>3150</x:v>
      </x:c>
      <x:c r="B456" s="1" t="s">
        <x:v>1927</x:v>
      </x:c>
      <x:c r="C456" s="1" t="s">
        <x:v>1893</x:v>
      </x:c>
      <x:c r="D456" s="1" t="s">
        <x:v>1911</x:v>
      </x:c>
      <x:c r="E456" s="1" t="n">
        <x:v>3.4</x:v>
      </x:c>
      <x:c r="F456" s="1" t="n">
        <x:v>84.4</x:v>
      </x:c>
      <x:c r="G456" s="1" t="n">
        <x:v>0</x:v>
      </x:c>
      <x:c r="H456" s="1" t="n">
        <x:v>1</x:v>
      </x:c>
      <x:c r="I456" s="1" t="n">
        <x:v>1</x:v>
      </x:c>
      <x:c r="J456" s="1" t="n">
        <x:v>0</x:v>
      </x:c>
      <x:c r="K456" s="1" t="n">
        <x:v>13.6</x:v>
      </x:c>
      <x:c r="L456" s="1" t="n">
        <x:v>317</x:v>
      </x:c>
      <x:c r="M456" s="1" t="n">
        <x:v>3.5</x:v>
      </x:c>
      <x:c r="N456" s="1" t="n">
        <x:v>0</x:v>
      </x:c>
      <x:c r="O456" s="1" t="n">
        <x:v>0</x:v>
      </x:c>
      <x:c r="P456" s="1" t="n">
        <x:v>0</x:v>
      </x:c>
      <x:c r="Q456" s="1" t="n">
        <x:v>28</x:v>
      </x:c>
      <x:c r="R456" s="1" t="n">
        <x:v>0</x:v>
      </x:c>
      <x:c r="S456" s="1" t="n">
        <x:v>0.95</x:v>
      </x:c>
      <x:c r="T456" s="1" t="n">
        <x:v>5</x:v>
      </x:c>
      <x:c r="U456" s="1" t="s">
        <x:v>1884</x:v>
      </x:c>
      <x:c r="V456" s="15" t="n">
        <x:v>8769.53</x:v>
      </x:c>
      <x:c r="W456" s="1" t="n">
        <x:v>93.3</x:v>
      </x:c>
      <x:c r="X456" s="1" t="n">
        <x:v>1</x:v>
      </x:c>
      <x:c r="Y456" s="1" t="n">
        <x:v>0</x:v>
      </x:c>
      <x:c r="Z456" s="16" t="n">
        <x:f aca="0">MIN(100,ROUND(MIN(1,E456/10)*15+MIN(1,G456/120)*15+MIN(1,H456/3)*12+MIN(1,J456/2)*10+MIN(1,K456/60)*10+MIN(1,O456/2)*10+MIN(1,P456/2)*8+MIN(1,R456/12)*7+MIN(1,S456/4)*5+MIN(1,T456/8)*3+IF(U456="Unsupported",3,IF(U456="Limited Support",1,0))+IF(C456="Critical",2,IF(C456="High",1,0)),0))</x:f>
        <x:v>15</x:v>
      </x:c>
      <x:c r="AA456" s="1" t="str">
        <x:f aca="0">IF(Z456&gt;=70,"Critical",IF(Z456&gt;=50,"High",IF(Z456&gt;=30,"Medium","Routine")))</x:f>
        <x:v>Routine</x:v>
      </x:c>
      <x:c r="AB456" s="1" t="str">
        <x:f aca="0">IF(W456&gt;=85,"Passes score threshold only","Below score threshold")</x:f>
        <x:v>Passes score threshold only</x:v>
      </x:c>
      <x:c r="AC456" s="12" t="n">
        <x:v>3</x:v>
      </x:c>
      <x:c r="AD456" s="12" t="n">
        <x:v>317</x:v>
      </x:c>
      <x:c r="AE456" s="12" t="n">
        <x:v>11</x:v>
      </x:c>
    </x:row>
    <x:row r="457" ht="15" hidden="0" customHeight="1">
      <x:c r="A457" s="1" t="s">
        <x:v>1139</x:v>
      </x:c>
      <x:c r="B457" s="1" t="s">
        <x:v>1897</x:v>
      </x:c>
      <x:c r="C457" s="1" t="s">
        <x:v>1902</x:v>
      </x:c>
      <x:c r="D457" s="1" t="s">
        <x:v>1891</x:v>
      </x:c>
      <x:c r="E457" s="1" t="n">
        <x:v>10.09</x:v>
      </x:c>
      <x:c r="F457" s="1" t="n">
        <x:v>11.1</x:v>
      </x:c>
      <x:c r="G457" s="1" t="n">
        <x:v>0</x:v>
      </x:c>
      <x:c r="H457" s="1" t="n">
        <x:v>0</x:v>
      </x:c>
      <x:c r="I457" s="1" t="n">
        <x:v>1</x:v>
      </x:c>
      <x:c r="J457" s="1" t="n">
        <x:v>0</x:v>
      </x:c>
      <x:c r="K457" s="1" t="n">
        <x:v>0</x:v>
      </x:c>
      <x:c r="L457" s="1" t="n">
        <x:v>67.5</x:v>
      </x:c>
      <x:c r="M457" s="1" t="n">
        <x:v>2.8</x:v>
      </x:c>
      <x:c r="N457" s="1" t="n">
        <x:v>0</x:v>
      </x:c>
      <x:c r="O457" s="1" t="n">
        <x:v>0</x:v>
      </x:c>
      <x:c r="P457" s="1" t="n">
        <x:v>0</x:v>
      </x:c>
      <x:c r="Q457" s="1" t="n">
        <x:v>11</x:v>
      </x:c>
      <x:c r="R457" s="1" t="n">
        <x:v>0</x:v>
      </x:c>
      <x:c r="S457" s="1" t="n">
        <x:v>1.72</x:v>
      </x:c>
      <x:c r="T457" s="1" t="n">
        <x:v>1</x:v>
      </x:c>
      <x:c r="U457" s="1" t="s">
        <x:v>1907</x:v>
      </x:c>
      <x:c r="V457" s="15" t="n">
        <x:v>17928.47</x:v>
      </x:c>
      <x:c r="W457" s="1" t="n">
        <x:v>96</x:v>
      </x:c>
      <x:c r="X457" s="1" t="n">
        <x:v>0</x:v>
      </x:c>
      <x:c r="Y457" s="1" t="n">
        <x:v>0</x:v>
      </x:c>
      <x:c r="Z457" s="16" t="n">
        <x:f aca="0">MIN(100,ROUND(MIN(1,E457/10)*15+MIN(1,G457/120)*15+MIN(1,H457/3)*12+MIN(1,J457/2)*10+MIN(1,K457/60)*10+MIN(1,O457/2)*10+MIN(1,P457/2)*8+MIN(1,R457/12)*7+MIN(1,S457/4)*5+MIN(1,T457/8)*3+IF(U457="Unsupported",3,IF(U457="Limited Support",1,0))+IF(C457="Critical",2,IF(C457="High",1,0)),0))</x:f>
        <x:v>21</x:v>
      </x:c>
      <x:c r="AA457" s="1" t="str">
        <x:f aca="0">IF(Z457&gt;=70,"Critical",IF(Z457&gt;=50,"High",IF(Z457&gt;=30,"Medium","Routine")))</x:f>
        <x:v>Routine</x:v>
      </x:c>
      <x:c r="AB457" s="1" t="str">
        <x:f aca="0">IF(W457&gt;=85,"Passes score threshold only","Below score threshold")</x:f>
        <x:v>Passes score threshold only</x:v>
      </x:c>
      <x:c r="AC457" s="12" t="n">
        <x:v>3</x:v>
      </x:c>
      <x:c r="AD457" s="12" t="n">
        <x:v>67.5</x:v>
      </x:c>
      <x:c r="AE457" s="12" t="n">
        <x:v>355</x:v>
      </x:c>
    </x:row>
    <x:row r="458" ht="15" hidden="0" customHeight="1">
      <x:c r="A458" s="1" t="s">
        <x:v>3155</x:v>
      </x:c>
      <x:c r="B458" s="1" t="s">
        <x:v>1927</x:v>
      </x:c>
      <x:c r="C458" s="1" t="s">
        <x:v>1902</x:v>
      </x:c>
      <x:c r="D458" s="1" t="s">
        <x:v>1911</x:v>
      </x:c>
      <x:c r="E458" s="1" t="n">
        <x:v>3.39</x:v>
      </x:c>
      <x:c r="F458" s="1" t="n">
        <x:v>65</x:v>
      </x:c>
      <x:c r="G458" s="1" t="n">
        <x:v>0</x:v>
      </x:c>
      <x:c r="H458" s="1" t="n">
        <x:v>0</x:v>
      </x:c>
      <x:c r="I458" s="1" t="n">
        <x:v>0</x:v>
      </x:c>
      <x:c r="J458" s="1" t="n">
        <x:v>0</x:v>
      </x:c>
      <x:c r="K458" s="1" t="n">
        <x:v>0</x:v>
      </x:c>
      <x:c r="L458" s="1" t="n">
        <x:v>999</x:v>
      </x:c>
      <x:c r="M458" s="1" t="n">
        <x:v>0</x:v>
      </x:c>
      <x:c r="N458" s="1" t="n">
        <x:v>0</x:v>
      </x:c>
      <x:c r="O458" s="1" t="n">
        <x:v>0</x:v>
      </x:c>
      <x:c r="P458" s="1" t="n">
        <x:v>0</x:v>
      </x:c>
      <x:c r="Q458" s="1" t="n">
        <x:v>22</x:v>
      </x:c>
      <x:c r="R458" s="1" t="n">
        <x:v>5</x:v>
      </x:c>
      <x:c r="S458" s="1" t="n">
        <x:v>0.65</x:v>
      </x:c>
      <x:c r="T458" s="1" t="n">
        <x:v>5</x:v>
      </x:c>
      <x:c r="U458" s="1" t="s">
        <x:v>1873</x:v>
      </x:c>
      <x:c r="V458" s="15" t="n">
        <x:v>10352.41</x:v>
      </x:c>
      <x:c r="W458" s="1" t="n">
        <x:v>99.5</x:v>
      </x:c>
      <x:c r="X458" s="1" t="n">
        <x:v>0</x:v>
      </x:c>
      <x:c r="Y458" s="1" t="n">
        <x:v>0</x:v>
      </x:c>
      <x:c r="Z458" s="16" t="n">
        <x:f aca="0">MIN(100,ROUND(MIN(1,E458/10)*15+MIN(1,G458/120)*15+MIN(1,H458/3)*12+MIN(1,J458/2)*10+MIN(1,K458/60)*10+MIN(1,O458/2)*10+MIN(1,P458/2)*8+MIN(1,R458/12)*7+MIN(1,S458/4)*5+MIN(1,T458/8)*3+IF(U458="Unsupported",3,IF(U458="Limited Support",1,0))+IF(C458="Critical",2,IF(C458="High",1,0)),0))</x:f>
        <x:v>16</x:v>
      </x:c>
      <x:c r="AA458" s="1" t="str">
        <x:f aca="0">IF(Z458&gt;=70,"Critical",IF(Z458&gt;=50,"High",IF(Z458&gt;=30,"Medium","Routine")))</x:f>
        <x:v>Routine</x:v>
      </x:c>
      <x:c r="AB458" s="1" t="str">
        <x:f aca="0">IF(W458&gt;=85,"Passes score threshold only","Below score threshold")</x:f>
        <x:v>Passes score threshold only</x:v>
      </x:c>
      <x:c r="AC458" s="12" t="n">
        <x:v>0</x:v>
      </x:c>
      <x:c r="AD458" s="12"/>
      <x:c r="AE458" s="12"/>
    </x:row>
    <x:row r="459" ht="15" hidden="0" customHeight="1">
      <x:c r="A459" s="1" t="s">
        <x:v>3158</x:v>
      </x:c>
      <x:c r="B459" s="1" t="s">
        <x:v>2010</x:v>
      </x:c>
      <x:c r="C459" s="1" t="s">
        <x:v>1872</x:v>
      </x:c>
      <x:c r="D459" s="1" t="s">
        <x:v>1911</x:v>
      </x:c>
      <x:c r="E459" s="1" t="n">
        <x:v>2.32</x:v>
      </x:c>
      <x:c r="F459" s="1" t="n">
        <x:v>70.5</x:v>
      </x:c>
      <x:c r="G459" s="1" t="n">
        <x:v>0</x:v>
      </x:c>
      <x:c r="H459" s="1" t="n">
        <x:v>0</x:v>
      </x:c>
      <x:c r="I459" s="1" t="n">
        <x:v>1</x:v>
      </x:c>
      <x:c r="J459" s="1" t="n">
        <x:v>0</x:v>
      </x:c>
      <x:c r="K459" s="1" t="n">
        <x:v>0</x:v>
      </x:c>
      <x:c r="L459" s="1" t="n">
        <x:v>351</x:v>
      </x:c>
      <x:c r="M459" s="1" t="n">
        <x:v>3.6</x:v>
      </x:c>
      <x:c r="N459" s="1" t="n">
        <x:v>0</x:v>
      </x:c>
      <x:c r="O459" s="1" t="n">
        <x:v>0</x:v>
      </x:c>
      <x:c r="P459" s="1" t="n">
        <x:v>0</x:v>
      </x:c>
      <x:c r="Q459" s="1" t="n">
        <x:v>27</x:v>
      </x:c>
      <x:c r="R459" s="1" t="n">
        <x:v>0</x:v>
      </x:c>
      <x:c r="S459" s="1" t="n">
        <x:v>0.31</x:v>
      </x:c>
      <x:c r="T459" s="1" t="n">
        <x:v>2</x:v>
      </x:c>
      <x:c r="U459" s="1" t="s">
        <x:v>1884</x:v>
      </x:c>
      <x:c r="V459" s="15" t="n">
        <x:v>2684.51</x:v>
      </x:c>
      <x:c r="W459" s="1" t="n">
        <x:v>99.3</x:v>
      </x:c>
      <x:c r="X459" s="1" t="n">
        <x:v>0</x:v>
      </x:c>
      <x:c r="Y459" s="1" t="n">
        <x:v>0</x:v>
      </x:c>
      <x:c r="Z459" s="16" t="n">
        <x:f aca="0">MIN(100,ROUND(MIN(1,E459/10)*15+MIN(1,G459/120)*15+MIN(1,H459/3)*12+MIN(1,J459/2)*10+MIN(1,K459/60)*10+MIN(1,O459/2)*10+MIN(1,P459/2)*8+MIN(1,R459/12)*7+MIN(1,S459/4)*5+MIN(1,T459/8)*3+IF(U459="Unsupported",3,IF(U459="Limited Support",1,0))+IF(C459="Critical",2,IF(C459="High",1,0)),0))</x:f>
        <x:v>5</x:v>
      </x:c>
      <x:c r="AA459" s="1" t="str">
        <x:f aca="0">IF(Z459&gt;=70,"Critical",IF(Z459&gt;=50,"High",IF(Z459&gt;=30,"Medium","Routine")))</x:f>
        <x:v>Routine</x:v>
      </x:c>
      <x:c r="AB459" s="1" t="str">
        <x:f aca="0">IF(W459&gt;=85,"Passes score threshold only","Below score threshold")</x:f>
        <x:v>Passes score threshold only</x:v>
      </x:c>
      <x:c r="AC459" s="12" t="n">
        <x:v>1</x:v>
      </x:c>
      <x:c r="AD459" s="12"/>
      <x:c r="AE459" s="12" t="n">
        <x:v>351</x:v>
      </x:c>
    </x:row>
    <x:row r="460" ht="15" hidden="0" customHeight="1">
      <x:c r="A460" s="1" t="s">
        <x:v>3161</x:v>
      </x:c>
      <x:c r="B460" s="1" t="s">
        <x:v>1888</x:v>
      </x:c>
      <x:c r="C460" s="1" t="s">
        <x:v>1902</x:v>
      </x:c>
      <x:c r="D460" s="1" t="s">
        <x:v>1911</x:v>
      </x:c>
      <x:c r="E460" s="1" t="n">
        <x:v>11.09</x:v>
      </x:c>
      <x:c r="F460" s="1" t="n">
        <x:v>56.5</x:v>
      </x:c>
      <x:c r="G460" s="1" t="n">
        <x:v>0</x:v>
      </x:c>
      <x:c r="H460" s="1" t="n">
        <x:v>0</x:v>
      </x:c>
      <x:c r="I460" s="1" t="n">
        <x:v>2</x:v>
      </x:c>
      <x:c r="J460" s="1" t="n">
        <x:v>0</x:v>
      </x:c>
      <x:c r="K460" s="1" t="n">
        <x:v>0</x:v>
      </x:c>
      <x:c r="L460" s="1" t="n">
        <x:v>178.5</x:v>
      </x:c>
      <x:c r="M460" s="1" t="n">
        <x:v>1.5</x:v>
      </x:c>
      <x:c r="N460" s="1" t="n">
        <x:v>2</x:v>
      </x:c>
      <x:c r="O460" s="1" t="n">
        <x:v>0</x:v>
      </x:c>
      <x:c r="P460" s="1" t="n">
        <x:v>0</x:v>
      </x:c>
      <x:c r="Q460" s="1" t="n">
        <x:v>30</x:v>
      </x:c>
      <x:c r="R460" s="1" t="n">
        <x:v>6</x:v>
      </x:c>
      <x:c r="S460" s="1" t="n">
        <x:v>2.16</x:v>
      </x:c>
      <x:c r="T460" s="1" t="n">
        <x:v>2</x:v>
      </x:c>
      <x:c r="U460" s="1" t="s">
        <x:v>1884</x:v>
      </x:c>
      <x:c r="V460" s="15" t="n">
        <x:v>3639.98</x:v>
      </x:c>
      <x:c r="W460" s="1" t="n">
        <x:v>100</x:v>
      </x:c>
      <x:c r="X460" s="1" t="n">
        <x:v>0</x:v>
      </x:c>
      <x:c r="Y460" s="1" t="n">
        <x:v>0</x:v>
      </x:c>
      <x:c r="Z460" s="16" t="n">
        <x:f aca="0">MIN(100,ROUND(MIN(1,E460/10)*15+MIN(1,G460/120)*15+MIN(1,H460/3)*12+MIN(1,J460/2)*10+MIN(1,K460/60)*10+MIN(1,O460/2)*10+MIN(1,P460/2)*8+MIN(1,R460/12)*7+MIN(1,S460/4)*5+MIN(1,T460/8)*3+IF(U460="Unsupported",3,IF(U460="Limited Support",1,0))+IF(C460="Critical",2,IF(C460="High",1,0)),0))</x:f>
        <x:v>24</x:v>
      </x:c>
      <x:c r="AA460" s="1" t="str">
        <x:f aca="0">IF(Z460&gt;=70,"Critical",IF(Z460&gt;=50,"High",IF(Z460&gt;=30,"Medium","Routine")))</x:f>
        <x:v>Routine</x:v>
      </x:c>
      <x:c r="AB460" s="1" t="str">
        <x:f aca="0">IF(W460&gt;=85,"Passes score threshold only","Below score threshold")</x:f>
        <x:v>Passes score threshold only</x:v>
      </x:c>
      <x:c r="AC460" s="12" t="n">
        <x:v>3</x:v>
      </x:c>
      <x:c r="AD460" s="12" t="n">
        <x:v>178.5</x:v>
      </x:c>
      <x:c r="AE460" s="12" t="n">
        <x:v>184</x:v>
      </x:c>
    </x:row>
    <x:row r="461" ht="15" hidden="0" customHeight="1">
      <x:c r="A461" s="1" t="s">
        <x:v>3164</x:v>
      </x:c>
      <x:c r="B461" s="1" t="s">
        <x:v>1888</x:v>
      </x:c>
      <x:c r="C461" s="1" t="s">
        <x:v>1893</x:v>
      </x:c>
      <x:c r="D461" s="1" t="s">
        <x:v>1870</x:v>
      </x:c>
      <x:c r="E461" s="1" t="n">
        <x:v>2.05</x:v>
      </x:c>
      <x:c r="F461" s="1" t="n">
        <x:v>70.4</x:v>
      </x:c>
      <x:c r="G461" s="1" t="n">
        <x:v>47</x:v>
      </x:c>
      <x:c r="H461" s="1" t="n">
        <x:v>0</x:v>
      </x:c>
      <x:c r="I461" s="1" t="n">
        <x:v>0</x:v>
      </x:c>
      <x:c r="J461" s="1" t="n">
        <x:v>0</x:v>
      </x:c>
      <x:c r="K461" s="1" t="n">
        <x:v>0</x:v>
      </x:c>
      <x:c r="L461" s="1" t="n">
        <x:v>207</x:v>
      </x:c>
      <x:c r="M461" s="1" t="n">
        <x:v>0</x:v>
      </x:c>
      <x:c r="N461" s="1" t="n">
        <x:v>0</x:v>
      </x:c>
      <x:c r="O461" s="1" t="n">
        <x:v>0</x:v>
      </x:c>
      <x:c r="P461" s="1" t="n">
        <x:v>0</x:v>
      </x:c>
      <x:c r="Q461" s="1" t="n">
        <x:v>23</x:v>
      </x:c>
      <x:c r="R461" s="1" t="n">
        <x:v>3</x:v>
      </x:c>
      <x:c r="S461" s="1" t="n">
        <x:v>0.48</x:v>
      </x:c>
      <x:c r="T461" s="1" t="n">
        <x:v>2</x:v>
      </x:c>
      <x:c r="U461" s="1" t="s">
        <x:v>1884</x:v>
      </x:c>
      <x:c r="V461" s="15" t="n">
        <x:v>3473.12</x:v>
      </x:c>
      <x:c r="W461" s="1" t="n">
        <x:v>93</x:v>
      </x:c>
      <x:c r="X461" s="1" t="n">
        <x:v>0</x:v>
      </x:c>
      <x:c r="Y461" s="1" t="n">
        <x:v>0</x:v>
      </x:c>
      <x:c r="Z461" s="16" t="n">
        <x:f aca="0">MIN(100,ROUND(MIN(1,E461/10)*15+MIN(1,G461/120)*15+MIN(1,H461/3)*12+MIN(1,J461/2)*10+MIN(1,K461/60)*10+MIN(1,O461/2)*10+MIN(1,P461/2)*8+MIN(1,R461/12)*7+MIN(1,S461/4)*5+MIN(1,T461/8)*3+IF(U461="Unsupported",3,IF(U461="Limited Support",1,0))+IF(C461="Critical",2,IF(C461="High",1,0)),0))</x:f>
        <x:v>13</x:v>
      </x:c>
      <x:c r="AA461" s="1" t="str">
        <x:f aca="0">IF(Z461&gt;=70,"Critical",IF(Z461&gt;=50,"High",IF(Z461&gt;=30,"Medium","Routine")))</x:f>
        <x:v>Routine</x:v>
      </x:c>
      <x:c r="AB461" s="1" t="str">
        <x:f aca="0">IF(W461&gt;=85,"Passes score threshold only","Below score threshold")</x:f>
        <x:v>Passes score threshold only</x:v>
      </x:c>
      <x:c r="AC461" s="12" t="n">
        <x:v>2</x:v>
      </x:c>
      <x:c r="AD461" s="12" t="n">
        <x:v>207</x:v>
      </x:c>
      <x:c r="AE461" s="12" t="n">
        <x:v>378</x:v>
      </x:c>
    </x:row>
    <x:row r="462" ht="15" hidden="0" customHeight="1">
      <x:c r="A462" s="1" t="s">
        <x:v>1140</x:v>
      </x:c>
      <x:c r="B462" s="1" t="s">
        <x:v>1989</x:v>
      </x:c>
      <x:c r="C462" s="1" t="s">
        <x:v>1893</x:v>
      </x:c>
      <x:c r="D462" s="1" t="s">
        <x:v>1870</x:v>
      </x:c>
      <x:c r="E462" s="1" t="n">
        <x:v>8.11</x:v>
      </x:c>
      <x:c r="F462" s="1" t="n">
        <x:v>38</x:v>
      </x:c>
      <x:c r="G462" s="1" t="n">
        <x:v>0</x:v>
      </x:c>
      <x:c r="H462" s="1" t="n">
        <x:v>0</x:v>
      </x:c>
      <x:c r="I462" s="1" t="n">
        <x:v>1</x:v>
      </x:c>
      <x:c r="J462" s="1" t="n">
        <x:v>0</x:v>
      </x:c>
      <x:c r="K462" s="1" t="n">
        <x:v>0</x:v>
      </x:c>
      <x:c r="L462" s="1" t="n">
        <x:v>146</x:v>
      </x:c>
      <x:c r="M462" s="1" t="n">
        <x:v>3</x:v>
      </x:c>
      <x:c r="N462" s="1" t="n">
        <x:v>0</x:v>
      </x:c>
      <x:c r="O462" s="1" t="n">
        <x:v>0</x:v>
      </x:c>
      <x:c r="P462" s="1" t="n">
        <x:v>0</x:v>
      </x:c>
      <x:c r="Q462" s="1" t="n">
        <x:v>21</x:v>
      </x:c>
      <x:c r="R462" s="1" t="n">
        <x:v>2</x:v>
      </x:c>
      <x:c r="S462" s="1" t="n">
        <x:v>0.92</x:v>
      </x:c>
      <x:c r="T462" s="1" t="n">
        <x:v>0</x:v>
      </x:c>
      <x:c r="U462" s="1" t="s">
        <x:v>1884</x:v>
      </x:c>
      <x:c r="V462" s="15" t="n">
        <x:v>7090.13</x:v>
      </x:c>
      <x:c r="W462" s="1" t="n">
        <x:v>91.9</x:v>
      </x:c>
      <x:c r="X462" s="1" t="n">
        <x:v>0</x:v>
      </x:c>
      <x:c r="Y462" s="1" t="n">
        <x:v>0</x:v>
      </x:c>
      <x:c r="Z462" s="16" t="n">
        <x:f aca="0">MIN(100,ROUND(MIN(1,E462/10)*15+MIN(1,G462/120)*15+MIN(1,H462/3)*12+MIN(1,J462/2)*10+MIN(1,K462/60)*10+MIN(1,O462/2)*10+MIN(1,P462/2)*8+MIN(1,R462/12)*7+MIN(1,S462/4)*5+MIN(1,T462/8)*3+IF(U462="Unsupported",3,IF(U462="Limited Support",1,0))+IF(C462="Critical",2,IF(C462="High",1,0)),0))</x:f>
        <x:v>15</x:v>
      </x:c>
      <x:c r="AA462" s="1" t="str">
        <x:f aca="0">IF(Z462&gt;=70,"Critical",IF(Z462&gt;=50,"High",IF(Z462&gt;=30,"Medium","Routine")))</x:f>
        <x:v>Routine</x:v>
      </x:c>
      <x:c r="AB462" s="1" t="str">
        <x:f aca="0">IF(W462&gt;=85,"Passes score threshold only","Below score threshold")</x:f>
        <x:v>Passes score threshold only</x:v>
      </x:c>
      <x:c r="AC462" s="12" t="n">
        <x:v>1</x:v>
      </x:c>
      <x:c r="AD462" s="12"/>
      <x:c r="AE462" s="12" t="n">
        <x:v>146</x:v>
      </x:c>
    </x:row>
    <x:row r="463" ht="15" hidden="0" customHeight="1">
      <x:c r="A463" s="1" t="s">
        <x:v>1143</x:v>
      </x:c>
      <x:c r="B463" s="1" t="s">
        <x:v>2010</x:v>
      </x:c>
      <x:c r="C463" s="1" t="s">
        <x:v>1872</x:v>
      </x:c>
      <x:c r="D463" s="1" t="s">
        <x:v>1870</x:v>
      </x:c>
      <x:c r="E463" s="1" t="n">
        <x:v>1.91</x:v>
      </x:c>
      <x:c r="F463" s="1" t="n">
        <x:v>76.5</x:v>
      </x:c>
      <x:c r="G463" s="1" t="n">
        <x:v>0</x:v>
      </x:c>
      <x:c r="H463" s="1" t="n">
        <x:v>0</x:v>
      </x:c>
      <x:c r="I463" s="1" t="n">
        <x:v>0</x:v>
      </x:c>
      <x:c r="J463" s="1" t="n">
        <x:v>0</x:v>
      </x:c>
      <x:c r="K463" s="1" t="n">
        <x:v>0</x:v>
      </x:c>
      <x:c r="L463" s="1" t="n">
        <x:v>489</x:v>
      </x:c>
      <x:c r="M463" s="1" t="n">
        <x:v>0</x:v>
      </x:c>
      <x:c r="N463" s="1" t="n">
        <x:v>0</x:v>
      </x:c>
      <x:c r="O463" s="1" t="n">
        <x:v>0</x:v>
      </x:c>
      <x:c r="P463" s="1" t="n">
        <x:v>0</x:v>
      </x:c>
      <x:c r="Q463" s="1" t="n">
        <x:v>28</x:v>
      </x:c>
      <x:c r="R463" s="1" t="n">
        <x:v>0</x:v>
      </x:c>
      <x:c r="S463" s="1" t="n">
        <x:v>0</x:v>
      </x:c>
      <x:c r="T463" s="1" t="n">
        <x:v>3</x:v>
      </x:c>
      <x:c r="U463" s="1" t="s">
        <x:v>1884</x:v>
      </x:c>
      <x:c r="V463" s="15" t="n">
        <x:v>2460.78</x:v>
      </x:c>
      <x:c r="W463" s="1" t="n">
        <x:v>93.1</x:v>
      </x:c>
      <x:c r="X463" s="1" t="n">
        <x:v>0</x:v>
      </x:c>
      <x:c r="Y463" s="1" t="n">
        <x:v>0</x:v>
      </x:c>
      <x:c r="Z463" s="16" t="n">
        <x:f aca="0">MIN(100,ROUND(MIN(1,E463/10)*15+MIN(1,G463/120)*15+MIN(1,H463/3)*12+MIN(1,J463/2)*10+MIN(1,K463/60)*10+MIN(1,O463/2)*10+MIN(1,P463/2)*8+MIN(1,R463/12)*7+MIN(1,S463/4)*5+MIN(1,T463/8)*3+IF(U463="Unsupported",3,IF(U463="Limited Support",1,0))+IF(C463="Critical",2,IF(C463="High",1,0)),0))</x:f>
        <x:v>4</x:v>
      </x:c>
      <x:c r="AA463" s="1" t="str">
        <x:f aca="0">IF(Z463&gt;=70,"Critical",IF(Z463&gt;=50,"High",IF(Z463&gt;=30,"Medium","Routine")))</x:f>
        <x:v>Routine</x:v>
      </x:c>
      <x:c r="AB463" s="1" t="str">
        <x:f aca="0">IF(W463&gt;=85,"Passes score threshold only","Below score threshold")</x:f>
        <x:v>Passes score threshold only</x:v>
      </x:c>
      <x:c r="AC463" s="12" t="n">
        <x:v>1</x:v>
      </x:c>
      <x:c r="AD463" s="12"/>
      <x:c r="AE463" s="12" t="n">
        <x:v>489</x:v>
      </x:c>
    </x:row>
    <x:row r="464" ht="15" hidden="0" customHeight="1">
      <x:c r="A464" s="1" t="s">
        <x:v>3171</x:v>
      </x:c>
      <x:c r="B464" s="1" t="s">
        <x:v>1866</x:v>
      </x:c>
      <x:c r="C464" s="1" t="s">
        <x:v>1872</x:v>
      </x:c>
      <x:c r="D464" s="1" t="s">
        <x:v>1911</x:v>
      </x:c>
      <x:c r="E464" s="1" t="n">
        <x:v>2.76</x:v>
      </x:c>
      <x:c r="F464" s="1" t="n">
        <x:v>56.5</x:v>
      </x:c>
      <x:c r="G464" s="1" t="n">
        <x:v>0</x:v>
      </x:c>
      <x:c r="H464" s="1" t="n">
        <x:v>0</x:v>
      </x:c>
      <x:c r="I464" s="1" t="n">
        <x:v>0</x:v>
      </x:c>
      <x:c r="J464" s="1" t="n">
        <x:v>0</x:v>
      </x:c>
      <x:c r="K464" s="1" t="n">
        <x:v>0</x:v>
      </x:c>
      <x:c r="L464" s="1" t="n">
        <x:v>999</x:v>
      </x:c>
      <x:c r="M464" s="1" t="n">
        <x:v>0</x:v>
      </x:c>
      <x:c r="N464" s="1" t="n">
        <x:v>0</x:v>
      </x:c>
      <x:c r="O464" s="1" t="n">
        <x:v>0</x:v>
      </x:c>
      <x:c r="P464" s="1" t="n">
        <x:v>0</x:v>
      </x:c>
      <x:c r="Q464" s="1" t="n">
        <x:v>16</x:v>
      </x:c>
      <x:c r="R464" s="1" t="n">
        <x:v>3</x:v>
      </x:c>
      <x:c r="S464" s="1" t="n">
        <x:v>0.56</x:v>
      </x:c>
      <x:c r="T464" s="1" t="n">
        <x:v>1</x:v>
      </x:c>
      <x:c r="U464" s="1" t="s">
        <x:v>1873</x:v>
      </x:c>
      <x:c r="V464" s="15" t="n">
        <x:v>48414.53</x:v>
      </x:c>
      <x:c r="W464" s="1" t="n">
        <x:v>90</x:v>
      </x:c>
      <x:c r="X464" s="1" t="n">
        <x:v>0</x:v>
      </x:c>
      <x:c r="Y464" s="1" t="n">
        <x:v>0</x:v>
      </x:c>
      <x:c r="Z464" s="16" t="n">
        <x:f aca="0">MIN(100,ROUND(MIN(1,E464/10)*15+MIN(1,G464/120)*15+MIN(1,H464/3)*12+MIN(1,J464/2)*10+MIN(1,K464/60)*10+MIN(1,O464/2)*10+MIN(1,P464/2)*8+MIN(1,R464/12)*7+MIN(1,S464/4)*5+MIN(1,T464/8)*3+IF(U464="Unsupported",3,IF(U464="Limited Support",1,0))+IF(C464="Critical",2,IF(C464="High",1,0)),0))</x:f>
        <x:v>10</x:v>
      </x:c>
      <x:c r="AA464" s="1" t="str">
        <x:f aca="0">IF(Z464&gt;=70,"Critical",IF(Z464&gt;=50,"High",IF(Z464&gt;=30,"Medium","Routine")))</x:f>
        <x:v>Routine</x:v>
      </x:c>
      <x:c r="AB464" s="1" t="str">
        <x:f aca="0">IF(W464&gt;=85,"Passes score threshold only","Below score threshold")</x:f>
        <x:v>Passes score threshold only</x:v>
      </x:c>
      <x:c r="AC464" s="12" t="n">
        <x:v>0</x:v>
      </x:c>
      <x:c r="AD464" s="12"/>
      <x:c r="AE464" s="12"/>
    </x:row>
    <x:row r="465" ht="15" hidden="0" customHeight="1">
      <x:c r="A465" s="1" t="s">
        <x:v>3174</x:v>
      </x:c>
      <x:c r="B465" s="1" t="s">
        <x:v>1933</x:v>
      </x:c>
      <x:c r="C465" s="1" t="s">
        <x:v>1893</x:v>
      </x:c>
      <x:c r="D465" s="1" t="s">
        <x:v>1911</x:v>
      </x:c>
      <x:c r="E465" s="1" t="n">
        <x:v>6.37</x:v>
      </x:c>
      <x:c r="F465" s="1" t="n">
        <x:v>42.1</x:v>
      </x:c>
      <x:c r="G465" s="1" t="n">
        <x:v>119</x:v>
      </x:c>
      <x:c r="H465" s="1" t="n">
        <x:v>0</x:v>
      </x:c>
      <x:c r="I465" s="1" t="n">
        <x:v>0</x:v>
      </x:c>
      <x:c r="J465" s="1" t="n">
        <x:v>0</x:v>
      </x:c>
      <x:c r="K465" s="1" t="n">
        <x:v>0</x:v>
      </x:c>
      <x:c r="L465" s="1" t="n">
        <x:v>528</x:v>
      </x:c>
      <x:c r="M465" s="1" t="n">
        <x:v>0</x:v>
      </x:c>
      <x:c r="N465" s="1" t="n">
        <x:v>0</x:v>
      </x:c>
      <x:c r="O465" s="1" t="n">
        <x:v>0</x:v>
      </x:c>
      <x:c r="P465" s="1" t="n">
        <x:v>0</x:v>
      </x:c>
      <x:c r="Q465" s="1" t="n">
        <x:v>6</x:v>
      </x:c>
      <x:c r="R465" s="1" t="n">
        <x:v>4</x:v>
      </x:c>
      <x:c r="S465" s="1" t="n">
        <x:v>0.92</x:v>
      </x:c>
      <x:c r="T465" s="1" t="n">
        <x:v>3</x:v>
      </x:c>
      <x:c r="U465" s="1" t="s">
        <x:v>1884</x:v>
      </x:c>
      <x:c r="V465" s="15" t="n">
        <x:v>1882.39</x:v>
      </x:c>
      <x:c r="W465" s="1" t="n">
        <x:v>93.4</x:v>
      </x:c>
      <x:c r="X465" s="1" t="n">
        <x:v>0</x:v>
      </x:c>
      <x:c r="Y465" s="1" t="n">
        <x:v>0</x:v>
      </x:c>
      <x:c r="Z465" s="16" t="n">
        <x:f aca="0">MIN(100,ROUND(MIN(1,E465/10)*15+MIN(1,G465/120)*15+MIN(1,H465/3)*12+MIN(1,J465/2)*10+MIN(1,K465/60)*10+MIN(1,O465/2)*10+MIN(1,P465/2)*8+MIN(1,R465/12)*7+MIN(1,S465/4)*5+MIN(1,T465/8)*3+IF(U465="Unsupported",3,IF(U465="Limited Support",1,0))+IF(C465="Critical",2,IF(C465="High",1,0)),0))</x:f>
        <x:v>30</x:v>
      </x:c>
      <x:c r="AA465" s="1" t="str">
        <x:f aca="0">IF(Z465&gt;=70,"Critical",IF(Z465&gt;=50,"High",IF(Z465&gt;=30,"Medium","Routine")))</x:f>
        <x:v>Medium</x:v>
      </x:c>
      <x:c r="AB465" s="1" t="str">
        <x:f aca="0">IF(W465&gt;=85,"Passes score threshold only","Below score threshold")</x:f>
        <x:v>Passes score threshold only</x:v>
      </x:c>
      <x:c r="AC465" s="12" t="n">
        <x:v>1</x:v>
      </x:c>
      <x:c r="AD465" s="12"/>
      <x:c r="AE465" s="12" t="n">
        <x:v>528</x:v>
      </x:c>
    </x:row>
    <x:row r="466" ht="15" hidden="0" customHeight="1">
      <x:c r="A466" s="1" t="s">
        <x:v>3177</x:v>
      </x:c>
      <x:c r="B466" s="1" t="s">
        <x:v>1997</x:v>
      </x:c>
      <x:c r="C466" s="1" t="s">
        <x:v>1902</x:v>
      </x:c>
      <x:c r="D466" s="1" t="s">
        <x:v>1870</x:v>
      </x:c>
      <x:c r="E466" s="1" t="n">
        <x:v>8.06</x:v>
      </x:c>
      <x:c r="F466" s="1" t="n">
        <x:v>39.9</x:v>
      </x:c>
      <x:c r="G466" s="1" t="n">
        <x:v>0</x:v>
      </x:c>
      <x:c r="H466" s="1" t="n">
        <x:v>0</x:v>
      </x:c>
      <x:c r="I466" s="1" t="n">
        <x:v>0</x:v>
      </x:c>
      <x:c r="J466" s="1" t="n">
        <x:v>0</x:v>
      </x:c>
      <x:c r="K466" s="1" t="n">
        <x:v>0</x:v>
      </x:c>
      <x:c r="L466" s="1" t="n">
        <x:v>999</x:v>
      </x:c>
      <x:c r="M466" s="1" t="n">
        <x:v>0</x:v>
      </x:c>
      <x:c r="N466" s="1" t="n">
        <x:v>0</x:v>
      </x:c>
      <x:c r="O466" s="1" t="n">
        <x:v>0</x:v>
      </x:c>
      <x:c r="P466" s="1" t="n">
        <x:v>0</x:v>
      </x:c>
      <x:c r="Q466" s="1" t="n">
        <x:v>3</x:v>
      </x:c>
      <x:c r="R466" s="1" t="n">
        <x:v>1</x:v>
      </x:c>
      <x:c r="S466" s="1" t="n">
        <x:v>1.61</x:v>
      </x:c>
      <x:c r="T466" s="1" t="n">
        <x:v>2</x:v>
      </x:c>
      <x:c r="U466" s="1" t="s">
        <x:v>1907</x:v>
      </x:c>
      <x:c r="V466" s="15" t="n">
        <x:v>50770.35</x:v>
      </x:c>
      <x:c r="W466" s="1" t="n">
        <x:v>98.1</x:v>
      </x:c>
      <x:c r="X466" s="1" t="n">
        <x:v>0</x:v>
      </x:c>
      <x:c r="Y466" s="1" t="n">
        <x:v>0</x:v>
      </x:c>
      <x:c r="Z466" s="16" t="n">
        <x:f aca="0">MIN(100,ROUND(MIN(1,E466/10)*15+MIN(1,G466/120)*15+MIN(1,H466/3)*12+MIN(1,J466/2)*10+MIN(1,K466/60)*10+MIN(1,O466/2)*10+MIN(1,P466/2)*8+MIN(1,R466/12)*7+MIN(1,S466/4)*5+MIN(1,T466/8)*3+IF(U466="Unsupported",3,IF(U466="Limited Support",1,0))+IF(C466="Critical",2,IF(C466="High",1,0)),0))</x:f>
        <x:v>18</x:v>
      </x:c>
      <x:c r="AA466" s="1" t="str">
        <x:f aca="0">IF(Z466&gt;=70,"Critical",IF(Z466&gt;=50,"High",IF(Z466&gt;=30,"Medium","Routine")))</x:f>
        <x:v>Routine</x:v>
      </x:c>
      <x:c r="AB466" s="1" t="str">
        <x:f aca="0">IF(W466&gt;=85,"Passes score threshold only","Below score threshold")</x:f>
        <x:v>Passes score threshold only</x:v>
      </x:c>
      <x:c r="AC466" s="12" t="n">
        <x:v>0</x:v>
      </x:c>
      <x:c r="AD466" s="12"/>
      <x:c r="AE466" s="12"/>
    </x:row>
    <x:row r="467" ht="15" hidden="0" customHeight="1">
      <x:c r="A467" s="1" t="s">
        <x:v>1145</x:v>
      </x:c>
      <x:c r="B467" s="1" t="s">
        <x:v>2010</x:v>
      </x:c>
      <x:c r="C467" s="1" t="s">
        <x:v>1893</x:v>
      </x:c>
      <x:c r="D467" s="1" t="s">
        <x:v>1911</x:v>
      </x:c>
      <x:c r="E467" s="1" t="n">
        <x:v>3.43</x:v>
      </x:c>
      <x:c r="F467" s="1" t="n">
        <x:v>73.4</x:v>
      </x:c>
      <x:c r="G467" s="1" t="n">
        <x:v>0</x:v>
      </x:c>
      <x:c r="H467" s="1" t="n">
        <x:v>0</x:v>
      </x:c>
      <x:c r="I467" s="1" t="n">
        <x:v>1</x:v>
      </x:c>
      <x:c r="J467" s="1" t="n">
        <x:v>0</x:v>
      </x:c>
      <x:c r="K467" s="1" t="n">
        <x:v>0</x:v>
      </x:c>
      <x:c r="L467" s="1" t="n">
        <x:v>255</x:v>
      </x:c>
      <x:c r="M467" s="1" t="n">
        <x:v>0.5</x:v>
      </x:c>
      <x:c r="N467" s="1" t="n">
        <x:v>0</x:v>
      </x:c>
      <x:c r="O467" s="1" t="n">
        <x:v>0</x:v>
      </x:c>
      <x:c r="P467" s="1" t="n">
        <x:v>0</x:v>
      </x:c>
      <x:c r="Q467" s="1" t="n">
        <x:v>25</x:v>
      </x:c>
      <x:c r="R467" s="1" t="n">
        <x:v>0</x:v>
      </x:c>
      <x:c r="S467" s="1" t="n">
        <x:v>0.61</x:v>
      </x:c>
      <x:c r="T467" s="1" t="n">
        <x:v>3</x:v>
      </x:c>
      <x:c r="U467" s="1" t="s">
        <x:v>1884</x:v>
      </x:c>
      <x:c r="V467" s="15" t="n">
        <x:v>2935.25</x:v>
      </x:c>
      <x:c r="W467" s="1" t="n">
        <x:v>92.2</x:v>
      </x:c>
      <x:c r="X467" s="1" t="n">
        <x:v>0</x:v>
      </x:c>
      <x:c r="Y467" s="1" t="n">
        <x:v>0</x:v>
      </x:c>
      <x:c r="Z467" s="16" t="n">
        <x:f aca="0">MIN(100,ROUND(MIN(1,E467/10)*15+MIN(1,G467/120)*15+MIN(1,H467/3)*12+MIN(1,J467/2)*10+MIN(1,K467/60)*10+MIN(1,O467/2)*10+MIN(1,P467/2)*8+MIN(1,R467/12)*7+MIN(1,S467/4)*5+MIN(1,T467/8)*3+IF(U467="Unsupported",3,IF(U467="Limited Support",1,0))+IF(C467="Critical",2,IF(C467="High",1,0)),0))</x:f>
        <x:v>8</x:v>
      </x:c>
      <x:c r="AA467" s="1" t="str">
        <x:f aca="0">IF(Z467&gt;=70,"Critical",IF(Z467&gt;=50,"High",IF(Z467&gt;=30,"Medium","Routine")))</x:f>
        <x:v>Routine</x:v>
      </x:c>
      <x:c r="AB467" s="1" t="str">
        <x:f aca="0">IF(W467&gt;=85,"Passes score threshold only","Below score threshold")</x:f>
        <x:v>Passes score threshold only</x:v>
      </x:c>
      <x:c r="AC467" s="12" t="n">
        <x:v>2</x:v>
      </x:c>
      <x:c r="AD467" s="12" t="n">
        <x:v>255</x:v>
      </x:c>
      <x:c r="AE467" s="12" t="n">
        <x:v>168</x:v>
      </x:c>
    </x:row>
    <x:row r="468" ht="15" hidden="0" customHeight="1">
      <x:c r="A468" s="1" t="s">
        <x:v>1148</x:v>
      </x:c>
      <x:c r="B468" s="1" t="s">
        <x:v>1915</x:v>
      </x:c>
      <x:c r="C468" s="1" t="s">
        <x:v>1902</x:v>
      </x:c>
      <x:c r="D468" s="1" t="s">
        <x:v>1891</x:v>
      </x:c>
      <x:c r="E468" s="1" t="n">
        <x:v>2.21</x:v>
      </x:c>
      <x:c r="F468" s="1" t="n">
        <x:v>60.6</x:v>
      </x:c>
      <x:c r="G468" s="1" t="n">
        <x:v>0</x:v>
      </x:c>
      <x:c r="H468" s="1" t="n">
        <x:v>0</x:v>
      </x:c>
      <x:c r="I468" s="1" t="n">
        <x:v>0</x:v>
      </x:c>
      <x:c r="J468" s="1" t="n">
        <x:v>0</x:v>
      </x:c>
      <x:c r="K468" s="1" t="n">
        <x:v>0</x:v>
      </x:c>
      <x:c r="L468" s="1" t="n">
        <x:v>528</x:v>
      </x:c>
      <x:c r="M468" s="1" t="n">
        <x:v>0</x:v>
      </x:c>
      <x:c r="N468" s="1" t="n">
        <x:v>0</x:v>
      </x:c>
      <x:c r="O468" s="1" t="n">
        <x:v>0</x:v>
      </x:c>
      <x:c r="P468" s="1" t="n">
        <x:v>0</x:v>
      </x:c>
      <x:c r="Q468" s="1" t="n">
        <x:v>12</x:v>
      </x:c>
      <x:c r="R468" s="1" t="n">
        <x:v>2</x:v>
      </x:c>
      <x:c r="S468" s="1" t="n">
        <x:v>0</x:v>
      </x:c>
      <x:c r="T468" s="1" t="n">
        <x:v>1</x:v>
      </x:c>
      <x:c r="U468" s="1" t="s">
        <x:v>1873</x:v>
      </x:c>
      <x:c r="V468" s="15" t="n">
        <x:v>30298.35</x:v>
      </x:c>
      <x:c r="W468" s="1" t="n">
        <x:v>100</x:v>
      </x:c>
      <x:c r="X468" s="1" t="n">
        <x:v>0</x:v>
      </x:c>
      <x:c r="Y468" s="1" t="n">
        <x:v>0</x:v>
      </x:c>
      <x:c r="Z468" s="16" t="n">
        <x:f aca="0">MIN(100,ROUND(MIN(1,E468/10)*15+MIN(1,G468/120)*15+MIN(1,H468/3)*12+MIN(1,J468/2)*10+MIN(1,K468/60)*10+MIN(1,O468/2)*10+MIN(1,P468/2)*8+MIN(1,R468/12)*7+MIN(1,S468/4)*5+MIN(1,T468/8)*3+IF(U468="Unsupported",3,IF(U468="Limited Support",1,0))+IF(C468="Critical",2,IF(C468="High",1,0)),0))</x:f>
        <x:v>10</x:v>
      </x:c>
      <x:c r="AA468" s="1" t="str">
        <x:f aca="0">IF(Z468&gt;=70,"Critical",IF(Z468&gt;=50,"High",IF(Z468&gt;=30,"Medium","Routine")))</x:f>
        <x:v>Routine</x:v>
      </x:c>
      <x:c r="AB468" s="1" t="str">
        <x:f aca="0">IF(W468&gt;=85,"Passes score threshold only","Below score threshold")</x:f>
        <x:v>Passes score threshold only</x:v>
      </x:c>
      <x:c r="AC468" s="12" t="n">
        <x:v>1</x:v>
      </x:c>
      <x:c r="AD468" s="12"/>
      <x:c r="AE468" s="12" t="n">
        <x:v>528</x:v>
      </x:c>
    </x:row>
    <x:row r="469" ht="15" hidden="0" customHeight="1">
      <x:c r="A469" s="1" t="s">
        <x:v>1781</x:v>
      </x:c>
      <x:c r="B469" s="1" t="s">
        <x:v>2010</x:v>
      </x:c>
      <x:c r="C469" s="1" t="s">
        <x:v>1893</x:v>
      </x:c>
      <x:c r="D469" s="1" t="s">
        <x:v>1911</x:v>
      </x:c>
      <x:c r="E469" s="1" t="n">
        <x:v>2.35</x:v>
      </x:c>
      <x:c r="F469" s="1" t="n">
        <x:v>60.6</x:v>
      </x:c>
      <x:c r="G469" s="1" t="n">
        <x:v>0</x:v>
      </x:c>
      <x:c r="H469" s="1" t="n">
        <x:v>0</x:v>
      </x:c>
      <x:c r="I469" s="1" t="n">
        <x:v>0</x:v>
      </x:c>
      <x:c r="J469" s="1" t="n">
        <x:v>0</x:v>
      </x:c>
      <x:c r="K469" s="1" t="n">
        <x:v>0</x:v>
      </x:c>
      <x:c r="L469" s="1" t="n">
        <x:v>999</x:v>
      </x:c>
      <x:c r="M469" s="1" t="n">
        <x:v>0</x:v>
      </x:c>
      <x:c r="N469" s="1" t="n">
        <x:v>0</x:v>
      </x:c>
      <x:c r="O469" s="1" t="n">
        <x:v>0</x:v>
      </x:c>
      <x:c r="P469" s="1" t="n">
        <x:v>0</x:v>
      </x:c>
      <x:c r="Q469" s="1" t="n">
        <x:v>23</x:v>
      </x:c>
      <x:c r="R469" s="1" t="n">
        <x:v>0</x:v>
      </x:c>
      <x:c r="S469" s="1" t="n">
        <x:v>0.3</x:v>
      </x:c>
      <x:c r="T469" s="1" t="n">
        <x:v>4</x:v>
      </x:c>
      <x:c r="U469" s="1" t="s">
        <x:v>1884</x:v>
      </x:c>
      <x:c r="V469" s="15" t="n">
        <x:v>2794.38</x:v>
      </x:c>
      <x:c r="W469" s="1" t="n">
        <x:v>91.8</x:v>
      </x:c>
      <x:c r="X469" s="1" t="n">
        <x:v>0</x:v>
      </x:c>
      <x:c r="Y469" s="1" t="n">
        <x:v>0</x:v>
      </x:c>
      <x:c r="Z469" s="16" t="n">
        <x:f aca="0">MIN(100,ROUND(MIN(1,E469/10)*15+MIN(1,G469/120)*15+MIN(1,H469/3)*12+MIN(1,J469/2)*10+MIN(1,K469/60)*10+MIN(1,O469/2)*10+MIN(1,P469/2)*8+MIN(1,R469/12)*7+MIN(1,S469/4)*5+MIN(1,T469/8)*3+IF(U469="Unsupported",3,IF(U469="Limited Support",1,0))+IF(C469="Critical",2,IF(C469="High",1,0)),0))</x:f>
        <x:v>6</x:v>
      </x:c>
      <x:c r="AA469" s="1" t="str">
        <x:f aca="0">IF(Z469&gt;=70,"Critical",IF(Z469&gt;=50,"High",IF(Z469&gt;=30,"Medium","Routine")))</x:f>
        <x:v>Routine</x:v>
      </x:c>
      <x:c r="AB469" s="1" t="str">
        <x:f aca="0">IF(W469&gt;=85,"Passes score threshold only","Below score threshold")</x:f>
        <x:v>Passes score threshold only</x:v>
      </x:c>
      <x:c r="AC469" s="12" t="n">
        <x:v>0</x:v>
      </x:c>
      <x:c r="AD469" s="12"/>
      <x:c r="AE469" s="12"/>
    </x:row>
    <x:row r="470" ht="15" hidden="0" customHeight="1">
      <x:c r="A470" s="1" t="s">
        <x:v>3186</x:v>
      </x:c>
      <x:c r="B470" s="1" t="s">
        <x:v>1888</x:v>
      </x:c>
      <x:c r="C470" s="1" t="s">
        <x:v>1902</x:v>
      </x:c>
      <x:c r="D470" s="1" t="s">
        <x:v>1911</x:v>
      </x:c>
      <x:c r="E470" s="1" t="n">
        <x:v>3.63</x:v>
      </x:c>
      <x:c r="F470" s="1" t="n">
        <x:v>74.9</x:v>
      </x:c>
      <x:c r="G470" s="1" t="n">
        <x:v>0</x:v>
      </x:c>
      <x:c r="H470" s="1" t="n">
        <x:v>0</x:v>
      </x:c>
      <x:c r="I470" s="1" t="n">
        <x:v>2</x:v>
      </x:c>
      <x:c r="J470" s="1" t="n">
        <x:v>0</x:v>
      </x:c>
      <x:c r="K470" s="1" t="n">
        <x:v>0</x:v>
      </x:c>
      <x:c r="L470" s="1" t="n">
        <x:v>272</x:v>
      </x:c>
      <x:c r="M470" s="1" t="n">
        <x:v>1.8</x:v>
      </x:c>
      <x:c r="N470" s="1" t="n">
        <x:v>0</x:v>
      </x:c>
      <x:c r="O470" s="1" t="n">
        <x:v>0</x:v>
      </x:c>
      <x:c r="P470" s="1" t="n">
        <x:v>0</x:v>
      </x:c>
      <x:c r="Q470" s="1" t="n">
        <x:v>25</x:v>
      </x:c>
      <x:c r="R470" s="1" t="n">
        <x:v>1</x:v>
      </x:c>
      <x:c r="S470" s="1" t="n">
        <x:v>0.27</x:v>
      </x:c>
      <x:c r="T470" s="1" t="n">
        <x:v>3</x:v>
      </x:c>
      <x:c r="U470" s="1" t="s">
        <x:v>1873</x:v>
      </x:c>
      <x:c r="V470" s="15" t="n">
        <x:v>3803.44</x:v>
      </x:c>
      <x:c r="W470" s="1" t="n">
        <x:v>96.6</x:v>
      </x:c>
      <x:c r="X470" s="1" t="n">
        <x:v>0</x:v>
      </x:c>
      <x:c r="Y470" s="1" t="n">
        <x:v>0</x:v>
      </x:c>
      <x:c r="Z470" s="16" t="n">
        <x:f aca="0">MIN(100,ROUND(MIN(1,E470/10)*15+MIN(1,G470/120)*15+MIN(1,H470/3)*12+MIN(1,J470/2)*10+MIN(1,K470/60)*10+MIN(1,O470/2)*10+MIN(1,P470/2)*8+MIN(1,R470/12)*7+MIN(1,S470/4)*5+MIN(1,T470/8)*3+IF(U470="Unsupported",3,IF(U470="Limited Support",1,0))+IF(C470="Critical",2,IF(C470="High",1,0)),0))</x:f>
        <x:v>12</x:v>
      </x:c>
      <x:c r="AA470" s="1" t="str">
        <x:f aca="0">IF(Z470&gt;=70,"Critical",IF(Z470&gt;=50,"High",IF(Z470&gt;=30,"Medium","Routine")))</x:f>
        <x:v>Routine</x:v>
      </x:c>
      <x:c r="AB470" s="1" t="str">
        <x:f aca="0">IF(W470&gt;=85,"Passes score threshold only","Below score threshold")</x:f>
        <x:v>Passes score threshold only</x:v>
      </x:c>
      <x:c r="AC470" s="12" t="n">
        <x:v>3</x:v>
      </x:c>
      <x:c r="AD470" s="12" t="n">
        <x:v>272</x:v>
      </x:c>
      <x:c r="AE470" s="12" t="n">
        <x:v>131</x:v>
      </x:c>
    </x:row>
    <x:row r="471" ht="15" hidden="0" customHeight="1">
      <x:c r="A471" s="1" t="s">
        <x:v>3189</x:v>
      </x:c>
      <x:c r="B471" s="1" t="s">
        <x:v>1888</x:v>
      </x:c>
      <x:c r="C471" s="1" t="s">
        <x:v>1902</x:v>
      </x:c>
      <x:c r="D471" s="1" t="s">
        <x:v>1870</x:v>
      </x:c>
      <x:c r="E471" s="1" t="n">
        <x:v>1.96</x:v>
      </x:c>
      <x:c r="F471" s="1" t="n">
        <x:v>77.6</x:v>
      </x:c>
      <x:c r="G471" s="1" t="n">
        <x:v>0</x:v>
      </x:c>
      <x:c r="H471" s="1" t="n">
        <x:v>0</x:v>
      </x:c>
      <x:c r="I471" s="1" t="n">
        <x:v>0</x:v>
      </x:c>
      <x:c r="J471" s="1" t="n">
        <x:v>0</x:v>
      </x:c>
      <x:c r="K471" s="1" t="n">
        <x:v>0</x:v>
      </x:c>
      <x:c r="L471" s="1" t="n">
        <x:v>524</x:v>
      </x:c>
      <x:c r="M471" s="1" t="n">
        <x:v>0</x:v>
      </x:c>
      <x:c r="N471" s="1" t="n">
        <x:v>0</x:v>
      </x:c>
      <x:c r="O471" s="1" t="n">
        <x:v>0</x:v>
      </x:c>
      <x:c r="P471" s="1" t="n">
        <x:v>0</x:v>
      </x:c>
      <x:c r="Q471" s="1" t="n">
        <x:v>20</x:v>
      </x:c>
      <x:c r="R471" s="1" t="n">
        <x:v>0</x:v>
      </x:c>
      <x:c r="S471" s="1" t="n">
        <x:v>0.42</x:v>
      </x:c>
      <x:c r="T471" s="1" t="n">
        <x:v>4</x:v>
      </x:c>
      <x:c r="U471" s="1" t="s">
        <x:v>1884</x:v>
      </x:c>
      <x:c r="V471" s="15" t="n">
        <x:v>3914.34</x:v>
      </x:c>
      <x:c r="W471" s="1" t="n">
        <x:v>96.8</x:v>
      </x:c>
      <x:c r="X471" s="1" t="n">
        <x:v>0</x:v>
      </x:c>
      <x:c r="Y471" s="1" t="n">
        <x:v>0</x:v>
      </x:c>
      <x:c r="Z471" s="16" t="n">
        <x:f aca="0">MIN(100,ROUND(MIN(1,E471/10)*15+MIN(1,G471/120)*15+MIN(1,H471/3)*12+MIN(1,J471/2)*10+MIN(1,K471/60)*10+MIN(1,O471/2)*10+MIN(1,P471/2)*8+MIN(1,R471/12)*7+MIN(1,S471/4)*5+MIN(1,T471/8)*3+IF(U471="Unsupported",3,IF(U471="Limited Support",1,0))+IF(C471="Critical",2,IF(C471="High",1,0)),0))</x:f>
        <x:v>7</x:v>
      </x:c>
      <x:c r="AA471" s="1" t="str">
        <x:f aca="0">IF(Z471&gt;=70,"Critical",IF(Z471&gt;=50,"High",IF(Z471&gt;=30,"Medium","Routine")))</x:f>
        <x:v>Routine</x:v>
      </x:c>
      <x:c r="AB471" s="1" t="str">
        <x:f aca="0">IF(W471&gt;=85,"Passes score threshold only","Below score threshold")</x:f>
        <x:v>Passes score threshold only</x:v>
      </x:c>
      <x:c r="AC471" s="12" t="n">
        <x:v>1</x:v>
      </x:c>
      <x:c r="AD471" s="12"/>
      <x:c r="AE471" s="12" t="n">
        <x:v>524</x:v>
      </x:c>
    </x:row>
    <x:row r="472" ht="15" hidden="0" customHeight="1">
      <x:c r="A472" s="1" t="s">
        <x:v>1150</x:v>
      </x:c>
      <x:c r="B472" s="1" t="s">
        <x:v>1989</x:v>
      </x:c>
      <x:c r="C472" s="1" t="s">
        <x:v>1872</x:v>
      </x:c>
      <x:c r="D472" s="1" t="s">
        <x:v>1911</x:v>
      </x:c>
      <x:c r="E472" s="1" t="n">
        <x:v>1.93</x:v>
      </x:c>
      <x:c r="F472" s="1" t="n">
        <x:v>37.7</x:v>
      </x:c>
      <x:c r="G472" s="1" t="n">
        <x:v>0</x:v>
      </x:c>
      <x:c r="H472" s="1" t="n">
        <x:v>0</x:v>
      </x:c>
      <x:c r="I472" s="1" t="n">
        <x:v>0</x:v>
      </x:c>
      <x:c r="J472" s="1" t="n">
        <x:v>0</x:v>
      </x:c>
      <x:c r="K472" s="1" t="n">
        <x:v>0</x:v>
      </x:c>
      <x:c r="L472" s="1" t="n">
        <x:v>999</x:v>
      </x:c>
      <x:c r="M472" s="1" t="n">
        <x:v>0</x:v>
      </x:c>
      <x:c r="N472" s="1" t="n">
        <x:v>0</x:v>
      </x:c>
      <x:c r="O472" s="1" t="n">
        <x:v>0</x:v>
      </x:c>
      <x:c r="P472" s="1" t="n">
        <x:v>0</x:v>
      </x:c>
      <x:c r="Q472" s="1" t="n">
        <x:v>8</x:v>
      </x:c>
      <x:c r="R472" s="1" t="n">
        <x:v>1</x:v>
      </x:c>
      <x:c r="S472" s="1" t="n">
        <x:v>0.14</x:v>
      </x:c>
      <x:c r="T472" s="1" t="n">
        <x:v>0</x:v>
      </x:c>
      <x:c r="U472" s="1" t="s">
        <x:v>1884</x:v>
      </x:c>
      <x:c r="V472" s="15" t="n">
        <x:v>7720.11</x:v>
      </x:c>
      <x:c r="W472" s="1" t="n">
        <x:v>98.6</x:v>
      </x:c>
      <x:c r="X472" s="1" t="n">
        <x:v>0</x:v>
      </x:c>
      <x:c r="Y472" s="1" t="n">
        <x:v>0</x:v>
      </x:c>
      <x:c r="Z472" s="16" t="n">
        <x:f aca="0">MIN(100,ROUND(MIN(1,E472/10)*15+MIN(1,G472/120)*15+MIN(1,H472/3)*12+MIN(1,J472/2)*10+MIN(1,K472/60)*10+MIN(1,O472/2)*10+MIN(1,P472/2)*8+MIN(1,R472/12)*7+MIN(1,S472/4)*5+MIN(1,T472/8)*3+IF(U472="Unsupported",3,IF(U472="Limited Support",1,0))+IF(C472="Critical",2,IF(C472="High",1,0)),0))</x:f>
        <x:v>4</x:v>
      </x:c>
      <x:c r="AA472" s="1" t="str">
        <x:f aca="0">IF(Z472&gt;=70,"Critical",IF(Z472&gt;=50,"High",IF(Z472&gt;=30,"Medium","Routine")))</x:f>
        <x:v>Routine</x:v>
      </x:c>
      <x:c r="AB472" s="1" t="str">
        <x:f aca="0">IF(W472&gt;=85,"Passes score threshold only","Below score threshold")</x:f>
        <x:v>Passes score threshold only</x:v>
      </x:c>
      <x:c r="AC472" s="12" t="n">
        <x:v>0</x:v>
      </x:c>
      <x:c r="AD472" s="12"/>
      <x:c r="AE472" s="12"/>
    </x:row>
    <x:row r="473" ht="15" hidden="0" customHeight="1">
      <x:c r="A473" s="1" t="s">
        <x:v>1154</x:v>
      </x:c>
      <x:c r="B473" s="1" t="s">
        <x:v>1945</x:v>
      </x:c>
      <x:c r="C473" s="1" t="s">
        <x:v>1893</x:v>
      </x:c>
      <x:c r="D473" s="1" t="s">
        <x:v>1870</x:v>
      </x:c>
      <x:c r="E473" s="1" t="n">
        <x:v>5.67</x:v>
      </x:c>
      <x:c r="F473" s="1" t="n">
        <x:v>67.4</x:v>
      </x:c>
      <x:c r="G473" s="1" t="n">
        <x:v>0</x:v>
      </x:c>
      <x:c r="H473" s="1" t="n">
        <x:v>0</x:v>
      </x:c>
      <x:c r="I473" s="1" t="n">
        <x:v>0</x:v>
      </x:c>
      <x:c r="J473" s="1" t="n">
        <x:v>0</x:v>
      </x:c>
      <x:c r="K473" s="1" t="n">
        <x:v>0</x:v>
      </x:c>
      <x:c r="L473" s="1" t="n">
        <x:v>999</x:v>
      </x:c>
      <x:c r="M473" s="1" t="n">
        <x:v>0</x:v>
      </x:c>
      <x:c r="N473" s="1" t="n">
        <x:v>0</x:v>
      </x:c>
      <x:c r="O473" s="1" t="n">
        <x:v>0</x:v>
      </x:c>
      <x:c r="P473" s="1" t="n">
        <x:v>0</x:v>
      </x:c>
      <x:c r="Q473" s="1" t="n">
        <x:v>24</x:v>
      </x:c>
      <x:c r="R473" s="1" t="n">
        <x:v>0</x:v>
      </x:c>
      <x:c r="S473" s="1" t="n">
        <x:v>1.11</x:v>
      </x:c>
      <x:c r="T473" s="1" t="n">
        <x:v>2</x:v>
      </x:c>
      <x:c r="U473" s="1" t="s">
        <x:v>1884</x:v>
      </x:c>
      <x:c r="V473" s="15" t="n">
        <x:v>2594.31</x:v>
      </x:c>
      <x:c r="W473" s="1" t="n">
        <x:v>95</x:v>
      </x:c>
      <x:c r="X473" s="1" t="n">
        <x:v>0</x:v>
      </x:c>
      <x:c r="Y473" s="1" t="n">
        <x:v>0</x:v>
      </x:c>
      <x:c r="Z473" s="16" t="n">
        <x:f aca="0">MIN(100,ROUND(MIN(1,E473/10)*15+MIN(1,G473/120)*15+MIN(1,H473/3)*12+MIN(1,J473/2)*10+MIN(1,K473/60)*10+MIN(1,O473/2)*10+MIN(1,P473/2)*8+MIN(1,R473/12)*7+MIN(1,S473/4)*5+MIN(1,T473/8)*3+IF(U473="Unsupported",3,IF(U473="Limited Support",1,0))+IF(C473="Critical",2,IF(C473="High",1,0)),0))</x:f>
        <x:v>12</x:v>
      </x:c>
      <x:c r="AA473" s="1" t="str">
        <x:f aca="0">IF(Z473&gt;=70,"Critical",IF(Z473&gt;=50,"High",IF(Z473&gt;=30,"Medium","Routine")))</x:f>
        <x:v>Routine</x:v>
      </x:c>
      <x:c r="AB473" s="1" t="str">
        <x:f aca="0">IF(W473&gt;=85,"Passes score threshold only","Below score threshold")</x:f>
        <x:v>Passes score threshold only</x:v>
      </x:c>
      <x:c r="AC473" s="12" t="n">
        <x:v>0</x:v>
      </x:c>
      <x:c r="AD473" s="12"/>
      <x:c r="AE473" s="12"/>
    </x:row>
    <x:row r="474" ht="15" hidden="0" customHeight="1">
      <x:c r="A474" s="1" t="s">
        <x:v>1155</x:v>
      </x:c>
      <x:c r="B474" s="1" t="s">
        <x:v>2010</x:v>
      </x:c>
      <x:c r="C474" s="1" t="s">
        <x:v>1872</x:v>
      </x:c>
      <x:c r="D474" s="1" t="s">
        <x:v>1891</x:v>
      </x:c>
      <x:c r="E474" s="1" t="n">
        <x:v>4.28</x:v>
      </x:c>
      <x:c r="F474" s="1" t="n">
        <x:v>68.9</x:v>
      </x:c>
      <x:c r="G474" s="1" t="n">
        <x:v>0</x:v>
      </x:c>
      <x:c r="H474" s="1" t="n">
        <x:v>0</x:v>
      </x:c>
      <x:c r="I474" s="1" t="n">
        <x:v>0</x:v>
      </x:c>
      <x:c r="J474" s="1" t="n">
        <x:v>0</x:v>
      </x:c>
      <x:c r="K474" s="1" t="n">
        <x:v>0</x:v>
      </x:c>
      <x:c r="L474" s="1" t="n">
        <x:v>940</x:v>
      </x:c>
      <x:c r="M474" s="1" t="n">
        <x:v>0</x:v>
      </x:c>
      <x:c r="N474" s="1" t="n">
        <x:v>0</x:v>
      </x:c>
      <x:c r="O474" s="1" t="n">
        <x:v>0</x:v>
      </x:c>
      <x:c r="P474" s="1" t="n">
        <x:v>0</x:v>
      </x:c>
      <x:c r="Q474" s="1" t="n">
        <x:v>25</x:v>
      </x:c>
      <x:c r="R474" s="1" t="n">
        <x:v>1</x:v>
      </x:c>
      <x:c r="S474" s="1" t="n">
        <x:v>1.02</x:v>
      </x:c>
      <x:c r="T474" s="1" t="n">
        <x:v>3</x:v>
      </x:c>
      <x:c r="U474" s="1" t="s">
        <x:v>1884</x:v>
      </x:c>
      <x:c r="V474" s="15" t="n">
        <x:v>2769.09</x:v>
      </x:c>
      <x:c r="W474" s="1" t="n">
        <x:v>97.1</x:v>
      </x:c>
      <x:c r="X474" s="1" t="n">
        <x:v>0</x:v>
      </x:c>
      <x:c r="Y474" s="1" t="n">
        <x:v>0</x:v>
      </x:c>
      <x:c r="Z474" s="16" t="n">
        <x:f aca="0">MIN(100,ROUND(MIN(1,E474/10)*15+MIN(1,G474/120)*15+MIN(1,H474/3)*12+MIN(1,J474/2)*10+MIN(1,K474/60)*10+MIN(1,O474/2)*10+MIN(1,P474/2)*8+MIN(1,R474/12)*7+MIN(1,S474/4)*5+MIN(1,T474/8)*3+IF(U474="Unsupported",3,IF(U474="Limited Support",1,0))+IF(C474="Critical",2,IF(C474="High",1,0)),0))</x:f>
        <x:v>9</x:v>
      </x:c>
      <x:c r="AA474" s="1" t="str">
        <x:f aca="0">IF(Z474&gt;=70,"Critical",IF(Z474&gt;=50,"High",IF(Z474&gt;=30,"Medium","Routine")))</x:f>
        <x:v>Routine</x:v>
      </x:c>
      <x:c r="AB474" s="1" t="str">
        <x:f aca="0">IF(W474&gt;=85,"Passes score threshold only","Below score threshold")</x:f>
        <x:v>Passes score threshold only</x:v>
      </x:c>
      <x:c r="AC474" s="12" t="n">
        <x:v>1</x:v>
      </x:c>
      <x:c r="AD474" s="12"/>
      <x:c r="AE474" s="12" t="n">
        <x:v>940</x:v>
      </x:c>
    </x:row>
    <x:row r="475" ht="15" hidden="0" customHeight="1">
      <x:c r="A475" s="1" t="s">
        <x:v>1157</x:v>
      </x:c>
      <x:c r="B475" s="1" t="s">
        <x:v>1945</x:v>
      </x:c>
      <x:c r="C475" s="1" t="s">
        <x:v>1893</x:v>
      </x:c>
      <x:c r="D475" s="1" t="s">
        <x:v>1870</x:v>
      </x:c>
      <x:c r="E475" s="1" t="n">
        <x:v>3.87</x:v>
      </x:c>
      <x:c r="F475" s="1" t="n">
        <x:v>72.7</x:v>
      </x:c>
      <x:c r="G475" s="1" t="n">
        <x:v>0</x:v>
      </x:c>
      <x:c r="H475" s="1" t="n">
        <x:v>0</x:v>
      </x:c>
      <x:c r="I475" s="1" t="n">
        <x:v>0</x:v>
      </x:c>
      <x:c r="J475" s="1" t="n">
        <x:v>0</x:v>
      </x:c>
      <x:c r="K475" s="1" t="n">
        <x:v>0</x:v>
      </x:c>
      <x:c r="L475" s="1" t="n">
        <x:v>603</x:v>
      </x:c>
      <x:c r="M475" s="1" t="n">
        <x:v>0</x:v>
      </x:c>
      <x:c r="N475" s="1" t="n">
        <x:v>0</x:v>
      </x:c>
      <x:c r="O475" s="1" t="n">
        <x:v>0</x:v>
      </x:c>
      <x:c r="P475" s="1" t="n">
        <x:v>0</x:v>
      </x:c>
      <x:c r="Q475" s="1" t="n">
        <x:v>17</x:v>
      </x:c>
      <x:c r="R475" s="1" t="n">
        <x:v>1</x:v>
      </x:c>
      <x:c r="S475" s="1" t="n">
        <x:v>0.32</x:v>
      </x:c>
      <x:c r="T475" s="1" t="n">
        <x:v>4</x:v>
      </x:c>
      <x:c r="U475" s="1" t="s">
        <x:v>1884</x:v>
      </x:c>
      <x:c r="V475" s="15" t="n">
        <x:v>2659.56</x:v>
      </x:c>
      <x:c r="W475" s="1" t="n">
        <x:v>94.6</x:v>
      </x:c>
      <x:c r="X475" s="1" t="n">
        <x:v>0</x:v>
      </x:c>
      <x:c r="Y475" s="1" t="n">
        <x:v>0</x:v>
      </x:c>
      <x:c r="Z475" s="16" t="n">
        <x:f aca="0">MIN(100,ROUND(MIN(1,E475/10)*15+MIN(1,G475/120)*15+MIN(1,H475/3)*12+MIN(1,J475/2)*10+MIN(1,K475/60)*10+MIN(1,O475/2)*10+MIN(1,P475/2)*8+MIN(1,R475/12)*7+MIN(1,S475/4)*5+MIN(1,T475/8)*3+IF(U475="Unsupported",3,IF(U475="Limited Support",1,0))+IF(C475="Critical",2,IF(C475="High",1,0)),0))</x:f>
        <x:v>9</x:v>
      </x:c>
      <x:c r="AA475" s="1" t="str">
        <x:f aca="0">IF(Z475&gt;=70,"Critical",IF(Z475&gt;=50,"High",IF(Z475&gt;=30,"Medium","Routine")))</x:f>
        <x:v>Routine</x:v>
      </x:c>
      <x:c r="AB475" s="1" t="str">
        <x:f aca="0">IF(W475&gt;=85,"Passes score threshold only","Below score threshold")</x:f>
        <x:v>Passes score threshold only</x:v>
      </x:c>
      <x:c r="AC475" s="12" t="n">
        <x:v>1</x:v>
      </x:c>
      <x:c r="AD475" s="12"/>
      <x:c r="AE475" s="12" t="n">
        <x:v>603</x:v>
      </x:c>
    </x:row>
    <x:row r="476" ht="15" hidden="0" customHeight="1">
      <x:c r="A476" s="1" t="s">
        <x:v>1159</x:v>
      </x:c>
      <x:c r="B476" s="1" t="s">
        <x:v>1915</x:v>
      </x:c>
      <x:c r="C476" s="1" t="s">
        <x:v>1902</x:v>
      </x:c>
      <x:c r="D476" s="1" t="s">
        <x:v>1911</x:v>
      </x:c>
      <x:c r="E476" s="1" t="n">
        <x:v>6.08</x:v>
      </x:c>
      <x:c r="F476" s="1" t="n">
        <x:v>64.6</x:v>
      </x:c>
      <x:c r="G476" s="1" t="n">
        <x:v>0</x:v>
      </x:c>
      <x:c r="H476" s="1" t="n">
        <x:v>0</x:v>
      </x:c>
      <x:c r="I476" s="1" t="n">
        <x:v>0</x:v>
      </x:c>
      <x:c r="J476" s="1" t="n">
        <x:v>0</x:v>
      </x:c>
      <x:c r="K476" s="1" t="n">
        <x:v>0</x:v>
      </x:c>
      <x:c r="L476" s="1" t="n">
        <x:v>999</x:v>
      </x:c>
      <x:c r="M476" s="1" t="n">
        <x:v>0</x:v>
      </x:c>
      <x:c r="N476" s="1" t="n">
        <x:v>0</x:v>
      </x:c>
      <x:c r="O476" s="1" t="n">
        <x:v>0</x:v>
      </x:c>
      <x:c r="P476" s="1" t="n">
        <x:v>0</x:v>
      </x:c>
      <x:c r="Q476" s="1" t="n">
        <x:v>16</x:v>
      </x:c>
      <x:c r="R476" s="1" t="n">
        <x:v>2</x:v>
      </x:c>
      <x:c r="S476" s="1" t="n">
        <x:v>0.41</x:v>
      </x:c>
      <x:c r="T476" s="1" t="n">
        <x:v>3</x:v>
      </x:c>
      <x:c r="U476" s="1" t="s">
        <x:v>1884</x:v>
      </x:c>
      <x:c r="V476" s="15" t="n">
        <x:v>36369.45</x:v>
      </x:c>
      <x:c r="W476" s="1" t="n">
        <x:v>99</x:v>
      </x:c>
      <x:c r="X476" s="1" t="n">
        <x:v>0</x:v>
      </x:c>
      <x:c r="Y476" s="1" t="n">
        <x:v>0</x:v>
      </x:c>
      <x:c r="Z476" s="16" t="n">
        <x:f aca="0">MIN(100,ROUND(MIN(1,E476/10)*15+MIN(1,G476/120)*15+MIN(1,H476/3)*12+MIN(1,J476/2)*10+MIN(1,K476/60)*10+MIN(1,O476/2)*10+MIN(1,P476/2)*8+MIN(1,R476/12)*7+MIN(1,S476/4)*5+MIN(1,T476/8)*3+IF(U476="Unsupported",3,IF(U476="Limited Support",1,0))+IF(C476="Critical",2,IF(C476="High",1,0)),0))</x:f>
        <x:v>14</x:v>
      </x:c>
      <x:c r="AA476" s="1" t="str">
        <x:f aca="0">IF(Z476&gt;=70,"Critical",IF(Z476&gt;=50,"High",IF(Z476&gt;=30,"Medium","Routine")))</x:f>
        <x:v>Routine</x:v>
      </x:c>
      <x:c r="AB476" s="1" t="str">
        <x:f aca="0">IF(W476&gt;=85,"Passes score threshold only","Below score threshold")</x:f>
        <x:v>Passes score threshold only</x:v>
      </x:c>
      <x:c r="AC476" s="12" t="n">
        <x:v>0</x:v>
      </x:c>
      <x:c r="AD476" s="12"/>
      <x:c r="AE476" s="12"/>
    </x:row>
    <x:row r="477" ht="15" hidden="0" customHeight="1">
      <x:c r="A477" s="1" t="s">
        <x:v>3202</x:v>
      </x:c>
      <x:c r="B477" s="1" t="s">
        <x:v>1888</x:v>
      </x:c>
      <x:c r="C477" s="1" t="s">
        <x:v>1902</x:v>
      </x:c>
      <x:c r="D477" s="1" t="s">
        <x:v>1870</x:v>
      </x:c>
      <x:c r="E477" s="1" t="n">
        <x:v>1.97</x:v>
      </x:c>
      <x:c r="F477" s="1" t="n">
        <x:v>65.9</x:v>
      </x:c>
      <x:c r="G477" s="1" t="n">
        <x:v>0</x:v>
      </x:c>
      <x:c r="H477" s="1" t="n">
        <x:v>0</x:v>
      </x:c>
      <x:c r="I477" s="1" t="n">
        <x:v>0</x:v>
      </x:c>
      <x:c r="J477" s="1" t="n">
        <x:v>0</x:v>
      </x:c>
      <x:c r="K477" s="1" t="n">
        <x:v>0</x:v>
      </x:c>
      <x:c r="L477" s="1" t="n">
        <x:v>999</x:v>
      </x:c>
      <x:c r="M477" s="1" t="n">
        <x:v>0</x:v>
      </x:c>
      <x:c r="N477" s="1" t="n">
        <x:v>0</x:v>
      </x:c>
      <x:c r="O477" s="1" t="n">
        <x:v>0</x:v>
      </x:c>
      <x:c r="P477" s="1" t="n">
        <x:v>0</x:v>
      </x:c>
      <x:c r="Q477" s="1" t="n">
        <x:v>15</x:v>
      </x:c>
      <x:c r="R477" s="1" t="n">
        <x:v>0</x:v>
      </x:c>
      <x:c r="S477" s="1" t="n">
        <x:v>0</x:v>
      </x:c>
      <x:c r="T477" s="1" t="n">
        <x:v>2</x:v>
      </x:c>
      <x:c r="U477" s="1" t="s">
        <x:v>1873</x:v>
      </x:c>
      <x:c r="V477" s="15" t="n">
        <x:v>3621.81</x:v>
      </x:c>
      <x:c r="W477" s="1" t="n">
        <x:v>99.2</x:v>
      </x:c>
      <x:c r="X477" s="1" t="n">
        <x:v>0</x:v>
      </x:c>
      <x:c r="Y477" s="1" t="n">
        <x:v>0</x:v>
      </x:c>
      <x:c r="Z477" s="16" t="n">
        <x:f aca="0">MIN(100,ROUND(MIN(1,E477/10)*15+MIN(1,G477/120)*15+MIN(1,H477/3)*12+MIN(1,J477/2)*10+MIN(1,K477/60)*10+MIN(1,O477/2)*10+MIN(1,P477/2)*8+MIN(1,R477/12)*7+MIN(1,S477/4)*5+MIN(1,T477/8)*3+IF(U477="Unsupported",3,IF(U477="Limited Support",1,0))+IF(C477="Critical",2,IF(C477="High",1,0)),0))</x:f>
        <x:v>9</x:v>
      </x:c>
      <x:c r="AA477" s="1" t="str">
        <x:f aca="0">IF(Z477&gt;=70,"Critical",IF(Z477&gt;=50,"High",IF(Z477&gt;=30,"Medium","Routine")))</x:f>
        <x:v>Routine</x:v>
      </x:c>
      <x:c r="AB477" s="1" t="str">
        <x:f aca="0">IF(W477&gt;=85,"Passes score threshold only","Below score threshold")</x:f>
        <x:v>Passes score threshold only</x:v>
      </x:c>
      <x:c r="AC477" s="12" t="n">
        <x:v>0</x:v>
      </x:c>
      <x:c r="AD477" s="12"/>
      <x:c r="AE477" s="12"/>
    </x:row>
    <x:row r="478" ht="15" hidden="0" customHeight="1">
      <x:c r="A478" s="1" t="s">
        <x:v>1161</x:v>
      </x:c>
      <x:c r="B478" s="1" t="s">
        <x:v>1989</x:v>
      </x:c>
      <x:c r="C478" s="1" t="s">
        <x:v>1893</x:v>
      </x:c>
      <x:c r="D478" s="1" t="s">
        <x:v>1870</x:v>
      </x:c>
      <x:c r="E478" s="1" t="n">
        <x:v>6.1</x:v>
      </x:c>
      <x:c r="F478" s="1" t="n">
        <x:v>44.2</x:v>
      </x:c>
      <x:c r="G478" s="1" t="n">
        <x:v>0</x:v>
      </x:c>
      <x:c r="H478" s="1" t="n">
        <x:v>0</x:v>
      </x:c>
      <x:c r="I478" s="1" t="n">
        <x:v>0</x:v>
      </x:c>
      <x:c r="J478" s="1" t="n">
        <x:v>0</x:v>
      </x:c>
      <x:c r="K478" s="1" t="n">
        <x:v>0</x:v>
      </x:c>
      <x:c r="L478" s="1" t="n">
        <x:v>999</x:v>
      </x:c>
      <x:c r="M478" s="1" t="n">
        <x:v>0</x:v>
      </x:c>
      <x:c r="N478" s="1" t="n">
        <x:v>0</x:v>
      </x:c>
      <x:c r="O478" s="1" t="n">
        <x:v>0</x:v>
      </x:c>
      <x:c r="P478" s="1" t="n">
        <x:v>0</x:v>
      </x:c>
      <x:c r="Q478" s="1" t="n">
        <x:v>11</x:v>
      </x:c>
      <x:c r="R478" s="1" t="n">
        <x:v>1</x:v>
      </x:c>
      <x:c r="S478" s="1" t="n">
        <x:v>0.26</x:v>
      </x:c>
      <x:c r="T478" s="1" t="n">
        <x:v>0</x:v>
      </x:c>
      <x:c r="U478" s="1" t="s">
        <x:v>1884</x:v>
      </x:c>
      <x:c r="V478" s="15" t="n">
        <x:v>7624.63</x:v>
      </x:c>
      <x:c r="W478" s="1" t="n">
        <x:v>91.9</x:v>
      </x:c>
      <x:c r="X478" s="1" t="n">
        <x:v>0</x:v>
      </x:c>
      <x:c r="Y478" s="1" t="n">
        <x:v>0</x:v>
      </x:c>
      <x:c r="Z478" s="16" t="n">
        <x:f aca="0">MIN(100,ROUND(MIN(1,E478/10)*15+MIN(1,G478/120)*15+MIN(1,H478/3)*12+MIN(1,J478/2)*10+MIN(1,K478/60)*10+MIN(1,O478/2)*10+MIN(1,P478/2)*8+MIN(1,R478/12)*7+MIN(1,S478/4)*5+MIN(1,T478/8)*3+IF(U478="Unsupported",3,IF(U478="Limited Support",1,0))+IF(C478="Critical",2,IF(C478="High",1,0)),0))</x:f>
        <x:v>11</x:v>
      </x:c>
      <x:c r="AA478" s="1" t="str">
        <x:f aca="0">IF(Z478&gt;=70,"Critical",IF(Z478&gt;=50,"High",IF(Z478&gt;=30,"Medium","Routine")))</x:f>
        <x:v>Routine</x:v>
      </x:c>
      <x:c r="AB478" s="1" t="str">
        <x:f aca="0">IF(W478&gt;=85,"Passes score threshold only","Below score threshold")</x:f>
        <x:v>Passes score threshold only</x:v>
      </x:c>
      <x:c r="AC478" s="12" t="n">
        <x:v>0</x:v>
      </x:c>
      <x:c r="AD478" s="12"/>
      <x:c r="AE478" s="12"/>
    </x:row>
    <x:row r="479" ht="15" hidden="0" customHeight="1">
      <x:c r="A479" s="1" t="s">
        <x:v>1164</x:v>
      </x:c>
      <x:c r="B479" s="1" t="s">
        <x:v>1945</x:v>
      </x:c>
      <x:c r="C479" s="1" t="s">
        <x:v>1893</x:v>
      </x:c>
      <x:c r="D479" s="1" t="s">
        <x:v>1891</x:v>
      </x:c>
      <x:c r="E479" s="1" t="n">
        <x:v>0.56</x:v>
      </x:c>
      <x:c r="F479" s="1" t="n">
        <x:v>65.2</x:v>
      </x:c>
      <x:c r="G479" s="1" t="n">
        <x:v>0</x:v>
      </x:c>
      <x:c r="H479" s="1" t="n">
        <x:v>0</x:v>
      </x:c>
      <x:c r="I479" s="1" t="n">
        <x:v>1</x:v>
      </x:c>
      <x:c r="J479" s="1" t="n">
        <x:v>0</x:v>
      </x:c>
      <x:c r="K479" s="1" t="n">
        <x:v>0</x:v>
      </x:c>
      <x:c r="L479" s="1" t="n">
        <x:v>105</x:v>
      </x:c>
      <x:c r="M479" s="1" t="n">
        <x:v>1.6</x:v>
      </x:c>
      <x:c r="N479" s="1" t="n">
        <x:v>0</x:v>
      </x:c>
      <x:c r="O479" s="1" t="n">
        <x:v>0</x:v>
      </x:c>
      <x:c r="P479" s="1" t="n">
        <x:v>0</x:v>
      </x:c>
      <x:c r="Q479" s="1" t="n">
        <x:v>14</x:v>
      </x:c>
      <x:c r="R479" s="1" t="n">
        <x:v>0</x:v>
      </x:c>
      <x:c r="S479" s="1" t="n">
        <x:v>0.71</x:v>
      </x:c>
      <x:c r="T479" s="1" t="n">
        <x:v>4</x:v>
      </x:c>
      <x:c r="U479" s="1" t="s">
        <x:v>1884</x:v>
      </x:c>
      <x:c r="V479" s="15" t="n">
        <x:v>3044.16</x:v>
      </x:c>
      <x:c r="W479" s="1" t="n">
        <x:v>94.9</x:v>
      </x:c>
      <x:c r="X479" s="1" t="n">
        <x:v>0</x:v>
      </x:c>
      <x:c r="Y479" s="1" t="n">
        <x:v>0</x:v>
      </x:c>
      <x:c r="Z479" s="16" t="n">
        <x:f aca="0">MIN(100,ROUND(MIN(1,E479/10)*15+MIN(1,G479/120)*15+MIN(1,H479/3)*12+MIN(1,J479/2)*10+MIN(1,K479/60)*10+MIN(1,O479/2)*10+MIN(1,P479/2)*8+MIN(1,R479/12)*7+MIN(1,S479/4)*5+MIN(1,T479/8)*3+IF(U479="Unsupported",3,IF(U479="Limited Support",1,0))+IF(C479="Critical",2,IF(C479="High",1,0)),0))</x:f>
        <x:v>4</x:v>
      </x:c>
      <x:c r="AA479" s="1" t="str">
        <x:f aca="0">IF(Z479&gt;=70,"Critical",IF(Z479&gt;=50,"High",IF(Z479&gt;=30,"Medium","Routine")))</x:f>
        <x:v>Routine</x:v>
      </x:c>
      <x:c r="AB479" s="1" t="str">
        <x:f aca="0">IF(W479&gt;=85,"Passes score threshold only","Below score threshold")</x:f>
        <x:v>Passes score threshold only</x:v>
      </x:c>
      <x:c r="AC479" s="12" t="n">
        <x:v>1</x:v>
      </x:c>
      <x:c r="AD479" s="12"/>
      <x:c r="AE479" s="12" t="n">
        <x:v>105</x:v>
      </x:c>
    </x:row>
    <x:row r="480" ht="15" hidden="0" customHeight="1">
      <x:c r="A480" s="1" t="s">
        <x:v>3209</x:v>
      </x:c>
      <x:c r="B480" s="1" t="s">
        <x:v>1933</x:v>
      </x:c>
      <x:c r="C480" s="1" t="s">
        <x:v>1893</x:v>
      </x:c>
      <x:c r="D480" s="1" t="s">
        <x:v>1911</x:v>
      </x:c>
      <x:c r="E480" s="1" t="n">
        <x:v>4.47</x:v>
      </x:c>
      <x:c r="F480" s="1" t="n">
        <x:v>54.8</x:v>
      </x:c>
      <x:c r="G480" s="1" t="n">
        <x:v>0</x:v>
      </x:c>
      <x:c r="H480" s="1" t="n">
        <x:v>0</x:v>
      </x:c>
      <x:c r="I480" s="1" t="n">
        <x:v>2</x:v>
      </x:c>
      <x:c r="J480" s="1" t="n">
        <x:v>0</x:v>
      </x:c>
      <x:c r="K480" s="1" t="n">
        <x:v>0</x:v>
      </x:c>
      <x:c r="L480" s="1" t="n">
        <x:v>365.5</x:v>
      </x:c>
      <x:c r="M480" s="1" t="n">
        <x:v>3.5</x:v>
      </x:c>
      <x:c r="N480" s="1" t="n">
        <x:v>0</x:v>
      </x:c>
      <x:c r="O480" s="1" t="n">
        <x:v>1</x:v>
      </x:c>
      <x:c r="P480" s="1" t="n">
        <x:v>0</x:v>
      </x:c>
      <x:c r="Q480" s="1" t="n">
        <x:v>15</x:v>
      </x:c>
      <x:c r="R480" s="1" t="n">
        <x:v>0</x:v>
      </x:c>
      <x:c r="S480" s="1" t="n">
        <x:v>0.01</x:v>
      </x:c>
      <x:c r="T480" s="1" t="n">
        <x:v>0</x:v>
      </x:c>
      <x:c r="U480" s="1" t="s">
        <x:v>1884</x:v>
      </x:c>
      <x:c r="V480" s="15" t="n">
        <x:v>2235.17</x:v>
      </x:c>
      <x:c r="W480" s="1" t="n">
        <x:v>97.9</x:v>
      </x:c>
      <x:c r="X480" s="1" t="n">
        <x:v>0</x:v>
      </x:c>
      <x:c r="Y480" s="1" t="n">
        <x:v>0</x:v>
      </x:c>
      <x:c r="Z480" s="16" t="n">
        <x:f aca="0">MIN(100,ROUND(MIN(1,E480/10)*15+MIN(1,G480/120)*15+MIN(1,H480/3)*12+MIN(1,J480/2)*10+MIN(1,K480/60)*10+MIN(1,O480/2)*10+MIN(1,P480/2)*8+MIN(1,R480/12)*7+MIN(1,S480/4)*5+MIN(1,T480/8)*3+IF(U480="Unsupported",3,IF(U480="Limited Support",1,0))+IF(C480="Critical",2,IF(C480="High",1,0)),0))</x:f>
        <x:v>13</x:v>
      </x:c>
      <x:c r="AA480" s="1" t="str">
        <x:f aca="0">IF(Z480&gt;=70,"Critical",IF(Z480&gt;=50,"High",IF(Z480&gt;=30,"Medium","Routine")))</x:f>
        <x:v>Routine</x:v>
      </x:c>
      <x:c r="AB480" s="1" t="str">
        <x:f aca="0">IF(W480&gt;=85,"Passes score threshold only","Below score threshold")</x:f>
        <x:v>Passes score threshold only</x:v>
      </x:c>
      <x:c r="AC480" s="12" t="n">
        <x:v>3</x:v>
      </x:c>
      <x:c r="AD480" s="12" t="n">
        <x:v>365.5</x:v>
      </x:c>
      <x:c r="AE480" s="12" t="n">
        <x:v>105</x:v>
      </x:c>
    </x:row>
    <x:row r="481" ht="15" hidden="0" customHeight="1">
      <x:c r="A481" s="1" t="s">
        <x:v>3212</x:v>
      </x:c>
      <x:c r="B481" s="1" t="s">
        <x:v>1933</x:v>
      </x:c>
      <x:c r="C481" s="1" t="s">
        <x:v>1872</x:v>
      </x:c>
      <x:c r="D481" s="1" t="s">
        <x:v>1911</x:v>
      </x:c>
      <x:c r="E481" s="1" t="n">
        <x:v>1.92</x:v>
      </x:c>
      <x:c r="F481" s="1" t="n">
        <x:v>47.2</x:v>
      </x:c>
      <x:c r="G481" s="1" t="n">
        <x:v>5</x:v>
      </x:c>
      <x:c r="H481" s="1" t="n">
        <x:v>0</x:v>
      </x:c>
      <x:c r="I481" s="1" t="n">
        <x:v>0</x:v>
      </x:c>
      <x:c r="J481" s="1" t="n">
        <x:v>0</x:v>
      </x:c>
      <x:c r="K481" s="1" t="n">
        <x:v>0</x:v>
      </x:c>
      <x:c r="L481" s="1" t="n">
        <x:v>306</x:v>
      </x:c>
      <x:c r="M481" s="1" t="n">
        <x:v>0</x:v>
      </x:c>
      <x:c r="N481" s="1" t="n">
        <x:v>0</x:v>
      </x:c>
      <x:c r="O481" s="1" t="n">
        <x:v>0</x:v>
      </x:c>
      <x:c r="P481" s="1" t="n">
        <x:v>0</x:v>
      </x:c>
      <x:c r="Q481" s="1" t="n">
        <x:v>15</x:v>
      </x:c>
      <x:c r="R481" s="1" t="n">
        <x:v>0</x:v>
      </x:c>
      <x:c r="S481" s="1" t="n">
        <x:v>0.54</x:v>
      </x:c>
      <x:c r="T481" s="1" t="n">
        <x:v>3</x:v>
      </x:c>
      <x:c r="U481" s="1" t="s">
        <x:v>1884</x:v>
      </x:c>
      <x:c r="V481" s="15" t="n">
        <x:v>2392.42</x:v>
      </x:c>
      <x:c r="W481" s="1" t="n">
        <x:v>99.1</x:v>
      </x:c>
      <x:c r="X481" s="1" t="n">
        <x:v>0</x:v>
      </x:c>
      <x:c r="Y481" s="1" t="n">
        <x:v>0</x:v>
      </x:c>
      <x:c r="Z481" s="16" t="n">
        <x:f aca="0">MIN(100,ROUND(MIN(1,E481/10)*15+MIN(1,G481/120)*15+MIN(1,H481/3)*12+MIN(1,J481/2)*10+MIN(1,K481/60)*10+MIN(1,O481/2)*10+MIN(1,P481/2)*8+MIN(1,R481/12)*7+MIN(1,S481/4)*5+MIN(1,T481/8)*3+IF(U481="Unsupported",3,IF(U481="Limited Support",1,0))+IF(C481="Critical",2,IF(C481="High",1,0)),0))</x:f>
        <x:v>5</x:v>
      </x:c>
      <x:c r="AA481" s="1" t="str">
        <x:f aca="0">IF(Z481&gt;=70,"Critical",IF(Z481&gt;=50,"High",IF(Z481&gt;=30,"Medium","Routine")))</x:f>
        <x:v>Routine</x:v>
      </x:c>
      <x:c r="AB481" s="1" t="str">
        <x:f aca="0">IF(W481&gt;=85,"Passes score threshold only","Below score threshold")</x:f>
        <x:v>Passes score threshold only</x:v>
      </x:c>
      <x:c r="AC481" s="12" t="n">
        <x:v>2</x:v>
      </x:c>
      <x:c r="AD481" s="12" t="n">
        <x:v>306</x:v>
      </x:c>
      <x:c r="AE481" s="12" t="n">
        <x:v>383</x:v>
      </x:c>
    </x:row>
    <x:row r="482" ht="15" hidden="0" customHeight="1">
      <x:c r="A482" s="1" t="s">
        <x:v>3215</x:v>
      </x:c>
      <x:c r="B482" s="1" t="s">
        <x:v>1888</x:v>
      </x:c>
      <x:c r="C482" s="1" t="s">
        <x:v>1893</x:v>
      </x:c>
      <x:c r="D482" s="1" t="s">
        <x:v>1911</x:v>
      </x:c>
      <x:c r="E482" s="1" t="n">
        <x:v>5.05</x:v>
      </x:c>
      <x:c r="F482" s="1" t="n">
        <x:v>66.6</x:v>
      </x:c>
      <x:c r="G482" s="1" t="n">
        <x:v>0</x:v>
      </x:c>
      <x:c r="H482" s="1" t="n">
        <x:v>0</x:v>
      </x:c>
      <x:c r="I482" s="1" t="n">
        <x:v>0</x:v>
      </x:c>
      <x:c r="J482" s="1" t="n">
        <x:v>0</x:v>
      </x:c>
      <x:c r="K482" s="1" t="n">
        <x:v>0</x:v>
      </x:c>
      <x:c r="L482" s="1" t="n">
        <x:v>999</x:v>
      </x:c>
      <x:c r="M482" s="1" t="n">
        <x:v>0</x:v>
      </x:c>
      <x:c r="N482" s="1" t="n">
        <x:v>0</x:v>
      </x:c>
      <x:c r="O482" s="1" t="n">
        <x:v>0</x:v>
      </x:c>
      <x:c r="P482" s="1" t="n">
        <x:v>0</x:v>
      </x:c>
      <x:c r="Q482" s="1" t="n">
        <x:v>13</x:v>
      </x:c>
      <x:c r="R482" s="1" t="n">
        <x:v>1</x:v>
      </x:c>
      <x:c r="S482" s="1" t="n">
        <x:v>0.46</x:v>
      </x:c>
      <x:c r="T482" s="1" t="n">
        <x:v>0</x:v>
      </x:c>
      <x:c r="U482" s="1" t="s">
        <x:v>1884</x:v>
      </x:c>
      <x:c r="V482" s="15" t="n">
        <x:v>4117</x:v>
      </x:c>
      <x:c r="W482" s="1" t="n">
        <x:v>94</x:v>
      </x:c>
      <x:c r="X482" s="1" t="n">
        <x:v>0</x:v>
      </x:c>
      <x:c r="Y482" s="1" t="n">
        <x:v>0</x:v>
      </x:c>
      <x:c r="Z482" s="16" t="n">
        <x:f aca="0">MIN(100,ROUND(MIN(1,E482/10)*15+MIN(1,G482/120)*15+MIN(1,H482/3)*12+MIN(1,J482/2)*10+MIN(1,K482/60)*10+MIN(1,O482/2)*10+MIN(1,P482/2)*8+MIN(1,R482/12)*7+MIN(1,S482/4)*5+MIN(1,T482/8)*3+IF(U482="Unsupported",3,IF(U482="Limited Support",1,0))+IF(C482="Critical",2,IF(C482="High",1,0)),0))</x:f>
        <x:v>10</x:v>
      </x:c>
      <x:c r="AA482" s="1" t="str">
        <x:f aca="0">IF(Z482&gt;=70,"Critical",IF(Z482&gt;=50,"High",IF(Z482&gt;=30,"Medium","Routine")))</x:f>
        <x:v>Routine</x:v>
      </x:c>
      <x:c r="AB482" s="1" t="str">
        <x:f aca="0">IF(W482&gt;=85,"Passes score threshold only","Below score threshold")</x:f>
        <x:v>Passes score threshold only</x:v>
      </x:c>
      <x:c r="AC482" s="12" t="n">
        <x:v>0</x:v>
      </x:c>
      <x:c r="AD482" s="12"/>
      <x:c r="AE482" s="12"/>
    </x:row>
    <x:row r="483" ht="15" hidden="0" customHeight="1">
      <x:c r="A483" s="1" t="s">
        <x:v>3218</x:v>
      </x:c>
      <x:c r="B483" s="1" t="s">
        <x:v>1933</x:v>
      </x:c>
      <x:c r="C483" s="1" t="s">
        <x:v>1872</x:v>
      </x:c>
      <x:c r="D483" s="1" t="s">
        <x:v>1911</x:v>
      </x:c>
      <x:c r="E483" s="1" t="n">
        <x:v>3.5</x:v>
      </x:c>
      <x:c r="F483" s="1" t="n">
        <x:v>48.1</x:v>
      </x:c>
      <x:c r="G483" s="1" t="n">
        <x:v>0</x:v>
      </x:c>
      <x:c r="H483" s="1" t="n">
        <x:v>1</x:v>
      </x:c>
      <x:c r="I483" s="1" t="n">
        <x:v>1</x:v>
      </x:c>
      <x:c r="J483" s="1" t="n">
        <x:v>0</x:v>
      </x:c>
      <x:c r="K483" s="1" t="n">
        <x:v>3.4</x:v>
      </x:c>
      <x:c r="L483" s="1" t="n">
        <x:v>461</x:v>
      </x:c>
      <x:c r="M483" s="1" t="n">
        <x:v>2.5</x:v>
      </x:c>
      <x:c r="N483" s="1" t="n">
        <x:v>0</x:v>
      </x:c>
      <x:c r="O483" s="1" t="n">
        <x:v>1</x:v>
      </x:c>
      <x:c r="P483" s="1" t="n">
        <x:v>1</x:v>
      </x:c>
      <x:c r="Q483" s="1" t="n">
        <x:v>20</x:v>
      </x:c>
      <x:c r="R483" s="1" t="n">
        <x:v>1</x:v>
      </x:c>
      <x:c r="S483" s="1" t="n">
        <x:v>1.38</x:v>
      </x:c>
      <x:c r="T483" s="1" t="n">
        <x:v>1</x:v>
      </x:c>
      <x:c r="U483" s="1" t="s">
        <x:v>1884</x:v>
      </x:c>
      <x:c r="V483" s="15" t="n">
        <x:v>2136.86</x:v>
      </x:c>
      <x:c r="W483" s="1" t="n">
        <x:v>96.5</x:v>
      </x:c>
      <x:c r="X483" s="1" t="n">
        <x:v>0</x:v>
      </x:c>
      <x:c r="Y483" s="1" t="n">
        <x:v>0</x:v>
      </x:c>
      <x:c r="Z483" s="16" t="n">
        <x:f aca="0">MIN(100,ROUND(MIN(1,E483/10)*15+MIN(1,G483/120)*15+MIN(1,H483/3)*12+MIN(1,J483/2)*10+MIN(1,K483/60)*10+MIN(1,O483/2)*10+MIN(1,P483/2)*8+MIN(1,R483/12)*7+MIN(1,S483/4)*5+MIN(1,T483/8)*3+IF(U483="Unsupported",3,IF(U483="Limited Support",1,0))+IF(C483="Critical",2,IF(C483="High",1,0)),0))</x:f>
        <x:v>22</x:v>
      </x:c>
      <x:c r="AA483" s="1" t="str">
        <x:f aca="0">IF(Z483&gt;=70,"Critical",IF(Z483&gt;=50,"High",IF(Z483&gt;=30,"Medium","Routine")))</x:f>
        <x:v>Routine</x:v>
      </x:c>
      <x:c r="AB483" s="1" t="str">
        <x:f aca="0">IF(W483&gt;=85,"Passes score threshold only","Below score threshold")</x:f>
        <x:v>Passes score threshold only</x:v>
      </x:c>
      <x:c r="AC483" s="12" t="n">
        <x:v>2</x:v>
      </x:c>
      <x:c r="AD483" s="12" t="n">
        <x:v>461</x:v>
      </x:c>
      <x:c r="AE483" s="12" t="n">
        <x:v>6</x:v>
      </x:c>
    </x:row>
    <x:row r="484" ht="15" hidden="0" customHeight="1">
      <x:c r="A484" s="1" t="s">
        <x:v>3221</x:v>
      </x:c>
      <x:c r="B484" s="1" t="s">
        <x:v>1866</x:v>
      </x:c>
      <x:c r="C484" s="1" t="s">
        <x:v>1893</x:v>
      </x:c>
      <x:c r="D484" s="1" t="s">
        <x:v>1911</x:v>
      </x:c>
      <x:c r="E484" s="1" t="n">
        <x:v>5.83</x:v>
      </x:c>
      <x:c r="F484" s="1" t="n">
        <x:v>51.1</x:v>
      </x:c>
      <x:c r="G484" s="1" t="n">
        <x:v>0</x:v>
      </x:c>
      <x:c r="H484" s="1" t="n">
        <x:v>0</x:v>
      </x:c>
      <x:c r="I484" s="1" t="n">
        <x:v>0</x:v>
      </x:c>
      <x:c r="J484" s="1" t="n">
        <x:v>0</x:v>
      </x:c>
      <x:c r="K484" s="1" t="n">
        <x:v>0</x:v>
      </x:c>
      <x:c r="L484" s="1" t="n">
        <x:v>911</x:v>
      </x:c>
      <x:c r="M484" s="1" t="n">
        <x:v>0</x:v>
      </x:c>
      <x:c r="N484" s="1" t="n">
        <x:v>0</x:v>
      </x:c>
      <x:c r="O484" s="1" t="n">
        <x:v>0</x:v>
      </x:c>
      <x:c r="P484" s="1" t="n">
        <x:v>0</x:v>
      </x:c>
      <x:c r="Q484" s="1" t="n">
        <x:v>7</x:v>
      </x:c>
      <x:c r="R484" s="1" t="n">
        <x:v>1</x:v>
      </x:c>
      <x:c r="S484" s="1" t="n">
        <x:v>0</x:v>
      </x:c>
      <x:c r="T484" s="1" t="n">
        <x:v>2</x:v>
      </x:c>
      <x:c r="U484" s="1" t="s">
        <x:v>1884</x:v>
      </x:c>
      <x:c r="V484" s="15" t="n">
        <x:v>53416.87</x:v>
      </x:c>
      <x:c r="W484" s="1" t="n">
        <x:v>94.1</x:v>
      </x:c>
      <x:c r="X484" s="1" t="n">
        <x:v>0</x:v>
      </x:c>
      <x:c r="Y484" s="1" t="n">
        <x:v>0</x:v>
      </x:c>
      <x:c r="Z484" s="16" t="n">
        <x:f aca="0">MIN(100,ROUND(MIN(1,E484/10)*15+MIN(1,G484/120)*15+MIN(1,H484/3)*12+MIN(1,J484/2)*10+MIN(1,K484/60)*10+MIN(1,O484/2)*10+MIN(1,P484/2)*8+MIN(1,R484/12)*7+MIN(1,S484/4)*5+MIN(1,T484/8)*3+IF(U484="Unsupported",3,IF(U484="Limited Support",1,0))+IF(C484="Critical",2,IF(C484="High",1,0)),0))</x:f>
        <x:v>11</x:v>
      </x:c>
      <x:c r="AA484" s="1" t="str">
        <x:f aca="0">IF(Z484&gt;=70,"Critical",IF(Z484&gt;=50,"High",IF(Z484&gt;=30,"Medium","Routine")))</x:f>
        <x:v>Routine</x:v>
      </x:c>
      <x:c r="AB484" s="1" t="str">
        <x:f aca="0">IF(W484&gt;=85,"Passes score threshold only","Below score threshold")</x:f>
        <x:v>Passes score threshold only</x:v>
      </x:c>
      <x:c r="AC484" s="12" t="n">
        <x:v>1</x:v>
      </x:c>
      <x:c r="AD484" s="12"/>
      <x:c r="AE484" s="12" t="n">
        <x:v>911</x:v>
      </x:c>
    </x:row>
    <x:row r="485" ht="15" hidden="0" customHeight="1">
      <x:c r="A485" s="1" t="s">
        <x:v>3224</x:v>
      </x:c>
      <x:c r="B485" s="1" t="s">
        <x:v>1945</x:v>
      </x:c>
      <x:c r="C485" s="1" t="s">
        <x:v>1893</x:v>
      </x:c>
      <x:c r="D485" s="1" t="s">
        <x:v>1870</x:v>
      </x:c>
      <x:c r="E485" s="1" t="n">
        <x:v>2.52</x:v>
      </x:c>
      <x:c r="F485" s="1" t="n">
        <x:v>62.8</x:v>
      </x:c>
      <x:c r="G485" s="1" t="n">
        <x:v>0</x:v>
      </x:c>
      <x:c r="H485" s="1" t="n">
        <x:v>1</x:v>
      </x:c>
      <x:c r="I485" s="1" t="n">
        <x:v>2</x:v>
      </x:c>
      <x:c r="J485" s="1" t="n">
        <x:v>0</x:v>
      </x:c>
      <x:c r="K485" s="1" t="n">
        <x:v>23.6</x:v>
      </x:c>
      <x:c r="L485" s="1" t="n">
        <x:v>262</x:v>
      </x:c>
      <x:c r="M485" s="1" t="n">
        <x:v>2.7</x:v>
      </x:c>
      <x:c r="N485" s="1" t="n">
        <x:v>0</x:v>
      </x:c>
      <x:c r="O485" s="1" t="n">
        <x:v>0</x:v>
      </x:c>
      <x:c r="P485" s="1" t="n">
        <x:v>0</x:v>
      </x:c>
      <x:c r="Q485" s="1" t="n">
        <x:v>14</x:v>
      </x:c>
      <x:c r="R485" s="1" t="n">
        <x:v>0</x:v>
      </x:c>
      <x:c r="S485" s="1" t="n">
        <x:v>0.11</x:v>
      </x:c>
      <x:c r="T485" s="1" t="n">
        <x:v>1</x:v>
      </x:c>
      <x:c r="U485" s="1" t="s">
        <x:v>1907</x:v>
      </x:c>
      <x:c r="V485" s="15" t="n">
        <x:v>2530.02</x:v>
      </x:c>
      <x:c r="W485" s="1" t="n">
        <x:v>96.2</x:v>
      </x:c>
      <x:c r="X485" s="1" t="n">
        <x:v>0</x:v>
      </x:c>
      <x:c r="Y485" s="1" t="n">
        <x:v>0</x:v>
      </x:c>
      <x:c r="Z485" s="16" t="n">
        <x:f aca="0">MIN(100,ROUND(MIN(1,E485/10)*15+MIN(1,G485/120)*15+MIN(1,H485/3)*12+MIN(1,J485/2)*10+MIN(1,K485/60)*10+MIN(1,O485/2)*10+MIN(1,P485/2)*8+MIN(1,R485/12)*7+MIN(1,S485/4)*5+MIN(1,T485/8)*3+IF(U485="Unsupported",3,IF(U485="Limited Support",1,0))+IF(C485="Critical",2,IF(C485="High",1,0)),0))</x:f>
        <x:v>14</x:v>
      </x:c>
      <x:c r="AA485" s="1" t="str">
        <x:f aca="0">IF(Z485&gt;=70,"Critical",IF(Z485&gt;=50,"High",IF(Z485&gt;=30,"Medium","Routine")))</x:f>
        <x:v>Routine</x:v>
      </x:c>
      <x:c r="AB485" s="1" t="str">
        <x:f aca="0">IF(W485&gt;=85,"Passes score threshold only","Below score threshold")</x:f>
        <x:v>Passes score threshold only</x:v>
      </x:c>
      <x:c r="AC485" s="12" t="n">
        <x:v>2</x:v>
      </x:c>
      <x:c r="AD485" s="12" t="n">
        <x:v>262</x:v>
      </x:c>
      <x:c r="AE485" s="12" t="n">
        <x:v>19</x:v>
      </x:c>
    </x:row>
    <x:row r="486" ht="15" hidden="0" customHeight="1">
      <x:c r="A486" s="1" t="s">
        <x:v>1167</x:v>
      </x:c>
      <x:c r="B486" s="1" t="s">
        <x:v>1927</x:v>
      </x:c>
      <x:c r="C486" s="1" t="s">
        <x:v>1902</x:v>
      </x:c>
      <x:c r="D486" s="1" t="s">
        <x:v>1870</x:v>
      </x:c>
      <x:c r="E486" s="1" t="n">
        <x:v>9.3</x:v>
      </x:c>
      <x:c r="F486" s="1" t="n">
        <x:v>90.6</x:v>
      </x:c>
      <x:c r="G486" s="1" t="n">
        <x:v>0</x:v>
      </x:c>
      <x:c r="H486" s="1" t="n">
        <x:v>1</x:v>
      </x:c>
      <x:c r="I486" s="1" t="n">
        <x:v>1</x:v>
      </x:c>
      <x:c r="J486" s="1" t="n">
        <x:v>0</x:v>
      </x:c>
      <x:c r="K486" s="1" t="n">
        <x:v>7</x:v>
      </x:c>
      <x:c r="L486" s="1" t="n">
        <x:v>43</x:v>
      </x:c>
      <x:c r="M486" s="1" t="n">
        <x:v>3.3</x:v>
      </x:c>
      <x:c r="N486" s="1" t="n">
        <x:v>0</x:v>
      </x:c>
      <x:c r="O486" s="1" t="n">
        <x:v>0</x:v>
      </x:c>
      <x:c r="P486" s="1" t="n">
        <x:v>0</x:v>
      </x:c>
      <x:c r="Q486" s="1" t="n">
        <x:v>40</x:v>
      </x:c>
      <x:c r="R486" s="1" t="n">
        <x:v>4</x:v>
      </x:c>
      <x:c r="S486" s="1" t="n">
        <x:v>2.09</x:v>
      </x:c>
      <x:c r="T486" s="1" t="n">
        <x:v>5</x:v>
      </x:c>
      <x:c r="U486" s="1" t="s">
        <x:v>1884</x:v>
      </x:c>
      <x:c r="V486" s="15" t="n">
        <x:v>10295.26</x:v>
      </x:c>
      <x:c r="W486" s="1" t="n">
        <x:v>95.4</x:v>
      </x:c>
      <x:c r="X486" s="1" t="n">
        <x:v>0</x:v>
      </x:c>
      <x:c r="Y486" s="1" t="n">
        <x:v>0</x:v>
      </x:c>
      <x:c r="Z486" s="16" t="n">
        <x:f aca="0">MIN(100,ROUND(MIN(1,E486/10)*15+MIN(1,G486/120)*15+MIN(1,H486/3)*12+MIN(1,J486/2)*10+MIN(1,K486/60)*10+MIN(1,O486/2)*10+MIN(1,P486/2)*8+MIN(1,R486/12)*7+MIN(1,S486/4)*5+MIN(1,T486/8)*3+IF(U486="Unsupported",3,IF(U486="Limited Support",1,0))+IF(C486="Critical",2,IF(C486="High",1,0)),0))</x:f>
        <x:v>28</x:v>
      </x:c>
      <x:c r="AA486" s="1" t="str">
        <x:f aca="0">IF(Z486&gt;=70,"Critical",IF(Z486&gt;=50,"High",IF(Z486&gt;=30,"Medium","Routine")))</x:f>
        <x:v>Routine</x:v>
      </x:c>
      <x:c r="AB486" s="1" t="str">
        <x:f aca="0">IF(W486&gt;=85,"Passes score threshold only","Below score threshold")</x:f>
        <x:v>Passes score threshold only</x:v>
      </x:c>
      <x:c r="AC486" s="12" t="n">
        <x:v>1</x:v>
      </x:c>
      <x:c r="AD486" s="12"/>
      <x:c r="AE486" s="12" t="n">
        <x:v>43</x:v>
      </x:c>
    </x:row>
    <x:row r="487" ht="15" hidden="0" customHeight="1">
      <x:c r="A487" s="1" t="s">
        <x:v>1169</x:v>
      </x:c>
      <x:c r="B487" s="1" t="s">
        <x:v>1888</x:v>
      </x:c>
      <x:c r="C487" s="1" t="s">
        <x:v>1902</x:v>
      </x:c>
      <x:c r="D487" s="1" t="s">
        <x:v>1911</x:v>
      </x:c>
      <x:c r="E487" s="1" t="n">
        <x:v>5.57</x:v>
      </x:c>
      <x:c r="F487" s="1" t="n">
        <x:v>77.5</x:v>
      </x:c>
      <x:c r="G487" s="1" t="n">
        <x:v>0</x:v>
      </x:c>
      <x:c r="H487" s="1" t="n">
        <x:v>0</x:v>
      </x:c>
      <x:c r="I487" s="1" t="n">
        <x:v>0</x:v>
      </x:c>
      <x:c r="J487" s="1" t="n">
        <x:v>0</x:v>
      </x:c>
      <x:c r="K487" s="1" t="n">
        <x:v>0</x:v>
      </x:c>
      <x:c r="L487" s="1" t="n">
        <x:v>866</x:v>
      </x:c>
      <x:c r="M487" s="1" t="n">
        <x:v>0</x:v>
      </x:c>
      <x:c r="N487" s="1" t="n">
        <x:v>0</x:v>
      </x:c>
      <x:c r="O487" s="1" t="n">
        <x:v>0</x:v>
      </x:c>
      <x:c r="P487" s="1" t="n">
        <x:v>0</x:v>
      </x:c>
      <x:c r="Q487" s="1" t="n">
        <x:v>21</x:v>
      </x:c>
      <x:c r="R487" s="1" t="n">
        <x:v>2</x:v>
      </x:c>
      <x:c r="S487" s="1" t="n">
        <x:v>0.29</x:v>
      </x:c>
      <x:c r="T487" s="1" t="n">
        <x:v>0</x:v>
      </x:c>
      <x:c r="U487" s="1" t="s">
        <x:v>1884</x:v>
      </x:c>
      <x:c r="V487" s="15" t="n">
        <x:v>4226.56</x:v>
      </x:c>
      <x:c r="W487" s="1" t="n">
        <x:v>90.2</x:v>
      </x:c>
      <x:c r="X487" s="1" t="n">
        <x:v>0</x:v>
      </x:c>
      <x:c r="Y487" s="1" t="n">
        <x:v>0</x:v>
      </x:c>
      <x:c r="Z487" s="16" t="n">
        <x:f aca="0">MIN(100,ROUND(MIN(1,E487/10)*15+MIN(1,G487/120)*15+MIN(1,H487/3)*12+MIN(1,J487/2)*10+MIN(1,K487/60)*10+MIN(1,O487/2)*10+MIN(1,P487/2)*8+MIN(1,R487/12)*7+MIN(1,S487/4)*5+MIN(1,T487/8)*3+IF(U487="Unsupported",3,IF(U487="Limited Support",1,0))+IF(C487="Critical",2,IF(C487="High",1,0)),0))</x:f>
        <x:v>12</x:v>
      </x:c>
      <x:c r="AA487" s="1" t="str">
        <x:f aca="0">IF(Z487&gt;=70,"Critical",IF(Z487&gt;=50,"High",IF(Z487&gt;=30,"Medium","Routine")))</x:f>
        <x:v>Routine</x:v>
      </x:c>
      <x:c r="AB487" s="1" t="str">
        <x:f aca="0">IF(W487&gt;=85,"Passes score threshold only","Below score threshold")</x:f>
        <x:v>Passes score threshold only</x:v>
      </x:c>
      <x:c r="AC487" s="12" t="n">
        <x:v>1</x:v>
      </x:c>
      <x:c r="AD487" s="12"/>
      <x:c r="AE487" s="12" t="n">
        <x:v>866</x:v>
      </x:c>
    </x:row>
    <x:row r="488" ht="15" hidden="0" customHeight="1">
      <x:c r="A488" s="1" t="s">
        <x:v>1171</x:v>
      </x:c>
      <x:c r="B488" s="1" t="s">
        <x:v>1866</x:v>
      </x:c>
      <x:c r="C488" s="1" t="s">
        <x:v>1872</x:v>
      </x:c>
      <x:c r="D488" s="1" t="s">
        <x:v>1870</x:v>
      </x:c>
      <x:c r="E488" s="1" t="n">
        <x:v>1.95</x:v>
      </x:c>
      <x:c r="F488" s="1" t="n">
        <x:v>46.1</x:v>
      </x:c>
      <x:c r="G488" s="1" t="n">
        <x:v>0</x:v>
      </x:c>
      <x:c r="H488" s="1" t="n">
        <x:v>0</x:v>
      </x:c>
      <x:c r="I488" s="1" t="n">
        <x:v>0</x:v>
      </x:c>
      <x:c r="J488" s="1" t="n">
        <x:v>0</x:v>
      </x:c>
      <x:c r="K488" s="1" t="n">
        <x:v>0</x:v>
      </x:c>
      <x:c r="L488" s="1" t="n">
        <x:v>999</x:v>
      </x:c>
      <x:c r="M488" s="1" t="n">
        <x:v>0</x:v>
      </x:c>
      <x:c r="N488" s="1" t="n">
        <x:v>0</x:v>
      </x:c>
      <x:c r="O488" s="1" t="n">
        <x:v>0</x:v>
      </x:c>
      <x:c r="P488" s="1" t="n">
        <x:v>0</x:v>
      </x:c>
      <x:c r="Q488" s="1" t="n">
        <x:v>16</x:v>
      </x:c>
      <x:c r="R488" s="1" t="n">
        <x:v>0</x:v>
      </x:c>
      <x:c r="S488" s="1" t="n">
        <x:v>0</x:v>
      </x:c>
      <x:c r="T488" s="1" t="n">
        <x:v>2</x:v>
      </x:c>
      <x:c r="U488" s="1" t="s">
        <x:v>1884</x:v>
      </x:c>
      <x:c r="V488" s="15" t="n">
        <x:v>55151.23</x:v>
      </x:c>
      <x:c r="W488" s="1" t="n">
        <x:v>97.9</x:v>
      </x:c>
      <x:c r="X488" s="1" t="n">
        <x:v>0</x:v>
      </x:c>
      <x:c r="Y488" s="1" t="n">
        <x:v>0</x:v>
      </x:c>
      <x:c r="Z488" s="16" t="n">
        <x:f aca="0">MIN(100,ROUND(MIN(1,E488/10)*15+MIN(1,G488/120)*15+MIN(1,H488/3)*12+MIN(1,J488/2)*10+MIN(1,K488/60)*10+MIN(1,O488/2)*10+MIN(1,P488/2)*8+MIN(1,R488/12)*7+MIN(1,S488/4)*5+MIN(1,T488/8)*3+IF(U488="Unsupported",3,IF(U488="Limited Support",1,0))+IF(C488="Critical",2,IF(C488="High",1,0)),0))</x:f>
        <x:v>4</x:v>
      </x:c>
      <x:c r="AA488" s="1" t="str">
        <x:f aca="0">IF(Z488&gt;=70,"Critical",IF(Z488&gt;=50,"High",IF(Z488&gt;=30,"Medium","Routine")))</x:f>
        <x:v>Routine</x:v>
      </x:c>
      <x:c r="AB488" s="1" t="str">
        <x:f aca="0">IF(W488&gt;=85,"Passes score threshold only","Below score threshold")</x:f>
        <x:v>Passes score threshold only</x:v>
      </x:c>
      <x:c r="AC488" s="12" t="n">
        <x:v>0</x:v>
      </x:c>
      <x:c r="AD488" s="12"/>
      <x:c r="AE488" s="12"/>
    </x:row>
    <x:row r="489" ht="15" hidden="0" customHeight="1">
      <x:c r="A489" s="1" t="s">
        <x:v>1173</x:v>
      </x:c>
      <x:c r="B489" s="1" t="s">
        <x:v>1949</x:v>
      </x:c>
      <x:c r="C489" s="1" t="s">
        <x:v>1902</x:v>
      </x:c>
      <x:c r="D489" s="1" t="s">
        <x:v>1911</x:v>
      </x:c>
      <x:c r="E489" s="1" t="n">
        <x:v>0.3</x:v>
      </x:c>
      <x:c r="F489" s="1" t="n">
        <x:v>47.5</x:v>
      </x:c>
      <x:c r="G489" s="1" t="n">
        <x:v>0</x:v>
      </x:c>
      <x:c r="H489" s="1" t="n">
        <x:v>0</x:v>
      </x:c>
      <x:c r="I489" s="1" t="n">
        <x:v>0</x:v>
      </x:c>
      <x:c r="J489" s="1" t="n">
        <x:v>0</x:v>
      </x:c>
      <x:c r="K489" s="1" t="n">
        <x:v>0</x:v>
      </x:c>
      <x:c r="L489" s="1" t="n">
        <x:v>999</x:v>
      </x:c>
      <x:c r="M489" s="1" t="n">
        <x:v>0</x:v>
      </x:c>
      <x:c r="N489" s="1" t="n">
        <x:v>0</x:v>
      </x:c>
      <x:c r="O489" s="1" t="n">
        <x:v>0</x:v>
      </x:c>
      <x:c r="P489" s="1" t="n">
        <x:v>0</x:v>
      </x:c>
      <x:c r="Q489" s="1" t="n">
        <x:v>26</x:v>
      </x:c>
      <x:c r="R489" s="1" t="n">
        <x:v>0</x:v>
      </x:c>
      <x:c r="S489" s="1" t="n">
        <x:v>0</x:v>
      </x:c>
      <x:c r="T489" s="1" t="n">
        <x:v>2</x:v>
      </x:c>
      <x:c r="U489" s="1" t="s">
        <x:v>1884</x:v>
      </x:c>
      <x:c r="V489" s="15" t="n">
        <x:v>22110.26</x:v>
      </x:c>
      <x:c r="W489" s="1" t="n">
        <x:v>95.4</x:v>
      </x:c>
      <x:c r="X489" s="1" t="n">
        <x:v>0</x:v>
      </x:c>
      <x:c r="Y489" s="1" t="n">
        <x:v>0</x:v>
      </x:c>
      <x:c r="Z489" s="16" t="n">
        <x:f aca="0">MIN(100,ROUND(MIN(1,E489/10)*15+MIN(1,G489/120)*15+MIN(1,H489/3)*12+MIN(1,J489/2)*10+MIN(1,K489/60)*10+MIN(1,O489/2)*10+MIN(1,P489/2)*8+MIN(1,R489/12)*7+MIN(1,S489/4)*5+MIN(1,T489/8)*3+IF(U489="Unsupported",3,IF(U489="Limited Support",1,0))+IF(C489="Critical",2,IF(C489="High",1,0)),0))</x:f>
        <x:v>3</x:v>
      </x:c>
      <x:c r="AA489" s="1" t="str">
        <x:f aca="0">IF(Z489&gt;=70,"Critical",IF(Z489&gt;=50,"High",IF(Z489&gt;=30,"Medium","Routine")))</x:f>
        <x:v>Routine</x:v>
      </x:c>
      <x:c r="AB489" s="1" t="str">
        <x:f aca="0">IF(W489&gt;=85,"Passes score threshold only","Below score threshold")</x:f>
        <x:v>Passes score threshold only</x:v>
      </x:c>
      <x:c r="AC489" s="12" t="n">
        <x:v>0</x:v>
      </x:c>
      <x:c r="AD489" s="12"/>
      <x:c r="AE489" s="12"/>
    </x:row>
    <x:row r="490" ht="15" hidden="0" customHeight="1">
      <x:c r="A490" s="1" t="s">
        <x:v>1177</x:v>
      </x:c>
      <x:c r="B490" s="1" t="s">
        <x:v>1945</x:v>
      </x:c>
      <x:c r="C490" s="1" t="s">
        <x:v>1893</x:v>
      </x:c>
      <x:c r="D490" s="1" t="s">
        <x:v>1911</x:v>
      </x:c>
      <x:c r="E490" s="1" t="n">
        <x:v>4.46</x:v>
      </x:c>
      <x:c r="F490" s="1" t="n">
        <x:v>63</x:v>
      </x:c>
      <x:c r="G490" s="1" t="n">
        <x:v>71</x:v>
      </x:c>
      <x:c r="H490" s="1" t="n">
        <x:v>0</x:v>
      </x:c>
      <x:c r="I490" s="1" t="n">
        <x:v>1</x:v>
      </x:c>
      <x:c r="J490" s="1" t="n">
        <x:v>0</x:v>
      </x:c>
      <x:c r="K490" s="1" t="n">
        <x:v>0</x:v>
      </x:c>
      <x:c r="L490" s="1" t="n">
        <x:v>114</x:v>
      </x:c>
      <x:c r="M490" s="1" t="n">
        <x:v>1</x:v>
      </x:c>
      <x:c r="N490" s="1" t="n">
        <x:v>0</x:v>
      </x:c>
      <x:c r="O490" s="1" t="n">
        <x:v>1</x:v>
      </x:c>
      <x:c r="P490" s="1" t="n">
        <x:v>0</x:v>
      </x:c>
      <x:c r="Q490" s="1" t="n">
        <x:v>26</x:v>
      </x:c>
      <x:c r="R490" s="1" t="n">
        <x:v>1</x:v>
      </x:c>
      <x:c r="S490" s="1" t="n">
        <x:v>0.51</x:v>
      </x:c>
      <x:c r="T490" s="1" t="n">
        <x:v>3</x:v>
      </x:c>
      <x:c r="U490" s="1" t="s">
        <x:v>1884</x:v>
      </x:c>
      <x:c r="V490" s="15" t="n">
        <x:v>2381.96</x:v>
      </x:c>
      <x:c r="W490" s="1" t="n">
        <x:v>93.6</x:v>
      </x:c>
      <x:c r="X490" s="1" t="n">
        <x:v>0</x:v>
      </x:c>
      <x:c r="Y490" s="1" t="n">
        <x:v>0</x:v>
      </x:c>
      <x:c r="Z490" s="16" t="n">
        <x:f aca="0">MIN(100,ROUND(MIN(1,E490/10)*15+MIN(1,G490/120)*15+MIN(1,H490/3)*12+MIN(1,J490/2)*10+MIN(1,K490/60)*10+MIN(1,O490/2)*10+MIN(1,P490/2)*8+MIN(1,R490/12)*7+MIN(1,S490/4)*5+MIN(1,T490/8)*3+IF(U490="Unsupported",3,IF(U490="Limited Support",1,0))+IF(C490="Critical",2,IF(C490="High",1,0)),0))</x:f>
        <x:v>24</x:v>
      </x:c>
      <x:c r="AA490" s="1" t="str">
        <x:f aca="0">IF(Z490&gt;=70,"Critical",IF(Z490&gt;=50,"High",IF(Z490&gt;=30,"Medium","Routine")))</x:f>
        <x:v>Routine</x:v>
      </x:c>
      <x:c r="AB490" s="1" t="str">
        <x:f aca="0">IF(W490&gt;=85,"Passes score threshold only","Below score threshold")</x:f>
        <x:v>Passes score threshold only</x:v>
      </x:c>
      <x:c r="AC490" s="12" t="n">
        <x:v>1</x:v>
      </x:c>
      <x:c r="AD490" s="12"/>
      <x:c r="AE490" s="12" t="n">
        <x:v>114</x:v>
      </x:c>
    </x:row>
    <x:row r="491" ht="15" hidden="0" customHeight="1">
      <x:c r="A491" s="1" t="s">
        <x:v>3237</x:v>
      </x:c>
      <x:c r="B491" s="1" t="s">
        <x:v>1888</x:v>
      </x:c>
      <x:c r="C491" s="1" t="s">
        <x:v>1893</x:v>
      </x:c>
      <x:c r="D491" s="1" t="s">
        <x:v>1911</x:v>
      </x:c>
      <x:c r="E491" s="1" t="n">
        <x:v>4.04</x:v>
      </x:c>
      <x:c r="F491" s="1" t="n">
        <x:v>79.7</x:v>
      </x:c>
      <x:c r="G491" s="1" t="n">
        <x:v>0</x:v>
      </x:c>
      <x:c r="H491" s="1" t="n">
        <x:v>0</x:v>
      </x:c>
      <x:c r="I491" s="1" t="n">
        <x:v>1</x:v>
      </x:c>
      <x:c r="J491" s="1" t="n">
        <x:v>0</x:v>
      </x:c>
      <x:c r="K491" s="1" t="n">
        <x:v>0</x:v>
      </x:c>
      <x:c r="L491" s="1" t="n">
        <x:v>146</x:v>
      </x:c>
      <x:c r="M491" s="1" t="n">
        <x:v>1.5</x:v>
      </x:c>
      <x:c r="N491" s="1" t="n">
        <x:v>0</x:v>
      </x:c>
      <x:c r="O491" s="1" t="n">
        <x:v>1</x:v>
      </x:c>
      <x:c r="P491" s="1" t="n">
        <x:v>0</x:v>
      </x:c>
      <x:c r="Q491" s="1" t="n">
        <x:v>21</x:v>
      </x:c>
      <x:c r="R491" s="1" t="n">
        <x:v>3</x:v>
      </x:c>
      <x:c r="S491" s="1" t="n">
        <x:v>0.18</x:v>
      </x:c>
      <x:c r="T491" s="1" t="n">
        <x:v>7</x:v>
      </x:c>
      <x:c r="U491" s="1" t="s">
        <x:v>1884</x:v>
      </x:c>
      <x:c r="V491" s="15" t="n">
        <x:v>3781.44</x:v>
      </x:c>
      <x:c r="W491" s="1" t="n">
        <x:v>98.1</x:v>
      </x:c>
      <x:c r="X491" s="1" t="n">
        <x:v>0</x:v>
      </x:c>
      <x:c r="Y491" s="1" t="n">
        <x:v>0</x:v>
      </x:c>
      <x:c r="Z491" s="16" t="n">
        <x:f aca="0">MIN(100,ROUND(MIN(1,E491/10)*15+MIN(1,G491/120)*15+MIN(1,H491/3)*12+MIN(1,J491/2)*10+MIN(1,K491/60)*10+MIN(1,O491/2)*10+MIN(1,P491/2)*8+MIN(1,R491/12)*7+MIN(1,S491/4)*5+MIN(1,T491/8)*3+IF(U491="Unsupported",3,IF(U491="Limited Support",1,0))+IF(C491="Critical",2,IF(C491="High",1,0)),0))</x:f>
        <x:v>17</x:v>
      </x:c>
      <x:c r="AA491" s="1" t="str">
        <x:f aca="0">IF(Z491&gt;=70,"Critical",IF(Z491&gt;=50,"High",IF(Z491&gt;=30,"Medium","Routine")))</x:f>
        <x:v>Routine</x:v>
      </x:c>
      <x:c r="AB491" s="1" t="str">
        <x:f aca="0">IF(W491&gt;=85,"Passes score threshold only","Below score threshold")</x:f>
        <x:v>Passes score threshold only</x:v>
      </x:c>
      <x:c r="AC491" s="12" t="n">
        <x:v>1</x:v>
      </x:c>
      <x:c r="AD491" s="12"/>
      <x:c r="AE491" s="12" t="n">
        <x:v>146</x:v>
      </x:c>
    </x:row>
    <x:row r="492" ht="15" hidden="0" customHeight="1">
      <x:c r="A492" s="1" t="s">
        <x:v>1178</x:v>
      </x:c>
      <x:c r="B492" s="1" t="s">
        <x:v>1927</x:v>
      </x:c>
      <x:c r="C492" s="1" t="s">
        <x:v>1893</x:v>
      </x:c>
      <x:c r="D492" s="1" t="s">
        <x:v>1870</x:v>
      </x:c>
      <x:c r="E492" s="1" t="n">
        <x:v>7.14</x:v>
      </x:c>
      <x:c r="F492" s="1" t="n">
        <x:v>77.2</x:v>
      </x:c>
      <x:c r="G492" s="1" t="n">
        <x:v>0</x:v>
      </x:c>
      <x:c r="H492" s="1" t="n">
        <x:v>0</x:v>
      </x:c>
      <x:c r="I492" s="1" t="n">
        <x:v>0</x:v>
      </x:c>
      <x:c r="J492" s="1" t="n">
        <x:v>0</x:v>
      </x:c>
      <x:c r="K492" s="1" t="n">
        <x:v>0</x:v>
      </x:c>
      <x:c r="L492" s="1" t="n">
        <x:v>462</x:v>
      </x:c>
      <x:c r="M492" s="1" t="n">
        <x:v>0</x:v>
      </x:c>
      <x:c r="N492" s="1" t="n">
        <x:v>0</x:v>
      </x:c>
      <x:c r="O492" s="1" t="n">
        <x:v>0</x:v>
      </x:c>
      <x:c r="P492" s="1" t="n">
        <x:v>0</x:v>
      </x:c>
      <x:c r="Q492" s="1" t="n">
        <x:v>31</x:v>
      </x:c>
      <x:c r="R492" s="1" t="n">
        <x:v>1</x:v>
      </x:c>
      <x:c r="S492" s="1" t="n">
        <x:v>0.2</x:v>
      </x:c>
      <x:c r="T492" s="1" t="n">
        <x:v>5</x:v>
      </x:c>
      <x:c r="U492" s="1" t="s">
        <x:v>1884</x:v>
      </x:c>
      <x:c r="V492" s="15" t="n">
        <x:v>11040.16</x:v>
      </x:c>
      <x:c r="W492" s="1" t="n">
        <x:v>92.3</x:v>
      </x:c>
      <x:c r="X492" s="1" t="n">
        <x:v>0</x:v>
      </x:c>
      <x:c r="Y492" s="1" t="n">
        <x:v>0</x:v>
      </x:c>
      <x:c r="Z492" s="16" t="n">
        <x:f aca="0">MIN(100,ROUND(MIN(1,E492/10)*15+MIN(1,G492/120)*15+MIN(1,H492/3)*12+MIN(1,J492/2)*10+MIN(1,K492/60)*10+MIN(1,O492/2)*10+MIN(1,P492/2)*8+MIN(1,R492/12)*7+MIN(1,S492/4)*5+MIN(1,T492/8)*3+IF(U492="Unsupported",3,IF(U492="Limited Support",1,0))+IF(C492="Critical",2,IF(C492="High",1,0)),0))</x:f>
        <x:v>14</x:v>
      </x:c>
      <x:c r="AA492" s="1" t="str">
        <x:f aca="0">IF(Z492&gt;=70,"Critical",IF(Z492&gt;=50,"High",IF(Z492&gt;=30,"Medium","Routine")))</x:f>
        <x:v>Routine</x:v>
      </x:c>
      <x:c r="AB492" s="1" t="str">
        <x:f aca="0">IF(W492&gt;=85,"Passes score threshold only","Below score threshold")</x:f>
        <x:v>Passes score threshold only</x:v>
      </x:c>
      <x:c r="AC492" s="12" t="n">
        <x:v>1</x:v>
      </x:c>
      <x:c r="AD492" s="12"/>
      <x:c r="AE492" s="12" t="n">
        <x:v>462</x:v>
      </x:c>
    </x:row>
    <x:row r="493" ht="15" hidden="0" customHeight="1">
      <x:c r="A493" s="1" t="s">
        <x:v>1181</x:v>
      </x:c>
      <x:c r="B493" s="1" t="s">
        <x:v>1945</x:v>
      </x:c>
      <x:c r="C493" s="1" t="s">
        <x:v>1902</x:v>
      </x:c>
      <x:c r="D493" s="1" t="s">
        <x:v>1870</x:v>
      </x:c>
      <x:c r="E493" s="1" t="n">
        <x:v>2.36</x:v>
      </x:c>
      <x:c r="F493" s="1" t="n">
        <x:v>62.8</x:v>
      </x:c>
      <x:c r="G493" s="1" t="n">
        <x:v>0</x:v>
      </x:c>
      <x:c r="H493" s="1" t="n">
        <x:v>0</x:v>
      </x:c>
      <x:c r="I493" s="1" t="n">
        <x:v>0</x:v>
      </x:c>
      <x:c r="J493" s="1" t="n">
        <x:v>0</x:v>
      </x:c>
      <x:c r="K493" s="1" t="n">
        <x:v>0</x:v>
      </x:c>
      <x:c r="L493" s="1" t="n">
        <x:v>846</x:v>
      </x:c>
      <x:c r="M493" s="1" t="n">
        <x:v>0</x:v>
      </x:c>
      <x:c r="N493" s="1" t="n">
        <x:v>0</x:v>
      </x:c>
      <x:c r="O493" s="1" t="n">
        <x:v>0</x:v>
      </x:c>
      <x:c r="P493" s="1" t="n">
        <x:v>0</x:v>
      </x:c>
      <x:c r="Q493" s="1" t="n">
        <x:v>21</x:v>
      </x:c>
      <x:c r="R493" s="1" t="n">
        <x:v>0</x:v>
      </x:c>
      <x:c r="S493" s="1" t="n">
        <x:v>0.11</x:v>
      </x:c>
      <x:c r="T493" s="1" t="n">
        <x:v>1</x:v>
      </x:c>
      <x:c r="U493" s="1" t="s">
        <x:v>1884</x:v>
      </x:c>
      <x:c r="V493" s="15" t="n">
        <x:v>2960.05</x:v>
      </x:c>
      <x:c r="W493" s="1" t="n">
        <x:v>97.9</x:v>
      </x:c>
      <x:c r="X493" s="1" t="n">
        <x:v>0</x:v>
      </x:c>
      <x:c r="Y493" s="1" t="n">
        <x:v>0</x:v>
      </x:c>
      <x:c r="Z493" s="16" t="n">
        <x:f aca="0">MIN(100,ROUND(MIN(1,E493/10)*15+MIN(1,G493/120)*15+MIN(1,H493/3)*12+MIN(1,J493/2)*10+MIN(1,K493/60)*10+MIN(1,O493/2)*10+MIN(1,P493/2)*8+MIN(1,R493/12)*7+MIN(1,S493/4)*5+MIN(1,T493/8)*3+IF(U493="Unsupported",3,IF(U493="Limited Support",1,0))+IF(C493="Critical",2,IF(C493="High",1,0)),0))</x:f>
        <x:v>6</x:v>
      </x:c>
      <x:c r="AA493" s="1" t="str">
        <x:f aca="0">IF(Z493&gt;=70,"Critical",IF(Z493&gt;=50,"High",IF(Z493&gt;=30,"Medium","Routine")))</x:f>
        <x:v>Routine</x:v>
      </x:c>
      <x:c r="AB493" s="1" t="str">
        <x:f aca="0">IF(W493&gt;=85,"Passes score threshold only","Below score threshold")</x:f>
        <x:v>Passes score threshold only</x:v>
      </x:c>
      <x:c r="AC493" s="12" t="n">
        <x:v>1</x:v>
      </x:c>
      <x:c r="AD493" s="12"/>
      <x:c r="AE493" s="12" t="n">
        <x:v>846</x:v>
      </x:c>
    </x:row>
    <x:row r="494" ht="15" hidden="0" customHeight="1">
      <x:c r="A494" s="1" t="s">
        <x:v>3244</x:v>
      </x:c>
      <x:c r="B494" s="1" t="s">
        <x:v>1888</x:v>
      </x:c>
      <x:c r="C494" s="1" t="s">
        <x:v>1902</x:v>
      </x:c>
      <x:c r="D494" s="1" t="s">
        <x:v>1911</x:v>
      </x:c>
      <x:c r="E494" s="1" t="n">
        <x:v>7.9</x:v>
      </x:c>
      <x:c r="F494" s="1" t="n">
        <x:v>67.1</x:v>
      </x:c>
      <x:c r="G494" s="1" t="n">
        <x:v>0</x:v>
      </x:c>
      <x:c r="H494" s="1" t="n">
        <x:v>0</x:v>
      </x:c>
      <x:c r="I494" s="1" t="n">
        <x:v>0</x:v>
      </x:c>
      <x:c r="J494" s="1" t="n">
        <x:v>0</x:v>
      </x:c>
      <x:c r="K494" s="1" t="n">
        <x:v>0</x:v>
      </x:c>
      <x:c r="L494" s="1" t="n">
        <x:v>446</x:v>
      </x:c>
      <x:c r="M494" s="1" t="n">
        <x:v>0</x:v>
      </x:c>
      <x:c r="N494" s="1" t="n">
        <x:v>0</x:v>
      </x:c>
      <x:c r="O494" s="1" t="n">
        <x:v>0</x:v>
      </x:c>
      <x:c r="P494" s="1" t="n">
        <x:v>0</x:v>
      </x:c>
      <x:c r="Q494" s="1" t="n">
        <x:v>27</x:v>
      </x:c>
      <x:c r="R494" s="1" t="n">
        <x:v>1</x:v>
      </x:c>
      <x:c r="S494" s="1" t="n">
        <x:v>0.71</x:v>
      </x:c>
      <x:c r="T494" s="1" t="n">
        <x:v>4</x:v>
      </x:c>
      <x:c r="U494" s="1" t="s">
        <x:v>1884</x:v>
      </x:c>
      <x:c r="V494" s="15" t="n">
        <x:v>3618.43</x:v>
      </x:c>
      <x:c r="W494" s="1" t="n">
        <x:v>91.5</x:v>
      </x:c>
      <x:c r="X494" s="1" t="n">
        <x:v>0</x:v>
      </x:c>
      <x:c r="Y494" s="1" t="n">
        <x:v>0</x:v>
      </x:c>
      <x:c r="Z494" s="16" t="n">
        <x:f aca="0">MIN(100,ROUND(MIN(1,E494/10)*15+MIN(1,G494/120)*15+MIN(1,H494/3)*12+MIN(1,J494/2)*10+MIN(1,K494/60)*10+MIN(1,O494/2)*10+MIN(1,P494/2)*8+MIN(1,R494/12)*7+MIN(1,S494/4)*5+MIN(1,T494/8)*3+IF(U494="Unsupported",3,IF(U494="Limited Support",1,0))+IF(C494="Critical",2,IF(C494="High",1,0)),0))</x:f>
        <x:v>17</x:v>
      </x:c>
      <x:c r="AA494" s="1" t="str">
        <x:f aca="0">IF(Z494&gt;=70,"Critical",IF(Z494&gt;=50,"High",IF(Z494&gt;=30,"Medium","Routine")))</x:f>
        <x:v>Routine</x:v>
      </x:c>
      <x:c r="AB494" s="1" t="str">
        <x:f aca="0">IF(W494&gt;=85,"Passes score threshold only","Below score threshold")</x:f>
        <x:v>Passes score threshold only</x:v>
      </x:c>
      <x:c r="AC494" s="12" t="n">
        <x:v>1</x:v>
      </x:c>
      <x:c r="AD494" s="12"/>
      <x:c r="AE494" s="12" t="n">
        <x:v>446</x:v>
      </x:c>
    </x:row>
    <x:row r="495" ht="15" hidden="0" customHeight="1">
      <x:c r="A495" s="1" t="s">
        <x:v>3247</x:v>
      </x:c>
      <x:c r="B495" s="1" t="s">
        <x:v>1949</x:v>
      </x:c>
      <x:c r="C495" s="1" t="s">
        <x:v>1902</x:v>
      </x:c>
      <x:c r="D495" s="1" t="s">
        <x:v>1870</x:v>
      </x:c>
      <x:c r="E495" s="1" t="n">
        <x:v>2.12</x:v>
      </x:c>
      <x:c r="F495" s="1" t="n">
        <x:v>47.8</x:v>
      </x:c>
      <x:c r="G495" s="1" t="n">
        <x:v>0</x:v>
      </x:c>
      <x:c r="H495" s="1" t="n">
        <x:v>0</x:v>
      </x:c>
      <x:c r="I495" s="1" t="n">
        <x:v>0</x:v>
      </x:c>
      <x:c r="J495" s="1" t="n">
        <x:v>0</x:v>
      </x:c>
      <x:c r="K495" s="1" t="n">
        <x:v>0</x:v>
      </x:c>
      <x:c r="L495" s="1" t="n">
        <x:v>999</x:v>
      </x:c>
      <x:c r="M495" s="1" t="n">
        <x:v>0</x:v>
      </x:c>
      <x:c r="N495" s="1" t="n">
        <x:v>0</x:v>
      </x:c>
      <x:c r="O495" s="1" t="n">
        <x:v>0</x:v>
      </x:c>
      <x:c r="P495" s="1" t="n">
        <x:v>0</x:v>
      </x:c>
      <x:c r="Q495" s="1" t="n">
        <x:v>19</x:v>
      </x:c>
      <x:c r="R495" s="1" t="n">
        <x:v>1</x:v>
      </x:c>
      <x:c r="S495" s="1" t="n">
        <x:v>0.57</x:v>
      </x:c>
      <x:c r="T495" s="1" t="n">
        <x:v>0</x:v>
      </x:c>
      <x:c r="U495" s="1" t="s">
        <x:v>1907</x:v>
      </x:c>
      <x:c r="V495" s="15" t="n">
        <x:v>19610.55</x:v>
      </x:c>
      <x:c r="W495" s="1" t="n">
        <x:v>97.1</x:v>
      </x:c>
      <x:c r="X495" s="1" t="n">
        <x:v>0</x:v>
      </x:c>
      <x:c r="Y495" s="1" t="n">
        <x:v>1</x:v>
      </x:c>
      <x:c r="Z495" s="16" t="n">
        <x:f aca="0">MIN(100,ROUND(MIN(1,E495/10)*15+MIN(1,G495/120)*15+MIN(1,H495/3)*12+MIN(1,J495/2)*10+MIN(1,K495/60)*10+MIN(1,O495/2)*10+MIN(1,P495/2)*8+MIN(1,R495/12)*7+MIN(1,S495/4)*5+MIN(1,T495/8)*3+IF(U495="Unsupported",3,IF(U495="Limited Support",1,0))+IF(C495="Critical",2,IF(C495="High",1,0)),0))</x:f>
        <x:v>7</x:v>
      </x:c>
      <x:c r="AA495" s="1" t="str">
        <x:f aca="0">IF(Z495&gt;=70,"Critical",IF(Z495&gt;=50,"High",IF(Z495&gt;=30,"Medium","Routine")))</x:f>
        <x:v>Routine</x:v>
      </x:c>
      <x:c r="AB495" s="1" t="str">
        <x:f aca="0">IF(W495&gt;=85,"Passes score threshold only","Below score threshold")</x:f>
        <x:v>Passes score threshold only</x:v>
      </x:c>
      <x:c r="AC495" s="12" t="n">
        <x:v>0</x:v>
      </x:c>
      <x:c r="AD495" s="12"/>
      <x:c r="AE495" s="12"/>
    </x:row>
    <x:row r="496" ht="15" hidden="0" customHeight="1">
      <x:c r="A496" s="1" t="s">
        <x:v>3250</x:v>
      </x:c>
      <x:c r="B496" s="1" t="s">
        <x:v>2010</x:v>
      </x:c>
      <x:c r="C496" s="1" t="s">
        <x:v>1872</x:v>
      </x:c>
      <x:c r="D496" s="1" t="s">
        <x:v>1870</x:v>
      </x:c>
      <x:c r="E496" s="1" t="n">
        <x:v>5.65</x:v>
      </x:c>
      <x:c r="F496" s="1" t="n">
        <x:v>60.8</x:v>
      </x:c>
      <x:c r="G496" s="1" t="n">
        <x:v>0</x:v>
      </x:c>
      <x:c r="H496" s="1" t="n">
        <x:v>0</x:v>
      </x:c>
      <x:c r="I496" s="1" t="n">
        <x:v>2</x:v>
      </x:c>
      <x:c r="J496" s="1" t="n">
        <x:v>0</x:v>
      </x:c>
      <x:c r="K496" s="1" t="n">
        <x:v>0</x:v>
      </x:c>
      <x:c r="L496" s="1" t="n">
        <x:v>187</x:v>
      </x:c>
      <x:c r="M496" s="1" t="n">
        <x:v>3</x:v>
      </x:c>
      <x:c r="N496" s="1" t="n">
        <x:v>0</x:v>
      </x:c>
      <x:c r="O496" s="1" t="n">
        <x:v>1</x:v>
      </x:c>
      <x:c r="P496" s="1" t="n">
        <x:v>1</x:v>
      </x:c>
      <x:c r="Q496" s="1" t="n">
        <x:v>20</x:v>
      </x:c>
      <x:c r="R496" s="1" t="n">
        <x:v>2</x:v>
      </x:c>
      <x:c r="S496" s="1" t="n">
        <x:v>0.81</x:v>
      </x:c>
      <x:c r="T496" s="1" t="n">
        <x:v>2</x:v>
      </x:c>
      <x:c r="U496" s="1" t="s">
        <x:v>1884</x:v>
      </x:c>
      <x:c r="V496" s="15" t="n">
        <x:v>2781.04</x:v>
      </x:c>
      <x:c r="W496" s="1" t="n">
        <x:v>94.2</x:v>
      </x:c>
      <x:c r="X496" s="1" t="n">
        <x:v>0</x:v>
      </x:c>
      <x:c r="Y496" s="1" t="n">
        <x:v>0</x:v>
      </x:c>
      <x:c r="Z496" s="16" t="n">
        <x:f aca="0">MIN(100,ROUND(MIN(1,E496/10)*15+MIN(1,G496/120)*15+MIN(1,H496/3)*12+MIN(1,J496/2)*10+MIN(1,K496/60)*10+MIN(1,O496/2)*10+MIN(1,P496/2)*8+MIN(1,R496/12)*7+MIN(1,S496/4)*5+MIN(1,T496/8)*3+IF(U496="Unsupported",3,IF(U496="Limited Support",1,0))+IF(C496="Critical",2,IF(C496="High",1,0)),0))</x:f>
        <x:v>20</x:v>
      </x:c>
      <x:c r="AA496" s="1" t="str">
        <x:f aca="0">IF(Z496&gt;=70,"Critical",IF(Z496&gt;=50,"High",IF(Z496&gt;=30,"Medium","Routine")))</x:f>
        <x:v>Routine</x:v>
      </x:c>
      <x:c r="AB496" s="1" t="str">
        <x:f aca="0">IF(W496&gt;=85,"Passes score threshold only","Below score threshold")</x:f>
        <x:v>Passes score threshold only</x:v>
      </x:c>
      <x:c r="AC496" s="12" t="n">
        <x:v>2</x:v>
      </x:c>
      <x:c r="AD496" s="12" t="n">
        <x:v>187</x:v>
      </x:c>
      <x:c r="AE496" s="12" t="n">
        <x:v>104</x:v>
      </x:c>
    </x:row>
    <x:row r="497" ht="15" hidden="0" customHeight="1">
      <x:c r="A497" s="1" t="s">
        <x:v>1184</x:v>
      </x:c>
      <x:c r="B497" s="1" t="s">
        <x:v>1927</x:v>
      </x:c>
      <x:c r="C497" s="1" t="s">
        <x:v>1902</x:v>
      </x:c>
      <x:c r="D497" s="1" t="s">
        <x:v>1911</x:v>
      </x:c>
      <x:c r="E497" s="1" t="n">
        <x:v>2.66</x:v>
      </x:c>
      <x:c r="F497" s="1" t="n">
        <x:v>84.5</x:v>
      </x:c>
      <x:c r="G497" s="1" t="n">
        <x:v>0</x:v>
      </x:c>
      <x:c r="H497" s="1" t="n">
        <x:v>1</x:v>
      </x:c>
      <x:c r="I497" s="1" t="n">
        <x:v>1</x:v>
      </x:c>
      <x:c r="J497" s="1" t="n">
        <x:v>0</x:v>
      </x:c>
      <x:c r="K497" s="1" t="n">
        <x:v>24</x:v>
      </x:c>
      <x:c r="L497" s="1" t="n">
        <x:v>40</x:v>
      </x:c>
      <x:c r="M497" s="1" t="n">
        <x:v>3.5</x:v>
      </x:c>
      <x:c r="N497" s="1" t="n">
        <x:v>0</x:v>
      </x:c>
      <x:c r="O497" s="1" t="n">
        <x:v>0</x:v>
      </x:c>
      <x:c r="P497" s="1" t="n">
        <x:v>0</x:v>
      </x:c>
      <x:c r="Q497" s="1" t="n">
        <x:v>29</x:v>
      </x:c>
      <x:c r="R497" s="1" t="n">
        <x:v>1</x:v>
      </x:c>
      <x:c r="S497" s="1" t="n">
        <x:v>0</x:v>
      </x:c>
      <x:c r="T497" s="1" t="n">
        <x:v>6</x:v>
      </x:c>
      <x:c r="U497" s="1" t="s">
        <x:v>1884</x:v>
      </x:c>
      <x:c r="V497" s="15" t="n">
        <x:v>9210.42</x:v>
      </x:c>
      <x:c r="W497" s="1" t="n">
        <x:v>99.3</x:v>
      </x:c>
      <x:c r="X497" s="1" t="n">
        <x:v>0</x:v>
      </x:c>
      <x:c r="Y497" s="1" t="n">
        <x:v>0</x:v>
      </x:c>
      <x:c r="Z497" s="16" t="n">
        <x:f aca="0">MIN(100,ROUND(MIN(1,E497/10)*15+MIN(1,G497/120)*15+MIN(1,H497/3)*12+MIN(1,J497/2)*10+MIN(1,K497/60)*10+MIN(1,O497/2)*10+MIN(1,P497/2)*8+MIN(1,R497/12)*7+MIN(1,S497/4)*5+MIN(1,T497/8)*3+IF(U497="Unsupported",3,IF(U497="Limited Support",1,0))+IF(C497="Critical",2,IF(C497="High",1,0)),0))</x:f>
        <x:v>17</x:v>
      </x:c>
      <x:c r="AA497" s="1" t="str">
        <x:f aca="0">IF(Z497&gt;=70,"Critical",IF(Z497&gt;=50,"High",IF(Z497&gt;=30,"Medium","Routine")))</x:f>
        <x:v>Routine</x:v>
      </x:c>
      <x:c r="AB497" s="1" t="str">
        <x:f aca="0">IF(W497&gt;=85,"Passes score threshold only","Below score threshold")</x:f>
        <x:v>Passes score threshold only</x:v>
      </x:c>
      <x:c r="AC497" s="12" t="n">
        <x:v>1</x:v>
      </x:c>
      <x:c r="AD497" s="12"/>
      <x:c r="AE497" s="12" t="n">
        <x:v>40</x:v>
      </x:c>
    </x:row>
    <x:row r="498" ht="15" hidden="0" customHeight="1">
      <x:c r="A498" s="1" t="s">
        <x:v>1186</x:v>
      </x:c>
      <x:c r="B498" s="1" t="s">
        <x:v>2010</x:v>
      </x:c>
      <x:c r="C498" s="1" t="s">
        <x:v>1872</x:v>
      </x:c>
      <x:c r="D498" s="1" t="s">
        <x:v>1911</x:v>
      </x:c>
      <x:c r="E498" s="1" t="n">
        <x:v>3.35</x:v>
      </x:c>
      <x:c r="F498" s="1" t="n">
        <x:v>63.6</x:v>
      </x:c>
      <x:c r="G498" s="1" t="n">
        <x:v>0</x:v>
      </x:c>
      <x:c r="H498" s="1" t="n">
        <x:v>0</x:v>
      </x:c>
      <x:c r="I498" s="1" t="n">
        <x:v>0</x:v>
      </x:c>
      <x:c r="J498" s="1" t="n">
        <x:v>0</x:v>
      </x:c>
      <x:c r="K498" s="1" t="n">
        <x:v>0</x:v>
      </x:c>
      <x:c r="L498" s="1" t="n">
        <x:v>999</x:v>
      </x:c>
      <x:c r="M498" s="1" t="n">
        <x:v>0</x:v>
      </x:c>
      <x:c r="N498" s="1" t="n">
        <x:v>0</x:v>
      </x:c>
      <x:c r="O498" s="1" t="n">
        <x:v>0</x:v>
      </x:c>
      <x:c r="P498" s="1" t="n">
        <x:v>0</x:v>
      </x:c>
      <x:c r="Q498" s="1" t="n">
        <x:v>32</x:v>
      </x:c>
      <x:c r="R498" s="1" t="n">
        <x:v>3</x:v>
      </x:c>
      <x:c r="S498" s="1" t="n">
        <x:v>0.5</x:v>
      </x:c>
      <x:c r="T498" s="1" t="n">
        <x:v>5</x:v>
      </x:c>
      <x:c r="U498" s="1" t="s">
        <x:v>1907</x:v>
      </x:c>
      <x:c r="V498" s="15" t="n">
        <x:v>2796.61</x:v>
      </x:c>
      <x:c r="W498" s="1" t="n">
        <x:v>98.7</x:v>
      </x:c>
      <x:c r="X498" s="1" t="n">
        <x:v>0</x:v>
      </x:c>
      <x:c r="Y498" s="1" t="n">
        <x:v>0</x:v>
      </x:c>
      <x:c r="Z498" s="16" t="n">
        <x:f aca="0">MIN(100,ROUND(MIN(1,E498/10)*15+MIN(1,G498/120)*15+MIN(1,H498/3)*12+MIN(1,J498/2)*10+MIN(1,K498/60)*10+MIN(1,O498/2)*10+MIN(1,P498/2)*8+MIN(1,R498/12)*7+MIN(1,S498/4)*5+MIN(1,T498/8)*3+IF(U498="Unsupported",3,IF(U498="Limited Support",1,0))+IF(C498="Critical",2,IF(C498="High",1,0)),0))</x:f>
        <x:v>10</x:v>
      </x:c>
      <x:c r="AA498" s="1" t="str">
        <x:f aca="0">IF(Z498&gt;=70,"Critical",IF(Z498&gt;=50,"High",IF(Z498&gt;=30,"Medium","Routine")))</x:f>
        <x:v>Routine</x:v>
      </x:c>
      <x:c r="AB498" s="1" t="str">
        <x:f aca="0">IF(W498&gt;=85,"Passes score threshold only","Below score threshold")</x:f>
        <x:v>Passes score threshold only</x:v>
      </x:c>
      <x:c r="AC498" s="12" t="n">
        <x:v>0</x:v>
      </x:c>
      <x:c r="AD498" s="12"/>
      <x:c r="AE498" s="12"/>
    </x:row>
    <x:row r="499" ht="15" hidden="0" customHeight="1">
      <x:c r="A499" s="1" t="s">
        <x:v>3257</x:v>
      </x:c>
      <x:c r="B499" s="1" t="s">
        <x:v>1888</x:v>
      </x:c>
      <x:c r="C499" s="1" t="s">
        <x:v>1893</x:v>
      </x:c>
      <x:c r="D499" s="1" t="s">
        <x:v>1870</x:v>
      </x:c>
      <x:c r="E499" s="1" t="n">
        <x:v>3.87</x:v>
      </x:c>
      <x:c r="F499" s="1" t="n">
        <x:v>79.6</x:v>
      </x:c>
      <x:c r="G499" s="1" t="n">
        <x:v>0</x:v>
      </x:c>
      <x:c r="H499" s="1" t="n">
        <x:v>0</x:v>
      </x:c>
      <x:c r="I499" s="1" t="n">
        <x:v>0</x:v>
      </x:c>
      <x:c r="J499" s="1" t="n">
        <x:v>0</x:v>
      </x:c>
      <x:c r="K499" s="1" t="n">
        <x:v>0</x:v>
      </x:c>
      <x:c r="L499" s="1" t="n">
        <x:v>999</x:v>
      </x:c>
      <x:c r="M499" s="1" t="n">
        <x:v>0</x:v>
      </x:c>
      <x:c r="N499" s="1" t="n">
        <x:v>0</x:v>
      </x:c>
      <x:c r="O499" s="1" t="n">
        <x:v>1</x:v>
      </x:c>
      <x:c r="P499" s="1" t="n">
        <x:v>1</x:v>
      </x:c>
      <x:c r="Q499" s="1" t="n">
        <x:v>18</x:v>
      </x:c>
      <x:c r="R499" s="1" t="n">
        <x:v>0</x:v>
      </x:c>
      <x:c r="S499" s="1" t="n">
        <x:v>1.48</x:v>
      </x:c>
      <x:c r="T499" s="1" t="n">
        <x:v>1</x:v>
      </x:c>
      <x:c r="U499" s="1" t="s">
        <x:v>1884</x:v>
      </x:c>
      <x:c r="V499" s="15" t="n">
        <x:v>3272.05</x:v>
      </x:c>
      <x:c r="W499" s="1" t="n">
        <x:v>94.7</x:v>
      </x:c>
      <x:c r="X499" s="1" t="n">
        <x:v>0</x:v>
      </x:c>
      <x:c r="Y499" s="1" t="n">
        <x:v>0</x:v>
      </x:c>
      <x:c r="Z499" s="16" t="n">
        <x:f aca="0">MIN(100,ROUND(MIN(1,E499/10)*15+MIN(1,G499/120)*15+MIN(1,H499/3)*12+MIN(1,J499/2)*10+MIN(1,K499/60)*10+MIN(1,O499/2)*10+MIN(1,P499/2)*8+MIN(1,R499/12)*7+MIN(1,S499/4)*5+MIN(1,T499/8)*3+IF(U499="Unsupported",3,IF(U499="Limited Support",1,0))+IF(C499="Critical",2,IF(C499="High",1,0)),0))</x:f>
        <x:v>18</x:v>
      </x:c>
      <x:c r="AA499" s="1" t="str">
        <x:f aca="0">IF(Z499&gt;=70,"Critical",IF(Z499&gt;=50,"High",IF(Z499&gt;=30,"Medium","Routine")))</x:f>
        <x:v>Routine</x:v>
      </x:c>
      <x:c r="AB499" s="1" t="str">
        <x:f aca="0">IF(W499&gt;=85,"Passes score threshold only","Below score threshold")</x:f>
        <x:v>Passes score threshold only</x:v>
      </x:c>
      <x:c r="AC499" s="12" t="n">
        <x:v>0</x:v>
      </x:c>
      <x:c r="AD499" s="12"/>
      <x:c r="AE499" s="12"/>
    </x:row>
    <x:row r="500" ht="15" hidden="0" customHeight="1">
      <x:c r="A500" s="1" t="s">
        <x:v>3260</x:v>
      </x:c>
      <x:c r="B500" s="1" t="s">
        <x:v>2010</x:v>
      </x:c>
      <x:c r="C500" s="1" t="s">
        <x:v>1893</x:v>
      </x:c>
      <x:c r="D500" s="1" t="s">
        <x:v>1911</x:v>
      </x:c>
      <x:c r="E500" s="1" t="n">
        <x:v>7.67</x:v>
      </x:c>
      <x:c r="F500" s="1" t="n">
        <x:v>72.7</x:v>
      </x:c>
      <x:c r="G500" s="1" t="n">
        <x:v>0</x:v>
      </x:c>
      <x:c r="H500" s="1" t="n">
        <x:v>0</x:v>
      </x:c>
      <x:c r="I500" s="1" t="n">
        <x:v>0</x:v>
      </x:c>
      <x:c r="J500" s="1" t="n">
        <x:v>0</x:v>
      </x:c>
      <x:c r="K500" s="1" t="n">
        <x:v>0</x:v>
      </x:c>
      <x:c r="L500" s="1" t="n">
        <x:v>999</x:v>
      </x:c>
      <x:c r="M500" s="1" t="n">
        <x:v>0</x:v>
      </x:c>
      <x:c r="N500" s="1" t="n">
        <x:v>0</x:v>
      </x:c>
      <x:c r="O500" s="1" t="n">
        <x:v>0</x:v>
      </x:c>
      <x:c r="P500" s="1" t="n">
        <x:v>0</x:v>
      </x:c>
      <x:c r="Q500" s="1" t="n">
        <x:v>27</x:v>
      </x:c>
      <x:c r="R500" s="1" t="n">
        <x:v>3</x:v>
      </x:c>
      <x:c r="S500" s="1" t="n">
        <x:v>1.11</x:v>
      </x:c>
      <x:c r="T500" s="1" t="n">
        <x:v>4</x:v>
      </x:c>
      <x:c r="U500" s="1" t="s">
        <x:v>1884</x:v>
      </x:c>
      <x:c r="V500" s="15" t="n">
        <x:v>2163.8</x:v>
      </x:c>
      <x:c r="W500" s="1" t="n">
        <x:v>98.1</x:v>
      </x:c>
      <x:c r="X500" s="1" t="n">
        <x:v>0</x:v>
      </x:c>
      <x:c r="Y500" s="1" t="n">
        <x:v>0</x:v>
      </x:c>
      <x:c r="Z500" s="16" t="n">
        <x:f aca="0">MIN(100,ROUND(MIN(1,E500/10)*15+MIN(1,G500/120)*15+MIN(1,H500/3)*12+MIN(1,J500/2)*10+MIN(1,K500/60)*10+MIN(1,O500/2)*10+MIN(1,P500/2)*8+MIN(1,R500/12)*7+MIN(1,S500/4)*5+MIN(1,T500/8)*3+IF(U500="Unsupported",3,IF(U500="Limited Support",1,0))+IF(C500="Critical",2,IF(C500="High",1,0)),0))</x:f>
        <x:v>17</x:v>
      </x:c>
      <x:c r="AA500" s="1" t="str">
        <x:f aca="0">IF(Z500&gt;=70,"Critical",IF(Z500&gt;=50,"High",IF(Z500&gt;=30,"Medium","Routine")))</x:f>
        <x:v>Routine</x:v>
      </x:c>
      <x:c r="AB500" s="1" t="str">
        <x:f aca="0">IF(W500&gt;=85,"Passes score threshold only","Below score threshold")</x:f>
        <x:v>Passes score threshold only</x:v>
      </x:c>
      <x:c r="AC500" s="12" t="n">
        <x:v>0</x:v>
      </x:c>
      <x:c r="AD500" s="12"/>
      <x:c r="AE500" s="12"/>
    </x:row>
    <x:row r="501" ht="15" hidden="0" customHeight="1">
      <x:c r="A501" s="1" t="s">
        <x:v>3263</x:v>
      </x:c>
      <x:c r="B501" s="1" t="s">
        <x:v>1888</x:v>
      </x:c>
      <x:c r="C501" s="1" t="s">
        <x:v>1893</x:v>
      </x:c>
      <x:c r="D501" s="1" t="s">
        <x:v>1870</x:v>
      </x:c>
      <x:c r="E501" s="1" t="n">
        <x:v>2.37</x:v>
      </x:c>
      <x:c r="F501" s="1" t="n">
        <x:v>69.3</x:v>
      </x:c>
      <x:c r="G501" s="1" t="n">
        <x:v>0</x:v>
      </x:c>
      <x:c r="H501" s="1" t="n">
        <x:v>1</x:v>
      </x:c>
      <x:c r="I501" s="1" t="n">
        <x:v>2</x:v>
      </x:c>
      <x:c r="J501" s="1" t="n">
        <x:v>0</x:v>
      </x:c>
      <x:c r="K501" s="1" t="n">
        <x:v>12.8</x:v>
      </x:c>
      <x:c r="L501" s="1" t="n">
        <x:v>203</x:v>
      </x:c>
      <x:c r="M501" s="1" t="n">
        <x:v>1.3</x:v>
      </x:c>
      <x:c r="N501" s="1" t="n">
        <x:v>0</x:v>
      </x:c>
      <x:c r="O501" s="1" t="n">
        <x:v>0</x:v>
      </x:c>
      <x:c r="P501" s="1" t="n">
        <x:v>0</x:v>
      </x:c>
      <x:c r="Q501" s="1" t="n">
        <x:v>18</x:v>
      </x:c>
      <x:c r="R501" s="1" t="n">
        <x:v>4</x:v>
      </x:c>
      <x:c r="S501" s="1" t="n">
        <x:v>0.57</x:v>
      </x:c>
      <x:c r="T501" s="1" t="n">
        <x:v>2</x:v>
      </x:c>
      <x:c r="U501" s="1" t="s">
        <x:v>1873</x:v>
      </x:c>
      <x:c r="V501" s="15" t="n">
        <x:v>3416.96</x:v>
      </x:c>
      <x:c r="W501" s="1" t="n">
        <x:v>100</x:v>
      </x:c>
      <x:c r="X501" s="1" t="n">
        <x:v>1</x:v>
      </x:c>
      <x:c r="Y501" s="1" t="n">
        <x:v>0</x:v>
      </x:c>
      <x:c r="Z501" s="16" t="n">
        <x:f aca="0">MIN(100,ROUND(MIN(1,E501/10)*15+MIN(1,G501/120)*15+MIN(1,H501/3)*12+MIN(1,J501/2)*10+MIN(1,K501/60)*10+MIN(1,O501/2)*10+MIN(1,P501/2)*8+MIN(1,R501/12)*7+MIN(1,S501/4)*5+MIN(1,T501/8)*3+IF(U501="Unsupported",3,IF(U501="Limited Support",1,0))+IF(C501="Critical",2,IF(C501="High",1,0)),0))</x:f>
        <x:v>17</x:v>
      </x:c>
      <x:c r="AA501" s="1" t="str">
        <x:f aca="0">IF(Z501&gt;=70,"Critical",IF(Z501&gt;=50,"High",IF(Z501&gt;=30,"Medium","Routine")))</x:f>
        <x:v>Routine</x:v>
      </x:c>
      <x:c r="AB501" s="1" t="str">
        <x:f aca="0">IF(W501&gt;=85,"Passes score threshold only","Below score threshold")</x:f>
        <x:v>Passes score threshold only</x:v>
      </x:c>
      <x:c r="AC501" s="12" t="n">
        <x:v>4</x:v>
      </x:c>
      <x:c r="AD501" s="12" t="n">
        <x:v>203</x:v>
      </x:c>
      <x:c r="AE501" s="12" t="n">
        <x:v>39</x:v>
      </x:c>
    </x:row>
    <x:row r="502" ht="15" hidden="0" customHeight="1">
      <x:c r="A502" s="1" t="s">
        <x:v>1187</x:v>
      </x:c>
      <x:c r="B502" s="1" t="s">
        <x:v>1897</x:v>
      </x:c>
      <x:c r="C502" s="1" t="s">
        <x:v>1902</x:v>
      </x:c>
      <x:c r="D502" s="1" t="s">
        <x:v>1891</x:v>
      </x:c>
      <x:c r="E502" s="1" t="n">
        <x:v>6.11</x:v>
      </x:c>
      <x:c r="F502" s="1" t="n">
        <x:v>20</x:v>
      </x:c>
      <x:c r="G502" s="1" t="n">
        <x:v>0</x:v>
      </x:c>
      <x:c r="H502" s="1" t="n">
        <x:v>0</x:v>
      </x:c>
      <x:c r="I502" s="1" t="n">
        <x:v>2</x:v>
      </x:c>
      <x:c r="J502" s="1" t="n">
        <x:v>0</x:v>
      </x:c>
      <x:c r="K502" s="1" t="n">
        <x:v>0</x:v>
      </x:c>
      <x:c r="L502" s="1" t="n">
        <x:v>177.5</x:v>
      </x:c>
      <x:c r="M502" s="1" t="n">
        <x:v>3</x:v>
      </x:c>
      <x:c r="N502" s="1" t="n">
        <x:v>0</x:v>
      </x:c>
      <x:c r="O502" s="1" t="n">
        <x:v>1</x:v>
      </x:c>
      <x:c r="P502" s="1" t="n">
        <x:v>0</x:v>
      </x:c>
      <x:c r="Q502" s="1" t="n">
        <x:v>9</x:v>
      </x:c>
      <x:c r="R502" s="1" t="n">
        <x:v>0</x:v>
      </x:c>
      <x:c r="S502" s="1" t="n">
        <x:v>0</x:v>
      </x:c>
      <x:c r="T502" s="1" t="n">
        <x:v>0</x:v>
      </x:c>
      <x:c r="U502" s="1" t="s">
        <x:v>1884</x:v>
      </x:c>
      <x:c r="V502" s="15" t="n">
        <x:v>18473.14</x:v>
      </x:c>
      <x:c r="W502" s="1" t="n">
        <x:v>99</x:v>
      </x:c>
      <x:c r="X502" s="1" t="n">
        <x:v>0</x:v>
      </x:c>
      <x:c r="Y502" s="1" t="n">
        <x:v>0</x:v>
      </x:c>
      <x:c r="Z502" s="16" t="n">
        <x:f aca="0">MIN(100,ROUND(MIN(1,E502/10)*15+MIN(1,G502/120)*15+MIN(1,H502/3)*12+MIN(1,J502/2)*10+MIN(1,K502/60)*10+MIN(1,O502/2)*10+MIN(1,P502/2)*8+MIN(1,R502/12)*7+MIN(1,S502/4)*5+MIN(1,T502/8)*3+IF(U502="Unsupported",3,IF(U502="Limited Support",1,0))+IF(C502="Critical",2,IF(C502="High",1,0)),0))</x:f>
        <x:v>16</x:v>
      </x:c>
      <x:c r="AA502" s="1" t="str">
        <x:f aca="0">IF(Z502&gt;=70,"Critical",IF(Z502&gt;=50,"High",IF(Z502&gt;=30,"Medium","Routine")))</x:f>
        <x:v>Routine</x:v>
      </x:c>
      <x:c r="AB502" s="1" t="str">
        <x:f aca="0">IF(W502&gt;=85,"Passes score threshold only","Below score threshold")</x:f>
        <x:v>Passes score threshold only</x:v>
      </x:c>
      <x:c r="AC502" s="12" t="n">
        <x:v>3</x:v>
      </x:c>
      <x:c r="AD502" s="12" t="n">
        <x:v>177.5</x:v>
      </x:c>
      <x:c r="AE502" s="12" t="n">
        <x:v>135</x:v>
      </x:c>
    </x:row>
    <x:row r="503" ht="15" hidden="0" customHeight="1">
      <x:c r="A503" s="1" t="s">
        <x:v>3268</x:v>
      </x:c>
      <x:c r="B503" s="1" t="s">
        <x:v>1915</x:v>
      </x:c>
      <x:c r="C503" s="1" t="s">
        <x:v>1902</x:v>
      </x:c>
      <x:c r="D503" s="1" t="s">
        <x:v>1891</x:v>
      </x:c>
      <x:c r="E503" s="1" t="n">
        <x:v>3.14</x:v>
      </x:c>
      <x:c r="F503" s="1" t="n">
        <x:v>64.8</x:v>
      </x:c>
      <x:c r="G503" s="1" t="n">
        <x:v>0</x:v>
      </x:c>
      <x:c r="H503" s="1" t="n">
        <x:v>1</x:v>
      </x:c>
      <x:c r="I503" s="1" t="n">
        <x:v>1</x:v>
      </x:c>
      <x:c r="J503" s="1" t="n">
        <x:v>0</x:v>
      </x:c>
      <x:c r="K503" s="1" t="n">
        <x:v>20.1</x:v>
      </x:c>
      <x:c r="L503" s="1" t="n">
        <x:v>40</x:v>
      </x:c>
      <x:c r="M503" s="1" t="n">
        <x:v>3.2</x:v>
      </x:c>
      <x:c r="N503" s="1" t="n">
        <x:v>0</x:v>
      </x:c>
      <x:c r="O503" s="1" t="n">
        <x:v>0</x:v>
      </x:c>
      <x:c r="P503" s="1" t="n">
        <x:v>0</x:v>
      </x:c>
      <x:c r="Q503" s="1" t="n">
        <x:v>21</x:v>
      </x:c>
      <x:c r="R503" s="1" t="n">
        <x:v>6</x:v>
      </x:c>
      <x:c r="S503" s="1" t="n">
        <x:v>0.44</x:v>
      </x:c>
      <x:c r="T503" s="1" t="n">
        <x:v>4</x:v>
      </x:c>
      <x:c r="U503" s="1" t="s">
        <x:v>1884</x:v>
      </x:c>
      <x:c r="V503" s="15" t="n">
        <x:v>36216.37</x:v>
      </x:c>
      <x:c r="W503" s="1" t="n">
        <x:v>96.1</x:v>
      </x:c>
      <x:c r="X503" s="1" t="n">
        <x:v>0</x:v>
      </x:c>
      <x:c r="Y503" s="1" t="n">
        <x:v>0</x:v>
      </x:c>
      <x:c r="Z503" s="16" t="n">
        <x:f aca="0">MIN(100,ROUND(MIN(1,E503/10)*15+MIN(1,G503/120)*15+MIN(1,H503/3)*12+MIN(1,J503/2)*10+MIN(1,K503/60)*10+MIN(1,O503/2)*10+MIN(1,P503/2)*8+MIN(1,R503/12)*7+MIN(1,S503/4)*5+MIN(1,T503/8)*3+IF(U503="Unsupported",3,IF(U503="Limited Support",1,0))+IF(C503="Critical",2,IF(C503="High",1,0)),0))</x:f>
        <x:v>20</x:v>
      </x:c>
      <x:c r="AA503" s="1" t="str">
        <x:f aca="0">IF(Z503&gt;=70,"Critical",IF(Z503&gt;=50,"High",IF(Z503&gt;=30,"Medium","Routine")))</x:f>
        <x:v>Routine</x:v>
      </x:c>
      <x:c r="AB503" s="1" t="str">
        <x:f aca="0">IF(W503&gt;=85,"Passes score threshold only","Below score threshold")</x:f>
        <x:v>Passes score threshold only</x:v>
      </x:c>
      <x:c r="AC503" s="12" t="n">
        <x:v>1</x:v>
      </x:c>
      <x:c r="AD503" s="12"/>
      <x:c r="AE503" s="12" t="n">
        <x:v>40</x:v>
      </x:c>
    </x:row>
    <x:row r="504" ht="15" hidden="0" customHeight="1">
      <x:c r="A504" s="1" t="s">
        <x:v>3271</x:v>
      </x:c>
      <x:c r="B504" s="1" t="s">
        <x:v>2010</x:v>
      </x:c>
      <x:c r="C504" s="1" t="s">
        <x:v>1893</x:v>
      </x:c>
      <x:c r="D504" s="1" t="s">
        <x:v>1911</x:v>
      </x:c>
      <x:c r="E504" s="1" t="n">
        <x:v>5.69</x:v>
      </x:c>
      <x:c r="F504" s="1" t="n">
        <x:v>67.1</x:v>
      </x:c>
      <x:c r="G504" s="1" t="n">
        <x:v>0</x:v>
      </x:c>
      <x:c r="H504" s="1" t="n">
        <x:v>0</x:v>
      </x:c>
      <x:c r="I504" s="1" t="n">
        <x:v>0</x:v>
      </x:c>
      <x:c r="J504" s="1" t="n">
        <x:v>0</x:v>
      </x:c>
      <x:c r="K504" s="1" t="n">
        <x:v>0</x:v>
      </x:c>
      <x:c r="L504" s="1" t="n">
        <x:v>999</x:v>
      </x:c>
      <x:c r="M504" s="1" t="n">
        <x:v>0</x:v>
      </x:c>
      <x:c r="N504" s="1" t="n">
        <x:v>0</x:v>
      </x:c>
      <x:c r="O504" s="1" t="n">
        <x:v>0</x:v>
      </x:c>
      <x:c r="P504" s="1" t="n">
        <x:v>0</x:v>
      </x:c>
      <x:c r="Q504" s="1" t="n">
        <x:v>10</x:v>
      </x:c>
      <x:c r="R504" s="1" t="n">
        <x:v>2</x:v>
      </x:c>
      <x:c r="S504" s="1" t="n">
        <x:v>1</x:v>
      </x:c>
      <x:c r="T504" s="1" t="n">
        <x:v>0</x:v>
      </x:c>
      <x:c r="U504" s="1" t="s">
        <x:v>1873</x:v>
      </x:c>
      <x:c r="V504" s="15" t="n">
        <x:v>2157.92</x:v>
      </x:c>
      <x:c r="W504" s="1" t="n">
        <x:v>93.9</x:v>
      </x:c>
      <x:c r="X504" s="1" t="n">
        <x:v>0</x:v>
      </x:c>
      <x:c r="Y504" s="1" t="n">
        <x:v>0</x:v>
      </x:c>
      <x:c r="Z504" s="16" t="n">
        <x:f aca="0">MIN(100,ROUND(MIN(1,E504/10)*15+MIN(1,G504/120)*15+MIN(1,H504/3)*12+MIN(1,J504/2)*10+MIN(1,K504/60)*10+MIN(1,O504/2)*10+MIN(1,P504/2)*8+MIN(1,R504/12)*7+MIN(1,S504/4)*5+MIN(1,T504/8)*3+IF(U504="Unsupported",3,IF(U504="Limited Support",1,0))+IF(C504="Critical",2,IF(C504="High",1,0)),0))</x:f>
        <x:v>15</x:v>
      </x:c>
      <x:c r="AA504" s="1" t="str">
        <x:f aca="0">IF(Z504&gt;=70,"Critical",IF(Z504&gt;=50,"High",IF(Z504&gt;=30,"Medium","Routine")))</x:f>
        <x:v>Routine</x:v>
      </x:c>
      <x:c r="AB504" s="1" t="str">
        <x:f aca="0">IF(W504&gt;=85,"Passes score threshold only","Below score threshold")</x:f>
        <x:v>Passes score threshold only</x:v>
      </x:c>
      <x:c r="AC504" s="12" t="n">
        <x:v>0</x:v>
      </x:c>
      <x:c r="AD504" s="12"/>
      <x:c r="AE504" s="12"/>
    </x:row>
    <x:row r="505" ht="15" hidden="0" customHeight="1">
      <x:c r="A505" s="1" t="s">
        <x:v>3274</x:v>
      </x:c>
      <x:c r="B505" s="1" t="s">
        <x:v>1945</x:v>
      </x:c>
      <x:c r="C505" s="1" t="s">
        <x:v>1902</x:v>
      </x:c>
      <x:c r="D505" s="1" t="s">
        <x:v>1891</x:v>
      </x:c>
      <x:c r="E505" s="1" t="n">
        <x:v>6.77</x:v>
      </x:c>
      <x:c r="F505" s="1" t="n">
        <x:v>79.7</x:v>
      </x:c>
      <x:c r="G505" s="1" t="n">
        <x:v>248</x:v>
      </x:c>
      <x:c r="H505" s="1" t="n">
        <x:v>0</x:v>
      </x:c>
      <x:c r="I505" s="1" t="n">
        <x:v>0</x:v>
      </x:c>
      <x:c r="J505" s="1" t="n">
        <x:v>0</x:v>
      </x:c>
      <x:c r="K505" s="1" t="n">
        <x:v>0</x:v>
      </x:c>
      <x:c r="L505" s="1" t="n">
        <x:v>366</x:v>
      </x:c>
      <x:c r="M505" s="1" t="n">
        <x:v>0</x:v>
      </x:c>
      <x:c r="N505" s="1" t="n">
        <x:v>0</x:v>
      </x:c>
      <x:c r="O505" s="1" t="n">
        <x:v>0</x:v>
      </x:c>
      <x:c r="P505" s="1" t="n">
        <x:v>0</x:v>
      </x:c>
      <x:c r="Q505" s="1" t="n">
        <x:v>23</x:v>
      </x:c>
      <x:c r="R505" s="1" t="n">
        <x:v>3</x:v>
      </x:c>
      <x:c r="S505" s="1" t="n">
        <x:v>1.39</x:v>
      </x:c>
      <x:c r="T505" s="1" t="n">
        <x:v>0</x:v>
      </x:c>
      <x:c r="U505" s="1" t="s">
        <x:v>1884</x:v>
      </x:c>
      <x:c r="V505" s="15" t="n">
        <x:v>3069.68</x:v>
      </x:c>
      <x:c r="W505" s="1" t="n">
        <x:v>95.4</x:v>
      </x:c>
      <x:c r="X505" s="1" t="n">
        <x:v>0</x:v>
      </x:c>
      <x:c r="Y505" s="1" t="n">
        <x:v>0</x:v>
      </x:c>
      <x:c r="Z505" s="16" t="n">
        <x:f aca="0">MIN(100,ROUND(MIN(1,E505/10)*15+MIN(1,G505/120)*15+MIN(1,H505/3)*12+MIN(1,J505/2)*10+MIN(1,K505/60)*10+MIN(1,O505/2)*10+MIN(1,P505/2)*8+MIN(1,R505/12)*7+MIN(1,S505/4)*5+MIN(1,T505/8)*3+IF(U505="Unsupported",3,IF(U505="Limited Support",1,0))+IF(C505="Critical",2,IF(C505="High",1,0)),0))</x:f>
        <x:v>31</x:v>
      </x:c>
      <x:c r="AA505" s="1" t="str">
        <x:f aca="0">IF(Z505&gt;=70,"Critical",IF(Z505&gt;=50,"High",IF(Z505&gt;=30,"Medium","Routine")))</x:f>
        <x:v>Medium</x:v>
      </x:c>
      <x:c r="AB505" s="1" t="str">
        <x:f aca="0">IF(W505&gt;=85,"Passes score threshold only","Below score threshold")</x:f>
        <x:v>Passes score threshold only</x:v>
      </x:c>
      <x:c r="AC505" s="12" t="n">
        <x:v>1</x:v>
      </x:c>
      <x:c r="AD505" s="12"/>
      <x:c r="AE505" s="12" t="n">
        <x:v>366</x:v>
      </x:c>
    </x:row>
    <x:row r="506" ht="15" hidden="0" customHeight="1">
      <x:c r="A506" s="1" t="s">
        <x:v>1188</x:v>
      </x:c>
      <x:c r="B506" s="1" t="s">
        <x:v>1933</x:v>
      </x:c>
      <x:c r="C506" s="1" t="s">
        <x:v>1893</x:v>
      </x:c>
      <x:c r="D506" s="1" t="s">
        <x:v>1911</x:v>
      </x:c>
      <x:c r="E506" s="1" t="n">
        <x:v>3.46</x:v>
      </x:c>
      <x:c r="F506" s="1" t="n">
        <x:v>60.9</x:v>
      </x:c>
      <x:c r="G506" s="1" t="n">
        <x:v>139</x:v>
      </x:c>
      <x:c r="H506" s="1" t="n">
        <x:v>1</x:v>
      </x:c>
      <x:c r="I506" s="1" t="n">
        <x:v>1</x:v>
      </x:c>
      <x:c r="J506" s="1" t="n">
        <x:v>0</x:v>
      </x:c>
      <x:c r="K506" s="1" t="n">
        <x:v>9.9</x:v>
      </x:c>
      <x:c r="L506" s="1" t="n">
        <x:v>10</x:v>
      </x:c>
      <x:c r="M506" s="1" t="n">
        <x:v>1.7</x:v>
      </x:c>
      <x:c r="N506" s="1" t="n">
        <x:v>1</x:v>
      </x:c>
      <x:c r="O506" s="1" t="n">
        <x:v>0</x:v>
      </x:c>
      <x:c r="P506" s="1" t="n">
        <x:v>0</x:v>
      </x:c>
      <x:c r="Q506" s="1" t="n">
        <x:v>15</x:v>
      </x:c>
      <x:c r="R506" s="1" t="n">
        <x:v>0</x:v>
      </x:c>
      <x:c r="S506" s="1" t="n">
        <x:v>0.99</x:v>
      </x:c>
      <x:c r="T506" s="1" t="n">
        <x:v>1</x:v>
      </x:c>
      <x:c r="U506" s="1" t="s">
        <x:v>1907</x:v>
      </x:c>
      <x:c r="V506" s="15" t="n">
        <x:v>2274.4</x:v>
      </x:c>
      <x:c r="W506" s="1" t="n">
        <x:v>97.1</x:v>
      </x:c>
      <x:c r="X506" s="1" t="n">
        <x:v>0</x:v>
      </x:c>
      <x:c r="Y506" s="1" t="n">
        <x:v>0</x:v>
      </x:c>
      <x:c r="Z506" s="16" t="n">
        <x:f aca="0">MIN(100,ROUND(MIN(1,E506/10)*15+MIN(1,G506/120)*15+MIN(1,H506/3)*12+MIN(1,J506/2)*10+MIN(1,K506/60)*10+MIN(1,O506/2)*10+MIN(1,P506/2)*8+MIN(1,R506/12)*7+MIN(1,S506/4)*5+MIN(1,T506/8)*3+IF(U506="Unsupported",3,IF(U506="Limited Support",1,0))+IF(C506="Critical",2,IF(C506="High",1,0)),0))</x:f>
        <x:v>29</x:v>
      </x:c>
      <x:c r="AA506" s="1" t="str">
        <x:f aca="0">IF(Z506&gt;=70,"Critical",IF(Z506&gt;=50,"High",IF(Z506&gt;=30,"Medium","Routine")))</x:f>
        <x:v>Routine</x:v>
      </x:c>
      <x:c r="AB506" s="1" t="str">
        <x:f aca="0">IF(W506&gt;=85,"Passes score threshold only","Below score threshold")</x:f>
        <x:v>Passes score threshold only</x:v>
      </x:c>
      <x:c r="AC506" s="12" t="n">
        <x:v>1</x:v>
      </x:c>
      <x:c r="AD506" s="12"/>
      <x:c r="AE506" s="12" t="n">
        <x:v>10</x:v>
      </x:c>
    </x:row>
    <x:row r="507" ht="15" hidden="0" customHeight="1">
      <x:c r="A507" s="1" t="s">
        <x:v>1190</x:v>
      </x:c>
      <x:c r="B507" s="1" t="s">
        <x:v>2010</x:v>
      </x:c>
      <x:c r="C507" s="1" t="s">
        <x:v>1872</x:v>
      </x:c>
      <x:c r="D507" s="1" t="s">
        <x:v>1911</x:v>
      </x:c>
      <x:c r="E507" s="1" t="n">
        <x:v>13</x:v>
      </x:c>
      <x:c r="F507" s="1" t="n">
        <x:v>55</x:v>
      </x:c>
      <x:c r="G507" s="1" t="n">
        <x:v>0</x:v>
      </x:c>
      <x:c r="H507" s="1" t="n">
        <x:v>0</x:v>
      </x:c>
      <x:c r="I507" s="1" t="n">
        <x:v>2</x:v>
      </x:c>
      <x:c r="J507" s="1" t="n">
        <x:v>0</x:v>
      </x:c>
      <x:c r="K507" s="1" t="n">
        <x:v>0</x:v>
      </x:c>
      <x:c r="L507" s="1" t="n">
        <x:v>185</x:v>
      </x:c>
      <x:c r="M507" s="1" t="n">
        <x:v>0.8</x:v>
      </x:c>
      <x:c r="N507" s="1" t="n">
        <x:v>0</x:v>
      </x:c>
      <x:c r="O507" s="1" t="n">
        <x:v>0</x:v>
      </x:c>
      <x:c r="P507" s="1" t="n">
        <x:v>0</x:v>
      </x:c>
      <x:c r="Q507" s="1" t="n">
        <x:v>43</x:v>
      </x:c>
      <x:c r="R507" s="1" t="n">
        <x:v>9</x:v>
      </x:c>
      <x:c r="S507" s="1" t="n">
        <x:v>2.49</x:v>
      </x:c>
      <x:c r="T507" s="1" t="n">
        <x:v>8</x:v>
      </x:c>
      <x:c r="U507" s="1" t="s">
        <x:v>1884</x:v>
      </x:c>
      <x:c r="V507" s="15" t="n">
        <x:v>2641.03</x:v>
      </x:c>
      <x:c r="W507" s="1" t="n">
        <x:v>95.4</x:v>
      </x:c>
      <x:c r="X507" s="1" t="n">
        <x:v>0</x:v>
      </x:c>
      <x:c r="Y507" s="1" t="n">
        <x:v>0</x:v>
      </x:c>
      <x:c r="Z507" s="16" t="n">
        <x:f aca="0">MIN(100,ROUND(MIN(1,E507/10)*15+MIN(1,G507/120)*15+MIN(1,H507/3)*12+MIN(1,J507/2)*10+MIN(1,K507/60)*10+MIN(1,O507/2)*10+MIN(1,P507/2)*8+MIN(1,R507/12)*7+MIN(1,S507/4)*5+MIN(1,T507/8)*3+IF(U507="Unsupported",3,IF(U507="Limited Support",1,0))+IF(C507="Critical",2,IF(C507="High",1,0)),0))</x:f>
        <x:v>26</x:v>
      </x:c>
      <x:c r="AA507" s="1" t="str">
        <x:f aca="0">IF(Z507&gt;=70,"Critical",IF(Z507&gt;=50,"High",IF(Z507&gt;=30,"Medium","Routine")))</x:f>
        <x:v>Routine</x:v>
      </x:c>
      <x:c r="AB507" s="1" t="str">
        <x:f aca="0">IF(W507&gt;=85,"Passes score threshold only","Below score threshold")</x:f>
        <x:v>Passes score threshold only</x:v>
      </x:c>
      <x:c r="AC507" s="12" t="n">
        <x:v>5</x:v>
      </x:c>
      <x:c r="AD507" s="12" t="n">
        <x:v>185</x:v>
      </x:c>
      <x:c r="AE507" s="12" t="n">
        <x:v>98</x:v>
      </x:c>
    </x:row>
    <x:row r="508" ht="15" hidden="0" customHeight="1">
      <x:c r="A508" s="1" t="s">
        <x:v>3281</x:v>
      </x:c>
      <x:c r="B508" s="1" t="s">
        <x:v>1915</x:v>
      </x:c>
      <x:c r="C508" s="1" t="s">
        <x:v>1902</x:v>
      </x:c>
      <x:c r="D508" s="1" t="s">
        <x:v>1870</x:v>
      </x:c>
      <x:c r="E508" s="1" t="n">
        <x:v>13</x:v>
      </x:c>
      <x:c r="F508" s="1" t="n">
        <x:v>55.3</x:v>
      </x:c>
      <x:c r="G508" s="1" t="n">
        <x:v>51</x:v>
      </x:c>
      <x:c r="H508" s="1" t="n">
        <x:v>0</x:v>
      </x:c>
      <x:c r="I508" s="1" t="n">
        <x:v>0</x:v>
      </x:c>
      <x:c r="J508" s="1" t="n">
        <x:v>0</x:v>
      </x:c>
      <x:c r="K508" s="1" t="n">
        <x:v>0</x:v>
      </x:c>
      <x:c r="L508" s="1" t="n">
        <x:v>855</x:v>
      </x:c>
      <x:c r="M508" s="1" t="n">
        <x:v>0</x:v>
      </x:c>
      <x:c r="N508" s="1" t="n">
        <x:v>0</x:v>
      </x:c>
      <x:c r="O508" s="1" t="n">
        <x:v>0</x:v>
      </x:c>
      <x:c r="P508" s="1" t="n">
        <x:v>0</x:v>
      </x:c>
      <x:c r="Q508" s="1" t="n">
        <x:v>33</x:v>
      </x:c>
      <x:c r="R508" s="1" t="n">
        <x:v>2</x:v>
      </x:c>
      <x:c r="S508" s="1" t="n">
        <x:v>1.47</x:v>
      </x:c>
      <x:c r="T508" s="1" t="n">
        <x:v>0</x:v>
      </x:c>
      <x:c r="U508" s="1" t="s">
        <x:v>1884</x:v>
      </x:c>
      <x:c r="V508" s="15" t="n">
        <x:v>28009.38</x:v>
      </x:c>
      <x:c r="W508" s="1" t="n">
        <x:v>100</x:v>
      </x:c>
      <x:c r="X508" s="1" t="n">
        <x:v>0</x:v>
      </x:c>
      <x:c r="Y508" s="1" t="n">
        <x:v>0</x:v>
      </x:c>
      <x:c r="Z508" s="16" t="n">
        <x:f aca="0">MIN(100,ROUND(MIN(1,E508/10)*15+MIN(1,G508/120)*15+MIN(1,H508/3)*12+MIN(1,J508/2)*10+MIN(1,K508/60)*10+MIN(1,O508/2)*10+MIN(1,P508/2)*8+MIN(1,R508/12)*7+MIN(1,S508/4)*5+MIN(1,T508/8)*3+IF(U508="Unsupported",3,IF(U508="Limited Support",1,0))+IF(C508="Critical",2,IF(C508="High",1,0)),0))</x:f>
        <x:v>26</x:v>
      </x:c>
      <x:c r="AA508" s="1" t="str">
        <x:f aca="0">IF(Z508&gt;=70,"Critical",IF(Z508&gt;=50,"High",IF(Z508&gt;=30,"Medium","Routine")))</x:f>
        <x:v>Routine</x:v>
      </x:c>
      <x:c r="AB508" s="1" t="str">
        <x:f aca="0">IF(W508&gt;=85,"Passes score threshold only","Below score threshold")</x:f>
        <x:v>Passes score threshold only</x:v>
      </x:c>
      <x:c r="AC508" s="12" t="n">
        <x:v>1</x:v>
      </x:c>
      <x:c r="AD508" s="12"/>
      <x:c r="AE508" s="12" t="n">
        <x:v>855</x:v>
      </x:c>
    </x:row>
    <x:row r="509" ht="15" hidden="0" customHeight="1">
      <x:c r="A509" s="1" t="s">
        <x:v>3284</x:v>
      </x:c>
      <x:c r="B509" s="1" t="s">
        <x:v>1927</x:v>
      </x:c>
      <x:c r="C509" s="1" t="s">
        <x:v>1893</x:v>
      </x:c>
      <x:c r="D509" s="1" t="s">
        <x:v>1891</x:v>
      </x:c>
      <x:c r="E509" s="1" t="n">
        <x:v>4.35</x:v>
      </x:c>
      <x:c r="F509" s="1" t="n">
        <x:v>82</x:v>
      </x:c>
      <x:c r="G509" s="1" t="n">
        <x:v>54</x:v>
      </x:c>
      <x:c r="H509" s="1" t="n">
        <x:v>0</x:v>
      </x:c>
      <x:c r="I509" s="1" t="n">
        <x:v>1</x:v>
      </x:c>
      <x:c r="J509" s="1" t="n">
        <x:v>0</x:v>
      </x:c>
      <x:c r="K509" s="1" t="n">
        <x:v>0</x:v>
      </x:c>
      <x:c r="L509" s="1" t="n">
        <x:v>301.5</x:v>
      </x:c>
      <x:c r="M509" s="1" t="n">
        <x:v>2</x:v>
      </x:c>
      <x:c r="N509" s="1" t="n">
        <x:v>0</x:v>
      </x:c>
      <x:c r="O509" s="1" t="n">
        <x:v>0</x:v>
      </x:c>
      <x:c r="P509" s="1" t="n">
        <x:v>0</x:v>
      </x:c>
      <x:c r="Q509" s="1" t="n">
        <x:v>20</x:v>
      </x:c>
      <x:c r="R509" s="1" t="n">
        <x:v>4</x:v>
      </x:c>
      <x:c r="S509" s="1" t="n">
        <x:v>0.09</x:v>
      </x:c>
      <x:c r="T509" s="1" t="n">
        <x:v>4</x:v>
      </x:c>
      <x:c r="U509" s="1" t="s">
        <x:v>1884</x:v>
      </x:c>
      <x:c r="V509" s="15" t="n">
        <x:v>11171.01</x:v>
      </x:c>
      <x:c r="W509" s="1" t="n">
        <x:v>94.3</x:v>
      </x:c>
      <x:c r="X509" s="1" t="n">
        <x:v>0</x:v>
      </x:c>
      <x:c r="Y509" s="1" t="n">
        <x:v>0</x:v>
      </x:c>
      <x:c r="Z509" s="16" t="n">
        <x:f aca="0">MIN(100,ROUND(MIN(1,E509/10)*15+MIN(1,G509/120)*15+MIN(1,H509/3)*12+MIN(1,J509/2)*10+MIN(1,K509/60)*10+MIN(1,O509/2)*10+MIN(1,P509/2)*8+MIN(1,R509/12)*7+MIN(1,S509/4)*5+MIN(1,T509/8)*3+IF(U509="Unsupported",3,IF(U509="Limited Support",1,0))+IF(C509="Critical",2,IF(C509="High",1,0)),0))</x:f>
        <x:v>18</x:v>
      </x:c>
      <x:c r="AA509" s="1" t="str">
        <x:f aca="0">IF(Z509&gt;=70,"Critical",IF(Z509&gt;=50,"High",IF(Z509&gt;=30,"Medium","Routine")))</x:f>
        <x:v>Routine</x:v>
      </x:c>
      <x:c r="AB509" s="1" t="str">
        <x:f aca="0">IF(W509&gt;=85,"Passes score threshold only","Below score threshold")</x:f>
        <x:v>Passes score threshold only</x:v>
      </x:c>
      <x:c r="AC509" s="12" t="n">
        <x:v>3</x:v>
      </x:c>
      <x:c r="AD509" s="12" t="n">
        <x:v>301.5</x:v>
      </x:c>
      <x:c r="AE509" s="12" t="n">
        <x:v>310</x:v>
      </x:c>
    </x:row>
    <x:row r="510" ht="15" hidden="0" customHeight="1">
      <x:c r="A510" s="1" t="s">
        <x:v>1191</x:v>
      </x:c>
      <x:c r="B510" s="1" t="s">
        <x:v>1897</x:v>
      </x:c>
      <x:c r="C510" s="1" t="s">
        <x:v>1902</x:v>
      </x:c>
      <x:c r="D510" s="1" t="s">
        <x:v>1870</x:v>
      </x:c>
      <x:c r="E510" s="1" t="n">
        <x:v>13</x:v>
      </x:c>
      <x:c r="F510" s="1" t="n">
        <x:v>18.6</x:v>
      </x:c>
      <x:c r="G510" s="1" t="n">
        <x:v>0</x:v>
      </x:c>
      <x:c r="H510" s="1" t="n">
        <x:v>0</x:v>
      </x:c>
      <x:c r="I510" s="1" t="n">
        <x:v>1</x:v>
      </x:c>
      <x:c r="J510" s="1" t="n">
        <x:v>0</x:v>
      </x:c>
      <x:c r="K510" s="1" t="n">
        <x:v>0</x:v>
      </x:c>
      <x:c r="L510" s="1" t="n">
        <x:v>114</x:v>
      </x:c>
      <x:c r="M510" s="1" t="n">
        <x:v>2.1</x:v>
      </x:c>
      <x:c r="N510" s="1" t="n">
        <x:v>0</x:v>
      </x:c>
      <x:c r="O510" s="1" t="n">
        <x:v>1</x:v>
      </x:c>
      <x:c r="P510" s="1" t="n">
        <x:v>0</x:v>
      </x:c>
      <x:c r="Q510" s="1" t="n">
        <x:v>25</x:v>
      </x:c>
      <x:c r="R510" s="1" t="n">
        <x:v>4</x:v>
      </x:c>
      <x:c r="S510" s="1" t="n">
        <x:v>2.06</x:v>
      </x:c>
      <x:c r="T510" s="1" t="n">
        <x:v>2</x:v>
      </x:c>
      <x:c r="U510" s="1" t="s">
        <x:v>1884</x:v>
      </x:c>
      <x:c r="V510" s="15" t="n">
        <x:v>13854.24</x:v>
      </x:c>
      <x:c r="W510" s="1" t="n">
        <x:v>98.3</x:v>
      </x:c>
      <x:c r="X510" s="1" t="n">
        <x:v>0</x:v>
      </x:c>
      <x:c r="Y510" s="1" t="n">
        <x:v>0</x:v>
      </x:c>
      <x:c r="Z510" s="16" t="n">
        <x:f aca="0">MIN(100,ROUND(MIN(1,E510/10)*15+MIN(1,G510/120)*15+MIN(1,H510/3)*12+MIN(1,J510/2)*10+MIN(1,K510/60)*10+MIN(1,O510/2)*10+MIN(1,P510/2)*8+MIN(1,R510/12)*7+MIN(1,S510/4)*5+MIN(1,T510/8)*3+IF(U510="Unsupported",3,IF(U510="Limited Support",1,0))+IF(C510="Critical",2,IF(C510="High",1,0)),0))</x:f>
        <x:v>28</x:v>
      </x:c>
      <x:c r="AA510" s="1" t="str">
        <x:f aca="0">IF(Z510&gt;=70,"Critical",IF(Z510&gt;=50,"High",IF(Z510&gt;=30,"Medium","Routine")))</x:f>
        <x:v>Routine</x:v>
      </x:c>
      <x:c r="AB510" s="1" t="str">
        <x:f aca="0">IF(W510&gt;=85,"Passes score threshold only","Below score threshold")</x:f>
        <x:v>Passes score threshold only</x:v>
      </x:c>
      <x:c r="AC510" s="12" t="n">
        <x:v>1</x:v>
      </x:c>
      <x:c r="AD510" s="12"/>
      <x:c r="AE510" s="12" t="n">
        <x:v>114</x:v>
      </x:c>
    </x:row>
    <x:row r="511" ht="15" hidden="0" customHeight="1">
      <x:c r="A511" s="1" t="s">
        <x:v>1193</x:v>
      </x:c>
      <x:c r="B511" s="1" t="s">
        <x:v>1915</x:v>
      </x:c>
      <x:c r="C511" s="1" t="s">
        <x:v>1902</x:v>
      </x:c>
      <x:c r="D511" s="1" t="s">
        <x:v>1911</x:v>
      </x:c>
      <x:c r="E511" s="1" t="n">
        <x:v>3.75</x:v>
      </x:c>
      <x:c r="F511" s="1" t="n">
        <x:v>62.6</x:v>
      </x:c>
      <x:c r="G511" s="1" t="n">
        <x:v>0</x:v>
      </x:c>
      <x:c r="H511" s="1" t="n">
        <x:v>0</x:v>
      </x:c>
      <x:c r="I511" s="1" t="n">
        <x:v>1</x:v>
      </x:c>
      <x:c r="J511" s="1" t="n">
        <x:v>0</x:v>
      </x:c>
      <x:c r="K511" s="1" t="n">
        <x:v>0</x:v>
      </x:c>
      <x:c r="L511" s="1" t="n">
        <x:v>285</x:v>
      </x:c>
      <x:c r="M511" s="1" t="n">
        <x:v>3.5</x:v>
      </x:c>
      <x:c r="N511" s="1" t="n">
        <x:v>0</x:v>
      </x:c>
      <x:c r="O511" s="1" t="n">
        <x:v>0</x:v>
      </x:c>
      <x:c r="P511" s="1" t="n">
        <x:v>0</x:v>
      </x:c>
      <x:c r="Q511" s="1" t="n">
        <x:v>14</x:v>
      </x:c>
      <x:c r="R511" s="1" t="n">
        <x:v>2</x:v>
      </x:c>
      <x:c r="S511" s="1" t="n">
        <x:v>1.02</x:v>
      </x:c>
      <x:c r="T511" s="1" t="n">
        <x:v>2</x:v>
      </x:c>
      <x:c r="U511" s="1" t="s">
        <x:v>1907</x:v>
      </x:c>
      <x:c r="V511" s="15" t="n">
        <x:v>34472.86</x:v>
      </x:c>
      <x:c r="W511" s="1" t="n">
        <x:v>100</x:v>
      </x:c>
      <x:c r="X511" s="1" t="n">
        <x:v>0</x:v>
      </x:c>
      <x:c r="Y511" s="1" t="n">
        <x:v>0</x:v>
      </x:c>
      <x:c r="Z511" s="16" t="n">
        <x:f aca="0">MIN(100,ROUND(MIN(1,E511/10)*15+MIN(1,G511/120)*15+MIN(1,H511/3)*12+MIN(1,J511/2)*10+MIN(1,K511/60)*10+MIN(1,O511/2)*10+MIN(1,P511/2)*8+MIN(1,R511/12)*7+MIN(1,S511/4)*5+MIN(1,T511/8)*3+IF(U511="Unsupported",3,IF(U511="Limited Support",1,0))+IF(C511="Critical",2,IF(C511="High",1,0)),0))</x:f>
        <x:v>12</x:v>
      </x:c>
      <x:c r="AA511" s="1" t="str">
        <x:f aca="0">IF(Z511&gt;=70,"Critical",IF(Z511&gt;=50,"High",IF(Z511&gt;=30,"Medium","Routine")))</x:f>
        <x:v>Routine</x:v>
      </x:c>
      <x:c r="AB511" s="1" t="str">
        <x:f aca="0">IF(W511&gt;=85,"Passes score threshold only","Below score threshold")</x:f>
        <x:v>Passes score threshold only</x:v>
      </x:c>
      <x:c r="AC511" s="12" t="n">
        <x:v>1</x:v>
      </x:c>
      <x:c r="AD511" s="12"/>
      <x:c r="AE511" s="12" t="n">
        <x:v>285</x:v>
      </x:c>
    </x:row>
    <x:row r="512" ht="15" hidden="0" customHeight="1">
      <x:c r="A512" s="1" t="s">
        <x:v>3291</x:v>
      </x:c>
      <x:c r="B512" s="1" t="s">
        <x:v>1949</x:v>
      </x:c>
      <x:c r="C512" s="1" t="s">
        <x:v>1902</x:v>
      </x:c>
      <x:c r="D512" s="1" t="s">
        <x:v>1911</x:v>
      </x:c>
      <x:c r="E512" s="1" t="n">
        <x:v>3.42</x:v>
      </x:c>
      <x:c r="F512" s="1" t="n">
        <x:v>39</x:v>
      </x:c>
      <x:c r="G512" s="1" t="n">
        <x:v>0</x:v>
      </x:c>
      <x:c r="H512" s="1" t="n">
        <x:v>0</x:v>
      </x:c>
      <x:c r="I512" s="1" t="n">
        <x:v>0</x:v>
      </x:c>
      <x:c r="J512" s="1" t="n">
        <x:v>0</x:v>
      </x:c>
      <x:c r="K512" s="1" t="n">
        <x:v>0</x:v>
      </x:c>
      <x:c r="L512" s="1" t="n">
        <x:v>999</x:v>
      </x:c>
      <x:c r="M512" s="1" t="n">
        <x:v>0</x:v>
      </x:c>
      <x:c r="N512" s="1" t="n">
        <x:v>0</x:v>
      </x:c>
      <x:c r="O512" s="1" t="n">
        <x:v>0</x:v>
      </x:c>
      <x:c r="P512" s="1" t="n">
        <x:v>0</x:v>
      </x:c>
      <x:c r="Q512" s="1" t="n">
        <x:v>5</x:v>
      </x:c>
      <x:c r="R512" s="1" t="n">
        <x:v>0</x:v>
      </x:c>
      <x:c r="S512" s="1" t="n">
        <x:v>0.12</x:v>
      </x:c>
      <x:c r="T512" s="1" t="n">
        <x:v>2</x:v>
      </x:c>
      <x:c r="U512" s="1" t="s">
        <x:v>1884</x:v>
      </x:c>
      <x:c r="V512" s="15" t="n">
        <x:v>23926.36</x:v>
      </x:c>
      <x:c r="W512" s="1" t="n">
        <x:v>91.6</x:v>
      </x:c>
      <x:c r="X512" s="1" t="n">
        <x:v>0</x:v>
      </x:c>
      <x:c r="Y512" s="1" t="n">
        <x:v>0</x:v>
      </x:c>
      <x:c r="Z512" s="16" t="n">
        <x:f aca="0">MIN(100,ROUND(MIN(1,E512/10)*15+MIN(1,G512/120)*15+MIN(1,H512/3)*12+MIN(1,J512/2)*10+MIN(1,K512/60)*10+MIN(1,O512/2)*10+MIN(1,P512/2)*8+MIN(1,R512/12)*7+MIN(1,S512/4)*5+MIN(1,T512/8)*3+IF(U512="Unsupported",3,IF(U512="Limited Support",1,0))+IF(C512="Critical",2,IF(C512="High",1,0)),0))</x:f>
        <x:v>8</x:v>
      </x:c>
      <x:c r="AA512" s="1" t="str">
        <x:f aca="0">IF(Z512&gt;=70,"Critical",IF(Z512&gt;=50,"High",IF(Z512&gt;=30,"Medium","Routine")))</x:f>
        <x:v>Routine</x:v>
      </x:c>
      <x:c r="AB512" s="1" t="str">
        <x:f aca="0">IF(W512&gt;=85,"Passes score threshold only","Below score threshold")</x:f>
        <x:v>Passes score threshold only</x:v>
      </x:c>
      <x:c r="AC512" s="12" t="n">
        <x:v>0</x:v>
      </x:c>
      <x:c r="AD512" s="12"/>
      <x:c r="AE512" s="12"/>
    </x:row>
    <x:row r="513" ht="15" hidden="0" customHeight="1">
      <x:c r="A513" s="1" t="s">
        <x:v>3294</x:v>
      </x:c>
      <x:c r="B513" s="1" t="s">
        <x:v>1866</x:v>
      </x:c>
      <x:c r="C513" s="1" t="s">
        <x:v>1893</x:v>
      </x:c>
      <x:c r="D513" s="1" t="s">
        <x:v>1911</x:v>
      </x:c>
      <x:c r="E513" s="1" t="n">
        <x:v>12.04</x:v>
      </x:c>
      <x:c r="F513" s="1" t="n">
        <x:v>51.7</x:v>
      </x:c>
      <x:c r="G513" s="1" t="n">
        <x:v>0</x:v>
      </x:c>
      <x:c r="H513" s="1" t="n">
        <x:v>0</x:v>
      </x:c>
      <x:c r="I513" s="1" t="n">
        <x:v>0</x:v>
      </x:c>
      <x:c r="J513" s="1" t="n">
        <x:v>0</x:v>
      </x:c>
      <x:c r="K513" s="1" t="n">
        <x:v>0</x:v>
      </x:c>
      <x:c r="L513" s="1" t="n">
        <x:v>441</x:v>
      </x:c>
      <x:c r="M513" s="1" t="n">
        <x:v>0</x:v>
      </x:c>
      <x:c r="N513" s="1" t="n">
        <x:v>0</x:v>
      </x:c>
      <x:c r="O513" s="1" t="n">
        <x:v>0</x:v>
      </x:c>
      <x:c r="P513" s="1" t="n">
        <x:v>0</x:v>
      </x:c>
      <x:c r="Q513" s="1" t="n">
        <x:v>27</x:v>
      </x:c>
      <x:c r="R513" s="1" t="n">
        <x:v>7</x:v>
      </x:c>
      <x:c r="S513" s="1" t="n">
        <x:v>1.93</x:v>
      </x:c>
      <x:c r="T513" s="1" t="n">
        <x:v>5</x:v>
      </x:c>
      <x:c r="U513" s="1" t="s">
        <x:v>1884</x:v>
      </x:c>
      <x:c r="V513" s="15" t="n">
        <x:v>53979.01</x:v>
      </x:c>
      <x:c r="W513" s="1" t="n">
        <x:v>95.5</x:v>
      </x:c>
      <x:c r="X513" s="1" t="n">
        <x:v>1</x:v>
      </x:c>
      <x:c r="Y513" s="1" t="n">
        <x:v>0</x:v>
      </x:c>
      <x:c r="Z513" s="16" t="n">
        <x:f aca="0">MIN(100,ROUND(MIN(1,E513/10)*15+MIN(1,G513/120)*15+MIN(1,H513/3)*12+MIN(1,J513/2)*10+MIN(1,K513/60)*10+MIN(1,O513/2)*10+MIN(1,P513/2)*8+MIN(1,R513/12)*7+MIN(1,S513/4)*5+MIN(1,T513/8)*3+IF(U513="Unsupported",3,IF(U513="Limited Support",1,0))+IF(C513="Critical",2,IF(C513="High",1,0)),0))</x:f>
        <x:v>24</x:v>
      </x:c>
      <x:c r="AA513" s="1" t="str">
        <x:f aca="0">IF(Z513&gt;=70,"Critical",IF(Z513&gt;=50,"High",IF(Z513&gt;=30,"Medium","Routine")))</x:f>
        <x:v>Routine</x:v>
      </x:c>
      <x:c r="AB513" s="1" t="str">
        <x:f aca="0">IF(W513&gt;=85,"Passes score threshold only","Below score threshold")</x:f>
        <x:v>Passes score threshold only</x:v>
      </x:c>
      <x:c r="AC513" s="12" t="n">
        <x:v>1</x:v>
      </x:c>
      <x:c r="AD513" s="12"/>
      <x:c r="AE513" s="12" t="n">
        <x:v>441</x:v>
      </x:c>
    </x:row>
    <x:row r="514" ht="15" hidden="0" customHeight="1">
      <x:c r="A514" s="1" t="s">
        <x:v>3297</x:v>
      </x:c>
      <x:c r="B514" s="1" t="s">
        <x:v>1945</x:v>
      </x:c>
      <x:c r="C514" s="1" t="s">
        <x:v>1902</x:v>
      </x:c>
      <x:c r="D514" s="1" t="s">
        <x:v>1911</x:v>
      </x:c>
      <x:c r="E514" s="1" t="n">
        <x:v>3.3</x:v>
      </x:c>
      <x:c r="F514" s="1" t="n">
        <x:v>70.9</x:v>
      </x:c>
      <x:c r="G514" s="1" t="n">
        <x:v>0</x:v>
      </x:c>
      <x:c r="H514" s="1" t="n">
        <x:v>1</x:v>
      </x:c>
      <x:c r="I514" s="1" t="n">
        <x:v>1</x:v>
      </x:c>
      <x:c r="J514" s="1" t="n">
        <x:v>0</x:v>
      </x:c>
      <x:c r="K514" s="1" t="n">
        <x:v>0.5</x:v>
      </x:c>
      <x:c r="L514" s="1" t="n">
        <x:v>399</x:v>
      </x:c>
      <x:c r="M514" s="1" t="n">
        <x:v>2</x:v>
      </x:c>
      <x:c r="N514" s="1" t="n">
        <x:v>0</x:v>
      </x:c>
      <x:c r="O514" s="1" t="n">
        <x:v>0</x:v>
      </x:c>
      <x:c r="P514" s="1" t="n">
        <x:v>0</x:v>
      </x:c>
      <x:c r="Q514" s="1" t="n">
        <x:v>24</x:v>
      </x:c>
      <x:c r="R514" s="1" t="n">
        <x:v>0</x:v>
      </x:c>
      <x:c r="S514" s="1" t="n">
        <x:v>0.28</x:v>
      </x:c>
      <x:c r="T514" s="1" t="n">
        <x:v>2</x:v>
      </x:c>
      <x:c r="U514" s="1" t="s">
        <x:v>1884</x:v>
      </x:c>
      <x:c r="V514" s="15" t="n">
        <x:v>3226.83</x:v>
      </x:c>
      <x:c r="W514" s="1" t="n">
        <x:v>96.4</x:v>
      </x:c>
      <x:c r="X514" s="1" t="n">
        <x:v>0</x:v>
      </x:c>
      <x:c r="Y514" s="1" t="n">
        <x:v>0</x:v>
      </x:c>
      <x:c r="Z514" s="16" t="n">
        <x:f aca="0">MIN(100,ROUND(MIN(1,E514/10)*15+MIN(1,G514/120)*15+MIN(1,H514/3)*12+MIN(1,J514/2)*10+MIN(1,K514/60)*10+MIN(1,O514/2)*10+MIN(1,P514/2)*8+MIN(1,R514/12)*7+MIN(1,S514/4)*5+MIN(1,T514/8)*3+IF(U514="Unsupported",3,IF(U514="Limited Support",1,0))+IF(C514="Critical",2,IF(C514="High",1,0)),0))</x:f>
        <x:v>12</x:v>
      </x:c>
      <x:c r="AA514" s="1" t="str">
        <x:f aca="0">IF(Z514&gt;=70,"Critical",IF(Z514&gt;=50,"High",IF(Z514&gt;=30,"Medium","Routine")))</x:f>
        <x:v>Routine</x:v>
      </x:c>
      <x:c r="AB514" s="1" t="str">
        <x:f aca="0">IF(W514&gt;=85,"Passes score threshold only","Below score threshold")</x:f>
        <x:v>Passes score threshold only</x:v>
      </x:c>
      <x:c r="AC514" s="12" t="n">
        <x:v>2</x:v>
      </x:c>
      <x:c r="AD514" s="12" t="n">
        <x:v>399</x:v>
      </x:c>
      <x:c r="AE514" s="12" t="n">
        <x:v>56</x:v>
      </x:c>
    </x:row>
    <x:row r="515" ht="15" hidden="0" customHeight="1">
      <x:c r="A515" s="1" t="s">
        <x:v>3300</x:v>
      </x:c>
      <x:c r="B515" s="1" t="s">
        <x:v>1927</x:v>
      </x:c>
      <x:c r="C515" s="1" t="s">
        <x:v>1893</x:v>
      </x:c>
      <x:c r="D515" s="1" t="s">
        <x:v>1870</x:v>
      </x:c>
      <x:c r="E515" s="1" t="n">
        <x:v>4.53</x:v>
      </x:c>
      <x:c r="F515" s="1" t="n">
        <x:v>76</x:v>
      </x:c>
      <x:c r="G515" s="1" t="n">
        <x:v>0</x:v>
      </x:c>
      <x:c r="H515" s="1" t="n">
        <x:v>0</x:v>
      </x:c>
      <x:c r="I515" s="1" t="n">
        <x:v>0</x:v>
      </x:c>
      <x:c r="J515" s="1" t="n">
        <x:v>0</x:v>
      </x:c>
      <x:c r="K515" s="1" t="n">
        <x:v>0</x:v>
      </x:c>
      <x:c r="L515" s="1" t="n">
        <x:v>188.5</x:v>
      </x:c>
      <x:c r="M515" s="1" t="n">
        <x:v>0</x:v>
      </x:c>
      <x:c r="N515" s="1" t="n">
        <x:v>0</x:v>
      </x:c>
      <x:c r="O515" s="1" t="n">
        <x:v>0</x:v>
      </x:c>
      <x:c r="P515" s="1" t="n">
        <x:v>0</x:v>
      </x:c>
      <x:c r="Q515" s="1" t="n">
        <x:v>23</x:v>
      </x:c>
      <x:c r="R515" s="1" t="n">
        <x:v>0</x:v>
      </x:c>
      <x:c r="S515" s="1" t="n">
        <x:v>0</x:v>
      </x:c>
      <x:c r="T515" s="1" t="n">
        <x:v>3</x:v>
      </x:c>
      <x:c r="U515" s="1" t="s">
        <x:v>1884</x:v>
      </x:c>
      <x:c r="V515" s="15" t="n">
        <x:v>11271.16</x:v>
      </x:c>
      <x:c r="W515" s="1" t="n">
        <x:v>94.9</x:v>
      </x:c>
      <x:c r="X515" s="1" t="n">
        <x:v>0</x:v>
      </x:c>
      <x:c r="Y515" s="1" t="n">
        <x:v>0</x:v>
      </x:c>
      <x:c r="Z515" s="16" t="n">
        <x:f aca="0">MIN(100,ROUND(MIN(1,E515/10)*15+MIN(1,G515/120)*15+MIN(1,H515/3)*12+MIN(1,J515/2)*10+MIN(1,K515/60)*10+MIN(1,O515/2)*10+MIN(1,P515/2)*8+MIN(1,R515/12)*7+MIN(1,S515/4)*5+MIN(1,T515/8)*3+IF(U515="Unsupported",3,IF(U515="Limited Support",1,0))+IF(C515="Critical",2,IF(C515="High",1,0)),0))</x:f>
        <x:v>9</x:v>
      </x:c>
      <x:c r="AA515" s="1" t="str">
        <x:f aca="0">IF(Z515&gt;=70,"Critical",IF(Z515&gt;=50,"High",IF(Z515&gt;=30,"Medium","Routine")))</x:f>
        <x:v>Routine</x:v>
      </x:c>
      <x:c r="AB515" s="1" t="str">
        <x:f aca="0">IF(W515&gt;=85,"Passes score threshold only","Below score threshold")</x:f>
        <x:v>Passes score threshold only</x:v>
      </x:c>
      <x:c r="AC515" s="12" t="n">
        <x:v>3</x:v>
      </x:c>
      <x:c r="AD515" s="12" t="n">
        <x:v>188.5</x:v>
      </x:c>
      <x:c r="AE515" s="12" t="n">
        <x:v>409</x:v>
      </x:c>
    </x:row>
    <x:row r="516" ht="15" hidden="0" customHeight="1">
      <x:c r="A516" s="1" t="s">
        <x:v>1197</x:v>
      </x:c>
      <x:c r="B516" s="1" t="s">
        <x:v>1989</x:v>
      </x:c>
      <x:c r="C516" s="1" t="s">
        <x:v>1872</x:v>
      </x:c>
      <x:c r="D516" s="1" t="s">
        <x:v>1911</x:v>
      </x:c>
      <x:c r="E516" s="1" t="n">
        <x:v>5.2</x:v>
      </x:c>
      <x:c r="F516" s="1" t="n">
        <x:v>48.1</x:v>
      </x:c>
      <x:c r="G516" s="1" t="n">
        <x:v>0</x:v>
      </x:c>
      <x:c r="H516" s="1" t="n">
        <x:v>0</x:v>
      </x:c>
      <x:c r="I516" s="1" t="n">
        <x:v>0</x:v>
      </x:c>
      <x:c r="J516" s="1" t="n">
        <x:v>0</x:v>
      </x:c>
      <x:c r="K516" s="1" t="n">
        <x:v>0</x:v>
      </x:c>
      <x:c r="L516" s="1" t="n">
        <x:v>777</x:v>
      </x:c>
      <x:c r="M516" s="1" t="n">
        <x:v>0</x:v>
      </x:c>
      <x:c r="N516" s="1" t="n">
        <x:v>0</x:v>
      </x:c>
      <x:c r="O516" s="1" t="n">
        <x:v>0</x:v>
      </x:c>
      <x:c r="P516" s="1" t="n">
        <x:v>0</x:v>
      </x:c>
      <x:c r="Q516" s="1" t="n">
        <x:v>12</x:v>
      </x:c>
      <x:c r="R516" s="1" t="n">
        <x:v>0</x:v>
      </x:c>
      <x:c r="S516" s="1" t="n">
        <x:v>0.88</x:v>
      </x:c>
      <x:c r="T516" s="1" t="n">
        <x:v>2</x:v>
      </x:c>
      <x:c r="U516" s="1" t="s">
        <x:v>1884</x:v>
      </x:c>
      <x:c r="V516" s="15" t="n">
        <x:v>6731.25</x:v>
      </x:c>
      <x:c r="W516" s="1" t="n">
        <x:v>98.5</x:v>
      </x:c>
      <x:c r="X516" s="1" t="n">
        <x:v>0</x:v>
      </x:c>
      <x:c r="Y516" s="1" t="n">
        <x:v>0</x:v>
      </x:c>
      <x:c r="Z516" s="16" t="n">
        <x:f aca="0">MIN(100,ROUND(MIN(1,E516/10)*15+MIN(1,G516/120)*15+MIN(1,H516/3)*12+MIN(1,J516/2)*10+MIN(1,K516/60)*10+MIN(1,O516/2)*10+MIN(1,P516/2)*8+MIN(1,R516/12)*7+MIN(1,S516/4)*5+MIN(1,T516/8)*3+IF(U516="Unsupported",3,IF(U516="Limited Support",1,0))+IF(C516="Critical",2,IF(C516="High",1,0)),0))</x:f>
        <x:v>10</x:v>
      </x:c>
      <x:c r="AA516" s="1" t="str">
        <x:f aca="0">IF(Z516&gt;=70,"Critical",IF(Z516&gt;=50,"High",IF(Z516&gt;=30,"Medium","Routine")))</x:f>
        <x:v>Routine</x:v>
      </x:c>
      <x:c r="AB516" s="1" t="str">
        <x:f aca="0">IF(W516&gt;=85,"Passes score threshold only","Below score threshold")</x:f>
        <x:v>Passes score threshold only</x:v>
      </x:c>
      <x:c r="AC516" s="12" t="n">
        <x:v>1</x:v>
      </x:c>
      <x:c r="AD516" s="12"/>
      <x:c r="AE516" s="12" t="n">
        <x:v>777</x:v>
      </x:c>
    </x:row>
    <x:row r="517" ht="15" hidden="0" customHeight="1">
      <x:c r="A517" s="1" t="s">
        <x:v>3305</x:v>
      </x:c>
      <x:c r="B517" s="1" t="s">
        <x:v>1945</x:v>
      </x:c>
      <x:c r="C517" s="1" t="s">
        <x:v>1902</x:v>
      </x:c>
      <x:c r="D517" s="1" t="s">
        <x:v>1870</x:v>
      </x:c>
      <x:c r="E517" s="1" t="n">
        <x:v>7.04</x:v>
      </x:c>
      <x:c r="F517" s="1" t="n">
        <x:v>71.8</x:v>
      </x:c>
      <x:c r="G517" s="1" t="n">
        <x:v>0</x:v>
      </x:c>
      <x:c r="H517" s="1" t="n">
        <x:v>0</x:v>
      </x:c>
      <x:c r="I517" s="1" t="n">
        <x:v>1</x:v>
      </x:c>
      <x:c r="J517" s="1" t="n">
        <x:v>0</x:v>
      </x:c>
      <x:c r="K517" s="1" t="n">
        <x:v>0</x:v>
      </x:c>
      <x:c r="L517" s="1" t="n">
        <x:v>457</x:v>
      </x:c>
      <x:c r="M517" s="1" t="n">
        <x:v>0.6</x:v>
      </x:c>
      <x:c r="N517" s="1" t="n">
        <x:v>0</x:v>
      </x:c>
      <x:c r="O517" s="1" t="n">
        <x:v>1</x:v>
      </x:c>
      <x:c r="P517" s="1" t="n">
        <x:v>0</x:v>
      </x:c>
      <x:c r="Q517" s="1" t="n">
        <x:v>25</x:v>
      </x:c>
      <x:c r="R517" s="1" t="n">
        <x:v>1</x:v>
      </x:c>
      <x:c r="S517" s="1" t="n">
        <x:v>1.89</x:v>
      </x:c>
      <x:c r="T517" s="1" t="n">
        <x:v>3</x:v>
      </x:c>
      <x:c r="U517" s="1" t="s">
        <x:v>1884</x:v>
      </x:c>
      <x:c r="V517" s="15" t="n">
        <x:v>2821.32</x:v>
      </x:c>
      <x:c r="W517" s="1" t="n">
        <x:v>100</x:v>
      </x:c>
      <x:c r="X517" s="1" t="n">
        <x:v>0</x:v>
      </x:c>
      <x:c r="Y517" s="1" t="n">
        <x:v>0</x:v>
      </x:c>
      <x:c r="Z517" s="16" t="n">
        <x:f aca="0">MIN(100,ROUND(MIN(1,E517/10)*15+MIN(1,G517/120)*15+MIN(1,H517/3)*12+MIN(1,J517/2)*10+MIN(1,K517/60)*10+MIN(1,O517/2)*10+MIN(1,P517/2)*8+MIN(1,R517/12)*7+MIN(1,S517/4)*5+MIN(1,T517/8)*3+IF(U517="Unsupported",3,IF(U517="Limited Support",1,0))+IF(C517="Critical",2,IF(C517="High",1,0)),0))</x:f>
        <x:v>22</x:v>
      </x:c>
      <x:c r="AA517" s="1" t="str">
        <x:f aca="0">IF(Z517&gt;=70,"Critical",IF(Z517&gt;=50,"High",IF(Z517&gt;=30,"Medium","Routine")))</x:f>
        <x:v>Routine</x:v>
      </x:c>
      <x:c r="AB517" s="1" t="str">
        <x:f aca="0">IF(W517&gt;=85,"Passes score threshold only","Below score threshold")</x:f>
        <x:v>Passes score threshold only</x:v>
      </x:c>
      <x:c r="AC517" s="12" t="n">
        <x:v>2</x:v>
      </x:c>
      <x:c r="AD517" s="12" t="n">
        <x:v>457</x:v>
      </x:c>
      <x:c r="AE517" s="12" t="n">
        <x:v>234</x:v>
      </x:c>
    </x:row>
    <x:row r="518" ht="15" hidden="0" customHeight="1">
      <x:c r="A518" s="1" t="s">
        <x:v>3308</x:v>
      </x:c>
      <x:c r="B518" s="1" t="s">
        <x:v>1888</x:v>
      </x:c>
      <x:c r="C518" s="1" t="s">
        <x:v>1902</x:v>
      </x:c>
      <x:c r="D518" s="1" t="s">
        <x:v>1891</x:v>
      </x:c>
      <x:c r="E518" s="1" t="n">
        <x:v>3.76</x:v>
      </x:c>
      <x:c r="F518" s="1" t="n">
        <x:v>69.7</x:v>
      </x:c>
      <x:c r="G518" s="1" t="n">
        <x:v>202</x:v>
      </x:c>
      <x:c r="H518" s="1" t="n">
        <x:v>0</x:v>
      </x:c>
      <x:c r="I518" s="1" t="n">
        <x:v>0</x:v>
      </x:c>
      <x:c r="J518" s="1" t="n">
        <x:v>0</x:v>
      </x:c>
      <x:c r="K518" s="1" t="n">
        <x:v>0</x:v>
      </x:c>
      <x:c r="L518" s="1" t="n">
        <x:v>890</x:v>
      </x:c>
      <x:c r="M518" s="1" t="n">
        <x:v>0</x:v>
      </x:c>
      <x:c r="N518" s="1" t="n">
        <x:v>0</x:v>
      </x:c>
      <x:c r="O518" s="1" t="n">
        <x:v>0</x:v>
      </x:c>
      <x:c r="P518" s="1" t="n">
        <x:v>0</x:v>
      </x:c>
      <x:c r="Q518" s="1" t="n">
        <x:v>26</x:v>
      </x:c>
      <x:c r="R518" s="1" t="n">
        <x:v>2</x:v>
      </x:c>
      <x:c r="S518" s="1" t="n">
        <x:v>0</x:v>
      </x:c>
      <x:c r="T518" s="1" t="n">
        <x:v>0</x:v>
      </x:c>
      <x:c r="U518" s="1" t="s">
        <x:v>1884</x:v>
      </x:c>
      <x:c r="V518" s="15" t="n">
        <x:v>3084.79</x:v>
      </x:c>
      <x:c r="W518" s="1" t="n">
        <x:v>96.9</x:v>
      </x:c>
      <x:c r="X518" s="1" t="n">
        <x:v>0</x:v>
      </x:c>
      <x:c r="Y518" s="1" t="n">
        <x:v>0</x:v>
      </x:c>
      <x:c r="Z518" s="16" t="n">
        <x:f aca="0">MIN(100,ROUND(MIN(1,E518/10)*15+MIN(1,G518/120)*15+MIN(1,H518/3)*12+MIN(1,J518/2)*10+MIN(1,K518/60)*10+MIN(1,O518/2)*10+MIN(1,P518/2)*8+MIN(1,R518/12)*7+MIN(1,S518/4)*5+MIN(1,T518/8)*3+IF(U518="Unsupported",3,IF(U518="Limited Support",1,0))+IF(C518="Critical",2,IF(C518="High",1,0)),0))</x:f>
        <x:v>24</x:v>
      </x:c>
      <x:c r="AA518" s="1" t="str">
        <x:f aca="0">IF(Z518&gt;=70,"Critical",IF(Z518&gt;=50,"High",IF(Z518&gt;=30,"Medium","Routine")))</x:f>
        <x:v>Routine</x:v>
      </x:c>
      <x:c r="AB518" s="1" t="str">
        <x:f aca="0">IF(W518&gt;=85,"Passes score threshold only","Below score threshold")</x:f>
        <x:v>Passes score threshold only</x:v>
      </x:c>
      <x:c r="AC518" s="12" t="n">
        <x:v>1</x:v>
      </x:c>
      <x:c r="AD518" s="12"/>
      <x:c r="AE518" s="12" t="n">
        <x:v>890</x:v>
      </x:c>
    </x:row>
    <x:row r="519" ht="15" hidden="0" customHeight="1">
      <x:c r="A519" s="1" t="s">
        <x:v>3311</x:v>
      </x:c>
      <x:c r="B519" s="1" t="s">
        <x:v>1997</x:v>
      </x:c>
      <x:c r="C519" s="1" t="s">
        <x:v>1902</x:v>
      </x:c>
      <x:c r="D519" s="1" t="s">
        <x:v>1911</x:v>
      </x:c>
      <x:c r="E519" s="1" t="n">
        <x:v>1.74</x:v>
      </x:c>
      <x:c r="F519" s="1" t="n">
        <x:v>49.9</x:v>
      </x:c>
      <x:c r="G519" s="1" t="n">
        <x:v>0</x:v>
      </x:c>
      <x:c r="H519" s="1" t="n">
        <x:v>0</x:v>
      </x:c>
      <x:c r="I519" s="1" t="n">
        <x:v>0</x:v>
      </x:c>
      <x:c r="J519" s="1" t="n">
        <x:v>0</x:v>
      </x:c>
      <x:c r="K519" s="1" t="n">
        <x:v>0</x:v>
      </x:c>
      <x:c r="L519" s="1" t="n">
        <x:v>999</x:v>
      </x:c>
      <x:c r="M519" s="1" t="n">
        <x:v>0</x:v>
      </x:c>
      <x:c r="N519" s="1" t="n">
        <x:v>0</x:v>
      </x:c>
      <x:c r="O519" s="1" t="n">
        <x:v>0</x:v>
      </x:c>
      <x:c r="P519" s="1" t="n">
        <x:v>0</x:v>
      </x:c>
      <x:c r="Q519" s="1" t="n">
        <x:v>16</x:v>
      </x:c>
      <x:c r="R519" s="1" t="n">
        <x:v>0</x:v>
      </x:c>
      <x:c r="S519" s="1" t="n">
        <x:v>0.59</x:v>
      </x:c>
      <x:c r="T519" s="1" t="n">
        <x:v>2</x:v>
      </x:c>
      <x:c r="U519" s="1" t="s">
        <x:v>1884</x:v>
      </x:c>
      <x:c r="V519" s="15" t="n">
        <x:v>47862.09</x:v>
      </x:c>
      <x:c r="W519" s="1" t="n">
        <x:v>96</x:v>
      </x:c>
      <x:c r="X519" s="1" t="n">
        <x:v>0</x:v>
      </x:c>
      <x:c r="Y519" s="1" t="n">
        <x:v>0</x:v>
      </x:c>
      <x:c r="Z519" s="16" t="n">
        <x:f aca="0">MIN(100,ROUND(MIN(1,E519/10)*15+MIN(1,G519/120)*15+MIN(1,H519/3)*12+MIN(1,J519/2)*10+MIN(1,K519/60)*10+MIN(1,O519/2)*10+MIN(1,P519/2)*8+MIN(1,R519/12)*7+MIN(1,S519/4)*5+MIN(1,T519/8)*3+IF(U519="Unsupported",3,IF(U519="Limited Support",1,0))+IF(C519="Critical",2,IF(C519="High",1,0)),0))</x:f>
        <x:v>6</x:v>
      </x:c>
      <x:c r="AA519" s="1" t="str">
        <x:f aca="0">IF(Z519&gt;=70,"Critical",IF(Z519&gt;=50,"High",IF(Z519&gt;=30,"Medium","Routine")))</x:f>
        <x:v>Routine</x:v>
      </x:c>
      <x:c r="AB519" s="1" t="str">
        <x:f aca="0">IF(W519&gt;=85,"Passes score threshold only","Below score threshold")</x:f>
        <x:v>Passes score threshold only</x:v>
      </x:c>
      <x:c r="AC519" s="12" t="n">
        <x:v>0</x:v>
      </x:c>
      <x:c r="AD519" s="12"/>
      <x:c r="AE519" s="12"/>
    </x:row>
    <x:row r="520" ht="15" hidden="0" customHeight="1">
      <x:c r="A520" s="1" t="s">
        <x:v>1200</x:v>
      </x:c>
      <x:c r="B520" s="1" t="s">
        <x:v>1949</x:v>
      </x:c>
      <x:c r="C520" s="1" t="s">
        <x:v>1902</x:v>
      </x:c>
      <x:c r="D520" s="1" t="s">
        <x:v>1870</x:v>
      </x:c>
      <x:c r="E520" s="1" t="n">
        <x:v>1.43</x:v>
      </x:c>
      <x:c r="F520" s="1" t="n">
        <x:v>46.5</x:v>
      </x:c>
      <x:c r="G520" s="1" t="n">
        <x:v>0</x:v>
      </x:c>
      <x:c r="H520" s="1" t="n">
        <x:v>0</x:v>
      </x:c>
      <x:c r="I520" s="1" t="n">
        <x:v>0</x:v>
      </x:c>
      <x:c r="J520" s="1" t="n">
        <x:v>0</x:v>
      </x:c>
      <x:c r="K520" s="1" t="n">
        <x:v>0</x:v>
      </x:c>
      <x:c r="L520" s="1" t="n">
        <x:v>999</x:v>
      </x:c>
      <x:c r="M520" s="1" t="n">
        <x:v>0</x:v>
      </x:c>
      <x:c r="N520" s="1" t="n">
        <x:v>0</x:v>
      </x:c>
      <x:c r="O520" s="1" t="n">
        <x:v>0</x:v>
      </x:c>
      <x:c r="P520" s="1" t="n">
        <x:v>0</x:v>
      </x:c>
      <x:c r="Q520" s="1" t="n">
        <x:v>7</x:v>
      </x:c>
      <x:c r="R520" s="1" t="n">
        <x:v>1</x:v>
      </x:c>
      <x:c r="S520" s="1" t="n">
        <x:v>0.97</x:v>
      </x:c>
      <x:c r="T520" s="1" t="n">
        <x:v>2</x:v>
      </x:c>
      <x:c r="U520" s="1" t="s">
        <x:v>1873</x:v>
      </x:c>
      <x:c r="V520" s="15" t="n">
        <x:v>21335.67</x:v>
      </x:c>
      <x:c r="W520" s="1" t="n">
        <x:v>97.3</x:v>
      </x:c>
      <x:c r="X520" s="1" t="n">
        <x:v>0</x:v>
      </x:c>
      <x:c r="Y520" s="1" t="n">
        <x:v>0</x:v>
      </x:c>
      <x:c r="Z520" s="16" t="n">
        <x:f aca="0">MIN(100,ROUND(MIN(1,E520/10)*15+MIN(1,G520/120)*15+MIN(1,H520/3)*12+MIN(1,J520/2)*10+MIN(1,K520/60)*10+MIN(1,O520/2)*10+MIN(1,P520/2)*8+MIN(1,R520/12)*7+MIN(1,S520/4)*5+MIN(1,T520/8)*3+IF(U520="Unsupported",3,IF(U520="Limited Support",1,0))+IF(C520="Critical",2,IF(C520="High",1,0)),0))</x:f>
        <x:v>10</x:v>
      </x:c>
      <x:c r="AA520" s="1" t="str">
        <x:f aca="0">IF(Z520&gt;=70,"Critical",IF(Z520&gt;=50,"High",IF(Z520&gt;=30,"Medium","Routine")))</x:f>
        <x:v>Routine</x:v>
      </x:c>
      <x:c r="AB520" s="1" t="str">
        <x:f aca="0">IF(W520&gt;=85,"Passes score threshold only","Below score threshold")</x:f>
        <x:v>Passes score threshold only</x:v>
      </x:c>
      <x:c r="AC520" s="12" t="n">
        <x:v>0</x:v>
      </x:c>
      <x:c r="AD520" s="12"/>
      <x:c r="AE520" s="12"/>
    </x:row>
    <x:row r="521" ht="15" hidden="0" customHeight="1">
      <x:c r="A521" s="1" t="s">
        <x:v>1204</x:v>
      </x:c>
      <x:c r="B521" s="1" t="s">
        <x:v>1945</x:v>
      </x:c>
      <x:c r="C521" s="1" t="s">
        <x:v>1902</x:v>
      </x:c>
      <x:c r="D521" s="1" t="s">
        <x:v>1870</x:v>
      </x:c>
      <x:c r="E521" s="1" t="n">
        <x:v>7.19</x:v>
      </x:c>
      <x:c r="F521" s="1" t="n">
        <x:v>71.1</x:v>
      </x:c>
      <x:c r="G521" s="1" t="n">
        <x:v>0</x:v>
      </x:c>
      <x:c r="H521" s="1" t="n">
        <x:v>0</x:v>
      </x:c>
      <x:c r="I521" s="1" t="n">
        <x:v>0</x:v>
      </x:c>
      <x:c r="J521" s="1" t="n">
        <x:v>0</x:v>
      </x:c>
      <x:c r="K521" s="1" t="n">
        <x:v>0</x:v>
      </x:c>
      <x:c r="L521" s="1" t="n">
        <x:v>535</x:v>
      </x:c>
      <x:c r="M521" s="1" t="n">
        <x:v>0</x:v>
      </x:c>
      <x:c r="N521" s="1" t="n">
        <x:v>0</x:v>
      </x:c>
      <x:c r="O521" s="1" t="n">
        <x:v>0</x:v>
      </x:c>
      <x:c r="P521" s="1" t="n">
        <x:v>0</x:v>
      </x:c>
      <x:c r="Q521" s="1" t="n">
        <x:v>18</x:v>
      </x:c>
      <x:c r="R521" s="1" t="n">
        <x:v>2</x:v>
      </x:c>
      <x:c r="S521" s="1" t="n">
        <x:v>1.36</x:v>
      </x:c>
      <x:c r="T521" s="1" t="n">
        <x:v>3</x:v>
      </x:c>
      <x:c r="U521" s="1" t="s">
        <x:v>1884</x:v>
      </x:c>
      <x:c r="V521" s="15" t="n">
        <x:v>2941.57</x:v>
      </x:c>
      <x:c r="W521" s="1" t="n">
        <x:v>96.3</x:v>
      </x:c>
      <x:c r="X521" s="1" t="n">
        <x:v>0</x:v>
      </x:c>
      <x:c r="Y521" s="1" t="n">
        <x:v>0</x:v>
      </x:c>
      <x:c r="Z521" s="16" t="n">
        <x:f aca="0">MIN(100,ROUND(MIN(1,E521/10)*15+MIN(1,G521/120)*15+MIN(1,H521/3)*12+MIN(1,J521/2)*10+MIN(1,K521/60)*10+MIN(1,O521/2)*10+MIN(1,P521/2)*8+MIN(1,R521/12)*7+MIN(1,S521/4)*5+MIN(1,T521/8)*3+IF(U521="Unsupported",3,IF(U521="Limited Support",1,0))+IF(C521="Critical",2,IF(C521="High",1,0)),0))</x:f>
        <x:v>17</x:v>
      </x:c>
      <x:c r="AA521" s="1" t="str">
        <x:f aca="0">IF(Z521&gt;=70,"Critical",IF(Z521&gt;=50,"High",IF(Z521&gt;=30,"Medium","Routine")))</x:f>
        <x:v>Routine</x:v>
      </x:c>
      <x:c r="AB521" s="1" t="str">
        <x:f aca="0">IF(W521&gt;=85,"Passes score threshold only","Below score threshold")</x:f>
        <x:v>Passes score threshold only</x:v>
      </x:c>
      <x:c r="AC521" s="12" t="n">
        <x:v>1</x:v>
      </x:c>
      <x:c r="AD521" s="12"/>
      <x:c r="AE521" s="12" t="n">
        <x:v>535</x:v>
      </x:c>
    </x:row>
    <x:row r="522" ht="15" hidden="0" customHeight="1">
      <x:c r="A522" s="1" t="s">
        <x:v>1207</x:v>
      </x:c>
      <x:c r="B522" s="1" t="s">
        <x:v>1915</x:v>
      </x:c>
      <x:c r="C522" s="1" t="s">
        <x:v>1902</x:v>
      </x:c>
      <x:c r="D522" s="1" t="s">
        <x:v>1891</x:v>
      </x:c>
      <x:c r="E522" s="1" t="n">
        <x:v>0.33</x:v>
      </x:c>
      <x:c r="F522" s="1" t="n">
        <x:v>66.2</x:v>
      </x:c>
      <x:c r="G522" s="1" t="n">
        <x:v>0</x:v>
      </x:c>
      <x:c r="H522" s="1" t="n">
        <x:v>0</x:v>
      </x:c>
      <x:c r="I522" s="1" t="n">
        <x:v>0</x:v>
      </x:c>
      <x:c r="J522" s="1" t="n">
        <x:v>0</x:v>
      </x:c>
      <x:c r="K522" s="1" t="n">
        <x:v>0</x:v>
      </x:c>
      <x:c r="L522" s="1" t="n">
        <x:v>999</x:v>
      </x:c>
      <x:c r="M522" s="1" t="n">
        <x:v>0</x:v>
      </x:c>
      <x:c r="N522" s="1" t="n">
        <x:v>0</x:v>
      </x:c>
      <x:c r="O522" s="1" t="n">
        <x:v>0</x:v>
      </x:c>
      <x:c r="P522" s="1" t="n">
        <x:v>0</x:v>
      </x:c>
      <x:c r="Q522" s="1" t="n">
        <x:v>21</x:v>
      </x:c>
      <x:c r="R522" s="1" t="n">
        <x:v>0</x:v>
      </x:c>
      <x:c r="S522" s="1" t="n">
        <x:v>0.36</x:v>
      </x:c>
      <x:c r="T522" s="1" t="n">
        <x:v>4</x:v>
      </x:c>
      <x:c r="U522" s="1" t="s">
        <x:v>1884</x:v>
      </x:c>
      <x:c r="V522" s="15" t="n">
        <x:v>31044.01</x:v>
      </x:c>
      <x:c r="W522" s="1" t="n">
        <x:v>99.8</x:v>
      </x:c>
      <x:c r="X522" s="1" t="n">
        <x:v>0</x:v>
      </x:c>
      <x:c r="Y522" s="1" t="n">
        <x:v>0</x:v>
      </x:c>
      <x:c r="Z522" s="16" t="n">
        <x:f aca="0">MIN(100,ROUND(MIN(1,E522/10)*15+MIN(1,G522/120)*15+MIN(1,H522/3)*12+MIN(1,J522/2)*10+MIN(1,K522/60)*10+MIN(1,O522/2)*10+MIN(1,P522/2)*8+MIN(1,R522/12)*7+MIN(1,S522/4)*5+MIN(1,T522/8)*3+IF(U522="Unsupported",3,IF(U522="Limited Support",1,0))+IF(C522="Critical",2,IF(C522="High",1,0)),0))</x:f>
        <x:v>4</x:v>
      </x:c>
      <x:c r="AA522" s="1" t="str">
        <x:f aca="0">IF(Z522&gt;=70,"Critical",IF(Z522&gt;=50,"High",IF(Z522&gt;=30,"Medium","Routine")))</x:f>
        <x:v>Routine</x:v>
      </x:c>
      <x:c r="AB522" s="1" t="str">
        <x:f aca="0">IF(W522&gt;=85,"Passes score threshold only","Below score threshold")</x:f>
        <x:v>Passes score threshold only</x:v>
      </x:c>
      <x:c r="AC522" s="12" t="n">
        <x:v>0</x:v>
      </x:c>
      <x:c r="AD522" s="12"/>
      <x:c r="AE522" s="12"/>
    </x:row>
    <x:row r="523" ht="15" hidden="0" customHeight="1">
      <x:c r="A523" s="1" t="s">
        <x:v>1209</x:v>
      </x:c>
      <x:c r="B523" s="1" t="s">
        <x:v>1888</x:v>
      </x:c>
      <x:c r="C523" s="1" t="s">
        <x:v>1893</x:v>
      </x:c>
      <x:c r="D523" s="1" t="s">
        <x:v>1870</x:v>
      </x:c>
      <x:c r="E523" s="1" t="n">
        <x:v>5.35</x:v>
      </x:c>
      <x:c r="F523" s="1" t="n">
        <x:v>76.7</x:v>
      </x:c>
      <x:c r="G523" s="1" t="n">
        <x:v>0</x:v>
      </x:c>
      <x:c r="H523" s="1" t="n">
        <x:v>0</x:v>
      </x:c>
      <x:c r="I523" s="1" t="n">
        <x:v>1</x:v>
      </x:c>
      <x:c r="J523" s="1" t="n">
        <x:v>0</x:v>
      </x:c>
      <x:c r="K523" s="1" t="n">
        <x:v>0</x:v>
      </x:c>
      <x:c r="L523" s="1" t="n">
        <x:v>214</x:v>
      </x:c>
      <x:c r="M523" s="1" t="n">
        <x:v>2.1</x:v>
      </x:c>
      <x:c r="N523" s="1" t="n">
        <x:v>0</x:v>
      </x:c>
      <x:c r="O523" s="1" t="n">
        <x:v>0</x:v>
      </x:c>
      <x:c r="P523" s="1" t="n">
        <x:v>0</x:v>
      </x:c>
      <x:c r="Q523" s="1" t="n">
        <x:v>23</x:v>
      </x:c>
      <x:c r="R523" s="1" t="n">
        <x:v>3</x:v>
      </x:c>
      <x:c r="S523" s="1" t="n">
        <x:v>0</x:v>
      </x:c>
      <x:c r="T523" s="1" t="n">
        <x:v>3</x:v>
      </x:c>
      <x:c r="U523" s="1" t="s">
        <x:v>1873</x:v>
      </x:c>
      <x:c r="V523" s="15" t="n">
        <x:v>3622.17</x:v>
      </x:c>
      <x:c r="W523" s="1" t="n">
        <x:v>97.6</x:v>
      </x:c>
      <x:c r="X523" s="1" t="n">
        <x:v>0</x:v>
      </x:c>
      <x:c r="Y523" s="1" t="n">
        <x:v>1</x:v>
      </x:c>
      <x:c r="Z523" s="16" t="n">
        <x:f aca="0">MIN(100,ROUND(MIN(1,E523/10)*15+MIN(1,G523/120)*15+MIN(1,H523/3)*12+MIN(1,J523/2)*10+MIN(1,K523/60)*10+MIN(1,O523/2)*10+MIN(1,P523/2)*8+MIN(1,R523/12)*7+MIN(1,S523/4)*5+MIN(1,T523/8)*3+IF(U523="Unsupported",3,IF(U523="Limited Support",1,0))+IF(C523="Critical",2,IF(C523="High",1,0)),0))</x:f>
        <x:v>15</x:v>
      </x:c>
      <x:c r="AA523" s="1" t="str">
        <x:f aca="0">IF(Z523&gt;=70,"Critical",IF(Z523&gt;=50,"High",IF(Z523&gt;=30,"Medium","Routine")))</x:f>
        <x:v>Routine</x:v>
      </x:c>
      <x:c r="AB523" s="1" t="str">
        <x:f aca="0">IF(W523&gt;=85,"Passes score threshold only","Below score threshold")</x:f>
        <x:v>Passes score threshold only</x:v>
      </x:c>
      <x:c r="AC523" s="12" t="n">
        <x:v>1</x:v>
      </x:c>
      <x:c r="AD523" s="12"/>
      <x:c r="AE523" s="12" t="n">
        <x:v>214</x:v>
      </x:c>
    </x:row>
    <x:row r="524" ht="15" hidden="0" customHeight="1">
      <x:c r="A524" s="1" t="s">
        <x:v>1782</x:v>
      </x:c>
      <x:c r="B524" s="1" t="s">
        <x:v>1888</x:v>
      </x:c>
      <x:c r="C524" s="1" t="s">
        <x:v>1902</x:v>
      </x:c>
      <x:c r="D524" s="1" t="s">
        <x:v>1870</x:v>
      </x:c>
      <x:c r="E524" s="1" t="n">
        <x:v>2.28</x:v>
      </x:c>
      <x:c r="F524" s="1" t="n">
        <x:v>83.5</x:v>
      </x:c>
      <x:c r="G524" s="1" t="n">
        <x:v>91</x:v>
      </x:c>
      <x:c r="H524" s="1" t="n">
        <x:v>0</x:v>
      </x:c>
      <x:c r="I524" s="1" t="n">
        <x:v>0</x:v>
      </x:c>
      <x:c r="J524" s="1" t="n">
        <x:v>0</x:v>
      </x:c>
      <x:c r="K524" s="1" t="n">
        <x:v>0</x:v>
      </x:c>
      <x:c r="L524" s="1" t="n">
        <x:v>643</x:v>
      </x:c>
      <x:c r="M524" s="1" t="n">
        <x:v>0</x:v>
      </x:c>
      <x:c r="N524" s="1" t="n">
        <x:v>0</x:v>
      </x:c>
      <x:c r="O524" s="1" t="n">
        <x:v>0</x:v>
      </x:c>
      <x:c r="P524" s="1" t="n">
        <x:v>0</x:v>
      </x:c>
      <x:c r="Q524" s="1" t="n">
        <x:v>9</x:v>
      </x:c>
      <x:c r="R524" s="1" t="n">
        <x:v>1</x:v>
      </x:c>
      <x:c r="S524" s="1" t="n">
        <x:v>0.21</x:v>
      </x:c>
      <x:c r="T524" s="1" t="n">
        <x:v>2</x:v>
      </x:c>
      <x:c r="U524" s="1" t="s">
        <x:v>1884</x:v>
      </x:c>
      <x:c r="V524" s="15" t="n">
        <x:v>3950.75</x:v>
      </x:c>
      <x:c r="W524" s="1" t="n">
        <x:v>93.4</x:v>
      </x:c>
      <x:c r="X524" s="1" t="n">
        <x:v>0</x:v>
      </x:c>
      <x:c r="Y524" s="1" t="n">
        <x:v>0</x:v>
      </x:c>
      <x:c r="Z524" s="16" t="n">
        <x:f aca="0">MIN(100,ROUND(MIN(1,E524/10)*15+MIN(1,G524/120)*15+MIN(1,H524/3)*12+MIN(1,J524/2)*10+MIN(1,K524/60)*10+MIN(1,O524/2)*10+MIN(1,P524/2)*8+MIN(1,R524/12)*7+MIN(1,S524/4)*5+MIN(1,T524/8)*3+IF(U524="Unsupported",3,IF(U524="Limited Support",1,0))+IF(C524="Critical",2,IF(C524="High",1,0)),0))</x:f>
        <x:v>18</x:v>
      </x:c>
      <x:c r="AA524" s="1" t="str">
        <x:f aca="0">IF(Z524&gt;=70,"Critical",IF(Z524&gt;=50,"High",IF(Z524&gt;=30,"Medium","Routine")))</x:f>
        <x:v>Routine</x:v>
      </x:c>
      <x:c r="AB524" s="1" t="str">
        <x:f aca="0">IF(W524&gt;=85,"Passes score threshold only","Below score threshold")</x:f>
        <x:v>Passes score threshold only</x:v>
      </x:c>
      <x:c r="AC524" s="12" t="n">
        <x:v>1</x:v>
      </x:c>
      <x:c r="AD524" s="12"/>
      <x:c r="AE524" s="12" t="n">
        <x:v>643</x:v>
      </x:c>
    </x:row>
    <x:row r="525" ht="15" hidden="0" customHeight="1">
      <x:c r="A525" s="1" t="s">
        <x:v>1211</x:v>
      </x:c>
      <x:c r="B525" s="1" t="s">
        <x:v>1927</x:v>
      </x:c>
      <x:c r="C525" s="1" t="s">
        <x:v>1893</x:v>
      </x:c>
      <x:c r="D525" s="1" t="s">
        <x:v>1911</x:v>
      </x:c>
      <x:c r="E525" s="1" t="n">
        <x:v>5.35</x:v>
      </x:c>
      <x:c r="F525" s="1" t="n">
        <x:v>86.9</x:v>
      </x:c>
      <x:c r="G525" s="1" t="n">
        <x:v>0</x:v>
      </x:c>
      <x:c r="H525" s="1" t="n">
        <x:v>1</x:v>
      </x:c>
      <x:c r="I525" s="1" t="n">
        <x:v>2</x:v>
      </x:c>
      <x:c r="J525" s="1" t="n">
        <x:v>0</x:v>
      </x:c>
      <x:c r="K525" s="1" t="n">
        <x:v>25.8</x:v>
      </x:c>
      <x:c r="L525" s="1" t="n">
        <x:v>66</x:v>
      </x:c>
      <x:c r="M525" s="1" t="n">
        <x:v>2.3</x:v>
      </x:c>
      <x:c r="N525" s="1" t="n">
        <x:v>0</x:v>
      </x:c>
      <x:c r="O525" s="1" t="n">
        <x:v>1</x:v>
      </x:c>
      <x:c r="P525" s="1" t="n">
        <x:v>1</x:v>
      </x:c>
      <x:c r="Q525" s="1" t="n">
        <x:v>30</x:v>
      </x:c>
      <x:c r="R525" s="1" t="n">
        <x:v>1</x:v>
      </x:c>
      <x:c r="S525" s="1" t="n">
        <x:v>1.31</x:v>
      </x:c>
      <x:c r="T525" s="1" t="n">
        <x:v>4</x:v>
      </x:c>
      <x:c r="U525" s="1" t="s">
        <x:v>1884</x:v>
      </x:c>
      <x:c r="V525" s="15" t="n">
        <x:v>9958.01</x:v>
      </x:c>
      <x:c r="W525" s="1" t="n">
        <x:v>100</x:v>
      </x:c>
      <x:c r="X525" s="1" t="n">
        <x:v>0</x:v>
      </x:c>
      <x:c r="Y525" s="1" t="n">
        <x:v>0</x:v>
      </x:c>
      <x:c r="Z525" s="16" t="n">
        <x:f aca="0">MIN(100,ROUND(MIN(1,E525/10)*15+MIN(1,G525/120)*15+MIN(1,H525/3)*12+MIN(1,J525/2)*10+MIN(1,K525/60)*10+MIN(1,O525/2)*10+MIN(1,P525/2)*8+MIN(1,R525/12)*7+MIN(1,S525/4)*5+MIN(1,T525/8)*3+IF(U525="Unsupported",3,IF(U525="Limited Support",1,0))+IF(C525="Critical",2,IF(C525="High",1,0)),0))</x:f>
        <x:v>30</x:v>
      </x:c>
      <x:c r="AA525" s="1" t="str">
        <x:f aca="0">IF(Z525&gt;=70,"Critical",IF(Z525&gt;=50,"High",IF(Z525&gt;=30,"Medium","Routine")))</x:f>
        <x:v>Medium</x:v>
      </x:c>
      <x:c r="AB525" s="1" t="str">
        <x:f aca="0">IF(W525&gt;=85,"Passes score threshold only","Below score threshold")</x:f>
        <x:v>Passes score threshold only</x:v>
      </x:c>
      <x:c r="AC525" s="12" t="n">
        <x:v>2</x:v>
      </x:c>
      <x:c r="AD525" s="12" t="n">
        <x:v>66</x:v>
      </x:c>
      <x:c r="AE525" s="12" t="n">
        <x:v>89</x:v>
      </x:c>
    </x:row>
    <x:row r="526" ht="15" hidden="0" customHeight="1">
      <x:c r="A526" s="1" t="s">
        <x:v>1213</x:v>
      </x:c>
      <x:c r="B526" s="1" t="s">
        <x:v>1915</x:v>
      </x:c>
      <x:c r="C526" s="1" t="s">
        <x:v>1902</x:v>
      </x:c>
      <x:c r="D526" s="1" t="s">
        <x:v>1870</x:v>
      </x:c>
      <x:c r="E526" s="1" t="n">
        <x:v>3.18</x:v>
      </x:c>
      <x:c r="F526" s="1" t="n">
        <x:v>74.5</x:v>
      </x:c>
      <x:c r="G526" s="1" t="n">
        <x:v>0</x:v>
      </x:c>
      <x:c r="H526" s="1" t="n">
        <x:v>0</x:v>
      </x:c>
      <x:c r="I526" s="1" t="n">
        <x:v>1</x:v>
      </x:c>
      <x:c r="J526" s="1" t="n">
        <x:v>0</x:v>
      </x:c>
      <x:c r="K526" s="1" t="n">
        <x:v>0</x:v>
      </x:c>
      <x:c r="L526" s="1" t="n">
        <x:v>299</x:v>
      </x:c>
      <x:c r="M526" s="1" t="n">
        <x:v>1.9</x:v>
      </x:c>
      <x:c r="N526" s="1" t="n">
        <x:v>0</x:v>
      </x:c>
      <x:c r="O526" s="1" t="n">
        <x:v>0</x:v>
      </x:c>
      <x:c r="P526" s="1" t="n">
        <x:v>0</x:v>
      </x:c>
      <x:c r="Q526" s="1" t="n">
        <x:v>26</x:v>
      </x:c>
      <x:c r="R526" s="1" t="n">
        <x:v>0</x:v>
      </x:c>
      <x:c r="S526" s="1" t="n">
        <x:v>0.39</x:v>
      </x:c>
      <x:c r="T526" s="1" t="n">
        <x:v>4</x:v>
      </x:c>
      <x:c r="U526" s="1" t="s">
        <x:v>1884</x:v>
      </x:c>
      <x:c r="V526" s="15" t="n">
        <x:v>36419.15</x:v>
      </x:c>
      <x:c r="W526" s="1" t="n">
        <x:v>93.8</x:v>
      </x:c>
      <x:c r="X526" s="1" t="n">
        <x:v>0</x:v>
      </x:c>
      <x:c r="Y526" s="1" t="n">
        <x:v>0</x:v>
      </x:c>
      <x:c r="Z526" s="16" t="n">
        <x:f aca="0">MIN(100,ROUND(MIN(1,E526/10)*15+MIN(1,G526/120)*15+MIN(1,H526/3)*12+MIN(1,J526/2)*10+MIN(1,K526/60)*10+MIN(1,O526/2)*10+MIN(1,P526/2)*8+MIN(1,R526/12)*7+MIN(1,S526/4)*5+MIN(1,T526/8)*3+IF(U526="Unsupported",3,IF(U526="Limited Support",1,0))+IF(C526="Critical",2,IF(C526="High",1,0)),0))</x:f>
        <x:v>9</x:v>
      </x:c>
      <x:c r="AA526" s="1" t="str">
        <x:f aca="0">IF(Z526&gt;=70,"Critical",IF(Z526&gt;=50,"High",IF(Z526&gt;=30,"Medium","Routine")))</x:f>
        <x:v>Routine</x:v>
      </x:c>
      <x:c r="AB526" s="1" t="str">
        <x:f aca="0">IF(W526&gt;=85,"Passes score threshold only","Below score threshold")</x:f>
        <x:v>Passes score threshold only</x:v>
      </x:c>
      <x:c r="AC526" s="12" t="n">
        <x:v>3</x:v>
      </x:c>
      <x:c r="AD526" s="12" t="n">
        <x:v>299</x:v>
      </x:c>
      <x:c r="AE526" s="12" t="n">
        <x:v>322</x:v>
      </x:c>
    </x:row>
    <x:row r="527" ht="15" hidden="0" customHeight="1">
      <x:c r="A527" s="1" t="s">
        <x:v>3328</x:v>
      </x:c>
      <x:c r="B527" s="1" t="s">
        <x:v>1879</x:v>
      </x:c>
      <x:c r="C527" s="1" t="s">
        <x:v>1872</x:v>
      </x:c>
      <x:c r="D527" s="1" t="s">
        <x:v>1891</x:v>
      </x:c>
      <x:c r="E527" s="1" t="n">
        <x:v>7.06</x:v>
      </x:c>
      <x:c r="F527" s="1" t="n">
        <x:v>62.7</x:v>
      </x:c>
      <x:c r="G527" s="1" t="n">
        <x:v>0</x:v>
      </x:c>
      <x:c r="H527" s="1" t="n">
        <x:v>0</x:v>
      </x:c>
      <x:c r="I527" s="1" t="n">
        <x:v>1</x:v>
      </x:c>
      <x:c r="J527" s="1" t="n">
        <x:v>0</x:v>
      </x:c>
      <x:c r="K527" s="1" t="n">
        <x:v>0</x:v>
      </x:c>
      <x:c r="L527" s="1" t="n">
        <x:v>112</x:v>
      </x:c>
      <x:c r="M527" s="1" t="n">
        <x:v>0.5</x:v>
      </x:c>
      <x:c r="N527" s="1" t="n">
        <x:v>0</x:v>
      </x:c>
      <x:c r="O527" s="1" t="n">
        <x:v>0</x:v>
      </x:c>
      <x:c r="P527" s="1" t="n">
        <x:v>0</x:v>
      </x:c>
      <x:c r="Q527" s="1" t="n">
        <x:v>17</x:v>
      </x:c>
      <x:c r="R527" s="1" t="n">
        <x:v>1</x:v>
      </x:c>
      <x:c r="S527" s="1" t="n">
        <x:v>1.28</x:v>
      </x:c>
      <x:c r="T527" s="1" t="n">
        <x:v>1</x:v>
      </x:c>
      <x:c r="U527" s="1" t="s">
        <x:v>1884</x:v>
      </x:c>
      <x:c r="V527" s="15" t="n">
        <x:v>1873.65</x:v>
      </x:c>
      <x:c r="W527" s="1" t="n">
        <x:v>94.7</x:v>
      </x:c>
      <x:c r="X527" s="1" t="n">
        <x:v>0</x:v>
      </x:c>
      <x:c r="Y527" s="1" t="n">
        <x:v>0</x:v>
      </x:c>
      <x:c r="Z527" s="16" t="n">
        <x:f aca="0">MIN(100,ROUND(MIN(1,E527/10)*15+MIN(1,G527/120)*15+MIN(1,H527/3)*12+MIN(1,J527/2)*10+MIN(1,K527/60)*10+MIN(1,O527/2)*10+MIN(1,P527/2)*8+MIN(1,R527/12)*7+MIN(1,S527/4)*5+MIN(1,T527/8)*3+IF(U527="Unsupported",3,IF(U527="Limited Support",1,0))+IF(C527="Critical",2,IF(C527="High",1,0)),0))</x:f>
        <x:v>13</x:v>
      </x:c>
      <x:c r="AA527" s="1" t="str">
        <x:f aca="0">IF(Z527&gt;=70,"Critical",IF(Z527&gt;=50,"High",IF(Z527&gt;=30,"Medium","Routine")))</x:f>
        <x:v>Routine</x:v>
      </x:c>
      <x:c r="AB527" s="1" t="str">
        <x:f aca="0">IF(W527&gt;=85,"Passes score threshold only","Below score threshold")</x:f>
        <x:v>Passes score threshold only</x:v>
      </x:c>
      <x:c r="AC527" s="12" t="n">
        <x:v>1</x:v>
      </x:c>
      <x:c r="AD527" s="12"/>
      <x:c r="AE527" s="12" t="n">
        <x:v>112</x:v>
      </x:c>
    </x:row>
    <x:row r="528" ht="15" hidden="0" customHeight="1">
      <x:c r="A528" s="1" t="s">
        <x:v>3331</x:v>
      </x:c>
      <x:c r="B528" s="1" t="s">
        <x:v>1897</x:v>
      </x:c>
      <x:c r="C528" s="1" t="s">
        <x:v>1902</x:v>
      </x:c>
      <x:c r="D528" s="1" t="s">
        <x:v>1870</x:v>
      </x:c>
      <x:c r="E528" s="1" t="n">
        <x:v>3.35</x:v>
      </x:c>
      <x:c r="F528" s="1" t="n">
        <x:v>15.5</x:v>
      </x:c>
      <x:c r="G528" s="1" t="n">
        <x:v>0</x:v>
      </x:c>
      <x:c r="H528" s="1" t="n">
        <x:v>0</x:v>
      </x:c>
      <x:c r="I528" s="1" t="n">
        <x:v>0</x:v>
      </x:c>
      <x:c r="J528" s="1" t="n">
        <x:v>0</x:v>
      </x:c>
      <x:c r="K528" s="1" t="n">
        <x:v>0</x:v>
      </x:c>
      <x:c r="L528" s="1" t="n">
        <x:v>999</x:v>
      </x:c>
      <x:c r="M528" s="1" t="n">
        <x:v>0</x:v>
      </x:c>
      <x:c r="N528" s="1" t="n">
        <x:v>0</x:v>
      </x:c>
      <x:c r="O528" s="1" t="n">
        <x:v>0</x:v>
      </x:c>
      <x:c r="P528" s="1" t="n">
        <x:v>0</x:v>
      </x:c>
      <x:c r="Q528" s="1" t="n">
        <x:v>12</x:v>
      </x:c>
      <x:c r="R528" s="1" t="n">
        <x:v>2</x:v>
      </x:c>
      <x:c r="S528" s="1" t="n">
        <x:v>0.7</x:v>
      </x:c>
      <x:c r="T528" s="1" t="n">
        <x:v>0</x:v>
      </x:c>
      <x:c r="U528" s="1" t="s">
        <x:v>1884</x:v>
      </x:c>
      <x:c r="V528" s="15" t="n">
        <x:v>16753.76</x:v>
      </x:c>
      <x:c r="W528" s="1" t="n">
        <x:v>98</x:v>
      </x:c>
      <x:c r="X528" s="1" t="n">
        <x:v>0</x:v>
      </x:c>
      <x:c r="Y528" s="1" t="n">
        <x:v>0</x:v>
      </x:c>
      <x:c r="Z528" s="16" t="n">
        <x:f aca="0">MIN(100,ROUND(MIN(1,E528/10)*15+MIN(1,G528/120)*15+MIN(1,H528/3)*12+MIN(1,J528/2)*10+MIN(1,K528/60)*10+MIN(1,O528/2)*10+MIN(1,P528/2)*8+MIN(1,R528/12)*7+MIN(1,S528/4)*5+MIN(1,T528/8)*3+IF(U528="Unsupported",3,IF(U528="Limited Support",1,0))+IF(C528="Critical",2,IF(C528="High",1,0)),0))</x:f>
        <x:v>9</x:v>
      </x:c>
      <x:c r="AA528" s="1" t="str">
        <x:f aca="0">IF(Z528&gt;=70,"Critical",IF(Z528&gt;=50,"High",IF(Z528&gt;=30,"Medium","Routine")))</x:f>
        <x:v>Routine</x:v>
      </x:c>
      <x:c r="AB528" s="1" t="str">
        <x:f aca="0">IF(W528&gt;=85,"Passes score threshold only","Below score threshold")</x:f>
        <x:v>Passes score threshold only</x:v>
      </x:c>
      <x:c r="AC528" s="12" t="n">
        <x:v>0</x:v>
      </x:c>
      <x:c r="AD528" s="12"/>
      <x:c r="AE528" s="12"/>
    </x:row>
    <x:row r="529" ht="15" hidden="0" customHeight="1">
      <x:c r="A529" s="1" t="s">
        <x:v>3334</x:v>
      </x:c>
      <x:c r="B529" s="1" t="s">
        <x:v>1945</x:v>
      </x:c>
      <x:c r="C529" s="1" t="s">
        <x:v>1893</x:v>
      </x:c>
      <x:c r="D529" s="1" t="s">
        <x:v>1870</x:v>
      </x:c>
      <x:c r="E529" s="1" t="n">
        <x:v>4.14</x:v>
      </x:c>
      <x:c r="F529" s="1" t="n">
        <x:v>68</x:v>
      </x:c>
      <x:c r="G529" s="1" t="n">
        <x:v>0</x:v>
      </x:c>
      <x:c r="H529" s="1" t="n">
        <x:v>0</x:v>
      </x:c>
      <x:c r="I529" s="1" t="n">
        <x:v>0</x:v>
      </x:c>
      <x:c r="J529" s="1" t="n">
        <x:v>0</x:v>
      </x:c>
      <x:c r="K529" s="1" t="n">
        <x:v>0</x:v>
      </x:c>
      <x:c r="L529" s="1" t="n">
        <x:v>68</x:v>
      </x:c>
      <x:c r="M529" s="1" t="n">
        <x:v>0</x:v>
      </x:c>
      <x:c r="N529" s="1" t="n">
        <x:v>0</x:v>
      </x:c>
      <x:c r="O529" s="1" t="n">
        <x:v>0</x:v>
      </x:c>
      <x:c r="P529" s="1" t="n">
        <x:v>0</x:v>
      </x:c>
      <x:c r="Q529" s="1" t="n">
        <x:v>17</x:v>
      </x:c>
      <x:c r="R529" s="1" t="n">
        <x:v>1</x:v>
      </x:c>
      <x:c r="S529" s="1" t="n">
        <x:v>0</x:v>
      </x:c>
      <x:c r="T529" s="1" t="n">
        <x:v>4</x:v>
      </x:c>
      <x:c r="U529" s="1" t="s">
        <x:v>1884</x:v>
      </x:c>
      <x:c r="V529" s="15" t="n">
        <x:v>3176.95</x:v>
      </x:c>
      <x:c r="W529" s="1" t="n">
        <x:v>94.2</x:v>
      </x:c>
      <x:c r="X529" s="1" t="n">
        <x:v>0</x:v>
      </x:c>
      <x:c r="Y529" s="1" t="n">
        <x:v>0</x:v>
      </x:c>
      <x:c r="Z529" s="16" t="n">
        <x:f aca="0">MIN(100,ROUND(MIN(1,E529/10)*15+MIN(1,G529/120)*15+MIN(1,H529/3)*12+MIN(1,J529/2)*10+MIN(1,K529/60)*10+MIN(1,O529/2)*10+MIN(1,P529/2)*8+MIN(1,R529/12)*7+MIN(1,S529/4)*5+MIN(1,T529/8)*3+IF(U529="Unsupported",3,IF(U529="Limited Support",1,0))+IF(C529="Critical",2,IF(C529="High",1,0)),0))</x:f>
        <x:v>9</x:v>
      </x:c>
      <x:c r="AA529" s="1" t="str">
        <x:f aca="0">IF(Z529&gt;=70,"Critical",IF(Z529&gt;=50,"High",IF(Z529&gt;=30,"Medium","Routine")))</x:f>
        <x:v>Routine</x:v>
      </x:c>
      <x:c r="AB529" s="1" t="str">
        <x:f aca="0">IF(W529&gt;=85,"Passes score threshold only","Below score threshold")</x:f>
        <x:v>Passes score threshold only</x:v>
      </x:c>
      <x:c r="AC529" s="12" t="n">
        <x:v>2</x:v>
      </x:c>
      <x:c r="AD529" s="12" t="n">
        <x:v>68</x:v>
      </x:c>
      <x:c r="AE529" s="12" t="n">
        <x:v>732</x:v>
      </x:c>
    </x:row>
    <x:row r="530" ht="15" hidden="0" customHeight="1">
      <x:c r="A530" s="1" t="s">
        <x:v>1214</x:v>
      </x:c>
      <x:c r="B530" s="1" t="s">
        <x:v>1915</x:v>
      </x:c>
      <x:c r="C530" s="1" t="s">
        <x:v>1902</x:v>
      </x:c>
      <x:c r="D530" s="1" t="s">
        <x:v>1911</x:v>
      </x:c>
      <x:c r="E530" s="1" t="n">
        <x:v>8.37</x:v>
      </x:c>
      <x:c r="F530" s="1" t="n">
        <x:v>62.9</x:v>
      </x:c>
      <x:c r="G530" s="1" t="n">
        <x:v>0</x:v>
      </x:c>
      <x:c r="H530" s="1" t="n">
        <x:v>0</x:v>
      </x:c>
      <x:c r="I530" s="1" t="n">
        <x:v>1</x:v>
      </x:c>
      <x:c r="J530" s="1" t="n">
        <x:v>0</x:v>
      </x:c>
      <x:c r="K530" s="1" t="n">
        <x:v>0</x:v>
      </x:c>
      <x:c r="L530" s="1" t="n">
        <x:v>347</x:v>
      </x:c>
      <x:c r="M530" s="1" t="n">
        <x:v>2.5</x:v>
      </x:c>
      <x:c r="N530" s="1" t="n">
        <x:v>0</x:v>
      </x:c>
      <x:c r="O530" s="1" t="n">
        <x:v>1</x:v>
      </x:c>
      <x:c r="P530" s="1" t="n">
        <x:v>0</x:v>
      </x:c>
      <x:c r="Q530" s="1" t="n">
        <x:v>18</x:v>
      </x:c>
      <x:c r="R530" s="1" t="n">
        <x:v>3</x:v>
      </x:c>
      <x:c r="S530" s="1" t="n">
        <x:v>1.8</x:v>
      </x:c>
      <x:c r="T530" s="1" t="n">
        <x:v>2</x:v>
      </x:c>
      <x:c r="U530" s="1" t="s">
        <x:v>1884</x:v>
      </x:c>
      <x:c r="V530" s="15" t="n">
        <x:v>36727.37</x:v>
      </x:c>
      <x:c r="W530" s="1" t="n">
        <x:v>92.8</x:v>
      </x:c>
      <x:c r="X530" s="1" t="n">
        <x:v>0</x:v>
      </x:c>
      <x:c r="Y530" s="1" t="n">
        <x:v>0</x:v>
      </x:c>
      <x:c r="Z530" s="16" t="n">
        <x:f aca="0">MIN(100,ROUND(MIN(1,E530/10)*15+MIN(1,G530/120)*15+MIN(1,H530/3)*12+MIN(1,J530/2)*10+MIN(1,K530/60)*10+MIN(1,O530/2)*10+MIN(1,P530/2)*8+MIN(1,R530/12)*7+MIN(1,S530/4)*5+MIN(1,T530/8)*3+IF(U530="Unsupported",3,IF(U530="Limited Support",1,0))+IF(C530="Critical",2,IF(C530="High",1,0)),0))</x:f>
        <x:v>24</x:v>
      </x:c>
      <x:c r="AA530" s="1" t="str">
        <x:f aca="0">IF(Z530&gt;=70,"Critical",IF(Z530&gt;=50,"High",IF(Z530&gt;=30,"Medium","Routine")))</x:f>
        <x:v>Routine</x:v>
      </x:c>
      <x:c r="AB530" s="1" t="str">
        <x:f aca="0">IF(W530&gt;=85,"Passes score threshold only","Below score threshold")</x:f>
        <x:v>Passes score threshold only</x:v>
      </x:c>
      <x:c r="AC530" s="12" t="n">
        <x:v>2</x:v>
      </x:c>
      <x:c r="AD530" s="12" t="n">
        <x:v>347</x:v>
      </x:c>
      <x:c r="AE530" s="12" t="n">
        <x:v>125</x:v>
      </x:c>
    </x:row>
    <x:row r="531" ht="15" hidden="0" customHeight="1">
      <x:c r="A531" s="1" t="s">
        <x:v>1216</x:v>
      </x:c>
      <x:c r="B531" s="1" t="s">
        <x:v>1945</x:v>
      </x:c>
      <x:c r="C531" s="1" t="s">
        <x:v>1893</x:v>
      </x:c>
      <x:c r="D531" s="1" t="s">
        <x:v>1911</x:v>
      </x:c>
      <x:c r="E531" s="1" t="n">
        <x:v>4.81</x:v>
      </x:c>
      <x:c r="F531" s="1" t="n">
        <x:v>71</x:v>
      </x:c>
      <x:c r="G531" s="1" t="n">
        <x:v>0</x:v>
      </x:c>
      <x:c r="H531" s="1" t="n">
        <x:v>0</x:v>
      </x:c>
      <x:c r="I531" s="1" t="n">
        <x:v>0</x:v>
      </x:c>
      <x:c r="J531" s="1" t="n">
        <x:v>0</x:v>
      </x:c>
      <x:c r="K531" s="1" t="n">
        <x:v>0</x:v>
      </x:c>
      <x:c r="L531" s="1" t="n">
        <x:v>405</x:v>
      </x:c>
      <x:c r="M531" s="1" t="n">
        <x:v>0</x:v>
      </x:c>
      <x:c r="N531" s="1" t="n">
        <x:v>0</x:v>
      </x:c>
      <x:c r="O531" s="1" t="n">
        <x:v>0</x:v>
      </x:c>
      <x:c r="P531" s="1" t="n">
        <x:v>0</x:v>
      </x:c>
      <x:c r="Q531" s="1" t="n">
        <x:v>14</x:v>
      </x:c>
      <x:c r="R531" s="1" t="n">
        <x:v>3</x:v>
      </x:c>
      <x:c r="S531" s="1" t="n">
        <x:v>0.17</x:v>
      </x:c>
      <x:c r="T531" s="1" t="n">
        <x:v>2</x:v>
      </x:c>
      <x:c r="U531" s="1" t="s">
        <x:v>1873</x:v>
      </x:c>
      <x:c r="V531" s="15" t="n">
        <x:v>2509.96</x:v>
      </x:c>
      <x:c r="W531" s="1" t="n">
        <x:v>98.8</x:v>
      </x:c>
      <x:c r="X531" s="1" t="n">
        <x:v>0</x:v>
      </x:c>
      <x:c r="Y531" s="1" t="n">
        <x:v>0</x:v>
      </x:c>
      <x:c r="Z531" s="16" t="n">
        <x:f aca="0">MIN(100,ROUND(MIN(1,E531/10)*15+MIN(1,G531/120)*15+MIN(1,H531/3)*12+MIN(1,J531/2)*10+MIN(1,K531/60)*10+MIN(1,O531/2)*10+MIN(1,P531/2)*8+MIN(1,R531/12)*7+MIN(1,S531/4)*5+MIN(1,T531/8)*3+IF(U531="Unsupported",3,IF(U531="Limited Support",1,0))+IF(C531="Critical",2,IF(C531="High",1,0)),0))</x:f>
        <x:v>14</x:v>
      </x:c>
      <x:c r="AA531" s="1" t="str">
        <x:f aca="0">IF(Z531&gt;=70,"Critical",IF(Z531&gt;=50,"High",IF(Z531&gt;=30,"Medium","Routine")))</x:f>
        <x:v>Routine</x:v>
      </x:c>
      <x:c r="AB531" s="1" t="str">
        <x:f aca="0">IF(W531&gt;=85,"Passes score threshold only","Below score threshold")</x:f>
        <x:v>Passes score threshold only</x:v>
      </x:c>
      <x:c r="AC531" s="12" t="n">
        <x:v>1</x:v>
      </x:c>
      <x:c r="AD531" s="12"/>
      <x:c r="AE531" s="12" t="n">
        <x:v>405</x:v>
      </x:c>
    </x:row>
    <x:row r="532" ht="15" hidden="0" customHeight="1">
      <x:c r="A532" s="1" t="s">
        <x:v>3341</x:v>
      </x:c>
      <x:c r="B532" s="1" t="s">
        <x:v>2010</x:v>
      </x:c>
      <x:c r="C532" s="1" t="s">
        <x:v>1893</x:v>
      </x:c>
      <x:c r="D532" s="1" t="s">
        <x:v>1911</x:v>
      </x:c>
      <x:c r="E532" s="1" t="n">
        <x:v>4.15</x:v>
      </x:c>
      <x:c r="F532" s="1" t="n">
        <x:v>66.9</x:v>
      </x:c>
      <x:c r="G532" s="1" t="n">
        <x:v>0</x:v>
      </x:c>
      <x:c r="H532" s="1" t="n">
        <x:v>0</x:v>
      </x:c>
      <x:c r="I532" s="1" t="n">
        <x:v>0</x:v>
      </x:c>
      <x:c r="J532" s="1" t="n">
        <x:v>0</x:v>
      </x:c>
      <x:c r="K532" s="1" t="n">
        <x:v>0</x:v>
      </x:c>
      <x:c r="L532" s="1" t="n">
        <x:v>685</x:v>
      </x:c>
      <x:c r="M532" s="1" t="n">
        <x:v>0</x:v>
      </x:c>
      <x:c r="N532" s="1" t="n">
        <x:v>0</x:v>
      </x:c>
      <x:c r="O532" s="1" t="n">
        <x:v>0</x:v>
      </x:c>
      <x:c r="P532" s="1" t="n">
        <x:v>0</x:v>
      </x:c>
      <x:c r="Q532" s="1" t="n">
        <x:v>29</x:v>
      </x:c>
      <x:c r="R532" s="1" t="n">
        <x:v>0</x:v>
      </x:c>
      <x:c r="S532" s="1" t="n">
        <x:v>0.6</x:v>
      </x:c>
      <x:c r="T532" s="1" t="n">
        <x:v>2</x:v>
      </x:c>
      <x:c r="U532" s="1" t="s">
        <x:v>1884</x:v>
      </x:c>
      <x:c r="V532" s="15" t="n">
        <x:v>2932.74</x:v>
      </x:c>
      <x:c r="W532" s="1" t="n">
        <x:v>93.5</x:v>
      </x:c>
      <x:c r="X532" s="1" t="n">
        <x:v>0</x:v>
      </x:c>
      <x:c r="Y532" s="1" t="n">
        <x:v>0</x:v>
      </x:c>
      <x:c r="Z532" s="16" t="n">
        <x:f aca="0">MIN(100,ROUND(MIN(1,E532/10)*15+MIN(1,G532/120)*15+MIN(1,H532/3)*12+MIN(1,J532/2)*10+MIN(1,K532/60)*10+MIN(1,O532/2)*10+MIN(1,P532/2)*8+MIN(1,R532/12)*7+MIN(1,S532/4)*5+MIN(1,T532/8)*3+IF(U532="Unsupported",3,IF(U532="Limited Support",1,0))+IF(C532="Critical",2,IF(C532="High",1,0)),0))</x:f>
        <x:v>9</x:v>
      </x:c>
      <x:c r="AA532" s="1" t="str">
        <x:f aca="0">IF(Z532&gt;=70,"Critical",IF(Z532&gt;=50,"High",IF(Z532&gt;=30,"Medium","Routine")))</x:f>
        <x:v>Routine</x:v>
      </x:c>
      <x:c r="AB532" s="1" t="str">
        <x:f aca="0">IF(W532&gt;=85,"Passes score threshold only","Below score threshold")</x:f>
        <x:v>Passes score threshold only</x:v>
      </x:c>
      <x:c r="AC532" s="12" t="n">
        <x:v>1</x:v>
      </x:c>
      <x:c r="AD532" s="12"/>
      <x:c r="AE532" s="12" t="n">
        <x:v>685</x:v>
      </x:c>
    </x:row>
    <x:row r="533" ht="15" hidden="0" customHeight="1">
      <x:c r="A533" s="1" t="s">
        <x:v>1218</x:v>
      </x:c>
      <x:c r="B533" s="1" t="s">
        <x:v>1888</x:v>
      </x:c>
      <x:c r="C533" s="1" t="s">
        <x:v>1893</x:v>
      </x:c>
      <x:c r="D533" s="1" t="s">
        <x:v>1870</x:v>
      </x:c>
      <x:c r="E533" s="1" t="n">
        <x:v>6.56</x:v>
      </x:c>
      <x:c r="F533" s="1" t="n">
        <x:v>71.1</x:v>
      </x:c>
      <x:c r="G533" s="1" t="n">
        <x:v>0</x:v>
      </x:c>
      <x:c r="H533" s="1" t="n">
        <x:v>0</x:v>
      </x:c>
      <x:c r="I533" s="1" t="n">
        <x:v>0</x:v>
      </x:c>
      <x:c r="J533" s="1" t="n">
        <x:v>0</x:v>
      </x:c>
      <x:c r="K533" s="1" t="n">
        <x:v>0</x:v>
      </x:c>
      <x:c r="L533" s="1" t="n">
        <x:v>999</x:v>
      </x:c>
      <x:c r="M533" s="1" t="n">
        <x:v>0</x:v>
      </x:c>
      <x:c r="N533" s="1" t="n">
        <x:v>0</x:v>
      </x:c>
      <x:c r="O533" s="1" t="n">
        <x:v>0</x:v>
      </x:c>
      <x:c r="P533" s="1" t="n">
        <x:v>0</x:v>
      </x:c>
      <x:c r="Q533" s="1" t="n">
        <x:v>15</x:v>
      </x:c>
      <x:c r="R533" s="1" t="n">
        <x:v>0</x:v>
      </x:c>
      <x:c r="S533" s="1" t="n">
        <x:v>0.81</x:v>
      </x:c>
      <x:c r="T533" s="1" t="n">
        <x:v>0</x:v>
      </x:c>
      <x:c r="U533" s="1" t="s">
        <x:v>1907</x:v>
      </x:c>
      <x:c r="V533" s="15" t="n">
        <x:v>4036.37</x:v>
      </x:c>
      <x:c r="W533" s="1" t="n">
        <x:v>100</x:v>
      </x:c>
      <x:c r="X533" s="1" t="n">
        <x:v>0</x:v>
      </x:c>
      <x:c r="Y533" s="1" t="n">
        <x:v>0</x:v>
      </x:c>
      <x:c r="Z533" s="16" t="n">
        <x:f aca="0">MIN(100,ROUND(MIN(1,E533/10)*15+MIN(1,G533/120)*15+MIN(1,H533/3)*12+MIN(1,J533/2)*10+MIN(1,K533/60)*10+MIN(1,O533/2)*10+MIN(1,P533/2)*8+MIN(1,R533/12)*7+MIN(1,S533/4)*5+MIN(1,T533/8)*3+IF(U533="Unsupported",3,IF(U533="Limited Support",1,0))+IF(C533="Critical",2,IF(C533="High",1,0)),0))</x:f>
        <x:v>13</x:v>
      </x:c>
      <x:c r="AA533" s="1" t="str">
        <x:f aca="0">IF(Z533&gt;=70,"Critical",IF(Z533&gt;=50,"High",IF(Z533&gt;=30,"Medium","Routine")))</x:f>
        <x:v>Routine</x:v>
      </x:c>
      <x:c r="AB533" s="1" t="str">
        <x:f aca="0">IF(W533&gt;=85,"Passes score threshold only","Below score threshold")</x:f>
        <x:v>Passes score threshold only</x:v>
      </x:c>
      <x:c r="AC533" s="12" t="n">
        <x:v>0</x:v>
      </x:c>
      <x:c r="AD533" s="12"/>
      <x:c r="AE533" s="12"/>
    </x:row>
    <x:row r="534" ht="15" hidden="0" customHeight="1">
      <x:c r="A534" s="1" t="s">
        <x:v>1220</x:v>
      </x:c>
      <x:c r="B534" s="1" t="s">
        <x:v>1888</x:v>
      </x:c>
      <x:c r="C534" s="1" t="s">
        <x:v>1902</x:v>
      </x:c>
      <x:c r="D534" s="1" t="s">
        <x:v>1891</x:v>
      </x:c>
      <x:c r="E534" s="1" t="n">
        <x:v>1.96</x:v>
      </x:c>
      <x:c r="F534" s="1" t="n">
        <x:v>83.5</x:v>
      </x:c>
      <x:c r="G534" s="1" t="n">
        <x:v>0</x:v>
      </x:c>
      <x:c r="H534" s="1" t="n">
        <x:v>0</x:v>
      </x:c>
      <x:c r="I534" s="1" t="n">
        <x:v>1</x:v>
      </x:c>
      <x:c r="J534" s="1" t="n">
        <x:v>0</x:v>
      </x:c>
      <x:c r="K534" s="1" t="n">
        <x:v>0</x:v>
      </x:c>
      <x:c r="L534" s="1" t="n">
        <x:v>219</x:v>
      </x:c>
      <x:c r="M534" s="1" t="n">
        <x:v>3.9</x:v>
      </x:c>
      <x:c r="N534" s="1" t="n">
        <x:v>0</x:v>
      </x:c>
      <x:c r="O534" s="1" t="n">
        <x:v>0</x:v>
      </x:c>
      <x:c r="P534" s="1" t="n">
        <x:v>0</x:v>
      </x:c>
      <x:c r="Q534" s="1" t="n">
        <x:v>27</x:v>
      </x:c>
      <x:c r="R534" s="1" t="n">
        <x:v>0</x:v>
      </x:c>
      <x:c r="S534" s="1" t="n">
        <x:v>0.94</x:v>
      </x:c>
      <x:c r="T534" s="1" t="n">
        <x:v>4</x:v>
      </x:c>
      <x:c r="U534" s="1" t="s">
        <x:v>1884</x:v>
      </x:c>
      <x:c r="V534" s="15" t="n">
        <x:v>3432.27</x:v>
      </x:c>
      <x:c r="W534" s="1" t="n">
        <x:v>96.6</x:v>
      </x:c>
      <x:c r="X534" s="1" t="n">
        <x:v>0</x:v>
      </x:c>
      <x:c r="Y534" s="1" t="n">
        <x:v>0</x:v>
      </x:c>
      <x:c r="Z534" s="16" t="n">
        <x:f aca="0">MIN(100,ROUND(MIN(1,E534/10)*15+MIN(1,G534/120)*15+MIN(1,H534/3)*12+MIN(1,J534/2)*10+MIN(1,K534/60)*10+MIN(1,O534/2)*10+MIN(1,P534/2)*8+MIN(1,R534/12)*7+MIN(1,S534/4)*5+MIN(1,T534/8)*3+IF(U534="Unsupported",3,IF(U534="Limited Support",1,0))+IF(C534="Critical",2,IF(C534="High",1,0)),0))</x:f>
        <x:v>8</x:v>
      </x:c>
      <x:c r="AA534" s="1" t="str">
        <x:f aca="0">IF(Z534&gt;=70,"Critical",IF(Z534&gt;=50,"High",IF(Z534&gt;=30,"Medium","Routine")))</x:f>
        <x:v>Routine</x:v>
      </x:c>
      <x:c r="AB534" s="1" t="str">
        <x:f aca="0">IF(W534&gt;=85,"Passes score threshold only","Below score threshold")</x:f>
        <x:v>Passes score threshold only</x:v>
      </x:c>
      <x:c r="AC534" s="12" t="n">
        <x:v>1</x:v>
      </x:c>
      <x:c r="AD534" s="12"/>
      <x:c r="AE534" s="12" t="n">
        <x:v>219</x:v>
      </x:c>
    </x:row>
    <x:row r="535" ht="15" hidden="0" customHeight="1">
      <x:c r="A535" s="1" t="s">
        <x:v>3348</x:v>
      </x:c>
      <x:c r="B535" s="1" t="s">
        <x:v>1927</x:v>
      </x:c>
      <x:c r="C535" s="1" t="s">
        <x:v>1893</x:v>
      </x:c>
      <x:c r="D535" s="1" t="s">
        <x:v>1870</x:v>
      </x:c>
      <x:c r="E535" s="1" t="n">
        <x:v>2.08</x:v>
      </x:c>
      <x:c r="F535" s="1" t="n">
        <x:v>84.4</x:v>
      </x:c>
      <x:c r="G535" s="1" t="n">
        <x:v>0</x:v>
      </x:c>
      <x:c r="H535" s="1" t="n">
        <x:v>0</x:v>
      </x:c>
      <x:c r="I535" s="1" t="n">
        <x:v>0</x:v>
      </x:c>
      <x:c r="J535" s="1" t="n">
        <x:v>0</x:v>
      </x:c>
      <x:c r="K535" s="1" t="n">
        <x:v>0</x:v>
      </x:c>
      <x:c r="L535" s="1" t="n">
        <x:v>999</x:v>
      </x:c>
      <x:c r="M535" s="1" t="n">
        <x:v>0</x:v>
      </x:c>
      <x:c r="N535" s="1" t="n">
        <x:v>0</x:v>
      </x:c>
      <x:c r="O535" s="1" t="n">
        <x:v>0</x:v>
      </x:c>
      <x:c r="P535" s="1" t="n">
        <x:v>0</x:v>
      </x:c>
      <x:c r="Q535" s="1" t="n">
        <x:v>27</x:v>
      </x:c>
      <x:c r="R535" s="1" t="n">
        <x:v>2</x:v>
      </x:c>
      <x:c r="S535" s="1" t="n">
        <x:v>0</x:v>
      </x:c>
      <x:c r="T535" s="1" t="n">
        <x:v>5</x:v>
      </x:c>
      <x:c r="U535" s="1" t="s">
        <x:v>1884</x:v>
      </x:c>
      <x:c r="V535" s="15" t="n">
        <x:v>10624.31</x:v>
      </x:c>
      <x:c r="W535" s="1" t="n">
        <x:v>91</x:v>
      </x:c>
      <x:c r="X535" s="1" t="n">
        <x:v>0</x:v>
      </x:c>
      <x:c r="Y535" s="1" t="n">
        <x:v>0</x:v>
      </x:c>
      <x:c r="Z535" s="16" t="n">
        <x:f aca="0">MIN(100,ROUND(MIN(1,E535/10)*15+MIN(1,G535/120)*15+MIN(1,H535/3)*12+MIN(1,J535/2)*10+MIN(1,K535/60)*10+MIN(1,O535/2)*10+MIN(1,P535/2)*8+MIN(1,R535/12)*7+MIN(1,S535/4)*5+MIN(1,T535/8)*3+IF(U535="Unsupported",3,IF(U535="Limited Support",1,0))+IF(C535="Critical",2,IF(C535="High",1,0)),0))</x:f>
        <x:v>7</x:v>
      </x:c>
      <x:c r="AA535" s="1" t="str">
        <x:f aca="0">IF(Z535&gt;=70,"Critical",IF(Z535&gt;=50,"High",IF(Z535&gt;=30,"Medium","Routine")))</x:f>
        <x:v>Routine</x:v>
      </x:c>
      <x:c r="AB535" s="1" t="str">
        <x:f aca="0">IF(W535&gt;=85,"Passes score threshold only","Below score threshold")</x:f>
        <x:v>Passes score threshold only</x:v>
      </x:c>
      <x:c r="AC535" s="12" t="n">
        <x:v>0</x:v>
      </x:c>
      <x:c r="AD535" s="12"/>
      <x:c r="AE535" s="12"/>
    </x:row>
    <x:row r="536" ht="15" hidden="0" customHeight="1">
      <x:c r="A536" s="1" t="s">
        <x:v>1221</x:v>
      </x:c>
      <x:c r="B536" s="1" t="s">
        <x:v>1866</x:v>
      </x:c>
      <x:c r="C536" s="1" t="s">
        <x:v>1893</x:v>
      </x:c>
      <x:c r="D536" s="1" t="s">
        <x:v>1911</x:v>
      </x:c>
      <x:c r="E536" s="1" t="n">
        <x:v>6.05</x:v>
      </x:c>
      <x:c r="F536" s="1" t="n">
        <x:v>54.4</x:v>
      </x:c>
      <x:c r="G536" s="1" t="n">
        <x:v>0</x:v>
      </x:c>
      <x:c r="H536" s="1" t="n">
        <x:v>0</x:v>
      </x:c>
      <x:c r="I536" s="1" t="n">
        <x:v>0</x:v>
      </x:c>
      <x:c r="J536" s="1" t="n">
        <x:v>0</x:v>
      </x:c>
      <x:c r="K536" s="1" t="n">
        <x:v>0</x:v>
      </x:c>
      <x:c r="L536" s="1" t="n">
        <x:v>999</x:v>
      </x:c>
      <x:c r="M536" s="1" t="n">
        <x:v>0</x:v>
      </x:c>
      <x:c r="N536" s="1" t="n">
        <x:v>0</x:v>
      </x:c>
      <x:c r="O536" s="1" t="n">
        <x:v>0</x:v>
      </x:c>
      <x:c r="P536" s="1" t="n">
        <x:v>0</x:v>
      </x:c>
      <x:c r="Q536" s="1" t="n">
        <x:v>15</x:v>
      </x:c>
      <x:c r="R536" s="1" t="n">
        <x:v>0</x:v>
      </x:c>
      <x:c r="S536" s="1" t="n">
        <x:v>0.24</x:v>
      </x:c>
      <x:c r="T536" s="1" t="n">
        <x:v>0</x:v>
      </x:c>
      <x:c r="U536" s="1" t="s">
        <x:v>1884</x:v>
      </x:c>
      <x:c r="V536" s="15" t="n">
        <x:v>62957.5</x:v>
      </x:c>
      <x:c r="W536" s="1" t="n">
        <x:v>100</x:v>
      </x:c>
      <x:c r="X536" s="1" t="n">
        <x:v>0</x:v>
      </x:c>
      <x:c r="Y536" s="1" t="n">
        <x:v>0</x:v>
      </x:c>
      <x:c r="Z536" s="16" t="n">
        <x:f aca="0">MIN(100,ROUND(MIN(1,E536/10)*15+MIN(1,G536/120)*15+MIN(1,H536/3)*12+MIN(1,J536/2)*10+MIN(1,K536/60)*10+MIN(1,O536/2)*10+MIN(1,P536/2)*8+MIN(1,R536/12)*7+MIN(1,S536/4)*5+MIN(1,T536/8)*3+IF(U536="Unsupported",3,IF(U536="Limited Support",1,0))+IF(C536="Critical",2,IF(C536="High",1,0)),0))</x:f>
        <x:v>10</x:v>
      </x:c>
      <x:c r="AA536" s="1" t="str">
        <x:f aca="0">IF(Z536&gt;=70,"Critical",IF(Z536&gt;=50,"High",IF(Z536&gt;=30,"Medium","Routine")))</x:f>
        <x:v>Routine</x:v>
      </x:c>
      <x:c r="AB536" s="1" t="str">
        <x:f aca="0">IF(W536&gt;=85,"Passes score threshold only","Below score threshold")</x:f>
        <x:v>Passes score threshold only</x:v>
      </x:c>
      <x:c r="AC536" s="12" t="n">
        <x:v>0</x:v>
      </x:c>
      <x:c r="AD536" s="12"/>
      <x:c r="AE536" s="12"/>
    </x:row>
    <x:row r="537" ht="15" hidden="0" customHeight="1">
      <x:c r="A537" s="1" t="s">
        <x:v>1222</x:v>
      </x:c>
      <x:c r="B537" s="1" t="s">
        <x:v>1997</x:v>
      </x:c>
      <x:c r="C537" s="1" t="s">
        <x:v>1902</x:v>
      </x:c>
      <x:c r="D537" s="1" t="s">
        <x:v>1870</x:v>
      </x:c>
      <x:c r="E537" s="1" t="n">
        <x:v>4.04</x:v>
      </x:c>
      <x:c r="F537" s="1" t="n">
        <x:v>45.1</x:v>
      </x:c>
      <x:c r="G537" s="1" t="n">
        <x:v>0</x:v>
      </x:c>
      <x:c r="H537" s="1" t="n">
        <x:v>0</x:v>
      </x:c>
      <x:c r="I537" s="1" t="n">
        <x:v>0</x:v>
      </x:c>
      <x:c r="J537" s="1" t="n">
        <x:v>0</x:v>
      </x:c>
      <x:c r="K537" s="1" t="n">
        <x:v>0</x:v>
      </x:c>
      <x:c r="L537" s="1" t="n">
        <x:v>173</x:v>
      </x:c>
      <x:c r="M537" s="1" t="n">
        <x:v>0</x:v>
      </x:c>
      <x:c r="N537" s="1" t="n">
        <x:v>0</x:v>
      </x:c>
      <x:c r="O537" s="1" t="n">
        <x:v>0</x:v>
      </x:c>
      <x:c r="P537" s="1" t="n">
        <x:v>0</x:v>
      </x:c>
      <x:c r="Q537" s="1" t="n">
        <x:v>16</x:v>
      </x:c>
      <x:c r="R537" s="1" t="n">
        <x:v>0</x:v>
      </x:c>
      <x:c r="S537" s="1" t="n">
        <x:v>0</x:v>
      </x:c>
      <x:c r="T537" s="1" t="n">
        <x:v>1</x:v>
      </x:c>
      <x:c r="U537" s="1" t="s">
        <x:v>1884</x:v>
      </x:c>
      <x:c r="V537" s="15" t="n">
        <x:v>56428.63</x:v>
      </x:c>
      <x:c r="W537" s="1" t="n">
        <x:v>91.1</x:v>
      </x:c>
      <x:c r="X537" s="1" t="n">
        <x:v>0</x:v>
      </x:c>
      <x:c r="Y537" s="1" t="n">
        <x:v>0</x:v>
      </x:c>
      <x:c r="Z537" s="16" t="n">
        <x:f aca="0">MIN(100,ROUND(MIN(1,E537/10)*15+MIN(1,G537/120)*15+MIN(1,H537/3)*12+MIN(1,J537/2)*10+MIN(1,K537/60)*10+MIN(1,O537/2)*10+MIN(1,P537/2)*8+MIN(1,R537/12)*7+MIN(1,S537/4)*5+MIN(1,T537/8)*3+IF(U537="Unsupported",3,IF(U537="Limited Support",1,0))+IF(C537="Critical",2,IF(C537="High",1,0)),0))</x:f>
        <x:v>8</x:v>
      </x:c>
      <x:c r="AA537" s="1" t="str">
        <x:f aca="0">IF(Z537&gt;=70,"Critical",IF(Z537&gt;=50,"High",IF(Z537&gt;=30,"Medium","Routine")))</x:f>
        <x:v>Routine</x:v>
      </x:c>
      <x:c r="AB537" s="1" t="str">
        <x:f aca="0">IF(W537&gt;=85,"Passes score threshold only","Below score threshold")</x:f>
        <x:v>Passes score threshold only</x:v>
      </x:c>
      <x:c r="AC537" s="12" t="n">
        <x:v>2</x:v>
      </x:c>
      <x:c r="AD537" s="12" t="n">
        <x:v>173</x:v>
      </x:c>
      <x:c r="AE537" s="12" t="n">
        <x:v>475</x:v>
      </x:c>
    </x:row>
    <x:row r="538" ht="15" hidden="0" customHeight="1">
      <x:c r="A538" s="1" t="s">
        <x:v>3355</x:v>
      </x:c>
      <x:c r="B538" s="1" t="s">
        <x:v>1933</x:v>
      </x:c>
      <x:c r="C538" s="1" t="s">
        <x:v>1893</x:v>
      </x:c>
      <x:c r="D538" s="1" t="s">
        <x:v>1870</x:v>
      </x:c>
      <x:c r="E538" s="1" t="n">
        <x:v>2.35</x:v>
      </x:c>
      <x:c r="F538" s="1" t="n">
        <x:v>44.2</x:v>
      </x:c>
      <x:c r="G538" s="1" t="n">
        <x:v>0</x:v>
      </x:c>
      <x:c r="H538" s="1" t="n">
        <x:v>0</x:v>
      </x:c>
      <x:c r="I538" s="1" t="n">
        <x:v>0</x:v>
      </x:c>
      <x:c r="J538" s="1" t="n">
        <x:v>0</x:v>
      </x:c>
      <x:c r="K538" s="1" t="n">
        <x:v>0</x:v>
      </x:c>
      <x:c r="L538" s="1" t="n">
        <x:v>999</x:v>
      </x:c>
      <x:c r="M538" s="1" t="n">
        <x:v>0</x:v>
      </x:c>
      <x:c r="N538" s="1" t="n">
        <x:v>0</x:v>
      </x:c>
      <x:c r="O538" s="1" t="n">
        <x:v>0</x:v>
      </x:c>
      <x:c r="P538" s="1" t="n">
        <x:v>0</x:v>
      </x:c>
      <x:c r="Q538" s="1" t="n">
        <x:v>22</x:v>
      </x:c>
      <x:c r="R538" s="1" t="n">
        <x:v>2</x:v>
      </x:c>
      <x:c r="S538" s="1" t="n">
        <x:v>0.1</x:v>
      </x:c>
      <x:c r="T538" s="1" t="n">
        <x:v>2</x:v>
      </x:c>
      <x:c r="U538" s="1" t="s">
        <x:v>1884</x:v>
      </x:c>
      <x:c r="V538" s="15" t="n">
        <x:v>1962.79</x:v>
      </x:c>
      <x:c r="W538" s="1" t="n">
        <x:v>94.4</x:v>
      </x:c>
      <x:c r="X538" s="1" t="n">
        <x:v>0</x:v>
      </x:c>
      <x:c r="Y538" s="1" t="n">
        <x:v>0</x:v>
      </x:c>
      <x:c r="Z538" s="16" t="n">
        <x:f aca="0">MIN(100,ROUND(MIN(1,E538/10)*15+MIN(1,G538/120)*15+MIN(1,H538/3)*12+MIN(1,J538/2)*10+MIN(1,K538/60)*10+MIN(1,O538/2)*10+MIN(1,P538/2)*8+MIN(1,R538/12)*7+MIN(1,S538/4)*5+MIN(1,T538/8)*3+IF(U538="Unsupported",3,IF(U538="Limited Support",1,0))+IF(C538="Critical",2,IF(C538="High",1,0)),0))</x:f>
        <x:v>7</x:v>
      </x:c>
      <x:c r="AA538" s="1" t="str">
        <x:f aca="0">IF(Z538&gt;=70,"Critical",IF(Z538&gt;=50,"High",IF(Z538&gt;=30,"Medium","Routine")))</x:f>
        <x:v>Routine</x:v>
      </x:c>
      <x:c r="AB538" s="1" t="str">
        <x:f aca="0">IF(W538&gt;=85,"Passes score threshold only","Below score threshold")</x:f>
        <x:v>Passes score threshold only</x:v>
      </x:c>
      <x:c r="AC538" s="12" t="n">
        <x:v>0</x:v>
      </x:c>
      <x:c r="AD538" s="12"/>
      <x:c r="AE538" s="12"/>
    </x:row>
    <x:row r="539" ht="15" hidden="0" customHeight="1">
      <x:c r="A539" s="1" t="s">
        <x:v>3358</x:v>
      </x:c>
      <x:c r="B539" s="1" t="s">
        <x:v>1879</x:v>
      </x:c>
      <x:c r="C539" s="1" t="s">
        <x:v>1893</x:v>
      </x:c>
      <x:c r="D539" s="1" t="s">
        <x:v>1911</x:v>
      </x:c>
      <x:c r="E539" s="1" t="n">
        <x:v>2.57</x:v>
      </x:c>
      <x:c r="F539" s="1" t="n">
        <x:v>59.5</x:v>
      </x:c>
      <x:c r="G539" s="1" t="n">
        <x:v>0</x:v>
      </x:c>
      <x:c r="H539" s="1" t="n">
        <x:v>0</x:v>
      </x:c>
      <x:c r="I539" s="1" t="n">
        <x:v>0</x:v>
      </x:c>
      <x:c r="J539" s="1" t="n">
        <x:v>0</x:v>
      </x:c>
      <x:c r="K539" s="1" t="n">
        <x:v>0</x:v>
      </x:c>
      <x:c r="L539" s="1" t="n">
        <x:v>326</x:v>
      </x:c>
      <x:c r="M539" s="1" t="n">
        <x:v>0</x:v>
      </x:c>
      <x:c r="N539" s="1" t="n">
        <x:v>0</x:v>
      </x:c>
      <x:c r="O539" s="1" t="n">
        <x:v>1</x:v>
      </x:c>
      <x:c r="P539" s="1" t="n">
        <x:v>1</x:v>
      </x:c>
      <x:c r="Q539" s="1" t="n">
        <x:v>16</x:v>
      </x:c>
      <x:c r="R539" s="1" t="n">
        <x:v>3</x:v>
      </x:c>
      <x:c r="S539" s="1" t="n">
        <x:v>0.39</x:v>
      </x:c>
      <x:c r="T539" s="1" t="n">
        <x:v>2</x:v>
      </x:c>
      <x:c r="U539" s="1" t="s">
        <x:v>1907</x:v>
      </x:c>
      <x:c r="V539" s="15" t="n">
        <x:v>1749.98</x:v>
      </x:c>
      <x:c r="W539" s="1" t="n">
        <x:v>90.1</x:v>
      </x:c>
      <x:c r="X539" s="1" t="n">
        <x:v>0</x:v>
      </x:c>
      <x:c r="Y539" s="1" t="n">
        <x:v>0</x:v>
      </x:c>
      <x:c r="Z539" s="16" t="n">
        <x:f aca="0">MIN(100,ROUND(MIN(1,E539/10)*15+MIN(1,G539/120)*15+MIN(1,H539/3)*12+MIN(1,J539/2)*10+MIN(1,K539/60)*10+MIN(1,O539/2)*10+MIN(1,P539/2)*8+MIN(1,R539/12)*7+MIN(1,S539/4)*5+MIN(1,T539/8)*3+IF(U539="Unsupported",3,IF(U539="Limited Support",1,0))+IF(C539="Critical",2,IF(C539="High",1,0)),0))</x:f>
        <x:v>18</x:v>
      </x:c>
      <x:c r="AA539" s="1" t="str">
        <x:f aca="0">IF(Z539&gt;=70,"Critical",IF(Z539&gt;=50,"High",IF(Z539&gt;=30,"Medium","Routine")))</x:f>
        <x:v>Routine</x:v>
      </x:c>
      <x:c r="AB539" s="1" t="str">
        <x:f aca="0">IF(W539&gt;=85,"Passes score threshold only","Below score threshold")</x:f>
        <x:v>Passes score threshold only</x:v>
      </x:c>
      <x:c r="AC539" s="12" t="n">
        <x:v>2</x:v>
      </x:c>
      <x:c r="AD539" s="12" t="n">
        <x:v>326</x:v>
      </x:c>
      <x:c r="AE539" s="12" t="n">
        <x:v>596</x:v>
      </x:c>
    </x:row>
    <x:row r="540" ht="15" hidden="0" customHeight="1">
      <x:c r="A540" s="1" t="s">
        <x:v>1223</x:v>
      </x:c>
      <x:c r="B540" s="1" t="s">
        <x:v>1997</x:v>
      </x:c>
      <x:c r="C540" s="1" t="s">
        <x:v>1902</x:v>
      </x:c>
      <x:c r="D540" s="1" t="s">
        <x:v>1870</x:v>
      </x:c>
      <x:c r="E540" s="1" t="n">
        <x:v>2.14</x:v>
      </x:c>
      <x:c r="F540" s="1" t="n">
        <x:v>41.7</x:v>
      </x:c>
      <x:c r="G540" s="1" t="n">
        <x:v>0</x:v>
      </x:c>
      <x:c r="H540" s="1" t="n">
        <x:v>0</x:v>
      </x:c>
      <x:c r="I540" s="1" t="n">
        <x:v>2</x:v>
      </x:c>
      <x:c r="J540" s="1" t="n">
        <x:v>0</x:v>
      </x:c>
      <x:c r="K540" s="1" t="n">
        <x:v>0</x:v>
      </x:c>
      <x:c r="L540" s="1" t="n">
        <x:v>117</x:v>
      </x:c>
      <x:c r="M540" s="1" t="n">
        <x:v>2.1</x:v>
      </x:c>
      <x:c r="N540" s="1" t="n">
        <x:v>0</x:v>
      </x:c>
      <x:c r="O540" s="1" t="n">
        <x:v>0</x:v>
      </x:c>
      <x:c r="P540" s="1" t="n">
        <x:v>0</x:v>
      </x:c>
      <x:c r="Q540" s="1" t="n">
        <x:v>12</x:v>
      </x:c>
      <x:c r="R540" s="1" t="n">
        <x:v>1</x:v>
      </x:c>
      <x:c r="S540" s="1" t="n">
        <x:v>0</x:v>
      </x:c>
      <x:c r="T540" s="1" t="n">
        <x:v>3</x:v>
      </x:c>
      <x:c r="U540" s="1" t="s">
        <x:v>1884</x:v>
      </x:c>
      <x:c r="V540" s="15" t="n">
        <x:v>51800.7</x:v>
      </x:c>
      <x:c r="W540" s="1" t="n">
        <x:v>98.6</x:v>
      </x:c>
      <x:c r="X540" s="1" t="n">
        <x:v>0</x:v>
      </x:c>
      <x:c r="Y540" s="1" t="n">
        <x:v>0</x:v>
      </x:c>
      <x:c r="Z540" s="16" t="n">
        <x:f aca="0">MIN(100,ROUND(MIN(1,E540/10)*15+MIN(1,G540/120)*15+MIN(1,H540/3)*12+MIN(1,J540/2)*10+MIN(1,K540/60)*10+MIN(1,O540/2)*10+MIN(1,P540/2)*8+MIN(1,R540/12)*7+MIN(1,S540/4)*5+MIN(1,T540/8)*3+IF(U540="Unsupported",3,IF(U540="Limited Support",1,0))+IF(C540="Critical",2,IF(C540="High",1,0)),0))</x:f>
        <x:v>7</x:v>
      </x:c>
      <x:c r="AA540" s="1" t="str">
        <x:f aca="0">IF(Z540&gt;=70,"Critical",IF(Z540&gt;=50,"High",IF(Z540&gt;=30,"Medium","Routine")))</x:f>
        <x:v>Routine</x:v>
      </x:c>
      <x:c r="AB540" s="1" t="str">
        <x:f aca="0">IF(W540&gt;=85,"Passes score threshold only","Below score threshold")</x:f>
        <x:v>Passes score threshold only</x:v>
      </x:c>
      <x:c r="AC540" s="12" t="n">
        <x:v>2</x:v>
      </x:c>
      <x:c r="AD540" s="12" t="n">
        <x:v>117</x:v>
      </x:c>
      <x:c r="AE540" s="12" t="n">
        <x:v>178</x:v>
      </x:c>
    </x:row>
    <x:row r="541" ht="15" hidden="0" customHeight="1">
      <x:c r="A541" s="1" t="s">
        <x:v>3363</x:v>
      </x:c>
      <x:c r="B541" s="1" t="s">
        <x:v>1997</x:v>
      </x:c>
      <x:c r="C541" s="1" t="s">
        <x:v>1902</x:v>
      </x:c>
      <x:c r="D541" s="1" t="s">
        <x:v>1891</x:v>
      </x:c>
      <x:c r="E541" s="1" t="n">
        <x:v>1.62</x:v>
      </x:c>
      <x:c r="F541" s="1" t="n">
        <x:v>26.8</x:v>
      </x:c>
      <x:c r="G541" s="1" t="n">
        <x:v>0</x:v>
      </x:c>
      <x:c r="H541" s="1" t="n">
        <x:v>0</x:v>
      </x:c>
      <x:c r="I541" s="1" t="n">
        <x:v>1</x:v>
      </x:c>
      <x:c r="J541" s="1" t="n">
        <x:v>0</x:v>
      </x:c>
      <x:c r="K541" s="1" t="n">
        <x:v>0</x:v>
      </x:c>
      <x:c r="L541" s="1" t="n">
        <x:v>147</x:v>
      </x:c>
      <x:c r="M541" s="1" t="n">
        <x:v>1.8</x:v>
      </x:c>
      <x:c r="N541" s="1" t="n">
        <x:v>0</x:v>
      </x:c>
      <x:c r="O541" s="1" t="n">
        <x:v>0</x:v>
      </x:c>
      <x:c r="P541" s="1" t="n">
        <x:v>0</x:v>
      </x:c>
      <x:c r="Q541" s="1" t="n">
        <x:v>11</x:v>
      </x:c>
      <x:c r="R541" s="1" t="n">
        <x:v>2</x:v>
      </x:c>
      <x:c r="S541" s="1" t="n">
        <x:v>0</x:v>
      </x:c>
      <x:c r="T541" s="1" t="n">
        <x:v>0</x:v>
      </x:c>
      <x:c r="U541" s="1" t="s">
        <x:v>1884</x:v>
      </x:c>
      <x:c r="V541" s="15" t="n">
        <x:v>47485.65</x:v>
      </x:c>
      <x:c r="W541" s="1" t="n">
        <x:v>96.6</x:v>
      </x:c>
      <x:c r="X541" s="1" t="n">
        <x:v>0</x:v>
      </x:c>
      <x:c r="Y541" s="1" t="n">
        <x:v>0</x:v>
      </x:c>
      <x:c r="Z541" s="16" t="n">
        <x:f aca="0">MIN(100,ROUND(MIN(1,E541/10)*15+MIN(1,G541/120)*15+MIN(1,H541/3)*12+MIN(1,J541/2)*10+MIN(1,K541/60)*10+MIN(1,O541/2)*10+MIN(1,P541/2)*8+MIN(1,R541/12)*7+MIN(1,S541/4)*5+MIN(1,T541/8)*3+IF(U541="Unsupported",3,IF(U541="Limited Support",1,0))+IF(C541="Critical",2,IF(C541="High",1,0)),0))</x:f>
        <x:v>6</x:v>
      </x:c>
      <x:c r="AA541" s="1" t="str">
        <x:f aca="0">IF(Z541&gt;=70,"Critical",IF(Z541&gt;=50,"High",IF(Z541&gt;=30,"Medium","Routine")))</x:f>
        <x:v>Routine</x:v>
      </x:c>
      <x:c r="AB541" s="1" t="str">
        <x:f aca="0">IF(W541&gt;=85,"Passes score threshold only","Below score threshold")</x:f>
        <x:v>Passes score threshold only</x:v>
      </x:c>
      <x:c r="AC541" s="12" t="n">
        <x:v>1</x:v>
      </x:c>
      <x:c r="AD541" s="12"/>
      <x:c r="AE541" s="12" t="n">
        <x:v>147</x:v>
      </x:c>
    </x:row>
    <x:row r="542" ht="15" hidden="0" customHeight="1">
      <x:c r="A542" s="1" t="s">
        <x:v>1224</x:v>
      </x:c>
      <x:c r="B542" s="1" t="s">
        <x:v>1866</x:v>
      </x:c>
      <x:c r="C542" s="1" t="s">
        <x:v>1893</x:v>
      </x:c>
      <x:c r="D542" s="1" t="s">
        <x:v>1911</x:v>
      </x:c>
      <x:c r="E542" s="1" t="n">
        <x:v>9.14</x:v>
      </x:c>
      <x:c r="F542" s="1" t="n">
        <x:v>51.4</x:v>
      </x:c>
      <x:c r="G542" s="1" t="n">
        <x:v>0</x:v>
      </x:c>
      <x:c r="H542" s="1" t="n">
        <x:v>1</x:v>
      </x:c>
      <x:c r="I542" s="1" t="n">
        <x:v>1</x:v>
      </x:c>
      <x:c r="J542" s="1" t="n">
        <x:v>0</x:v>
      </x:c>
      <x:c r="K542" s="1" t="n">
        <x:v>15.5</x:v>
      </x:c>
      <x:c r="L542" s="1" t="n">
        <x:v>0</x:v>
      </x:c>
      <x:c r="M542" s="1" t="n">
        <x:v>1.9</x:v>
      </x:c>
      <x:c r="N542" s="1" t="n">
        <x:v>0</x:v>
      </x:c>
      <x:c r="O542" s="1" t="n">
        <x:v>0</x:v>
      </x:c>
      <x:c r="P542" s="1" t="n">
        <x:v>0</x:v>
      </x:c>
      <x:c r="Q542" s="1" t="n">
        <x:v>29</x:v>
      </x:c>
      <x:c r="R542" s="1" t="n">
        <x:v>1</x:v>
      </x:c>
      <x:c r="S542" s="1" t="n">
        <x:v>1.38</x:v>
      </x:c>
      <x:c r="T542" s="1" t="n">
        <x:v>2</x:v>
      </x:c>
      <x:c r="U542" s="1" t="s">
        <x:v>1884</x:v>
      </x:c>
      <x:c r="V542" s="15" t="n">
        <x:v>51926</x:v>
      </x:c>
      <x:c r="W542" s="1" t="n">
        <x:v>98.7</x:v>
      </x:c>
      <x:c r="X542" s="1" t="n">
        <x:v>0</x:v>
      </x:c>
      <x:c r="Y542" s="1" t="n">
        <x:v>0</x:v>
      </x:c>
      <x:c r="Z542" s="16" t="n">
        <x:f aca="0">MIN(100,ROUND(MIN(1,E542/10)*15+MIN(1,G542/120)*15+MIN(1,H542/3)*12+MIN(1,J542/2)*10+MIN(1,K542/60)*10+MIN(1,O542/2)*10+MIN(1,P542/2)*8+MIN(1,R542/12)*7+MIN(1,S542/4)*5+MIN(1,T542/8)*3+IF(U542="Unsupported",3,IF(U542="Limited Support",1,0))+IF(C542="Critical",2,IF(C542="High",1,0)),0))</x:f>
        <x:v>24</x:v>
      </x:c>
      <x:c r="AA542" s="1" t="str">
        <x:f aca="0">IF(Z542&gt;=70,"Critical",IF(Z542&gt;=50,"High",IF(Z542&gt;=30,"Medium","Routine")))</x:f>
        <x:v>Routine</x:v>
      </x:c>
      <x:c r="AB542" s="1" t="str">
        <x:f aca="0">IF(W542&gt;=85,"Passes score threshold only","Below score threshold")</x:f>
        <x:v>Passes score threshold only</x:v>
      </x:c>
      <x:c r="AC542" s="12" t="n">
        <x:v>1</x:v>
      </x:c>
      <x:c r="AD542" s="12"/>
      <x:c r="AE542" s="12" t="n">
        <x:v>0</x:v>
      </x:c>
    </x:row>
    <x:row r="543" ht="15" hidden="0" customHeight="1">
      <x:c r="A543" s="1" t="s">
        <x:v>3368</x:v>
      </x:c>
      <x:c r="B543" s="1" t="s">
        <x:v>1915</x:v>
      </x:c>
      <x:c r="C543" s="1" t="s">
        <x:v>1902</x:v>
      </x:c>
      <x:c r="D543" s="1" t="s">
        <x:v>1891</x:v>
      </x:c>
      <x:c r="E543" s="1" t="n">
        <x:v>4.05</x:v>
      </x:c>
      <x:c r="F543" s="1" t="n">
        <x:v>65.1</x:v>
      </x:c>
      <x:c r="G543" s="1" t="n">
        <x:v>0</x:v>
      </x:c>
      <x:c r="H543" s="1" t="n">
        <x:v>0</x:v>
      </x:c>
      <x:c r="I543" s="1" t="n">
        <x:v>2</x:v>
      </x:c>
      <x:c r="J543" s="1" t="n">
        <x:v>0</x:v>
      </x:c>
      <x:c r="K543" s="1" t="n">
        <x:v>0</x:v>
      </x:c>
      <x:c r="L543" s="1" t="n">
        <x:v>310.5</x:v>
      </x:c>
      <x:c r="M543" s="1" t="n">
        <x:v>2.2</x:v>
      </x:c>
      <x:c r="N543" s="1" t="n">
        <x:v>0</x:v>
      </x:c>
      <x:c r="O543" s="1" t="n">
        <x:v>0</x:v>
      </x:c>
      <x:c r="P543" s="1" t="n">
        <x:v>0</x:v>
      </x:c>
      <x:c r="Q543" s="1" t="n">
        <x:v>21</x:v>
      </x:c>
      <x:c r="R543" s="1" t="n">
        <x:v>5</x:v>
      </x:c>
      <x:c r="S543" s="1" t="n">
        <x:v>0.46</x:v>
      </x:c>
      <x:c r="T543" s="1" t="n">
        <x:v>4</x:v>
      </x:c>
      <x:c r="U543" s="1" t="s">
        <x:v>1873</x:v>
      </x:c>
      <x:c r="V543" s="15" t="n">
        <x:v>32396.8</x:v>
      </x:c>
      <x:c r="W543" s="1" t="n">
        <x:v>96</x:v>
      </x:c>
      <x:c r="X543" s="1" t="n">
        <x:v>0</x:v>
      </x:c>
      <x:c r="Y543" s="1" t="n">
        <x:v>0</x:v>
      </x:c>
      <x:c r="Z543" s="16" t="n">
        <x:f aca="0">MIN(100,ROUND(MIN(1,E543/10)*15+MIN(1,G543/120)*15+MIN(1,H543/3)*12+MIN(1,J543/2)*10+MIN(1,K543/60)*10+MIN(1,O543/2)*10+MIN(1,P543/2)*8+MIN(1,R543/12)*7+MIN(1,S543/4)*5+MIN(1,T543/8)*3+IF(U543="Unsupported",3,IF(U543="Limited Support",1,0))+IF(C543="Critical",2,IF(C543="High",1,0)),0))</x:f>
        <x:v>16</x:v>
      </x:c>
      <x:c r="AA543" s="1" t="str">
        <x:f aca="0">IF(Z543&gt;=70,"Critical",IF(Z543&gt;=50,"High",IF(Z543&gt;=30,"Medium","Routine")))</x:f>
        <x:v>Routine</x:v>
      </x:c>
      <x:c r="AB543" s="1" t="str">
        <x:f aca="0">IF(W543&gt;=85,"Passes score threshold only","Below score threshold")</x:f>
        <x:v>Passes score threshold only</x:v>
      </x:c>
      <x:c r="AC543" s="12" t="n">
        <x:v>3</x:v>
      </x:c>
      <x:c r="AD543" s="12" t="n">
        <x:v>310.5</x:v>
      </x:c>
      <x:c r="AE543" s="12" t="n">
        <x:v>215</x:v>
      </x:c>
    </x:row>
    <x:row r="544" ht="15" hidden="0" customHeight="1">
      <x:c r="A544" s="1" t="s">
        <x:v>3371</x:v>
      </x:c>
      <x:c r="B544" s="1" t="s">
        <x:v>2010</x:v>
      </x:c>
      <x:c r="C544" s="1" t="s">
        <x:v>1872</x:v>
      </x:c>
      <x:c r="D544" s="1" t="s">
        <x:v>1891</x:v>
      </x:c>
      <x:c r="E544" s="1" t="n">
        <x:v>2.95</x:v>
      </x:c>
      <x:c r="F544" s="1" t="n">
        <x:v>76.3</x:v>
      </x:c>
      <x:c r="G544" s="1" t="n">
        <x:v>0</x:v>
      </x:c>
      <x:c r="H544" s="1" t="n">
        <x:v>0</x:v>
      </x:c>
      <x:c r="I544" s="1" t="n">
        <x:v>0</x:v>
      </x:c>
      <x:c r="J544" s="1" t="n">
        <x:v>0</x:v>
      </x:c>
      <x:c r="K544" s="1" t="n">
        <x:v>0</x:v>
      </x:c>
      <x:c r="L544" s="1" t="n">
        <x:v>999</x:v>
      </x:c>
      <x:c r="M544" s="1" t="n">
        <x:v>0</x:v>
      </x:c>
      <x:c r="N544" s="1" t="n">
        <x:v>0</x:v>
      </x:c>
      <x:c r="O544" s="1" t="n">
        <x:v>1</x:v>
      </x:c>
      <x:c r="P544" s="1" t="n">
        <x:v>1</x:v>
      </x:c>
      <x:c r="Q544" s="1" t="n">
        <x:v>24</x:v>
      </x:c>
      <x:c r="R544" s="1" t="n">
        <x:v>0</x:v>
      </x:c>
      <x:c r="S544" s="1" t="n">
        <x:v>0.75</x:v>
      </x:c>
      <x:c r="T544" s="1" t="n">
        <x:v>2</x:v>
      </x:c>
      <x:c r="U544" s="1" t="s">
        <x:v>1884</x:v>
      </x:c>
      <x:c r="V544" s="15" t="n">
        <x:v>2368.73</x:v>
      </x:c>
      <x:c r="W544" s="1" t="n">
        <x:v>95.5</x:v>
      </x:c>
      <x:c r="X544" s="1" t="n">
        <x:v>0</x:v>
      </x:c>
      <x:c r="Y544" s="1" t="n">
        <x:v>0</x:v>
      </x:c>
      <x:c r="Z544" s="16" t="n">
        <x:f aca="0">MIN(100,ROUND(MIN(1,E544/10)*15+MIN(1,G544/120)*15+MIN(1,H544/3)*12+MIN(1,J544/2)*10+MIN(1,K544/60)*10+MIN(1,O544/2)*10+MIN(1,P544/2)*8+MIN(1,R544/12)*7+MIN(1,S544/4)*5+MIN(1,T544/8)*3+IF(U544="Unsupported",3,IF(U544="Limited Support",1,0))+IF(C544="Critical",2,IF(C544="High",1,0)),0))</x:f>
        <x:v>15</x:v>
      </x:c>
      <x:c r="AA544" s="1" t="str">
        <x:f aca="0">IF(Z544&gt;=70,"Critical",IF(Z544&gt;=50,"High",IF(Z544&gt;=30,"Medium","Routine")))</x:f>
        <x:v>Routine</x:v>
      </x:c>
      <x:c r="AB544" s="1" t="str">
        <x:f aca="0">IF(W544&gt;=85,"Passes score threshold only","Below score threshold")</x:f>
        <x:v>Passes score threshold only</x:v>
      </x:c>
      <x:c r="AC544" s="12" t="n">
        <x:v>0</x:v>
      </x:c>
      <x:c r="AD544" s="12"/>
      <x:c r="AE544" s="12"/>
    </x:row>
    <x:row r="545" ht="15" hidden="0" customHeight="1">
      <x:c r="A545" s="1" t="s">
        <x:v>3374</x:v>
      </x:c>
      <x:c r="B545" s="1" t="s">
        <x:v>1888</x:v>
      </x:c>
      <x:c r="C545" s="1" t="s">
        <x:v>1902</x:v>
      </x:c>
      <x:c r="D545" s="1" t="s">
        <x:v>1870</x:v>
      </x:c>
      <x:c r="E545" s="1" t="n">
        <x:v>7.2</x:v>
      </x:c>
      <x:c r="F545" s="1" t="n">
        <x:v>72.3</x:v>
      </x:c>
      <x:c r="G545" s="1" t="n">
        <x:v>0</x:v>
      </x:c>
      <x:c r="H545" s="1" t="n">
        <x:v>0</x:v>
      </x:c>
      <x:c r="I545" s="1" t="n">
        <x:v>0</x:v>
      </x:c>
      <x:c r="J545" s="1" t="n">
        <x:v>0</x:v>
      </x:c>
      <x:c r="K545" s="1" t="n">
        <x:v>0</x:v>
      </x:c>
      <x:c r="L545" s="1" t="n">
        <x:v>15</x:v>
      </x:c>
      <x:c r="M545" s="1" t="n">
        <x:v>0</x:v>
      </x:c>
      <x:c r="N545" s="1" t="n">
        <x:v>0</x:v>
      </x:c>
      <x:c r="O545" s="1" t="n">
        <x:v>0</x:v>
      </x:c>
      <x:c r="P545" s="1" t="n">
        <x:v>0</x:v>
      </x:c>
      <x:c r="Q545" s="1" t="n">
        <x:v>33</x:v>
      </x:c>
      <x:c r="R545" s="1" t="n">
        <x:v>4</x:v>
      </x:c>
      <x:c r="S545" s="1" t="n">
        <x:v>1.34</x:v>
      </x:c>
      <x:c r="T545" s="1" t="n">
        <x:v>4</x:v>
      </x:c>
      <x:c r="U545" s="1" t="s">
        <x:v>1884</x:v>
      </x:c>
      <x:c r="V545" s="15" t="n">
        <x:v>3247.73</x:v>
      </x:c>
      <x:c r="W545" s="1" t="n">
        <x:v>99.1</x:v>
      </x:c>
      <x:c r="X545" s="1" t="n">
        <x:v>0</x:v>
      </x:c>
      <x:c r="Y545" s="1" t="n">
        <x:v>0</x:v>
      </x:c>
      <x:c r="Z545" s="16" t="n">
        <x:f aca="0">MIN(100,ROUND(MIN(1,E545/10)*15+MIN(1,G545/120)*15+MIN(1,H545/3)*12+MIN(1,J545/2)*10+MIN(1,K545/60)*10+MIN(1,O545/2)*10+MIN(1,P545/2)*8+MIN(1,R545/12)*7+MIN(1,S545/4)*5+MIN(1,T545/8)*3+IF(U545="Unsupported",3,IF(U545="Limited Support",1,0))+IF(C545="Critical",2,IF(C545="High",1,0)),0))</x:f>
        <x:v>18</x:v>
      </x:c>
      <x:c r="AA545" s="1" t="str">
        <x:f aca="0">IF(Z545&gt;=70,"Critical",IF(Z545&gt;=50,"High",IF(Z545&gt;=30,"Medium","Routine")))</x:f>
        <x:v>Routine</x:v>
      </x:c>
      <x:c r="AB545" s="1" t="str">
        <x:f aca="0">IF(W545&gt;=85,"Passes score threshold only","Below score threshold")</x:f>
        <x:v>Passes score threshold only</x:v>
      </x:c>
      <x:c r="AC545" s="12" t="n">
        <x:v>2</x:v>
      </x:c>
      <x:c r="AD545" s="12" t="n">
        <x:v>15</x:v>
      </x:c>
      <x:c r="AE545" s="12" t="n">
        <x:v>686</x:v>
      </x:c>
    </x:row>
    <x:row r="546" ht="15" hidden="0" customHeight="1">
      <x:c r="A546" s="1" t="s">
        <x:v>1227</x:v>
      </x:c>
      <x:c r="B546" s="1" t="s">
        <x:v>1949</x:v>
      </x:c>
      <x:c r="C546" s="1" t="s">
        <x:v>1893</x:v>
      </x:c>
      <x:c r="D546" s="1" t="s">
        <x:v>1870</x:v>
      </x:c>
      <x:c r="E546" s="1" t="n">
        <x:v>0.6</x:v>
      </x:c>
      <x:c r="F546" s="1" t="n">
        <x:v>36.9</x:v>
      </x:c>
      <x:c r="G546" s="1" t="n">
        <x:v>0</x:v>
      </x:c>
      <x:c r="H546" s="1" t="n">
        <x:v>0</x:v>
      </x:c>
      <x:c r="I546" s="1" t="n">
        <x:v>0</x:v>
      </x:c>
      <x:c r="J546" s="1" t="n">
        <x:v>0</x:v>
      </x:c>
      <x:c r="K546" s="1" t="n">
        <x:v>0</x:v>
      </x:c>
      <x:c r="L546" s="1" t="n">
        <x:v>999</x:v>
      </x:c>
      <x:c r="M546" s="1" t="n">
        <x:v>0</x:v>
      </x:c>
      <x:c r="N546" s="1" t="n">
        <x:v>0</x:v>
      </x:c>
      <x:c r="O546" s="1" t="n">
        <x:v>0</x:v>
      </x:c>
      <x:c r="P546" s="1" t="n">
        <x:v>0</x:v>
      </x:c>
      <x:c r="Q546" s="1" t="n">
        <x:v>16</x:v>
      </x:c>
      <x:c r="R546" s="1" t="n">
        <x:v>1</x:v>
      </x:c>
      <x:c r="S546" s="1" t="n">
        <x:v>0.32</x:v>
      </x:c>
      <x:c r="T546" s="1" t="n">
        <x:v>5</x:v>
      </x:c>
      <x:c r="U546" s="1" t="s">
        <x:v>1884</x:v>
      </x:c>
      <x:c r="V546" s="15" t="n">
        <x:v>17424.57</x:v>
      </x:c>
      <x:c r="W546" s="1" t="n">
        <x:v>99.8</x:v>
      </x:c>
      <x:c r="X546" s="1" t="n">
        <x:v>0</x:v>
      </x:c>
      <x:c r="Y546" s="1" t="n">
        <x:v>0</x:v>
      </x:c>
      <x:c r="Z546" s="16" t="n">
        <x:f aca="0">MIN(100,ROUND(MIN(1,E546/10)*15+MIN(1,G546/120)*15+MIN(1,H546/3)*12+MIN(1,J546/2)*10+MIN(1,K546/60)*10+MIN(1,O546/2)*10+MIN(1,P546/2)*8+MIN(1,R546/12)*7+MIN(1,S546/4)*5+MIN(1,T546/8)*3+IF(U546="Unsupported",3,IF(U546="Limited Support",1,0))+IF(C546="Critical",2,IF(C546="High",1,0)),0))</x:f>
        <x:v>5</x:v>
      </x:c>
      <x:c r="AA546" s="1" t="str">
        <x:f aca="0">IF(Z546&gt;=70,"Critical",IF(Z546&gt;=50,"High",IF(Z546&gt;=30,"Medium","Routine")))</x:f>
        <x:v>Routine</x:v>
      </x:c>
      <x:c r="AB546" s="1" t="str">
        <x:f aca="0">IF(W546&gt;=85,"Passes score threshold only","Below score threshold")</x:f>
        <x:v>Passes score threshold only</x:v>
      </x:c>
      <x:c r="AC546" s="12" t="n">
        <x:v>0</x:v>
      </x:c>
      <x:c r="AD546" s="12"/>
      <x:c r="AE546" s="12"/>
    </x:row>
    <x:row r="547" ht="15" hidden="0" customHeight="1">
      <x:c r="A547" s="1" t="s">
        <x:v>3379</x:v>
      </x:c>
      <x:c r="B547" s="1" t="s">
        <x:v>1945</x:v>
      </x:c>
      <x:c r="C547" s="1" t="s">
        <x:v>1893</x:v>
      </x:c>
      <x:c r="D547" s="1" t="s">
        <x:v>1911</x:v>
      </x:c>
      <x:c r="E547" s="1" t="n">
        <x:v>8.45</x:v>
      </x:c>
      <x:c r="F547" s="1" t="n">
        <x:v>66.8</x:v>
      </x:c>
      <x:c r="G547" s="1" t="n">
        <x:v>0</x:v>
      </x:c>
      <x:c r="H547" s="1" t="n">
        <x:v>0</x:v>
      </x:c>
      <x:c r="I547" s="1" t="n">
        <x:v>0</x:v>
      </x:c>
      <x:c r="J547" s="1" t="n">
        <x:v>0</x:v>
      </x:c>
      <x:c r="K547" s="1" t="n">
        <x:v>0</x:v>
      </x:c>
      <x:c r="L547" s="1" t="n">
        <x:v>999</x:v>
      </x:c>
      <x:c r="M547" s="1" t="n">
        <x:v>0</x:v>
      </x:c>
      <x:c r="N547" s="1" t="n">
        <x:v>0</x:v>
      </x:c>
      <x:c r="O547" s="1" t="n">
        <x:v>0</x:v>
      </x:c>
      <x:c r="P547" s="1" t="n">
        <x:v>0</x:v>
      </x:c>
      <x:c r="Q547" s="1" t="n">
        <x:v>22</x:v>
      </x:c>
      <x:c r="R547" s="1" t="n">
        <x:v>3</x:v>
      </x:c>
      <x:c r="S547" s="1" t="n">
        <x:v>0.97</x:v>
      </x:c>
      <x:c r="T547" s="1" t="n">
        <x:v>4</x:v>
      </x:c>
      <x:c r="U547" s="1" t="s">
        <x:v>1884</x:v>
      </x:c>
      <x:c r="V547" s="15" t="n">
        <x:v>2599.71</x:v>
      </x:c>
      <x:c r="W547" s="1" t="n">
        <x:v>89.3</x:v>
      </x:c>
      <x:c r="X547" s="1" t="n">
        <x:v>0</x:v>
      </x:c>
      <x:c r="Y547" s="1" t="n">
        <x:v>0</x:v>
      </x:c>
      <x:c r="Z547" s="16" t="n">
        <x:f aca="0">MIN(100,ROUND(MIN(1,E547/10)*15+MIN(1,G547/120)*15+MIN(1,H547/3)*12+MIN(1,J547/2)*10+MIN(1,K547/60)*10+MIN(1,O547/2)*10+MIN(1,P547/2)*8+MIN(1,R547/12)*7+MIN(1,S547/4)*5+MIN(1,T547/8)*3+IF(U547="Unsupported",3,IF(U547="Limited Support",1,0))+IF(C547="Critical",2,IF(C547="High",1,0)),0))</x:f>
        <x:v>18</x:v>
      </x:c>
      <x:c r="AA547" s="1" t="str">
        <x:f aca="0">IF(Z547&gt;=70,"Critical",IF(Z547&gt;=50,"High",IF(Z547&gt;=30,"Medium","Routine")))</x:f>
        <x:v>Routine</x:v>
      </x:c>
      <x:c r="AB547" s="1" t="str">
        <x:f aca="0">IF(W547&gt;=85,"Passes score threshold only","Below score threshold")</x:f>
        <x:v>Passes score threshold only</x:v>
      </x:c>
      <x:c r="AC547" s="12" t="n">
        <x:v>0</x:v>
      </x:c>
      <x:c r="AD547" s="12"/>
      <x:c r="AE547" s="12"/>
    </x:row>
    <x:row r="548" ht="15" hidden="0" customHeight="1">
      <x:c r="A548" s="1" t="s">
        <x:v>1230</x:v>
      </x:c>
      <x:c r="B548" s="1" t="s">
        <x:v>1915</x:v>
      </x:c>
      <x:c r="C548" s="1" t="s">
        <x:v>1902</x:v>
      </x:c>
      <x:c r="D548" s="1" t="s">
        <x:v>1870</x:v>
      </x:c>
      <x:c r="E548" s="1" t="n">
        <x:v>6.15</x:v>
      </x:c>
      <x:c r="F548" s="1" t="n">
        <x:v>57.8</x:v>
      </x:c>
      <x:c r="G548" s="1" t="n">
        <x:v>0</x:v>
      </x:c>
      <x:c r="H548" s="1" t="n">
        <x:v>0</x:v>
      </x:c>
      <x:c r="I548" s="1" t="n">
        <x:v>1</x:v>
      </x:c>
      <x:c r="J548" s="1" t="n">
        <x:v>0</x:v>
      </x:c>
      <x:c r="K548" s="1" t="n">
        <x:v>0</x:v>
      </x:c>
      <x:c r="L548" s="1" t="n">
        <x:v>111</x:v>
      </x:c>
      <x:c r="M548" s="1" t="n">
        <x:v>2.6</x:v>
      </x:c>
      <x:c r="N548" s="1" t="n">
        <x:v>0</x:v>
      </x:c>
      <x:c r="O548" s="1" t="n">
        <x:v>0</x:v>
      </x:c>
      <x:c r="P548" s="1" t="n">
        <x:v>0</x:v>
      </x:c>
      <x:c r="Q548" s="1" t="n">
        <x:v>17</x:v>
      </x:c>
      <x:c r="R548" s="1" t="n">
        <x:v>0</x:v>
      </x:c>
      <x:c r="S548" s="1" t="n">
        <x:v>0</x:v>
      </x:c>
      <x:c r="T548" s="1" t="n">
        <x:v>0</x:v>
      </x:c>
      <x:c r="U548" s="1" t="s">
        <x:v>1884</x:v>
      </x:c>
      <x:c r="V548" s="15" t="n">
        <x:v>33442.47</x:v>
      </x:c>
      <x:c r="W548" s="1" t="n">
        <x:v>94.9</x:v>
      </x:c>
      <x:c r="X548" s="1" t="n">
        <x:v>0</x:v>
      </x:c>
      <x:c r="Y548" s="1" t="n">
        <x:v>0</x:v>
      </x:c>
      <x:c r="Z548" s="16" t="n">
        <x:f aca="0">MIN(100,ROUND(MIN(1,E548/10)*15+MIN(1,G548/120)*15+MIN(1,H548/3)*12+MIN(1,J548/2)*10+MIN(1,K548/60)*10+MIN(1,O548/2)*10+MIN(1,P548/2)*8+MIN(1,R548/12)*7+MIN(1,S548/4)*5+MIN(1,T548/8)*3+IF(U548="Unsupported",3,IF(U548="Limited Support",1,0))+IF(C548="Critical",2,IF(C548="High",1,0)),0))</x:f>
        <x:v>11</x:v>
      </x:c>
      <x:c r="AA548" s="1" t="str">
        <x:f aca="0">IF(Z548&gt;=70,"Critical",IF(Z548&gt;=50,"High",IF(Z548&gt;=30,"Medium","Routine")))</x:f>
        <x:v>Routine</x:v>
      </x:c>
      <x:c r="AB548" s="1" t="str">
        <x:f aca="0">IF(W548&gt;=85,"Passes score threshold only","Below score threshold")</x:f>
        <x:v>Passes score threshold only</x:v>
      </x:c>
      <x:c r="AC548" s="12" t="n">
        <x:v>1</x:v>
      </x:c>
      <x:c r="AD548" s="12"/>
      <x:c r="AE548" s="12" t="n">
        <x:v>111</x:v>
      </x:c>
    </x:row>
    <x:row r="549" ht="15" hidden="0" customHeight="1">
      <x:c r="A549" s="1" t="s">
        <x:v>1232</x:v>
      </x:c>
      <x:c r="B549" s="1" t="s">
        <x:v>1989</x:v>
      </x:c>
      <x:c r="C549" s="1" t="s">
        <x:v>1893</x:v>
      </x:c>
      <x:c r="D549" s="1" t="s">
        <x:v>1911</x:v>
      </x:c>
      <x:c r="E549" s="1" t="n">
        <x:v>1.45</x:v>
      </x:c>
      <x:c r="F549" s="1" t="n">
        <x:v>48.5</x:v>
      </x:c>
      <x:c r="G549" s="1" t="n">
        <x:v>0</x:v>
      </x:c>
      <x:c r="H549" s="1" t="n">
        <x:v>0</x:v>
      </x:c>
      <x:c r="I549" s="1" t="n">
        <x:v>1</x:v>
      </x:c>
      <x:c r="J549" s="1" t="n">
        <x:v>0</x:v>
      </x:c>
      <x:c r="K549" s="1" t="n">
        <x:v>0</x:v>
      </x:c>
      <x:c r="L549" s="1" t="n">
        <x:v>160</x:v>
      </x:c>
      <x:c r="M549" s="1" t="n">
        <x:v>2</x:v>
      </x:c>
      <x:c r="N549" s="1" t="n">
        <x:v>0</x:v>
      </x:c>
      <x:c r="O549" s="1" t="n">
        <x:v>0</x:v>
      </x:c>
      <x:c r="P549" s="1" t="n">
        <x:v>0</x:v>
      </x:c>
      <x:c r="Q549" s="1" t="n">
        <x:v>19</x:v>
      </x:c>
      <x:c r="R549" s="1" t="n">
        <x:v>1</x:v>
      </x:c>
      <x:c r="S549" s="1" t="n">
        <x:v>1.26</x:v>
      </x:c>
      <x:c r="T549" s="1" t="n">
        <x:v>0</x:v>
      </x:c>
      <x:c r="U549" s="1" t="s">
        <x:v>1884</x:v>
      </x:c>
      <x:c r="V549" s="15" t="n">
        <x:v>7943.62</x:v>
      </x:c>
      <x:c r="W549" s="1" t="n">
        <x:v>94</x:v>
      </x:c>
      <x:c r="X549" s="1" t="n">
        <x:v>0</x:v>
      </x:c>
      <x:c r="Y549" s="1" t="n">
        <x:v>0</x:v>
      </x:c>
      <x:c r="Z549" s="16" t="n">
        <x:f aca="0">MIN(100,ROUND(MIN(1,E549/10)*15+MIN(1,G549/120)*15+MIN(1,H549/3)*12+MIN(1,J549/2)*10+MIN(1,K549/60)*10+MIN(1,O549/2)*10+MIN(1,P549/2)*8+MIN(1,R549/12)*7+MIN(1,S549/4)*5+MIN(1,T549/8)*3+IF(U549="Unsupported",3,IF(U549="Limited Support",1,0))+IF(C549="Critical",2,IF(C549="High",1,0)),0))</x:f>
        <x:v>5</x:v>
      </x:c>
      <x:c r="AA549" s="1" t="str">
        <x:f aca="0">IF(Z549&gt;=70,"Critical",IF(Z549&gt;=50,"High",IF(Z549&gt;=30,"Medium","Routine")))</x:f>
        <x:v>Routine</x:v>
      </x:c>
      <x:c r="AB549" s="1" t="str">
        <x:f aca="0">IF(W549&gt;=85,"Passes score threshold only","Below score threshold")</x:f>
        <x:v>Passes score threshold only</x:v>
      </x:c>
      <x:c r="AC549" s="12" t="n">
        <x:v>1</x:v>
      </x:c>
      <x:c r="AD549" s="12"/>
      <x:c r="AE549" s="12" t="n">
        <x:v>160</x:v>
      </x:c>
    </x:row>
    <x:row r="550" ht="15" hidden="0" customHeight="1">
      <x:c r="A550" s="1" t="s">
        <x:v>3386</x:v>
      </x:c>
      <x:c r="B550" s="1" t="s">
        <x:v>2010</x:v>
      </x:c>
      <x:c r="C550" s="1" t="s">
        <x:v>1893</x:v>
      </x:c>
      <x:c r="D550" s="1" t="s">
        <x:v>1891</x:v>
      </x:c>
      <x:c r="E550" s="1" t="n">
        <x:v>1.98</x:v>
      </x:c>
      <x:c r="F550" s="1" t="n">
        <x:v>74.9</x:v>
      </x:c>
      <x:c r="G550" s="1" t="n">
        <x:v>0</x:v>
      </x:c>
      <x:c r="H550" s="1" t="n">
        <x:v>0</x:v>
      </x:c>
      <x:c r="I550" s="1" t="n">
        <x:v>1</x:v>
      </x:c>
      <x:c r="J550" s="1" t="n">
        <x:v>0</x:v>
      </x:c>
      <x:c r="K550" s="1" t="n">
        <x:v>0</x:v>
      </x:c>
      <x:c r="L550" s="1" t="n">
        <x:v>227</x:v>
      </x:c>
      <x:c r="M550" s="1" t="n">
        <x:v>2</x:v>
      </x:c>
      <x:c r="N550" s="1" t="n">
        <x:v>0</x:v>
      </x:c>
      <x:c r="O550" s="1" t="n">
        <x:v>1</x:v>
      </x:c>
      <x:c r="P550" s="1" t="n">
        <x:v>0</x:v>
      </x:c>
      <x:c r="Q550" s="1" t="n">
        <x:v>22</x:v>
      </x:c>
      <x:c r="R550" s="1" t="n">
        <x:v>2</x:v>
      </x:c>
      <x:c r="S550" s="1" t="n">
        <x:v>0.07</x:v>
      </x:c>
      <x:c r="T550" s="1" t="n">
        <x:v>4</x:v>
      </x:c>
      <x:c r="U550" s="1" t="s">
        <x:v>1873</x:v>
      </x:c>
      <x:c r="V550" s="15" t="n">
        <x:v>2901.17</x:v>
      </x:c>
      <x:c r="W550" s="1" t="n">
        <x:v>100</x:v>
      </x:c>
      <x:c r="X550" s="1" t="n">
        <x:v>0</x:v>
      </x:c>
      <x:c r="Y550" s="1" t="n">
        <x:v>0</x:v>
      </x:c>
      <x:c r="Z550" s="16" t="n">
        <x:f aca="0">MIN(100,ROUND(MIN(1,E550/10)*15+MIN(1,G550/120)*15+MIN(1,H550/3)*12+MIN(1,J550/2)*10+MIN(1,K550/60)*10+MIN(1,O550/2)*10+MIN(1,P550/2)*8+MIN(1,R550/12)*7+MIN(1,S550/4)*5+MIN(1,T550/8)*3+IF(U550="Unsupported",3,IF(U550="Limited Support",1,0))+IF(C550="Critical",2,IF(C550="High",1,0)),0))</x:f>
        <x:v>15</x:v>
      </x:c>
      <x:c r="AA550" s="1" t="str">
        <x:f aca="0">IF(Z550&gt;=70,"Critical",IF(Z550&gt;=50,"High",IF(Z550&gt;=30,"Medium","Routine")))</x:f>
        <x:v>Routine</x:v>
      </x:c>
      <x:c r="AB550" s="1" t="str">
        <x:f aca="0">IF(W550&gt;=85,"Passes score threshold only","Below score threshold")</x:f>
        <x:v>Passes score threshold only</x:v>
      </x:c>
      <x:c r="AC550" s="12" t="n">
        <x:v>1</x:v>
      </x:c>
      <x:c r="AD550" s="12"/>
      <x:c r="AE550" s="12" t="n">
        <x:v>227</x:v>
      </x:c>
    </x:row>
    <x:row r="551" ht="15" hidden="0" customHeight="1">
      <x:c r="A551" s="1" t="s">
        <x:v>3389</x:v>
      </x:c>
      <x:c r="B551" s="1" t="s">
        <x:v>1927</x:v>
      </x:c>
      <x:c r="C551" s="1" t="s">
        <x:v>1893</x:v>
      </x:c>
      <x:c r="D551" s="1" t="s">
        <x:v>1891</x:v>
      </x:c>
      <x:c r="E551" s="1" t="n">
        <x:v>5.01</x:v>
      </x:c>
      <x:c r="F551" s="1" t="n">
        <x:v>86.5</x:v>
      </x:c>
      <x:c r="G551" s="1" t="n">
        <x:v>0</x:v>
      </x:c>
      <x:c r="H551" s="1" t="n">
        <x:v>1</x:v>
      </x:c>
      <x:c r="I551" s="1" t="n">
        <x:v>1</x:v>
      </x:c>
      <x:c r="J551" s="1" t="n">
        <x:v>0</x:v>
      </x:c>
      <x:c r="K551" s="1" t="n">
        <x:v>21.2</x:v>
      </x:c>
      <x:c r="L551" s="1" t="n">
        <x:v>82</x:v>
      </x:c>
      <x:c r="M551" s="1" t="n">
        <x:v>2.4</x:v>
      </x:c>
      <x:c r="N551" s="1" t="n">
        <x:v>0</x:v>
      </x:c>
      <x:c r="O551" s="1" t="n">
        <x:v>1</x:v>
      </x:c>
      <x:c r="P551" s="1" t="n">
        <x:v>0</x:v>
      </x:c>
      <x:c r="Q551" s="1" t="n">
        <x:v>20</x:v>
      </x:c>
      <x:c r="R551" s="1" t="n">
        <x:v>4</x:v>
      </x:c>
      <x:c r="S551" s="1" t="n">
        <x:v>1.37</x:v>
      </x:c>
      <x:c r="T551" s="1" t="n">
        <x:v>5</x:v>
      </x:c>
      <x:c r="U551" s="1" t="s">
        <x:v>1884</x:v>
      </x:c>
      <x:c r="V551" s="15" t="n">
        <x:v>10736.03</x:v>
      </x:c>
      <x:c r="W551" s="1" t="n">
        <x:v>94.7</x:v>
      </x:c>
      <x:c r="X551" s="1" t="n">
        <x:v>0</x:v>
      </x:c>
      <x:c r="Y551" s="1" t="n">
        <x:v>0</x:v>
      </x:c>
      <x:c r="Z551" s="16" t="n">
        <x:f aca="0">MIN(100,ROUND(MIN(1,E551/10)*15+MIN(1,G551/120)*15+MIN(1,H551/3)*12+MIN(1,J551/2)*10+MIN(1,K551/60)*10+MIN(1,O551/2)*10+MIN(1,P551/2)*8+MIN(1,R551/12)*7+MIN(1,S551/4)*5+MIN(1,T551/8)*3+IF(U551="Unsupported",3,IF(U551="Limited Support",1,0))+IF(C551="Critical",2,IF(C551="High",1,0)),0))</x:f>
        <x:v>27</x:v>
      </x:c>
      <x:c r="AA551" s="1" t="str">
        <x:f aca="0">IF(Z551&gt;=70,"Critical",IF(Z551&gt;=50,"High",IF(Z551&gt;=30,"Medium","Routine")))</x:f>
        <x:v>Routine</x:v>
      </x:c>
      <x:c r="AB551" s="1" t="str">
        <x:f aca="0">IF(W551&gt;=85,"Passes score threshold only","Below score threshold")</x:f>
        <x:v>Passes score threshold only</x:v>
      </x:c>
      <x:c r="AC551" s="12" t="n">
        <x:v>1</x:v>
      </x:c>
      <x:c r="AD551" s="12"/>
      <x:c r="AE551" s="12" t="n">
        <x:v>82</x:v>
      </x:c>
    </x:row>
    <x:row r="552" ht="15" hidden="0" customHeight="1">
      <x:c r="A552" s="1" t="s">
        <x:v>3392</x:v>
      </x:c>
      <x:c r="B552" s="1" t="s">
        <x:v>1949</x:v>
      </x:c>
      <x:c r="C552" s="1" t="s">
        <x:v>1893</x:v>
      </x:c>
      <x:c r="D552" s="1" t="s">
        <x:v>1870</x:v>
      </x:c>
      <x:c r="E552" s="1" t="n">
        <x:v>1.1</x:v>
      </x:c>
      <x:c r="F552" s="1" t="n">
        <x:v>52.7</x:v>
      </x:c>
      <x:c r="G552" s="1" t="n">
        <x:v>0</x:v>
      </x:c>
      <x:c r="H552" s="1" t="n">
        <x:v>0</x:v>
      </x:c>
      <x:c r="I552" s="1" t="n">
        <x:v>0</x:v>
      </x:c>
      <x:c r="J552" s="1" t="n">
        <x:v>0</x:v>
      </x:c>
      <x:c r="K552" s="1" t="n">
        <x:v>0</x:v>
      </x:c>
      <x:c r="L552" s="1" t="n">
        <x:v>999</x:v>
      </x:c>
      <x:c r="M552" s="1" t="n">
        <x:v>0</x:v>
      </x:c>
      <x:c r="N552" s="1" t="n">
        <x:v>0</x:v>
      </x:c>
      <x:c r="O552" s="1" t="n">
        <x:v>1</x:v>
      </x:c>
      <x:c r="P552" s="1" t="n">
        <x:v>0</x:v>
      </x:c>
      <x:c r="Q552" s="1" t="n">
        <x:v>15</x:v>
      </x:c>
      <x:c r="R552" s="1" t="n">
        <x:v>0</x:v>
      </x:c>
      <x:c r="S552" s="1" t="n">
        <x:v>1.07</x:v>
      </x:c>
      <x:c r="T552" s="1" t="n">
        <x:v>3</x:v>
      </x:c>
      <x:c r="U552" s="1" t="s">
        <x:v>1884</x:v>
      </x:c>
      <x:c r="V552" s="15" t="n">
        <x:v>19489.18</x:v>
      </x:c>
      <x:c r="W552" s="1" t="n">
        <x:v>97.5</x:v>
      </x:c>
      <x:c r="X552" s="1" t="n">
        <x:v>0</x:v>
      </x:c>
      <x:c r="Y552" s="1" t="n">
        <x:v>0</x:v>
      </x:c>
      <x:c r="Z552" s="16" t="n">
        <x:f aca="0">MIN(100,ROUND(MIN(1,E552/10)*15+MIN(1,G552/120)*15+MIN(1,H552/3)*12+MIN(1,J552/2)*10+MIN(1,K552/60)*10+MIN(1,O552/2)*10+MIN(1,P552/2)*8+MIN(1,R552/12)*7+MIN(1,S552/4)*5+MIN(1,T552/8)*3+IF(U552="Unsupported",3,IF(U552="Limited Support",1,0))+IF(C552="Critical",2,IF(C552="High",1,0)),0))</x:f>
        <x:v>10</x:v>
      </x:c>
      <x:c r="AA552" s="1" t="str">
        <x:f aca="0">IF(Z552&gt;=70,"Critical",IF(Z552&gt;=50,"High",IF(Z552&gt;=30,"Medium","Routine")))</x:f>
        <x:v>Routine</x:v>
      </x:c>
      <x:c r="AB552" s="1" t="str">
        <x:f aca="0">IF(W552&gt;=85,"Passes score threshold only","Below score threshold")</x:f>
        <x:v>Passes score threshold only</x:v>
      </x:c>
      <x:c r="AC552" s="12" t="n">
        <x:v>0</x:v>
      </x:c>
      <x:c r="AD552" s="12"/>
      <x:c r="AE552" s="12"/>
    </x:row>
    <x:row r="553" ht="15" hidden="0" customHeight="1">
      <x:c r="A553" s="1" t="s">
        <x:v>3395</x:v>
      </x:c>
      <x:c r="B553" s="1" t="s">
        <x:v>1866</x:v>
      </x:c>
      <x:c r="C553" s="1" t="s">
        <x:v>1893</x:v>
      </x:c>
      <x:c r="D553" s="1" t="s">
        <x:v>1891</x:v>
      </x:c>
      <x:c r="E553" s="1" t="n">
        <x:v>4.93</x:v>
      </x:c>
      <x:c r="F553" s="1" t="n">
        <x:v>58.1</x:v>
      </x:c>
      <x:c r="G553" s="1" t="n">
        <x:v>0</x:v>
      </x:c>
      <x:c r="H553" s="1" t="n">
        <x:v>1</x:v>
      </x:c>
      <x:c r="I553" s="1" t="n">
        <x:v>1</x:v>
      </x:c>
      <x:c r="J553" s="1" t="n">
        <x:v>0</x:v>
      </x:c>
      <x:c r="K553" s="1" t="n">
        <x:v>2.8</x:v>
      </x:c>
      <x:c r="L553" s="1" t="n">
        <x:v>557</x:v>
      </x:c>
      <x:c r="M553" s="1" t="n">
        <x:v>0.3</x:v>
      </x:c>
      <x:c r="N553" s="1" t="n">
        <x:v>0</x:v>
      </x:c>
      <x:c r="O553" s="1" t="n">
        <x:v>0</x:v>
      </x:c>
      <x:c r="P553" s="1" t="n">
        <x:v>0</x:v>
      </x:c>
      <x:c r="Q553" s="1" t="n">
        <x:v>6</x:v>
      </x:c>
      <x:c r="R553" s="1" t="n">
        <x:v>3</x:v>
      </x:c>
      <x:c r="S553" s="1" t="n">
        <x:v>0.57</x:v>
      </x:c>
      <x:c r="T553" s="1" t="n">
        <x:v>2</x:v>
      </x:c>
      <x:c r="U553" s="1" t="s">
        <x:v>1907</x:v>
      </x:c>
      <x:c r="V553" s="15" t="n">
        <x:v>59021.49</x:v>
      </x:c>
      <x:c r="W553" s="1" t="n">
        <x:v>94.1</x:v>
      </x:c>
      <x:c r="X553" s="1" t="n">
        <x:v>0</x:v>
      </x:c>
      <x:c r="Y553" s="1" t="n">
        <x:v>0</x:v>
      </x:c>
      <x:c r="Z553" s="16" t="n">
        <x:f aca="0">MIN(100,ROUND(MIN(1,E553/10)*15+MIN(1,G553/120)*15+MIN(1,H553/3)*12+MIN(1,J553/2)*10+MIN(1,K553/60)*10+MIN(1,O553/2)*10+MIN(1,P553/2)*8+MIN(1,R553/12)*7+MIN(1,S553/4)*5+MIN(1,T553/8)*3+IF(U553="Unsupported",3,IF(U553="Limited Support",1,0))+IF(C553="Critical",2,IF(C553="High",1,0)),0))</x:f>
        <x:v>17</x:v>
      </x:c>
      <x:c r="AA553" s="1" t="str">
        <x:f aca="0">IF(Z553&gt;=70,"Critical",IF(Z553&gt;=50,"High",IF(Z553&gt;=30,"Medium","Routine")))</x:f>
        <x:v>Routine</x:v>
      </x:c>
      <x:c r="AB553" s="1" t="str">
        <x:f aca="0">IF(W553&gt;=85,"Passes score threshold only","Below score threshold")</x:f>
        <x:v>Passes score threshold only</x:v>
      </x:c>
      <x:c r="AC553" s="12" t="n">
        <x:v>2</x:v>
      </x:c>
      <x:c r="AD553" s="12" t="n">
        <x:v>557</x:v>
      </x:c>
      <x:c r="AE553" s="12" t="n">
        <x:v>56</x:v>
      </x:c>
    </x:row>
    <x:row r="554" ht="15" hidden="0" customHeight="1">
      <x:c r="A554" s="1" t="s">
        <x:v>1235</x:v>
      </x:c>
      <x:c r="B554" s="1" t="s">
        <x:v>1897</x:v>
      </x:c>
      <x:c r="C554" s="1" t="s">
        <x:v>1902</x:v>
      </x:c>
      <x:c r="D554" s="1" t="s">
        <x:v>1911</x:v>
      </x:c>
      <x:c r="E554" s="1" t="n">
        <x:v>6.08</x:v>
      </x:c>
      <x:c r="F554" s="1" t="n">
        <x:v>23.3</x:v>
      </x:c>
      <x:c r="G554" s="1" t="n">
        <x:v>0</x:v>
      </x:c>
      <x:c r="H554" s="1" t="n">
        <x:v>0</x:v>
      </x:c>
      <x:c r="I554" s="1" t="n">
        <x:v>0</x:v>
      </x:c>
      <x:c r="J554" s="1" t="n">
        <x:v>0</x:v>
      </x:c>
      <x:c r="K554" s="1" t="n">
        <x:v>0</x:v>
      </x:c>
      <x:c r="L554" s="1" t="n">
        <x:v>625</x:v>
      </x:c>
      <x:c r="M554" s="1" t="n">
        <x:v>0</x:v>
      </x:c>
      <x:c r="N554" s="1" t="n">
        <x:v>0</x:v>
      </x:c>
      <x:c r="O554" s="1" t="n">
        <x:v>0</x:v>
      </x:c>
      <x:c r="P554" s="1" t="n">
        <x:v>0</x:v>
      </x:c>
      <x:c r="Q554" s="1" t="n">
        <x:v>14</x:v>
      </x:c>
      <x:c r="R554" s="1" t="n">
        <x:v>0</x:v>
      </x:c>
      <x:c r="S554" s="1" t="n">
        <x:v>0.39</x:v>
      </x:c>
      <x:c r="T554" s="1" t="n">
        <x:v>0</x:v>
      </x:c>
      <x:c r="U554" s="1" t="s">
        <x:v>1884</x:v>
      </x:c>
      <x:c r="V554" s="15" t="n">
        <x:v>17192.24</x:v>
      </x:c>
      <x:c r="W554" s="1" t="n">
        <x:v>98.9</x:v>
      </x:c>
      <x:c r="X554" s="1" t="n">
        <x:v>0</x:v>
      </x:c>
      <x:c r="Y554" s="1" t="n">
        <x:v>0</x:v>
      </x:c>
      <x:c r="Z554" s="16" t="n">
        <x:f aca="0">MIN(100,ROUND(MIN(1,E554/10)*15+MIN(1,G554/120)*15+MIN(1,H554/3)*12+MIN(1,J554/2)*10+MIN(1,K554/60)*10+MIN(1,O554/2)*10+MIN(1,P554/2)*8+MIN(1,R554/12)*7+MIN(1,S554/4)*5+MIN(1,T554/8)*3+IF(U554="Unsupported",3,IF(U554="Limited Support",1,0))+IF(C554="Critical",2,IF(C554="High",1,0)),0))</x:f>
        <x:v>12</x:v>
      </x:c>
      <x:c r="AA554" s="1" t="str">
        <x:f aca="0">IF(Z554&gt;=70,"Critical",IF(Z554&gt;=50,"High",IF(Z554&gt;=30,"Medium","Routine")))</x:f>
        <x:v>Routine</x:v>
      </x:c>
      <x:c r="AB554" s="1" t="str">
        <x:f aca="0">IF(W554&gt;=85,"Passes score threshold only","Below score threshold")</x:f>
        <x:v>Passes score threshold only</x:v>
      </x:c>
      <x:c r="AC554" s="12" t="n">
        <x:v>1</x:v>
      </x:c>
      <x:c r="AD554" s="12"/>
      <x:c r="AE554" s="12" t="n">
        <x:v>625</x:v>
      </x:c>
    </x:row>
    <x:row r="555" ht="15" hidden="0" customHeight="1">
      <x:c r="A555" s="1" t="s">
        <x:v>1237</x:v>
      </x:c>
      <x:c r="B555" s="1" t="s">
        <x:v>1915</x:v>
      </x:c>
      <x:c r="C555" s="1" t="s">
        <x:v>1902</x:v>
      </x:c>
      <x:c r="D555" s="1" t="s">
        <x:v>1911</x:v>
      </x:c>
      <x:c r="E555" s="1" t="n">
        <x:v>2.83</x:v>
      </x:c>
      <x:c r="F555" s="1" t="n">
        <x:v>66.2</x:v>
      </x:c>
      <x:c r="G555" s="1" t="n">
        <x:v>0</x:v>
      </x:c>
      <x:c r="H555" s="1" t="n">
        <x:v>0</x:v>
      </x:c>
      <x:c r="I555" s="1" t="n">
        <x:v>0</x:v>
      </x:c>
      <x:c r="J555" s="1" t="n">
        <x:v>0</x:v>
      </x:c>
      <x:c r="K555" s="1" t="n">
        <x:v>0</x:v>
      </x:c>
      <x:c r="L555" s="1" t="n">
        <x:v>999</x:v>
      </x:c>
      <x:c r="M555" s="1" t="n">
        <x:v>0</x:v>
      </x:c>
      <x:c r="N555" s="1" t="n">
        <x:v>0</x:v>
      </x:c>
      <x:c r="O555" s="1" t="n">
        <x:v>0</x:v>
      </x:c>
      <x:c r="P555" s="1" t="n">
        <x:v>0</x:v>
      </x:c>
      <x:c r="Q555" s="1" t="n">
        <x:v>15</x:v>
      </x:c>
      <x:c r="R555" s="1" t="n">
        <x:v>1</x:v>
      </x:c>
      <x:c r="S555" s="1" t="n">
        <x:v>0</x:v>
      </x:c>
      <x:c r="T555" s="1" t="n">
        <x:v>2</x:v>
      </x:c>
      <x:c r="U555" s="1" t="s">
        <x:v>1884</x:v>
      </x:c>
      <x:c r="V555" s="15" t="n">
        <x:v>29620.64</x:v>
      </x:c>
      <x:c r="W555" s="1" t="n">
        <x:v>92.8</x:v>
      </x:c>
      <x:c r="X555" s="1" t="n">
        <x:v>0</x:v>
      </x:c>
      <x:c r="Y555" s="1" t="n">
        <x:v>0</x:v>
      </x:c>
      <x:c r="Z555" s="16" t="n">
        <x:f aca="0">MIN(100,ROUND(MIN(1,E555/10)*15+MIN(1,G555/120)*15+MIN(1,H555/3)*12+MIN(1,J555/2)*10+MIN(1,K555/60)*10+MIN(1,O555/2)*10+MIN(1,P555/2)*8+MIN(1,R555/12)*7+MIN(1,S555/4)*5+MIN(1,T555/8)*3+IF(U555="Unsupported",3,IF(U555="Limited Support",1,0))+IF(C555="Critical",2,IF(C555="High",1,0)),0))</x:f>
        <x:v>8</x:v>
      </x:c>
      <x:c r="AA555" s="1" t="str">
        <x:f aca="0">IF(Z555&gt;=70,"Critical",IF(Z555&gt;=50,"High",IF(Z555&gt;=30,"Medium","Routine")))</x:f>
        <x:v>Routine</x:v>
      </x:c>
      <x:c r="AB555" s="1" t="str">
        <x:f aca="0">IF(W555&gt;=85,"Passes score threshold only","Below score threshold")</x:f>
        <x:v>Passes score threshold only</x:v>
      </x:c>
      <x:c r="AC555" s="12" t="n">
        <x:v>0</x:v>
      </x:c>
      <x:c r="AD555" s="12"/>
      <x:c r="AE555" s="12"/>
    </x:row>
    <x:row r="556" ht="15" hidden="0" customHeight="1">
      <x:c r="A556" s="1" t="s">
        <x:v>3402</x:v>
      </x:c>
      <x:c r="B556" s="1" t="s">
        <x:v>2010</x:v>
      </x:c>
      <x:c r="C556" s="1" t="s">
        <x:v>1872</x:v>
      </x:c>
      <x:c r="D556" s="1" t="s">
        <x:v>1891</x:v>
      </x:c>
      <x:c r="E556" s="1" t="n">
        <x:v>6.48</x:v>
      </x:c>
      <x:c r="F556" s="1" t="n">
        <x:v>56.5</x:v>
      </x:c>
      <x:c r="G556" s="1" t="n">
        <x:v>0</x:v>
      </x:c>
      <x:c r="H556" s="1" t="n">
        <x:v>1</x:v>
      </x:c>
      <x:c r="I556" s="1" t="n">
        <x:v>1</x:v>
      </x:c>
      <x:c r="J556" s="1" t="n">
        <x:v>0</x:v>
      </x:c>
      <x:c r="K556" s="1" t="n">
        <x:v>5.1</x:v>
      </x:c>
      <x:c r="L556" s="1" t="n">
        <x:v>305</x:v>
      </x:c>
      <x:c r="M556" s="1" t="n">
        <x:v>0.8</x:v>
      </x:c>
      <x:c r="N556" s="1" t="n">
        <x:v>0</x:v>
      </x:c>
      <x:c r="O556" s="1" t="n">
        <x:v>1</x:v>
      </x:c>
      <x:c r="P556" s="1" t="n">
        <x:v>0</x:v>
      </x:c>
      <x:c r="Q556" s="1" t="n">
        <x:v>23</x:v>
      </x:c>
      <x:c r="R556" s="1" t="n">
        <x:v>5</x:v>
      </x:c>
      <x:c r="S556" s="1" t="n">
        <x:v>0.74</x:v>
      </x:c>
      <x:c r="T556" s="1" t="n">
        <x:v>2</x:v>
      </x:c>
      <x:c r="U556" s="1" t="s">
        <x:v>1884</x:v>
      </x:c>
      <x:c r="V556" s="15" t="n">
        <x:v>2162.93</x:v>
      </x:c>
      <x:c r="W556" s="1" t="n">
        <x:v>93.5</x:v>
      </x:c>
      <x:c r="X556" s="1" t="n">
        <x:v>0</x:v>
      </x:c>
      <x:c r="Y556" s="1" t="n">
        <x:v>0</x:v>
      </x:c>
      <x:c r="Z556" s="16" t="n">
        <x:f aca="0">MIN(100,ROUND(MIN(1,E556/10)*15+MIN(1,G556/120)*15+MIN(1,H556/3)*12+MIN(1,J556/2)*10+MIN(1,K556/60)*10+MIN(1,O556/2)*10+MIN(1,P556/2)*8+MIN(1,R556/12)*7+MIN(1,S556/4)*5+MIN(1,T556/8)*3+IF(U556="Unsupported",3,IF(U556="Limited Support",1,0))+IF(C556="Critical",2,IF(C556="High",1,0)),0))</x:f>
        <x:v>24</x:v>
      </x:c>
      <x:c r="AA556" s="1" t="str">
        <x:f aca="0">IF(Z556&gt;=70,"Critical",IF(Z556&gt;=50,"High",IF(Z556&gt;=30,"Medium","Routine")))</x:f>
        <x:v>Routine</x:v>
      </x:c>
      <x:c r="AB556" s="1" t="str">
        <x:f aca="0">IF(W556&gt;=85,"Passes score threshold only","Below score threshold")</x:f>
        <x:v>Passes score threshold only</x:v>
      </x:c>
      <x:c r="AC556" s="12" t="n">
        <x:v>2</x:v>
      </x:c>
      <x:c r="AD556" s="12" t="n">
        <x:v>305</x:v>
      </x:c>
      <x:c r="AE556" s="12" t="n">
        <x:v>79</x:v>
      </x:c>
    </x:row>
    <x:row r="557" ht="15" hidden="0" customHeight="1">
      <x:c r="A557" s="1" t="s">
        <x:v>3405</x:v>
      </x:c>
      <x:c r="B557" s="1" t="s">
        <x:v>1888</x:v>
      </x:c>
      <x:c r="C557" s="1" t="s">
        <x:v>1902</x:v>
      </x:c>
      <x:c r="D557" s="1" t="s">
        <x:v>1891</x:v>
      </x:c>
      <x:c r="E557" s="1" t="n">
        <x:v>1.95</x:v>
      </x:c>
      <x:c r="F557" s="1" t="n">
        <x:v>75</x:v>
      </x:c>
      <x:c r="G557" s="1" t="n">
        <x:v>0</x:v>
      </x:c>
      <x:c r="H557" s="1" t="n">
        <x:v>0</x:v>
      </x:c>
      <x:c r="I557" s="1" t="n">
        <x:v>0</x:v>
      </x:c>
      <x:c r="J557" s="1" t="n">
        <x:v>0</x:v>
      </x:c>
      <x:c r="K557" s="1" t="n">
        <x:v>0</x:v>
      </x:c>
      <x:c r="L557" s="1" t="n">
        <x:v>999</x:v>
      </x:c>
      <x:c r="M557" s="1" t="n">
        <x:v>0</x:v>
      </x:c>
      <x:c r="N557" s="1" t="n">
        <x:v>0</x:v>
      </x:c>
      <x:c r="O557" s="1" t="n">
        <x:v>0</x:v>
      </x:c>
      <x:c r="P557" s="1" t="n">
        <x:v>0</x:v>
      </x:c>
      <x:c r="Q557" s="1" t="n">
        <x:v>18</x:v>
      </x:c>
      <x:c r="R557" s="1" t="n">
        <x:v>1</x:v>
      </x:c>
      <x:c r="S557" s="1" t="n">
        <x:v>0.31</x:v>
      </x:c>
      <x:c r="T557" s="1" t="n">
        <x:v>4</x:v>
      </x:c>
      <x:c r="U557" s="1" t="s">
        <x:v>1884</x:v>
      </x:c>
      <x:c r="V557" s="15" t="n">
        <x:v>3415.67</x:v>
      </x:c>
      <x:c r="W557" s="1" t="n">
        <x:v>98.3</x:v>
      </x:c>
      <x:c r="X557" s="1" t="n">
        <x:v>0</x:v>
      </x:c>
      <x:c r="Y557" s="1" t="n">
        <x:v>0</x:v>
      </x:c>
      <x:c r="Z557" s="16" t="n">
        <x:f aca="0">MIN(100,ROUND(MIN(1,E557/10)*15+MIN(1,G557/120)*15+MIN(1,H557/3)*12+MIN(1,J557/2)*10+MIN(1,K557/60)*10+MIN(1,O557/2)*10+MIN(1,P557/2)*8+MIN(1,R557/12)*7+MIN(1,S557/4)*5+MIN(1,T557/8)*3+IF(U557="Unsupported",3,IF(U557="Limited Support",1,0))+IF(C557="Critical",2,IF(C557="High",1,0)),0))</x:f>
        <x:v>7</x:v>
      </x:c>
      <x:c r="AA557" s="1" t="str">
        <x:f aca="0">IF(Z557&gt;=70,"Critical",IF(Z557&gt;=50,"High",IF(Z557&gt;=30,"Medium","Routine")))</x:f>
        <x:v>Routine</x:v>
      </x:c>
      <x:c r="AB557" s="1" t="str">
        <x:f aca="0">IF(W557&gt;=85,"Passes score threshold only","Below score threshold")</x:f>
        <x:v>Passes score threshold only</x:v>
      </x:c>
      <x:c r="AC557" s="12" t="n">
        <x:v>0</x:v>
      </x:c>
      <x:c r="AD557" s="12"/>
      <x:c r="AE557" s="12"/>
    </x:row>
    <x:row r="558" ht="15" hidden="0" customHeight="1">
      <x:c r="A558" s="1" t="s">
        <x:v>3408</x:v>
      </x:c>
      <x:c r="B558" s="1" t="s">
        <x:v>1949</x:v>
      </x:c>
      <x:c r="C558" s="1" t="s">
        <x:v>1902</x:v>
      </x:c>
      <x:c r="D558" s="1" t="s">
        <x:v>1891</x:v>
      </x:c>
      <x:c r="E558" s="1" t="n">
        <x:v>1.13</x:v>
      </x:c>
      <x:c r="F558" s="1" t="n">
        <x:v>53.1</x:v>
      </x:c>
      <x:c r="G558" s="1" t="n">
        <x:v>0</x:v>
      </x:c>
      <x:c r="H558" s="1" t="n">
        <x:v>0</x:v>
      </x:c>
      <x:c r="I558" s="1" t="n">
        <x:v>0</x:v>
      </x:c>
      <x:c r="J558" s="1" t="n">
        <x:v>0</x:v>
      </x:c>
      <x:c r="K558" s="1" t="n">
        <x:v>0</x:v>
      </x:c>
      <x:c r="L558" s="1" t="n">
        <x:v>999</x:v>
      </x:c>
      <x:c r="M558" s="1" t="n">
        <x:v>0</x:v>
      </x:c>
      <x:c r="N558" s="1" t="n">
        <x:v>0</x:v>
      </x:c>
      <x:c r="O558" s="1" t="n">
        <x:v>0</x:v>
      </x:c>
      <x:c r="P558" s="1" t="n">
        <x:v>0</x:v>
      </x:c>
      <x:c r="Q558" s="1" t="n">
        <x:v>16</x:v>
      </x:c>
      <x:c r="R558" s="1" t="n">
        <x:v>3</x:v>
      </x:c>
      <x:c r="S558" s="1" t="n">
        <x:v>0.79</x:v>
      </x:c>
      <x:c r="T558" s="1" t="n">
        <x:v>2</x:v>
      </x:c>
      <x:c r="U558" s="1" t="s">
        <x:v>1884</x:v>
      </x:c>
      <x:c r="V558" s="15" t="n">
        <x:v>22809.26</x:v>
      </x:c>
      <x:c r="W558" s="1" t="n">
        <x:v>97.1</x:v>
      </x:c>
      <x:c r="X558" s="1" t="n">
        <x:v>0</x:v>
      </x:c>
      <x:c r="Y558" s="1" t="n">
        <x:v>0</x:v>
      </x:c>
      <x:c r="Z558" s="16" t="n">
        <x:f aca="0">MIN(100,ROUND(MIN(1,E558/10)*15+MIN(1,G558/120)*15+MIN(1,H558/3)*12+MIN(1,J558/2)*10+MIN(1,K558/60)*10+MIN(1,O558/2)*10+MIN(1,P558/2)*8+MIN(1,R558/12)*7+MIN(1,S558/4)*5+MIN(1,T558/8)*3+IF(U558="Unsupported",3,IF(U558="Limited Support",1,0))+IF(C558="Critical",2,IF(C558="High",1,0)),0))</x:f>
        <x:v>7</x:v>
      </x:c>
      <x:c r="AA558" s="1" t="str">
        <x:f aca="0">IF(Z558&gt;=70,"Critical",IF(Z558&gt;=50,"High",IF(Z558&gt;=30,"Medium","Routine")))</x:f>
        <x:v>Routine</x:v>
      </x:c>
      <x:c r="AB558" s="1" t="str">
        <x:f aca="0">IF(W558&gt;=85,"Passes score threshold only","Below score threshold")</x:f>
        <x:v>Passes score threshold only</x:v>
      </x:c>
      <x:c r="AC558" s="12" t="n">
        <x:v>0</x:v>
      </x:c>
      <x:c r="AD558" s="12"/>
      <x:c r="AE558" s="12"/>
    </x:row>
    <x:row r="559" ht="15" hidden="0" customHeight="1">
      <x:c r="A559" s="1" t="s">
        <x:v>3411</x:v>
      </x:c>
      <x:c r="B559" s="1" t="s">
        <x:v>1879</x:v>
      </x:c>
      <x:c r="C559" s="1" t="s">
        <x:v>1893</x:v>
      </x:c>
      <x:c r="D559" s="1" t="s">
        <x:v>1911</x:v>
      </x:c>
      <x:c r="E559" s="1" t="n">
        <x:v>9.95</x:v>
      </x:c>
      <x:c r="F559" s="1" t="n">
        <x:v>58.2</x:v>
      </x:c>
      <x:c r="G559" s="1" t="n">
        <x:v>105</x:v>
      </x:c>
      <x:c r="H559" s="1" t="n">
        <x:v>1</x:v>
      </x:c>
      <x:c r="I559" s="1" t="n">
        <x:v>2</x:v>
      </x:c>
      <x:c r="J559" s="1" t="n">
        <x:v>0</x:v>
      </x:c>
      <x:c r="K559" s="1" t="n">
        <x:v>0.5</x:v>
      </x:c>
      <x:c r="L559" s="1" t="n">
        <x:v>81</x:v>
      </x:c>
      <x:c r="M559" s="1" t="n">
        <x:v>1</x:v>
      </x:c>
      <x:c r="N559" s="1" t="n">
        <x:v>0</x:v>
      </x:c>
      <x:c r="O559" s="1" t="n">
        <x:v>0</x:v>
      </x:c>
      <x:c r="P559" s="1" t="n">
        <x:v>0</x:v>
      </x:c>
      <x:c r="Q559" s="1" t="n">
        <x:v>19</x:v>
      </x:c>
      <x:c r="R559" s="1" t="n">
        <x:v>4</x:v>
      </x:c>
      <x:c r="S559" s="1" t="n">
        <x:v>1.44</x:v>
      </x:c>
      <x:c r="T559" s="1" t="n">
        <x:v>1</x:v>
      </x:c>
      <x:c r="U559" s="1" t="s">
        <x:v>1884</x:v>
      </x:c>
      <x:c r="V559" s="15" t="n">
        <x:v>1644.02</x:v>
      </x:c>
      <x:c r="W559" s="1" t="n">
        <x:v>95.2</x:v>
      </x:c>
      <x:c r="X559" s="1" t="n">
        <x:v>0</x:v>
      </x:c>
      <x:c r="Y559" s="1" t="n">
        <x:v>0</x:v>
      </x:c>
      <x:c r="Z559" s="16" t="n">
        <x:f aca="0">MIN(100,ROUND(MIN(1,E559/10)*15+MIN(1,G559/120)*15+MIN(1,H559/3)*12+MIN(1,J559/2)*10+MIN(1,K559/60)*10+MIN(1,O559/2)*10+MIN(1,P559/2)*8+MIN(1,R559/12)*7+MIN(1,S559/4)*5+MIN(1,T559/8)*3+IF(U559="Unsupported",3,IF(U559="Limited Support",1,0))+IF(C559="Critical",2,IF(C559="High",1,0)),0))</x:f>
        <x:v>38</x:v>
      </x:c>
      <x:c r="AA559" s="1" t="str">
        <x:f aca="0">IF(Z559&gt;=70,"Critical",IF(Z559&gt;=50,"High",IF(Z559&gt;=30,"Medium","Routine")))</x:f>
        <x:v>Medium</x:v>
      </x:c>
      <x:c r="AB559" s="1" t="str">
        <x:f aca="0">IF(W559&gt;=85,"Passes score threshold only","Below score threshold")</x:f>
        <x:v>Passes score threshold only</x:v>
      </x:c>
      <x:c r="AC559" s="12" t="n">
        <x:v>2</x:v>
      </x:c>
      <x:c r="AD559" s="12" t="n">
        <x:v>81</x:v>
      </x:c>
      <x:c r="AE559" s="12" t="n">
        <x:v>45</x:v>
      </x:c>
    </x:row>
    <x:row r="560" ht="15" hidden="0" customHeight="1">
      <x:c r="A560" s="1" t="s">
        <x:v>3414</x:v>
      </x:c>
      <x:c r="B560" s="1" t="s">
        <x:v>1989</x:v>
      </x:c>
      <x:c r="C560" s="1" t="s">
        <x:v>1893</x:v>
      </x:c>
      <x:c r="D560" s="1" t="s">
        <x:v>1911</x:v>
      </x:c>
      <x:c r="E560" s="1" t="n">
        <x:v>2</x:v>
      </x:c>
      <x:c r="F560" s="1" t="n">
        <x:v>38</x:v>
      </x:c>
      <x:c r="G560" s="1" t="n">
        <x:v>0</x:v>
      </x:c>
      <x:c r="H560" s="1" t="n">
        <x:v>0</x:v>
      </x:c>
      <x:c r="I560" s="1" t="n">
        <x:v>1</x:v>
      </x:c>
      <x:c r="J560" s="1" t="n">
        <x:v>0</x:v>
      </x:c>
      <x:c r="K560" s="1" t="n">
        <x:v>0</x:v>
      </x:c>
      <x:c r="L560" s="1" t="n">
        <x:v>267</x:v>
      </x:c>
      <x:c r="M560" s="1" t="n">
        <x:v>0.8</x:v>
      </x:c>
      <x:c r="N560" s="1" t="n">
        <x:v>0</x:v>
      </x:c>
      <x:c r="O560" s="1" t="n">
        <x:v>0</x:v>
      </x:c>
      <x:c r="P560" s="1" t="n">
        <x:v>0</x:v>
      </x:c>
      <x:c r="Q560" s="1" t="n">
        <x:v>15</x:v>
      </x:c>
      <x:c r="R560" s="1" t="n">
        <x:v>1</x:v>
      </x:c>
      <x:c r="S560" s="1" t="n">
        <x:v>0.83</x:v>
      </x:c>
      <x:c r="T560" s="1" t="n">
        <x:v>0</x:v>
      </x:c>
      <x:c r="U560" s="1" t="s">
        <x:v>1907</x:v>
      </x:c>
      <x:c r="V560" s="15" t="n">
        <x:v>8284.51</x:v>
      </x:c>
      <x:c r="W560" s="1" t="n">
        <x:v>96.7</x:v>
      </x:c>
      <x:c r="X560" s="1" t="n">
        <x:v>0</x:v>
      </x:c>
      <x:c r="Y560" s="1" t="n">
        <x:v>0</x:v>
      </x:c>
      <x:c r="Z560" s="16" t="n">
        <x:f aca="0">MIN(100,ROUND(MIN(1,E560/10)*15+MIN(1,G560/120)*15+MIN(1,H560/3)*12+MIN(1,J560/2)*10+MIN(1,K560/60)*10+MIN(1,O560/2)*10+MIN(1,P560/2)*8+MIN(1,R560/12)*7+MIN(1,S560/4)*5+MIN(1,T560/8)*3+IF(U560="Unsupported",3,IF(U560="Limited Support",1,0))+IF(C560="Critical",2,IF(C560="High",1,0)),0))</x:f>
        <x:v>7</x:v>
      </x:c>
      <x:c r="AA560" s="1" t="str">
        <x:f aca="0">IF(Z560&gt;=70,"Critical",IF(Z560&gt;=50,"High",IF(Z560&gt;=30,"Medium","Routine")))</x:f>
        <x:v>Routine</x:v>
      </x:c>
      <x:c r="AB560" s="1" t="str">
        <x:f aca="0">IF(W560&gt;=85,"Passes score threshold only","Below score threshold")</x:f>
        <x:v>Passes score threshold only</x:v>
      </x:c>
      <x:c r="AC560" s="12" t="n">
        <x:v>1</x:v>
      </x:c>
      <x:c r="AD560" s="12"/>
      <x:c r="AE560" s="12" t="n">
        <x:v>267</x:v>
      </x:c>
    </x:row>
    <x:row r="561" ht="15" hidden="0" customHeight="1">
      <x:c r="A561" s="1" t="s">
        <x:v>1238</x:v>
      </x:c>
      <x:c r="B561" s="1" t="s">
        <x:v>1997</x:v>
      </x:c>
      <x:c r="C561" s="1" t="s">
        <x:v>1902</x:v>
      </x:c>
      <x:c r="D561" s="1" t="s">
        <x:v>1911</x:v>
      </x:c>
      <x:c r="E561" s="1" t="n">
        <x:v>4.62</x:v>
      </x:c>
      <x:c r="F561" s="1" t="n">
        <x:v>39.4</x:v>
      </x:c>
      <x:c r="G561" s="1" t="n">
        <x:v>0</x:v>
      </x:c>
      <x:c r="H561" s="1" t="n">
        <x:v>0</x:v>
      </x:c>
      <x:c r="I561" s="1" t="n">
        <x:v>1</x:v>
      </x:c>
      <x:c r="J561" s="1" t="n">
        <x:v>0</x:v>
      </x:c>
      <x:c r="K561" s="1" t="n">
        <x:v>0</x:v>
      </x:c>
      <x:c r="L561" s="1" t="n">
        <x:v>139</x:v>
      </x:c>
      <x:c r="M561" s="1" t="n">
        <x:v>2</x:v>
      </x:c>
      <x:c r="N561" s="1" t="n">
        <x:v>0</x:v>
      </x:c>
      <x:c r="O561" s="1" t="n">
        <x:v>0</x:v>
      </x:c>
      <x:c r="P561" s="1" t="n">
        <x:v>0</x:v>
      </x:c>
      <x:c r="Q561" s="1" t="n">
        <x:v>16</x:v>
      </x:c>
      <x:c r="R561" s="1" t="n">
        <x:v>0</x:v>
      </x:c>
      <x:c r="S561" s="1" t="n">
        <x:v>0.6</x:v>
      </x:c>
      <x:c r="T561" s="1" t="n">
        <x:v>0</x:v>
      </x:c>
      <x:c r="U561" s="1" t="s">
        <x:v>1884</x:v>
      </x:c>
      <x:c r="V561" s="15" t="n">
        <x:v>49873.39</x:v>
      </x:c>
      <x:c r="W561" s="1" t="n">
        <x:v>96.4</x:v>
      </x:c>
      <x:c r="X561" s="1" t="n">
        <x:v>0</x:v>
      </x:c>
      <x:c r="Y561" s="1" t="n">
        <x:v>0</x:v>
      </x:c>
      <x:c r="Z561" s="16" t="n">
        <x:f aca="0">MIN(100,ROUND(MIN(1,E561/10)*15+MIN(1,G561/120)*15+MIN(1,H561/3)*12+MIN(1,J561/2)*10+MIN(1,K561/60)*10+MIN(1,O561/2)*10+MIN(1,P561/2)*8+MIN(1,R561/12)*7+MIN(1,S561/4)*5+MIN(1,T561/8)*3+IF(U561="Unsupported",3,IF(U561="Limited Support",1,0))+IF(C561="Critical",2,IF(C561="High",1,0)),0))</x:f>
        <x:v>10</x:v>
      </x:c>
      <x:c r="AA561" s="1" t="str">
        <x:f aca="0">IF(Z561&gt;=70,"Critical",IF(Z561&gt;=50,"High",IF(Z561&gt;=30,"Medium","Routine")))</x:f>
        <x:v>Routine</x:v>
      </x:c>
      <x:c r="AB561" s="1" t="str">
        <x:f aca="0">IF(W561&gt;=85,"Passes score threshold only","Below score threshold")</x:f>
        <x:v>Passes score threshold only</x:v>
      </x:c>
      <x:c r="AC561" s="12" t="n">
        <x:v>1</x:v>
      </x:c>
      <x:c r="AD561" s="12"/>
      <x:c r="AE561" s="12" t="n">
        <x:v>139</x:v>
      </x:c>
    </x:row>
    <x:row r="562" ht="15" hidden="0" customHeight="1">
      <x:c r="A562" s="1" t="s">
        <x:v>3419</x:v>
      </x:c>
      <x:c r="B562" s="1" t="s">
        <x:v>1989</x:v>
      </x:c>
      <x:c r="C562" s="1" t="s">
        <x:v>1872</x:v>
      </x:c>
      <x:c r="D562" s="1" t="s">
        <x:v>1891</x:v>
      </x:c>
      <x:c r="E562" s="1" t="n">
        <x:v>0.8</x:v>
      </x:c>
      <x:c r="F562" s="1" t="n">
        <x:v>40.7</x:v>
      </x:c>
      <x:c r="G562" s="1" t="n">
        <x:v>0</x:v>
      </x:c>
      <x:c r="H562" s="1" t="n">
        <x:v>0</x:v>
      </x:c>
      <x:c r="I562" s="1" t="n">
        <x:v>0</x:v>
      </x:c>
      <x:c r="J562" s="1" t="n">
        <x:v>0</x:v>
      </x:c>
      <x:c r="K562" s="1" t="n">
        <x:v>0</x:v>
      </x:c>
      <x:c r="L562" s="1" t="n">
        <x:v>999</x:v>
      </x:c>
      <x:c r="M562" s="1" t="n">
        <x:v>0</x:v>
      </x:c>
      <x:c r="N562" s="1" t="n">
        <x:v>0</x:v>
      </x:c>
      <x:c r="O562" s="1" t="n">
        <x:v>1</x:v>
      </x:c>
      <x:c r="P562" s="1" t="n">
        <x:v>0</x:v>
      </x:c>
      <x:c r="Q562" s="1" t="n">
        <x:v>6</x:v>
      </x:c>
      <x:c r="R562" s="1" t="n">
        <x:v>1</x:v>
      </x:c>
      <x:c r="S562" s="1" t="n">
        <x:v>0.23</x:v>
      </x:c>
      <x:c r="T562" s="1" t="n">
        <x:v>0</x:v>
      </x:c>
      <x:c r="U562" s="1" t="s">
        <x:v>1884</x:v>
      </x:c>
      <x:c r="V562" s="15" t="n">
        <x:v>8151.31</x:v>
      </x:c>
      <x:c r="W562" s="1" t="n">
        <x:v>97</x:v>
      </x:c>
      <x:c r="X562" s="1" t="n">
        <x:v>0</x:v>
      </x:c>
      <x:c r="Y562" s="1" t="n">
        <x:v>0</x:v>
      </x:c>
      <x:c r="Z562" s="16" t="n">
        <x:f aca="0">MIN(100,ROUND(MIN(1,E562/10)*15+MIN(1,G562/120)*15+MIN(1,H562/3)*12+MIN(1,J562/2)*10+MIN(1,K562/60)*10+MIN(1,O562/2)*10+MIN(1,P562/2)*8+MIN(1,R562/12)*7+MIN(1,S562/4)*5+MIN(1,T562/8)*3+IF(U562="Unsupported",3,IF(U562="Limited Support",1,0))+IF(C562="Critical",2,IF(C562="High",1,0)),0))</x:f>
        <x:v>7</x:v>
      </x:c>
      <x:c r="AA562" s="1" t="str">
        <x:f aca="0">IF(Z562&gt;=70,"Critical",IF(Z562&gt;=50,"High",IF(Z562&gt;=30,"Medium","Routine")))</x:f>
        <x:v>Routine</x:v>
      </x:c>
      <x:c r="AB562" s="1" t="str">
        <x:f aca="0">IF(W562&gt;=85,"Passes score threshold only","Below score threshold")</x:f>
        <x:v>Passes score threshold only</x:v>
      </x:c>
      <x:c r="AC562" s="12" t="n">
        <x:v>0</x:v>
      </x:c>
      <x:c r="AD562" s="12"/>
      <x:c r="AE562" s="12"/>
    </x:row>
    <x:row r="563" ht="15" hidden="0" customHeight="1">
      <x:c r="A563" s="1" t="s">
        <x:v>1239</x:v>
      </x:c>
      <x:c r="B563" s="1" t="s">
        <x:v>1888</x:v>
      </x:c>
      <x:c r="C563" s="1" t="s">
        <x:v>1893</x:v>
      </x:c>
      <x:c r="D563" s="1" t="s">
        <x:v>1891</x:v>
      </x:c>
      <x:c r="E563" s="1" t="n">
        <x:v>12.4</x:v>
      </x:c>
      <x:c r="F563" s="1" t="n">
        <x:v>75.5</x:v>
      </x:c>
      <x:c r="G563" s="1" t="n">
        <x:v>0</x:v>
      </x:c>
      <x:c r="H563" s="1" t="n">
        <x:v>0</x:v>
      </x:c>
      <x:c r="I563" s="1" t="n">
        <x:v>0</x:v>
      </x:c>
      <x:c r="J563" s="1" t="n">
        <x:v>0</x:v>
      </x:c>
      <x:c r="K563" s="1" t="n">
        <x:v>0</x:v>
      </x:c>
      <x:c r="L563" s="1" t="n">
        <x:v>579</x:v>
      </x:c>
      <x:c r="M563" s="1" t="n">
        <x:v>0</x:v>
      </x:c>
      <x:c r="N563" s="1" t="n">
        <x:v>0</x:v>
      </x:c>
      <x:c r="O563" s="1" t="n">
        <x:v>0</x:v>
      </x:c>
      <x:c r="P563" s="1" t="n">
        <x:v>0</x:v>
      </x:c>
      <x:c r="Q563" s="1" t="n">
        <x:v>29</x:v>
      </x:c>
      <x:c r="R563" s="1" t="n">
        <x:v>4</x:v>
      </x:c>
      <x:c r="S563" s="1" t="n">
        <x:v>2.27</x:v>
      </x:c>
      <x:c r="T563" s="1" t="n">
        <x:v>4</x:v>
      </x:c>
      <x:c r="U563" s="1" t="s">
        <x:v>1907</x:v>
      </x:c>
      <x:c r="V563" s="15" t="n">
        <x:v>4060.52</x:v>
      </x:c>
      <x:c r="W563" s="1" t="n">
        <x:v>94.2</x:v>
      </x:c>
      <x:c r="X563" s="1" t="n">
        <x:v>0</x:v>
      </x:c>
      <x:c r="Y563" s="1" t="n">
        <x:v>0</x:v>
      </x:c>
      <x:c r="Z563" s="16" t="n">
        <x:f aca="0">MIN(100,ROUND(MIN(1,E563/10)*15+MIN(1,G563/120)*15+MIN(1,H563/3)*12+MIN(1,J563/2)*10+MIN(1,K563/60)*10+MIN(1,O563/2)*10+MIN(1,P563/2)*8+MIN(1,R563/12)*7+MIN(1,S563/4)*5+MIN(1,T563/8)*3+IF(U563="Unsupported",3,IF(U563="Limited Support",1,0))+IF(C563="Critical",2,IF(C563="High",1,0)),0))</x:f>
        <x:v>24</x:v>
      </x:c>
      <x:c r="AA563" s="1" t="str">
        <x:f aca="0">IF(Z563&gt;=70,"Critical",IF(Z563&gt;=50,"High",IF(Z563&gt;=30,"Medium","Routine")))</x:f>
        <x:v>Routine</x:v>
      </x:c>
      <x:c r="AB563" s="1" t="str">
        <x:f aca="0">IF(W563&gt;=85,"Passes score threshold only","Below score threshold")</x:f>
        <x:v>Passes score threshold only</x:v>
      </x:c>
      <x:c r="AC563" s="12" t="n">
        <x:v>1</x:v>
      </x:c>
      <x:c r="AD563" s="12"/>
      <x:c r="AE563" s="12" t="n">
        <x:v>579</x:v>
      </x:c>
    </x:row>
    <x:row r="564" ht="15" hidden="0" customHeight="1">
      <x:c r="A564" s="1" t="s">
        <x:v>1242</x:v>
      </x:c>
      <x:c r="B564" s="1" t="s">
        <x:v>1897</x:v>
      </x:c>
      <x:c r="C564" s="1" t="s">
        <x:v>1902</x:v>
      </x:c>
      <x:c r="D564" s="1" t="s">
        <x:v>1911</x:v>
      </x:c>
      <x:c r="E564" s="1" t="n">
        <x:v>5.7</x:v>
      </x:c>
      <x:c r="F564" s="1" t="n">
        <x:v>20.3</x:v>
      </x:c>
      <x:c r="G564" s="1" t="n">
        <x:v>0</x:v>
      </x:c>
      <x:c r="H564" s="1" t="n">
        <x:v>0</x:v>
      </x:c>
      <x:c r="I564" s="1" t="n">
        <x:v>0</x:v>
      </x:c>
      <x:c r="J564" s="1" t="n">
        <x:v>0</x:v>
      </x:c>
      <x:c r="K564" s="1" t="n">
        <x:v>0</x:v>
      </x:c>
      <x:c r="L564" s="1" t="n">
        <x:v>999</x:v>
      </x:c>
      <x:c r="M564" s="1" t="n">
        <x:v>0</x:v>
      </x:c>
      <x:c r="N564" s="1" t="n">
        <x:v>0</x:v>
      </x:c>
      <x:c r="O564" s="1" t="n">
        <x:v>0</x:v>
      </x:c>
      <x:c r="P564" s="1" t="n">
        <x:v>0</x:v>
      </x:c>
      <x:c r="Q564" s="1" t="n">
        <x:v>9</x:v>
      </x:c>
      <x:c r="R564" s="1" t="n">
        <x:v>1</x:v>
      </x:c>
      <x:c r="S564" s="1" t="n">
        <x:v>1.02</x:v>
      </x:c>
      <x:c r="T564" s="1" t="n">
        <x:v>0</x:v>
      </x:c>
      <x:c r="U564" s="1" t="s">
        <x:v>1873</x:v>
      </x:c>
      <x:c r="V564" s="15" t="n">
        <x:v>17056.35</x:v>
      </x:c>
      <x:c r="W564" s="1" t="n">
        <x:v>98.9</x:v>
      </x:c>
      <x:c r="X564" s="1" t="n">
        <x:v>0</x:v>
      </x:c>
      <x:c r="Y564" s="1" t="n">
        <x:v>0</x:v>
      </x:c>
      <x:c r="Z564" s="16" t="n">
        <x:f aca="0">MIN(100,ROUND(MIN(1,E564/10)*15+MIN(1,G564/120)*15+MIN(1,H564/3)*12+MIN(1,J564/2)*10+MIN(1,K564/60)*10+MIN(1,O564/2)*10+MIN(1,P564/2)*8+MIN(1,R564/12)*7+MIN(1,S564/4)*5+MIN(1,T564/8)*3+IF(U564="Unsupported",3,IF(U564="Limited Support",1,0))+IF(C564="Critical",2,IF(C564="High",1,0)),0))</x:f>
        <x:v>15</x:v>
      </x:c>
      <x:c r="AA564" s="1" t="str">
        <x:f aca="0">IF(Z564&gt;=70,"Critical",IF(Z564&gt;=50,"High",IF(Z564&gt;=30,"Medium","Routine")))</x:f>
        <x:v>Routine</x:v>
      </x:c>
      <x:c r="AB564" s="1" t="str">
        <x:f aca="0">IF(W564&gt;=85,"Passes score threshold only","Below score threshold")</x:f>
        <x:v>Passes score threshold only</x:v>
      </x:c>
      <x:c r="AC564" s="12" t="n">
        <x:v>0</x:v>
      </x:c>
      <x:c r="AD564" s="12"/>
      <x:c r="AE564" s="12"/>
    </x:row>
    <x:row r="565" ht="15" hidden="0" customHeight="1">
      <x:c r="A565" s="1" t="s">
        <x:v>1245</x:v>
      </x:c>
      <x:c r="B565" s="1" t="s">
        <x:v>1866</x:v>
      </x:c>
      <x:c r="C565" s="1" t="s">
        <x:v>1893</x:v>
      </x:c>
      <x:c r="D565" s="1" t="s">
        <x:v>1891</x:v>
      </x:c>
      <x:c r="E565" s="1" t="n">
        <x:v>7.95</x:v>
      </x:c>
      <x:c r="F565" s="1" t="n">
        <x:v>60.2</x:v>
      </x:c>
      <x:c r="G565" s="1" t="n">
        <x:v>0</x:v>
      </x:c>
      <x:c r="H565" s="1" t="n">
        <x:v>0</x:v>
      </x:c>
      <x:c r="I565" s="1" t="n">
        <x:v>1</x:v>
      </x:c>
      <x:c r="J565" s="1" t="n">
        <x:v>0</x:v>
      </x:c>
      <x:c r="K565" s="1" t="n">
        <x:v>0</x:v>
      </x:c>
      <x:c r="L565" s="1" t="n">
        <x:v>94</x:v>
      </x:c>
      <x:c r="M565" s="1" t="n">
        <x:v>0.3</x:v>
      </x:c>
      <x:c r="N565" s="1" t="n">
        <x:v>0</x:v>
      </x:c>
      <x:c r="O565" s="1" t="n">
        <x:v>0</x:v>
      </x:c>
      <x:c r="P565" s="1" t="n">
        <x:v>0</x:v>
      </x:c>
      <x:c r="Q565" s="1" t="n">
        <x:v>15</x:v>
      </x:c>
      <x:c r="R565" s="1" t="n">
        <x:v>1</x:v>
      </x:c>
      <x:c r="S565" s="1" t="n">
        <x:v>1.33</x:v>
      </x:c>
      <x:c r="T565" s="1" t="n">
        <x:v>1</x:v>
      </x:c>
      <x:c r="U565" s="1" t="s">
        <x:v>1884</x:v>
      </x:c>
      <x:c r="V565" s="15" t="n">
        <x:v>57466.31</x:v>
      </x:c>
      <x:c r="W565" s="1" t="n">
        <x:v>98.3</x:v>
      </x:c>
      <x:c r="X565" s="1" t="n">
        <x:v>0</x:v>
      </x:c>
      <x:c r="Y565" s="1" t="n">
        <x:v>0</x:v>
      </x:c>
      <x:c r="Z565" s="16" t="n">
        <x:f aca="0">MIN(100,ROUND(MIN(1,E565/10)*15+MIN(1,G565/120)*15+MIN(1,H565/3)*12+MIN(1,J565/2)*10+MIN(1,K565/60)*10+MIN(1,O565/2)*10+MIN(1,P565/2)*8+MIN(1,R565/12)*7+MIN(1,S565/4)*5+MIN(1,T565/8)*3+IF(U565="Unsupported",3,IF(U565="Limited Support",1,0))+IF(C565="Critical",2,IF(C565="High",1,0)),0))</x:f>
        <x:v>16</x:v>
      </x:c>
      <x:c r="AA565" s="1" t="str">
        <x:f aca="0">IF(Z565&gt;=70,"Critical",IF(Z565&gt;=50,"High",IF(Z565&gt;=30,"Medium","Routine")))</x:f>
        <x:v>Routine</x:v>
      </x:c>
      <x:c r="AB565" s="1" t="str">
        <x:f aca="0">IF(W565&gt;=85,"Passes score threshold only","Below score threshold")</x:f>
        <x:v>Passes score threshold only</x:v>
      </x:c>
      <x:c r="AC565" s="12" t="n">
        <x:v>1</x:v>
      </x:c>
      <x:c r="AD565" s="12"/>
      <x:c r="AE565" s="12" t="n">
        <x:v>94</x:v>
      </x:c>
    </x:row>
    <x:row r="566" ht="15" hidden="0" customHeight="1">
      <x:c r="A566" s="1" t="s">
        <x:v>1246</x:v>
      </x:c>
      <x:c r="B566" s="1" t="s">
        <x:v>1989</x:v>
      </x:c>
      <x:c r="C566" s="1" t="s">
        <x:v>1893</x:v>
      </x:c>
      <x:c r="D566" s="1" t="s">
        <x:v>1870</x:v>
      </x:c>
      <x:c r="E566" s="1" t="n">
        <x:v>4.66</x:v>
      </x:c>
      <x:c r="F566" s="1" t="n">
        <x:v>37.2</x:v>
      </x:c>
      <x:c r="G566" s="1" t="n">
        <x:v>0</x:v>
      </x:c>
      <x:c r="H566" s="1" t="n">
        <x:v>0</x:v>
      </x:c>
      <x:c r="I566" s="1" t="n">
        <x:v>2</x:v>
      </x:c>
      <x:c r="J566" s="1" t="n">
        <x:v>0</x:v>
      </x:c>
      <x:c r="K566" s="1" t="n">
        <x:v>0</x:v>
      </x:c>
      <x:c r="L566" s="1" t="n">
        <x:v>16</x:v>
      </x:c>
      <x:c r="M566" s="1" t="n">
        <x:v>2.1</x:v>
      </x:c>
      <x:c r="N566" s="1" t="n">
        <x:v>0</x:v>
      </x:c>
      <x:c r="O566" s="1" t="n">
        <x:v>0</x:v>
      </x:c>
      <x:c r="P566" s="1" t="n">
        <x:v>0</x:v>
      </x:c>
      <x:c r="Q566" s="1" t="n">
        <x:v>13</x:v>
      </x:c>
      <x:c r="R566" s="1" t="n">
        <x:v>0</x:v>
      </x:c>
      <x:c r="S566" s="1" t="n">
        <x:v>0.54</x:v>
      </x:c>
      <x:c r="T566" s="1" t="n">
        <x:v>1</x:v>
      </x:c>
      <x:c r="U566" s="1" t="s">
        <x:v>1884</x:v>
      </x:c>
      <x:c r="V566" s="15" t="n">
        <x:v>7898.1</x:v>
      </x:c>
      <x:c r="W566" s="1" t="n">
        <x:v>94.2</x:v>
      </x:c>
      <x:c r="X566" s="1" t="n">
        <x:v>0</x:v>
      </x:c>
      <x:c r="Y566" s="1" t="n">
        <x:v>0</x:v>
      </x:c>
      <x:c r="Z566" s="16" t="n">
        <x:f aca="0">MIN(100,ROUND(MIN(1,E566/10)*15+MIN(1,G566/120)*15+MIN(1,H566/3)*12+MIN(1,J566/2)*10+MIN(1,K566/60)*10+MIN(1,O566/2)*10+MIN(1,P566/2)*8+MIN(1,R566/12)*7+MIN(1,S566/4)*5+MIN(1,T566/8)*3+IF(U566="Unsupported",3,IF(U566="Limited Support",1,0))+IF(C566="Critical",2,IF(C566="High",1,0)),0))</x:f>
        <x:v>9</x:v>
      </x:c>
      <x:c r="AA566" s="1" t="str">
        <x:f aca="0">IF(Z566&gt;=70,"Critical",IF(Z566&gt;=50,"High",IF(Z566&gt;=30,"Medium","Routine")))</x:f>
        <x:v>Routine</x:v>
      </x:c>
      <x:c r="AB566" s="1" t="str">
        <x:f aca="0">IF(W566&gt;=85,"Passes score threshold only","Below score threshold")</x:f>
        <x:v>Passes score threshold only</x:v>
      </x:c>
      <x:c r="AC566" s="12" t="n">
        <x:v>2</x:v>
      </x:c>
      <x:c r="AD566" s="12" t="n">
        <x:v>16</x:v>
      </x:c>
      <x:c r="AE566" s="12" t="n">
        <x:v>116</x:v>
      </x:c>
    </x:row>
    <x:row r="567" ht="15" hidden="0" customHeight="1">
      <x:c r="A567" s="1" t="s">
        <x:v>1249</x:v>
      </x:c>
      <x:c r="B567" s="1" t="s">
        <x:v>1997</x:v>
      </x:c>
      <x:c r="C567" s="1" t="s">
        <x:v>1902</x:v>
      </x:c>
      <x:c r="D567" s="1" t="s">
        <x:v>1911</x:v>
      </x:c>
      <x:c r="E567" s="1" t="n">
        <x:v>5.21</x:v>
      </x:c>
      <x:c r="F567" s="1" t="n">
        <x:v>49.5</x:v>
      </x:c>
      <x:c r="G567" s="1" t="n">
        <x:v>0</x:v>
      </x:c>
      <x:c r="H567" s="1" t="n">
        <x:v>0</x:v>
      </x:c>
      <x:c r="I567" s="1" t="n">
        <x:v>0</x:v>
      </x:c>
      <x:c r="J567" s="1" t="n">
        <x:v>0</x:v>
      </x:c>
      <x:c r="K567" s="1" t="n">
        <x:v>0</x:v>
      </x:c>
      <x:c r="L567" s="1" t="n">
        <x:v>999</x:v>
      </x:c>
      <x:c r="M567" s="1" t="n">
        <x:v>0</x:v>
      </x:c>
      <x:c r="N567" s="1" t="n">
        <x:v>0</x:v>
      </x:c>
      <x:c r="O567" s="1" t="n">
        <x:v>0</x:v>
      </x:c>
      <x:c r="P567" s="1" t="n">
        <x:v>0</x:v>
      </x:c>
      <x:c r="Q567" s="1" t="n">
        <x:v>13</x:v>
      </x:c>
      <x:c r="R567" s="1" t="n">
        <x:v>0</x:v>
      </x:c>
      <x:c r="S567" s="1" t="n">
        <x:v>0.09</x:v>
      </x:c>
      <x:c r="T567" s="1" t="n">
        <x:v>4</x:v>
      </x:c>
      <x:c r="U567" s="1" t="s">
        <x:v>1884</x:v>
      </x:c>
      <x:c r="V567" s="15" t="n">
        <x:v>49826.5</x:v>
      </x:c>
      <x:c r="W567" s="1" t="n">
        <x:v>97.4</x:v>
      </x:c>
      <x:c r="X567" s="1" t="n">
        <x:v>0</x:v>
      </x:c>
      <x:c r="Y567" s="1" t="n">
        <x:v>0</x:v>
      </x:c>
      <x:c r="Z567" s="16" t="n">
        <x:f aca="0">MIN(100,ROUND(MIN(1,E567/10)*15+MIN(1,G567/120)*15+MIN(1,H567/3)*12+MIN(1,J567/2)*10+MIN(1,K567/60)*10+MIN(1,O567/2)*10+MIN(1,P567/2)*8+MIN(1,R567/12)*7+MIN(1,S567/4)*5+MIN(1,T567/8)*3+IF(U567="Unsupported",3,IF(U567="Limited Support",1,0))+IF(C567="Critical",2,IF(C567="High",1,0)),0))</x:f>
        <x:v>11</x:v>
      </x:c>
      <x:c r="AA567" s="1" t="str">
        <x:f aca="0">IF(Z567&gt;=70,"Critical",IF(Z567&gt;=50,"High",IF(Z567&gt;=30,"Medium","Routine")))</x:f>
        <x:v>Routine</x:v>
      </x:c>
      <x:c r="AB567" s="1" t="str">
        <x:f aca="0">IF(W567&gt;=85,"Passes score threshold only","Below score threshold")</x:f>
        <x:v>Passes score threshold only</x:v>
      </x:c>
      <x:c r="AC567" s="12" t="n">
        <x:v>0</x:v>
      </x:c>
      <x:c r="AD567" s="12"/>
      <x:c r="AE567" s="12"/>
    </x:row>
    <x:row r="568" ht="15" hidden="0" customHeight="1">
      <x:c r="A568" s="1" t="s">
        <x:v>3432</x:v>
      </x:c>
      <x:c r="B568" s="1" t="s">
        <x:v>1933</x:v>
      </x:c>
      <x:c r="C568" s="1" t="s">
        <x:v>1893</x:v>
      </x:c>
      <x:c r="D568" s="1" t="s">
        <x:v>1870</x:v>
      </x:c>
      <x:c r="E568" s="1" t="n">
        <x:v>1.39</x:v>
      </x:c>
      <x:c r="F568" s="1" t="n">
        <x:v>50.3</x:v>
      </x:c>
      <x:c r="G568" s="1" t="n">
        <x:v>202</x:v>
      </x:c>
      <x:c r="H568" s="1" t="n">
        <x:v>0</x:v>
      </x:c>
      <x:c r="I568" s="1" t="n">
        <x:v>0</x:v>
      </x:c>
      <x:c r="J568" s="1" t="n">
        <x:v>0</x:v>
      </x:c>
      <x:c r="K568" s="1" t="n">
        <x:v>0</x:v>
      </x:c>
      <x:c r="L568" s="1" t="n">
        <x:v>999</x:v>
      </x:c>
      <x:c r="M568" s="1" t="n">
        <x:v>0</x:v>
      </x:c>
      <x:c r="N568" s="1" t="n">
        <x:v>0</x:v>
      </x:c>
      <x:c r="O568" s="1" t="n">
        <x:v>0</x:v>
      </x:c>
      <x:c r="P568" s="1" t="n">
        <x:v>0</x:v>
      </x:c>
      <x:c r="Q568" s="1" t="n">
        <x:v>16</x:v>
      </x:c>
      <x:c r="R568" s="1" t="n">
        <x:v>0</x:v>
      </x:c>
      <x:c r="S568" s="1" t="n">
        <x:v>0.46</x:v>
      </x:c>
      <x:c r="T568" s="1" t="n">
        <x:v>1</x:v>
      </x:c>
      <x:c r="U568" s="1" t="s">
        <x:v>1884</x:v>
      </x:c>
      <x:c r="V568" s="15" t="n">
        <x:v>2288.54</x:v>
      </x:c>
      <x:c r="W568" s="1" t="n">
        <x:v>100</x:v>
      </x:c>
      <x:c r="X568" s="1" t="n">
        <x:v>0</x:v>
      </x:c>
      <x:c r="Y568" s="1" t="n">
        <x:v>0</x:v>
      </x:c>
      <x:c r="Z568" s="16" t="n">
        <x:f aca="0">MIN(100,ROUND(MIN(1,E568/10)*15+MIN(1,G568/120)*15+MIN(1,H568/3)*12+MIN(1,J568/2)*10+MIN(1,K568/60)*10+MIN(1,O568/2)*10+MIN(1,P568/2)*8+MIN(1,R568/12)*7+MIN(1,S568/4)*5+MIN(1,T568/8)*3+IF(U568="Unsupported",3,IF(U568="Limited Support",1,0))+IF(C568="Critical",2,IF(C568="High",1,0)),0))</x:f>
        <x:v>19</x:v>
      </x:c>
      <x:c r="AA568" s="1" t="str">
        <x:f aca="0">IF(Z568&gt;=70,"Critical",IF(Z568&gt;=50,"High",IF(Z568&gt;=30,"Medium","Routine")))</x:f>
        <x:v>Routine</x:v>
      </x:c>
      <x:c r="AB568" s="1" t="str">
        <x:f aca="0">IF(W568&gt;=85,"Passes score threshold only","Below score threshold")</x:f>
        <x:v>Passes score threshold only</x:v>
      </x:c>
      <x:c r="AC568" s="12" t="n">
        <x:v>0</x:v>
      </x:c>
      <x:c r="AD568" s="12"/>
      <x:c r="AE568" s="12"/>
    </x:row>
    <x:row r="569" ht="15" hidden="0" customHeight="1">
      <x:c r="A569" s="1" t="s">
        <x:v>3435</x:v>
      </x:c>
      <x:c r="B569" s="1" t="s">
        <x:v>1927</x:v>
      </x:c>
      <x:c r="C569" s="1" t="s">
        <x:v>1893</x:v>
      </x:c>
      <x:c r="D569" s="1" t="s">
        <x:v>1870</x:v>
      </x:c>
      <x:c r="E569" s="1" t="n">
        <x:v>5.52</x:v>
      </x:c>
      <x:c r="F569" s="1" t="n">
        <x:v>78.2</x:v>
      </x:c>
      <x:c r="G569" s="1" t="n">
        <x:v>134</x:v>
      </x:c>
      <x:c r="H569" s="1" t="n">
        <x:v>0</x:v>
      </x:c>
      <x:c r="I569" s="1" t="n">
        <x:v>0</x:v>
      </x:c>
      <x:c r="J569" s="1" t="n">
        <x:v>0</x:v>
      </x:c>
      <x:c r="K569" s="1" t="n">
        <x:v>0</x:v>
      </x:c>
      <x:c r="L569" s="1" t="n">
        <x:v>740</x:v>
      </x:c>
      <x:c r="M569" s="1" t="n">
        <x:v>0</x:v>
      </x:c>
      <x:c r="N569" s="1" t="n">
        <x:v>0</x:v>
      </x:c>
      <x:c r="O569" s="1" t="n">
        <x:v>0</x:v>
      </x:c>
      <x:c r="P569" s="1" t="n">
        <x:v>0</x:v>
      </x:c>
      <x:c r="Q569" s="1" t="n">
        <x:v>23</x:v>
      </x:c>
      <x:c r="R569" s="1" t="n">
        <x:v>2</x:v>
      </x:c>
      <x:c r="S569" s="1" t="n">
        <x:v>1.3</x:v>
      </x:c>
      <x:c r="T569" s="1" t="n">
        <x:v>4</x:v>
      </x:c>
      <x:c r="U569" s="1" t="s">
        <x:v>1884</x:v>
      </x:c>
      <x:c r="V569" s="15" t="n">
        <x:v>10939.76</x:v>
      </x:c>
      <x:c r="W569" s="1" t="n">
        <x:v>96.8</x:v>
      </x:c>
      <x:c r="X569" s="1" t="n">
        <x:v>0</x:v>
      </x:c>
      <x:c r="Y569" s="1" t="n">
        <x:v>1</x:v>
      </x:c>
      <x:c r="Z569" s="16" t="n">
        <x:f aca="0">MIN(100,ROUND(MIN(1,E569/10)*15+MIN(1,G569/120)*15+MIN(1,H569/3)*12+MIN(1,J569/2)*10+MIN(1,K569/60)*10+MIN(1,O569/2)*10+MIN(1,P569/2)*8+MIN(1,R569/12)*7+MIN(1,S569/4)*5+MIN(1,T569/8)*3+IF(U569="Unsupported",3,IF(U569="Limited Support",1,0))+IF(C569="Critical",2,IF(C569="High",1,0)),0))</x:f>
        <x:v>29</x:v>
      </x:c>
      <x:c r="AA569" s="1" t="str">
        <x:f aca="0">IF(Z569&gt;=70,"Critical",IF(Z569&gt;=50,"High",IF(Z569&gt;=30,"Medium","Routine")))</x:f>
        <x:v>Routine</x:v>
      </x:c>
      <x:c r="AB569" s="1" t="str">
        <x:f aca="0">IF(W569&gt;=85,"Passes score threshold only","Below score threshold")</x:f>
        <x:v>Passes score threshold only</x:v>
      </x:c>
      <x:c r="AC569" s="12" t="n">
        <x:v>1</x:v>
      </x:c>
      <x:c r="AD569" s="12"/>
      <x:c r="AE569" s="12" t="n">
        <x:v>740</x:v>
      </x:c>
    </x:row>
    <x:row r="570" ht="15" hidden="0" customHeight="1">
      <x:c r="A570" s="1" t="s">
        <x:v>1251</x:v>
      </x:c>
      <x:c r="B570" s="1" t="s">
        <x:v>1927</x:v>
      </x:c>
      <x:c r="C570" s="1" t="s">
        <x:v>1893</x:v>
      </x:c>
      <x:c r="D570" s="1" t="s">
        <x:v>1911</x:v>
      </x:c>
      <x:c r="E570" s="1" t="n">
        <x:v>13</x:v>
      </x:c>
      <x:c r="F570" s="1" t="n">
        <x:v>75.1</x:v>
      </x:c>
      <x:c r="G570" s="1" t="n">
        <x:v>99</x:v>
      </x:c>
      <x:c r="H570" s="1" t="n">
        <x:v>0</x:v>
      </x:c>
      <x:c r="I570" s="1" t="n">
        <x:v>0</x:v>
      </x:c>
      <x:c r="J570" s="1" t="n">
        <x:v>0</x:v>
      </x:c>
      <x:c r="K570" s="1" t="n">
        <x:v>0</x:v>
      </x:c>
      <x:c r="L570" s="1" t="n">
        <x:v>999</x:v>
      </x:c>
      <x:c r="M570" s="1" t="n">
        <x:v>0</x:v>
      </x:c>
      <x:c r="N570" s="1" t="n">
        <x:v>0</x:v>
      </x:c>
      <x:c r="O570" s="1" t="n">
        <x:v>0</x:v>
      </x:c>
      <x:c r="P570" s="1" t="n">
        <x:v>0</x:v>
      </x:c>
      <x:c r="Q570" s="1" t="n">
        <x:v>47</x:v>
      </x:c>
      <x:c r="R570" s="1" t="n">
        <x:v>2</x:v>
      </x:c>
      <x:c r="S570" s="1" t="n">
        <x:v>3.13</x:v>
      </x:c>
      <x:c r="T570" s="1" t="n">
        <x:v>3</x:v>
      </x:c>
      <x:c r="U570" s="1" t="s">
        <x:v>1884</x:v>
      </x:c>
      <x:c r="V570" s="15" t="n">
        <x:v>10051.71</x:v>
      </x:c>
      <x:c r="W570" s="1" t="n">
        <x:v>95</x:v>
      </x:c>
      <x:c r="X570" s="1" t="n">
        <x:v>0</x:v>
      </x:c>
      <x:c r="Y570" s="1" t="n">
        <x:v>0</x:v>
      </x:c>
      <x:c r="Z570" s="16" t="n">
        <x:f aca="0">MIN(100,ROUND(MIN(1,E570/10)*15+MIN(1,G570/120)*15+MIN(1,H570/3)*12+MIN(1,J570/2)*10+MIN(1,K570/60)*10+MIN(1,O570/2)*10+MIN(1,P570/2)*8+MIN(1,R570/12)*7+MIN(1,S570/4)*5+MIN(1,T570/8)*3+IF(U570="Unsupported",3,IF(U570="Limited Support",1,0))+IF(C570="Critical",2,IF(C570="High",1,0)),0))</x:f>
        <x:v>35</x:v>
      </x:c>
      <x:c r="AA570" s="1" t="str">
        <x:f aca="0">IF(Z570&gt;=70,"Critical",IF(Z570&gt;=50,"High",IF(Z570&gt;=30,"Medium","Routine")))</x:f>
        <x:v>Medium</x:v>
      </x:c>
      <x:c r="AB570" s="1" t="str">
        <x:f aca="0">IF(W570&gt;=85,"Passes score threshold only","Below score threshold")</x:f>
        <x:v>Passes score threshold only</x:v>
      </x:c>
      <x:c r="AC570" s="12" t="n">
        <x:v>0</x:v>
      </x:c>
      <x:c r="AD570" s="12"/>
      <x:c r="AE570" s="12"/>
    </x:row>
    <x:row r="571" ht="15" hidden="0" customHeight="1">
      <x:c r="A571" s="1" t="s">
        <x:v>3440</x:v>
      </x:c>
      <x:c r="B571" s="1" t="s">
        <x:v>1879</x:v>
      </x:c>
      <x:c r="C571" s="1" t="s">
        <x:v>1893</x:v>
      </x:c>
      <x:c r="D571" s="1" t="s">
        <x:v>1870</x:v>
      </x:c>
      <x:c r="E571" s="1" t="n">
        <x:v>1.96</x:v>
      </x:c>
      <x:c r="F571" s="1" t="n">
        <x:v>58.7</x:v>
      </x:c>
      <x:c r="G571" s="1" t="n">
        <x:v>0</x:v>
      </x:c>
      <x:c r="H571" s="1" t="n">
        <x:v>0</x:v>
      </x:c>
      <x:c r="I571" s="1" t="n">
        <x:v>0</x:v>
      </x:c>
      <x:c r="J571" s="1" t="n">
        <x:v>0</x:v>
      </x:c>
      <x:c r="K571" s="1" t="n">
        <x:v>0</x:v>
      </x:c>
      <x:c r="L571" s="1" t="n">
        <x:v>999</x:v>
      </x:c>
      <x:c r="M571" s="1" t="n">
        <x:v>0</x:v>
      </x:c>
      <x:c r="N571" s="1" t="n">
        <x:v>0</x:v>
      </x:c>
      <x:c r="O571" s="1" t="n">
        <x:v>0</x:v>
      </x:c>
      <x:c r="P571" s="1" t="n">
        <x:v>0</x:v>
      </x:c>
      <x:c r="Q571" s="1" t="n">
        <x:v>23</x:v>
      </x:c>
      <x:c r="R571" s="1" t="n">
        <x:v>0</x:v>
      </x:c>
      <x:c r="S571" s="1" t="n">
        <x:v>0.38</x:v>
      </x:c>
      <x:c r="T571" s="1" t="n">
        <x:v>0</x:v>
      </x:c>
      <x:c r="U571" s="1" t="s">
        <x:v>1884</x:v>
      </x:c>
      <x:c r="V571" s="15" t="n">
        <x:v>1867.98</x:v>
      </x:c>
      <x:c r="W571" s="1" t="n">
        <x:v>98.5</x:v>
      </x:c>
      <x:c r="X571" s="1" t="n">
        <x:v>0</x:v>
      </x:c>
      <x:c r="Y571" s="1" t="n">
        <x:v>0</x:v>
      </x:c>
      <x:c r="Z571" s="16" t="n">
        <x:f aca="0">MIN(100,ROUND(MIN(1,E571/10)*15+MIN(1,G571/120)*15+MIN(1,H571/3)*12+MIN(1,J571/2)*10+MIN(1,K571/60)*10+MIN(1,O571/2)*10+MIN(1,P571/2)*8+MIN(1,R571/12)*7+MIN(1,S571/4)*5+MIN(1,T571/8)*3+IF(U571="Unsupported",3,IF(U571="Limited Support",1,0))+IF(C571="Critical",2,IF(C571="High",1,0)),0))</x:f>
        <x:v>4</x:v>
      </x:c>
      <x:c r="AA571" s="1" t="str">
        <x:f aca="0">IF(Z571&gt;=70,"Critical",IF(Z571&gt;=50,"High",IF(Z571&gt;=30,"Medium","Routine")))</x:f>
        <x:v>Routine</x:v>
      </x:c>
      <x:c r="AB571" s="1" t="str">
        <x:f aca="0">IF(W571&gt;=85,"Passes score threshold only","Below score threshold")</x:f>
        <x:v>Passes score threshold only</x:v>
      </x:c>
      <x:c r="AC571" s="12" t="n">
        <x:v>0</x:v>
      </x:c>
      <x:c r="AD571" s="12"/>
      <x:c r="AE571" s="12"/>
    </x:row>
    <x:row r="572" ht="15" hidden="0" customHeight="1">
      <x:c r="A572" s="1" t="s">
        <x:v>1783</x:v>
      </x:c>
      <x:c r="B572" s="1" t="s">
        <x:v>1949</x:v>
      </x:c>
      <x:c r="C572" s="1" t="s">
        <x:v>1893</x:v>
      </x:c>
      <x:c r="D572" s="1" t="s">
        <x:v>1911</x:v>
      </x:c>
      <x:c r="E572" s="1" t="n">
        <x:v>1.84</x:v>
      </x:c>
      <x:c r="F572" s="1" t="n">
        <x:v>54</x:v>
      </x:c>
      <x:c r="G572" s="1" t="n">
        <x:v>6</x:v>
      </x:c>
      <x:c r="H572" s="1" t="n">
        <x:v>1</x:v>
      </x:c>
      <x:c r="I572" s="1" t="n">
        <x:v>1</x:v>
      </x:c>
      <x:c r="J572" s="1" t="n">
        <x:v>0</x:v>
      </x:c>
      <x:c r="K572" s="1" t="n">
        <x:v>19.5</x:v>
      </x:c>
      <x:c r="L572" s="1" t="n">
        <x:v>487</x:v>
      </x:c>
      <x:c r="M572" s="1" t="n">
        <x:v>3.2</x:v>
      </x:c>
      <x:c r="N572" s="1" t="n">
        <x:v>0</x:v>
      </x:c>
      <x:c r="O572" s="1" t="n">
        <x:v>0</x:v>
      </x:c>
      <x:c r="P572" s="1" t="n">
        <x:v>0</x:v>
      </x:c>
      <x:c r="Q572" s="1" t="n">
        <x:v>18</x:v>
      </x:c>
      <x:c r="R572" s="1" t="n">
        <x:v>3</x:v>
      </x:c>
      <x:c r="S572" s="1" t="n">
        <x:v>0.59</x:v>
      </x:c>
      <x:c r="T572" s="1" t="n">
        <x:v>1</x:v>
      </x:c>
      <x:c r="U572" s="1" t="s">
        <x:v>1884</x:v>
      </x:c>
      <x:c r="V572" s="15" t="n">
        <x:v>22158.72</x:v>
      </x:c>
      <x:c r="W572" s="1" t="n">
        <x:v>88.9</x:v>
      </x:c>
      <x:c r="X572" s="1" t="n">
        <x:v>0</x:v>
      </x:c>
      <x:c r="Y572" s="1" t="n">
        <x:v>0</x:v>
      </x:c>
      <x:c r="Z572" s="16" t="n">
        <x:f aca="0">MIN(100,ROUND(MIN(1,E572/10)*15+MIN(1,G572/120)*15+MIN(1,H572/3)*12+MIN(1,J572/2)*10+MIN(1,K572/60)*10+MIN(1,O572/2)*10+MIN(1,P572/2)*8+MIN(1,R572/12)*7+MIN(1,S572/4)*5+MIN(1,T572/8)*3+IF(U572="Unsupported",3,IF(U572="Limited Support",1,0))+IF(C572="Critical",2,IF(C572="High",1,0)),0))</x:f>
        <x:v>15</x:v>
      </x:c>
      <x:c r="AA572" s="1" t="str">
        <x:f aca="0">IF(Z572&gt;=70,"Critical",IF(Z572&gt;=50,"High",IF(Z572&gt;=30,"Medium","Routine")))</x:f>
        <x:v>Routine</x:v>
      </x:c>
      <x:c r="AB572" s="1" t="str">
        <x:f aca="0">IF(W572&gt;=85,"Passes score threshold only","Below score threshold")</x:f>
        <x:v>Passes score threshold only</x:v>
      </x:c>
      <x:c r="AC572" s="12" t="n">
        <x:v>2</x:v>
      </x:c>
      <x:c r="AD572" s="12" t="n">
        <x:v>487</x:v>
      </x:c>
      <x:c r="AE572" s="12" t="n">
        <x:v>6</x:v>
      </x:c>
    </x:row>
    <x:row r="573" ht="15" hidden="0" customHeight="1">
      <x:c r="A573" s="1" t="s">
        <x:v>1255</x:v>
      </x:c>
      <x:c r="B573" s="1" t="s">
        <x:v>1897</x:v>
      </x:c>
      <x:c r="C573" s="1" t="s">
        <x:v>1902</x:v>
      </x:c>
      <x:c r="D573" s="1" t="s">
        <x:v>1891</x:v>
      </x:c>
      <x:c r="E573" s="1" t="n">
        <x:v>11.92</x:v>
      </x:c>
      <x:c r="F573" s="1" t="n">
        <x:v>20.1</x:v>
      </x:c>
      <x:c r="G573" s="1" t="n">
        <x:v>0</x:v>
      </x:c>
      <x:c r="H573" s="1" t="n">
        <x:v>0</x:v>
      </x:c>
      <x:c r="I573" s="1" t="n">
        <x:v>2</x:v>
      </x:c>
      <x:c r="J573" s="1" t="n">
        <x:v>0</x:v>
      </x:c>
      <x:c r="K573" s="1" t="n">
        <x:v>0</x:v>
      </x:c>
      <x:c r="L573" s="1" t="n">
        <x:v>241</x:v>
      </x:c>
      <x:c r="M573" s="1" t="n">
        <x:v>2.4</x:v>
      </x:c>
      <x:c r="N573" s="1" t="n">
        <x:v>0</x:v>
      </x:c>
      <x:c r="O573" s="1" t="n">
        <x:v>0</x:v>
      </x:c>
      <x:c r="P573" s="1" t="n">
        <x:v>0</x:v>
      </x:c>
      <x:c r="Q573" s="1" t="n">
        <x:v>23</x:v>
      </x:c>
      <x:c r="R573" s="1" t="n">
        <x:v>6</x:v>
      </x:c>
      <x:c r="S573" s="1" t="n">
        <x:v>1.63</x:v>
      </x:c>
      <x:c r="T573" s="1" t="n">
        <x:v>0</x:v>
      </x:c>
      <x:c r="U573" s="1" t="s">
        <x:v>1884</x:v>
      </x:c>
      <x:c r="V573" s="15" t="n">
        <x:v>14742.56</x:v>
      </x:c>
      <x:c r="W573" s="1" t="n">
        <x:v>94.3</x:v>
      </x:c>
      <x:c r="X573" s="1" t="n">
        <x:v>0</x:v>
      </x:c>
      <x:c r="Y573" s="1" t="n">
        <x:v>0</x:v>
      </x:c>
      <x:c r="Z573" s="16" t="n">
        <x:f aca="0">MIN(100,ROUND(MIN(1,E573/10)*15+MIN(1,G573/120)*15+MIN(1,H573/3)*12+MIN(1,J573/2)*10+MIN(1,K573/60)*10+MIN(1,O573/2)*10+MIN(1,P573/2)*8+MIN(1,R573/12)*7+MIN(1,S573/4)*5+MIN(1,T573/8)*3+IF(U573="Unsupported",3,IF(U573="Limited Support",1,0))+IF(C573="Critical",2,IF(C573="High",1,0)),0))</x:f>
        <x:v>23</x:v>
      </x:c>
      <x:c r="AA573" s="1" t="str">
        <x:f aca="0">IF(Z573&gt;=70,"Critical",IF(Z573&gt;=50,"High",IF(Z573&gt;=30,"Medium","Routine")))</x:f>
        <x:v>Routine</x:v>
      </x:c>
      <x:c r="AB573" s="1" t="str">
        <x:f aca="0">IF(W573&gt;=85,"Passes score threshold only","Below score threshold")</x:f>
        <x:v>Passes score threshold only</x:v>
      </x:c>
      <x:c r="AC573" s="12" t="n">
        <x:v>3</x:v>
      </x:c>
      <x:c r="AD573" s="12" t="n">
        <x:v>241</x:v>
      </x:c>
      <x:c r="AE573" s="12" t="n">
        <x:v>192</x:v>
      </x:c>
    </x:row>
    <x:row r="574" ht="15" hidden="0" customHeight="1">
      <x:c r="A574" s="1" t="s">
        <x:v>3447</x:v>
      </x:c>
      <x:c r="B574" s="1" t="s">
        <x:v>1879</x:v>
      </x:c>
      <x:c r="C574" s="1" t="s">
        <x:v>1893</x:v>
      </x:c>
      <x:c r="D574" s="1" t="s">
        <x:v>1870</x:v>
      </x:c>
      <x:c r="E574" s="1" t="n">
        <x:v>1.66</x:v>
      </x:c>
      <x:c r="F574" s="1" t="n">
        <x:v>47.9</x:v>
      </x:c>
      <x:c r="G574" s="1" t="n">
        <x:v>0</x:v>
      </x:c>
      <x:c r="H574" s="1" t="n">
        <x:v>1</x:v>
      </x:c>
      <x:c r="I574" s="1" t="n">
        <x:v>1</x:v>
      </x:c>
      <x:c r="J574" s="1" t="n">
        <x:v>0</x:v>
      </x:c>
      <x:c r="K574" s="1" t="n">
        <x:v>5.2</x:v>
      </x:c>
      <x:c r="L574" s="1" t="n">
        <x:v>68</x:v>
      </x:c>
      <x:c r="M574" s="1" t="n">
        <x:v>0.3</x:v>
      </x:c>
      <x:c r="N574" s="1" t="n">
        <x:v>0</x:v>
      </x:c>
      <x:c r="O574" s="1" t="n">
        <x:v>0</x:v>
      </x:c>
      <x:c r="P574" s="1" t="n">
        <x:v>0</x:v>
      </x:c>
      <x:c r="Q574" s="1" t="n">
        <x:v>17</x:v>
      </x:c>
      <x:c r="R574" s="1" t="n">
        <x:v>0</x:v>
      </x:c>
      <x:c r="S574" s="1" t="n">
        <x:v>0.01</x:v>
      </x:c>
      <x:c r="T574" s="1" t="n">
        <x:v>0</x:v>
      </x:c>
      <x:c r="U574" s="1" t="s">
        <x:v>1884</x:v>
      </x:c>
      <x:c r="V574" s="15" t="n">
        <x:v>1835.18</x:v>
      </x:c>
      <x:c r="W574" s="1" t="n">
        <x:v>99.2</x:v>
      </x:c>
      <x:c r="X574" s="1" t="n">
        <x:v>0</x:v>
      </x:c>
      <x:c r="Y574" s="1" t="n">
        <x:v>0</x:v>
      </x:c>
      <x:c r="Z574" s="16" t="n">
        <x:f aca="0">MIN(100,ROUND(MIN(1,E574/10)*15+MIN(1,G574/120)*15+MIN(1,H574/3)*12+MIN(1,J574/2)*10+MIN(1,K574/60)*10+MIN(1,O574/2)*10+MIN(1,P574/2)*8+MIN(1,R574/12)*7+MIN(1,S574/4)*5+MIN(1,T574/8)*3+IF(U574="Unsupported",3,IF(U574="Limited Support",1,0))+IF(C574="Critical",2,IF(C574="High",1,0)),0))</x:f>
        <x:v>8</x:v>
      </x:c>
      <x:c r="AA574" s="1" t="str">
        <x:f aca="0">IF(Z574&gt;=70,"Critical",IF(Z574&gt;=50,"High",IF(Z574&gt;=30,"Medium","Routine")))</x:f>
        <x:v>Routine</x:v>
      </x:c>
      <x:c r="AB574" s="1" t="str">
        <x:f aca="0">IF(W574&gt;=85,"Passes score threshold only","Below score threshold")</x:f>
        <x:v>Passes score threshold only</x:v>
      </x:c>
      <x:c r="AC574" s="12" t="n">
        <x:v>1</x:v>
      </x:c>
      <x:c r="AD574" s="12"/>
      <x:c r="AE574" s="12" t="n">
        <x:v>68</x:v>
      </x:c>
    </x:row>
    <x:row r="575" ht="15" hidden="0" customHeight="1">
      <x:c r="A575" s="1" t="s">
        <x:v>1257</x:v>
      </x:c>
      <x:c r="B575" s="1" t="s">
        <x:v>1915</x:v>
      </x:c>
      <x:c r="C575" s="1" t="s">
        <x:v>1902</x:v>
      </x:c>
      <x:c r="D575" s="1" t="s">
        <x:v>1870</x:v>
      </x:c>
      <x:c r="E575" s="1" t="n">
        <x:v>3.64</x:v>
      </x:c>
      <x:c r="F575" s="1" t="n">
        <x:v>72.8</x:v>
      </x:c>
      <x:c r="G575" s="1" t="n">
        <x:v>0</x:v>
      </x:c>
      <x:c r="H575" s="1" t="n">
        <x:v>1</x:v>
      </x:c>
      <x:c r="I575" s="1" t="n">
        <x:v>1</x:v>
      </x:c>
      <x:c r="J575" s="1" t="n">
        <x:v>0</x:v>
      </x:c>
      <x:c r="K575" s="1" t="n">
        <x:v>0.5</x:v>
      </x:c>
      <x:c r="L575" s="1" t="n">
        <x:v>33</x:v>
      </x:c>
      <x:c r="M575" s="1" t="n">
        <x:v>1.2</x:v>
      </x:c>
      <x:c r="N575" s="1" t="n">
        <x:v>0</x:v>
      </x:c>
      <x:c r="O575" s="1" t="n">
        <x:v>0</x:v>
      </x:c>
      <x:c r="P575" s="1" t="n">
        <x:v>0</x:v>
      </x:c>
      <x:c r="Q575" s="1" t="n">
        <x:v>15</x:v>
      </x:c>
      <x:c r="R575" s="1" t="n">
        <x:v>2</x:v>
      </x:c>
      <x:c r="S575" s="1" t="n">
        <x:v>0.75</x:v>
      </x:c>
      <x:c r="T575" s="1" t="n">
        <x:v>5</x:v>
      </x:c>
      <x:c r="U575" s="1" t="s">
        <x:v>1884</x:v>
      </x:c>
      <x:c r="V575" s="15" t="n">
        <x:v>37264.63</x:v>
      </x:c>
      <x:c r="W575" s="1" t="n">
        <x:v>97.4</x:v>
      </x:c>
      <x:c r="X575" s="1" t="n">
        <x:v>0</x:v>
      </x:c>
      <x:c r="Y575" s="1" t="n">
        <x:v>0</x:v>
      </x:c>
      <x:c r="Z575" s="16" t="n">
        <x:f aca="0">MIN(100,ROUND(MIN(1,E575/10)*15+MIN(1,G575/120)*15+MIN(1,H575/3)*12+MIN(1,J575/2)*10+MIN(1,K575/60)*10+MIN(1,O575/2)*10+MIN(1,P575/2)*8+MIN(1,R575/12)*7+MIN(1,S575/4)*5+MIN(1,T575/8)*3+IF(U575="Unsupported",3,IF(U575="Limited Support",1,0))+IF(C575="Critical",2,IF(C575="High",1,0)),0))</x:f>
        <x:v>16</x:v>
      </x:c>
      <x:c r="AA575" s="1" t="str">
        <x:f aca="0">IF(Z575&gt;=70,"Critical",IF(Z575&gt;=50,"High",IF(Z575&gt;=30,"Medium","Routine")))</x:f>
        <x:v>Routine</x:v>
      </x:c>
      <x:c r="AB575" s="1" t="str">
        <x:f aca="0">IF(W575&gt;=85,"Passes score threshold only","Below score threshold")</x:f>
        <x:v>Passes score threshold only</x:v>
      </x:c>
      <x:c r="AC575" s="12" t="n">
        <x:v>1</x:v>
      </x:c>
      <x:c r="AD575" s="12"/>
      <x:c r="AE575" s="12" t="n">
        <x:v>33</x:v>
      </x:c>
    </x:row>
    <x:row r="576" ht="15" hidden="0" customHeight="1">
      <x:c r="A576" s="1" t="s">
        <x:v>3452</x:v>
      </x:c>
      <x:c r="B576" s="1" t="s">
        <x:v>1915</x:v>
      </x:c>
      <x:c r="C576" s="1" t="s">
        <x:v>1902</x:v>
      </x:c>
      <x:c r="D576" s="1" t="s">
        <x:v>1891</x:v>
      </x:c>
      <x:c r="E576" s="1" t="n">
        <x:v>11.47</x:v>
      </x:c>
      <x:c r="F576" s="1" t="n">
        <x:v>59.2</x:v>
      </x:c>
      <x:c r="G576" s="1" t="n">
        <x:v>0</x:v>
      </x:c>
      <x:c r="H576" s="1" t="n">
        <x:v>0</x:v>
      </x:c>
      <x:c r="I576" s="1" t="n">
        <x:v>0</x:v>
      </x:c>
      <x:c r="J576" s="1" t="n">
        <x:v>0</x:v>
      </x:c>
      <x:c r="K576" s="1" t="n">
        <x:v>0</x:v>
      </x:c>
      <x:c r="L576" s="1" t="n">
        <x:v>228</x:v>
      </x:c>
      <x:c r="M576" s="1" t="n">
        <x:v>0</x:v>
      </x:c>
      <x:c r="N576" s="1" t="n">
        <x:v>0</x:v>
      </x:c>
      <x:c r="O576" s="1" t="n">
        <x:v>0</x:v>
      </x:c>
      <x:c r="P576" s="1" t="n">
        <x:v>0</x:v>
      </x:c>
      <x:c r="Q576" s="1" t="n">
        <x:v>32</x:v>
      </x:c>
      <x:c r="R576" s="1" t="n">
        <x:v>1</x:v>
      </x:c>
      <x:c r="S576" s="1" t="n">
        <x:v>2.07</x:v>
      </x:c>
      <x:c r="T576" s="1" t="n">
        <x:v>0</x:v>
      </x:c>
      <x:c r="U576" s="1" t="s">
        <x:v>1884</x:v>
      </x:c>
      <x:c r="V576" s="15" t="n">
        <x:v>30603.68</x:v>
      </x:c>
      <x:c r="W576" s="1" t="n">
        <x:v>95</x:v>
      </x:c>
      <x:c r="X576" s="1" t="n">
        <x:v>1</x:v>
      </x:c>
      <x:c r="Y576" s="1" t="n">
        <x:v>0</x:v>
      </x:c>
      <x:c r="Z576" s="16" t="n">
        <x:f aca="0">MIN(100,ROUND(MIN(1,E576/10)*15+MIN(1,G576/120)*15+MIN(1,H576/3)*12+MIN(1,J576/2)*10+MIN(1,K576/60)*10+MIN(1,O576/2)*10+MIN(1,P576/2)*8+MIN(1,R576/12)*7+MIN(1,S576/4)*5+MIN(1,T576/8)*3+IF(U576="Unsupported",3,IF(U576="Limited Support",1,0))+IF(C576="Critical",2,IF(C576="High",1,0)),0))</x:f>
        <x:v>20</x:v>
      </x:c>
      <x:c r="AA576" s="1" t="str">
        <x:f aca="0">IF(Z576&gt;=70,"Critical",IF(Z576&gt;=50,"High",IF(Z576&gt;=30,"Medium","Routine")))</x:f>
        <x:v>Routine</x:v>
      </x:c>
      <x:c r="AB576" s="1" t="str">
        <x:f aca="0">IF(W576&gt;=85,"Passes score threshold only","Below score threshold")</x:f>
        <x:v>Passes score threshold only</x:v>
      </x:c>
      <x:c r="AC576" s="12" t="n">
        <x:v>2</x:v>
      </x:c>
      <x:c r="AD576" s="12" t="n">
        <x:v>228</x:v>
      </x:c>
      <x:c r="AE576" s="12" t="n">
        <x:v>376</x:v>
      </x:c>
    </x:row>
    <x:row r="577" ht="15" hidden="0" customHeight="1">
      <x:c r="A577" s="1" t="s">
        <x:v>1259</x:v>
      </x:c>
      <x:c r="B577" s="1" t="s">
        <x:v>1888</x:v>
      </x:c>
      <x:c r="C577" s="1" t="s">
        <x:v>1902</x:v>
      </x:c>
      <x:c r="D577" s="1" t="s">
        <x:v>1891</x:v>
      </x:c>
      <x:c r="E577" s="1" t="n">
        <x:v>3.98</x:v>
      </x:c>
      <x:c r="F577" s="1" t="n">
        <x:v>65</x:v>
      </x:c>
      <x:c r="G577" s="1" t="n">
        <x:v>0</x:v>
      </x:c>
      <x:c r="H577" s="1" t="n">
        <x:v>0</x:v>
      </x:c>
      <x:c r="I577" s="1" t="n">
        <x:v>2</x:v>
      </x:c>
      <x:c r="J577" s="1" t="n">
        <x:v>0</x:v>
      </x:c>
      <x:c r="K577" s="1" t="n">
        <x:v>0</x:v>
      </x:c>
      <x:c r="L577" s="1" t="n">
        <x:v>184</x:v>
      </x:c>
      <x:c r="M577" s="1" t="n">
        <x:v>1</x:v>
      </x:c>
      <x:c r="N577" s="1" t="n">
        <x:v>0</x:v>
      </x:c>
      <x:c r="O577" s="1" t="n">
        <x:v>0</x:v>
      </x:c>
      <x:c r="P577" s="1" t="n">
        <x:v>0</x:v>
      </x:c>
      <x:c r="Q577" s="1" t="n">
        <x:v>14</x:v>
      </x:c>
      <x:c r="R577" s="1" t="n">
        <x:v>2</x:v>
      </x:c>
      <x:c r="S577" s="1" t="n">
        <x:v>0</x:v>
      </x:c>
      <x:c r="T577" s="1" t="n">
        <x:v>3</x:v>
      </x:c>
      <x:c r="U577" s="1" t="s">
        <x:v>1884</x:v>
      </x:c>
      <x:c r="V577" s="15" t="n">
        <x:v>3685.16</x:v>
      </x:c>
      <x:c r="W577" s="1" t="n">
        <x:v>98.7</x:v>
      </x:c>
      <x:c r="X577" s="1" t="n">
        <x:v>0</x:v>
      </x:c>
      <x:c r="Y577" s="1" t="n">
        <x:v>0</x:v>
      </x:c>
      <x:c r="Z577" s="16" t="n">
        <x:f aca="0">MIN(100,ROUND(MIN(1,E577/10)*15+MIN(1,G577/120)*15+MIN(1,H577/3)*12+MIN(1,J577/2)*10+MIN(1,K577/60)*10+MIN(1,O577/2)*10+MIN(1,P577/2)*8+MIN(1,R577/12)*7+MIN(1,S577/4)*5+MIN(1,T577/8)*3+IF(U577="Unsupported",3,IF(U577="Limited Support",1,0))+IF(C577="Critical",2,IF(C577="High",1,0)),0))</x:f>
        <x:v>10</x:v>
      </x:c>
      <x:c r="AA577" s="1" t="str">
        <x:f aca="0">IF(Z577&gt;=70,"Critical",IF(Z577&gt;=50,"High",IF(Z577&gt;=30,"Medium","Routine")))</x:f>
        <x:v>Routine</x:v>
      </x:c>
      <x:c r="AB577" s="1" t="str">
        <x:f aca="0">IF(W577&gt;=85,"Passes score threshold only","Below score threshold")</x:f>
        <x:v>Passes score threshold only</x:v>
      </x:c>
      <x:c r="AC577" s="12" t="n">
        <x:v>3</x:v>
      </x:c>
      <x:c r="AD577" s="12" t="n">
        <x:v>184</x:v>
      </x:c>
      <x:c r="AE577" s="12" t="n">
        <x:v>100</x:v>
      </x:c>
    </x:row>
    <x:row r="578" ht="15" hidden="0" customHeight="1">
      <x:c r="A578" s="1" t="s">
        <x:v>3457</x:v>
      </x:c>
      <x:c r="B578" s="1" t="s">
        <x:v>1897</x:v>
      </x:c>
      <x:c r="C578" s="1" t="s">
        <x:v>1902</x:v>
      </x:c>
      <x:c r="D578" s="1" t="s">
        <x:v>1891</x:v>
      </x:c>
      <x:c r="E578" s="1" t="n">
        <x:v>1.52</x:v>
      </x:c>
      <x:c r="F578" s="1" t="n">
        <x:v>18.6</x:v>
      </x:c>
      <x:c r="G578" s="1" t="n">
        <x:v>70</x:v>
      </x:c>
      <x:c r="H578" s="1" t="n">
        <x:v>0</x:v>
      </x:c>
      <x:c r="I578" s="1" t="n">
        <x:v>0</x:v>
      </x:c>
      <x:c r="J578" s="1" t="n">
        <x:v>0</x:v>
      </x:c>
      <x:c r="K578" s="1" t="n">
        <x:v>0</x:v>
      </x:c>
      <x:c r="L578" s="1" t="n">
        <x:v>999</x:v>
      </x:c>
      <x:c r="M578" s="1" t="n">
        <x:v>0</x:v>
      </x:c>
      <x:c r="N578" s="1" t="n">
        <x:v>0</x:v>
      </x:c>
      <x:c r="O578" s="1" t="n">
        <x:v>0</x:v>
      </x:c>
      <x:c r="P578" s="1" t="n">
        <x:v>0</x:v>
      </x:c>
      <x:c r="Q578" s="1" t="n">
        <x:v>8</x:v>
      </x:c>
      <x:c r="R578" s="1" t="n">
        <x:v>0</x:v>
      </x:c>
      <x:c r="S578" s="1" t="n">
        <x:v>0</x:v>
      </x:c>
      <x:c r="T578" s="1" t="n">
        <x:v>0</x:v>
      </x:c>
      <x:c r="U578" s="1" t="s">
        <x:v>1884</x:v>
      </x:c>
      <x:c r="V578" s="15" t="n">
        <x:v>17760.85</x:v>
      </x:c>
      <x:c r="W578" s="1" t="n">
        <x:v>93.7</x:v>
      </x:c>
      <x:c r="X578" s="1" t="n">
        <x:v>0</x:v>
      </x:c>
      <x:c r="Y578" s="1" t="n">
        <x:v>0</x:v>
      </x:c>
      <x:c r="Z578" s="16" t="n">
        <x:f aca="0">MIN(100,ROUND(MIN(1,E578/10)*15+MIN(1,G578/120)*15+MIN(1,H578/3)*12+MIN(1,J578/2)*10+MIN(1,K578/60)*10+MIN(1,O578/2)*10+MIN(1,P578/2)*8+MIN(1,R578/12)*7+MIN(1,S578/4)*5+MIN(1,T578/8)*3+IF(U578="Unsupported",3,IF(U578="Limited Support",1,0))+IF(C578="Critical",2,IF(C578="High",1,0)),0))</x:f>
        <x:v>13</x:v>
      </x:c>
      <x:c r="AA578" s="1" t="str">
        <x:f aca="0">IF(Z578&gt;=70,"Critical",IF(Z578&gt;=50,"High",IF(Z578&gt;=30,"Medium","Routine")))</x:f>
        <x:v>Routine</x:v>
      </x:c>
      <x:c r="AB578" s="1" t="str">
        <x:f aca="0">IF(W578&gt;=85,"Passes score threshold only","Below score threshold")</x:f>
        <x:v>Passes score threshold only</x:v>
      </x:c>
      <x:c r="AC578" s="12" t="n">
        <x:v>0</x:v>
      </x:c>
      <x:c r="AD578" s="12"/>
      <x:c r="AE578" s="12"/>
    </x:row>
    <x:row r="579" ht="15" hidden="0" customHeight="1">
      <x:c r="A579" s="1" t="s">
        <x:v>1262</x:v>
      </x:c>
      <x:c r="B579" s="1" t="s">
        <x:v>2010</x:v>
      </x:c>
      <x:c r="C579" s="1" t="s">
        <x:v>1893</x:v>
      </x:c>
      <x:c r="D579" s="1" t="s">
        <x:v>1870</x:v>
      </x:c>
      <x:c r="E579" s="1" t="n">
        <x:v>1.76</x:v>
      </x:c>
      <x:c r="F579" s="1" t="n">
        <x:v>64.7</x:v>
      </x:c>
      <x:c r="G579" s="1" t="n">
        <x:v>0</x:v>
      </x:c>
      <x:c r="H579" s="1" t="n">
        <x:v>0</x:v>
      </x:c>
      <x:c r="I579" s="1" t="n">
        <x:v>2</x:v>
      </x:c>
      <x:c r="J579" s="1" t="n">
        <x:v>0</x:v>
      </x:c>
      <x:c r="K579" s="1" t="n">
        <x:v>0</x:v>
      </x:c>
      <x:c r="L579" s="1" t="n">
        <x:v>170</x:v>
      </x:c>
      <x:c r="M579" s="1" t="n">
        <x:v>1.6</x:v>
      </x:c>
      <x:c r="N579" s="1" t="n">
        <x:v>0</x:v>
      </x:c>
      <x:c r="O579" s="1" t="n">
        <x:v>0</x:v>
      </x:c>
      <x:c r="P579" s="1" t="n">
        <x:v>0</x:v>
      </x:c>
      <x:c r="Q579" s="1" t="n">
        <x:v>22</x:v>
      </x:c>
      <x:c r="R579" s="1" t="n">
        <x:v>2</x:v>
      </x:c>
      <x:c r="S579" s="1" t="n">
        <x:v>0.46</x:v>
      </x:c>
      <x:c r="T579" s="1" t="n">
        <x:v>3</x:v>
      </x:c>
      <x:c r="U579" s="1" t="s">
        <x:v>1884</x:v>
      </x:c>
      <x:c r="V579" s="15" t="n">
        <x:v>2624.87</x:v>
      </x:c>
      <x:c r="W579" s="1" t="n">
        <x:v>94.5</x:v>
      </x:c>
      <x:c r="X579" s="1" t="n">
        <x:v>0</x:v>
      </x:c>
      <x:c r="Y579" s="1" t="n">
        <x:v>0</x:v>
      </x:c>
      <x:c r="Z579" s="16" t="n">
        <x:f aca="0">MIN(100,ROUND(MIN(1,E579/10)*15+MIN(1,G579/120)*15+MIN(1,H579/3)*12+MIN(1,J579/2)*10+MIN(1,K579/60)*10+MIN(1,O579/2)*10+MIN(1,P579/2)*8+MIN(1,R579/12)*7+MIN(1,S579/4)*5+MIN(1,T579/8)*3+IF(U579="Unsupported",3,IF(U579="Limited Support",1,0))+IF(C579="Critical",2,IF(C579="High",1,0)),0))</x:f>
        <x:v>7</x:v>
      </x:c>
      <x:c r="AA579" s="1" t="str">
        <x:f aca="0">IF(Z579&gt;=70,"Critical",IF(Z579&gt;=50,"High",IF(Z579&gt;=30,"Medium","Routine")))</x:f>
        <x:v>Routine</x:v>
      </x:c>
      <x:c r="AB579" s="1" t="str">
        <x:f aca="0">IF(W579&gt;=85,"Passes score threshold only","Below score threshold")</x:f>
        <x:v>Passes score threshold only</x:v>
      </x:c>
      <x:c r="AC579" s="12" t="n">
        <x:v>2</x:v>
      </x:c>
      <x:c r="AD579" s="12" t="n">
        <x:v>170</x:v>
      </x:c>
      <x:c r="AE579" s="12" t="n">
        <x:v>120</x:v>
      </x:c>
    </x:row>
    <x:row r="580" ht="15" hidden="0" customHeight="1">
      <x:c r="A580" s="1" t="s">
        <x:v>3462</x:v>
      </x:c>
      <x:c r="B580" s="1" t="s">
        <x:v>1866</x:v>
      </x:c>
      <x:c r="C580" s="1" t="s">
        <x:v>1872</x:v>
      </x:c>
      <x:c r="D580" s="1" t="s">
        <x:v>1911</x:v>
      </x:c>
      <x:c r="E580" s="1" t="n">
        <x:v>9.38</x:v>
      </x:c>
      <x:c r="F580" s="1" t="n">
        <x:v>51.8</x:v>
      </x:c>
      <x:c r="G580" s="1" t="n">
        <x:v>0</x:v>
      </x:c>
      <x:c r="H580" s="1" t="n">
        <x:v>0</x:v>
      </x:c>
      <x:c r="I580" s="1" t="n">
        <x:v>0</x:v>
      </x:c>
      <x:c r="J580" s="1" t="n">
        <x:v>0</x:v>
      </x:c>
      <x:c r="K580" s="1" t="n">
        <x:v>0</x:v>
      </x:c>
      <x:c r="L580" s="1" t="n">
        <x:v>244</x:v>
      </x:c>
      <x:c r="M580" s="1" t="n">
        <x:v>0</x:v>
      </x:c>
      <x:c r="N580" s="1" t="n">
        <x:v>0</x:v>
      </x:c>
      <x:c r="O580" s="1" t="n">
        <x:v>0</x:v>
      </x:c>
      <x:c r="P580" s="1" t="n">
        <x:v>0</x:v>
      </x:c>
      <x:c r="Q580" s="1" t="n">
        <x:v>24</x:v>
      </x:c>
      <x:c r="R580" s="1" t="n">
        <x:v>2</x:v>
      </x:c>
      <x:c r="S580" s="1" t="n">
        <x:v>1.19</x:v>
      </x:c>
      <x:c r="T580" s="1" t="n">
        <x:v>0</x:v>
      </x:c>
      <x:c r="U580" s="1" t="s">
        <x:v>1884</x:v>
      </x:c>
      <x:c r="V580" s="15" t="n">
        <x:v>47611.7</x:v>
      </x:c>
      <x:c r="W580" s="1" t="n">
        <x:v>98.6</x:v>
      </x:c>
      <x:c r="X580" s="1" t="n">
        <x:v>0</x:v>
      </x:c>
      <x:c r="Y580" s="1" t="n">
        <x:v>0</x:v>
      </x:c>
      <x:c r="Z580" s="16" t="n">
        <x:f aca="0">MIN(100,ROUND(MIN(1,E580/10)*15+MIN(1,G580/120)*15+MIN(1,H580/3)*12+MIN(1,J580/2)*10+MIN(1,K580/60)*10+MIN(1,O580/2)*10+MIN(1,P580/2)*8+MIN(1,R580/12)*7+MIN(1,S580/4)*5+MIN(1,T580/8)*3+IF(U580="Unsupported",3,IF(U580="Limited Support",1,0))+IF(C580="Critical",2,IF(C580="High",1,0)),0))</x:f>
        <x:v>17</x:v>
      </x:c>
      <x:c r="AA580" s="1" t="str">
        <x:f aca="0">IF(Z580&gt;=70,"Critical",IF(Z580&gt;=50,"High",IF(Z580&gt;=30,"Medium","Routine")))</x:f>
        <x:v>Routine</x:v>
      </x:c>
      <x:c r="AB580" s="1" t="str">
        <x:f aca="0">IF(W580&gt;=85,"Passes score threshold only","Below score threshold")</x:f>
        <x:v>Passes score threshold only</x:v>
      </x:c>
      <x:c r="AC580" s="12" t="n">
        <x:v>2</x:v>
      </x:c>
      <x:c r="AD580" s="12" t="n">
        <x:v>244</x:v>
      </x:c>
      <x:c r="AE580" s="12" t="n">
        <x:v>687</x:v>
      </x:c>
    </x:row>
    <x:row r="581" ht="15" hidden="0" customHeight="1">
      <x:c r="A581" s="1" t="s">
        <x:v>3465</x:v>
      </x:c>
      <x:c r="B581" s="1" t="s">
        <x:v>1866</x:v>
      </x:c>
      <x:c r="C581" s="1" t="s">
        <x:v>1893</x:v>
      </x:c>
      <x:c r="D581" s="1" t="s">
        <x:v>1891</x:v>
      </x:c>
      <x:c r="E581" s="1" t="n">
        <x:v>4.34</x:v>
      </x:c>
      <x:c r="F581" s="1" t="n">
        <x:v>46.2</x:v>
      </x:c>
      <x:c r="G581" s="1" t="n">
        <x:v>0</x:v>
      </x:c>
      <x:c r="H581" s="1" t="n">
        <x:v>0</x:v>
      </x:c>
      <x:c r="I581" s="1" t="n">
        <x:v>0</x:v>
      </x:c>
      <x:c r="J581" s="1" t="n">
        <x:v>0</x:v>
      </x:c>
      <x:c r="K581" s="1" t="n">
        <x:v>0</x:v>
      </x:c>
      <x:c r="L581" s="1" t="n">
        <x:v>999</x:v>
      </x:c>
      <x:c r="M581" s="1" t="n">
        <x:v>0</x:v>
      </x:c>
      <x:c r="N581" s="1" t="n">
        <x:v>0</x:v>
      </x:c>
      <x:c r="O581" s="1" t="n">
        <x:v>0</x:v>
      </x:c>
      <x:c r="P581" s="1" t="n">
        <x:v>0</x:v>
      </x:c>
      <x:c r="Q581" s="1" t="n">
        <x:v>14</x:v>
      </x:c>
      <x:c r="R581" s="1" t="n">
        <x:v>0</x:v>
      </x:c>
      <x:c r="S581" s="1" t="n">
        <x:v>0.54</x:v>
      </x:c>
      <x:c r="T581" s="1" t="n">
        <x:v>2</x:v>
      </x:c>
      <x:c r="U581" s="1" t="s">
        <x:v>1907</x:v>
      </x:c>
      <x:c r="V581" s="15" t="n">
        <x:v>56222.13</x:v>
      </x:c>
      <x:c r="W581" s="1" t="n">
        <x:v>91.7</x:v>
      </x:c>
      <x:c r="X581" s="1" t="n">
        <x:v>0</x:v>
      </x:c>
      <x:c r="Y581" s="1" t="n">
        <x:v>0</x:v>
      </x:c>
      <x:c r="Z581" s="16" t="n">
        <x:f aca="0">MIN(100,ROUND(MIN(1,E581/10)*15+MIN(1,G581/120)*15+MIN(1,H581/3)*12+MIN(1,J581/2)*10+MIN(1,K581/60)*10+MIN(1,O581/2)*10+MIN(1,P581/2)*8+MIN(1,R581/12)*7+MIN(1,S581/4)*5+MIN(1,T581/8)*3+IF(U581="Unsupported",3,IF(U581="Limited Support",1,0))+IF(C581="Critical",2,IF(C581="High",1,0)),0))</x:f>
        <x:v>10</x:v>
      </x:c>
      <x:c r="AA581" s="1" t="str">
        <x:f aca="0">IF(Z581&gt;=70,"Critical",IF(Z581&gt;=50,"High",IF(Z581&gt;=30,"Medium","Routine")))</x:f>
        <x:v>Routine</x:v>
      </x:c>
      <x:c r="AB581" s="1" t="str">
        <x:f aca="0">IF(W581&gt;=85,"Passes score threshold only","Below score threshold")</x:f>
        <x:v>Passes score threshold only</x:v>
      </x:c>
      <x:c r="AC581" s="12" t="n">
        <x:v>0</x:v>
      </x:c>
      <x:c r="AD581" s="12"/>
      <x:c r="AE581" s="12"/>
    </x:row>
    <x:row r="582" ht="15" hidden="0" customHeight="1">
      <x:c r="A582" s="1" t="s">
        <x:v>3468</x:v>
      </x:c>
      <x:c r="B582" s="1" t="s">
        <x:v>1945</x:v>
      </x:c>
      <x:c r="C582" s="1" t="s">
        <x:v>1893</x:v>
      </x:c>
      <x:c r="D582" s="1" t="s">
        <x:v>1870</x:v>
      </x:c>
      <x:c r="E582" s="1" t="n">
        <x:v>2.59</x:v>
      </x:c>
      <x:c r="F582" s="1" t="n">
        <x:v>78</x:v>
      </x:c>
      <x:c r="G582" s="1" t="n">
        <x:v>0</x:v>
      </x:c>
      <x:c r="H582" s="1" t="n">
        <x:v>1</x:v>
      </x:c>
      <x:c r="I582" s="1" t="n">
        <x:v>1</x:v>
      </x:c>
      <x:c r="J582" s="1" t="n">
        <x:v>0</x:v>
      </x:c>
      <x:c r="K582" s="1" t="n">
        <x:v>20.9</x:v>
      </x:c>
      <x:c r="L582" s="1" t="n">
        <x:v>8</x:v>
      </x:c>
      <x:c r="M582" s="1" t="n">
        <x:v>3.1</x:v>
      </x:c>
      <x:c r="N582" s="1" t="n">
        <x:v>0</x:v>
      </x:c>
      <x:c r="O582" s="1" t="n">
        <x:v>0</x:v>
      </x:c>
      <x:c r="P582" s="1" t="n">
        <x:v>0</x:v>
      </x:c>
      <x:c r="Q582" s="1" t="n">
        <x:v>21</x:v>
      </x:c>
      <x:c r="R582" s="1" t="n">
        <x:v>3</x:v>
      </x:c>
      <x:c r="S582" s="1" t="n">
        <x:v>0.35</x:v>
      </x:c>
      <x:c r="T582" s="1" t="n">
        <x:v>5</x:v>
      </x:c>
      <x:c r="U582" s="1" t="s">
        <x:v>1884</x:v>
      </x:c>
      <x:c r="V582" s="15" t="n">
        <x:v>2863.5</x:v>
      </x:c>
      <x:c r="W582" s="1" t="n">
        <x:v>93.9</x:v>
      </x:c>
      <x:c r="X582" s="1" t="n">
        <x:v>0</x:v>
      </x:c>
      <x:c r="Y582" s="1" t="n">
        <x:v>0</x:v>
      </x:c>
      <x:c r="Z582" s="16" t="n">
        <x:f aca="0">MIN(100,ROUND(MIN(1,E582/10)*15+MIN(1,G582/120)*15+MIN(1,H582/3)*12+MIN(1,J582/2)*10+MIN(1,K582/60)*10+MIN(1,O582/2)*10+MIN(1,P582/2)*8+MIN(1,R582/12)*7+MIN(1,S582/4)*5+MIN(1,T582/8)*3+IF(U582="Unsupported",3,IF(U582="Limited Support",1,0))+IF(C582="Critical",2,IF(C582="High",1,0)),0))</x:f>
        <x:v>16</x:v>
      </x:c>
      <x:c r="AA582" s="1" t="str">
        <x:f aca="0">IF(Z582&gt;=70,"Critical",IF(Z582&gt;=50,"High",IF(Z582&gt;=30,"Medium","Routine")))</x:f>
        <x:v>Routine</x:v>
      </x:c>
      <x:c r="AB582" s="1" t="str">
        <x:f aca="0">IF(W582&gt;=85,"Passes score threshold only","Below score threshold")</x:f>
        <x:v>Passes score threshold only</x:v>
      </x:c>
      <x:c r="AC582" s="12" t="n">
        <x:v>1</x:v>
      </x:c>
      <x:c r="AD582" s="12"/>
      <x:c r="AE582" s="12" t="n">
        <x:v>8</x:v>
      </x:c>
    </x:row>
    <x:row r="583" ht="15" hidden="0" customHeight="1">
      <x:c r="A583" s="1" t="s">
        <x:v>3471</x:v>
      </x:c>
      <x:c r="B583" s="1" t="s">
        <x:v>1866</x:v>
      </x:c>
      <x:c r="C583" s="1" t="s">
        <x:v>1893</x:v>
      </x:c>
      <x:c r="D583" s="1" t="s">
        <x:v>1911</x:v>
      </x:c>
      <x:c r="E583" s="1" t="n">
        <x:v>8.27</x:v>
      </x:c>
      <x:c r="F583" s="1" t="n">
        <x:v>71.6</x:v>
      </x:c>
      <x:c r="G583" s="1" t="n">
        <x:v>0</x:v>
      </x:c>
      <x:c r="H583" s="1" t="n">
        <x:v>0</x:v>
      </x:c>
      <x:c r="I583" s="1" t="n">
        <x:v>0</x:v>
      </x:c>
      <x:c r="J583" s="1" t="n">
        <x:v>0</x:v>
      </x:c>
      <x:c r="K583" s="1" t="n">
        <x:v>0</x:v>
      </x:c>
      <x:c r="L583" s="1" t="n">
        <x:v>999</x:v>
      </x:c>
      <x:c r="M583" s="1" t="n">
        <x:v>0</x:v>
      </x:c>
      <x:c r="N583" s="1" t="n">
        <x:v>0</x:v>
      </x:c>
      <x:c r="O583" s="1" t="n">
        <x:v>0</x:v>
      </x:c>
      <x:c r="P583" s="1" t="n">
        <x:v>0</x:v>
      </x:c>
      <x:c r="Q583" s="1" t="n">
        <x:v>17</x:v>
      </x:c>
      <x:c r="R583" s="1" t="n">
        <x:v>2</x:v>
      </x:c>
      <x:c r="S583" s="1" t="n">
        <x:v>0.22</x:v>
      </x:c>
      <x:c r="T583" s="1" t="n">
        <x:v>1</x:v>
      </x:c>
      <x:c r="U583" s="1" t="s">
        <x:v>1907</x:v>
      </x:c>
      <x:c r="V583" s="15" t="n">
        <x:v>55486.78</x:v>
      </x:c>
      <x:c r="W583" s="1" t="n">
        <x:v>98.1</x:v>
      </x:c>
      <x:c r="X583" s="1" t="n">
        <x:v>0</x:v>
      </x:c>
      <x:c r="Y583" s="1" t="n">
        <x:v>0</x:v>
      </x:c>
      <x:c r="Z583" s="16" t="n">
        <x:f aca="0">MIN(100,ROUND(MIN(1,E583/10)*15+MIN(1,G583/120)*15+MIN(1,H583/3)*12+MIN(1,J583/2)*10+MIN(1,K583/60)*10+MIN(1,O583/2)*10+MIN(1,P583/2)*8+MIN(1,R583/12)*7+MIN(1,S583/4)*5+MIN(1,T583/8)*3+IF(U583="Unsupported",3,IF(U583="Limited Support",1,0))+IF(C583="Critical",2,IF(C583="High",1,0)),0))</x:f>
        <x:v>16</x:v>
      </x:c>
      <x:c r="AA583" s="1" t="str">
        <x:f aca="0">IF(Z583&gt;=70,"Critical",IF(Z583&gt;=50,"High",IF(Z583&gt;=30,"Medium","Routine")))</x:f>
        <x:v>Routine</x:v>
      </x:c>
      <x:c r="AB583" s="1" t="str">
        <x:f aca="0">IF(W583&gt;=85,"Passes score threshold only","Below score threshold")</x:f>
        <x:v>Passes score threshold only</x:v>
      </x:c>
      <x:c r="AC583" s="12" t="n">
        <x:v>0</x:v>
      </x:c>
      <x:c r="AD583" s="12"/>
      <x:c r="AE583" s="12"/>
    </x:row>
    <x:row r="584" ht="15" hidden="0" customHeight="1">
      <x:c r="A584" s="1" t="s">
        <x:v>3474</x:v>
      </x:c>
      <x:c r="B584" s="1" t="s">
        <x:v>1915</x:v>
      </x:c>
      <x:c r="C584" s="1" t="s">
        <x:v>1902</x:v>
      </x:c>
      <x:c r="D584" s="1" t="s">
        <x:v>1870</x:v>
      </x:c>
      <x:c r="E584" s="1" t="n">
        <x:v>13</x:v>
      </x:c>
      <x:c r="F584" s="1" t="n">
        <x:v>59.1</x:v>
      </x:c>
      <x:c r="G584" s="1" t="n">
        <x:v>0</x:v>
      </x:c>
      <x:c r="H584" s="1" t="n">
        <x:v>1</x:v>
      </x:c>
      <x:c r="I584" s="1" t="n">
        <x:v>2</x:v>
      </x:c>
      <x:c r="J584" s="1" t="n">
        <x:v>0</x:v>
      </x:c>
      <x:c r="K584" s="1" t="n">
        <x:v>10.5</x:v>
      </x:c>
      <x:c r="L584" s="1" t="n">
        <x:v>262</x:v>
      </x:c>
      <x:c r="M584" s="1" t="n">
        <x:v>2.5</x:v>
      </x:c>
      <x:c r="N584" s="1" t="n">
        <x:v>0</x:v>
      </x:c>
      <x:c r="O584" s="1" t="n">
        <x:v>0</x:v>
      </x:c>
      <x:c r="P584" s="1" t="n">
        <x:v>0</x:v>
      </x:c>
      <x:c r="Q584" s="1" t="n">
        <x:v>17</x:v>
      </x:c>
      <x:c r="R584" s="1" t="n">
        <x:v>3</x:v>
      </x:c>
      <x:c r="S584" s="1" t="n">
        <x:v>1.74</x:v>
      </x:c>
      <x:c r="T584" s="1" t="n">
        <x:v>0</x:v>
      </x:c>
      <x:c r="U584" s="1" t="s">
        <x:v>1884</x:v>
      </x:c>
      <x:c r="V584" s="15" t="n">
        <x:v>30439.43</x:v>
      </x:c>
      <x:c r="W584" s="1" t="n">
        <x:v>100</x:v>
      </x:c>
      <x:c r="X584" s="1" t="n">
        <x:v>0</x:v>
      </x:c>
      <x:c r="Y584" s="1" t="n">
        <x:v>0</x:v>
      </x:c>
      <x:c r="Z584" s="16" t="n">
        <x:f aca="0">MIN(100,ROUND(MIN(1,E584/10)*15+MIN(1,G584/120)*15+MIN(1,H584/3)*12+MIN(1,J584/2)*10+MIN(1,K584/60)*10+MIN(1,O584/2)*10+MIN(1,P584/2)*8+MIN(1,R584/12)*7+MIN(1,S584/4)*5+MIN(1,T584/8)*3+IF(U584="Unsupported",3,IF(U584="Limited Support",1,0))+IF(C584="Critical",2,IF(C584="High",1,0)),0))</x:f>
        <x:v>27</x:v>
      </x:c>
      <x:c r="AA584" s="1" t="str">
        <x:f aca="0">IF(Z584&gt;=70,"Critical",IF(Z584&gt;=50,"High",IF(Z584&gt;=30,"Medium","Routine")))</x:f>
        <x:v>Routine</x:v>
      </x:c>
      <x:c r="AB584" s="1" t="str">
        <x:f aca="0">IF(W584&gt;=85,"Passes score threshold only","Below score threshold")</x:f>
        <x:v>Passes score threshold only</x:v>
      </x:c>
      <x:c r="AC584" s="12" t="n">
        <x:v>2</x:v>
      </x:c>
      <x:c r="AD584" s="12" t="n">
        <x:v>262</x:v>
      </x:c>
      <x:c r="AE584" s="12" t="n">
        <x:v>39</x:v>
      </x:c>
    </x:row>
    <x:row r="585" ht="15" hidden="0" customHeight="1">
      <x:c r="A585" s="1" t="s">
        <x:v>1263</x:v>
      </x:c>
      <x:c r="B585" s="1" t="s">
        <x:v>1927</x:v>
      </x:c>
      <x:c r="C585" s="1" t="s">
        <x:v>1902</x:v>
      </x:c>
      <x:c r="D585" s="1" t="s">
        <x:v>1891</x:v>
      </x:c>
      <x:c r="E585" s="1" t="n">
        <x:v>0.94</x:v>
      </x:c>
      <x:c r="F585" s="1" t="n">
        <x:v>87.8</x:v>
      </x:c>
      <x:c r="G585" s="1" t="n">
        <x:v>0</x:v>
      </x:c>
      <x:c r="H585" s="1" t="n">
        <x:v>0</x:v>
      </x:c>
      <x:c r="I585" s="1" t="n">
        <x:v>0</x:v>
      </x:c>
      <x:c r="J585" s="1" t="n">
        <x:v>0</x:v>
      </x:c>
      <x:c r="K585" s="1" t="n">
        <x:v>0</x:v>
      </x:c>
      <x:c r="L585" s="1" t="n">
        <x:v>999</x:v>
      </x:c>
      <x:c r="M585" s="1" t="n">
        <x:v>0</x:v>
      </x:c>
      <x:c r="N585" s="1" t="n">
        <x:v>0</x:v>
      </x:c>
      <x:c r="O585" s="1" t="n">
        <x:v>0</x:v>
      </x:c>
      <x:c r="P585" s="1" t="n">
        <x:v>0</x:v>
      </x:c>
      <x:c r="Q585" s="1" t="n">
        <x:v>22</x:v>
      </x:c>
      <x:c r="R585" s="1" t="n">
        <x:v>1</x:v>
      </x:c>
      <x:c r="S585" s="1" t="n">
        <x:v>0.65</x:v>
      </x:c>
      <x:c r="T585" s="1" t="n">
        <x:v>5</x:v>
      </x:c>
      <x:c r="U585" s="1" t="s">
        <x:v>1884</x:v>
      </x:c>
      <x:c r="V585" s="15" t="n">
        <x:v>10588.79</x:v>
      </x:c>
      <x:c r="W585" s="1" t="n">
        <x:v>100</x:v>
      </x:c>
      <x:c r="X585" s="1" t="n">
        <x:v>0</x:v>
      </x:c>
      <x:c r="Y585" s="1" t="n">
        <x:v>0</x:v>
      </x:c>
      <x:c r="Z585" s="16" t="n">
        <x:f aca="0">MIN(100,ROUND(MIN(1,E585/10)*15+MIN(1,G585/120)*15+MIN(1,H585/3)*12+MIN(1,J585/2)*10+MIN(1,K585/60)*10+MIN(1,O585/2)*10+MIN(1,P585/2)*8+MIN(1,R585/12)*7+MIN(1,S585/4)*5+MIN(1,T585/8)*3+IF(U585="Unsupported",3,IF(U585="Limited Support",1,0))+IF(C585="Critical",2,IF(C585="High",1,0)),0))</x:f>
        <x:v>7</x:v>
      </x:c>
      <x:c r="AA585" s="1" t="str">
        <x:f aca="0">IF(Z585&gt;=70,"Critical",IF(Z585&gt;=50,"High",IF(Z585&gt;=30,"Medium","Routine")))</x:f>
        <x:v>Routine</x:v>
      </x:c>
      <x:c r="AB585" s="1" t="str">
        <x:f aca="0">IF(W585&gt;=85,"Passes score threshold only","Below score threshold")</x:f>
        <x:v>Passes score threshold only</x:v>
      </x:c>
      <x:c r="AC585" s="12" t="n">
        <x:v>0</x:v>
      </x:c>
      <x:c r="AD585" s="12"/>
      <x:c r="AE585" s="12"/>
    </x:row>
    <x:row r="586" ht="15" hidden="0" customHeight="1">
      <x:c r="A586" s="1" t="s">
        <x:v>3479</x:v>
      </x:c>
      <x:c r="B586" s="1" t="s">
        <x:v>1866</x:v>
      </x:c>
      <x:c r="C586" s="1" t="s">
        <x:v>1872</x:v>
      </x:c>
      <x:c r="D586" s="1" t="s">
        <x:v>1911</x:v>
      </x:c>
      <x:c r="E586" s="1" t="n">
        <x:v>2.63</x:v>
      </x:c>
      <x:c r="F586" s="1" t="n">
        <x:v>45</x:v>
      </x:c>
      <x:c r="G586" s="1" t="n">
        <x:v>0</x:v>
      </x:c>
      <x:c r="H586" s="1" t="n">
        <x:v>0</x:v>
      </x:c>
      <x:c r="I586" s="1" t="n">
        <x:v>0</x:v>
      </x:c>
      <x:c r="J586" s="1" t="n">
        <x:v>0</x:v>
      </x:c>
      <x:c r="K586" s="1" t="n">
        <x:v>0</x:v>
      </x:c>
      <x:c r="L586" s="1" t="n">
        <x:v>999</x:v>
      </x:c>
      <x:c r="M586" s="1" t="n">
        <x:v>0</x:v>
      </x:c>
      <x:c r="N586" s="1" t="n">
        <x:v>0</x:v>
      </x:c>
      <x:c r="O586" s="1" t="n">
        <x:v>0</x:v>
      </x:c>
      <x:c r="P586" s="1" t="n">
        <x:v>0</x:v>
      </x:c>
      <x:c r="Q586" s="1" t="n">
        <x:v>15</x:v>
      </x:c>
      <x:c r="R586" s="1" t="n">
        <x:v>3</x:v>
      </x:c>
      <x:c r="S586" s="1" t="n">
        <x:v>0.38</x:v>
      </x:c>
      <x:c r="T586" s="1" t="n">
        <x:v>0</x:v>
      </x:c>
      <x:c r="U586" s="1" t="s">
        <x:v>1884</x:v>
      </x:c>
      <x:c r="V586" s="15" t="n">
        <x:v>53744.72</x:v>
      </x:c>
      <x:c r="W586" s="1" t="n">
        <x:v>95</x:v>
      </x:c>
      <x:c r="X586" s="1" t="n">
        <x:v>0</x:v>
      </x:c>
      <x:c r="Y586" s="1" t="n">
        <x:v>0</x:v>
      </x:c>
      <x:c r="Z586" s="16" t="n">
        <x:f aca="0">MIN(100,ROUND(MIN(1,E586/10)*15+MIN(1,G586/120)*15+MIN(1,H586/3)*12+MIN(1,J586/2)*10+MIN(1,K586/60)*10+MIN(1,O586/2)*10+MIN(1,P586/2)*8+MIN(1,R586/12)*7+MIN(1,S586/4)*5+MIN(1,T586/8)*3+IF(U586="Unsupported",3,IF(U586="Limited Support",1,0))+IF(C586="Critical",2,IF(C586="High",1,0)),0))</x:f>
        <x:v>6</x:v>
      </x:c>
      <x:c r="AA586" s="1" t="str">
        <x:f aca="0">IF(Z586&gt;=70,"Critical",IF(Z586&gt;=50,"High",IF(Z586&gt;=30,"Medium","Routine")))</x:f>
        <x:v>Routine</x:v>
      </x:c>
      <x:c r="AB586" s="1" t="str">
        <x:f aca="0">IF(W586&gt;=85,"Passes score threshold only","Below score threshold")</x:f>
        <x:v>Passes score threshold only</x:v>
      </x:c>
      <x:c r="AC586" s="12" t="n">
        <x:v>0</x:v>
      </x:c>
      <x:c r="AD586" s="12"/>
      <x:c r="AE586" s="12"/>
    </x:row>
    <x:row r="587" ht="15" hidden="0" customHeight="1">
      <x:c r="A587" s="1" t="s">
        <x:v>3482</x:v>
      </x:c>
      <x:c r="B587" s="1" t="s">
        <x:v>1949</x:v>
      </x:c>
      <x:c r="C587" s="1" t="s">
        <x:v>1893</x:v>
      </x:c>
      <x:c r="D587" s="1" t="s">
        <x:v>1911</x:v>
      </x:c>
      <x:c r="E587" s="1" t="n">
        <x:v>3.58</x:v>
      </x:c>
      <x:c r="F587" s="1" t="n">
        <x:v>51.8</x:v>
      </x:c>
      <x:c r="G587" s="1" t="n">
        <x:v>80</x:v>
      </x:c>
      <x:c r="H587" s="1" t="n">
        <x:v>0</x:v>
      </x:c>
      <x:c r="I587" s="1" t="n">
        <x:v>0</x:v>
      </x:c>
      <x:c r="J587" s="1" t="n">
        <x:v>0</x:v>
      </x:c>
      <x:c r="K587" s="1" t="n">
        <x:v>0</x:v>
      </x:c>
      <x:c r="L587" s="1" t="n">
        <x:v>819</x:v>
      </x:c>
      <x:c r="M587" s="1" t="n">
        <x:v>0</x:v>
      </x:c>
      <x:c r="N587" s="1" t="n">
        <x:v>0</x:v>
      </x:c>
      <x:c r="O587" s="1" t="n">
        <x:v>0</x:v>
      </x:c>
      <x:c r="P587" s="1" t="n">
        <x:v>0</x:v>
      </x:c>
      <x:c r="Q587" s="1" t="n">
        <x:v>15</x:v>
      </x:c>
      <x:c r="R587" s="1" t="n">
        <x:v>0</x:v>
      </x:c>
      <x:c r="S587" s="1" t="n">
        <x:v>0</x:v>
      </x:c>
      <x:c r="T587" s="1" t="n">
        <x:v>2</x:v>
      </x:c>
      <x:c r="U587" s="1" t="s">
        <x:v>1884</x:v>
      </x:c>
      <x:c r="V587" s="15" t="n">
        <x:v>20088.6</x:v>
      </x:c>
      <x:c r="W587" s="1" t="n">
        <x:v>95.9</x:v>
      </x:c>
      <x:c r="X587" s="1" t="n">
        <x:v>0</x:v>
      </x:c>
      <x:c r="Y587" s="1" t="n">
        <x:v>0</x:v>
      </x:c>
      <x:c r="Z587" s="16" t="n">
        <x:f aca="0">MIN(100,ROUND(MIN(1,E587/10)*15+MIN(1,G587/120)*15+MIN(1,H587/3)*12+MIN(1,J587/2)*10+MIN(1,K587/60)*10+MIN(1,O587/2)*10+MIN(1,P587/2)*8+MIN(1,R587/12)*7+MIN(1,S587/4)*5+MIN(1,T587/8)*3+IF(U587="Unsupported",3,IF(U587="Limited Support",1,0))+IF(C587="Critical",2,IF(C587="High",1,0)),0))</x:f>
        <x:v>17</x:v>
      </x:c>
      <x:c r="AA587" s="1" t="str">
        <x:f aca="0">IF(Z587&gt;=70,"Critical",IF(Z587&gt;=50,"High",IF(Z587&gt;=30,"Medium","Routine")))</x:f>
        <x:v>Routine</x:v>
      </x:c>
      <x:c r="AB587" s="1" t="str">
        <x:f aca="0">IF(W587&gt;=85,"Passes score threshold only","Below score threshold")</x:f>
        <x:v>Passes score threshold only</x:v>
      </x:c>
      <x:c r="AC587" s="12" t="n">
        <x:v>1</x:v>
      </x:c>
      <x:c r="AD587" s="12"/>
      <x:c r="AE587" s="12" t="n">
        <x:v>819</x:v>
      </x:c>
    </x:row>
    <x:row r="588" ht="15" hidden="0" customHeight="1">
      <x:c r="A588" s="1" t="s">
        <x:v>3485</x:v>
      </x:c>
      <x:c r="B588" s="1" t="s">
        <x:v>1989</x:v>
      </x:c>
      <x:c r="C588" s="1" t="s">
        <x:v>1893</x:v>
      </x:c>
      <x:c r="D588" s="1" t="s">
        <x:v>1891</x:v>
      </x:c>
      <x:c r="E588" s="1" t="n">
        <x:v>6.26</x:v>
      </x:c>
      <x:c r="F588" s="1" t="n">
        <x:v>50</x:v>
      </x:c>
      <x:c r="G588" s="1" t="n">
        <x:v>0</x:v>
      </x:c>
      <x:c r="H588" s="1" t="n">
        <x:v>0</x:v>
      </x:c>
      <x:c r="I588" s="1" t="n">
        <x:v>0</x:v>
      </x:c>
      <x:c r="J588" s="1" t="n">
        <x:v>0</x:v>
      </x:c>
      <x:c r="K588" s="1" t="n">
        <x:v>0</x:v>
      </x:c>
      <x:c r="L588" s="1" t="n">
        <x:v>431</x:v>
      </x:c>
      <x:c r="M588" s="1" t="n">
        <x:v>0</x:v>
      </x:c>
      <x:c r="N588" s="1" t="n">
        <x:v>0</x:v>
      </x:c>
      <x:c r="O588" s="1" t="n">
        <x:v>1</x:v>
      </x:c>
      <x:c r="P588" s="1" t="n">
        <x:v>0</x:v>
      </x:c>
      <x:c r="Q588" s="1" t="n">
        <x:v>14</x:v>
      </x:c>
      <x:c r="R588" s="1" t="n">
        <x:v>0</x:v>
      </x:c>
      <x:c r="S588" s="1" t="n">
        <x:v>0.94</x:v>
      </x:c>
      <x:c r="T588" s="1" t="n">
        <x:v>3</x:v>
      </x:c>
      <x:c r="U588" s="1" t="s">
        <x:v>1884</x:v>
      </x:c>
      <x:c r="V588" s="15" t="n">
        <x:v>7651.22</x:v>
      </x:c>
      <x:c r="W588" s="1" t="n">
        <x:v>93.7</x:v>
      </x:c>
      <x:c r="X588" s="1" t="n">
        <x:v>0</x:v>
      </x:c>
      <x:c r="Y588" s="1" t="n">
        <x:v>0</x:v>
      </x:c>
      <x:c r="Z588" s="16" t="n">
        <x:f aca="0">MIN(100,ROUND(MIN(1,E588/10)*15+MIN(1,G588/120)*15+MIN(1,H588/3)*12+MIN(1,J588/2)*10+MIN(1,K588/60)*10+MIN(1,O588/2)*10+MIN(1,P588/2)*8+MIN(1,R588/12)*7+MIN(1,S588/4)*5+MIN(1,T588/8)*3+IF(U588="Unsupported",3,IF(U588="Limited Support",1,0))+IF(C588="Critical",2,IF(C588="High",1,0)),0))</x:f>
        <x:v>18</x:v>
      </x:c>
      <x:c r="AA588" s="1" t="str">
        <x:f aca="0">IF(Z588&gt;=70,"Critical",IF(Z588&gt;=50,"High",IF(Z588&gt;=30,"Medium","Routine")))</x:f>
        <x:v>Routine</x:v>
      </x:c>
      <x:c r="AB588" s="1" t="str">
        <x:f aca="0">IF(W588&gt;=85,"Passes score threshold only","Below score threshold")</x:f>
        <x:v>Passes score threshold only</x:v>
      </x:c>
      <x:c r="AC588" s="12" t="n">
        <x:v>1</x:v>
      </x:c>
      <x:c r="AD588" s="12"/>
      <x:c r="AE588" s="12" t="n">
        <x:v>431</x:v>
      </x:c>
    </x:row>
    <x:row r="589" ht="15" hidden="0" customHeight="1">
      <x:c r="A589" s="1" t="s">
        <x:v>3488</x:v>
      </x:c>
      <x:c r="B589" s="1" t="s">
        <x:v>1888</x:v>
      </x:c>
      <x:c r="C589" s="1" t="s">
        <x:v>1902</x:v>
      </x:c>
      <x:c r="D589" s="1" t="s">
        <x:v>1891</x:v>
      </x:c>
      <x:c r="E589" s="1" t="n">
        <x:v>10.32</x:v>
      </x:c>
      <x:c r="F589" s="1" t="n">
        <x:v>67.5</x:v>
      </x:c>
      <x:c r="G589" s="1" t="n">
        <x:v>0</x:v>
      </x:c>
      <x:c r="H589" s="1" t="n">
        <x:v>0</x:v>
      </x:c>
      <x:c r="I589" s="1" t="n">
        <x:v>1</x:v>
      </x:c>
      <x:c r="J589" s="1" t="n">
        <x:v>0</x:v>
      </x:c>
      <x:c r="K589" s="1" t="n">
        <x:v>0</x:v>
      </x:c>
      <x:c r="L589" s="1" t="n">
        <x:v>747</x:v>
      </x:c>
      <x:c r="M589" s="1" t="n">
        <x:v>1.2</x:v>
      </x:c>
      <x:c r="N589" s="1" t="n">
        <x:v>0</x:v>
      </x:c>
      <x:c r="O589" s="1" t="n">
        <x:v>0</x:v>
      </x:c>
      <x:c r="P589" s="1" t="n">
        <x:v>0</x:v>
      </x:c>
      <x:c r="Q589" s="1" t="n">
        <x:v>27</x:v>
      </x:c>
      <x:c r="R589" s="1" t="n">
        <x:v>3</x:v>
      </x:c>
      <x:c r="S589" s="1" t="n">
        <x:v>1.5</x:v>
      </x:c>
      <x:c r="T589" s="1" t="n">
        <x:v>3</x:v>
      </x:c>
      <x:c r="U589" s="1" t="s">
        <x:v>1884</x:v>
      </x:c>
      <x:c r="V589" s="15" t="n">
        <x:v>4303.67</x:v>
      </x:c>
      <x:c r="W589" s="1" t="n">
        <x:v>95.5</x:v>
      </x:c>
      <x:c r="X589" s="1" t="n">
        <x:v>0</x:v>
      </x:c>
      <x:c r="Y589" s="1" t="n">
        <x:v>0</x:v>
      </x:c>
      <x:c r="Z589" s="16" t="n">
        <x:f aca="0">MIN(100,ROUND(MIN(1,E589/10)*15+MIN(1,G589/120)*15+MIN(1,H589/3)*12+MIN(1,J589/2)*10+MIN(1,K589/60)*10+MIN(1,O589/2)*10+MIN(1,P589/2)*8+MIN(1,R589/12)*7+MIN(1,S589/4)*5+MIN(1,T589/8)*3+IF(U589="Unsupported",3,IF(U589="Limited Support",1,0))+IF(C589="Critical",2,IF(C589="High",1,0)),0))</x:f>
        <x:v>22</x:v>
      </x:c>
      <x:c r="AA589" s="1" t="str">
        <x:f aca="0">IF(Z589&gt;=70,"Critical",IF(Z589&gt;=50,"High",IF(Z589&gt;=30,"Medium","Routine")))</x:f>
        <x:v>Routine</x:v>
      </x:c>
      <x:c r="AB589" s="1" t="str">
        <x:f aca="0">IF(W589&gt;=85,"Passes score threshold only","Below score threshold")</x:f>
        <x:v>Passes score threshold only</x:v>
      </x:c>
      <x:c r="AC589" s="12" t="n">
        <x:v>2</x:v>
      </x:c>
      <x:c r="AD589" s="12" t="n">
        <x:v>747</x:v>
      </x:c>
      <x:c r="AE589" s="12" t="n">
        <x:v>180</x:v>
      </x:c>
    </x:row>
    <x:row r="590" ht="15" hidden="0" customHeight="1">
      <x:c r="A590" s="1" t="s">
        <x:v>1266</x:v>
      </x:c>
      <x:c r="B590" s="1" t="s">
        <x:v>1866</x:v>
      </x:c>
      <x:c r="C590" s="1" t="s">
        <x:v>1872</x:v>
      </x:c>
      <x:c r="D590" s="1" t="s">
        <x:v>1891</x:v>
      </x:c>
      <x:c r="E590" s="1" t="n">
        <x:v>5.84</x:v>
      </x:c>
      <x:c r="F590" s="1" t="n">
        <x:v>49.9</x:v>
      </x:c>
      <x:c r="G590" s="1" t="n">
        <x:v>96</x:v>
      </x:c>
      <x:c r="H590" s="1" t="n">
        <x:v>0</x:v>
      </x:c>
      <x:c r="I590" s="1" t="n">
        <x:v>1</x:v>
      </x:c>
      <x:c r="J590" s="1" t="n">
        <x:v>0</x:v>
      </x:c>
      <x:c r="K590" s="1" t="n">
        <x:v>0</x:v>
      </x:c>
      <x:c r="L590" s="1" t="n">
        <x:v>465</x:v>
      </x:c>
      <x:c r="M590" s="1" t="n">
        <x:v>1</x:v>
      </x:c>
      <x:c r="N590" s="1" t="n">
        <x:v>0</x:v>
      </x:c>
      <x:c r="O590" s="1" t="n">
        <x:v>0</x:v>
      </x:c>
      <x:c r="P590" s="1" t="n">
        <x:v>0</x:v>
      </x:c>
      <x:c r="Q590" s="1" t="n">
        <x:v>21</x:v>
      </x:c>
      <x:c r="R590" s="1" t="n">
        <x:v>1</x:v>
      </x:c>
      <x:c r="S590" s="1" t="n">
        <x:v>0.64</x:v>
      </x:c>
      <x:c r="T590" s="1" t="n">
        <x:v>1</x:v>
      </x:c>
      <x:c r="U590" s="1" t="s">
        <x:v>1907</x:v>
      </x:c>
      <x:c r="V590" s="15" t="n">
        <x:v>47609.58</x:v>
      </x:c>
      <x:c r="W590" s="1" t="n">
        <x:v>93.6</x:v>
      </x:c>
      <x:c r="X590" s="1" t="n">
        <x:v>1</x:v>
      </x:c>
      <x:c r="Y590" s="1" t="n">
        <x:v>1</x:v>
      </x:c>
      <x:c r="Z590" s="16" t="n">
        <x:f aca="0">MIN(100,ROUND(MIN(1,E590/10)*15+MIN(1,G590/120)*15+MIN(1,H590/3)*12+MIN(1,J590/2)*10+MIN(1,K590/60)*10+MIN(1,O590/2)*10+MIN(1,P590/2)*8+MIN(1,R590/12)*7+MIN(1,S590/4)*5+MIN(1,T590/8)*3+IF(U590="Unsupported",3,IF(U590="Limited Support",1,0))+IF(C590="Critical",2,IF(C590="High",1,0)),0))</x:f>
        <x:v>24</x:v>
      </x:c>
      <x:c r="AA590" s="1" t="str">
        <x:f aca="0">IF(Z590&gt;=70,"Critical",IF(Z590&gt;=50,"High",IF(Z590&gt;=30,"Medium","Routine")))</x:f>
        <x:v>Routine</x:v>
      </x:c>
      <x:c r="AB590" s="1" t="str">
        <x:f aca="0">IF(W590&gt;=85,"Passes score threshold only","Below score threshold")</x:f>
        <x:v>Passes score threshold only</x:v>
      </x:c>
      <x:c r="AC590" s="12" t="n">
        <x:v>2</x:v>
      </x:c>
      <x:c r="AD590" s="12" t="n">
        <x:v>465</x:v>
      </x:c>
      <x:c r="AE590" s="12" t="n">
        <x:v>347</x:v>
      </x:c>
    </x:row>
    <x:row r="591" ht="15" hidden="0" customHeight="1">
      <x:c r="A591" s="1" t="s">
        <x:v>1270</x:v>
      </x:c>
      <x:c r="B591" s="1" t="s">
        <x:v>2010</x:v>
      </x:c>
      <x:c r="C591" s="1" t="s">
        <x:v>1872</x:v>
      </x:c>
      <x:c r="D591" s="1" t="s">
        <x:v>1911</x:v>
      </x:c>
      <x:c r="E591" s="1" t="n">
        <x:v>2.43</x:v>
      </x:c>
      <x:c r="F591" s="1" t="n">
        <x:v>65.5</x:v>
      </x:c>
      <x:c r="G591" s="1" t="n">
        <x:v>0</x:v>
      </x:c>
      <x:c r="H591" s="1" t="n">
        <x:v>0</x:v>
      </x:c>
      <x:c r="I591" s="1" t="n">
        <x:v>0</x:v>
      </x:c>
      <x:c r="J591" s="1" t="n">
        <x:v>0</x:v>
      </x:c>
      <x:c r="K591" s="1" t="n">
        <x:v>0</x:v>
      </x:c>
      <x:c r="L591" s="1" t="n">
        <x:v>999</x:v>
      </x:c>
      <x:c r="M591" s="1" t="n">
        <x:v>0</x:v>
      </x:c>
      <x:c r="N591" s="1" t="n">
        <x:v>0</x:v>
      </x:c>
      <x:c r="O591" s="1" t="n">
        <x:v>0</x:v>
      </x:c>
      <x:c r="P591" s="1" t="n">
        <x:v>0</x:v>
      </x:c>
      <x:c r="Q591" s="1" t="n">
        <x:v>36</x:v>
      </x:c>
      <x:c r="R591" s="1" t="n">
        <x:v>1</x:v>
      </x:c>
      <x:c r="S591" s="1" t="n">
        <x:v>0</x:v>
      </x:c>
      <x:c r="T591" s="1" t="n">
        <x:v>4</x:v>
      </x:c>
      <x:c r="U591" s="1" t="s">
        <x:v>1884</x:v>
      </x:c>
      <x:c r="V591" s="15" t="n">
        <x:v>2181.8</x:v>
      </x:c>
      <x:c r="W591" s="1" t="n">
        <x:v>96.1</x:v>
      </x:c>
      <x:c r="X591" s="1" t="n">
        <x:v>0</x:v>
      </x:c>
      <x:c r="Y591" s="1" t="n">
        <x:v>0</x:v>
      </x:c>
      <x:c r="Z591" s="16" t="n">
        <x:f aca="0">MIN(100,ROUND(MIN(1,E591/10)*15+MIN(1,G591/120)*15+MIN(1,H591/3)*12+MIN(1,J591/2)*10+MIN(1,K591/60)*10+MIN(1,O591/2)*10+MIN(1,P591/2)*8+MIN(1,R591/12)*7+MIN(1,S591/4)*5+MIN(1,T591/8)*3+IF(U591="Unsupported",3,IF(U591="Limited Support",1,0))+IF(C591="Critical",2,IF(C591="High",1,0)),0))</x:f>
        <x:v>6</x:v>
      </x:c>
      <x:c r="AA591" s="1" t="str">
        <x:f aca="0">IF(Z591&gt;=70,"Critical",IF(Z591&gt;=50,"High",IF(Z591&gt;=30,"Medium","Routine")))</x:f>
        <x:v>Routine</x:v>
      </x:c>
      <x:c r="AB591" s="1" t="str">
        <x:f aca="0">IF(W591&gt;=85,"Passes score threshold only","Below score threshold")</x:f>
        <x:v>Passes score threshold only</x:v>
      </x:c>
      <x:c r="AC591" s="12" t="n">
        <x:v>0</x:v>
      </x:c>
      <x:c r="AD591" s="12"/>
      <x:c r="AE591" s="12"/>
    </x:row>
    <x:row r="592" ht="15" hidden="0" customHeight="1">
      <x:c r="A592" s="1" t="s">
        <x:v>3495</x:v>
      </x:c>
      <x:c r="B592" s="1" t="s">
        <x:v>1888</x:v>
      </x:c>
      <x:c r="C592" s="1" t="s">
        <x:v>1902</x:v>
      </x:c>
      <x:c r="D592" s="1" t="s">
        <x:v>1911</x:v>
      </x:c>
      <x:c r="E592" s="1" t="n">
        <x:v>0.99</x:v>
      </x:c>
      <x:c r="F592" s="1" t="n">
        <x:v>75.3</x:v>
      </x:c>
      <x:c r="G592" s="1" t="n">
        <x:v>0</x:v>
      </x:c>
      <x:c r="H592" s="1" t="n">
        <x:v>0</x:v>
      </x:c>
      <x:c r="I592" s="1" t="n">
        <x:v>3</x:v>
      </x:c>
      <x:c r="J592" s="1" t="n">
        <x:v>0</x:v>
      </x:c>
      <x:c r="K592" s="1" t="n">
        <x:v>0</x:v>
      </x:c>
      <x:c r="L592" s="1" t="n">
        <x:v>18</x:v>
      </x:c>
      <x:c r="M592" s="1" t="n">
        <x:v>1.6</x:v>
      </x:c>
      <x:c r="N592" s="1" t="n">
        <x:v>0</x:v>
      </x:c>
      <x:c r="O592" s="1" t="n">
        <x:v>0</x:v>
      </x:c>
      <x:c r="P592" s="1" t="n">
        <x:v>0</x:v>
      </x:c>
      <x:c r="Q592" s="1" t="n">
        <x:v>24</x:v>
      </x:c>
      <x:c r="R592" s="1" t="n">
        <x:v>0</x:v>
      </x:c>
      <x:c r="S592" s="1" t="n">
        <x:v>0.22</x:v>
      </x:c>
      <x:c r="T592" s="1" t="n">
        <x:v>5</x:v>
      </x:c>
      <x:c r="U592" s="1" t="s">
        <x:v>1873</x:v>
      </x:c>
      <x:c r="V592" s="15" t="n">
        <x:v>3056.75</x:v>
      </x:c>
      <x:c r="W592" s="1" t="n">
        <x:v>94.4</x:v>
      </x:c>
      <x:c r="X592" s="1" t="n">
        <x:v>0</x:v>
      </x:c>
      <x:c r="Y592" s="1" t="n">
        <x:v>0</x:v>
      </x:c>
      <x:c r="Z592" s="16" t="n">
        <x:f aca="0">MIN(100,ROUND(MIN(1,E592/10)*15+MIN(1,G592/120)*15+MIN(1,H592/3)*12+MIN(1,J592/2)*10+MIN(1,K592/60)*10+MIN(1,O592/2)*10+MIN(1,P592/2)*8+MIN(1,R592/12)*7+MIN(1,S592/4)*5+MIN(1,T592/8)*3+IF(U592="Unsupported",3,IF(U592="Limited Support",1,0))+IF(C592="Critical",2,IF(C592="High",1,0)),0))</x:f>
        <x:v>9</x:v>
      </x:c>
      <x:c r="AA592" s="1" t="str">
        <x:f aca="0">IF(Z592&gt;=70,"Critical",IF(Z592&gt;=50,"High",IF(Z592&gt;=30,"Medium","Routine")))</x:f>
        <x:v>Routine</x:v>
      </x:c>
      <x:c r="AB592" s="1" t="str">
        <x:f aca="0">IF(W592&gt;=85,"Passes score threshold only","Below score threshold")</x:f>
        <x:v>Passes score threshold only</x:v>
      </x:c>
      <x:c r="AC592" s="12" t="n">
        <x:v>3</x:v>
      </x:c>
      <x:c r="AD592" s="12" t="n">
        <x:v>18</x:v>
      </x:c>
      <x:c r="AE592" s="12" t="n">
        <x:v>235</x:v>
      </x:c>
    </x:row>
    <x:row r="593" ht="15" hidden="0" customHeight="1">
      <x:c r="A593" s="1" t="s">
        <x:v>1273</x:v>
      </x:c>
      <x:c r="B593" s="1" t="s">
        <x:v>1927</x:v>
      </x:c>
      <x:c r="C593" s="1" t="s">
        <x:v>1902</x:v>
      </x:c>
      <x:c r="D593" s="1" t="s">
        <x:v>1891</x:v>
      </x:c>
      <x:c r="E593" s="1" t="n">
        <x:v>1.29</x:v>
      </x:c>
      <x:c r="F593" s="1" t="n">
        <x:v>78.3</x:v>
      </x:c>
      <x:c r="G593" s="1" t="n">
        <x:v>0</x:v>
      </x:c>
      <x:c r="H593" s="1" t="n">
        <x:v>0</x:v>
      </x:c>
      <x:c r="I593" s="1" t="n">
        <x:v>0</x:v>
      </x:c>
      <x:c r="J593" s="1" t="n">
        <x:v>0</x:v>
      </x:c>
      <x:c r="K593" s="1" t="n">
        <x:v>0</x:v>
      </x:c>
      <x:c r="L593" s="1" t="n">
        <x:v>999</x:v>
      </x:c>
      <x:c r="M593" s="1" t="n">
        <x:v>0</x:v>
      </x:c>
      <x:c r="N593" s="1" t="n">
        <x:v>0</x:v>
      </x:c>
      <x:c r="O593" s="1" t="n">
        <x:v>1</x:v>
      </x:c>
      <x:c r="P593" s="1" t="n">
        <x:v>0</x:v>
      </x:c>
      <x:c r="Q593" s="1" t="n">
        <x:v>25</x:v>
      </x:c>
      <x:c r="R593" s="1" t="n">
        <x:v>0</x:v>
      </x:c>
      <x:c r="S593" s="1" t="n">
        <x:v>0.1</x:v>
      </x:c>
      <x:c r="T593" s="1" t="n">
        <x:v>2</x:v>
      </x:c>
      <x:c r="U593" s="1" t="s">
        <x:v>1884</x:v>
      </x:c>
      <x:c r="V593" s="15" t="n">
        <x:v>8619.12</x:v>
      </x:c>
      <x:c r="W593" s="1" t="n">
        <x:v>97.5</x:v>
      </x:c>
      <x:c r="X593" s="1" t="n">
        <x:v>0</x:v>
      </x:c>
      <x:c r="Y593" s="1" t="n">
        <x:v>0</x:v>
      </x:c>
      <x:c r="Z593" s="16" t="n">
        <x:f aca="0">MIN(100,ROUND(MIN(1,E593/10)*15+MIN(1,G593/120)*15+MIN(1,H593/3)*12+MIN(1,J593/2)*10+MIN(1,K593/60)*10+MIN(1,O593/2)*10+MIN(1,P593/2)*8+MIN(1,R593/12)*7+MIN(1,S593/4)*5+MIN(1,T593/8)*3+IF(U593="Unsupported",3,IF(U593="Limited Support",1,0))+IF(C593="Critical",2,IF(C593="High",1,0)),0))</x:f>
        <x:v>10</x:v>
      </x:c>
      <x:c r="AA593" s="1" t="str">
        <x:f aca="0">IF(Z593&gt;=70,"Critical",IF(Z593&gt;=50,"High",IF(Z593&gt;=30,"Medium","Routine")))</x:f>
        <x:v>Routine</x:v>
      </x:c>
      <x:c r="AB593" s="1" t="str">
        <x:f aca="0">IF(W593&gt;=85,"Passes score threshold only","Below score threshold")</x:f>
        <x:v>Passes score threshold only</x:v>
      </x:c>
      <x:c r="AC593" s="12" t="n">
        <x:v>0</x:v>
      </x:c>
      <x:c r="AD593" s="12"/>
      <x:c r="AE593" s="12"/>
    </x:row>
    <x:row r="594" ht="15" hidden="0" customHeight="1">
      <x:c r="A594" s="1" t="s">
        <x:v>1275</x:v>
      </x:c>
      <x:c r="B594" s="1" t="s">
        <x:v>1879</x:v>
      </x:c>
      <x:c r="C594" s="1" t="s">
        <x:v>1872</x:v>
      </x:c>
      <x:c r="D594" s="1" t="s">
        <x:v>1870</x:v>
      </x:c>
      <x:c r="E594" s="1" t="n">
        <x:v>1.63</x:v>
      </x:c>
      <x:c r="F594" s="1" t="n">
        <x:v>48.2</x:v>
      </x:c>
      <x:c r="G594" s="1" t="n">
        <x:v>0</x:v>
      </x:c>
      <x:c r="H594" s="1" t="n">
        <x:v>0</x:v>
      </x:c>
      <x:c r="I594" s="1" t="n">
        <x:v>0</x:v>
      </x:c>
      <x:c r="J594" s="1" t="n">
        <x:v>0</x:v>
      </x:c>
      <x:c r="K594" s="1" t="n">
        <x:v>0</x:v>
      </x:c>
      <x:c r="L594" s="1" t="n">
        <x:v>999</x:v>
      </x:c>
      <x:c r="M594" s="1" t="n">
        <x:v>0</x:v>
      </x:c>
      <x:c r="N594" s="1" t="n">
        <x:v>0</x:v>
      </x:c>
      <x:c r="O594" s="1" t="n">
        <x:v>0</x:v>
      </x:c>
      <x:c r="P594" s="1" t="n">
        <x:v>0</x:v>
      </x:c>
      <x:c r="Q594" s="1" t="n">
        <x:v>12</x:v>
      </x:c>
      <x:c r="R594" s="1" t="n">
        <x:v>1</x:v>
      </x:c>
      <x:c r="S594" s="1" t="n">
        <x:v>0.34</x:v>
      </x:c>
      <x:c r="T594" s="1" t="n">
        <x:v>3</x:v>
      </x:c>
      <x:c r="U594" s="1" t="s">
        <x:v>1884</x:v>
      </x:c>
      <x:c r="V594" s="15" t="n">
        <x:v>2024.43</x:v>
      </x:c>
      <x:c r="W594" s="1" t="n">
        <x:v>93.6</x:v>
      </x:c>
      <x:c r="X594" s="1" t="n">
        <x:v>0</x:v>
      </x:c>
      <x:c r="Y594" s="1" t="n">
        <x:v>0</x:v>
      </x:c>
      <x:c r="Z594" s="16" t="n">
        <x:f aca="0">MIN(100,ROUND(MIN(1,E594/10)*15+MIN(1,G594/120)*15+MIN(1,H594/3)*12+MIN(1,J594/2)*10+MIN(1,K594/60)*10+MIN(1,O594/2)*10+MIN(1,P594/2)*8+MIN(1,R594/12)*7+MIN(1,S594/4)*5+MIN(1,T594/8)*3+IF(U594="Unsupported",3,IF(U594="Limited Support",1,0))+IF(C594="Critical",2,IF(C594="High",1,0)),0))</x:f>
        <x:v>5</x:v>
      </x:c>
      <x:c r="AA594" s="1" t="str">
        <x:f aca="0">IF(Z594&gt;=70,"Critical",IF(Z594&gt;=50,"High",IF(Z594&gt;=30,"Medium","Routine")))</x:f>
        <x:v>Routine</x:v>
      </x:c>
      <x:c r="AB594" s="1" t="str">
        <x:f aca="0">IF(W594&gt;=85,"Passes score threshold only","Below score threshold")</x:f>
        <x:v>Passes score threshold only</x:v>
      </x:c>
      <x:c r="AC594" s="12" t="n">
        <x:v>0</x:v>
      </x:c>
      <x:c r="AD594" s="12"/>
      <x:c r="AE594" s="12"/>
    </x:row>
    <x:row r="595" ht="15" hidden="0" customHeight="1">
      <x:c r="A595" s="1" t="s">
        <x:v>1277</x:v>
      </x:c>
      <x:c r="B595" s="1" t="s">
        <x:v>1945</x:v>
      </x:c>
      <x:c r="C595" s="1" t="s">
        <x:v>1893</x:v>
      </x:c>
      <x:c r="D595" s="1" t="s">
        <x:v>1870</x:v>
      </x:c>
      <x:c r="E595" s="1" t="n">
        <x:v>4.94</x:v>
      </x:c>
      <x:c r="F595" s="1" t="n">
        <x:v>58.4</x:v>
      </x:c>
      <x:c r="G595" s="1" t="n">
        <x:v>0</x:v>
      </x:c>
      <x:c r="H595" s="1" t="n">
        <x:v>0</x:v>
      </x:c>
      <x:c r="I595" s="1" t="n">
        <x:v>0</x:v>
      </x:c>
      <x:c r="J595" s="1" t="n">
        <x:v>0</x:v>
      </x:c>
      <x:c r="K595" s="1" t="n">
        <x:v>0</x:v>
      </x:c>
      <x:c r="L595" s="1" t="n">
        <x:v>999</x:v>
      </x:c>
      <x:c r="M595" s="1" t="n">
        <x:v>0</x:v>
      </x:c>
      <x:c r="N595" s="1" t="n">
        <x:v>0</x:v>
      </x:c>
      <x:c r="O595" s="1" t="n">
        <x:v>0</x:v>
      </x:c>
      <x:c r="P595" s="1" t="n">
        <x:v>0</x:v>
      </x:c>
      <x:c r="Q595" s="1" t="n">
        <x:v>27</x:v>
      </x:c>
      <x:c r="R595" s="1" t="n">
        <x:v>2</x:v>
      </x:c>
      <x:c r="S595" s="1" t="n">
        <x:v>0</x:v>
      </x:c>
      <x:c r="T595" s="1" t="n">
        <x:v>1</x:v>
      </x:c>
      <x:c r="U595" s="1" t="s">
        <x:v>1884</x:v>
      </x:c>
      <x:c r="V595" s="15" t="n">
        <x:v>2422.06</x:v>
      </x:c>
      <x:c r="W595" s="1" t="n">
        <x:v>92.5</x:v>
      </x:c>
      <x:c r="X595" s="1" t="n">
        <x:v>0</x:v>
      </x:c>
      <x:c r="Y595" s="1" t="n">
        <x:v>0</x:v>
      </x:c>
      <x:c r="Z595" s="16" t="n">
        <x:f aca="0">MIN(100,ROUND(MIN(1,E595/10)*15+MIN(1,G595/120)*15+MIN(1,H595/3)*12+MIN(1,J595/2)*10+MIN(1,K595/60)*10+MIN(1,O595/2)*10+MIN(1,P595/2)*8+MIN(1,R595/12)*7+MIN(1,S595/4)*5+MIN(1,T595/8)*3+IF(U595="Unsupported",3,IF(U595="Limited Support",1,0))+IF(C595="Critical",2,IF(C595="High",1,0)),0))</x:f>
        <x:v>10</x:v>
      </x:c>
      <x:c r="AA595" s="1" t="str">
        <x:f aca="0">IF(Z595&gt;=70,"Critical",IF(Z595&gt;=50,"High",IF(Z595&gt;=30,"Medium","Routine")))</x:f>
        <x:v>Routine</x:v>
      </x:c>
      <x:c r="AB595" s="1" t="str">
        <x:f aca="0">IF(W595&gt;=85,"Passes score threshold only","Below score threshold")</x:f>
        <x:v>Passes score threshold only</x:v>
      </x:c>
      <x:c r="AC595" s="12" t="n">
        <x:v>0</x:v>
      </x:c>
      <x:c r="AD595" s="12"/>
      <x:c r="AE595" s="12"/>
    </x:row>
    <x:row r="596" ht="15" hidden="0" customHeight="1">
      <x:c r="A596" s="1" t="s">
        <x:v>1278</x:v>
      </x:c>
      <x:c r="B596" s="1" t="s">
        <x:v>1933</x:v>
      </x:c>
      <x:c r="C596" s="1" t="s">
        <x:v>1893</x:v>
      </x:c>
      <x:c r="D596" s="1" t="s">
        <x:v>1870</x:v>
      </x:c>
      <x:c r="E596" s="1" t="n">
        <x:v>6.31</x:v>
      </x:c>
      <x:c r="F596" s="1" t="n">
        <x:v>26.9</x:v>
      </x:c>
      <x:c r="G596" s="1" t="n">
        <x:v>0</x:v>
      </x:c>
      <x:c r="H596" s="1" t="n">
        <x:v>1</x:v>
      </x:c>
      <x:c r="I596" s="1" t="n">
        <x:v>2</x:v>
      </x:c>
      <x:c r="J596" s="1" t="n">
        <x:v>0</x:v>
      </x:c>
      <x:c r="K596" s="1" t="n">
        <x:v>11</x:v>
      </x:c>
      <x:c r="L596" s="1" t="n">
        <x:v>201</x:v>
      </x:c>
      <x:c r="M596" s="1" t="n">
        <x:v>1.7</x:v>
      </x:c>
      <x:c r="N596" s="1" t="n">
        <x:v>0</x:v>
      </x:c>
      <x:c r="O596" s="1" t="n">
        <x:v>0</x:v>
      </x:c>
      <x:c r="P596" s="1" t="n">
        <x:v>0</x:v>
      </x:c>
      <x:c r="Q596" s="1" t="n">
        <x:v>9</x:v>
      </x:c>
      <x:c r="R596" s="1" t="n">
        <x:v>1</x:v>
      </x:c>
      <x:c r="S596" s="1" t="n">
        <x:v>1.07</x:v>
      </x:c>
      <x:c r="T596" s="1" t="n">
        <x:v>2</x:v>
      </x:c>
      <x:c r="U596" s="1" t="s">
        <x:v>1884</x:v>
      </x:c>
      <x:c r="V596" s="15" t="n">
        <x:v>2187.76</x:v>
      </x:c>
      <x:c r="W596" s="1" t="n">
        <x:v>99</x:v>
      </x:c>
      <x:c r="X596" s="1" t="n">
        <x:v>0</x:v>
      </x:c>
      <x:c r="Y596" s="1" t="n">
        <x:v>0</x:v>
      </x:c>
      <x:c r="Z596" s="16" t="n">
        <x:f aca="0">MIN(100,ROUND(MIN(1,E596/10)*15+MIN(1,G596/120)*15+MIN(1,H596/3)*12+MIN(1,J596/2)*10+MIN(1,K596/60)*10+MIN(1,O596/2)*10+MIN(1,P596/2)*8+MIN(1,R596/12)*7+MIN(1,S596/4)*5+MIN(1,T596/8)*3+IF(U596="Unsupported",3,IF(U596="Limited Support",1,0))+IF(C596="Critical",2,IF(C596="High",1,0)),0))</x:f>
        <x:v>19</x:v>
      </x:c>
      <x:c r="AA596" s="1" t="str">
        <x:f aca="0">IF(Z596&gt;=70,"Critical",IF(Z596&gt;=50,"High",IF(Z596&gt;=30,"Medium","Routine")))</x:f>
        <x:v>Routine</x:v>
      </x:c>
      <x:c r="AB596" s="1" t="str">
        <x:f aca="0">IF(W596&gt;=85,"Passes score threshold only","Below score threshold")</x:f>
        <x:v>Passes score threshold only</x:v>
      </x:c>
      <x:c r="AC596" s="12" t="n">
        <x:v>2</x:v>
      </x:c>
      <x:c r="AD596" s="12" t="n">
        <x:v>201</x:v>
      </x:c>
      <x:c r="AE596" s="12" t="n">
        <x:v>33</x:v>
      </x:c>
    </x:row>
    <x:row r="597" ht="15" hidden="0" customHeight="1">
      <x:c r="A597" s="1" t="s">
        <x:v>3506</x:v>
      </x:c>
      <x:c r="B597" s="1" t="s">
        <x:v>1933</x:v>
      </x:c>
      <x:c r="C597" s="1" t="s">
        <x:v>1872</x:v>
      </x:c>
      <x:c r="D597" s="1" t="s">
        <x:v>1911</x:v>
      </x:c>
      <x:c r="E597" s="1" t="n">
        <x:v>4.75</x:v>
      </x:c>
      <x:c r="F597" s="1" t="n">
        <x:v>42.2</x:v>
      </x:c>
      <x:c r="G597" s="1" t="n">
        <x:v>81</x:v>
      </x:c>
      <x:c r="H597" s="1" t="n">
        <x:v>0</x:v>
      </x:c>
      <x:c r="I597" s="1" t="n">
        <x:v>0</x:v>
      </x:c>
      <x:c r="J597" s="1" t="n">
        <x:v>0</x:v>
      </x:c>
      <x:c r="K597" s="1" t="n">
        <x:v>0</x:v>
      </x:c>
      <x:c r="L597" s="1" t="n">
        <x:v>232</x:v>
      </x:c>
      <x:c r="M597" s="1" t="n">
        <x:v>0</x:v>
      </x:c>
      <x:c r="N597" s="1" t="n">
        <x:v>0</x:v>
      </x:c>
      <x:c r="O597" s="1" t="n">
        <x:v>0</x:v>
      </x:c>
      <x:c r="P597" s="1" t="n">
        <x:v>0</x:v>
      </x:c>
      <x:c r="Q597" s="1" t="n">
        <x:v>13</x:v>
      </x:c>
      <x:c r="R597" s="1" t="n">
        <x:v>1</x:v>
      </x:c>
      <x:c r="S597" s="1" t="n">
        <x:v>0.31</x:v>
      </x:c>
      <x:c r="T597" s="1" t="n">
        <x:v>2</x:v>
      </x:c>
      <x:c r="U597" s="1" t="s">
        <x:v>1884</x:v>
      </x:c>
      <x:c r="V597" s="15" t="n">
        <x:v>2290.01</x:v>
      </x:c>
      <x:c r="W597" s="1" t="n">
        <x:v>99.1</x:v>
      </x:c>
      <x:c r="X597" s="1" t="n">
        <x:v>0</x:v>
      </x:c>
      <x:c r="Y597" s="1" t="n">
        <x:v>0</x:v>
      </x:c>
      <x:c r="Z597" s="16" t="n">
        <x:f aca="0">MIN(100,ROUND(MIN(1,E597/10)*15+MIN(1,G597/120)*15+MIN(1,H597/3)*12+MIN(1,J597/2)*10+MIN(1,K597/60)*10+MIN(1,O597/2)*10+MIN(1,P597/2)*8+MIN(1,R597/12)*7+MIN(1,S597/4)*5+MIN(1,T597/8)*3+IF(U597="Unsupported",3,IF(U597="Limited Support",1,0))+IF(C597="Critical",2,IF(C597="High",1,0)),0))</x:f>
        <x:v>19</x:v>
      </x:c>
      <x:c r="AA597" s="1" t="str">
        <x:f aca="0">IF(Z597&gt;=70,"Critical",IF(Z597&gt;=50,"High",IF(Z597&gt;=30,"Medium","Routine")))</x:f>
        <x:v>Routine</x:v>
      </x:c>
      <x:c r="AB597" s="1" t="str">
        <x:f aca="0">IF(W597&gt;=85,"Passes score threshold only","Below score threshold")</x:f>
        <x:v>Passes score threshold only</x:v>
      </x:c>
      <x:c r="AC597" s="12" t="n">
        <x:v>2</x:v>
      </x:c>
      <x:c r="AD597" s="12" t="n">
        <x:v>232</x:v>
      </x:c>
      <x:c r="AE597" s="12" t="n">
        <x:v>508</x:v>
      </x:c>
    </x:row>
    <x:row r="598" ht="15" hidden="0" customHeight="1">
      <x:c r="A598" s="1" t="s">
        <x:v>3509</x:v>
      </x:c>
      <x:c r="B598" s="1" t="s">
        <x:v>1945</x:v>
      </x:c>
      <x:c r="C598" s="1" t="s">
        <x:v>1902</x:v>
      </x:c>
      <x:c r="D598" s="1" t="s">
        <x:v>1911</x:v>
      </x:c>
      <x:c r="E598" s="1" t="n">
        <x:v>6.57</x:v>
      </x:c>
      <x:c r="F598" s="1" t="n">
        <x:v>67</x:v>
      </x:c>
      <x:c r="G598" s="1" t="n">
        <x:v>16</x:v>
      </x:c>
      <x:c r="H598" s="1" t="n">
        <x:v>0</x:v>
      </x:c>
      <x:c r="I598" s="1" t="n">
        <x:v>0</x:v>
      </x:c>
      <x:c r="J598" s="1" t="n">
        <x:v>0</x:v>
      </x:c>
      <x:c r="K598" s="1" t="n">
        <x:v>0</x:v>
      </x:c>
      <x:c r="L598" s="1" t="n">
        <x:v>999</x:v>
      </x:c>
      <x:c r="M598" s="1" t="n">
        <x:v>0</x:v>
      </x:c>
      <x:c r="N598" s="1" t="n">
        <x:v>0</x:v>
      </x:c>
      <x:c r="O598" s="1" t="n">
        <x:v>0</x:v>
      </x:c>
      <x:c r="P598" s="1" t="n">
        <x:v>0</x:v>
      </x:c>
      <x:c r="Q598" s="1" t="n">
        <x:v>16</x:v>
      </x:c>
      <x:c r="R598" s="1" t="n">
        <x:v>2</x:v>
      </x:c>
      <x:c r="S598" s="1" t="n">
        <x:v>0.31</x:v>
      </x:c>
      <x:c r="T598" s="1" t="n">
        <x:v>2</x:v>
      </x:c>
      <x:c r="U598" s="1" t="s">
        <x:v>1907</x:v>
      </x:c>
      <x:c r="V598" s="15" t="n">
        <x:v>2404.44</x:v>
      </x:c>
      <x:c r="W598" s="1" t="n">
        <x:v>96.5</x:v>
      </x:c>
      <x:c r="X598" s="1" t="n">
        <x:v>0</x:v>
      </x:c>
      <x:c r="Y598" s="1" t="n">
        <x:v>0</x:v>
      </x:c>
      <x:c r="Z598" s="16" t="n">
        <x:f aca="0">MIN(100,ROUND(MIN(1,E598/10)*15+MIN(1,G598/120)*15+MIN(1,H598/3)*12+MIN(1,J598/2)*10+MIN(1,K598/60)*10+MIN(1,O598/2)*10+MIN(1,P598/2)*8+MIN(1,R598/12)*7+MIN(1,S598/4)*5+MIN(1,T598/8)*3+IF(U598="Unsupported",3,IF(U598="Limited Support",1,0))+IF(C598="Critical",2,IF(C598="High",1,0)),0))</x:f>
        <x:v>17</x:v>
      </x:c>
      <x:c r="AA598" s="1" t="str">
        <x:f aca="0">IF(Z598&gt;=70,"Critical",IF(Z598&gt;=50,"High",IF(Z598&gt;=30,"Medium","Routine")))</x:f>
        <x:v>Routine</x:v>
      </x:c>
      <x:c r="AB598" s="1" t="str">
        <x:f aca="0">IF(W598&gt;=85,"Passes score threshold only","Below score threshold")</x:f>
        <x:v>Passes score threshold only</x:v>
      </x:c>
      <x:c r="AC598" s="12" t="n">
        <x:v>0</x:v>
      </x:c>
      <x:c r="AD598" s="12"/>
      <x:c r="AE598" s="12"/>
    </x:row>
    <x:row r="599" ht="15" hidden="0" customHeight="1">
      <x:c r="A599" s="1" t="s">
        <x:v>1279</x:v>
      </x:c>
      <x:c r="B599" s="1" t="s">
        <x:v>2010</x:v>
      </x:c>
      <x:c r="C599" s="1" t="s">
        <x:v>1893</x:v>
      </x:c>
      <x:c r="D599" s="1" t="s">
        <x:v>1891</x:v>
      </x:c>
      <x:c r="E599" s="1" t="n">
        <x:v>2.42</x:v>
      </x:c>
      <x:c r="F599" s="1" t="n">
        <x:v>63.6</x:v>
      </x:c>
      <x:c r="G599" s="1" t="n">
        <x:v>0</x:v>
      </x:c>
      <x:c r="H599" s="1" t="n">
        <x:v>0</x:v>
      </x:c>
      <x:c r="I599" s="1" t="n">
        <x:v>1</x:v>
      </x:c>
      <x:c r="J599" s="1" t="n">
        <x:v>0</x:v>
      </x:c>
      <x:c r="K599" s="1" t="n">
        <x:v>0</x:v>
      </x:c>
      <x:c r="L599" s="1" t="n">
        <x:v>227</x:v>
      </x:c>
      <x:c r="M599" s="1" t="n">
        <x:v>1.7</x:v>
      </x:c>
      <x:c r="N599" s="1" t="n">
        <x:v>0</x:v>
      </x:c>
      <x:c r="O599" s="1" t="n">
        <x:v>0</x:v>
      </x:c>
      <x:c r="P599" s="1" t="n">
        <x:v>0</x:v>
      </x:c>
      <x:c r="Q599" s="1" t="n">
        <x:v>18</x:v>
      </x:c>
      <x:c r="R599" s="1" t="n">
        <x:v>0</x:v>
      </x:c>
      <x:c r="S599" s="1" t="n">
        <x:v>0.39</x:v>
      </x:c>
      <x:c r="T599" s="1" t="n">
        <x:v>1</x:v>
      </x:c>
      <x:c r="U599" s="1" t="s">
        <x:v>1884</x:v>
      </x:c>
      <x:c r="V599" s="15" t="n">
        <x:v>2553.29</x:v>
      </x:c>
      <x:c r="W599" s="1" t="n">
        <x:v>100</x:v>
      </x:c>
      <x:c r="X599" s="1" t="n">
        <x:v>0</x:v>
      </x:c>
      <x:c r="Y599" s="1" t="n">
        <x:v>0</x:v>
      </x:c>
      <x:c r="Z599" s="16" t="n">
        <x:f aca="0">MIN(100,ROUND(MIN(1,E599/10)*15+MIN(1,G599/120)*15+MIN(1,H599/3)*12+MIN(1,J599/2)*10+MIN(1,K599/60)*10+MIN(1,O599/2)*10+MIN(1,P599/2)*8+MIN(1,R599/12)*7+MIN(1,S599/4)*5+MIN(1,T599/8)*3+IF(U599="Unsupported",3,IF(U599="Limited Support",1,0))+IF(C599="Critical",2,IF(C599="High",1,0)),0))</x:f>
        <x:v>5</x:v>
      </x:c>
      <x:c r="AA599" s="1" t="str">
        <x:f aca="0">IF(Z599&gt;=70,"Critical",IF(Z599&gt;=50,"High",IF(Z599&gt;=30,"Medium","Routine")))</x:f>
        <x:v>Routine</x:v>
      </x:c>
      <x:c r="AB599" s="1" t="str">
        <x:f aca="0">IF(W599&gt;=85,"Passes score threshold only","Below score threshold")</x:f>
        <x:v>Passes score threshold only</x:v>
      </x:c>
      <x:c r="AC599" s="12" t="n">
        <x:v>1</x:v>
      </x:c>
      <x:c r="AD599" s="12"/>
      <x:c r="AE599" s="12" t="n">
        <x:v>227</x:v>
      </x:c>
    </x:row>
    <x:row r="600" ht="15" hidden="0" customHeight="1">
      <x:c r="A600" s="1" t="s">
        <x:v>1281</x:v>
      </x:c>
      <x:c r="B600" s="1" t="s">
        <x:v>1888</x:v>
      </x:c>
      <x:c r="C600" s="1" t="s">
        <x:v>1893</x:v>
      </x:c>
      <x:c r="D600" s="1" t="s">
        <x:v>1911</x:v>
      </x:c>
      <x:c r="E600" s="1" t="n">
        <x:v>5.06</x:v>
      </x:c>
      <x:c r="F600" s="1" t="n">
        <x:v>77.2</x:v>
      </x:c>
      <x:c r="G600" s="1" t="n">
        <x:v>0</x:v>
      </x:c>
      <x:c r="H600" s="1" t="n">
        <x:v>0</x:v>
      </x:c>
      <x:c r="I600" s="1" t="n">
        <x:v>0</x:v>
      </x:c>
      <x:c r="J600" s="1" t="n">
        <x:v>0</x:v>
      </x:c>
      <x:c r="K600" s="1" t="n">
        <x:v>0</x:v>
      </x:c>
      <x:c r="L600" s="1" t="n">
        <x:v>999</x:v>
      </x:c>
      <x:c r="M600" s="1" t="n">
        <x:v>0</x:v>
      </x:c>
      <x:c r="N600" s="1" t="n">
        <x:v>0</x:v>
      </x:c>
      <x:c r="O600" s="1" t="n">
        <x:v>0</x:v>
      </x:c>
      <x:c r="P600" s="1" t="n">
        <x:v>0</x:v>
      </x:c>
      <x:c r="Q600" s="1" t="n">
        <x:v>15</x:v>
      </x:c>
      <x:c r="R600" s="1" t="n">
        <x:v>2</x:v>
      </x:c>
      <x:c r="S600" s="1" t="n">
        <x:v>0.12</x:v>
      </x:c>
      <x:c r="T600" s="1" t="n">
        <x:v>2</x:v>
      </x:c>
      <x:c r="U600" s="1" t="s">
        <x:v>1884</x:v>
      </x:c>
      <x:c r="V600" s="15" t="n">
        <x:v>3588.08</x:v>
      </x:c>
      <x:c r="W600" s="1" t="n">
        <x:v>98.8</x:v>
      </x:c>
      <x:c r="X600" s="1" t="n">
        <x:v>0</x:v>
      </x:c>
      <x:c r="Y600" s="1" t="n">
        <x:v>0</x:v>
      </x:c>
      <x:c r="Z600" s="16" t="n">
        <x:f aca="0">MIN(100,ROUND(MIN(1,E600/10)*15+MIN(1,G600/120)*15+MIN(1,H600/3)*12+MIN(1,J600/2)*10+MIN(1,K600/60)*10+MIN(1,O600/2)*10+MIN(1,P600/2)*8+MIN(1,R600/12)*7+MIN(1,S600/4)*5+MIN(1,T600/8)*3+IF(U600="Unsupported",3,IF(U600="Limited Support",1,0))+IF(C600="Critical",2,IF(C600="High",1,0)),0))</x:f>
        <x:v>11</x:v>
      </x:c>
      <x:c r="AA600" s="1" t="str">
        <x:f aca="0">IF(Z600&gt;=70,"Critical",IF(Z600&gt;=50,"High",IF(Z600&gt;=30,"Medium","Routine")))</x:f>
        <x:v>Routine</x:v>
      </x:c>
      <x:c r="AB600" s="1" t="str">
        <x:f aca="0">IF(W600&gt;=85,"Passes score threshold only","Below score threshold")</x:f>
        <x:v>Passes score threshold only</x:v>
      </x:c>
      <x:c r="AC600" s="12" t="n">
        <x:v>0</x:v>
      </x:c>
      <x:c r="AD600" s="12"/>
      <x:c r="AE600" s="12"/>
    </x:row>
    <x:row r="601" ht="15" hidden="0" customHeight="1">
      <x:c r="A601" s="1" t="s">
        <x:v>3516</x:v>
      </x:c>
      <x:c r="B601" s="1" t="s">
        <x:v>1879</x:v>
      </x:c>
      <x:c r="C601" s="1" t="s">
        <x:v>1872</x:v>
      </x:c>
      <x:c r="D601" s="1" t="s">
        <x:v>1891</x:v>
      </x:c>
      <x:c r="E601" s="1" t="n">
        <x:v>7.23</x:v>
      </x:c>
      <x:c r="F601" s="1" t="n">
        <x:v>63.6</x:v>
      </x:c>
      <x:c r="G601" s="1" t="n">
        <x:v>0</x:v>
      </x:c>
      <x:c r="H601" s="1" t="n">
        <x:v>0</x:v>
      </x:c>
      <x:c r="I601" s="1" t="n">
        <x:v>1</x:v>
      </x:c>
      <x:c r="J601" s="1" t="n">
        <x:v>0</x:v>
      </x:c>
      <x:c r="K601" s="1" t="n">
        <x:v>0</x:v>
      </x:c>
      <x:c r="L601" s="1" t="n">
        <x:v>573</x:v>
      </x:c>
      <x:c r="M601" s="1" t="n">
        <x:v>1.3</x:v>
      </x:c>
      <x:c r="N601" s="1" t="n">
        <x:v>0</x:v>
      </x:c>
      <x:c r="O601" s="1" t="n">
        <x:v>0</x:v>
      </x:c>
      <x:c r="P601" s="1" t="n">
        <x:v>0</x:v>
      </x:c>
      <x:c r="Q601" s="1" t="n">
        <x:v>21</x:v>
      </x:c>
      <x:c r="R601" s="1" t="n">
        <x:v>1</x:v>
      </x:c>
      <x:c r="S601" s="1" t="n">
        <x:v>0.48</x:v>
      </x:c>
      <x:c r="T601" s="1" t="n">
        <x:v>2</x:v>
      </x:c>
      <x:c r="U601" s="1" t="s">
        <x:v>1884</x:v>
      </x:c>
      <x:c r="V601" s="15" t="n">
        <x:v>1777.48</x:v>
      </x:c>
      <x:c r="W601" s="1" t="n">
        <x:v>98.5</x:v>
      </x:c>
      <x:c r="X601" s="1" t="n">
        <x:v>0</x:v>
      </x:c>
      <x:c r="Y601" s="1" t="n">
        <x:v>0</x:v>
      </x:c>
      <x:c r="Z601" s="16" t="n">
        <x:f aca="0">MIN(100,ROUND(MIN(1,E601/10)*15+MIN(1,G601/120)*15+MIN(1,H601/3)*12+MIN(1,J601/2)*10+MIN(1,K601/60)*10+MIN(1,O601/2)*10+MIN(1,P601/2)*8+MIN(1,R601/12)*7+MIN(1,S601/4)*5+MIN(1,T601/8)*3+IF(U601="Unsupported",3,IF(U601="Limited Support",1,0))+IF(C601="Critical",2,IF(C601="High",1,0)),0))</x:f>
        <x:v>13</x:v>
      </x:c>
      <x:c r="AA601" s="1" t="str">
        <x:f aca="0">IF(Z601&gt;=70,"Critical",IF(Z601&gt;=50,"High",IF(Z601&gt;=30,"Medium","Routine")))</x:f>
        <x:v>Routine</x:v>
      </x:c>
      <x:c r="AB601" s="1" t="str">
        <x:f aca="0">IF(W601&gt;=85,"Passes score threshold only","Below score threshold")</x:f>
        <x:v>Passes score threshold only</x:v>
      </x:c>
      <x:c r="AC601" s="12" t="n">
        <x:v>2</x:v>
      </x:c>
      <x:c r="AD601" s="12" t="n">
        <x:v>573</x:v>
      </x:c>
      <x:c r="AE601" s="12" t="n">
        <x:v>176</x:v>
      </x:c>
    </x:row>
    <x:row r="602" ht="15" hidden="0" customHeight="1">
      <x:c r="A602" s="1" t="s">
        <x:v>1283</x:v>
      </x:c>
      <x:c r="B602" s="1" t="s">
        <x:v>1879</x:v>
      </x:c>
      <x:c r="C602" s="1" t="s">
        <x:v>1893</x:v>
      </x:c>
      <x:c r="D602" s="1" t="s">
        <x:v>1870</x:v>
      </x:c>
      <x:c r="E602" s="1" t="n">
        <x:v>4.44</x:v>
      </x:c>
      <x:c r="F602" s="1" t="n">
        <x:v>74.3</x:v>
      </x:c>
      <x:c r="G602" s="1" t="n">
        <x:v>0</x:v>
      </x:c>
      <x:c r="H602" s="1" t="n">
        <x:v>0</x:v>
      </x:c>
      <x:c r="I602" s="1" t="n">
        <x:v>0</x:v>
      </x:c>
      <x:c r="J602" s="1" t="n">
        <x:v>0</x:v>
      </x:c>
      <x:c r="K602" s="1" t="n">
        <x:v>0</x:v>
      </x:c>
      <x:c r="L602" s="1" t="n">
        <x:v>488</x:v>
      </x:c>
      <x:c r="M602" s="1" t="n">
        <x:v>0</x:v>
      </x:c>
      <x:c r="N602" s="1" t="n">
        <x:v>0</x:v>
      </x:c>
      <x:c r="O602" s="1" t="n">
        <x:v>0</x:v>
      </x:c>
      <x:c r="P602" s="1" t="n">
        <x:v>0</x:v>
      </x:c>
      <x:c r="Q602" s="1" t="n">
        <x:v>14</x:v>
      </x:c>
      <x:c r="R602" s="1" t="n">
        <x:v>0</x:v>
      </x:c>
      <x:c r="S602" s="1" t="n">
        <x:v>0</x:v>
      </x:c>
      <x:c r="T602" s="1" t="n">
        <x:v>0</x:v>
      </x:c>
      <x:c r="U602" s="1" t="s">
        <x:v>1884</x:v>
      </x:c>
      <x:c r="V602" s="15" t="n">
        <x:v>1739.97</x:v>
      </x:c>
      <x:c r="W602" s="1" t="n">
        <x:v>94.6</x:v>
      </x:c>
      <x:c r="X602" s="1" t="n">
        <x:v>0</x:v>
      </x:c>
      <x:c r="Y602" s="1" t="n">
        <x:v>0</x:v>
      </x:c>
      <x:c r="Z602" s="16" t="n">
        <x:f aca="0">MIN(100,ROUND(MIN(1,E602/10)*15+MIN(1,G602/120)*15+MIN(1,H602/3)*12+MIN(1,J602/2)*10+MIN(1,K602/60)*10+MIN(1,O602/2)*10+MIN(1,P602/2)*8+MIN(1,R602/12)*7+MIN(1,S602/4)*5+MIN(1,T602/8)*3+IF(U602="Unsupported",3,IF(U602="Limited Support",1,0))+IF(C602="Critical",2,IF(C602="High",1,0)),0))</x:f>
        <x:v>8</x:v>
      </x:c>
      <x:c r="AA602" s="1" t="str">
        <x:f aca="0">IF(Z602&gt;=70,"Critical",IF(Z602&gt;=50,"High",IF(Z602&gt;=30,"Medium","Routine")))</x:f>
        <x:v>Routine</x:v>
      </x:c>
      <x:c r="AB602" s="1" t="str">
        <x:f aca="0">IF(W602&gt;=85,"Passes score threshold only","Below score threshold")</x:f>
        <x:v>Passes score threshold only</x:v>
      </x:c>
      <x:c r="AC602" s="12" t="n">
        <x:v>1</x:v>
      </x:c>
      <x:c r="AD602" s="12"/>
      <x:c r="AE602" s="12" t="n">
        <x:v>488</x:v>
      </x:c>
    </x:row>
    <x:row r="603" ht="15" hidden="0" customHeight="1">
      <x:c r="A603" s="1" t="s">
        <x:v>1784</x:v>
      </x:c>
      <x:c r="B603" s="1" t="s">
        <x:v>1888</x:v>
      </x:c>
      <x:c r="C603" s="1" t="s">
        <x:v>1902</x:v>
      </x:c>
      <x:c r="D603" s="1" t="s">
        <x:v>1911</x:v>
      </x:c>
      <x:c r="E603" s="1" t="n">
        <x:v>1.71</x:v>
      </x:c>
      <x:c r="F603" s="1" t="n">
        <x:v>70</x:v>
      </x:c>
      <x:c r="G603" s="1" t="n">
        <x:v>0</x:v>
      </x:c>
      <x:c r="H603" s="1" t="n">
        <x:v>0</x:v>
      </x:c>
      <x:c r="I603" s="1" t="n">
        <x:v>1</x:v>
      </x:c>
      <x:c r="J603" s="1" t="n">
        <x:v>0</x:v>
      </x:c>
      <x:c r="K603" s="1" t="n">
        <x:v>0</x:v>
      </x:c>
      <x:c r="L603" s="1" t="n">
        <x:v>432</x:v>
      </x:c>
      <x:c r="M603" s="1" t="n">
        <x:v>1.7</x:v>
      </x:c>
      <x:c r="N603" s="1" t="n">
        <x:v>0</x:v>
      </x:c>
      <x:c r="O603" s="1" t="n">
        <x:v>2</x:v>
      </x:c>
      <x:c r="P603" s="1" t="n">
        <x:v>1</x:v>
      </x:c>
      <x:c r="Q603" s="1" t="n">
        <x:v>26</x:v>
      </x:c>
      <x:c r="R603" s="1" t="n">
        <x:v>2</x:v>
      </x:c>
      <x:c r="S603" s="1" t="n">
        <x:v>1.03</x:v>
      </x:c>
      <x:c r="T603" s="1" t="n">
        <x:v>1</x:v>
      </x:c>
      <x:c r="U603" s="1" t="s">
        <x:v>1884</x:v>
      </x:c>
      <x:c r="V603" s="15" t="n">
        <x:v>3368.14</x:v>
      </x:c>
      <x:c r="W603" s="1" t="n">
        <x:v>96.7</x:v>
      </x:c>
      <x:c r="X603" s="1" t="n">
        <x:v>0</x:v>
      </x:c>
      <x:c r="Y603" s="1" t="n">
        <x:v>0</x:v>
      </x:c>
      <x:c r="Z603" s="16" t="n">
        <x:f aca="0">MIN(100,ROUND(MIN(1,E603/10)*15+MIN(1,G603/120)*15+MIN(1,H603/3)*12+MIN(1,J603/2)*10+MIN(1,K603/60)*10+MIN(1,O603/2)*10+MIN(1,P603/2)*8+MIN(1,R603/12)*7+MIN(1,S603/4)*5+MIN(1,T603/8)*3+IF(U603="Unsupported",3,IF(U603="Limited Support",1,0))+IF(C603="Critical",2,IF(C603="High",1,0)),0))</x:f>
        <x:v>21</x:v>
      </x:c>
      <x:c r="AA603" s="1" t="str">
        <x:f aca="0">IF(Z603&gt;=70,"Critical",IF(Z603&gt;=50,"High",IF(Z603&gt;=30,"Medium","Routine")))</x:f>
        <x:v>Routine</x:v>
      </x:c>
      <x:c r="AB603" s="1" t="str">
        <x:f aca="0">IF(W603&gt;=85,"Passes score threshold only","Below score threshold")</x:f>
        <x:v>Passes score threshold only</x:v>
      </x:c>
      <x:c r="AC603" s="12" t="n">
        <x:v>2</x:v>
      </x:c>
      <x:c r="AD603" s="12" t="n">
        <x:v>432</x:v>
      </x:c>
      <x:c r="AE603" s="12" t="n">
        <x:v>146</x:v>
      </x:c>
    </x:row>
    <x:row r="604" ht="15" hidden="0" customHeight="1">
      <x:c r="A604" s="1" t="s">
        <x:v>3523</x:v>
      </x:c>
      <x:c r="B604" s="1" t="s">
        <x:v>1933</x:v>
      </x:c>
      <x:c r="C604" s="1" t="s">
        <x:v>1872</x:v>
      </x:c>
      <x:c r="D604" s="1" t="s">
        <x:v>1891</x:v>
      </x:c>
      <x:c r="E604" s="1" t="n">
        <x:v>2.54</x:v>
      </x:c>
      <x:c r="F604" s="1" t="n">
        <x:v>50</x:v>
      </x:c>
      <x:c r="G604" s="1" t="n">
        <x:v>107</x:v>
      </x:c>
      <x:c r="H604" s="1" t="n">
        <x:v>0</x:v>
      </x:c>
      <x:c r="I604" s="1" t="n">
        <x:v>0</x:v>
      </x:c>
      <x:c r="J604" s="1" t="n">
        <x:v>0</x:v>
      </x:c>
      <x:c r="K604" s="1" t="n">
        <x:v>0</x:v>
      </x:c>
      <x:c r="L604" s="1" t="n">
        <x:v>999</x:v>
      </x:c>
      <x:c r="M604" s="1" t="n">
        <x:v>0</x:v>
      </x:c>
      <x:c r="N604" s="1" t="n">
        <x:v>0</x:v>
      </x:c>
      <x:c r="O604" s="1" t="n">
        <x:v>0</x:v>
      </x:c>
      <x:c r="P604" s="1" t="n">
        <x:v>0</x:v>
      </x:c>
      <x:c r="Q604" s="1" t="n">
        <x:v>9</x:v>
      </x:c>
      <x:c r="R604" s="1" t="n">
        <x:v>0</x:v>
      </x:c>
      <x:c r="S604" s="1" t="n">
        <x:v>0.96</x:v>
      </x:c>
      <x:c r="T604" s="1" t="n">
        <x:v>4</x:v>
      </x:c>
      <x:c r="U604" s="1" t="s">
        <x:v>1884</x:v>
      </x:c>
      <x:c r="V604" s="15" t="n">
        <x:v>1957.39</x:v>
      </x:c>
      <x:c r="W604" s="1" t="n">
        <x:v>95.2</x:v>
      </x:c>
      <x:c r="X604" s="1" t="n">
        <x:v>0</x:v>
      </x:c>
      <x:c r="Y604" s="1" t="n">
        <x:v>0</x:v>
      </x:c>
      <x:c r="Z604" s="16" t="n">
        <x:f aca="0">MIN(100,ROUND(MIN(1,E604/10)*15+MIN(1,G604/120)*15+MIN(1,H604/3)*12+MIN(1,J604/2)*10+MIN(1,K604/60)*10+MIN(1,O604/2)*10+MIN(1,P604/2)*8+MIN(1,R604/12)*7+MIN(1,S604/4)*5+MIN(1,T604/8)*3+IF(U604="Unsupported",3,IF(U604="Limited Support",1,0))+IF(C604="Critical",2,IF(C604="High",1,0)),0))</x:f>
        <x:v>20</x:v>
      </x:c>
      <x:c r="AA604" s="1" t="str">
        <x:f aca="0">IF(Z604&gt;=70,"Critical",IF(Z604&gt;=50,"High",IF(Z604&gt;=30,"Medium","Routine")))</x:f>
        <x:v>Routine</x:v>
      </x:c>
      <x:c r="AB604" s="1" t="str">
        <x:f aca="0">IF(W604&gt;=85,"Passes score threshold only","Below score threshold")</x:f>
        <x:v>Passes score threshold only</x:v>
      </x:c>
      <x:c r="AC604" s="12" t="n">
        <x:v>0</x:v>
      </x:c>
      <x:c r="AD604" s="12"/>
      <x:c r="AE604" s="12"/>
    </x:row>
    <x:row r="605" ht="15" hidden="0" customHeight="1">
      <x:c r="A605" s="1" t="s">
        <x:v>1286</x:v>
      </x:c>
      <x:c r="B605" s="1" t="s">
        <x:v>1927</x:v>
      </x:c>
      <x:c r="C605" s="1" t="s">
        <x:v>1893</x:v>
      </x:c>
      <x:c r="D605" s="1" t="s">
        <x:v>1870</x:v>
      </x:c>
      <x:c r="E605" s="1" t="n">
        <x:v>2.85</x:v>
      </x:c>
      <x:c r="F605" s="1" t="n">
        <x:v>73.8</x:v>
      </x:c>
      <x:c r="G605" s="1" t="n">
        <x:v>43</x:v>
      </x:c>
      <x:c r="H605" s="1" t="n">
        <x:v>0</x:v>
      </x:c>
      <x:c r="I605" s="1" t="n">
        <x:v>2</x:v>
      </x:c>
      <x:c r="J605" s="1" t="n">
        <x:v>0</x:v>
      </x:c>
      <x:c r="K605" s="1" t="n">
        <x:v>0</x:v>
      </x:c>
      <x:c r="L605" s="1" t="n">
        <x:v>236.5</x:v>
      </x:c>
      <x:c r="M605" s="1" t="n">
        <x:v>2.5</x:v>
      </x:c>
      <x:c r="N605" s="1" t="n">
        <x:v>0</x:v>
      </x:c>
      <x:c r="O605" s="1" t="n">
        <x:v>0</x:v>
      </x:c>
      <x:c r="P605" s="1" t="n">
        <x:v>0</x:v>
      </x:c>
      <x:c r="Q605" s="1" t="n">
        <x:v>24</x:v>
      </x:c>
      <x:c r="R605" s="1" t="n">
        <x:v>0</x:v>
      </x:c>
      <x:c r="S605" s="1" t="n">
        <x:v>1.28</x:v>
      </x:c>
      <x:c r="T605" s="1" t="n">
        <x:v>5</x:v>
      </x:c>
      <x:c r="U605" s="1" t="s">
        <x:v>1884</x:v>
      </x:c>
      <x:c r="V605" s="15" t="n">
        <x:v>9128.24</x:v>
      </x:c>
      <x:c r="W605" s="1" t="n">
        <x:v>100</x:v>
      </x:c>
      <x:c r="X605" s="1" t="n">
        <x:v>0</x:v>
      </x:c>
      <x:c r="Y605" s="1" t="n">
        <x:v>0</x:v>
      </x:c>
      <x:c r="Z605" s="16" t="n">
        <x:f aca="0">MIN(100,ROUND(MIN(1,E605/10)*15+MIN(1,G605/120)*15+MIN(1,H605/3)*12+MIN(1,J605/2)*10+MIN(1,K605/60)*10+MIN(1,O605/2)*10+MIN(1,P605/2)*8+MIN(1,R605/12)*7+MIN(1,S605/4)*5+MIN(1,T605/8)*3+IF(U605="Unsupported",3,IF(U605="Limited Support",1,0))+IF(C605="Critical",2,IF(C605="High",1,0)),0))</x:f>
        <x:v>14</x:v>
      </x:c>
      <x:c r="AA605" s="1" t="str">
        <x:f aca="0">IF(Z605&gt;=70,"Critical",IF(Z605&gt;=50,"High",IF(Z605&gt;=30,"Medium","Routine")))</x:f>
        <x:v>Routine</x:v>
      </x:c>
      <x:c r="AB605" s="1" t="str">
        <x:f aca="0">IF(W605&gt;=85,"Passes score threshold only","Below score threshold")</x:f>
        <x:v>Passes score threshold only</x:v>
      </x:c>
      <x:c r="AC605" s="12" t="n">
        <x:v>3</x:v>
      </x:c>
      <x:c r="AD605" s="12" t="n">
        <x:v>236.5</x:v>
      </x:c>
      <x:c r="AE605" s="12" t="n">
        <x:v>92</x:v>
      </x:c>
    </x:row>
    <x:row r="606" ht="15" hidden="0" customHeight="1">
      <x:c r="A606" s="1" t="s">
        <x:v>1288</x:v>
      </x:c>
      <x:c r="B606" s="1" t="s">
        <x:v>1945</x:v>
      </x:c>
      <x:c r="C606" s="1" t="s">
        <x:v>1893</x:v>
      </x:c>
      <x:c r="D606" s="1" t="s">
        <x:v>1891</x:v>
      </x:c>
      <x:c r="E606" s="1" t="n">
        <x:v>4.96</x:v>
      </x:c>
      <x:c r="F606" s="1" t="n">
        <x:v>80.2</x:v>
      </x:c>
      <x:c r="G606" s="1" t="n">
        <x:v>0</x:v>
      </x:c>
      <x:c r="H606" s="1" t="n">
        <x:v>0</x:v>
      </x:c>
      <x:c r="I606" s="1" t="n">
        <x:v>0</x:v>
      </x:c>
      <x:c r="J606" s="1" t="n">
        <x:v>0</x:v>
      </x:c>
      <x:c r="K606" s="1" t="n">
        <x:v>0</x:v>
      </x:c>
      <x:c r="L606" s="1" t="n">
        <x:v>999</x:v>
      </x:c>
      <x:c r="M606" s="1" t="n">
        <x:v>0</x:v>
      </x:c>
      <x:c r="N606" s="1" t="n">
        <x:v>0</x:v>
      </x:c>
      <x:c r="O606" s="1" t="n">
        <x:v>0</x:v>
      </x:c>
      <x:c r="P606" s="1" t="n">
        <x:v>0</x:v>
      </x:c>
      <x:c r="Q606" s="1" t="n">
        <x:v>22</x:v>
      </x:c>
      <x:c r="R606" s="1" t="n">
        <x:v>0</x:v>
      </x:c>
      <x:c r="S606" s="1" t="n">
        <x:v>1.37</x:v>
      </x:c>
      <x:c r="T606" s="1" t="n">
        <x:v>2</x:v>
      </x:c>
      <x:c r="U606" s="1" t="s">
        <x:v>1884</x:v>
      </x:c>
      <x:c r="V606" s="15" t="n">
        <x:v>2622.38</x:v>
      </x:c>
      <x:c r="W606" s="1" t="n">
        <x:v>92.4</x:v>
      </x:c>
      <x:c r="X606" s="1" t="n">
        <x:v>0</x:v>
      </x:c>
      <x:c r="Y606" s="1" t="n">
        <x:v>0</x:v>
      </x:c>
      <x:c r="Z606" s="16" t="n">
        <x:f aca="0">MIN(100,ROUND(MIN(1,E606/10)*15+MIN(1,G606/120)*15+MIN(1,H606/3)*12+MIN(1,J606/2)*10+MIN(1,K606/60)*10+MIN(1,O606/2)*10+MIN(1,P606/2)*8+MIN(1,R606/12)*7+MIN(1,S606/4)*5+MIN(1,T606/8)*3+IF(U606="Unsupported",3,IF(U606="Limited Support",1,0))+IF(C606="Critical",2,IF(C606="High",1,0)),0))</x:f>
        <x:v>11</x:v>
      </x:c>
      <x:c r="AA606" s="1" t="str">
        <x:f aca="0">IF(Z606&gt;=70,"Critical",IF(Z606&gt;=50,"High",IF(Z606&gt;=30,"Medium","Routine")))</x:f>
        <x:v>Routine</x:v>
      </x:c>
      <x:c r="AB606" s="1" t="str">
        <x:f aca="0">IF(W606&gt;=85,"Passes score threshold only","Below score threshold")</x:f>
        <x:v>Passes score threshold only</x:v>
      </x:c>
      <x:c r="AC606" s="12" t="n">
        <x:v>0</x:v>
      </x:c>
      <x:c r="AD606" s="12"/>
      <x:c r="AE606" s="12"/>
    </x:row>
    <x:row r="607" ht="15" hidden="0" customHeight="1">
      <x:c r="A607" s="1" t="s">
        <x:v>1289</x:v>
      </x:c>
      <x:c r="B607" s="1" t="s">
        <x:v>1933</x:v>
      </x:c>
      <x:c r="C607" s="1" t="s">
        <x:v>1893</x:v>
      </x:c>
      <x:c r="D607" s="1" t="s">
        <x:v>1891</x:v>
      </x:c>
      <x:c r="E607" s="1" t="n">
        <x:v>1.57</x:v>
      </x:c>
      <x:c r="F607" s="1" t="n">
        <x:v>55.7</x:v>
      </x:c>
      <x:c r="G607" s="1" t="n">
        <x:v>0</x:v>
      </x:c>
      <x:c r="H607" s="1" t="n">
        <x:v>0</x:v>
      </x:c>
      <x:c r="I607" s="1" t="n">
        <x:v>0</x:v>
      </x:c>
      <x:c r="J607" s="1" t="n">
        <x:v>0</x:v>
      </x:c>
      <x:c r="K607" s="1" t="n">
        <x:v>0</x:v>
      </x:c>
      <x:c r="L607" s="1" t="n">
        <x:v>420</x:v>
      </x:c>
      <x:c r="M607" s="1" t="n">
        <x:v>0</x:v>
      </x:c>
      <x:c r="N607" s="1" t="n">
        <x:v>0</x:v>
      </x:c>
      <x:c r="O607" s="1" t="n">
        <x:v>0</x:v>
      </x:c>
      <x:c r="P607" s="1" t="n">
        <x:v>0</x:v>
      </x:c>
      <x:c r="Q607" s="1" t="n">
        <x:v>17</x:v>
      </x:c>
      <x:c r="R607" s="1" t="n">
        <x:v>0</x:v>
      </x:c>
      <x:c r="S607" s="1" t="n">
        <x:v>0.71</x:v>
      </x:c>
      <x:c r="T607" s="1" t="n">
        <x:v>1</x:v>
      </x:c>
      <x:c r="U607" s="1" t="s">
        <x:v>1884</x:v>
      </x:c>
      <x:c r="V607" s="15" t="n">
        <x:v>2144.67</x:v>
      </x:c>
      <x:c r="W607" s="1" t="n">
        <x:v>92.2</x:v>
      </x:c>
      <x:c r="X607" s="1" t="n">
        <x:v>0</x:v>
      </x:c>
      <x:c r="Y607" s="1" t="n">
        <x:v>0</x:v>
      </x:c>
      <x:c r="Z607" s="16" t="n">
        <x:f aca="0">MIN(100,ROUND(MIN(1,E607/10)*15+MIN(1,G607/120)*15+MIN(1,H607/3)*12+MIN(1,J607/2)*10+MIN(1,K607/60)*10+MIN(1,O607/2)*10+MIN(1,P607/2)*8+MIN(1,R607/12)*7+MIN(1,S607/4)*5+MIN(1,T607/8)*3+IF(U607="Unsupported",3,IF(U607="Limited Support",1,0))+IF(C607="Critical",2,IF(C607="High",1,0)),0))</x:f>
        <x:v>5</x:v>
      </x:c>
      <x:c r="AA607" s="1" t="str">
        <x:f aca="0">IF(Z607&gt;=70,"Critical",IF(Z607&gt;=50,"High",IF(Z607&gt;=30,"Medium","Routine")))</x:f>
        <x:v>Routine</x:v>
      </x:c>
      <x:c r="AB607" s="1" t="str">
        <x:f aca="0">IF(W607&gt;=85,"Passes score threshold only","Below score threshold")</x:f>
        <x:v>Passes score threshold only</x:v>
      </x:c>
      <x:c r="AC607" s="12" t="n">
        <x:v>1</x:v>
      </x:c>
      <x:c r="AD607" s="12"/>
      <x:c r="AE607" s="12" t="n">
        <x:v>420</x:v>
      </x:c>
    </x:row>
    <x:row r="608" ht="15" hidden="0" customHeight="1">
      <x:c r="A608" s="1" t="s">
        <x:v>1292</x:v>
      </x:c>
      <x:c r="B608" s="1" t="s">
        <x:v>2010</x:v>
      </x:c>
      <x:c r="C608" s="1" t="s">
        <x:v>1893</x:v>
      </x:c>
      <x:c r="D608" s="1" t="s">
        <x:v>1870</x:v>
      </x:c>
      <x:c r="E608" s="1" t="n">
        <x:v>1.28</x:v>
      </x:c>
      <x:c r="F608" s="1" t="n">
        <x:v>61.6</x:v>
      </x:c>
      <x:c r="G608" s="1" t="n">
        <x:v>0</x:v>
      </x:c>
      <x:c r="H608" s="1" t="n">
        <x:v>0</x:v>
      </x:c>
      <x:c r="I608" s="1" t="n">
        <x:v>1</x:v>
      </x:c>
      <x:c r="J608" s="1" t="n">
        <x:v>0</x:v>
      </x:c>
      <x:c r="K608" s="1" t="n">
        <x:v>0</x:v>
      </x:c>
      <x:c r="L608" s="1" t="n">
        <x:v>129</x:v>
      </x:c>
      <x:c r="M608" s="1" t="n">
        <x:v>2.4</x:v>
      </x:c>
      <x:c r="N608" s="1" t="n">
        <x:v>0</x:v>
      </x:c>
      <x:c r="O608" s="1" t="n">
        <x:v>0</x:v>
      </x:c>
      <x:c r="P608" s="1" t="n">
        <x:v>0</x:v>
      </x:c>
      <x:c r="Q608" s="1" t="n">
        <x:v>22</x:v>
      </x:c>
      <x:c r="R608" s="1" t="n">
        <x:v>2</x:v>
      </x:c>
      <x:c r="S608" s="1" t="n">
        <x:v>0.06</x:v>
      </x:c>
      <x:c r="T608" s="1" t="n">
        <x:v>2</x:v>
      </x:c>
      <x:c r="U608" s="1" t="s">
        <x:v>1884</x:v>
      </x:c>
      <x:c r="V608" s="15" t="n">
        <x:v>2249.91</x:v>
      </x:c>
      <x:c r="W608" s="1" t="n">
        <x:v>97.1</x:v>
      </x:c>
      <x:c r="X608" s="1" t="n">
        <x:v>0</x:v>
      </x:c>
      <x:c r="Y608" s="1" t="n">
        <x:v>0</x:v>
      </x:c>
      <x:c r="Z608" s="16" t="n">
        <x:f aca="0">MIN(100,ROUND(MIN(1,E608/10)*15+MIN(1,G608/120)*15+MIN(1,H608/3)*12+MIN(1,J608/2)*10+MIN(1,K608/60)*10+MIN(1,O608/2)*10+MIN(1,P608/2)*8+MIN(1,R608/12)*7+MIN(1,S608/4)*5+MIN(1,T608/8)*3+IF(U608="Unsupported",3,IF(U608="Limited Support",1,0))+IF(C608="Critical",2,IF(C608="High",1,0)),0))</x:f>
        <x:v>5</x:v>
      </x:c>
      <x:c r="AA608" s="1" t="str">
        <x:f aca="0">IF(Z608&gt;=70,"Critical",IF(Z608&gt;=50,"High",IF(Z608&gt;=30,"Medium","Routine")))</x:f>
        <x:v>Routine</x:v>
      </x:c>
      <x:c r="AB608" s="1" t="str">
        <x:f aca="0">IF(W608&gt;=85,"Passes score threshold only","Below score threshold")</x:f>
        <x:v>Passes score threshold only</x:v>
      </x:c>
      <x:c r="AC608" s="12" t="n">
        <x:v>1</x:v>
      </x:c>
      <x:c r="AD608" s="12"/>
      <x:c r="AE608" s="12" t="n">
        <x:v>129</x:v>
      </x:c>
    </x:row>
    <x:row r="609" ht="15" hidden="0" customHeight="1">
      <x:c r="A609" s="1" t="s">
        <x:v>3534</x:v>
      </x:c>
      <x:c r="B609" s="1" t="s">
        <x:v>1945</x:v>
      </x:c>
      <x:c r="C609" s="1" t="s">
        <x:v>1902</x:v>
      </x:c>
      <x:c r="D609" s="1" t="s">
        <x:v>1891</x:v>
      </x:c>
      <x:c r="E609" s="1" t="n">
        <x:v>7.59</x:v>
      </x:c>
      <x:c r="F609" s="1" t="n">
        <x:v>80.2</x:v>
      </x:c>
      <x:c r="G609" s="1" t="n">
        <x:v>0</x:v>
      </x:c>
      <x:c r="H609" s="1" t="n">
        <x:v>1</x:v>
      </x:c>
      <x:c r="I609" s="1" t="n">
        <x:v>2</x:v>
      </x:c>
      <x:c r="J609" s="1" t="n">
        <x:v>0</x:v>
      </x:c>
      <x:c r="K609" s="1" t="n">
        <x:v>13.9</x:v>
      </x:c>
      <x:c r="L609" s="1" t="n">
        <x:v>285.7</x:v>
      </x:c>
      <x:c r="M609" s="1" t="n">
        <x:v>2.6</x:v>
      </x:c>
      <x:c r="N609" s="1" t="n">
        <x:v>0</x:v>
      </x:c>
      <x:c r="O609" s="1" t="n">
        <x:v>0</x:v>
      </x:c>
      <x:c r="P609" s="1" t="n">
        <x:v>0</x:v>
      </x:c>
      <x:c r="Q609" s="1" t="n">
        <x:v>33</x:v>
      </x:c>
      <x:c r="R609" s="1" t="n">
        <x:v>1</x:v>
      </x:c>
      <x:c r="S609" s="1" t="n">
        <x:v>1.14</x:v>
      </x:c>
      <x:c r="T609" s="1" t="n">
        <x:v>5</x:v>
      </x:c>
      <x:c r="U609" s="1" t="s">
        <x:v>1884</x:v>
      </x:c>
      <x:c r="V609" s="15" t="n">
        <x:v>3084.59</x:v>
      </x:c>
      <x:c r="W609" s="1" t="n">
        <x:v>94.6</x:v>
      </x:c>
      <x:c r="X609" s="1" t="n">
        <x:v>0</x:v>
      </x:c>
      <x:c r="Y609" s="1" t="n">
        <x:v>0</x:v>
      </x:c>
      <x:c r="Z609" s="16" t="n">
        <x:f aca="0">MIN(100,ROUND(MIN(1,E609/10)*15+MIN(1,G609/120)*15+MIN(1,H609/3)*12+MIN(1,J609/2)*10+MIN(1,K609/60)*10+MIN(1,O609/2)*10+MIN(1,P609/2)*8+MIN(1,R609/12)*7+MIN(1,S609/4)*5+MIN(1,T609/8)*3+IF(U609="Unsupported",3,IF(U609="Limited Support",1,0))+IF(C609="Critical",2,IF(C609="High",1,0)),0))</x:f>
        <x:v>24</x:v>
      </x:c>
      <x:c r="AA609" s="1" t="str">
        <x:f aca="0">IF(Z609&gt;=70,"Critical",IF(Z609&gt;=50,"High",IF(Z609&gt;=30,"Medium","Routine")))</x:f>
        <x:v>Routine</x:v>
      </x:c>
      <x:c r="AB609" s="1" t="str">
        <x:f aca="0">IF(W609&gt;=85,"Passes score threshold only","Below score threshold")</x:f>
        <x:v>Passes score threshold only</x:v>
      </x:c>
      <x:c r="AC609" s="12" t="n">
        <x:v>4</x:v>
      </x:c>
      <x:c r="AD609" s="12" t="n">
        <x:v>285.7</x:v>
      </x:c>
      <x:c r="AE609" s="12" t="n">
        <x:v>44</x:v>
      </x:c>
    </x:row>
    <x:row r="610" ht="15" hidden="0" customHeight="1">
      <x:c r="A610" s="1" t="s">
        <x:v>1296</x:v>
      </x:c>
      <x:c r="B610" s="1" t="s">
        <x:v>1933</x:v>
      </x:c>
      <x:c r="C610" s="1" t="s">
        <x:v>1872</x:v>
      </x:c>
      <x:c r="D610" s="1" t="s">
        <x:v>1911</x:v>
      </x:c>
      <x:c r="E610" s="1" t="n">
        <x:v>2.21</x:v>
      </x:c>
      <x:c r="F610" s="1" t="n">
        <x:v>50</x:v>
      </x:c>
      <x:c r="G610" s="1" t="n">
        <x:v>44</x:v>
      </x:c>
      <x:c r="H610" s="1" t="n">
        <x:v>0</x:v>
      </x:c>
      <x:c r="I610" s="1" t="n">
        <x:v>0</x:v>
      </x:c>
      <x:c r="J610" s="1" t="n">
        <x:v>0</x:v>
      </x:c>
      <x:c r="K610" s="1" t="n">
        <x:v>0</x:v>
      </x:c>
      <x:c r="L610" s="1" t="n">
        <x:v>778</x:v>
      </x:c>
      <x:c r="M610" s="1" t="n">
        <x:v>0</x:v>
      </x:c>
      <x:c r="N610" s="1" t="n">
        <x:v>0</x:v>
      </x:c>
      <x:c r="O610" s="1" t="n">
        <x:v>1</x:v>
      </x:c>
      <x:c r="P610" s="1" t="n">
        <x:v>0</x:v>
      </x:c>
      <x:c r="Q610" s="1" t="n">
        <x:v>17</x:v>
      </x:c>
      <x:c r="R610" s="1" t="n">
        <x:v>1</x:v>
      </x:c>
      <x:c r="S610" s="1" t="n">
        <x:v>0</x:v>
      </x:c>
      <x:c r="T610" s="1" t="n">
        <x:v>0</x:v>
      </x:c>
      <x:c r="U610" s="1" t="s">
        <x:v>1884</x:v>
      </x:c>
      <x:c r="V610" s="15" t="n">
        <x:v>2310.03</x:v>
      </x:c>
      <x:c r="W610" s="1" t="n">
        <x:v>94.3</x:v>
      </x:c>
      <x:c r="X610" s="1" t="n">
        <x:v>0</x:v>
      </x:c>
      <x:c r="Y610" s="1" t="n">
        <x:v>0</x:v>
      </x:c>
      <x:c r="Z610" s="16" t="n">
        <x:f aca="0">MIN(100,ROUND(MIN(1,E610/10)*15+MIN(1,G610/120)*15+MIN(1,H610/3)*12+MIN(1,J610/2)*10+MIN(1,K610/60)*10+MIN(1,O610/2)*10+MIN(1,P610/2)*8+MIN(1,R610/12)*7+MIN(1,S610/4)*5+MIN(1,T610/8)*3+IF(U610="Unsupported",3,IF(U610="Limited Support",1,0))+IF(C610="Critical",2,IF(C610="High",1,0)),0))</x:f>
        <x:v>14</x:v>
      </x:c>
      <x:c r="AA610" s="1" t="str">
        <x:f aca="0">IF(Z610&gt;=70,"Critical",IF(Z610&gt;=50,"High",IF(Z610&gt;=30,"Medium","Routine")))</x:f>
        <x:v>Routine</x:v>
      </x:c>
      <x:c r="AB610" s="1" t="str">
        <x:f aca="0">IF(W610&gt;=85,"Passes score threshold only","Below score threshold")</x:f>
        <x:v>Passes score threshold only</x:v>
      </x:c>
      <x:c r="AC610" s="12" t="n">
        <x:v>1</x:v>
      </x:c>
      <x:c r="AD610" s="12"/>
      <x:c r="AE610" s="12" t="n">
        <x:v>778</x:v>
      </x:c>
    </x:row>
    <x:row r="611" ht="15" hidden="0" customHeight="1">
      <x:c r="A611" s="1" t="s">
        <x:v>1298</x:v>
      </x:c>
      <x:c r="B611" s="1" t="s">
        <x:v>1888</x:v>
      </x:c>
      <x:c r="C611" s="1" t="s">
        <x:v>1902</x:v>
      </x:c>
      <x:c r="D611" s="1" t="s">
        <x:v>1870</x:v>
      </x:c>
      <x:c r="E611" s="1" t="n">
        <x:v>1.19</x:v>
      </x:c>
      <x:c r="F611" s="1" t="n">
        <x:v>86.3</x:v>
      </x:c>
      <x:c r="G611" s="1" t="n">
        <x:v>0</x:v>
      </x:c>
      <x:c r="H611" s="1" t="n">
        <x:v>0</x:v>
      </x:c>
      <x:c r="I611" s="1" t="n">
        <x:v>0</x:v>
      </x:c>
      <x:c r="J611" s="1" t="n">
        <x:v>0</x:v>
      </x:c>
      <x:c r="K611" s="1" t="n">
        <x:v>0</x:v>
      </x:c>
      <x:c r="L611" s="1" t="n">
        <x:v>999</x:v>
      </x:c>
      <x:c r="M611" s="1" t="n">
        <x:v>0</x:v>
      </x:c>
      <x:c r="N611" s="1" t="n">
        <x:v>0</x:v>
      </x:c>
      <x:c r="O611" s="1" t="n">
        <x:v>0</x:v>
      </x:c>
      <x:c r="P611" s="1" t="n">
        <x:v>0</x:v>
      </x:c>
      <x:c r="Q611" s="1" t="n">
        <x:v>30</x:v>
      </x:c>
      <x:c r="R611" s="1" t="n">
        <x:v>3</x:v>
      </x:c>
      <x:c r="S611" s="1" t="n">
        <x:v>0.68</x:v>
      </x:c>
      <x:c r="T611" s="1" t="n">
        <x:v>2</x:v>
      </x:c>
      <x:c r="U611" s="1" t="s">
        <x:v>1884</x:v>
      </x:c>
      <x:c r="V611" s="15" t="n">
        <x:v>4009.3</x:v>
      </x:c>
      <x:c r="W611" s="1" t="n">
        <x:v>99.5</x:v>
      </x:c>
      <x:c r="X611" s="1" t="n">
        <x:v>0</x:v>
      </x:c>
      <x:c r="Y611" s="1" t="n">
        <x:v>0</x:v>
      </x:c>
      <x:c r="Z611" s="16" t="n">
        <x:f aca="0">MIN(100,ROUND(MIN(1,E611/10)*15+MIN(1,G611/120)*15+MIN(1,H611/3)*12+MIN(1,J611/2)*10+MIN(1,K611/60)*10+MIN(1,O611/2)*10+MIN(1,P611/2)*8+MIN(1,R611/12)*7+MIN(1,S611/4)*5+MIN(1,T611/8)*3+IF(U611="Unsupported",3,IF(U611="Limited Support",1,0))+IF(C611="Critical",2,IF(C611="High",1,0)),0))</x:f>
        <x:v>7</x:v>
      </x:c>
      <x:c r="AA611" s="1" t="str">
        <x:f aca="0">IF(Z611&gt;=70,"Critical",IF(Z611&gt;=50,"High",IF(Z611&gt;=30,"Medium","Routine")))</x:f>
        <x:v>Routine</x:v>
      </x:c>
      <x:c r="AB611" s="1" t="str">
        <x:f aca="0">IF(W611&gt;=85,"Passes score threshold only","Below score threshold")</x:f>
        <x:v>Passes score threshold only</x:v>
      </x:c>
      <x:c r="AC611" s="12" t="n">
        <x:v>0</x:v>
      </x:c>
      <x:c r="AD611" s="12"/>
      <x:c r="AE611" s="12"/>
    </x:row>
    <x:row r="612" ht="15" hidden="0" customHeight="1">
      <x:c r="A612" s="1" t="s">
        <x:v>3541</x:v>
      </x:c>
      <x:c r="B612" s="1" t="s">
        <x:v>1945</x:v>
      </x:c>
      <x:c r="C612" s="1" t="s">
        <x:v>1893</x:v>
      </x:c>
      <x:c r="D612" s="1" t="s">
        <x:v>1911</x:v>
      </x:c>
      <x:c r="E612" s="1" t="n">
        <x:v>2.26</x:v>
      </x:c>
      <x:c r="F612" s="1" t="n">
        <x:v>67</x:v>
      </x:c>
      <x:c r="G612" s="1" t="n">
        <x:v>0</x:v>
      </x:c>
      <x:c r="H612" s="1" t="n">
        <x:v>0</x:v>
      </x:c>
      <x:c r="I612" s="1" t="n">
        <x:v>1</x:v>
      </x:c>
      <x:c r="J612" s="1" t="n">
        <x:v>0</x:v>
      </x:c>
      <x:c r="K612" s="1" t="n">
        <x:v>0</x:v>
      </x:c>
      <x:c r="L612" s="1" t="n">
        <x:v>216</x:v>
      </x:c>
      <x:c r="M612" s="1" t="n">
        <x:v>0.6</x:v>
      </x:c>
      <x:c r="N612" s="1" t="n">
        <x:v>0</x:v>
      </x:c>
      <x:c r="O612" s="1" t="n">
        <x:v>0</x:v>
      </x:c>
      <x:c r="P612" s="1" t="n">
        <x:v>0</x:v>
      </x:c>
      <x:c r="Q612" s="1" t="n">
        <x:v>12</x:v>
      </x:c>
      <x:c r="R612" s="1" t="n">
        <x:v>0</x:v>
      </x:c>
      <x:c r="S612" s="1" t="n">
        <x:v>0.21</x:v>
      </x:c>
      <x:c r="T612" s="1" t="n">
        <x:v>2</x:v>
      </x:c>
      <x:c r="U612" s="1" t="s">
        <x:v>1884</x:v>
      </x:c>
      <x:c r="V612" s="15" t="n">
        <x:v>2622.97</x:v>
      </x:c>
      <x:c r="W612" s="1" t="n">
        <x:v>95.4</x:v>
      </x:c>
      <x:c r="X612" s="1" t="n">
        <x:v>0</x:v>
      </x:c>
      <x:c r="Y612" s="1" t="n">
        <x:v>0</x:v>
      </x:c>
      <x:c r="Z612" s="16" t="n">
        <x:f aca="0">MIN(100,ROUND(MIN(1,E612/10)*15+MIN(1,G612/120)*15+MIN(1,H612/3)*12+MIN(1,J612/2)*10+MIN(1,K612/60)*10+MIN(1,O612/2)*10+MIN(1,P612/2)*8+MIN(1,R612/12)*7+MIN(1,S612/4)*5+MIN(1,T612/8)*3+IF(U612="Unsupported",3,IF(U612="Limited Support",1,0))+IF(C612="Critical",2,IF(C612="High",1,0)),0))</x:f>
        <x:v>5</x:v>
      </x:c>
      <x:c r="AA612" s="1" t="str">
        <x:f aca="0">IF(Z612&gt;=70,"Critical",IF(Z612&gt;=50,"High",IF(Z612&gt;=30,"Medium","Routine")))</x:f>
        <x:v>Routine</x:v>
      </x:c>
      <x:c r="AB612" s="1" t="str">
        <x:f aca="0">IF(W612&gt;=85,"Passes score threshold only","Below score threshold")</x:f>
        <x:v>Passes score threshold only</x:v>
      </x:c>
      <x:c r="AC612" s="12" t="n">
        <x:v>1</x:v>
      </x:c>
      <x:c r="AD612" s="12"/>
      <x:c r="AE612" s="12" t="n">
        <x:v>216</x:v>
      </x:c>
    </x:row>
    <x:row r="613" ht="15" hidden="0" customHeight="1">
      <x:c r="A613" s="1" t="s">
        <x:v>1300</x:v>
      </x:c>
      <x:c r="B613" s="1" t="s">
        <x:v>1989</x:v>
      </x:c>
      <x:c r="C613" s="1" t="s">
        <x:v>1893</x:v>
      </x:c>
      <x:c r="D613" s="1" t="s">
        <x:v>1891</x:v>
      </x:c>
      <x:c r="E613" s="1" t="n">
        <x:v>2.64</x:v>
      </x:c>
      <x:c r="F613" s="1" t="n">
        <x:v>35.1</x:v>
      </x:c>
      <x:c r="G613" s="1" t="n">
        <x:v>0</x:v>
      </x:c>
      <x:c r="H613" s="1" t="n">
        <x:v>0</x:v>
      </x:c>
      <x:c r="I613" s="1" t="n">
        <x:v>1</x:v>
      </x:c>
      <x:c r="J613" s="1" t="n">
        <x:v>0</x:v>
      </x:c>
      <x:c r="K613" s="1" t="n">
        <x:v>0</x:v>
      </x:c>
      <x:c r="L613" s="1" t="n">
        <x:v>247</x:v>
      </x:c>
      <x:c r="M613" s="1" t="n">
        <x:v>3.7</x:v>
      </x:c>
      <x:c r="N613" s="1" t="n">
        <x:v>0</x:v>
      </x:c>
      <x:c r="O613" s="1" t="n">
        <x:v>0</x:v>
      </x:c>
      <x:c r="P613" s="1" t="n">
        <x:v>0</x:v>
      </x:c>
      <x:c r="Q613" s="1" t="n">
        <x:v>14</x:v>
      </x:c>
      <x:c r="R613" s="1" t="n">
        <x:v>2</x:v>
      </x:c>
      <x:c r="S613" s="1" t="n">
        <x:v>0.68</x:v>
      </x:c>
      <x:c r="T613" s="1" t="n">
        <x:v>0</x:v>
      </x:c>
      <x:c r="U613" s="1" t="s">
        <x:v>1884</x:v>
      </x:c>
      <x:c r="V613" s="15" t="n">
        <x:v>8772.7</x:v>
      </x:c>
      <x:c r="W613" s="1" t="n">
        <x:v>100</x:v>
      </x:c>
      <x:c r="X613" s="1" t="n">
        <x:v>0</x:v>
      </x:c>
      <x:c r="Y613" s="1" t="n">
        <x:v>0</x:v>
      </x:c>
      <x:c r="Z613" s="16" t="n">
        <x:f aca="0">MIN(100,ROUND(MIN(1,E613/10)*15+MIN(1,G613/120)*15+MIN(1,H613/3)*12+MIN(1,J613/2)*10+MIN(1,K613/60)*10+MIN(1,O613/2)*10+MIN(1,P613/2)*8+MIN(1,R613/12)*7+MIN(1,S613/4)*5+MIN(1,T613/8)*3+IF(U613="Unsupported",3,IF(U613="Limited Support",1,0))+IF(C613="Critical",2,IF(C613="High",1,0)),0))</x:f>
        <x:v>7</x:v>
      </x:c>
      <x:c r="AA613" s="1" t="str">
        <x:f aca="0">IF(Z613&gt;=70,"Critical",IF(Z613&gt;=50,"High",IF(Z613&gt;=30,"Medium","Routine")))</x:f>
        <x:v>Routine</x:v>
      </x:c>
      <x:c r="AB613" s="1" t="str">
        <x:f aca="0">IF(W613&gt;=85,"Passes score threshold only","Below score threshold")</x:f>
        <x:v>Passes score threshold only</x:v>
      </x:c>
      <x:c r="AC613" s="12" t="n">
        <x:v>1</x:v>
      </x:c>
      <x:c r="AD613" s="12"/>
      <x:c r="AE613" s="12" t="n">
        <x:v>247</x:v>
      </x:c>
    </x:row>
    <x:row r="614" ht="15" hidden="0" customHeight="1">
      <x:c r="A614" s="1" t="s">
        <x:v>1302</x:v>
      </x:c>
      <x:c r="B614" s="1" t="s">
        <x:v>2010</x:v>
      </x:c>
      <x:c r="C614" s="1" t="s">
        <x:v>1872</x:v>
      </x:c>
      <x:c r="D614" s="1" t="s">
        <x:v>1870</x:v>
      </x:c>
      <x:c r="E614" s="1" t="n">
        <x:v>3.11</x:v>
      </x:c>
      <x:c r="F614" s="1" t="n">
        <x:v>66</x:v>
      </x:c>
      <x:c r="G614" s="1" t="n">
        <x:v>0</x:v>
      </x:c>
      <x:c r="H614" s="1" t="n">
        <x:v>1</x:v>
      </x:c>
      <x:c r="I614" s="1" t="n">
        <x:v>1</x:v>
      </x:c>
      <x:c r="J614" s="1" t="n">
        <x:v>0</x:v>
      </x:c>
      <x:c r="K614" s="1" t="n">
        <x:v>9.5</x:v>
      </x:c>
      <x:c r="L614" s="1" t="n">
        <x:v>741</x:v>
      </x:c>
      <x:c r="M614" s="1" t="n">
        <x:v>2.3</x:v>
      </x:c>
      <x:c r="N614" s="1" t="n">
        <x:v>0</x:v>
      </x:c>
      <x:c r="O614" s="1" t="n">
        <x:v>0</x:v>
      </x:c>
      <x:c r="P614" s="1" t="n">
        <x:v>0</x:v>
      </x:c>
      <x:c r="Q614" s="1" t="n">
        <x:v>20</x:v>
      </x:c>
      <x:c r="R614" s="1" t="n">
        <x:v>4</x:v>
      </x:c>
      <x:c r="S614" s="1" t="n">
        <x:v>0.03</x:v>
      </x:c>
      <x:c r="T614" s="1" t="n">
        <x:v>4</x:v>
      </x:c>
      <x:c r="U614" s="1" t="s">
        <x:v>1873</x:v>
      </x:c>
      <x:c r="V614" s="15" t="n">
        <x:v>2711.8</x:v>
      </x:c>
      <x:c r="W614" s="1" t="n">
        <x:v>99.3</x:v>
      </x:c>
      <x:c r="X614" s="1" t="n">
        <x:v>0</x:v>
      </x:c>
      <x:c r="Y614" s="1" t="n">
        <x:v>0</x:v>
      </x:c>
      <x:c r="Z614" s="16" t="n">
        <x:f aca="0">MIN(100,ROUND(MIN(1,E614/10)*15+MIN(1,G614/120)*15+MIN(1,H614/3)*12+MIN(1,J614/2)*10+MIN(1,K614/60)*10+MIN(1,O614/2)*10+MIN(1,P614/2)*8+MIN(1,R614/12)*7+MIN(1,S614/4)*5+MIN(1,T614/8)*3+IF(U614="Unsupported",3,IF(U614="Limited Support",1,0))+IF(C614="Critical",2,IF(C614="High",1,0)),0))</x:f>
        <x:v>17</x:v>
      </x:c>
      <x:c r="AA614" s="1" t="str">
        <x:f aca="0">IF(Z614&gt;=70,"Critical",IF(Z614&gt;=50,"High",IF(Z614&gt;=30,"Medium","Routine")))</x:f>
        <x:v>Routine</x:v>
      </x:c>
      <x:c r="AB614" s="1" t="str">
        <x:f aca="0">IF(W614&gt;=85,"Passes score threshold only","Below score threshold")</x:f>
        <x:v>Passes score threshold only</x:v>
      </x:c>
      <x:c r="AC614" s="12" t="n">
        <x:v>2</x:v>
      </x:c>
      <x:c r="AD614" s="12" t="n">
        <x:v>741</x:v>
      </x:c>
      <x:c r="AE614" s="12" t="n">
        <x:v>26</x:v>
      </x:c>
    </x:row>
    <x:row r="615" ht="15" hidden="0" customHeight="1">
      <x:c r="A615" s="1" t="s">
        <x:v>3548</x:v>
      </x:c>
      <x:c r="B615" s="1" t="s">
        <x:v>1888</x:v>
      </x:c>
      <x:c r="C615" s="1" t="s">
        <x:v>1902</x:v>
      </x:c>
      <x:c r="D615" s="1" t="s">
        <x:v>1891</x:v>
      </x:c>
      <x:c r="E615" s="1" t="n">
        <x:v>2.12</x:v>
      </x:c>
      <x:c r="F615" s="1" t="n">
        <x:v>77.8</x:v>
      </x:c>
      <x:c r="G615" s="1" t="n">
        <x:v>0</x:v>
      </x:c>
      <x:c r="H615" s="1" t="n">
        <x:v>2</x:v>
      </x:c>
      <x:c r="I615" s="1" t="n">
        <x:v>2</x:v>
      </x:c>
      <x:c r="J615" s="1" t="n">
        <x:v>0</x:v>
      </x:c>
      <x:c r="K615" s="1" t="n">
        <x:v>4.6</x:v>
      </x:c>
      <x:c r="L615" s="1" t="n">
        <x:v>35</x:v>
      </x:c>
      <x:c r="M615" s="1" t="n">
        <x:v>1.6</x:v>
      </x:c>
      <x:c r="N615" s="1" t="n">
        <x:v>0</x:v>
      </x:c>
      <x:c r="O615" s="1" t="n">
        <x:v>0</x:v>
      </x:c>
      <x:c r="P615" s="1" t="n">
        <x:v>0</x:v>
      </x:c>
      <x:c r="Q615" s="1" t="n">
        <x:v>21</x:v>
      </x:c>
      <x:c r="R615" s="1" t="n">
        <x:v>0</x:v>
      </x:c>
      <x:c r="S615" s="1" t="n">
        <x:v>0.94</x:v>
      </x:c>
      <x:c r="T615" s="1" t="n">
        <x:v>6</x:v>
      </x:c>
      <x:c r="U615" s="1" t="s">
        <x:v>1884</x:v>
      </x:c>
      <x:c r="V615" s="15" t="n">
        <x:v>3879.07</x:v>
      </x:c>
      <x:c r="W615" s="1" t="n">
        <x:v>98.9</x:v>
      </x:c>
      <x:c r="X615" s="1" t="n">
        <x:v>0</x:v>
      </x:c>
      <x:c r="Y615" s="1" t="n">
        <x:v>0</x:v>
      </x:c>
      <x:c r="Z615" s="16" t="n">
        <x:f aca="0">MIN(100,ROUND(MIN(1,E615/10)*15+MIN(1,G615/120)*15+MIN(1,H615/3)*12+MIN(1,J615/2)*10+MIN(1,K615/60)*10+MIN(1,O615/2)*10+MIN(1,P615/2)*8+MIN(1,R615/12)*7+MIN(1,S615/4)*5+MIN(1,T615/8)*3+IF(U615="Unsupported",3,IF(U615="Limited Support",1,0))+IF(C615="Critical",2,IF(C615="High",1,0)),0))</x:f>
        <x:v>17</x:v>
      </x:c>
      <x:c r="AA615" s="1" t="str">
        <x:f aca="0">IF(Z615&gt;=70,"Critical",IF(Z615&gt;=50,"High",IF(Z615&gt;=30,"Medium","Routine")))</x:f>
        <x:v>Routine</x:v>
      </x:c>
      <x:c r="AB615" s="1" t="str">
        <x:f aca="0">IF(W615&gt;=85,"Passes score threshold only","Below score threshold")</x:f>
        <x:v>Passes score threshold only</x:v>
      </x:c>
      <x:c r="AC615" s="12" t="n">
        <x:v>2</x:v>
      </x:c>
      <x:c r="AD615" s="12" t="n">
        <x:v>35</x:v>
      </x:c>
      <x:c r="AE615" s="12" t="n">
        <x:v>25</x:v>
      </x:c>
    </x:row>
    <x:row r="616" ht="15" hidden="0" customHeight="1">
      <x:c r="A616" s="1" t="s">
        <x:v>3551</x:v>
      </x:c>
      <x:c r="B616" s="1" t="s">
        <x:v>1915</x:v>
      </x:c>
      <x:c r="C616" s="1" t="s">
        <x:v>1902</x:v>
      </x:c>
      <x:c r="D616" s="1" t="s">
        <x:v>1911</x:v>
      </x:c>
      <x:c r="E616" s="1" t="n">
        <x:v>8.18</x:v>
      </x:c>
      <x:c r="F616" s="1" t="n">
        <x:v>67.4</x:v>
      </x:c>
      <x:c r="G616" s="1" t="n">
        <x:v>47</x:v>
      </x:c>
      <x:c r="H616" s="1" t="n">
        <x:v>0</x:v>
      </x:c>
      <x:c r="I616" s="1" t="n">
        <x:v>0</x:v>
      </x:c>
      <x:c r="J616" s="1" t="n">
        <x:v>0</x:v>
      </x:c>
      <x:c r="K616" s="1" t="n">
        <x:v>0</x:v>
      </x:c>
      <x:c r="L616" s="1" t="n">
        <x:v>999</x:v>
      </x:c>
      <x:c r="M616" s="1" t="n">
        <x:v>0</x:v>
      </x:c>
      <x:c r="N616" s="1" t="n">
        <x:v>0</x:v>
      </x:c>
      <x:c r="O616" s="1" t="n">
        <x:v>0</x:v>
      </x:c>
      <x:c r="P616" s="1" t="n">
        <x:v>0</x:v>
      </x:c>
      <x:c r="Q616" s="1" t="n">
        <x:v>20</x:v>
      </x:c>
      <x:c r="R616" s="1" t="n">
        <x:v>0</x:v>
      </x:c>
      <x:c r="S616" s="1" t="n">
        <x:v>0.38</x:v>
      </x:c>
      <x:c r="T616" s="1" t="n">
        <x:v>2</x:v>
      </x:c>
      <x:c r="U616" s="1" t="s">
        <x:v>1907</x:v>
      </x:c>
      <x:c r="V616" s="15" t="n">
        <x:v>36628.19</x:v>
      </x:c>
      <x:c r="W616" s="1" t="n">
        <x:v>99.3</x:v>
      </x:c>
      <x:c r="X616" s="1" t="n">
        <x:v>0</x:v>
      </x:c>
      <x:c r="Y616" s="1" t="n">
        <x:v>0</x:v>
      </x:c>
      <x:c r="Z616" s="16" t="n">
        <x:f aca="0">MIN(100,ROUND(MIN(1,E616/10)*15+MIN(1,G616/120)*15+MIN(1,H616/3)*12+MIN(1,J616/2)*10+MIN(1,K616/60)*10+MIN(1,O616/2)*10+MIN(1,P616/2)*8+MIN(1,R616/12)*7+MIN(1,S616/4)*5+MIN(1,T616/8)*3+IF(U616="Unsupported",3,IF(U616="Limited Support",1,0))+IF(C616="Critical",2,IF(C616="High",1,0)),0))</x:f>
        <x:v>22</x:v>
      </x:c>
      <x:c r="AA616" s="1" t="str">
        <x:f aca="0">IF(Z616&gt;=70,"Critical",IF(Z616&gt;=50,"High",IF(Z616&gt;=30,"Medium","Routine")))</x:f>
        <x:v>Routine</x:v>
      </x:c>
      <x:c r="AB616" s="1" t="str">
        <x:f aca="0">IF(W616&gt;=85,"Passes score threshold only","Below score threshold")</x:f>
        <x:v>Passes score threshold only</x:v>
      </x:c>
      <x:c r="AC616" s="12" t="n">
        <x:v>0</x:v>
      </x:c>
      <x:c r="AD616" s="12"/>
      <x:c r="AE616" s="12"/>
    </x:row>
    <x:row r="617" ht="15" hidden="0" customHeight="1">
      <x:c r="A617" s="1" t="s">
        <x:v>3554</x:v>
      </x:c>
      <x:c r="B617" s="1" t="s">
        <x:v>1933</x:v>
      </x:c>
      <x:c r="C617" s="1" t="s">
        <x:v>1893</x:v>
      </x:c>
      <x:c r="D617" s="1" t="s">
        <x:v>1911</x:v>
      </x:c>
      <x:c r="E617" s="1" t="n">
        <x:v>5.77</x:v>
      </x:c>
      <x:c r="F617" s="1" t="n">
        <x:v>42.7</x:v>
      </x:c>
      <x:c r="G617" s="1" t="n">
        <x:v>25</x:v>
      </x:c>
      <x:c r="H617" s="1" t="n">
        <x:v>0</x:v>
      </x:c>
      <x:c r="I617" s="1" t="n">
        <x:v>0</x:v>
      </x:c>
      <x:c r="J617" s="1" t="n">
        <x:v>0</x:v>
      </x:c>
      <x:c r="K617" s="1" t="n">
        <x:v>0</x:v>
      </x:c>
      <x:c r="L617" s="1" t="n">
        <x:v>561</x:v>
      </x:c>
      <x:c r="M617" s="1" t="n">
        <x:v>0</x:v>
      </x:c>
      <x:c r="N617" s="1" t="n">
        <x:v>0</x:v>
      </x:c>
      <x:c r="O617" s="1" t="n">
        <x:v>0</x:v>
      </x:c>
      <x:c r="P617" s="1" t="n">
        <x:v>0</x:v>
      </x:c>
      <x:c r="Q617" s="1" t="n">
        <x:v>17</x:v>
      </x:c>
      <x:c r="R617" s="1" t="n">
        <x:v>2</x:v>
      </x:c>
      <x:c r="S617" s="1" t="n">
        <x:v>0.76</x:v>
      </x:c>
      <x:c r="T617" s="1" t="n">
        <x:v>1</x:v>
      </x:c>
      <x:c r="U617" s="1" t="s">
        <x:v>1884</x:v>
      </x:c>
      <x:c r="V617" s="15" t="n">
        <x:v>2184.38</x:v>
      </x:c>
      <x:c r="W617" s="1" t="n">
        <x:v>99.6</x:v>
      </x:c>
      <x:c r="X617" s="1" t="n">
        <x:v>0</x:v>
      </x:c>
      <x:c r="Y617" s="1" t="n">
        <x:v>0</x:v>
      </x:c>
      <x:c r="Z617" s="16" t="n">
        <x:f aca="0">MIN(100,ROUND(MIN(1,E617/10)*15+MIN(1,G617/120)*15+MIN(1,H617/3)*12+MIN(1,J617/2)*10+MIN(1,K617/60)*10+MIN(1,O617/2)*10+MIN(1,P617/2)*8+MIN(1,R617/12)*7+MIN(1,S617/4)*5+MIN(1,T617/8)*3+IF(U617="Unsupported",3,IF(U617="Limited Support",1,0))+IF(C617="Critical",2,IF(C617="High",1,0)),0))</x:f>
        <x:v>15</x:v>
      </x:c>
      <x:c r="AA617" s="1" t="str">
        <x:f aca="0">IF(Z617&gt;=70,"Critical",IF(Z617&gt;=50,"High",IF(Z617&gt;=30,"Medium","Routine")))</x:f>
        <x:v>Routine</x:v>
      </x:c>
      <x:c r="AB617" s="1" t="str">
        <x:f aca="0">IF(W617&gt;=85,"Passes score threshold only","Below score threshold")</x:f>
        <x:v>Passes score threshold only</x:v>
      </x:c>
      <x:c r="AC617" s="12" t="n">
        <x:v>1</x:v>
      </x:c>
      <x:c r="AD617" s="12"/>
      <x:c r="AE617" s="12" t="n">
        <x:v>561</x:v>
      </x:c>
    </x:row>
    <x:row r="618" ht="15" hidden="0" customHeight="1">
      <x:c r="A618" s="1" t="s">
        <x:v>1304</x:v>
      </x:c>
      <x:c r="B618" s="1" t="s">
        <x:v>1933</x:v>
      </x:c>
      <x:c r="C618" s="1" t="s">
        <x:v>1872</x:v>
      </x:c>
      <x:c r="D618" s="1" t="s">
        <x:v>1891</x:v>
      </x:c>
      <x:c r="E618" s="1" t="n">
        <x:v>2.06</x:v>
      </x:c>
      <x:c r="F618" s="1" t="n">
        <x:v>55</x:v>
      </x:c>
      <x:c r="G618" s="1" t="n">
        <x:v>35</x:v>
      </x:c>
      <x:c r="H618" s="1" t="n">
        <x:v>0</x:v>
      </x:c>
      <x:c r="I618" s="1" t="n">
        <x:v>1</x:v>
      </x:c>
      <x:c r="J618" s="1" t="n">
        <x:v>0</x:v>
      </x:c>
      <x:c r="K618" s="1" t="n">
        <x:v>0</x:v>
      </x:c>
      <x:c r="L618" s="1" t="n">
        <x:v>361</x:v>
      </x:c>
      <x:c r="M618" s="1" t="n">
        <x:v>2.8</x:v>
      </x:c>
      <x:c r="N618" s="1" t="n">
        <x:v>0</x:v>
      </x:c>
      <x:c r="O618" s="1" t="n">
        <x:v>1</x:v>
      </x:c>
      <x:c r="P618" s="1" t="n">
        <x:v>1</x:v>
      </x:c>
      <x:c r="Q618" s="1" t="n">
        <x:v>19</x:v>
      </x:c>
      <x:c r="R618" s="1" t="n">
        <x:v>1</x:v>
      </x:c>
      <x:c r="S618" s="1" t="n">
        <x:v>0.67</x:v>
      </x:c>
      <x:c r="T618" s="1" t="n">
        <x:v>0</x:v>
      </x:c>
      <x:c r="U618" s="1" t="s">
        <x:v>1873</x:v>
      </x:c>
      <x:c r="V618" s="15" t="n">
        <x:v>2175.47</x:v>
      </x:c>
      <x:c r="W618" s="1" t="n">
        <x:v>93.5</x:v>
      </x:c>
      <x:c r="X618" s="1" t="n">
        <x:v>0</x:v>
      </x:c>
      <x:c r="Y618" s="1" t="n">
        <x:v>1</x:v>
      </x:c>
      <x:c r="Z618" s="16" t="n">
        <x:f aca="0">MIN(100,ROUND(MIN(1,E618/10)*15+MIN(1,G618/120)*15+MIN(1,H618/3)*12+MIN(1,J618/2)*10+MIN(1,K618/60)*10+MIN(1,O618/2)*10+MIN(1,P618/2)*8+MIN(1,R618/12)*7+MIN(1,S618/4)*5+MIN(1,T618/8)*3+IF(U618="Unsupported",3,IF(U618="Limited Support",1,0))+IF(C618="Critical",2,IF(C618="High",1,0)),0))</x:f>
        <x:v>21</x:v>
      </x:c>
      <x:c r="AA618" s="1" t="str">
        <x:f aca="0">IF(Z618&gt;=70,"Critical",IF(Z618&gt;=50,"High",IF(Z618&gt;=30,"Medium","Routine")))</x:f>
        <x:v>Routine</x:v>
      </x:c>
      <x:c r="AB618" s="1" t="str">
        <x:f aca="0">IF(W618&gt;=85,"Passes score threshold only","Below score threshold")</x:f>
        <x:v>Passes score threshold only</x:v>
      </x:c>
      <x:c r="AC618" s="12" t="n">
        <x:v>2</x:v>
      </x:c>
      <x:c r="AD618" s="12" t="n">
        <x:v>361</x:v>
      </x:c>
      <x:c r="AE618" s="12" t="n">
        <x:v>351</x:v>
      </x:c>
    </x:row>
    <x:row r="619" ht="15" hidden="0" customHeight="1">
      <x:c r="A619" s="1" t="s">
        <x:v>1306</x:v>
      </x:c>
      <x:c r="B619" s="1" t="s">
        <x:v>1915</x:v>
      </x:c>
      <x:c r="C619" s="1" t="s">
        <x:v>1902</x:v>
      </x:c>
      <x:c r="D619" s="1" t="s">
        <x:v>1891</x:v>
      </x:c>
      <x:c r="E619" s="1" t="n">
        <x:v>3.94</x:v>
      </x:c>
      <x:c r="F619" s="1" t="n">
        <x:v>59</x:v>
      </x:c>
      <x:c r="G619" s="1" t="n">
        <x:v>0</x:v>
      </x:c>
      <x:c r="H619" s="1" t="n">
        <x:v>0</x:v>
      </x:c>
      <x:c r="I619" s="1" t="n">
        <x:v>1</x:v>
      </x:c>
      <x:c r="J619" s="1" t="n">
        <x:v>0</x:v>
      </x:c>
      <x:c r="K619" s="1" t="n">
        <x:v>0</x:v>
      </x:c>
      <x:c r="L619" s="1" t="n">
        <x:v>284</x:v>
      </x:c>
      <x:c r="M619" s="1" t="n">
        <x:v>1.7</x:v>
      </x:c>
      <x:c r="N619" s="1" t="n">
        <x:v>0</x:v>
      </x:c>
      <x:c r="O619" s="1" t="n">
        <x:v>0</x:v>
      </x:c>
      <x:c r="P619" s="1" t="n">
        <x:v>0</x:v>
      </x:c>
      <x:c r="Q619" s="1" t="n">
        <x:v>21</x:v>
      </x:c>
      <x:c r="R619" s="1" t="n">
        <x:v>1</x:v>
      </x:c>
      <x:c r="S619" s="1" t="n">
        <x:v>0.71</x:v>
      </x:c>
      <x:c r="T619" s="1" t="n">
        <x:v>3</x:v>
      </x:c>
      <x:c r="U619" s="1" t="s">
        <x:v>1907</x:v>
      </x:c>
      <x:c r="V619" s="15" t="n">
        <x:v>34476.24</x:v>
      </x:c>
      <x:c r="W619" s="1" t="n">
        <x:v>100</x:v>
      </x:c>
      <x:c r="X619" s="1" t="n">
        <x:v>0</x:v>
      </x:c>
      <x:c r="Y619" s="1" t="n">
        <x:v>0</x:v>
      </x:c>
      <x:c r="Z619" s="16" t="n">
        <x:f aca="0">MIN(100,ROUND(MIN(1,E619/10)*15+MIN(1,G619/120)*15+MIN(1,H619/3)*12+MIN(1,J619/2)*10+MIN(1,K619/60)*10+MIN(1,O619/2)*10+MIN(1,P619/2)*8+MIN(1,R619/12)*7+MIN(1,S619/4)*5+MIN(1,T619/8)*3+IF(U619="Unsupported",3,IF(U619="Limited Support",1,0))+IF(C619="Critical",2,IF(C619="High",1,0)),0))</x:f>
        <x:v>12</x:v>
      </x:c>
      <x:c r="AA619" s="1" t="str">
        <x:f aca="0">IF(Z619&gt;=70,"Critical",IF(Z619&gt;=50,"High",IF(Z619&gt;=30,"Medium","Routine")))</x:f>
        <x:v>Routine</x:v>
      </x:c>
      <x:c r="AB619" s="1" t="str">
        <x:f aca="0">IF(W619&gt;=85,"Passes score threshold only","Below score threshold")</x:f>
        <x:v>Passes score threshold only</x:v>
      </x:c>
      <x:c r="AC619" s="12" t="n">
        <x:v>1</x:v>
      </x:c>
      <x:c r="AD619" s="12"/>
      <x:c r="AE619" s="12" t="n">
        <x:v>284</x:v>
      </x:c>
    </x:row>
    <x:row r="620" ht="15" hidden="0" customHeight="1">
      <x:c r="A620" s="1" t="s">
        <x:v>3561</x:v>
      </x:c>
      <x:c r="B620" s="1" t="s">
        <x:v>1927</x:v>
      </x:c>
      <x:c r="C620" s="1" t="s">
        <x:v>1893</x:v>
      </x:c>
      <x:c r="D620" s="1" t="s">
        <x:v>1891</x:v>
      </x:c>
      <x:c r="E620" s="1" t="n">
        <x:v>3.97</x:v>
      </x:c>
      <x:c r="F620" s="1" t="n">
        <x:v>72.9</x:v>
      </x:c>
      <x:c r="G620" s="1" t="n">
        <x:v>155</x:v>
      </x:c>
      <x:c r="H620" s="1" t="n">
        <x:v>0</x:v>
      </x:c>
      <x:c r="I620" s="1" t="n">
        <x:v>0</x:v>
      </x:c>
      <x:c r="J620" s="1" t="n">
        <x:v>0</x:v>
      </x:c>
      <x:c r="K620" s="1" t="n">
        <x:v>0</x:v>
      </x:c>
      <x:c r="L620" s="1" t="n">
        <x:v>999</x:v>
      </x:c>
      <x:c r="M620" s="1" t="n">
        <x:v>0</x:v>
      </x:c>
      <x:c r="N620" s="1" t="n">
        <x:v>0</x:v>
      </x:c>
      <x:c r="O620" s="1" t="n">
        <x:v>0</x:v>
      </x:c>
      <x:c r="P620" s="1" t="n">
        <x:v>0</x:v>
      </x:c>
      <x:c r="Q620" s="1" t="n">
        <x:v>24</x:v>
      </x:c>
      <x:c r="R620" s="1" t="n">
        <x:v>0</x:v>
      </x:c>
      <x:c r="S620" s="1" t="n">
        <x:v>0.06</x:v>
      </x:c>
      <x:c r="T620" s="1" t="n">
        <x:v>4</x:v>
      </x:c>
      <x:c r="U620" s="1" t="s">
        <x:v>1884</x:v>
      </x:c>
      <x:c r="V620" s="15" t="n">
        <x:v>8947.5</x:v>
      </x:c>
      <x:c r="W620" s="1" t="n">
        <x:v>100</x:v>
      </x:c>
      <x:c r="X620" s="1" t="n">
        <x:v>0</x:v>
      </x:c>
      <x:c r="Y620" s="1" t="n">
        <x:v>0</x:v>
      </x:c>
      <x:c r="Z620" s="16" t="n">
        <x:f aca="0">MIN(100,ROUND(MIN(1,E620/10)*15+MIN(1,G620/120)*15+MIN(1,H620/3)*12+MIN(1,J620/2)*10+MIN(1,K620/60)*10+MIN(1,O620/2)*10+MIN(1,P620/2)*8+MIN(1,R620/12)*7+MIN(1,S620/4)*5+MIN(1,T620/8)*3+IF(U620="Unsupported",3,IF(U620="Limited Support",1,0))+IF(C620="Critical",2,IF(C620="High",1,0)),0))</x:f>
        <x:v>24</x:v>
      </x:c>
      <x:c r="AA620" s="1" t="str">
        <x:f aca="0">IF(Z620&gt;=70,"Critical",IF(Z620&gt;=50,"High",IF(Z620&gt;=30,"Medium","Routine")))</x:f>
        <x:v>Routine</x:v>
      </x:c>
      <x:c r="AB620" s="1" t="str">
        <x:f aca="0">IF(W620&gt;=85,"Passes score threshold only","Below score threshold")</x:f>
        <x:v>Passes score threshold only</x:v>
      </x:c>
      <x:c r="AC620" s="12" t="n">
        <x:v>0</x:v>
      </x:c>
      <x:c r="AD620" s="12"/>
      <x:c r="AE620" s="12"/>
    </x:row>
    <x:row r="621" ht="15" hidden="0" customHeight="1">
      <x:c r="A621" s="1" t="s">
        <x:v>1307</x:v>
      </x:c>
      <x:c r="B621" s="1" t="s">
        <x:v>1945</x:v>
      </x:c>
      <x:c r="C621" s="1" t="s">
        <x:v>1893</x:v>
      </x:c>
      <x:c r="D621" s="1" t="s">
        <x:v>1870</x:v>
      </x:c>
      <x:c r="E621" s="1" t="n">
        <x:v>1.13</x:v>
      </x:c>
      <x:c r="F621" s="1" t="n">
        <x:v>68.6</x:v>
      </x:c>
      <x:c r="G621" s="1" t="n">
        <x:v>0</x:v>
      </x:c>
      <x:c r="H621" s="1" t="n">
        <x:v>0</x:v>
      </x:c>
      <x:c r="I621" s="1" t="n">
        <x:v>0</x:v>
      </x:c>
      <x:c r="J621" s="1" t="n">
        <x:v>0</x:v>
      </x:c>
      <x:c r="K621" s="1" t="n">
        <x:v>0</x:v>
      </x:c>
      <x:c r="L621" s="1" t="n">
        <x:v>999</x:v>
      </x:c>
      <x:c r="M621" s="1" t="n">
        <x:v>0</x:v>
      </x:c>
      <x:c r="N621" s="1" t="n">
        <x:v>0</x:v>
      </x:c>
      <x:c r="O621" s="1" t="n">
        <x:v>0</x:v>
      </x:c>
      <x:c r="P621" s="1" t="n">
        <x:v>0</x:v>
      </x:c>
      <x:c r="Q621" s="1" t="n">
        <x:v>12</x:v>
      </x:c>
      <x:c r="R621" s="1" t="n">
        <x:v>2</x:v>
      </x:c>
      <x:c r="S621" s="1" t="n">
        <x:v>0.99</x:v>
      </x:c>
      <x:c r="T621" s="1" t="n">
        <x:v>4</x:v>
      </x:c>
      <x:c r="U621" s="1" t="s">
        <x:v>1884</x:v>
      </x:c>
      <x:c r="V621" s="15" t="n">
        <x:v>2818.41</x:v>
      </x:c>
      <x:c r="W621" s="1" t="n">
        <x:v>97.3</x:v>
      </x:c>
      <x:c r="X621" s="1" t="n">
        <x:v>0</x:v>
      </x:c>
      <x:c r="Y621" s="1" t="n">
        <x:v>0</x:v>
      </x:c>
      <x:c r="Z621" s="16" t="n">
        <x:f aca="0">MIN(100,ROUND(MIN(1,E621/10)*15+MIN(1,G621/120)*15+MIN(1,H621/3)*12+MIN(1,J621/2)*10+MIN(1,K621/60)*10+MIN(1,O621/2)*10+MIN(1,P621/2)*8+MIN(1,R621/12)*7+MIN(1,S621/4)*5+MIN(1,T621/8)*3+IF(U621="Unsupported",3,IF(U621="Limited Support",1,0))+IF(C621="Critical",2,IF(C621="High",1,0)),0))</x:f>
        <x:v>7</x:v>
      </x:c>
      <x:c r="AA621" s="1" t="str">
        <x:f aca="0">IF(Z621&gt;=70,"Critical",IF(Z621&gt;=50,"High",IF(Z621&gt;=30,"Medium","Routine")))</x:f>
        <x:v>Routine</x:v>
      </x:c>
      <x:c r="AB621" s="1" t="str">
        <x:f aca="0">IF(W621&gt;=85,"Passes score threshold only","Below score threshold")</x:f>
        <x:v>Passes score threshold only</x:v>
      </x:c>
      <x:c r="AC621" s="12" t="n">
        <x:v>0</x:v>
      </x:c>
      <x:c r="AD621" s="12"/>
      <x:c r="AE621" s="12"/>
    </x:row>
    <x:row r="622" ht="15" hidden="0" customHeight="1">
      <x:c r="A622" s="1" t="s">
        <x:v>1311</x:v>
      </x:c>
      <x:c r="B622" s="1" t="s">
        <x:v>1933</x:v>
      </x:c>
      <x:c r="C622" s="1" t="s">
        <x:v>1872</x:v>
      </x:c>
      <x:c r="D622" s="1" t="s">
        <x:v>1870</x:v>
      </x:c>
      <x:c r="E622" s="1" t="n">
        <x:v>3.28</x:v>
      </x:c>
      <x:c r="F622" s="1" t="n">
        <x:v>70.4</x:v>
      </x:c>
      <x:c r="G622" s="1" t="n">
        <x:v>0</x:v>
      </x:c>
      <x:c r="H622" s="1" t="n">
        <x:v>0</x:v>
      </x:c>
      <x:c r="I622" s="1" t="n">
        <x:v>1</x:v>
      </x:c>
      <x:c r="J622" s="1" t="n">
        <x:v>0</x:v>
      </x:c>
      <x:c r="K622" s="1" t="n">
        <x:v>0</x:v>
      </x:c>
      <x:c r="L622" s="1" t="n">
        <x:v>40</x:v>
      </x:c>
      <x:c r="M622" s="1" t="n">
        <x:v>0.4</x:v>
      </x:c>
      <x:c r="N622" s="1" t="n">
        <x:v>0</x:v>
      </x:c>
      <x:c r="O622" s="1" t="n">
        <x:v>0</x:v>
      </x:c>
      <x:c r="P622" s="1" t="n">
        <x:v>0</x:v>
      </x:c>
      <x:c r="Q622" s="1" t="n">
        <x:v>18</x:v>
      </x:c>
      <x:c r="R622" s="1" t="n">
        <x:v>0</x:v>
      </x:c>
      <x:c r="S622" s="1" t="n">
        <x:v>0.3</x:v>
      </x:c>
      <x:c r="T622" s="1" t="n">
        <x:v>4</x:v>
      </x:c>
      <x:c r="U622" s="1" t="s">
        <x:v>1884</x:v>
      </x:c>
      <x:c r="V622" s="15" t="n">
        <x:v>2024.53</x:v>
      </x:c>
      <x:c r="W622" s="1" t="n">
        <x:v>94.9</x:v>
      </x:c>
      <x:c r="X622" s="1" t="n">
        <x:v>0</x:v>
      </x:c>
      <x:c r="Y622" s="1" t="n">
        <x:v>0</x:v>
      </x:c>
      <x:c r="Z622" s="16" t="n">
        <x:f aca="0">MIN(100,ROUND(MIN(1,E622/10)*15+MIN(1,G622/120)*15+MIN(1,H622/3)*12+MIN(1,J622/2)*10+MIN(1,K622/60)*10+MIN(1,O622/2)*10+MIN(1,P622/2)*8+MIN(1,R622/12)*7+MIN(1,S622/4)*5+MIN(1,T622/8)*3+IF(U622="Unsupported",3,IF(U622="Limited Support",1,0))+IF(C622="Critical",2,IF(C622="High",1,0)),0))</x:f>
        <x:v>7</x:v>
      </x:c>
      <x:c r="AA622" s="1" t="str">
        <x:f aca="0">IF(Z622&gt;=70,"Critical",IF(Z622&gt;=50,"High",IF(Z622&gt;=30,"Medium","Routine")))</x:f>
        <x:v>Routine</x:v>
      </x:c>
      <x:c r="AB622" s="1" t="str">
        <x:f aca="0">IF(W622&gt;=85,"Passes score threshold only","Below score threshold")</x:f>
        <x:v>Passes score threshold only</x:v>
      </x:c>
      <x:c r="AC622" s="12" t="n">
        <x:v>2</x:v>
      </x:c>
      <x:c r="AD622" s="12" t="n">
        <x:v>40</x:v>
      </x:c>
      <x:c r="AE622" s="12" t="n">
        <x:v>361</x:v>
      </x:c>
    </x:row>
    <x:row r="623" ht="15" hidden="0" customHeight="1">
      <x:c r="A623" s="1" t="s">
        <x:v>1312</x:v>
      </x:c>
      <x:c r="B623" s="1" t="s">
        <x:v>1866</x:v>
      </x:c>
      <x:c r="C623" s="1" t="s">
        <x:v>1872</x:v>
      </x:c>
      <x:c r="D623" s="1" t="s">
        <x:v>1870</x:v>
      </x:c>
      <x:c r="E623" s="1" t="n">
        <x:v>3.5</x:v>
      </x:c>
      <x:c r="F623" s="1" t="n">
        <x:v>52.6</x:v>
      </x:c>
      <x:c r="G623" s="1" t="n">
        <x:v>0</x:v>
      </x:c>
      <x:c r="H623" s="1" t="n">
        <x:v>0</x:v>
      </x:c>
      <x:c r="I623" s="1" t="n">
        <x:v>1</x:v>
      </x:c>
      <x:c r="J623" s="1" t="n">
        <x:v>0</x:v>
      </x:c>
      <x:c r="K623" s="1" t="n">
        <x:v>0</x:v>
      </x:c>
      <x:c r="L623" s="1" t="n">
        <x:v>244</x:v>
      </x:c>
      <x:c r="M623" s="1" t="n">
        <x:v>2</x:v>
      </x:c>
      <x:c r="N623" s="1" t="n">
        <x:v>0</x:v>
      </x:c>
      <x:c r="O623" s="1" t="n">
        <x:v>0</x:v>
      </x:c>
      <x:c r="P623" s="1" t="n">
        <x:v>0</x:v>
      </x:c>
      <x:c r="Q623" s="1" t="n">
        <x:v>9</x:v>
      </x:c>
      <x:c r="R623" s="1" t="n">
        <x:v>0</x:v>
      </x:c>
      <x:c r="S623" s="1" t="n">
        <x:v>0.19</x:v>
      </x:c>
      <x:c r="T623" s="1" t="n">
        <x:v>2</x:v>
      </x:c>
      <x:c r="U623" s="1" t="s">
        <x:v>1884</x:v>
      </x:c>
      <x:c r="V623" s="15" t="n">
        <x:v>52173.63</x:v>
      </x:c>
      <x:c r="W623" s="1" t="n">
        <x:v>90.3</x:v>
      </x:c>
      <x:c r="X623" s="1" t="n">
        <x:v>0</x:v>
      </x:c>
      <x:c r="Y623" s="1" t="n">
        <x:v>0</x:v>
      </x:c>
      <x:c r="Z623" s="16" t="n">
        <x:f aca="0">MIN(100,ROUND(MIN(1,E623/10)*15+MIN(1,G623/120)*15+MIN(1,H623/3)*12+MIN(1,J623/2)*10+MIN(1,K623/60)*10+MIN(1,O623/2)*10+MIN(1,P623/2)*8+MIN(1,R623/12)*7+MIN(1,S623/4)*5+MIN(1,T623/8)*3+IF(U623="Unsupported",3,IF(U623="Limited Support",1,0))+IF(C623="Critical",2,IF(C623="High",1,0)),0))</x:f>
        <x:v>6</x:v>
      </x:c>
      <x:c r="AA623" s="1" t="str">
        <x:f aca="0">IF(Z623&gt;=70,"Critical",IF(Z623&gt;=50,"High",IF(Z623&gt;=30,"Medium","Routine")))</x:f>
        <x:v>Routine</x:v>
      </x:c>
      <x:c r="AB623" s="1" t="str">
        <x:f aca="0">IF(W623&gt;=85,"Passes score threshold only","Below score threshold")</x:f>
        <x:v>Passes score threshold only</x:v>
      </x:c>
      <x:c r="AC623" s="12" t="n">
        <x:v>1</x:v>
      </x:c>
      <x:c r="AD623" s="12"/>
      <x:c r="AE623" s="12" t="n">
        <x:v>244</x:v>
      </x:c>
    </x:row>
    <x:row r="624" ht="15" hidden="0" customHeight="1">
      <x:c r="A624" s="1" t="s">
        <x:v>1313</x:v>
      </x:c>
      <x:c r="B624" s="1" t="s">
        <x:v>2010</x:v>
      </x:c>
      <x:c r="C624" s="1" t="s">
        <x:v>1893</x:v>
      </x:c>
      <x:c r="D624" s="1" t="s">
        <x:v>1891</x:v>
      </x:c>
      <x:c r="E624" s="1" t="n">
        <x:v>4.29</x:v>
      </x:c>
      <x:c r="F624" s="1" t="n">
        <x:v>63</x:v>
      </x:c>
      <x:c r="G624" s="1" t="n">
        <x:v>0</x:v>
      </x:c>
      <x:c r="H624" s="1" t="n">
        <x:v>0</x:v>
      </x:c>
      <x:c r="I624" s="1" t="n">
        <x:v>0</x:v>
      </x:c>
      <x:c r="J624" s="1" t="n">
        <x:v>0</x:v>
      </x:c>
      <x:c r="K624" s="1" t="n">
        <x:v>0</x:v>
      </x:c>
      <x:c r="L624" s="1" t="n">
        <x:v>503</x:v>
      </x:c>
      <x:c r="M624" s="1" t="n">
        <x:v>0</x:v>
      </x:c>
      <x:c r="N624" s="1" t="n">
        <x:v>0</x:v>
      </x:c>
      <x:c r="O624" s="1" t="n">
        <x:v>0</x:v>
      </x:c>
      <x:c r="P624" s="1" t="n">
        <x:v>0</x:v>
      </x:c>
      <x:c r="Q624" s="1" t="n">
        <x:v>28</x:v>
      </x:c>
      <x:c r="R624" s="1" t="n">
        <x:v>2</x:v>
      </x:c>
      <x:c r="S624" s="1" t="n">
        <x:v>1.28</x:v>
      </x:c>
      <x:c r="T624" s="1" t="n">
        <x:v>4</x:v>
      </x:c>
      <x:c r="U624" s="1" t="s">
        <x:v>1884</x:v>
      </x:c>
      <x:c r="V624" s="15" t="n">
        <x:v>2184.33</x:v>
      </x:c>
      <x:c r="W624" s="1" t="n">
        <x:v>100</x:v>
      </x:c>
      <x:c r="X624" s="1" t="n">
        <x:v>0</x:v>
      </x:c>
      <x:c r="Y624" s="1" t="n">
        <x:v>0</x:v>
      </x:c>
      <x:c r="Z624" s="16" t="n">
        <x:f aca="0">MIN(100,ROUND(MIN(1,E624/10)*15+MIN(1,G624/120)*15+MIN(1,H624/3)*12+MIN(1,J624/2)*10+MIN(1,K624/60)*10+MIN(1,O624/2)*10+MIN(1,P624/2)*8+MIN(1,R624/12)*7+MIN(1,S624/4)*5+MIN(1,T624/8)*3+IF(U624="Unsupported",3,IF(U624="Limited Support",1,0))+IF(C624="Critical",2,IF(C624="High",1,0)),0))</x:f>
        <x:v>12</x:v>
      </x:c>
      <x:c r="AA624" s="1" t="str">
        <x:f aca="0">IF(Z624&gt;=70,"Critical",IF(Z624&gt;=50,"High",IF(Z624&gt;=30,"Medium","Routine")))</x:f>
        <x:v>Routine</x:v>
      </x:c>
      <x:c r="AB624" s="1" t="str">
        <x:f aca="0">IF(W624&gt;=85,"Passes score threshold only","Below score threshold")</x:f>
        <x:v>Passes score threshold only</x:v>
      </x:c>
      <x:c r="AC624" s="12" t="n">
        <x:v>1</x:v>
      </x:c>
      <x:c r="AD624" s="12"/>
      <x:c r="AE624" s="12" t="n">
        <x:v>503</x:v>
      </x:c>
    </x:row>
    <x:row r="625" ht="15" hidden="0" customHeight="1">
      <x:c r="A625" s="1" t="s">
        <x:v>3572</x:v>
      </x:c>
      <x:c r="B625" s="1" t="s">
        <x:v>2010</x:v>
      </x:c>
      <x:c r="C625" s="1" t="s">
        <x:v>1893</x:v>
      </x:c>
      <x:c r="D625" s="1" t="s">
        <x:v>1891</x:v>
      </x:c>
      <x:c r="E625" s="1" t="n">
        <x:v>5.16</x:v>
      </x:c>
      <x:c r="F625" s="1" t="n">
        <x:v>68.4</x:v>
      </x:c>
      <x:c r="G625" s="1" t="n">
        <x:v>0</x:v>
      </x:c>
      <x:c r="H625" s="1" t="n">
        <x:v>2</x:v>
      </x:c>
      <x:c r="I625" s="1" t="n">
        <x:v>2</x:v>
      </x:c>
      <x:c r="J625" s="1" t="n">
        <x:v>1</x:v>
      </x:c>
      <x:c r="K625" s="1" t="n">
        <x:v>12.8</x:v>
      </x:c>
      <x:c r="L625" s="1" t="n">
        <x:v>175</x:v>
      </x:c>
      <x:c r="M625" s="1" t="n">
        <x:v>1</x:v>
      </x:c>
      <x:c r="N625" s="1" t="n">
        <x:v>0</x:v>
      </x:c>
      <x:c r="O625" s="1" t="n">
        <x:v>0</x:v>
      </x:c>
      <x:c r="P625" s="1" t="n">
        <x:v>0</x:v>
      </x:c>
      <x:c r="Q625" s="1" t="n">
        <x:v>34</x:v>
      </x:c>
      <x:c r="R625" s="1" t="n">
        <x:v>1</x:v>
      </x:c>
      <x:c r="S625" s="1" t="n">
        <x:v>0.34</x:v>
      </x:c>
      <x:c r="T625" s="1" t="n">
        <x:v>6</x:v>
      </x:c>
      <x:c r="U625" s="1" t="s">
        <x:v>1884</x:v>
      </x:c>
      <x:c r="V625" s="15" t="n">
        <x:v>2927.23</x:v>
      </x:c>
      <x:c r="W625" s="1" t="n">
        <x:v>97.5</x:v>
      </x:c>
      <x:c r="X625" s="1" t="n">
        <x:v>0</x:v>
      </x:c>
      <x:c r="Y625" s="1" t="n">
        <x:v>0</x:v>
      </x:c>
      <x:c r="Z625" s="16" t="n">
        <x:f aca="0">MIN(100,ROUND(MIN(1,E625/10)*15+MIN(1,G625/120)*15+MIN(1,H625/3)*12+MIN(1,J625/2)*10+MIN(1,K625/60)*10+MIN(1,O625/2)*10+MIN(1,P625/2)*8+MIN(1,R625/12)*7+MIN(1,S625/4)*5+MIN(1,T625/8)*3+IF(U625="Unsupported",3,IF(U625="Limited Support",1,0))+IF(C625="Critical",2,IF(C625="High",1,0)),0))</x:f>
        <x:v>27</x:v>
      </x:c>
      <x:c r="AA625" s="1" t="str">
        <x:f aca="0">IF(Z625&gt;=70,"Critical",IF(Z625&gt;=50,"High",IF(Z625&gt;=30,"Medium","Routine")))</x:f>
        <x:v>Routine</x:v>
      </x:c>
      <x:c r="AB625" s="1" t="str">
        <x:f aca="0">IF(W625&gt;=85,"Passes score threshold only","Below score threshold")</x:f>
        <x:v>Passes score threshold only</x:v>
      </x:c>
      <x:c r="AC625" s="12" t="n">
        <x:v>3</x:v>
      </x:c>
      <x:c r="AD625" s="12" t="n">
        <x:v>175</x:v>
      </x:c>
      <x:c r="AE625" s="12" t="n">
        <x:v>54</x:v>
      </x:c>
    </x:row>
    <x:row r="626" ht="15" hidden="0" customHeight="1">
      <x:c r="A626" s="1" t="s">
        <x:v>3575</x:v>
      </x:c>
      <x:c r="B626" s="1" t="s">
        <x:v>1927</x:v>
      </x:c>
      <x:c r="C626" s="1" t="s">
        <x:v>1902</x:v>
      </x:c>
      <x:c r="D626" s="1" t="s">
        <x:v>1870</x:v>
      </x:c>
      <x:c r="E626" s="1" t="n">
        <x:v>3.07</x:v>
      </x:c>
      <x:c r="F626" s="1" t="n">
        <x:v>80.1</x:v>
      </x:c>
      <x:c r="G626" s="1" t="n">
        <x:v>22</x:v>
      </x:c>
      <x:c r="H626" s="1" t="n">
        <x:v>0</x:v>
      </x:c>
      <x:c r="I626" s="1" t="n">
        <x:v>0</x:v>
      </x:c>
      <x:c r="J626" s="1" t="n">
        <x:v>0</x:v>
      </x:c>
      <x:c r="K626" s="1" t="n">
        <x:v>0</x:v>
      </x:c>
      <x:c r="L626" s="1" t="n">
        <x:v>83</x:v>
      </x:c>
      <x:c r="M626" s="1" t="n">
        <x:v>0</x:v>
      </x:c>
      <x:c r="N626" s="1" t="n">
        <x:v>0</x:v>
      </x:c>
      <x:c r="O626" s="1" t="n">
        <x:v>0</x:v>
      </x:c>
      <x:c r="P626" s="1" t="n">
        <x:v>0</x:v>
      </x:c>
      <x:c r="Q626" s="1" t="n">
        <x:v>26</x:v>
      </x:c>
      <x:c r="R626" s="1" t="n">
        <x:v>0</x:v>
      </x:c>
      <x:c r="S626" s="1" t="n">
        <x:v>0.59</x:v>
      </x:c>
      <x:c r="T626" s="1" t="n">
        <x:v>5</x:v>
      </x:c>
      <x:c r="U626" s="1" t="s">
        <x:v>1884</x:v>
      </x:c>
      <x:c r="V626" s="15" t="n">
        <x:v>10046.59</x:v>
      </x:c>
      <x:c r="W626" s="1" t="n">
        <x:v>95.1</x:v>
      </x:c>
      <x:c r="X626" s="1" t="n">
        <x:v>0</x:v>
      </x:c>
      <x:c r="Y626" s="1" t="n">
        <x:v>0</x:v>
      </x:c>
      <x:c r="Z626" s="16" t="n">
        <x:f aca="0">MIN(100,ROUND(MIN(1,E626/10)*15+MIN(1,G626/120)*15+MIN(1,H626/3)*12+MIN(1,J626/2)*10+MIN(1,K626/60)*10+MIN(1,O626/2)*10+MIN(1,P626/2)*8+MIN(1,R626/12)*7+MIN(1,S626/4)*5+MIN(1,T626/8)*3+IF(U626="Unsupported",3,IF(U626="Limited Support",1,0))+IF(C626="Critical",2,IF(C626="High",1,0)),0))</x:f>
        <x:v>12</x:v>
      </x:c>
      <x:c r="AA626" s="1" t="str">
        <x:f aca="0">IF(Z626&gt;=70,"Critical",IF(Z626&gt;=50,"High",IF(Z626&gt;=30,"Medium","Routine")))</x:f>
        <x:v>Routine</x:v>
      </x:c>
      <x:c r="AB626" s="1" t="str">
        <x:f aca="0">IF(W626&gt;=85,"Passes score threshold only","Below score threshold")</x:f>
        <x:v>Passes score threshold only</x:v>
      </x:c>
      <x:c r="AC626" s="12" t="n">
        <x:v>2</x:v>
      </x:c>
      <x:c r="AD626" s="12" t="n">
        <x:v>83</x:v>
      </x:c>
      <x:c r="AE626" s="12" t="n">
        <x:v>525</x:v>
      </x:c>
    </x:row>
    <x:row r="627" ht="15" hidden="0" customHeight="1">
      <x:c r="A627" s="1" t="s">
        <x:v>1314</x:v>
      </x:c>
      <x:c r="B627" s="1" t="s">
        <x:v>1879</x:v>
      </x:c>
      <x:c r="C627" s="1" t="s">
        <x:v>1893</x:v>
      </x:c>
      <x:c r="D627" s="1" t="s">
        <x:v>1870</x:v>
      </x:c>
      <x:c r="E627" s="1" t="n">
        <x:v>3.2</x:v>
      </x:c>
      <x:c r="F627" s="1" t="n">
        <x:v>69.6</x:v>
      </x:c>
      <x:c r="G627" s="1" t="n">
        <x:v>0</x:v>
      </x:c>
      <x:c r="H627" s="1" t="n">
        <x:v>0</x:v>
      </x:c>
      <x:c r="I627" s="1" t="n">
        <x:v>0</x:v>
      </x:c>
      <x:c r="J627" s="1" t="n">
        <x:v>0</x:v>
      </x:c>
      <x:c r="K627" s="1" t="n">
        <x:v>0</x:v>
      </x:c>
      <x:c r="L627" s="1" t="n">
        <x:v>738</x:v>
      </x:c>
      <x:c r="M627" s="1" t="n">
        <x:v>0</x:v>
      </x:c>
      <x:c r="N627" s="1" t="n">
        <x:v>0</x:v>
      </x:c>
      <x:c r="O627" s="1" t="n">
        <x:v>0</x:v>
      </x:c>
      <x:c r="P627" s="1" t="n">
        <x:v>0</x:v>
      </x:c>
      <x:c r="Q627" s="1" t="n">
        <x:v>13</x:v>
      </x:c>
      <x:c r="R627" s="1" t="n">
        <x:v>1</x:v>
      </x:c>
      <x:c r="S627" s="1" t="n">
        <x:v>0</x:v>
      </x:c>
      <x:c r="T627" s="1" t="n">
        <x:v>3</x:v>
      </x:c>
      <x:c r="U627" s="1" t="s">
        <x:v>1884</x:v>
      </x:c>
      <x:c r="V627" s="15" t="n">
        <x:v>1713.34</x:v>
      </x:c>
      <x:c r="W627" s="1" t="n">
        <x:v>97.3</x:v>
      </x:c>
      <x:c r="X627" s="1" t="n">
        <x:v>0</x:v>
      </x:c>
      <x:c r="Y627" s="1" t="n">
        <x:v>0</x:v>
      </x:c>
      <x:c r="Z627" s="16" t="n">
        <x:f aca="0">MIN(100,ROUND(MIN(1,E627/10)*15+MIN(1,G627/120)*15+MIN(1,H627/3)*12+MIN(1,J627/2)*10+MIN(1,K627/60)*10+MIN(1,O627/2)*10+MIN(1,P627/2)*8+MIN(1,R627/12)*7+MIN(1,S627/4)*5+MIN(1,T627/8)*3+IF(U627="Unsupported",3,IF(U627="Limited Support",1,0))+IF(C627="Critical",2,IF(C627="High",1,0)),0))</x:f>
        <x:v>8</x:v>
      </x:c>
      <x:c r="AA627" s="1" t="str">
        <x:f aca="0">IF(Z627&gt;=70,"Critical",IF(Z627&gt;=50,"High",IF(Z627&gt;=30,"Medium","Routine")))</x:f>
        <x:v>Routine</x:v>
      </x:c>
      <x:c r="AB627" s="1" t="str">
        <x:f aca="0">IF(W627&gt;=85,"Passes score threshold only","Below score threshold")</x:f>
        <x:v>Passes score threshold only</x:v>
      </x:c>
      <x:c r="AC627" s="12" t="n">
        <x:v>1</x:v>
      </x:c>
      <x:c r="AD627" s="12"/>
      <x:c r="AE627" s="12" t="n">
        <x:v>738</x:v>
      </x:c>
    </x:row>
    <x:row r="628" ht="15" hidden="0" customHeight="1">
      <x:c r="A628" s="1" t="s">
        <x:v>3580</x:v>
      </x:c>
      <x:c r="B628" s="1" t="s">
        <x:v>2010</x:v>
      </x:c>
      <x:c r="C628" s="1" t="s">
        <x:v>1893</x:v>
      </x:c>
      <x:c r="D628" s="1" t="s">
        <x:v>1870</x:v>
      </x:c>
      <x:c r="E628" s="1" t="n">
        <x:v>3.38</x:v>
      </x:c>
      <x:c r="F628" s="1" t="n">
        <x:v>68.2</x:v>
      </x:c>
      <x:c r="G628" s="1" t="n">
        <x:v>0</x:v>
      </x:c>
      <x:c r="H628" s="1" t="n">
        <x:v>0</x:v>
      </x:c>
      <x:c r="I628" s="1" t="n">
        <x:v>0</x:v>
      </x:c>
      <x:c r="J628" s="1" t="n">
        <x:v>0</x:v>
      </x:c>
      <x:c r="K628" s="1" t="n">
        <x:v>0</x:v>
      </x:c>
      <x:c r="L628" s="1" t="n">
        <x:v>530</x:v>
      </x:c>
      <x:c r="M628" s="1" t="n">
        <x:v>0</x:v>
      </x:c>
      <x:c r="N628" s="1" t="n">
        <x:v>0</x:v>
      </x:c>
      <x:c r="O628" s="1" t="n">
        <x:v>0</x:v>
      </x:c>
      <x:c r="P628" s="1" t="n">
        <x:v>0</x:v>
      </x:c>
      <x:c r="Q628" s="1" t="n">
        <x:v>36</x:v>
      </x:c>
      <x:c r="R628" s="1" t="n">
        <x:v>0</x:v>
      </x:c>
      <x:c r="S628" s="1" t="n">
        <x:v>0.05</x:v>
      </x:c>
      <x:c r="T628" s="1" t="n">
        <x:v>3</x:v>
      </x:c>
      <x:c r="U628" s="1" t="s">
        <x:v>1907</x:v>
      </x:c>
      <x:c r="V628" s="15" t="n">
        <x:v>2420.37</x:v>
      </x:c>
      <x:c r="W628" s="1" t="n">
        <x:v>89.4</x:v>
      </x:c>
      <x:c r="X628" s="1" t="n">
        <x:v>0</x:v>
      </x:c>
      <x:c r="Y628" s="1" t="n">
        <x:v>0</x:v>
      </x:c>
      <x:c r="Z628" s="16" t="n">
        <x:f aca="0">MIN(100,ROUND(MIN(1,E628/10)*15+MIN(1,G628/120)*15+MIN(1,H628/3)*12+MIN(1,J628/2)*10+MIN(1,K628/60)*10+MIN(1,O628/2)*10+MIN(1,P628/2)*8+MIN(1,R628/12)*7+MIN(1,S628/4)*5+MIN(1,T628/8)*3+IF(U628="Unsupported",3,IF(U628="Limited Support",1,0))+IF(C628="Critical",2,IF(C628="High",1,0)),0))</x:f>
        <x:v>8</x:v>
      </x:c>
      <x:c r="AA628" s="1" t="str">
        <x:f aca="0">IF(Z628&gt;=70,"Critical",IF(Z628&gt;=50,"High",IF(Z628&gt;=30,"Medium","Routine")))</x:f>
        <x:v>Routine</x:v>
      </x:c>
      <x:c r="AB628" s="1" t="str">
        <x:f aca="0">IF(W628&gt;=85,"Passes score threshold only","Below score threshold")</x:f>
        <x:v>Passes score threshold only</x:v>
      </x:c>
      <x:c r="AC628" s="12" t="n">
        <x:v>1</x:v>
      </x:c>
      <x:c r="AD628" s="12"/>
      <x:c r="AE628" s="12" t="n">
        <x:v>530</x:v>
      </x:c>
    </x:row>
    <x:row r="629" ht="15" hidden="0" customHeight="1">
      <x:c r="A629" s="1" t="s">
        <x:v>3583</x:v>
      </x:c>
      <x:c r="B629" s="1" t="s">
        <x:v>1879</x:v>
      </x:c>
      <x:c r="C629" s="1" t="s">
        <x:v>1893</x:v>
      </x:c>
      <x:c r="D629" s="1" t="s">
        <x:v>1870</x:v>
      </x:c>
      <x:c r="E629" s="1" t="n">
        <x:v>8.18</x:v>
      </x:c>
      <x:c r="F629" s="1" t="n">
        <x:v>49.8</x:v>
      </x:c>
      <x:c r="G629" s="1" t="n">
        <x:v>0</x:v>
      </x:c>
      <x:c r="H629" s="1" t="n">
        <x:v>1</x:v>
      </x:c>
      <x:c r="I629" s="1" t="n">
        <x:v>2</x:v>
      </x:c>
      <x:c r="J629" s="1" t="n">
        <x:v>0</x:v>
      </x:c>
      <x:c r="K629" s="1" t="n">
        <x:v>15.8</x:v>
      </x:c>
      <x:c r="L629" s="1" t="n">
        <x:v>199.5</x:v>
      </x:c>
      <x:c r="M629" s="1" t="n">
        <x:v>2.2</x:v>
      </x:c>
      <x:c r="N629" s="1" t="n">
        <x:v>0</x:v>
      </x:c>
      <x:c r="O629" s="1" t="n">
        <x:v>0</x:v>
      </x:c>
      <x:c r="P629" s="1" t="n">
        <x:v>0</x:v>
      </x:c>
      <x:c r="Q629" s="1" t="n">
        <x:v>18</x:v>
      </x:c>
      <x:c r="R629" s="1" t="n">
        <x:v>5</x:v>
      </x:c>
      <x:c r="S629" s="1" t="n">
        <x:v>0.22</x:v>
      </x:c>
      <x:c r="T629" s="1" t="n">
        <x:v>1</x:v>
      </x:c>
      <x:c r="U629" s="1" t="s">
        <x:v>1884</x:v>
      </x:c>
      <x:c r="V629" s="15" t="n">
        <x:v>1552.72</x:v>
      </x:c>
      <x:c r="W629" s="1" t="n">
        <x:v>100</x:v>
      </x:c>
      <x:c r="X629" s="1" t="n">
        <x:v>0</x:v>
      </x:c>
      <x:c r="Y629" s="1" t="n">
        <x:v>0</x:v>
      </x:c>
      <x:c r="Z629" s="16" t="n">
        <x:f aca="0">MIN(100,ROUND(MIN(1,E629/10)*15+MIN(1,G629/120)*15+MIN(1,H629/3)*12+MIN(1,J629/2)*10+MIN(1,K629/60)*10+MIN(1,O629/2)*10+MIN(1,P629/2)*8+MIN(1,R629/12)*7+MIN(1,S629/4)*5+MIN(1,T629/8)*3+IF(U629="Unsupported",3,IF(U629="Limited Support",1,0))+IF(C629="Critical",2,IF(C629="High",1,0)),0))</x:f>
        <x:v>23</x:v>
      </x:c>
      <x:c r="AA629" s="1" t="str">
        <x:f aca="0">IF(Z629&gt;=70,"Critical",IF(Z629&gt;=50,"High",IF(Z629&gt;=30,"Medium","Routine")))</x:f>
        <x:v>Routine</x:v>
      </x:c>
      <x:c r="AB629" s="1" t="str">
        <x:f aca="0">IF(W629&gt;=85,"Passes score threshold only","Below score threshold")</x:f>
        <x:v>Passes score threshold only</x:v>
      </x:c>
      <x:c r="AC629" s="12" t="n">
        <x:v>3</x:v>
      </x:c>
      <x:c r="AD629" s="12" t="n">
        <x:v>199.5</x:v>
      </x:c>
      <x:c r="AE629" s="12" t="n">
        <x:v>74</x:v>
      </x:c>
    </x:row>
    <x:row r="630" ht="15" hidden="0" customHeight="1">
      <x:c r="A630" s="1" t="s">
        <x:v>1316</x:v>
      </x:c>
      <x:c r="B630" s="1" t="s">
        <x:v>2010</x:v>
      </x:c>
      <x:c r="C630" s="1" t="s">
        <x:v>1872</x:v>
      </x:c>
      <x:c r="D630" s="1" t="s">
        <x:v>1870</x:v>
      </x:c>
      <x:c r="E630" s="1" t="n">
        <x:v>3.51</x:v>
      </x:c>
      <x:c r="F630" s="1" t="n">
        <x:v>65.3</x:v>
      </x:c>
      <x:c r="G630" s="1" t="n">
        <x:v>0</x:v>
      </x:c>
      <x:c r="H630" s="1" t="n">
        <x:v>0</x:v>
      </x:c>
      <x:c r="I630" s="1" t="n">
        <x:v>1</x:v>
      </x:c>
      <x:c r="J630" s="1" t="n">
        <x:v>0</x:v>
      </x:c>
      <x:c r="K630" s="1" t="n">
        <x:v>0</x:v>
      </x:c>
      <x:c r="L630" s="1" t="n">
        <x:v>335</x:v>
      </x:c>
      <x:c r="M630" s="1" t="n">
        <x:v>3.7</x:v>
      </x:c>
      <x:c r="N630" s="1" t="n">
        <x:v>0</x:v>
      </x:c>
      <x:c r="O630" s="1" t="n">
        <x:v>0</x:v>
      </x:c>
      <x:c r="P630" s="1" t="n">
        <x:v>0</x:v>
      </x:c>
      <x:c r="Q630" s="1" t="n">
        <x:v>26</x:v>
      </x:c>
      <x:c r="R630" s="1" t="n">
        <x:v>0</x:v>
      </x:c>
      <x:c r="S630" s="1" t="n">
        <x:v>0.83</x:v>
      </x:c>
      <x:c r="T630" s="1" t="n">
        <x:v>3</x:v>
      </x:c>
      <x:c r="U630" s="1" t="s">
        <x:v>1884</x:v>
      </x:c>
      <x:c r="V630" s="15" t="n">
        <x:v>2266.03</x:v>
      </x:c>
      <x:c r="W630" s="1" t="n">
        <x:v>96.4</x:v>
      </x:c>
      <x:c r="X630" s="1" t="n">
        <x:v>0</x:v>
      </x:c>
      <x:c r="Y630" s="1" t="n">
        <x:v>0</x:v>
      </x:c>
      <x:c r="Z630" s="16" t="n">
        <x:f aca="0">MIN(100,ROUND(MIN(1,E630/10)*15+MIN(1,G630/120)*15+MIN(1,H630/3)*12+MIN(1,J630/2)*10+MIN(1,K630/60)*10+MIN(1,O630/2)*10+MIN(1,P630/2)*8+MIN(1,R630/12)*7+MIN(1,S630/4)*5+MIN(1,T630/8)*3+IF(U630="Unsupported",3,IF(U630="Limited Support",1,0))+IF(C630="Critical",2,IF(C630="High",1,0)),0))</x:f>
        <x:v>7</x:v>
      </x:c>
      <x:c r="AA630" s="1" t="str">
        <x:f aca="0">IF(Z630&gt;=70,"Critical",IF(Z630&gt;=50,"High",IF(Z630&gt;=30,"Medium","Routine")))</x:f>
        <x:v>Routine</x:v>
      </x:c>
      <x:c r="AB630" s="1" t="str">
        <x:f aca="0">IF(W630&gt;=85,"Passes score threshold only","Below score threshold")</x:f>
        <x:v>Passes score threshold only</x:v>
      </x:c>
      <x:c r="AC630" s="12" t="n">
        <x:v>1</x:v>
      </x:c>
      <x:c r="AD630" s="12"/>
      <x:c r="AE630" s="12" t="n">
        <x:v>335</x:v>
      </x:c>
    </x:row>
    <x:row r="631" ht="15" hidden="0" customHeight="1">
      <x:c r="A631" s="1" t="s">
        <x:v>1785</x:v>
      </x:c>
      <x:c r="B631" s="1" t="s">
        <x:v>1945</x:v>
      </x:c>
      <x:c r="C631" s="1" t="s">
        <x:v>1893</x:v>
      </x:c>
      <x:c r="D631" s="1" t="s">
        <x:v>1911</x:v>
      </x:c>
      <x:c r="E631" s="1" t="n">
        <x:v>2.31</x:v>
      </x:c>
      <x:c r="F631" s="1" t="n">
        <x:v>77.7</x:v>
      </x:c>
      <x:c r="G631" s="1" t="n">
        <x:v>83</x:v>
      </x:c>
      <x:c r="H631" s="1" t="n">
        <x:v>0</x:v>
      </x:c>
      <x:c r="I631" s="1" t="n">
        <x:v>0</x:v>
      </x:c>
      <x:c r="J631" s="1" t="n">
        <x:v>0</x:v>
      </x:c>
      <x:c r="K631" s="1" t="n">
        <x:v>0</x:v>
      </x:c>
      <x:c r="L631" s="1" t="n">
        <x:v>432</x:v>
      </x:c>
      <x:c r="M631" s="1" t="n">
        <x:v>0</x:v>
      </x:c>
      <x:c r="N631" s="1" t="n">
        <x:v>0</x:v>
      </x:c>
      <x:c r="O631" s="1" t="n">
        <x:v>0</x:v>
      </x:c>
      <x:c r="P631" s="1" t="n">
        <x:v>0</x:v>
      </x:c>
      <x:c r="Q631" s="1" t="n">
        <x:v>20</x:v>
      </x:c>
      <x:c r="R631" s="1" t="n">
        <x:v>1</x:v>
      </x:c>
      <x:c r="S631" s="1" t="n">
        <x:v>0.35</x:v>
      </x:c>
      <x:c r="T631" s="1" t="n">
        <x:v>4</x:v>
      </x:c>
      <x:c r="U631" s="1" t="s">
        <x:v>1884</x:v>
      </x:c>
      <x:c r="V631" s="15" t="n">
        <x:v>2702.27</x:v>
      </x:c>
      <x:c r="W631" s="1" t="n">
        <x:v>96.1</x:v>
      </x:c>
      <x:c r="X631" s="1" t="n">
        <x:v>0</x:v>
      </x:c>
      <x:c r="Y631" s="1" t="n">
        <x:v>0</x:v>
      </x:c>
      <x:c r="Z631" s="16" t="n">
        <x:f aca="0">MIN(100,ROUND(MIN(1,E631/10)*15+MIN(1,G631/120)*15+MIN(1,H631/3)*12+MIN(1,J631/2)*10+MIN(1,K631/60)*10+MIN(1,O631/2)*10+MIN(1,P631/2)*8+MIN(1,R631/12)*7+MIN(1,S631/4)*5+MIN(1,T631/8)*3+IF(U631="Unsupported",3,IF(U631="Limited Support",1,0))+IF(C631="Critical",2,IF(C631="High",1,0)),0))</x:f>
        <x:v>17</x:v>
      </x:c>
      <x:c r="AA631" s="1" t="str">
        <x:f aca="0">IF(Z631&gt;=70,"Critical",IF(Z631&gt;=50,"High",IF(Z631&gt;=30,"Medium","Routine")))</x:f>
        <x:v>Routine</x:v>
      </x:c>
      <x:c r="AB631" s="1" t="str">
        <x:f aca="0">IF(W631&gt;=85,"Passes score threshold only","Below score threshold")</x:f>
        <x:v>Passes score threshold only</x:v>
      </x:c>
      <x:c r="AC631" s="12" t="n">
        <x:v>1</x:v>
      </x:c>
      <x:c r="AD631" s="12"/>
      <x:c r="AE631" s="12" t="n">
        <x:v>432</x:v>
      </x:c>
    </x:row>
    <x:row r="632" ht="15" hidden="0" customHeight="1">
      <x:c r="A632" s="1" t="s">
        <x:v>3590</x:v>
      </x:c>
      <x:c r="B632" s="1" t="s">
        <x:v>1989</x:v>
      </x:c>
      <x:c r="C632" s="1" t="s">
        <x:v>1872</x:v>
      </x:c>
      <x:c r="D632" s="1" t="s">
        <x:v>1911</x:v>
      </x:c>
      <x:c r="E632" s="1" t="n">
        <x:v>3.81</x:v>
      </x:c>
      <x:c r="F632" s="1" t="n">
        <x:v>44.4</x:v>
      </x:c>
      <x:c r="G632" s="1" t="n">
        <x:v>0</x:v>
      </x:c>
      <x:c r="H632" s="1" t="n">
        <x:v>0</x:v>
      </x:c>
      <x:c r="I632" s="1" t="n">
        <x:v>0</x:v>
      </x:c>
      <x:c r="J632" s="1" t="n">
        <x:v>0</x:v>
      </x:c>
      <x:c r="K632" s="1" t="n">
        <x:v>0</x:v>
      </x:c>
      <x:c r="L632" s="1" t="n">
        <x:v>999</x:v>
      </x:c>
      <x:c r="M632" s="1" t="n">
        <x:v>0</x:v>
      </x:c>
      <x:c r="N632" s="1" t="n">
        <x:v>0</x:v>
      </x:c>
      <x:c r="O632" s="1" t="n">
        <x:v>0</x:v>
      </x:c>
      <x:c r="P632" s="1" t="n">
        <x:v>0</x:v>
      </x:c>
      <x:c r="Q632" s="1" t="n">
        <x:v>5</x:v>
      </x:c>
      <x:c r="R632" s="1" t="n">
        <x:v>0</x:v>
      </x:c>
      <x:c r="S632" s="1" t="n">
        <x:v>0.24</x:v>
      </x:c>
      <x:c r="T632" s="1" t="n">
        <x:v>3</x:v>
      </x:c>
      <x:c r="U632" s="1" t="s">
        <x:v>1884</x:v>
      </x:c>
      <x:c r="V632" s="15" t="n">
        <x:v>7689.84</x:v>
      </x:c>
      <x:c r="W632" s="1" t="n">
        <x:v>97.8</x:v>
      </x:c>
      <x:c r="X632" s="1" t="n">
        <x:v>0</x:v>
      </x:c>
      <x:c r="Y632" s="1" t="n">
        <x:v>0</x:v>
      </x:c>
      <x:c r="Z632" s="16" t="n">
        <x:f aca="0">MIN(100,ROUND(MIN(1,E632/10)*15+MIN(1,G632/120)*15+MIN(1,H632/3)*12+MIN(1,J632/2)*10+MIN(1,K632/60)*10+MIN(1,O632/2)*10+MIN(1,P632/2)*8+MIN(1,R632/12)*7+MIN(1,S632/4)*5+MIN(1,T632/8)*3+IF(U632="Unsupported",3,IF(U632="Limited Support",1,0))+IF(C632="Critical",2,IF(C632="High",1,0)),0))</x:f>
        <x:v>7</x:v>
      </x:c>
      <x:c r="AA632" s="1" t="str">
        <x:f aca="0">IF(Z632&gt;=70,"Critical",IF(Z632&gt;=50,"High",IF(Z632&gt;=30,"Medium","Routine")))</x:f>
        <x:v>Routine</x:v>
      </x:c>
      <x:c r="AB632" s="1" t="str">
        <x:f aca="0">IF(W632&gt;=85,"Passes score threshold only","Below score threshold")</x:f>
        <x:v>Passes score threshold only</x:v>
      </x:c>
      <x:c r="AC632" s="12" t="n">
        <x:v>0</x:v>
      </x:c>
      <x:c r="AD632" s="12"/>
      <x:c r="AE632" s="12"/>
    </x:row>
    <x:row r="633" ht="15" hidden="0" customHeight="1">
      <x:c r="A633" s="1" t="s">
        <x:v>3593</x:v>
      </x:c>
      <x:c r="B633" s="1" t="s">
        <x:v>1989</x:v>
      </x:c>
      <x:c r="C633" s="1" t="s">
        <x:v>1893</x:v>
      </x:c>
      <x:c r="D633" s="1" t="s">
        <x:v>1911</x:v>
      </x:c>
      <x:c r="E633" s="1" t="n">
        <x:v>3.97</x:v>
      </x:c>
      <x:c r="F633" s="1" t="n">
        <x:v>26.5</x:v>
      </x:c>
      <x:c r="G633" s="1" t="n">
        <x:v>0</x:v>
      </x:c>
      <x:c r="H633" s="1" t="n">
        <x:v>0</x:v>
      </x:c>
      <x:c r="I633" s="1" t="n">
        <x:v>0</x:v>
      </x:c>
      <x:c r="J633" s="1" t="n">
        <x:v>0</x:v>
      </x:c>
      <x:c r="K633" s="1" t="n">
        <x:v>0</x:v>
      </x:c>
      <x:c r="L633" s="1" t="n">
        <x:v>999</x:v>
      </x:c>
      <x:c r="M633" s="1" t="n">
        <x:v>0</x:v>
      </x:c>
      <x:c r="N633" s="1" t="n">
        <x:v>0</x:v>
      </x:c>
      <x:c r="O633" s="1" t="n">
        <x:v>0</x:v>
      </x:c>
      <x:c r="P633" s="1" t="n">
        <x:v>0</x:v>
      </x:c>
      <x:c r="Q633" s="1" t="n">
        <x:v>14</x:v>
      </x:c>
      <x:c r="R633" s="1" t="n">
        <x:v>1</x:v>
      </x:c>
      <x:c r="S633" s="1" t="n">
        <x:v>0.72</x:v>
      </x:c>
      <x:c r="T633" s="1" t="n">
        <x:v>1</x:v>
      </x:c>
      <x:c r="U633" s="1" t="s">
        <x:v>1907</x:v>
      </x:c>
      <x:c r="V633" s="15" t="n">
        <x:v>8511.64</x:v>
      </x:c>
      <x:c r="W633" s="1" t="n">
        <x:v>96.6</x:v>
      </x:c>
      <x:c r="X633" s="1" t="n">
        <x:v>0</x:v>
      </x:c>
      <x:c r="Y633" s="1" t="n">
        <x:v>0</x:v>
      </x:c>
      <x:c r="Z633" s="16" t="n">
        <x:f aca="0">MIN(100,ROUND(MIN(1,E633/10)*15+MIN(1,G633/120)*15+MIN(1,H633/3)*12+MIN(1,J633/2)*10+MIN(1,K633/60)*10+MIN(1,O633/2)*10+MIN(1,P633/2)*8+MIN(1,R633/12)*7+MIN(1,S633/4)*5+MIN(1,T633/8)*3+IF(U633="Unsupported",3,IF(U633="Limited Support",1,0))+IF(C633="Critical",2,IF(C633="High",1,0)),0))</x:f>
        <x:v>10</x:v>
      </x:c>
      <x:c r="AA633" s="1" t="str">
        <x:f aca="0">IF(Z633&gt;=70,"Critical",IF(Z633&gt;=50,"High",IF(Z633&gt;=30,"Medium","Routine")))</x:f>
        <x:v>Routine</x:v>
      </x:c>
      <x:c r="AB633" s="1" t="str">
        <x:f aca="0">IF(W633&gt;=85,"Passes score threshold only","Below score threshold")</x:f>
        <x:v>Passes score threshold only</x:v>
      </x:c>
      <x:c r="AC633" s="12" t="n">
        <x:v>0</x:v>
      </x:c>
      <x:c r="AD633" s="12"/>
      <x:c r="AE633" s="12"/>
    </x:row>
    <x:row r="634" ht="15" hidden="0" customHeight="1">
      <x:c r="A634" s="1" t="s">
        <x:v>1318</x:v>
      </x:c>
      <x:c r="B634" s="1" t="s">
        <x:v>1897</x:v>
      </x:c>
      <x:c r="C634" s="1" t="s">
        <x:v>1902</x:v>
      </x:c>
      <x:c r="D634" s="1" t="s">
        <x:v>1870</x:v>
      </x:c>
      <x:c r="E634" s="1" t="n">
        <x:v>3.12</x:v>
      </x:c>
      <x:c r="F634" s="1" t="n">
        <x:v>25.9</x:v>
      </x:c>
      <x:c r="G634" s="1" t="n">
        <x:v>0</x:v>
      </x:c>
      <x:c r="H634" s="1" t="n">
        <x:v>0</x:v>
      </x:c>
      <x:c r="I634" s="1" t="n">
        <x:v>0</x:v>
      </x:c>
      <x:c r="J634" s="1" t="n">
        <x:v>0</x:v>
      </x:c>
      <x:c r="K634" s="1" t="n">
        <x:v>0</x:v>
      </x:c>
      <x:c r="L634" s="1" t="n">
        <x:v>999</x:v>
      </x:c>
      <x:c r="M634" s="1" t="n">
        <x:v>0</x:v>
      </x:c>
      <x:c r="N634" s="1" t="n">
        <x:v>0</x:v>
      </x:c>
      <x:c r="O634" s="1" t="n">
        <x:v>0</x:v>
      </x:c>
      <x:c r="P634" s="1" t="n">
        <x:v>0</x:v>
      </x:c>
      <x:c r="Q634" s="1" t="n">
        <x:v>12</x:v>
      </x:c>
      <x:c r="R634" s="1" t="n">
        <x:v>0</x:v>
      </x:c>
      <x:c r="S634" s="1" t="n">
        <x:v>0.4</x:v>
      </x:c>
      <x:c r="T634" s="1" t="n">
        <x:v>0</x:v>
      </x:c>
      <x:c r="U634" s="1" t="s">
        <x:v>1884</x:v>
      </x:c>
      <x:c r="V634" s="15" t="n">
        <x:v>14149.98</x:v>
      </x:c>
      <x:c r="W634" s="1" t="n">
        <x:v>88.9</x:v>
      </x:c>
      <x:c r="X634" s="1" t="n">
        <x:v>0</x:v>
      </x:c>
      <x:c r="Y634" s="1" t="n">
        <x:v>0</x:v>
      </x:c>
      <x:c r="Z634" s="16" t="n">
        <x:f aca="0">MIN(100,ROUND(MIN(1,E634/10)*15+MIN(1,G634/120)*15+MIN(1,H634/3)*12+MIN(1,J634/2)*10+MIN(1,K634/60)*10+MIN(1,O634/2)*10+MIN(1,P634/2)*8+MIN(1,R634/12)*7+MIN(1,S634/4)*5+MIN(1,T634/8)*3+IF(U634="Unsupported",3,IF(U634="Limited Support",1,0))+IF(C634="Critical",2,IF(C634="High",1,0)),0))</x:f>
        <x:v>7</x:v>
      </x:c>
      <x:c r="AA634" s="1" t="str">
        <x:f aca="0">IF(Z634&gt;=70,"Critical",IF(Z634&gt;=50,"High",IF(Z634&gt;=30,"Medium","Routine")))</x:f>
        <x:v>Routine</x:v>
      </x:c>
      <x:c r="AB634" s="1" t="str">
        <x:f aca="0">IF(W634&gt;=85,"Passes score threshold only","Below score threshold")</x:f>
        <x:v>Passes score threshold only</x:v>
      </x:c>
      <x:c r="AC634" s="12" t="n">
        <x:v>0</x:v>
      </x:c>
      <x:c r="AD634" s="12"/>
      <x:c r="AE634" s="12"/>
    </x:row>
    <x:row r="635" ht="15" hidden="0" customHeight="1">
      <x:c r="A635" s="1" t="s">
        <x:v>1786</x:v>
      </x:c>
      <x:c r="B635" s="1" t="s">
        <x:v>1888</x:v>
      </x:c>
      <x:c r="C635" s="1" t="s">
        <x:v>1902</x:v>
      </x:c>
      <x:c r="D635" s="1" t="s">
        <x:v>1891</x:v>
      </x:c>
      <x:c r="E635" s="1" t="n">
        <x:v>1.85</x:v>
      </x:c>
      <x:c r="F635" s="1" t="n">
        <x:v>70.7</x:v>
      </x:c>
      <x:c r="G635" s="1" t="n">
        <x:v>19</x:v>
      </x:c>
      <x:c r="H635" s="1" t="n">
        <x:v>0</x:v>
      </x:c>
      <x:c r="I635" s="1" t="n">
        <x:v>0</x:v>
      </x:c>
      <x:c r="J635" s="1" t="n">
        <x:v>0</x:v>
      </x:c>
      <x:c r="K635" s="1" t="n">
        <x:v>0</x:v>
      </x:c>
      <x:c r="L635" s="1" t="n">
        <x:v>537</x:v>
      </x:c>
      <x:c r="M635" s="1" t="n">
        <x:v>0</x:v>
      </x:c>
      <x:c r="N635" s="1" t="n">
        <x:v>0</x:v>
      </x:c>
      <x:c r="O635" s="1" t="n">
        <x:v>0</x:v>
      </x:c>
      <x:c r="P635" s="1" t="n">
        <x:v>0</x:v>
      </x:c>
      <x:c r="Q635" s="1" t="n">
        <x:v>16</x:v>
      </x:c>
      <x:c r="R635" s="1" t="n">
        <x:v>2</x:v>
      </x:c>
      <x:c r="S635" s="1" t="n">
        <x:v>0.42</x:v>
      </x:c>
      <x:c r="T635" s="1" t="n">
        <x:v>4</x:v>
      </x:c>
      <x:c r="U635" s="1" t="s">
        <x:v>1884</x:v>
      </x:c>
      <x:c r="V635" s="15" t="n">
        <x:v>4145.89</x:v>
      </x:c>
      <x:c r="W635" s="1" t="n">
        <x:v>100</x:v>
      </x:c>
      <x:c r="X635" s="1" t="n">
        <x:v>0</x:v>
      </x:c>
      <x:c r="Y635" s="1" t="n">
        <x:v>0</x:v>
      </x:c>
      <x:c r="Z635" s="16" t="n">
        <x:f aca="0">MIN(100,ROUND(MIN(1,E635/10)*15+MIN(1,G635/120)*15+MIN(1,H635/3)*12+MIN(1,J635/2)*10+MIN(1,K635/60)*10+MIN(1,O635/2)*10+MIN(1,P635/2)*8+MIN(1,R635/12)*7+MIN(1,S635/4)*5+MIN(1,T635/8)*3+IF(U635="Unsupported",3,IF(U635="Limited Support",1,0))+IF(C635="Critical",2,IF(C635="High",1,0)),0))</x:f>
        <x:v>10</x:v>
      </x:c>
      <x:c r="AA635" s="1" t="str">
        <x:f aca="0">IF(Z635&gt;=70,"Critical",IF(Z635&gt;=50,"High",IF(Z635&gt;=30,"Medium","Routine")))</x:f>
        <x:v>Routine</x:v>
      </x:c>
      <x:c r="AB635" s="1" t="str">
        <x:f aca="0">IF(W635&gt;=85,"Passes score threshold only","Below score threshold")</x:f>
        <x:v>Passes score threshold only</x:v>
      </x:c>
      <x:c r="AC635" s="12" t="n">
        <x:v>1</x:v>
      </x:c>
      <x:c r="AD635" s="12"/>
      <x:c r="AE635" s="12" t="n">
        <x:v>537</x:v>
      </x:c>
    </x:row>
    <x:row r="636" ht="15" hidden="0" customHeight="1">
      <x:c r="A636" s="1" t="s">
        <x:v>3600</x:v>
      </x:c>
      <x:c r="B636" s="1" t="s">
        <x:v>1879</x:v>
      </x:c>
      <x:c r="C636" s="1" t="s">
        <x:v>1872</x:v>
      </x:c>
      <x:c r="D636" s="1" t="s">
        <x:v>1870</x:v>
      </x:c>
      <x:c r="E636" s="1" t="n">
        <x:v>4.82</x:v>
      </x:c>
      <x:c r="F636" s="1" t="n">
        <x:v>56.9</x:v>
      </x:c>
      <x:c r="G636" s="1" t="n">
        <x:v>93</x:v>
      </x:c>
      <x:c r="H636" s="1" t="n">
        <x:v>0</x:v>
      </x:c>
      <x:c r="I636" s="1" t="n">
        <x:v>1</x:v>
      </x:c>
      <x:c r="J636" s="1" t="n">
        <x:v>0</x:v>
      </x:c>
      <x:c r="K636" s="1" t="n">
        <x:v>0</x:v>
      </x:c>
      <x:c r="L636" s="1" t="n">
        <x:v>398</x:v>
      </x:c>
      <x:c r="M636" s="1" t="n">
        <x:v>2.4</x:v>
      </x:c>
      <x:c r="N636" s="1" t="n">
        <x:v>0</x:v>
      </x:c>
      <x:c r="O636" s="1" t="n">
        <x:v>0</x:v>
      </x:c>
      <x:c r="P636" s="1" t="n">
        <x:v>0</x:v>
      </x:c>
      <x:c r="Q636" s="1" t="n">
        <x:v>17</x:v>
      </x:c>
      <x:c r="R636" s="1" t="n">
        <x:v>0</x:v>
      </x:c>
      <x:c r="S636" s="1" t="n">
        <x:v>1.23</x:v>
      </x:c>
      <x:c r="T636" s="1" t="n">
        <x:v>0</x:v>
      </x:c>
      <x:c r="U636" s="1" t="s">
        <x:v>1884</x:v>
      </x:c>
      <x:c r="V636" s="15" t="n">
        <x:v>1709.18</x:v>
      </x:c>
      <x:c r="W636" s="1" t="n">
        <x:v>99.7</x:v>
      </x:c>
      <x:c r="X636" s="1" t="n">
        <x:v>0</x:v>
      </x:c>
      <x:c r="Y636" s="1" t="n">
        <x:v>0</x:v>
      </x:c>
      <x:c r="Z636" s="16" t="n">
        <x:f aca="0">MIN(100,ROUND(MIN(1,E636/10)*15+MIN(1,G636/120)*15+MIN(1,H636/3)*12+MIN(1,J636/2)*10+MIN(1,K636/60)*10+MIN(1,O636/2)*10+MIN(1,P636/2)*8+MIN(1,R636/12)*7+MIN(1,S636/4)*5+MIN(1,T636/8)*3+IF(U636="Unsupported",3,IF(U636="Limited Support",1,0))+IF(C636="Critical",2,IF(C636="High",1,0)),0))</x:f>
        <x:v>20</x:v>
      </x:c>
      <x:c r="AA636" s="1" t="str">
        <x:f aca="0">IF(Z636&gt;=70,"Critical",IF(Z636&gt;=50,"High",IF(Z636&gt;=30,"Medium","Routine")))</x:f>
        <x:v>Routine</x:v>
      </x:c>
      <x:c r="AB636" s="1" t="str">
        <x:f aca="0">IF(W636&gt;=85,"Passes score threshold only","Below score threshold")</x:f>
        <x:v>Passes score threshold only</x:v>
      </x:c>
      <x:c r="AC636" s="12" t="n">
        <x:v>2</x:v>
      </x:c>
      <x:c r="AD636" s="12" t="n">
        <x:v>398</x:v>
      </x:c>
      <x:c r="AE636" s="12" t="n">
        <x:v>336</x:v>
      </x:c>
    </x:row>
    <x:row r="637" ht="15" hidden="0" customHeight="1">
      <x:c r="A637" s="1" t="s">
        <x:v>1319</x:v>
      </x:c>
      <x:c r="B637" s="1" t="s">
        <x:v>1989</x:v>
      </x:c>
      <x:c r="C637" s="1" t="s">
        <x:v>1893</x:v>
      </x:c>
      <x:c r="D637" s="1" t="s">
        <x:v>1911</x:v>
      </x:c>
      <x:c r="E637" s="1" t="n">
        <x:v>12.18</x:v>
      </x:c>
      <x:c r="F637" s="1" t="n">
        <x:v>31.6</x:v>
      </x:c>
      <x:c r="G637" s="1" t="n">
        <x:v>0</x:v>
      </x:c>
      <x:c r="H637" s="1" t="n">
        <x:v>0</x:v>
      </x:c>
      <x:c r="I637" s="1" t="n">
        <x:v>1</x:v>
      </x:c>
      <x:c r="J637" s="1" t="n">
        <x:v>0</x:v>
      </x:c>
      <x:c r="K637" s="1" t="n">
        <x:v>0</x:v>
      </x:c>
      <x:c r="L637" s="1" t="n">
        <x:v>506</x:v>
      </x:c>
      <x:c r="M637" s="1" t="n">
        <x:v>0.6</x:v>
      </x:c>
      <x:c r="N637" s="1" t="n">
        <x:v>0</x:v>
      </x:c>
      <x:c r="O637" s="1" t="n">
        <x:v>0</x:v>
      </x:c>
      <x:c r="P637" s="1" t="n">
        <x:v>0</x:v>
      </x:c>
      <x:c r="Q637" s="1" t="n">
        <x:v>26</x:v>
      </x:c>
      <x:c r="R637" s="1" t="n">
        <x:v>4</x:v>
      </x:c>
      <x:c r="S637" s="1" t="n">
        <x:v>2.83</x:v>
      </x:c>
      <x:c r="T637" s="1" t="n">
        <x:v>0</x:v>
      </x:c>
      <x:c r="U637" s="1" t="s">
        <x:v>1884</x:v>
      </x:c>
      <x:c r="V637" s="15" t="n">
        <x:v>6423.13</x:v>
      </x:c>
      <x:c r="W637" s="1" t="n">
        <x:v>95.6</x:v>
      </x:c>
      <x:c r="X637" s="1" t="n">
        <x:v>0</x:v>
      </x:c>
      <x:c r="Y637" s="1" t="n">
        <x:v>0</x:v>
      </x:c>
      <x:c r="Z637" s="16" t="n">
        <x:f aca="0">MIN(100,ROUND(MIN(1,E637/10)*15+MIN(1,G637/120)*15+MIN(1,H637/3)*12+MIN(1,J637/2)*10+MIN(1,K637/60)*10+MIN(1,O637/2)*10+MIN(1,P637/2)*8+MIN(1,R637/12)*7+MIN(1,S637/4)*5+MIN(1,T637/8)*3+IF(U637="Unsupported",3,IF(U637="Limited Support",1,0))+IF(C637="Critical",2,IF(C637="High",1,0)),0))</x:f>
        <x:v>22</x:v>
      </x:c>
      <x:c r="AA637" s="1" t="str">
        <x:f aca="0">IF(Z637&gt;=70,"Critical",IF(Z637&gt;=50,"High",IF(Z637&gt;=30,"Medium","Routine")))</x:f>
        <x:v>Routine</x:v>
      </x:c>
      <x:c r="AB637" s="1" t="str">
        <x:f aca="0">IF(W637&gt;=85,"Passes score threshold only","Below score threshold")</x:f>
        <x:v>Passes score threshold only</x:v>
      </x:c>
      <x:c r="AC637" s="12" t="n">
        <x:v>2</x:v>
      </x:c>
      <x:c r="AD637" s="12" t="n">
        <x:v>506</x:v>
      </x:c>
      <x:c r="AE637" s="12" t="n">
        <x:v>93</x:v>
      </x:c>
    </x:row>
    <x:row r="638" ht="15" hidden="0" customHeight="1">
      <x:c r="A638" s="1" t="s">
        <x:v>3605</x:v>
      </x:c>
      <x:c r="B638" s="1" t="s">
        <x:v>1927</x:v>
      </x:c>
      <x:c r="C638" s="1" t="s">
        <x:v>1902</x:v>
      </x:c>
      <x:c r="D638" s="1" t="s">
        <x:v>1911</x:v>
      </x:c>
      <x:c r="E638" s="1" t="n">
        <x:v>3.22</x:v>
      </x:c>
      <x:c r="F638" s="1" t="n">
        <x:v>77.7</x:v>
      </x:c>
      <x:c r="G638" s="1" t="n">
        <x:v>79</x:v>
      </x:c>
      <x:c r="H638" s="1" t="n">
        <x:v>0</x:v>
      </x:c>
      <x:c r="I638" s="1" t="n">
        <x:v>0</x:v>
      </x:c>
      <x:c r="J638" s="1" t="n">
        <x:v>0</x:v>
      </x:c>
      <x:c r="K638" s="1" t="n">
        <x:v>0</x:v>
      </x:c>
      <x:c r="L638" s="1" t="n">
        <x:v>999</x:v>
      </x:c>
      <x:c r="M638" s="1" t="n">
        <x:v>0</x:v>
      </x:c>
      <x:c r="N638" s="1" t="n">
        <x:v>0</x:v>
      </x:c>
      <x:c r="O638" s="1" t="n">
        <x:v>0</x:v>
      </x:c>
      <x:c r="P638" s="1" t="n">
        <x:v>0</x:v>
      </x:c>
      <x:c r="Q638" s="1" t="n">
        <x:v>22</x:v>
      </x:c>
      <x:c r="R638" s="1" t="n">
        <x:v>1</x:v>
      </x:c>
      <x:c r="S638" s="1" t="n">
        <x:v>0</x:v>
      </x:c>
      <x:c r="T638" s="1" t="n">
        <x:v>4</x:v>
      </x:c>
      <x:c r="U638" s="1" t="s">
        <x:v>1884</x:v>
      </x:c>
      <x:c r="V638" s="15" t="n">
        <x:v>10423.72</x:v>
      </x:c>
      <x:c r="W638" s="1" t="n">
        <x:v>96.3</x:v>
      </x:c>
      <x:c r="X638" s="1" t="n">
        <x:v>0</x:v>
      </x:c>
      <x:c r="Y638" s="1" t="n">
        <x:v>0</x:v>
      </x:c>
      <x:c r="Z638" s="16" t="n">
        <x:f aca="0">MIN(100,ROUND(MIN(1,E638/10)*15+MIN(1,G638/120)*15+MIN(1,H638/3)*12+MIN(1,J638/2)*10+MIN(1,K638/60)*10+MIN(1,O638/2)*10+MIN(1,P638/2)*8+MIN(1,R638/12)*7+MIN(1,S638/4)*5+MIN(1,T638/8)*3+IF(U638="Unsupported",3,IF(U638="Limited Support",1,0))+IF(C638="Critical",2,IF(C638="High",1,0)),0))</x:f>
        <x:v>19</x:v>
      </x:c>
      <x:c r="AA638" s="1" t="str">
        <x:f aca="0">IF(Z638&gt;=70,"Critical",IF(Z638&gt;=50,"High",IF(Z638&gt;=30,"Medium","Routine")))</x:f>
        <x:v>Routine</x:v>
      </x:c>
      <x:c r="AB638" s="1" t="str">
        <x:f aca="0">IF(W638&gt;=85,"Passes score threshold only","Below score threshold")</x:f>
        <x:v>Passes score threshold only</x:v>
      </x:c>
      <x:c r="AC638" s="12" t="n">
        <x:v>0</x:v>
      </x:c>
      <x:c r="AD638" s="12"/>
      <x:c r="AE638" s="12"/>
    </x:row>
    <x:row r="639" ht="15" hidden="0" customHeight="1">
      <x:c r="A639" s="1" t="s">
        <x:v>3608</x:v>
      </x:c>
      <x:c r="B639" s="1" t="s">
        <x:v>2010</x:v>
      </x:c>
      <x:c r="C639" s="1" t="s">
        <x:v>1893</x:v>
      </x:c>
      <x:c r="D639" s="1" t="s">
        <x:v>1911</x:v>
      </x:c>
      <x:c r="E639" s="1" t="n">
        <x:v>2.55</x:v>
      </x:c>
      <x:c r="F639" s="1" t="n">
        <x:v>70.7</x:v>
      </x:c>
      <x:c r="G639" s="1" t="n">
        <x:v>0</x:v>
      </x:c>
      <x:c r="H639" s="1" t="n">
        <x:v>0</x:v>
      </x:c>
      <x:c r="I639" s="1" t="n">
        <x:v>0</x:v>
      </x:c>
      <x:c r="J639" s="1" t="n">
        <x:v>0</x:v>
      </x:c>
      <x:c r="K639" s="1" t="n">
        <x:v>0</x:v>
      </x:c>
      <x:c r="L639" s="1" t="n">
        <x:v>999</x:v>
      </x:c>
      <x:c r="M639" s="1" t="n">
        <x:v>0</x:v>
      </x:c>
      <x:c r="N639" s="1" t="n">
        <x:v>0</x:v>
      </x:c>
      <x:c r="O639" s="1" t="n">
        <x:v>0</x:v>
      </x:c>
      <x:c r="P639" s="1" t="n">
        <x:v>0</x:v>
      </x:c>
      <x:c r="Q639" s="1" t="n">
        <x:v>20</x:v>
      </x:c>
      <x:c r="R639" s="1" t="n">
        <x:v>0</x:v>
      </x:c>
      <x:c r="S639" s="1" t="n">
        <x:v>1</x:v>
      </x:c>
      <x:c r="T639" s="1" t="n">
        <x:v>4</x:v>
      </x:c>
      <x:c r="U639" s="1" t="s">
        <x:v>1884</x:v>
      </x:c>
      <x:c r="V639" s="15" t="n">
        <x:v>2414.5</x:v>
      </x:c>
      <x:c r="W639" s="1" t="n">
        <x:v>97.1</x:v>
      </x:c>
      <x:c r="X639" s="1" t="n">
        <x:v>0</x:v>
      </x:c>
      <x:c r="Y639" s="1" t="n">
        <x:v>0</x:v>
      </x:c>
      <x:c r="Z639" s="16" t="n">
        <x:f aca="0">MIN(100,ROUND(MIN(1,E639/10)*15+MIN(1,G639/120)*15+MIN(1,H639/3)*12+MIN(1,J639/2)*10+MIN(1,K639/60)*10+MIN(1,O639/2)*10+MIN(1,P639/2)*8+MIN(1,R639/12)*7+MIN(1,S639/4)*5+MIN(1,T639/8)*3+IF(U639="Unsupported",3,IF(U639="Limited Support",1,0))+IF(C639="Critical",2,IF(C639="High",1,0)),0))</x:f>
        <x:v>8</x:v>
      </x:c>
      <x:c r="AA639" s="1" t="str">
        <x:f aca="0">IF(Z639&gt;=70,"Critical",IF(Z639&gt;=50,"High",IF(Z639&gt;=30,"Medium","Routine")))</x:f>
        <x:v>Routine</x:v>
      </x:c>
      <x:c r="AB639" s="1" t="str">
        <x:f aca="0">IF(W639&gt;=85,"Passes score threshold only","Below score threshold")</x:f>
        <x:v>Passes score threshold only</x:v>
      </x:c>
      <x:c r="AC639" s="12" t="n">
        <x:v>0</x:v>
      </x:c>
      <x:c r="AD639" s="12"/>
      <x:c r="AE639" s="12"/>
    </x:row>
    <x:row r="640" ht="15" hidden="0" customHeight="1">
      <x:c r="A640" s="1" t="s">
        <x:v>3611</x:v>
      </x:c>
      <x:c r="B640" s="1" t="s">
        <x:v>1879</x:v>
      </x:c>
      <x:c r="C640" s="1" t="s">
        <x:v>1872</x:v>
      </x:c>
      <x:c r="D640" s="1" t="s">
        <x:v>1870</x:v>
      </x:c>
      <x:c r="E640" s="1" t="n">
        <x:v>8.52</x:v>
      </x:c>
      <x:c r="F640" s="1" t="n">
        <x:v>64.9</x:v>
      </x:c>
      <x:c r="G640" s="1" t="n">
        <x:v>0</x:v>
      </x:c>
      <x:c r="H640" s="1" t="n">
        <x:v>0</x:v>
      </x:c>
      <x:c r="I640" s="1" t="n">
        <x:v>0</x:v>
      </x:c>
      <x:c r="J640" s="1" t="n">
        <x:v>0</x:v>
      </x:c>
      <x:c r="K640" s="1" t="n">
        <x:v>0</x:v>
      </x:c>
      <x:c r="L640" s="1" t="n">
        <x:v>90</x:v>
      </x:c>
      <x:c r="M640" s="1" t="n">
        <x:v>0</x:v>
      </x:c>
      <x:c r="N640" s="1" t="n">
        <x:v>0</x:v>
      </x:c>
      <x:c r="O640" s="1" t="n">
        <x:v>0</x:v>
      </x:c>
      <x:c r="P640" s="1" t="n">
        <x:v>0</x:v>
      </x:c>
      <x:c r="Q640" s="1" t="n">
        <x:v>31</x:v>
      </x:c>
      <x:c r="R640" s="1" t="n">
        <x:v>3</x:v>
      </x:c>
      <x:c r="S640" s="1" t="n">
        <x:v>2.1</x:v>
      </x:c>
      <x:c r="T640" s="1" t="n">
        <x:v>4</x:v>
      </x:c>
      <x:c r="U640" s="1" t="s">
        <x:v>1884</x:v>
      </x:c>
      <x:c r="V640" s="15" t="n">
        <x:v>1760.73</x:v>
      </x:c>
      <x:c r="W640" s="1" t="n">
        <x:v>95.8</x:v>
      </x:c>
      <x:c r="X640" s="1" t="n">
        <x:v>0</x:v>
      </x:c>
      <x:c r="Y640" s="1" t="n">
        <x:v>0</x:v>
      </x:c>
      <x:c r="Z640" s="16" t="n">
        <x:f aca="0">MIN(100,ROUND(MIN(1,E640/10)*15+MIN(1,G640/120)*15+MIN(1,H640/3)*12+MIN(1,J640/2)*10+MIN(1,K640/60)*10+MIN(1,O640/2)*10+MIN(1,P640/2)*8+MIN(1,R640/12)*7+MIN(1,S640/4)*5+MIN(1,T640/8)*3+IF(U640="Unsupported",3,IF(U640="Limited Support",1,0))+IF(C640="Critical",2,IF(C640="High",1,0)),0))</x:f>
        <x:v>19</x:v>
      </x:c>
      <x:c r="AA640" s="1" t="str">
        <x:f aca="0">IF(Z640&gt;=70,"Critical",IF(Z640&gt;=50,"High",IF(Z640&gt;=30,"Medium","Routine")))</x:f>
        <x:v>Routine</x:v>
      </x:c>
      <x:c r="AB640" s="1" t="str">
        <x:f aca="0">IF(W640&gt;=85,"Passes score threshold only","Below score threshold")</x:f>
        <x:v>Passes score threshold only</x:v>
      </x:c>
      <x:c r="AC640" s="12" t="n">
        <x:v>2</x:v>
      </x:c>
      <x:c r="AD640" s="12" t="n">
        <x:v>90</x:v>
      </x:c>
      <x:c r="AE640" s="12" t="n">
        <x:v>479</x:v>
      </x:c>
    </x:row>
    <x:row r="641" ht="15" hidden="0" customHeight="1">
      <x:c r="A641" s="1" t="s">
        <x:v>3614</x:v>
      </x:c>
      <x:c r="B641" s="1" t="s">
        <x:v>1866</x:v>
      </x:c>
      <x:c r="C641" s="1" t="s">
        <x:v>1893</x:v>
      </x:c>
      <x:c r="D641" s="1" t="s">
        <x:v>1870</x:v>
      </x:c>
      <x:c r="E641" s="1" t="n">
        <x:v>13</x:v>
      </x:c>
      <x:c r="F641" s="1" t="n">
        <x:v>52.8</x:v>
      </x:c>
      <x:c r="G641" s="1" t="n">
        <x:v>0</x:v>
      </x:c>
      <x:c r="H641" s="1" t="n">
        <x:v>0</x:v>
      </x:c>
      <x:c r="I641" s="1" t="n">
        <x:v>0</x:v>
      </x:c>
      <x:c r="J641" s="1" t="n">
        <x:v>0</x:v>
      </x:c>
      <x:c r="K641" s="1" t="n">
        <x:v>0</x:v>
      </x:c>
      <x:c r="L641" s="1" t="n">
        <x:v>999</x:v>
      </x:c>
      <x:c r="M641" s="1" t="n">
        <x:v>0</x:v>
      </x:c>
      <x:c r="N641" s="1" t="n">
        <x:v>0</x:v>
      </x:c>
      <x:c r="O641" s="1" t="n">
        <x:v>0</x:v>
      </x:c>
      <x:c r="P641" s="1" t="n">
        <x:v>0</x:v>
      </x:c>
      <x:c r="Q641" s="1" t="n">
        <x:v>19</x:v>
      </x:c>
      <x:c r="R641" s="1" t="n">
        <x:v>1</x:v>
      </x:c>
      <x:c r="S641" s="1" t="n">
        <x:v>2.31</x:v>
      </x:c>
      <x:c r="T641" s="1" t="n">
        <x:v>0</x:v>
      </x:c>
      <x:c r="U641" s="1" t="s">
        <x:v>1884</x:v>
      </x:c>
      <x:c r="V641" s="15" t="n">
        <x:v>59909.08</x:v>
      </x:c>
      <x:c r="W641" s="1" t="n">
        <x:v>93.6</x:v>
      </x:c>
      <x:c r="X641" s="1" t="n">
        <x:v>0</x:v>
      </x:c>
      <x:c r="Y641" s="1" t="n">
        <x:v>0</x:v>
      </x:c>
      <x:c r="Z641" s="16" t="n">
        <x:f aca="0">MIN(100,ROUND(MIN(1,E641/10)*15+MIN(1,G641/120)*15+MIN(1,H641/3)*12+MIN(1,J641/2)*10+MIN(1,K641/60)*10+MIN(1,O641/2)*10+MIN(1,P641/2)*8+MIN(1,R641/12)*7+MIN(1,S641/4)*5+MIN(1,T641/8)*3+IF(U641="Unsupported",3,IF(U641="Limited Support",1,0))+IF(C641="Critical",2,IF(C641="High",1,0)),0))</x:f>
        <x:v>19</x:v>
      </x:c>
      <x:c r="AA641" s="1" t="str">
        <x:f aca="0">IF(Z641&gt;=70,"Critical",IF(Z641&gt;=50,"High",IF(Z641&gt;=30,"Medium","Routine")))</x:f>
        <x:v>Routine</x:v>
      </x:c>
      <x:c r="AB641" s="1" t="str">
        <x:f aca="0">IF(W641&gt;=85,"Passes score threshold only","Below score threshold")</x:f>
        <x:v>Passes score threshold only</x:v>
      </x:c>
      <x:c r="AC641" s="12" t="n">
        <x:v>0</x:v>
      </x:c>
      <x:c r="AD641" s="12"/>
      <x:c r="AE641" s="12"/>
    </x:row>
    <x:row r="642" ht="15" hidden="0" customHeight="1">
      <x:c r="A642" s="1" t="s">
        <x:v>1320</x:v>
      </x:c>
      <x:c r="B642" s="1" t="s">
        <x:v>1866</x:v>
      </x:c>
      <x:c r="C642" s="1" t="s">
        <x:v>1872</x:v>
      </x:c>
      <x:c r="D642" s="1" t="s">
        <x:v>1870</x:v>
      </x:c>
      <x:c r="E642" s="1" t="n">
        <x:v>8.06</x:v>
      </x:c>
      <x:c r="F642" s="1" t="n">
        <x:v>53.2</x:v>
      </x:c>
      <x:c r="G642" s="1" t="n">
        <x:v>0</x:v>
      </x:c>
      <x:c r="H642" s="1" t="n">
        <x:v>1</x:v>
      </x:c>
      <x:c r="I642" s="1" t="n">
        <x:v>2</x:v>
      </x:c>
      <x:c r="J642" s="1" t="n">
        <x:v>0</x:v>
      </x:c>
      <x:c r="K642" s="1" t="n">
        <x:v>15.2</x:v>
      </x:c>
      <x:c r="L642" s="1" t="n">
        <x:v>29</x:v>
      </x:c>
      <x:c r="M642" s="1" t="n">
        <x:v>3.8</x:v>
      </x:c>
      <x:c r="N642" s="1" t="n">
        <x:v>0</x:v>
      </x:c>
      <x:c r="O642" s="1" t="n">
        <x:v>0</x:v>
      </x:c>
      <x:c r="P642" s="1" t="n">
        <x:v>0</x:v>
      </x:c>
      <x:c r="Q642" s="1" t="n">
        <x:v>24</x:v>
      </x:c>
      <x:c r="R642" s="1" t="n">
        <x:v>1</x:v>
      </x:c>
      <x:c r="S642" s="1" t="n">
        <x:v>0.46</x:v>
      </x:c>
      <x:c r="T642" s="1" t="n">
        <x:v>4</x:v>
      </x:c>
      <x:c r="U642" s="1" t="s">
        <x:v>1884</x:v>
      </x:c>
      <x:c r="V642" s="15" t="n">
        <x:v>57541.36</x:v>
      </x:c>
      <x:c r="W642" s="1" t="n">
        <x:v>98.7</x:v>
      </x:c>
      <x:c r="X642" s="1" t="n">
        <x:v>1</x:v>
      </x:c>
      <x:c r="Y642" s="1" t="n">
        <x:v>0</x:v>
      </x:c>
      <x:c r="Z642" s="16" t="n">
        <x:f aca="0">MIN(100,ROUND(MIN(1,E642/10)*15+MIN(1,G642/120)*15+MIN(1,H642/3)*12+MIN(1,J642/2)*10+MIN(1,K642/60)*10+MIN(1,O642/2)*10+MIN(1,P642/2)*8+MIN(1,R642/12)*7+MIN(1,S642/4)*5+MIN(1,T642/8)*3+IF(U642="Unsupported",3,IF(U642="Limited Support",1,0))+IF(C642="Critical",2,IF(C642="High",1,0)),0))</x:f>
        <x:v>21</x:v>
      </x:c>
      <x:c r="AA642" s="1" t="str">
        <x:f aca="0">IF(Z642&gt;=70,"Critical",IF(Z642&gt;=50,"High",IF(Z642&gt;=30,"Medium","Routine")))</x:f>
        <x:v>Routine</x:v>
      </x:c>
      <x:c r="AB642" s="1" t="str">
        <x:f aca="0">IF(W642&gt;=85,"Passes score threshold only","Below score threshold")</x:f>
        <x:v>Passes score threshold only</x:v>
      </x:c>
      <x:c r="AC642" s="12" t="n">
        <x:v>2</x:v>
      </x:c>
      <x:c r="AD642" s="12" t="n">
        <x:v>29</x:v>
      </x:c>
      <x:c r="AE642" s="12" t="n">
        <x:v>67</x:v>
      </x:c>
    </x:row>
    <x:row r="643" ht="15" hidden="0" customHeight="1">
      <x:c r="A643" s="1" t="s">
        <x:v>1322</x:v>
      </x:c>
      <x:c r="B643" s="1" t="s">
        <x:v>1933</x:v>
      </x:c>
      <x:c r="C643" s="1" t="s">
        <x:v>1893</x:v>
      </x:c>
      <x:c r="D643" s="1" t="s">
        <x:v>1870</x:v>
      </x:c>
      <x:c r="E643" s="1" t="n">
        <x:v>3.24</x:v>
      </x:c>
      <x:c r="F643" s="1" t="n">
        <x:v>39.8</x:v>
      </x:c>
      <x:c r="G643" s="1" t="n">
        <x:v>0</x:v>
      </x:c>
      <x:c r="H643" s="1" t="n">
        <x:v>0</x:v>
      </x:c>
      <x:c r="I643" s="1" t="n">
        <x:v>0</x:v>
      </x:c>
      <x:c r="J643" s="1" t="n">
        <x:v>0</x:v>
      </x:c>
      <x:c r="K643" s="1" t="n">
        <x:v>0</x:v>
      </x:c>
      <x:c r="L643" s="1" t="n">
        <x:v>999</x:v>
      </x:c>
      <x:c r="M643" s="1" t="n">
        <x:v>0</x:v>
      </x:c>
      <x:c r="N643" s="1" t="n">
        <x:v>0</x:v>
      </x:c>
      <x:c r="O643" s="1" t="n">
        <x:v>0</x:v>
      </x:c>
      <x:c r="P643" s="1" t="n">
        <x:v>0</x:v>
      </x:c>
      <x:c r="Q643" s="1" t="n">
        <x:v>13</x:v>
      </x:c>
      <x:c r="R643" s="1" t="n">
        <x:v>0</x:v>
      </x:c>
      <x:c r="S643" s="1" t="n">
        <x:v>0</x:v>
      </x:c>
      <x:c r="T643" s="1" t="n">
        <x:v>6</x:v>
      </x:c>
      <x:c r="U643" s="1" t="s">
        <x:v>1873</x:v>
      </x:c>
      <x:c r="V643" s="15" t="n">
        <x:v>2268.56</x:v>
      </x:c>
      <x:c r="W643" s="1" t="n">
        <x:v>96.5</x:v>
      </x:c>
      <x:c r="X643" s="1" t="n">
        <x:v>0</x:v>
      </x:c>
      <x:c r="Y643" s="1" t="n">
        <x:v>0</x:v>
      </x:c>
      <x:c r="Z643" s="16" t="n">
        <x:f aca="0">MIN(100,ROUND(MIN(1,E643/10)*15+MIN(1,G643/120)*15+MIN(1,H643/3)*12+MIN(1,J643/2)*10+MIN(1,K643/60)*10+MIN(1,O643/2)*10+MIN(1,P643/2)*8+MIN(1,R643/12)*7+MIN(1,S643/4)*5+MIN(1,T643/8)*3+IF(U643="Unsupported",3,IF(U643="Limited Support",1,0))+IF(C643="Critical",2,IF(C643="High",1,0)),0))</x:f>
        <x:v>11</x:v>
      </x:c>
      <x:c r="AA643" s="1" t="str">
        <x:f aca="0">IF(Z643&gt;=70,"Critical",IF(Z643&gt;=50,"High",IF(Z643&gt;=30,"Medium","Routine")))</x:f>
        <x:v>Routine</x:v>
      </x:c>
      <x:c r="AB643" s="1" t="str">
        <x:f aca="0">IF(W643&gt;=85,"Passes score threshold only","Below score threshold")</x:f>
        <x:v>Passes score threshold only</x:v>
      </x:c>
      <x:c r="AC643" s="12" t="n">
        <x:v>0</x:v>
      </x:c>
      <x:c r="AD643" s="12"/>
      <x:c r="AE643" s="12"/>
    </x:row>
    <x:row r="644" ht="15" hidden="0" customHeight="1">
      <x:c r="A644" s="1" t="s">
        <x:v>1323</x:v>
      </x:c>
      <x:c r="B644" s="1" t="s">
        <x:v>2010</x:v>
      </x:c>
      <x:c r="C644" s="1" t="s">
        <x:v>1893</x:v>
      </x:c>
      <x:c r="D644" s="1" t="s">
        <x:v>1911</x:v>
      </x:c>
      <x:c r="E644" s="1" t="n">
        <x:v>2.04</x:v>
      </x:c>
      <x:c r="F644" s="1" t="n">
        <x:v>72.9</x:v>
      </x:c>
      <x:c r="G644" s="1" t="n">
        <x:v>0</x:v>
      </x:c>
      <x:c r="H644" s="1" t="n">
        <x:v>0</x:v>
      </x:c>
      <x:c r="I644" s="1" t="n">
        <x:v>0</x:v>
      </x:c>
      <x:c r="J644" s="1" t="n">
        <x:v>0</x:v>
      </x:c>
      <x:c r="K644" s="1" t="n">
        <x:v>0</x:v>
      </x:c>
      <x:c r="L644" s="1" t="n">
        <x:v>999</x:v>
      </x:c>
      <x:c r="M644" s="1" t="n">
        <x:v>0</x:v>
      </x:c>
      <x:c r="N644" s="1" t="n">
        <x:v>0</x:v>
      </x:c>
      <x:c r="O644" s="1" t="n">
        <x:v>0</x:v>
      </x:c>
      <x:c r="P644" s="1" t="n">
        <x:v>0</x:v>
      </x:c>
      <x:c r="Q644" s="1" t="n">
        <x:v>33</x:v>
      </x:c>
      <x:c r="R644" s="1" t="n">
        <x:v>1</x:v>
      </x:c>
      <x:c r="S644" s="1" t="n">
        <x:v>0.45</x:v>
      </x:c>
      <x:c r="T644" s="1" t="n">
        <x:v>5</x:v>
      </x:c>
      <x:c r="U644" s="1" t="s">
        <x:v>1884</x:v>
      </x:c>
      <x:c r="V644" s="15" t="n">
        <x:v>2781.13</x:v>
      </x:c>
      <x:c r="W644" s="1" t="n">
        <x:v>100</x:v>
      </x:c>
      <x:c r="X644" s="1" t="n">
        <x:v>0</x:v>
      </x:c>
      <x:c r="Y644" s="1" t="n">
        <x:v>0</x:v>
      </x:c>
      <x:c r="Z644" s="16" t="n">
        <x:f aca="0">MIN(100,ROUND(MIN(1,E644/10)*15+MIN(1,G644/120)*15+MIN(1,H644/3)*12+MIN(1,J644/2)*10+MIN(1,K644/60)*10+MIN(1,O644/2)*10+MIN(1,P644/2)*8+MIN(1,R644/12)*7+MIN(1,S644/4)*5+MIN(1,T644/8)*3+IF(U644="Unsupported",3,IF(U644="Limited Support",1,0))+IF(C644="Critical",2,IF(C644="High",1,0)),0))</x:f>
        <x:v>7</x:v>
      </x:c>
      <x:c r="AA644" s="1" t="str">
        <x:f aca="0">IF(Z644&gt;=70,"Critical",IF(Z644&gt;=50,"High",IF(Z644&gt;=30,"Medium","Routine")))</x:f>
        <x:v>Routine</x:v>
      </x:c>
      <x:c r="AB644" s="1" t="str">
        <x:f aca="0">IF(W644&gt;=85,"Passes score threshold only","Below score threshold")</x:f>
        <x:v>Passes score threshold only</x:v>
      </x:c>
      <x:c r="AC644" s="12" t="n">
        <x:v>0</x:v>
      </x:c>
      <x:c r="AD644" s="12"/>
      <x:c r="AE644" s="12"/>
    </x:row>
    <x:row r="645" ht="15" hidden="0" customHeight="1">
      <x:c r="A645" s="1" t="s">
        <x:v>3623</x:v>
      </x:c>
      <x:c r="B645" s="1" t="s">
        <x:v>1897</x:v>
      </x:c>
      <x:c r="C645" s="1" t="s">
        <x:v>1902</x:v>
      </x:c>
      <x:c r="D645" s="1" t="s">
        <x:v>1870</x:v>
      </x:c>
      <x:c r="E645" s="1" t="n">
        <x:v>2.31</x:v>
      </x:c>
      <x:c r="F645" s="1" t="n">
        <x:v>24.5</x:v>
      </x:c>
      <x:c r="G645" s="1" t="n">
        <x:v>0</x:v>
      </x:c>
      <x:c r="H645" s="1" t="n">
        <x:v>0</x:v>
      </x:c>
      <x:c r="I645" s="1" t="n">
        <x:v>0</x:v>
      </x:c>
      <x:c r="J645" s="1" t="n">
        <x:v>0</x:v>
      </x:c>
      <x:c r="K645" s="1" t="n">
        <x:v>0</x:v>
      </x:c>
      <x:c r="L645" s="1" t="n">
        <x:v>210.5</x:v>
      </x:c>
      <x:c r="M645" s="1" t="n">
        <x:v>0</x:v>
      </x:c>
      <x:c r="N645" s="1" t="n">
        <x:v>0</x:v>
      </x:c>
      <x:c r="O645" s="1" t="n">
        <x:v>0</x:v>
      </x:c>
      <x:c r="P645" s="1" t="n">
        <x:v>0</x:v>
      </x:c>
      <x:c r="Q645" s="1" t="n">
        <x:v>12</x:v>
      </x:c>
      <x:c r="R645" s="1" t="n">
        <x:v>0</x:v>
      </x:c>
      <x:c r="S645" s="1" t="n">
        <x:v>0.62</x:v>
      </x:c>
      <x:c r="T645" s="1" t="n">
        <x:v>2</x:v>
      </x:c>
      <x:c r="U645" s="1" t="s">
        <x:v>1884</x:v>
      </x:c>
      <x:c r="V645" s="15" t="n">
        <x:v>18622.36</x:v>
      </x:c>
      <x:c r="W645" s="1" t="n">
        <x:v>96.9</x:v>
      </x:c>
      <x:c r="X645" s="1" t="n">
        <x:v>0</x:v>
      </x:c>
      <x:c r="Y645" s="1" t="n">
        <x:v>0</x:v>
      </x:c>
      <x:c r="Z645" s="16" t="n">
        <x:f aca="0">MIN(100,ROUND(MIN(1,E645/10)*15+MIN(1,G645/120)*15+MIN(1,H645/3)*12+MIN(1,J645/2)*10+MIN(1,K645/60)*10+MIN(1,O645/2)*10+MIN(1,P645/2)*8+MIN(1,R645/12)*7+MIN(1,S645/4)*5+MIN(1,T645/8)*3+IF(U645="Unsupported",3,IF(U645="Limited Support",1,0))+IF(C645="Critical",2,IF(C645="High",1,0)),0))</x:f>
        <x:v>7</x:v>
      </x:c>
      <x:c r="AA645" s="1" t="str">
        <x:f aca="0">IF(Z645&gt;=70,"Critical",IF(Z645&gt;=50,"High",IF(Z645&gt;=30,"Medium","Routine")))</x:f>
        <x:v>Routine</x:v>
      </x:c>
      <x:c r="AB645" s="1" t="str">
        <x:f aca="0">IF(W645&gt;=85,"Passes score threshold only","Below score threshold")</x:f>
        <x:v>Passes score threshold only</x:v>
      </x:c>
      <x:c r="AC645" s="12" t="n">
        <x:v>3</x:v>
      </x:c>
      <x:c r="AD645" s="12" t="n">
        <x:v>210.5</x:v>
      </x:c>
      <x:c r="AE645" s="12" t="n">
        <x:v>411</x:v>
      </x:c>
    </x:row>
    <x:row r="646" ht="15" hidden="0" customHeight="1">
      <x:c r="A646" s="1" t="s">
        <x:v>1324</x:v>
      </x:c>
      <x:c r="B646" s="1" t="s">
        <x:v>1989</x:v>
      </x:c>
      <x:c r="C646" s="1" t="s">
        <x:v>1872</x:v>
      </x:c>
      <x:c r="D646" s="1" t="s">
        <x:v>1911</x:v>
      </x:c>
      <x:c r="E646" s="1" t="n">
        <x:v>6.42</x:v>
      </x:c>
      <x:c r="F646" s="1" t="n">
        <x:v>40.1</x:v>
      </x:c>
      <x:c r="G646" s="1" t="n">
        <x:v>0</x:v>
      </x:c>
      <x:c r="H646" s="1" t="n">
        <x:v>0</x:v>
      </x:c>
      <x:c r="I646" s="1" t="n">
        <x:v>0</x:v>
      </x:c>
      <x:c r="J646" s="1" t="n">
        <x:v>0</x:v>
      </x:c>
      <x:c r="K646" s="1" t="n">
        <x:v>0</x:v>
      </x:c>
      <x:c r="L646" s="1" t="n">
        <x:v>167.5</x:v>
      </x:c>
      <x:c r="M646" s="1" t="n">
        <x:v>0</x:v>
      </x:c>
      <x:c r="N646" s="1" t="n">
        <x:v>0</x:v>
      </x:c>
      <x:c r="O646" s="1" t="n">
        <x:v>1</x:v>
      </x:c>
      <x:c r="P646" s="1" t="n">
        <x:v>1</x:v>
      </x:c>
      <x:c r="Q646" s="1" t="n">
        <x:v>19</x:v>
      </x:c>
      <x:c r="R646" s="1" t="n">
        <x:v>1</x:v>
      </x:c>
      <x:c r="S646" s="1" t="n">
        <x:v>1.49</x:v>
      </x:c>
      <x:c r="T646" s="1" t="n">
        <x:v>1</x:v>
      </x:c>
      <x:c r="U646" s="1" t="s">
        <x:v>1884</x:v>
      </x:c>
      <x:c r="V646" s="15" t="n">
        <x:v>7407.92</x:v>
      </x:c>
      <x:c r="W646" s="1" t="n">
        <x:v>95.7</x:v>
      </x:c>
      <x:c r="X646" s="1" t="n">
        <x:v>0</x:v>
      </x:c>
      <x:c r="Y646" s="1" t="n">
        <x:v>0</x:v>
      </x:c>
      <x:c r="Z646" s="16" t="n">
        <x:f aca="0">MIN(100,ROUND(MIN(1,E646/10)*15+MIN(1,G646/120)*15+MIN(1,H646/3)*12+MIN(1,J646/2)*10+MIN(1,K646/60)*10+MIN(1,O646/2)*10+MIN(1,P646/2)*8+MIN(1,R646/12)*7+MIN(1,S646/4)*5+MIN(1,T646/8)*3+IF(U646="Unsupported",3,IF(U646="Limited Support",1,0))+IF(C646="Critical",2,IF(C646="High",1,0)),0))</x:f>
        <x:v>21</x:v>
      </x:c>
      <x:c r="AA646" s="1" t="str">
        <x:f aca="0">IF(Z646&gt;=70,"Critical",IF(Z646&gt;=50,"High",IF(Z646&gt;=30,"Medium","Routine")))</x:f>
        <x:v>Routine</x:v>
      </x:c>
      <x:c r="AB646" s="1" t="str">
        <x:f aca="0">IF(W646&gt;=85,"Passes score threshold only","Below score threshold")</x:f>
        <x:v>Passes score threshold only</x:v>
      </x:c>
      <x:c r="AC646" s="12" t="n">
        <x:v>3</x:v>
      </x:c>
      <x:c r="AD646" s="12" t="n">
        <x:v>167.5</x:v>
      </x:c>
      <x:c r="AE646" s="12" t="n">
        <x:v>390</x:v>
      </x:c>
    </x:row>
    <x:row r="647" ht="15" hidden="0" customHeight="1">
      <x:c r="A647" s="1" t="s">
        <x:v>3628</x:v>
      </x:c>
      <x:c r="B647" s="1" t="s">
        <x:v>1879</x:v>
      </x:c>
      <x:c r="C647" s="1" t="s">
        <x:v>1893</x:v>
      </x:c>
      <x:c r="D647" s="1" t="s">
        <x:v>1891</x:v>
      </x:c>
      <x:c r="E647" s="1" t="n">
        <x:v>3</x:v>
      </x:c>
      <x:c r="F647" s="1" t="n">
        <x:v>58.3</x:v>
      </x:c>
      <x:c r="G647" s="1" t="n">
        <x:v>0</x:v>
      </x:c>
      <x:c r="H647" s="1" t="n">
        <x:v>0</x:v>
      </x:c>
      <x:c r="I647" s="1" t="n">
        <x:v>1</x:v>
      </x:c>
      <x:c r="J647" s="1" t="n">
        <x:v>0</x:v>
      </x:c>
      <x:c r="K647" s="1" t="n">
        <x:v>0</x:v>
      </x:c>
      <x:c r="L647" s="1" t="n">
        <x:v>207</x:v>
      </x:c>
      <x:c r="M647" s="1" t="n">
        <x:v>1.8</x:v>
      </x:c>
      <x:c r="N647" s="1" t="n">
        <x:v>1</x:v>
      </x:c>
      <x:c r="O647" s="1" t="n">
        <x:v>0</x:v>
      </x:c>
      <x:c r="P647" s="1" t="n">
        <x:v>0</x:v>
      </x:c>
      <x:c r="Q647" s="1" t="n">
        <x:v>15</x:v>
      </x:c>
      <x:c r="R647" s="1" t="n">
        <x:v>2</x:v>
      </x:c>
      <x:c r="S647" s="1" t="n">
        <x:v>0.58</x:v>
      </x:c>
      <x:c r="T647" s="1" t="n">
        <x:v>2</x:v>
      </x:c>
      <x:c r="U647" s="1" t="s">
        <x:v>1884</x:v>
      </x:c>
      <x:c r="V647" s="15" t="n">
        <x:v>1583.24</x:v>
      </x:c>
      <x:c r="W647" s="1" t="n">
        <x:v>98</x:v>
      </x:c>
      <x:c r="X647" s="1" t="n">
        <x:v>0</x:v>
      </x:c>
      <x:c r="Y647" s="1" t="n">
        <x:v>0</x:v>
      </x:c>
      <x:c r="Z647" s="16" t="n">
        <x:f aca="0">MIN(100,ROUND(MIN(1,E647/10)*15+MIN(1,G647/120)*15+MIN(1,H647/3)*12+MIN(1,J647/2)*10+MIN(1,K647/60)*10+MIN(1,O647/2)*10+MIN(1,P647/2)*8+MIN(1,R647/12)*7+MIN(1,S647/4)*5+MIN(1,T647/8)*3+IF(U647="Unsupported",3,IF(U647="Limited Support",1,0))+IF(C647="Critical",2,IF(C647="High",1,0)),0))</x:f>
        <x:v>8</x:v>
      </x:c>
      <x:c r="AA647" s="1" t="str">
        <x:f aca="0">IF(Z647&gt;=70,"Critical",IF(Z647&gt;=50,"High",IF(Z647&gt;=30,"Medium","Routine")))</x:f>
        <x:v>Routine</x:v>
      </x:c>
      <x:c r="AB647" s="1" t="str">
        <x:f aca="0">IF(W647&gt;=85,"Passes score threshold only","Below score threshold")</x:f>
        <x:v>Passes score threshold only</x:v>
      </x:c>
      <x:c r="AC647" s="12" t="n">
        <x:v>4</x:v>
      </x:c>
      <x:c r="AD647" s="12" t="n">
        <x:v>207</x:v>
      </x:c>
      <x:c r="AE647" s="12" t="n">
        <x:v>237</x:v>
      </x:c>
    </x:row>
    <x:row r="648" ht="15" hidden="0" customHeight="1">
      <x:c r="A648" s="1" t="s">
        <x:v>3631</x:v>
      </x:c>
      <x:c r="B648" s="1" t="s">
        <x:v>2010</x:v>
      </x:c>
      <x:c r="C648" s="1" t="s">
        <x:v>1872</x:v>
      </x:c>
      <x:c r="D648" s="1" t="s">
        <x:v>1870</x:v>
      </x:c>
      <x:c r="E648" s="1" t="n">
        <x:v>4.89</x:v>
      </x:c>
      <x:c r="F648" s="1" t="n">
        <x:v>58.2</x:v>
      </x:c>
      <x:c r="G648" s="1" t="n">
        <x:v>0</x:v>
      </x:c>
      <x:c r="H648" s="1" t="n">
        <x:v>0</x:v>
      </x:c>
      <x:c r="I648" s="1" t="n">
        <x:v>1</x:v>
      </x:c>
      <x:c r="J648" s="1" t="n">
        <x:v>0</x:v>
      </x:c>
      <x:c r="K648" s="1" t="n">
        <x:v>0</x:v>
      </x:c>
      <x:c r="L648" s="1" t="n">
        <x:v>600</x:v>
      </x:c>
      <x:c r="M648" s="1" t="n">
        <x:v>2</x:v>
      </x:c>
      <x:c r="N648" s="1" t="n">
        <x:v>0</x:v>
      </x:c>
      <x:c r="O648" s="1" t="n">
        <x:v>0</x:v>
      </x:c>
      <x:c r="P648" s="1" t="n">
        <x:v>0</x:v>
      </x:c>
      <x:c r="Q648" s="1" t="n">
        <x:v>23</x:v>
      </x:c>
      <x:c r="R648" s="1" t="n">
        <x:v>1</x:v>
      </x:c>
      <x:c r="S648" s="1" t="n">
        <x:v>0.53</x:v>
      </x:c>
      <x:c r="T648" s="1" t="n">
        <x:v>2</x:v>
      </x:c>
      <x:c r="U648" s="1" t="s">
        <x:v>1907</x:v>
      </x:c>
      <x:c r="V648" s="15" t="n">
        <x:v>2372.1</x:v>
      </x:c>
      <x:c r="W648" s="1" t="n">
        <x:v>98.9</x:v>
      </x:c>
      <x:c r="X648" s="1" t="n">
        <x:v>0</x:v>
      </x:c>
      <x:c r="Y648" s="1" t="n">
        <x:v>0</x:v>
      </x:c>
      <x:c r="Z648" s="16" t="n">
        <x:f aca="0">MIN(100,ROUND(MIN(1,E648/10)*15+MIN(1,G648/120)*15+MIN(1,H648/3)*12+MIN(1,J648/2)*10+MIN(1,K648/60)*10+MIN(1,O648/2)*10+MIN(1,P648/2)*8+MIN(1,R648/12)*7+MIN(1,S648/4)*5+MIN(1,T648/8)*3+IF(U648="Unsupported",3,IF(U648="Limited Support",1,0))+IF(C648="Critical",2,IF(C648="High",1,0)),0))</x:f>
        <x:v>10</x:v>
      </x:c>
      <x:c r="AA648" s="1" t="str">
        <x:f aca="0">IF(Z648&gt;=70,"Critical",IF(Z648&gt;=50,"High",IF(Z648&gt;=30,"Medium","Routine")))</x:f>
        <x:v>Routine</x:v>
      </x:c>
      <x:c r="AB648" s="1" t="str">
        <x:f aca="0">IF(W648&gt;=85,"Passes score threshold only","Below score threshold")</x:f>
        <x:v>Passes score threshold only</x:v>
      </x:c>
      <x:c r="AC648" s="12" t="n">
        <x:v>2</x:v>
      </x:c>
      <x:c r="AD648" s="12" t="n">
        <x:v>600</x:v>
      </x:c>
      <x:c r="AE648" s="12" t="n">
        <x:v>330</x:v>
      </x:c>
    </x:row>
    <x:row r="649" ht="15" hidden="0" customHeight="1">
      <x:c r="A649" s="1" t="s">
        <x:v>1326</x:v>
      </x:c>
      <x:c r="B649" s="1" t="s">
        <x:v>1989</x:v>
      </x:c>
      <x:c r="C649" s="1" t="s">
        <x:v>1872</x:v>
      </x:c>
      <x:c r="D649" s="1" t="s">
        <x:v>1870</x:v>
      </x:c>
      <x:c r="E649" s="1" t="n">
        <x:v>4.37</x:v>
      </x:c>
      <x:c r="F649" s="1" t="n">
        <x:v>50.2</x:v>
      </x:c>
      <x:c r="G649" s="1" t="n">
        <x:v>0</x:v>
      </x:c>
      <x:c r="H649" s="1" t="n">
        <x:v>0</x:v>
      </x:c>
      <x:c r="I649" s="1" t="n">
        <x:v>0</x:v>
      </x:c>
      <x:c r="J649" s="1" t="n">
        <x:v>0</x:v>
      </x:c>
      <x:c r="K649" s="1" t="n">
        <x:v>0</x:v>
      </x:c>
      <x:c r="L649" s="1" t="n">
        <x:v>999</x:v>
      </x:c>
      <x:c r="M649" s="1" t="n">
        <x:v>0</x:v>
      </x:c>
      <x:c r="N649" s="1" t="n">
        <x:v>0</x:v>
      </x:c>
      <x:c r="O649" s="1" t="n">
        <x:v>0</x:v>
      </x:c>
      <x:c r="P649" s="1" t="n">
        <x:v>0</x:v>
      </x:c>
      <x:c r="Q649" s="1" t="n">
        <x:v>25</x:v>
      </x:c>
      <x:c r="R649" s="1" t="n">
        <x:v>1</x:v>
      </x:c>
      <x:c r="S649" s="1" t="n">
        <x:v>0</x:v>
      </x:c>
      <x:c r="T649" s="1" t="n">
        <x:v>0</x:v>
      </x:c>
      <x:c r="U649" s="1" t="s">
        <x:v>1907</x:v>
      </x:c>
      <x:c r="V649" s="15" t="n">
        <x:v>7546.73</x:v>
      </x:c>
      <x:c r="W649" s="1" t="n">
        <x:v>96.6</x:v>
      </x:c>
      <x:c r="X649" s="1" t="n">
        <x:v>0</x:v>
      </x:c>
      <x:c r="Y649" s="1" t="n">
        <x:v>0</x:v>
      </x:c>
      <x:c r="Z649" s="16" t="n">
        <x:f aca="0">MIN(100,ROUND(MIN(1,E649/10)*15+MIN(1,G649/120)*15+MIN(1,H649/3)*12+MIN(1,J649/2)*10+MIN(1,K649/60)*10+MIN(1,O649/2)*10+MIN(1,P649/2)*8+MIN(1,R649/12)*7+MIN(1,S649/4)*5+MIN(1,T649/8)*3+IF(U649="Unsupported",3,IF(U649="Limited Support",1,0))+IF(C649="Critical",2,IF(C649="High",1,0)),0))</x:f>
        <x:v>8</x:v>
      </x:c>
      <x:c r="AA649" s="1" t="str">
        <x:f aca="0">IF(Z649&gt;=70,"Critical",IF(Z649&gt;=50,"High",IF(Z649&gt;=30,"Medium","Routine")))</x:f>
        <x:v>Routine</x:v>
      </x:c>
      <x:c r="AB649" s="1" t="str">
        <x:f aca="0">IF(W649&gt;=85,"Passes score threshold only","Below score threshold")</x:f>
        <x:v>Passes score threshold only</x:v>
      </x:c>
      <x:c r="AC649" s="12" t="n">
        <x:v>0</x:v>
      </x:c>
      <x:c r="AD649" s="12"/>
      <x:c r="AE649" s="12"/>
    </x:row>
    <x:row r="650" ht="15" hidden="0" customHeight="1">
      <x:c r="A650" s="1" t="s">
        <x:v>1327</x:v>
      </x:c>
      <x:c r="B650" s="1" t="s">
        <x:v>1897</x:v>
      </x:c>
      <x:c r="C650" s="1" t="s">
        <x:v>1902</x:v>
      </x:c>
      <x:c r="D650" s="1" t="s">
        <x:v>1911</x:v>
      </x:c>
      <x:c r="E650" s="1" t="n">
        <x:v>9.88</x:v>
      </x:c>
      <x:c r="F650" s="1" t="n">
        <x:v>19.7</x:v>
      </x:c>
      <x:c r="G650" s="1" t="n">
        <x:v>51</x:v>
      </x:c>
      <x:c r="H650" s="1" t="n">
        <x:v>0</x:v>
      </x:c>
      <x:c r="I650" s="1" t="n">
        <x:v>1</x:v>
      </x:c>
      <x:c r="J650" s="1" t="n">
        <x:v>0</x:v>
      </x:c>
      <x:c r="K650" s="1" t="n">
        <x:v>0</x:v>
      </x:c>
      <x:c r="L650" s="1" t="n">
        <x:v>199.5</x:v>
      </x:c>
      <x:c r="M650" s="1" t="n">
        <x:v>1</x:v>
      </x:c>
      <x:c r="N650" s="1" t="n">
        <x:v>0</x:v>
      </x:c>
      <x:c r="O650" s="1" t="n">
        <x:v>0</x:v>
      </x:c>
      <x:c r="P650" s="1" t="n">
        <x:v>0</x:v>
      </x:c>
      <x:c r="Q650" s="1" t="n">
        <x:v>16</x:v>
      </x:c>
      <x:c r="R650" s="1" t="n">
        <x:v>2</x:v>
      </x:c>
      <x:c r="S650" s="1" t="n">
        <x:v>1.12</x:v>
      </x:c>
      <x:c r="T650" s="1" t="n">
        <x:v>1</x:v>
      </x:c>
      <x:c r="U650" s="1" t="s">
        <x:v>1884</x:v>
      </x:c>
      <x:c r="V650" s="15" t="n">
        <x:v>17640.53</x:v>
      </x:c>
      <x:c r="W650" s="1" t="n">
        <x:v>97.9</x:v>
      </x:c>
      <x:c r="X650" s="1" t="n">
        <x:v>0</x:v>
      </x:c>
      <x:c r="Y650" s="1" t="n">
        <x:v>0</x:v>
      </x:c>
      <x:c r="Z650" s="16" t="n">
        <x:f aca="0">MIN(100,ROUND(MIN(1,E650/10)*15+MIN(1,G650/120)*15+MIN(1,H650/3)*12+MIN(1,J650/2)*10+MIN(1,K650/60)*10+MIN(1,O650/2)*10+MIN(1,P650/2)*8+MIN(1,R650/12)*7+MIN(1,S650/4)*5+MIN(1,T650/8)*3+IF(U650="Unsupported",3,IF(U650="Limited Support",1,0))+IF(C650="Critical",2,IF(C650="High",1,0)),0))</x:f>
        <x:v>26</x:v>
      </x:c>
      <x:c r="AA650" s="1" t="str">
        <x:f aca="0">IF(Z650&gt;=70,"Critical",IF(Z650&gt;=50,"High",IF(Z650&gt;=30,"Medium","Routine")))</x:f>
        <x:v>Routine</x:v>
      </x:c>
      <x:c r="AB650" s="1" t="str">
        <x:f aca="0">IF(W650&gt;=85,"Passes score threshold only","Below score threshold")</x:f>
        <x:v>Passes score threshold only</x:v>
      </x:c>
      <x:c r="AC650" s="12" t="n">
        <x:v>3</x:v>
      </x:c>
      <x:c r="AD650" s="12" t="n">
        <x:v>199.5</x:v>
      </x:c>
      <x:c r="AE650" s="12" t="n">
        <x:v>236</x:v>
      </x:c>
    </x:row>
    <x:row r="651" ht="15" hidden="0" customHeight="1">
      <x:c r="A651" s="1" t="s">
        <x:v>3638</x:v>
      </x:c>
      <x:c r="B651" s="1" t="s">
        <x:v>2010</x:v>
      </x:c>
      <x:c r="C651" s="1" t="s">
        <x:v>1872</x:v>
      </x:c>
      <x:c r="D651" s="1" t="s">
        <x:v>1891</x:v>
      </x:c>
      <x:c r="E651" s="1" t="n">
        <x:v>12.31</x:v>
      </x:c>
      <x:c r="F651" s="1" t="n">
        <x:v>70.7</x:v>
      </x:c>
      <x:c r="G651" s="1" t="n">
        <x:v>0</x:v>
      </x:c>
      <x:c r="H651" s="1" t="n">
        <x:v>0</x:v>
      </x:c>
      <x:c r="I651" s="1" t="n">
        <x:v>1</x:v>
      </x:c>
      <x:c r="J651" s="1" t="n">
        <x:v>0</x:v>
      </x:c>
      <x:c r="K651" s="1" t="n">
        <x:v>0</x:v>
      </x:c>
      <x:c r="L651" s="1" t="n">
        <x:v>254</x:v>
      </x:c>
      <x:c r="M651" s="1" t="n">
        <x:v>2.5</x:v>
      </x:c>
      <x:c r="N651" s="1" t="n">
        <x:v>0</x:v>
      </x:c>
      <x:c r="O651" s="1" t="n">
        <x:v>0</x:v>
      </x:c>
      <x:c r="P651" s="1" t="n">
        <x:v>0</x:v>
      </x:c>
      <x:c r="Q651" s="1" t="n">
        <x:v>45</x:v>
      </x:c>
      <x:c r="R651" s="1" t="n">
        <x:v>7</x:v>
      </x:c>
      <x:c r="S651" s="1" t="n">
        <x:v>2.57</x:v>
      </x:c>
      <x:c r="T651" s="1" t="n">
        <x:v>4</x:v>
      </x:c>
      <x:c r="U651" s="1" t="s">
        <x:v>1884</x:v>
      </x:c>
      <x:c r="V651" s="15" t="n">
        <x:v>2689.17</x:v>
      </x:c>
      <x:c r="W651" s="1" t="n">
        <x:v>89.3</x:v>
      </x:c>
      <x:c r="X651" s="1" t="n">
        <x:v>0</x:v>
      </x:c>
      <x:c r="Y651" s="1" t="n">
        <x:v>0</x:v>
      </x:c>
      <x:c r="Z651" s="16" t="n">
        <x:f aca="0">MIN(100,ROUND(MIN(1,E651/10)*15+MIN(1,G651/120)*15+MIN(1,H651/3)*12+MIN(1,J651/2)*10+MIN(1,K651/60)*10+MIN(1,O651/2)*10+MIN(1,P651/2)*8+MIN(1,R651/12)*7+MIN(1,S651/4)*5+MIN(1,T651/8)*3+IF(U651="Unsupported",3,IF(U651="Limited Support",1,0))+IF(C651="Critical",2,IF(C651="High",1,0)),0))</x:f>
        <x:v>24</x:v>
      </x:c>
      <x:c r="AA651" s="1" t="str">
        <x:f aca="0">IF(Z651&gt;=70,"Critical",IF(Z651&gt;=50,"High",IF(Z651&gt;=30,"Medium","Routine")))</x:f>
        <x:v>Routine</x:v>
      </x:c>
      <x:c r="AB651" s="1" t="str">
        <x:f aca="0">IF(W651&gt;=85,"Passes score threshold only","Below score threshold")</x:f>
        <x:v>Passes score threshold only</x:v>
      </x:c>
      <x:c r="AC651" s="12" t="n">
        <x:v>1</x:v>
      </x:c>
      <x:c r="AD651" s="12"/>
      <x:c r="AE651" s="12" t="n">
        <x:v>254</x:v>
      </x:c>
    </x:row>
    <x:row r="652" ht="15" hidden="0" customHeight="1">
      <x:c r="A652" s="1" t="s">
        <x:v>1329</x:v>
      </x:c>
      <x:c r="B652" s="1" t="s">
        <x:v>1888</x:v>
      </x:c>
      <x:c r="C652" s="1" t="s">
        <x:v>1893</x:v>
      </x:c>
      <x:c r="D652" s="1" t="s">
        <x:v>1911</x:v>
      </x:c>
      <x:c r="E652" s="1" t="n">
        <x:v>2.8</x:v>
      </x:c>
      <x:c r="F652" s="1" t="n">
        <x:v>82.6</x:v>
      </x:c>
      <x:c r="G652" s="1" t="n">
        <x:v>0</x:v>
      </x:c>
      <x:c r="H652" s="1" t="n">
        <x:v>0</x:v>
      </x:c>
      <x:c r="I652" s="1" t="n">
        <x:v>0</x:v>
      </x:c>
      <x:c r="J652" s="1" t="n">
        <x:v>0</x:v>
      </x:c>
      <x:c r="K652" s="1" t="n">
        <x:v>0</x:v>
      </x:c>
      <x:c r="L652" s="1" t="n">
        <x:v>215</x:v>
      </x:c>
      <x:c r="M652" s="1" t="n">
        <x:v>0</x:v>
      </x:c>
      <x:c r="N652" s="1" t="n">
        <x:v>0</x:v>
      </x:c>
      <x:c r="O652" s="1" t="n">
        <x:v>0</x:v>
      </x:c>
      <x:c r="P652" s="1" t="n">
        <x:v>0</x:v>
      </x:c>
      <x:c r="Q652" s="1" t="n">
        <x:v>24</x:v>
      </x:c>
      <x:c r="R652" s="1" t="n">
        <x:v>0</x:v>
      </x:c>
      <x:c r="S652" s="1" t="n">
        <x:v>1.3</x:v>
      </x:c>
      <x:c r="T652" s="1" t="n">
        <x:v>2</x:v>
      </x:c>
      <x:c r="U652" s="1" t="s">
        <x:v>1884</x:v>
      </x:c>
      <x:c r="V652" s="15" t="n">
        <x:v>3291.32</x:v>
      </x:c>
      <x:c r="W652" s="1" t="n">
        <x:v>95.2</x:v>
      </x:c>
      <x:c r="X652" s="1" t="n">
        <x:v>0</x:v>
      </x:c>
      <x:c r="Y652" s="1" t="n">
        <x:v>0</x:v>
      </x:c>
      <x:c r="Z652" s="16" t="n">
        <x:f aca="0">MIN(100,ROUND(MIN(1,E652/10)*15+MIN(1,G652/120)*15+MIN(1,H652/3)*12+MIN(1,J652/2)*10+MIN(1,K652/60)*10+MIN(1,O652/2)*10+MIN(1,P652/2)*8+MIN(1,R652/12)*7+MIN(1,S652/4)*5+MIN(1,T652/8)*3+IF(U652="Unsupported",3,IF(U652="Limited Support",1,0))+IF(C652="Critical",2,IF(C652="High",1,0)),0))</x:f>
        <x:v>8</x:v>
      </x:c>
      <x:c r="AA652" s="1" t="str">
        <x:f aca="0">IF(Z652&gt;=70,"Critical",IF(Z652&gt;=50,"High",IF(Z652&gt;=30,"Medium","Routine")))</x:f>
        <x:v>Routine</x:v>
      </x:c>
      <x:c r="AB652" s="1" t="str">
        <x:f aca="0">IF(W652&gt;=85,"Passes score threshold only","Below score threshold")</x:f>
        <x:v>Passes score threshold only</x:v>
      </x:c>
      <x:c r="AC652" s="12" t="n">
        <x:v>2</x:v>
      </x:c>
      <x:c r="AD652" s="12" t="n">
        <x:v>215</x:v>
      </x:c>
      <x:c r="AE652" s="12" t="n">
        <x:v>500</x:v>
      </x:c>
    </x:row>
    <x:row r="653" ht="15" hidden="0" customHeight="1">
      <x:c r="A653" s="1" t="s">
        <x:v>3643</x:v>
      </x:c>
      <x:c r="B653" s="1" t="s">
        <x:v>1945</x:v>
      </x:c>
      <x:c r="C653" s="1" t="s">
        <x:v>1902</x:v>
      </x:c>
      <x:c r="D653" s="1" t="s">
        <x:v>1911</x:v>
      </x:c>
      <x:c r="E653" s="1" t="n">
        <x:v>3.11</x:v>
      </x:c>
      <x:c r="F653" s="1" t="n">
        <x:v>66.6</x:v>
      </x:c>
      <x:c r="G653" s="1" t="n">
        <x:v>32</x:v>
      </x:c>
      <x:c r="H653" s="1" t="n">
        <x:v>0</x:v>
      </x:c>
      <x:c r="I653" s="1" t="n">
        <x:v>2</x:v>
      </x:c>
      <x:c r="J653" s="1" t="n">
        <x:v>0</x:v>
      </x:c>
      <x:c r="K653" s="1" t="n">
        <x:v>0</x:v>
      </x:c>
      <x:c r="L653" s="1" t="n">
        <x:v>214</x:v>
      </x:c>
      <x:c r="M653" s="1" t="n">
        <x:v>4</x:v>
      </x:c>
      <x:c r="N653" s="1" t="n">
        <x:v>0</x:v>
      </x:c>
      <x:c r="O653" s="1" t="n">
        <x:v>0</x:v>
      </x:c>
      <x:c r="P653" s="1" t="n">
        <x:v>0</x:v>
      </x:c>
      <x:c r="Q653" s="1" t="n">
        <x:v>27</x:v>
      </x:c>
      <x:c r="R653" s="1" t="n">
        <x:v>2</x:v>
      </x:c>
      <x:c r="S653" s="1" t="n">
        <x:v>0.69</x:v>
      </x:c>
      <x:c r="T653" s="1" t="n">
        <x:v>2</x:v>
      </x:c>
      <x:c r="U653" s="1" t="s">
        <x:v>1907</x:v>
      </x:c>
      <x:c r="V653" s="15" t="n">
        <x:v>2415.87</x:v>
      </x:c>
      <x:c r="W653" s="1" t="n">
        <x:v>98.8</x:v>
      </x:c>
      <x:c r="X653" s="1" t="n">
        <x:v>1</x:v>
      </x:c>
      <x:c r="Y653" s="1" t="n">
        <x:v>0</x:v>
      </x:c>
      <x:c r="Z653" s="16" t="n">
        <x:f aca="0">MIN(100,ROUND(MIN(1,E653/10)*15+MIN(1,G653/120)*15+MIN(1,H653/3)*12+MIN(1,J653/2)*10+MIN(1,K653/60)*10+MIN(1,O653/2)*10+MIN(1,P653/2)*8+MIN(1,R653/12)*7+MIN(1,S653/4)*5+MIN(1,T653/8)*3+IF(U653="Unsupported",3,IF(U653="Limited Support",1,0))+IF(C653="Critical",2,IF(C653="High",1,0)),0))</x:f>
        <x:v>14</x:v>
      </x:c>
      <x:c r="AA653" s="1" t="str">
        <x:f aca="0">IF(Z653&gt;=70,"Critical",IF(Z653&gt;=50,"High",IF(Z653&gt;=30,"Medium","Routine")))</x:f>
        <x:v>Routine</x:v>
      </x:c>
      <x:c r="AB653" s="1" t="str">
        <x:f aca="0">IF(W653&gt;=85,"Passes score threshold only","Below score threshold")</x:f>
        <x:v>Passes score threshold only</x:v>
      </x:c>
      <x:c r="AC653" s="12" t="n">
        <x:v>3</x:v>
      </x:c>
      <x:c r="AD653" s="12" t="n">
        <x:v>214</x:v>
      </x:c>
      <x:c r="AE653" s="12" t="n">
        <x:v>222</x:v>
      </x:c>
    </x:row>
    <x:row r="654" ht="15" hidden="0" customHeight="1">
      <x:c r="A654" s="1" t="s">
        <x:v>1332</x:v>
      </x:c>
      <x:c r="B654" s="1" t="s">
        <x:v>1888</x:v>
      </x:c>
      <x:c r="C654" s="1" t="s">
        <x:v>1902</x:v>
      </x:c>
      <x:c r="D654" s="1" t="s">
        <x:v>1870</x:v>
      </x:c>
      <x:c r="E654" s="1" t="n">
        <x:v>0.83</x:v>
      </x:c>
      <x:c r="F654" s="1" t="n">
        <x:v>78</x:v>
      </x:c>
      <x:c r="G654" s="1" t="n">
        <x:v>0</x:v>
      </x:c>
      <x:c r="H654" s="1" t="n">
        <x:v>0</x:v>
      </x:c>
      <x:c r="I654" s="1" t="n">
        <x:v>0</x:v>
      </x:c>
      <x:c r="J654" s="1" t="n">
        <x:v>0</x:v>
      </x:c>
      <x:c r="K654" s="1" t="n">
        <x:v>0</x:v>
      </x:c>
      <x:c r="L654" s="1" t="n">
        <x:v>999</x:v>
      </x:c>
      <x:c r="M654" s="1" t="n">
        <x:v>0</x:v>
      </x:c>
      <x:c r="N654" s="1" t="n">
        <x:v>0</x:v>
      </x:c>
      <x:c r="O654" s="1" t="n">
        <x:v>0</x:v>
      </x:c>
      <x:c r="P654" s="1" t="n">
        <x:v>0</x:v>
      </x:c>
      <x:c r="Q654" s="1" t="n">
        <x:v>17</x:v>
      </x:c>
      <x:c r="R654" s="1" t="n">
        <x:v>0</x:v>
      </x:c>
      <x:c r="S654" s="1" t="n">
        <x:v>0.13</x:v>
      </x:c>
      <x:c r="T654" s="1" t="n">
        <x:v>3</x:v>
      </x:c>
      <x:c r="U654" s="1" t="s">
        <x:v>1884</x:v>
      </x:c>
      <x:c r="V654" s="15" t="n">
        <x:v>3920.31</x:v>
      </x:c>
      <x:c r="W654" s="1" t="n">
        <x:v>96.9</x:v>
      </x:c>
      <x:c r="X654" s="1" t="n">
        <x:v>0</x:v>
      </x:c>
      <x:c r="Y654" s="1" t="n">
        <x:v>0</x:v>
      </x:c>
      <x:c r="Z654" s="16" t="n">
        <x:f aca="0">MIN(100,ROUND(MIN(1,E654/10)*15+MIN(1,G654/120)*15+MIN(1,H654/3)*12+MIN(1,J654/2)*10+MIN(1,K654/60)*10+MIN(1,O654/2)*10+MIN(1,P654/2)*8+MIN(1,R654/12)*7+MIN(1,S654/4)*5+MIN(1,T654/8)*3+IF(U654="Unsupported",3,IF(U654="Limited Support",1,0))+IF(C654="Critical",2,IF(C654="High",1,0)),0))</x:f>
        <x:v>5</x:v>
      </x:c>
      <x:c r="AA654" s="1" t="str">
        <x:f aca="0">IF(Z654&gt;=70,"Critical",IF(Z654&gt;=50,"High",IF(Z654&gt;=30,"Medium","Routine")))</x:f>
        <x:v>Routine</x:v>
      </x:c>
      <x:c r="AB654" s="1" t="str">
        <x:f aca="0">IF(W654&gt;=85,"Passes score threshold only","Below score threshold")</x:f>
        <x:v>Passes score threshold only</x:v>
      </x:c>
      <x:c r="AC654" s="12" t="n">
        <x:v>0</x:v>
      </x:c>
      <x:c r="AD654" s="12"/>
      <x:c r="AE654" s="12"/>
    </x:row>
    <x:row r="655" ht="15" hidden="0" customHeight="1">
      <x:c r="A655" s="1" t="s">
        <x:v>1334</x:v>
      </x:c>
      <x:c r="B655" s="1" t="s">
        <x:v>1897</x:v>
      </x:c>
      <x:c r="C655" s="1" t="s">
        <x:v>1902</x:v>
      </x:c>
      <x:c r="D655" s="1" t="s">
        <x:v>1870</x:v>
      </x:c>
      <x:c r="E655" s="1" t="n">
        <x:v>4.42</x:v>
      </x:c>
      <x:c r="F655" s="1" t="n">
        <x:v>38</x:v>
      </x:c>
      <x:c r="G655" s="1" t="n">
        <x:v>0</x:v>
      </x:c>
      <x:c r="H655" s="1" t="n">
        <x:v>0</x:v>
      </x:c>
      <x:c r="I655" s="1" t="n">
        <x:v>0</x:v>
      </x:c>
      <x:c r="J655" s="1" t="n">
        <x:v>0</x:v>
      </x:c>
      <x:c r="K655" s="1" t="n">
        <x:v>0</x:v>
      </x:c>
      <x:c r="L655" s="1" t="n">
        <x:v>732</x:v>
      </x:c>
      <x:c r="M655" s="1" t="n">
        <x:v>0</x:v>
      </x:c>
      <x:c r="N655" s="1" t="n">
        <x:v>0</x:v>
      </x:c>
      <x:c r="O655" s="1" t="n">
        <x:v>0</x:v>
      </x:c>
      <x:c r="P655" s="1" t="n">
        <x:v>0</x:v>
      </x:c>
      <x:c r="Q655" s="1" t="n">
        <x:v>11</x:v>
      </x:c>
      <x:c r="R655" s="1" t="n">
        <x:v>2</x:v>
      </x:c>
      <x:c r="S655" s="1" t="n">
        <x:v>0</x:v>
      </x:c>
      <x:c r="T655" s="1" t="n">
        <x:v>2</x:v>
      </x:c>
      <x:c r="U655" s="1" t="s">
        <x:v>1907</x:v>
      </x:c>
      <x:c r="V655" s="15" t="n">
        <x:v>15313.62</x:v>
      </x:c>
      <x:c r="W655" s="1" t="n">
        <x:v>100</x:v>
      </x:c>
      <x:c r="X655" s="1" t="n">
        <x:v>0</x:v>
      </x:c>
      <x:c r="Y655" s="1" t="n">
        <x:v>0</x:v>
      </x:c>
      <x:c r="Z655" s="16" t="n">
        <x:f aca="0">MIN(100,ROUND(MIN(1,E655/10)*15+MIN(1,G655/120)*15+MIN(1,H655/3)*12+MIN(1,J655/2)*10+MIN(1,K655/60)*10+MIN(1,O655/2)*10+MIN(1,P655/2)*8+MIN(1,R655/12)*7+MIN(1,S655/4)*5+MIN(1,T655/8)*3+IF(U655="Unsupported",3,IF(U655="Limited Support",1,0))+IF(C655="Critical",2,IF(C655="High",1,0)),0))</x:f>
        <x:v>12</x:v>
      </x:c>
      <x:c r="AA655" s="1" t="str">
        <x:f aca="0">IF(Z655&gt;=70,"Critical",IF(Z655&gt;=50,"High",IF(Z655&gt;=30,"Medium","Routine")))</x:f>
        <x:v>Routine</x:v>
      </x:c>
      <x:c r="AB655" s="1" t="str">
        <x:f aca="0">IF(W655&gt;=85,"Passes score threshold only","Below score threshold")</x:f>
        <x:v>Passes score threshold only</x:v>
      </x:c>
      <x:c r="AC655" s="12" t="n">
        <x:v>1</x:v>
      </x:c>
      <x:c r="AD655" s="12"/>
      <x:c r="AE655" s="12" t="n">
        <x:v>732</x:v>
      </x:c>
    </x:row>
    <x:row r="656" ht="15" hidden="0" customHeight="1">
      <x:c r="A656" s="1" t="s">
        <x:v>3650</x:v>
      </x:c>
      <x:c r="B656" s="1" t="s">
        <x:v>1888</x:v>
      </x:c>
      <x:c r="C656" s="1" t="s">
        <x:v>1902</x:v>
      </x:c>
      <x:c r="D656" s="1" t="s">
        <x:v>1891</x:v>
      </x:c>
      <x:c r="E656" s="1" t="n">
        <x:v>5.27</x:v>
      </x:c>
      <x:c r="F656" s="1" t="n">
        <x:v>73.3</x:v>
      </x:c>
      <x:c r="G656" s="1" t="n">
        <x:v>0</x:v>
      </x:c>
      <x:c r="H656" s="1" t="n">
        <x:v>0</x:v>
      </x:c>
      <x:c r="I656" s="1" t="n">
        <x:v>1</x:v>
      </x:c>
      <x:c r="J656" s="1" t="n">
        <x:v>0</x:v>
      </x:c>
      <x:c r="K656" s="1" t="n">
        <x:v>0</x:v>
      </x:c>
      <x:c r="L656" s="1" t="n">
        <x:v>327</x:v>
      </x:c>
      <x:c r="M656" s="1" t="n">
        <x:v>2.7</x:v>
      </x:c>
      <x:c r="N656" s="1" t="n">
        <x:v>0</x:v>
      </x:c>
      <x:c r="O656" s="1" t="n">
        <x:v>1</x:v>
      </x:c>
      <x:c r="P656" s="1" t="n">
        <x:v>1</x:v>
      </x:c>
      <x:c r="Q656" s="1" t="n">
        <x:v>17</x:v>
      </x:c>
      <x:c r="R656" s="1" t="n">
        <x:v>2</x:v>
      </x:c>
      <x:c r="S656" s="1" t="n">
        <x:v>0</x:v>
      </x:c>
      <x:c r="T656" s="1" t="n">
        <x:v>3</x:v>
      </x:c>
      <x:c r="U656" s="1" t="s">
        <x:v>1884</x:v>
      </x:c>
      <x:c r="V656" s="15" t="n">
        <x:v>3969.23</x:v>
      </x:c>
      <x:c r="W656" s="1" t="n">
        <x:v>98.8</x:v>
      </x:c>
      <x:c r="X656" s="1" t="n">
        <x:v>0</x:v>
      </x:c>
      <x:c r="Y656" s="1" t="n">
        <x:v>0</x:v>
      </x:c>
      <x:c r="Z656" s="16" t="n">
        <x:f aca="0">MIN(100,ROUND(MIN(1,E656/10)*15+MIN(1,G656/120)*15+MIN(1,H656/3)*12+MIN(1,J656/2)*10+MIN(1,K656/60)*10+MIN(1,O656/2)*10+MIN(1,P656/2)*8+MIN(1,R656/12)*7+MIN(1,S656/4)*5+MIN(1,T656/8)*3+IF(U656="Unsupported",3,IF(U656="Limited Support",1,0))+IF(C656="Critical",2,IF(C656="High",1,0)),0))</x:f>
        <x:v>21</x:v>
      </x:c>
      <x:c r="AA656" s="1" t="str">
        <x:f aca="0">IF(Z656&gt;=70,"Critical",IF(Z656&gt;=50,"High",IF(Z656&gt;=30,"Medium","Routine")))</x:f>
        <x:v>Routine</x:v>
      </x:c>
      <x:c r="AB656" s="1" t="str">
        <x:f aca="0">IF(W656&gt;=85,"Passes score threshold only","Below score threshold")</x:f>
        <x:v>Passes score threshold only</x:v>
      </x:c>
      <x:c r="AC656" s="12" t="n">
        <x:v>1</x:v>
      </x:c>
      <x:c r="AD656" s="12"/>
      <x:c r="AE656" s="12" t="n">
        <x:v>327</x:v>
      </x:c>
    </x:row>
    <x:row r="657" ht="15" hidden="0" customHeight="1">
      <x:c r="A657" s="1" t="s">
        <x:v>1335</x:v>
      </x:c>
      <x:c r="B657" s="1" t="s">
        <x:v>1888</x:v>
      </x:c>
      <x:c r="C657" s="1" t="s">
        <x:v>1893</x:v>
      </x:c>
      <x:c r="D657" s="1" t="s">
        <x:v>1911</x:v>
      </x:c>
      <x:c r="E657" s="1" t="n">
        <x:v>5.91</x:v>
      </x:c>
      <x:c r="F657" s="1" t="n">
        <x:v>87.7</x:v>
      </x:c>
      <x:c r="G657" s="1" t="n">
        <x:v>0</x:v>
      </x:c>
      <x:c r="H657" s="1" t="n">
        <x:v>1</x:v>
      </x:c>
      <x:c r="I657" s="1" t="n">
        <x:v>1</x:v>
      </x:c>
      <x:c r="J657" s="1" t="n">
        <x:v>0</x:v>
      </x:c>
      <x:c r="K657" s="1" t="n">
        <x:v>20</x:v>
      </x:c>
      <x:c r="L657" s="1" t="n">
        <x:v>26</x:v>
      </x:c>
      <x:c r="M657" s="1" t="n">
        <x:v>2.7</x:v>
      </x:c>
      <x:c r="N657" s="1" t="n">
        <x:v>0</x:v>
      </x:c>
      <x:c r="O657" s="1" t="n">
        <x:v>0</x:v>
      </x:c>
      <x:c r="P657" s="1" t="n">
        <x:v>0</x:v>
      </x:c>
      <x:c r="Q657" s="1" t="n">
        <x:v>23</x:v>
      </x:c>
      <x:c r="R657" s="1" t="n">
        <x:v>0</x:v>
      </x:c>
      <x:c r="S657" s="1" t="n">
        <x:v>0</x:v>
      </x:c>
      <x:c r="T657" s="1" t="n">
        <x:v>3</x:v>
      </x:c>
      <x:c r="U657" s="1" t="s">
        <x:v>1884</x:v>
      </x:c>
      <x:c r="V657" s="15" t="n">
        <x:v>3410.7</x:v>
      </x:c>
      <x:c r="W657" s="1" t="n">
        <x:v>100</x:v>
      </x:c>
      <x:c r="X657" s="1" t="n">
        <x:v>0</x:v>
      </x:c>
      <x:c r="Y657" s="1" t="n">
        <x:v>0</x:v>
      </x:c>
      <x:c r="Z657" s="16" t="n">
        <x:f aca="0">MIN(100,ROUND(MIN(1,E657/10)*15+MIN(1,G657/120)*15+MIN(1,H657/3)*12+MIN(1,J657/2)*10+MIN(1,K657/60)*10+MIN(1,O657/2)*10+MIN(1,P657/2)*8+MIN(1,R657/12)*7+MIN(1,S657/4)*5+MIN(1,T657/8)*3+IF(U657="Unsupported",3,IF(U657="Limited Support",1,0))+IF(C657="Critical",2,IF(C657="High",1,0)),0))</x:f>
        <x:v>18</x:v>
      </x:c>
      <x:c r="AA657" s="1" t="str">
        <x:f aca="0">IF(Z657&gt;=70,"Critical",IF(Z657&gt;=50,"High",IF(Z657&gt;=30,"Medium","Routine")))</x:f>
        <x:v>Routine</x:v>
      </x:c>
      <x:c r="AB657" s="1" t="str">
        <x:f aca="0">IF(W657&gt;=85,"Passes score threshold only","Below score threshold")</x:f>
        <x:v>Passes score threshold only</x:v>
      </x:c>
      <x:c r="AC657" s="12" t="n">
        <x:v>1</x:v>
      </x:c>
      <x:c r="AD657" s="12"/>
      <x:c r="AE657" s="12" t="n">
        <x:v>26</x:v>
      </x:c>
    </x:row>
    <x:row r="658" ht="15" hidden="0" customHeight="1">
      <x:c r="A658" s="1" t="s">
        <x:v>3655</x:v>
      </x:c>
      <x:c r="B658" s="1" t="s">
        <x:v>1933</x:v>
      </x:c>
      <x:c r="C658" s="1" t="s">
        <x:v>1872</x:v>
      </x:c>
      <x:c r="D658" s="1" t="s">
        <x:v>1911</x:v>
      </x:c>
      <x:c r="E658" s="1" t="n">
        <x:v>7.41</x:v>
      </x:c>
      <x:c r="F658" s="1" t="n">
        <x:v>50.9</x:v>
      </x:c>
      <x:c r="G658" s="1" t="n">
        <x:v>0</x:v>
      </x:c>
      <x:c r="H658" s="1" t="n">
        <x:v>0</x:v>
      </x:c>
      <x:c r="I658" s="1" t="n">
        <x:v>0</x:v>
      </x:c>
      <x:c r="J658" s="1" t="n">
        <x:v>0</x:v>
      </x:c>
      <x:c r="K658" s="1" t="n">
        <x:v>0</x:v>
      </x:c>
      <x:c r="L658" s="1" t="n">
        <x:v>577</x:v>
      </x:c>
      <x:c r="M658" s="1" t="n">
        <x:v>0</x:v>
      </x:c>
      <x:c r="N658" s="1" t="n">
        <x:v>0</x:v>
      </x:c>
      <x:c r="O658" s="1" t="n">
        <x:v>0</x:v>
      </x:c>
      <x:c r="P658" s="1" t="n">
        <x:v>0</x:v>
      </x:c>
      <x:c r="Q658" s="1" t="n">
        <x:v>24</x:v>
      </x:c>
      <x:c r="R658" s="1" t="n">
        <x:v>3</x:v>
      </x:c>
      <x:c r="S658" s="1" t="n">
        <x:v>1.58</x:v>
      </x:c>
      <x:c r="T658" s="1" t="n">
        <x:v>0</x:v>
      </x:c>
      <x:c r="U658" s="1" t="s">
        <x:v>1884</x:v>
      </x:c>
      <x:c r="V658" s="15" t="n">
        <x:v>2245.64</x:v>
      </x:c>
      <x:c r="W658" s="1" t="n">
        <x:v>99.9</x:v>
      </x:c>
      <x:c r="X658" s="1" t="n">
        <x:v>0</x:v>
      </x:c>
      <x:c r="Y658" s="1" t="n">
        <x:v>0</x:v>
      </x:c>
      <x:c r="Z658" s="16" t="n">
        <x:f aca="0">MIN(100,ROUND(MIN(1,E658/10)*15+MIN(1,G658/120)*15+MIN(1,H658/3)*12+MIN(1,J658/2)*10+MIN(1,K658/60)*10+MIN(1,O658/2)*10+MIN(1,P658/2)*8+MIN(1,R658/12)*7+MIN(1,S658/4)*5+MIN(1,T658/8)*3+IF(U658="Unsupported",3,IF(U658="Limited Support",1,0))+IF(C658="Critical",2,IF(C658="High",1,0)),0))</x:f>
        <x:v>15</x:v>
      </x:c>
      <x:c r="AA658" s="1" t="str">
        <x:f aca="0">IF(Z658&gt;=70,"Critical",IF(Z658&gt;=50,"High",IF(Z658&gt;=30,"Medium","Routine")))</x:f>
        <x:v>Routine</x:v>
      </x:c>
      <x:c r="AB658" s="1" t="str">
        <x:f aca="0">IF(W658&gt;=85,"Passes score threshold only","Below score threshold")</x:f>
        <x:v>Passes score threshold only</x:v>
      </x:c>
      <x:c r="AC658" s="12" t="n">
        <x:v>1</x:v>
      </x:c>
      <x:c r="AD658" s="12"/>
      <x:c r="AE658" s="12" t="n">
        <x:v>577</x:v>
      </x:c>
    </x:row>
    <x:row r="659" ht="15" hidden="0" customHeight="1">
      <x:c r="A659" s="1" t="s">
        <x:v>1337</x:v>
      </x:c>
      <x:c r="B659" s="1" t="s">
        <x:v>2010</x:v>
      </x:c>
      <x:c r="C659" s="1" t="s">
        <x:v>1893</x:v>
      </x:c>
      <x:c r="D659" s="1" t="s">
        <x:v>1870</x:v>
      </x:c>
      <x:c r="E659" s="1" t="n">
        <x:v>8.06</x:v>
      </x:c>
      <x:c r="F659" s="1" t="n">
        <x:v>82.4</x:v>
      </x:c>
      <x:c r="G659" s="1" t="n">
        <x:v>0</x:v>
      </x:c>
      <x:c r="H659" s="1" t="n">
        <x:v>0</x:v>
      </x:c>
      <x:c r="I659" s="1" t="n">
        <x:v>0</x:v>
      </x:c>
      <x:c r="J659" s="1" t="n">
        <x:v>0</x:v>
      </x:c>
      <x:c r="K659" s="1" t="n">
        <x:v>0</x:v>
      </x:c>
      <x:c r="L659" s="1" t="n">
        <x:v>634</x:v>
      </x:c>
      <x:c r="M659" s="1" t="n">
        <x:v>0</x:v>
      </x:c>
      <x:c r="N659" s="1" t="n">
        <x:v>0</x:v>
      </x:c>
      <x:c r="O659" s="1" t="n">
        <x:v>0</x:v>
      </x:c>
      <x:c r="P659" s="1" t="n">
        <x:v>0</x:v>
      </x:c>
      <x:c r="Q659" s="1" t="n">
        <x:v>44</x:v>
      </x:c>
      <x:c r="R659" s="1" t="n">
        <x:v>3</x:v>
      </x:c>
      <x:c r="S659" s="1" t="n">
        <x:v>2.01</x:v>
      </x:c>
      <x:c r="T659" s="1" t="n">
        <x:v>4</x:v>
      </x:c>
      <x:c r="U659" s="1" t="s">
        <x:v>1884</x:v>
      </x:c>
      <x:c r="V659" s="15" t="n">
        <x:v>2366.69</x:v>
      </x:c>
      <x:c r="W659" s="1" t="n">
        <x:v>94.3</x:v>
      </x:c>
      <x:c r="X659" s="1" t="n">
        <x:v>0</x:v>
      </x:c>
      <x:c r="Y659" s="1" t="n">
        <x:v>0</x:v>
      </x:c>
      <x:c r="Z659" s="16" t="n">
        <x:f aca="0">MIN(100,ROUND(MIN(1,E659/10)*15+MIN(1,G659/120)*15+MIN(1,H659/3)*12+MIN(1,J659/2)*10+MIN(1,K659/60)*10+MIN(1,O659/2)*10+MIN(1,P659/2)*8+MIN(1,R659/12)*7+MIN(1,S659/4)*5+MIN(1,T659/8)*3+IF(U659="Unsupported",3,IF(U659="Limited Support",1,0))+IF(C659="Critical",2,IF(C659="High",1,0)),0))</x:f>
        <x:v>19</x:v>
      </x:c>
      <x:c r="AA659" s="1" t="str">
        <x:f aca="0">IF(Z659&gt;=70,"Critical",IF(Z659&gt;=50,"High",IF(Z659&gt;=30,"Medium","Routine")))</x:f>
        <x:v>Routine</x:v>
      </x:c>
      <x:c r="AB659" s="1" t="str">
        <x:f aca="0">IF(W659&gt;=85,"Passes score threshold only","Below score threshold")</x:f>
        <x:v>Passes score threshold only</x:v>
      </x:c>
      <x:c r="AC659" s="12" t="n">
        <x:v>1</x:v>
      </x:c>
      <x:c r="AD659" s="12"/>
      <x:c r="AE659" s="12" t="n">
        <x:v>634</x:v>
      </x:c>
    </x:row>
    <x:row r="660" ht="15" hidden="0" customHeight="1">
      <x:c r="A660" s="1" t="s">
        <x:v>1341</x:v>
      </x:c>
      <x:c r="B660" s="1" t="s">
        <x:v>1927</x:v>
      </x:c>
      <x:c r="C660" s="1" t="s">
        <x:v>1902</x:v>
      </x:c>
      <x:c r="D660" s="1" t="s">
        <x:v>1911</x:v>
      </x:c>
      <x:c r="E660" s="1" t="n">
        <x:v>1.49</x:v>
      </x:c>
      <x:c r="F660" s="1" t="n">
        <x:v>84.5</x:v>
      </x:c>
      <x:c r="G660" s="1" t="n">
        <x:v>0</x:v>
      </x:c>
      <x:c r="H660" s="1" t="n">
        <x:v>0</x:v>
      </x:c>
      <x:c r="I660" s="1" t="n">
        <x:v>0</x:v>
      </x:c>
      <x:c r="J660" s="1" t="n">
        <x:v>0</x:v>
      </x:c>
      <x:c r="K660" s="1" t="n">
        <x:v>0</x:v>
      </x:c>
      <x:c r="L660" s="1" t="n">
        <x:v>999</x:v>
      </x:c>
      <x:c r="M660" s="1" t="n">
        <x:v>0</x:v>
      </x:c>
      <x:c r="N660" s="1" t="n">
        <x:v>0</x:v>
      </x:c>
      <x:c r="O660" s="1" t="n">
        <x:v>0</x:v>
      </x:c>
      <x:c r="P660" s="1" t="n">
        <x:v>0</x:v>
      </x:c>
      <x:c r="Q660" s="1" t="n">
        <x:v>30</x:v>
      </x:c>
      <x:c r="R660" s="1" t="n">
        <x:v>2</x:v>
      </x:c>
      <x:c r="S660" s="1" t="n">
        <x:v>0.69</x:v>
      </x:c>
      <x:c r="T660" s="1" t="n">
        <x:v>3</x:v>
      </x:c>
      <x:c r="U660" s="1" t="s">
        <x:v>1884</x:v>
      </x:c>
      <x:c r="V660" s="15" t="n">
        <x:v>9983.36</x:v>
      </x:c>
      <x:c r="W660" s="1" t="n">
        <x:v>96.6</x:v>
      </x:c>
      <x:c r="X660" s="1" t="n">
        <x:v>0</x:v>
      </x:c>
      <x:c r="Y660" s="1" t="n">
        <x:v>0</x:v>
      </x:c>
      <x:c r="Z660" s="16" t="n">
        <x:f aca="0">MIN(100,ROUND(MIN(1,E660/10)*15+MIN(1,G660/120)*15+MIN(1,H660/3)*12+MIN(1,J660/2)*10+MIN(1,K660/60)*10+MIN(1,O660/2)*10+MIN(1,P660/2)*8+MIN(1,R660/12)*7+MIN(1,S660/4)*5+MIN(1,T660/8)*3+IF(U660="Unsupported",3,IF(U660="Limited Support",1,0))+IF(C660="Critical",2,IF(C660="High",1,0)),0))</x:f>
        <x:v>7</x:v>
      </x:c>
      <x:c r="AA660" s="1" t="str">
        <x:f aca="0">IF(Z660&gt;=70,"Critical",IF(Z660&gt;=50,"High",IF(Z660&gt;=30,"Medium","Routine")))</x:f>
        <x:v>Routine</x:v>
      </x:c>
      <x:c r="AB660" s="1" t="str">
        <x:f aca="0">IF(W660&gt;=85,"Passes score threshold only","Below score threshold")</x:f>
        <x:v>Passes score threshold only</x:v>
      </x:c>
      <x:c r="AC660" s="12" t="n">
        <x:v>0</x:v>
      </x:c>
      <x:c r="AD660" s="12"/>
      <x:c r="AE660" s="12"/>
    </x:row>
    <x:row r="661" ht="15" hidden="0" customHeight="1">
      <x:c r="A661" s="1" t="s">
        <x:v>3662</x:v>
      </x:c>
      <x:c r="B661" s="1" t="s">
        <x:v>1866</x:v>
      </x:c>
      <x:c r="C661" s="1" t="s">
        <x:v>1872</x:v>
      </x:c>
      <x:c r="D661" s="1" t="s">
        <x:v>1911</x:v>
      </x:c>
      <x:c r="E661" s="1" t="n">
        <x:v>5.99</x:v>
      </x:c>
      <x:c r="F661" s="1" t="n">
        <x:v>49.5</x:v>
      </x:c>
      <x:c r="G661" s="1" t="n">
        <x:v>0</x:v>
      </x:c>
      <x:c r="H661" s="1" t="n">
        <x:v>0</x:v>
      </x:c>
      <x:c r="I661" s="1" t="n">
        <x:v>0</x:v>
      </x:c>
      <x:c r="J661" s="1" t="n">
        <x:v>0</x:v>
      </x:c>
      <x:c r="K661" s="1" t="n">
        <x:v>0</x:v>
      </x:c>
      <x:c r="L661" s="1" t="n">
        <x:v>999</x:v>
      </x:c>
      <x:c r="M661" s="1" t="n">
        <x:v>0</x:v>
      </x:c>
      <x:c r="N661" s="1" t="n">
        <x:v>0</x:v>
      </x:c>
      <x:c r="O661" s="1" t="n">
        <x:v>0</x:v>
      </x:c>
      <x:c r="P661" s="1" t="n">
        <x:v>0</x:v>
      </x:c>
      <x:c r="Q661" s="1" t="n">
        <x:v>22</x:v>
      </x:c>
      <x:c r="R661" s="1" t="n">
        <x:v>2</x:v>
      </x:c>
      <x:c r="S661" s="1" t="n">
        <x:v>0.42</x:v>
      </x:c>
      <x:c r="T661" s="1" t="n">
        <x:v>1</x:v>
      </x:c>
      <x:c r="U661" s="1" t="s">
        <x:v>1884</x:v>
      </x:c>
      <x:c r="V661" s="15" t="n">
        <x:v>56512.51</x:v>
      </x:c>
      <x:c r="W661" s="1" t="n">
        <x:v>97.3</x:v>
      </x:c>
      <x:c r="X661" s="1" t="n">
        <x:v>0</x:v>
      </x:c>
      <x:c r="Y661" s="1" t="n">
        <x:v>0</x:v>
      </x:c>
      <x:c r="Z661" s="16" t="n">
        <x:f aca="0">MIN(100,ROUND(MIN(1,E661/10)*15+MIN(1,G661/120)*15+MIN(1,H661/3)*12+MIN(1,J661/2)*10+MIN(1,K661/60)*10+MIN(1,O661/2)*10+MIN(1,P661/2)*8+MIN(1,R661/12)*7+MIN(1,S661/4)*5+MIN(1,T661/8)*3+IF(U661="Unsupported",3,IF(U661="Limited Support",1,0))+IF(C661="Critical",2,IF(C661="High",1,0)),0))</x:f>
        <x:v>11</x:v>
      </x:c>
      <x:c r="AA661" s="1" t="str">
        <x:f aca="0">IF(Z661&gt;=70,"Critical",IF(Z661&gt;=50,"High",IF(Z661&gt;=30,"Medium","Routine")))</x:f>
        <x:v>Routine</x:v>
      </x:c>
      <x:c r="AB661" s="1" t="str">
        <x:f aca="0">IF(W661&gt;=85,"Passes score threshold only","Below score threshold")</x:f>
        <x:v>Passes score threshold only</x:v>
      </x:c>
      <x:c r="AC661" s="12" t="n">
        <x:v>0</x:v>
      </x:c>
      <x:c r="AD661" s="12"/>
      <x:c r="AE661" s="12"/>
    </x:row>
    <x:row r="662" ht="15" hidden="0" customHeight="1">
      <x:c r="A662" s="1" t="s">
        <x:v>3665</x:v>
      </x:c>
      <x:c r="B662" s="1" t="s">
        <x:v>2010</x:v>
      </x:c>
      <x:c r="C662" s="1" t="s">
        <x:v>1893</x:v>
      </x:c>
      <x:c r="D662" s="1" t="s">
        <x:v>1891</x:v>
      </x:c>
      <x:c r="E662" s="1" t="n">
        <x:v>5.03</x:v>
      </x:c>
      <x:c r="F662" s="1" t="n">
        <x:v>71.6</x:v>
      </x:c>
      <x:c r="G662" s="1" t="n">
        <x:v>0</x:v>
      </x:c>
      <x:c r="H662" s="1" t="n">
        <x:v>0</x:v>
      </x:c>
      <x:c r="I662" s="1" t="n">
        <x:v>0</x:v>
      </x:c>
      <x:c r="J662" s="1" t="n">
        <x:v>0</x:v>
      </x:c>
      <x:c r="K662" s="1" t="n">
        <x:v>0</x:v>
      </x:c>
      <x:c r="L662" s="1" t="n">
        <x:v>999</x:v>
      </x:c>
      <x:c r="M662" s="1" t="n">
        <x:v>0</x:v>
      </x:c>
      <x:c r="N662" s="1" t="n">
        <x:v>0</x:v>
      </x:c>
      <x:c r="O662" s="1" t="n">
        <x:v>0</x:v>
      </x:c>
      <x:c r="P662" s="1" t="n">
        <x:v>0</x:v>
      </x:c>
      <x:c r="Q662" s="1" t="n">
        <x:v>26</x:v>
      </x:c>
      <x:c r="R662" s="1" t="n">
        <x:v>5</x:v>
      </x:c>
      <x:c r="S662" s="1" t="n">
        <x:v>0.73</x:v>
      </x:c>
      <x:c r="T662" s="1" t="n">
        <x:v>3</x:v>
      </x:c>
      <x:c r="U662" s="1" t="s">
        <x:v>1884</x:v>
      </x:c>
      <x:c r="V662" s="15" t="n">
        <x:v>2505.57</x:v>
      </x:c>
      <x:c r="W662" s="1" t="n">
        <x:v>99.4</x:v>
      </x:c>
      <x:c r="X662" s="1" t="n">
        <x:v>0</x:v>
      </x:c>
      <x:c r="Y662" s="1" t="n">
        <x:v>0</x:v>
      </x:c>
      <x:c r="Z662" s="16" t="n">
        <x:f aca="0">MIN(100,ROUND(MIN(1,E662/10)*15+MIN(1,G662/120)*15+MIN(1,H662/3)*12+MIN(1,J662/2)*10+MIN(1,K662/60)*10+MIN(1,O662/2)*10+MIN(1,P662/2)*8+MIN(1,R662/12)*7+MIN(1,S662/4)*5+MIN(1,T662/8)*3+IF(U662="Unsupported",3,IF(U662="Limited Support",1,0))+IF(C662="Critical",2,IF(C662="High",1,0)),0))</x:f>
        <x:v>13</x:v>
      </x:c>
      <x:c r="AA662" s="1" t="str">
        <x:f aca="0">IF(Z662&gt;=70,"Critical",IF(Z662&gt;=50,"High",IF(Z662&gt;=30,"Medium","Routine")))</x:f>
        <x:v>Routine</x:v>
      </x:c>
      <x:c r="AB662" s="1" t="str">
        <x:f aca="0">IF(W662&gt;=85,"Passes score threshold only","Below score threshold")</x:f>
        <x:v>Passes score threshold only</x:v>
      </x:c>
      <x:c r="AC662" s="12" t="n">
        <x:v>0</x:v>
      </x:c>
      <x:c r="AD662" s="12"/>
      <x:c r="AE662" s="12"/>
    </x:row>
    <x:row r="663" ht="15" hidden="0" customHeight="1">
      <x:c r="A663" s="1" t="s">
        <x:v>1343</x:v>
      </x:c>
      <x:c r="B663" s="1" t="s">
        <x:v>1989</x:v>
      </x:c>
      <x:c r="C663" s="1" t="s">
        <x:v>1893</x:v>
      </x:c>
      <x:c r="D663" s="1" t="s">
        <x:v>1891</x:v>
      </x:c>
      <x:c r="E663" s="1" t="n">
        <x:v>1.16</x:v>
      </x:c>
      <x:c r="F663" s="1" t="n">
        <x:v>43.5</x:v>
      </x:c>
      <x:c r="G663" s="1" t="n">
        <x:v>0</x:v>
      </x:c>
      <x:c r="H663" s="1" t="n">
        <x:v>0</x:v>
      </x:c>
      <x:c r="I663" s="1" t="n">
        <x:v>0</x:v>
      </x:c>
      <x:c r="J663" s="1" t="n">
        <x:v>0</x:v>
      </x:c>
      <x:c r="K663" s="1" t="n">
        <x:v>0</x:v>
      </x:c>
      <x:c r="L663" s="1" t="n">
        <x:v>999</x:v>
      </x:c>
      <x:c r="M663" s="1" t="n">
        <x:v>0</x:v>
      </x:c>
      <x:c r="N663" s="1" t="n">
        <x:v>0</x:v>
      </x:c>
      <x:c r="O663" s="1" t="n">
        <x:v>0</x:v>
      </x:c>
      <x:c r="P663" s="1" t="n">
        <x:v>0</x:v>
      </x:c>
      <x:c r="Q663" s="1" t="n">
        <x:v>13</x:v>
      </x:c>
      <x:c r="R663" s="1" t="n">
        <x:v>0</x:v>
      </x:c>
      <x:c r="S663" s="1" t="n">
        <x:v>0.02</x:v>
      </x:c>
      <x:c r="T663" s="1" t="n">
        <x:v>1</x:v>
      </x:c>
      <x:c r="U663" s="1" t="s">
        <x:v>1884</x:v>
      </x:c>
      <x:c r="V663" s="15" t="n">
        <x:v>7303.64</x:v>
      </x:c>
      <x:c r="W663" s="1" t="n">
        <x:v>99</x:v>
      </x:c>
      <x:c r="X663" s="1" t="n">
        <x:v>0</x:v>
      </x:c>
      <x:c r="Y663" s="1" t="n">
        <x:v>0</x:v>
      </x:c>
      <x:c r="Z663" s="16" t="n">
        <x:f aca="0">MIN(100,ROUND(MIN(1,E663/10)*15+MIN(1,G663/120)*15+MIN(1,H663/3)*12+MIN(1,J663/2)*10+MIN(1,K663/60)*10+MIN(1,O663/2)*10+MIN(1,P663/2)*8+MIN(1,R663/12)*7+MIN(1,S663/4)*5+MIN(1,T663/8)*3+IF(U663="Unsupported",3,IF(U663="Limited Support",1,0))+IF(C663="Critical",2,IF(C663="High",1,0)),0))</x:f>
        <x:v>3</x:v>
      </x:c>
      <x:c r="AA663" s="1" t="str">
        <x:f aca="0">IF(Z663&gt;=70,"Critical",IF(Z663&gt;=50,"High",IF(Z663&gt;=30,"Medium","Routine")))</x:f>
        <x:v>Routine</x:v>
      </x:c>
      <x:c r="AB663" s="1" t="str">
        <x:f aca="0">IF(W663&gt;=85,"Passes score threshold only","Below score threshold")</x:f>
        <x:v>Passes score threshold only</x:v>
      </x:c>
      <x:c r="AC663" s="12" t="n">
        <x:v>0</x:v>
      </x:c>
      <x:c r="AD663" s="12"/>
      <x:c r="AE663" s="12"/>
    </x:row>
    <x:row r="664" ht="15" hidden="0" customHeight="1">
      <x:c r="A664" s="1" t="s">
        <x:v>1345</x:v>
      </x:c>
      <x:c r="B664" s="1" t="s">
        <x:v>1933</x:v>
      </x:c>
      <x:c r="C664" s="1" t="s">
        <x:v>1872</x:v>
      </x:c>
      <x:c r="D664" s="1" t="s">
        <x:v>1870</x:v>
      </x:c>
      <x:c r="E664" s="1" t="n">
        <x:v>2.04</x:v>
      </x:c>
      <x:c r="F664" s="1" t="n">
        <x:v>56.5</x:v>
      </x:c>
      <x:c r="G664" s="1" t="n">
        <x:v>27</x:v>
      </x:c>
      <x:c r="H664" s="1" t="n">
        <x:v>0</x:v>
      </x:c>
      <x:c r="I664" s="1" t="n">
        <x:v>0</x:v>
      </x:c>
      <x:c r="J664" s="1" t="n">
        <x:v>0</x:v>
      </x:c>
      <x:c r="K664" s="1" t="n">
        <x:v>0</x:v>
      </x:c>
      <x:c r="L664" s="1" t="n">
        <x:v>999</x:v>
      </x:c>
      <x:c r="M664" s="1" t="n">
        <x:v>0</x:v>
      </x:c>
      <x:c r="N664" s="1" t="n">
        <x:v>0</x:v>
      </x:c>
      <x:c r="O664" s="1" t="n">
        <x:v>0</x:v>
      </x:c>
      <x:c r="P664" s="1" t="n">
        <x:v>0</x:v>
      </x:c>
      <x:c r="Q664" s="1" t="n">
        <x:v>11</x:v>
      </x:c>
      <x:c r="R664" s="1" t="n">
        <x:v>0</x:v>
      </x:c>
      <x:c r="S664" s="1" t="n">
        <x:v>0.31</x:v>
      </x:c>
      <x:c r="T664" s="1" t="n">
        <x:v>1</x:v>
      </x:c>
      <x:c r="U664" s="1" t="s">
        <x:v>1873</x:v>
      </x:c>
      <x:c r="V664" s="15" t="n">
        <x:v>2017.27</x:v>
      </x:c>
      <x:c r="W664" s="1" t="n">
        <x:v>100</x:v>
      </x:c>
      <x:c r="X664" s="1" t="n">
        <x:v>0</x:v>
      </x:c>
      <x:c r="Y664" s="1" t="n">
        <x:v>0</x:v>
      </x:c>
      <x:c r="Z664" s="16" t="n">
        <x:f aca="0">MIN(100,ROUND(MIN(1,E664/10)*15+MIN(1,G664/120)*15+MIN(1,H664/3)*12+MIN(1,J664/2)*10+MIN(1,K664/60)*10+MIN(1,O664/2)*10+MIN(1,P664/2)*8+MIN(1,R664/12)*7+MIN(1,S664/4)*5+MIN(1,T664/8)*3+IF(U664="Unsupported",3,IF(U664="Limited Support",1,0))+IF(C664="Critical",2,IF(C664="High",1,0)),0))</x:f>
        <x:v>10</x:v>
      </x:c>
      <x:c r="AA664" s="1" t="str">
        <x:f aca="0">IF(Z664&gt;=70,"Critical",IF(Z664&gt;=50,"High",IF(Z664&gt;=30,"Medium","Routine")))</x:f>
        <x:v>Routine</x:v>
      </x:c>
      <x:c r="AB664" s="1" t="str">
        <x:f aca="0">IF(W664&gt;=85,"Passes score threshold only","Below score threshold")</x:f>
        <x:v>Passes score threshold only</x:v>
      </x:c>
      <x:c r="AC664" s="12" t="n">
        <x:v>0</x:v>
      </x:c>
      <x:c r="AD664" s="12"/>
      <x:c r="AE664" s="12"/>
    </x:row>
    <x:row r="665" ht="15" hidden="0" customHeight="1">
      <x:c r="A665" s="1" t="s">
        <x:v>3672</x:v>
      </x:c>
      <x:c r="B665" s="1" t="s">
        <x:v>1989</x:v>
      </x:c>
      <x:c r="C665" s="1" t="s">
        <x:v>1872</x:v>
      </x:c>
      <x:c r="D665" s="1" t="s">
        <x:v>1891</x:v>
      </x:c>
      <x:c r="E665" s="1" t="n">
        <x:v>9.98</x:v>
      </x:c>
      <x:c r="F665" s="1" t="n">
        <x:v>40.6</x:v>
      </x:c>
      <x:c r="G665" s="1" t="n">
        <x:v>246</x:v>
      </x:c>
      <x:c r="H665" s="1" t="n">
        <x:v>0</x:v>
      </x:c>
      <x:c r="I665" s="1" t="n">
        <x:v>0</x:v>
      </x:c>
      <x:c r="J665" s="1" t="n">
        <x:v>0</x:v>
      </x:c>
      <x:c r="K665" s="1" t="n">
        <x:v>0</x:v>
      </x:c>
      <x:c r="L665" s="1" t="n">
        <x:v>999</x:v>
      </x:c>
      <x:c r="M665" s="1" t="n">
        <x:v>0</x:v>
      </x:c>
      <x:c r="N665" s="1" t="n">
        <x:v>0</x:v>
      </x:c>
      <x:c r="O665" s="1" t="n">
        <x:v>0</x:v>
      </x:c>
      <x:c r="P665" s="1" t="n">
        <x:v>0</x:v>
      </x:c>
      <x:c r="Q665" s="1" t="n">
        <x:v>23</x:v>
      </x:c>
      <x:c r="R665" s="1" t="n">
        <x:v>1</x:v>
      </x:c>
      <x:c r="S665" s="1" t="n">
        <x:v>2.08</x:v>
      </x:c>
      <x:c r="T665" s="1" t="n">
        <x:v>4</x:v>
      </x:c>
      <x:c r="U665" s="1" t="s">
        <x:v>1884</x:v>
      </x:c>
      <x:c r="V665" s="15" t="n">
        <x:v>8082.97</x:v>
      </x:c>
      <x:c r="W665" s="1" t="n">
        <x:v>99.4</x:v>
      </x:c>
      <x:c r="X665" s="1" t="n">
        <x:v>0</x:v>
      </x:c>
      <x:c r="Y665" s="1" t="n">
        <x:v>1</x:v>
      </x:c>
      <x:c r="Z665" s="16" t="n">
        <x:f aca="0">MIN(100,ROUND(MIN(1,E665/10)*15+MIN(1,G665/120)*15+MIN(1,H665/3)*12+MIN(1,J665/2)*10+MIN(1,K665/60)*10+MIN(1,O665/2)*10+MIN(1,P665/2)*8+MIN(1,R665/12)*7+MIN(1,S665/4)*5+MIN(1,T665/8)*3+IF(U665="Unsupported",3,IF(U665="Limited Support",1,0))+IF(C665="Critical",2,IF(C665="High",1,0)),0))</x:f>
        <x:v>35</x:v>
      </x:c>
      <x:c r="AA665" s="1" t="str">
        <x:f aca="0">IF(Z665&gt;=70,"Critical",IF(Z665&gt;=50,"High",IF(Z665&gt;=30,"Medium","Routine")))</x:f>
        <x:v>Medium</x:v>
      </x:c>
      <x:c r="AB665" s="1" t="str">
        <x:f aca="0">IF(W665&gt;=85,"Passes score threshold only","Below score threshold")</x:f>
        <x:v>Passes score threshold only</x:v>
      </x:c>
      <x:c r="AC665" s="12" t="n">
        <x:v>0</x:v>
      </x:c>
      <x:c r="AD665" s="12"/>
      <x:c r="AE665" s="12"/>
    </x:row>
    <x:row r="666" ht="15" hidden="0" customHeight="1">
      <x:c r="A666" s="1" t="s">
        <x:v>1347</x:v>
      </x:c>
      <x:c r="B666" s="1" t="s">
        <x:v>1915</x:v>
      </x:c>
      <x:c r="C666" s="1" t="s">
        <x:v>1902</x:v>
      </x:c>
      <x:c r="D666" s="1" t="s">
        <x:v>1911</x:v>
      </x:c>
      <x:c r="E666" s="1" t="n">
        <x:v>12.15</x:v>
      </x:c>
      <x:c r="F666" s="1" t="n">
        <x:v>68.8</x:v>
      </x:c>
      <x:c r="G666" s="1" t="n">
        <x:v>0</x:v>
      </x:c>
      <x:c r="H666" s="1" t="n">
        <x:v>0</x:v>
      </x:c>
      <x:c r="I666" s="1" t="n">
        <x:v>0</x:v>
      </x:c>
      <x:c r="J666" s="1" t="n">
        <x:v>0</x:v>
      </x:c>
      <x:c r="K666" s="1" t="n">
        <x:v>0</x:v>
      </x:c>
      <x:c r="L666" s="1" t="n">
        <x:v>999</x:v>
      </x:c>
      <x:c r="M666" s="1" t="n">
        <x:v>0</x:v>
      </x:c>
      <x:c r="N666" s="1" t="n">
        <x:v>0</x:v>
      </x:c>
      <x:c r="O666" s="1" t="n">
        <x:v>0</x:v>
      </x:c>
      <x:c r="P666" s="1" t="n">
        <x:v>0</x:v>
      </x:c>
      <x:c r="Q666" s="1" t="n">
        <x:v>34</x:v>
      </x:c>
      <x:c r="R666" s="1" t="n">
        <x:v>5</x:v>
      </x:c>
      <x:c r="S666" s="1" t="n">
        <x:v>2.55</x:v>
      </x:c>
      <x:c r="T666" s="1" t="n">
        <x:v>3</x:v>
      </x:c>
      <x:c r="U666" s="1" t="s">
        <x:v>1907</x:v>
      </x:c>
      <x:c r="V666" s="15" t="n">
        <x:v>36447.86</x:v>
      </x:c>
      <x:c r="W666" s="1" t="n">
        <x:v>96</x:v>
      </x:c>
      <x:c r="X666" s="1" t="n">
        <x:v>0</x:v>
      </x:c>
      <x:c r="Y666" s="1" t="n">
        <x:v>0</x:v>
      </x:c>
      <x:c r="Z666" s="16" t="n">
        <x:f aca="0">MIN(100,ROUND(MIN(1,E666/10)*15+MIN(1,G666/120)*15+MIN(1,H666/3)*12+MIN(1,J666/2)*10+MIN(1,K666/60)*10+MIN(1,O666/2)*10+MIN(1,P666/2)*8+MIN(1,R666/12)*7+MIN(1,S666/4)*5+MIN(1,T666/8)*3+IF(U666="Unsupported",3,IF(U666="Limited Support",1,0))+IF(C666="Critical",2,IF(C666="High",1,0)),0))</x:f>
        <x:v>25</x:v>
      </x:c>
      <x:c r="AA666" s="1" t="str">
        <x:f aca="0">IF(Z666&gt;=70,"Critical",IF(Z666&gt;=50,"High",IF(Z666&gt;=30,"Medium","Routine")))</x:f>
        <x:v>Routine</x:v>
      </x:c>
      <x:c r="AB666" s="1" t="str">
        <x:f aca="0">IF(W666&gt;=85,"Passes score threshold only","Below score threshold")</x:f>
        <x:v>Passes score threshold only</x:v>
      </x:c>
      <x:c r="AC666" s="12" t="n">
        <x:v>0</x:v>
      </x:c>
      <x:c r="AD666" s="12"/>
      <x:c r="AE666" s="12"/>
    </x:row>
    <x:row r="667" ht="15" hidden="0" customHeight="1">
      <x:c r="A667" s="1" t="s">
        <x:v>1348</x:v>
      </x:c>
      <x:c r="B667" s="1" t="s">
        <x:v>1897</x:v>
      </x:c>
      <x:c r="C667" s="1" t="s">
        <x:v>1902</x:v>
      </x:c>
      <x:c r="D667" s="1" t="s">
        <x:v>1891</x:v>
      </x:c>
      <x:c r="E667" s="1" t="n">
        <x:v>2.04</x:v>
      </x:c>
      <x:c r="F667" s="1" t="n">
        <x:v>17.9</x:v>
      </x:c>
      <x:c r="G667" s="1" t="n">
        <x:v>0</x:v>
      </x:c>
      <x:c r="H667" s="1" t="n">
        <x:v>0</x:v>
      </x:c>
      <x:c r="I667" s="1" t="n">
        <x:v>1</x:v>
      </x:c>
      <x:c r="J667" s="1" t="n">
        <x:v>0</x:v>
      </x:c>
      <x:c r="K667" s="1" t="n">
        <x:v>0</x:v>
      </x:c>
      <x:c r="L667" s="1" t="n">
        <x:v>108</x:v>
      </x:c>
      <x:c r="M667" s="1" t="n">
        <x:v>2.2</x:v>
      </x:c>
      <x:c r="N667" s="1" t="n">
        <x:v>0</x:v>
      </x:c>
      <x:c r="O667" s="1" t="n">
        <x:v>0</x:v>
      </x:c>
      <x:c r="P667" s="1" t="n">
        <x:v>0</x:v>
      </x:c>
      <x:c r="Q667" s="1" t="n">
        <x:v>14</x:v>
      </x:c>
      <x:c r="R667" s="1" t="n">
        <x:v>0</x:v>
      </x:c>
      <x:c r="S667" s="1" t="n">
        <x:v>0.64</x:v>
      </x:c>
      <x:c r="T667" s="1" t="n">
        <x:v>1</x:v>
      </x:c>
      <x:c r="U667" s="1" t="s">
        <x:v>1884</x:v>
      </x:c>
      <x:c r="V667" s="15" t="n">
        <x:v>17517.39</x:v>
      </x:c>
      <x:c r="W667" s="1" t="n">
        <x:v>95.8</x:v>
      </x:c>
      <x:c r="X667" s="1" t="n">
        <x:v>0</x:v>
      </x:c>
      <x:c r="Y667" s="1" t="n">
        <x:v>0</x:v>
      </x:c>
      <x:c r="Z667" s="16" t="n">
        <x:f aca="0">MIN(100,ROUND(MIN(1,E667/10)*15+MIN(1,G667/120)*15+MIN(1,H667/3)*12+MIN(1,J667/2)*10+MIN(1,K667/60)*10+MIN(1,O667/2)*10+MIN(1,P667/2)*8+MIN(1,R667/12)*7+MIN(1,S667/4)*5+MIN(1,T667/8)*3+IF(U667="Unsupported",3,IF(U667="Limited Support",1,0))+IF(C667="Critical",2,IF(C667="High",1,0)),0))</x:f>
        <x:v>6</x:v>
      </x:c>
      <x:c r="AA667" s="1" t="str">
        <x:f aca="0">IF(Z667&gt;=70,"Critical",IF(Z667&gt;=50,"High",IF(Z667&gt;=30,"Medium","Routine")))</x:f>
        <x:v>Routine</x:v>
      </x:c>
      <x:c r="AB667" s="1" t="str">
        <x:f aca="0">IF(W667&gt;=85,"Passes score threshold only","Below score threshold")</x:f>
        <x:v>Passes score threshold only</x:v>
      </x:c>
      <x:c r="AC667" s="12" t="n">
        <x:v>1</x:v>
      </x:c>
      <x:c r="AD667" s="12"/>
      <x:c r="AE667" s="12" t="n">
        <x:v>108</x:v>
      </x:c>
    </x:row>
    <x:row r="668" ht="15" hidden="0" customHeight="1">
      <x:c r="A668" s="1" t="s">
        <x:v>3679</x:v>
      </x:c>
      <x:c r="B668" s="1" t="s">
        <x:v>1888</x:v>
      </x:c>
      <x:c r="C668" s="1" t="s">
        <x:v>1902</x:v>
      </x:c>
      <x:c r="D668" s="1" t="s">
        <x:v>1911</x:v>
      </x:c>
      <x:c r="E668" s="1" t="n">
        <x:v>1.85</x:v>
      </x:c>
      <x:c r="F668" s="1" t="n">
        <x:v>78.8</x:v>
      </x:c>
      <x:c r="G668" s="1" t="n">
        <x:v>0</x:v>
      </x:c>
      <x:c r="H668" s="1" t="n">
        <x:v>0</x:v>
      </x:c>
      <x:c r="I668" s="1" t="n">
        <x:v>0</x:v>
      </x:c>
      <x:c r="J668" s="1" t="n">
        <x:v>0</x:v>
      </x:c>
      <x:c r="K668" s="1" t="n">
        <x:v>0</x:v>
      </x:c>
      <x:c r="L668" s="1" t="n">
        <x:v>73</x:v>
      </x:c>
      <x:c r="M668" s="1" t="n">
        <x:v>0</x:v>
      </x:c>
      <x:c r="N668" s="1" t="n">
        <x:v>0</x:v>
      </x:c>
      <x:c r="O668" s="1" t="n">
        <x:v>0</x:v>
      </x:c>
      <x:c r="P668" s="1" t="n">
        <x:v>0</x:v>
      </x:c>
      <x:c r="Q668" s="1" t="n">
        <x:v>20</x:v>
      </x:c>
      <x:c r="R668" s="1" t="n">
        <x:v>0</x:v>
      </x:c>
      <x:c r="S668" s="1" t="n">
        <x:v>0.52</x:v>
      </x:c>
      <x:c r="T668" s="1" t="n">
        <x:v>3</x:v>
      </x:c>
      <x:c r="U668" s="1" t="s">
        <x:v>1884</x:v>
      </x:c>
      <x:c r="V668" s="15" t="n">
        <x:v>4204.96</x:v>
      </x:c>
      <x:c r="W668" s="1" t="n">
        <x:v>99.5</x:v>
      </x:c>
      <x:c r="X668" s="1" t="n">
        <x:v>0</x:v>
      </x:c>
      <x:c r="Y668" s="1" t="n">
        <x:v>0</x:v>
      </x:c>
      <x:c r="Z668" s="16" t="n">
        <x:f aca="0">MIN(100,ROUND(MIN(1,E668/10)*15+MIN(1,G668/120)*15+MIN(1,H668/3)*12+MIN(1,J668/2)*10+MIN(1,K668/60)*10+MIN(1,O668/2)*10+MIN(1,P668/2)*8+MIN(1,R668/12)*7+MIN(1,S668/4)*5+MIN(1,T668/8)*3+IF(U668="Unsupported",3,IF(U668="Limited Support",1,0))+IF(C668="Critical",2,IF(C668="High",1,0)),0))</x:f>
        <x:v>7</x:v>
      </x:c>
      <x:c r="AA668" s="1" t="str">
        <x:f aca="0">IF(Z668&gt;=70,"Critical",IF(Z668&gt;=50,"High",IF(Z668&gt;=30,"Medium","Routine")))</x:f>
        <x:v>Routine</x:v>
      </x:c>
      <x:c r="AB668" s="1" t="str">
        <x:f aca="0">IF(W668&gt;=85,"Passes score threshold only","Below score threshold")</x:f>
        <x:v>Passes score threshold only</x:v>
      </x:c>
      <x:c r="AC668" s="12" t="n">
        <x:v>2</x:v>
      </x:c>
      <x:c r="AD668" s="12" t="n">
        <x:v>73</x:v>
      </x:c>
      <x:c r="AE668" s="12" t="n">
        <x:v>514</x:v>
      </x:c>
    </x:row>
    <x:row r="669" ht="15" hidden="0" customHeight="1">
      <x:c r="A669" s="1" t="s">
        <x:v>1351</x:v>
      </x:c>
      <x:c r="B669" s="1" t="s">
        <x:v>1879</x:v>
      </x:c>
      <x:c r="C669" s="1" t="s">
        <x:v>1893</x:v>
      </x:c>
      <x:c r="D669" s="1" t="s">
        <x:v>1891</x:v>
      </x:c>
      <x:c r="E669" s="1" t="n">
        <x:v>2.97</x:v>
      </x:c>
      <x:c r="F669" s="1" t="n">
        <x:v>53.7</x:v>
      </x:c>
      <x:c r="G669" s="1" t="n">
        <x:v>3</x:v>
      </x:c>
      <x:c r="H669" s="1" t="n">
        <x:v>0</x:v>
      </x:c>
      <x:c r="I669" s="1" t="n">
        <x:v>0</x:v>
      </x:c>
      <x:c r="J669" s="1" t="n">
        <x:v>0</x:v>
      </x:c>
      <x:c r="K669" s="1" t="n">
        <x:v>0</x:v>
      </x:c>
      <x:c r="L669" s="1" t="n">
        <x:v>390</x:v>
      </x:c>
      <x:c r="M669" s="1" t="n">
        <x:v>0</x:v>
      </x:c>
      <x:c r="N669" s="1" t="n">
        <x:v>0</x:v>
      </x:c>
      <x:c r="O669" s="1" t="n">
        <x:v>0</x:v>
      </x:c>
      <x:c r="P669" s="1" t="n">
        <x:v>0</x:v>
      </x:c>
      <x:c r="Q669" s="1" t="n">
        <x:v>16</x:v>
      </x:c>
      <x:c r="R669" s="1" t="n">
        <x:v>0</x:v>
      </x:c>
      <x:c r="S669" s="1" t="n">
        <x:v>0.6</x:v>
      </x:c>
      <x:c r="T669" s="1" t="n">
        <x:v>2</x:v>
      </x:c>
      <x:c r="U669" s="1" t="s">
        <x:v>1884</x:v>
      </x:c>
      <x:c r="V669" s="15" t="n">
        <x:v>1528.06</x:v>
      </x:c>
      <x:c r="W669" s="1" t="n">
        <x:v>97.2</x:v>
      </x:c>
      <x:c r="X669" s="1" t="n">
        <x:v>0</x:v>
      </x:c>
      <x:c r="Y669" s="1" t="n">
        <x:v>0</x:v>
      </x:c>
      <x:c r="Z669" s="16" t="n">
        <x:f aca="0">MIN(100,ROUND(MIN(1,E669/10)*15+MIN(1,G669/120)*15+MIN(1,H669/3)*12+MIN(1,J669/2)*10+MIN(1,K669/60)*10+MIN(1,O669/2)*10+MIN(1,P669/2)*8+MIN(1,R669/12)*7+MIN(1,S669/4)*5+MIN(1,T669/8)*3+IF(U669="Unsupported",3,IF(U669="Limited Support",1,0))+IF(C669="Critical",2,IF(C669="High",1,0)),0))</x:f>
        <x:v>7</x:v>
      </x:c>
      <x:c r="AA669" s="1" t="str">
        <x:f aca="0">IF(Z669&gt;=70,"Critical",IF(Z669&gt;=50,"High",IF(Z669&gt;=30,"Medium","Routine")))</x:f>
        <x:v>Routine</x:v>
      </x:c>
      <x:c r="AB669" s="1" t="str">
        <x:f aca="0">IF(W669&gt;=85,"Passes score threshold only","Below score threshold")</x:f>
        <x:v>Passes score threshold only</x:v>
      </x:c>
      <x:c r="AC669" s="12" t="n">
        <x:v>1</x:v>
      </x:c>
      <x:c r="AD669" s="12"/>
      <x:c r="AE669" s="12" t="n">
        <x:v>390</x:v>
      </x:c>
    </x:row>
    <x:row r="670" ht="15" hidden="0" customHeight="1">
      <x:c r="A670" s="1" t="s">
        <x:v>3684</x:v>
      </x:c>
      <x:c r="B670" s="1" t="s">
        <x:v>2010</x:v>
      </x:c>
      <x:c r="C670" s="1" t="s">
        <x:v>1893</x:v>
      </x:c>
      <x:c r="D670" s="1" t="s">
        <x:v>1891</x:v>
      </x:c>
      <x:c r="E670" s="1" t="n">
        <x:v>3</x:v>
      </x:c>
      <x:c r="F670" s="1" t="n">
        <x:v>70.2</x:v>
      </x:c>
      <x:c r="G670" s="1" t="n">
        <x:v>0</x:v>
      </x:c>
      <x:c r="H670" s="1" t="n">
        <x:v>0</x:v>
      </x:c>
      <x:c r="I670" s="1" t="n">
        <x:v>1</x:v>
      </x:c>
      <x:c r="J670" s="1" t="n">
        <x:v>0</x:v>
      </x:c>
      <x:c r="K670" s="1" t="n">
        <x:v>0</x:v>
      </x:c>
      <x:c r="L670" s="1" t="n">
        <x:v>461</x:v>
      </x:c>
      <x:c r="M670" s="1" t="n">
        <x:v>2.1</x:v>
      </x:c>
      <x:c r="N670" s="1" t="n">
        <x:v>0</x:v>
      </x:c>
      <x:c r="O670" s="1" t="n">
        <x:v>0</x:v>
      </x:c>
      <x:c r="P670" s="1" t="n">
        <x:v>0</x:v>
      </x:c>
      <x:c r="Q670" s="1" t="n">
        <x:v>26</x:v>
      </x:c>
      <x:c r="R670" s="1" t="n">
        <x:v>1</x:v>
      </x:c>
      <x:c r="S670" s="1" t="n">
        <x:v>0.85</x:v>
      </x:c>
      <x:c r="T670" s="1" t="n">
        <x:v>2</x:v>
      </x:c>
      <x:c r="U670" s="1" t="s">
        <x:v>1884</x:v>
      </x:c>
      <x:c r="V670" s="15" t="n">
        <x:v>2694.51</x:v>
      </x:c>
      <x:c r="W670" s="1" t="n">
        <x:v>92.2</x:v>
      </x:c>
      <x:c r="X670" s="1" t="n">
        <x:v>0</x:v>
      </x:c>
      <x:c r="Y670" s="1" t="n">
        <x:v>0</x:v>
      </x:c>
      <x:c r="Z670" s="16" t="n">
        <x:f aca="0">MIN(100,ROUND(MIN(1,E670/10)*15+MIN(1,G670/120)*15+MIN(1,H670/3)*12+MIN(1,J670/2)*10+MIN(1,K670/60)*10+MIN(1,O670/2)*10+MIN(1,P670/2)*8+MIN(1,R670/12)*7+MIN(1,S670/4)*5+MIN(1,T670/8)*3+IF(U670="Unsupported",3,IF(U670="Limited Support",1,0))+IF(C670="Critical",2,IF(C670="High",1,0)),0))</x:f>
        <x:v>8</x:v>
      </x:c>
      <x:c r="AA670" s="1" t="str">
        <x:f aca="0">IF(Z670&gt;=70,"Critical",IF(Z670&gt;=50,"High",IF(Z670&gt;=30,"Medium","Routine")))</x:f>
        <x:v>Routine</x:v>
      </x:c>
      <x:c r="AB670" s="1" t="str">
        <x:f aca="0">IF(W670&gt;=85,"Passes score threshold only","Below score threshold")</x:f>
        <x:v>Passes score threshold only</x:v>
      </x:c>
      <x:c r="AC670" s="12" t="n">
        <x:v>2</x:v>
      </x:c>
      <x:c r="AD670" s="12" t="n">
        <x:v>461</x:v>
      </x:c>
      <x:c r="AE670" s="12" t="n">
        <x:v>245</x:v>
      </x:c>
    </x:row>
    <x:row r="671" ht="15" hidden="0" customHeight="1">
      <x:c r="A671" s="1" t="s">
        <x:v>3687</x:v>
      </x:c>
      <x:c r="B671" s="1" t="s">
        <x:v>1945</x:v>
      </x:c>
      <x:c r="C671" s="1" t="s">
        <x:v>1902</x:v>
      </x:c>
      <x:c r="D671" s="1" t="s">
        <x:v>1870</x:v>
      </x:c>
      <x:c r="E671" s="1" t="n">
        <x:v>6.1</x:v>
      </x:c>
      <x:c r="F671" s="1" t="n">
        <x:v>73.5</x:v>
      </x:c>
      <x:c r="G671" s="1" t="n">
        <x:v>0</x:v>
      </x:c>
      <x:c r="H671" s="1" t="n">
        <x:v>0</x:v>
      </x:c>
      <x:c r="I671" s="1" t="n">
        <x:v>0</x:v>
      </x:c>
      <x:c r="J671" s="1" t="n">
        <x:v>0</x:v>
      </x:c>
      <x:c r="K671" s="1" t="n">
        <x:v>0</x:v>
      </x:c>
      <x:c r="L671" s="1" t="n">
        <x:v>341</x:v>
      </x:c>
      <x:c r="M671" s="1" t="n">
        <x:v>0</x:v>
      </x:c>
      <x:c r="N671" s="1" t="n">
        <x:v>0</x:v>
      </x:c>
      <x:c r="O671" s="1" t="n">
        <x:v>0</x:v>
      </x:c>
      <x:c r="P671" s="1" t="n">
        <x:v>0</x:v>
      </x:c>
      <x:c r="Q671" s="1" t="n">
        <x:v>22</x:v>
      </x:c>
      <x:c r="R671" s="1" t="n">
        <x:v>0</x:v>
      </x:c>
      <x:c r="S671" s="1" t="n">
        <x:v>0.88</x:v>
      </x:c>
      <x:c r="T671" s="1" t="n">
        <x:v>3</x:v>
      </x:c>
      <x:c r="U671" s="1" t="s">
        <x:v>1884</x:v>
      </x:c>
      <x:c r="V671" s="15" t="n">
        <x:v>2697.01</x:v>
      </x:c>
      <x:c r="W671" s="1" t="n">
        <x:v>92.1</x:v>
      </x:c>
      <x:c r="X671" s="1" t="n">
        <x:v>0</x:v>
      </x:c>
      <x:c r="Y671" s="1" t="n">
        <x:v>0</x:v>
      </x:c>
      <x:c r="Z671" s="16" t="n">
        <x:f aca="0">MIN(100,ROUND(MIN(1,E671/10)*15+MIN(1,G671/120)*15+MIN(1,H671/3)*12+MIN(1,J671/2)*10+MIN(1,K671/60)*10+MIN(1,O671/2)*10+MIN(1,P671/2)*8+MIN(1,R671/12)*7+MIN(1,S671/4)*5+MIN(1,T671/8)*3+IF(U671="Unsupported",3,IF(U671="Limited Support",1,0))+IF(C671="Critical",2,IF(C671="High",1,0)),0))</x:f>
        <x:v>13</x:v>
      </x:c>
      <x:c r="AA671" s="1" t="str">
        <x:f aca="0">IF(Z671&gt;=70,"Critical",IF(Z671&gt;=50,"High",IF(Z671&gt;=30,"Medium","Routine")))</x:f>
        <x:v>Routine</x:v>
      </x:c>
      <x:c r="AB671" s="1" t="str">
        <x:f aca="0">IF(W671&gt;=85,"Passes score threshold only","Below score threshold")</x:f>
        <x:v>Passes score threshold only</x:v>
      </x:c>
      <x:c r="AC671" s="12" t="n">
        <x:v>2</x:v>
      </x:c>
      <x:c r="AD671" s="12" t="n">
        <x:v>341</x:v>
      </x:c>
      <x:c r="AE671" s="12" t="n">
        <x:v>401</x:v>
      </x:c>
    </x:row>
    <x:row r="672" ht="15" hidden="0" customHeight="1">
      <x:c r="A672" s="1" t="s">
        <x:v>1353</x:v>
      </x:c>
      <x:c r="B672" s="1" t="s">
        <x:v>1989</x:v>
      </x:c>
      <x:c r="C672" s="1" t="s">
        <x:v>1893</x:v>
      </x:c>
      <x:c r="D672" s="1" t="s">
        <x:v>1870</x:v>
      </x:c>
      <x:c r="E672" s="1" t="n">
        <x:v>2.87</x:v>
      </x:c>
      <x:c r="F672" s="1" t="n">
        <x:v>47.3</x:v>
      </x:c>
      <x:c r="G672" s="1" t="n">
        <x:v>0</x:v>
      </x:c>
      <x:c r="H672" s="1" t="n">
        <x:v>0</x:v>
      </x:c>
      <x:c r="I672" s="1" t="n">
        <x:v>1</x:v>
      </x:c>
      <x:c r="J672" s="1" t="n">
        <x:v>0</x:v>
      </x:c>
      <x:c r="K672" s="1" t="n">
        <x:v>0</x:v>
      </x:c>
      <x:c r="L672" s="1" t="n">
        <x:v>336</x:v>
      </x:c>
      <x:c r="M672" s="1" t="n">
        <x:v>5.3</x:v>
      </x:c>
      <x:c r="N672" s="1" t="n">
        <x:v>0</x:v>
      </x:c>
      <x:c r="O672" s="1" t="n">
        <x:v>0</x:v>
      </x:c>
      <x:c r="P672" s="1" t="n">
        <x:v>0</x:v>
      </x:c>
      <x:c r="Q672" s="1" t="n">
        <x:v>18</x:v>
      </x:c>
      <x:c r="R672" s="1" t="n">
        <x:v>1</x:v>
      </x:c>
      <x:c r="S672" s="1" t="n">
        <x:v>0.06</x:v>
      </x:c>
      <x:c r="T672" s="1" t="n">
        <x:v>1</x:v>
      </x:c>
      <x:c r="U672" s="1" t="s">
        <x:v>1884</x:v>
      </x:c>
      <x:c r="V672" s="15" t="n">
        <x:v>7981.34</x:v>
      </x:c>
      <x:c r="W672" s="1" t="n">
        <x:v>97.2</x:v>
      </x:c>
      <x:c r="X672" s="1" t="n">
        <x:v>0</x:v>
      </x:c>
      <x:c r="Y672" s="1" t="n">
        <x:v>0</x:v>
      </x:c>
      <x:c r="Z672" s="16" t="n">
        <x:f aca="0">MIN(100,ROUND(MIN(1,E672/10)*15+MIN(1,G672/120)*15+MIN(1,H672/3)*12+MIN(1,J672/2)*10+MIN(1,K672/60)*10+MIN(1,O672/2)*10+MIN(1,P672/2)*8+MIN(1,R672/12)*7+MIN(1,S672/4)*5+MIN(1,T672/8)*3+IF(U672="Unsupported",3,IF(U672="Limited Support",1,0))+IF(C672="Critical",2,IF(C672="High",1,0)),0))</x:f>
        <x:v>6</x:v>
      </x:c>
      <x:c r="AA672" s="1" t="str">
        <x:f aca="0">IF(Z672&gt;=70,"Critical",IF(Z672&gt;=50,"High",IF(Z672&gt;=30,"Medium","Routine")))</x:f>
        <x:v>Routine</x:v>
      </x:c>
      <x:c r="AB672" s="1" t="str">
        <x:f aca="0">IF(W672&gt;=85,"Passes score threshold only","Below score threshold")</x:f>
        <x:v>Passes score threshold only</x:v>
      </x:c>
      <x:c r="AC672" s="12" t="n">
        <x:v>1</x:v>
      </x:c>
      <x:c r="AD672" s="12"/>
      <x:c r="AE672" s="12" t="n">
        <x:v>336</x:v>
      </x:c>
    </x:row>
    <x:row r="673" ht="15" hidden="0" customHeight="1">
      <x:c r="A673" s="1" t="s">
        <x:v>3692</x:v>
      </x:c>
      <x:c r="B673" s="1" t="s">
        <x:v>1989</x:v>
      </x:c>
      <x:c r="C673" s="1" t="s">
        <x:v>1893</x:v>
      </x:c>
      <x:c r="D673" s="1" t="s">
        <x:v>1891</x:v>
      </x:c>
      <x:c r="E673" s="1" t="n">
        <x:v>3.02</x:v>
      </x:c>
      <x:c r="F673" s="1" t="n">
        <x:v>30.2</x:v>
      </x:c>
      <x:c r="G673" s="1" t="n">
        <x:v>0</x:v>
      </x:c>
      <x:c r="H673" s="1" t="n">
        <x:v>0</x:v>
      </x:c>
      <x:c r="I673" s="1" t="n">
        <x:v>0</x:v>
      </x:c>
      <x:c r="J673" s="1" t="n">
        <x:v>0</x:v>
      </x:c>
      <x:c r="K673" s="1" t="n">
        <x:v>0</x:v>
      </x:c>
      <x:c r="L673" s="1" t="n">
        <x:v>182</x:v>
      </x:c>
      <x:c r="M673" s="1" t="n">
        <x:v>0</x:v>
      </x:c>
      <x:c r="N673" s="1" t="n">
        <x:v>0</x:v>
      </x:c>
      <x:c r="O673" s="1" t="n">
        <x:v>0</x:v>
      </x:c>
      <x:c r="P673" s="1" t="n">
        <x:v>0</x:v>
      </x:c>
      <x:c r="Q673" s="1" t="n">
        <x:v>15</x:v>
      </x:c>
      <x:c r="R673" s="1" t="n">
        <x:v>0</x:v>
      </x:c>
      <x:c r="S673" s="1" t="n">
        <x:v>0.23</x:v>
      </x:c>
      <x:c r="T673" s="1" t="n">
        <x:v>2</x:v>
      </x:c>
      <x:c r="U673" s="1" t="s">
        <x:v>1884</x:v>
      </x:c>
      <x:c r="V673" s="15" t="n">
        <x:v>7053.68</x:v>
      </x:c>
      <x:c r="W673" s="1" t="n">
        <x:v>96.2</x:v>
      </x:c>
      <x:c r="X673" s="1" t="n">
        <x:v>0</x:v>
      </x:c>
      <x:c r="Y673" s="1" t="n">
        <x:v>0</x:v>
      </x:c>
      <x:c r="Z673" s="16" t="n">
        <x:f aca="0">MIN(100,ROUND(MIN(1,E673/10)*15+MIN(1,G673/120)*15+MIN(1,H673/3)*12+MIN(1,J673/2)*10+MIN(1,K673/60)*10+MIN(1,O673/2)*10+MIN(1,P673/2)*8+MIN(1,R673/12)*7+MIN(1,S673/4)*5+MIN(1,T673/8)*3+IF(U673="Unsupported",3,IF(U673="Limited Support",1,0))+IF(C673="Critical",2,IF(C673="High",1,0)),0))</x:f>
        <x:v>7</x:v>
      </x:c>
      <x:c r="AA673" s="1" t="str">
        <x:f aca="0">IF(Z673&gt;=70,"Critical",IF(Z673&gt;=50,"High",IF(Z673&gt;=30,"Medium","Routine")))</x:f>
        <x:v>Routine</x:v>
      </x:c>
      <x:c r="AB673" s="1" t="str">
        <x:f aca="0">IF(W673&gt;=85,"Passes score threshold only","Below score threshold")</x:f>
        <x:v>Passes score threshold only</x:v>
      </x:c>
      <x:c r="AC673" s="12" t="n">
        <x:v>2</x:v>
      </x:c>
      <x:c r="AD673" s="12" t="n">
        <x:v>182</x:v>
      </x:c>
      <x:c r="AE673" s="12" t="n">
        <x:v>611</x:v>
      </x:c>
    </x:row>
    <x:row r="674" ht="15" hidden="0" customHeight="1">
      <x:c r="A674" s="1" t="s">
        <x:v>3695</x:v>
      </x:c>
      <x:c r="B674" s="1" t="s">
        <x:v>1866</x:v>
      </x:c>
      <x:c r="C674" s="1" t="s">
        <x:v>1893</x:v>
      </x:c>
      <x:c r="D674" s="1" t="s">
        <x:v>1870</x:v>
      </x:c>
      <x:c r="E674" s="1" t="n">
        <x:v>2.96</x:v>
      </x:c>
      <x:c r="F674" s="1" t="n">
        <x:v>60.8</x:v>
      </x:c>
      <x:c r="G674" s="1" t="n">
        <x:v>0</x:v>
      </x:c>
      <x:c r="H674" s="1" t="n">
        <x:v>0</x:v>
      </x:c>
      <x:c r="I674" s="1" t="n">
        <x:v>0</x:v>
      </x:c>
      <x:c r="J674" s="1" t="n">
        <x:v>0</x:v>
      </x:c>
      <x:c r="K674" s="1" t="n">
        <x:v>0</x:v>
      </x:c>
      <x:c r="L674" s="1" t="n">
        <x:v>999</x:v>
      </x:c>
      <x:c r="M674" s="1" t="n">
        <x:v>0</x:v>
      </x:c>
      <x:c r="N674" s="1" t="n">
        <x:v>0</x:v>
      </x:c>
      <x:c r="O674" s="1" t="n">
        <x:v>0</x:v>
      </x:c>
      <x:c r="P674" s="1" t="n">
        <x:v>0</x:v>
      </x:c>
      <x:c r="Q674" s="1" t="n">
        <x:v>22</x:v>
      </x:c>
      <x:c r="R674" s="1" t="n">
        <x:v>0</x:v>
      </x:c>
      <x:c r="S674" s="1" t="n">
        <x:v>0</x:v>
      </x:c>
      <x:c r="T674" s="1" t="n">
        <x:v>2</x:v>
      </x:c>
      <x:c r="U674" s="1" t="s">
        <x:v>1884</x:v>
      </x:c>
      <x:c r="V674" s="15" t="n">
        <x:v>56587.32</x:v>
      </x:c>
      <x:c r="W674" s="1" t="n">
        <x:v>92.6</x:v>
      </x:c>
      <x:c r="X674" s="1" t="n">
        <x:v>0</x:v>
      </x:c>
      <x:c r="Y674" s="1" t="n">
        <x:v>0</x:v>
      </x:c>
      <x:c r="Z674" s="16" t="n">
        <x:f aca="0">MIN(100,ROUND(MIN(1,E674/10)*15+MIN(1,G674/120)*15+MIN(1,H674/3)*12+MIN(1,J674/2)*10+MIN(1,K674/60)*10+MIN(1,O674/2)*10+MIN(1,P674/2)*8+MIN(1,R674/12)*7+MIN(1,S674/4)*5+MIN(1,T674/8)*3+IF(U674="Unsupported",3,IF(U674="Limited Support",1,0))+IF(C674="Critical",2,IF(C674="High",1,0)),0))</x:f>
        <x:v>6</x:v>
      </x:c>
      <x:c r="AA674" s="1" t="str">
        <x:f aca="0">IF(Z674&gt;=70,"Critical",IF(Z674&gt;=50,"High",IF(Z674&gt;=30,"Medium","Routine")))</x:f>
        <x:v>Routine</x:v>
      </x:c>
      <x:c r="AB674" s="1" t="str">
        <x:f aca="0">IF(W674&gt;=85,"Passes score threshold only","Below score threshold")</x:f>
        <x:v>Passes score threshold only</x:v>
      </x:c>
      <x:c r="AC674" s="12" t="n">
        <x:v>0</x:v>
      </x:c>
      <x:c r="AD674" s="12"/>
      <x:c r="AE674" s="12"/>
    </x:row>
    <x:row r="675" ht="15" hidden="0" customHeight="1">
      <x:c r="A675" s="1" t="s">
        <x:v>1355</x:v>
      </x:c>
      <x:c r="B675" s="1" t="s">
        <x:v>1915</x:v>
      </x:c>
      <x:c r="C675" s="1" t="s">
        <x:v>1902</x:v>
      </x:c>
      <x:c r="D675" s="1" t="s">
        <x:v>1911</x:v>
      </x:c>
      <x:c r="E675" s="1" t="n">
        <x:v>2.75</x:v>
      </x:c>
      <x:c r="F675" s="1" t="n">
        <x:v>61.6</x:v>
      </x:c>
      <x:c r="G675" s="1" t="n">
        <x:v>0</x:v>
      </x:c>
      <x:c r="H675" s="1" t="n">
        <x:v>1</x:v>
      </x:c>
      <x:c r="I675" s="1" t="n">
        <x:v>1</x:v>
      </x:c>
      <x:c r="J675" s="1" t="n">
        <x:v>0</x:v>
      </x:c>
      <x:c r="K675" s="1" t="n">
        <x:v>3.9</x:v>
      </x:c>
      <x:c r="L675" s="1" t="n">
        <x:v>696</x:v>
      </x:c>
      <x:c r="M675" s="1" t="n">
        <x:v>2.2</x:v>
      </x:c>
      <x:c r="N675" s="1" t="n">
        <x:v>0</x:v>
      </x:c>
      <x:c r="O675" s="1" t="n">
        <x:v>0</x:v>
      </x:c>
      <x:c r="P675" s="1" t="n">
        <x:v>0</x:v>
      </x:c>
      <x:c r="Q675" s="1" t="n">
        <x:v>17</x:v>
      </x:c>
      <x:c r="R675" s="1" t="n">
        <x:v>1</x:v>
      </x:c>
      <x:c r="S675" s="1" t="n">
        <x:v>0</x:v>
      </x:c>
      <x:c r="T675" s="1" t="n">
        <x:v>1</x:v>
      </x:c>
      <x:c r="U675" s="1" t="s">
        <x:v>1884</x:v>
      </x:c>
      <x:c r="V675" s="15" t="n">
        <x:v>33524.45</x:v>
      </x:c>
      <x:c r="W675" s="1" t="n">
        <x:v>94.6</x:v>
      </x:c>
      <x:c r="X675" s="1" t="n">
        <x:v>0</x:v>
      </x:c>
      <x:c r="Y675" s="1" t="n">
        <x:v>0</x:v>
      </x:c>
      <x:c r="Z675" s="16" t="n">
        <x:f aca="0">MIN(100,ROUND(MIN(1,E675/10)*15+MIN(1,G675/120)*15+MIN(1,H675/3)*12+MIN(1,J675/2)*10+MIN(1,K675/60)*10+MIN(1,O675/2)*10+MIN(1,P675/2)*8+MIN(1,R675/12)*7+MIN(1,S675/4)*5+MIN(1,T675/8)*3+IF(U675="Unsupported",3,IF(U675="Limited Support",1,0))+IF(C675="Critical",2,IF(C675="High",1,0)),0))</x:f>
        <x:v>12</x:v>
      </x:c>
      <x:c r="AA675" s="1" t="str">
        <x:f aca="0">IF(Z675&gt;=70,"Critical",IF(Z675&gt;=50,"High",IF(Z675&gt;=30,"Medium","Routine")))</x:f>
        <x:v>Routine</x:v>
      </x:c>
      <x:c r="AB675" s="1" t="str">
        <x:f aca="0">IF(W675&gt;=85,"Passes score threshold only","Below score threshold")</x:f>
        <x:v>Passes score threshold only</x:v>
      </x:c>
      <x:c r="AC675" s="12" t="n">
        <x:v>2</x:v>
      </x:c>
      <x:c r="AD675" s="12" t="n">
        <x:v>696</x:v>
      </x:c>
      <x:c r="AE675" s="12" t="n">
        <x:v>69</x:v>
      </x:c>
    </x:row>
    <x:row r="676" ht="15" hidden="0" customHeight="1">
      <x:c r="A676" s="1" t="s">
        <x:v>3700</x:v>
      </x:c>
      <x:c r="B676" s="1" t="s">
        <x:v>1945</x:v>
      </x:c>
      <x:c r="C676" s="1" t="s">
        <x:v>1893</x:v>
      </x:c>
      <x:c r="D676" s="1" t="s">
        <x:v>1870</x:v>
      </x:c>
      <x:c r="E676" s="1" t="n">
        <x:v>3.73</x:v>
      </x:c>
      <x:c r="F676" s="1" t="n">
        <x:v>74.4</x:v>
      </x:c>
      <x:c r="G676" s="1" t="n">
        <x:v>0</x:v>
      </x:c>
      <x:c r="H676" s="1" t="n">
        <x:v>0</x:v>
      </x:c>
      <x:c r="I676" s="1" t="n">
        <x:v>0</x:v>
      </x:c>
      <x:c r="J676" s="1" t="n">
        <x:v>0</x:v>
      </x:c>
      <x:c r="K676" s="1" t="n">
        <x:v>0</x:v>
      </x:c>
      <x:c r="L676" s="1" t="n">
        <x:v>413</x:v>
      </x:c>
      <x:c r="M676" s="1" t="n">
        <x:v>0</x:v>
      </x:c>
      <x:c r="N676" s="1" t="n">
        <x:v>0</x:v>
      </x:c>
      <x:c r="O676" s="1" t="n">
        <x:v>0</x:v>
      </x:c>
      <x:c r="P676" s="1" t="n">
        <x:v>0</x:v>
      </x:c>
      <x:c r="Q676" s="1" t="n">
        <x:v>10</x:v>
      </x:c>
      <x:c r="R676" s="1" t="n">
        <x:v>0</x:v>
      </x:c>
      <x:c r="S676" s="1" t="n">
        <x:v>0.39</x:v>
      </x:c>
      <x:c r="T676" s="1" t="n">
        <x:v>1</x:v>
      </x:c>
      <x:c r="U676" s="1" t="s">
        <x:v>1884</x:v>
      </x:c>
      <x:c r="V676" s="15" t="n">
        <x:v>2690.16</x:v>
      </x:c>
      <x:c r="W676" s="1" t="n">
        <x:v>97.3</x:v>
      </x:c>
      <x:c r="X676" s="1" t="n">
        <x:v>0</x:v>
      </x:c>
      <x:c r="Y676" s="1" t="n">
        <x:v>0</x:v>
      </x:c>
      <x:c r="Z676" s="16" t="n">
        <x:f aca="0">MIN(100,ROUND(MIN(1,E676/10)*15+MIN(1,G676/120)*15+MIN(1,H676/3)*12+MIN(1,J676/2)*10+MIN(1,K676/60)*10+MIN(1,O676/2)*10+MIN(1,P676/2)*8+MIN(1,R676/12)*7+MIN(1,S676/4)*5+MIN(1,T676/8)*3+IF(U676="Unsupported",3,IF(U676="Limited Support",1,0))+IF(C676="Critical",2,IF(C676="High",1,0)),0))</x:f>
        <x:v>7</x:v>
      </x:c>
      <x:c r="AA676" s="1" t="str">
        <x:f aca="0">IF(Z676&gt;=70,"Critical",IF(Z676&gt;=50,"High",IF(Z676&gt;=30,"Medium","Routine")))</x:f>
        <x:v>Routine</x:v>
      </x:c>
      <x:c r="AB676" s="1" t="str">
        <x:f aca="0">IF(W676&gt;=85,"Passes score threshold only","Below score threshold")</x:f>
        <x:v>Passes score threshold only</x:v>
      </x:c>
      <x:c r="AC676" s="12" t="n">
        <x:v>1</x:v>
      </x:c>
      <x:c r="AD676" s="12"/>
      <x:c r="AE676" s="12" t="n">
        <x:v>413</x:v>
      </x:c>
    </x:row>
    <x:row r="677" ht="15" hidden="0" customHeight="1">
      <x:c r="A677" s="1" t="s">
        <x:v>3703</x:v>
      </x:c>
      <x:c r="B677" s="1" t="s">
        <x:v>1888</x:v>
      </x:c>
      <x:c r="C677" s="1" t="s">
        <x:v>1902</x:v>
      </x:c>
      <x:c r="D677" s="1" t="s">
        <x:v>1870</x:v>
      </x:c>
      <x:c r="E677" s="1" t="n">
        <x:v>2.44</x:v>
      </x:c>
      <x:c r="F677" s="1" t="n">
        <x:v>68.4</x:v>
      </x:c>
      <x:c r="G677" s="1" t="n">
        <x:v>0</x:v>
      </x:c>
      <x:c r="H677" s="1" t="n">
        <x:v>1</x:v>
      </x:c>
      <x:c r="I677" s="1" t="n">
        <x:v>1</x:v>
      </x:c>
      <x:c r="J677" s="1" t="n">
        <x:v>0</x:v>
      </x:c>
      <x:c r="K677" s="1" t="n">
        <x:v>13</x:v>
      </x:c>
      <x:c r="L677" s="1" t="n">
        <x:v>47</x:v>
      </x:c>
      <x:c r="M677" s="1" t="n">
        <x:v>2.4</x:v>
      </x:c>
      <x:c r="N677" s="1" t="n">
        <x:v>0</x:v>
      </x:c>
      <x:c r="O677" s="1" t="n">
        <x:v>0</x:v>
      </x:c>
      <x:c r="P677" s="1" t="n">
        <x:v>0</x:v>
      </x:c>
      <x:c r="Q677" s="1" t="n">
        <x:v>22</x:v>
      </x:c>
      <x:c r="R677" s="1" t="n">
        <x:v>2</x:v>
      </x:c>
      <x:c r="S677" s="1" t="n">
        <x:v>0.09</x:v>
      </x:c>
      <x:c r="T677" s="1" t="n">
        <x:v>0</x:v>
      </x:c>
      <x:c r="U677" s="1" t="s">
        <x:v>1873</x:v>
      </x:c>
      <x:c r="V677" s="15" t="n">
        <x:v>3194.61</x:v>
      </x:c>
      <x:c r="W677" s="1" t="n">
        <x:v>98.3</x:v>
      </x:c>
      <x:c r="X677" s="1" t="n">
        <x:v>0</x:v>
      </x:c>
      <x:c r="Y677" s="1" t="n">
        <x:v>0</x:v>
      </x:c>
      <x:c r="Z677" s="16" t="n">
        <x:f aca="0">MIN(100,ROUND(MIN(1,E677/10)*15+MIN(1,G677/120)*15+MIN(1,H677/3)*12+MIN(1,J677/2)*10+MIN(1,K677/60)*10+MIN(1,O677/2)*10+MIN(1,P677/2)*8+MIN(1,R677/12)*7+MIN(1,S677/4)*5+MIN(1,T677/8)*3+IF(U677="Unsupported",3,IF(U677="Limited Support",1,0))+IF(C677="Critical",2,IF(C677="High",1,0)),0))</x:f>
        <x:v>16</x:v>
      </x:c>
      <x:c r="AA677" s="1" t="str">
        <x:f aca="0">IF(Z677&gt;=70,"Critical",IF(Z677&gt;=50,"High",IF(Z677&gt;=30,"Medium","Routine")))</x:f>
        <x:v>Routine</x:v>
      </x:c>
      <x:c r="AB677" s="1" t="str">
        <x:f aca="0">IF(W677&gt;=85,"Passes score threshold only","Below score threshold")</x:f>
        <x:v>Passes score threshold only</x:v>
      </x:c>
      <x:c r="AC677" s="12" t="n">
        <x:v>1</x:v>
      </x:c>
      <x:c r="AD677" s="12"/>
      <x:c r="AE677" s="12" t="n">
        <x:v>47</x:v>
      </x:c>
    </x:row>
    <x:row r="678" ht="15" hidden="0" customHeight="1">
      <x:c r="A678" s="1" t="s">
        <x:v>1356</x:v>
      </x:c>
      <x:c r="B678" s="1" t="s">
        <x:v>1927</x:v>
      </x:c>
      <x:c r="C678" s="1" t="s">
        <x:v>1902</x:v>
      </x:c>
      <x:c r="D678" s="1" t="s">
        <x:v>1911</x:v>
      </x:c>
      <x:c r="E678" s="1" t="n">
        <x:v>10.72</x:v>
      </x:c>
      <x:c r="F678" s="1" t="n">
        <x:v>77.7</x:v>
      </x:c>
      <x:c r="G678" s="1" t="n">
        <x:v>38</x:v>
      </x:c>
      <x:c r="H678" s="1" t="n">
        <x:v>0</x:v>
      </x:c>
      <x:c r="I678" s="1" t="n">
        <x:v>1</x:v>
      </x:c>
      <x:c r="J678" s="1" t="n">
        <x:v>0</x:v>
      </x:c>
      <x:c r="K678" s="1" t="n">
        <x:v>0</x:v>
      </x:c>
      <x:c r="L678" s="1" t="n">
        <x:v>455</x:v>
      </x:c>
      <x:c r="M678" s="1" t="n">
        <x:v>1.7</x:v>
      </x:c>
      <x:c r="N678" s="1" t="n">
        <x:v>0</x:v>
      </x:c>
      <x:c r="O678" s="1" t="n">
        <x:v>0</x:v>
      </x:c>
      <x:c r="P678" s="1" t="n">
        <x:v>0</x:v>
      </x:c>
      <x:c r="Q678" s="1" t="n">
        <x:v>28</x:v>
      </x:c>
      <x:c r="R678" s="1" t="n">
        <x:v>7</x:v>
      </x:c>
      <x:c r="S678" s="1" t="n">
        <x:v>2.11</x:v>
      </x:c>
      <x:c r="T678" s="1" t="n">
        <x:v>5</x:v>
      </x:c>
      <x:c r="U678" s="1" t="s">
        <x:v>1873</x:v>
      </x:c>
      <x:c r="V678" s="15" t="n">
        <x:v>10763.31</x:v>
      </x:c>
      <x:c r="W678" s="1" t="n">
        <x:v>100</x:v>
      </x:c>
      <x:c r="X678" s="1" t="n">
        <x:v>0</x:v>
      </x:c>
      <x:c r="Y678" s="1" t="n">
        <x:v>1</x:v>
      </x:c>
      <x:c r="Z678" s="16" t="n">
        <x:f aca="0">MIN(100,ROUND(MIN(1,E678/10)*15+MIN(1,G678/120)*15+MIN(1,H678/3)*12+MIN(1,J678/2)*10+MIN(1,K678/60)*10+MIN(1,O678/2)*10+MIN(1,P678/2)*8+MIN(1,R678/12)*7+MIN(1,S678/4)*5+MIN(1,T678/8)*3+IF(U678="Unsupported",3,IF(U678="Limited Support",1,0))+IF(C678="Critical",2,IF(C678="High",1,0)),0))</x:f>
        <x:v>33</x:v>
      </x:c>
      <x:c r="AA678" s="1" t="str">
        <x:f aca="0">IF(Z678&gt;=70,"Critical",IF(Z678&gt;=50,"High",IF(Z678&gt;=30,"Medium","Routine")))</x:f>
        <x:v>Medium</x:v>
      </x:c>
      <x:c r="AB678" s="1" t="str">
        <x:f aca="0">IF(W678&gt;=85,"Passes score threshold only","Below score threshold")</x:f>
        <x:v>Passes score threshold only</x:v>
      </x:c>
      <x:c r="AC678" s="12" t="n">
        <x:v>2</x:v>
      </x:c>
      <x:c r="AD678" s="12" t="n">
        <x:v>455</x:v>
      </x:c>
      <x:c r="AE678" s="12" t="n">
        <x:v>122</x:v>
      </x:c>
    </x:row>
    <x:row r="679" ht="15" hidden="0" customHeight="1">
      <x:c r="A679" s="1" t="s">
        <x:v>3708</x:v>
      </x:c>
      <x:c r="B679" s="1" t="s">
        <x:v>1927</x:v>
      </x:c>
      <x:c r="C679" s="1" t="s">
        <x:v>1902</x:v>
      </x:c>
      <x:c r="D679" s="1" t="s">
        <x:v>1870</x:v>
      </x:c>
      <x:c r="E679" s="1" t="n">
        <x:v>2.12</x:v>
      </x:c>
      <x:c r="F679" s="1" t="n">
        <x:v>79.1</x:v>
      </x:c>
      <x:c r="G679" s="1" t="n">
        <x:v>0</x:v>
      </x:c>
      <x:c r="H679" s="1" t="n">
        <x:v>0</x:v>
      </x:c>
      <x:c r="I679" s="1" t="n">
        <x:v>0</x:v>
      </x:c>
      <x:c r="J679" s="1" t="n">
        <x:v>0</x:v>
      </x:c>
      <x:c r="K679" s="1" t="n">
        <x:v>0</x:v>
      </x:c>
      <x:c r="L679" s="1" t="n">
        <x:v>999</x:v>
      </x:c>
      <x:c r="M679" s="1" t="n">
        <x:v>0</x:v>
      </x:c>
      <x:c r="N679" s="1" t="n">
        <x:v>0</x:v>
      </x:c>
      <x:c r="O679" s="1" t="n">
        <x:v>0</x:v>
      </x:c>
      <x:c r="P679" s="1" t="n">
        <x:v>0</x:v>
      </x:c>
      <x:c r="Q679" s="1" t="n">
        <x:v>34</x:v>
      </x:c>
      <x:c r="R679" s="1" t="n">
        <x:v>3</x:v>
      </x:c>
      <x:c r="S679" s="1" t="n">
        <x:v>1.23</x:v>
      </x:c>
      <x:c r="T679" s="1" t="n">
        <x:v>4</x:v>
      </x:c>
      <x:c r="U679" s="1" t="s">
        <x:v>1884</x:v>
      </x:c>
      <x:c r="V679" s="15" t="n">
        <x:v>8990.43</x:v>
      </x:c>
      <x:c r="W679" s="1" t="n">
        <x:v>96</x:v>
      </x:c>
      <x:c r="X679" s="1" t="n">
        <x:v>0</x:v>
      </x:c>
      <x:c r="Y679" s="1" t="n">
        <x:v>0</x:v>
      </x:c>
      <x:c r="Z679" s="16" t="n">
        <x:f aca="0">MIN(100,ROUND(MIN(1,E679/10)*15+MIN(1,G679/120)*15+MIN(1,H679/3)*12+MIN(1,J679/2)*10+MIN(1,K679/60)*10+MIN(1,O679/2)*10+MIN(1,P679/2)*8+MIN(1,R679/12)*7+MIN(1,S679/4)*5+MIN(1,T679/8)*3+IF(U679="Unsupported",3,IF(U679="Limited Support",1,0))+IF(C679="Critical",2,IF(C679="High",1,0)),0))</x:f>
        <x:v>10</x:v>
      </x:c>
      <x:c r="AA679" s="1" t="str">
        <x:f aca="0">IF(Z679&gt;=70,"Critical",IF(Z679&gt;=50,"High",IF(Z679&gt;=30,"Medium","Routine")))</x:f>
        <x:v>Routine</x:v>
      </x:c>
      <x:c r="AB679" s="1" t="str">
        <x:f aca="0">IF(W679&gt;=85,"Passes score threshold only","Below score threshold")</x:f>
        <x:v>Passes score threshold only</x:v>
      </x:c>
      <x:c r="AC679" s="12" t="n">
        <x:v>0</x:v>
      </x:c>
      <x:c r="AD679" s="12"/>
      <x:c r="AE679" s="12"/>
    </x:row>
    <x:row r="680" ht="15" hidden="0" customHeight="1">
      <x:c r="A680" s="1" t="s">
        <x:v>1357</x:v>
      </x:c>
      <x:c r="B680" s="1" t="s">
        <x:v>1989</x:v>
      </x:c>
      <x:c r="C680" s="1" t="s">
        <x:v>1872</x:v>
      </x:c>
      <x:c r="D680" s="1" t="s">
        <x:v>1870</x:v>
      </x:c>
      <x:c r="E680" s="1" t="n">
        <x:v>3.04</x:v>
      </x:c>
      <x:c r="F680" s="1" t="n">
        <x:v>50.8</x:v>
      </x:c>
      <x:c r="G680" s="1" t="n">
        <x:v>201</x:v>
      </x:c>
      <x:c r="H680" s="1" t="n">
        <x:v>0</x:v>
      </x:c>
      <x:c r="I680" s="1" t="n">
        <x:v>0</x:v>
      </x:c>
      <x:c r="J680" s="1" t="n">
        <x:v>0</x:v>
      </x:c>
      <x:c r="K680" s="1" t="n">
        <x:v>0</x:v>
      </x:c>
      <x:c r="L680" s="1" t="n">
        <x:v>999</x:v>
      </x:c>
      <x:c r="M680" s="1" t="n">
        <x:v>0</x:v>
      </x:c>
      <x:c r="N680" s="1" t="n">
        <x:v>0</x:v>
      </x:c>
      <x:c r="O680" s="1" t="n">
        <x:v>0</x:v>
      </x:c>
      <x:c r="P680" s="1" t="n">
        <x:v>0</x:v>
      </x:c>
      <x:c r="Q680" s="1" t="n">
        <x:v>10</x:v>
      </x:c>
      <x:c r="R680" s="1" t="n">
        <x:v>3</x:v>
      </x:c>
      <x:c r="S680" s="1" t="n">
        <x:v>0.64</x:v>
      </x:c>
      <x:c r="T680" s="1" t="n">
        <x:v>0</x:v>
      </x:c>
      <x:c r="U680" s="1" t="s">
        <x:v>1884</x:v>
      </x:c>
      <x:c r="V680" s="15" t="n">
        <x:v>6763.41</x:v>
      </x:c>
      <x:c r="W680" s="1" t="n">
        <x:v>99.9</x:v>
      </x:c>
      <x:c r="X680" s="1" t="n">
        <x:v>0</x:v>
      </x:c>
      <x:c r="Y680" s="1" t="n">
        <x:v>0</x:v>
      </x:c>
      <x:c r="Z680" s="16" t="n">
        <x:f aca="0">MIN(100,ROUND(MIN(1,E680/10)*15+MIN(1,G680/120)*15+MIN(1,H680/3)*12+MIN(1,J680/2)*10+MIN(1,K680/60)*10+MIN(1,O680/2)*10+MIN(1,P680/2)*8+MIN(1,R680/12)*7+MIN(1,S680/4)*5+MIN(1,T680/8)*3+IF(U680="Unsupported",3,IF(U680="Limited Support",1,0))+IF(C680="Critical",2,IF(C680="High",1,0)),0))</x:f>
        <x:v>22</x:v>
      </x:c>
      <x:c r="AA680" s="1" t="str">
        <x:f aca="0">IF(Z680&gt;=70,"Critical",IF(Z680&gt;=50,"High",IF(Z680&gt;=30,"Medium","Routine")))</x:f>
        <x:v>Routine</x:v>
      </x:c>
      <x:c r="AB680" s="1" t="str">
        <x:f aca="0">IF(W680&gt;=85,"Passes score threshold only","Below score threshold")</x:f>
        <x:v>Passes score threshold only</x:v>
      </x:c>
      <x:c r="AC680" s="12" t="n">
        <x:v>0</x:v>
      </x:c>
      <x:c r="AD680" s="12"/>
      <x:c r="AE680" s="12"/>
    </x:row>
    <x:row r="681" ht="15" hidden="0" customHeight="1">
      <x:c r="A681" s="1" t="s">
        <x:v>1359</x:v>
      </x:c>
      <x:c r="B681" s="1" t="s">
        <x:v>1866</x:v>
      </x:c>
      <x:c r="C681" s="1" t="s">
        <x:v>1872</x:v>
      </x:c>
      <x:c r="D681" s="1" t="s">
        <x:v>1911</x:v>
      </x:c>
      <x:c r="E681" s="1" t="n">
        <x:v>1.84</x:v>
      </x:c>
      <x:c r="F681" s="1" t="n">
        <x:v>50.1</x:v>
      </x:c>
      <x:c r="G681" s="1" t="n">
        <x:v>0</x:v>
      </x:c>
      <x:c r="H681" s="1" t="n">
        <x:v>0</x:v>
      </x:c>
      <x:c r="I681" s="1" t="n">
        <x:v>0</x:v>
      </x:c>
      <x:c r="J681" s="1" t="n">
        <x:v>0</x:v>
      </x:c>
      <x:c r="K681" s="1" t="n">
        <x:v>0</x:v>
      </x:c>
      <x:c r="L681" s="1" t="n">
        <x:v>999</x:v>
      </x:c>
      <x:c r="M681" s="1" t="n">
        <x:v>0</x:v>
      </x:c>
      <x:c r="N681" s="1" t="n">
        <x:v>0</x:v>
      </x:c>
      <x:c r="O681" s="1" t="n">
        <x:v>0</x:v>
      </x:c>
      <x:c r="P681" s="1" t="n">
        <x:v>0</x:v>
      </x:c>
      <x:c r="Q681" s="1" t="n">
        <x:v>29</x:v>
      </x:c>
      <x:c r="R681" s="1" t="n">
        <x:v>0</x:v>
      </x:c>
      <x:c r="S681" s="1" t="n">
        <x:v>0.23</x:v>
      </x:c>
      <x:c r="T681" s="1" t="n">
        <x:v>2</x:v>
      </x:c>
      <x:c r="U681" s="1" t="s">
        <x:v>1884</x:v>
      </x:c>
      <x:c r="V681" s="15" t="n">
        <x:v>57861.23</x:v>
      </x:c>
      <x:c r="W681" s="1" t="n">
        <x:v>95.3</x:v>
      </x:c>
      <x:c r="X681" s="1" t="n">
        <x:v>0</x:v>
      </x:c>
      <x:c r="Y681" s="1" t="n">
        <x:v>0</x:v>
      </x:c>
      <x:c r="Z681" s="16" t="n">
        <x:f aca="0">MIN(100,ROUND(MIN(1,E681/10)*15+MIN(1,G681/120)*15+MIN(1,H681/3)*12+MIN(1,J681/2)*10+MIN(1,K681/60)*10+MIN(1,O681/2)*10+MIN(1,P681/2)*8+MIN(1,R681/12)*7+MIN(1,S681/4)*5+MIN(1,T681/8)*3+IF(U681="Unsupported",3,IF(U681="Limited Support",1,0))+IF(C681="Critical",2,IF(C681="High",1,0)),0))</x:f>
        <x:v>4</x:v>
      </x:c>
      <x:c r="AA681" s="1" t="str">
        <x:f aca="0">IF(Z681&gt;=70,"Critical",IF(Z681&gt;=50,"High",IF(Z681&gt;=30,"Medium","Routine")))</x:f>
        <x:v>Routine</x:v>
      </x:c>
      <x:c r="AB681" s="1" t="str">
        <x:f aca="0">IF(W681&gt;=85,"Passes score threshold only","Below score threshold")</x:f>
        <x:v>Passes score threshold only</x:v>
      </x:c>
      <x:c r="AC681" s="12" t="n">
        <x:v>0</x:v>
      </x:c>
      <x:c r="AD681" s="12"/>
      <x:c r="AE681" s="12"/>
    </x:row>
    <x:row r="682" ht="15" hidden="0" customHeight="1">
      <x:c r="A682" s="1" t="s">
        <x:v>1361</x:v>
      </x:c>
      <x:c r="B682" s="1" t="s">
        <x:v>1915</x:v>
      </x:c>
      <x:c r="C682" s="1" t="s">
        <x:v>1902</x:v>
      </x:c>
      <x:c r="D682" s="1" t="s">
        <x:v>1891</x:v>
      </x:c>
      <x:c r="E682" s="1" t="n">
        <x:v>12.81</x:v>
      </x:c>
      <x:c r="F682" s="1" t="n">
        <x:v>72.5</x:v>
      </x:c>
      <x:c r="G682" s="1" t="n">
        <x:v>0</x:v>
      </x:c>
      <x:c r="H682" s="1" t="n">
        <x:v>1</x:v>
      </x:c>
      <x:c r="I682" s="1" t="n">
        <x:v>1</x:v>
      </x:c>
      <x:c r="J682" s="1" t="n">
        <x:v>0</x:v>
      </x:c>
      <x:c r="K682" s="1" t="n">
        <x:v>8.6</x:v>
      </x:c>
      <x:c r="L682" s="1" t="n">
        <x:v>84</x:v>
      </x:c>
      <x:c r="M682" s="1" t="n">
        <x:v>1.8</x:v>
      </x:c>
      <x:c r="N682" s="1" t="n">
        <x:v>0</x:v>
      </x:c>
      <x:c r="O682" s="1" t="n">
        <x:v>0</x:v>
      </x:c>
      <x:c r="P682" s="1" t="n">
        <x:v>0</x:v>
      </x:c>
      <x:c r="Q682" s="1" t="n">
        <x:v>32</x:v>
      </x:c>
      <x:c r="R682" s="1" t="n">
        <x:v>1</x:v>
      </x:c>
      <x:c r="S682" s="1" t="n">
        <x:v>1.74</x:v>
      </x:c>
      <x:c r="T682" s="1" t="n">
        <x:v>2</x:v>
      </x:c>
      <x:c r="U682" s="1" t="s">
        <x:v>1907</x:v>
      </x:c>
      <x:c r="V682" s="15" t="n">
        <x:v>37008.44</x:v>
      </x:c>
      <x:c r="W682" s="1" t="n">
        <x:v>96.1</x:v>
      </x:c>
      <x:c r="X682" s="1" t="n">
        <x:v>0</x:v>
      </x:c>
      <x:c r="Y682" s="1" t="n">
        <x:v>0</x:v>
      </x:c>
      <x:c r="Z682" s="16" t="n">
        <x:f aca="0">MIN(100,ROUND(MIN(1,E682/10)*15+MIN(1,G682/120)*15+MIN(1,H682/3)*12+MIN(1,J682/2)*10+MIN(1,K682/60)*10+MIN(1,O682/2)*10+MIN(1,P682/2)*8+MIN(1,R682/12)*7+MIN(1,S682/4)*5+MIN(1,T682/8)*3+IF(U682="Unsupported",3,IF(U682="Limited Support",1,0))+IF(C682="Critical",2,IF(C682="High",1,0)),0))</x:f>
        <x:v>27</x:v>
      </x:c>
      <x:c r="AA682" s="1" t="str">
        <x:f aca="0">IF(Z682&gt;=70,"Critical",IF(Z682&gt;=50,"High",IF(Z682&gt;=30,"Medium","Routine")))</x:f>
        <x:v>Routine</x:v>
      </x:c>
      <x:c r="AB682" s="1" t="str">
        <x:f aca="0">IF(W682&gt;=85,"Passes score threshold only","Below score threshold")</x:f>
        <x:v>Passes score threshold only</x:v>
      </x:c>
      <x:c r="AC682" s="12" t="n">
        <x:v>1</x:v>
      </x:c>
      <x:c r="AD682" s="12"/>
      <x:c r="AE682" s="12" t="n">
        <x:v>84</x:v>
      </x:c>
    </x:row>
    <x:row r="683" ht="15" hidden="0" customHeight="1">
      <x:c r="A683" s="1" t="s">
        <x:v>3717</x:v>
      </x:c>
      <x:c r="B683" s="1" t="s">
        <x:v>1949</x:v>
      </x:c>
      <x:c r="C683" s="1" t="s">
        <x:v>1893</x:v>
      </x:c>
      <x:c r="D683" s="1" t="s">
        <x:v>1870</x:v>
      </x:c>
      <x:c r="E683" s="1" t="n">
        <x:v>3.09</x:v>
      </x:c>
      <x:c r="F683" s="1" t="n">
        <x:v>46</x:v>
      </x:c>
      <x:c r="G683" s="1" t="n">
        <x:v>132</x:v>
      </x:c>
      <x:c r="H683" s="1" t="n">
        <x:v>0</x:v>
      </x:c>
      <x:c r="I683" s="1" t="n">
        <x:v>0</x:v>
      </x:c>
      <x:c r="J683" s="1" t="n">
        <x:v>0</x:v>
      </x:c>
      <x:c r="K683" s="1" t="n">
        <x:v>0</x:v>
      </x:c>
      <x:c r="L683" s="1" t="n">
        <x:v>473</x:v>
      </x:c>
      <x:c r="M683" s="1" t="n">
        <x:v>0</x:v>
      </x:c>
      <x:c r="N683" s="1" t="n">
        <x:v>0</x:v>
      </x:c>
      <x:c r="O683" s="1" t="n">
        <x:v>0</x:v>
      </x:c>
      <x:c r="P683" s="1" t="n">
        <x:v>0</x:v>
      </x:c>
      <x:c r="Q683" s="1" t="n">
        <x:v>15</x:v>
      </x:c>
      <x:c r="R683" s="1" t="n">
        <x:v>0</x:v>
      </x:c>
      <x:c r="S683" s="1" t="n">
        <x:v>0</x:v>
      </x:c>
      <x:c r="T683" s="1" t="n">
        <x:v>3</x:v>
      </x:c>
      <x:c r="U683" s="1" t="s">
        <x:v>1884</x:v>
      </x:c>
      <x:c r="V683" s="15" t="n">
        <x:v>20794.8</x:v>
      </x:c>
      <x:c r="W683" s="1" t="n">
        <x:v>93.8</x:v>
      </x:c>
      <x:c r="X683" s="1" t="n">
        <x:v>0</x:v>
      </x:c>
      <x:c r="Y683" s="1" t="n">
        <x:v>0</x:v>
      </x:c>
      <x:c r="Z683" s="16" t="n">
        <x:f aca="0">MIN(100,ROUND(MIN(1,E683/10)*15+MIN(1,G683/120)*15+MIN(1,H683/3)*12+MIN(1,J683/2)*10+MIN(1,K683/60)*10+MIN(1,O683/2)*10+MIN(1,P683/2)*8+MIN(1,R683/12)*7+MIN(1,S683/4)*5+MIN(1,T683/8)*3+IF(U683="Unsupported",3,IF(U683="Limited Support",1,0))+IF(C683="Critical",2,IF(C683="High",1,0)),0))</x:f>
        <x:v>22</x:v>
      </x:c>
      <x:c r="AA683" s="1" t="str">
        <x:f aca="0">IF(Z683&gt;=70,"Critical",IF(Z683&gt;=50,"High",IF(Z683&gt;=30,"Medium","Routine")))</x:f>
        <x:v>Routine</x:v>
      </x:c>
      <x:c r="AB683" s="1" t="str">
        <x:f aca="0">IF(W683&gt;=85,"Passes score threshold only","Below score threshold")</x:f>
        <x:v>Passes score threshold only</x:v>
      </x:c>
      <x:c r="AC683" s="12" t="n">
        <x:v>1</x:v>
      </x:c>
      <x:c r="AD683" s="12"/>
      <x:c r="AE683" s="12" t="n">
        <x:v>473</x:v>
      </x:c>
    </x:row>
    <x:row r="684" ht="15" hidden="0" customHeight="1">
      <x:c r="A684" s="1" t="s">
        <x:v>1362</x:v>
      </x:c>
      <x:c r="B684" s="1" t="s">
        <x:v>1879</x:v>
      </x:c>
      <x:c r="C684" s="1" t="s">
        <x:v>1893</x:v>
      </x:c>
      <x:c r="D684" s="1" t="s">
        <x:v>1891</x:v>
      </x:c>
      <x:c r="E684" s="1" t="n">
        <x:v>9.28</x:v>
      </x:c>
      <x:c r="F684" s="1" t="n">
        <x:v>60.2</x:v>
      </x:c>
      <x:c r="G684" s="1" t="n">
        <x:v>0</x:v>
      </x:c>
      <x:c r="H684" s="1" t="n">
        <x:v>0</x:v>
      </x:c>
      <x:c r="I684" s="1" t="n">
        <x:v>1</x:v>
      </x:c>
      <x:c r="J684" s="1" t="n">
        <x:v>0</x:v>
      </x:c>
      <x:c r="K684" s="1" t="n">
        <x:v>0</x:v>
      </x:c>
      <x:c r="L684" s="1" t="n">
        <x:v>239</x:v>
      </x:c>
      <x:c r="M684" s="1" t="n">
        <x:v>3</x:v>
      </x:c>
      <x:c r="N684" s="1" t="n">
        <x:v>0</x:v>
      </x:c>
      <x:c r="O684" s="1" t="n">
        <x:v>1</x:v>
      </x:c>
      <x:c r="P684" s="1" t="n">
        <x:v>1</x:v>
      </x:c>
      <x:c r="Q684" s="1" t="n">
        <x:v>26</x:v>
      </x:c>
      <x:c r="R684" s="1" t="n">
        <x:v>2</x:v>
      </x:c>
      <x:c r="S684" s="1" t="n">
        <x:v>1.69</x:v>
      </x:c>
      <x:c r="T684" s="1" t="n">
        <x:v>1</x:v>
      </x:c>
      <x:c r="U684" s="1" t="s">
        <x:v>1907</x:v>
      </x:c>
      <x:c r="V684" s="15" t="n">
        <x:v>1450.62</x:v>
      </x:c>
      <x:c r="W684" s="1" t="n">
        <x:v>97.6</x:v>
      </x:c>
      <x:c r="X684" s="1" t="n">
        <x:v>0</x:v>
      </x:c>
      <x:c r="Y684" s="1" t="n">
        <x:v>0</x:v>
      </x:c>
      <x:c r="Z684" s="16" t="n">
        <x:f aca="0">MIN(100,ROUND(MIN(1,E684/10)*15+MIN(1,G684/120)*15+MIN(1,H684/3)*12+MIN(1,J684/2)*10+MIN(1,K684/60)*10+MIN(1,O684/2)*10+MIN(1,P684/2)*8+MIN(1,R684/12)*7+MIN(1,S684/4)*5+MIN(1,T684/8)*3+IF(U684="Unsupported",3,IF(U684="Limited Support",1,0))+IF(C684="Critical",2,IF(C684="High",1,0)),0))</x:f>
        <x:v>29</x:v>
      </x:c>
      <x:c r="AA684" s="1" t="str">
        <x:f aca="0">IF(Z684&gt;=70,"Critical",IF(Z684&gt;=50,"High",IF(Z684&gt;=30,"Medium","Routine")))</x:f>
        <x:v>Routine</x:v>
      </x:c>
      <x:c r="AB684" s="1" t="str">
        <x:f aca="0">IF(W684&gt;=85,"Passes score threshold only","Below score threshold")</x:f>
        <x:v>Passes score threshold only</x:v>
      </x:c>
      <x:c r="AC684" s="12" t="n">
        <x:v>1</x:v>
      </x:c>
      <x:c r="AD684" s="12"/>
      <x:c r="AE684" s="12" t="n">
        <x:v>239</x:v>
      </x:c>
    </x:row>
    <x:row r="685" ht="15" hidden="0" customHeight="1">
      <x:c r="A685" s="1" t="s">
        <x:v>1787</x:v>
      </x:c>
      <x:c r="B685" s="1" t="s">
        <x:v>1915</x:v>
      </x:c>
      <x:c r="C685" s="1" t="s">
        <x:v>1902</x:v>
      </x:c>
      <x:c r="D685" s="1" t="s">
        <x:v>1911</x:v>
      </x:c>
      <x:c r="E685" s="1" t="n">
        <x:v>1.57</x:v>
      </x:c>
      <x:c r="F685" s="1" t="n">
        <x:v>67.5</x:v>
      </x:c>
      <x:c r="G685" s="1" t="n">
        <x:v>0</x:v>
      </x:c>
      <x:c r="H685" s="1" t="n">
        <x:v>1</x:v>
      </x:c>
      <x:c r="I685" s="1" t="n">
        <x:v>2</x:v>
      </x:c>
      <x:c r="J685" s="1" t="n">
        <x:v>0</x:v>
      </x:c>
      <x:c r="K685" s="1" t="n">
        <x:v>20.7</x:v>
      </x:c>
      <x:c r="L685" s="1" t="n">
        <x:v>28</x:v>
      </x:c>
      <x:c r="M685" s="1" t="n">
        <x:v>3.1</x:v>
      </x:c>
      <x:c r="N685" s="1" t="n">
        <x:v>0</x:v>
      </x:c>
      <x:c r="O685" s="1" t="n">
        <x:v>0</x:v>
      </x:c>
      <x:c r="P685" s="1" t="n">
        <x:v>0</x:v>
      </x:c>
      <x:c r="Q685" s="1" t="n">
        <x:v>16</x:v>
      </x:c>
      <x:c r="R685" s="1" t="n">
        <x:v>3</x:v>
      </x:c>
      <x:c r="S685" s="1" t="n">
        <x:v>0.07</x:v>
      </x:c>
      <x:c r="T685" s="1" t="n">
        <x:v>3</x:v>
      </x:c>
      <x:c r="U685" s="1" t="s">
        <x:v>1873</x:v>
      </x:c>
      <x:c r="V685" s="15" t="n">
        <x:v>37700.95</x:v>
      </x:c>
      <x:c r="W685" s="1" t="n">
        <x:v>93.1</x:v>
      </x:c>
      <x:c r="X685" s="1" t="n">
        <x:v>0</x:v>
      </x:c>
      <x:c r="Y685" s="1" t="n">
        <x:v>0</x:v>
      </x:c>
      <x:c r="Z685" s="16" t="n">
        <x:f aca="0">MIN(100,ROUND(MIN(1,E685/10)*15+MIN(1,G685/120)*15+MIN(1,H685/3)*12+MIN(1,J685/2)*10+MIN(1,K685/60)*10+MIN(1,O685/2)*10+MIN(1,P685/2)*8+MIN(1,R685/12)*7+MIN(1,S685/4)*5+MIN(1,T685/8)*3+IF(U685="Unsupported",3,IF(U685="Limited Support",1,0))+IF(C685="Critical",2,IF(C685="High",1,0)),0))</x:f>
        <x:v>18</x:v>
      </x:c>
      <x:c r="AA685" s="1" t="str">
        <x:f aca="0">IF(Z685&gt;=70,"Critical",IF(Z685&gt;=50,"High",IF(Z685&gt;=30,"Medium","Routine")))</x:f>
        <x:v>Routine</x:v>
      </x:c>
      <x:c r="AB685" s="1" t="str">
        <x:f aca="0">IF(W685&gt;=85,"Passes score threshold only","Below score threshold")</x:f>
        <x:v>Passes score threshold only</x:v>
      </x:c>
      <x:c r="AC685" s="12" t="n">
        <x:v>2</x:v>
      </x:c>
      <x:c r="AD685" s="12" t="n">
        <x:v>28</x:v>
      </x:c>
      <x:c r="AE685" s="12" t="n">
        <x:v>89</x:v>
      </x:c>
    </x:row>
    <x:row r="686" ht="15" hidden="0" customHeight="1">
      <x:c r="A686" s="1" t="s">
        <x:v>1365</x:v>
      </x:c>
      <x:c r="B686" s="1" t="s">
        <x:v>1888</x:v>
      </x:c>
      <x:c r="C686" s="1" t="s">
        <x:v>1893</x:v>
      </x:c>
      <x:c r="D686" s="1" t="s">
        <x:v>1870</x:v>
      </x:c>
      <x:c r="E686" s="1" t="n">
        <x:v>10.22</x:v>
      </x:c>
      <x:c r="F686" s="1" t="n">
        <x:v>63.2</x:v>
      </x:c>
      <x:c r="G686" s="1" t="n">
        <x:v>0</x:v>
      </x:c>
      <x:c r="H686" s="1" t="n">
        <x:v>0</x:v>
      </x:c>
      <x:c r="I686" s="1" t="n">
        <x:v>0</x:v>
      </x:c>
      <x:c r="J686" s="1" t="n">
        <x:v>0</x:v>
      </x:c>
      <x:c r="K686" s="1" t="n">
        <x:v>0</x:v>
      </x:c>
      <x:c r="L686" s="1" t="n">
        <x:v>999</x:v>
      </x:c>
      <x:c r="M686" s="1" t="n">
        <x:v>0</x:v>
      </x:c>
      <x:c r="N686" s="1" t="n">
        <x:v>0</x:v>
      </x:c>
      <x:c r="O686" s="1" t="n">
        <x:v>0</x:v>
      </x:c>
      <x:c r="P686" s="1" t="n">
        <x:v>0</x:v>
      </x:c>
      <x:c r="Q686" s="1" t="n">
        <x:v>23</x:v>
      </x:c>
      <x:c r="R686" s="1" t="n">
        <x:v>4</x:v>
      </x:c>
      <x:c r="S686" s="1" t="n">
        <x:v>1.98</x:v>
      </x:c>
      <x:c r="T686" s="1" t="n">
        <x:v>2</x:v>
      </x:c>
      <x:c r="U686" s="1" t="s">
        <x:v>1884</x:v>
      </x:c>
      <x:c r="V686" s="15" t="n">
        <x:v>3674.62</x:v>
      </x:c>
      <x:c r="W686" s="1" t="n">
        <x:v>96.3</x:v>
      </x:c>
      <x:c r="X686" s="1" t="n">
        <x:v>0</x:v>
      </x:c>
      <x:c r="Y686" s="1" t="n">
        <x:v>0</x:v>
      </x:c>
      <x:c r="Z686" s="16" t="n">
        <x:f aca="0">MIN(100,ROUND(MIN(1,E686/10)*15+MIN(1,G686/120)*15+MIN(1,H686/3)*12+MIN(1,J686/2)*10+MIN(1,K686/60)*10+MIN(1,O686/2)*10+MIN(1,P686/2)*8+MIN(1,R686/12)*7+MIN(1,S686/4)*5+MIN(1,T686/8)*3+IF(U686="Unsupported",3,IF(U686="Limited Support",1,0))+IF(C686="Critical",2,IF(C686="High",1,0)),0))</x:f>
        <x:v>22</x:v>
      </x:c>
      <x:c r="AA686" s="1" t="str">
        <x:f aca="0">IF(Z686&gt;=70,"Critical",IF(Z686&gt;=50,"High",IF(Z686&gt;=30,"Medium","Routine")))</x:f>
        <x:v>Routine</x:v>
      </x:c>
      <x:c r="AB686" s="1" t="str">
        <x:f aca="0">IF(W686&gt;=85,"Passes score threshold only","Below score threshold")</x:f>
        <x:v>Passes score threshold only</x:v>
      </x:c>
      <x:c r="AC686" s="12" t="n">
        <x:v>0</x:v>
      </x:c>
      <x:c r="AD686" s="12"/>
      <x:c r="AE686" s="12"/>
    </x:row>
    <x:row r="687" ht="15" hidden="0" customHeight="1">
      <x:c r="A687" s="1" t="s">
        <x:v>1367</x:v>
      </x:c>
      <x:c r="B687" s="1" t="s">
        <x:v>2010</x:v>
      </x:c>
      <x:c r="C687" s="1" t="s">
        <x:v>1893</x:v>
      </x:c>
      <x:c r="D687" s="1" t="s">
        <x:v>1911</x:v>
      </x:c>
      <x:c r="E687" s="1" t="n">
        <x:v>2.99</x:v>
      </x:c>
      <x:c r="F687" s="1" t="n">
        <x:v>66.3</x:v>
      </x:c>
      <x:c r="G687" s="1" t="n">
        <x:v>0</x:v>
      </x:c>
      <x:c r="H687" s="1" t="n">
        <x:v>0</x:v>
      </x:c>
      <x:c r="I687" s="1" t="n">
        <x:v>0</x:v>
      </x:c>
      <x:c r="J687" s="1" t="n">
        <x:v>0</x:v>
      </x:c>
      <x:c r="K687" s="1" t="n">
        <x:v>0</x:v>
      </x:c>
      <x:c r="L687" s="1" t="n">
        <x:v>784</x:v>
      </x:c>
      <x:c r="M687" s="1" t="n">
        <x:v>0</x:v>
      </x:c>
      <x:c r="N687" s="1" t="n">
        <x:v>0</x:v>
      </x:c>
      <x:c r="O687" s="1" t="n">
        <x:v>0</x:v>
      </x:c>
      <x:c r="P687" s="1" t="n">
        <x:v>0</x:v>
      </x:c>
      <x:c r="Q687" s="1" t="n">
        <x:v>29</x:v>
      </x:c>
      <x:c r="R687" s="1" t="n">
        <x:v>0</x:v>
      </x:c>
      <x:c r="S687" s="1" t="n">
        <x:v>0.1</x:v>
      </x:c>
      <x:c r="T687" s="1" t="n">
        <x:v>5</x:v>
      </x:c>
      <x:c r="U687" s="1" t="s">
        <x:v>1884</x:v>
      </x:c>
      <x:c r="V687" s="15" t="n">
        <x:v>2539.49</x:v>
      </x:c>
      <x:c r="W687" s="1" t="n">
        <x:v>97.1</x:v>
      </x:c>
      <x:c r="X687" s="1" t="n">
        <x:v>0</x:v>
      </x:c>
      <x:c r="Y687" s="1" t="n">
        <x:v>0</x:v>
      </x:c>
      <x:c r="Z687" s="16" t="n">
        <x:f aca="0">MIN(100,ROUND(MIN(1,E687/10)*15+MIN(1,G687/120)*15+MIN(1,H687/3)*12+MIN(1,J687/2)*10+MIN(1,K687/60)*10+MIN(1,O687/2)*10+MIN(1,P687/2)*8+MIN(1,R687/12)*7+MIN(1,S687/4)*5+MIN(1,T687/8)*3+IF(U687="Unsupported",3,IF(U687="Limited Support",1,0))+IF(C687="Critical",2,IF(C687="High",1,0)),0))</x:f>
        <x:v>7</x:v>
      </x:c>
      <x:c r="AA687" s="1" t="str">
        <x:f aca="0">IF(Z687&gt;=70,"Critical",IF(Z687&gt;=50,"High",IF(Z687&gt;=30,"Medium","Routine")))</x:f>
        <x:v>Routine</x:v>
      </x:c>
      <x:c r="AB687" s="1" t="str">
        <x:f aca="0">IF(W687&gt;=85,"Passes score threshold only","Below score threshold")</x:f>
        <x:v>Passes score threshold only</x:v>
      </x:c>
      <x:c r="AC687" s="12" t="n">
        <x:v>1</x:v>
      </x:c>
      <x:c r="AD687" s="12"/>
      <x:c r="AE687" s="12" t="n">
        <x:v>784</x:v>
      </x:c>
    </x:row>
    <x:row r="688" ht="15" hidden="0" customHeight="1">
      <x:c r="A688" s="1" t="s">
        <x:v>3728</x:v>
      </x:c>
      <x:c r="B688" s="1" t="s">
        <x:v>1879</x:v>
      </x:c>
      <x:c r="C688" s="1" t="s">
        <x:v>1872</x:v>
      </x:c>
      <x:c r="D688" s="1" t="s">
        <x:v>1870</x:v>
      </x:c>
      <x:c r="E688" s="1" t="n">
        <x:v>2.77</x:v>
      </x:c>
      <x:c r="F688" s="1" t="n">
        <x:v>55.3</x:v>
      </x:c>
      <x:c r="G688" s="1" t="n">
        <x:v>0</x:v>
      </x:c>
      <x:c r="H688" s="1" t="n">
        <x:v>0</x:v>
      </x:c>
      <x:c r="I688" s="1" t="n">
        <x:v>1</x:v>
      </x:c>
      <x:c r="J688" s="1" t="n">
        <x:v>0</x:v>
      </x:c>
      <x:c r="K688" s="1" t="n">
        <x:v>0</x:v>
      </x:c>
      <x:c r="L688" s="1" t="n">
        <x:v>181</x:v>
      </x:c>
      <x:c r="M688" s="1" t="n">
        <x:v>3.7</x:v>
      </x:c>
      <x:c r="N688" s="1" t="n">
        <x:v>0</x:v>
      </x:c>
      <x:c r="O688" s="1" t="n">
        <x:v>1</x:v>
      </x:c>
      <x:c r="P688" s="1" t="n">
        <x:v>0</x:v>
      </x:c>
      <x:c r="Q688" s="1" t="n">
        <x:v>8</x:v>
      </x:c>
      <x:c r="R688" s="1" t="n">
        <x:v>3</x:v>
      </x:c>
      <x:c r="S688" s="1" t="n">
        <x:v>0</x:v>
      </x:c>
      <x:c r="T688" s="1" t="n">
        <x:v>3</x:v>
      </x:c>
      <x:c r="U688" s="1" t="s">
        <x:v>1884</x:v>
      </x:c>
      <x:c r="V688" s="15" t="n">
        <x:v>1741.08</x:v>
      </x:c>
      <x:c r="W688" s="1" t="n">
        <x:v>97.4</x:v>
      </x:c>
      <x:c r="X688" s="1" t="n">
        <x:v>0</x:v>
      </x:c>
      <x:c r="Y688" s="1" t="n">
        <x:v>0</x:v>
      </x:c>
      <x:c r="Z688" s="16" t="n">
        <x:f aca="0">MIN(100,ROUND(MIN(1,E688/10)*15+MIN(1,G688/120)*15+MIN(1,H688/3)*12+MIN(1,J688/2)*10+MIN(1,K688/60)*10+MIN(1,O688/2)*10+MIN(1,P688/2)*8+MIN(1,R688/12)*7+MIN(1,S688/4)*5+MIN(1,T688/8)*3+IF(U688="Unsupported",3,IF(U688="Limited Support",1,0))+IF(C688="Critical",2,IF(C688="High",1,0)),0))</x:f>
        <x:v>12</x:v>
      </x:c>
      <x:c r="AA688" s="1" t="str">
        <x:f aca="0">IF(Z688&gt;=70,"Critical",IF(Z688&gt;=50,"High",IF(Z688&gt;=30,"Medium","Routine")))</x:f>
        <x:v>Routine</x:v>
      </x:c>
      <x:c r="AB688" s="1" t="str">
        <x:f aca="0">IF(W688&gt;=85,"Passes score threshold only","Below score threshold")</x:f>
        <x:v>Passes score threshold only</x:v>
      </x:c>
      <x:c r="AC688" s="12" t="n">
        <x:v>1</x:v>
      </x:c>
      <x:c r="AD688" s="12"/>
      <x:c r="AE688" s="12" t="n">
        <x:v>181</x:v>
      </x:c>
    </x:row>
    <x:row r="689" ht="15" hidden="0" customHeight="1">
      <x:c r="A689" s="1" t="s">
        <x:v>1369</x:v>
      </x:c>
      <x:c r="B689" s="1" t="s">
        <x:v>2010</x:v>
      </x:c>
      <x:c r="C689" s="1" t="s">
        <x:v>1893</x:v>
      </x:c>
      <x:c r="D689" s="1" t="s">
        <x:v>1911</x:v>
      </x:c>
      <x:c r="E689" s="1" t="n">
        <x:v>5.1</x:v>
      </x:c>
      <x:c r="F689" s="1" t="n">
        <x:v>67.8</x:v>
      </x:c>
      <x:c r="G689" s="1" t="n">
        <x:v>0</x:v>
      </x:c>
      <x:c r="H689" s="1" t="n">
        <x:v>0</x:v>
      </x:c>
      <x:c r="I689" s="1" t="n">
        <x:v>1</x:v>
      </x:c>
      <x:c r="J689" s="1" t="n">
        <x:v>0</x:v>
      </x:c>
      <x:c r="K689" s="1" t="n">
        <x:v>0</x:v>
      </x:c>
      <x:c r="L689" s="1" t="n">
        <x:v>254</x:v>
      </x:c>
      <x:c r="M689" s="1" t="n">
        <x:v>1.1</x:v>
      </x:c>
      <x:c r="N689" s="1" t="n">
        <x:v>0</x:v>
      </x:c>
      <x:c r="O689" s="1" t="n">
        <x:v>0</x:v>
      </x:c>
      <x:c r="P689" s="1" t="n">
        <x:v>0</x:v>
      </x:c>
      <x:c r="Q689" s="1" t="n">
        <x:v>28</x:v>
      </x:c>
      <x:c r="R689" s="1" t="n">
        <x:v>3</x:v>
      </x:c>
      <x:c r="S689" s="1" t="n">
        <x:v>0.28</x:v>
      </x:c>
      <x:c r="T689" s="1" t="n">
        <x:v>5</x:v>
      </x:c>
      <x:c r="U689" s="1" t="s">
        <x:v>1884</x:v>
      </x:c>
      <x:c r="V689" s="15" t="n">
        <x:v>2349.97</x:v>
      </x:c>
      <x:c r="W689" s="1" t="n">
        <x:v>91.8</x:v>
      </x:c>
      <x:c r="X689" s="1" t="n">
        <x:v>0</x:v>
      </x:c>
      <x:c r="Y689" s="1" t="n">
        <x:v>0</x:v>
      </x:c>
      <x:c r="Z689" s="16" t="n">
        <x:f aca="0">MIN(100,ROUND(MIN(1,E689/10)*15+MIN(1,G689/120)*15+MIN(1,H689/3)*12+MIN(1,J689/2)*10+MIN(1,K689/60)*10+MIN(1,O689/2)*10+MIN(1,P689/2)*8+MIN(1,R689/12)*7+MIN(1,S689/4)*5+MIN(1,T689/8)*3+IF(U689="Unsupported",3,IF(U689="Limited Support",1,0))+IF(C689="Critical",2,IF(C689="High",1,0)),0))</x:f>
        <x:v>13</x:v>
      </x:c>
      <x:c r="AA689" s="1" t="str">
        <x:f aca="0">IF(Z689&gt;=70,"Critical",IF(Z689&gt;=50,"High",IF(Z689&gt;=30,"Medium","Routine")))</x:f>
        <x:v>Routine</x:v>
      </x:c>
      <x:c r="AB689" s="1" t="str">
        <x:f aca="0">IF(W689&gt;=85,"Passes score threshold only","Below score threshold")</x:f>
        <x:v>Passes score threshold only</x:v>
      </x:c>
      <x:c r="AC689" s="12" t="n">
        <x:v>1</x:v>
      </x:c>
      <x:c r="AD689" s="12"/>
      <x:c r="AE689" s="12" t="n">
        <x:v>254</x:v>
      </x:c>
    </x:row>
    <x:row r="690" ht="15" hidden="0" customHeight="1">
      <x:c r="A690" s="1" t="s">
        <x:v>3733</x:v>
      </x:c>
      <x:c r="B690" s="1" t="s">
        <x:v>2010</x:v>
      </x:c>
      <x:c r="C690" s="1" t="s">
        <x:v>1893</x:v>
      </x:c>
      <x:c r="D690" s="1" t="s">
        <x:v>1891</x:v>
      </x:c>
      <x:c r="E690" s="1" t="n">
        <x:v>1.46</x:v>
      </x:c>
      <x:c r="F690" s="1" t="n">
        <x:v>66.7</x:v>
      </x:c>
      <x:c r="G690" s="1" t="n">
        <x:v>81</x:v>
      </x:c>
      <x:c r="H690" s="1" t="n">
        <x:v>0</x:v>
      </x:c>
      <x:c r="I690" s="1" t="n">
        <x:v>1</x:v>
      </x:c>
      <x:c r="J690" s="1" t="n">
        <x:v>0</x:v>
      </x:c>
      <x:c r="K690" s="1" t="n">
        <x:v>0</x:v>
      </x:c>
      <x:c r="L690" s="1" t="n">
        <x:v>184</x:v>
      </x:c>
      <x:c r="M690" s="1" t="n">
        <x:v>1</x:v>
      </x:c>
      <x:c r="N690" s="1" t="n">
        <x:v>0</x:v>
      </x:c>
      <x:c r="O690" s="1" t="n">
        <x:v>0</x:v>
      </x:c>
      <x:c r="P690" s="1" t="n">
        <x:v>0</x:v>
      </x:c>
      <x:c r="Q690" s="1" t="n">
        <x:v>37</x:v>
      </x:c>
      <x:c r="R690" s="1" t="n">
        <x:v>1</x:v>
      </x:c>
      <x:c r="S690" s="1" t="n">
        <x:v>0.12</x:v>
      </x:c>
      <x:c r="T690" s="1" t="n">
        <x:v>5</x:v>
      </x:c>
      <x:c r="U690" s="1" t="s">
        <x:v>1907</x:v>
      </x:c>
      <x:c r="V690" s="15" t="n">
        <x:v>2625.12</x:v>
      </x:c>
      <x:c r="W690" s="1" t="n">
        <x:v>99</x:v>
      </x:c>
      <x:c r="X690" s="1" t="n">
        <x:v>0</x:v>
      </x:c>
      <x:c r="Y690" s="1" t="n">
        <x:v>0</x:v>
      </x:c>
      <x:c r="Z690" s="16" t="n">
        <x:f aca="0">MIN(100,ROUND(MIN(1,E690/10)*15+MIN(1,G690/120)*15+MIN(1,H690/3)*12+MIN(1,J690/2)*10+MIN(1,K690/60)*10+MIN(1,O690/2)*10+MIN(1,P690/2)*8+MIN(1,R690/12)*7+MIN(1,S690/4)*5+MIN(1,T690/8)*3+IF(U690="Unsupported",3,IF(U690="Limited Support",1,0))+IF(C690="Critical",2,IF(C690="High",1,0)),0))</x:f>
        <x:v>17</x:v>
      </x:c>
      <x:c r="AA690" s="1" t="str">
        <x:f aca="0">IF(Z690&gt;=70,"Critical",IF(Z690&gt;=50,"High",IF(Z690&gt;=30,"Medium","Routine")))</x:f>
        <x:v>Routine</x:v>
      </x:c>
      <x:c r="AB690" s="1" t="str">
        <x:f aca="0">IF(W690&gt;=85,"Passes score threshold only","Below score threshold")</x:f>
        <x:v>Passes score threshold only</x:v>
      </x:c>
      <x:c r="AC690" s="12" t="n">
        <x:v>1</x:v>
      </x:c>
      <x:c r="AD690" s="12"/>
      <x:c r="AE690" s="12" t="n">
        <x:v>184</x:v>
      </x:c>
    </x:row>
    <x:row r="691" ht="15" hidden="0" customHeight="1">
      <x:c r="A691" s="1" t="s">
        <x:v>3736</x:v>
      </x:c>
      <x:c r="B691" s="1" t="s">
        <x:v>2010</x:v>
      </x:c>
      <x:c r="C691" s="1" t="s">
        <x:v>1872</x:v>
      </x:c>
      <x:c r="D691" s="1" t="s">
        <x:v>1891</x:v>
      </x:c>
      <x:c r="E691" s="1" t="n">
        <x:v>4.97</x:v>
      </x:c>
      <x:c r="F691" s="1" t="n">
        <x:v>63.1</x:v>
      </x:c>
      <x:c r="G691" s="1" t="n">
        <x:v>0</x:v>
      </x:c>
      <x:c r="H691" s="1" t="n">
        <x:v>0</x:v>
      </x:c>
      <x:c r="I691" s="1" t="n">
        <x:v>0</x:v>
      </x:c>
      <x:c r="J691" s="1" t="n">
        <x:v>0</x:v>
      </x:c>
      <x:c r="K691" s="1" t="n">
        <x:v>0</x:v>
      </x:c>
      <x:c r="L691" s="1" t="n">
        <x:v>999</x:v>
      </x:c>
      <x:c r="M691" s="1" t="n">
        <x:v>0</x:v>
      </x:c>
      <x:c r="N691" s="1" t="n">
        <x:v>0</x:v>
      </x:c>
      <x:c r="O691" s="1" t="n">
        <x:v>0</x:v>
      </x:c>
      <x:c r="P691" s="1" t="n">
        <x:v>0</x:v>
      </x:c>
      <x:c r="Q691" s="1" t="n">
        <x:v>15</x:v>
      </x:c>
      <x:c r="R691" s="1" t="n">
        <x:v>0</x:v>
      </x:c>
      <x:c r="S691" s="1" t="n">
        <x:v>0.71</x:v>
      </x:c>
      <x:c r="T691" s="1" t="n">
        <x:v>5</x:v>
      </x:c>
      <x:c r="U691" s="1" t="s">
        <x:v>1884</x:v>
      </x:c>
      <x:c r="V691" s="15" t="n">
        <x:v>2380.69</x:v>
      </x:c>
      <x:c r="W691" s="1" t="n">
        <x:v>91</x:v>
      </x:c>
      <x:c r="X691" s="1" t="n">
        <x:v>0</x:v>
      </x:c>
      <x:c r="Y691" s="1" t="n">
        <x:v>0</x:v>
      </x:c>
      <x:c r="Z691" s="16" t="n">
        <x:f aca="0">MIN(100,ROUND(MIN(1,E691/10)*15+MIN(1,G691/120)*15+MIN(1,H691/3)*12+MIN(1,J691/2)*10+MIN(1,K691/60)*10+MIN(1,O691/2)*10+MIN(1,P691/2)*8+MIN(1,R691/12)*7+MIN(1,S691/4)*5+MIN(1,T691/8)*3+IF(U691="Unsupported",3,IF(U691="Limited Support",1,0))+IF(C691="Critical",2,IF(C691="High",1,0)),0))</x:f>
        <x:v>10</x:v>
      </x:c>
      <x:c r="AA691" s="1" t="str">
        <x:f aca="0">IF(Z691&gt;=70,"Critical",IF(Z691&gt;=50,"High",IF(Z691&gt;=30,"Medium","Routine")))</x:f>
        <x:v>Routine</x:v>
      </x:c>
      <x:c r="AB691" s="1" t="str">
        <x:f aca="0">IF(W691&gt;=85,"Passes score threshold only","Below score threshold")</x:f>
        <x:v>Passes score threshold only</x:v>
      </x:c>
      <x:c r="AC691" s="12" t="n">
        <x:v>0</x:v>
      </x:c>
      <x:c r="AD691" s="12"/>
      <x:c r="AE691" s="12"/>
    </x:row>
    <x:row r="692" ht="15" hidden="0" customHeight="1">
      <x:c r="A692" s="1" t="s">
        <x:v>3739</x:v>
      </x:c>
      <x:c r="B692" s="1" t="s">
        <x:v>1997</x:v>
      </x:c>
      <x:c r="C692" s="1" t="s">
        <x:v>1902</x:v>
      </x:c>
      <x:c r="D692" s="1" t="s">
        <x:v>1870</x:v>
      </x:c>
      <x:c r="E692" s="1" t="n">
        <x:v>1.32</x:v>
      </x:c>
      <x:c r="F692" s="1" t="n">
        <x:v>46.7</x:v>
      </x:c>
      <x:c r="G692" s="1" t="n">
        <x:v>0</x:v>
      </x:c>
      <x:c r="H692" s="1" t="n">
        <x:v>0</x:v>
      </x:c>
      <x:c r="I692" s="1" t="n">
        <x:v>0</x:v>
      </x:c>
      <x:c r="J692" s="1" t="n">
        <x:v>0</x:v>
      </x:c>
      <x:c r="K692" s="1" t="n">
        <x:v>0</x:v>
      </x:c>
      <x:c r="L692" s="1" t="n">
        <x:v>999</x:v>
      </x:c>
      <x:c r="M692" s="1" t="n">
        <x:v>0</x:v>
      </x:c>
      <x:c r="N692" s="1" t="n">
        <x:v>0</x:v>
      </x:c>
      <x:c r="O692" s="1" t="n">
        <x:v>0</x:v>
      </x:c>
      <x:c r="P692" s="1" t="n">
        <x:v>0</x:v>
      </x:c>
      <x:c r="Q692" s="1" t="n">
        <x:v>18</x:v>
      </x:c>
      <x:c r="R692" s="1" t="n">
        <x:v>0</x:v>
      </x:c>
      <x:c r="S692" s="1" t="n">
        <x:v>0.52</x:v>
      </x:c>
      <x:c r="T692" s="1" t="n">
        <x:v>1</x:v>
      </x:c>
      <x:c r="U692" s="1" t="s">
        <x:v>1884</x:v>
      </x:c>
      <x:c r="V692" s="15" t="n">
        <x:v>50046.4</x:v>
      </x:c>
      <x:c r="W692" s="1" t="n">
        <x:v>93.4</x:v>
      </x:c>
      <x:c r="X692" s="1" t="n">
        <x:v>0</x:v>
      </x:c>
      <x:c r="Y692" s="1" t="n">
        <x:v>0</x:v>
      </x:c>
      <x:c r="Z692" s="16" t="n">
        <x:f aca="0">MIN(100,ROUND(MIN(1,E692/10)*15+MIN(1,G692/120)*15+MIN(1,H692/3)*12+MIN(1,J692/2)*10+MIN(1,K692/60)*10+MIN(1,O692/2)*10+MIN(1,P692/2)*8+MIN(1,R692/12)*7+MIN(1,S692/4)*5+MIN(1,T692/8)*3+IF(U692="Unsupported",3,IF(U692="Limited Support",1,0))+IF(C692="Critical",2,IF(C692="High",1,0)),0))</x:f>
        <x:v>5</x:v>
      </x:c>
      <x:c r="AA692" s="1" t="str">
        <x:f aca="0">IF(Z692&gt;=70,"Critical",IF(Z692&gt;=50,"High",IF(Z692&gt;=30,"Medium","Routine")))</x:f>
        <x:v>Routine</x:v>
      </x:c>
      <x:c r="AB692" s="1" t="str">
        <x:f aca="0">IF(W692&gt;=85,"Passes score threshold only","Below score threshold")</x:f>
        <x:v>Passes score threshold only</x:v>
      </x:c>
      <x:c r="AC692" s="12" t="n">
        <x:v>0</x:v>
      </x:c>
      <x:c r="AD692" s="12"/>
      <x:c r="AE692" s="12"/>
    </x:row>
    <x:row r="693" ht="15" hidden="0" customHeight="1">
      <x:c r="A693" s="1" t="s">
        <x:v>1371</x:v>
      </x:c>
      <x:c r="B693" s="1" t="s">
        <x:v>1888</x:v>
      </x:c>
      <x:c r="C693" s="1" t="s">
        <x:v>1902</x:v>
      </x:c>
      <x:c r="D693" s="1" t="s">
        <x:v>1911</x:v>
      </x:c>
      <x:c r="E693" s="1" t="n">
        <x:v>2.15</x:v>
      </x:c>
      <x:c r="F693" s="1" t="n">
        <x:v>74.8</x:v>
      </x:c>
      <x:c r="G693" s="1" t="n">
        <x:v>0</x:v>
      </x:c>
      <x:c r="H693" s="1" t="n">
        <x:v>0</x:v>
      </x:c>
      <x:c r="I693" s="1" t="n">
        <x:v>0</x:v>
      </x:c>
      <x:c r="J693" s="1" t="n">
        <x:v>0</x:v>
      </x:c>
      <x:c r="K693" s="1" t="n">
        <x:v>0</x:v>
      </x:c>
      <x:c r="L693" s="1" t="n">
        <x:v>999</x:v>
      </x:c>
      <x:c r="M693" s="1" t="n">
        <x:v>0</x:v>
      </x:c>
      <x:c r="N693" s="1" t="n">
        <x:v>0</x:v>
      </x:c>
      <x:c r="O693" s="1" t="n">
        <x:v>0</x:v>
      </x:c>
      <x:c r="P693" s="1" t="n">
        <x:v>0</x:v>
      </x:c>
      <x:c r="Q693" s="1" t="n">
        <x:v>22</x:v>
      </x:c>
      <x:c r="R693" s="1" t="n">
        <x:v>1</x:v>
      </x:c>
      <x:c r="S693" s="1" t="n">
        <x:v>0.46</x:v>
      </x:c>
      <x:c r="T693" s="1" t="n">
        <x:v>1</x:v>
      </x:c>
      <x:c r="U693" s="1" t="s">
        <x:v>1907</x:v>
      </x:c>
      <x:c r="V693" s="15" t="n">
        <x:v>3441.58</x:v>
      </x:c>
      <x:c r="W693" s="1" t="n">
        <x:v>92.1</x:v>
      </x:c>
      <x:c r="X693" s="1" t="n">
        <x:v>0</x:v>
      </x:c>
      <x:c r="Y693" s="1" t="n">
        <x:v>0</x:v>
      </x:c>
      <x:c r="Z693" s="16" t="n">
        <x:f aca="0">MIN(100,ROUND(MIN(1,E693/10)*15+MIN(1,G693/120)*15+MIN(1,H693/3)*12+MIN(1,J693/2)*10+MIN(1,K693/60)*10+MIN(1,O693/2)*10+MIN(1,P693/2)*8+MIN(1,R693/12)*7+MIN(1,S693/4)*5+MIN(1,T693/8)*3+IF(U693="Unsupported",3,IF(U693="Limited Support",1,0))+IF(C693="Critical",2,IF(C693="High",1,0)),0))</x:f>
        <x:v>8</x:v>
      </x:c>
      <x:c r="AA693" s="1" t="str">
        <x:f aca="0">IF(Z693&gt;=70,"Critical",IF(Z693&gt;=50,"High",IF(Z693&gt;=30,"Medium","Routine")))</x:f>
        <x:v>Routine</x:v>
      </x:c>
      <x:c r="AB693" s="1" t="str">
        <x:f aca="0">IF(W693&gt;=85,"Passes score threshold only","Below score threshold")</x:f>
        <x:v>Passes score threshold only</x:v>
      </x:c>
      <x:c r="AC693" s="12" t="n">
        <x:v>0</x:v>
      </x:c>
      <x:c r="AD693" s="12"/>
      <x:c r="AE693" s="12"/>
    </x:row>
    <x:row r="694" ht="15" hidden="0" customHeight="1">
      <x:c r="A694" s="1" t="s">
        <x:v>3744</x:v>
      </x:c>
      <x:c r="B694" s="1" t="s">
        <x:v>1897</x:v>
      </x:c>
      <x:c r="C694" s="1" t="s">
        <x:v>1902</x:v>
      </x:c>
      <x:c r="D694" s="1" t="s">
        <x:v>1891</x:v>
      </x:c>
      <x:c r="E694" s="1" t="n">
        <x:v>7.23</x:v>
      </x:c>
      <x:c r="F694" s="1" t="n">
        <x:v>33.9</x:v>
      </x:c>
      <x:c r="G694" s="1" t="n">
        <x:v>93</x:v>
      </x:c>
      <x:c r="H694" s="1" t="n">
        <x:v>0</x:v>
      </x:c>
      <x:c r="I694" s="1" t="n">
        <x:v>0</x:v>
      </x:c>
      <x:c r="J694" s="1" t="n">
        <x:v>0</x:v>
      </x:c>
      <x:c r="K694" s="1" t="n">
        <x:v>0</x:v>
      </x:c>
      <x:c r="L694" s="1" t="n">
        <x:v>81.5</x:v>
      </x:c>
      <x:c r="M694" s="1" t="n">
        <x:v>0</x:v>
      </x:c>
      <x:c r="N694" s="1" t="n">
        <x:v>0</x:v>
      </x:c>
      <x:c r="O694" s="1" t="n">
        <x:v>0</x:v>
      </x:c>
      <x:c r="P694" s="1" t="n">
        <x:v>0</x:v>
      </x:c>
      <x:c r="Q694" s="1" t="n">
        <x:v>23</x:v>
      </x:c>
      <x:c r="R694" s="1" t="n">
        <x:v>0</x:v>
      </x:c>
      <x:c r="S694" s="1" t="n">
        <x:v>0.74</x:v>
      </x:c>
      <x:c r="T694" s="1" t="n">
        <x:v>2</x:v>
      </x:c>
      <x:c r="U694" s="1" t="s">
        <x:v>1884</x:v>
      </x:c>
      <x:c r="V694" s="15" t="n">
        <x:v>16117.65</x:v>
      </x:c>
      <x:c r="W694" s="1" t="n">
        <x:v>97.4</x:v>
      </x:c>
      <x:c r="X694" s="1" t="n">
        <x:v>0</x:v>
      </x:c>
      <x:c r="Y694" s="1" t="n">
        <x:v>0</x:v>
      </x:c>
      <x:c r="Z694" s="16" t="n">
        <x:f aca="0">MIN(100,ROUND(MIN(1,E694/10)*15+MIN(1,G694/120)*15+MIN(1,H694/3)*12+MIN(1,J694/2)*10+MIN(1,K694/60)*10+MIN(1,O694/2)*10+MIN(1,P694/2)*8+MIN(1,R694/12)*7+MIN(1,S694/4)*5+MIN(1,T694/8)*3+IF(U694="Unsupported",3,IF(U694="Limited Support",1,0))+IF(C694="Critical",2,IF(C694="High",1,0)),0))</x:f>
        <x:v>26</x:v>
      </x:c>
      <x:c r="AA694" s="1" t="str">
        <x:f aca="0">IF(Z694&gt;=70,"Critical",IF(Z694&gt;=50,"High",IF(Z694&gt;=30,"Medium","Routine")))</x:f>
        <x:v>Routine</x:v>
      </x:c>
      <x:c r="AB694" s="1" t="str">
        <x:f aca="0">IF(W694&gt;=85,"Passes score threshold only","Below score threshold")</x:f>
        <x:v>Passes score threshold only</x:v>
      </x:c>
      <x:c r="AC694" s="12" t="n">
        <x:v>3</x:v>
      </x:c>
      <x:c r="AD694" s="12" t="n">
        <x:v>81.5</x:v>
      </x:c>
      <x:c r="AE694" s="12" t="n">
        <x:v>368</x:v>
      </x:c>
    </x:row>
    <x:row r="695" ht="15" hidden="0" customHeight="1">
      <x:c r="A695" s="1" t="s">
        <x:v>3747</x:v>
      </x:c>
      <x:c r="B695" s="1" t="s">
        <x:v>1989</x:v>
      </x:c>
      <x:c r="C695" s="1" t="s">
        <x:v>1893</x:v>
      </x:c>
      <x:c r="D695" s="1" t="s">
        <x:v>1891</x:v>
      </x:c>
      <x:c r="E695" s="1" t="n">
        <x:v>10.45</x:v>
      </x:c>
      <x:c r="F695" s="1" t="n">
        <x:v>46.6</x:v>
      </x:c>
      <x:c r="G695" s="1" t="n">
        <x:v>0</x:v>
      </x:c>
      <x:c r="H695" s="1" t="n">
        <x:v>0</x:v>
      </x:c>
      <x:c r="I695" s="1" t="n">
        <x:v>0</x:v>
      </x:c>
      <x:c r="J695" s="1" t="n">
        <x:v>0</x:v>
      </x:c>
      <x:c r="K695" s="1" t="n">
        <x:v>0</x:v>
      </x:c>
      <x:c r="L695" s="1" t="n">
        <x:v>369</x:v>
      </x:c>
      <x:c r="M695" s="1" t="n">
        <x:v>0</x:v>
      </x:c>
      <x:c r="N695" s="1" t="n">
        <x:v>0</x:v>
      </x:c>
      <x:c r="O695" s="1" t="n">
        <x:v>0</x:v>
      </x:c>
      <x:c r="P695" s="1" t="n">
        <x:v>0</x:v>
      </x:c>
      <x:c r="Q695" s="1" t="n">
        <x:v>26</x:v>
      </x:c>
      <x:c r="R695" s="1" t="n">
        <x:v>3</x:v>
      </x:c>
      <x:c r="S695" s="1" t="n">
        <x:v>1.34</x:v>
      </x:c>
      <x:c r="T695" s="1" t="n">
        <x:v>0</x:v>
      </x:c>
      <x:c r="U695" s="1" t="s">
        <x:v>1884</x:v>
      </x:c>
      <x:c r="V695" s="15" t="n">
        <x:v>7504.84</x:v>
      </x:c>
      <x:c r="W695" s="1" t="n">
        <x:v>92.6</x:v>
      </x:c>
      <x:c r="X695" s="1" t="n">
        <x:v>0</x:v>
      </x:c>
      <x:c r="Y695" s="1" t="n">
        <x:v>0</x:v>
      </x:c>
      <x:c r="Z695" s="16" t="n">
        <x:f aca="0">MIN(100,ROUND(MIN(1,E695/10)*15+MIN(1,G695/120)*15+MIN(1,H695/3)*12+MIN(1,J695/2)*10+MIN(1,K695/60)*10+MIN(1,O695/2)*10+MIN(1,P695/2)*8+MIN(1,R695/12)*7+MIN(1,S695/4)*5+MIN(1,T695/8)*3+IF(U695="Unsupported",3,IF(U695="Limited Support",1,0))+IF(C695="Critical",2,IF(C695="High",1,0)),0))</x:f>
        <x:v>19</x:v>
      </x:c>
      <x:c r="AA695" s="1" t="str">
        <x:f aca="0">IF(Z695&gt;=70,"Critical",IF(Z695&gt;=50,"High",IF(Z695&gt;=30,"Medium","Routine")))</x:f>
        <x:v>Routine</x:v>
      </x:c>
      <x:c r="AB695" s="1" t="str">
        <x:f aca="0">IF(W695&gt;=85,"Passes score threshold only","Below score threshold")</x:f>
        <x:v>Passes score threshold only</x:v>
      </x:c>
      <x:c r="AC695" s="12" t="n">
        <x:v>1</x:v>
      </x:c>
      <x:c r="AD695" s="12"/>
      <x:c r="AE695" s="12" t="n">
        <x:v>369</x:v>
      </x:c>
    </x:row>
    <x:row r="696" ht="15" hidden="0" customHeight="1">
      <x:c r="A696" s="1" t="s">
        <x:v>1373</x:v>
      </x:c>
      <x:c r="B696" s="1" t="s">
        <x:v>1888</x:v>
      </x:c>
      <x:c r="C696" s="1" t="s">
        <x:v>1893</x:v>
      </x:c>
      <x:c r="D696" s="1" t="s">
        <x:v>1911</x:v>
      </x:c>
      <x:c r="E696" s="1" t="n">
        <x:v>7.72</x:v>
      </x:c>
      <x:c r="F696" s="1" t="n">
        <x:v>74.2</x:v>
      </x:c>
      <x:c r="G696" s="1" t="n">
        <x:v>1</x:v>
      </x:c>
      <x:c r="H696" s="1" t="n">
        <x:v>0</x:v>
      </x:c>
      <x:c r="I696" s="1" t="n">
        <x:v>1</x:v>
      </x:c>
      <x:c r="J696" s="1" t="n">
        <x:v>0</x:v>
      </x:c>
      <x:c r="K696" s="1" t="n">
        <x:v>0</x:v>
      </x:c>
      <x:c r="L696" s="1" t="n">
        <x:v>380.5</x:v>
      </x:c>
      <x:c r="M696" s="1" t="n">
        <x:v>2.3</x:v>
      </x:c>
      <x:c r="N696" s="1" t="n">
        <x:v>0</x:v>
      </x:c>
      <x:c r="O696" s="1" t="n">
        <x:v>1</x:v>
      </x:c>
      <x:c r="P696" s="1" t="n">
        <x:v>0</x:v>
      </x:c>
      <x:c r="Q696" s="1" t="n">
        <x:v>27</x:v>
      </x:c>
      <x:c r="R696" s="1" t="n">
        <x:v>1</x:v>
      </x:c>
      <x:c r="S696" s="1" t="n">
        <x:v>0.4</x:v>
      </x:c>
      <x:c r="T696" s="1" t="n">
        <x:v>2</x:v>
      </x:c>
      <x:c r="U696" s="1" t="s">
        <x:v>1873</x:v>
      </x:c>
      <x:c r="V696" s="15" t="n">
        <x:v>4009.29</x:v>
      </x:c>
      <x:c r="W696" s="1" t="n">
        <x:v>98.3</x:v>
      </x:c>
      <x:c r="X696" s="1" t="n">
        <x:v>0</x:v>
      </x:c>
      <x:c r="Y696" s="1" t="n">
        <x:v>1</x:v>
      </x:c>
      <x:c r="Z696" s="16" t="n">
        <x:f aca="0">MIN(100,ROUND(MIN(1,E696/10)*15+MIN(1,G696/120)*15+MIN(1,H696/3)*12+MIN(1,J696/2)*10+MIN(1,K696/60)*10+MIN(1,O696/2)*10+MIN(1,P696/2)*8+MIN(1,R696/12)*7+MIN(1,S696/4)*5+MIN(1,T696/8)*3+IF(U696="Unsupported",3,IF(U696="Limited Support",1,0))+IF(C696="Critical",2,IF(C696="High",1,0)),0))</x:f>
        <x:v>23</x:v>
      </x:c>
      <x:c r="AA696" s="1" t="str">
        <x:f aca="0">IF(Z696&gt;=70,"Critical",IF(Z696&gt;=50,"High",IF(Z696&gt;=30,"Medium","Routine")))</x:f>
        <x:v>Routine</x:v>
      </x:c>
      <x:c r="AB696" s="1" t="str">
        <x:f aca="0">IF(W696&gt;=85,"Passes score threshold only","Below score threshold")</x:f>
        <x:v>Passes score threshold only</x:v>
      </x:c>
      <x:c r="AC696" s="12" t="n">
        <x:v>3</x:v>
      </x:c>
      <x:c r="AD696" s="12" t="n">
        <x:v>380.5</x:v>
      </x:c>
      <x:c r="AE696" s="12" t="n">
        <x:v>172</x:v>
      </x:c>
    </x:row>
    <x:row r="697" ht="15" hidden="0" customHeight="1">
      <x:c r="A697" s="1" t="s">
        <x:v>3752</x:v>
      </x:c>
      <x:c r="B697" s="1" t="s">
        <x:v>1997</x:v>
      </x:c>
      <x:c r="C697" s="1" t="s">
        <x:v>1902</x:v>
      </x:c>
      <x:c r="D697" s="1" t="s">
        <x:v>1891</x:v>
      </x:c>
      <x:c r="E697" s="1" t="n">
        <x:v>5.04</x:v>
      </x:c>
      <x:c r="F697" s="1" t="n">
        <x:v>51.4</x:v>
      </x:c>
      <x:c r="G697" s="1" t="n">
        <x:v>4</x:v>
      </x:c>
      <x:c r="H697" s="1" t="n">
        <x:v>0</x:v>
      </x:c>
      <x:c r="I697" s="1" t="n">
        <x:v>1</x:v>
      </x:c>
      <x:c r="J697" s="1" t="n">
        <x:v>0</x:v>
      </x:c>
      <x:c r="K697" s="1" t="n">
        <x:v>0</x:v>
      </x:c>
      <x:c r="L697" s="1" t="n">
        <x:v>111</x:v>
      </x:c>
      <x:c r="M697" s="1" t="n">
        <x:v>1.6</x:v>
      </x:c>
      <x:c r="N697" s="1" t="n">
        <x:v>0</x:v>
      </x:c>
      <x:c r="O697" s="1" t="n">
        <x:v>0</x:v>
      </x:c>
      <x:c r="P697" s="1" t="n">
        <x:v>0</x:v>
      </x:c>
      <x:c r="Q697" s="1" t="n">
        <x:v>16</x:v>
      </x:c>
      <x:c r="R697" s="1" t="n">
        <x:v>0</x:v>
      </x:c>
      <x:c r="S697" s="1" t="n">
        <x:v>1.5</x:v>
      </x:c>
      <x:c r="T697" s="1" t="n">
        <x:v>3</x:v>
      </x:c>
      <x:c r="U697" s="1" t="s">
        <x:v>1907</x:v>
      </x:c>
      <x:c r="V697" s="15" t="n">
        <x:v>54148.49</x:v>
      </x:c>
      <x:c r="W697" s="1" t="n">
        <x:v>99.8</x:v>
      </x:c>
      <x:c r="X697" s="1" t="n">
        <x:v>0</x:v>
      </x:c>
      <x:c r="Y697" s="1" t="n">
        <x:v>0</x:v>
      </x:c>
      <x:c r="Z697" s="16" t="n">
        <x:f aca="0">MIN(100,ROUND(MIN(1,E697/10)*15+MIN(1,G697/120)*15+MIN(1,H697/3)*12+MIN(1,J697/2)*10+MIN(1,K697/60)*10+MIN(1,O697/2)*10+MIN(1,P697/2)*8+MIN(1,R697/12)*7+MIN(1,S697/4)*5+MIN(1,T697/8)*3+IF(U697="Unsupported",3,IF(U697="Limited Support",1,0))+IF(C697="Critical",2,IF(C697="High",1,0)),0))</x:f>
        <x:v>14</x:v>
      </x:c>
      <x:c r="AA697" s="1" t="str">
        <x:f aca="0">IF(Z697&gt;=70,"Critical",IF(Z697&gt;=50,"High",IF(Z697&gt;=30,"Medium","Routine")))</x:f>
        <x:v>Routine</x:v>
      </x:c>
      <x:c r="AB697" s="1" t="str">
        <x:f aca="0">IF(W697&gt;=85,"Passes score threshold only","Below score threshold")</x:f>
        <x:v>Passes score threshold only</x:v>
      </x:c>
      <x:c r="AC697" s="12" t="n">
        <x:v>1</x:v>
      </x:c>
      <x:c r="AD697" s="12"/>
      <x:c r="AE697" s="12" t="n">
        <x:v>111</x:v>
      </x:c>
    </x:row>
    <x:row r="698" ht="15" hidden="0" customHeight="1">
      <x:c r="A698" s="1" t="s">
        <x:v>3755</x:v>
      </x:c>
      <x:c r="B698" s="1" t="s">
        <x:v>1888</x:v>
      </x:c>
      <x:c r="C698" s="1" t="s">
        <x:v>1893</x:v>
      </x:c>
      <x:c r="D698" s="1" t="s">
        <x:v>1891</x:v>
      </x:c>
      <x:c r="E698" s="1" t="n">
        <x:v>8.27</x:v>
      </x:c>
      <x:c r="F698" s="1" t="n">
        <x:v>73.9</x:v>
      </x:c>
      <x:c r="G698" s="1" t="n">
        <x:v>0</x:v>
      </x:c>
      <x:c r="H698" s="1" t="n">
        <x:v>0</x:v>
      </x:c>
      <x:c r="I698" s="1" t="n">
        <x:v>1</x:v>
      </x:c>
      <x:c r="J698" s="1" t="n">
        <x:v>0</x:v>
      </x:c>
      <x:c r="K698" s="1" t="n">
        <x:v>0</x:v>
      </x:c>
      <x:c r="L698" s="1" t="n">
        <x:v>293.5</x:v>
      </x:c>
      <x:c r="M698" s="1" t="n">
        <x:v>0.7</x:v>
      </x:c>
      <x:c r="N698" s="1" t="n">
        <x:v>0</x:v>
      </x:c>
      <x:c r="O698" s="1" t="n">
        <x:v>0</x:v>
      </x:c>
      <x:c r="P698" s="1" t="n">
        <x:v>0</x:v>
      </x:c>
      <x:c r="Q698" s="1" t="n">
        <x:v>26</x:v>
      </x:c>
      <x:c r="R698" s="1" t="n">
        <x:v>5</x:v>
      </x:c>
      <x:c r="S698" s="1" t="n">
        <x:v>0.73</x:v>
      </x:c>
      <x:c r="T698" s="1" t="n">
        <x:v>3</x:v>
      </x:c>
      <x:c r="U698" s="1" t="s">
        <x:v>1884</x:v>
      </x:c>
      <x:c r="V698" s="15" t="n">
        <x:v>4224.52</x:v>
      </x:c>
      <x:c r="W698" s="1" t="n">
        <x:v>95.3</x:v>
      </x:c>
      <x:c r="X698" s="1" t="n">
        <x:v>0</x:v>
      </x:c>
      <x:c r="Y698" s="1" t="n">
        <x:v>0</x:v>
      </x:c>
      <x:c r="Z698" s="16" t="n">
        <x:f aca="0">MIN(100,ROUND(MIN(1,E698/10)*15+MIN(1,G698/120)*15+MIN(1,H698/3)*12+MIN(1,J698/2)*10+MIN(1,K698/60)*10+MIN(1,O698/2)*10+MIN(1,P698/2)*8+MIN(1,R698/12)*7+MIN(1,S698/4)*5+MIN(1,T698/8)*3+IF(U698="Unsupported",3,IF(U698="Limited Support",1,0))+IF(C698="Critical",2,IF(C698="High",1,0)),0))</x:f>
        <x:v>18</x:v>
      </x:c>
      <x:c r="AA698" s="1" t="str">
        <x:f aca="0">IF(Z698&gt;=70,"Critical",IF(Z698&gt;=50,"High",IF(Z698&gt;=30,"Medium","Routine")))</x:f>
        <x:v>Routine</x:v>
      </x:c>
      <x:c r="AB698" s="1" t="str">
        <x:f aca="0">IF(W698&gt;=85,"Passes score threshold only","Below score threshold")</x:f>
        <x:v>Passes score threshold only</x:v>
      </x:c>
      <x:c r="AC698" s="12" t="n">
        <x:v>3</x:v>
      </x:c>
      <x:c r="AD698" s="12" t="n">
        <x:v>293.5</x:v>
      </x:c>
      <x:c r="AE698" s="12" t="n">
        <x:v>225</x:v>
      </x:c>
    </x:row>
    <x:row r="699" ht="15" hidden="0" customHeight="1">
      <x:c r="A699" s="1" t="s">
        <x:v>1376</x:v>
      </x:c>
      <x:c r="B699" s="1" t="s">
        <x:v>1945</x:v>
      </x:c>
      <x:c r="C699" s="1" t="s">
        <x:v>1902</x:v>
      </x:c>
      <x:c r="D699" s="1" t="s">
        <x:v>1870</x:v>
      </x:c>
      <x:c r="E699" s="1" t="n">
        <x:v>2.43</x:v>
      </x:c>
      <x:c r="F699" s="1" t="n">
        <x:v>79.3</x:v>
      </x:c>
      <x:c r="G699" s="1" t="n">
        <x:v>0</x:v>
      </x:c>
      <x:c r="H699" s="1" t="n">
        <x:v>0</x:v>
      </x:c>
      <x:c r="I699" s="1" t="n">
        <x:v>0</x:v>
      </x:c>
      <x:c r="J699" s="1" t="n">
        <x:v>0</x:v>
      </x:c>
      <x:c r="K699" s="1" t="n">
        <x:v>0</x:v>
      </x:c>
      <x:c r="L699" s="1" t="n">
        <x:v>119.5</x:v>
      </x:c>
      <x:c r="M699" s="1" t="n">
        <x:v>0</x:v>
      </x:c>
      <x:c r="N699" s="1" t="n">
        <x:v>0</x:v>
      </x:c>
      <x:c r="O699" s="1" t="n">
        <x:v>0</x:v>
      </x:c>
      <x:c r="P699" s="1" t="n">
        <x:v>0</x:v>
      </x:c>
      <x:c r="Q699" s="1" t="n">
        <x:v>25</x:v>
      </x:c>
      <x:c r="R699" s="1" t="n">
        <x:v>0</x:v>
      </x:c>
      <x:c r="S699" s="1" t="n">
        <x:v>0.71</x:v>
      </x:c>
      <x:c r="T699" s="1" t="n">
        <x:v>3</x:v>
      </x:c>
      <x:c r="U699" s="1" t="s">
        <x:v>1907</x:v>
      </x:c>
      <x:c r="V699" s="15" t="n">
        <x:v>2891.41</x:v>
      </x:c>
      <x:c r="W699" s="1" t="n">
        <x:v>95.6</x:v>
      </x:c>
      <x:c r="X699" s="1" t="n">
        <x:v>0</x:v>
      </x:c>
      <x:c r="Y699" s="1" t="n">
        <x:v>0</x:v>
      </x:c>
      <x:c r="Z699" s="16" t="n">
        <x:f aca="0">MIN(100,ROUND(MIN(1,E699/10)*15+MIN(1,G699/120)*15+MIN(1,H699/3)*12+MIN(1,J699/2)*10+MIN(1,K699/60)*10+MIN(1,O699/2)*10+MIN(1,P699/2)*8+MIN(1,R699/12)*7+MIN(1,S699/4)*5+MIN(1,T699/8)*3+IF(U699="Unsupported",3,IF(U699="Limited Support",1,0))+IF(C699="Critical",2,IF(C699="High",1,0)),0))</x:f>
        <x:v>9</x:v>
      </x:c>
      <x:c r="AA699" s="1" t="str">
        <x:f aca="0">IF(Z699&gt;=70,"Critical",IF(Z699&gt;=50,"High",IF(Z699&gt;=30,"Medium","Routine")))</x:f>
        <x:v>Routine</x:v>
      </x:c>
      <x:c r="AB699" s="1" t="str">
        <x:f aca="0">IF(W699&gt;=85,"Passes score threshold only","Below score threshold")</x:f>
        <x:v>Passes score threshold only</x:v>
      </x:c>
      <x:c r="AC699" s="12" t="n">
        <x:v>3</x:v>
      </x:c>
      <x:c r="AD699" s="12" t="n">
        <x:v>119.5</x:v>
      </x:c>
      <x:c r="AE699" s="12" t="n">
        <x:v>545</x:v>
      </x:c>
    </x:row>
    <x:row r="700" ht="15" hidden="0" customHeight="1">
      <x:c r="A700" s="1" t="s">
        <x:v>3760</x:v>
      </x:c>
      <x:c r="B700" s="1" t="s">
        <x:v>1879</x:v>
      </x:c>
      <x:c r="C700" s="1" t="s">
        <x:v>1872</x:v>
      </x:c>
      <x:c r="D700" s="1" t="s">
        <x:v>1911</x:v>
      </x:c>
      <x:c r="E700" s="1" t="n">
        <x:v>13</x:v>
      </x:c>
      <x:c r="F700" s="1" t="n">
        <x:v>45</x:v>
      </x:c>
      <x:c r="G700" s="1" t="n">
        <x:v>122</x:v>
      </x:c>
      <x:c r="H700" s="1" t="n">
        <x:v>0</x:v>
      </x:c>
      <x:c r="I700" s="1" t="n">
        <x:v>1</x:v>
      </x:c>
      <x:c r="J700" s="1" t="n">
        <x:v>0</x:v>
      </x:c>
      <x:c r="K700" s="1" t="n">
        <x:v>0</x:v>
      </x:c>
      <x:c r="L700" s="1" t="n">
        <x:v>668</x:v>
      </x:c>
      <x:c r="M700" s="1" t="n">
        <x:v>1.6</x:v>
      </x:c>
      <x:c r="N700" s="1" t="n">
        <x:v>0</x:v>
      </x:c>
      <x:c r="O700" s="1" t="n">
        <x:v>0</x:v>
      </x:c>
      <x:c r="P700" s="1" t="n">
        <x:v>0</x:v>
      </x:c>
      <x:c r="Q700" s="1" t="n">
        <x:v>32</x:v>
      </x:c>
      <x:c r="R700" s="1" t="n">
        <x:v>8</x:v>
      </x:c>
      <x:c r="S700" s="1" t="n">
        <x:v>3.17</x:v>
      </x:c>
      <x:c r="T700" s="1" t="n">
        <x:v>3</x:v>
      </x:c>
      <x:c r="U700" s="1" t="s">
        <x:v>1884</x:v>
      </x:c>
      <x:c r="V700" s="15" t="n">
        <x:v>1964.86</x:v>
      </x:c>
      <x:c r="W700" s="1" t="n">
        <x:v>90.8</x:v>
      </x:c>
      <x:c r="X700" s="1" t="n">
        <x:v>0</x:v>
      </x:c>
      <x:c r="Y700" s="1" t="n">
        <x:v>0</x:v>
      </x:c>
      <x:c r="Z700" s="16" t="n">
        <x:f aca="0">MIN(100,ROUND(MIN(1,E700/10)*15+MIN(1,G700/120)*15+MIN(1,H700/3)*12+MIN(1,J700/2)*10+MIN(1,K700/60)*10+MIN(1,O700/2)*10+MIN(1,P700/2)*8+MIN(1,R700/12)*7+MIN(1,S700/4)*5+MIN(1,T700/8)*3+IF(U700="Unsupported",3,IF(U700="Limited Support",1,0))+IF(C700="Critical",2,IF(C700="High",1,0)),0))</x:f>
        <x:v>40</x:v>
      </x:c>
      <x:c r="AA700" s="1" t="str">
        <x:f aca="0">IF(Z700&gt;=70,"Critical",IF(Z700&gt;=50,"High",IF(Z700&gt;=30,"Medium","Routine")))</x:f>
        <x:v>Medium</x:v>
      </x:c>
      <x:c r="AB700" s="1" t="str">
        <x:f aca="0">IF(W700&gt;=85,"Passes score threshold only","Below score threshold")</x:f>
        <x:v>Passes score threshold only</x:v>
      </x:c>
      <x:c r="AC700" s="12" t="n">
        <x:v>2</x:v>
      </x:c>
      <x:c r="AD700" s="12" t="n">
        <x:v>668</x:v>
      </x:c>
      <x:c r="AE700" s="12" t="n">
        <x:v>270</x:v>
      </x:c>
    </x:row>
    <x:row r="701" ht="15" hidden="0" customHeight="1">
      <x:c r="A701" s="1" t="s">
        <x:v>3763</x:v>
      </x:c>
      <x:c r="B701" s="1" t="s">
        <x:v>1915</x:v>
      </x:c>
      <x:c r="C701" s="1" t="s">
        <x:v>1902</x:v>
      </x:c>
      <x:c r="D701" s="1" t="s">
        <x:v>1870</x:v>
      </x:c>
      <x:c r="E701" s="1" t="n">
        <x:v>5.68</x:v>
      </x:c>
      <x:c r="F701" s="1" t="n">
        <x:v>68</x:v>
      </x:c>
      <x:c r="G701" s="1" t="n">
        <x:v>0</x:v>
      </x:c>
      <x:c r="H701" s="1" t="n">
        <x:v>0</x:v>
      </x:c>
      <x:c r="I701" s="1" t="n">
        <x:v>1</x:v>
      </x:c>
      <x:c r="J701" s="1" t="n">
        <x:v>0</x:v>
      </x:c>
      <x:c r="K701" s="1" t="n">
        <x:v>0</x:v>
      </x:c>
      <x:c r="L701" s="1" t="n">
        <x:v>289</x:v>
      </x:c>
      <x:c r="M701" s="1" t="n">
        <x:v>0.7</x:v>
      </x:c>
      <x:c r="N701" s="1" t="n">
        <x:v>0</x:v>
      </x:c>
      <x:c r="O701" s="1" t="n">
        <x:v>0</x:v>
      </x:c>
      <x:c r="P701" s="1" t="n">
        <x:v>0</x:v>
      </x:c>
      <x:c r="Q701" s="1" t="n">
        <x:v>18</x:v>
      </x:c>
      <x:c r="R701" s="1" t="n">
        <x:v>2</x:v>
      </x:c>
      <x:c r="S701" s="1" t="n">
        <x:v>0.07</x:v>
      </x:c>
      <x:c r="T701" s="1" t="n">
        <x:v>2</x:v>
      </x:c>
      <x:c r="U701" s="1" t="s">
        <x:v>1884</x:v>
      </x:c>
      <x:c r="V701" s="15" t="n">
        <x:v>34633.29</x:v>
      </x:c>
      <x:c r="W701" s="1" t="n">
        <x:v>94.3</x:v>
      </x:c>
      <x:c r="X701" s="1" t="n">
        <x:v>0</x:v>
      </x:c>
      <x:c r="Y701" s="1" t="n">
        <x:v>0</x:v>
      </x:c>
      <x:c r="Z701" s="16" t="n">
        <x:f aca="0">MIN(100,ROUND(MIN(1,E701/10)*15+MIN(1,G701/120)*15+MIN(1,H701/3)*12+MIN(1,J701/2)*10+MIN(1,K701/60)*10+MIN(1,O701/2)*10+MIN(1,P701/2)*8+MIN(1,R701/12)*7+MIN(1,S701/4)*5+MIN(1,T701/8)*3+IF(U701="Unsupported",3,IF(U701="Limited Support",1,0))+IF(C701="Critical",2,IF(C701="High",1,0)),0))</x:f>
        <x:v>13</x:v>
      </x:c>
      <x:c r="AA701" s="1" t="str">
        <x:f aca="0">IF(Z701&gt;=70,"Critical",IF(Z701&gt;=50,"High",IF(Z701&gt;=30,"Medium","Routine")))</x:f>
        <x:v>Routine</x:v>
      </x:c>
      <x:c r="AB701" s="1" t="str">
        <x:f aca="0">IF(W701&gt;=85,"Passes score threshold only","Below score threshold")</x:f>
        <x:v>Passes score threshold only</x:v>
      </x:c>
      <x:c r="AC701" s="12" t="n">
        <x:v>1</x:v>
      </x:c>
      <x:c r="AD701" s="12"/>
      <x:c r="AE701" s="12" t="n">
        <x:v>289</x:v>
      </x:c>
    </x:row>
    <x:row r="702" ht="15" hidden="0" customHeight="1">
      <x:c r="A702" s="1" t="s">
        <x:v>1378</x:v>
      </x:c>
      <x:c r="B702" s="1" t="s">
        <x:v>1927</x:v>
      </x:c>
      <x:c r="C702" s="1" t="s">
        <x:v>1893</x:v>
      </x:c>
      <x:c r="D702" s="1" t="s">
        <x:v>1870</x:v>
      </x:c>
      <x:c r="E702" s="1" t="n">
        <x:v>2.7</x:v>
      </x:c>
      <x:c r="F702" s="1" t="n">
        <x:v>74.6</x:v>
      </x:c>
      <x:c r="G702" s="1" t="n">
        <x:v>0</x:v>
      </x:c>
      <x:c r="H702" s="1" t="n">
        <x:v>0</x:v>
      </x:c>
      <x:c r="I702" s="1" t="n">
        <x:v>0</x:v>
      </x:c>
      <x:c r="J702" s="1" t="n">
        <x:v>0</x:v>
      </x:c>
      <x:c r="K702" s="1" t="n">
        <x:v>0</x:v>
      </x:c>
      <x:c r="L702" s="1" t="n">
        <x:v>999</x:v>
      </x:c>
      <x:c r="M702" s="1" t="n">
        <x:v>0</x:v>
      </x:c>
      <x:c r="N702" s="1" t="n">
        <x:v>0</x:v>
      </x:c>
      <x:c r="O702" s="1" t="n">
        <x:v>0</x:v>
      </x:c>
      <x:c r="P702" s="1" t="n">
        <x:v>0</x:v>
      </x:c>
      <x:c r="Q702" s="1" t="n">
        <x:v>22</x:v>
      </x:c>
      <x:c r="R702" s="1" t="n">
        <x:v>1</x:v>
      </x:c>
      <x:c r="S702" s="1" t="n">
        <x:v>0.44</x:v>
      </x:c>
      <x:c r="T702" s="1" t="n">
        <x:v>2</x:v>
      </x:c>
      <x:c r="U702" s="1" t="s">
        <x:v>1884</x:v>
      </x:c>
      <x:c r="V702" s="15" t="n">
        <x:v>9994.47</x:v>
      </x:c>
      <x:c r="W702" s="1" t="n">
        <x:v>91.2</x:v>
      </x:c>
      <x:c r="X702" s="1" t="n">
        <x:v>0</x:v>
      </x:c>
      <x:c r="Y702" s="1" t="n">
        <x:v>0</x:v>
      </x:c>
      <x:c r="Z702" s="16" t="n">
        <x:f aca="0">MIN(100,ROUND(MIN(1,E702/10)*15+MIN(1,G702/120)*15+MIN(1,H702/3)*12+MIN(1,J702/2)*10+MIN(1,K702/60)*10+MIN(1,O702/2)*10+MIN(1,P702/2)*8+MIN(1,R702/12)*7+MIN(1,S702/4)*5+MIN(1,T702/8)*3+IF(U702="Unsupported",3,IF(U702="Limited Support",1,0))+IF(C702="Critical",2,IF(C702="High",1,0)),0))</x:f>
        <x:v>7</x:v>
      </x:c>
      <x:c r="AA702" s="1" t="str">
        <x:f aca="0">IF(Z702&gt;=70,"Critical",IF(Z702&gt;=50,"High",IF(Z702&gt;=30,"Medium","Routine")))</x:f>
        <x:v>Routine</x:v>
      </x:c>
      <x:c r="AB702" s="1" t="str">
        <x:f aca="0">IF(W702&gt;=85,"Passes score threshold only","Below score threshold")</x:f>
        <x:v>Passes score threshold only</x:v>
      </x:c>
      <x:c r="AC702" s="12" t="n">
        <x:v>0</x:v>
      </x:c>
      <x:c r="AD702" s="12"/>
      <x:c r="AE702" s="12"/>
    </x:row>
    <x:row r="703" ht="15" hidden="0" customHeight="1">
      <x:c r="A703" s="1" t="s">
        <x:v>3768</x:v>
      </x:c>
      <x:c r="B703" s="1" t="s">
        <x:v>1888</x:v>
      </x:c>
      <x:c r="C703" s="1" t="s">
        <x:v>1902</x:v>
      </x:c>
      <x:c r="D703" s="1" t="s">
        <x:v>1911</x:v>
      </x:c>
      <x:c r="E703" s="1" t="n">
        <x:v>2.23</x:v>
      </x:c>
      <x:c r="F703" s="1" t="n">
        <x:v>79.1</x:v>
      </x:c>
      <x:c r="G703" s="1" t="n">
        <x:v>0</x:v>
      </x:c>
      <x:c r="H703" s="1" t="n">
        <x:v>0</x:v>
      </x:c>
      <x:c r="I703" s="1" t="n">
        <x:v>0</x:v>
      </x:c>
      <x:c r="J703" s="1" t="n">
        <x:v>0</x:v>
      </x:c>
      <x:c r="K703" s="1" t="n">
        <x:v>0</x:v>
      </x:c>
      <x:c r="L703" s="1" t="n">
        <x:v>755</x:v>
      </x:c>
      <x:c r="M703" s="1" t="n">
        <x:v>0</x:v>
      </x:c>
      <x:c r="N703" s="1" t="n">
        <x:v>0</x:v>
      </x:c>
      <x:c r="O703" s="1" t="n">
        <x:v>0</x:v>
      </x:c>
      <x:c r="P703" s="1" t="n">
        <x:v>0</x:v>
      </x:c>
      <x:c r="Q703" s="1" t="n">
        <x:v>22</x:v>
      </x:c>
      <x:c r="R703" s="1" t="n">
        <x:v>3</x:v>
      </x:c>
      <x:c r="S703" s="1" t="n">
        <x:v>0.53</x:v>
      </x:c>
      <x:c r="T703" s="1" t="n">
        <x:v>5</x:v>
      </x:c>
      <x:c r="U703" s="1" t="s">
        <x:v>1907</x:v>
      </x:c>
      <x:c r="V703" s="15" t="n">
        <x:v>3508.46</x:v>
      </x:c>
      <x:c r="W703" s="1" t="n">
        <x:v>100</x:v>
      </x:c>
      <x:c r="X703" s="1" t="n">
        <x:v>0</x:v>
      </x:c>
      <x:c r="Y703" s="1" t="n">
        <x:v>0</x:v>
      </x:c>
      <x:c r="Z703" s="16" t="n">
        <x:f aca="0">MIN(100,ROUND(MIN(1,E703/10)*15+MIN(1,G703/120)*15+MIN(1,H703/3)*12+MIN(1,J703/2)*10+MIN(1,K703/60)*10+MIN(1,O703/2)*10+MIN(1,P703/2)*8+MIN(1,R703/12)*7+MIN(1,S703/4)*5+MIN(1,T703/8)*3+IF(U703="Unsupported",3,IF(U703="Limited Support",1,0))+IF(C703="Critical",2,IF(C703="High",1,0)),0))</x:f>
        <x:v>11</x:v>
      </x:c>
      <x:c r="AA703" s="1" t="str">
        <x:f aca="0">IF(Z703&gt;=70,"Critical",IF(Z703&gt;=50,"High",IF(Z703&gt;=30,"Medium","Routine")))</x:f>
        <x:v>Routine</x:v>
      </x:c>
      <x:c r="AB703" s="1" t="str">
        <x:f aca="0">IF(W703&gt;=85,"Passes score threshold only","Below score threshold")</x:f>
        <x:v>Passes score threshold only</x:v>
      </x:c>
      <x:c r="AC703" s="12" t="n">
        <x:v>1</x:v>
      </x:c>
      <x:c r="AD703" s="12"/>
      <x:c r="AE703" s="12" t="n">
        <x:v>755</x:v>
      </x:c>
    </x:row>
    <x:row r="704" ht="15" hidden="0" customHeight="1">
      <x:c r="A704" s="1" t="s">
        <x:v>1379</x:v>
      </x:c>
      <x:c r="B704" s="1" t="s">
        <x:v>1888</x:v>
      </x:c>
      <x:c r="C704" s="1" t="s">
        <x:v>1902</x:v>
      </x:c>
      <x:c r="D704" s="1" t="s">
        <x:v>1891</x:v>
      </x:c>
      <x:c r="E704" s="1" t="n">
        <x:v>5</x:v>
      </x:c>
      <x:c r="F704" s="1" t="n">
        <x:v>65.5</x:v>
      </x:c>
      <x:c r="G704" s="1" t="n">
        <x:v>0</x:v>
      </x:c>
      <x:c r="H704" s="1" t="n">
        <x:v>0</x:v>
      </x:c>
      <x:c r="I704" s="1" t="n">
        <x:v>0</x:v>
      </x:c>
      <x:c r="J704" s="1" t="n">
        <x:v>0</x:v>
      </x:c>
      <x:c r="K704" s="1" t="n">
        <x:v>0</x:v>
      </x:c>
      <x:c r="L704" s="1" t="n">
        <x:v>48</x:v>
      </x:c>
      <x:c r="M704" s="1" t="n">
        <x:v>0</x:v>
      </x:c>
      <x:c r="N704" s="1" t="n">
        <x:v>0</x:v>
      </x:c>
      <x:c r="O704" s="1" t="n">
        <x:v>0</x:v>
      </x:c>
      <x:c r="P704" s="1" t="n">
        <x:v>0</x:v>
      </x:c>
      <x:c r="Q704" s="1" t="n">
        <x:v>13</x:v>
      </x:c>
      <x:c r="R704" s="1" t="n">
        <x:v>1</x:v>
      </x:c>
      <x:c r="S704" s="1" t="n">
        <x:v>0.81</x:v>
      </x:c>
      <x:c r="T704" s="1" t="n">
        <x:v>0</x:v>
      </x:c>
      <x:c r="U704" s="1" t="s">
        <x:v>1907</x:v>
      </x:c>
      <x:c r="V704" s="15" t="n">
        <x:v>4045.44</x:v>
      </x:c>
      <x:c r="W704" s="1" t="n">
        <x:v>97.4</x:v>
      </x:c>
      <x:c r="X704" s="1" t="n">
        <x:v>0</x:v>
      </x:c>
      <x:c r="Y704" s="1" t="n">
        <x:v>0</x:v>
      </x:c>
      <x:c r="Z704" s="16" t="n">
        <x:f aca="0">MIN(100,ROUND(MIN(1,E704/10)*15+MIN(1,G704/120)*15+MIN(1,H704/3)*12+MIN(1,J704/2)*10+MIN(1,K704/60)*10+MIN(1,O704/2)*10+MIN(1,P704/2)*8+MIN(1,R704/12)*7+MIN(1,S704/4)*5+MIN(1,T704/8)*3+IF(U704="Unsupported",3,IF(U704="Limited Support",1,0))+IF(C704="Critical",2,IF(C704="High",1,0)),0))</x:f>
        <x:v>12</x:v>
      </x:c>
      <x:c r="AA704" s="1" t="str">
        <x:f aca="0">IF(Z704&gt;=70,"Critical",IF(Z704&gt;=50,"High",IF(Z704&gt;=30,"Medium","Routine")))</x:f>
        <x:v>Routine</x:v>
      </x:c>
      <x:c r="AB704" s="1" t="str">
        <x:f aca="0">IF(W704&gt;=85,"Passes score threshold only","Below score threshold")</x:f>
        <x:v>Passes score threshold only</x:v>
      </x:c>
      <x:c r="AC704" s="12" t="n">
        <x:v>2</x:v>
      </x:c>
      <x:c r="AD704" s="12" t="n">
        <x:v>48</x:v>
      </x:c>
      <x:c r="AE704" s="12" t="n">
        <x:v>369</x:v>
      </x:c>
    </x:row>
    <x:row r="705" ht="15" hidden="0" customHeight="1">
      <x:c r="A705" s="1" t="s">
        <x:v>1380</x:v>
      </x:c>
      <x:c r="B705" s="1" t="s">
        <x:v>1989</x:v>
      </x:c>
      <x:c r="C705" s="1" t="s">
        <x:v>1893</x:v>
      </x:c>
      <x:c r="D705" s="1" t="s">
        <x:v>1891</x:v>
      </x:c>
      <x:c r="E705" s="1" t="n">
        <x:v>6.76</x:v>
      </x:c>
      <x:c r="F705" s="1" t="n">
        <x:v>47.5</x:v>
      </x:c>
      <x:c r="G705" s="1" t="n">
        <x:v>0</x:v>
      </x:c>
      <x:c r="H705" s="1" t="n">
        <x:v>0</x:v>
      </x:c>
      <x:c r="I705" s="1" t="n">
        <x:v>0</x:v>
      </x:c>
      <x:c r="J705" s="1" t="n">
        <x:v>0</x:v>
      </x:c>
      <x:c r="K705" s="1" t="n">
        <x:v>0</x:v>
      </x:c>
      <x:c r="L705" s="1" t="n">
        <x:v>999</x:v>
      </x:c>
      <x:c r="M705" s="1" t="n">
        <x:v>0</x:v>
      </x:c>
      <x:c r="N705" s="1" t="n">
        <x:v>0</x:v>
      </x:c>
      <x:c r="O705" s="1" t="n">
        <x:v>0</x:v>
      </x:c>
      <x:c r="P705" s="1" t="n">
        <x:v>0</x:v>
      </x:c>
      <x:c r="Q705" s="1" t="n">
        <x:v>24</x:v>
      </x:c>
      <x:c r="R705" s="1" t="n">
        <x:v>0</x:v>
      </x:c>
      <x:c r="S705" s="1" t="n">
        <x:v>0.54</x:v>
      </x:c>
      <x:c r="T705" s="1" t="n">
        <x:v>1</x:v>
      </x:c>
      <x:c r="U705" s="1" t="s">
        <x:v>1884</x:v>
      </x:c>
      <x:c r="V705" s="15" t="n">
        <x:v>6480.64</x:v>
      </x:c>
      <x:c r="W705" s="1" t="n">
        <x:v>95.1</x:v>
      </x:c>
      <x:c r="X705" s="1" t="n">
        <x:v>0</x:v>
      </x:c>
      <x:c r="Y705" s="1" t="n">
        <x:v>0</x:v>
      </x:c>
      <x:c r="Z705" s="16" t="n">
        <x:f aca="0">MIN(100,ROUND(MIN(1,E705/10)*15+MIN(1,G705/120)*15+MIN(1,H705/3)*12+MIN(1,J705/2)*10+MIN(1,K705/60)*10+MIN(1,O705/2)*10+MIN(1,P705/2)*8+MIN(1,R705/12)*7+MIN(1,S705/4)*5+MIN(1,T705/8)*3+IF(U705="Unsupported",3,IF(U705="Limited Support",1,0))+IF(C705="Critical",2,IF(C705="High",1,0)),0))</x:f>
        <x:v>12</x:v>
      </x:c>
      <x:c r="AA705" s="1" t="str">
        <x:f aca="0">IF(Z705&gt;=70,"Critical",IF(Z705&gt;=50,"High",IF(Z705&gt;=30,"Medium","Routine")))</x:f>
        <x:v>Routine</x:v>
      </x:c>
      <x:c r="AB705" s="1" t="str">
        <x:f aca="0">IF(W705&gt;=85,"Passes score threshold only","Below score threshold")</x:f>
        <x:v>Passes score threshold only</x:v>
      </x:c>
      <x:c r="AC705" s="12" t="n">
        <x:v>0</x:v>
      </x:c>
      <x:c r="AD705" s="12"/>
      <x:c r="AE705" s="12"/>
    </x:row>
    <x:row r="706" ht="15" hidden="0" customHeight="1">
      <x:c r="A706" s="1" t="s">
        <x:v>1788</x:v>
      </x:c>
      <x:c r="B706" s="1" t="s">
        <x:v>2010</x:v>
      </x:c>
      <x:c r="C706" s="1" t="s">
        <x:v>1893</x:v>
      </x:c>
      <x:c r="D706" s="1" t="s">
        <x:v>1870</x:v>
      </x:c>
      <x:c r="E706" s="1" t="n">
        <x:v>1.57</x:v>
      </x:c>
      <x:c r="F706" s="1" t="n">
        <x:v>81.1</x:v>
      </x:c>
      <x:c r="G706" s="1" t="n">
        <x:v>27</x:v>
      </x:c>
      <x:c r="H706" s="1" t="n">
        <x:v>0</x:v>
      </x:c>
      <x:c r="I706" s="1" t="n">
        <x:v>0</x:v>
      </x:c>
      <x:c r="J706" s="1" t="n">
        <x:v>0</x:v>
      </x:c>
      <x:c r="K706" s="1" t="n">
        <x:v>0</x:v>
      </x:c>
      <x:c r="L706" s="1" t="n">
        <x:v>999</x:v>
      </x:c>
      <x:c r="M706" s="1" t="n">
        <x:v>0</x:v>
      </x:c>
      <x:c r="N706" s="1" t="n">
        <x:v>0</x:v>
      </x:c>
      <x:c r="O706" s="1" t="n">
        <x:v>0</x:v>
      </x:c>
      <x:c r="P706" s="1" t="n">
        <x:v>0</x:v>
      </x:c>
      <x:c r="Q706" s="1" t="n">
        <x:v>22</x:v>
      </x:c>
      <x:c r="R706" s="1" t="n">
        <x:v>0</x:v>
      </x:c>
      <x:c r="S706" s="1" t="n">
        <x:v>0.35</x:v>
      </x:c>
      <x:c r="T706" s="1" t="n">
        <x:v>2</x:v>
      </x:c>
      <x:c r="U706" s="1" t="s">
        <x:v>1884</x:v>
      </x:c>
      <x:c r="V706" s="15" t="n">
        <x:v>2541.7</x:v>
      </x:c>
      <x:c r="W706" s="1" t="n">
        <x:v>96.4</x:v>
      </x:c>
      <x:c r="X706" s="1" t="n">
        <x:v>0</x:v>
      </x:c>
      <x:c r="Y706" s="1" t="n">
        <x:v>0</x:v>
      </x:c>
      <x:c r="Z706" s="16" t="n">
        <x:f aca="0">MIN(100,ROUND(MIN(1,E706/10)*15+MIN(1,G706/120)*15+MIN(1,H706/3)*12+MIN(1,J706/2)*10+MIN(1,K706/60)*10+MIN(1,O706/2)*10+MIN(1,P706/2)*8+MIN(1,R706/12)*7+MIN(1,S706/4)*5+MIN(1,T706/8)*3+IF(U706="Unsupported",3,IF(U706="Limited Support",1,0))+IF(C706="Critical",2,IF(C706="High",1,0)),0))</x:f>
        <x:v>8</x:v>
      </x:c>
      <x:c r="AA706" s="1" t="str">
        <x:f aca="0">IF(Z706&gt;=70,"Critical",IF(Z706&gt;=50,"High",IF(Z706&gt;=30,"Medium","Routine")))</x:f>
        <x:v>Routine</x:v>
      </x:c>
      <x:c r="AB706" s="1" t="str">
        <x:f aca="0">IF(W706&gt;=85,"Passes score threshold only","Below score threshold")</x:f>
        <x:v>Passes score threshold only</x:v>
      </x:c>
      <x:c r="AC706" s="12" t="n">
        <x:v>0</x:v>
      </x:c>
      <x:c r="AD706" s="12"/>
      <x:c r="AE706" s="12"/>
    </x:row>
    <x:row r="707" ht="15" hidden="0" customHeight="1">
      <x:c r="A707" s="1" t="s">
        <x:v>3777</x:v>
      </x:c>
      <x:c r="B707" s="1" t="s">
        <x:v>1879</x:v>
      </x:c>
      <x:c r="C707" s="1" t="s">
        <x:v>1872</x:v>
      </x:c>
      <x:c r="D707" s="1" t="s">
        <x:v>1891</x:v>
      </x:c>
      <x:c r="E707" s="1" t="n">
        <x:v>8.56</x:v>
      </x:c>
      <x:c r="F707" s="1" t="n">
        <x:v>51.7</x:v>
      </x:c>
      <x:c r="G707" s="1" t="n">
        <x:v>0</x:v>
      </x:c>
      <x:c r="H707" s="1" t="n">
        <x:v>0</x:v>
      </x:c>
      <x:c r="I707" s="1" t="n">
        <x:v>1</x:v>
      </x:c>
      <x:c r="J707" s="1" t="n">
        <x:v>0</x:v>
      </x:c>
      <x:c r="K707" s="1" t="n">
        <x:v>0</x:v>
      </x:c>
      <x:c r="L707" s="1" t="n">
        <x:v>294</x:v>
      </x:c>
      <x:c r="M707" s="1" t="n">
        <x:v>2.1</x:v>
      </x:c>
      <x:c r="N707" s="1" t="n">
        <x:v>0</x:v>
      </x:c>
      <x:c r="O707" s="1" t="n">
        <x:v>0</x:v>
      </x:c>
      <x:c r="P707" s="1" t="n">
        <x:v>0</x:v>
      </x:c>
      <x:c r="Q707" s="1" t="n">
        <x:v>34</x:v>
      </x:c>
      <x:c r="R707" s="1" t="n">
        <x:v>5</x:v>
      </x:c>
      <x:c r="S707" s="1" t="n">
        <x:v>1.54</x:v>
      </x:c>
      <x:c r="T707" s="1" t="n">
        <x:v>0</x:v>
      </x:c>
      <x:c r="U707" s="1" t="s">
        <x:v>1907</x:v>
      </x:c>
      <x:c r="V707" s="15" t="n">
        <x:v>1621.62</x:v>
      </x:c>
      <x:c r="W707" s="1" t="n">
        <x:v>96.4</x:v>
      </x:c>
      <x:c r="X707" s="1" t="n">
        <x:v>0</x:v>
      </x:c>
      <x:c r="Y707" s="1" t="n">
        <x:v>0</x:v>
      </x:c>
      <x:c r="Z707" s="16" t="n">
        <x:f aca="0">MIN(100,ROUND(MIN(1,E707/10)*15+MIN(1,G707/120)*15+MIN(1,H707/3)*12+MIN(1,J707/2)*10+MIN(1,K707/60)*10+MIN(1,O707/2)*10+MIN(1,P707/2)*8+MIN(1,R707/12)*7+MIN(1,S707/4)*5+MIN(1,T707/8)*3+IF(U707="Unsupported",3,IF(U707="Limited Support",1,0))+IF(C707="Critical",2,IF(C707="High",1,0)),0))</x:f>
        <x:v>19</x:v>
      </x:c>
      <x:c r="AA707" s="1" t="str">
        <x:f aca="0">IF(Z707&gt;=70,"Critical",IF(Z707&gt;=50,"High",IF(Z707&gt;=30,"Medium","Routine")))</x:f>
        <x:v>Routine</x:v>
      </x:c>
      <x:c r="AB707" s="1" t="str">
        <x:f aca="0">IF(W707&gt;=85,"Passes score threshold only","Below score threshold")</x:f>
        <x:v>Passes score threshold only</x:v>
      </x:c>
      <x:c r="AC707" s="12" t="n">
        <x:v>2</x:v>
      </x:c>
      <x:c r="AD707" s="12" t="n">
        <x:v>294</x:v>
      </x:c>
      <x:c r="AE707" s="12" t="n">
        <x:v>151</x:v>
      </x:c>
    </x:row>
    <x:row r="708" ht="15" hidden="0" customHeight="1">
      <x:c r="A708" s="1" t="s">
        <x:v>3780</x:v>
      </x:c>
      <x:c r="B708" s="1" t="s">
        <x:v>1945</x:v>
      </x:c>
      <x:c r="C708" s="1" t="s">
        <x:v>1893</x:v>
      </x:c>
      <x:c r="D708" s="1" t="s">
        <x:v>1911</x:v>
      </x:c>
      <x:c r="E708" s="1" t="n">
        <x:v>3.37</x:v>
      </x:c>
      <x:c r="F708" s="1" t="n">
        <x:v>74.8</x:v>
      </x:c>
      <x:c r="G708" s="1" t="n">
        <x:v>0</x:v>
      </x:c>
      <x:c r="H708" s="1" t="n">
        <x:v>0</x:v>
      </x:c>
      <x:c r="I708" s="1" t="n">
        <x:v>0</x:v>
      </x:c>
      <x:c r="J708" s="1" t="n">
        <x:v>0</x:v>
      </x:c>
      <x:c r="K708" s="1" t="n">
        <x:v>0</x:v>
      </x:c>
      <x:c r="L708" s="1" t="n">
        <x:v>999</x:v>
      </x:c>
      <x:c r="M708" s="1" t="n">
        <x:v>0</x:v>
      </x:c>
      <x:c r="N708" s="1" t="n">
        <x:v>0</x:v>
      </x:c>
      <x:c r="O708" s="1" t="n">
        <x:v>0</x:v>
      </x:c>
      <x:c r="P708" s="1" t="n">
        <x:v>0</x:v>
      </x:c>
      <x:c r="Q708" s="1" t="n">
        <x:v>21</x:v>
      </x:c>
      <x:c r="R708" s="1" t="n">
        <x:v>0</x:v>
      </x:c>
      <x:c r="S708" s="1" t="n">
        <x:v>0.15</x:v>
      </x:c>
      <x:c r="T708" s="1" t="n">
        <x:v>2</x:v>
      </x:c>
      <x:c r="U708" s="1" t="s">
        <x:v>1884</x:v>
      </x:c>
      <x:c r="V708" s="15" t="n">
        <x:v>3015.86</x:v>
      </x:c>
      <x:c r="W708" s="1" t="n">
        <x:v>92.9</x:v>
      </x:c>
      <x:c r="X708" s="1" t="n">
        <x:v>0</x:v>
      </x:c>
      <x:c r="Y708" s="1" t="n">
        <x:v>0</x:v>
      </x:c>
      <x:c r="Z708" s="16" t="n">
        <x:f aca="0">MIN(100,ROUND(MIN(1,E708/10)*15+MIN(1,G708/120)*15+MIN(1,H708/3)*12+MIN(1,J708/2)*10+MIN(1,K708/60)*10+MIN(1,O708/2)*10+MIN(1,P708/2)*8+MIN(1,R708/12)*7+MIN(1,S708/4)*5+MIN(1,T708/8)*3+IF(U708="Unsupported",3,IF(U708="Limited Support",1,0))+IF(C708="Critical",2,IF(C708="High",1,0)),0))</x:f>
        <x:v>7</x:v>
      </x:c>
      <x:c r="AA708" s="1" t="str">
        <x:f aca="0">IF(Z708&gt;=70,"Critical",IF(Z708&gt;=50,"High",IF(Z708&gt;=30,"Medium","Routine")))</x:f>
        <x:v>Routine</x:v>
      </x:c>
      <x:c r="AB708" s="1" t="str">
        <x:f aca="0">IF(W708&gt;=85,"Passes score threshold only","Below score threshold")</x:f>
        <x:v>Passes score threshold only</x:v>
      </x:c>
      <x:c r="AC708" s="12" t="n">
        <x:v>0</x:v>
      </x:c>
      <x:c r="AD708" s="12"/>
      <x:c r="AE708" s="12"/>
    </x:row>
    <x:row r="709" ht="15" hidden="0" customHeight="1">
      <x:c r="A709" s="1" t="s">
        <x:v>1382</x:v>
      </x:c>
      <x:c r="B709" s="1" t="s">
        <x:v>1933</x:v>
      </x:c>
      <x:c r="C709" s="1" t="s">
        <x:v>1893</x:v>
      </x:c>
      <x:c r="D709" s="1" t="s">
        <x:v>1911</x:v>
      </x:c>
      <x:c r="E709" s="1" t="n">
        <x:v>4.01</x:v>
      </x:c>
      <x:c r="F709" s="1" t="n">
        <x:v>51</x:v>
      </x:c>
      <x:c r="G709" s="1" t="n">
        <x:v>0</x:v>
      </x:c>
      <x:c r="H709" s="1" t="n">
        <x:v>0</x:v>
      </x:c>
      <x:c r="I709" s="1" t="n">
        <x:v>1</x:v>
      </x:c>
      <x:c r="J709" s="1" t="n">
        <x:v>0</x:v>
      </x:c>
      <x:c r="K709" s="1" t="n">
        <x:v>0</x:v>
      </x:c>
      <x:c r="L709" s="1" t="n">
        <x:v>261</x:v>
      </x:c>
      <x:c r="M709" s="1" t="n">
        <x:v>1.4</x:v>
      </x:c>
      <x:c r="N709" s="1" t="n">
        <x:v>0</x:v>
      </x:c>
      <x:c r="O709" s="1" t="n">
        <x:v>0</x:v>
      </x:c>
      <x:c r="P709" s="1" t="n">
        <x:v>0</x:v>
      </x:c>
      <x:c r="Q709" s="1" t="n">
        <x:v>17</x:v>
      </x:c>
      <x:c r="R709" s="1" t="n">
        <x:v>0</x:v>
      </x:c>
      <x:c r="S709" s="1" t="n">
        <x:v>0.23</x:v>
      </x:c>
      <x:c r="T709" s="1" t="n">
        <x:v>2</x:v>
      </x:c>
      <x:c r="U709" s="1" t="s">
        <x:v>1884</x:v>
      </x:c>
      <x:c r="V709" s="15" t="n">
        <x:v>1720.25</x:v>
      </x:c>
      <x:c r="W709" s="1" t="n">
        <x:v>97</x:v>
      </x:c>
      <x:c r="X709" s="1" t="n">
        <x:v>0</x:v>
      </x:c>
      <x:c r="Y709" s="1" t="n">
        <x:v>0</x:v>
      </x:c>
      <x:c r="Z709" s="16" t="n">
        <x:f aca="0">MIN(100,ROUND(MIN(1,E709/10)*15+MIN(1,G709/120)*15+MIN(1,H709/3)*12+MIN(1,J709/2)*10+MIN(1,K709/60)*10+MIN(1,O709/2)*10+MIN(1,P709/2)*8+MIN(1,R709/12)*7+MIN(1,S709/4)*5+MIN(1,T709/8)*3+IF(U709="Unsupported",3,IF(U709="Limited Support",1,0))+IF(C709="Critical",2,IF(C709="High",1,0)),0))</x:f>
        <x:v>8</x:v>
      </x:c>
      <x:c r="AA709" s="1" t="str">
        <x:f aca="0">IF(Z709&gt;=70,"Critical",IF(Z709&gt;=50,"High",IF(Z709&gt;=30,"Medium","Routine")))</x:f>
        <x:v>Routine</x:v>
      </x:c>
      <x:c r="AB709" s="1" t="str">
        <x:f aca="0">IF(W709&gt;=85,"Passes score threshold only","Below score threshold")</x:f>
        <x:v>Passes score threshold only</x:v>
      </x:c>
      <x:c r="AC709" s="12" t="n">
        <x:v>1</x:v>
      </x:c>
      <x:c r="AD709" s="12"/>
      <x:c r="AE709" s="12" t="n">
        <x:v>261</x:v>
      </x:c>
    </x:row>
    <x:row r="710" ht="15" hidden="0" customHeight="1">
      <x:c r="A710" s="1" t="s">
        <x:v>1383</x:v>
      </x:c>
      <x:c r="B710" s="1" t="s">
        <x:v>1989</x:v>
      </x:c>
      <x:c r="C710" s="1" t="s">
        <x:v>1893</x:v>
      </x:c>
      <x:c r="D710" s="1" t="s">
        <x:v>1911</x:v>
      </x:c>
      <x:c r="E710" s="1" t="n">
        <x:v>2.81</x:v>
      </x:c>
      <x:c r="F710" s="1" t="n">
        <x:v>67.5</x:v>
      </x:c>
      <x:c r="G710" s="1" t="n">
        <x:v>0</x:v>
      </x:c>
      <x:c r="H710" s="1" t="n">
        <x:v>1</x:v>
      </x:c>
      <x:c r="I710" s="1" t="n">
        <x:v>1</x:v>
      </x:c>
      <x:c r="J710" s="1" t="n">
        <x:v>0</x:v>
      </x:c>
      <x:c r="K710" s="1" t="n">
        <x:v>12.3</x:v>
      </x:c>
      <x:c r="L710" s="1" t="n">
        <x:v>408</x:v>
      </x:c>
      <x:c r="M710" s="1" t="n">
        <x:v>3.7</x:v>
      </x:c>
      <x:c r="N710" s="1" t="n">
        <x:v>0</x:v>
      </x:c>
      <x:c r="O710" s="1" t="n">
        <x:v>0</x:v>
      </x:c>
      <x:c r="P710" s="1" t="n">
        <x:v>0</x:v>
      </x:c>
      <x:c r="Q710" s="1" t="n">
        <x:v>5</x:v>
      </x:c>
      <x:c r="R710" s="1" t="n">
        <x:v>0</x:v>
      </x:c>
      <x:c r="S710" s="1" t="n">
        <x:v>0.82</x:v>
      </x:c>
      <x:c r="T710" s="1" t="n">
        <x:v>0</x:v>
      </x:c>
      <x:c r="U710" s="1" t="s">
        <x:v>1907</x:v>
      </x:c>
      <x:c r="V710" s="15" t="n">
        <x:v>8546.19</x:v>
      </x:c>
      <x:c r="W710" s="1" t="n">
        <x:v>99.8</x:v>
      </x:c>
      <x:c r="X710" s="1" t="n">
        <x:v>0</x:v>
      </x:c>
      <x:c r="Y710" s="1" t="n">
        <x:v>0</x:v>
      </x:c>
      <x:c r="Z710" s="16" t="n">
        <x:f aca="0">MIN(100,ROUND(MIN(1,E710/10)*15+MIN(1,G710/120)*15+MIN(1,H710/3)*12+MIN(1,J710/2)*10+MIN(1,K710/60)*10+MIN(1,O710/2)*10+MIN(1,P710/2)*8+MIN(1,R710/12)*7+MIN(1,S710/4)*5+MIN(1,T710/8)*3+IF(U710="Unsupported",3,IF(U710="Limited Support",1,0))+IF(C710="Critical",2,IF(C710="High",1,0)),0))</x:f>
        <x:v>13</x:v>
      </x:c>
      <x:c r="AA710" s="1" t="str">
        <x:f aca="0">IF(Z710&gt;=70,"Critical",IF(Z710&gt;=50,"High",IF(Z710&gt;=30,"Medium","Routine")))</x:f>
        <x:v>Routine</x:v>
      </x:c>
      <x:c r="AB710" s="1" t="str">
        <x:f aca="0">IF(W710&gt;=85,"Passes score threshold only","Below score threshold")</x:f>
        <x:v>Passes score threshold only</x:v>
      </x:c>
      <x:c r="AC710" s="12" t="n">
        <x:v>3</x:v>
      </x:c>
      <x:c r="AD710" s="12" t="n">
        <x:v>408</x:v>
      </x:c>
      <x:c r="AE710" s="12" t="n">
        <x:v>58</x:v>
      </x:c>
    </x:row>
    <x:row r="711" ht="15" hidden="0" customHeight="1">
      <x:c r="A711" s="1" t="s">
        <x:v>3787</x:v>
      </x:c>
      <x:c r="B711" s="1" t="s">
        <x:v>1945</x:v>
      </x:c>
      <x:c r="C711" s="1" t="s">
        <x:v>1902</x:v>
      </x:c>
      <x:c r="D711" s="1" t="s">
        <x:v>1891</x:v>
      </x:c>
      <x:c r="E711" s="1" t="n">
        <x:v>8.66</x:v>
      </x:c>
      <x:c r="F711" s="1" t="n">
        <x:v>71.7</x:v>
      </x:c>
      <x:c r="G711" s="1" t="n">
        <x:v>0</x:v>
      </x:c>
      <x:c r="H711" s="1" t="n">
        <x:v>0</x:v>
      </x:c>
      <x:c r="I711" s="1" t="n">
        <x:v>0</x:v>
      </x:c>
      <x:c r="J711" s="1" t="n">
        <x:v>0</x:v>
      </x:c>
      <x:c r="K711" s="1" t="n">
        <x:v>0</x:v>
      </x:c>
      <x:c r="L711" s="1" t="n">
        <x:v>145</x:v>
      </x:c>
      <x:c r="M711" s="1" t="n">
        <x:v>0</x:v>
      </x:c>
      <x:c r="N711" s="1" t="n">
        <x:v>0</x:v>
      </x:c>
      <x:c r="O711" s="1" t="n">
        <x:v>0</x:v>
      </x:c>
      <x:c r="P711" s="1" t="n">
        <x:v>0</x:v>
      </x:c>
      <x:c r="Q711" s="1" t="n">
        <x:v>27</x:v>
      </x:c>
      <x:c r="R711" s="1" t="n">
        <x:v>2</x:v>
      </x:c>
      <x:c r="S711" s="1" t="n">
        <x:v>0.61</x:v>
      </x:c>
      <x:c r="T711" s="1" t="n">
        <x:v>2</x:v>
      </x:c>
      <x:c r="U711" s="1" t="s">
        <x:v>1884</x:v>
      </x:c>
      <x:c r="V711" s="15" t="n">
        <x:v>2461.47</x:v>
      </x:c>
      <x:c r="W711" s="1" t="n">
        <x:v>94.3</x:v>
      </x:c>
      <x:c r="X711" s="1" t="n">
        <x:v>0</x:v>
      </x:c>
      <x:c r="Y711" s="1" t="n">
        <x:v>0</x:v>
      </x:c>
      <x:c r="Z711" s="16" t="n">
        <x:f aca="0">MIN(100,ROUND(MIN(1,E711/10)*15+MIN(1,G711/120)*15+MIN(1,H711/3)*12+MIN(1,J711/2)*10+MIN(1,K711/60)*10+MIN(1,O711/2)*10+MIN(1,P711/2)*8+MIN(1,R711/12)*7+MIN(1,S711/4)*5+MIN(1,T711/8)*3+IF(U711="Unsupported",3,IF(U711="Limited Support",1,0))+IF(C711="Critical",2,IF(C711="High",1,0)),0))</x:f>
        <x:v>18</x:v>
      </x:c>
      <x:c r="AA711" s="1" t="str">
        <x:f aca="0">IF(Z711&gt;=70,"Critical",IF(Z711&gt;=50,"High",IF(Z711&gt;=30,"Medium","Routine")))</x:f>
        <x:v>Routine</x:v>
      </x:c>
      <x:c r="AB711" s="1" t="str">
        <x:f aca="0">IF(W711&gt;=85,"Passes score threshold only","Below score threshold")</x:f>
        <x:v>Passes score threshold only</x:v>
      </x:c>
      <x:c r="AC711" s="12" t="n">
        <x:v>2</x:v>
      </x:c>
      <x:c r="AD711" s="12" t="n">
        <x:v>145</x:v>
      </x:c>
      <x:c r="AE711" s="12" t="n">
        <x:v>425</x:v>
      </x:c>
    </x:row>
    <x:row r="712" ht="15" hidden="0" customHeight="1">
      <x:c r="A712" s="1" t="s">
        <x:v>1385</x:v>
      </x:c>
      <x:c r="B712" s="1" t="s">
        <x:v>1989</x:v>
      </x:c>
      <x:c r="C712" s="1" t="s">
        <x:v>1872</x:v>
      </x:c>
      <x:c r="D712" s="1" t="s">
        <x:v>1911</x:v>
      </x:c>
      <x:c r="E712" s="1" t="n">
        <x:v>4.08</x:v>
      </x:c>
      <x:c r="F712" s="1" t="n">
        <x:v>40.7</x:v>
      </x:c>
      <x:c r="G712" s="1" t="n">
        <x:v>0</x:v>
      </x:c>
      <x:c r="H712" s="1" t="n">
        <x:v>1</x:v>
      </x:c>
      <x:c r="I712" s="1" t="n">
        <x:v>1</x:v>
      </x:c>
      <x:c r="J712" s="1" t="n">
        <x:v>0</x:v>
      </x:c>
      <x:c r="K712" s="1" t="n">
        <x:v>6.4</x:v>
      </x:c>
      <x:c r="L712" s="1" t="n">
        <x:v>353</x:v>
      </x:c>
      <x:c r="M712" s="1" t="n">
        <x:v>4.6</x:v>
      </x:c>
      <x:c r="N712" s="1" t="n">
        <x:v>0</x:v>
      </x:c>
      <x:c r="O712" s="1" t="n">
        <x:v>0</x:v>
      </x:c>
      <x:c r="P712" s="1" t="n">
        <x:v>0</x:v>
      </x:c>
      <x:c r="Q712" s="1" t="n">
        <x:v>23</x:v>
      </x:c>
      <x:c r="R712" s="1" t="n">
        <x:v>0</x:v>
      </x:c>
      <x:c r="S712" s="1" t="n">
        <x:v>0.07</x:v>
      </x:c>
      <x:c r="T712" s="1" t="n">
        <x:v>2</x:v>
      </x:c>
      <x:c r="U712" s="1" t="s">
        <x:v>1907</x:v>
      </x:c>
      <x:c r="V712" s="15" t="n">
        <x:v>8002.51</x:v>
      </x:c>
      <x:c r="W712" s="1" t="n">
        <x:v>95.9</x:v>
      </x:c>
      <x:c r="X712" s="1" t="n">
        <x:v>0</x:v>
      </x:c>
      <x:c r="Y712" s="1" t="n">
        <x:v>0</x:v>
      </x:c>
      <x:c r="Z712" s="16" t="n">
        <x:f aca="0">MIN(100,ROUND(MIN(1,E712/10)*15+MIN(1,G712/120)*15+MIN(1,H712/3)*12+MIN(1,J712/2)*10+MIN(1,K712/60)*10+MIN(1,O712/2)*10+MIN(1,P712/2)*8+MIN(1,R712/12)*7+MIN(1,S712/4)*5+MIN(1,T712/8)*3+IF(U712="Unsupported",3,IF(U712="Limited Support",1,0))+IF(C712="Critical",2,IF(C712="High",1,0)),0))</x:f>
        <x:v>13</x:v>
      </x:c>
      <x:c r="AA712" s="1" t="str">
        <x:f aca="0">IF(Z712&gt;=70,"Critical",IF(Z712&gt;=50,"High",IF(Z712&gt;=30,"Medium","Routine")))</x:f>
        <x:v>Routine</x:v>
      </x:c>
      <x:c r="AB712" s="1" t="str">
        <x:f aca="0">IF(W712&gt;=85,"Passes score threshold only","Below score threshold")</x:f>
        <x:v>Passes score threshold only</x:v>
      </x:c>
      <x:c r="AC712" s="12" t="n">
        <x:v>2</x:v>
      </x:c>
      <x:c r="AD712" s="12" t="n">
        <x:v>353</x:v>
      </x:c>
      <x:c r="AE712" s="12" t="n">
        <x:v>51</x:v>
      </x:c>
    </x:row>
    <x:row r="713" ht="15" hidden="0" customHeight="1">
      <x:c r="A713" s="1" t="s">
        <x:v>1386</x:v>
      </x:c>
      <x:c r="B713" s="1" t="s">
        <x:v>1927</x:v>
      </x:c>
      <x:c r="C713" s="1" t="s">
        <x:v>1893</x:v>
      </x:c>
      <x:c r="D713" s="1" t="s">
        <x:v>1870</x:v>
      </x:c>
      <x:c r="E713" s="1" t="n">
        <x:v>3.76</x:v>
      </x:c>
      <x:c r="F713" s="1" t="n">
        <x:v>82.5</x:v>
      </x:c>
      <x:c r="G713" s="1" t="n">
        <x:v>0</x:v>
      </x:c>
      <x:c r="H713" s="1" t="n">
        <x:v>1</x:v>
      </x:c>
      <x:c r="I713" s="1" t="n">
        <x:v>1</x:v>
      </x:c>
      <x:c r="J713" s="1" t="n">
        <x:v>0</x:v>
      </x:c>
      <x:c r="K713" s="1" t="n">
        <x:v>6.7</x:v>
      </x:c>
      <x:c r="L713" s="1" t="n">
        <x:v>523</x:v>
      </x:c>
      <x:c r="M713" s="1" t="n">
        <x:v>1.2</x:v>
      </x:c>
      <x:c r="N713" s="1" t="n">
        <x:v>0</x:v>
      </x:c>
      <x:c r="O713" s="1" t="n">
        <x:v>0</x:v>
      </x:c>
      <x:c r="P713" s="1" t="n">
        <x:v>0</x:v>
      </x:c>
      <x:c r="Q713" s="1" t="n">
        <x:v>20</x:v>
      </x:c>
      <x:c r="R713" s="1" t="n">
        <x:v>0</x:v>
      </x:c>
      <x:c r="S713" s="1" t="n">
        <x:v>0.59</x:v>
      </x:c>
      <x:c r="T713" s="1" t="n">
        <x:v>3</x:v>
      </x:c>
      <x:c r="U713" s="1" t="s">
        <x:v>1884</x:v>
      </x:c>
      <x:c r="V713" s="15" t="n">
        <x:v>8607.96</x:v>
      </x:c>
      <x:c r="W713" s="1" t="n">
        <x:v>97.8</x:v>
      </x:c>
      <x:c r="X713" s="1" t="n">
        <x:v>0</x:v>
      </x:c>
      <x:c r="Y713" s="1" t="n">
        <x:v>0</x:v>
      </x:c>
      <x:c r="Z713" s="16" t="n">
        <x:f aca="0">MIN(100,ROUND(MIN(1,E713/10)*15+MIN(1,G713/120)*15+MIN(1,H713/3)*12+MIN(1,J713/2)*10+MIN(1,K713/60)*10+MIN(1,O713/2)*10+MIN(1,P713/2)*8+MIN(1,R713/12)*7+MIN(1,S713/4)*5+MIN(1,T713/8)*3+IF(U713="Unsupported",3,IF(U713="Limited Support",1,0))+IF(C713="Critical",2,IF(C713="High",1,0)),0))</x:f>
        <x:v>14</x:v>
      </x:c>
      <x:c r="AA713" s="1" t="str">
        <x:f aca="0">IF(Z713&gt;=70,"Critical",IF(Z713&gt;=50,"High",IF(Z713&gt;=30,"Medium","Routine")))</x:f>
        <x:v>Routine</x:v>
      </x:c>
      <x:c r="AB713" s="1" t="str">
        <x:f aca="0">IF(W713&gt;=85,"Passes score threshold only","Below score threshold")</x:f>
        <x:v>Passes score threshold only</x:v>
      </x:c>
      <x:c r="AC713" s="12" t="n">
        <x:v>2</x:v>
      </x:c>
      <x:c r="AD713" s="12" t="n">
        <x:v>523</x:v>
      </x:c>
      <x:c r="AE713" s="12" t="n">
        <x:v>5</x:v>
      </x:c>
    </x:row>
    <x:row r="714" ht="15" hidden="0" customHeight="1">
      <x:c r="A714" s="1" t="s">
        <x:v>1387</x:v>
      </x:c>
      <x:c r="B714" s="1" t="s">
        <x:v>1933</x:v>
      </x:c>
      <x:c r="C714" s="1" t="s">
        <x:v>1893</x:v>
      </x:c>
      <x:c r="D714" s="1" t="s">
        <x:v>1870</x:v>
      </x:c>
      <x:c r="E714" s="1" t="n">
        <x:v>2.94</x:v>
      </x:c>
      <x:c r="F714" s="1" t="n">
        <x:v>40.7</x:v>
      </x:c>
      <x:c r="G714" s="1" t="n">
        <x:v>0</x:v>
      </x:c>
      <x:c r="H714" s="1" t="n">
        <x:v>0</x:v>
      </x:c>
      <x:c r="I714" s="1" t="n">
        <x:v>0</x:v>
      </x:c>
      <x:c r="J714" s="1" t="n">
        <x:v>0</x:v>
      </x:c>
      <x:c r="K714" s="1" t="n">
        <x:v>0</x:v>
      </x:c>
      <x:c r="L714" s="1" t="n">
        <x:v>579</x:v>
      </x:c>
      <x:c r="M714" s="1" t="n">
        <x:v>0</x:v>
      </x:c>
      <x:c r="N714" s="1" t="n">
        <x:v>0</x:v>
      </x:c>
      <x:c r="O714" s="1" t="n">
        <x:v>0</x:v>
      </x:c>
      <x:c r="P714" s="1" t="n">
        <x:v>0</x:v>
      </x:c>
      <x:c r="Q714" s="1" t="n">
        <x:v>17</x:v>
      </x:c>
      <x:c r="R714" s="1" t="n">
        <x:v>2</x:v>
      </x:c>
      <x:c r="S714" s="1" t="n">
        <x:v>0.68</x:v>
      </x:c>
      <x:c r="T714" s="1" t="n">
        <x:v>1</x:v>
      </x:c>
      <x:c r="U714" s="1" t="s">
        <x:v>1884</x:v>
      </x:c>
      <x:c r="V714" s="15" t="n">
        <x:v>1948.01</x:v>
      </x:c>
      <x:c r="W714" s="1" t="n">
        <x:v>96.5</x:v>
      </x:c>
      <x:c r="X714" s="1" t="n">
        <x:v>0</x:v>
      </x:c>
      <x:c r="Y714" s="1" t="n">
        <x:v>0</x:v>
      </x:c>
      <x:c r="Z714" s="16" t="n">
        <x:f aca="0">MIN(100,ROUND(MIN(1,E714/10)*15+MIN(1,G714/120)*15+MIN(1,H714/3)*12+MIN(1,J714/2)*10+MIN(1,K714/60)*10+MIN(1,O714/2)*10+MIN(1,P714/2)*8+MIN(1,R714/12)*7+MIN(1,S714/4)*5+MIN(1,T714/8)*3+IF(U714="Unsupported",3,IF(U714="Limited Support",1,0))+IF(C714="Critical",2,IF(C714="High",1,0)),0))</x:f>
        <x:v>8</x:v>
      </x:c>
      <x:c r="AA714" s="1" t="str">
        <x:f aca="0">IF(Z714&gt;=70,"Critical",IF(Z714&gt;=50,"High",IF(Z714&gt;=30,"Medium","Routine")))</x:f>
        <x:v>Routine</x:v>
      </x:c>
      <x:c r="AB714" s="1" t="str">
        <x:f aca="0">IF(W714&gt;=85,"Passes score threshold only","Below score threshold")</x:f>
        <x:v>Passes score threshold only</x:v>
      </x:c>
      <x:c r="AC714" s="12" t="n">
        <x:v>1</x:v>
      </x:c>
      <x:c r="AD714" s="12"/>
      <x:c r="AE714" s="12" t="n">
        <x:v>579</x:v>
      </x:c>
    </x:row>
    <x:row r="715" ht="15" hidden="0" customHeight="1">
      <x:c r="A715" s="1" t="s">
        <x:v>3796</x:v>
      </x:c>
      <x:c r="B715" s="1" t="s">
        <x:v>1915</x:v>
      </x:c>
      <x:c r="C715" s="1" t="s">
        <x:v>1902</x:v>
      </x:c>
      <x:c r="D715" s="1" t="s">
        <x:v>1891</x:v>
      </x:c>
      <x:c r="E715" s="1" t="n">
        <x:v>8.19</x:v>
      </x:c>
      <x:c r="F715" s="1" t="n">
        <x:v>56.8</x:v>
      </x:c>
      <x:c r="G715" s="1" t="n">
        <x:v>0</x:v>
      </x:c>
      <x:c r="H715" s="1" t="n">
        <x:v>0</x:v>
      </x:c>
      <x:c r="I715" s="1" t="n">
        <x:v>0</x:v>
      </x:c>
      <x:c r="J715" s="1" t="n">
        <x:v>0</x:v>
      </x:c>
      <x:c r="K715" s="1" t="n">
        <x:v>0</x:v>
      </x:c>
      <x:c r="L715" s="1" t="n">
        <x:v>999</x:v>
      </x:c>
      <x:c r="M715" s="1" t="n">
        <x:v>0</x:v>
      </x:c>
      <x:c r="N715" s="1" t="n">
        <x:v>0</x:v>
      </x:c>
      <x:c r="O715" s="1" t="n">
        <x:v>0</x:v>
      </x:c>
      <x:c r="P715" s="1" t="n">
        <x:v>0</x:v>
      </x:c>
      <x:c r="Q715" s="1" t="n">
        <x:v>18</x:v>
      </x:c>
      <x:c r="R715" s="1" t="n">
        <x:v>1</x:v>
      </x:c>
      <x:c r="S715" s="1" t="n">
        <x:v>1.07</x:v>
      </x:c>
      <x:c r="T715" s="1" t="n">
        <x:v>1</x:v>
      </x:c>
      <x:c r="U715" s="1" t="s">
        <x:v>1907</x:v>
      </x:c>
      <x:c r="V715" s="15" t="n">
        <x:v>31192.81</x:v>
      </x:c>
      <x:c r="W715" s="1" t="n">
        <x:v>99.8</x:v>
      </x:c>
      <x:c r="X715" s="1" t="n">
        <x:v>0</x:v>
      </x:c>
      <x:c r="Y715" s="1" t="n">
        <x:v>0</x:v>
      </x:c>
      <x:c r="Z715" s="16" t="n">
        <x:f aca="0">MIN(100,ROUND(MIN(1,E715/10)*15+MIN(1,G715/120)*15+MIN(1,H715/3)*12+MIN(1,J715/2)*10+MIN(1,K715/60)*10+MIN(1,O715/2)*10+MIN(1,P715/2)*8+MIN(1,R715/12)*7+MIN(1,S715/4)*5+MIN(1,T715/8)*3+IF(U715="Unsupported",3,IF(U715="Limited Support",1,0))+IF(C715="Critical",2,IF(C715="High",1,0)),0))</x:f>
        <x:v>18</x:v>
      </x:c>
      <x:c r="AA715" s="1" t="str">
        <x:f aca="0">IF(Z715&gt;=70,"Critical",IF(Z715&gt;=50,"High",IF(Z715&gt;=30,"Medium","Routine")))</x:f>
        <x:v>Routine</x:v>
      </x:c>
      <x:c r="AB715" s="1" t="str">
        <x:f aca="0">IF(W715&gt;=85,"Passes score threshold only","Below score threshold")</x:f>
        <x:v>Passes score threshold only</x:v>
      </x:c>
      <x:c r="AC715" s="12" t="n">
        <x:v>0</x:v>
      </x:c>
      <x:c r="AD715" s="12"/>
      <x:c r="AE715" s="12"/>
    </x:row>
    <x:row r="716" ht="15" hidden="0" customHeight="1">
      <x:c r="A716" s="1" t="s">
        <x:v>1388</x:v>
      </x:c>
      <x:c r="B716" s="1" t="s">
        <x:v>1888</x:v>
      </x:c>
      <x:c r="C716" s="1" t="s">
        <x:v>1893</x:v>
      </x:c>
      <x:c r="D716" s="1" t="s">
        <x:v>1870</x:v>
      </x:c>
      <x:c r="E716" s="1" t="n">
        <x:v>5.07</x:v>
      </x:c>
      <x:c r="F716" s="1" t="n">
        <x:v>77.8</x:v>
      </x:c>
      <x:c r="G716" s="1" t="n">
        <x:v>0</x:v>
      </x:c>
      <x:c r="H716" s="1" t="n">
        <x:v>0</x:v>
      </x:c>
      <x:c r="I716" s="1" t="n">
        <x:v>0</x:v>
      </x:c>
      <x:c r="J716" s="1" t="n">
        <x:v>0</x:v>
      </x:c>
      <x:c r="K716" s="1" t="n">
        <x:v>0</x:v>
      </x:c>
      <x:c r="L716" s="1" t="n">
        <x:v>999</x:v>
      </x:c>
      <x:c r="M716" s="1" t="n">
        <x:v>0</x:v>
      </x:c>
      <x:c r="N716" s="1" t="n">
        <x:v>0</x:v>
      </x:c>
      <x:c r="O716" s="1" t="n">
        <x:v>0</x:v>
      </x:c>
      <x:c r="P716" s="1" t="n">
        <x:v>0</x:v>
      </x:c>
      <x:c r="Q716" s="1" t="n">
        <x:v>30</x:v>
      </x:c>
      <x:c r="R716" s="1" t="n">
        <x:v>2</x:v>
      </x:c>
      <x:c r="S716" s="1" t="n">
        <x:v>0.22</x:v>
      </x:c>
      <x:c r="T716" s="1" t="n">
        <x:v>4</x:v>
      </x:c>
      <x:c r="U716" s="1" t="s">
        <x:v>1907</x:v>
      </x:c>
      <x:c r="V716" s="15" t="n">
        <x:v>3894.36</x:v>
      </x:c>
      <x:c r="W716" s="1" t="n">
        <x:v>100</x:v>
      </x:c>
      <x:c r="X716" s="1" t="n">
        <x:v>0</x:v>
      </x:c>
      <x:c r="Y716" s="1" t="n">
        <x:v>0</x:v>
      </x:c>
      <x:c r="Z716" s="16" t="n">
        <x:f aca="0">MIN(100,ROUND(MIN(1,E716/10)*15+MIN(1,G716/120)*15+MIN(1,H716/3)*12+MIN(1,J716/2)*10+MIN(1,K716/60)*10+MIN(1,O716/2)*10+MIN(1,P716/2)*8+MIN(1,R716/12)*7+MIN(1,S716/4)*5+MIN(1,T716/8)*3+IF(U716="Unsupported",3,IF(U716="Limited Support",1,0))+IF(C716="Critical",2,IF(C716="High",1,0)),0))</x:f>
        <x:v>13</x:v>
      </x:c>
      <x:c r="AA716" s="1" t="str">
        <x:f aca="0">IF(Z716&gt;=70,"Critical",IF(Z716&gt;=50,"High",IF(Z716&gt;=30,"Medium","Routine")))</x:f>
        <x:v>Routine</x:v>
      </x:c>
      <x:c r="AB716" s="1" t="str">
        <x:f aca="0">IF(W716&gt;=85,"Passes score threshold only","Below score threshold")</x:f>
        <x:v>Passes score threshold only</x:v>
      </x:c>
      <x:c r="AC716" s="12" t="n">
        <x:v>0</x:v>
      </x:c>
      <x:c r="AD716" s="12"/>
      <x:c r="AE716" s="12"/>
    </x:row>
    <x:row r="717" ht="15" hidden="0" customHeight="1">
      <x:c r="A717" s="1" t="s">
        <x:v>1389</x:v>
      </x:c>
      <x:c r="B717" s="1" t="s">
        <x:v>1897</x:v>
      </x:c>
      <x:c r="C717" s="1" t="s">
        <x:v>1902</x:v>
      </x:c>
      <x:c r="D717" s="1" t="s">
        <x:v>1870</x:v>
      </x:c>
      <x:c r="E717" s="1" t="n">
        <x:v>5.21</x:v>
      </x:c>
      <x:c r="F717" s="1" t="n">
        <x:v>30.2</x:v>
      </x:c>
      <x:c r="G717" s="1" t="n">
        <x:v>0</x:v>
      </x:c>
      <x:c r="H717" s="1" t="n">
        <x:v>0</x:v>
      </x:c>
      <x:c r="I717" s="1" t="n">
        <x:v>0</x:v>
      </x:c>
      <x:c r="J717" s="1" t="n">
        <x:v>0</x:v>
      </x:c>
      <x:c r="K717" s="1" t="n">
        <x:v>0</x:v>
      </x:c>
      <x:c r="L717" s="1" t="n">
        <x:v>999</x:v>
      </x:c>
      <x:c r="M717" s="1" t="n">
        <x:v>0</x:v>
      </x:c>
      <x:c r="N717" s="1" t="n">
        <x:v>0</x:v>
      </x:c>
      <x:c r="O717" s="1" t="n">
        <x:v>0</x:v>
      </x:c>
      <x:c r="P717" s="1" t="n">
        <x:v>0</x:v>
      </x:c>
      <x:c r="Q717" s="1" t="n">
        <x:v>13</x:v>
      </x:c>
      <x:c r="R717" s="1" t="n">
        <x:v>1</x:v>
      </x:c>
      <x:c r="S717" s="1" t="n">
        <x:v>0.24</x:v>
      </x:c>
      <x:c r="T717" s="1" t="n">
        <x:v>0</x:v>
      </x:c>
      <x:c r="U717" s="1" t="s">
        <x:v>1907</x:v>
      </x:c>
      <x:c r="V717" s="15" t="n">
        <x:v>16069.33</x:v>
      </x:c>
      <x:c r="W717" s="1" t="n">
        <x:v>90.6</x:v>
      </x:c>
      <x:c r="X717" s="1" t="n">
        <x:v>0</x:v>
      </x:c>
      <x:c r="Y717" s="1" t="n">
        <x:v>1</x:v>
      </x:c>
      <x:c r="Z717" s="16" t="n">
        <x:f aca="0">MIN(100,ROUND(MIN(1,E717/10)*15+MIN(1,G717/120)*15+MIN(1,H717/3)*12+MIN(1,J717/2)*10+MIN(1,K717/60)*10+MIN(1,O717/2)*10+MIN(1,P717/2)*8+MIN(1,R717/12)*7+MIN(1,S717/4)*5+MIN(1,T717/8)*3+IF(U717="Unsupported",3,IF(U717="Limited Support",1,0))+IF(C717="Critical",2,IF(C717="High",1,0)),0))</x:f>
        <x:v>12</x:v>
      </x:c>
      <x:c r="AA717" s="1" t="str">
        <x:f aca="0">IF(Z717&gt;=70,"Critical",IF(Z717&gt;=50,"High",IF(Z717&gt;=30,"Medium","Routine")))</x:f>
        <x:v>Routine</x:v>
      </x:c>
      <x:c r="AB717" s="1" t="str">
        <x:f aca="0">IF(W717&gt;=85,"Passes score threshold only","Below score threshold")</x:f>
        <x:v>Passes score threshold only</x:v>
      </x:c>
      <x:c r="AC717" s="12" t="n">
        <x:v>0</x:v>
      </x:c>
      <x:c r="AD717" s="12"/>
      <x:c r="AE717" s="12"/>
    </x:row>
    <x:row r="718" ht="15" hidden="0" customHeight="1">
      <x:c r="A718" s="1" t="s">
        <x:v>3803</x:v>
      </x:c>
      <x:c r="B718" s="1" t="s">
        <x:v>2010</x:v>
      </x:c>
      <x:c r="C718" s="1" t="s">
        <x:v>1872</x:v>
      </x:c>
      <x:c r="D718" s="1" t="s">
        <x:v>1870</x:v>
      </x:c>
      <x:c r="E718" s="1" t="n">
        <x:v>2.62</x:v>
      </x:c>
      <x:c r="F718" s="1" t="n">
        <x:v>66.9</x:v>
      </x:c>
      <x:c r="G718" s="1" t="n">
        <x:v>0</x:v>
      </x:c>
      <x:c r="H718" s="1" t="n">
        <x:v>0</x:v>
      </x:c>
      <x:c r="I718" s="1" t="n">
        <x:v>0</x:v>
      </x:c>
      <x:c r="J718" s="1" t="n">
        <x:v>0</x:v>
      </x:c>
      <x:c r="K718" s="1" t="n">
        <x:v>0</x:v>
      </x:c>
      <x:c r="L718" s="1" t="n">
        <x:v>390</x:v>
      </x:c>
      <x:c r="M718" s="1" t="n">
        <x:v>0</x:v>
      </x:c>
      <x:c r="N718" s="1" t="n">
        <x:v>0</x:v>
      </x:c>
      <x:c r="O718" s="1" t="n">
        <x:v>0</x:v>
      </x:c>
      <x:c r="P718" s="1" t="n">
        <x:v>0</x:v>
      </x:c>
      <x:c r="Q718" s="1" t="n">
        <x:v>24</x:v>
      </x:c>
      <x:c r="R718" s="1" t="n">
        <x:v>1</x:v>
      </x:c>
      <x:c r="S718" s="1" t="n">
        <x:v>0.14</x:v>
      </x:c>
      <x:c r="T718" s="1" t="n">
        <x:v>6</x:v>
      </x:c>
      <x:c r="U718" s="1" t="s">
        <x:v>1884</x:v>
      </x:c>
      <x:c r="V718" s="15" t="n">
        <x:v>2498.15</x:v>
      </x:c>
      <x:c r="W718" s="1" t="n">
        <x:v>90.2</x:v>
      </x:c>
      <x:c r="X718" s="1" t="n">
        <x:v>0</x:v>
      </x:c>
      <x:c r="Y718" s="1" t="n">
        <x:v>0</x:v>
      </x:c>
      <x:c r="Z718" s="16" t="n">
        <x:f aca="0">MIN(100,ROUND(MIN(1,E718/10)*15+MIN(1,G718/120)*15+MIN(1,H718/3)*12+MIN(1,J718/2)*10+MIN(1,K718/60)*10+MIN(1,O718/2)*10+MIN(1,P718/2)*8+MIN(1,R718/12)*7+MIN(1,S718/4)*5+MIN(1,T718/8)*3+IF(U718="Unsupported",3,IF(U718="Limited Support",1,0))+IF(C718="Critical",2,IF(C718="High",1,0)),0))</x:f>
        <x:v>7</x:v>
      </x:c>
      <x:c r="AA718" s="1" t="str">
        <x:f aca="0">IF(Z718&gt;=70,"Critical",IF(Z718&gt;=50,"High",IF(Z718&gt;=30,"Medium","Routine")))</x:f>
        <x:v>Routine</x:v>
      </x:c>
      <x:c r="AB718" s="1" t="str">
        <x:f aca="0">IF(W718&gt;=85,"Passes score threshold only","Below score threshold")</x:f>
        <x:v>Passes score threshold only</x:v>
      </x:c>
      <x:c r="AC718" s="12" t="n">
        <x:v>2</x:v>
      </x:c>
      <x:c r="AD718" s="12" t="n">
        <x:v>390</x:v>
      </x:c>
      <x:c r="AE718" s="12" t="n">
        <x:v>405</x:v>
      </x:c>
    </x:row>
    <x:row r="719" ht="15" hidden="0" customHeight="1">
      <x:c r="A719" s="1" t="s">
        <x:v>1390</x:v>
      </x:c>
      <x:c r="B719" s="1" t="s">
        <x:v>2010</x:v>
      </x:c>
      <x:c r="C719" s="1" t="s">
        <x:v>1893</x:v>
      </x:c>
      <x:c r="D719" s="1" t="s">
        <x:v>1870</x:v>
      </x:c>
      <x:c r="E719" s="1" t="n">
        <x:v>5.75</x:v>
      </x:c>
      <x:c r="F719" s="1" t="n">
        <x:v>56.5</x:v>
      </x:c>
      <x:c r="G719" s="1" t="n">
        <x:v>0</x:v>
      </x:c>
      <x:c r="H719" s="1" t="n">
        <x:v>0</x:v>
      </x:c>
      <x:c r="I719" s="1" t="n">
        <x:v>0</x:v>
      </x:c>
      <x:c r="J719" s="1" t="n">
        <x:v>0</x:v>
      </x:c>
      <x:c r="K719" s="1" t="n">
        <x:v>0</x:v>
      </x:c>
      <x:c r="L719" s="1" t="n">
        <x:v>999</x:v>
      </x:c>
      <x:c r="M719" s="1" t="n">
        <x:v>0</x:v>
      </x:c>
      <x:c r="N719" s="1" t="n">
        <x:v>0</x:v>
      </x:c>
      <x:c r="O719" s="1" t="n">
        <x:v>0</x:v>
      </x:c>
      <x:c r="P719" s="1" t="n">
        <x:v>0</x:v>
      </x:c>
      <x:c r="Q719" s="1" t="n">
        <x:v>35</x:v>
      </x:c>
      <x:c r="R719" s="1" t="n">
        <x:v>2</x:v>
      </x:c>
      <x:c r="S719" s="1" t="n">
        <x:v>1.04</x:v>
      </x:c>
      <x:c r="T719" s="1" t="n">
        <x:v>5</x:v>
      </x:c>
      <x:c r="U719" s="1" t="s">
        <x:v>1884</x:v>
      </x:c>
      <x:c r="V719" s="15" t="n">
        <x:v>2436.51</x:v>
      </x:c>
      <x:c r="W719" s="1" t="n">
        <x:v>90.6</x:v>
      </x:c>
      <x:c r="X719" s="1" t="n">
        <x:v>0</x:v>
      </x:c>
      <x:c r="Y719" s="1" t="n">
        <x:v>0</x:v>
      </x:c>
      <x:c r="Z719" s="16" t="n">
        <x:f aca="0">MIN(100,ROUND(MIN(1,E719/10)*15+MIN(1,G719/120)*15+MIN(1,H719/3)*12+MIN(1,J719/2)*10+MIN(1,K719/60)*10+MIN(1,O719/2)*10+MIN(1,P719/2)*8+MIN(1,R719/12)*7+MIN(1,S719/4)*5+MIN(1,T719/8)*3+IF(U719="Unsupported",3,IF(U719="Limited Support",1,0))+IF(C719="Critical",2,IF(C719="High",1,0)),0))</x:f>
        <x:v>14</x:v>
      </x:c>
      <x:c r="AA719" s="1" t="str">
        <x:f aca="0">IF(Z719&gt;=70,"Critical",IF(Z719&gt;=50,"High",IF(Z719&gt;=30,"Medium","Routine")))</x:f>
        <x:v>Routine</x:v>
      </x:c>
      <x:c r="AB719" s="1" t="str">
        <x:f aca="0">IF(W719&gt;=85,"Passes score threshold only","Below score threshold")</x:f>
        <x:v>Passes score threshold only</x:v>
      </x:c>
      <x:c r="AC719" s="12" t="n">
        <x:v>0</x:v>
      </x:c>
      <x:c r="AD719" s="12"/>
      <x:c r="AE719" s="12"/>
    </x:row>
    <x:row r="720" ht="15" hidden="0" customHeight="1">
      <x:c r="A720" s="1" t="s">
        <x:v>3808</x:v>
      </x:c>
      <x:c r="B720" s="1" t="s">
        <x:v>2010</x:v>
      </x:c>
      <x:c r="C720" s="1" t="s">
        <x:v>1872</x:v>
      </x:c>
      <x:c r="D720" s="1" t="s">
        <x:v>1911</x:v>
      </x:c>
      <x:c r="E720" s="1" t="n">
        <x:v>3.08</x:v>
      </x:c>
      <x:c r="F720" s="1" t="n">
        <x:v>70.8</x:v>
      </x:c>
      <x:c r="G720" s="1" t="n">
        <x:v>0</x:v>
      </x:c>
      <x:c r="H720" s="1" t="n">
        <x:v>0</x:v>
      </x:c>
      <x:c r="I720" s="1" t="n">
        <x:v>0</x:v>
      </x:c>
      <x:c r="J720" s="1" t="n">
        <x:v>0</x:v>
      </x:c>
      <x:c r="K720" s="1" t="n">
        <x:v>0</x:v>
      </x:c>
      <x:c r="L720" s="1" t="n">
        <x:v>999</x:v>
      </x:c>
      <x:c r="M720" s="1" t="n">
        <x:v>0</x:v>
      </x:c>
      <x:c r="N720" s="1" t="n">
        <x:v>0</x:v>
      </x:c>
      <x:c r="O720" s="1" t="n">
        <x:v>0</x:v>
      </x:c>
      <x:c r="P720" s="1" t="n">
        <x:v>0</x:v>
      </x:c>
      <x:c r="Q720" s="1" t="n">
        <x:v>16</x:v>
      </x:c>
      <x:c r="R720" s="1" t="n">
        <x:v>0</x:v>
      </x:c>
      <x:c r="S720" s="1" t="n">
        <x:v>0.19</x:v>
      </x:c>
      <x:c r="T720" s="1" t="n">
        <x:v>4</x:v>
      </x:c>
      <x:c r="U720" s="1" t="s">
        <x:v>1884</x:v>
      </x:c>
      <x:c r="V720" s="15" t="n">
        <x:v>2935.77</x:v>
      </x:c>
      <x:c r="W720" s="1" t="n">
        <x:v>99.8</x:v>
      </x:c>
      <x:c r="X720" s="1" t="n">
        <x:v>0</x:v>
      </x:c>
      <x:c r="Y720" s="1" t="n">
        <x:v>0</x:v>
      </x:c>
      <x:c r="Z720" s="16" t="n">
        <x:f aca="0">MIN(100,ROUND(MIN(1,E720/10)*15+MIN(1,G720/120)*15+MIN(1,H720/3)*12+MIN(1,J720/2)*10+MIN(1,K720/60)*10+MIN(1,O720/2)*10+MIN(1,P720/2)*8+MIN(1,R720/12)*7+MIN(1,S720/4)*5+MIN(1,T720/8)*3+IF(U720="Unsupported",3,IF(U720="Limited Support",1,0))+IF(C720="Critical",2,IF(C720="High",1,0)),0))</x:f>
        <x:v>6</x:v>
      </x:c>
      <x:c r="AA720" s="1" t="str">
        <x:f aca="0">IF(Z720&gt;=70,"Critical",IF(Z720&gt;=50,"High",IF(Z720&gt;=30,"Medium","Routine")))</x:f>
        <x:v>Routine</x:v>
      </x:c>
      <x:c r="AB720" s="1" t="str">
        <x:f aca="0">IF(W720&gt;=85,"Passes score threshold only","Below score threshold")</x:f>
        <x:v>Passes score threshold only</x:v>
      </x:c>
      <x:c r="AC720" s="12" t="n">
        <x:v>0</x:v>
      </x:c>
      <x:c r="AD720" s="12"/>
      <x:c r="AE720" s="12"/>
    </x:row>
    <x:row r="721" ht="15" hidden="0" customHeight="1">
      <x:c r="A721" s="1" t="s">
        <x:v>1392</x:v>
      </x:c>
      <x:c r="B721" s="1" t="s">
        <x:v>1945</x:v>
      </x:c>
      <x:c r="C721" s="1" t="s">
        <x:v>1902</x:v>
      </x:c>
      <x:c r="D721" s="1" t="s">
        <x:v>1911</x:v>
      </x:c>
      <x:c r="E721" s="1" t="n">
        <x:v>10.49</x:v>
      </x:c>
      <x:c r="F721" s="1" t="n">
        <x:v>74.1</x:v>
      </x:c>
      <x:c r="G721" s="1" t="n">
        <x:v>0</x:v>
      </x:c>
      <x:c r="H721" s="1" t="n">
        <x:v>1</x:v>
      </x:c>
      <x:c r="I721" s="1" t="n">
        <x:v>3</x:v>
      </x:c>
      <x:c r="J721" s="1" t="n">
        <x:v>0</x:v>
      </x:c>
      <x:c r="K721" s="1" t="n">
        <x:v>13.6</x:v>
      </x:c>
      <x:c r="L721" s="1" t="n">
        <x:v>284</x:v>
      </x:c>
      <x:c r="M721" s="1" t="n">
        <x:v>1.6</x:v>
      </x:c>
      <x:c r="N721" s="1" t="n">
        <x:v>0</x:v>
      </x:c>
      <x:c r="O721" s="1" t="n">
        <x:v>0</x:v>
      </x:c>
      <x:c r="P721" s="1" t="n">
        <x:v>0</x:v>
      </x:c>
      <x:c r="Q721" s="1" t="n">
        <x:v>38</x:v>
      </x:c>
      <x:c r="R721" s="1" t="n">
        <x:v>5</x:v>
      </x:c>
      <x:c r="S721" s="1" t="n">
        <x:v>1.9</x:v>
      </x:c>
      <x:c r="T721" s="1" t="n">
        <x:v>4</x:v>
      </x:c>
      <x:c r="U721" s="1" t="s">
        <x:v>1873</x:v>
      </x:c>
      <x:c r="V721" s="15" t="n">
        <x:v>2716.28</x:v>
      </x:c>
      <x:c r="W721" s="1" t="n">
        <x:v>99.8</x:v>
      </x:c>
      <x:c r="X721" s="1" t="n">
        <x:v>0</x:v>
      </x:c>
      <x:c r="Y721" s="1" t="n">
        <x:v>0</x:v>
      </x:c>
      <x:c r="Z721" s="16" t="n">
        <x:f aca="0">MIN(100,ROUND(MIN(1,E721/10)*15+MIN(1,G721/120)*15+MIN(1,H721/3)*12+MIN(1,J721/2)*10+MIN(1,K721/60)*10+MIN(1,O721/2)*10+MIN(1,P721/2)*8+MIN(1,R721/12)*7+MIN(1,S721/4)*5+MIN(1,T721/8)*3+IF(U721="Unsupported",3,IF(U721="Limited Support",1,0))+IF(C721="Critical",2,IF(C721="High",1,0)),0))</x:f>
        <x:v>33</x:v>
      </x:c>
      <x:c r="AA721" s="1" t="str">
        <x:f aca="0">IF(Z721&gt;=70,"Critical",IF(Z721&gt;=50,"High",IF(Z721&gt;=30,"Medium","Routine")))</x:f>
        <x:v>Medium</x:v>
      </x:c>
      <x:c r="AB721" s="1" t="str">
        <x:f aca="0">IF(W721&gt;=85,"Passes score threshold only","Below score threshold")</x:f>
        <x:v>Passes score threshold only</x:v>
      </x:c>
      <x:c r="AC721" s="12" t="n">
        <x:v>4</x:v>
      </x:c>
      <x:c r="AD721" s="12" t="n">
        <x:v>284</x:v>
      </x:c>
      <x:c r="AE721" s="12" t="n">
        <x:v>82</x:v>
      </x:c>
    </x:row>
    <x:row r="722" ht="15" hidden="0" customHeight="1">
      <x:c r="A722" s="1" t="s">
        <x:v>3813</x:v>
      </x:c>
      <x:c r="B722" s="1" t="s">
        <x:v>1989</x:v>
      </x:c>
      <x:c r="C722" s="1" t="s">
        <x:v>1893</x:v>
      </x:c>
      <x:c r="D722" s="1" t="s">
        <x:v>1870</x:v>
      </x:c>
      <x:c r="E722" s="1" t="n">
        <x:v>9.02</x:v>
      </x:c>
      <x:c r="F722" s="1" t="n">
        <x:v>45.5</x:v>
      </x:c>
      <x:c r="G722" s="1" t="n">
        <x:v>0</x:v>
      </x:c>
      <x:c r="H722" s="1" t="n">
        <x:v>0</x:v>
      </x:c>
      <x:c r="I722" s="1" t="n">
        <x:v>1</x:v>
      </x:c>
      <x:c r="J722" s="1" t="n">
        <x:v>0</x:v>
      </x:c>
      <x:c r="K722" s="1" t="n">
        <x:v>0</x:v>
      </x:c>
      <x:c r="L722" s="1" t="n">
        <x:v>661</x:v>
      </x:c>
      <x:c r="M722" s="1" t="n">
        <x:v>1.4</x:v>
      </x:c>
      <x:c r="N722" s="1" t="n">
        <x:v>0</x:v>
      </x:c>
      <x:c r="O722" s="1" t="n">
        <x:v>0</x:v>
      </x:c>
      <x:c r="P722" s="1" t="n">
        <x:v>0</x:v>
      </x:c>
      <x:c r="Q722" s="1" t="n">
        <x:v>21</x:v>
      </x:c>
      <x:c r="R722" s="1" t="n">
        <x:v>1</x:v>
      </x:c>
      <x:c r="S722" s="1" t="n">
        <x:v>1.6</x:v>
      </x:c>
      <x:c r="T722" s="1" t="n">
        <x:v>4</x:v>
      </x:c>
      <x:c r="U722" s="1" t="s">
        <x:v>1884</x:v>
      </x:c>
      <x:c r="V722" s="15" t="n">
        <x:v>7734.76</x:v>
      </x:c>
      <x:c r="W722" s="1" t="n">
        <x:v>94.6</x:v>
      </x:c>
      <x:c r="X722" s="1" t="n">
        <x:v>0</x:v>
      </x:c>
      <x:c r="Y722" s="1" t="n">
        <x:v>0</x:v>
      </x:c>
      <x:c r="Z722" s="16" t="n">
        <x:f aca="0">MIN(100,ROUND(MIN(1,E722/10)*15+MIN(1,G722/120)*15+MIN(1,H722/3)*12+MIN(1,J722/2)*10+MIN(1,K722/60)*10+MIN(1,O722/2)*10+MIN(1,P722/2)*8+MIN(1,R722/12)*7+MIN(1,S722/4)*5+MIN(1,T722/8)*3+IF(U722="Unsupported",3,IF(U722="Limited Support",1,0))+IF(C722="Critical",2,IF(C722="High",1,0)),0))</x:f>
        <x:v>19</x:v>
      </x:c>
      <x:c r="AA722" s="1" t="str">
        <x:f aca="0">IF(Z722&gt;=70,"Critical",IF(Z722&gt;=50,"High",IF(Z722&gt;=30,"Medium","Routine")))</x:f>
        <x:v>Routine</x:v>
      </x:c>
      <x:c r="AB722" s="1" t="str">
        <x:f aca="0">IF(W722&gt;=85,"Passes score threshold only","Below score threshold")</x:f>
        <x:v>Passes score threshold only</x:v>
      </x:c>
      <x:c r="AC722" s="12" t="n">
        <x:v>2</x:v>
      </x:c>
      <x:c r="AD722" s="12" t="n">
        <x:v>661</x:v>
      </x:c>
      <x:c r="AE722" s="12" t="n">
        <x:v>223</x:v>
      </x:c>
    </x:row>
    <x:row r="723" ht="15" hidden="0" customHeight="1">
      <x:c r="A723" s="1" t="s">
        <x:v>3816</x:v>
      </x:c>
      <x:c r="B723" s="1" t="s">
        <x:v>1927</x:v>
      </x:c>
      <x:c r="C723" s="1" t="s">
        <x:v>1902</x:v>
      </x:c>
      <x:c r="D723" s="1" t="s">
        <x:v>1911</x:v>
      </x:c>
      <x:c r="E723" s="1" t="n">
        <x:v>2.66</x:v>
      </x:c>
      <x:c r="F723" s="1" t="n">
        <x:v>85.6</x:v>
      </x:c>
      <x:c r="G723" s="1" t="n">
        <x:v>0</x:v>
      </x:c>
      <x:c r="H723" s="1" t="n">
        <x:v>0</x:v>
      </x:c>
      <x:c r="I723" s="1" t="n">
        <x:v>1</x:v>
      </x:c>
      <x:c r="J723" s="1" t="n">
        <x:v>0</x:v>
      </x:c>
      <x:c r="K723" s="1" t="n">
        <x:v>0</x:v>
      </x:c>
      <x:c r="L723" s="1" t="n">
        <x:v>225</x:v>
      </x:c>
      <x:c r="M723" s="1" t="n">
        <x:v>1.5</x:v>
      </x:c>
      <x:c r="N723" s="1" t="n">
        <x:v>1</x:v>
      </x:c>
      <x:c r="O723" s="1" t="n">
        <x:v>0</x:v>
      </x:c>
      <x:c r="P723" s="1" t="n">
        <x:v>0</x:v>
      </x:c>
      <x:c r="Q723" s="1" t="n">
        <x:v>36</x:v>
      </x:c>
      <x:c r="R723" s="1" t="n">
        <x:v>2</x:v>
      </x:c>
      <x:c r="S723" s="1" t="n">
        <x:v>0</x:v>
      </x:c>
      <x:c r="T723" s="1" t="n">
        <x:v>1</x:v>
      </x:c>
      <x:c r="U723" s="1" t="s">
        <x:v>1907</x:v>
      </x:c>
      <x:c r="V723" s="15" t="n">
        <x:v>10340.94</x:v>
      </x:c>
      <x:c r="W723" s="1" t="n">
        <x:v>93.9</x:v>
      </x:c>
      <x:c r="X723" s="1" t="n">
        <x:v>0</x:v>
      </x:c>
      <x:c r="Y723" s="1" t="n">
        <x:v>1</x:v>
      </x:c>
      <x:c r="Z723" s="16" t="n">
        <x:f aca="0">MIN(100,ROUND(MIN(1,E723/10)*15+MIN(1,G723/120)*15+MIN(1,H723/3)*12+MIN(1,J723/2)*10+MIN(1,K723/60)*10+MIN(1,O723/2)*10+MIN(1,P723/2)*8+MIN(1,R723/12)*7+MIN(1,S723/4)*5+MIN(1,T723/8)*3+IF(U723="Unsupported",3,IF(U723="Limited Support",1,0))+IF(C723="Critical",2,IF(C723="High",1,0)),0))</x:f>
        <x:v>9</x:v>
      </x:c>
      <x:c r="AA723" s="1" t="str">
        <x:f aca="0">IF(Z723&gt;=70,"Critical",IF(Z723&gt;=50,"High",IF(Z723&gt;=30,"Medium","Routine")))</x:f>
        <x:v>Routine</x:v>
      </x:c>
      <x:c r="AB723" s="1" t="str">
        <x:f aca="0">IF(W723&gt;=85,"Passes score threshold only","Below score threshold")</x:f>
        <x:v>Passes score threshold only</x:v>
      </x:c>
      <x:c r="AC723" s="12" t="n">
        <x:v>1</x:v>
      </x:c>
      <x:c r="AD723" s="12"/>
      <x:c r="AE723" s="12" t="n">
        <x:v>225</x:v>
      </x:c>
    </x:row>
    <x:row r="724" ht="15" hidden="0" customHeight="1">
      <x:c r="A724" s="1" t="s">
        <x:v>3819</x:v>
      </x:c>
      <x:c r="B724" s="1" t="s">
        <x:v>1879</x:v>
      </x:c>
      <x:c r="C724" s="1" t="s">
        <x:v>1872</x:v>
      </x:c>
      <x:c r="D724" s="1" t="s">
        <x:v>1870</x:v>
      </x:c>
      <x:c r="E724" s="1" t="n">
        <x:v>9.82</x:v>
      </x:c>
      <x:c r="F724" s="1" t="n">
        <x:v>50.4</x:v>
      </x:c>
      <x:c r="G724" s="1" t="n">
        <x:v>0</x:v>
      </x:c>
      <x:c r="H724" s="1" t="n">
        <x:v>0</x:v>
      </x:c>
      <x:c r="I724" s="1" t="n">
        <x:v>0</x:v>
      </x:c>
      <x:c r="J724" s="1" t="n">
        <x:v>0</x:v>
      </x:c>
      <x:c r="K724" s="1" t="n">
        <x:v>0</x:v>
      </x:c>
      <x:c r="L724" s="1" t="n">
        <x:v>999</x:v>
      </x:c>
      <x:c r="M724" s="1" t="n">
        <x:v>0</x:v>
      </x:c>
      <x:c r="N724" s="1" t="n">
        <x:v>0</x:v>
      </x:c>
      <x:c r="O724" s="1" t="n">
        <x:v>0</x:v>
      </x:c>
      <x:c r="P724" s="1" t="n">
        <x:v>0</x:v>
      </x:c>
      <x:c r="Q724" s="1" t="n">
        <x:v>23</x:v>
      </x:c>
      <x:c r="R724" s="1" t="n">
        <x:v>3</x:v>
      </x:c>
      <x:c r="S724" s="1" t="n">
        <x:v>0.72</x:v>
      </x:c>
      <x:c r="T724" s="1" t="n">
        <x:v>2</x:v>
      </x:c>
      <x:c r="U724" s="1" t="s">
        <x:v>1884</x:v>
      </x:c>
      <x:c r="V724" s="15" t="n">
        <x:v>1710.21</x:v>
      </x:c>
      <x:c r="W724" s="1" t="n">
        <x:v>96.3</x:v>
      </x:c>
      <x:c r="X724" s="1" t="n">
        <x:v>0</x:v>
      </x:c>
      <x:c r="Y724" s="1" t="n">
        <x:v>0</x:v>
      </x:c>
      <x:c r="Z724" s="16" t="n">
        <x:f aca="0">MIN(100,ROUND(MIN(1,E724/10)*15+MIN(1,G724/120)*15+MIN(1,H724/3)*12+MIN(1,J724/2)*10+MIN(1,K724/60)*10+MIN(1,O724/2)*10+MIN(1,P724/2)*8+MIN(1,R724/12)*7+MIN(1,S724/4)*5+MIN(1,T724/8)*3+IF(U724="Unsupported",3,IF(U724="Limited Support",1,0))+IF(C724="Critical",2,IF(C724="High",1,0)),0))</x:f>
        <x:v>18</x:v>
      </x:c>
      <x:c r="AA724" s="1" t="str">
        <x:f aca="0">IF(Z724&gt;=70,"Critical",IF(Z724&gt;=50,"High",IF(Z724&gt;=30,"Medium","Routine")))</x:f>
        <x:v>Routine</x:v>
      </x:c>
      <x:c r="AB724" s="1" t="str">
        <x:f aca="0">IF(W724&gt;=85,"Passes score threshold only","Below score threshold")</x:f>
        <x:v>Passes score threshold only</x:v>
      </x:c>
      <x:c r="AC724" s="12" t="n">
        <x:v>0</x:v>
      </x:c>
      <x:c r="AD724" s="12"/>
      <x:c r="AE724" s="12"/>
    </x:row>
    <x:row r="725" ht="15" hidden="0" customHeight="1">
      <x:c r="A725" s="1" t="s">
        <x:v>3822</x:v>
      </x:c>
      <x:c r="B725" s="1" t="s">
        <x:v>1933</x:v>
      </x:c>
      <x:c r="C725" s="1" t="s">
        <x:v>1893</x:v>
      </x:c>
      <x:c r="D725" s="1" t="s">
        <x:v>1891</x:v>
      </x:c>
      <x:c r="E725" s="1" t="n">
        <x:v>2.32</x:v>
      </x:c>
      <x:c r="F725" s="1" t="n">
        <x:v>40.7</x:v>
      </x:c>
      <x:c r="G725" s="1" t="n">
        <x:v>145</x:v>
      </x:c>
      <x:c r="H725" s="1" t="n">
        <x:v>0</x:v>
      </x:c>
      <x:c r="I725" s="1" t="n">
        <x:v>0</x:v>
      </x:c>
      <x:c r="J725" s="1" t="n">
        <x:v>0</x:v>
      </x:c>
      <x:c r="K725" s="1" t="n">
        <x:v>0</x:v>
      </x:c>
      <x:c r="L725" s="1" t="n">
        <x:v>999</x:v>
      </x:c>
      <x:c r="M725" s="1" t="n">
        <x:v>0</x:v>
      </x:c>
      <x:c r="N725" s="1" t="n">
        <x:v>0</x:v>
      </x:c>
      <x:c r="O725" s="1" t="n">
        <x:v>0</x:v>
      </x:c>
      <x:c r="P725" s="1" t="n">
        <x:v>0</x:v>
      </x:c>
      <x:c r="Q725" s="1" t="n">
        <x:v>14</x:v>
      </x:c>
      <x:c r="R725" s="1" t="n">
        <x:v>0</x:v>
      </x:c>
      <x:c r="S725" s="1" t="n">
        <x:v>0.13</x:v>
      </x:c>
      <x:c r="T725" s="1" t="n">
        <x:v>4</x:v>
      </x:c>
      <x:c r="U725" s="1" t="s">
        <x:v>1907</x:v>
      </x:c>
      <x:c r="V725" s="15" t="n">
        <x:v>1913.02</x:v>
      </x:c>
      <x:c r="W725" s="1" t="n">
        <x:v>98.6</x:v>
      </x:c>
      <x:c r="X725" s="1" t="n">
        <x:v>0</x:v>
      </x:c>
      <x:c r="Y725" s="1" t="n">
        <x:v>0</x:v>
      </x:c>
      <x:c r="Z725" s="16" t="n">
        <x:f aca="0">MIN(100,ROUND(MIN(1,E725/10)*15+MIN(1,G725/120)*15+MIN(1,H725/3)*12+MIN(1,J725/2)*10+MIN(1,K725/60)*10+MIN(1,O725/2)*10+MIN(1,P725/2)*8+MIN(1,R725/12)*7+MIN(1,S725/4)*5+MIN(1,T725/8)*3+IF(U725="Unsupported",3,IF(U725="Limited Support",1,0))+IF(C725="Critical",2,IF(C725="High",1,0)),0))</x:f>
        <x:v>22</x:v>
      </x:c>
      <x:c r="AA725" s="1" t="str">
        <x:f aca="0">IF(Z725&gt;=70,"Critical",IF(Z725&gt;=50,"High",IF(Z725&gt;=30,"Medium","Routine")))</x:f>
        <x:v>Routine</x:v>
      </x:c>
      <x:c r="AB725" s="1" t="str">
        <x:f aca="0">IF(W725&gt;=85,"Passes score threshold only","Below score threshold")</x:f>
        <x:v>Passes score threshold only</x:v>
      </x:c>
      <x:c r="AC725" s="12" t="n">
        <x:v>0</x:v>
      </x:c>
      <x:c r="AD725" s="12"/>
      <x:c r="AE725" s="12"/>
    </x:row>
    <x:row r="726" ht="15" hidden="0" customHeight="1">
      <x:c r="A726" s="1" t="s">
        <x:v>3825</x:v>
      </x:c>
      <x:c r="B726" s="1" t="s">
        <x:v>1897</x:v>
      </x:c>
      <x:c r="C726" s="1" t="s">
        <x:v>1902</x:v>
      </x:c>
      <x:c r="D726" s="1" t="s">
        <x:v>1870</x:v>
      </x:c>
      <x:c r="E726" s="1" t="n">
        <x:v>3.28</x:v>
      </x:c>
      <x:c r="F726" s="1" t="n">
        <x:v>17.4</x:v>
      </x:c>
      <x:c r="G726" s="1" t="n">
        <x:v>0</x:v>
      </x:c>
      <x:c r="H726" s="1" t="n">
        <x:v>0</x:v>
      </x:c>
      <x:c r="I726" s="1" t="n">
        <x:v>1</x:v>
      </x:c>
      <x:c r="J726" s="1" t="n">
        <x:v>0</x:v>
      </x:c>
      <x:c r="K726" s="1" t="n">
        <x:v>0</x:v>
      </x:c>
      <x:c r="L726" s="1" t="n">
        <x:v>416</x:v>
      </x:c>
      <x:c r="M726" s="1" t="n">
        <x:v>2.9</x:v>
      </x:c>
      <x:c r="N726" s="1" t="n">
        <x:v>0</x:v>
      </x:c>
      <x:c r="O726" s="1" t="n">
        <x:v>0</x:v>
      </x:c>
      <x:c r="P726" s="1" t="n">
        <x:v>0</x:v>
      </x:c>
      <x:c r="Q726" s="1" t="n">
        <x:v>16</x:v>
      </x:c>
      <x:c r="R726" s="1" t="n">
        <x:v>0</x:v>
      </x:c>
      <x:c r="S726" s="1" t="n">
        <x:v>0.22</x:v>
      </x:c>
      <x:c r="T726" s="1" t="n">
        <x:v>1</x:v>
      </x:c>
      <x:c r="U726" s="1" t="s">
        <x:v>1907</x:v>
      </x:c>
      <x:c r="V726" s="15" t="n">
        <x:v>18460.5</x:v>
      </x:c>
      <x:c r="W726" s="1" t="n">
        <x:v>93.9</x:v>
      </x:c>
      <x:c r="X726" s="1" t="n">
        <x:v>0</x:v>
      </x:c>
      <x:c r="Y726" s="1" t="n">
        <x:v>0</x:v>
      </x:c>
      <x:c r="Z726" s="16" t="n">
        <x:f aca="0">MIN(100,ROUND(MIN(1,E726/10)*15+MIN(1,G726/120)*15+MIN(1,H726/3)*12+MIN(1,J726/2)*10+MIN(1,K726/60)*10+MIN(1,O726/2)*10+MIN(1,P726/2)*8+MIN(1,R726/12)*7+MIN(1,S726/4)*5+MIN(1,T726/8)*3+IF(U726="Unsupported",3,IF(U726="Limited Support",1,0))+IF(C726="Critical",2,IF(C726="High",1,0)),0))</x:f>
        <x:v>9</x:v>
      </x:c>
      <x:c r="AA726" s="1" t="str">
        <x:f aca="0">IF(Z726&gt;=70,"Critical",IF(Z726&gt;=50,"High",IF(Z726&gt;=30,"Medium","Routine")))</x:f>
        <x:v>Routine</x:v>
      </x:c>
      <x:c r="AB726" s="1" t="str">
        <x:f aca="0">IF(W726&gt;=85,"Passes score threshold only","Below score threshold")</x:f>
        <x:v>Passes score threshold only</x:v>
      </x:c>
      <x:c r="AC726" s="12" t="n">
        <x:v>2</x:v>
      </x:c>
      <x:c r="AD726" s="12" t="n">
        <x:v>416</x:v>
      </x:c>
      <x:c r="AE726" s="12" t="n">
        <x:v>198</x:v>
      </x:c>
    </x:row>
    <x:row r="727" ht="15" hidden="0" customHeight="1">
      <x:c r="A727" s="1" t="s">
        <x:v>3828</x:v>
      </x:c>
      <x:c r="B727" s="1" t="s">
        <x:v>1927</x:v>
      </x:c>
      <x:c r="C727" s="1" t="s">
        <x:v>1893</x:v>
      </x:c>
      <x:c r="D727" s="1" t="s">
        <x:v>1870</x:v>
      </x:c>
      <x:c r="E727" s="1" t="n">
        <x:v>8.96</x:v>
      </x:c>
      <x:c r="F727" s="1" t="n">
        <x:v>72.3</x:v>
      </x:c>
      <x:c r="G727" s="1" t="n">
        <x:v>0</x:v>
      </x:c>
      <x:c r="H727" s="1" t="n">
        <x:v>1</x:v>
      </x:c>
      <x:c r="I727" s="1" t="n">
        <x:v>1</x:v>
      </x:c>
      <x:c r="J727" s="1" t="n">
        <x:v>0</x:v>
      </x:c>
      <x:c r="K727" s="1" t="n">
        <x:v>0.5</x:v>
      </x:c>
      <x:c r="L727" s="1" t="n">
        <x:v>384.5</x:v>
      </x:c>
      <x:c r="M727" s="1" t="n">
        <x:v>0.8</x:v>
      </x:c>
      <x:c r="N727" s="1" t="n">
        <x:v>0</x:v>
      </x:c>
      <x:c r="O727" s="1" t="n">
        <x:v>0</x:v>
      </x:c>
      <x:c r="P727" s="1" t="n">
        <x:v>0</x:v>
      </x:c>
      <x:c r="Q727" s="1" t="n">
        <x:v>34</x:v>
      </x:c>
      <x:c r="R727" s="1" t="n">
        <x:v>2</x:v>
      </x:c>
      <x:c r="S727" s="1" t="n">
        <x:v>1.61</x:v>
      </x:c>
      <x:c r="T727" s="1" t="n">
        <x:v>0</x:v>
      </x:c>
      <x:c r="U727" s="1" t="s">
        <x:v>1884</x:v>
      </x:c>
      <x:c r="V727" s="15" t="n">
        <x:v>9892.34</x:v>
      </x:c>
      <x:c r="W727" s="1" t="n">
        <x:v>98.7</x:v>
      </x:c>
      <x:c r="X727" s="1" t="n">
        <x:v>0</x:v>
      </x:c>
      <x:c r="Y727" s="1" t="n">
        <x:v>0</x:v>
      </x:c>
      <x:c r="Z727" s="16" t="n">
        <x:f aca="0">MIN(100,ROUND(MIN(1,E727/10)*15+MIN(1,G727/120)*15+MIN(1,H727/3)*12+MIN(1,J727/2)*10+MIN(1,K727/60)*10+MIN(1,O727/2)*10+MIN(1,P727/2)*8+MIN(1,R727/12)*7+MIN(1,S727/4)*5+MIN(1,T727/8)*3+IF(U727="Unsupported",3,IF(U727="Limited Support",1,0))+IF(C727="Critical",2,IF(C727="High",1,0)),0))</x:f>
        <x:v>22</x:v>
      </x:c>
      <x:c r="AA727" s="1" t="str">
        <x:f aca="0">IF(Z727&gt;=70,"Critical",IF(Z727&gt;=50,"High",IF(Z727&gt;=30,"Medium","Routine")))</x:f>
        <x:v>Routine</x:v>
      </x:c>
      <x:c r="AB727" s="1" t="str">
        <x:f aca="0">IF(W727&gt;=85,"Passes score threshold only","Below score threshold")</x:f>
        <x:v>Passes score threshold only</x:v>
      </x:c>
      <x:c r="AC727" s="12" t="n">
        <x:v>3</x:v>
      </x:c>
      <x:c r="AD727" s="12" t="n">
        <x:v>384.5</x:v>
      </x:c>
      <x:c r="AE727" s="12" t="n">
        <x:v>74</x:v>
      </x:c>
    </x:row>
    <x:row r="728" ht="15" hidden="0" customHeight="1">
      <x:c r="A728" s="1" t="s">
        <x:v>3831</x:v>
      </x:c>
      <x:c r="B728" s="1" t="s">
        <x:v>1888</x:v>
      </x:c>
      <x:c r="C728" s="1" t="s">
        <x:v>1902</x:v>
      </x:c>
      <x:c r="D728" s="1" t="s">
        <x:v>1891</x:v>
      </x:c>
      <x:c r="E728" s="1" t="n">
        <x:v>13</x:v>
      </x:c>
      <x:c r="F728" s="1" t="n">
        <x:v>67.9</x:v>
      </x:c>
      <x:c r="G728" s="1" t="n">
        <x:v>0</x:v>
      </x:c>
      <x:c r="H728" s="1" t="n">
        <x:v>0</x:v>
      </x:c>
      <x:c r="I728" s="1" t="n">
        <x:v>0</x:v>
      </x:c>
      <x:c r="J728" s="1" t="n">
        <x:v>0</x:v>
      </x:c>
      <x:c r="K728" s="1" t="n">
        <x:v>0</x:v>
      </x:c>
      <x:c r="L728" s="1" t="n">
        <x:v>930</x:v>
      </x:c>
      <x:c r="M728" s="1" t="n">
        <x:v>0</x:v>
      </x:c>
      <x:c r="N728" s="1" t="n">
        <x:v>0</x:v>
      </x:c>
      <x:c r="O728" s="1" t="n">
        <x:v>0</x:v>
      </x:c>
      <x:c r="P728" s="1" t="n">
        <x:v>0</x:v>
      </x:c>
      <x:c r="Q728" s="1" t="n">
        <x:v>37</x:v>
      </x:c>
      <x:c r="R728" s="1" t="n">
        <x:v>7</x:v>
      </x:c>
      <x:c r="S728" s="1" t="n">
        <x:v>2.29</x:v>
      </x:c>
      <x:c r="T728" s="1" t="n">
        <x:v>3</x:v>
      </x:c>
      <x:c r="U728" s="1" t="s">
        <x:v>1884</x:v>
      </x:c>
      <x:c r="V728" s="15" t="n">
        <x:v>4167.37</x:v>
      </x:c>
      <x:c r="W728" s="1" t="n">
        <x:v>97.6</x:v>
      </x:c>
      <x:c r="X728" s="1" t="n">
        <x:v>1</x:v>
      </x:c>
      <x:c r="Y728" s="1" t="n">
        <x:v>0</x:v>
      </x:c>
      <x:c r="Z728" s="16" t="n">
        <x:f aca="0">MIN(100,ROUND(MIN(1,E728/10)*15+MIN(1,G728/120)*15+MIN(1,H728/3)*12+MIN(1,J728/2)*10+MIN(1,K728/60)*10+MIN(1,O728/2)*10+MIN(1,P728/2)*8+MIN(1,R728/12)*7+MIN(1,S728/4)*5+MIN(1,T728/8)*3+IF(U728="Unsupported",3,IF(U728="Limited Support",1,0))+IF(C728="Critical",2,IF(C728="High",1,0)),0))</x:f>
        <x:v>25</x:v>
      </x:c>
      <x:c r="AA728" s="1" t="str">
        <x:f aca="0">IF(Z728&gt;=70,"Critical",IF(Z728&gt;=50,"High",IF(Z728&gt;=30,"Medium","Routine")))</x:f>
        <x:v>Routine</x:v>
      </x:c>
      <x:c r="AB728" s="1" t="str">
        <x:f aca="0">IF(W728&gt;=85,"Passes score threshold only","Below score threshold")</x:f>
        <x:v>Passes score threshold only</x:v>
      </x:c>
      <x:c r="AC728" s="12" t="n">
        <x:v>1</x:v>
      </x:c>
      <x:c r="AD728" s="12"/>
      <x:c r="AE728" s="12" t="n">
        <x:v>930</x:v>
      </x:c>
    </x:row>
    <x:row r="729" ht="15" hidden="0" customHeight="1">
      <x:c r="A729" s="1" t="s">
        <x:v>1394</x:v>
      </x:c>
      <x:c r="B729" s="1" t="s">
        <x:v>1915</x:v>
      </x:c>
      <x:c r="C729" s="1" t="s">
        <x:v>1902</x:v>
      </x:c>
      <x:c r="D729" s="1" t="s">
        <x:v>1870</x:v>
      </x:c>
      <x:c r="E729" s="1" t="n">
        <x:v>5.7</x:v>
      </x:c>
      <x:c r="F729" s="1" t="n">
        <x:v>68.7</x:v>
      </x:c>
      <x:c r="G729" s="1" t="n">
        <x:v>0</x:v>
      </x:c>
      <x:c r="H729" s="1" t="n">
        <x:v>0</x:v>
      </x:c>
      <x:c r="I729" s="1" t="n">
        <x:v>0</x:v>
      </x:c>
      <x:c r="J729" s="1" t="n">
        <x:v>0</x:v>
      </x:c>
      <x:c r="K729" s="1" t="n">
        <x:v>0</x:v>
      </x:c>
      <x:c r="L729" s="1" t="n">
        <x:v>999</x:v>
      </x:c>
      <x:c r="M729" s="1" t="n">
        <x:v>0</x:v>
      </x:c>
      <x:c r="N729" s="1" t="n">
        <x:v>0</x:v>
      </x:c>
      <x:c r="O729" s="1" t="n">
        <x:v>1</x:v>
      </x:c>
      <x:c r="P729" s="1" t="n">
        <x:v>0</x:v>
      </x:c>
      <x:c r="Q729" s="1" t="n">
        <x:v>20</x:v>
      </x:c>
      <x:c r="R729" s="1" t="n">
        <x:v>0</x:v>
      </x:c>
      <x:c r="S729" s="1" t="n">
        <x:v>0.34</x:v>
      </x:c>
      <x:c r="T729" s="1" t="n">
        <x:v>4</x:v>
      </x:c>
      <x:c r="U729" s="1" t="s">
        <x:v>1884</x:v>
      </x:c>
      <x:c r="V729" s="15" t="n">
        <x:v>31762.99</x:v>
      </x:c>
      <x:c r="W729" s="1" t="n">
        <x:v>90.5</x:v>
      </x:c>
      <x:c r="X729" s="1" t="n">
        <x:v>0</x:v>
      </x:c>
      <x:c r="Y729" s="1" t="n">
        <x:v>0</x:v>
      </x:c>
      <x:c r="Z729" s="16" t="n">
        <x:f aca="0">MIN(100,ROUND(MIN(1,E729/10)*15+MIN(1,G729/120)*15+MIN(1,H729/3)*12+MIN(1,J729/2)*10+MIN(1,K729/60)*10+MIN(1,O729/2)*10+MIN(1,P729/2)*8+MIN(1,R729/12)*7+MIN(1,S729/4)*5+MIN(1,T729/8)*3+IF(U729="Unsupported",3,IF(U729="Limited Support",1,0))+IF(C729="Critical",2,IF(C729="High",1,0)),0))</x:f>
        <x:v>17</x:v>
      </x:c>
      <x:c r="AA729" s="1" t="str">
        <x:f aca="0">IF(Z729&gt;=70,"Critical",IF(Z729&gt;=50,"High",IF(Z729&gt;=30,"Medium","Routine")))</x:f>
        <x:v>Routine</x:v>
      </x:c>
      <x:c r="AB729" s="1" t="str">
        <x:f aca="0">IF(W729&gt;=85,"Passes score threshold only","Below score threshold")</x:f>
        <x:v>Passes score threshold only</x:v>
      </x:c>
      <x:c r="AC729" s="12" t="n">
        <x:v>0</x:v>
      </x:c>
      <x:c r="AD729" s="12"/>
      <x:c r="AE729" s="12"/>
    </x:row>
    <x:row r="730" ht="15" hidden="0" customHeight="1">
      <x:c r="A730" s="1" t="s">
        <x:v>3836</x:v>
      </x:c>
      <x:c r="B730" s="1" t="s">
        <x:v>1879</x:v>
      </x:c>
      <x:c r="C730" s="1" t="s">
        <x:v>1893</x:v>
      </x:c>
      <x:c r="D730" s="1" t="s">
        <x:v>1911</x:v>
      </x:c>
      <x:c r="E730" s="1" t="n">
        <x:v>8.34</x:v>
      </x:c>
      <x:c r="F730" s="1" t="n">
        <x:v>59.1</x:v>
      </x:c>
      <x:c r="G730" s="1" t="n">
        <x:v>0</x:v>
      </x:c>
      <x:c r="H730" s="1" t="n">
        <x:v>1</x:v>
      </x:c>
      <x:c r="I730" s="1" t="n">
        <x:v>1</x:v>
      </x:c>
      <x:c r="J730" s="1" t="n">
        <x:v>0</x:v>
      </x:c>
      <x:c r="K730" s="1" t="n">
        <x:v>18.1</x:v>
      </x:c>
      <x:c r="L730" s="1" t="n">
        <x:v>299.3</x:v>
      </x:c>
      <x:c r="M730" s="1" t="n">
        <x:v>3.5</x:v>
      </x:c>
      <x:c r="N730" s="1" t="n">
        <x:v>0</x:v>
      </x:c>
      <x:c r="O730" s="1" t="n">
        <x:v>0</x:v>
      </x:c>
      <x:c r="P730" s="1" t="n">
        <x:v>0</x:v>
      </x:c>
      <x:c r="Q730" s="1" t="n">
        <x:v>20</x:v>
      </x:c>
      <x:c r="R730" s="1" t="n">
        <x:v>3</x:v>
      </x:c>
      <x:c r="S730" s="1" t="n">
        <x:v>1.71</x:v>
      </x:c>
      <x:c r="T730" s="1" t="n">
        <x:v>0</x:v>
      </x:c>
      <x:c r="U730" s="1" t="s">
        <x:v>1884</x:v>
      </x:c>
      <x:c r="V730" s="15" t="n">
        <x:v>1985.26</x:v>
      </x:c>
      <x:c r="W730" s="1" t="n">
        <x:v>90.2</x:v>
      </x:c>
      <x:c r="X730" s="1" t="n">
        <x:v>0</x:v>
      </x:c>
      <x:c r="Y730" s="1" t="n">
        <x:v>0</x:v>
      </x:c>
      <x:c r="Z730" s="16" t="n">
        <x:f aca="0">MIN(100,ROUND(MIN(1,E730/10)*15+MIN(1,G730/120)*15+MIN(1,H730/3)*12+MIN(1,J730/2)*10+MIN(1,K730/60)*10+MIN(1,O730/2)*10+MIN(1,P730/2)*8+MIN(1,R730/12)*7+MIN(1,S730/4)*5+MIN(1,T730/8)*3+IF(U730="Unsupported",3,IF(U730="Limited Support",1,0))+IF(C730="Critical",2,IF(C730="High",1,0)),0))</x:f>
        <x:v>24</x:v>
      </x:c>
      <x:c r="AA730" s="1" t="str">
        <x:f aca="0">IF(Z730&gt;=70,"Critical",IF(Z730&gt;=50,"High",IF(Z730&gt;=30,"Medium","Routine")))</x:f>
        <x:v>Routine</x:v>
      </x:c>
      <x:c r="AB730" s="1" t="str">
        <x:f aca="0">IF(W730&gt;=85,"Passes score threshold only","Below score threshold")</x:f>
        <x:v>Passes score threshold only</x:v>
      </x:c>
      <x:c r="AC730" s="12" t="n">
        <x:v>4</x:v>
      </x:c>
      <x:c r="AD730" s="12" t="n">
        <x:v>299.3</x:v>
      </x:c>
      <x:c r="AE730" s="12" t="n">
        <x:v>27</x:v>
      </x:c>
    </x:row>
    <x:row r="731" ht="15" hidden="0" customHeight="1">
      <x:c r="A731" s="1" t="s">
        <x:v>1396</x:v>
      </x:c>
      <x:c r="B731" s="1" t="s">
        <x:v>1945</x:v>
      </x:c>
      <x:c r="C731" s="1" t="s">
        <x:v>1893</x:v>
      </x:c>
      <x:c r="D731" s="1" t="s">
        <x:v>1891</x:v>
      </x:c>
      <x:c r="E731" s="1" t="n">
        <x:v>6.44</x:v>
      </x:c>
      <x:c r="F731" s="1" t="n">
        <x:v>66.1</x:v>
      </x:c>
      <x:c r="G731" s="1" t="n">
        <x:v>0</x:v>
      </x:c>
      <x:c r="H731" s="1" t="n">
        <x:v>0</x:v>
      </x:c>
      <x:c r="I731" s="1" t="n">
        <x:v>0</x:v>
      </x:c>
      <x:c r="J731" s="1" t="n">
        <x:v>0</x:v>
      </x:c>
      <x:c r="K731" s="1" t="n">
        <x:v>0</x:v>
      </x:c>
      <x:c r="L731" s="1" t="n">
        <x:v>907</x:v>
      </x:c>
      <x:c r="M731" s="1" t="n">
        <x:v>0</x:v>
      </x:c>
      <x:c r="N731" s="1" t="n">
        <x:v>0</x:v>
      </x:c>
      <x:c r="O731" s="1" t="n">
        <x:v>0</x:v>
      </x:c>
      <x:c r="P731" s="1" t="n">
        <x:v>0</x:v>
      </x:c>
      <x:c r="Q731" s="1" t="n">
        <x:v>23</x:v>
      </x:c>
      <x:c r="R731" s="1" t="n">
        <x:v>0</x:v>
      </x:c>
      <x:c r="S731" s="1" t="n">
        <x:v>0.54</x:v>
      </x:c>
      <x:c r="T731" s="1" t="n">
        <x:v>3</x:v>
      </x:c>
      <x:c r="U731" s="1" t="s">
        <x:v>1884</x:v>
      </x:c>
      <x:c r="V731" s="15" t="n">
        <x:v>2797.86</x:v>
      </x:c>
      <x:c r="W731" s="1" t="n">
        <x:v>96</x:v>
      </x:c>
      <x:c r="X731" s="1" t="n">
        <x:v>0</x:v>
      </x:c>
      <x:c r="Y731" s="1" t="n">
        <x:v>0</x:v>
      </x:c>
      <x:c r="Z731" s="16" t="n">
        <x:f aca="0">MIN(100,ROUND(MIN(1,E731/10)*15+MIN(1,G731/120)*15+MIN(1,H731/3)*12+MIN(1,J731/2)*10+MIN(1,K731/60)*10+MIN(1,O731/2)*10+MIN(1,P731/2)*8+MIN(1,R731/12)*7+MIN(1,S731/4)*5+MIN(1,T731/8)*3+IF(U731="Unsupported",3,IF(U731="Limited Support",1,0))+IF(C731="Critical",2,IF(C731="High",1,0)),0))</x:f>
        <x:v>12</x:v>
      </x:c>
      <x:c r="AA731" s="1" t="str">
        <x:f aca="0">IF(Z731&gt;=70,"Critical",IF(Z731&gt;=50,"High",IF(Z731&gt;=30,"Medium","Routine")))</x:f>
        <x:v>Routine</x:v>
      </x:c>
      <x:c r="AB731" s="1" t="str">
        <x:f aca="0">IF(W731&gt;=85,"Passes score threshold only","Below score threshold")</x:f>
        <x:v>Passes score threshold only</x:v>
      </x:c>
      <x:c r="AC731" s="12" t="n">
        <x:v>1</x:v>
      </x:c>
      <x:c r="AD731" s="12"/>
      <x:c r="AE731" s="12" t="n">
        <x:v>907</x:v>
      </x:c>
    </x:row>
    <x:row r="732" ht="15" hidden="0" customHeight="1">
      <x:c r="A732" s="1" t="s">
        <x:v>3841</x:v>
      </x:c>
      <x:c r="B732" s="1" t="s">
        <x:v>1945</x:v>
      </x:c>
      <x:c r="C732" s="1" t="s">
        <x:v>1902</x:v>
      </x:c>
      <x:c r="D732" s="1" t="s">
        <x:v>1870</x:v>
      </x:c>
      <x:c r="E732" s="1" t="n">
        <x:v>4.96</x:v>
      </x:c>
      <x:c r="F732" s="1" t="n">
        <x:v>68.7</x:v>
      </x:c>
      <x:c r="G732" s="1" t="n">
        <x:v>0</x:v>
      </x:c>
      <x:c r="H732" s="1" t="n">
        <x:v>0</x:v>
      </x:c>
      <x:c r="I732" s="1" t="n">
        <x:v>0</x:v>
      </x:c>
      <x:c r="J732" s="1" t="n">
        <x:v>0</x:v>
      </x:c>
      <x:c r="K732" s="1" t="n">
        <x:v>0</x:v>
      </x:c>
      <x:c r="L732" s="1" t="n">
        <x:v>24</x:v>
      </x:c>
      <x:c r="M732" s="1" t="n">
        <x:v>0</x:v>
      </x:c>
      <x:c r="N732" s="1" t="n">
        <x:v>0</x:v>
      </x:c>
      <x:c r="O732" s="1" t="n">
        <x:v>0</x:v>
      </x:c>
      <x:c r="P732" s="1" t="n">
        <x:v>0</x:v>
      </x:c>
      <x:c r="Q732" s="1" t="n">
        <x:v>13</x:v>
      </x:c>
      <x:c r="R732" s="1" t="n">
        <x:v>0</x:v>
      </x:c>
      <x:c r="S732" s="1" t="n">
        <x:v>0</x:v>
      </x:c>
      <x:c r="T732" s="1" t="n">
        <x:v>2</x:v>
      </x:c>
      <x:c r="U732" s="1" t="s">
        <x:v>1884</x:v>
      </x:c>
      <x:c r="V732" s="15" t="n">
        <x:v>2862.43</x:v>
      </x:c>
      <x:c r="W732" s="1" t="n">
        <x:v>96.8</x:v>
      </x:c>
      <x:c r="X732" s="1" t="n">
        <x:v>0</x:v>
      </x:c>
      <x:c r="Y732" s="1" t="n">
        <x:v>0</x:v>
      </x:c>
      <x:c r="Z732" s="16" t="n">
        <x:f aca="0">MIN(100,ROUND(MIN(1,E732/10)*15+MIN(1,G732/120)*15+MIN(1,H732/3)*12+MIN(1,J732/2)*10+MIN(1,K732/60)*10+MIN(1,O732/2)*10+MIN(1,P732/2)*8+MIN(1,R732/12)*7+MIN(1,S732/4)*5+MIN(1,T732/8)*3+IF(U732="Unsupported",3,IF(U732="Limited Support",1,0))+IF(C732="Critical",2,IF(C732="High",1,0)),0))</x:f>
        <x:v>10</x:v>
      </x:c>
      <x:c r="AA732" s="1" t="str">
        <x:f aca="0">IF(Z732&gt;=70,"Critical",IF(Z732&gt;=50,"High",IF(Z732&gt;=30,"Medium","Routine")))</x:f>
        <x:v>Routine</x:v>
      </x:c>
      <x:c r="AB732" s="1" t="str">
        <x:f aca="0">IF(W732&gt;=85,"Passes score threshold only","Below score threshold")</x:f>
        <x:v>Passes score threshold only</x:v>
      </x:c>
      <x:c r="AC732" s="12" t="n">
        <x:v>3</x:v>
      </x:c>
      <x:c r="AD732" s="12" t="n">
        <x:v>24</x:v>
      </x:c>
      <x:c r="AE732" s="12" t="n">
        <x:v>779</x:v>
      </x:c>
    </x:row>
    <x:row r="733" ht="15" hidden="0" customHeight="1">
      <x:c r="A733" s="1" t="s">
        <x:v>1397</x:v>
      </x:c>
      <x:c r="B733" s="1" t="s">
        <x:v>1997</x:v>
      </x:c>
      <x:c r="C733" s="1" t="s">
        <x:v>1902</x:v>
      </x:c>
      <x:c r="D733" s="1" t="s">
        <x:v>1870</x:v>
      </x:c>
      <x:c r="E733" s="1" t="n">
        <x:v>4.95</x:v>
      </x:c>
      <x:c r="F733" s="1" t="n">
        <x:v>22.5</x:v>
      </x:c>
      <x:c r="G733" s="1" t="n">
        <x:v>0</x:v>
      </x:c>
      <x:c r="H733" s="1" t="n">
        <x:v>0</x:v>
      </x:c>
      <x:c r="I733" s="1" t="n">
        <x:v>0</x:v>
      </x:c>
      <x:c r="J733" s="1" t="n">
        <x:v>0</x:v>
      </x:c>
      <x:c r="K733" s="1" t="n">
        <x:v>0</x:v>
      </x:c>
      <x:c r="L733" s="1" t="n">
        <x:v>924</x:v>
      </x:c>
      <x:c r="M733" s="1" t="n">
        <x:v>0</x:v>
      </x:c>
      <x:c r="N733" s="1" t="n">
        <x:v>0</x:v>
      </x:c>
      <x:c r="O733" s="1" t="n">
        <x:v>0</x:v>
      </x:c>
      <x:c r="P733" s="1" t="n">
        <x:v>0</x:v>
      </x:c>
      <x:c r="Q733" s="1" t="n">
        <x:v>9</x:v>
      </x:c>
      <x:c r="R733" s="1" t="n">
        <x:v>0</x:v>
      </x:c>
      <x:c r="S733" s="1" t="n">
        <x:v>0.61</x:v>
      </x:c>
      <x:c r="T733" s="1" t="n">
        <x:v>3</x:v>
      </x:c>
      <x:c r="U733" s="1" t="s">
        <x:v>1884</x:v>
      </x:c>
      <x:c r="V733" s="15" t="n">
        <x:v>44283.34</x:v>
      </x:c>
      <x:c r="W733" s="1" t="n">
        <x:v>97.1</x:v>
      </x:c>
      <x:c r="X733" s="1" t="n">
        <x:v>0</x:v>
      </x:c>
      <x:c r="Y733" s="1" t="n">
        <x:v>0</x:v>
      </x:c>
      <x:c r="Z733" s="16" t="n">
        <x:f aca="0">MIN(100,ROUND(MIN(1,E733/10)*15+MIN(1,G733/120)*15+MIN(1,H733/3)*12+MIN(1,J733/2)*10+MIN(1,K733/60)*10+MIN(1,O733/2)*10+MIN(1,P733/2)*8+MIN(1,R733/12)*7+MIN(1,S733/4)*5+MIN(1,T733/8)*3+IF(U733="Unsupported",3,IF(U733="Limited Support",1,0))+IF(C733="Critical",2,IF(C733="High",1,0)),0))</x:f>
        <x:v>11</x:v>
      </x:c>
      <x:c r="AA733" s="1" t="str">
        <x:f aca="0">IF(Z733&gt;=70,"Critical",IF(Z733&gt;=50,"High",IF(Z733&gt;=30,"Medium","Routine")))</x:f>
        <x:v>Routine</x:v>
      </x:c>
      <x:c r="AB733" s="1" t="str">
        <x:f aca="0">IF(W733&gt;=85,"Passes score threshold only","Below score threshold")</x:f>
        <x:v>Passes score threshold only</x:v>
      </x:c>
      <x:c r="AC733" s="12" t="n">
        <x:v>1</x:v>
      </x:c>
      <x:c r="AD733" s="12"/>
      <x:c r="AE733" s="12" t="n">
        <x:v>924</x:v>
      </x:c>
    </x:row>
    <x:row r="734" ht="15" hidden="0" customHeight="1">
      <x:c r="A734" s="1" t="s">
        <x:v>3846</x:v>
      </x:c>
      <x:c r="B734" s="1" t="s">
        <x:v>1949</x:v>
      </x:c>
      <x:c r="C734" s="1" t="s">
        <x:v>1893</x:v>
      </x:c>
      <x:c r="D734" s="1" t="s">
        <x:v>1911</x:v>
      </x:c>
      <x:c r="E734" s="1" t="n">
        <x:v>0.74</x:v>
      </x:c>
      <x:c r="F734" s="1" t="n">
        <x:v>47.2</x:v>
      </x:c>
      <x:c r="G734" s="1" t="n">
        <x:v>0</x:v>
      </x:c>
      <x:c r="H734" s="1" t="n">
        <x:v>0</x:v>
      </x:c>
      <x:c r="I734" s="1" t="n">
        <x:v>0</x:v>
      </x:c>
      <x:c r="J734" s="1" t="n">
        <x:v>0</x:v>
      </x:c>
      <x:c r="K734" s="1" t="n">
        <x:v>0</x:v>
      </x:c>
      <x:c r="L734" s="1" t="n">
        <x:v>999</x:v>
      </x:c>
      <x:c r="M734" s="1" t="n">
        <x:v>0</x:v>
      </x:c>
      <x:c r="N734" s="1" t="n">
        <x:v>0</x:v>
      </x:c>
      <x:c r="O734" s="1" t="n">
        <x:v>0</x:v>
      </x:c>
      <x:c r="P734" s="1" t="n">
        <x:v>0</x:v>
      </x:c>
      <x:c r="Q734" s="1" t="n">
        <x:v>22</x:v>
      </x:c>
      <x:c r="R734" s="1" t="n">
        <x:v>1</x:v>
      </x:c>
      <x:c r="S734" s="1" t="n">
        <x:v>0.59</x:v>
      </x:c>
      <x:c r="T734" s="1" t="n">
        <x:v>0</x:v>
      </x:c>
      <x:c r="U734" s="1" t="s">
        <x:v>1884</x:v>
      </x:c>
      <x:c r="V734" s="15" t="n">
        <x:v>19265.89</x:v>
      </x:c>
      <x:c r="W734" s="1" t="n">
        <x:v>100</x:v>
      </x:c>
      <x:c r="X734" s="1" t="n">
        <x:v>0</x:v>
      </x:c>
      <x:c r="Y734" s="1" t="n">
        <x:v>0</x:v>
      </x:c>
      <x:c r="Z734" s="16" t="n">
        <x:f aca="0">MIN(100,ROUND(MIN(1,E734/10)*15+MIN(1,G734/120)*15+MIN(1,H734/3)*12+MIN(1,J734/2)*10+MIN(1,K734/60)*10+MIN(1,O734/2)*10+MIN(1,P734/2)*8+MIN(1,R734/12)*7+MIN(1,S734/4)*5+MIN(1,T734/8)*3+IF(U734="Unsupported",3,IF(U734="Limited Support",1,0))+IF(C734="Critical",2,IF(C734="High",1,0)),0))</x:f>
        <x:v>3</x:v>
      </x:c>
      <x:c r="AA734" s="1" t="str">
        <x:f aca="0">IF(Z734&gt;=70,"Critical",IF(Z734&gt;=50,"High",IF(Z734&gt;=30,"Medium","Routine")))</x:f>
        <x:v>Routine</x:v>
      </x:c>
      <x:c r="AB734" s="1" t="str">
        <x:f aca="0">IF(W734&gt;=85,"Passes score threshold only","Below score threshold")</x:f>
        <x:v>Passes score threshold only</x:v>
      </x:c>
      <x:c r="AC734" s="12" t="n">
        <x:v>0</x:v>
      </x:c>
      <x:c r="AD734" s="12"/>
      <x:c r="AE734" s="12"/>
    </x:row>
    <x:row r="735" ht="15" hidden="0" customHeight="1">
      <x:c r="A735" s="1" t="s">
        <x:v>1398</x:v>
      </x:c>
      <x:c r="B735" s="1" t="s">
        <x:v>1927</x:v>
      </x:c>
      <x:c r="C735" s="1" t="s">
        <x:v>1902</x:v>
      </x:c>
      <x:c r="D735" s="1" t="s">
        <x:v>1911</x:v>
      </x:c>
      <x:c r="E735" s="1" t="n">
        <x:v>5.35</x:v>
      </x:c>
      <x:c r="F735" s="1" t="n">
        <x:v>84.9</x:v>
      </x:c>
      <x:c r="G735" s="1" t="n">
        <x:v>0</x:v>
      </x:c>
      <x:c r="H735" s="1" t="n">
        <x:v>0</x:v>
      </x:c>
      <x:c r="I735" s="1" t="n">
        <x:v>0</x:v>
      </x:c>
      <x:c r="J735" s="1" t="n">
        <x:v>0</x:v>
      </x:c>
      <x:c r="K735" s="1" t="n">
        <x:v>0</x:v>
      </x:c>
      <x:c r="L735" s="1" t="n">
        <x:v>999</x:v>
      </x:c>
      <x:c r="M735" s="1" t="n">
        <x:v>0</x:v>
      </x:c>
      <x:c r="N735" s="1" t="n">
        <x:v>0</x:v>
      </x:c>
      <x:c r="O735" s="1" t="n">
        <x:v>0</x:v>
      </x:c>
      <x:c r="P735" s="1" t="n">
        <x:v>0</x:v>
      </x:c>
      <x:c r="Q735" s="1" t="n">
        <x:v>42</x:v>
      </x:c>
      <x:c r="R735" s="1" t="n">
        <x:v>1</x:v>
      </x:c>
      <x:c r="S735" s="1" t="n">
        <x:v>0.9</x:v>
      </x:c>
      <x:c r="T735" s="1" t="n">
        <x:v>5</x:v>
      </x:c>
      <x:c r="U735" s="1" t="s">
        <x:v>1907</x:v>
      </x:c>
      <x:c r="V735" s="15" t="n">
        <x:v>10925.54</x:v>
      </x:c>
      <x:c r="W735" s="1" t="n">
        <x:v>96.1</x:v>
      </x:c>
      <x:c r="X735" s="1" t="n">
        <x:v>0</x:v>
      </x:c>
      <x:c r="Y735" s="1" t="n">
        <x:v>0</x:v>
      </x:c>
      <x:c r="Z735" s="16" t="n">
        <x:f aca="0">MIN(100,ROUND(MIN(1,E735/10)*15+MIN(1,G735/120)*15+MIN(1,H735/3)*12+MIN(1,J735/2)*10+MIN(1,K735/60)*10+MIN(1,O735/2)*10+MIN(1,P735/2)*8+MIN(1,R735/12)*7+MIN(1,S735/4)*5+MIN(1,T735/8)*3+IF(U735="Unsupported",3,IF(U735="Limited Support",1,0))+IF(C735="Critical",2,IF(C735="High",1,0)),0))</x:f>
        <x:v>15</x:v>
      </x:c>
      <x:c r="AA735" s="1" t="str">
        <x:f aca="0">IF(Z735&gt;=70,"Critical",IF(Z735&gt;=50,"High",IF(Z735&gt;=30,"Medium","Routine")))</x:f>
        <x:v>Routine</x:v>
      </x:c>
      <x:c r="AB735" s="1" t="str">
        <x:f aca="0">IF(W735&gt;=85,"Passes score threshold only","Below score threshold")</x:f>
        <x:v>Passes score threshold only</x:v>
      </x:c>
      <x:c r="AC735" s="12" t="n">
        <x:v>0</x:v>
      </x:c>
      <x:c r="AD735" s="12"/>
      <x:c r="AE735" s="12"/>
    </x:row>
    <x:row r="736" ht="15" hidden="0" customHeight="1">
      <x:c r="A736" s="1" t="s">
        <x:v>1399</x:v>
      </x:c>
      <x:c r="B736" s="1" t="s">
        <x:v>1897</x:v>
      </x:c>
      <x:c r="C736" s="1" t="s">
        <x:v>1902</x:v>
      </x:c>
      <x:c r="D736" s="1" t="s">
        <x:v>1891</x:v>
      </x:c>
      <x:c r="E736" s="1" t="n">
        <x:v>2.02</x:v>
      </x:c>
      <x:c r="F736" s="1" t="n">
        <x:v>10.8</x:v>
      </x:c>
      <x:c r="G736" s="1" t="n">
        <x:v>0</x:v>
      </x:c>
      <x:c r="H736" s="1" t="n">
        <x:v>1</x:v>
      </x:c>
      <x:c r="I736" s="1" t="n">
        <x:v>3</x:v>
      </x:c>
      <x:c r="J736" s="1" t="n">
        <x:v>0</x:v>
      </x:c>
      <x:c r="K736" s="1" t="n">
        <x:v>0.5</x:v>
      </x:c>
      <x:c r="L736" s="1" t="n">
        <x:v>162.5</x:v>
      </x:c>
      <x:c r="M736" s="1" t="n">
        <x:v>1.5</x:v>
      </x:c>
      <x:c r="N736" s="1" t="n">
        <x:v>0</x:v>
      </x:c>
      <x:c r="O736" s="1" t="n">
        <x:v>1</x:v>
      </x:c>
      <x:c r="P736" s="1" t="n">
        <x:v>0</x:v>
      </x:c>
      <x:c r="Q736" s="1" t="n">
        <x:v>8</x:v>
      </x:c>
      <x:c r="R736" s="1" t="n">
        <x:v>0</x:v>
      </x:c>
      <x:c r="S736" s="1" t="n">
        <x:v>0.76</x:v>
      </x:c>
      <x:c r="T736" s="1" t="n">
        <x:v>0</x:v>
      </x:c>
      <x:c r="U736" s="1" t="s">
        <x:v>1884</x:v>
      </x:c>
      <x:c r="V736" s="15" t="n">
        <x:v>15895.6</x:v>
      </x:c>
      <x:c r="W736" s="1" t="n">
        <x:v>96.7</x:v>
      </x:c>
      <x:c r="X736" s="1" t="n">
        <x:v>0</x:v>
      </x:c>
      <x:c r="Y736" s="1" t="n">
        <x:v>0</x:v>
      </x:c>
      <x:c r="Z736" s="16" t="n">
        <x:f aca="0">MIN(100,ROUND(MIN(1,E736/10)*15+MIN(1,G736/120)*15+MIN(1,H736/3)*12+MIN(1,J736/2)*10+MIN(1,K736/60)*10+MIN(1,O736/2)*10+MIN(1,P736/2)*8+MIN(1,R736/12)*7+MIN(1,S736/4)*5+MIN(1,T736/8)*3+IF(U736="Unsupported",3,IF(U736="Limited Support",1,0))+IF(C736="Critical",2,IF(C736="High",1,0)),0))</x:f>
        <x:v>15</x:v>
      </x:c>
      <x:c r="AA736" s="1" t="str">
        <x:f aca="0">IF(Z736&gt;=70,"Critical",IF(Z736&gt;=50,"High",IF(Z736&gt;=30,"Medium","Routine")))</x:f>
        <x:v>Routine</x:v>
      </x:c>
      <x:c r="AB736" s="1" t="str">
        <x:f aca="0">IF(W736&gt;=85,"Passes score threshold only","Below score threshold")</x:f>
        <x:v>Passes score threshold only</x:v>
      </x:c>
      <x:c r="AC736" s="12" t="n">
        <x:v>3</x:v>
      </x:c>
      <x:c r="AD736" s="12" t="n">
        <x:v>162.5</x:v>
      </x:c>
      <x:c r="AE736" s="12" t="n">
        <x:v>28</x:v>
      </x:c>
    </x:row>
    <x:row r="737" ht="15" hidden="0" customHeight="1">
      <x:c r="A737" s="1" t="s">
        <x:v>3853</x:v>
      </x:c>
      <x:c r="B737" s="1" t="s">
        <x:v>1989</x:v>
      </x:c>
      <x:c r="C737" s="1" t="s">
        <x:v>1893</x:v>
      </x:c>
      <x:c r="D737" s="1" t="s">
        <x:v>1870</x:v>
      </x:c>
      <x:c r="E737" s="1" t="n">
        <x:v>2.26</x:v>
      </x:c>
      <x:c r="F737" s="1" t="n">
        <x:v>45.3</x:v>
      </x:c>
      <x:c r="G737" s="1" t="n">
        <x:v>0</x:v>
      </x:c>
      <x:c r="H737" s="1" t="n">
        <x:v>0</x:v>
      </x:c>
      <x:c r="I737" s="1" t="n">
        <x:v>1</x:v>
      </x:c>
      <x:c r="J737" s="1" t="n">
        <x:v>0</x:v>
      </x:c>
      <x:c r="K737" s="1" t="n">
        <x:v>0</x:v>
      </x:c>
      <x:c r="L737" s="1" t="n">
        <x:v>152</x:v>
      </x:c>
      <x:c r="M737" s="1" t="n">
        <x:v>3.4</x:v>
      </x:c>
      <x:c r="N737" s="1" t="n">
        <x:v>0</x:v>
      </x:c>
      <x:c r="O737" s="1" t="n">
        <x:v>1</x:v>
      </x:c>
      <x:c r="P737" s="1" t="n">
        <x:v>0</x:v>
      </x:c>
      <x:c r="Q737" s="1" t="n">
        <x:v>14</x:v>
      </x:c>
      <x:c r="R737" s="1" t="n">
        <x:v>1</x:v>
      </x:c>
      <x:c r="S737" s="1" t="n">
        <x:v>0.15</x:v>
      </x:c>
      <x:c r="T737" s="1" t="n">
        <x:v>1</x:v>
      </x:c>
      <x:c r="U737" s="1" t="s">
        <x:v>1884</x:v>
      </x:c>
      <x:c r="V737" s="15" t="n">
        <x:v>6494.44</x:v>
      </x:c>
      <x:c r="W737" s="1" t="n">
        <x:v>94.3</x:v>
      </x:c>
      <x:c r="X737" s="1" t="n">
        <x:v>0</x:v>
      </x:c>
      <x:c r="Y737" s="1" t="n">
        <x:v>0</x:v>
      </x:c>
      <x:c r="Z737" s="16" t="n">
        <x:f aca="0">MIN(100,ROUND(MIN(1,E737/10)*15+MIN(1,G737/120)*15+MIN(1,H737/3)*12+MIN(1,J737/2)*10+MIN(1,K737/60)*10+MIN(1,O737/2)*10+MIN(1,P737/2)*8+MIN(1,R737/12)*7+MIN(1,S737/4)*5+MIN(1,T737/8)*3+IF(U737="Unsupported",3,IF(U737="Limited Support",1,0))+IF(C737="Critical",2,IF(C737="High",1,0)),0))</x:f>
        <x:v>11</x:v>
      </x:c>
      <x:c r="AA737" s="1" t="str">
        <x:f aca="0">IF(Z737&gt;=70,"Critical",IF(Z737&gt;=50,"High",IF(Z737&gt;=30,"Medium","Routine")))</x:f>
        <x:v>Routine</x:v>
      </x:c>
      <x:c r="AB737" s="1" t="str">
        <x:f aca="0">IF(W737&gt;=85,"Passes score threshold only","Below score threshold")</x:f>
        <x:v>Passes score threshold only</x:v>
      </x:c>
      <x:c r="AC737" s="12" t="n">
        <x:v>1</x:v>
      </x:c>
      <x:c r="AD737" s="12"/>
      <x:c r="AE737" s="12" t="n">
        <x:v>152</x:v>
      </x:c>
    </x:row>
    <x:row r="738" ht="15" hidden="0" customHeight="1">
      <x:c r="A738" s="1" t="s">
        <x:v>1402</x:v>
      </x:c>
      <x:c r="B738" s="1" t="s">
        <x:v>1927</x:v>
      </x:c>
      <x:c r="C738" s="1" t="s">
        <x:v>1902</x:v>
      </x:c>
      <x:c r="D738" s="1" t="s">
        <x:v>1911</x:v>
      </x:c>
      <x:c r="E738" s="1" t="n">
        <x:v>1.72</x:v>
      </x:c>
      <x:c r="F738" s="1" t="n">
        <x:v>78.6</x:v>
      </x:c>
      <x:c r="G738" s="1" t="n">
        <x:v>0</x:v>
      </x:c>
      <x:c r="H738" s="1" t="n">
        <x:v>0</x:v>
      </x:c>
      <x:c r="I738" s="1" t="n">
        <x:v>0</x:v>
      </x:c>
      <x:c r="J738" s="1" t="n">
        <x:v>0</x:v>
      </x:c>
      <x:c r="K738" s="1" t="n">
        <x:v>0</x:v>
      </x:c>
      <x:c r="L738" s="1" t="n">
        <x:v>999</x:v>
      </x:c>
      <x:c r="M738" s="1" t="n">
        <x:v>0</x:v>
      </x:c>
      <x:c r="N738" s="1" t="n">
        <x:v>0</x:v>
      </x:c>
      <x:c r="O738" s="1" t="n">
        <x:v>0</x:v>
      </x:c>
      <x:c r="P738" s="1" t="n">
        <x:v>0</x:v>
      </x:c>
      <x:c r="Q738" s="1" t="n">
        <x:v>29</x:v>
      </x:c>
      <x:c r="R738" s="1" t="n">
        <x:v>0</x:v>
      </x:c>
      <x:c r="S738" s="1" t="n">
        <x:v>0</x:v>
      </x:c>
      <x:c r="T738" s="1" t="n">
        <x:v>5</x:v>
      </x:c>
      <x:c r="U738" s="1" t="s">
        <x:v>1884</x:v>
      </x:c>
      <x:c r="V738" s="15" t="n">
        <x:v>8801.09</x:v>
      </x:c>
      <x:c r="W738" s="1" t="n">
        <x:v>96.3</x:v>
      </x:c>
      <x:c r="X738" s="1" t="n">
        <x:v>0</x:v>
      </x:c>
      <x:c r="Y738" s="1" t="n">
        <x:v>0</x:v>
      </x:c>
      <x:c r="Z738" s="16" t="n">
        <x:f aca="0">MIN(100,ROUND(MIN(1,E738/10)*15+MIN(1,G738/120)*15+MIN(1,H738/3)*12+MIN(1,J738/2)*10+MIN(1,K738/60)*10+MIN(1,O738/2)*10+MIN(1,P738/2)*8+MIN(1,R738/12)*7+MIN(1,S738/4)*5+MIN(1,T738/8)*3+IF(U738="Unsupported",3,IF(U738="Limited Support",1,0))+IF(C738="Critical",2,IF(C738="High",1,0)),0))</x:f>
        <x:v>6</x:v>
      </x:c>
      <x:c r="AA738" s="1" t="str">
        <x:f aca="0">IF(Z738&gt;=70,"Critical",IF(Z738&gt;=50,"High",IF(Z738&gt;=30,"Medium","Routine")))</x:f>
        <x:v>Routine</x:v>
      </x:c>
      <x:c r="AB738" s="1" t="str">
        <x:f aca="0">IF(W738&gt;=85,"Passes score threshold only","Below score threshold")</x:f>
        <x:v>Passes score threshold only</x:v>
      </x:c>
      <x:c r="AC738" s="12" t="n">
        <x:v>0</x:v>
      </x:c>
      <x:c r="AD738" s="12"/>
      <x:c r="AE738" s="12"/>
    </x:row>
    <x:row r="739" ht="15" hidden="0" customHeight="1">
      <x:c r="A739" s="1" t="s">
        <x:v>1404</x:v>
      </x:c>
      <x:c r="B739" s="1" t="s">
        <x:v>1949</x:v>
      </x:c>
      <x:c r="C739" s="1" t="s">
        <x:v>1893</x:v>
      </x:c>
      <x:c r="D739" s="1" t="s">
        <x:v>1911</x:v>
      </x:c>
      <x:c r="E739" s="1" t="n">
        <x:v>3.92</x:v>
      </x:c>
      <x:c r="F739" s="1" t="n">
        <x:v>53.9</x:v>
      </x:c>
      <x:c r="G739" s="1" t="n">
        <x:v>0</x:v>
      </x:c>
      <x:c r="H739" s="1" t="n">
        <x:v>0</x:v>
      </x:c>
      <x:c r="I739" s="1" t="n">
        <x:v>0</x:v>
      </x:c>
      <x:c r="J739" s="1" t="n">
        <x:v>0</x:v>
      </x:c>
      <x:c r="K739" s="1" t="n">
        <x:v>0</x:v>
      </x:c>
      <x:c r="L739" s="1" t="n">
        <x:v>315</x:v>
      </x:c>
      <x:c r="M739" s="1" t="n">
        <x:v>0</x:v>
      </x:c>
      <x:c r="N739" s="1" t="n">
        <x:v>0</x:v>
      </x:c>
      <x:c r="O739" s="1" t="n">
        <x:v>1</x:v>
      </x:c>
      <x:c r="P739" s="1" t="n">
        <x:v>0</x:v>
      </x:c>
      <x:c r="Q739" s="1" t="n">
        <x:v>19</x:v>
      </x:c>
      <x:c r="R739" s="1" t="n">
        <x:v>0</x:v>
      </x:c>
      <x:c r="S739" s="1" t="n">
        <x:v>0.76</x:v>
      </x:c>
      <x:c r="T739" s="1" t="n">
        <x:v>3</x:v>
      </x:c>
      <x:c r="U739" s="1" t="s">
        <x:v>1907</x:v>
      </x:c>
      <x:c r="V739" s="15" t="n">
        <x:v>22811.13</x:v>
      </x:c>
      <x:c r="W739" s="1" t="n">
        <x:v>97.8</x:v>
      </x:c>
      <x:c r="X739" s="1" t="n">
        <x:v>0</x:v>
      </x:c>
      <x:c r="Y739" s="1" t="n">
        <x:v>0</x:v>
      </x:c>
      <x:c r="Z739" s="16" t="n">
        <x:f aca="0">MIN(100,ROUND(MIN(1,E739/10)*15+MIN(1,G739/120)*15+MIN(1,H739/3)*12+MIN(1,J739/2)*10+MIN(1,K739/60)*10+MIN(1,O739/2)*10+MIN(1,P739/2)*8+MIN(1,R739/12)*7+MIN(1,S739/4)*5+MIN(1,T739/8)*3+IF(U739="Unsupported",3,IF(U739="Limited Support",1,0))+IF(C739="Critical",2,IF(C739="High",1,0)),0))</x:f>
        <x:v>15</x:v>
      </x:c>
      <x:c r="AA739" s="1" t="str">
        <x:f aca="0">IF(Z739&gt;=70,"Critical",IF(Z739&gt;=50,"High",IF(Z739&gt;=30,"Medium","Routine")))</x:f>
        <x:v>Routine</x:v>
      </x:c>
      <x:c r="AB739" s="1" t="str">
        <x:f aca="0">IF(W739&gt;=85,"Passes score threshold only","Below score threshold")</x:f>
        <x:v>Passes score threshold only</x:v>
      </x:c>
      <x:c r="AC739" s="12" t="n">
        <x:v>2</x:v>
      </x:c>
      <x:c r="AD739" s="12" t="n">
        <x:v>315</x:v>
      </x:c>
      <x:c r="AE739" s="12" t="n">
        <x:v>465</x:v>
      </x:c>
    </x:row>
    <x:row r="740" ht="15" hidden="0" customHeight="1">
      <x:c r="A740" s="1" t="s">
        <x:v>3860</x:v>
      </x:c>
      <x:c r="B740" s="1" t="s">
        <x:v>1927</x:v>
      </x:c>
      <x:c r="C740" s="1" t="s">
        <x:v>1902</x:v>
      </x:c>
      <x:c r="D740" s="1" t="s">
        <x:v>1911</x:v>
      </x:c>
      <x:c r="E740" s="1" t="n">
        <x:v>6.75</x:v>
      </x:c>
      <x:c r="F740" s="1" t="n">
        <x:v>68.4</x:v>
      </x:c>
      <x:c r="G740" s="1" t="n">
        <x:v>49</x:v>
      </x:c>
      <x:c r="H740" s="1" t="n">
        <x:v>0</x:v>
      </x:c>
      <x:c r="I740" s="1" t="n">
        <x:v>0</x:v>
      </x:c>
      <x:c r="J740" s="1" t="n">
        <x:v>0</x:v>
      </x:c>
      <x:c r="K740" s="1" t="n">
        <x:v>0</x:v>
      </x:c>
      <x:c r="L740" s="1" t="n">
        <x:v>865</x:v>
      </x:c>
      <x:c r="M740" s="1" t="n">
        <x:v>0</x:v>
      </x:c>
      <x:c r="N740" s="1" t="n">
        <x:v>0</x:v>
      </x:c>
      <x:c r="O740" s="1" t="n">
        <x:v>0</x:v>
      </x:c>
      <x:c r="P740" s="1" t="n">
        <x:v>0</x:v>
      </x:c>
      <x:c r="Q740" s="1" t="n">
        <x:v>22</x:v>
      </x:c>
      <x:c r="R740" s="1" t="n">
        <x:v>3</x:v>
      </x:c>
      <x:c r="S740" s="1" t="n">
        <x:v>1.32</x:v>
      </x:c>
      <x:c r="T740" s="1" t="n">
        <x:v>3</x:v>
      </x:c>
      <x:c r="U740" s="1" t="s">
        <x:v>1907</x:v>
      </x:c>
      <x:c r="V740" s="15" t="n">
        <x:v>11377.81</x:v>
      </x:c>
      <x:c r="W740" s="1" t="n">
        <x:v>98.6</x:v>
      </x:c>
      <x:c r="X740" s="1" t="n">
        <x:v>0</x:v>
      </x:c>
      <x:c r="Y740" s="1" t="n">
        <x:v>0</x:v>
      </x:c>
      <x:c r="Z740" s="16" t="n">
        <x:f aca="0">MIN(100,ROUND(MIN(1,E740/10)*15+MIN(1,G740/120)*15+MIN(1,H740/3)*12+MIN(1,J740/2)*10+MIN(1,K740/60)*10+MIN(1,O740/2)*10+MIN(1,P740/2)*8+MIN(1,R740/12)*7+MIN(1,S740/4)*5+MIN(1,T740/8)*3+IF(U740="Unsupported",3,IF(U740="Limited Support",1,0))+IF(C740="Critical",2,IF(C740="High",1,0)),0))</x:f>
        <x:v>24</x:v>
      </x:c>
      <x:c r="AA740" s="1" t="str">
        <x:f aca="0">IF(Z740&gt;=70,"Critical",IF(Z740&gt;=50,"High",IF(Z740&gt;=30,"Medium","Routine")))</x:f>
        <x:v>Routine</x:v>
      </x:c>
      <x:c r="AB740" s="1" t="str">
        <x:f aca="0">IF(W740&gt;=85,"Passes score threshold only","Below score threshold")</x:f>
        <x:v>Passes score threshold only</x:v>
      </x:c>
      <x:c r="AC740" s="12" t="n">
        <x:v>1</x:v>
      </x:c>
      <x:c r="AD740" s="12"/>
      <x:c r="AE740" s="12" t="n">
        <x:v>865</x:v>
      </x:c>
    </x:row>
    <x:row r="741" ht="15" hidden="0" customHeight="1">
      <x:c r="A741" s="1" t="s">
        <x:v>3863</x:v>
      </x:c>
      <x:c r="B741" s="1" t="s">
        <x:v>2010</x:v>
      </x:c>
      <x:c r="C741" s="1" t="s">
        <x:v>1893</x:v>
      </x:c>
      <x:c r="D741" s="1" t="s">
        <x:v>1891</x:v>
      </x:c>
      <x:c r="E741" s="1" t="n">
        <x:v>6.71</x:v>
      </x:c>
      <x:c r="F741" s="1" t="n">
        <x:v>63</x:v>
      </x:c>
      <x:c r="G741" s="1" t="n">
        <x:v>0</x:v>
      </x:c>
      <x:c r="H741" s="1" t="n">
        <x:v>0</x:v>
      </x:c>
      <x:c r="I741" s="1" t="n">
        <x:v>1</x:v>
      </x:c>
      <x:c r="J741" s="1" t="n">
        <x:v>0</x:v>
      </x:c>
      <x:c r="K741" s="1" t="n">
        <x:v>0</x:v>
      </x:c>
      <x:c r="L741" s="1" t="n">
        <x:v>110</x:v>
      </x:c>
      <x:c r="M741" s="1" t="n">
        <x:v>0.4</x:v>
      </x:c>
      <x:c r="N741" s="1" t="n">
        <x:v>0</x:v>
      </x:c>
      <x:c r="O741" s="1" t="n">
        <x:v>1</x:v>
      </x:c>
      <x:c r="P741" s="1" t="n">
        <x:v>0</x:v>
      </x:c>
      <x:c r="Q741" s="1" t="n">
        <x:v>28</x:v>
      </x:c>
      <x:c r="R741" s="1" t="n">
        <x:v>5</x:v>
      </x:c>
      <x:c r="S741" s="1" t="n">
        <x:v>1.73</x:v>
      </x:c>
      <x:c r="T741" s="1" t="n">
        <x:v>3</x:v>
      </x:c>
      <x:c r="U741" s="1" t="s">
        <x:v>1884</x:v>
      </x:c>
      <x:c r="V741" s="15" t="n">
        <x:v>2641.77</x:v>
      </x:c>
      <x:c r="W741" s="1" t="n">
        <x:v>99.2</x:v>
      </x:c>
      <x:c r="X741" s="1" t="n">
        <x:v>0</x:v>
      </x:c>
      <x:c r="Y741" s="1" t="n">
        <x:v>0</x:v>
      </x:c>
      <x:c r="Z741" s="16" t="n">
        <x:f aca="0">MIN(100,ROUND(MIN(1,E741/10)*15+MIN(1,G741/120)*15+MIN(1,H741/3)*12+MIN(1,J741/2)*10+MIN(1,K741/60)*10+MIN(1,O741/2)*10+MIN(1,P741/2)*8+MIN(1,R741/12)*7+MIN(1,S741/4)*5+MIN(1,T741/8)*3+IF(U741="Unsupported",3,IF(U741="Limited Support",1,0))+IF(C741="Critical",2,IF(C741="High",1,0)),0))</x:f>
        <x:v>22</x:v>
      </x:c>
      <x:c r="AA741" s="1" t="str">
        <x:f aca="0">IF(Z741&gt;=70,"Critical",IF(Z741&gt;=50,"High",IF(Z741&gt;=30,"Medium","Routine")))</x:f>
        <x:v>Routine</x:v>
      </x:c>
      <x:c r="AB741" s="1" t="str">
        <x:f aca="0">IF(W741&gt;=85,"Passes score threshold only","Below score threshold")</x:f>
        <x:v>Passes score threshold only</x:v>
      </x:c>
      <x:c r="AC741" s="12" t="n">
        <x:v>1</x:v>
      </x:c>
      <x:c r="AD741" s="12"/>
      <x:c r="AE741" s="12" t="n">
        <x:v>110</x:v>
      </x:c>
    </x:row>
    <x:row r="742" ht="15" hidden="0" customHeight="1">
      <x:c r="A742" s="1" t="s">
        <x:v>3866</x:v>
      </x:c>
      <x:c r="B742" s="1" t="s">
        <x:v>1888</x:v>
      </x:c>
      <x:c r="C742" s="1" t="s">
        <x:v>1902</x:v>
      </x:c>
      <x:c r="D742" s="1" t="s">
        <x:v>1911</x:v>
      </x:c>
      <x:c r="E742" s="1" t="n">
        <x:v>4.83</x:v>
      </x:c>
      <x:c r="F742" s="1" t="n">
        <x:v>66.4</x:v>
      </x:c>
      <x:c r="G742" s="1" t="n">
        <x:v>0</x:v>
      </x:c>
      <x:c r="H742" s="1" t="n">
        <x:v>0</x:v>
      </x:c>
      <x:c r="I742" s="1" t="n">
        <x:v>1</x:v>
      </x:c>
      <x:c r="J742" s="1" t="n">
        <x:v>0</x:v>
      </x:c>
      <x:c r="K742" s="1" t="n">
        <x:v>0</x:v>
      </x:c>
      <x:c r="L742" s="1" t="n">
        <x:v>160</x:v>
      </x:c>
      <x:c r="M742" s="1" t="n">
        <x:v>0.3</x:v>
      </x:c>
      <x:c r="N742" s="1" t="n">
        <x:v>0</x:v>
      </x:c>
      <x:c r="O742" s="1" t="n">
        <x:v>1</x:v>
      </x:c>
      <x:c r="P742" s="1" t="n">
        <x:v>0</x:v>
      </x:c>
      <x:c r="Q742" s="1" t="n">
        <x:v>24</x:v>
      </x:c>
      <x:c r="R742" s="1" t="n">
        <x:v>1</x:v>
      </x:c>
      <x:c r="S742" s="1" t="n">
        <x:v>0.24</x:v>
      </x:c>
      <x:c r="T742" s="1" t="n">
        <x:v>2</x:v>
      </x:c>
      <x:c r="U742" s="1" t="s">
        <x:v>1884</x:v>
      </x:c>
      <x:c r="V742" s="15" t="n">
        <x:v>3086.25</x:v>
      </x:c>
      <x:c r="W742" s="1" t="n">
        <x:v>95.4</x:v>
      </x:c>
      <x:c r="X742" s="1" t="n">
        <x:v>0</x:v>
      </x:c>
      <x:c r="Y742" s="1" t="n">
        <x:v>0</x:v>
      </x:c>
      <x:c r="Z742" s="16" t="n">
        <x:f aca="0">MIN(100,ROUND(MIN(1,E742/10)*15+MIN(1,G742/120)*15+MIN(1,H742/3)*12+MIN(1,J742/2)*10+MIN(1,K742/60)*10+MIN(1,O742/2)*10+MIN(1,P742/2)*8+MIN(1,R742/12)*7+MIN(1,S742/4)*5+MIN(1,T742/8)*3+IF(U742="Unsupported",3,IF(U742="Limited Support",1,0))+IF(C742="Critical",2,IF(C742="High",1,0)),0))</x:f>
        <x:v>16</x:v>
      </x:c>
      <x:c r="AA742" s="1" t="str">
        <x:f aca="0">IF(Z742&gt;=70,"Critical",IF(Z742&gt;=50,"High",IF(Z742&gt;=30,"Medium","Routine")))</x:f>
        <x:v>Routine</x:v>
      </x:c>
      <x:c r="AB742" s="1" t="str">
        <x:f aca="0">IF(W742&gt;=85,"Passes score threshold only","Below score threshold")</x:f>
        <x:v>Passes score threshold only</x:v>
      </x:c>
      <x:c r="AC742" s="12" t="n">
        <x:v>1</x:v>
      </x:c>
      <x:c r="AD742" s="12"/>
      <x:c r="AE742" s="12" t="n">
        <x:v>160</x:v>
      </x:c>
    </x:row>
    <x:row r="743" ht="15" hidden="0" customHeight="1">
      <x:c r="A743" s="1" t="s">
        <x:v>3869</x:v>
      </x:c>
      <x:c r="B743" s="1" t="s">
        <x:v>1949</x:v>
      </x:c>
      <x:c r="C743" s="1" t="s">
        <x:v>1902</x:v>
      </x:c>
      <x:c r="D743" s="1" t="s">
        <x:v>1870</x:v>
      </x:c>
      <x:c r="E743" s="1" t="n">
        <x:v>5.49</x:v>
      </x:c>
      <x:c r="F743" s="1" t="n">
        <x:v>46.1</x:v>
      </x:c>
      <x:c r="G743" s="1" t="n">
        <x:v>0</x:v>
      </x:c>
      <x:c r="H743" s="1" t="n">
        <x:v>0</x:v>
      </x:c>
      <x:c r="I743" s="1" t="n">
        <x:v>0</x:v>
      </x:c>
      <x:c r="J743" s="1" t="n">
        <x:v>0</x:v>
      </x:c>
      <x:c r="K743" s="1" t="n">
        <x:v>0</x:v>
      </x:c>
      <x:c r="L743" s="1" t="n">
        <x:v>551</x:v>
      </x:c>
      <x:c r="M743" s="1" t="n">
        <x:v>0</x:v>
      </x:c>
      <x:c r="N743" s="1" t="n">
        <x:v>0</x:v>
      </x:c>
      <x:c r="O743" s="1" t="n">
        <x:v>0</x:v>
      </x:c>
      <x:c r="P743" s="1" t="n">
        <x:v>0</x:v>
      </x:c>
      <x:c r="Q743" s="1" t="n">
        <x:v>3</x:v>
      </x:c>
      <x:c r="R743" s="1" t="n">
        <x:v>3</x:v>
      </x:c>
      <x:c r="S743" s="1" t="n">
        <x:v>0</x:v>
      </x:c>
      <x:c r="T743" s="1" t="n">
        <x:v>0</x:v>
      </x:c>
      <x:c r="U743" s="1" t="s">
        <x:v>1884</x:v>
      </x:c>
      <x:c r="V743" s="15" t="n">
        <x:v>17781.72</x:v>
      </x:c>
      <x:c r="W743" s="1" t="n">
        <x:v>95.1</x:v>
      </x:c>
      <x:c r="X743" s="1" t="n">
        <x:v>0</x:v>
      </x:c>
      <x:c r="Y743" s="1" t="n">
        <x:v>0</x:v>
      </x:c>
      <x:c r="Z743" s="16" t="n">
        <x:f aca="0">MIN(100,ROUND(MIN(1,E743/10)*15+MIN(1,G743/120)*15+MIN(1,H743/3)*12+MIN(1,J743/2)*10+MIN(1,K743/60)*10+MIN(1,O743/2)*10+MIN(1,P743/2)*8+MIN(1,R743/12)*7+MIN(1,S743/4)*5+MIN(1,T743/8)*3+IF(U743="Unsupported",3,IF(U743="Limited Support",1,0))+IF(C743="Critical",2,IF(C743="High",1,0)),0))</x:f>
        <x:v>12</x:v>
      </x:c>
      <x:c r="AA743" s="1" t="str">
        <x:f aca="0">IF(Z743&gt;=70,"Critical",IF(Z743&gt;=50,"High",IF(Z743&gt;=30,"Medium","Routine")))</x:f>
        <x:v>Routine</x:v>
      </x:c>
      <x:c r="AB743" s="1" t="str">
        <x:f aca="0">IF(W743&gt;=85,"Passes score threshold only","Below score threshold")</x:f>
        <x:v>Passes score threshold only</x:v>
      </x:c>
      <x:c r="AC743" s="12" t="n">
        <x:v>1</x:v>
      </x:c>
      <x:c r="AD743" s="12"/>
      <x:c r="AE743" s="12" t="n">
        <x:v>551</x:v>
      </x:c>
    </x:row>
    <x:row r="744" ht="15" hidden="0" customHeight="1">
      <x:c r="A744" s="1" t="s">
        <x:v>3872</x:v>
      </x:c>
      <x:c r="B744" s="1" t="s">
        <x:v>1997</x:v>
      </x:c>
      <x:c r="C744" s="1" t="s">
        <x:v>1902</x:v>
      </x:c>
      <x:c r="D744" s="1" t="s">
        <x:v>1911</x:v>
      </x:c>
      <x:c r="E744" s="1" t="n">
        <x:v>0.71</x:v>
      </x:c>
      <x:c r="F744" s="1" t="n">
        <x:v>50.9</x:v>
      </x:c>
      <x:c r="G744" s="1" t="n">
        <x:v>0</x:v>
      </x:c>
      <x:c r="H744" s="1" t="n">
        <x:v>0</x:v>
      </x:c>
      <x:c r="I744" s="1" t="n">
        <x:v>0</x:v>
      </x:c>
      <x:c r="J744" s="1" t="n">
        <x:v>0</x:v>
      </x:c>
      <x:c r="K744" s="1" t="n">
        <x:v>0</x:v>
      </x:c>
      <x:c r="L744" s="1" t="n">
        <x:v>999</x:v>
      </x:c>
      <x:c r="M744" s="1" t="n">
        <x:v>0</x:v>
      </x:c>
      <x:c r="N744" s="1" t="n">
        <x:v>0</x:v>
      </x:c>
      <x:c r="O744" s="1" t="n">
        <x:v>0</x:v>
      </x:c>
      <x:c r="P744" s="1" t="n">
        <x:v>0</x:v>
      </x:c>
      <x:c r="Q744" s="1" t="n">
        <x:v>15</x:v>
      </x:c>
      <x:c r="R744" s="1" t="n">
        <x:v>1</x:v>
      </x:c>
      <x:c r="S744" s="1" t="n">
        <x:v>0.09</x:v>
      </x:c>
      <x:c r="T744" s="1" t="n">
        <x:v>5</x:v>
      </x:c>
      <x:c r="U744" s="1" t="s">
        <x:v>1884</x:v>
      </x:c>
      <x:c r="V744" s="15" t="n">
        <x:v>43811.82</x:v>
      </x:c>
      <x:c r="W744" s="1" t="n">
        <x:v>97.1</x:v>
      </x:c>
      <x:c r="X744" s="1" t="n">
        <x:v>0</x:v>
      </x:c>
      <x:c r="Y744" s="1" t="n">
        <x:v>0</x:v>
      </x:c>
      <x:c r="Z744" s="16" t="n">
        <x:f aca="0">MIN(100,ROUND(MIN(1,E744/10)*15+MIN(1,G744/120)*15+MIN(1,H744/3)*12+MIN(1,J744/2)*10+MIN(1,K744/60)*10+MIN(1,O744/2)*10+MIN(1,P744/2)*8+MIN(1,R744/12)*7+MIN(1,S744/4)*5+MIN(1,T744/8)*3+IF(U744="Unsupported",3,IF(U744="Limited Support",1,0))+IF(C744="Critical",2,IF(C744="High",1,0)),0))</x:f>
        <x:v>6</x:v>
      </x:c>
      <x:c r="AA744" s="1" t="str">
        <x:f aca="0">IF(Z744&gt;=70,"Critical",IF(Z744&gt;=50,"High",IF(Z744&gt;=30,"Medium","Routine")))</x:f>
        <x:v>Routine</x:v>
      </x:c>
      <x:c r="AB744" s="1" t="str">
        <x:f aca="0">IF(W744&gt;=85,"Passes score threshold only","Below score threshold")</x:f>
        <x:v>Passes score threshold only</x:v>
      </x:c>
      <x:c r="AC744" s="12" t="n">
        <x:v>0</x:v>
      </x:c>
      <x:c r="AD744" s="12"/>
      <x:c r="AE744" s="12"/>
    </x:row>
    <x:row r="745" ht="15" hidden="0" customHeight="1">
      <x:c r="A745" s="1" t="s">
        <x:v>3875</x:v>
      </x:c>
      <x:c r="B745" s="1" t="s">
        <x:v>1879</x:v>
      </x:c>
      <x:c r="C745" s="1" t="s">
        <x:v>1893</x:v>
      </x:c>
      <x:c r="D745" s="1" t="s">
        <x:v>1911</x:v>
      </x:c>
      <x:c r="E745" s="1" t="n">
        <x:v>4.79</x:v>
      </x:c>
      <x:c r="F745" s="1" t="n">
        <x:v>59.1</x:v>
      </x:c>
      <x:c r="G745" s="1" t="n">
        <x:v>0</x:v>
      </x:c>
      <x:c r="H745" s="1" t="n">
        <x:v>0</x:v>
      </x:c>
      <x:c r="I745" s="1" t="n">
        <x:v>1</x:v>
      </x:c>
      <x:c r="J745" s="1" t="n">
        <x:v>0</x:v>
      </x:c>
      <x:c r="K745" s="1" t="n">
        <x:v>0</x:v>
      </x:c>
      <x:c r="L745" s="1" t="n">
        <x:v>86</x:v>
      </x:c>
      <x:c r="M745" s="1" t="n">
        <x:v>0.7</x:v>
      </x:c>
      <x:c r="N745" s="1" t="n">
        <x:v>0</x:v>
      </x:c>
      <x:c r="O745" s="1" t="n">
        <x:v>0</x:v>
      </x:c>
      <x:c r="P745" s="1" t="n">
        <x:v>0</x:v>
      </x:c>
      <x:c r="Q745" s="1" t="n">
        <x:v>14</x:v>
      </x:c>
      <x:c r="R745" s="1" t="n">
        <x:v>0</x:v>
      </x:c>
      <x:c r="S745" s="1" t="n">
        <x:v>0.6</x:v>
      </x:c>
      <x:c r="T745" s="1" t="n">
        <x:v>2</x:v>
      </x:c>
      <x:c r="U745" s="1" t="s">
        <x:v>1884</x:v>
      </x:c>
      <x:c r="V745" s="15" t="n">
        <x:v>1626.21</x:v>
      </x:c>
      <x:c r="W745" s="1" t="n">
        <x:v>95.8</x:v>
      </x:c>
      <x:c r="X745" s="1" t="n">
        <x:v>0</x:v>
      </x:c>
      <x:c r="Y745" s="1" t="n">
        <x:v>0</x:v>
      </x:c>
      <x:c r="Z745" s="16" t="n">
        <x:f aca="0">MIN(100,ROUND(MIN(1,E745/10)*15+MIN(1,G745/120)*15+MIN(1,H745/3)*12+MIN(1,J745/2)*10+MIN(1,K745/60)*10+MIN(1,O745/2)*10+MIN(1,P745/2)*8+MIN(1,R745/12)*7+MIN(1,S745/4)*5+MIN(1,T745/8)*3+IF(U745="Unsupported",3,IF(U745="Limited Support",1,0))+IF(C745="Critical",2,IF(C745="High",1,0)),0))</x:f>
        <x:v>10</x:v>
      </x:c>
      <x:c r="AA745" s="1" t="str">
        <x:f aca="0">IF(Z745&gt;=70,"Critical",IF(Z745&gt;=50,"High",IF(Z745&gt;=30,"Medium","Routine")))</x:f>
        <x:v>Routine</x:v>
      </x:c>
      <x:c r="AB745" s="1" t="str">
        <x:f aca="0">IF(W745&gt;=85,"Passes score threshold only","Below score threshold")</x:f>
        <x:v>Passes score threshold only</x:v>
      </x:c>
      <x:c r="AC745" s="12" t="n">
        <x:v>3</x:v>
      </x:c>
      <x:c r="AD745" s="12" t="n">
        <x:v>86</x:v>
      </x:c>
      <x:c r="AE745" s="12" t="n">
        <x:v>259</x:v>
      </x:c>
    </x:row>
    <x:row r="746" ht="15" hidden="0" customHeight="1">
      <x:c r="A746" s="1" t="s">
        <x:v>3878</x:v>
      </x:c>
      <x:c r="B746" s="1" t="s">
        <x:v>1997</x:v>
      </x:c>
      <x:c r="C746" s="1" t="s">
        <x:v>1902</x:v>
      </x:c>
      <x:c r="D746" s="1" t="s">
        <x:v>1911</x:v>
      </x:c>
      <x:c r="E746" s="1" t="n">
        <x:v>3.37</x:v>
      </x:c>
      <x:c r="F746" s="1" t="n">
        <x:v>49</x:v>
      </x:c>
      <x:c r="G746" s="1" t="n">
        <x:v>235</x:v>
      </x:c>
      <x:c r="H746" s="1" t="n">
        <x:v>0</x:v>
      </x:c>
      <x:c r="I746" s="1" t="n">
        <x:v>2</x:v>
      </x:c>
      <x:c r="J746" s="1" t="n">
        <x:v>0</x:v>
      </x:c>
      <x:c r="K746" s="1" t="n">
        <x:v>0</x:v>
      </x:c>
      <x:c r="L746" s="1" t="n">
        <x:v>26</x:v>
      </x:c>
      <x:c r="M746" s="1" t="n">
        <x:v>3.5</x:v>
      </x:c>
      <x:c r="N746" s="1" t="n">
        <x:v>0</x:v>
      </x:c>
      <x:c r="O746" s="1" t="n">
        <x:v>0</x:v>
      </x:c>
      <x:c r="P746" s="1" t="n">
        <x:v>0</x:v>
      </x:c>
      <x:c r="Q746" s="1" t="n">
        <x:v>8</x:v>
      </x:c>
      <x:c r="R746" s="1" t="n">
        <x:v>0</x:v>
      </x:c>
      <x:c r="S746" s="1" t="n">
        <x:v>0.59</x:v>
      </x:c>
      <x:c r="T746" s="1" t="n">
        <x:v>3</x:v>
      </x:c>
      <x:c r="U746" s="1" t="s">
        <x:v>1884</x:v>
      </x:c>
      <x:c r="V746" s="15" t="n">
        <x:v>50182.42</x:v>
      </x:c>
      <x:c r="W746" s="1" t="n">
        <x:v>99.3</x:v>
      </x:c>
      <x:c r="X746" s="1" t="n">
        <x:v>0</x:v>
      </x:c>
      <x:c r="Y746" s="1" t="n">
        <x:v>0</x:v>
      </x:c>
      <x:c r="Z746" s="16" t="n">
        <x:f aca="0">MIN(100,ROUND(MIN(1,E746/10)*15+MIN(1,G746/120)*15+MIN(1,H746/3)*12+MIN(1,J746/2)*10+MIN(1,K746/60)*10+MIN(1,O746/2)*10+MIN(1,P746/2)*8+MIN(1,R746/12)*7+MIN(1,S746/4)*5+MIN(1,T746/8)*3+IF(U746="Unsupported",3,IF(U746="Limited Support",1,0))+IF(C746="Critical",2,IF(C746="High",1,0)),0))</x:f>
        <x:v>24</x:v>
      </x:c>
      <x:c r="AA746" s="1" t="str">
        <x:f aca="0">IF(Z746&gt;=70,"Critical",IF(Z746&gt;=50,"High",IF(Z746&gt;=30,"Medium","Routine")))</x:f>
        <x:v>Routine</x:v>
      </x:c>
      <x:c r="AB746" s="1" t="str">
        <x:f aca="0">IF(W746&gt;=85,"Passes score threshold only","Below score threshold")</x:f>
        <x:v>Passes score threshold only</x:v>
      </x:c>
      <x:c r="AC746" s="12" t="n">
        <x:v>2</x:v>
      </x:c>
      <x:c r="AD746" s="12" t="n">
        <x:v>26</x:v>
      </x:c>
      <x:c r="AE746" s="12" t="n">
        <x:v>325</x:v>
      </x:c>
    </x:row>
    <x:row r="747" ht="15" hidden="0" customHeight="1">
      <x:c r="A747" s="1" t="s">
        <x:v>1405</x:v>
      </x:c>
      <x:c r="B747" s="1" t="s">
        <x:v>1888</x:v>
      </x:c>
      <x:c r="C747" s="1" t="s">
        <x:v>1893</x:v>
      </x:c>
      <x:c r="D747" s="1" t="s">
        <x:v>1870</x:v>
      </x:c>
      <x:c r="E747" s="1" t="n">
        <x:v>1.92</x:v>
      </x:c>
      <x:c r="F747" s="1" t="n">
        <x:v>71.5</x:v>
      </x:c>
      <x:c r="G747" s="1" t="n">
        <x:v>0</x:v>
      </x:c>
      <x:c r="H747" s="1" t="n">
        <x:v>0</x:v>
      </x:c>
      <x:c r="I747" s="1" t="n">
        <x:v>1</x:v>
      </x:c>
      <x:c r="J747" s="1" t="n">
        <x:v>0</x:v>
      </x:c>
      <x:c r="K747" s="1" t="n">
        <x:v>0</x:v>
      </x:c>
      <x:c r="L747" s="1" t="n">
        <x:v>110</x:v>
      </x:c>
      <x:c r="M747" s="1" t="n">
        <x:v>2.2</x:v>
      </x:c>
      <x:c r="N747" s="1" t="n">
        <x:v>0</x:v>
      </x:c>
      <x:c r="O747" s="1" t="n">
        <x:v>0</x:v>
      </x:c>
      <x:c r="P747" s="1" t="n">
        <x:v>0</x:v>
      </x:c>
      <x:c r="Q747" s="1" t="n">
        <x:v>22</x:v>
      </x:c>
      <x:c r="R747" s="1" t="n">
        <x:v>0</x:v>
      </x:c>
      <x:c r="S747" s="1" t="n">
        <x:v>0</x:v>
      </x:c>
      <x:c r="T747" s="1" t="n">
        <x:v>3</x:v>
      </x:c>
      <x:c r="U747" s="1" t="s">
        <x:v>1884</x:v>
      </x:c>
      <x:c r="V747" s="15" t="n">
        <x:v>4302.53</x:v>
      </x:c>
      <x:c r="W747" s="1" t="n">
        <x:v>100</x:v>
      </x:c>
      <x:c r="X747" s="1" t="n">
        <x:v>0</x:v>
      </x:c>
      <x:c r="Y747" s="1" t="n">
        <x:v>0</x:v>
      </x:c>
      <x:c r="Z747" s="16" t="n">
        <x:f aca="0">MIN(100,ROUND(MIN(1,E747/10)*15+MIN(1,G747/120)*15+MIN(1,H747/3)*12+MIN(1,J747/2)*10+MIN(1,K747/60)*10+MIN(1,O747/2)*10+MIN(1,P747/2)*8+MIN(1,R747/12)*7+MIN(1,S747/4)*5+MIN(1,T747/8)*3+IF(U747="Unsupported",3,IF(U747="Limited Support",1,0))+IF(C747="Critical",2,IF(C747="High",1,0)),0))</x:f>
        <x:v>5</x:v>
      </x:c>
      <x:c r="AA747" s="1" t="str">
        <x:f aca="0">IF(Z747&gt;=70,"Critical",IF(Z747&gt;=50,"High",IF(Z747&gt;=30,"Medium","Routine")))</x:f>
        <x:v>Routine</x:v>
      </x:c>
      <x:c r="AB747" s="1" t="str">
        <x:f aca="0">IF(W747&gt;=85,"Passes score threshold only","Below score threshold")</x:f>
        <x:v>Passes score threshold only</x:v>
      </x:c>
      <x:c r="AC747" s="12" t="n">
        <x:v>1</x:v>
      </x:c>
      <x:c r="AD747" s="12"/>
      <x:c r="AE747" s="12" t="n">
        <x:v>110</x:v>
      </x:c>
    </x:row>
    <x:row r="748" ht="15" hidden="0" customHeight="1">
      <x:c r="A748" s="1" t="s">
        <x:v>1407</x:v>
      </x:c>
      <x:c r="B748" s="1" t="s">
        <x:v>1866</x:v>
      </x:c>
      <x:c r="C748" s="1" t="s">
        <x:v>1893</x:v>
      </x:c>
      <x:c r="D748" s="1" t="s">
        <x:v>1911</x:v>
      </x:c>
      <x:c r="E748" s="1" t="n">
        <x:v>2.67</x:v>
      </x:c>
      <x:c r="F748" s="1" t="n">
        <x:v>54.9</x:v>
      </x:c>
      <x:c r="G748" s="1" t="n">
        <x:v>0</x:v>
      </x:c>
      <x:c r="H748" s="1" t="n">
        <x:v>1</x:v>
      </x:c>
      <x:c r="I748" s="1" t="n">
        <x:v>1</x:v>
      </x:c>
      <x:c r="J748" s="1" t="n">
        <x:v>0</x:v>
      </x:c>
      <x:c r="K748" s="1" t="n">
        <x:v>0.5</x:v>
      </x:c>
      <x:c r="L748" s="1" t="n">
        <x:v>189</x:v>
      </x:c>
      <x:c r="M748" s="1" t="n">
        <x:v>2</x:v>
      </x:c>
      <x:c r="N748" s="1" t="n">
        <x:v>0</x:v>
      </x:c>
      <x:c r="O748" s="1" t="n">
        <x:v>0</x:v>
      </x:c>
      <x:c r="P748" s="1" t="n">
        <x:v>0</x:v>
      </x:c>
      <x:c r="Q748" s="1" t="n">
        <x:v>19</x:v>
      </x:c>
      <x:c r="R748" s="1" t="n">
        <x:v>0</x:v>
      </x:c>
      <x:c r="S748" s="1" t="n">
        <x:v>0.44</x:v>
      </x:c>
      <x:c r="T748" s="1" t="n">
        <x:v>0</x:v>
      </x:c>
      <x:c r="U748" s="1" t="s">
        <x:v>1884</x:v>
      </x:c>
      <x:c r="V748" s="15" t="n">
        <x:v>59048.22</x:v>
      </x:c>
      <x:c r="W748" s="1" t="n">
        <x:v>93.9</x:v>
      </x:c>
      <x:c r="X748" s="1" t="n">
        <x:v>0</x:v>
      </x:c>
      <x:c r="Y748" s="1" t="n">
        <x:v>0</x:v>
      </x:c>
      <x:c r="Z748" s="16" t="n">
        <x:f aca="0">MIN(100,ROUND(MIN(1,E748/10)*15+MIN(1,G748/120)*15+MIN(1,H748/3)*12+MIN(1,J748/2)*10+MIN(1,K748/60)*10+MIN(1,O748/2)*10+MIN(1,P748/2)*8+MIN(1,R748/12)*7+MIN(1,S748/4)*5+MIN(1,T748/8)*3+IF(U748="Unsupported",3,IF(U748="Limited Support",1,0))+IF(C748="Critical",2,IF(C748="High",1,0)),0))</x:f>
        <x:v>10</x:v>
      </x:c>
      <x:c r="AA748" s="1" t="str">
        <x:f aca="0">IF(Z748&gt;=70,"Critical",IF(Z748&gt;=50,"High",IF(Z748&gt;=30,"Medium","Routine")))</x:f>
        <x:v>Routine</x:v>
      </x:c>
      <x:c r="AB748" s="1" t="str">
        <x:f aca="0">IF(W748&gt;=85,"Passes score threshold only","Below score threshold")</x:f>
        <x:v>Passes score threshold only</x:v>
      </x:c>
      <x:c r="AC748" s="12" t="n">
        <x:v>3</x:v>
      </x:c>
      <x:c r="AD748" s="12" t="n">
        <x:v>189</x:v>
      </x:c>
      <x:c r="AE748" s="12" t="n">
        <x:v>81</x:v>
      </x:c>
    </x:row>
    <x:row r="749" ht="15" hidden="0" customHeight="1">
      <x:c r="A749" s="1" t="s">
        <x:v>1408</x:v>
      </x:c>
      <x:c r="B749" s="1" t="s">
        <x:v>1888</x:v>
      </x:c>
      <x:c r="C749" s="1" t="s">
        <x:v>1893</x:v>
      </x:c>
      <x:c r="D749" s="1" t="s">
        <x:v>1870</x:v>
      </x:c>
      <x:c r="E749" s="1" t="n">
        <x:v>2.06</x:v>
      </x:c>
      <x:c r="F749" s="1" t="n">
        <x:v>79.7</x:v>
      </x:c>
      <x:c r="G749" s="1" t="n">
        <x:v>0</x:v>
      </x:c>
      <x:c r="H749" s="1" t="n">
        <x:v>2</x:v>
      </x:c>
      <x:c r="I749" s="1" t="n">
        <x:v>2</x:v>
      </x:c>
      <x:c r="J749" s="1" t="n">
        <x:v>0</x:v>
      </x:c>
      <x:c r="K749" s="1" t="n">
        <x:v>21.5</x:v>
      </x:c>
      <x:c r="L749" s="1" t="n">
        <x:v>1</x:v>
      </x:c>
      <x:c r="M749" s="1" t="n">
        <x:v>2.1</x:v>
      </x:c>
      <x:c r="N749" s="1" t="n">
        <x:v>1</x:v>
      </x:c>
      <x:c r="O749" s="1" t="n">
        <x:v>0</x:v>
      </x:c>
      <x:c r="P749" s="1" t="n">
        <x:v>0</x:v>
      </x:c>
      <x:c r="Q749" s="1" t="n">
        <x:v>15</x:v>
      </x:c>
      <x:c r="R749" s="1" t="n">
        <x:v>2</x:v>
      </x:c>
      <x:c r="S749" s="1" t="n">
        <x:v>0</x:v>
      </x:c>
      <x:c r="T749" s="1" t="n">
        <x:v>0</x:v>
      </x:c>
      <x:c r="U749" s="1" t="s">
        <x:v>1884</x:v>
      </x:c>
      <x:c r="V749" s="15" t="n">
        <x:v>3798.94</x:v>
      </x:c>
      <x:c r="W749" s="1" t="n">
        <x:v>97.7</x:v>
      </x:c>
      <x:c r="X749" s="1" t="n">
        <x:v>0</x:v>
      </x:c>
      <x:c r="Y749" s="1" t="n">
        <x:v>0</x:v>
      </x:c>
      <x:c r="Z749" s="16" t="n">
        <x:f aca="0">MIN(100,ROUND(MIN(1,E749/10)*15+MIN(1,G749/120)*15+MIN(1,H749/3)*12+MIN(1,J749/2)*10+MIN(1,K749/60)*10+MIN(1,O749/2)*10+MIN(1,P749/2)*8+MIN(1,R749/12)*7+MIN(1,S749/4)*5+MIN(1,T749/8)*3+IF(U749="Unsupported",3,IF(U749="Limited Support",1,0))+IF(C749="Critical",2,IF(C749="High",1,0)),0))</x:f>
        <x:v>17</x:v>
      </x:c>
      <x:c r="AA749" s="1" t="str">
        <x:f aca="0">IF(Z749&gt;=70,"Critical",IF(Z749&gt;=50,"High",IF(Z749&gt;=30,"Medium","Routine")))</x:f>
        <x:v>Routine</x:v>
      </x:c>
      <x:c r="AB749" s="1" t="str">
        <x:f aca="0">IF(W749&gt;=85,"Passes score threshold only","Below score threshold")</x:f>
        <x:v>Passes score threshold only</x:v>
      </x:c>
      <x:c r="AC749" s="12" t="n">
        <x:v>2</x:v>
      </x:c>
      <x:c r="AD749" s="12" t="n">
        <x:v>1</x:v>
      </x:c>
      <x:c r="AE749" s="12" t="n">
        <x:v>80</x:v>
      </x:c>
    </x:row>
    <x:row r="750" ht="15" hidden="0" customHeight="1">
      <x:c r="A750" s="1" t="s">
        <x:v>1410</x:v>
      </x:c>
      <x:c r="B750" s="1" t="s">
        <x:v>2010</x:v>
      </x:c>
      <x:c r="C750" s="1" t="s">
        <x:v>1872</x:v>
      </x:c>
      <x:c r="D750" s="1" t="s">
        <x:v>1891</x:v>
      </x:c>
      <x:c r="E750" s="1" t="n">
        <x:v>6.81</x:v>
      </x:c>
      <x:c r="F750" s="1" t="n">
        <x:v>65.5</x:v>
      </x:c>
      <x:c r="G750" s="1" t="n">
        <x:v>0</x:v>
      </x:c>
      <x:c r="H750" s="1" t="n">
        <x:v>0</x:v>
      </x:c>
      <x:c r="I750" s="1" t="n">
        <x:v>1</x:v>
      </x:c>
      <x:c r="J750" s="1" t="n">
        <x:v>0</x:v>
      </x:c>
      <x:c r="K750" s="1" t="n">
        <x:v>0</x:v>
      </x:c>
      <x:c r="L750" s="1" t="n">
        <x:v>326</x:v>
      </x:c>
      <x:c r="M750" s="1" t="n">
        <x:v>3.4</x:v>
      </x:c>
      <x:c r="N750" s="1" t="n">
        <x:v>0</x:v>
      </x:c>
      <x:c r="O750" s="1" t="n">
        <x:v>0</x:v>
      </x:c>
      <x:c r="P750" s="1" t="n">
        <x:v>0</x:v>
      </x:c>
      <x:c r="Q750" s="1" t="n">
        <x:v>28</x:v>
      </x:c>
      <x:c r="R750" s="1" t="n">
        <x:v>5</x:v>
      </x:c>
      <x:c r="S750" s="1" t="n">
        <x:v>2</x:v>
      </x:c>
      <x:c r="T750" s="1" t="n">
        <x:v>4</x:v>
      </x:c>
      <x:c r="U750" s="1" t="s">
        <x:v>1873</x:v>
      </x:c>
      <x:c r="V750" s="15" t="n">
        <x:v>2725.41</x:v>
      </x:c>
      <x:c r="W750" s="1" t="n">
        <x:v>98</x:v>
      </x:c>
      <x:c r="X750" s="1" t="n">
        <x:v>0</x:v>
      </x:c>
      <x:c r="Y750" s="1" t="n">
        <x:v>0</x:v>
      </x:c>
      <x:c r="Z750" s="16" t="n">
        <x:f aca="0">MIN(100,ROUND(MIN(1,E750/10)*15+MIN(1,G750/120)*15+MIN(1,H750/3)*12+MIN(1,J750/2)*10+MIN(1,K750/60)*10+MIN(1,O750/2)*10+MIN(1,P750/2)*8+MIN(1,R750/12)*7+MIN(1,S750/4)*5+MIN(1,T750/8)*3+IF(U750="Unsupported",3,IF(U750="Limited Support",1,0))+IF(C750="Critical",2,IF(C750="High",1,0)),0))</x:f>
        <x:v>20</x:v>
      </x:c>
      <x:c r="AA750" s="1" t="str">
        <x:f aca="0">IF(Z750&gt;=70,"Critical",IF(Z750&gt;=50,"High",IF(Z750&gt;=30,"Medium","Routine")))</x:f>
        <x:v>Routine</x:v>
      </x:c>
      <x:c r="AB750" s="1" t="str">
        <x:f aca="0">IF(W750&gt;=85,"Passes score threshold only","Below score threshold")</x:f>
        <x:v>Passes score threshold only</x:v>
      </x:c>
      <x:c r="AC750" s="12" t="n">
        <x:v>2</x:v>
      </x:c>
      <x:c r="AD750" s="12" t="n">
        <x:v>326</x:v>
      </x:c>
      <x:c r="AE750" s="12" t="n">
        <x:v>257</x:v>
      </x:c>
    </x:row>
    <x:row r="751" ht="15" hidden="0" customHeight="1">
      <x:c r="A751" s="1" t="s">
        <x:v>1411</x:v>
      </x:c>
      <x:c r="B751" s="1" t="s">
        <x:v>1927</x:v>
      </x:c>
      <x:c r="C751" s="1" t="s">
        <x:v>1902</x:v>
      </x:c>
      <x:c r="D751" s="1" t="s">
        <x:v>1891</x:v>
      </x:c>
      <x:c r="E751" s="1" t="n">
        <x:v>8.97</x:v>
      </x:c>
      <x:c r="F751" s="1" t="n">
        <x:v>77.1</x:v>
      </x:c>
      <x:c r="G751" s="1" t="n">
        <x:v>3</x:v>
      </x:c>
      <x:c r="H751" s="1" t="n">
        <x:v>0</x:v>
      </x:c>
      <x:c r="I751" s="1" t="n">
        <x:v>1</x:v>
      </x:c>
      <x:c r="J751" s="1" t="n">
        <x:v>0</x:v>
      </x:c>
      <x:c r="K751" s="1" t="n">
        <x:v>0</x:v>
      </x:c>
      <x:c r="L751" s="1" t="n">
        <x:v>111</x:v>
      </x:c>
      <x:c r="M751" s="1" t="n">
        <x:v>1.2</x:v>
      </x:c>
      <x:c r="N751" s="1" t="n">
        <x:v>0</x:v>
      </x:c>
      <x:c r="O751" s="1" t="n">
        <x:v>0</x:v>
      </x:c>
      <x:c r="P751" s="1" t="n">
        <x:v>0</x:v>
      </x:c>
      <x:c r="Q751" s="1" t="n">
        <x:v>33</x:v>
      </x:c>
      <x:c r="R751" s="1" t="n">
        <x:v>2</x:v>
      </x:c>
      <x:c r="S751" s="1" t="n">
        <x:v>1.29</x:v>
      </x:c>
      <x:c r="T751" s="1" t="n">
        <x:v>4</x:v>
      </x:c>
      <x:c r="U751" s="1" t="s">
        <x:v>1907</x:v>
      </x:c>
      <x:c r="V751" s="15" t="n">
        <x:v>9173.85</x:v>
      </x:c>
      <x:c r="W751" s="1" t="n">
        <x:v>99.5</x:v>
      </x:c>
      <x:c r="X751" s="1" t="n">
        <x:v>0</x:v>
      </x:c>
      <x:c r="Y751" s="1" t="n">
        <x:v>0</x:v>
      </x:c>
      <x:c r="Z751" s="16" t="n">
        <x:f aca="0">MIN(100,ROUND(MIN(1,E751/10)*15+MIN(1,G751/120)*15+MIN(1,H751/3)*12+MIN(1,J751/2)*10+MIN(1,K751/60)*10+MIN(1,O751/2)*10+MIN(1,P751/2)*8+MIN(1,R751/12)*7+MIN(1,S751/4)*5+MIN(1,T751/8)*3+IF(U751="Unsupported",3,IF(U751="Limited Support",1,0))+IF(C751="Critical",2,IF(C751="High",1,0)),0))</x:f>
        <x:v>21</x:v>
      </x:c>
      <x:c r="AA751" s="1" t="str">
        <x:f aca="0">IF(Z751&gt;=70,"Critical",IF(Z751&gt;=50,"High",IF(Z751&gt;=30,"Medium","Routine")))</x:f>
        <x:v>Routine</x:v>
      </x:c>
      <x:c r="AB751" s="1" t="str">
        <x:f aca="0">IF(W751&gt;=85,"Passes score threshold only","Below score threshold")</x:f>
        <x:v>Passes score threshold only</x:v>
      </x:c>
      <x:c r="AC751" s="12" t="n">
        <x:v>1</x:v>
      </x:c>
      <x:c r="AD751" s="12"/>
      <x:c r="AE751" s="12" t="n">
        <x:v>111</x:v>
      </x:c>
    </x:row>
    <x:row r="752" ht="15" hidden="0" customHeight="1">
      <x:c r="A752" s="1" t="s">
        <x:v>3891</x:v>
      </x:c>
      <x:c r="B752" s="1" t="s">
        <x:v>1888</x:v>
      </x:c>
      <x:c r="C752" s="1" t="s">
        <x:v>1902</x:v>
      </x:c>
      <x:c r="D752" s="1" t="s">
        <x:v>1911</x:v>
      </x:c>
      <x:c r="E752" s="1" t="n">
        <x:v>4.25</x:v>
      </x:c>
      <x:c r="F752" s="1" t="n">
        <x:v>76.1</x:v>
      </x:c>
      <x:c r="G752" s="1" t="n">
        <x:v>0</x:v>
      </x:c>
      <x:c r="H752" s="1" t="n">
        <x:v>0</x:v>
      </x:c>
      <x:c r="I752" s="1" t="n">
        <x:v>0</x:v>
      </x:c>
      <x:c r="J752" s="1" t="n">
        <x:v>0</x:v>
      </x:c>
      <x:c r="K752" s="1" t="n">
        <x:v>0</x:v>
      </x:c>
      <x:c r="L752" s="1" t="n">
        <x:v>734</x:v>
      </x:c>
      <x:c r="M752" s="1" t="n">
        <x:v>0</x:v>
      </x:c>
      <x:c r="N752" s="1" t="n">
        <x:v>0</x:v>
      </x:c>
      <x:c r="O752" s="1" t="n">
        <x:v>0</x:v>
      </x:c>
      <x:c r="P752" s="1" t="n">
        <x:v>0</x:v>
      </x:c>
      <x:c r="Q752" s="1" t="n">
        <x:v>14</x:v>
      </x:c>
      <x:c r="R752" s="1" t="n">
        <x:v>4</x:v>
      </x:c>
      <x:c r="S752" s="1" t="n">
        <x:v>0.74</x:v>
      </x:c>
      <x:c r="T752" s="1" t="n">
        <x:v>2</x:v>
      </x:c>
      <x:c r="U752" s="1" t="s">
        <x:v>1884</x:v>
      </x:c>
      <x:c r="V752" s="15" t="n">
        <x:v>3146</x:v>
      </x:c>
      <x:c r="W752" s="1" t="n">
        <x:v>99</x:v>
      </x:c>
      <x:c r="X752" s="1" t="n">
        <x:v>0</x:v>
      </x:c>
      <x:c r="Y752" s="1" t="n">
        <x:v>0</x:v>
      </x:c>
      <x:c r="Z752" s="16" t="n">
        <x:f aca="0">MIN(100,ROUND(MIN(1,E752/10)*15+MIN(1,G752/120)*15+MIN(1,H752/3)*12+MIN(1,J752/2)*10+MIN(1,K752/60)*10+MIN(1,O752/2)*10+MIN(1,P752/2)*8+MIN(1,R752/12)*7+MIN(1,S752/4)*5+MIN(1,T752/8)*3+IF(U752="Unsupported",3,IF(U752="Limited Support",1,0))+IF(C752="Critical",2,IF(C752="High",1,0)),0))</x:f>
        <x:v>12</x:v>
      </x:c>
      <x:c r="AA752" s="1" t="str">
        <x:f aca="0">IF(Z752&gt;=70,"Critical",IF(Z752&gt;=50,"High",IF(Z752&gt;=30,"Medium","Routine")))</x:f>
        <x:v>Routine</x:v>
      </x:c>
      <x:c r="AB752" s="1" t="str">
        <x:f aca="0">IF(W752&gt;=85,"Passes score threshold only","Below score threshold")</x:f>
        <x:v>Passes score threshold only</x:v>
      </x:c>
      <x:c r="AC752" s="12" t="n">
        <x:v>1</x:v>
      </x:c>
      <x:c r="AD752" s="12"/>
      <x:c r="AE752" s="12" t="n">
        <x:v>734</x:v>
      </x:c>
    </x:row>
    <x:row r="753" ht="15" hidden="0" customHeight="1">
      <x:c r="A753" s="1" t="s">
        <x:v>3894</x:v>
      </x:c>
      <x:c r="B753" s="1" t="s">
        <x:v>1897</x:v>
      </x:c>
      <x:c r="C753" s="1" t="s">
        <x:v>1902</x:v>
      </x:c>
      <x:c r="D753" s="1" t="s">
        <x:v>1870</x:v>
      </x:c>
      <x:c r="E753" s="1" t="n">
        <x:v>4.97</x:v>
      </x:c>
      <x:c r="F753" s="1" t="n">
        <x:v>17.1</x:v>
      </x:c>
      <x:c r="G753" s="1" t="n">
        <x:v>0</x:v>
      </x:c>
      <x:c r="H753" s="1" t="n">
        <x:v>0</x:v>
      </x:c>
      <x:c r="I753" s="1" t="n">
        <x:v>0</x:v>
      </x:c>
      <x:c r="J753" s="1" t="n">
        <x:v>0</x:v>
      </x:c>
      <x:c r="K753" s="1" t="n">
        <x:v>0</x:v>
      </x:c>
      <x:c r="L753" s="1" t="n">
        <x:v>999</x:v>
      </x:c>
      <x:c r="M753" s="1" t="n">
        <x:v>0</x:v>
      </x:c>
      <x:c r="N753" s="1" t="n">
        <x:v>0</x:v>
      </x:c>
      <x:c r="O753" s="1" t="n">
        <x:v>0</x:v>
      </x:c>
      <x:c r="P753" s="1" t="n">
        <x:v>0</x:v>
      </x:c>
      <x:c r="Q753" s="1" t="n">
        <x:v>5</x:v>
      </x:c>
      <x:c r="R753" s="1" t="n">
        <x:v>0</x:v>
      </x:c>
      <x:c r="S753" s="1" t="n">
        <x:v>0.53</x:v>
      </x:c>
      <x:c r="T753" s="1" t="n">
        <x:v>0</x:v>
      </x:c>
      <x:c r="U753" s="1" t="s">
        <x:v>1884</x:v>
      </x:c>
      <x:c r="V753" s="15" t="n">
        <x:v>17857.18</x:v>
      </x:c>
      <x:c r="W753" s="1" t="n">
        <x:v>94.2</x:v>
      </x:c>
      <x:c r="X753" s="1" t="n">
        <x:v>0</x:v>
      </x:c>
      <x:c r="Y753" s="1" t="n">
        <x:v>0</x:v>
      </x:c>
      <x:c r="Z753" s="16" t="n">
        <x:f aca="0">MIN(100,ROUND(MIN(1,E753/10)*15+MIN(1,G753/120)*15+MIN(1,H753/3)*12+MIN(1,J753/2)*10+MIN(1,K753/60)*10+MIN(1,O753/2)*10+MIN(1,P753/2)*8+MIN(1,R753/12)*7+MIN(1,S753/4)*5+MIN(1,T753/8)*3+IF(U753="Unsupported",3,IF(U753="Limited Support",1,0))+IF(C753="Critical",2,IF(C753="High",1,0)),0))</x:f>
        <x:v>10</x:v>
      </x:c>
      <x:c r="AA753" s="1" t="str">
        <x:f aca="0">IF(Z753&gt;=70,"Critical",IF(Z753&gt;=50,"High",IF(Z753&gt;=30,"Medium","Routine")))</x:f>
        <x:v>Routine</x:v>
      </x:c>
      <x:c r="AB753" s="1" t="str">
        <x:f aca="0">IF(W753&gt;=85,"Passes score threshold only","Below score threshold")</x:f>
        <x:v>Passes score threshold only</x:v>
      </x:c>
      <x:c r="AC753" s="12" t="n">
        <x:v>0</x:v>
      </x:c>
      <x:c r="AD753" s="12"/>
      <x:c r="AE753" s="12"/>
    </x:row>
    <x:row r="754" ht="15" hidden="0" customHeight="1">
      <x:c r="A754" s="1" t="s">
        <x:v>1412</x:v>
      </x:c>
      <x:c r="B754" s="1" t="s">
        <x:v>1888</x:v>
      </x:c>
      <x:c r="C754" s="1" t="s">
        <x:v>1902</x:v>
      </x:c>
      <x:c r="D754" s="1" t="s">
        <x:v>1870</x:v>
      </x:c>
      <x:c r="E754" s="1" t="n">
        <x:v>2.65</x:v>
      </x:c>
      <x:c r="F754" s="1" t="n">
        <x:v>70.4</x:v>
      </x:c>
      <x:c r="G754" s="1" t="n">
        <x:v>0</x:v>
      </x:c>
      <x:c r="H754" s="1" t="n">
        <x:v>0</x:v>
      </x:c>
      <x:c r="I754" s="1" t="n">
        <x:v>1</x:v>
      </x:c>
      <x:c r="J754" s="1" t="n">
        <x:v>0</x:v>
      </x:c>
      <x:c r="K754" s="1" t="n">
        <x:v>0</x:v>
      </x:c>
      <x:c r="L754" s="1" t="n">
        <x:v>156</x:v>
      </x:c>
      <x:c r="M754" s="1" t="n">
        <x:v>0.6</x:v>
      </x:c>
      <x:c r="N754" s="1" t="n">
        <x:v>0</x:v>
      </x:c>
      <x:c r="O754" s="1" t="n">
        <x:v>0</x:v>
      </x:c>
      <x:c r="P754" s="1" t="n">
        <x:v>0</x:v>
      </x:c>
      <x:c r="Q754" s="1" t="n">
        <x:v>16</x:v>
      </x:c>
      <x:c r="R754" s="1" t="n">
        <x:v>0</x:v>
      </x:c>
      <x:c r="S754" s="1" t="n">
        <x:v>1.36</x:v>
      </x:c>
      <x:c r="T754" s="1" t="n">
        <x:v>0</x:v>
      </x:c>
      <x:c r="U754" s="1" t="s">
        <x:v>1907</x:v>
      </x:c>
      <x:c r="V754" s="15" t="n">
        <x:v>3375.68</x:v>
      </x:c>
      <x:c r="W754" s="1" t="n">
        <x:v>94.6</x:v>
      </x:c>
      <x:c r="X754" s="1" t="n">
        <x:v>0</x:v>
      </x:c>
      <x:c r="Y754" s="1" t="n">
        <x:v>0</x:v>
      </x:c>
      <x:c r="Z754" s="16" t="n">
        <x:f aca="0">MIN(100,ROUND(MIN(1,E754/10)*15+MIN(1,G754/120)*15+MIN(1,H754/3)*12+MIN(1,J754/2)*10+MIN(1,K754/60)*10+MIN(1,O754/2)*10+MIN(1,P754/2)*8+MIN(1,R754/12)*7+MIN(1,S754/4)*5+MIN(1,T754/8)*3+IF(U754="Unsupported",3,IF(U754="Limited Support",1,0))+IF(C754="Critical",2,IF(C754="High",1,0)),0))</x:f>
        <x:v>9</x:v>
      </x:c>
      <x:c r="AA754" s="1" t="str">
        <x:f aca="0">IF(Z754&gt;=70,"Critical",IF(Z754&gt;=50,"High",IF(Z754&gt;=30,"Medium","Routine")))</x:f>
        <x:v>Routine</x:v>
      </x:c>
      <x:c r="AB754" s="1" t="str">
        <x:f aca="0">IF(W754&gt;=85,"Passes score threshold only","Below score threshold")</x:f>
        <x:v>Passes score threshold only</x:v>
      </x:c>
      <x:c r="AC754" s="12" t="n">
        <x:v>1</x:v>
      </x:c>
      <x:c r="AD754" s="12"/>
      <x:c r="AE754" s="12" t="n">
        <x:v>156</x:v>
      </x:c>
    </x:row>
    <x:row r="755" ht="15" hidden="0" customHeight="1">
      <x:c r="A755" s="1" t="s">
        <x:v>3899</x:v>
      </x:c>
      <x:c r="B755" s="1" t="s">
        <x:v>1933</x:v>
      </x:c>
      <x:c r="C755" s="1" t="s">
        <x:v>1893</x:v>
      </x:c>
      <x:c r="D755" s="1" t="s">
        <x:v>1911</x:v>
      </x:c>
      <x:c r="E755" s="1" t="n">
        <x:v>2</x:v>
      </x:c>
      <x:c r="F755" s="1" t="n">
        <x:v>54.1</x:v>
      </x:c>
      <x:c r="G755" s="1" t="n">
        <x:v>0</x:v>
      </x:c>
      <x:c r="H755" s="1" t="n">
        <x:v>0</x:v>
      </x:c>
      <x:c r="I755" s="1" t="n">
        <x:v>0</x:v>
      </x:c>
      <x:c r="J755" s="1" t="n">
        <x:v>0</x:v>
      </x:c>
      <x:c r="K755" s="1" t="n">
        <x:v>0</x:v>
      </x:c>
      <x:c r="L755" s="1" t="n">
        <x:v>588</x:v>
      </x:c>
      <x:c r="M755" s="1" t="n">
        <x:v>0</x:v>
      </x:c>
      <x:c r="N755" s="1" t="n">
        <x:v>0</x:v>
      </x:c>
      <x:c r="O755" s="1" t="n">
        <x:v>0</x:v>
      </x:c>
      <x:c r="P755" s="1" t="n">
        <x:v>0</x:v>
      </x:c>
      <x:c r="Q755" s="1" t="n">
        <x:v>16</x:v>
      </x:c>
      <x:c r="R755" s="1" t="n">
        <x:v>1</x:v>
      </x:c>
      <x:c r="S755" s="1" t="n">
        <x:v>0.26</x:v>
      </x:c>
      <x:c r="T755" s="1" t="n">
        <x:v>3</x:v>
      </x:c>
      <x:c r="U755" s="1" t="s">
        <x:v>1884</x:v>
      </x:c>
      <x:c r="V755" s="15" t="n">
        <x:v>2172.62</x:v>
      </x:c>
      <x:c r="W755" s="1" t="n">
        <x:v>94</x:v>
      </x:c>
      <x:c r="X755" s="1" t="n">
        <x:v>0</x:v>
      </x:c>
      <x:c r="Y755" s="1" t="n">
        <x:v>0</x:v>
      </x:c>
      <x:c r="Z755" s="16" t="n">
        <x:f aca="0">MIN(100,ROUND(MIN(1,E755/10)*15+MIN(1,G755/120)*15+MIN(1,H755/3)*12+MIN(1,J755/2)*10+MIN(1,K755/60)*10+MIN(1,O755/2)*10+MIN(1,P755/2)*8+MIN(1,R755/12)*7+MIN(1,S755/4)*5+MIN(1,T755/8)*3+IF(U755="Unsupported",3,IF(U755="Limited Support",1,0))+IF(C755="Critical",2,IF(C755="High",1,0)),0))</x:f>
        <x:v>6</x:v>
      </x:c>
      <x:c r="AA755" s="1" t="str">
        <x:f aca="0">IF(Z755&gt;=70,"Critical",IF(Z755&gt;=50,"High",IF(Z755&gt;=30,"Medium","Routine")))</x:f>
        <x:v>Routine</x:v>
      </x:c>
      <x:c r="AB755" s="1" t="str">
        <x:f aca="0">IF(W755&gt;=85,"Passes score threshold only","Below score threshold")</x:f>
        <x:v>Passes score threshold only</x:v>
      </x:c>
      <x:c r="AC755" s="12" t="n">
        <x:v>1</x:v>
      </x:c>
      <x:c r="AD755" s="12"/>
      <x:c r="AE755" s="12" t="n">
        <x:v>588</x:v>
      </x:c>
    </x:row>
    <x:row r="756" ht="15" hidden="0" customHeight="1">
      <x:c r="A756" s="1" t="s">
        <x:v>3902</x:v>
      </x:c>
      <x:c r="B756" s="1" t="s">
        <x:v>1927</x:v>
      </x:c>
      <x:c r="C756" s="1" t="s">
        <x:v>1893</x:v>
      </x:c>
      <x:c r="D756" s="1" t="s">
        <x:v>1911</x:v>
      </x:c>
      <x:c r="E756" s="1" t="n">
        <x:v>7.49</x:v>
      </x:c>
      <x:c r="F756" s="1" t="n">
        <x:v>87.5</x:v>
      </x:c>
      <x:c r="G756" s="1" t="n">
        <x:v>246</x:v>
      </x:c>
      <x:c r="H756" s="1" t="n">
        <x:v>0</x:v>
      </x:c>
      <x:c r="I756" s="1" t="n">
        <x:v>0</x:v>
      </x:c>
      <x:c r="J756" s="1" t="n">
        <x:v>0</x:v>
      </x:c>
      <x:c r="K756" s="1" t="n">
        <x:v>0</x:v>
      </x:c>
      <x:c r="L756" s="1" t="n">
        <x:v>999</x:v>
      </x:c>
      <x:c r="M756" s="1" t="n">
        <x:v>0</x:v>
      </x:c>
      <x:c r="N756" s="1" t="n">
        <x:v>0</x:v>
      </x:c>
      <x:c r="O756" s="1" t="n">
        <x:v>0</x:v>
      </x:c>
      <x:c r="P756" s="1" t="n">
        <x:v>0</x:v>
      </x:c>
      <x:c r="Q756" s="1" t="n">
        <x:v>40</x:v>
      </x:c>
      <x:c r="R756" s="1" t="n">
        <x:v>1</x:v>
      </x:c>
      <x:c r="S756" s="1" t="n">
        <x:v>1.71</x:v>
      </x:c>
      <x:c r="T756" s="1" t="n">
        <x:v>5</x:v>
      </x:c>
      <x:c r="U756" s="1" t="s">
        <x:v>1884</x:v>
      </x:c>
      <x:c r="V756" s="15" t="n">
        <x:v>10299.23</x:v>
      </x:c>
      <x:c r="W756" s="1" t="n">
        <x:v>98.6</x:v>
      </x:c>
      <x:c r="X756" s="1" t="n">
        <x:v>0</x:v>
      </x:c>
      <x:c r="Y756" s="1" t="n">
        <x:v>0</x:v>
      </x:c>
      <x:c r="Z756" s="16" t="n">
        <x:f aca="0">MIN(100,ROUND(MIN(1,E756/10)*15+MIN(1,G756/120)*15+MIN(1,H756/3)*12+MIN(1,J756/2)*10+MIN(1,K756/60)*10+MIN(1,O756/2)*10+MIN(1,P756/2)*8+MIN(1,R756/12)*7+MIN(1,S756/4)*5+MIN(1,T756/8)*3+IF(U756="Unsupported",3,IF(U756="Limited Support",1,0))+IF(C756="Critical",2,IF(C756="High",1,0)),0))</x:f>
        <x:v>32</x:v>
      </x:c>
      <x:c r="AA756" s="1" t="str">
        <x:f aca="0">IF(Z756&gt;=70,"Critical",IF(Z756&gt;=50,"High",IF(Z756&gt;=30,"Medium","Routine")))</x:f>
        <x:v>Medium</x:v>
      </x:c>
      <x:c r="AB756" s="1" t="str">
        <x:f aca="0">IF(W756&gt;=85,"Passes score threshold only","Below score threshold")</x:f>
        <x:v>Passes score threshold only</x:v>
      </x:c>
      <x:c r="AC756" s="12" t="n">
        <x:v>0</x:v>
      </x:c>
      <x:c r="AD756" s="12"/>
      <x:c r="AE756" s="12"/>
    </x:row>
    <x:row r="757" ht="15" hidden="0" customHeight="1">
      <x:c r="A757" s="1" t="s">
        <x:v>1413</x:v>
      </x:c>
      <x:c r="B757" s="1" t="s">
        <x:v>1866</x:v>
      </x:c>
      <x:c r="C757" s="1" t="s">
        <x:v>1893</x:v>
      </x:c>
      <x:c r="D757" s="1" t="s">
        <x:v>1870</x:v>
      </x:c>
      <x:c r="E757" s="1" t="n">
        <x:v>6.8</x:v>
      </x:c>
      <x:c r="F757" s="1" t="n">
        <x:v>47.9</x:v>
      </x:c>
      <x:c r="G757" s="1" t="n">
        <x:v>0</x:v>
      </x:c>
      <x:c r="H757" s="1" t="n">
        <x:v>0</x:v>
      </x:c>
      <x:c r="I757" s="1" t="n">
        <x:v>1</x:v>
      </x:c>
      <x:c r="J757" s="1" t="n">
        <x:v>0</x:v>
      </x:c>
      <x:c r="K757" s="1" t="n">
        <x:v>0</x:v>
      </x:c>
      <x:c r="L757" s="1" t="n">
        <x:v>560</x:v>
      </x:c>
      <x:c r="M757" s="1" t="n">
        <x:v>2.6</x:v>
      </x:c>
      <x:c r="N757" s="1" t="n">
        <x:v>0</x:v>
      </x:c>
      <x:c r="O757" s="1" t="n">
        <x:v>0</x:v>
      </x:c>
      <x:c r="P757" s="1" t="n">
        <x:v>0</x:v>
      </x:c>
      <x:c r="Q757" s="1" t="n">
        <x:v>21</x:v>
      </x:c>
      <x:c r="R757" s="1" t="n">
        <x:v>1</x:v>
      </x:c>
      <x:c r="S757" s="1" t="n">
        <x:v>0.5</x:v>
      </x:c>
      <x:c r="T757" s="1" t="n">
        <x:v>5</x:v>
      </x:c>
      <x:c r="U757" s="1" t="s">
        <x:v>1884</x:v>
      </x:c>
      <x:c r="V757" s="15" t="n">
        <x:v>56861.8</x:v>
      </x:c>
      <x:c r="W757" s="1" t="n">
        <x:v>100</x:v>
      </x:c>
      <x:c r="X757" s="1" t="n">
        <x:v>0</x:v>
      </x:c>
      <x:c r="Y757" s="1" t="n">
        <x:v>0</x:v>
      </x:c>
      <x:c r="Z757" s="16" t="n">
        <x:f aca="0">MIN(100,ROUND(MIN(1,E757/10)*15+MIN(1,G757/120)*15+MIN(1,H757/3)*12+MIN(1,J757/2)*10+MIN(1,K757/60)*10+MIN(1,O757/2)*10+MIN(1,P757/2)*8+MIN(1,R757/12)*7+MIN(1,S757/4)*5+MIN(1,T757/8)*3+IF(U757="Unsupported",3,IF(U757="Limited Support",1,0))+IF(C757="Critical",2,IF(C757="High",1,0)),0))</x:f>
        <x:v>14</x:v>
      </x:c>
      <x:c r="AA757" s="1" t="str">
        <x:f aca="0">IF(Z757&gt;=70,"Critical",IF(Z757&gt;=50,"High",IF(Z757&gt;=30,"Medium","Routine")))</x:f>
        <x:v>Routine</x:v>
      </x:c>
      <x:c r="AB757" s="1" t="str">
        <x:f aca="0">IF(W757&gt;=85,"Passes score threshold only","Below score threshold")</x:f>
        <x:v>Passes score threshold only</x:v>
      </x:c>
      <x:c r="AC757" s="12" t="n">
        <x:v>2</x:v>
      </x:c>
      <x:c r="AD757" s="12" t="n">
        <x:v>560</x:v>
      </x:c>
      <x:c r="AE757" s="12" t="n">
        <x:v>96</x:v>
      </x:c>
    </x:row>
    <x:row r="758" ht="15" hidden="0" customHeight="1">
      <x:c r="A758" s="1" t="s">
        <x:v>3907</x:v>
      </x:c>
      <x:c r="B758" s="1" t="s">
        <x:v>2010</x:v>
      </x:c>
      <x:c r="C758" s="1" t="s">
        <x:v>1893</x:v>
      </x:c>
      <x:c r="D758" s="1" t="s">
        <x:v>1911</x:v>
      </x:c>
      <x:c r="E758" s="1" t="n">
        <x:v>1.26</x:v>
      </x:c>
      <x:c r="F758" s="1" t="n">
        <x:v>70.4</x:v>
      </x:c>
      <x:c r="G758" s="1" t="n">
        <x:v>129</x:v>
      </x:c>
      <x:c r="H758" s="1" t="n">
        <x:v>0</x:v>
      </x:c>
      <x:c r="I758" s="1" t="n">
        <x:v>0</x:v>
      </x:c>
      <x:c r="J758" s="1" t="n">
        <x:v>0</x:v>
      </x:c>
      <x:c r="K758" s="1" t="n">
        <x:v>0</x:v>
      </x:c>
      <x:c r="L758" s="1" t="n">
        <x:v>999</x:v>
      </x:c>
      <x:c r="M758" s="1" t="n">
        <x:v>0</x:v>
      </x:c>
      <x:c r="N758" s="1" t="n">
        <x:v>0</x:v>
      </x:c>
      <x:c r="O758" s="1" t="n">
        <x:v>0</x:v>
      </x:c>
      <x:c r="P758" s="1" t="n">
        <x:v>0</x:v>
      </x:c>
      <x:c r="Q758" s="1" t="n">
        <x:v>33</x:v>
      </x:c>
      <x:c r="R758" s="1" t="n">
        <x:v>0</x:v>
      </x:c>
      <x:c r="S758" s="1" t="n">
        <x:v>0.73</x:v>
      </x:c>
      <x:c r="T758" s="1" t="n">
        <x:v>2</x:v>
      </x:c>
      <x:c r="U758" s="1" t="s">
        <x:v>1907</x:v>
      </x:c>
      <x:c r="V758" s="15" t="n">
        <x:v>2496</x:v>
      </x:c>
      <x:c r="W758" s="1" t="n">
        <x:v>92.1</x:v>
      </x:c>
      <x:c r="X758" s="1" t="n">
        <x:v>0</x:v>
      </x:c>
      <x:c r="Y758" s="1" t="n">
        <x:v>0</x:v>
      </x:c>
      <x:c r="Z758" s="16" t="n">
        <x:f aca="0">MIN(100,ROUND(MIN(1,E758/10)*15+MIN(1,G758/120)*15+MIN(1,H758/3)*12+MIN(1,J758/2)*10+MIN(1,K758/60)*10+MIN(1,O758/2)*10+MIN(1,P758/2)*8+MIN(1,R758/12)*7+MIN(1,S758/4)*5+MIN(1,T758/8)*3+IF(U758="Unsupported",3,IF(U758="Limited Support",1,0))+IF(C758="Critical",2,IF(C758="High",1,0)),0))</x:f>
        <x:v>21</x:v>
      </x:c>
      <x:c r="AA758" s="1" t="str">
        <x:f aca="0">IF(Z758&gt;=70,"Critical",IF(Z758&gt;=50,"High",IF(Z758&gt;=30,"Medium","Routine")))</x:f>
        <x:v>Routine</x:v>
      </x:c>
      <x:c r="AB758" s="1" t="str">
        <x:f aca="0">IF(W758&gt;=85,"Passes score threshold only","Below score threshold")</x:f>
        <x:v>Passes score threshold only</x:v>
      </x:c>
      <x:c r="AC758" s="12" t="n">
        <x:v>0</x:v>
      </x:c>
      <x:c r="AD758" s="12"/>
      <x:c r="AE758" s="12"/>
    </x:row>
    <x:row r="759" ht="15" hidden="0" customHeight="1">
      <x:c r="A759" s="1" t="s">
        <x:v>1416</x:v>
      </x:c>
      <x:c r="B759" s="1" t="s">
        <x:v>1927</x:v>
      </x:c>
      <x:c r="C759" s="1" t="s">
        <x:v>1902</x:v>
      </x:c>
      <x:c r="D759" s="1" t="s">
        <x:v>1870</x:v>
      </x:c>
      <x:c r="E759" s="1" t="n">
        <x:v>4.08</x:v>
      </x:c>
      <x:c r="F759" s="1" t="n">
        <x:v>79</x:v>
      </x:c>
      <x:c r="G759" s="1" t="n">
        <x:v>0</x:v>
      </x:c>
      <x:c r="H759" s="1" t="n">
        <x:v>0</x:v>
      </x:c>
      <x:c r="I759" s="1" t="n">
        <x:v>0</x:v>
      </x:c>
      <x:c r="J759" s="1" t="n">
        <x:v>0</x:v>
      </x:c>
      <x:c r="K759" s="1" t="n">
        <x:v>0</x:v>
      </x:c>
      <x:c r="L759" s="1" t="n">
        <x:v>999</x:v>
      </x:c>
      <x:c r="M759" s="1" t="n">
        <x:v>0</x:v>
      </x:c>
      <x:c r="N759" s="1" t="n">
        <x:v>0</x:v>
      </x:c>
      <x:c r="O759" s="1" t="n">
        <x:v>0</x:v>
      </x:c>
      <x:c r="P759" s="1" t="n">
        <x:v>0</x:v>
      </x:c>
      <x:c r="Q759" s="1" t="n">
        <x:v>22</x:v>
      </x:c>
      <x:c r="R759" s="1" t="n">
        <x:v>1</x:v>
      </x:c>
      <x:c r="S759" s="1" t="n">
        <x:v>0.79</x:v>
      </x:c>
      <x:c r="T759" s="1" t="n">
        <x:v>3</x:v>
      </x:c>
      <x:c r="U759" s="1" t="s">
        <x:v>1873</x:v>
      </x:c>
      <x:c r="V759" s="15" t="n">
        <x:v>9514.32</x:v>
      </x:c>
      <x:c r="W759" s="1" t="n">
        <x:v>98.8</x:v>
      </x:c>
      <x:c r="X759" s="1" t="n">
        <x:v>0</x:v>
      </x:c>
      <x:c r="Y759" s="1" t="n">
        <x:v>0</x:v>
      </x:c>
      <x:c r="Z759" s="16" t="n">
        <x:f aca="0">MIN(100,ROUND(MIN(1,E759/10)*15+MIN(1,G759/120)*15+MIN(1,H759/3)*12+MIN(1,J759/2)*10+MIN(1,K759/60)*10+MIN(1,O759/2)*10+MIN(1,P759/2)*8+MIN(1,R759/12)*7+MIN(1,S759/4)*5+MIN(1,T759/8)*3+IF(U759="Unsupported",3,IF(U759="Limited Support",1,0))+IF(C759="Critical",2,IF(C759="High",1,0)),0))</x:f>
        <x:v>14</x:v>
      </x:c>
      <x:c r="AA759" s="1" t="str">
        <x:f aca="0">IF(Z759&gt;=70,"Critical",IF(Z759&gt;=50,"High",IF(Z759&gt;=30,"Medium","Routine")))</x:f>
        <x:v>Routine</x:v>
      </x:c>
      <x:c r="AB759" s="1" t="str">
        <x:f aca="0">IF(W759&gt;=85,"Passes score threshold only","Below score threshold")</x:f>
        <x:v>Passes score threshold only</x:v>
      </x:c>
      <x:c r="AC759" s="12" t="n">
        <x:v>0</x:v>
      </x:c>
      <x:c r="AD759" s="12"/>
      <x:c r="AE759" s="12"/>
    </x:row>
    <x:row r="760" ht="15" hidden="0" customHeight="1">
      <x:c r="A760" s="1" t="s">
        <x:v>3912</x:v>
      </x:c>
      <x:c r="B760" s="1" t="s">
        <x:v>1945</x:v>
      </x:c>
      <x:c r="C760" s="1" t="s">
        <x:v>1902</x:v>
      </x:c>
      <x:c r="D760" s="1" t="s">
        <x:v>1870</x:v>
      </x:c>
      <x:c r="E760" s="1" t="n">
        <x:v>5.86</x:v>
      </x:c>
      <x:c r="F760" s="1" t="n">
        <x:v>64.1</x:v>
      </x:c>
      <x:c r="G760" s="1" t="n">
        <x:v>0</x:v>
      </x:c>
      <x:c r="H760" s="1" t="n">
        <x:v>1</x:v>
      </x:c>
      <x:c r="I760" s="1" t="n">
        <x:v>1</x:v>
      </x:c>
      <x:c r="J760" s="1" t="n">
        <x:v>0</x:v>
      </x:c>
      <x:c r="K760" s="1" t="n">
        <x:v>26.1</x:v>
      </x:c>
      <x:c r="L760" s="1" t="n">
        <x:v>397</x:v>
      </x:c>
      <x:c r="M760" s="1" t="n">
        <x:v>3.1</x:v>
      </x:c>
      <x:c r="N760" s="1" t="n">
        <x:v>0</x:v>
      </x:c>
      <x:c r="O760" s="1" t="n">
        <x:v>0</x:v>
      </x:c>
      <x:c r="P760" s="1" t="n">
        <x:v>0</x:v>
      </x:c>
      <x:c r="Q760" s="1" t="n">
        <x:v>15</x:v>
      </x:c>
      <x:c r="R760" s="1" t="n">
        <x:v>2</x:v>
      </x:c>
      <x:c r="S760" s="1" t="n">
        <x:v>0.85</x:v>
      </x:c>
      <x:c r="T760" s="1" t="n">
        <x:v>1</x:v>
      </x:c>
      <x:c r="U760" s="1" t="s">
        <x:v>1884</x:v>
      </x:c>
      <x:c r="V760" s="15" t="n">
        <x:v>2521.75</x:v>
      </x:c>
      <x:c r="W760" s="1" t="n">
        <x:v>99.9</x:v>
      </x:c>
      <x:c r="X760" s="1" t="n">
        <x:v>0</x:v>
      </x:c>
      <x:c r="Y760" s="1" t="n">
        <x:v>0</x:v>
      </x:c>
      <x:c r="Z760" s="16" t="n">
        <x:f aca="0">MIN(100,ROUND(MIN(1,E760/10)*15+MIN(1,G760/120)*15+MIN(1,H760/3)*12+MIN(1,J760/2)*10+MIN(1,K760/60)*10+MIN(1,O760/2)*10+MIN(1,P760/2)*8+MIN(1,R760/12)*7+MIN(1,S760/4)*5+MIN(1,T760/8)*3+IF(U760="Unsupported",3,IF(U760="Limited Support",1,0))+IF(C760="Critical",2,IF(C760="High",1,0)),0))</x:f>
        <x:v>22</x:v>
      </x:c>
      <x:c r="AA760" s="1" t="str">
        <x:f aca="0">IF(Z760&gt;=70,"Critical",IF(Z760&gt;=50,"High",IF(Z760&gt;=30,"Medium","Routine")))</x:f>
        <x:v>Routine</x:v>
      </x:c>
      <x:c r="AB760" s="1" t="str">
        <x:f aca="0">IF(W760&gt;=85,"Passes score threshold only","Below score threshold")</x:f>
        <x:v>Passes score threshold only</x:v>
      </x:c>
      <x:c r="AC760" s="12" t="n">
        <x:v>2</x:v>
      </x:c>
      <x:c r="AD760" s="12" t="n">
        <x:v>397</x:v>
      </x:c>
      <x:c r="AE760" s="12" t="n">
        <x:v>87</x:v>
      </x:c>
    </x:row>
    <x:row r="761" ht="15" hidden="0" customHeight="1">
      <x:c r="A761" s="1" t="s">
        <x:v>1421</x:v>
      </x:c>
      <x:c r="B761" s="1" t="s">
        <x:v>1888</x:v>
      </x:c>
      <x:c r="C761" s="1" t="s">
        <x:v>1902</x:v>
      </x:c>
      <x:c r="D761" s="1" t="s">
        <x:v>1911</x:v>
      </x:c>
      <x:c r="E761" s="1" t="n">
        <x:v>4.38</x:v>
      </x:c>
      <x:c r="F761" s="1" t="n">
        <x:v>66.9</x:v>
      </x:c>
      <x:c r="G761" s="1" t="n">
        <x:v>0</x:v>
      </x:c>
      <x:c r="H761" s="1" t="n">
        <x:v>0</x:v>
      </x:c>
      <x:c r="I761" s="1" t="n">
        <x:v>0</x:v>
      </x:c>
      <x:c r="J761" s="1" t="n">
        <x:v>0</x:v>
      </x:c>
      <x:c r="K761" s="1" t="n">
        <x:v>0</x:v>
      </x:c>
      <x:c r="L761" s="1" t="n">
        <x:v>177</x:v>
      </x:c>
      <x:c r="M761" s="1" t="n">
        <x:v>0</x:v>
      </x:c>
      <x:c r="N761" s="1" t="n">
        <x:v>0</x:v>
      </x:c>
      <x:c r="O761" s="1" t="n">
        <x:v>0</x:v>
      </x:c>
      <x:c r="P761" s="1" t="n">
        <x:v>0</x:v>
      </x:c>
      <x:c r="Q761" s="1" t="n">
        <x:v>9</x:v>
      </x:c>
      <x:c r="R761" s="1" t="n">
        <x:v>2</x:v>
      </x:c>
      <x:c r="S761" s="1" t="n">
        <x:v>0.06</x:v>
      </x:c>
      <x:c r="T761" s="1" t="n">
        <x:v>0</x:v>
      </x:c>
      <x:c r="U761" s="1" t="s">
        <x:v>1884</x:v>
      </x:c>
      <x:c r="V761" s="15" t="n">
        <x:v>3905.15</x:v>
      </x:c>
      <x:c r="W761" s="1" t="n">
        <x:v>98.4</x:v>
      </x:c>
      <x:c r="X761" s="1" t="n">
        <x:v>0</x:v>
      </x:c>
      <x:c r="Y761" s="1" t="n">
        <x:v>0</x:v>
      </x:c>
      <x:c r="Z761" s="16" t="n">
        <x:f aca="0">MIN(100,ROUND(MIN(1,E761/10)*15+MIN(1,G761/120)*15+MIN(1,H761/3)*12+MIN(1,J761/2)*10+MIN(1,K761/60)*10+MIN(1,O761/2)*10+MIN(1,P761/2)*8+MIN(1,R761/12)*7+MIN(1,S761/4)*5+MIN(1,T761/8)*3+IF(U761="Unsupported",3,IF(U761="Limited Support",1,0))+IF(C761="Critical",2,IF(C761="High",1,0)),0))</x:f>
        <x:v>10</x:v>
      </x:c>
      <x:c r="AA761" s="1" t="str">
        <x:f aca="0">IF(Z761&gt;=70,"Critical",IF(Z761&gt;=50,"High",IF(Z761&gt;=30,"Medium","Routine")))</x:f>
        <x:v>Routine</x:v>
      </x:c>
      <x:c r="AB761" s="1" t="str">
        <x:f aca="0">IF(W761&gt;=85,"Passes score threshold only","Below score threshold")</x:f>
        <x:v>Passes score threshold only</x:v>
      </x:c>
      <x:c r="AC761" s="12" t="n">
        <x:v>3</x:v>
      </x:c>
      <x:c r="AD761" s="12" t="n">
        <x:v>177</x:v>
      </x:c>
      <x:c r="AE761" s="12" t="n">
        <x:v>502</x:v>
      </x:c>
    </x:row>
    <x:row r="762" ht="15" hidden="0" customHeight="1">
      <x:c r="A762" s="1" t="s">
        <x:v>1424</x:v>
      </x:c>
      <x:c r="B762" s="1" t="s">
        <x:v>1879</x:v>
      </x:c>
      <x:c r="C762" s="1" t="s">
        <x:v>1872</x:v>
      </x:c>
      <x:c r="D762" s="1" t="s">
        <x:v>1911</x:v>
      </x:c>
      <x:c r="E762" s="1" t="n">
        <x:v>1.9</x:v>
      </x:c>
      <x:c r="F762" s="1" t="n">
        <x:v>70.5</x:v>
      </x:c>
      <x:c r="G762" s="1" t="n">
        <x:v>0</x:v>
      </x:c>
      <x:c r="H762" s="1" t="n">
        <x:v>0</x:v>
      </x:c>
      <x:c r="I762" s="1" t="n">
        <x:v>0</x:v>
      </x:c>
      <x:c r="J762" s="1" t="n">
        <x:v>0</x:v>
      </x:c>
      <x:c r="K762" s="1" t="n">
        <x:v>0</x:v>
      </x:c>
      <x:c r="L762" s="1" t="n">
        <x:v>434</x:v>
      </x:c>
      <x:c r="M762" s="1" t="n">
        <x:v>0</x:v>
      </x:c>
      <x:c r="N762" s="1" t="n">
        <x:v>0</x:v>
      </x:c>
      <x:c r="O762" s="1" t="n">
        <x:v>0</x:v>
      </x:c>
      <x:c r="P762" s="1" t="n">
        <x:v>0</x:v>
      </x:c>
      <x:c r="Q762" s="1" t="n">
        <x:v>9</x:v>
      </x:c>
      <x:c r="R762" s="1" t="n">
        <x:v>1</x:v>
      </x:c>
      <x:c r="S762" s="1" t="n">
        <x:v>0</x:v>
      </x:c>
      <x:c r="T762" s="1" t="n">
        <x:v>3</x:v>
      </x:c>
      <x:c r="U762" s="1" t="s">
        <x:v>1884</x:v>
      </x:c>
      <x:c r="V762" s="15" t="n">
        <x:v>1931.97</x:v>
      </x:c>
      <x:c r="W762" s="1" t="n">
        <x:v>99.1</x:v>
      </x:c>
      <x:c r="X762" s="1" t="n">
        <x:v>0</x:v>
      </x:c>
      <x:c r="Y762" s="1" t="n">
        <x:v>0</x:v>
      </x:c>
      <x:c r="Z762" s="16" t="n">
        <x:f aca="0">MIN(100,ROUND(MIN(1,E762/10)*15+MIN(1,G762/120)*15+MIN(1,H762/3)*12+MIN(1,J762/2)*10+MIN(1,K762/60)*10+MIN(1,O762/2)*10+MIN(1,P762/2)*8+MIN(1,R762/12)*7+MIN(1,S762/4)*5+MIN(1,T762/8)*3+IF(U762="Unsupported",3,IF(U762="Limited Support",1,0))+IF(C762="Critical",2,IF(C762="High",1,0)),0))</x:f>
        <x:v>5</x:v>
      </x:c>
      <x:c r="AA762" s="1" t="str">
        <x:f aca="0">IF(Z762&gt;=70,"Critical",IF(Z762&gt;=50,"High",IF(Z762&gt;=30,"Medium","Routine")))</x:f>
        <x:v>Routine</x:v>
      </x:c>
      <x:c r="AB762" s="1" t="str">
        <x:f aca="0">IF(W762&gt;=85,"Passes score threshold only","Below score threshold")</x:f>
        <x:v>Passes score threshold only</x:v>
      </x:c>
      <x:c r="AC762" s="12" t="n">
        <x:v>1</x:v>
      </x:c>
      <x:c r="AD762" s="12"/>
      <x:c r="AE762" s="12" t="n">
        <x:v>434</x:v>
      </x:c>
    </x:row>
    <x:row r="763" ht="15" hidden="0" customHeight="1">
      <x:c r="A763" s="1" t="s">
        <x:v>3919</x:v>
      </x:c>
      <x:c r="B763" s="1" t="s">
        <x:v>1945</x:v>
      </x:c>
      <x:c r="C763" s="1" t="s">
        <x:v>1902</x:v>
      </x:c>
      <x:c r="D763" s="1" t="s">
        <x:v>1911</x:v>
      </x:c>
      <x:c r="E763" s="1" t="n">
        <x:v>2.31</x:v>
      </x:c>
      <x:c r="F763" s="1" t="n">
        <x:v>72</x:v>
      </x:c>
      <x:c r="G763" s="1" t="n">
        <x:v>0</x:v>
      </x:c>
      <x:c r="H763" s="1" t="n">
        <x:v>1</x:v>
      </x:c>
      <x:c r="I763" s="1" t="n">
        <x:v>1</x:v>
      </x:c>
      <x:c r="J763" s="1" t="n">
        <x:v>0</x:v>
      </x:c>
      <x:c r="K763" s="1" t="n">
        <x:v>6.7</x:v>
      </x:c>
      <x:c r="L763" s="1" t="n">
        <x:v>383</x:v>
      </x:c>
      <x:c r="M763" s="1" t="n">
        <x:v>3</x:v>
      </x:c>
      <x:c r="N763" s="1" t="n">
        <x:v>0</x:v>
      </x:c>
      <x:c r="O763" s="1" t="n">
        <x:v>1</x:v>
      </x:c>
      <x:c r="P763" s="1" t="n">
        <x:v>1</x:v>
      </x:c>
      <x:c r="Q763" s="1" t="n">
        <x:v>27</x:v>
      </x:c>
      <x:c r="R763" s="1" t="n">
        <x:v>1</x:v>
      </x:c>
      <x:c r="S763" s="1" t="n">
        <x:v>0</x:v>
      </x:c>
      <x:c r="T763" s="1" t="n">
        <x:v>2</x:v>
      </x:c>
      <x:c r="U763" s="1" t="s">
        <x:v>1884</x:v>
      </x:c>
      <x:c r="V763" s="15" t="n">
        <x:v>2614.49</x:v>
      </x:c>
      <x:c r="W763" s="1" t="n">
        <x:v>93.1</x:v>
      </x:c>
      <x:c r="X763" s="1" t="n">
        <x:v>0</x:v>
      </x:c>
      <x:c r="Y763" s="1" t="n">
        <x:v>0</x:v>
      </x:c>
      <x:c r="Z763" s="16" t="n">
        <x:f aca="0">MIN(100,ROUND(MIN(1,E763/10)*15+MIN(1,G763/120)*15+MIN(1,H763/3)*12+MIN(1,J763/2)*10+MIN(1,K763/60)*10+MIN(1,O763/2)*10+MIN(1,P763/2)*8+MIN(1,R763/12)*7+MIN(1,S763/4)*5+MIN(1,T763/8)*3+IF(U763="Unsupported",3,IF(U763="Limited Support",1,0))+IF(C763="Critical",2,IF(C763="High",1,0)),0))</x:f>
        <x:v>21</x:v>
      </x:c>
      <x:c r="AA763" s="1" t="str">
        <x:f aca="0">IF(Z763&gt;=70,"Critical",IF(Z763&gt;=50,"High",IF(Z763&gt;=30,"Medium","Routine")))</x:f>
        <x:v>Routine</x:v>
      </x:c>
      <x:c r="AB763" s="1" t="str">
        <x:f aca="0">IF(W763&gt;=85,"Passes score threshold only","Below score threshold")</x:f>
        <x:v>Passes score threshold only</x:v>
      </x:c>
      <x:c r="AC763" s="12" t="n">
        <x:v>3</x:v>
      </x:c>
      <x:c r="AD763" s="12" t="n">
        <x:v>383</x:v>
      </x:c>
      <x:c r="AE763" s="12" t="n">
        <x:v>69</x:v>
      </x:c>
    </x:row>
    <x:row r="764" ht="15" hidden="0" customHeight="1">
      <x:c r="A764" s="1" t="s">
        <x:v>3922</x:v>
      </x:c>
      <x:c r="B764" s="1" t="s">
        <x:v>1989</x:v>
      </x:c>
      <x:c r="C764" s="1" t="s">
        <x:v>1893</x:v>
      </x:c>
      <x:c r="D764" s="1" t="s">
        <x:v>1891</x:v>
      </x:c>
      <x:c r="E764" s="1" t="n">
        <x:v>3.38</x:v>
      </x:c>
      <x:c r="F764" s="1" t="n">
        <x:v>36.7</x:v>
      </x:c>
      <x:c r="G764" s="1" t="n">
        <x:v>0</x:v>
      </x:c>
      <x:c r="H764" s="1" t="n">
        <x:v>0</x:v>
      </x:c>
      <x:c r="I764" s="1" t="n">
        <x:v>0</x:v>
      </x:c>
      <x:c r="J764" s="1" t="n">
        <x:v>0</x:v>
      </x:c>
      <x:c r="K764" s="1" t="n">
        <x:v>0</x:v>
      </x:c>
      <x:c r="L764" s="1" t="n">
        <x:v>91</x:v>
      </x:c>
      <x:c r="M764" s="1" t="n">
        <x:v>0</x:v>
      </x:c>
      <x:c r="N764" s="1" t="n">
        <x:v>0</x:v>
      </x:c>
      <x:c r="O764" s="1" t="n">
        <x:v>0</x:v>
      </x:c>
      <x:c r="P764" s="1" t="n">
        <x:v>0</x:v>
      </x:c>
      <x:c r="Q764" s="1" t="n">
        <x:v>19</x:v>
      </x:c>
      <x:c r="R764" s="1" t="n">
        <x:v>0</x:v>
      </x:c>
      <x:c r="S764" s="1" t="n">
        <x:v>0.3</x:v>
      </x:c>
      <x:c r="T764" s="1" t="n">
        <x:v>1</x:v>
      </x:c>
      <x:c r="U764" s="1" t="s">
        <x:v>1907</x:v>
      </x:c>
      <x:c r="V764" s="15" t="n">
        <x:v>6510.97</x:v>
      </x:c>
      <x:c r="W764" s="1" t="n">
        <x:v>100</x:v>
      </x:c>
      <x:c r="X764" s="1" t="n">
        <x:v>0</x:v>
      </x:c>
      <x:c r="Y764" s="1" t="n">
        <x:v>0</x:v>
      </x:c>
      <x:c r="Z764" s="16" t="n">
        <x:f aca="0">MIN(100,ROUND(MIN(1,E764/10)*15+MIN(1,G764/120)*15+MIN(1,H764/3)*12+MIN(1,J764/2)*10+MIN(1,K764/60)*10+MIN(1,O764/2)*10+MIN(1,P764/2)*8+MIN(1,R764/12)*7+MIN(1,S764/4)*5+MIN(1,T764/8)*3+IF(U764="Unsupported",3,IF(U764="Limited Support",1,0))+IF(C764="Critical",2,IF(C764="High",1,0)),0))</x:f>
        <x:v>8</x:v>
      </x:c>
      <x:c r="AA764" s="1" t="str">
        <x:f aca="0">IF(Z764&gt;=70,"Critical",IF(Z764&gt;=50,"High",IF(Z764&gt;=30,"Medium","Routine")))</x:f>
        <x:v>Routine</x:v>
      </x:c>
      <x:c r="AB764" s="1" t="str">
        <x:f aca="0">IF(W764&gt;=85,"Passes score threshold only","Below score threshold")</x:f>
        <x:v>Passes score threshold only</x:v>
      </x:c>
      <x:c r="AC764" s="12" t="n">
        <x:v>2</x:v>
      </x:c>
      <x:c r="AD764" s="12" t="n">
        <x:v>91</x:v>
      </x:c>
      <x:c r="AE764" s="12" t="n">
        <x:v>846</x:v>
      </x:c>
    </x:row>
    <x:row r="765" ht="15" hidden="0" customHeight="1">
      <x:c r="A765" s="1" t="s">
        <x:v>1426</x:v>
      </x:c>
      <x:c r="B765" s="1" t="s">
        <x:v>1997</x:v>
      </x:c>
      <x:c r="C765" s="1" t="s">
        <x:v>1902</x:v>
      </x:c>
      <x:c r="D765" s="1" t="s">
        <x:v>1911</x:v>
      </x:c>
      <x:c r="E765" s="1" t="n">
        <x:v>2.48</x:v>
      </x:c>
      <x:c r="F765" s="1" t="n">
        <x:v>44.2</x:v>
      </x:c>
      <x:c r="G765" s="1" t="n">
        <x:v>0</x:v>
      </x:c>
      <x:c r="H765" s="1" t="n">
        <x:v>0</x:v>
      </x:c>
      <x:c r="I765" s="1" t="n">
        <x:v>0</x:v>
      </x:c>
      <x:c r="J765" s="1" t="n">
        <x:v>0</x:v>
      </x:c>
      <x:c r="K765" s="1" t="n">
        <x:v>0</x:v>
      </x:c>
      <x:c r="L765" s="1" t="n">
        <x:v>999</x:v>
      </x:c>
      <x:c r="M765" s="1" t="n">
        <x:v>0</x:v>
      </x:c>
      <x:c r="N765" s="1" t="n">
        <x:v>0</x:v>
      </x:c>
      <x:c r="O765" s="1" t="n">
        <x:v>0</x:v>
      </x:c>
      <x:c r="P765" s="1" t="n">
        <x:v>0</x:v>
      </x:c>
      <x:c r="Q765" s="1" t="n">
        <x:v>19</x:v>
      </x:c>
      <x:c r="R765" s="1" t="n">
        <x:v>1</x:v>
      </x:c>
      <x:c r="S765" s="1" t="n">
        <x:v>0.43</x:v>
      </x:c>
      <x:c r="T765" s="1" t="n">
        <x:v>2</x:v>
      </x:c>
      <x:c r="U765" s="1" t="s">
        <x:v>1884</x:v>
      </x:c>
      <x:c r="V765" s="15" t="n">
        <x:v>51583.53</x:v>
      </x:c>
      <x:c r="W765" s="1" t="n">
        <x:v>96</x:v>
      </x:c>
      <x:c r="X765" s="1" t="n">
        <x:v>0</x:v>
      </x:c>
      <x:c r="Y765" s="1" t="n">
        <x:v>0</x:v>
      </x:c>
      <x:c r="Z765" s="16" t="n">
        <x:f aca="0">MIN(100,ROUND(MIN(1,E765/10)*15+MIN(1,G765/120)*15+MIN(1,H765/3)*12+MIN(1,J765/2)*10+MIN(1,K765/60)*10+MIN(1,O765/2)*10+MIN(1,P765/2)*8+MIN(1,R765/12)*7+MIN(1,S765/4)*5+MIN(1,T765/8)*3+IF(U765="Unsupported",3,IF(U765="Limited Support",1,0))+IF(C765="Critical",2,IF(C765="High",1,0)),0))</x:f>
        <x:v>8</x:v>
      </x:c>
      <x:c r="AA765" s="1" t="str">
        <x:f aca="0">IF(Z765&gt;=70,"Critical",IF(Z765&gt;=50,"High",IF(Z765&gt;=30,"Medium","Routine")))</x:f>
        <x:v>Routine</x:v>
      </x:c>
      <x:c r="AB765" s="1" t="str">
        <x:f aca="0">IF(W765&gt;=85,"Passes score threshold only","Below score threshold")</x:f>
        <x:v>Passes score threshold only</x:v>
      </x:c>
      <x:c r="AC765" s="12" t="n">
        <x:v>0</x:v>
      </x:c>
      <x:c r="AD765" s="12"/>
      <x:c r="AE765" s="12"/>
    </x:row>
    <x:row r="766" ht="15" hidden="0" customHeight="1">
      <x:c r="A766" s="1" t="s">
        <x:v>1427</x:v>
      </x:c>
      <x:c r="B766" s="1" t="s">
        <x:v>1888</x:v>
      </x:c>
      <x:c r="C766" s="1" t="s">
        <x:v>1893</x:v>
      </x:c>
      <x:c r="D766" s="1" t="s">
        <x:v>1891</x:v>
      </x:c>
      <x:c r="E766" s="1" t="n">
        <x:v>3.87</x:v>
      </x:c>
      <x:c r="F766" s="1" t="n">
        <x:v>63.6</x:v>
      </x:c>
      <x:c r="G766" s="1" t="n">
        <x:v>0</x:v>
      </x:c>
      <x:c r="H766" s="1" t="n">
        <x:v>0</x:v>
      </x:c>
      <x:c r="I766" s="1" t="n">
        <x:v>1</x:v>
      </x:c>
      <x:c r="J766" s="1" t="n">
        <x:v>0</x:v>
      </x:c>
      <x:c r="K766" s="1" t="n">
        <x:v>0</x:v>
      </x:c>
      <x:c r="L766" s="1" t="n">
        <x:v>167</x:v>
      </x:c>
      <x:c r="M766" s="1" t="n">
        <x:v>1.9</x:v>
      </x:c>
      <x:c r="N766" s="1" t="n">
        <x:v>0</x:v>
      </x:c>
      <x:c r="O766" s="1" t="n">
        <x:v>0</x:v>
      </x:c>
      <x:c r="P766" s="1" t="n">
        <x:v>0</x:v>
      </x:c>
      <x:c r="Q766" s="1" t="n">
        <x:v>25</x:v>
      </x:c>
      <x:c r="R766" s="1" t="n">
        <x:v>0</x:v>
      </x:c>
      <x:c r="S766" s="1" t="n">
        <x:v>0.52</x:v>
      </x:c>
      <x:c r="T766" s="1" t="n">
        <x:v>4</x:v>
      </x:c>
      <x:c r="U766" s="1" t="s">
        <x:v>1907</x:v>
      </x:c>
      <x:c r="V766" s="15" t="n">
        <x:v>4155.01</x:v>
      </x:c>
      <x:c r="W766" s="1" t="n">
        <x:v>95.4</x:v>
      </x:c>
      <x:c r="X766" s="1" t="n">
        <x:v>0</x:v>
      </x:c>
      <x:c r="Y766" s="1" t="n">
        <x:v>0</x:v>
      </x:c>
      <x:c r="Z766" s="16" t="n">
        <x:f aca="0">MIN(100,ROUND(MIN(1,E766/10)*15+MIN(1,G766/120)*15+MIN(1,H766/3)*12+MIN(1,J766/2)*10+MIN(1,K766/60)*10+MIN(1,O766/2)*10+MIN(1,P766/2)*8+MIN(1,R766/12)*7+MIN(1,S766/4)*5+MIN(1,T766/8)*3+IF(U766="Unsupported",3,IF(U766="Limited Support",1,0))+IF(C766="Critical",2,IF(C766="High",1,0)),0))</x:f>
        <x:v>10</x:v>
      </x:c>
      <x:c r="AA766" s="1" t="str">
        <x:f aca="0">IF(Z766&gt;=70,"Critical",IF(Z766&gt;=50,"High",IF(Z766&gt;=30,"Medium","Routine")))</x:f>
        <x:v>Routine</x:v>
      </x:c>
      <x:c r="AB766" s="1" t="str">
        <x:f aca="0">IF(W766&gt;=85,"Passes score threshold only","Below score threshold")</x:f>
        <x:v>Passes score threshold only</x:v>
      </x:c>
      <x:c r="AC766" s="12" t="n">
        <x:v>1</x:v>
      </x:c>
      <x:c r="AD766" s="12"/>
      <x:c r="AE766" s="12" t="n">
        <x:v>167</x:v>
      </x:c>
    </x:row>
    <x:row r="767" ht="15" hidden="0" customHeight="1">
      <x:c r="A767" s="1" t="s">
        <x:v>1428</x:v>
      </x:c>
      <x:c r="B767" s="1" t="s">
        <x:v>1915</x:v>
      </x:c>
      <x:c r="C767" s="1" t="s">
        <x:v>1902</x:v>
      </x:c>
      <x:c r="D767" s="1" t="s">
        <x:v>1870</x:v>
      </x:c>
      <x:c r="E767" s="1" t="n">
        <x:v>5.01</x:v>
      </x:c>
      <x:c r="F767" s="1" t="n">
        <x:v>60.3</x:v>
      </x:c>
      <x:c r="G767" s="1" t="n">
        <x:v>0</x:v>
      </x:c>
      <x:c r="H767" s="1" t="n">
        <x:v>0</x:v>
      </x:c>
      <x:c r="I767" s="1" t="n">
        <x:v>0</x:v>
      </x:c>
      <x:c r="J767" s="1" t="n">
        <x:v>0</x:v>
      </x:c>
      <x:c r="K767" s="1" t="n">
        <x:v>0</x:v>
      </x:c>
      <x:c r="L767" s="1" t="n">
        <x:v>846</x:v>
      </x:c>
      <x:c r="M767" s="1" t="n">
        <x:v>0</x:v>
      </x:c>
      <x:c r="N767" s="1" t="n">
        <x:v>0</x:v>
      </x:c>
      <x:c r="O767" s="1" t="n">
        <x:v>0</x:v>
      </x:c>
      <x:c r="P767" s="1" t="n">
        <x:v>0</x:v>
      </x:c>
      <x:c r="Q767" s="1" t="n">
        <x:v>25</x:v>
      </x:c>
      <x:c r="R767" s="1" t="n">
        <x:v>0</x:v>
      </x:c>
      <x:c r="S767" s="1" t="n">
        <x:v>0.74</x:v>
      </x:c>
      <x:c r="T767" s="1" t="n">
        <x:v>2</x:v>
      </x:c>
      <x:c r="U767" s="1" t="s">
        <x:v>1884</x:v>
      </x:c>
      <x:c r="V767" s="15" t="n">
        <x:v>28772.2</x:v>
      </x:c>
      <x:c r="W767" s="1" t="n">
        <x:v>94</x:v>
      </x:c>
      <x:c r="X767" s="1" t="n">
        <x:v>0</x:v>
      </x:c>
      <x:c r="Y767" s="1" t="n">
        <x:v>0</x:v>
      </x:c>
      <x:c r="Z767" s="16" t="n">
        <x:f aca="0">MIN(100,ROUND(MIN(1,E767/10)*15+MIN(1,G767/120)*15+MIN(1,H767/3)*12+MIN(1,J767/2)*10+MIN(1,K767/60)*10+MIN(1,O767/2)*10+MIN(1,P767/2)*8+MIN(1,R767/12)*7+MIN(1,S767/4)*5+MIN(1,T767/8)*3+IF(U767="Unsupported",3,IF(U767="Limited Support",1,0))+IF(C767="Critical",2,IF(C767="High",1,0)),0))</x:f>
        <x:v>11</x:v>
      </x:c>
      <x:c r="AA767" s="1" t="str">
        <x:f aca="0">IF(Z767&gt;=70,"Critical",IF(Z767&gt;=50,"High",IF(Z767&gt;=30,"Medium","Routine")))</x:f>
        <x:v>Routine</x:v>
      </x:c>
      <x:c r="AB767" s="1" t="str">
        <x:f aca="0">IF(W767&gt;=85,"Passes score threshold only","Below score threshold")</x:f>
        <x:v>Passes score threshold only</x:v>
      </x:c>
      <x:c r="AC767" s="12" t="n">
        <x:v>1</x:v>
      </x:c>
      <x:c r="AD767" s="12"/>
      <x:c r="AE767" s="12" t="n">
        <x:v>846</x:v>
      </x:c>
    </x:row>
    <x:row r="768" ht="15" hidden="0" customHeight="1">
      <x:c r="A768" s="1" t="s">
        <x:v>1430</x:v>
      </x:c>
      <x:c r="B768" s="1" t="s">
        <x:v>1888</x:v>
      </x:c>
      <x:c r="C768" s="1" t="s">
        <x:v>1893</x:v>
      </x:c>
      <x:c r="D768" s="1" t="s">
        <x:v>1911</x:v>
      </x:c>
      <x:c r="E768" s="1" t="n">
        <x:v>9.62</x:v>
      </x:c>
      <x:c r="F768" s="1" t="n">
        <x:v>74.3</x:v>
      </x:c>
      <x:c r="G768" s="1" t="n">
        <x:v>123</x:v>
      </x:c>
      <x:c r="H768" s="1" t="n">
        <x:v>0</x:v>
      </x:c>
      <x:c r="I768" s="1" t="n">
        <x:v>0</x:v>
      </x:c>
      <x:c r="J768" s="1" t="n">
        <x:v>0</x:v>
      </x:c>
      <x:c r="K768" s="1" t="n">
        <x:v>0</x:v>
      </x:c>
      <x:c r="L768" s="1" t="n">
        <x:v>439</x:v>
      </x:c>
      <x:c r="M768" s="1" t="n">
        <x:v>0</x:v>
      </x:c>
      <x:c r="N768" s="1" t="n">
        <x:v>0</x:v>
      </x:c>
      <x:c r="O768" s="1" t="n">
        <x:v>0</x:v>
      </x:c>
      <x:c r="P768" s="1" t="n">
        <x:v>0</x:v>
      </x:c>
      <x:c r="Q768" s="1" t="n">
        <x:v>24</x:v>
      </x:c>
      <x:c r="R768" s="1" t="n">
        <x:v>2</x:v>
      </x:c>
      <x:c r="S768" s="1" t="n">
        <x:v>0.44</x:v>
      </x:c>
      <x:c r="T768" s="1" t="n">
        <x:v>2</x:v>
      </x:c>
      <x:c r="U768" s="1" t="s">
        <x:v>1884</x:v>
      </x:c>
      <x:c r="V768" s="15" t="n">
        <x:v>3748.27</x:v>
      </x:c>
      <x:c r="W768" s="1" t="n">
        <x:v>96.3</x:v>
      </x:c>
      <x:c r="X768" s="1" t="n">
        <x:v>0</x:v>
      </x:c>
      <x:c r="Y768" s="1" t="n">
        <x:v>0</x:v>
      </x:c>
      <x:c r="Z768" s="16" t="n">
        <x:f aca="0">MIN(100,ROUND(MIN(1,E768/10)*15+MIN(1,G768/120)*15+MIN(1,H768/3)*12+MIN(1,J768/2)*10+MIN(1,K768/60)*10+MIN(1,O768/2)*10+MIN(1,P768/2)*8+MIN(1,R768/12)*7+MIN(1,S768/4)*5+MIN(1,T768/8)*3+IF(U768="Unsupported",3,IF(U768="Limited Support",1,0))+IF(C768="Critical",2,IF(C768="High",1,0)),0))</x:f>
        <x:v>33</x:v>
      </x:c>
      <x:c r="AA768" s="1" t="str">
        <x:f aca="0">IF(Z768&gt;=70,"Critical",IF(Z768&gt;=50,"High",IF(Z768&gt;=30,"Medium","Routine")))</x:f>
        <x:v>Medium</x:v>
      </x:c>
      <x:c r="AB768" s="1" t="str">
        <x:f aca="0">IF(W768&gt;=85,"Passes score threshold only","Below score threshold")</x:f>
        <x:v>Passes score threshold only</x:v>
      </x:c>
      <x:c r="AC768" s="12" t="n">
        <x:v>1</x:v>
      </x:c>
      <x:c r="AD768" s="12"/>
      <x:c r="AE768" s="12" t="n">
        <x:v>439</x:v>
      </x:c>
    </x:row>
    <x:row r="769" ht="15" hidden="0" customHeight="1">
      <x:c r="A769" s="1" t="s">
        <x:v>3933</x:v>
      </x:c>
      <x:c r="B769" s="1" t="s">
        <x:v>1949</x:v>
      </x:c>
      <x:c r="C769" s="1" t="s">
        <x:v>1902</x:v>
      </x:c>
      <x:c r="D769" s="1" t="s">
        <x:v>1870</x:v>
      </x:c>
      <x:c r="E769" s="1" t="n">
        <x:v>1.28</x:v>
      </x:c>
      <x:c r="F769" s="1" t="n">
        <x:v>61.6</x:v>
      </x:c>
      <x:c r="G769" s="1" t="n">
        <x:v>0</x:v>
      </x:c>
      <x:c r="H769" s="1" t="n">
        <x:v>0</x:v>
      </x:c>
      <x:c r="I769" s="1" t="n">
        <x:v>0</x:v>
      </x:c>
      <x:c r="J769" s="1" t="n">
        <x:v>0</x:v>
      </x:c>
      <x:c r="K769" s="1" t="n">
        <x:v>0</x:v>
      </x:c>
      <x:c r="L769" s="1" t="n">
        <x:v>999</x:v>
      </x:c>
      <x:c r="M769" s="1" t="n">
        <x:v>0</x:v>
      </x:c>
      <x:c r="N769" s="1" t="n">
        <x:v>0</x:v>
      </x:c>
      <x:c r="O769" s="1" t="n">
        <x:v>0</x:v>
      </x:c>
      <x:c r="P769" s="1" t="n">
        <x:v>0</x:v>
      </x:c>
      <x:c r="Q769" s="1" t="n">
        <x:v>22</x:v>
      </x:c>
      <x:c r="R769" s="1" t="n">
        <x:v>3</x:v>
      </x:c>
      <x:c r="S769" s="1" t="n">
        <x:v>0.15</x:v>
      </x:c>
      <x:c r="T769" s="1" t="n">
        <x:v>2</x:v>
      </x:c>
      <x:c r="U769" s="1" t="s">
        <x:v>1884</x:v>
      </x:c>
      <x:c r="V769" s="15" t="n">
        <x:v>20660.42</x:v>
      </x:c>
      <x:c r="W769" s="1" t="n">
        <x:v>98.7</x:v>
      </x:c>
      <x:c r="X769" s="1" t="n">
        <x:v>0</x:v>
      </x:c>
      <x:c r="Y769" s="1" t="n">
        <x:v>0</x:v>
      </x:c>
      <x:c r="Z769" s="16" t="n">
        <x:f aca="0">MIN(100,ROUND(MIN(1,E769/10)*15+MIN(1,G769/120)*15+MIN(1,H769/3)*12+MIN(1,J769/2)*10+MIN(1,K769/60)*10+MIN(1,O769/2)*10+MIN(1,P769/2)*8+MIN(1,R769/12)*7+MIN(1,S769/4)*5+MIN(1,T769/8)*3+IF(U769="Unsupported",3,IF(U769="Limited Support",1,0))+IF(C769="Critical",2,IF(C769="High",1,0)),0))</x:f>
        <x:v>7</x:v>
      </x:c>
      <x:c r="AA769" s="1" t="str">
        <x:f aca="0">IF(Z769&gt;=70,"Critical",IF(Z769&gt;=50,"High",IF(Z769&gt;=30,"Medium","Routine")))</x:f>
        <x:v>Routine</x:v>
      </x:c>
      <x:c r="AB769" s="1" t="str">
        <x:f aca="0">IF(W769&gt;=85,"Passes score threshold only","Below score threshold")</x:f>
        <x:v>Passes score threshold only</x:v>
      </x:c>
      <x:c r="AC769" s="12" t="n">
        <x:v>0</x:v>
      </x:c>
      <x:c r="AD769" s="12"/>
      <x:c r="AE769" s="12"/>
    </x:row>
    <x:row r="770" ht="15" hidden="0" customHeight="1">
      <x:c r="A770" s="1" t="s">
        <x:v>1433</x:v>
      </x:c>
      <x:c r="B770" s="1" t="s">
        <x:v>1866</x:v>
      </x:c>
      <x:c r="C770" s="1" t="s">
        <x:v>1893</x:v>
      </x:c>
      <x:c r="D770" s="1" t="s">
        <x:v>1911</x:v>
      </x:c>
      <x:c r="E770" s="1" t="n">
        <x:v>1.93</x:v>
      </x:c>
      <x:c r="F770" s="1" t="n">
        <x:v>51.3</x:v>
      </x:c>
      <x:c r="G770" s="1" t="n">
        <x:v>0</x:v>
      </x:c>
      <x:c r="H770" s="1" t="n">
        <x:v>0</x:v>
      </x:c>
      <x:c r="I770" s="1" t="n">
        <x:v>0</x:v>
      </x:c>
      <x:c r="J770" s="1" t="n">
        <x:v>0</x:v>
      </x:c>
      <x:c r="K770" s="1" t="n">
        <x:v>0</x:v>
      </x:c>
      <x:c r="L770" s="1" t="n">
        <x:v>999</x:v>
      </x:c>
      <x:c r="M770" s="1" t="n">
        <x:v>0</x:v>
      </x:c>
      <x:c r="N770" s="1" t="n">
        <x:v>0</x:v>
      </x:c>
      <x:c r="O770" s="1" t="n">
        <x:v>0</x:v>
      </x:c>
      <x:c r="P770" s="1" t="n">
        <x:v>0</x:v>
      </x:c>
      <x:c r="Q770" s="1" t="n">
        <x:v>16</x:v>
      </x:c>
      <x:c r="R770" s="1" t="n">
        <x:v>1</x:v>
      </x:c>
      <x:c r="S770" s="1" t="n">
        <x:v>0.57</x:v>
      </x:c>
      <x:c r="T770" s="1" t="n">
        <x:v>2</x:v>
      </x:c>
      <x:c r="U770" s="1" t="s">
        <x:v>1884</x:v>
      </x:c>
      <x:c r="V770" s="15" t="n">
        <x:v>50860.49</x:v>
      </x:c>
      <x:c r="W770" s="1" t="n">
        <x:v>94.9</x:v>
      </x:c>
      <x:c r="X770" s="1" t="n">
        <x:v>0</x:v>
      </x:c>
      <x:c r="Y770" s="1" t="n">
        <x:v>0</x:v>
      </x:c>
      <x:c r="Z770" s="16" t="n">
        <x:f aca="0">MIN(100,ROUND(MIN(1,E770/10)*15+MIN(1,G770/120)*15+MIN(1,H770/3)*12+MIN(1,J770/2)*10+MIN(1,K770/60)*10+MIN(1,O770/2)*10+MIN(1,P770/2)*8+MIN(1,R770/12)*7+MIN(1,S770/4)*5+MIN(1,T770/8)*3+IF(U770="Unsupported",3,IF(U770="Limited Support",1,0))+IF(C770="Critical",2,IF(C770="High",1,0)),0))</x:f>
        <x:v>6</x:v>
      </x:c>
      <x:c r="AA770" s="1" t="str">
        <x:f aca="0">IF(Z770&gt;=70,"Critical",IF(Z770&gt;=50,"High",IF(Z770&gt;=30,"Medium","Routine")))</x:f>
        <x:v>Routine</x:v>
      </x:c>
      <x:c r="AB770" s="1" t="str">
        <x:f aca="0">IF(W770&gt;=85,"Passes score threshold only","Below score threshold")</x:f>
        <x:v>Passes score threshold only</x:v>
      </x:c>
      <x:c r="AC770" s="12" t="n">
        <x:v>0</x:v>
      </x:c>
      <x:c r="AD770" s="12"/>
      <x:c r="AE770" s="12"/>
    </x:row>
    <x:row r="771" ht="15" hidden="0" customHeight="1">
      <x:c r="A771" s="1" t="s">
        <x:v>1435</x:v>
      </x:c>
      <x:c r="B771" s="1" t="s">
        <x:v>1927</x:v>
      </x:c>
      <x:c r="C771" s="1" t="s">
        <x:v>1893</x:v>
      </x:c>
      <x:c r="D771" s="1" t="s">
        <x:v>1891</x:v>
      </x:c>
      <x:c r="E771" s="1" t="n">
        <x:v>4.83</x:v>
      </x:c>
      <x:c r="F771" s="1" t="n">
        <x:v>85.5</x:v>
      </x:c>
      <x:c r="G771" s="1" t="n">
        <x:v>0</x:v>
      </x:c>
      <x:c r="H771" s="1" t="n">
        <x:v>1</x:v>
      </x:c>
      <x:c r="I771" s="1" t="n">
        <x:v>1</x:v>
      </x:c>
      <x:c r="J771" s="1" t="n">
        <x:v>0</x:v>
      </x:c>
      <x:c r="K771" s="1" t="n">
        <x:v>7.5</x:v>
      </x:c>
      <x:c r="L771" s="1" t="n">
        <x:v>19</x:v>
      </x:c>
      <x:c r="M771" s="1" t="n">
        <x:v>1.4</x:v>
      </x:c>
      <x:c r="N771" s="1" t="n">
        <x:v>0</x:v>
      </x:c>
      <x:c r="O771" s="1" t="n">
        <x:v>0</x:v>
      </x:c>
      <x:c r="P771" s="1" t="n">
        <x:v>0</x:v>
      </x:c>
      <x:c r="Q771" s="1" t="n">
        <x:v>18</x:v>
      </x:c>
      <x:c r="R771" s="1" t="n">
        <x:v>2</x:v>
      </x:c>
      <x:c r="S771" s="1" t="n">
        <x:v>1.56</x:v>
      </x:c>
      <x:c r="T771" s="1" t="n">
        <x:v>5</x:v>
      </x:c>
      <x:c r="U771" s="1" t="s">
        <x:v>1884</x:v>
      </x:c>
      <x:c r="V771" s="15" t="n">
        <x:v>9766.87</x:v>
      </x:c>
      <x:c r="W771" s="1" t="n">
        <x:v>90.2</x:v>
      </x:c>
      <x:c r="X771" s="1" t="n">
        <x:v>0</x:v>
      </x:c>
      <x:c r="Y771" s="1" t="n">
        <x:v>0</x:v>
      </x:c>
      <x:c r="Z771" s="16" t="n">
        <x:f aca="0">MIN(100,ROUND(MIN(1,E771/10)*15+MIN(1,G771/120)*15+MIN(1,H771/3)*12+MIN(1,J771/2)*10+MIN(1,K771/60)*10+MIN(1,O771/2)*10+MIN(1,P771/2)*8+MIN(1,R771/12)*7+MIN(1,S771/4)*5+MIN(1,T771/8)*3+IF(U771="Unsupported",3,IF(U771="Limited Support",1,0))+IF(C771="Critical",2,IF(C771="High",1,0)),0))</x:f>
        <x:v>18</x:v>
      </x:c>
      <x:c r="AA771" s="1" t="str">
        <x:f aca="0">IF(Z771&gt;=70,"Critical",IF(Z771&gt;=50,"High",IF(Z771&gt;=30,"Medium","Routine")))</x:f>
        <x:v>Routine</x:v>
      </x:c>
      <x:c r="AB771" s="1" t="str">
        <x:f aca="0">IF(W771&gt;=85,"Passes score threshold only","Below score threshold")</x:f>
        <x:v>Passes score threshold only</x:v>
      </x:c>
      <x:c r="AC771" s="12" t="n">
        <x:v>1</x:v>
      </x:c>
      <x:c r="AD771" s="12"/>
      <x:c r="AE771" s="12" t="n">
        <x:v>19</x:v>
      </x:c>
    </x:row>
    <x:row r="772" ht="15" hidden="0" customHeight="1">
      <x:c r="A772" s="1" t="s">
        <x:v>1436</x:v>
      </x:c>
      <x:c r="B772" s="1" t="s">
        <x:v>2010</x:v>
      </x:c>
      <x:c r="C772" s="1" t="s">
        <x:v>1872</x:v>
      </x:c>
      <x:c r="D772" s="1" t="s">
        <x:v>1870</x:v>
      </x:c>
      <x:c r="E772" s="1" t="n">
        <x:v>1.59</x:v>
      </x:c>
      <x:c r="F772" s="1" t="n">
        <x:v>66.9</x:v>
      </x:c>
      <x:c r="G772" s="1" t="n">
        <x:v>225</x:v>
      </x:c>
      <x:c r="H772" s="1" t="n">
        <x:v>0</x:v>
      </x:c>
      <x:c r="I772" s="1" t="n">
        <x:v>0</x:v>
      </x:c>
      <x:c r="J772" s="1" t="n">
        <x:v>0</x:v>
      </x:c>
      <x:c r="K772" s="1" t="n">
        <x:v>0</x:v>
      </x:c>
      <x:c r="L772" s="1" t="n">
        <x:v>999</x:v>
      </x:c>
      <x:c r="M772" s="1" t="n">
        <x:v>0</x:v>
      </x:c>
      <x:c r="N772" s="1" t="n">
        <x:v>0</x:v>
      </x:c>
      <x:c r="O772" s="1" t="n">
        <x:v>0</x:v>
      </x:c>
      <x:c r="P772" s="1" t="n">
        <x:v>0</x:v>
      </x:c>
      <x:c r="Q772" s="1" t="n">
        <x:v>30</x:v>
      </x:c>
      <x:c r="R772" s="1" t="n">
        <x:v>0</x:v>
      </x:c>
      <x:c r="S772" s="1" t="n">
        <x:v>0</x:v>
      </x:c>
      <x:c r="T772" s="1" t="n">
        <x:v>2</x:v>
      </x:c>
      <x:c r="U772" s="1" t="s">
        <x:v>1907</x:v>
      </x:c>
      <x:c r="V772" s="15" t="n">
        <x:v>2836.25</x:v>
      </x:c>
      <x:c r="W772" s="1" t="n">
        <x:v>97.1</x:v>
      </x:c>
      <x:c r="X772" s="1" t="n">
        <x:v>0</x:v>
      </x:c>
      <x:c r="Y772" s="1" t="n">
        <x:v>0</x:v>
      </x:c>
      <x:c r="Z772" s="16" t="n">
        <x:f aca="0">MIN(100,ROUND(MIN(1,E772/10)*15+MIN(1,G772/120)*15+MIN(1,H772/3)*12+MIN(1,J772/2)*10+MIN(1,K772/60)*10+MIN(1,O772/2)*10+MIN(1,P772/2)*8+MIN(1,R772/12)*7+MIN(1,S772/4)*5+MIN(1,T772/8)*3+IF(U772="Unsupported",3,IF(U772="Limited Support",1,0))+IF(C772="Critical",2,IF(C772="High",1,0)),0))</x:f>
        <x:v>19</x:v>
      </x:c>
      <x:c r="AA772" s="1" t="str">
        <x:f aca="0">IF(Z772&gt;=70,"Critical",IF(Z772&gt;=50,"High",IF(Z772&gt;=30,"Medium","Routine")))</x:f>
        <x:v>Routine</x:v>
      </x:c>
      <x:c r="AB772" s="1" t="str">
        <x:f aca="0">IF(W772&gt;=85,"Passes score threshold only","Below score threshold")</x:f>
        <x:v>Passes score threshold only</x:v>
      </x:c>
      <x:c r="AC772" s="12" t="n">
        <x:v>0</x:v>
      </x:c>
      <x:c r="AD772" s="12"/>
      <x:c r="AE772" s="12"/>
    </x:row>
    <x:row r="773" ht="15" hidden="0" customHeight="1">
      <x:c r="A773" s="1" t="s">
        <x:v>1437</x:v>
      </x:c>
      <x:c r="B773" s="1" t="s">
        <x:v>1933</x:v>
      </x:c>
      <x:c r="C773" s="1" t="s">
        <x:v>1872</x:v>
      </x:c>
      <x:c r="D773" s="1" t="s">
        <x:v>1870</x:v>
      </x:c>
      <x:c r="E773" s="1" t="n">
        <x:v>7.9</x:v>
      </x:c>
      <x:c r="F773" s="1" t="n">
        <x:v>45.1</x:v>
      </x:c>
      <x:c r="G773" s="1" t="n">
        <x:v>0</x:v>
      </x:c>
      <x:c r="H773" s="1" t="n">
        <x:v>0</x:v>
      </x:c>
      <x:c r="I773" s="1" t="n">
        <x:v>1</x:v>
      </x:c>
      <x:c r="J773" s="1" t="n">
        <x:v>0</x:v>
      </x:c>
      <x:c r="K773" s="1" t="n">
        <x:v>0</x:v>
      </x:c>
      <x:c r="L773" s="1" t="n">
        <x:v>225</x:v>
      </x:c>
      <x:c r="M773" s="1" t="n">
        <x:v>2.7</x:v>
      </x:c>
      <x:c r="N773" s="1" t="n">
        <x:v>0</x:v>
      </x:c>
      <x:c r="O773" s="1" t="n">
        <x:v>0</x:v>
      </x:c>
      <x:c r="P773" s="1" t="n">
        <x:v>0</x:v>
      </x:c>
      <x:c r="Q773" s="1" t="n">
        <x:v>18</x:v>
      </x:c>
      <x:c r="R773" s="1" t="n">
        <x:v>1</x:v>
      </x:c>
      <x:c r="S773" s="1" t="n">
        <x:v>1.95</x:v>
      </x:c>
      <x:c r="T773" s="1" t="n">
        <x:v>4</x:v>
      </x:c>
      <x:c r="U773" s="1" t="s">
        <x:v>1884</x:v>
      </x:c>
      <x:c r="V773" s="15" t="n">
        <x:v>2383.15</x:v>
      </x:c>
      <x:c r="W773" s="1" t="n">
        <x:v>92.9</x:v>
      </x:c>
      <x:c r="X773" s="1" t="n">
        <x:v>0</x:v>
      </x:c>
      <x:c r="Y773" s="1" t="n">
        <x:v>0</x:v>
      </x:c>
      <x:c r="Z773" s="16" t="n">
        <x:f aca="0">MIN(100,ROUND(MIN(1,E773/10)*15+MIN(1,G773/120)*15+MIN(1,H773/3)*12+MIN(1,J773/2)*10+MIN(1,K773/60)*10+MIN(1,O773/2)*10+MIN(1,P773/2)*8+MIN(1,R773/12)*7+MIN(1,S773/4)*5+MIN(1,T773/8)*3+IF(U773="Unsupported",3,IF(U773="Limited Support",1,0))+IF(C773="Critical",2,IF(C773="High",1,0)),0))</x:f>
        <x:v>16</x:v>
      </x:c>
      <x:c r="AA773" s="1" t="str">
        <x:f aca="0">IF(Z773&gt;=70,"Critical",IF(Z773&gt;=50,"High",IF(Z773&gt;=30,"Medium","Routine")))</x:f>
        <x:v>Routine</x:v>
      </x:c>
      <x:c r="AB773" s="1" t="str">
        <x:f aca="0">IF(W773&gt;=85,"Passes score threshold only","Below score threshold")</x:f>
        <x:v>Passes score threshold only</x:v>
      </x:c>
      <x:c r="AC773" s="12" t="n">
        <x:v>3</x:v>
      </x:c>
      <x:c r="AD773" s="12" t="n">
        <x:v>225</x:v>
      </x:c>
      <x:c r="AE773" s="12" t="n">
        <x:v>282</x:v>
      </x:c>
    </x:row>
    <x:row r="774" ht="15" hidden="0" customHeight="1">
      <x:c r="A774" s="1" t="s">
        <x:v>1438</x:v>
      </x:c>
      <x:c r="B774" s="1" t="s">
        <x:v>1927</x:v>
      </x:c>
      <x:c r="C774" s="1" t="s">
        <x:v>1902</x:v>
      </x:c>
      <x:c r="D774" s="1" t="s">
        <x:v>1911</x:v>
      </x:c>
      <x:c r="E774" s="1" t="n">
        <x:v>6.53</x:v>
      </x:c>
      <x:c r="F774" s="1" t="n">
        <x:v>90.7</x:v>
      </x:c>
      <x:c r="G774" s="1" t="n">
        <x:v>0</x:v>
      </x:c>
      <x:c r="H774" s="1" t="n">
        <x:v>0</x:v>
      </x:c>
      <x:c r="I774" s="1" t="n">
        <x:v>1</x:v>
      </x:c>
      <x:c r="J774" s="1" t="n">
        <x:v>0</x:v>
      </x:c>
      <x:c r="K774" s="1" t="n">
        <x:v>0</x:v>
      </x:c>
      <x:c r="L774" s="1" t="n">
        <x:v>251</x:v>
      </x:c>
      <x:c r="M774" s="1" t="n">
        <x:v>2</x:v>
      </x:c>
      <x:c r="N774" s="1" t="n">
        <x:v>0</x:v>
      </x:c>
      <x:c r="O774" s="1" t="n">
        <x:v>0</x:v>
      </x:c>
      <x:c r="P774" s="1" t="n">
        <x:v>0</x:v>
      </x:c>
      <x:c r="Q774" s="1" t="n">
        <x:v>34</x:v>
      </x:c>
      <x:c r="R774" s="1" t="n">
        <x:v>2</x:v>
      </x:c>
      <x:c r="S774" s="1" t="n">
        <x:v>0.69</x:v>
      </x:c>
      <x:c r="T774" s="1" t="n">
        <x:v>5</x:v>
      </x:c>
      <x:c r="U774" s="1" t="s">
        <x:v>1884</x:v>
      </x:c>
      <x:c r="V774" s="15" t="n">
        <x:v>9942.08</x:v>
      </x:c>
      <x:c r="W774" s="1" t="n">
        <x:v>92.4</x:v>
      </x:c>
      <x:c r="X774" s="1" t="n">
        <x:v>0</x:v>
      </x:c>
      <x:c r="Y774" s="1" t="n">
        <x:v>0</x:v>
      </x:c>
      <x:c r="Z774" s="16" t="n">
        <x:f aca="0">MIN(100,ROUND(MIN(1,E774/10)*15+MIN(1,G774/120)*15+MIN(1,H774/3)*12+MIN(1,J774/2)*10+MIN(1,K774/60)*10+MIN(1,O774/2)*10+MIN(1,P774/2)*8+MIN(1,R774/12)*7+MIN(1,S774/4)*5+MIN(1,T774/8)*3+IF(U774="Unsupported",3,IF(U774="Limited Support",1,0))+IF(C774="Critical",2,IF(C774="High",1,0)),0))</x:f>
        <x:v>16</x:v>
      </x:c>
      <x:c r="AA774" s="1" t="str">
        <x:f aca="0">IF(Z774&gt;=70,"Critical",IF(Z774&gt;=50,"High",IF(Z774&gt;=30,"Medium","Routine")))</x:f>
        <x:v>Routine</x:v>
      </x:c>
      <x:c r="AB774" s="1" t="str">
        <x:f aca="0">IF(W774&gt;=85,"Passes score threshold only","Below score threshold")</x:f>
        <x:v>Passes score threshold only</x:v>
      </x:c>
      <x:c r="AC774" s="12" t="n">
        <x:v>2</x:v>
      </x:c>
      <x:c r="AD774" s="12" t="n">
        <x:v>251</x:v>
      </x:c>
      <x:c r="AE774" s="12" t="n">
        <x:v>209</x:v>
      </x:c>
    </x:row>
    <x:row r="775" ht="15" hidden="0" customHeight="1">
      <x:c r="A775" s="1" t="s">
        <x:v>3946</x:v>
      </x:c>
      <x:c r="B775" s="1" t="s">
        <x:v>1897</x:v>
      </x:c>
      <x:c r="C775" s="1" t="s">
        <x:v>1902</x:v>
      </x:c>
      <x:c r="D775" s="1" t="s">
        <x:v>1870</x:v>
      </x:c>
      <x:c r="E775" s="1" t="n">
        <x:v>3.11</x:v>
      </x:c>
      <x:c r="F775" s="1" t="n">
        <x:v>28.1</x:v>
      </x:c>
      <x:c r="G775" s="1" t="n">
        <x:v>0</x:v>
      </x:c>
      <x:c r="H775" s="1" t="n">
        <x:v>0</x:v>
      </x:c>
      <x:c r="I775" s="1" t="n">
        <x:v>1</x:v>
      </x:c>
      <x:c r="J775" s="1" t="n">
        <x:v>0</x:v>
      </x:c>
      <x:c r="K775" s="1" t="n">
        <x:v>0</x:v>
      </x:c>
      <x:c r="L775" s="1" t="n">
        <x:v>671</x:v>
      </x:c>
      <x:c r="M775" s="1" t="n">
        <x:v>1.2</x:v>
      </x:c>
      <x:c r="N775" s="1" t="n">
        <x:v>0</x:v>
      </x:c>
      <x:c r="O775" s="1" t="n">
        <x:v>0</x:v>
      </x:c>
      <x:c r="P775" s="1" t="n">
        <x:v>0</x:v>
      </x:c>
      <x:c r="Q775" s="1" t="n">
        <x:v>14</x:v>
      </x:c>
      <x:c r="R775" s="1" t="n">
        <x:v>2</x:v>
      </x:c>
      <x:c r="S775" s="1" t="n">
        <x:v>0.03</x:v>
      </x:c>
      <x:c r="T775" s="1" t="n">
        <x:v>1</x:v>
      </x:c>
      <x:c r="U775" s="1" t="s">
        <x:v>1884</x:v>
      </x:c>
      <x:c r="V775" s="15" t="n">
        <x:v>13558.3</x:v>
      </x:c>
      <x:c r="W775" s="1" t="n">
        <x:v>95.5</x:v>
      </x:c>
      <x:c r="X775" s="1" t="n">
        <x:v>0</x:v>
      </x:c>
      <x:c r="Y775" s="1" t="n">
        <x:v>0</x:v>
      </x:c>
      <x:c r="Z775" s="16" t="n">
        <x:f aca="0">MIN(100,ROUND(MIN(1,E775/10)*15+MIN(1,G775/120)*15+MIN(1,H775/3)*12+MIN(1,J775/2)*10+MIN(1,K775/60)*10+MIN(1,O775/2)*10+MIN(1,P775/2)*8+MIN(1,R775/12)*7+MIN(1,S775/4)*5+MIN(1,T775/8)*3+IF(U775="Unsupported",3,IF(U775="Limited Support",1,0))+IF(C775="Critical",2,IF(C775="High",1,0)),0))</x:f>
        <x:v>8</x:v>
      </x:c>
      <x:c r="AA775" s="1" t="str">
        <x:f aca="0">IF(Z775&gt;=70,"Critical",IF(Z775&gt;=50,"High",IF(Z775&gt;=30,"Medium","Routine")))</x:f>
        <x:v>Routine</x:v>
      </x:c>
      <x:c r="AB775" s="1" t="str">
        <x:f aca="0">IF(W775&gt;=85,"Passes score threshold only","Below score threshold")</x:f>
        <x:v>Passes score threshold only</x:v>
      </x:c>
      <x:c r="AC775" s="12" t="n">
        <x:v>2</x:v>
      </x:c>
      <x:c r="AD775" s="12" t="n">
        <x:v>671</x:v>
      </x:c>
      <x:c r="AE775" s="12" t="n">
        <x:v>257</x:v>
      </x:c>
    </x:row>
    <x:row r="776" ht="15" hidden="0" customHeight="1">
      <x:c r="A776" s="1" t="s">
        <x:v>3949</x:v>
      </x:c>
      <x:c r="B776" s="1" t="s">
        <x:v>1933</x:v>
      </x:c>
      <x:c r="C776" s="1" t="s">
        <x:v>1872</x:v>
      </x:c>
      <x:c r="D776" s="1" t="s">
        <x:v>1891</x:v>
      </x:c>
      <x:c r="E776" s="1" t="n">
        <x:v>6.81</x:v>
      </x:c>
      <x:c r="F776" s="1" t="n">
        <x:v>54.2</x:v>
      </x:c>
      <x:c r="G776" s="1" t="n">
        <x:v>0</x:v>
      </x:c>
      <x:c r="H776" s="1" t="n">
        <x:v>0</x:v>
      </x:c>
      <x:c r="I776" s="1" t="n">
        <x:v>0</x:v>
      </x:c>
      <x:c r="J776" s="1" t="n">
        <x:v>0</x:v>
      </x:c>
      <x:c r="K776" s="1" t="n">
        <x:v>0</x:v>
      </x:c>
      <x:c r="L776" s="1" t="n">
        <x:v>399</x:v>
      </x:c>
      <x:c r="M776" s="1" t="n">
        <x:v>0</x:v>
      </x:c>
      <x:c r="N776" s="1" t="n">
        <x:v>0</x:v>
      </x:c>
      <x:c r="O776" s="1" t="n">
        <x:v>0</x:v>
      </x:c>
      <x:c r="P776" s="1" t="n">
        <x:v>0</x:v>
      </x:c>
      <x:c r="Q776" s="1" t="n">
        <x:v>35</x:v>
      </x:c>
      <x:c r="R776" s="1" t="n">
        <x:v>2</x:v>
      </x:c>
      <x:c r="S776" s="1" t="n">
        <x:v>0.85</x:v>
      </x:c>
      <x:c r="T776" s="1" t="n">
        <x:v>2</x:v>
      </x:c>
      <x:c r="U776" s="1" t="s">
        <x:v>1884</x:v>
      </x:c>
      <x:c r="V776" s="15" t="n">
        <x:v>2388.97</x:v>
      </x:c>
      <x:c r="W776" s="1" t="n">
        <x:v>97.5</x:v>
      </x:c>
      <x:c r="X776" s="1" t="n">
        <x:v>0</x:v>
      </x:c>
      <x:c r="Y776" s="1" t="n">
        <x:v>0</x:v>
      </x:c>
      <x:c r="Z776" s="16" t="n">
        <x:f aca="0">MIN(100,ROUND(MIN(1,E776/10)*15+MIN(1,G776/120)*15+MIN(1,H776/3)*12+MIN(1,J776/2)*10+MIN(1,K776/60)*10+MIN(1,O776/2)*10+MIN(1,P776/2)*8+MIN(1,R776/12)*7+MIN(1,S776/4)*5+MIN(1,T776/8)*3+IF(U776="Unsupported",3,IF(U776="Limited Support",1,0))+IF(C776="Critical",2,IF(C776="High",1,0)),0))</x:f>
        <x:v>13</x:v>
      </x:c>
      <x:c r="AA776" s="1" t="str">
        <x:f aca="0">IF(Z776&gt;=70,"Critical",IF(Z776&gt;=50,"High",IF(Z776&gt;=30,"Medium","Routine")))</x:f>
        <x:v>Routine</x:v>
      </x:c>
      <x:c r="AB776" s="1" t="str">
        <x:f aca="0">IF(W776&gt;=85,"Passes score threshold only","Below score threshold")</x:f>
        <x:v>Passes score threshold only</x:v>
      </x:c>
      <x:c r="AC776" s="12" t="n">
        <x:v>1</x:v>
      </x:c>
      <x:c r="AD776" s="12"/>
      <x:c r="AE776" s="12" t="n">
        <x:v>399</x:v>
      </x:c>
    </x:row>
    <x:row r="777" ht="15" hidden="0" customHeight="1">
      <x:c r="A777" s="1" t="s">
        <x:v>1440</x:v>
      </x:c>
      <x:c r="B777" s="1" t="s">
        <x:v>1927</x:v>
      </x:c>
      <x:c r="C777" s="1" t="s">
        <x:v>1893</x:v>
      </x:c>
      <x:c r="D777" s="1" t="s">
        <x:v>1911</x:v>
      </x:c>
      <x:c r="E777" s="1" t="n">
        <x:v>3.05</x:v>
      </x:c>
      <x:c r="F777" s="1" t="n">
        <x:v>64.9</x:v>
      </x:c>
      <x:c r="G777" s="1" t="n">
        <x:v>0</x:v>
      </x:c>
      <x:c r="H777" s="1" t="n">
        <x:v>0</x:v>
      </x:c>
      <x:c r="I777" s="1" t="n">
        <x:v>0</x:v>
      </x:c>
      <x:c r="J777" s="1" t="n">
        <x:v>0</x:v>
      </x:c>
      <x:c r="K777" s="1" t="n">
        <x:v>0</x:v>
      </x:c>
      <x:c r="L777" s="1" t="n">
        <x:v>999</x:v>
      </x:c>
      <x:c r="M777" s="1" t="n">
        <x:v>0</x:v>
      </x:c>
      <x:c r="N777" s="1" t="n">
        <x:v>0</x:v>
      </x:c>
      <x:c r="O777" s="1" t="n">
        <x:v>0</x:v>
      </x:c>
      <x:c r="P777" s="1" t="n">
        <x:v>0</x:v>
      </x:c>
      <x:c r="Q777" s="1" t="n">
        <x:v>20</x:v>
      </x:c>
      <x:c r="R777" s="1" t="n">
        <x:v>0</x:v>
      </x:c>
      <x:c r="S777" s="1" t="n">
        <x:v>0</x:v>
      </x:c>
      <x:c r="T777" s="1" t="n">
        <x:v>3</x:v>
      </x:c>
      <x:c r="U777" s="1" t="s">
        <x:v>1884</x:v>
      </x:c>
      <x:c r="V777" s="15" t="n">
        <x:v>8887.09</x:v>
      </x:c>
      <x:c r="W777" s="1" t="n">
        <x:v>98.9</x:v>
      </x:c>
      <x:c r="X777" s="1" t="n">
        <x:v>0</x:v>
      </x:c>
      <x:c r="Y777" s="1" t="n">
        <x:v>0</x:v>
      </x:c>
      <x:c r="Z777" s="16" t="n">
        <x:f aca="0">MIN(100,ROUND(MIN(1,E777/10)*15+MIN(1,G777/120)*15+MIN(1,H777/3)*12+MIN(1,J777/2)*10+MIN(1,K777/60)*10+MIN(1,O777/2)*10+MIN(1,P777/2)*8+MIN(1,R777/12)*7+MIN(1,S777/4)*5+MIN(1,T777/8)*3+IF(U777="Unsupported",3,IF(U777="Limited Support",1,0))+IF(C777="Critical",2,IF(C777="High",1,0)),0))</x:f>
        <x:v>7</x:v>
      </x:c>
      <x:c r="AA777" s="1" t="str">
        <x:f aca="0">IF(Z777&gt;=70,"Critical",IF(Z777&gt;=50,"High",IF(Z777&gt;=30,"Medium","Routine")))</x:f>
        <x:v>Routine</x:v>
      </x:c>
      <x:c r="AB777" s="1" t="str">
        <x:f aca="0">IF(W777&gt;=85,"Passes score threshold only","Below score threshold")</x:f>
        <x:v>Passes score threshold only</x:v>
      </x:c>
      <x:c r="AC777" s="12" t="n">
        <x:v>0</x:v>
      </x:c>
      <x:c r="AD777" s="12"/>
      <x:c r="AE777" s="12"/>
    </x:row>
    <x:row r="778" ht="15" hidden="0" customHeight="1">
      <x:c r="A778" s="1" t="s">
        <x:v>1442</x:v>
      </x:c>
      <x:c r="B778" s="1" t="s">
        <x:v>1945</x:v>
      </x:c>
      <x:c r="C778" s="1" t="s">
        <x:v>1902</x:v>
      </x:c>
      <x:c r="D778" s="1" t="s">
        <x:v>1911</x:v>
      </x:c>
      <x:c r="E778" s="1" t="n">
        <x:v>6.03</x:v>
      </x:c>
      <x:c r="F778" s="1" t="n">
        <x:v>70.5</x:v>
      </x:c>
      <x:c r="G778" s="1" t="n">
        <x:v>0</x:v>
      </x:c>
      <x:c r="H778" s="1" t="n">
        <x:v>0</x:v>
      </x:c>
      <x:c r="I778" s="1" t="n">
        <x:v>1</x:v>
      </x:c>
      <x:c r="J778" s="1" t="n">
        <x:v>0</x:v>
      </x:c>
      <x:c r="K778" s="1" t="n">
        <x:v>0</x:v>
      </x:c>
      <x:c r="L778" s="1" t="n">
        <x:v>271</x:v>
      </x:c>
      <x:c r="M778" s="1" t="n">
        <x:v>0.8</x:v>
      </x:c>
      <x:c r="N778" s="1" t="n">
        <x:v>0</x:v>
      </x:c>
      <x:c r="O778" s="1" t="n">
        <x:v>0</x:v>
      </x:c>
      <x:c r="P778" s="1" t="n">
        <x:v>0</x:v>
      </x:c>
      <x:c r="Q778" s="1" t="n">
        <x:v>21</x:v>
      </x:c>
      <x:c r="R778" s="1" t="n">
        <x:v>4</x:v>
      </x:c>
      <x:c r="S778" s="1" t="n">
        <x:v>0.46</x:v>
      </x:c>
      <x:c r="T778" s="1" t="n">
        <x:v>2</x:v>
      </x:c>
      <x:c r="U778" s="1" t="s">
        <x:v>1884</x:v>
      </x:c>
      <x:c r="V778" s="15" t="n">
        <x:v>3150.48</x:v>
      </x:c>
      <x:c r="W778" s="1" t="n">
        <x:v>94.6</x:v>
      </x:c>
      <x:c r="X778" s="1" t="n">
        <x:v>0</x:v>
      </x:c>
      <x:c r="Y778" s="1" t="n">
        <x:v>1</x:v>
      </x:c>
      <x:c r="Z778" s="16" t="n">
        <x:f aca="0">MIN(100,ROUND(MIN(1,E778/10)*15+MIN(1,G778/120)*15+MIN(1,H778/3)*12+MIN(1,J778/2)*10+MIN(1,K778/60)*10+MIN(1,O778/2)*10+MIN(1,P778/2)*8+MIN(1,R778/12)*7+MIN(1,S778/4)*5+MIN(1,T778/8)*3+IF(U778="Unsupported",3,IF(U778="Limited Support",1,0))+IF(C778="Critical",2,IF(C778="High",1,0)),0))</x:f>
        <x:v>15</x:v>
      </x:c>
      <x:c r="AA778" s="1" t="str">
        <x:f aca="0">IF(Z778&gt;=70,"Critical",IF(Z778&gt;=50,"High",IF(Z778&gt;=30,"Medium","Routine")))</x:f>
        <x:v>Routine</x:v>
      </x:c>
      <x:c r="AB778" s="1" t="str">
        <x:f aca="0">IF(W778&gt;=85,"Passes score threshold only","Below score threshold")</x:f>
        <x:v>Passes score threshold only</x:v>
      </x:c>
      <x:c r="AC778" s="12" t="n">
        <x:v>3</x:v>
      </x:c>
      <x:c r="AD778" s="12" t="n">
        <x:v>271</x:v>
      </x:c>
      <x:c r="AE778" s="12" t="n">
        <x:v>224</x:v>
      </x:c>
    </x:row>
    <x:row r="779" ht="15" hidden="0" customHeight="1">
      <x:c r="A779" s="1" t="s">
        <x:v>3956</x:v>
      </x:c>
      <x:c r="B779" s="1" t="s">
        <x:v>1997</x:v>
      </x:c>
      <x:c r="C779" s="1" t="s">
        <x:v>1902</x:v>
      </x:c>
      <x:c r="D779" s="1" t="s">
        <x:v>1891</x:v>
      </x:c>
      <x:c r="E779" s="1" t="n">
        <x:v>9.39</x:v>
      </x:c>
      <x:c r="F779" s="1" t="n">
        <x:v>61.5</x:v>
      </x:c>
      <x:c r="G779" s="1" t="n">
        <x:v>0</x:v>
      </x:c>
      <x:c r="H779" s="1" t="n">
        <x:v>0</x:v>
      </x:c>
      <x:c r="I779" s="1" t="n">
        <x:v>0</x:v>
      </x:c>
      <x:c r="J779" s="1" t="n">
        <x:v>0</x:v>
      </x:c>
      <x:c r="K779" s="1" t="n">
        <x:v>0</x:v>
      </x:c>
      <x:c r="L779" s="1" t="n">
        <x:v>798</x:v>
      </x:c>
      <x:c r="M779" s="1" t="n">
        <x:v>0</x:v>
      </x:c>
      <x:c r="N779" s="1" t="n">
        <x:v>0</x:v>
      </x:c>
      <x:c r="O779" s="1" t="n">
        <x:v>0</x:v>
      </x:c>
      <x:c r="P779" s="1" t="n">
        <x:v>0</x:v>
      </x:c>
      <x:c r="Q779" s="1" t="n">
        <x:v>21</x:v>
      </x:c>
      <x:c r="R779" s="1" t="n">
        <x:v>3</x:v>
      </x:c>
      <x:c r="S779" s="1" t="n">
        <x:v>0.92</x:v>
      </x:c>
      <x:c r="T779" s="1" t="n">
        <x:v>3</x:v>
      </x:c>
      <x:c r="U779" s="1" t="s">
        <x:v>1884</x:v>
      </x:c>
      <x:c r="V779" s="15" t="n">
        <x:v>49566.24</x:v>
      </x:c>
      <x:c r="W779" s="1" t="n">
        <x:v>92.6</x:v>
      </x:c>
      <x:c r="X779" s="1" t="n">
        <x:v>0</x:v>
      </x:c>
      <x:c r="Y779" s="1" t="n">
        <x:v>0</x:v>
      </x:c>
      <x:c r="Z779" s="16" t="n">
        <x:f aca="0">MIN(100,ROUND(MIN(1,E779/10)*15+MIN(1,G779/120)*15+MIN(1,H779/3)*12+MIN(1,J779/2)*10+MIN(1,K779/60)*10+MIN(1,O779/2)*10+MIN(1,P779/2)*8+MIN(1,R779/12)*7+MIN(1,S779/4)*5+MIN(1,T779/8)*3+IF(U779="Unsupported",3,IF(U779="Limited Support",1,0))+IF(C779="Critical",2,IF(C779="High",1,0)),0))</x:f>
        <x:v>20</x:v>
      </x:c>
      <x:c r="AA779" s="1" t="str">
        <x:f aca="0">IF(Z779&gt;=70,"Critical",IF(Z779&gt;=50,"High",IF(Z779&gt;=30,"Medium","Routine")))</x:f>
        <x:v>Routine</x:v>
      </x:c>
      <x:c r="AB779" s="1" t="str">
        <x:f aca="0">IF(W779&gt;=85,"Passes score threshold only","Below score threshold")</x:f>
        <x:v>Passes score threshold only</x:v>
      </x:c>
      <x:c r="AC779" s="12" t="n">
        <x:v>1</x:v>
      </x:c>
      <x:c r="AD779" s="12"/>
      <x:c r="AE779" s="12" t="n">
        <x:v>798</x:v>
      </x:c>
    </x:row>
    <x:row r="780" ht="15" hidden="0" customHeight="1">
      <x:c r="A780" s="1" t="s">
        <x:v>1443</x:v>
      </x:c>
      <x:c r="B780" s="1" t="s">
        <x:v>1879</x:v>
      </x:c>
      <x:c r="C780" s="1" t="s">
        <x:v>1893</x:v>
      </x:c>
      <x:c r="D780" s="1" t="s">
        <x:v>1870</x:v>
      </x:c>
      <x:c r="E780" s="1" t="n">
        <x:v>3.69</x:v>
      </x:c>
      <x:c r="F780" s="1" t="n">
        <x:v>54.9</x:v>
      </x:c>
      <x:c r="G780" s="1" t="n">
        <x:v>0</x:v>
      </x:c>
      <x:c r="H780" s="1" t="n">
        <x:v>0</x:v>
      </x:c>
      <x:c r="I780" s="1" t="n">
        <x:v>0</x:v>
      </x:c>
      <x:c r="J780" s="1" t="n">
        <x:v>0</x:v>
      </x:c>
      <x:c r="K780" s="1" t="n">
        <x:v>0</x:v>
      </x:c>
      <x:c r="L780" s="1" t="n">
        <x:v>368</x:v>
      </x:c>
      <x:c r="M780" s="1" t="n">
        <x:v>0</x:v>
      </x:c>
      <x:c r="N780" s="1" t="n">
        <x:v>0</x:v>
      </x:c>
      <x:c r="O780" s="1" t="n">
        <x:v>0</x:v>
      </x:c>
      <x:c r="P780" s="1" t="n">
        <x:v>0</x:v>
      </x:c>
      <x:c r="Q780" s="1" t="n">
        <x:v>11</x:v>
      </x:c>
      <x:c r="R780" s="1" t="n">
        <x:v>0</x:v>
      </x:c>
      <x:c r="S780" s="1" t="n">
        <x:v>0.36</x:v>
      </x:c>
      <x:c r="T780" s="1" t="n">
        <x:v>3</x:v>
      </x:c>
      <x:c r="U780" s="1" t="s">
        <x:v>1884</x:v>
      </x:c>
      <x:c r="V780" s="15" t="n">
        <x:v>1958.61</x:v>
      </x:c>
      <x:c r="W780" s="1" t="n">
        <x:v>91.5</x:v>
      </x:c>
      <x:c r="X780" s="1" t="n">
        <x:v>0</x:v>
      </x:c>
      <x:c r="Y780" s="1" t="n">
        <x:v>0</x:v>
      </x:c>
      <x:c r="Z780" s="16" t="n">
        <x:f aca="0">MIN(100,ROUND(MIN(1,E780/10)*15+MIN(1,G780/120)*15+MIN(1,H780/3)*12+MIN(1,J780/2)*10+MIN(1,K780/60)*10+MIN(1,O780/2)*10+MIN(1,P780/2)*8+MIN(1,R780/12)*7+MIN(1,S780/4)*5+MIN(1,T780/8)*3+IF(U780="Unsupported",3,IF(U780="Limited Support",1,0))+IF(C780="Critical",2,IF(C780="High",1,0)),0))</x:f>
        <x:v>8</x:v>
      </x:c>
      <x:c r="AA780" s="1" t="str">
        <x:f aca="0">IF(Z780&gt;=70,"Critical",IF(Z780&gt;=50,"High",IF(Z780&gt;=30,"Medium","Routine")))</x:f>
        <x:v>Routine</x:v>
      </x:c>
      <x:c r="AB780" s="1" t="str">
        <x:f aca="0">IF(W780&gt;=85,"Passes score threshold only","Below score threshold")</x:f>
        <x:v>Passes score threshold only</x:v>
      </x:c>
      <x:c r="AC780" s="12" t="n">
        <x:v>1</x:v>
      </x:c>
      <x:c r="AD780" s="12"/>
      <x:c r="AE780" s="12" t="n">
        <x:v>368</x:v>
      </x:c>
    </x:row>
    <x:row r="781" ht="15" hidden="0" customHeight="1">
      <x:c r="A781" s="1" t="s">
        <x:v>3961</x:v>
      </x:c>
      <x:c r="B781" s="1" t="s">
        <x:v>2010</x:v>
      </x:c>
      <x:c r="C781" s="1" t="s">
        <x:v>1893</x:v>
      </x:c>
      <x:c r="D781" s="1" t="s">
        <x:v>1891</x:v>
      </x:c>
      <x:c r="E781" s="1" t="n">
        <x:v>4.05</x:v>
      </x:c>
      <x:c r="F781" s="1" t="n">
        <x:v>75.1</x:v>
      </x:c>
      <x:c r="G781" s="1" t="n">
        <x:v>0</x:v>
      </x:c>
      <x:c r="H781" s="1" t="n">
        <x:v>1</x:v>
      </x:c>
      <x:c r="I781" s="1" t="n">
        <x:v>2</x:v>
      </x:c>
      <x:c r="J781" s="1" t="n">
        <x:v>0</x:v>
      </x:c>
      <x:c r="K781" s="1" t="n">
        <x:v>15.4</x:v>
      </x:c>
      <x:c r="L781" s="1" t="n">
        <x:v>127</x:v>
      </x:c>
      <x:c r="M781" s="1" t="n">
        <x:v>2</x:v>
      </x:c>
      <x:c r="N781" s="1" t="n">
        <x:v>0</x:v>
      </x:c>
      <x:c r="O781" s="1" t="n">
        <x:v>0</x:v>
      </x:c>
      <x:c r="P781" s="1" t="n">
        <x:v>0</x:v>
      </x:c>
      <x:c r="Q781" s="1" t="n">
        <x:v>33</x:v>
      </x:c>
      <x:c r="R781" s="1" t="n">
        <x:v>3</x:v>
      </x:c>
      <x:c r="S781" s="1" t="n">
        <x:v>0.2</x:v>
      </x:c>
      <x:c r="T781" s="1" t="n">
        <x:v>6</x:v>
      </x:c>
      <x:c r="U781" s="1" t="s">
        <x:v>1884</x:v>
      </x:c>
      <x:c r="V781" s="15" t="n">
        <x:v>2406.72</x:v>
      </x:c>
      <x:c r="W781" s="1" t="n">
        <x:v>98.4</x:v>
      </x:c>
      <x:c r="X781" s="1" t="n">
        <x:v>0</x:v>
      </x:c>
      <x:c r="Y781" s="1" t="n">
        <x:v>0</x:v>
      </x:c>
      <x:c r="Z781" s="16" t="n">
        <x:f aca="0">MIN(100,ROUND(MIN(1,E781/10)*15+MIN(1,G781/120)*15+MIN(1,H781/3)*12+MIN(1,J781/2)*10+MIN(1,K781/60)*10+MIN(1,O781/2)*10+MIN(1,P781/2)*8+MIN(1,R781/12)*7+MIN(1,S781/4)*5+MIN(1,T781/8)*3+IF(U781="Unsupported",3,IF(U781="Limited Support",1,0))+IF(C781="Critical",2,IF(C781="High",1,0)),0))</x:f>
        <x:v>18</x:v>
      </x:c>
      <x:c r="AA781" s="1" t="str">
        <x:f aca="0">IF(Z781&gt;=70,"Critical",IF(Z781&gt;=50,"High",IF(Z781&gt;=30,"Medium","Routine")))</x:f>
        <x:v>Routine</x:v>
      </x:c>
      <x:c r="AB781" s="1" t="str">
        <x:f aca="0">IF(W781&gt;=85,"Passes score threshold only","Below score threshold")</x:f>
        <x:v>Passes score threshold only</x:v>
      </x:c>
      <x:c r="AC781" s="12" t="n">
        <x:v>2</x:v>
      </x:c>
      <x:c r="AD781" s="12" t="n">
        <x:v>127</x:v>
      </x:c>
      <x:c r="AE781" s="12" t="n">
        <x:v>52</x:v>
      </x:c>
    </x:row>
    <x:row r="782" ht="15" hidden="0" customHeight="1">
      <x:c r="A782" s="1" t="s">
        <x:v>1445</x:v>
      </x:c>
      <x:c r="B782" s="1" t="s">
        <x:v>1927</x:v>
      </x:c>
      <x:c r="C782" s="1" t="s">
        <x:v>1893</x:v>
      </x:c>
      <x:c r="D782" s="1" t="s">
        <x:v>1911</x:v>
      </x:c>
      <x:c r="E782" s="1" t="n">
        <x:v>7.12</x:v>
      </x:c>
      <x:c r="F782" s="1" t="n">
        <x:v>76.3</x:v>
      </x:c>
      <x:c r="G782" s="1" t="n">
        <x:v>0</x:v>
      </x:c>
      <x:c r="H782" s="1" t="n">
        <x:v>0</x:v>
      </x:c>
      <x:c r="I782" s="1" t="n">
        <x:v>0</x:v>
      </x:c>
      <x:c r="J782" s="1" t="n">
        <x:v>0</x:v>
      </x:c>
      <x:c r="K782" s="1" t="n">
        <x:v>0</x:v>
      </x:c>
      <x:c r="L782" s="1" t="n">
        <x:v>768</x:v>
      </x:c>
      <x:c r="M782" s="1" t="n">
        <x:v>0</x:v>
      </x:c>
      <x:c r="N782" s="1" t="n">
        <x:v>0</x:v>
      </x:c>
      <x:c r="O782" s="1" t="n">
        <x:v>1</x:v>
      </x:c>
      <x:c r="P782" s="1" t="n">
        <x:v>0</x:v>
      </x:c>
      <x:c r="Q782" s="1" t="n">
        <x:v>26</x:v>
      </x:c>
      <x:c r="R782" s="1" t="n">
        <x:v>3</x:v>
      </x:c>
      <x:c r="S782" s="1" t="n">
        <x:v>0.95</x:v>
      </x:c>
      <x:c r="T782" s="1" t="n">
        <x:v>5</x:v>
      </x:c>
      <x:c r="U782" s="1" t="s">
        <x:v>1884</x:v>
      </x:c>
      <x:c r="V782" s="15" t="n">
        <x:v>8908.63</x:v>
      </x:c>
      <x:c r="W782" s="1" t="n">
        <x:v>95.2</x:v>
      </x:c>
      <x:c r="X782" s="1" t="n">
        <x:v>0</x:v>
      </x:c>
      <x:c r="Y782" s="1" t="n">
        <x:v>0</x:v>
      </x:c>
      <x:c r="Z782" s="16" t="n">
        <x:f aca="0">MIN(100,ROUND(MIN(1,E782/10)*15+MIN(1,G782/120)*15+MIN(1,H782/3)*12+MIN(1,J782/2)*10+MIN(1,K782/60)*10+MIN(1,O782/2)*10+MIN(1,P782/2)*8+MIN(1,R782/12)*7+MIN(1,S782/4)*5+MIN(1,T782/8)*3+IF(U782="Unsupported",3,IF(U782="Limited Support",1,0))+IF(C782="Critical",2,IF(C782="High",1,0)),0))</x:f>
        <x:v>21</x:v>
      </x:c>
      <x:c r="AA782" s="1" t="str">
        <x:f aca="0">IF(Z782&gt;=70,"Critical",IF(Z782&gt;=50,"High",IF(Z782&gt;=30,"Medium","Routine")))</x:f>
        <x:v>Routine</x:v>
      </x:c>
      <x:c r="AB782" s="1" t="str">
        <x:f aca="0">IF(W782&gt;=85,"Passes score threshold only","Below score threshold")</x:f>
        <x:v>Passes score threshold only</x:v>
      </x:c>
      <x:c r="AC782" s="12" t="n">
        <x:v>1</x:v>
      </x:c>
      <x:c r="AD782" s="12"/>
      <x:c r="AE782" s="12" t="n">
        <x:v>768</x:v>
      </x:c>
    </x:row>
    <x:row r="783" ht="15" hidden="0" customHeight="1">
      <x:c r="A783" s="1" t="s">
        <x:v>3966</x:v>
      </x:c>
      <x:c r="B783" s="1" t="s">
        <x:v>1879</x:v>
      </x:c>
      <x:c r="C783" s="1" t="s">
        <x:v>1893</x:v>
      </x:c>
      <x:c r="D783" s="1" t="s">
        <x:v>1891</x:v>
      </x:c>
      <x:c r="E783" s="1" t="n">
        <x:v>4.2</x:v>
      </x:c>
      <x:c r="F783" s="1" t="n">
        <x:v>59.7</x:v>
      </x:c>
      <x:c r="G783" s="1" t="n">
        <x:v>0</x:v>
      </x:c>
      <x:c r="H783" s="1" t="n">
        <x:v>1</x:v>
      </x:c>
      <x:c r="I783" s="1" t="n">
        <x:v>1</x:v>
      </x:c>
      <x:c r="J783" s="1" t="n">
        <x:v>0</x:v>
      </x:c>
      <x:c r="K783" s="1" t="n">
        <x:v>10.3</x:v>
      </x:c>
      <x:c r="L783" s="1" t="n">
        <x:v>890</x:v>
      </x:c>
      <x:c r="M783" s="1" t="n">
        <x:v>1.6</x:v>
      </x:c>
      <x:c r="N783" s="1" t="n">
        <x:v>0</x:v>
      </x:c>
      <x:c r="O783" s="1" t="n">
        <x:v>0</x:v>
      </x:c>
      <x:c r="P783" s="1" t="n">
        <x:v>0</x:v>
      </x:c>
      <x:c r="Q783" s="1" t="n">
        <x:v>14</x:v>
      </x:c>
      <x:c r="R783" s="1" t="n">
        <x:v>3</x:v>
      </x:c>
      <x:c r="S783" s="1" t="n">
        <x:v>0.56</x:v>
      </x:c>
      <x:c r="T783" s="1" t="n">
        <x:v>4</x:v>
      </x:c>
      <x:c r="U783" s="1" t="s">
        <x:v>1884</x:v>
      </x:c>
      <x:c r="V783" s="15" t="n">
        <x:v>1957.2</x:v>
      </x:c>
      <x:c r="W783" s="1" t="n">
        <x:v>97.3</x:v>
      </x:c>
      <x:c r="X783" s="1" t="n">
        <x:v>0</x:v>
      </x:c>
      <x:c r="Y783" s="1" t="n">
        <x:v>0</x:v>
      </x:c>
      <x:c r="Z783" s="16" t="n">
        <x:f aca="0">MIN(100,ROUND(MIN(1,E783/10)*15+MIN(1,G783/120)*15+MIN(1,H783/3)*12+MIN(1,J783/2)*10+MIN(1,K783/60)*10+MIN(1,O783/2)*10+MIN(1,P783/2)*8+MIN(1,R783/12)*7+MIN(1,S783/4)*5+MIN(1,T783/8)*3+IF(U783="Unsupported",3,IF(U783="Limited Support",1,0))+IF(C783="Critical",2,IF(C783="High",1,0)),0))</x:f>
        <x:v>17</x:v>
      </x:c>
      <x:c r="AA783" s="1" t="str">
        <x:f aca="0">IF(Z783&gt;=70,"Critical",IF(Z783&gt;=50,"High",IF(Z783&gt;=30,"Medium","Routine")))</x:f>
        <x:v>Routine</x:v>
      </x:c>
      <x:c r="AB783" s="1" t="str">
        <x:f aca="0">IF(W783&gt;=85,"Passes score threshold only","Below score threshold")</x:f>
        <x:v>Passes score threshold only</x:v>
      </x:c>
      <x:c r="AC783" s="12" t="n">
        <x:v>2</x:v>
      </x:c>
      <x:c r="AD783" s="12" t="n">
        <x:v>890</x:v>
      </x:c>
      <x:c r="AE783" s="12" t="n">
        <x:v>41</x:v>
      </x:c>
    </x:row>
    <x:row r="784" ht="15" hidden="0" customHeight="1">
      <x:c r="A784" s="1" t="s">
        <x:v>1447</x:v>
      </x:c>
      <x:c r="B784" s="1" t="s">
        <x:v>1933</x:v>
      </x:c>
      <x:c r="C784" s="1" t="s">
        <x:v>1893</x:v>
      </x:c>
      <x:c r="D784" s="1" t="s">
        <x:v>1891</x:v>
      </x:c>
      <x:c r="E784" s="1" t="n">
        <x:v>1.87</x:v>
      </x:c>
      <x:c r="F784" s="1" t="n">
        <x:v>62.7</x:v>
      </x:c>
      <x:c r="G784" s="1" t="n">
        <x:v>0</x:v>
      </x:c>
      <x:c r="H784" s="1" t="n">
        <x:v>0</x:v>
      </x:c>
      <x:c r="I784" s="1" t="n">
        <x:v>0</x:v>
      </x:c>
      <x:c r="J784" s="1" t="n">
        <x:v>0</x:v>
      </x:c>
      <x:c r="K784" s="1" t="n">
        <x:v>0</x:v>
      </x:c>
      <x:c r="L784" s="1" t="n">
        <x:v>395</x:v>
      </x:c>
      <x:c r="M784" s="1" t="n">
        <x:v>0</x:v>
      </x:c>
      <x:c r="N784" s="1" t="n">
        <x:v>0</x:v>
      </x:c>
      <x:c r="O784" s="1" t="n">
        <x:v>0</x:v>
      </x:c>
      <x:c r="P784" s="1" t="n">
        <x:v>0</x:v>
      </x:c>
      <x:c r="Q784" s="1" t="n">
        <x:v>19</x:v>
      </x:c>
      <x:c r="R784" s="1" t="n">
        <x:v>1</x:v>
      </x:c>
      <x:c r="S784" s="1" t="n">
        <x:v>0</x:v>
      </x:c>
      <x:c r="T784" s="1" t="n">
        <x:v>3</x:v>
      </x:c>
      <x:c r="U784" s="1" t="s">
        <x:v>1884</x:v>
      </x:c>
      <x:c r="V784" s="15" t="n">
        <x:v>2204.31</x:v>
      </x:c>
      <x:c r="W784" s="1" t="n">
        <x:v>95.4</x:v>
      </x:c>
      <x:c r="X784" s="1" t="n">
        <x:v>0</x:v>
      </x:c>
      <x:c r="Y784" s="1" t="n">
        <x:v>0</x:v>
      </x:c>
      <x:c r="Z784" s="16" t="n">
        <x:f aca="0">MIN(100,ROUND(MIN(1,E784/10)*15+MIN(1,G784/120)*15+MIN(1,H784/3)*12+MIN(1,J784/2)*10+MIN(1,K784/60)*10+MIN(1,O784/2)*10+MIN(1,P784/2)*8+MIN(1,R784/12)*7+MIN(1,S784/4)*5+MIN(1,T784/8)*3+IF(U784="Unsupported",3,IF(U784="Limited Support",1,0))+IF(C784="Critical",2,IF(C784="High",1,0)),0))</x:f>
        <x:v>6</x:v>
      </x:c>
      <x:c r="AA784" s="1" t="str">
        <x:f aca="0">IF(Z784&gt;=70,"Critical",IF(Z784&gt;=50,"High",IF(Z784&gt;=30,"Medium","Routine")))</x:f>
        <x:v>Routine</x:v>
      </x:c>
      <x:c r="AB784" s="1" t="str">
        <x:f aca="0">IF(W784&gt;=85,"Passes score threshold only","Below score threshold")</x:f>
        <x:v>Passes score threshold only</x:v>
      </x:c>
      <x:c r="AC784" s="12" t="n">
        <x:v>1</x:v>
      </x:c>
      <x:c r="AD784" s="12"/>
      <x:c r="AE784" s="12" t="n">
        <x:v>395</x:v>
      </x:c>
    </x:row>
    <x:row r="785" ht="15" hidden="0" customHeight="1">
      <x:c r="A785" s="1" t="s">
        <x:v>1789</x:v>
      </x:c>
      <x:c r="B785" s="1" t="s">
        <x:v>1933</x:v>
      </x:c>
      <x:c r="C785" s="1" t="s">
        <x:v>1893</x:v>
      </x:c>
      <x:c r="D785" s="1" t="s">
        <x:v>1870</x:v>
      </x:c>
      <x:c r="E785" s="1" t="n">
        <x:v>2.35</x:v>
      </x:c>
      <x:c r="F785" s="1" t="n">
        <x:v>55.2</x:v>
      </x:c>
      <x:c r="G785" s="1" t="n">
        <x:v>230</x:v>
      </x:c>
      <x:c r="H785" s="1" t="n">
        <x:v>0</x:v>
      </x:c>
      <x:c r="I785" s="1" t="n">
        <x:v>1</x:v>
      </x:c>
      <x:c r="J785" s="1" t="n">
        <x:v>0</x:v>
      </x:c>
      <x:c r="K785" s="1" t="n">
        <x:v>0</x:v>
      </x:c>
      <x:c r="L785" s="1" t="n">
        <x:v>144</x:v>
      </x:c>
      <x:c r="M785" s="1" t="n">
        <x:v>1</x:v>
      </x:c>
      <x:c r="N785" s="1" t="n">
        <x:v>0</x:v>
      </x:c>
      <x:c r="O785" s="1" t="n">
        <x:v>0</x:v>
      </x:c>
      <x:c r="P785" s="1" t="n">
        <x:v>0</x:v>
      </x:c>
      <x:c r="Q785" s="1" t="n">
        <x:v>19</x:v>
      </x:c>
      <x:c r="R785" s="1" t="n">
        <x:v>3</x:v>
      </x:c>
      <x:c r="S785" s="1" t="n">
        <x:v>0.67</x:v>
      </x:c>
      <x:c r="T785" s="1" t="n">
        <x:v>3</x:v>
      </x:c>
      <x:c r="U785" s="1" t="s">
        <x:v>1884</x:v>
      </x:c>
      <x:c r="V785" s="15" t="n">
        <x:v>2401.49</x:v>
      </x:c>
      <x:c r="W785" s="1" t="n">
        <x:v>95.1</x:v>
      </x:c>
      <x:c r="X785" s="1" t="n">
        <x:v>0</x:v>
      </x:c>
      <x:c r="Y785" s="1" t="n">
        <x:v>0</x:v>
      </x:c>
      <x:c r="Z785" s="16" t="n">
        <x:f aca="0">MIN(100,ROUND(MIN(1,E785/10)*15+MIN(1,G785/120)*15+MIN(1,H785/3)*12+MIN(1,J785/2)*10+MIN(1,K785/60)*10+MIN(1,O785/2)*10+MIN(1,P785/2)*8+MIN(1,R785/12)*7+MIN(1,S785/4)*5+MIN(1,T785/8)*3+IF(U785="Unsupported",3,IF(U785="Limited Support",1,0))+IF(C785="Critical",2,IF(C785="High",1,0)),0))</x:f>
        <x:v>23</x:v>
      </x:c>
      <x:c r="AA785" s="1" t="str">
        <x:f aca="0">IF(Z785&gt;=70,"Critical",IF(Z785&gt;=50,"High",IF(Z785&gt;=30,"Medium","Routine")))</x:f>
        <x:v>Routine</x:v>
      </x:c>
      <x:c r="AB785" s="1" t="str">
        <x:f aca="0">IF(W785&gt;=85,"Passes score threshold only","Below score threshold")</x:f>
        <x:v>Passes score threshold only</x:v>
      </x:c>
      <x:c r="AC785" s="12" t="n">
        <x:v>1</x:v>
      </x:c>
      <x:c r="AD785" s="12"/>
      <x:c r="AE785" s="12" t="n">
        <x:v>144</x:v>
      </x:c>
    </x:row>
    <x:row r="786" ht="15" hidden="0" customHeight="1">
      <x:c r="A786" s="1" t="s">
        <x:v>1450</x:v>
      </x:c>
      <x:c r="B786" s="1" t="s">
        <x:v>1915</x:v>
      </x:c>
      <x:c r="C786" s="1" t="s">
        <x:v>1902</x:v>
      </x:c>
      <x:c r="D786" s="1" t="s">
        <x:v>1891</x:v>
      </x:c>
      <x:c r="E786" s="1" t="n">
        <x:v>6.93</x:v>
      </x:c>
      <x:c r="F786" s="1" t="n">
        <x:v>59.5</x:v>
      </x:c>
      <x:c r="G786" s="1" t="n">
        <x:v>0</x:v>
      </x:c>
      <x:c r="H786" s="1" t="n">
        <x:v>0</x:v>
      </x:c>
      <x:c r="I786" s="1" t="n">
        <x:v>0</x:v>
      </x:c>
      <x:c r="J786" s="1" t="n">
        <x:v>0</x:v>
      </x:c>
      <x:c r="K786" s="1" t="n">
        <x:v>0</x:v>
      </x:c>
      <x:c r="L786" s="1" t="n">
        <x:v>999</x:v>
      </x:c>
      <x:c r="M786" s="1" t="n">
        <x:v>0</x:v>
      </x:c>
      <x:c r="N786" s="1" t="n">
        <x:v>0</x:v>
      </x:c>
      <x:c r="O786" s="1" t="n">
        <x:v>0</x:v>
      </x:c>
      <x:c r="P786" s="1" t="n">
        <x:v>0</x:v>
      </x:c>
      <x:c r="Q786" s="1" t="n">
        <x:v>17</x:v>
      </x:c>
      <x:c r="R786" s="1" t="n">
        <x:v>0</x:v>
      </x:c>
      <x:c r="S786" s="1" t="n">
        <x:v>0.55</x:v>
      </x:c>
      <x:c r="T786" s="1" t="n">
        <x:v>3</x:v>
      </x:c>
      <x:c r="U786" s="1" t="s">
        <x:v>1884</x:v>
      </x:c>
      <x:c r="V786" s="15" t="n">
        <x:v>27470.4</x:v>
      </x:c>
      <x:c r="W786" s="1" t="n">
        <x:v>98.6</x:v>
      </x:c>
      <x:c r="X786" s="1" t="n">
        <x:v>0</x:v>
      </x:c>
      <x:c r="Y786" s="1" t="n">
        <x:v>0</x:v>
      </x:c>
      <x:c r="Z786" s="16" t="n">
        <x:f aca="0">MIN(100,ROUND(MIN(1,E786/10)*15+MIN(1,G786/120)*15+MIN(1,H786/3)*12+MIN(1,J786/2)*10+MIN(1,K786/60)*10+MIN(1,O786/2)*10+MIN(1,P786/2)*8+MIN(1,R786/12)*7+MIN(1,S786/4)*5+MIN(1,T786/8)*3+IF(U786="Unsupported",3,IF(U786="Limited Support",1,0))+IF(C786="Critical",2,IF(C786="High",1,0)),0))</x:f>
        <x:v>14</x:v>
      </x:c>
      <x:c r="AA786" s="1" t="str">
        <x:f aca="0">IF(Z786&gt;=70,"Critical",IF(Z786&gt;=50,"High",IF(Z786&gt;=30,"Medium","Routine")))</x:f>
        <x:v>Routine</x:v>
      </x:c>
      <x:c r="AB786" s="1" t="str">
        <x:f aca="0">IF(W786&gt;=85,"Passes score threshold only","Below score threshold")</x:f>
        <x:v>Passes score threshold only</x:v>
      </x:c>
      <x:c r="AC786" s="12" t="n">
        <x:v>0</x:v>
      </x:c>
      <x:c r="AD786" s="12"/>
      <x:c r="AE786" s="12"/>
    </x:row>
    <x:row r="787" ht="15" hidden="0" customHeight="1">
      <x:c r="A787" s="1" t="s">
        <x:v>1452</x:v>
      </x:c>
      <x:c r="B787" s="1" t="s">
        <x:v>2010</x:v>
      </x:c>
      <x:c r="C787" s="1" t="s">
        <x:v>1872</x:v>
      </x:c>
      <x:c r="D787" s="1" t="s">
        <x:v>1911</x:v>
      </x:c>
      <x:c r="E787" s="1" t="n">
        <x:v>6.1</x:v>
      </x:c>
      <x:c r="F787" s="1" t="n">
        <x:v>70.7</x:v>
      </x:c>
      <x:c r="G787" s="1" t="n">
        <x:v>0</x:v>
      </x:c>
      <x:c r="H787" s="1" t="n">
        <x:v>0</x:v>
      </x:c>
      <x:c r="I787" s="1" t="n">
        <x:v>0</x:v>
      </x:c>
      <x:c r="J787" s="1" t="n">
        <x:v>0</x:v>
      </x:c>
      <x:c r="K787" s="1" t="n">
        <x:v>0</x:v>
      </x:c>
      <x:c r="L787" s="1" t="n">
        <x:v>221</x:v>
      </x:c>
      <x:c r="M787" s="1" t="n">
        <x:v>0</x:v>
      </x:c>
      <x:c r="N787" s="1" t="n">
        <x:v>0</x:v>
      </x:c>
      <x:c r="O787" s="1" t="n">
        <x:v>0</x:v>
      </x:c>
      <x:c r="P787" s="1" t="n">
        <x:v>0</x:v>
      </x:c>
      <x:c r="Q787" s="1" t="n">
        <x:v>27</x:v>
      </x:c>
      <x:c r="R787" s="1" t="n">
        <x:v>4</x:v>
      </x:c>
      <x:c r="S787" s="1" t="n">
        <x:v>1.69</x:v>
      </x:c>
      <x:c r="T787" s="1" t="n">
        <x:v>4</x:v>
      </x:c>
      <x:c r="U787" s="1" t="s">
        <x:v>1884</x:v>
      </x:c>
      <x:c r="V787" s="15" t="n">
        <x:v>2865.18</x:v>
      </x:c>
      <x:c r="W787" s="1" t="n">
        <x:v>96.7</x:v>
      </x:c>
      <x:c r="X787" s="1" t="n">
        <x:v>0</x:v>
      </x:c>
      <x:c r="Y787" s="1" t="n">
        <x:v>0</x:v>
      </x:c>
      <x:c r="Z787" s="16" t="n">
        <x:f aca="0">MIN(100,ROUND(MIN(1,E787/10)*15+MIN(1,G787/120)*15+MIN(1,H787/3)*12+MIN(1,J787/2)*10+MIN(1,K787/60)*10+MIN(1,O787/2)*10+MIN(1,P787/2)*8+MIN(1,R787/12)*7+MIN(1,S787/4)*5+MIN(1,T787/8)*3+IF(U787="Unsupported",3,IF(U787="Limited Support",1,0))+IF(C787="Critical",2,IF(C787="High",1,0)),0))</x:f>
        <x:v>15</x:v>
      </x:c>
      <x:c r="AA787" s="1" t="str">
        <x:f aca="0">IF(Z787&gt;=70,"Critical",IF(Z787&gt;=50,"High",IF(Z787&gt;=30,"Medium","Routine")))</x:f>
        <x:v>Routine</x:v>
      </x:c>
      <x:c r="AB787" s="1" t="str">
        <x:f aca="0">IF(W787&gt;=85,"Passes score threshold only","Below score threshold")</x:f>
        <x:v>Passes score threshold only</x:v>
      </x:c>
      <x:c r="AC787" s="12" t="n">
        <x:v>3</x:v>
      </x:c>
      <x:c r="AD787" s="12" t="n">
        <x:v>221</x:v>
      </x:c>
      <x:c r="AE787" s="12" t="n">
        <x:v>464</x:v>
      </x:c>
    </x:row>
    <x:row r="788" ht="15" hidden="0" customHeight="1">
      <x:c r="A788" s="1" t="s">
        <x:v>3977</x:v>
      </x:c>
      <x:c r="B788" s="1" t="s">
        <x:v>1897</x:v>
      </x:c>
      <x:c r="C788" s="1" t="s">
        <x:v>1902</x:v>
      </x:c>
      <x:c r="D788" s="1" t="s">
        <x:v>1870</x:v>
      </x:c>
      <x:c r="E788" s="1" t="n">
        <x:v>4.87</x:v>
      </x:c>
      <x:c r="F788" s="1" t="n">
        <x:v>18.2</x:v>
      </x:c>
      <x:c r="G788" s="1" t="n">
        <x:v>135</x:v>
      </x:c>
      <x:c r="H788" s="1" t="n">
        <x:v>0</x:v>
      </x:c>
      <x:c r="I788" s="1" t="n">
        <x:v>0</x:v>
      </x:c>
      <x:c r="J788" s="1" t="n">
        <x:v>0</x:v>
      </x:c>
      <x:c r="K788" s="1" t="n">
        <x:v>0</x:v>
      </x:c>
      <x:c r="L788" s="1" t="n">
        <x:v>999</x:v>
      </x:c>
      <x:c r="M788" s="1" t="n">
        <x:v>0</x:v>
      </x:c>
      <x:c r="N788" s="1" t="n">
        <x:v>0</x:v>
      </x:c>
      <x:c r="O788" s="1" t="n">
        <x:v>0</x:v>
      </x:c>
      <x:c r="P788" s="1" t="n">
        <x:v>0</x:v>
      </x:c>
      <x:c r="Q788" s="1" t="n">
        <x:v>3</x:v>
      </x:c>
      <x:c r="R788" s="1" t="n">
        <x:v>1</x:v>
      </x:c>
      <x:c r="S788" s="1" t="n">
        <x:v>0.9</x:v>
      </x:c>
      <x:c r="T788" s="1" t="n">
        <x:v>0</x:v>
      </x:c>
      <x:c r="U788" s="1" t="s">
        <x:v>1884</x:v>
      </x:c>
      <x:c r="V788" s="15" t="n">
        <x:v>16044.73</x:v>
      </x:c>
      <x:c r="W788" s="1" t="n">
        <x:v>97.3</x:v>
      </x:c>
      <x:c r="X788" s="1" t="n">
        <x:v>0</x:v>
      </x:c>
      <x:c r="Y788" s="1" t="n">
        <x:v>0</x:v>
      </x:c>
      <x:c r="Z788" s="16" t="n">
        <x:f aca="0">MIN(100,ROUND(MIN(1,E788/10)*15+MIN(1,G788/120)*15+MIN(1,H788/3)*12+MIN(1,J788/2)*10+MIN(1,K788/60)*10+MIN(1,O788/2)*10+MIN(1,P788/2)*8+MIN(1,R788/12)*7+MIN(1,S788/4)*5+MIN(1,T788/8)*3+IF(U788="Unsupported",3,IF(U788="Limited Support",1,0))+IF(C788="Critical",2,IF(C788="High",1,0)),0))</x:f>
        <x:v>26</x:v>
      </x:c>
      <x:c r="AA788" s="1" t="str">
        <x:f aca="0">IF(Z788&gt;=70,"Critical",IF(Z788&gt;=50,"High",IF(Z788&gt;=30,"Medium","Routine")))</x:f>
        <x:v>Routine</x:v>
      </x:c>
      <x:c r="AB788" s="1" t="str">
        <x:f aca="0">IF(W788&gt;=85,"Passes score threshold only","Below score threshold")</x:f>
        <x:v>Passes score threshold only</x:v>
      </x:c>
      <x:c r="AC788" s="12" t="n">
        <x:v>0</x:v>
      </x:c>
      <x:c r="AD788" s="12"/>
      <x:c r="AE788" s="12"/>
    </x:row>
    <x:row r="789" ht="15" hidden="0" customHeight="1">
      <x:c r="A789" s="1" t="s">
        <x:v>3980</x:v>
      </x:c>
      <x:c r="B789" s="1" t="s">
        <x:v>1945</x:v>
      </x:c>
      <x:c r="C789" s="1" t="s">
        <x:v>1902</x:v>
      </x:c>
      <x:c r="D789" s="1" t="s">
        <x:v>1870</x:v>
      </x:c>
      <x:c r="E789" s="1" t="n">
        <x:v>7.1</x:v>
      </x:c>
      <x:c r="F789" s="1" t="n">
        <x:v>53.3</x:v>
      </x:c>
      <x:c r="G789" s="1" t="n">
        <x:v>75</x:v>
      </x:c>
      <x:c r="H789" s="1" t="n">
        <x:v>0</x:v>
      </x:c>
      <x:c r="I789" s="1" t="n">
        <x:v>0</x:v>
      </x:c>
      <x:c r="J789" s="1" t="n">
        <x:v>0</x:v>
      </x:c>
      <x:c r="K789" s="1" t="n">
        <x:v>0</x:v>
      </x:c>
      <x:c r="L789" s="1" t="n">
        <x:v>999</x:v>
      </x:c>
      <x:c r="M789" s="1" t="n">
        <x:v>0</x:v>
      </x:c>
      <x:c r="N789" s="1" t="n">
        <x:v>0</x:v>
      </x:c>
      <x:c r="O789" s="1" t="n">
        <x:v>0</x:v>
      </x:c>
      <x:c r="P789" s="1" t="n">
        <x:v>0</x:v>
      </x:c>
      <x:c r="Q789" s="1" t="n">
        <x:v>21</x:v>
      </x:c>
      <x:c r="R789" s="1" t="n">
        <x:v>1</x:v>
      </x:c>
      <x:c r="S789" s="1" t="n">
        <x:v>1.32</x:v>
      </x:c>
      <x:c r="T789" s="1" t="n">
        <x:v>0</x:v>
      </x:c>
      <x:c r="U789" s="1" t="s">
        <x:v>1907</x:v>
      </x:c>
      <x:c r="V789" s="15" t="n">
        <x:v>2790.82</x:v>
      </x:c>
      <x:c r="W789" s="1" t="n">
        <x:v>91.5</x:v>
      </x:c>
      <x:c r="X789" s="1" t="n">
        <x:v>0</x:v>
      </x:c>
      <x:c r="Y789" s="1" t="n">
        <x:v>0</x:v>
      </x:c>
      <x:c r="Z789" s="16" t="n">
        <x:f aca="0">MIN(100,ROUND(MIN(1,E789/10)*15+MIN(1,G789/120)*15+MIN(1,H789/3)*12+MIN(1,J789/2)*10+MIN(1,K789/60)*10+MIN(1,O789/2)*10+MIN(1,P789/2)*8+MIN(1,R789/12)*7+MIN(1,S789/4)*5+MIN(1,T789/8)*3+IF(U789="Unsupported",3,IF(U789="Limited Support",1,0))+IF(C789="Critical",2,IF(C789="High",1,0)),0))</x:f>
        <x:v>25</x:v>
      </x:c>
      <x:c r="AA789" s="1" t="str">
        <x:f aca="0">IF(Z789&gt;=70,"Critical",IF(Z789&gt;=50,"High",IF(Z789&gt;=30,"Medium","Routine")))</x:f>
        <x:v>Routine</x:v>
      </x:c>
      <x:c r="AB789" s="1" t="str">
        <x:f aca="0">IF(W789&gt;=85,"Passes score threshold only","Below score threshold")</x:f>
        <x:v>Passes score threshold only</x:v>
      </x:c>
      <x:c r="AC789" s="12" t="n">
        <x:v>0</x:v>
      </x:c>
      <x:c r="AD789" s="12"/>
      <x:c r="AE789" s="12"/>
    </x:row>
    <x:row r="790" ht="15" hidden="0" customHeight="1">
      <x:c r="A790" s="1" t="s">
        <x:v>3983</x:v>
      </x:c>
      <x:c r="B790" s="1" t="s">
        <x:v>1945</x:v>
      </x:c>
      <x:c r="C790" s="1" t="s">
        <x:v>1902</x:v>
      </x:c>
      <x:c r="D790" s="1" t="s">
        <x:v>1870</x:v>
      </x:c>
      <x:c r="E790" s="1" t="n">
        <x:v>2.51</x:v>
      </x:c>
      <x:c r="F790" s="1" t="n">
        <x:v>62.1</x:v>
      </x:c>
      <x:c r="G790" s="1" t="n">
        <x:v>0</x:v>
      </x:c>
      <x:c r="H790" s="1" t="n">
        <x:v>0</x:v>
      </x:c>
      <x:c r="I790" s="1" t="n">
        <x:v>0</x:v>
      </x:c>
      <x:c r="J790" s="1" t="n">
        <x:v>0</x:v>
      </x:c>
      <x:c r="K790" s="1" t="n">
        <x:v>0</x:v>
      </x:c>
      <x:c r="L790" s="1" t="n">
        <x:v>999</x:v>
      </x:c>
      <x:c r="M790" s="1" t="n">
        <x:v>0</x:v>
      </x:c>
      <x:c r="N790" s="1" t="n">
        <x:v>0</x:v>
      </x:c>
      <x:c r="O790" s="1" t="n">
        <x:v>0</x:v>
      </x:c>
      <x:c r="P790" s="1" t="n">
        <x:v>0</x:v>
      </x:c>
      <x:c r="Q790" s="1" t="n">
        <x:v>7</x:v>
      </x:c>
      <x:c r="R790" s="1" t="n">
        <x:v>0</x:v>
      </x:c>
      <x:c r="S790" s="1" t="n">
        <x:v>0.08</x:v>
      </x:c>
      <x:c r="T790" s="1" t="n">
        <x:v>1</x:v>
      </x:c>
      <x:c r="U790" s="1" t="s">
        <x:v>1884</x:v>
      </x:c>
      <x:c r="V790" s="15" t="n">
        <x:v>2509.05</x:v>
      </x:c>
      <x:c r="W790" s="1" t="n">
        <x:v>92.5</x:v>
      </x:c>
      <x:c r="X790" s="1" t="n">
        <x:v>0</x:v>
      </x:c>
      <x:c r="Y790" s="1" t="n">
        <x:v>1</x:v>
      </x:c>
      <x:c r="Z790" s="16" t="n">
        <x:f aca="0">MIN(100,ROUND(MIN(1,E790/10)*15+MIN(1,G790/120)*15+MIN(1,H790/3)*12+MIN(1,J790/2)*10+MIN(1,K790/60)*10+MIN(1,O790/2)*10+MIN(1,P790/2)*8+MIN(1,R790/12)*7+MIN(1,S790/4)*5+MIN(1,T790/8)*3+IF(U790="Unsupported",3,IF(U790="Limited Support",1,0))+IF(C790="Critical",2,IF(C790="High",1,0)),0))</x:f>
        <x:v>6</x:v>
      </x:c>
      <x:c r="AA790" s="1" t="str">
        <x:f aca="0">IF(Z790&gt;=70,"Critical",IF(Z790&gt;=50,"High",IF(Z790&gt;=30,"Medium","Routine")))</x:f>
        <x:v>Routine</x:v>
      </x:c>
      <x:c r="AB790" s="1" t="str">
        <x:f aca="0">IF(W790&gt;=85,"Passes score threshold only","Below score threshold")</x:f>
        <x:v>Passes score threshold only</x:v>
      </x:c>
      <x:c r="AC790" s="12" t="n">
        <x:v>0</x:v>
      </x:c>
      <x:c r="AD790" s="12"/>
      <x:c r="AE790" s="12"/>
    </x:row>
    <x:row r="791" ht="15" hidden="0" customHeight="1">
      <x:c r="A791" s="1" t="s">
        <x:v>1454</x:v>
      </x:c>
      <x:c r="B791" s="1" t="s">
        <x:v>1866</x:v>
      </x:c>
      <x:c r="C791" s="1" t="s">
        <x:v>1872</x:v>
      </x:c>
      <x:c r="D791" s="1" t="s">
        <x:v>1870</x:v>
      </x:c>
      <x:c r="E791" s="1" t="n">
        <x:v>6.83</x:v>
      </x:c>
      <x:c r="F791" s="1" t="n">
        <x:v>48.2</x:v>
      </x:c>
      <x:c r="G791" s="1" t="n">
        <x:v>176</x:v>
      </x:c>
      <x:c r="H791" s="1" t="n">
        <x:v>0</x:v>
      </x:c>
      <x:c r="I791" s="1" t="n">
        <x:v>0</x:v>
      </x:c>
      <x:c r="J791" s="1" t="n">
        <x:v>0</x:v>
      </x:c>
      <x:c r="K791" s="1" t="n">
        <x:v>0</x:v>
      </x:c>
      <x:c r="L791" s="1" t="n">
        <x:v>999</x:v>
      </x:c>
      <x:c r="M791" s="1" t="n">
        <x:v>0</x:v>
      </x:c>
      <x:c r="N791" s="1" t="n">
        <x:v>0</x:v>
      </x:c>
      <x:c r="O791" s="1" t="n">
        <x:v>0</x:v>
      </x:c>
      <x:c r="P791" s="1" t="n">
        <x:v>0</x:v>
      </x:c>
      <x:c r="Q791" s="1" t="n">
        <x:v>24</x:v>
      </x:c>
      <x:c r="R791" s="1" t="n">
        <x:v>2</x:v>
      </x:c>
      <x:c r="S791" s="1" t="n">
        <x:v>1.04</x:v>
      </x:c>
      <x:c r="T791" s="1" t="n">
        <x:v>2</x:v>
      </x:c>
      <x:c r="U791" s="1" t="s">
        <x:v>1907</x:v>
      </x:c>
      <x:c r="V791" s="15" t="n">
        <x:v>55251.9</x:v>
      </x:c>
      <x:c r="W791" s="1" t="n">
        <x:v>93.7</x:v>
      </x:c>
      <x:c r="X791" s="1" t="n">
        <x:v>0</x:v>
      </x:c>
      <x:c r="Y791" s="1" t="n">
        <x:v>0</x:v>
      </x:c>
      <x:c r="Z791" s="16" t="n">
        <x:f aca="0">MIN(100,ROUND(MIN(1,E791/10)*15+MIN(1,G791/120)*15+MIN(1,H791/3)*12+MIN(1,J791/2)*10+MIN(1,K791/60)*10+MIN(1,O791/2)*10+MIN(1,P791/2)*8+MIN(1,R791/12)*7+MIN(1,S791/4)*5+MIN(1,T791/8)*3+IF(U791="Unsupported",3,IF(U791="Limited Support",1,0))+IF(C791="Critical",2,IF(C791="High",1,0)),0))</x:f>
        <x:v>29</x:v>
      </x:c>
      <x:c r="AA791" s="1" t="str">
        <x:f aca="0">IF(Z791&gt;=70,"Critical",IF(Z791&gt;=50,"High",IF(Z791&gt;=30,"Medium","Routine")))</x:f>
        <x:v>Routine</x:v>
      </x:c>
      <x:c r="AB791" s="1" t="str">
        <x:f aca="0">IF(W791&gt;=85,"Passes score threshold only","Below score threshold")</x:f>
        <x:v>Passes score threshold only</x:v>
      </x:c>
      <x:c r="AC791" s="12" t="n">
        <x:v>0</x:v>
      </x:c>
      <x:c r="AD791" s="12"/>
      <x:c r="AE791" s="12"/>
    </x:row>
    <x:row r="792" ht="15" hidden="0" customHeight="1">
      <x:c r="A792" s="1" t="s">
        <x:v>1456</x:v>
      </x:c>
      <x:c r="B792" s="1" t="s">
        <x:v>1927</x:v>
      </x:c>
      <x:c r="C792" s="1" t="s">
        <x:v>1893</x:v>
      </x:c>
      <x:c r="D792" s="1" t="s">
        <x:v>1891</x:v>
      </x:c>
      <x:c r="E792" s="1" t="n">
        <x:v>0.81</x:v>
      </x:c>
      <x:c r="F792" s="1" t="n">
        <x:v>68.5</x:v>
      </x:c>
      <x:c r="G792" s="1" t="n">
        <x:v>114</x:v>
      </x:c>
      <x:c r="H792" s="1" t="n">
        <x:v>0</x:v>
      </x:c>
      <x:c r="I792" s="1" t="n">
        <x:v>0</x:v>
      </x:c>
      <x:c r="J792" s="1" t="n">
        <x:v>0</x:v>
      </x:c>
      <x:c r="K792" s="1" t="n">
        <x:v>0</x:v>
      </x:c>
      <x:c r="L792" s="1" t="n">
        <x:v>999</x:v>
      </x:c>
      <x:c r="M792" s="1" t="n">
        <x:v>0</x:v>
      </x:c>
      <x:c r="N792" s="1" t="n">
        <x:v>0</x:v>
      </x:c>
      <x:c r="O792" s="1" t="n">
        <x:v>0</x:v>
      </x:c>
      <x:c r="P792" s="1" t="n">
        <x:v>0</x:v>
      </x:c>
      <x:c r="Q792" s="1" t="n">
        <x:v>23</x:v>
      </x:c>
      <x:c r="R792" s="1" t="n">
        <x:v>2</x:v>
      </x:c>
      <x:c r="S792" s="1" t="n">
        <x:v>0.4</x:v>
      </x:c>
      <x:c r="T792" s="1" t="n">
        <x:v>4</x:v>
      </x:c>
      <x:c r="U792" s="1" t="s">
        <x:v>1884</x:v>
      </x:c>
      <x:c r="V792" s="15" t="n">
        <x:v>11110.11</x:v>
      </x:c>
      <x:c r="W792" s="1" t="n">
        <x:v>95.8</x:v>
      </x:c>
      <x:c r="X792" s="1" t="n">
        <x:v>0</x:v>
      </x:c>
      <x:c r="Y792" s="1" t="n">
        <x:v>0</x:v>
      </x:c>
      <x:c r="Z792" s="16" t="n">
        <x:f aca="0">MIN(100,ROUND(MIN(1,E792/10)*15+MIN(1,G792/120)*15+MIN(1,H792/3)*12+MIN(1,J792/2)*10+MIN(1,K792/60)*10+MIN(1,O792/2)*10+MIN(1,P792/2)*8+MIN(1,R792/12)*7+MIN(1,S792/4)*5+MIN(1,T792/8)*3+IF(U792="Unsupported",3,IF(U792="Limited Support",1,0))+IF(C792="Critical",2,IF(C792="High",1,0)),0))</x:f>
        <x:v>20</x:v>
      </x:c>
      <x:c r="AA792" s="1" t="str">
        <x:f aca="0">IF(Z792&gt;=70,"Critical",IF(Z792&gt;=50,"High",IF(Z792&gt;=30,"Medium","Routine")))</x:f>
        <x:v>Routine</x:v>
      </x:c>
      <x:c r="AB792" s="1" t="str">
        <x:f aca="0">IF(W792&gt;=85,"Passes score threshold only","Below score threshold")</x:f>
        <x:v>Passes score threshold only</x:v>
      </x:c>
      <x:c r="AC792" s="12" t="n">
        <x:v>0</x:v>
      </x:c>
      <x:c r="AD792" s="12"/>
      <x:c r="AE792" s="12"/>
    </x:row>
    <x:row r="793" ht="15" hidden="0" customHeight="1">
      <x:c r="A793" s="1" t="s">
        <x:v>1457</x:v>
      </x:c>
      <x:c r="B793" s="1" t="s">
        <x:v>1933</x:v>
      </x:c>
      <x:c r="C793" s="1" t="s">
        <x:v>1893</x:v>
      </x:c>
      <x:c r="D793" s="1" t="s">
        <x:v>1891</x:v>
      </x:c>
      <x:c r="E793" s="1" t="n">
        <x:v>2.31</x:v>
      </x:c>
      <x:c r="F793" s="1" t="n">
        <x:v>42.2</x:v>
      </x:c>
      <x:c r="G793" s="1" t="n">
        <x:v>59</x:v>
      </x:c>
      <x:c r="H793" s="1" t="n">
        <x:v>0</x:v>
      </x:c>
      <x:c r="I793" s="1" t="n">
        <x:v>0</x:v>
      </x:c>
      <x:c r="J793" s="1" t="n">
        <x:v>0</x:v>
      </x:c>
      <x:c r="K793" s="1" t="n">
        <x:v>0</x:v>
      </x:c>
      <x:c r="L793" s="1" t="n">
        <x:v>999</x:v>
      </x:c>
      <x:c r="M793" s="1" t="n">
        <x:v>0</x:v>
      </x:c>
      <x:c r="N793" s="1" t="n">
        <x:v>0</x:v>
      </x:c>
      <x:c r="O793" s="1" t="n">
        <x:v>0</x:v>
      </x:c>
      <x:c r="P793" s="1" t="n">
        <x:v>0</x:v>
      </x:c>
      <x:c r="Q793" s="1" t="n">
        <x:v>13</x:v>
      </x:c>
      <x:c r="R793" s="1" t="n">
        <x:v>0</x:v>
      </x:c>
      <x:c r="S793" s="1" t="n">
        <x:v>0.02</x:v>
      </x:c>
      <x:c r="T793" s="1" t="n">
        <x:v>4</x:v>
      </x:c>
      <x:c r="U793" s="1" t="s">
        <x:v>1884</x:v>
      </x:c>
      <x:c r="V793" s="15" t="n">
        <x:v>2102.56</x:v>
      </x:c>
      <x:c r="W793" s="1" t="n">
        <x:v>94.6</x:v>
      </x:c>
      <x:c r="X793" s="1" t="n">
        <x:v>0</x:v>
      </x:c>
      <x:c r="Y793" s="1" t="n">
        <x:v>0</x:v>
      </x:c>
      <x:c r="Z793" s="16" t="n">
        <x:f aca="0">MIN(100,ROUND(MIN(1,E793/10)*15+MIN(1,G793/120)*15+MIN(1,H793/3)*12+MIN(1,J793/2)*10+MIN(1,K793/60)*10+MIN(1,O793/2)*10+MIN(1,P793/2)*8+MIN(1,R793/12)*7+MIN(1,S793/4)*5+MIN(1,T793/8)*3+IF(U793="Unsupported",3,IF(U793="Limited Support",1,0))+IF(C793="Critical",2,IF(C793="High",1,0)),0))</x:f>
        <x:v>13</x:v>
      </x:c>
      <x:c r="AA793" s="1" t="str">
        <x:f aca="0">IF(Z793&gt;=70,"Critical",IF(Z793&gt;=50,"High",IF(Z793&gt;=30,"Medium","Routine")))</x:f>
        <x:v>Routine</x:v>
      </x:c>
      <x:c r="AB793" s="1" t="str">
        <x:f aca="0">IF(W793&gt;=85,"Passes score threshold only","Below score threshold")</x:f>
        <x:v>Passes score threshold only</x:v>
      </x:c>
      <x:c r="AC793" s="12" t="n">
        <x:v>0</x:v>
      </x:c>
      <x:c r="AD793" s="12"/>
      <x:c r="AE793" s="12"/>
    </x:row>
    <x:row r="794" ht="15" hidden="0" customHeight="1">
      <x:c r="A794" s="1" t="s">
        <x:v>1459</x:v>
      </x:c>
      <x:c r="B794" s="1" t="s">
        <x:v>1933</x:v>
      </x:c>
      <x:c r="C794" s="1" t="s">
        <x:v>1872</x:v>
      </x:c>
      <x:c r="D794" s="1" t="s">
        <x:v>1870</x:v>
      </x:c>
      <x:c r="E794" s="1" t="n">
        <x:v>2.83</x:v>
      </x:c>
      <x:c r="F794" s="1" t="n">
        <x:v>48.1</x:v>
      </x:c>
      <x:c r="G794" s="1" t="n">
        <x:v>0</x:v>
      </x:c>
      <x:c r="H794" s="1" t="n">
        <x:v>0</x:v>
      </x:c>
      <x:c r="I794" s="1" t="n">
        <x:v>0</x:v>
      </x:c>
      <x:c r="J794" s="1" t="n">
        <x:v>0</x:v>
      </x:c>
      <x:c r="K794" s="1" t="n">
        <x:v>0</x:v>
      </x:c>
      <x:c r="L794" s="1" t="n">
        <x:v>999</x:v>
      </x:c>
      <x:c r="M794" s="1" t="n">
        <x:v>0</x:v>
      </x:c>
      <x:c r="N794" s="1" t="n">
        <x:v>0</x:v>
      </x:c>
      <x:c r="O794" s="1" t="n">
        <x:v>0</x:v>
      </x:c>
      <x:c r="P794" s="1" t="n">
        <x:v>0</x:v>
      </x:c>
      <x:c r="Q794" s="1" t="n">
        <x:v>20</x:v>
      </x:c>
      <x:c r="R794" s="1" t="n">
        <x:v>0</x:v>
      </x:c>
      <x:c r="S794" s="1" t="n">
        <x:v>0.5</x:v>
      </x:c>
      <x:c r="T794" s="1" t="n">
        <x:v>1</x:v>
      </x:c>
      <x:c r="U794" s="1" t="s">
        <x:v>1884</x:v>
      </x:c>
      <x:c r="V794" s="15" t="n">
        <x:v>2075.84</x:v>
      </x:c>
      <x:c r="W794" s="1" t="n">
        <x:v>97.4</x:v>
      </x:c>
      <x:c r="X794" s="1" t="n">
        <x:v>0</x:v>
      </x:c>
      <x:c r="Y794" s="1" t="n">
        <x:v>0</x:v>
      </x:c>
      <x:c r="Z794" s="16" t="n">
        <x:f aca="0">MIN(100,ROUND(MIN(1,E794/10)*15+MIN(1,G794/120)*15+MIN(1,H794/3)*12+MIN(1,J794/2)*10+MIN(1,K794/60)*10+MIN(1,O794/2)*10+MIN(1,P794/2)*8+MIN(1,R794/12)*7+MIN(1,S794/4)*5+MIN(1,T794/8)*3+IF(U794="Unsupported",3,IF(U794="Limited Support",1,0))+IF(C794="Critical",2,IF(C794="High",1,0)),0))</x:f>
        <x:v>5</x:v>
      </x:c>
      <x:c r="AA794" s="1" t="str">
        <x:f aca="0">IF(Z794&gt;=70,"Critical",IF(Z794&gt;=50,"High",IF(Z794&gt;=30,"Medium","Routine")))</x:f>
        <x:v>Routine</x:v>
      </x:c>
      <x:c r="AB794" s="1" t="str">
        <x:f aca="0">IF(W794&gt;=85,"Passes score threshold only","Below score threshold")</x:f>
        <x:v>Passes score threshold only</x:v>
      </x:c>
      <x:c r="AC794" s="12" t="n">
        <x:v>0</x:v>
      </x:c>
      <x:c r="AD794" s="12"/>
      <x:c r="AE794" s="12"/>
    </x:row>
    <x:row r="795" ht="15" hidden="0" customHeight="1">
      <x:c r="A795" s="1" t="s">
        <x:v>1461</x:v>
      </x:c>
      <x:c r="B795" s="1" t="s">
        <x:v>1997</x:v>
      </x:c>
      <x:c r="C795" s="1" t="s">
        <x:v>1902</x:v>
      </x:c>
      <x:c r="D795" s="1" t="s">
        <x:v>1911</x:v>
      </x:c>
      <x:c r="E795" s="1" t="n">
        <x:v>2.75</x:v>
      </x:c>
      <x:c r="F795" s="1" t="n">
        <x:v>32.7</x:v>
      </x:c>
      <x:c r="G795" s="1" t="n">
        <x:v>0</x:v>
      </x:c>
      <x:c r="H795" s="1" t="n">
        <x:v>0</x:v>
      </x:c>
      <x:c r="I795" s="1" t="n">
        <x:v>0</x:v>
      </x:c>
      <x:c r="J795" s="1" t="n">
        <x:v>0</x:v>
      </x:c>
      <x:c r="K795" s="1" t="n">
        <x:v>0</x:v>
      </x:c>
      <x:c r="L795" s="1" t="n">
        <x:v>999</x:v>
      </x:c>
      <x:c r="M795" s="1" t="n">
        <x:v>0</x:v>
      </x:c>
      <x:c r="N795" s="1" t="n">
        <x:v>0</x:v>
      </x:c>
      <x:c r="O795" s="1" t="n">
        <x:v>0</x:v>
      </x:c>
      <x:c r="P795" s="1" t="n">
        <x:v>0</x:v>
      </x:c>
      <x:c r="Q795" s="1" t="n">
        <x:v>14</x:v>
      </x:c>
      <x:c r="R795" s="1" t="n">
        <x:v>1</x:v>
      </x:c>
      <x:c r="S795" s="1" t="n">
        <x:v>0.33</x:v>
      </x:c>
      <x:c r="T795" s="1" t="n">
        <x:v>4</x:v>
      </x:c>
      <x:c r="U795" s="1" t="s">
        <x:v>1884</x:v>
      </x:c>
      <x:c r="V795" s="15" t="n">
        <x:v>56477</x:v>
      </x:c>
      <x:c r="W795" s="1" t="n">
        <x:v>100</x:v>
      </x:c>
      <x:c r="X795" s="1" t="n">
        <x:v>0</x:v>
      </x:c>
      <x:c r="Y795" s="1" t="n">
        <x:v>0</x:v>
      </x:c>
      <x:c r="Z795" s="16" t="n">
        <x:f aca="0">MIN(100,ROUND(MIN(1,E795/10)*15+MIN(1,G795/120)*15+MIN(1,H795/3)*12+MIN(1,J795/2)*10+MIN(1,K795/60)*10+MIN(1,O795/2)*10+MIN(1,P795/2)*8+MIN(1,R795/12)*7+MIN(1,S795/4)*5+MIN(1,T795/8)*3+IF(U795="Unsupported",3,IF(U795="Limited Support",1,0))+IF(C795="Critical",2,IF(C795="High",1,0)),0))</x:f>
        <x:v>9</x:v>
      </x:c>
      <x:c r="AA795" s="1" t="str">
        <x:f aca="0">IF(Z795&gt;=70,"Critical",IF(Z795&gt;=50,"High",IF(Z795&gt;=30,"Medium","Routine")))</x:f>
        <x:v>Routine</x:v>
      </x:c>
      <x:c r="AB795" s="1" t="str">
        <x:f aca="0">IF(W795&gt;=85,"Passes score threshold only","Below score threshold")</x:f>
        <x:v>Passes score threshold only</x:v>
      </x:c>
      <x:c r="AC795" s="12" t="n">
        <x:v>0</x:v>
      </x:c>
      <x:c r="AD795" s="12"/>
      <x:c r="AE795" s="12"/>
    </x:row>
    <x:row r="796" ht="15" hidden="0" customHeight="1">
      <x:c r="A796" s="1" t="s">
        <x:v>1464</x:v>
      </x:c>
      <x:c r="B796" s="1" t="s">
        <x:v>1945</x:v>
      </x:c>
      <x:c r="C796" s="1" t="s">
        <x:v>1902</x:v>
      </x:c>
      <x:c r="D796" s="1" t="s">
        <x:v>1891</x:v>
      </x:c>
      <x:c r="E796" s="1" t="n">
        <x:v>2.26</x:v>
      </x:c>
      <x:c r="F796" s="1" t="n">
        <x:v>69.9</x:v>
      </x:c>
      <x:c r="G796" s="1" t="n">
        <x:v>0</x:v>
      </x:c>
      <x:c r="H796" s="1" t="n">
        <x:v>0</x:v>
      </x:c>
      <x:c r="I796" s="1" t="n">
        <x:v>0</x:v>
      </x:c>
      <x:c r="J796" s="1" t="n">
        <x:v>0</x:v>
      </x:c>
      <x:c r="K796" s="1" t="n">
        <x:v>0</x:v>
      </x:c>
      <x:c r="L796" s="1" t="n">
        <x:v>465</x:v>
      </x:c>
      <x:c r="M796" s="1" t="n">
        <x:v>0</x:v>
      </x:c>
      <x:c r="N796" s="1" t="n">
        <x:v>0</x:v>
      </x:c>
      <x:c r="O796" s="1" t="n">
        <x:v>0</x:v>
      </x:c>
      <x:c r="P796" s="1" t="n">
        <x:v>0</x:v>
      </x:c>
      <x:c r="Q796" s="1" t="n">
        <x:v>17</x:v>
      </x:c>
      <x:c r="R796" s="1" t="n">
        <x:v>0</x:v>
      </x:c>
      <x:c r="S796" s="1" t="n">
        <x:v>0.73</x:v>
      </x:c>
      <x:c r="T796" s="1" t="n">
        <x:v>2</x:v>
      </x:c>
      <x:c r="U796" s="1" t="s">
        <x:v>1884</x:v>
      </x:c>
      <x:c r="V796" s="15" t="n">
        <x:v>3022.97</x:v>
      </x:c>
      <x:c r="W796" s="1" t="n">
        <x:v>92.7</x:v>
      </x:c>
      <x:c r="X796" s="1" t="n">
        <x:v>0</x:v>
      </x:c>
      <x:c r="Y796" s="1" t="n">
        <x:v>1</x:v>
      </x:c>
      <x:c r="Z796" s="16" t="n">
        <x:f aca="0">MIN(100,ROUND(MIN(1,E796/10)*15+MIN(1,G796/120)*15+MIN(1,H796/3)*12+MIN(1,J796/2)*10+MIN(1,K796/60)*10+MIN(1,O796/2)*10+MIN(1,P796/2)*8+MIN(1,R796/12)*7+MIN(1,S796/4)*5+MIN(1,T796/8)*3+IF(U796="Unsupported",3,IF(U796="Limited Support",1,0))+IF(C796="Critical",2,IF(C796="High",1,0)),0))</x:f>
        <x:v>7</x:v>
      </x:c>
      <x:c r="AA796" s="1" t="str">
        <x:f aca="0">IF(Z796&gt;=70,"Critical",IF(Z796&gt;=50,"High",IF(Z796&gt;=30,"Medium","Routine")))</x:f>
        <x:v>Routine</x:v>
      </x:c>
      <x:c r="AB796" s="1" t="str">
        <x:f aca="0">IF(W796&gt;=85,"Passes score threshold only","Below score threshold")</x:f>
        <x:v>Passes score threshold only</x:v>
      </x:c>
      <x:c r="AC796" s="12" t="n">
        <x:v>1</x:v>
      </x:c>
      <x:c r="AD796" s="12"/>
      <x:c r="AE796" s="12" t="n">
        <x:v>465</x:v>
      </x:c>
    </x:row>
    <x:row r="797" ht="15" hidden="0" customHeight="1">
      <x:c r="A797" s="1" t="s">
        <x:v>1465</x:v>
      </x:c>
      <x:c r="B797" s="1" t="s">
        <x:v>2010</x:v>
      </x:c>
      <x:c r="C797" s="1" t="s">
        <x:v>1872</x:v>
      </x:c>
      <x:c r="D797" s="1" t="s">
        <x:v>1891</x:v>
      </x:c>
      <x:c r="E797" s="1" t="n">
        <x:v>9.22</x:v>
      </x:c>
      <x:c r="F797" s="1" t="n">
        <x:v>58.8</x:v>
      </x:c>
      <x:c r="G797" s="1" t="n">
        <x:v>0</x:v>
      </x:c>
      <x:c r="H797" s="1" t="n">
        <x:v>0</x:v>
      </x:c>
      <x:c r="I797" s="1" t="n">
        <x:v>2</x:v>
      </x:c>
      <x:c r="J797" s="1" t="n">
        <x:v>0</x:v>
      </x:c>
      <x:c r="K797" s="1" t="n">
        <x:v>0</x:v>
      </x:c>
      <x:c r="L797" s="1" t="n">
        <x:v>26</x:v>
      </x:c>
      <x:c r="M797" s="1" t="n">
        <x:v>3.2</x:v>
      </x:c>
      <x:c r="N797" s="1" t="n">
        <x:v>0</x:v>
      </x:c>
      <x:c r="O797" s="1" t="n">
        <x:v>0</x:v>
      </x:c>
      <x:c r="P797" s="1" t="n">
        <x:v>0</x:v>
      </x:c>
      <x:c r="Q797" s="1" t="n">
        <x:v>42</x:v>
      </x:c>
      <x:c r="R797" s="1" t="n">
        <x:v>4</x:v>
      </x:c>
      <x:c r="S797" s="1" t="n">
        <x:v>2.79</x:v>
      </x:c>
      <x:c r="T797" s="1" t="n">
        <x:v>4</x:v>
      </x:c>
      <x:c r="U797" s="1" t="s">
        <x:v>1884</x:v>
      </x:c>
      <x:c r="V797" s="15" t="n">
        <x:v>2444.92</x:v>
      </x:c>
      <x:c r="W797" s="1" t="n">
        <x:v>95.2</x:v>
      </x:c>
      <x:c r="X797" s="1" t="n">
        <x:v>0</x:v>
      </x:c>
      <x:c r="Y797" s="1" t="n">
        <x:v>0</x:v>
      </x:c>
      <x:c r="Z797" s="16" t="n">
        <x:f aca="0">MIN(100,ROUND(MIN(1,E797/10)*15+MIN(1,G797/120)*15+MIN(1,H797/3)*12+MIN(1,J797/2)*10+MIN(1,K797/60)*10+MIN(1,O797/2)*10+MIN(1,P797/2)*8+MIN(1,R797/12)*7+MIN(1,S797/4)*5+MIN(1,T797/8)*3+IF(U797="Unsupported",3,IF(U797="Limited Support",1,0))+IF(C797="Critical",2,IF(C797="High",1,0)),0))</x:f>
        <x:v>21</x:v>
      </x:c>
      <x:c r="AA797" s="1" t="str">
        <x:f aca="0">IF(Z797&gt;=70,"Critical",IF(Z797&gt;=50,"High",IF(Z797&gt;=30,"Medium","Routine")))</x:f>
        <x:v>Routine</x:v>
      </x:c>
      <x:c r="AB797" s="1" t="str">
        <x:f aca="0">IF(W797&gt;=85,"Passes score threshold only","Below score threshold")</x:f>
        <x:v>Passes score threshold only</x:v>
      </x:c>
      <x:c r="AC797" s="12" t="n">
        <x:v>2</x:v>
      </x:c>
      <x:c r="AD797" s="12" t="n">
        <x:v>26</x:v>
      </x:c>
      <x:c r="AE797" s="12" t="n">
        <x:v>254</x:v>
      </x:c>
    </x:row>
    <x:row r="798" ht="15" hidden="0" customHeight="1">
      <x:c r="A798" s="1" t="s">
        <x:v>1466</x:v>
      </x:c>
      <x:c r="B798" s="1" t="s">
        <x:v>2010</x:v>
      </x:c>
      <x:c r="C798" s="1" t="s">
        <x:v>1872</x:v>
      </x:c>
      <x:c r="D798" s="1" t="s">
        <x:v>1891</x:v>
      </x:c>
      <x:c r="E798" s="1" t="n">
        <x:v>3.91</x:v>
      </x:c>
      <x:c r="F798" s="1" t="n">
        <x:v>64.7</x:v>
      </x:c>
      <x:c r="G798" s="1" t="n">
        <x:v>0</x:v>
      </x:c>
      <x:c r="H798" s="1" t="n">
        <x:v>0</x:v>
      </x:c>
      <x:c r="I798" s="1" t="n">
        <x:v>0</x:v>
      </x:c>
      <x:c r="J798" s="1" t="n">
        <x:v>0</x:v>
      </x:c>
      <x:c r="K798" s="1" t="n">
        <x:v>0</x:v>
      </x:c>
      <x:c r="L798" s="1" t="n">
        <x:v>999</x:v>
      </x:c>
      <x:c r="M798" s="1" t="n">
        <x:v>0</x:v>
      </x:c>
      <x:c r="N798" s="1" t="n">
        <x:v>0</x:v>
      </x:c>
      <x:c r="O798" s="1" t="n">
        <x:v>0</x:v>
      </x:c>
      <x:c r="P798" s="1" t="n">
        <x:v>0</x:v>
      </x:c>
      <x:c r="Q798" s="1" t="n">
        <x:v>26</x:v>
      </x:c>
      <x:c r="R798" s="1" t="n">
        <x:v>1</x:v>
      </x:c>
      <x:c r="S798" s="1" t="n">
        <x:v>0.31</x:v>
      </x:c>
      <x:c r="T798" s="1" t="n">
        <x:v>2</x:v>
      </x:c>
      <x:c r="U798" s="1" t="s">
        <x:v>1884</x:v>
      </x:c>
      <x:c r="V798" s="15" t="n">
        <x:v>2546.97</x:v>
      </x:c>
      <x:c r="W798" s="1" t="n">
        <x:v>96.7</x:v>
      </x:c>
      <x:c r="X798" s="1" t="n">
        <x:v>1</x:v>
      </x:c>
      <x:c r="Y798" s="1" t="n">
        <x:v>0</x:v>
      </x:c>
      <x:c r="Z798" s="16" t="n">
        <x:f aca="0">MIN(100,ROUND(MIN(1,E798/10)*15+MIN(1,G798/120)*15+MIN(1,H798/3)*12+MIN(1,J798/2)*10+MIN(1,K798/60)*10+MIN(1,O798/2)*10+MIN(1,P798/2)*8+MIN(1,R798/12)*7+MIN(1,S798/4)*5+MIN(1,T798/8)*3+IF(U798="Unsupported",3,IF(U798="Limited Support",1,0))+IF(C798="Critical",2,IF(C798="High",1,0)),0))</x:f>
        <x:v>8</x:v>
      </x:c>
      <x:c r="AA798" s="1" t="str">
        <x:f aca="0">IF(Z798&gt;=70,"Critical",IF(Z798&gt;=50,"High",IF(Z798&gt;=30,"Medium","Routine")))</x:f>
        <x:v>Routine</x:v>
      </x:c>
      <x:c r="AB798" s="1" t="str">
        <x:f aca="0">IF(W798&gt;=85,"Passes score threshold only","Below score threshold")</x:f>
        <x:v>Passes score threshold only</x:v>
      </x:c>
      <x:c r="AC798" s="12" t="n">
        <x:v>0</x:v>
      </x:c>
      <x:c r="AD798" s="12"/>
      <x:c r="AE798" s="12"/>
    </x:row>
    <x:row r="799" ht="15" hidden="0" customHeight="1">
      <x:c r="A799" s="1" t="s">
        <x:v>1468</x:v>
      </x:c>
      <x:c r="B799" s="1" t="s">
        <x:v>1888</x:v>
      </x:c>
      <x:c r="C799" s="1" t="s">
        <x:v>1902</x:v>
      </x:c>
      <x:c r="D799" s="1" t="s">
        <x:v>1891</x:v>
      </x:c>
      <x:c r="E799" s="1" t="n">
        <x:v>4.78</x:v>
      </x:c>
      <x:c r="F799" s="1" t="n">
        <x:v>74.1</x:v>
      </x:c>
      <x:c r="G799" s="1" t="n">
        <x:v>0</x:v>
      </x:c>
      <x:c r="H799" s="1" t="n">
        <x:v>0</x:v>
      </x:c>
      <x:c r="I799" s="1" t="n">
        <x:v>0</x:v>
      </x:c>
      <x:c r="J799" s="1" t="n">
        <x:v>0</x:v>
      </x:c>
      <x:c r="K799" s="1" t="n">
        <x:v>0</x:v>
      </x:c>
      <x:c r="L799" s="1" t="n">
        <x:v>791</x:v>
      </x:c>
      <x:c r="M799" s="1" t="n">
        <x:v>0</x:v>
      </x:c>
      <x:c r="N799" s="1" t="n">
        <x:v>0</x:v>
      </x:c>
      <x:c r="O799" s="1" t="n">
        <x:v>0</x:v>
      </x:c>
      <x:c r="P799" s="1" t="n">
        <x:v>0</x:v>
      </x:c>
      <x:c r="Q799" s="1" t="n">
        <x:v>22</x:v>
      </x:c>
      <x:c r="R799" s="1" t="n">
        <x:v>0</x:v>
      </x:c>
      <x:c r="S799" s="1" t="n">
        <x:v>0.53</x:v>
      </x:c>
      <x:c r="T799" s="1" t="n">
        <x:v>3</x:v>
      </x:c>
      <x:c r="U799" s="1" t="s">
        <x:v>1884</x:v>
      </x:c>
      <x:c r="V799" s="15" t="n">
        <x:v>3966.67</x:v>
      </x:c>
      <x:c r="W799" s="1" t="n">
        <x:v>92.2</x:v>
      </x:c>
      <x:c r="X799" s="1" t="n">
        <x:v>0</x:v>
      </x:c>
      <x:c r="Y799" s="1" t="n">
        <x:v>0</x:v>
      </x:c>
      <x:c r="Z799" s="16" t="n">
        <x:f aca="0">MIN(100,ROUND(MIN(1,E799/10)*15+MIN(1,G799/120)*15+MIN(1,H799/3)*12+MIN(1,J799/2)*10+MIN(1,K799/60)*10+MIN(1,O799/2)*10+MIN(1,P799/2)*8+MIN(1,R799/12)*7+MIN(1,S799/4)*5+MIN(1,T799/8)*3+IF(U799="Unsupported",3,IF(U799="Limited Support",1,0))+IF(C799="Critical",2,IF(C799="High",1,0)),0))</x:f>
        <x:v>11</x:v>
      </x:c>
      <x:c r="AA799" s="1" t="str">
        <x:f aca="0">IF(Z799&gt;=70,"Critical",IF(Z799&gt;=50,"High",IF(Z799&gt;=30,"Medium","Routine")))</x:f>
        <x:v>Routine</x:v>
      </x:c>
      <x:c r="AB799" s="1" t="str">
        <x:f aca="0">IF(W799&gt;=85,"Passes score threshold only","Below score threshold")</x:f>
        <x:v>Passes score threshold only</x:v>
      </x:c>
      <x:c r="AC799" s="12" t="n">
        <x:v>1</x:v>
      </x:c>
      <x:c r="AD799" s="12"/>
      <x:c r="AE799" s="12" t="n">
        <x:v>791</x:v>
      </x:c>
    </x:row>
    <x:row r="800" ht="15" hidden="0" customHeight="1">
      <x:c r="A800" s="1" t="s">
        <x:v>4004</x:v>
      </x:c>
      <x:c r="B800" s="1" t="s">
        <x:v>1989</x:v>
      </x:c>
      <x:c r="C800" s="1" t="s">
        <x:v>1872</x:v>
      </x:c>
      <x:c r="D800" s="1" t="s">
        <x:v>1891</x:v>
      </x:c>
      <x:c r="E800" s="1" t="n">
        <x:v>1.23</x:v>
      </x:c>
      <x:c r="F800" s="1" t="n">
        <x:v>24.4</x:v>
      </x:c>
      <x:c r="G800" s="1" t="n">
        <x:v>0</x:v>
      </x:c>
      <x:c r="H800" s="1" t="n">
        <x:v>1</x:v>
      </x:c>
      <x:c r="I800" s="1" t="n">
        <x:v>1</x:v>
      </x:c>
      <x:c r="J800" s="1" t="n">
        <x:v>0</x:v>
      </x:c>
      <x:c r="K800" s="1" t="n">
        <x:v>30</x:v>
      </x:c>
      <x:c r="L800" s="1" t="n">
        <x:v>37</x:v>
      </x:c>
      <x:c r="M800" s="1" t="n">
        <x:v>3.5</x:v>
      </x:c>
      <x:c r="N800" s="1" t="n">
        <x:v>0</x:v>
      </x:c>
      <x:c r="O800" s="1" t="n">
        <x:v>0</x:v>
      </x:c>
      <x:c r="P800" s="1" t="n">
        <x:v>0</x:v>
      </x:c>
      <x:c r="Q800" s="1" t="n">
        <x:v>18</x:v>
      </x:c>
      <x:c r="R800" s="1" t="n">
        <x:v>0</x:v>
      </x:c>
      <x:c r="S800" s="1" t="n">
        <x:v>0.19</x:v>
      </x:c>
      <x:c r="T800" s="1" t="n">
        <x:v>4</x:v>
      </x:c>
      <x:c r="U800" s="1" t="s">
        <x:v>1907</x:v>
      </x:c>
      <x:c r="V800" s="15" t="n">
        <x:v>8513.32</x:v>
      </x:c>
      <x:c r="W800" s="1" t="n">
        <x:v>92.2</x:v>
      </x:c>
      <x:c r="X800" s="1" t="n">
        <x:v>0</x:v>
      </x:c>
      <x:c r="Y800" s="1" t="n">
        <x:v>0</x:v>
      </x:c>
      <x:c r="Z800" s="16" t="n">
        <x:f aca="0">MIN(100,ROUND(MIN(1,E800/10)*15+MIN(1,G800/120)*15+MIN(1,H800/3)*12+MIN(1,J800/2)*10+MIN(1,K800/60)*10+MIN(1,O800/2)*10+MIN(1,P800/2)*8+MIN(1,R800/12)*7+MIN(1,S800/4)*5+MIN(1,T800/8)*3+IF(U800="Unsupported",3,IF(U800="Limited Support",1,0))+IF(C800="Critical",2,IF(C800="High",1,0)),0))</x:f>
        <x:v>14</x:v>
      </x:c>
      <x:c r="AA800" s="1" t="str">
        <x:f aca="0">IF(Z800&gt;=70,"Critical",IF(Z800&gt;=50,"High",IF(Z800&gt;=30,"Medium","Routine")))</x:f>
        <x:v>Routine</x:v>
      </x:c>
      <x:c r="AB800" s="1" t="str">
        <x:f aca="0">IF(W800&gt;=85,"Passes score threshold only","Below score threshold")</x:f>
        <x:v>Passes score threshold only</x:v>
      </x:c>
      <x:c r="AC800" s="12" t="n">
        <x:v>1</x:v>
      </x:c>
      <x:c r="AD800" s="12"/>
      <x:c r="AE800" s="12" t="n">
        <x:v>37</x:v>
      </x:c>
    </x:row>
    <x:row r="801" ht="15" hidden="0" customHeight="1">
      <x:c r="A801" s="1" t="s">
        <x:v>1470</x:v>
      </x:c>
      <x:c r="B801" s="1" t="s">
        <x:v>1915</x:v>
      </x:c>
      <x:c r="C801" s="1" t="s">
        <x:v>1902</x:v>
      </x:c>
      <x:c r="D801" s="1" t="s">
        <x:v>1911</x:v>
      </x:c>
      <x:c r="E801" s="1" t="n">
        <x:v>1.33</x:v>
      </x:c>
      <x:c r="F801" s="1" t="n">
        <x:v>57</x:v>
      </x:c>
      <x:c r="G801" s="1" t="n">
        <x:v>0</x:v>
      </x:c>
      <x:c r="H801" s="1" t="n">
        <x:v>0</x:v>
      </x:c>
      <x:c r="I801" s="1" t="n">
        <x:v>0</x:v>
      </x:c>
      <x:c r="J801" s="1" t="n">
        <x:v>0</x:v>
      </x:c>
      <x:c r="K801" s="1" t="n">
        <x:v>0</x:v>
      </x:c>
      <x:c r="L801" s="1" t="n">
        <x:v>999</x:v>
      </x:c>
      <x:c r="M801" s="1" t="n">
        <x:v>0</x:v>
      </x:c>
      <x:c r="N801" s="1" t="n">
        <x:v>0</x:v>
      </x:c>
      <x:c r="O801" s="1" t="n">
        <x:v>0</x:v>
      </x:c>
      <x:c r="P801" s="1" t="n">
        <x:v>0</x:v>
      </x:c>
      <x:c r="Q801" s="1" t="n">
        <x:v>15</x:v>
      </x:c>
      <x:c r="R801" s="1" t="n">
        <x:v>0</x:v>
      </x:c>
      <x:c r="S801" s="1" t="n">
        <x:v>0.15</x:v>
      </x:c>
      <x:c r="T801" s="1" t="n">
        <x:v>2</x:v>
      </x:c>
      <x:c r="U801" s="1" t="s">
        <x:v>1907</x:v>
      </x:c>
      <x:c r="V801" s="15" t="n">
        <x:v>34663.21</x:v>
      </x:c>
      <x:c r="W801" s="1" t="n">
        <x:v>95.1</x:v>
      </x:c>
      <x:c r="X801" s="1" t="n">
        <x:v>0</x:v>
      </x:c>
      <x:c r="Y801" s="1" t="n">
        <x:v>0</x:v>
      </x:c>
      <x:c r="Z801" s="16" t="n">
        <x:f aca="0">MIN(100,ROUND(MIN(1,E801/10)*15+MIN(1,G801/120)*15+MIN(1,H801/3)*12+MIN(1,J801/2)*10+MIN(1,K801/60)*10+MIN(1,O801/2)*10+MIN(1,P801/2)*8+MIN(1,R801/12)*7+MIN(1,S801/4)*5+MIN(1,T801/8)*3+IF(U801="Unsupported",3,IF(U801="Limited Support",1,0))+IF(C801="Critical",2,IF(C801="High",1,0)),0))</x:f>
        <x:v>6</x:v>
      </x:c>
      <x:c r="AA801" s="1" t="str">
        <x:f aca="0">IF(Z801&gt;=70,"Critical",IF(Z801&gt;=50,"High",IF(Z801&gt;=30,"Medium","Routine")))</x:f>
        <x:v>Routine</x:v>
      </x:c>
      <x:c r="AB801" s="1" t="str">
        <x:f aca="0">IF(W801&gt;=85,"Passes score threshold only","Below score threshold")</x:f>
        <x:v>Passes score threshold only</x:v>
      </x:c>
      <x:c r="AC801" s="12" t="n">
        <x:v>0</x:v>
      </x:c>
      <x:c r="AD801" s="12"/>
      <x:c r="AE801" s="12"/>
    </x:row>
    <x:row r="802" ht="15" hidden="0" customHeight="1">
      <x:c r="A802" s="1" t="s">
        <x:v>1471</x:v>
      </x:c>
      <x:c r="B802" s="1" t="s">
        <x:v>1915</x:v>
      </x:c>
      <x:c r="C802" s="1" t="s">
        <x:v>1902</x:v>
      </x:c>
      <x:c r="D802" s="1" t="s">
        <x:v>1891</x:v>
      </x:c>
      <x:c r="E802" s="1" t="n">
        <x:v>2.96</x:v>
      </x:c>
      <x:c r="F802" s="1" t="n">
        <x:v>64.8</x:v>
      </x:c>
      <x:c r="G802" s="1" t="n">
        <x:v>0</x:v>
      </x:c>
      <x:c r="H802" s="1" t="n">
        <x:v>1</x:v>
      </x:c>
      <x:c r="I802" s="1" t="n">
        <x:v>1</x:v>
      </x:c>
      <x:c r="J802" s="1" t="n">
        <x:v>0</x:v>
      </x:c>
      <x:c r="K802" s="1" t="n">
        <x:v>9.2</x:v>
      </x:c>
      <x:c r="L802" s="1" t="n">
        <x:v>620</x:v>
      </x:c>
      <x:c r="M802" s="1" t="n">
        <x:v>2.6</x:v>
      </x:c>
      <x:c r="N802" s="1" t="n">
        <x:v>0</x:v>
      </x:c>
      <x:c r="O802" s="1" t="n">
        <x:v>0</x:v>
      </x:c>
      <x:c r="P802" s="1" t="n">
        <x:v>0</x:v>
      </x:c>
      <x:c r="Q802" s="1" t="n">
        <x:v>12</x:v>
      </x:c>
      <x:c r="R802" s="1" t="n">
        <x:v>0</x:v>
      </x:c>
      <x:c r="S802" s="1" t="n">
        <x:v>0.33</x:v>
      </x:c>
      <x:c r="T802" s="1" t="n">
        <x:v>3</x:v>
      </x:c>
      <x:c r="U802" s="1" t="s">
        <x:v>1907</x:v>
      </x:c>
      <x:c r="V802" s="15" t="n">
        <x:v>30513.71</x:v>
      </x:c>
      <x:c r="W802" s="1" t="n">
        <x:v>91.8</x:v>
      </x:c>
      <x:c r="X802" s="1" t="n">
        <x:v>1</x:v>
      </x:c>
      <x:c r="Y802" s="1" t="n">
        <x:v>0</x:v>
      </x:c>
      <x:c r="Z802" s="16" t="n">
        <x:f aca="0">MIN(100,ROUND(MIN(1,E802/10)*15+MIN(1,G802/120)*15+MIN(1,H802/3)*12+MIN(1,J802/2)*10+MIN(1,K802/60)*10+MIN(1,O802/2)*10+MIN(1,P802/2)*8+MIN(1,R802/12)*7+MIN(1,S802/4)*5+MIN(1,T802/8)*3+IF(U802="Unsupported",3,IF(U802="Limited Support",1,0))+IF(C802="Critical",2,IF(C802="High",1,0)),0))</x:f>
        <x:v>15</x:v>
      </x:c>
      <x:c r="AA802" s="1" t="str">
        <x:f aca="0">IF(Z802&gt;=70,"Critical",IF(Z802&gt;=50,"High",IF(Z802&gt;=30,"Medium","Routine")))</x:f>
        <x:v>Routine</x:v>
      </x:c>
      <x:c r="AB802" s="1" t="str">
        <x:f aca="0">IF(W802&gt;=85,"Passes score threshold only","Below score threshold")</x:f>
        <x:v>Passes score threshold only</x:v>
      </x:c>
      <x:c r="AC802" s="12" t="n">
        <x:v>2</x:v>
      </x:c>
      <x:c r="AD802" s="12" t="n">
        <x:v>620</x:v>
      </x:c>
      <x:c r="AE802" s="12" t="n">
        <x:v>69</x:v>
      </x:c>
    </x:row>
    <x:row r="803" ht="15" hidden="0" customHeight="1">
      <x:c r="A803" s="1" t="s">
        <x:v>1473</x:v>
      </x:c>
      <x:c r="B803" s="1" t="s">
        <x:v>1866</x:v>
      </x:c>
      <x:c r="C803" s="1" t="s">
        <x:v>1893</x:v>
      </x:c>
      <x:c r="D803" s="1" t="s">
        <x:v>1870</x:v>
      </x:c>
      <x:c r="E803" s="1" t="n">
        <x:v>4.62</x:v>
      </x:c>
      <x:c r="F803" s="1" t="n">
        <x:v>51.2</x:v>
      </x:c>
      <x:c r="G803" s="1" t="n">
        <x:v>0</x:v>
      </x:c>
      <x:c r="H803" s="1" t="n">
        <x:v>1</x:v>
      </x:c>
      <x:c r="I803" s="1" t="n">
        <x:v>1</x:v>
      </x:c>
      <x:c r="J803" s="1" t="n">
        <x:v>0</x:v>
      </x:c>
      <x:c r="K803" s="1" t="n">
        <x:v>8</x:v>
      </x:c>
      <x:c r="L803" s="1" t="n">
        <x:v>762</x:v>
      </x:c>
      <x:c r="M803" s="1" t="n">
        <x:v>1.7</x:v>
      </x:c>
      <x:c r="N803" s="1" t="n">
        <x:v>0</x:v>
      </x:c>
      <x:c r="O803" s="1" t="n">
        <x:v>0</x:v>
      </x:c>
      <x:c r="P803" s="1" t="n">
        <x:v>0</x:v>
      </x:c>
      <x:c r="Q803" s="1" t="n">
        <x:v>7</x:v>
      </x:c>
      <x:c r="R803" s="1" t="n">
        <x:v>0</x:v>
      </x:c>
      <x:c r="S803" s="1" t="n">
        <x:v>0.52</x:v>
      </x:c>
      <x:c r="T803" s="1" t="n">
        <x:v>4</x:v>
      </x:c>
      <x:c r="U803" s="1" t="s">
        <x:v>1884</x:v>
      </x:c>
      <x:c r="V803" s="15" t="n">
        <x:v>55991.83</x:v>
      </x:c>
      <x:c r="W803" s="1" t="n">
        <x:v>96.6</x:v>
      </x:c>
      <x:c r="X803" s="1" t="n">
        <x:v>0</x:v>
      </x:c>
      <x:c r="Y803" s="1" t="n">
        <x:v>0</x:v>
      </x:c>
      <x:c r="Z803" s="16" t="n">
        <x:f aca="0">MIN(100,ROUND(MIN(1,E803/10)*15+MIN(1,G803/120)*15+MIN(1,H803/3)*12+MIN(1,J803/2)*10+MIN(1,K803/60)*10+MIN(1,O803/2)*10+MIN(1,P803/2)*8+MIN(1,R803/12)*7+MIN(1,S803/4)*5+MIN(1,T803/8)*3+IF(U803="Unsupported",3,IF(U803="Limited Support",1,0))+IF(C803="Critical",2,IF(C803="High",1,0)),0))</x:f>
        <x:v>15</x:v>
      </x:c>
      <x:c r="AA803" s="1" t="str">
        <x:f aca="0">IF(Z803&gt;=70,"Critical",IF(Z803&gt;=50,"High",IF(Z803&gt;=30,"Medium","Routine")))</x:f>
        <x:v>Routine</x:v>
      </x:c>
      <x:c r="AB803" s="1" t="str">
        <x:f aca="0">IF(W803&gt;=85,"Passes score threshold only","Below score threshold")</x:f>
        <x:v>Passes score threshold only</x:v>
      </x:c>
      <x:c r="AC803" s="12" t="n">
        <x:v>2</x:v>
      </x:c>
      <x:c r="AD803" s="12" t="n">
        <x:v>762</x:v>
      </x:c>
      <x:c r="AE803" s="12" t="n">
        <x:v>44</x:v>
      </x:c>
    </x:row>
    <x:row r="804" ht="15" hidden="0" customHeight="1">
      <x:c r="A804" s="1" t="s">
        <x:v>4013</x:v>
      </x:c>
      <x:c r="B804" s="1" t="s">
        <x:v>2010</x:v>
      </x:c>
      <x:c r="C804" s="1" t="s">
        <x:v>1872</x:v>
      </x:c>
      <x:c r="D804" s="1" t="s">
        <x:v>1870</x:v>
      </x:c>
      <x:c r="E804" s="1" t="n">
        <x:v>6.32</x:v>
      </x:c>
      <x:c r="F804" s="1" t="n">
        <x:v>66.3</x:v>
      </x:c>
      <x:c r="G804" s="1" t="n">
        <x:v>0</x:v>
      </x:c>
      <x:c r="H804" s="1" t="n">
        <x:v>0</x:v>
      </x:c>
      <x:c r="I804" s="1" t="n">
        <x:v>1</x:v>
      </x:c>
      <x:c r="J804" s="1" t="n">
        <x:v>0</x:v>
      </x:c>
      <x:c r="K804" s="1" t="n">
        <x:v>0</x:v>
      </x:c>
      <x:c r="L804" s="1" t="n">
        <x:v>269</x:v>
      </x:c>
      <x:c r="M804" s="1" t="n">
        <x:v>4.2</x:v>
      </x:c>
      <x:c r="N804" s="1" t="n">
        <x:v>0</x:v>
      </x:c>
      <x:c r="O804" s="1" t="n">
        <x:v>0</x:v>
      </x:c>
      <x:c r="P804" s="1" t="n">
        <x:v>0</x:v>
      </x:c>
      <x:c r="Q804" s="1" t="n">
        <x:v>29</x:v>
      </x:c>
      <x:c r="R804" s="1" t="n">
        <x:v>4</x:v>
      </x:c>
      <x:c r="S804" s="1" t="n">
        <x:v>1</x:v>
      </x:c>
      <x:c r="T804" s="1" t="n">
        <x:v>2</x:v>
      </x:c>
      <x:c r="U804" s="1" t="s">
        <x:v>1884</x:v>
      </x:c>
      <x:c r="V804" s="15" t="n">
        <x:v>2399.26</x:v>
      </x:c>
      <x:c r="W804" s="1" t="n">
        <x:v>97.9</x:v>
      </x:c>
      <x:c r="X804" s="1" t="n">
        <x:v>0</x:v>
      </x:c>
      <x:c r="Y804" s="1" t="n">
        <x:v>0</x:v>
      </x:c>
      <x:c r="Z804" s="16" t="n">
        <x:f aca="0">MIN(100,ROUND(MIN(1,E804/10)*15+MIN(1,G804/120)*15+MIN(1,H804/3)*12+MIN(1,J804/2)*10+MIN(1,K804/60)*10+MIN(1,O804/2)*10+MIN(1,P804/2)*8+MIN(1,R804/12)*7+MIN(1,S804/4)*5+MIN(1,T804/8)*3+IF(U804="Unsupported",3,IF(U804="Limited Support",1,0))+IF(C804="Critical",2,IF(C804="High",1,0)),0))</x:f>
        <x:v>14</x:v>
      </x:c>
      <x:c r="AA804" s="1" t="str">
        <x:f aca="0">IF(Z804&gt;=70,"Critical",IF(Z804&gt;=50,"High",IF(Z804&gt;=30,"Medium","Routine")))</x:f>
        <x:v>Routine</x:v>
      </x:c>
      <x:c r="AB804" s="1" t="str">
        <x:f aca="0">IF(W804&gt;=85,"Passes score threshold only","Below score threshold")</x:f>
        <x:v>Passes score threshold only</x:v>
      </x:c>
      <x:c r="AC804" s="12" t="n">
        <x:v>3</x:v>
      </x:c>
      <x:c r="AD804" s="12" t="n">
        <x:v>269</x:v>
      </x:c>
      <x:c r="AE804" s="12" t="n">
        <x:v>207</x:v>
      </x:c>
    </x:row>
    <x:row r="805" ht="15" hidden="0" customHeight="1">
      <x:c r="A805" s="1" t="s">
        <x:v>1475</x:v>
      </x:c>
      <x:c r="B805" s="1" t="s">
        <x:v>1888</x:v>
      </x:c>
      <x:c r="C805" s="1" t="s">
        <x:v>1902</x:v>
      </x:c>
      <x:c r="D805" s="1" t="s">
        <x:v>1911</x:v>
      </x:c>
      <x:c r="E805" s="1" t="n">
        <x:v>2.54</x:v>
      </x:c>
      <x:c r="F805" s="1" t="n">
        <x:v>67</x:v>
      </x:c>
      <x:c r="G805" s="1" t="n">
        <x:v>0</x:v>
      </x:c>
      <x:c r="H805" s="1" t="n">
        <x:v>0</x:v>
      </x:c>
      <x:c r="I805" s="1" t="n">
        <x:v>0</x:v>
      </x:c>
      <x:c r="J805" s="1" t="n">
        <x:v>0</x:v>
      </x:c>
      <x:c r="K805" s="1" t="n">
        <x:v>0</x:v>
      </x:c>
      <x:c r="L805" s="1" t="n">
        <x:v>704</x:v>
      </x:c>
      <x:c r="M805" s="1" t="n">
        <x:v>0</x:v>
      </x:c>
      <x:c r="N805" s="1" t="n">
        <x:v>0</x:v>
      </x:c>
      <x:c r="O805" s="1" t="n">
        <x:v>0</x:v>
      </x:c>
      <x:c r="P805" s="1" t="n">
        <x:v>0</x:v>
      </x:c>
      <x:c r="Q805" s="1" t="n">
        <x:v>17</x:v>
      </x:c>
      <x:c r="R805" s="1" t="n">
        <x:v>2</x:v>
      </x:c>
      <x:c r="S805" s="1" t="n">
        <x:v>0.53</x:v>
      </x:c>
      <x:c r="T805" s="1" t="n">
        <x:v>3</x:v>
      </x:c>
      <x:c r="U805" s="1" t="s">
        <x:v>1884</x:v>
      </x:c>
      <x:c r="V805" s="15" t="n">
        <x:v>4066.21</x:v>
      </x:c>
      <x:c r="W805" s="1" t="n">
        <x:v>94.7</x:v>
      </x:c>
      <x:c r="X805" s="1" t="n">
        <x:v>0</x:v>
      </x:c>
      <x:c r="Y805" s="1" t="n">
        <x:v>0</x:v>
      </x:c>
      <x:c r="Z805" s="16" t="n">
        <x:f aca="0">MIN(100,ROUND(MIN(1,E805/10)*15+MIN(1,G805/120)*15+MIN(1,H805/3)*12+MIN(1,J805/2)*10+MIN(1,K805/60)*10+MIN(1,O805/2)*10+MIN(1,P805/2)*8+MIN(1,R805/12)*7+MIN(1,S805/4)*5+MIN(1,T805/8)*3+IF(U805="Unsupported",3,IF(U805="Limited Support",1,0))+IF(C805="Critical",2,IF(C805="High",1,0)),0))</x:f>
        <x:v>9</x:v>
      </x:c>
      <x:c r="AA805" s="1" t="str">
        <x:f aca="0">IF(Z805&gt;=70,"Critical",IF(Z805&gt;=50,"High",IF(Z805&gt;=30,"Medium","Routine")))</x:f>
        <x:v>Routine</x:v>
      </x:c>
      <x:c r="AB805" s="1" t="str">
        <x:f aca="0">IF(W805&gt;=85,"Passes score threshold only","Below score threshold")</x:f>
        <x:v>Passes score threshold only</x:v>
      </x:c>
      <x:c r="AC805" s="12" t="n">
        <x:v>1</x:v>
      </x:c>
      <x:c r="AD805" s="12"/>
      <x:c r="AE805" s="12" t="n">
        <x:v>704</x:v>
      </x:c>
    </x:row>
    <x:row r="806" ht="15" hidden="0" customHeight="1">
      <x:c r="A806" s="1" t="s">
        <x:v>1476</x:v>
      </x:c>
      <x:c r="B806" s="1" t="s">
        <x:v>1879</x:v>
      </x:c>
      <x:c r="C806" s="1" t="s">
        <x:v>1893</x:v>
      </x:c>
      <x:c r="D806" s="1" t="s">
        <x:v>1870</x:v>
      </x:c>
      <x:c r="E806" s="1" t="n">
        <x:v>4.7</x:v>
      </x:c>
      <x:c r="F806" s="1" t="n">
        <x:v>62.9</x:v>
      </x:c>
      <x:c r="G806" s="1" t="n">
        <x:v>0</x:v>
      </x:c>
      <x:c r="H806" s="1" t="n">
        <x:v>0</x:v>
      </x:c>
      <x:c r="I806" s="1" t="n">
        <x:v>0</x:v>
      </x:c>
      <x:c r="J806" s="1" t="n">
        <x:v>0</x:v>
      </x:c>
      <x:c r="K806" s="1" t="n">
        <x:v>0</x:v>
      </x:c>
      <x:c r="L806" s="1" t="n">
        <x:v>999</x:v>
      </x:c>
      <x:c r="M806" s="1" t="n">
        <x:v>0</x:v>
      </x:c>
      <x:c r="N806" s="1" t="n">
        <x:v>0</x:v>
      </x:c>
      <x:c r="O806" s="1" t="n">
        <x:v>0</x:v>
      </x:c>
      <x:c r="P806" s="1" t="n">
        <x:v>0</x:v>
      </x:c>
      <x:c r="Q806" s="1" t="n">
        <x:v>18</x:v>
      </x:c>
      <x:c r="R806" s="1" t="n">
        <x:v>0</x:v>
      </x:c>
      <x:c r="S806" s="1" t="n">
        <x:v>0</x:v>
      </x:c>
      <x:c r="T806" s="1" t="n">
        <x:v>5</x:v>
      </x:c>
      <x:c r="U806" s="1" t="s">
        <x:v>1884</x:v>
      </x:c>
      <x:c r="V806" s="15" t="n">
        <x:v>1943.55</x:v>
      </x:c>
      <x:c r="W806" s="1" t="n">
        <x:v>100</x:v>
      </x:c>
      <x:c r="X806" s="1" t="n">
        <x:v>0</x:v>
      </x:c>
      <x:c r="Y806" s="1" t="n">
        <x:v>0</x:v>
      </x:c>
      <x:c r="Z806" s="16" t="n">
        <x:f aca="0">MIN(100,ROUND(MIN(1,E806/10)*15+MIN(1,G806/120)*15+MIN(1,H806/3)*12+MIN(1,J806/2)*10+MIN(1,K806/60)*10+MIN(1,O806/2)*10+MIN(1,P806/2)*8+MIN(1,R806/12)*7+MIN(1,S806/4)*5+MIN(1,T806/8)*3+IF(U806="Unsupported",3,IF(U806="Limited Support",1,0))+IF(C806="Critical",2,IF(C806="High",1,0)),0))</x:f>
        <x:v>10</x:v>
      </x:c>
      <x:c r="AA806" s="1" t="str">
        <x:f aca="0">IF(Z806&gt;=70,"Critical",IF(Z806&gt;=50,"High",IF(Z806&gt;=30,"Medium","Routine")))</x:f>
        <x:v>Routine</x:v>
      </x:c>
      <x:c r="AB806" s="1" t="str">
        <x:f aca="0">IF(W806&gt;=85,"Passes score threshold only","Below score threshold")</x:f>
        <x:v>Passes score threshold only</x:v>
      </x:c>
      <x:c r="AC806" s="12" t="n">
        <x:v>0</x:v>
      </x:c>
      <x:c r="AD806" s="12"/>
      <x:c r="AE806" s="12"/>
    </x:row>
    <x:row r="807" ht="15" hidden="0" customHeight="1">
      <x:c r="A807" s="1" t="s">
        <x:v>1790</x:v>
      </x:c>
      <x:c r="B807" s="1" t="s">
        <x:v>1927</x:v>
      </x:c>
      <x:c r="C807" s="1" t="s">
        <x:v>1902</x:v>
      </x:c>
      <x:c r="D807" s="1" t="s">
        <x:v>1870</x:v>
      </x:c>
      <x:c r="E807" s="1" t="n">
        <x:v>2.01</x:v>
      </x:c>
      <x:c r="F807" s="1" t="n">
        <x:v>84.4</x:v>
      </x:c>
      <x:c r="G807" s="1" t="n">
        <x:v>47</x:v>
      </x:c>
      <x:c r="H807" s="1" t="n">
        <x:v>0</x:v>
      </x:c>
      <x:c r="I807" s="1" t="n">
        <x:v>0</x:v>
      </x:c>
      <x:c r="J807" s="1" t="n">
        <x:v>0</x:v>
      </x:c>
      <x:c r="K807" s="1" t="n">
        <x:v>0</x:v>
      </x:c>
      <x:c r="L807" s="1" t="n">
        <x:v>999</x:v>
      </x:c>
      <x:c r="M807" s="1" t="n">
        <x:v>0</x:v>
      </x:c>
      <x:c r="N807" s="1" t="n">
        <x:v>0</x:v>
      </x:c>
      <x:c r="O807" s="1" t="n">
        <x:v>0</x:v>
      </x:c>
      <x:c r="P807" s="1" t="n">
        <x:v>0</x:v>
      </x:c>
      <x:c r="Q807" s="1" t="n">
        <x:v>26</x:v>
      </x:c>
      <x:c r="R807" s="1" t="n">
        <x:v>1</x:v>
      </x:c>
      <x:c r="S807" s="1" t="n">
        <x:v>1.19</x:v>
      </x:c>
      <x:c r="T807" s="1" t="n">
        <x:v>5</x:v>
      </x:c>
      <x:c r="U807" s="1" t="s">
        <x:v>1884</x:v>
      </x:c>
      <x:c r="V807" s="15" t="n">
        <x:v>8380.66</x:v>
      </x:c>
      <x:c r="W807" s="1" t="n">
        <x:v>98.1</x:v>
      </x:c>
      <x:c r="X807" s="1" t="n">
        <x:v>0</x:v>
      </x:c>
      <x:c r="Y807" s="1" t="n">
        <x:v>0</x:v>
      </x:c>
      <x:c r="Z807" s="16" t="n">
        <x:f aca="0">MIN(100,ROUND(MIN(1,E807/10)*15+MIN(1,G807/120)*15+MIN(1,H807/3)*12+MIN(1,J807/2)*10+MIN(1,K807/60)*10+MIN(1,O807/2)*10+MIN(1,P807/2)*8+MIN(1,R807/12)*7+MIN(1,S807/4)*5+MIN(1,T807/8)*3+IF(U807="Unsupported",3,IF(U807="Limited Support",1,0))+IF(C807="Critical",2,IF(C807="High",1,0)),0))</x:f>
        <x:v>15</x:v>
      </x:c>
      <x:c r="AA807" s="1" t="str">
        <x:f aca="0">IF(Z807&gt;=70,"Critical",IF(Z807&gt;=50,"High",IF(Z807&gt;=30,"Medium","Routine")))</x:f>
        <x:v>Routine</x:v>
      </x:c>
      <x:c r="AB807" s="1" t="str">
        <x:f aca="0">IF(W807&gt;=85,"Passes score threshold only","Below score threshold")</x:f>
        <x:v>Passes score threshold only</x:v>
      </x:c>
      <x:c r="AC807" s="12" t="n">
        <x:v>0</x:v>
      </x:c>
      <x:c r="AD807" s="12"/>
      <x:c r="AE807" s="12"/>
    </x:row>
    <x:row r="808" ht="15" hidden="0" customHeight="1">
      <x:c r="A808" s="1" t="s">
        <x:v>1479</x:v>
      </x:c>
      <x:c r="B808" s="1" t="s">
        <x:v>1933</x:v>
      </x:c>
      <x:c r="C808" s="1" t="s">
        <x:v>1872</x:v>
      </x:c>
      <x:c r="D808" s="1" t="s">
        <x:v>1911</x:v>
      </x:c>
      <x:c r="E808" s="1" t="n">
        <x:v>5.78</x:v>
      </x:c>
      <x:c r="F808" s="1" t="n">
        <x:v>42.8</x:v>
      </x:c>
      <x:c r="G808" s="1" t="n">
        <x:v>0</x:v>
      </x:c>
      <x:c r="H808" s="1" t="n">
        <x:v>0</x:v>
      </x:c>
      <x:c r="I808" s="1" t="n">
        <x:v>0</x:v>
      </x:c>
      <x:c r="J808" s="1" t="n">
        <x:v>0</x:v>
      </x:c>
      <x:c r="K808" s="1" t="n">
        <x:v>0</x:v>
      </x:c>
      <x:c r="L808" s="1" t="n">
        <x:v>999</x:v>
      </x:c>
      <x:c r="M808" s="1" t="n">
        <x:v>0</x:v>
      </x:c>
      <x:c r="N808" s="1" t="n">
        <x:v>0</x:v>
      </x:c>
      <x:c r="O808" s="1" t="n">
        <x:v>0</x:v>
      </x:c>
      <x:c r="P808" s="1" t="n">
        <x:v>0</x:v>
      </x:c>
      <x:c r="Q808" s="1" t="n">
        <x:v>11</x:v>
      </x:c>
      <x:c r="R808" s="1" t="n">
        <x:v>2</x:v>
      </x:c>
      <x:c r="S808" s="1" t="n">
        <x:v>0.73</x:v>
      </x:c>
      <x:c r="T808" s="1" t="n">
        <x:v>2</x:v>
      </x:c>
      <x:c r="U808" s="1" t="s">
        <x:v>1884</x:v>
      </x:c>
      <x:c r="V808" s="15" t="n">
        <x:v>1965.36</x:v>
      </x:c>
      <x:c r="W808" s="1" t="n">
        <x:v>100</x:v>
      </x:c>
      <x:c r="X808" s="1" t="n">
        <x:v>0</x:v>
      </x:c>
      <x:c r="Y808" s="1" t="n">
        <x:v>0</x:v>
      </x:c>
      <x:c r="Z808" s="16" t="n">
        <x:f aca="0">MIN(100,ROUND(MIN(1,E808/10)*15+MIN(1,G808/120)*15+MIN(1,H808/3)*12+MIN(1,J808/2)*10+MIN(1,K808/60)*10+MIN(1,O808/2)*10+MIN(1,P808/2)*8+MIN(1,R808/12)*7+MIN(1,S808/4)*5+MIN(1,T808/8)*3+IF(U808="Unsupported",3,IF(U808="Limited Support",1,0))+IF(C808="Critical",2,IF(C808="High",1,0)),0))</x:f>
        <x:v>11</x:v>
      </x:c>
      <x:c r="AA808" s="1" t="str">
        <x:f aca="0">IF(Z808&gt;=70,"Critical",IF(Z808&gt;=50,"High",IF(Z808&gt;=30,"Medium","Routine")))</x:f>
        <x:v>Routine</x:v>
      </x:c>
      <x:c r="AB808" s="1" t="str">
        <x:f aca="0">IF(W808&gt;=85,"Passes score threshold only","Below score threshold")</x:f>
        <x:v>Passes score threshold only</x:v>
      </x:c>
      <x:c r="AC808" s="12" t="n">
        <x:v>0</x:v>
      </x:c>
      <x:c r="AD808" s="12"/>
      <x:c r="AE808" s="12"/>
    </x:row>
    <x:row r="809" ht="15" hidden="0" customHeight="1">
      <x:c r="A809" s="1" t="s">
        <x:v>1481</x:v>
      </x:c>
      <x:c r="B809" s="1" t="s">
        <x:v>1989</x:v>
      </x:c>
      <x:c r="C809" s="1" t="s">
        <x:v>1893</x:v>
      </x:c>
      <x:c r="D809" s="1" t="s">
        <x:v>1870</x:v>
      </x:c>
      <x:c r="E809" s="1" t="n">
        <x:v>6.47</x:v>
      </x:c>
      <x:c r="F809" s="1" t="n">
        <x:v>47.4</x:v>
      </x:c>
      <x:c r="G809" s="1" t="n">
        <x:v>0</x:v>
      </x:c>
      <x:c r="H809" s="1" t="n">
        <x:v>0</x:v>
      </x:c>
      <x:c r="I809" s="1" t="n">
        <x:v>0</x:v>
      </x:c>
      <x:c r="J809" s="1" t="n">
        <x:v>0</x:v>
      </x:c>
      <x:c r="K809" s="1" t="n">
        <x:v>0</x:v>
      </x:c>
      <x:c r="L809" s="1" t="n">
        <x:v>751</x:v>
      </x:c>
      <x:c r="M809" s="1" t="n">
        <x:v>0</x:v>
      </x:c>
      <x:c r="N809" s="1" t="n">
        <x:v>0</x:v>
      </x:c>
      <x:c r="O809" s="1" t="n">
        <x:v>0</x:v>
      </x:c>
      <x:c r="P809" s="1" t="n">
        <x:v>0</x:v>
      </x:c>
      <x:c r="Q809" s="1" t="n">
        <x:v>19</x:v>
      </x:c>
      <x:c r="R809" s="1" t="n">
        <x:v>1</x:v>
      </x:c>
      <x:c r="S809" s="1" t="n">
        <x:v>0</x:v>
      </x:c>
      <x:c r="T809" s="1" t="n">
        <x:v>5</x:v>
      </x:c>
      <x:c r="U809" s="1" t="s">
        <x:v>1907</x:v>
      </x:c>
      <x:c r="V809" s="15" t="n">
        <x:v>7260.18</x:v>
      </x:c>
      <x:c r="W809" s="1" t="n">
        <x:v>100</x:v>
      </x:c>
      <x:c r="X809" s="1" t="n">
        <x:v>0</x:v>
      </x:c>
      <x:c r="Y809" s="1" t="n">
        <x:v>0</x:v>
      </x:c>
      <x:c r="Z809" s="16" t="n">
        <x:f aca="0">MIN(100,ROUND(MIN(1,E809/10)*15+MIN(1,G809/120)*15+MIN(1,H809/3)*12+MIN(1,J809/2)*10+MIN(1,K809/60)*10+MIN(1,O809/2)*10+MIN(1,P809/2)*8+MIN(1,R809/12)*7+MIN(1,S809/4)*5+MIN(1,T809/8)*3+IF(U809="Unsupported",3,IF(U809="Limited Support",1,0))+IF(C809="Critical",2,IF(C809="High",1,0)),0))</x:f>
        <x:v>14</x:v>
      </x:c>
      <x:c r="AA809" s="1" t="str">
        <x:f aca="0">IF(Z809&gt;=70,"Critical",IF(Z809&gt;=50,"High",IF(Z809&gt;=30,"Medium","Routine")))</x:f>
        <x:v>Routine</x:v>
      </x:c>
      <x:c r="AB809" s="1" t="str">
        <x:f aca="0">IF(W809&gt;=85,"Passes score threshold only","Below score threshold")</x:f>
        <x:v>Passes score threshold only</x:v>
      </x:c>
      <x:c r="AC809" s="12" t="n">
        <x:v>1</x:v>
      </x:c>
      <x:c r="AD809" s="12"/>
      <x:c r="AE809" s="12" t="n">
        <x:v>751</x:v>
      </x:c>
    </x:row>
    <x:row r="810" ht="15" hidden="0" customHeight="1">
      <x:c r="A810" s="1" t="s">
        <x:v>4026</x:v>
      </x:c>
      <x:c r="B810" s="1" t="s">
        <x:v>1888</x:v>
      </x:c>
      <x:c r="C810" s="1" t="s">
        <x:v>1902</x:v>
      </x:c>
      <x:c r="D810" s="1" t="s">
        <x:v>1870</x:v>
      </x:c>
      <x:c r="E810" s="1" t="n">
        <x:v>12.44</x:v>
      </x:c>
      <x:c r="F810" s="1" t="n">
        <x:v>68</x:v>
      </x:c>
      <x:c r="G810" s="1" t="n">
        <x:v>145</x:v>
      </x:c>
      <x:c r="H810" s="1" t="n">
        <x:v>0</x:v>
      </x:c>
      <x:c r="I810" s="1" t="n">
        <x:v>1</x:v>
      </x:c>
      <x:c r="J810" s="1" t="n">
        <x:v>0</x:v>
      </x:c>
      <x:c r="K810" s="1" t="n">
        <x:v>0</x:v>
      </x:c>
      <x:c r="L810" s="1" t="n">
        <x:v>290</x:v>
      </x:c>
      <x:c r="M810" s="1" t="n">
        <x:v>2.9</x:v>
      </x:c>
      <x:c r="N810" s="1" t="n">
        <x:v>0</x:v>
      </x:c>
      <x:c r="O810" s="1" t="n">
        <x:v>0</x:v>
      </x:c>
      <x:c r="P810" s="1" t="n">
        <x:v>0</x:v>
      </x:c>
      <x:c r="Q810" s="1" t="n">
        <x:v>25</x:v>
      </x:c>
      <x:c r="R810" s="1" t="n">
        <x:v>6</x:v>
      </x:c>
      <x:c r="S810" s="1" t="n">
        <x:v>2.8</x:v>
      </x:c>
      <x:c r="T810" s="1" t="n">
        <x:v>3</x:v>
      </x:c>
      <x:c r="U810" s="1" t="s">
        <x:v>1907</x:v>
      </x:c>
      <x:c r="V810" s="15" t="n">
        <x:v>3965.98</x:v>
      </x:c>
      <x:c r="W810" s="1" t="n">
        <x:v>96.1</x:v>
      </x:c>
      <x:c r="X810" s="1" t="n">
        <x:v>0</x:v>
      </x:c>
      <x:c r="Y810" s="1" t="n">
        <x:v>0</x:v>
      </x:c>
      <x:c r="Z810" s="16" t="n">
        <x:f aca="0">MIN(100,ROUND(MIN(1,E810/10)*15+MIN(1,G810/120)*15+MIN(1,H810/3)*12+MIN(1,J810/2)*10+MIN(1,K810/60)*10+MIN(1,O810/2)*10+MIN(1,P810/2)*8+MIN(1,R810/12)*7+MIN(1,S810/4)*5+MIN(1,T810/8)*3+IF(U810="Unsupported",3,IF(U810="Limited Support",1,0))+IF(C810="Critical",2,IF(C810="High",1,0)),0))</x:f>
        <x:v>41</x:v>
      </x:c>
      <x:c r="AA810" s="1" t="str">
        <x:f aca="0">IF(Z810&gt;=70,"Critical",IF(Z810&gt;=50,"High",IF(Z810&gt;=30,"Medium","Routine")))</x:f>
        <x:v>Medium</x:v>
      </x:c>
      <x:c r="AB810" s="1" t="str">
        <x:f aca="0">IF(W810&gt;=85,"Passes score threshold only","Below score threshold")</x:f>
        <x:v>Passes score threshold only</x:v>
      </x:c>
      <x:c r="AC810" s="12" t="n">
        <x:v>2</x:v>
      </x:c>
      <x:c r="AD810" s="12" t="n">
        <x:v>290</x:v>
      </x:c>
      <x:c r="AE810" s="12" t="n">
        <x:v>221</x:v>
      </x:c>
    </x:row>
    <x:row r="811" ht="15" hidden="0" customHeight="1">
      <x:c r="A811" s="1" t="s">
        <x:v>4029</x:v>
      </x:c>
      <x:c r="B811" s="1" t="s">
        <x:v>1927</x:v>
      </x:c>
      <x:c r="C811" s="1" t="s">
        <x:v>1893</x:v>
      </x:c>
      <x:c r="D811" s="1" t="s">
        <x:v>1870</x:v>
      </x:c>
      <x:c r="E811" s="1" t="n">
        <x:v>1.68</x:v>
      </x:c>
      <x:c r="F811" s="1" t="n">
        <x:v>82.4</x:v>
      </x:c>
      <x:c r="G811" s="1" t="n">
        <x:v>24</x:v>
      </x:c>
      <x:c r="H811" s="1" t="n">
        <x:v>0</x:v>
      </x:c>
      <x:c r="I811" s="1" t="n">
        <x:v>1</x:v>
      </x:c>
      <x:c r="J811" s="1" t="n">
        <x:v>0</x:v>
      </x:c>
      <x:c r="K811" s="1" t="n">
        <x:v>0</x:v>
      </x:c>
      <x:c r="L811" s="1" t="n">
        <x:v>348</x:v>
      </x:c>
      <x:c r="M811" s="1" t="n">
        <x:v>2.6</x:v>
      </x:c>
      <x:c r="N811" s="1" t="n">
        <x:v>0</x:v>
      </x:c>
      <x:c r="O811" s="1" t="n">
        <x:v>0</x:v>
      </x:c>
      <x:c r="P811" s="1" t="n">
        <x:v>0</x:v>
      </x:c>
      <x:c r="Q811" s="1" t="n">
        <x:v>22</x:v>
      </x:c>
      <x:c r="R811" s="1" t="n">
        <x:v>1</x:v>
      </x:c>
      <x:c r="S811" s="1" t="n">
        <x:v>0.04</x:v>
      </x:c>
      <x:c r="T811" s="1" t="n">
        <x:v>5</x:v>
      </x:c>
      <x:c r="U811" s="1" t="s">
        <x:v>1884</x:v>
      </x:c>
      <x:c r="V811" s="15" t="n">
        <x:v>9675.53</x:v>
      </x:c>
      <x:c r="W811" s="1" t="n">
        <x:v>95.2</x:v>
      </x:c>
      <x:c r="X811" s="1" t="n">
        <x:v>0</x:v>
      </x:c>
      <x:c r="Y811" s="1" t="n">
        <x:v>0</x:v>
      </x:c>
      <x:c r="Z811" s="16" t="n">
        <x:f aca="0">MIN(100,ROUND(MIN(1,E811/10)*15+MIN(1,G811/120)*15+MIN(1,H811/3)*12+MIN(1,J811/2)*10+MIN(1,K811/60)*10+MIN(1,O811/2)*10+MIN(1,P811/2)*8+MIN(1,R811/12)*7+MIN(1,S811/4)*5+MIN(1,T811/8)*3+IF(U811="Unsupported",3,IF(U811="Limited Support",1,0))+IF(C811="Critical",2,IF(C811="High",1,0)),0))</x:f>
        <x:v>9</x:v>
      </x:c>
      <x:c r="AA811" s="1" t="str">
        <x:f aca="0">IF(Z811&gt;=70,"Critical",IF(Z811&gt;=50,"High",IF(Z811&gt;=30,"Medium","Routine")))</x:f>
        <x:v>Routine</x:v>
      </x:c>
      <x:c r="AB811" s="1" t="str">
        <x:f aca="0">IF(W811&gt;=85,"Passes score threshold only","Below score threshold")</x:f>
        <x:v>Passes score threshold only</x:v>
      </x:c>
      <x:c r="AC811" s="12" t="n">
        <x:v>1</x:v>
      </x:c>
      <x:c r="AD811" s="12"/>
      <x:c r="AE811" s="12" t="n">
        <x:v>348</x:v>
      </x:c>
    </x:row>
    <x:row r="812" ht="15" hidden="0" customHeight="1">
      <x:c r="A812" s="1" t="s">
        <x:v>4032</x:v>
      </x:c>
      <x:c r="B812" s="1" t="s">
        <x:v>1866</x:v>
      </x:c>
      <x:c r="C812" s="1" t="s">
        <x:v>1893</x:v>
      </x:c>
      <x:c r="D812" s="1" t="s">
        <x:v>1870</x:v>
      </x:c>
      <x:c r="E812" s="1" t="n">
        <x:v>8.48</x:v>
      </x:c>
      <x:c r="F812" s="1" t="n">
        <x:v>38</x:v>
      </x:c>
      <x:c r="G812" s="1" t="n">
        <x:v>0</x:v>
      </x:c>
      <x:c r="H812" s="1" t="n">
        <x:v>0</x:v>
      </x:c>
      <x:c r="I812" s="1" t="n">
        <x:v>0</x:v>
      </x:c>
      <x:c r="J812" s="1" t="n">
        <x:v>0</x:v>
      </x:c>
      <x:c r="K812" s="1" t="n">
        <x:v>0</x:v>
      </x:c>
      <x:c r="L812" s="1" t="n">
        <x:v>583</x:v>
      </x:c>
      <x:c r="M812" s="1" t="n">
        <x:v>0</x:v>
      </x:c>
      <x:c r="N812" s="1" t="n">
        <x:v>0</x:v>
      </x:c>
      <x:c r="O812" s="1" t="n">
        <x:v>0</x:v>
      </x:c>
      <x:c r="P812" s="1" t="n">
        <x:v>0</x:v>
      </x:c>
      <x:c r="Q812" s="1" t="n">
        <x:v>21</x:v>
      </x:c>
      <x:c r="R812" s="1" t="n">
        <x:v>4</x:v>
      </x:c>
      <x:c r="S812" s="1" t="n">
        <x:v>0.81</x:v>
      </x:c>
      <x:c r="T812" s="1" t="n">
        <x:v>3</x:v>
      </x:c>
      <x:c r="U812" s="1" t="s">
        <x:v>1884</x:v>
      </x:c>
      <x:c r="V812" s="15" t="n">
        <x:v>52417.37</x:v>
      </x:c>
      <x:c r="W812" s="1" t="n">
        <x:v>99.3</x:v>
      </x:c>
      <x:c r="X812" s="1" t="n">
        <x:v>0</x:v>
      </x:c>
      <x:c r="Y812" s="1" t="n">
        <x:v>0</x:v>
      </x:c>
      <x:c r="Z812" s="16" t="n">
        <x:f aca="0">MIN(100,ROUND(MIN(1,E812/10)*15+MIN(1,G812/120)*15+MIN(1,H812/3)*12+MIN(1,J812/2)*10+MIN(1,K812/60)*10+MIN(1,O812/2)*10+MIN(1,P812/2)*8+MIN(1,R812/12)*7+MIN(1,S812/4)*5+MIN(1,T812/8)*3+IF(U812="Unsupported",3,IF(U812="Limited Support",1,0))+IF(C812="Critical",2,IF(C812="High",1,0)),0))</x:f>
        <x:v>18</x:v>
      </x:c>
      <x:c r="AA812" s="1" t="str">
        <x:f aca="0">IF(Z812&gt;=70,"Critical",IF(Z812&gt;=50,"High",IF(Z812&gt;=30,"Medium","Routine")))</x:f>
        <x:v>Routine</x:v>
      </x:c>
      <x:c r="AB812" s="1" t="str">
        <x:f aca="0">IF(W812&gt;=85,"Passes score threshold only","Below score threshold")</x:f>
        <x:v>Passes score threshold only</x:v>
      </x:c>
      <x:c r="AC812" s="12" t="n">
        <x:v>1</x:v>
      </x:c>
      <x:c r="AD812" s="12"/>
      <x:c r="AE812" s="12" t="n">
        <x:v>583</x:v>
      </x:c>
    </x:row>
    <x:row r="813" ht="15" hidden="0" customHeight="1">
      <x:c r="A813" s="1" t="s">
        <x:v>1482</x:v>
      </x:c>
      <x:c r="B813" s="1" t="s">
        <x:v>1888</x:v>
      </x:c>
      <x:c r="C813" s="1" t="s">
        <x:v>1902</x:v>
      </x:c>
      <x:c r="D813" s="1" t="s">
        <x:v>1891</x:v>
      </x:c>
      <x:c r="E813" s="1" t="n">
        <x:v>5.54</x:v>
      </x:c>
      <x:c r="F813" s="1" t="n">
        <x:v>53.6</x:v>
      </x:c>
      <x:c r="G813" s="1" t="n">
        <x:v>0</x:v>
      </x:c>
      <x:c r="H813" s="1" t="n">
        <x:v>0</x:v>
      </x:c>
      <x:c r="I813" s="1" t="n">
        <x:v>0</x:v>
      </x:c>
      <x:c r="J813" s="1" t="n">
        <x:v>0</x:v>
      </x:c>
      <x:c r="K813" s="1" t="n">
        <x:v>0</x:v>
      </x:c>
      <x:c r="L813" s="1" t="n">
        <x:v>999</x:v>
      </x:c>
      <x:c r="M813" s="1" t="n">
        <x:v>0</x:v>
      </x:c>
      <x:c r="N813" s="1" t="n">
        <x:v>0</x:v>
      </x:c>
      <x:c r="O813" s="1" t="n">
        <x:v>0</x:v>
      </x:c>
      <x:c r="P813" s="1" t="n">
        <x:v>0</x:v>
      </x:c>
      <x:c r="Q813" s="1" t="n">
        <x:v>18</x:v>
      </x:c>
      <x:c r="R813" s="1" t="n">
        <x:v>1</x:v>
      </x:c>
      <x:c r="S813" s="1" t="n">
        <x:v>0.8</x:v>
      </x:c>
      <x:c r="T813" s="1" t="n">
        <x:v>4</x:v>
      </x:c>
      <x:c r="U813" s="1" t="s">
        <x:v>1884</x:v>
      </x:c>
      <x:c r="V813" s="15" t="n">
        <x:v>4012.29</x:v>
      </x:c>
      <x:c r="W813" s="1" t="n">
        <x:v>97.9</x:v>
      </x:c>
      <x:c r="X813" s="1" t="n">
        <x:v>0</x:v>
      </x:c>
      <x:c r="Y813" s="1" t="n">
        <x:v>0</x:v>
      </x:c>
      <x:c r="Z813" s="16" t="n">
        <x:f aca="0">MIN(100,ROUND(MIN(1,E813/10)*15+MIN(1,G813/120)*15+MIN(1,H813/3)*12+MIN(1,J813/2)*10+MIN(1,K813/60)*10+MIN(1,O813/2)*10+MIN(1,P813/2)*8+MIN(1,R813/12)*7+MIN(1,S813/4)*5+MIN(1,T813/8)*3+IF(U813="Unsupported",3,IF(U813="Limited Support",1,0))+IF(C813="Critical",2,IF(C813="High",1,0)),0))</x:f>
        <x:v>13</x:v>
      </x:c>
      <x:c r="AA813" s="1" t="str">
        <x:f aca="0">IF(Z813&gt;=70,"Critical",IF(Z813&gt;=50,"High",IF(Z813&gt;=30,"Medium","Routine")))</x:f>
        <x:v>Routine</x:v>
      </x:c>
      <x:c r="AB813" s="1" t="str">
        <x:f aca="0">IF(W813&gt;=85,"Passes score threshold only","Below score threshold")</x:f>
        <x:v>Passes score threshold only</x:v>
      </x:c>
      <x:c r="AC813" s="12" t="n">
        <x:v>0</x:v>
      </x:c>
      <x:c r="AD813" s="12"/>
      <x:c r="AE813" s="12"/>
    </x:row>
    <x:row r="814" ht="15" hidden="0" customHeight="1">
      <x:c r="A814" s="1" t="s">
        <x:v>4037</x:v>
      </x:c>
      <x:c r="B814" s="1" t="s">
        <x:v>1866</x:v>
      </x:c>
      <x:c r="C814" s="1" t="s">
        <x:v>1893</x:v>
      </x:c>
      <x:c r="D814" s="1" t="s">
        <x:v>1911</x:v>
      </x:c>
      <x:c r="E814" s="1" t="n">
        <x:v>3.57</x:v>
      </x:c>
      <x:c r="F814" s="1" t="n">
        <x:v>53.1</x:v>
      </x:c>
      <x:c r="G814" s="1" t="n">
        <x:v>12</x:v>
      </x:c>
      <x:c r="H814" s="1" t="n">
        <x:v>1</x:v>
      </x:c>
      <x:c r="I814" s="1" t="n">
        <x:v>2</x:v>
      </x:c>
      <x:c r="J814" s="1" t="n">
        <x:v>0</x:v>
      </x:c>
      <x:c r="K814" s="1" t="n">
        <x:v>3.2</x:v>
      </x:c>
      <x:c r="L814" s="1" t="n">
        <x:v>290</x:v>
      </x:c>
      <x:c r="M814" s="1" t="n">
        <x:v>0.3</x:v>
      </x:c>
      <x:c r="N814" s="1" t="n">
        <x:v>0</x:v>
      </x:c>
      <x:c r="O814" s="1" t="n">
        <x:v>0</x:v>
      </x:c>
      <x:c r="P814" s="1" t="n">
        <x:v>0</x:v>
      </x:c>
      <x:c r="Q814" s="1" t="n">
        <x:v>15</x:v>
      </x:c>
      <x:c r="R814" s="1" t="n">
        <x:v>1</x:v>
      </x:c>
      <x:c r="S814" s="1" t="n">
        <x:v>0.26</x:v>
      </x:c>
      <x:c r="T814" s="1" t="n">
        <x:v>3</x:v>
      </x:c>
      <x:c r="U814" s="1" t="s">
        <x:v>1884</x:v>
      </x:c>
      <x:c r="V814" s="15" t="n">
        <x:v>50830.12</x:v>
      </x:c>
      <x:c r="W814" s="1" t="n">
        <x:v>97.5</x:v>
      </x:c>
      <x:c r="X814" s="1" t="n">
        <x:v>0</x:v>
      </x:c>
      <x:c r="Y814" s="1" t="n">
        <x:v>0</x:v>
      </x:c>
      <x:c r="Z814" s="16" t="n">
        <x:f aca="0">MIN(100,ROUND(MIN(1,E814/10)*15+MIN(1,G814/120)*15+MIN(1,H814/3)*12+MIN(1,J814/2)*10+MIN(1,K814/60)*10+MIN(1,O814/2)*10+MIN(1,P814/2)*8+MIN(1,R814/12)*7+MIN(1,S814/4)*5+MIN(1,T814/8)*3+IF(U814="Unsupported",3,IF(U814="Limited Support",1,0))+IF(C814="Critical",2,IF(C814="High",1,0)),0))</x:f>
        <x:v>14</x:v>
      </x:c>
      <x:c r="AA814" s="1" t="str">
        <x:f aca="0">IF(Z814&gt;=70,"Critical",IF(Z814&gt;=50,"High",IF(Z814&gt;=30,"Medium","Routine")))</x:f>
        <x:v>Routine</x:v>
      </x:c>
      <x:c r="AB814" s="1" t="str">
        <x:f aca="0">IF(W814&gt;=85,"Passes score threshold only","Below score threshold")</x:f>
        <x:v>Passes score threshold only</x:v>
      </x:c>
      <x:c r="AC814" s="12" t="n">
        <x:v>2</x:v>
      </x:c>
      <x:c r="AD814" s="12" t="n">
        <x:v>290</x:v>
      </x:c>
      <x:c r="AE814" s="12" t="n">
        <x:v>67</x:v>
      </x:c>
    </x:row>
    <x:row r="815" ht="15" hidden="0" customHeight="1">
      <x:c r="A815" s="1" t="s">
        <x:v>1484</x:v>
      </x:c>
      <x:c r="B815" s="1" t="s">
        <x:v>1927</x:v>
      </x:c>
      <x:c r="C815" s="1" t="s">
        <x:v>1902</x:v>
      </x:c>
      <x:c r="D815" s="1" t="s">
        <x:v>1911</x:v>
      </x:c>
      <x:c r="E815" s="1" t="n">
        <x:v>2.31</x:v>
      </x:c>
      <x:c r="F815" s="1" t="n">
        <x:v>78.8</x:v>
      </x:c>
      <x:c r="G815" s="1" t="n">
        <x:v>0</x:v>
      </x:c>
      <x:c r="H815" s="1" t="n">
        <x:v>0</x:v>
      </x:c>
      <x:c r="I815" s="1" t="n">
        <x:v>0</x:v>
      </x:c>
      <x:c r="J815" s="1" t="n">
        <x:v>0</x:v>
      </x:c>
      <x:c r="K815" s="1" t="n">
        <x:v>0</x:v>
      </x:c>
      <x:c r="L815" s="1" t="n">
        <x:v>999</x:v>
      </x:c>
      <x:c r="M815" s="1" t="n">
        <x:v>0</x:v>
      </x:c>
      <x:c r="N815" s="1" t="n">
        <x:v>0</x:v>
      </x:c>
      <x:c r="O815" s="1" t="n">
        <x:v>0</x:v>
      </x:c>
      <x:c r="P815" s="1" t="n">
        <x:v>0</x:v>
      </x:c>
      <x:c r="Q815" s="1" t="n">
        <x:v>29</x:v>
      </x:c>
      <x:c r="R815" s="1" t="n">
        <x:v>3</x:v>
      </x:c>
      <x:c r="S815" s="1" t="n">
        <x:v>0.94</x:v>
      </x:c>
      <x:c r="T815" s="1" t="n">
        <x:v>6</x:v>
      </x:c>
      <x:c r="U815" s="1" t="s">
        <x:v>1884</x:v>
      </x:c>
      <x:c r="V815" s="15" t="n">
        <x:v>9193.95</x:v>
      </x:c>
      <x:c r="W815" s="1" t="n">
        <x:v>96.1</x:v>
      </x:c>
      <x:c r="X815" s="1" t="n">
        <x:v>0</x:v>
      </x:c>
      <x:c r="Y815" s="1" t="n">
        <x:v>0</x:v>
      </x:c>
      <x:c r="Z815" s="16" t="n">
        <x:f aca="0">MIN(100,ROUND(MIN(1,E815/10)*15+MIN(1,G815/120)*15+MIN(1,H815/3)*12+MIN(1,J815/2)*10+MIN(1,K815/60)*10+MIN(1,O815/2)*10+MIN(1,P815/2)*8+MIN(1,R815/12)*7+MIN(1,S815/4)*5+MIN(1,T815/8)*3+IF(U815="Unsupported",3,IF(U815="Limited Support",1,0))+IF(C815="Critical",2,IF(C815="High",1,0)),0))</x:f>
        <x:v>11</x:v>
      </x:c>
      <x:c r="AA815" s="1" t="str">
        <x:f aca="0">IF(Z815&gt;=70,"Critical",IF(Z815&gt;=50,"High",IF(Z815&gt;=30,"Medium","Routine")))</x:f>
        <x:v>Routine</x:v>
      </x:c>
      <x:c r="AB815" s="1" t="str">
        <x:f aca="0">IF(W815&gt;=85,"Passes score threshold only","Below score threshold")</x:f>
        <x:v>Passes score threshold only</x:v>
      </x:c>
      <x:c r="AC815" s="12" t="n">
        <x:v>0</x:v>
      </x:c>
      <x:c r="AD815" s="12"/>
      <x:c r="AE815" s="12"/>
    </x:row>
    <x:row r="816" ht="15" hidden="0" customHeight="1">
      <x:c r="A816" s="1" t="s">
        <x:v>1485</x:v>
      </x:c>
      <x:c r="B816" s="1" t="s">
        <x:v>1997</x:v>
      </x:c>
      <x:c r="C816" s="1" t="s">
        <x:v>1902</x:v>
      </x:c>
      <x:c r="D816" s="1" t="s">
        <x:v>1911</x:v>
      </x:c>
      <x:c r="E816" s="1" t="n">
        <x:v>3.32</x:v>
      </x:c>
      <x:c r="F816" s="1" t="n">
        <x:v>47.4</x:v>
      </x:c>
      <x:c r="G816" s="1" t="n">
        <x:v>0</x:v>
      </x:c>
      <x:c r="H816" s="1" t="n">
        <x:v>0</x:v>
      </x:c>
      <x:c r="I816" s="1" t="n">
        <x:v>0</x:v>
      </x:c>
      <x:c r="J816" s="1" t="n">
        <x:v>0</x:v>
      </x:c>
      <x:c r="K816" s="1" t="n">
        <x:v>0</x:v>
      </x:c>
      <x:c r="L816" s="1" t="n">
        <x:v>460</x:v>
      </x:c>
      <x:c r="M816" s="1" t="n">
        <x:v>0</x:v>
      </x:c>
      <x:c r="N816" s="1" t="n">
        <x:v>0</x:v>
      </x:c>
      <x:c r="O816" s="1" t="n">
        <x:v>0</x:v>
      </x:c>
      <x:c r="P816" s="1" t="n">
        <x:v>0</x:v>
      </x:c>
      <x:c r="Q816" s="1" t="n">
        <x:v>16</x:v>
      </x:c>
      <x:c r="R816" s="1" t="n">
        <x:v>1</x:v>
      </x:c>
      <x:c r="S816" s="1" t="n">
        <x:v>0.39</x:v>
      </x:c>
      <x:c r="T816" s="1" t="n">
        <x:v>0</x:v>
      </x:c>
      <x:c r="U816" s="1" t="s">
        <x:v>1884</x:v>
      </x:c>
      <x:c r="V816" s="15" t="n">
        <x:v>53576.99</x:v>
      </x:c>
      <x:c r="W816" s="1" t="n">
        <x:v>91</x:v>
      </x:c>
      <x:c r="X816" s="1" t="n">
        <x:v>0</x:v>
      </x:c>
      <x:c r="Y816" s="1" t="n">
        <x:v>0</x:v>
      </x:c>
      <x:c r="Z816" s="16" t="n">
        <x:f aca="0">MIN(100,ROUND(MIN(1,E816/10)*15+MIN(1,G816/120)*15+MIN(1,H816/3)*12+MIN(1,J816/2)*10+MIN(1,K816/60)*10+MIN(1,O816/2)*10+MIN(1,P816/2)*8+MIN(1,R816/12)*7+MIN(1,S816/4)*5+MIN(1,T816/8)*3+IF(U816="Unsupported",3,IF(U816="Limited Support",1,0))+IF(C816="Critical",2,IF(C816="High",1,0)),0))</x:f>
        <x:v>8</x:v>
      </x:c>
      <x:c r="AA816" s="1" t="str">
        <x:f aca="0">IF(Z816&gt;=70,"Critical",IF(Z816&gt;=50,"High",IF(Z816&gt;=30,"Medium","Routine")))</x:f>
        <x:v>Routine</x:v>
      </x:c>
      <x:c r="AB816" s="1" t="str">
        <x:f aca="0">IF(W816&gt;=85,"Passes score threshold only","Below score threshold")</x:f>
        <x:v>Passes score threshold only</x:v>
      </x:c>
      <x:c r="AC816" s="12" t="n">
        <x:v>1</x:v>
      </x:c>
      <x:c r="AD816" s="12"/>
      <x:c r="AE816" s="12" t="n">
        <x:v>460</x:v>
      </x:c>
    </x:row>
    <x:row r="817" ht="15" hidden="0" customHeight="1">
      <x:c r="A817" s="1" t="s">
        <x:v>1486</x:v>
      </x:c>
      <x:c r="B817" s="1" t="s">
        <x:v>1933</x:v>
      </x:c>
      <x:c r="C817" s="1" t="s">
        <x:v>1872</x:v>
      </x:c>
      <x:c r="D817" s="1" t="s">
        <x:v>1891</x:v>
      </x:c>
      <x:c r="E817" s="1" t="n">
        <x:v>6.56</x:v>
      </x:c>
      <x:c r="F817" s="1" t="n">
        <x:v>53.1</x:v>
      </x:c>
      <x:c r="G817" s="1" t="n">
        <x:v>82</x:v>
      </x:c>
      <x:c r="H817" s="1" t="n">
        <x:v>0</x:v>
      </x:c>
      <x:c r="I817" s="1" t="n">
        <x:v>0</x:v>
      </x:c>
      <x:c r="J817" s="1" t="n">
        <x:v>0</x:v>
      </x:c>
      <x:c r="K817" s="1" t="n">
        <x:v>0</x:v>
      </x:c>
      <x:c r="L817" s="1" t="n">
        <x:v>657</x:v>
      </x:c>
      <x:c r="M817" s="1" t="n">
        <x:v>0</x:v>
      </x:c>
      <x:c r="N817" s="1" t="n">
        <x:v>0</x:v>
      </x:c>
      <x:c r="O817" s="1" t="n">
        <x:v>0</x:v>
      </x:c>
      <x:c r="P817" s="1" t="n">
        <x:v>0</x:v>
      </x:c>
      <x:c r="Q817" s="1" t="n">
        <x:v>19</x:v>
      </x:c>
      <x:c r="R817" s="1" t="n">
        <x:v>3</x:v>
      </x:c>
      <x:c r="S817" s="1" t="n">
        <x:v>1.43</x:v>
      </x:c>
      <x:c r="T817" s="1" t="n">
        <x:v>5</x:v>
      </x:c>
      <x:c r="U817" s="1" t="s">
        <x:v>1884</x:v>
      </x:c>
      <x:c r="V817" s="15" t="n">
        <x:v>2424.36</x:v>
      </x:c>
      <x:c r="W817" s="1" t="n">
        <x:v>97</x:v>
      </x:c>
      <x:c r="X817" s="1" t="n">
        <x:v>1</x:v>
      </x:c>
      <x:c r="Y817" s="1" t="n">
        <x:v>0</x:v>
      </x:c>
      <x:c r="Z817" s="16" t="n">
        <x:f aca="0">MIN(100,ROUND(MIN(1,E817/10)*15+MIN(1,G817/120)*15+MIN(1,H817/3)*12+MIN(1,J817/2)*10+MIN(1,K817/60)*10+MIN(1,O817/2)*10+MIN(1,P817/2)*8+MIN(1,R817/12)*7+MIN(1,S817/4)*5+MIN(1,T817/8)*3+IF(U817="Unsupported",3,IF(U817="Limited Support",1,0))+IF(C817="Critical",2,IF(C817="High",1,0)),0))</x:f>
        <x:v>26</x:v>
      </x:c>
      <x:c r="AA817" s="1" t="str">
        <x:f aca="0">IF(Z817&gt;=70,"Critical",IF(Z817&gt;=50,"High",IF(Z817&gt;=30,"Medium","Routine")))</x:f>
        <x:v>Routine</x:v>
      </x:c>
      <x:c r="AB817" s="1" t="str">
        <x:f aca="0">IF(W817&gt;=85,"Passes score threshold only","Below score threshold")</x:f>
        <x:v>Passes score threshold only</x:v>
      </x:c>
      <x:c r="AC817" s="12" t="n">
        <x:v>1</x:v>
      </x:c>
      <x:c r="AD817" s="12"/>
      <x:c r="AE817" s="12" t="n">
        <x:v>657</x:v>
      </x:c>
    </x:row>
    <x:row r="818" ht="15" hidden="0" customHeight="1">
      <x:c r="A818" s="1" t="s">
        <x:v>4046</x:v>
      </x:c>
      <x:c r="B818" s="1" t="s">
        <x:v>1949</x:v>
      </x:c>
      <x:c r="C818" s="1" t="s">
        <x:v>1893</x:v>
      </x:c>
      <x:c r="D818" s="1" t="s">
        <x:v>1911</x:v>
      </x:c>
      <x:c r="E818" s="1" t="n">
        <x:v>5</x:v>
      </x:c>
      <x:c r="F818" s="1" t="n">
        <x:v>56.2</x:v>
      </x:c>
      <x:c r="G818" s="1" t="n">
        <x:v>0</x:v>
      </x:c>
      <x:c r="H818" s="1" t="n">
        <x:v>0</x:v>
      </x:c>
      <x:c r="I818" s="1" t="n">
        <x:v>0</x:v>
      </x:c>
      <x:c r="J818" s="1" t="n">
        <x:v>0</x:v>
      </x:c>
      <x:c r="K818" s="1" t="n">
        <x:v>0</x:v>
      </x:c>
      <x:c r="L818" s="1" t="n">
        <x:v>999</x:v>
      </x:c>
      <x:c r="M818" s="1" t="n">
        <x:v>0</x:v>
      </x:c>
      <x:c r="N818" s="1" t="n">
        <x:v>0</x:v>
      </x:c>
      <x:c r="O818" s="1" t="n">
        <x:v>0</x:v>
      </x:c>
      <x:c r="P818" s="1" t="n">
        <x:v>0</x:v>
      </x:c>
      <x:c r="Q818" s="1" t="n">
        <x:v>13</x:v>
      </x:c>
      <x:c r="R818" s="1" t="n">
        <x:v>1</x:v>
      </x:c>
      <x:c r="S818" s="1" t="n">
        <x:v>0.38</x:v>
      </x:c>
      <x:c r="T818" s="1" t="n">
        <x:v>0</x:v>
      </x:c>
      <x:c r="U818" s="1" t="s">
        <x:v>1884</x:v>
      </x:c>
      <x:c r="V818" s="15" t="n">
        <x:v>20890.74</x:v>
      </x:c>
      <x:c r="W818" s="1" t="n">
        <x:v>92.7</x:v>
      </x:c>
      <x:c r="X818" s="1" t="n">
        <x:v>0</x:v>
      </x:c>
      <x:c r="Y818" s="1" t="n">
        <x:v>0</x:v>
      </x:c>
      <x:c r="Z818" s="16" t="n">
        <x:f aca="0">MIN(100,ROUND(MIN(1,E818/10)*15+MIN(1,G818/120)*15+MIN(1,H818/3)*12+MIN(1,J818/2)*10+MIN(1,K818/60)*10+MIN(1,O818/2)*10+MIN(1,P818/2)*8+MIN(1,R818/12)*7+MIN(1,S818/4)*5+MIN(1,T818/8)*3+IF(U818="Unsupported",3,IF(U818="Limited Support",1,0))+IF(C818="Critical",2,IF(C818="High",1,0)),0))</x:f>
        <x:v>10</x:v>
      </x:c>
      <x:c r="AA818" s="1" t="str">
        <x:f aca="0">IF(Z818&gt;=70,"Critical",IF(Z818&gt;=50,"High",IF(Z818&gt;=30,"Medium","Routine")))</x:f>
        <x:v>Routine</x:v>
      </x:c>
      <x:c r="AB818" s="1" t="str">
        <x:f aca="0">IF(W818&gt;=85,"Passes score threshold only","Below score threshold")</x:f>
        <x:v>Passes score threshold only</x:v>
      </x:c>
      <x:c r="AC818" s="12" t="n">
        <x:v>0</x:v>
      </x:c>
      <x:c r="AD818" s="12"/>
      <x:c r="AE818" s="12"/>
    </x:row>
    <x:row r="819" ht="15" hidden="0" customHeight="1">
      <x:c r="A819" s="1" t="s">
        <x:v>1791</x:v>
      </x:c>
      <x:c r="B819" s="1" t="s">
        <x:v>1989</x:v>
      </x:c>
      <x:c r="C819" s="1" t="s">
        <x:v>1893</x:v>
      </x:c>
      <x:c r="D819" s="1" t="s">
        <x:v>1891</x:v>
      </x:c>
      <x:c r="E819" s="1" t="n">
        <x:v>1.85</x:v>
      </x:c>
      <x:c r="F819" s="1" t="n">
        <x:v>44.7</x:v>
      </x:c>
      <x:c r="G819" s="1" t="n">
        <x:v>0</x:v>
      </x:c>
      <x:c r="H819" s="1" t="n">
        <x:v>0</x:v>
      </x:c>
      <x:c r="I819" s="1" t="n">
        <x:v>0</x:v>
      </x:c>
      <x:c r="J819" s="1" t="n">
        <x:v>0</x:v>
      </x:c>
      <x:c r="K819" s="1" t="n">
        <x:v>0</x:v>
      </x:c>
      <x:c r="L819" s="1" t="n">
        <x:v>999</x:v>
      </x:c>
      <x:c r="M819" s="1" t="n">
        <x:v>0</x:v>
      </x:c>
      <x:c r="N819" s="1" t="n">
        <x:v>0</x:v>
      </x:c>
      <x:c r="O819" s="1" t="n">
        <x:v>0</x:v>
      </x:c>
      <x:c r="P819" s="1" t="n">
        <x:v>0</x:v>
      </x:c>
      <x:c r="Q819" s="1" t="n">
        <x:v>14</x:v>
      </x:c>
      <x:c r="R819" s="1" t="n">
        <x:v>2</x:v>
      </x:c>
      <x:c r="S819" s="1" t="n">
        <x:v>0</x:v>
      </x:c>
      <x:c r="T819" s="1" t="n">
        <x:v>1</x:v>
      </x:c>
      <x:c r="U819" s="1" t="s">
        <x:v>1884</x:v>
      </x:c>
      <x:c r="V819" s="15" t="n">
        <x:v>7965.11</x:v>
      </x:c>
      <x:c r="W819" s="1" t="n">
        <x:v>91.9</x:v>
      </x:c>
      <x:c r="X819" s="1" t="n">
        <x:v>0</x:v>
      </x:c>
      <x:c r="Y819" s="1" t="n">
        <x:v>0</x:v>
      </x:c>
      <x:c r="Z819" s="16" t="n">
        <x:f aca="0">MIN(100,ROUND(MIN(1,E819/10)*15+MIN(1,G819/120)*15+MIN(1,H819/3)*12+MIN(1,J819/2)*10+MIN(1,K819/60)*10+MIN(1,O819/2)*10+MIN(1,P819/2)*8+MIN(1,R819/12)*7+MIN(1,S819/4)*5+MIN(1,T819/8)*3+IF(U819="Unsupported",3,IF(U819="Limited Support",1,0))+IF(C819="Critical",2,IF(C819="High",1,0)),0))</x:f>
        <x:v>5</x:v>
      </x:c>
      <x:c r="AA819" s="1" t="str">
        <x:f aca="0">IF(Z819&gt;=70,"Critical",IF(Z819&gt;=50,"High",IF(Z819&gt;=30,"Medium","Routine")))</x:f>
        <x:v>Routine</x:v>
      </x:c>
      <x:c r="AB819" s="1" t="str">
        <x:f aca="0">IF(W819&gt;=85,"Passes score threshold only","Below score threshold")</x:f>
        <x:v>Passes score threshold only</x:v>
      </x:c>
      <x:c r="AC819" s="12" t="n">
        <x:v>0</x:v>
      </x:c>
      <x:c r="AD819" s="12"/>
      <x:c r="AE819" s="12"/>
    </x:row>
    <x:row r="820" ht="15" hidden="0" customHeight="1">
      <x:c r="A820" s="1" t="s">
        <x:v>1488</x:v>
      </x:c>
      <x:c r="B820" s="1" t="s">
        <x:v>1933</x:v>
      </x:c>
      <x:c r="C820" s="1" t="s">
        <x:v>1893</x:v>
      </x:c>
      <x:c r="D820" s="1" t="s">
        <x:v>1891</x:v>
      </x:c>
      <x:c r="E820" s="1" t="n">
        <x:v>2.07</x:v>
      </x:c>
      <x:c r="F820" s="1" t="n">
        <x:v>53.6</x:v>
      </x:c>
      <x:c r="G820" s="1" t="n">
        <x:v>0</x:v>
      </x:c>
      <x:c r="H820" s="1" t="n">
        <x:v>0</x:v>
      </x:c>
      <x:c r="I820" s="1" t="n">
        <x:v>0</x:v>
      </x:c>
      <x:c r="J820" s="1" t="n">
        <x:v>0</x:v>
      </x:c>
      <x:c r="K820" s="1" t="n">
        <x:v>0</x:v>
      </x:c>
      <x:c r="L820" s="1" t="n">
        <x:v>999</x:v>
      </x:c>
      <x:c r="M820" s="1" t="n">
        <x:v>0</x:v>
      </x:c>
      <x:c r="N820" s="1" t="n">
        <x:v>0</x:v>
      </x:c>
      <x:c r="O820" s="1" t="n">
        <x:v>0</x:v>
      </x:c>
      <x:c r="P820" s="1" t="n">
        <x:v>0</x:v>
      </x:c>
      <x:c r="Q820" s="1" t="n">
        <x:v>3</x:v>
      </x:c>
      <x:c r="R820" s="1" t="n">
        <x:v>1</x:v>
      </x:c>
      <x:c r="S820" s="1" t="n">
        <x:v>0.72</x:v>
      </x:c>
      <x:c r="T820" s="1" t="n">
        <x:v>2</x:v>
      </x:c>
      <x:c r="U820" s="1" t="s">
        <x:v>1907</x:v>
      </x:c>
      <x:c r="V820" s="15" t="n">
        <x:v>2144.97</x:v>
      </x:c>
      <x:c r="W820" s="1" t="n">
        <x:v>94.7</x:v>
      </x:c>
      <x:c r="X820" s="1" t="n">
        <x:v>0</x:v>
      </x:c>
      <x:c r="Y820" s="1" t="n">
        <x:v>0</x:v>
      </x:c>
      <x:c r="Z820" s="16" t="n">
        <x:f aca="0">MIN(100,ROUND(MIN(1,E820/10)*15+MIN(1,G820/120)*15+MIN(1,H820/3)*12+MIN(1,J820/2)*10+MIN(1,K820/60)*10+MIN(1,O820/2)*10+MIN(1,P820/2)*8+MIN(1,R820/12)*7+MIN(1,S820/4)*5+MIN(1,T820/8)*3+IF(U820="Unsupported",3,IF(U820="Limited Support",1,0))+IF(C820="Critical",2,IF(C820="High",1,0)),0))</x:f>
        <x:v>7</x:v>
      </x:c>
      <x:c r="AA820" s="1" t="str">
        <x:f aca="0">IF(Z820&gt;=70,"Critical",IF(Z820&gt;=50,"High",IF(Z820&gt;=30,"Medium","Routine")))</x:f>
        <x:v>Routine</x:v>
      </x:c>
      <x:c r="AB820" s="1" t="str">
        <x:f aca="0">IF(W820&gt;=85,"Passes score threshold only","Below score threshold")</x:f>
        <x:v>Passes score threshold only</x:v>
      </x:c>
      <x:c r="AC820" s="12" t="n">
        <x:v>0</x:v>
      </x:c>
      <x:c r="AD820" s="12"/>
      <x:c r="AE820" s="12"/>
    </x:row>
    <x:row r="821" ht="15" hidden="0" customHeight="1">
      <x:c r="A821" s="1" t="s">
        <x:v>1490</x:v>
      </x:c>
      <x:c r="B821" s="1" t="s">
        <x:v>1927</x:v>
      </x:c>
      <x:c r="C821" s="1" t="s">
        <x:v>1902</x:v>
      </x:c>
      <x:c r="D821" s="1" t="s">
        <x:v>1870</x:v>
      </x:c>
      <x:c r="E821" s="1" t="n">
        <x:v>1.01</x:v>
      </x:c>
      <x:c r="F821" s="1" t="n">
        <x:v>74.8</x:v>
      </x:c>
      <x:c r="G821" s="1" t="n">
        <x:v>0</x:v>
      </x:c>
      <x:c r="H821" s="1" t="n">
        <x:v>0</x:v>
      </x:c>
      <x:c r="I821" s="1" t="n">
        <x:v>0</x:v>
      </x:c>
      <x:c r="J821" s="1" t="n">
        <x:v>0</x:v>
      </x:c>
      <x:c r="K821" s="1" t="n">
        <x:v>0</x:v>
      </x:c>
      <x:c r="L821" s="1" t="n">
        <x:v>999</x:v>
      </x:c>
      <x:c r="M821" s="1" t="n">
        <x:v>0</x:v>
      </x:c>
      <x:c r="N821" s="1" t="n">
        <x:v>0</x:v>
      </x:c>
      <x:c r="O821" s="1" t="n">
        <x:v>0</x:v>
      </x:c>
      <x:c r="P821" s="1" t="n">
        <x:v>0</x:v>
      </x:c>
      <x:c r="Q821" s="1" t="n">
        <x:v>23</x:v>
      </x:c>
      <x:c r="R821" s="1" t="n">
        <x:v>1</x:v>
      </x:c>
      <x:c r="S821" s="1" t="n">
        <x:v>1.02</x:v>
      </x:c>
      <x:c r="T821" s="1" t="n">
        <x:v>3</x:v>
      </x:c>
      <x:c r="U821" s="1" t="s">
        <x:v>1884</x:v>
      </x:c>
      <x:c r="V821" s="15" t="n">
        <x:v>10203.15</x:v>
      </x:c>
      <x:c r="W821" s="1" t="n">
        <x:v>98.2</x:v>
      </x:c>
      <x:c r="X821" s="1" t="n">
        <x:v>0</x:v>
      </x:c>
      <x:c r="Y821" s="1" t="n">
        <x:v>0</x:v>
      </x:c>
      <x:c r="Z821" s="16" t="n">
        <x:f aca="0">MIN(100,ROUND(MIN(1,E821/10)*15+MIN(1,G821/120)*15+MIN(1,H821/3)*12+MIN(1,J821/2)*10+MIN(1,K821/60)*10+MIN(1,O821/2)*10+MIN(1,P821/2)*8+MIN(1,R821/12)*7+MIN(1,S821/4)*5+MIN(1,T821/8)*3+IF(U821="Unsupported",3,IF(U821="Limited Support",1,0))+IF(C821="Critical",2,IF(C821="High",1,0)),0))</x:f>
        <x:v>6</x:v>
      </x:c>
      <x:c r="AA821" s="1" t="str">
        <x:f aca="0">IF(Z821&gt;=70,"Critical",IF(Z821&gt;=50,"High",IF(Z821&gt;=30,"Medium","Routine")))</x:f>
        <x:v>Routine</x:v>
      </x:c>
      <x:c r="AB821" s="1" t="str">
        <x:f aca="0">IF(W821&gt;=85,"Passes score threshold only","Below score threshold")</x:f>
        <x:v>Passes score threshold only</x:v>
      </x:c>
      <x:c r="AC821" s="12" t="n">
        <x:v>0</x:v>
      </x:c>
      <x:c r="AD821" s="12"/>
      <x:c r="AE821" s="12"/>
    </x:row>
    <x:row r="822" ht="15" hidden="0" customHeight="1">
      <x:c r="A822" s="1" t="s">
        <x:v>1491</x:v>
      </x:c>
      <x:c r="B822" s="1" t="s">
        <x:v>1897</x:v>
      </x:c>
      <x:c r="C822" s="1" t="s">
        <x:v>1902</x:v>
      </x:c>
      <x:c r="D822" s="1" t="s">
        <x:v>1891</x:v>
      </x:c>
      <x:c r="E822" s="1" t="n">
        <x:v>9.56</x:v>
      </x:c>
      <x:c r="F822" s="1" t="n">
        <x:v>27.2</x:v>
      </x:c>
      <x:c r="G822" s="1" t="n">
        <x:v>0</x:v>
      </x:c>
      <x:c r="H822" s="1" t="n">
        <x:v>0</x:v>
      </x:c>
      <x:c r="I822" s="1" t="n">
        <x:v>1</x:v>
      </x:c>
      <x:c r="J822" s="1" t="n">
        <x:v>0</x:v>
      </x:c>
      <x:c r="K822" s="1" t="n">
        <x:v>0</x:v>
      </x:c>
      <x:c r="L822" s="1" t="n">
        <x:v>359</x:v>
      </x:c>
      <x:c r="M822" s="1" t="n">
        <x:v>2.1</x:v>
      </x:c>
      <x:c r="N822" s="1" t="n">
        <x:v>0</x:v>
      </x:c>
      <x:c r="O822" s="1" t="n">
        <x:v>0</x:v>
      </x:c>
      <x:c r="P822" s="1" t="n">
        <x:v>0</x:v>
      </x:c>
      <x:c r="Q822" s="1" t="n">
        <x:v>19</x:v>
      </x:c>
      <x:c r="R822" s="1" t="n">
        <x:v>3</x:v>
      </x:c>
      <x:c r="S822" s="1" t="n">
        <x:v>2.3</x:v>
      </x:c>
      <x:c r="T822" s="1" t="n">
        <x:v>3</x:v>
      </x:c>
      <x:c r="U822" s="1" t="s">
        <x:v>1884</x:v>
      </x:c>
      <x:c r="V822" s="15" t="n">
        <x:v>17223.83</x:v>
      </x:c>
      <x:c r="W822" s="1" t="n">
        <x:v>98.3</x:v>
      </x:c>
      <x:c r="X822" s="1" t="n">
        <x:v>0</x:v>
      </x:c>
      <x:c r="Y822" s="1" t="n">
        <x:v>0</x:v>
      </x:c>
      <x:c r="Z822" s="16" t="n">
        <x:f aca="0">MIN(100,ROUND(MIN(1,E822/10)*15+MIN(1,G822/120)*15+MIN(1,H822/3)*12+MIN(1,J822/2)*10+MIN(1,K822/60)*10+MIN(1,O822/2)*10+MIN(1,P822/2)*8+MIN(1,R822/12)*7+MIN(1,S822/4)*5+MIN(1,T822/8)*3+IF(U822="Unsupported",3,IF(U822="Limited Support",1,0))+IF(C822="Critical",2,IF(C822="High",1,0)),0))</x:f>
        <x:v>22</x:v>
      </x:c>
      <x:c r="AA822" s="1" t="str">
        <x:f aca="0">IF(Z822&gt;=70,"Critical",IF(Z822&gt;=50,"High",IF(Z822&gt;=30,"Medium","Routine")))</x:f>
        <x:v>Routine</x:v>
      </x:c>
      <x:c r="AB822" s="1" t="str">
        <x:f aca="0">IF(W822&gt;=85,"Passes score threshold only","Below score threshold")</x:f>
        <x:v>Passes score threshold only</x:v>
      </x:c>
      <x:c r="AC822" s="12" t="n">
        <x:v>1</x:v>
      </x:c>
      <x:c r="AD822" s="12"/>
      <x:c r="AE822" s="12" t="n">
        <x:v>359</x:v>
      </x:c>
    </x:row>
    <x:row r="823" ht="15" hidden="0" customHeight="1">
      <x:c r="A823" s="1" t="s">
        <x:v>4057</x:v>
      </x:c>
      <x:c r="B823" s="1" t="s">
        <x:v>1879</x:v>
      </x:c>
      <x:c r="C823" s="1" t="s">
        <x:v>1872</x:v>
      </x:c>
      <x:c r="D823" s="1" t="s">
        <x:v>1911</x:v>
      </x:c>
      <x:c r="E823" s="1" t="n">
        <x:v>5.33</x:v>
      </x:c>
      <x:c r="F823" s="1" t="n">
        <x:v>60</x:v>
      </x:c>
      <x:c r="G823" s="1" t="n">
        <x:v>0</x:v>
      </x:c>
      <x:c r="H823" s="1" t="n">
        <x:v>0</x:v>
      </x:c>
      <x:c r="I823" s="1" t="n">
        <x:v>0</x:v>
      </x:c>
      <x:c r="J823" s="1" t="n">
        <x:v>0</x:v>
      </x:c>
      <x:c r="K823" s="1" t="n">
        <x:v>0</x:v>
      </x:c>
      <x:c r="L823" s="1" t="n">
        <x:v>148</x:v>
      </x:c>
      <x:c r="M823" s="1" t="n">
        <x:v>0</x:v>
      </x:c>
      <x:c r="N823" s="1" t="n">
        <x:v>0</x:v>
      </x:c>
      <x:c r="O823" s="1" t="n">
        <x:v>0</x:v>
      </x:c>
      <x:c r="P823" s="1" t="n">
        <x:v>0</x:v>
      </x:c>
      <x:c r="Q823" s="1" t="n">
        <x:v>18</x:v>
      </x:c>
      <x:c r="R823" s="1" t="n">
        <x:v>5</x:v>
      </x:c>
      <x:c r="S823" s="1" t="n">
        <x:v>0.14</x:v>
      </x:c>
      <x:c r="T823" s="1" t="n">
        <x:v>1</x:v>
      </x:c>
      <x:c r="U823" s="1" t="s">
        <x:v>1884</x:v>
      </x:c>
      <x:c r="V823" s="15" t="n">
        <x:v>1509.85</x:v>
      </x:c>
      <x:c r="W823" s="1" t="n">
        <x:v>97.3</x:v>
      </x:c>
      <x:c r="X823" s="1" t="n">
        <x:v>0</x:v>
      </x:c>
      <x:c r="Y823" s="1" t="n">
        <x:v>0</x:v>
      </x:c>
      <x:c r="Z823" s="16" t="n">
        <x:f aca="0">MIN(100,ROUND(MIN(1,E823/10)*15+MIN(1,G823/120)*15+MIN(1,H823/3)*12+MIN(1,J823/2)*10+MIN(1,K823/60)*10+MIN(1,O823/2)*10+MIN(1,P823/2)*8+MIN(1,R823/12)*7+MIN(1,S823/4)*5+MIN(1,T823/8)*3+IF(U823="Unsupported",3,IF(U823="Limited Support",1,0))+IF(C823="Critical",2,IF(C823="High",1,0)),0))</x:f>
        <x:v>11</x:v>
      </x:c>
      <x:c r="AA823" s="1" t="str">
        <x:f aca="0">IF(Z823&gt;=70,"Critical",IF(Z823&gt;=50,"High",IF(Z823&gt;=30,"Medium","Routine")))</x:f>
        <x:v>Routine</x:v>
      </x:c>
      <x:c r="AB823" s="1" t="str">
        <x:f aca="0">IF(W823&gt;=85,"Passes score threshold only","Below score threshold")</x:f>
        <x:v>Passes score threshold only</x:v>
      </x:c>
      <x:c r="AC823" s="12" t="n">
        <x:v>4</x:v>
      </x:c>
      <x:c r="AD823" s="12" t="n">
        <x:v>148</x:v>
      </x:c>
      <x:c r="AE823" s="12" t="n">
        <x:v>432</x:v>
      </x:c>
    </x:row>
    <x:row r="824" ht="15" hidden="0" customHeight="1">
      <x:c r="A824" s="1" t="s">
        <x:v>1492</x:v>
      </x:c>
      <x:c r="B824" s="1" t="s">
        <x:v>1989</x:v>
      </x:c>
      <x:c r="C824" s="1" t="s">
        <x:v>1893</x:v>
      </x:c>
      <x:c r="D824" s="1" t="s">
        <x:v>1891</x:v>
      </x:c>
      <x:c r="E824" s="1" t="n">
        <x:v>1.37</x:v>
      </x:c>
      <x:c r="F824" s="1" t="n">
        <x:v>30.3</x:v>
      </x:c>
      <x:c r="G824" s="1" t="n">
        <x:v>0</x:v>
      </x:c>
      <x:c r="H824" s="1" t="n">
        <x:v>0</x:v>
      </x:c>
      <x:c r="I824" s="1" t="n">
        <x:v>0</x:v>
      </x:c>
      <x:c r="J824" s="1" t="n">
        <x:v>0</x:v>
      </x:c>
      <x:c r="K824" s="1" t="n">
        <x:v>0</x:v>
      </x:c>
      <x:c r="L824" s="1" t="n">
        <x:v>999</x:v>
      </x:c>
      <x:c r="M824" s="1" t="n">
        <x:v>0</x:v>
      </x:c>
      <x:c r="N824" s="1" t="n">
        <x:v>0</x:v>
      </x:c>
      <x:c r="O824" s="1" t="n">
        <x:v>0</x:v>
      </x:c>
      <x:c r="P824" s="1" t="n">
        <x:v>0</x:v>
      </x:c>
      <x:c r="Q824" s="1" t="n">
        <x:v>6</x:v>
      </x:c>
      <x:c r="R824" s="1" t="n">
        <x:v>0</x:v>
      </x:c>
      <x:c r="S824" s="1" t="n">
        <x:v>0.16</x:v>
      </x:c>
      <x:c r="T824" s="1" t="n">
        <x:v>2</x:v>
      </x:c>
      <x:c r="U824" s="1" t="s">
        <x:v>1884</x:v>
      </x:c>
      <x:c r="V824" s="15" t="n">
        <x:v>6397.77</x:v>
      </x:c>
      <x:c r="W824" s="1" t="n">
        <x:v>96.2</x:v>
      </x:c>
      <x:c r="X824" s="1" t="n">
        <x:v>0</x:v>
      </x:c>
      <x:c r="Y824" s="1" t="n">
        <x:v>0</x:v>
      </x:c>
      <x:c r="Z824" s="16" t="n">
        <x:f aca="0">MIN(100,ROUND(MIN(1,E824/10)*15+MIN(1,G824/120)*15+MIN(1,H824/3)*12+MIN(1,J824/2)*10+MIN(1,K824/60)*10+MIN(1,O824/2)*10+MIN(1,P824/2)*8+MIN(1,R824/12)*7+MIN(1,S824/4)*5+MIN(1,T824/8)*3+IF(U824="Unsupported",3,IF(U824="Limited Support",1,0))+IF(C824="Critical",2,IF(C824="High",1,0)),0))</x:f>
        <x:v>4</x:v>
      </x:c>
      <x:c r="AA824" s="1" t="str">
        <x:f aca="0">IF(Z824&gt;=70,"Critical",IF(Z824&gt;=50,"High",IF(Z824&gt;=30,"Medium","Routine")))</x:f>
        <x:v>Routine</x:v>
      </x:c>
      <x:c r="AB824" s="1" t="str">
        <x:f aca="0">IF(W824&gt;=85,"Passes score threshold only","Below score threshold")</x:f>
        <x:v>Passes score threshold only</x:v>
      </x:c>
      <x:c r="AC824" s="12" t="n">
        <x:v>0</x:v>
      </x:c>
      <x:c r="AD824" s="12"/>
      <x:c r="AE824" s="12"/>
    </x:row>
    <x:row r="825" ht="15" hidden="0" customHeight="1">
      <x:c r="A825" s="1" t="s">
        <x:v>1493</x:v>
      </x:c>
      <x:c r="B825" s="1" t="s">
        <x:v>1989</x:v>
      </x:c>
      <x:c r="C825" s="1" t="s">
        <x:v>1893</x:v>
      </x:c>
      <x:c r="D825" s="1" t="s">
        <x:v>1911</x:v>
      </x:c>
      <x:c r="E825" s="1" t="n">
        <x:v>4.47</x:v>
      </x:c>
      <x:c r="F825" s="1" t="n">
        <x:v>41.1</x:v>
      </x:c>
      <x:c r="G825" s="1" t="n">
        <x:v>0</x:v>
      </x:c>
      <x:c r="H825" s="1" t="n">
        <x:v>1</x:v>
      </x:c>
      <x:c r="I825" s="1" t="n">
        <x:v>1</x:v>
      </x:c>
      <x:c r="J825" s="1" t="n">
        <x:v>0</x:v>
      </x:c>
      <x:c r="K825" s="1" t="n">
        <x:v>11.8</x:v>
      </x:c>
      <x:c r="L825" s="1" t="n">
        <x:v>21</x:v>
      </x:c>
      <x:c r="M825" s="1" t="n">
        <x:v>1</x:v>
      </x:c>
      <x:c r="N825" s="1" t="n">
        <x:v>0</x:v>
      </x:c>
      <x:c r="O825" s="1" t="n">
        <x:v>0</x:v>
      </x:c>
      <x:c r="P825" s="1" t="n">
        <x:v>0</x:v>
      </x:c>
      <x:c r="Q825" s="1" t="n">
        <x:v>15</x:v>
      </x:c>
      <x:c r="R825" s="1" t="n">
        <x:v>2</x:v>
      </x:c>
      <x:c r="S825" s="1" t="n">
        <x:v>0.41</x:v>
      </x:c>
      <x:c r="T825" s="1" t="n">
        <x:v>1</x:v>
      </x:c>
      <x:c r="U825" s="1" t="s">
        <x:v>1884</x:v>
      </x:c>
      <x:c r="V825" s="15" t="n">
        <x:v>8265.5</x:v>
      </x:c>
      <x:c r="W825" s="1" t="n">
        <x:v>94.5</x:v>
      </x:c>
      <x:c r="X825" s="1" t="n">
        <x:v>0</x:v>
      </x:c>
      <x:c r="Y825" s="1" t="n">
        <x:v>0</x:v>
      </x:c>
      <x:c r="Z825" s="16" t="n">
        <x:f aca="0">MIN(100,ROUND(MIN(1,E825/10)*15+MIN(1,G825/120)*15+MIN(1,H825/3)*12+MIN(1,J825/2)*10+MIN(1,K825/60)*10+MIN(1,O825/2)*10+MIN(1,P825/2)*8+MIN(1,R825/12)*7+MIN(1,S825/4)*5+MIN(1,T825/8)*3+IF(U825="Unsupported",3,IF(U825="Limited Support",1,0))+IF(C825="Critical",2,IF(C825="High",1,0)),0))</x:f>
        <x:v>16</x:v>
      </x:c>
      <x:c r="AA825" s="1" t="str">
        <x:f aca="0">IF(Z825&gt;=70,"Critical",IF(Z825&gt;=50,"High",IF(Z825&gt;=30,"Medium","Routine")))</x:f>
        <x:v>Routine</x:v>
      </x:c>
      <x:c r="AB825" s="1" t="str">
        <x:f aca="0">IF(W825&gt;=85,"Passes score threshold only","Below score threshold")</x:f>
        <x:v>Passes score threshold only</x:v>
      </x:c>
      <x:c r="AC825" s="12" t="n">
        <x:v>1</x:v>
      </x:c>
      <x:c r="AD825" s="12"/>
      <x:c r="AE825" s="12" t="n">
        <x:v>21</x:v>
      </x:c>
    </x:row>
    <x:row r="826" ht="15" hidden="0" customHeight="1">
      <x:c r="A826" s="1" t="s">
        <x:v>1792</x:v>
      </x:c>
      <x:c r="B826" s="1" t="s">
        <x:v>1879</x:v>
      </x:c>
      <x:c r="C826" s="1" t="s">
        <x:v>1872</x:v>
      </x:c>
      <x:c r="D826" s="1" t="s">
        <x:v>1911</x:v>
      </x:c>
      <x:c r="E826" s="1" t="n">
        <x:v>2.15</x:v>
      </x:c>
      <x:c r="F826" s="1" t="n">
        <x:v>58.1</x:v>
      </x:c>
      <x:c r="G826" s="1" t="n">
        <x:v>0</x:v>
      </x:c>
      <x:c r="H826" s="1" t="n">
        <x:v>1</x:v>
      </x:c>
      <x:c r="I826" s="1" t="n">
        <x:v>1</x:v>
      </x:c>
      <x:c r="J826" s="1" t="n">
        <x:v>0</x:v>
      </x:c>
      <x:c r="K826" s="1" t="n">
        <x:v>4.8</x:v>
      </x:c>
      <x:c r="L826" s="1" t="n">
        <x:v>57</x:v>
      </x:c>
      <x:c r="M826" s="1" t="n">
        <x:v>0.8</x:v>
      </x:c>
      <x:c r="N826" s="1" t="n">
        <x:v>0</x:v>
      </x:c>
      <x:c r="O826" s="1" t="n">
        <x:v>0</x:v>
      </x:c>
      <x:c r="P826" s="1" t="n">
        <x:v>0</x:v>
      </x:c>
      <x:c r="Q826" s="1" t="n">
        <x:v>16</x:v>
      </x:c>
      <x:c r="R826" s="1" t="n">
        <x:v>0</x:v>
      </x:c>
      <x:c r="S826" s="1" t="n">
        <x:v>0.48</x:v>
      </x:c>
      <x:c r="T826" s="1" t="n">
        <x:v>4</x:v>
      </x:c>
      <x:c r="U826" s="1" t="s">
        <x:v>1884</x:v>
      </x:c>
      <x:c r="V826" s="15" t="n">
        <x:v>1635.85</x:v>
      </x:c>
      <x:c r="W826" s="1" t="n">
        <x:v>99.5</x:v>
      </x:c>
      <x:c r="X826" s="1" t="n">
        <x:v>0</x:v>
      </x:c>
      <x:c r="Y826" s="1" t="n">
        <x:v>0</x:v>
      </x:c>
      <x:c r="Z826" s="16" t="n">
        <x:f aca="0">MIN(100,ROUND(MIN(1,E826/10)*15+MIN(1,G826/120)*15+MIN(1,H826/3)*12+MIN(1,J826/2)*10+MIN(1,K826/60)*10+MIN(1,O826/2)*10+MIN(1,P826/2)*8+MIN(1,R826/12)*7+MIN(1,S826/4)*5+MIN(1,T826/8)*3+IF(U826="Unsupported",3,IF(U826="Limited Support",1,0))+IF(C826="Critical",2,IF(C826="High",1,0)),0))</x:f>
        <x:v>10</x:v>
      </x:c>
      <x:c r="AA826" s="1" t="str">
        <x:f aca="0">IF(Z826&gt;=70,"Critical",IF(Z826&gt;=50,"High",IF(Z826&gt;=30,"Medium","Routine")))</x:f>
        <x:v>Routine</x:v>
      </x:c>
      <x:c r="AB826" s="1" t="str">
        <x:f aca="0">IF(W826&gt;=85,"Passes score threshold only","Below score threshold")</x:f>
        <x:v>Passes score threshold only</x:v>
      </x:c>
      <x:c r="AC826" s="12" t="n">
        <x:v>1</x:v>
      </x:c>
      <x:c r="AD826" s="12"/>
      <x:c r="AE826" s="12" t="n">
        <x:v>57</x:v>
      </x:c>
    </x:row>
    <x:row r="827" ht="15" hidden="0" customHeight="1">
      <x:c r="A827" s="1" t="s">
        <x:v>4066</x:v>
      </x:c>
      <x:c r="B827" s="1" t="s">
        <x:v>2010</x:v>
      </x:c>
      <x:c r="C827" s="1" t="s">
        <x:v>1872</x:v>
      </x:c>
      <x:c r="D827" s="1" t="s">
        <x:v>1911</x:v>
      </x:c>
      <x:c r="E827" s="1" t="n">
        <x:v>4.13</x:v>
      </x:c>
      <x:c r="F827" s="1" t="n">
        <x:v>62.3</x:v>
      </x:c>
      <x:c r="G827" s="1" t="n">
        <x:v>0</x:v>
      </x:c>
      <x:c r="H827" s="1" t="n">
        <x:v>0</x:v>
      </x:c>
      <x:c r="I827" s="1" t="n">
        <x:v>0</x:v>
      </x:c>
      <x:c r="J827" s="1" t="n">
        <x:v>0</x:v>
      </x:c>
      <x:c r="K827" s="1" t="n">
        <x:v>0</x:v>
      </x:c>
      <x:c r="L827" s="1" t="n">
        <x:v>999</x:v>
      </x:c>
      <x:c r="M827" s="1" t="n">
        <x:v>0</x:v>
      </x:c>
      <x:c r="N827" s="1" t="n">
        <x:v>0</x:v>
      </x:c>
      <x:c r="O827" s="1" t="n">
        <x:v>0</x:v>
      </x:c>
      <x:c r="P827" s="1" t="n">
        <x:v>0</x:v>
      </x:c>
      <x:c r="Q827" s="1" t="n">
        <x:v>22</x:v>
      </x:c>
      <x:c r="R827" s="1" t="n">
        <x:v>0</x:v>
      </x:c>
      <x:c r="S827" s="1" t="n">
        <x:v>0.19</x:v>
      </x:c>
      <x:c r="T827" s="1" t="n">
        <x:v>1</x:v>
      </x:c>
      <x:c r="U827" s="1" t="s">
        <x:v>1884</x:v>
      </x:c>
      <x:c r="V827" s="15" t="n">
        <x:v>2836.43</x:v>
      </x:c>
      <x:c r="W827" s="1" t="n">
        <x:v>99.5</x:v>
      </x:c>
      <x:c r="X827" s="1" t="n">
        <x:v>0</x:v>
      </x:c>
      <x:c r="Y827" s="1" t="n">
        <x:v>0</x:v>
      </x:c>
      <x:c r="Z827" s="16" t="n">
        <x:f aca="0">MIN(100,ROUND(MIN(1,E827/10)*15+MIN(1,G827/120)*15+MIN(1,H827/3)*12+MIN(1,J827/2)*10+MIN(1,K827/60)*10+MIN(1,O827/2)*10+MIN(1,P827/2)*8+MIN(1,R827/12)*7+MIN(1,S827/4)*5+MIN(1,T827/8)*3+IF(U827="Unsupported",3,IF(U827="Limited Support",1,0))+IF(C827="Critical",2,IF(C827="High",1,0)),0))</x:f>
        <x:v>7</x:v>
      </x:c>
      <x:c r="AA827" s="1" t="str">
        <x:f aca="0">IF(Z827&gt;=70,"Critical",IF(Z827&gt;=50,"High",IF(Z827&gt;=30,"Medium","Routine")))</x:f>
        <x:v>Routine</x:v>
      </x:c>
      <x:c r="AB827" s="1" t="str">
        <x:f aca="0">IF(W827&gt;=85,"Passes score threshold only","Below score threshold")</x:f>
        <x:v>Passes score threshold only</x:v>
      </x:c>
      <x:c r="AC827" s="12" t="n">
        <x:v>0</x:v>
      </x:c>
      <x:c r="AD827" s="12"/>
      <x:c r="AE827" s="12"/>
    </x:row>
    <x:row r="828" ht="15" hidden="0" customHeight="1">
      <x:c r="A828" s="1" t="s">
        <x:v>1496</x:v>
      </x:c>
      <x:c r="B828" s="1" t="s">
        <x:v>2010</x:v>
      </x:c>
      <x:c r="C828" s="1" t="s">
        <x:v>1893</x:v>
      </x:c>
      <x:c r="D828" s="1" t="s">
        <x:v>1870</x:v>
      </x:c>
      <x:c r="E828" s="1" t="n">
        <x:v>6.38</x:v>
      </x:c>
      <x:c r="F828" s="1" t="n">
        <x:v>65.9</x:v>
      </x:c>
      <x:c r="G828" s="1" t="n">
        <x:v>0</x:v>
      </x:c>
      <x:c r="H828" s="1" t="n">
        <x:v>0</x:v>
      </x:c>
      <x:c r="I828" s="1" t="n">
        <x:v>1</x:v>
      </x:c>
      <x:c r="J828" s="1" t="n">
        <x:v>0</x:v>
      </x:c>
      <x:c r="K828" s="1" t="n">
        <x:v>0</x:v>
      </x:c>
      <x:c r="L828" s="1" t="n">
        <x:v>104</x:v>
      </x:c>
      <x:c r="M828" s="1" t="n">
        <x:v>3.7</x:v>
      </x:c>
      <x:c r="N828" s="1" t="n">
        <x:v>0</x:v>
      </x:c>
      <x:c r="O828" s="1" t="n">
        <x:v>0</x:v>
      </x:c>
      <x:c r="P828" s="1" t="n">
        <x:v>0</x:v>
      </x:c>
      <x:c r="Q828" s="1" t="n">
        <x:v>27</x:v>
      </x:c>
      <x:c r="R828" s="1" t="n">
        <x:v>2</x:v>
      </x:c>
      <x:c r="S828" s="1" t="n">
        <x:v>0.97</x:v>
      </x:c>
      <x:c r="T828" s="1" t="n">
        <x:v>4</x:v>
      </x:c>
      <x:c r="U828" s="1" t="s">
        <x:v>1884</x:v>
      </x:c>
      <x:c r="V828" s="15" t="n">
        <x:v>2607.85</x:v>
      </x:c>
      <x:c r="W828" s="1" t="n">
        <x:v>100</x:v>
      </x:c>
      <x:c r="X828" s="1" t="n">
        <x:v>0</x:v>
      </x:c>
      <x:c r="Y828" s="1" t="n">
        <x:v>0</x:v>
      </x:c>
      <x:c r="Z828" s="16" t="n">
        <x:f aca="0">MIN(100,ROUND(MIN(1,E828/10)*15+MIN(1,G828/120)*15+MIN(1,H828/3)*12+MIN(1,J828/2)*10+MIN(1,K828/60)*10+MIN(1,O828/2)*10+MIN(1,P828/2)*8+MIN(1,R828/12)*7+MIN(1,S828/4)*5+MIN(1,T828/8)*3+IF(U828="Unsupported",3,IF(U828="Limited Support",1,0))+IF(C828="Critical",2,IF(C828="High",1,0)),0))</x:f>
        <x:v>14</x:v>
      </x:c>
      <x:c r="AA828" s="1" t="str">
        <x:f aca="0">IF(Z828&gt;=70,"Critical",IF(Z828&gt;=50,"High",IF(Z828&gt;=30,"Medium","Routine")))</x:f>
        <x:v>Routine</x:v>
      </x:c>
      <x:c r="AB828" s="1" t="str">
        <x:f aca="0">IF(W828&gt;=85,"Passes score threshold only","Below score threshold")</x:f>
        <x:v>Passes score threshold only</x:v>
      </x:c>
      <x:c r="AC828" s="12" t="n">
        <x:v>1</x:v>
      </x:c>
      <x:c r="AD828" s="12"/>
      <x:c r="AE828" s="12" t="n">
        <x:v>104</x:v>
      </x:c>
    </x:row>
    <x:row r="829" ht="15" hidden="0" customHeight="1">
      <x:c r="A829" s="1" t="s">
        <x:v>1497</x:v>
      </x:c>
      <x:c r="B829" s="1" t="s">
        <x:v>1927</x:v>
      </x:c>
      <x:c r="C829" s="1" t="s">
        <x:v>1893</x:v>
      </x:c>
      <x:c r="D829" s="1" t="s">
        <x:v>1870</x:v>
      </x:c>
      <x:c r="E829" s="1" t="n">
        <x:v>4.21</x:v>
      </x:c>
      <x:c r="F829" s="1" t="n">
        <x:v>72.8</x:v>
      </x:c>
      <x:c r="G829" s="1" t="n">
        <x:v>0</x:v>
      </x:c>
      <x:c r="H829" s="1" t="n">
        <x:v>0</x:v>
      </x:c>
      <x:c r="I829" s="1" t="n">
        <x:v>0</x:v>
      </x:c>
      <x:c r="J829" s="1" t="n">
        <x:v>0</x:v>
      </x:c>
      <x:c r="K829" s="1" t="n">
        <x:v>0</x:v>
      </x:c>
      <x:c r="L829" s="1" t="n">
        <x:v>999</x:v>
      </x:c>
      <x:c r="M829" s="1" t="n">
        <x:v>0</x:v>
      </x:c>
      <x:c r="N829" s="1" t="n">
        <x:v>0</x:v>
      </x:c>
      <x:c r="O829" s="1" t="n">
        <x:v>0</x:v>
      </x:c>
      <x:c r="P829" s="1" t="n">
        <x:v>0</x:v>
      </x:c>
      <x:c r="Q829" s="1" t="n">
        <x:v>27</x:v>
      </x:c>
      <x:c r="R829" s="1" t="n">
        <x:v>0</x:v>
      </x:c>
      <x:c r="S829" s="1" t="n">
        <x:v>0.17</x:v>
      </x:c>
      <x:c r="T829" s="1" t="n">
        <x:v>4</x:v>
      </x:c>
      <x:c r="U829" s="1" t="s">
        <x:v>1884</x:v>
      </x:c>
      <x:c r="V829" s="15" t="n">
        <x:v>10547.46</x:v>
      </x:c>
      <x:c r="W829" s="1" t="n">
        <x:v>98.8</x:v>
      </x:c>
      <x:c r="X829" s="1" t="n">
        <x:v>0</x:v>
      </x:c>
      <x:c r="Y829" s="1" t="n">
        <x:v>0</x:v>
      </x:c>
      <x:c r="Z829" s="16" t="n">
        <x:f aca="0">MIN(100,ROUND(MIN(1,E829/10)*15+MIN(1,G829/120)*15+MIN(1,H829/3)*12+MIN(1,J829/2)*10+MIN(1,K829/60)*10+MIN(1,O829/2)*10+MIN(1,P829/2)*8+MIN(1,R829/12)*7+MIN(1,S829/4)*5+MIN(1,T829/8)*3+IF(U829="Unsupported",3,IF(U829="Limited Support",1,0))+IF(C829="Critical",2,IF(C829="High",1,0)),0))</x:f>
        <x:v>9</x:v>
      </x:c>
      <x:c r="AA829" s="1" t="str">
        <x:f aca="0">IF(Z829&gt;=70,"Critical",IF(Z829&gt;=50,"High",IF(Z829&gt;=30,"Medium","Routine")))</x:f>
        <x:v>Routine</x:v>
      </x:c>
      <x:c r="AB829" s="1" t="str">
        <x:f aca="0">IF(W829&gt;=85,"Passes score threshold only","Below score threshold")</x:f>
        <x:v>Passes score threshold only</x:v>
      </x:c>
      <x:c r="AC829" s="12" t="n">
        <x:v>0</x:v>
      </x:c>
      <x:c r="AD829" s="12"/>
      <x:c r="AE829" s="12"/>
    </x:row>
    <x:row r="830" ht="15" hidden="0" customHeight="1">
      <x:c r="A830" s="1" t="s">
        <x:v>4073</x:v>
      </x:c>
      <x:c r="B830" s="1" t="s">
        <x:v>1915</x:v>
      </x:c>
      <x:c r="C830" s="1" t="s">
        <x:v>1902</x:v>
      </x:c>
      <x:c r="D830" s="1" t="s">
        <x:v>1870</x:v>
      </x:c>
      <x:c r="E830" s="1" t="n">
        <x:v>4.05</x:v>
      </x:c>
      <x:c r="F830" s="1" t="n">
        <x:v>67.3</x:v>
      </x:c>
      <x:c r="G830" s="1" t="n">
        <x:v>0</x:v>
      </x:c>
      <x:c r="H830" s="1" t="n">
        <x:v>0</x:v>
      </x:c>
      <x:c r="I830" s="1" t="n">
        <x:v>0</x:v>
      </x:c>
      <x:c r="J830" s="1" t="n">
        <x:v>0</x:v>
      </x:c>
      <x:c r="K830" s="1" t="n">
        <x:v>0</x:v>
      </x:c>
      <x:c r="L830" s="1" t="n">
        <x:v>999</x:v>
      </x:c>
      <x:c r="M830" s="1" t="n">
        <x:v>0</x:v>
      </x:c>
      <x:c r="N830" s="1" t="n">
        <x:v>0</x:v>
      </x:c>
      <x:c r="O830" s="1" t="n">
        <x:v>0</x:v>
      </x:c>
      <x:c r="P830" s="1" t="n">
        <x:v>0</x:v>
      </x:c>
      <x:c r="Q830" s="1" t="n">
        <x:v>21</x:v>
      </x:c>
      <x:c r="R830" s="1" t="n">
        <x:v>0</x:v>
      </x:c>
      <x:c r="S830" s="1" t="n">
        <x:v>0.03</x:v>
      </x:c>
      <x:c r="T830" s="1" t="n">
        <x:v>2</x:v>
      </x:c>
      <x:c r="U830" s="1" t="s">
        <x:v>1873</x:v>
      </x:c>
      <x:c r="V830" s="15" t="n">
        <x:v>28306.47</x:v>
      </x:c>
      <x:c r="W830" s="1" t="n">
        <x:v>98.1</x:v>
      </x:c>
      <x:c r="X830" s="1" t="n">
        <x:v>0</x:v>
      </x:c>
      <x:c r="Y830" s="1" t="n">
        <x:v>0</x:v>
      </x:c>
      <x:c r="Z830" s="16" t="n">
        <x:f aca="0">MIN(100,ROUND(MIN(1,E830/10)*15+MIN(1,G830/120)*15+MIN(1,H830/3)*12+MIN(1,J830/2)*10+MIN(1,K830/60)*10+MIN(1,O830/2)*10+MIN(1,P830/2)*8+MIN(1,R830/12)*7+MIN(1,S830/4)*5+MIN(1,T830/8)*3+IF(U830="Unsupported",3,IF(U830="Limited Support",1,0))+IF(C830="Critical",2,IF(C830="High",1,0)),0))</x:f>
        <x:v>12</x:v>
      </x:c>
      <x:c r="AA830" s="1" t="str">
        <x:f aca="0">IF(Z830&gt;=70,"Critical",IF(Z830&gt;=50,"High",IF(Z830&gt;=30,"Medium","Routine")))</x:f>
        <x:v>Routine</x:v>
      </x:c>
      <x:c r="AB830" s="1" t="str">
        <x:f aca="0">IF(W830&gt;=85,"Passes score threshold only","Below score threshold")</x:f>
        <x:v>Passes score threshold only</x:v>
      </x:c>
      <x:c r="AC830" s="12" t="n">
        <x:v>0</x:v>
      </x:c>
      <x:c r="AD830" s="12"/>
      <x:c r="AE830" s="12"/>
    </x:row>
    <x:row r="831" ht="15" hidden="0" customHeight="1">
      <x:c r="A831" s="1" t="s">
        <x:v>4076</x:v>
      </x:c>
      <x:c r="B831" s="1" t="s">
        <x:v>1915</x:v>
      </x:c>
      <x:c r="C831" s="1" t="s">
        <x:v>1902</x:v>
      </x:c>
      <x:c r="D831" s="1" t="s">
        <x:v>1911</x:v>
      </x:c>
      <x:c r="E831" s="1" t="n">
        <x:v>2.32</x:v>
      </x:c>
      <x:c r="F831" s="1" t="n">
        <x:v>69.2</x:v>
      </x:c>
      <x:c r="G831" s="1" t="n">
        <x:v>0</x:v>
      </x:c>
      <x:c r="H831" s="1" t="n">
        <x:v>0</x:v>
      </x:c>
      <x:c r="I831" s="1" t="n">
        <x:v>0</x:v>
      </x:c>
      <x:c r="J831" s="1" t="n">
        <x:v>0</x:v>
      </x:c>
      <x:c r="K831" s="1" t="n">
        <x:v>0</x:v>
      </x:c>
      <x:c r="L831" s="1" t="n">
        <x:v>999</x:v>
      </x:c>
      <x:c r="M831" s="1" t="n">
        <x:v>0</x:v>
      </x:c>
      <x:c r="N831" s="1" t="n">
        <x:v>0</x:v>
      </x:c>
      <x:c r="O831" s="1" t="n">
        <x:v>0</x:v>
      </x:c>
      <x:c r="P831" s="1" t="n">
        <x:v>0</x:v>
      </x:c>
      <x:c r="Q831" s="1" t="n">
        <x:v>19</x:v>
      </x:c>
      <x:c r="R831" s="1" t="n">
        <x:v>2</x:v>
      </x:c>
      <x:c r="S831" s="1" t="n">
        <x:v>1.66</x:v>
      </x:c>
      <x:c r="T831" s="1" t="n">
        <x:v>3</x:v>
      </x:c>
      <x:c r="U831" s="1" t="s">
        <x:v>1884</x:v>
      </x:c>
      <x:c r="V831" s="15" t="n">
        <x:v>28632.83</x:v>
      </x:c>
      <x:c r="W831" s="1" t="n">
        <x:v>97.7</x:v>
      </x:c>
      <x:c r="X831" s="1" t="n">
        <x:v>0</x:v>
      </x:c>
      <x:c r="Y831" s="1" t="n">
        <x:v>0</x:v>
      </x:c>
      <x:c r="Z831" s="16" t="n">
        <x:f aca="0">MIN(100,ROUND(MIN(1,E831/10)*15+MIN(1,G831/120)*15+MIN(1,H831/3)*12+MIN(1,J831/2)*10+MIN(1,K831/60)*10+MIN(1,O831/2)*10+MIN(1,P831/2)*8+MIN(1,R831/12)*7+MIN(1,S831/4)*5+MIN(1,T831/8)*3+IF(U831="Unsupported",3,IF(U831="Limited Support",1,0))+IF(C831="Critical",2,IF(C831="High",1,0)),0))</x:f>
        <x:v>10</x:v>
      </x:c>
      <x:c r="AA831" s="1" t="str">
        <x:f aca="0">IF(Z831&gt;=70,"Critical",IF(Z831&gt;=50,"High",IF(Z831&gt;=30,"Medium","Routine")))</x:f>
        <x:v>Routine</x:v>
      </x:c>
      <x:c r="AB831" s="1" t="str">
        <x:f aca="0">IF(W831&gt;=85,"Passes score threshold only","Below score threshold")</x:f>
        <x:v>Passes score threshold only</x:v>
      </x:c>
      <x:c r="AC831" s="12" t="n">
        <x:v>0</x:v>
      </x:c>
      <x:c r="AD831" s="12"/>
      <x:c r="AE831" s="12"/>
    </x:row>
    <x:row r="832" ht="15" hidden="0" customHeight="1">
      <x:c r="A832" s="1" t="s">
        <x:v>4079</x:v>
      </x:c>
      <x:c r="B832" s="1" t="s">
        <x:v>1933</x:v>
      </x:c>
      <x:c r="C832" s="1" t="s">
        <x:v>1893</x:v>
      </x:c>
      <x:c r="D832" s="1" t="s">
        <x:v>1870</x:v>
      </x:c>
      <x:c r="E832" s="1" t="n">
        <x:v>2.52</x:v>
      </x:c>
      <x:c r="F832" s="1" t="n">
        <x:v>49.9</x:v>
      </x:c>
      <x:c r="G832" s="1" t="n">
        <x:v>15</x:v>
      </x:c>
      <x:c r="H832" s="1" t="n">
        <x:v>1</x:v>
      </x:c>
      <x:c r="I832" s="1" t="n">
        <x:v>1</x:v>
      </x:c>
      <x:c r="J832" s="1" t="n">
        <x:v>0</x:v>
      </x:c>
      <x:c r="K832" s="1" t="n">
        <x:v>7.8</x:v>
      </x:c>
      <x:c r="L832" s="1" t="n">
        <x:v>679</x:v>
      </x:c>
      <x:c r="M832" s="1" t="n">
        <x:v>1.6</x:v>
      </x:c>
      <x:c r="N832" s="1" t="n">
        <x:v>0</x:v>
      </x:c>
      <x:c r="O832" s="1" t="n">
        <x:v>0</x:v>
      </x:c>
      <x:c r="P832" s="1" t="n">
        <x:v>0</x:v>
      </x:c>
      <x:c r="Q832" s="1" t="n">
        <x:v>7</x:v>
      </x:c>
      <x:c r="R832" s="1" t="n">
        <x:v>0</x:v>
      </x:c>
      <x:c r="S832" s="1" t="n">
        <x:v>1.32</x:v>
      </x:c>
      <x:c r="T832" s="1" t="n">
        <x:v>1</x:v>
      </x:c>
      <x:c r="U832" s="1" t="s">
        <x:v>1884</x:v>
      </x:c>
      <x:c r="V832" s="15" t="n">
        <x:v>1924.95</x:v>
      </x:c>
      <x:c r="W832" s="1" t="n">
        <x:v>91.6</x:v>
      </x:c>
      <x:c r="X832" s="1" t="n">
        <x:v>0</x:v>
      </x:c>
      <x:c r="Y832" s="1" t="n">
        <x:v>0</x:v>
      </x:c>
      <x:c r="Z832" s="16" t="n">
        <x:f aca="0">MIN(100,ROUND(MIN(1,E832/10)*15+MIN(1,G832/120)*15+MIN(1,H832/3)*12+MIN(1,J832/2)*10+MIN(1,K832/60)*10+MIN(1,O832/2)*10+MIN(1,P832/2)*8+MIN(1,R832/12)*7+MIN(1,S832/4)*5+MIN(1,T832/8)*3+IF(U832="Unsupported",3,IF(U832="Limited Support",1,0))+IF(C832="Critical",2,IF(C832="High",1,0)),0))</x:f>
        <x:v>14</x:v>
      </x:c>
      <x:c r="AA832" s="1" t="str">
        <x:f aca="0">IF(Z832&gt;=70,"Critical",IF(Z832&gt;=50,"High",IF(Z832&gt;=30,"Medium","Routine")))</x:f>
        <x:v>Routine</x:v>
      </x:c>
      <x:c r="AB832" s="1" t="str">
        <x:f aca="0">IF(W832&gt;=85,"Passes score threshold only","Below score threshold")</x:f>
        <x:v>Passes score threshold only</x:v>
      </x:c>
      <x:c r="AC832" s="12" t="n">
        <x:v>2</x:v>
      </x:c>
      <x:c r="AD832" s="12" t="n">
        <x:v>679</x:v>
      </x:c>
      <x:c r="AE832" s="12" t="n">
        <x:v>60</x:v>
      </x:c>
    </x:row>
    <x:row r="833" ht="15" hidden="0" customHeight="1">
      <x:c r="A833" s="1" t="s">
        <x:v>1500</x:v>
      </x:c>
      <x:c r="B833" s="1" t="s">
        <x:v>2010</x:v>
      </x:c>
      <x:c r="C833" s="1" t="s">
        <x:v>1893</x:v>
      </x:c>
      <x:c r="D833" s="1" t="s">
        <x:v>1870</x:v>
      </x:c>
      <x:c r="E833" s="1" t="n">
        <x:v>3.86</x:v>
      </x:c>
      <x:c r="F833" s="1" t="n">
        <x:v>61.8</x:v>
      </x:c>
      <x:c r="G833" s="1" t="n">
        <x:v>0</x:v>
      </x:c>
      <x:c r="H833" s="1" t="n">
        <x:v>0</x:v>
      </x:c>
      <x:c r="I833" s="1" t="n">
        <x:v>0</x:v>
      </x:c>
      <x:c r="J833" s="1" t="n">
        <x:v>0</x:v>
      </x:c>
      <x:c r="K833" s="1" t="n">
        <x:v>0</x:v>
      </x:c>
      <x:c r="L833" s="1" t="n">
        <x:v>999</x:v>
      </x:c>
      <x:c r="M833" s="1" t="n">
        <x:v>0</x:v>
      </x:c>
      <x:c r="N833" s="1" t="n">
        <x:v>0</x:v>
      </x:c>
      <x:c r="O833" s="1" t="n">
        <x:v>0</x:v>
      </x:c>
      <x:c r="P833" s="1" t="n">
        <x:v>0</x:v>
      </x:c>
      <x:c r="Q833" s="1" t="n">
        <x:v>32</x:v>
      </x:c>
      <x:c r="R833" s="1" t="n">
        <x:v>1</x:v>
      </x:c>
      <x:c r="S833" s="1" t="n">
        <x:v>0.56</x:v>
      </x:c>
      <x:c r="T833" s="1" t="n">
        <x:v>2</x:v>
      </x:c>
      <x:c r="U833" s="1" t="s">
        <x:v>1873</x:v>
      </x:c>
      <x:c r="V833" s="15" t="n">
        <x:v>2635.33</x:v>
      </x:c>
      <x:c r="W833" s="1" t="n">
        <x:v>98.7</x:v>
      </x:c>
      <x:c r="X833" s="1" t="n">
        <x:v>0</x:v>
      </x:c>
      <x:c r="Y833" s="1" t="n">
        <x:v>0</x:v>
      </x:c>
      <x:c r="Z833" s="16" t="n">
        <x:f aca="0">MIN(100,ROUND(MIN(1,E833/10)*15+MIN(1,G833/120)*15+MIN(1,H833/3)*12+MIN(1,J833/2)*10+MIN(1,K833/60)*10+MIN(1,O833/2)*10+MIN(1,P833/2)*8+MIN(1,R833/12)*7+MIN(1,S833/4)*5+MIN(1,T833/8)*3+IF(U833="Unsupported",3,IF(U833="Limited Support",1,0))+IF(C833="Critical",2,IF(C833="High",1,0)),0))</x:f>
        <x:v>12</x:v>
      </x:c>
      <x:c r="AA833" s="1" t="str">
        <x:f aca="0">IF(Z833&gt;=70,"Critical",IF(Z833&gt;=50,"High",IF(Z833&gt;=30,"Medium","Routine")))</x:f>
        <x:v>Routine</x:v>
      </x:c>
      <x:c r="AB833" s="1" t="str">
        <x:f aca="0">IF(W833&gt;=85,"Passes score threshold only","Below score threshold")</x:f>
        <x:v>Passes score threshold only</x:v>
      </x:c>
      <x:c r="AC833" s="12" t="n">
        <x:v>0</x:v>
      </x:c>
      <x:c r="AD833" s="12"/>
      <x:c r="AE833" s="12"/>
    </x:row>
    <x:row r="834" ht="15" hidden="0" customHeight="1">
      <x:c r="A834" s="1" t="s">
        <x:v>1501</x:v>
      </x:c>
      <x:c r="B834" s="1" t="s">
        <x:v>1888</x:v>
      </x:c>
      <x:c r="C834" s="1" t="s">
        <x:v>1902</x:v>
      </x:c>
      <x:c r="D834" s="1" t="s">
        <x:v>1911</x:v>
      </x:c>
      <x:c r="E834" s="1" t="n">
        <x:v>1.28</x:v>
      </x:c>
      <x:c r="F834" s="1" t="n">
        <x:v>70.2</x:v>
      </x:c>
      <x:c r="G834" s="1" t="n">
        <x:v>9</x:v>
      </x:c>
      <x:c r="H834" s="1" t="n">
        <x:v>0</x:v>
      </x:c>
      <x:c r="I834" s="1" t="n">
        <x:v>0</x:v>
      </x:c>
      <x:c r="J834" s="1" t="n">
        <x:v>0</x:v>
      </x:c>
      <x:c r="K834" s="1" t="n">
        <x:v>0</x:v>
      </x:c>
      <x:c r="L834" s="1" t="n">
        <x:v>999</x:v>
      </x:c>
      <x:c r="M834" s="1" t="n">
        <x:v>0</x:v>
      </x:c>
      <x:c r="N834" s="1" t="n">
        <x:v>0</x:v>
      </x:c>
      <x:c r="O834" s="1" t="n">
        <x:v>0</x:v>
      </x:c>
      <x:c r="P834" s="1" t="n">
        <x:v>0</x:v>
      </x:c>
      <x:c r="Q834" s="1" t="n">
        <x:v>24</x:v>
      </x:c>
      <x:c r="R834" s="1" t="n">
        <x:v>0</x:v>
      </x:c>
      <x:c r="S834" s="1" t="n">
        <x:v>0.36</x:v>
      </x:c>
      <x:c r="T834" s="1" t="n">
        <x:v>1</x:v>
      </x:c>
      <x:c r="U834" s="1" t="s">
        <x:v>1884</x:v>
      </x:c>
      <x:c r="V834" s="15" t="n">
        <x:v>3935.58</x:v>
      </x:c>
      <x:c r="W834" s="1" t="n">
        <x:v>100</x:v>
      </x:c>
      <x:c r="X834" s="1" t="n">
        <x:v>0</x:v>
      </x:c>
      <x:c r="Y834" s="1" t="n">
        <x:v>0</x:v>
      </x:c>
      <x:c r="Z834" s="16" t="n">
        <x:f aca="0">MIN(100,ROUND(MIN(1,E834/10)*15+MIN(1,G834/120)*15+MIN(1,H834/3)*12+MIN(1,J834/2)*10+MIN(1,K834/60)*10+MIN(1,O834/2)*10+MIN(1,P834/2)*8+MIN(1,R834/12)*7+MIN(1,S834/4)*5+MIN(1,T834/8)*3+IF(U834="Unsupported",3,IF(U834="Limited Support",1,0))+IF(C834="Critical",2,IF(C834="High",1,0)),0))</x:f>
        <x:v>6</x:v>
      </x:c>
      <x:c r="AA834" s="1" t="str">
        <x:f aca="0">IF(Z834&gt;=70,"Critical",IF(Z834&gt;=50,"High",IF(Z834&gt;=30,"Medium","Routine")))</x:f>
        <x:v>Routine</x:v>
      </x:c>
      <x:c r="AB834" s="1" t="str">
        <x:f aca="0">IF(W834&gt;=85,"Passes score threshold only","Below score threshold")</x:f>
        <x:v>Passes score threshold only</x:v>
      </x:c>
      <x:c r="AC834" s="12" t="n">
        <x:v>0</x:v>
      </x:c>
      <x:c r="AD834" s="12"/>
      <x:c r="AE834" s="12"/>
    </x:row>
    <x:row r="835" ht="15" hidden="0" customHeight="1">
      <x:c r="A835" s="1" t="s">
        <x:v>4086</x:v>
      </x:c>
      <x:c r="B835" s="1" t="s">
        <x:v>1927</x:v>
      </x:c>
      <x:c r="C835" s="1" t="s">
        <x:v>1902</x:v>
      </x:c>
      <x:c r="D835" s="1" t="s">
        <x:v>1911</x:v>
      </x:c>
      <x:c r="E835" s="1" t="n">
        <x:v>4.24</x:v>
      </x:c>
      <x:c r="F835" s="1" t="n">
        <x:v>67.5</x:v>
      </x:c>
      <x:c r="G835" s="1" t="n">
        <x:v>0</x:v>
      </x:c>
      <x:c r="H835" s="1" t="n">
        <x:v>0</x:v>
      </x:c>
      <x:c r="I835" s="1" t="n">
        <x:v>0</x:v>
      </x:c>
      <x:c r="J835" s="1" t="n">
        <x:v>0</x:v>
      </x:c>
      <x:c r="K835" s="1" t="n">
        <x:v>0</x:v>
      </x:c>
      <x:c r="L835" s="1" t="n">
        <x:v>999</x:v>
      </x:c>
      <x:c r="M835" s="1" t="n">
        <x:v>0</x:v>
      </x:c>
      <x:c r="N835" s="1" t="n">
        <x:v>0</x:v>
      </x:c>
      <x:c r="O835" s="1" t="n">
        <x:v>0</x:v>
      </x:c>
      <x:c r="P835" s="1" t="n">
        <x:v>0</x:v>
      </x:c>
      <x:c r="Q835" s="1" t="n">
        <x:v>24</x:v>
      </x:c>
      <x:c r="R835" s="1" t="n">
        <x:v>2</x:v>
      </x:c>
      <x:c r="S835" s="1" t="n">
        <x:v>1.46</x:v>
      </x:c>
      <x:c r="T835" s="1" t="n">
        <x:v>3</x:v>
      </x:c>
      <x:c r="U835" s="1" t="s">
        <x:v>1873</x:v>
      </x:c>
      <x:c r="V835" s="15" t="n">
        <x:v>9592.77</x:v>
      </x:c>
      <x:c r="W835" s="1" t="n">
        <x:v>98.9</x:v>
      </x:c>
      <x:c r="X835" s="1" t="n">
        <x:v>0</x:v>
      </x:c>
      <x:c r="Y835" s="1" t="n">
        <x:v>0</x:v>
      </x:c>
      <x:c r="Z835" s="16" t="n">
        <x:f aca="0">MIN(100,ROUND(MIN(1,E835/10)*15+MIN(1,G835/120)*15+MIN(1,H835/3)*12+MIN(1,J835/2)*10+MIN(1,K835/60)*10+MIN(1,O835/2)*10+MIN(1,P835/2)*8+MIN(1,R835/12)*7+MIN(1,S835/4)*5+MIN(1,T835/8)*3+IF(U835="Unsupported",3,IF(U835="Limited Support",1,0))+IF(C835="Critical",2,IF(C835="High",1,0)),0))</x:f>
        <x:v>15</x:v>
      </x:c>
      <x:c r="AA835" s="1" t="str">
        <x:f aca="0">IF(Z835&gt;=70,"Critical",IF(Z835&gt;=50,"High",IF(Z835&gt;=30,"Medium","Routine")))</x:f>
        <x:v>Routine</x:v>
      </x:c>
      <x:c r="AB835" s="1" t="str">
        <x:f aca="0">IF(W835&gt;=85,"Passes score threshold only","Below score threshold")</x:f>
        <x:v>Passes score threshold only</x:v>
      </x:c>
      <x:c r="AC835" s="12" t="n">
        <x:v>0</x:v>
      </x:c>
      <x:c r="AD835" s="12"/>
      <x:c r="AE835" s="12"/>
    </x:row>
    <x:row r="836" ht="15" hidden="0" customHeight="1">
      <x:c r="A836" s="1" t="s">
        <x:v>1503</x:v>
      </x:c>
      <x:c r="B836" s="1" t="s">
        <x:v>1945</x:v>
      </x:c>
      <x:c r="C836" s="1" t="s">
        <x:v>1902</x:v>
      </x:c>
      <x:c r="D836" s="1" t="s">
        <x:v>1911</x:v>
      </x:c>
      <x:c r="E836" s="1" t="n">
        <x:v>2.41</x:v>
      </x:c>
      <x:c r="F836" s="1" t="n">
        <x:v>66.9</x:v>
      </x:c>
      <x:c r="G836" s="1" t="n">
        <x:v>0</x:v>
      </x:c>
      <x:c r="H836" s="1" t="n">
        <x:v>0</x:v>
      </x:c>
      <x:c r="I836" s="1" t="n">
        <x:v>0</x:v>
      </x:c>
      <x:c r="J836" s="1" t="n">
        <x:v>0</x:v>
      </x:c>
      <x:c r="K836" s="1" t="n">
        <x:v>0</x:v>
      </x:c>
      <x:c r="L836" s="1" t="n">
        <x:v>653</x:v>
      </x:c>
      <x:c r="M836" s="1" t="n">
        <x:v>0</x:v>
      </x:c>
      <x:c r="N836" s="1" t="n">
        <x:v>0</x:v>
      </x:c>
      <x:c r="O836" s="1" t="n">
        <x:v>0</x:v>
      </x:c>
      <x:c r="P836" s="1" t="n">
        <x:v>0</x:v>
      </x:c>
      <x:c r="Q836" s="1" t="n">
        <x:v>23</x:v>
      </x:c>
      <x:c r="R836" s="1" t="n">
        <x:v>0</x:v>
      </x:c>
      <x:c r="S836" s="1" t="n">
        <x:v>0.64</x:v>
      </x:c>
      <x:c r="T836" s="1" t="n">
        <x:v>2</x:v>
      </x:c>
      <x:c r="U836" s="1" t="s">
        <x:v>1907</x:v>
      </x:c>
      <x:c r="V836" s="15" t="n">
        <x:v>3014.47</x:v>
      </x:c>
      <x:c r="W836" s="1" t="n">
        <x:v>97.2</x:v>
      </x:c>
      <x:c r="X836" s="1" t="n">
        <x:v>0</x:v>
      </x:c>
      <x:c r="Y836" s="1" t="n">
        <x:v>0</x:v>
      </x:c>
      <x:c r="Z836" s="16" t="n">
        <x:f aca="0">MIN(100,ROUND(MIN(1,E836/10)*15+MIN(1,G836/120)*15+MIN(1,H836/3)*12+MIN(1,J836/2)*10+MIN(1,K836/60)*10+MIN(1,O836/2)*10+MIN(1,P836/2)*8+MIN(1,R836/12)*7+MIN(1,S836/4)*5+MIN(1,T836/8)*3+IF(U836="Unsupported",3,IF(U836="Limited Support",1,0))+IF(C836="Critical",2,IF(C836="High",1,0)),0))</x:f>
        <x:v>8</x:v>
      </x:c>
      <x:c r="AA836" s="1" t="str">
        <x:f aca="0">IF(Z836&gt;=70,"Critical",IF(Z836&gt;=50,"High",IF(Z836&gt;=30,"Medium","Routine")))</x:f>
        <x:v>Routine</x:v>
      </x:c>
      <x:c r="AB836" s="1" t="str">
        <x:f aca="0">IF(W836&gt;=85,"Passes score threshold only","Below score threshold")</x:f>
        <x:v>Passes score threshold only</x:v>
      </x:c>
      <x:c r="AC836" s="12" t="n">
        <x:v>1</x:v>
      </x:c>
      <x:c r="AD836" s="12"/>
      <x:c r="AE836" s="12" t="n">
        <x:v>653</x:v>
      </x:c>
    </x:row>
    <x:row r="837" ht="15" hidden="0" customHeight="1">
      <x:c r="A837" s="1" t="s">
        <x:v>4091</x:v>
      </x:c>
      <x:c r="B837" s="1" t="s">
        <x:v>1949</x:v>
      </x:c>
      <x:c r="C837" s="1" t="s">
        <x:v>1893</x:v>
      </x:c>
      <x:c r="D837" s="1" t="s">
        <x:v>1911</x:v>
      </x:c>
      <x:c r="E837" s="1" t="n">
        <x:v>2.57</x:v>
      </x:c>
      <x:c r="F837" s="1" t="n">
        <x:v>40.5</x:v>
      </x:c>
      <x:c r="G837" s="1" t="n">
        <x:v>0</x:v>
      </x:c>
      <x:c r="H837" s="1" t="n">
        <x:v>0</x:v>
      </x:c>
      <x:c r="I837" s="1" t="n">
        <x:v>1</x:v>
      </x:c>
      <x:c r="J837" s="1" t="n">
        <x:v>0</x:v>
      </x:c>
      <x:c r="K837" s="1" t="n">
        <x:v>0</x:v>
      </x:c>
      <x:c r="L837" s="1" t="n">
        <x:v>80</x:v>
      </x:c>
      <x:c r="M837" s="1" t="n">
        <x:v>5.2</x:v>
      </x:c>
      <x:c r="N837" s="1" t="n">
        <x:v>0</x:v>
      </x:c>
      <x:c r="O837" s="1" t="n">
        <x:v>0</x:v>
      </x:c>
      <x:c r="P837" s="1" t="n">
        <x:v>0</x:v>
      </x:c>
      <x:c r="Q837" s="1" t="n">
        <x:v>17</x:v>
      </x:c>
      <x:c r="R837" s="1" t="n">
        <x:v>0</x:v>
      </x:c>
      <x:c r="S837" s="1" t="n">
        <x:v>0.25</x:v>
      </x:c>
      <x:c r="T837" s="1" t="n">
        <x:v>0</x:v>
      </x:c>
      <x:c r="U837" s="1" t="s">
        <x:v>1884</x:v>
      </x:c>
      <x:c r="V837" s="15" t="n">
        <x:v>19632.24</x:v>
      </x:c>
      <x:c r="W837" s="1" t="n">
        <x:v>92.3</x:v>
      </x:c>
      <x:c r="X837" s="1" t="n">
        <x:v>0</x:v>
      </x:c>
      <x:c r="Y837" s="1" t="n">
        <x:v>0</x:v>
      </x:c>
      <x:c r="Z837" s="16" t="n">
        <x:f aca="0">MIN(100,ROUND(MIN(1,E837/10)*15+MIN(1,G837/120)*15+MIN(1,H837/3)*12+MIN(1,J837/2)*10+MIN(1,K837/60)*10+MIN(1,O837/2)*10+MIN(1,P837/2)*8+MIN(1,R837/12)*7+MIN(1,S837/4)*5+MIN(1,T837/8)*3+IF(U837="Unsupported",3,IF(U837="Limited Support",1,0))+IF(C837="Critical",2,IF(C837="High",1,0)),0))</x:f>
        <x:v>5</x:v>
      </x:c>
      <x:c r="AA837" s="1" t="str">
        <x:f aca="0">IF(Z837&gt;=70,"Critical",IF(Z837&gt;=50,"High",IF(Z837&gt;=30,"Medium","Routine")))</x:f>
        <x:v>Routine</x:v>
      </x:c>
      <x:c r="AB837" s="1" t="str">
        <x:f aca="0">IF(W837&gt;=85,"Passes score threshold only","Below score threshold")</x:f>
        <x:v>Passes score threshold only</x:v>
      </x:c>
      <x:c r="AC837" s="12" t="n">
        <x:v>2</x:v>
      </x:c>
      <x:c r="AD837" s="12" t="n">
        <x:v>80</x:v>
      </x:c>
      <x:c r="AE837" s="12" t="n">
        <x:v>332</x:v>
      </x:c>
    </x:row>
    <x:row r="838" ht="15" hidden="0" customHeight="1">
      <x:c r="A838" s="1" t="s">
        <x:v>1504</x:v>
      </x:c>
      <x:c r="B838" s="1" t="s">
        <x:v>1933</x:v>
      </x:c>
      <x:c r="C838" s="1" t="s">
        <x:v>1872</x:v>
      </x:c>
      <x:c r="D838" s="1" t="s">
        <x:v>1891</x:v>
      </x:c>
      <x:c r="E838" s="1" t="n">
        <x:v>2.85</x:v>
      </x:c>
      <x:c r="F838" s="1" t="n">
        <x:v>41.1</x:v>
      </x:c>
      <x:c r="G838" s="1" t="n">
        <x:v>0</x:v>
      </x:c>
      <x:c r="H838" s="1" t="n">
        <x:v>0</x:v>
      </x:c>
      <x:c r="I838" s="1" t="n">
        <x:v>0</x:v>
      </x:c>
      <x:c r="J838" s="1" t="n">
        <x:v>0</x:v>
      </x:c>
      <x:c r="K838" s="1" t="n">
        <x:v>0</x:v>
      </x:c>
      <x:c r="L838" s="1" t="n">
        <x:v>999</x:v>
      </x:c>
      <x:c r="M838" s="1" t="n">
        <x:v>0</x:v>
      </x:c>
      <x:c r="N838" s="1" t="n">
        <x:v>0</x:v>
      </x:c>
      <x:c r="O838" s="1" t="n">
        <x:v>0</x:v>
      </x:c>
      <x:c r="P838" s="1" t="n">
        <x:v>0</x:v>
      </x:c>
      <x:c r="Q838" s="1" t="n">
        <x:v>14</x:v>
      </x:c>
      <x:c r="R838" s="1" t="n">
        <x:v>3</x:v>
      </x:c>
      <x:c r="S838" s="1" t="n">
        <x:v>0.8</x:v>
      </x:c>
      <x:c r="T838" s="1" t="n">
        <x:v>0</x:v>
      </x:c>
      <x:c r="U838" s="1" t="s">
        <x:v>1884</x:v>
      </x:c>
      <x:c r="V838" s="15" t="n">
        <x:v>1777.9</x:v>
      </x:c>
      <x:c r="W838" s="1" t="n">
        <x:v>95.5</x:v>
      </x:c>
      <x:c r="X838" s="1" t="n">
        <x:v>0</x:v>
      </x:c>
      <x:c r="Y838" s="1" t="n">
        <x:v>0</x:v>
      </x:c>
      <x:c r="Z838" s="16" t="n">
        <x:f aca="0">MIN(100,ROUND(MIN(1,E838/10)*15+MIN(1,G838/120)*15+MIN(1,H838/3)*12+MIN(1,J838/2)*10+MIN(1,K838/60)*10+MIN(1,O838/2)*10+MIN(1,P838/2)*8+MIN(1,R838/12)*7+MIN(1,S838/4)*5+MIN(1,T838/8)*3+IF(U838="Unsupported",3,IF(U838="Limited Support",1,0))+IF(C838="Critical",2,IF(C838="High",1,0)),0))</x:f>
        <x:v>7</x:v>
      </x:c>
      <x:c r="AA838" s="1" t="str">
        <x:f aca="0">IF(Z838&gt;=70,"Critical",IF(Z838&gt;=50,"High",IF(Z838&gt;=30,"Medium","Routine")))</x:f>
        <x:v>Routine</x:v>
      </x:c>
      <x:c r="AB838" s="1" t="str">
        <x:f aca="0">IF(W838&gt;=85,"Passes score threshold only","Below score threshold")</x:f>
        <x:v>Passes score threshold only</x:v>
      </x:c>
      <x:c r="AC838" s="12" t="n">
        <x:v>0</x:v>
      </x:c>
      <x:c r="AD838" s="12"/>
      <x:c r="AE838" s="12"/>
    </x:row>
    <x:row r="839" ht="15" hidden="0" customHeight="1">
      <x:c r="A839" s="1" t="s">
        <x:v>1793</x:v>
      </x:c>
      <x:c r="B839" s="1" t="s">
        <x:v>1927</x:v>
      </x:c>
      <x:c r="C839" s="1" t="s">
        <x:v>1893</x:v>
      </x:c>
      <x:c r="D839" s="1" t="s">
        <x:v>1911</x:v>
      </x:c>
      <x:c r="E839" s="1" t="n">
        <x:v>1.94</x:v>
      </x:c>
      <x:c r="F839" s="1" t="n">
        <x:v>86.1</x:v>
      </x:c>
      <x:c r="G839" s="1" t="n">
        <x:v>0</x:v>
      </x:c>
      <x:c r="H839" s="1" t="n">
        <x:v>0</x:v>
      </x:c>
      <x:c r="I839" s="1" t="n">
        <x:v>0</x:v>
      </x:c>
      <x:c r="J839" s="1" t="n">
        <x:v>0</x:v>
      </x:c>
      <x:c r="K839" s="1" t="n">
        <x:v>0</x:v>
      </x:c>
      <x:c r="L839" s="1" t="n">
        <x:v>999</x:v>
      </x:c>
      <x:c r="M839" s="1" t="n">
        <x:v>0</x:v>
      </x:c>
      <x:c r="N839" s="1" t="n">
        <x:v>0</x:v>
      </x:c>
      <x:c r="O839" s="1" t="n">
        <x:v>0</x:v>
      </x:c>
      <x:c r="P839" s="1" t="n">
        <x:v>0</x:v>
      </x:c>
      <x:c r="Q839" s="1" t="n">
        <x:v>26</x:v>
      </x:c>
      <x:c r="R839" s="1" t="n">
        <x:v>0</x:v>
      </x:c>
      <x:c r="S839" s="1" t="n">
        <x:v>0</x:v>
      </x:c>
      <x:c r="T839" s="1" t="n">
        <x:v>4</x:v>
      </x:c>
      <x:c r="U839" s="1" t="s">
        <x:v>1873</x:v>
      </x:c>
      <x:c r="V839" s="15" t="n">
        <x:v>10411.48</x:v>
      </x:c>
      <x:c r="W839" s="1" t="n">
        <x:v>98</x:v>
      </x:c>
      <x:c r="X839" s="1" t="n">
        <x:v>0</x:v>
      </x:c>
      <x:c r="Y839" s="1" t="n">
        <x:v>0</x:v>
      </x:c>
      <x:c r="Z839" s="16" t="n">
        <x:f aca="0">MIN(100,ROUND(MIN(1,E839/10)*15+MIN(1,G839/120)*15+MIN(1,H839/3)*12+MIN(1,J839/2)*10+MIN(1,K839/60)*10+MIN(1,O839/2)*10+MIN(1,P839/2)*8+MIN(1,R839/12)*7+MIN(1,S839/4)*5+MIN(1,T839/8)*3+IF(U839="Unsupported",3,IF(U839="Limited Support",1,0))+IF(C839="Critical",2,IF(C839="High",1,0)),0))</x:f>
        <x:v>8</x:v>
      </x:c>
      <x:c r="AA839" s="1" t="str">
        <x:f aca="0">IF(Z839&gt;=70,"Critical",IF(Z839&gt;=50,"High",IF(Z839&gt;=30,"Medium","Routine")))</x:f>
        <x:v>Routine</x:v>
      </x:c>
      <x:c r="AB839" s="1" t="str">
        <x:f aca="0">IF(W839&gt;=85,"Passes score threshold only","Below score threshold")</x:f>
        <x:v>Passes score threshold only</x:v>
      </x:c>
      <x:c r="AC839" s="12" t="n">
        <x:v>0</x:v>
      </x:c>
      <x:c r="AD839" s="12"/>
      <x:c r="AE839" s="12"/>
    </x:row>
    <x:row r="840" ht="15" hidden="0" customHeight="1">
      <x:c r="A840" s="1" t="s">
        <x:v>4098</x:v>
      </x:c>
      <x:c r="B840" s="1" t="s">
        <x:v>1945</x:v>
      </x:c>
      <x:c r="C840" s="1" t="s">
        <x:v>1902</x:v>
      </x:c>
      <x:c r="D840" s="1" t="s">
        <x:v>1891</x:v>
      </x:c>
      <x:c r="E840" s="1" t="n">
        <x:v>3.06</x:v>
      </x:c>
      <x:c r="F840" s="1" t="n">
        <x:v>73.7</x:v>
      </x:c>
      <x:c r="G840" s="1" t="n">
        <x:v>0</x:v>
      </x:c>
      <x:c r="H840" s="1" t="n">
        <x:v>1</x:v>
      </x:c>
      <x:c r="I840" s="1" t="n">
        <x:v>1</x:v>
      </x:c>
      <x:c r="J840" s="1" t="n">
        <x:v>0</x:v>
      </x:c>
      <x:c r="K840" s="1" t="n">
        <x:v>14.3</x:v>
      </x:c>
      <x:c r="L840" s="1" t="n">
        <x:v>430</x:v>
      </x:c>
      <x:c r="M840" s="1" t="n">
        <x:v>2.1</x:v>
      </x:c>
      <x:c r="N840" s="1" t="n">
        <x:v>0</x:v>
      </x:c>
      <x:c r="O840" s="1" t="n">
        <x:v>0</x:v>
      </x:c>
      <x:c r="P840" s="1" t="n">
        <x:v>0</x:v>
      </x:c>
      <x:c r="Q840" s="1" t="n">
        <x:v>18</x:v>
      </x:c>
      <x:c r="R840" s="1" t="n">
        <x:v>2</x:v>
      </x:c>
      <x:c r="S840" s="1" t="n">
        <x:v>0.66</x:v>
      </x:c>
      <x:c r="T840" s="1" t="n">
        <x:v>1</x:v>
      </x:c>
      <x:c r="U840" s="1" t="s">
        <x:v>1884</x:v>
      </x:c>
      <x:c r="V840" s="15" t="n">
        <x:v>3106.87</x:v>
      </x:c>
      <x:c r="W840" s="1" t="n">
        <x:v>96.8</x:v>
      </x:c>
      <x:c r="X840" s="1" t="n">
        <x:v>0</x:v>
      </x:c>
      <x:c r="Y840" s="1" t="n">
        <x:v>0</x:v>
      </x:c>
      <x:c r="Z840" s="16" t="n">
        <x:f aca="0">MIN(100,ROUND(MIN(1,E840/10)*15+MIN(1,G840/120)*15+MIN(1,H840/3)*12+MIN(1,J840/2)*10+MIN(1,K840/60)*10+MIN(1,O840/2)*10+MIN(1,P840/2)*8+MIN(1,R840/12)*7+MIN(1,S840/4)*5+MIN(1,T840/8)*3+IF(U840="Unsupported",3,IF(U840="Limited Support",1,0))+IF(C840="Critical",2,IF(C840="High",1,0)),0))</x:f>
        <x:v>15</x:v>
      </x:c>
      <x:c r="AA840" s="1" t="str">
        <x:f aca="0">IF(Z840&gt;=70,"Critical",IF(Z840&gt;=50,"High",IF(Z840&gt;=30,"Medium","Routine")))</x:f>
        <x:v>Routine</x:v>
      </x:c>
      <x:c r="AB840" s="1" t="str">
        <x:f aca="0">IF(W840&gt;=85,"Passes score threshold only","Below score threshold")</x:f>
        <x:v>Passes score threshold only</x:v>
      </x:c>
      <x:c r="AC840" s="12" t="n">
        <x:v>2</x:v>
      </x:c>
      <x:c r="AD840" s="12" t="n">
        <x:v>430</x:v>
      </x:c>
      <x:c r="AE840" s="12" t="n">
        <x:v>46</x:v>
      </x:c>
    </x:row>
    <x:row r="841" ht="15" hidden="0" customHeight="1">
      <x:c r="A841" s="1" t="s">
        <x:v>1505</x:v>
      </x:c>
      <x:c r="B841" s="1" t="s">
        <x:v>1888</x:v>
      </x:c>
      <x:c r="C841" s="1" t="s">
        <x:v>1893</x:v>
      </x:c>
      <x:c r="D841" s="1" t="s">
        <x:v>1911</x:v>
      </x:c>
      <x:c r="E841" s="1" t="n">
        <x:v>3.46</x:v>
      </x:c>
      <x:c r="F841" s="1" t="n">
        <x:v>69</x:v>
      </x:c>
      <x:c r="G841" s="1" t="n">
        <x:v>0</x:v>
      </x:c>
      <x:c r="H841" s="1" t="n">
        <x:v>0</x:v>
      </x:c>
      <x:c r="I841" s="1" t="n">
        <x:v>0</x:v>
      </x:c>
      <x:c r="J841" s="1" t="n">
        <x:v>0</x:v>
      </x:c>
      <x:c r="K841" s="1" t="n">
        <x:v>0</x:v>
      </x:c>
      <x:c r="L841" s="1" t="n">
        <x:v>383</x:v>
      </x:c>
      <x:c r="M841" s="1" t="n">
        <x:v>0</x:v>
      </x:c>
      <x:c r="N841" s="1" t="n">
        <x:v>0</x:v>
      </x:c>
      <x:c r="O841" s="1" t="n">
        <x:v>0</x:v>
      </x:c>
      <x:c r="P841" s="1" t="n">
        <x:v>0</x:v>
      </x:c>
      <x:c r="Q841" s="1" t="n">
        <x:v>17</x:v>
      </x:c>
      <x:c r="R841" s="1" t="n">
        <x:v>0</x:v>
      </x:c>
      <x:c r="S841" s="1" t="n">
        <x:v>0.79</x:v>
      </x:c>
      <x:c r="T841" s="1" t="n">
        <x:v>0</x:v>
      </x:c>
      <x:c r="U841" s="1" t="s">
        <x:v>1884</x:v>
      </x:c>
      <x:c r="V841" s="15" t="n">
        <x:v>3472.88</x:v>
      </x:c>
      <x:c r="W841" s="1" t="n">
        <x:v>96.2</x:v>
      </x:c>
      <x:c r="X841" s="1" t="n">
        <x:v>0</x:v>
      </x:c>
      <x:c r="Y841" s="1" t="n">
        <x:v>0</x:v>
      </x:c>
      <x:c r="Z841" s="16" t="n">
        <x:f aca="0">MIN(100,ROUND(MIN(1,E841/10)*15+MIN(1,G841/120)*15+MIN(1,H841/3)*12+MIN(1,J841/2)*10+MIN(1,K841/60)*10+MIN(1,O841/2)*10+MIN(1,P841/2)*8+MIN(1,R841/12)*7+MIN(1,S841/4)*5+MIN(1,T841/8)*3+IF(U841="Unsupported",3,IF(U841="Limited Support",1,0))+IF(C841="Critical",2,IF(C841="High",1,0)),0))</x:f>
        <x:v>7</x:v>
      </x:c>
      <x:c r="AA841" s="1" t="str">
        <x:f aca="0">IF(Z841&gt;=70,"Critical",IF(Z841&gt;=50,"High",IF(Z841&gt;=30,"Medium","Routine")))</x:f>
        <x:v>Routine</x:v>
      </x:c>
      <x:c r="AB841" s="1" t="str">
        <x:f aca="0">IF(W841&gt;=85,"Passes score threshold only","Below score threshold")</x:f>
        <x:v>Passes score threshold only</x:v>
      </x:c>
      <x:c r="AC841" s="12" t="n">
        <x:v>1</x:v>
      </x:c>
      <x:c r="AD841" s="12"/>
      <x:c r="AE841" s="12" t="n">
        <x:v>383</x:v>
      </x:c>
    </x:row>
    <x:row r="842" ht="15" hidden="0" customHeight="1">
      <x:c r="A842" s="1" t="s">
        <x:v>1506</x:v>
      </x:c>
      <x:c r="B842" s="1" t="s">
        <x:v>1915</x:v>
      </x:c>
      <x:c r="C842" s="1" t="s">
        <x:v>1902</x:v>
      </x:c>
      <x:c r="D842" s="1" t="s">
        <x:v>1911</x:v>
      </x:c>
      <x:c r="E842" s="1" t="n">
        <x:v>6.74</x:v>
      </x:c>
      <x:c r="F842" s="1" t="n">
        <x:v>58</x:v>
      </x:c>
      <x:c r="G842" s="1" t="n">
        <x:v>0</x:v>
      </x:c>
      <x:c r="H842" s="1" t="n">
        <x:v>0</x:v>
      </x:c>
      <x:c r="I842" s="1" t="n">
        <x:v>0</x:v>
      </x:c>
      <x:c r="J842" s="1" t="n">
        <x:v>0</x:v>
      </x:c>
      <x:c r="K842" s="1" t="n">
        <x:v>0</x:v>
      </x:c>
      <x:c r="L842" s="1" t="n">
        <x:v>999</x:v>
      </x:c>
      <x:c r="M842" s="1" t="n">
        <x:v>0</x:v>
      </x:c>
      <x:c r="N842" s="1" t="n">
        <x:v>0</x:v>
      </x:c>
      <x:c r="O842" s="1" t="n">
        <x:v>0</x:v>
      </x:c>
      <x:c r="P842" s="1" t="n">
        <x:v>0</x:v>
      </x:c>
      <x:c r="Q842" s="1" t="n">
        <x:v>24</x:v>
      </x:c>
      <x:c r="R842" s="1" t="n">
        <x:v>0</x:v>
      </x:c>
      <x:c r="S842" s="1" t="n">
        <x:v>0.73</x:v>
      </x:c>
      <x:c r="T842" s="1" t="n">
        <x:v>2</x:v>
      </x:c>
      <x:c r="U842" s="1" t="s">
        <x:v>1907</x:v>
      </x:c>
      <x:c r="V842" s="15" t="n">
        <x:v>32679.82</x:v>
      </x:c>
      <x:c r="W842" s="1" t="n">
        <x:v>96.9</x:v>
      </x:c>
      <x:c r="X842" s="1" t="n">
        <x:v>0</x:v>
      </x:c>
      <x:c r="Y842" s="1" t="n">
        <x:v>0</x:v>
      </x:c>
      <x:c r="Z842" s="16" t="n">
        <x:f aca="0">MIN(100,ROUND(MIN(1,E842/10)*15+MIN(1,G842/120)*15+MIN(1,H842/3)*12+MIN(1,J842/2)*10+MIN(1,K842/60)*10+MIN(1,O842/2)*10+MIN(1,P842/2)*8+MIN(1,R842/12)*7+MIN(1,S842/4)*5+MIN(1,T842/8)*3+IF(U842="Unsupported",3,IF(U842="Limited Support",1,0))+IF(C842="Critical",2,IF(C842="High",1,0)),0))</x:f>
        <x:v>15</x:v>
      </x:c>
      <x:c r="AA842" s="1" t="str">
        <x:f aca="0">IF(Z842&gt;=70,"Critical",IF(Z842&gt;=50,"High",IF(Z842&gt;=30,"Medium","Routine")))</x:f>
        <x:v>Routine</x:v>
      </x:c>
      <x:c r="AB842" s="1" t="str">
        <x:f aca="0">IF(W842&gt;=85,"Passes score threshold only","Below score threshold")</x:f>
        <x:v>Passes score threshold only</x:v>
      </x:c>
      <x:c r="AC842" s="12" t="n">
        <x:v>0</x:v>
      </x:c>
      <x:c r="AD842" s="12"/>
      <x:c r="AE842" s="12"/>
    </x:row>
    <x:row r="843" ht="15" hidden="0" customHeight="1">
      <x:c r="A843" s="1" t="s">
        <x:v>1507</x:v>
      </x:c>
      <x:c r="B843" s="1" t="s">
        <x:v>1915</x:v>
      </x:c>
      <x:c r="C843" s="1" t="s">
        <x:v>1902</x:v>
      </x:c>
      <x:c r="D843" s="1" t="s">
        <x:v>1870</x:v>
      </x:c>
      <x:c r="E843" s="1" t="n">
        <x:v>5.07</x:v>
      </x:c>
      <x:c r="F843" s="1" t="n">
        <x:v>58</x:v>
      </x:c>
      <x:c r="G843" s="1" t="n">
        <x:v>0</x:v>
      </x:c>
      <x:c r="H843" s="1" t="n">
        <x:v>0</x:v>
      </x:c>
      <x:c r="I843" s="1" t="n">
        <x:v>0</x:v>
      </x:c>
      <x:c r="J843" s="1" t="n">
        <x:v>0</x:v>
      </x:c>
      <x:c r="K843" s="1" t="n">
        <x:v>0</x:v>
      </x:c>
      <x:c r="L843" s="1" t="n">
        <x:v>875</x:v>
      </x:c>
      <x:c r="M843" s="1" t="n">
        <x:v>0</x:v>
      </x:c>
      <x:c r="N843" s="1" t="n">
        <x:v>0</x:v>
      </x:c>
      <x:c r="O843" s="1" t="n">
        <x:v>0</x:v>
      </x:c>
      <x:c r="P843" s="1" t="n">
        <x:v>0</x:v>
      </x:c>
      <x:c r="Q843" s="1" t="n">
        <x:v>23</x:v>
      </x:c>
      <x:c r="R843" s="1" t="n">
        <x:v>0</x:v>
      </x:c>
      <x:c r="S843" s="1" t="n">
        <x:v>1.05</x:v>
      </x:c>
      <x:c r="T843" s="1" t="n">
        <x:v>3</x:v>
      </x:c>
      <x:c r="U843" s="1" t="s">
        <x:v>1884</x:v>
      </x:c>
      <x:c r="V843" s="15" t="n">
        <x:v>33922.67</x:v>
      </x:c>
      <x:c r="W843" s="1" t="n">
        <x:v>98.6</x:v>
      </x:c>
      <x:c r="X843" s="1" t="n">
        <x:v>0</x:v>
      </x:c>
      <x:c r="Y843" s="1" t="n">
        <x:v>0</x:v>
      </x:c>
      <x:c r="Z843" s="16" t="n">
        <x:f aca="0">MIN(100,ROUND(MIN(1,E843/10)*15+MIN(1,G843/120)*15+MIN(1,H843/3)*12+MIN(1,J843/2)*10+MIN(1,K843/60)*10+MIN(1,O843/2)*10+MIN(1,P843/2)*8+MIN(1,R843/12)*7+MIN(1,S843/4)*5+MIN(1,T843/8)*3+IF(U843="Unsupported",3,IF(U843="Limited Support",1,0))+IF(C843="Critical",2,IF(C843="High",1,0)),0))</x:f>
        <x:v>12</x:v>
      </x:c>
      <x:c r="AA843" s="1" t="str">
        <x:f aca="0">IF(Z843&gt;=70,"Critical",IF(Z843&gt;=50,"High",IF(Z843&gt;=30,"Medium","Routine")))</x:f>
        <x:v>Routine</x:v>
      </x:c>
      <x:c r="AB843" s="1" t="str">
        <x:f aca="0">IF(W843&gt;=85,"Passes score threshold only","Below score threshold")</x:f>
        <x:v>Passes score threshold only</x:v>
      </x:c>
      <x:c r="AC843" s="12" t="n">
        <x:v>1</x:v>
      </x:c>
      <x:c r="AD843" s="12"/>
      <x:c r="AE843" s="12" t="n">
        <x:v>875</x:v>
      </x:c>
    </x:row>
    <x:row r="844" ht="15" hidden="0" customHeight="1">
      <x:c r="A844" s="1" t="s">
        <x:v>4107</x:v>
      </x:c>
      <x:c r="B844" s="1" t="s">
        <x:v>1866</x:v>
      </x:c>
      <x:c r="C844" s="1" t="s">
        <x:v>1872</x:v>
      </x:c>
      <x:c r="D844" s="1" t="s">
        <x:v>1870</x:v>
      </x:c>
      <x:c r="E844" s="1" t="n">
        <x:v>5.69</x:v>
      </x:c>
      <x:c r="F844" s="1" t="n">
        <x:v>72.4</x:v>
      </x:c>
      <x:c r="G844" s="1" t="n">
        <x:v>0</x:v>
      </x:c>
      <x:c r="H844" s="1" t="n">
        <x:v>0</x:v>
      </x:c>
      <x:c r="I844" s="1" t="n">
        <x:v>0</x:v>
      </x:c>
      <x:c r="J844" s="1" t="n">
        <x:v>0</x:v>
      </x:c>
      <x:c r="K844" s="1" t="n">
        <x:v>0</x:v>
      </x:c>
      <x:c r="L844" s="1" t="n">
        <x:v>999</x:v>
      </x:c>
      <x:c r="M844" s="1" t="n">
        <x:v>0</x:v>
      </x:c>
      <x:c r="N844" s="1" t="n">
        <x:v>0</x:v>
      </x:c>
      <x:c r="O844" s="1" t="n">
        <x:v>0</x:v>
      </x:c>
      <x:c r="P844" s="1" t="n">
        <x:v>0</x:v>
      </x:c>
      <x:c r="Q844" s="1" t="n">
        <x:v>17</x:v>
      </x:c>
      <x:c r="R844" s="1" t="n">
        <x:v>1</x:v>
      </x:c>
      <x:c r="S844" s="1" t="n">
        <x:v>0.43</x:v>
      </x:c>
      <x:c r="T844" s="1" t="n">
        <x:v>3</x:v>
      </x:c>
      <x:c r="U844" s="1" t="s">
        <x:v>1884</x:v>
      </x:c>
      <x:c r="V844" s="15" t="n">
        <x:v>61343.44</x:v>
      </x:c>
      <x:c r="W844" s="1" t="n">
        <x:v>95.4</x:v>
      </x:c>
      <x:c r="X844" s="1" t="n">
        <x:v>0</x:v>
      </x:c>
      <x:c r="Y844" s="1" t="n">
        <x:v>0</x:v>
      </x:c>
      <x:c r="Z844" s="16" t="n">
        <x:f aca="0">MIN(100,ROUND(MIN(1,E844/10)*15+MIN(1,G844/120)*15+MIN(1,H844/3)*12+MIN(1,J844/2)*10+MIN(1,K844/60)*10+MIN(1,O844/2)*10+MIN(1,P844/2)*8+MIN(1,R844/12)*7+MIN(1,S844/4)*5+MIN(1,T844/8)*3+IF(U844="Unsupported",3,IF(U844="Limited Support",1,0))+IF(C844="Critical",2,IF(C844="High",1,0)),0))</x:f>
        <x:v>11</x:v>
      </x:c>
      <x:c r="AA844" s="1" t="str">
        <x:f aca="0">IF(Z844&gt;=70,"Critical",IF(Z844&gt;=50,"High",IF(Z844&gt;=30,"Medium","Routine")))</x:f>
        <x:v>Routine</x:v>
      </x:c>
      <x:c r="AB844" s="1" t="str">
        <x:f aca="0">IF(W844&gt;=85,"Passes score threshold only","Below score threshold")</x:f>
        <x:v>Passes score threshold only</x:v>
      </x:c>
      <x:c r="AC844" s="12" t="n">
        <x:v>0</x:v>
      </x:c>
      <x:c r="AD844" s="12"/>
      <x:c r="AE844" s="12"/>
    </x:row>
    <x:row r="845" ht="15" hidden="0" customHeight="1">
      <x:c r="A845" s="1" t="s">
        <x:v>4110</x:v>
      </x:c>
      <x:c r="B845" s="1" t="s">
        <x:v>1888</x:v>
      </x:c>
      <x:c r="C845" s="1" t="s">
        <x:v>1902</x:v>
      </x:c>
      <x:c r="D845" s="1" t="s">
        <x:v>1891</x:v>
      </x:c>
      <x:c r="E845" s="1" t="n">
        <x:v>3.56</x:v>
      </x:c>
      <x:c r="F845" s="1" t="n">
        <x:v>63.8</x:v>
      </x:c>
      <x:c r="G845" s="1" t="n">
        <x:v>0</x:v>
      </x:c>
      <x:c r="H845" s="1" t="n">
        <x:v>0</x:v>
      </x:c>
      <x:c r="I845" s="1" t="n">
        <x:v>1</x:v>
      </x:c>
      <x:c r="J845" s="1" t="n">
        <x:v>0</x:v>
      </x:c>
      <x:c r="K845" s="1" t="n">
        <x:v>0</x:v>
      </x:c>
      <x:c r="L845" s="1" t="n">
        <x:v>292</x:v>
      </x:c>
      <x:c r="M845" s="1" t="n">
        <x:v>2.1</x:v>
      </x:c>
      <x:c r="N845" s="1" t="n">
        <x:v>0</x:v>
      </x:c>
      <x:c r="O845" s="1" t="n">
        <x:v>0</x:v>
      </x:c>
      <x:c r="P845" s="1" t="n">
        <x:v>0</x:v>
      </x:c>
      <x:c r="Q845" s="1" t="n">
        <x:v>13</x:v>
      </x:c>
      <x:c r="R845" s="1" t="n">
        <x:v>0</x:v>
      </x:c>
      <x:c r="S845" s="1" t="n">
        <x:v>0.31</x:v>
      </x:c>
      <x:c r="T845" s="1" t="n">
        <x:v>1</x:v>
      </x:c>
      <x:c r="U845" s="1" t="s">
        <x:v>1884</x:v>
      </x:c>
      <x:c r="V845" s="15" t="n">
        <x:v>4192.28</x:v>
      </x:c>
      <x:c r="W845" s="1" t="n">
        <x:v>94.5</x:v>
      </x:c>
      <x:c r="X845" s="1" t="n">
        <x:v>0</x:v>
      </x:c>
      <x:c r="Y845" s="1" t="n">
        <x:v>0</x:v>
      </x:c>
      <x:c r="Z845" s="16" t="n">
        <x:f aca="0">MIN(100,ROUND(MIN(1,E845/10)*15+MIN(1,G845/120)*15+MIN(1,H845/3)*12+MIN(1,J845/2)*10+MIN(1,K845/60)*10+MIN(1,O845/2)*10+MIN(1,P845/2)*8+MIN(1,R845/12)*7+MIN(1,S845/4)*5+MIN(1,T845/8)*3+IF(U845="Unsupported",3,IF(U845="Limited Support",1,0))+IF(C845="Critical",2,IF(C845="High",1,0)),0))</x:f>
        <x:v>8</x:v>
      </x:c>
      <x:c r="AA845" s="1" t="str">
        <x:f aca="0">IF(Z845&gt;=70,"Critical",IF(Z845&gt;=50,"High",IF(Z845&gt;=30,"Medium","Routine")))</x:f>
        <x:v>Routine</x:v>
      </x:c>
      <x:c r="AB845" s="1" t="str">
        <x:f aca="0">IF(W845&gt;=85,"Passes score threshold only","Below score threshold")</x:f>
        <x:v>Passes score threshold only</x:v>
      </x:c>
      <x:c r="AC845" s="12" t="n">
        <x:v>2</x:v>
      </x:c>
      <x:c r="AD845" s="12" t="n">
        <x:v>292</x:v>
      </x:c>
      <x:c r="AE845" s="12" t="n">
        <x:v>138</x:v>
      </x:c>
    </x:row>
    <x:row r="846" ht="15" hidden="0" customHeight="1">
      <x:c r="A846" s="1" t="s">
        <x:v>1509</x:v>
      </x:c>
      <x:c r="B846" s="1" t="s">
        <x:v>1927</x:v>
      </x:c>
      <x:c r="C846" s="1" t="s">
        <x:v>1893</x:v>
      </x:c>
      <x:c r="D846" s="1" t="s">
        <x:v>1911</x:v>
      </x:c>
      <x:c r="E846" s="1" t="n">
        <x:v>4.28</x:v>
      </x:c>
      <x:c r="F846" s="1" t="n">
        <x:v>75.5</x:v>
      </x:c>
      <x:c r="G846" s="1" t="n">
        <x:v>17</x:v>
      </x:c>
      <x:c r="H846" s="1" t="n">
        <x:v>0</x:v>
      </x:c>
      <x:c r="I846" s="1" t="n">
        <x:v>1</x:v>
      </x:c>
      <x:c r="J846" s="1" t="n">
        <x:v>0</x:v>
      </x:c>
      <x:c r="K846" s="1" t="n">
        <x:v>0</x:v>
      </x:c>
      <x:c r="L846" s="1" t="n">
        <x:v>224</x:v>
      </x:c>
      <x:c r="M846" s="1" t="n">
        <x:v>0.3</x:v>
      </x:c>
      <x:c r="N846" s="1" t="n">
        <x:v>0</x:v>
      </x:c>
      <x:c r="O846" s="1" t="n">
        <x:v>0</x:v>
      </x:c>
      <x:c r="P846" s="1" t="n">
        <x:v>0</x:v>
      </x:c>
      <x:c r="Q846" s="1" t="n">
        <x:v>39</x:v>
      </x:c>
      <x:c r="R846" s="1" t="n">
        <x:v>4</x:v>
      </x:c>
      <x:c r="S846" s="1" t="n">
        <x:v>0.64</x:v>
      </x:c>
      <x:c r="T846" s="1" t="n">
        <x:v>3</x:v>
      </x:c>
      <x:c r="U846" s="1" t="s">
        <x:v>1907</x:v>
      </x:c>
      <x:c r="V846" s="15" t="n">
        <x:v>10551.92</x:v>
      </x:c>
      <x:c r="W846" s="1" t="n">
        <x:v>90.9</x:v>
      </x:c>
      <x:c r="X846" s="1" t="n">
        <x:v>0</x:v>
      </x:c>
      <x:c r="Y846" s="1" t="n">
        <x:v>1</x:v>
      </x:c>
      <x:c r="Z846" s="16" t="n">
        <x:f aca="0">MIN(100,ROUND(MIN(1,E846/10)*15+MIN(1,G846/120)*15+MIN(1,H846/3)*12+MIN(1,J846/2)*10+MIN(1,K846/60)*10+MIN(1,O846/2)*10+MIN(1,P846/2)*8+MIN(1,R846/12)*7+MIN(1,S846/4)*5+MIN(1,T846/8)*3+IF(U846="Unsupported",3,IF(U846="Limited Support",1,0))+IF(C846="Critical",2,IF(C846="High",1,0)),0))</x:f>
        <x:v>15</x:v>
      </x:c>
      <x:c r="AA846" s="1" t="str">
        <x:f aca="0">IF(Z846&gt;=70,"Critical",IF(Z846&gt;=50,"High",IF(Z846&gt;=30,"Medium","Routine")))</x:f>
        <x:v>Routine</x:v>
      </x:c>
      <x:c r="AB846" s="1" t="str">
        <x:f aca="0">IF(W846&gt;=85,"Passes score threshold only","Below score threshold")</x:f>
        <x:v>Passes score threshold only</x:v>
      </x:c>
      <x:c r="AC846" s="12" t="n">
        <x:v>3</x:v>
      </x:c>
      <x:c r="AD846" s="12" t="n">
        <x:v>224</x:v>
      </x:c>
      <x:c r="AE846" s="12" t="n">
        <x:v>271</x:v>
      </x:c>
    </x:row>
    <x:row r="847" ht="15" hidden="0" customHeight="1">
      <x:c r="A847" s="1" t="s">
        <x:v>1510</x:v>
      </x:c>
      <x:c r="B847" s="1" t="s">
        <x:v>1927</x:v>
      </x:c>
      <x:c r="C847" s="1" t="s">
        <x:v>1893</x:v>
      </x:c>
      <x:c r="D847" s="1" t="s">
        <x:v>1891</x:v>
      </x:c>
      <x:c r="E847" s="1" t="n">
        <x:v>1.76</x:v>
      </x:c>
      <x:c r="F847" s="1" t="n">
        <x:v>79.3</x:v>
      </x:c>
      <x:c r="G847" s="1" t="n">
        <x:v>0</x:v>
      </x:c>
      <x:c r="H847" s="1" t="n">
        <x:v>1</x:v>
      </x:c>
      <x:c r="I847" s="1" t="n">
        <x:v>1</x:v>
      </x:c>
      <x:c r="J847" s="1" t="n">
        <x:v>0</x:v>
      </x:c>
      <x:c r="K847" s="1" t="n">
        <x:v>27.2</x:v>
      </x:c>
      <x:c r="L847" s="1" t="n">
        <x:v>89</x:v>
      </x:c>
      <x:c r="M847" s="1" t="n">
        <x:v>3.5</x:v>
      </x:c>
      <x:c r="N847" s="1" t="n">
        <x:v>0</x:v>
      </x:c>
      <x:c r="O847" s="1" t="n">
        <x:v>0</x:v>
      </x:c>
      <x:c r="P847" s="1" t="n">
        <x:v>0</x:v>
      </x:c>
      <x:c r="Q847" s="1" t="n">
        <x:v>24</x:v>
      </x:c>
      <x:c r="R847" s="1" t="n">
        <x:v>0</x:v>
      </x:c>
      <x:c r="S847" s="1" t="n">
        <x:v>0.46</x:v>
      </x:c>
      <x:c r="T847" s="1" t="n">
        <x:v>3</x:v>
      </x:c>
      <x:c r="U847" s="1" t="s">
        <x:v>1884</x:v>
      </x:c>
      <x:c r="V847" s="15" t="n">
        <x:v>10792.17</x:v>
      </x:c>
      <x:c r="W847" s="1" t="n">
        <x:v>93.8</x:v>
      </x:c>
      <x:c r="X847" s="1" t="n">
        <x:v>0</x:v>
      </x:c>
      <x:c r="Y847" s="1" t="n">
        <x:v>0</x:v>
      </x:c>
      <x:c r="Z847" s="16" t="n">
        <x:f aca="0">MIN(100,ROUND(MIN(1,E847/10)*15+MIN(1,G847/120)*15+MIN(1,H847/3)*12+MIN(1,J847/2)*10+MIN(1,K847/60)*10+MIN(1,O847/2)*10+MIN(1,P847/2)*8+MIN(1,R847/12)*7+MIN(1,S847/4)*5+MIN(1,T847/8)*3+IF(U847="Unsupported",3,IF(U847="Limited Support",1,0))+IF(C847="Critical",2,IF(C847="High",1,0)),0))</x:f>
        <x:v>14</x:v>
      </x:c>
      <x:c r="AA847" s="1" t="str">
        <x:f aca="0">IF(Z847&gt;=70,"Critical",IF(Z847&gt;=50,"High",IF(Z847&gt;=30,"Medium","Routine")))</x:f>
        <x:v>Routine</x:v>
      </x:c>
      <x:c r="AB847" s="1" t="str">
        <x:f aca="0">IF(W847&gt;=85,"Passes score threshold only","Below score threshold")</x:f>
        <x:v>Passes score threshold only</x:v>
      </x:c>
      <x:c r="AC847" s="12" t="n">
        <x:v>1</x:v>
      </x:c>
      <x:c r="AD847" s="12"/>
      <x:c r="AE847" s="12" t="n">
        <x:v>89</x:v>
      </x:c>
    </x:row>
    <x:row r="848" ht="15" hidden="0" customHeight="1">
      <x:c r="A848" s="1" t="s">
        <x:v>1512</x:v>
      </x:c>
      <x:c r="B848" s="1" t="s">
        <x:v>1897</x:v>
      </x:c>
      <x:c r="C848" s="1" t="s">
        <x:v>1902</x:v>
      </x:c>
      <x:c r="D848" s="1" t="s">
        <x:v>1911</x:v>
      </x:c>
      <x:c r="E848" s="1" t="n">
        <x:v>2.42</x:v>
      </x:c>
      <x:c r="F848" s="1" t="n">
        <x:v>9.6</x:v>
      </x:c>
      <x:c r="G848" s="1" t="n">
        <x:v>0</x:v>
      </x:c>
      <x:c r="H848" s="1" t="n">
        <x:v>0</x:v>
      </x:c>
      <x:c r="I848" s="1" t="n">
        <x:v>0</x:v>
      </x:c>
      <x:c r="J848" s="1" t="n">
        <x:v>0</x:v>
      </x:c>
      <x:c r="K848" s="1" t="n">
        <x:v>0</x:v>
      </x:c>
      <x:c r="L848" s="1" t="n">
        <x:v>999</x:v>
      </x:c>
      <x:c r="M848" s="1" t="n">
        <x:v>0</x:v>
      </x:c>
      <x:c r="N848" s="1" t="n">
        <x:v>0</x:v>
      </x:c>
      <x:c r="O848" s="1" t="n">
        <x:v>0</x:v>
      </x:c>
      <x:c r="P848" s="1" t="n">
        <x:v>0</x:v>
      </x:c>
      <x:c r="Q848" s="1" t="n">
        <x:v>9</x:v>
      </x:c>
      <x:c r="R848" s="1" t="n">
        <x:v>0</x:v>
      </x:c>
      <x:c r="S848" s="1" t="n">
        <x:v>0.12</x:v>
      </x:c>
      <x:c r="T848" s="1" t="n">
        <x:v>2</x:v>
      </x:c>
      <x:c r="U848" s="1" t="s">
        <x:v>1907</x:v>
      </x:c>
      <x:c r="V848" s="15" t="n">
        <x:v>14710.84</x:v>
      </x:c>
      <x:c r="W848" s="1" t="n">
        <x:v>96.2</x:v>
      </x:c>
      <x:c r="X848" s="1" t="n">
        <x:v>0</x:v>
      </x:c>
      <x:c r="Y848" s="1" t="n">
        <x:v>0</x:v>
      </x:c>
      <x:c r="Z848" s="16" t="n">
        <x:f aca="0">MIN(100,ROUND(MIN(1,E848/10)*15+MIN(1,G848/120)*15+MIN(1,H848/3)*12+MIN(1,J848/2)*10+MIN(1,K848/60)*10+MIN(1,O848/2)*10+MIN(1,P848/2)*8+MIN(1,R848/12)*7+MIN(1,S848/4)*5+MIN(1,T848/8)*3+IF(U848="Unsupported",3,IF(U848="Limited Support",1,0))+IF(C848="Critical",2,IF(C848="High",1,0)),0))</x:f>
        <x:v>8</x:v>
      </x:c>
      <x:c r="AA848" s="1" t="str">
        <x:f aca="0">IF(Z848&gt;=70,"Critical",IF(Z848&gt;=50,"High",IF(Z848&gt;=30,"Medium","Routine")))</x:f>
        <x:v>Routine</x:v>
      </x:c>
      <x:c r="AB848" s="1" t="str">
        <x:f aca="0">IF(W848&gt;=85,"Passes score threshold only","Below score threshold")</x:f>
        <x:v>Passes score threshold only</x:v>
      </x:c>
      <x:c r="AC848" s="12" t="n">
        <x:v>0</x:v>
      </x:c>
      <x:c r="AD848" s="12"/>
      <x:c r="AE848" s="12"/>
    </x:row>
    <x:row r="849" ht="15" hidden="0" customHeight="1">
      <x:c r="A849" s="1" t="s">
        <x:v>4119</x:v>
      </x:c>
      <x:c r="B849" s="1" t="s">
        <x:v>2010</x:v>
      </x:c>
      <x:c r="C849" s="1" t="s">
        <x:v>1872</x:v>
      </x:c>
      <x:c r="D849" s="1" t="s">
        <x:v>1911</x:v>
      </x:c>
      <x:c r="E849" s="1" t="n">
        <x:v>5.31</x:v>
      </x:c>
      <x:c r="F849" s="1" t="n">
        <x:v>66.5</x:v>
      </x:c>
      <x:c r="G849" s="1" t="n">
        <x:v>0</x:v>
      </x:c>
      <x:c r="H849" s="1" t="n">
        <x:v>0</x:v>
      </x:c>
      <x:c r="I849" s="1" t="n">
        <x:v>2</x:v>
      </x:c>
      <x:c r="J849" s="1" t="n">
        <x:v>0</x:v>
      </x:c>
      <x:c r="K849" s="1" t="n">
        <x:v>0</x:v>
      </x:c>
      <x:c r="L849" s="1" t="n">
        <x:v>7</x:v>
      </x:c>
      <x:c r="M849" s="1" t="n">
        <x:v>0.8</x:v>
      </x:c>
      <x:c r="N849" s="1" t="n">
        <x:v>0</x:v>
      </x:c>
      <x:c r="O849" s="1" t="n">
        <x:v>0</x:v>
      </x:c>
      <x:c r="P849" s="1" t="n">
        <x:v>0</x:v>
      </x:c>
      <x:c r="Q849" s="1" t="n">
        <x:v>20</x:v>
      </x:c>
      <x:c r="R849" s="1" t="n">
        <x:v>1</x:v>
      </x:c>
      <x:c r="S849" s="1" t="n">
        <x:v>0.34</x:v>
      </x:c>
      <x:c r="T849" s="1" t="n">
        <x:v>5</x:v>
      </x:c>
      <x:c r="U849" s="1" t="s">
        <x:v>1907</x:v>
      </x:c>
      <x:c r="V849" s="15" t="n">
        <x:v>2622.63</x:v>
      </x:c>
      <x:c r="W849" s="1" t="n">
        <x:v>98.8</x:v>
      </x:c>
      <x:c r="X849" s="1" t="n">
        <x:v>0</x:v>
      </x:c>
      <x:c r="Y849" s="1" t="n">
        <x:v>0</x:v>
      </x:c>
      <x:c r="Z849" s="16" t="n">
        <x:f aca="0">MIN(100,ROUND(MIN(1,E849/10)*15+MIN(1,G849/120)*15+MIN(1,H849/3)*12+MIN(1,J849/2)*10+MIN(1,K849/60)*10+MIN(1,O849/2)*10+MIN(1,P849/2)*8+MIN(1,R849/12)*7+MIN(1,S849/4)*5+MIN(1,T849/8)*3+IF(U849="Unsupported",3,IF(U849="Limited Support",1,0))+IF(C849="Critical",2,IF(C849="High",1,0)),0))</x:f>
        <x:v>12</x:v>
      </x:c>
      <x:c r="AA849" s="1" t="str">
        <x:f aca="0">IF(Z849&gt;=70,"Critical",IF(Z849&gt;=50,"High",IF(Z849&gt;=30,"Medium","Routine")))</x:f>
        <x:v>Routine</x:v>
      </x:c>
      <x:c r="AB849" s="1" t="str">
        <x:f aca="0">IF(W849&gt;=85,"Passes score threshold only","Below score threshold")</x:f>
        <x:v>Passes score threshold only</x:v>
      </x:c>
      <x:c r="AC849" s="12" t="n">
        <x:v>2</x:v>
      </x:c>
      <x:c r="AD849" s="12" t="n">
        <x:v>7</x:v>
      </x:c>
      <x:c r="AE849" s="12" t="n">
        <x:v>195</x:v>
      </x:c>
    </x:row>
    <x:row r="850" ht="15" hidden="0" customHeight="1">
      <x:c r="A850" s="1" t="s">
        <x:v>1513</x:v>
      </x:c>
      <x:c r="B850" s="1" t="s">
        <x:v>1897</x:v>
      </x:c>
      <x:c r="C850" s="1" t="s">
        <x:v>1902</x:v>
      </x:c>
      <x:c r="D850" s="1" t="s">
        <x:v>1891</x:v>
      </x:c>
      <x:c r="E850" s="1" t="n">
        <x:v>4.58</x:v>
      </x:c>
      <x:c r="F850" s="1" t="n">
        <x:v>14</x:v>
      </x:c>
      <x:c r="G850" s="1" t="n">
        <x:v>206</x:v>
      </x:c>
      <x:c r="H850" s="1" t="n">
        <x:v>0</x:v>
      </x:c>
      <x:c r="I850" s="1" t="n">
        <x:v>0</x:v>
      </x:c>
      <x:c r="J850" s="1" t="n">
        <x:v>0</x:v>
      </x:c>
      <x:c r="K850" s="1" t="n">
        <x:v>0</x:v>
      </x:c>
      <x:c r="L850" s="1" t="n">
        <x:v>438</x:v>
      </x:c>
      <x:c r="M850" s="1" t="n">
        <x:v>0</x:v>
      </x:c>
      <x:c r="N850" s="1" t="n">
        <x:v>0</x:v>
      </x:c>
      <x:c r="O850" s="1" t="n">
        <x:v>1</x:v>
      </x:c>
      <x:c r="P850" s="1" t="n">
        <x:v>1</x:v>
      </x:c>
      <x:c r="Q850" s="1" t="n">
        <x:v>5</x:v>
      </x:c>
      <x:c r="R850" s="1" t="n">
        <x:v>0</x:v>
      </x:c>
      <x:c r="S850" s="1" t="n">
        <x:v>0.18</x:v>
      </x:c>
      <x:c r="T850" s="1" t="n">
        <x:v>0</x:v>
      </x:c>
      <x:c r="U850" s="1" t="s">
        <x:v>1884</x:v>
      </x:c>
      <x:c r="V850" s="15" t="n">
        <x:v>16182.59</x:v>
      </x:c>
      <x:c r="W850" s="1" t="n">
        <x:v>100</x:v>
      </x:c>
      <x:c r="X850" s="1" t="n">
        <x:v>0</x:v>
      </x:c>
      <x:c r="Y850" s="1" t="n">
        <x:v>0</x:v>
      </x:c>
      <x:c r="Z850" s="16" t="n">
        <x:f aca="0">MIN(100,ROUND(MIN(1,E850/10)*15+MIN(1,G850/120)*15+MIN(1,H850/3)*12+MIN(1,J850/2)*10+MIN(1,K850/60)*10+MIN(1,O850/2)*10+MIN(1,P850/2)*8+MIN(1,R850/12)*7+MIN(1,S850/4)*5+MIN(1,T850/8)*3+IF(U850="Unsupported",3,IF(U850="Limited Support",1,0))+IF(C850="Critical",2,IF(C850="High",1,0)),0))</x:f>
        <x:v>33</x:v>
      </x:c>
      <x:c r="AA850" s="1" t="str">
        <x:f aca="0">IF(Z850&gt;=70,"Critical",IF(Z850&gt;=50,"High",IF(Z850&gt;=30,"Medium","Routine")))</x:f>
        <x:v>Medium</x:v>
      </x:c>
      <x:c r="AB850" s="1" t="str">
        <x:f aca="0">IF(W850&gt;=85,"Passes score threshold only","Below score threshold")</x:f>
        <x:v>Passes score threshold only</x:v>
      </x:c>
      <x:c r="AC850" s="12" t="n">
        <x:v>1</x:v>
      </x:c>
      <x:c r="AD850" s="12"/>
      <x:c r="AE850" s="12" t="n">
        <x:v>438</x:v>
      </x:c>
    </x:row>
    <x:row r="851" ht="15" hidden="0" customHeight="1">
      <x:c r="A851" s="1" t="s">
        <x:v>4124</x:v>
      </x:c>
      <x:c r="B851" s="1" t="s">
        <x:v>1927</x:v>
      </x:c>
      <x:c r="C851" s="1" t="s">
        <x:v>1902</x:v>
      </x:c>
      <x:c r="D851" s="1" t="s">
        <x:v>1911</x:v>
      </x:c>
      <x:c r="E851" s="1" t="n">
        <x:v>5.27</x:v>
      </x:c>
      <x:c r="F851" s="1" t="n">
        <x:v>78.3</x:v>
      </x:c>
      <x:c r="G851" s="1" t="n">
        <x:v>0</x:v>
      </x:c>
      <x:c r="H851" s="1" t="n">
        <x:v>0</x:v>
      </x:c>
      <x:c r="I851" s="1" t="n">
        <x:v>2</x:v>
      </x:c>
      <x:c r="J851" s="1" t="n">
        <x:v>0</x:v>
      </x:c>
      <x:c r="K851" s="1" t="n">
        <x:v>0</x:v>
      </x:c>
      <x:c r="L851" s="1" t="n">
        <x:v>411.5</x:v>
      </x:c>
      <x:c r="M851" s="1" t="n">
        <x:v>0.6</x:v>
      </x:c>
      <x:c r="N851" s="1" t="n">
        <x:v>0</x:v>
      </x:c>
      <x:c r="O851" s="1" t="n">
        <x:v>1</x:v>
      </x:c>
      <x:c r="P851" s="1" t="n">
        <x:v>0</x:v>
      </x:c>
      <x:c r="Q851" s="1" t="n">
        <x:v>33</x:v>
      </x:c>
      <x:c r="R851" s="1" t="n">
        <x:v>1</x:v>
      </x:c>
      <x:c r="S851" s="1" t="n">
        <x:v>0.51</x:v>
      </x:c>
      <x:c r="T851" s="1" t="n">
        <x:v>4</x:v>
      </x:c>
      <x:c r="U851" s="1" t="s">
        <x:v>1873</x:v>
      </x:c>
      <x:c r="V851" s="15" t="n">
        <x:v>11054.34</x:v>
      </x:c>
      <x:c r="W851" s="1" t="n">
        <x:v>100</x:v>
      </x:c>
      <x:c r="X851" s="1" t="n">
        <x:v>0</x:v>
      </x:c>
      <x:c r="Y851" s="1" t="n">
        <x:v>0</x:v>
      </x:c>
      <x:c r="Z851" s="16" t="n">
        <x:f aca="0">MIN(100,ROUND(MIN(1,E851/10)*15+MIN(1,G851/120)*15+MIN(1,H851/3)*12+MIN(1,J851/2)*10+MIN(1,K851/60)*10+MIN(1,O851/2)*10+MIN(1,P851/2)*8+MIN(1,R851/12)*7+MIN(1,S851/4)*5+MIN(1,T851/8)*3+IF(U851="Unsupported",3,IF(U851="Limited Support",1,0))+IF(C851="Critical",2,IF(C851="High",1,0)),0))</x:f>
        <x:v>21</x:v>
      </x:c>
      <x:c r="AA851" s="1" t="str">
        <x:f aca="0">IF(Z851&gt;=70,"Critical",IF(Z851&gt;=50,"High",IF(Z851&gt;=30,"Medium","Routine")))</x:f>
        <x:v>Routine</x:v>
      </x:c>
      <x:c r="AB851" s="1" t="str">
        <x:f aca="0">IF(W851&gt;=85,"Passes score threshold only","Below score threshold")</x:f>
        <x:v>Passes score threshold only</x:v>
      </x:c>
      <x:c r="AC851" s="12" t="n">
        <x:v>3</x:v>
      </x:c>
      <x:c r="AD851" s="12" t="n">
        <x:v>411.5</x:v>
      </x:c>
      <x:c r="AE851" s="12" t="n">
        <x:v>105</x:v>
      </x:c>
    </x:row>
    <x:row r="852" ht="15" hidden="0" customHeight="1">
      <x:c r="A852" s="1" t="s">
        <x:v>4127</x:v>
      </x:c>
      <x:c r="B852" s="1" t="s">
        <x:v>1915</x:v>
      </x:c>
      <x:c r="C852" s="1" t="s">
        <x:v>1902</x:v>
      </x:c>
      <x:c r="D852" s="1" t="s">
        <x:v>1891</x:v>
      </x:c>
      <x:c r="E852" s="1" t="n">
        <x:v>2.48</x:v>
      </x:c>
      <x:c r="F852" s="1" t="n">
        <x:v>69.9</x:v>
      </x:c>
      <x:c r="G852" s="1" t="n">
        <x:v>98</x:v>
      </x:c>
      <x:c r="H852" s="1" t="n">
        <x:v>0</x:v>
      </x:c>
      <x:c r="I852" s="1" t="n">
        <x:v>0</x:v>
      </x:c>
      <x:c r="J852" s="1" t="n">
        <x:v>0</x:v>
      </x:c>
      <x:c r="K852" s="1" t="n">
        <x:v>0</x:v>
      </x:c>
      <x:c r="L852" s="1" t="n">
        <x:v>999</x:v>
      </x:c>
      <x:c r="M852" s="1" t="n">
        <x:v>0</x:v>
      </x:c>
      <x:c r="N852" s="1" t="n">
        <x:v>0</x:v>
      </x:c>
      <x:c r="O852" s="1" t="n">
        <x:v>0</x:v>
      </x:c>
      <x:c r="P852" s="1" t="n">
        <x:v>0</x:v>
      </x:c>
      <x:c r="Q852" s="1" t="n">
        <x:v>18</x:v>
      </x:c>
      <x:c r="R852" s="1" t="n">
        <x:v>1</x:v>
      </x:c>
      <x:c r="S852" s="1" t="n">
        <x:v>0.5</x:v>
      </x:c>
      <x:c r="T852" s="1" t="n">
        <x:v>4</x:v>
      </x:c>
      <x:c r="U852" s="1" t="s">
        <x:v>1884</x:v>
      </x:c>
      <x:c r="V852" s="15" t="n">
        <x:v>35459.87</x:v>
      </x:c>
      <x:c r="W852" s="1" t="n">
        <x:v>95.9</x:v>
      </x:c>
      <x:c r="X852" s="1" t="n">
        <x:v>0</x:v>
      </x:c>
      <x:c r="Y852" s="1" t="n">
        <x:v>0</x:v>
      </x:c>
      <x:c r="Z852" s="16" t="n">
        <x:f aca="0">MIN(100,ROUND(MIN(1,E852/10)*15+MIN(1,G852/120)*15+MIN(1,H852/3)*12+MIN(1,J852/2)*10+MIN(1,K852/60)*10+MIN(1,O852/2)*10+MIN(1,P852/2)*8+MIN(1,R852/12)*7+MIN(1,S852/4)*5+MIN(1,T852/8)*3+IF(U852="Unsupported",3,IF(U852="Limited Support",1,0))+IF(C852="Critical",2,IF(C852="High",1,0)),0))</x:f>
        <x:v>21</x:v>
      </x:c>
      <x:c r="AA852" s="1" t="str">
        <x:f aca="0">IF(Z852&gt;=70,"Critical",IF(Z852&gt;=50,"High",IF(Z852&gt;=30,"Medium","Routine")))</x:f>
        <x:v>Routine</x:v>
      </x:c>
      <x:c r="AB852" s="1" t="str">
        <x:f aca="0">IF(W852&gt;=85,"Passes score threshold only","Below score threshold")</x:f>
        <x:v>Passes score threshold only</x:v>
      </x:c>
      <x:c r="AC852" s="12" t="n">
        <x:v>0</x:v>
      </x:c>
      <x:c r="AD852" s="12"/>
      <x:c r="AE852" s="12"/>
    </x:row>
    <x:row r="853" ht="15" hidden="0" customHeight="1">
      <x:c r="A853" s="1" t="s">
        <x:v>4130</x:v>
      </x:c>
      <x:c r="B853" s="1" t="s">
        <x:v>1866</x:v>
      </x:c>
      <x:c r="C853" s="1" t="s">
        <x:v>1893</x:v>
      </x:c>
      <x:c r="D853" s="1" t="s">
        <x:v>1891</x:v>
      </x:c>
      <x:c r="E853" s="1" t="n">
        <x:v>3.1</x:v>
      </x:c>
      <x:c r="F853" s="1" t="n">
        <x:v>57.9</x:v>
      </x:c>
      <x:c r="G853" s="1" t="n">
        <x:v>229</x:v>
      </x:c>
      <x:c r="H853" s="1" t="n">
        <x:v>0</x:v>
      </x:c>
      <x:c r="I853" s="1" t="n">
        <x:v>0</x:v>
      </x:c>
      <x:c r="J853" s="1" t="n">
        <x:v>0</x:v>
      </x:c>
      <x:c r="K853" s="1" t="n">
        <x:v>0</x:v>
      </x:c>
      <x:c r="L853" s="1" t="n">
        <x:v>999</x:v>
      </x:c>
      <x:c r="M853" s="1" t="n">
        <x:v>0</x:v>
      </x:c>
      <x:c r="N853" s="1" t="n">
        <x:v>0</x:v>
      </x:c>
      <x:c r="O853" s="1" t="n">
        <x:v>0</x:v>
      </x:c>
      <x:c r="P853" s="1" t="n">
        <x:v>0</x:v>
      </x:c>
      <x:c r="Q853" s="1" t="n">
        <x:v>14</x:v>
      </x:c>
      <x:c r="R853" s="1" t="n">
        <x:v>0</x:v>
      </x:c>
      <x:c r="S853" s="1" t="n">
        <x:v>0</x:v>
      </x:c>
      <x:c r="T853" s="1" t="n">
        <x:v>0</x:v>
      </x:c>
      <x:c r="U853" s="1" t="s">
        <x:v>1884</x:v>
      </x:c>
      <x:c r="V853" s="15" t="n">
        <x:v>47174.03</x:v>
      </x:c>
      <x:c r="W853" s="1" t="n">
        <x:v>97.5</x:v>
      </x:c>
      <x:c r="X853" s="1" t="n">
        <x:v>0</x:v>
      </x:c>
      <x:c r="Y853" s="1" t="n">
        <x:v>0</x:v>
      </x:c>
      <x:c r="Z853" s="16" t="n">
        <x:f aca="0">MIN(100,ROUND(MIN(1,E853/10)*15+MIN(1,G853/120)*15+MIN(1,H853/3)*12+MIN(1,J853/2)*10+MIN(1,K853/60)*10+MIN(1,O853/2)*10+MIN(1,P853/2)*8+MIN(1,R853/12)*7+MIN(1,S853/4)*5+MIN(1,T853/8)*3+IF(U853="Unsupported",3,IF(U853="Limited Support",1,0))+IF(C853="Critical",2,IF(C853="High",1,0)),0))</x:f>
        <x:v>21</x:v>
      </x:c>
      <x:c r="AA853" s="1" t="str">
        <x:f aca="0">IF(Z853&gt;=70,"Critical",IF(Z853&gt;=50,"High",IF(Z853&gt;=30,"Medium","Routine")))</x:f>
        <x:v>Routine</x:v>
      </x:c>
      <x:c r="AB853" s="1" t="str">
        <x:f aca="0">IF(W853&gt;=85,"Passes score threshold only","Below score threshold")</x:f>
        <x:v>Passes score threshold only</x:v>
      </x:c>
      <x:c r="AC853" s="12" t="n">
        <x:v>0</x:v>
      </x:c>
      <x:c r="AD853" s="12"/>
      <x:c r="AE853" s="12"/>
    </x:row>
    <x:row r="854" ht="15" hidden="0" customHeight="1">
      <x:c r="A854" s="1" t="s">
        <x:v>4133</x:v>
      </x:c>
      <x:c r="B854" s="1" t="s">
        <x:v>1927</x:v>
      </x:c>
      <x:c r="C854" s="1" t="s">
        <x:v>1893</x:v>
      </x:c>
      <x:c r="D854" s="1" t="s">
        <x:v>1870</x:v>
      </x:c>
      <x:c r="E854" s="1" t="n">
        <x:v>6.02</x:v>
      </x:c>
      <x:c r="F854" s="1" t="n">
        <x:v>70</x:v>
      </x:c>
      <x:c r="G854" s="1" t="n">
        <x:v>0</x:v>
      </x:c>
      <x:c r="H854" s="1" t="n">
        <x:v>0</x:v>
      </x:c>
      <x:c r="I854" s="1" t="n">
        <x:v>0</x:v>
      </x:c>
      <x:c r="J854" s="1" t="n">
        <x:v>0</x:v>
      </x:c>
      <x:c r="K854" s="1" t="n">
        <x:v>0</x:v>
      </x:c>
      <x:c r="L854" s="1" t="n">
        <x:v>999</x:v>
      </x:c>
      <x:c r="M854" s="1" t="n">
        <x:v>0</x:v>
      </x:c>
      <x:c r="N854" s="1" t="n">
        <x:v>0</x:v>
      </x:c>
      <x:c r="O854" s="1" t="n">
        <x:v>0</x:v>
      </x:c>
      <x:c r="P854" s="1" t="n">
        <x:v>0</x:v>
      </x:c>
      <x:c r="Q854" s="1" t="n">
        <x:v>22</x:v>
      </x:c>
      <x:c r="R854" s="1" t="n">
        <x:v>1</x:v>
      </x:c>
      <x:c r="S854" s="1" t="n">
        <x:v>1.2</x:v>
      </x:c>
      <x:c r="T854" s="1" t="n">
        <x:v>5</x:v>
      </x:c>
      <x:c r="U854" s="1" t="s">
        <x:v>1873</x:v>
      </x:c>
      <x:c r="V854" s="15" t="n">
        <x:v>9586.8</x:v>
      </x:c>
      <x:c r="W854" s="1" t="n">
        <x:v>100</x:v>
      </x:c>
      <x:c r="X854" s="1" t="n">
        <x:v>0</x:v>
      </x:c>
      <x:c r="Y854" s="1" t="n">
        <x:v>0</x:v>
      </x:c>
      <x:c r="Z854" s="16" t="n">
        <x:f aca="0">MIN(100,ROUND(MIN(1,E854/10)*15+MIN(1,G854/120)*15+MIN(1,H854/3)*12+MIN(1,J854/2)*10+MIN(1,K854/60)*10+MIN(1,O854/2)*10+MIN(1,P854/2)*8+MIN(1,R854/12)*7+MIN(1,S854/4)*5+MIN(1,T854/8)*3+IF(U854="Unsupported",3,IF(U854="Limited Support",1,0))+IF(C854="Critical",2,IF(C854="High",1,0)),0))</x:f>
        <x:v>17</x:v>
      </x:c>
      <x:c r="AA854" s="1" t="str">
        <x:f aca="0">IF(Z854&gt;=70,"Critical",IF(Z854&gt;=50,"High",IF(Z854&gt;=30,"Medium","Routine")))</x:f>
        <x:v>Routine</x:v>
      </x:c>
      <x:c r="AB854" s="1" t="str">
        <x:f aca="0">IF(W854&gt;=85,"Passes score threshold only","Below score threshold")</x:f>
        <x:v>Passes score threshold only</x:v>
      </x:c>
      <x:c r="AC854" s="12" t="n">
        <x:v>0</x:v>
      </x:c>
      <x:c r="AD854" s="12"/>
      <x:c r="AE854" s="12"/>
    </x:row>
    <x:row r="855" ht="15" hidden="0" customHeight="1">
      <x:c r="A855" s="1" t="s">
        <x:v>1515</x:v>
      </x:c>
      <x:c r="B855" s="1" t="s">
        <x:v>2010</x:v>
      </x:c>
      <x:c r="C855" s="1" t="s">
        <x:v>1872</x:v>
      </x:c>
      <x:c r="D855" s="1" t="s">
        <x:v>1911</x:v>
      </x:c>
      <x:c r="E855" s="1" t="n">
        <x:v>1.81</x:v>
      </x:c>
      <x:c r="F855" s="1" t="n">
        <x:v>60.5</x:v>
      </x:c>
      <x:c r="G855" s="1" t="n">
        <x:v>0</x:v>
      </x:c>
      <x:c r="H855" s="1" t="n">
        <x:v>0</x:v>
      </x:c>
      <x:c r="I855" s="1" t="n">
        <x:v>0</x:v>
      </x:c>
      <x:c r="J855" s="1" t="n">
        <x:v>0</x:v>
      </x:c>
      <x:c r="K855" s="1" t="n">
        <x:v>0</x:v>
      </x:c>
      <x:c r="L855" s="1" t="n">
        <x:v>999</x:v>
      </x:c>
      <x:c r="M855" s="1" t="n">
        <x:v>0</x:v>
      </x:c>
      <x:c r="N855" s="1" t="n">
        <x:v>0</x:v>
      </x:c>
      <x:c r="O855" s="1" t="n">
        <x:v>1</x:v>
      </x:c>
      <x:c r="P855" s="1" t="n">
        <x:v>0</x:v>
      </x:c>
      <x:c r="Q855" s="1" t="n">
        <x:v>19</x:v>
      </x:c>
      <x:c r="R855" s="1" t="n">
        <x:v>2</x:v>
      </x:c>
      <x:c r="S855" s="1" t="n">
        <x:v>0.32</x:v>
      </x:c>
      <x:c r="T855" s="1" t="n">
        <x:v>5</x:v>
      </x:c>
      <x:c r="U855" s="1" t="s">
        <x:v>1873</x:v>
      </x:c>
      <x:c r="V855" s="15" t="n">
        <x:v>2405.95</x:v>
      </x:c>
      <x:c r="W855" s="1" t="n">
        <x:v>99.3</x:v>
      </x:c>
      <x:c r="X855" s="1" t="n">
        <x:v>1</x:v>
      </x:c>
      <x:c r="Y855" s="1" t="n">
        <x:v>0</x:v>
      </x:c>
      <x:c r="Z855" s="16" t="n">
        <x:f aca="0">MIN(100,ROUND(MIN(1,E855/10)*15+MIN(1,G855/120)*15+MIN(1,H855/3)*12+MIN(1,J855/2)*10+MIN(1,K855/60)*10+MIN(1,O855/2)*10+MIN(1,P855/2)*8+MIN(1,R855/12)*7+MIN(1,S855/4)*5+MIN(1,T855/8)*3+IF(U855="Unsupported",3,IF(U855="Limited Support",1,0))+IF(C855="Critical",2,IF(C855="High",1,0)),0))</x:f>
        <x:v>14</x:v>
      </x:c>
      <x:c r="AA855" s="1" t="str">
        <x:f aca="0">IF(Z855&gt;=70,"Critical",IF(Z855&gt;=50,"High",IF(Z855&gt;=30,"Medium","Routine")))</x:f>
        <x:v>Routine</x:v>
      </x:c>
      <x:c r="AB855" s="1" t="str">
        <x:f aca="0">IF(W855&gt;=85,"Passes score threshold only","Below score threshold")</x:f>
        <x:v>Passes score threshold only</x:v>
      </x:c>
      <x:c r="AC855" s="12" t="n">
        <x:v>0</x:v>
      </x:c>
      <x:c r="AD855" s="12"/>
      <x:c r="AE855" s="12"/>
    </x:row>
    <x:row r="856" ht="15" hidden="0" customHeight="1">
      <x:c r="A856" s="1" t="s">
        <x:v>1517</x:v>
      </x:c>
      <x:c r="B856" s="1" t="s">
        <x:v>1879</x:v>
      </x:c>
      <x:c r="C856" s="1" t="s">
        <x:v>1872</x:v>
      </x:c>
      <x:c r="D856" s="1" t="s">
        <x:v>1911</x:v>
      </x:c>
      <x:c r="E856" s="1" t="n">
        <x:v>3.47</x:v>
      </x:c>
      <x:c r="F856" s="1" t="n">
        <x:v>61</x:v>
      </x:c>
      <x:c r="G856" s="1" t="n">
        <x:v>0</x:v>
      </x:c>
      <x:c r="H856" s="1" t="n">
        <x:v>0</x:v>
      </x:c>
      <x:c r="I856" s="1" t="n">
        <x:v>0</x:v>
      </x:c>
      <x:c r="J856" s="1" t="n">
        <x:v>0</x:v>
      </x:c>
      <x:c r="K856" s="1" t="n">
        <x:v>0</x:v>
      </x:c>
      <x:c r="L856" s="1" t="n">
        <x:v>70</x:v>
      </x:c>
      <x:c r="M856" s="1" t="n">
        <x:v>0</x:v>
      </x:c>
      <x:c r="N856" s="1" t="n">
        <x:v>0</x:v>
      </x:c>
      <x:c r="O856" s="1" t="n">
        <x:v>0</x:v>
      </x:c>
      <x:c r="P856" s="1" t="n">
        <x:v>0</x:v>
      </x:c>
      <x:c r="Q856" s="1" t="n">
        <x:v>25</x:v>
      </x:c>
      <x:c r="R856" s="1" t="n">
        <x:v>2</x:v>
      </x:c>
      <x:c r="S856" s="1" t="n">
        <x:v>0.23</x:v>
      </x:c>
      <x:c r="T856" s="1" t="n">
        <x:v>1</x:v>
      </x:c>
      <x:c r="U856" s="1" t="s">
        <x:v>1907</x:v>
      </x:c>
      <x:c r="V856" s="15" t="n">
        <x:v>1906.74</x:v>
      </x:c>
      <x:c r="W856" s="1" t="n">
        <x:v>93.3</x:v>
      </x:c>
      <x:c r="X856" s="1" t="n">
        <x:v>0</x:v>
      </x:c>
      <x:c r="Y856" s="1" t="n">
        <x:v>0</x:v>
      </x:c>
      <x:c r="Z856" s="16" t="n">
        <x:f aca="0">MIN(100,ROUND(MIN(1,E856/10)*15+MIN(1,G856/120)*15+MIN(1,H856/3)*12+MIN(1,J856/2)*10+MIN(1,K856/60)*10+MIN(1,O856/2)*10+MIN(1,P856/2)*8+MIN(1,R856/12)*7+MIN(1,S856/4)*5+MIN(1,T856/8)*3+IF(U856="Unsupported",3,IF(U856="Limited Support",1,0))+IF(C856="Critical",2,IF(C856="High",1,0)),0))</x:f>
        <x:v>8</x:v>
      </x:c>
      <x:c r="AA856" s="1" t="str">
        <x:f aca="0">IF(Z856&gt;=70,"Critical",IF(Z856&gt;=50,"High",IF(Z856&gt;=30,"Medium","Routine")))</x:f>
        <x:v>Routine</x:v>
      </x:c>
      <x:c r="AB856" s="1" t="str">
        <x:f aca="0">IF(W856&gt;=85,"Passes score threshold only","Below score threshold")</x:f>
        <x:v>Passes score threshold only</x:v>
      </x:c>
      <x:c r="AC856" s="12" t="n">
        <x:v>3</x:v>
      </x:c>
      <x:c r="AD856" s="12" t="n">
        <x:v>70</x:v>
      </x:c>
      <x:c r="AE856" s="12" t="n">
        <x:v>714</x:v>
      </x:c>
    </x:row>
    <x:row r="857" ht="15" hidden="0" customHeight="1">
      <x:c r="A857" s="1" t="s">
        <x:v>1518</x:v>
      </x:c>
      <x:c r="B857" s="1" t="s">
        <x:v>1879</x:v>
      </x:c>
      <x:c r="C857" s="1" t="s">
        <x:v>1893</x:v>
      </x:c>
      <x:c r="D857" s="1" t="s">
        <x:v>1891</x:v>
      </x:c>
      <x:c r="E857" s="1" t="n">
        <x:v>5.12</x:v>
      </x:c>
      <x:c r="F857" s="1" t="n">
        <x:v>45.1</x:v>
      </x:c>
      <x:c r="G857" s="1" t="n">
        <x:v>0</x:v>
      </x:c>
      <x:c r="H857" s="1" t="n">
        <x:v>0</x:v>
      </x:c>
      <x:c r="I857" s="1" t="n">
        <x:v>0</x:v>
      </x:c>
      <x:c r="J857" s="1" t="n">
        <x:v>0</x:v>
      </x:c>
      <x:c r="K857" s="1" t="n">
        <x:v>0</x:v>
      </x:c>
      <x:c r="L857" s="1" t="n">
        <x:v>999</x:v>
      </x:c>
      <x:c r="M857" s="1" t="n">
        <x:v>0</x:v>
      </x:c>
      <x:c r="N857" s="1" t="n">
        <x:v>0</x:v>
      </x:c>
      <x:c r="O857" s="1" t="n">
        <x:v>1</x:v>
      </x:c>
      <x:c r="P857" s="1" t="n">
        <x:v>0</x:v>
      </x:c>
      <x:c r="Q857" s="1" t="n">
        <x:v>19</x:v>
      </x:c>
      <x:c r="R857" s="1" t="n">
        <x:v>1</x:v>
      </x:c>
      <x:c r="S857" s="1" t="n">
        <x:v>1.06</x:v>
      </x:c>
      <x:c r="T857" s="1" t="n">
        <x:v>0</x:v>
      </x:c>
      <x:c r="U857" s="1" t="s">
        <x:v>1884</x:v>
      </x:c>
      <x:c r="V857" s="15" t="n">
        <x:v>1705.08</x:v>
      </x:c>
      <x:c r="W857" s="1" t="n">
        <x:v>91.5</x:v>
      </x:c>
      <x:c r="X857" s="1" t="n">
        <x:v>1</x:v>
      </x:c>
      <x:c r="Y857" s="1" t="n">
        <x:v>0</x:v>
      </x:c>
      <x:c r="Z857" s="16" t="n">
        <x:f aca="0">MIN(100,ROUND(MIN(1,E857/10)*15+MIN(1,G857/120)*15+MIN(1,H857/3)*12+MIN(1,J857/2)*10+MIN(1,K857/60)*10+MIN(1,O857/2)*10+MIN(1,P857/2)*8+MIN(1,R857/12)*7+MIN(1,S857/4)*5+MIN(1,T857/8)*3+IF(U857="Unsupported",3,IF(U857="Limited Support",1,0))+IF(C857="Critical",2,IF(C857="High",1,0)),0))</x:f>
        <x:v>16</x:v>
      </x:c>
      <x:c r="AA857" s="1" t="str">
        <x:f aca="0">IF(Z857&gt;=70,"Critical",IF(Z857&gt;=50,"High",IF(Z857&gt;=30,"Medium","Routine")))</x:f>
        <x:v>Routine</x:v>
      </x:c>
      <x:c r="AB857" s="1" t="str">
        <x:f aca="0">IF(W857&gt;=85,"Passes score threshold only","Below score threshold")</x:f>
        <x:v>Passes score threshold only</x:v>
      </x:c>
      <x:c r="AC857" s="12" t="n">
        <x:v>0</x:v>
      </x:c>
      <x:c r="AD857" s="12"/>
      <x:c r="AE857" s="12"/>
    </x:row>
    <x:row r="858" ht="15" hidden="0" customHeight="1">
      <x:c r="A858" s="1" t="s">
        <x:v>1520</x:v>
      </x:c>
      <x:c r="B858" s="1" t="s">
        <x:v>1927</x:v>
      </x:c>
      <x:c r="C858" s="1" t="s">
        <x:v>1893</x:v>
      </x:c>
      <x:c r="D858" s="1" t="s">
        <x:v>1911</x:v>
      </x:c>
      <x:c r="E858" s="1" t="n">
        <x:v>7.17</x:v>
      </x:c>
      <x:c r="F858" s="1" t="n">
        <x:v>91.7</x:v>
      </x:c>
      <x:c r="G858" s="1" t="n">
        <x:v>0</x:v>
      </x:c>
      <x:c r="H858" s="1" t="n">
        <x:v>1</x:v>
      </x:c>
      <x:c r="I858" s="1" t="n">
        <x:v>2</x:v>
      </x:c>
      <x:c r="J858" s="1" t="n">
        <x:v>0</x:v>
      </x:c>
      <x:c r="K858" s="1" t="n">
        <x:v>4.7</x:v>
      </x:c>
      <x:c r="L858" s="1" t="n">
        <x:v>134.7</x:v>
      </x:c>
      <x:c r="M858" s="1" t="n">
        <x:v>1.6</x:v>
      </x:c>
      <x:c r="N858" s="1" t="n">
        <x:v>0</x:v>
      </x:c>
      <x:c r="O858" s="1" t="n">
        <x:v>0</x:v>
      </x:c>
      <x:c r="P858" s="1" t="n">
        <x:v>0</x:v>
      </x:c>
      <x:c r="Q858" s="1" t="n">
        <x:v>36</x:v>
      </x:c>
      <x:c r="R858" s="1" t="n">
        <x:v>4</x:v>
      </x:c>
      <x:c r="S858" s="1" t="n">
        <x:v>1.76</x:v>
      </x:c>
      <x:c r="T858" s="1" t="n">
        <x:v>4</x:v>
      </x:c>
      <x:c r="U858" s="1" t="s">
        <x:v>1873</x:v>
      </x:c>
      <x:c r="V858" s="15" t="n">
        <x:v>10855.93</x:v>
      </x:c>
      <x:c r="W858" s="1" t="n">
        <x:v>99.3</x:v>
      </x:c>
      <x:c r="X858" s="1" t="n">
        <x:v>0</x:v>
      </x:c>
      <x:c r="Y858" s="1" t="n">
        <x:v>0</x:v>
      </x:c>
      <x:c r="Z858" s="16" t="n">
        <x:f aca="0">MIN(100,ROUND(MIN(1,E858/10)*15+MIN(1,G858/120)*15+MIN(1,H858/3)*12+MIN(1,J858/2)*10+MIN(1,K858/60)*10+MIN(1,O858/2)*10+MIN(1,P858/2)*8+MIN(1,R858/12)*7+MIN(1,S858/4)*5+MIN(1,T858/8)*3+IF(U858="Unsupported",3,IF(U858="Limited Support",1,0))+IF(C858="Critical",2,IF(C858="High",1,0)),0))</x:f>
        <x:v>26</x:v>
      </x:c>
      <x:c r="AA858" s="1" t="str">
        <x:f aca="0">IF(Z858&gt;=70,"Critical",IF(Z858&gt;=50,"High",IF(Z858&gt;=30,"Medium","Routine")))</x:f>
        <x:v>Routine</x:v>
      </x:c>
      <x:c r="AB858" s="1" t="str">
        <x:f aca="0">IF(W858&gt;=85,"Passes score threshold only","Below score threshold")</x:f>
        <x:v>Passes score threshold only</x:v>
      </x:c>
      <x:c r="AC858" s="12" t="n">
        <x:v>4</x:v>
      </x:c>
      <x:c r="AD858" s="12" t="n">
        <x:v>134.7</x:v>
      </x:c>
      <x:c r="AE858" s="12" t="n">
        <x:v>84</x:v>
      </x:c>
    </x:row>
    <x:row r="859" ht="15" hidden="0" customHeight="1">
      <x:c r="A859" s="1" t="s">
        <x:v>4144</x:v>
      </x:c>
      <x:c r="B859" s="1" t="s">
        <x:v>2010</x:v>
      </x:c>
      <x:c r="C859" s="1" t="s">
        <x:v>1872</x:v>
      </x:c>
      <x:c r="D859" s="1" t="s">
        <x:v>1911</x:v>
      </x:c>
      <x:c r="E859" s="1" t="n">
        <x:v>2.55</x:v>
      </x:c>
      <x:c r="F859" s="1" t="n">
        <x:v>71.8</x:v>
      </x:c>
      <x:c r="G859" s="1" t="n">
        <x:v>0</x:v>
      </x:c>
      <x:c r="H859" s="1" t="n">
        <x:v>0</x:v>
      </x:c>
      <x:c r="I859" s="1" t="n">
        <x:v>1</x:v>
      </x:c>
      <x:c r="J859" s="1" t="n">
        <x:v>0</x:v>
      </x:c>
      <x:c r="K859" s="1" t="n">
        <x:v>0</x:v>
      </x:c>
      <x:c r="L859" s="1" t="n">
        <x:v>321</x:v>
      </x:c>
      <x:c r="M859" s="1" t="n">
        <x:v>4.3</x:v>
      </x:c>
      <x:c r="N859" s="1" t="n">
        <x:v>0</x:v>
      </x:c>
      <x:c r="O859" s="1" t="n">
        <x:v>0</x:v>
      </x:c>
      <x:c r="P859" s="1" t="n">
        <x:v>0</x:v>
      </x:c>
      <x:c r="Q859" s="1" t="n">
        <x:v>17</x:v>
      </x:c>
      <x:c r="R859" s="1" t="n">
        <x:v>0</x:v>
      </x:c>
      <x:c r="S859" s="1" t="n">
        <x:v>0.61</x:v>
      </x:c>
      <x:c r="T859" s="1" t="n">
        <x:v>3</x:v>
      </x:c>
      <x:c r="U859" s="1" t="s">
        <x:v>1884</x:v>
      </x:c>
      <x:c r="V859" s="15" t="n">
        <x:v>2162.35</x:v>
      </x:c>
      <x:c r="W859" s="1" t="n">
        <x:v>98.7</x:v>
      </x:c>
      <x:c r="X859" s="1" t="n">
        <x:v>0</x:v>
      </x:c>
      <x:c r="Y859" s="1" t="n">
        <x:v>0</x:v>
      </x:c>
      <x:c r="Z859" s="16" t="n">
        <x:f aca="0">MIN(100,ROUND(MIN(1,E859/10)*15+MIN(1,G859/120)*15+MIN(1,H859/3)*12+MIN(1,J859/2)*10+MIN(1,K859/60)*10+MIN(1,O859/2)*10+MIN(1,P859/2)*8+MIN(1,R859/12)*7+MIN(1,S859/4)*5+MIN(1,T859/8)*3+IF(U859="Unsupported",3,IF(U859="Limited Support",1,0))+IF(C859="Critical",2,IF(C859="High",1,0)),0))</x:f>
        <x:v>6</x:v>
      </x:c>
      <x:c r="AA859" s="1" t="str">
        <x:f aca="0">IF(Z859&gt;=70,"Critical",IF(Z859&gt;=50,"High",IF(Z859&gt;=30,"Medium","Routine")))</x:f>
        <x:v>Routine</x:v>
      </x:c>
      <x:c r="AB859" s="1" t="str">
        <x:f aca="0">IF(W859&gt;=85,"Passes score threshold only","Below score threshold")</x:f>
        <x:v>Passes score threshold only</x:v>
      </x:c>
      <x:c r="AC859" s="12" t="n">
        <x:v>1</x:v>
      </x:c>
      <x:c r="AD859" s="12"/>
      <x:c r="AE859" s="12" t="n">
        <x:v>321</x:v>
      </x:c>
    </x:row>
    <x:row r="860" ht="15" hidden="0" customHeight="1">
      <x:c r="A860" s="1" t="s">
        <x:v>4147</x:v>
      </x:c>
      <x:c r="B860" s="1" t="s">
        <x:v>1927</x:v>
      </x:c>
      <x:c r="C860" s="1" t="s">
        <x:v>1893</x:v>
      </x:c>
      <x:c r="D860" s="1" t="s">
        <x:v>1870</x:v>
      </x:c>
      <x:c r="E860" s="1" t="n">
        <x:v>5.68</x:v>
      </x:c>
      <x:c r="F860" s="1" t="n">
        <x:v>70.6</x:v>
      </x:c>
      <x:c r="G860" s="1" t="n">
        <x:v>0</x:v>
      </x:c>
      <x:c r="H860" s="1" t="n">
        <x:v>0</x:v>
      </x:c>
      <x:c r="I860" s="1" t="n">
        <x:v>0</x:v>
      </x:c>
      <x:c r="J860" s="1" t="n">
        <x:v>0</x:v>
      </x:c>
      <x:c r="K860" s="1" t="n">
        <x:v>0</x:v>
      </x:c>
      <x:c r="L860" s="1" t="n">
        <x:v>45.5</x:v>
      </x:c>
      <x:c r="M860" s="1" t="n">
        <x:v>0</x:v>
      </x:c>
      <x:c r="N860" s="1" t="n">
        <x:v>0</x:v>
      </x:c>
      <x:c r="O860" s="1" t="n">
        <x:v>0</x:v>
      </x:c>
      <x:c r="P860" s="1" t="n">
        <x:v>0</x:v>
      </x:c>
      <x:c r="Q860" s="1" t="n">
        <x:v>33</x:v>
      </x:c>
      <x:c r="R860" s="1" t="n">
        <x:v>3</x:v>
      </x:c>
      <x:c r="S860" s="1" t="n">
        <x:v>0.31</x:v>
      </x:c>
      <x:c r="T860" s="1" t="n">
        <x:v>5</x:v>
      </x:c>
      <x:c r="U860" s="1" t="s">
        <x:v>1884</x:v>
      </x:c>
      <x:c r="V860" s="15" t="n">
        <x:v>9956.62</x:v>
      </x:c>
      <x:c r="W860" s="1" t="n">
        <x:v>92.2</x:v>
      </x:c>
      <x:c r="X860" s="1" t="n">
        <x:v>0</x:v>
      </x:c>
      <x:c r="Y860" s="1" t="n">
        <x:v>0</x:v>
      </x:c>
      <x:c r="Z860" s="16" t="n">
        <x:f aca="0">MIN(100,ROUND(MIN(1,E860/10)*15+MIN(1,G860/120)*15+MIN(1,H860/3)*12+MIN(1,J860/2)*10+MIN(1,K860/60)*10+MIN(1,O860/2)*10+MIN(1,P860/2)*8+MIN(1,R860/12)*7+MIN(1,S860/4)*5+MIN(1,T860/8)*3+IF(U860="Unsupported",3,IF(U860="Limited Support",1,0))+IF(C860="Critical",2,IF(C860="High",1,0)),0))</x:f>
        <x:v>14</x:v>
      </x:c>
      <x:c r="AA860" s="1" t="str">
        <x:f aca="0">IF(Z860&gt;=70,"Critical",IF(Z860&gt;=50,"High",IF(Z860&gt;=30,"Medium","Routine")))</x:f>
        <x:v>Routine</x:v>
      </x:c>
      <x:c r="AB860" s="1" t="str">
        <x:f aca="0">IF(W860&gt;=85,"Passes score threshold only","Below score threshold")</x:f>
        <x:v>Passes score threshold only</x:v>
      </x:c>
      <x:c r="AC860" s="12" t="n">
        <x:v>3</x:v>
      </x:c>
      <x:c r="AD860" s="12" t="n">
        <x:v>45.5</x:v>
      </x:c>
      <x:c r="AE860" s="12" t="n">
        <x:v>709</x:v>
      </x:c>
    </x:row>
    <x:row r="861" ht="15" hidden="0" customHeight="1">
      <x:c r="A861" s="1" t="s">
        <x:v>4150</x:v>
      </x:c>
      <x:c r="B861" s="1" t="s">
        <x:v>1997</x:v>
      </x:c>
      <x:c r="C861" s="1" t="s">
        <x:v>1902</x:v>
      </x:c>
      <x:c r="D861" s="1" t="s">
        <x:v>1891</x:v>
      </x:c>
      <x:c r="E861" s="1" t="n">
        <x:v>3.61</x:v>
      </x:c>
      <x:c r="F861" s="1" t="n">
        <x:v>53.9</x:v>
      </x:c>
      <x:c r="G861" s="1" t="n">
        <x:v>151</x:v>
      </x:c>
      <x:c r="H861" s="1" t="n">
        <x:v>1</x:v>
      </x:c>
      <x:c r="I861" s="1" t="n">
        <x:v>1</x:v>
      </x:c>
      <x:c r="J861" s="1" t="n">
        <x:v>0</x:v>
      </x:c>
      <x:c r="K861" s="1" t="n">
        <x:v>6.6</x:v>
      </x:c>
      <x:c r="L861" s="1" t="n">
        <x:v>42</x:v>
      </x:c>
      <x:c r="M861" s="1" t="n">
        <x:v>0.3</x:v>
      </x:c>
      <x:c r="N861" s="1" t="n">
        <x:v>0</x:v>
      </x:c>
      <x:c r="O861" s="1" t="n">
        <x:v>0</x:v>
      </x:c>
      <x:c r="P861" s="1" t="n">
        <x:v>0</x:v>
      </x:c>
      <x:c r="Q861" s="1" t="n">
        <x:v>17</x:v>
      </x:c>
      <x:c r="R861" s="1" t="n">
        <x:v>1</x:v>
      </x:c>
      <x:c r="S861" s="1" t="n">
        <x:v>0</x:v>
      </x:c>
      <x:c r="T861" s="1" t="n">
        <x:v>1</x:v>
      </x:c>
      <x:c r="U861" s="1" t="s">
        <x:v>1884</x:v>
      </x:c>
      <x:c r="V861" s="15" t="n">
        <x:v>45331.49</x:v>
      </x:c>
      <x:c r="W861" s="1" t="n">
        <x:v>94.5</x:v>
      </x:c>
      <x:c r="X861" s="1" t="n">
        <x:v>0</x:v>
      </x:c>
      <x:c r="Y861" s="1" t="n">
        <x:v>0</x:v>
      </x:c>
      <x:c r="Z861" s="16" t="n">
        <x:f aca="0">MIN(100,ROUND(MIN(1,E861/10)*15+MIN(1,G861/120)*15+MIN(1,H861/3)*12+MIN(1,J861/2)*10+MIN(1,K861/60)*10+MIN(1,O861/2)*10+MIN(1,P861/2)*8+MIN(1,R861/12)*7+MIN(1,S861/4)*5+MIN(1,T861/8)*3+IF(U861="Unsupported",3,IF(U861="Limited Support",1,0))+IF(C861="Critical",2,IF(C861="High",1,0)),0))</x:f>
        <x:v>28</x:v>
      </x:c>
      <x:c r="AA861" s="1" t="str">
        <x:f aca="0">IF(Z861&gt;=70,"Critical",IF(Z861&gt;=50,"High",IF(Z861&gt;=30,"Medium","Routine")))</x:f>
        <x:v>Routine</x:v>
      </x:c>
      <x:c r="AB861" s="1" t="str">
        <x:f aca="0">IF(W861&gt;=85,"Passes score threshold only","Below score threshold")</x:f>
        <x:v>Passes score threshold only</x:v>
      </x:c>
      <x:c r="AC861" s="12" t="n">
        <x:v>1</x:v>
      </x:c>
      <x:c r="AD861" s="12"/>
      <x:c r="AE861" s="12" t="n">
        <x:v>42</x:v>
      </x:c>
    </x:row>
    <x:row r="862" ht="15" hidden="0" customHeight="1">
      <x:c r="A862" s="1" t="s">
        <x:v>4153</x:v>
      </x:c>
      <x:c r="B862" s="1" t="s">
        <x:v>2010</x:v>
      </x:c>
      <x:c r="C862" s="1" t="s">
        <x:v>1872</x:v>
      </x:c>
      <x:c r="D862" s="1" t="s">
        <x:v>1891</x:v>
      </x:c>
      <x:c r="E862" s="1" t="n">
        <x:v>3.97</x:v>
      </x:c>
      <x:c r="F862" s="1" t="n">
        <x:v>75</x:v>
      </x:c>
      <x:c r="G862" s="1" t="n">
        <x:v>0</x:v>
      </x:c>
      <x:c r="H862" s="1" t="n">
        <x:v>0</x:v>
      </x:c>
      <x:c r="I862" s="1" t="n">
        <x:v>1</x:v>
      </x:c>
      <x:c r="J862" s="1" t="n">
        <x:v>0</x:v>
      </x:c>
      <x:c r="K862" s="1" t="n">
        <x:v>0</x:v>
      </x:c>
      <x:c r="L862" s="1" t="n">
        <x:v>404</x:v>
      </x:c>
      <x:c r="M862" s="1" t="n">
        <x:v>0.3</x:v>
      </x:c>
      <x:c r="N862" s="1" t="n">
        <x:v>0</x:v>
      </x:c>
      <x:c r="O862" s="1" t="n">
        <x:v>0</x:v>
      </x:c>
      <x:c r="P862" s="1" t="n">
        <x:v>0</x:v>
      </x:c>
      <x:c r="Q862" s="1" t="n">
        <x:v>31</x:v>
      </x:c>
      <x:c r="R862" s="1" t="n">
        <x:v>1</x:v>
      </x:c>
      <x:c r="S862" s="1" t="n">
        <x:v>0.28</x:v>
      </x:c>
      <x:c r="T862" s="1" t="n">
        <x:v>5</x:v>
      </x:c>
      <x:c r="U862" s="1" t="s">
        <x:v>1907</x:v>
      </x:c>
      <x:c r="V862" s="15" t="n">
        <x:v>2669.24</x:v>
      </x:c>
      <x:c r="W862" s="1" t="n">
        <x:v>98.4</x:v>
      </x:c>
      <x:c r="X862" s="1" t="n">
        <x:v>0</x:v>
      </x:c>
      <x:c r="Y862" s="1" t="n">
        <x:v>0</x:v>
      </x:c>
      <x:c r="Z862" s="16" t="n">
        <x:f aca="0">MIN(100,ROUND(MIN(1,E862/10)*15+MIN(1,G862/120)*15+MIN(1,H862/3)*12+MIN(1,J862/2)*10+MIN(1,K862/60)*10+MIN(1,O862/2)*10+MIN(1,P862/2)*8+MIN(1,R862/12)*7+MIN(1,S862/4)*5+MIN(1,T862/8)*3+IF(U862="Unsupported",3,IF(U862="Limited Support",1,0))+IF(C862="Critical",2,IF(C862="High",1,0)),0))</x:f>
        <x:v>10</x:v>
      </x:c>
      <x:c r="AA862" s="1" t="str">
        <x:f aca="0">IF(Z862&gt;=70,"Critical",IF(Z862&gt;=50,"High",IF(Z862&gt;=30,"Medium","Routine")))</x:f>
        <x:v>Routine</x:v>
      </x:c>
      <x:c r="AB862" s="1" t="str">
        <x:f aca="0">IF(W862&gt;=85,"Passes score threshold only","Below score threshold")</x:f>
        <x:v>Passes score threshold only</x:v>
      </x:c>
      <x:c r="AC862" s="12" t="n">
        <x:v>2</x:v>
      </x:c>
      <x:c r="AD862" s="12" t="n">
        <x:v>404</x:v>
      </x:c>
      <x:c r="AE862" s="12" t="n">
        <x:v>292</x:v>
      </x:c>
    </x:row>
    <x:row r="863" ht="15" hidden="0" customHeight="1">
      <x:c r="A863" s="1" t="s">
        <x:v>4156</x:v>
      </x:c>
      <x:c r="B863" s="1" t="s">
        <x:v>1915</x:v>
      </x:c>
      <x:c r="C863" s="1" t="s">
        <x:v>1902</x:v>
      </x:c>
      <x:c r="D863" s="1" t="s">
        <x:v>1891</x:v>
      </x:c>
      <x:c r="E863" s="1" t="n">
        <x:v>4.74</x:v>
      </x:c>
      <x:c r="F863" s="1" t="n">
        <x:v>65.4</x:v>
      </x:c>
      <x:c r="G863" s="1" t="n">
        <x:v>51</x:v>
      </x:c>
      <x:c r="H863" s="1" t="n">
        <x:v>0</x:v>
      </x:c>
      <x:c r="I863" s="1" t="n">
        <x:v>0</x:v>
      </x:c>
      <x:c r="J863" s="1" t="n">
        <x:v>0</x:v>
      </x:c>
      <x:c r="K863" s="1" t="n">
        <x:v>0</x:v>
      </x:c>
      <x:c r="L863" s="1" t="n">
        <x:v>999</x:v>
      </x:c>
      <x:c r="M863" s="1" t="n">
        <x:v>0</x:v>
      </x:c>
      <x:c r="N863" s="1" t="n">
        <x:v>0</x:v>
      </x:c>
      <x:c r="O863" s="1" t="n">
        <x:v>0</x:v>
      </x:c>
      <x:c r="P863" s="1" t="n">
        <x:v>0</x:v>
      </x:c>
      <x:c r="Q863" s="1" t="n">
        <x:v>19</x:v>
      </x:c>
      <x:c r="R863" s="1" t="n">
        <x:v>2</x:v>
      </x:c>
      <x:c r="S863" s="1" t="n">
        <x:v>0</x:v>
      </x:c>
      <x:c r="T863" s="1" t="n">
        <x:v>2</x:v>
      </x:c>
      <x:c r="U863" s="1" t="s">
        <x:v>1884</x:v>
      </x:c>
      <x:c r="V863" s="15" t="n">
        <x:v>30426.61</x:v>
      </x:c>
      <x:c r="W863" s="1" t="n">
        <x:v>99.7</x:v>
      </x:c>
      <x:c r="X863" s="1" t="n">
        <x:v>0</x:v>
      </x:c>
      <x:c r="Y863" s="1" t="n">
        <x:v>0</x:v>
      </x:c>
      <x:c r="Z863" s="16" t="n">
        <x:f aca="0">MIN(100,ROUND(MIN(1,E863/10)*15+MIN(1,G863/120)*15+MIN(1,H863/3)*12+MIN(1,J863/2)*10+MIN(1,K863/60)*10+MIN(1,O863/2)*10+MIN(1,P863/2)*8+MIN(1,R863/12)*7+MIN(1,S863/4)*5+MIN(1,T863/8)*3+IF(U863="Unsupported",3,IF(U863="Limited Support",1,0))+IF(C863="Critical",2,IF(C863="High",1,0)),0))</x:f>
        <x:v>17</x:v>
      </x:c>
      <x:c r="AA863" s="1" t="str">
        <x:f aca="0">IF(Z863&gt;=70,"Critical",IF(Z863&gt;=50,"High",IF(Z863&gt;=30,"Medium","Routine")))</x:f>
        <x:v>Routine</x:v>
      </x:c>
      <x:c r="AB863" s="1" t="str">
        <x:f aca="0">IF(W863&gt;=85,"Passes score threshold only","Below score threshold")</x:f>
        <x:v>Passes score threshold only</x:v>
      </x:c>
      <x:c r="AC863" s="12" t="n">
        <x:v>0</x:v>
      </x:c>
      <x:c r="AD863" s="12"/>
      <x:c r="AE863" s="12"/>
    </x:row>
    <x:row r="864" ht="15" hidden="0" customHeight="1">
      <x:c r="A864" s="1" t="s">
        <x:v>1522</x:v>
      </x:c>
      <x:c r="B864" s="1" t="s">
        <x:v>1989</x:v>
      </x:c>
      <x:c r="C864" s="1" t="s">
        <x:v>1893</x:v>
      </x:c>
      <x:c r="D864" s="1" t="s">
        <x:v>1911</x:v>
      </x:c>
      <x:c r="E864" s="1" t="n">
        <x:v>4.21</x:v>
      </x:c>
      <x:c r="F864" s="1" t="n">
        <x:v>44.8</x:v>
      </x:c>
      <x:c r="G864" s="1" t="n">
        <x:v>47</x:v>
      </x:c>
      <x:c r="H864" s="1" t="n">
        <x:v>0</x:v>
      </x:c>
      <x:c r="I864" s="1" t="n">
        <x:v>2</x:v>
      </x:c>
      <x:c r="J864" s="1" t="n">
        <x:v>0</x:v>
      </x:c>
      <x:c r="K864" s="1" t="n">
        <x:v>0</x:v>
      </x:c>
      <x:c r="L864" s="1" t="n">
        <x:v>40</x:v>
      </x:c>
      <x:c r="M864" s="1" t="n">
        <x:v>2.8</x:v>
      </x:c>
      <x:c r="N864" s="1" t="n">
        <x:v>0</x:v>
      </x:c>
      <x:c r="O864" s="1" t="n">
        <x:v>0</x:v>
      </x:c>
      <x:c r="P864" s="1" t="n">
        <x:v>0</x:v>
      </x:c>
      <x:c r="Q864" s="1" t="n">
        <x:v>8</x:v>
      </x:c>
      <x:c r="R864" s="1" t="n">
        <x:v>0</x:v>
      </x:c>
      <x:c r="S864" s="1" t="n">
        <x:v>0.76</x:v>
      </x:c>
      <x:c r="T864" s="1" t="n">
        <x:v>0</x:v>
      </x:c>
      <x:c r="U864" s="1" t="s">
        <x:v>1884</x:v>
      </x:c>
      <x:c r="V864" s="15" t="n">
        <x:v>8227.87</x:v>
      </x:c>
      <x:c r="W864" s="1" t="n">
        <x:v>96.4</x:v>
      </x:c>
      <x:c r="X864" s="1" t="n">
        <x:v>0</x:v>
      </x:c>
      <x:c r="Y864" s="1" t="n">
        <x:v>0</x:v>
      </x:c>
      <x:c r="Z864" s="16" t="n">
        <x:f aca="0">MIN(100,ROUND(MIN(1,E864/10)*15+MIN(1,G864/120)*15+MIN(1,H864/3)*12+MIN(1,J864/2)*10+MIN(1,K864/60)*10+MIN(1,O864/2)*10+MIN(1,P864/2)*8+MIN(1,R864/12)*7+MIN(1,S864/4)*5+MIN(1,T864/8)*3+IF(U864="Unsupported",3,IF(U864="Limited Support",1,0))+IF(C864="Critical",2,IF(C864="High",1,0)),0))</x:f>
        <x:v>14</x:v>
      </x:c>
      <x:c r="AA864" s="1" t="str">
        <x:f aca="0">IF(Z864&gt;=70,"Critical",IF(Z864&gt;=50,"High",IF(Z864&gt;=30,"Medium","Routine")))</x:f>
        <x:v>Routine</x:v>
      </x:c>
      <x:c r="AB864" s="1" t="str">
        <x:f aca="0">IF(W864&gt;=85,"Passes score threshold only","Below score threshold")</x:f>
        <x:v>Passes score threshold only</x:v>
      </x:c>
      <x:c r="AC864" s="12" t="n">
        <x:v>2</x:v>
      </x:c>
      <x:c r="AD864" s="12" t="n">
        <x:v>40</x:v>
      </x:c>
      <x:c r="AE864" s="12" t="n">
        <x:v>259</x:v>
      </x:c>
    </x:row>
    <x:row r="865" ht="15" hidden="0" customHeight="1">
      <x:c r="A865" s="1" t="s">
        <x:v>4161</x:v>
      </x:c>
      <x:c r="B865" s="1" t="s">
        <x:v>1897</x:v>
      </x:c>
      <x:c r="C865" s="1" t="s">
        <x:v>1902</x:v>
      </x:c>
      <x:c r="D865" s="1" t="s">
        <x:v>1891</x:v>
      </x:c>
      <x:c r="E865" s="1" t="n">
        <x:v>3.85</x:v>
      </x:c>
      <x:c r="F865" s="1" t="n">
        <x:v>28</x:v>
      </x:c>
      <x:c r="G865" s="1" t="n">
        <x:v>0</x:v>
      </x:c>
      <x:c r="H865" s="1" t="n">
        <x:v>0</x:v>
      </x:c>
      <x:c r="I865" s="1" t="n">
        <x:v>0</x:v>
      </x:c>
      <x:c r="J865" s="1" t="n">
        <x:v>0</x:v>
      </x:c>
      <x:c r="K865" s="1" t="n">
        <x:v>0</x:v>
      </x:c>
      <x:c r="L865" s="1" t="n">
        <x:v>999</x:v>
      </x:c>
      <x:c r="M865" s="1" t="n">
        <x:v>0</x:v>
      </x:c>
      <x:c r="N865" s="1" t="n">
        <x:v>0</x:v>
      </x:c>
      <x:c r="O865" s="1" t="n">
        <x:v>0</x:v>
      </x:c>
      <x:c r="P865" s="1" t="n">
        <x:v>0</x:v>
      </x:c>
      <x:c r="Q865" s="1" t="n">
        <x:v>7</x:v>
      </x:c>
      <x:c r="R865" s="1" t="n">
        <x:v>1</x:v>
      </x:c>
      <x:c r="S865" s="1" t="n">
        <x:v>0.13</x:v>
      </x:c>
      <x:c r="T865" s="1" t="n">
        <x:v>1</x:v>
      </x:c>
      <x:c r="U865" s="1" t="s">
        <x:v>1884</x:v>
      </x:c>
      <x:c r="V865" s="15" t="n">
        <x:v>15287.12</x:v>
      </x:c>
      <x:c r="W865" s="1" t="n">
        <x:v>94.6</x:v>
      </x:c>
      <x:c r="X865" s="1" t="n">
        <x:v>0</x:v>
      </x:c>
      <x:c r="Y865" s="1" t="n">
        <x:v>0</x:v>
      </x:c>
      <x:c r="Z865" s="16" t="n">
        <x:f aca="0">MIN(100,ROUND(MIN(1,E865/10)*15+MIN(1,G865/120)*15+MIN(1,H865/3)*12+MIN(1,J865/2)*10+MIN(1,K865/60)*10+MIN(1,O865/2)*10+MIN(1,P865/2)*8+MIN(1,R865/12)*7+MIN(1,S865/4)*5+MIN(1,T865/8)*3+IF(U865="Unsupported",3,IF(U865="Limited Support",1,0))+IF(C865="Critical",2,IF(C865="High",1,0)),0))</x:f>
        <x:v>9</x:v>
      </x:c>
      <x:c r="AA865" s="1" t="str">
        <x:f aca="0">IF(Z865&gt;=70,"Critical",IF(Z865&gt;=50,"High",IF(Z865&gt;=30,"Medium","Routine")))</x:f>
        <x:v>Routine</x:v>
      </x:c>
      <x:c r="AB865" s="1" t="str">
        <x:f aca="0">IF(W865&gt;=85,"Passes score threshold only","Below score threshold")</x:f>
        <x:v>Passes score threshold only</x:v>
      </x:c>
      <x:c r="AC865" s="12" t="n">
        <x:v>0</x:v>
      </x:c>
      <x:c r="AD865" s="12"/>
      <x:c r="AE865" s="12"/>
    </x:row>
    <x:row r="866" ht="15" hidden="0" customHeight="1">
      <x:c r="A866" s="1" t="s">
        <x:v>1523</x:v>
      </x:c>
      <x:c r="B866" s="1" t="s">
        <x:v>1945</x:v>
      </x:c>
      <x:c r="C866" s="1" t="s">
        <x:v>1893</x:v>
      </x:c>
      <x:c r="D866" s="1" t="s">
        <x:v>1891</x:v>
      </x:c>
      <x:c r="E866" s="1" t="n">
        <x:v>2.46</x:v>
      </x:c>
      <x:c r="F866" s="1" t="n">
        <x:v>72.3</x:v>
      </x:c>
      <x:c r="G866" s="1" t="n">
        <x:v>0</x:v>
      </x:c>
      <x:c r="H866" s="1" t="n">
        <x:v>0</x:v>
      </x:c>
      <x:c r="I866" s="1" t="n">
        <x:v>0</x:v>
      </x:c>
      <x:c r="J866" s="1" t="n">
        <x:v>0</x:v>
      </x:c>
      <x:c r="K866" s="1" t="n">
        <x:v>0</x:v>
      </x:c>
      <x:c r="L866" s="1" t="n">
        <x:v>999</x:v>
      </x:c>
      <x:c r="M866" s="1" t="n">
        <x:v>0</x:v>
      </x:c>
      <x:c r="N866" s="1" t="n">
        <x:v>0</x:v>
      </x:c>
      <x:c r="O866" s="1" t="n">
        <x:v>0</x:v>
      </x:c>
      <x:c r="P866" s="1" t="n">
        <x:v>0</x:v>
      </x:c>
      <x:c r="Q866" s="1" t="n">
        <x:v>21</x:v>
      </x:c>
      <x:c r="R866" s="1" t="n">
        <x:v>0</x:v>
      </x:c>
      <x:c r="S866" s="1" t="n">
        <x:v>0.79</x:v>
      </x:c>
      <x:c r="T866" s="1" t="n">
        <x:v>4</x:v>
      </x:c>
      <x:c r="U866" s="1" t="s">
        <x:v>1907</x:v>
      </x:c>
      <x:c r="V866" s="15" t="n">
        <x:v>2977.79</x:v>
      </x:c>
      <x:c r="W866" s="1" t="n">
        <x:v>99.6</x:v>
      </x:c>
      <x:c r="X866" s="1" t="n">
        <x:v>0</x:v>
      </x:c>
      <x:c r="Y866" s="1" t="n">
        <x:v>0</x:v>
      </x:c>
      <x:c r="Z866" s="16" t="n">
        <x:f aca="0">MIN(100,ROUND(MIN(1,E866/10)*15+MIN(1,G866/120)*15+MIN(1,H866/3)*12+MIN(1,J866/2)*10+MIN(1,K866/60)*10+MIN(1,O866/2)*10+MIN(1,P866/2)*8+MIN(1,R866/12)*7+MIN(1,S866/4)*5+MIN(1,T866/8)*3+IF(U866="Unsupported",3,IF(U866="Limited Support",1,0))+IF(C866="Critical",2,IF(C866="High",1,0)),0))</x:f>
        <x:v>8</x:v>
      </x:c>
      <x:c r="AA866" s="1" t="str">
        <x:f aca="0">IF(Z866&gt;=70,"Critical",IF(Z866&gt;=50,"High",IF(Z866&gt;=30,"Medium","Routine")))</x:f>
        <x:v>Routine</x:v>
      </x:c>
      <x:c r="AB866" s="1" t="str">
        <x:f aca="0">IF(W866&gt;=85,"Passes score threshold only","Below score threshold")</x:f>
        <x:v>Passes score threshold only</x:v>
      </x:c>
      <x:c r="AC866" s="12" t="n">
        <x:v>0</x:v>
      </x:c>
      <x:c r="AD866" s="12"/>
      <x:c r="AE866" s="12"/>
    </x:row>
    <x:row r="867" ht="15" hidden="0" customHeight="1">
      <x:c r="A867" s="1" t="s">
        <x:v>4166</x:v>
      </x:c>
      <x:c r="B867" s="1" t="s">
        <x:v>1897</x:v>
      </x:c>
      <x:c r="C867" s="1" t="s">
        <x:v>1902</x:v>
      </x:c>
      <x:c r="D867" s="1" t="s">
        <x:v>1911</x:v>
      </x:c>
      <x:c r="E867" s="1" t="n">
        <x:v>3.48</x:v>
      </x:c>
      <x:c r="F867" s="1" t="n">
        <x:v>20.5</x:v>
      </x:c>
      <x:c r="G867" s="1" t="n">
        <x:v>0</x:v>
      </x:c>
      <x:c r="H867" s="1" t="n">
        <x:v>0</x:v>
      </x:c>
      <x:c r="I867" s="1" t="n">
        <x:v>0</x:v>
      </x:c>
      <x:c r="J867" s="1" t="n">
        <x:v>0</x:v>
      </x:c>
      <x:c r="K867" s="1" t="n">
        <x:v>0</x:v>
      </x:c>
      <x:c r="L867" s="1" t="n">
        <x:v>844</x:v>
      </x:c>
      <x:c r="M867" s="1" t="n">
        <x:v>0</x:v>
      </x:c>
      <x:c r="N867" s="1" t="n">
        <x:v>0</x:v>
      </x:c>
      <x:c r="O867" s="1" t="n">
        <x:v>0</x:v>
      </x:c>
      <x:c r="P867" s="1" t="n">
        <x:v>0</x:v>
      </x:c>
      <x:c r="Q867" s="1" t="n">
        <x:v>1</x:v>
      </x:c>
      <x:c r="R867" s="1" t="n">
        <x:v>0</x:v>
      </x:c>
      <x:c r="S867" s="1" t="n">
        <x:v>0</x:v>
      </x:c>
      <x:c r="T867" s="1" t="n">
        <x:v>3</x:v>
      </x:c>
      <x:c r="U867" s="1" t="s">
        <x:v>1884</x:v>
      </x:c>
      <x:c r="V867" s="15" t="n">
        <x:v>15394.7</x:v>
      </x:c>
      <x:c r="W867" s="1" t="n">
        <x:v>95.4</x:v>
      </x:c>
      <x:c r="X867" s="1" t="n">
        <x:v>0</x:v>
      </x:c>
      <x:c r="Y867" s="1" t="n">
        <x:v>0</x:v>
      </x:c>
      <x:c r="Z867" s="16" t="n">
        <x:f aca="0">MIN(100,ROUND(MIN(1,E867/10)*15+MIN(1,G867/120)*15+MIN(1,H867/3)*12+MIN(1,J867/2)*10+MIN(1,K867/60)*10+MIN(1,O867/2)*10+MIN(1,P867/2)*8+MIN(1,R867/12)*7+MIN(1,S867/4)*5+MIN(1,T867/8)*3+IF(U867="Unsupported",3,IF(U867="Limited Support",1,0))+IF(C867="Critical",2,IF(C867="High",1,0)),0))</x:f>
        <x:v>8</x:v>
      </x:c>
      <x:c r="AA867" s="1" t="str">
        <x:f aca="0">IF(Z867&gt;=70,"Critical",IF(Z867&gt;=50,"High",IF(Z867&gt;=30,"Medium","Routine")))</x:f>
        <x:v>Routine</x:v>
      </x:c>
      <x:c r="AB867" s="1" t="str">
        <x:f aca="0">IF(W867&gt;=85,"Passes score threshold only","Below score threshold")</x:f>
        <x:v>Passes score threshold only</x:v>
      </x:c>
      <x:c r="AC867" s="12" t="n">
        <x:v>1</x:v>
      </x:c>
      <x:c r="AD867" s="12"/>
      <x:c r="AE867" s="12" t="n">
        <x:v>844</x:v>
      </x:c>
    </x:row>
    <x:row r="868" ht="15" hidden="0" customHeight="1">
      <x:c r="A868" s="1" t="s">
        <x:v>4169</x:v>
      </x:c>
      <x:c r="B868" s="1" t="s">
        <x:v>1989</x:v>
      </x:c>
      <x:c r="C868" s="1" t="s">
        <x:v>1872</x:v>
      </x:c>
      <x:c r="D868" s="1" t="s">
        <x:v>1870</x:v>
      </x:c>
      <x:c r="E868" s="1" t="n">
        <x:v>3.85</x:v>
      </x:c>
      <x:c r="F868" s="1" t="n">
        <x:v>43.7</x:v>
      </x:c>
      <x:c r="G868" s="1" t="n">
        <x:v>5</x:v>
      </x:c>
      <x:c r="H868" s="1" t="n">
        <x:v>0</x:v>
      </x:c>
      <x:c r="I868" s="1" t="n">
        <x:v>0</x:v>
      </x:c>
      <x:c r="J868" s="1" t="n">
        <x:v>0</x:v>
      </x:c>
      <x:c r="K868" s="1" t="n">
        <x:v>0</x:v>
      </x:c>
      <x:c r="L868" s="1" t="n">
        <x:v>273</x:v>
      </x:c>
      <x:c r="M868" s="1" t="n">
        <x:v>0</x:v>
      </x:c>
      <x:c r="N868" s="1" t="n">
        <x:v>0</x:v>
      </x:c>
      <x:c r="O868" s="1" t="n">
        <x:v>0</x:v>
      </x:c>
      <x:c r="P868" s="1" t="n">
        <x:v>0</x:v>
      </x:c>
      <x:c r="Q868" s="1" t="n">
        <x:v>10</x:v>
      </x:c>
      <x:c r="R868" s="1" t="n">
        <x:v>2</x:v>
      </x:c>
      <x:c r="S868" s="1" t="n">
        <x:v>0.27</x:v>
      </x:c>
      <x:c r="T868" s="1" t="n">
        <x:v>0</x:v>
      </x:c>
      <x:c r="U868" s="1" t="s">
        <x:v>1907</x:v>
      </x:c>
      <x:c r="V868" s="15" t="n">
        <x:v>7641.12</x:v>
      </x:c>
      <x:c r="W868" s="1" t="n">
        <x:v>95.7</x:v>
      </x:c>
      <x:c r="X868" s="1" t="n">
        <x:v>0</x:v>
      </x:c>
      <x:c r="Y868" s="1" t="n">
        <x:v>0</x:v>
      </x:c>
      <x:c r="Z868" s="16" t="n">
        <x:f aca="0">MIN(100,ROUND(MIN(1,E868/10)*15+MIN(1,G868/120)*15+MIN(1,H868/3)*12+MIN(1,J868/2)*10+MIN(1,K868/60)*10+MIN(1,O868/2)*10+MIN(1,P868/2)*8+MIN(1,R868/12)*7+MIN(1,S868/4)*5+MIN(1,T868/8)*3+IF(U868="Unsupported",3,IF(U868="Limited Support",1,0))+IF(C868="Critical",2,IF(C868="High",1,0)),0))</x:f>
        <x:v>9</x:v>
      </x:c>
      <x:c r="AA868" s="1" t="str">
        <x:f aca="0">IF(Z868&gt;=70,"Critical",IF(Z868&gt;=50,"High",IF(Z868&gt;=30,"Medium","Routine")))</x:f>
        <x:v>Routine</x:v>
      </x:c>
      <x:c r="AB868" s="1" t="str">
        <x:f aca="0">IF(W868&gt;=85,"Passes score threshold only","Below score threshold")</x:f>
        <x:v>Passes score threshold only</x:v>
      </x:c>
      <x:c r="AC868" s="12" t="n">
        <x:v>2</x:v>
      </x:c>
      <x:c r="AD868" s="12" t="n">
        <x:v>273</x:v>
      </x:c>
      <x:c r="AE868" s="12" t="n">
        <x:v>646</x:v>
      </x:c>
    </x:row>
    <x:row r="869" ht="15" hidden="0" customHeight="1">
      <x:c r="A869" s="1" t="s">
        <x:v>1525</x:v>
      </x:c>
      <x:c r="B869" s="1" t="s">
        <x:v>1997</x:v>
      </x:c>
      <x:c r="C869" s="1" t="s">
        <x:v>1902</x:v>
      </x:c>
      <x:c r="D869" s="1" t="s">
        <x:v>1911</x:v>
      </x:c>
      <x:c r="E869" s="1" t="n">
        <x:v>3.5</x:v>
      </x:c>
      <x:c r="F869" s="1" t="n">
        <x:v>50.4</x:v>
      </x:c>
      <x:c r="G869" s="1" t="n">
        <x:v>0</x:v>
      </x:c>
      <x:c r="H869" s="1" t="n">
        <x:v>1</x:v>
      </x:c>
      <x:c r="I869" s="1" t="n">
        <x:v>1</x:v>
      </x:c>
      <x:c r="J869" s="1" t="n">
        <x:v>0</x:v>
      </x:c>
      <x:c r="K869" s="1" t="n">
        <x:v>7.3</x:v>
      </x:c>
      <x:c r="L869" s="1" t="n">
        <x:v>369</x:v>
      </x:c>
      <x:c r="M869" s="1" t="n">
        <x:v>0.9</x:v>
      </x:c>
      <x:c r="N869" s="1" t="n">
        <x:v>0</x:v>
      </x:c>
      <x:c r="O869" s="1" t="n">
        <x:v>0</x:v>
      </x:c>
      <x:c r="P869" s="1" t="n">
        <x:v>0</x:v>
      </x:c>
      <x:c r="Q869" s="1" t="n">
        <x:v>3</x:v>
      </x:c>
      <x:c r="R869" s="1" t="n">
        <x:v>2</x:v>
      </x:c>
      <x:c r="S869" s="1" t="n">
        <x:v>0.57</x:v>
      </x:c>
      <x:c r="T869" s="1" t="n">
        <x:v>3</x:v>
      </x:c>
      <x:c r="U869" s="1" t="s">
        <x:v>1907</x:v>
      </x:c>
      <x:c r="V869" s="15" t="n">
        <x:v>45628.36</x:v>
      </x:c>
      <x:c r="W869" s="1" t="n">
        <x:v>98.7</x:v>
      </x:c>
      <x:c r="X869" s="1" t="n">
        <x:v>0</x:v>
      </x:c>
      <x:c r="Y869" s="1" t="n">
        <x:v>0</x:v>
      </x:c>
      <x:c r="Z869" s="16" t="n">
        <x:f aca="0">MIN(100,ROUND(MIN(1,E869/10)*15+MIN(1,G869/120)*15+MIN(1,H869/3)*12+MIN(1,J869/2)*10+MIN(1,K869/60)*10+MIN(1,O869/2)*10+MIN(1,P869/2)*8+MIN(1,R869/12)*7+MIN(1,S869/4)*5+MIN(1,T869/8)*3+IF(U869="Unsupported",3,IF(U869="Limited Support",1,0))+IF(C869="Critical",2,IF(C869="High",1,0)),0))</x:f>
        <x:v>16</x:v>
      </x:c>
      <x:c r="AA869" s="1" t="str">
        <x:f aca="0">IF(Z869&gt;=70,"Critical",IF(Z869&gt;=50,"High",IF(Z869&gt;=30,"Medium","Routine")))</x:f>
        <x:v>Routine</x:v>
      </x:c>
      <x:c r="AB869" s="1" t="str">
        <x:f aca="0">IF(W869&gt;=85,"Passes score threshold only","Below score threshold")</x:f>
        <x:v>Passes score threshold only</x:v>
      </x:c>
      <x:c r="AC869" s="12" t="n">
        <x:v>3</x:v>
      </x:c>
      <x:c r="AD869" s="12" t="n">
        <x:v>369</x:v>
      </x:c>
      <x:c r="AE869" s="12" t="n">
        <x:v>29</x:v>
      </x:c>
    </x:row>
    <x:row r="870" ht="15" hidden="0" customHeight="1">
      <x:c r="A870" s="1" t="s">
        <x:v>4174</x:v>
      </x:c>
      <x:c r="B870" s="1" t="s">
        <x:v>1915</x:v>
      </x:c>
      <x:c r="C870" s="1" t="s">
        <x:v>1902</x:v>
      </x:c>
      <x:c r="D870" s="1" t="s">
        <x:v>1870</x:v>
      </x:c>
      <x:c r="E870" s="1" t="n">
        <x:v>5.84</x:v>
      </x:c>
      <x:c r="F870" s="1" t="n">
        <x:v>61.4</x:v>
      </x:c>
      <x:c r="G870" s="1" t="n">
        <x:v>0</x:v>
      </x:c>
      <x:c r="H870" s="1" t="n">
        <x:v>0</x:v>
      </x:c>
      <x:c r="I870" s="1" t="n">
        <x:v>0</x:v>
      </x:c>
      <x:c r="J870" s="1" t="n">
        <x:v>0</x:v>
      </x:c>
      <x:c r="K870" s="1" t="n">
        <x:v>0</x:v>
      </x:c>
      <x:c r="L870" s="1" t="n">
        <x:v>999</x:v>
      </x:c>
      <x:c r="M870" s="1" t="n">
        <x:v>0</x:v>
      </x:c>
      <x:c r="N870" s="1" t="n">
        <x:v>0</x:v>
      </x:c>
      <x:c r="O870" s="1" t="n">
        <x:v>0</x:v>
      </x:c>
      <x:c r="P870" s="1" t="n">
        <x:v>0</x:v>
      </x:c>
      <x:c r="Q870" s="1" t="n">
        <x:v>9</x:v>
      </x:c>
      <x:c r="R870" s="1" t="n">
        <x:v>2</x:v>
      </x:c>
      <x:c r="S870" s="1" t="n">
        <x:v>0.28</x:v>
      </x:c>
      <x:c r="T870" s="1" t="n">
        <x:v>4</x:v>
      </x:c>
      <x:c r="U870" s="1" t="s">
        <x:v>1884</x:v>
      </x:c>
      <x:c r="V870" s="15" t="n">
        <x:v>34670.01</x:v>
      </x:c>
      <x:c r="W870" s="1" t="n">
        <x:v>95</x:v>
      </x:c>
      <x:c r="X870" s="1" t="n">
        <x:v>0</x:v>
      </x:c>
      <x:c r="Y870" s="1" t="n">
        <x:v>0</x:v>
      </x:c>
      <x:c r="Z870" s="16" t="n">
        <x:f aca="0">MIN(100,ROUND(MIN(1,E870/10)*15+MIN(1,G870/120)*15+MIN(1,H870/3)*12+MIN(1,J870/2)*10+MIN(1,K870/60)*10+MIN(1,O870/2)*10+MIN(1,P870/2)*8+MIN(1,R870/12)*7+MIN(1,S870/4)*5+MIN(1,T870/8)*3+IF(U870="Unsupported",3,IF(U870="Limited Support",1,0))+IF(C870="Critical",2,IF(C870="High",1,0)),0))</x:f>
        <x:v>14</x:v>
      </x:c>
      <x:c r="AA870" s="1" t="str">
        <x:f aca="0">IF(Z870&gt;=70,"Critical",IF(Z870&gt;=50,"High",IF(Z870&gt;=30,"Medium","Routine")))</x:f>
        <x:v>Routine</x:v>
      </x:c>
      <x:c r="AB870" s="1" t="str">
        <x:f aca="0">IF(W870&gt;=85,"Passes score threshold only","Below score threshold")</x:f>
        <x:v>Passes score threshold only</x:v>
      </x:c>
      <x:c r="AC870" s="12" t="n">
        <x:v>0</x:v>
      </x:c>
      <x:c r="AD870" s="12"/>
      <x:c r="AE870" s="12"/>
    </x:row>
    <x:row r="871" ht="15" hidden="0" customHeight="1">
      <x:c r="A871" s="1" t="s">
        <x:v>4177</x:v>
      </x:c>
      <x:c r="B871" s="1" t="s">
        <x:v>1945</x:v>
      </x:c>
      <x:c r="C871" s="1" t="s">
        <x:v>1902</x:v>
      </x:c>
      <x:c r="D871" s="1" t="s">
        <x:v>1891</x:v>
      </x:c>
      <x:c r="E871" s="1" t="n">
        <x:v>6.15</x:v>
      </x:c>
      <x:c r="F871" s="1" t="n">
        <x:v>72.7</x:v>
      </x:c>
      <x:c r="G871" s="1" t="n">
        <x:v>0</x:v>
      </x:c>
      <x:c r="H871" s="1" t="n">
        <x:v>0</x:v>
      </x:c>
      <x:c r="I871" s="1" t="n">
        <x:v>0</x:v>
      </x:c>
      <x:c r="J871" s="1" t="n">
        <x:v>0</x:v>
      </x:c>
      <x:c r="K871" s="1" t="n">
        <x:v>0</x:v>
      </x:c>
      <x:c r="L871" s="1" t="n">
        <x:v>225</x:v>
      </x:c>
      <x:c r="M871" s="1" t="n">
        <x:v>0</x:v>
      </x:c>
      <x:c r="N871" s="1" t="n">
        <x:v>0</x:v>
      </x:c>
      <x:c r="O871" s="1" t="n">
        <x:v>0</x:v>
      </x:c>
      <x:c r="P871" s="1" t="n">
        <x:v>0</x:v>
      </x:c>
      <x:c r="Q871" s="1" t="n">
        <x:v>25</x:v>
      </x:c>
      <x:c r="R871" s="1" t="n">
        <x:v>1</x:v>
      </x:c>
      <x:c r="S871" s="1" t="n">
        <x:v>0.5</x:v>
      </x:c>
      <x:c r="T871" s="1" t="n">
        <x:v>1</x:v>
      </x:c>
      <x:c r="U871" s="1" t="s">
        <x:v>1884</x:v>
      </x:c>
      <x:c r="V871" s="15" t="n">
        <x:v>2731.27</x:v>
      </x:c>
      <x:c r="W871" s="1" t="n">
        <x:v>100</x:v>
      </x:c>
      <x:c r="X871" s="1" t="n">
        <x:v>0</x:v>
      </x:c>
      <x:c r="Y871" s="1" t="n">
        <x:v>0</x:v>
      </x:c>
      <x:c r="Z871" s="16" t="n">
        <x:f aca="0">MIN(100,ROUND(MIN(1,E871/10)*15+MIN(1,G871/120)*15+MIN(1,H871/3)*12+MIN(1,J871/2)*10+MIN(1,K871/60)*10+MIN(1,O871/2)*10+MIN(1,P871/2)*8+MIN(1,R871/12)*7+MIN(1,S871/4)*5+MIN(1,T871/8)*3+IF(U871="Unsupported",3,IF(U871="Limited Support",1,0))+IF(C871="Critical",2,IF(C871="High",1,0)),0))</x:f>
        <x:v>13</x:v>
      </x:c>
      <x:c r="AA871" s="1" t="str">
        <x:f aca="0">IF(Z871&gt;=70,"Critical",IF(Z871&gt;=50,"High",IF(Z871&gt;=30,"Medium","Routine")))</x:f>
        <x:v>Routine</x:v>
      </x:c>
      <x:c r="AB871" s="1" t="str">
        <x:f aca="0">IF(W871&gt;=85,"Passes score threshold only","Below score threshold")</x:f>
        <x:v>Passes score threshold only</x:v>
      </x:c>
      <x:c r="AC871" s="12" t="n">
        <x:v>2</x:v>
      </x:c>
      <x:c r="AD871" s="12" t="n">
        <x:v>225</x:v>
      </x:c>
      <x:c r="AE871" s="12" t="n">
        <x:v>415</x:v>
      </x:c>
    </x:row>
    <x:row r="872" ht="15" hidden="0" customHeight="1">
      <x:c r="A872" s="1" t="s">
        <x:v>4180</x:v>
      </x:c>
      <x:c r="B872" s="1" t="s">
        <x:v>2010</x:v>
      </x:c>
      <x:c r="C872" s="1" t="s">
        <x:v>1872</x:v>
      </x:c>
      <x:c r="D872" s="1" t="s">
        <x:v>1891</x:v>
      </x:c>
      <x:c r="E872" s="1" t="n">
        <x:v>7.52</x:v>
      </x:c>
      <x:c r="F872" s="1" t="n">
        <x:v>55.5</x:v>
      </x:c>
      <x:c r="G872" s="1" t="n">
        <x:v>0</x:v>
      </x:c>
      <x:c r="H872" s="1" t="n">
        <x:v>0</x:v>
      </x:c>
      <x:c r="I872" s="1" t="n">
        <x:v>0</x:v>
      </x:c>
      <x:c r="J872" s="1" t="n">
        <x:v>0</x:v>
      </x:c>
      <x:c r="K872" s="1" t="n">
        <x:v>0</x:v>
      </x:c>
      <x:c r="L872" s="1" t="n">
        <x:v>782</x:v>
      </x:c>
      <x:c r="M872" s="1" t="n">
        <x:v>0</x:v>
      </x:c>
      <x:c r="N872" s="1" t="n">
        <x:v>0</x:v>
      </x:c>
      <x:c r="O872" s="1" t="n">
        <x:v>0</x:v>
      </x:c>
      <x:c r="P872" s="1" t="n">
        <x:v>0</x:v>
      </x:c>
      <x:c r="Q872" s="1" t="n">
        <x:v>30</x:v>
      </x:c>
      <x:c r="R872" s="1" t="n">
        <x:v>0</x:v>
      </x:c>
      <x:c r="S872" s="1" t="n">
        <x:v>1.32</x:v>
      </x:c>
      <x:c r="T872" s="1" t="n">
        <x:v>5</x:v>
      </x:c>
      <x:c r="U872" s="1" t="s">
        <x:v>1884</x:v>
      </x:c>
      <x:c r="V872" s="15" t="n">
        <x:v>2565.5</x:v>
      </x:c>
      <x:c r="W872" s="1" t="n">
        <x:v>89.1</x:v>
      </x:c>
      <x:c r="X872" s="1" t="n">
        <x:v>0</x:v>
      </x:c>
      <x:c r="Y872" s="1" t="n">
        <x:v>0</x:v>
      </x:c>
      <x:c r="Z872" s="16" t="n">
        <x:f aca="0">MIN(100,ROUND(MIN(1,E872/10)*15+MIN(1,G872/120)*15+MIN(1,H872/3)*12+MIN(1,J872/2)*10+MIN(1,K872/60)*10+MIN(1,O872/2)*10+MIN(1,P872/2)*8+MIN(1,R872/12)*7+MIN(1,S872/4)*5+MIN(1,T872/8)*3+IF(U872="Unsupported",3,IF(U872="Limited Support",1,0))+IF(C872="Critical",2,IF(C872="High",1,0)),0))</x:f>
        <x:v>15</x:v>
      </x:c>
      <x:c r="AA872" s="1" t="str">
        <x:f aca="0">IF(Z872&gt;=70,"Critical",IF(Z872&gt;=50,"High",IF(Z872&gt;=30,"Medium","Routine")))</x:f>
        <x:v>Routine</x:v>
      </x:c>
      <x:c r="AB872" s="1" t="str">
        <x:f aca="0">IF(W872&gt;=85,"Passes score threshold only","Below score threshold")</x:f>
        <x:v>Passes score threshold only</x:v>
      </x:c>
      <x:c r="AC872" s="12" t="n">
        <x:v>1</x:v>
      </x:c>
      <x:c r="AD872" s="12"/>
      <x:c r="AE872" s="12" t="n">
        <x:v>782</x:v>
      </x:c>
    </x:row>
    <x:row r="873" ht="15" hidden="0" customHeight="1">
      <x:c r="A873" s="1" t="s">
        <x:v>4183</x:v>
      </x:c>
      <x:c r="B873" s="1" t="s">
        <x:v>1897</x:v>
      </x:c>
      <x:c r="C873" s="1" t="s">
        <x:v>1902</x:v>
      </x:c>
      <x:c r="D873" s="1" t="s">
        <x:v>1870</x:v>
      </x:c>
      <x:c r="E873" s="1" t="n">
        <x:v>1.44</x:v>
      </x:c>
      <x:c r="F873" s="1" t="n">
        <x:v>28.5</x:v>
      </x:c>
      <x:c r="G873" s="1" t="n">
        <x:v>0</x:v>
      </x:c>
      <x:c r="H873" s="1" t="n">
        <x:v>0</x:v>
      </x:c>
      <x:c r="I873" s="1" t="n">
        <x:v>0</x:v>
      </x:c>
      <x:c r="J873" s="1" t="n">
        <x:v>0</x:v>
      </x:c>
      <x:c r="K873" s="1" t="n">
        <x:v>0</x:v>
      </x:c>
      <x:c r="L873" s="1" t="n">
        <x:v>423</x:v>
      </x:c>
      <x:c r="M873" s="1" t="n">
        <x:v>0</x:v>
      </x:c>
      <x:c r="N873" s="1" t="n">
        <x:v>0</x:v>
      </x:c>
      <x:c r="O873" s="1" t="n">
        <x:v>0</x:v>
      </x:c>
      <x:c r="P873" s="1" t="n">
        <x:v>0</x:v>
      </x:c>
      <x:c r="Q873" s="1" t="n">
        <x:v>3</x:v>
      </x:c>
      <x:c r="R873" s="1" t="n">
        <x:v>1</x:v>
      </x:c>
      <x:c r="S873" s="1" t="n">
        <x:v>0.75</x:v>
      </x:c>
      <x:c r="T873" s="1" t="n">
        <x:v>1</x:v>
      </x:c>
      <x:c r="U873" s="1" t="s">
        <x:v>1884</x:v>
      </x:c>
      <x:c r="V873" s="15" t="n">
        <x:v>13772.82</x:v>
      </x:c>
      <x:c r="W873" s="1" t="n">
        <x:v>99.1</x:v>
      </x:c>
      <x:c r="X873" s="1" t="n">
        <x:v>0</x:v>
      </x:c>
      <x:c r="Y873" s="1" t="n">
        <x:v>0</x:v>
      </x:c>
      <x:c r="Z873" s="16" t="n">
        <x:f aca="0">MIN(100,ROUND(MIN(1,E873/10)*15+MIN(1,G873/120)*15+MIN(1,H873/3)*12+MIN(1,J873/2)*10+MIN(1,K873/60)*10+MIN(1,O873/2)*10+MIN(1,P873/2)*8+MIN(1,R873/12)*7+MIN(1,S873/4)*5+MIN(1,T873/8)*3+IF(U873="Unsupported",3,IF(U873="Limited Support",1,0))+IF(C873="Critical",2,IF(C873="High",1,0)),0))</x:f>
        <x:v>6</x:v>
      </x:c>
      <x:c r="AA873" s="1" t="str">
        <x:f aca="0">IF(Z873&gt;=70,"Critical",IF(Z873&gt;=50,"High",IF(Z873&gt;=30,"Medium","Routine")))</x:f>
        <x:v>Routine</x:v>
      </x:c>
      <x:c r="AB873" s="1" t="str">
        <x:f aca="0">IF(W873&gt;=85,"Passes score threshold only","Below score threshold")</x:f>
        <x:v>Passes score threshold only</x:v>
      </x:c>
      <x:c r="AC873" s="12" t="n">
        <x:v>1</x:v>
      </x:c>
      <x:c r="AD873" s="12"/>
      <x:c r="AE873" s="12" t="n">
        <x:v>423</x:v>
      </x:c>
    </x:row>
    <x:row r="874" ht="15" hidden="0" customHeight="1">
      <x:c r="A874" s="1" t="s">
        <x:v>1526</x:v>
      </x:c>
      <x:c r="B874" s="1" t="s">
        <x:v>1888</x:v>
      </x:c>
      <x:c r="C874" s="1" t="s">
        <x:v>1902</x:v>
      </x:c>
      <x:c r="D874" s="1" t="s">
        <x:v>1891</x:v>
      </x:c>
      <x:c r="E874" s="1" t="n">
        <x:v>4.49</x:v>
      </x:c>
      <x:c r="F874" s="1" t="n">
        <x:v>71.3</x:v>
      </x:c>
      <x:c r="G874" s="1" t="n">
        <x:v>0</x:v>
      </x:c>
      <x:c r="H874" s="1" t="n">
        <x:v>0</x:v>
      </x:c>
      <x:c r="I874" s="1" t="n">
        <x:v>0</x:v>
      </x:c>
      <x:c r="J874" s="1" t="n">
        <x:v>0</x:v>
      </x:c>
      <x:c r="K874" s="1" t="n">
        <x:v>0</x:v>
      </x:c>
      <x:c r="L874" s="1" t="n">
        <x:v>999</x:v>
      </x:c>
      <x:c r="M874" s="1" t="n">
        <x:v>0</x:v>
      </x:c>
      <x:c r="N874" s="1" t="n">
        <x:v>0</x:v>
      </x:c>
      <x:c r="O874" s="1" t="n">
        <x:v>0</x:v>
      </x:c>
      <x:c r="P874" s="1" t="n">
        <x:v>0</x:v>
      </x:c>
      <x:c r="Q874" s="1" t="n">
        <x:v>12</x:v>
      </x:c>
      <x:c r="R874" s="1" t="n">
        <x:v>0</x:v>
      </x:c>
      <x:c r="S874" s="1" t="n">
        <x:v>0.6</x:v>
      </x:c>
      <x:c r="T874" s="1" t="n">
        <x:v>3</x:v>
      </x:c>
      <x:c r="U874" s="1" t="s">
        <x:v>1884</x:v>
      </x:c>
      <x:c r="V874" s="15" t="n">
        <x:v>3439.38</x:v>
      </x:c>
      <x:c r="W874" s="1" t="n">
        <x:v>95.2</x:v>
      </x:c>
      <x:c r="X874" s="1" t="n">
        <x:v>0</x:v>
      </x:c>
      <x:c r="Y874" s="1" t="n">
        <x:v>0</x:v>
      </x:c>
      <x:c r="Z874" s="16" t="n">
        <x:f aca="0">MIN(100,ROUND(MIN(1,E874/10)*15+MIN(1,G874/120)*15+MIN(1,H874/3)*12+MIN(1,J874/2)*10+MIN(1,K874/60)*10+MIN(1,O874/2)*10+MIN(1,P874/2)*8+MIN(1,R874/12)*7+MIN(1,S874/4)*5+MIN(1,T874/8)*3+IF(U874="Unsupported",3,IF(U874="Limited Support",1,0))+IF(C874="Critical",2,IF(C874="High",1,0)),0))</x:f>
        <x:v>11</x:v>
      </x:c>
      <x:c r="AA874" s="1" t="str">
        <x:f aca="0">IF(Z874&gt;=70,"Critical",IF(Z874&gt;=50,"High",IF(Z874&gt;=30,"Medium","Routine")))</x:f>
        <x:v>Routine</x:v>
      </x:c>
      <x:c r="AB874" s="1" t="str">
        <x:f aca="0">IF(W874&gt;=85,"Passes score threshold only","Below score threshold")</x:f>
        <x:v>Passes score threshold only</x:v>
      </x:c>
      <x:c r="AC874" s="12" t="n">
        <x:v>0</x:v>
      </x:c>
      <x:c r="AD874" s="12"/>
      <x:c r="AE874" s="12"/>
    </x:row>
    <x:row r="875" ht="15" hidden="0" customHeight="1">
      <x:c r="A875" s="1" t="s">
        <x:v>1529</x:v>
      </x:c>
      <x:c r="B875" s="1" t="s">
        <x:v>1888</x:v>
      </x:c>
      <x:c r="C875" s="1" t="s">
        <x:v>1893</x:v>
      </x:c>
      <x:c r="D875" s="1" t="s">
        <x:v>1911</x:v>
      </x:c>
      <x:c r="E875" s="1" t="n">
        <x:v>4.88</x:v>
      </x:c>
      <x:c r="F875" s="1" t="n">
        <x:v>68.7</x:v>
      </x:c>
      <x:c r="G875" s="1" t="n">
        <x:v>0</x:v>
      </x:c>
      <x:c r="H875" s="1" t="n">
        <x:v>0</x:v>
      </x:c>
      <x:c r="I875" s="1" t="n">
        <x:v>0</x:v>
      </x:c>
      <x:c r="J875" s="1" t="n">
        <x:v>0</x:v>
      </x:c>
      <x:c r="K875" s="1" t="n">
        <x:v>0</x:v>
      </x:c>
      <x:c r="L875" s="1" t="n">
        <x:v>693</x:v>
      </x:c>
      <x:c r="M875" s="1" t="n">
        <x:v>0</x:v>
      </x:c>
      <x:c r="N875" s="1" t="n">
        <x:v>0</x:v>
      </x:c>
      <x:c r="O875" s="1" t="n">
        <x:v>0</x:v>
      </x:c>
      <x:c r="P875" s="1" t="n">
        <x:v>0</x:v>
      </x:c>
      <x:c r="Q875" s="1" t="n">
        <x:v>11</x:v>
      </x:c>
      <x:c r="R875" s="1" t="n">
        <x:v>4</x:v>
      </x:c>
      <x:c r="S875" s="1" t="n">
        <x:v>0.53</x:v>
      </x:c>
      <x:c r="T875" s="1" t="n">
        <x:v>6</x:v>
      </x:c>
      <x:c r="U875" s="1" t="s">
        <x:v>1907</x:v>
      </x:c>
      <x:c r="V875" s="15" t="n">
        <x:v>4051.34</x:v>
      </x:c>
      <x:c r="W875" s="1" t="n">
        <x:v>93</x:v>
      </x:c>
      <x:c r="X875" s="1" t="n">
        <x:v>0</x:v>
      </x:c>
      <x:c r="Y875" s="1" t="n">
        <x:v>0</x:v>
      </x:c>
      <x:c r="Z875" s="16" t="n">
        <x:f aca="0">MIN(100,ROUND(MIN(1,E875/10)*15+MIN(1,G875/120)*15+MIN(1,H875/3)*12+MIN(1,J875/2)*10+MIN(1,K875/60)*10+MIN(1,O875/2)*10+MIN(1,P875/2)*8+MIN(1,R875/12)*7+MIN(1,S875/4)*5+MIN(1,T875/8)*3+IF(U875="Unsupported",3,IF(U875="Limited Support",1,0))+IF(C875="Critical",2,IF(C875="High",1,0)),0))</x:f>
        <x:v>15</x:v>
      </x:c>
      <x:c r="AA875" s="1" t="str">
        <x:f aca="0">IF(Z875&gt;=70,"Critical",IF(Z875&gt;=50,"High",IF(Z875&gt;=30,"Medium","Routine")))</x:f>
        <x:v>Routine</x:v>
      </x:c>
      <x:c r="AB875" s="1" t="str">
        <x:f aca="0">IF(W875&gt;=85,"Passes score threshold only","Below score threshold")</x:f>
        <x:v>Passes score threshold only</x:v>
      </x:c>
      <x:c r="AC875" s="12" t="n">
        <x:v>1</x:v>
      </x:c>
      <x:c r="AD875" s="12"/>
      <x:c r="AE875" s="12" t="n">
        <x:v>693</x:v>
      </x:c>
    </x:row>
    <x:row r="876" ht="15" hidden="0" customHeight="1">
      <x:c r="A876" s="1" t="s">
        <x:v>1531</x:v>
      </x:c>
      <x:c r="B876" s="1" t="s">
        <x:v>1915</x:v>
      </x:c>
      <x:c r="C876" s="1" t="s">
        <x:v>1902</x:v>
      </x:c>
      <x:c r="D876" s="1" t="s">
        <x:v>1911</x:v>
      </x:c>
      <x:c r="E876" s="1" t="n">
        <x:v>2.83</x:v>
      </x:c>
      <x:c r="F876" s="1" t="n">
        <x:v>62</x:v>
      </x:c>
      <x:c r="G876" s="1" t="n">
        <x:v>0</x:v>
      </x:c>
      <x:c r="H876" s="1" t="n">
        <x:v>0</x:v>
      </x:c>
      <x:c r="I876" s="1" t="n">
        <x:v>0</x:v>
      </x:c>
      <x:c r="J876" s="1" t="n">
        <x:v>0</x:v>
      </x:c>
      <x:c r="K876" s="1" t="n">
        <x:v>0</x:v>
      </x:c>
      <x:c r="L876" s="1" t="n">
        <x:v>626</x:v>
      </x:c>
      <x:c r="M876" s="1" t="n">
        <x:v>0</x:v>
      </x:c>
      <x:c r="N876" s="1" t="n">
        <x:v>0</x:v>
      </x:c>
      <x:c r="O876" s="1" t="n">
        <x:v>1</x:v>
      </x:c>
      <x:c r="P876" s="1" t="n">
        <x:v>0</x:v>
      </x:c>
      <x:c r="Q876" s="1" t="n">
        <x:v>17</x:v>
      </x:c>
      <x:c r="R876" s="1" t="n">
        <x:v>1</x:v>
      </x:c>
      <x:c r="S876" s="1" t="n">
        <x:v>0</x:v>
      </x:c>
      <x:c r="T876" s="1" t="n">
        <x:v>4</x:v>
      </x:c>
      <x:c r="U876" s="1" t="s">
        <x:v>1907</x:v>
      </x:c>
      <x:c r="V876" s="15" t="n">
        <x:v>33295.8</x:v>
      </x:c>
      <x:c r="W876" s="1" t="n">
        <x:v>97.7</x:v>
      </x:c>
      <x:c r="X876" s="1" t="n">
        <x:v>0</x:v>
      </x:c>
      <x:c r="Y876" s="1" t="n">
        <x:v>0</x:v>
      </x:c>
      <x:c r="Z876" s="16" t="n">
        <x:f aca="0">MIN(100,ROUND(MIN(1,E876/10)*15+MIN(1,G876/120)*15+MIN(1,H876/3)*12+MIN(1,J876/2)*10+MIN(1,K876/60)*10+MIN(1,O876/2)*10+MIN(1,P876/2)*8+MIN(1,R876/12)*7+MIN(1,S876/4)*5+MIN(1,T876/8)*3+IF(U876="Unsupported",3,IF(U876="Limited Support",1,0))+IF(C876="Critical",2,IF(C876="High",1,0)),0))</x:f>
        <x:v>14</x:v>
      </x:c>
      <x:c r="AA876" s="1" t="str">
        <x:f aca="0">IF(Z876&gt;=70,"Critical",IF(Z876&gt;=50,"High",IF(Z876&gt;=30,"Medium","Routine")))</x:f>
        <x:v>Routine</x:v>
      </x:c>
      <x:c r="AB876" s="1" t="str">
        <x:f aca="0">IF(W876&gt;=85,"Passes score threshold only","Below score threshold")</x:f>
        <x:v>Passes score threshold only</x:v>
      </x:c>
      <x:c r="AC876" s="12" t="n">
        <x:v>1</x:v>
      </x:c>
      <x:c r="AD876" s="12"/>
      <x:c r="AE876" s="12" t="n">
        <x:v>626</x:v>
      </x:c>
    </x:row>
    <x:row r="877" ht="15" hidden="0" customHeight="1">
      <x:c r="A877" s="1" t="s">
        <x:v>1532</x:v>
      </x:c>
      <x:c r="B877" s="1" t="s">
        <x:v>1866</x:v>
      </x:c>
      <x:c r="C877" s="1" t="s">
        <x:v>1872</x:v>
      </x:c>
      <x:c r="D877" s="1" t="s">
        <x:v>1891</x:v>
      </x:c>
      <x:c r="E877" s="1" t="n">
        <x:v>8.24</x:v>
      </x:c>
      <x:c r="F877" s="1" t="n">
        <x:v>64.1</x:v>
      </x:c>
      <x:c r="G877" s="1" t="n">
        <x:v>0</x:v>
      </x:c>
      <x:c r="H877" s="1" t="n">
        <x:v>0</x:v>
      </x:c>
      <x:c r="I877" s="1" t="n">
        <x:v>0</x:v>
      </x:c>
      <x:c r="J877" s="1" t="n">
        <x:v>0</x:v>
      </x:c>
      <x:c r="K877" s="1" t="n">
        <x:v>0</x:v>
      </x:c>
      <x:c r="L877" s="1" t="n">
        <x:v>109</x:v>
      </x:c>
      <x:c r="M877" s="1" t="n">
        <x:v>0</x:v>
      </x:c>
      <x:c r="N877" s="1" t="n">
        <x:v>0</x:v>
      </x:c>
      <x:c r="O877" s="1" t="n">
        <x:v>0</x:v>
      </x:c>
      <x:c r="P877" s="1" t="n">
        <x:v>0</x:v>
      </x:c>
      <x:c r="Q877" s="1" t="n">
        <x:v>25</x:v>
      </x:c>
      <x:c r="R877" s="1" t="n">
        <x:v>3</x:v>
      </x:c>
      <x:c r="S877" s="1" t="n">
        <x:v>0.46</x:v>
      </x:c>
      <x:c r="T877" s="1" t="n">
        <x:v>1</x:v>
      </x:c>
      <x:c r="U877" s="1" t="s">
        <x:v>1884</x:v>
      </x:c>
      <x:c r="V877" s="15" t="n">
        <x:v>50211.32</x:v>
      </x:c>
      <x:c r="W877" s="1" t="n">
        <x:v>93.9</x:v>
      </x:c>
      <x:c r="X877" s="1" t="n">
        <x:v>0</x:v>
      </x:c>
      <x:c r="Y877" s="1" t="n">
        <x:v>0</x:v>
      </x:c>
      <x:c r="Z877" s="16" t="n">
        <x:f aca="0">MIN(100,ROUND(MIN(1,E877/10)*15+MIN(1,G877/120)*15+MIN(1,H877/3)*12+MIN(1,J877/2)*10+MIN(1,K877/60)*10+MIN(1,O877/2)*10+MIN(1,P877/2)*8+MIN(1,R877/12)*7+MIN(1,S877/4)*5+MIN(1,T877/8)*3+IF(U877="Unsupported",3,IF(U877="Limited Support",1,0))+IF(C877="Critical",2,IF(C877="High",1,0)),0))</x:f>
        <x:v>15</x:v>
      </x:c>
      <x:c r="AA877" s="1" t="str">
        <x:f aca="0">IF(Z877&gt;=70,"Critical",IF(Z877&gt;=50,"High",IF(Z877&gt;=30,"Medium","Routine")))</x:f>
        <x:v>Routine</x:v>
      </x:c>
      <x:c r="AB877" s="1" t="str">
        <x:f aca="0">IF(W877&gt;=85,"Passes score threshold only","Below score threshold")</x:f>
        <x:v>Passes score threshold only</x:v>
      </x:c>
      <x:c r="AC877" s="12" t="n">
        <x:v>3</x:v>
      </x:c>
      <x:c r="AD877" s="12" t="n">
        <x:v>109</x:v>
      </x:c>
      <x:c r="AE877" s="12" t="n">
        <x:v>613</x:v>
      </x:c>
    </x:row>
    <x:row r="878" ht="15" hidden="0" customHeight="1">
      <x:c r="A878" s="1" t="s">
        <x:v>1533</x:v>
      </x:c>
      <x:c r="B878" s="1" t="s">
        <x:v>2010</x:v>
      </x:c>
      <x:c r="C878" s="1" t="s">
        <x:v>1893</x:v>
      </x:c>
      <x:c r="D878" s="1" t="s">
        <x:v>1870</x:v>
      </x:c>
      <x:c r="E878" s="1" t="n">
        <x:v>6.81</x:v>
      </x:c>
      <x:c r="F878" s="1" t="n">
        <x:v>76.1</x:v>
      </x:c>
      <x:c r="G878" s="1" t="n">
        <x:v>0</x:v>
      </x:c>
      <x:c r="H878" s="1" t="n">
        <x:v>0</x:v>
      </x:c>
      <x:c r="I878" s="1" t="n">
        <x:v>1</x:v>
      </x:c>
      <x:c r="J878" s="1" t="n">
        <x:v>0</x:v>
      </x:c>
      <x:c r="K878" s="1" t="n">
        <x:v>0</x:v>
      </x:c>
      <x:c r="L878" s="1" t="n">
        <x:v>545</x:v>
      </x:c>
      <x:c r="M878" s="1" t="n">
        <x:v>2.6</x:v>
      </x:c>
      <x:c r="N878" s="1" t="n">
        <x:v>0</x:v>
      </x:c>
      <x:c r="O878" s="1" t="n">
        <x:v>1</x:v>
      </x:c>
      <x:c r="P878" s="1" t="n">
        <x:v>0</x:v>
      </x:c>
      <x:c r="Q878" s="1" t="n">
        <x:v>33</x:v>
      </x:c>
      <x:c r="R878" s="1" t="n">
        <x:v>2</x:v>
      </x:c>
      <x:c r="S878" s="1" t="n">
        <x:v>1.49</x:v>
      </x:c>
      <x:c r="T878" s="1" t="n">
        <x:v>1</x:v>
      </x:c>
      <x:c r="U878" s="1" t="s">
        <x:v>1884</x:v>
      </x:c>
      <x:c r="V878" s="15" t="n">
        <x:v>2693.91</x:v>
      </x:c>
      <x:c r="W878" s="1" t="n">
        <x:v>100</x:v>
      </x:c>
      <x:c r="X878" s="1" t="n">
        <x:v>0</x:v>
      </x:c>
      <x:c r="Y878" s="1" t="n">
        <x:v>0</x:v>
      </x:c>
      <x:c r="Z878" s="16" t="n">
        <x:f aca="0">MIN(100,ROUND(MIN(1,E878/10)*15+MIN(1,G878/120)*15+MIN(1,H878/3)*12+MIN(1,J878/2)*10+MIN(1,K878/60)*10+MIN(1,O878/2)*10+MIN(1,P878/2)*8+MIN(1,R878/12)*7+MIN(1,S878/4)*5+MIN(1,T878/8)*3+IF(U878="Unsupported",3,IF(U878="Limited Support",1,0))+IF(C878="Critical",2,IF(C878="High",1,0)),0))</x:f>
        <x:v>20</x:v>
      </x:c>
      <x:c r="AA878" s="1" t="str">
        <x:f aca="0">IF(Z878&gt;=70,"Critical",IF(Z878&gt;=50,"High",IF(Z878&gt;=30,"Medium","Routine")))</x:f>
        <x:v>Routine</x:v>
      </x:c>
      <x:c r="AB878" s="1" t="str">
        <x:f aca="0">IF(W878&gt;=85,"Passes score threshold only","Below score threshold")</x:f>
        <x:v>Passes score threshold only</x:v>
      </x:c>
      <x:c r="AC878" s="12" t="n">
        <x:v>2</x:v>
      </x:c>
      <x:c r="AD878" s="12" t="n">
        <x:v>545</x:v>
      </x:c>
      <x:c r="AE878" s="12" t="n">
        <x:v>164</x:v>
      </x:c>
    </x:row>
    <x:row r="879" ht="15" hidden="0" customHeight="1">
      <x:c r="A879" s="1" t="s">
        <x:v>1534</x:v>
      </x:c>
      <x:c r="B879" s="1" t="s">
        <x:v>1888</x:v>
      </x:c>
      <x:c r="C879" s="1" t="s">
        <x:v>1902</x:v>
      </x:c>
      <x:c r="D879" s="1" t="s">
        <x:v>1870</x:v>
      </x:c>
      <x:c r="E879" s="1" t="n">
        <x:v>1.47</x:v>
      </x:c>
      <x:c r="F879" s="1" t="n">
        <x:v>68.8</x:v>
      </x:c>
      <x:c r="G879" s="1" t="n">
        <x:v>0</x:v>
      </x:c>
      <x:c r="H879" s="1" t="n">
        <x:v>0</x:v>
      </x:c>
      <x:c r="I879" s="1" t="n">
        <x:v>0</x:v>
      </x:c>
      <x:c r="J879" s="1" t="n">
        <x:v>0</x:v>
      </x:c>
      <x:c r="K879" s="1" t="n">
        <x:v>0</x:v>
      </x:c>
      <x:c r="L879" s="1" t="n">
        <x:v>999</x:v>
      </x:c>
      <x:c r="M879" s="1" t="n">
        <x:v>0</x:v>
      </x:c>
      <x:c r="N879" s="1" t="n">
        <x:v>0</x:v>
      </x:c>
      <x:c r="O879" s="1" t="n">
        <x:v>0</x:v>
      </x:c>
      <x:c r="P879" s="1" t="n">
        <x:v>0</x:v>
      </x:c>
      <x:c r="Q879" s="1" t="n">
        <x:v>13</x:v>
      </x:c>
      <x:c r="R879" s="1" t="n">
        <x:v>0</x:v>
      </x:c>
      <x:c r="S879" s="1" t="n">
        <x:v>0.35</x:v>
      </x:c>
      <x:c r="T879" s="1" t="n">
        <x:v>2</x:v>
      </x:c>
      <x:c r="U879" s="1" t="s">
        <x:v>1884</x:v>
      </x:c>
      <x:c r="V879" s="15" t="n">
        <x:v>3971.78</x:v>
      </x:c>
      <x:c r="W879" s="1" t="n">
        <x:v>92.9</x:v>
      </x:c>
      <x:c r="X879" s="1" t="n">
        <x:v>0</x:v>
      </x:c>
      <x:c r="Y879" s="1" t="n">
        <x:v>0</x:v>
      </x:c>
      <x:c r="Z879" s="16" t="n">
        <x:f aca="0">MIN(100,ROUND(MIN(1,E879/10)*15+MIN(1,G879/120)*15+MIN(1,H879/3)*12+MIN(1,J879/2)*10+MIN(1,K879/60)*10+MIN(1,O879/2)*10+MIN(1,P879/2)*8+MIN(1,R879/12)*7+MIN(1,S879/4)*5+MIN(1,T879/8)*3+IF(U879="Unsupported",3,IF(U879="Limited Support",1,0))+IF(C879="Critical",2,IF(C879="High",1,0)),0))</x:f>
        <x:v>5</x:v>
      </x:c>
      <x:c r="AA879" s="1" t="str">
        <x:f aca="0">IF(Z879&gt;=70,"Critical",IF(Z879&gt;=50,"High",IF(Z879&gt;=30,"Medium","Routine")))</x:f>
        <x:v>Routine</x:v>
      </x:c>
      <x:c r="AB879" s="1" t="str">
        <x:f aca="0">IF(W879&gt;=85,"Passes score threshold only","Below score threshold")</x:f>
        <x:v>Passes score threshold only</x:v>
      </x:c>
      <x:c r="AC879" s="12" t="n">
        <x:v>0</x:v>
      </x:c>
      <x:c r="AD879" s="12"/>
      <x:c r="AE879" s="12"/>
    </x:row>
    <x:row r="880" ht="15" hidden="0" customHeight="1">
      <x:c r="A880" s="1" t="s">
        <x:v>4198</x:v>
      </x:c>
      <x:c r="B880" s="1" t="s">
        <x:v>1945</x:v>
      </x:c>
      <x:c r="C880" s="1" t="s">
        <x:v>1893</x:v>
      </x:c>
      <x:c r="D880" s="1" t="s">
        <x:v>1891</x:v>
      </x:c>
      <x:c r="E880" s="1" t="n">
        <x:v>7.09</x:v>
      </x:c>
      <x:c r="F880" s="1" t="n">
        <x:v>70.9</x:v>
      </x:c>
      <x:c r="G880" s="1" t="n">
        <x:v>196</x:v>
      </x:c>
      <x:c r="H880" s="1" t="n">
        <x:v>0</x:v>
      </x:c>
      <x:c r="I880" s="1" t="n">
        <x:v>1</x:v>
      </x:c>
      <x:c r="J880" s="1" t="n">
        <x:v>0</x:v>
      </x:c>
      <x:c r="K880" s="1" t="n">
        <x:v>0</x:v>
      </x:c>
      <x:c r="L880" s="1" t="n">
        <x:v>513</x:v>
      </x:c>
      <x:c r="M880" s="1" t="n">
        <x:v>0.7</x:v>
      </x:c>
      <x:c r="N880" s="1" t="n">
        <x:v>0</x:v>
      </x:c>
      <x:c r="O880" s="1" t="n">
        <x:v>0</x:v>
      </x:c>
      <x:c r="P880" s="1" t="n">
        <x:v>0</x:v>
      </x:c>
      <x:c r="Q880" s="1" t="n">
        <x:v>14</x:v>
      </x:c>
      <x:c r="R880" s="1" t="n">
        <x:v>4</x:v>
      </x:c>
      <x:c r="S880" s="1" t="n">
        <x:v>1.08</x:v>
      </x:c>
      <x:c r="T880" s="1" t="n">
        <x:v>3</x:v>
      </x:c>
      <x:c r="U880" s="1" t="s">
        <x:v>1884</x:v>
      </x:c>
      <x:c r="V880" s="15" t="n">
        <x:v>2333.84</x:v>
      </x:c>
      <x:c r="W880" s="1" t="n">
        <x:v>100</x:v>
      </x:c>
      <x:c r="X880" s="1" t="n">
        <x:v>0</x:v>
      </x:c>
      <x:c r="Y880" s="1" t="n">
        <x:v>0</x:v>
      </x:c>
      <x:c r="Z880" s="16" t="n">
        <x:f aca="0">MIN(100,ROUND(MIN(1,E880/10)*15+MIN(1,G880/120)*15+MIN(1,H880/3)*12+MIN(1,J880/2)*10+MIN(1,K880/60)*10+MIN(1,O880/2)*10+MIN(1,P880/2)*8+MIN(1,R880/12)*7+MIN(1,S880/4)*5+MIN(1,T880/8)*3+IF(U880="Unsupported",3,IF(U880="Limited Support",1,0))+IF(C880="Critical",2,IF(C880="High",1,0)),0))</x:f>
        <x:v>31</x:v>
      </x:c>
      <x:c r="AA880" s="1" t="str">
        <x:f aca="0">IF(Z880&gt;=70,"Critical",IF(Z880&gt;=50,"High",IF(Z880&gt;=30,"Medium","Routine")))</x:f>
        <x:v>Medium</x:v>
      </x:c>
      <x:c r="AB880" s="1" t="str">
        <x:f aca="0">IF(W880&gt;=85,"Passes score threshold only","Below score threshold")</x:f>
        <x:v>Passes score threshold only</x:v>
      </x:c>
      <x:c r="AC880" s="12" t="n">
        <x:v>2</x:v>
      </x:c>
      <x:c r="AD880" s="12" t="n">
        <x:v>513</x:v>
      </x:c>
      <x:c r="AE880" s="12" t="n">
        <x:v>241</x:v>
      </x:c>
    </x:row>
    <x:row r="881" ht="15" hidden="0" customHeight="1">
      <x:c r="A881" s="1" t="s">
        <x:v>4201</x:v>
      </x:c>
      <x:c r="B881" s="1" t="s">
        <x:v>1897</x:v>
      </x:c>
      <x:c r="C881" s="1" t="s">
        <x:v>1902</x:v>
      </x:c>
      <x:c r="D881" s="1" t="s">
        <x:v>1891</x:v>
      </x:c>
      <x:c r="E881" s="1" t="n">
        <x:v>4.57</x:v>
      </x:c>
      <x:c r="F881" s="1" t="n">
        <x:v>22.2</x:v>
      </x:c>
      <x:c r="G881" s="1" t="n">
        <x:v>65</x:v>
      </x:c>
      <x:c r="H881" s="1" t="n">
        <x:v>1</x:v>
      </x:c>
      <x:c r="I881" s="1" t="n">
        <x:v>1</x:v>
      </x:c>
      <x:c r="J881" s="1" t="n">
        <x:v>0</x:v>
      </x:c>
      <x:c r="K881" s="1" t="n">
        <x:v>7.9</x:v>
      </x:c>
      <x:c r="L881" s="1" t="n">
        <x:v>82</x:v>
      </x:c>
      <x:c r="M881" s="1" t="n">
        <x:v>1.2</x:v>
      </x:c>
      <x:c r="N881" s="1" t="n">
        <x:v>1</x:v>
      </x:c>
      <x:c r="O881" s="1" t="n">
        <x:v>1</x:v>
      </x:c>
      <x:c r="P881" s="1" t="n">
        <x:v>0</x:v>
      </x:c>
      <x:c r="Q881" s="1" t="n">
        <x:v>6</x:v>
      </x:c>
      <x:c r="R881" s="1" t="n">
        <x:v>0</x:v>
      </x:c>
      <x:c r="S881" s="1" t="n">
        <x:v>0.28</x:v>
      </x:c>
      <x:c r="T881" s="1" t="n">
        <x:v>3</x:v>
      </x:c>
      <x:c r="U881" s="1" t="s">
        <x:v>1884</x:v>
      </x:c>
      <x:c r="V881" s="15" t="n">
        <x:v>13449.01</x:v>
      </x:c>
      <x:c r="W881" s="1" t="n">
        <x:v>95.2</x:v>
      </x:c>
      <x:c r="X881" s="1" t="n">
        <x:v>0</x:v>
      </x:c>
      <x:c r="Y881" s="1" t="n">
        <x:v>0</x:v>
      </x:c>
      <x:c r="Z881" s="16" t="n">
        <x:f aca="0">MIN(100,ROUND(MIN(1,E881/10)*15+MIN(1,G881/120)*15+MIN(1,H881/3)*12+MIN(1,J881/2)*10+MIN(1,K881/60)*10+MIN(1,O881/2)*10+MIN(1,P881/2)*8+MIN(1,R881/12)*7+MIN(1,S881/4)*5+MIN(1,T881/8)*3+IF(U881="Unsupported",3,IF(U881="Limited Support",1,0))+IF(C881="Critical",2,IF(C881="High",1,0)),0))</x:f>
        <x:v>29</x:v>
      </x:c>
      <x:c r="AA881" s="1" t="str">
        <x:f aca="0">IF(Z881&gt;=70,"Critical",IF(Z881&gt;=50,"High",IF(Z881&gt;=30,"Medium","Routine")))</x:f>
        <x:v>Routine</x:v>
      </x:c>
      <x:c r="AB881" s="1" t="str">
        <x:f aca="0">IF(W881&gt;=85,"Passes score threshold only","Below score threshold")</x:f>
        <x:v>Passes score threshold only</x:v>
      </x:c>
      <x:c r="AC881" s="12" t="n">
        <x:v>1</x:v>
      </x:c>
      <x:c r="AD881" s="12"/>
      <x:c r="AE881" s="12" t="n">
        <x:v>82</x:v>
      </x:c>
    </x:row>
    <x:row r="882" ht="15" hidden="0" customHeight="1">
      <x:c r="A882" s="1" t="s">
        <x:v>1535</x:v>
      </x:c>
      <x:c r="B882" s="1" t="s">
        <x:v>1888</x:v>
      </x:c>
      <x:c r="C882" s="1" t="s">
        <x:v>1902</x:v>
      </x:c>
      <x:c r="D882" s="1" t="s">
        <x:v>1891</x:v>
      </x:c>
      <x:c r="E882" s="1" t="n">
        <x:v>2.68</x:v>
      </x:c>
      <x:c r="F882" s="1" t="n">
        <x:v>74.1</x:v>
      </x:c>
      <x:c r="G882" s="1" t="n">
        <x:v>0</x:v>
      </x:c>
      <x:c r="H882" s="1" t="n">
        <x:v>1</x:v>
      </x:c>
      <x:c r="I882" s="1" t="n">
        <x:v>2</x:v>
      </x:c>
      <x:c r="J882" s="1" t="n">
        <x:v>0</x:v>
      </x:c>
      <x:c r="K882" s="1" t="n">
        <x:v>10.6</x:v>
      </x:c>
      <x:c r="L882" s="1" t="n">
        <x:v>210</x:v>
      </x:c>
      <x:c r="M882" s="1" t="n">
        <x:v>2.8</x:v>
      </x:c>
      <x:c r="N882" s="1" t="n">
        <x:v>2</x:v>
      </x:c>
      <x:c r="O882" s="1" t="n">
        <x:v>1</x:v>
      </x:c>
      <x:c r="P882" s="1" t="n">
        <x:v>0</x:v>
      </x:c>
      <x:c r="Q882" s="1" t="n">
        <x:v>23</x:v>
      </x:c>
      <x:c r="R882" s="1" t="n">
        <x:v>2</x:v>
      </x:c>
      <x:c r="S882" s="1" t="n">
        <x:v>0</x:v>
      </x:c>
      <x:c r="T882" s="1" t="n">
        <x:v>2</x:v>
      </x:c>
      <x:c r="U882" s="1" t="s">
        <x:v>1884</x:v>
      </x:c>
      <x:c r="V882" s="15" t="n">
        <x:v>4312.24</x:v>
      </x:c>
      <x:c r="W882" s="1" t="n">
        <x:v>95</x:v>
      </x:c>
      <x:c r="X882" s="1" t="n">
        <x:v>0</x:v>
      </x:c>
      <x:c r="Y882" s="1" t="n">
        <x:v>0</x:v>
      </x:c>
      <x:c r="Z882" s="16" t="n">
        <x:f aca="0">MIN(100,ROUND(MIN(1,E882/10)*15+MIN(1,G882/120)*15+MIN(1,H882/3)*12+MIN(1,J882/2)*10+MIN(1,K882/60)*10+MIN(1,O882/2)*10+MIN(1,P882/2)*8+MIN(1,R882/12)*7+MIN(1,S882/4)*5+MIN(1,T882/8)*3+IF(U882="Unsupported",3,IF(U882="Limited Support",1,0))+IF(C882="Critical",2,IF(C882="High",1,0)),0))</x:f>
        <x:v>19</x:v>
      </x:c>
      <x:c r="AA882" s="1" t="str">
        <x:f aca="0">IF(Z882&gt;=70,"Critical",IF(Z882&gt;=50,"High",IF(Z882&gt;=30,"Medium","Routine")))</x:f>
        <x:v>Routine</x:v>
      </x:c>
      <x:c r="AB882" s="1" t="str">
        <x:f aca="0">IF(W882&gt;=85,"Passes score threshold only","Below score threshold")</x:f>
        <x:v>Passes score threshold only</x:v>
      </x:c>
      <x:c r="AC882" s="12" t="n">
        <x:v>3</x:v>
      </x:c>
      <x:c r="AD882" s="12" t="n">
        <x:v>210</x:v>
      </x:c>
      <x:c r="AE882" s="12" t="n">
        <x:v>31</x:v>
      </x:c>
    </x:row>
    <x:row r="883" ht="15" hidden="0" customHeight="1">
      <x:c r="A883" s="1" t="s">
        <x:v>4206</x:v>
      </x:c>
      <x:c r="B883" s="1" t="s">
        <x:v>1949</x:v>
      </x:c>
      <x:c r="C883" s="1" t="s">
        <x:v>1893</x:v>
      </x:c>
      <x:c r="D883" s="1" t="s">
        <x:v>1911</x:v>
      </x:c>
      <x:c r="E883" s="1" t="n">
        <x:v>5.22</x:v>
      </x:c>
      <x:c r="F883" s="1" t="n">
        <x:v>42.7</x:v>
      </x:c>
      <x:c r="G883" s="1" t="n">
        <x:v>0</x:v>
      </x:c>
      <x:c r="H883" s="1" t="n">
        <x:v>0</x:v>
      </x:c>
      <x:c r="I883" s="1" t="n">
        <x:v>1</x:v>
      </x:c>
      <x:c r="J883" s="1" t="n">
        <x:v>0</x:v>
      </x:c>
      <x:c r="K883" s="1" t="n">
        <x:v>0</x:v>
      </x:c>
      <x:c r="L883" s="1" t="n">
        <x:v>263</x:v>
      </x:c>
      <x:c r="M883" s="1" t="n">
        <x:v>2.8</x:v>
      </x:c>
      <x:c r="N883" s="1" t="n">
        <x:v>0</x:v>
      </x:c>
      <x:c r="O883" s="1" t="n">
        <x:v>0</x:v>
      </x:c>
      <x:c r="P883" s="1" t="n">
        <x:v>0</x:v>
      </x:c>
      <x:c r="Q883" s="1" t="n">
        <x:v>7</x:v>
      </x:c>
      <x:c r="R883" s="1" t="n">
        <x:v>0</x:v>
      </x:c>
      <x:c r="S883" s="1" t="n">
        <x:v>0</x:v>
      </x:c>
      <x:c r="T883" s="1" t="n">
        <x:v>1</x:v>
      </x:c>
      <x:c r="U883" s="1" t="s">
        <x:v>1884</x:v>
      </x:c>
      <x:c r="V883" s="15" t="n">
        <x:v>19913.62</x:v>
      </x:c>
      <x:c r="W883" s="1" t="n">
        <x:v>97.5</x:v>
      </x:c>
      <x:c r="X883" s="1" t="n">
        <x:v>0</x:v>
      </x:c>
      <x:c r="Y883" s="1" t="n">
        <x:v>0</x:v>
      </x:c>
      <x:c r="Z883" s="16" t="n">
        <x:f aca="0">MIN(100,ROUND(MIN(1,E883/10)*15+MIN(1,G883/120)*15+MIN(1,H883/3)*12+MIN(1,J883/2)*10+MIN(1,K883/60)*10+MIN(1,O883/2)*10+MIN(1,P883/2)*8+MIN(1,R883/12)*7+MIN(1,S883/4)*5+MIN(1,T883/8)*3+IF(U883="Unsupported",3,IF(U883="Limited Support",1,0))+IF(C883="Critical",2,IF(C883="High",1,0)),0))</x:f>
        <x:v>9</x:v>
      </x:c>
      <x:c r="AA883" s="1" t="str">
        <x:f aca="0">IF(Z883&gt;=70,"Critical",IF(Z883&gt;=50,"High",IF(Z883&gt;=30,"Medium","Routine")))</x:f>
        <x:v>Routine</x:v>
      </x:c>
      <x:c r="AB883" s="1" t="str">
        <x:f aca="0">IF(W883&gt;=85,"Passes score threshold only","Below score threshold")</x:f>
        <x:v>Passes score threshold only</x:v>
      </x:c>
      <x:c r="AC883" s="12" t="n">
        <x:v>1</x:v>
      </x:c>
      <x:c r="AD883" s="12"/>
      <x:c r="AE883" s="12" t="n">
        <x:v>263</x:v>
      </x:c>
    </x:row>
    <x:row r="884" ht="15" hidden="0" customHeight="1">
      <x:c r="A884" s="1" t="s">
        <x:v>4209</x:v>
      </x:c>
      <x:c r="B884" s="1" t="s">
        <x:v>1879</x:v>
      </x:c>
      <x:c r="C884" s="1" t="s">
        <x:v>1872</x:v>
      </x:c>
      <x:c r="D884" s="1" t="s">
        <x:v>1891</x:v>
      </x:c>
      <x:c r="E884" s="1" t="n">
        <x:v>3.98</x:v>
      </x:c>
      <x:c r="F884" s="1" t="n">
        <x:v>50.6</x:v>
      </x:c>
      <x:c r="G884" s="1" t="n">
        <x:v>0</x:v>
      </x:c>
      <x:c r="H884" s="1" t="n">
        <x:v>0</x:v>
      </x:c>
      <x:c r="I884" s="1" t="n">
        <x:v>0</x:v>
      </x:c>
      <x:c r="J884" s="1" t="n">
        <x:v>0</x:v>
      </x:c>
      <x:c r="K884" s="1" t="n">
        <x:v>0</x:v>
      </x:c>
      <x:c r="L884" s="1" t="n">
        <x:v>257</x:v>
      </x:c>
      <x:c r="M884" s="1" t="n">
        <x:v>0</x:v>
      </x:c>
      <x:c r="N884" s="1" t="n">
        <x:v>0</x:v>
      </x:c>
      <x:c r="O884" s="1" t="n">
        <x:v>0</x:v>
      </x:c>
      <x:c r="P884" s="1" t="n">
        <x:v>0</x:v>
      </x:c>
      <x:c r="Q884" s="1" t="n">
        <x:v>9</x:v>
      </x:c>
      <x:c r="R884" s="1" t="n">
        <x:v>1</x:v>
      </x:c>
      <x:c r="S884" s="1" t="n">
        <x:v>0.28</x:v>
      </x:c>
      <x:c r="T884" s="1" t="n">
        <x:v>1</x:v>
      </x:c>
      <x:c r="U884" s="1" t="s">
        <x:v>1907</x:v>
      </x:c>
      <x:c r="V884" s="15" t="n">
        <x:v>1693</x:v>
      </x:c>
      <x:c r="W884" s="1" t="n">
        <x:v>93.9</x:v>
      </x:c>
      <x:c r="X884" s="1" t="n">
        <x:v>0</x:v>
      </x:c>
      <x:c r="Y884" s="1" t="n">
        <x:v>0</x:v>
      </x:c>
      <x:c r="Z884" s="16" t="n">
        <x:f aca="0">MIN(100,ROUND(MIN(1,E884/10)*15+MIN(1,G884/120)*15+MIN(1,H884/3)*12+MIN(1,J884/2)*10+MIN(1,K884/60)*10+MIN(1,O884/2)*10+MIN(1,P884/2)*8+MIN(1,R884/12)*7+MIN(1,S884/4)*5+MIN(1,T884/8)*3+IF(U884="Unsupported",3,IF(U884="Limited Support",1,0))+IF(C884="Critical",2,IF(C884="High",1,0)),0))</x:f>
        <x:v>8</x:v>
      </x:c>
      <x:c r="AA884" s="1" t="str">
        <x:f aca="0">IF(Z884&gt;=70,"Critical",IF(Z884&gt;=50,"High",IF(Z884&gt;=30,"Medium","Routine")))</x:f>
        <x:v>Routine</x:v>
      </x:c>
      <x:c r="AB884" s="1" t="str">
        <x:f aca="0">IF(W884&gt;=85,"Passes score threshold only","Below score threshold")</x:f>
        <x:v>Passes score threshold only</x:v>
      </x:c>
      <x:c r="AC884" s="12" t="n">
        <x:v>2</x:v>
      </x:c>
      <x:c r="AD884" s="12" t="n">
        <x:v>257</x:v>
      </x:c>
      <x:c r="AE884" s="12" t="n">
        <x:v>529</x:v>
      </x:c>
    </x:row>
    <x:row r="885" ht="15" hidden="0" customHeight="1">
      <x:c r="A885" s="1" t="s">
        <x:v>1536</x:v>
      </x:c>
      <x:c r="B885" s="1" t="s">
        <x:v>1888</x:v>
      </x:c>
      <x:c r="C885" s="1" t="s">
        <x:v>1902</x:v>
      </x:c>
      <x:c r="D885" s="1" t="s">
        <x:v>1891</x:v>
      </x:c>
      <x:c r="E885" s="1" t="n">
        <x:v>0.76</x:v>
      </x:c>
      <x:c r="F885" s="1" t="n">
        <x:v>74.1</x:v>
      </x:c>
      <x:c r="G885" s="1" t="n">
        <x:v>0</x:v>
      </x:c>
      <x:c r="H885" s="1" t="n">
        <x:v>1</x:v>
      </x:c>
      <x:c r="I885" s="1" t="n">
        <x:v>2</x:v>
      </x:c>
      <x:c r="J885" s="1" t="n">
        <x:v>0</x:v>
      </x:c>
      <x:c r="K885" s="1" t="n">
        <x:v>3.5</x:v>
      </x:c>
      <x:c r="L885" s="1" t="n">
        <x:v>215</x:v>
      </x:c>
      <x:c r="M885" s="1" t="n">
        <x:v>1.8</x:v>
      </x:c>
      <x:c r="N885" s="1" t="n">
        <x:v>0</x:v>
      </x:c>
      <x:c r="O885" s="1" t="n">
        <x:v>0</x:v>
      </x:c>
      <x:c r="P885" s="1" t="n">
        <x:v>0</x:v>
      </x:c>
      <x:c r="Q885" s="1" t="n">
        <x:v>12</x:v>
      </x:c>
      <x:c r="R885" s="1" t="n">
        <x:v>0</x:v>
      </x:c>
      <x:c r="S885" s="1" t="n">
        <x:v>0.55</x:v>
      </x:c>
      <x:c r="T885" s="1" t="n">
        <x:v>1</x:v>
      </x:c>
      <x:c r="U885" s="1" t="s">
        <x:v>1884</x:v>
      </x:c>
      <x:c r="V885" s="15" t="n">
        <x:v>4015.64</x:v>
      </x:c>
      <x:c r="W885" s="1" t="n">
        <x:v>95.8</x:v>
      </x:c>
      <x:c r="X885" s="1" t="n">
        <x:v>0</x:v>
      </x:c>
      <x:c r="Y885" s="1" t="n">
        <x:v>1</x:v>
      </x:c>
      <x:c r="Z885" s="16" t="n">
        <x:f aca="0">MIN(100,ROUND(MIN(1,E885/10)*15+MIN(1,G885/120)*15+MIN(1,H885/3)*12+MIN(1,J885/2)*10+MIN(1,K885/60)*10+MIN(1,O885/2)*10+MIN(1,P885/2)*8+MIN(1,R885/12)*7+MIN(1,S885/4)*5+MIN(1,T885/8)*3+IF(U885="Unsupported",3,IF(U885="Limited Support",1,0))+IF(C885="Critical",2,IF(C885="High",1,0)),0))</x:f>
        <x:v>9</x:v>
      </x:c>
      <x:c r="AA885" s="1" t="str">
        <x:f aca="0">IF(Z885&gt;=70,"Critical",IF(Z885&gt;=50,"High",IF(Z885&gt;=30,"Medium","Routine")))</x:f>
        <x:v>Routine</x:v>
      </x:c>
      <x:c r="AB885" s="1" t="str">
        <x:f aca="0">IF(W885&gt;=85,"Passes score threshold only","Below score threshold")</x:f>
        <x:v>Passes score threshold only</x:v>
      </x:c>
      <x:c r="AC885" s="12" t="n">
        <x:v>2</x:v>
      </x:c>
      <x:c r="AD885" s="12" t="n">
        <x:v>215</x:v>
      </x:c>
      <x:c r="AE885" s="12" t="n">
        <x:v>21</x:v>
      </x:c>
    </x:row>
    <x:row r="886" ht="15" hidden="0" customHeight="1">
      <x:c r="A886" s="1" t="s">
        <x:v>1539</x:v>
      </x:c>
      <x:c r="B886" s="1" t="s">
        <x:v>1866</x:v>
      </x:c>
      <x:c r="C886" s="1" t="s">
        <x:v>1872</x:v>
      </x:c>
      <x:c r="D886" s="1" t="s">
        <x:v>1870</x:v>
      </x:c>
      <x:c r="E886" s="1" t="n">
        <x:v>0.95</x:v>
      </x:c>
      <x:c r="F886" s="1" t="n">
        <x:v>60.1</x:v>
      </x:c>
      <x:c r="G886" s="1" t="n">
        <x:v>168</x:v>
      </x:c>
      <x:c r="H886" s="1" t="n">
        <x:v>0</x:v>
      </x:c>
      <x:c r="I886" s="1" t="n">
        <x:v>0</x:v>
      </x:c>
      <x:c r="J886" s="1" t="n">
        <x:v>0</x:v>
      </x:c>
      <x:c r="K886" s="1" t="n">
        <x:v>0</x:v>
      </x:c>
      <x:c r="L886" s="1" t="n">
        <x:v>999</x:v>
      </x:c>
      <x:c r="M886" s="1" t="n">
        <x:v>0</x:v>
      </x:c>
      <x:c r="N886" s="1" t="n">
        <x:v>0</x:v>
      </x:c>
      <x:c r="O886" s="1" t="n">
        <x:v>0</x:v>
      </x:c>
      <x:c r="P886" s="1" t="n">
        <x:v>0</x:v>
      </x:c>
      <x:c r="Q886" s="1" t="n">
        <x:v>15</x:v>
      </x:c>
      <x:c r="R886" s="1" t="n">
        <x:v>0</x:v>
      </x:c>
      <x:c r="S886" s="1" t="n">
        <x:v>0.2</x:v>
      </x:c>
      <x:c r="T886" s="1" t="n">
        <x:v>3</x:v>
      </x:c>
      <x:c r="U886" s="1" t="s">
        <x:v>1907</x:v>
      </x:c>
      <x:c r="V886" s="15" t="n">
        <x:v>57451.61</x:v>
      </x:c>
      <x:c r="W886" s="1" t="n">
        <x:v>95.6</x:v>
      </x:c>
      <x:c r="X886" s="1" t="n">
        <x:v>0</x:v>
      </x:c>
      <x:c r="Y886" s="1" t="n">
        <x:v>0</x:v>
      </x:c>
      <x:c r="Z886" s="16" t="n">
        <x:f aca="0">MIN(100,ROUND(MIN(1,E886/10)*15+MIN(1,G886/120)*15+MIN(1,H886/3)*12+MIN(1,J886/2)*10+MIN(1,K886/60)*10+MIN(1,O886/2)*10+MIN(1,P886/2)*8+MIN(1,R886/12)*7+MIN(1,S886/4)*5+MIN(1,T886/8)*3+IF(U886="Unsupported",3,IF(U886="Limited Support",1,0))+IF(C886="Critical",2,IF(C886="High",1,0)),0))</x:f>
        <x:v>19</x:v>
      </x:c>
      <x:c r="AA886" s="1" t="str">
        <x:f aca="0">IF(Z886&gt;=70,"Critical",IF(Z886&gt;=50,"High",IF(Z886&gt;=30,"Medium","Routine")))</x:f>
        <x:v>Routine</x:v>
      </x:c>
      <x:c r="AB886" s="1" t="str">
        <x:f aca="0">IF(W886&gt;=85,"Passes score threshold only","Below score threshold")</x:f>
        <x:v>Passes score threshold only</x:v>
      </x:c>
      <x:c r="AC886" s="12" t="n">
        <x:v>0</x:v>
      </x:c>
      <x:c r="AD886" s="12"/>
      <x:c r="AE886" s="12"/>
    </x:row>
    <x:row r="887" ht="15" hidden="0" customHeight="1">
      <x:c r="A887" s="1" t="s">
        <x:v>1540</x:v>
      </x:c>
      <x:c r="B887" s="1" t="s">
        <x:v>1879</x:v>
      </x:c>
      <x:c r="C887" s="1" t="s">
        <x:v>1872</x:v>
      </x:c>
      <x:c r="D887" s="1" t="s">
        <x:v>1911</x:v>
      </x:c>
      <x:c r="E887" s="1" t="n">
        <x:v>6.08</x:v>
      </x:c>
      <x:c r="F887" s="1" t="n">
        <x:v>48.5</x:v>
      </x:c>
      <x:c r="G887" s="1" t="n">
        <x:v>0</x:v>
      </x:c>
      <x:c r="H887" s="1" t="n">
        <x:v>0</x:v>
      </x:c>
      <x:c r="I887" s="1" t="n">
        <x:v>1</x:v>
      </x:c>
      <x:c r="J887" s="1" t="n">
        <x:v>0</x:v>
      </x:c>
      <x:c r="K887" s="1" t="n">
        <x:v>0</x:v>
      </x:c>
      <x:c r="L887" s="1" t="n">
        <x:v>190</x:v>
      </x:c>
      <x:c r="M887" s="1" t="n">
        <x:v>4.1</x:v>
      </x:c>
      <x:c r="N887" s="1" t="n">
        <x:v>0</x:v>
      </x:c>
      <x:c r="O887" s="1" t="n">
        <x:v>1</x:v>
      </x:c>
      <x:c r="P887" s="1" t="n">
        <x:v>0</x:v>
      </x:c>
      <x:c r="Q887" s="1" t="n">
        <x:v>13</x:v>
      </x:c>
      <x:c r="R887" s="1" t="n">
        <x:v>2</x:v>
      </x:c>
      <x:c r="S887" s="1" t="n">
        <x:v>1.37</x:v>
      </x:c>
      <x:c r="T887" s="1" t="n">
        <x:v>0</x:v>
      </x:c>
      <x:c r="U887" s="1" t="s">
        <x:v>1907</x:v>
      </x:c>
      <x:c r="V887" s="15" t="n">
        <x:v>2005.13</x:v>
      </x:c>
      <x:c r="W887" s="1" t="n">
        <x:v>98.4</x:v>
      </x:c>
      <x:c r="X887" s="1" t="n">
        <x:v>0</x:v>
      </x:c>
      <x:c r="Y887" s="1" t="n">
        <x:v>0</x:v>
      </x:c>
      <x:c r="Z887" s="16" t="n">
        <x:f aca="0">MIN(100,ROUND(MIN(1,E887/10)*15+MIN(1,G887/120)*15+MIN(1,H887/3)*12+MIN(1,J887/2)*10+MIN(1,K887/60)*10+MIN(1,O887/2)*10+MIN(1,P887/2)*8+MIN(1,R887/12)*7+MIN(1,S887/4)*5+MIN(1,T887/8)*3+IF(U887="Unsupported",3,IF(U887="Limited Support",1,0))+IF(C887="Critical",2,IF(C887="High",1,0)),0))</x:f>
        <x:v>18</x:v>
      </x:c>
      <x:c r="AA887" s="1" t="str">
        <x:f aca="0">IF(Z887&gt;=70,"Critical",IF(Z887&gt;=50,"High",IF(Z887&gt;=30,"Medium","Routine")))</x:f>
        <x:v>Routine</x:v>
      </x:c>
      <x:c r="AB887" s="1" t="str">
        <x:f aca="0">IF(W887&gt;=85,"Passes score threshold only","Below score threshold")</x:f>
        <x:v>Passes score threshold only</x:v>
      </x:c>
      <x:c r="AC887" s="12" t="n">
        <x:v>1</x:v>
      </x:c>
      <x:c r="AD887" s="12"/>
      <x:c r="AE887" s="12" t="n">
        <x:v>190</x:v>
      </x:c>
    </x:row>
    <x:row r="888" ht="15" hidden="0" customHeight="1">
      <x:c r="A888" s="1" t="s">
        <x:v>4218</x:v>
      </x:c>
      <x:c r="B888" s="1" t="s">
        <x:v>1949</x:v>
      </x:c>
      <x:c r="C888" s="1" t="s">
        <x:v>1893</x:v>
      </x:c>
      <x:c r="D888" s="1" t="s">
        <x:v>1891</x:v>
      </x:c>
      <x:c r="E888" s="1" t="n">
        <x:v>12.89</x:v>
      </x:c>
      <x:c r="F888" s="1" t="n">
        <x:v>53.4</x:v>
      </x:c>
      <x:c r="G888" s="1" t="n">
        <x:v>0</x:v>
      </x:c>
      <x:c r="H888" s="1" t="n">
        <x:v>0</x:v>
      </x:c>
      <x:c r="I888" s="1" t="n">
        <x:v>0</x:v>
      </x:c>
      <x:c r="J888" s="1" t="n">
        <x:v>0</x:v>
      </x:c>
      <x:c r="K888" s="1" t="n">
        <x:v>0</x:v>
      </x:c>
      <x:c r="L888" s="1" t="n">
        <x:v>118</x:v>
      </x:c>
      <x:c r="M888" s="1" t="n">
        <x:v>0</x:v>
      </x:c>
      <x:c r="N888" s="1" t="n">
        <x:v>0</x:v>
      </x:c>
      <x:c r="O888" s="1" t="n">
        <x:v>0</x:v>
      </x:c>
      <x:c r="P888" s="1" t="n">
        <x:v>0</x:v>
      </x:c>
      <x:c r="Q888" s="1" t="n">
        <x:v>31</x:v>
      </x:c>
      <x:c r="R888" s="1" t="n">
        <x:v>5</x:v>
      </x:c>
      <x:c r="S888" s="1" t="n">
        <x:v>3.1</x:v>
      </x:c>
      <x:c r="T888" s="1" t="n">
        <x:v>2</x:v>
      </x:c>
      <x:c r="U888" s="1" t="s">
        <x:v>1884</x:v>
      </x:c>
      <x:c r="V888" s="15" t="n">
        <x:v>21464.93</x:v>
      </x:c>
      <x:c r="W888" s="1" t="n">
        <x:v>98.2</x:v>
      </x:c>
      <x:c r="X888" s="1" t="n">
        <x:v>0</x:v>
      </x:c>
      <x:c r="Y888" s="1" t="n">
        <x:v>0</x:v>
      </x:c>
      <x:c r="Z888" s="16" t="n">
        <x:f aca="0">MIN(100,ROUND(MIN(1,E888/10)*15+MIN(1,G888/120)*15+MIN(1,H888/3)*12+MIN(1,J888/2)*10+MIN(1,K888/60)*10+MIN(1,O888/2)*10+MIN(1,P888/2)*8+MIN(1,R888/12)*7+MIN(1,S888/4)*5+MIN(1,T888/8)*3+IF(U888="Unsupported",3,IF(U888="Limited Support",1,0))+IF(C888="Critical",2,IF(C888="High",1,0)),0))</x:f>
        <x:v>24</x:v>
      </x:c>
      <x:c r="AA888" s="1" t="str">
        <x:f aca="0">IF(Z888&gt;=70,"Critical",IF(Z888&gt;=50,"High",IF(Z888&gt;=30,"Medium","Routine")))</x:f>
        <x:v>Routine</x:v>
      </x:c>
      <x:c r="AB888" s="1" t="str">
        <x:f aca="0">IF(W888&gt;=85,"Passes score threshold only","Below score threshold")</x:f>
        <x:v>Passes score threshold only</x:v>
      </x:c>
      <x:c r="AC888" s="12" t="n">
        <x:v>2</x:v>
      </x:c>
      <x:c r="AD888" s="12" t="n">
        <x:v>118</x:v>
      </x:c>
      <x:c r="AE888" s="12" t="n">
        <x:v>598</x:v>
      </x:c>
    </x:row>
    <x:row r="889" ht="15" hidden="0" customHeight="1">
      <x:c r="A889" s="1" t="s">
        <x:v>4221</x:v>
      </x:c>
      <x:c r="B889" s="1" t="s">
        <x:v>1888</x:v>
      </x:c>
      <x:c r="C889" s="1" t="s">
        <x:v>1902</x:v>
      </x:c>
      <x:c r="D889" s="1" t="s">
        <x:v>1911</x:v>
      </x:c>
      <x:c r="E889" s="1" t="n">
        <x:v>8.25</x:v>
      </x:c>
      <x:c r="F889" s="1" t="n">
        <x:v>72</x:v>
      </x:c>
      <x:c r="G889" s="1" t="n">
        <x:v>0</x:v>
      </x:c>
      <x:c r="H889" s="1" t="n">
        <x:v>0</x:v>
      </x:c>
      <x:c r="I889" s="1" t="n">
        <x:v>1</x:v>
      </x:c>
      <x:c r="J889" s="1" t="n">
        <x:v>0</x:v>
      </x:c>
      <x:c r="K889" s="1" t="n">
        <x:v>0</x:v>
      </x:c>
      <x:c r="L889" s="1" t="n">
        <x:v>395</x:v>
      </x:c>
      <x:c r="M889" s="1" t="n">
        <x:v>2.1</x:v>
      </x:c>
      <x:c r="N889" s="1" t="n">
        <x:v>0</x:v>
      </x:c>
      <x:c r="O889" s="1" t="n">
        <x:v>0</x:v>
      </x:c>
      <x:c r="P889" s="1" t="n">
        <x:v>0</x:v>
      </x:c>
      <x:c r="Q889" s="1" t="n">
        <x:v>28</x:v>
      </x:c>
      <x:c r="R889" s="1" t="n">
        <x:v>4</x:v>
      </x:c>
      <x:c r="S889" s="1" t="n">
        <x:v>1.26</x:v>
      </x:c>
      <x:c r="T889" s="1" t="n">
        <x:v>4</x:v>
      </x:c>
      <x:c r="U889" s="1" t="s">
        <x:v>1884</x:v>
      </x:c>
      <x:c r="V889" s="15" t="n">
        <x:v>3949.03</x:v>
      </x:c>
      <x:c r="W889" s="1" t="n">
        <x:v>95.7</x:v>
      </x:c>
      <x:c r="X889" s="1" t="n">
        <x:v>0</x:v>
      </x:c>
      <x:c r="Y889" s="1" t="n">
        <x:v>0</x:v>
      </x:c>
      <x:c r="Z889" s="16" t="n">
        <x:f aca="0">MIN(100,ROUND(MIN(1,E889/10)*15+MIN(1,G889/120)*15+MIN(1,H889/3)*12+MIN(1,J889/2)*10+MIN(1,K889/60)*10+MIN(1,O889/2)*10+MIN(1,P889/2)*8+MIN(1,R889/12)*7+MIN(1,S889/4)*5+MIN(1,T889/8)*3+IF(U889="Unsupported",3,IF(U889="Limited Support",1,0))+IF(C889="Critical",2,IF(C889="High",1,0)),0))</x:f>
        <x:v>20</x:v>
      </x:c>
      <x:c r="AA889" s="1" t="str">
        <x:f aca="0">IF(Z889&gt;=70,"Critical",IF(Z889&gt;=50,"High",IF(Z889&gt;=30,"Medium","Routine")))</x:f>
        <x:v>Routine</x:v>
      </x:c>
      <x:c r="AB889" s="1" t="str">
        <x:f aca="0">IF(W889&gt;=85,"Passes score threshold only","Below score threshold")</x:f>
        <x:v>Passes score threshold only</x:v>
      </x:c>
      <x:c r="AC889" s="12" t="n">
        <x:v>2</x:v>
      </x:c>
      <x:c r="AD889" s="12" t="n">
        <x:v>395</x:v>
      </x:c>
      <x:c r="AE889" s="12" t="n">
        <x:v>303</x:v>
      </x:c>
    </x:row>
    <x:row r="890" ht="15" hidden="0" customHeight="1">
      <x:c r="A890" s="1" t="s">
        <x:v>4224</x:v>
      </x:c>
      <x:c r="B890" s="1" t="s">
        <x:v>1927</x:v>
      </x:c>
      <x:c r="C890" s="1" t="s">
        <x:v>1893</x:v>
      </x:c>
      <x:c r="D890" s="1" t="s">
        <x:v>1891</x:v>
      </x:c>
      <x:c r="E890" s="1" t="n">
        <x:v>9.35</x:v>
      </x:c>
      <x:c r="F890" s="1" t="n">
        <x:v>84.8</x:v>
      </x:c>
      <x:c r="G890" s="1" t="n">
        <x:v>0</x:v>
      </x:c>
      <x:c r="H890" s="1" t="n">
        <x:v>0</x:v>
      </x:c>
      <x:c r="I890" s="1" t="n">
        <x:v>1</x:v>
      </x:c>
      <x:c r="J890" s="1" t="n">
        <x:v>0</x:v>
      </x:c>
      <x:c r="K890" s="1" t="n">
        <x:v>0</x:v>
      </x:c>
      <x:c r="L890" s="1" t="n">
        <x:v>171</x:v>
      </x:c>
      <x:c r="M890" s="1" t="n">
        <x:v>1.5</x:v>
      </x:c>
      <x:c r="N890" s="1" t="n">
        <x:v>0</x:v>
      </x:c>
      <x:c r="O890" s="1" t="n">
        <x:v>0</x:v>
      </x:c>
      <x:c r="P890" s="1" t="n">
        <x:v>0</x:v>
      </x:c>
      <x:c r="Q890" s="1" t="n">
        <x:v>38</x:v>
      </x:c>
      <x:c r="R890" s="1" t="n">
        <x:v>4</x:v>
      </x:c>
      <x:c r="S890" s="1" t="n">
        <x:v>2.13</x:v>
      </x:c>
      <x:c r="T890" s="1" t="n">
        <x:v>7</x:v>
      </x:c>
      <x:c r="U890" s="1" t="s">
        <x:v>1884</x:v>
      </x:c>
      <x:c r="V890" s="15" t="n">
        <x:v>9743.85</x:v>
      </x:c>
      <x:c r="W890" s="1" t="n">
        <x:v>98.6</x:v>
      </x:c>
      <x:c r="X890" s="1" t="n">
        <x:v>0</x:v>
      </x:c>
      <x:c r="Y890" s="1" t="n">
        <x:v>0</x:v>
      </x:c>
      <x:c r="Z890" s="16" t="n">
        <x:f aca="0">MIN(100,ROUND(MIN(1,E890/10)*15+MIN(1,G890/120)*15+MIN(1,H890/3)*12+MIN(1,J890/2)*10+MIN(1,K890/60)*10+MIN(1,O890/2)*10+MIN(1,P890/2)*8+MIN(1,R890/12)*7+MIN(1,S890/4)*5+MIN(1,T890/8)*3+IF(U890="Unsupported",3,IF(U890="Limited Support",1,0))+IF(C890="Critical",2,IF(C890="High",1,0)),0))</x:f>
        <x:v>23</x:v>
      </x:c>
      <x:c r="AA890" s="1" t="str">
        <x:f aca="0">IF(Z890&gt;=70,"Critical",IF(Z890&gt;=50,"High",IF(Z890&gt;=30,"Medium","Routine")))</x:f>
        <x:v>Routine</x:v>
      </x:c>
      <x:c r="AB890" s="1" t="str">
        <x:f aca="0">IF(W890&gt;=85,"Passes score threshold only","Below score threshold")</x:f>
        <x:v>Passes score threshold only</x:v>
      </x:c>
      <x:c r="AC890" s="12" t="n">
        <x:v>1</x:v>
      </x:c>
      <x:c r="AD890" s="12"/>
      <x:c r="AE890" s="12" t="n">
        <x:v>171</x:v>
      </x:c>
    </x:row>
    <x:row r="891" ht="15" hidden="0" customHeight="1">
      <x:c r="A891" s="1" t="s">
        <x:v>4227</x:v>
      </x:c>
      <x:c r="B891" s="1" t="s">
        <x:v>1927</x:v>
      </x:c>
      <x:c r="C891" s="1" t="s">
        <x:v>1893</x:v>
      </x:c>
      <x:c r="D891" s="1" t="s">
        <x:v>1891</x:v>
      </x:c>
      <x:c r="E891" s="1" t="n">
        <x:v>2.72</x:v>
      </x:c>
      <x:c r="F891" s="1" t="n">
        <x:v>84.6</x:v>
      </x:c>
      <x:c r="G891" s="1" t="n">
        <x:v>4</x:v>
      </x:c>
      <x:c r="H891" s="1" t="n">
        <x:v>1</x:v>
      </x:c>
      <x:c r="I891" s="1" t="n">
        <x:v>1</x:v>
      </x:c>
      <x:c r="J891" s="1" t="n">
        <x:v>0</x:v>
      </x:c>
      <x:c r="K891" s="1" t="n">
        <x:v>7.8</x:v>
      </x:c>
      <x:c r="L891" s="1" t="n">
        <x:v>274.7</x:v>
      </x:c>
      <x:c r="M891" s="1" t="n">
        <x:v>1.7</x:v>
      </x:c>
      <x:c r="N891" s="1" t="n">
        <x:v>0</x:v>
      </x:c>
      <x:c r="O891" s="1" t="n">
        <x:v>0</x:v>
      </x:c>
      <x:c r="P891" s="1" t="n">
        <x:v>0</x:v>
      </x:c>
      <x:c r="Q891" s="1" t="n">
        <x:v>28</x:v>
      </x:c>
      <x:c r="R891" s="1" t="n">
        <x:v>0</x:v>
      </x:c>
      <x:c r="S891" s="1" t="n">
        <x:v>0</x:v>
      </x:c>
      <x:c r="T891" s="1" t="n">
        <x:v>4</x:v>
      </x:c>
      <x:c r="U891" s="1" t="s">
        <x:v>1884</x:v>
      </x:c>
      <x:c r="V891" s="15" t="n">
        <x:v>10221.15</x:v>
      </x:c>
      <x:c r="W891" s="1" t="n">
        <x:v>100</x:v>
      </x:c>
      <x:c r="X891" s="1" t="n">
        <x:v>1</x:v>
      </x:c>
      <x:c r="Y891" s="1" t="n">
        <x:v>0</x:v>
      </x:c>
      <x:c r="Z891" s="16" t="n">
        <x:f aca="0">MIN(100,ROUND(MIN(1,E891/10)*15+MIN(1,G891/120)*15+MIN(1,H891/3)*12+MIN(1,J891/2)*10+MIN(1,K891/60)*10+MIN(1,O891/2)*10+MIN(1,P891/2)*8+MIN(1,R891/12)*7+MIN(1,S891/4)*5+MIN(1,T891/8)*3+IF(U891="Unsupported",3,IF(U891="Limited Support",1,0))+IF(C891="Critical",2,IF(C891="High",1,0)),0))</x:f>
        <x:v>12</x:v>
      </x:c>
      <x:c r="AA891" s="1" t="str">
        <x:f aca="0">IF(Z891&gt;=70,"Critical",IF(Z891&gt;=50,"High",IF(Z891&gt;=30,"Medium","Routine")))</x:f>
        <x:v>Routine</x:v>
      </x:c>
      <x:c r="AB891" s="1" t="str">
        <x:f aca="0">IF(W891&gt;=85,"Passes score threshold only","Below score threshold")</x:f>
        <x:v>Passes score threshold only</x:v>
      </x:c>
      <x:c r="AC891" s="12" t="n">
        <x:v>4</x:v>
      </x:c>
      <x:c r="AD891" s="12" t="n">
        <x:v>274.7</x:v>
      </x:c>
      <x:c r="AE891" s="12" t="n">
        <x:v>19</x:v>
      </x:c>
    </x:row>
    <x:row r="892" ht="15" hidden="0" customHeight="1">
      <x:c r="A892" s="1" t="s">
        <x:v>4230</x:v>
      </x:c>
      <x:c r="B892" s="1" t="s">
        <x:v>1933</x:v>
      </x:c>
      <x:c r="C892" s="1" t="s">
        <x:v>1893</x:v>
      </x:c>
      <x:c r="D892" s="1" t="s">
        <x:v>1891</x:v>
      </x:c>
      <x:c r="E892" s="1" t="n">
        <x:v>3.14</x:v>
      </x:c>
      <x:c r="F892" s="1" t="n">
        <x:v>48.4</x:v>
      </x:c>
      <x:c r="G892" s="1" t="n">
        <x:v>0</x:v>
      </x:c>
      <x:c r="H892" s="1" t="n">
        <x:v>0</x:v>
      </x:c>
      <x:c r="I892" s="1" t="n">
        <x:v>0</x:v>
      </x:c>
      <x:c r="J892" s="1" t="n">
        <x:v>0</x:v>
      </x:c>
      <x:c r="K892" s="1" t="n">
        <x:v>0</x:v>
      </x:c>
      <x:c r="L892" s="1" t="n">
        <x:v>999</x:v>
      </x:c>
      <x:c r="M892" s="1" t="n">
        <x:v>0</x:v>
      </x:c>
      <x:c r="N892" s="1" t="n">
        <x:v>0</x:v>
      </x:c>
      <x:c r="O892" s="1" t="n">
        <x:v>0</x:v>
      </x:c>
      <x:c r="P892" s="1" t="n">
        <x:v>0</x:v>
      </x:c>
      <x:c r="Q892" s="1" t="n">
        <x:v>5</x:v>
      </x:c>
      <x:c r="R892" s="1" t="n">
        <x:v>0</x:v>
      </x:c>
      <x:c r="S892" s="1" t="n">
        <x:v>0</x:v>
      </x:c>
      <x:c r="T892" s="1" t="n">
        <x:v>0</x:v>
      </x:c>
      <x:c r="U892" s="1" t="s">
        <x:v>1884</x:v>
      </x:c>
      <x:c r="V892" s="15" t="n">
        <x:v>1916.99</x:v>
      </x:c>
      <x:c r="W892" s="1" t="n">
        <x:v>94</x:v>
      </x:c>
      <x:c r="X892" s="1" t="n">
        <x:v>0</x:v>
      </x:c>
      <x:c r="Y892" s="1" t="n">
        <x:v>0</x:v>
      </x:c>
      <x:c r="Z892" s="16" t="n">
        <x:f aca="0">MIN(100,ROUND(MIN(1,E892/10)*15+MIN(1,G892/120)*15+MIN(1,H892/3)*12+MIN(1,J892/2)*10+MIN(1,K892/60)*10+MIN(1,O892/2)*10+MIN(1,P892/2)*8+MIN(1,R892/12)*7+MIN(1,S892/4)*5+MIN(1,T892/8)*3+IF(U892="Unsupported",3,IF(U892="Limited Support",1,0))+IF(C892="Critical",2,IF(C892="High",1,0)),0))</x:f>
        <x:v>6</x:v>
      </x:c>
      <x:c r="AA892" s="1" t="str">
        <x:f aca="0">IF(Z892&gt;=70,"Critical",IF(Z892&gt;=50,"High",IF(Z892&gt;=30,"Medium","Routine")))</x:f>
        <x:v>Routine</x:v>
      </x:c>
      <x:c r="AB892" s="1" t="str">
        <x:f aca="0">IF(W892&gt;=85,"Passes score threshold only","Below score threshold")</x:f>
        <x:v>Passes score threshold only</x:v>
      </x:c>
      <x:c r="AC892" s="12" t="n">
        <x:v>0</x:v>
      </x:c>
      <x:c r="AD892" s="12"/>
      <x:c r="AE892" s="12"/>
    </x:row>
    <x:row r="893" ht="15" hidden="0" customHeight="1">
      <x:c r="A893" s="1" t="s">
        <x:v>4233</x:v>
      </x:c>
      <x:c r="B893" s="1" t="s">
        <x:v>1897</x:v>
      </x:c>
      <x:c r="C893" s="1" t="s">
        <x:v>1902</x:v>
      </x:c>
      <x:c r="D893" s="1" t="s">
        <x:v>1891</x:v>
      </x:c>
      <x:c r="E893" s="1" t="n">
        <x:v>1.51</x:v>
      </x:c>
      <x:c r="F893" s="1" t="n">
        <x:v>12.4</x:v>
      </x:c>
      <x:c r="G893" s="1" t="n">
        <x:v>0</x:v>
      </x:c>
      <x:c r="H893" s="1" t="n">
        <x:v>0</x:v>
      </x:c>
      <x:c r="I893" s="1" t="n">
        <x:v>0</x:v>
      </x:c>
      <x:c r="J893" s="1" t="n">
        <x:v>0</x:v>
      </x:c>
      <x:c r="K893" s="1" t="n">
        <x:v>0</x:v>
      </x:c>
      <x:c r="L893" s="1" t="n">
        <x:v>999</x:v>
      </x:c>
      <x:c r="M893" s="1" t="n">
        <x:v>0</x:v>
      </x:c>
      <x:c r="N893" s="1" t="n">
        <x:v>0</x:v>
      </x:c>
      <x:c r="O893" s="1" t="n">
        <x:v>0</x:v>
      </x:c>
      <x:c r="P893" s="1" t="n">
        <x:v>0</x:v>
      </x:c>
      <x:c r="Q893" s="1" t="n">
        <x:v>3</x:v>
      </x:c>
      <x:c r="R893" s="1" t="n">
        <x:v>0</x:v>
      </x:c>
      <x:c r="S893" s="1" t="n">
        <x:v>0</x:v>
      </x:c>
      <x:c r="T893" s="1" t="n">
        <x:v>0</x:v>
      </x:c>
      <x:c r="U893" s="1" t="s">
        <x:v>1884</x:v>
      </x:c>
      <x:c r="V893" s="15" t="n">
        <x:v>17242.72</x:v>
      </x:c>
      <x:c r="W893" s="1" t="n">
        <x:v>96.4</x:v>
      </x:c>
      <x:c r="X893" s="1" t="n">
        <x:v>0</x:v>
      </x:c>
      <x:c r="Y893" s="1" t="n">
        <x:v>0</x:v>
      </x:c>
      <x:c r="Z893" s="16" t="n">
        <x:f aca="0">MIN(100,ROUND(MIN(1,E893/10)*15+MIN(1,G893/120)*15+MIN(1,H893/3)*12+MIN(1,J893/2)*10+MIN(1,K893/60)*10+MIN(1,O893/2)*10+MIN(1,P893/2)*8+MIN(1,R893/12)*7+MIN(1,S893/4)*5+MIN(1,T893/8)*3+IF(U893="Unsupported",3,IF(U893="Limited Support",1,0))+IF(C893="Critical",2,IF(C893="High",1,0)),0))</x:f>
        <x:v>4</x:v>
      </x:c>
      <x:c r="AA893" s="1" t="str">
        <x:f aca="0">IF(Z893&gt;=70,"Critical",IF(Z893&gt;=50,"High",IF(Z893&gt;=30,"Medium","Routine")))</x:f>
        <x:v>Routine</x:v>
      </x:c>
      <x:c r="AB893" s="1" t="str">
        <x:f aca="0">IF(W893&gt;=85,"Passes score threshold only","Below score threshold")</x:f>
        <x:v>Passes score threshold only</x:v>
      </x:c>
      <x:c r="AC893" s="12" t="n">
        <x:v>0</x:v>
      </x:c>
      <x:c r="AD893" s="12"/>
      <x:c r="AE893" s="12"/>
    </x:row>
    <x:row r="894" ht="15" hidden="0" customHeight="1">
      <x:c r="A894" s="1" t="s">
        <x:v>4236</x:v>
      </x:c>
      <x:c r="B894" s="1" t="s">
        <x:v>1915</x:v>
      </x:c>
      <x:c r="C894" s="1" t="s">
        <x:v>1902</x:v>
      </x:c>
      <x:c r="D894" s="1" t="s">
        <x:v>1891</x:v>
      </x:c>
      <x:c r="E894" s="1" t="n">
        <x:v>8.6</x:v>
      </x:c>
      <x:c r="F894" s="1" t="n">
        <x:v>69.2</x:v>
      </x:c>
      <x:c r="G894" s="1" t="n">
        <x:v>19</x:v>
      </x:c>
      <x:c r="H894" s="1" t="n">
        <x:v>0</x:v>
      </x:c>
      <x:c r="I894" s="1" t="n">
        <x:v>2</x:v>
      </x:c>
      <x:c r="J894" s="1" t="n">
        <x:v>0</x:v>
      </x:c>
      <x:c r="K894" s="1" t="n">
        <x:v>0</x:v>
      </x:c>
      <x:c r="L894" s="1" t="n">
        <x:v>205</x:v>
      </x:c>
      <x:c r="M894" s="1" t="n">
        <x:v>1.9</x:v>
      </x:c>
      <x:c r="N894" s="1" t="n">
        <x:v>0</x:v>
      </x:c>
      <x:c r="O894" s="1" t="n">
        <x:v>0</x:v>
      </x:c>
      <x:c r="P894" s="1" t="n">
        <x:v>0</x:v>
      </x:c>
      <x:c r="Q894" s="1" t="n">
        <x:v>29</x:v>
      </x:c>
      <x:c r="R894" s="1" t="n">
        <x:v>3</x:v>
      </x:c>
      <x:c r="S894" s="1" t="n">
        <x:v>1.29</x:v>
      </x:c>
      <x:c r="T894" s="1" t="n">
        <x:v>3</x:v>
      </x:c>
      <x:c r="U894" s="1" t="s">
        <x:v>1884</x:v>
      </x:c>
      <x:c r="V894" s="15" t="n">
        <x:v>32047.11</x:v>
      </x:c>
      <x:c r="W894" s="1" t="n">
        <x:v>98.5</x:v>
      </x:c>
      <x:c r="X894" s="1" t="n">
        <x:v>0</x:v>
      </x:c>
      <x:c r="Y894" s="1" t="n">
        <x:v>0</x:v>
      </x:c>
      <x:c r="Z894" s="16" t="n">
        <x:f aca="0">MIN(100,ROUND(MIN(1,E894/10)*15+MIN(1,G894/120)*15+MIN(1,H894/3)*12+MIN(1,J894/2)*10+MIN(1,K894/60)*10+MIN(1,O894/2)*10+MIN(1,P894/2)*8+MIN(1,R894/12)*7+MIN(1,S894/4)*5+MIN(1,T894/8)*3+IF(U894="Unsupported",3,IF(U894="Limited Support",1,0))+IF(C894="Critical",2,IF(C894="High",1,0)),0))</x:f>
        <x:v>22</x:v>
      </x:c>
      <x:c r="AA894" s="1" t="str">
        <x:f aca="0">IF(Z894&gt;=70,"Critical",IF(Z894&gt;=50,"High",IF(Z894&gt;=30,"Medium","Routine")))</x:f>
        <x:v>Routine</x:v>
      </x:c>
      <x:c r="AB894" s="1" t="str">
        <x:f aca="0">IF(W894&gt;=85,"Passes score threshold only","Below score threshold")</x:f>
        <x:v>Passes score threshold only</x:v>
      </x:c>
      <x:c r="AC894" s="12" t="n">
        <x:v>2</x:v>
      </x:c>
      <x:c r="AD894" s="12" t="n">
        <x:v>205</x:v>
      </x:c>
      <x:c r="AE894" s="12" t="n">
        <x:v>149</x:v>
      </x:c>
    </x:row>
    <x:row r="895" ht="15" hidden="0" customHeight="1">
      <x:c r="A895" s="1" t="s">
        <x:v>4239</x:v>
      </x:c>
      <x:c r="B895" s="1" t="s">
        <x:v>1989</x:v>
      </x:c>
      <x:c r="C895" s="1" t="s">
        <x:v>1893</x:v>
      </x:c>
      <x:c r="D895" s="1" t="s">
        <x:v>1870</x:v>
      </x:c>
      <x:c r="E895" s="1" t="n">
        <x:v>7.56</x:v>
      </x:c>
      <x:c r="F895" s="1" t="n">
        <x:v>53.7</x:v>
      </x:c>
      <x:c r="G895" s="1" t="n">
        <x:v>0</x:v>
      </x:c>
      <x:c r="H895" s="1" t="n">
        <x:v>0</x:v>
      </x:c>
      <x:c r="I895" s="1" t="n">
        <x:v>0</x:v>
      </x:c>
      <x:c r="J895" s="1" t="n">
        <x:v>0</x:v>
      </x:c>
      <x:c r="K895" s="1" t="n">
        <x:v>0</x:v>
      </x:c>
      <x:c r="L895" s="1" t="n">
        <x:v>999</x:v>
      </x:c>
      <x:c r="M895" s="1" t="n">
        <x:v>0</x:v>
      </x:c>
      <x:c r="N895" s="1" t="n">
        <x:v>0</x:v>
      </x:c>
      <x:c r="O895" s="1" t="n">
        <x:v>0</x:v>
      </x:c>
      <x:c r="P895" s="1" t="n">
        <x:v>0</x:v>
      </x:c>
      <x:c r="Q895" s="1" t="n">
        <x:v>23</x:v>
      </x:c>
      <x:c r="R895" s="1" t="n">
        <x:v>2</x:v>
      </x:c>
      <x:c r="S895" s="1" t="n">
        <x:v>0.28</x:v>
      </x:c>
      <x:c r="T895" s="1" t="n">
        <x:v>3</x:v>
      </x:c>
      <x:c r="U895" s="1" t="s">
        <x:v>1907</x:v>
      </x:c>
      <x:c r="V895" s="15" t="n">
        <x:v>7861.74</x:v>
      </x:c>
      <x:c r="W895" s="1" t="n">
        <x:v>94.8</x:v>
      </x:c>
      <x:c r="X895" s="1" t="n">
        <x:v>0</x:v>
      </x:c>
      <x:c r="Y895" s="1" t="n">
        <x:v>0</x:v>
      </x:c>
      <x:c r="Z895" s="16" t="n">
        <x:f aca="0">MIN(100,ROUND(MIN(1,E895/10)*15+MIN(1,G895/120)*15+MIN(1,H895/3)*12+MIN(1,J895/2)*10+MIN(1,K895/60)*10+MIN(1,O895/2)*10+MIN(1,P895/2)*8+MIN(1,R895/12)*7+MIN(1,S895/4)*5+MIN(1,T895/8)*3+IF(U895="Unsupported",3,IF(U895="Limited Support",1,0))+IF(C895="Critical",2,IF(C895="High",1,0)),0))</x:f>
        <x:v>16</x:v>
      </x:c>
      <x:c r="AA895" s="1" t="str">
        <x:f aca="0">IF(Z895&gt;=70,"Critical",IF(Z895&gt;=50,"High",IF(Z895&gt;=30,"Medium","Routine")))</x:f>
        <x:v>Routine</x:v>
      </x:c>
      <x:c r="AB895" s="1" t="str">
        <x:f aca="0">IF(W895&gt;=85,"Passes score threshold only","Below score threshold")</x:f>
        <x:v>Passes score threshold only</x:v>
      </x:c>
      <x:c r="AC895" s="12" t="n">
        <x:v>0</x:v>
      </x:c>
      <x:c r="AD895" s="12"/>
      <x:c r="AE895" s="12"/>
    </x:row>
    <x:row r="896" ht="15" hidden="0" customHeight="1">
      <x:c r="A896" s="1" t="s">
        <x:v>1794</x:v>
      </x:c>
      <x:c r="B896" s="1" t="s">
        <x:v>1945</x:v>
      </x:c>
      <x:c r="C896" s="1" t="s">
        <x:v>1902</x:v>
      </x:c>
      <x:c r="D896" s="1" t="s">
        <x:v>1911</x:v>
      </x:c>
      <x:c r="E896" s="1" t="n">
        <x:v>0.43</x:v>
      </x:c>
      <x:c r="F896" s="1" t="n">
        <x:v>53.9</x:v>
      </x:c>
      <x:c r="G896" s="1" t="n">
        <x:v>0</x:v>
      </x:c>
      <x:c r="H896" s="1" t="n">
        <x:v>0</x:v>
      </x:c>
      <x:c r="I896" s="1" t="n">
        <x:v>0</x:v>
      </x:c>
      <x:c r="J896" s="1" t="n">
        <x:v>0</x:v>
      </x:c>
      <x:c r="K896" s="1" t="n">
        <x:v>0</x:v>
      </x:c>
      <x:c r="L896" s="1" t="n">
        <x:v>999</x:v>
      </x:c>
      <x:c r="M896" s="1" t="n">
        <x:v>0</x:v>
      </x:c>
      <x:c r="N896" s="1" t="n">
        <x:v>0</x:v>
      </x:c>
      <x:c r="O896" s="1" t="n">
        <x:v>0</x:v>
      </x:c>
      <x:c r="P896" s="1" t="n">
        <x:v>0</x:v>
      </x:c>
      <x:c r="Q896" s="1" t="n">
        <x:v>16</x:v>
      </x:c>
      <x:c r="R896" s="1" t="n">
        <x:v>0</x:v>
      </x:c>
      <x:c r="S896" s="1" t="n">
        <x:v>0.03</x:v>
      </x:c>
      <x:c r="T896" s="1" t="n">
        <x:v>0</x:v>
      </x:c>
      <x:c r="U896" s="1" t="s">
        <x:v>1884</x:v>
      </x:c>
      <x:c r="V896" s="15" t="n">
        <x:v>3105.16</x:v>
      </x:c>
      <x:c r="W896" s="1" t="n">
        <x:v>99.2</x:v>
      </x:c>
      <x:c r="X896" s="1" t="n">
        <x:v>0</x:v>
      </x:c>
      <x:c r="Y896" s="1" t="n">
        <x:v>0</x:v>
      </x:c>
      <x:c r="Z896" s="16" t="n">
        <x:f aca="0">MIN(100,ROUND(MIN(1,E896/10)*15+MIN(1,G896/120)*15+MIN(1,H896/3)*12+MIN(1,J896/2)*10+MIN(1,K896/60)*10+MIN(1,O896/2)*10+MIN(1,P896/2)*8+MIN(1,R896/12)*7+MIN(1,S896/4)*5+MIN(1,T896/8)*3+IF(U896="Unsupported",3,IF(U896="Limited Support",1,0))+IF(C896="Critical",2,IF(C896="High",1,0)),0))</x:f>
        <x:v>3</x:v>
      </x:c>
      <x:c r="AA896" s="1" t="str">
        <x:f aca="0">IF(Z896&gt;=70,"Critical",IF(Z896&gt;=50,"High",IF(Z896&gt;=30,"Medium","Routine")))</x:f>
        <x:v>Routine</x:v>
      </x:c>
      <x:c r="AB896" s="1" t="str">
        <x:f aca="0">IF(W896&gt;=85,"Passes score threshold only","Below score threshold")</x:f>
        <x:v>Passes score threshold only</x:v>
      </x:c>
      <x:c r="AC896" s="12" t="n">
        <x:v>0</x:v>
      </x:c>
      <x:c r="AD896" s="12"/>
      <x:c r="AE896" s="12"/>
    </x:row>
    <x:row r="897" ht="15" hidden="0" customHeight="1">
      <x:c r="A897" s="1" t="s">
        <x:v>1542</x:v>
      </x:c>
      <x:c r="B897" s="1" t="s">
        <x:v>1949</x:v>
      </x:c>
      <x:c r="C897" s="1" t="s">
        <x:v>1902</x:v>
      </x:c>
      <x:c r="D897" s="1" t="s">
        <x:v>1870</x:v>
      </x:c>
      <x:c r="E897" s="1" t="n">
        <x:v>6.36</x:v>
      </x:c>
      <x:c r="F897" s="1" t="n">
        <x:v>60.5</x:v>
      </x:c>
      <x:c r="G897" s="1" t="n">
        <x:v>0</x:v>
      </x:c>
      <x:c r="H897" s="1" t="n">
        <x:v>0</x:v>
      </x:c>
      <x:c r="I897" s="1" t="n">
        <x:v>0</x:v>
      </x:c>
      <x:c r="J897" s="1" t="n">
        <x:v>0</x:v>
      </x:c>
      <x:c r="K897" s="1" t="n">
        <x:v>0</x:v>
      </x:c>
      <x:c r="L897" s="1" t="n">
        <x:v>999</x:v>
      </x:c>
      <x:c r="M897" s="1" t="n">
        <x:v>0</x:v>
      </x:c>
      <x:c r="N897" s="1" t="n">
        <x:v>0</x:v>
      </x:c>
      <x:c r="O897" s="1" t="n">
        <x:v>0</x:v>
      </x:c>
      <x:c r="P897" s="1" t="n">
        <x:v>0</x:v>
      </x:c>
      <x:c r="Q897" s="1" t="n">
        <x:v>30</x:v>
      </x:c>
      <x:c r="R897" s="1" t="n">
        <x:v>1</x:v>
      </x:c>
      <x:c r="S897" s="1" t="n">
        <x:v>1.47</x:v>
      </x:c>
      <x:c r="T897" s="1" t="n">
        <x:v>4</x:v>
      </x:c>
      <x:c r="U897" s="1" t="s">
        <x:v>1907</x:v>
      </x:c>
      <x:c r="V897" s="15" t="n">
        <x:v>17848.9</x:v>
      </x:c>
      <x:c r="W897" s="1" t="n">
        <x:v>95.5</x:v>
      </x:c>
      <x:c r="X897" s="1" t="n">
        <x:v>0</x:v>
      </x:c>
      <x:c r="Y897" s="1" t="n">
        <x:v>0</x:v>
      </x:c>
      <x:c r="Z897" s="16" t="n">
        <x:f aca="0">MIN(100,ROUND(MIN(1,E897/10)*15+MIN(1,G897/120)*15+MIN(1,H897/3)*12+MIN(1,J897/2)*10+MIN(1,K897/60)*10+MIN(1,O897/2)*10+MIN(1,P897/2)*8+MIN(1,R897/12)*7+MIN(1,S897/4)*5+MIN(1,T897/8)*3+IF(U897="Unsupported",3,IF(U897="Limited Support",1,0))+IF(C897="Critical",2,IF(C897="High",1,0)),0))</x:f>
        <x:v>16</x:v>
      </x:c>
      <x:c r="AA897" s="1" t="str">
        <x:f aca="0">IF(Z897&gt;=70,"Critical",IF(Z897&gt;=50,"High",IF(Z897&gt;=30,"Medium","Routine")))</x:f>
        <x:v>Routine</x:v>
      </x:c>
      <x:c r="AB897" s="1" t="str">
        <x:f aca="0">IF(W897&gt;=85,"Passes score threshold only","Below score threshold")</x:f>
        <x:v>Passes score threshold only</x:v>
      </x:c>
      <x:c r="AC897" s="12" t="n">
        <x:v>0</x:v>
      </x:c>
      <x:c r="AD897" s="12"/>
      <x:c r="AE897" s="12"/>
    </x:row>
    <x:row r="898" ht="15" hidden="0" customHeight="1">
      <x:c r="A898" s="1" t="s">
        <x:v>1545</x:v>
      </x:c>
      <x:c r="B898" s="1" t="s">
        <x:v>1888</x:v>
      </x:c>
      <x:c r="C898" s="1" t="s">
        <x:v>1893</x:v>
      </x:c>
      <x:c r="D898" s="1" t="s">
        <x:v>1911</x:v>
      </x:c>
      <x:c r="E898" s="1" t="n">
        <x:v>6.68</x:v>
      </x:c>
      <x:c r="F898" s="1" t="n">
        <x:v>79</x:v>
      </x:c>
      <x:c r="G898" s="1" t="n">
        <x:v>177</x:v>
      </x:c>
      <x:c r="H898" s="1" t="n">
        <x:v>0</x:v>
      </x:c>
      <x:c r="I898" s="1" t="n">
        <x:v>1</x:v>
      </x:c>
      <x:c r="J898" s="1" t="n">
        <x:v>0</x:v>
      </x:c>
      <x:c r="K898" s="1" t="n">
        <x:v>0</x:v>
      </x:c>
      <x:c r="L898" s="1" t="n">
        <x:v>260</x:v>
      </x:c>
      <x:c r="M898" s="1" t="n">
        <x:v>0.8</x:v>
      </x:c>
      <x:c r="N898" s="1" t="n">
        <x:v>0</x:v>
      </x:c>
      <x:c r="O898" s="1" t="n">
        <x:v>0</x:v>
      </x:c>
      <x:c r="P898" s="1" t="n">
        <x:v>0</x:v>
      </x:c>
      <x:c r="Q898" s="1" t="n">
        <x:v>19</x:v>
      </x:c>
      <x:c r="R898" s="1" t="n">
        <x:v>2</x:v>
      </x:c>
      <x:c r="S898" s="1" t="n">
        <x:v>0</x:v>
      </x:c>
      <x:c r="T898" s="1" t="n">
        <x:v>0</x:v>
      </x:c>
      <x:c r="U898" s="1" t="s">
        <x:v>1884</x:v>
      </x:c>
      <x:c r="V898" s="15" t="n">
        <x:v>3539.69</x:v>
      </x:c>
      <x:c r="W898" s="1" t="n">
        <x:v>97.8</x:v>
      </x:c>
      <x:c r="X898" s="1" t="n">
        <x:v>0</x:v>
      </x:c>
      <x:c r="Y898" s="1" t="n">
        <x:v>0</x:v>
      </x:c>
      <x:c r="Z898" s="16" t="n">
        <x:f aca="0">MIN(100,ROUND(MIN(1,E898/10)*15+MIN(1,G898/120)*15+MIN(1,H898/3)*12+MIN(1,J898/2)*10+MIN(1,K898/60)*10+MIN(1,O898/2)*10+MIN(1,P898/2)*8+MIN(1,R898/12)*7+MIN(1,S898/4)*5+MIN(1,T898/8)*3+IF(U898="Unsupported",3,IF(U898="Limited Support",1,0))+IF(C898="Critical",2,IF(C898="High",1,0)),0))</x:f>
        <x:v>27</x:v>
      </x:c>
      <x:c r="AA898" s="1" t="str">
        <x:f aca="0">IF(Z898&gt;=70,"Critical",IF(Z898&gt;=50,"High",IF(Z898&gt;=30,"Medium","Routine")))</x:f>
        <x:v>Routine</x:v>
      </x:c>
      <x:c r="AB898" s="1" t="str">
        <x:f aca="0">IF(W898&gt;=85,"Passes score threshold only","Below score threshold")</x:f>
        <x:v>Passes score threshold only</x:v>
      </x:c>
      <x:c r="AC898" s="12" t="n">
        <x:v>1</x:v>
      </x:c>
      <x:c r="AD898" s="12"/>
      <x:c r="AE898" s="12" t="n">
        <x:v>260</x:v>
      </x:c>
    </x:row>
    <x:row r="899" ht="15" hidden="0" customHeight="1">
      <x:c r="A899" s="1" t="s">
        <x:v>1547</x:v>
      </x:c>
      <x:c r="B899" s="1" t="s">
        <x:v>1927</x:v>
      </x:c>
      <x:c r="C899" s="1" t="s">
        <x:v>1893</x:v>
      </x:c>
      <x:c r="D899" s="1" t="s">
        <x:v>1870</x:v>
      </x:c>
      <x:c r="E899" s="1" t="n">
        <x:v>3.52</x:v>
      </x:c>
      <x:c r="F899" s="1" t="n">
        <x:v>95</x:v>
      </x:c>
      <x:c r="G899" s="1" t="n">
        <x:v>88</x:v>
      </x:c>
      <x:c r="H899" s="1" t="n">
        <x:v>0</x:v>
      </x:c>
      <x:c r="I899" s="1" t="n">
        <x:v>0</x:v>
      </x:c>
      <x:c r="J899" s="1" t="n">
        <x:v>0</x:v>
      </x:c>
      <x:c r="K899" s="1" t="n">
        <x:v>0</x:v>
      </x:c>
      <x:c r="L899" s="1" t="n">
        <x:v>999</x:v>
      </x:c>
      <x:c r="M899" s="1" t="n">
        <x:v>0</x:v>
      </x:c>
      <x:c r="N899" s="1" t="n">
        <x:v>0</x:v>
      </x:c>
      <x:c r="O899" s="1" t="n">
        <x:v>0</x:v>
      </x:c>
      <x:c r="P899" s="1" t="n">
        <x:v>0</x:v>
      </x:c>
      <x:c r="Q899" s="1" t="n">
        <x:v>25</x:v>
      </x:c>
      <x:c r="R899" s="1" t="n">
        <x:v>0</x:v>
      </x:c>
      <x:c r="S899" s="1" t="n">
        <x:v>0.58</x:v>
      </x:c>
      <x:c r="T899" s="1" t="n">
        <x:v>5</x:v>
      </x:c>
      <x:c r="U899" s="1" t="s">
        <x:v>1884</x:v>
      </x:c>
      <x:c r="V899" s="15" t="n">
        <x:v>9450.72</x:v>
      </x:c>
      <x:c r="W899" s="1" t="n">
        <x:v>97</x:v>
      </x:c>
      <x:c r="X899" s="1" t="n">
        <x:v>0</x:v>
      </x:c>
      <x:c r="Y899" s="1" t="n">
        <x:v>0</x:v>
      </x:c>
      <x:c r="Z899" s="16" t="n">
        <x:f aca="0">MIN(100,ROUND(MIN(1,E899/10)*15+MIN(1,G899/120)*15+MIN(1,H899/3)*12+MIN(1,J899/2)*10+MIN(1,K899/60)*10+MIN(1,O899/2)*10+MIN(1,P899/2)*8+MIN(1,R899/12)*7+MIN(1,S899/4)*5+MIN(1,T899/8)*3+IF(U899="Unsupported",3,IF(U899="Limited Support",1,0))+IF(C899="Critical",2,IF(C899="High",1,0)),0))</x:f>
        <x:v>20</x:v>
      </x:c>
      <x:c r="AA899" s="1" t="str">
        <x:f aca="0">IF(Z899&gt;=70,"Critical",IF(Z899&gt;=50,"High",IF(Z899&gt;=30,"Medium","Routine")))</x:f>
        <x:v>Routine</x:v>
      </x:c>
      <x:c r="AB899" s="1" t="str">
        <x:f aca="0">IF(W899&gt;=85,"Passes score threshold only","Below score threshold")</x:f>
        <x:v>Passes score threshold only</x:v>
      </x:c>
      <x:c r="AC899" s="12" t="n">
        <x:v>0</x:v>
      </x:c>
      <x:c r="AD899" s="12"/>
      <x:c r="AE899" s="12"/>
    </x:row>
    <x:row r="900" ht="15" hidden="0" customHeight="1">
      <x:c r="A900" s="1" t="s">
        <x:v>1548</x:v>
      </x:c>
      <x:c r="B900" s="1" t="s">
        <x:v>2010</x:v>
      </x:c>
      <x:c r="C900" s="1" t="s">
        <x:v>1893</x:v>
      </x:c>
      <x:c r="D900" s="1" t="s">
        <x:v>1911</x:v>
      </x:c>
      <x:c r="E900" s="1" t="n">
        <x:v>9.05</x:v>
      </x:c>
      <x:c r="F900" s="1" t="n">
        <x:v>71.6</x:v>
      </x:c>
      <x:c r="G900" s="1" t="n">
        <x:v>0</x:v>
      </x:c>
      <x:c r="H900" s="1" t="n">
        <x:v>0</x:v>
      </x:c>
      <x:c r="I900" s="1" t="n">
        <x:v>2</x:v>
      </x:c>
      <x:c r="J900" s="1" t="n">
        <x:v>0</x:v>
      </x:c>
      <x:c r="K900" s="1" t="n">
        <x:v>0</x:v>
      </x:c>
      <x:c r="L900" s="1" t="n">
        <x:v>235</x:v>
      </x:c>
      <x:c r="M900" s="1" t="n">
        <x:v>1.7</x:v>
      </x:c>
      <x:c r="N900" s="1" t="n">
        <x:v>0</x:v>
      </x:c>
      <x:c r="O900" s="1" t="n">
        <x:v>0</x:v>
      </x:c>
      <x:c r="P900" s="1" t="n">
        <x:v>0</x:v>
      </x:c>
      <x:c r="Q900" s="1" t="n">
        <x:v>41</x:v>
      </x:c>
      <x:c r="R900" s="1" t="n">
        <x:v>4</x:v>
      </x:c>
      <x:c r="S900" s="1" t="n">
        <x:v>1.9</x:v>
      </x:c>
      <x:c r="T900" s="1" t="n">
        <x:v>4</x:v>
      </x:c>
      <x:c r="U900" s="1" t="s">
        <x:v>1884</x:v>
      </x:c>
      <x:c r="V900" s="15" t="n">
        <x:v>2408.86</x:v>
      </x:c>
      <x:c r="W900" s="1" t="n">
        <x:v>95.2</x:v>
      </x:c>
      <x:c r="X900" s="1" t="n">
        <x:v>0</x:v>
      </x:c>
      <x:c r="Y900" s="1" t="n">
        <x:v>0</x:v>
      </x:c>
      <x:c r="Z900" s="16" t="n">
        <x:f aca="0">MIN(100,ROUND(MIN(1,E900/10)*15+MIN(1,G900/120)*15+MIN(1,H900/3)*12+MIN(1,J900/2)*10+MIN(1,K900/60)*10+MIN(1,O900/2)*10+MIN(1,P900/2)*8+MIN(1,R900/12)*7+MIN(1,S900/4)*5+MIN(1,T900/8)*3+IF(U900="Unsupported",3,IF(U900="Limited Support",1,0))+IF(C900="Critical",2,IF(C900="High",1,0)),0))</x:f>
        <x:v>21</x:v>
      </x:c>
      <x:c r="AA900" s="1" t="str">
        <x:f aca="0">IF(Z900&gt;=70,"Critical",IF(Z900&gt;=50,"High",IF(Z900&gt;=30,"Medium","Routine")))</x:f>
        <x:v>Routine</x:v>
      </x:c>
      <x:c r="AB900" s="1" t="str">
        <x:f aca="0">IF(W900&gt;=85,"Passes score threshold only","Below score threshold")</x:f>
        <x:v>Passes score threshold only</x:v>
      </x:c>
      <x:c r="AC900" s="12" t="n">
        <x:v>3</x:v>
      </x:c>
      <x:c r="AD900" s="12" t="n">
        <x:v>235</x:v>
      </x:c>
      <x:c r="AE900" s="12" t="n">
        <x:v>94</x:v>
      </x:c>
    </x:row>
    <x:row r="901" ht="15" hidden="0" customHeight="1">
      <x:c r="A901" s="1" t="s">
        <x:v>4252</x:v>
      </x:c>
      <x:c r="B901" s="1" t="s">
        <x:v>1927</x:v>
      </x:c>
      <x:c r="C901" s="1" t="s">
        <x:v>1893</x:v>
      </x:c>
      <x:c r="D901" s="1" t="s">
        <x:v>1891</x:v>
      </x:c>
      <x:c r="E901" s="1" t="n">
        <x:v>10.27</x:v>
      </x:c>
      <x:c r="F901" s="1" t="n">
        <x:v>78.8</x:v>
      </x:c>
      <x:c r="G901" s="1" t="n">
        <x:v>197</x:v>
      </x:c>
      <x:c r="H901" s="1" t="n">
        <x:v>0</x:v>
      </x:c>
      <x:c r="I901" s="1" t="n">
        <x:v>0</x:v>
      </x:c>
      <x:c r="J901" s="1" t="n">
        <x:v>0</x:v>
      </x:c>
      <x:c r="K901" s="1" t="n">
        <x:v>0</x:v>
      </x:c>
      <x:c r="L901" s="1" t="n">
        <x:v>226</x:v>
      </x:c>
      <x:c r="M901" s="1" t="n">
        <x:v>0</x:v>
      </x:c>
      <x:c r="N901" s="1" t="n">
        <x:v>0</x:v>
      </x:c>
      <x:c r="O901" s="1" t="n">
        <x:v>0</x:v>
      </x:c>
      <x:c r="P901" s="1" t="n">
        <x:v>0</x:v>
      </x:c>
      <x:c r="Q901" s="1" t="n">
        <x:v>44</x:v>
      </x:c>
      <x:c r="R901" s="1" t="n">
        <x:v>5</x:v>
      </x:c>
      <x:c r="S901" s="1" t="n">
        <x:v>1.71</x:v>
      </x:c>
      <x:c r="T901" s="1" t="n">
        <x:v>5</x:v>
      </x:c>
      <x:c r="U901" s="1" t="s">
        <x:v>1884</x:v>
      </x:c>
      <x:c r="V901" s="15" t="n">
        <x:v>9880.17</x:v>
      </x:c>
      <x:c r="W901" s="1" t="n">
        <x:v>98</x:v>
      </x:c>
      <x:c r="X901" s="1" t="n">
        <x:v>0</x:v>
      </x:c>
      <x:c r="Y901" s="1" t="n">
        <x:v>0</x:v>
      </x:c>
      <x:c r="Z901" s="16" t="n">
        <x:f aca="0">MIN(100,ROUND(MIN(1,E901/10)*15+MIN(1,G901/120)*15+MIN(1,H901/3)*12+MIN(1,J901/2)*10+MIN(1,K901/60)*10+MIN(1,O901/2)*10+MIN(1,P901/2)*8+MIN(1,R901/12)*7+MIN(1,S901/4)*5+MIN(1,T901/8)*3+IF(U901="Unsupported",3,IF(U901="Limited Support",1,0))+IF(C901="Critical",2,IF(C901="High",1,0)),0))</x:f>
        <x:v>38</x:v>
      </x:c>
      <x:c r="AA901" s="1" t="str">
        <x:f aca="0">IF(Z901&gt;=70,"Critical",IF(Z901&gt;=50,"High",IF(Z901&gt;=30,"Medium","Routine")))</x:f>
        <x:v>Medium</x:v>
      </x:c>
      <x:c r="AB901" s="1" t="str">
        <x:f aca="0">IF(W901&gt;=85,"Passes score threshold only","Below score threshold")</x:f>
        <x:v>Passes score threshold only</x:v>
      </x:c>
      <x:c r="AC901" s="12" t="n">
        <x:v>2</x:v>
      </x:c>
      <x:c r="AD901" s="12" t="n">
        <x:v>226</x:v>
      </x:c>
      <x:c r="AE901" s="12" t="n">
        <x:v>689</x:v>
      </x:c>
    </x:row>
    <x:row r="902" ht="15" hidden="0" customHeight="1">
      <x:c r="A902" s="1" t="s">
        <x:v>4255</x:v>
      </x:c>
      <x:c r="B902" s="1" t="s">
        <x:v>1866</x:v>
      </x:c>
      <x:c r="C902" s="1" t="s">
        <x:v>1872</x:v>
      </x:c>
      <x:c r="D902" s="1" t="s">
        <x:v>1911</x:v>
      </x:c>
      <x:c r="E902" s="1" t="n">
        <x:v>5.07</x:v>
      </x:c>
      <x:c r="F902" s="1" t="n">
        <x:v>53.8</x:v>
      </x:c>
      <x:c r="G902" s="1" t="n">
        <x:v>0</x:v>
      </x:c>
      <x:c r="H902" s="1" t="n">
        <x:v>1</x:v>
      </x:c>
      <x:c r="I902" s="1" t="n">
        <x:v>2</x:v>
      </x:c>
      <x:c r="J902" s="1" t="n">
        <x:v>0</x:v>
      </x:c>
      <x:c r="K902" s="1" t="n">
        <x:v>9.7</x:v>
      </x:c>
      <x:c r="L902" s="1" t="n">
        <x:v>175.5</x:v>
      </x:c>
      <x:c r="M902" s="1" t="n">
        <x:v>3</x:v>
      </x:c>
      <x:c r="N902" s="1" t="n">
        <x:v>0</x:v>
      </x:c>
      <x:c r="O902" s="1" t="n">
        <x:v>0</x:v>
      </x:c>
      <x:c r="P902" s="1" t="n">
        <x:v>0</x:v>
      </x:c>
      <x:c r="Q902" s="1" t="n">
        <x:v>17</x:v>
      </x:c>
      <x:c r="R902" s="1" t="n">
        <x:v>1</x:v>
      </x:c>
      <x:c r="S902" s="1" t="n">
        <x:v>0.41</x:v>
      </x:c>
      <x:c r="T902" s="1" t="n">
        <x:v>3</x:v>
      </x:c>
      <x:c r="U902" s="1" t="s">
        <x:v>1884</x:v>
      </x:c>
      <x:c r="V902" s="15" t="n">
        <x:v>48259.98</x:v>
      </x:c>
      <x:c r="W902" s="1" t="n">
        <x:v>100</x:v>
      </x:c>
      <x:c r="X902" s="1" t="n">
        <x:v>0</x:v>
      </x:c>
      <x:c r="Y902" s="1" t="n">
        <x:v>0</x:v>
      </x:c>
      <x:c r="Z902" s="16" t="n">
        <x:f aca="0">MIN(100,ROUND(MIN(1,E902/10)*15+MIN(1,G902/120)*15+MIN(1,H902/3)*12+MIN(1,J902/2)*10+MIN(1,K902/60)*10+MIN(1,O902/2)*10+MIN(1,P902/2)*8+MIN(1,R902/12)*7+MIN(1,S902/4)*5+MIN(1,T902/8)*3+IF(U902="Unsupported",3,IF(U902="Limited Support",1,0))+IF(C902="Critical",2,IF(C902="High",1,0)),0))</x:f>
        <x:v>15</x:v>
      </x:c>
      <x:c r="AA902" s="1" t="str">
        <x:f aca="0">IF(Z902&gt;=70,"Critical",IF(Z902&gt;=50,"High",IF(Z902&gt;=30,"Medium","Routine")))</x:f>
        <x:v>Routine</x:v>
      </x:c>
      <x:c r="AB902" s="1" t="str">
        <x:f aca="0">IF(W902&gt;=85,"Passes score threshold only","Below score threshold")</x:f>
        <x:v>Passes score threshold only</x:v>
      </x:c>
      <x:c r="AC902" s="12" t="n">
        <x:v>3</x:v>
      </x:c>
      <x:c r="AD902" s="12" t="n">
        <x:v>175.5</x:v>
      </x:c>
      <x:c r="AE902" s="12" t="n">
        <x:v>62</x:v>
      </x:c>
    </x:row>
    <x:row r="903" ht="15" hidden="0" customHeight="1">
      <x:c r="A903" s="1" t="s">
        <x:v>1551</x:v>
      </x:c>
      <x:c r="B903" s="1" t="s">
        <x:v>2010</x:v>
      </x:c>
      <x:c r="C903" s="1" t="s">
        <x:v>1872</x:v>
      </x:c>
      <x:c r="D903" s="1" t="s">
        <x:v>1911</x:v>
      </x:c>
      <x:c r="E903" s="1" t="n">
        <x:v>5.54</x:v>
      </x:c>
      <x:c r="F903" s="1" t="n">
        <x:v>61.1</x:v>
      </x:c>
      <x:c r="G903" s="1" t="n">
        <x:v>48</x:v>
      </x:c>
      <x:c r="H903" s="1" t="n">
        <x:v>0</x:v>
      </x:c>
      <x:c r="I903" s="1" t="n">
        <x:v>1</x:v>
      </x:c>
      <x:c r="J903" s="1" t="n">
        <x:v>0</x:v>
      </x:c>
      <x:c r="K903" s="1" t="n">
        <x:v>0</x:v>
      </x:c>
      <x:c r="L903" s="1" t="n">
        <x:v>218</x:v>
      </x:c>
      <x:c r="M903" s="1" t="n">
        <x:v>2.5</x:v>
      </x:c>
      <x:c r="N903" s="1" t="n">
        <x:v>0</x:v>
      </x:c>
      <x:c r="O903" s="1" t="n">
        <x:v>0</x:v>
      </x:c>
      <x:c r="P903" s="1" t="n">
        <x:v>0</x:v>
      </x:c>
      <x:c r="Q903" s="1" t="n">
        <x:v>28</x:v>
      </x:c>
      <x:c r="R903" s="1" t="n">
        <x:v>3</x:v>
      </x:c>
      <x:c r="S903" s="1" t="n">
        <x:v>1.31</x:v>
      </x:c>
      <x:c r="T903" s="1" t="n">
        <x:v>5</x:v>
      </x:c>
      <x:c r="U903" s="1" t="s">
        <x:v>1884</x:v>
      </x:c>
      <x:c r="V903" s="15" t="n">
        <x:v>2800.62</x:v>
      </x:c>
      <x:c r="W903" s="1" t="n">
        <x:v>99.6</x:v>
      </x:c>
      <x:c r="X903" s="1" t="n">
        <x:v>0</x:v>
      </x:c>
      <x:c r="Y903" s="1" t="n">
        <x:v>0</x:v>
      </x:c>
      <x:c r="Z903" s="16" t="n">
        <x:f aca="0">MIN(100,ROUND(MIN(1,E903/10)*15+MIN(1,G903/120)*15+MIN(1,H903/3)*12+MIN(1,J903/2)*10+MIN(1,K903/60)*10+MIN(1,O903/2)*10+MIN(1,P903/2)*8+MIN(1,R903/12)*7+MIN(1,S903/4)*5+MIN(1,T903/8)*3+IF(U903="Unsupported",3,IF(U903="Limited Support",1,0))+IF(C903="Critical",2,IF(C903="High",1,0)),0))</x:f>
        <x:v>20</x:v>
      </x:c>
      <x:c r="AA903" s="1" t="str">
        <x:f aca="0">IF(Z903&gt;=70,"Critical",IF(Z903&gt;=50,"High",IF(Z903&gt;=30,"Medium","Routine")))</x:f>
        <x:v>Routine</x:v>
      </x:c>
      <x:c r="AB903" s="1" t="str">
        <x:f aca="0">IF(W903&gt;=85,"Passes score threshold only","Below score threshold")</x:f>
        <x:v>Passes score threshold only</x:v>
      </x:c>
      <x:c r="AC903" s="12" t="n">
        <x:v>3</x:v>
      </x:c>
      <x:c r="AD903" s="12" t="n">
        <x:v>218</x:v>
      </x:c>
      <x:c r="AE903" s="12" t="n">
        <x:v>191</x:v>
      </x:c>
    </x:row>
    <x:row r="904" ht="15" hidden="0" customHeight="1">
      <x:c r="A904" s="1" t="s">
        <x:v>4260</x:v>
      </x:c>
      <x:c r="B904" s="1" t="s">
        <x:v>1888</x:v>
      </x:c>
      <x:c r="C904" s="1" t="s">
        <x:v>1893</x:v>
      </x:c>
      <x:c r="D904" s="1" t="s">
        <x:v>1891</x:v>
      </x:c>
      <x:c r="E904" s="1" t="n">
        <x:v>5.39</x:v>
      </x:c>
      <x:c r="F904" s="1" t="n">
        <x:v>71</x:v>
      </x:c>
      <x:c r="G904" s="1" t="n">
        <x:v>0</x:v>
      </x:c>
      <x:c r="H904" s="1" t="n">
        <x:v>0</x:v>
      </x:c>
      <x:c r="I904" s="1" t="n">
        <x:v>0</x:v>
      </x:c>
      <x:c r="J904" s="1" t="n">
        <x:v>0</x:v>
      </x:c>
      <x:c r="K904" s="1" t="n">
        <x:v>0</x:v>
      </x:c>
      <x:c r="L904" s="1" t="n">
        <x:v>999</x:v>
      </x:c>
      <x:c r="M904" s="1" t="n">
        <x:v>0</x:v>
      </x:c>
      <x:c r="N904" s="1" t="n">
        <x:v>0</x:v>
      </x:c>
      <x:c r="O904" s="1" t="n">
        <x:v>0</x:v>
      </x:c>
      <x:c r="P904" s="1" t="n">
        <x:v>0</x:v>
      </x:c>
      <x:c r="Q904" s="1" t="n">
        <x:v>22</x:v>
      </x:c>
      <x:c r="R904" s="1" t="n">
        <x:v>3</x:v>
      </x:c>
      <x:c r="S904" s="1" t="n">
        <x:v>0.6</x:v>
      </x:c>
      <x:c r="T904" s="1" t="n">
        <x:v>2</x:v>
      </x:c>
      <x:c r="U904" s="1" t="s">
        <x:v>1884</x:v>
      </x:c>
      <x:c r="V904" s="15" t="n">
        <x:v>3862.19</x:v>
      </x:c>
      <x:c r="W904" s="1" t="n">
        <x:v>95.3</x:v>
      </x:c>
      <x:c r="X904" s="1" t="n">
        <x:v>0</x:v>
      </x:c>
      <x:c r="Y904" s="1" t="n">
        <x:v>0</x:v>
      </x:c>
      <x:c r="Z904" s="16" t="n">
        <x:f aca="0">MIN(100,ROUND(MIN(1,E904/10)*15+MIN(1,G904/120)*15+MIN(1,H904/3)*12+MIN(1,J904/2)*10+MIN(1,K904/60)*10+MIN(1,O904/2)*10+MIN(1,P904/2)*8+MIN(1,R904/12)*7+MIN(1,S904/4)*5+MIN(1,T904/8)*3+IF(U904="Unsupported",3,IF(U904="Limited Support",1,0))+IF(C904="Critical",2,IF(C904="High",1,0)),0))</x:f>
        <x:v>12</x:v>
      </x:c>
      <x:c r="AA904" s="1" t="str">
        <x:f aca="0">IF(Z904&gt;=70,"Critical",IF(Z904&gt;=50,"High",IF(Z904&gt;=30,"Medium","Routine")))</x:f>
        <x:v>Routine</x:v>
      </x:c>
      <x:c r="AB904" s="1" t="str">
        <x:f aca="0">IF(W904&gt;=85,"Passes score threshold only","Below score threshold")</x:f>
        <x:v>Passes score threshold only</x:v>
      </x:c>
      <x:c r="AC904" s="12" t="n">
        <x:v>0</x:v>
      </x:c>
      <x:c r="AD904" s="12"/>
      <x:c r="AE904" s="12"/>
    </x:row>
    <x:row r="905" ht="15" hidden="0" customHeight="1">
      <x:c r="A905" s="1" t="s">
        <x:v>4263</x:v>
      </x:c>
      <x:c r="B905" s="1" t="s">
        <x:v>2010</x:v>
      </x:c>
      <x:c r="C905" s="1" t="s">
        <x:v>1872</x:v>
      </x:c>
      <x:c r="D905" s="1" t="s">
        <x:v>1891</x:v>
      </x:c>
      <x:c r="E905" s="1" t="n">
        <x:v>2.7</x:v>
      </x:c>
      <x:c r="F905" s="1" t="n">
        <x:v>68.8</x:v>
      </x:c>
      <x:c r="G905" s="1" t="n">
        <x:v>186</x:v>
      </x:c>
      <x:c r="H905" s="1" t="n">
        <x:v>0</x:v>
      </x:c>
      <x:c r="I905" s="1" t="n">
        <x:v>0</x:v>
      </x:c>
      <x:c r="J905" s="1" t="n">
        <x:v>0</x:v>
      </x:c>
      <x:c r="K905" s="1" t="n">
        <x:v>0</x:v>
      </x:c>
      <x:c r="L905" s="1" t="n">
        <x:v>999</x:v>
      </x:c>
      <x:c r="M905" s="1" t="n">
        <x:v>0</x:v>
      </x:c>
      <x:c r="N905" s="1" t="n">
        <x:v>0</x:v>
      </x:c>
      <x:c r="O905" s="1" t="n">
        <x:v>1</x:v>
      </x:c>
      <x:c r="P905" s="1" t="n">
        <x:v>1</x:v>
      </x:c>
      <x:c r="Q905" s="1" t="n">
        <x:v>11</x:v>
      </x:c>
      <x:c r="R905" s="1" t="n">
        <x:v>0</x:v>
      </x:c>
      <x:c r="S905" s="1" t="n">
        <x:v>0.13</x:v>
      </x:c>
      <x:c r="T905" s="1" t="n">
        <x:v>5</x:v>
      </x:c>
      <x:c r="U905" s="1" t="s">
        <x:v>1884</x:v>
      </x:c>
      <x:c r="V905" s="15" t="n">
        <x:v>2496.26</x:v>
      </x:c>
      <x:c r="W905" s="1" t="n">
        <x:v>95.6</x:v>
      </x:c>
      <x:c r="X905" s="1" t="n">
        <x:v>0</x:v>
      </x:c>
      <x:c r="Y905" s="1" t="n">
        <x:v>0</x:v>
      </x:c>
      <x:c r="Z905" s="16" t="n">
        <x:f aca="0">MIN(100,ROUND(MIN(1,E905/10)*15+MIN(1,G905/120)*15+MIN(1,H905/3)*12+MIN(1,J905/2)*10+MIN(1,K905/60)*10+MIN(1,O905/2)*10+MIN(1,P905/2)*8+MIN(1,R905/12)*7+MIN(1,S905/4)*5+MIN(1,T905/8)*3+IF(U905="Unsupported",3,IF(U905="Limited Support",1,0))+IF(C905="Critical",2,IF(C905="High",1,0)),0))</x:f>
        <x:v>30</x:v>
      </x:c>
      <x:c r="AA905" s="1" t="str">
        <x:f aca="0">IF(Z905&gt;=70,"Critical",IF(Z905&gt;=50,"High",IF(Z905&gt;=30,"Medium","Routine")))</x:f>
        <x:v>Medium</x:v>
      </x:c>
      <x:c r="AB905" s="1" t="str">
        <x:f aca="0">IF(W905&gt;=85,"Passes score threshold only","Below score threshold")</x:f>
        <x:v>Passes score threshold only</x:v>
      </x:c>
      <x:c r="AC905" s="12" t="n">
        <x:v>0</x:v>
      </x:c>
      <x:c r="AD905" s="12"/>
      <x:c r="AE905" s="12"/>
    </x:row>
    <x:row r="906" ht="15" hidden="0" customHeight="1">
      <x:c r="A906" s="1" t="s">
        <x:v>1552</x:v>
      </x:c>
      <x:c r="B906" s="1" t="s">
        <x:v>1997</x:v>
      </x:c>
      <x:c r="C906" s="1" t="s">
        <x:v>1902</x:v>
      </x:c>
      <x:c r="D906" s="1" t="s">
        <x:v>1870</x:v>
      </x:c>
      <x:c r="E906" s="1" t="n">
        <x:v>10.08</x:v>
      </x:c>
      <x:c r="F906" s="1" t="n">
        <x:v>29.4</x:v>
      </x:c>
      <x:c r="G906" s="1" t="n">
        <x:v>0</x:v>
      </x:c>
      <x:c r="H906" s="1" t="n">
        <x:v>0</x:v>
      </x:c>
      <x:c r="I906" s="1" t="n">
        <x:v>1</x:v>
      </x:c>
      <x:c r="J906" s="1" t="n">
        <x:v>0</x:v>
      </x:c>
      <x:c r="K906" s="1" t="n">
        <x:v>0</x:v>
      </x:c>
      <x:c r="L906" s="1" t="n">
        <x:v>787</x:v>
      </x:c>
      <x:c r="M906" s="1" t="n">
        <x:v>1.6</x:v>
      </x:c>
      <x:c r="N906" s="1" t="n">
        <x:v>0</x:v>
      </x:c>
      <x:c r="O906" s="1" t="n">
        <x:v>0</x:v>
      </x:c>
      <x:c r="P906" s="1" t="n">
        <x:v>0</x:v>
      </x:c>
      <x:c r="Q906" s="1" t="n">
        <x:v>19</x:v>
      </x:c>
      <x:c r="R906" s="1" t="n">
        <x:v>3</x:v>
      </x:c>
      <x:c r="S906" s="1" t="n">
        <x:v>1.28</x:v>
      </x:c>
      <x:c r="T906" s="1" t="n">
        <x:v>0</x:v>
      </x:c>
      <x:c r="U906" s="1" t="s">
        <x:v>1884</x:v>
      </x:c>
      <x:c r="V906" s="15" t="n">
        <x:v>41114.12</x:v>
      </x:c>
      <x:c r="W906" s="1" t="n">
        <x:v>92.1</x:v>
      </x:c>
      <x:c r="X906" s="1" t="n">
        <x:v>0</x:v>
      </x:c>
      <x:c r="Y906" s="1" t="n">
        <x:v>0</x:v>
      </x:c>
      <x:c r="Z906" s="16" t="n">
        <x:f aca="0">MIN(100,ROUND(MIN(1,E906/10)*15+MIN(1,G906/120)*15+MIN(1,H906/3)*12+MIN(1,J906/2)*10+MIN(1,K906/60)*10+MIN(1,O906/2)*10+MIN(1,P906/2)*8+MIN(1,R906/12)*7+MIN(1,S906/4)*5+MIN(1,T906/8)*3+IF(U906="Unsupported",3,IF(U906="Limited Support",1,0))+IF(C906="Critical",2,IF(C906="High",1,0)),0))</x:f>
        <x:v>20</x:v>
      </x:c>
      <x:c r="AA906" s="1" t="str">
        <x:f aca="0">IF(Z906&gt;=70,"Critical",IF(Z906&gt;=50,"High",IF(Z906&gt;=30,"Medium","Routine")))</x:f>
        <x:v>Routine</x:v>
      </x:c>
      <x:c r="AB906" s="1" t="str">
        <x:f aca="0">IF(W906&gt;=85,"Passes score threshold only","Below score threshold")</x:f>
        <x:v>Passes score threshold only</x:v>
      </x:c>
      <x:c r="AC906" s="12" t="n">
        <x:v>2</x:v>
      </x:c>
      <x:c r="AD906" s="12" t="n">
        <x:v>787</x:v>
      </x:c>
      <x:c r="AE906" s="12" t="n">
        <x:v>152</x:v>
      </x:c>
    </x:row>
    <x:row r="907" ht="15" hidden="0" customHeight="1">
      <x:c r="A907" s="1" t="s">
        <x:v>4268</x:v>
      </x:c>
      <x:c r="B907" s="1" t="s">
        <x:v>1997</x:v>
      </x:c>
      <x:c r="C907" s="1" t="s">
        <x:v>1902</x:v>
      </x:c>
      <x:c r="D907" s="1" t="s">
        <x:v>1891</x:v>
      </x:c>
      <x:c r="E907" s="1" t="n">
        <x:v>6.44</x:v>
      </x:c>
      <x:c r="F907" s="1" t="n">
        <x:v>52</x:v>
      </x:c>
      <x:c r="G907" s="1" t="n">
        <x:v>0</x:v>
      </x:c>
      <x:c r="H907" s="1" t="n">
        <x:v>0</x:v>
      </x:c>
      <x:c r="I907" s="1" t="n">
        <x:v>0</x:v>
      </x:c>
      <x:c r="J907" s="1" t="n">
        <x:v>0</x:v>
      </x:c>
      <x:c r="K907" s="1" t="n">
        <x:v>0</x:v>
      </x:c>
      <x:c r="L907" s="1" t="n">
        <x:v>528</x:v>
      </x:c>
      <x:c r="M907" s="1" t="n">
        <x:v>0</x:v>
      </x:c>
      <x:c r="N907" s="1" t="n">
        <x:v>0</x:v>
      </x:c>
      <x:c r="O907" s="1" t="n">
        <x:v>0</x:v>
      </x:c>
      <x:c r="P907" s="1" t="n">
        <x:v>0</x:v>
      </x:c>
      <x:c r="Q907" s="1" t="n">
        <x:v>15</x:v>
      </x:c>
      <x:c r="R907" s="1" t="n">
        <x:v>0</x:v>
      </x:c>
      <x:c r="S907" s="1" t="n">
        <x:v>0</x:v>
      </x:c>
      <x:c r="T907" s="1" t="n">
        <x:v>4</x:v>
      </x:c>
      <x:c r="U907" s="1" t="s">
        <x:v>1884</x:v>
      </x:c>
      <x:c r="V907" s="15" t="n">
        <x:v>48192.43</x:v>
      </x:c>
      <x:c r="W907" s="1" t="n">
        <x:v>93.7</x:v>
      </x:c>
      <x:c r="X907" s="1" t="n">
        <x:v>0</x:v>
      </x:c>
      <x:c r="Y907" s="1" t="n">
        <x:v>0</x:v>
      </x:c>
      <x:c r="Z907" s="16" t="n">
        <x:f aca="0">MIN(100,ROUND(MIN(1,E907/10)*15+MIN(1,G907/120)*15+MIN(1,H907/3)*12+MIN(1,J907/2)*10+MIN(1,K907/60)*10+MIN(1,O907/2)*10+MIN(1,P907/2)*8+MIN(1,R907/12)*7+MIN(1,S907/4)*5+MIN(1,T907/8)*3+IF(U907="Unsupported",3,IF(U907="Limited Support",1,0))+IF(C907="Critical",2,IF(C907="High",1,0)),0))</x:f>
        <x:v>13</x:v>
      </x:c>
      <x:c r="AA907" s="1" t="str">
        <x:f aca="0">IF(Z907&gt;=70,"Critical",IF(Z907&gt;=50,"High",IF(Z907&gt;=30,"Medium","Routine")))</x:f>
        <x:v>Routine</x:v>
      </x:c>
      <x:c r="AB907" s="1" t="str">
        <x:f aca="0">IF(W907&gt;=85,"Passes score threshold only","Below score threshold")</x:f>
        <x:v>Passes score threshold only</x:v>
      </x:c>
      <x:c r="AC907" s="12" t="n">
        <x:v>1</x:v>
      </x:c>
      <x:c r="AD907" s="12"/>
      <x:c r="AE907" s="12" t="n">
        <x:v>528</x:v>
      </x:c>
    </x:row>
    <x:row r="908" ht="15" hidden="0" customHeight="1">
      <x:c r="A908" s="1" t="s">
        <x:v>4271</x:v>
      </x:c>
      <x:c r="B908" s="1" t="s">
        <x:v>1933</x:v>
      </x:c>
      <x:c r="C908" s="1" t="s">
        <x:v>1872</x:v>
      </x:c>
      <x:c r="D908" s="1" t="s">
        <x:v>1911</x:v>
      </x:c>
      <x:c r="E908" s="1" t="n">
        <x:v>3.58</x:v>
      </x:c>
      <x:c r="F908" s="1" t="n">
        <x:v>44.3</x:v>
      </x:c>
      <x:c r="G908" s="1" t="n">
        <x:v>0</x:v>
      </x:c>
      <x:c r="H908" s="1" t="n">
        <x:v>0</x:v>
      </x:c>
      <x:c r="I908" s="1" t="n">
        <x:v>0</x:v>
      </x:c>
      <x:c r="J908" s="1" t="n">
        <x:v>0</x:v>
      </x:c>
      <x:c r="K908" s="1" t="n">
        <x:v>0</x:v>
      </x:c>
      <x:c r="L908" s="1" t="n">
        <x:v>999</x:v>
      </x:c>
      <x:c r="M908" s="1" t="n">
        <x:v>0</x:v>
      </x:c>
      <x:c r="N908" s="1" t="n">
        <x:v>0</x:v>
      </x:c>
      <x:c r="O908" s="1" t="n">
        <x:v>0</x:v>
      </x:c>
      <x:c r="P908" s="1" t="n">
        <x:v>0</x:v>
      </x:c>
      <x:c r="Q908" s="1" t="n">
        <x:v>8</x:v>
      </x:c>
      <x:c r="R908" s="1" t="n">
        <x:v>3</x:v>
      </x:c>
      <x:c r="S908" s="1" t="n">
        <x:v>1.2</x:v>
      </x:c>
      <x:c r="T908" s="1" t="n">
        <x:v>1</x:v>
      </x:c>
      <x:c r="U908" s="1" t="s">
        <x:v>1884</x:v>
      </x:c>
      <x:c r="V908" s="15" t="n">
        <x:v>2250.89</x:v>
      </x:c>
      <x:c r="W908" s="1" t="n">
        <x:v>96.9</x:v>
      </x:c>
      <x:c r="X908" s="1" t="n">
        <x:v>0</x:v>
      </x:c>
      <x:c r="Y908" s="1" t="n">
        <x:v>0</x:v>
      </x:c>
      <x:c r="Z908" s="16" t="n">
        <x:f aca="0">MIN(100,ROUND(MIN(1,E908/10)*15+MIN(1,G908/120)*15+MIN(1,H908/3)*12+MIN(1,J908/2)*10+MIN(1,K908/60)*10+MIN(1,O908/2)*10+MIN(1,P908/2)*8+MIN(1,R908/12)*7+MIN(1,S908/4)*5+MIN(1,T908/8)*3+IF(U908="Unsupported",3,IF(U908="Limited Support",1,0))+IF(C908="Critical",2,IF(C908="High",1,0)),0))</x:f>
        <x:v>9</x:v>
      </x:c>
      <x:c r="AA908" s="1" t="str">
        <x:f aca="0">IF(Z908&gt;=70,"Critical",IF(Z908&gt;=50,"High",IF(Z908&gt;=30,"Medium","Routine")))</x:f>
        <x:v>Routine</x:v>
      </x:c>
      <x:c r="AB908" s="1" t="str">
        <x:f aca="0">IF(W908&gt;=85,"Passes score threshold only","Below score threshold")</x:f>
        <x:v>Passes score threshold only</x:v>
      </x:c>
      <x:c r="AC908" s="12" t="n">
        <x:v>0</x:v>
      </x:c>
      <x:c r="AD908" s="12"/>
      <x:c r="AE908" s="12"/>
    </x:row>
    <x:row r="909" ht="15" hidden="0" customHeight="1">
      <x:c r="A909" s="1" t="s">
        <x:v>1554</x:v>
      </x:c>
      <x:c r="B909" s="1" t="s">
        <x:v>1989</x:v>
      </x:c>
      <x:c r="C909" s="1" t="s">
        <x:v>1872</x:v>
      </x:c>
      <x:c r="D909" s="1" t="s">
        <x:v>1911</x:v>
      </x:c>
      <x:c r="E909" s="1" t="n">
        <x:v>4.34</x:v>
      </x:c>
      <x:c r="F909" s="1" t="n">
        <x:v>40.1</x:v>
      </x:c>
      <x:c r="G909" s="1" t="n">
        <x:v>0</x:v>
      </x:c>
      <x:c r="H909" s="1" t="n">
        <x:v>0</x:v>
      </x:c>
      <x:c r="I909" s="1" t="n">
        <x:v>0</x:v>
      </x:c>
      <x:c r="J909" s="1" t="n">
        <x:v>0</x:v>
      </x:c>
      <x:c r="K909" s="1" t="n">
        <x:v>0</x:v>
      </x:c>
      <x:c r="L909" s="1" t="n">
        <x:v>999</x:v>
      </x:c>
      <x:c r="M909" s="1" t="n">
        <x:v>0</x:v>
      </x:c>
      <x:c r="N909" s="1" t="n">
        <x:v>0</x:v>
      </x:c>
      <x:c r="O909" s="1" t="n">
        <x:v>0</x:v>
      </x:c>
      <x:c r="P909" s="1" t="n">
        <x:v>0</x:v>
      </x:c>
      <x:c r="Q909" s="1" t="n">
        <x:v>18</x:v>
      </x:c>
      <x:c r="R909" s="1" t="n">
        <x:v>0</x:v>
      </x:c>
      <x:c r="S909" s="1" t="n">
        <x:v>0.77</x:v>
      </x:c>
      <x:c r="T909" s="1" t="n">
        <x:v>0</x:v>
      </x:c>
      <x:c r="U909" s="1" t="s">
        <x:v>1884</x:v>
      </x:c>
      <x:c r="V909" s="15" t="n">
        <x:v>8460.42</x:v>
      </x:c>
      <x:c r="W909" s="1" t="n">
        <x:v>94.2</x:v>
      </x:c>
      <x:c r="X909" s="1" t="n">
        <x:v>1</x:v>
      </x:c>
      <x:c r="Y909" s="1" t="n">
        <x:v>0</x:v>
      </x:c>
      <x:c r="Z909" s="16" t="n">
        <x:f aca="0">MIN(100,ROUND(MIN(1,E909/10)*15+MIN(1,G909/120)*15+MIN(1,H909/3)*12+MIN(1,J909/2)*10+MIN(1,K909/60)*10+MIN(1,O909/2)*10+MIN(1,P909/2)*8+MIN(1,R909/12)*7+MIN(1,S909/4)*5+MIN(1,T909/8)*3+IF(U909="Unsupported",3,IF(U909="Limited Support",1,0))+IF(C909="Critical",2,IF(C909="High",1,0)),0))</x:f>
        <x:v>7</x:v>
      </x:c>
      <x:c r="AA909" s="1" t="str">
        <x:f aca="0">IF(Z909&gt;=70,"Critical",IF(Z909&gt;=50,"High",IF(Z909&gt;=30,"Medium","Routine")))</x:f>
        <x:v>Routine</x:v>
      </x:c>
      <x:c r="AB909" s="1" t="str">
        <x:f aca="0">IF(W909&gt;=85,"Passes score threshold only","Below score threshold")</x:f>
        <x:v>Passes score threshold only</x:v>
      </x:c>
      <x:c r="AC909" s="12" t="n">
        <x:v>0</x:v>
      </x:c>
      <x:c r="AD909" s="12"/>
      <x:c r="AE909" s="12"/>
    </x:row>
    <x:row r="910" ht="15" hidden="0" customHeight="1">
      <x:c r="A910" s="1" t="s">
        <x:v>4276</x:v>
      </x:c>
      <x:c r="B910" s="1" t="s">
        <x:v>1945</x:v>
      </x:c>
      <x:c r="C910" s="1" t="s">
        <x:v>1902</x:v>
      </x:c>
      <x:c r="D910" s="1" t="s">
        <x:v>1891</x:v>
      </x:c>
      <x:c r="E910" s="1" t="n">
        <x:v>5.99</x:v>
      </x:c>
      <x:c r="F910" s="1" t="n">
        <x:v>64.8</x:v>
      </x:c>
      <x:c r="G910" s="1" t="n">
        <x:v>0</x:v>
      </x:c>
      <x:c r="H910" s="1" t="n">
        <x:v>0</x:v>
      </x:c>
      <x:c r="I910" s="1" t="n">
        <x:v>0</x:v>
      </x:c>
      <x:c r="J910" s="1" t="n">
        <x:v>0</x:v>
      </x:c>
      <x:c r="K910" s="1" t="n">
        <x:v>0</x:v>
      </x:c>
      <x:c r="L910" s="1" t="n">
        <x:v>551</x:v>
      </x:c>
      <x:c r="M910" s="1" t="n">
        <x:v>0</x:v>
      </x:c>
      <x:c r="N910" s="1" t="n">
        <x:v>0</x:v>
      </x:c>
      <x:c r="O910" s="1" t="n">
        <x:v>0</x:v>
      </x:c>
      <x:c r="P910" s="1" t="n">
        <x:v>0</x:v>
      </x:c>
      <x:c r="Q910" s="1" t="n">
        <x:v>19</x:v>
      </x:c>
      <x:c r="R910" s="1" t="n">
        <x:v>0</x:v>
      </x:c>
      <x:c r="S910" s="1" t="n">
        <x:v>0.48</x:v>
      </x:c>
      <x:c r="T910" s="1" t="n">
        <x:v>1</x:v>
      </x:c>
      <x:c r="U910" s="1" t="s">
        <x:v>1884</x:v>
      </x:c>
      <x:c r="V910" s="15" t="n">
        <x:v>2409.13</x:v>
      </x:c>
      <x:c r="W910" s="1" t="n">
        <x:v>96.7</x:v>
      </x:c>
      <x:c r="X910" s="1" t="n">
        <x:v>0</x:v>
      </x:c>
      <x:c r="Y910" s="1" t="n">
        <x:v>0</x:v>
      </x:c>
      <x:c r="Z910" s="16" t="n">
        <x:f aca="0">MIN(100,ROUND(MIN(1,E910/10)*15+MIN(1,G910/120)*15+MIN(1,H910/3)*12+MIN(1,J910/2)*10+MIN(1,K910/60)*10+MIN(1,O910/2)*10+MIN(1,P910/2)*8+MIN(1,R910/12)*7+MIN(1,S910/4)*5+MIN(1,T910/8)*3+IF(U910="Unsupported",3,IF(U910="Limited Support",1,0))+IF(C910="Critical",2,IF(C910="High",1,0)),0))</x:f>
        <x:v>12</x:v>
      </x:c>
      <x:c r="AA910" s="1" t="str">
        <x:f aca="0">IF(Z910&gt;=70,"Critical",IF(Z910&gt;=50,"High",IF(Z910&gt;=30,"Medium","Routine")))</x:f>
        <x:v>Routine</x:v>
      </x:c>
      <x:c r="AB910" s="1" t="str">
        <x:f aca="0">IF(W910&gt;=85,"Passes score threshold only","Below score threshold")</x:f>
        <x:v>Passes score threshold only</x:v>
      </x:c>
      <x:c r="AC910" s="12" t="n">
        <x:v>1</x:v>
      </x:c>
      <x:c r="AD910" s="12"/>
      <x:c r="AE910" s="12" t="n">
        <x:v>551</x:v>
      </x:c>
    </x:row>
    <x:row r="911" ht="15" hidden="0" customHeight="1">
      <x:c r="A911" s="1" t="s">
        <x:v>4279</x:v>
      </x:c>
      <x:c r="B911" s="1" t="s">
        <x:v>1927</x:v>
      </x:c>
      <x:c r="C911" s="1" t="s">
        <x:v>1893</x:v>
      </x:c>
      <x:c r="D911" s="1" t="s">
        <x:v>1870</x:v>
      </x:c>
      <x:c r="E911" s="1" t="n">
        <x:v>4.48</x:v>
      </x:c>
      <x:c r="F911" s="1" t="n">
        <x:v>77.4</x:v>
      </x:c>
      <x:c r="G911" s="1" t="n">
        <x:v>0</x:v>
      </x:c>
      <x:c r="H911" s="1" t="n">
        <x:v>0</x:v>
      </x:c>
      <x:c r="I911" s="1" t="n">
        <x:v>1</x:v>
      </x:c>
      <x:c r="J911" s="1" t="n">
        <x:v>0</x:v>
      </x:c>
      <x:c r="K911" s="1" t="n">
        <x:v>0</x:v>
      </x:c>
      <x:c r="L911" s="1" t="n">
        <x:v>160</x:v>
      </x:c>
      <x:c r="M911" s="1" t="n">
        <x:v>1.3</x:v>
      </x:c>
      <x:c r="N911" s="1" t="n">
        <x:v>0</x:v>
      </x:c>
      <x:c r="O911" s="1" t="n">
        <x:v>0</x:v>
      </x:c>
      <x:c r="P911" s="1" t="n">
        <x:v>0</x:v>
      </x:c>
      <x:c r="Q911" s="1" t="n">
        <x:v>22</x:v>
      </x:c>
      <x:c r="R911" s="1" t="n">
        <x:v>0</x:v>
      </x:c>
      <x:c r="S911" s="1" t="n">
        <x:v>0.32</x:v>
      </x:c>
      <x:c r="T911" s="1" t="n">
        <x:v>4</x:v>
      </x:c>
      <x:c r="U911" s="1" t="s">
        <x:v>1884</x:v>
      </x:c>
      <x:c r="V911" s="15" t="n">
        <x:v>8670.03</x:v>
      </x:c>
      <x:c r="W911" s="1" t="n">
        <x:v>98.8</x:v>
      </x:c>
      <x:c r="X911" s="1" t="n">
        <x:v>0</x:v>
      </x:c>
      <x:c r="Y911" s="1" t="n">
        <x:v>0</x:v>
      </x:c>
      <x:c r="Z911" s="16" t="n">
        <x:f aca="0">MIN(100,ROUND(MIN(1,E911/10)*15+MIN(1,G911/120)*15+MIN(1,H911/3)*12+MIN(1,J911/2)*10+MIN(1,K911/60)*10+MIN(1,O911/2)*10+MIN(1,P911/2)*8+MIN(1,R911/12)*7+MIN(1,S911/4)*5+MIN(1,T911/8)*3+IF(U911="Unsupported",3,IF(U911="Limited Support",1,0))+IF(C911="Critical",2,IF(C911="High",1,0)),0))</x:f>
        <x:v>10</x:v>
      </x:c>
      <x:c r="AA911" s="1" t="str">
        <x:f aca="0">IF(Z911&gt;=70,"Critical",IF(Z911&gt;=50,"High",IF(Z911&gt;=30,"Medium","Routine")))</x:f>
        <x:v>Routine</x:v>
      </x:c>
      <x:c r="AB911" s="1" t="str">
        <x:f aca="0">IF(W911&gt;=85,"Passes score threshold only","Below score threshold")</x:f>
        <x:v>Passes score threshold only</x:v>
      </x:c>
      <x:c r="AC911" s="12" t="n">
        <x:v>1</x:v>
      </x:c>
      <x:c r="AD911" s="12"/>
      <x:c r="AE911" s="12" t="n">
        <x:v>160</x:v>
      </x:c>
    </x:row>
    <x:row r="912" ht="15" hidden="0" customHeight="1">
      <x:c r="A912" s="1" t="s">
        <x:v>4282</x:v>
      </x:c>
      <x:c r="B912" s="1" t="s">
        <x:v>1897</x:v>
      </x:c>
      <x:c r="C912" s="1" t="s">
        <x:v>1902</x:v>
      </x:c>
      <x:c r="D912" s="1" t="s">
        <x:v>1891</x:v>
      </x:c>
      <x:c r="E912" s="1" t="n">
        <x:v>5.94</x:v>
      </x:c>
      <x:c r="F912" s="1" t="n">
        <x:v>21</x:v>
      </x:c>
      <x:c r="G912" s="1" t="n">
        <x:v>0</x:v>
      </x:c>
      <x:c r="H912" s="1" t="n">
        <x:v>0</x:v>
      </x:c>
      <x:c r="I912" s="1" t="n">
        <x:v>0</x:v>
      </x:c>
      <x:c r="J912" s="1" t="n">
        <x:v>0</x:v>
      </x:c>
      <x:c r="K912" s="1" t="n">
        <x:v>0</x:v>
      </x:c>
      <x:c r="L912" s="1" t="n">
        <x:v>611</x:v>
      </x:c>
      <x:c r="M912" s="1" t="n">
        <x:v>0</x:v>
      </x:c>
      <x:c r="N912" s="1" t="n">
        <x:v>0</x:v>
      </x:c>
      <x:c r="O912" s="1" t="n">
        <x:v>0</x:v>
      </x:c>
      <x:c r="P912" s="1" t="n">
        <x:v>0</x:v>
      </x:c>
      <x:c r="Q912" s="1" t="n">
        <x:v>7</x:v>
      </x:c>
      <x:c r="R912" s="1" t="n">
        <x:v>1</x:v>
      </x:c>
      <x:c r="S912" s="1" t="n">
        <x:v>0.74</x:v>
      </x:c>
      <x:c r="T912" s="1" t="n">
        <x:v>0</x:v>
      </x:c>
      <x:c r="U912" s="1" t="s">
        <x:v>1884</x:v>
      </x:c>
      <x:c r="V912" s="15" t="n">
        <x:v>14339.41</x:v>
      </x:c>
      <x:c r="W912" s="1" t="n">
        <x:v>100</x:v>
      </x:c>
      <x:c r="X912" s="1" t="n">
        <x:v>0</x:v>
      </x:c>
      <x:c r="Y912" s="1" t="n">
        <x:v>0</x:v>
      </x:c>
      <x:c r="Z912" s="16" t="n">
        <x:f aca="0">MIN(100,ROUND(MIN(1,E912/10)*15+MIN(1,G912/120)*15+MIN(1,H912/3)*12+MIN(1,J912/2)*10+MIN(1,K912/60)*10+MIN(1,O912/2)*10+MIN(1,P912/2)*8+MIN(1,R912/12)*7+MIN(1,S912/4)*5+MIN(1,T912/8)*3+IF(U912="Unsupported",3,IF(U912="Limited Support",1,0))+IF(C912="Critical",2,IF(C912="High",1,0)),0))</x:f>
        <x:v>12</x:v>
      </x:c>
      <x:c r="AA912" s="1" t="str">
        <x:f aca="0">IF(Z912&gt;=70,"Critical",IF(Z912&gt;=50,"High",IF(Z912&gt;=30,"Medium","Routine")))</x:f>
        <x:v>Routine</x:v>
      </x:c>
      <x:c r="AB912" s="1" t="str">
        <x:f aca="0">IF(W912&gt;=85,"Passes score threshold only","Below score threshold")</x:f>
        <x:v>Passes score threshold only</x:v>
      </x:c>
      <x:c r="AC912" s="12" t="n">
        <x:v>1</x:v>
      </x:c>
      <x:c r="AD912" s="12"/>
      <x:c r="AE912" s="12" t="n">
        <x:v>611</x:v>
      </x:c>
    </x:row>
    <x:row r="913" ht="15" hidden="0" customHeight="1">
      <x:c r="A913" s="1" t="s">
        <x:v>1555</x:v>
      </x:c>
      <x:c r="B913" s="1" t="s">
        <x:v>1927</x:v>
      </x:c>
      <x:c r="C913" s="1" t="s">
        <x:v>1893</x:v>
      </x:c>
      <x:c r="D913" s="1" t="s">
        <x:v>1911</x:v>
      </x:c>
      <x:c r="E913" s="1" t="n">
        <x:v>3.26</x:v>
      </x:c>
      <x:c r="F913" s="1" t="n">
        <x:v>64</x:v>
      </x:c>
      <x:c r="G913" s="1" t="n">
        <x:v>0</x:v>
      </x:c>
      <x:c r="H913" s="1" t="n">
        <x:v>0</x:v>
      </x:c>
      <x:c r="I913" s="1" t="n">
        <x:v>0</x:v>
      </x:c>
      <x:c r="J913" s="1" t="n">
        <x:v>0</x:v>
      </x:c>
      <x:c r="K913" s="1" t="n">
        <x:v>0</x:v>
      </x:c>
      <x:c r="L913" s="1" t="n">
        <x:v>999</x:v>
      </x:c>
      <x:c r="M913" s="1" t="n">
        <x:v>0</x:v>
      </x:c>
      <x:c r="N913" s="1" t="n">
        <x:v>0</x:v>
      </x:c>
      <x:c r="O913" s="1" t="n">
        <x:v>0</x:v>
      </x:c>
      <x:c r="P913" s="1" t="n">
        <x:v>0</x:v>
      </x:c>
      <x:c r="Q913" s="1" t="n">
        <x:v>16</x:v>
      </x:c>
      <x:c r="R913" s="1" t="n">
        <x:v>0</x:v>
      </x:c>
      <x:c r="S913" s="1" t="n">
        <x:v>1.29</x:v>
      </x:c>
      <x:c r="T913" s="1" t="n">
        <x:v>6</x:v>
      </x:c>
      <x:c r="U913" s="1" t="s">
        <x:v>1884</x:v>
      </x:c>
      <x:c r="V913" s="15" t="n">
        <x:v>10693.35</x:v>
      </x:c>
      <x:c r="W913" s="1" t="n">
        <x:v>100</x:v>
      </x:c>
      <x:c r="X913" s="1" t="n">
        <x:v>0</x:v>
      </x:c>
      <x:c r="Y913" s="1" t="n">
        <x:v>0</x:v>
      </x:c>
      <x:c r="Z913" s="16" t="n">
        <x:f aca="0">MIN(100,ROUND(MIN(1,E913/10)*15+MIN(1,G913/120)*15+MIN(1,H913/3)*12+MIN(1,J913/2)*10+MIN(1,K913/60)*10+MIN(1,O913/2)*10+MIN(1,P913/2)*8+MIN(1,R913/12)*7+MIN(1,S913/4)*5+MIN(1,T913/8)*3+IF(U913="Unsupported",3,IF(U913="Limited Support",1,0))+IF(C913="Critical",2,IF(C913="High",1,0)),0))</x:f>
        <x:v>10</x:v>
      </x:c>
      <x:c r="AA913" s="1" t="str">
        <x:f aca="0">IF(Z913&gt;=70,"Critical",IF(Z913&gt;=50,"High",IF(Z913&gt;=30,"Medium","Routine")))</x:f>
        <x:v>Routine</x:v>
      </x:c>
      <x:c r="AB913" s="1" t="str">
        <x:f aca="0">IF(W913&gt;=85,"Passes score threshold only","Below score threshold")</x:f>
        <x:v>Passes score threshold only</x:v>
      </x:c>
      <x:c r="AC913" s="12" t="n">
        <x:v>0</x:v>
      </x:c>
      <x:c r="AD913" s="12"/>
      <x:c r="AE913" s="12"/>
    </x:row>
    <x:row r="914" ht="15" hidden="0" customHeight="1">
      <x:c r="A914" s="1" t="s">
        <x:v>4287</x:v>
      </x:c>
      <x:c r="B914" s="1" t="s">
        <x:v>1945</x:v>
      </x:c>
      <x:c r="C914" s="1" t="s">
        <x:v>1902</x:v>
      </x:c>
      <x:c r="D914" s="1" t="s">
        <x:v>1870</x:v>
      </x:c>
      <x:c r="E914" s="1" t="n">
        <x:v>6.32</x:v>
      </x:c>
      <x:c r="F914" s="1" t="n">
        <x:v>72.2</x:v>
      </x:c>
      <x:c r="G914" s="1" t="n">
        <x:v>0</x:v>
      </x:c>
      <x:c r="H914" s="1" t="n">
        <x:v>1</x:v>
      </x:c>
      <x:c r="I914" s="1" t="n">
        <x:v>1</x:v>
      </x:c>
      <x:c r="J914" s="1" t="n">
        <x:v>0</x:v>
      </x:c>
      <x:c r="K914" s="1" t="n">
        <x:v>35.8</x:v>
      </x:c>
      <x:c r="L914" s="1" t="n">
        <x:v>180</x:v>
      </x:c>
      <x:c r="M914" s="1" t="n">
        <x:v>4.6</x:v>
      </x:c>
      <x:c r="N914" s="1" t="n">
        <x:v>0</x:v>
      </x:c>
      <x:c r="O914" s="1" t="n">
        <x:v>0</x:v>
      </x:c>
      <x:c r="P914" s="1" t="n">
        <x:v>0</x:v>
      </x:c>
      <x:c r="Q914" s="1" t="n">
        <x:v>20</x:v>
      </x:c>
      <x:c r="R914" s="1" t="n">
        <x:v>1</x:v>
      </x:c>
      <x:c r="S914" s="1" t="n">
        <x:v>1.78</x:v>
      </x:c>
      <x:c r="T914" s="1" t="n">
        <x:v>0</x:v>
      </x:c>
      <x:c r="U914" s="1" t="s">
        <x:v>1884</x:v>
      </x:c>
      <x:c r="V914" s="15" t="n">
        <x:v>2373.55</x:v>
      </x:c>
      <x:c r="W914" s="1" t="n">
        <x:v>95.6</x:v>
      </x:c>
      <x:c r="X914" s="1" t="n">
        <x:v>0</x:v>
      </x:c>
      <x:c r="Y914" s="1" t="n">
        <x:v>0</x:v>
      </x:c>
      <x:c r="Z914" s="16" t="n">
        <x:f aca="0">MIN(100,ROUND(MIN(1,E914/10)*15+MIN(1,G914/120)*15+MIN(1,H914/3)*12+MIN(1,J914/2)*10+MIN(1,K914/60)*10+MIN(1,O914/2)*10+MIN(1,P914/2)*8+MIN(1,R914/12)*7+MIN(1,S914/4)*5+MIN(1,T914/8)*3+IF(U914="Unsupported",3,IF(U914="Limited Support",1,0))+IF(C914="Critical",2,IF(C914="High",1,0)),0))</x:f>
        <x:v>24</x:v>
      </x:c>
      <x:c r="AA914" s="1" t="str">
        <x:f aca="0">IF(Z914&gt;=70,"Critical",IF(Z914&gt;=50,"High",IF(Z914&gt;=30,"Medium","Routine")))</x:f>
        <x:v>Routine</x:v>
      </x:c>
      <x:c r="AB914" s="1" t="str">
        <x:f aca="0">IF(W914&gt;=85,"Passes score threshold only","Below score threshold")</x:f>
        <x:v>Passes score threshold only</x:v>
      </x:c>
      <x:c r="AC914" s="12" t="n">
        <x:v>3</x:v>
      </x:c>
      <x:c r="AD914" s="12" t="n">
        <x:v>180</x:v>
      </x:c>
      <x:c r="AE914" s="12" t="n">
        <x:v>50</x:v>
      </x:c>
    </x:row>
    <x:row r="915" ht="15" hidden="0" customHeight="1">
      <x:c r="A915" s="1" t="s">
        <x:v>1557</x:v>
      </x:c>
      <x:c r="B915" s="1" t="s">
        <x:v>1915</x:v>
      </x:c>
      <x:c r="C915" s="1" t="s">
        <x:v>1902</x:v>
      </x:c>
      <x:c r="D915" s="1" t="s">
        <x:v>1870</x:v>
      </x:c>
      <x:c r="E915" s="1" t="n">
        <x:v>0.45</x:v>
      </x:c>
      <x:c r="F915" s="1" t="n">
        <x:v>58.2</x:v>
      </x:c>
      <x:c r="G915" s="1" t="n">
        <x:v>0</x:v>
      </x:c>
      <x:c r="H915" s="1" t="n">
        <x:v>0</x:v>
      </x:c>
      <x:c r="I915" s="1" t="n">
        <x:v>0</x:v>
      </x:c>
      <x:c r="J915" s="1" t="n">
        <x:v>0</x:v>
      </x:c>
      <x:c r="K915" s="1" t="n">
        <x:v>0</x:v>
      </x:c>
      <x:c r="L915" s="1" t="n">
        <x:v>999</x:v>
      </x:c>
      <x:c r="M915" s="1" t="n">
        <x:v>0</x:v>
      </x:c>
      <x:c r="N915" s="1" t="n">
        <x:v>0</x:v>
      </x:c>
      <x:c r="O915" s="1" t="n">
        <x:v>0</x:v>
      </x:c>
      <x:c r="P915" s="1" t="n">
        <x:v>0</x:v>
      </x:c>
      <x:c r="Q915" s="1" t="n">
        <x:v>11</x:v>
      </x:c>
      <x:c r="R915" s="1" t="n">
        <x:v>1</x:v>
      </x:c>
      <x:c r="S915" s="1" t="n">
        <x:v>0</x:v>
      </x:c>
      <x:c r="T915" s="1" t="n">
        <x:v>1</x:v>
      </x:c>
      <x:c r="U915" s="1" t="s">
        <x:v>1884</x:v>
      </x:c>
      <x:c r="V915" s="15" t="n">
        <x:v>35284.34</x:v>
      </x:c>
      <x:c r="W915" s="1" t="n">
        <x:v>100</x:v>
      </x:c>
      <x:c r="X915" s="1" t="n">
        <x:v>0</x:v>
      </x:c>
      <x:c r="Y915" s="1" t="n">
        <x:v>0</x:v>
      </x:c>
      <x:c r="Z915" s="16" t="n">
        <x:f aca="0">MIN(100,ROUND(MIN(1,E915/10)*15+MIN(1,G915/120)*15+MIN(1,H915/3)*12+MIN(1,J915/2)*10+MIN(1,K915/60)*10+MIN(1,O915/2)*10+MIN(1,P915/2)*8+MIN(1,R915/12)*7+MIN(1,S915/4)*5+MIN(1,T915/8)*3+IF(U915="Unsupported",3,IF(U915="Limited Support",1,0))+IF(C915="Critical",2,IF(C915="High",1,0)),0))</x:f>
        <x:v>4</x:v>
      </x:c>
      <x:c r="AA915" s="1" t="str">
        <x:f aca="0">IF(Z915&gt;=70,"Critical",IF(Z915&gt;=50,"High",IF(Z915&gt;=30,"Medium","Routine")))</x:f>
        <x:v>Routine</x:v>
      </x:c>
      <x:c r="AB915" s="1" t="str">
        <x:f aca="0">IF(W915&gt;=85,"Passes score threshold only","Below score threshold")</x:f>
        <x:v>Passes score threshold only</x:v>
      </x:c>
      <x:c r="AC915" s="12" t="n">
        <x:v>0</x:v>
      </x:c>
      <x:c r="AD915" s="12"/>
      <x:c r="AE915" s="12"/>
    </x:row>
    <x:row r="916" ht="15" hidden="0" customHeight="1">
      <x:c r="A916" s="1" t="s">
        <x:v>1558</x:v>
      </x:c>
      <x:c r="B916" s="1" t="s">
        <x:v>1949</x:v>
      </x:c>
      <x:c r="C916" s="1" t="s">
        <x:v>1893</x:v>
      </x:c>
      <x:c r="D916" s="1" t="s">
        <x:v>1870</x:v>
      </x:c>
      <x:c r="E916" s="1" t="n">
        <x:v>6.45</x:v>
      </x:c>
      <x:c r="F916" s="1" t="n">
        <x:v>37.1</x:v>
      </x:c>
      <x:c r="G916" s="1" t="n">
        <x:v>0</x:v>
      </x:c>
      <x:c r="H916" s="1" t="n">
        <x:v>0</x:v>
      </x:c>
      <x:c r="I916" s="1" t="n">
        <x:v>0</x:v>
      </x:c>
      <x:c r="J916" s="1" t="n">
        <x:v>0</x:v>
      </x:c>
      <x:c r="K916" s="1" t="n">
        <x:v>0</x:v>
      </x:c>
      <x:c r="L916" s="1" t="n">
        <x:v>999</x:v>
      </x:c>
      <x:c r="M916" s="1" t="n">
        <x:v>0</x:v>
      </x:c>
      <x:c r="N916" s="1" t="n">
        <x:v>0</x:v>
      </x:c>
      <x:c r="O916" s="1" t="n">
        <x:v>0</x:v>
      </x:c>
      <x:c r="P916" s="1" t="n">
        <x:v>0</x:v>
      </x:c>
      <x:c r="Q916" s="1" t="n">
        <x:v>15</x:v>
      </x:c>
      <x:c r="R916" s="1" t="n">
        <x:v>1</x:v>
      </x:c>
      <x:c r="S916" s="1" t="n">
        <x:v>0.92</x:v>
      </x:c>
      <x:c r="T916" s="1" t="n">
        <x:v>3</x:v>
      </x:c>
      <x:c r="U916" s="1" t="s">
        <x:v>1884</x:v>
      </x:c>
      <x:c r="V916" s="15" t="n">
        <x:v>20082.77</x:v>
      </x:c>
      <x:c r="W916" s="1" t="n">
        <x:v>99.3</x:v>
      </x:c>
      <x:c r="X916" s="1" t="n">
        <x:v>0</x:v>
      </x:c>
      <x:c r="Y916" s="1" t="n">
        <x:v>0</x:v>
      </x:c>
      <x:c r="Z916" s="16" t="n">
        <x:f aca="0">MIN(100,ROUND(MIN(1,E916/10)*15+MIN(1,G916/120)*15+MIN(1,H916/3)*12+MIN(1,J916/2)*10+MIN(1,K916/60)*10+MIN(1,O916/2)*10+MIN(1,P916/2)*8+MIN(1,R916/12)*7+MIN(1,S916/4)*5+MIN(1,T916/8)*3+IF(U916="Unsupported",3,IF(U916="Limited Support",1,0))+IF(C916="Critical",2,IF(C916="High",1,0)),0))</x:f>
        <x:v>14</x:v>
      </x:c>
      <x:c r="AA916" s="1" t="str">
        <x:f aca="0">IF(Z916&gt;=70,"Critical",IF(Z916&gt;=50,"High",IF(Z916&gt;=30,"Medium","Routine")))</x:f>
        <x:v>Routine</x:v>
      </x:c>
      <x:c r="AB916" s="1" t="str">
        <x:f aca="0">IF(W916&gt;=85,"Passes score threshold only","Below score threshold")</x:f>
        <x:v>Passes score threshold only</x:v>
      </x:c>
      <x:c r="AC916" s="12" t="n">
        <x:v>0</x:v>
      </x:c>
      <x:c r="AD916" s="12"/>
      <x:c r="AE916" s="12"/>
    </x:row>
    <x:row r="917" ht="15" hidden="0" customHeight="1">
      <x:c r="A917" s="1" t="s">
        <x:v>1560</x:v>
      </x:c>
      <x:c r="B917" s="1" t="s">
        <x:v>1866</x:v>
      </x:c>
      <x:c r="C917" s="1" t="s">
        <x:v>1893</x:v>
      </x:c>
      <x:c r="D917" s="1" t="s">
        <x:v>1911</x:v>
      </x:c>
      <x:c r="E917" s="1" t="n">
        <x:v>0.58</x:v>
      </x:c>
      <x:c r="F917" s="1" t="n">
        <x:v>42</x:v>
      </x:c>
      <x:c r="G917" s="1" t="n">
        <x:v>0</x:v>
      </x:c>
      <x:c r="H917" s="1" t="n">
        <x:v>0</x:v>
      </x:c>
      <x:c r="I917" s="1" t="n">
        <x:v>0</x:v>
      </x:c>
      <x:c r="J917" s="1" t="n">
        <x:v>0</x:v>
      </x:c>
      <x:c r="K917" s="1" t="n">
        <x:v>0</x:v>
      </x:c>
      <x:c r="L917" s="1" t="n">
        <x:v>999</x:v>
      </x:c>
      <x:c r="M917" s="1" t="n">
        <x:v>0</x:v>
      </x:c>
      <x:c r="N917" s="1" t="n">
        <x:v>0</x:v>
      </x:c>
      <x:c r="O917" s="1" t="n">
        <x:v>0</x:v>
      </x:c>
      <x:c r="P917" s="1" t="n">
        <x:v>0</x:v>
      </x:c>
      <x:c r="Q917" s="1" t="n">
        <x:v>15</x:v>
      </x:c>
      <x:c r="R917" s="1" t="n">
        <x:v>0</x:v>
      </x:c>
      <x:c r="S917" s="1" t="n">
        <x:v>0.27</x:v>
      </x:c>
      <x:c r="T917" s="1" t="n">
        <x:v>0</x:v>
      </x:c>
      <x:c r="U917" s="1" t="s">
        <x:v>1873</x:v>
      </x:c>
      <x:c r="V917" s="15" t="n">
        <x:v>56152.29</x:v>
      </x:c>
      <x:c r="W917" s="1" t="n">
        <x:v>94.8</x:v>
      </x:c>
      <x:c r="X917" s="1" t="n">
        <x:v>0</x:v>
      </x:c>
      <x:c r="Y917" s="1" t="n">
        <x:v>0</x:v>
      </x:c>
      <x:c r="Z917" s="16" t="n">
        <x:f aca="0">MIN(100,ROUND(MIN(1,E917/10)*15+MIN(1,G917/120)*15+MIN(1,H917/3)*12+MIN(1,J917/2)*10+MIN(1,K917/60)*10+MIN(1,O917/2)*10+MIN(1,P917/2)*8+MIN(1,R917/12)*7+MIN(1,S917/4)*5+MIN(1,T917/8)*3+IF(U917="Unsupported",3,IF(U917="Limited Support",1,0))+IF(C917="Critical",2,IF(C917="High",1,0)),0))</x:f>
        <x:v>5</x:v>
      </x:c>
      <x:c r="AA917" s="1" t="str">
        <x:f aca="0">IF(Z917&gt;=70,"Critical",IF(Z917&gt;=50,"High",IF(Z917&gt;=30,"Medium","Routine")))</x:f>
        <x:v>Routine</x:v>
      </x:c>
      <x:c r="AB917" s="1" t="str">
        <x:f aca="0">IF(W917&gt;=85,"Passes score threshold only","Below score threshold")</x:f>
        <x:v>Passes score threshold only</x:v>
      </x:c>
      <x:c r="AC917" s="12" t="n">
        <x:v>0</x:v>
      </x:c>
      <x:c r="AD917" s="12"/>
      <x:c r="AE917" s="12"/>
    </x:row>
    <x:row r="918" ht="15" hidden="0" customHeight="1">
      <x:c r="A918" s="1" t="s">
        <x:v>1561</x:v>
      </x:c>
      <x:c r="B918" s="1" t="s">
        <x:v>2010</x:v>
      </x:c>
      <x:c r="C918" s="1" t="s">
        <x:v>1893</x:v>
      </x:c>
      <x:c r="D918" s="1" t="s">
        <x:v>1870</x:v>
      </x:c>
      <x:c r="E918" s="1" t="n">
        <x:v>8.6</x:v>
      </x:c>
      <x:c r="F918" s="1" t="n">
        <x:v>69.6</x:v>
      </x:c>
      <x:c r="G918" s="1" t="n">
        <x:v>0</x:v>
      </x:c>
      <x:c r="H918" s="1" t="n">
        <x:v>0</x:v>
      </x:c>
      <x:c r="I918" s="1" t="n">
        <x:v>1</x:v>
      </x:c>
      <x:c r="J918" s="1" t="n">
        <x:v>0</x:v>
      </x:c>
      <x:c r="K918" s="1" t="n">
        <x:v>0</x:v>
      </x:c>
      <x:c r="L918" s="1" t="n">
        <x:v>136</x:v>
      </x:c>
      <x:c r="M918" s="1" t="n">
        <x:v>1</x:v>
      </x:c>
      <x:c r="N918" s="1" t="n">
        <x:v>0</x:v>
      </x:c>
      <x:c r="O918" s="1" t="n">
        <x:v>0</x:v>
      </x:c>
      <x:c r="P918" s="1" t="n">
        <x:v>0</x:v>
      </x:c>
      <x:c r="Q918" s="1" t="n">
        <x:v>32</x:v>
      </x:c>
      <x:c r="R918" s="1" t="n">
        <x:v>2</x:v>
      </x:c>
      <x:c r="S918" s="1" t="n">
        <x:v>1.2</x:v>
      </x:c>
      <x:c r="T918" s="1" t="n">
        <x:v>1</x:v>
      </x:c>
      <x:c r="U918" s="1" t="s">
        <x:v>1884</x:v>
      </x:c>
      <x:c r="V918" s="15" t="n">
        <x:v>2652.18</x:v>
      </x:c>
      <x:c r="W918" s="1" t="n">
        <x:v>100</x:v>
      </x:c>
      <x:c r="X918" s="1" t="n">
        <x:v>0</x:v>
      </x:c>
      <x:c r="Y918" s="1" t="n">
        <x:v>0</x:v>
      </x:c>
      <x:c r="Z918" s="16" t="n">
        <x:f aca="0">MIN(100,ROUND(MIN(1,E918/10)*15+MIN(1,G918/120)*15+MIN(1,H918/3)*12+MIN(1,J918/2)*10+MIN(1,K918/60)*10+MIN(1,O918/2)*10+MIN(1,P918/2)*8+MIN(1,R918/12)*7+MIN(1,S918/4)*5+MIN(1,T918/8)*3+IF(U918="Unsupported",3,IF(U918="Limited Support",1,0))+IF(C918="Critical",2,IF(C918="High",1,0)),0))</x:f>
        <x:v>17</x:v>
      </x:c>
      <x:c r="AA918" s="1" t="str">
        <x:f aca="0">IF(Z918&gt;=70,"Critical",IF(Z918&gt;=50,"High",IF(Z918&gt;=30,"Medium","Routine")))</x:f>
        <x:v>Routine</x:v>
      </x:c>
      <x:c r="AB918" s="1" t="str">
        <x:f aca="0">IF(W918&gt;=85,"Passes score threshold only","Below score threshold")</x:f>
        <x:v>Passes score threshold only</x:v>
      </x:c>
      <x:c r="AC918" s="12" t="n">
        <x:v>1</x:v>
      </x:c>
      <x:c r="AD918" s="12"/>
      <x:c r="AE918" s="12" t="n">
        <x:v>136</x:v>
      </x:c>
    </x:row>
    <x:row r="919" ht="15" hidden="0" customHeight="1">
      <x:c r="A919" s="1" t="s">
        <x:v>4298</x:v>
      </x:c>
      <x:c r="B919" s="1" t="s">
        <x:v>1879</x:v>
      </x:c>
      <x:c r="C919" s="1" t="s">
        <x:v>1893</x:v>
      </x:c>
      <x:c r="D919" s="1" t="s">
        <x:v>1891</x:v>
      </x:c>
      <x:c r="E919" s="1" t="n">
        <x:v>4.57</x:v>
      </x:c>
      <x:c r="F919" s="1" t="n">
        <x:v>59.9</x:v>
      </x:c>
      <x:c r="G919" s="1" t="n">
        <x:v>0</x:v>
      </x:c>
      <x:c r="H919" s="1" t="n">
        <x:v>0</x:v>
      </x:c>
      <x:c r="I919" s="1" t="n">
        <x:v>0</x:v>
      </x:c>
      <x:c r="J919" s="1" t="n">
        <x:v>0</x:v>
      </x:c>
      <x:c r="K919" s="1" t="n">
        <x:v>0</x:v>
      </x:c>
      <x:c r="L919" s="1" t="n">
        <x:v>999</x:v>
      </x:c>
      <x:c r="M919" s="1" t="n">
        <x:v>0</x:v>
      </x:c>
      <x:c r="N919" s="1" t="n">
        <x:v>0</x:v>
      </x:c>
      <x:c r="O919" s="1" t="n">
        <x:v>0</x:v>
      </x:c>
      <x:c r="P919" s="1" t="n">
        <x:v>0</x:v>
      </x:c>
      <x:c r="Q919" s="1" t="n">
        <x:v>12</x:v>
      </x:c>
      <x:c r="R919" s="1" t="n">
        <x:v>0</x:v>
      </x:c>
      <x:c r="S919" s="1" t="n">
        <x:v>0.21</x:v>
      </x:c>
      <x:c r="T919" s="1" t="n">
        <x:v>2</x:v>
      </x:c>
      <x:c r="U919" s="1" t="s">
        <x:v>1907</x:v>
      </x:c>
      <x:c r="V919" s="15" t="n">
        <x:v>1516.17</x:v>
      </x:c>
      <x:c r="W919" s="1" t="n">
        <x:v>94.8</x:v>
      </x:c>
      <x:c r="X919" s="1" t="n">
        <x:v>0</x:v>
      </x:c>
      <x:c r="Y919" s="1" t="n">
        <x:v>0</x:v>
      </x:c>
      <x:c r="Z919" s="16" t="n">
        <x:f aca="0">MIN(100,ROUND(MIN(1,E919/10)*15+MIN(1,G919/120)*15+MIN(1,H919/3)*12+MIN(1,J919/2)*10+MIN(1,K919/60)*10+MIN(1,O919/2)*10+MIN(1,P919/2)*8+MIN(1,R919/12)*7+MIN(1,S919/4)*5+MIN(1,T919/8)*3+IF(U919="Unsupported",3,IF(U919="Limited Support",1,0))+IF(C919="Critical",2,IF(C919="High",1,0)),0))</x:f>
        <x:v>10</x:v>
      </x:c>
      <x:c r="AA919" s="1" t="str">
        <x:f aca="0">IF(Z919&gt;=70,"Critical",IF(Z919&gt;=50,"High",IF(Z919&gt;=30,"Medium","Routine")))</x:f>
        <x:v>Routine</x:v>
      </x:c>
      <x:c r="AB919" s="1" t="str">
        <x:f aca="0">IF(W919&gt;=85,"Passes score threshold only","Below score threshold")</x:f>
        <x:v>Passes score threshold only</x:v>
      </x:c>
      <x:c r="AC919" s="12" t="n">
        <x:v>0</x:v>
      </x:c>
      <x:c r="AD919" s="12"/>
      <x:c r="AE919" s="12"/>
    </x:row>
    <x:row r="920" ht="15" hidden="0" customHeight="1">
      <x:c r="A920" s="1" t="s">
        <x:v>4301</x:v>
      </x:c>
      <x:c r="B920" s="1" t="s">
        <x:v>1989</x:v>
      </x:c>
      <x:c r="C920" s="1" t="s">
        <x:v>1893</x:v>
      </x:c>
      <x:c r="D920" s="1" t="s">
        <x:v>1891</x:v>
      </x:c>
      <x:c r="E920" s="1" t="n">
        <x:v>2.19</x:v>
      </x:c>
      <x:c r="F920" s="1" t="n">
        <x:v>43.5</x:v>
      </x:c>
      <x:c r="G920" s="1" t="n">
        <x:v>0</x:v>
      </x:c>
      <x:c r="H920" s="1" t="n">
        <x:v>1</x:v>
      </x:c>
      <x:c r="I920" s="1" t="n">
        <x:v>1</x:v>
      </x:c>
      <x:c r="J920" s="1" t="n">
        <x:v>0</x:v>
      </x:c>
      <x:c r="K920" s="1" t="n">
        <x:v>15.4</x:v>
      </x:c>
      <x:c r="L920" s="1" t="n">
        <x:v>760</x:v>
      </x:c>
      <x:c r="M920" s="1" t="n">
        <x:v>2.3</x:v>
      </x:c>
      <x:c r="N920" s="1" t="n">
        <x:v>0</x:v>
      </x:c>
      <x:c r="O920" s="1" t="n">
        <x:v>0</x:v>
      </x:c>
      <x:c r="P920" s="1" t="n">
        <x:v>0</x:v>
      </x:c>
      <x:c r="Q920" s="1" t="n">
        <x:v>12</x:v>
      </x:c>
      <x:c r="R920" s="1" t="n">
        <x:v>0</x:v>
      </x:c>
      <x:c r="S920" s="1" t="n">
        <x:v>0.47</x:v>
      </x:c>
      <x:c r="T920" s="1" t="n">
        <x:v>0</x:v>
      </x:c>
      <x:c r="U920" s="1" t="s">
        <x:v>1884</x:v>
      </x:c>
      <x:c r="V920" s="15" t="n">
        <x:v>7240.98</x:v>
      </x:c>
      <x:c r="W920" s="1" t="n">
        <x:v>96.3</x:v>
      </x:c>
      <x:c r="X920" s="1" t="n">
        <x:v>0</x:v>
      </x:c>
      <x:c r="Y920" s="1" t="n">
        <x:v>0</x:v>
      </x:c>
      <x:c r="Z920" s="16" t="n">
        <x:f aca="0">MIN(100,ROUND(MIN(1,E920/10)*15+MIN(1,G920/120)*15+MIN(1,H920/3)*12+MIN(1,J920/2)*10+MIN(1,K920/60)*10+MIN(1,O920/2)*10+MIN(1,P920/2)*8+MIN(1,R920/12)*7+MIN(1,S920/4)*5+MIN(1,T920/8)*3+IF(U920="Unsupported",3,IF(U920="Limited Support",1,0))+IF(C920="Critical",2,IF(C920="High",1,0)),0))</x:f>
        <x:v>11</x:v>
      </x:c>
      <x:c r="AA920" s="1" t="str">
        <x:f aca="0">IF(Z920&gt;=70,"Critical",IF(Z920&gt;=50,"High",IF(Z920&gt;=30,"Medium","Routine")))</x:f>
        <x:v>Routine</x:v>
      </x:c>
      <x:c r="AB920" s="1" t="str">
        <x:f aca="0">IF(W920&gt;=85,"Passes score threshold only","Below score threshold")</x:f>
        <x:v>Passes score threshold only</x:v>
      </x:c>
      <x:c r="AC920" s="12" t="n">
        <x:v>2</x:v>
      </x:c>
      <x:c r="AD920" s="12" t="n">
        <x:v>760</x:v>
      </x:c>
      <x:c r="AE920" s="12" t="n">
        <x:v>38</x:v>
      </x:c>
    </x:row>
    <x:row r="921" ht="15" hidden="0" customHeight="1">
      <x:c r="A921" s="1" t="s">
        <x:v>1562</x:v>
      </x:c>
      <x:c r="B921" s="1" t="s">
        <x:v>1888</x:v>
      </x:c>
      <x:c r="C921" s="1" t="s">
        <x:v>1893</x:v>
      </x:c>
      <x:c r="D921" s="1" t="s">
        <x:v>1911</x:v>
      </x:c>
      <x:c r="E921" s="1" t="n">
        <x:v>5.23</x:v>
      </x:c>
      <x:c r="F921" s="1" t="n">
        <x:v>81.6</x:v>
      </x:c>
      <x:c r="G921" s="1" t="n">
        <x:v>0</x:v>
      </x:c>
      <x:c r="H921" s="1" t="n">
        <x:v>0</x:v>
      </x:c>
      <x:c r="I921" s="1" t="n">
        <x:v>0</x:v>
      </x:c>
      <x:c r="J921" s="1" t="n">
        <x:v>0</x:v>
      </x:c>
      <x:c r="K921" s="1" t="n">
        <x:v>0</x:v>
      </x:c>
      <x:c r="L921" s="1" t="n">
        <x:v>999</x:v>
      </x:c>
      <x:c r="M921" s="1" t="n">
        <x:v>0</x:v>
      </x:c>
      <x:c r="N921" s="1" t="n">
        <x:v>0</x:v>
      </x:c>
      <x:c r="O921" s="1" t="n">
        <x:v>0</x:v>
      </x:c>
      <x:c r="P921" s="1" t="n">
        <x:v>0</x:v>
      </x:c>
      <x:c r="Q921" s="1" t="n">
        <x:v>21</x:v>
      </x:c>
      <x:c r="R921" s="1" t="n">
        <x:v>1</x:v>
      </x:c>
      <x:c r="S921" s="1" t="n">
        <x:v>0</x:v>
      </x:c>
      <x:c r="T921" s="1" t="n">
        <x:v>1</x:v>
      </x:c>
      <x:c r="U921" s="1" t="s">
        <x:v>1884</x:v>
      </x:c>
      <x:c r="V921" s="15" t="n">
        <x:v>4175.88</x:v>
      </x:c>
      <x:c r="W921" s="1" t="n">
        <x:v>100</x:v>
      </x:c>
      <x:c r="X921" s="1" t="n">
        <x:v>0</x:v>
      </x:c>
      <x:c r="Y921" s="1" t="n">
        <x:v>0</x:v>
      </x:c>
      <x:c r="Z921" s="16" t="n">
        <x:f aca="0">MIN(100,ROUND(MIN(1,E921/10)*15+MIN(1,G921/120)*15+MIN(1,H921/3)*12+MIN(1,J921/2)*10+MIN(1,K921/60)*10+MIN(1,O921/2)*10+MIN(1,P921/2)*8+MIN(1,R921/12)*7+MIN(1,S921/4)*5+MIN(1,T921/8)*3+IF(U921="Unsupported",3,IF(U921="Limited Support",1,0))+IF(C921="Critical",2,IF(C921="High",1,0)),0))</x:f>
        <x:v>10</x:v>
      </x:c>
      <x:c r="AA921" s="1" t="str">
        <x:f aca="0">IF(Z921&gt;=70,"Critical",IF(Z921&gt;=50,"High",IF(Z921&gt;=30,"Medium","Routine")))</x:f>
        <x:v>Routine</x:v>
      </x:c>
      <x:c r="AB921" s="1" t="str">
        <x:f aca="0">IF(W921&gt;=85,"Passes score threshold only","Below score threshold")</x:f>
        <x:v>Passes score threshold only</x:v>
      </x:c>
      <x:c r="AC921" s="12" t="n">
        <x:v>0</x:v>
      </x:c>
      <x:c r="AD921" s="12"/>
      <x:c r="AE921" s="12"/>
    </x:row>
    <x:row r="922" ht="15" hidden="0" customHeight="1">
      <x:c r="A922" s="1" t="s">
        <x:v>1565</x:v>
      </x:c>
      <x:c r="B922" s="1" t="s">
        <x:v>1933</x:v>
      </x:c>
      <x:c r="C922" s="1" t="s">
        <x:v>1893</x:v>
      </x:c>
      <x:c r="D922" s="1" t="s">
        <x:v>1891</x:v>
      </x:c>
      <x:c r="E922" s="1" t="n">
        <x:v>7.87</x:v>
      </x:c>
      <x:c r="F922" s="1" t="n">
        <x:v>47.4</x:v>
      </x:c>
      <x:c r="G922" s="1" t="n">
        <x:v>0</x:v>
      </x:c>
      <x:c r="H922" s="1" t="n">
        <x:v>0</x:v>
      </x:c>
      <x:c r="I922" s="1" t="n">
        <x:v>0</x:v>
      </x:c>
      <x:c r="J922" s="1" t="n">
        <x:v>0</x:v>
      </x:c>
      <x:c r="K922" s="1" t="n">
        <x:v>0</x:v>
      </x:c>
      <x:c r="L922" s="1" t="n">
        <x:v>154</x:v>
      </x:c>
      <x:c r="M922" s="1" t="n">
        <x:v>0</x:v>
      </x:c>
      <x:c r="N922" s="1" t="n">
        <x:v>0</x:v>
      </x:c>
      <x:c r="O922" s="1" t="n">
        <x:v>0</x:v>
      </x:c>
      <x:c r="P922" s="1" t="n">
        <x:v>0</x:v>
      </x:c>
      <x:c r="Q922" s="1" t="n">
        <x:v>27</x:v>
      </x:c>
      <x:c r="R922" s="1" t="n">
        <x:v>3</x:v>
      </x:c>
      <x:c r="S922" s="1" t="n">
        <x:v>2.15</x:v>
      </x:c>
      <x:c r="T922" s="1" t="n">
        <x:v>1</x:v>
      </x:c>
      <x:c r="U922" s="1" t="s">
        <x:v>1907</x:v>
      </x:c>
      <x:c r="V922" s="15" t="n">
        <x:v>2370.15</x:v>
      </x:c>
      <x:c r="W922" s="1" t="n">
        <x:v>94.1</x:v>
      </x:c>
      <x:c r="X922" s="1" t="n">
        <x:v>1</x:v>
      </x:c>
      <x:c r="Y922" s="1" t="n">
        <x:v>0</x:v>
      </x:c>
      <x:c r="Z922" s="16" t="n">
        <x:f aca="0">MIN(100,ROUND(MIN(1,E922/10)*15+MIN(1,G922/120)*15+MIN(1,H922/3)*12+MIN(1,J922/2)*10+MIN(1,K922/60)*10+MIN(1,O922/2)*10+MIN(1,P922/2)*8+MIN(1,R922/12)*7+MIN(1,S922/4)*5+MIN(1,T922/8)*3+IF(U922="Unsupported",3,IF(U922="Limited Support",1,0))+IF(C922="Critical",2,IF(C922="High",1,0)),0))</x:f>
        <x:v>19</x:v>
      </x:c>
      <x:c r="AA922" s="1" t="str">
        <x:f aca="0">IF(Z922&gt;=70,"Critical",IF(Z922&gt;=50,"High",IF(Z922&gt;=30,"Medium","Routine")))</x:f>
        <x:v>Routine</x:v>
      </x:c>
      <x:c r="AB922" s="1" t="str">
        <x:f aca="0">IF(W922&gt;=85,"Passes score threshold only","Below score threshold")</x:f>
        <x:v>Passes score threshold only</x:v>
      </x:c>
      <x:c r="AC922" s="12" t="n">
        <x:v>2</x:v>
      </x:c>
      <x:c r="AD922" s="12" t="n">
        <x:v>154</x:v>
      </x:c>
      <x:c r="AE922" s="12" t="n">
        <x:v>545</x:v>
      </x:c>
    </x:row>
    <x:row r="923" ht="15" hidden="0" customHeight="1">
      <x:c r="A923" s="1" t="s">
        <x:v>4308</x:v>
      </x:c>
      <x:c r="B923" s="1" t="s">
        <x:v>1888</x:v>
      </x:c>
      <x:c r="C923" s="1" t="s">
        <x:v>1893</x:v>
      </x:c>
      <x:c r="D923" s="1" t="s">
        <x:v>1891</x:v>
      </x:c>
      <x:c r="E923" s="1" t="n">
        <x:v>2.81</x:v>
      </x:c>
      <x:c r="F923" s="1" t="n">
        <x:v>69</x:v>
      </x:c>
      <x:c r="G923" s="1" t="n">
        <x:v>112</x:v>
      </x:c>
      <x:c r="H923" s="1" t="n">
        <x:v>0</x:v>
      </x:c>
      <x:c r="I923" s="1" t="n">
        <x:v>0</x:v>
      </x:c>
      <x:c r="J923" s="1" t="n">
        <x:v>0</x:v>
      </x:c>
      <x:c r="K923" s="1" t="n">
        <x:v>0</x:v>
      </x:c>
      <x:c r="L923" s="1" t="n">
        <x:v>442</x:v>
      </x:c>
      <x:c r="M923" s="1" t="n">
        <x:v>0</x:v>
      </x:c>
      <x:c r="N923" s="1" t="n">
        <x:v>0</x:v>
      </x:c>
      <x:c r="O923" s="1" t="n">
        <x:v>0</x:v>
      </x:c>
      <x:c r="P923" s="1" t="n">
        <x:v>0</x:v>
      </x:c>
      <x:c r="Q923" s="1" t="n">
        <x:v>9</x:v>
      </x:c>
      <x:c r="R923" s="1" t="n">
        <x:v>3</x:v>
      </x:c>
      <x:c r="S923" s="1" t="n">
        <x:v>0.13</x:v>
      </x:c>
      <x:c r="T923" s="1" t="n">
        <x:v>1</x:v>
      </x:c>
      <x:c r="U923" s="1" t="s">
        <x:v>1884</x:v>
      </x:c>
      <x:c r="V923" s="15" t="n">
        <x:v>3801.05</x:v>
      </x:c>
      <x:c r="W923" s="1" t="n">
        <x:v>96.4</x:v>
      </x:c>
      <x:c r="X923" s="1" t="n">
        <x:v>0</x:v>
      </x:c>
      <x:c r="Y923" s="1" t="n">
        <x:v>0</x:v>
      </x:c>
      <x:c r="Z923" s="16" t="n">
        <x:f aca="0">MIN(100,ROUND(MIN(1,E923/10)*15+MIN(1,G923/120)*15+MIN(1,H923/3)*12+MIN(1,J923/2)*10+MIN(1,K923/60)*10+MIN(1,O923/2)*10+MIN(1,P923/2)*8+MIN(1,R923/12)*7+MIN(1,S923/4)*5+MIN(1,T923/8)*3+IF(U923="Unsupported",3,IF(U923="Limited Support",1,0))+IF(C923="Critical",2,IF(C923="High",1,0)),0))</x:f>
        <x:v>22</x:v>
      </x:c>
      <x:c r="AA923" s="1" t="str">
        <x:f aca="0">IF(Z923&gt;=70,"Critical",IF(Z923&gt;=50,"High",IF(Z923&gt;=30,"Medium","Routine")))</x:f>
        <x:v>Routine</x:v>
      </x:c>
      <x:c r="AB923" s="1" t="str">
        <x:f aca="0">IF(W923&gt;=85,"Passes score threshold only","Below score threshold")</x:f>
        <x:v>Passes score threshold only</x:v>
      </x:c>
      <x:c r="AC923" s="12" t="n">
        <x:v>2</x:v>
      </x:c>
      <x:c r="AD923" s="12" t="n">
        <x:v>442</x:v>
      </x:c>
      <x:c r="AE923" s="12" t="n">
        <x:v>464</x:v>
      </x:c>
    </x:row>
    <x:row r="924" ht="15" hidden="0" customHeight="1">
      <x:c r="A924" s="1" t="s">
        <x:v>1566</x:v>
      </x:c>
      <x:c r="B924" s="1" t="s">
        <x:v>1888</x:v>
      </x:c>
      <x:c r="C924" s="1" t="s">
        <x:v>1893</x:v>
      </x:c>
      <x:c r="D924" s="1" t="s">
        <x:v>1870</x:v>
      </x:c>
      <x:c r="E924" s="1" t="n">
        <x:v>2.5</x:v>
      </x:c>
      <x:c r="F924" s="1" t="n">
        <x:v>79.2</x:v>
      </x:c>
      <x:c r="G924" s="1" t="n">
        <x:v>0</x:v>
      </x:c>
      <x:c r="H924" s="1" t="n">
        <x:v>1</x:v>
      </x:c>
      <x:c r="I924" s="1" t="n">
        <x:v>1</x:v>
      </x:c>
      <x:c r="J924" s="1" t="n">
        <x:v>0</x:v>
      </x:c>
      <x:c r="K924" s="1" t="n">
        <x:v>4.6</x:v>
      </x:c>
      <x:c r="L924" s="1" t="n">
        <x:v>85</x:v>
      </x:c>
      <x:c r="M924" s="1" t="n">
        <x:v>1.5</x:v>
      </x:c>
      <x:c r="N924" s="1" t="n">
        <x:v>0</x:v>
      </x:c>
      <x:c r="O924" s="1" t="n">
        <x:v>0</x:v>
      </x:c>
      <x:c r="P924" s="1" t="n">
        <x:v>0</x:v>
      </x:c>
      <x:c r="Q924" s="1" t="n">
        <x:v>16</x:v>
      </x:c>
      <x:c r="R924" s="1" t="n">
        <x:v>0</x:v>
      </x:c>
      <x:c r="S924" s="1" t="n">
        <x:v>0.8</x:v>
      </x:c>
      <x:c r="T924" s="1" t="n">
        <x:v>2</x:v>
      </x:c>
      <x:c r="U924" s="1" t="s">
        <x:v>1907</x:v>
      </x:c>
      <x:c r="V924" s="15" t="n">
        <x:v>3316.01</x:v>
      </x:c>
      <x:c r="W924" s="1" t="n">
        <x:v>91.8</x:v>
      </x:c>
      <x:c r="X924" s="1" t="n">
        <x:v>0</x:v>
      </x:c>
      <x:c r="Y924" s="1" t="n">
        <x:v>0</x:v>
      </x:c>
      <x:c r="Z924" s="16" t="n">
        <x:f aca="0">MIN(100,ROUND(MIN(1,E924/10)*15+MIN(1,G924/120)*15+MIN(1,H924/3)*12+MIN(1,J924/2)*10+MIN(1,K924/60)*10+MIN(1,O924/2)*10+MIN(1,P924/2)*8+MIN(1,R924/12)*7+MIN(1,S924/4)*5+MIN(1,T924/8)*3+IF(U924="Unsupported",3,IF(U924="Limited Support",1,0))+IF(C924="Critical",2,IF(C924="High",1,0)),0))</x:f>
        <x:v>12</x:v>
      </x:c>
      <x:c r="AA924" s="1" t="str">
        <x:f aca="0">IF(Z924&gt;=70,"Critical",IF(Z924&gt;=50,"High",IF(Z924&gt;=30,"Medium","Routine")))</x:f>
        <x:v>Routine</x:v>
      </x:c>
      <x:c r="AB924" s="1" t="str">
        <x:f aca="0">IF(W924&gt;=85,"Passes score threshold only","Below score threshold")</x:f>
        <x:v>Passes score threshold only</x:v>
      </x:c>
      <x:c r="AC924" s="12" t="n">
        <x:v>1</x:v>
      </x:c>
      <x:c r="AD924" s="12"/>
      <x:c r="AE924" s="12" t="n">
        <x:v>85</x:v>
      </x:c>
    </x:row>
    <x:row r="925" ht="15" hidden="0" customHeight="1">
      <x:c r="A925" s="1" t="s">
        <x:v>4313</x:v>
      </x:c>
      <x:c r="B925" s="1" t="s">
        <x:v>1945</x:v>
      </x:c>
      <x:c r="C925" s="1" t="s">
        <x:v>1902</x:v>
      </x:c>
      <x:c r="D925" s="1" t="s">
        <x:v>1891</x:v>
      </x:c>
      <x:c r="E925" s="1" t="n">
        <x:v>1.09</x:v>
      </x:c>
      <x:c r="F925" s="1" t="n">
        <x:v>63.5</x:v>
      </x:c>
      <x:c r="G925" s="1" t="n">
        <x:v>0</x:v>
      </x:c>
      <x:c r="H925" s="1" t="n">
        <x:v>0</x:v>
      </x:c>
      <x:c r="I925" s="1" t="n">
        <x:v>1</x:v>
      </x:c>
      <x:c r="J925" s="1" t="n">
        <x:v>0</x:v>
      </x:c>
      <x:c r="K925" s="1" t="n">
        <x:v>0</x:v>
      </x:c>
      <x:c r="L925" s="1" t="n">
        <x:v>182</x:v>
      </x:c>
      <x:c r="M925" s="1" t="n">
        <x:v>2.3</x:v>
      </x:c>
      <x:c r="N925" s="1" t="n">
        <x:v>0</x:v>
      </x:c>
      <x:c r="O925" s="1" t="n">
        <x:v>0</x:v>
      </x:c>
      <x:c r="P925" s="1" t="n">
        <x:v>0</x:v>
      </x:c>
      <x:c r="Q925" s="1" t="n">
        <x:v>12</x:v>
      </x:c>
      <x:c r="R925" s="1" t="n">
        <x:v>1</x:v>
      </x:c>
      <x:c r="S925" s="1" t="n">
        <x:v>0.89</x:v>
      </x:c>
      <x:c r="T925" s="1" t="n">
        <x:v>2</x:v>
      </x:c>
      <x:c r="U925" s="1" t="s">
        <x:v>1884</x:v>
      </x:c>
      <x:c r="V925" s="15" t="n">
        <x:v>3122.4</x:v>
      </x:c>
      <x:c r="W925" s="1" t="n">
        <x:v>97.6</x:v>
      </x:c>
      <x:c r="X925" s="1" t="n">
        <x:v>0</x:v>
      </x:c>
      <x:c r="Y925" s="1" t="n">
        <x:v>0</x:v>
      </x:c>
      <x:c r="Z925" s="16" t="n">
        <x:f aca="0">MIN(100,ROUND(MIN(1,E925/10)*15+MIN(1,G925/120)*15+MIN(1,H925/3)*12+MIN(1,J925/2)*10+MIN(1,K925/60)*10+MIN(1,O925/2)*10+MIN(1,P925/2)*8+MIN(1,R925/12)*7+MIN(1,S925/4)*5+MIN(1,T925/8)*3+IF(U925="Unsupported",3,IF(U925="Limited Support",1,0))+IF(C925="Critical",2,IF(C925="High",1,0)),0))</x:f>
        <x:v>6</x:v>
      </x:c>
      <x:c r="AA925" s="1" t="str">
        <x:f aca="0">IF(Z925&gt;=70,"Critical",IF(Z925&gt;=50,"High",IF(Z925&gt;=30,"Medium","Routine")))</x:f>
        <x:v>Routine</x:v>
      </x:c>
      <x:c r="AB925" s="1" t="str">
        <x:f aca="0">IF(W925&gt;=85,"Passes score threshold only","Below score threshold")</x:f>
        <x:v>Passes score threshold only</x:v>
      </x:c>
      <x:c r="AC925" s="12" t="n">
        <x:v>1</x:v>
      </x:c>
      <x:c r="AD925" s="12"/>
      <x:c r="AE925" s="12" t="n">
        <x:v>182</x:v>
      </x:c>
    </x:row>
    <x:row r="926" ht="15" hidden="0" customHeight="1">
      <x:c r="A926" s="1" t="s">
        <x:v>1567</x:v>
      </x:c>
      <x:c r="B926" s="1" t="s">
        <x:v>1888</x:v>
      </x:c>
      <x:c r="C926" s="1" t="s">
        <x:v>1902</x:v>
      </x:c>
      <x:c r="D926" s="1" t="s">
        <x:v>1911</x:v>
      </x:c>
      <x:c r="E926" s="1" t="n">
        <x:v>5.51</x:v>
      </x:c>
      <x:c r="F926" s="1" t="n">
        <x:v>69.4</x:v>
      </x:c>
      <x:c r="G926" s="1" t="n">
        <x:v>127</x:v>
      </x:c>
      <x:c r="H926" s="1" t="n">
        <x:v>0</x:v>
      </x:c>
      <x:c r="I926" s="1" t="n">
        <x:v>0</x:v>
      </x:c>
      <x:c r="J926" s="1" t="n">
        <x:v>0</x:v>
      </x:c>
      <x:c r="K926" s="1" t="n">
        <x:v>0</x:v>
      </x:c>
      <x:c r="L926" s="1" t="n">
        <x:v>468</x:v>
      </x:c>
      <x:c r="M926" s="1" t="n">
        <x:v>0</x:v>
      </x:c>
      <x:c r="N926" s="1" t="n">
        <x:v>0</x:v>
      </x:c>
      <x:c r="O926" s="1" t="n">
        <x:v>0</x:v>
      </x:c>
      <x:c r="P926" s="1" t="n">
        <x:v>0</x:v>
      </x:c>
      <x:c r="Q926" s="1" t="n">
        <x:v>10</x:v>
      </x:c>
      <x:c r="R926" s="1" t="n">
        <x:v>1</x:v>
      </x:c>
      <x:c r="S926" s="1" t="n">
        <x:v>0</x:v>
      </x:c>
      <x:c r="T926" s="1" t="n">
        <x:v>3</x:v>
      </x:c>
      <x:c r="U926" s="1" t="s">
        <x:v>1907</x:v>
      </x:c>
      <x:c r="V926" s="15" t="n">
        <x:v>3728.96</x:v>
      </x:c>
      <x:c r="W926" s="1" t="n">
        <x:v>100</x:v>
      </x:c>
      <x:c r="X926" s="1" t="n">
        <x:v>1</x:v>
      </x:c>
      <x:c r="Y926" s="1" t="n">
        <x:v>0</x:v>
      </x:c>
      <x:c r="Z926" s="16" t="n">
        <x:f aca="0">MIN(100,ROUND(MIN(1,E926/10)*15+MIN(1,G926/120)*15+MIN(1,H926/3)*12+MIN(1,J926/2)*10+MIN(1,K926/60)*10+MIN(1,O926/2)*10+MIN(1,P926/2)*8+MIN(1,R926/12)*7+MIN(1,S926/4)*5+MIN(1,T926/8)*3+IF(U926="Unsupported",3,IF(U926="Limited Support",1,0))+IF(C926="Critical",2,IF(C926="High",1,0)),0))</x:f>
        <x:v>28</x:v>
      </x:c>
      <x:c r="AA926" s="1" t="str">
        <x:f aca="0">IF(Z926&gt;=70,"Critical",IF(Z926&gt;=50,"High",IF(Z926&gt;=30,"Medium","Routine")))</x:f>
        <x:v>Routine</x:v>
      </x:c>
      <x:c r="AB926" s="1" t="str">
        <x:f aca="0">IF(W926&gt;=85,"Passes score threshold only","Below score threshold")</x:f>
        <x:v>Passes score threshold only</x:v>
      </x:c>
      <x:c r="AC926" s="12" t="n">
        <x:v>2</x:v>
      </x:c>
      <x:c r="AD926" s="12" t="n">
        <x:v>468</x:v>
      </x:c>
      <x:c r="AE926" s="12" t="n">
        <x:v>453</x:v>
      </x:c>
    </x:row>
    <x:row r="927" ht="15" hidden="0" customHeight="1">
      <x:c r="A927" s="1" t="s">
        <x:v>4318</x:v>
      </x:c>
      <x:c r="B927" s="1" t="s">
        <x:v>1915</x:v>
      </x:c>
      <x:c r="C927" s="1" t="s">
        <x:v>1902</x:v>
      </x:c>
      <x:c r="D927" s="1" t="s">
        <x:v>1870</x:v>
      </x:c>
      <x:c r="E927" s="1" t="n">
        <x:v>8.16</x:v>
      </x:c>
      <x:c r="F927" s="1" t="n">
        <x:v>54.6</x:v>
      </x:c>
      <x:c r="G927" s="1" t="n">
        <x:v>0</x:v>
      </x:c>
      <x:c r="H927" s="1" t="n">
        <x:v>0</x:v>
      </x:c>
      <x:c r="I927" s="1" t="n">
        <x:v>1</x:v>
      </x:c>
      <x:c r="J927" s="1" t="n">
        <x:v>0</x:v>
      </x:c>
      <x:c r="K927" s="1" t="n">
        <x:v>0</x:v>
      </x:c>
      <x:c r="L927" s="1" t="n">
        <x:v>175</x:v>
      </x:c>
      <x:c r="M927" s="1" t="n">
        <x:v>2.7</x:v>
      </x:c>
      <x:c r="N927" s="1" t="n">
        <x:v>0</x:v>
      </x:c>
      <x:c r="O927" s="1" t="n">
        <x:v>0</x:v>
      </x:c>
      <x:c r="P927" s="1" t="n">
        <x:v>0</x:v>
      </x:c>
      <x:c r="Q927" s="1" t="n">
        <x:v>25</x:v>
      </x:c>
      <x:c r="R927" s="1" t="n">
        <x:v>5</x:v>
      </x:c>
      <x:c r="S927" s="1" t="n">
        <x:v>1.23</x:v>
      </x:c>
      <x:c r="T927" s="1" t="n">
        <x:v>3</x:v>
      </x:c>
      <x:c r="U927" s="1" t="s">
        <x:v>1884</x:v>
      </x:c>
      <x:c r="V927" s="15" t="n">
        <x:v>31678.74</x:v>
      </x:c>
      <x:c r="W927" s="1" t="n">
        <x:v>96.6</x:v>
      </x:c>
      <x:c r="X927" s="1" t="n">
        <x:v>0</x:v>
      </x:c>
      <x:c r="Y927" s="1" t="n">
        <x:v>0</x:v>
      </x:c>
      <x:c r="Z927" s="16" t="n">
        <x:f aca="0">MIN(100,ROUND(MIN(1,E927/10)*15+MIN(1,G927/120)*15+MIN(1,H927/3)*12+MIN(1,J927/2)*10+MIN(1,K927/60)*10+MIN(1,O927/2)*10+MIN(1,P927/2)*8+MIN(1,R927/12)*7+MIN(1,S927/4)*5+MIN(1,T927/8)*3+IF(U927="Unsupported",3,IF(U927="Limited Support",1,0))+IF(C927="Critical",2,IF(C927="High",1,0)),0))</x:f>
        <x:v>20</x:v>
      </x:c>
      <x:c r="AA927" s="1" t="str">
        <x:f aca="0">IF(Z927&gt;=70,"Critical",IF(Z927&gt;=50,"High",IF(Z927&gt;=30,"Medium","Routine")))</x:f>
        <x:v>Routine</x:v>
      </x:c>
      <x:c r="AB927" s="1" t="str">
        <x:f aca="0">IF(W927&gt;=85,"Passes score threshold only","Below score threshold")</x:f>
        <x:v>Passes score threshold only</x:v>
      </x:c>
      <x:c r="AC927" s="12" t="n">
        <x:v>2</x:v>
      </x:c>
      <x:c r="AD927" s="12" t="n">
        <x:v>175</x:v>
      </x:c>
      <x:c r="AE927" s="12" t="n">
        <x:v>235</x:v>
      </x:c>
    </x:row>
    <x:row r="928" ht="15" hidden="0" customHeight="1">
      <x:c r="A928" s="1" t="s">
        <x:v>4321</x:v>
      </x:c>
      <x:c r="B928" s="1" t="s">
        <x:v>1949</x:v>
      </x:c>
      <x:c r="C928" s="1" t="s">
        <x:v>1893</x:v>
      </x:c>
      <x:c r="D928" s="1" t="s">
        <x:v>1911</x:v>
      </x:c>
      <x:c r="E928" s="1" t="n">
        <x:v>12.27</x:v>
      </x:c>
      <x:c r="F928" s="1" t="n">
        <x:v>51.8</x:v>
      </x:c>
      <x:c r="G928" s="1" t="n">
        <x:v>0</x:v>
      </x:c>
      <x:c r="H928" s="1" t="n">
        <x:v>0</x:v>
      </x:c>
      <x:c r="I928" s="1" t="n">
        <x:v>1</x:v>
      </x:c>
      <x:c r="J928" s="1" t="n">
        <x:v>0</x:v>
      </x:c>
      <x:c r="K928" s="1" t="n">
        <x:v>0</x:v>
      </x:c>
      <x:c r="L928" s="1" t="n">
        <x:v>201</x:v>
      </x:c>
      <x:c r="M928" s="1" t="n">
        <x:v>3.4</x:v>
      </x:c>
      <x:c r="N928" s="1" t="n">
        <x:v>0</x:v>
      </x:c>
      <x:c r="O928" s="1" t="n">
        <x:v>0</x:v>
      </x:c>
      <x:c r="P928" s="1" t="n">
        <x:v>0</x:v>
      </x:c>
      <x:c r="Q928" s="1" t="n">
        <x:v>25</x:v>
      </x:c>
      <x:c r="R928" s="1" t="n">
        <x:v>3</x:v>
      </x:c>
      <x:c r="S928" s="1" t="n">
        <x:v>1.77</x:v>
      </x:c>
      <x:c r="T928" s="1" t="n">
        <x:v>4</x:v>
      </x:c>
      <x:c r="U928" s="1" t="s">
        <x:v>1907</x:v>
      </x:c>
      <x:c r="V928" s="15" t="n">
        <x:v>21392.3</x:v>
      </x:c>
      <x:c r="W928" s="1" t="n">
        <x:v>92.6</x:v>
      </x:c>
      <x:c r="X928" s="1" t="n">
        <x:v>0</x:v>
      </x:c>
      <x:c r="Y928" s="1" t="n">
        <x:v>0</x:v>
      </x:c>
      <x:c r="Z928" s="16" t="n">
        <x:f aca="0">MIN(100,ROUND(MIN(1,E928/10)*15+MIN(1,G928/120)*15+MIN(1,H928/3)*12+MIN(1,J928/2)*10+MIN(1,K928/60)*10+MIN(1,O928/2)*10+MIN(1,P928/2)*8+MIN(1,R928/12)*7+MIN(1,S928/4)*5+MIN(1,T928/8)*3+IF(U928="Unsupported",3,IF(U928="Limited Support",1,0))+IF(C928="Critical",2,IF(C928="High",1,0)),0))</x:f>
        <x:v>22</x:v>
      </x:c>
      <x:c r="AA928" s="1" t="str">
        <x:f aca="0">IF(Z928&gt;=70,"Critical",IF(Z928&gt;=50,"High",IF(Z928&gt;=30,"Medium","Routine")))</x:f>
        <x:v>Routine</x:v>
      </x:c>
      <x:c r="AB928" s="1" t="str">
        <x:f aca="0">IF(W928&gt;=85,"Passes score threshold only","Below score threshold")</x:f>
        <x:v>Passes score threshold only</x:v>
      </x:c>
      <x:c r="AC928" s="12" t="n">
        <x:v>1</x:v>
      </x:c>
      <x:c r="AD928" s="12"/>
      <x:c r="AE928" s="12" t="n">
        <x:v>201</x:v>
      </x:c>
    </x:row>
    <x:row r="929" ht="15" hidden="0" customHeight="1">
      <x:c r="A929" s="1" t="s">
        <x:v>1568</x:v>
      </x:c>
      <x:c r="B929" s="1" t="s">
        <x:v>1866</x:v>
      </x:c>
      <x:c r="C929" s="1" t="s">
        <x:v>1872</x:v>
      </x:c>
      <x:c r="D929" s="1" t="s">
        <x:v>1870</x:v>
      </x:c>
      <x:c r="E929" s="1" t="n">
        <x:v>8.74</x:v>
      </x:c>
      <x:c r="F929" s="1" t="n">
        <x:v>61.1</x:v>
      </x:c>
      <x:c r="G929" s="1" t="n">
        <x:v>205</x:v>
      </x:c>
      <x:c r="H929" s="1" t="n">
        <x:v>0</x:v>
      </x:c>
      <x:c r="I929" s="1" t="n">
        <x:v>0</x:v>
      </x:c>
      <x:c r="J929" s="1" t="n">
        <x:v>0</x:v>
      </x:c>
      <x:c r="K929" s="1" t="n">
        <x:v>0</x:v>
      </x:c>
      <x:c r="L929" s="1" t="n">
        <x:v>999</x:v>
      </x:c>
      <x:c r="M929" s="1" t="n">
        <x:v>0</x:v>
      </x:c>
      <x:c r="N929" s="1" t="n">
        <x:v>0</x:v>
      </x:c>
      <x:c r="O929" s="1" t="n">
        <x:v>0</x:v>
      </x:c>
      <x:c r="P929" s="1" t="n">
        <x:v>0</x:v>
      </x:c>
      <x:c r="Q929" s="1" t="n">
        <x:v>20</x:v>
      </x:c>
      <x:c r="R929" s="1" t="n">
        <x:v>2</x:v>
      </x:c>
      <x:c r="S929" s="1" t="n">
        <x:v>1.38</x:v>
      </x:c>
      <x:c r="T929" s="1" t="n">
        <x:v>2</x:v>
      </x:c>
      <x:c r="U929" s="1" t="s">
        <x:v>1884</x:v>
      </x:c>
      <x:c r="V929" s="15" t="n">
        <x:v>63928.42</x:v>
      </x:c>
      <x:c r="W929" s="1" t="n">
        <x:v>98.3</x:v>
      </x:c>
      <x:c r="X929" s="1" t="n">
        <x:v>0</x:v>
      </x:c>
      <x:c r="Y929" s="1" t="n">
        <x:v>0</x:v>
      </x:c>
      <x:c r="Z929" s="16" t="n">
        <x:f aca="0">MIN(100,ROUND(MIN(1,E929/10)*15+MIN(1,G929/120)*15+MIN(1,H929/3)*12+MIN(1,J929/2)*10+MIN(1,K929/60)*10+MIN(1,O929/2)*10+MIN(1,P929/2)*8+MIN(1,R929/12)*7+MIN(1,S929/4)*5+MIN(1,T929/8)*3+IF(U929="Unsupported",3,IF(U929="Limited Support",1,0))+IF(C929="Critical",2,IF(C929="High",1,0)),0))</x:f>
        <x:v>32</x:v>
      </x:c>
      <x:c r="AA929" s="1" t="str">
        <x:f aca="0">IF(Z929&gt;=70,"Critical",IF(Z929&gt;=50,"High",IF(Z929&gt;=30,"Medium","Routine")))</x:f>
        <x:v>Medium</x:v>
      </x:c>
      <x:c r="AB929" s="1" t="str">
        <x:f aca="0">IF(W929&gt;=85,"Passes score threshold only","Below score threshold")</x:f>
        <x:v>Passes score threshold only</x:v>
      </x:c>
      <x:c r="AC929" s="12" t="n">
        <x:v>0</x:v>
      </x:c>
      <x:c r="AD929" s="12"/>
      <x:c r="AE929" s="12"/>
    </x:row>
    <x:row r="930" ht="15" hidden="0" customHeight="1">
      <x:c r="A930" s="1" t="s">
        <x:v>4326</x:v>
      </x:c>
      <x:c r="B930" s="1" t="s">
        <x:v>1997</x:v>
      </x:c>
      <x:c r="C930" s="1" t="s">
        <x:v>1902</x:v>
      </x:c>
      <x:c r="D930" s="1" t="s">
        <x:v>1891</x:v>
      </x:c>
      <x:c r="E930" s="1" t="n">
        <x:v>7.87</x:v>
      </x:c>
      <x:c r="F930" s="1" t="n">
        <x:v>47.8</x:v>
      </x:c>
      <x:c r="G930" s="1" t="n">
        <x:v>116</x:v>
      </x:c>
      <x:c r="H930" s="1" t="n">
        <x:v>0</x:v>
      </x:c>
      <x:c r="I930" s="1" t="n">
        <x:v>2</x:v>
      </x:c>
      <x:c r="J930" s="1" t="n">
        <x:v>0</x:v>
      </x:c>
      <x:c r="K930" s="1" t="n">
        <x:v>0</x:v>
      </x:c>
      <x:c r="L930" s="1" t="n">
        <x:v>157.5</x:v>
      </x:c>
      <x:c r="M930" s="1" t="n">
        <x:v>1.4</x:v>
      </x:c>
      <x:c r="N930" s="1" t="n">
        <x:v>0</x:v>
      </x:c>
      <x:c r="O930" s="1" t="n">
        <x:v>0</x:v>
      </x:c>
      <x:c r="P930" s="1" t="n">
        <x:v>0</x:v>
      </x:c>
      <x:c r="Q930" s="1" t="n">
        <x:v>10</x:v>
      </x:c>
      <x:c r="R930" s="1" t="n">
        <x:v>0</x:v>
      </x:c>
      <x:c r="S930" s="1" t="n">
        <x:v>0.72</x:v>
      </x:c>
      <x:c r="T930" s="1" t="n">
        <x:v>3</x:v>
      </x:c>
      <x:c r="U930" s="1" t="s">
        <x:v>1907</x:v>
      </x:c>
      <x:c r="V930" s="15" t="n">
        <x:v>53274.09</x:v>
      </x:c>
      <x:c r="W930" s="1" t="n">
        <x:v>95</x:v>
      </x:c>
      <x:c r="X930" s="1" t="n">
        <x:v>0</x:v>
      </x:c>
      <x:c r="Y930" s="1" t="n">
        <x:v>0</x:v>
      </x:c>
      <x:c r="Z930" s="16" t="n">
        <x:f aca="0">MIN(100,ROUND(MIN(1,E930/10)*15+MIN(1,G930/120)*15+MIN(1,H930/3)*12+MIN(1,J930/2)*10+MIN(1,K930/60)*10+MIN(1,O930/2)*10+MIN(1,P930/2)*8+MIN(1,R930/12)*7+MIN(1,S930/4)*5+MIN(1,T930/8)*3+IF(U930="Unsupported",3,IF(U930="Limited Support",1,0))+IF(C930="Critical",2,IF(C930="High",1,0)),0))</x:f>
        <x:v>31</x:v>
      </x:c>
      <x:c r="AA930" s="1" t="str">
        <x:f aca="0">IF(Z930&gt;=70,"Critical",IF(Z930&gt;=50,"High",IF(Z930&gt;=30,"Medium","Routine")))</x:f>
        <x:v>Medium</x:v>
      </x:c>
      <x:c r="AB930" s="1" t="str">
        <x:f aca="0">IF(W930&gt;=85,"Passes score threshold only","Below score threshold")</x:f>
        <x:v>Passes score threshold only</x:v>
      </x:c>
      <x:c r="AC930" s="12" t="n">
        <x:v>3</x:v>
      </x:c>
      <x:c r="AD930" s="12" t="n">
        <x:v>157.5</x:v>
      </x:c>
      <x:c r="AE930" s="12" t="n">
        <x:v>222</x:v>
      </x:c>
    </x:row>
    <x:row r="931" ht="15" hidden="0" customHeight="1">
      <x:c r="A931" s="1" t="s">
        <x:v>1571</x:v>
      </x:c>
      <x:c r="B931" s="1" t="s">
        <x:v>1933</x:v>
      </x:c>
      <x:c r="C931" s="1" t="s">
        <x:v>1893</x:v>
      </x:c>
      <x:c r="D931" s="1" t="s">
        <x:v>1891</x:v>
      </x:c>
      <x:c r="E931" s="1" t="n">
        <x:v>3.43</x:v>
      </x:c>
      <x:c r="F931" s="1" t="n">
        <x:v>42.1</x:v>
      </x:c>
      <x:c r="G931" s="1" t="n">
        <x:v>0</x:v>
      </x:c>
      <x:c r="H931" s="1" t="n">
        <x:v>1</x:v>
      </x:c>
      <x:c r="I931" s="1" t="n">
        <x:v>1</x:v>
      </x:c>
      <x:c r="J931" s="1" t="n">
        <x:v>0</x:v>
      </x:c>
      <x:c r="K931" s="1" t="n">
        <x:v>8</x:v>
      </x:c>
      <x:c r="L931" s="1" t="n">
        <x:v>519</x:v>
      </x:c>
      <x:c r="M931" s="1" t="n">
        <x:v>1.5</x:v>
      </x:c>
      <x:c r="N931" s="1" t="n">
        <x:v>0</x:v>
      </x:c>
      <x:c r="O931" s="1" t="n">
        <x:v>0</x:v>
      </x:c>
      <x:c r="P931" s="1" t="n">
        <x:v>0</x:v>
      </x:c>
      <x:c r="Q931" s="1" t="n">
        <x:v>18</x:v>
      </x:c>
      <x:c r="R931" s="1" t="n">
        <x:v>0</x:v>
      </x:c>
      <x:c r="S931" s="1" t="n">
        <x:v>1.04</x:v>
      </x:c>
      <x:c r="T931" s="1" t="n">
        <x:v>2</x:v>
      </x:c>
      <x:c r="U931" s="1" t="s">
        <x:v>1884</x:v>
      </x:c>
      <x:c r="V931" s="15" t="n">
        <x:v>1986.07</x:v>
      </x:c>
      <x:c r="W931" s="1" t="n">
        <x:v>97.5</x:v>
      </x:c>
      <x:c r="X931" s="1" t="n">
        <x:v>0</x:v>
      </x:c>
      <x:c r="Y931" s="1" t="n">
        <x:v>0</x:v>
      </x:c>
      <x:c r="Z931" s="16" t="n">
        <x:f aca="0">MIN(100,ROUND(MIN(1,E931/10)*15+MIN(1,G931/120)*15+MIN(1,H931/3)*12+MIN(1,J931/2)*10+MIN(1,K931/60)*10+MIN(1,O931/2)*10+MIN(1,P931/2)*8+MIN(1,R931/12)*7+MIN(1,S931/4)*5+MIN(1,T931/8)*3+IF(U931="Unsupported",3,IF(U931="Limited Support",1,0))+IF(C931="Critical",2,IF(C931="High",1,0)),0))</x:f>
        <x:v>14</x:v>
      </x:c>
      <x:c r="AA931" s="1" t="str">
        <x:f aca="0">IF(Z931&gt;=70,"Critical",IF(Z931&gt;=50,"High",IF(Z931&gt;=30,"Medium","Routine")))</x:f>
        <x:v>Routine</x:v>
      </x:c>
      <x:c r="AB931" s="1" t="str">
        <x:f aca="0">IF(W931&gt;=85,"Passes score threshold only","Below score threshold")</x:f>
        <x:v>Passes score threshold only</x:v>
      </x:c>
      <x:c r="AC931" s="12" t="n">
        <x:v>2</x:v>
      </x:c>
      <x:c r="AD931" s="12" t="n">
        <x:v>519</x:v>
      </x:c>
      <x:c r="AE931" s="12" t="n">
        <x:v>18</x:v>
      </x:c>
    </x:row>
    <x:row r="932" ht="15" hidden="0" customHeight="1">
      <x:c r="A932" s="1" t="s">
        <x:v>1572</x:v>
      </x:c>
      <x:c r="B932" s="1" t="s">
        <x:v>1888</x:v>
      </x:c>
      <x:c r="C932" s="1" t="s">
        <x:v>1902</x:v>
      </x:c>
      <x:c r="D932" s="1" t="s">
        <x:v>1911</x:v>
      </x:c>
      <x:c r="E932" s="1" t="n">
        <x:v>1.97</x:v>
      </x:c>
      <x:c r="F932" s="1" t="n">
        <x:v>73.6</x:v>
      </x:c>
      <x:c r="G932" s="1" t="n">
        <x:v>0</x:v>
      </x:c>
      <x:c r="H932" s="1" t="n">
        <x:v>0</x:v>
      </x:c>
      <x:c r="I932" s="1" t="n">
        <x:v>0</x:v>
      </x:c>
      <x:c r="J932" s="1" t="n">
        <x:v>0</x:v>
      </x:c>
      <x:c r="K932" s="1" t="n">
        <x:v>0</x:v>
      </x:c>
      <x:c r="L932" s="1" t="n">
        <x:v>999</x:v>
      </x:c>
      <x:c r="M932" s="1" t="n">
        <x:v>0</x:v>
      </x:c>
      <x:c r="N932" s="1" t="n">
        <x:v>0</x:v>
      </x:c>
      <x:c r="O932" s="1" t="n">
        <x:v>0</x:v>
      </x:c>
      <x:c r="P932" s="1" t="n">
        <x:v>0</x:v>
      </x:c>
      <x:c r="Q932" s="1" t="n">
        <x:v>14</x:v>
      </x:c>
      <x:c r="R932" s="1" t="n">
        <x:v>0</x:v>
      </x:c>
      <x:c r="S932" s="1" t="n">
        <x:v>0.48</x:v>
      </x:c>
      <x:c r="T932" s="1" t="n">
        <x:v>2</x:v>
      </x:c>
      <x:c r="U932" s="1" t="s">
        <x:v>1884</x:v>
      </x:c>
      <x:c r="V932" s="15" t="n">
        <x:v>3394.43</x:v>
      </x:c>
      <x:c r="W932" s="1" t="n">
        <x:v>97.9</x:v>
      </x:c>
      <x:c r="X932" s="1" t="n">
        <x:v>0</x:v>
      </x:c>
      <x:c r="Y932" s="1" t="n">
        <x:v>0</x:v>
      </x:c>
      <x:c r="Z932" s="16" t="n">
        <x:f aca="0">MIN(100,ROUND(MIN(1,E932/10)*15+MIN(1,G932/120)*15+MIN(1,H932/3)*12+MIN(1,J932/2)*10+MIN(1,K932/60)*10+MIN(1,O932/2)*10+MIN(1,P932/2)*8+MIN(1,R932/12)*7+MIN(1,S932/4)*5+MIN(1,T932/8)*3+IF(U932="Unsupported",3,IF(U932="Limited Support",1,0))+IF(C932="Critical",2,IF(C932="High",1,0)),0))</x:f>
        <x:v>6</x:v>
      </x:c>
      <x:c r="AA932" s="1" t="str">
        <x:f aca="0">IF(Z932&gt;=70,"Critical",IF(Z932&gt;=50,"High",IF(Z932&gt;=30,"Medium","Routine")))</x:f>
        <x:v>Routine</x:v>
      </x:c>
      <x:c r="AB932" s="1" t="str">
        <x:f aca="0">IF(W932&gt;=85,"Passes score threshold only","Below score threshold")</x:f>
        <x:v>Passes score threshold only</x:v>
      </x:c>
      <x:c r="AC932" s="12" t="n">
        <x:v>0</x:v>
      </x:c>
      <x:c r="AD932" s="12"/>
      <x:c r="AE932" s="12"/>
    </x:row>
    <x:row r="933" ht="15" hidden="0" customHeight="1">
      <x:c r="A933" s="1" t="s">
        <x:v>1573</x:v>
      </x:c>
      <x:c r="B933" s="1" t="s">
        <x:v>1888</x:v>
      </x:c>
      <x:c r="C933" s="1" t="s">
        <x:v>1893</x:v>
      </x:c>
      <x:c r="D933" s="1" t="s">
        <x:v>1911</x:v>
      </x:c>
      <x:c r="E933" s="1" t="n">
        <x:v>2.93</x:v>
      </x:c>
      <x:c r="F933" s="1" t="n">
        <x:v>70.1</x:v>
      </x:c>
      <x:c r="G933" s="1" t="n">
        <x:v>0</x:v>
      </x:c>
      <x:c r="H933" s="1" t="n">
        <x:v>0</x:v>
      </x:c>
      <x:c r="I933" s="1" t="n">
        <x:v>0</x:v>
      </x:c>
      <x:c r="J933" s="1" t="n">
        <x:v>0</x:v>
      </x:c>
      <x:c r="K933" s="1" t="n">
        <x:v>0</x:v>
      </x:c>
      <x:c r="L933" s="1" t="n">
        <x:v>836</x:v>
      </x:c>
      <x:c r="M933" s="1" t="n">
        <x:v>0</x:v>
      </x:c>
      <x:c r="N933" s="1" t="n">
        <x:v>0</x:v>
      </x:c>
      <x:c r="O933" s="1" t="n">
        <x:v>0</x:v>
      </x:c>
      <x:c r="P933" s="1" t="n">
        <x:v>0</x:v>
      </x:c>
      <x:c r="Q933" s="1" t="n">
        <x:v>17</x:v>
      </x:c>
      <x:c r="R933" s="1" t="n">
        <x:v>1</x:v>
      </x:c>
      <x:c r="S933" s="1" t="n">
        <x:v>0.45</x:v>
      </x:c>
      <x:c r="T933" s="1" t="n">
        <x:v>2</x:v>
      </x:c>
      <x:c r="U933" s="1" t="s">
        <x:v>1884</x:v>
      </x:c>
      <x:c r="V933" s="15" t="n">
        <x:v>3426.85</x:v>
      </x:c>
      <x:c r="W933" s="1" t="n">
        <x:v>100</x:v>
      </x:c>
      <x:c r="X933" s="1" t="n">
        <x:v>0</x:v>
      </x:c>
      <x:c r="Y933" s="1" t="n">
        <x:v>0</x:v>
      </x:c>
      <x:c r="Z933" s="16" t="n">
        <x:f aca="0">MIN(100,ROUND(MIN(1,E933/10)*15+MIN(1,G933/120)*15+MIN(1,H933/3)*12+MIN(1,J933/2)*10+MIN(1,K933/60)*10+MIN(1,O933/2)*10+MIN(1,P933/2)*8+MIN(1,R933/12)*7+MIN(1,S933/4)*5+MIN(1,T933/8)*3+IF(U933="Unsupported",3,IF(U933="Limited Support",1,0))+IF(C933="Critical",2,IF(C933="High",1,0)),0))</x:f>
        <x:v>7</x:v>
      </x:c>
      <x:c r="AA933" s="1" t="str">
        <x:f aca="0">IF(Z933&gt;=70,"Critical",IF(Z933&gt;=50,"High",IF(Z933&gt;=30,"Medium","Routine")))</x:f>
        <x:v>Routine</x:v>
      </x:c>
      <x:c r="AB933" s="1" t="str">
        <x:f aca="0">IF(W933&gt;=85,"Passes score threshold only","Below score threshold")</x:f>
        <x:v>Passes score threshold only</x:v>
      </x:c>
      <x:c r="AC933" s="12" t="n">
        <x:v>1</x:v>
      </x:c>
      <x:c r="AD933" s="12"/>
      <x:c r="AE933" s="12" t="n">
        <x:v>836</x:v>
      </x:c>
    </x:row>
    <x:row r="934" ht="15" hidden="0" customHeight="1">
      <x:c r="A934" s="1" t="s">
        <x:v>1576</x:v>
      </x:c>
      <x:c r="B934" s="1" t="s">
        <x:v>1888</x:v>
      </x:c>
      <x:c r="C934" s="1" t="s">
        <x:v>1902</x:v>
      </x:c>
      <x:c r="D934" s="1" t="s">
        <x:v>1891</x:v>
      </x:c>
      <x:c r="E934" s="1" t="n">
        <x:v>10.27</x:v>
      </x:c>
      <x:c r="F934" s="1" t="n">
        <x:v>69.4</x:v>
      </x:c>
      <x:c r="G934" s="1" t="n">
        <x:v>0</x:v>
      </x:c>
      <x:c r="H934" s="1" t="n">
        <x:v>0</x:v>
      </x:c>
      <x:c r="I934" s="1" t="n">
        <x:v>0</x:v>
      </x:c>
      <x:c r="J934" s="1" t="n">
        <x:v>0</x:v>
      </x:c>
      <x:c r="K934" s="1" t="n">
        <x:v>0</x:v>
      </x:c>
      <x:c r="L934" s="1" t="n">
        <x:v>477</x:v>
      </x:c>
      <x:c r="M934" s="1" t="n">
        <x:v>0</x:v>
      </x:c>
      <x:c r="N934" s="1" t="n">
        <x:v>0</x:v>
      </x:c>
      <x:c r="O934" s="1" t="n">
        <x:v>0</x:v>
      </x:c>
      <x:c r="P934" s="1" t="n">
        <x:v>0</x:v>
      </x:c>
      <x:c r="Q934" s="1" t="n">
        <x:v>21</x:v>
      </x:c>
      <x:c r="R934" s="1" t="n">
        <x:v>3</x:v>
      </x:c>
      <x:c r="S934" s="1" t="n">
        <x:v>1.38</x:v>
      </x:c>
      <x:c r="T934" s="1" t="n">
        <x:v>3</x:v>
      </x:c>
      <x:c r="U934" s="1" t="s">
        <x:v>1884</x:v>
      </x:c>
      <x:c r="V934" s="15" t="n">
        <x:v>4314.18</x:v>
      </x:c>
      <x:c r="W934" s="1" t="n">
        <x:v>100</x:v>
      </x:c>
      <x:c r="X934" s="1" t="n">
        <x:v>0</x:v>
      </x:c>
      <x:c r="Y934" s="1" t="n">
        <x:v>0</x:v>
      </x:c>
      <x:c r="Z934" s="16" t="n">
        <x:f aca="0">MIN(100,ROUND(MIN(1,E934/10)*15+MIN(1,G934/120)*15+MIN(1,H934/3)*12+MIN(1,J934/2)*10+MIN(1,K934/60)*10+MIN(1,O934/2)*10+MIN(1,P934/2)*8+MIN(1,R934/12)*7+MIN(1,S934/4)*5+MIN(1,T934/8)*3+IF(U934="Unsupported",3,IF(U934="Limited Support",1,0))+IF(C934="Critical",2,IF(C934="High",1,0)),0))</x:f>
        <x:v>22</x:v>
      </x:c>
      <x:c r="AA934" s="1" t="str">
        <x:f aca="0">IF(Z934&gt;=70,"Critical",IF(Z934&gt;=50,"High",IF(Z934&gt;=30,"Medium","Routine")))</x:f>
        <x:v>Routine</x:v>
      </x:c>
      <x:c r="AB934" s="1" t="str">
        <x:f aca="0">IF(W934&gt;=85,"Passes score threshold only","Below score threshold")</x:f>
        <x:v>Passes score threshold only</x:v>
      </x:c>
      <x:c r="AC934" s="12" t="n">
        <x:v>1</x:v>
      </x:c>
      <x:c r="AD934" s="12"/>
      <x:c r="AE934" s="12" t="n">
        <x:v>477</x:v>
      </x:c>
    </x:row>
    <x:row r="935" ht="15" hidden="0" customHeight="1">
      <x:c r="A935" s="1" t="s">
        <x:v>1577</x:v>
      </x:c>
      <x:c r="B935" s="1" t="s">
        <x:v>1927</x:v>
      </x:c>
      <x:c r="C935" s="1" t="s">
        <x:v>1893</x:v>
      </x:c>
      <x:c r="D935" s="1" t="s">
        <x:v>1870</x:v>
      </x:c>
      <x:c r="E935" s="1" t="n">
        <x:v>5.83</x:v>
      </x:c>
      <x:c r="F935" s="1" t="n">
        <x:v>79.1</x:v>
      </x:c>
      <x:c r="G935" s="1" t="n">
        <x:v>0</x:v>
      </x:c>
      <x:c r="H935" s="1" t="n">
        <x:v>0</x:v>
      </x:c>
      <x:c r="I935" s="1" t="n">
        <x:v>0</x:v>
      </x:c>
      <x:c r="J935" s="1" t="n">
        <x:v>0</x:v>
      </x:c>
      <x:c r="K935" s="1" t="n">
        <x:v>0</x:v>
      </x:c>
      <x:c r="L935" s="1" t="n">
        <x:v>999</x:v>
      </x:c>
      <x:c r="M935" s="1" t="n">
        <x:v>0</x:v>
      </x:c>
      <x:c r="N935" s="1" t="n">
        <x:v>0</x:v>
      </x:c>
      <x:c r="O935" s="1" t="n">
        <x:v>0</x:v>
      </x:c>
      <x:c r="P935" s="1" t="n">
        <x:v>0</x:v>
      </x:c>
      <x:c r="Q935" s="1" t="n">
        <x:v>24</x:v>
      </x:c>
      <x:c r="R935" s="1" t="n">
        <x:v>0</x:v>
      </x:c>
      <x:c r="S935" s="1" t="n">
        <x:v>1.41</x:v>
      </x:c>
      <x:c r="T935" s="1" t="n">
        <x:v>2</x:v>
      </x:c>
      <x:c r="U935" s="1" t="s">
        <x:v>1884</x:v>
      </x:c>
      <x:c r="V935" s="15" t="n">
        <x:v>8245.53</x:v>
      </x:c>
      <x:c r="W935" s="1" t="n">
        <x:v>91.5</x:v>
      </x:c>
      <x:c r="X935" s="1" t="n">
        <x:v>0</x:v>
      </x:c>
      <x:c r="Y935" s="1" t="n">
        <x:v>0</x:v>
      </x:c>
      <x:c r="Z935" s="16" t="n">
        <x:f aca="0">MIN(100,ROUND(MIN(1,E935/10)*15+MIN(1,G935/120)*15+MIN(1,H935/3)*12+MIN(1,J935/2)*10+MIN(1,K935/60)*10+MIN(1,O935/2)*10+MIN(1,P935/2)*8+MIN(1,R935/12)*7+MIN(1,S935/4)*5+MIN(1,T935/8)*3+IF(U935="Unsupported",3,IF(U935="Limited Support",1,0))+IF(C935="Critical",2,IF(C935="High",1,0)),0))</x:f>
        <x:v>12</x:v>
      </x:c>
      <x:c r="AA935" s="1" t="str">
        <x:f aca="0">IF(Z935&gt;=70,"Critical",IF(Z935&gt;=50,"High",IF(Z935&gt;=30,"Medium","Routine")))</x:f>
        <x:v>Routine</x:v>
      </x:c>
      <x:c r="AB935" s="1" t="str">
        <x:f aca="0">IF(W935&gt;=85,"Passes score threshold only","Below score threshold")</x:f>
        <x:v>Passes score threshold only</x:v>
      </x:c>
      <x:c r="AC935" s="12" t="n">
        <x:v>0</x:v>
      </x:c>
      <x:c r="AD935" s="12"/>
      <x:c r="AE935" s="12"/>
    </x:row>
    <x:row r="936" ht="15" hidden="0" customHeight="1">
      <x:c r="A936" s="1" t="s">
        <x:v>1578</x:v>
      </x:c>
      <x:c r="B936" s="1" t="s">
        <x:v>2010</x:v>
      </x:c>
      <x:c r="C936" s="1" t="s">
        <x:v>1893</x:v>
      </x:c>
      <x:c r="D936" s="1" t="s">
        <x:v>1911</x:v>
      </x:c>
      <x:c r="E936" s="1" t="n">
        <x:v>5.05</x:v>
      </x:c>
      <x:c r="F936" s="1" t="n">
        <x:v>61.4</x:v>
      </x:c>
      <x:c r="G936" s="1" t="n">
        <x:v>0</x:v>
      </x:c>
      <x:c r="H936" s="1" t="n">
        <x:v>1</x:v>
      </x:c>
      <x:c r="I936" s="1" t="n">
        <x:v>1</x:v>
      </x:c>
      <x:c r="J936" s="1" t="n">
        <x:v>0</x:v>
      </x:c>
      <x:c r="K936" s="1" t="n">
        <x:v>5.7</x:v>
      </x:c>
      <x:c r="L936" s="1" t="n">
        <x:v>11</x:v>
      </x:c>
      <x:c r="M936" s="1" t="n">
        <x:v>1.6</x:v>
      </x:c>
      <x:c r="N936" s="1" t="n">
        <x:v>0</x:v>
      </x:c>
      <x:c r="O936" s="1" t="n">
        <x:v>0</x:v>
      </x:c>
      <x:c r="P936" s="1" t="n">
        <x:v>0</x:v>
      </x:c>
      <x:c r="Q936" s="1" t="n">
        <x:v>24</x:v>
      </x:c>
      <x:c r="R936" s="1" t="n">
        <x:v>2</x:v>
      </x:c>
      <x:c r="S936" s="1" t="n">
        <x:v>0.65</x:v>
      </x:c>
      <x:c r="T936" s="1" t="n">
        <x:v>2</x:v>
      </x:c>
      <x:c r="U936" s="1" t="s">
        <x:v>1907</x:v>
      </x:c>
      <x:c r="V936" s="15" t="n">
        <x:v>2728.08</x:v>
      </x:c>
      <x:c r="W936" s="1" t="n">
        <x:v>96.9</x:v>
      </x:c>
      <x:c r="X936" s="1" t="n">
        <x:v>0</x:v>
      </x:c>
      <x:c r="Y936" s="1" t="n">
        <x:v>1</x:v>
      </x:c>
      <x:c r="Z936" s="16" t="n">
        <x:f aca="0">MIN(100,ROUND(MIN(1,E936/10)*15+MIN(1,G936/120)*15+MIN(1,H936/3)*12+MIN(1,J936/2)*10+MIN(1,K936/60)*10+MIN(1,O936/2)*10+MIN(1,P936/2)*8+MIN(1,R936/12)*7+MIN(1,S936/4)*5+MIN(1,T936/8)*3+IF(U936="Unsupported",3,IF(U936="Limited Support",1,0))+IF(C936="Critical",2,IF(C936="High",1,0)),0))</x:f>
        <x:v>17</x:v>
      </x:c>
      <x:c r="AA936" s="1" t="str">
        <x:f aca="0">IF(Z936&gt;=70,"Critical",IF(Z936&gt;=50,"High",IF(Z936&gt;=30,"Medium","Routine")))</x:f>
        <x:v>Routine</x:v>
      </x:c>
      <x:c r="AB936" s="1" t="str">
        <x:f aca="0">IF(W936&gt;=85,"Passes score threshold only","Below score threshold")</x:f>
        <x:v>Passes score threshold only</x:v>
      </x:c>
      <x:c r="AC936" s="12" t="n">
        <x:v>1</x:v>
      </x:c>
      <x:c r="AD936" s="12"/>
      <x:c r="AE936" s="12" t="n">
        <x:v>11</x:v>
      </x:c>
    </x:row>
    <x:row r="937" ht="15" hidden="0" customHeight="1">
      <x:c r="A937" s="1" t="s">
        <x:v>4341</x:v>
      </x:c>
      <x:c r="B937" s="1" t="s">
        <x:v>1897</x:v>
      </x:c>
      <x:c r="C937" s="1" t="s">
        <x:v>1902</x:v>
      </x:c>
      <x:c r="D937" s="1" t="s">
        <x:v>1891</x:v>
      </x:c>
      <x:c r="E937" s="1" t="n">
        <x:v>13</x:v>
      </x:c>
      <x:c r="F937" s="1" t="n">
        <x:v>38.2</x:v>
      </x:c>
      <x:c r="G937" s="1" t="n">
        <x:v>0</x:v>
      </x:c>
      <x:c r="H937" s="1" t="n">
        <x:v>0</x:v>
      </x:c>
      <x:c r="I937" s="1" t="n">
        <x:v>0</x:v>
      </x:c>
      <x:c r="J937" s="1" t="n">
        <x:v>0</x:v>
      </x:c>
      <x:c r="K937" s="1" t="n">
        <x:v>0</x:v>
      </x:c>
      <x:c r="L937" s="1" t="n">
        <x:v>999</x:v>
      </x:c>
      <x:c r="M937" s="1" t="n">
        <x:v>0</x:v>
      </x:c>
      <x:c r="N937" s="1" t="n">
        <x:v>0</x:v>
      </x:c>
      <x:c r="O937" s="1" t="n">
        <x:v>0</x:v>
      </x:c>
      <x:c r="P937" s="1" t="n">
        <x:v>0</x:v>
      </x:c>
      <x:c r="Q937" s="1" t="n">
        <x:v>24</x:v>
      </x:c>
      <x:c r="R937" s="1" t="n">
        <x:v>3</x:v>
      </x:c>
      <x:c r="S937" s="1" t="n">
        <x:v>1.66</x:v>
      </x:c>
      <x:c r="T937" s="1" t="n">
        <x:v>2</x:v>
      </x:c>
      <x:c r="U937" s="1" t="s">
        <x:v>1907</x:v>
      </x:c>
      <x:c r="V937" s="15" t="n">
        <x:v>15412.47</x:v>
      </x:c>
      <x:c r="W937" s="1" t="n">
        <x:v>97.4</x:v>
      </x:c>
      <x:c r="X937" s="1" t="n">
        <x:v>0</x:v>
      </x:c>
      <x:c r="Y937" s="1" t="n">
        <x:v>0</x:v>
      </x:c>
      <x:c r="Z937" s="16" t="n">
        <x:f aca="0">MIN(100,ROUND(MIN(1,E937/10)*15+MIN(1,G937/120)*15+MIN(1,H937/3)*12+MIN(1,J937/2)*10+MIN(1,K937/60)*10+MIN(1,O937/2)*10+MIN(1,P937/2)*8+MIN(1,R937/12)*7+MIN(1,S937/4)*5+MIN(1,T937/8)*3+IF(U937="Unsupported",3,IF(U937="Limited Support",1,0))+IF(C937="Critical",2,IF(C937="High",1,0)),0))</x:f>
        <x:v>23</x:v>
      </x:c>
      <x:c r="AA937" s="1" t="str">
        <x:f aca="0">IF(Z937&gt;=70,"Critical",IF(Z937&gt;=50,"High",IF(Z937&gt;=30,"Medium","Routine")))</x:f>
        <x:v>Routine</x:v>
      </x:c>
      <x:c r="AB937" s="1" t="str">
        <x:f aca="0">IF(W937&gt;=85,"Passes score threshold only","Below score threshold")</x:f>
        <x:v>Passes score threshold only</x:v>
      </x:c>
      <x:c r="AC937" s="12" t="n">
        <x:v>0</x:v>
      </x:c>
      <x:c r="AD937" s="12"/>
      <x:c r="AE937" s="12"/>
    </x:row>
    <x:row r="938" ht="15" hidden="0" customHeight="1">
      <x:c r="A938" s="1" t="s">
        <x:v>4344</x:v>
      </x:c>
      <x:c r="B938" s="1" t="s">
        <x:v>1888</x:v>
      </x:c>
      <x:c r="C938" s="1" t="s">
        <x:v>1902</x:v>
      </x:c>
      <x:c r="D938" s="1" t="s">
        <x:v>1891</x:v>
      </x:c>
      <x:c r="E938" s="1" t="n">
        <x:v>4.73</x:v>
      </x:c>
      <x:c r="F938" s="1" t="n">
        <x:v>76.5</x:v>
      </x:c>
      <x:c r="G938" s="1" t="n">
        <x:v>23</x:v>
      </x:c>
      <x:c r="H938" s="1" t="n">
        <x:v>1</x:v>
      </x:c>
      <x:c r="I938" s="1" t="n">
        <x:v>2</x:v>
      </x:c>
      <x:c r="J938" s="1" t="n">
        <x:v>0</x:v>
      </x:c>
      <x:c r="K938" s="1" t="n">
        <x:v>15.8</x:v>
      </x:c>
      <x:c r="L938" s="1" t="n">
        <x:v>295</x:v>
      </x:c>
      <x:c r="M938" s="1" t="n">
        <x:v>3</x:v>
      </x:c>
      <x:c r="N938" s="1" t="n">
        <x:v>0</x:v>
      </x:c>
      <x:c r="O938" s="1" t="n">
        <x:v>0</x:v>
      </x:c>
      <x:c r="P938" s="1" t="n">
        <x:v>0</x:v>
      </x:c>
      <x:c r="Q938" s="1" t="n">
        <x:v>7</x:v>
      </x:c>
      <x:c r="R938" s="1" t="n">
        <x:v>0</x:v>
      </x:c>
      <x:c r="S938" s="1" t="n">
        <x:v>0.48</x:v>
      </x:c>
      <x:c r="T938" s="1" t="n">
        <x:v>3</x:v>
      </x:c>
      <x:c r="U938" s="1" t="s">
        <x:v>1907</x:v>
      </x:c>
      <x:c r="V938" s="15" t="n">
        <x:v>3770.54</x:v>
      </x:c>
      <x:c r="W938" s="1" t="n">
        <x:v>100</x:v>
      </x:c>
      <x:c r="X938" s="1" t="n">
        <x:v>0</x:v>
      </x:c>
      <x:c r="Y938" s="1" t="n">
        <x:v>0</x:v>
      </x:c>
      <x:c r="Z938" s="16" t="n">
        <x:f aca="0">MIN(100,ROUND(MIN(1,E938/10)*15+MIN(1,G938/120)*15+MIN(1,H938/3)*12+MIN(1,J938/2)*10+MIN(1,K938/60)*10+MIN(1,O938/2)*10+MIN(1,P938/2)*8+MIN(1,R938/12)*7+MIN(1,S938/4)*5+MIN(1,T938/8)*3+IF(U938="Unsupported",3,IF(U938="Limited Support",1,0))+IF(C938="Critical",2,IF(C938="High",1,0)),0))</x:f>
        <x:v>21</x:v>
      </x:c>
      <x:c r="AA938" s="1" t="str">
        <x:f aca="0">IF(Z938&gt;=70,"Critical",IF(Z938&gt;=50,"High",IF(Z938&gt;=30,"Medium","Routine")))</x:f>
        <x:v>Routine</x:v>
      </x:c>
      <x:c r="AB938" s="1" t="str">
        <x:f aca="0">IF(W938&gt;=85,"Passes score threshold only","Below score threshold")</x:f>
        <x:v>Passes score threshold only</x:v>
      </x:c>
      <x:c r="AC938" s="12" t="n">
        <x:v>2</x:v>
      </x:c>
      <x:c r="AD938" s="12" t="n">
        <x:v>295</x:v>
      </x:c>
      <x:c r="AE938" s="12" t="n">
        <x:v>3</x:v>
      </x:c>
    </x:row>
    <x:row r="939" ht="15" hidden="0" customHeight="1">
      <x:c r="A939" s="1" t="s">
        <x:v>1579</x:v>
      </x:c>
      <x:c r="B939" s="1" t="s">
        <x:v>1933</x:v>
      </x:c>
      <x:c r="C939" s="1" t="s">
        <x:v>1872</x:v>
      </x:c>
      <x:c r="D939" s="1" t="s">
        <x:v>1911</x:v>
      </x:c>
      <x:c r="E939" s="1" t="n">
        <x:v>1.42</x:v>
      </x:c>
      <x:c r="F939" s="1" t="n">
        <x:v>58.1</x:v>
      </x:c>
      <x:c r="G939" s="1" t="n">
        <x:v>0</x:v>
      </x:c>
      <x:c r="H939" s="1" t="n">
        <x:v>0</x:v>
      </x:c>
      <x:c r="I939" s="1" t="n">
        <x:v>1</x:v>
      </x:c>
      <x:c r="J939" s="1" t="n">
        <x:v>0</x:v>
      </x:c>
      <x:c r="K939" s="1" t="n">
        <x:v>0</x:v>
      </x:c>
      <x:c r="L939" s="1" t="n">
        <x:v>320</x:v>
      </x:c>
      <x:c r="M939" s="1" t="n">
        <x:v>2</x:v>
      </x:c>
      <x:c r="N939" s="1" t="n">
        <x:v>0</x:v>
      </x:c>
      <x:c r="O939" s="1" t="n">
        <x:v>0</x:v>
      </x:c>
      <x:c r="P939" s="1" t="n">
        <x:v>0</x:v>
      </x:c>
      <x:c r="Q939" s="1" t="n">
        <x:v>29</x:v>
      </x:c>
      <x:c r="R939" s="1" t="n">
        <x:v>1</x:v>
      </x:c>
      <x:c r="S939" s="1" t="n">
        <x:v>0.26</x:v>
      </x:c>
      <x:c r="T939" s="1" t="n">
        <x:v>4</x:v>
      </x:c>
      <x:c r="U939" s="1" t="s">
        <x:v>1884</x:v>
      </x:c>
      <x:c r="V939" s="15" t="n">
        <x:v>2134.74</x:v>
      </x:c>
      <x:c r="W939" s="1" t="n">
        <x:v>97.1</x:v>
      </x:c>
      <x:c r="X939" s="1" t="n">
        <x:v>0</x:v>
      </x:c>
      <x:c r="Y939" s="1" t="n">
        <x:v>0</x:v>
      </x:c>
      <x:c r="Z939" s="16" t="n">
        <x:f aca="0">MIN(100,ROUND(MIN(1,E939/10)*15+MIN(1,G939/120)*15+MIN(1,H939/3)*12+MIN(1,J939/2)*10+MIN(1,K939/60)*10+MIN(1,O939/2)*10+MIN(1,P939/2)*8+MIN(1,R939/12)*7+MIN(1,S939/4)*5+MIN(1,T939/8)*3+IF(U939="Unsupported",3,IF(U939="Limited Support",1,0))+IF(C939="Critical",2,IF(C939="High",1,0)),0))</x:f>
        <x:v>5</x:v>
      </x:c>
      <x:c r="AA939" s="1" t="str">
        <x:f aca="0">IF(Z939&gt;=70,"Critical",IF(Z939&gt;=50,"High",IF(Z939&gt;=30,"Medium","Routine")))</x:f>
        <x:v>Routine</x:v>
      </x:c>
      <x:c r="AB939" s="1" t="str">
        <x:f aca="0">IF(W939&gt;=85,"Passes score threshold only","Below score threshold")</x:f>
        <x:v>Passes score threshold only</x:v>
      </x:c>
      <x:c r="AC939" s="12" t="n">
        <x:v>2</x:v>
      </x:c>
      <x:c r="AD939" s="12" t="n">
        <x:v>320</x:v>
      </x:c>
      <x:c r="AE939" s="12" t="n">
        <x:v>180</x:v>
      </x:c>
    </x:row>
    <x:row r="940" ht="15" hidden="0" customHeight="1">
      <x:c r="A940" s="1" t="s">
        <x:v>1581</x:v>
      </x:c>
      <x:c r="B940" s="1" t="s">
        <x:v>1888</x:v>
      </x:c>
      <x:c r="C940" s="1" t="s">
        <x:v>1902</x:v>
      </x:c>
      <x:c r="D940" s="1" t="s">
        <x:v>1870</x:v>
      </x:c>
      <x:c r="E940" s="1" t="n">
        <x:v>4.5</x:v>
      </x:c>
      <x:c r="F940" s="1" t="n">
        <x:v>69.9</x:v>
      </x:c>
      <x:c r="G940" s="1" t="n">
        <x:v>0</x:v>
      </x:c>
      <x:c r="H940" s="1" t="n">
        <x:v>0</x:v>
      </x:c>
      <x:c r="I940" s="1" t="n">
        <x:v>1</x:v>
      </x:c>
      <x:c r="J940" s="1" t="n">
        <x:v>0</x:v>
      </x:c>
      <x:c r="K940" s="1" t="n">
        <x:v>0</x:v>
      </x:c>
      <x:c r="L940" s="1" t="n">
        <x:v>330</x:v>
      </x:c>
      <x:c r="M940" s="1" t="n">
        <x:v>2.5</x:v>
      </x:c>
      <x:c r="N940" s="1" t="n">
        <x:v>0</x:v>
      </x:c>
      <x:c r="O940" s="1" t="n">
        <x:v>0</x:v>
      </x:c>
      <x:c r="P940" s="1" t="n">
        <x:v>0</x:v>
      </x:c>
      <x:c r="Q940" s="1" t="n">
        <x:v>18</x:v>
      </x:c>
      <x:c r="R940" s="1" t="n">
        <x:v>5</x:v>
      </x:c>
      <x:c r="S940" s="1" t="n">
        <x:v>0.31</x:v>
      </x:c>
      <x:c r="T940" s="1" t="n">
        <x:v>3</x:v>
      </x:c>
      <x:c r="U940" s="1" t="s">
        <x:v>1884</x:v>
      </x:c>
      <x:c r="V940" s="15" t="n">
        <x:v>3861.41</x:v>
      </x:c>
      <x:c r="W940" s="1" t="n">
        <x:v>100</x:v>
      </x:c>
      <x:c r="X940" s="1" t="n">
        <x:v>0</x:v>
      </x:c>
      <x:c r="Y940" s="1" t="n">
        <x:v>0</x:v>
      </x:c>
      <x:c r="Z940" s="16" t="n">
        <x:f aca="0">MIN(100,ROUND(MIN(1,E940/10)*15+MIN(1,G940/120)*15+MIN(1,H940/3)*12+MIN(1,J940/2)*10+MIN(1,K940/60)*10+MIN(1,O940/2)*10+MIN(1,P940/2)*8+MIN(1,R940/12)*7+MIN(1,S940/4)*5+MIN(1,T940/8)*3+IF(U940="Unsupported",3,IF(U940="Limited Support",1,0))+IF(C940="Critical",2,IF(C940="High",1,0)),0))</x:f>
        <x:v>13</x:v>
      </x:c>
      <x:c r="AA940" s="1" t="str">
        <x:f aca="0">IF(Z940&gt;=70,"Critical",IF(Z940&gt;=50,"High",IF(Z940&gt;=30,"Medium","Routine")))</x:f>
        <x:v>Routine</x:v>
      </x:c>
      <x:c r="AB940" s="1" t="str">
        <x:f aca="0">IF(W940&gt;=85,"Passes score threshold only","Below score threshold")</x:f>
        <x:v>Passes score threshold only</x:v>
      </x:c>
      <x:c r="AC940" s="12" t="n">
        <x:v>2</x:v>
      </x:c>
      <x:c r="AD940" s="12" t="n">
        <x:v>330</x:v>
      </x:c>
      <x:c r="AE940" s="12" t="n">
        <x:v>312</x:v>
      </x:c>
    </x:row>
    <x:row r="941" ht="15" hidden="0" customHeight="1">
      <x:c r="A941" s="1" t="s">
        <x:v>4351</x:v>
      </x:c>
      <x:c r="B941" s="1" t="s">
        <x:v>1933</x:v>
      </x:c>
      <x:c r="C941" s="1" t="s">
        <x:v>1893</x:v>
      </x:c>
      <x:c r="D941" s="1" t="s">
        <x:v>1911</x:v>
      </x:c>
      <x:c r="E941" s="1" t="n">
        <x:v>5.8</x:v>
      </x:c>
      <x:c r="F941" s="1" t="n">
        <x:v>51.4</x:v>
      </x:c>
      <x:c r="G941" s="1" t="n">
        <x:v>166</x:v>
      </x:c>
      <x:c r="H941" s="1" t="n">
        <x:v>0</x:v>
      </x:c>
      <x:c r="I941" s="1" t="n">
        <x:v>0</x:v>
      </x:c>
      <x:c r="J941" s="1" t="n">
        <x:v>0</x:v>
      </x:c>
      <x:c r="K941" s="1" t="n">
        <x:v>0</x:v>
      </x:c>
      <x:c r="L941" s="1" t="n">
        <x:v>999</x:v>
      </x:c>
      <x:c r="M941" s="1" t="n">
        <x:v>0</x:v>
      </x:c>
      <x:c r="N941" s="1" t="n">
        <x:v>0</x:v>
      </x:c>
      <x:c r="O941" s="1" t="n">
        <x:v>0</x:v>
      </x:c>
      <x:c r="P941" s="1" t="n">
        <x:v>0</x:v>
      </x:c>
      <x:c r="Q941" s="1" t="n">
        <x:v>10</x:v>
      </x:c>
      <x:c r="R941" s="1" t="n">
        <x:v>0</x:v>
      </x:c>
      <x:c r="S941" s="1" t="n">
        <x:v>1.11</x:v>
      </x:c>
      <x:c r="T941" s="1" t="n">
        <x:v>2</x:v>
      </x:c>
      <x:c r="U941" s="1" t="s">
        <x:v>1884</x:v>
      </x:c>
      <x:c r="V941" s="15" t="n">
        <x:v>1978.53</x:v>
      </x:c>
      <x:c r="W941" s="1" t="n">
        <x:v>96.2</x:v>
      </x:c>
      <x:c r="X941" s="1" t="n">
        <x:v>0</x:v>
      </x:c>
      <x:c r="Y941" s="1" t="n">
        <x:v>0</x:v>
      </x:c>
      <x:c r="Z941" s="16" t="n">
        <x:f aca="0">MIN(100,ROUND(MIN(1,E941/10)*15+MIN(1,G941/120)*15+MIN(1,H941/3)*12+MIN(1,J941/2)*10+MIN(1,K941/60)*10+MIN(1,O941/2)*10+MIN(1,P941/2)*8+MIN(1,R941/12)*7+MIN(1,S941/4)*5+MIN(1,T941/8)*3+IF(U941="Unsupported",3,IF(U941="Limited Support",1,0))+IF(C941="Critical",2,IF(C941="High",1,0)),0))</x:f>
        <x:v>27</x:v>
      </x:c>
      <x:c r="AA941" s="1" t="str">
        <x:f aca="0">IF(Z941&gt;=70,"Critical",IF(Z941&gt;=50,"High",IF(Z941&gt;=30,"Medium","Routine")))</x:f>
        <x:v>Routine</x:v>
      </x:c>
      <x:c r="AB941" s="1" t="str">
        <x:f aca="0">IF(W941&gt;=85,"Passes score threshold only","Below score threshold")</x:f>
        <x:v>Passes score threshold only</x:v>
      </x:c>
      <x:c r="AC941" s="12" t="n">
        <x:v>0</x:v>
      </x:c>
      <x:c r="AD941" s="12"/>
      <x:c r="AE941" s="12"/>
    </x:row>
    <x:row r="942" ht="15" hidden="0" customHeight="1">
      <x:c r="A942" s="1" t="s">
        <x:v>4354</x:v>
      </x:c>
      <x:c r="B942" s="1" t="s">
        <x:v>1927</x:v>
      </x:c>
      <x:c r="C942" s="1" t="s">
        <x:v>1902</x:v>
      </x:c>
      <x:c r="D942" s="1" t="s">
        <x:v>1870</x:v>
      </x:c>
      <x:c r="E942" s="1" t="n">
        <x:v>7.55</x:v>
      </x:c>
      <x:c r="F942" s="1" t="n">
        <x:v>78.6</x:v>
      </x:c>
      <x:c r="G942" s="1" t="n">
        <x:v>13</x:v>
      </x:c>
      <x:c r="H942" s="1" t="n">
        <x:v>0</x:v>
      </x:c>
      <x:c r="I942" s="1" t="n">
        <x:v>1</x:v>
      </x:c>
      <x:c r="J942" s="1" t="n">
        <x:v>0</x:v>
      </x:c>
      <x:c r="K942" s="1" t="n">
        <x:v>0</x:v>
      </x:c>
      <x:c r="L942" s="1" t="n">
        <x:v>265</x:v>
      </x:c>
      <x:c r="M942" s="1" t="n">
        <x:v>2</x:v>
      </x:c>
      <x:c r="N942" s="1" t="n">
        <x:v>0</x:v>
      </x:c>
      <x:c r="O942" s="1" t="n">
        <x:v>0</x:v>
      </x:c>
      <x:c r="P942" s="1" t="n">
        <x:v>0</x:v>
      </x:c>
      <x:c r="Q942" s="1" t="n">
        <x:v>32</x:v>
      </x:c>
      <x:c r="R942" s="1" t="n">
        <x:v>3</x:v>
      </x:c>
      <x:c r="S942" s="1" t="n">
        <x:v>1.45</x:v>
      </x:c>
      <x:c r="T942" s="1" t="n">
        <x:v>5</x:v>
      </x:c>
      <x:c r="U942" s="1" t="s">
        <x:v>1884</x:v>
      </x:c>
      <x:c r="V942" s="15" t="n">
        <x:v>10245.05</x:v>
      </x:c>
      <x:c r="W942" s="1" t="n">
        <x:v>99.7</x:v>
      </x:c>
      <x:c r="X942" s="1" t="n">
        <x:v>0</x:v>
      </x:c>
      <x:c r="Y942" s="1" t="n">
        <x:v>0</x:v>
      </x:c>
      <x:c r="Z942" s="16" t="n">
        <x:f aca="0">MIN(100,ROUND(MIN(1,E942/10)*15+MIN(1,G942/120)*15+MIN(1,H942/3)*12+MIN(1,J942/2)*10+MIN(1,K942/60)*10+MIN(1,O942/2)*10+MIN(1,P942/2)*8+MIN(1,R942/12)*7+MIN(1,S942/4)*5+MIN(1,T942/8)*3+IF(U942="Unsupported",3,IF(U942="Limited Support",1,0))+IF(C942="Critical",2,IF(C942="High",1,0)),0))</x:f>
        <x:v>20</x:v>
      </x:c>
      <x:c r="AA942" s="1" t="str">
        <x:f aca="0">IF(Z942&gt;=70,"Critical",IF(Z942&gt;=50,"High",IF(Z942&gt;=30,"Medium","Routine")))</x:f>
        <x:v>Routine</x:v>
      </x:c>
      <x:c r="AB942" s="1" t="str">
        <x:f aca="0">IF(W942&gt;=85,"Passes score threshold only","Below score threshold")</x:f>
        <x:v>Passes score threshold only</x:v>
      </x:c>
      <x:c r="AC942" s="12" t="n">
        <x:v>3</x:v>
      </x:c>
      <x:c r="AD942" s="12" t="n">
        <x:v>265</x:v>
      </x:c>
      <x:c r="AE942" s="12" t="n">
        <x:v>235</x:v>
      </x:c>
    </x:row>
    <x:row r="943" ht="15" hidden="0" customHeight="1">
      <x:c r="A943" s="1" t="s">
        <x:v>4357</x:v>
      </x:c>
      <x:c r="B943" s="1" t="s">
        <x:v>1888</x:v>
      </x:c>
      <x:c r="C943" s="1" t="s">
        <x:v>1893</x:v>
      </x:c>
      <x:c r="D943" s="1" t="s">
        <x:v>1870</x:v>
      </x:c>
      <x:c r="E943" s="1" t="n">
        <x:v>6.74</x:v>
      </x:c>
      <x:c r="F943" s="1" t="n">
        <x:v>59.9</x:v>
      </x:c>
      <x:c r="G943" s="1" t="n">
        <x:v>0</x:v>
      </x:c>
      <x:c r="H943" s="1" t="n">
        <x:v>0</x:v>
      </x:c>
      <x:c r="I943" s="1" t="n">
        <x:v>1</x:v>
      </x:c>
      <x:c r="J943" s="1" t="n">
        <x:v>0</x:v>
      </x:c>
      <x:c r="K943" s="1" t="n">
        <x:v>0</x:v>
      </x:c>
      <x:c r="L943" s="1" t="n">
        <x:v>289</x:v>
      </x:c>
      <x:c r="M943" s="1" t="n">
        <x:v>2</x:v>
      </x:c>
      <x:c r="N943" s="1" t="n">
        <x:v>0</x:v>
      </x:c>
      <x:c r="O943" s="1" t="n">
        <x:v>0</x:v>
      </x:c>
      <x:c r="P943" s="1" t="n">
        <x:v>0</x:v>
      </x:c>
      <x:c r="Q943" s="1" t="n">
        <x:v>18</x:v>
      </x:c>
      <x:c r="R943" s="1" t="n">
        <x:v>0</x:v>
      </x:c>
      <x:c r="S943" s="1" t="n">
        <x:v>0.46</x:v>
      </x:c>
      <x:c r="T943" s="1" t="n">
        <x:v>4</x:v>
      </x:c>
      <x:c r="U943" s="1" t="s">
        <x:v>1884</x:v>
      </x:c>
      <x:c r="V943" s="15" t="n">
        <x:v>3889.18</x:v>
      </x:c>
      <x:c r="W943" s="1" t="n">
        <x:v>98.9</x:v>
      </x:c>
      <x:c r="X943" s="1" t="n">
        <x:v>0</x:v>
      </x:c>
      <x:c r="Y943" s="1" t="n">
        <x:v>0</x:v>
      </x:c>
      <x:c r="Z943" s="16" t="n">
        <x:f aca="0">MIN(100,ROUND(MIN(1,E943/10)*15+MIN(1,G943/120)*15+MIN(1,H943/3)*12+MIN(1,J943/2)*10+MIN(1,K943/60)*10+MIN(1,O943/2)*10+MIN(1,P943/2)*8+MIN(1,R943/12)*7+MIN(1,S943/4)*5+MIN(1,T943/8)*3+IF(U943="Unsupported",3,IF(U943="Limited Support",1,0))+IF(C943="Critical",2,IF(C943="High",1,0)),0))</x:f>
        <x:v>13</x:v>
      </x:c>
      <x:c r="AA943" s="1" t="str">
        <x:f aca="0">IF(Z943&gt;=70,"Critical",IF(Z943&gt;=50,"High",IF(Z943&gt;=30,"Medium","Routine")))</x:f>
        <x:v>Routine</x:v>
      </x:c>
      <x:c r="AB943" s="1" t="str">
        <x:f aca="0">IF(W943&gt;=85,"Passes score threshold only","Below score threshold")</x:f>
        <x:v>Passes score threshold only</x:v>
      </x:c>
      <x:c r="AC943" s="12" t="n">
        <x:v>1</x:v>
      </x:c>
      <x:c r="AD943" s="12"/>
      <x:c r="AE943" s="12" t="n">
        <x:v>289</x:v>
      </x:c>
    </x:row>
    <x:row r="944" ht="15" hidden="0" customHeight="1">
      <x:c r="A944" s="1" t="s">
        <x:v>4360</x:v>
      </x:c>
      <x:c r="B944" s="1" t="s">
        <x:v>1915</x:v>
      </x:c>
      <x:c r="C944" s="1" t="s">
        <x:v>1902</x:v>
      </x:c>
      <x:c r="D944" s="1" t="s">
        <x:v>1870</x:v>
      </x:c>
      <x:c r="E944" s="1" t="n">
        <x:v>2.01</x:v>
      </x:c>
      <x:c r="F944" s="1" t="n">
        <x:v>74.3</x:v>
      </x:c>
      <x:c r="G944" s="1" t="n">
        <x:v>33</x:v>
      </x:c>
      <x:c r="H944" s="1" t="n">
        <x:v>0</x:v>
      </x:c>
      <x:c r="I944" s="1" t="n">
        <x:v>0</x:v>
      </x:c>
      <x:c r="J944" s="1" t="n">
        <x:v>0</x:v>
      </x:c>
      <x:c r="K944" s="1" t="n">
        <x:v>0</x:v>
      </x:c>
      <x:c r="L944" s="1" t="n">
        <x:v>444</x:v>
      </x:c>
      <x:c r="M944" s="1" t="n">
        <x:v>0</x:v>
      </x:c>
      <x:c r="N944" s="1" t="n">
        <x:v>0</x:v>
      </x:c>
      <x:c r="O944" s="1" t="n">
        <x:v>0</x:v>
      </x:c>
      <x:c r="P944" s="1" t="n">
        <x:v>0</x:v>
      </x:c>
      <x:c r="Q944" s="1" t="n">
        <x:v>19</x:v>
      </x:c>
      <x:c r="R944" s="1" t="n">
        <x:v>0</x:v>
      </x:c>
      <x:c r="S944" s="1" t="n">
        <x:v>0.71</x:v>
      </x:c>
      <x:c r="T944" s="1" t="n">
        <x:v>1</x:v>
      </x:c>
      <x:c r="U944" s="1" t="s">
        <x:v>1884</x:v>
      </x:c>
      <x:c r="V944" s="15" t="n">
        <x:v>36618.39</x:v>
      </x:c>
      <x:c r="W944" s="1" t="n">
        <x:v>93.2</x:v>
      </x:c>
      <x:c r="X944" s="1" t="n">
        <x:v>0</x:v>
      </x:c>
      <x:c r="Y944" s="1" t="n">
        <x:v>0</x:v>
      </x:c>
      <x:c r="Z944" s="16" t="n">
        <x:f aca="0">MIN(100,ROUND(MIN(1,E944/10)*15+MIN(1,G944/120)*15+MIN(1,H944/3)*12+MIN(1,J944/2)*10+MIN(1,K944/60)*10+MIN(1,O944/2)*10+MIN(1,P944/2)*8+MIN(1,R944/12)*7+MIN(1,S944/4)*5+MIN(1,T944/8)*3+IF(U944="Unsupported",3,IF(U944="Limited Support",1,0))+IF(C944="Critical",2,IF(C944="High",1,0)),0))</x:f>
        <x:v>10</x:v>
      </x:c>
      <x:c r="AA944" s="1" t="str">
        <x:f aca="0">IF(Z944&gt;=70,"Critical",IF(Z944&gt;=50,"High",IF(Z944&gt;=30,"Medium","Routine")))</x:f>
        <x:v>Routine</x:v>
      </x:c>
      <x:c r="AB944" s="1" t="str">
        <x:f aca="0">IF(W944&gt;=85,"Passes score threshold only","Below score threshold")</x:f>
        <x:v>Passes score threshold only</x:v>
      </x:c>
      <x:c r="AC944" s="12" t="n">
        <x:v>1</x:v>
      </x:c>
      <x:c r="AD944" s="12"/>
      <x:c r="AE944" s="12" t="n">
        <x:v>444</x:v>
      </x:c>
    </x:row>
    <x:row r="945" ht="15" hidden="0" customHeight="1">
      <x:c r="A945" s="1" t="s">
        <x:v>1583</x:v>
      </x:c>
      <x:c r="B945" s="1" t="s">
        <x:v>1888</x:v>
      </x:c>
      <x:c r="C945" s="1" t="s">
        <x:v>1902</x:v>
      </x:c>
      <x:c r="D945" s="1" t="s">
        <x:v>1891</x:v>
      </x:c>
      <x:c r="E945" s="1" t="n">
        <x:v>3.65</x:v>
      </x:c>
      <x:c r="F945" s="1" t="n">
        <x:v>73.4</x:v>
      </x:c>
      <x:c r="G945" s="1" t="n">
        <x:v>0</x:v>
      </x:c>
      <x:c r="H945" s="1" t="n">
        <x:v>0</x:v>
      </x:c>
      <x:c r="I945" s="1" t="n">
        <x:v>1</x:v>
      </x:c>
      <x:c r="J945" s="1" t="n">
        <x:v>0</x:v>
      </x:c>
      <x:c r="K945" s="1" t="n">
        <x:v>0</x:v>
      </x:c>
      <x:c r="L945" s="1" t="n">
        <x:v>343.5</x:v>
      </x:c>
      <x:c r="M945" s="1" t="n">
        <x:v>4</x:v>
      </x:c>
      <x:c r="N945" s="1" t="n">
        <x:v>0</x:v>
      </x:c>
      <x:c r="O945" s="1" t="n">
        <x:v>1</x:v>
      </x:c>
      <x:c r="P945" s="1" t="n">
        <x:v>1</x:v>
      </x:c>
      <x:c r="Q945" s="1" t="n">
        <x:v>13</x:v>
      </x:c>
      <x:c r="R945" s="1" t="n">
        <x:v>3</x:v>
      </x:c>
      <x:c r="S945" s="1" t="n">
        <x:v>0.39</x:v>
      </x:c>
      <x:c r="T945" s="1" t="n">
        <x:v>3</x:v>
      </x:c>
      <x:c r="U945" s="1" t="s">
        <x:v>1907</x:v>
      </x:c>
      <x:c r="V945" s="15" t="n">
        <x:v>4023.2</x:v>
      </x:c>
      <x:c r="W945" s="1" t="n">
        <x:v>100</x:v>
      </x:c>
      <x:c r="X945" s="1" t="n">
        <x:v>0</x:v>
      </x:c>
      <x:c r="Y945" s="1" t="n">
        <x:v>0</x:v>
      </x:c>
      <x:c r="Z945" s="16" t="n">
        <x:f aca="0">MIN(100,ROUND(MIN(1,E945/10)*15+MIN(1,G945/120)*15+MIN(1,H945/3)*12+MIN(1,J945/2)*10+MIN(1,K945/60)*10+MIN(1,O945/2)*10+MIN(1,P945/2)*8+MIN(1,R945/12)*7+MIN(1,S945/4)*5+MIN(1,T945/8)*3+IF(U945="Unsupported",3,IF(U945="Limited Support",1,0))+IF(C945="Critical",2,IF(C945="High",1,0)),0))</x:f>
        <x:v>21</x:v>
      </x:c>
      <x:c r="AA945" s="1" t="str">
        <x:f aca="0">IF(Z945&gt;=70,"Critical",IF(Z945&gt;=50,"High",IF(Z945&gt;=30,"Medium","Routine")))</x:f>
        <x:v>Routine</x:v>
      </x:c>
      <x:c r="AB945" s="1" t="str">
        <x:f aca="0">IF(W945&gt;=85,"Passes score threshold only","Below score threshold")</x:f>
        <x:v>Passes score threshold only</x:v>
      </x:c>
      <x:c r="AC945" s="12" t="n">
        <x:v>3</x:v>
      </x:c>
      <x:c r="AD945" s="12" t="n">
        <x:v>343.5</x:v>
      </x:c>
      <x:c r="AE945" s="12" t="n">
        <x:v>244</x:v>
      </x:c>
    </x:row>
    <x:row r="946" ht="15" hidden="0" customHeight="1">
      <x:c r="A946" s="1" t="s">
        <x:v>4365</x:v>
      </x:c>
      <x:c r="B946" s="1" t="s">
        <x:v>1949</x:v>
      </x:c>
      <x:c r="C946" s="1" t="s">
        <x:v>1893</x:v>
      </x:c>
      <x:c r="D946" s="1" t="s">
        <x:v>1891</x:v>
      </x:c>
      <x:c r="E946" s="1" t="n">
        <x:v>3.22</x:v>
      </x:c>
      <x:c r="F946" s="1" t="n">
        <x:v>42.9</x:v>
      </x:c>
      <x:c r="G946" s="1" t="n">
        <x:v>0</x:v>
      </x:c>
      <x:c r="H946" s="1" t="n">
        <x:v>0</x:v>
      </x:c>
      <x:c r="I946" s="1" t="n">
        <x:v>0</x:v>
      </x:c>
      <x:c r="J946" s="1" t="n">
        <x:v>0</x:v>
      </x:c>
      <x:c r="K946" s="1" t="n">
        <x:v>0</x:v>
      </x:c>
      <x:c r="L946" s="1" t="n">
        <x:v>999</x:v>
      </x:c>
      <x:c r="M946" s="1" t="n">
        <x:v>0</x:v>
      </x:c>
      <x:c r="N946" s="1" t="n">
        <x:v>0</x:v>
      </x:c>
      <x:c r="O946" s="1" t="n">
        <x:v>0</x:v>
      </x:c>
      <x:c r="P946" s="1" t="n">
        <x:v>0</x:v>
      </x:c>
      <x:c r="Q946" s="1" t="n">
        <x:v>13</x:v>
      </x:c>
      <x:c r="R946" s="1" t="n">
        <x:v>2</x:v>
      </x:c>
      <x:c r="S946" s="1" t="n">
        <x:v>0.89</x:v>
      </x:c>
      <x:c r="T946" s="1" t="n">
        <x:v>5</x:v>
      </x:c>
      <x:c r="U946" s="1" t="s">
        <x:v>1907</x:v>
      </x:c>
      <x:c r="V946" s="15" t="n">
        <x:v>17829.99</x:v>
      </x:c>
      <x:c r="W946" s="1" t="n">
        <x:v>98.6</x:v>
      </x:c>
      <x:c r="X946" s="1" t="n">
        <x:v>0</x:v>
      </x:c>
      <x:c r="Y946" s="1" t="n">
        <x:v>0</x:v>
      </x:c>
      <x:c r="Z946" s="16" t="n">
        <x:f aca="0">MIN(100,ROUND(MIN(1,E946/10)*15+MIN(1,G946/120)*15+MIN(1,H946/3)*12+MIN(1,J946/2)*10+MIN(1,K946/60)*10+MIN(1,O946/2)*10+MIN(1,P946/2)*8+MIN(1,R946/12)*7+MIN(1,S946/4)*5+MIN(1,T946/8)*3+IF(U946="Unsupported",3,IF(U946="Limited Support",1,0))+IF(C946="Critical",2,IF(C946="High",1,0)),0))</x:f>
        <x:v>11</x:v>
      </x:c>
      <x:c r="AA946" s="1" t="str">
        <x:f aca="0">IF(Z946&gt;=70,"Critical",IF(Z946&gt;=50,"High",IF(Z946&gt;=30,"Medium","Routine")))</x:f>
        <x:v>Routine</x:v>
      </x:c>
      <x:c r="AB946" s="1" t="str">
        <x:f aca="0">IF(W946&gt;=85,"Passes score threshold only","Below score threshold")</x:f>
        <x:v>Passes score threshold only</x:v>
      </x:c>
      <x:c r="AC946" s="12" t="n">
        <x:v>0</x:v>
      </x:c>
      <x:c r="AD946" s="12"/>
      <x:c r="AE946" s="12"/>
    </x:row>
    <x:row r="947" ht="15" hidden="0" customHeight="1">
      <x:c r="A947" s="1" t="s">
        <x:v>1585</x:v>
      </x:c>
      <x:c r="B947" s="1" t="s">
        <x:v>1927</x:v>
      </x:c>
      <x:c r="C947" s="1" t="s">
        <x:v>1902</x:v>
      </x:c>
      <x:c r="D947" s="1" t="s">
        <x:v>1911</x:v>
      </x:c>
      <x:c r="E947" s="1" t="n">
        <x:v>5.23</x:v>
      </x:c>
      <x:c r="F947" s="1" t="n">
        <x:v>75.5</x:v>
      </x:c>
      <x:c r="G947" s="1" t="n">
        <x:v>0</x:v>
      </x:c>
      <x:c r="H947" s="1" t="n">
        <x:v>0</x:v>
      </x:c>
      <x:c r="I947" s="1" t="n">
        <x:v>1</x:v>
      </x:c>
      <x:c r="J947" s="1" t="n">
        <x:v>0</x:v>
      </x:c>
      <x:c r="K947" s="1" t="n">
        <x:v>0</x:v>
      </x:c>
      <x:c r="L947" s="1" t="n">
        <x:v>101.5</x:v>
      </x:c>
      <x:c r="M947" s="1" t="n">
        <x:v>0.7</x:v>
      </x:c>
      <x:c r="N947" s="1" t="n">
        <x:v>0</x:v>
      </x:c>
      <x:c r="O947" s="1" t="n">
        <x:v>0</x:v>
      </x:c>
      <x:c r="P947" s="1" t="n">
        <x:v>0</x:v>
      </x:c>
      <x:c r="Q947" s="1" t="n">
        <x:v>25</x:v>
      </x:c>
      <x:c r="R947" s="1" t="n">
        <x:v>1</x:v>
      </x:c>
      <x:c r="S947" s="1" t="n">
        <x:v>0.32</x:v>
      </x:c>
      <x:c r="T947" s="1" t="n">
        <x:v>6</x:v>
      </x:c>
      <x:c r="U947" s="1" t="s">
        <x:v>1884</x:v>
      </x:c>
      <x:c r="V947" s="15" t="n">
        <x:v>9818.94</x:v>
      </x:c>
      <x:c r="W947" s="1" t="n">
        <x:v>93.3</x:v>
      </x:c>
      <x:c r="X947" s="1" t="n">
        <x:v>0</x:v>
      </x:c>
      <x:c r="Y947" s="1" t="n">
        <x:v>0</x:v>
      </x:c>
      <x:c r="Z947" s="16" t="n">
        <x:f aca="0">MIN(100,ROUND(MIN(1,E947/10)*15+MIN(1,G947/120)*15+MIN(1,H947/3)*12+MIN(1,J947/2)*10+MIN(1,K947/60)*10+MIN(1,O947/2)*10+MIN(1,P947/2)*8+MIN(1,R947/12)*7+MIN(1,S947/4)*5+MIN(1,T947/8)*3+IF(U947="Unsupported",3,IF(U947="Limited Support",1,0))+IF(C947="Critical",2,IF(C947="High",1,0)),0))</x:f>
        <x:v>13</x:v>
      </x:c>
      <x:c r="AA947" s="1" t="str">
        <x:f aca="0">IF(Z947&gt;=70,"Critical",IF(Z947&gt;=50,"High",IF(Z947&gt;=30,"Medium","Routine")))</x:f>
        <x:v>Routine</x:v>
      </x:c>
      <x:c r="AB947" s="1" t="str">
        <x:f aca="0">IF(W947&gt;=85,"Passes score threshold only","Below score threshold")</x:f>
        <x:v>Passes score threshold only</x:v>
      </x:c>
      <x:c r="AC947" s="12" t="n">
        <x:v>3</x:v>
      </x:c>
      <x:c r="AD947" s="12" t="n">
        <x:v>101.5</x:v>
      </x:c>
      <x:c r="AE947" s="12" t="n">
        <x:v>333</x:v>
      </x:c>
    </x:row>
    <x:row r="948" ht="15" hidden="0" customHeight="1">
      <x:c r="A948" s="1" t="s">
        <x:v>4370</x:v>
      </x:c>
      <x:c r="B948" s="1" t="s">
        <x:v>1897</x:v>
      </x:c>
      <x:c r="C948" s="1" t="s">
        <x:v>1902</x:v>
      </x:c>
      <x:c r="D948" s="1" t="s">
        <x:v>1870</x:v>
      </x:c>
      <x:c r="E948" s="1" t="n">
        <x:v>5.33</x:v>
      </x:c>
      <x:c r="F948" s="1" t="n">
        <x:v>10.6</x:v>
      </x:c>
      <x:c r="G948" s="1" t="n">
        <x:v>0</x:v>
      </x:c>
      <x:c r="H948" s="1" t="n">
        <x:v>0</x:v>
      </x:c>
      <x:c r="I948" s="1" t="n">
        <x:v>0</x:v>
      </x:c>
      <x:c r="J948" s="1" t="n">
        <x:v>0</x:v>
      </x:c>
      <x:c r="K948" s="1" t="n">
        <x:v>0</x:v>
      </x:c>
      <x:c r="L948" s="1" t="n">
        <x:v>999</x:v>
      </x:c>
      <x:c r="M948" s="1" t="n">
        <x:v>0</x:v>
      </x:c>
      <x:c r="N948" s="1" t="n">
        <x:v>0</x:v>
      </x:c>
      <x:c r="O948" s="1" t="n">
        <x:v>0</x:v>
      </x:c>
      <x:c r="P948" s="1" t="n">
        <x:v>0</x:v>
      </x:c>
      <x:c r="Q948" s="1" t="n">
        <x:v>3</x:v>
      </x:c>
      <x:c r="R948" s="1" t="n">
        <x:v>1</x:v>
      </x:c>
      <x:c r="S948" s="1" t="n">
        <x:v>0</x:v>
      </x:c>
      <x:c r="T948" s="1" t="n">
        <x:v>0</x:v>
      </x:c>
      <x:c r="U948" s="1" t="s">
        <x:v>1884</x:v>
      </x:c>
      <x:c r="V948" s="15" t="n">
        <x:v>15910.36</x:v>
      </x:c>
      <x:c r="W948" s="1" t="n">
        <x:v>100</x:v>
      </x:c>
      <x:c r="X948" s="1" t="n">
        <x:v>0</x:v>
      </x:c>
      <x:c r="Y948" s="1" t="n">
        <x:v>0</x:v>
      </x:c>
      <x:c r="Z948" s="16" t="n">
        <x:f aca="0">MIN(100,ROUND(MIN(1,E948/10)*15+MIN(1,G948/120)*15+MIN(1,H948/3)*12+MIN(1,J948/2)*10+MIN(1,K948/60)*10+MIN(1,O948/2)*10+MIN(1,P948/2)*8+MIN(1,R948/12)*7+MIN(1,S948/4)*5+MIN(1,T948/8)*3+IF(U948="Unsupported",3,IF(U948="Limited Support",1,0))+IF(C948="Critical",2,IF(C948="High",1,0)),0))</x:f>
        <x:v>11</x:v>
      </x:c>
      <x:c r="AA948" s="1" t="str">
        <x:f aca="0">IF(Z948&gt;=70,"Critical",IF(Z948&gt;=50,"High",IF(Z948&gt;=30,"Medium","Routine")))</x:f>
        <x:v>Routine</x:v>
      </x:c>
      <x:c r="AB948" s="1" t="str">
        <x:f aca="0">IF(W948&gt;=85,"Passes score threshold only","Below score threshold")</x:f>
        <x:v>Passes score threshold only</x:v>
      </x:c>
      <x:c r="AC948" s="12" t="n">
        <x:v>0</x:v>
      </x:c>
      <x:c r="AD948" s="12"/>
      <x:c r="AE948" s="12"/>
    </x:row>
    <x:row r="949" ht="15" hidden="0" customHeight="1">
      <x:c r="A949" s="1" t="s">
        <x:v>4373</x:v>
      </x:c>
      <x:c r="B949" s="1" t="s">
        <x:v>2010</x:v>
      </x:c>
      <x:c r="C949" s="1" t="s">
        <x:v>1893</x:v>
      </x:c>
      <x:c r="D949" s="1" t="s">
        <x:v>1891</x:v>
      </x:c>
      <x:c r="E949" s="1" t="n">
        <x:v>1.12</x:v>
      </x:c>
      <x:c r="F949" s="1" t="n">
        <x:v>74.1</x:v>
      </x:c>
      <x:c r="G949" s="1" t="n">
        <x:v>0</x:v>
      </x:c>
      <x:c r="H949" s="1" t="n">
        <x:v>0</x:v>
      </x:c>
      <x:c r="I949" s="1" t="n">
        <x:v>0</x:v>
      </x:c>
      <x:c r="J949" s="1" t="n">
        <x:v>0</x:v>
      </x:c>
      <x:c r="K949" s="1" t="n">
        <x:v>0</x:v>
      </x:c>
      <x:c r="L949" s="1" t="n">
        <x:v>999</x:v>
      </x:c>
      <x:c r="M949" s="1" t="n">
        <x:v>0</x:v>
      </x:c>
      <x:c r="N949" s="1" t="n">
        <x:v>0</x:v>
      </x:c>
      <x:c r="O949" s="1" t="n">
        <x:v>0</x:v>
      </x:c>
      <x:c r="P949" s="1" t="n">
        <x:v>0</x:v>
      </x:c>
      <x:c r="Q949" s="1" t="n">
        <x:v>16</x:v>
      </x:c>
      <x:c r="R949" s="1" t="n">
        <x:v>0</x:v>
      </x:c>
      <x:c r="S949" s="1" t="n">
        <x:v>0.07</x:v>
      </x:c>
      <x:c r="T949" s="1" t="n">
        <x:v>5</x:v>
      </x:c>
      <x:c r="U949" s="1" t="s">
        <x:v>1884</x:v>
      </x:c>
      <x:c r="V949" s="15" t="n">
        <x:v>2216.76</x:v>
      </x:c>
      <x:c r="W949" s="1" t="n">
        <x:v>93.9</x:v>
      </x:c>
      <x:c r="X949" s="1" t="n">
        <x:v>0</x:v>
      </x:c>
      <x:c r="Y949" s="1" t="n">
        <x:v>0</x:v>
      </x:c>
      <x:c r="Z949" s="16" t="n">
        <x:f aca="0">MIN(100,ROUND(MIN(1,E949/10)*15+MIN(1,G949/120)*15+MIN(1,H949/3)*12+MIN(1,J949/2)*10+MIN(1,K949/60)*10+MIN(1,O949/2)*10+MIN(1,P949/2)*8+MIN(1,R949/12)*7+MIN(1,S949/4)*5+MIN(1,T949/8)*3+IF(U949="Unsupported",3,IF(U949="Limited Support",1,0))+IF(C949="Critical",2,IF(C949="High",1,0)),0))</x:f>
        <x:v>5</x:v>
      </x:c>
      <x:c r="AA949" s="1" t="str">
        <x:f aca="0">IF(Z949&gt;=70,"Critical",IF(Z949&gt;=50,"High",IF(Z949&gt;=30,"Medium","Routine")))</x:f>
        <x:v>Routine</x:v>
      </x:c>
      <x:c r="AB949" s="1" t="str">
        <x:f aca="0">IF(W949&gt;=85,"Passes score threshold only","Below score threshold")</x:f>
        <x:v>Passes score threshold only</x:v>
      </x:c>
      <x:c r="AC949" s="12" t="n">
        <x:v>0</x:v>
      </x:c>
      <x:c r="AD949" s="12"/>
      <x:c r="AE949" s="12"/>
    </x:row>
    <x:row r="950" ht="15" hidden="0" customHeight="1">
      <x:c r="A950" s="1" t="s">
        <x:v>1586</x:v>
      </x:c>
      <x:c r="B950" s="1" t="s">
        <x:v>1888</x:v>
      </x:c>
      <x:c r="C950" s="1" t="s">
        <x:v>1893</x:v>
      </x:c>
      <x:c r="D950" s="1" t="s">
        <x:v>1870</x:v>
      </x:c>
      <x:c r="E950" s="1" t="n">
        <x:v>10.24</x:v>
      </x:c>
      <x:c r="F950" s="1" t="n">
        <x:v>80.6</x:v>
      </x:c>
      <x:c r="G950" s="1" t="n">
        <x:v>0</x:v>
      </x:c>
      <x:c r="H950" s="1" t="n">
        <x:v>0</x:v>
      </x:c>
      <x:c r="I950" s="1" t="n">
        <x:v>0</x:v>
      </x:c>
      <x:c r="J950" s="1" t="n">
        <x:v>0</x:v>
      </x:c>
      <x:c r="K950" s="1" t="n">
        <x:v>0</x:v>
      </x:c>
      <x:c r="L950" s="1" t="n">
        <x:v>999</x:v>
      </x:c>
      <x:c r="M950" s="1" t="n">
        <x:v>0</x:v>
      </x:c>
      <x:c r="N950" s="1" t="n">
        <x:v>0</x:v>
      </x:c>
      <x:c r="O950" s="1" t="n">
        <x:v>0</x:v>
      </x:c>
      <x:c r="P950" s="1" t="n">
        <x:v>0</x:v>
      </x:c>
      <x:c r="Q950" s="1" t="n">
        <x:v>20</x:v>
      </x:c>
      <x:c r="R950" s="1" t="n">
        <x:v>0</x:v>
      </x:c>
      <x:c r="S950" s="1" t="n">
        <x:v>2.2</x:v>
      </x:c>
      <x:c r="T950" s="1" t="n">
        <x:v>2</x:v>
      </x:c>
      <x:c r="U950" s="1" t="s">
        <x:v>1884</x:v>
      </x:c>
      <x:c r="V950" s="15" t="n">
        <x:v>3069.81</x:v>
      </x:c>
      <x:c r="W950" s="1" t="n">
        <x:v>100</x:v>
      </x:c>
      <x:c r="X950" s="1" t="n">
        <x:v>0</x:v>
      </x:c>
      <x:c r="Y950" s="1" t="n">
        <x:v>0</x:v>
      </x:c>
      <x:c r="Z950" s="16" t="n">
        <x:f aca="0">MIN(100,ROUND(MIN(1,E950/10)*15+MIN(1,G950/120)*15+MIN(1,H950/3)*12+MIN(1,J950/2)*10+MIN(1,K950/60)*10+MIN(1,O950/2)*10+MIN(1,P950/2)*8+MIN(1,R950/12)*7+MIN(1,S950/4)*5+MIN(1,T950/8)*3+IF(U950="Unsupported",3,IF(U950="Limited Support",1,0))+IF(C950="Critical",2,IF(C950="High",1,0)),0))</x:f>
        <x:v>20</x:v>
      </x:c>
      <x:c r="AA950" s="1" t="str">
        <x:f aca="0">IF(Z950&gt;=70,"Critical",IF(Z950&gt;=50,"High",IF(Z950&gt;=30,"Medium","Routine")))</x:f>
        <x:v>Routine</x:v>
      </x:c>
      <x:c r="AB950" s="1" t="str">
        <x:f aca="0">IF(W950&gt;=85,"Passes score threshold only","Below score threshold")</x:f>
        <x:v>Passes score threshold only</x:v>
      </x:c>
      <x:c r="AC950" s="12" t="n">
        <x:v>0</x:v>
      </x:c>
      <x:c r="AD950" s="12"/>
      <x:c r="AE950" s="12"/>
    </x:row>
    <x:row r="951" ht="15" hidden="0" customHeight="1">
      <x:c r="A951" s="1" t="s">
        <x:v>1587</x:v>
      </x:c>
      <x:c r="B951" s="1" t="s">
        <x:v>1866</x:v>
      </x:c>
      <x:c r="C951" s="1" t="s">
        <x:v>1893</x:v>
      </x:c>
      <x:c r="D951" s="1" t="s">
        <x:v>1911</x:v>
      </x:c>
      <x:c r="E951" s="1" t="n">
        <x:v>3.48</x:v>
      </x:c>
      <x:c r="F951" s="1" t="n">
        <x:v>73.4</x:v>
      </x:c>
      <x:c r="G951" s="1" t="n">
        <x:v>230</x:v>
      </x:c>
      <x:c r="H951" s="1" t="n">
        <x:v>0</x:v>
      </x:c>
      <x:c r="I951" s="1" t="n">
        <x:v>1</x:v>
      </x:c>
      <x:c r="J951" s="1" t="n">
        <x:v>0</x:v>
      </x:c>
      <x:c r="K951" s="1" t="n">
        <x:v>0</x:v>
      </x:c>
      <x:c r="L951" s="1" t="n">
        <x:v>282</x:v>
      </x:c>
      <x:c r="M951" s="1" t="n">
        <x:v>2.7</x:v>
      </x:c>
      <x:c r="N951" s="1" t="n">
        <x:v>0</x:v>
      </x:c>
      <x:c r="O951" s="1" t="n">
        <x:v>0</x:v>
      </x:c>
      <x:c r="P951" s="1" t="n">
        <x:v>0</x:v>
      </x:c>
      <x:c r="Q951" s="1" t="n">
        <x:v>21</x:v>
      </x:c>
      <x:c r="R951" s="1" t="n">
        <x:v>2</x:v>
      </x:c>
      <x:c r="S951" s="1" t="n">
        <x:v>0</x:v>
      </x:c>
      <x:c r="T951" s="1" t="n">
        <x:v>4</x:v>
      </x:c>
      <x:c r="U951" s="1" t="s">
        <x:v>1884</x:v>
      </x:c>
      <x:c r="V951" s="15" t="n">
        <x:v>55944.78</x:v>
      </x:c>
      <x:c r="W951" s="1" t="n">
        <x:v>90.6</x:v>
      </x:c>
      <x:c r="X951" s="1" t="n">
        <x:v>0</x:v>
      </x:c>
      <x:c r="Y951" s="1" t="n">
        <x:v>0</x:v>
      </x:c>
      <x:c r="Z951" s="16" t="n">
        <x:f aca="0">MIN(100,ROUND(MIN(1,E951/10)*15+MIN(1,G951/120)*15+MIN(1,H951/3)*12+MIN(1,J951/2)*10+MIN(1,K951/60)*10+MIN(1,O951/2)*10+MIN(1,P951/2)*8+MIN(1,R951/12)*7+MIN(1,S951/4)*5+MIN(1,T951/8)*3+IF(U951="Unsupported",3,IF(U951="Limited Support",1,0))+IF(C951="Critical",2,IF(C951="High",1,0)),0))</x:f>
        <x:v>24</x:v>
      </x:c>
      <x:c r="AA951" s="1" t="str">
        <x:f aca="0">IF(Z951&gt;=70,"Critical",IF(Z951&gt;=50,"High",IF(Z951&gt;=30,"Medium","Routine")))</x:f>
        <x:v>Routine</x:v>
      </x:c>
      <x:c r="AB951" s="1" t="str">
        <x:f aca="0">IF(W951&gt;=85,"Passes score threshold only","Below score threshold")</x:f>
        <x:v>Passes score threshold only</x:v>
      </x:c>
      <x:c r="AC951" s="12" t="n">
        <x:v>1</x:v>
      </x:c>
      <x:c r="AD951" s="12"/>
      <x:c r="AE951" s="12" t="n">
        <x:v>282</x:v>
      </x:c>
    </x:row>
    <x:row r="952" ht="15" hidden="0" customHeight="1">
      <x:c r="A952" s="1" t="s">
        <x:v>1588</x:v>
      </x:c>
      <x:c r="B952" s="1" t="s">
        <x:v>1888</x:v>
      </x:c>
      <x:c r="C952" s="1" t="s">
        <x:v>1893</x:v>
      </x:c>
      <x:c r="D952" s="1" t="s">
        <x:v>1911</x:v>
      </x:c>
      <x:c r="E952" s="1" t="n">
        <x:v>3.73</x:v>
      </x:c>
      <x:c r="F952" s="1" t="n">
        <x:v>71.5</x:v>
      </x:c>
      <x:c r="G952" s="1" t="n">
        <x:v>0</x:v>
      </x:c>
      <x:c r="H952" s="1" t="n">
        <x:v>0</x:v>
      </x:c>
      <x:c r="I952" s="1" t="n">
        <x:v>0</x:v>
      </x:c>
      <x:c r="J952" s="1" t="n">
        <x:v>0</x:v>
      </x:c>
      <x:c r="K952" s="1" t="n">
        <x:v>0</x:v>
      </x:c>
      <x:c r="L952" s="1" t="n">
        <x:v>999</x:v>
      </x:c>
      <x:c r="M952" s="1" t="n">
        <x:v>0</x:v>
      </x:c>
      <x:c r="N952" s="1" t="n">
        <x:v>0</x:v>
      </x:c>
      <x:c r="O952" s="1" t="n">
        <x:v>0</x:v>
      </x:c>
      <x:c r="P952" s="1" t="n">
        <x:v>0</x:v>
      </x:c>
      <x:c r="Q952" s="1" t="n">
        <x:v>28</x:v>
      </x:c>
      <x:c r="R952" s="1" t="n">
        <x:v>1</x:v>
      </x:c>
      <x:c r="S952" s="1" t="n">
        <x:v>0.52</x:v>
      </x:c>
      <x:c r="T952" s="1" t="n">
        <x:v>2</x:v>
      </x:c>
      <x:c r="U952" s="1" t="s">
        <x:v>1907</x:v>
      </x:c>
      <x:c r="V952" s="15" t="n">
        <x:v>3543.94</x:v>
      </x:c>
      <x:c r="W952" s="1" t="n">
        <x:v>99.2</x:v>
      </x:c>
      <x:c r="X952" s="1" t="n">
        <x:v>0</x:v>
      </x:c>
      <x:c r="Y952" s="1" t="n">
        <x:v>0</x:v>
      </x:c>
      <x:c r="Z952" s="16" t="n">
        <x:f aca="0">MIN(100,ROUND(MIN(1,E952/10)*15+MIN(1,G952/120)*15+MIN(1,H952/3)*12+MIN(1,J952/2)*10+MIN(1,K952/60)*10+MIN(1,O952/2)*10+MIN(1,P952/2)*8+MIN(1,R952/12)*7+MIN(1,S952/4)*5+MIN(1,T952/8)*3+IF(U952="Unsupported",3,IF(U952="Limited Support",1,0))+IF(C952="Critical",2,IF(C952="High",1,0)),0))</x:f>
        <x:v>10</x:v>
      </x:c>
      <x:c r="AA952" s="1" t="str">
        <x:f aca="0">IF(Z952&gt;=70,"Critical",IF(Z952&gt;=50,"High",IF(Z952&gt;=30,"Medium","Routine")))</x:f>
        <x:v>Routine</x:v>
      </x:c>
      <x:c r="AB952" s="1" t="str">
        <x:f aca="0">IF(W952&gt;=85,"Passes score threshold only","Below score threshold")</x:f>
        <x:v>Passes score threshold only</x:v>
      </x:c>
      <x:c r="AC952" s="12" t="n">
        <x:v>0</x:v>
      </x:c>
      <x:c r="AD952" s="12"/>
      <x:c r="AE952" s="12"/>
    </x:row>
    <x:row r="953" ht="15" hidden="0" customHeight="1">
      <x:c r="A953" s="1" t="s">
        <x:v>1589</x:v>
      </x:c>
      <x:c r="B953" s="1" t="s">
        <x:v>1927</x:v>
      </x:c>
      <x:c r="C953" s="1" t="s">
        <x:v>1893</x:v>
      </x:c>
      <x:c r="D953" s="1" t="s">
        <x:v>1911</x:v>
      </x:c>
      <x:c r="E953" s="1" t="n">
        <x:v>13</x:v>
      </x:c>
      <x:c r="F953" s="1" t="n">
        <x:v>78.2</x:v>
      </x:c>
      <x:c r="G953" s="1" t="n">
        <x:v>0</x:v>
      </x:c>
      <x:c r="H953" s="1" t="n">
        <x:v>0</x:v>
      </x:c>
      <x:c r="I953" s="1" t="n">
        <x:v>1</x:v>
      </x:c>
      <x:c r="J953" s="1" t="n">
        <x:v>0</x:v>
      </x:c>
      <x:c r="K953" s="1" t="n">
        <x:v>0</x:v>
      </x:c>
      <x:c r="L953" s="1" t="n">
        <x:v>283</x:v>
      </x:c>
      <x:c r="M953" s="1" t="n">
        <x:v>1.7</x:v>
      </x:c>
      <x:c r="N953" s="1" t="n">
        <x:v>1</x:v>
      </x:c>
      <x:c r="O953" s="1" t="n">
        <x:v>0</x:v>
      </x:c>
      <x:c r="P953" s="1" t="n">
        <x:v>0</x:v>
      </x:c>
      <x:c r="Q953" s="1" t="n">
        <x:v>34</x:v>
      </x:c>
      <x:c r="R953" s="1" t="n">
        <x:v>8</x:v>
      </x:c>
      <x:c r="S953" s="1" t="n">
        <x:v>3.25</x:v>
      </x:c>
      <x:c r="T953" s="1" t="n">
        <x:v>3</x:v>
      </x:c>
      <x:c r="U953" s="1" t="s">
        <x:v>1884</x:v>
      </x:c>
      <x:c r="V953" s="15" t="n">
        <x:v>8197.73</x:v>
      </x:c>
      <x:c r="W953" s="1" t="n">
        <x:v>98.5</x:v>
      </x:c>
      <x:c r="X953" s="1" t="n">
        <x:v>0</x:v>
      </x:c>
      <x:c r="Y953" s="1" t="n">
        <x:v>0</x:v>
      </x:c>
      <x:c r="Z953" s="16" t="n">
        <x:f aca="0">MIN(100,ROUND(MIN(1,E953/10)*15+MIN(1,G953/120)*15+MIN(1,H953/3)*12+MIN(1,J953/2)*10+MIN(1,K953/60)*10+MIN(1,O953/2)*10+MIN(1,P953/2)*8+MIN(1,R953/12)*7+MIN(1,S953/4)*5+MIN(1,T953/8)*3+IF(U953="Unsupported",3,IF(U953="Limited Support",1,0))+IF(C953="Critical",2,IF(C953="High",1,0)),0))</x:f>
        <x:v>26</x:v>
      </x:c>
      <x:c r="AA953" s="1" t="str">
        <x:f aca="0">IF(Z953&gt;=70,"Critical",IF(Z953&gt;=50,"High",IF(Z953&gt;=30,"Medium","Routine")))</x:f>
        <x:v>Routine</x:v>
      </x:c>
      <x:c r="AB953" s="1" t="str">
        <x:f aca="0">IF(W953&gt;=85,"Passes score threshold only","Below score threshold")</x:f>
        <x:v>Passes score threshold only</x:v>
      </x:c>
      <x:c r="AC953" s="12" t="n">
        <x:v>3</x:v>
      </x:c>
      <x:c r="AD953" s="12" t="n">
        <x:v>283</x:v>
      </x:c>
      <x:c r="AE953" s="12" t="n">
        <x:v>99</x:v>
      </x:c>
    </x:row>
    <x:row r="954" ht="15" hidden="0" customHeight="1">
      <x:c r="A954" s="1" t="s">
        <x:v>1590</x:v>
      </x:c>
      <x:c r="B954" s="1" t="s">
        <x:v>1866</x:v>
      </x:c>
      <x:c r="C954" s="1" t="s">
        <x:v>1872</x:v>
      </x:c>
      <x:c r="D954" s="1" t="s">
        <x:v>1870</x:v>
      </x:c>
      <x:c r="E954" s="1" t="n">
        <x:v>5.1</x:v>
      </x:c>
      <x:c r="F954" s="1" t="n">
        <x:v>50.7</x:v>
      </x:c>
      <x:c r="G954" s="1" t="n">
        <x:v>0</x:v>
      </x:c>
      <x:c r="H954" s="1" t="n">
        <x:v>0</x:v>
      </x:c>
      <x:c r="I954" s="1" t="n">
        <x:v>0</x:v>
      </x:c>
      <x:c r="J954" s="1" t="n">
        <x:v>0</x:v>
      </x:c>
      <x:c r="K954" s="1" t="n">
        <x:v>0</x:v>
      </x:c>
      <x:c r="L954" s="1" t="n">
        <x:v>841</x:v>
      </x:c>
      <x:c r="M954" s="1" t="n">
        <x:v>0</x:v>
      </x:c>
      <x:c r="N954" s="1" t="n">
        <x:v>0</x:v>
      </x:c>
      <x:c r="O954" s="1" t="n">
        <x:v>0</x:v>
      </x:c>
      <x:c r="P954" s="1" t="n">
        <x:v>0</x:v>
      </x:c>
      <x:c r="Q954" s="1" t="n">
        <x:v>15</x:v>
      </x:c>
      <x:c r="R954" s="1" t="n">
        <x:v>4</x:v>
      </x:c>
      <x:c r="S954" s="1" t="n">
        <x:v>0.66</x:v>
      </x:c>
      <x:c r="T954" s="1" t="n">
        <x:v>3</x:v>
      </x:c>
      <x:c r="U954" s="1" t="s">
        <x:v>1884</x:v>
      </x:c>
      <x:c r="V954" s="15" t="n">
        <x:v>64070.7</x:v>
      </x:c>
      <x:c r="W954" s="1" t="n">
        <x:v>96.5</x:v>
      </x:c>
      <x:c r="X954" s="1" t="n">
        <x:v>1</x:v>
      </x:c>
      <x:c r="Y954" s="1" t="n">
        <x:v>0</x:v>
      </x:c>
      <x:c r="Z954" s="16" t="n">
        <x:f aca="0">MIN(100,ROUND(MIN(1,E954/10)*15+MIN(1,G954/120)*15+MIN(1,H954/3)*12+MIN(1,J954/2)*10+MIN(1,K954/60)*10+MIN(1,O954/2)*10+MIN(1,P954/2)*8+MIN(1,R954/12)*7+MIN(1,S954/4)*5+MIN(1,T954/8)*3+IF(U954="Unsupported",3,IF(U954="Limited Support",1,0))+IF(C954="Critical",2,IF(C954="High",1,0)),0))</x:f>
        <x:v>12</x:v>
      </x:c>
      <x:c r="AA954" s="1" t="str">
        <x:f aca="0">IF(Z954&gt;=70,"Critical",IF(Z954&gt;=50,"High",IF(Z954&gt;=30,"Medium","Routine")))</x:f>
        <x:v>Routine</x:v>
      </x:c>
      <x:c r="AB954" s="1" t="str">
        <x:f aca="0">IF(W954&gt;=85,"Passes score threshold only","Below score threshold")</x:f>
        <x:v>Passes score threshold only</x:v>
      </x:c>
      <x:c r="AC954" s="12" t="n">
        <x:v>1</x:v>
      </x:c>
      <x:c r="AD954" s="12"/>
      <x:c r="AE954" s="12" t="n">
        <x:v>841</x:v>
      </x:c>
    </x:row>
    <x:row r="955" ht="15" hidden="0" customHeight="1">
      <x:c r="A955" s="1" t="s">
        <x:v>4386</x:v>
      </x:c>
      <x:c r="B955" s="1" t="s">
        <x:v>1888</x:v>
      </x:c>
      <x:c r="C955" s="1" t="s">
        <x:v>1902</x:v>
      </x:c>
      <x:c r="D955" s="1" t="s">
        <x:v>1870</x:v>
      </x:c>
      <x:c r="E955" s="1" t="n">
        <x:v>5.64</x:v>
      </x:c>
      <x:c r="F955" s="1" t="n">
        <x:v>77</x:v>
      </x:c>
      <x:c r="G955" s="1" t="n">
        <x:v>0</x:v>
      </x:c>
      <x:c r="H955" s="1" t="n">
        <x:v>0</x:v>
      </x:c>
      <x:c r="I955" s="1" t="n">
        <x:v>1</x:v>
      </x:c>
      <x:c r="J955" s="1" t="n">
        <x:v>0</x:v>
      </x:c>
      <x:c r="K955" s="1" t="n">
        <x:v>0</x:v>
      </x:c>
      <x:c r="L955" s="1" t="n">
        <x:v>276</x:v>
      </x:c>
      <x:c r="M955" s="1" t="n">
        <x:v>2.7</x:v>
      </x:c>
      <x:c r="N955" s="1" t="n">
        <x:v>0</x:v>
      </x:c>
      <x:c r="O955" s="1" t="n">
        <x:v>0</x:v>
      </x:c>
      <x:c r="P955" s="1" t="n">
        <x:v>0</x:v>
      </x:c>
      <x:c r="Q955" s="1" t="n">
        <x:v>22</x:v>
      </x:c>
      <x:c r="R955" s="1" t="n">
        <x:v>0</x:v>
      </x:c>
      <x:c r="S955" s="1" t="n">
        <x:v>0.39</x:v>
      </x:c>
      <x:c r="T955" s="1" t="n">
        <x:v>3</x:v>
      </x:c>
      <x:c r="U955" s="1" t="s">
        <x:v>1884</x:v>
      </x:c>
      <x:c r="V955" s="15" t="n">
        <x:v>3830.09</x:v>
      </x:c>
      <x:c r="W955" s="1" t="n">
        <x:v>98.3</x:v>
      </x:c>
      <x:c r="X955" s="1" t="n">
        <x:v>0</x:v>
      </x:c>
      <x:c r="Y955" s="1" t="n">
        <x:v>0</x:v>
      </x:c>
      <x:c r="Z955" s="16" t="n">
        <x:f aca="0">MIN(100,ROUND(MIN(1,E955/10)*15+MIN(1,G955/120)*15+MIN(1,H955/3)*12+MIN(1,J955/2)*10+MIN(1,K955/60)*10+MIN(1,O955/2)*10+MIN(1,P955/2)*8+MIN(1,R955/12)*7+MIN(1,S955/4)*5+MIN(1,T955/8)*3+IF(U955="Unsupported",3,IF(U955="Limited Support",1,0))+IF(C955="Critical",2,IF(C955="High",1,0)),0))</x:f>
        <x:v>12</x:v>
      </x:c>
      <x:c r="AA955" s="1" t="str">
        <x:f aca="0">IF(Z955&gt;=70,"Critical",IF(Z955&gt;=50,"High",IF(Z955&gt;=30,"Medium","Routine")))</x:f>
        <x:v>Routine</x:v>
      </x:c>
      <x:c r="AB955" s="1" t="str">
        <x:f aca="0">IF(W955&gt;=85,"Passes score threshold only","Below score threshold")</x:f>
        <x:v>Passes score threshold only</x:v>
      </x:c>
      <x:c r="AC955" s="12" t="n">
        <x:v>1</x:v>
      </x:c>
      <x:c r="AD955" s="12"/>
      <x:c r="AE955" s="12" t="n">
        <x:v>276</x:v>
      </x:c>
    </x:row>
    <x:row r="956" ht="15" hidden="0" customHeight="1">
      <x:c r="A956" s="1" t="s">
        <x:v>4389</x:v>
      </x:c>
      <x:c r="B956" s="1" t="s">
        <x:v>1949</x:v>
      </x:c>
      <x:c r="C956" s="1" t="s">
        <x:v>1902</x:v>
      </x:c>
      <x:c r="D956" s="1" t="s">
        <x:v>1911</x:v>
      </x:c>
      <x:c r="E956" s="1" t="n">
        <x:v>13</x:v>
      </x:c>
      <x:c r="F956" s="1" t="n">
        <x:v>55.8</x:v>
      </x:c>
      <x:c r="G956" s="1" t="n">
        <x:v>0</x:v>
      </x:c>
      <x:c r="H956" s="1" t="n">
        <x:v>0</x:v>
      </x:c>
      <x:c r="I956" s="1" t="n">
        <x:v>0</x:v>
      </x:c>
      <x:c r="J956" s="1" t="n">
        <x:v>0</x:v>
      </x:c>
      <x:c r="K956" s="1" t="n">
        <x:v>0</x:v>
      </x:c>
      <x:c r="L956" s="1" t="n">
        <x:v>999</x:v>
      </x:c>
      <x:c r="M956" s="1" t="n">
        <x:v>0</x:v>
      </x:c>
      <x:c r="N956" s="1" t="n">
        <x:v>0</x:v>
      </x:c>
      <x:c r="O956" s="1" t="n">
        <x:v>0</x:v>
      </x:c>
      <x:c r="P956" s="1" t="n">
        <x:v>0</x:v>
      </x:c>
      <x:c r="Q956" s="1" t="n">
        <x:v>31</x:v>
      </x:c>
      <x:c r="R956" s="1" t="n">
        <x:v>6</x:v>
      </x:c>
      <x:c r="S956" s="1" t="n">
        <x:v>1.47</x:v>
      </x:c>
      <x:c r="T956" s="1" t="n">
        <x:v>4</x:v>
      </x:c>
      <x:c r="U956" s="1" t="s">
        <x:v>1884</x:v>
      </x:c>
      <x:c r="V956" s="15" t="n">
        <x:v>21272.46</x:v>
      </x:c>
      <x:c r="W956" s="1" t="n">
        <x:v>99.4</x:v>
      </x:c>
      <x:c r="X956" s="1" t="n">
        <x:v>0</x:v>
      </x:c>
      <x:c r="Y956" s="1" t="n">
        <x:v>1</x:v>
      </x:c>
      <x:c r="Z956" s="16" t="n">
        <x:f aca="0">MIN(100,ROUND(MIN(1,E956/10)*15+MIN(1,G956/120)*15+MIN(1,H956/3)*12+MIN(1,J956/2)*10+MIN(1,K956/60)*10+MIN(1,O956/2)*10+MIN(1,P956/2)*8+MIN(1,R956/12)*7+MIN(1,S956/4)*5+MIN(1,T956/8)*3+IF(U956="Unsupported",3,IF(U956="Limited Support",1,0))+IF(C956="Critical",2,IF(C956="High",1,0)),0))</x:f>
        <x:v>24</x:v>
      </x:c>
      <x:c r="AA956" s="1" t="str">
        <x:f aca="0">IF(Z956&gt;=70,"Critical",IF(Z956&gt;=50,"High",IF(Z956&gt;=30,"Medium","Routine")))</x:f>
        <x:v>Routine</x:v>
      </x:c>
      <x:c r="AB956" s="1" t="str">
        <x:f aca="0">IF(W956&gt;=85,"Passes score threshold only","Below score threshold")</x:f>
        <x:v>Passes score threshold only</x:v>
      </x:c>
      <x:c r="AC956" s="12" t="n">
        <x:v>0</x:v>
      </x:c>
      <x:c r="AD956" s="12"/>
      <x:c r="AE956" s="12"/>
    </x:row>
    <x:row r="957" ht="15" hidden="0" customHeight="1">
      <x:c r="A957" s="1" t="s">
        <x:v>4392</x:v>
      </x:c>
      <x:c r="B957" s="1" t="s">
        <x:v>1915</x:v>
      </x:c>
      <x:c r="C957" s="1" t="s">
        <x:v>1902</x:v>
      </x:c>
      <x:c r="D957" s="1" t="s">
        <x:v>1870</x:v>
      </x:c>
      <x:c r="E957" s="1" t="n">
        <x:v>1.98</x:v>
      </x:c>
      <x:c r="F957" s="1" t="n">
        <x:v>72.9</x:v>
      </x:c>
      <x:c r="G957" s="1" t="n">
        <x:v>0</x:v>
      </x:c>
      <x:c r="H957" s="1" t="n">
        <x:v>0</x:v>
      </x:c>
      <x:c r="I957" s="1" t="n">
        <x:v>0</x:v>
      </x:c>
      <x:c r="J957" s="1" t="n">
        <x:v>0</x:v>
      </x:c>
      <x:c r="K957" s="1" t="n">
        <x:v>0</x:v>
      </x:c>
      <x:c r="L957" s="1" t="n">
        <x:v>45</x:v>
      </x:c>
      <x:c r="M957" s="1" t="n">
        <x:v>0</x:v>
      </x:c>
      <x:c r="N957" s="1" t="n">
        <x:v>0</x:v>
      </x:c>
      <x:c r="O957" s="1" t="n">
        <x:v>0</x:v>
      </x:c>
      <x:c r="P957" s="1" t="n">
        <x:v>0</x:v>
      </x:c>
      <x:c r="Q957" s="1" t="n">
        <x:v>27</x:v>
      </x:c>
      <x:c r="R957" s="1" t="n">
        <x:v>0</x:v>
      </x:c>
      <x:c r="S957" s="1" t="n">
        <x:v>0.13</x:v>
      </x:c>
      <x:c r="T957" s="1" t="n">
        <x:v>0</x:v>
      </x:c>
      <x:c r="U957" s="1" t="s">
        <x:v>1884</x:v>
      </x:c>
      <x:c r="V957" s="15" t="n">
        <x:v>36739.97</x:v>
      </x:c>
      <x:c r="W957" s="1" t="n">
        <x:v>95.1</x:v>
      </x:c>
      <x:c r="X957" s="1" t="n">
        <x:v>0</x:v>
      </x:c>
      <x:c r="Y957" s="1" t="n">
        <x:v>0</x:v>
      </x:c>
      <x:c r="Z957" s="16" t="n">
        <x:f aca="0">MIN(100,ROUND(MIN(1,E957/10)*15+MIN(1,G957/120)*15+MIN(1,H957/3)*12+MIN(1,J957/2)*10+MIN(1,K957/60)*10+MIN(1,O957/2)*10+MIN(1,P957/2)*8+MIN(1,R957/12)*7+MIN(1,S957/4)*5+MIN(1,T957/8)*3+IF(U957="Unsupported",3,IF(U957="Limited Support",1,0))+IF(C957="Critical",2,IF(C957="High",1,0)),0))</x:f>
        <x:v>5</x:v>
      </x:c>
      <x:c r="AA957" s="1" t="str">
        <x:f aca="0">IF(Z957&gt;=70,"Critical",IF(Z957&gt;=50,"High",IF(Z957&gt;=30,"Medium","Routine")))</x:f>
        <x:v>Routine</x:v>
      </x:c>
      <x:c r="AB957" s="1" t="str">
        <x:f aca="0">IF(W957&gt;=85,"Passes score threshold only","Below score threshold")</x:f>
        <x:v>Passes score threshold only</x:v>
      </x:c>
      <x:c r="AC957" s="12" t="n">
        <x:v>2</x:v>
      </x:c>
      <x:c r="AD957" s="12" t="n">
        <x:v>45</x:v>
      </x:c>
      <x:c r="AE957" s="12" t="n">
        <x:v>424</x:v>
      </x:c>
    </x:row>
    <x:row r="958" ht="15" hidden="0" customHeight="1">
      <x:c r="A958" s="1" t="s">
        <x:v>1592</x:v>
      </x:c>
      <x:c r="B958" s="1" t="s">
        <x:v>1888</x:v>
      </x:c>
      <x:c r="C958" s="1" t="s">
        <x:v>1902</x:v>
      </x:c>
      <x:c r="D958" s="1" t="s">
        <x:v>1911</x:v>
      </x:c>
      <x:c r="E958" s="1" t="n">
        <x:v>6.25</x:v>
      </x:c>
      <x:c r="F958" s="1" t="n">
        <x:v>89.4</x:v>
      </x:c>
      <x:c r="G958" s="1" t="n">
        <x:v>0</x:v>
      </x:c>
      <x:c r="H958" s="1" t="n">
        <x:v>0</x:v>
      </x:c>
      <x:c r="I958" s="1" t="n">
        <x:v>0</x:v>
      </x:c>
      <x:c r="J958" s="1" t="n">
        <x:v>0</x:v>
      </x:c>
      <x:c r="K958" s="1" t="n">
        <x:v>0</x:v>
      </x:c>
      <x:c r="L958" s="1" t="n">
        <x:v>351</x:v>
      </x:c>
      <x:c r="M958" s="1" t="n">
        <x:v>0</x:v>
      </x:c>
      <x:c r="N958" s="1" t="n">
        <x:v>0</x:v>
      </x:c>
      <x:c r="O958" s="1" t="n">
        <x:v>0</x:v>
      </x:c>
      <x:c r="P958" s="1" t="n">
        <x:v>0</x:v>
      </x:c>
      <x:c r="Q958" s="1" t="n">
        <x:v>14</x:v>
      </x:c>
      <x:c r="R958" s="1" t="n">
        <x:v>3</x:v>
      </x:c>
      <x:c r="S958" s="1" t="n">
        <x:v>0.37</x:v>
      </x:c>
      <x:c r="T958" s="1" t="n">
        <x:v>3</x:v>
      </x:c>
      <x:c r="U958" s="1" t="s">
        <x:v>1884</x:v>
      </x:c>
      <x:c r="V958" s="15" t="n">
        <x:v>3764.32</x:v>
      </x:c>
      <x:c r="W958" s="1" t="n">
        <x:v>95.4</x:v>
      </x:c>
      <x:c r="X958" s="1" t="n">
        <x:v>0</x:v>
      </x:c>
      <x:c r="Y958" s="1" t="n">
        <x:v>0</x:v>
      </x:c>
      <x:c r="Z958" s="16" t="n">
        <x:f aca="0">MIN(100,ROUND(MIN(1,E958/10)*15+MIN(1,G958/120)*15+MIN(1,H958/3)*12+MIN(1,J958/2)*10+MIN(1,K958/60)*10+MIN(1,O958/2)*10+MIN(1,P958/2)*8+MIN(1,R958/12)*7+MIN(1,S958/4)*5+MIN(1,T958/8)*3+IF(U958="Unsupported",3,IF(U958="Limited Support",1,0))+IF(C958="Critical",2,IF(C958="High",1,0)),0))</x:f>
        <x:v>15</x:v>
      </x:c>
      <x:c r="AA958" s="1" t="str">
        <x:f aca="0">IF(Z958&gt;=70,"Critical",IF(Z958&gt;=50,"High",IF(Z958&gt;=30,"Medium","Routine")))</x:f>
        <x:v>Routine</x:v>
      </x:c>
      <x:c r="AB958" s="1" t="str">
        <x:f aca="0">IF(W958&gt;=85,"Passes score threshold only","Below score threshold")</x:f>
        <x:v>Passes score threshold only</x:v>
      </x:c>
      <x:c r="AC958" s="12" t="n">
        <x:v>2</x:v>
      </x:c>
      <x:c r="AD958" s="12" t="n">
        <x:v>351</x:v>
      </x:c>
      <x:c r="AE958" s="12" t="n">
        <x:v>496</x:v>
      </x:c>
    </x:row>
    <x:row r="959" ht="15" hidden="0" customHeight="1">
      <x:c r="A959" s="1" t="s">
        <x:v>1594</x:v>
      </x:c>
      <x:c r="B959" s="1" t="s">
        <x:v>1879</x:v>
      </x:c>
      <x:c r="C959" s="1" t="s">
        <x:v>1893</x:v>
      </x:c>
      <x:c r="D959" s="1" t="s">
        <x:v>1911</x:v>
      </x:c>
      <x:c r="E959" s="1" t="n">
        <x:v>3.15</x:v>
      </x:c>
      <x:c r="F959" s="1" t="n">
        <x:v>45.1</x:v>
      </x:c>
      <x:c r="G959" s="1" t="n">
        <x:v>0</x:v>
      </x:c>
      <x:c r="H959" s="1" t="n">
        <x:v>1</x:v>
      </x:c>
      <x:c r="I959" s="1" t="n">
        <x:v>1</x:v>
      </x:c>
      <x:c r="J959" s="1" t="n">
        <x:v>0</x:v>
      </x:c>
      <x:c r="K959" s="1" t="n">
        <x:v>23.9</x:v>
      </x:c>
      <x:c r="L959" s="1" t="n">
        <x:v>64</x:v>
      </x:c>
      <x:c r="M959" s="1" t="n">
        <x:v>3.2</x:v>
      </x:c>
      <x:c r="N959" s="1" t="n">
        <x:v>0</x:v>
      </x:c>
      <x:c r="O959" s="1" t="n">
        <x:v>0</x:v>
      </x:c>
      <x:c r="P959" s="1" t="n">
        <x:v>0</x:v>
      </x:c>
      <x:c r="Q959" s="1" t="n">
        <x:v>26</x:v>
      </x:c>
      <x:c r="R959" s="1" t="n">
        <x:v>0</x:v>
      </x:c>
      <x:c r="S959" s="1" t="n">
        <x:v>0.51</x:v>
      </x:c>
      <x:c r="T959" s="1" t="n">
        <x:v>0</x:v>
      </x:c>
      <x:c r="U959" s="1" t="s">
        <x:v>1884</x:v>
      </x:c>
      <x:c r="V959" s="15" t="n">
        <x:v>1692.58</x:v>
      </x:c>
      <x:c r="W959" s="1" t="n">
        <x:v>94.2</x:v>
      </x:c>
      <x:c r="X959" s="1" t="n">
        <x:v>0</x:v>
      </x:c>
      <x:c r="Y959" s="1" t="n">
        <x:v>0</x:v>
      </x:c>
      <x:c r="Z959" s="16" t="n">
        <x:f aca="0">MIN(100,ROUND(MIN(1,E959/10)*15+MIN(1,G959/120)*15+MIN(1,H959/3)*12+MIN(1,J959/2)*10+MIN(1,K959/60)*10+MIN(1,O959/2)*10+MIN(1,P959/2)*8+MIN(1,R959/12)*7+MIN(1,S959/4)*5+MIN(1,T959/8)*3+IF(U959="Unsupported",3,IF(U959="Limited Support",1,0))+IF(C959="Critical",2,IF(C959="High",1,0)),0))</x:f>
        <x:v>14</x:v>
      </x:c>
      <x:c r="AA959" s="1" t="str">
        <x:f aca="0">IF(Z959&gt;=70,"Critical",IF(Z959&gt;=50,"High",IF(Z959&gt;=30,"Medium","Routine")))</x:f>
        <x:v>Routine</x:v>
      </x:c>
      <x:c r="AB959" s="1" t="str">
        <x:f aca="0">IF(W959&gt;=85,"Passes score threshold only","Below score threshold")</x:f>
        <x:v>Passes score threshold only</x:v>
      </x:c>
      <x:c r="AC959" s="12" t="n">
        <x:v>1</x:v>
      </x:c>
      <x:c r="AD959" s="12"/>
      <x:c r="AE959" s="12" t="n">
        <x:v>64</x:v>
      </x:c>
    </x:row>
    <x:row r="960" ht="15" hidden="0" customHeight="1">
      <x:c r="A960" s="1" t="s">
        <x:v>1596</x:v>
      </x:c>
      <x:c r="B960" s="1" t="s">
        <x:v>2010</x:v>
      </x:c>
      <x:c r="C960" s="1" t="s">
        <x:v>1893</x:v>
      </x:c>
      <x:c r="D960" s="1" t="s">
        <x:v>1891</x:v>
      </x:c>
      <x:c r="E960" s="1" t="n">
        <x:v>11.52</x:v>
      </x:c>
      <x:c r="F960" s="1" t="n">
        <x:v>69.5</x:v>
      </x:c>
      <x:c r="G960" s="1" t="n">
        <x:v>0</x:v>
      </x:c>
      <x:c r="H960" s="1" t="n">
        <x:v>0</x:v>
      </x:c>
      <x:c r="I960" s="1" t="n">
        <x:v>1</x:v>
      </x:c>
      <x:c r="J960" s="1" t="n">
        <x:v>0</x:v>
      </x:c>
      <x:c r="K960" s="1" t="n">
        <x:v>0</x:v>
      </x:c>
      <x:c r="L960" s="1" t="n">
        <x:v>697</x:v>
      </x:c>
      <x:c r="M960" s="1" t="n">
        <x:v>1.8</x:v>
      </x:c>
      <x:c r="N960" s="1" t="n">
        <x:v>0</x:v>
      </x:c>
      <x:c r="O960" s="1" t="n">
        <x:v>0</x:v>
      </x:c>
      <x:c r="P960" s="1" t="n">
        <x:v>0</x:v>
      </x:c>
      <x:c r="Q960" s="1" t="n">
        <x:v>62</x:v>
      </x:c>
      <x:c r="R960" s="1" t="n">
        <x:v>9</x:v>
      </x:c>
      <x:c r="S960" s="1" t="n">
        <x:v>3.6</x:v>
      </x:c>
      <x:c r="T960" s="1" t="n">
        <x:v>4</x:v>
      </x:c>
      <x:c r="U960" s="1" t="s">
        <x:v>1884</x:v>
      </x:c>
      <x:c r="V960" s="15" t="n">
        <x:v>2928.67</x:v>
      </x:c>
      <x:c r="W960" s="1" t="n">
        <x:v>91.2</x:v>
      </x:c>
      <x:c r="X960" s="1" t="n">
        <x:v>0</x:v>
      </x:c>
      <x:c r="Y960" s="1" t="n">
        <x:v>0</x:v>
      </x:c>
      <x:c r="Z960" s="16" t="n">
        <x:f aca="0">MIN(100,ROUND(MIN(1,E960/10)*15+MIN(1,G960/120)*15+MIN(1,H960/3)*12+MIN(1,J960/2)*10+MIN(1,K960/60)*10+MIN(1,O960/2)*10+MIN(1,P960/2)*8+MIN(1,R960/12)*7+MIN(1,S960/4)*5+MIN(1,T960/8)*3+IF(U960="Unsupported",3,IF(U960="Limited Support",1,0))+IF(C960="Critical",2,IF(C960="High",1,0)),0))</x:f>
        <x:v>27</x:v>
      </x:c>
      <x:c r="AA960" s="1" t="str">
        <x:f aca="0">IF(Z960&gt;=70,"Critical",IF(Z960&gt;=50,"High",IF(Z960&gt;=30,"Medium","Routine")))</x:f>
        <x:v>Routine</x:v>
      </x:c>
      <x:c r="AB960" s="1" t="str">
        <x:f aca="0">IF(W960&gt;=85,"Passes score threshold only","Below score threshold")</x:f>
        <x:v>Passes score threshold only</x:v>
      </x:c>
      <x:c r="AC960" s="12" t="n">
        <x:v>2</x:v>
      </x:c>
      <x:c r="AD960" s="12" t="n">
        <x:v>697</x:v>
      </x:c>
      <x:c r="AE960" s="12" t="n">
        <x:v>148</x:v>
      </x:c>
    </x:row>
    <x:row r="961" ht="15" hidden="0" customHeight="1">
      <x:c r="A961" s="1" t="s">
        <x:v>1598</x:v>
      </x:c>
      <x:c r="B961" s="1" t="s">
        <x:v>1888</x:v>
      </x:c>
      <x:c r="C961" s="1" t="s">
        <x:v>1902</x:v>
      </x:c>
      <x:c r="D961" s="1" t="s">
        <x:v>1891</x:v>
      </x:c>
      <x:c r="E961" s="1" t="n">
        <x:v>6.16</x:v>
      </x:c>
      <x:c r="F961" s="1" t="n">
        <x:v>73.6</x:v>
      </x:c>
      <x:c r="G961" s="1" t="n">
        <x:v>0</x:v>
      </x:c>
      <x:c r="H961" s="1" t="n">
        <x:v>0</x:v>
      </x:c>
      <x:c r="I961" s="1" t="n">
        <x:v>0</x:v>
      </x:c>
      <x:c r="J961" s="1" t="n">
        <x:v>0</x:v>
      </x:c>
      <x:c r="K961" s="1" t="n">
        <x:v>0</x:v>
      </x:c>
      <x:c r="L961" s="1" t="n">
        <x:v>119</x:v>
      </x:c>
      <x:c r="M961" s="1" t="n">
        <x:v>0</x:v>
      </x:c>
      <x:c r="N961" s="1" t="n">
        <x:v>0</x:v>
      </x:c>
      <x:c r="O961" s="1" t="n">
        <x:v>1</x:v>
      </x:c>
      <x:c r="P961" s="1" t="n">
        <x:v>1</x:v>
      </x:c>
      <x:c r="Q961" s="1" t="n">
        <x:v>9</x:v>
      </x:c>
      <x:c r="R961" s="1" t="n">
        <x:v>3</x:v>
      </x:c>
      <x:c r="S961" s="1" t="n">
        <x:v>0.27</x:v>
      </x:c>
      <x:c r="T961" s="1" t="n">
        <x:v>1</x:v>
      </x:c>
      <x:c r="U961" s="1" t="s">
        <x:v>1884</x:v>
      </x:c>
      <x:c r="V961" s="15" t="n">
        <x:v>3360.13</x:v>
      </x:c>
      <x:c r="W961" s="1" t="n">
        <x:v>97</x:v>
      </x:c>
      <x:c r="X961" s="1" t="n">
        <x:v>0</x:v>
      </x:c>
      <x:c r="Y961" s="1" t="n">
        <x:v>0</x:v>
      </x:c>
      <x:c r="Z961" s="16" t="n">
        <x:f aca="0">MIN(100,ROUND(MIN(1,E961/10)*15+MIN(1,G961/120)*15+MIN(1,H961/3)*12+MIN(1,J961/2)*10+MIN(1,K961/60)*10+MIN(1,O961/2)*10+MIN(1,P961/2)*8+MIN(1,R961/12)*7+MIN(1,S961/4)*5+MIN(1,T961/8)*3+IF(U961="Unsupported",3,IF(U961="Limited Support",1,0))+IF(C961="Critical",2,IF(C961="High",1,0)),0))</x:f>
        <x:v>23</x:v>
      </x:c>
      <x:c r="AA961" s="1" t="str">
        <x:f aca="0">IF(Z961&gt;=70,"Critical",IF(Z961&gt;=50,"High",IF(Z961&gt;=30,"Medium","Routine")))</x:f>
        <x:v>Routine</x:v>
      </x:c>
      <x:c r="AB961" s="1" t="str">
        <x:f aca="0">IF(W961&gt;=85,"Passes score threshold only","Below score threshold")</x:f>
        <x:v>Passes score threshold only</x:v>
      </x:c>
      <x:c r="AC961" s="12" t="n">
        <x:v>2</x:v>
      </x:c>
      <x:c r="AD961" s="12" t="n">
        <x:v>119</x:v>
      </x:c>
      <x:c r="AE961" s="12" t="n">
        <x:v>552</x:v>
      </x:c>
    </x:row>
    <x:row r="962" ht="15" hidden="0" customHeight="1">
      <x:c r="A962" s="1" t="s">
        <x:v>4403</x:v>
      </x:c>
      <x:c r="B962" s="1" t="s">
        <x:v>1888</x:v>
      </x:c>
      <x:c r="C962" s="1" t="s">
        <x:v>1893</x:v>
      </x:c>
      <x:c r="D962" s="1" t="s">
        <x:v>1870</x:v>
      </x:c>
      <x:c r="E962" s="1" t="n">
        <x:v>3.85</x:v>
      </x:c>
      <x:c r="F962" s="1" t="n">
        <x:v>64.8</x:v>
      </x:c>
      <x:c r="G962" s="1" t="n">
        <x:v>0</x:v>
      </x:c>
      <x:c r="H962" s="1" t="n">
        <x:v>0</x:v>
      </x:c>
      <x:c r="I962" s="1" t="n">
        <x:v>1</x:v>
      </x:c>
      <x:c r="J962" s="1" t="n">
        <x:v>0</x:v>
      </x:c>
      <x:c r="K962" s="1" t="n">
        <x:v>0</x:v>
      </x:c>
      <x:c r="L962" s="1" t="n">
        <x:v>515</x:v>
      </x:c>
      <x:c r="M962" s="1" t="n">
        <x:v>2.5</x:v>
      </x:c>
      <x:c r="N962" s="1" t="n">
        <x:v>0</x:v>
      </x:c>
      <x:c r="O962" s="1" t="n">
        <x:v>0</x:v>
      </x:c>
      <x:c r="P962" s="1" t="n">
        <x:v>0</x:v>
      </x:c>
      <x:c r="Q962" s="1" t="n">
        <x:v>17</x:v>
      </x:c>
      <x:c r="R962" s="1" t="n">
        <x:v>2</x:v>
      </x:c>
      <x:c r="S962" s="1" t="n">
        <x:v>0.84</x:v>
      </x:c>
      <x:c r="T962" s="1" t="n">
        <x:v>4</x:v>
      </x:c>
      <x:c r="U962" s="1" t="s">
        <x:v>1907</x:v>
      </x:c>
      <x:c r="V962" s="15" t="n">
        <x:v>3180.94</x:v>
      </x:c>
      <x:c r="W962" s="1" t="n">
        <x:v>95.5</x:v>
      </x:c>
      <x:c r="X962" s="1" t="n">
        <x:v>0</x:v>
      </x:c>
      <x:c r="Y962" s="1" t="n">
        <x:v>0</x:v>
      </x:c>
      <x:c r="Z962" s="16" t="n">
        <x:f aca="0">MIN(100,ROUND(MIN(1,E962/10)*15+MIN(1,G962/120)*15+MIN(1,H962/3)*12+MIN(1,J962/2)*10+MIN(1,K962/60)*10+MIN(1,O962/2)*10+MIN(1,P962/2)*8+MIN(1,R962/12)*7+MIN(1,S962/4)*5+MIN(1,T962/8)*3+IF(U962="Unsupported",3,IF(U962="Limited Support",1,0))+IF(C962="Critical",2,IF(C962="High",1,0)),0))</x:f>
        <x:v>11</x:v>
      </x:c>
      <x:c r="AA962" s="1" t="str">
        <x:f aca="0">IF(Z962&gt;=70,"Critical",IF(Z962&gt;=50,"High",IF(Z962&gt;=30,"Medium","Routine")))</x:f>
        <x:v>Routine</x:v>
      </x:c>
      <x:c r="AB962" s="1" t="str">
        <x:f aca="0">IF(W962&gt;=85,"Passes score threshold only","Below score threshold")</x:f>
        <x:v>Passes score threshold only</x:v>
      </x:c>
      <x:c r="AC962" s="12" t="n">
        <x:v>2</x:v>
      </x:c>
      <x:c r="AD962" s="12" t="n">
        <x:v>515</x:v>
      </x:c>
      <x:c r="AE962" s="12" t="n">
        <x:v>235</x:v>
      </x:c>
    </x:row>
    <x:row r="963" ht="15" hidden="0" customHeight="1">
      <x:c r="A963" s="1" t="s">
        <x:v>4406</x:v>
      </x:c>
      <x:c r="B963" s="1" t="s">
        <x:v>1927</x:v>
      </x:c>
      <x:c r="C963" s="1" t="s">
        <x:v>1893</x:v>
      </x:c>
      <x:c r="D963" s="1" t="s">
        <x:v>1870</x:v>
      </x:c>
      <x:c r="E963" s="1" t="n">
        <x:v>2.84</x:v>
      </x:c>
      <x:c r="F963" s="1" t="n">
        <x:v>85</x:v>
      </x:c>
      <x:c r="G963" s="1" t="n">
        <x:v>0</x:v>
      </x:c>
      <x:c r="H963" s="1" t="n">
        <x:v>0</x:v>
      </x:c>
      <x:c r="I963" s="1" t="n">
        <x:v>2</x:v>
      </x:c>
      <x:c r="J963" s="1" t="n">
        <x:v>0</x:v>
      </x:c>
      <x:c r="K963" s="1" t="n">
        <x:v>0</x:v>
      </x:c>
      <x:c r="L963" s="1" t="n">
        <x:v>334</x:v>
      </x:c>
      <x:c r="M963" s="1" t="n">
        <x:v>1.6</x:v>
      </x:c>
      <x:c r="N963" s="1" t="n">
        <x:v>0</x:v>
      </x:c>
      <x:c r="O963" s="1" t="n">
        <x:v>0</x:v>
      </x:c>
      <x:c r="P963" s="1" t="n">
        <x:v>0</x:v>
      </x:c>
      <x:c r="Q963" s="1" t="n">
        <x:v>34</x:v>
      </x:c>
      <x:c r="R963" s="1" t="n">
        <x:v>2</x:v>
      </x:c>
      <x:c r="S963" s="1" t="n">
        <x:v>0.44</x:v>
      </x:c>
      <x:c r="T963" s="1" t="n">
        <x:v>5</x:v>
      </x:c>
      <x:c r="U963" s="1" t="s">
        <x:v>1884</x:v>
      </x:c>
      <x:c r="V963" s="15" t="n">
        <x:v>10999.81</x:v>
      </x:c>
      <x:c r="W963" s="1" t="n">
        <x:v>91.9</x:v>
      </x:c>
      <x:c r="X963" s="1" t="n">
        <x:v>0</x:v>
      </x:c>
      <x:c r="Y963" s="1" t="n">
        <x:v>0</x:v>
      </x:c>
      <x:c r="Z963" s="16" t="n">
        <x:f aca="0">MIN(100,ROUND(MIN(1,E963/10)*15+MIN(1,G963/120)*15+MIN(1,H963/3)*12+MIN(1,J963/2)*10+MIN(1,K963/60)*10+MIN(1,O963/2)*10+MIN(1,P963/2)*8+MIN(1,R963/12)*7+MIN(1,S963/4)*5+MIN(1,T963/8)*3+IF(U963="Unsupported",3,IF(U963="Limited Support",1,0))+IF(C963="Critical",2,IF(C963="High",1,0)),0))</x:f>
        <x:v>9</x:v>
      </x:c>
      <x:c r="AA963" s="1" t="str">
        <x:f aca="0">IF(Z963&gt;=70,"Critical",IF(Z963&gt;=50,"High",IF(Z963&gt;=30,"Medium","Routine")))</x:f>
        <x:v>Routine</x:v>
      </x:c>
      <x:c r="AB963" s="1" t="str">
        <x:f aca="0">IF(W963&gt;=85,"Passes score threshold only","Below score threshold")</x:f>
        <x:v>Passes score threshold only</x:v>
      </x:c>
      <x:c r="AC963" s="12" t="n">
        <x:v>3</x:v>
      </x:c>
      <x:c r="AD963" s="12" t="n">
        <x:v>334</x:v>
      </x:c>
      <x:c r="AE963" s="12" t="n">
        <x:v>94</x:v>
      </x:c>
    </x:row>
    <x:row r="964" ht="15" hidden="0" customHeight="1">
      <x:c r="A964" s="1" t="s">
        <x:v>1795</x:v>
      </x:c>
      <x:c r="B964" s="1" t="s">
        <x:v>2010</x:v>
      </x:c>
      <x:c r="C964" s="1" t="s">
        <x:v>1872</x:v>
      </x:c>
      <x:c r="D964" s="1" t="s">
        <x:v>1891</x:v>
      </x:c>
      <x:c r="E964" s="1" t="n">
        <x:v>0.69</x:v>
      </x:c>
      <x:c r="F964" s="1" t="n">
        <x:v>71.5</x:v>
      </x:c>
      <x:c r="G964" s="1" t="n">
        <x:v>0</x:v>
      </x:c>
      <x:c r="H964" s="1" t="n">
        <x:v>0</x:v>
      </x:c>
      <x:c r="I964" s="1" t="n">
        <x:v>0</x:v>
      </x:c>
      <x:c r="J964" s="1" t="n">
        <x:v>0</x:v>
      </x:c>
      <x:c r="K964" s="1" t="n">
        <x:v>0</x:v>
      </x:c>
      <x:c r="L964" s="1" t="n">
        <x:v>999</x:v>
      </x:c>
      <x:c r="M964" s="1" t="n">
        <x:v>0</x:v>
      </x:c>
      <x:c r="N964" s="1" t="n">
        <x:v>0</x:v>
      </x:c>
      <x:c r="O964" s="1" t="n">
        <x:v>0</x:v>
      </x:c>
      <x:c r="P964" s="1" t="n">
        <x:v>0</x:v>
      </x:c>
      <x:c r="Q964" s="1" t="n">
        <x:v>30</x:v>
      </x:c>
      <x:c r="R964" s="1" t="n">
        <x:v>1</x:v>
      </x:c>
      <x:c r="S964" s="1" t="n">
        <x:v>0</x:v>
      </x:c>
      <x:c r="T964" s="1" t="n">
        <x:v>3</x:v>
      </x:c>
      <x:c r="U964" s="1" t="s">
        <x:v>1884</x:v>
      </x:c>
      <x:c r="V964" s="15" t="n">
        <x:v>2282.37</x:v>
      </x:c>
      <x:c r="W964" s="1" t="n">
        <x:v>95.8</x:v>
      </x:c>
      <x:c r="X964" s="1" t="n">
        <x:v>0</x:v>
      </x:c>
      <x:c r="Y964" s="1" t="n">
        <x:v>0</x:v>
      </x:c>
      <x:c r="Z964" s="16" t="n">
        <x:f aca="0">MIN(100,ROUND(MIN(1,E964/10)*15+MIN(1,G964/120)*15+MIN(1,H964/3)*12+MIN(1,J964/2)*10+MIN(1,K964/60)*10+MIN(1,O964/2)*10+MIN(1,P964/2)*8+MIN(1,R964/12)*7+MIN(1,S964/4)*5+MIN(1,T964/8)*3+IF(U964="Unsupported",3,IF(U964="Limited Support",1,0))+IF(C964="Critical",2,IF(C964="High",1,0)),0))</x:f>
        <x:v>3</x:v>
      </x:c>
      <x:c r="AA964" s="1" t="str">
        <x:f aca="0">IF(Z964&gt;=70,"Critical",IF(Z964&gt;=50,"High",IF(Z964&gt;=30,"Medium","Routine")))</x:f>
        <x:v>Routine</x:v>
      </x:c>
      <x:c r="AB964" s="1" t="str">
        <x:f aca="0">IF(W964&gt;=85,"Passes score threshold only","Below score threshold")</x:f>
        <x:v>Passes score threshold only</x:v>
      </x:c>
      <x:c r="AC964" s="12" t="n">
        <x:v>0</x:v>
      </x:c>
      <x:c r="AD964" s="12"/>
      <x:c r="AE964" s="12"/>
    </x:row>
    <x:row r="965" ht="15" hidden="0" customHeight="1">
      <x:c r="A965" s="1" t="s">
        <x:v>1599</x:v>
      </x:c>
      <x:c r="B965" s="1" t="s">
        <x:v>1989</x:v>
      </x:c>
      <x:c r="C965" s="1" t="s">
        <x:v>1893</x:v>
      </x:c>
      <x:c r="D965" s="1" t="s">
        <x:v>1891</x:v>
      </x:c>
      <x:c r="E965" s="1" t="n">
        <x:v>5.07</x:v>
      </x:c>
      <x:c r="F965" s="1" t="n">
        <x:v>44.6</x:v>
      </x:c>
      <x:c r="G965" s="1" t="n">
        <x:v>0</x:v>
      </x:c>
      <x:c r="H965" s="1" t="n">
        <x:v>0</x:v>
      </x:c>
      <x:c r="I965" s="1" t="n">
        <x:v>0</x:v>
      </x:c>
      <x:c r="J965" s="1" t="n">
        <x:v>0</x:v>
      </x:c>
      <x:c r="K965" s="1" t="n">
        <x:v>0</x:v>
      </x:c>
      <x:c r="L965" s="1" t="n">
        <x:v>999</x:v>
      </x:c>
      <x:c r="M965" s="1" t="n">
        <x:v>0</x:v>
      </x:c>
      <x:c r="N965" s="1" t="n">
        <x:v>0</x:v>
      </x:c>
      <x:c r="O965" s="1" t="n">
        <x:v>0</x:v>
      </x:c>
      <x:c r="P965" s="1" t="n">
        <x:v>0</x:v>
      </x:c>
      <x:c r="Q965" s="1" t="n">
        <x:v>17</x:v>
      </x:c>
      <x:c r="R965" s="1" t="n">
        <x:v>3</x:v>
      </x:c>
      <x:c r="S965" s="1" t="n">
        <x:v>0.19</x:v>
      </x:c>
      <x:c r="T965" s="1" t="n">
        <x:v>2</x:v>
      </x:c>
      <x:c r="U965" s="1" t="s">
        <x:v>1884</x:v>
      </x:c>
      <x:c r="V965" s="15" t="n">
        <x:v>7319.75</x:v>
      </x:c>
      <x:c r="W965" s="1" t="n">
        <x:v>95</x:v>
      </x:c>
      <x:c r="X965" s="1" t="n">
        <x:v>0</x:v>
      </x:c>
      <x:c r="Y965" s="1" t="n">
        <x:v>0</x:v>
      </x:c>
      <x:c r="Z965" s="16" t="n">
        <x:f aca="0">MIN(100,ROUND(MIN(1,E965/10)*15+MIN(1,G965/120)*15+MIN(1,H965/3)*12+MIN(1,J965/2)*10+MIN(1,K965/60)*10+MIN(1,O965/2)*10+MIN(1,P965/2)*8+MIN(1,R965/12)*7+MIN(1,S965/4)*5+MIN(1,T965/8)*3+IF(U965="Unsupported",3,IF(U965="Limited Support",1,0))+IF(C965="Critical",2,IF(C965="High",1,0)),0))</x:f>
        <x:v>11</x:v>
      </x:c>
      <x:c r="AA965" s="1" t="str">
        <x:f aca="0">IF(Z965&gt;=70,"Critical",IF(Z965&gt;=50,"High",IF(Z965&gt;=30,"Medium","Routine")))</x:f>
        <x:v>Routine</x:v>
      </x:c>
      <x:c r="AB965" s="1" t="str">
        <x:f aca="0">IF(W965&gt;=85,"Passes score threshold only","Below score threshold")</x:f>
        <x:v>Passes score threshold only</x:v>
      </x:c>
      <x:c r="AC965" s="12" t="n">
        <x:v>0</x:v>
      </x:c>
      <x:c r="AD965" s="12"/>
      <x:c r="AE965" s="12"/>
    </x:row>
    <x:row r="966" ht="15" hidden="0" customHeight="1">
      <x:c r="A966" s="1" t="s">
        <x:v>4413</x:v>
      </x:c>
      <x:c r="B966" s="1" t="s">
        <x:v>2010</x:v>
      </x:c>
      <x:c r="C966" s="1" t="s">
        <x:v>1872</x:v>
      </x:c>
      <x:c r="D966" s="1" t="s">
        <x:v>1870</x:v>
      </x:c>
      <x:c r="E966" s="1" t="n">
        <x:v>9.24</x:v>
      </x:c>
      <x:c r="F966" s="1" t="n">
        <x:v>60.7</x:v>
      </x:c>
      <x:c r="G966" s="1" t="n">
        <x:v>0</x:v>
      </x:c>
      <x:c r="H966" s="1" t="n">
        <x:v>0</x:v>
      </x:c>
      <x:c r="I966" s="1" t="n">
        <x:v>0</x:v>
      </x:c>
      <x:c r="J966" s="1" t="n">
        <x:v>0</x:v>
      </x:c>
      <x:c r="K966" s="1" t="n">
        <x:v>0</x:v>
      </x:c>
      <x:c r="L966" s="1" t="n">
        <x:v>96.3</x:v>
      </x:c>
      <x:c r="M966" s="1" t="n">
        <x:v>0</x:v>
      </x:c>
      <x:c r="N966" s="1" t="n">
        <x:v>0</x:v>
      </x:c>
      <x:c r="O966" s="1" t="n">
        <x:v>0</x:v>
      </x:c>
      <x:c r="P966" s="1" t="n">
        <x:v>0</x:v>
      </x:c>
      <x:c r="Q966" s="1" t="n">
        <x:v>32</x:v>
      </x:c>
      <x:c r="R966" s="1" t="n">
        <x:v>6</x:v>
      </x:c>
      <x:c r="S966" s="1" t="n">
        <x:v>2.09</x:v>
      </x:c>
      <x:c r="T966" s="1" t="n">
        <x:v>4</x:v>
      </x:c>
      <x:c r="U966" s="1" t="s">
        <x:v>1907</x:v>
      </x:c>
      <x:c r="V966" s="15" t="n">
        <x:v>2772.44</x:v>
      </x:c>
      <x:c r="W966" s="1" t="n">
        <x:v>95.6</x:v>
      </x:c>
      <x:c r="X966" s="1" t="n">
        <x:v>0</x:v>
      </x:c>
      <x:c r="Y966" s="1" t="n">
        <x:v>0</x:v>
      </x:c>
      <x:c r="Z966" s="16" t="n">
        <x:f aca="0">MIN(100,ROUND(MIN(1,E966/10)*15+MIN(1,G966/120)*15+MIN(1,H966/3)*12+MIN(1,J966/2)*10+MIN(1,K966/60)*10+MIN(1,O966/2)*10+MIN(1,P966/2)*8+MIN(1,R966/12)*7+MIN(1,S966/4)*5+MIN(1,T966/8)*3+IF(U966="Unsupported",3,IF(U966="Limited Support",1,0))+IF(C966="Critical",2,IF(C966="High",1,0)),0))</x:f>
        <x:v>22</x:v>
      </x:c>
      <x:c r="AA966" s="1" t="str">
        <x:f aca="0">IF(Z966&gt;=70,"Critical",IF(Z966&gt;=50,"High",IF(Z966&gt;=30,"Medium","Routine")))</x:f>
        <x:v>Routine</x:v>
      </x:c>
      <x:c r="AB966" s="1" t="str">
        <x:f aca="0">IF(W966&gt;=85,"Passes score threshold only","Below score threshold")</x:f>
        <x:v>Passes score threshold only</x:v>
      </x:c>
      <x:c r="AC966" s="12" t="n">
        <x:v>4</x:v>
      </x:c>
      <x:c r="AD966" s="12" t="n">
        <x:v>96.3</x:v>
      </x:c>
      <x:c r="AE966" s="12" t="n">
        <x:v>527</x:v>
      </x:c>
    </x:row>
    <x:row r="967" ht="15" hidden="0" customHeight="1">
      <x:c r="A967" s="1" t="s">
        <x:v>4416</x:v>
      </x:c>
      <x:c r="B967" s="1" t="s">
        <x:v>1933</x:v>
      </x:c>
      <x:c r="C967" s="1" t="s">
        <x:v>1893</x:v>
      </x:c>
      <x:c r="D967" s="1" t="s">
        <x:v>1870</x:v>
      </x:c>
      <x:c r="E967" s="1" t="n">
        <x:v>3.05</x:v>
      </x:c>
      <x:c r="F967" s="1" t="n">
        <x:v>37.1</x:v>
      </x:c>
      <x:c r="G967" s="1" t="n">
        <x:v>0</x:v>
      </x:c>
      <x:c r="H967" s="1" t="n">
        <x:v>0</x:v>
      </x:c>
      <x:c r="I967" s="1" t="n">
        <x:v>1</x:v>
      </x:c>
      <x:c r="J967" s="1" t="n">
        <x:v>0</x:v>
      </x:c>
      <x:c r="K967" s="1" t="n">
        <x:v>0</x:v>
      </x:c>
      <x:c r="L967" s="1" t="n">
        <x:v>148</x:v>
      </x:c>
      <x:c r="M967" s="1" t="n">
        <x:v>1.7</x:v>
      </x:c>
      <x:c r="N967" s="1" t="n">
        <x:v>0</x:v>
      </x:c>
      <x:c r="O967" s="1" t="n">
        <x:v>0</x:v>
      </x:c>
      <x:c r="P967" s="1" t="n">
        <x:v>0</x:v>
      </x:c>
      <x:c r="Q967" s="1" t="n">
        <x:v>16</x:v>
      </x:c>
      <x:c r="R967" s="1" t="n">
        <x:v>0</x:v>
      </x:c>
      <x:c r="S967" s="1" t="n">
        <x:v>0.07</x:v>
      </x:c>
      <x:c r="T967" s="1" t="n">
        <x:v>2</x:v>
      </x:c>
      <x:c r="U967" s="1" t="s">
        <x:v>1884</x:v>
      </x:c>
      <x:c r="V967" s="15" t="n">
        <x:v>2259.11</x:v>
      </x:c>
      <x:c r="W967" s="1" t="n">
        <x:v>97.8</x:v>
      </x:c>
      <x:c r="X967" s="1" t="n">
        <x:v>0</x:v>
      </x:c>
      <x:c r="Y967" s="1" t="n">
        <x:v>0</x:v>
      </x:c>
      <x:c r="Z967" s="16" t="n">
        <x:f aca="0">MIN(100,ROUND(MIN(1,E967/10)*15+MIN(1,G967/120)*15+MIN(1,H967/3)*12+MIN(1,J967/2)*10+MIN(1,K967/60)*10+MIN(1,O967/2)*10+MIN(1,P967/2)*8+MIN(1,R967/12)*7+MIN(1,S967/4)*5+MIN(1,T967/8)*3+IF(U967="Unsupported",3,IF(U967="Limited Support",1,0))+IF(C967="Critical",2,IF(C967="High",1,0)),0))</x:f>
        <x:v>6</x:v>
      </x:c>
      <x:c r="AA967" s="1" t="str">
        <x:f aca="0">IF(Z967&gt;=70,"Critical",IF(Z967&gt;=50,"High",IF(Z967&gt;=30,"Medium","Routine")))</x:f>
        <x:v>Routine</x:v>
      </x:c>
      <x:c r="AB967" s="1" t="str">
        <x:f aca="0">IF(W967&gt;=85,"Passes score threshold only","Below score threshold")</x:f>
        <x:v>Passes score threshold only</x:v>
      </x:c>
      <x:c r="AC967" s="12" t="n">
        <x:v>1</x:v>
      </x:c>
      <x:c r="AD967" s="12"/>
      <x:c r="AE967" s="12" t="n">
        <x:v>148</x:v>
      </x:c>
    </x:row>
    <x:row r="968" ht="15" hidden="0" customHeight="1">
      <x:c r="A968" s="1" t="s">
        <x:v>1600</x:v>
      </x:c>
      <x:c r="B968" s="1" t="s">
        <x:v>1915</x:v>
      </x:c>
      <x:c r="C968" s="1" t="s">
        <x:v>1902</x:v>
      </x:c>
      <x:c r="D968" s="1" t="s">
        <x:v>1911</x:v>
      </x:c>
      <x:c r="E968" s="1" t="n">
        <x:v>5.53</x:v>
      </x:c>
      <x:c r="F968" s="1" t="n">
        <x:v>63.1</x:v>
      </x:c>
      <x:c r="G968" s="1" t="n">
        <x:v>0</x:v>
      </x:c>
      <x:c r="H968" s="1" t="n">
        <x:v>0</x:v>
      </x:c>
      <x:c r="I968" s="1" t="n">
        <x:v>0</x:v>
      </x:c>
      <x:c r="J968" s="1" t="n">
        <x:v>0</x:v>
      </x:c>
      <x:c r="K968" s="1" t="n">
        <x:v>0</x:v>
      </x:c>
      <x:c r="L968" s="1" t="n">
        <x:v>999</x:v>
      </x:c>
      <x:c r="M968" s="1" t="n">
        <x:v>0</x:v>
      </x:c>
      <x:c r="N968" s="1" t="n">
        <x:v>0</x:v>
      </x:c>
      <x:c r="O968" s="1" t="n">
        <x:v>0</x:v>
      </x:c>
      <x:c r="P968" s="1" t="n">
        <x:v>0</x:v>
      </x:c>
      <x:c r="Q968" s="1" t="n">
        <x:v>8</x:v>
      </x:c>
      <x:c r="R968" s="1" t="n">
        <x:v>3</x:v>
      </x:c>
      <x:c r="S968" s="1" t="n">
        <x:v>0.38</x:v>
      </x:c>
      <x:c r="T968" s="1" t="n">
        <x:v>2</x:v>
      </x:c>
      <x:c r="U968" s="1" t="s">
        <x:v>1884</x:v>
      </x:c>
      <x:c r="V968" s="15" t="n">
        <x:v>29974.84</x:v>
      </x:c>
      <x:c r="W968" s="1" t="n">
        <x:v>98.8</x:v>
      </x:c>
      <x:c r="X968" s="1" t="n">
        <x:v>0</x:v>
      </x:c>
      <x:c r="Y968" s="1" t="n">
        <x:v>0</x:v>
      </x:c>
      <x:c r="Z968" s="16" t="n">
        <x:f aca="0">MIN(100,ROUND(MIN(1,E968/10)*15+MIN(1,G968/120)*15+MIN(1,H968/3)*12+MIN(1,J968/2)*10+MIN(1,K968/60)*10+MIN(1,O968/2)*10+MIN(1,P968/2)*8+MIN(1,R968/12)*7+MIN(1,S968/4)*5+MIN(1,T968/8)*3+IF(U968="Unsupported",3,IF(U968="Limited Support",1,0))+IF(C968="Critical",2,IF(C968="High",1,0)),0))</x:f>
        <x:v>13</x:v>
      </x:c>
      <x:c r="AA968" s="1" t="str">
        <x:f aca="0">IF(Z968&gt;=70,"Critical",IF(Z968&gt;=50,"High",IF(Z968&gt;=30,"Medium","Routine")))</x:f>
        <x:v>Routine</x:v>
      </x:c>
      <x:c r="AB968" s="1" t="str">
        <x:f aca="0">IF(W968&gt;=85,"Passes score threshold only","Below score threshold")</x:f>
        <x:v>Passes score threshold only</x:v>
      </x:c>
      <x:c r="AC968" s="12" t="n">
        <x:v>0</x:v>
      </x:c>
      <x:c r="AD968" s="12"/>
      <x:c r="AE968" s="12"/>
    </x:row>
    <x:row r="969" ht="15" hidden="0" customHeight="1">
      <x:c r="A969" s="1" t="s">
        <x:v>1602</x:v>
      </x:c>
      <x:c r="B969" s="1" t="s">
        <x:v>2010</x:v>
      </x:c>
      <x:c r="C969" s="1" t="s">
        <x:v>1872</x:v>
      </x:c>
      <x:c r="D969" s="1" t="s">
        <x:v>1891</x:v>
      </x:c>
      <x:c r="E969" s="1" t="n">
        <x:v>2.4</x:v>
      </x:c>
      <x:c r="F969" s="1" t="n">
        <x:v>64.4</x:v>
      </x:c>
      <x:c r="G969" s="1" t="n">
        <x:v>63</x:v>
      </x:c>
      <x:c r="H969" s="1" t="n">
        <x:v>0</x:v>
      </x:c>
      <x:c r="I969" s="1" t="n">
        <x:v>0</x:v>
      </x:c>
      <x:c r="J969" s="1" t="n">
        <x:v>0</x:v>
      </x:c>
      <x:c r="K969" s="1" t="n">
        <x:v>0</x:v>
      </x:c>
      <x:c r="L969" s="1" t="n">
        <x:v>658</x:v>
      </x:c>
      <x:c r="M969" s="1" t="n">
        <x:v>0</x:v>
      </x:c>
      <x:c r="N969" s="1" t="n">
        <x:v>0</x:v>
      </x:c>
      <x:c r="O969" s="1" t="n">
        <x:v>1</x:v>
      </x:c>
      <x:c r="P969" s="1" t="n">
        <x:v>1</x:v>
      </x:c>
      <x:c r="Q969" s="1" t="n">
        <x:v>22</x:v>
      </x:c>
      <x:c r="R969" s="1" t="n">
        <x:v>2</x:v>
      </x:c>
      <x:c r="S969" s="1" t="n">
        <x:v>0.19</x:v>
      </x:c>
      <x:c r="T969" s="1" t="n">
        <x:v>4</x:v>
      </x:c>
      <x:c r="U969" s="1" t="s">
        <x:v>1884</x:v>
      </x:c>
      <x:c r="V969" s="15" t="n">
        <x:v>2502.67</x:v>
      </x:c>
      <x:c r="W969" s="1" t="n">
        <x:v>94.6</x:v>
      </x:c>
      <x:c r="X969" s="1" t="n">
        <x:v>0</x:v>
      </x:c>
      <x:c r="Y969" s="1" t="n">
        <x:v>0</x:v>
      </x:c>
      <x:c r="Z969" s="16" t="n">
        <x:f aca="0">MIN(100,ROUND(MIN(1,E969/10)*15+MIN(1,G969/120)*15+MIN(1,H969/3)*12+MIN(1,J969/2)*10+MIN(1,K969/60)*10+MIN(1,O969/2)*10+MIN(1,P969/2)*8+MIN(1,R969/12)*7+MIN(1,S969/4)*5+MIN(1,T969/8)*3+IF(U969="Unsupported",3,IF(U969="Limited Support",1,0))+IF(C969="Critical",2,IF(C969="High",1,0)),0))</x:f>
        <x:v>23</x:v>
      </x:c>
      <x:c r="AA969" s="1" t="str">
        <x:f aca="0">IF(Z969&gt;=70,"Critical",IF(Z969&gt;=50,"High",IF(Z969&gt;=30,"Medium","Routine")))</x:f>
        <x:v>Routine</x:v>
      </x:c>
      <x:c r="AB969" s="1" t="str">
        <x:f aca="0">IF(W969&gt;=85,"Passes score threshold only","Below score threshold")</x:f>
        <x:v>Passes score threshold only</x:v>
      </x:c>
      <x:c r="AC969" s="12" t="n">
        <x:v>1</x:v>
      </x:c>
      <x:c r="AD969" s="12"/>
      <x:c r="AE969" s="12" t="n">
        <x:v>658</x:v>
      </x:c>
    </x:row>
    <x:row r="970" ht="15" hidden="0" customHeight="1">
      <x:c r="A970" s="1" t="s">
        <x:v>1603</x:v>
      </x:c>
      <x:c r="B970" s="1" t="s">
        <x:v>1879</x:v>
      </x:c>
      <x:c r="C970" s="1" t="s">
        <x:v>1893</x:v>
      </x:c>
      <x:c r="D970" s="1" t="s">
        <x:v>1911</x:v>
      </x:c>
      <x:c r="E970" s="1" t="n">
        <x:v>4.72</x:v>
      </x:c>
      <x:c r="F970" s="1" t="n">
        <x:v>65.2</x:v>
      </x:c>
      <x:c r="G970" s="1" t="n">
        <x:v>0</x:v>
      </x:c>
      <x:c r="H970" s="1" t="n">
        <x:v>0</x:v>
      </x:c>
      <x:c r="I970" s="1" t="n">
        <x:v>0</x:v>
      </x:c>
      <x:c r="J970" s="1" t="n">
        <x:v>0</x:v>
      </x:c>
      <x:c r="K970" s="1" t="n">
        <x:v>0</x:v>
      </x:c>
      <x:c r="L970" s="1" t="n">
        <x:v>707</x:v>
      </x:c>
      <x:c r="M970" s="1" t="n">
        <x:v>0</x:v>
      </x:c>
      <x:c r="N970" s="1" t="n">
        <x:v>0</x:v>
      </x:c>
      <x:c r="O970" s="1" t="n">
        <x:v>0</x:v>
      </x:c>
      <x:c r="P970" s="1" t="n">
        <x:v>0</x:v>
      </x:c>
      <x:c r="Q970" s="1" t="n">
        <x:v>21</x:v>
      </x:c>
      <x:c r="R970" s="1" t="n">
        <x:v>2</x:v>
      </x:c>
      <x:c r="S970" s="1" t="n">
        <x:v>1.13</x:v>
      </x:c>
      <x:c r="T970" s="1" t="n">
        <x:v>5</x:v>
      </x:c>
      <x:c r="U970" s="1" t="s">
        <x:v>1873</x:v>
      </x:c>
      <x:c r="V970" s="15" t="n">
        <x:v>1880.94</x:v>
      </x:c>
      <x:c r="W970" s="1" t="n">
        <x:v>95</x:v>
      </x:c>
      <x:c r="X970" s="1" t="n">
        <x:v>0</x:v>
      </x:c>
      <x:c r="Y970" s="1" t="n">
        <x:v>0</x:v>
      </x:c>
      <x:c r="Z970" s="16" t="n">
        <x:f aca="0">MIN(100,ROUND(MIN(1,E970/10)*15+MIN(1,G970/120)*15+MIN(1,H970/3)*12+MIN(1,J970/2)*10+MIN(1,K970/60)*10+MIN(1,O970/2)*10+MIN(1,P970/2)*8+MIN(1,R970/12)*7+MIN(1,S970/4)*5+MIN(1,T970/8)*3+IF(U970="Unsupported",3,IF(U970="Limited Support",1,0))+IF(C970="Critical",2,IF(C970="High",1,0)),0))</x:f>
        <x:v>16</x:v>
      </x:c>
      <x:c r="AA970" s="1" t="str">
        <x:f aca="0">IF(Z970&gt;=70,"Critical",IF(Z970&gt;=50,"High",IF(Z970&gt;=30,"Medium","Routine")))</x:f>
        <x:v>Routine</x:v>
      </x:c>
      <x:c r="AB970" s="1" t="str">
        <x:f aca="0">IF(W970&gt;=85,"Passes score threshold only","Below score threshold")</x:f>
        <x:v>Passes score threshold only</x:v>
      </x:c>
      <x:c r="AC970" s="12" t="n">
        <x:v>1</x:v>
      </x:c>
      <x:c r="AD970" s="12"/>
      <x:c r="AE970" s="12" t="n">
        <x:v>707</x:v>
      </x:c>
    </x:row>
    <x:row r="971" ht="15" hidden="0" customHeight="1">
      <x:c r="A971" s="1" t="s">
        <x:v>4425</x:v>
      </x:c>
      <x:c r="B971" s="1" t="s">
        <x:v>1997</x:v>
      </x:c>
      <x:c r="C971" s="1" t="s">
        <x:v>1902</x:v>
      </x:c>
      <x:c r="D971" s="1" t="s">
        <x:v>1870</x:v>
      </x:c>
      <x:c r="E971" s="1" t="n">
        <x:v>10.17</x:v>
      </x:c>
      <x:c r="F971" s="1" t="n">
        <x:v>42.8</x:v>
      </x:c>
      <x:c r="G971" s="1" t="n">
        <x:v>0</x:v>
      </x:c>
      <x:c r="H971" s="1" t="n">
        <x:v>0</x:v>
      </x:c>
      <x:c r="I971" s="1" t="n">
        <x:v>1</x:v>
      </x:c>
      <x:c r="J971" s="1" t="n">
        <x:v>0</x:v>
      </x:c>
      <x:c r="K971" s="1" t="n">
        <x:v>0</x:v>
      </x:c>
      <x:c r="L971" s="1" t="n">
        <x:v>259.5</x:v>
      </x:c>
      <x:c r="M971" s="1" t="n">
        <x:v>0.9</x:v>
      </x:c>
      <x:c r="N971" s="1" t="n">
        <x:v>0</x:v>
      </x:c>
      <x:c r="O971" s="1" t="n">
        <x:v>0</x:v>
      </x:c>
      <x:c r="P971" s="1" t="n">
        <x:v>0</x:v>
      </x:c>
      <x:c r="Q971" s="1" t="n">
        <x:v>15</x:v>
      </x:c>
      <x:c r="R971" s="1" t="n">
        <x:v>2</x:v>
      </x:c>
      <x:c r="S971" s="1" t="n">
        <x:v>0.94</x:v>
      </x:c>
      <x:c r="T971" s="1" t="n">
        <x:v>3</x:v>
      </x:c>
      <x:c r="U971" s="1" t="s">
        <x:v>1884</x:v>
      </x:c>
      <x:c r="V971" s="15" t="n">
        <x:v>50287.72</x:v>
      </x:c>
      <x:c r="W971" s="1" t="n">
        <x:v>95.8</x:v>
      </x:c>
      <x:c r="X971" s="1" t="n">
        <x:v>0</x:v>
      </x:c>
      <x:c r="Y971" s="1" t="n">
        <x:v>1</x:v>
      </x:c>
      <x:c r="Z971" s="16" t="n">
        <x:f aca="0">MIN(100,ROUND(MIN(1,E971/10)*15+MIN(1,G971/120)*15+MIN(1,H971/3)*12+MIN(1,J971/2)*10+MIN(1,K971/60)*10+MIN(1,O971/2)*10+MIN(1,P971/2)*8+MIN(1,R971/12)*7+MIN(1,S971/4)*5+MIN(1,T971/8)*3+IF(U971="Unsupported",3,IF(U971="Limited Support",1,0))+IF(C971="Critical",2,IF(C971="High",1,0)),0))</x:f>
        <x:v>20</x:v>
      </x:c>
      <x:c r="AA971" s="1" t="str">
        <x:f aca="0">IF(Z971&gt;=70,"Critical",IF(Z971&gt;=50,"High",IF(Z971&gt;=30,"Medium","Routine")))</x:f>
        <x:v>Routine</x:v>
      </x:c>
      <x:c r="AB971" s="1" t="str">
        <x:f aca="0">IF(W971&gt;=85,"Passes score threshold only","Below score threshold")</x:f>
        <x:v>Passes score threshold only</x:v>
      </x:c>
      <x:c r="AC971" s="12" t="n">
        <x:v>3</x:v>
      </x:c>
      <x:c r="AD971" s="12" t="n">
        <x:v>259.5</x:v>
      </x:c>
      <x:c r="AE971" s="12" t="n">
        <x:v>325</x:v>
      </x:c>
    </x:row>
    <x:row r="972" ht="15" hidden="0" customHeight="1">
      <x:c r="A972" s="1" t="s">
        <x:v>4428</x:v>
      </x:c>
      <x:c r="B972" s="1" t="s">
        <x:v>1945</x:v>
      </x:c>
      <x:c r="C972" s="1" t="s">
        <x:v>1893</x:v>
      </x:c>
      <x:c r="D972" s="1" t="s">
        <x:v>1870</x:v>
      </x:c>
      <x:c r="E972" s="1" t="n">
        <x:v>4.37</x:v>
      </x:c>
      <x:c r="F972" s="1" t="n">
        <x:v>74.3</x:v>
      </x:c>
      <x:c r="G972" s="1" t="n">
        <x:v>0</x:v>
      </x:c>
      <x:c r="H972" s="1" t="n">
        <x:v>0</x:v>
      </x:c>
      <x:c r="I972" s="1" t="n">
        <x:v>2</x:v>
      </x:c>
      <x:c r="J972" s="1" t="n">
        <x:v>0</x:v>
      </x:c>
      <x:c r="K972" s="1" t="n">
        <x:v>0</x:v>
      </x:c>
      <x:c r="L972" s="1" t="n">
        <x:v>46</x:v>
      </x:c>
      <x:c r="M972" s="1" t="n">
        <x:v>3.5</x:v>
      </x:c>
      <x:c r="N972" s="1" t="n">
        <x:v>0</x:v>
      </x:c>
      <x:c r="O972" s="1" t="n">
        <x:v>0</x:v>
      </x:c>
      <x:c r="P972" s="1" t="n">
        <x:v>0</x:v>
      </x:c>
      <x:c r="Q972" s="1" t="n">
        <x:v>19</x:v>
      </x:c>
      <x:c r="R972" s="1" t="n">
        <x:v>0</x:v>
      </x:c>
      <x:c r="S972" s="1" t="n">
        <x:v>0.23</x:v>
      </x:c>
      <x:c r="T972" s="1" t="n">
        <x:v>2</x:v>
      </x:c>
      <x:c r="U972" s="1" t="s">
        <x:v>1884</x:v>
      </x:c>
      <x:c r="V972" s="15" t="n">
        <x:v>2555.34</x:v>
      </x:c>
      <x:c r="W972" s="1" t="n">
        <x:v>93.9</x:v>
      </x:c>
      <x:c r="X972" s="1" t="n">
        <x:v>0</x:v>
      </x:c>
      <x:c r="Y972" s="1" t="n">
        <x:v>0</x:v>
      </x:c>
      <x:c r="Z972" s="16" t="n">
        <x:f aca="0">MIN(100,ROUND(MIN(1,E972/10)*15+MIN(1,G972/120)*15+MIN(1,H972/3)*12+MIN(1,J972/2)*10+MIN(1,K972/60)*10+MIN(1,O972/2)*10+MIN(1,P972/2)*8+MIN(1,R972/12)*7+MIN(1,S972/4)*5+MIN(1,T972/8)*3+IF(U972="Unsupported",3,IF(U972="Limited Support",1,0))+IF(C972="Critical",2,IF(C972="High",1,0)),0))</x:f>
        <x:v>9</x:v>
      </x:c>
      <x:c r="AA972" s="1" t="str">
        <x:f aca="0">IF(Z972&gt;=70,"Critical",IF(Z972&gt;=50,"High",IF(Z972&gt;=30,"Medium","Routine")))</x:f>
        <x:v>Routine</x:v>
      </x:c>
      <x:c r="AB972" s="1" t="str">
        <x:f aca="0">IF(W972&gt;=85,"Passes score threshold only","Below score threshold")</x:f>
        <x:v>Passes score threshold only</x:v>
      </x:c>
      <x:c r="AC972" s="12" t="n">
        <x:v>2</x:v>
      </x:c>
      <x:c r="AD972" s="12" t="n">
        <x:v>46</x:v>
      </x:c>
      <x:c r="AE972" s="12" t="n">
        <x:v>260</x:v>
      </x:c>
    </x:row>
    <x:row r="973" ht="15" hidden="0" customHeight="1">
      <x:c r="A973" s="1" t="s">
        <x:v>1604</x:v>
      </x:c>
      <x:c r="B973" s="1" t="s">
        <x:v>2010</x:v>
      </x:c>
      <x:c r="C973" s="1" t="s">
        <x:v>1893</x:v>
      </x:c>
      <x:c r="D973" s="1" t="s">
        <x:v>1870</x:v>
      </x:c>
      <x:c r="E973" s="1" t="n">
        <x:v>8.13</x:v>
      </x:c>
      <x:c r="F973" s="1" t="n">
        <x:v>63.9</x:v>
      </x:c>
      <x:c r="G973" s="1" t="n">
        <x:v>0</x:v>
      </x:c>
      <x:c r="H973" s="1" t="n">
        <x:v>0</x:v>
      </x:c>
      <x:c r="I973" s="1" t="n">
        <x:v>1</x:v>
      </x:c>
      <x:c r="J973" s="1" t="n">
        <x:v>0</x:v>
      </x:c>
      <x:c r="K973" s="1" t="n">
        <x:v>0</x:v>
      </x:c>
      <x:c r="L973" s="1" t="n">
        <x:v>639</x:v>
      </x:c>
      <x:c r="M973" s="1" t="n">
        <x:v>2.1</x:v>
      </x:c>
      <x:c r="N973" s="1" t="n">
        <x:v>0</x:v>
      </x:c>
      <x:c r="O973" s="1" t="n">
        <x:v>0</x:v>
      </x:c>
      <x:c r="P973" s="1" t="n">
        <x:v>0</x:v>
      </x:c>
      <x:c r="Q973" s="1" t="n">
        <x:v>37</x:v>
      </x:c>
      <x:c r="R973" s="1" t="n">
        <x:v>3</x:v>
      </x:c>
      <x:c r="S973" s="1" t="n">
        <x:v>1.63</x:v>
      </x:c>
      <x:c r="T973" s="1" t="n">
        <x:v>0</x:v>
      </x:c>
      <x:c r="U973" s="1" t="s">
        <x:v>1884</x:v>
      </x:c>
      <x:c r="V973" s="15" t="n">
        <x:v>2916.12</x:v>
      </x:c>
      <x:c r="W973" s="1" t="n">
        <x:v>92.9</x:v>
      </x:c>
      <x:c r="X973" s="1" t="n">
        <x:v>0</x:v>
      </x:c>
      <x:c r="Y973" s="1" t="n">
        <x:v>0</x:v>
      </x:c>
      <x:c r="Z973" s="16" t="n">
        <x:f aca="0">MIN(100,ROUND(MIN(1,E973/10)*15+MIN(1,G973/120)*15+MIN(1,H973/3)*12+MIN(1,J973/2)*10+MIN(1,K973/60)*10+MIN(1,O973/2)*10+MIN(1,P973/2)*8+MIN(1,R973/12)*7+MIN(1,S973/4)*5+MIN(1,T973/8)*3+IF(U973="Unsupported",3,IF(U973="Limited Support",1,0))+IF(C973="Critical",2,IF(C973="High",1,0)),0))</x:f>
        <x:v>17</x:v>
      </x:c>
      <x:c r="AA973" s="1" t="str">
        <x:f aca="0">IF(Z973&gt;=70,"Critical",IF(Z973&gt;=50,"High",IF(Z973&gt;=30,"Medium","Routine")))</x:f>
        <x:v>Routine</x:v>
      </x:c>
      <x:c r="AB973" s="1" t="str">
        <x:f aca="0">IF(W973&gt;=85,"Passes score threshold only","Below score threshold")</x:f>
        <x:v>Passes score threshold only</x:v>
      </x:c>
      <x:c r="AC973" s="12" t="n">
        <x:v>2</x:v>
      </x:c>
      <x:c r="AD973" s="12" t="n">
        <x:v>639</x:v>
      </x:c>
      <x:c r="AE973" s="12" t="n">
        <x:v>173</x:v>
      </x:c>
    </x:row>
    <x:row r="974" ht="15" hidden="0" customHeight="1">
      <x:c r="A974" s="1" t="s">
        <x:v>4433</x:v>
      </x:c>
      <x:c r="B974" s="1" t="s">
        <x:v>1866</x:v>
      </x:c>
      <x:c r="C974" s="1" t="s">
        <x:v>1872</x:v>
      </x:c>
      <x:c r="D974" s="1" t="s">
        <x:v>1870</x:v>
      </x:c>
      <x:c r="E974" s="1" t="n">
        <x:v>2.9</x:v>
      </x:c>
      <x:c r="F974" s="1" t="n">
        <x:v>56.8</x:v>
      </x:c>
      <x:c r="G974" s="1" t="n">
        <x:v>108</x:v>
      </x:c>
      <x:c r="H974" s="1" t="n">
        <x:v>0</x:v>
      </x:c>
      <x:c r="I974" s="1" t="n">
        <x:v>0</x:v>
      </x:c>
      <x:c r="J974" s="1" t="n">
        <x:v>0</x:v>
      </x:c>
      <x:c r="K974" s="1" t="n">
        <x:v>0</x:v>
      </x:c>
      <x:c r="L974" s="1" t="n">
        <x:v>707</x:v>
      </x:c>
      <x:c r="M974" s="1" t="n">
        <x:v>0</x:v>
      </x:c>
      <x:c r="N974" s="1" t="n">
        <x:v>0</x:v>
      </x:c>
      <x:c r="O974" s="1" t="n">
        <x:v>0</x:v>
      </x:c>
      <x:c r="P974" s="1" t="n">
        <x:v>0</x:v>
      </x:c>
      <x:c r="Q974" s="1" t="n">
        <x:v>18</x:v>
      </x:c>
      <x:c r="R974" s="1" t="n">
        <x:v>0</x:v>
      </x:c>
      <x:c r="S974" s="1" t="n">
        <x:v>1.03</x:v>
      </x:c>
      <x:c r="T974" s="1" t="n">
        <x:v>6</x:v>
      </x:c>
      <x:c r="U974" s="1" t="s">
        <x:v>1884</x:v>
      </x:c>
      <x:c r="V974" s="15" t="n">
        <x:v>58468.45</x:v>
      </x:c>
      <x:c r="W974" s="1" t="n">
        <x:v>94.5</x:v>
      </x:c>
      <x:c r="X974" s="1" t="n">
        <x:v>0</x:v>
      </x:c>
      <x:c r="Y974" s="1" t="n">
        <x:v>0</x:v>
      </x:c>
      <x:c r="Z974" s="16" t="n">
        <x:f aca="0">MIN(100,ROUND(MIN(1,E974/10)*15+MIN(1,G974/120)*15+MIN(1,H974/3)*12+MIN(1,J974/2)*10+MIN(1,K974/60)*10+MIN(1,O974/2)*10+MIN(1,P974/2)*8+MIN(1,R974/12)*7+MIN(1,S974/4)*5+MIN(1,T974/8)*3+IF(U974="Unsupported",3,IF(U974="Limited Support",1,0))+IF(C974="Critical",2,IF(C974="High",1,0)),0))</x:f>
        <x:v>21</x:v>
      </x:c>
      <x:c r="AA974" s="1" t="str">
        <x:f aca="0">IF(Z974&gt;=70,"Critical",IF(Z974&gt;=50,"High",IF(Z974&gt;=30,"Medium","Routine")))</x:f>
        <x:v>Routine</x:v>
      </x:c>
      <x:c r="AB974" s="1" t="str">
        <x:f aca="0">IF(W974&gt;=85,"Passes score threshold only","Below score threshold")</x:f>
        <x:v>Passes score threshold only</x:v>
      </x:c>
      <x:c r="AC974" s="12" t="n">
        <x:v>1</x:v>
      </x:c>
      <x:c r="AD974" s="12"/>
      <x:c r="AE974" s="12" t="n">
        <x:v>707</x:v>
      </x:c>
    </x:row>
    <x:row r="975" ht="15" hidden="0" customHeight="1">
      <x:c r="A975" s="1" t="s">
        <x:v>1605</x:v>
      </x:c>
      <x:c r="B975" s="1" t="s">
        <x:v>1888</x:v>
      </x:c>
      <x:c r="C975" s="1" t="s">
        <x:v>1902</x:v>
      </x:c>
      <x:c r="D975" s="1" t="s">
        <x:v>1911</x:v>
      </x:c>
      <x:c r="E975" s="1" t="n">
        <x:v>5.42</x:v>
      </x:c>
      <x:c r="F975" s="1" t="n">
        <x:v>73.1</x:v>
      </x:c>
      <x:c r="G975" s="1" t="n">
        <x:v>0</x:v>
      </x:c>
      <x:c r="H975" s="1" t="n">
        <x:v>0</x:v>
      </x:c>
      <x:c r="I975" s="1" t="n">
        <x:v>0</x:v>
      </x:c>
      <x:c r="J975" s="1" t="n">
        <x:v>0</x:v>
      </x:c>
      <x:c r="K975" s="1" t="n">
        <x:v>0</x:v>
      </x:c>
      <x:c r="L975" s="1" t="n">
        <x:v>424</x:v>
      </x:c>
      <x:c r="M975" s="1" t="n">
        <x:v>0</x:v>
      </x:c>
      <x:c r="N975" s="1" t="n">
        <x:v>0</x:v>
      </x:c>
      <x:c r="O975" s="1" t="n">
        <x:v>0</x:v>
      </x:c>
      <x:c r="P975" s="1" t="n">
        <x:v>0</x:v>
      </x:c>
      <x:c r="Q975" s="1" t="n">
        <x:v>30</x:v>
      </x:c>
      <x:c r="R975" s="1" t="n">
        <x:v>0</x:v>
      </x:c>
      <x:c r="S975" s="1" t="n">
        <x:v>0.14</x:v>
      </x:c>
      <x:c r="T975" s="1" t="n">
        <x:v>4</x:v>
      </x:c>
      <x:c r="U975" s="1" t="s">
        <x:v>1907</x:v>
      </x:c>
      <x:c r="V975" s="15" t="n">
        <x:v>3491.09</x:v>
      </x:c>
      <x:c r="W975" s="1" t="n">
        <x:v>95.3</x:v>
      </x:c>
      <x:c r="X975" s="1" t="n">
        <x:v>0</x:v>
      </x:c>
      <x:c r="Y975" s="1" t="n">
        <x:v>0</x:v>
      </x:c>
      <x:c r="Z975" s="16" t="n">
        <x:f aca="0">MIN(100,ROUND(MIN(1,E975/10)*15+MIN(1,G975/120)*15+MIN(1,H975/3)*12+MIN(1,J975/2)*10+MIN(1,K975/60)*10+MIN(1,O975/2)*10+MIN(1,P975/2)*8+MIN(1,R975/12)*7+MIN(1,S975/4)*5+MIN(1,T975/8)*3+IF(U975="Unsupported",3,IF(U975="Limited Support",1,0))+IF(C975="Critical",2,IF(C975="High",1,0)),0))</x:f>
        <x:v>13</x:v>
      </x:c>
      <x:c r="AA975" s="1" t="str">
        <x:f aca="0">IF(Z975&gt;=70,"Critical",IF(Z975&gt;=50,"High",IF(Z975&gt;=30,"Medium","Routine")))</x:f>
        <x:v>Routine</x:v>
      </x:c>
      <x:c r="AB975" s="1" t="str">
        <x:f aca="0">IF(W975&gt;=85,"Passes score threshold only","Below score threshold")</x:f>
        <x:v>Passes score threshold only</x:v>
      </x:c>
      <x:c r="AC975" s="12" t="n">
        <x:v>2</x:v>
      </x:c>
      <x:c r="AD975" s="12" t="n">
        <x:v>424</x:v>
      </x:c>
      <x:c r="AE975" s="12" t="n">
        <x:v>491</x:v>
      </x:c>
    </x:row>
    <x:row r="976" ht="15" hidden="0" customHeight="1">
      <x:c r="A976" s="1" t="s">
        <x:v>4438</x:v>
      </x:c>
      <x:c r="B976" s="1" t="s">
        <x:v>1997</x:v>
      </x:c>
      <x:c r="C976" s="1" t="s">
        <x:v>1902</x:v>
      </x:c>
      <x:c r="D976" s="1" t="s">
        <x:v>1891</x:v>
      </x:c>
      <x:c r="E976" s="1" t="n">
        <x:v>9.45</x:v>
      </x:c>
      <x:c r="F976" s="1" t="n">
        <x:v>42.9</x:v>
      </x:c>
      <x:c r="G976" s="1" t="n">
        <x:v>0</x:v>
      </x:c>
      <x:c r="H976" s="1" t="n">
        <x:v>0</x:v>
      </x:c>
      <x:c r="I976" s="1" t="n">
        <x:v>0</x:v>
      </x:c>
      <x:c r="J976" s="1" t="n">
        <x:v>0</x:v>
      </x:c>
      <x:c r="K976" s="1" t="n">
        <x:v>0</x:v>
      </x:c>
      <x:c r="L976" s="1" t="n">
        <x:v>116</x:v>
      </x:c>
      <x:c r="M976" s="1" t="n">
        <x:v>0</x:v>
      </x:c>
      <x:c r="N976" s="1" t="n">
        <x:v>0</x:v>
      </x:c>
      <x:c r="O976" s="1" t="n">
        <x:v>0</x:v>
      </x:c>
      <x:c r="P976" s="1" t="n">
        <x:v>0</x:v>
      </x:c>
      <x:c r="Q976" s="1" t="n">
        <x:v>21</x:v>
      </x:c>
      <x:c r="R976" s="1" t="n">
        <x:v>6</x:v>
      </x:c>
      <x:c r="S976" s="1" t="n">
        <x:v>1.07</x:v>
      </x:c>
      <x:c r="T976" s="1" t="n">
        <x:v>1</x:v>
      </x:c>
      <x:c r="U976" s="1" t="s">
        <x:v>1907</x:v>
      </x:c>
      <x:c r="V976" s="15" t="n">
        <x:v>55552.2</x:v>
      </x:c>
      <x:c r="W976" s="1" t="n">
        <x:v>94</x:v>
      </x:c>
      <x:c r="X976" s="1" t="n">
        <x:v>1</x:v>
      </x:c>
      <x:c r="Y976" s="1" t="n">
        <x:v>0</x:v>
      </x:c>
      <x:c r="Z976" s="16" t="n">
        <x:f aca="0">MIN(100,ROUND(MIN(1,E976/10)*15+MIN(1,G976/120)*15+MIN(1,H976/3)*12+MIN(1,J976/2)*10+MIN(1,K976/60)*10+MIN(1,O976/2)*10+MIN(1,P976/2)*8+MIN(1,R976/12)*7+MIN(1,S976/4)*5+MIN(1,T976/8)*3+IF(U976="Unsupported",3,IF(U976="Limited Support",1,0))+IF(C976="Critical",2,IF(C976="High",1,0)),0))</x:f>
        <x:v>22</x:v>
      </x:c>
      <x:c r="AA976" s="1" t="str">
        <x:f aca="0">IF(Z976&gt;=70,"Critical",IF(Z976&gt;=50,"High",IF(Z976&gt;=30,"Medium","Routine")))</x:f>
        <x:v>Routine</x:v>
      </x:c>
      <x:c r="AB976" s="1" t="str">
        <x:f aca="0">IF(W976&gt;=85,"Passes score threshold only","Below score threshold")</x:f>
        <x:v>Passes score threshold only</x:v>
      </x:c>
      <x:c r="AC976" s="12" t="n">
        <x:v>2</x:v>
      </x:c>
      <x:c r="AD976" s="12" t="n">
        <x:v>116</x:v>
      </x:c>
      <x:c r="AE976" s="12" t="n">
        <x:v>588</x:v>
      </x:c>
    </x:row>
    <x:row r="977" ht="15" hidden="0" customHeight="1">
      <x:c r="A977" s="1" t="s">
        <x:v>4441</x:v>
      </x:c>
      <x:c r="B977" s="1" t="s">
        <x:v>1945</x:v>
      </x:c>
      <x:c r="C977" s="1" t="s">
        <x:v>1893</x:v>
      </x:c>
      <x:c r="D977" s="1" t="s">
        <x:v>1911</x:v>
      </x:c>
      <x:c r="E977" s="1" t="n">
        <x:v>2.42</x:v>
      </x:c>
      <x:c r="F977" s="1" t="n">
        <x:v>78</x:v>
      </x:c>
      <x:c r="G977" s="1" t="n">
        <x:v>0</x:v>
      </x:c>
      <x:c r="H977" s="1" t="n">
        <x:v>0</x:v>
      </x:c>
      <x:c r="I977" s="1" t="n">
        <x:v>1</x:v>
      </x:c>
      <x:c r="J977" s="1" t="n">
        <x:v>0</x:v>
      </x:c>
      <x:c r="K977" s="1" t="n">
        <x:v>0</x:v>
      </x:c>
      <x:c r="L977" s="1" t="n">
        <x:v>210</x:v>
      </x:c>
      <x:c r="M977" s="1" t="n">
        <x:v>2.7</x:v>
      </x:c>
      <x:c r="N977" s="1" t="n">
        <x:v>0</x:v>
      </x:c>
      <x:c r="O977" s="1" t="n">
        <x:v>0</x:v>
      </x:c>
      <x:c r="P977" s="1" t="n">
        <x:v>0</x:v>
      </x:c>
      <x:c r="Q977" s="1" t="n">
        <x:v>15</x:v>
      </x:c>
      <x:c r="R977" s="1" t="n">
        <x:v>2</x:v>
      </x:c>
      <x:c r="S977" s="1" t="n">
        <x:v>0.6</x:v>
      </x:c>
      <x:c r="T977" s="1" t="n">
        <x:v>6</x:v>
      </x:c>
      <x:c r="U977" s="1" t="s">
        <x:v>1884</x:v>
      </x:c>
      <x:c r="V977" s="15" t="n">
        <x:v>3198.88</x:v>
      </x:c>
      <x:c r="W977" s="1" t="n">
        <x:v>92.4</x:v>
      </x:c>
      <x:c r="X977" s="1" t="n">
        <x:v>0</x:v>
      </x:c>
      <x:c r="Y977" s="1" t="n">
        <x:v>0</x:v>
      </x:c>
      <x:c r="Z977" s="16" t="n">
        <x:f aca="0">MIN(100,ROUND(MIN(1,E977/10)*15+MIN(1,G977/120)*15+MIN(1,H977/3)*12+MIN(1,J977/2)*10+MIN(1,K977/60)*10+MIN(1,O977/2)*10+MIN(1,P977/2)*8+MIN(1,R977/12)*7+MIN(1,S977/4)*5+MIN(1,T977/8)*3+IF(U977="Unsupported",3,IF(U977="Limited Support",1,0))+IF(C977="Critical",2,IF(C977="High",1,0)),0))</x:f>
        <x:v>9</x:v>
      </x:c>
      <x:c r="AA977" s="1" t="str">
        <x:f aca="0">IF(Z977&gt;=70,"Critical",IF(Z977&gt;=50,"High",IF(Z977&gt;=30,"Medium","Routine")))</x:f>
        <x:v>Routine</x:v>
      </x:c>
      <x:c r="AB977" s="1" t="str">
        <x:f aca="0">IF(W977&gt;=85,"Passes score threshold only","Below score threshold")</x:f>
        <x:v>Passes score threshold only</x:v>
      </x:c>
      <x:c r="AC977" s="12" t="n">
        <x:v>1</x:v>
      </x:c>
      <x:c r="AD977" s="12"/>
      <x:c r="AE977" s="12" t="n">
        <x:v>210</x:v>
      </x:c>
    </x:row>
    <x:row r="978" ht="15" hidden="0" customHeight="1">
      <x:c r="A978" s="1" t="s">
        <x:v>4444</x:v>
      </x:c>
      <x:c r="B978" s="1" t="s">
        <x:v>2010</x:v>
      </x:c>
      <x:c r="C978" s="1" t="s">
        <x:v>1872</x:v>
      </x:c>
      <x:c r="D978" s="1" t="s">
        <x:v>1911</x:v>
      </x:c>
      <x:c r="E978" s="1" t="n">
        <x:v>8.24</x:v>
      </x:c>
      <x:c r="F978" s="1" t="n">
        <x:v>54.5</x:v>
      </x:c>
      <x:c r="G978" s="1" t="n">
        <x:v>86</x:v>
      </x:c>
      <x:c r="H978" s="1" t="n">
        <x:v>0</x:v>
      </x:c>
      <x:c r="I978" s="1" t="n">
        <x:v>0</x:v>
      </x:c>
      <x:c r="J978" s="1" t="n">
        <x:v>0</x:v>
      </x:c>
      <x:c r="K978" s="1" t="n">
        <x:v>0</x:v>
      </x:c>
      <x:c r="L978" s="1" t="n">
        <x:v>106</x:v>
      </x:c>
      <x:c r="M978" s="1" t="n">
        <x:v>0</x:v>
      </x:c>
      <x:c r="N978" s="1" t="n">
        <x:v>0</x:v>
      </x:c>
      <x:c r="O978" s="1" t="n">
        <x:v>0</x:v>
      </x:c>
      <x:c r="P978" s="1" t="n">
        <x:v>0</x:v>
      </x:c>
      <x:c r="Q978" s="1" t="n">
        <x:v>31</x:v>
      </x:c>
      <x:c r="R978" s="1" t="n">
        <x:v>7</x:v>
      </x:c>
      <x:c r="S978" s="1" t="n">
        <x:v>2.26</x:v>
      </x:c>
      <x:c r="T978" s="1" t="n">
        <x:v>2</x:v>
      </x:c>
      <x:c r="U978" s="1" t="s">
        <x:v>1907</x:v>
      </x:c>
      <x:c r="V978" s="15" t="n">
        <x:v>2531.5</x:v>
      </x:c>
      <x:c r="W978" s="1" t="n">
        <x:v>97.8</x:v>
      </x:c>
      <x:c r="X978" s="1" t="n">
        <x:v>0</x:v>
      </x:c>
      <x:c r="Y978" s="1" t="n">
        <x:v>0</x:v>
      </x:c>
      <x:c r="Z978" s="16" t="n">
        <x:f aca="0">MIN(100,ROUND(MIN(1,E978/10)*15+MIN(1,G978/120)*15+MIN(1,H978/3)*12+MIN(1,J978/2)*10+MIN(1,K978/60)*10+MIN(1,O978/2)*10+MIN(1,P978/2)*8+MIN(1,R978/12)*7+MIN(1,S978/4)*5+MIN(1,T978/8)*3+IF(U978="Unsupported",3,IF(U978="Limited Support",1,0))+IF(C978="Critical",2,IF(C978="High",1,0)),0))</x:f>
        <x:v>32</x:v>
      </x:c>
      <x:c r="AA978" s="1" t="str">
        <x:f aca="0">IF(Z978&gt;=70,"Critical",IF(Z978&gt;=50,"High",IF(Z978&gt;=30,"Medium","Routine")))</x:f>
        <x:v>Medium</x:v>
      </x:c>
      <x:c r="AB978" s="1" t="str">
        <x:f aca="0">IF(W978&gt;=85,"Passes score threshold only","Below score threshold")</x:f>
        <x:v>Passes score threshold only</x:v>
      </x:c>
      <x:c r="AC978" s="12" t="n">
        <x:v>2</x:v>
      </x:c>
      <x:c r="AD978" s="12" t="n">
        <x:v>106</x:v>
      </x:c>
      <x:c r="AE978" s="12" t="n">
        <x:v>487</x:v>
      </x:c>
    </x:row>
    <x:row r="979" ht="15" hidden="0" customHeight="1">
      <x:c r="A979" s="1" t="s">
        <x:v>1796</x:v>
      </x:c>
      <x:c r="B979" s="1" t="s">
        <x:v>1949</x:v>
      </x:c>
      <x:c r="C979" s="1" t="s">
        <x:v>1893</x:v>
      </x:c>
      <x:c r="D979" s="1" t="s">
        <x:v>1911</x:v>
      </x:c>
      <x:c r="E979" s="1" t="n">
        <x:v>1.97</x:v>
      </x:c>
      <x:c r="F979" s="1" t="n">
        <x:v>30.5</x:v>
      </x:c>
      <x:c r="G979" s="1" t="n">
        <x:v>0</x:v>
      </x:c>
      <x:c r="H979" s="1" t="n">
        <x:v>0</x:v>
      </x:c>
      <x:c r="I979" s="1" t="n">
        <x:v>1</x:v>
      </x:c>
      <x:c r="J979" s="1" t="n">
        <x:v>0</x:v>
      </x:c>
      <x:c r="K979" s="1" t="n">
        <x:v>0</x:v>
      </x:c>
      <x:c r="L979" s="1" t="n">
        <x:v>341</x:v>
      </x:c>
      <x:c r="M979" s="1" t="n">
        <x:v>4.5</x:v>
      </x:c>
      <x:c r="N979" s="1" t="n">
        <x:v>0</x:v>
      </x:c>
      <x:c r="O979" s="1" t="n">
        <x:v>0</x:v>
      </x:c>
      <x:c r="P979" s="1" t="n">
        <x:v>0</x:v>
      </x:c>
      <x:c r="Q979" s="1" t="n">
        <x:v>13</x:v>
      </x:c>
      <x:c r="R979" s="1" t="n">
        <x:v>1</x:v>
      </x:c>
      <x:c r="S979" s="1" t="n">
        <x:v>0</x:v>
      </x:c>
      <x:c r="T979" s="1" t="n">
        <x:v>2</x:v>
      </x:c>
      <x:c r="U979" s="1" t="s">
        <x:v>1884</x:v>
      </x:c>
      <x:c r="V979" s="15" t="n">
        <x:v>20334.71</x:v>
      </x:c>
      <x:c r="W979" s="1" t="n">
        <x:v>93.8</x:v>
      </x:c>
      <x:c r="X979" s="1" t="n">
        <x:v>0</x:v>
      </x:c>
      <x:c r="Y979" s="1" t="n">
        <x:v>0</x:v>
      </x:c>
      <x:c r="Z979" s="16" t="n">
        <x:f aca="0">MIN(100,ROUND(MIN(1,E979/10)*15+MIN(1,G979/120)*15+MIN(1,H979/3)*12+MIN(1,J979/2)*10+MIN(1,K979/60)*10+MIN(1,O979/2)*10+MIN(1,P979/2)*8+MIN(1,R979/12)*7+MIN(1,S979/4)*5+MIN(1,T979/8)*3+IF(U979="Unsupported",3,IF(U979="Limited Support",1,0))+IF(C979="Critical",2,IF(C979="High",1,0)),0))</x:f>
        <x:v>5</x:v>
      </x:c>
      <x:c r="AA979" s="1" t="str">
        <x:f aca="0">IF(Z979&gt;=70,"Critical",IF(Z979&gt;=50,"High",IF(Z979&gt;=30,"Medium","Routine")))</x:f>
        <x:v>Routine</x:v>
      </x:c>
      <x:c r="AB979" s="1" t="str">
        <x:f aca="0">IF(W979&gt;=85,"Passes score threshold only","Below score threshold")</x:f>
        <x:v>Passes score threshold only</x:v>
      </x:c>
      <x:c r="AC979" s="12" t="n">
        <x:v>1</x:v>
      </x:c>
      <x:c r="AD979" s="12"/>
      <x:c r="AE979" s="12" t="n">
        <x:v>341</x:v>
      </x:c>
    </x:row>
    <x:row r="980" ht="15" hidden="0" customHeight="1">
      <x:c r="A980" s="1" t="s">
        <x:v>4449</x:v>
      </x:c>
      <x:c r="B980" s="1" t="s">
        <x:v>1888</x:v>
      </x:c>
      <x:c r="C980" s="1" t="s">
        <x:v>1893</x:v>
      </x:c>
      <x:c r="D980" s="1" t="s">
        <x:v>1870</x:v>
      </x:c>
      <x:c r="E980" s="1" t="n">
        <x:v>3.67</x:v>
      </x:c>
      <x:c r="F980" s="1" t="n">
        <x:v>72.5</x:v>
      </x:c>
      <x:c r="G980" s="1" t="n">
        <x:v>195</x:v>
      </x:c>
      <x:c r="H980" s="1" t="n">
        <x:v>1</x:v>
      </x:c>
      <x:c r="I980" s="1" t="n">
        <x:v>1</x:v>
      </x:c>
      <x:c r="J980" s="1" t="n">
        <x:v>0</x:v>
      </x:c>
      <x:c r="K980" s="1" t="n">
        <x:v>0.5</x:v>
      </x:c>
      <x:c r="L980" s="1" t="n">
        <x:v>393.5</x:v>
      </x:c>
      <x:c r="M980" s="1" t="n">
        <x:v>0.7</x:v>
      </x:c>
      <x:c r="N980" s="1" t="n">
        <x:v>0</x:v>
      </x:c>
      <x:c r="O980" s="1" t="n">
        <x:v>0</x:v>
      </x:c>
      <x:c r="P980" s="1" t="n">
        <x:v>0</x:v>
      </x:c>
      <x:c r="Q980" s="1" t="n">
        <x:v>21</x:v>
      </x:c>
      <x:c r="R980" s="1" t="n">
        <x:v>0</x:v>
      </x:c>
      <x:c r="S980" s="1" t="n">
        <x:v>0.28</x:v>
      </x:c>
      <x:c r="T980" s="1" t="n">
        <x:v>1</x:v>
      </x:c>
      <x:c r="U980" s="1" t="s">
        <x:v>1884</x:v>
      </x:c>
      <x:c r="V980" s="15" t="n">
        <x:v>3658.4</x:v>
      </x:c>
      <x:c r="W980" s="1" t="n">
        <x:v>93.3</x:v>
      </x:c>
      <x:c r="X980" s="1" t="n">
        <x:v>0</x:v>
      </x:c>
      <x:c r="Y980" s="1" t="n">
        <x:v>0</x:v>
      </x:c>
      <x:c r="Z980" s="16" t="n">
        <x:f aca="0">MIN(100,ROUND(MIN(1,E980/10)*15+MIN(1,G980/120)*15+MIN(1,H980/3)*12+MIN(1,J980/2)*10+MIN(1,K980/60)*10+MIN(1,O980/2)*10+MIN(1,P980/2)*8+MIN(1,R980/12)*7+MIN(1,S980/4)*5+MIN(1,T980/8)*3+IF(U980="Unsupported",3,IF(U980="Limited Support",1,0))+IF(C980="Critical",2,IF(C980="High",1,0)),0))</x:f>
        <x:v>26</x:v>
      </x:c>
      <x:c r="AA980" s="1" t="str">
        <x:f aca="0">IF(Z980&gt;=70,"Critical",IF(Z980&gt;=50,"High",IF(Z980&gt;=30,"Medium","Routine")))</x:f>
        <x:v>Routine</x:v>
      </x:c>
      <x:c r="AB980" s="1" t="str">
        <x:f aca="0">IF(W980&gt;=85,"Passes score threshold only","Below score threshold")</x:f>
        <x:v>Passes score threshold only</x:v>
      </x:c>
      <x:c r="AC980" s="12" t="n">
        <x:v>3</x:v>
      </x:c>
      <x:c r="AD980" s="12" t="n">
        <x:v>393.5</x:v>
      </x:c>
      <x:c r="AE980" s="12" t="n">
        <x:v>80</x:v>
      </x:c>
    </x:row>
    <x:row r="981" ht="15" hidden="0" customHeight="1">
      <x:c r="A981" s="1" t="s">
        <x:v>4452</x:v>
      </x:c>
      <x:c r="B981" s="1" t="s">
        <x:v>1997</x:v>
      </x:c>
      <x:c r="C981" s="1" t="s">
        <x:v>1902</x:v>
      </x:c>
      <x:c r="D981" s="1" t="s">
        <x:v>1870</x:v>
      </x:c>
      <x:c r="E981" s="1" t="n">
        <x:v>2.42</x:v>
      </x:c>
      <x:c r="F981" s="1" t="n">
        <x:v>51.6</x:v>
      </x:c>
      <x:c r="G981" s="1" t="n">
        <x:v>0</x:v>
      </x:c>
      <x:c r="H981" s="1" t="n">
        <x:v>0</x:v>
      </x:c>
      <x:c r="I981" s="1" t="n">
        <x:v>0</x:v>
      </x:c>
      <x:c r="J981" s="1" t="n">
        <x:v>0</x:v>
      </x:c>
      <x:c r="K981" s="1" t="n">
        <x:v>0</x:v>
      </x:c>
      <x:c r="L981" s="1" t="n">
        <x:v>999</x:v>
      </x:c>
      <x:c r="M981" s="1" t="n">
        <x:v>0</x:v>
      </x:c>
      <x:c r="N981" s="1" t="n">
        <x:v>0</x:v>
      </x:c>
      <x:c r="O981" s="1" t="n">
        <x:v>0</x:v>
      </x:c>
      <x:c r="P981" s="1" t="n">
        <x:v>0</x:v>
      </x:c>
      <x:c r="Q981" s="1" t="n">
        <x:v>24</x:v>
      </x:c>
      <x:c r="R981" s="1" t="n">
        <x:v>0</x:v>
      </x:c>
      <x:c r="S981" s="1" t="n">
        <x:v>0.38</x:v>
      </x:c>
      <x:c r="T981" s="1" t="n">
        <x:v>6</x:v>
      </x:c>
      <x:c r="U981" s="1" t="s">
        <x:v>1907</x:v>
      </x:c>
      <x:c r="V981" s="15" t="n">
        <x:v>55758.9</x:v>
      </x:c>
      <x:c r="W981" s="1" t="n">
        <x:v>98.6</x:v>
      </x:c>
      <x:c r="X981" s="1" t="n">
        <x:v>0</x:v>
      </x:c>
      <x:c r="Y981" s="1" t="n">
        <x:v>0</x:v>
      </x:c>
      <x:c r="Z981" s="16" t="n">
        <x:f aca="0">MIN(100,ROUND(MIN(1,E981/10)*15+MIN(1,G981/120)*15+MIN(1,H981/3)*12+MIN(1,J981/2)*10+MIN(1,K981/60)*10+MIN(1,O981/2)*10+MIN(1,P981/2)*8+MIN(1,R981/12)*7+MIN(1,S981/4)*5+MIN(1,T981/8)*3+IF(U981="Unsupported",3,IF(U981="Limited Support",1,0))+IF(C981="Critical",2,IF(C981="High",1,0)),0))</x:f>
        <x:v>9</x:v>
      </x:c>
      <x:c r="AA981" s="1" t="str">
        <x:f aca="0">IF(Z981&gt;=70,"Critical",IF(Z981&gt;=50,"High",IF(Z981&gt;=30,"Medium","Routine")))</x:f>
        <x:v>Routine</x:v>
      </x:c>
      <x:c r="AB981" s="1" t="str">
        <x:f aca="0">IF(W981&gt;=85,"Passes score threshold only","Below score threshold")</x:f>
        <x:v>Passes score threshold only</x:v>
      </x:c>
      <x:c r="AC981" s="12" t="n">
        <x:v>0</x:v>
      </x:c>
      <x:c r="AD981" s="12"/>
      <x:c r="AE981" s="12"/>
    </x:row>
    <x:row r="982" ht="15" hidden="0" customHeight="1">
      <x:c r="A982" s="1" t="s">
        <x:v>4455</x:v>
      </x:c>
      <x:c r="B982" s="1" t="s">
        <x:v>1997</x:v>
      </x:c>
      <x:c r="C982" s="1" t="s">
        <x:v>1902</x:v>
      </x:c>
      <x:c r="D982" s="1" t="s">
        <x:v>1870</x:v>
      </x:c>
      <x:c r="E982" s="1" t="n">
        <x:v>7.74</x:v>
      </x:c>
      <x:c r="F982" s="1" t="n">
        <x:v>44.5</x:v>
      </x:c>
      <x:c r="G982" s="1" t="n">
        <x:v>0</x:v>
      </x:c>
      <x:c r="H982" s="1" t="n">
        <x:v>0</x:v>
      </x:c>
      <x:c r="I982" s="1" t="n">
        <x:v>0</x:v>
      </x:c>
      <x:c r="J982" s="1" t="n">
        <x:v>0</x:v>
      </x:c>
      <x:c r="K982" s="1" t="n">
        <x:v>0</x:v>
      </x:c>
      <x:c r="L982" s="1" t="n">
        <x:v>999</x:v>
      </x:c>
      <x:c r="M982" s="1" t="n">
        <x:v>0</x:v>
      </x:c>
      <x:c r="N982" s="1" t="n">
        <x:v>0</x:v>
      </x:c>
      <x:c r="O982" s="1" t="n">
        <x:v>0</x:v>
      </x:c>
      <x:c r="P982" s="1" t="n">
        <x:v>0</x:v>
      </x:c>
      <x:c r="Q982" s="1" t="n">
        <x:v>20</x:v>
      </x:c>
      <x:c r="R982" s="1" t="n">
        <x:v>3</x:v>
      </x:c>
      <x:c r="S982" s="1" t="n">
        <x:v>0.54</x:v>
      </x:c>
      <x:c r="T982" s="1" t="n">
        <x:v>5</x:v>
      </x:c>
      <x:c r="U982" s="1" t="s">
        <x:v>1884</x:v>
      </x:c>
      <x:c r="V982" s="15" t="n">
        <x:v>46432.14</x:v>
      </x:c>
      <x:c r="W982" s="1" t="n">
        <x:v>100</x:v>
      </x:c>
      <x:c r="X982" s="1" t="n">
        <x:v>0</x:v>
      </x:c>
      <x:c r="Y982" s="1" t="n">
        <x:v>0</x:v>
      </x:c>
      <x:c r="Z982" s="16" t="n">
        <x:f aca="0">MIN(100,ROUND(MIN(1,E982/10)*15+MIN(1,G982/120)*15+MIN(1,H982/3)*12+MIN(1,J982/2)*10+MIN(1,K982/60)*10+MIN(1,O982/2)*10+MIN(1,P982/2)*8+MIN(1,R982/12)*7+MIN(1,S982/4)*5+MIN(1,T982/8)*3+IF(U982="Unsupported",3,IF(U982="Limited Support",1,0))+IF(C982="Critical",2,IF(C982="High",1,0)),0))</x:f>
        <x:v>18</x:v>
      </x:c>
      <x:c r="AA982" s="1" t="str">
        <x:f aca="0">IF(Z982&gt;=70,"Critical",IF(Z982&gt;=50,"High",IF(Z982&gt;=30,"Medium","Routine")))</x:f>
        <x:v>Routine</x:v>
      </x:c>
      <x:c r="AB982" s="1" t="str">
        <x:f aca="0">IF(W982&gt;=85,"Passes score threshold only","Below score threshold")</x:f>
        <x:v>Passes score threshold only</x:v>
      </x:c>
      <x:c r="AC982" s="12" t="n">
        <x:v>0</x:v>
      </x:c>
      <x:c r="AD982" s="12"/>
      <x:c r="AE982" s="12"/>
    </x:row>
    <x:row r="983" ht="15" hidden="0" customHeight="1">
      <x:c r="A983" s="1" t="s">
        <x:v>1606</x:v>
      </x:c>
      <x:c r="B983" s="1" t="s">
        <x:v>1933</x:v>
      </x:c>
      <x:c r="C983" s="1" t="s">
        <x:v>1893</x:v>
      </x:c>
      <x:c r="D983" s="1" t="s">
        <x:v>1911</x:v>
      </x:c>
      <x:c r="E983" s="1" t="n">
        <x:v>1.95</x:v>
      </x:c>
      <x:c r="F983" s="1" t="n">
        <x:v>49.2</x:v>
      </x:c>
      <x:c r="G983" s="1" t="n">
        <x:v>0</x:v>
      </x:c>
      <x:c r="H983" s="1" t="n">
        <x:v>0</x:v>
      </x:c>
      <x:c r="I983" s="1" t="n">
        <x:v>1</x:v>
      </x:c>
      <x:c r="J983" s="1" t="n">
        <x:v>0</x:v>
      </x:c>
      <x:c r="K983" s="1" t="n">
        <x:v>0</x:v>
      </x:c>
      <x:c r="L983" s="1" t="n">
        <x:v>247</x:v>
      </x:c>
      <x:c r="M983" s="1" t="n">
        <x:v>0.3</x:v>
      </x:c>
      <x:c r="N983" s="1" t="n">
        <x:v>0</x:v>
      </x:c>
      <x:c r="O983" s="1" t="n">
        <x:v>0</x:v>
      </x:c>
      <x:c r="P983" s="1" t="n">
        <x:v>0</x:v>
      </x:c>
      <x:c r="Q983" s="1" t="n">
        <x:v>16</x:v>
      </x:c>
      <x:c r="R983" s="1" t="n">
        <x:v>2</x:v>
      </x:c>
      <x:c r="S983" s="1" t="n">
        <x:v>0.81</x:v>
      </x:c>
      <x:c r="T983" s="1" t="n">
        <x:v>3</x:v>
      </x:c>
      <x:c r="U983" s="1" t="s">
        <x:v>1884</x:v>
      </x:c>
      <x:c r="V983" s="15" t="n">
        <x:v>2146.52</x:v>
      </x:c>
      <x:c r="W983" s="1" t="n">
        <x:v>97.9</x:v>
      </x:c>
      <x:c r="X983" s="1" t="n">
        <x:v>0</x:v>
      </x:c>
      <x:c r="Y983" s="1" t="n">
        <x:v>0</x:v>
      </x:c>
      <x:c r="Z983" s="16" t="n">
        <x:f aca="0">MIN(100,ROUND(MIN(1,E983/10)*15+MIN(1,G983/120)*15+MIN(1,H983/3)*12+MIN(1,J983/2)*10+MIN(1,K983/60)*10+MIN(1,O983/2)*10+MIN(1,P983/2)*8+MIN(1,R983/12)*7+MIN(1,S983/4)*5+MIN(1,T983/8)*3+IF(U983="Unsupported",3,IF(U983="Limited Support",1,0))+IF(C983="Critical",2,IF(C983="High",1,0)),0))</x:f>
        <x:v>7</x:v>
      </x:c>
      <x:c r="AA983" s="1" t="str">
        <x:f aca="0">IF(Z983&gt;=70,"Critical",IF(Z983&gt;=50,"High",IF(Z983&gt;=30,"Medium","Routine")))</x:f>
        <x:v>Routine</x:v>
      </x:c>
      <x:c r="AB983" s="1" t="str">
        <x:f aca="0">IF(W983&gt;=85,"Passes score threshold only","Below score threshold")</x:f>
        <x:v>Passes score threshold only</x:v>
      </x:c>
      <x:c r="AC983" s="12" t="n">
        <x:v>1</x:v>
      </x:c>
      <x:c r="AD983" s="12"/>
      <x:c r="AE983" s="12" t="n">
        <x:v>247</x:v>
      </x:c>
    </x:row>
    <x:row r="984" ht="15" hidden="0" customHeight="1">
      <x:c r="A984" s="1" t="s">
        <x:v>4460</x:v>
      </x:c>
      <x:c r="B984" s="1" t="s">
        <x:v>1879</x:v>
      </x:c>
      <x:c r="C984" s="1" t="s">
        <x:v>1872</x:v>
      </x:c>
      <x:c r="D984" s="1" t="s">
        <x:v>1870</x:v>
      </x:c>
      <x:c r="E984" s="1" t="n">
        <x:v>6.5</x:v>
      </x:c>
      <x:c r="F984" s="1" t="n">
        <x:v>50.8</x:v>
      </x:c>
      <x:c r="G984" s="1" t="n">
        <x:v>0</x:v>
      </x:c>
      <x:c r="H984" s="1" t="n">
        <x:v>0</x:v>
      </x:c>
      <x:c r="I984" s="1" t="n">
        <x:v>0</x:v>
      </x:c>
      <x:c r="J984" s="1" t="n">
        <x:v>0</x:v>
      </x:c>
      <x:c r="K984" s="1" t="n">
        <x:v>0</x:v>
      </x:c>
      <x:c r="L984" s="1" t="n">
        <x:v>829</x:v>
      </x:c>
      <x:c r="M984" s="1" t="n">
        <x:v>0</x:v>
      </x:c>
      <x:c r="N984" s="1" t="n">
        <x:v>0</x:v>
      </x:c>
      <x:c r="O984" s="1" t="n">
        <x:v>0</x:v>
      </x:c>
      <x:c r="P984" s="1" t="n">
        <x:v>0</x:v>
      </x:c>
      <x:c r="Q984" s="1" t="n">
        <x:v>25</x:v>
      </x:c>
      <x:c r="R984" s="1" t="n">
        <x:v>0</x:v>
      </x:c>
      <x:c r="S984" s="1" t="n">
        <x:v>1.71</x:v>
      </x:c>
      <x:c r="T984" s="1" t="n">
        <x:v>2</x:v>
      </x:c>
      <x:c r="U984" s="1" t="s">
        <x:v>1884</x:v>
      </x:c>
      <x:c r="V984" s="15" t="n">
        <x:v>1782.5</x:v>
      </x:c>
      <x:c r="W984" s="1" t="n">
        <x:v>93.3</x:v>
      </x:c>
      <x:c r="X984" s="1" t="n">
        <x:v>0</x:v>
      </x:c>
      <x:c r="Y984" s="1" t="n">
        <x:v>0</x:v>
      </x:c>
      <x:c r="Z984" s="16" t="n">
        <x:f aca="0">MIN(100,ROUND(MIN(1,E984/10)*15+MIN(1,G984/120)*15+MIN(1,H984/3)*12+MIN(1,J984/2)*10+MIN(1,K984/60)*10+MIN(1,O984/2)*10+MIN(1,P984/2)*8+MIN(1,R984/12)*7+MIN(1,S984/4)*5+MIN(1,T984/8)*3+IF(U984="Unsupported",3,IF(U984="Limited Support",1,0))+IF(C984="Critical",2,IF(C984="High",1,0)),0))</x:f>
        <x:v>13</x:v>
      </x:c>
      <x:c r="AA984" s="1" t="str">
        <x:f aca="0">IF(Z984&gt;=70,"Critical",IF(Z984&gt;=50,"High",IF(Z984&gt;=30,"Medium","Routine")))</x:f>
        <x:v>Routine</x:v>
      </x:c>
      <x:c r="AB984" s="1" t="str">
        <x:f aca="0">IF(W984&gt;=85,"Passes score threshold only","Below score threshold")</x:f>
        <x:v>Passes score threshold only</x:v>
      </x:c>
      <x:c r="AC984" s="12" t="n">
        <x:v>1</x:v>
      </x:c>
      <x:c r="AD984" s="12"/>
      <x:c r="AE984" s="12" t="n">
        <x:v>829</x:v>
      </x:c>
    </x:row>
    <x:row r="985" ht="15" hidden="0" customHeight="1">
      <x:c r="A985" s="1" t="s">
        <x:v>1607</x:v>
      </x:c>
      <x:c r="B985" s="1" t="s">
        <x:v>1945</x:v>
      </x:c>
      <x:c r="C985" s="1" t="s">
        <x:v>1902</x:v>
      </x:c>
      <x:c r="D985" s="1" t="s">
        <x:v>1891</x:v>
      </x:c>
      <x:c r="E985" s="1" t="n">
        <x:v>3.23</x:v>
      </x:c>
      <x:c r="F985" s="1" t="n">
        <x:v>87.2</x:v>
      </x:c>
      <x:c r="G985" s="1" t="n">
        <x:v>0</x:v>
      </x:c>
      <x:c r="H985" s="1" t="n">
        <x:v>0</x:v>
      </x:c>
      <x:c r="I985" s="1" t="n">
        <x:v>0</x:v>
      </x:c>
      <x:c r="J985" s="1" t="n">
        <x:v>0</x:v>
      </x:c>
      <x:c r="K985" s="1" t="n">
        <x:v>0</x:v>
      </x:c>
      <x:c r="L985" s="1" t="n">
        <x:v>510</x:v>
      </x:c>
      <x:c r="M985" s="1" t="n">
        <x:v>0</x:v>
      </x:c>
      <x:c r="N985" s="1" t="n">
        <x:v>0</x:v>
      </x:c>
      <x:c r="O985" s="1" t="n">
        <x:v>0</x:v>
      </x:c>
      <x:c r="P985" s="1" t="n">
        <x:v>0</x:v>
      </x:c>
      <x:c r="Q985" s="1" t="n">
        <x:v>23</x:v>
      </x:c>
      <x:c r="R985" s="1" t="n">
        <x:v>2</x:v>
      </x:c>
      <x:c r="S985" s="1" t="n">
        <x:v>0.23</x:v>
      </x:c>
      <x:c r="T985" s="1" t="n">
        <x:v>5</x:v>
      </x:c>
      <x:c r="U985" s="1" t="s">
        <x:v>1884</x:v>
      </x:c>
      <x:c r="V985" s="15" t="n">
        <x:v>2410.88</x:v>
      </x:c>
      <x:c r="W985" s="1" t="n">
        <x:v>99.9</x:v>
      </x:c>
      <x:c r="X985" s="1" t="n">
        <x:v>0</x:v>
      </x:c>
      <x:c r="Y985" s="1" t="n">
        <x:v>0</x:v>
      </x:c>
      <x:c r="Z985" s="16" t="n">
        <x:f aca="0">MIN(100,ROUND(MIN(1,E985/10)*15+MIN(1,G985/120)*15+MIN(1,H985/3)*12+MIN(1,J985/2)*10+MIN(1,K985/60)*10+MIN(1,O985/2)*10+MIN(1,P985/2)*8+MIN(1,R985/12)*7+MIN(1,S985/4)*5+MIN(1,T985/8)*3+IF(U985="Unsupported",3,IF(U985="Limited Support",1,0))+IF(C985="Critical",2,IF(C985="High",1,0)),0))</x:f>
        <x:v>10</x:v>
      </x:c>
      <x:c r="AA985" s="1" t="str">
        <x:f aca="0">IF(Z985&gt;=70,"Critical",IF(Z985&gt;=50,"High",IF(Z985&gt;=30,"Medium","Routine")))</x:f>
        <x:v>Routine</x:v>
      </x:c>
      <x:c r="AB985" s="1" t="str">
        <x:f aca="0">IF(W985&gt;=85,"Passes score threshold only","Below score threshold")</x:f>
        <x:v>Passes score threshold only</x:v>
      </x:c>
      <x:c r="AC985" s="12" t="n">
        <x:v>1</x:v>
      </x:c>
      <x:c r="AD985" s="12"/>
      <x:c r="AE985" s="12" t="n">
        <x:v>510</x:v>
      </x:c>
    </x:row>
    <x:row r="986" ht="15" hidden="0" customHeight="1">
      <x:c r="A986" s="1" t="s">
        <x:v>1608</x:v>
      </x:c>
      <x:c r="B986" s="1" t="s">
        <x:v>1927</x:v>
      </x:c>
      <x:c r="C986" s="1" t="s">
        <x:v>1902</x:v>
      </x:c>
      <x:c r="D986" s="1" t="s">
        <x:v>1911</x:v>
      </x:c>
      <x:c r="E986" s="1" t="n">
        <x:v>1.07</x:v>
      </x:c>
      <x:c r="F986" s="1" t="n">
        <x:v>76.8</x:v>
      </x:c>
      <x:c r="G986" s="1" t="n">
        <x:v>0</x:v>
      </x:c>
      <x:c r="H986" s="1" t="n">
        <x:v>0</x:v>
      </x:c>
      <x:c r="I986" s="1" t="n">
        <x:v>0</x:v>
      </x:c>
      <x:c r="J986" s="1" t="n">
        <x:v>0</x:v>
      </x:c>
      <x:c r="K986" s="1" t="n">
        <x:v>0</x:v>
      </x:c>
      <x:c r="L986" s="1" t="n">
        <x:v>999</x:v>
      </x:c>
      <x:c r="M986" s="1" t="n">
        <x:v>0</x:v>
      </x:c>
      <x:c r="N986" s="1" t="n">
        <x:v>0</x:v>
      </x:c>
      <x:c r="O986" s="1" t="n">
        <x:v>0</x:v>
      </x:c>
      <x:c r="P986" s="1" t="n">
        <x:v>0</x:v>
      </x:c>
      <x:c r="Q986" s="1" t="n">
        <x:v>28</x:v>
      </x:c>
      <x:c r="R986" s="1" t="n">
        <x:v>1</x:v>
      </x:c>
      <x:c r="S986" s="1" t="n">
        <x:v>0</x:v>
      </x:c>
      <x:c r="T986" s="1" t="n">
        <x:v>6</x:v>
      </x:c>
      <x:c r="U986" s="1" t="s">
        <x:v>1884</x:v>
      </x:c>
      <x:c r="V986" s="15" t="n">
        <x:v>8881.01</x:v>
      </x:c>
      <x:c r="W986" s="1" t="n">
        <x:v>96.7</x:v>
      </x:c>
      <x:c r="X986" s="1" t="n">
        <x:v>0</x:v>
      </x:c>
      <x:c r="Y986" s="1" t="n">
        <x:v>0</x:v>
      </x:c>
      <x:c r="Z986" s="16" t="n">
        <x:f aca="0">MIN(100,ROUND(MIN(1,E986/10)*15+MIN(1,G986/120)*15+MIN(1,H986/3)*12+MIN(1,J986/2)*10+MIN(1,K986/60)*10+MIN(1,O986/2)*10+MIN(1,P986/2)*8+MIN(1,R986/12)*7+MIN(1,S986/4)*5+MIN(1,T986/8)*3+IF(U986="Unsupported",3,IF(U986="Limited Support",1,0))+IF(C986="Critical",2,IF(C986="High",1,0)),0))</x:f>
        <x:v>6</x:v>
      </x:c>
      <x:c r="AA986" s="1" t="str">
        <x:f aca="0">IF(Z986&gt;=70,"Critical",IF(Z986&gt;=50,"High",IF(Z986&gt;=30,"Medium","Routine")))</x:f>
        <x:v>Routine</x:v>
      </x:c>
      <x:c r="AB986" s="1" t="str">
        <x:f aca="0">IF(W986&gt;=85,"Passes score threshold only","Below score threshold")</x:f>
        <x:v>Passes score threshold only</x:v>
      </x:c>
      <x:c r="AC986" s="12" t="n">
        <x:v>0</x:v>
      </x:c>
      <x:c r="AD986" s="12"/>
      <x:c r="AE986" s="12"/>
    </x:row>
    <x:row r="987" ht="15" hidden="0" customHeight="1">
      <x:c r="A987" s="1" t="s">
        <x:v>4467</x:v>
      </x:c>
      <x:c r="B987" s="1" t="s">
        <x:v>1888</x:v>
      </x:c>
      <x:c r="C987" s="1" t="s">
        <x:v>1893</x:v>
      </x:c>
      <x:c r="D987" s="1" t="s">
        <x:v>1911</x:v>
      </x:c>
      <x:c r="E987" s="1" t="n">
        <x:v>3.1</x:v>
      </x:c>
      <x:c r="F987" s="1" t="n">
        <x:v>74.2</x:v>
      </x:c>
      <x:c r="G987" s="1" t="n">
        <x:v>0</x:v>
      </x:c>
      <x:c r="H987" s="1" t="n">
        <x:v>0</x:v>
      </x:c>
      <x:c r="I987" s="1" t="n">
        <x:v>0</x:v>
      </x:c>
      <x:c r="J987" s="1" t="n">
        <x:v>0</x:v>
      </x:c>
      <x:c r="K987" s="1" t="n">
        <x:v>0</x:v>
      </x:c>
      <x:c r="L987" s="1" t="n">
        <x:v>881</x:v>
      </x:c>
      <x:c r="M987" s="1" t="n">
        <x:v>0</x:v>
      </x:c>
      <x:c r="N987" s="1" t="n">
        <x:v>0</x:v>
      </x:c>
      <x:c r="O987" s="1" t="n">
        <x:v>0</x:v>
      </x:c>
      <x:c r="P987" s="1" t="n">
        <x:v>0</x:v>
      </x:c>
      <x:c r="Q987" s="1" t="n">
        <x:v>27</x:v>
      </x:c>
      <x:c r="R987" s="1" t="n">
        <x:v>2</x:v>
      </x:c>
      <x:c r="S987" s="1" t="n">
        <x:v>0.02</x:v>
      </x:c>
      <x:c r="T987" s="1" t="n">
        <x:v>3</x:v>
      </x:c>
      <x:c r="U987" s="1" t="s">
        <x:v>1884</x:v>
      </x:c>
      <x:c r="V987" s="15" t="n">
        <x:v>4020.22</x:v>
      </x:c>
      <x:c r="W987" s="1" t="n">
        <x:v>99</x:v>
      </x:c>
      <x:c r="X987" s="1" t="n">
        <x:v>0</x:v>
      </x:c>
      <x:c r="Y987" s="1" t="n">
        <x:v>0</x:v>
      </x:c>
      <x:c r="Z987" s="16" t="n">
        <x:f aca="0">MIN(100,ROUND(MIN(1,E987/10)*15+MIN(1,G987/120)*15+MIN(1,H987/3)*12+MIN(1,J987/2)*10+MIN(1,K987/60)*10+MIN(1,O987/2)*10+MIN(1,P987/2)*8+MIN(1,R987/12)*7+MIN(1,S987/4)*5+MIN(1,T987/8)*3+IF(U987="Unsupported",3,IF(U987="Limited Support",1,0))+IF(C987="Critical",2,IF(C987="High",1,0)),0))</x:f>
        <x:v>8</x:v>
      </x:c>
      <x:c r="AA987" s="1" t="str">
        <x:f aca="0">IF(Z987&gt;=70,"Critical",IF(Z987&gt;=50,"High",IF(Z987&gt;=30,"Medium","Routine")))</x:f>
        <x:v>Routine</x:v>
      </x:c>
      <x:c r="AB987" s="1" t="str">
        <x:f aca="0">IF(W987&gt;=85,"Passes score threshold only","Below score threshold")</x:f>
        <x:v>Passes score threshold only</x:v>
      </x:c>
      <x:c r="AC987" s="12" t="n">
        <x:v>1</x:v>
      </x:c>
      <x:c r="AD987" s="12"/>
      <x:c r="AE987" s="12" t="n">
        <x:v>881</x:v>
      </x:c>
    </x:row>
    <x:row r="988" ht="15" hidden="0" customHeight="1">
      <x:c r="A988" s="1" t="s">
        <x:v>1610</x:v>
      </x:c>
      <x:c r="B988" s="1" t="s">
        <x:v>1879</x:v>
      </x:c>
      <x:c r="C988" s="1" t="s">
        <x:v>1872</x:v>
      </x:c>
      <x:c r="D988" s="1" t="s">
        <x:v>1911</x:v>
      </x:c>
      <x:c r="E988" s="1" t="n">
        <x:v>5.69</x:v>
      </x:c>
      <x:c r="F988" s="1" t="n">
        <x:v>58.5</x:v>
      </x:c>
      <x:c r="G988" s="1" t="n">
        <x:v>0</x:v>
      </x:c>
      <x:c r="H988" s="1" t="n">
        <x:v>0</x:v>
      </x:c>
      <x:c r="I988" s="1" t="n">
        <x:v>0</x:v>
      </x:c>
      <x:c r="J988" s="1" t="n">
        <x:v>0</x:v>
      </x:c>
      <x:c r="K988" s="1" t="n">
        <x:v>0</x:v>
      </x:c>
      <x:c r="L988" s="1" t="n">
        <x:v>183</x:v>
      </x:c>
      <x:c r="M988" s="1" t="n">
        <x:v>0</x:v>
      </x:c>
      <x:c r="N988" s="1" t="n">
        <x:v>0</x:v>
      </x:c>
      <x:c r="O988" s="1" t="n">
        <x:v>0</x:v>
      </x:c>
      <x:c r="P988" s="1" t="n">
        <x:v>0</x:v>
      </x:c>
      <x:c r="Q988" s="1" t="n">
        <x:v>19</x:v>
      </x:c>
      <x:c r="R988" s="1" t="n">
        <x:v>1</x:v>
      </x:c>
      <x:c r="S988" s="1" t="n">
        <x:v>1.64</x:v>
      </x:c>
      <x:c r="T988" s="1" t="n">
        <x:v>0</x:v>
      </x:c>
      <x:c r="U988" s="1" t="s">
        <x:v>1884</x:v>
      </x:c>
      <x:c r="V988" s="15" t="n">
        <x:v>1711.26</x:v>
      </x:c>
      <x:c r="W988" s="1" t="n">
        <x:v>99.5</x:v>
      </x:c>
      <x:c r="X988" s="1" t="n">
        <x:v>0</x:v>
      </x:c>
      <x:c r="Y988" s="1" t="n">
        <x:v>0</x:v>
      </x:c>
      <x:c r="Z988" s="16" t="n">
        <x:f aca="0">MIN(100,ROUND(MIN(1,E988/10)*15+MIN(1,G988/120)*15+MIN(1,H988/3)*12+MIN(1,J988/2)*10+MIN(1,K988/60)*10+MIN(1,O988/2)*10+MIN(1,P988/2)*8+MIN(1,R988/12)*7+MIN(1,S988/4)*5+MIN(1,T988/8)*3+IF(U988="Unsupported",3,IF(U988="Limited Support",1,0))+IF(C988="Critical",2,IF(C988="High",1,0)),0))</x:f>
        <x:v>11</x:v>
      </x:c>
      <x:c r="AA988" s="1" t="str">
        <x:f aca="0">IF(Z988&gt;=70,"Critical",IF(Z988&gt;=50,"High",IF(Z988&gt;=30,"Medium","Routine")))</x:f>
        <x:v>Routine</x:v>
      </x:c>
      <x:c r="AB988" s="1" t="str">
        <x:f aca="0">IF(W988&gt;=85,"Passes score threshold only","Below score threshold")</x:f>
        <x:v>Passes score threshold only</x:v>
      </x:c>
      <x:c r="AC988" s="12" t="n">
        <x:v>2</x:v>
      </x:c>
      <x:c r="AD988" s="12" t="n">
        <x:v>183</x:v>
      </x:c>
      <x:c r="AE988" s="12" t="n">
        <x:v>622</x:v>
      </x:c>
    </x:row>
    <x:row r="989" ht="15" hidden="0" customHeight="1">
      <x:c r="A989" s="1" t="s">
        <x:v>4472</x:v>
      </x:c>
      <x:c r="B989" s="1" t="s">
        <x:v>1927</x:v>
      </x:c>
      <x:c r="C989" s="1" t="s">
        <x:v>1902</x:v>
      </x:c>
      <x:c r="D989" s="1" t="s">
        <x:v>1911</x:v>
      </x:c>
      <x:c r="E989" s="1" t="n">
        <x:v>3.88</x:v>
      </x:c>
      <x:c r="F989" s="1" t="n">
        <x:v>81.1</x:v>
      </x:c>
      <x:c r="G989" s="1" t="n">
        <x:v>0</x:v>
      </x:c>
      <x:c r="H989" s="1" t="n">
        <x:v>0</x:v>
      </x:c>
      <x:c r="I989" s="1" t="n">
        <x:v>0</x:v>
      </x:c>
      <x:c r="J989" s="1" t="n">
        <x:v>0</x:v>
      </x:c>
      <x:c r="K989" s="1" t="n">
        <x:v>0</x:v>
      </x:c>
      <x:c r="L989" s="1" t="n">
        <x:v>999</x:v>
      </x:c>
      <x:c r="M989" s="1" t="n">
        <x:v>0</x:v>
      </x:c>
      <x:c r="N989" s="1" t="n">
        <x:v>0</x:v>
      </x:c>
      <x:c r="O989" s="1" t="n">
        <x:v>0</x:v>
      </x:c>
      <x:c r="P989" s="1" t="n">
        <x:v>0</x:v>
      </x:c>
      <x:c r="Q989" s="1" t="n">
        <x:v>20</x:v>
      </x:c>
      <x:c r="R989" s="1" t="n">
        <x:v>2</x:v>
      </x:c>
      <x:c r="S989" s="1" t="n">
        <x:v>0.33</x:v>
      </x:c>
      <x:c r="T989" s="1" t="n">
        <x:v>4</x:v>
      </x:c>
      <x:c r="U989" s="1" t="s">
        <x:v>1884</x:v>
      </x:c>
      <x:c r="V989" s="15" t="n">
        <x:v>8885.62</x:v>
      </x:c>
      <x:c r="W989" s="1" t="n">
        <x:v>94.6</x:v>
      </x:c>
      <x:c r="X989" s="1" t="n">
        <x:v>0</x:v>
      </x:c>
      <x:c r="Y989" s="1" t="n">
        <x:v>0</x:v>
      </x:c>
      <x:c r="Z989" s="16" t="n">
        <x:f aca="0">MIN(100,ROUND(MIN(1,E989/10)*15+MIN(1,G989/120)*15+MIN(1,H989/3)*12+MIN(1,J989/2)*10+MIN(1,K989/60)*10+MIN(1,O989/2)*10+MIN(1,P989/2)*8+MIN(1,R989/12)*7+MIN(1,S989/4)*5+MIN(1,T989/8)*3+IF(U989="Unsupported",3,IF(U989="Limited Support",1,0))+IF(C989="Critical",2,IF(C989="High",1,0)),0))</x:f>
        <x:v>11</x:v>
      </x:c>
      <x:c r="AA989" s="1" t="str">
        <x:f aca="0">IF(Z989&gt;=70,"Critical",IF(Z989&gt;=50,"High",IF(Z989&gt;=30,"Medium","Routine")))</x:f>
        <x:v>Routine</x:v>
      </x:c>
      <x:c r="AB989" s="1" t="str">
        <x:f aca="0">IF(W989&gt;=85,"Passes score threshold only","Below score threshold")</x:f>
        <x:v>Passes score threshold only</x:v>
      </x:c>
      <x:c r="AC989" s="12" t="n">
        <x:v>0</x:v>
      </x:c>
      <x:c r="AD989" s="12"/>
      <x:c r="AE989" s="12"/>
    </x:row>
    <x:row r="990" ht="15" hidden="0" customHeight="1">
      <x:c r="A990" s="1" t="s">
        <x:v>1612</x:v>
      </x:c>
      <x:c r="B990" s="1" t="s">
        <x:v>1945</x:v>
      </x:c>
      <x:c r="C990" s="1" t="s">
        <x:v>1902</x:v>
      </x:c>
      <x:c r="D990" s="1" t="s">
        <x:v>1891</x:v>
      </x:c>
      <x:c r="E990" s="1" t="n">
        <x:v>3.85</x:v>
      </x:c>
      <x:c r="F990" s="1" t="n">
        <x:v>69.6</x:v>
      </x:c>
      <x:c r="G990" s="1" t="n">
        <x:v>0</x:v>
      </x:c>
      <x:c r="H990" s="1" t="n">
        <x:v>0</x:v>
      </x:c>
      <x:c r="I990" s="1" t="n">
        <x:v>0</x:v>
      </x:c>
      <x:c r="J990" s="1" t="n">
        <x:v>0</x:v>
      </x:c>
      <x:c r="K990" s="1" t="n">
        <x:v>0</x:v>
      </x:c>
      <x:c r="L990" s="1" t="n">
        <x:v>999</x:v>
      </x:c>
      <x:c r="M990" s="1" t="n">
        <x:v>0</x:v>
      </x:c>
      <x:c r="N990" s="1" t="n">
        <x:v>0</x:v>
      </x:c>
      <x:c r="O990" s="1" t="n">
        <x:v>0</x:v>
      </x:c>
      <x:c r="P990" s="1" t="n">
        <x:v>0</x:v>
      </x:c>
      <x:c r="Q990" s="1" t="n">
        <x:v>18</x:v>
      </x:c>
      <x:c r="R990" s="1" t="n">
        <x:v>1</x:v>
      </x:c>
      <x:c r="S990" s="1" t="n">
        <x:v>0</x:v>
      </x:c>
      <x:c r="T990" s="1" t="n">
        <x:v>1</x:v>
      </x:c>
      <x:c r="U990" s="1" t="s">
        <x:v>1884</x:v>
      </x:c>
      <x:c r="V990" s="15" t="n">
        <x:v>2350.74</x:v>
      </x:c>
      <x:c r="W990" s="1" t="n">
        <x:v>96</x:v>
      </x:c>
      <x:c r="X990" s="1" t="n">
        <x:v>0</x:v>
      </x:c>
      <x:c r="Y990" s="1" t="n">
        <x:v>0</x:v>
      </x:c>
      <x:c r="Z990" s="16" t="n">
        <x:f aca="0">MIN(100,ROUND(MIN(1,E990/10)*15+MIN(1,G990/120)*15+MIN(1,H990/3)*12+MIN(1,J990/2)*10+MIN(1,K990/60)*10+MIN(1,O990/2)*10+MIN(1,P990/2)*8+MIN(1,R990/12)*7+MIN(1,S990/4)*5+MIN(1,T990/8)*3+IF(U990="Unsupported",3,IF(U990="Limited Support",1,0))+IF(C990="Critical",2,IF(C990="High",1,0)),0))</x:f>
        <x:v>9</x:v>
      </x:c>
      <x:c r="AA990" s="1" t="str">
        <x:f aca="0">IF(Z990&gt;=70,"Critical",IF(Z990&gt;=50,"High",IF(Z990&gt;=30,"Medium","Routine")))</x:f>
        <x:v>Routine</x:v>
      </x:c>
      <x:c r="AB990" s="1" t="str">
        <x:f aca="0">IF(W990&gt;=85,"Passes score threshold only","Below score threshold")</x:f>
        <x:v>Passes score threshold only</x:v>
      </x:c>
      <x:c r="AC990" s="12" t="n">
        <x:v>0</x:v>
      </x:c>
      <x:c r="AD990" s="12"/>
      <x:c r="AE990" s="12"/>
    </x:row>
    <x:row r="991" ht="15" hidden="0" customHeight="1">
      <x:c r="A991" s="1" t="s">
        <x:v>1613</x:v>
      </x:c>
      <x:c r="B991" s="1" t="s">
        <x:v>1927</x:v>
      </x:c>
      <x:c r="C991" s="1" t="s">
        <x:v>1893</x:v>
      </x:c>
      <x:c r="D991" s="1" t="s">
        <x:v>1891</x:v>
      </x:c>
      <x:c r="E991" s="1" t="n">
        <x:v>1.06</x:v>
      </x:c>
      <x:c r="F991" s="1" t="n">
        <x:v>81.4</x:v>
      </x:c>
      <x:c r="G991" s="1" t="n">
        <x:v>0</x:v>
      </x:c>
      <x:c r="H991" s="1" t="n">
        <x:v>0</x:v>
      </x:c>
      <x:c r="I991" s="1" t="n">
        <x:v>0</x:v>
      </x:c>
      <x:c r="J991" s="1" t="n">
        <x:v>0</x:v>
      </x:c>
      <x:c r="K991" s="1" t="n">
        <x:v>0</x:v>
      </x:c>
      <x:c r="L991" s="1" t="n">
        <x:v>999</x:v>
      </x:c>
      <x:c r="M991" s="1" t="n">
        <x:v>0</x:v>
      </x:c>
      <x:c r="N991" s="1" t="n">
        <x:v>0</x:v>
      </x:c>
      <x:c r="O991" s="1" t="n">
        <x:v>0</x:v>
      </x:c>
      <x:c r="P991" s="1" t="n">
        <x:v>0</x:v>
      </x:c>
      <x:c r="Q991" s="1" t="n">
        <x:v>15</x:v>
      </x:c>
      <x:c r="R991" s="1" t="n">
        <x:v>0</x:v>
      </x:c>
      <x:c r="S991" s="1" t="n">
        <x:v>0.04</x:v>
      </x:c>
      <x:c r="T991" s="1" t="n">
        <x:v>3</x:v>
      </x:c>
      <x:c r="U991" s="1" t="s">
        <x:v>1884</x:v>
      </x:c>
      <x:c r="V991" s="15" t="n">
        <x:v>10763.28</x:v>
      </x:c>
      <x:c r="W991" s="1" t="n">
        <x:v>100</x:v>
      </x:c>
      <x:c r="X991" s="1" t="n">
        <x:v>0</x:v>
      </x:c>
      <x:c r="Y991" s="1" t="n">
        <x:v>0</x:v>
      </x:c>
      <x:c r="Z991" s="16" t="n">
        <x:f aca="0">MIN(100,ROUND(MIN(1,E991/10)*15+MIN(1,G991/120)*15+MIN(1,H991/3)*12+MIN(1,J991/2)*10+MIN(1,K991/60)*10+MIN(1,O991/2)*10+MIN(1,P991/2)*8+MIN(1,R991/12)*7+MIN(1,S991/4)*5+MIN(1,T991/8)*3+IF(U991="Unsupported",3,IF(U991="Limited Support",1,0))+IF(C991="Critical",2,IF(C991="High",1,0)),0))</x:f>
        <x:v>4</x:v>
      </x:c>
      <x:c r="AA991" s="1" t="str">
        <x:f aca="0">IF(Z991&gt;=70,"Critical",IF(Z991&gt;=50,"High",IF(Z991&gt;=30,"Medium","Routine")))</x:f>
        <x:v>Routine</x:v>
      </x:c>
      <x:c r="AB991" s="1" t="str">
        <x:f aca="0">IF(W991&gt;=85,"Passes score threshold only","Below score threshold")</x:f>
        <x:v>Passes score threshold only</x:v>
      </x:c>
      <x:c r="AC991" s="12" t="n">
        <x:v>0</x:v>
      </x:c>
      <x:c r="AD991" s="12"/>
      <x:c r="AE991" s="12"/>
    </x:row>
    <x:row r="992" ht="15" hidden="0" customHeight="1">
      <x:c r="A992" s="1" t="s">
        <x:v>1614</x:v>
      </x:c>
      <x:c r="B992" s="1" t="s">
        <x:v>2010</x:v>
      </x:c>
      <x:c r="C992" s="1" t="s">
        <x:v>1872</x:v>
      </x:c>
      <x:c r="D992" s="1" t="s">
        <x:v>1870</x:v>
      </x:c>
      <x:c r="E992" s="1" t="n">
        <x:v>6.27</x:v>
      </x:c>
      <x:c r="F992" s="1" t="n">
        <x:v>72.8</x:v>
      </x:c>
      <x:c r="G992" s="1" t="n">
        <x:v>0</x:v>
      </x:c>
      <x:c r="H992" s="1" t="n">
        <x:v>0</x:v>
      </x:c>
      <x:c r="I992" s="1" t="n">
        <x:v>0</x:v>
      </x:c>
      <x:c r="J992" s="1" t="n">
        <x:v>0</x:v>
      </x:c>
      <x:c r="K992" s="1" t="n">
        <x:v>0</x:v>
      </x:c>
      <x:c r="L992" s="1" t="n">
        <x:v>433</x:v>
      </x:c>
      <x:c r="M992" s="1" t="n">
        <x:v>0</x:v>
      </x:c>
      <x:c r="N992" s="1" t="n">
        <x:v>0</x:v>
      </x:c>
      <x:c r="O992" s="1" t="n">
        <x:v>0</x:v>
      </x:c>
      <x:c r="P992" s="1" t="n">
        <x:v>0</x:v>
      </x:c>
      <x:c r="Q992" s="1" t="n">
        <x:v>17</x:v>
      </x:c>
      <x:c r="R992" s="1" t="n">
        <x:v>5</x:v>
      </x:c>
      <x:c r="S992" s="1" t="n">
        <x:v>0.44</x:v>
      </x:c>
      <x:c r="T992" s="1" t="n">
        <x:v>6</x:v>
      </x:c>
      <x:c r="U992" s="1" t="s">
        <x:v>1884</x:v>
      </x:c>
      <x:c r="V992" s="15" t="n">
        <x:v>2266.21</x:v>
      </x:c>
      <x:c r="W992" s="1" t="n">
        <x:v>98.8</x:v>
      </x:c>
      <x:c r="X992" s="1" t="n">
        <x:v>0</x:v>
      </x:c>
      <x:c r="Y992" s="1" t="n">
        <x:v>0</x:v>
      </x:c>
      <x:c r="Z992" s="16" t="n">
        <x:f aca="0">MIN(100,ROUND(MIN(1,E992/10)*15+MIN(1,G992/120)*15+MIN(1,H992/3)*12+MIN(1,J992/2)*10+MIN(1,K992/60)*10+MIN(1,O992/2)*10+MIN(1,P992/2)*8+MIN(1,R992/12)*7+MIN(1,S992/4)*5+MIN(1,T992/8)*3+IF(U992="Unsupported",3,IF(U992="Limited Support",1,0))+IF(C992="Critical",2,IF(C992="High",1,0)),0))</x:f>
        <x:v>15</x:v>
      </x:c>
      <x:c r="AA992" s="1" t="str">
        <x:f aca="0">IF(Z992&gt;=70,"Critical",IF(Z992&gt;=50,"High",IF(Z992&gt;=30,"Medium","Routine")))</x:f>
        <x:v>Routine</x:v>
      </x:c>
      <x:c r="AB992" s="1" t="str">
        <x:f aca="0">IF(W992&gt;=85,"Passes score threshold only","Below score threshold")</x:f>
        <x:v>Passes score threshold only</x:v>
      </x:c>
      <x:c r="AC992" s="12" t="n">
        <x:v>2</x:v>
      </x:c>
      <x:c r="AD992" s="12" t="n">
        <x:v>433</x:v>
      </x:c>
      <x:c r="AE992" s="12" t="n">
        <x:v>430</x:v>
      </x:c>
    </x:row>
    <x:row r="993" ht="15" hidden="0" customHeight="1">
      <x:c r="A993" s="1" t="s">
        <x:v>1615</x:v>
      </x:c>
      <x:c r="B993" s="1" t="s">
        <x:v>1933</x:v>
      </x:c>
      <x:c r="C993" s="1" t="s">
        <x:v>1893</x:v>
      </x:c>
      <x:c r="D993" s="1" t="s">
        <x:v>1870</x:v>
      </x:c>
      <x:c r="E993" s="1" t="n">
        <x:v>1.94</x:v>
      </x:c>
      <x:c r="F993" s="1" t="n">
        <x:v>44.9</x:v>
      </x:c>
      <x:c r="G993" s="1" t="n">
        <x:v>0</x:v>
      </x:c>
      <x:c r="H993" s="1" t="n">
        <x:v>0</x:v>
      </x:c>
      <x:c r="I993" s="1" t="n">
        <x:v>0</x:v>
      </x:c>
      <x:c r="J993" s="1" t="n">
        <x:v>0</x:v>
      </x:c>
      <x:c r="K993" s="1" t="n">
        <x:v>0</x:v>
      </x:c>
      <x:c r="L993" s="1" t="n">
        <x:v>999</x:v>
      </x:c>
      <x:c r="M993" s="1" t="n">
        <x:v>0</x:v>
      </x:c>
      <x:c r="N993" s="1" t="n">
        <x:v>0</x:v>
      </x:c>
      <x:c r="O993" s="1" t="n">
        <x:v>0</x:v>
      </x:c>
      <x:c r="P993" s="1" t="n">
        <x:v>0</x:v>
      </x:c>
      <x:c r="Q993" s="1" t="n">
        <x:v>13</x:v>
      </x:c>
      <x:c r="R993" s="1" t="n">
        <x:v>0</x:v>
      </x:c>
      <x:c r="S993" s="1" t="n">
        <x:v>0</x:v>
      </x:c>
      <x:c r="T993" s="1" t="n">
        <x:v>1</x:v>
      </x:c>
      <x:c r="U993" s="1" t="s">
        <x:v>1884</x:v>
      </x:c>
      <x:c r="V993" s="15" t="n">
        <x:v>1746.74</x:v>
      </x:c>
      <x:c r="W993" s="1" t="n">
        <x:v>94.3</x:v>
      </x:c>
      <x:c r="X993" s="1" t="n">
        <x:v>0</x:v>
      </x:c>
      <x:c r="Y993" s="1" t="n">
        <x:v>0</x:v>
      </x:c>
      <x:c r="Z993" s="16" t="n">
        <x:f aca="0">MIN(100,ROUND(MIN(1,E993/10)*15+MIN(1,G993/120)*15+MIN(1,H993/3)*12+MIN(1,J993/2)*10+MIN(1,K993/60)*10+MIN(1,O993/2)*10+MIN(1,P993/2)*8+MIN(1,R993/12)*7+MIN(1,S993/4)*5+MIN(1,T993/8)*3+IF(U993="Unsupported",3,IF(U993="Limited Support",1,0))+IF(C993="Critical",2,IF(C993="High",1,0)),0))</x:f>
        <x:v>4</x:v>
      </x:c>
      <x:c r="AA993" s="1" t="str">
        <x:f aca="0">IF(Z993&gt;=70,"Critical",IF(Z993&gt;=50,"High",IF(Z993&gt;=30,"Medium","Routine")))</x:f>
        <x:v>Routine</x:v>
      </x:c>
      <x:c r="AB993" s="1" t="str">
        <x:f aca="0">IF(W993&gt;=85,"Passes score threshold only","Below score threshold")</x:f>
        <x:v>Passes score threshold only</x:v>
      </x:c>
      <x:c r="AC993" s="12" t="n">
        <x:v>0</x:v>
      </x:c>
      <x:c r="AD993" s="12"/>
      <x:c r="AE993" s="12"/>
    </x:row>
    <x:row r="994" ht="15" hidden="0" customHeight="1">
      <x:c r="A994" s="1" t="s">
        <x:v>1616</x:v>
      </x:c>
      <x:c r="B994" s="1" t="s">
        <x:v>1933</x:v>
      </x:c>
      <x:c r="C994" s="1" t="s">
        <x:v>1872</x:v>
      </x:c>
      <x:c r="D994" s="1" t="s">
        <x:v>1891</x:v>
      </x:c>
      <x:c r="E994" s="1" t="n">
        <x:v>13</x:v>
      </x:c>
      <x:c r="F994" s="1" t="n">
        <x:v>46.4</x:v>
      </x:c>
      <x:c r="G994" s="1" t="n">
        <x:v>0</x:v>
      </x:c>
      <x:c r="H994" s="1" t="n">
        <x:v>1</x:v>
      </x:c>
      <x:c r="I994" s="1" t="n">
        <x:v>2</x:v>
      </x:c>
      <x:c r="J994" s="1" t="n">
        <x:v>0</x:v>
      </x:c>
      <x:c r="K994" s="1" t="n">
        <x:v>11.1</x:v>
      </x:c>
      <x:c r="L994" s="1" t="n">
        <x:v>321.5</x:v>
      </x:c>
      <x:c r="M994" s="1" t="n">
        <x:v>2.4</x:v>
      </x:c>
      <x:c r="N994" s="1" t="n">
        <x:v>0</x:v>
      </x:c>
      <x:c r="O994" s="1" t="n">
        <x:v>0</x:v>
      </x:c>
      <x:c r="P994" s="1" t="n">
        <x:v>0</x:v>
      </x:c>
      <x:c r="Q994" s="1" t="n">
        <x:v>28</x:v>
      </x:c>
      <x:c r="R994" s="1" t="n">
        <x:v>6</x:v>
      </x:c>
      <x:c r="S994" s="1" t="n">
        <x:v>2.14</x:v>
      </x:c>
      <x:c r="T994" s="1" t="n">
        <x:v>0</x:v>
      </x:c>
      <x:c r="U994" s="1" t="s">
        <x:v>1884</x:v>
      </x:c>
      <x:c r="V994" s="15" t="n">
        <x:v>2091.91</x:v>
      </x:c>
      <x:c r="W994" s="1" t="n">
        <x:v>97.5</x:v>
      </x:c>
      <x:c r="X994" s="1" t="n">
        <x:v>0</x:v>
      </x:c>
      <x:c r="Y994" s="1" t="n">
        <x:v>0</x:v>
      </x:c>
      <x:c r="Z994" s="16" t="n">
        <x:f aca="0">MIN(100,ROUND(MIN(1,E994/10)*15+MIN(1,G994/120)*15+MIN(1,H994/3)*12+MIN(1,J994/2)*10+MIN(1,K994/60)*10+MIN(1,O994/2)*10+MIN(1,P994/2)*8+MIN(1,R994/12)*7+MIN(1,S994/4)*5+MIN(1,T994/8)*3+IF(U994="Unsupported",3,IF(U994="Limited Support",1,0))+IF(C994="Critical",2,IF(C994="High",1,0)),0))</x:f>
        <x:v>27</x:v>
      </x:c>
      <x:c r="AA994" s="1" t="str">
        <x:f aca="0">IF(Z994&gt;=70,"Critical",IF(Z994&gt;=50,"High",IF(Z994&gt;=30,"Medium","Routine")))</x:f>
        <x:v>Routine</x:v>
      </x:c>
      <x:c r="AB994" s="1" t="str">
        <x:f aca="0">IF(W994&gt;=85,"Passes score threshold only","Below score threshold")</x:f>
        <x:v>Passes score threshold only</x:v>
      </x:c>
      <x:c r="AC994" s="12" t="n">
        <x:v>3</x:v>
      </x:c>
      <x:c r="AD994" s="12" t="n">
        <x:v>321.5</x:v>
      </x:c>
      <x:c r="AE994" s="12" t="n">
        <x:v>59</x:v>
      </x:c>
    </x:row>
    <x:row r="995" ht="15" hidden="0" customHeight="1">
      <x:c r="A995" s="1" t="s">
        <x:v>1617</x:v>
      </x:c>
      <x:c r="B995" s="1" t="s">
        <x:v>1879</x:v>
      </x:c>
      <x:c r="C995" s="1" t="s">
        <x:v>1872</x:v>
      </x:c>
      <x:c r="D995" s="1" t="s">
        <x:v>1870</x:v>
      </x:c>
      <x:c r="E995" s="1" t="n">
        <x:v>2.47</x:v>
      </x:c>
      <x:c r="F995" s="1" t="n">
        <x:v>59.1</x:v>
      </x:c>
      <x:c r="G995" s="1" t="n">
        <x:v>137</x:v>
      </x:c>
      <x:c r="H995" s="1" t="n">
        <x:v>0</x:v>
      </x:c>
      <x:c r="I995" s="1" t="n">
        <x:v>1</x:v>
      </x:c>
      <x:c r="J995" s="1" t="n">
        <x:v>0</x:v>
      </x:c>
      <x:c r="K995" s="1" t="n">
        <x:v>0</x:v>
      </x:c>
      <x:c r="L995" s="1" t="n">
        <x:v>153</x:v>
      </x:c>
      <x:c r="M995" s="1" t="n">
        <x:v>2.7</x:v>
      </x:c>
      <x:c r="N995" s="1" t="n">
        <x:v>0</x:v>
      </x:c>
      <x:c r="O995" s="1" t="n">
        <x:v>0</x:v>
      </x:c>
      <x:c r="P995" s="1" t="n">
        <x:v>0</x:v>
      </x:c>
      <x:c r="Q995" s="1" t="n">
        <x:v>22</x:v>
      </x:c>
      <x:c r="R995" s="1" t="n">
        <x:v>1</x:v>
      </x:c>
      <x:c r="S995" s="1" t="n">
        <x:v>0.15</x:v>
      </x:c>
      <x:c r="T995" s="1" t="n">
        <x:v>4</x:v>
      </x:c>
      <x:c r="U995" s="1" t="s">
        <x:v>1884</x:v>
      </x:c>
      <x:c r="V995" s="15" t="n">
        <x:v>1618.24</x:v>
      </x:c>
      <x:c r="W995" s="1" t="n">
        <x:v>98.9</x:v>
      </x:c>
      <x:c r="X995" s="1" t="n">
        <x:v>0</x:v>
      </x:c>
      <x:c r="Y995" s="1" t="n">
        <x:v>0</x:v>
      </x:c>
      <x:c r="Z995" s="16" t="n">
        <x:f aca="0">MIN(100,ROUND(MIN(1,E995/10)*15+MIN(1,G995/120)*15+MIN(1,H995/3)*12+MIN(1,J995/2)*10+MIN(1,K995/60)*10+MIN(1,O995/2)*10+MIN(1,P995/2)*8+MIN(1,R995/12)*7+MIN(1,S995/4)*5+MIN(1,T995/8)*3+IF(U995="Unsupported",3,IF(U995="Limited Support",1,0))+IF(C995="Critical",2,IF(C995="High",1,0)),0))</x:f>
        <x:v>21</x:v>
      </x:c>
      <x:c r="AA995" s="1" t="str">
        <x:f aca="0">IF(Z995&gt;=70,"Critical",IF(Z995&gt;=50,"High",IF(Z995&gt;=30,"Medium","Routine")))</x:f>
        <x:v>Routine</x:v>
      </x:c>
      <x:c r="AB995" s="1" t="str">
        <x:f aca="0">IF(W995&gt;=85,"Passes score threshold only","Below score threshold")</x:f>
        <x:v>Passes score threshold only</x:v>
      </x:c>
      <x:c r="AC995" s="12" t="n">
        <x:v>1</x:v>
      </x:c>
      <x:c r="AD995" s="12"/>
      <x:c r="AE995" s="12" t="n">
        <x:v>153</x:v>
      </x:c>
    </x:row>
    <x:row r="996" ht="15" hidden="0" customHeight="1">
      <x:c r="A996" s="1" t="s">
        <x:v>4487</x:v>
      </x:c>
      <x:c r="B996" s="1" t="s">
        <x:v>1933</x:v>
      </x:c>
      <x:c r="C996" s="1" t="s">
        <x:v>1893</x:v>
      </x:c>
      <x:c r="D996" s="1" t="s">
        <x:v>1891</x:v>
      </x:c>
      <x:c r="E996" s="1" t="n">
        <x:v>4.65</x:v>
      </x:c>
      <x:c r="F996" s="1" t="n">
        <x:v>46.6</x:v>
      </x:c>
      <x:c r="G996" s="1" t="n">
        <x:v>0</x:v>
      </x:c>
      <x:c r="H996" s="1" t="n">
        <x:v>0</x:v>
      </x:c>
      <x:c r="I996" s="1" t="n">
        <x:v>1</x:v>
      </x:c>
      <x:c r="J996" s="1" t="n">
        <x:v>0</x:v>
      </x:c>
      <x:c r="K996" s="1" t="n">
        <x:v>0</x:v>
      </x:c>
      <x:c r="L996" s="1" t="n">
        <x:v>107</x:v>
      </x:c>
      <x:c r="M996" s="1" t="n">
        <x:v>3.1</x:v>
      </x:c>
      <x:c r="N996" s="1" t="n">
        <x:v>0</x:v>
      </x:c>
      <x:c r="O996" s="1" t="n">
        <x:v>0</x:v>
      </x:c>
      <x:c r="P996" s="1" t="n">
        <x:v>0</x:v>
      </x:c>
      <x:c r="Q996" s="1" t="n">
        <x:v>10</x:v>
      </x:c>
      <x:c r="R996" s="1" t="n">
        <x:v>1</x:v>
      </x:c>
      <x:c r="S996" s="1" t="n">
        <x:v>0.85</x:v>
      </x:c>
      <x:c r="T996" s="1" t="n">
        <x:v>0</x:v>
      </x:c>
      <x:c r="U996" s="1" t="s">
        <x:v>1884</x:v>
      </x:c>
      <x:c r="V996" s="15" t="n">
        <x:v>2043.68</x:v>
      </x:c>
      <x:c r="W996" s="1" t="n">
        <x:v>95</x:v>
      </x:c>
      <x:c r="X996" s="1" t="n">
        <x:v>0</x:v>
      </x:c>
      <x:c r="Y996" s="1" t="n">
        <x:v>0</x:v>
      </x:c>
      <x:c r="Z996" s="16" t="n">
        <x:f aca="0">MIN(100,ROUND(MIN(1,E996/10)*15+MIN(1,G996/120)*15+MIN(1,H996/3)*12+MIN(1,J996/2)*10+MIN(1,K996/60)*10+MIN(1,O996/2)*10+MIN(1,P996/2)*8+MIN(1,R996/12)*7+MIN(1,S996/4)*5+MIN(1,T996/8)*3+IF(U996="Unsupported",3,IF(U996="Limited Support",1,0))+IF(C996="Critical",2,IF(C996="High",1,0)),0))</x:f>
        <x:v>10</x:v>
      </x:c>
      <x:c r="AA996" s="1" t="str">
        <x:f aca="0">IF(Z996&gt;=70,"Critical",IF(Z996&gt;=50,"High",IF(Z996&gt;=30,"Medium","Routine")))</x:f>
        <x:v>Routine</x:v>
      </x:c>
      <x:c r="AB996" s="1" t="str">
        <x:f aca="0">IF(W996&gt;=85,"Passes score threshold only","Below score threshold")</x:f>
        <x:v>Passes score threshold only</x:v>
      </x:c>
      <x:c r="AC996" s="12" t="n">
        <x:v>1</x:v>
      </x:c>
      <x:c r="AD996" s="12"/>
      <x:c r="AE996" s="12" t="n">
        <x:v>107</x:v>
      </x:c>
    </x:row>
    <x:row r="997" ht="15" hidden="0" customHeight="1">
      <x:c r="A997" s="1" t="s">
        <x:v>1619</x:v>
      </x:c>
      <x:c r="B997" s="1" t="s">
        <x:v>2010</x:v>
      </x:c>
      <x:c r="C997" s="1" t="s">
        <x:v>1893</x:v>
      </x:c>
      <x:c r="D997" s="1" t="s">
        <x:v>1870</x:v>
      </x:c>
      <x:c r="E997" s="1" t="n">
        <x:v>9.25</x:v>
      </x:c>
      <x:c r="F997" s="1" t="n">
        <x:v>55.4</x:v>
      </x:c>
      <x:c r="G997" s="1" t="n">
        <x:v>0</x:v>
      </x:c>
      <x:c r="H997" s="1" t="n">
        <x:v>0</x:v>
      </x:c>
      <x:c r="I997" s="1" t="n">
        <x:v>1</x:v>
      </x:c>
      <x:c r="J997" s="1" t="n">
        <x:v>0</x:v>
      </x:c>
      <x:c r="K997" s="1" t="n">
        <x:v>0</x:v>
      </x:c>
      <x:c r="L997" s="1" t="n">
        <x:v>317</x:v>
      </x:c>
      <x:c r="M997" s="1" t="n">
        <x:v>2.5</x:v>
      </x:c>
      <x:c r="N997" s="1" t="n">
        <x:v>0</x:v>
      </x:c>
      <x:c r="O997" s="1" t="n">
        <x:v>0</x:v>
      </x:c>
      <x:c r="P997" s="1" t="n">
        <x:v>0</x:v>
      </x:c>
      <x:c r="Q997" s="1" t="n">
        <x:v>33</x:v>
      </x:c>
      <x:c r="R997" s="1" t="n">
        <x:v>4</x:v>
      </x:c>
      <x:c r="S997" s="1" t="n">
        <x:v>1.54</x:v>
      </x:c>
      <x:c r="T997" s="1" t="n">
        <x:v>4</x:v>
      </x:c>
      <x:c r="U997" s="1" t="s">
        <x:v>1884</x:v>
      </x:c>
      <x:c r="V997" s="15" t="n">
        <x:v>2583.04</x:v>
      </x:c>
      <x:c r="W997" s="1" t="n">
        <x:v>91.2</x:v>
      </x:c>
      <x:c r="X997" s="1" t="n">
        <x:v>0</x:v>
      </x:c>
      <x:c r="Y997" s="1" t="n">
        <x:v>0</x:v>
      </x:c>
      <x:c r="Z997" s="16" t="n">
        <x:f aca="0">MIN(100,ROUND(MIN(1,E997/10)*15+MIN(1,G997/120)*15+MIN(1,H997/3)*12+MIN(1,J997/2)*10+MIN(1,K997/60)*10+MIN(1,O997/2)*10+MIN(1,P997/2)*8+MIN(1,R997/12)*7+MIN(1,S997/4)*5+MIN(1,T997/8)*3+IF(U997="Unsupported",3,IF(U997="Limited Support",1,0))+IF(C997="Critical",2,IF(C997="High",1,0)),0))</x:f>
        <x:v>21</x:v>
      </x:c>
      <x:c r="AA997" s="1" t="str">
        <x:f aca="0">IF(Z997&gt;=70,"Critical",IF(Z997&gt;=50,"High",IF(Z997&gt;=30,"Medium","Routine")))</x:f>
        <x:v>Routine</x:v>
      </x:c>
      <x:c r="AB997" s="1" t="str">
        <x:f aca="0">IF(W997&gt;=85,"Passes score threshold only","Below score threshold")</x:f>
        <x:v>Passes score threshold only</x:v>
      </x:c>
      <x:c r="AC997" s="12" t="n">
        <x:v>1</x:v>
      </x:c>
      <x:c r="AD997" s="12"/>
      <x:c r="AE997" s="12" t="n">
        <x:v>317</x:v>
      </x:c>
    </x:row>
    <x:row r="998" ht="15" hidden="0" customHeight="1">
      <x:c r="A998" s="1" t="s">
        <x:v>4492</x:v>
      </x:c>
      <x:c r="B998" s="1" t="s">
        <x:v>1866</x:v>
      </x:c>
      <x:c r="C998" s="1" t="s">
        <x:v>1872</x:v>
      </x:c>
      <x:c r="D998" s="1" t="s">
        <x:v>1870</x:v>
      </x:c>
      <x:c r="E998" s="1" t="n">
        <x:v>4.02</x:v>
      </x:c>
      <x:c r="F998" s="1" t="n">
        <x:v>52.9</x:v>
      </x:c>
      <x:c r="G998" s="1" t="n">
        <x:v>0</x:v>
      </x:c>
      <x:c r="H998" s="1" t="n">
        <x:v>0</x:v>
      </x:c>
      <x:c r="I998" s="1" t="n">
        <x:v>0</x:v>
      </x:c>
      <x:c r="J998" s="1" t="n">
        <x:v>0</x:v>
      </x:c>
      <x:c r="K998" s="1" t="n">
        <x:v>0</x:v>
      </x:c>
      <x:c r="L998" s="1" t="n">
        <x:v>999</x:v>
      </x:c>
      <x:c r="M998" s="1" t="n">
        <x:v>0</x:v>
      </x:c>
      <x:c r="N998" s="1" t="n">
        <x:v>0</x:v>
      </x:c>
      <x:c r="O998" s="1" t="n">
        <x:v>0</x:v>
      </x:c>
      <x:c r="P998" s="1" t="n">
        <x:v>0</x:v>
      </x:c>
      <x:c r="Q998" s="1" t="n">
        <x:v>18</x:v>
      </x:c>
      <x:c r="R998" s="1" t="n">
        <x:v>0</x:v>
      </x:c>
      <x:c r="S998" s="1" t="n">
        <x:v>0.49</x:v>
      </x:c>
      <x:c r="T998" s="1" t="n">
        <x:v>2</x:v>
      </x:c>
      <x:c r="U998" s="1" t="s">
        <x:v>1884</x:v>
      </x:c>
      <x:c r="V998" s="15" t="n">
        <x:v>58986.71</x:v>
      </x:c>
      <x:c r="W998" s="1" t="n">
        <x:v>93.8</x:v>
      </x:c>
      <x:c r="X998" s="1" t="n">
        <x:v>0</x:v>
      </x:c>
      <x:c r="Y998" s="1" t="n">
        <x:v>0</x:v>
      </x:c>
      <x:c r="Z998" s="16" t="n">
        <x:f aca="0">MIN(100,ROUND(MIN(1,E998/10)*15+MIN(1,G998/120)*15+MIN(1,H998/3)*12+MIN(1,J998/2)*10+MIN(1,K998/60)*10+MIN(1,O998/2)*10+MIN(1,P998/2)*8+MIN(1,R998/12)*7+MIN(1,S998/4)*5+MIN(1,T998/8)*3+IF(U998="Unsupported",3,IF(U998="Limited Support",1,0))+IF(C998="Critical",2,IF(C998="High",1,0)),0))</x:f>
        <x:v>7</x:v>
      </x:c>
      <x:c r="AA998" s="1" t="str">
        <x:f aca="0">IF(Z998&gt;=70,"Critical",IF(Z998&gt;=50,"High",IF(Z998&gt;=30,"Medium","Routine")))</x:f>
        <x:v>Routine</x:v>
      </x:c>
      <x:c r="AB998" s="1" t="str">
        <x:f aca="0">IF(W998&gt;=85,"Passes score threshold only","Below score threshold")</x:f>
        <x:v>Passes score threshold only</x:v>
      </x:c>
      <x:c r="AC998" s="12" t="n">
        <x:v>0</x:v>
      </x:c>
      <x:c r="AD998" s="12"/>
      <x:c r="AE998" s="12"/>
    </x:row>
    <x:row r="999" ht="15" hidden="0" customHeight="1">
      <x:c r="A999" s="1" t="s">
        <x:v>4495</x:v>
      </x:c>
      <x:c r="B999" s="1" t="s">
        <x:v>1949</x:v>
      </x:c>
      <x:c r="C999" s="1" t="s">
        <x:v>1893</x:v>
      </x:c>
      <x:c r="D999" s="1" t="s">
        <x:v>1891</x:v>
      </x:c>
      <x:c r="E999" s="1" t="n">
        <x:v>9.92</x:v>
      </x:c>
      <x:c r="F999" s="1" t="n">
        <x:v>50.8</x:v>
      </x:c>
      <x:c r="G999" s="1" t="n">
        <x:v>0</x:v>
      </x:c>
      <x:c r="H999" s="1" t="n">
        <x:v>0</x:v>
      </x:c>
      <x:c r="I999" s="1" t="n">
        <x:v>0</x:v>
      </x:c>
      <x:c r="J999" s="1" t="n">
        <x:v>0</x:v>
      </x:c>
      <x:c r="K999" s="1" t="n">
        <x:v>0</x:v>
      </x:c>
      <x:c r="L999" s="1" t="n">
        <x:v>999</x:v>
      </x:c>
      <x:c r="M999" s="1" t="n">
        <x:v>0</x:v>
      </x:c>
      <x:c r="N999" s="1" t="n">
        <x:v>0</x:v>
      </x:c>
      <x:c r="O999" s="1" t="n">
        <x:v>0</x:v>
      </x:c>
      <x:c r="P999" s="1" t="n">
        <x:v>0</x:v>
      </x:c>
      <x:c r="Q999" s="1" t="n">
        <x:v>26</x:v>
      </x:c>
      <x:c r="R999" s="1" t="n">
        <x:v>3</x:v>
      </x:c>
      <x:c r="S999" s="1" t="n">
        <x:v>1.4</x:v>
      </x:c>
      <x:c r="T999" s="1" t="n">
        <x:v>1</x:v>
      </x:c>
      <x:c r="U999" s="1" t="s">
        <x:v>1884</x:v>
      </x:c>
      <x:c r="V999" s="15" t="n">
        <x:v>20949.56</x:v>
      </x:c>
      <x:c r="W999" s="1" t="n">
        <x:v>100</x:v>
      </x:c>
      <x:c r="X999" s="1" t="n">
        <x:v>0</x:v>
      </x:c>
      <x:c r="Y999" s="1" t="n">
        <x:v>0</x:v>
      </x:c>
      <x:c r="Z999" s="16" t="n">
        <x:f aca="0">MIN(100,ROUND(MIN(1,E999/10)*15+MIN(1,G999/120)*15+MIN(1,H999/3)*12+MIN(1,J999/2)*10+MIN(1,K999/60)*10+MIN(1,O999/2)*10+MIN(1,P999/2)*8+MIN(1,R999/12)*7+MIN(1,S999/4)*5+MIN(1,T999/8)*3+IF(U999="Unsupported",3,IF(U999="Limited Support",1,0))+IF(C999="Critical",2,IF(C999="High",1,0)),0))</x:f>
        <x:v>20</x:v>
      </x:c>
      <x:c r="AA999" s="1" t="str">
        <x:f aca="0">IF(Z999&gt;=70,"Critical",IF(Z999&gt;=50,"High",IF(Z999&gt;=30,"Medium","Routine")))</x:f>
        <x:v>Routine</x:v>
      </x:c>
      <x:c r="AB999" s="1" t="str">
        <x:f aca="0">IF(W999&gt;=85,"Passes score threshold only","Below score threshold")</x:f>
        <x:v>Passes score threshold only</x:v>
      </x:c>
      <x:c r="AC999" s="12" t="n">
        <x:v>0</x:v>
      </x:c>
      <x:c r="AD999" s="12"/>
      <x:c r="AE999" s="12"/>
    </x:row>
    <x:row r="1000" ht="15" hidden="0" customHeight="1">
      <x:c r="A1000" s="1" t="s">
        <x:v>1621</x:v>
      </x:c>
      <x:c r="B1000" s="1" t="s">
        <x:v>1945</x:v>
      </x:c>
      <x:c r="C1000" s="1" t="s">
        <x:v>1902</x:v>
      </x:c>
      <x:c r="D1000" s="1" t="s">
        <x:v>1870</x:v>
      </x:c>
      <x:c r="E1000" s="1" t="n">
        <x:v>7.8</x:v>
      </x:c>
      <x:c r="F1000" s="1" t="n">
        <x:v>69.1</x:v>
      </x:c>
      <x:c r="G1000" s="1" t="n">
        <x:v>0</x:v>
      </x:c>
      <x:c r="H1000" s="1" t="n">
        <x:v>1</x:v>
      </x:c>
      <x:c r="I1000" s="1" t="n">
        <x:v>1</x:v>
      </x:c>
      <x:c r="J1000" s="1" t="n">
        <x:v>0</x:v>
      </x:c>
      <x:c r="K1000" s="1" t="n">
        <x:v>5.9</x:v>
      </x:c>
      <x:c r="L1000" s="1" t="n">
        <x:v>44</x:v>
      </x:c>
      <x:c r="M1000" s="1" t="n">
        <x:v>1.1</x:v>
      </x:c>
      <x:c r="N1000" s="1" t="n">
        <x:v>0</x:v>
      </x:c>
      <x:c r="O1000" s="1" t="n">
        <x:v>0</x:v>
      </x:c>
      <x:c r="P1000" s="1" t="n">
        <x:v>0</x:v>
      </x:c>
      <x:c r="Q1000" s="1" t="n">
        <x:v>24</x:v>
      </x:c>
      <x:c r="R1000" s="1" t="n">
        <x:v>2</x:v>
      </x:c>
      <x:c r="S1000" s="1" t="n">
        <x:v>0.43</x:v>
      </x:c>
      <x:c r="T1000" s="1" t="n">
        <x:v>0</x:v>
      </x:c>
      <x:c r="U1000" s="1" t="s">
        <x:v>1884</x:v>
      </x:c>
      <x:c r="V1000" s="15" t="n">
        <x:v>3218.49</x:v>
      </x:c>
      <x:c r="W1000" s="1" t="n">
        <x:v>99.1</x:v>
      </x:c>
      <x:c r="X1000" s="1" t="n">
        <x:v>0</x:v>
      </x:c>
      <x:c r="Y1000" s="1" t="n">
        <x:v>0</x:v>
      </x:c>
      <x:c r="Z1000" s="16" t="n">
        <x:f aca="0">MIN(100,ROUND(MIN(1,E1000/10)*15+MIN(1,G1000/120)*15+MIN(1,H1000/3)*12+MIN(1,J1000/2)*10+MIN(1,K1000/60)*10+MIN(1,O1000/2)*10+MIN(1,P1000/2)*8+MIN(1,R1000/12)*7+MIN(1,S1000/4)*5+MIN(1,T1000/8)*3+IF(U1000="Unsupported",3,IF(U1000="Limited Support",1,0))+IF(C1000="Critical",2,IF(C1000="High",1,0)),0))</x:f>
        <x:v>20</x:v>
      </x:c>
      <x:c r="AA1000" s="1" t="str">
        <x:f aca="0">IF(Z1000&gt;=70,"Critical",IF(Z1000&gt;=50,"High",IF(Z1000&gt;=30,"Medium","Routine")))</x:f>
        <x:v>Routine</x:v>
      </x:c>
      <x:c r="AB1000" s="1" t="str">
        <x:f aca="0">IF(W1000&gt;=85,"Passes score threshold only","Below score threshold")</x:f>
        <x:v>Passes score threshold only</x:v>
      </x:c>
      <x:c r="AC1000" s="12" t="n">
        <x:v>1</x:v>
      </x:c>
      <x:c r="AD1000" s="12"/>
      <x:c r="AE1000" s="12" t="n">
        <x:v>44</x:v>
      </x:c>
    </x:row>
    <x:row r="1001" ht="15" hidden="0" customHeight="1">
      <x:c r="A1001" s="1" t="s">
        <x:v>1622</x:v>
      </x:c>
      <x:c r="B1001" s="1" t="s">
        <x:v>1897</x:v>
      </x:c>
      <x:c r="C1001" s="1" t="s">
        <x:v>1902</x:v>
      </x:c>
      <x:c r="D1001" s="1" t="s">
        <x:v>1891</x:v>
      </x:c>
      <x:c r="E1001" s="1" t="n">
        <x:v>0.71</x:v>
      </x:c>
      <x:c r="F1001" s="1" t="n">
        <x:v>21.5</x:v>
      </x:c>
      <x:c r="G1001" s="1" t="n">
        <x:v>0</x:v>
      </x:c>
      <x:c r="H1001" s="1" t="n">
        <x:v>0</x:v>
      </x:c>
      <x:c r="I1001" s="1" t="n">
        <x:v>0</x:v>
      </x:c>
      <x:c r="J1001" s="1" t="n">
        <x:v>0</x:v>
      </x:c>
      <x:c r="K1001" s="1" t="n">
        <x:v>0</x:v>
      </x:c>
      <x:c r="L1001" s="1" t="n">
        <x:v>999</x:v>
      </x:c>
      <x:c r="M1001" s="1" t="n">
        <x:v>0</x:v>
      </x:c>
      <x:c r="N1001" s="1" t="n">
        <x:v>0</x:v>
      </x:c>
      <x:c r="O1001" s="1" t="n">
        <x:v>0</x:v>
      </x:c>
      <x:c r="P1001" s="1" t="n">
        <x:v>0</x:v>
      </x:c>
      <x:c r="Q1001" s="1" t="n">
        <x:v>8</x:v>
      </x:c>
      <x:c r="R1001" s="1" t="n">
        <x:v>4</x:v>
      </x:c>
      <x:c r="S1001" s="1" t="n">
        <x:v>0.01</x:v>
      </x:c>
      <x:c r="T1001" s="1" t="n">
        <x:v>1</x:v>
      </x:c>
      <x:c r="U1001" s="1" t="s">
        <x:v>1884</x:v>
      </x:c>
      <x:c r="V1001" s="15" t="n">
        <x:v>16685.63</x:v>
      </x:c>
      <x:c r="W1001" s="1" t="n">
        <x:v>99.8</x:v>
      </x:c>
      <x:c r="X1001" s="1" t="n">
        <x:v>0</x:v>
      </x:c>
      <x:c r="Y1001" s="1" t="n">
        <x:v>0</x:v>
      </x:c>
      <x:c r="Z1001" s="16" t="n">
        <x:f aca="0">MIN(100,ROUND(MIN(1,E1001/10)*15+MIN(1,G1001/120)*15+MIN(1,H1001/3)*12+MIN(1,J1001/2)*10+MIN(1,K1001/60)*10+MIN(1,O1001/2)*10+MIN(1,P1001/2)*8+MIN(1,R1001/12)*7+MIN(1,S1001/4)*5+MIN(1,T1001/8)*3+IF(U1001="Unsupported",3,IF(U1001="Limited Support",1,0))+IF(C1001="Critical",2,IF(C1001="High",1,0)),0))</x:f>
        <x:v>6</x:v>
      </x:c>
      <x:c r="AA1001" s="1" t="str">
        <x:f aca="0">IF(Z1001&gt;=70,"Critical",IF(Z1001&gt;=50,"High",IF(Z1001&gt;=30,"Medium","Routine")))</x:f>
        <x:v>Routine</x:v>
      </x:c>
      <x:c r="AB1001" s="1" t="str">
        <x:f aca="0">IF(W1001&gt;=85,"Passes score threshold only","Below score threshold")</x:f>
        <x:v>Passes score threshold only</x:v>
      </x:c>
      <x:c r="AC1001" s="12" t="n">
        <x:v>0</x:v>
      </x:c>
      <x:c r="AD1001" s="12"/>
      <x:c r="AE1001" s="12"/>
    </x:row>
    <x:row r="1002" ht="15" hidden="0" customHeight="1">
      <x:c r="A1002" s="1" t="s">
        <x:v>1623</x:v>
      </x:c>
      <x:c r="B1002" s="1" t="s">
        <x:v>1949</x:v>
      </x:c>
      <x:c r="C1002" s="1" t="s">
        <x:v>1893</x:v>
      </x:c>
      <x:c r="D1002" s="1" t="s">
        <x:v>1891</x:v>
      </x:c>
      <x:c r="E1002" s="1" t="n">
        <x:v>10.11</x:v>
      </x:c>
      <x:c r="F1002" s="1" t="n">
        <x:v>61.5</x:v>
      </x:c>
      <x:c r="G1002" s="1" t="n">
        <x:v>0</x:v>
      </x:c>
      <x:c r="H1002" s="1" t="n">
        <x:v>0</x:v>
      </x:c>
      <x:c r="I1002" s="1" t="n">
        <x:v>0</x:v>
      </x:c>
      <x:c r="J1002" s="1" t="n">
        <x:v>0</x:v>
      </x:c>
      <x:c r="K1002" s="1" t="n">
        <x:v>0</x:v>
      </x:c>
      <x:c r="L1002" s="1" t="n">
        <x:v>886</x:v>
      </x:c>
      <x:c r="M1002" s="1" t="n">
        <x:v>0</x:v>
      </x:c>
      <x:c r="N1002" s="1" t="n">
        <x:v>0</x:v>
      </x:c>
      <x:c r="O1002" s="1" t="n">
        <x:v>0</x:v>
      </x:c>
      <x:c r="P1002" s="1" t="n">
        <x:v>0</x:v>
      </x:c>
      <x:c r="Q1002" s="1" t="n">
        <x:v>21</x:v>
      </x:c>
      <x:c r="R1002" s="1" t="n">
        <x:v>3</x:v>
      </x:c>
      <x:c r="S1002" s="1" t="n">
        <x:v>1.88</x:v>
      </x:c>
      <x:c r="T1002" s="1" t="n">
        <x:v>1</x:v>
      </x:c>
      <x:c r="U1002" s="1" t="s">
        <x:v>1907</x:v>
      </x:c>
      <x:c r="V1002" s="15" t="n">
        <x:v>21057.96</x:v>
      </x:c>
      <x:c r="W1002" s="1" t="n">
        <x:v>100</x:v>
      </x:c>
      <x:c r="X1002" s="1" t="n">
        <x:v>0</x:v>
      </x:c>
      <x:c r="Y1002" s="1" t="n">
        <x:v>0</x:v>
      </x:c>
      <x:c r="Z1002" s="16" t="n">
        <x:f aca="0">MIN(100,ROUND(MIN(1,E1002/10)*15+MIN(1,G1002/120)*15+MIN(1,H1002/3)*12+MIN(1,J1002/2)*10+MIN(1,K1002/60)*10+MIN(1,O1002/2)*10+MIN(1,P1002/2)*8+MIN(1,R1002/12)*7+MIN(1,S1002/4)*5+MIN(1,T1002/8)*3+IF(U1002="Unsupported",3,IF(U1002="Limited Support",1,0))+IF(C1002="Critical",2,IF(C1002="High",1,0)),0))</x:f>
        <x:v>21</x:v>
      </x:c>
      <x:c r="AA1002" s="1" t="str">
        <x:f aca="0">IF(Z1002&gt;=70,"Critical",IF(Z1002&gt;=50,"High",IF(Z1002&gt;=30,"Medium","Routine")))</x:f>
        <x:v>Routine</x:v>
      </x:c>
      <x:c r="AB1002" s="1" t="str">
        <x:f aca="0">IF(W1002&gt;=85,"Passes score threshold only","Below score threshold")</x:f>
        <x:v>Passes score threshold only</x:v>
      </x:c>
      <x:c r="AC1002" s="12" t="n">
        <x:v>1</x:v>
      </x:c>
      <x:c r="AD1002" s="12"/>
      <x:c r="AE1002" s="12" t="n">
        <x:v>886</x:v>
      </x:c>
    </x:row>
    <x:row r="1003" ht="15" hidden="0" customHeight="1">
      <x:c r="A1003" s="1" t="s">
        <x:v>1625</x:v>
      </x:c>
      <x:c r="B1003" s="1" t="s">
        <x:v>1879</x:v>
      </x:c>
      <x:c r="C1003" s="1" t="s">
        <x:v>1872</x:v>
      </x:c>
      <x:c r="D1003" s="1" t="s">
        <x:v>1911</x:v>
      </x:c>
      <x:c r="E1003" s="1" t="n">
        <x:v>3.92</x:v>
      </x:c>
      <x:c r="F1003" s="1" t="n">
        <x:v>59.3</x:v>
      </x:c>
      <x:c r="G1003" s="1" t="n">
        <x:v>0</x:v>
      </x:c>
      <x:c r="H1003" s="1" t="n">
        <x:v>0</x:v>
      </x:c>
      <x:c r="I1003" s="1" t="n">
        <x:v>0</x:v>
      </x:c>
      <x:c r="J1003" s="1" t="n">
        <x:v>0</x:v>
      </x:c>
      <x:c r="K1003" s="1" t="n">
        <x:v>0</x:v>
      </x:c>
      <x:c r="L1003" s="1" t="n">
        <x:v>999</x:v>
      </x:c>
      <x:c r="M1003" s="1" t="n">
        <x:v>0</x:v>
      </x:c>
      <x:c r="N1003" s="1" t="n">
        <x:v>0</x:v>
      </x:c>
      <x:c r="O1003" s="1" t="n">
        <x:v>0</x:v>
      </x:c>
      <x:c r="P1003" s="1" t="n">
        <x:v>0</x:v>
      </x:c>
      <x:c r="Q1003" s="1" t="n">
        <x:v>23</x:v>
      </x:c>
      <x:c r="R1003" s="1" t="n">
        <x:v>0</x:v>
      </x:c>
      <x:c r="S1003" s="1" t="n">
        <x:v>0.01</x:v>
      </x:c>
      <x:c r="T1003" s="1" t="n">
        <x:v>1</x:v>
      </x:c>
      <x:c r="U1003" s="1" t="s">
        <x:v>1884</x:v>
      </x:c>
      <x:c r="V1003" s="15" t="n">
        <x:v>1562.02</x:v>
      </x:c>
      <x:c r="W1003" s="1" t="n">
        <x:v>100</x:v>
      </x:c>
      <x:c r="X1003" s="1" t="n">
        <x:v>0</x:v>
      </x:c>
      <x:c r="Y1003" s="1" t="n">
        <x:v>0</x:v>
      </x:c>
      <x:c r="Z1003" s="16" t="n">
        <x:f aca="0">MIN(100,ROUND(MIN(1,E1003/10)*15+MIN(1,G1003/120)*15+MIN(1,H1003/3)*12+MIN(1,J1003/2)*10+MIN(1,K1003/60)*10+MIN(1,O1003/2)*10+MIN(1,P1003/2)*8+MIN(1,R1003/12)*7+MIN(1,S1003/4)*5+MIN(1,T1003/8)*3+IF(U1003="Unsupported",3,IF(U1003="Limited Support",1,0))+IF(C1003="Critical",2,IF(C1003="High",1,0)),0))</x:f>
        <x:v>6</x:v>
      </x:c>
      <x:c r="AA1003" s="1" t="str">
        <x:f aca="0">IF(Z1003&gt;=70,"Critical",IF(Z1003&gt;=50,"High",IF(Z1003&gt;=30,"Medium","Routine")))</x:f>
        <x:v>Routine</x:v>
      </x:c>
      <x:c r="AB1003" s="1" t="str">
        <x:f aca="0">IF(W1003&gt;=85,"Passes score threshold only","Below score threshold")</x:f>
        <x:v>Passes score threshold only</x:v>
      </x:c>
      <x:c r="AC1003" s="12" t="n">
        <x:v>0</x:v>
      </x:c>
      <x:c r="AD1003" s="12"/>
      <x:c r="AE1003" s="12"/>
    </x:row>
    <x:row r="1004" ht="15" hidden="0" customHeight="1">
      <x:c r="A1004" s="1" t="s">
        <x:v>1628</x:v>
      </x:c>
      <x:c r="B1004" s="1" t="s">
        <x:v>2010</x:v>
      </x:c>
      <x:c r="C1004" s="1" t="s">
        <x:v>1893</x:v>
      </x:c>
      <x:c r="D1004" s="1" t="s">
        <x:v>1891</x:v>
      </x:c>
      <x:c r="E1004" s="1" t="n">
        <x:v>4.61</x:v>
      </x:c>
      <x:c r="F1004" s="1" t="n">
        <x:v>68.9</x:v>
      </x:c>
      <x:c r="G1004" s="1" t="n">
        <x:v>0</x:v>
      </x:c>
      <x:c r="H1004" s="1" t="n">
        <x:v>0</x:v>
      </x:c>
      <x:c r="I1004" s="1" t="n">
        <x:v>0</x:v>
      </x:c>
      <x:c r="J1004" s="1" t="n">
        <x:v>0</x:v>
      </x:c>
      <x:c r="K1004" s="1" t="n">
        <x:v>0</x:v>
      </x:c>
      <x:c r="L1004" s="1" t="n">
        <x:v>637</x:v>
      </x:c>
      <x:c r="M1004" s="1" t="n">
        <x:v>0</x:v>
      </x:c>
      <x:c r="N1004" s="1" t="n">
        <x:v>0</x:v>
      </x:c>
      <x:c r="O1004" s="1" t="n">
        <x:v>0</x:v>
      </x:c>
      <x:c r="P1004" s="1" t="n">
        <x:v>0</x:v>
      </x:c>
      <x:c r="Q1004" s="1" t="n">
        <x:v>25</x:v>
      </x:c>
      <x:c r="R1004" s="1" t="n">
        <x:v>1</x:v>
      </x:c>
      <x:c r="S1004" s="1" t="n">
        <x:v>0.27</x:v>
      </x:c>
      <x:c r="T1004" s="1" t="n">
        <x:v>3</x:v>
      </x:c>
      <x:c r="U1004" s="1" t="s">
        <x:v>1884</x:v>
      </x:c>
      <x:c r="V1004" s="15" t="n">
        <x:v>2878.61</x:v>
      </x:c>
      <x:c r="W1004" s="1" t="n">
        <x:v>93.8</x:v>
      </x:c>
      <x:c r="X1004" s="1" t="n">
        <x:v>0</x:v>
      </x:c>
      <x:c r="Y1004" s="1" t="n">
        <x:v>0</x:v>
      </x:c>
      <x:c r="Z1004" s="16" t="n">
        <x:f aca="0">MIN(100,ROUND(MIN(1,E1004/10)*15+MIN(1,G1004/120)*15+MIN(1,H1004/3)*12+MIN(1,J1004/2)*10+MIN(1,K1004/60)*10+MIN(1,O1004/2)*10+MIN(1,P1004/2)*8+MIN(1,R1004/12)*7+MIN(1,S1004/4)*5+MIN(1,T1004/8)*3+IF(U1004="Unsupported",3,IF(U1004="Limited Support",1,0))+IF(C1004="Critical",2,IF(C1004="High",1,0)),0))</x:f>
        <x:v>10</x:v>
      </x:c>
      <x:c r="AA1004" s="1" t="str">
        <x:f aca="0">IF(Z1004&gt;=70,"Critical",IF(Z1004&gt;=50,"High",IF(Z1004&gt;=30,"Medium","Routine")))</x:f>
        <x:v>Routine</x:v>
      </x:c>
      <x:c r="AB1004" s="1" t="str">
        <x:f aca="0">IF(W1004&gt;=85,"Passes score threshold only","Below score threshold")</x:f>
        <x:v>Passes score threshold only</x:v>
      </x:c>
      <x:c r="AC1004" s="12" t="n">
        <x:v>1</x:v>
      </x:c>
      <x:c r="AD1004" s="12"/>
      <x:c r="AE1004" s="12" t="n">
        <x:v>637</x:v>
      </x:c>
    </x:row>
    <x:row r="1005" ht="15" hidden="0" customHeight="1">
      <x:c r="A1005" s="1" t="s">
        <x:v>1629</x:v>
      </x:c>
      <x:c r="B1005" s="1" t="s">
        <x:v>1915</x:v>
      </x:c>
      <x:c r="C1005" s="1" t="s">
        <x:v>1902</x:v>
      </x:c>
      <x:c r="D1005" s="1" t="s">
        <x:v>1891</x:v>
      </x:c>
      <x:c r="E1005" s="1" t="n">
        <x:v>5.27</x:v>
      </x:c>
      <x:c r="F1005" s="1" t="n">
        <x:v>61.5</x:v>
      </x:c>
      <x:c r="G1005" s="1" t="n">
        <x:v>0</x:v>
      </x:c>
      <x:c r="H1005" s="1" t="n">
        <x:v>0</x:v>
      </x:c>
      <x:c r="I1005" s="1" t="n">
        <x:v>0</x:v>
      </x:c>
      <x:c r="J1005" s="1" t="n">
        <x:v>0</x:v>
      </x:c>
      <x:c r="K1005" s="1" t="n">
        <x:v>0</x:v>
      </x:c>
      <x:c r="L1005" s="1" t="n">
        <x:v>999</x:v>
      </x:c>
      <x:c r="M1005" s="1" t="n">
        <x:v>0</x:v>
      </x:c>
      <x:c r="N1005" s="1" t="n">
        <x:v>0</x:v>
      </x:c>
      <x:c r="O1005" s="1" t="n">
        <x:v>0</x:v>
      </x:c>
      <x:c r="P1005" s="1" t="n">
        <x:v>0</x:v>
      </x:c>
      <x:c r="Q1005" s="1" t="n">
        <x:v>5</x:v>
      </x:c>
      <x:c r="R1005" s="1" t="n">
        <x:v>2</x:v>
      </x:c>
      <x:c r="S1005" s="1" t="n">
        <x:v>0</x:v>
      </x:c>
      <x:c r="T1005" s="1" t="n">
        <x:v>4</x:v>
      </x:c>
      <x:c r="U1005" s="1" t="s">
        <x:v>1884</x:v>
      </x:c>
      <x:c r="V1005" s="15" t="n">
        <x:v>29438.68</x:v>
      </x:c>
      <x:c r="W1005" s="1" t="n">
        <x:v>97.5</x:v>
      </x:c>
      <x:c r="X1005" s="1" t="n">
        <x:v>0</x:v>
      </x:c>
      <x:c r="Y1005" s="1" t="n">
        <x:v>0</x:v>
      </x:c>
      <x:c r="Z1005" s="16" t="n">
        <x:f aca="0">MIN(100,ROUND(MIN(1,E1005/10)*15+MIN(1,G1005/120)*15+MIN(1,H1005/3)*12+MIN(1,J1005/2)*10+MIN(1,K1005/60)*10+MIN(1,O1005/2)*10+MIN(1,P1005/2)*8+MIN(1,R1005/12)*7+MIN(1,S1005/4)*5+MIN(1,T1005/8)*3+IF(U1005="Unsupported",3,IF(U1005="Limited Support",1,0))+IF(C1005="Critical",2,IF(C1005="High",1,0)),0))</x:f>
        <x:v>13</x:v>
      </x:c>
      <x:c r="AA1005" s="1" t="str">
        <x:f aca="0">IF(Z1005&gt;=70,"Critical",IF(Z1005&gt;=50,"High",IF(Z1005&gt;=30,"Medium","Routine")))</x:f>
        <x:v>Routine</x:v>
      </x:c>
      <x:c r="AB1005" s="1" t="str">
        <x:f aca="0">IF(W1005&gt;=85,"Passes score threshold only","Below score threshold")</x:f>
        <x:v>Passes score threshold only</x:v>
      </x:c>
      <x:c r="AC1005" s="12" t="n">
        <x:v>0</x:v>
      </x:c>
      <x:c r="AD1005" s="12"/>
      <x:c r="AE1005" s="12"/>
    </x:row>
    <x:row r="1006" ht="15" hidden="0" customHeight="1">
      <x:c r="A1006" s="1" t="s">
        <x:v>4510</x:v>
      </x:c>
      <x:c r="B1006" s="1" t="s">
        <x:v>1945</x:v>
      </x:c>
      <x:c r="C1006" s="1" t="s">
        <x:v>1893</x:v>
      </x:c>
      <x:c r="D1006" s="1" t="s">
        <x:v>1891</x:v>
      </x:c>
      <x:c r="E1006" s="1" t="n">
        <x:v>7.38</x:v>
      </x:c>
      <x:c r="F1006" s="1" t="n">
        <x:v>68.5</x:v>
      </x:c>
      <x:c r="G1006" s="1" t="n">
        <x:v>0</x:v>
      </x:c>
      <x:c r="H1006" s="1" t="n">
        <x:v>0</x:v>
      </x:c>
      <x:c r="I1006" s="1" t="n">
        <x:v>2</x:v>
      </x:c>
      <x:c r="J1006" s="1" t="n">
        <x:v>0</x:v>
      </x:c>
      <x:c r="K1006" s="1" t="n">
        <x:v>0</x:v>
      </x:c>
      <x:c r="L1006" s="1" t="n">
        <x:v>232</x:v>
      </x:c>
      <x:c r="M1006" s="1" t="n">
        <x:v>1.5</x:v>
      </x:c>
      <x:c r="N1006" s="1" t="n">
        <x:v>0</x:v>
      </x:c>
      <x:c r="O1006" s="1" t="n">
        <x:v>0</x:v>
      </x:c>
      <x:c r="P1006" s="1" t="n">
        <x:v>0</x:v>
      </x:c>
      <x:c r="Q1006" s="1" t="n">
        <x:v>24</x:v>
      </x:c>
      <x:c r="R1006" s="1" t="n">
        <x:v>3</x:v>
      </x:c>
      <x:c r="S1006" s="1" t="n">
        <x:v>1.35</x:v>
      </x:c>
      <x:c r="T1006" s="1" t="n">
        <x:v>2</x:v>
      </x:c>
      <x:c r="U1006" s="1" t="s">
        <x:v>1884</x:v>
      </x:c>
      <x:c r="V1006" s="15" t="n">
        <x:v>2617.14</x:v>
      </x:c>
      <x:c r="W1006" s="1" t="n">
        <x:v>92.1</x:v>
      </x:c>
      <x:c r="X1006" s="1" t="n">
        <x:v>0</x:v>
      </x:c>
      <x:c r="Y1006" s="1" t="n">
        <x:v>0</x:v>
      </x:c>
      <x:c r="Z1006" s="16" t="n">
        <x:f aca="0">MIN(100,ROUND(MIN(1,E1006/10)*15+MIN(1,G1006/120)*15+MIN(1,H1006/3)*12+MIN(1,J1006/2)*10+MIN(1,K1006/60)*10+MIN(1,O1006/2)*10+MIN(1,P1006/2)*8+MIN(1,R1006/12)*7+MIN(1,S1006/4)*5+MIN(1,T1006/8)*3+IF(U1006="Unsupported",3,IF(U1006="Limited Support",1,0))+IF(C1006="Critical",2,IF(C1006="High",1,0)),0))</x:f>
        <x:v>16</x:v>
      </x:c>
      <x:c r="AA1006" s="1" t="str">
        <x:f aca="0">IF(Z1006&gt;=70,"Critical",IF(Z1006&gt;=50,"High",IF(Z1006&gt;=30,"Medium","Routine")))</x:f>
        <x:v>Routine</x:v>
      </x:c>
      <x:c r="AB1006" s="1" t="str">
        <x:f aca="0">IF(W1006&gt;=85,"Passes score threshold only","Below score threshold")</x:f>
        <x:v>Passes score threshold only</x:v>
      </x:c>
      <x:c r="AC1006" s="12" t="n">
        <x:v>4</x:v>
      </x:c>
      <x:c r="AD1006" s="12" t="n">
        <x:v>232</x:v>
      </x:c>
      <x:c r="AE1006" s="12" t="n">
        <x:v>162</x:v>
      </x:c>
    </x:row>
    <x:row r="1007" ht="15" hidden="0" customHeight="1">
      <x:c r="A1007" s="1" t="s">
        <x:v>1797</x:v>
      </x:c>
      <x:c r="B1007" s="1" t="s">
        <x:v>1915</x:v>
      </x:c>
      <x:c r="C1007" s="1" t="s">
        <x:v>1902</x:v>
      </x:c>
      <x:c r="D1007" s="1" t="s">
        <x:v>1911</x:v>
      </x:c>
      <x:c r="E1007" s="1" t="n">
        <x:v>1.91</x:v>
      </x:c>
      <x:c r="F1007" s="1" t="n">
        <x:v>59.3</x:v>
      </x:c>
      <x:c r="G1007" s="1" t="n">
        <x:v>0</x:v>
      </x:c>
      <x:c r="H1007" s="1" t="n">
        <x:v>0</x:v>
      </x:c>
      <x:c r="I1007" s="1" t="n">
        <x:v>0</x:v>
      </x:c>
      <x:c r="J1007" s="1" t="n">
        <x:v>0</x:v>
      </x:c>
      <x:c r="K1007" s="1" t="n">
        <x:v>0</x:v>
      </x:c>
      <x:c r="L1007" s="1" t="n">
        <x:v>999</x:v>
      </x:c>
      <x:c r="M1007" s="1" t="n">
        <x:v>0</x:v>
      </x:c>
      <x:c r="N1007" s="1" t="n">
        <x:v>0</x:v>
      </x:c>
      <x:c r="O1007" s="1" t="n">
        <x:v>0</x:v>
      </x:c>
      <x:c r="P1007" s="1" t="n">
        <x:v>0</x:v>
      </x:c>
      <x:c r="Q1007" s="1" t="n">
        <x:v>19</x:v>
      </x:c>
      <x:c r="R1007" s="1" t="n">
        <x:v>1</x:v>
      </x:c>
      <x:c r="S1007" s="1" t="n">
        <x:v>0.52</x:v>
      </x:c>
      <x:c r="T1007" s="1" t="n">
        <x:v>0</x:v>
      </x:c>
      <x:c r="U1007" s="1" t="s">
        <x:v>1884</x:v>
      </x:c>
      <x:c r="V1007" s="15" t="n">
        <x:v>26917.7</x:v>
      </x:c>
      <x:c r="W1007" s="1" t="n">
        <x:v>99</x:v>
      </x:c>
      <x:c r="X1007" s="1" t="n">
        <x:v>0</x:v>
      </x:c>
      <x:c r="Y1007" s="1" t="n">
        <x:v>0</x:v>
      </x:c>
      <x:c r="Z1007" s="16" t="n">
        <x:f aca="0">MIN(100,ROUND(MIN(1,E1007/10)*15+MIN(1,G1007/120)*15+MIN(1,H1007/3)*12+MIN(1,J1007/2)*10+MIN(1,K1007/60)*10+MIN(1,O1007/2)*10+MIN(1,P1007/2)*8+MIN(1,R1007/12)*7+MIN(1,S1007/4)*5+MIN(1,T1007/8)*3+IF(U1007="Unsupported",3,IF(U1007="Limited Support",1,0))+IF(C1007="Critical",2,IF(C1007="High",1,0)),0))</x:f>
        <x:v>6</x:v>
      </x:c>
      <x:c r="AA1007" s="1" t="str">
        <x:f aca="0">IF(Z1007&gt;=70,"Critical",IF(Z1007&gt;=50,"High",IF(Z1007&gt;=30,"Medium","Routine")))</x:f>
        <x:v>Routine</x:v>
      </x:c>
      <x:c r="AB1007" s="1" t="str">
        <x:f aca="0">IF(W1007&gt;=85,"Passes score threshold only","Below score threshold")</x:f>
        <x:v>Passes score threshold only</x:v>
      </x:c>
      <x:c r="AC1007" s="12" t="n">
        <x:v>0</x:v>
      </x:c>
      <x:c r="AD1007" s="12"/>
      <x:c r="AE1007" s="12"/>
    </x:row>
    <x:row r="1008" ht="15" hidden="0" customHeight="1">
      <x:c r="A1008" s="1" t="s">
        <x:v>1632</x:v>
      </x:c>
      <x:c r="B1008" s="1" t="s">
        <x:v>2010</x:v>
      </x:c>
      <x:c r="C1008" s="1" t="s">
        <x:v>1872</x:v>
      </x:c>
      <x:c r="D1008" s="1" t="s">
        <x:v>1870</x:v>
      </x:c>
      <x:c r="E1008" s="1" t="n">
        <x:v>2.93</x:v>
      </x:c>
      <x:c r="F1008" s="1" t="n">
        <x:v>67.7</x:v>
      </x:c>
      <x:c r="G1008" s="1" t="n">
        <x:v>0</x:v>
      </x:c>
      <x:c r="H1008" s="1" t="n">
        <x:v>0</x:v>
      </x:c>
      <x:c r="I1008" s="1" t="n">
        <x:v>0</x:v>
      </x:c>
      <x:c r="J1008" s="1" t="n">
        <x:v>0</x:v>
      </x:c>
      <x:c r="K1008" s="1" t="n">
        <x:v>0</x:v>
      </x:c>
      <x:c r="L1008" s="1" t="n">
        <x:v>999</x:v>
      </x:c>
      <x:c r="M1008" s="1" t="n">
        <x:v>0</x:v>
      </x:c>
      <x:c r="N1008" s="1" t="n">
        <x:v>0</x:v>
      </x:c>
      <x:c r="O1008" s="1" t="n">
        <x:v>0</x:v>
      </x:c>
      <x:c r="P1008" s="1" t="n">
        <x:v>0</x:v>
      </x:c>
      <x:c r="Q1008" s="1" t="n">
        <x:v>28</x:v>
      </x:c>
      <x:c r="R1008" s="1" t="n">
        <x:v>0</x:v>
      </x:c>
      <x:c r="S1008" s="1" t="n">
        <x:v>1.3</x:v>
      </x:c>
      <x:c r="T1008" s="1" t="n">
        <x:v>5</x:v>
      </x:c>
      <x:c r="U1008" s="1" t="s">
        <x:v>1884</x:v>
      </x:c>
      <x:c r="V1008" s="15" t="n">
        <x:v>2599.39</x:v>
      </x:c>
      <x:c r="W1008" s="1" t="n">
        <x:v>100</x:v>
      </x:c>
      <x:c r="X1008" s="1" t="n">
        <x:v>0</x:v>
      </x:c>
      <x:c r="Y1008" s="1" t="n">
        <x:v>0</x:v>
      </x:c>
      <x:c r="Z1008" s="16" t="n">
        <x:f aca="0">MIN(100,ROUND(MIN(1,E1008/10)*15+MIN(1,G1008/120)*15+MIN(1,H1008/3)*12+MIN(1,J1008/2)*10+MIN(1,K1008/60)*10+MIN(1,O1008/2)*10+MIN(1,P1008/2)*8+MIN(1,R1008/12)*7+MIN(1,S1008/4)*5+MIN(1,T1008/8)*3+IF(U1008="Unsupported",3,IF(U1008="Limited Support",1,0))+IF(C1008="Critical",2,IF(C1008="High",1,0)),0))</x:f>
        <x:v>8</x:v>
      </x:c>
      <x:c r="AA1008" s="1" t="str">
        <x:f aca="0">IF(Z1008&gt;=70,"Critical",IF(Z1008&gt;=50,"High",IF(Z1008&gt;=30,"Medium","Routine")))</x:f>
        <x:v>Routine</x:v>
      </x:c>
      <x:c r="AB1008" s="1" t="str">
        <x:f aca="0">IF(W1008&gt;=85,"Passes score threshold only","Below score threshold")</x:f>
        <x:v>Passes score threshold only</x:v>
      </x:c>
      <x:c r="AC1008" s="12" t="n">
        <x:v>0</x:v>
      </x:c>
      <x:c r="AD1008" s="12"/>
      <x:c r="AE1008" s="12"/>
    </x:row>
    <x:row r="1009" ht="15" hidden="0" customHeight="1">
      <x:c r="A1009" s="1" t="s">
        <x:v>1633</x:v>
      </x:c>
      <x:c r="B1009" s="1" t="s">
        <x:v>1927</x:v>
      </x:c>
      <x:c r="C1009" s="1" t="s">
        <x:v>1902</x:v>
      </x:c>
      <x:c r="D1009" s="1" t="s">
        <x:v>1911</x:v>
      </x:c>
      <x:c r="E1009" s="1" t="n">
        <x:v>2.27</x:v>
      </x:c>
      <x:c r="F1009" s="1" t="n">
        <x:v>86.3</x:v>
      </x:c>
      <x:c r="G1009" s="1" t="n">
        <x:v>0</x:v>
      </x:c>
      <x:c r="H1009" s="1" t="n">
        <x:v>0</x:v>
      </x:c>
      <x:c r="I1009" s="1" t="n">
        <x:v>1</x:v>
      </x:c>
      <x:c r="J1009" s="1" t="n">
        <x:v>0</x:v>
      </x:c>
      <x:c r="K1009" s="1" t="n">
        <x:v>0</x:v>
      </x:c>
      <x:c r="L1009" s="1" t="n">
        <x:v>136</x:v>
      </x:c>
      <x:c r="M1009" s="1" t="n">
        <x:v>0.7</x:v>
      </x:c>
      <x:c r="N1009" s="1" t="n">
        <x:v>0</x:v>
      </x:c>
      <x:c r="O1009" s="1" t="n">
        <x:v>0</x:v>
      </x:c>
      <x:c r="P1009" s="1" t="n">
        <x:v>0</x:v>
      </x:c>
      <x:c r="Q1009" s="1" t="n">
        <x:v>23</x:v>
      </x:c>
      <x:c r="R1009" s="1" t="n">
        <x:v>0</x:v>
      </x:c>
      <x:c r="S1009" s="1" t="n">
        <x:v>0.36</x:v>
      </x:c>
      <x:c r="T1009" s="1" t="n">
        <x:v>4</x:v>
      </x:c>
      <x:c r="U1009" s="1" t="s">
        <x:v>1884</x:v>
      </x:c>
      <x:c r="V1009" s="15" t="n">
        <x:v>9515.3</x:v>
      </x:c>
      <x:c r="W1009" s="1" t="n">
        <x:v>99.1</x:v>
      </x:c>
      <x:c r="X1009" s="1" t="n">
        <x:v>0</x:v>
      </x:c>
      <x:c r="Y1009" s="1" t="n">
        <x:v>0</x:v>
      </x:c>
      <x:c r="Z1009" s="16" t="n">
        <x:f aca="0">MIN(100,ROUND(MIN(1,E1009/10)*15+MIN(1,G1009/120)*15+MIN(1,H1009/3)*12+MIN(1,J1009/2)*10+MIN(1,K1009/60)*10+MIN(1,O1009/2)*10+MIN(1,P1009/2)*8+MIN(1,R1009/12)*7+MIN(1,S1009/4)*5+MIN(1,T1009/8)*3+IF(U1009="Unsupported",3,IF(U1009="Limited Support",1,0))+IF(C1009="Critical",2,IF(C1009="High",1,0)),0))</x:f>
        <x:v>7</x:v>
      </x:c>
      <x:c r="AA1009" s="1" t="str">
        <x:f aca="0">IF(Z1009&gt;=70,"Critical",IF(Z1009&gt;=50,"High",IF(Z1009&gt;=30,"Medium","Routine")))</x:f>
        <x:v>Routine</x:v>
      </x:c>
      <x:c r="AB1009" s="1" t="str">
        <x:f aca="0">IF(W1009&gt;=85,"Passes score threshold only","Below score threshold")</x:f>
        <x:v>Passes score threshold only</x:v>
      </x:c>
      <x:c r="AC1009" s="12" t="n">
        <x:v>1</x:v>
      </x:c>
      <x:c r="AD1009" s="12"/>
      <x:c r="AE1009" s="12" t="n">
        <x:v>136</x:v>
      </x:c>
    </x:row>
    <x:row r="1010" ht="15" hidden="0" customHeight="1">
      <x:c r="A1010" s="1" t="s">
        <x:v>1635</x:v>
      </x:c>
      <x:c r="B1010" s="1" t="s">
        <x:v>2010</x:v>
      </x:c>
      <x:c r="C1010" s="1" t="s">
        <x:v>1872</x:v>
      </x:c>
      <x:c r="D1010" s="1" t="s">
        <x:v>1911</x:v>
      </x:c>
      <x:c r="E1010" s="1" t="n">
        <x:v>3.77</x:v>
      </x:c>
      <x:c r="F1010" s="1" t="n">
        <x:v>65</x:v>
      </x:c>
      <x:c r="G1010" s="1" t="n">
        <x:v>0</x:v>
      </x:c>
      <x:c r="H1010" s="1" t="n">
        <x:v>0</x:v>
      </x:c>
      <x:c r="I1010" s="1" t="n">
        <x:v>0</x:v>
      </x:c>
      <x:c r="J1010" s="1" t="n">
        <x:v>0</x:v>
      </x:c>
      <x:c r="K1010" s="1" t="n">
        <x:v>0</x:v>
      </x:c>
      <x:c r="L1010" s="1" t="n">
        <x:v>817</x:v>
      </x:c>
      <x:c r="M1010" s="1" t="n">
        <x:v>0</x:v>
      </x:c>
      <x:c r="N1010" s="1" t="n">
        <x:v>0</x:v>
      </x:c>
      <x:c r="O1010" s="1" t="n">
        <x:v>0</x:v>
      </x:c>
      <x:c r="P1010" s="1" t="n">
        <x:v>0</x:v>
      </x:c>
      <x:c r="Q1010" s="1" t="n">
        <x:v>23</x:v>
      </x:c>
      <x:c r="R1010" s="1" t="n">
        <x:v>0</x:v>
      </x:c>
      <x:c r="S1010" s="1" t="n">
        <x:v>0.41</x:v>
      </x:c>
      <x:c r="T1010" s="1" t="n">
        <x:v>3</x:v>
      </x:c>
      <x:c r="U1010" s="1" t="s">
        <x:v>1884</x:v>
      </x:c>
      <x:c r="V1010" s="15" t="n">
        <x:v>2257.44</x:v>
      </x:c>
      <x:c r="W1010" s="1" t="n">
        <x:v>97.9</x:v>
      </x:c>
      <x:c r="X1010" s="1" t="n">
        <x:v>0</x:v>
      </x:c>
      <x:c r="Y1010" s="1" t="n">
        <x:v>0</x:v>
      </x:c>
      <x:c r="Z1010" s="16" t="n">
        <x:f aca="0">MIN(100,ROUND(MIN(1,E1010/10)*15+MIN(1,G1010/120)*15+MIN(1,H1010/3)*12+MIN(1,J1010/2)*10+MIN(1,K1010/60)*10+MIN(1,O1010/2)*10+MIN(1,P1010/2)*8+MIN(1,R1010/12)*7+MIN(1,S1010/4)*5+MIN(1,T1010/8)*3+IF(U1010="Unsupported",3,IF(U1010="Limited Support",1,0))+IF(C1010="Critical",2,IF(C1010="High",1,0)),0))</x:f>
        <x:v>7</x:v>
      </x:c>
      <x:c r="AA1010" s="1" t="str">
        <x:f aca="0">IF(Z1010&gt;=70,"Critical",IF(Z1010&gt;=50,"High",IF(Z1010&gt;=30,"Medium","Routine")))</x:f>
        <x:v>Routine</x:v>
      </x:c>
      <x:c r="AB1010" s="1" t="str">
        <x:f aca="0">IF(W1010&gt;=85,"Passes score threshold only","Below score threshold")</x:f>
        <x:v>Passes score threshold only</x:v>
      </x:c>
      <x:c r="AC1010" s="12" t="n">
        <x:v>1</x:v>
      </x:c>
      <x:c r="AD1010" s="12"/>
      <x:c r="AE1010" s="12" t="n">
        <x:v>817</x:v>
      </x:c>
    </x:row>
    <x:row r="1011" ht="15" hidden="0" customHeight="1">
      <x:c r="A1011" s="1" t="s">
        <x:v>1798</x:v>
      </x:c>
      <x:c r="B1011" s="1" t="s">
        <x:v>1989</x:v>
      </x:c>
      <x:c r="C1011" s="1" t="s">
        <x:v>1872</x:v>
      </x:c>
      <x:c r="D1011" s="1" t="s">
        <x:v>1911</x:v>
      </x:c>
      <x:c r="E1011" s="1" t="n">
        <x:v>1.64</x:v>
      </x:c>
      <x:c r="F1011" s="1" t="n">
        <x:v>38.9</x:v>
      </x:c>
      <x:c r="G1011" s="1" t="n">
        <x:v>0</x:v>
      </x:c>
      <x:c r="H1011" s="1" t="n">
        <x:v>0</x:v>
      </x:c>
      <x:c r="I1011" s="1" t="n">
        <x:v>0</x:v>
      </x:c>
      <x:c r="J1011" s="1" t="n">
        <x:v>0</x:v>
      </x:c>
      <x:c r="K1011" s="1" t="n">
        <x:v>0</x:v>
      </x:c>
      <x:c r="L1011" s="1" t="n">
        <x:v>999</x:v>
      </x:c>
      <x:c r="M1011" s="1" t="n">
        <x:v>0</x:v>
      </x:c>
      <x:c r="N1011" s="1" t="n">
        <x:v>0</x:v>
      </x:c>
      <x:c r="O1011" s="1" t="n">
        <x:v>0</x:v>
      </x:c>
      <x:c r="P1011" s="1" t="n">
        <x:v>0</x:v>
      </x:c>
      <x:c r="Q1011" s="1" t="n">
        <x:v>8</x:v>
      </x:c>
      <x:c r="R1011" s="1" t="n">
        <x:v>1</x:v>
      </x:c>
      <x:c r="S1011" s="1" t="n">
        <x:v>0.96</x:v>
      </x:c>
      <x:c r="T1011" s="1" t="n">
        <x:v>1</x:v>
      </x:c>
      <x:c r="U1011" s="1" t="s">
        <x:v>1884</x:v>
      </x:c>
      <x:c r="V1011" s="15" t="n">
        <x:v>8227.6</x:v>
      </x:c>
      <x:c r="W1011" s="1" t="n">
        <x:v>96.6</x:v>
      </x:c>
      <x:c r="X1011" s="1" t="n">
        <x:v>0</x:v>
      </x:c>
      <x:c r="Y1011" s="1" t="n">
        <x:v>0</x:v>
      </x:c>
      <x:c r="Z1011" s="16" t="n">
        <x:f aca="0">MIN(100,ROUND(MIN(1,E1011/10)*15+MIN(1,G1011/120)*15+MIN(1,H1011/3)*12+MIN(1,J1011/2)*10+MIN(1,K1011/60)*10+MIN(1,O1011/2)*10+MIN(1,P1011/2)*8+MIN(1,R1011/12)*7+MIN(1,S1011/4)*5+MIN(1,T1011/8)*3+IF(U1011="Unsupported",3,IF(U1011="Limited Support",1,0))+IF(C1011="Critical",2,IF(C1011="High",1,0)),0))</x:f>
        <x:v>5</x:v>
      </x:c>
      <x:c r="AA1011" s="1" t="str">
        <x:f aca="0">IF(Z1011&gt;=70,"Critical",IF(Z1011&gt;=50,"High",IF(Z1011&gt;=30,"Medium","Routine")))</x:f>
        <x:v>Routine</x:v>
      </x:c>
      <x:c r="AB1011" s="1" t="str">
        <x:f aca="0">IF(W1011&gt;=85,"Passes score threshold only","Below score threshold")</x:f>
        <x:v>Passes score threshold only</x:v>
      </x:c>
      <x:c r="AC1011" s="12" t="n">
        <x:v>0</x:v>
      </x:c>
      <x:c r="AD1011" s="12"/>
      <x:c r="AE1011" s="12"/>
    </x:row>
    <x:row r="1012" ht="15" hidden="0" customHeight="1">
      <x:c r="A1012" s="1" t="s">
        <x:v>1637</x:v>
      </x:c>
      <x:c r="B1012" s="1" t="s">
        <x:v>1888</x:v>
      </x:c>
      <x:c r="C1012" s="1" t="s">
        <x:v>1902</x:v>
      </x:c>
      <x:c r="D1012" s="1" t="s">
        <x:v>1891</x:v>
      </x:c>
      <x:c r="E1012" s="1" t="n">
        <x:v>0.57</x:v>
      </x:c>
      <x:c r="F1012" s="1" t="n">
        <x:v>80.5</x:v>
      </x:c>
      <x:c r="G1012" s="1" t="n">
        <x:v>0</x:v>
      </x:c>
      <x:c r="H1012" s="1" t="n">
        <x:v>0</x:v>
      </x:c>
      <x:c r="I1012" s="1" t="n">
        <x:v>2</x:v>
      </x:c>
      <x:c r="J1012" s="1" t="n">
        <x:v>0</x:v>
      </x:c>
      <x:c r="K1012" s="1" t="n">
        <x:v>0</x:v>
      </x:c>
      <x:c r="L1012" s="1" t="n">
        <x:v>16</x:v>
      </x:c>
      <x:c r="M1012" s="1" t="n">
        <x:v>1.3</x:v>
      </x:c>
      <x:c r="N1012" s="1" t="n">
        <x:v>0</x:v>
      </x:c>
      <x:c r="O1012" s="1" t="n">
        <x:v>1</x:v>
      </x:c>
      <x:c r="P1012" s="1" t="n">
        <x:v>0</x:v>
      </x:c>
      <x:c r="Q1012" s="1" t="n">
        <x:v>13</x:v>
      </x:c>
      <x:c r="R1012" s="1" t="n">
        <x:v>1</x:v>
      </x:c>
      <x:c r="S1012" s="1" t="n">
        <x:v>0</x:v>
      </x:c>
      <x:c r="T1012" s="1" t="n">
        <x:v>2</x:v>
      </x:c>
      <x:c r="U1012" s="1" t="s">
        <x:v>1884</x:v>
      </x:c>
      <x:c r="V1012" s="15" t="n">
        <x:v>3730.85</x:v>
      </x:c>
      <x:c r="W1012" s="1" t="n">
        <x:v>91.4</x:v>
      </x:c>
      <x:c r="X1012" s="1" t="n">
        <x:v>0</x:v>
      </x:c>
      <x:c r="Y1012" s="1" t="n">
        <x:v>0</x:v>
      </x:c>
      <x:c r="Z1012" s="16" t="n">
        <x:f aca="0">MIN(100,ROUND(MIN(1,E1012/10)*15+MIN(1,G1012/120)*15+MIN(1,H1012/3)*12+MIN(1,J1012/2)*10+MIN(1,K1012/60)*10+MIN(1,O1012/2)*10+MIN(1,P1012/2)*8+MIN(1,R1012/12)*7+MIN(1,S1012/4)*5+MIN(1,T1012/8)*3+IF(U1012="Unsupported",3,IF(U1012="Limited Support",1,0))+IF(C1012="Critical",2,IF(C1012="High",1,0)),0))</x:f>
        <x:v>9</x:v>
      </x:c>
      <x:c r="AA1012" s="1" t="str">
        <x:f aca="0">IF(Z1012&gt;=70,"Critical",IF(Z1012&gt;=50,"High",IF(Z1012&gt;=30,"Medium","Routine")))</x:f>
        <x:v>Routine</x:v>
      </x:c>
      <x:c r="AB1012" s="1" t="str">
        <x:f aca="0">IF(W1012&gt;=85,"Passes score threshold only","Below score threshold")</x:f>
        <x:v>Passes score threshold only</x:v>
      </x:c>
      <x:c r="AC1012" s="12" t="n">
        <x:v>2</x:v>
      </x:c>
      <x:c r="AD1012" s="12" t="n">
        <x:v>16</x:v>
      </x:c>
      <x:c r="AE1012" s="12" t="n">
        <x:v>102</x:v>
      </x:c>
    </x:row>
    <x:row r="1013" ht="15" hidden="0" customHeight="1">
      <x:c r="A1013" s="1" t="s">
        <x:v>1638</x:v>
      </x:c>
      <x:c r="B1013" s="1" t="s">
        <x:v>1927</x:v>
      </x:c>
      <x:c r="C1013" s="1" t="s">
        <x:v>1902</x:v>
      </x:c>
      <x:c r="D1013" s="1" t="s">
        <x:v>1891</x:v>
      </x:c>
      <x:c r="E1013" s="1" t="n">
        <x:v>0.42</x:v>
      </x:c>
      <x:c r="F1013" s="1" t="n">
        <x:v>84.4</x:v>
      </x:c>
      <x:c r="G1013" s="1" t="n">
        <x:v>0</x:v>
      </x:c>
      <x:c r="H1013" s="1" t="n">
        <x:v>2</x:v>
      </x:c>
      <x:c r="I1013" s="1" t="n">
        <x:v>2</x:v>
      </x:c>
      <x:c r="J1013" s="1" t="n">
        <x:v>0</x:v>
      </x:c>
      <x:c r="K1013" s="1" t="n">
        <x:v>15.3</x:v>
      </x:c>
      <x:c r="L1013" s="1" t="n">
        <x:v>11</x:v>
      </x:c>
      <x:c r="M1013" s="1" t="n">
        <x:v>2.5</x:v>
      </x:c>
      <x:c r="N1013" s="1" t="n">
        <x:v>0</x:v>
      </x:c>
      <x:c r="O1013" s="1" t="n">
        <x:v>0</x:v>
      </x:c>
      <x:c r="P1013" s="1" t="n">
        <x:v>0</x:v>
      </x:c>
      <x:c r="Q1013" s="1" t="n">
        <x:v>30</x:v>
      </x:c>
      <x:c r="R1013" s="1" t="n">
        <x:v>0</x:v>
      </x:c>
      <x:c r="S1013" s="1" t="n">
        <x:v>0.43</x:v>
      </x:c>
      <x:c r="T1013" s="1" t="n">
        <x:v>4</x:v>
      </x:c>
      <x:c r="U1013" s="1" t="s">
        <x:v>1884</x:v>
      </x:c>
      <x:c r="V1013" s="15" t="n">
        <x:v>9897.75</x:v>
      </x:c>
      <x:c r="W1013" s="1" t="n">
        <x:v>94.1</x:v>
      </x:c>
      <x:c r="X1013" s="1" t="n">
        <x:v>0</x:v>
      </x:c>
      <x:c r="Y1013" s="1" t="n">
        <x:v>0</x:v>
      </x:c>
      <x:c r="Z1013" s="16" t="n">
        <x:f aca="0">MIN(100,ROUND(MIN(1,E1013/10)*15+MIN(1,G1013/120)*15+MIN(1,H1013/3)*12+MIN(1,J1013/2)*10+MIN(1,K1013/60)*10+MIN(1,O1013/2)*10+MIN(1,P1013/2)*8+MIN(1,R1013/12)*7+MIN(1,S1013/4)*5+MIN(1,T1013/8)*3+IF(U1013="Unsupported",3,IF(U1013="Limited Support",1,0))+IF(C1013="Critical",2,IF(C1013="High",1,0)),0))</x:f>
        <x:v>15</x:v>
      </x:c>
      <x:c r="AA1013" s="1" t="str">
        <x:f aca="0">IF(Z1013&gt;=70,"Critical",IF(Z1013&gt;=50,"High",IF(Z1013&gt;=30,"Medium","Routine")))</x:f>
        <x:v>Routine</x:v>
      </x:c>
      <x:c r="AB1013" s="1" t="str">
        <x:f aca="0">IF(W1013&gt;=85,"Passes score threshold only","Below score threshold")</x:f>
        <x:v>Passes score threshold only</x:v>
      </x:c>
      <x:c r="AC1013" s="12" t="n">
        <x:v>2</x:v>
      </x:c>
      <x:c r="AD1013" s="12" t="n">
        <x:v>11</x:v>
      </x:c>
      <x:c r="AE1013" s="12" t="n">
        <x:v>5</x:v>
      </x:c>
    </x:row>
    <x:row r="1014" ht="15" hidden="0" customHeight="1">
      <x:c r="A1014" s="1" t="s">
        <x:v>4527</x:v>
      </x:c>
      <x:c r="B1014" s="1" t="s">
        <x:v>1866</x:v>
      </x:c>
      <x:c r="C1014" s="1" t="s">
        <x:v>1893</x:v>
      </x:c>
      <x:c r="D1014" s="1" t="s">
        <x:v>1891</x:v>
      </x:c>
      <x:c r="E1014" s="1" t="n">
        <x:v>3.2</x:v>
      </x:c>
      <x:c r="F1014" s="1" t="n">
        <x:v>53.9</x:v>
      </x:c>
      <x:c r="G1014" s="1" t="n">
        <x:v>0</x:v>
      </x:c>
      <x:c r="H1014" s="1" t="n">
        <x:v>0</x:v>
      </x:c>
      <x:c r="I1014" s="1" t="n">
        <x:v>0</x:v>
      </x:c>
      <x:c r="J1014" s="1" t="n">
        <x:v>0</x:v>
      </x:c>
      <x:c r="K1014" s="1" t="n">
        <x:v>0</x:v>
      </x:c>
      <x:c r="L1014" s="1" t="n">
        <x:v>515</x:v>
      </x:c>
      <x:c r="M1014" s="1" t="n">
        <x:v>0</x:v>
      </x:c>
      <x:c r="N1014" s="1" t="n">
        <x:v>0</x:v>
      </x:c>
      <x:c r="O1014" s="1" t="n">
        <x:v>0</x:v>
      </x:c>
      <x:c r="P1014" s="1" t="n">
        <x:v>0</x:v>
      </x:c>
      <x:c r="Q1014" s="1" t="n">
        <x:v>18</x:v>
      </x:c>
      <x:c r="R1014" s="1" t="n">
        <x:v>0</x:v>
      </x:c>
      <x:c r="S1014" s="1" t="n">
        <x:v>1.14</x:v>
      </x:c>
      <x:c r="T1014" s="1" t="n">
        <x:v>1</x:v>
      </x:c>
      <x:c r="U1014" s="1" t="s">
        <x:v>1884</x:v>
      </x:c>
      <x:c r="V1014" s="15" t="n">
        <x:v>56072.47</x:v>
      </x:c>
      <x:c r="W1014" s="1" t="n">
        <x:v>97.8</x:v>
      </x:c>
      <x:c r="X1014" s="1" t="n">
        <x:v>0</x:v>
      </x:c>
      <x:c r="Y1014" s="1" t="n">
        <x:v>0</x:v>
      </x:c>
      <x:c r="Z1014" s="16" t="n">
        <x:f aca="0">MIN(100,ROUND(MIN(1,E1014/10)*15+MIN(1,G1014/120)*15+MIN(1,H1014/3)*12+MIN(1,J1014/2)*10+MIN(1,K1014/60)*10+MIN(1,O1014/2)*10+MIN(1,P1014/2)*8+MIN(1,R1014/12)*7+MIN(1,S1014/4)*5+MIN(1,T1014/8)*3+IF(U1014="Unsupported",3,IF(U1014="Limited Support",1,0))+IF(C1014="Critical",2,IF(C1014="High",1,0)),0))</x:f>
        <x:v>8</x:v>
      </x:c>
      <x:c r="AA1014" s="1" t="str">
        <x:f aca="0">IF(Z1014&gt;=70,"Critical",IF(Z1014&gt;=50,"High",IF(Z1014&gt;=30,"Medium","Routine")))</x:f>
        <x:v>Routine</x:v>
      </x:c>
      <x:c r="AB1014" s="1" t="str">
        <x:f aca="0">IF(W1014&gt;=85,"Passes score threshold only","Below score threshold")</x:f>
        <x:v>Passes score threshold only</x:v>
      </x:c>
      <x:c r="AC1014" s="12" t="n">
        <x:v>1</x:v>
      </x:c>
      <x:c r="AD1014" s="12"/>
      <x:c r="AE1014" s="12" t="n">
        <x:v>515</x:v>
      </x:c>
    </x:row>
    <x:row r="1015" ht="15" hidden="0" customHeight="1">
      <x:c r="A1015" s="1" t="s">
        <x:v>1639</x:v>
      </x:c>
      <x:c r="B1015" s="1" t="s">
        <x:v>1879</x:v>
      </x:c>
      <x:c r="C1015" s="1" t="s">
        <x:v>1893</x:v>
      </x:c>
      <x:c r="D1015" s="1" t="s">
        <x:v>1891</x:v>
      </x:c>
      <x:c r="E1015" s="1" t="n">
        <x:v>3.75</x:v>
      </x:c>
      <x:c r="F1015" s="1" t="n">
        <x:v>58.2</x:v>
      </x:c>
      <x:c r="G1015" s="1" t="n">
        <x:v>0</x:v>
      </x:c>
      <x:c r="H1015" s="1" t="n">
        <x:v>1</x:v>
      </x:c>
      <x:c r="I1015" s="1" t="n">
        <x:v>1</x:v>
      </x:c>
      <x:c r="J1015" s="1" t="n">
        <x:v>0</x:v>
      </x:c>
      <x:c r="K1015" s="1" t="n">
        <x:v>12.9</x:v>
      </x:c>
      <x:c r="L1015" s="1" t="n">
        <x:v>36</x:v>
      </x:c>
      <x:c r="M1015" s="1" t="n">
        <x:v>2.5</x:v>
      </x:c>
      <x:c r="N1015" s="1" t="n">
        <x:v>0</x:v>
      </x:c>
      <x:c r="O1015" s="1" t="n">
        <x:v>0</x:v>
      </x:c>
      <x:c r="P1015" s="1" t="n">
        <x:v>0</x:v>
      </x:c>
      <x:c r="Q1015" s="1" t="n">
        <x:v>19</x:v>
      </x:c>
      <x:c r="R1015" s="1" t="n">
        <x:v>0</x:v>
      </x:c>
      <x:c r="S1015" s="1" t="n">
        <x:v>0.25</x:v>
      </x:c>
      <x:c r="T1015" s="1" t="n">
        <x:v>4</x:v>
      </x:c>
      <x:c r="U1015" s="1" t="s">
        <x:v>1884</x:v>
      </x:c>
      <x:c r="V1015" s="15" t="n">
        <x:v>1588.49</x:v>
      </x:c>
      <x:c r="W1015" s="1" t="n">
        <x:v>90.5</x:v>
      </x:c>
      <x:c r="X1015" s="1" t="n">
        <x:v>0</x:v>
      </x:c>
      <x:c r="Y1015" s="1" t="n">
        <x:v>0</x:v>
      </x:c>
      <x:c r="Z1015" s="16" t="n">
        <x:f aca="0">MIN(100,ROUND(MIN(1,E1015/10)*15+MIN(1,G1015/120)*15+MIN(1,H1015/3)*12+MIN(1,J1015/2)*10+MIN(1,K1015/60)*10+MIN(1,O1015/2)*10+MIN(1,P1015/2)*8+MIN(1,R1015/12)*7+MIN(1,S1015/4)*5+MIN(1,T1015/8)*3+IF(U1015="Unsupported",3,IF(U1015="Limited Support",1,0))+IF(C1015="Critical",2,IF(C1015="High",1,0)),0))</x:f>
        <x:v>15</x:v>
      </x:c>
      <x:c r="AA1015" s="1" t="str">
        <x:f aca="0">IF(Z1015&gt;=70,"Critical",IF(Z1015&gt;=50,"High",IF(Z1015&gt;=30,"Medium","Routine")))</x:f>
        <x:v>Routine</x:v>
      </x:c>
      <x:c r="AB1015" s="1" t="str">
        <x:f aca="0">IF(W1015&gt;=85,"Passes score threshold only","Below score threshold")</x:f>
        <x:v>Passes score threshold only</x:v>
      </x:c>
      <x:c r="AC1015" s="12" t="n">
        <x:v>1</x:v>
      </x:c>
      <x:c r="AD1015" s="12"/>
      <x:c r="AE1015" s="12" t="n">
        <x:v>36</x:v>
      </x:c>
    </x:row>
    <x:row r="1016" ht="15" hidden="0" customHeight="1">
      <x:c r="A1016" s="1" t="s">
        <x:v>1640</x:v>
      </x:c>
      <x:c r="B1016" s="1" t="s">
        <x:v>1927</x:v>
      </x:c>
      <x:c r="C1016" s="1" t="s">
        <x:v>1893</x:v>
      </x:c>
      <x:c r="D1016" s="1" t="s">
        <x:v>1891</x:v>
      </x:c>
      <x:c r="E1016" s="1" t="n">
        <x:v>0.86</x:v>
      </x:c>
      <x:c r="F1016" s="1" t="n">
        <x:v>85.3</x:v>
      </x:c>
      <x:c r="G1016" s="1" t="n">
        <x:v>0</x:v>
      </x:c>
      <x:c r="H1016" s="1" t="n">
        <x:v>0</x:v>
      </x:c>
      <x:c r="I1016" s="1" t="n">
        <x:v>0</x:v>
      </x:c>
      <x:c r="J1016" s="1" t="n">
        <x:v>0</x:v>
      </x:c>
      <x:c r="K1016" s="1" t="n">
        <x:v>0</x:v>
      </x:c>
      <x:c r="L1016" s="1" t="n">
        <x:v>999</x:v>
      </x:c>
      <x:c r="M1016" s="1" t="n">
        <x:v>0</x:v>
      </x:c>
      <x:c r="N1016" s="1" t="n">
        <x:v>0</x:v>
      </x:c>
      <x:c r="O1016" s="1" t="n">
        <x:v>0</x:v>
      </x:c>
      <x:c r="P1016" s="1" t="n">
        <x:v>0</x:v>
      </x:c>
      <x:c r="Q1016" s="1" t="n">
        <x:v>26</x:v>
      </x:c>
      <x:c r="R1016" s="1" t="n">
        <x:v>1</x:v>
      </x:c>
      <x:c r="S1016" s="1" t="n">
        <x:v>0.79</x:v>
      </x:c>
      <x:c r="T1016" s="1" t="n">
        <x:v>2</x:v>
      </x:c>
      <x:c r="U1016" s="1" t="s">
        <x:v>1884</x:v>
      </x:c>
      <x:c r="V1016" s="15" t="n">
        <x:v>9615.46</x:v>
      </x:c>
      <x:c r="W1016" s="1" t="n">
        <x:v>99.9</x:v>
      </x:c>
      <x:c r="X1016" s="1" t="n">
        <x:v>0</x:v>
      </x:c>
      <x:c r="Y1016" s="1" t="n">
        <x:v>0</x:v>
      </x:c>
      <x:c r="Z1016" s="16" t="n">
        <x:f aca="0">MIN(100,ROUND(MIN(1,E1016/10)*15+MIN(1,G1016/120)*15+MIN(1,H1016/3)*12+MIN(1,J1016/2)*10+MIN(1,K1016/60)*10+MIN(1,O1016/2)*10+MIN(1,P1016/2)*8+MIN(1,R1016/12)*7+MIN(1,S1016/4)*5+MIN(1,T1016/8)*3+IF(U1016="Unsupported",3,IF(U1016="Limited Support",1,0))+IF(C1016="Critical",2,IF(C1016="High",1,0)),0))</x:f>
        <x:v>5</x:v>
      </x:c>
      <x:c r="AA1016" s="1" t="str">
        <x:f aca="0">IF(Z1016&gt;=70,"Critical",IF(Z1016&gt;=50,"High",IF(Z1016&gt;=30,"Medium","Routine")))</x:f>
        <x:v>Routine</x:v>
      </x:c>
      <x:c r="AB1016" s="1" t="str">
        <x:f aca="0">IF(W1016&gt;=85,"Passes score threshold only","Below score threshold")</x:f>
        <x:v>Passes score threshold only</x:v>
      </x:c>
      <x:c r="AC1016" s="12" t="n">
        <x:v>0</x:v>
      </x:c>
      <x:c r="AD1016" s="12"/>
      <x:c r="AE1016" s="12"/>
    </x:row>
    <x:row r="1017" ht="15" hidden="0" customHeight="1">
      <x:c r="A1017" s="1" t="s">
        <x:v>1641</x:v>
      </x:c>
      <x:c r="B1017" s="1" t="s">
        <x:v>2010</x:v>
      </x:c>
      <x:c r="C1017" s="1" t="s">
        <x:v>1893</x:v>
      </x:c>
      <x:c r="D1017" s="1" t="s">
        <x:v>1870</x:v>
      </x:c>
      <x:c r="E1017" s="1" t="n">
        <x:v>7.37</x:v>
      </x:c>
      <x:c r="F1017" s="1" t="n">
        <x:v>73.9</x:v>
      </x:c>
      <x:c r="G1017" s="1" t="n">
        <x:v>0</x:v>
      </x:c>
      <x:c r="H1017" s="1" t="n">
        <x:v>0</x:v>
      </x:c>
      <x:c r="I1017" s="1" t="n">
        <x:v>1</x:v>
      </x:c>
      <x:c r="J1017" s="1" t="n">
        <x:v>0</x:v>
      </x:c>
      <x:c r="K1017" s="1" t="n">
        <x:v>0</x:v>
      </x:c>
      <x:c r="L1017" s="1" t="n">
        <x:v>539</x:v>
      </x:c>
      <x:c r="M1017" s="1" t="n">
        <x:v>3</x:v>
      </x:c>
      <x:c r="N1017" s="1" t="n">
        <x:v>0</x:v>
      </x:c>
      <x:c r="O1017" s="1" t="n">
        <x:v>0</x:v>
      </x:c>
      <x:c r="P1017" s="1" t="n">
        <x:v>0</x:v>
      </x:c>
      <x:c r="Q1017" s="1" t="n">
        <x:v>30</x:v>
      </x:c>
      <x:c r="R1017" s="1" t="n">
        <x:v>2</x:v>
      </x:c>
      <x:c r="S1017" s="1" t="n">
        <x:v>1.76</x:v>
      </x:c>
      <x:c r="T1017" s="1" t="n">
        <x:v>5</x:v>
      </x:c>
      <x:c r="U1017" s="1" t="s">
        <x:v>1884</x:v>
      </x:c>
      <x:c r="V1017" s="15" t="n">
        <x:v>2580.84</x:v>
      </x:c>
      <x:c r="W1017" s="1" t="n">
        <x:v>92.1</x:v>
      </x:c>
      <x:c r="X1017" s="1" t="n">
        <x:v>0</x:v>
      </x:c>
      <x:c r="Y1017" s="1" t="n">
        <x:v>0</x:v>
      </x:c>
      <x:c r="Z1017" s="16" t="n">
        <x:f aca="0">MIN(100,ROUND(MIN(1,E1017/10)*15+MIN(1,G1017/120)*15+MIN(1,H1017/3)*12+MIN(1,J1017/2)*10+MIN(1,K1017/60)*10+MIN(1,O1017/2)*10+MIN(1,P1017/2)*8+MIN(1,R1017/12)*7+MIN(1,S1017/4)*5+MIN(1,T1017/8)*3+IF(U1017="Unsupported",3,IF(U1017="Limited Support",1,0))+IF(C1017="Critical",2,IF(C1017="High",1,0)),0))</x:f>
        <x:v>17</x:v>
      </x:c>
      <x:c r="AA1017" s="1" t="str">
        <x:f aca="0">IF(Z1017&gt;=70,"Critical",IF(Z1017&gt;=50,"High",IF(Z1017&gt;=30,"Medium","Routine")))</x:f>
        <x:v>Routine</x:v>
      </x:c>
      <x:c r="AB1017" s="1" t="str">
        <x:f aca="0">IF(W1017&gt;=85,"Passes score threshold only","Below score threshold")</x:f>
        <x:v>Passes score threshold only</x:v>
      </x:c>
      <x:c r="AC1017" s="12" t="n">
        <x:v>2</x:v>
      </x:c>
      <x:c r="AD1017" s="12" t="n">
        <x:v>539</x:v>
      </x:c>
      <x:c r="AE1017" s="12" t="n">
        <x:v>166</x:v>
      </x:c>
    </x:row>
    <x:row r="1018" ht="15" hidden="0" customHeight="1">
      <x:c r="A1018" s="1" t="s">
        <x:v>4536</x:v>
      </x:c>
      <x:c r="B1018" s="1" t="s">
        <x:v>1879</x:v>
      </x:c>
      <x:c r="C1018" s="1" t="s">
        <x:v>1872</x:v>
      </x:c>
      <x:c r="D1018" s="1" t="s">
        <x:v>1911</x:v>
      </x:c>
      <x:c r="E1018" s="1" t="n">
        <x:v>3.86</x:v>
      </x:c>
      <x:c r="F1018" s="1" t="n">
        <x:v>51.8</x:v>
      </x:c>
      <x:c r="G1018" s="1" t="n">
        <x:v>9</x:v>
      </x:c>
      <x:c r="H1018" s="1" t="n">
        <x:v>0</x:v>
      </x:c>
      <x:c r="I1018" s="1" t="n">
        <x:v>1</x:v>
      </x:c>
      <x:c r="J1018" s="1" t="n">
        <x:v>0</x:v>
      </x:c>
      <x:c r="K1018" s="1" t="n">
        <x:v>0</x:v>
      </x:c>
      <x:c r="L1018" s="1" t="n">
        <x:v>507</x:v>
      </x:c>
      <x:c r="M1018" s="1" t="n">
        <x:v>1.3</x:v>
      </x:c>
      <x:c r="N1018" s="1" t="n">
        <x:v>1</x:v>
      </x:c>
      <x:c r="O1018" s="1" t="n">
        <x:v>0</x:v>
      </x:c>
      <x:c r="P1018" s="1" t="n">
        <x:v>0</x:v>
      </x:c>
      <x:c r="Q1018" s="1" t="n">
        <x:v>21</x:v>
      </x:c>
      <x:c r="R1018" s="1" t="n">
        <x:v>0</x:v>
      </x:c>
      <x:c r="S1018" s="1" t="n">
        <x:v>0.48</x:v>
      </x:c>
      <x:c r="T1018" s="1" t="n">
        <x:v>4</x:v>
      </x:c>
      <x:c r="U1018" s="1" t="s">
        <x:v>1884</x:v>
      </x:c>
      <x:c r="V1018" s="15" t="n">
        <x:v>1864.36</x:v>
      </x:c>
      <x:c r="W1018" s="1" t="n">
        <x:v>90.7</x:v>
      </x:c>
      <x:c r="X1018" s="1" t="n">
        <x:v>0</x:v>
      </x:c>
      <x:c r="Y1018" s="1" t="n">
        <x:v>0</x:v>
      </x:c>
      <x:c r="Z1018" s="16" t="n">
        <x:f aca="0">MIN(100,ROUND(MIN(1,E1018/10)*15+MIN(1,G1018/120)*15+MIN(1,H1018/3)*12+MIN(1,J1018/2)*10+MIN(1,K1018/60)*10+MIN(1,O1018/2)*10+MIN(1,P1018/2)*8+MIN(1,R1018/12)*7+MIN(1,S1018/4)*5+MIN(1,T1018/8)*3+IF(U1018="Unsupported",3,IF(U1018="Limited Support",1,0))+IF(C1018="Critical",2,IF(C1018="High",1,0)),0))</x:f>
        <x:v>9</x:v>
      </x:c>
      <x:c r="AA1018" s="1" t="str">
        <x:f aca="0">IF(Z1018&gt;=70,"Critical",IF(Z1018&gt;=50,"High",IF(Z1018&gt;=30,"Medium","Routine")))</x:f>
        <x:v>Routine</x:v>
      </x:c>
      <x:c r="AB1018" s="1" t="str">
        <x:f aca="0">IF(W1018&gt;=85,"Passes score threshold only","Below score threshold")</x:f>
        <x:v>Passes score threshold only</x:v>
      </x:c>
      <x:c r="AC1018" s="12" t="n">
        <x:v>2</x:v>
      </x:c>
      <x:c r="AD1018" s="12" t="n">
        <x:v>507</x:v>
      </x:c>
      <x:c r="AE1018" s="12" t="n">
        <x:v>257</x:v>
      </x:c>
    </x:row>
    <x:row r="1019" ht="15" hidden="0" customHeight="1">
      <x:c r="A1019" s="1" t="s">
        <x:v>1643</x:v>
      </x:c>
      <x:c r="B1019" s="1" t="s">
        <x:v>1945</x:v>
      </x:c>
      <x:c r="C1019" s="1" t="s">
        <x:v>1893</x:v>
      </x:c>
      <x:c r="D1019" s="1" t="s">
        <x:v>1891</x:v>
      </x:c>
      <x:c r="E1019" s="1" t="n">
        <x:v>10.01</x:v>
      </x:c>
      <x:c r="F1019" s="1" t="n">
        <x:v>71.9</x:v>
      </x:c>
      <x:c r="G1019" s="1" t="n">
        <x:v>22</x:v>
      </x:c>
      <x:c r="H1019" s="1" t="n">
        <x:v>0</x:v>
      </x:c>
      <x:c r="I1019" s="1" t="n">
        <x:v>0</x:v>
      </x:c>
      <x:c r="J1019" s="1" t="n">
        <x:v>0</x:v>
      </x:c>
      <x:c r="K1019" s="1" t="n">
        <x:v>0</x:v>
      </x:c>
      <x:c r="L1019" s="1" t="n">
        <x:v>999</x:v>
      </x:c>
      <x:c r="M1019" s="1" t="n">
        <x:v>0</x:v>
      </x:c>
      <x:c r="N1019" s="1" t="n">
        <x:v>0</x:v>
      </x:c>
      <x:c r="O1019" s="1" t="n">
        <x:v>0</x:v>
      </x:c>
      <x:c r="P1019" s="1" t="n">
        <x:v>0</x:v>
      </x:c>
      <x:c r="Q1019" s="1" t="n">
        <x:v>29</x:v>
      </x:c>
      <x:c r="R1019" s="1" t="n">
        <x:v>2</x:v>
      </x:c>
      <x:c r="S1019" s="1" t="n">
        <x:v>1.23</x:v>
      </x:c>
      <x:c r="T1019" s="1" t="n">
        <x:v>3</x:v>
      </x:c>
      <x:c r="U1019" s="1" t="s">
        <x:v>1907</x:v>
      </x:c>
      <x:c r="V1019" s="15" t="n">
        <x:v>2649.13</x:v>
      </x:c>
      <x:c r="W1019" s="1" t="n">
        <x:v>97.8</x:v>
      </x:c>
      <x:c r="X1019" s="1" t="n">
        <x:v>0</x:v>
      </x:c>
      <x:c r="Y1019" s="1" t="n">
        <x:v>0</x:v>
      </x:c>
      <x:c r="Z1019" s="16" t="n">
        <x:f aca="0">MIN(100,ROUND(MIN(1,E1019/10)*15+MIN(1,G1019/120)*15+MIN(1,H1019/3)*12+MIN(1,J1019/2)*10+MIN(1,K1019/60)*10+MIN(1,O1019/2)*10+MIN(1,P1019/2)*8+MIN(1,R1019/12)*7+MIN(1,S1019/4)*5+MIN(1,T1019/8)*3+IF(U1019="Unsupported",3,IF(U1019="Limited Support",1,0))+IF(C1019="Critical",2,IF(C1019="High",1,0)),0))</x:f>
        <x:v>24</x:v>
      </x:c>
      <x:c r="AA1019" s="1" t="str">
        <x:f aca="0">IF(Z1019&gt;=70,"Critical",IF(Z1019&gt;=50,"High",IF(Z1019&gt;=30,"Medium","Routine")))</x:f>
        <x:v>Routine</x:v>
      </x:c>
      <x:c r="AB1019" s="1" t="str">
        <x:f aca="0">IF(W1019&gt;=85,"Passes score threshold only","Below score threshold")</x:f>
        <x:v>Passes score threshold only</x:v>
      </x:c>
      <x:c r="AC1019" s="12" t="n">
        <x:v>0</x:v>
      </x:c>
      <x:c r="AD1019" s="12"/>
      <x:c r="AE1019" s="12"/>
    </x:row>
    <x:row r="1020" ht="15" hidden="0" customHeight="1">
      <x:c r="A1020" s="1" t="s">
        <x:v>4541</x:v>
      </x:c>
      <x:c r="B1020" s="1" t="s">
        <x:v>1945</x:v>
      </x:c>
      <x:c r="C1020" s="1" t="s">
        <x:v>1893</x:v>
      </x:c>
      <x:c r="D1020" s="1" t="s">
        <x:v>1870</x:v>
      </x:c>
      <x:c r="E1020" s="1" t="n">
        <x:v>2.9</x:v>
      </x:c>
      <x:c r="F1020" s="1" t="n">
        <x:v>62.4</x:v>
      </x:c>
      <x:c r="G1020" s="1" t="n">
        <x:v>0</x:v>
      </x:c>
      <x:c r="H1020" s="1" t="n">
        <x:v>0</x:v>
      </x:c>
      <x:c r="I1020" s="1" t="n">
        <x:v>0</x:v>
      </x:c>
      <x:c r="J1020" s="1" t="n">
        <x:v>0</x:v>
      </x:c>
      <x:c r="K1020" s="1" t="n">
        <x:v>0</x:v>
      </x:c>
      <x:c r="L1020" s="1" t="n">
        <x:v>999</x:v>
      </x:c>
      <x:c r="M1020" s="1" t="n">
        <x:v>0</x:v>
      </x:c>
      <x:c r="N1020" s="1" t="n">
        <x:v>0</x:v>
      </x:c>
      <x:c r="O1020" s="1" t="n">
        <x:v>2</x:v>
      </x:c>
      <x:c r="P1020" s="1" t="n">
        <x:v>1</x:v>
      </x:c>
      <x:c r="Q1020" s="1" t="n">
        <x:v>21</x:v>
      </x:c>
      <x:c r="R1020" s="1" t="n">
        <x:v>4</x:v>
      </x:c>
      <x:c r="S1020" s="1" t="n">
        <x:v>0</x:v>
      </x:c>
      <x:c r="T1020" s="1" t="n">
        <x:v>3</x:v>
      </x:c>
      <x:c r="U1020" s="1" t="s">
        <x:v>1884</x:v>
      </x:c>
      <x:c r="V1020" s="15" t="n">
        <x:v>2382.73</x:v>
      </x:c>
      <x:c r="W1020" s="1" t="n">
        <x:v>96.9</x:v>
      </x:c>
      <x:c r="X1020" s="1" t="n">
        <x:v>0</x:v>
      </x:c>
      <x:c r="Y1020" s="1" t="n">
        <x:v>0</x:v>
      </x:c>
      <x:c r="Z1020" s="16" t="n">
        <x:f aca="0">MIN(100,ROUND(MIN(1,E1020/10)*15+MIN(1,G1020/120)*15+MIN(1,H1020/3)*12+MIN(1,J1020/2)*10+MIN(1,K1020/60)*10+MIN(1,O1020/2)*10+MIN(1,P1020/2)*8+MIN(1,R1020/12)*7+MIN(1,S1020/4)*5+MIN(1,T1020/8)*3+IF(U1020="Unsupported",3,IF(U1020="Limited Support",1,0))+IF(C1020="Critical",2,IF(C1020="High",1,0)),0))</x:f>
        <x:v>23</x:v>
      </x:c>
      <x:c r="AA1020" s="1" t="str">
        <x:f aca="0">IF(Z1020&gt;=70,"Critical",IF(Z1020&gt;=50,"High",IF(Z1020&gt;=30,"Medium","Routine")))</x:f>
        <x:v>Routine</x:v>
      </x:c>
      <x:c r="AB1020" s="1" t="str">
        <x:f aca="0">IF(W1020&gt;=85,"Passes score threshold only","Below score threshold")</x:f>
        <x:v>Passes score threshold only</x:v>
      </x:c>
      <x:c r="AC1020" s="12" t="n">
        <x:v>0</x:v>
      </x:c>
      <x:c r="AD1020" s="12"/>
      <x:c r="AE1020" s="12"/>
    </x:row>
    <x:row r="1021" ht="15" hidden="0" customHeight="1">
      <x:c r="A1021" s="1" t="s">
        <x:v>4544</x:v>
      </x:c>
      <x:c r="B1021" s="1" t="s">
        <x:v>1989</x:v>
      </x:c>
      <x:c r="C1021" s="1" t="s">
        <x:v>1872</x:v>
      </x:c>
      <x:c r="D1021" s="1" t="s">
        <x:v>1891</x:v>
      </x:c>
      <x:c r="E1021" s="1" t="n">
        <x:v>1.9</x:v>
      </x:c>
      <x:c r="F1021" s="1" t="n">
        <x:v>38.8</x:v>
      </x:c>
      <x:c r="G1021" s="1" t="n">
        <x:v>62</x:v>
      </x:c>
      <x:c r="H1021" s="1" t="n">
        <x:v>1</x:v>
      </x:c>
      <x:c r="I1021" s="1" t="n">
        <x:v>1</x:v>
      </x:c>
      <x:c r="J1021" s="1" t="n">
        <x:v>0</x:v>
      </x:c>
      <x:c r="K1021" s="1" t="n">
        <x:v>22.2</x:v>
      </x:c>
      <x:c r="L1021" s="1" t="n">
        <x:v>5</x:v>
      </x:c>
      <x:c r="M1021" s="1" t="n">
        <x:v>5.1</x:v>
      </x:c>
      <x:c r="N1021" s="1" t="n">
        <x:v>0</x:v>
      </x:c>
      <x:c r="O1021" s="1" t="n">
        <x:v>0</x:v>
      </x:c>
      <x:c r="P1021" s="1" t="n">
        <x:v>0</x:v>
      </x:c>
      <x:c r="Q1021" s="1" t="n">
        <x:v>10</x:v>
      </x:c>
      <x:c r="R1021" s="1" t="n">
        <x:v>0</x:v>
      </x:c>
      <x:c r="S1021" s="1" t="n">
        <x:v>0.42</x:v>
      </x:c>
      <x:c r="T1021" s="1" t="n">
        <x:v>1</x:v>
      </x:c>
      <x:c r="U1021" s="1" t="s">
        <x:v>1884</x:v>
      </x:c>
      <x:c r="V1021" s="15" t="n">
        <x:v>8377.63</x:v>
      </x:c>
      <x:c r="W1021" s="1" t="n">
        <x:v>96.4</x:v>
      </x:c>
      <x:c r="X1021" s="1" t="n">
        <x:v>0</x:v>
      </x:c>
      <x:c r="Y1021" s="1" t="n">
        <x:v>0</x:v>
      </x:c>
      <x:c r="Z1021" s="16" t="n">
        <x:f aca="0">MIN(100,ROUND(MIN(1,E1021/10)*15+MIN(1,G1021/120)*15+MIN(1,H1021/3)*12+MIN(1,J1021/2)*10+MIN(1,K1021/60)*10+MIN(1,O1021/2)*10+MIN(1,P1021/2)*8+MIN(1,R1021/12)*7+MIN(1,S1021/4)*5+MIN(1,T1021/8)*3+IF(U1021="Unsupported",3,IF(U1021="Limited Support",1,0))+IF(C1021="Critical",2,IF(C1021="High",1,0)),0))</x:f>
        <x:v>19</x:v>
      </x:c>
      <x:c r="AA1021" s="1" t="str">
        <x:f aca="0">IF(Z1021&gt;=70,"Critical",IF(Z1021&gt;=50,"High",IF(Z1021&gt;=30,"Medium","Routine")))</x:f>
        <x:v>Routine</x:v>
      </x:c>
      <x:c r="AB1021" s="1" t="str">
        <x:f aca="0">IF(W1021&gt;=85,"Passes score threshold only","Below score threshold")</x:f>
        <x:v>Passes score threshold only</x:v>
      </x:c>
      <x:c r="AC1021" s="12" t="n">
        <x:v>1</x:v>
      </x:c>
      <x:c r="AD1021" s="12"/>
      <x:c r="AE1021" s="12" t="n">
        <x:v>5</x:v>
      </x:c>
    </x:row>
    <x:row r="1022" ht="15" hidden="0" customHeight="1">
      <x:c r="A1022" s="1" t="s">
        <x:v>1644</x:v>
      </x:c>
      <x:c r="B1022" s="1" t="s">
        <x:v>1879</x:v>
      </x:c>
      <x:c r="C1022" s="1" t="s">
        <x:v>1893</x:v>
      </x:c>
      <x:c r="D1022" s="1" t="s">
        <x:v>1911</x:v>
      </x:c>
      <x:c r="E1022" s="1" t="n">
        <x:v>3.29</x:v>
      </x:c>
      <x:c r="F1022" s="1" t="n">
        <x:v>48.3</x:v>
      </x:c>
      <x:c r="G1022" s="1" t="n">
        <x:v>0</x:v>
      </x:c>
      <x:c r="H1022" s="1" t="n">
        <x:v>1</x:v>
      </x:c>
      <x:c r="I1022" s="1" t="n">
        <x:v>2</x:v>
      </x:c>
      <x:c r="J1022" s="1" t="n">
        <x:v>0</x:v>
      </x:c>
      <x:c r="K1022" s="1" t="n">
        <x:v>14.8</x:v>
      </x:c>
      <x:c r="L1022" s="1" t="n">
        <x:v>203.5</x:v>
      </x:c>
      <x:c r="M1022" s="1" t="n">
        <x:v>1.3</x:v>
      </x:c>
      <x:c r="N1022" s="1" t="n">
        <x:v>0</x:v>
      </x:c>
      <x:c r="O1022" s="1" t="n">
        <x:v>0</x:v>
      </x:c>
      <x:c r="P1022" s="1" t="n">
        <x:v>0</x:v>
      </x:c>
      <x:c r="Q1022" s="1" t="n">
        <x:v>10</x:v>
      </x:c>
      <x:c r="R1022" s="1" t="n">
        <x:v>0</x:v>
      </x:c>
      <x:c r="S1022" s="1" t="n">
        <x:v>0.3</x:v>
      </x:c>
      <x:c r="T1022" s="1" t="n">
        <x:v>2</x:v>
      </x:c>
      <x:c r="U1022" s="1" t="s">
        <x:v>1884</x:v>
      </x:c>
      <x:c r="V1022" s="15" t="n">
        <x:v>1793.22</x:v>
      </x:c>
      <x:c r="W1022" s="1" t="n">
        <x:v>97.8</x:v>
      </x:c>
      <x:c r="X1022" s="1" t="n">
        <x:v>0</x:v>
      </x:c>
      <x:c r="Y1022" s="1" t="n">
        <x:v>0</x:v>
      </x:c>
      <x:c r="Z1022" s="16" t="n">
        <x:f aca="0">MIN(100,ROUND(MIN(1,E1022/10)*15+MIN(1,G1022/120)*15+MIN(1,H1022/3)*12+MIN(1,J1022/2)*10+MIN(1,K1022/60)*10+MIN(1,O1022/2)*10+MIN(1,P1022/2)*8+MIN(1,R1022/12)*7+MIN(1,S1022/4)*5+MIN(1,T1022/8)*3+IF(U1022="Unsupported",3,IF(U1022="Limited Support",1,0))+IF(C1022="Critical",2,IF(C1022="High",1,0)),0))</x:f>
        <x:v>14</x:v>
      </x:c>
      <x:c r="AA1022" s="1" t="str">
        <x:f aca="0">IF(Z1022&gt;=70,"Critical",IF(Z1022&gt;=50,"High",IF(Z1022&gt;=30,"Medium","Routine")))</x:f>
        <x:v>Routine</x:v>
      </x:c>
      <x:c r="AB1022" s="1" t="str">
        <x:f aca="0">IF(W1022&gt;=85,"Passes score threshold only","Below score threshold")</x:f>
        <x:v>Passes score threshold only</x:v>
      </x:c>
      <x:c r="AC1022" s="12" t="n">
        <x:v>3</x:v>
      </x:c>
      <x:c r="AD1022" s="12" t="n">
        <x:v>203.5</x:v>
      </x:c>
      <x:c r="AE1022" s="12" t="n">
        <x:v>80</x:v>
      </x:c>
    </x:row>
    <x:row r="1023" ht="15" hidden="0" customHeight="1">
      <x:c r="A1023" s="1" t="s">
        <x:v>1646</x:v>
      </x:c>
      <x:c r="B1023" s="1" t="s">
        <x:v>1945</x:v>
      </x:c>
      <x:c r="C1023" s="1" t="s">
        <x:v>1902</x:v>
      </x:c>
      <x:c r="D1023" s="1" t="s">
        <x:v>1870</x:v>
      </x:c>
      <x:c r="E1023" s="1" t="n">
        <x:v>5.84</x:v>
      </x:c>
      <x:c r="F1023" s="1" t="n">
        <x:v>72.6</x:v>
      </x:c>
      <x:c r="G1023" s="1" t="n">
        <x:v>0</x:v>
      </x:c>
      <x:c r="H1023" s="1" t="n">
        <x:v>0</x:v>
      </x:c>
      <x:c r="I1023" s="1" t="n">
        <x:v>0</x:v>
      </x:c>
      <x:c r="J1023" s="1" t="n">
        <x:v>0</x:v>
      </x:c>
      <x:c r="K1023" s="1" t="n">
        <x:v>0</x:v>
      </x:c>
      <x:c r="L1023" s="1" t="n">
        <x:v>775</x:v>
      </x:c>
      <x:c r="M1023" s="1" t="n">
        <x:v>0</x:v>
      </x:c>
      <x:c r="N1023" s="1" t="n">
        <x:v>0</x:v>
      </x:c>
      <x:c r="O1023" s="1" t="n">
        <x:v>0</x:v>
      </x:c>
      <x:c r="P1023" s="1" t="n">
        <x:v>0</x:v>
      </x:c>
      <x:c r="Q1023" s="1" t="n">
        <x:v>16</x:v>
      </x:c>
      <x:c r="R1023" s="1" t="n">
        <x:v>2</x:v>
      </x:c>
      <x:c r="S1023" s="1" t="n">
        <x:v>0.64</x:v>
      </x:c>
      <x:c r="T1023" s="1" t="n">
        <x:v>0</x:v>
      </x:c>
      <x:c r="U1023" s="1" t="s">
        <x:v>1884</x:v>
      </x:c>
      <x:c r="V1023" s="15" t="n">
        <x:v>2303.65</x:v>
      </x:c>
      <x:c r="W1023" s="1" t="n">
        <x:v>100</x:v>
      </x:c>
      <x:c r="X1023" s="1" t="n">
        <x:v>0</x:v>
      </x:c>
      <x:c r="Y1023" s="1" t="n">
        <x:v>0</x:v>
      </x:c>
      <x:c r="Z1023" s="16" t="n">
        <x:f aca="0">MIN(100,ROUND(MIN(1,E1023/10)*15+MIN(1,G1023/120)*15+MIN(1,H1023/3)*12+MIN(1,J1023/2)*10+MIN(1,K1023/60)*10+MIN(1,O1023/2)*10+MIN(1,P1023/2)*8+MIN(1,R1023/12)*7+MIN(1,S1023/4)*5+MIN(1,T1023/8)*3+IF(U1023="Unsupported",3,IF(U1023="Limited Support",1,0))+IF(C1023="Critical",2,IF(C1023="High",1,0)),0))</x:f>
        <x:v>13</x:v>
      </x:c>
      <x:c r="AA1023" s="1" t="str">
        <x:f aca="0">IF(Z1023&gt;=70,"Critical",IF(Z1023&gt;=50,"High",IF(Z1023&gt;=30,"Medium","Routine")))</x:f>
        <x:v>Routine</x:v>
      </x:c>
      <x:c r="AB1023" s="1" t="str">
        <x:f aca="0">IF(W1023&gt;=85,"Passes score threshold only","Below score threshold")</x:f>
        <x:v>Passes score threshold only</x:v>
      </x:c>
      <x:c r="AC1023" s="12" t="n">
        <x:v>1</x:v>
      </x:c>
      <x:c r="AD1023" s="12"/>
      <x:c r="AE1023" s="12" t="n">
        <x:v>775</x:v>
      </x:c>
    </x:row>
    <x:row r="1024" ht="15" hidden="0" customHeight="1">
      <x:c r="A1024" s="1" t="s">
        <x:v>1647</x:v>
      </x:c>
      <x:c r="B1024" s="1" t="s">
        <x:v>1933</x:v>
      </x:c>
      <x:c r="C1024" s="1" t="s">
        <x:v>1893</x:v>
      </x:c>
      <x:c r="D1024" s="1" t="s">
        <x:v>1891</x:v>
      </x:c>
      <x:c r="E1024" s="1" t="n">
        <x:v>4.42</x:v>
      </x:c>
      <x:c r="F1024" s="1" t="n">
        <x:v>41.8</x:v>
      </x:c>
      <x:c r="G1024" s="1" t="n">
        <x:v>0</x:v>
      </x:c>
      <x:c r="H1024" s="1" t="n">
        <x:v>0</x:v>
      </x:c>
      <x:c r="I1024" s="1" t="n">
        <x:v>0</x:v>
      </x:c>
      <x:c r="J1024" s="1" t="n">
        <x:v>0</x:v>
      </x:c>
      <x:c r="K1024" s="1" t="n">
        <x:v>0</x:v>
      </x:c>
      <x:c r="L1024" s="1" t="n">
        <x:v>999</x:v>
      </x:c>
      <x:c r="M1024" s="1" t="n">
        <x:v>0</x:v>
      </x:c>
      <x:c r="N1024" s="1" t="n">
        <x:v>0</x:v>
      </x:c>
      <x:c r="O1024" s="1" t="n">
        <x:v>0</x:v>
      </x:c>
      <x:c r="P1024" s="1" t="n">
        <x:v>0</x:v>
      </x:c>
      <x:c r="Q1024" s="1" t="n">
        <x:v>28</x:v>
      </x:c>
      <x:c r="R1024" s="1" t="n">
        <x:v>1</x:v>
      </x:c>
      <x:c r="S1024" s="1" t="n">
        <x:v>0.67</x:v>
      </x:c>
      <x:c r="T1024" s="1" t="n">
        <x:v>6</x:v>
      </x:c>
      <x:c r="U1024" s="1" t="s">
        <x:v>1884</x:v>
      </x:c>
      <x:c r="V1024" s="15" t="n">
        <x:v>1919.87</x:v>
      </x:c>
      <x:c r="W1024" s="1" t="n">
        <x:v>95.7</x:v>
      </x:c>
      <x:c r="X1024" s="1" t="n">
        <x:v>0</x:v>
      </x:c>
      <x:c r="Y1024" s="1" t="n">
        <x:v>0</x:v>
      </x:c>
      <x:c r="Z1024" s="16" t="n">
        <x:f aca="0">MIN(100,ROUND(MIN(1,E1024/10)*15+MIN(1,G1024/120)*15+MIN(1,H1024/3)*12+MIN(1,J1024/2)*10+MIN(1,K1024/60)*10+MIN(1,O1024/2)*10+MIN(1,P1024/2)*8+MIN(1,R1024/12)*7+MIN(1,S1024/4)*5+MIN(1,T1024/8)*3+IF(U1024="Unsupported",3,IF(U1024="Limited Support",1,0))+IF(C1024="Critical",2,IF(C1024="High",1,0)),0))</x:f>
        <x:v>11</x:v>
      </x:c>
      <x:c r="AA1024" s="1" t="str">
        <x:f aca="0">IF(Z1024&gt;=70,"Critical",IF(Z1024&gt;=50,"High",IF(Z1024&gt;=30,"Medium","Routine")))</x:f>
        <x:v>Routine</x:v>
      </x:c>
      <x:c r="AB1024" s="1" t="str">
        <x:f aca="0">IF(W1024&gt;=85,"Passes score threshold only","Below score threshold")</x:f>
        <x:v>Passes score threshold only</x:v>
      </x:c>
      <x:c r="AC1024" s="12" t="n">
        <x:v>0</x:v>
      </x:c>
      <x:c r="AD1024" s="12"/>
      <x:c r="AE1024" s="12"/>
    </x:row>
    <x:row r="1025" ht="15" hidden="0" customHeight="1">
      <x:c r="A1025" s="1" t="s">
        <x:v>1648</x:v>
      </x:c>
      <x:c r="B1025" s="1" t="s">
        <x:v>1888</x:v>
      </x:c>
      <x:c r="C1025" s="1" t="s">
        <x:v>1902</x:v>
      </x:c>
      <x:c r="D1025" s="1" t="s">
        <x:v>1870</x:v>
      </x:c>
      <x:c r="E1025" s="1" t="n">
        <x:v>13</x:v>
      </x:c>
      <x:c r="F1025" s="1" t="n">
        <x:v>77.6</x:v>
      </x:c>
      <x:c r="G1025" s="1" t="n">
        <x:v>176</x:v>
      </x:c>
      <x:c r="H1025" s="1" t="n">
        <x:v>0</x:v>
      </x:c>
      <x:c r="I1025" s="1" t="n">
        <x:v>1</x:v>
      </x:c>
      <x:c r="J1025" s="1" t="n">
        <x:v>0</x:v>
      </x:c>
      <x:c r="K1025" s="1" t="n">
        <x:v>0</x:v>
      </x:c>
      <x:c r="L1025" s="1" t="n">
        <x:v>300</x:v>
      </x:c>
      <x:c r="M1025" s="1" t="n">
        <x:v>3</x:v>
      </x:c>
      <x:c r="N1025" s="1" t="n">
        <x:v>0</x:v>
      </x:c>
      <x:c r="O1025" s="1" t="n">
        <x:v>2</x:v>
      </x:c>
      <x:c r="P1025" s="1" t="n">
        <x:v>1</x:v>
      </x:c>
      <x:c r="Q1025" s="1" t="n">
        <x:v>28</x:v>
      </x:c>
      <x:c r="R1025" s="1" t="n">
        <x:v>5</x:v>
      </x:c>
      <x:c r="S1025" s="1" t="n">
        <x:v>2.48</x:v>
      </x:c>
      <x:c r="T1025" s="1" t="n">
        <x:v>2</x:v>
      </x:c>
      <x:c r="U1025" s="1" t="s">
        <x:v>1884</x:v>
      </x:c>
      <x:c r="V1025" s="15" t="n">
        <x:v>4131.07</x:v>
      </x:c>
      <x:c r="W1025" s="1" t="n">
        <x:v>97.8</x:v>
      </x:c>
      <x:c r="X1025" s="1" t="n">
        <x:v>0</x:v>
      </x:c>
      <x:c r="Y1025" s="1" t="n">
        <x:v>1</x:v>
      </x:c>
      <x:c r="Z1025" s="16" t="n">
        <x:f aca="0">MIN(100,ROUND(MIN(1,E1025/10)*15+MIN(1,G1025/120)*15+MIN(1,H1025/3)*12+MIN(1,J1025/2)*10+MIN(1,K1025/60)*10+MIN(1,O1025/2)*10+MIN(1,P1025/2)*8+MIN(1,R1025/12)*7+MIN(1,S1025/4)*5+MIN(1,T1025/8)*3+IF(U1025="Unsupported",3,IF(U1025="Limited Support",1,0))+IF(C1025="Critical",2,IF(C1025="High",1,0)),0))</x:f>
        <x:v>53</x:v>
      </x:c>
      <x:c r="AA1025" s="1" t="str">
        <x:f aca="0">IF(Z1025&gt;=70,"Critical",IF(Z1025&gt;=50,"High",IF(Z1025&gt;=30,"Medium","Routine")))</x:f>
        <x:v>High</x:v>
      </x:c>
      <x:c r="AB1025" s="1" t="str">
        <x:f aca="0">IF(W1025&gt;=85,"Passes score threshold only","Below score threshold")</x:f>
        <x:v>Passes score threshold only</x:v>
      </x:c>
      <x:c r="AC1025" s="12" t="n">
        <x:v>1</x:v>
      </x:c>
      <x:c r="AD1025" s="12"/>
      <x:c r="AE1025" s="12" t="n">
        <x:v>300</x:v>
      </x:c>
    </x:row>
    <x:row r="1026" ht="15" hidden="0" customHeight="1">
      <x:c r="A1026" s="1" t="s">
        <x:v>1649</x:v>
      </x:c>
      <x:c r="B1026" s="1" t="s">
        <x:v>1888</x:v>
      </x:c>
      <x:c r="C1026" s="1" t="s">
        <x:v>1893</x:v>
      </x:c>
      <x:c r="D1026" s="1" t="s">
        <x:v>1911</x:v>
      </x:c>
      <x:c r="E1026" s="1" t="n">
        <x:v>1.39</x:v>
      </x:c>
      <x:c r="F1026" s="1" t="n">
        <x:v>72.6</x:v>
      </x:c>
      <x:c r="G1026" s="1" t="n">
        <x:v>167</x:v>
      </x:c>
      <x:c r="H1026" s="1" t="n">
        <x:v>0</x:v>
      </x:c>
      <x:c r="I1026" s="1" t="n">
        <x:v>1</x:v>
      </x:c>
      <x:c r="J1026" s="1" t="n">
        <x:v>0</x:v>
      </x:c>
      <x:c r="K1026" s="1" t="n">
        <x:v>0</x:v>
      </x:c>
      <x:c r="L1026" s="1" t="n">
        <x:v>288</x:v>
      </x:c>
      <x:c r="M1026" s="1" t="n">
        <x:v>2.7</x:v>
      </x:c>
      <x:c r="N1026" s="1" t="n">
        <x:v>1</x:v>
      </x:c>
      <x:c r="O1026" s="1" t="n">
        <x:v>0</x:v>
      </x:c>
      <x:c r="P1026" s="1" t="n">
        <x:v>0</x:v>
      </x:c>
      <x:c r="Q1026" s="1" t="n">
        <x:v>25</x:v>
      </x:c>
      <x:c r="R1026" s="1" t="n">
        <x:v>1</x:v>
      </x:c>
      <x:c r="S1026" s="1" t="n">
        <x:v>0</x:v>
      </x:c>
      <x:c r="T1026" s="1" t="n">
        <x:v>6</x:v>
      </x:c>
      <x:c r="U1026" s="1" t="s">
        <x:v>1907</x:v>
      </x:c>
      <x:c r="V1026" s="15" t="n">
        <x:v>3176.28</x:v>
      </x:c>
      <x:c r="W1026" s="1" t="n">
        <x:v>95.4</x:v>
      </x:c>
      <x:c r="X1026" s="1" t="n">
        <x:v>0</x:v>
      </x:c>
      <x:c r="Y1026" s="1" t="n">
        <x:v>0</x:v>
      </x:c>
      <x:c r="Z1026" s="16" t="n">
        <x:f aca="0">MIN(100,ROUND(MIN(1,E1026/10)*15+MIN(1,G1026/120)*15+MIN(1,H1026/3)*12+MIN(1,J1026/2)*10+MIN(1,K1026/60)*10+MIN(1,O1026/2)*10+MIN(1,P1026/2)*8+MIN(1,R1026/12)*7+MIN(1,S1026/4)*5+MIN(1,T1026/8)*3+IF(U1026="Unsupported",3,IF(U1026="Limited Support",1,0))+IF(C1026="Critical",2,IF(C1026="High",1,0)),0))</x:f>
        <x:v>22</x:v>
      </x:c>
      <x:c r="AA1026" s="1" t="str">
        <x:f aca="0">IF(Z1026&gt;=70,"Critical",IF(Z1026&gt;=50,"High",IF(Z1026&gt;=30,"Medium","Routine")))</x:f>
        <x:v>Routine</x:v>
      </x:c>
      <x:c r="AB1026" s="1" t="str">
        <x:f aca="0">IF(W1026&gt;=85,"Passes score threshold only","Below score threshold")</x:f>
        <x:v>Passes score threshold only</x:v>
      </x:c>
      <x:c r="AC1026" s="12" t="n">
        <x:v>1</x:v>
      </x:c>
      <x:c r="AD1026" s="12"/>
      <x:c r="AE1026" s="12" t="n">
        <x:v>288</x:v>
      </x:c>
    </x:row>
    <x:row r="1027" ht="15" hidden="0" customHeight="1">
      <x:c r="A1027" s="1" t="s">
        <x:v>4557</x:v>
      </x:c>
      <x:c r="B1027" s="1" t="s">
        <x:v>2010</x:v>
      </x:c>
      <x:c r="C1027" s="1" t="s">
        <x:v>1893</x:v>
      </x:c>
      <x:c r="D1027" s="1" t="s">
        <x:v>1891</x:v>
      </x:c>
      <x:c r="E1027" s="1" t="n">
        <x:v>3.23</x:v>
      </x:c>
      <x:c r="F1027" s="1" t="n">
        <x:v>76.5</x:v>
      </x:c>
      <x:c r="G1027" s="1" t="n">
        <x:v>148</x:v>
      </x:c>
      <x:c r="H1027" s="1" t="n">
        <x:v>0</x:v>
      </x:c>
      <x:c r="I1027" s="1" t="n">
        <x:v>0</x:v>
      </x:c>
      <x:c r="J1027" s="1" t="n">
        <x:v>0</x:v>
      </x:c>
      <x:c r="K1027" s="1" t="n">
        <x:v>0</x:v>
      </x:c>
      <x:c r="L1027" s="1" t="n">
        <x:v>999</x:v>
      </x:c>
      <x:c r="M1027" s="1" t="n">
        <x:v>0</x:v>
      </x:c>
      <x:c r="N1027" s="1" t="n">
        <x:v>0</x:v>
      </x:c>
      <x:c r="O1027" s="1" t="n">
        <x:v>0</x:v>
      </x:c>
      <x:c r="P1027" s="1" t="n">
        <x:v>0</x:v>
      </x:c>
      <x:c r="Q1027" s="1" t="n">
        <x:v>32</x:v>
      </x:c>
      <x:c r="R1027" s="1" t="n">
        <x:v>1</x:v>
      </x:c>
      <x:c r="S1027" s="1" t="n">
        <x:v>0.54</x:v>
      </x:c>
      <x:c r="T1027" s="1" t="n">
        <x:v>2</x:v>
      </x:c>
      <x:c r="U1027" s="1" t="s">
        <x:v>1884</x:v>
      </x:c>
      <x:c r="V1027" s="15" t="n">
        <x:v>2375.31</x:v>
      </x:c>
      <x:c r="W1027" s="1" t="n">
        <x:v>91.1</x:v>
      </x:c>
      <x:c r="X1027" s="1" t="n">
        <x:v>0</x:v>
      </x:c>
      <x:c r="Y1027" s="1" t="n">
        <x:v>0</x:v>
      </x:c>
      <x:c r="Z1027" s="16" t="n">
        <x:f aca="0">MIN(100,ROUND(MIN(1,E1027/10)*15+MIN(1,G1027/120)*15+MIN(1,H1027/3)*12+MIN(1,J1027/2)*10+MIN(1,K1027/60)*10+MIN(1,O1027/2)*10+MIN(1,P1027/2)*8+MIN(1,R1027/12)*7+MIN(1,S1027/4)*5+MIN(1,T1027/8)*3+IF(U1027="Unsupported",3,IF(U1027="Limited Support",1,0))+IF(C1027="Critical",2,IF(C1027="High",1,0)),0))</x:f>
        <x:v>23</x:v>
      </x:c>
      <x:c r="AA1027" s="1" t="str">
        <x:f aca="0">IF(Z1027&gt;=70,"Critical",IF(Z1027&gt;=50,"High",IF(Z1027&gt;=30,"Medium","Routine")))</x:f>
        <x:v>Routine</x:v>
      </x:c>
      <x:c r="AB1027" s="1" t="str">
        <x:f aca="0">IF(W1027&gt;=85,"Passes score threshold only","Below score threshold")</x:f>
        <x:v>Passes score threshold only</x:v>
      </x:c>
      <x:c r="AC1027" s="12" t="n">
        <x:v>0</x:v>
      </x:c>
      <x:c r="AD1027" s="12"/>
      <x:c r="AE1027" s="12"/>
    </x:row>
    <x:row r="1028" ht="15" hidden="0" customHeight="1">
      <x:c r="A1028" s="1" t="s">
        <x:v>1650</x:v>
      </x:c>
      <x:c r="B1028" s="1" t="s">
        <x:v>1888</x:v>
      </x:c>
      <x:c r="C1028" s="1" t="s">
        <x:v>1893</x:v>
      </x:c>
      <x:c r="D1028" s="1" t="s">
        <x:v>1891</x:v>
      </x:c>
      <x:c r="E1028" s="1" t="n">
        <x:v>3.84</x:v>
      </x:c>
      <x:c r="F1028" s="1" t="n">
        <x:v>67.2</x:v>
      </x:c>
      <x:c r="G1028" s="1" t="n">
        <x:v>113</x:v>
      </x:c>
      <x:c r="H1028" s="1" t="n">
        <x:v>0</x:v>
      </x:c>
      <x:c r="I1028" s="1" t="n">
        <x:v>1</x:v>
      </x:c>
      <x:c r="J1028" s="1" t="n">
        <x:v>0</x:v>
      </x:c>
      <x:c r="K1028" s="1" t="n">
        <x:v>0</x:v>
      </x:c>
      <x:c r="L1028" s="1" t="n">
        <x:v>541</x:v>
      </x:c>
      <x:c r="M1028" s="1" t="n">
        <x:v>2.8</x:v>
      </x:c>
      <x:c r="N1028" s="1" t="n">
        <x:v>0</x:v>
      </x:c>
      <x:c r="O1028" s="1" t="n">
        <x:v>0</x:v>
      </x:c>
      <x:c r="P1028" s="1" t="n">
        <x:v>0</x:v>
      </x:c>
      <x:c r="Q1028" s="1" t="n">
        <x:v>23</x:v>
      </x:c>
      <x:c r="R1028" s="1" t="n">
        <x:v>1</x:v>
      </x:c>
      <x:c r="S1028" s="1" t="n">
        <x:v>0.72</x:v>
      </x:c>
      <x:c r="T1028" s="1" t="n">
        <x:v>0</x:v>
      </x:c>
      <x:c r="U1028" s="1" t="s">
        <x:v>1884</x:v>
      </x:c>
      <x:c r="V1028" s="15" t="n">
        <x:v>3797.49</x:v>
      </x:c>
      <x:c r="W1028" s="1" t="n">
        <x:v>94</x:v>
      </x:c>
      <x:c r="X1028" s="1" t="n">
        <x:v>0</x:v>
      </x:c>
      <x:c r="Y1028" s="1" t="n">
        <x:v>0</x:v>
      </x:c>
      <x:c r="Z1028" s="16" t="n">
        <x:f aca="0">MIN(100,ROUND(MIN(1,E1028/10)*15+MIN(1,G1028/120)*15+MIN(1,H1028/3)*12+MIN(1,J1028/2)*10+MIN(1,K1028/60)*10+MIN(1,O1028/2)*10+MIN(1,P1028/2)*8+MIN(1,R1028/12)*7+MIN(1,S1028/4)*5+MIN(1,T1028/8)*3+IF(U1028="Unsupported",3,IF(U1028="Limited Support",1,0))+IF(C1028="Critical",2,IF(C1028="High",1,0)),0))</x:f>
        <x:v>22</x:v>
      </x:c>
      <x:c r="AA1028" s="1" t="str">
        <x:f aca="0">IF(Z1028&gt;=70,"Critical",IF(Z1028&gt;=50,"High",IF(Z1028&gt;=30,"Medium","Routine")))</x:f>
        <x:v>Routine</x:v>
      </x:c>
      <x:c r="AB1028" s="1" t="str">
        <x:f aca="0">IF(W1028&gt;=85,"Passes score threshold only","Below score threshold")</x:f>
        <x:v>Passes score threshold only</x:v>
      </x:c>
      <x:c r="AC1028" s="12" t="n">
        <x:v>2</x:v>
      </x:c>
      <x:c r="AD1028" s="12" t="n">
        <x:v>541</x:v>
      </x:c>
      <x:c r="AE1028" s="12" t="n">
        <x:v>136</x:v>
      </x:c>
    </x:row>
    <x:row r="1029" ht="15" hidden="0" customHeight="1">
      <x:c r="A1029" s="1" t="s">
        <x:v>4562</x:v>
      </x:c>
      <x:c r="B1029" s="1" t="s">
        <x:v>1915</x:v>
      </x:c>
      <x:c r="C1029" s="1" t="s">
        <x:v>1902</x:v>
      </x:c>
      <x:c r="D1029" s="1" t="s">
        <x:v>1891</x:v>
      </x:c>
      <x:c r="E1029" s="1" t="n">
        <x:v>4.56</x:v>
      </x:c>
      <x:c r="F1029" s="1" t="n">
        <x:v>66.4</x:v>
      </x:c>
      <x:c r="G1029" s="1" t="n">
        <x:v>0</x:v>
      </x:c>
      <x:c r="H1029" s="1" t="n">
        <x:v>0</x:v>
      </x:c>
      <x:c r="I1029" s="1" t="n">
        <x:v>1</x:v>
      </x:c>
      <x:c r="J1029" s="1" t="n">
        <x:v>0</x:v>
      </x:c>
      <x:c r="K1029" s="1" t="n">
        <x:v>0</x:v>
      </x:c>
      <x:c r="L1029" s="1" t="n">
        <x:v>253.3</x:v>
      </x:c>
      <x:c r="M1029" s="1" t="n">
        <x:v>1.4</x:v>
      </x:c>
      <x:c r="N1029" s="1" t="n">
        <x:v>0</x:v>
      </x:c>
      <x:c r="O1029" s="1" t="n">
        <x:v>0</x:v>
      </x:c>
      <x:c r="P1029" s="1" t="n">
        <x:v>0</x:v>
      </x:c>
      <x:c r="Q1029" s="1" t="n">
        <x:v>19</x:v>
      </x:c>
      <x:c r="R1029" s="1" t="n">
        <x:v>0</x:v>
      </x:c>
      <x:c r="S1029" s="1" t="n">
        <x:v>0.65</x:v>
      </x:c>
      <x:c r="T1029" s="1" t="n">
        <x:v>5</x:v>
      </x:c>
      <x:c r="U1029" s="1" t="s">
        <x:v>1907</x:v>
      </x:c>
      <x:c r="V1029" s="15" t="n">
        <x:v>34807.1</x:v>
      </x:c>
      <x:c r="W1029" s="1" t="n">
        <x:v>96.5</x:v>
      </x:c>
      <x:c r="X1029" s="1" t="n">
        <x:v>0</x:v>
      </x:c>
      <x:c r="Y1029" s="1" t="n">
        <x:v>0</x:v>
      </x:c>
      <x:c r="Z1029" s="16" t="n">
        <x:f aca="0">MIN(100,ROUND(MIN(1,E1029/10)*15+MIN(1,G1029/120)*15+MIN(1,H1029/3)*12+MIN(1,J1029/2)*10+MIN(1,K1029/60)*10+MIN(1,O1029/2)*10+MIN(1,P1029/2)*8+MIN(1,R1029/12)*7+MIN(1,S1029/4)*5+MIN(1,T1029/8)*3+IF(U1029="Unsupported",3,IF(U1029="Limited Support",1,0))+IF(C1029="Critical",2,IF(C1029="High",1,0)),0))</x:f>
        <x:v>13</x:v>
      </x:c>
      <x:c r="AA1029" s="1" t="str">
        <x:f aca="0">IF(Z1029&gt;=70,"Critical",IF(Z1029&gt;=50,"High",IF(Z1029&gt;=30,"Medium","Routine")))</x:f>
        <x:v>Routine</x:v>
      </x:c>
      <x:c r="AB1029" s="1" t="str">
        <x:f aca="0">IF(W1029&gt;=85,"Passes score threshold only","Below score threshold")</x:f>
        <x:v>Passes score threshold only</x:v>
      </x:c>
      <x:c r="AC1029" s="12" t="n">
        <x:v>4</x:v>
      </x:c>
      <x:c r="AD1029" s="12" t="n">
        <x:v>253.3</x:v>
      </x:c>
      <x:c r="AE1029" s="12" t="n">
        <x:v>92</x:v>
      </x:c>
    </x:row>
    <x:row r="1030" ht="15" hidden="0" customHeight="1">
      <x:c r="A1030" s="1" t="s">
        <x:v>1652</x:v>
      </x:c>
      <x:c r="B1030" s="1" t="s">
        <x:v>2010</x:v>
      </x:c>
      <x:c r="C1030" s="1" t="s">
        <x:v>1893</x:v>
      </x:c>
      <x:c r="D1030" s="1" t="s">
        <x:v>1891</x:v>
      </x:c>
      <x:c r="E1030" s="1" t="n">
        <x:v>4.8</x:v>
      </x:c>
      <x:c r="F1030" s="1" t="n">
        <x:v>71.4</x:v>
      </x:c>
      <x:c r="G1030" s="1" t="n">
        <x:v>0</x:v>
      </x:c>
      <x:c r="H1030" s="1" t="n">
        <x:v>0</x:v>
      </x:c>
      <x:c r="I1030" s="1" t="n">
        <x:v>0</x:v>
      </x:c>
      <x:c r="J1030" s="1" t="n">
        <x:v>0</x:v>
      </x:c>
      <x:c r="K1030" s="1" t="n">
        <x:v>0</x:v>
      </x:c>
      <x:c r="L1030" s="1" t="n">
        <x:v>62</x:v>
      </x:c>
      <x:c r="M1030" s="1" t="n">
        <x:v>0</x:v>
      </x:c>
      <x:c r="N1030" s="1" t="n">
        <x:v>0</x:v>
      </x:c>
      <x:c r="O1030" s="1" t="n">
        <x:v>0</x:v>
      </x:c>
      <x:c r="P1030" s="1" t="n">
        <x:v>0</x:v>
      </x:c>
      <x:c r="Q1030" s="1" t="n">
        <x:v>38</x:v>
      </x:c>
      <x:c r="R1030" s="1" t="n">
        <x:v>0</x:v>
      </x:c>
      <x:c r="S1030" s="1" t="n">
        <x:v>0.56</x:v>
      </x:c>
      <x:c r="T1030" s="1" t="n">
        <x:v>6</x:v>
      </x:c>
      <x:c r="U1030" s="1" t="s">
        <x:v>1884</x:v>
      </x:c>
      <x:c r="V1030" s="15" t="n">
        <x:v>2636.49</x:v>
      </x:c>
      <x:c r="W1030" s="1" t="n">
        <x:v>97.9</x:v>
      </x:c>
      <x:c r="X1030" s="1" t="n">
        <x:v>0</x:v>
      </x:c>
      <x:c r="Y1030" s="1" t="n">
        <x:v>0</x:v>
      </x:c>
      <x:c r="Z1030" s="16" t="n">
        <x:f aca="0">MIN(100,ROUND(MIN(1,E1030/10)*15+MIN(1,G1030/120)*15+MIN(1,H1030/3)*12+MIN(1,J1030/2)*10+MIN(1,K1030/60)*10+MIN(1,O1030/2)*10+MIN(1,P1030/2)*8+MIN(1,R1030/12)*7+MIN(1,S1030/4)*5+MIN(1,T1030/8)*3+IF(U1030="Unsupported",3,IF(U1030="Limited Support",1,0))+IF(C1030="Critical",2,IF(C1030="High",1,0)),0))</x:f>
        <x:v>11</x:v>
      </x:c>
      <x:c r="AA1030" s="1" t="str">
        <x:f aca="0">IF(Z1030&gt;=70,"Critical",IF(Z1030&gt;=50,"High",IF(Z1030&gt;=30,"Medium","Routine")))</x:f>
        <x:v>Routine</x:v>
      </x:c>
      <x:c r="AB1030" s="1" t="str">
        <x:f aca="0">IF(W1030&gt;=85,"Passes score threshold only","Below score threshold")</x:f>
        <x:v>Passes score threshold only</x:v>
      </x:c>
      <x:c r="AC1030" s="12" t="n">
        <x:v>2</x:v>
      </x:c>
      <x:c r="AD1030" s="12" t="n">
        <x:v>62</x:v>
      </x:c>
      <x:c r="AE1030" s="12" t="n">
        <x:v>794</x:v>
      </x:c>
    </x:row>
    <x:row r="1031" ht="15" hidden="0" customHeight="1">
      <x:c r="A1031" s="1" t="s">
        <x:v>1654</x:v>
      </x:c>
      <x:c r="B1031" s="1" t="s">
        <x:v>1989</x:v>
      </x:c>
      <x:c r="C1031" s="1" t="s">
        <x:v>1872</x:v>
      </x:c>
      <x:c r="D1031" s="1" t="s">
        <x:v>1911</x:v>
      </x:c>
      <x:c r="E1031" s="1" t="n">
        <x:v>1.64</x:v>
      </x:c>
      <x:c r="F1031" s="1" t="n">
        <x:v>43.9</x:v>
      </x:c>
      <x:c r="G1031" s="1" t="n">
        <x:v>0</x:v>
      </x:c>
      <x:c r="H1031" s="1" t="n">
        <x:v>0</x:v>
      </x:c>
      <x:c r="I1031" s="1" t="n">
        <x:v>1</x:v>
      </x:c>
      <x:c r="J1031" s="1" t="n">
        <x:v>0</x:v>
      </x:c>
      <x:c r="K1031" s="1" t="n">
        <x:v>0</x:v>
      </x:c>
      <x:c r="L1031" s="1" t="n">
        <x:v>189</x:v>
      </x:c>
      <x:c r="M1031" s="1" t="n">
        <x:v>2.4</x:v>
      </x:c>
      <x:c r="N1031" s="1" t="n">
        <x:v>0</x:v>
      </x:c>
      <x:c r="O1031" s="1" t="n">
        <x:v>0</x:v>
      </x:c>
      <x:c r="P1031" s="1" t="n">
        <x:v>0</x:v>
      </x:c>
      <x:c r="Q1031" s="1" t="n">
        <x:v>8</x:v>
      </x:c>
      <x:c r="R1031" s="1" t="n">
        <x:v>4</x:v>
      </x:c>
      <x:c r="S1031" s="1" t="n">
        <x:v>0</x:v>
      </x:c>
      <x:c r="T1031" s="1" t="n">
        <x:v>1</x:v>
      </x:c>
      <x:c r="U1031" s="1" t="s">
        <x:v>1873</x:v>
      </x:c>
      <x:c r="V1031" s="15" t="n">
        <x:v>6639.32</x:v>
      </x:c>
      <x:c r="W1031" s="1" t="n">
        <x:v>94.5</x:v>
      </x:c>
      <x:c r="X1031" s="1" t="n">
        <x:v>0</x:v>
      </x:c>
      <x:c r="Y1031" s="1" t="n">
        <x:v>0</x:v>
      </x:c>
      <x:c r="Z1031" s="16" t="n">
        <x:f aca="0">MIN(100,ROUND(MIN(1,E1031/10)*15+MIN(1,G1031/120)*15+MIN(1,H1031/3)*12+MIN(1,J1031/2)*10+MIN(1,K1031/60)*10+MIN(1,O1031/2)*10+MIN(1,P1031/2)*8+MIN(1,R1031/12)*7+MIN(1,S1031/4)*5+MIN(1,T1031/8)*3+IF(U1031="Unsupported",3,IF(U1031="Limited Support",1,0))+IF(C1031="Critical",2,IF(C1031="High",1,0)),0))</x:f>
        <x:v>8</x:v>
      </x:c>
      <x:c r="AA1031" s="1" t="str">
        <x:f aca="0">IF(Z1031&gt;=70,"Critical",IF(Z1031&gt;=50,"High",IF(Z1031&gt;=30,"Medium","Routine")))</x:f>
        <x:v>Routine</x:v>
      </x:c>
      <x:c r="AB1031" s="1" t="str">
        <x:f aca="0">IF(W1031&gt;=85,"Passes score threshold only","Below score threshold")</x:f>
        <x:v>Passes score threshold only</x:v>
      </x:c>
      <x:c r="AC1031" s="12" t="n">
        <x:v>1</x:v>
      </x:c>
      <x:c r="AD1031" s="12"/>
      <x:c r="AE1031" s="12" t="n">
        <x:v>189</x:v>
      </x:c>
    </x:row>
    <x:row r="1032" ht="15" hidden="0" customHeight="1">
      <x:c r="A1032" s="1" t="s">
        <x:v>4569</x:v>
      </x:c>
      <x:c r="B1032" s="1" t="s">
        <x:v>1927</x:v>
      </x:c>
      <x:c r="C1032" s="1" t="s">
        <x:v>1902</x:v>
      </x:c>
      <x:c r="D1032" s="1" t="s">
        <x:v>1911</x:v>
      </x:c>
      <x:c r="E1032" s="1" t="n">
        <x:v>5.82</x:v>
      </x:c>
      <x:c r="F1032" s="1" t="n">
        <x:v>69.7</x:v>
      </x:c>
      <x:c r="G1032" s="1" t="n">
        <x:v>132</x:v>
      </x:c>
      <x:c r="H1032" s="1" t="n">
        <x:v>0</x:v>
      </x:c>
      <x:c r="I1032" s="1" t="n">
        <x:v>0</x:v>
      </x:c>
      <x:c r="J1032" s="1" t="n">
        <x:v>0</x:v>
      </x:c>
      <x:c r="K1032" s="1" t="n">
        <x:v>0</x:v>
      </x:c>
      <x:c r="L1032" s="1" t="n">
        <x:v>999</x:v>
      </x:c>
      <x:c r="M1032" s="1" t="n">
        <x:v>0</x:v>
      </x:c>
      <x:c r="N1032" s="1" t="n">
        <x:v>0</x:v>
      </x:c>
      <x:c r="O1032" s="1" t="n">
        <x:v>0</x:v>
      </x:c>
      <x:c r="P1032" s="1" t="n">
        <x:v>0</x:v>
      </x:c>
      <x:c r="Q1032" s="1" t="n">
        <x:v>26</x:v>
      </x:c>
      <x:c r="R1032" s="1" t="n">
        <x:v>2</x:v>
      </x:c>
      <x:c r="S1032" s="1" t="n">
        <x:v>0.74</x:v>
      </x:c>
      <x:c r="T1032" s="1" t="n">
        <x:v>5</x:v>
      </x:c>
      <x:c r="U1032" s="1" t="s">
        <x:v>1884</x:v>
      </x:c>
      <x:c r="V1032" s="15" t="n">
        <x:v>8603.12</x:v>
      </x:c>
      <x:c r="W1032" s="1" t="n">
        <x:v>96.9</x:v>
      </x:c>
      <x:c r="X1032" s="1" t="n">
        <x:v>1</x:v>
      </x:c>
      <x:c r="Y1032" s="1" t="n">
        <x:v>0</x:v>
      </x:c>
      <x:c r="Z1032" s="16" t="n">
        <x:f aca="0">MIN(100,ROUND(MIN(1,E1032/10)*15+MIN(1,G1032/120)*15+MIN(1,H1032/3)*12+MIN(1,J1032/2)*10+MIN(1,K1032/60)*10+MIN(1,O1032/2)*10+MIN(1,P1032/2)*8+MIN(1,R1032/12)*7+MIN(1,S1032/4)*5+MIN(1,T1032/8)*3+IF(U1032="Unsupported",3,IF(U1032="Limited Support",1,0))+IF(C1032="Critical",2,IF(C1032="High",1,0)),0))</x:f>
        <x:v>30</x:v>
      </x:c>
      <x:c r="AA1032" s="1" t="str">
        <x:f aca="0">IF(Z1032&gt;=70,"Critical",IF(Z1032&gt;=50,"High",IF(Z1032&gt;=30,"Medium","Routine")))</x:f>
        <x:v>Medium</x:v>
      </x:c>
      <x:c r="AB1032" s="1" t="str">
        <x:f aca="0">IF(W1032&gt;=85,"Passes score threshold only","Below score threshold")</x:f>
        <x:v>Passes score threshold only</x:v>
      </x:c>
      <x:c r="AC1032" s="12" t="n">
        <x:v>0</x:v>
      </x:c>
      <x:c r="AD1032" s="12"/>
      <x:c r="AE1032" s="12"/>
    </x:row>
    <x:row r="1033" ht="15" hidden="0" customHeight="1">
      <x:c r="A1033" s="1" t="s">
        <x:v>1655</x:v>
      </x:c>
      <x:c r="B1033" s="1" t="s">
        <x:v>2010</x:v>
      </x:c>
      <x:c r="C1033" s="1" t="s">
        <x:v>1893</x:v>
      </x:c>
      <x:c r="D1033" s="1" t="s">
        <x:v>1911</x:v>
      </x:c>
      <x:c r="E1033" s="1" t="n">
        <x:v>1.18</x:v>
      </x:c>
      <x:c r="F1033" s="1" t="n">
        <x:v>70.5</x:v>
      </x:c>
      <x:c r="G1033" s="1" t="n">
        <x:v>0</x:v>
      </x:c>
      <x:c r="H1033" s="1" t="n">
        <x:v>0</x:v>
      </x:c>
      <x:c r="I1033" s="1" t="n">
        <x:v>0</x:v>
      </x:c>
      <x:c r="J1033" s="1" t="n">
        <x:v>0</x:v>
      </x:c>
      <x:c r="K1033" s="1" t="n">
        <x:v>0</x:v>
      </x:c>
      <x:c r="L1033" s="1" t="n">
        <x:v>999</x:v>
      </x:c>
      <x:c r="M1033" s="1" t="n">
        <x:v>0</x:v>
      </x:c>
      <x:c r="N1033" s="1" t="n">
        <x:v>0</x:v>
      </x:c>
      <x:c r="O1033" s="1" t="n">
        <x:v>0</x:v>
      </x:c>
      <x:c r="P1033" s="1" t="n">
        <x:v>0</x:v>
      </x:c>
      <x:c r="Q1033" s="1" t="n">
        <x:v>19</x:v>
      </x:c>
      <x:c r="R1033" s="1" t="n">
        <x:v>0</x:v>
      </x:c>
      <x:c r="S1033" s="1" t="n">
        <x:v>0.87</x:v>
      </x:c>
      <x:c r="T1033" s="1" t="n">
        <x:v>5</x:v>
      </x:c>
      <x:c r="U1033" s="1" t="s">
        <x:v>1884</x:v>
      </x:c>
      <x:c r="V1033" s="15" t="n">
        <x:v>2714.95</x:v>
      </x:c>
      <x:c r="W1033" s="1" t="n">
        <x:v>92.8</x:v>
      </x:c>
      <x:c r="X1033" s="1" t="n">
        <x:v>0</x:v>
      </x:c>
      <x:c r="Y1033" s="1" t="n">
        <x:v>0</x:v>
      </x:c>
      <x:c r="Z1033" s="16" t="n">
        <x:f aca="0">MIN(100,ROUND(MIN(1,E1033/10)*15+MIN(1,G1033/120)*15+MIN(1,H1033/3)*12+MIN(1,J1033/2)*10+MIN(1,K1033/60)*10+MIN(1,O1033/2)*10+MIN(1,P1033/2)*8+MIN(1,R1033/12)*7+MIN(1,S1033/4)*5+MIN(1,T1033/8)*3+IF(U1033="Unsupported",3,IF(U1033="Limited Support",1,0))+IF(C1033="Critical",2,IF(C1033="High",1,0)),0))</x:f>
        <x:v>6</x:v>
      </x:c>
      <x:c r="AA1033" s="1" t="str">
        <x:f aca="0">IF(Z1033&gt;=70,"Critical",IF(Z1033&gt;=50,"High",IF(Z1033&gt;=30,"Medium","Routine")))</x:f>
        <x:v>Routine</x:v>
      </x:c>
      <x:c r="AB1033" s="1" t="str">
        <x:f aca="0">IF(W1033&gt;=85,"Passes score threshold only","Below score threshold")</x:f>
        <x:v>Passes score threshold only</x:v>
      </x:c>
      <x:c r="AC1033" s="12" t="n">
        <x:v>0</x:v>
      </x:c>
      <x:c r="AD1033" s="12"/>
      <x:c r="AE1033" s="12"/>
    </x:row>
    <x:row r="1034" ht="15" hidden="0" customHeight="1">
      <x:c r="A1034" s="1" t="s">
        <x:v>1656</x:v>
      </x:c>
      <x:c r="B1034" s="1" t="s">
        <x:v>1933</x:v>
      </x:c>
      <x:c r="C1034" s="1" t="s">
        <x:v>1872</x:v>
      </x:c>
      <x:c r="D1034" s="1" t="s">
        <x:v>1891</x:v>
      </x:c>
      <x:c r="E1034" s="1" t="n">
        <x:v>2.56</x:v>
      </x:c>
      <x:c r="F1034" s="1" t="n">
        <x:v>50.3</x:v>
      </x:c>
      <x:c r="G1034" s="1" t="n">
        <x:v>0</x:v>
      </x:c>
      <x:c r="H1034" s="1" t="n">
        <x:v>0</x:v>
      </x:c>
      <x:c r="I1034" s="1" t="n">
        <x:v>0</x:v>
      </x:c>
      <x:c r="J1034" s="1" t="n">
        <x:v>0</x:v>
      </x:c>
      <x:c r="K1034" s="1" t="n">
        <x:v>0</x:v>
      </x:c>
      <x:c r="L1034" s="1" t="n">
        <x:v>762</x:v>
      </x:c>
      <x:c r="M1034" s="1" t="n">
        <x:v>0</x:v>
      </x:c>
      <x:c r="N1034" s="1" t="n">
        <x:v>0</x:v>
      </x:c>
      <x:c r="O1034" s="1" t="n">
        <x:v>0</x:v>
      </x:c>
      <x:c r="P1034" s="1" t="n">
        <x:v>0</x:v>
      </x:c>
      <x:c r="Q1034" s="1" t="n">
        <x:v>20</x:v>
      </x:c>
      <x:c r="R1034" s="1" t="n">
        <x:v>1</x:v>
      </x:c>
      <x:c r="S1034" s="1" t="n">
        <x:v>1.05</x:v>
      </x:c>
      <x:c r="T1034" s="1" t="n">
        <x:v>0</x:v>
      </x:c>
      <x:c r="U1034" s="1" t="s">
        <x:v>1884</x:v>
      </x:c>
      <x:c r="V1034" s="15" t="n">
        <x:v>2053.3</x:v>
      </x:c>
      <x:c r="W1034" s="1" t="n">
        <x:v>95.3</x:v>
      </x:c>
      <x:c r="X1034" s="1" t="n">
        <x:v>0</x:v>
      </x:c>
      <x:c r="Y1034" s="1" t="n">
        <x:v>0</x:v>
      </x:c>
      <x:c r="Z1034" s="16" t="n">
        <x:f aca="0">MIN(100,ROUND(MIN(1,E1034/10)*15+MIN(1,G1034/120)*15+MIN(1,H1034/3)*12+MIN(1,J1034/2)*10+MIN(1,K1034/60)*10+MIN(1,O1034/2)*10+MIN(1,P1034/2)*8+MIN(1,R1034/12)*7+MIN(1,S1034/4)*5+MIN(1,T1034/8)*3+IF(U1034="Unsupported",3,IF(U1034="Limited Support",1,0))+IF(C1034="Critical",2,IF(C1034="High",1,0)),0))</x:f>
        <x:v>6</x:v>
      </x:c>
      <x:c r="AA1034" s="1" t="str">
        <x:f aca="0">IF(Z1034&gt;=70,"Critical",IF(Z1034&gt;=50,"High",IF(Z1034&gt;=30,"Medium","Routine")))</x:f>
        <x:v>Routine</x:v>
      </x:c>
      <x:c r="AB1034" s="1" t="str">
        <x:f aca="0">IF(W1034&gt;=85,"Passes score threshold only","Below score threshold")</x:f>
        <x:v>Passes score threshold only</x:v>
      </x:c>
      <x:c r="AC1034" s="12" t="n">
        <x:v>1</x:v>
      </x:c>
      <x:c r="AD1034" s="12"/>
      <x:c r="AE1034" s="12" t="n">
        <x:v>762</x:v>
      </x:c>
    </x:row>
    <x:row r="1035" ht="15" hidden="0" customHeight="1">
      <x:c r="A1035" s="1" t="s">
        <x:v>1659</x:v>
      </x:c>
      <x:c r="B1035" s="1" t="s">
        <x:v>2010</x:v>
      </x:c>
      <x:c r="C1035" s="1" t="s">
        <x:v>1893</x:v>
      </x:c>
      <x:c r="D1035" s="1" t="s">
        <x:v>1911</x:v>
      </x:c>
      <x:c r="E1035" s="1" t="n">
        <x:v>1.25</x:v>
      </x:c>
      <x:c r="F1035" s="1" t="n">
        <x:v>65.6</x:v>
      </x:c>
      <x:c r="G1035" s="1" t="n">
        <x:v>0</x:v>
      </x:c>
      <x:c r="H1035" s="1" t="n">
        <x:v>0</x:v>
      </x:c>
      <x:c r="I1035" s="1" t="n">
        <x:v>0</x:v>
      </x:c>
      <x:c r="J1035" s="1" t="n">
        <x:v>0</x:v>
      </x:c>
      <x:c r="K1035" s="1" t="n">
        <x:v>0</x:v>
      </x:c>
      <x:c r="L1035" s="1" t="n">
        <x:v>999</x:v>
      </x:c>
      <x:c r="M1035" s="1" t="n">
        <x:v>0</x:v>
      </x:c>
      <x:c r="N1035" s="1" t="n">
        <x:v>0</x:v>
      </x:c>
      <x:c r="O1035" s="1" t="n">
        <x:v>0</x:v>
      </x:c>
      <x:c r="P1035" s="1" t="n">
        <x:v>0</x:v>
      </x:c>
      <x:c r="Q1035" s="1" t="n">
        <x:v>24</x:v>
      </x:c>
      <x:c r="R1035" s="1" t="n">
        <x:v>2</x:v>
      </x:c>
      <x:c r="S1035" s="1" t="n">
        <x:v>0.89</x:v>
      </x:c>
      <x:c r="T1035" s="1" t="n">
        <x:v>2</x:v>
      </x:c>
      <x:c r="U1035" s="1" t="s">
        <x:v>1884</x:v>
      </x:c>
      <x:c r="V1035" s="15" t="n">
        <x:v>2934.2</x:v>
      </x:c>
      <x:c r="W1035" s="1" t="n">
        <x:v>93.6</x:v>
      </x:c>
      <x:c r="X1035" s="1" t="n">
        <x:v>0</x:v>
      </x:c>
      <x:c r="Y1035" s="1" t="n">
        <x:v>0</x:v>
      </x:c>
      <x:c r="Z1035" s="16" t="n">
        <x:f aca="0">MIN(100,ROUND(MIN(1,E1035/10)*15+MIN(1,G1035/120)*15+MIN(1,H1035/3)*12+MIN(1,J1035/2)*10+MIN(1,K1035/60)*10+MIN(1,O1035/2)*10+MIN(1,P1035/2)*8+MIN(1,R1035/12)*7+MIN(1,S1035/4)*5+MIN(1,T1035/8)*3+IF(U1035="Unsupported",3,IF(U1035="Limited Support",1,0))+IF(C1035="Critical",2,IF(C1035="High",1,0)),0))</x:f>
        <x:v>6</x:v>
      </x:c>
      <x:c r="AA1035" s="1" t="str">
        <x:f aca="0">IF(Z1035&gt;=70,"Critical",IF(Z1035&gt;=50,"High",IF(Z1035&gt;=30,"Medium","Routine")))</x:f>
        <x:v>Routine</x:v>
      </x:c>
      <x:c r="AB1035" s="1" t="str">
        <x:f aca="0">IF(W1035&gt;=85,"Passes score threshold only","Below score threshold")</x:f>
        <x:v>Passes score threshold only</x:v>
      </x:c>
      <x:c r="AC1035" s="12" t="n">
        <x:v>0</x:v>
      </x:c>
      <x:c r="AD1035" s="12"/>
      <x:c r="AE1035" s="12"/>
    </x:row>
    <x:row r="1036" ht="15" hidden="0" customHeight="1">
      <x:c r="A1036" s="1" t="s">
        <x:v>4578</x:v>
      </x:c>
      <x:c r="B1036" s="1" t="s">
        <x:v>1915</x:v>
      </x:c>
      <x:c r="C1036" s="1" t="s">
        <x:v>1902</x:v>
      </x:c>
      <x:c r="D1036" s="1" t="s">
        <x:v>1911</x:v>
      </x:c>
      <x:c r="E1036" s="1" t="n">
        <x:v>6.92</x:v>
      </x:c>
      <x:c r="F1036" s="1" t="n">
        <x:v>43.2</x:v>
      </x:c>
      <x:c r="G1036" s="1" t="n">
        <x:v>0</x:v>
      </x:c>
      <x:c r="H1036" s="1" t="n">
        <x:v>0</x:v>
      </x:c>
      <x:c r="I1036" s="1" t="n">
        <x:v>0</x:v>
      </x:c>
      <x:c r="J1036" s="1" t="n">
        <x:v>0</x:v>
      </x:c>
      <x:c r="K1036" s="1" t="n">
        <x:v>0</x:v>
      </x:c>
      <x:c r="L1036" s="1" t="n">
        <x:v>684</x:v>
      </x:c>
      <x:c r="M1036" s="1" t="n">
        <x:v>0</x:v>
      </x:c>
      <x:c r="N1036" s="1" t="n">
        <x:v>0</x:v>
      </x:c>
      <x:c r="O1036" s="1" t="n">
        <x:v>0</x:v>
      </x:c>
      <x:c r="P1036" s="1" t="n">
        <x:v>0</x:v>
      </x:c>
      <x:c r="Q1036" s="1" t="n">
        <x:v>23</x:v>
      </x:c>
      <x:c r="R1036" s="1" t="n">
        <x:v>0</x:v>
      </x:c>
      <x:c r="S1036" s="1" t="n">
        <x:v>0.99</x:v>
      </x:c>
      <x:c r="T1036" s="1" t="n">
        <x:v>0</x:v>
      </x:c>
      <x:c r="U1036" s="1" t="s">
        <x:v>1884</x:v>
      </x:c>
      <x:c r="V1036" s="15" t="n">
        <x:v>32856.02</x:v>
      </x:c>
      <x:c r="W1036" s="1" t="n">
        <x:v>96.9</x:v>
      </x:c>
      <x:c r="X1036" s="1" t="n">
        <x:v>0</x:v>
      </x:c>
      <x:c r="Y1036" s="1" t="n">
        <x:v>0</x:v>
      </x:c>
      <x:c r="Z1036" s="16" t="n">
        <x:f aca="0">MIN(100,ROUND(MIN(1,E1036/10)*15+MIN(1,G1036/120)*15+MIN(1,H1036/3)*12+MIN(1,J1036/2)*10+MIN(1,K1036/60)*10+MIN(1,O1036/2)*10+MIN(1,P1036/2)*8+MIN(1,R1036/12)*7+MIN(1,S1036/4)*5+MIN(1,T1036/8)*3+IF(U1036="Unsupported",3,IF(U1036="Limited Support",1,0))+IF(C1036="Critical",2,IF(C1036="High",1,0)),0))</x:f>
        <x:v>14</x:v>
      </x:c>
      <x:c r="AA1036" s="1" t="str">
        <x:f aca="0">IF(Z1036&gt;=70,"Critical",IF(Z1036&gt;=50,"High",IF(Z1036&gt;=30,"Medium","Routine")))</x:f>
        <x:v>Routine</x:v>
      </x:c>
      <x:c r="AB1036" s="1" t="str">
        <x:f aca="0">IF(W1036&gt;=85,"Passes score threshold only","Below score threshold")</x:f>
        <x:v>Passes score threshold only</x:v>
      </x:c>
      <x:c r="AC1036" s="12" t="n">
        <x:v>1</x:v>
      </x:c>
      <x:c r="AD1036" s="12"/>
      <x:c r="AE1036" s="12" t="n">
        <x:v>684</x:v>
      </x:c>
    </x:row>
    <x:row r="1037" ht="15" hidden="0" customHeight="1">
      <x:c r="A1037" s="1" t="s">
        <x:v>1660</x:v>
      </x:c>
      <x:c r="B1037" s="1" t="s">
        <x:v>1949</x:v>
      </x:c>
      <x:c r="C1037" s="1" t="s">
        <x:v>1902</x:v>
      </x:c>
      <x:c r="D1037" s="1" t="s">
        <x:v>1911</x:v>
      </x:c>
      <x:c r="E1037" s="1" t="n">
        <x:v>3.07</x:v>
      </x:c>
      <x:c r="F1037" s="1" t="n">
        <x:v>45</x:v>
      </x:c>
      <x:c r="G1037" s="1" t="n">
        <x:v>26</x:v>
      </x:c>
      <x:c r="H1037" s="1" t="n">
        <x:v>0</x:v>
      </x:c>
      <x:c r="I1037" s="1" t="n">
        <x:v>0</x:v>
      </x:c>
      <x:c r="J1037" s="1" t="n">
        <x:v>0</x:v>
      </x:c>
      <x:c r="K1037" s="1" t="n">
        <x:v>0</x:v>
      </x:c>
      <x:c r="L1037" s="1" t="n">
        <x:v>546</x:v>
      </x:c>
      <x:c r="M1037" s="1" t="n">
        <x:v>0</x:v>
      </x:c>
      <x:c r="N1037" s="1" t="n">
        <x:v>0</x:v>
      </x:c>
      <x:c r="O1037" s="1" t="n">
        <x:v>1</x:v>
      </x:c>
      <x:c r="P1037" s="1" t="n">
        <x:v>1</x:v>
      </x:c>
      <x:c r="Q1037" s="1" t="n">
        <x:v>22</x:v>
      </x:c>
      <x:c r="R1037" s="1" t="n">
        <x:v>0</x:v>
      </x:c>
      <x:c r="S1037" s="1" t="n">
        <x:v>0.34</x:v>
      </x:c>
      <x:c r="T1037" s="1" t="n">
        <x:v>0</x:v>
      </x:c>
      <x:c r="U1037" s="1" t="s">
        <x:v>1884</x:v>
      </x:c>
      <x:c r="V1037" s="15" t="n">
        <x:v>21913.83</x:v>
      </x:c>
      <x:c r="W1037" s="1" t="n">
        <x:v>100</x:v>
      </x:c>
      <x:c r="X1037" s="1" t="n">
        <x:v>0</x:v>
      </x:c>
      <x:c r="Y1037" s="1" t="n">
        <x:v>0</x:v>
      </x:c>
      <x:c r="Z1037" s="16" t="n">
        <x:f aca="0">MIN(100,ROUND(MIN(1,E1037/10)*15+MIN(1,G1037/120)*15+MIN(1,H1037/3)*12+MIN(1,J1037/2)*10+MIN(1,K1037/60)*10+MIN(1,O1037/2)*10+MIN(1,P1037/2)*8+MIN(1,R1037/12)*7+MIN(1,S1037/4)*5+MIN(1,T1037/8)*3+IF(U1037="Unsupported",3,IF(U1037="Limited Support",1,0))+IF(C1037="Critical",2,IF(C1037="High",1,0)),0))</x:f>
        <x:v>19</x:v>
      </x:c>
      <x:c r="AA1037" s="1" t="str">
        <x:f aca="0">IF(Z1037&gt;=70,"Critical",IF(Z1037&gt;=50,"High",IF(Z1037&gt;=30,"Medium","Routine")))</x:f>
        <x:v>Routine</x:v>
      </x:c>
      <x:c r="AB1037" s="1" t="str">
        <x:f aca="0">IF(W1037&gt;=85,"Passes score threshold only","Below score threshold")</x:f>
        <x:v>Passes score threshold only</x:v>
      </x:c>
      <x:c r="AC1037" s="12" t="n">
        <x:v>1</x:v>
      </x:c>
      <x:c r="AD1037" s="12"/>
      <x:c r="AE1037" s="12" t="n">
        <x:v>546</x:v>
      </x:c>
    </x:row>
    <x:row r="1038" ht="15" hidden="0" customHeight="1">
      <x:c r="A1038" s="1" t="s">
        <x:v>4583</x:v>
      </x:c>
      <x:c r="B1038" s="1" t="s">
        <x:v>1945</x:v>
      </x:c>
      <x:c r="C1038" s="1" t="s">
        <x:v>1902</x:v>
      </x:c>
      <x:c r="D1038" s="1" t="s">
        <x:v>1870</x:v>
      </x:c>
      <x:c r="E1038" s="1" t="n">
        <x:v>4.39</x:v>
      </x:c>
      <x:c r="F1038" s="1" t="n">
        <x:v>68.1</x:v>
      </x:c>
      <x:c r="G1038" s="1" t="n">
        <x:v>51</x:v>
      </x:c>
      <x:c r="H1038" s="1" t="n">
        <x:v>0</x:v>
      </x:c>
      <x:c r="I1038" s="1" t="n">
        <x:v>0</x:v>
      </x:c>
      <x:c r="J1038" s="1" t="n">
        <x:v>0</x:v>
      </x:c>
      <x:c r="K1038" s="1" t="n">
        <x:v>0</x:v>
      </x:c>
      <x:c r="L1038" s="1" t="n">
        <x:v>999</x:v>
      </x:c>
      <x:c r="M1038" s="1" t="n">
        <x:v>0</x:v>
      </x:c>
      <x:c r="N1038" s="1" t="n">
        <x:v>0</x:v>
      </x:c>
      <x:c r="O1038" s="1" t="n">
        <x:v>0</x:v>
      </x:c>
      <x:c r="P1038" s="1" t="n">
        <x:v>0</x:v>
      </x:c>
      <x:c r="Q1038" s="1" t="n">
        <x:v>19</x:v>
      </x:c>
      <x:c r="R1038" s="1" t="n">
        <x:v>2</x:v>
      </x:c>
      <x:c r="S1038" s="1" t="n">
        <x:v>0.25</x:v>
      </x:c>
      <x:c r="T1038" s="1" t="n">
        <x:v>2</x:v>
      </x:c>
      <x:c r="U1038" s="1" t="s">
        <x:v>1884</x:v>
      </x:c>
      <x:c r="V1038" s="15" t="n">
        <x:v>2520.11</x:v>
      </x:c>
      <x:c r="W1038" s="1" t="n">
        <x:v>98</x:v>
      </x:c>
      <x:c r="X1038" s="1" t="n">
        <x:v>0</x:v>
      </x:c>
      <x:c r="Y1038" s="1" t="n">
        <x:v>0</x:v>
      </x:c>
      <x:c r="Z1038" s="16" t="n">
        <x:f aca="0">MIN(100,ROUND(MIN(1,E1038/10)*15+MIN(1,G1038/120)*15+MIN(1,H1038/3)*12+MIN(1,J1038/2)*10+MIN(1,K1038/60)*10+MIN(1,O1038/2)*10+MIN(1,P1038/2)*8+MIN(1,R1038/12)*7+MIN(1,S1038/4)*5+MIN(1,T1038/8)*3+IF(U1038="Unsupported",3,IF(U1038="Limited Support",1,0))+IF(C1038="Critical",2,IF(C1038="High",1,0)),0))</x:f>
        <x:v>17</x:v>
      </x:c>
      <x:c r="AA1038" s="1" t="str">
        <x:f aca="0">IF(Z1038&gt;=70,"Critical",IF(Z1038&gt;=50,"High",IF(Z1038&gt;=30,"Medium","Routine")))</x:f>
        <x:v>Routine</x:v>
      </x:c>
      <x:c r="AB1038" s="1" t="str">
        <x:f aca="0">IF(W1038&gt;=85,"Passes score threshold only","Below score threshold")</x:f>
        <x:v>Passes score threshold only</x:v>
      </x:c>
      <x:c r="AC1038" s="12" t="n">
        <x:v>0</x:v>
      </x:c>
      <x:c r="AD1038" s="12"/>
      <x:c r="AE1038" s="12"/>
    </x:row>
    <x:row r="1039" ht="15" hidden="0" customHeight="1">
      <x:c r="A1039" s="1" t="s">
        <x:v>1661</x:v>
      </x:c>
      <x:c r="B1039" s="1" t="s">
        <x:v>1927</x:v>
      </x:c>
      <x:c r="C1039" s="1" t="s">
        <x:v>1902</x:v>
      </x:c>
      <x:c r="D1039" s="1" t="s">
        <x:v>1891</x:v>
      </x:c>
      <x:c r="E1039" s="1" t="n">
        <x:v>8.99</x:v>
      </x:c>
      <x:c r="F1039" s="1" t="n">
        <x:v>70.8</x:v>
      </x:c>
      <x:c r="G1039" s="1" t="n">
        <x:v>20</x:v>
      </x:c>
      <x:c r="H1039" s="1" t="n">
        <x:v>0</x:v>
      </x:c>
      <x:c r="I1039" s="1" t="n">
        <x:v>1</x:v>
      </x:c>
      <x:c r="J1039" s="1" t="n">
        <x:v>0</x:v>
      </x:c>
      <x:c r="K1039" s="1" t="n">
        <x:v>0</x:v>
      </x:c>
      <x:c r="L1039" s="1" t="n">
        <x:v>354</x:v>
      </x:c>
      <x:c r="M1039" s="1" t="n">
        <x:v>1.4</x:v>
      </x:c>
      <x:c r="N1039" s="1" t="n">
        <x:v>0</x:v>
      </x:c>
      <x:c r="O1039" s="1" t="n">
        <x:v>0</x:v>
      </x:c>
      <x:c r="P1039" s="1" t="n">
        <x:v>0</x:v>
      </x:c>
      <x:c r="Q1039" s="1" t="n">
        <x:v>32</x:v>
      </x:c>
      <x:c r="R1039" s="1" t="n">
        <x:v>0</x:v>
      </x:c>
      <x:c r="S1039" s="1" t="n">
        <x:v>0.91</x:v>
      </x:c>
      <x:c r="T1039" s="1" t="n">
        <x:v>3</x:v>
      </x:c>
      <x:c r="U1039" s="1" t="s">
        <x:v>1884</x:v>
      </x:c>
      <x:c r="V1039" s="15" t="n">
        <x:v>10833.71</x:v>
      </x:c>
      <x:c r="W1039" s="1" t="n">
        <x:v>98.1</x:v>
      </x:c>
      <x:c r="X1039" s="1" t="n">
        <x:v>0</x:v>
      </x:c>
      <x:c r="Y1039" s="1" t="n">
        <x:v>0</x:v>
      </x:c>
      <x:c r="Z1039" s="16" t="n">
        <x:f aca="0">MIN(100,ROUND(MIN(1,E1039/10)*15+MIN(1,G1039/120)*15+MIN(1,H1039/3)*12+MIN(1,J1039/2)*10+MIN(1,K1039/60)*10+MIN(1,O1039/2)*10+MIN(1,P1039/2)*8+MIN(1,R1039/12)*7+MIN(1,S1039/4)*5+MIN(1,T1039/8)*3+IF(U1039="Unsupported",3,IF(U1039="Limited Support",1,0))+IF(C1039="Critical",2,IF(C1039="High",1,0)),0))</x:f>
        <x:v>20</x:v>
      </x:c>
      <x:c r="AA1039" s="1" t="str">
        <x:f aca="0">IF(Z1039&gt;=70,"Critical",IF(Z1039&gt;=50,"High",IF(Z1039&gt;=30,"Medium","Routine")))</x:f>
        <x:v>Routine</x:v>
      </x:c>
      <x:c r="AB1039" s="1" t="str">
        <x:f aca="0">IF(W1039&gt;=85,"Passes score threshold only","Below score threshold")</x:f>
        <x:v>Passes score threshold only</x:v>
      </x:c>
      <x:c r="AC1039" s="12" t="n">
        <x:v>1</x:v>
      </x:c>
      <x:c r="AD1039" s="12"/>
      <x:c r="AE1039" s="12" t="n">
        <x:v>354</x:v>
      </x:c>
    </x:row>
    <x:row r="1040" ht="15" hidden="0" customHeight="1">
      <x:c r="A1040" s="1" t="s">
        <x:v>4588</x:v>
      </x:c>
      <x:c r="B1040" s="1" t="s">
        <x:v>2010</x:v>
      </x:c>
      <x:c r="C1040" s="1" t="s">
        <x:v>1893</x:v>
      </x:c>
      <x:c r="D1040" s="1" t="s">
        <x:v>1911</x:v>
      </x:c>
      <x:c r="E1040" s="1" t="n">
        <x:v>2.27</x:v>
      </x:c>
      <x:c r="F1040" s="1" t="n">
        <x:v>60.1</x:v>
      </x:c>
      <x:c r="G1040" s="1" t="n">
        <x:v>0</x:v>
      </x:c>
      <x:c r="H1040" s="1" t="n">
        <x:v>0</x:v>
      </x:c>
      <x:c r="I1040" s="1" t="n">
        <x:v>0</x:v>
      </x:c>
      <x:c r="J1040" s="1" t="n">
        <x:v>0</x:v>
      </x:c>
      <x:c r="K1040" s="1" t="n">
        <x:v>0</x:v>
      </x:c>
      <x:c r="L1040" s="1" t="n">
        <x:v>999</x:v>
      </x:c>
      <x:c r="M1040" s="1" t="n">
        <x:v>0</x:v>
      </x:c>
      <x:c r="N1040" s="1" t="n">
        <x:v>0</x:v>
      </x:c>
      <x:c r="O1040" s="1" t="n">
        <x:v>0</x:v>
      </x:c>
      <x:c r="P1040" s="1" t="n">
        <x:v>0</x:v>
      </x:c>
      <x:c r="Q1040" s="1" t="n">
        <x:v>19</x:v>
      </x:c>
      <x:c r="R1040" s="1" t="n">
        <x:v>0</x:v>
      </x:c>
      <x:c r="S1040" s="1" t="n">
        <x:v>0</x:v>
      </x:c>
      <x:c r="T1040" s="1" t="n">
        <x:v>1</x:v>
      </x:c>
      <x:c r="U1040" s="1" t="s">
        <x:v>1884</x:v>
      </x:c>
      <x:c r="V1040" s="15" t="n">
        <x:v>2538.03</x:v>
      </x:c>
      <x:c r="W1040" s="1" t="n">
        <x:v>95</x:v>
      </x:c>
      <x:c r="X1040" s="1" t="n">
        <x:v>0</x:v>
      </x:c>
      <x:c r="Y1040" s="1" t="n">
        <x:v>0</x:v>
      </x:c>
      <x:c r="Z1040" s="16" t="n">
        <x:f aca="0">MIN(100,ROUND(MIN(1,E1040/10)*15+MIN(1,G1040/120)*15+MIN(1,H1040/3)*12+MIN(1,J1040/2)*10+MIN(1,K1040/60)*10+MIN(1,O1040/2)*10+MIN(1,P1040/2)*8+MIN(1,R1040/12)*7+MIN(1,S1040/4)*5+MIN(1,T1040/8)*3+IF(U1040="Unsupported",3,IF(U1040="Limited Support",1,0))+IF(C1040="Critical",2,IF(C1040="High",1,0)),0))</x:f>
        <x:v>5</x:v>
      </x:c>
      <x:c r="AA1040" s="1" t="str">
        <x:f aca="0">IF(Z1040&gt;=70,"Critical",IF(Z1040&gt;=50,"High",IF(Z1040&gt;=30,"Medium","Routine")))</x:f>
        <x:v>Routine</x:v>
      </x:c>
      <x:c r="AB1040" s="1" t="str">
        <x:f aca="0">IF(W1040&gt;=85,"Passes score threshold only","Below score threshold")</x:f>
        <x:v>Passes score threshold only</x:v>
      </x:c>
      <x:c r="AC1040" s="12" t="n">
        <x:v>0</x:v>
      </x:c>
      <x:c r="AD1040" s="12"/>
      <x:c r="AE1040" s="12"/>
    </x:row>
    <x:row r="1041" ht="15" hidden="0" customHeight="1">
      <x:c r="A1041" s="1" t="s">
        <x:v>1663</x:v>
      </x:c>
      <x:c r="B1041" s="1" t="s">
        <x:v>2010</x:v>
      </x:c>
      <x:c r="C1041" s="1" t="s">
        <x:v>1893</x:v>
      </x:c>
      <x:c r="D1041" s="1" t="s">
        <x:v>1870</x:v>
      </x:c>
      <x:c r="E1041" s="1" t="n">
        <x:v>1.59</x:v>
      </x:c>
      <x:c r="F1041" s="1" t="n">
        <x:v>68.7</x:v>
      </x:c>
      <x:c r="G1041" s="1" t="n">
        <x:v>0</x:v>
      </x:c>
      <x:c r="H1041" s="1" t="n">
        <x:v>0</x:v>
      </x:c>
      <x:c r="I1041" s="1" t="n">
        <x:v>0</x:v>
      </x:c>
      <x:c r="J1041" s="1" t="n">
        <x:v>0</x:v>
      </x:c>
      <x:c r="K1041" s="1" t="n">
        <x:v>0</x:v>
      </x:c>
      <x:c r="L1041" s="1" t="n">
        <x:v>999</x:v>
      </x:c>
      <x:c r="M1041" s="1" t="n">
        <x:v>0</x:v>
      </x:c>
      <x:c r="N1041" s="1" t="n">
        <x:v>0</x:v>
      </x:c>
      <x:c r="O1041" s="1" t="n">
        <x:v>0</x:v>
      </x:c>
      <x:c r="P1041" s="1" t="n">
        <x:v>0</x:v>
      </x:c>
      <x:c r="Q1041" s="1" t="n">
        <x:v>24</x:v>
      </x:c>
      <x:c r="R1041" s="1" t="n">
        <x:v>2</x:v>
      </x:c>
      <x:c r="S1041" s="1" t="n">
        <x:v>0.87</x:v>
      </x:c>
      <x:c r="T1041" s="1" t="n">
        <x:v>3</x:v>
      </x:c>
      <x:c r="U1041" s="1" t="s">
        <x:v>1884</x:v>
      </x:c>
      <x:c r="V1041" s="15" t="n">
        <x:v>2647.28</x:v>
      </x:c>
      <x:c r="W1041" s="1" t="n">
        <x:v>90</x:v>
      </x:c>
      <x:c r="X1041" s="1" t="n">
        <x:v>0</x:v>
      </x:c>
      <x:c r="Y1041" s="1" t="n">
        <x:v>0</x:v>
      </x:c>
      <x:c r="Z1041" s="16" t="n">
        <x:f aca="0">MIN(100,ROUND(MIN(1,E1041/10)*15+MIN(1,G1041/120)*15+MIN(1,H1041/3)*12+MIN(1,J1041/2)*10+MIN(1,K1041/60)*10+MIN(1,O1041/2)*10+MIN(1,P1041/2)*8+MIN(1,R1041/12)*7+MIN(1,S1041/4)*5+MIN(1,T1041/8)*3+IF(U1041="Unsupported",3,IF(U1041="Limited Support",1,0))+IF(C1041="Critical",2,IF(C1041="High",1,0)),0))</x:f>
        <x:v>7</x:v>
      </x:c>
      <x:c r="AA1041" s="1" t="str">
        <x:f aca="0">IF(Z1041&gt;=70,"Critical",IF(Z1041&gt;=50,"High",IF(Z1041&gt;=30,"Medium","Routine")))</x:f>
        <x:v>Routine</x:v>
      </x:c>
      <x:c r="AB1041" s="1" t="str">
        <x:f aca="0">IF(W1041&gt;=85,"Passes score threshold only","Below score threshold")</x:f>
        <x:v>Passes score threshold only</x:v>
      </x:c>
      <x:c r="AC1041" s="12" t="n">
        <x:v>0</x:v>
      </x:c>
      <x:c r="AD1041" s="12"/>
      <x:c r="AE1041" s="12"/>
    </x:row>
    <x:row r="1042" ht="15" hidden="0" customHeight="1">
      <x:c r="A1042" s="1" t="s">
        <x:v>4593</x:v>
      </x:c>
      <x:c r="B1042" s="1" t="s">
        <x:v>1927</x:v>
      </x:c>
      <x:c r="C1042" s="1" t="s">
        <x:v>1902</x:v>
      </x:c>
      <x:c r="D1042" s="1" t="s">
        <x:v>1911</x:v>
      </x:c>
      <x:c r="E1042" s="1" t="n">
        <x:v>2.14</x:v>
      </x:c>
      <x:c r="F1042" s="1" t="n">
        <x:v>69.4</x:v>
      </x:c>
      <x:c r="G1042" s="1" t="n">
        <x:v>0</x:v>
      </x:c>
      <x:c r="H1042" s="1" t="n">
        <x:v>0</x:v>
      </x:c>
      <x:c r="I1042" s="1" t="n">
        <x:v>0</x:v>
      </x:c>
      <x:c r="J1042" s="1" t="n">
        <x:v>0</x:v>
      </x:c>
      <x:c r="K1042" s="1" t="n">
        <x:v>0</x:v>
      </x:c>
      <x:c r="L1042" s="1" t="n">
        <x:v>493</x:v>
      </x:c>
      <x:c r="M1042" s="1" t="n">
        <x:v>0</x:v>
      </x:c>
      <x:c r="N1042" s="1" t="n">
        <x:v>0</x:v>
      </x:c>
      <x:c r="O1042" s="1" t="n">
        <x:v>0</x:v>
      </x:c>
      <x:c r="P1042" s="1" t="n">
        <x:v>0</x:v>
      </x:c>
      <x:c r="Q1042" s="1" t="n">
        <x:v>17</x:v>
      </x:c>
      <x:c r="R1042" s="1" t="n">
        <x:v>2</x:v>
      </x:c>
      <x:c r="S1042" s="1" t="n">
        <x:v>0.17</x:v>
      </x:c>
      <x:c r="T1042" s="1" t="n">
        <x:v>4</x:v>
      </x:c>
      <x:c r="U1042" s="1" t="s">
        <x:v>1884</x:v>
      </x:c>
      <x:c r="V1042" s="15" t="n">
        <x:v>9667.37</x:v>
      </x:c>
      <x:c r="W1042" s="1" t="n">
        <x:v>93.2</x:v>
      </x:c>
      <x:c r="X1042" s="1" t="n">
        <x:v>0</x:v>
      </x:c>
      <x:c r="Y1042" s="1" t="n">
        <x:v>0</x:v>
      </x:c>
      <x:c r="Z1042" s="16" t="n">
        <x:f aca="0">MIN(100,ROUND(MIN(1,E1042/10)*15+MIN(1,G1042/120)*15+MIN(1,H1042/3)*12+MIN(1,J1042/2)*10+MIN(1,K1042/60)*10+MIN(1,O1042/2)*10+MIN(1,P1042/2)*8+MIN(1,R1042/12)*7+MIN(1,S1042/4)*5+MIN(1,T1042/8)*3+IF(U1042="Unsupported",3,IF(U1042="Limited Support",1,0))+IF(C1042="Critical",2,IF(C1042="High",1,0)),0))</x:f>
        <x:v>8</x:v>
      </x:c>
      <x:c r="AA1042" s="1" t="str">
        <x:f aca="0">IF(Z1042&gt;=70,"Critical",IF(Z1042&gt;=50,"High",IF(Z1042&gt;=30,"Medium","Routine")))</x:f>
        <x:v>Routine</x:v>
      </x:c>
      <x:c r="AB1042" s="1" t="str">
        <x:f aca="0">IF(W1042&gt;=85,"Passes score threshold only","Below score threshold")</x:f>
        <x:v>Passes score threshold only</x:v>
      </x:c>
      <x:c r="AC1042" s="12" t="n">
        <x:v>1</x:v>
      </x:c>
      <x:c r="AD1042" s="12"/>
      <x:c r="AE1042" s="12" t="n">
        <x:v>493</x:v>
      </x:c>
    </x:row>
    <x:row r="1043" ht="15" hidden="0" customHeight="1">
      <x:c r="A1043" s="1" t="s">
        <x:v>1665</x:v>
      </x:c>
      <x:c r="B1043" s="1" t="s">
        <x:v>1888</x:v>
      </x:c>
      <x:c r="C1043" s="1" t="s">
        <x:v>1902</x:v>
      </x:c>
      <x:c r="D1043" s="1" t="s">
        <x:v>1891</x:v>
      </x:c>
      <x:c r="E1043" s="1" t="n">
        <x:v>5.49</x:v>
      </x:c>
      <x:c r="F1043" s="1" t="n">
        <x:v>54.6</x:v>
      </x:c>
      <x:c r="G1043" s="1" t="n">
        <x:v>0</x:v>
      </x:c>
      <x:c r="H1043" s="1" t="n">
        <x:v>0</x:v>
      </x:c>
      <x:c r="I1043" s="1" t="n">
        <x:v>0</x:v>
      </x:c>
      <x:c r="J1043" s="1" t="n">
        <x:v>0</x:v>
      </x:c>
      <x:c r="K1043" s="1" t="n">
        <x:v>0</x:v>
      </x:c>
      <x:c r="L1043" s="1" t="n">
        <x:v>19</x:v>
      </x:c>
      <x:c r="M1043" s="1" t="n">
        <x:v>0</x:v>
      </x:c>
      <x:c r="N1043" s="1" t="n">
        <x:v>0</x:v>
      </x:c>
      <x:c r="O1043" s="1" t="n">
        <x:v>0</x:v>
      </x:c>
      <x:c r="P1043" s="1" t="n">
        <x:v>0</x:v>
      </x:c>
      <x:c r="Q1043" s="1" t="n">
        <x:v>14</x:v>
      </x:c>
      <x:c r="R1043" s="1" t="n">
        <x:v>2</x:v>
      </x:c>
      <x:c r="S1043" s="1" t="n">
        <x:v>0.32</x:v>
      </x:c>
      <x:c r="T1043" s="1" t="n">
        <x:v>3</x:v>
      </x:c>
      <x:c r="U1043" s="1" t="s">
        <x:v>1884</x:v>
      </x:c>
      <x:c r="V1043" s="15" t="n">
        <x:v>3797.98</x:v>
      </x:c>
      <x:c r="W1043" s="1" t="n">
        <x:v>92</x:v>
      </x:c>
      <x:c r="X1043" s="1" t="n">
        <x:v>1</x:v>
      </x:c>
      <x:c r="Y1043" s="1" t="n">
        <x:v>0</x:v>
      </x:c>
      <x:c r="Z1043" s="16" t="n">
        <x:f aca="0">MIN(100,ROUND(MIN(1,E1043/10)*15+MIN(1,G1043/120)*15+MIN(1,H1043/3)*12+MIN(1,J1043/2)*10+MIN(1,K1043/60)*10+MIN(1,O1043/2)*10+MIN(1,P1043/2)*8+MIN(1,R1043/12)*7+MIN(1,S1043/4)*5+MIN(1,T1043/8)*3+IF(U1043="Unsupported",3,IF(U1043="Limited Support",1,0))+IF(C1043="Critical",2,IF(C1043="High",1,0)),0))</x:f>
        <x:v>13</x:v>
      </x:c>
      <x:c r="AA1043" s="1" t="str">
        <x:f aca="0">IF(Z1043&gt;=70,"Critical",IF(Z1043&gt;=50,"High",IF(Z1043&gt;=30,"Medium","Routine")))</x:f>
        <x:v>Routine</x:v>
      </x:c>
      <x:c r="AB1043" s="1" t="str">
        <x:f aca="0">IF(W1043&gt;=85,"Passes score threshold only","Below score threshold")</x:f>
        <x:v>Passes score threshold only</x:v>
      </x:c>
      <x:c r="AC1043" s="12" t="n">
        <x:v>2</x:v>
      </x:c>
      <x:c r="AD1043" s="12" t="n">
        <x:v>19</x:v>
      </x:c>
      <x:c r="AE1043" s="12" t="n">
        <x:v>567</x:v>
      </x:c>
    </x:row>
    <x:row r="1044" ht="15" hidden="0" customHeight="1">
      <x:c r="A1044" s="1" t="s">
        <x:v>1667</x:v>
      </x:c>
      <x:c r="B1044" s="1" t="s">
        <x:v>1888</x:v>
      </x:c>
      <x:c r="C1044" s="1" t="s">
        <x:v>1893</x:v>
      </x:c>
      <x:c r="D1044" s="1" t="s">
        <x:v>1870</x:v>
      </x:c>
      <x:c r="E1044" s="1" t="n">
        <x:v>1.11</x:v>
      </x:c>
      <x:c r="F1044" s="1" t="n">
        <x:v>77.5</x:v>
      </x:c>
      <x:c r="G1044" s="1" t="n">
        <x:v>0</x:v>
      </x:c>
      <x:c r="H1044" s="1" t="n">
        <x:v>0</x:v>
      </x:c>
      <x:c r="I1044" s="1" t="n">
        <x:v>2</x:v>
      </x:c>
      <x:c r="J1044" s="1" t="n">
        <x:v>0</x:v>
      </x:c>
      <x:c r="K1044" s="1" t="n">
        <x:v>0</x:v>
      </x:c>
      <x:c r="L1044" s="1" t="n">
        <x:v>149</x:v>
      </x:c>
      <x:c r="M1044" s="1" t="n">
        <x:v>0.8</x:v>
      </x:c>
      <x:c r="N1044" s="1" t="n">
        <x:v>1</x:v>
      </x:c>
      <x:c r="O1044" s="1" t="n">
        <x:v>0</x:v>
      </x:c>
      <x:c r="P1044" s="1" t="n">
        <x:v>0</x:v>
      </x:c>
      <x:c r="Q1044" s="1" t="n">
        <x:v>30</x:v>
      </x:c>
      <x:c r="R1044" s="1" t="n">
        <x:v>2</x:v>
      </x:c>
      <x:c r="S1044" s="1" t="n">
        <x:v>0</x:v>
      </x:c>
      <x:c r="T1044" s="1" t="n">
        <x:v>3</x:v>
      </x:c>
      <x:c r="U1044" s="1" t="s">
        <x:v>1907</x:v>
      </x:c>
      <x:c r="V1044" s="15" t="n">
        <x:v>3721.71</x:v>
      </x:c>
      <x:c r="W1044" s="1" t="n">
        <x:v>94.3</x:v>
      </x:c>
      <x:c r="X1044" s="1" t="n">
        <x:v>0</x:v>
      </x:c>
      <x:c r="Y1044" s="1" t="n">
        <x:v>0</x:v>
      </x:c>
      <x:c r="Z1044" s="16" t="n">
        <x:f aca="0">MIN(100,ROUND(MIN(1,E1044/10)*15+MIN(1,G1044/120)*15+MIN(1,H1044/3)*12+MIN(1,J1044/2)*10+MIN(1,K1044/60)*10+MIN(1,O1044/2)*10+MIN(1,P1044/2)*8+MIN(1,R1044/12)*7+MIN(1,S1044/4)*5+MIN(1,T1044/8)*3+IF(U1044="Unsupported",3,IF(U1044="Limited Support",1,0))+IF(C1044="Critical",2,IF(C1044="High",1,0)),0))</x:f>
        <x:v>6</x:v>
      </x:c>
      <x:c r="AA1044" s="1" t="str">
        <x:f aca="0">IF(Z1044&gt;=70,"Critical",IF(Z1044&gt;=50,"High",IF(Z1044&gt;=30,"Medium","Routine")))</x:f>
        <x:v>Routine</x:v>
      </x:c>
      <x:c r="AB1044" s="1" t="str">
        <x:f aca="0">IF(W1044&gt;=85,"Passes score threshold only","Below score threshold")</x:f>
        <x:v>Passes score threshold only</x:v>
      </x:c>
      <x:c r="AC1044" s="12" t="n">
        <x:v>2</x:v>
      </x:c>
      <x:c r="AD1044" s="12" t="n">
        <x:v>149</x:v>
      </x:c>
      <x:c r="AE1044" s="12" t="n">
        <x:v>187</x:v>
      </x:c>
    </x:row>
    <x:row r="1045" ht="15" hidden="0" customHeight="1">
      <x:c r="A1045" s="1" t="s">
        <x:v>1669</x:v>
      </x:c>
      <x:c r="B1045" s="1" t="s">
        <x:v>2010</x:v>
      </x:c>
      <x:c r="C1045" s="1" t="s">
        <x:v>1893</x:v>
      </x:c>
      <x:c r="D1045" s="1" t="s">
        <x:v>1911</x:v>
      </x:c>
      <x:c r="E1045" s="1" t="n">
        <x:v>5.58</x:v>
      </x:c>
      <x:c r="F1045" s="1" t="n">
        <x:v>56.3</x:v>
      </x:c>
      <x:c r="G1045" s="1" t="n">
        <x:v>0</x:v>
      </x:c>
      <x:c r="H1045" s="1" t="n">
        <x:v>0</x:v>
      </x:c>
      <x:c r="I1045" s="1" t="n">
        <x:v>0</x:v>
      </x:c>
      <x:c r="J1045" s="1" t="n">
        <x:v>0</x:v>
      </x:c>
      <x:c r="K1045" s="1" t="n">
        <x:v>0</x:v>
      </x:c>
      <x:c r="L1045" s="1" t="n">
        <x:v>490</x:v>
      </x:c>
      <x:c r="M1045" s="1" t="n">
        <x:v>0</x:v>
      </x:c>
      <x:c r="N1045" s="1" t="n">
        <x:v>0</x:v>
      </x:c>
      <x:c r="O1045" s="1" t="n">
        <x:v>0</x:v>
      </x:c>
      <x:c r="P1045" s="1" t="n">
        <x:v>0</x:v>
      </x:c>
      <x:c r="Q1045" s="1" t="n">
        <x:v>16</x:v>
      </x:c>
      <x:c r="R1045" s="1" t="n">
        <x:v>3</x:v>
      </x:c>
      <x:c r="S1045" s="1" t="n">
        <x:v>0.33</x:v>
      </x:c>
      <x:c r="T1045" s="1" t="n">
        <x:v>3</x:v>
      </x:c>
      <x:c r="U1045" s="1" t="s">
        <x:v>1884</x:v>
      </x:c>
      <x:c r="V1045" s="15" t="n">
        <x:v>2487</x:v>
      </x:c>
      <x:c r="W1045" s="1" t="n">
        <x:v>98.4</x:v>
      </x:c>
      <x:c r="X1045" s="1" t="n">
        <x:v>0</x:v>
      </x:c>
      <x:c r="Y1045" s="1" t="n">
        <x:v>0</x:v>
      </x:c>
      <x:c r="Z1045" s="16" t="n">
        <x:f aca="0">MIN(100,ROUND(MIN(1,E1045/10)*15+MIN(1,G1045/120)*15+MIN(1,H1045/3)*12+MIN(1,J1045/2)*10+MIN(1,K1045/60)*10+MIN(1,O1045/2)*10+MIN(1,P1045/2)*8+MIN(1,R1045/12)*7+MIN(1,S1045/4)*5+MIN(1,T1045/8)*3+IF(U1045="Unsupported",3,IF(U1045="Limited Support",1,0))+IF(C1045="Critical",2,IF(C1045="High",1,0)),0))</x:f>
        <x:v>13</x:v>
      </x:c>
      <x:c r="AA1045" s="1" t="str">
        <x:f aca="0">IF(Z1045&gt;=70,"Critical",IF(Z1045&gt;=50,"High",IF(Z1045&gt;=30,"Medium","Routine")))</x:f>
        <x:v>Routine</x:v>
      </x:c>
      <x:c r="AB1045" s="1" t="str">
        <x:f aca="0">IF(W1045&gt;=85,"Passes score threshold only","Below score threshold")</x:f>
        <x:v>Passes score threshold only</x:v>
      </x:c>
      <x:c r="AC1045" s="12" t="n">
        <x:v>2</x:v>
      </x:c>
      <x:c r="AD1045" s="12" t="n">
        <x:v>490</x:v>
      </x:c>
      <x:c r="AE1045" s="12" t="n">
        <x:v>452</x:v>
      </x:c>
    </x:row>
    <x:row r="1046" ht="15" hidden="0" customHeight="1">
      <x:c r="A1046" s="1" t="s">
        <x:v>4602</x:v>
      </x:c>
      <x:c r="B1046" s="1" t="s">
        <x:v>1888</x:v>
      </x:c>
      <x:c r="C1046" s="1" t="s">
        <x:v>1893</x:v>
      </x:c>
      <x:c r="D1046" s="1" t="s">
        <x:v>1891</x:v>
      </x:c>
      <x:c r="E1046" s="1" t="n">
        <x:v>1.41</x:v>
      </x:c>
      <x:c r="F1046" s="1" t="n">
        <x:v>68.9</x:v>
      </x:c>
      <x:c r="G1046" s="1" t="n">
        <x:v>72</x:v>
      </x:c>
      <x:c r="H1046" s="1" t="n">
        <x:v>0</x:v>
      </x:c>
      <x:c r="I1046" s="1" t="n">
        <x:v>1</x:v>
      </x:c>
      <x:c r="J1046" s="1" t="n">
        <x:v>0</x:v>
      </x:c>
      <x:c r="K1046" s="1" t="n">
        <x:v>0</x:v>
      </x:c>
      <x:c r="L1046" s="1" t="n">
        <x:v>147</x:v>
      </x:c>
      <x:c r="M1046" s="1" t="n">
        <x:v>1.2</x:v>
      </x:c>
      <x:c r="N1046" s="1" t="n">
        <x:v>0</x:v>
      </x:c>
      <x:c r="O1046" s="1" t="n">
        <x:v>0</x:v>
      </x:c>
      <x:c r="P1046" s="1" t="n">
        <x:v>0</x:v>
      </x:c>
      <x:c r="Q1046" s="1" t="n">
        <x:v>22</x:v>
      </x:c>
      <x:c r="R1046" s="1" t="n">
        <x:v>0</x:v>
      </x:c>
      <x:c r="S1046" s="1" t="n">
        <x:v>0.74</x:v>
      </x:c>
      <x:c r="T1046" s="1" t="n">
        <x:v>4</x:v>
      </x:c>
      <x:c r="U1046" s="1" t="s">
        <x:v>1884</x:v>
      </x:c>
      <x:c r="V1046" s="15" t="n">
        <x:v>3288.81</x:v>
      </x:c>
      <x:c r="W1046" s="1" t="n">
        <x:v>100</x:v>
      </x:c>
      <x:c r="X1046" s="1" t="n">
        <x:v>0</x:v>
      </x:c>
      <x:c r="Y1046" s="1" t="n">
        <x:v>0</x:v>
      </x:c>
      <x:c r="Z1046" s="16" t="n">
        <x:f aca="0">MIN(100,ROUND(MIN(1,E1046/10)*15+MIN(1,G1046/120)*15+MIN(1,H1046/3)*12+MIN(1,J1046/2)*10+MIN(1,K1046/60)*10+MIN(1,O1046/2)*10+MIN(1,P1046/2)*8+MIN(1,R1046/12)*7+MIN(1,S1046/4)*5+MIN(1,T1046/8)*3+IF(U1046="Unsupported",3,IF(U1046="Limited Support",1,0))+IF(C1046="Critical",2,IF(C1046="High",1,0)),0))</x:f>
        <x:v>15</x:v>
      </x:c>
      <x:c r="AA1046" s="1" t="str">
        <x:f aca="0">IF(Z1046&gt;=70,"Critical",IF(Z1046&gt;=50,"High",IF(Z1046&gt;=30,"Medium","Routine")))</x:f>
        <x:v>Routine</x:v>
      </x:c>
      <x:c r="AB1046" s="1" t="str">
        <x:f aca="0">IF(W1046&gt;=85,"Passes score threshold only","Below score threshold")</x:f>
        <x:v>Passes score threshold only</x:v>
      </x:c>
      <x:c r="AC1046" s="12" t="n">
        <x:v>2</x:v>
      </x:c>
      <x:c r="AD1046" s="12" t="n">
        <x:v>147</x:v>
      </x:c>
      <x:c r="AE1046" s="12" t="n">
        <x:v>321</x:v>
      </x:c>
    </x:row>
    <x:row r="1047" ht="15" hidden="0" customHeight="1">
      <x:c r="A1047" s="1" t="s">
        <x:v>4605</x:v>
      </x:c>
      <x:c r="B1047" s="1" t="s">
        <x:v>1888</x:v>
      </x:c>
      <x:c r="C1047" s="1" t="s">
        <x:v>1902</x:v>
      </x:c>
      <x:c r="D1047" s="1" t="s">
        <x:v>1891</x:v>
      </x:c>
      <x:c r="E1047" s="1" t="n">
        <x:v>2.64</x:v>
      </x:c>
      <x:c r="F1047" s="1" t="n">
        <x:v>71.7</x:v>
      </x:c>
      <x:c r="G1047" s="1" t="n">
        <x:v>0</x:v>
      </x:c>
      <x:c r="H1047" s="1" t="n">
        <x:v>0</x:v>
      </x:c>
      <x:c r="I1047" s="1" t="n">
        <x:v>1</x:v>
      </x:c>
      <x:c r="J1047" s="1" t="n">
        <x:v>0</x:v>
      </x:c>
      <x:c r="K1047" s="1" t="n">
        <x:v>0</x:v>
      </x:c>
      <x:c r="L1047" s="1" t="n">
        <x:v>378</x:v>
      </x:c>
      <x:c r="M1047" s="1" t="n">
        <x:v>3.7</x:v>
      </x:c>
      <x:c r="N1047" s="1" t="n">
        <x:v>0</x:v>
      </x:c>
      <x:c r="O1047" s="1" t="n">
        <x:v>0</x:v>
      </x:c>
      <x:c r="P1047" s="1" t="n">
        <x:v>0</x:v>
      </x:c>
      <x:c r="Q1047" s="1" t="n">
        <x:v>3</x:v>
      </x:c>
      <x:c r="R1047" s="1" t="n">
        <x:v>2</x:v>
      </x:c>
      <x:c r="S1047" s="1" t="n">
        <x:v>0.12</x:v>
      </x:c>
      <x:c r="T1047" s="1" t="n">
        <x:v>2</x:v>
      </x:c>
      <x:c r="U1047" s="1" t="s">
        <x:v>1907</x:v>
      </x:c>
      <x:c r="V1047" s="15" t="n">
        <x:v>4065.93</x:v>
      </x:c>
      <x:c r="W1047" s="1" t="n">
        <x:v>100</x:v>
      </x:c>
      <x:c r="X1047" s="1" t="n">
        <x:v>0</x:v>
      </x:c>
      <x:c r="Y1047" s="1" t="n">
        <x:v>0</x:v>
      </x:c>
      <x:c r="Z1047" s="16" t="n">
        <x:f aca="0">MIN(100,ROUND(MIN(1,E1047/10)*15+MIN(1,G1047/120)*15+MIN(1,H1047/3)*12+MIN(1,J1047/2)*10+MIN(1,K1047/60)*10+MIN(1,O1047/2)*10+MIN(1,P1047/2)*8+MIN(1,R1047/12)*7+MIN(1,S1047/4)*5+MIN(1,T1047/8)*3+IF(U1047="Unsupported",3,IF(U1047="Limited Support",1,0))+IF(C1047="Critical",2,IF(C1047="High",1,0)),0))</x:f>
        <x:v>9</x:v>
      </x:c>
      <x:c r="AA1047" s="1" t="str">
        <x:f aca="0">IF(Z1047&gt;=70,"Critical",IF(Z1047&gt;=50,"High",IF(Z1047&gt;=30,"Medium","Routine")))</x:f>
        <x:v>Routine</x:v>
      </x:c>
      <x:c r="AB1047" s="1" t="str">
        <x:f aca="0">IF(W1047&gt;=85,"Passes score threshold only","Below score threshold")</x:f>
        <x:v>Passes score threshold only</x:v>
      </x:c>
      <x:c r="AC1047" s="12" t="n">
        <x:v>2</x:v>
      </x:c>
      <x:c r="AD1047" s="12" t="n">
        <x:v>378</x:v>
      </x:c>
      <x:c r="AE1047" s="12" t="n">
        <x:v>165</x:v>
      </x:c>
    </x:row>
    <x:row r="1048" ht="15" hidden="0" customHeight="1">
      <x:c r="A1048" s="1" t="s">
        <x:v>1671</x:v>
      </x:c>
      <x:c r="B1048" s="1" t="s">
        <x:v>1945</x:v>
      </x:c>
      <x:c r="C1048" s="1" t="s">
        <x:v>1902</x:v>
      </x:c>
      <x:c r="D1048" s="1" t="s">
        <x:v>1870</x:v>
      </x:c>
      <x:c r="E1048" s="1" t="n">
        <x:v>5.54</x:v>
      </x:c>
      <x:c r="F1048" s="1" t="n">
        <x:v>74.9</x:v>
      </x:c>
      <x:c r="G1048" s="1" t="n">
        <x:v>0</x:v>
      </x:c>
      <x:c r="H1048" s="1" t="n">
        <x:v>0</x:v>
      </x:c>
      <x:c r="I1048" s="1" t="n">
        <x:v>0</x:v>
      </x:c>
      <x:c r="J1048" s="1" t="n">
        <x:v>0</x:v>
      </x:c>
      <x:c r="K1048" s="1" t="n">
        <x:v>0</x:v>
      </x:c>
      <x:c r="L1048" s="1" t="n">
        <x:v>646</x:v>
      </x:c>
      <x:c r="M1048" s="1" t="n">
        <x:v>0</x:v>
      </x:c>
      <x:c r="N1048" s="1" t="n">
        <x:v>0</x:v>
      </x:c>
      <x:c r="O1048" s="1" t="n">
        <x:v>0</x:v>
      </x:c>
      <x:c r="P1048" s="1" t="n">
        <x:v>0</x:v>
      </x:c>
      <x:c r="Q1048" s="1" t="n">
        <x:v>20</x:v>
      </x:c>
      <x:c r="R1048" s="1" t="n">
        <x:v>0</x:v>
      </x:c>
      <x:c r="S1048" s="1" t="n">
        <x:v>0.83</x:v>
      </x:c>
      <x:c r="T1048" s="1" t="n">
        <x:v>3</x:v>
      </x:c>
      <x:c r="U1048" s="1" t="s">
        <x:v>1907</x:v>
      </x:c>
      <x:c r="V1048" s="15" t="n">
        <x:v>2861.42</x:v>
      </x:c>
      <x:c r="W1048" s="1" t="n">
        <x:v>96.2</x:v>
      </x:c>
      <x:c r="X1048" s="1" t="n">
        <x:v>0</x:v>
      </x:c>
      <x:c r="Y1048" s="1" t="n">
        <x:v>0</x:v>
      </x:c>
      <x:c r="Z1048" s="16" t="n">
        <x:f aca="0">MIN(100,ROUND(MIN(1,E1048/10)*15+MIN(1,G1048/120)*15+MIN(1,H1048/3)*12+MIN(1,J1048/2)*10+MIN(1,K1048/60)*10+MIN(1,O1048/2)*10+MIN(1,P1048/2)*8+MIN(1,R1048/12)*7+MIN(1,S1048/4)*5+MIN(1,T1048/8)*3+IF(U1048="Unsupported",3,IF(U1048="Limited Support",1,0))+IF(C1048="Critical",2,IF(C1048="High",1,0)),0))</x:f>
        <x:v>13</x:v>
      </x:c>
      <x:c r="AA1048" s="1" t="str">
        <x:f aca="0">IF(Z1048&gt;=70,"Critical",IF(Z1048&gt;=50,"High",IF(Z1048&gt;=30,"Medium","Routine")))</x:f>
        <x:v>Routine</x:v>
      </x:c>
      <x:c r="AB1048" s="1" t="str">
        <x:f aca="0">IF(W1048&gt;=85,"Passes score threshold only","Below score threshold")</x:f>
        <x:v>Passes score threshold only</x:v>
      </x:c>
      <x:c r="AC1048" s="12" t="n">
        <x:v>1</x:v>
      </x:c>
      <x:c r="AD1048" s="12"/>
      <x:c r="AE1048" s="12" t="n">
        <x:v>646</x:v>
      </x:c>
    </x:row>
    <x:row r="1049" ht="15" hidden="0" customHeight="1">
      <x:c r="A1049" s="1" t="s">
        <x:v>1672</x:v>
      </x:c>
      <x:c r="B1049" s="1" t="s">
        <x:v>1888</x:v>
      </x:c>
      <x:c r="C1049" s="1" t="s">
        <x:v>1902</x:v>
      </x:c>
      <x:c r="D1049" s="1" t="s">
        <x:v>1891</x:v>
      </x:c>
      <x:c r="E1049" s="1" t="n">
        <x:v>3.31</x:v>
      </x:c>
      <x:c r="F1049" s="1" t="n">
        <x:v>66.5</x:v>
      </x:c>
      <x:c r="G1049" s="1" t="n">
        <x:v>0</x:v>
      </x:c>
      <x:c r="H1049" s="1" t="n">
        <x:v>0</x:v>
      </x:c>
      <x:c r="I1049" s="1" t="n">
        <x:v>1</x:v>
      </x:c>
      <x:c r="J1049" s="1" t="n">
        <x:v>0</x:v>
      </x:c>
      <x:c r="K1049" s="1" t="n">
        <x:v>0</x:v>
      </x:c>
      <x:c r="L1049" s="1" t="n">
        <x:v>198</x:v>
      </x:c>
      <x:c r="M1049" s="1" t="n">
        <x:v>1.8</x:v>
      </x:c>
      <x:c r="N1049" s="1" t="n">
        <x:v>0</x:v>
      </x:c>
      <x:c r="O1049" s="1" t="n">
        <x:v>1</x:v>
      </x:c>
      <x:c r="P1049" s="1" t="n">
        <x:v>1</x:v>
      </x:c>
      <x:c r="Q1049" s="1" t="n">
        <x:v>17</x:v>
      </x:c>
      <x:c r="R1049" s="1" t="n">
        <x:v>1</x:v>
      </x:c>
      <x:c r="S1049" s="1" t="n">
        <x:v>0.2</x:v>
      </x:c>
      <x:c r="T1049" s="1" t="n">
        <x:v>0</x:v>
      </x:c>
      <x:c r="U1049" s="1" t="s">
        <x:v>1884</x:v>
      </x:c>
      <x:c r="V1049" s="15" t="n">
        <x:v>3324.98</x:v>
      </x:c>
      <x:c r="W1049" s="1" t="n">
        <x:v>96.8</x:v>
      </x:c>
      <x:c r="X1049" s="1" t="n">
        <x:v>0</x:v>
      </x:c>
      <x:c r="Y1049" s="1" t="n">
        <x:v>1</x:v>
      </x:c>
      <x:c r="Z1049" s="16" t="n">
        <x:f aca="0">MIN(100,ROUND(MIN(1,E1049/10)*15+MIN(1,G1049/120)*15+MIN(1,H1049/3)*12+MIN(1,J1049/2)*10+MIN(1,K1049/60)*10+MIN(1,O1049/2)*10+MIN(1,P1049/2)*8+MIN(1,R1049/12)*7+MIN(1,S1049/4)*5+MIN(1,T1049/8)*3+IF(U1049="Unsupported",3,IF(U1049="Limited Support",1,0))+IF(C1049="Critical",2,IF(C1049="High",1,0)),0))</x:f>
        <x:v>17</x:v>
      </x:c>
      <x:c r="AA1049" s="1" t="str">
        <x:f aca="0">IF(Z1049&gt;=70,"Critical",IF(Z1049&gt;=50,"High",IF(Z1049&gt;=30,"Medium","Routine")))</x:f>
        <x:v>Routine</x:v>
      </x:c>
      <x:c r="AB1049" s="1" t="str">
        <x:f aca="0">IF(W1049&gt;=85,"Passes score threshold only","Below score threshold")</x:f>
        <x:v>Passes score threshold only</x:v>
      </x:c>
      <x:c r="AC1049" s="12" t="n">
        <x:v>1</x:v>
      </x:c>
      <x:c r="AD1049" s="12"/>
      <x:c r="AE1049" s="12" t="n">
        <x:v>198</x:v>
      </x:c>
    </x:row>
    <x:row r="1050" ht="15" hidden="0" customHeight="1">
      <x:c r="A1050" s="1" t="s">
        <x:v>4612</x:v>
      </x:c>
      <x:c r="B1050" s="1" t="s">
        <x:v>1997</x:v>
      </x:c>
      <x:c r="C1050" s="1" t="s">
        <x:v>1902</x:v>
      </x:c>
      <x:c r="D1050" s="1" t="s">
        <x:v>1891</x:v>
      </x:c>
      <x:c r="E1050" s="1" t="n">
        <x:v>9.69</x:v>
      </x:c>
      <x:c r="F1050" s="1" t="n">
        <x:v>44.6</x:v>
      </x:c>
      <x:c r="G1050" s="1" t="n">
        <x:v>0</x:v>
      </x:c>
      <x:c r="H1050" s="1" t="n">
        <x:v>0</x:v>
      </x:c>
      <x:c r="I1050" s="1" t="n">
        <x:v>0</x:v>
      </x:c>
      <x:c r="J1050" s="1" t="n">
        <x:v>0</x:v>
      </x:c>
      <x:c r="K1050" s="1" t="n">
        <x:v>0</x:v>
      </x:c>
      <x:c r="L1050" s="1" t="n">
        <x:v>510</x:v>
      </x:c>
      <x:c r="M1050" s="1" t="n">
        <x:v>0</x:v>
      </x:c>
      <x:c r="N1050" s="1" t="n">
        <x:v>0</x:v>
      </x:c>
      <x:c r="O1050" s="1" t="n">
        <x:v>0</x:v>
      </x:c>
      <x:c r="P1050" s="1" t="n">
        <x:v>0</x:v>
      </x:c>
      <x:c r="Q1050" s="1" t="n">
        <x:v>15</x:v>
      </x:c>
      <x:c r="R1050" s="1" t="n">
        <x:v>3</x:v>
      </x:c>
      <x:c r="S1050" s="1" t="n">
        <x:v>1.2</x:v>
      </x:c>
      <x:c r="T1050" s="1" t="n">
        <x:v>0</x:v>
      </x:c>
      <x:c r="U1050" s="1" t="s">
        <x:v>1884</x:v>
      </x:c>
      <x:c r="V1050" s="15" t="n">
        <x:v>40681.87</x:v>
      </x:c>
      <x:c r="W1050" s="1" t="n">
        <x:v>96.8</x:v>
      </x:c>
      <x:c r="X1050" s="1" t="n">
        <x:v>0</x:v>
      </x:c>
      <x:c r="Y1050" s="1" t="n">
        <x:v>0</x:v>
      </x:c>
      <x:c r="Z1050" s="16" t="n">
        <x:f aca="0">MIN(100,ROUND(MIN(1,E1050/10)*15+MIN(1,G1050/120)*15+MIN(1,H1050/3)*12+MIN(1,J1050/2)*10+MIN(1,K1050/60)*10+MIN(1,O1050/2)*10+MIN(1,P1050/2)*8+MIN(1,R1050/12)*7+MIN(1,S1050/4)*5+MIN(1,T1050/8)*3+IF(U1050="Unsupported",3,IF(U1050="Limited Support",1,0))+IF(C1050="Critical",2,IF(C1050="High",1,0)),0))</x:f>
        <x:v>20</x:v>
      </x:c>
      <x:c r="AA1050" s="1" t="str">
        <x:f aca="0">IF(Z1050&gt;=70,"Critical",IF(Z1050&gt;=50,"High",IF(Z1050&gt;=30,"Medium","Routine")))</x:f>
        <x:v>Routine</x:v>
      </x:c>
      <x:c r="AB1050" s="1" t="str">
        <x:f aca="0">IF(W1050&gt;=85,"Passes score threshold only","Below score threshold")</x:f>
        <x:v>Passes score threshold only</x:v>
      </x:c>
      <x:c r="AC1050" s="12" t="n">
        <x:v>1</x:v>
      </x:c>
      <x:c r="AD1050" s="12"/>
      <x:c r="AE1050" s="12" t="n">
        <x:v>510</x:v>
      </x:c>
    </x:row>
    <x:row r="1051" ht="15" hidden="0" customHeight="1">
      <x:c r="A1051" s="1" t="s">
        <x:v>4615</x:v>
      </x:c>
      <x:c r="B1051" s="1" t="s">
        <x:v>1888</x:v>
      </x:c>
      <x:c r="C1051" s="1" t="s">
        <x:v>1902</x:v>
      </x:c>
      <x:c r="D1051" s="1" t="s">
        <x:v>1891</x:v>
      </x:c>
      <x:c r="E1051" s="1" t="n">
        <x:v>2.71</x:v>
      </x:c>
      <x:c r="F1051" s="1" t="n">
        <x:v>68.4</x:v>
      </x:c>
      <x:c r="G1051" s="1" t="n">
        <x:v>14</x:v>
      </x:c>
      <x:c r="H1051" s="1" t="n">
        <x:v>0</x:v>
      </x:c>
      <x:c r="I1051" s="1" t="n">
        <x:v>0</x:v>
      </x:c>
      <x:c r="J1051" s="1" t="n">
        <x:v>0</x:v>
      </x:c>
      <x:c r="K1051" s="1" t="n">
        <x:v>0</x:v>
      </x:c>
      <x:c r="L1051" s="1" t="n">
        <x:v>999</x:v>
      </x:c>
      <x:c r="M1051" s="1" t="n">
        <x:v>0</x:v>
      </x:c>
      <x:c r="N1051" s="1" t="n">
        <x:v>0</x:v>
      </x:c>
      <x:c r="O1051" s="1" t="n">
        <x:v>0</x:v>
      </x:c>
      <x:c r="P1051" s="1" t="n">
        <x:v>0</x:v>
      </x:c>
      <x:c r="Q1051" s="1" t="n">
        <x:v>19</x:v>
      </x:c>
      <x:c r="R1051" s="1" t="n">
        <x:v>0</x:v>
      </x:c>
      <x:c r="S1051" s="1" t="n">
        <x:v>0.42</x:v>
      </x:c>
      <x:c r="T1051" s="1" t="n">
        <x:v>2</x:v>
      </x:c>
      <x:c r="U1051" s="1" t="s">
        <x:v>1884</x:v>
      </x:c>
      <x:c r="V1051" s="15" t="n">
        <x:v>3462.74</x:v>
      </x:c>
      <x:c r="W1051" s="1" t="n">
        <x:v>97.3</x:v>
      </x:c>
      <x:c r="X1051" s="1" t="n">
        <x:v>0</x:v>
      </x:c>
      <x:c r="Y1051" s="1" t="n">
        <x:v>0</x:v>
      </x:c>
      <x:c r="Z1051" s="16" t="n">
        <x:f aca="0">MIN(100,ROUND(MIN(1,E1051/10)*15+MIN(1,G1051/120)*15+MIN(1,H1051/3)*12+MIN(1,J1051/2)*10+MIN(1,K1051/60)*10+MIN(1,O1051/2)*10+MIN(1,P1051/2)*8+MIN(1,R1051/12)*7+MIN(1,S1051/4)*5+MIN(1,T1051/8)*3+IF(U1051="Unsupported",3,IF(U1051="Limited Support",1,0))+IF(C1051="Critical",2,IF(C1051="High",1,0)),0))</x:f>
        <x:v>9</x:v>
      </x:c>
      <x:c r="AA1051" s="1" t="str">
        <x:f aca="0">IF(Z1051&gt;=70,"Critical",IF(Z1051&gt;=50,"High",IF(Z1051&gt;=30,"Medium","Routine")))</x:f>
        <x:v>Routine</x:v>
      </x:c>
      <x:c r="AB1051" s="1" t="str">
        <x:f aca="0">IF(W1051&gt;=85,"Passes score threshold only","Below score threshold")</x:f>
        <x:v>Passes score threshold only</x:v>
      </x:c>
      <x:c r="AC1051" s="12" t="n">
        <x:v>0</x:v>
      </x:c>
      <x:c r="AD1051" s="12"/>
      <x:c r="AE1051" s="12"/>
    </x:row>
    <x:row r="1052" ht="15" hidden="0" customHeight="1">
      <x:c r="A1052" s="1" t="s">
        <x:v>4618</x:v>
      </x:c>
      <x:c r="B1052" s="1" t="s">
        <x:v>1927</x:v>
      </x:c>
      <x:c r="C1052" s="1" t="s">
        <x:v>1902</x:v>
      </x:c>
      <x:c r="D1052" s="1" t="s">
        <x:v>1870</x:v>
      </x:c>
      <x:c r="E1052" s="1" t="n">
        <x:v>1.83</x:v>
      </x:c>
      <x:c r="F1052" s="1" t="n">
        <x:v>73.7</x:v>
      </x:c>
      <x:c r="G1052" s="1" t="n">
        <x:v>174</x:v>
      </x:c>
      <x:c r="H1052" s="1" t="n">
        <x:v>0</x:v>
      </x:c>
      <x:c r="I1052" s="1" t="n">
        <x:v>1</x:v>
      </x:c>
      <x:c r="J1052" s="1" t="n">
        <x:v>0</x:v>
      </x:c>
      <x:c r="K1052" s="1" t="n">
        <x:v>0</x:v>
      </x:c>
      <x:c r="L1052" s="1" t="n">
        <x:v>116</x:v>
      </x:c>
      <x:c r="M1052" s="1" t="n">
        <x:v>1.4</x:v>
      </x:c>
      <x:c r="N1052" s="1" t="n">
        <x:v>0</x:v>
      </x:c>
      <x:c r="O1052" s="1" t="n">
        <x:v>0</x:v>
      </x:c>
      <x:c r="P1052" s="1" t="n">
        <x:v>0</x:v>
      </x:c>
      <x:c r="Q1052" s="1" t="n">
        <x:v>25</x:v>
      </x:c>
      <x:c r="R1052" s="1" t="n">
        <x:v>3</x:v>
      </x:c>
      <x:c r="S1052" s="1" t="n">
        <x:v>0</x:v>
      </x:c>
      <x:c r="T1052" s="1" t="n">
        <x:v>5</x:v>
      </x:c>
      <x:c r="U1052" s="1" t="s">
        <x:v>1884</x:v>
      </x:c>
      <x:c r="V1052" s="15" t="n">
        <x:v>8738.34</x:v>
      </x:c>
      <x:c r="W1052" s="1" t="n">
        <x:v>100</x:v>
      </x:c>
      <x:c r="X1052" s="1" t="n">
        <x:v>0</x:v>
      </x:c>
      <x:c r="Y1052" s="1" t="n">
        <x:v>0</x:v>
      </x:c>
      <x:c r="Z1052" s="16" t="n">
        <x:f aca="0">MIN(100,ROUND(MIN(1,E1052/10)*15+MIN(1,G1052/120)*15+MIN(1,H1052/3)*12+MIN(1,J1052/2)*10+MIN(1,K1052/60)*10+MIN(1,O1052/2)*10+MIN(1,P1052/2)*8+MIN(1,R1052/12)*7+MIN(1,S1052/4)*5+MIN(1,T1052/8)*3+IF(U1052="Unsupported",3,IF(U1052="Limited Support",1,0))+IF(C1052="Critical",2,IF(C1052="High",1,0)),0))</x:f>
        <x:v>23</x:v>
      </x:c>
      <x:c r="AA1052" s="1" t="str">
        <x:f aca="0">IF(Z1052&gt;=70,"Critical",IF(Z1052&gt;=50,"High",IF(Z1052&gt;=30,"Medium","Routine")))</x:f>
        <x:v>Routine</x:v>
      </x:c>
      <x:c r="AB1052" s="1" t="str">
        <x:f aca="0">IF(W1052&gt;=85,"Passes score threshold only","Below score threshold")</x:f>
        <x:v>Passes score threshold only</x:v>
      </x:c>
      <x:c r="AC1052" s="12" t="n">
        <x:v>2</x:v>
      </x:c>
      <x:c r="AD1052" s="12" t="n">
        <x:v>116</x:v>
      </x:c>
      <x:c r="AE1052" s="12" t="n">
        <x:v>359</x:v>
      </x:c>
    </x:row>
    <x:row r="1053" ht="15" hidden="0" customHeight="1">
      <x:c r="A1053" s="1" t="s">
        <x:v>1673</x:v>
      </x:c>
      <x:c r="B1053" s="1" t="s">
        <x:v>1933</x:v>
      </x:c>
      <x:c r="C1053" s="1" t="s">
        <x:v>1893</x:v>
      </x:c>
      <x:c r="D1053" s="1" t="s">
        <x:v>1911</x:v>
      </x:c>
      <x:c r="E1053" s="1" t="n">
        <x:v>8.58</x:v>
      </x:c>
      <x:c r="F1053" s="1" t="n">
        <x:v>47.2</x:v>
      </x:c>
      <x:c r="G1053" s="1" t="n">
        <x:v>0</x:v>
      </x:c>
      <x:c r="H1053" s="1" t="n">
        <x:v>0</x:v>
      </x:c>
      <x:c r="I1053" s="1" t="n">
        <x:v>1</x:v>
      </x:c>
      <x:c r="J1053" s="1" t="n">
        <x:v>0</x:v>
      </x:c>
      <x:c r="K1053" s="1" t="n">
        <x:v>0</x:v>
      </x:c>
      <x:c r="L1053" s="1" t="n">
        <x:v>207</x:v>
      </x:c>
      <x:c r="M1053" s="1" t="n">
        <x:v>2.8</x:v>
      </x:c>
      <x:c r="N1053" s="1" t="n">
        <x:v>0</x:v>
      </x:c>
      <x:c r="O1053" s="1" t="n">
        <x:v>0</x:v>
      </x:c>
      <x:c r="P1053" s="1" t="n">
        <x:v>0</x:v>
      </x:c>
      <x:c r="Q1053" s="1" t="n">
        <x:v>2</x:v>
      </x:c>
      <x:c r="R1053" s="1" t="n">
        <x:v>3</x:v>
      </x:c>
      <x:c r="S1053" s="1" t="n">
        <x:v>1.44</x:v>
      </x:c>
      <x:c r="T1053" s="1" t="n">
        <x:v>4</x:v>
      </x:c>
      <x:c r="U1053" s="1" t="s">
        <x:v>1884</x:v>
      </x:c>
      <x:c r="V1053" s="15" t="n">
        <x:v>1994.09</x:v>
      </x:c>
      <x:c r="W1053" s="1" t="n">
        <x:v>100</x:v>
      </x:c>
      <x:c r="X1053" s="1" t="n">
        <x:v>0</x:v>
      </x:c>
      <x:c r="Y1053" s="1" t="n">
        <x:v>0</x:v>
      </x:c>
      <x:c r="Z1053" s="16" t="n">
        <x:f aca="0">MIN(100,ROUND(MIN(1,E1053/10)*15+MIN(1,G1053/120)*15+MIN(1,H1053/3)*12+MIN(1,J1053/2)*10+MIN(1,K1053/60)*10+MIN(1,O1053/2)*10+MIN(1,P1053/2)*8+MIN(1,R1053/12)*7+MIN(1,S1053/4)*5+MIN(1,T1053/8)*3+IF(U1053="Unsupported",3,IF(U1053="Limited Support",1,0))+IF(C1053="Critical",2,IF(C1053="High",1,0)),0))</x:f>
        <x:v>19</x:v>
      </x:c>
      <x:c r="AA1053" s="1" t="str">
        <x:f aca="0">IF(Z1053&gt;=70,"Critical",IF(Z1053&gt;=50,"High",IF(Z1053&gt;=30,"Medium","Routine")))</x:f>
        <x:v>Routine</x:v>
      </x:c>
      <x:c r="AB1053" s="1" t="str">
        <x:f aca="0">IF(W1053&gt;=85,"Passes score threshold only","Below score threshold")</x:f>
        <x:v>Passes score threshold only</x:v>
      </x:c>
      <x:c r="AC1053" s="12" t="n">
        <x:v>3</x:v>
      </x:c>
      <x:c r="AD1053" s="12" t="n">
        <x:v>207</x:v>
      </x:c>
      <x:c r="AE1053" s="12" t="n">
        <x:v>356</x:v>
      </x:c>
    </x:row>
    <x:row r="1054" ht="15" hidden="0" customHeight="1">
      <x:c r="A1054" s="1" t="s">
        <x:v>1674</x:v>
      </x:c>
      <x:c r="B1054" s="1" t="s">
        <x:v>1897</x:v>
      </x:c>
      <x:c r="C1054" s="1" t="s">
        <x:v>1902</x:v>
      </x:c>
      <x:c r="D1054" s="1" t="s">
        <x:v>1870</x:v>
      </x:c>
      <x:c r="E1054" s="1" t="n">
        <x:v>5</x:v>
      </x:c>
      <x:c r="F1054" s="1" t="n">
        <x:v>14.3</x:v>
      </x:c>
      <x:c r="G1054" s="1" t="n">
        <x:v>0</x:v>
      </x:c>
      <x:c r="H1054" s="1" t="n">
        <x:v>0</x:v>
      </x:c>
      <x:c r="I1054" s="1" t="n">
        <x:v>0</x:v>
      </x:c>
      <x:c r="J1054" s="1" t="n">
        <x:v>0</x:v>
      </x:c>
      <x:c r="K1054" s="1" t="n">
        <x:v>0</x:v>
      </x:c>
      <x:c r="L1054" s="1" t="n">
        <x:v>999</x:v>
      </x:c>
      <x:c r="M1054" s="1" t="n">
        <x:v>0</x:v>
      </x:c>
      <x:c r="N1054" s="1" t="n">
        <x:v>0</x:v>
      </x:c>
      <x:c r="O1054" s="1" t="n">
        <x:v>0</x:v>
      </x:c>
      <x:c r="P1054" s="1" t="n">
        <x:v>0</x:v>
      </x:c>
      <x:c r="Q1054" s="1" t="n">
        <x:v>13</x:v>
      </x:c>
      <x:c r="R1054" s="1" t="n">
        <x:v>0</x:v>
      </x:c>
      <x:c r="S1054" s="1" t="n">
        <x:v>0.68</x:v>
      </x:c>
      <x:c r="T1054" s="1" t="n">
        <x:v>2</x:v>
      </x:c>
      <x:c r="U1054" s="1" t="s">
        <x:v>1884</x:v>
      </x:c>
      <x:c r="V1054" s="15" t="n">
        <x:v>17521.03</x:v>
      </x:c>
      <x:c r="W1054" s="1" t="n">
        <x:v>98.1</x:v>
      </x:c>
      <x:c r="X1054" s="1" t="n">
        <x:v>0</x:v>
      </x:c>
      <x:c r="Y1054" s="1" t="n">
        <x:v>0</x:v>
      </x:c>
      <x:c r="Z1054" s="16" t="n">
        <x:f aca="0">MIN(100,ROUND(MIN(1,E1054/10)*15+MIN(1,G1054/120)*15+MIN(1,H1054/3)*12+MIN(1,J1054/2)*10+MIN(1,K1054/60)*10+MIN(1,O1054/2)*10+MIN(1,P1054/2)*8+MIN(1,R1054/12)*7+MIN(1,S1054/4)*5+MIN(1,T1054/8)*3+IF(U1054="Unsupported",3,IF(U1054="Limited Support",1,0))+IF(C1054="Critical",2,IF(C1054="High",1,0)),0))</x:f>
        <x:v>11</x:v>
      </x:c>
      <x:c r="AA1054" s="1" t="str">
        <x:f aca="0">IF(Z1054&gt;=70,"Critical",IF(Z1054&gt;=50,"High",IF(Z1054&gt;=30,"Medium","Routine")))</x:f>
        <x:v>Routine</x:v>
      </x:c>
      <x:c r="AB1054" s="1" t="str">
        <x:f aca="0">IF(W1054&gt;=85,"Passes score threshold only","Below score threshold")</x:f>
        <x:v>Passes score threshold only</x:v>
      </x:c>
      <x:c r="AC1054" s="12" t="n">
        <x:v>0</x:v>
      </x:c>
      <x:c r="AD1054" s="12"/>
      <x:c r="AE1054" s="12"/>
    </x:row>
    <x:row r="1055" ht="15" hidden="0" customHeight="1">
      <x:c r="A1055" s="1" t="s">
        <x:v>1677</x:v>
      </x:c>
      <x:c r="B1055" s="1" t="s">
        <x:v>1945</x:v>
      </x:c>
      <x:c r="C1055" s="1" t="s">
        <x:v>1902</x:v>
      </x:c>
      <x:c r="D1055" s="1" t="s">
        <x:v>1870</x:v>
      </x:c>
      <x:c r="E1055" s="1" t="n">
        <x:v>10.37</x:v>
      </x:c>
      <x:c r="F1055" s="1" t="n">
        <x:v>77</x:v>
      </x:c>
      <x:c r="G1055" s="1" t="n">
        <x:v>0</x:v>
      </x:c>
      <x:c r="H1055" s="1" t="n">
        <x:v>0</x:v>
      </x:c>
      <x:c r="I1055" s="1" t="n">
        <x:v>1</x:v>
      </x:c>
      <x:c r="J1055" s="1" t="n">
        <x:v>0</x:v>
      </x:c>
      <x:c r="K1055" s="1" t="n">
        <x:v>0</x:v>
      </x:c>
      <x:c r="L1055" s="1" t="n">
        <x:v>605</x:v>
      </x:c>
      <x:c r="M1055" s="1" t="n">
        <x:v>1.8</x:v>
      </x:c>
      <x:c r="N1055" s="1" t="n">
        <x:v>0</x:v>
      </x:c>
      <x:c r="O1055" s="1" t="n">
        <x:v>0</x:v>
      </x:c>
      <x:c r="P1055" s="1" t="n">
        <x:v>0</x:v>
      </x:c>
      <x:c r="Q1055" s="1" t="n">
        <x:v>33</x:v>
      </x:c>
      <x:c r="R1055" s="1" t="n">
        <x:v>4</x:v>
      </x:c>
      <x:c r="S1055" s="1" t="n">
        <x:v>2.06</x:v>
      </x:c>
      <x:c r="T1055" s="1" t="n">
        <x:v>1</x:v>
      </x:c>
      <x:c r="U1055" s="1" t="s">
        <x:v>1884</x:v>
      </x:c>
      <x:c r="V1055" s="15" t="n">
        <x:v>2577.24</x:v>
      </x:c>
      <x:c r="W1055" s="1" t="n">
        <x:v>98.2</x:v>
      </x:c>
      <x:c r="X1055" s="1" t="n">
        <x:v>0</x:v>
      </x:c>
      <x:c r="Y1055" s="1" t="n">
        <x:v>0</x:v>
      </x:c>
      <x:c r="Z1055" s="16" t="n">
        <x:f aca="0">MIN(100,ROUND(MIN(1,E1055/10)*15+MIN(1,G1055/120)*15+MIN(1,H1055/3)*12+MIN(1,J1055/2)*10+MIN(1,K1055/60)*10+MIN(1,O1055/2)*10+MIN(1,P1055/2)*8+MIN(1,R1055/12)*7+MIN(1,S1055/4)*5+MIN(1,T1055/8)*3+IF(U1055="Unsupported",3,IF(U1055="Limited Support",1,0))+IF(C1055="Critical",2,IF(C1055="High",1,0)),0))</x:f>
        <x:v>22</x:v>
      </x:c>
      <x:c r="AA1055" s="1" t="str">
        <x:f aca="0">IF(Z1055&gt;=70,"Critical",IF(Z1055&gt;=50,"High",IF(Z1055&gt;=30,"Medium","Routine")))</x:f>
        <x:v>Routine</x:v>
      </x:c>
      <x:c r="AB1055" s="1" t="str">
        <x:f aca="0">IF(W1055&gt;=85,"Passes score threshold only","Below score threshold")</x:f>
        <x:v>Passes score threshold only</x:v>
      </x:c>
      <x:c r="AC1055" s="12" t="n">
        <x:v>2</x:v>
      </x:c>
      <x:c r="AD1055" s="12" t="n">
        <x:v>605</x:v>
      </x:c>
      <x:c r="AE1055" s="12" t="n">
        <x:v>314</x:v>
      </x:c>
    </x:row>
    <x:row r="1056" ht="15" hidden="0" customHeight="1">
      <x:c r="A1056" s="1" t="s">
        <x:v>1678</x:v>
      </x:c>
      <x:c r="B1056" s="1" t="s">
        <x:v>1933</x:v>
      </x:c>
      <x:c r="C1056" s="1" t="s">
        <x:v>1872</x:v>
      </x:c>
      <x:c r="D1056" s="1" t="s">
        <x:v>1870</x:v>
      </x:c>
      <x:c r="E1056" s="1" t="n">
        <x:v>3.74</x:v>
      </x:c>
      <x:c r="F1056" s="1" t="n">
        <x:v>57.4</x:v>
      </x:c>
      <x:c r="G1056" s="1" t="n">
        <x:v>0</x:v>
      </x:c>
      <x:c r="H1056" s="1" t="n">
        <x:v>0</x:v>
      </x:c>
      <x:c r="I1056" s="1" t="n">
        <x:v>2</x:v>
      </x:c>
      <x:c r="J1056" s="1" t="n">
        <x:v>0</x:v>
      </x:c>
      <x:c r="K1056" s="1" t="n">
        <x:v>0</x:v>
      </x:c>
      <x:c r="L1056" s="1" t="n">
        <x:v>355.5</x:v>
      </x:c>
      <x:c r="M1056" s="1" t="n">
        <x:v>1.9</x:v>
      </x:c>
      <x:c r="N1056" s="1" t="n">
        <x:v>0</x:v>
      </x:c>
      <x:c r="O1056" s="1" t="n">
        <x:v>0</x:v>
      </x:c>
      <x:c r="P1056" s="1" t="n">
        <x:v>0</x:v>
      </x:c>
      <x:c r="Q1056" s="1" t="n">
        <x:v>12</x:v>
      </x:c>
      <x:c r="R1056" s="1" t="n">
        <x:v>0</x:v>
      </x:c>
      <x:c r="S1056" s="1" t="n">
        <x:v>0.26</x:v>
      </x:c>
      <x:c r="T1056" s="1" t="n">
        <x:v>0</x:v>
      </x:c>
      <x:c r="U1056" s="1" t="s">
        <x:v>1884</x:v>
      </x:c>
      <x:c r="V1056" s="15" t="n">
        <x:v>2081.04</x:v>
      </x:c>
      <x:c r="W1056" s="1" t="n">
        <x:v>91.1</x:v>
      </x:c>
      <x:c r="X1056" s="1" t="n">
        <x:v>0</x:v>
      </x:c>
      <x:c r="Y1056" s="1" t="n">
        <x:v>0</x:v>
      </x:c>
      <x:c r="Z1056" s="16" t="n">
        <x:f aca="0">MIN(100,ROUND(MIN(1,E1056/10)*15+MIN(1,G1056/120)*15+MIN(1,H1056/3)*12+MIN(1,J1056/2)*10+MIN(1,K1056/60)*10+MIN(1,O1056/2)*10+MIN(1,P1056/2)*8+MIN(1,R1056/12)*7+MIN(1,S1056/4)*5+MIN(1,T1056/8)*3+IF(U1056="Unsupported",3,IF(U1056="Limited Support",1,0))+IF(C1056="Critical",2,IF(C1056="High",1,0)),0))</x:f>
        <x:v>6</x:v>
      </x:c>
      <x:c r="AA1056" s="1" t="str">
        <x:f aca="0">IF(Z1056&gt;=70,"Critical",IF(Z1056&gt;=50,"High",IF(Z1056&gt;=30,"Medium","Routine")))</x:f>
        <x:v>Routine</x:v>
      </x:c>
      <x:c r="AB1056" s="1" t="str">
        <x:f aca="0">IF(W1056&gt;=85,"Passes score threshold only","Below score threshold")</x:f>
        <x:v>Passes score threshold only</x:v>
      </x:c>
      <x:c r="AC1056" s="12" t="n">
        <x:v>3</x:v>
      </x:c>
      <x:c r="AD1056" s="12" t="n">
        <x:v>355.5</x:v>
      </x:c>
      <x:c r="AE1056" s="12" t="n">
        <x:v>149</x:v>
      </x:c>
    </x:row>
    <x:row r="1057" ht="15" hidden="0" customHeight="1">
      <x:c r="A1057" s="1" t="s">
        <x:v>4629</x:v>
      </x:c>
      <x:c r="B1057" s="1" t="s">
        <x:v>1888</x:v>
      </x:c>
      <x:c r="C1057" s="1" t="s">
        <x:v>1893</x:v>
      </x:c>
      <x:c r="D1057" s="1" t="s">
        <x:v>1891</x:v>
      </x:c>
      <x:c r="E1057" s="1" t="n">
        <x:v>5.31</x:v>
      </x:c>
      <x:c r="F1057" s="1" t="n">
        <x:v>59</x:v>
      </x:c>
      <x:c r="G1057" s="1" t="n">
        <x:v>0</x:v>
      </x:c>
      <x:c r="H1057" s="1" t="n">
        <x:v>0</x:v>
      </x:c>
      <x:c r="I1057" s="1" t="n">
        <x:v>0</x:v>
      </x:c>
      <x:c r="J1057" s="1" t="n">
        <x:v>0</x:v>
      </x:c>
      <x:c r="K1057" s="1" t="n">
        <x:v>0</x:v>
      </x:c>
      <x:c r="L1057" s="1" t="n">
        <x:v>269</x:v>
      </x:c>
      <x:c r="M1057" s="1" t="n">
        <x:v>0</x:v>
      </x:c>
      <x:c r="N1057" s="1" t="n">
        <x:v>0</x:v>
      </x:c>
      <x:c r="O1057" s="1" t="n">
        <x:v>0</x:v>
      </x:c>
      <x:c r="P1057" s="1" t="n">
        <x:v>0</x:v>
      </x:c>
      <x:c r="Q1057" s="1" t="n">
        <x:v>17</x:v>
      </x:c>
      <x:c r="R1057" s="1" t="n">
        <x:v>4</x:v>
      </x:c>
      <x:c r="S1057" s="1" t="n">
        <x:v>0.46</x:v>
      </x:c>
      <x:c r="T1057" s="1" t="n">
        <x:v>2</x:v>
      </x:c>
      <x:c r="U1057" s="1" t="s">
        <x:v>1873</x:v>
      </x:c>
      <x:c r="V1057" s="15" t="n">
        <x:v>4021.24</x:v>
      </x:c>
      <x:c r="W1057" s="1" t="n">
        <x:v>90.6</x:v>
      </x:c>
      <x:c r="X1057" s="1" t="n">
        <x:v>0</x:v>
      </x:c>
      <x:c r="Y1057" s="1" t="n">
        <x:v>0</x:v>
      </x:c>
      <x:c r="Z1057" s="16" t="n">
        <x:f aca="0">MIN(100,ROUND(MIN(1,E1057/10)*15+MIN(1,G1057/120)*15+MIN(1,H1057/3)*12+MIN(1,J1057/2)*10+MIN(1,K1057/60)*10+MIN(1,O1057/2)*10+MIN(1,P1057/2)*8+MIN(1,R1057/12)*7+MIN(1,S1057/4)*5+MIN(1,T1057/8)*3+IF(U1057="Unsupported",3,IF(U1057="Limited Support",1,0))+IF(C1057="Critical",2,IF(C1057="High",1,0)),0))</x:f>
        <x:v>16</x:v>
      </x:c>
      <x:c r="AA1057" s="1" t="str">
        <x:f aca="0">IF(Z1057&gt;=70,"Critical",IF(Z1057&gt;=50,"High",IF(Z1057&gt;=30,"Medium","Routine")))</x:f>
        <x:v>Routine</x:v>
      </x:c>
      <x:c r="AB1057" s="1" t="str">
        <x:f aca="0">IF(W1057&gt;=85,"Passes score threshold only","Below score threshold")</x:f>
        <x:v>Passes score threshold only</x:v>
      </x:c>
      <x:c r="AC1057" s="12" t="n">
        <x:v>2</x:v>
      </x:c>
      <x:c r="AD1057" s="12" t="n">
        <x:v>269</x:v>
      </x:c>
      <x:c r="AE1057" s="12" t="n">
        <x:v>603</x:v>
      </x:c>
    </x:row>
    <x:row r="1058" ht="15" hidden="0" customHeight="1">
      <x:c r="A1058" s="1" t="s">
        <x:v>1679</x:v>
      </x:c>
      <x:c r="B1058" s="1" t="s">
        <x:v>1945</x:v>
      </x:c>
      <x:c r="C1058" s="1" t="s">
        <x:v>1902</x:v>
      </x:c>
      <x:c r="D1058" s="1" t="s">
        <x:v>1911</x:v>
      </x:c>
      <x:c r="E1058" s="1" t="n">
        <x:v>3.68</x:v>
      </x:c>
      <x:c r="F1058" s="1" t="n">
        <x:v>79.2</x:v>
      </x:c>
      <x:c r="G1058" s="1" t="n">
        <x:v>0</x:v>
      </x:c>
      <x:c r="H1058" s="1" t="n">
        <x:v>0</x:v>
      </x:c>
      <x:c r="I1058" s="1" t="n">
        <x:v>0</x:v>
      </x:c>
      <x:c r="J1058" s="1" t="n">
        <x:v>0</x:v>
      </x:c>
      <x:c r="K1058" s="1" t="n">
        <x:v>0</x:v>
      </x:c>
      <x:c r="L1058" s="1" t="n">
        <x:v>999</x:v>
      </x:c>
      <x:c r="M1058" s="1" t="n">
        <x:v>0</x:v>
      </x:c>
      <x:c r="N1058" s="1" t="n">
        <x:v>0</x:v>
      </x:c>
      <x:c r="O1058" s="1" t="n">
        <x:v>1</x:v>
      </x:c>
      <x:c r="P1058" s="1" t="n">
        <x:v>1</x:v>
      </x:c>
      <x:c r="Q1058" s="1" t="n">
        <x:v>16</x:v>
      </x:c>
      <x:c r="R1058" s="1" t="n">
        <x:v>2</x:v>
      </x:c>
      <x:c r="S1058" s="1" t="n">
        <x:v>1.18</x:v>
      </x:c>
      <x:c r="T1058" s="1" t="n">
        <x:v>6</x:v>
      </x:c>
      <x:c r="U1058" s="1" t="s">
        <x:v>1884</x:v>
      </x:c>
      <x:c r="V1058" s="15" t="n">
        <x:v>2733.27</x:v>
      </x:c>
      <x:c r="W1058" s="1" t="n">
        <x:v>93.3</x:v>
      </x:c>
      <x:c r="X1058" s="1" t="n">
        <x:v>0</x:v>
      </x:c>
      <x:c r="Y1058" s="1" t="n">
        <x:v>0</x:v>
      </x:c>
      <x:c r="Z1058" s="16" t="n">
        <x:f aca="0">MIN(100,ROUND(MIN(1,E1058/10)*15+MIN(1,G1058/120)*15+MIN(1,H1058/3)*12+MIN(1,J1058/2)*10+MIN(1,K1058/60)*10+MIN(1,O1058/2)*10+MIN(1,P1058/2)*8+MIN(1,R1058/12)*7+MIN(1,S1058/4)*5+MIN(1,T1058/8)*3+IF(U1058="Unsupported",3,IF(U1058="Limited Support",1,0))+IF(C1058="Critical",2,IF(C1058="High",1,0)),0))</x:f>
        <x:v>21</x:v>
      </x:c>
      <x:c r="AA1058" s="1" t="str">
        <x:f aca="0">IF(Z1058&gt;=70,"Critical",IF(Z1058&gt;=50,"High",IF(Z1058&gt;=30,"Medium","Routine")))</x:f>
        <x:v>Routine</x:v>
      </x:c>
      <x:c r="AB1058" s="1" t="str">
        <x:f aca="0">IF(W1058&gt;=85,"Passes score threshold only","Below score threshold")</x:f>
        <x:v>Passes score threshold only</x:v>
      </x:c>
      <x:c r="AC1058" s="12" t="n">
        <x:v>0</x:v>
      </x:c>
      <x:c r="AD1058" s="12"/>
      <x:c r="AE1058" s="12"/>
    </x:row>
    <x:row r="1059" ht="15" hidden="0" customHeight="1">
      <x:c r="A1059" s="1" t="s">
        <x:v>4634</x:v>
      </x:c>
      <x:c r="B1059" s="1" t="s">
        <x:v>2010</x:v>
      </x:c>
      <x:c r="C1059" s="1" t="s">
        <x:v>1893</x:v>
      </x:c>
      <x:c r="D1059" s="1" t="s">
        <x:v>1911</x:v>
      </x:c>
      <x:c r="E1059" s="1" t="n">
        <x:v>5.96</x:v>
      </x:c>
      <x:c r="F1059" s="1" t="n">
        <x:v>72.7</x:v>
      </x:c>
      <x:c r="G1059" s="1" t="n">
        <x:v>0</x:v>
      </x:c>
      <x:c r="H1059" s="1" t="n">
        <x:v>0</x:v>
      </x:c>
      <x:c r="I1059" s="1" t="n">
        <x:v>0</x:v>
      </x:c>
      <x:c r="J1059" s="1" t="n">
        <x:v>0</x:v>
      </x:c>
      <x:c r="K1059" s="1" t="n">
        <x:v>0</x:v>
      </x:c>
      <x:c r="L1059" s="1" t="n">
        <x:v>999</x:v>
      </x:c>
      <x:c r="M1059" s="1" t="n">
        <x:v>0</x:v>
      </x:c>
      <x:c r="N1059" s="1" t="n">
        <x:v>0</x:v>
      </x:c>
      <x:c r="O1059" s="1" t="n">
        <x:v>0</x:v>
      </x:c>
      <x:c r="P1059" s="1" t="n">
        <x:v>0</x:v>
      </x:c>
      <x:c r="Q1059" s="1" t="n">
        <x:v>28</x:v>
      </x:c>
      <x:c r="R1059" s="1" t="n">
        <x:v>3</x:v>
      </x:c>
      <x:c r="S1059" s="1" t="n">
        <x:v>0</x:v>
      </x:c>
      <x:c r="T1059" s="1" t="n">
        <x:v>5</x:v>
      </x:c>
      <x:c r="U1059" s="1" t="s">
        <x:v>1884</x:v>
      </x:c>
      <x:c r="V1059" s="15" t="n">
        <x:v>2186.16</x:v>
      </x:c>
      <x:c r="W1059" s="1" t="n">
        <x:v>94.2</x:v>
      </x:c>
      <x:c r="X1059" s="1" t="n">
        <x:v>0</x:v>
      </x:c>
      <x:c r="Y1059" s="1" t="n">
        <x:v>0</x:v>
      </x:c>
      <x:c r="Z1059" s="16" t="n">
        <x:f aca="0">MIN(100,ROUND(MIN(1,E1059/10)*15+MIN(1,G1059/120)*15+MIN(1,H1059/3)*12+MIN(1,J1059/2)*10+MIN(1,K1059/60)*10+MIN(1,O1059/2)*10+MIN(1,P1059/2)*8+MIN(1,R1059/12)*7+MIN(1,S1059/4)*5+MIN(1,T1059/8)*3+IF(U1059="Unsupported",3,IF(U1059="Limited Support",1,0))+IF(C1059="Critical",2,IF(C1059="High",1,0)),0))</x:f>
        <x:v>14</x:v>
      </x:c>
      <x:c r="AA1059" s="1" t="str">
        <x:f aca="0">IF(Z1059&gt;=70,"Critical",IF(Z1059&gt;=50,"High",IF(Z1059&gt;=30,"Medium","Routine")))</x:f>
        <x:v>Routine</x:v>
      </x:c>
      <x:c r="AB1059" s="1" t="str">
        <x:f aca="0">IF(W1059&gt;=85,"Passes score threshold only","Below score threshold")</x:f>
        <x:v>Passes score threshold only</x:v>
      </x:c>
      <x:c r="AC1059" s="12" t="n">
        <x:v>0</x:v>
      </x:c>
      <x:c r="AD1059" s="12"/>
      <x:c r="AE1059" s="12"/>
    </x:row>
    <x:row r="1060" ht="15" hidden="0" customHeight="1">
      <x:c r="A1060" s="1" t="s">
        <x:v>1680</x:v>
      </x:c>
      <x:c r="B1060" s="1" t="s">
        <x:v>2010</x:v>
      </x:c>
      <x:c r="C1060" s="1" t="s">
        <x:v>1872</x:v>
      </x:c>
      <x:c r="D1060" s="1" t="s">
        <x:v>1870</x:v>
      </x:c>
      <x:c r="E1060" s="1" t="n">
        <x:v>6.07</x:v>
      </x:c>
      <x:c r="F1060" s="1" t="n">
        <x:v>65.1</x:v>
      </x:c>
      <x:c r="G1060" s="1" t="n">
        <x:v>41</x:v>
      </x:c>
      <x:c r="H1060" s="1" t="n">
        <x:v>0</x:v>
      </x:c>
      <x:c r="I1060" s="1" t="n">
        <x:v>0</x:v>
      </x:c>
      <x:c r="J1060" s="1" t="n">
        <x:v>0</x:v>
      </x:c>
      <x:c r="K1060" s="1" t="n">
        <x:v>0</x:v>
      </x:c>
      <x:c r="L1060" s="1" t="n">
        <x:v>36</x:v>
      </x:c>
      <x:c r="M1060" s="1" t="n">
        <x:v>0</x:v>
      </x:c>
      <x:c r="N1060" s="1" t="n">
        <x:v>0</x:v>
      </x:c>
      <x:c r="O1060" s="1" t="n">
        <x:v>0</x:v>
      </x:c>
      <x:c r="P1060" s="1" t="n">
        <x:v>0</x:v>
      </x:c>
      <x:c r="Q1060" s="1" t="n">
        <x:v>39</x:v>
      </x:c>
      <x:c r="R1060" s="1" t="n">
        <x:v>0</x:v>
      </x:c>
      <x:c r="S1060" s="1" t="n">
        <x:v>1.54</x:v>
      </x:c>
      <x:c r="T1060" s="1" t="n">
        <x:v>3</x:v>
      </x:c>
      <x:c r="U1060" s="1" t="s">
        <x:v>1884</x:v>
      </x:c>
      <x:c r="V1060" s="15" t="n">
        <x:v>2199.82</x:v>
      </x:c>
      <x:c r="W1060" s="1" t="n">
        <x:v>92.9</x:v>
      </x:c>
      <x:c r="X1060" s="1" t="n">
        <x:v>0</x:v>
      </x:c>
      <x:c r="Y1060" s="1" t="n">
        <x:v>0</x:v>
      </x:c>
      <x:c r="Z1060" s="16" t="n">
        <x:f aca="0">MIN(100,ROUND(MIN(1,E1060/10)*15+MIN(1,G1060/120)*15+MIN(1,H1060/3)*12+MIN(1,J1060/2)*10+MIN(1,K1060/60)*10+MIN(1,O1060/2)*10+MIN(1,P1060/2)*8+MIN(1,R1060/12)*7+MIN(1,S1060/4)*5+MIN(1,T1060/8)*3+IF(U1060="Unsupported",3,IF(U1060="Limited Support",1,0))+IF(C1060="Critical",2,IF(C1060="High",1,0)),0))</x:f>
        <x:v>17</x:v>
      </x:c>
      <x:c r="AA1060" s="1" t="str">
        <x:f aca="0">IF(Z1060&gt;=70,"Critical",IF(Z1060&gt;=50,"High",IF(Z1060&gt;=30,"Medium","Routine")))</x:f>
        <x:v>Routine</x:v>
      </x:c>
      <x:c r="AB1060" s="1" t="str">
        <x:f aca="0">IF(W1060&gt;=85,"Passes score threshold only","Below score threshold")</x:f>
        <x:v>Passes score threshold only</x:v>
      </x:c>
      <x:c r="AC1060" s="12" t="n">
        <x:v>2</x:v>
      </x:c>
      <x:c r="AD1060" s="12" t="n">
        <x:v>36</x:v>
      </x:c>
      <x:c r="AE1060" s="12" t="n">
        <x:v>481</x:v>
      </x:c>
    </x:row>
    <x:row r="1061" ht="15" hidden="0" customHeight="1">
      <x:c r="A1061" s="1" t="s">
        <x:v>1799</x:v>
      </x:c>
      <x:c r="B1061" s="1" t="s">
        <x:v>1997</x:v>
      </x:c>
      <x:c r="C1061" s="1" t="s">
        <x:v>1902</x:v>
      </x:c>
      <x:c r="D1061" s="1" t="s">
        <x:v>1891</x:v>
      </x:c>
      <x:c r="E1061" s="1" t="n">
        <x:v>1.15</x:v>
      </x:c>
      <x:c r="F1061" s="1" t="n">
        <x:v>41.2</x:v>
      </x:c>
      <x:c r="G1061" s="1" t="n">
        <x:v>0</x:v>
      </x:c>
      <x:c r="H1061" s="1" t="n">
        <x:v>0</x:v>
      </x:c>
      <x:c r="I1061" s="1" t="n">
        <x:v>0</x:v>
      </x:c>
      <x:c r="J1061" s="1" t="n">
        <x:v>0</x:v>
      </x:c>
      <x:c r="K1061" s="1" t="n">
        <x:v>0</x:v>
      </x:c>
      <x:c r="L1061" s="1" t="n">
        <x:v>999</x:v>
      </x:c>
      <x:c r="M1061" s="1" t="n">
        <x:v>0</x:v>
      </x:c>
      <x:c r="N1061" s="1" t="n">
        <x:v>0</x:v>
      </x:c>
      <x:c r="O1061" s="1" t="n">
        <x:v>0</x:v>
      </x:c>
      <x:c r="P1061" s="1" t="n">
        <x:v>0</x:v>
      </x:c>
      <x:c r="Q1061" s="1" t="n">
        <x:v>18</x:v>
      </x:c>
      <x:c r="R1061" s="1" t="n">
        <x:v>0</x:v>
      </x:c>
      <x:c r="S1061" s="1" t="n">
        <x:v>0.52</x:v>
      </x:c>
      <x:c r="T1061" s="1" t="n">
        <x:v>0</x:v>
      </x:c>
      <x:c r="U1061" s="1" t="s">
        <x:v>1884</x:v>
      </x:c>
      <x:c r="V1061" s="15" t="n">
        <x:v>48861.06</x:v>
      </x:c>
      <x:c r="W1061" s="1" t="n">
        <x:v>95.8</x:v>
      </x:c>
      <x:c r="X1061" s="1" t="n">
        <x:v>0</x:v>
      </x:c>
      <x:c r="Y1061" s="1" t="n">
        <x:v>0</x:v>
      </x:c>
      <x:c r="Z1061" s="16" t="n">
        <x:f aca="0">MIN(100,ROUND(MIN(1,E1061/10)*15+MIN(1,G1061/120)*15+MIN(1,H1061/3)*12+MIN(1,J1061/2)*10+MIN(1,K1061/60)*10+MIN(1,O1061/2)*10+MIN(1,P1061/2)*8+MIN(1,R1061/12)*7+MIN(1,S1061/4)*5+MIN(1,T1061/8)*3+IF(U1061="Unsupported",3,IF(U1061="Limited Support",1,0))+IF(C1061="Critical",2,IF(C1061="High",1,0)),0))</x:f>
        <x:v>4</x:v>
      </x:c>
      <x:c r="AA1061" s="1" t="str">
        <x:f aca="0">IF(Z1061&gt;=70,"Critical",IF(Z1061&gt;=50,"High",IF(Z1061&gt;=30,"Medium","Routine")))</x:f>
        <x:v>Routine</x:v>
      </x:c>
      <x:c r="AB1061" s="1" t="str">
        <x:f aca="0">IF(W1061&gt;=85,"Passes score threshold only","Below score threshold")</x:f>
        <x:v>Passes score threshold only</x:v>
      </x:c>
      <x:c r="AC1061" s="12" t="n">
        <x:v>0</x:v>
      </x:c>
      <x:c r="AD1061" s="12"/>
      <x:c r="AE1061" s="12"/>
    </x:row>
    <x:row r="1062" ht="15" hidden="0" customHeight="1">
      <x:c r="A1062" s="1" t="s">
        <x:v>1682</x:v>
      </x:c>
      <x:c r="B1062" s="1" t="s">
        <x:v>1945</x:v>
      </x:c>
      <x:c r="C1062" s="1" t="s">
        <x:v>1893</x:v>
      </x:c>
      <x:c r="D1062" s="1" t="s">
        <x:v>1870</x:v>
      </x:c>
      <x:c r="E1062" s="1" t="n">
        <x:v>5.69</x:v>
      </x:c>
      <x:c r="F1062" s="1" t="n">
        <x:v>62.6</x:v>
      </x:c>
      <x:c r="G1062" s="1" t="n">
        <x:v>0</x:v>
      </x:c>
      <x:c r="H1062" s="1" t="n">
        <x:v>0</x:v>
      </x:c>
      <x:c r="I1062" s="1" t="n">
        <x:v>1</x:v>
      </x:c>
      <x:c r="J1062" s="1" t="n">
        <x:v>0</x:v>
      </x:c>
      <x:c r="K1062" s="1" t="n">
        <x:v>0</x:v>
      </x:c>
      <x:c r="L1062" s="1" t="n">
        <x:v>302</x:v>
      </x:c>
      <x:c r="M1062" s="1" t="n">
        <x:v>0.8</x:v>
      </x:c>
      <x:c r="N1062" s="1" t="n">
        <x:v>0</x:v>
      </x:c>
      <x:c r="O1062" s="1" t="n">
        <x:v>0</x:v>
      </x:c>
      <x:c r="P1062" s="1" t="n">
        <x:v>0</x:v>
      </x:c>
      <x:c r="Q1062" s="1" t="n">
        <x:v>22</x:v>
      </x:c>
      <x:c r="R1062" s="1" t="n">
        <x:v>1</x:v>
      </x:c>
      <x:c r="S1062" s="1" t="n">
        <x:v>0.87</x:v>
      </x:c>
      <x:c r="T1062" s="1" t="n">
        <x:v>2</x:v>
      </x:c>
      <x:c r="U1062" s="1" t="s">
        <x:v>1884</x:v>
      </x:c>
      <x:c r="V1062" s="15" t="n">
        <x:v>2679.03</x:v>
      </x:c>
      <x:c r="W1062" s="1" t="n">
        <x:v>98</x:v>
      </x:c>
      <x:c r="X1062" s="1" t="n">
        <x:v>0</x:v>
      </x:c>
      <x:c r="Y1062" s="1" t="n">
        <x:v>0</x:v>
      </x:c>
      <x:c r="Z1062" s="16" t="n">
        <x:f aca="0">MIN(100,ROUND(MIN(1,E1062/10)*15+MIN(1,G1062/120)*15+MIN(1,H1062/3)*12+MIN(1,J1062/2)*10+MIN(1,K1062/60)*10+MIN(1,O1062/2)*10+MIN(1,P1062/2)*8+MIN(1,R1062/12)*7+MIN(1,S1062/4)*5+MIN(1,T1062/8)*3+IF(U1062="Unsupported",3,IF(U1062="Limited Support",1,0))+IF(C1062="Critical",2,IF(C1062="High",1,0)),0))</x:f>
        <x:v>12</x:v>
      </x:c>
      <x:c r="AA1062" s="1" t="str">
        <x:f aca="0">IF(Z1062&gt;=70,"Critical",IF(Z1062&gt;=50,"High",IF(Z1062&gt;=30,"Medium","Routine")))</x:f>
        <x:v>Routine</x:v>
      </x:c>
      <x:c r="AB1062" s="1" t="str">
        <x:f aca="0">IF(W1062&gt;=85,"Passes score threshold only","Below score threshold")</x:f>
        <x:v>Passes score threshold only</x:v>
      </x:c>
      <x:c r="AC1062" s="12" t="n">
        <x:v>2</x:v>
      </x:c>
      <x:c r="AD1062" s="12" t="n">
        <x:v>302</x:v>
      </x:c>
      <x:c r="AE1062" s="12" t="n">
        <x:v>118</x:v>
      </x:c>
    </x:row>
    <x:row r="1063" ht="15" hidden="0" customHeight="1">
      <x:c r="A1063" s="1" t="s">
        <x:v>1683</x:v>
      </x:c>
      <x:c r="B1063" s="1" t="s">
        <x:v>2010</x:v>
      </x:c>
      <x:c r="C1063" s="1" t="s">
        <x:v>1872</x:v>
      </x:c>
      <x:c r="D1063" s="1" t="s">
        <x:v>1891</x:v>
      </x:c>
      <x:c r="E1063" s="1" t="n">
        <x:v>3.44</x:v>
      </x:c>
      <x:c r="F1063" s="1" t="n">
        <x:v>62.4</x:v>
      </x:c>
      <x:c r="G1063" s="1" t="n">
        <x:v>0</x:v>
      </x:c>
      <x:c r="H1063" s="1" t="n">
        <x:v>0</x:v>
      </x:c>
      <x:c r="I1063" s="1" t="n">
        <x:v>0</x:v>
      </x:c>
      <x:c r="J1063" s="1" t="n">
        <x:v>0</x:v>
      </x:c>
      <x:c r="K1063" s="1" t="n">
        <x:v>0</x:v>
      </x:c>
      <x:c r="L1063" s="1" t="n">
        <x:v>999</x:v>
      </x:c>
      <x:c r="M1063" s="1" t="n">
        <x:v>0</x:v>
      </x:c>
      <x:c r="N1063" s="1" t="n">
        <x:v>0</x:v>
      </x:c>
      <x:c r="O1063" s="1" t="n">
        <x:v>0</x:v>
      </x:c>
      <x:c r="P1063" s="1" t="n">
        <x:v>0</x:v>
      </x:c>
      <x:c r="Q1063" s="1" t="n">
        <x:v>30</x:v>
      </x:c>
      <x:c r="R1063" s="1" t="n">
        <x:v>0</x:v>
      </x:c>
      <x:c r="S1063" s="1" t="n">
        <x:v>0.45</x:v>
      </x:c>
      <x:c r="T1063" s="1" t="n">
        <x:v>6</x:v>
      </x:c>
      <x:c r="U1063" s="1" t="s">
        <x:v>1884</x:v>
      </x:c>
      <x:c r="V1063" s="15" t="n">
        <x:v>2627.12</x:v>
      </x:c>
      <x:c r="W1063" s="1" t="n">
        <x:v>94.4</x:v>
      </x:c>
      <x:c r="X1063" s="1" t="n">
        <x:v>0</x:v>
      </x:c>
      <x:c r="Y1063" s="1" t="n">
        <x:v>0</x:v>
      </x:c>
      <x:c r="Z1063" s="16" t="n">
        <x:f aca="0">MIN(100,ROUND(MIN(1,E1063/10)*15+MIN(1,G1063/120)*15+MIN(1,H1063/3)*12+MIN(1,J1063/2)*10+MIN(1,K1063/60)*10+MIN(1,O1063/2)*10+MIN(1,P1063/2)*8+MIN(1,R1063/12)*7+MIN(1,S1063/4)*5+MIN(1,T1063/8)*3+IF(U1063="Unsupported",3,IF(U1063="Limited Support",1,0))+IF(C1063="Critical",2,IF(C1063="High",1,0)),0))</x:f>
        <x:v>8</x:v>
      </x:c>
      <x:c r="AA1063" s="1" t="str">
        <x:f aca="0">IF(Z1063&gt;=70,"Critical",IF(Z1063&gt;=50,"High",IF(Z1063&gt;=30,"Medium","Routine")))</x:f>
        <x:v>Routine</x:v>
      </x:c>
      <x:c r="AB1063" s="1" t="str">
        <x:f aca="0">IF(W1063&gt;=85,"Passes score threshold only","Below score threshold")</x:f>
        <x:v>Passes score threshold only</x:v>
      </x:c>
      <x:c r="AC1063" s="12" t="n">
        <x:v>0</x:v>
      </x:c>
      <x:c r="AD1063" s="12"/>
      <x:c r="AE1063" s="12"/>
    </x:row>
    <x:row r="1064" ht="15" hidden="0" customHeight="1">
      <x:c r="A1064" s="1" t="s">
        <x:v>4645</x:v>
      </x:c>
      <x:c r="B1064" s="1" t="s">
        <x:v>2010</x:v>
      </x:c>
      <x:c r="C1064" s="1" t="s">
        <x:v>1893</x:v>
      </x:c>
      <x:c r="D1064" s="1" t="s">
        <x:v>1891</x:v>
      </x:c>
      <x:c r="E1064" s="1" t="n">
        <x:v>4.98</x:v>
      </x:c>
      <x:c r="F1064" s="1" t="n">
        <x:v>58.8</x:v>
      </x:c>
      <x:c r="G1064" s="1" t="n">
        <x:v>105</x:v>
      </x:c>
      <x:c r="H1064" s="1" t="n">
        <x:v>1</x:v>
      </x:c>
      <x:c r="I1064" s="1" t="n">
        <x:v>1</x:v>
      </x:c>
      <x:c r="J1064" s="1" t="n">
        <x:v>0</x:v>
      </x:c>
      <x:c r="K1064" s="1" t="n">
        <x:v>9.6</x:v>
      </x:c>
      <x:c r="L1064" s="1" t="n">
        <x:v>361</x:v>
      </x:c>
      <x:c r="M1064" s="1" t="n">
        <x:v>2.5</x:v>
      </x:c>
      <x:c r="N1064" s="1" t="n">
        <x:v>0</x:v>
      </x:c>
      <x:c r="O1064" s="1" t="n">
        <x:v>0</x:v>
      </x:c>
      <x:c r="P1064" s="1" t="n">
        <x:v>0</x:v>
      </x:c>
      <x:c r="Q1064" s="1" t="n">
        <x:v>25</x:v>
      </x:c>
      <x:c r="R1064" s="1" t="n">
        <x:v>2</x:v>
      </x:c>
      <x:c r="S1064" s="1" t="n">
        <x:v>1.13</x:v>
      </x:c>
      <x:c r="T1064" s="1" t="n">
        <x:v>3</x:v>
      </x:c>
      <x:c r="U1064" s="1" t="s">
        <x:v>1884</x:v>
      </x:c>
      <x:c r="V1064" s="15" t="n">
        <x:v>2401.1</x:v>
      </x:c>
      <x:c r="W1064" s="1" t="n">
        <x:v>96.4</x:v>
      </x:c>
      <x:c r="X1064" s="1" t="n">
        <x:v>0</x:v>
      </x:c>
      <x:c r="Y1064" s="1" t="n">
        <x:v>0</x:v>
      </x:c>
      <x:c r="Z1064" s="16" t="n">
        <x:f aca="0">MIN(100,ROUND(MIN(1,E1064/10)*15+MIN(1,G1064/120)*15+MIN(1,H1064/3)*12+MIN(1,J1064/2)*10+MIN(1,K1064/60)*10+MIN(1,O1064/2)*10+MIN(1,P1064/2)*8+MIN(1,R1064/12)*7+MIN(1,S1064/4)*5+MIN(1,T1064/8)*3+IF(U1064="Unsupported",3,IF(U1064="Limited Support",1,0))+IF(C1064="Critical",2,IF(C1064="High",1,0)),0))</x:f>
        <x:v>31</x:v>
      </x:c>
      <x:c r="AA1064" s="1" t="str">
        <x:f aca="0">IF(Z1064&gt;=70,"Critical",IF(Z1064&gt;=50,"High",IF(Z1064&gt;=30,"Medium","Routine")))</x:f>
        <x:v>Medium</x:v>
      </x:c>
      <x:c r="AB1064" s="1" t="str">
        <x:f aca="0">IF(W1064&gt;=85,"Passes score threshold only","Below score threshold")</x:f>
        <x:v>Passes score threshold only</x:v>
      </x:c>
      <x:c r="AC1064" s="12" t="n">
        <x:v>2</x:v>
      </x:c>
      <x:c r="AD1064" s="12" t="n">
        <x:v>361</x:v>
      </x:c>
      <x:c r="AE1064" s="12" t="n">
        <x:v>68</x:v>
      </x:c>
    </x:row>
    <x:row r="1065" ht="15" hidden="0" customHeight="1">
      <x:c r="A1065" s="1" t="s">
        <x:v>1684</x:v>
      </x:c>
      <x:c r="B1065" s="1" t="s">
        <x:v>1949</x:v>
      </x:c>
      <x:c r="C1065" s="1" t="s">
        <x:v>1893</x:v>
      </x:c>
      <x:c r="D1065" s="1" t="s">
        <x:v>1891</x:v>
      </x:c>
      <x:c r="E1065" s="1" t="n">
        <x:v>3.97</x:v>
      </x:c>
      <x:c r="F1065" s="1" t="n">
        <x:v>41.7</x:v>
      </x:c>
      <x:c r="G1065" s="1" t="n">
        <x:v>0</x:v>
      </x:c>
      <x:c r="H1065" s="1" t="n">
        <x:v>0</x:v>
      </x:c>
      <x:c r="I1065" s="1" t="n">
        <x:v>0</x:v>
      </x:c>
      <x:c r="J1065" s="1" t="n">
        <x:v>0</x:v>
      </x:c>
      <x:c r="K1065" s="1" t="n">
        <x:v>0</x:v>
      </x:c>
      <x:c r="L1065" s="1" t="n">
        <x:v>999</x:v>
      </x:c>
      <x:c r="M1065" s="1" t="n">
        <x:v>0</x:v>
      </x:c>
      <x:c r="N1065" s="1" t="n">
        <x:v>0</x:v>
      </x:c>
      <x:c r="O1065" s="1" t="n">
        <x:v>0</x:v>
      </x:c>
      <x:c r="P1065" s="1" t="n">
        <x:v>0</x:v>
      </x:c>
      <x:c r="Q1065" s="1" t="n">
        <x:v>15</x:v>
      </x:c>
      <x:c r="R1065" s="1" t="n">
        <x:v>1</x:v>
      </x:c>
      <x:c r="S1065" s="1" t="n">
        <x:v>0.53</x:v>
      </x:c>
      <x:c r="T1065" s="1" t="n">
        <x:v>2</x:v>
      </x:c>
      <x:c r="U1065" s="1" t="s">
        <x:v>1884</x:v>
      </x:c>
      <x:c r="V1065" s="15" t="n">
        <x:v>23629.31</x:v>
      </x:c>
      <x:c r="W1065" s="1" t="n">
        <x:v>100</x:v>
      </x:c>
      <x:c r="X1065" s="1" t="n">
        <x:v>0</x:v>
      </x:c>
      <x:c r="Y1065" s="1" t="n">
        <x:v>0</x:v>
      </x:c>
      <x:c r="Z1065" s="16" t="n">
        <x:f aca="0">MIN(100,ROUND(MIN(1,E1065/10)*15+MIN(1,G1065/120)*15+MIN(1,H1065/3)*12+MIN(1,J1065/2)*10+MIN(1,K1065/60)*10+MIN(1,O1065/2)*10+MIN(1,P1065/2)*8+MIN(1,R1065/12)*7+MIN(1,S1065/4)*5+MIN(1,T1065/8)*3+IF(U1065="Unsupported",3,IF(U1065="Limited Support",1,0))+IF(C1065="Critical",2,IF(C1065="High",1,0)),0))</x:f>
        <x:v>9</x:v>
      </x:c>
      <x:c r="AA1065" s="1" t="str">
        <x:f aca="0">IF(Z1065&gt;=70,"Critical",IF(Z1065&gt;=50,"High",IF(Z1065&gt;=30,"Medium","Routine")))</x:f>
        <x:v>Routine</x:v>
      </x:c>
      <x:c r="AB1065" s="1" t="str">
        <x:f aca="0">IF(W1065&gt;=85,"Passes score threshold only","Below score threshold")</x:f>
        <x:v>Passes score threshold only</x:v>
      </x:c>
      <x:c r="AC1065" s="12" t="n">
        <x:v>0</x:v>
      </x:c>
      <x:c r="AD1065" s="12"/>
      <x:c r="AE1065" s="12"/>
    </x:row>
    <x:row r="1066" ht="15" hidden="0" customHeight="1">
      <x:c r="A1066" s="1" t="s">
        <x:v>1687</x:v>
      </x:c>
      <x:c r="B1066" s="1" t="s">
        <x:v>1888</x:v>
      </x:c>
      <x:c r="C1066" s="1" t="s">
        <x:v>1902</x:v>
      </x:c>
      <x:c r="D1066" s="1" t="s">
        <x:v>1911</x:v>
      </x:c>
      <x:c r="E1066" s="1" t="n">
        <x:v>1.81</x:v>
      </x:c>
      <x:c r="F1066" s="1" t="n">
        <x:v>74.7</x:v>
      </x:c>
      <x:c r="G1066" s="1" t="n">
        <x:v>0</x:v>
      </x:c>
      <x:c r="H1066" s="1" t="n">
        <x:v>0</x:v>
      </x:c>
      <x:c r="I1066" s="1" t="n">
        <x:v>0</x:v>
      </x:c>
      <x:c r="J1066" s="1" t="n">
        <x:v>0</x:v>
      </x:c>
      <x:c r="K1066" s="1" t="n">
        <x:v>0</x:v>
      </x:c>
      <x:c r="L1066" s="1" t="n">
        <x:v>222</x:v>
      </x:c>
      <x:c r="M1066" s="1" t="n">
        <x:v>0</x:v>
      </x:c>
      <x:c r="N1066" s="1" t="n">
        <x:v>0</x:v>
      </x:c>
      <x:c r="O1066" s="1" t="n">
        <x:v>0</x:v>
      </x:c>
      <x:c r="P1066" s="1" t="n">
        <x:v>0</x:v>
      </x:c>
      <x:c r="Q1066" s="1" t="n">
        <x:v>28</x:v>
      </x:c>
      <x:c r="R1066" s="1" t="n">
        <x:v>0</x:v>
      </x:c>
      <x:c r="S1066" s="1" t="n">
        <x:v>1.33</x:v>
      </x:c>
      <x:c r="T1066" s="1" t="n">
        <x:v>3</x:v>
      </x:c>
      <x:c r="U1066" s="1" t="s">
        <x:v>1907</x:v>
      </x:c>
      <x:c r="V1066" s="15" t="n">
        <x:v>3804.92</x:v>
      </x:c>
      <x:c r="W1066" s="1" t="n">
        <x:v>97.4</x:v>
      </x:c>
      <x:c r="X1066" s="1" t="n">
        <x:v>0</x:v>
      </x:c>
      <x:c r="Y1066" s="1" t="n">
        <x:v>0</x:v>
      </x:c>
      <x:c r="Z1066" s="16" t="n">
        <x:f aca="0">MIN(100,ROUND(MIN(1,E1066/10)*15+MIN(1,G1066/120)*15+MIN(1,H1066/3)*12+MIN(1,J1066/2)*10+MIN(1,K1066/60)*10+MIN(1,O1066/2)*10+MIN(1,P1066/2)*8+MIN(1,R1066/12)*7+MIN(1,S1066/4)*5+MIN(1,T1066/8)*3+IF(U1066="Unsupported",3,IF(U1066="Limited Support",1,0))+IF(C1066="Critical",2,IF(C1066="High",1,0)),0))</x:f>
        <x:v>9</x:v>
      </x:c>
      <x:c r="AA1066" s="1" t="str">
        <x:f aca="0">IF(Z1066&gt;=70,"Critical",IF(Z1066&gt;=50,"High",IF(Z1066&gt;=30,"Medium","Routine")))</x:f>
        <x:v>Routine</x:v>
      </x:c>
      <x:c r="AB1066" s="1" t="str">
        <x:f aca="0">IF(W1066&gt;=85,"Passes score threshold only","Below score threshold")</x:f>
        <x:v>Passes score threshold only</x:v>
      </x:c>
      <x:c r="AC1066" s="12" t="n">
        <x:v>2</x:v>
      </x:c>
      <x:c r="AD1066" s="12" t="n">
        <x:v>222</x:v>
      </x:c>
      <x:c r="AE1066" s="12" t="n">
        <x:v>371</x:v>
      </x:c>
    </x:row>
    <x:row r="1067" ht="15" hidden="0" customHeight="1">
      <x:c r="A1067" s="1" t="s">
        <x:v>1690</x:v>
      </x:c>
      <x:c r="B1067" s="1" t="s">
        <x:v>1945</x:v>
      </x:c>
      <x:c r="C1067" s="1" t="s">
        <x:v>1893</x:v>
      </x:c>
      <x:c r="D1067" s="1" t="s">
        <x:v>1891</x:v>
      </x:c>
      <x:c r="E1067" s="1" t="n">
        <x:v>1.5</x:v>
      </x:c>
      <x:c r="F1067" s="1" t="n">
        <x:v>73.4</x:v>
      </x:c>
      <x:c r="G1067" s="1" t="n">
        <x:v>0</x:v>
      </x:c>
      <x:c r="H1067" s="1" t="n">
        <x:v>1</x:v>
      </x:c>
      <x:c r="I1067" s="1" t="n">
        <x:v>2</x:v>
      </x:c>
      <x:c r="J1067" s="1" t="n">
        <x:v>0</x:v>
      </x:c>
      <x:c r="K1067" s="1" t="n">
        <x:v>10.5</x:v>
      </x:c>
      <x:c r="L1067" s="1" t="n">
        <x:v>248</x:v>
      </x:c>
      <x:c r="M1067" s="1" t="n">
        <x:v>1.4</x:v>
      </x:c>
      <x:c r="N1067" s="1" t="n">
        <x:v>0</x:v>
      </x:c>
      <x:c r="O1067" s="1" t="n">
        <x:v>1</x:v>
      </x:c>
      <x:c r="P1067" s="1" t="n">
        <x:v>1</x:v>
      </x:c>
      <x:c r="Q1067" s="1" t="n">
        <x:v>23</x:v>
      </x:c>
      <x:c r="R1067" s="1" t="n">
        <x:v>3</x:v>
      </x:c>
      <x:c r="S1067" s="1" t="n">
        <x:v>0.94</x:v>
      </x:c>
      <x:c r="T1067" s="1" t="n">
        <x:v>3</x:v>
      </x:c>
      <x:c r="U1067" s="1" t="s">
        <x:v>1907</x:v>
      </x:c>
      <x:c r="V1067" s="15" t="n">
        <x:v>2480.61</x:v>
      </x:c>
      <x:c r="W1067" s="1" t="n">
        <x:v>100</x:v>
      </x:c>
      <x:c r="X1067" s="1" t="n">
        <x:v>0</x:v>
      </x:c>
      <x:c r="Y1067" s="1" t="n">
        <x:v>0</x:v>
      </x:c>
      <x:c r="Z1067" s="16" t="n">
        <x:f aca="0">MIN(100,ROUND(MIN(1,E1067/10)*15+MIN(1,G1067/120)*15+MIN(1,H1067/3)*12+MIN(1,J1067/2)*10+MIN(1,K1067/60)*10+MIN(1,O1067/2)*10+MIN(1,P1067/2)*8+MIN(1,R1067/12)*7+MIN(1,S1067/4)*5+MIN(1,T1067/8)*3+IF(U1067="Unsupported",3,IF(U1067="Limited Support",1,0))+IF(C1067="Critical",2,IF(C1067="High",1,0)),0))</x:f>
        <x:v>23</x:v>
      </x:c>
      <x:c r="AA1067" s="1" t="str">
        <x:f aca="0">IF(Z1067&gt;=70,"Critical",IF(Z1067&gt;=50,"High",IF(Z1067&gt;=30,"Medium","Routine")))</x:f>
        <x:v>Routine</x:v>
      </x:c>
      <x:c r="AB1067" s="1" t="str">
        <x:f aca="0">IF(W1067&gt;=85,"Passes score threshold only","Below score threshold")</x:f>
        <x:v>Passes score threshold only</x:v>
      </x:c>
      <x:c r="AC1067" s="12" t="n">
        <x:v>2</x:v>
      </x:c>
      <x:c r="AD1067" s="12" t="n">
        <x:v>248</x:v>
      </x:c>
      <x:c r="AE1067" s="12" t="n">
        <x:v>5</x:v>
      </x:c>
    </x:row>
    <x:row r="1068" ht="15" hidden="0" customHeight="1">
      <x:c r="A1068" s="1" t="s">
        <x:v>4654</x:v>
      </x:c>
      <x:c r="B1068" s="1" t="s">
        <x:v>1933</x:v>
      </x:c>
      <x:c r="C1068" s="1" t="s">
        <x:v>1893</x:v>
      </x:c>
      <x:c r="D1068" s="1" t="s">
        <x:v>1891</x:v>
      </x:c>
      <x:c r="E1068" s="1" t="n">
        <x:v>3.55</x:v>
      </x:c>
      <x:c r="F1068" s="1" t="n">
        <x:v>54.5</x:v>
      </x:c>
      <x:c r="G1068" s="1" t="n">
        <x:v>0</x:v>
      </x:c>
      <x:c r="H1068" s="1" t="n">
        <x:v>0</x:v>
      </x:c>
      <x:c r="I1068" s="1" t="n">
        <x:v>0</x:v>
      </x:c>
      <x:c r="J1068" s="1" t="n">
        <x:v>0</x:v>
      </x:c>
      <x:c r="K1068" s="1" t="n">
        <x:v>0</x:v>
      </x:c>
      <x:c r="L1068" s="1" t="n">
        <x:v>630</x:v>
      </x:c>
      <x:c r="M1068" s="1" t="n">
        <x:v>0</x:v>
      </x:c>
      <x:c r="N1068" s="1" t="n">
        <x:v>0</x:v>
      </x:c>
      <x:c r="O1068" s="1" t="n">
        <x:v>0</x:v>
      </x:c>
      <x:c r="P1068" s="1" t="n">
        <x:v>0</x:v>
      </x:c>
      <x:c r="Q1068" s="1" t="n">
        <x:v>8</x:v>
      </x:c>
      <x:c r="R1068" s="1" t="n">
        <x:v>2</x:v>
      </x:c>
      <x:c r="S1068" s="1" t="n">
        <x:v>0.51</x:v>
      </x:c>
      <x:c r="T1068" s="1" t="n">
        <x:v>1</x:v>
      </x:c>
      <x:c r="U1068" s="1" t="s">
        <x:v>1884</x:v>
      </x:c>
      <x:c r="V1068" s="15" t="n">
        <x:v>2084.19</x:v>
      </x:c>
      <x:c r="W1068" s="1" t="n">
        <x:v>94.9</x:v>
      </x:c>
      <x:c r="X1068" s="1" t="n">
        <x:v>0</x:v>
      </x:c>
      <x:c r="Y1068" s="1" t="n">
        <x:v>0</x:v>
      </x:c>
      <x:c r="Z1068" s="16" t="n">
        <x:f aca="0">MIN(100,ROUND(MIN(1,E1068/10)*15+MIN(1,G1068/120)*15+MIN(1,H1068/3)*12+MIN(1,J1068/2)*10+MIN(1,K1068/60)*10+MIN(1,O1068/2)*10+MIN(1,P1068/2)*8+MIN(1,R1068/12)*7+MIN(1,S1068/4)*5+MIN(1,T1068/8)*3+IF(U1068="Unsupported",3,IF(U1068="Limited Support",1,0))+IF(C1068="Critical",2,IF(C1068="High",1,0)),0))</x:f>
        <x:v>9</x:v>
      </x:c>
      <x:c r="AA1068" s="1" t="str">
        <x:f aca="0">IF(Z1068&gt;=70,"Critical",IF(Z1068&gt;=50,"High",IF(Z1068&gt;=30,"Medium","Routine")))</x:f>
        <x:v>Routine</x:v>
      </x:c>
      <x:c r="AB1068" s="1" t="str">
        <x:f aca="0">IF(W1068&gt;=85,"Passes score threshold only","Below score threshold")</x:f>
        <x:v>Passes score threshold only</x:v>
      </x:c>
      <x:c r="AC1068" s="12" t="n">
        <x:v>1</x:v>
      </x:c>
      <x:c r="AD1068" s="12"/>
      <x:c r="AE1068" s="12" t="n">
        <x:v>630</x:v>
      </x:c>
    </x:row>
    <x:row r="1069" ht="15" hidden="0" customHeight="1">
      <x:c r="A1069" s="1" t="s">
        <x:v>4657</x:v>
      </x:c>
      <x:c r="B1069" s="1" t="s">
        <x:v>2010</x:v>
      </x:c>
      <x:c r="C1069" s="1" t="s">
        <x:v>1893</x:v>
      </x:c>
      <x:c r="D1069" s="1" t="s">
        <x:v>1870</x:v>
      </x:c>
      <x:c r="E1069" s="1" t="n">
        <x:v>7.36</x:v>
      </x:c>
      <x:c r="F1069" s="1" t="n">
        <x:v>57.5</x:v>
      </x:c>
      <x:c r="G1069" s="1" t="n">
        <x:v>0</x:v>
      </x:c>
      <x:c r="H1069" s="1" t="n">
        <x:v>1</x:v>
      </x:c>
      <x:c r="I1069" s="1" t="n">
        <x:v>2</x:v>
      </x:c>
      <x:c r="J1069" s="1" t="n">
        <x:v>0</x:v>
      </x:c>
      <x:c r="K1069" s="1" t="n">
        <x:v>27.3</x:v>
      </x:c>
      <x:c r="L1069" s="1" t="n">
        <x:v>98</x:v>
      </x:c>
      <x:c r="M1069" s="1" t="n">
        <x:v>3.2</x:v>
      </x:c>
      <x:c r="N1069" s="1" t="n">
        <x:v>2</x:v>
      </x:c>
      <x:c r="O1069" s="1" t="n">
        <x:v>1</x:v>
      </x:c>
      <x:c r="P1069" s="1" t="n">
        <x:v>0</x:v>
      </x:c>
      <x:c r="Q1069" s="1" t="n">
        <x:v>32</x:v>
      </x:c>
      <x:c r="R1069" s="1" t="n">
        <x:v>4</x:v>
      </x:c>
      <x:c r="S1069" s="1" t="n">
        <x:v>1.68</x:v>
      </x:c>
      <x:c r="T1069" s="1" t="n">
        <x:v>4</x:v>
      </x:c>
      <x:c r="U1069" s="1" t="s">
        <x:v>1907</x:v>
      </x:c>
      <x:c r="V1069" s="15" t="n">
        <x:v>2607.63</x:v>
      </x:c>
      <x:c r="W1069" s="1" t="n">
        <x:v>94.6</x:v>
      </x:c>
      <x:c r="X1069" s="1" t="n">
        <x:v>0</x:v>
      </x:c>
      <x:c r="Y1069" s="1" t="n">
        <x:v>0</x:v>
      </x:c>
      <x:c r="Z1069" s="16" t="n">
        <x:f aca="0">MIN(100,ROUND(MIN(1,E1069/10)*15+MIN(1,G1069/120)*15+MIN(1,H1069/3)*12+MIN(1,J1069/2)*10+MIN(1,K1069/60)*10+MIN(1,O1069/2)*10+MIN(1,P1069/2)*8+MIN(1,R1069/12)*7+MIN(1,S1069/4)*5+MIN(1,T1069/8)*3+IF(U1069="Unsupported",3,IF(U1069="Limited Support",1,0))+IF(C1069="Critical",2,IF(C1069="High",1,0)),0))</x:f>
        <x:v>33</x:v>
      </x:c>
      <x:c r="AA1069" s="1" t="str">
        <x:f aca="0">IF(Z1069&gt;=70,"Critical",IF(Z1069&gt;=50,"High",IF(Z1069&gt;=30,"Medium","Routine")))</x:f>
        <x:v>Medium</x:v>
      </x:c>
      <x:c r="AB1069" s="1" t="str">
        <x:f aca="0">IF(W1069&gt;=85,"Passes score threshold only","Below score threshold")</x:f>
        <x:v>Passes score threshold only</x:v>
      </x:c>
      <x:c r="AC1069" s="12" t="n">
        <x:v>2</x:v>
      </x:c>
      <x:c r="AD1069" s="12" t="n">
        <x:v>98</x:v>
      </x:c>
      <x:c r="AE1069" s="12" t="n">
        <x:v>24</x:v>
      </x:c>
    </x:row>
    <x:row r="1070" ht="15" hidden="0" customHeight="1">
      <x:c r="A1070" s="1" t="s">
        <x:v>4660</x:v>
      </x:c>
      <x:c r="B1070" s="1" t="s">
        <x:v>1866</x:v>
      </x:c>
      <x:c r="C1070" s="1" t="s">
        <x:v>1893</x:v>
      </x:c>
      <x:c r="D1070" s="1" t="s">
        <x:v>1891</x:v>
      </x:c>
      <x:c r="E1070" s="1" t="n">
        <x:v>5.87</x:v>
      </x:c>
      <x:c r="F1070" s="1" t="n">
        <x:v>49.6</x:v>
      </x:c>
      <x:c r="G1070" s="1" t="n">
        <x:v>0</x:v>
      </x:c>
      <x:c r="H1070" s="1" t="n">
        <x:v>0</x:v>
      </x:c>
      <x:c r="I1070" s="1" t="n">
        <x:v>0</x:v>
      </x:c>
      <x:c r="J1070" s="1" t="n">
        <x:v>0</x:v>
      </x:c>
      <x:c r="K1070" s="1" t="n">
        <x:v>0</x:v>
      </x:c>
      <x:c r="L1070" s="1" t="n">
        <x:v>522</x:v>
      </x:c>
      <x:c r="M1070" s="1" t="n">
        <x:v>0</x:v>
      </x:c>
      <x:c r="N1070" s="1" t="n">
        <x:v>0</x:v>
      </x:c>
      <x:c r="O1070" s="1" t="n">
        <x:v>0</x:v>
      </x:c>
      <x:c r="P1070" s="1" t="n">
        <x:v>0</x:v>
      </x:c>
      <x:c r="Q1070" s="1" t="n">
        <x:v>7</x:v>
      </x:c>
      <x:c r="R1070" s="1" t="n">
        <x:v>0</x:v>
      </x:c>
      <x:c r="S1070" s="1" t="n">
        <x:v>0.82</x:v>
      </x:c>
      <x:c r="T1070" s="1" t="n">
        <x:v>0</x:v>
      </x:c>
      <x:c r="U1070" s="1" t="s">
        <x:v>1907</x:v>
      </x:c>
      <x:c r="V1070" s="15" t="n">
        <x:v>62645.53</x:v>
      </x:c>
      <x:c r="W1070" s="1" t="n">
        <x:v>96.2</x:v>
      </x:c>
      <x:c r="X1070" s="1" t="n">
        <x:v>0</x:v>
      </x:c>
      <x:c r="Y1070" s="1" t="n">
        <x:v>0</x:v>
      </x:c>
      <x:c r="Z1070" s="16" t="n">
        <x:f aca="0">MIN(100,ROUND(MIN(1,E1070/10)*15+MIN(1,G1070/120)*15+MIN(1,H1070/3)*12+MIN(1,J1070/2)*10+MIN(1,K1070/60)*10+MIN(1,O1070/2)*10+MIN(1,P1070/2)*8+MIN(1,R1070/12)*7+MIN(1,S1070/4)*5+MIN(1,T1070/8)*3+IF(U1070="Unsupported",3,IF(U1070="Limited Support",1,0))+IF(C1070="Critical",2,IF(C1070="High",1,0)),0))</x:f>
        <x:v>12</x:v>
      </x:c>
      <x:c r="AA1070" s="1" t="str">
        <x:f aca="0">IF(Z1070&gt;=70,"Critical",IF(Z1070&gt;=50,"High",IF(Z1070&gt;=30,"Medium","Routine")))</x:f>
        <x:v>Routine</x:v>
      </x:c>
      <x:c r="AB1070" s="1" t="str">
        <x:f aca="0">IF(W1070&gt;=85,"Passes score threshold only","Below score threshold")</x:f>
        <x:v>Passes score threshold only</x:v>
      </x:c>
      <x:c r="AC1070" s="12" t="n">
        <x:v>1</x:v>
      </x:c>
      <x:c r="AD1070" s="12"/>
      <x:c r="AE1070" s="12" t="n">
        <x:v>522</x:v>
      </x:c>
    </x:row>
    <x:row r="1071" ht="15" hidden="0" customHeight="1">
      <x:c r="A1071" s="1" t="s">
        <x:v>4663</x:v>
      </x:c>
      <x:c r="B1071" s="1" t="s">
        <x:v>1949</x:v>
      </x:c>
      <x:c r="C1071" s="1" t="s">
        <x:v>1893</x:v>
      </x:c>
      <x:c r="D1071" s="1" t="s">
        <x:v>1870</x:v>
      </x:c>
      <x:c r="E1071" s="1" t="n">
        <x:v>3.41</x:v>
      </x:c>
      <x:c r="F1071" s="1" t="n">
        <x:v>42.9</x:v>
      </x:c>
      <x:c r="G1071" s="1" t="n">
        <x:v>1</x:v>
      </x:c>
      <x:c r="H1071" s="1" t="n">
        <x:v>0</x:v>
      </x:c>
      <x:c r="I1071" s="1" t="n">
        <x:v>0</x:v>
      </x:c>
      <x:c r="J1071" s="1" t="n">
        <x:v>0</x:v>
      </x:c>
      <x:c r="K1071" s="1" t="n">
        <x:v>0</x:v>
      </x:c>
      <x:c r="L1071" s="1" t="n">
        <x:v>662</x:v>
      </x:c>
      <x:c r="M1071" s="1" t="n">
        <x:v>0</x:v>
      </x:c>
      <x:c r="N1071" s="1" t="n">
        <x:v>0</x:v>
      </x:c>
      <x:c r="O1071" s="1" t="n">
        <x:v>0</x:v>
      </x:c>
      <x:c r="P1071" s="1" t="n">
        <x:v>0</x:v>
      </x:c>
      <x:c r="Q1071" s="1" t="n">
        <x:v>10</x:v>
      </x:c>
      <x:c r="R1071" s="1" t="n">
        <x:v>0</x:v>
      </x:c>
      <x:c r="S1071" s="1" t="n">
        <x:v>0.41</x:v>
      </x:c>
      <x:c r="T1071" s="1" t="n">
        <x:v>2</x:v>
      </x:c>
      <x:c r="U1071" s="1" t="s">
        <x:v>1884</x:v>
      </x:c>
      <x:c r="V1071" s="15" t="n">
        <x:v>19178.15</x:v>
      </x:c>
      <x:c r="W1071" s="1" t="n">
        <x:v>89.3</x:v>
      </x:c>
      <x:c r="X1071" s="1" t="n">
        <x:v>0</x:v>
      </x:c>
      <x:c r="Y1071" s="1" t="n">
        <x:v>0</x:v>
      </x:c>
      <x:c r="Z1071" s="16" t="n">
        <x:f aca="0">MIN(100,ROUND(MIN(1,E1071/10)*15+MIN(1,G1071/120)*15+MIN(1,H1071/3)*12+MIN(1,J1071/2)*10+MIN(1,K1071/60)*10+MIN(1,O1071/2)*10+MIN(1,P1071/2)*8+MIN(1,R1071/12)*7+MIN(1,S1071/4)*5+MIN(1,T1071/8)*3+IF(U1071="Unsupported",3,IF(U1071="Limited Support",1,0))+IF(C1071="Critical",2,IF(C1071="High",1,0)),0))</x:f>
        <x:v>8</x:v>
      </x:c>
      <x:c r="AA1071" s="1" t="str">
        <x:f aca="0">IF(Z1071&gt;=70,"Critical",IF(Z1071&gt;=50,"High",IF(Z1071&gt;=30,"Medium","Routine")))</x:f>
        <x:v>Routine</x:v>
      </x:c>
      <x:c r="AB1071" s="1" t="str">
        <x:f aca="0">IF(W1071&gt;=85,"Passes score threshold only","Below score threshold")</x:f>
        <x:v>Passes score threshold only</x:v>
      </x:c>
      <x:c r="AC1071" s="12" t="n">
        <x:v>1</x:v>
      </x:c>
      <x:c r="AD1071" s="12"/>
      <x:c r="AE1071" s="12" t="n">
        <x:v>662</x:v>
      </x:c>
    </x:row>
    <x:row r="1072" ht="15" hidden="0" customHeight="1">
      <x:c r="A1072" s="1" t="s">
        <x:v>1691</x:v>
      </x:c>
      <x:c r="B1072" s="1" t="s">
        <x:v>1989</x:v>
      </x:c>
      <x:c r="C1072" s="1" t="s">
        <x:v>1872</x:v>
      </x:c>
      <x:c r="D1072" s="1" t="s">
        <x:v>1870</x:v>
      </x:c>
      <x:c r="E1072" s="1" t="n">
        <x:v>2.74</x:v>
      </x:c>
      <x:c r="F1072" s="1" t="n">
        <x:v>42.4</x:v>
      </x:c>
      <x:c r="G1072" s="1" t="n">
        <x:v>0</x:v>
      </x:c>
      <x:c r="H1072" s="1" t="n">
        <x:v>0</x:v>
      </x:c>
      <x:c r="I1072" s="1" t="n">
        <x:v>1</x:v>
      </x:c>
      <x:c r="J1072" s="1" t="n">
        <x:v>0</x:v>
      </x:c>
      <x:c r="K1072" s="1" t="n">
        <x:v>0</x:v>
      </x:c>
      <x:c r="L1072" s="1" t="n">
        <x:v>800</x:v>
      </x:c>
      <x:c r="M1072" s="1" t="n">
        <x:v>1.3</x:v>
      </x:c>
      <x:c r="N1072" s="1" t="n">
        <x:v>0</x:v>
      </x:c>
      <x:c r="O1072" s="1" t="n">
        <x:v>0</x:v>
      </x:c>
      <x:c r="P1072" s="1" t="n">
        <x:v>0</x:v>
      </x:c>
      <x:c r="Q1072" s="1" t="n">
        <x:v>15</x:v>
      </x:c>
      <x:c r="R1072" s="1" t="n">
        <x:v>1</x:v>
      </x:c>
      <x:c r="S1072" s="1" t="n">
        <x:v>0.27</x:v>
      </x:c>
      <x:c r="T1072" s="1" t="n">
        <x:v>2</x:v>
      </x:c>
      <x:c r="U1072" s="1" t="s">
        <x:v>1884</x:v>
      </x:c>
      <x:c r="V1072" s="15" t="n">
        <x:v>7675.73</x:v>
      </x:c>
      <x:c r="W1072" s="1" t="n">
        <x:v>99.2</x:v>
      </x:c>
      <x:c r="X1072" s="1" t="n">
        <x:v>0</x:v>
      </x:c>
      <x:c r="Y1072" s="1" t="n">
        <x:v>0</x:v>
      </x:c>
      <x:c r="Z1072" s="16" t="n">
        <x:f aca="0">MIN(100,ROUND(MIN(1,E1072/10)*15+MIN(1,G1072/120)*15+MIN(1,H1072/3)*12+MIN(1,J1072/2)*10+MIN(1,K1072/60)*10+MIN(1,O1072/2)*10+MIN(1,P1072/2)*8+MIN(1,R1072/12)*7+MIN(1,S1072/4)*5+MIN(1,T1072/8)*3+IF(U1072="Unsupported",3,IF(U1072="Limited Support",1,0))+IF(C1072="Critical",2,IF(C1072="High",1,0)),0))</x:f>
        <x:v>6</x:v>
      </x:c>
      <x:c r="AA1072" s="1" t="str">
        <x:f aca="0">IF(Z1072&gt;=70,"Critical",IF(Z1072&gt;=50,"High",IF(Z1072&gt;=30,"Medium","Routine")))</x:f>
        <x:v>Routine</x:v>
      </x:c>
      <x:c r="AB1072" s="1" t="str">
        <x:f aca="0">IF(W1072&gt;=85,"Passes score threshold only","Below score threshold")</x:f>
        <x:v>Passes score threshold only</x:v>
      </x:c>
      <x:c r="AC1072" s="12" t="n">
        <x:v>2</x:v>
      </x:c>
      <x:c r="AD1072" s="12" t="n">
        <x:v>800</x:v>
      </x:c>
      <x:c r="AE1072" s="12" t="n">
        <x:v>94</x:v>
      </x:c>
    </x:row>
    <x:row r="1073" ht="15" hidden="0" customHeight="1">
      <x:c r="A1073" s="1" t="s">
        <x:v>1693</x:v>
      </x:c>
      <x:c r="B1073" s="1" t="s">
        <x:v>1927</x:v>
      </x:c>
      <x:c r="C1073" s="1" t="s">
        <x:v>1902</x:v>
      </x:c>
      <x:c r="D1073" s="1" t="s">
        <x:v>1911</x:v>
      </x:c>
      <x:c r="E1073" s="1" t="n">
        <x:v>1.35</x:v>
      </x:c>
      <x:c r="F1073" s="1" t="n">
        <x:v>80.5</x:v>
      </x:c>
      <x:c r="G1073" s="1" t="n">
        <x:v>84</x:v>
      </x:c>
      <x:c r="H1073" s="1" t="n">
        <x:v>0</x:v>
      </x:c>
      <x:c r="I1073" s="1" t="n">
        <x:v>1</x:v>
      </x:c>
      <x:c r="J1073" s="1" t="n">
        <x:v>0</x:v>
      </x:c>
      <x:c r="K1073" s="1" t="n">
        <x:v>0</x:v>
      </x:c>
      <x:c r="L1073" s="1" t="n">
        <x:v>159</x:v>
      </x:c>
      <x:c r="M1073" s="1" t="n">
        <x:v>2.2</x:v>
      </x:c>
      <x:c r="N1073" s="1" t="n">
        <x:v>0</x:v>
      </x:c>
      <x:c r="O1073" s="1" t="n">
        <x:v>0</x:v>
      </x:c>
      <x:c r="P1073" s="1" t="n">
        <x:v>0</x:v>
      </x:c>
      <x:c r="Q1073" s="1" t="n">
        <x:v>27</x:v>
      </x:c>
      <x:c r="R1073" s="1" t="n">
        <x:v>0</x:v>
      </x:c>
      <x:c r="S1073" s="1" t="n">
        <x:v>0.48</x:v>
      </x:c>
      <x:c r="T1073" s="1" t="n">
        <x:v>5</x:v>
      </x:c>
      <x:c r="U1073" s="1" t="s">
        <x:v>1884</x:v>
      </x:c>
      <x:c r="V1073" s="15" t="n">
        <x:v>9879.87</x:v>
      </x:c>
      <x:c r="W1073" s="1" t="n">
        <x:v>94.1</x:v>
      </x:c>
      <x:c r="X1073" s="1" t="n">
        <x:v>0</x:v>
      </x:c>
      <x:c r="Y1073" s="1" t="n">
        <x:v>0</x:v>
      </x:c>
      <x:c r="Z1073" s="16" t="n">
        <x:f aca="0">MIN(100,ROUND(MIN(1,E1073/10)*15+MIN(1,G1073/120)*15+MIN(1,H1073/3)*12+MIN(1,J1073/2)*10+MIN(1,K1073/60)*10+MIN(1,O1073/2)*10+MIN(1,P1073/2)*8+MIN(1,R1073/12)*7+MIN(1,S1073/4)*5+MIN(1,T1073/8)*3+IF(U1073="Unsupported",3,IF(U1073="Limited Support",1,0))+IF(C1073="Critical",2,IF(C1073="High",1,0)),0))</x:f>
        <x:v>17</x:v>
      </x:c>
      <x:c r="AA1073" s="1" t="str">
        <x:f aca="0">IF(Z1073&gt;=70,"Critical",IF(Z1073&gt;=50,"High",IF(Z1073&gt;=30,"Medium","Routine")))</x:f>
        <x:v>Routine</x:v>
      </x:c>
      <x:c r="AB1073" s="1" t="str">
        <x:f aca="0">IF(W1073&gt;=85,"Passes score threshold only","Below score threshold")</x:f>
        <x:v>Passes score threshold only</x:v>
      </x:c>
      <x:c r="AC1073" s="12" t="n">
        <x:v>1</x:v>
      </x:c>
      <x:c r="AD1073" s="12"/>
      <x:c r="AE1073" s="12" t="n">
        <x:v>159</x:v>
      </x:c>
    </x:row>
    <x:row r="1074" ht="15" hidden="0" customHeight="1">
      <x:c r="A1074" s="1" t="s">
        <x:v>1695</x:v>
      </x:c>
      <x:c r="B1074" s="1" t="s">
        <x:v>1888</x:v>
      </x:c>
      <x:c r="C1074" s="1" t="s">
        <x:v>1893</x:v>
      </x:c>
      <x:c r="D1074" s="1" t="s">
        <x:v>1891</x:v>
      </x:c>
      <x:c r="E1074" s="1" t="n">
        <x:v>1.2</x:v>
      </x:c>
      <x:c r="F1074" s="1" t="n">
        <x:v>76.1</x:v>
      </x:c>
      <x:c r="G1074" s="1" t="n">
        <x:v>0</x:v>
      </x:c>
      <x:c r="H1074" s="1" t="n">
        <x:v>1</x:v>
      </x:c>
      <x:c r="I1074" s="1" t="n">
        <x:v>1</x:v>
      </x:c>
      <x:c r="J1074" s="1" t="n">
        <x:v>0</x:v>
      </x:c>
      <x:c r="K1074" s="1" t="n">
        <x:v>5.8</x:v>
      </x:c>
      <x:c r="L1074" s="1" t="n">
        <x:v>69</x:v>
      </x:c>
      <x:c r="M1074" s="1" t="n">
        <x:v>2.4</x:v>
      </x:c>
      <x:c r="N1074" s="1" t="n">
        <x:v>0</x:v>
      </x:c>
      <x:c r="O1074" s="1" t="n">
        <x:v>1</x:v>
      </x:c>
      <x:c r="P1074" s="1" t="n">
        <x:v>0</x:v>
      </x:c>
      <x:c r="Q1074" s="1" t="n">
        <x:v>22</x:v>
      </x:c>
      <x:c r="R1074" s="1" t="n">
        <x:v>0</x:v>
      </x:c>
      <x:c r="S1074" s="1" t="n">
        <x:v>1.81</x:v>
      </x:c>
      <x:c r="T1074" s="1" t="n">
        <x:v>1</x:v>
      </x:c>
      <x:c r="U1074" s="1" t="s">
        <x:v>1884</x:v>
      </x:c>
      <x:c r="V1074" s="15" t="n">
        <x:v>3188.26</x:v>
      </x:c>
      <x:c r="W1074" s="1" t="n">
        <x:v>94.3</x:v>
      </x:c>
      <x:c r="X1074" s="1" t="n">
        <x:v>0</x:v>
      </x:c>
      <x:c r="Y1074" s="1" t="n">
        <x:v>0</x:v>
      </x:c>
      <x:c r="Z1074" s="16" t="n">
        <x:f aca="0">MIN(100,ROUND(MIN(1,E1074/10)*15+MIN(1,G1074/120)*15+MIN(1,H1074/3)*12+MIN(1,J1074/2)*10+MIN(1,K1074/60)*10+MIN(1,O1074/2)*10+MIN(1,P1074/2)*8+MIN(1,R1074/12)*7+MIN(1,S1074/4)*5+MIN(1,T1074/8)*3+IF(U1074="Unsupported",3,IF(U1074="Limited Support",1,0))+IF(C1074="Critical",2,IF(C1074="High",1,0)),0))</x:f>
        <x:v>15</x:v>
      </x:c>
      <x:c r="AA1074" s="1" t="str">
        <x:f aca="0">IF(Z1074&gt;=70,"Critical",IF(Z1074&gt;=50,"High",IF(Z1074&gt;=30,"Medium","Routine")))</x:f>
        <x:v>Routine</x:v>
      </x:c>
      <x:c r="AB1074" s="1" t="str">
        <x:f aca="0">IF(W1074&gt;=85,"Passes score threshold only","Below score threshold")</x:f>
        <x:v>Passes score threshold only</x:v>
      </x:c>
      <x:c r="AC1074" s="12" t="n">
        <x:v>1</x:v>
      </x:c>
      <x:c r="AD1074" s="12"/>
      <x:c r="AE1074" s="12" t="n">
        <x:v>69</x:v>
      </x:c>
    </x:row>
    <x:row r="1075" ht="15" hidden="0" customHeight="1">
      <x:c r="A1075" s="1" t="s">
        <x:v>4672</x:v>
      </x:c>
      <x:c r="B1075" s="1" t="s">
        <x:v>1933</x:v>
      </x:c>
      <x:c r="C1075" s="1" t="s">
        <x:v>1893</x:v>
      </x:c>
      <x:c r="D1075" s="1" t="s">
        <x:v>1891</x:v>
      </x:c>
      <x:c r="E1075" s="1" t="n">
        <x:v>6.24</x:v>
      </x:c>
      <x:c r="F1075" s="1" t="n">
        <x:v>59.7</x:v>
      </x:c>
      <x:c r="G1075" s="1" t="n">
        <x:v>203</x:v>
      </x:c>
      <x:c r="H1075" s="1" t="n">
        <x:v>0</x:v>
      </x:c>
      <x:c r="I1075" s="1" t="n">
        <x:v>0</x:v>
      </x:c>
      <x:c r="J1075" s="1" t="n">
        <x:v>0</x:v>
      </x:c>
      <x:c r="K1075" s="1" t="n">
        <x:v>0</x:v>
      </x:c>
      <x:c r="L1075" s="1" t="n">
        <x:v>999</x:v>
      </x:c>
      <x:c r="M1075" s="1" t="n">
        <x:v>0</x:v>
      </x:c>
      <x:c r="N1075" s="1" t="n">
        <x:v>0</x:v>
      </x:c>
      <x:c r="O1075" s="1" t="n">
        <x:v>0</x:v>
      </x:c>
      <x:c r="P1075" s="1" t="n">
        <x:v>0</x:v>
      </x:c>
      <x:c r="Q1075" s="1" t="n">
        <x:v>17</x:v>
      </x:c>
      <x:c r="R1075" s="1" t="n">
        <x:v>0</x:v>
      </x:c>
      <x:c r="S1075" s="1" t="n">
        <x:v>0.84</x:v>
      </x:c>
      <x:c r="T1075" s="1" t="n">
        <x:v>2</x:v>
      </x:c>
      <x:c r="U1075" s="1" t="s">
        <x:v>1907</x:v>
      </x:c>
      <x:c r="V1075" s="15" t="n">
        <x:v>1751.56</x:v>
      </x:c>
      <x:c r="W1075" s="1" t="n">
        <x:v>95.9</x:v>
      </x:c>
      <x:c r="X1075" s="1" t="n">
        <x:v>0</x:v>
      </x:c>
      <x:c r="Y1075" s="1" t="n">
        <x:v>0</x:v>
      </x:c>
      <x:c r="Z1075" s="16" t="n">
        <x:f aca="0">MIN(100,ROUND(MIN(1,E1075/10)*15+MIN(1,G1075/120)*15+MIN(1,H1075/3)*12+MIN(1,J1075/2)*10+MIN(1,K1075/60)*10+MIN(1,O1075/2)*10+MIN(1,P1075/2)*8+MIN(1,R1075/12)*7+MIN(1,S1075/4)*5+MIN(1,T1075/8)*3+IF(U1075="Unsupported",3,IF(U1075="Limited Support",1,0))+IF(C1075="Critical",2,IF(C1075="High",1,0)),0))</x:f>
        <x:v>28</x:v>
      </x:c>
      <x:c r="AA1075" s="1" t="str">
        <x:f aca="0">IF(Z1075&gt;=70,"Critical",IF(Z1075&gt;=50,"High",IF(Z1075&gt;=30,"Medium","Routine")))</x:f>
        <x:v>Routine</x:v>
      </x:c>
      <x:c r="AB1075" s="1" t="str">
        <x:f aca="0">IF(W1075&gt;=85,"Passes score threshold only","Below score threshold")</x:f>
        <x:v>Passes score threshold only</x:v>
      </x:c>
      <x:c r="AC1075" s="12" t="n">
        <x:v>0</x:v>
      </x:c>
      <x:c r="AD1075" s="12"/>
      <x:c r="AE1075" s="12"/>
    </x:row>
    <x:row r="1076" ht="15" hidden="0" customHeight="1">
      <x:c r="A1076" s="1" t="s">
        <x:v>1696</x:v>
      </x:c>
      <x:c r="B1076" s="1" t="s">
        <x:v>1997</x:v>
      </x:c>
      <x:c r="C1076" s="1" t="s">
        <x:v>1902</x:v>
      </x:c>
      <x:c r="D1076" s="1" t="s">
        <x:v>1891</x:v>
      </x:c>
      <x:c r="E1076" s="1" t="n">
        <x:v>2.33</x:v>
      </x:c>
      <x:c r="F1076" s="1" t="n">
        <x:v>42.6</x:v>
      </x:c>
      <x:c r="G1076" s="1" t="n">
        <x:v>0</x:v>
      </x:c>
      <x:c r="H1076" s="1" t="n">
        <x:v>0</x:v>
      </x:c>
      <x:c r="I1076" s="1" t="n">
        <x:v>1</x:v>
      </x:c>
      <x:c r="J1076" s="1" t="n">
        <x:v>0</x:v>
      </x:c>
      <x:c r="K1076" s="1" t="n">
        <x:v>0</x:v>
      </x:c>
      <x:c r="L1076" s="1" t="n">
        <x:v>115</x:v>
      </x:c>
      <x:c r="M1076" s="1" t="n">
        <x:v>3.2</x:v>
      </x:c>
      <x:c r="N1076" s="1" t="n">
        <x:v>0</x:v>
      </x:c>
      <x:c r="O1076" s="1" t="n">
        <x:v>1</x:v>
      </x:c>
      <x:c r="P1076" s="1" t="n">
        <x:v>0</x:v>
      </x:c>
      <x:c r="Q1076" s="1" t="n">
        <x:v>17</x:v>
      </x:c>
      <x:c r="R1076" s="1" t="n">
        <x:v>3</x:v>
      </x:c>
      <x:c r="S1076" s="1" t="n">
        <x:v>0.57</x:v>
      </x:c>
      <x:c r="T1076" s="1" t="n">
        <x:v>0</x:v>
      </x:c>
      <x:c r="U1076" s="1" t="s">
        <x:v>1907</x:v>
      </x:c>
      <x:c r="V1076" s="15" t="n">
        <x:v>43548.19</x:v>
      </x:c>
      <x:c r="W1076" s="1" t="n">
        <x:v>97.6</x:v>
      </x:c>
      <x:c r="X1076" s="1" t="n">
        <x:v>0</x:v>
      </x:c>
      <x:c r="Y1076" s="1" t="n">
        <x:v>0</x:v>
      </x:c>
      <x:c r="Z1076" s="16" t="n">
        <x:f aca="0">MIN(100,ROUND(MIN(1,E1076/10)*15+MIN(1,G1076/120)*15+MIN(1,H1076/3)*12+MIN(1,J1076/2)*10+MIN(1,K1076/60)*10+MIN(1,O1076/2)*10+MIN(1,P1076/2)*8+MIN(1,R1076/12)*7+MIN(1,S1076/4)*5+MIN(1,T1076/8)*3+IF(U1076="Unsupported",3,IF(U1076="Limited Support",1,0))+IF(C1076="Critical",2,IF(C1076="High",1,0)),0))</x:f>
        <x:v>14</x:v>
      </x:c>
      <x:c r="AA1076" s="1" t="str">
        <x:f aca="0">IF(Z1076&gt;=70,"Critical",IF(Z1076&gt;=50,"High",IF(Z1076&gt;=30,"Medium","Routine")))</x:f>
        <x:v>Routine</x:v>
      </x:c>
      <x:c r="AB1076" s="1" t="str">
        <x:f aca="0">IF(W1076&gt;=85,"Passes score threshold only","Below score threshold")</x:f>
        <x:v>Passes score threshold only</x:v>
      </x:c>
      <x:c r="AC1076" s="12" t="n">
        <x:v>1</x:v>
      </x:c>
      <x:c r="AD1076" s="12"/>
      <x:c r="AE1076" s="12" t="n">
        <x:v>115</x:v>
      </x:c>
    </x:row>
    <x:row r="1077" ht="15" hidden="0" customHeight="1">
      <x:c r="A1077" s="1" t="s">
        <x:v>1697</x:v>
      </x:c>
      <x:c r="B1077" s="1" t="s">
        <x:v>1915</x:v>
      </x:c>
      <x:c r="C1077" s="1" t="s">
        <x:v>1902</x:v>
      </x:c>
      <x:c r="D1077" s="1" t="s">
        <x:v>1911</x:v>
      </x:c>
      <x:c r="E1077" s="1" t="n">
        <x:v>9.94</x:v>
      </x:c>
      <x:c r="F1077" s="1" t="n">
        <x:v>63.7</x:v>
      </x:c>
      <x:c r="G1077" s="1" t="n">
        <x:v>0</x:v>
      </x:c>
      <x:c r="H1077" s="1" t="n">
        <x:v>0</x:v>
      </x:c>
      <x:c r="I1077" s="1" t="n">
        <x:v>1</x:v>
      </x:c>
      <x:c r="J1077" s="1" t="n">
        <x:v>0</x:v>
      </x:c>
      <x:c r="K1077" s="1" t="n">
        <x:v>0</x:v>
      </x:c>
      <x:c r="L1077" s="1" t="n">
        <x:v>205</x:v>
      </x:c>
      <x:c r="M1077" s="1" t="n">
        <x:v>1</x:v>
      </x:c>
      <x:c r="N1077" s="1" t="n">
        <x:v>0</x:v>
      </x:c>
      <x:c r="O1077" s="1" t="n">
        <x:v>0</x:v>
      </x:c>
      <x:c r="P1077" s="1" t="n">
        <x:v>0</x:v>
      </x:c>
      <x:c r="Q1077" s="1" t="n">
        <x:v>23</x:v>
      </x:c>
      <x:c r="R1077" s="1" t="n">
        <x:v>2</x:v>
      </x:c>
      <x:c r="S1077" s="1" t="n">
        <x:v>1.59</x:v>
      </x:c>
      <x:c r="T1077" s="1" t="n">
        <x:v>2</x:v>
      </x:c>
      <x:c r="U1077" s="1" t="s">
        <x:v>1884</x:v>
      </x:c>
      <x:c r="V1077" s="15" t="n">
        <x:v>31145.45</x:v>
      </x:c>
      <x:c r="W1077" s="1" t="n">
        <x:v>99.5</x:v>
      </x:c>
      <x:c r="X1077" s="1" t="n">
        <x:v>0</x:v>
      </x:c>
      <x:c r="Y1077" s="1" t="n">
        <x:v>0</x:v>
      </x:c>
      <x:c r="Z1077" s="16" t="n">
        <x:f aca="0">MIN(100,ROUND(MIN(1,E1077/10)*15+MIN(1,G1077/120)*15+MIN(1,H1077/3)*12+MIN(1,J1077/2)*10+MIN(1,K1077/60)*10+MIN(1,O1077/2)*10+MIN(1,P1077/2)*8+MIN(1,R1077/12)*7+MIN(1,S1077/4)*5+MIN(1,T1077/8)*3+IF(U1077="Unsupported",3,IF(U1077="Limited Support",1,0))+IF(C1077="Critical",2,IF(C1077="High",1,0)),0))</x:f>
        <x:v>21</x:v>
      </x:c>
      <x:c r="AA1077" s="1" t="str">
        <x:f aca="0">IF(Z1077&gt;=70,"Critical",IF(Z1077&gt;=50,"High",IF(Z1077&gt;=30,"Medium","Routine")))</x:f>
        <x:v>Routine</x:v>
      </x:c>
      <x:c r="AB1077" s="1" t="str">
        <x:f aca="0">IF(W1077&gt;=85,"Passes score threshold only","Below score threshold")</x:f>
        <x:v>Passes score threshold only</x:v>
      </x:c>
      <x:c r="AC1077" s="12" t="n">
        <x:v>1</x:v>
      </x:c>
      <x:c r="AD1077" s="12"/>
      <x:c r="AE1077" s="12" t="n">
        <x:v>205</x:v>
      </x:c>
    </x:row>
    <x:row r="1078" ht="15" hidden="0" customHeight="1">
      <x:c r="A1078" s="1" t="s">
        <x:v>1698</x:v>
      </x:c>
      <x:c r="B1078" s="1" t="s">
        <x:v>1888</x:v>
      </x:c>
      <x:c r="C1078" s="1" t="s">
        <x:v>1893</x:v>
      </x:c>
      <x:c r="D1078" s="1" t="s">
        <x:v>1870</x:v>
      </x:c>
      <x:c r="E1078" s="1" t="n">
        <x:v>5.12</x:v>
      </x:c>
      <x:c r="F1078" s="1" t="n">
        <x:v>70.4</x:v>
      </x:c>
      <x:c r="G1078" s="1" t="n">
        <x:v>0</x:v>
      </x:c>
      <x:c r="H1078" s="1" t="n">
        <x:v>0</x:v>
      </x:c>
      <x:c r="I1078" s="1" t="n">
        <x:v>0</x:v>
      </x:c>
      <x:c r="J1078" s="1" t="n">
        <x:v>0</x:v>
      </x:c>
      <x:c r="K1078" s="1" t="n">
        <x:v>0</x:v>
      </x:c>
      <x:c r="L1078" s="1" t="n">
        <x:v>999</x:v>
      </x:c>
      <x:c r="M1078" s="1" t="n">
        <x:v>0</x:v>
      </x:c>
      <x:c r="N1078" s="1" t="n">
        <x:v>0</x:v>
      </x:c>
      <x:c r="O1078" s="1" t="n">
        <x:v>0</x:v>
      </x:c>
      <x:c r="P1078" s="1" t="n">
        <x:v>0</x:v>
      </x:c>
      <x:c r="Q1078" s="1" t="n">
        <x:v>13</x:v>
      </x:c>
      <x:c r="R1078" s="1" t="n">
        <x:v>2</x:v>
      </x:c>
      <x:c r="S1078" s="1" t="n">
        <x:v>0.77</x:v>
      </x:c>
      <x:c r="T1078" s="1" t="n">
        <x:v>3</x:v>
      </x:c>
      <x:c r="U1078" s="1" t="s">
        <x:v>1907</x:v>
      </x:c>
      <x:c r="V1078" s="15" t="n">
        <x:v>3488.68</x:v>
      </x:c>
      <x:c r="W1078" s="1" t="n">
        <x:v>100</x:v>
      </x:c>
      <x:c r="X1078" s="1" t="n">
        <x:v>0</x:v>
      </x:c>
      <x:c r="Y1078" s="1" t="n">
        <x:v>0</x:v>
      </x:c>
      <x:c r="Z1078" s="16" t="n">
        <x:f aca="0">MIN(100,ROUND(MIN(1,E1078/10)*15+MIN(1,G1078/120)*15+MIN(1,H1078/3)*12+MIN(1,J1078/2)*10+MIN(1,K1078/60)*10+MIN(1,O1078/2)*10+MIN(1,P1078/2)*8+MIN(1,R1078/12)*7+MIN(1,S1078/4)*5+MIN(1,T1078/8)*3+IF(U1078="Unsupported",3,IF(U1078="Limited Support",1,0))+IF(C1078="Critical",2,IF(C1078="High",1,0)),0))</x:f>
        <x:v>13</x:v>
      </x:c>
      <x:c r="AA1078" s="1" t="str">
        <x:f aca="0">IF(Z1078&gt;=70,"Critical",IF(Z1078&gt;=50,"High",IF(Z1078&gt;=30,"Medium","Routine")))</x:f>
        <x:v>Routine</x:v>
      </x:c>
      <x:c r="AB1078" s="1" t="str">
        <x:f aca="0">IF(W1078&gt;=85,"Passes score threshold only","Below score threshold")</x:f>
        <x:v>Passes score threshold only</x:v>
      </x:c>
      <x:c r="AC1078" s="12" t="n">
        <x:v>0</x:v>
      </x:c>
      <x:c r="AD1078" s="12"/>
      <x:c r="AE1078" s="12"/>
    </x:row>
    <x:row r="1079" ht="15" hidden="0" customHeight="1">
      <x:c r="A1079" s="1" t="s">
        <x:v>1699</x:v>
      </x:c>
      <x:c r="B1079" s="1" t="s">
        <x:v>1888</x:v>
      </x:c>
      <x:c r="C1079" s="1" t="s">
        <x:v>1902</x:v>
      </x:c>
      <x:c r="D1079" s="1" t="s">
        <x:v>1891</x:v>
      </x:c>
      <x:c r="E1079" s="1" t="n">
        <x:v>1.23</x:v>
      </x:c>
      <x:c r="F1079" s="1" t="n">
        <x:v>80.5</x:v>
      </x:c>
      <x:c r="G1079" s="1" t="n">
        <x:v>0</x:v>
      </x:c>
      <x:c r="H1079" s="1" t="n">
        <x:v>0</x:v>
      </x:c>
      <x:c r="I1079" s="1" t="n">
        <x:v>0</x:v>
      </x:c>
      <x:c r="J1079" s="1" t="n">
        <x:v>0</x:v>
      </x:c>
      <x:c r="K1079" s="1" t="n">
        <x:v>0</x:v>
      </x:c>
      <x:c r="L1079" s="1" t="n">
        <x:v>999</x:v>
      </x:c>
      <x:c r="M1079" s="1" t="n">
        <x:v>0</x:v>
      </x:c>
      <x:c r="N1079" s="1" t="n">
        <x:v>0</x:v>
      </x:c>
      <x:c r="O1079" s="1" t="n">
        <x:v>1</x:v>
      </x:c>
      <x:c r="P1079" s="1" t="n">
        <x:v>1</x:v>
      </x:c>
      <x:c r="Q1079" s="1" t="n">
        <x:v>30</x:v>
      </x:c>
      <x:c r="R1079" s="1" t="n">
        <x:v>4</x:v>
      </x:c>
      <x:c r="S1079" s="1" t="n">
        <x:v>1.11</x:v>
      </x:c>
      <x:c r="T1079" s="1" t="n">
        <x:v>2</x:v>
      </x:c>
      <x:c r="U1079" s="1" t="s">
        <x:v>1873</x:v>
      </x:c>
      <x:c r="V1079" s="15" t="n">
        <x:v>3628.54</x:v>
      </x:c>
      <x:c r="W1079" s="1" t="n">
        <x:v>98.3</x:v>
      </x:c>
      <x:c r="X1079" s="1" t="n">
        <x:v>0</x:v>
      </x:c>
      <x:c r="Y1079" s="1" t="n">
        <x:v>0</x:v>
      </x:c>
      <x:c r="Z1079" s="16" t="n">
        <x:f aca="0">MIN(100,ROUND(MIN(1,E1079/10)*15+MIN(1,G1079/120)*15+MIN(1,H1079/3)*12+MIN(1,J1079/2)*10+MIN(1,K1079/60)*10+MIN(1,O1079/2)*10+MIN(1,P1079/2)*8+MIN(1,R1079/12)*7+MIN(1,S1079/4)*5+MIN(1,T1079/8)*3+IF(U1079="Unsupported",3,IF(U1079="Limited Support",1,0))+IF(C1079="Critical",2,IF(C1079="High",1,0)),0))</x:f>
        <x:v>20</x:v>
      </x:c>
      <x:c r="AA1079" s="1" t="str">
        <x:f aca="0">IF(Z1079&gt;=70,"Critical",IF(Z1079&gt;=50,"High",IF(Z1079&gt;=30,"Medium","Routine")))</x:f>
        <x:v>Routine</x:v>
      </x:c>
      <x:c r="AB1079" s="1" t="str">
        <x:f aca="0">IF(W1079&gt;=85,"Passes score threshold only","Below score threshold")</x:f>
        <x:v>Passes score threshold only</x:v>
      </x:c>
      <x:c r="AC1079" s="12" t="n">
        <x:v>0</x:v>
      </x:c>
      <x:c r="AD1079" s="12"/>
      <x:c r="AE1079" s="12"/>
    </x:row>
    <x:row r="1080" ht="15" hidden="0" customHeight="1">
      <x:c r="A1080" s="1" t="s">
        <x:v>1701</x:v>
      </x:c>
      <x:c r="B1080" s="1" t="s">
        <x:v>1927</x:v>
      </x:c>
      <x:c r="C1080" s="1" t="s">
        <x:v>1893</x:v>
      </x:c>
      <x:c r="D1080" s="1" t="s">
        <x:v>1870</x:v>
      </x:c>
      <x:c r="E1080" s="1" t="n">
        <x:v>0.46</x:v>
      </x:c>
      <x:c r="F1080" s="1" t="n">
        <x:v>74.3</x:v>
      </x:c>
      <x:c r="G1080" s="1" t="n">
        <x:v>0</x:v>
      </x:c>
      <x:c r="H1080" s="1" t="n">
        <x:v>0</x:v>
      </x:c>
      <x:c r="I1080" s="1" t="n">
        <x:v>0</x:v>
      </x:c>
      <x:c r="J1080" s="1" t="n">
        <x:v>0</x:v>
      </x:c>
      <x:c r="K1080" s="1" t="n">
        <x:v>0</x:v>
      </x:c>
      <x:c r="L1080" s="1" t="n">
        <x:v>999</x:v>
      </x:c>
      <x:c r="M1080" s="1" t="n">
        <x:v>0</x:v>
      </x:c>
      <x:c r="N1080" s="1" t="n">
        <x:v>0</x:v>
      </x:c>
      <x:c r="O1080" s="1" t="n">
        <x:v>0</x:v>
      </x:c>
      <x:c r="P1080" s="1" t="n">
        <x:v>0</x:v>
      </x:c>
      <x:c r="Q1080" s="1" t="n">
        <x:v>31</x:v>
      </x:c>
      <x:c r="R1080" s="1" t="n">
        <x:v>0</x:v>
      </x:c>
      <x:c r="S1080" s="1" t="n">
        <x:v>0.62</x:v>
      </x:c>
      <x:c r="T1080" s="1" t="n">
        <x:v>3</x:v>
      </x:c>
      <x:c r="U1080" s="1" t="s">
        <x:v>1884</x:v>
      </x:c>
      <x:c r="V1080" s="15" t="n">
        <x:v>9837.78</x:v>
      </x:c>
      <x:c r="W1080" s="1" t="n">
        <x:v>94</x:v>
      </x:c>
      <x:c r="X1080" s="1" t="n">
        <x:v>0</x:v>
      </x:c>
      <x:c r="Y1080" s="1" t="n">
        <x:v>0</x:v>
      </x:c>
      <x:c r="Z1080" s="16" t="n">
        <x:f aca="0">MIN(100,ROUND(MIN(1,E1080/10)*15+MIN(1,G1080/120)*15+MIN(1,H1080/3)*12+MIN(1,J1080/2)*10+MIN(1,K1080/60)*10+MIN(1,O1080/2)*10+MIN(1,P1080/2)*8+MIN(1,R1080/12)*7+MIN(1,S1080/4)*5+MIN(1,T1080/8)*3+IF(U1080="Unsupported",3,IF(U1080="Limited Support",1,0))+IF(C1080="Critical",2,IF(C1080="High",1,0)),0))</x:f>
        <x:v>4</x:v>
      </x:c>
      <x:c r="AA1080" s="1" t="str">
        <x:f aca="0">IF(Z1080&gt;=70,"Critical",IF(Z1080&gt;=50,"High",IF(Z1080&gt;=30,"Medium","Routine")))</x:f>
        <x:v>Routine</x:v>
      </x:c>
      <x:c r="AB1080" s="1" t="str">
        <x:f aca="0">IF(W1080&gt;=85,"Passes score threshold only","Below score threshold")</x:f>
        <x:v>Passes score threshold only</x:v>
      </x:c>
      <x:c r="AC1080" s="12" t="n">
        <x:v>0</x:v>
      </x:c>
      <x:c r="AD1080" s="12"/>
      <x:c r="AE1080" s="12"/>
    </x:row>
    <x:row r="1081" ht="15" hidden="0" customHeight="1">
      <x:c r="A1081" s="1" t="s">
        <x:v>1702</x:v>
      </x:c>
      <x:c r="B1081" s="1" t="s">
        <x:v>1915</x:v>
      </x:c>
      <x:c r="C1081" s="1" t="s">
        <x:v>1902</x:v>
      </x:c>
      <x:c r="D1081" s="1" t="s">
        <x:v>1891</x:v>
      </x:c>
      <x:c r="E1081" s="1" t="n">
        <x:v>8.38</x:v>
      </x:c>
      <x:c r="F1081" s="1" t="n">
        <x:v>71.5</x:v>
      </x:c>
      <x:c r="G1081" s="1" t="n">
        <x:v>0</x:v>
      </x:c>
      <x:c r="H1081" s="1" t="n">
        <x:v>0</x:v>
      </x:c>
      <x:c r="I1081" s="1" t="n">
        <x:v>0</x:v>
      </x:c>
      <x:c r="J1081" s="1" t="n">
        <x:v>0</x:v>
      </x:c>
      <x:c r="K1081" s="1" t="n">
        <x:v>0</x:v>
      </x:c>
      <x:c r="L1081" s="1" t="n">
        <x:v>62</x:v>
      </x:c>
      <x:c r="M1081" s="1" t="n">
        <x:v>0</x:v>
      </x:c>
      <x:c r="N1081" s="1" t="n">
        <x:v>0</x:v>
      </x:c>
      <x:c r="O1081" s="1" t="n">
        <x:v>0</x:v>
      </x:c>
      <x:c r="P1081" s="1" t="n">
        <x:v>0</x:v>
      </x:c>
      <x:c r="Q1081" s="1" t="n">
        <x:v>22</x:v>
      </x:c>
      <x:c r="R1081" s="1" t="n">
        <x:v>0</x:v>
      </x:c>
      <x:c r="S1081" s="1" t="n">
        <x:v>1.31</x:v>
      </x:c>
      <x:c r="T1081" s="1" t="n">
        <x:v>6</x:v>
      </x:c>
      <x:c r="U1081" s="1" t="s">
        <x:v>1884</x:v>
      </x:c>
      <x:c r="V1081" s="15" t="n">
        <x:v>35176.62</x:v>
      </x:c>
      <x:c r="W1081" s="1" t="n">
        <x:v>99.4</x:v>
      </x:c>
      <x:c r="X1081" s="1" t="n">
        <x:v>0</x:v>
      </x:c>
      <x:c r="Y1081" s="1" t="n">
        <x:v>0</x:v>
      </x:c>
      <x:c r="Z1081" s="16" t="n">
        <x:f aca="0">MIN(100,ROUND(MIN(1,E1081/10)*15+MIN(1,G1081/120)*15+MIN(1,H1081/3)*12+MIN(1,J1081/2)*10+MIN(1,K1081/60)*10+MIN(1,O1081/2)*10+MIN(1,P1081/2)*8+MIN(1,R1081/12)*7+MIN(1,S1081/4)*5+MIN(1,T1081/8)*3+IF(U1081="Unsupported",3,IF(U1081="Limited Support",1,0))+IF(C1081="Critical",2,IF(C1081="High",1,0)),0))</x:f>
        <x:v>18</x:v>
      </x:c>
      <x:c r="AA1081" s="1" t="str">
        <x:f aca="0">IF(Z1081&gt;=70,"Critical",IF(Z1081&gt;=50,"High",IF(Z1081&gt;=30,"Medium","Routine")))</x:f>
        <x:v>Routine</x:v>
      </x:c>
      <x:c r="AB1081" s="1" t="str">
        <x:f aca="0">IF(W1081&gt;=85,"Passes score threshold only","Below score threshold")</x:f>
        <x:v>Passes score threshold only</x:v>
      </x:c>
      <x:c r="AC1081" s="12" t="n">
        <x:v>2</x:v>
      </x:c>
      <x:c r="AD1081" s="12" t="n">
        <x:v>62</x:v>
      </x:c>
      <x:c r="AE1081" s="12" t="n">
        <x:v>567</x:v>
      </x:c>
    </x:row>
    <x:row r="1082" ht="15" hidden="0" customHeight="1">
      <x:c r="A1082" s="1" t="s">
        <x:v>4687</x:v>
      </x:c>
      <x:c r="B1082" s="1" t="s">
        <x:v>1879</x:v>
      </x:c>
      <x:c r="C1082" s="1" t="s">
        <x:v>1872</x:v>
      </x:c>
      <x:c r="D1082" s="1" t="s">
        <x:v>1911</x:v>
      </x:c>
      <x:c r="E1082" s="1" t="n">
        <x:v>6.64</x:v>
      </x:c>
      <x:c r="F1082" s="1" t="n">
        <x:v>58.1</x:v>
      </x:c>
      <x:c r="G1082" s="1" t="n">
        <x:v>0</x:v>
      </x:c>
      <x:c r="H1082" s="1" t="n">
        <x:v>0</x:v>
      </x:c>
      <x:c r="I1082" s="1" t="n">
        <x:v>0</x:v>
      </x:c>
      <x:c r="J1082" s="1" t="n">
        <x:v>0</x:v>
      </x:c>
      <x:c r="K1082" s="1" t="n">
        <x:v>0</x:v>
      </x:c>
      <x:c r="L1082" s="1" t="n">
        <x:v>999</x:v>
      </x:c>
      <x:c r="M1082" s="1" t="n">
        <x:v>0</x:v>
      </x:c>
      <x:c r="N1082" s="1" t="n">
        <x:v>0</x:v>
      </x:c>
      <x:c r="O1082" s="1" t="n">
        <x:v>0</x:v>
      </x:c>
      <x:c r="P1082" s="1" t="n">
        <x:v>0</x:v>
      </x:c>
      <x:c r="Q1082" s="1" t="n">
        <x:v>23</x:v>
      </x:c>
      <x:c r="R1082" s="1" t="n">
        <x:v>2</x:v>
      </x:c>
      <x:c r="S1082" s="1" t="n">
        <x:v>0.58</x:v>
      </x:c>
      <x:c r="T1082" s="1" t="n">
        <x:v>3</x:v>
      </x:c>
      <x:c r="U1082" s="1" t="s">
        <x:v>1884</x:v>
      </x:c>
      <x:c r="V1082" s="15" t="n">
        <x:v>1828.11</x:v>
      </x:c>
      <x:c r="W1082" s="1" t="n">
        <x:v>95.6</x:v>
      </x:c>
      <x:c r="X1082" s="1" t="n">
        <x:v>0</x:v>
      </x:c>
      <x:c r="Y1082" s="1" t="n">
        <x:v>0</x:v>
      </x:c>
      <x:c r="Z1082" s="16" t="n">
        <x:f aca="0">MIN(100,ROUND(MIN(1,E1082/10)*15+MIN(1,G1082/120)*15+MIN(1,H1082/3)*12+MIN(1,J1082/2)*10+MIN(1,K1082/60)*10+MIN(1,O1082/2)*10+MIN(1,P1082/2)*8+MIN(1,R1082/12)*7+MIN(1,S1082/4)*5+MIN(1,T1082/8)*3+IF(U1082="Unsupported",3,IF(U1082="Limited Support",1,0))+IF(C1082="Critical",2,IF(C1082="High",1,0)),0))</x:f>
        <x:v>13</x:v>
      </x:c>
      <x:c r="AA1082" s="1" t="str">
        <x:f aca="0">IF(Z1082&gt;=70,"Critical",IF(Z1082&gt;=50,"High",IF(Z1082&gt;=30,"Medium","Routine")))</x:f>
        <x:v>Routine</x:v>
      </x:c>
      <x:c r="AB1082" s="1" t="str">
        <x:f aca="0">IF(W1082&gt;=85,"Passes score threshold only","Below score threshold")</x:f>
        <x:v>Passes score threshold only</x:v>
      </x:c>
      <x:c r="AC1082" s="12" t="n">
        <x:v>0</x:v>
      </x:c>
      <x:c r="AD1082" s="12"/>
      <x:c r="AE1082" s="12"/>
    </x:row>
    <x:row r="1083" ht="15" hidden="0" customHeight="1">
      <x:c r="A1083" s="1" t="s">
        <x:v>1704</x:v>
      </x:c>
      <x:c r="B1083" s="1" t="s">
        <x:v>2010</x:v>
      </x:c>
      <x:c r="C1083" s="1" t="s">
        <x:v>1893</x:v>
      </x:c>
      <x:c r="D1083" s="1" t="s">
        <x:v>1891</x:v>
      </x:c>
      <x:c r="E1083" s="1" t="n">
        <x:v>3.46</x:v>
      </x:c>
      <x:c r="F1083" s="1" t="n">
        <x:v>69.6</x:v>
      </x:c>
      <x:c r="G1083" s="1" t="n">
        <x:v>84</x:v>
      </x:c>
      <x:c r="H1083" s="1" t="n">
        <x:v>0</x:v>
      </x:c>
      <x:c r="I1083" s="1" t="n">
        <x:v>1</x:v>
      </x:c>
      <x:c r="J1083" s="1" t="n">
        <x:v>0</x:v>
      </x:c>
      <x:c r="K1083" s="1" t="n">
        <x:v>0</x:v>
      </x:c>
      <x:c r="L1083" s="1" t="n">
        <x:v>361</x:v>
      </x:c>
      <x:c r="M1083" s="1" t="n">
        <x:v>2.3</x:v>
      </x:c>
      <x:c r="N1083" s="1" t="n">
        <x:v>0</x:v>
      </x:c>
      <x:c r="O1083" s="1" t="n">
        <x:v>1</x:v>
      </x:c>
      <x:c r="P1083" s="1" t="n">
        <x:v>0</x:v>
      </x:c>
      <x:c r="Q1083" s="1" t="n">
        <x:v>24</x:v>
      </x:c>
      <x:c r="R1083" s="1" t="n">
        <x:v>0</x:v>
      </x:c>
      <x:c r="S1083" s="1" t="n">
        <x:v>0</x:v>
      </x:c>
      <x:c r="T1083" s="1" t="n">
        <x:v>4</x:v>
      </x:c>
      <x:c r="U1083" s="1" t="s">
        <x:v>1884</x:v>
      </x:c>
      <x:c r="V1083" s="15" t="n">
        <x:v>2211.37</x:v>
      </x:c>
      <x:c r="W1083" s="1" t="n">
        <x:v>95.8</x:v>
      </x:c>
      <x:c r="X1083" s="1" t="n">
        <x:v>0</x:v>
      </x:c>
      <x:c r="Y1083" s="1" t="n">
        <x:v>0</x:v>
      </x:c>
      <x:c r="Z1083" s="16" t="n">
        <x:f aca="0">MIN(100,ROUND(MIN(1,E1083/10)*15+MIN(1,G1083/120)*15+MIN(1,H1083/3)*12+MIN(1,J1083/2)*10+MIN(1,K1083/60)*10+MIN(1,O1083/2)*10+MIN(1,P1083/2)*8+MIN(1,R1083/12)*7+MIN(1,S1083/4)*5+MIN(1,T1083/8)*3+IF(U1083="Unsupported",3,IF(U1083="Limited Support",1,0))+IF(C1083="Critical",2,IF(C1083="High",1,0)),0))</x:f>
        <x:v>23</x:v>
      </x:c>
      <x:c r="AA1083" s="1" t="str">
        <x:f aca="0">IF(Z1083&gt;=70,"Critical",IF(Z1083&gt;=50,"High",IF(Z1083&gt;=30,"Medium","Routine")))</x:f>
        <x:v>Routine</x:v>
      </x:c>
      <x:c r="AB1083" s="1" t="str">
        <x:f aca="0">IF(W1083&gt;=85,"Passes score threshold only","Below score threshold")</x:f>
        <x:v>Passes score threshold only</x:v>
      </x:c>
      <x:c r="AC1083" s="12" t="n">
        <x:v>1</x:v>
      </x:c>
      <x:c r="AD1083" s="12"/>
      <x:c r="AE1083" s="12" t="n">
        <x:v>361</x:v>
      </x:c>
    </x:row>
    <x:row r="1084" ht="15" hidden="0" customHeight="1">
      <x:c r="A1084" s="1" t="s">
        <x:v>4692</x:v>
      </x:c>
      <x:c r="B1084" s="1" t="s">
        <x:v>1989</x:v>
      </x:c>
      <x:c r="C1084" s="1" t="s">
        <x:v>1893</x:v>
      </x:c>
      <x:c r="D1084" s="1" t="s">
        <x:v>1911</x:v>
      </x:c>
      <x:c r="E1084" s="1" t="n">
        <x:v>9.85</x:v>
      </x:c>
      <x:c r="F1084" s="1" t="n">
        <x:v>49.6</x:v>
      </x:c>
      <x:c r="G1084" s="1" t="n">
        <x:v>0</x:v>
      </x:c>
      <x:c r="H1084" s="1" t="n">
        <x:v>0</x:v>
      </x:c>
      <x:c r="I1084" s="1" t="n">
        <x:v>2</x:v>
      </x:c>
      <x:c r="J1084" s="1" t="n">
        <x:v>0</x:v>
      </x:c>
      <x:c r="K1084" s="1" t="n">
        <x:v>0</x:v>
      </x:c>
      <x:c r="L1084" s="1" t="n">
        <x:v>287</x:v>
      </x:c>
      <x:c r="M1084" s="1" t="n">
        <x:v>0.9</x:v>
      </x:c>
      <x:c r="N1084" s="1" t="n">
        <x:v>1</x:v>
      </x:c>
      <x:c r="O1084" s="1" t="n">
        <x:v>0</x:v>
      </x:c>
      <x:c r="P1084" s="1" t="n">
        <x:v>0</x:v>
      </x:c>
      <x:c r="Q1084" s="1" t="n">
        <x:v>16</x:v>
      </x:c>
      <x:c r="R1084" s="1" t="n">
        <x:v>1</x:v>
      </x:c>
      <x:c r="S1084" s="1" t="n">
        <x:v>1.26</x:v>
      </x:c>
      <x:c r="T1084" s="1" t="n">
        <x:v>1</x:v>
      </x:c>
      <x:c r="U1084" s="1" t="s">
        <x:v>1884</x:v>
      </x:c>
      <x:c r="V1084" s="15" t="n">
        <x:v>8247.81</x:v>
      </x:c>
      <x:c r="W1084" s="1" t="n">
        <x:v>94.6</x:v>
      </x:c>
      <x:c r="X1084" s="1" t="n">
        <x:v>0</x:v>
      </x:c>
      <x:c r="Y1084" s="1" t="n">
        <x:v>0</x:v>
      </x:c>
      <x:c r="Z1084" s="16" t="n">
        <x:f aca="0">MIN(100,ROUND(MIN(1,E1084/10)*15+MIN(1,G1084/120)*15+MIN(1,H1084/3)*12+MIN(1,J1084/2)*10+MIN(1,K1084/60)*10+MIN(1,O1084/2)*10+MIN(1,P1084/2)*8+MIN(1,R1084/12)*7+MIN(1,S1084/4)*5+MIN(1,T1084/8)*3+IF(U1084="Unsupported",3,IF(U1084="Limited Support",1,0))+IF(C1084="Critical",2,IF(C1084="High",1,0)),0))</x:f>
        <x:v>18</x:v>
      </x:c>
      <x:c r="AA1084" s="1" t="str">
        <x:f aca="0">IF(Z1084&gt;=70,"Critical",IF(Z1084&gt;=50,"High",IF(Z1084&gt;=30,"Medium","Routine")))</x:f>
        <x:v>Routine</x:v>
      </x:c>
      <x:c r="AB1084" s="1" t="str">
        <x:f aca="0">IF(W1084&gt;=85,"Passes score threshold only","Below score threshold")</x:f>
        <x:v>Passes score threshold only</x:v>
      </x:c>
      <x:c r="AC1084" s="12" t="n">
        <x:v>3</x:v>
      </x:c>
      <x:c r="AD1084" s="12" t="n">
        <x:v>287</x:v>
      </x:c>
      <x:c r="AE1084" s="12" t="n">
        <x:v>107</x:v>
      </x:c>
    </x:row>
    <x:row r="1085" ht="15" hidden="0" customHeight="1">
      <x:c r="A1085" s="1" t="s">
        <x:v>4695</x:v>
      </x:c>
      <x:c r="B1085" s="1" t="s">
        <x:v>1927</x:v>
      </x:c>
      <x:c r="C1085" s="1" t="s">
        <x:v>1902</x:v>
      </x:c>
      <x:c r="D1085" s="1" t="s">
        <x:v>1911</x:v>
      </x:c>
      <x:c r="E1085" s="1" t="n">
        <x:v>3.52</x:v>
      </x:c>
      <x:c r="F1085" s="1" t="n">
        <x:v>75.6</x:v>
      </x:c>
      <x:c r="G1085" s="1" t="n">
        <x:v>0</x:v>
      </x:c>
      <x:c r="H1085" s="1" t="n">
        <x:v>0</x:v>
      </x:c>
      <x:c r="I1085" s="1" t="n">
        <x:v>0</x:v>
      </x:c>
      <x:c r="J1085" s="1" t="n">
        <x:v>0</x:v>
      </x:c>
      <x:c r="K1085" s="1" t="n">
        <x:v>0</x:v>
      </x:c>
      <x:c r="L1085" s="1" t="n">
        <x:v>716</x:v>
      </x:c>
      <x:c r="M1085" s="1" t="n">
        <x:v>0</x:v>
      </x:c>
      <x:c r="N1085" s="1" t="n">
        <x:v>0</x:v>
      </x:c>
      <x:c r="O1085" s="1" t="n">
        <x:v>0</x:v>
      </x:c>
      <x:c r="P1085" s="1" t="n">
        <x:v>0</x:v>
      </x:c>
      <x:c r="Q1085" s="1" t="n">
        <x:v>24</x:v>
      </x:c>
      <x:c r="R1085" s="1" t="n">
        <x:v>0</x:v>
      </x:c>
      <x:c r="S1085" s="1" t="n">
        <x:v>0</x:v>
      </x:c>
      <x:c r="T1085" s="1" t="n">
        <x:v>4</x:v>
      </x:c>
      <x:c r="U1085" s="1" t="s">
        <x:v>1884</x:v>
      </x:c>
      <x:c r="V1085" s="15" t="n">
        <x:v>10532.93</x:v>
      </x:c>
      <x:c r="W1085" s="1" t="n">
        <x:v>95.3</x:v>
      </x:c>
      <x:c r="X1085" s="1" t="n">
        <x:v>0</x:v>
      </x:c>
      <x:c r="Y1085" s="1" t="n">
        <x:v>0</x:v>
      </x:c>
      <x:c r="Z1085" s="16" t="n">
        <x:f aca="0">MIN(100,ROUND(MIN(1,E1085/10)*15+MIN(1,G1085/120)*15+MIN(1,H1085/3)*12+MIN(1,J1085/2)*10+MIN(1,K1085/60)*10+MIN(1,O1085/2)*10+MIN(1,P1085/2)*8+MIN(1,R1085/12)*7+MIN(1,S1085/4)*5+MIN(1,T1085/8)*3+IF(U1085="Unsupported",3,IF(U1085="Limited Support",1,0))+IF(C1085="Critical",2,IF(C1085="High",1,0)),0))</x:f>
        <x:v>9</x:v>
      </x:c>
      <x:c r="AA1085" s="1" t="str">
        <x:f aca="0">IF(Z1085&gt;=70,"Critical",IF(Z1085&gt;=50,"High",IF(Z1085&gt;=30,"Medium","Routine")))</x:f>
        <x:v>Routine</x:v>
      </x:c>
      <x:c r="AB1085" s="1" t="str">
        <x:f aca="0">IF(W1085&gt;=85,"Passes score threshold only","Below score threshold")</x:f>
        <x:v>Passes score threshold only</x:v>
      </x:c>
      <x:c r="AC1085" s="12" t="n">
        <x:v>1</x:v>
      </x:c>
      <x:c r="AD1085" s="12"/>
      <x:c r="AE1085" s="12" t="n">
        <x:v>716</x:v>
      </x:c>
    </x:row>
    <x:row r="1086" ht="15" hidden="0" customHeight="1">
      <x:c r="A1086" s="1" t="s">
        <x:v>4698</x:v>
      </x:c>
      <x:c r="B1086" s="1" t="s">
        <x:v>1949</x:v>
      </x:c>
      <x:c r="C1086" s="1" t="s">
        <x:v>1902</x:v>
      </x:c>
      <x:c r="D1086" s="1" t="s">
        <x:v>1891</x:v>
      </x:c>
      <x:c r="E1086" s="1" t="n">
        <x:v>5.63</x:v>
      </x:c>
      <x:c r="F1086" s="1" t="n">
        <x:v>45.4</x:v>
      </x:c>
      <x:c r="G1086" s="1" t="n">
        <x:v>0</x:v>
      </x:c>
      <x:c r="H1086" s="1" t="n">
        <x:v>0</x:v>
      </x:c>
      <x:c r="I1086" s="1" t="n">
        <x:v>0</x:v>
      </x:c>
      <x:c r="J1086" s="1" t="n">
        <x:v>0</x:v>
      </x:c>
      <x:c r="K1086" s="1" t="n">
        <x:v>0</x:v>
      </x:c>
      <x:c r="L1086" s="1" t="n">
        <x:v>999</x:v>
      </x:c>
      <x:c r="M1086" s="1" t="n">
        <x:v>0</x:v>
      </x:c>
      <x:c r="N1086" s="1" t="n">
        <x:v>0</x:v>
      </x:c>
      <x:c r="O1086" s="1" t="n">
        <x:v>0</x:v>
      </x:c>
      <x:c r="P1086" s="1" t="n">
        <x:v>0</x:v>
      </x:c>
      <x:c r="Q1086" s="1" t="n">
        <x:v>15</x:v>
      </x:c>
      <x:c r="R1086" s="1" t="n">
        <x:v>1</x:v>
      </x:c>
      <x:c r="S1086" s="1" t="n">
        <x:v>0.91</x:v>
      </x:c>
      <x:c r="T1086" s="1" t="n">
        <x:v>1</x:v>
      </x:c>
      <x:c r="U1086" s="1" t="s">
        <x:v>1884</x:v>
      </x:c>
      <x:c r="V1086" s="15" t="n">
        <x:v>21397.5</x:v>
      </x:c>
      <x:c r="W1086" s="1" t="n">
        <x:v>99.5</x:v>
      </x:c>
      <x:c r="X1086" s="1" t="n">
        <x:v>0</x:v>
      </x:c>
      <x:c r="Y1086" s="1" t="n">
        <x:v>0</x:v>
      </x:c>
      <x:c r="Z1086" s="16" t="n">
        <x:f aca="0">MIN(100,ROUND(MIN(1,E1086/10)*15+MIN(1,G1086/120)*15+MIN(1,H1086/3)*12+MIN(1,J1086/2)*10+MIN(1,K1086/60)*10+MIN(1,O1086/2)*10+MIN(1,P1086/2)*8+MIN(1,R1086/12)*7+MIN(1,S1086/4)*5+MIN(1,T1086/8)*3+IF(U1086="Unsupported",3,IF(U1086="Limited Support",1,0))+IF(C1086="Critical",2,IF(C1086="High",1,0)),0))</x:f>
        <x:v>13</x:v>
      </x:c>
      <x:c r="AA1086" s="1" t="str">
        <x:f aca="0">IF(Z1086&gt;=70,"Critical",IF(Z1086&gt;=50,"High",IF(Z1086&gt;=30,"Medium","Routine")))</x:f>
        <x:v>Routine</x:v>
      </x:c>
      <x:c r="AB1086" s="1" t="str">
        <x:f aca="0">IF(W1086&gt;=85,"Passes score threshold only","Below score threshold")</x:f>
        <x:v>Passes score threshold only</x:v>
      </x:c>
      <x:c r="AC1086" s="12" t="n">
        <x:v>0</x:v>
      </x:c>
      <x:c r="AD1086" s="12"/>
      <x:c r="AE1086" s="12"/>
    </x:row>
    <x:row r="1087" ht="15" hidden="0" customHeight="1">
      <x:c r="A1087" s="1" t="s">
        <x:v>1705</x:v>
      </x:c>
      <x:c r="B1087" s="1" t="s">
        <x:v>1927</x:v>
      </x:c>
      <x:c r="C1087" s="1" t="s">
        <x:v>1893</x:v>
      </x:c>
      <x:c r="D1087" s="1" t="s">
        <x:v>1891</x:v>
      </x:c>
      <x:c r="E1087" s="1" t="n">
        <x:v>3.73</x:v>
      </x:c>
      <x:c r="F1087" s="1" t="n">
        <x:v>74.1</x:v>
      </x:c>
      <x:c r="G1087" s="1" t="n">
        <x:v>0</x:v>
      </x:c>
      <x:c r="H1087" s="1" t="n">
        <x:v>0</x:v>
      </x:c>
      <x:c r="I1087" s="1" t="n">
        <x:v>0</x:v>
      </x:c>
      <x:c r="J1087" s="1" t="n">
        <x:v>0</x:v>
      </x:c>
      <x:c r="K1087" s="1" t="n">
        <x:v>0</x:v>
      </x:c>
      <x:c r="L1087" s="1" t="n">
        <x:v>999</x:v>
      </x:c>
      <x:c r="M1087" s="1" t="n">
        <x:v>0</x:v>
      </x:c>
      <x:c r="N1087" s="1" t="n">
        <x:v>0</x:v>
      </x:c>
      <x:c r="O1087" s="1" t="n">
        <x:v>0</x:v>
      </x:c>
      <x:c r="P1087" s="1" t="n">
        <x:v>0</x:v>
      </x:c>
      <x:c r="Q1087" s="1" t="n">
        <x:v>26</x:v>
      </x:c>
      <x:c r="R1087" s="1" t="n">
        <x:v>0</x:v>
      </x:c>
      <x:c r="S1087" s="1" t="n">
        <x:v>0.54</x:v>
      </x:c>
      <x:c r="T1087" s="1" t="n">
        <x:v>4</x:v>
      </x:c>
      <x:c r="U1087" s="1" t="s">
        <x:v>1884</x:v>
      </x:c>
      <x:c r="V1087" s="15" t="n">
        <x:v>11441.36</x:v>
      </x:c>
      <x:c r="W1087" s="1" t="n">
        <x:v>100</x:v>
      </x:c>
      <x:c r="X1087" s="1" t="n">
        <x:v>0</x:v>
      </x:c>
      <x:c r="Y1087" s="1" t="n">
        <x:v>0</x:v>
      </x:c>
      <x:c r="Z1087" s="16" t="n">
        <x:f aca="0">MIN(100,ROUND(MIN(1,E1087/10)*15+MIN(1,G1087/120)*15+MIN(1,H1087/3)*12+MIN(1,J1087/2)*10+MIN(1,K1087/60)*10+MIN(1,O1087/2)*10+MIN(1,P1087/2)*8+MIN(1,R1087/12)*7+MIN(1,S1087/4)*5+MIN(1,T1087/8)*3+IF(U1087="Unsupported",3,IF(U1087="Limited Support",1,0))+IF(C1087="Critical",2,IF(C1087="High",1,0)),0))</x:f>
        <x:v>9</x:v>
      </x:c>
      <x:c r="AA1087" s="1" t="str">
        <x:f aca="0">IF(Z1087&gt;=70,"Critical",IF(Z1087&gt;=50,"High",IF(Z1087&gt;=30,"Medium","Routine")))</x:f>
        <x:v>Routine</x:v>
      </x:c>
      <x:c r="AB1087" s="1" t="str">
        <x:f aca="0">IF(W1087&gt;=85,"Passes score threshold only","Below score threshold")</x:f>
        <x:v>Passes score threshold only</x:v>
      </x:c>
      <x:c r="AC1087" s="12" t="n">
        <x:v>0</x:v>
      </x:c>
      <x:c r="AD1087" s="12"/>
      <x:c r="AE1087" s="12"/>
    </x:row>
    <x:row r="1088" ht="15" hidden="0" customHeight="1">
      <x:c r="A1088" s="1" t="s">
        <x:v>1706</x:v>
      </x:c>
      <x:c r="B1088" s="1" t="s">
        <x:v>1945</x:v>
      </x:c>
      <x:c r="C1088" s="1" t="s">
        <x:v>1893</x:v>
      </x:c>
      <x:c r="D1088" s="1" t="s">
        <x:v>1891</x:v>
      </x:c>
      <x:c r="E1088" s="1" t="n">
        <x:v>5.77</x:v>
      </x:c>
      <x:c r="F1088" s="1" t="n">
        <x:v>70.5</x:v>
      </x:c>
      <x:c r="G1088" s="1" t="n">
        <x:v>0</x:v>
      </x:c>
      <x:c r="H1088" s="1" t="n">
        <x:v>0</x:v>
      </x:c>
      <x:c r="I1088" s="1" t="n">
        <x:v>1</x:v>
      </x:c>
      <x:c r="J1088" s="1" t="n">
        <x:v>0</x:v>
      </x:c>
      <x:c r="K1088" s="1" t="n">
        <x:v>0</x:v>
      </x:c>
      <x:c r="L1088" s="1" t="n">
        <x:v>239.5</x:v>
      </x:c>
      <x:c r="M1088" s="1" t="n">
        <x:v>3.2</x:v>
      </x:c>
      <x:c r="N1088" s="1" t="n">
        <x:v>0</x:v>
      </x:c>
      <x:c r="O1088" s="1" t="n">
        <x:v>0</x:v>
      </x:c>
      <x:c r="P1088" s="1" t="n">
        <x:v>0</x:v>
      </x:c>
      <x:c r="Q1088" s="1" t="n">
        <x:v>20</x:v>
      </x:c>
      <x:c r="R1088" s="1" t="n">
        <x:v>2</x:v>
      </x:c>
      <x:c r="S1088" s="1" t="n">
        <x:v>0.81</x:v>
      </x:c>
      <x:c r="T1088" s="1" t="n">
        <x:v>4</x:v>
      </x:c>
      <x:c r="U1088" s="1" t="s">
        <x:v>1884</x:v>
      </x:c>
      <x:c r="V1088" s="15" t="n">
        <x:v>2725.37</x:v>
      </x:c>
      <x:c r="W1088" s="1" t="n">
        <x:v>93</x:v>
      </x:c>
      <x:c r="X1088" s="1" t="n">
        <x:v>1</x:v>
      </x:c>
      <x:c r="Y1088" s="1" t="n">
        <x:v>0</x:v>
      </x:c>
      <x:c r="Z1088" s="16" t="n">
        <x:f aca="0">MIN(100,ROUND(MIN(1,E1088/10)*15+MIN(1,G1088/120)*15+MIN(1,H1088/3)*12+MIN(1,J1088/2)*10+MIN(1,K1088/60)*10+MIN(1,O1088/2)*10+MIN(1,P1088/2)*8+MIN(1,R1088/12)*7+MIN(1,S1088/4)*5+MIN(1,T1088/8)*3+IF(U1088="Unsupported",3,IF(U1088="Limited Support",1,0))+IF(C1088="Critical",2,IF(C1088="High",1,0)),0))</x:f>
        <x:v>13</x:v>
      </x:c>
      <x:c r="AA1088" s="1" t="str">
        <x:f aca="0">IF(Z1088&gt;=70,"Critical",IF(Z1088&gt;=50,"High",IF(Z1088&gt;=30,"Medium","Routine")))</x:f>
        <x:v>Routine</x:v>
      </x:c>
      <x:c r="AB1088" s="1" t="str">
        <x:f aca="0">IF(W1088&gt;=85,"Passes score threshold only","Below score threshold")</x:f>
        <x:v>Passes score threshold only</x:v>
      </x:c>
      <x:c r="AC1088" s="12" t="n">
        <x:v>3</x:v>
      </x:c>
      <x:c r="AD1088" s="12" t="n">
        <x:v>239.5</x:v>
      </x:c>
      <x:c r="AE1088" s="12" t="n">
        <x:v>325</x:v>
      </x:c>
    </x:row>
    <x:row r="1089" ht="15" hidden="0" customHeight="1">
      <x:c r="A1089" s="1" t="s">
        <x:v>4705</x:v>
      </x:c>
      <x:c r="B1089" s="1" t="s">
        <x:v>1915</x:v>
      </x:c>
      <x:c r="C1089" s="1" t="s">
        <x:v>1902</x:v>
      </x:c>
      <x:c r="D1089" s="1" t="s">
        <x:v>1870</x:v>
      </x:c>
      <x:c r="E1089" s="1" t="n">
        <x:v>4.25</x:v>
      </x:c>
      <x:c r="F1089" s="1" t="n">
        <x:v>80.8</x:v>
      </x:c>
      <x:c r="G1089" s="1" t="n">
        <x:v>0</x:v>
      </x:c>
      <x:c r="H1089" s="1" t="n">
        <x:v>0</x:v>
      </x:c>
      <x:c r="I1089" s="1" t="n">
        <x:v>0</x:v>
      </x:c>
      <x:c r="J1089" s="1" t="n">
        <x:v>0</x:v>
      </x:c>
      <x:c r="K1089" s="1" t="n">
        <x:v>0</x:v>
      </x:c>
      <x:c r="L1089" s="1" t="n">
        <x:v>999</x:v>
      </x:c>
      <x:c r="M1089" s="1" t="n">
        <x:v>0</x:v>
      </x:c>
      <x:c r="N1089" s="1" t="n">
        <x:v>0</x:v>
      </x:c>
      <x:c r="O1089" s="1" t="n">
        <x:v>0</x:v>
      </x:c>
      <x:c r="P1089" s="1" t="n">
        <x:v>0</x:v>
      </x:c>
      <x:c r="Q1089" s="1" t="n">
        <x:v>18</x:v>
      </x:c>
      <x:c r="R1089" s="1" t="n">
        <x:v>0</x:v>
      </x:c>
      <x:c r="S1089" s="1" t="n">
        <x:v>0.66</x:v>
      </x:c>
      <x:c r="T1089" s="1" t="n">
        <x:v>2</x:v>
      </x:c>
      <x:c r="U1089" s="1" t="s">
        <x:v>1884</x:v>
      </x:c>
      <x:c r="V1089" s="15" t="n">
        <x:v>30868.3</x:v>
      </x:c>
      <x:c r="W1089" s="1" t="n">
        <x:v>95.5</x:v>
      </x:c>
      <x:c r="X1089" s="1" t="n">
        <x:v>0</x:v>
      </x:c>
      <x:c r="Y1089" s="1" t="n">
        <x:v>0</x:v>
      </x:c>
      <x:c r="Z1089" s="16" t="n">
        <x:f aca="0">MIN(100,ROUND(MIN(1,E1089/10)*15+MIN(1,G1089/120)*15+MIN(1,H1089/3)*12+MIN(1,J1089/2)*10+MIN(1,K1089/60)*10+MIN(1,O1089/2)*10+MIN(1,P1089/2)*8+MIN(1,R1089/12)*7+MIN(1,S1089/4)*5+MIN(1,T1089/8)*3+IF(U1089="Unsupported",3,IF(U1089="Limited Support",1,0))+IF(C1089="Critical",2,IF(C1089="High",1,0)),0))</x:f>
        <x:v>10</x:v>
      </x:c>
      <x:c r="AA1089" s="1" t="str">
        <x:f aca="0">IF(Z1089&gt;=70,"Critical",IF(Z1089&gt;=50,"High",IF(Z1089&gt;=30,"Medium","Routine")))</x:f>
        <x:v>Routine</x:v>
      </x:c>
      <x:c r="AB1089" s="1" t="str">
        <x:f aca="0">IF(W1089&gt;=85,"Passes score threshold only","Below score threshold")</x:f>
        <x:v>Passes score threshold only</x:v>
      </x:c>
      <x:c r="AC1089" s="12" t="n">
        <x:v>0</x:v>
      </x:c>
      <x:c r="AD1089" s="12"/>
      <x:c r="AE1089" s="12"/>
    </x:row>
    <x:row r="1090" ht="15" hidden="0" customHeight="1">
      <x:c r="A1090" s="1" t="s">
        <x:v>4708</x:v>
      </x:c>
      <x:c r="B1090" s="1" t="s">
        <x:v>1888</x:v>
      </x:c>
      <x:c r="C1090" s="1" t="s">
        <x:v>1902</x:v>
      </x:c>
      <x:c r="D1090" s="1" t="s">
        <x:v>1870</x:v>
      </x:c>
      <x:c r="E1090" s="1" t="n">
        <x:v>3.74</x:v>
      </x:c>
      <x:c r="F1090" s="1" t="n">
        <x:v>70</x:v>
      </x:c>
      <x:c r="G1090" s="1" t="n">
        <x:v>221</x:v>
      </x:c>
      <x:c r="H1090" s="1" t="n">
        <x:v>0</x:v>
      </x:c>
      <x:c r="I1090" s="1" t="n">
        <x:v>0</x:v>
      </x:c>
      <x:c r="J1090" s="1" t="n">
        <x:v>0</x:v>
      </x:c>
      <x:c r="K1090" s="1" t="n">
        <x:v>0</x:v>
      </x:c>
      <x:c r="L1090" s="1" t="n">
        <x:v>999</x:v>
      </x:c>
      <x:c r="M1090" s="1" t="n">
        <x:v>0</x:v>
      </x:c>
      <x:c r="N1090" s="1" t="n">
        <x:v>0</x:v>
      </x:c>
      <x:c r="O1090" s="1" t="n">
        <x:v>0</x:v>
      </x:c>
      <x:c r="P1090" s="1" t="n">
        <x:v>0</x:v>
      </x:c>
      <x:c r="Q1090" s="1" t="n">
        <x:v>10</x:v>
      </x:c>
      <x:c r="R1090" s="1" t="n">
        <x:v>0</x:v>
      </x:c>
      <x:c r="S1090" s="1" t="n">
        <x:v>0.51</x:v>
      </x:c>
      <x:c r="T1090" s="1" t="n">
        <x:v>0</x:v>
      </x:c>
      <x:c r="U1090" s="1" t="s">
        <x:v>1884</x:v>
      </x:c>
      <x:c r="V1090" s="15" t="n">
        <x:v>3153.86</x:v>
      </x:c>
      <x:c r="W1090" s="1" t="n">
        <x:v>95.4</x:v>
      </x:c>
      <x:c r="X1090" s="1" t="n">
        <x:v>0</x:v>
      </x:c>
      <x:c r="Y1090" s="1" t="n">
        <x:v>0</x:v>
      </x:c>
      <x:c r="Z1090" s="16" t="n">
        <x:f aca="0">MIN(100,ROUND(MIN(1,E1090/10)*15+MIN(1,G1090/120)*15+MIN(1,H1090/3)*12+MIN(1,J1090/2)*10+MIN(1,K1090/60)*10+MIN(1,O1090/2)*10+MIN(1,P1090/2)*8+MIN(1,R1090/12)*7+MIN(1,S1090/4)*5+MIN(1,T1090/8)*3+IF(U1090="Unsupported",3,IF(U1090="Limited Support",1,0))+IF(C1090="Critical",2,IF(C1090="High",1,0)),0))</x:f>
        <x:v>23</x:v>
      </x:c>
      <x:c r="AA1090" s="1" t="str">
        <x:f aca="0">IF(Z1090&gt;=70,"Critical",IF(Z1090&gt;=50,"High",IF(Z1090&gt;=30,"Medium","Routine")))</x:f>
        <x:v>Routine</x:v>
      </x:c>
      <x:c r="AB1090" s="1" t="str">
        <x:f aca="0">IF(W1090&gt;=85,"Passes score threshold only","Below score threshold")</x:f>
        <x:v>Passes score threshold only</x:v>
      </x:c>
      <x:c r="AC1090" s="12" t="n">
        <x:v>0</x:v>
      </x:c>
      <x:c r="AD1090" s="12"/>
      <x:c r="AE1090" s="12"/>
    </x:row>
    <x:row r="1091" ht="15" hidden="0" customHeight="1">
      <x:c r="A1091" s="1" t="s">
        <x:v>1707</x:v>
      </x:c>
      <x:c r="B1091" s="1" t="s">
        <x:v>1933</x:v>
      </x:c>
      <x:c r="C1091" s="1" t="s">
        <x:v>1872</x:v>
      </x:c>
      <x:c r="D1091" s="1" t="s">
        <x:v>1911</x:v>
      </x:c>
      <x:c r="E1091" s="1" t="n">
        <x:v>13</x:v>
      </x:c>
      <x:c r="F1091" s="1" t="n">
        <x:v>57.6</x:v>
      </x:c>
      <x:c r="G1091" s="1" t="n">
        <x:v>0</x:v>
      </x:c>
      <x:c r="H1091" s="1" t="n">
        <x:v>0</x:v>
      </x:c>
      <x:c r="I1091" s="1" t="n">
        <x:v>0</x:v>
      </x:c>
      <x:c r="J1091" s="1" t="n">
        <x:v>0</x:v>
      </x:c>
      <x:c r="K1091" s="1" t="n">
        <x:v>0</x:v>
      </x:c>
      <x:c r="L1091" s="1" t="n">
        <x:v>305</x:v>
      </x:c>
      <x:c r="M1091" s="1" t="n">
        <x:v>0</x:v>
      </x:c>
      <x:c r="N1091" s="1" t="n">
        <x:v>0</x:v>
      </x:c>
      <x:c r="O1091" s="1" t="n">
        <x:v>0</x:v>
      </x:c>
      <x:c r="P1091" s="1" t="n">
        <x:v>0</x:v>
      </x:c>
      <x:c r="Q1091" s="1" t="n">
        <x:v>43</x:v>
      </x:c>
      <x:c r="R1091" s="1" t="n">
        <x:v>7</x:v>
      </x:c>
      <x:c r="S1091" s="1" t="n">
        <x:v>2.88</x:v>
      </x:c>
      <x:c r="T1091" s="1" t="n">
        <x:v>4</x:v>
      </x:c>
      <x:c r="U1091" s="1" t="s">
        <x:v>1884</x:v>
      </x:c>
      <x:c r="V1091" s="15" t="n">
        <x:v>2115.13</x:v>
      </x:c>
      <x:c r="W1091" s="1" t="n">
        <x:v>98.7</x:v>
      </x:c>
      <x:c r="X1091" s="1" t="n">
        <x:v>0</x:v>
      </x:c>
      <x:c r="Y1091" s="1" t="n">
        <x:v>0</x:v>
      </x:c>
      <x:c r="Z1091" s="16" t="n">
        <x:f aca="0">MIN(100,ROUND(MIN(1,E1091/10)*15+MIN(1,G1091/120)*15+MIN(1,H1091/3)*12+MIN(1,J1091/2)*10+MIN(1,K1091/60)*10+MIN(1,O1091/2)*10+MIN(1,P1091/2)*8+MIN(1,R1091/12)*7+MIN(1,S1091/4)*5+MIN(1,T1091/8)*3+IF(U1091="Unsupported",3,IF(U1091="Limited Support",1,0))+IF(C1091="Critical",2,IF(C1091="High",1,0)),0))</x:f>
        <x:v>24</x:v>
      </x:c>
      <x:c r="AA1091" s="1" t="str">
        <x:f aca="0">IF(Z1091&gt;=70,"Critical",IF(Z1091&gt;=50,"High",IF(Z1091&gt;=30,"Medium","Routine")))</x:f>
        <x:v>Routine</x:v>
      </x:c>
      <x:c r="AB1091" s="1" t="str">
        <x:f aca="0">IF(W1091&gt;=85,"Passes score threshold only","Below score threshold")</x:f>
        <x:v>Passes score threshold only</x:v>
      </x:c>
      <x:c r="AC1091" s="12" t="n">
        <x:v>2</x:v>
      </x:c>
      <x:c r="AD1091" s="12" t="n">
        <x:v>305</x:v>
      </x:c>
      <x:c r="AE1091" s="12" t="n">
        <x:v>507</x:v>
      </x:c>
    </x:row>
    <x:row r="1092" ht="15" hidden="0" customHeight="1">
      <x:c r="A1092" s="1" t="s">
        <x:v>1708</x:v>
      </x:c>
      <x:c r="B1092" s="1" t="s">
        <x:v>1879</x:v>
      </x:c>
      <x:c r="C1092" s="1" t="s">
        <x:v>1893</x:v>
      </x:c>
      <x:c r="D1092" s="1" t="s">
        <x:v>1870</x:v>
      </x:c>
      <x:c r="E1092" s="1" t="n">
        <x:v>7.01</x:v>
      </x:c>
      <x:c r="F1092" s="1" t="n">
        <x:v>55.8</x:v>
      </x:c>
      <x:c r="G1092" s="1" t="n">
        <x:v>0</x:v>
      </x:c>
      <x:c r="H1092" s="1" t="n">
        <x:v>0</x:v>
      </x:c>
      <x:c r="I1092" s="1" t="n">
        <x:v>0</x:v>
      </x:c>
      <x:c r="J1092" s="1" t="n">
        <x:v>0</x:v>
      </x:c>
      <x:c r="K1092" s="1" t="n">
        <x:v>0</x:v>
      </x:c>
      <x:c r="L1092" s="1" t="n">
        <x:v>999</x:v>
      </x:c>
      <x:c r="M1092" s="1" t="n">
        <x:v>0</x:v>
      </x:c>
      <x:c r="N1092" s="1" t="n">
        <x:v>0</x:v>
      </x:c>
      <x:c r="O1092" s="1" t="n">
        <x:v>0</x:v>
      </x:c>
      <x:c r="P1092" s="1" t="n">
        <x:v>0</x:v>
      </x:c>
      <x:c r="Q1092" s="1" t="n">
        <x:v>22</x:v>
      </x:c>
      <x:c r="R1092" s="1" t="n">
        <x:v>2</x:v>
      </x:c>
      <x:c r="S1092" s="1" t="n">
        <x:v>1.07</x:v>
      </x:c>
      <x:c r="T1092" s="1" t="n">
        <x:v>1</x:v>
      </x:c>
      <x:c r="U1092" s="1" t="s">
        <x:v>1884</x:v>
      </x:c>
      <x:c r="V1092" s="15" t="n">
        <x:v>1744.61</x:v>
      </x:c>
      <x:c r="W1092" s="1" t="n">
        <x:v>97.7</x:v>
      </x:c>
      <x:c r="X1092" s="1" t="n">
        <x:v>0</x:v>
      </x:c>
      <x:c r="Y1092" s="1" t="n">
        <x:v>0</x:v>
      </x:c>
      <x:c r="Z1092" s="16" t="n">
        <x:f aca="0">MIN(100,ROUND(MIN(1,E1092/10)*15+MIN(1,G1092/120)*15+MIN(1,H1092/3)*12+MIN(1,J1092/2)*10+MIN(1,K1092/60)*10+MIN(1,O1092/2)*10+MIN(1,P1092/2)*8+MIN(1,R1092/12)*7+MIN(1,S1092/4)*5+MIN(1,T1092/8)*3+IF(U1092="Unsupported",3,IF(U1092="Limited Support",1,0))+IF(C1092="Critical",2,IF(C1092="High",1,0)),0))</x:f>
        <x:v>14</x:v>
      </x:c>
      <x:c r="AA1092" s="1" t="str">
        <x:f aca="0">IF(Z1092&gt;=70,"Critical",IF(Z1092&gt;=50,"High",IF(Z1092&gt;=30,"Medium","Routine")))</x:f>
        <x:v>Routine</x:v>
      </x:c>
      <x:c r="AB1092" s="1" t="str">
        <x:f aca="0">IF(W1092&gt;=85,"Passes score threshold only","Below score threshold")</x:f>
        <x:v>Passes score threshold only</x:v>
      </x:c>
      <x:c r="AC1092" s="12" t="n">
        <x:v>0</x:v>
      </x:c>
      <x:c r="AD1092" s="12"/>
      <x:c r="AE1092" s="12"/>
    </x:row>
    <x:row r="1093" ht="15" hidden="0" customHeight="1">
      <x:c r="A1093" s="1" t="s">
        <x:v>4715</x:v>
      </x:c>
      <x:c r="B1093" s="1" t="s">
        <x:v>1897</x:v>
      </x:c>
      <x:c r="C1093" s="1" t="s">
        <x:v>1902</x:v>
      </x:c>
      <x:c r="D1093" s="1" t="s">
        <x:v>1911</x:v>
      </x:c>
      <x:c r="E1093" s="1" t="n">
        <x:v>2.08</x:v>
      </x:c>
      <x:c r="F1093" s="1" t="n">
        <x:v>21.8</x:v>
      </x:c>
      <x:c r="G1093" s="1" t="n">
        <x:v>0</x:v>
      </x:c>
      <x:c r="H1093" s="1" t="n">
        <x:v>0</x:v>
      </x:c>
      <x:c r="I1093" s="1" t="n">
        <x:v>0</x:v>
      </x:c>
      <x:c r="J1093" s="1" t="n">
        <x:v>0</x:v>
      </x:c>
      <x:c r="K1093" s="1" t="n">
        <x:v>0</x:v>
      </x:c>
      <x:c r="L1093" s="1" t="n">
        <x:v>999</x:v>
      </x:c>
      <x:c r="M1093" s="1" t="n">
        <x:v>0</x:v>
      </x:c>
      <x:c r="N1093" s="1" t="n">
        <x:v>0</x:v>
      </x:c>
      <x:c r="O1093" s="1" t="n">
        <x:v>0</x:v>
      </x:c>
      <x:c r="P1093" s="1" t="n">
        <x:v>0</x:v>
      </x:c>
      <x:c r="Q1093" s="1" t="n">
        <x:v>6</x:v>
      </x:c>
      <x:c r="R1093" s="1" t="n">
        <x:v>2</x:v>
      </x:c>
      <x:c r="S1093" s="1" t="n">
        <x:v>0</x:v>
      </x:c>
      <x:c r="T1093" s="1" t="n">
        <x:v>0</x:v>
      </x:c>
      <x:c r="U1093" s="1" t="s">
        <x:v>1873</x:v>
      </x:c>
      <x:c r="V1093" s="15" t="n">
        <x:v>17393.13</x:v>
      </x:c>
      <x:c r="W1093" s="1" t="n">
        <x:v>93.7</x:v>
      </x:c>
      <x:c r="X1093" s="1" t="n">
        <x:v>0</x:v>
      </x:c>
      <x:c r="Y1093" s="1" t="n">
        <x:v>0</x:v>
      </x:c>
      <x:c r="Z1093" s="16" t="n">
        <x:f aca="0">MIN(100,ROUND(MIN(1,E1093/10)*15+MIN(1,G1093/120)*15+MIN(1,H1093/3)*12+MIN(1,J1093/2)*10+MIN(1,K1093/60)*10+MIN(1,O1093/2)*10+MIN(1,P1093/2)*8+MIN(1,R1093/12)*7+MIN(1,S1093/4)*5+MIN(1,T1093/8)*3+IF(U1093="Unsupported",3,IF(U1093="Limited Support",1,0))+IF(C1093="Critical",2,IF(C1093="High",1,0)),0))</x:f>
        <x:v>9</x:v>
      </x:c>
      <x:c r="AA1093" s="1" t="str">
        <x:f aca="0">IF(Z1093&gt;=70,"Critical",IF(Z1093&gt;=50,"High",IF(Z1093&gt;=30,"Medium","Routine")))</x:f>
        <x:v>Routine</x:v>
      </x:c>
      <x:c r="AB1093" s="1" t="str">
        <x:f aca="0">IF(W1093&gt;=85,"Passes score threshold only","Below score threshold")</x:f>
        <x:v>Passes score threshold only</x:v>
      </x:c>
      <x:c r="AC1093" s="12" t="n">
        <x:v>0</x:v>
      </x:c>
      <x:c r="AD1093" s="12"/>
      <x:c r="AE1093" s="12"/>
    </x:row>
    <x:row r="1094" ht="15" hidden="0" customHeight="1">
      <x:c r="A1094" s="1" t="s">
        <x:v>4718</x:v>
      </x:c>
      <x:c r="B1094" s="1" t="s">
        <x:v>1945</x:v>
      </x:c>
      <x:c r="C1094" s="1" t="s">
        <x:v>1902</x:v>
      </x:c>
      <x:c r="D1094" s="1" t="s">
        <x:v>1870</x:v>
      </x:c>
      <x:c r="E1094" s="1" t="n">
        <x:v>6.77</x:v>
      </x:c>
      <x:c r="F1094" s="1" t="n">
        <x:v>70.5</x:v>
      </x:c>
      <x:c r="G1094" s="1" t="n">
        <x:v>62</x:v>
      </x:c>
      <x:c r="H1094" s="1" t="n">
        <x:v>0</x:v>
      </x:c>
      <x:c r="I1094" s="1" t="n">
        <x:v>0</x:v>
      </x:c>
      <x:c r="J1094" s="1" t="n">
        <x:v>0</x:v>
      </x:c>
      <x:c r="K1094" s="1" t="n">
        <x:v>0</x:v>
      </x:c>
      <x:c r="L1094" s="1" t="n">
        <x:v>999</x:v>
      </x:c>
      <x:c r="M1094" s="1" t="n">
        <x:v>0</x:v>
      </x:c>
      <x:c r="N1094" s="1" t="n">
        <x:v>0</x:v>
      </x:c>
      <x:c r="O1094" s="1" t="n">
        <x:v>0</x:v>
      </x:c>
      <x:c r="P1094" s="1" t="n">
        <x:v>0</x:v>
      </x:c>
      <x:c r="Q1094" s="1" t="n">
        <x:v>28</x:v>
      </x:c>
      <x:c r="R1094" s="1" t="n">
        <x:v>3</x:v>
      </x:c>
      <x:c r="S1094" s="1" t="n">
        <x:v>0.57</x:v>
      </x:c>
      <x:c r="T1094" s="1" t="n">
        <x:v>5</x:v>
      </x:c>
      <x:c r="U1094" s="1" t="s">
        <x:v>1884</x:v>
      </x:c>
      <x:c r="V1094" s="15" t="n">
        <x:v>2851.09</x:v>
      </x:c>
      <x:c r="W1094" s="1" t="n">
        <x:v>90.6</x:v>
      </x:c>
      <x:c r="X1094" s="1" t="n">
        <x:v>0</x:v>
      </x:c>
      <x:c r="Y1094" s="1" t="n">
        <x:v>0</x:v>
      </x:c>
      <x:c r="Z1094" s="16" t="n">
        <x:f aca="0">MIN(100,ROUND(MIN(1,E1094/10)*15+MIN(1,G1094/120)*15+MIN(1,H1094/3)*12+MIN(1,J1094/2)*10+MIN(1,K1094/60)*10+MIN(1,O1094/2)*10+MIN(1,P1094/2)*8+MIN(1,R1094/12)*7+MIN(1,S1094/4)*5+MIN(1,T1094/8)*3+IF(U1094="Unsupported",3,IF(U1094="Limited Support",1,0))+IF(C1094="Critical",2,IF(C1094="High",1,0)),0))</x:f>
        <x:v>24</x:v>
      </x:c>
      <x:c r="AA1094" s="1" t="str">
        <x:f aca="0">IF(Z1094&gt;=70,"Critical",IF(Z1094&gt;=50,"High",IF(Z1094&gt;=30,"Medium","Routine")))</x:f>
        <x:v>Routine</x:v>
      </x:c>
      <x:c r="AB1094" s="1" t="str">
        <x:f aca="0">IF(W1094&gt;=85,"Passes score threshold only","Below score threshold")</x:f>
        <x:v>Passes score threshold only</x:v>
      </x:c>
      <x:c r="AC1094" s="12" t="n">
        <x:v>0</x:v>
      </x:c>
      <x:c r="AD1094" s="12"/>
      <x:c r="AE1094" s="12"/>
    </x:row>
    <x:row r="1095" ht="15" hidden="0" customHeight="1">
      <x:c r="A1095" s="1" t="s">
        <x:v>4721</x:v>
      </x:c>
      <x:c r="B1095" s="1" t="s">
        <x:v>1915</x:v>
      </x:c>
      <x:c r="C1095" s="1" t="s">
        <x:v>1902</x:v>
      </x:c>
      <x:c r="D1095" s="1" t="s">
        <x:v>1891</x:v>
      </x:c>
      <x:c r="E1095" s="1" t="n">
        <x:v>2.55</x:v>
      </x:c>
      <x:c r="F1095" s="1" t="n">
        <x:v>54.4</x:v>
      </x:c>
      <x:c r="G1095" s="1" t="n">
        <x:v>0</x:v>
      </x:c>
      <x:c r="H1095" s="1" t="n">
        <x:v>0</x:v>
      </x:c>
      <x:c r="I1095" s="1" t="n">
        <x:v>0</x:v>
      </x:c>
      <x:c r="J1095" s="1" t="n">
        <x:v>0</x:v>
      </x:c>
      <x:c r="K1095" s="1" t="n">
        <x:v>0</x:v>
      </x:c>
      <x:c r="L1095" s="1" t="n">
        <x:v>999</x:v>
      </x:c>
      <x:c r="M1095" s="1" t="n">
        <x:v>0</x:v>
      </x:c>
      <x:c r="N1095" s="1" t="n">
        <x:v>0</x:v>
      </x:c>
      <x:c r="O1095" s="1" t="n">
        <x:v>0</x:v>
      </x:c>
      <x:c r="P1095" s="1" t="n">
        <x:v>0</x:v>
      </x:c>
      <x:c r="Q1095" s="1" t="n">
        <x:v>17</x:v>
      </x:c>
      <x:c r="R1095" s="1" t="n">
        <x:v>0</x:v>
      </x:c>
      <x:c r="S1095" s="1" t="n">
        <x:v>0</x:v>
      </x:c>
      <x:c r="T1095" s="1" t="n">
        <x:v>4</x:v>
      </x:c>
      <x:c r="U1095" s="1" t="s">
        <x:v>1884</x:v>
      </x:c>
      <x:c r="V1095" s="15" t="n">
        <x:v>32870.3</x:v>
      </x:c>
      <x:c r="W1095" s="1" t="n">
        <x:v>98.9</x:v>
      </x:c>
      <x:c r="X1095" s="1" t="n">
        <x:v>0</x:v>
      </x:c>
      <x:c r="Y1095" s="1" t="n">
        <x:v>0</x:v>
      </x:c>
      <x:c r="Z1095" s="16" t="n">
        <x:f aca="0">MIN(100,ROUND(MIN(1,E1095/10)*15+MIN(1,G1095/120)*15+MIN(1,H1095/3)*12+MIN(1,J1095/2)*10+MIN(1,K1095/60)*10+MIN(1,O1095/2)*10+MIN(1,P1095/2)*8+MIN(1,R1095/12)*7+MIN(1,S1095/4)*5+MIN(1,T1095/8)*3+IF(U1095="Unsupported",3,IF(U1095="Limited Support",1,0))+IF(C1095="Critical",2,IF(C1095="High",1,0)),0))</x:f>
        <x:v>7</x:v>
      </x:c>
      <x:c r="AA1095" s="1" t="str">
        <x:f aca="0">IF(Z1095&gt;=70,"Critical",IF(Z1095&gt;=50,"High",IF(Z1095&gt;=30,"Medium","Routine")))</x:f>
        <x:v>Routine</x:v>
      </x:c>
      <x:c r="AB1095" s="1" t="str">
        <x:f aca="0">IF(W1095&gt;=85,"Passes score threshold only","Below score threshold")</x:f>
        <x:v>Passes score threshold only</x:v>
      </x:c>
      <x:c r="AC1095" s="12" t="n">
        <x:v>0</x:v>
      </x:c>
      <x:c r="AD1095" s="12"/>
      <x:c r="AE1095" s="12"/>
    </x:row>
    <x:row r="1096" ht="15" hidden="0" customHeight="1">
      <x:c r="A1096" s="1" t="s">
        <x:v>4724</x:v>
      </x:c>
      <x:c r="B1096" s="1" t="s">
        <x:v>1888</x:v>
      </x:c>
      <x:c r="C1096" s="1" t="s">
        <x:v>1893</x:v>
      </x:c>
      <x:c r="D1096" s="1" t="s">
        <x:v>1870</x:v>
      </x:c>
      <x:c r="E1096" s="1" t="n">
        <x:v>1.74</x:v>
      </x:c>
      <x:c r="F1096" s="1" t="n">
        <x:v>86.6</x:v>
      </x:c>
      <x:c r="G1096" s="1" t="n">
        <x:v>0</x:v>
      </x:c>
      <x:c r="H1096" s="1" t="n">
        <x:v>0</x:v>
      </x:c>
      <x:c r="I1096" s="1" t="n">
        <x:v>0</x:v>
      </x:c>
      <x:c r="J1096" s="1" t="n">
        <x:v>0</x:v>
      </x:c>
      <x:c r="K1096" s="1" t="n">
        <x:v>0</x:v>
      </x:c>
      <x:c r="L1096" s="1" t="n">
        <x:v>999</x:v>
      </x:c>
      <x:c r="M1096" s="1" t="n">
        <x:v>0</x:v>
      </x:c>
      <x:c r="N1096" s="1" t="n">
        <x:v>0</x:v>
      </x:c>
      <x:c r="O1096" s="1" t="n">
        <x:v>0</x:v>
      </x:c>
      <x:c r="P1096" s="1" t="n">
        <x:v>0</x:v>
      </x:c>
      <x:c r="Q1096" s="1" t="n">
        <x:v>28</x:v>
      </x:c>
      <x:c r="R1096" s="1" t="n">
        <x:v>2</x:v>
      </x:c>
      <x:c r="S1096" s="1" t="n">
        <x:v>0</x:v>
      </x:c>
      <x:c r="T1096" s="1" t="n">
        <x:v>3</x:v>
      </x:c>
      <x:c r="U1096" s="1" t="s">
        <x:v>1884</x:v>
      </x:c>
      <x:c r="V1096" s="15" t="n">
        <x:v>4151.82</x:v>
      </x:c>
      <x:c r="W1096" s="1" t="n">
        <x:v>100</x:v>
      </x:c>
      <x:c r="X1096" s="1" t="n">
        <x:v>0</x:v>
      </x:c>
      <x:c r="Y1096" s="1" t="n">
        <x:v>0</x:v>
      </x:c>
      <x:c r="Z1096" s="16" t="n">
        <x:f aca="0">MIN(100,ROUND(MIN(1,E1096/10)*15+MIN(1,G1096/120)*15+MIN(1,H1096/3)*12+MIN(1,J1096/2)*10+MIN(1,K1096/60)*10+MIN(1,O1096/2)*10+MIN(1,P1096/2)*8+MIN(1,R1096/12)*7+MIN(1,S1096/4)*5+MIN(1,T1096/8)*3+IF(U1096="Unsupported",3,IF(U1096="Limited Support",1,0))+IF(C1096="Critical",2,IF(C1096="High",1,0)),0))</x:f>
        <x:v>6</x:v>
      </x:c>
      <x:c r="AA1096" s="1" t="str">
        <x:f aca="0">IF(Z1096&gt;=70,"Critical",IF(Z1096&gt;=50,"High",IF(Z1096&gt;=30,"Medium","Routine")))</x:f>
        <x:v>Routine</x:v>
      </x:c>
      <x:c r="AB1096" s="1" t="str">
        <x:f aca="0">IF(W1096&gt;=85,"Passes score threshold only","Below score threshold")</x:f>
        <x:v>Passes score threshold only</x:v>
      </x:c>
      <x:c r="AC1096" s="12" t="n">
        <x:v>0</x:v>
      </x:c>
      <x:c r="AD1096" s="12"/>
      <x:c r="AE1096" s="12"/>
    </x:row>
    <x:row r="1097" ht="15" hidden="0" customHeight="1">
      <x:c r="A1097" s="1" t="s">
        <x:v>4727</x:v>
      </x:c>
      <x:c r="B1097" s="1" t="s">
        <x:v>1915</x:v>
      </x:c>
      <x:c r="C1097" s="1" t="s">
        <x:v>1902</x:v>
      </x:c>
      <x:c r="D1097" s="1" t="s">
        <x:v>1891</x:v>
      </x:c>
      <x:c r="E1097" s="1" t="n">
        <x:v>3.65</x:v>
      </x:c>
      <x:c r="F1097" s="1" t="n">
        <x:v>55.6</x:v>
      </x:c>
      <x:c r="G1097" s="1" t="n">
        <x:v>0</x:v>
      </x:c>
      <x:c r="H1097" s="1" t="n">
        <x:v>0</x:v>
      </x:c>
      <x:c r="I1097" s="1" t="n">
        <x:v>0</x:v>
      </x:c>
      <x:c r="J1097" s="1" t="n">
        <x:v>0</x:v>
      </x:c>
      <x:c r="K1097" s="1" t="n">
        <x:v>0</x:v>
      </x:c>
      <x:c r="L1097" s="1" t="n">
        <x:v>687</x:v>
      </x:c>
      <x:c r="M1097" s="1" t="n">
        <x:v>0</x:v>
      </x:c>
      <x:c r="N1097" s="1" t="n">
        <x:v>0</x:v>
      </x:c>
      <x:c r="O1097" s="1" t="n">
        <x:v>0</x:v>
      </x:c>
      <x:c r="P1097" s="1" t="n">
        <x:v>0</x:v>
      </x:c>
      <x:c r="Q1097" s="1" t="n">
        <x:v>13</x:v>
      </x:c>
      <x:c r="R1097" s="1" t="n">
        <x:v>0</x:v>
      </x:c>
      <x:c r="S1097" s="1" t="n">
        <x:v>0.07</x:v>
      </x:c>
      <x:c r="T1097" s="1" t="n">
        <x:v>0</x:v>
      </x:c>
      <x:c r="U1097" s="1" t="s">
        <x:v>1884</x:v>
      </x:c>
      <x:c r="V1097" s="15" t="n">
        <x:v>29683.28</x:v>
      </x:c>
      <x:c r="W1097" s="1" t="n">
        <x:v>94.8</x:v>
      </x:c>
      <x:c r="X1097" s="1" t="n">
        <x:v>0</x:v>
      </x:c>
      <x:c r="Y1097" s="1" t="n">
        <x:v>0</x:v>
      </x:c>
      <x:c r="Z1097" s="16" t="n">
        <x:f aca="0">MIN(100,ROUND(MIN(1,E1097/10)*15+MIN(1,G1097/120)*15+MIN(1,H1097/3)*12+MIN(1,J1097/2)*10+MIN(1,K1097/60)*10+MIN(1,O1097/2)*10+MIN(1,P1097/2)*8+MIN(1,R1097/12)*7+MIN(1,S1097/4)*5+MIN(1,T1097/8)*3+IF(U1097="Unsupported",3,IF(U1097="Limited Support",1,0))+IF(C1097="Critical",2,IF(C1097="High",1,0)),0))</x:f>
        <x:v>8</x:v>
      </x:c>
      <x:c r="AA1097" s="1" t="str">
        <x:f aca="0">IF(Z1097&gt;=70,"Critical",IF(Z1097&gt;=50,"High",IF(Z1097&gt;=30,"Medium","Routine")))</x:f>
        <x:v>Routine</x:v>
      </x:c>
      <x:c r="AB1097" s="1" t="str">
        <x:f aca="0">IF(W1097&gt;=85,"Passes score threshold only","Below score threshold")</x:f>
        <x:v>Passes score threshold only</x:v>
      </x:c>
      <x:c r="AC1097" s="12" t="n">
        <x:v>1</x:v>
      </x:c>
      <x:c r="AD1097" s="12"/>
      <x:c r="AE1097" s="12" t="n">
        <x:v>687</x:v>
      </x:c>
    </x:row>
    <x:row r="1098" ht="15" hidden="0" customHeight="1">
      <x:c r="A1098" s="1" t="s">
        <x:v>4730</x:v>
      </x:c>
      <x:c r="B1098" s="1" t="s">
        <x:v>1888</x:v>
      </x:c>
      <x:c r="C1098" s="1" t="s">
        <x:v>1902</x:v>
      </x:c>
      <x:c r="D1098" s="1" t="s">
        <x:v>1911</x:v>
      </x:c>
      <x:c r="E1098" s="1" t="n">
        <x:v>13</x:v>
      </x:c>
      <x:c r="F1098" s="1" t="n">
        <x:v>80.2</x:v>
      </x:c>
      <x:c r="G1098" s="1" t="n">
        <x:v>0</x:v>
      </x:c>
      <x:c r="H1098" s="1" t="n">
        <x:v>0</x:v>
      </x:c>
      <x:c r="I1098" s="1" t="n">
        <x:v>0</x:v>
      </x:c>
      <x:c r="J1098" s="1" t="n">
        <x:v>0</x:v>
      </x:c>
      <x:c r="K1098" s="1" t="n">
        <x:v>0</x:v>
      </x:c>
      <x:c r="L1098" s="1" t="n">
        <x:v>144</x:v>
      </x:c>
      <x:c r="M1098" s="1" t="n">
        <x:v>0</x:v>
      </x:c>
      <x:c r="N1098" s="1" t="n">
        <x:v>0</x:v>
      </x:c>
      <x:c r="O1098" s="1" t="n">
        <x:v>1</x:v>
      </x:c>
      <x:c r="P1098" s="1" t="n">
        <x:v>1</x:v>
      </x:c>
      <x:c r="Q1098" s="1" t="n">
        <x:v>34</x:v>
      </x:c>
      <x:c r="R1098" s="1" t="n">
        <x:v>5</x:v>
      </x:c>
      <x:c r="S1098" s="1" t="n">
        <x:v>2.42</x:v>
      </x:c>
      <x:c r="T1098" s="1" t="n">
        <x:v>1</x:v>
      </x:c>
      <x:c r="U1098" s="1" t="s">
        <x:v>1884</x:v>
      </x:c>
      <x:c r="V1098" s="15" t="n">
        <x:v>4276.38</x:v>
      </x:c>
      <x:c r="W1098" s="1" t="n">
        <x:v>92.1</x:v>
      </x:c>
      <x:c r="X1098" s="1" t="n">
        <x:v>0</x:v>
      </x:c>
      <x:c r="Y1098" s="1" t="n">
        <x:v>0</x:v>
      </x:c>
      <x:c r="Z1098" s="16" t="n">
        <x:f aca="0">MIN(100,ROUND(MIN(1,E1098/10)*15+MIN(1,G1098/120)*15+MIN(1,H1098/3)*12+MIN(1,J1098/2)*10+MIN(1,K1098/60)*10+MIN(1,O1098/2)*10+MIN(1,P1098/2)*8+MIN(1,R1098/12)*7+MIN(1,S1098/4)*5+MIN(1,T1098/8)*3+IF(U1098="Unsupported",3,IF(U1098="Limited Support",1,0))+IF(C1098="Critical",2,IF(C1098="High",1,0)),0))</x:f>
        <x:v>32</x:v>
      </x:c>
      <x:c r="AA1098" s="1" t="str">
        <x:f aca="0">IF(Z1098&gt;=70,"Critical",IF(Z1098&gt;=50,"High",IF(Z1098&gt;=30,"Medium","Routine")))</x:f>
        <x:v>Medium</x:v>
      </x:c>
      <x:c r="AB1098" s="1" t="str">
        <x:f aca="0">IF(W1098&gt;=85,"Passes score threshold only","Below score threshold")</x:f>
        <x:v>Passes score threshold only</x:v>
      </x:c>
      <x:c r="AC1098" s="12" t="n">
        <x:v>2</x:v>
      </x:c>
      <x:c r="AD1098" s="12" t="n">
        <x:v>144</x:v>
      </x:c>
      <x:c r="AE1098" s="12" t="n">
        <x:v>469</x:v>
      </x:c>
    </x:row>
    <x:row r="1099" ht="15" hidden="0" customHeight="1">
      <x:c r="A1099" s="1" t="s">
        <x:v>1709</x:v>
      </x:c>
      <x:c r="B1099" s="1" t="s">
        <x:v>2010</x:v>
      </x:c>
      <x:c r="C1099" s="1" t="s">
        <x:v>1872</x:v>
      </x:c>
      <x:c r="D1099" s="1" t="s">
        <x:v>1911</x:v>
      </x:c>
      <x:c r="E1099" s="1" t="n">
        <x:v>12.33</x:v>
      </x:c>
      <x:c r="F1099" s="1" t="n">
        <x:v>54</x:v>
      </x:c>
      <x:c r="G1099" s="1" t="n">
        <x:v>0</x:v>
      </x:c>
      <x:c r="H1099" s="1" t="n">
        <x:v>0</x:v>
      </x:c>
      <x:c r="I1099" s="1" t="n">
        <x:v>0</x:v>
      </x:c>
      <x:c r="J1099" s="1" t="n">
        <x:v>0</x:v>
      </x:c>
      <x:c r="K1099" s="1" t="n">
        <x:v>0</x:v>
      </x:c>
      <x:c r="L1099" s="1" t="n">
        <x:v>377</x:v>
      </x:c>
      <x:c r="M1099" s="1" t="n">
        <x:v>0</x:v>
      </x:c>
      <x:c r="N1099" s="1" t="n">
        <x:v>0</x:v>
      </x:c>
      <x:c r="O1099" s="1" t="n">
        <x:v>0</x:v>
      </x:c>
      <x:c r="P1099" s="1" t="n">
        <x:v>0</x:v>
      </x:c>
      <x:c r="Q1099" s="1" t="n">
        <x:v>42</x:v>
      </x:c>
      <x:c r="R1099" s="1" t="n">
        <x:v>7</x:v>
      </x:c>
      <x:c r="S1099" s="1" t="n">
        <x:v>3.21</x:v>
      </x:c>
      <x:c r="T1099" s="1" t="n">
        <x:v>6</x:v>
      </x:c>
      <x:c r="U1099" s="1" t="s">
        <x:v>1884</x:v>
      </x:c>
      <x:c r="V1099" s="15" t="n">
        <x:v>2464.75</x:v>
      </x:c>
      <x:c r="W1099" s="1" t="n">
        <x:v>99</x:v>
      </x:c>
      <x:c r="X1099" s="1" t="n">
        <x:v>0</x:v>
      </x:c>
      <x:c r="Y1099" s="1" t="n">
        <x:v>0</x:v>
      </x:c>
      <x:c r="Z1099" s="16" t="n">
        <x:f aca="0">MIN(100,ROUND(MIN(1,E1099/10)*15+MIN(1,G1099/120)*15+MIN(1,H1099/3)*12+MIN(1,J1099/2)*10+MIN(1,K1099/60)*10+MIN(1,O1099/2)*10+MIN(1,P1099/2)*8+MIN(1,R1099/12)*7+MIN(1,S1099/4)*5+MIN(1,T1099/8)*3+IF(U1099="Unsupported",3,IF(U1099="Limited Support",1,0))+IF(C1099="Critical",2,IF(C1099="High",1,0)),0))</x:f>
        <x:v>25</x:v>
      </x:c>
      <x:c r="AA1099" s="1" t="str">
        <x:f aca="0">IF(Z1099&gt;=70,"Critical",IF(Z1099&gt;=50,"High",IF(Z1099&gt;=30,"Medium","Routine")))</x:f>
        <x:v>Routine</x:v>
      </x:c>
      <x:c r="AB1099" s="1" t="str">
        <x:f aca="0">IF(W1099&gt;=85,"Passes score threshold only","Below score threshold")</x:f>
        <x:v>Passes score threshold only</x:v>
      </x:c>
      <x:c r="AC1099" s="12" t="n">
        <x:v>2</x:v>
      </x:c>
      <x:c r="AD1099" s="12" t="n">
        <x:v>377</x:v>
      </x:c>
      <x:c r="AE1099" s="12" t="n">
        <x:v>483</x:v>
      </x:c>
    </x:row>
    <x:row r="1100" ht="15" hidden="0" customHeight="1">
      <x:c r="A1100" s="1" t="s">
        <x:v>1710</x:v>
      </x:c>
      <x:c r="B1100" s="1" t="s">
        <x:v>1879</x:v>
      </x:c>
      <x:c r="C1100" s="1" t="s">
        <x:v>1872</x:v>
      </x:c>
      <x:c r="D1100" s="1" t="s">
        <x:v>1870</x:v>
      </x:c>
      <x:c r="E1100" s="1" t="n">
        <x:v>3.75</x:v>
      </x:c>
      <x:c r="F1100" s="1" t="n">
        <x:v>67.5</x:v>
      </x:c>
      <x:c r="G1100" s="1" t="n">
        <x:v>0</x:v>
      </x:c>
      <x:c r="H1100" s="1" t="n">
        <x:v>1</x:v>
      </x:c>
      <x:c r="I1100" s="1" t="n">
        <x:v>1</x:v>
      </x:c>
      <x:c r="J1100" s="1" t="n">
        <x:v>0</x:v>
      </x:c>
      <x:c r="K1100" s="1" t="n">
        <x:v>21.8</x:v>
      </x:c>
      <x:c r="L1100" s="1" t="n">
        <x:v>78</x:v>
      </x:c>
      <x:c r="M1100" s="1" t="n">
        <x:v>3.8</x:v>
      </x:c>
      <x:c r="N1100" s="1" t="n">
        <x:v>0</x:v>
      </x:c>
      <x:c r="O1100" s="1" t="n">
        <x:v>1</x:v>
      </x:c>
      <x:c r="P1100" s="1" t="n">
        <x:v>0</x:v>
      </x:c>
      <x:c r="Q1100" s="1" t="n">
        <x:v>15</x:v>
      </x:c>
      <x:c r="R1100" s="1" t="n">
        <x:v>0</x:v>
      </x:c>
      <x:c r="S1100" s="1" t="n">
        <x:v>0.78</x:v>
      </x:c>
      <x:c r="T1100" s="1" t="n">
        <x:v>0</x:v>
      </x:c>
      <x:c r="U1100" s="1" t="s">
        <x:v>1884</x:v>
      </x:c>
      <x:c r="V1100" s="15" t="n">
        <x:v>1688.1</x:v>
      </x:c>
      <x:c r="W1100" s="1" t="n">
        <x:v>98.2</x:v>
      </x:c>
      <x:c r="X1100" s="1" t="n">
        <x:v>0</x:v>
      </x:c>
      <x:c r="Y1100" s="1" t="n">
        <x:v>0</x:v>
      </x:c>
      <x:c r="Z1100" s="16" t="n">
        <x:f aca="0">MIN(100,ROUND(MIN(1,E1100/10)*15+MIN(1,G1100/120)*15+MIN(1,H1100/3)*12+MIN(1,J1100/2)*10+MIN(1,K1100/60)*10+MIN(1,O1100/2)*10+MIN(1,P1100/2)*8+MIN(1,R1100/12)*7+MIN(1,S1100/4)*5+MIN(1,T1100/8)*3+IF(U1100="Unsupported",3,IF(U1100="Limited Support",1,0))+IF(C1100="Critical",2,IF(C1100="High",1,0)),0))</x:f>
        <x:v>19</x:v>
      </x:c>
      <x:c r="AA1100" s="1" t="str">
        <x:f aca="0">IF(Z1100&gt;=70,"Critical",IF(Z1100&gt;=50,"High",IF(Z1100&gt;=30,"Medium","Routine")))</x:f>
        <x:v>Routine</x:v>
      </x:c>
      <x:c r="AB1100" s="1" t="str">
        <x:f aca="0">IF(W1100&gt;=85,"Passes score threshold only","Below score threshold")</x:f>
        <x:v>Passes score threshold only</x:v>
      </x:c>
      <x:c r="AC1100" s="12" t="n">
        <x:v>1</x:v>
      </x:c>
      <x:c r="AD1100" s="12"/>
      <x:c r="AE1100" s="12" t="n">
        <x:v>78</x:v>
      </x:c>
    </x:row>
    <x:row r="1101" ht="15" hidden="0" customHeight="1">
      <x:c r="A1101" s="1" t="s">
        <x:v>4737</x:v>
      </x:c>
      <x:c r="B1101" s="1" t="s">
        <x:v>1888</x:v>
      </x:c>
      <x:c r="C1101" s="1" t="s">
        <x:v>1902</x:v>
      </x:c>
      <x:c r="D1101" s="1" t="s">
        <x:v>1891</x:v>
      </x:c>
      <x:c r="E1101" s="1" t="n">
        <x:v>2.26</x:v>
      </x:c>
      <x:c r="F1101" s="1" t="n">
        <x:v>71.8</x:v>
      </x:c>
      <x:c r="G1101" s="1" t="n">
        <x:v>24</x:v>
      </x:c>
      <x:c r="H1101" s="1" t="n">
        <x:v>0</x:v>
      </x:c>
      <x:c r="I1101" s="1" t="n">
        <x:v>1</x:v>
      </x:c>
      <x:c r="J1101" s="1" t="n">
        <x:v>0</x:v>
      </x:c>
      <x:c r="K1101" s="1" t="n">
        <x:v>0</x:v>
      </x:c>
      <x:c r="L1101" s="1" t="n">
        <x:v>309</x:v>
      </x:c>
      <x:c r="M1101" s="1" t="n">
        <x:v>3.3</x:v>
      </x:c>
      <x:c r="N1101" s="1" t="n">
        <x:v>0</x:v>
      </x:c>
      <x:c r="O1101" s="1" t="n">
        <x:v>0</x:v>
      </x:c>
      <x:c r="P1101" s="1" t="n">
        <x:v>0</x:v>
      </x:c>
      <x:c r="Q1101" s="1" t="n">
        <x:v>12</x:v>
      </x:c>
      <x:c r="R1101" s="1" t="n">
        <x:v>4</x:v>
      </x:c>
      <x:c r="S1101" s="1" t="n">
        <x:v>0.13</x:v>
      </x:c>
      <x:c r="T1101" s="1" t="n">
        <x:v>1</x:v>
      </x:c>
      <x:c r="U1101" s="1" t="s">
        <x:v>1873</x:v>
      </x:c>
      <x:c r="V1101" s="15" t="n">
        <x:v>3483.61</x:v>
      </x:c>
      <x:c r="W1101" s="1" t="n">
        <x:v>95.6</x:v>
      </x:c>
      <x:c r="X1101" s="1" t="n">
        <x:v>0</x:v>
      </x:c>
      <x:c r="Y1101" s="1" t="n">
        <x:v>0</x:v>
      </x:c>
      <x:c r="Z1101" s="16" t="n">
        <x:f aca="0">MIN(100,ROUND(MIN(1,E1101/10)*15+MIN(1,G1101/120)*15+MIN(1,H1101/3)*12+MIN(1,J1101/2)*10+MIN(1,K1101/60)*10+MIN(1,O1101/2)*10+MIN(1,P1101/2)*8+MIN(1,R1101/12)*7+MIN(1,S1101/4)*5+MIN(1,T1101/8)*3+IF(U1101="Unsupported",3,IF(U1101="Limited Support",1,0))+IF(C1101="Critical",2,IF(C1101="High",1,0)),0))</x:f>
        <x:v>14</x:v>
      </x:c>
      <x:c r="AA1101" s="1" t="str">
        <x:f aca="0">IF(Z1101&gt;=70,"Critical",IF(Z1101&gt;=50,"High",IF(Z1101&gt;=30,"Medium","Routine")))</x:f>
        <x:v>Routine</x:v>
      </x:c>
      <x:c r="AB1101" s="1" t="str">
        <x:f aca="0">IF(W1101&gt;=85,"Passes score threshold only","Below score threshold")</x:f>
        <x:v>Passes score threshold only</x:v>
      </x:c>
      <x:c r="AC1101" s="12" t="n">
        <x:v>2</x:v>
      </x:c>
      <x:c r="AD1101" s="12" t="n">
        <x:v>309</x:v>
      </x:c>
      <x:c r="AE1101" s="12" t="n">
        <x:v>212</x:v>
      </x:c>
    </x:row>
    <x:row r="1102" ht="15" hidden="0" customHeight="1">
      <x:c r="A1102" s="1" t="s">
        <x:v>4740</x:v>
      </x:c>
      <x:c r="B1102" s="1" t="s">
        <x:v>2010</x:v>
      </x:c>
      <x:c r="C1102" s="1" t="s">
        <x:v>1872</x:v>
      </x:c>
      <x:c r="D1102" s="1" t="s">
        <x:v>1891</x:v>
      </x:c>
      <x:c r="E1102" s="1" t="n">
        <x:v>7.75</x:v>
      </x:c>
      <x:c r="F1102" s="1" t="n">
        <x:v>63</x:v>
      </x:c>
      <x:c r="G1102" s="1" t="n">
        <x:v>0</x:v>
      </x:c>
      <x:c r="H1102" s="1" t="n">
        <x:v>0</x:v>
      </x:c>
      <x:c r="I1102" s="1" t="n">
        <x:v>0</x:v>
      </x:c>
      <x:c r="J1102" s="1" t="n">
        <x:v>0</x:v>
      </x:c>
      <x:c r="K1102" s="1" t="n">
        <x:v>0</x:v>
      </x:c>
      <x:c r="L1102" s="1" t="n">
        <x:v>589</x:v>
      </x:c>
      <x:c r="M1102" s="1" t="n">
        <x:v>0</x:v>
      </x:c>
      <x:c r="N1102" s="1" t="n">
        <x:v>0</x:v>
      </x:c>
      <x:c r="O1102" s="1" t="n">
        <x:v>0</x:v>
      </x:c>
      <x:c r="P1102" s="1" t="n">
        <x:v>0</x:v>
      </x:c>
      <x:c r="Q1102" s="1" t="n">
        <x:v>36</x:v>
      </x:c>
      <x:c r="R1102" s="1" t="n">
        <x:v>0</x:v>
      </x:c>
      <x:c r="S1102" s="1" t="n">
        <x:v>1.04</x:v>
      </x:c>
      <x:c r="T1102" s="1" t="n">
        <x:v>5</x:v>
      </x:c>
      <x:c r="U1102" s="1" t="s">
        <x:v>1884</x:v>
      </x:c>
      <x:c r="V1102" s="15" t="n">
        <x:v>2890.03</x:v>
      </x:c>
      <x:c r="W1102" s="1" t="n">
        <x:v>100</x:v>
      </x:c>
      <x:c r="X1102" s="1" t="n">
        <x:v>0</x:v>
      </x:c>
      <x:c r="Y1102" s="1" t="n">
        <x:v>0</x:v>
      </x:c>
      <x:c r="Z1102" s="16" t="n">
        <x:f aca="0">MIN(100,ROUND(MIN(1,E1102/10)*15+MIN(1,G1102/120)*15+MIN(1,H1102/3)*12+MIN(1,J1102/2)*10+MIN(1,K1102/60)*10+MIN(1,O1102/2)*10+MIN(1,P1102/2)*8+MIN(1,R1102/12)*7+MIN(1,S1102/4)*5+MIN(1,T1102/8)*3+IF(U1102="Unsupported",3,IF(U1102="Limited Support",1,0))+IF(C1102="Critical",2,IF(C1102="High",1,0)),0))</x:f>
        <x:v>15</x:v>
      </x:c>
      <x:c r="AA1102" s="1" t="str">
        <x:f aca="0">IF(Z1102&gt;=70,"Critical",IF(Z1102&gt;=50,"High",IF(Z1102&gt;=30,"Medium","Routine")))</x:f>
        <x:v>Routine</x:v>
      </x:c>
      <x:c r="AB1102" s="1" t="str">
        <x:f aca="0">IF(W1102&gt;=85,"Passes score threshold only","Below score threshold")</x:f>
        <x:v>Passes score threshold only</x:v>
      </x:c>
      <x:c r="AC1102" s="12" t="n">
        <x:v>1</x:v>
      </x:c>
      <x:c r="AD1102" s="12"/>
      <x:c r="AE1102" s="12" t="n">
        <x:v>589</x:v>
      </x:c>
    </x:row>
    <x:row r="1103" ht="15" hidden="0" customHeight="1">
      <x:c r="A1103" s="1" t="s">
        <x:v>1711</x:v>
      </x:c>
      <x:c r="B1103" s="1" t="s">
        <x:v>2010</x:v>
      </x:c>
      <x:c r="C1103" s="1" t="s">
        <x:v>1872</x:v>
      </x:c>
      <x:c r="D1103" s="1" t="s">
        <x:v>1870</x:v>
      </x:c>
      <x:c r="E1103" s="1" t="n">
        <x:v>10.41</x:v>
      </x:c>
      <x:c r="F1103" s="1" t="n">
        <x:v>73.4</x:v>
      </x:c>
      <x:c r="G1103" s="1" t="n">
        <x:v>73</x:v>
      </x:c>
      <x:c r="H1103" s="1" t="n">
        <x:v>2</x:v>
      </x:c>
      <x:c r="I1103" s="1" t="n">
        <x:v>2</x:v>
      </x:c>
      <x:c r="J1103" s="1" t="n">
        <x:v>0</x:v>
      </x:c>
      <x:c r="K1103" s="1" t="n">
        <x:v>27.5</x:v>
      </x:c>
      <x:c r="L1103" s="1" t="n">
        <x:v>292.7</x:v>
      </x:c>
      <x:c r="M1103" s="1" t="n">
        <x:v>1.7</x:v>
      </x:c>
      <x:c r="N1103" s="1" t="n">
        <x:v>0</x:v>
      </x:c>
      <x:c r="O1103" s="1" t="n">
        <x:v>0</x:v>
      </x:c>
      <x:c r="P1103" s="1" t="n">
        <x:v>0</x:v>
      </x:c>
      <x:c r="Q1103" s="1" t="n">
        <x:v>40</x:v>
      </x:c>
      <x:c r="R1103" s="1" t="n">
        <x:v>7</x:v>
      </x:c>
      <x:c r="S1103" s="1" t="n">
        <x:v>3.26</x:v>
      </x:c>
      <x:c r="T1103" s="1" t="n">
        <x:v>6</x:v>
      </x:c>
      <x:c r="U1103" s="1" t="s">
        <x:v>1907</x:v>
      </x:c>
      <x:c r="V1103" s="15" t="n">
        <x:v>2710.6</x:v>
      </x:c>
      <x:c r="W1103" s="1" t="n">
        <x:v>98.6</x:v>
      </x:c>
      <x:c r="X1103" s="1" t="n">
        <x:v>0</x:v>
      </x:c>
      <x:c r="Y1103" s="1" t="n">
        <x:v>0</x:v>
      </x:c>
      <x:c r="Z1103" s="16" t="n">
        <x:f aca="0">MIN(100,ROUND(MIN(1,E1103/10)*15+MIN(1,G1103/120)*15+MIN(1,H1103/3)*12+MIN(1,J1103/2)*10+MIN(1,K1103/60)*10+MIN(1,O1103/2)*10+MIN(1,P1103/2)*8+MIN(1,R1103/12)*7+MIN(1,S1103/4)*5+MIN(1,T1103/8)*3+IF(U1103="Unsupported",3,IF(U1103="Limited Support",1,0))+IF(C1103="Critical",2,IF(C1103="High",1,0)),0))</x:f>
        <x:v>48</x:v>
      </x:c>
      <x:c r="AA1103" s="1" t="str">
        <x:f aca="0">IF(Z1103&gt;=70,"Critical",IF(Z1103&gt;=50,"High",IF(Z1103&gt;=30,"Medium","Routine")))</x:f>
        <x:v>Medium</x:v>
      </x:c>
      <x:c r="AB1103" s="1" t="str">
        <x:f aca="0">IF(W1103&gt;=85,"Passes score threshold only","Below score threshold")</x:f>
        <x:v>Passes score threshold only</x:v>
      </x:c>
      <x:c r="AC1103" s="12" t="n">
        <x:v>4</x:v>
      </x:c>
      <x:c r="AD1103" s="12" t="n">
        <x:v>292.7</x:v>
      </x:c>
      <x:c r="AE1103" s="12" t="n">
        <x:v>54</x:v>
      </x:c>
    </x:row>
    <x:row r="1104" ht="15" hidden="0" customHeight="1">
      <x:c r="A1104" s="1" t="s">
        <x:v>4745</x:v>
      </x:c>
      <x:c r="B1104" s="1" t="s">
        <x:v>1888</x:v>
      </x:c>
      <x:c r="C1104" s="1" t="s">
        <x:v>1902</x:v>
      </x:c>
      <x:c r="D1104" s="1" t="s">
        <x:v>1870</x:v>
      </x:c>
      <x:c r="E1104" s="1" t="n">
        <x:v>5.6</x:v>
      </x:c>
      <x:c r="F1104" s="1" t="n">
        <x:v>69.4</x:v>
      </x:c>
      <x:c r="G1104" s="1" t="n">
        <x:v>0</x:v>
      </x:c>
      <x:c r="H1104" s="1" t="n">
        <x:v>0</x:v>
      </x:c>
      <x:c r="I1104" s="1" t="n">
        <x:v>0</x:v>
      </x:c>
      <x:c r="J1104" s="1" t="n">
        <x:v>0</x:v>
      </x:c>
      <x:c r="K1104" s="1" t="n">
        <x:v>0</x:v>
      </x:c>
      <x:c r="L1104" s="1" t="n">
        <x:v>999</x:v>
      </x:c>
      <x:c r="M1104" s="1" t="n">
        <x:v>0</x:v>
      </x:c>
      <x:c r="N1104" s="1" t="n">
        <x:v>0</x:v>
      </x:c>
      <x:c r="O1104" s="1" t="n">
        <x:v>0</x:v>
      </x:c>
      <x:c r="P1104" s="1" t="n">
        <x:v>0</x:v>
      </x:c>
      <x:c r="Q1104" s="1" t="n">
        <x:v>13</x:v>
      </x:c>
      <x:c r="R1104" s="1" t="n">
        <x:v>4</x:v>
      </x:c>
      <x:c r="S1104" s="1" t="n">
        <x:v>0</x:v>
      </x:c>
      <x:c r="T1104" s="1" t="n">
        <x:v>3</x:v>
      </x:c>
      <x:c r="U1104" s="1" t="s">
        <x:v>1873</x:v>
      </x:c>
      <x:c r="V1104" s="15" t="n">
        <x:v>3551.6</x:v>
      </x:c>
      <x:c r="W1104" s="1" t="n">
        <x:v>95.4</x:v>
      </x:c>
      <x:c r="X1104" s="1" t="n">
        <x:v>0</x:v>
      </x:c>
      <x:c r="Y1104" s="1" t="n">
        <x:v>0</x:v>
      </x:c>
      <x:c r="Z1104" s="16" t="n">
        <x:f aca="0">MIN(100,ROUND(MIN(1,E1104/10)*15+MIN(1,G1104/120)*15+MIN(1,H1104/3)*12+MIN(1,J1104/2)*10+MIN(1,K1104/60)*10+MIN(1,O1104/2)*10+MIN(1,P1104/2)*8+MIN(1,R1104/12)*7+MIN(1,S1104/4)*5+MIN(1,T1104/8)*3+IF(U1104="Unsupported",3,IF(U1104="Limited Support",1,0))+IF(C1104="Critical",2,IF(C1104="High",1,0)),0))</x:f>
        <x:v>17</x:v>
      </x:c>
      <x:c r="AA1104" s="1" t="str">
        <x:f aca="0">IF(Z1104&gt;=70,"Critical",IF(Z1104&gt;=50,"High",IF(Z1104&gt;=30,"Medium","Routine")))</x:f>
        <x:v>Routine</x:v>
      </x:c>
      <x:c r="AB1104" s="1" t="str">
        <x:f aca="0">IF(W1104&gt;=85,"Passes score threshold only","Below score threshold")</x:f>
        <x:v>Passes score threshold only</x:v>
      </x:c>
      <x:c r="AC1104" s="12" t="n">
        <x:v>0</x:v>
      </x:c>
      <x:c r="AD1104" s="12"/>
      <x:c r="AE1104" s="12"/>
    </x:row>
    <x:row r="1105" ht="15" hidden="0" customHeight="1">
      <x:c r="A1105" s="1" t="s">
        <x:v>1713</x:v>
      </x:c>
      <x:c r="B1105" s="1" t="s">
        <x:v>1989</x:v>
      </x:c>
      <x:c r="C1105" s="1" t="s">
        <x:v>1893</x:v>
      </x:c>
      <x:c r="D1105" s="1" t="s">
        <x:v>1911</x:v>
      </x:c>
      <x:c r="E1105" s="1" t="n">
        <x:v>4.18</x:v>
      </x:c>
      <x:c r="F1105" s="1" t="n">
        <x:v>45.9</x:v>
      </x:c>
      <x:c r="G1105" s="1" t="n">
        <x:v>0</x:v>
      </x:c>
      <x:c r="H1105" s="1" t="n">
        <x:v>0</x:v>
      </x:c>
      <x:c r="I1105" s="1" t="n">
        <x:v>0</x:v>
      </x:c>
      <x:c r="J1105" s="1" t="n">
        <x:v>0</x:v>
      </x:c>
      <x:c r="K1105" s="1" t="n">
        <x:v>0</x:v>
      </x:c>
      <x:c r="L1105" s="1" t="n">
        <x:v>543</x:v>
      </x:c>
      <x:c r="M1105" s="1" t="n">
        <x:v>0</x:v>
      </x:c>
      <x:c r="N1105" s="1" t="n">
        <x:v>0</x:v>
      </x:c>
      <x:c r="O1105" s="1" t="n">
        <x:v>0</x:v>
      </x:c>
      <x:c r="P1105" s="1" t="n">
        <x:v>0</x:v>
      </x:c>
      <x:c r="Q1105" s="1" t="n">
        <x:v>9</x:v>
      </x:c>
      <x:c r="R1105" s="1" t="n">
        <x:v>2</x:v>
      </x:c>
      <x:c r="S1105" s="1" t="n">
        <x:v>0.29</x:v>
      </x:c>
      <x:c r="T1105" s="1" t="n">
        <x:v>2</x:v>
      </x:c>
      <x:c r="U1105" s="1" t="s">
        <x:v>1907</x:v>
      </x:c>
      <x:c r="V1105" s="15" t="n">
        <x:v>8653.79</x:v>
      </x:c>
      <x:c r="W1105" s="1" t="n">
        <x:v>96.5</x:v>
      </x:c>
      <x:c r="X1105" s="1" t="n">
        <x:v>0</x:v>
      </x:c>
      <x:c r="Y1105" s="1" t="n">
        <x:v>0</x:v>
      </x:c>
      <x:c r="Z1105" s="16" t="n">
        <x:f aca="0">MIN(100,ROUND(MIN(1,E1105/10)*15+MIN(1,G1105/120)*15+MIN(1,H1105/3)*12+MIN(1,J1105/2)*10+MIN(1,K1105/60)*10+MIN(1,O1105/2)*10+MIN(1,P1105/2)*8+MIN(1,R1105/12)*7+MIN(1,S1105/4)*5+MIN(1,T1105/8)*3+IF(U1105="Unsupported",3,IF(U1105="Limited Support",1,0))+IF(C1105="Critical",2,IF(C1105="High",1,0)),0))</x:f>
        <x:v>11</x:v>
      </x:c>
      <x:c r="AA1105" s="1" t="str">
        <x:f aca="0">IF(Z1105&gt;=70,"Critical",IF(Z1105&gt;=50,"High",IF(Z1105&gt;=30,"Medium","Routine")))</x:f>
        <x:v>Routine</x:v>
      </x:c>
      <x:c r="AB1105" s="1" t="str">
        <x:f aca="0">IF(W1105&gt;=85,"Passes score threshold only","Below score threshold")</x:f>
        <x:v>Passes score threshold only</x:v>
      </x:c>
      <x:c r="AC1105" s="12" t="n">
        <x:v>1</x:v>
      </x:c>
      <x:c r="AD1105" s="12"/>
      <x:c r="AE1105" s="12" t="n">
        <x:v>543</x:v>
      </x:c>
    </x:row>
    <x:row r="1106" ht="15" hidden="0" customHeight="1">
      <x:c r="A1106" s="1" t="s">
        <x:v>4750</x:v>
      </x:c>
      <x:c r="B1106" s="1" t="s">
        <x:v>2010</x:v>
      </x:c>
      <x:c r="C1106" s="1" t="s">
        <x:v>1893</x:v>
      </x:c>
      <x:c r="D1106" s="1" t="s">
        <x:v>1870</x:v>
      </x:c>
      <x:c r="E1106" s="1" t="n">
        <x:v>3.17</x:v>
      </x:c>
      <x:c r="F1106" s="1" t="n">
        <x:v>61.8</x:v>
      </x:c>
      <x:c r="G1106" s="1" t="n">
        <x:v>0</x:v>
      </x:c>
      <x:c r="H1106" s="1" t="n">
        <x:v>0</x:v>
      </x:c>
      <x:c r="I1106" s="1" t="n">
        <x:v>1</x:v>
      </x:c>
      <x:c r="J1106" s="1" t="n">
        <x:v>0</x:v>
      </x:c>
      <x:c r="K1106" s="1" t="n">
        <x:v>0</x:v>
      </x:c>
      <x:c r="L1106" s="1" t="n">
        <x:v>172</x:v>
      </x:c>
      <x:c r="M1106" s="1" t="n">
        <x:v>3.1</x:v>
      </x:c>
      <x:c r="N1106" s="1" t="n">
        <x:v>0</x:v>
      </x:c>
      <x:c r="O1106" s="1" t="n">
        <x:v>0</x:v>
      </x:c>
      <x:c r="P1106" s="1" t="n">
        <x:v>0</x:v>
      </x:c>
      <x:c r="Q1106" s="1" t="n">
        <x:v>25</x:v>
      </x:c>
      <x:c r="R1106" s="1" t="n">
        <x:v>3</x:v>
      </x:c>
      <x:c r="S1106" s="1" t="n">
        <x:v>0</x:v>
      </x:c>
      <x:c r="T1106" s="1" t="n">
        <x:v>4</x:v>
      </x:c>
      <x:c r="U1106" s="1" t="s">
        <x:v>1884</x:v>
      </x:c>
      <x:c r="V1106" s="15" t="n">
        <x:v>2166.33</x:v>
      </x:c>
      <x:c r="W1106" s="1" t="n">
        <x:v>95.8</x:v>
      </x:c>
      <x:c r="X1106" s="1" t="n">
        <x:v>0</x:v>
      </x:c>
      <x:c r="Y1106" s="1" t="n">
        <x:v>0</x:v>
      </x:c>
      <x:c r="Z1106" s="16" t="n">
        <x:f aca="0">MIN(100,ROUND(MIN(1,E1106/10)*15+MIN(1,G1106/120)*15+MIN(1,H1106/3)*12+MIN(1,J1106/2)*10+MIN(1,K1106/60)*10+MIN(1,O1106/2)*10+MIN(1,P1106/2)*8+MIN(1,R1106/12)*7+MIN(1,S1106/4)*5+MIN(1,T1106/8)*3+IF(U1106="Unsupported",3,IF(U1106="Limited Support",1,0))+IF(C1106="Critical",2,IF(C1106="High",1,0)),0))</x:f>
        <x:v>9</x:v>
      </x:c>
      <x:c r="AA1106" s="1" t="str">
        <x:f aca="0">IF(Z1106&gt;=70,"Critical",IF(Z1106&gt;=50,"High",IF(Z1106&gt;=30,"Medium","Routine")))</x:f>
        <x:v>Routine</x:v>
      </x:c>
      <x:c r="AB1106" s="1" t="str">
        <x:f aca="0">IF(W1106&gt;=85,"Passes score threshold only","Below score threshold")</x:f>
        <x:v>Passes score threshold only</x:v>
      </x:c>
      <x:c r="AC1106" s="12" t="n">
        <x:v>1</x:v>
      </x:c>
      <x:c r="AD1106" s="12"/>
      <x:c r="AE1106" s="12" t="n">
        <x:v>172</x:v>
      </x:c>
    </x:row>
    <x:row r="1107" ht="15" hidden="0" customHeight="1">
      <x:c r="A1107" s="1" t="s">
        <x:v>1714</x:v>
      </x:c>
      <x:c r="B1107" s="1" t="s">
        <x:v>1888</x:v>
      </x:c>
      <x:c r="C1107" s="1" t="s">
        <x:v>1893</x:v>
      </x:c>
      <x:c r="D1107" s="1" t="s">
        <x:v>1870</x:v>
      </x:c>
      <x:c r="E1107" s="1" t="n">
        <x:v>6.89</x:v>
      </x:c>
      <x:c r="F1107" s="1" t="n">
        <x:v>73.8</x:v>
      </x:c>
      <x:c r="G1107" s="1" t="n">
        <x:v>0</x:v>
      </x:c>
      <x:c r="H1107" s="1" t="n">
        <x:v>0</x:v>
      </x:c>
      <x:c r="I1107" s="1" t="n">
        <x:v>1</x:v>
      </x:c>
      <x:c r="J1107" s="1" t="n">
        <x:v>0</x:v>
      </x:c>
      <x:c r="K1107" s="1" t="n">
        <x:v>0</x:v>
      </x:c>
      <x:c r="L1107" s="1" t="n">
        <x:v>245</x:v>
      </x:c>
      <x:c r="M1107" s="1" t="n">
        <x:v>1</x:v>
      </x:c>
      <x:c r="N1107" s="1" t="n">
        <x:v>0</x:v>
      </x:c>
      <x:c r="O1107" s="1" t="n">
        <x:v>0</x:v>
      </x:c>
      <x:c r="P1107" s="1" t="n">
        <x:v>0</x:v>
      </x:c>
      <x:c r="Q1107" s="1" t="n">
        <x:v>19</x:v>
      </x:c>
      <x:c r="R1107" s="1" t="n">
        <x:v>2</x:v>
      </x:c>
      <x:c r="S1107" s="1" t="n">
        <x:v>0.98</x:v>
      </x:c>
      <x:c r="T1107" s="1" t="n">
        <x:v>4</x:v>
      </x:c>
      <x:c r="U1107" s="1" t="s">
        <x:v>1907</x:v>
      </x:c>
      <x:c r="V1107" s="15" t="n">
        <x:v>3668.12</x:v>
      </x:c>
      <x:c r="W1107" s="1" t="n">
        <x:v>96.7</x:v>
      </x:c>
      <x:c r="X1107" s="1" t="n">
        <x:v>0</x:v>
      </x:c>
      <x:c r="Y1107" s="1" t="n">
        <x:v>0</x:v>
      </x:c>
      <x:c r="Z1107" s="16" t="n">
        <x:f aca="0">MIN(100,ROUND(MIN(1,E1107/10)*15+MIN(1,G1107/120)*15+MIN(1,H1107/3)*12+MIN(1,J1107/2)*10+MIN(1,K1107/60)*10+MIN(1,O1107/2)*10+MIN(1,P1107/2)*8+MIN(1,R1107/12)*7+MIN(1,S1107/4)*5+MIN(1,T1107/8)*3+IF(U1107="Unsupported",3,IF(U1107="Limited Support",1,0))+IF(C1107="Critical",2,IF(C1107="High",1,0)),0))</x:f>
        <x:v>16</x:v>
      </x:c>
      <x:c r="AA1107" s="1" t="str">
        <x:f aca="0">IF(Z1107&gt;=70,"Critical",IF(Z1107&gt;=50,"High",IF(Z1107&gt;=30,"Medium","Routine")))</x:f>
        <x:v>Routine</x:v>
      </x:c>
      <x:c r="AB1107" s="1" t="str">
        <x:f aca="0">IF(W1107&gt;=85,"Passes score threshold only","Below score threshold")</x:f>
        <x:v>Passes score threshold only</x:v>
      </x:c>
      <x:c r="AC1107" s="12" t="n">
        <x:v>2</x:v>
      </x:c>
      <x:c r="AD1107" s="12" t="n">
        <x:v>245</x:v>
      </x:c>
      <x:c r="AE1107" s="12" t="n">
        <x:v>171</x:v>
      </x:c>
    </x:row>
    <x:row r="1108" ht="15" hidden="0" customHeight="1">
      <x:c r="A1108" s="1" t="s">
        <x:v>1715</x:v>
      </x:c>
      <x:c r="B1108" s="1" t="s">
        <x:v>1997</x:v>
      </x:c>
      <x:c r="C1108" s="1" t="s">
        <x:v>1902</x:v>
      </x:c>
      <x:c r="D1108" s="1" t="s">
        <x:v>1891</x:v>
      </x:c>
      <x:c r="E1108" s="1" t="n">
        <x:v>2.88</x:v>
      </x:c>
      <x:c r="F1108" s="1" t="n">
        <x:v>36.9</x:v>
      </x:c>
      <x:c r="G1108" s="1" t="n">
        <x:v>115</x:v>
      </x:c>
      <x:c r="H1108" s="1" t="n">
        <x:v>0</x:v>
      </x:c>
      <x:c r="I1108" s="1" t="n">
        <x:v>0</x:v>
      </x:c>
      <x:c r="J1108" s="1" t="n">
        <x:v>0</x:v>
      </x:c>
      <x:c r="K1108" s="1" t="n">
        <x:v>0</x:v>
      </x:c>
      <x:c r="L1108" s="1" t="n">
        <x:v>999</x:v>
      </x:c>
      <x:c r="M1108" s="1" t="n">
        <x:v>0</x:v>
      </x:c>
      <x:c r="N1108" s="1" t="n">
        <x:v>0</x:v>
      </x:c>
      <x:c r="O1108" s="1" t="n">
        <x:v>0</x:v>
      </x:c>
      <x:c r="P1108" s="1" t="n">
        <x:v>0</x:v>
      </x:c>
      <x:c r="Q1108" s="1" t="n">
        <x:v>7</x:v>
      </x:c>
      <x:c r="R1108" s="1" t="n">
        <x:v>0</x:v>
      </x:c>
      <x:c r="S1108" s="1" t="n">
        <x:v>0.88</x:v>
      </x:c>
      <x:c r="T1108" s="1" t="n">
        <x:v>2</x:v>
      </x:c>
      <x:c r="U1108" s="1" t="s">
        <x:v>1884</x:v>
      </x:c>
      <x:c r="V1108" s="15" t="n">
        <x:v>45785.37</x:v>
      </x:c>
      <x:c r="W1108" s="1" t="n">
        <x:v>91.2</x:v>
      </x:c>
      <x:c r="X1108" s="1" t="n">
        <x:v>0</x:v>
      </x:c>
      <x:c r="Y1108" s="1" t="n">
        <x:v>1</x:v>
      </x:c>
      <x:c r="Z1108" s="16" t="n">
        <x:f aca="0">MIN(100,ROUND(MIN(1,E1108/10)*15+MIN(1,G1108/120)*15+MIN(1,H1108/3)*12+MIN(1,J1108/2)*10+MIN(1,K1108/60)*10+MIN(1,O1108/2)*10+MIN(1,P1108/2)*8+MIN(1,R1108/12)*7+MIN(1,S1108/4)*5+MIN(1,T1108/8)*3+IF(U1108="Unsupported",3,IF(U1108="Limited Support",1,0))+IF(C1108="Critical",2,IF(C1108="High",1,0)),0))</x:f>
        <x:v>23</x:v>
      </x:c>
      <x:c r="AA1108" s="1" t="str">
        <x:f aca="0">IF(Z1108&gt;=70,"Critical",IF(Z1108&gt;=50,"High",IF(Z1108&gt;=30,"Medium","Routine")))</x:f>
        <x:v>Routine</x:v>
      </x:c>
      <x:c r="AB1108" s="1" t="str">
        <x:f aca="0">IF(W1108&gt;=85,"Passes score threshold only","Below score threshold")</x:f>
        <x:v>Passes score threshold only</x:v>
      </x:c>
      <x:c r="AC1108" s="12" t="n">
        <x:v>0</x:v>
      </x:c>
      <x:c r="AD1108" s="12"/>
      <x:c r="AE1108" s="12"/>
    </x:row>
    <x:row r="1109" ht="15" hidden="0" customHeight="1">
      <x:c r="A1109" s="1" t="s">
        <x:v>1716</x:v>
      </x:c>
      <x:c r="B1109" s="1" t="s">
        <x:v>1927</x:v>
      </x:c>
      <x:c r="C1109" s="1" t="s">
        <x:v>1902</x:v>
      </x:c>
      <x:c r="D1109" s="1" t="s">
        <x:v>1911</x:v>
      </x:c>
      <x:c r="E1109" s="1" t="n">
        <x:v>6.95</x:v>
      </x:c>
      <x:c r="F1109" s="1" t="n">
        <x:v>83.1</x:v>
      </x:c>
      <x:c r="G1109" s="1" t="n">
        <x:v>0</x:v>
      </x:c>
      <x:c r="H1109" s="1" t="n">
        <x:v>0</x:v>
      </x:c>
      <x:c r="I1109" s="1" t="n">
        <x:v>0</x:v>
      </x:c>
      <x:c r="J1109" s="1" t="n">
        <x:v>0</x:v>
      </x:c>
      <x:c r="K1109" s="1" t="n">
        <x:v>0</x:v>
      </x:c>
      <x:c r="L1109" s="1" t="n">
        <x:v>116</x:v>
      </x:c>
      <x:c r="M1109" s="1" t="n">
        <x:v>0</x:v>
      </x:c>
      <x:c r="N1109" s="1" t="n">
        <x:v>0</x:v>
      </x:c>
      <x:c r="O1109" s="1" t="n">
        <x:v>0</x:v>
      </x:c>
      <x:c r="P1109" s="1" t="n">
        <x:v>0</x:v>
      </x:c>
      <x:c r="Q1109" s="1" t="n">
        <x:v>34</x:v>
      </x:c>
      <x:c r="R1109" s="1" t="n">
        <x:v>3</x:v>
      </x:c>
      <x:c r="S1109" s="1" t="n">
        <x:v>0.43</x:v>
      </x:c>
      <x:c r="T1109" s="1" t="n">
        <x:v>7</x:v>
      </x:c>
      <x:c r="U1109" s="1" t="s">
        <x:v>1907</x:v>
      </x:c>
      <x:c r="V1109" s="15" t="n">
        <x:v>9079.53</x:v>
      </x:c>
      <x:c r="W1109" s="1" t="n">
        <x:v>94.7</x:v>
      </x:c>
      <x:c r="X1109" s="1" t="n">
        <x:v>0</x:v>
      </x:c>
      <x:c r="Y1109" s="1" t="n">
        <x:v>0</x:v>
      </x:c>
      <x:c r="Z1109" s="16" t="n">
        <x:f aca="0">MIN(100,ROUND(MIN(1,E1109/10)*15+MIN(1,G1109/120)*15+MIN(1,H1109/3)*12+MIN(1,J1109/2)*10+MIN(1,K1109/60)*10+MIN(1,O1109/2)*10+MIN(1,P1109/2)*8+MIN(1,R1109/12)*7+MIN(1,S1109/4)*5+MIN(1,T1109/8)*3+IF(U1109="Unsupported",3,IF(U1109="Limited Support",1,0))+IF(C1109="Critical",2,IF(C1109="High",1,0)),0))</x:f>
        <x:v>18</x:v>
      </x:c>
      <x:c r="AA1109" s="1" t="str">
        <x:f aca="0">IF(Z1109&gt;=70,"Critical",IF(Z1109&gt;=50,"High",IF(Z1109&gt;=30,"Medium","Routine")))</x:f>
        <x:v>Routine</x:v>
      </x:c>
      <x:c r="AB1109" s="1" t="str">
        <x:f aca="0">IF(W1109&gt;=85,"Passes score threshold only","Below score threshold")</x:f>
        <x:v>Passes score threshold only</x:v>
      </x:c>
      <x:c r="AC1109" s="12" t="n">
        <x:v>2</x:v>
      </x:c>
      <x:c r="AD1109" s="12" t="n">
        <x:v>116</x:v>
      </x:c>
      <x:c r="AE1109" s="12" t="n">
        <x:v>476</x:v>
      </x:c>
    </x:row>
    <x:row r="1110" ht="15" hidden="0" customHeight="1">
      <x:c r="A1110" s="1" t="s">
        <x:v>4759</x:v>
      </x:c>
      <x:c r="B1110" s="1" t="s">
        <x:v>1915</x:v>
      </x:c>
      <x:c r="C1110" s="1" t="s">
        <x:v>1902</x:v>
      </x:c>
      <x:c r="D1110" s="1" t="s">
        <x:v>1911</x:v>
      </x:c>
      <x:c r="E1110" s="1" t="n">
        <x:v>4.65</x:v>
      </x:c>
      <x:c r="F1110" s="1" t="n">
        <x:v>65.8</x:v>
      </x:c>
      <x:c r="G1110" s="1" t="n">
        <x:v>0</x:v>
      </x:c>
      <x:c r="H1110" s="1" t="n">
        <x:v>0</x:v>
      </x:c>
      <x:c r="I1110" s="1" t="n">
        <x:v>0</x:v>
      </x:c>
      <x:c r="J1110" s="1" t="n">
        <x:v>0</x:v>
      </x:c>
      <x:c r="K1110" s="1" t="n">
        <x:v>0</x:v>
      </x:c>
      <x:c r="L1110" s="1" t="n">
        <x:v>68</x:v>
      </x:c>
      <x:c r="M1110" s="1" t="n">
        <x:v>0</x:v>
      </x:c>
      <x:c r="N1110" s="1" t="n">
        <x:v>0</x:v>
      </x:c>
      <x:c r="O1110" s="1" t="n">
        <x:v>0</x:v>
      </x:c>
      <x:c r="P1110" s="1" t="n">
        <x:v>0</x:v>
      </x:c>
      <x:c r="Q1110" s="1" t="n">
        <x:v>24</x:v>
      </x:c>
      <x:c r="R1110" s="1" t="n">
        <x:v>0</x:v>
      </x:c>
      <x:c r="S1110" s="1" t="n">
        <x:v>0.58</x:v>
      </x:c>
      <x:c r="T1110" s="1" t="n">
        <x:v>4</x:v>
      </x:c>
      <x:c r="U1110" s="1" t="s">
        <x:v>1907</x:v>
      </x:c>
      <x:c r="V1110" s="15" t="n">
        <x:v>33078.09</x:v>
      </x:c>
      <x:c r="W1110" s="1" t="n">
        <x:v>96.4</x:v>
      </x:c>
      <x:c r="X1110" s="1" t="n">
        <x:v>0</x:v>
      </x:c>
      <x:c r="Y1110" s="1" t="n">
        <x:v>0</x:v>
      </x:c>
      <x:c r="Z1110" s="16" t="n">
        <x:f aca="0">MIN(100,ROUND(MIN(1,E1110/10)*15+MIN(1,G1110/120)*15+MIN(1,H1110/3)*12+MIN(1,J1110/2)*10+MIN(1,K1110/60)*10+MIN(1,O1110/2)*10+MIN(1,P1110/2)*8+MIN(1,R1110/12)*7+MIN(1,S1110/4)*5+MIN(1,T1110/8)*3+IF(U1110="Unsupported",3,IF(U1110="Limited Support",1,0))+IF(C1110="Critical",2,IF(C1110="High",1,0)),0))</x:f>
        <x:v>12</x:v>
      </x:c>
      <x:c r="AA1110" s="1" t="str">
        <x:f aca="0">IF(Z1110&gt;=70,"Critical",IF(Z1110&gt;=50,"High",IF(Z1110&gt;=30,"Medium","Routine")))</x:f>
        <x:v>Routine</x:v>
      </x:c>
      <x:c r="AB1110" s="1" t="str">
        <x:f aca="0">IF(W1110&gt;=85,"Passes score threshold only","Below score threshold")</x:f>
        <x:v>Passes score threshold only</x:v>
      </x:c>
      <x:c r="AC1110" s="12" t="n">
        <x:v>2</x:v>
      </x:c>
      <x:c r="AD1110" s="12" t="n">
        <x:v>68</x:v>
      </x:c>
      <x:c r="AE1110" s="12" t="n">
        <x:v>633</x:v>
      </x:c>
    </x:row>
    <x:row r="1111" ht="15" hidden="0" customHeight="1">
      <x:c r="A1111" s="1" t="s">
        <x:v>1717</x:v>
      </x:c>
      <x:c r="B1111" s="1" t="s">
        <x:v>1888</x:v>
      </x:c>
      <x:c r="C1111" s="1" t="s">
        <x:v>1893</x:v>
      </x:c>
      <x:c r="D1111" s="1" t="s">
        <x:v>1891</x:v>
      </x:c>
      <x:c r="E1111" s="1" t="n">
        <x:v>7.35</x:v>
      </x:c>
      <x:c r="F1111" s="1" t="n">
        <x:v>68</x:v>
      </x:c>
      <x:c r="G1111" s="1" t="n">
        <x:v>0</x:v>
      </x:c>
      <x:c r="H1111" s="1" t="n">
        <x:v>0</x:v>
      </x:c>
      <x:c r="I1111" s="1" t="n">
        <x:v>0</x:v>
      </x:c>
      <x:c r="J1111" s="1" t="n">
        <x:v>0</x:v>
      </x:c>
      <x:c r="K1111" s="1" t="n">
        <x:v>0</x:v>
      </x:c>
      <x:c r="L1111" s="1" t="n">
        <x:v>999</x:v>
      </x:c>
      <x:c r="M1111" s="1" t="n">
        <x:v>0</x:v>
      </x:c>
      <x:c r="N1111" s="1" t="n">
        <x:v>0</x:v>
      </x:c>
      <x:c r="O1111" s="1" t="n">
        <x:v>0</x:v>
      </x:c>
      <x:c r="P1111" s="1" t="n">
        <x:v>0</x:v>
      </x:c>
      <x:c r="Q1111" s="1" t="n">
        <x:v>25</x:v>
      </x:c>
      <x:c r="R1111" s="1" t="n">
        <x:v>0</x:v>
      </x:c>
      <x:c r="S1111" s="1" t="n">
        <x:v>1.66</x:v>
      </x:c>
      <x:c r="T1111" s="1" t="n">
        <x:v>0</x:v>
      </x:c>
      <x:c r="U1111" s="1" t="s">
        <x:v>1884</x:v>
      </x:c>
      <x:c r="V1111" s="15" t="n">
        <x:v>3700.13</x:v>
      </x:c>
      <x:c r="W1111" s="1" t="n">
        <x:v>99</x:v>
      </x:c>
      <x:c r="X1111" s="1" t="n">
        <x:v>0</x:v>
      </x:c>
      <x:c r="Y1111" s="1" t="n">
        <x:v>0</x:v>
      </x:c>
      <x:c r="Z1111" s="16" t="n">
        <x:f aca="0">MIN(100,ROUND(MIN(1,E1111/10)*15+MIN(1,G1111/120)*15+MIN(1,H1111/3)*12+MIN(1,J1111/2)*10+MIN(1,K1111/60)*10+MIN(1,O1111/2)*10+MIN(1,P1111/2)*8+MIN(1,R1111/12)*7+MIN(1,S1111/4)*5+MIN(1,T1111/8)*3+IF(U1111="Unsupported",3,IF(U1111="Limited Support",1,0))+IF(C1111="Critical",2,IF(C1111="High",1,0)),0))</x:f>
        <x:v>14</x:v>
      </x:c>
      <x:c r="AA1111" s="1" t="str">
        <x:f aca="0">IF(Z1111&gt;=70,"Critical",IF(Z1111&gt;=50,"High",IF(Z1111&gt;=30,"Medium","Routine")))</x:f>
        <x:v>Routine</x:v>
      </x:c>
      <x:c r="AB1111" s="1" t="str">
        <x:f aca="0">IF(W1111&gt;=85,"Passes score threshold only","Below score threshold")</x:f>
        <x:v>Passes score threshold only</x:v>
      </x:c>
      <x:c r="AC1111" s="12" t="n">
        <x:v>0</x:v>
      </x:c>
      <x:c r="AD1111" s="12"/>
      <x:c r="AE1111" s="12"/>
    </x:row>
    <x:row r="1112" ht="15" hidden="0" customHeight="1">
      <x:c r="A1112" s="1" t="s">
        <x:v>1719</x:v>
      </x:c>
      <x:c r="B1112" s="1" t="s">
        <x:v>1997</x:v>
      </x:c>
      <x:c r="C1112" s="1" t="s">
        <x:v>1902</x:v>
      </x:c>
      <x:c r="D1112" s="1" t="s">
        <x:v>1891</x:v>
      </x:c>
      <x:c r="E1112" s="1" t="n">
        <x:v>4.45</x:v>
      </x:c>
      <x:c r="F1112" s="1" t="n">
        <x:v>45.2</x:v>
      </x:c>
      <x:c r="G1112" s="1" t="n">
        <x:v>20</x:v>
      </x:c>
      <x:c r="H1112" s="1" t="n">
        <x:v>0</x:v>
      </x:c>
      <x:c r="I1112" s="1" t="n">
        <x:v>0</x:v>
      </x:c>
      <x:c r="J1112" s="1" t="n">
        <x:v>0</x:v>
      </x:c>
      <x:c r="K1112" s="1" t="n">
        <x:v>0</x:v>
      </x:c>
      <x:c r="L1112" s="1" t="n">
        <x:v>165</x:v>
      </x:c>
      <x:c r="M1112" s="1" t="n">
        <x:v>0</x:v>
      </x:c>
      <x:c r="N1112" s="1" t="n">
        <x:v>0</x:v>
      </x:c>
      <x:c r="O1112" s="1" t="n">
        <x:v>0</x:v>
      </x:c>
      <x:c r="P1112" s="1" t="n">
        <x:v>0</x:v>
      </x:c>
      <x:c r="Q1112" s="1" t="n">
        <x:v>13</x:v>
      </x:c>
      <x:c r="R1112" s="1" t="n">
        <x:v>3</x:v>
      </x:c>
      <x:c r="S1112" s="1" t="n">
        <x:v>1.29</x:v>
      </x:c>
      <x:c r="T1112" s="1" t="n">
        <x:v>1</x:v>
      </x:c>
      <x:c r="U1112" s="1" t="s">
        <x:v>1873</x:v>
      </x:c>
      <x:c r="V1112" s="15" t="n">
        <x:v>47364.43</x:v>
      </x:c>
      <x:c r="W1112" s="1" t="n">
        <x:v>98.8</x:v>
      </x:c>
      <x:c r="X1112" s="1" t="n">
        <x:v>0</x:v>
      </x:c>
      <x:c r="Y1112" s="1" t="n">
        <x:v>0</x:v>
      </x:c>
      <x:c r="Z1112" s="16" t="n">
        <x:f aca="0">MIN(100,ROUND(MIN(1,E1112/10)*15+MIN(1,G1112/120)*15+MIN(1,H1112/3)*12+MIN(1,J1112/2)*10+MIN(1,K1112/60)*10+MIN(1,O1112/2)*10+MIN(1,P1112/2)*8+MIN(1,R1112/12)*7+MIN(1,S1112/4)*5+MIN(1,T1112/8)*3+IF(U1112="Unsupported",3,IF(U1112="Limited Support",1,0))+IF(C1112="Critical",2,IF(C1112="High",1,0)),0))</x:f>
        <x:v>18</x:v>
      </x:c>
      <x:c r="AA1112" s="1" t="str">
        <x:f aca="0">IF(Z1112&gt;=70,"Critical",IF(Z1112&gt;=50,"High",IF(Z1112&gt;=30,"Medium","Routine")))</x:f>
        <x:v>Routine</x:v>
      </x:c>
      <x:c r="AB1112" s="1" t="str">
        <x:f aca="0">IF(W1112&gt;=85,"Passes score threshold only","Below score threshold")</x:f>
        <x:v>Passes score threshold only</x:v>
      </x:c>
      <x:c r="AC1112" s="12" t="n">
        <x:v>2</x:v>
      </x:c>
      <x:c r="AD1112" s="12" t="n">
        <x:v>165</x:v>
      </x:c>
      <x:c r="AE1112" s="12" t="n">
        <x:v>652</x:v>
      </x:c>
    </x:row>
    <x:row r="1113" ht="15" hidden="0" customHeight="1">
      <x:c r="A1113" s="1" t="s">
        <x:v>1720</x:v>
      </x:c>
      <x:c r="B1113" s="1" t="s">
        <x:v>1915</x:v>
      </x:c>
      <x:c r="C1113" s="1" t="s">
        <x:v>1902</x:v>
      </x:c>
      <x:c r="D1113" s="1" t="s">
        <x:v>1891</x:v>
      </x:c>
      <x:c r="E1113" s="1" t="n">
        <x:v>2.86</x:v>
      </x:c>
      <x:c r="F1113" s="1" t="n">
        <x:v>64.4</x:v>
      </x:c>
      <x:c r="G1113" s="1" t="n">
        <x:v>0</x:v>
      </x:c>
      <x:c r="H1113" s="1" t="n">
        <x:v>0</x:v>
      </x:c>
      <x:c r="I1113" s="1" t="n">
        <x:v>0</x:v>
      </x:c>
      <x:c r="J1113" s="1" t="n">
        <x:v>0</x:v>
      </x:c>
      <x:c r="K1113" s="1" t="n">
        <x:v>0</x:v>
      </x:c>
      <x:c r="L1113" s="1" t="n">
        <x:v>436</x:v>
      </x:c>
      <x:c r="M1113" s="1" t="n">
        <x:v>0</x:v>
      </x:c>
      <x:c r="N1113" s="1" t="n">
        <x:v>0</x:v>
      </x:c>
      <x:c r="O1113" s="1" t="n">
        <x:v>0</x:v>
      </x:c>
      <x:c r="P1113" s="1" t="n">
        <x:v>0</x:v>
      </x:c>
      <x:c r="Q1113" s="1" t="n">
        <x:v>19</x:v>
      </x:c>
      <x:c r="R1113" s="1" t="n">
        <x:v>1</x:v>
      </x:c>
      <x:c r="S1113" s="1" t="n">
        <x:v>0</x:v>
      </x:c>
      <x:c r="T1113" s="1" t="n">
        <x:v>2</x:v>
      </x:c>
      <x:c r="U1113" s="1" t="s">
        <x:v>1884</x:v>
      </x:c>
      <x:c r="V1113" s="15" t="n">
        <x:v>35316.84</x:v>
      </x:c>
      <x:c r="W1113" s="1" t="n">
        <x:v>97.9</x:v>
      </x:c>
      <x:c r="X1113" s="1" t="n">
        <x:v>0</x:v>
      </x:c>
      <x:c r="Y1113" s="1" t="n">
        <x:v>0</x:v>
      </x:c>
      <x:c r="Z1113" s="16" t="n">
        <x:f aca="0">MIN(100,ROUND(MIN(1,E1113/10)*15+MIN(1,G1113/120)*15+MIN(1,H1113/3)*12+MIN(1,J1113/2)*10+MIN(1,K1113/60)*10+MIN(1,O1113/2)*10+MIN(1,P1113/2)*8+MIN(1,R1113/12)*7+MIN(1,S1113/4)*5+MIN(1,T1113/8)*3+IF(U1113="Unsupported",3,IF(U1113="Limited Support",1,0))+IF(C1113="Critical",2,IF(C1113="High",1,0)),0))</x:f>
        <x:v>8</x:v>
      </x:c>
      <x:c r="AA1113" s="1" t="str">
        <x:f aca="0">IF(Z1113&gt;=70,"Critical",IF(Z1113&gt;=50,"High",IF(Z1113&gt;=30,"Medium","Routine")))</x:f>
        <x:v>Routine</x:v>
      </x:c>
      <x:c r="AB1113" s="1" t="str">
        <x:f aca="0">IF(W1113&gt;=85,"Passes score threshold only","Below score threshold")</x:f>
        <x:v>Passes score threshold only</x:v>
      </x:c>
      <x:c r="AC1113" s="12" t="n">
        <x:v>1</x:v>
      </x:c>
      <x:c r="AD1113" s="12"/>
      <x:c r="AE1113" s="12" t="n">
        <x:v>436</x:v>
      </x:c>
    </x:row>
    <x:row r="1114" ht="15" hidden="0" customHeight="1">
      <x:c r="A1114" s="1" t="s">
        <x:v>4768</x:v>
      </x:c>
      <x:c r="B1114" s="1" t="s">
        <x:v>1945</x:v>
      </x:c>
      <x:c r="C1114" s="1" t="s">
        <x:v>1902</x:v>
      </x:c>
      <x:c r="D1114" s="1" t="s">
        <x:v>1891</x:v>
      </x:c>
      <x:c r="E1114" s="1" t="n">
        <x:v>2.52</x:v>
      </x:c>
      <x:c r="F1114" s="1" t="n">
        <x:v>60.7</x:v>
      </x:c>
      <x:c r="G1114" s="1" t="n">
        <x:v>33</x:v>
      </x:c>
      <x:c r="H1114" s="1" t="n">
        <x:v>0</x:v>
      </x:c>
      <x:c r="I1114" s="1" t="n">
        <x:v>0</x:v>
      </x:c>
      <x:c r="J1114" s="1" t="n">
        <x:v>0</x:v>
      </x:c>
      <x:c r="K1114" s="1" t="n">
        <x:v>0</x:v>
      </x:c>
      <x:c r="L1114" s="1" t="n">
        <x:v>248</x:v>
      </x:c>
      <x:c r="M1114" s="1" t="n">
        <x:v>0</x:v>
      </x:c>
      <x:c r="N1114" s="1" t="n">
        <x:v>0</x:v>
      </x:c>
      <x:c r="O1114" s="1" t="n">
        <x:v>0</x:v>
      </x:c>
      <x:c r="P1114" s="1" t="n">
        <x:v>0</x:v>
      </x:c>
      <x:c r="Q1114" s="1" t="n">
        <x:v>20</x:v>
      </x:c>
      <x:c r="R1114" s="1" t="n">
        <x:v>0</x:v>
      </x:c>
      <x:c r="S1114" s="1" t="n">
        <x:v>0.23</x:v>
      </x:c>
      <x:c r="T1114" s="1" t="n">
        <x:v>1</x:v>
      </x:c>
      <x:c r="U1114" s="1" t="s">
        <x:v>1884</x:v>
      </x:c>
      <x:c r="V1114" s="15" t="n">
        <x:v>2857.53</x:v>
      </x:c>
      <x:c r="W1114" s="1" t="n">
        <x:v>94.4</x:v>
      </x:c>
      <x:c r="X1114" s="1" t="n">
        <x:v>0</x:v>
      </x:c>
      <x:c r="Y1114" s="1" t="n">
        <x:v>0</x:v>
      </x:c>
      <x:c r="Z1114" s="16" t="n">
        <x:f aca="0">MIN(100,ROUND(MIN(1,E1114/10)*15+MIN(1,G1114/120)*15+MIN(1,H1114/3)*12+MIN(1,J1114/2)*10+MIN(1,K1114/60)*10+MIN(1,O1114/2)*10+MIN(1,P1114/2)*8+MIN(1,R1114/12)*7+MIN(1,S1114/4)*5+MIN(1,T1114/8)*3+IF(U1114="Unsupported",3,IF(U1114="Limited Support",1,0))+IF(C1114="Critical",2,IF(C1114="High",1,0)),0))</x:f>
        <x:v>11</x:v>
      </x:c>
      <x:c r="AA1114" s="1" t="str">
        <x:f aca="0">IF(Z1114&gt;=70,"Critical",IF(Z1114&gt;=50,"High",IF(Z1114&gt;=30,"Medium","Routine")))</x:f>
        <x:v>Routine</x:v>
      </x:c>
      <x:c r="AB1114" s="1" t="str">
        <x:f aca="0">IF(W1114&gt;=85,"Passes score threshold only","Below score threshold")</x:f>
        <x:v>Passes score threshold only</x:v>
      </x:c>
      <x:c r="AC1114" s="12" t="n">
        <x:v>2</x:v>
      </x:c>
      <x:c r="AD1114" s="12" t="n">
        <x:v>248</x:v>
      </x:c>
      <x:c r="AE1114" s="12" t="n">
        <x:v>470</x:v>
      </x:c>
    </x:row>
    <x:row r="1115" ht="15" hidden="0" customHeight="1">
      <x:c r="A1115" s="1" t="s">
        <x:v>1721</x:v>
      </x:c>
      <x:c r="B1115" s="1" t="s">
        <x:v>1915</x:v>
      </x:c>
      <x:c r="C1115" s="1" t="s">
        <x:v>1902</x:v>
      </x:c>
      <x:c r="D1115" s="1" t="s">
        <x:v>1911</x:v>
      </x:c>
      <x:c r="E1115" s="1" t="n">
        <x:v>1.08</x:v>
      </x:c>
      <x:c r="F1115" s="1" t="n">
        <x:v>56.1</x:v>
      </x:c>
      <x:c r="G1115" s="1" t="n">
        <x:v>0</x:v>
      </x:c>
      <x:c r="H1115" s="1" t="n">
        <x:v>0</x:v>
      </x:c>
      <x:c r="I1115" s="1" t="n">
        <x:v>0</x:v>
      </x:c>
      <x:c r="J1115" s="1" t="n">
        <x:v>0</x:v>
      </x:c>
      <x:c r="K1115" s="1" t="n">
        <x:v>0</x:v>
      </x:c>
      <x:c r="L1115" s="1" t="n">
        <x:v>999</x:v>
      </x:c>
      <x:c r="M1115" s="1" t="n">
        <x:v>0</x:v>
      </x:c>
      <x:c r="N1115" s="1" t="n">
        <x:v>0</x:v>
      </x:c>
      <x:c r="O1115" s="1" t="n">
        <x:v>0</x:v>
      </x:c>
      <x:c r="P1115" s="1" t="n">
        <x:v>0</x:v>
      </x:c>
      <x:c r="Q1115" s="1" t="n">
        <x:v>16</x:v>
      </x:c>
      <x:c r="R1115" s="1" t="n">
        <x:v>3</x:v>
      </x:c>
      <x:c r="S1115" s="1" t="n">
        <x:v>0</x:v>
      </x:c>
      <x:c r="T1115" s="1" t="n">
        <x:v>0</x:v>
      </x:c>
      <x:c r="U1115" s="1" t="s">
        <x:v>1884</x:v>
      </x:c>
      <x:c r="V1115" s="15" t="n">
        <x:v>32199.71</x:v>
      </x:c>
      <x:c r="W1115" s="1" t="n">
        <x:v>94.2</x:v>
      </x:c>
      <x:c r="X1115" s="1" t="n">
        <x:v>0</x:v>
      </x:c>
      <x:c r="Y1115" s="1" t="n">
        <x:v>0</x:v>
      </x:c>
      <x:c r="Z1115" s="16" t="n">
        <x:f aca="0">MIN(100,ROUND(MIN(1,E1115/10)*15+MIN(1,G1115/120)*15+MIN(1,H1115/3)*12+MIN(1,J1115/2)*10+MIN(1,K1115/60)*10+MIN(1,O1115/2)*10+MIN(1,P1115/2)*8+MIN(1,R1115/12)*7+MIN(1,S1115/4)*5+MIN(1,T1115/8)*3+IF(U1115="Unsupported",3,IF(U1115="Limited Support",1,0))+IF(C1115="Critical",2,IF(C1115="High",1,0)),0))</x:f>
        <x:v>5</x:v>
      </x:c>
      <x:c r="AA1115" s="1" t="str">
        <x:f aca="0">IF(Z1115&gt;=70,"Critical",IF(Z1115&gt;=50,"High",IF(Z1115&gt;=30,"Medium","Routine")))</x:f>
        <x:v>Routine</x:v>
      </x:c>
      <x:c r="AB1115" s="1" t="str">
        <x:f aca="0">IF(W1115&gt;=85,"Passes score threshold only","Below score threshold")</x:f>
        <x:v>Passes score threshold only</x:v>
      </x:c>
      <x:c r="AC1115" s="12" t="n">
        <x:v>0</x:v>
      </x:c>
      <x:c r="AD1115" s="12"/>
      <x:c r="AE1115" s="12"/>
    </x:row>
    <x:row r="1116" ht="15" hidden="0" customHeight="1">
      <x:c r="A1116" s="1" t="s">
        <x:v>1722</x:v>
      </x:c>
      <x:c r="B1116" s="1" t="s">
        <x:v>1949</x:v>
      </x:c>
      <x:c r="C1116" s="1" t="s">
        <x:v>1893</x:v>
      </x:c>
      <x:c r="D1116" s="1" t="s">
        <x:v>1870</x:v>
      </x:c>
      <x:c r="E1116" s="1" t="n">
        <x:v>2.29</x:v>
      </x:c>
      <x:c r="F1116" s="1" t="n">
        <x:v>54.2</x:v>
      </x:c>
      <x:c r="G1116" s="1" t="n">
        <x:v>0</x:v>
      </x:c>
      <x:c r="H1116" s="1" t="n">
        <x:v>0</x:v>
      </x:c>
      <x:c r="I1116" s="1" t="n">
        <x:v>1</x:v>
      </x:c>
      <x:c r="J1116" s="1" t="n">
        <x:v>0</x:v>
      </x:c>
      <x:c r="K1116" s="1" t="n">
        <x:v>0</x:v>
      </x:c>
      <x:c r="L1116" s="1" t="n">
        <x:v>460</x:v>
      </x:c>
      <x:c r="M1116" s="1" t="n">
        <x:v>1.7</x:v>
      </x:c>
      <x:c r="N1116" s="1" t="n">
        <x:v>0</x:v>
      </x:c>
      <x:c r="O1116" s="1" t="n">
        <x:v>1</x:v>
      </x:c>
      <x:c r="P1116" s="1" t="n">
        <x:v>0</x:v>
      </x:c>
      <x:c r="Q1116" s="1" t="n">
        <x:v>14</x:v>
      </x:c>
      <x:c r="R1116" s="1" t="n">
        <x:v>0</x:v>
      </x:c>
      <x:c r="S1116" s="1" t="n">
        <x:v>0.68</x:v>
      </x:c>
      <x:c r="T1116" s="1" t="n">
        <x:v>2</x:v>
      </x:c>
      <x:c r="U1116" s="1" t="s">
        <x:v>1884</x:v>
      </x:c>
      <x:c r="V1116" s="15" t="n">
        <x:v>18184.29</x:v>
      </x:c>
      <x:c r="W1116" s="1" t="n">
        <x:v>90.1</x:v>
      </x:c>
      <x:c r="X1116" s="1" t="n">
        <x:v>0</x:v>
      </x:c>
      <x:c r="Y1116" s="1" t="n">
        <x:v>0</x:v>
      </x:c>
      <x:c r="Z1116" s="16" t="n">
        <x:f aca="0">MIN(100,ROUND(MIN(1,E1116/10)*15+MIN(1,G1116/120)*15+MIN(1,H1116/3)*12+MIN(1,J1116/2)*10+MIN(1,K1116/60)*10+MIN(1,O1116/2)*10+MIN(1,P1116/2)*8+MIN(1,R1116/12)*7+MIN(1,S1116/4)*5+MIN(1,T1116/8)*3+IF(U1116="Unsupported",3,IF(U1116="Limited Support",1,0))+IF(C1116="Critical",2,IF(C1116="High",1,0)),0))</x:f>
        <x:v>11</x:v>
      </x:c>
      <x:c r="AA1116" s="1" t="str">
        <x:f aca="0">IF(Z1116&gt;=70,"Critical",IF(Z1116&gt;=50,"High",IF(Z1116&gt;=30,"Medium","Routine")))</x:f>
        <x:v>Routine</x:v>
      </x:c>
      <x:c r="AB1116" s="1" t="str">
        <x:f aca="0">IF(W1116&gt;=85,"Passes score threshold only","Below score threshold")</x:f>
        <x:v>Passes score threshold only</x:v>
      </x:c>
      <x:c r="AC1116" s="12" t="n">
        <x:v>2</x:v>
      </x:c>
      <x:c r="AD1116" s="12" t="n">
        <x:v>460</x:v>
      </x:c>
      <x:c r="AE1116" s="12" t="n">
        <x:v>246</x:v>
      </x:c>
    </x:row>
    <x:row r="1117" ht="15" hidden="0" customHeight="1">
      <x:c r="A1117" s="1" t="s">
        <x:v>4775</x:v>
      </x:c>
      <x:c r="B1117" s="1" t="s">
        <x:v>1879</x:v>
      </x:c>
      <x:c r="C1117" s="1" t="s">
        <x:v>1872</x:v>
      </x:c>
      <x:c r="D1117" s="1" t="s">
        <x:v>1891</x:v>
      </x:c>
      <x:c r="E1117" s="1" t="n">
        <x:v>2.5</x:v>
      </x:c>
      <x:c r="F1117" s="1" t="n">
        <x:v>65</x:v>
      </x:c>
      <x:c r="G1117" s="1" t="n">
        <x:v>0</x:v>
      </x:c>
      <x:c r="H1117" s="1" t="n">
        <x:v>0</x:v>
      </x:c>
      <x:c r="I1117" s="1" t="n">
        <x:v>0</x:v>
      </x:c>
      <x:c r="J1117" s="1" t="n">
        <x:v>0</x:v>
      </x:c>
      <x:c r="K1117" s="1" t="n">
        <x:v>0</x:v>
      </x:c>
      <x:c r="L1117" s="1" t="n">
        <x:v>177</x:v>
      </x:c>
      <x:c r="M1117" s="1" t="n">
        <x:v>0</x:v>
      </x:c>
      <x:c r="N1117" s="1" t="n">
        <x:v>0</x:v>
      </x:c>
      <x:c r="O1117" s="1" t="n">
        <x:v>0</x:v>
      </x:c>
      <x:c r="P1117" s="1" t="n">
        <x:v>0</x:v>
      </x:c>
      <x:c r="Q1117" s="1" t="n">
        <x:v>13</x:v>
      </x:c>
      <x:c r="R1117" s="1" t="n">
        <x:v>1</x:v>
      </x:c>
      <x:c r="S1117" s="1" t="n">
        <x:v>0.09</x:v>
      </x:c>
      <x:c r="T1117" s="1" t="n">
        <x:v>1</x:v>
      </x:c>
      <x:c r="U1117" s="1" t="s">
        <x:v>1884</x:v>
      </x:c>
      <x:c r="V1117" s="15" t="n">
        <x:v>1922.6</x:v>
      </x:c>
      <x:c r="W1117" s="1" t="n">
        <x:v>98.5</x:v>
      </x:c>
      <x:c r="X1117" s="1" t="n">
        <x:v>0</x:v>
      </x:c>
      <x:c r="Y1117" s="1" t="n">
        <x:v>0</x:v>
      </x:c>
      <x:c r="Z1117" s="16" t="n">
        <x:f aca="0">MIN(100,ROUND(MIN(1,E1117/10)*15+MIN(1,G1117/120)*15+MIN(1,H1117/3)*12+MIN(1,J1117/2)*10+MIN(1,K1117/60)*10+MIN(1,O1117/2)*10+MIN(1,P1117/2)*8+MIN(1,R1117/12)*7+MIN(1,S1117/4)*5+MIN(1,T1117/8)*3+IF(U1117="Unsupported",3,IF(U1117="Limited Support",1,0))+IF(C1117="Critical",2,IF(C1117="High",1,0)),0))</x:f>
        <x:v>5</x:v>
      </x:c>
      <x:c r="AA1117" s="1" t="str">
        <x:f aca="0">IF(Z1117&gt;=70,"Critical",IF(Z1117&gt;=50,"High",IF(Z1117&gt;=30,"Medium","Routine")))</x:f>
        <x:v>Routine</x:v>
      </x:c>
      <x:c r="AB1117" s="1" t="str">
        <x:f aca="0">IF(W1117&gt;=85,"Passes score threshold only","Below score threshold")</x:f>
        <x:v>Passes score threshold only</x:v>
      </x:c>
      <x:c r="AC1117" s="12" t="n">
        <x:v>2</x:v>
      </x:c>
      <x:c r="AD1117" s="12" t="n">
        <x:v>177</x:v>
      </x:c>
      <x:c r="AE1117" s="12" t="n">
        <x:v>383</x:v>
      </x:c>
    </x:row>
    <x:row r="1118" ht="15" hidden="0" customHeight="1">
      <x:c r="A1118" s="1" t="s">
        <x:v>4778</x:v>
      </x:c>
      <x:c r="B1118" s="1" t="s">
        <x:v>1945</x:v>
      </x:c>
      <x:c r="C1118" s="1" t="s">
        <x:v>1893</x:v>
      </x:c>
      <x:c r="D1118" s="1" t="s">
        <x:v>1911</x:v>
      </x:c>
      <x:c r="E1118" s="1" t="n">
        <x:v>5.46</x:v>
      </x:c>
      <x:c r="F1118" s="1" t="n">
        <x:v>72.5</x:v>
      </x:c>
      <x:c r="G1118" s="1" t="n">
        <x:v>0</x:v>
      </x:c>
      <x:c r="H1118" s="1" t="n">
        <x:v>0</x:v>
      </x:c>
      <x:c r="I1118" s="1" t="n">
        <x:v>0</x:v>
      </x:c>
      <x:c r="J1118" s="1" t="n">
        <x:v>0</x:v>
      </x:c>
      <x:c r="K1118" s="1" t="n">
        <x:v>0</x:v>
      </x:c>
      <x:c r="L1118" s="1" t="n">
        <x:v>999</x:v>
      </x:c>
      <x:c r="M1118" s="1" t="n">
        <x:v>0</x:v>
      </x:c>
      <x:c r="N1118" s="1" t="n">
        <x:v>0</x:v>
      </x:c>
      <x:c r="O1118" s="1" t="n">
        <x:v>0</x:v>
      </x:c>
      <x:c r="P1118" s="1" t="n">
        <x:v>0</x:v>
      </x:c>
      <x:c r="Q1118" s="1" t="n">
        <x:v>23</x:v>
      </x:c>
      <x:c r="R1118" s="1" t="n">
        <x:v>1</x:v>
      </x:c>
      <x:c r="S1118" s="1" t="n">
        <x:v>0</x:v>
      </x:c>
      <x:c r="T1118" s="1" t="n">
        <x:v>2</x:v>
      </x:c>
      <x:c r="U1118" s="1" t="s">
        <x:v>1884</x:v>
      </x:c>
      <x:c r="V1118" s="15" t="n">
        <x:v>2356</x:v>
      </x:c>
      <x:c r="W1118" s="1" t="n">
        <x:v>91.2</x:v>
      </x:c>
      <x:c r="X1118" s="1" t="n">
        <x:v>0</x:v>
      </x:c>
      <x:c r="Y1118" s="1" t="n">
        <x:v>0</x:v>
      </x:c>
      <x:c r="Z1118" s="16" t="n">
        <x:f aca="0">MIN(100,ROUND(MIN(1,E1118/10)*15+MIN(1,G1118/120)*15+MIN(1,H1118/3)*12+MIN(1,J1118/2)*10+MIN(1,K1118/60)*10+MIN(1,O1118/2)*10+MIN(1,P1118/2)*8+MIN(1,R1118/12)*7+MIN(1,S1118/4)*5+MIN(1,T1118/8)*3+IF(U1118="Unsupported",3,IF(U1118="Limited Support",1,0))+IF(C1118="Critical",2,IF(C1118="High",1,0)),0))</x:f>
        <x:v>11</x:v>
      </x:c>
      <x:c r="AA1118" s="1" t="str">
        <x:f aca="0">IF(Z1118&gt;=70,"Critical",IF(Z1118&gt;=50,"High",IF(Z1118&gt;=30,"Medium","Routine")))</x:f>
        <x:v>Routine</x:v>
      </x:c>
      <x:c r="AB1118" s="1" t="str">
        <x:f aca="0">IF(W1118&gt;=85,"Passes score threshold only","Below score threshold")</x:f>
        <x:v>Passes score threshold only</x:v>
      </x:c>
      <x:c r="AC1118" s="12" t="n">
        <x:v>0</x:v>
      </x:c>
      <x:c r="AD1118" s="12"/>
      <x:c r="AE1118" s="12"/>
    </x:row>
    <x:row r="1119" ht="15" hidden="0" customHeight="1">
      <x:c r="A1119" s="1" t="s">
        <x:v>4781</x:v>
      </x:c>
      <x:c r="B1119" s="1" t="s">
        <x:v>1866</x:v>
      </x:c>
      <x:c r="C1119" s="1" t="s">
        <x:v>1893</x:v>
      </x:c>
      <x:c r="D1119" s="1" t="s">
        <x:v>1870</x:v>
      </x:c>
      <x:c r="E1119" s="1" t="n">
        <x:v>9.32</x:v>
      </x:c>
      <x:c r="F1119" s="1" t="n">
        <x:v>44.9</x:v>
      </x:c>
      <x:c r="G1119" s="1" t="n">
        <x:v>0</x:v>
      </x:c>
      <x:c r="H1119" s="1" t="n">
        <x:v>1</x:v>
      </x:c>
      <x:c r="I1119" s="1" t="n">
        <x:v>1</x:v>
      </x:c>
      <x:c r="J1119" s="1" t="n">
        <x:v>0</x:v>
      </x:c>
      <x:c r="K1119" s="1" t="n">
        <x:v>26.2</x:v>
      </x:c>
      <x:c r="L1119" s="1" t="n">
        <x:v>770</x:v>
      </x:c>
      <x:c r="M1119" s="1" t="n">
        <x:v>3.5</x:v>
      </x:c>
      <x:c r="N1119" s="1" t="n">
        <x:v>0</x:v>
      </x:c>
      <x:c r="O1119" s="1" t="n">
        <x:v>1</x:v>
      </x:c>
      <x:c r="P1119" s="1" t="n">
        <x:v>0</x:v>
      </x:c>
      <x:c r="Q1119" s="1" t="n">
        <x:v>19</x:v>
      </x:c>
      <x:c r="R1119" s="1" t="n">
        <x:v>2</x:v>
      </x:c>
      <x:c r="S1119" s="1" t="n">
        <x:v>1.27</x:v>
      </x:c>
      <x:c r="T1119" s="1" t="n">
        <x:v>5</x:v>
      </x:c>
      <x:c r="U1119" s="1" t="s">
        <x:v>1907</x:v>
      </x:c>
      <x:c r="V1119" s="15" t="n">
        <x:v>49413.81</x:v>
      </x:c>
      <x:c r="W1119" s="1" t="n">
        <x:v>97.4</x:v>
      </x:c>
      <x:c r="X1119" s="1" t="n">
        <x:v>0</x:v>
      </x:c>
      <x:c r="Y1119" s="1" t="n">
        <x:v>0</x:v>
      </x:c>
      <x:c r="Z1119" s="16" t="n">
        <x:f aca="0">MIN(100,ROUND(MIN(1,E1119/10)*15+MIN(1,G1119/120)*15+MIN(1,H1119/3)*12+MIN(1,J1119/2)*10+MIN(1,K1119/60)*10+MIN(1,O1119/2)*10+MIN(1,P1119/2)*8+MIN(1,R1119/12)*7+MIN(1,S1119/4)*5+MIN(1,T1119/8)*3+IF(U1119="Unsupported",3,IF(U1119="Limited Support",1,0))+IF(C1119="Critical",2,IF(C1119="High",1,0)),0))</x:f>
        <x:v>34</x:v>
      </x:c>
      <x:c r="AA1119" s="1" t="str">
        <x:f aca="0">IF(Z1119&gt;=70,"Critical",IF(Z1119&gt;=50,"High",IF(Z1119&gt;=30,"Medium","Routine")))</x:f>
        <x:v>Medium</x:v>
      </x:c>
      <x:c r="AB1119" s="1" t="str">
        <x:f aca="0">IF(W1119&gt;=85,"Passes score threshold only","Below score threshold")</x:f>
        <x:v>Passes score threshold only</x:v>
      </x:c>
      <x:c r="AC1119" s="12" t="n">
        <x:v>2</x:v>
      </x:c>
      <x:c r="AD1119" s="12" t="n">
        <x:v>770</x:v>
      </x:c>
      <x:c r="AE1119" s="12" t="n">
        <x:v>60</x:v>
      </x:c>
    </x:row>
    <x:row r="1120" ht="15" hidden="0" customHeight="1">
      <x:c r="A1120" s="1" t="s">
        <x:v>1723</x:v>
      </x:c>
      <x:c r="B1120" s="1" t="s">
        <x:v>1866</x:v>
      </x:c>
      <x:c r="C1120" s="1" t="s">
        <x:v>1893</x:v>
      </x:c>
      <x:c r="D1120" s="1" t="s">
        <x:v>1911</x:v>
      </x:c>
      <x:c r="E1120" s="1" t="n">
        <x:v>0.7</x:v>
      </x:c>
      <x:c r="F1120" s="1" t="n">
        <x:v>50</x:v>
      </x:c>
      <x:c r="G1120" s="1" t="n">
        <x:v>0</x:v>
      </x:c>
      <x:c r="H1120" s="1" t="n">
        <x:v>0</x:v>
      </x:c>
      <x:c r="I1120" s="1" t="n">
        <x:v>0</x:v>
      </x:c>
      <x:c r="J1120" s="1" t="n">
        <x:v>0</x:v>
      </x:c>
      <x:c r="K1120" s="1" t="n">
        <x:v>0</x:v>
      </x:c>
      <x:c r="L1120" s="1" t="n">
        <x:v>999</x:v>
      </x:c>
      <x:c r="M1120" s="1" t="n">
        <x:v>0</x:v>
      </x:c>
      <x:c r="N1120" s="1" t="n">
        <x:v>0</x:v>
      </x:c>
      <x:c r="O1120" s="1" t="n">
        <x:v>0</x:v>
      </x:c>
      <x:c r="P1120" s="1" t="n">
        <x:v>0</x:v>
      </x:c>
      <x:c r="Q1120" s="1" t="n">
        <x:v>18</x:v>
      </x:c>
      <x:c r="R1120" s="1" t="n">
        <x:v>0</x:v>
      </x:c>
      <x:c r="S1120" s="1" t="n">
        <x:v>0.21</x:v>
      </x:c>
      <x:c r="T1120" s="1" t="n">
        <x:v>2</x:v>
      </x:c>
      <x:c r="U1120" s="1" t="s">
        <x:v>1907</x:v>
      </x:c>
      <x:c r="V1120" s="15" t="n">
        <x:v>50906.56</x:v>
      </x:c>
      <x:c r="W1120" s="1" t="n">
        <x:v>94.5</x:v>
      </x:c>
      <x:c r="X1120" s="1" t="n">
        <x:v>0</x:v>
      </x:c>
      <x:c r="Y1120" s="1" t="n">
        <x:v>0</x:v>
      </x:c>
      <x:c r="Z1120" s="16" t="n">
        <x:f aca="0">MIN(100,ROUND(MIN(1,E1120/10)*15+MIN(1,G1120/120)*15+MIN(1,H1120/3)*12+MIN(1,J1120/2)*10+MIN(1,K1120/60)*10+MIN(1,O1120/2)*10+MIN(1,P1120/2)*8+MIN(1,R1120/12)*7+MIN(1,S1120/4)*5+MIN(1,T1120/8)*3+IF(U1120="Unsupported",3,IF(U1120="Limited Support",1,0))+IF(C1120="Critical",2,IF(C1120="High",1,0)),0))</x:f>
        <x:v>4</x:v>
      </x:c>
      <x:c r="AA1120" s="1" t="str">
        <x:f aca="0">IF(Z1120&gt;=70,"Critical",IF(Z1120&gt;=50,"High",IF(Z1120&gt;=30,"Medium","Routine")))</x:f>
        <x:v>Routine</x:v>
      </x:c>
      <x:c r="AB1120" s="1" t="str">
        <x:f aca="0">IF(W1120&gt;=85,"Passes score threshold only","Below score threshold")</x:f>
        <x:v>Passes score threshold only</x:v>
      </x:c>
      <x:c r="AC1120" s="12" t="n">
        <x:v>0</x:v>
      </x:c>
      <x:c r="AD1120" s="12"/>
      <x:c r="AE1120" s="12"/>
    </x:row>
    <x:row r="1121" ht="15" hidden="0" customHeight="1">
      <x:c r="A1121" s="1" t="s">
        <x:v>4786</x:v>
      </x:c>
      <x:c r="B1121" s="1" t="s">
        <x:v>1927</x:v>
      </x:c>
      <x:c r="C1121" s="1" t="s">
        <x:v>1902</x:v>
      </x:c>
      <x:c r="D1121" s="1" t="s">
        <x:v>1911</x:v>
      </x:c>
      <x:c r="E1121" s="1" t="n">
        <x:v>7.7</x:v>
      </x:c>
      <x:c r="F1121" s="1" t="n">
        <x:v>58.6</x:v>
      </x:c>
      <x:c r="G1121" s="1" t="n">
        <x:v>0</x:v>
      </x:c>
      <x:c r="H1121" s="1" t="n">
        <x:v>0</x:v>
      </x:c>
      <x:c r="I1121" s="1" t="n">
        <x:v>0</x:v>
      </x:c>
      <x:c r="J1121" s="1" t="n">
        <x:v>0</x:v>
      </x:c>
      <x:c r="K1121" s="1" t="n">
        <x:v>0</x:v>
      </x:c>
      <x:c r="L1121" s="1" t="n">
        <x:v>999</x:v>
      </x:c>
      <x:c r="M1121" s="1" t="n">
        <x:v>0</x:v>
      </x:c>
      <x:c r="N1121" s="1" t="n">
        <x:v>0</x:v>
      </x:c>
      <x:c r="O1121" s="1" t="n">
        <x:v>0</x:v>
      </x:c>
      <x:c r="P1121" s="1" t="n">
        <x:v>0</x:v>
      </x:c>
      <x:c r="Q1121" s="1" t="n">
        <x:v>28</x:v>
      </x:c>
      <x:c r="R1121" s="1" t="n">
        <x:v>0</x:v>
      </x:c>
      <x:c r="S1121" s="1" t="n">
        <x:v>1.33</x:v>
      </x:c>
      <x:c r="T1121" s="1" t="n">
        <x:v>4</x:v>
      </x:c>
      <x:c r="U1121" s="1" t="s">
        <x:v>1884</x:v>
      </x:c>
      <x:c r="V1121" s="15" t="n">
        <x:v>9180.01</x:v>
      </x:c>
      <x:c r="W1121" s="1" t="n">
        <x:v>97.9</x:v>
      </x:c>
      <x:c r="X1121" s="1" t="n">
        <x:v>0</x:v>
      </x:c>
      <x:c r="Y1121" s="1" t="n">
        <x:v>0</x:v>
      </x:c>
      <x:c r="Z1121" s="16" t="n">
        <x:f aca="0">MIN(100,ROUND(MIN(1,E1121/10)*15+MIN(1,G1121/120)*15+MIN(1,H1121/3)*12+MIN(1,J1121/2)*10+MIN(1,K1121/60)*10+MIN(1,O1121/2)*10+MIN(1,P1121/2)*8+MIN(1,R1121/12)*7+MIN(1,S1121/4)*5+MIN(1,T1121/8)*3+IF(U1121="Unsupported",3,IF(U1121="Limited Support",1,0))+IF(C1121="Critical",2,IF(C1121="High",1,0)),0))</x:f>
        <x:v>17</x:v>
      </x:c>
      <x:c r="AA1121" s="1" t="str">
        <x:f aca="0">IF(Z1121&gt;=70,"Critical",IF(Z1121&gt;=50,"High",IF(Z1121&gt;=30,"Medium","Routine")))</x:f>
        <x:v>Routine</x:v>
      </x:c>
      <x:c r="AB1121" s="1" t="str">
        <x:f aca="0">IF(W1121&gt;=85,"Passes score threshold only","Below score threshold")</x:f>
        <x:v>Passes score threshold only</x:v>
      </x:c>
      <x:c r="AC1121" s="12" t="n">
        <x:v>0</x:v>
      </x:c>
      <x:c r="AD1121" s="12"/>
      <x:c r="AE1121" s="12"/>
    </x:row>
    <x:row r="1122" ht="15" hidden="0" customHeight="1">
      <x:c r="A1122" s="1" t="s">
        <x:v>4789</x:v>
      </x:c>
      <x:c r="B1122" s="1" t="s">
        <x:v>1888</x:v>
      </x:c>
      <x:c r="C1122" s="1" t="s">
        <x:v>1893</x:v>
      </x:c>
      <x:c r="D1122" s="1" t="s">
        <x:v>1891</x:v>
      </x:c>
      <x:c r="E1122" s="1" t="n">
        <x:v>3.83</x:v>
      </x:c>
      <x:c r="F1122" s="1" t="n">
        <x:v>69.6</x:v>
      </x:c>
      <x:c r="G1122" s="1" t="n">
        <x:v>0</x:v>
      </x:c>
      <x:c r="H1122" s="1" t="n">
        <x:v>0</x:v>
      </x:c>
      <x:c r="I1122" s="1" t="n">
        <x:v>0</x:v>
      </x:c>
      <x:c r="J1122" s="1" t="n">
        <x:v>0</x:v>
      </x:c>
      <x:c r="K1122" s="1" t="n">
        <x:v>0</x:v>
      </x:c>
      <x:c r="L1122" s="1" t="n">
        <x:v>112</x:v>
      </x:c>
      <x:c r="M1122" s="1" t="n">
        <x:v>0</x:v>
      </x:c>
      <x:c r="N1122" s="1" t="n">
        <x:v>0</x:v>
      </x:c>
      <x:c r="O1122" s="1" t="n">
        <x:v>0</x:v>
      </x:c>
      <x:c r="P1122" s="1" t="n">
        <x:v>0</x:v>
      </x:c>
      <x:c r="Q1122" s="1" t="n">
        <x:v>23</x:v>
      </x:c>
      <x:c r="R1122" s="1" t="n">
        <x:v>3</x:v>
      </x:c>
      <x:c r="S1122" s="1" t="n">
        <x:v>0</x:v>
      </x:c>
      <x:c r="T1122" s="1" t="n">
        <x:v>3</x:v>
      </x:c>
      <x:c r="U1122" s="1" t="s">
        <x:v>1873</x:v>
      </x:c>
      <x:c r="V1122" s="15" t="n">
        <x:v>3725.95</x:v>
      </x:c>
      <x:c r="W1122" s="1" t="n">
        <x:v>94.3</x:v>
      </x:c>
      <x:c r="X1122" s="1" t="n">
        <x:v>0</x:v>
      </x:c>
      <x:c r="Y1122" s="1" t="n">
        <x:v>0</x:v>
      </x:c>
      <x:c r="Z1122" s="16" t="n">
        <x:f aca="0">MIN(100,ROUND(MIN(1,E1122/10)*15+MIN(1,G1122/120)*15+MIN(1,H1122/3)*12+MIN(1,J1122/2)*10+MIN(1,K1122/60)*10+MIN(1,O1122/2)*10+MIN(1,P1122/2)*8+MIN(1,R1122/12)*7+MIN(1,S1122/4)*5+MIN(1,T1122/8)*3+IF(U1122="Unsupported",3,IF(U1122="Limited Support",1,0))+IF(C1122="Critical",2,IF(C1122="High",1,0)),0))</x:f>
        <x:v>13</x:v>
      </x:c>
      <x:c r="AA1122" s="1" t="str">
        <x:f aca="0">IF(Z1122&gt;=70,"Critical",IF(Z1122&gt;=50,"High",IF(Z1122&gt;=30,"Medium","Routine")))</x:f>
        <x:v>Routine</x:v>
      </x:c>
      <x:c r="AB1122" s="1" t="str">
        <x:f aca="0">IF(W1122&gt;=85,"Passes score threshold only","Below score threshold")</x:f>
        <x:v>Passes score threshold only</x:v>
      </x:c>
      <x:c r="AC1122" s="12" t="n">
        <x:v>2</x:v>
      </x:c>
      <x:c r="AD1122" s="12" t="n">
        <x:v>112</x:v>
      </x:c>
      <x:c r="AE1122" s="12" t="n">
        <x:v>755</x:v>
      </x:c>
    </x:row>
    <x:row r="1123" ht="15" hidden="0" customHeight="1">
      <x:c r="A1123" s="1" t="s">
        <x:v>4792</x:v>
      </x:c>
      <x:c r="B1123" s="1" t="s">
        <x:v>2010</x:v>
      </x:c>
      <x:c r="C1123" s="1" t="s">
        <x:v>1893</x:v>
      </x:c>
      <x:c r="D1123" s="1" t="s">
        <x:v>1870</x:v>
      </x:c>
      <x:c r="E1123" s="1" t="n">
        <x:v>2.91</x:v>
      </x:c>
      <x:c r="F1123" s="1" t="n">
        <x:v>66.4</x:v>
      </x:c>
      <x:c r="G1123" s="1" t="n">
        <x:v>0</x:v>
      </x:c>
      <x:c r="H1123" s="1" t="n">
        <x:v>0</x:v>
      </x:c>
      <x:c r="I1123" s="1" t="n">
        <x:v>0</x:v>
      </x:c>
      <x:c r="J1123" s="1" t="n">
        <x:v>0</x:v>
      </x:c>
      <x:c r="K1123" s="1" t="n">
        <x:v>0</x:v>
      </x:c>
      <x:c r="L1123" s="1" t="n">
        <x:v>999</x:v>
      </x:c>
      <x:c r="M1123" s="1" t="n">
        <x:v>0</x:v>
      </x:c>
      <x:c r="N1123" s="1" t="n">
        <x:v>0</x:v>
      </x:c>
      <x:c r="O1123" s="1" t="n">
        <x:v>0</x:v>
      </x:c>
      <x:c r="P1123" s="1" t="n">
        <x:v>0</x:v>
      </x:c>
      <x:c r="Q1123" s="1" t="n">
        <x:v>25</x:v>
      </x:c>
      <x:c r="R1123" s="1" t="n">
        <x:v>0</x:v>
      </x:c>
      <x:c r="S1123" s="1" t="n">
        <x:v>0.53</x:v>
      </x:c>
      <x:c r="T1123" s="1" t="n">
        <x:v>3</x:v>
      </x:c>
      <x:c r="U1123" s="1" t="s">
        <x:v>1884</x:v>
      </x:c>
      <x:c r="V1123" s="15" t="n">
        <x:v>2722.82</x:v>
      </x:c>
      <x:c r="W1123" s="1" t="n">
        <x:v>97.2</x:v>
      </x:c>
      <x:c r="X1123" s="1" t="n">
        <x:v>0</x:v>
      </x:c>
      <x:c r="Y1123" s="1" t="n">
        <x:v>0</x:v>
      </x:c>
      <x:c r="Z1123" s="16" t="n">
        <x:f aca="0">MIN(100,ROUND(MIN(1,E1123/10)*15+MIN(1,G1123/120)*15+MIN(1,H1123/3)*12+MIN(1,J1123/2)*10+MIN(1,K1123/60)*10+MIN(1,O1123/2)*10+MIN(1,P1123/2)*8+MIN(1,R1123/12)*7+MIN(1,S1123/4)*5+MIN(1,T1123/8)*3+IF(U1123="Unsupported",3,IF(U1123="Limited Support",1,0))+IF(C1123="Critical",2,IF(C1123="High",1,0)),0))</x:f>
        <x:v>7</x:v>
      </x:c>
      <x:c r="AA1123" s="1" t="str">
        <x:f aca="0">IF(Z1123&gt;=70,"Critical",IF(Z1123&gt;=50,"High",IF(Z1123&gt;=30,"Medium","Routine")))</x:f>
        <x:v>Routine</x:v>
      </x:c>
      <x:c r="AB1123" s="1" t="str">
        <x:f aca="0">IF(W1123&gt;=85,"Passes score threshold only","Below score threshold")</x:f>
        <x:v>Passes score threshold only</x:v>
      </x:c>
      <x:c r="AC1123" s="12" t="n">
        <x:v>0</x:v>
      </x:c>
      <x:c r="AD1123" s="12"/>
      <x:c r="AE1123" s="12"/>
    </x:row>
    <x:row r="1124" ht="15" hidden="0" customHeight="1">
      <x:c r="A1124" s="1" t="s">
        <x:v>1724</x:v>
      </x:c>
      <x:c r="B1124" s="1" t="s">
        <x:v>1897</x:v>
      </x:c>
      <x:c r="C1124" s="1" t="s">
        <x:v>1902</x:v>
      </x:c>
      <x:c r="D1124" s="1" t="s">
        <x:v>1891</x:v>
      </x:c>
      <x:c r="E1124" s="1" t="n">
        <x:v>2.26</x:v>
      </x:c>
      <x:c r="F1124" s="1" t="n">
        <x:v>26.2</x:v>
      </x:c>
      <x:c r="G1124" s="1" t="n">
        <x:v>1</x:v>
      </x:c>
      <x:c r="H1124" s="1" t="n">
        <x:v>0</x:v>
      </x:c>
      <x:c r="I1124" s="1" t="n">
        <x:v>0</x:v>
      </x:c>
      <x:c r="J1124" s="1" t="n">
        <x:v>0</x:v>
      </x:c>
      <x:c r="K1124" s="1" t="n">
        <x:v>0</x:v>
      </x:c>
      <x:c r="L1124" s="1" t="n">
        <x:v>999</x:v>
      </x:c>
      <x:c r="M1124" s="1" t="n">
        <x:v>0</x:v>
      </x:c>
      <x:c r="N1124" s="1" t="n">
        <x:v>0</x:v>
      </x:c>
      <x:c r="O1124" s="1" t="n">
        <x:v>0</x:v>
      </x:c>
      <x:c r="P1124" s="1" t="n">
        <x:v>0</x:v>
      </x:c>
      <x:c r="Q1124" s="1" t="n">
        <x:v>5</x:v>
      </x:c>
      <x:c r="R1124" s="1" t="n">
        <x:v>0</x:v>
      </x:c>
      <x:c r="S1124" s="1" t="n">
        <x:v>0.72</x:v>
      </x:c>
      <x:c r="T1124" s="1" t="n">
        <x:v>0</x:v>
      </x:c>
      <x:c r="U1124" s="1" t="s">
        <x:v>1884</x:v>
      </x:c>
      <x:c r="V1124" s="15" t="n">
        <x:v>14691.61</x:v>
      </x:c>
      <x:c r="W1124" s="1" t="n">
        <x:v>95</x:v>
      </x:c>
      <x:c r="X1124" s="1" t="n">
        <x:v>0</x:v>
      </x:c>
      <x:c r="Y1124" s="1" t="n">
        <x:v>0</x:v>
      </x:c>
      <x:c r="Z1124" s="16" t="n">
        <x:f aca="0">MIN(100,ROUND(MIN(1,E1124/10)*15+MIN(1,G1124/120)*15+MIN(1,H1124/3)*12+MIN(1,J1124/2)*10+MIN(1,K1124/60)*10+MIN(1,O1124/2)*10+MIN(1,P1124/2)*8+MIN(1,R1124/12)*7+MIN(1,S1124/4)*5+MIN(1,T1124/8)*3+IF(U1124="Unsupported",3,IF(U1124="Limited Support",1,0))+IF(C1124="Critical",2,IF(C1124="High",1,0)),0))</x:f>
        <x:v>6</x:v>
      </x:c>
      <x:c r="AA1124" s="1" t="str">
        <x:f aca="0">IF(Z1124&gt;=70,"Critical",IF(Z1124&gt;=50,"High",IF(Z1124&gt;=30,"Medium","Routine")))</x:f>
        <x:v>Routine</x:v>
      </x:c>
      <x:c r="AB1124" s="1" t="str">
        <x:f aca="0">IF(W1124&gt;=85,"Passes score threshold only","Below score threshold")</x:f>
        <x:v>Passes score threshold only</x:v>
      </x:c>
      <x:c r="AC1124" s="12" t="n">
        <x:v>0</x:v>
      </x:c>
      <x:c r="AD1124" s="12"/>
      <x:c r="AE1124" s="12"/>
    </x:row>
    <x:row r="1125" ht="15" hidden="0" customHeight="1">
      <x:c r="A1125" s="1" t="s">
        <x:v>1725</x:v>
      </x:c>
      <x:c r="B1125" s="1" t="s">
        <x:v>2010</x:v>
      </x:c>
      <x:c r="C1125" s="1" t="s">
        <x:v>1872</x:v>
      </x:c>
      <x:c r="D1125" s="1" t="s">
        <x:v>1891</x:v>
      </x:c>
      <x:c r="E1125" s="1" t="n">
        <x:v>1.1</x:v>
      </x:c>
      <x:c r="F1125" s="1" t="n">
        <x:v>65.6</x:v>
      </x:c>
      <x:c r="G1125" s="1" t="n">
        <x:v>35</x:v>
      </x:c>
      <x:c r="H1125" s="1" t="n">
        <x:v>0</x:v>
      </x:c>
      <x:c r="I1125" s="1" t="n">
        <x:v>1</x:v>
      </x:c>
      <x:c r="J1125" s="1" t="n">
        <x:v>0</x:v>
      </x:c>
      <x:c r="K1125" s="1" t="n">
        <x:v>0</x:v>
      </x:c>
      <x:c r="L1125" s="1" t="n">
        <x:v>138</x:v>
      </x:c>
      <x:c r="M1125" s="1" t="n">
        <x:v>0.5</x:v>
      </x:c>
      <x:c r="N1125" s="1" t="n">
        <x:v>0</x:v>
      </x:c>
      <x:c r="O1125" s="1" t="n">
        <x:v>0</x:v>
      </x:c>
      <x:c r="P1125" s="1" t="n">
        <x:v>0</x:v>
      </x:c>
      <x:c r="Q1125" s="1" t="n">
        <x:v>33</x:v>
      </x:c>
      <x:c r="R1125" s="1" t="n">
        <x:v>0</x:v>
      </x:c>
      <x:c r="S1125" s="1" t="n">
        <x:v>0.14</x:v>
      </x:c>
      <x:c r="T1125" s="1" t="n">
        <x:v>4</x:v>
      </x:c>
      <x:c r="U1125" s="1" t="s">
        <x:v>1884</x:v>
      </x:c>
      <x:c r="V1125" s="15" t="n">
        <x:v>2373.18</x:v>
      </x:c>
      <x:c r="W1125" s="1" t="n">
        <x:v>92.8</x:v>
      </x:c>
      <x:c r="X1125" s="1" t="n">
        <x:v>0</x:v>
      </x:c>
      <x:c r="Y1125" s="1" t="n">
        <x:v>0</x:v>
      </x:c>
      <x:c r="Z1125" s="16" t="n">
        <x:f aca="0">MIN(100,ROUND(MIN(1,E1125/10)*15+MIN(1,G1125/120)*15+MIN(1,H1125/3)*12+MIN(1,J1125/2)*10+MIN(1,K1125/60)*10+MIN(1,O1125/2)*10+MIN(1,P1125/2)*8+MIN(1,R1125/12)*7+MIN(1,S1125/4)*5+MIN(1,T1125/8)*3+IF(U1125="Unsupported",3,IF(U1125="Limited Support",1,0))+IF(C1125="Critical",2,IF(C1125="High",1,0)),0))</x:f>
        <x:v>8</x:v>
      </x:c>
      <x:c r="AA1125" s="1" t="str">
        <x:f aca="0">IF(Z1125&gt;=70,"Critical",IF(Z1125&gt;=50,"High",IF(Z1125&gt;=30,"Medium","Routine")))</x:f>
        <x:v>Routine</x:v>
      </x:c>
      <x:c r="AB1125" s="1" t="str">
        <x:f aca="0">IF(W1125&gt;=85,"Passes score threshold only","Below score threshold")</x:f>
        <x:v>Passes score threshold only</x:v>
      </x:c>
      <x:c r="AC1125" s="12" t="n">
        <x:v>1</x:v>
      </x:c>
      <x:c r="AD1125" s="12"/>
      <x:c r="AE1125" s="12" t="n">
        <x:v>138</x:v>
      </x:c>
    </x:row>
    <x:row r="1126" ht="15" hidden="0" customHeight="1">
      <x:c r="A1126" s="1" t="s">
        <x:v>4799</x:v>
      </x:c>
      <x:c r="B1126" s="1" t="s">
        <x:v>1989</x:v>
      </x:c>
      <x:c r="C1126" s="1" t="s">
        <x:v>1893</x:v>
      </x:c>
      <x:c r="D1126" s="1" t="s">
        <x:v>1911</x:v>
      </x:c>
      <x:c r="E1126" s="1" t="n">
        <x:v>4.11</x:v>
      </x:c>
      <x:c r="F1126" s="1" t="n">
        <x:v>51</x:v>
      </x:c>
      <x:c r="G1126" s="1" t="n">
        <x:v>0</x:v>
      </x:c>
      <x:c r="H1126" s="1" t="n">
        <x:v>0</x:v>
      </x:c>
      <x:c r="I1126" s="1" t="n">
        <x:v>0</x:v>
      </x:c>
      <x:c r="J1126" s="1" t="n">
        <x:v>0</x:v>
      </x:c>
      <x:c r="K1126" s="1" t="n">
        <x:v>0</x:v>
      </x:c>
      <x:c r="L1126" s="1" t="n">
        <x:v>746</x:v>
      </x:c>
      <x:c r="M1126" s="1" t="n">
        <x:v>0</x:v>
      </x:c>
      <x:c r="N1126" s="1" t="n">
        <x:v>0</x:v>
      </x:c>
      <x:c r="O1126" s="1" t="n">
        <x:v>0</x:v>
      </x:c>
      <x:c r="P1126" s="1" t="n">
        <x:v>0</x:v>
      </x:c>
      <x:c r="Q1126" s="1" t="n">
        <x:v>14</x:v>
      </x:c>
      <x:c r="R1126" s="1" t="n">
        <x:v>0</x:v>
      </x:c>
      <x:c r="S1126" s="1" t="n">
        <x:v>0.57</x:v>
      </x:c>
      <x:c r="T1126" s="1" t="n">
        <x:v>1</x:v>
      </x:c>
      <x:c r="U1126" s="1" t="s">
        <x:v>1884</x:v>
      </x:c>
      <x:c r="V1126" s="15" t="n">
        <x:v>8190.8</x:v>
      </x:c>
      <x:c r="W1126" s="1" t="n">
        <x:v>95.6</x:v>
      </x:c>
      <x:c r="X1126" s="1" t="n">
        <x:v>0</x:v>
      </x:c>
      <x:c r="Y1126" s="1" t="n">
        <x:v>0</x:v>
      </x:c>
      <x:c r="Z1126" s="16" t="n">
        <x:f aca="0">MIN(100,ROUND(MIN(1,E1126/10)*15+MIN(1,G1126/120)*15+MIN(1,H1126/3)*12+MIN(1,J1126/2)*10+MIN(1,K1126/60)*10+MIN(1,O1126/2)*10+MIN(1,P1126/2)*8+MIN(1,R1126/12)*7+MIN(1,S1126/4)*5+MIN(1,T1126/8)*3+IF(U1126="Unsupported",3,IF(U1126="Limited Support",1,0))+IF(C1126="Critical",2,IF(C1126="High",1,0)),0))</x:f>
        <x:v>8</x:v>
      </x:c>
      <x:c r="AA1126" s="1" t="str">
        <x:f aca="0">IF(Z1126&gt;=70,"Critical",IF(Z1126&gt;=50,"High",IF(Z1126&gt;=30,"Medium","Routine")))</x:f>
        <x:v>Routine</x:v>
      </x:c>
      <x:c r="AB1126" s="1" t="str">
        <x:f aca="0">IF(W1126&gt;=85,"Passes score threshold only","Below score threshold")</x:f>
        <x:v>Passes score threshold only</x:v>
      </x:c>
      <x:c r="AC1126" s="12" t="n">
        <x:v>1</x:v>
      </x:c>
      <x:c r="AD1126" s="12"/>
      <x:c r="AE1126" s="12" t="n">
        <x:v>746</x:v>
      </x:c>
    </x:row>
    <x:row r="1127" ht="15" hidden="0" customHeight="1">
      <x:c r="A1127" s="1" t="s">
        <x:v>4802</x:v>
      </x:c>
      <x:c r="B1127" s="1" t="s">
        <x:v>1866</x:v>
      </x:c>
      <x:c r="C1127" s="1" t="s">
        <x:v>1872</x:v>
      </x:c>
      <x:c r="D1127" s="1" t="s">
        <x:v>1870</x:v>
      </x:c>
      <x:c r="E1127" s="1" t="n">
        <x:v>6.52</x:v>
      </x:c>
      <x:c r="F1127" s="1" t="n">
        <x:v>53.5</x:v>
      </x:c>
      <x:c r="G1127" s="1" t="n">
        <x:v>0</x:v>
      </x:c>
      <x:c r="H1127" s="1" t="n">
        <x:v>0</x:v>
      </x:c>
      <x:c r="I1127" s="1" t="n">
        <x:v>0</x:v>
      </x:c>
      <x:c r="J1127" s="1" t="n">
        <x:v>0</x:v>
      </x:c>
      <x:c r="K1127" s="1" t="n">
        <x:v>0</x:v>
      </x:c>
      <x:c r="L1127" s="1" t="n">
        <x:v>999</x:v>
      </x:c>
      <x:c r="M1127" s="1" t="n">
        <x:v>0</x:v>
      </x:c>
      <x:c r="N1127" s="1" t="n">
        <x:v>0</x:v>
      </x:c>
      <x:c r="O1127" s="1" t="n">
        <x:v>0</x:v>
      </x:c>
      <x:c r="P1127" s="1" t="n">
        <x:v>0</x:v>
      </x:c>
      <x:c r="Q1127" s="1" t="n">
        <x:v>25</x:v>
      </x:c>
      <x:c r="R1127" s="1" t="n">
        <x:v>1</x:v>
      </x:c>
      <x:c r="S1127" s="1" t="n">
        <x:v>0.02</x:v>
      </x:c>
      <x:c r="T1127" s="1" t="n">
        <x:v>0</x:v>
      </x:c>
      <x:c r="U1127" s="1" t="s">
        <x:v>1884</x:v>
      </x:c>
      <x:c r="V1127" s="15" t="n">
        <x:v>55333.6</x:v>
      </x:c>
      <x:c r="W1127" s="1" t="n">
        <x:v>99.2</x:v>
      </x:c>
      <x:c r="X1127" s="1" t="n">
        <x:v>0</x:v>
      </x:c>
      <x:c r="Y1127" s="1" t="n">
        <x:v>0</x:v>
      </x:c>
      <x:c r="Z1127" s="16" t="n">
        <x:f aca="0">MIN(100,ROUND(MIN(1,E1127/10)*15+MIN(1,G1127/120)*15+MIN(1,H1127/3)*12+MIN(1,J1127/2)*10+MIN(1,K1127/60)*10+MIN(1,O1127/2)*10+MIN(1,P1127/2)*8+MIN(1,R1127/12)*7+MIN(1,S1127/4)*5+MIN(1,T1127/8)*3+IF(U1127="Unsupported",3,IF(U1127="Limited Support",1,0))+IF(C1127="Critical",2,IF(C1127="High",1,0)),0))</x:f>
        <x:v>10</x:v>
      </x:c>
      <x:c r="AA1127" s="1" t="str">
        <x:f aca="0">IF(Z1127&gt;=70,"Critical",IF(Z1127&gt;=50,"High",IF(Z1127&gt;=30,"Medium","Routine")))</x:f>
        <x:v>Routine</x:v>
      </x:c>
      <x:c r="AB1127" s="1" t="str">
        <x:f aca="0">IF(W1127&gt;=85,"Passes score threshold only","Below score threshold")</x:f>
        <x:v>Passes score threshold only</x:v>
      </x:c>
      <x:c r="AC1127" s="12" t="n">
        <x:v>0</x:v>
      </x:c>
      <x:c r="AD1127" s="12"/>
      <x:c r="AE1127" s="12"/>
    </x:row>
    <x:row r="1128" ht="15" hidden="0" customHeight="1">
      <x:c r="A1128" s="1" t="s">
        <x:v>4805</x:v>
      </x:c>
      <x:c r="B1128" s="1" t="s">
        <x:v>1989</x:v>
      </x:c>
      <x:c r="C1128" s="1" t="s">
        <x:v>1872</x:v>
      </x:c>
      <x:c r="D1128" s="1" t="s">
        <x:v>1870</x:v>
      </x:c>
      <x:c r="E1128" s="1" t="n">
        <x:v>3.55</x:v>
      </x:c>
      <x:c r="F1128" s="1" t="n">
        <x:v>47.6</x:v>
      </x:c>
      <x:c r="G1128" s="1" t="n">
        <x:v>46</x:v>
      </x:c>
      <x:c r="H1128" s="1" t="n">
        <x:v>0</x:v>
      </x:c>
      <x:c r="I1128" s="1" t="n">
        <x:v>3</x:v>
      </x:c>
      <x:c r="J1128" s="1" t="n">
        <x:v>0</x:v>
      </x:c>
      <x:c r="K1128" s="1" t="n">
        <x:v>0</x:v>
      </x:c>
      <x:c r="L1128" s="1" t="n">
        <x:v>181.2</x:v>
      </x:c>
      <x:c r="M1128" s="1" t="n">
        <x:v>2</x:v>
      </x:c>
      <x:c r="N1128" s="1" t="n">
        <x:v>0</x:v>
      </x:c>
      <x:c r="O1128" s="1" t="n">
        <x:v>0</x:v>
      </x:c>
      <x:c r="P1128" s="1" t="n">
        <x:v>0</x:v>
      </x:c>
      <x:c r="Q1128" s="1" t="n">
        <x:v>4</x:v>
      </x:c>
      <x:c r="R1128" s="1" t="n">
        <x:v>1</x:v>
      </x:c>
      <x:c r="S1128" s="1" t="n">
        <x:v>0.07</x:v>
      </x:c>
      <x:c r="T1128" s="1" t="n">
        <x:v>0</x:v>
      </x:c>
      <x:c r="U1128" s="1" t="s">
        <x:v>1873</x:v>
      </x:c>
      <x:c r="V1128" s="15" t="n">
        <x:v>6200.17</x:v>
      </x:c>
      <x:c r="W1128" s="1" t="n">
        <x:v>100</x:v>
      </x:c>
      <x:c r="X1128" s="1" t="n">
        <x:v>0</x:v>
      </x:c>
      <x:c r="Y1128" s="1" t="n">
        <x:v>0</x:v>
      </x:c>
      <x:c r="Z1128" s="16" t="n">
        <x:f aca="0">MIN(100,ROUND(MIN(1,E1128/10)*15+MIN(1,G1128/120)*15+MIN(1,H1128/3)*12+MIN(1,J1128/2)*10+MIN(1,K1128/60)*10+MIN(1,O1128/2)*10+MIN(1,P1128/2)*8+MIN(1,R1128/12)*7+MIN(1,S1128/4)*5+MIN(1,T1128/8)*3+IF(U1128="Unsupported",3,IF(U1128="Limited Support",1,0))+IF(C1128="Critical",2,IF(C1128="High",1,0)),0))</x:f>
        <x:v>15</x:v>
      </x:c>
      <x:c r="AA1128" s="1" t="str">
        <x:f aca="0">IF(Z1128&gt;=70,"Critical",IF(Z1128&gt;=50,"High",IF(Z1128&gt;=30,"Medium","Routine")))</x:f>
        <x:v>Routine</x:v>
      </x:c>
      <x:c r="AB1128" s="1" t="str">
        <x:f aca="0">IF(W1128&gt;=85,"Passes score threshold only","Below score threshold")</x:f>
        <x:v>Passes score threshold only</x:v>
      </x:c>
      <x:c r="AC1128" s="12" t="n">
        <x:v>5</x:v>
      </x:c>
      <x:c r="AD1128" s="12" t="n">
        <x:v>181.2</x:v>
      </x:c>
      <x:c r="AE1128" s="12" t="n">
        <x:v>176</x:v>
      </x:c>
    </x:row>
    <x:row r="1129" ht="15" hidden="0" customHeight="1">
      <x:c r="A1129" s="1" t="s">
        <x:v>1726</x:v>
      </x:c>
      <x:c r="B1129" s="1" t="s">
        <x:v>1989</x:v>
      </x:c>
      <x:c r="C1129" s="1" t="s">
        <x:v>1893</x:v>
      </x:c>
      <x:c r="D1129" s="1" t="s">
        <x:v>1870</x:v>
      </x:c>
      <x:c r="E1129" s="1" t="n">
        <x:v>11.32</x:v>
      </x:c>
      <x:c r="F1129" s="1" t="n">
        <x:v>50.4</x:v>
      </x:c>
      <x:c r="G1129" s="1" t="n">
        <x:v>0</x:v>
      </x:c>
      <x:c r="H1129" s="1" t="n">
        <x:v>1</x:v>
      </x:c>
      <x:c r="I1129" s="1" t="n">
        <x:v>1</x:v>
      </x:c>
      <x:c r="J1129" s="1" t="n">
        <x:v>0</x:v>
      </x:c>
      <x:c r="K1129" s="1" t="n">
        <x:v>18</x:v>
      </x:c>
      <x:c r="L1129" s="1" t="n">
        <x:v>69</x:v>
      </x:c>
      <x:c r="M1129" s="1" t="n">
        <x:v>1.7</x:v>
      </x:c>
      <x:c r="N1129" s="1" t="n">
        <x:v>0</x:v>
      </x:c>
      <x:c r="O1129" s="1" t="n">
        <x:v>0</x:v>
      </x:c>
      <x:c r="P1129" s="1" t="n">
        <x:v>0</x:v>
      </x:c>
      <x:c r="Q1129" s="1" t="n">
        <x:v>18</x:v>
      </x:c>
      <x:c r="R1129" s="1" t="n">
        <x:v>7</x:v>
      </x:c>
      <x:c r="S1129" s="1" t="n">
        <x:v>1.91</x:v>
      </x:c>
      <x:c r="T1129" s="1" t="n">
        <x:v>1</x:v>
      </x:c>
      <x:c r="U1129" s="1" t="s">
        <x:v>1884</x:v>
      </x:c>
      <x:c r="V1129" s="15" t="n">
        <x:v>6917.05</x:v>
      </x:c>
      <x:c r="W1129" s="1" t="n">
        <x:v>96.4</x:v>
      </x:c>
      <x:c r="X1129" s="1" t="n">
        <x:v>0</x:v>
      </x:c>
      <x:c r="Y1129" s="1" t="n">
        <x:v>0</x:v>
      </x:c>
      <x:c r="Z1129" s="16" t="n">
        <x:f aca="0">MIN(100,ROUND(MIN(1,E1129/10)*15+MIN(1,G1129/120)*15+MIN(1,H1129/3)*12+MIN(1,J1129/2)*10+MIN(1,K1129/60)*10+MIN(1,O1129/2)*10+MIN(1,P1129/2)*8+MIN(1,R1129/12)*7+MIN(1,S1129/4)*5+MIN(1,T1129/8)*3+IF(U1129="Unsupported",3,IF(U1129="Limited Support",1,0))+IF(C1129="Critical",2,IF(C1129="High",1,0)),0))</x:f>
        <x:v>30</x:v>
      </x:c>
      <x:c r="AA1129" s="1" t="str">
        <x:f aca="0">IF(Z1129&gt;=70,"Critical",IF(Z1129&gt;=50,"High",IF(Z1129&gt;=30,"Medium","Routine")))</x:f>
        <x:v>Medium</x:v>
      </x:c>
      <x:c r="AB1129" s="1" t="str">
        <x:f aca="0">IF(W1129&gt;=85,"Passes score threshold only","Below score threshold")</x:f>
        <x:v>Passes score threshold only</x:v>
      </x:c>
      <x:c r="AC1129" s="12" t="n">
        <x:v>1</x:v>
      </x:c>
      <x:c r="AD1129" s="12"/>
      <x:c r="AE1129" s="12" t="n">
        <x:v>69</x:v>
      </x:c>
    </x:row>
    <x:row r="1130" ht="15" hidden="0" customHeight="1">
      <x:c r="A1130" s="1" t="s">
        <x:v>4810</x:v>
      </x:c>
      <x:c r="B1130" s="1" t="s">
        <x:v>1949</x:v>
      </x:c>
      <x:c r="C1130" s="1" t="s">
        <x:v>1893</x:v>
      </x:c>
      <x:c r="D1130" s="1" t="s">
        <x:v>1891</x:v>
      </x:c>
      <x:c r="E1130" s="1" t="n">
        <x:v>8.44</x:v>
      </x:c>
      <x:c r="F1130" s="1" t="n">
        <x:v>49.3</x:v>
      </x:c>
      <x:c r="G1130" s="1" t="n">
        <x:v>231</x:v>
      </x:c>
      <x:c r="H1130" s="1" t="n">
        <x:v>0</x:v>
      </x:c>
      <x:c r="I1130" s="1" t="n">
        <x:v>0</x:v>
      </x:c>
      <x:c r="J1130" s="1" t="n">
        <x:v>0</x:v>
      </x:c>
      <x:c r="K1130" s="1" t="n">
        <x:v>0</x:v>
      </x:c>
      <x:c r="L1130" s="1" t="n">
        <x:v>999</x:v>
      </x:c>
      <x:c r="M1130" s="1" t="n">
        <x:v>0</x:v>
      </x:c>
      <x:c r="N1130" s="1" t="n">
        <x:v>0</x:v>
      </x:c>
      <x:c r="O1130" s="1" t="n">
        <x:v>0</x:v>
      </x:c>
      <x:c r="P1130" s="1" t="n">
        <x:v>0</x:v>
      </x:c>
      <x:c r="Q1130" s="1" t="n">
        <x:v>16</x:v>
      </x:c>
      <x:c r="R1130" s="1" t="n">
        <x:v>2</x:v>
      </x:c>
      <x:c r="S1130" s="1" t="n">
        <x:v>0.82</x:v>
      </x:c>
      <x:c r="T1130" s="1" t="n">
        <x:v>1</x:v>
      </x:c>
      <x:c r="U1130" s="1" t="s">
        <x:v>1884</x:v>
      </x:c>
      <x:c r="V1130" s="15" t="n">
        <x:v>21687.29</x:v>
      </x:c>
      <x:c r="W1130" s="1" t="n">
        <x:v>93.9</x:v>
      </x:c>
      <x:c r="X1130" s="1" t="n">
        <x:v>0</x:v>
      </x:c>
      <x:c r="Y1130" s="1" t="n">
        <x:v>0</x:v>
      </x:c>
      <x:c r="Z1130" s="16" t="n">
        <x:f aca="0">MIN(100,ROUND(MIN(1,E1130/10)*15+MIN(1,G1130/120)*15+MIN(1,H1130/3)*12+MIN(1,J1130/2)*10+MIN(1,K1130/60)*10+MIN(1,O1130/2)*10+MIN(1,P1130/2)*8+MIN(1,R1130/12)*7+MIN(1,S1130/4)*5+MIN(1,T1130/8)*3+IF(U1130="Unsupported",3,IF(U1130="Limited Support",1,0))+IF(C1130="Critical",2,IF(C1130="High",1,0)),0))</x:f>
        <x:v>31</x:v>
      </x:c>
      <x:c r="AA1130" s="1" t="str">
        <x:f aca="0">IF(Z1130&gt;=70,"Critical",IF(Z1130&gt;=50,"High",IF(Z1130&gt;=30,"Medium","Routine")))</x:f>
        <x:v>Medium</x:v>
      </x:c>
      <x:c r="AB1130" s="1" t="str">
        <x:f aca="0">IF(W1130&gt;=85,"Passes score threshold only","Below score threshold")</x:f>
        <x:v>Passes score threshold only</x:v>
      </x:c>
      <x:c r="AC1130" s="12" t="n">
        <x:v>0</x:v>
      </x:c>
      <x:c r="AD1130" s="12"/>
      <x:c r="AE1130" s="12"/>
    </x:row>
    <x:row r="1131" ht="15" hidden="0" customHeight="1">
      <x:c r="A1131" s="1" t="s">
        <x:v>1727</x:v>
      </x:c>
      <x:c r="B1131" s="1" t="s">
        <x:v>2010</x:v>
      </x:c>
      <x:c r="C1131" s="1" t="s">
        <x:v>1872</x:v>
      </x:c>
      <x:c r="D1131" s="1" t="s">
        <x:v>1891</x:v>
      </x:c>
      <x:c r="E1131" s="1" t="n">
        <x:v>7.36</x:v>
      </x:c>
      <x:c r="F1131" s="1" t="n">
        <x:v>55.2</x:v>
      </x:c>
      <x:c r="G1131" s="1" t="n">
        <x:v>0</x:v>
      </x:c>
      <x:c r="H1131" s="1" t="n">
        <x:v>1</x:v>
      </x:c>
      <x:c r="I1131" s="1" t="n">
        <x:v>1</x:v>
      </x:c>
      <x:c r="J1131" s="1" t="n">
        <x:v>0</x:v>
      </x:c>
      <x:c r="K1131" s="1" t="n">
        <x:v>7.3</x:v>
      </x:c>
      <x:c r="L1131" s="1" t="n">
        <x:v>53</x:v>
      </x:c>
      <x:c r="M1131" s="1" t="n">
        <x:v>0.3</x:v>
      </x:c>
      <x:c r="N1131" s="1" t="n">
        <x:v>0</x:v>
      </x:c>
      <x:c r="O1131" s="1" t="n">
        <x:v>0</x:v>
      </x:c>
      <x:c r="P1131" s="1" t="n">
        <x:v>0</x:v>
      </x:c>
      <x:c r="Q1131" s="1" t="n">
        <x:v>24</x:v>
      </x:c>
      <x:c r="R1131" s="1" t="n">
        <x:v>2</x:v>
      </x:c>
      <x:c r="S1131" s="1" t="n">
        <x:v>1.51</x:v>
      </x:c>
      <x:c r="T1131" s="1" t="n">
        <x:v>1</x:v>
      </x:c>
      <x:c r="U1131" s="1" t="s">
        <x:v>1884</x:v>
      </x:c>
      <x:c r="V1131" s="15" t="n">
        <x:v>2596.41</x:v>
      </x:c>
      <x:c r="W1131" s="1" t="n">
        <x:v>94.1</x:v>
      </x:c>
      <x:c r="X1131" s="1" t="n">
        <x:v>0</x:v>
      </x:c>
      <x:c r="Y1131" s="1" t="n">
        <x:v>0</x:v>
      </x:c>
      <x:c r="Z1131" s="16" t="n">
        <x:f aca="0">MIN(100,ROUND(MIN(1,E1131/10)*15+MIN(1,G1131/120)*15+MIN(1,H1131/3)*12+MIN(1,J1131/2)*10+MIN(1,K1131/60)*10+MIN(1,O1131/2)*10+MIN(1,P1131/2)*8+MIN(1,R1131/12)*7+MIN(1,S1131/4)*5+MIN(1,T1131/8)*3+IF(U1131="Unsupported",3,IF(U1131="Limited Support",1,0))+IF(C1131="Critical",2,IF(C1131="High",1,0)),0))</x:f>
        <x:v>20</x:v>
      </x:c>
      <x:c r="AA1131" s="1" t="str">
        <x:f aca="0">IF(Z1131&gt;=70,"Critical",IF(Z1131&gt;=50,"High",IF(Z1131&gt;=30,"Medium","Routine")))</x:f>
        <x:v>Routine</x:v>
      </x:c>
      <x:c r="AB1131" s="1" t="str">
        <x:f aca="0">IF(W1131&gt;=85,"Passes score threshold only","Below score threshold")</x:f>
        <x:v>Passes score threshold only</x:v>
      </x:c>
      <x:c r="AC1131" s="12" t="n">
        <x:v>1</x:v>
      </x:c>
      <x:c r="AD1131" s="12"/>
      <x:c r="AE1131" s="12" t="n">
        <x:v>53</x:v>
      </x:c>
    </x:row>
    <x:row r="1132" ht="15" hidden="0" customHeight="1">
      <x:c r="A1132" s="1" t="s">
        <x:v>1800</x:v>
      </x:c>
      <x:c r="B1132" s="1" t="s">
        <x:v>1888</x:v>
      </x:c>
      <x:c r="C1132" s="1" t="s">
        <x:v>1902</x:v>
      </x:c>
      <x:c r="D1132" s="1" t="s">
        <x:v>1891</x:v>
      </x:c>
      <x:c r="E1132" s="1" t="n">
        <x:v>1.26</x:v>
      </x:c>
      <x:c r="F1132" s="1" t="n">
        <x:v>62.2</x:v>
      </x:c>
      <x:c r="G1132" s="1" t="n">
        <x:v>196</x:v>
      </x:c>
      <x:c r="H1132" s="1" t="n">
        <x:v>0</x:v>
      </x:c>
      <x:c r="I1132" s="1" t="n">
        <x:v>0</x:v>
      </x:c>
      <x:c r="J1132" s="1" t="n">
        <x:v>0</x:v>
      </x:c>
      <x:c r="K1132" s="1" t="n">
        <x:v>0</x:v>
      </x:c>
      <x:c r="L1132" s="1" t="n">
        <x:v>999</x:v>
      </x:c>
      <x:c r="M1132" s="1" t="n">
        <x:v>0</x:v>
      </x:c>
      <x:c r="N1132" s="1" t="n">
        <x:v>0</x:v>
      </x:c>
      <x:c r="O1132" s="1" t="n">
        <x:v>0</x:v>
      </x:c>
      <x:c r="P1132" s="1" t="n">
        <x:v>0</x:v>
      </x:c>
      <x:c r="Q1132" s="1" t="n">
        <x:v>11</x:v>
      </x:c>
      <x:c r="R1132" s="1" t="n">
        <x:v>0</x:v>
      </x:c>
      <x:c r="S1132" s="1" t="n">
        <x:v>0.51</x:v>
      </x:c>
      <x:c r="T1132" s="1" t="n">
        <x:v>1</x:v>
      </x:c>
      <x:c r="U1132" s="1" t="s">
        <x:v>1907</x:v>
      </x:c>
      <x:c r="V1132" s="15" t="n">
        <x:v>3142.85</x:v>
      </x:c>
      <x:c r="W1132" s="1" t="n">
        <x:v>97.4</x:v>
      </x:c>
      <x:c r="X1132" s="1" t="n">
        <x:v>0</x:v>
      </x:c>
      <x:c r="Y1132" s="1" t="n">
        <x:v>0</x:v>
      </x:c>
      <x:c r="Z1132" s="16" t="n">
        <x:f aca="0">MIN(100,ROUND(MIN(1,E1132/10)*15+MIN(1,G1132/120)*15+MIN(1,H1132/3)*12+MIN(1,J1132/2)*10+MIN(1,K1132/60)*10+MIN(1,O1132/2)*10+MIN(1,P1132/2)*8+MIN(1,R1132/12)*7+MIN(1,S1132/4)*5+MIN(1,T1132/8)*3+IF(U1132="Unsupported",3,IF(U1132="Limited Support",1,0))+IF(C1132="Critical",2,IF(C1132="High",1,0)),0))</x:f>
        <x:v>21</x:v>
      </x:c>
      <x:c r="AA1132" s="1" t="str">
        <x:f aca="0">IF(Z1132&gt;=70,"Critical",IF(Z1132&gt;=50,"High",IF(Z1132&gt;=30,"Medium","Routine")))</x:f>
        <x:v>Routine</x:v>
      </x:c>
      <x:c r="AB1132" s="1" t="str">
        <x:f aca="0">IF(W1132&gt;=85,"Passes score threshold only","Below score threshold")</x:f>
        <x:v>Passes score threshold only</x:v>
      </x:c>
      <x:c r="AC1132" s="12" t="n">
        <x:v>0</x:v>
      </x:c>
      <x:c r="AD1132" s="12"/>
      <x:c r="AE1132" s="12"/>
    </x:row>
    <x:row r="1133" ht="15" hidden="0" customHeight="1">
      <x:c r="A1133" s="1" t="s">
        <x:v>1801</x:v>
      </x:c>
      <x:c r="B1133" s="1" t="s">
        <x:v>2010</x:v>
      </x:c>
      <x:c r="C1133" s="1" t="s">
        <x:v>1872</x:v>
      </x:c>
      <x:c r="D1133" s="1" t="s">
        <x:v>1870</x:v>
      </x:c>
      <x:c r="E1133" s="1" t="n">
        <x:v>1</x:v>
      </x:c>
      <x:c r="F1133" s="1" t="n">
        <x:v>60.3</x:v>
      </x:c>
      <x:c r="G1133" s="1" t="n">
        <x:v>0</x:v>
      </x:c>
      <x:c r="H1133" s="1" t="n">
        <x:v>0</x:v>
      </x:c>
      <x:c r="I1133" s="1" t="n">
        <x:v>1</x:v>
      </x:c>
      <x:c r="J1133" s="1" t="n">
        <x:v>0</x:v>
      </x:c>
      <x:c r="K1133" s="1" t="n">
        <x:v>0</x:v>
      </x:c>
      <x:c r="L1133" s="1" t="n">
        <x:v>246</x:v>
      </x:c>
      <x:c r="M1133" s="1" t="n">
        <x:v>3</x:v>
      </x:c>
      <x:c r="N1133" s="1" t="n">
        <x:v>0</x:v>
      </x:c>
      <x:c r="O1133" s="1" t="n">
        <x:v>0</x:v>
      </x:c>
      <x:c r="P1133" s="1" t="n">
        <x:v>0</x:v>
      </x:c>
      <x:c r="Q1133" s="1" t="n">
        <x:v>28</x:v>
      </x:c>
      <x:c r="R1133" s="1" t="n">
        <x:v>2</x:v>
      </x:c>
      <x:c r="S1133" s="1" t="n">
        <x:v>1.05</x:v>
      </x:c>
      <x:c r="T1133" s="1" t="n">
        <x:v>3</x:v>
      </x:c>
      <x:c r="U1133" s="1" t="s">
        <x:v>1884</x:v>
      </x:c>
      <x:c r="V1133" s="15" t="n">
        <x:v>2632.45</x:v>
      </x:c>
      <x:c r="W1133" s="1" t="n">
        <x:v>100</x:v>
      </x:c>
      <x:c r="X1133" s="1" t="n">
        <x:v>0</x:v>
      </x:c>
      <x:c r="Y1133" s="1" t="n">
        <x:v>0</x:v>
      </x:c>
      <x:c r="Z1133" s="16" t="n">
        <x:f aca="0">MIN(100,ROUND(MIN(1,E1133/10)*15+MIN(1,G1133/120)*15+MIN(1,H1133/3)*12+MIN(1,J1133/2)*10+MIN(1,K1133/60)*10+MIN(1,O1133/2)*10+MIN(1,P1133/2)*8+MIN(1,R1133/12)*7+MIN(1,S1133/4)*5+MIN(1,T1133/8)*3+IF(U1133="Unsupported",3,IF(U1133="Limited Support",1,0))+IF(C1133="Critical",2,IF(C1133="High",1,0)),0))</x:f>
        <x:v>5</x:v>
      </x:c>
      <x:c r="AA1133" s="1" t="str">
        <x:f aca="0">IF(Z1133&gt;=70,"Critical",IF(Z1133&gt;=50,"High",IF(Z1133&gt;=30,"Medium","Routine")))</x:f>
        <x:v>Routine</x:v>
      </x:c>
      <x:c r="AB1133" s="1" t="str">
        <x:f aca="0">IF(W1133&gt;=85,"Passes score threshold only","Below score threshold")</x:f>
        <x:v>Passes score threshold only</x:v>
      </x:c>
      <x:c r="AC1133" s="12" t="n">
        <x:v>1</x:v>
      </x:c>
      <x:c r="AD1133" s="12"/>
      <x:c r="AE1133" s="12" t="n">
        <x:v>246</x:v>
      </x:c>
    </x:row>
    <x:row r="1134" ht="15" hidden="0" customHeight="1">
      <x:c r="A1134" s="1" t="s">
        <x:v>1728</x:v>
      </x:c>
      <x:c r="B1134" s="1" t="s">
        <x:v>1933</x:v>
      </x:c>
      <x:c r="C1134" s="1" t="s">
        <x:v>1872</x:v>
      </x:c>
      <x:c r="D1134" s="1" t="s">
        <x:v>1891</x:v>
      </x:c>
      <x:c r="E1134" s="1" t="n">
        <x:v>1.02</x:v>
      </x:c>
      <x:c r="F1134" s="1" t="n">
        <x:v>54.8</x:v>
      </x:c>
      <x:c r="G1134" s="1" t="n">
        <x:v>0</x:v>
      </x:c>
      <x:c r="H1134" s="1" t="n">
        <x:v>0</x:v>
      </x:c>
      <x:c r="I1134" s="1" t="n">
        <x:v>2</x:v>
      </x:c>
      <x:c r="J1134" s="1" t="n">
        <x:v>0</x:v>
      </x:c>
      <x:c r="K1134" s="1" t="n">
        <x:v>0</x:v>
      </x:c>
      <x:c r="L1134" s="1" t="n">
        <x:v>62</x:v>
      </x:c>
      <x:c r="M1134" s="1" t="n">
        <x:v>1.9</x:v>
      </x:c>
      <x:c r="N1134" s="1" t="n">
        <x:v>0</x:v>
      </x:c>
      <x:c r="O1134" s="1" t="n">
        <x:v>0</x:v>
      </x:c>
      <x:c r="P1134" s="1" t="n">
        <x:v>0</x:v>
      </x:c>
      <x:c r="Q1134" s="1" t="n">
        <x:v>21</x:v>
      </x:c>
      <x:c r="R1134" s="1" t="n">
        <x:v>1</x:v>
      </x:c>
      <x:c r="S1134" s="1" t="n">
        <x:v>0.17</x:v>
      </x:c>
      <x:c r="T1134" s="1" t="n">
        <x:v>1</x:v>
      </x:c>
      <x:c r="U1134" s="1" t="s">
        <x:v>1884</x:v>
      </x:c>
      <x:c r="V1134" s="15" t="n">
        <x:v>2310.09</x:v>
      </x:c>
      <x:c r="W1134" s="1" t="n">
        <x:v>98.5</x:v>
      </x:c>
      <x:c r="X1134" s="1" t="n">
        <x:v>0</x:v>
      </x:c>
      <x:c r="Y1134" s="1" t="n">
        <x:v>0</x:v>
      </x:c>
      <x:c r="Z1134" s="16" t="n">
        <x:f aca="0">MIN(100,ROUND(MIN(1,E1134/10)*15+MIN(1,G1134/120)*15+MIN(1,H1134/3)*12+MIN(1,J1134/2)*10+MIN(1,K1134/60)*10+MIN(1,O1134/2)*10+MIN(1,P1134/2)*8+MIN(1,R1134/12)*7+MIN(1,S1134/4)*5+MIN(1,T1134/8)*3+IF(U1134="Unsupported",3,IF(U1134="Limited Support",1,0))+IF(C1134="Critical",2,IF(C1134="High",1,0)),0))</x:f>
        <x:v>3</x:v>
      </x:c>
      <x:c r="AA1134" s="1" t="str">
        <x:f aca="0">IF(Z1134&gt;=70,"Critical",IF(Z1134&gt;=50,"High",IF(Z1134&gt;=30,"Medium","Routine")))</x:f>
        <x:v>Routine</x:v>
      </x:c>
      <x:c r="AB1134" s="1" t="str">
        <x:f aca="0">IF(W1134&gt;=85,"Passes score threshold only","Below score threshold")</x:f>
        <x:v>Passes score threshold only</x:v>
      </x:c>
      <x:c r="AC1134" s="12" t="n">
        <x:v>2</x:v>
      </x:c>
      <x:c r="AD1134" s="12" t="n">
        <x:v>62</x:v>
      </x:c>
      <x:c r="AE1134" s="12" t="n">
        <x:v>253</x:v>
      </x:c>
    </x:row>
    <x:row r="1135" ht="15" hidden="0" customHeight="1">
      <x:c r="A1135" s="1" t="s">
        <x:v>4821</x:v>
      </x:c>
      <x:c r="B1135" s="1" t="s">
        <x:v>1989</x:v>
      </x:c>
      <x:c r="C1135" s="1" t="s">
        <x:v>1893</x:v>
      </x:c>
      <x:c r="D1135" s="1" t="s">
        <x:v>1870</x:v>
      </x:c>
      <x:c r="E1135" s="1" t="n">
        <x:v>1.43</x:v>
      </x:c>
      <x:c r="F1135" s="1" t="n">
        <x:v>39.7</x:v>
      </x:c>
      <x:c r="G1135" s="1" t="n">
        <x:v>0</x:v>
      </x:c>
      <x:c r="H1135" s="1" t="n">
        <x:v>0</x:v>
      </x:c>
      <x:c r="I1135" s="1" t="n">
        <x:v>1</x:v>
      </x:c>
      <x:c r="J1135" s="1" t="n">
        <x:v>0</x:v>
      </x:c>
      <x:c r="K1135" s="1" t="n">
        <x:v>0</x:v>
      </x:c>
      <x:c r="L1135" s="1" t="n">
        <x:v>381</x:v>
      </x:c>
      <x:c r="M1135" s="1" t="n">
        <x:v>4.1</x:v>
      </x:c>
      <x:c r="N1135" s="1" t="n">
        <x:v>0</x:v>
      </x:c>
      <x:c r="O1135" s="1" t="n">
        <x:v>0</x:v>
      </x:c>
      <x:c r="P1135" s="1" t="n">
        <x:v>0</x:v>
      </x:c>
      <x:c r="Q1135" s="1" t="n">
        <x:v>14</x:v>
      </x:c>
      <x:c r="R1135" s="1" t="n">
        <x:v>2</x:v>
      </x:c>
      <x:c r="S1135" s="1" t="n">
        <x:v>0.22</x:v>
      </x:c>
      <x:c r="T1135" s="1" t="n">
        <x:v>3</x:v>
      </x:c>
      <x:c r="U1135" s="1" t="s">
        <x:v>1884</x:v>
      </x:c>
      <x:c r="V1135" s="15" t="n">
        <x:v>7936.71</x:v>
      </x:c>
      <x:c r="W1135" s="1" t="n">
        <x:v>99.4</x:v>
      </x:c>
      <x:c r="X1135" s="1" t="n">
        <x:v>0</x:v>
      </x:c>
      <x:c r="Y1135" s="1" t="n">
        <x:v>0</x:v>
      </x:c>
      <x:c r="Z1135" s="16" t="n">
        <x:f aca="0">MIN(100,ROUND(MIN(1,E1135/10)*15+MIN(1,G1135/120)*15+MIN(1,H1135/3)*12+MIN(1,J1135/2)*10+MIN(1,K1135/60)*10+MIN(1,O1135/2)*10+MIN(1,P1135/2)*8+MIN(1,R1135/12)*7+MIN(1,S1135/4)*5+MIN(1,T1135/8)*3+IF(U1135="Unsupported",3,IF(U1135="Limited Support",1,0))+IF(C1135="Critical",2,IF(C1135="High",1,0)),0))</x:f>
        <x:v>6</x:v>
      </x:c>
      <x:c r="AA1135" s="1" t="str">
        <x:f aca="0">IF(Z1135&gt;=70,"Critical",IF(Z1135&gt;=50,"High",IF(Z1135&gt;=30,"Medium","Routine")))</x:f>
        <x:v>Routine</x:v>
      </x:c>
      <x:c r="AB1135" s="1" t="str">
        <x:f aca="0">IF(W1135&gt;=85,"Passes score threshold only","Below score threshold")</x:f>
        <x:v>Passes score threshold only</x:v>
      </x:c>
      <x:c r="AC1135" s="12" t="n">
        <x:v>2</x:v>
      </x:c>
      <x:c r="AD1135" s="12" t="n">
        <x:v>381</x:v>
      </x:c>
      <x:c r="AE1135" s="12" t="n">
        <x:v>103</x:v>
      </x:c>
    </x:row>
    <x:row r="1136" ht="15" hidden="0" customHeight="1">
      <x:c r="A1136" s="1" t="s">
        <x:v>1729</x:v>
      </x:c>
      <x:c r="B1136" s="1" t="s">
        <x:v>1866</x:v>
      </x:c>
      <x:c r="C1136" s="1" t="s">
        <x:v>1893</x:v>
      </x:c>
      <x:c r="D1136" s="1" t="s">
        <x:v>1911</x:v>
      </x:c>
      <x:c r="E1136" s="1" t="n">
        <x:v>7.48</x:v>
      </x:c>
      <x:c r="F1136" s="1" t="n">
        <x:v>56.6</x:v>
      </x:c>
      <x:c r="G1136" s="1" t="n">
        <x:v>0</x:v>
      </x:c>
      <x:c r="H1136" s="1" t="n">
        <x:v>0</x:v>
      </x:c>
      <x:c r="I1136" s="1" t="n">
        <x:v>0</x:v>
      </x:c>
      <x:c r="J1136" s="1" t="n">
        <x:v>0</x:v>
      </x:c>
      <x:c r="K1136" s="1" t="n">
        <x:v>0</x:v>
      </x:c>
      <x:c r="L1136" s="1" t="n">
        <x:v>999</x:v>
      </x:c>
      <x:c r="M1136" s="1" t="n">
        <x:v>0</x:v>
      </x:c>
      <x:c r="N1136" s="1" t="n">
        <x:v>0</x:v>
      </x:c>
      <x:c r="O1136" s="1" t="n">
        <x:v>0</x:v>
      </x:c>
      <x:c r="P1136" s="1" t="n">
        <x:v>0</x:v>
      </x:c>
      <x:c r="Q1136" s="1" t="n">
        <x:v>13</x:v>
      </x:c>
      <x:c r="R1136" s="1" t="n">
        <x:v>2</x:v>
      </x:c>
      <x:c r="S1136" s="1" t="n">
        <x:v>0.23</x:v>
      </x:c>
      <x:c r="T1136" s="1" t="n">
        <x:v>0</x:v>
      </x:c>
      <x:c r="U1136" s="1" t="s">
        <x:v>1884</x:v>
      </x:c>
      <x:c r="V1136" s="15" t="n">
        <x:v>56693.51</x:v>
      </x:c>
      <x:c r="W1136" s="1" t="n">
        <x:v>97.3</x:v>
      </x:c>
      <x:c r="X1136" s="1" t="n">
        <x:v>0</x:v>
      </x:c>
      <x:c r="Y1136" s="1" t="n">
        <x:v>0</x:v>
      </x:c>
      <x:c r="Z1136" s="16" t="n">
        <x:f aca="0">MIN(100,ROUND(MIN(1,E1136/10)*15+MIN(1,G1136/120)*15+MIN(1,H1136/3)*12+MIN(1,J1136/2)*10+MIN(1,K1136/60)*10+MIN(1,O1136/2)*10+MIN(1,P1136/2)*8+MIN(1,R1136/12)*7+MIN(1,S1136/4)*5+MIN(1,T1136/8)*3+IF(U1136="Unsupported",3,IF(U1136="Limited Support",1,0))+IF(C1136="Critical",2,IF(C1136="High",1,0)),0))</x:f>
        <x:v>14</x:v>
      </x:c>
      <x:c r="AA1136" s="1" t="str">
        <x:f aca="0">IF(Z1136&gt;=70,"Critical",IF(Z1136&gt;=50,"High",IF(Z1136&gt;=30,"Medium","Routine")))</x:f>
        <x:v>Routine</x:v>
      </x:c>
      <x:c r="AB1136" s="1" t="str">
        <x:f aca="0">IF(W1136&gt;=85,"Passes score threshold only","Below score threshold")</x:f>
        <x:v>Passes score threshold only</x:v>
      </x:c>
      <x:c r="AC1136" s="12" t="n">
        <x:v>0</x:v>
      </x:c>
      <x:c r="AD1136" s="12"/>
      <x:c r="AE1136" s="12"/>
    </x:row>
    <x:row r="1137" ht="15" hidden="0" customHeight="1">
      <x:c r="A1137" s="1" t="s">
        <x:v>1731</x:v>
      </x:c>
      <x:c r="B1137" s="1" t="s">
        <x:v>1927</x:v>
      </x:c>
      <x:c r="C1137" s="1" t="s">
        <x:v>1893</x:v>
      </x:c>
      <x:c r="D1137" s="1" t="s">
        <x:v>1891</x:v>
      </x:c>
      <x:c r="E1137" s="1" t="n">
        <x:v>0.3</x:v>
      </x:c>
      <x:c r="F1137" s="1" t="n">
        <x:v>73.3</x:v>
      </x:c>
      <x:c r="G1137" s="1" t="n">
        <x:v>0</x:v>
      </x:c>
      <x:c r="H1137" s="1" t="n">
        <x:v>0</x:v>
      </x:c>
      <x:c r="I1137" s="1" t="n">
        <x:v>0</x:v>
      </x:c>
      <x:c r="J1137" s="1" t="n">
        <x:v>0</x:v>
      </x:c>
      <x:c r="K1137" s="1" t="n">
        <x:v>0</x:v>
      </x:c>
      <x:c r="L1137" s="1" t="n">
        <x:v>999</x:v>
      </x:c>
      <x:c r="M1137" s="1" t="n">
        <x:v>0</x:v>
      </x:c>
      <x:c r="N1137" s="1" t="n">
        <x:v>0</x:v>
      </x:c>
      <x:c r="O1137" s="1" t="n">
        <x:v>0</x:v>
      </x:c>
      <x:c r="P1137" s="1" t="n">
        <x:v>0</x:v>
      </x:c>
      <x:c r="Q1137" s="1" t="n">
        <x:v>26</x:v>
      </x:c>
      <x:c r="R1137" s="1" t="n">
        <x:v>1</x:v>
      </x:c>
      <x:c r="S1137" s="1" t="n">
        <x:v>0.47</x:v>
      </x:c>
      <x:c r="T1137" s="1" t="n">
        <x:v>4</x:v>
      </x:c>
      <x:c r="U1137" s="1" t="s">
        <x:v>1884</x:v>
      </x:c>
      <x:c r="V1137" s="15" t="n">
        <x:v>10421.16</x:v>
      </x:c>
      <x:c r="W1137" s="1" t="n">
        <x:v>95.7</x:v>
      </x:c>
      <x:c r="X1137" s="1" t="n">
        <x:v>0</x:v>
      </x:c>
      <x:c r="Y1137" s="1" t="n">
        <x:v>0</x:v>
      </x:c>
      <x:c r="Z1137" s="16" t="n">
        <x:f aca="0">MIN(100,ROUND(MIN(1,E1137/10)*15+MIN(1,G1137/120)*15+MIN(1,H1137/3)*12+MIN(1,J1137/2)*10+MIN(1,K1137/60)*10+MIN(1,O1137/2)*10+MIN(1,P1137/2)*8+MIN(1,R1137/12)*7+MIN(1,S1137/4)*5+MIN(1,T1137/8)*3+IF(U1137="Unsupported",3,IF(U1137="Limited Support",1,0))+IF(C1137="Critical",2,IF(C1137="High",1,0)),0))</x:f>
        <x:v>4</x:v>
      </x:c>
      <x:c r="AA1137" s="1" t="str">
        <x:f aca="0">IF(Z1137&gt;=70,"Critical",IF(Z1137&gt;=50,"High",IF(Z1137&gt;=30,"Medium","Routine")))</x:f>
        <x:v>Routine</x:v>
      </x:c>
      <x:c r="AB1137" s="1" t="str">
        <x:f aca="0">IF(W1137&gt;=85,"Passes score threshold only","Below score threshold")</x:f>
        <x:v>Passes score threshold only</x:v>
      </x:c>
      <x:c r="AC1137" s="12" t="n">
        <x:v>0</x:v>
      </x:c>
      <x:c r="AD1137" s="12"/>
      <x:c r="AE1137" s="12"/>
    </x:row>
    <x:row r="1138" ht="15" hidden="0" customHeight="1">
      <x:c r="A1138" s="1" t="s">
        <x:v>1732</x:v>
      </x:c>
      <x:c r="B1138" s="1" t="s">
        <x:v>1927</x:v>
      </x:c>
      <x:c r="C1138" s="1" t="s">
        <x:v>1893</x:v>
      </x:c>
      <x:c r="D1138" s="1" t="s">
        <x:v>1911</x:v>
      </x:c>
      <x:c r="E1138" s="1" t="n">
        <x:v>4.46</x:v>
      </x:c>
      <x:c r="F1138" s="1" t="n">
        <x:v>86.8</x:v>
      </x:c>
      <x:c r="G1138" s="1" t="n">
        <x:v>0</x:v>
      </x:c>
      <x:c r="H1138" s="1" t="n">
        <x:v>0</x:v>
      </x:c>
      <x:c r="I1138" s="1" t="n">
        <x:v>0</x:v>
      </x:c>
      <x:c r="J1138" s="1" t="n">
        <x:v>0</x:v>
      </x:c>
      <x:c r="K1138" s="1" t="n">
        <x:v>0</x:v>
      </x:c>
      <x:c r="L1138" s="1" t="n">
        <x:v>999</x:v>
      </x:c>
      <x:c r="M1138" s="1" t="n">
        <x:v>0</x:v>
      </x:c>
      <x:c r="N1138" s="1" t="n">
        <x:v>0</x:v>
      </x:c>
      <x:c r="O1138" s="1" t="n">
        <x:v>0</x:v>
      </x:c>
      <x:c r="P1138" s="1" t="n">
        <x:v>0</x:v>
      </x:c>
      <x:c r="Q1138" s="1" t="n">
        <x:v>40</x:v>
      </x:c>
      <x:c r="R1138" s="1" t="n">
        <x:v>1</x:v>
      </x:c>
      <x:c r="S1138" s="1" t="n">
        <x:v>0.52</x:v>
      </x:c>
      <x:c r="T1138" s="1" t="n">
        <x:v>4</x:v>
      </x:c>
      <x:c r="U1138" s="1" t="s">
        <x:v>1884</x:v>
      </x:c>
      <x:c r="V1138" s="15" t="n">
        <x:v>8609.68</x:v>
      </x:c>
      <x:c r="W1138" s="1" t="n">
        <x:v>98.6</x:v>
      </x:c>
      <x:c r="X1138" s="1" t="n">
        <x:v>0</x:v>
      </x:c>
      <x:c r="Y1138" s="1" t="n">
        <x:v>0</x:v>
      </x:c>
      <x:c r="Z1138" s="16" t="n">
        <x:f aca="0">MIN(100,ROUND(MIN(1,E1138/10)*15+MIN(1,G1138/120)*15+MIN(1,H1138/3)*12+MIN(1,J1138/2)*10+MIN(1,K1138/60)*10+MIN(1,O1138/2)*10+MIN(1,P1138/2)*8+MIN(1,R1138/12)*7+MIN(1,S1138/4)*5+MIN(1,T1138/8)*3+IF(U1138="Unsupported",3,IF(U1138="Limited Support",1,0))+IF(C1138="Critical",2,IF(C1138="High",1,0)),0))</x:f>
        <x:v>10</x:v>
      </x:c>
      <x:c r="AA1138" s="1" t="str">
        <x:f aca="0">IF(Z1138&gt;=70,"Critical",IF(Z1138&gt;=50,"High",IF(Z1138&gt;=30,"Medium","Routine")))</x:f>
        <x:v>Routine</x:v>
      </x:c>
      <x:c r="AB1138" s="1" t="str">
        <x:f aca="0">IF(W1138&gt;=85,"Passes score threshold only","Below score threshold")</x:f>
        <x:v>Passes score threshold only</x:v>
      </x:c>
      <x:c r="AC1138" s="12" t="n">
        <x:v>0</x:v>
      </x:c>
      <x:c r="AD1138" s="12"/>
      <x:c r="AE1138" s="12"/>
    </x:row>
    <x:row r="1139" ht="15" hidden="0" customHeight="1">
      <x:c r="A1139" s="1" t="s">
        <x:v>1733</x:v>
      </x:c>
      <x:c r="B1139" s="1" t="s">
        <x:v>1897</x:v>
      </x:c>
      <x:c r="C1139" s="1" t="s">
        <x:v>1902</x:v>
      </x:c>
      <x:c r="D1139" s="1" t="s">
        <x:v>1911</x:v>
      </x:c>
      <x:c r="E1139" s="1" t="n">
        <x:v>6.7</x:v>
      </x:c>
      <x:c r="F1139" s="1" t="n">
        <x:v>27.4</x:v>
      </x:c>
      <x:c r="G1139" s="1" t="n">
        <x:v>39</x:v>
      </x:c>
      <x:c r="H1139" s="1" t="n">
        <x:v>0</x:v>
      </x:c>
      <x:c r="I1139" s="1" t="n">
        <x:v>0</x:v>
      </x:c>
      <x:c r="J1139" s="1" t="n">
        <x:v>0</x:v>
      </x:c>
      <x:c r="K1139" s="1" t="n">
        <x:v>0</x:v>
      </x:c>
      <x:c r="L1139" s="1" t="n">
        <x:v>602</x:v>
      </x:c>
      <x:c r="M1139" s="1" t="n">
        <x:v>0</x:v>
      </x:c>
      <x:c r="N1139" s="1" t="n">
        <x:v>0</x:v>
      </x:c>
      <x:c r="O1139" s="1" t="n">
        <x:v>0</x:v>
      </x:c>
      <x:c r="P1139" s="1" t="n">
        <x:v>0</x:v>
      </x:c>
      <x:c r="Q1139" s="1" t="n">
        <x:v>4</x:v>
      </x:c>
      <x:c r="R1139" s="1" t="n">
        <x:v>2</x:v>
      </x:c>
      <x:c r="S1139" s="1" t="n">
        <x:v>0.78</x:v>
      </x:c>
      <x:c r="T1139" s="1" t="n">
        <x:v>0</x:v>
      </x:c>
      <x:c r="U1139" s="1" t="s">
        <x:v>1884</x:v>
      </x:c>
      <x:c r="V1139" s="15" t="n">
        <x:v>15257.15</x:v>
      </x:c>
      <x:c r="W1139" s="1" t="n">
        <x:v>92.3</x:v>
      </x:c>
      <x:c r="X1139" s="1" t="n">
        <x:v>0</x:v>
      </x:c>
      <x:c r="Y1139" s="1" t="n">
        <x:v>0</x:v>
      </x:c>
      <x:c r="Z1139" s="16" t="n">
        <x:f aca="0">MIN(100,ROUND(MIN(1,E1139/10)*15+MIN(1,G1139/120)*15+MIN(1,H1139/3)*12+MIN(1,J1139/2)*10+MIN(1,K1139/60)*10+MIN(1,O1139/2)*10+MIN(1,P1139/2)*8+MIN(1,R1139/12)*7+MIN(1,S1139/4)*5+MIN(1,T1139/8)*3+IF(U1139="Unsupported",3,IF(U1139="Limited Support",1,0))+IF(C1139="Critical",2,IF(C1139="High",1,0)),0))</x:f>
        <x:v>19</x:v>
      </x:c>
      <x:c r="AA1139" s="1" t="str">
        <x:f aca="0">IF(Z1139&gt;=70,"Critical",IF(Z1139&gt;=50,"High",IF(Z1139&gt;=30,"Medium","Routine")))</x:f>
        <x:v>Routine</x:v>
      </x:c>
      <x:c r="AB1139" s="1" t="str">
        <x:f aca="0">IF(W1139&gt;=85,"Passes score threshold only","Below score threshold")</x:f>
        <x:v>Passes score threshold only</x:v>
      </x:c>
      <x:c r="AC1139" s="12" t="n">
        <x:v>1</x:v>
      </x:c>
      <x:c r="AD1139" s="12"/>
      <x:c r="AE1139" s="12" t="n">
        <x:v>602</x:v>
      </x:c>
    </x:row>
    <x:row r="1140" ht="15" hidden="0" customHeight="1">
      <x:c r="A1140" s="1" t="s">
        <x:v>4832</x:v>
      </x:c>
      <x:c r="B1140" s="1" t="s">
        <x:v>2010</x:v>
      </x:c>
      <x:c r="C1140" s="1" t="s">
        <x:v>1893</x:v>
      </x:c>
      <x:c r="D1140" s="1" t="s">
        <x:v>1911</x:v>
      </x:c>
      <x:c r="E1140" s="1" t="n">
        <x:v>2.42</x:v>
      </x:c>
      <x:c r="F1140" s="1" t="n">
        <x:v>71.2</x:v>
      </x:c>
      <x:c r="G1140" s="1" t="n">
        <x:v>0</x:v>
      </x:c>
      <x:c r="H1140" s="1" t="n">
        <x:v>0</x:v>
      </x:c>
      <x:c r="I1140" s="1" t="n">
        <x:v>0</x:v>
      </x:c>
      <x:c r="J1140" s="1" t="n">
        <x:v>0</x:v>
      </x:c>
      <x:c r="K1140" s="1" t="n">
        <x:v>0</x:v>
      </x:c>
      <x:c r="L1140" s="1" t="n">
        <x:v>863</x:v>
      </x:c>
      <x:c r="M1140" s="1" t="n">
        <x:v>0</x:v>
      </x:c>
      <x:c r="N1140" s="1" t="n">
        <x:v>0</x:v>
      </x:c>
      <x:c r="O1140" s="1" t="n">
        <x:v>0</x:v>
      </x:c>
      <x:c r="P1140" s="1" t="n">
        <x:v>0</x:v>
      </x:c>
      <x:c r="Q1140" s="1" t="n">
        <x:v>22</x:v>
      </x:c>
      <x:c r="R1140" s="1" t="n">
        <x:v>0</x:v>
      </x:c>
      <x:c r="S1140" s="1" t="n">
        <x:v>0</x:v>
      </x:c>
      <x:c r="T1140" s="1" t="n">
        <x:v>2</x:v>
      </x:c>
      <x:c r="U1140" s="1" t="s">
        <x:v>1884</x:v>
      </x:c>
      <x:c r="V1140" s="15" t="n">
        <x:v>2934.21</x:v>
      </x:c>
      <x:c r="W1140" s="1" t="n">
        <x:v>98.2</x:v>
      </x:c>
      <x:c r="X1140" s="1" t="n">
        <x:v>0</x:v>
      </x:c>
      <x:c r="Y1140" s="1" t="n">
        <x:v>0</x:v>
      </x:c>
      <x:c r="Z1140" s="16" t="n">
        <x:f aca="0">MIN(100,ROUND(MIN(1,E1140/10)*15+MIN(1,G1140/120)*15+MIN(1,H1140/3)*12+MIN(1,J1140/2)*10+MIN(1,K1140/60)*10+MIN(1,O1140/2)*10+MIN(1,P1140/2)*8+MIN(1,R1140/12)*7+MIN(1,S1140/4)*5+MIN(1,T1140/8)*3+IF(U1140="Unsupported",3,IF(U1140="Limited Support",1,0))+IF(C1140="Critical",2,IF(C1140="High",1,0)),0))</x:f>
        <x:v>5</x:v>
      </x:c>
      <x:c r="AA1140" s="1" t="str">
        <x:f aca="0">IF(Z1140&gt;=70,"Critical",IF(Z1140&gt;=50,"High",IF(Z1140&gt;=30,"Medium","Routine")))</x:f>
        <x:v>Routine</x:v>
      </x:c>
      <x:c r="AB1140" s="1" t="str">
        <x:f aca="0">IF(W1140&gt;=85,"Passes score threshold only","Below score threshold")</x:f>
        <x:v>Passes score threshold only</x:v>
      </x:c>
      <x:c r="AC1140" s="12" t="n">
        <x:v>1</x:v>
      </x:c>
      <x:c r="AD1140" s="12"/>
      <x:c r="AE1140" s="12" t="n">
        <x:v>863</x:v>
      </x:c>
    </x:row>
    <x:row r="1141" ht="15" hidden="0" customHeight="1">
      <x:c r="A1141" s="1" t="s">
        <x:v>1734</x:v>
      </x:c>
      <x:c r="B1141" s="1" t="s">
        <x:v>1915</x:v>
      </x:c>
      <x:c r="C1141" s="1" t="s">
        <x:v>1902</x:v>
      </x:c>
      <x:c r="D1141" s="1" t="s">
        <x:v>1870</x:v>
      </x:c>
      <x:c r="E1141" s="1" t="n">
        <x:v>3.95</x:v>
      </x:c>
      <x:c r="F1141" s="1" t="n">
        <x:v>60.1</x:v>
      </x:c>
      <x:c r="G1141" s="1" t="n">
        <x:v>0</x:v>
      </x:c>
      <x:c r="H1141" s="1" t="n">
        <x:v>0</x:v>
      </x:c>
      <x:c r="I1141" s="1" t="n">
        <x:v>0</x:v>
      </x:c>
      <x:c r="J1141" s="1" t="n">
        <x:v>0</x:v>
      </x:c>
      <x:c r="K1141" s="1" t="n">
        <x:v>0</x:v>
      </x:c>
      <x:c r="L1141" s="1" t="n">
        <x:v>999</x:v>
      </x:c>
      <x:c r="M1141" s="1" t="n">
        <x:v>0</x:v>
      </x:c>
      <x:c r="N1141" s="1" t="n">
        <x:v>0</x:v>
      </x:c>
      <x:c r="O1141" s="1" t="n">
        <x:v>0</x:v>
      </x:c>
      <x:c r="P1141" s="1" t="n">
        <x:v>0</x:v>
      </x:c>
      <x:c r="Q1141" s="1" t="n">
        <x:v>15</x:v>
      </x:c>
      <x:c r="R1141" s="1" t="n">
        <x:v>1</x:v>
      </x:c>
      <x:c r="S1141" s="1" t="n">
        <x:v>0</x:v>
      </x:c>
      <x:c r="T1141" s="1" t="n">
        <x:v>0</x:v>
      </x:c>
      <x:c r="U1141" s="1" t="s">
        <x:v>1884</x:v>
      </x:c>
      <x:c r="V1141" s="15" t="n">
        <x:v>29836.99</x:v>
      </x:c>
      <x:c r="W1141" s="1" t="n">
        <x:v>100</x:v>
      </x:c>
      <x:c r="X1141" s="1" t="n">
        <x:v>0</x:v>
      </x:c>
      <x:c r="Y1141" s="1" t="n">
        <x:v>0</x:v>
      </x:c>
      <x:c r="Z1141" s="16" t="n">
        <x:f aca="0">MIN(100,ROUND(MIN(1,E1141/10)*15+MIN(1,G1141/120)*15+MIN(1,H1141/3)*12+MIN(1,J1141/2)*10+MIN(1,K1141/60)*10+MIN(1,O1141/2)*10+MIN(1,P1141/2)*8+MIN(1,R1141/12)*7+MIN(1,S1141/4)*5+MIN(1,T1141/8)*3+IF(U1141="Unsupported",3,IF(U1141="Limited Support",1,0))+IF(C1141="Critical",2,IF(C1141="High",1,0)),0))</x:f>
        <x:v>9</x:v>
      </x:c>
      <x:c r="AA1141" s="1" t="str">
        <x:f aca="0">IF(Z1141&gt;=70,"Critical",IF(Z1141&gt;=50,"High",IF(Z1141&gt;=30,"Medium","Routine")))</x:f>
        <x:v>Routine</x:v>
      </x:c>
      <x:c r="AB1141" s="1" t="str">
        <x:f aca="0">IF(W1141&gt;=85,"Passes score threshold only","Below score threshold")</x:f>
        <x:v>Passes score threshold only</x:v>
      </x:c>
      <x:c r="AC1141" s="12" t="n">
        <x:v>0</x:v>
      </x:c>
      <x:c r="AD1141" s="12"/>
      <x:c r="AE1141" s="12"/>
    </x:row>
    <x:row r="1142" ht="15" hidden="0" customHeight="1">
      <x:c r="A1142" s="1" t="s">
        <x:v>4837</x:v>
      </x:c>
      <x:c r="B1142" s="1" t="s">
        <x:v>1945</x:v>
      </x:c>
      <x:c r="C1142" s="1" t="s">
        <x:v>1902</x:v>
      </x:c>
      <x:c r="D1142" s="1" t="s">
        <x:v>1911</x:v>
      </x:c>
      <x:c r="E1142" s="1" t="n">
        <x:v>9.77</x:v>
      </x:c>
      <x:c r="F1142" s="1" t="n">
        <x:v>71.7</x:v>
      </x:c>
      <x:c r="G1142" s="1" t="n">
        <x:v>0</x:v>
      </x:c>
      <x:c r="H1142" s="1" t="n">
        <x:v>0</x:v>
      </x:c>
      <x:c r="I1142" s="1" t="n">
        <x:v>0</x:v>
      </x:c>
      <x:c r="J1142" s="1" t="n">
        <x:v>0</x:v>
      </x:c>
      <x:c r="K1142" s="1" t="n">
        <x:v>0</x:v>
      </x:c>
      <x:c r="L1142" s="1" t="n">
        <x:v>999</x:v>
      </x:c>
      <x:c r="M1142" s="1" t="n">
        <x:v>0</x:v>
      </x:c>
      <x:c r="N1142" s="1" t="n">
        <x:v>0</x:v>
      </x:c>
      <x:c r="O1142" s="1" t="n">
        <x:v>0</x:v>
      </x:c>
      <x:c r="P1142" s="1" t="n">
        <x:v>0</x:v>
      </x:c>
      <x:c r="Q1142" s="1" t="n">
        <x:v>32</x:v>
      </x:c>
      <x:c r="R1142" s="1" t="n">
        <x:v>2</x:v>
      </x:c>
      <x:c r="S1142" s="1" t="n">
        <x:v>2.42</x:v>
      </x:c>
      <x:c r="T1142" s="1" t="n">
        <x:v>5</x:v>
      </x:c>
      <x:c r="U1142" s="1" t="s">
        <x:v>1884</x:v>
      </x:c>
      <x:c r="V1142" s="15" t="n">
        <x:v>2906.16</x:v>
      </x:c>
      <x:c r="W1142" s="1" t="n">
        <x:v>99.7</x:v>
      </x:c>
      <x:c r="X1142" s="1" t="n">
        <x:v>0</x:v>
      </x:c>
      <x:c r="Y1142" s="1" t="n">
        <x:v>0</x:v>
      </x:c>
      <x:c r="Z1142" s="16" t="n">
        <x:f aca="0">MIN(100,ROUND(MIN(1,E1142/10)*15+MIN(1,G1142/120)*15+MIN(1,H1142/3)*12+MIN(1,J1142/2)*10+MIN(1,K1142/60)*10+MIN(1,O1142/2)*10+MIN(1,P1142/2)*8+MIN(1,R1142/12)*7+MIN(1,S1142/4)*5+MIN(1,T1142/8)*3+IF(U1142="Unsupported",3,IF(U1142="Limited Support",1,0))+IF(C1142="Critical",2,IF(C1142="High",1,0)),0))</x:f>
        <x:v>23</x:v>
      </x:c>
      <x:c r="AA1142" s="1" t="str">
        <x:f aca="0">IF(Z1142&gt;=70,"Critical",IF(Z1142&gt;=50,"High",IF(Z1142&gt;=30,"Medium","Routine")))</x:f>
        <x:v>Routine</x:v>
      </x:c>
      <x:c r="AB1142" s="1" t="str">
        <x:f aca="0">IF(W1142&gt;=85,"Passes score threshold only","Below score threshold")</x:f>
        <x:v>Passes score threshold only</x:v>
      </x:c>
      <x:c r="AC1142" s="12" t="n">
        <x:v>0</x:v>
      </x:c>
      <x:c r="AD1142" s="12"/>
      <x:c r="AE1142" s="12"/>
    </x:row>
    <x:row r="1143" ht="15" hidden="0" customHeight="1">
      <x:c r="A1143" s="1" t="s">
        <x:v>4840</x:v>
      </x:c>
      <x:c r="B1143" s="1" t="s">
        <x:v>1989</x:v>
      </x:c>
      <x:c r="C1143" s="1" t="s">
        <x:v>1893</x:v>
      </x:c>
      <x:c r="D1143" s="1" t="s">
        <x:v>1891</x:v>
      </x:c>
      <x:c r="E1143" s="1" t="n">
        <x:v>1.61</x:v>
      </x:c>
      <x:c r="F1143" s="1" t="n">
        <x:v>46.1</x:v>
      </x:c>
      <x:c r="G1143" s="1" t="n">
        <x:v>0</x:v>
      </x:c>
      <x:c r="H1143" s="1" t="n">
        <x:v>0</x:v>
      </x:c>
      <x:c r="I1143" s="1" t="n">
        <x:v>0</x:v>
      </x:c>
      <x:c r="J1143" s="1" t="n">
        <x:v>0</x:v>
      </x:c>
      <x:c r="K1143" s="1" t="n">
        <x:v>0</x:v>
      </x:c>
      <x:c r="L1143" s="1" t="n">
        <x:v>999</x:v>
      </x:c>
      <x:c r="M1143" s="1" t="n">
        <x:v>0</x:v>
      </x:c>
      <x:c r="N1143" s="1" t="n">
        <x:v>0</x:v>
      </x:c>
      <x:c r="O1143" s="1" t="n">
        <x:v>0</x:v>
      </x:c>
      <x:c r="P1143" s="1" t="n">
        <x:v>0</x:v>
      </x:c>
      <x:c r="Q1143" s="1" t="n">
        <x:v>15</x:v>
      </x:c>
      <x:c r="R1143" s="1" t="n">
        <x:v>0</x:v>
      </x:c>
      <x:c r="S1143" s="1" t="n">
        <x:v>0.99</x:v>
      </x:c>
      <x:c r="T1143" s="1" t="n">
        <x:v>1</x:v>
      </x:c>
      <x:c r="U1143" s="1" t="s">
        <x:v>1884</x:v>
      </x:c>
      <x:c r="V1143" s="15" t="n">
        <x:v>7747.31</x:v>
      </x:c>
      <x:c r="W1143" s="1" t="n">
        <x:v>98.4</x:v>
      </x:c>
      <x:c r="X1143" s="1" t="n">
        <x:v>0</x:v>
      </x:c>
      <x:c r="Y1143" s="1" t="n">
        <x:v>0</x:v>
      </x:c>
      <x:c r="Z1143" s="16" t="n">
        <x:f aca="0">MIN(100,ROUND(MIN(1,E1143/10)*15+MIN(1,G1143/120)*15+MIN(1,H1143/3)*12+MIN(1,J1143/2)*10+MIN(1,K1143/60)*10+MIN(1,O1143/2)*10+MIN(1,P1143/2)*8+MIN(1,R1143/12)*7+MIN(1,S1143/4)*5+MIN(1,T1143/8)*3+IF(U1143="Unsupported",3,IF(U1143="Limited Support",1,0))+IF(C1143="Critical",2,IF(C1143="High",1,0)),0))</x:f>
        <x:v>5</x:v>
      </x:c>
      <x:c r="AA1143" s="1" t="str">
        <x:f aca="0">IF(Z1143&gt;=70,"Critical",IF(Z1143&gt;=50,"High",IF(Z1143&gt;=30,"Medium","Routine")))</x:f>
        <x:v>Routine</x:v>
      </x:c>
      <x:c r="AB1143" s="1" t="str">
        <x:f aca="0">IF(W1143&gt;=85,"Passes score threshold only","Below score threshold")</x:f>
        <x:v>Passes score threshold only</x:v>
      </x:c>
      <x:c r="AC1143" s="12" t="n">
        <x:v>0</x:v>
      </x:c>
      <x:c r="AD1143" s="12"/>
      <x:c r="AE1143" s="12"/>
    </x:row>
    <x:row r="1144" ht="15" hidden="0" customHeight="1">
      <x:c r="A1144" s="1" t="s">
        <x:v>1735</x:v>
      </x:c>
      <x:c r="B1144" s="1" t="s">
        <x:v>1915</x:v>
      </x:c>
      <x:c r="C1144" s="1" t="s">
        <x:v>1902</x:v>
      </x:c>
      <x:c r="D1144" s="1" t="s">
        <x:v>1891</x:v>
      </x:c>
      <x:c r="E1144" s="1" t="n">
        <x:v>7.15</x:v>
      </x:c>
      <x:c r="F1144" s="1" t="n">
        <x:v>58.7</x:v>
      </x:c>
      <x:c r="G1144" s="1" t="n">
        <x:v>0</x:v>
      </x:c>
      <x:c r="H1144" s="1" t="n">
        <x:v>0</x:v>
      </x:c>
      <x:c r="I1144" s="1" t="n">
        <x:v>0</x:v>
      </x:c>
      <x:c r="J1144" s="1" t="n">
        <x:v>0</x:v>
      </x:c>
      <x:c r="K1144" s="1" t="n">
        <x:v>0</x:v>
      </x:c>
      <x:c r="L1144" s="1" t="n">
        <x:v>999</x:v>
      </x:c>
      <x:c r="M1144" s="1" t="n">
        <x:v>0</x:v>
      </x:c>
      <x:c r="N1144" s="1" t="n">
        <x:v>0</x:v>
      </x:c>
      <x:c r="O1144" s="1" t="n">
        <x:v>0</x:v>
      </x:c>
      <x:c r="P1144" s="1" t="n">
        <x:v>0</x:v>
      </x:c>
      <x:c r="Q1144" s="1" t="n">
        <x:v>19</x:v>
      </x:c>
      <x:c r="R1144" s="1" t="n">
        <x:v>3</x:v>
      </x:c>
      <x:c r="S1144" s="1" t="n">
        <x:v>0.84</x:v>
      </x:c>
      <x:c r="T1144" s="1" t="n">
        <x:v>5</x:v>
      </x:c>
      <x:c r="U1144" s="1" t="s">
        <x:v>1907</x:v>
      </x:c>
      <x:c r="V1144" s="15" t="n">
        <x:v>29169.17</x:v>
      </x:c>
      <x:c r="W1144" s="1" t="n">
        <x:v>96.2</x:v>
      </x:c>
      <x:c r="X1144" s="1" t="n">
        <x:v>0</x:v>
      </x:c>
      <x:c r="Y1144" s="1" t="n">
        <x:v>0</x:v>
      </x:c>
      <x:c r="Z1144" s="16" t="n">
        <x:f aca="0">MIN(100,ROUND(MIN(1,E1144/10)*15+MIN(1,G1144/120)*15+MIN(1,H1144/3)*12+MIN(1,J1144/2)*10+MIN(1,K1144/60)*10+MIN(1,O1144/2)*10+MIN(1,P1144/2)*8+MIN(1,R1144/12)*7+MIN(1,S1144/4)*5+MIN(1,T1144/8)*3+IF(U1144="Unsupported",3,IF(U1144="Limited Support",1,0))+IF(C1144="Critical",2,IF(C1144="High",1,0)),0))</x:f>
        <x:v>18</x:v>
      </x:c>
      <x:c r="AA1144" s="1" t="str">
        <x:f aca="0">IF(Z1144&gt;=70,"Critical",IF(Z1144&gt;=50,"High",IF(Z1144&gt;=30,"Medium","Routine")))</x:f>
        <x:v>Routine</x:v>
      </x:c>
      <x:c r="AB1144" s="1" t="str">
        <x:f aca="0">IF(W1144&gt;=85,"Passes score threshold only","Below score threshold")</x:f>
        <x:v>Passes score threshold only</x:v>
      </x:c>
      <x:c r="AC1144" s="12" t="n">
        <x:v>0</x:v>
      </x:c>
      <x:c r="AD1144" s="12"/>
      <x:c r="AE1144" s="12"/>
    </x:row>
    <x:row r="1145" ht="15" hidden="0" customHeight="1">
      <x:c r="A1145" s="1" t="s">
        <x:v>1736</x:v>
      </x:c>
      <x:c r="B1145" s="1" t="s">
        <x:v>1927</x:v>
      </x:c>
      <x:c r="C1145" s="1" t="s">
        <x:v>1893</x:v>
      </x:c>
      <x:c r="D1145" s="1" t="s">
        <x:v>1870</x:v>
      </x:c>
      <x:c r="E1145" s="1" t="n">
        <x:v>0.42</x:v>
      </x:c>
      <x:c r="F1145" s="1" t="n">
        <x:v>84.3</x:v>
      </x:c>
      <x:c r="G1145" s="1" t="n">
        <x:v>0</x:v>
      </x:c>
      <x:c r="H1145" s="1" t="n">
        <x:v>0</x:v>
      </x:c>
      <x:c r="I1145" s="1" t="n">
        <x:v>0</x:v>
      </x:c>
      <x:c r="J1145" s="1" t="n">
        <x:v>0</x:v>
      </x:c>
      <x:c r="K1145" s="1" t="n">
        <x:v>0</x:v>
      </x:c>
      <x:c r="L1145" s="1" t="n">
        <x:v>999</x:v>
      </x:c>
      <x:c r="M1145" s="1" t="n">
        <x:v>0</x:v>
      </x:c>
      <x:c r="N1145" s="1" t="n">
        <x:v>0</x:v>
      </x:c>
      <x:c r="O1145" s="1" t="n">
        <x:v>0</x:v>
      </x:c>
      <x:c r="P1145" s="1" t="n">
        <x:v>0</x:v>
      </x:c>
      <x:c r="Q1145" s="1" t="n">
        <x:v>32</x:v>
      </x:c>
      <x:c r="R1145" s="1" t="n">
        <x:v>2</x:v>
      </x:c>
      <x:c r="S1145" s="1" t="n">
        <x:v>0.41</x:v>
      </x:c>
      <x:c r="T1145" s="1" t="n">
        <x:v>5</x:v>
      </x:c>
      <x:c r="U1145" s="1" t="s">
        <x:v>1884</x:v>
      </x:c>
      <x:c r="V1145" s="15" t="n">
        <x:v>8441.92</x:v>
      </x:c>
      <x:c r="W1145" s="1" t="n">
        <x:v>99.2</x:v>
      </x:c>
      <x:c r="X1145" s="1" t="n">
        <x:v>0</x:v>
      </x:c>
      <x:c r="Y1145" s="1" t="n">
        <x:v>0</x:v>
      </x:c>
      <x:c r="Z1145" s="16" t="n">
        <x:f aca="0">MIN(100,ROUND(MIN(1,E1145/10)*15+MIN(1,G1145/120)*15+MIN(1,H1145/3)*12+MIN(1,J1145/2)*10+MIN(1,K1145/60)*10+MIN(1,O1145/2)*10+MIN(1,P1145/2)*8+MIN(1,R1145/12)*7+MIN(1,S1145/4)*5+MIN(1,T1145/8)*3+IF(U1145="Unsupported",3,IF(U1145="Limited Support",1,0))+IF(C1145="Critical",2,IF(C1145="High",1,0)),0))</x:f>
        <x:v>5</x:v>
      </x:c>
      <x:c r="AA1145" s="1" t="str">
        <x:f aca="0">IF(Z1145&gt;=70,"Critical",IF(Z1145&gt;=50,"High",IF(Z1145&gt;=30,"Medium","Routine")))</x:f>
        <x:v>Routine</x:v>
      </x:c>
      <x:c r="AB1145" s="1" t="str">
        <x:f aca="0">IF(W1145&gt;=85,"Passes score threshold only","Below score threshold")</x:f>
        <x:v>Passes score threshold only</x:v>
      </x:c>
      <x:c r="AC1145" s="12" t="n">
        <x:v>0</x:v>
      </x:c>
      <x:c r="AD1145" s="12"/>
      <x:c r="AE1145" s="12"/>
    </x:row>
    <x:row r="1146" ht="15" hidden="0" customHeight="1">
      <x:c r="A1146" s="1" t="s">
        <x:v>4847</x:v>
      </x:c>
      <x:c r="B1146" s="1" t="s">
        <x:v>1927</x:v>
      </x:c>
      <x:c r="C1146" s="1" t="s">
        <x:v>1893</x:v>
      </x:c>
      <x:c r="D1146" s="1" t="s">
        <x:v>1891</x:v>
      </x:c>
      <x:c r="E1146" s="1" t="n">
        <x:v>2.72</x:v>
      </x:c>
      <x:c r="F1146" s="1" t="n">
        <x:v>69</x:v>
      </x:c>
      <x:c r="G1146" s="1" t="n">
        <x:v>0</x:v>
      </x:c>
      <x:c r="H1146" s="1" t="n">
        <x:v>0</x:v>
      </x:c>
      <x:c r="I1146" s="1" t="n">
        <x:v>0</x:v>
      </x:c>
      <x:c r="J1146" s="1" t="n">
        <x:v>0</x:v>
      </x:c>
      <x:c r="K1146" s="1" t="n">
        <x:v>0</x:v>
      </x:c>
      <x:c r="L1146" s="1" t="n">
        <x:v>473</x:v>
      </x:c>
      <x:c r="M1146" s="1" t="n">
        <x:v>0</x:v>
      </x:c>
      <x:c r="N1146" s="1" t="n">
        <x:v>0</x:v>
      </x:c>
      <x:c r="O1146" s="1" t="n">
        <x:v>1</x:v>
      </x:c>
      <x:c r="P1146" s="1" t="n">
        <x:v>0</x:v>
      </x:c>
      <x:c r="Q1146" s="1" t="n">
        <x:v>30</x:v>
      </x:c>
      <x:c r="R1146" s="1" t="n">
        <x:v>0</x:v>
      </x:c>
      <x:c r="S1146" s="1" t="n">
        <x:v>0.54</x:v>
      </x:c>
      <x:c r="T1146" s="1" t="n">
        <x:v>4</x:v>
      </x:c>
      <x:c r="U1146" s="1" t="s">
        <x:v>1884</x:v>
      </x:c>
      <x:c r="V1146" s="15" t="n">
        <x:v>9276.1</x:v>
      </x:c>
      <x:c r="W1146" s="1" t="n">
        <x:v>97.9</x:v>
      </x:c>
      <x:c r="X1146" s="1" t="n">
        <x:v>0</x:v>
      </x:c>
      <x:c r="Y1146" s="1" t="n">
        <x:v>0</x:v>
      </x:c>
      <x:c r="Z1146" s="16" t="n">
        <x:f aca="0">MIN(100,ROUND(MIN(1,E1146/10)*15+MIN(1,G1146/120)*15+MIN(1,H1146/3)*12+MIN(1,J1146/2)*10+MIN(1,K1146/60)*10+MIN(1,O1146/2)*10+MIN(1,P1146/2)*8+MIN(1,R1146/12)*7+MIN(1,S1146/4)*5+MIN(1,T1146/8)*3+IF(U1146="Unsupported",3,IF(U1146="Limited Support",1,0))+IF(C1146="Critical",2,IF(C1146="High",1,0)),0))</x:f>
        <x:v>12</x:v>
      </x:c>
      <x:c r="AA1146" s="1" t="str">
        <x:f aca="0">IF(Z1146&gt;=70,"Critical",IF(Z1146&gt;=50,"High",IF(Z1146&gt;=30,"Medium","Routine")))</x:f>
        <x:v>Routine</x:v>
      </x:c>
      <x:c r="AB1146" s="1" t="str">
        <x:f aca="0">IF(W1146&gt;=85,"Passes score threshold only","Below score threshold")</x:f>
        <x:v>Passes score threshold only</x:v>
      </x:c>
      <x:c r="AC1146" s="12" t="n">
        <x:v>1</x:v>
      </x:c>
      <x:c r="AD1146" s="12"/>
      <x:c r="AE1146" s="12" t="n">
        <x:v>473</x:v>
      </x:c>
    </x:row>
    <x:row r="1147" ht="15" hidden="0" customHeight="1">
      <x:c r="A1147" s="1" t="s">
        <x:v>1737</x:v>
      </x:c>
      <x:c r="B1147" s="1" t="s">
        <x:v>1879</x:v>
      </x:c>
      <x:c r="C1147" s="1" t="s">
        <x:v>1872</x:v>
      </x:c>
      <x:c r="D1147" s="1" t="s">
        <x:v>1891</x:v>
      </x:c>
      <x:c r="E1147" s="1" t="n">
        <x:v>7.64</x:v>
      </x:c>
      <x:c r="F1147" s="1" t="n">
        <x:v>59.7</x:v>
      </x:c>
      <x:c r="G1147" s="1" t="n">
        <x:v>0</x:v>
      </x:c>
      <x:c r="H1147" s="1" t="n">
        <x:v>1</x:v>
      </x:c>
      <x:c r="I1147" s="1" t="n">
        <x:v>1</x:v>
      </x:c>
      <x:c r="J1147" s="1" t="n">
        <x:v>0</x:v>
      </x:c>
      <x:c r="K1147" s="1" t="n">
        <x:v>17.7</x:v>
      </x:c>
      <x:c r="L1147" s="1" t="n">
        <x:v>404</x:v>
      </x:c>
      <x:c r="M1147" s="1" t="n">
        <x:v>3.2</x:v>
      </x:c>
      <x:c r="N1147" s="1" t="n">
        <x:v>0</x:v>
      </x:c>
      <x:c r="O1147" s="1" t="n">
        <x:v>0</x:v>
      </x:c>
      <x:c r="P1147" s="1" t="n">
        <x:v>0</x:v>
      </x:c>
      <x:c r="Q1147" s="1" t="n">
        <x:v>17</x:v>
      </x:c>
      <x:c r="R1147" s="1" t="n">
        <x:v>3</x:v>
      </x:c>
      <x:c r="S1147" s="1" t="n">
        <x:v>1.6</x:v>
      </x:c>
      <x:c r="T1147" s="1" t="n">
        <x:v>0</x:v>
      </x:c>
      <x:c r="U1147" s="1" t="s">
        <x:v>1884</x:v>
      </x:c>
      <x:c r="V1147" s="15" t="n">
        <x:v>1917.74</x:v>
      </x:c>
      <x:c r="W1147" s="1" t="n">
        <x:v>98.6</x:v>
      </x:c>
      <x:c r="X1147" s="1" t="n">
        <x:v>0</x:v>
      </x:c>
      <x:c r="Y1147" s="1" t="n">
        <x:v>0</x:v>
      </x:c>
      <x:c r="Z1147" s="16" t="n">
        <x:f aca="0">MIN(100,ROUND(MIN(1,E1147/10)*15+MIN(1,G1147/120)*15+MIN(1,H1147/3)*12+MIN(1,J1147/2)*10+MIN(1,K1147/60)*10+MIN(1,O1147/2)*10+MIN(1,P1147/2)*8+MIN(1,R1147/12)*7+MIN(1,S1147/4)*5+MIN(1,T1147/8)*3+IF(U1147="Unsupported",3,IF(U1147="Limited Support",1,0))+IF(C1147="Critical",2,IF(C1147="High",1,0)),0))</x:f>
        <x:v>22</x:v>
      </x:c>
      <x:c r="AA1147" s="1" t="str">
        <x:f aca="0">IF(Z1147&gt;=70,"Critical",IF(Z1147&gt;=50,"High",IF(Z1147&gt;=30,"Medium","Routine")))</x:f>
        <x:v>Routine</x:v>
      </x:c>
      <x:c r="AB1147" s="1" t="str">
        <x:f aca="0">IF(W1147&gt;=85,"Passes score threshold only","Below score threshold")</x:f>
        <x:v>Passes score threshold only</x:v>
      </x:c>
      <x:c r="AC1147" s="12" t="n">
        <x:v>2</x:v>
      </x:c>
      <x:c r="AD1147" s="12" t="n">
        <x:v>404</x:v>
      </x:c>
      <x:c r="AE1147" s="12" t="n">
        <x:v>13</x:v>
      </x:c>
    </x:row>
    <x:row r="1148" ht="15" hidden="0" customHeight="1">
      <x:c r="A1148" s="1" t="s">
        <x:v>4852</x:v>
      </x:c>
      <x:c r="B1148" s="1" t="s">
        <x:v>1927</x:v>
      </x:c>
      <x:c r="C1148" s="1" t="s">
        <x:v>1902</x:v>
      </x:c>
      <x:c r="D1148" s="1" t="s">
        <x:v>1870</x:v>
      </x:c>
      <x:c r="E1148" s="1" t="n">
        <x:v>11.44</x:v>
      </x:c>
      <x:c r="F1148" s="1" t="n">
        <x:v>79.4</x:v>
      </x:c>
      <x:c r="G1148" s="1" t="n">
        <x:v>0</x:v>
      </x:c>
      <x:c r="H1148" s="1" t="n">
        <x:v>0</x:v>
      </x:c>
      <x:c r="I1148" s="1" t="n">
        <x:v>1</x:v>
      </x:c>
      <x:c r="J1148" s="1" t="n">
        <x:v>0</x:v>
      </x:c>
      <x:c r="K1148" s="1" t="n">
        <x:v>0</x:v>
      </x:c>
      <x:c r="L1148" s="1" t="n">
        <x:v>404</x:v>
      </x:c>
      <x:c r="M1148" s="1" t="n">
        <x:v>1.9</x:v>
      </x:c>
      <x:c r="N1148" s="1" t="n">
        <x:v>0</x:v>
      </x:c>
      <x:c r="O1148" s="1" t="n">
        <x:v>0</x:v>
      </x:c>
      <x:c r="P1148" s="1" t="n">
        <x:v>0</x:v>
      </x:c>
      <x:c r="Q1148" s="1" t="n">
        <x:v>36</x:v>
      </x:c>
      <x:c r="R1148" s="1" t="n">
        <x:v>4</x:v>
      </x:c>
      <x:c r="S1148" s="1" t="n">
        <x:v>2.07</x:v>
      </x:c>
      <x:c r="T1148" s="1" t="n">
        <x:v>3</x:v>
      </x:c>
      <x:c r="U1148" s="1" t="s">
        <x:v>1873</x:v>
      </x:c>
      <x:c r="V1148" s="15" t="n">
        <x:v>10518.23</x:v>
      </x:c>
      <x:c r="W1148" s="1" t="n">
        <x:v>94.2</x:v>
      </x:c>
      <x:c r="X1148" s="1" t="n">
        <x:v>0</x:v>
      </x:c>
      <x:c r="Y1148" s="1" t="n">
        <x:v>0</x:v>
      </x:c>
      <x:c r="Z1148" s="16" t="n">
        <x:f aca="0">MIN(100,ROUND(MIN(1,E1148/10)*15+MIN(1,G1148/120)*15+MIN(1,H1148/3)*12+MIN(1,J1148/2)*10+MIN(1,K1148/60)*10+MIN(1,O1148/2)*10+MIN(1,P1148/2)*8+MIN(1,R1148/12)*7+MIN(1,S1148/4)*5+MIN(1,T1148/8)*3+IF(U1148="Unsupported",3,IF(U1148="Limited Support",1,0))+IF(C1148="Critical",2,IF(C1148="High",1,0)),0))</x:f>
        <x:v>26</x:v>
      </x:c>
      <x:c r="AA1148" s="1" t="str">
        <x:f aca="0">IF(Z1148&gt;=70,"Critical",IF(Z1148&gt;=50,"High",IF(Z1148&gt;=30,"Medium","Routine")))</x:f>
        <x:v>Routine</x:v>
      </x:c>
      <x:c r="AB1148" s="1" t="str">
        <x:f aca="0">IF(W1148&gt;=85,"Passes score threshold only","Below score threshold")</x:f>
        <x:v>Passes score threshold only</x:v>
      </x:c>
      <x:c r="AC1148" s="12" t="n">
        <x:v>2</x:v>
      </x:c>
      <x:c r="AD1148" s="12" t="n">
        <x:v>404</x:v>
      </x:c>
      <x:c r="AE1148" s="12" t="n">
        <x:v>357</x:v>
      </x:c>
    </x:row>
    <x:row r="1149" ht="15" hidden="0" customHeight="1">
      <x:c r="A1149" s="1" t="s">
        <x:v>1738</x:v>
      </x:c>
      <x:c r="B1149" s="1" t="s">
        <x:v>1888</x:v>
      </x:c>
      <x:c r="C1149" s="1" t="s">
        <x:v>1893</x:v>
      </x:c>
      <x:c r="D1149" s="1" t="s">
        <x:v>1891</x:v>
      </x:c>
      <x:c r="E1149" s="1" t="n">
        <x:v>1.82</x:v>
      </x:c>
      <x:c r="F1149" s="1" t="n">
        <x:v>72.8</x:v>
      </x:c>
      <x:c r="G1149" s="1" t="n">
        <x:v>0</x:v>
      </x:c>
      <x:c r="H1149" s="1" t="n">
        <x:v>0</x:v>
      </x:c>
      <x:c r="I1149" s="1" t="n">
        <x:v>0</x:v>
      </x:c>
      <x:c r="J1149" s="1" t="n">
        <x:v>0</x:v>
      </x:c>
      <x:c r="K1149" s="1" t="n">
        <x:v>0</x:v>
      </x:c>
      <x:c r="L1149" s="1" t="n">
        <x:v>999</x:v>
      </x:c>
      <x:c r="M1149" s="1" t="n">
        <x:v>0</x:v>
      </x:c>
      <x:c r="N1149" s="1" t="n">
        <x:v>0</x:v>
      </x:c>
      <x:c r="O1149" s="1" t="n">
        <x:v>0</x:v>
      </x:c>
      <x:c r="P1149" s="1" t="n">
        <x:v>0</x:v>
      </x:c>
      <x:c r="Q1149" s="1" t="n">
        <x:v>24</x:v>
      </x:c>
      <x:c r="R1149" s="1" t="n">
        <x:v>1</x:v>
      </x:c>
      <x:c r="S1149" s="1" t="n">
        <x:v>0.82</x:v>
      </x:c>
      <x:c r="T1149" s="1" t="n">
        <x:v>5</x:v>
      </x:c>
      <x:c r="U1149" s="1" t="s">
        <x:v>1907</x:v>
      </x:c>
      <x:c r="V1149" s="15" t="n">
        <x:v>4134.95</x:v>
      </x:c>
      <x:c r="W1149" s="1" t="n">
        <x:v>98.1</x:v>
      </x:c>
      <x:c r="X1149" s="1" t="n">
        <x:v>0</x:v>
      </x:c>
      <x:c r="Y1149" s="1" t="n">
        <x:v>0</x:v>
      </x:c>
      <x:c r="Z1149" s="16" t="n">
        <x:f aca="0">MIN(100,ROUND(MIN(1,E1149/10)*15+MIN(1,G1149/120)*15+MIN(1,H1149/3)*12+MIN(1,J1149/2)*10+MIN(1,K1149/60)*10+MIN(1,O1149/2)*10+MIN(1,P1149/2)*8+MIN(1,R1149/12)*7+MIN(1,S1149/4)*5+MIN(1,T1149/8)*3+IF(U1149="Unsupported",3,IF(U1149="Limited Support",1,0))+IF(C1149="Critical",2,IF(C1149="High",1,0)),0))</x:f>
        <x:v>8</x:v>
      </x:c>
      <x:c r="AA1149" s="1" t="str">
        <x:f aca="0">IF(Z1149&gt;=70,"Critical",IF(Z1149&gt;=50,"High",IF(Z1149&gt;=30,"Medium","Routine")))</x:f>
        <x:v>Routine</x:v>
      </x:c>
      <x:c r="AB1149" s="1" t="str">
        <x:f aca="0">IF(W1149&gt;=85,"Passes score threshold only","Below score threshold")</x:f>
        <x:v>Passes score threshold only</x:v>
      </x:c>
      <x:c r="AC1149" s="12" t="n">
        <x:v>0</x:v>
      </x:c>
      <x:c r="AD1149" s="12"/>
      <x:c r="AE1149" s="12"/>
    </x:row>
    <x:row r="1150" ht="15" hidden="0" customHeight="1">
      <x:c r="A1150" s="1" t="s">
        <x:v>1739</x:v>
      </x:c>
      <x:c r="B1150" s="1" t="s">
        <x:v>1879</x:v>
      </x:c>
      <x:c r="C1150" s="1" t="s">
        <x:v>1872</x:v>
      </x:c>
      <x:c r="D1150" s="1" t="s">
        <x:v>1870</x:v>
      </x:c>
      <x:c r="E1150" s="1" t="n">
        <x:v>9.83</x:v>
      </x:c>
      <x:c r="F1150" s="1" t="n">
        <x:v>46.1</x:v>
      </x:c>
      <x:c r="G1150" s="1" t="n">
        <x:v>0</x:v>
      </x:c>
      <x:c r="H1150" s="1" t="n">
        <x:v>0</x:v>
      </x:c>
      <x:c r="I1150" s="1" t="n">
        <x:v>0</x:v>
      </x:c>
      <x:c r="J1150" s="1" t="n">
        <x:v>0</x:v>
      </x:c>
      <x:c r="K1150" s="1" t="n">
        <x:v>0</x:v>
      </x:c>
      <x:c r="L1150" s="1" t="n">
        <x:v>999</x:v>
      </x:c>
      <x:c r="M1150" s="1" t="n">
        <x:v>0</x:v>
      </x:c>
      <x:c r="N1150" s="1" t="n">
        <x:v>0</x:v>
      </x:c>
      <x:c r="O1150" s="1" t="n">
        <x:v>0</x:v>
      </x:c>
      <x:c r="P1150" s="1" t="n">
        <x:v>0</x:v>
      </x:c>
      <x:c r="Q1150" s="1" t="n">
        <x:v>27</x:v>
      </x:c>
      <x:c r="R1150" s="1" t="n">
        <x:v>4</x:v>
      </x:c>
      <x:c r="S1150" s="1" t="n">
        <x:v>1.73</x:v>
      </x:c>
      <x:c r="T1150" s="1" t="n">
        <x:v>1</x:v>
      </x:c>
      <x:c r="U1150" s="1" t="s">
        <x:v>1884</x:v>
      </x:c>
      <x:c r="V1150" s="15" t="n">
        <x:v>1768.36</x:v>
      </x:c>
      <x:c r="W1150" s="1" t="n">
        <x:v>95.6</x:v>
      </x:c>
      <x:c r="X1150" s="1" t="n">
        <x:v>0</x:v>
      </x:c>
      <x:c r="Y1150" s="1" t="n">
        <x:v>0</x:v>
      </x:c>
      <x:c r="Z1150" s="16" t="n">
        <x:f aca="0">MIN(100,ROUND(MIN(1,E1150/10)*15+MIN(1,G1150/120)*15+MIN(1,H1150/3)*12+MIN(1,J1150/2)*10+MIN(1,K1150/60)*10+MIN(1,O1150/2)*10+MIN(1,P1150/2)*8+MIN(1,R1150/12)*7+MIN(1,S1150/4)*5+MIN(1,T1150/8)*3+IF(U1150="Unsupported",3,IF(U1150="Limited Support",1,0))+IF(C1150="Critical",2,IF(C1150="High",1,0)),0))</x:f>
        <x:v>20</x:v>
      </x:c>
      <x:c r="AA1150" s="1" t="str">
        <x:f aca="0">IF(Z1150&gt;=70,"Critical",IF(Z1150&gt;=50,"High",IF(Z1150&gt;=30,"Medium","Routine")))</x:f>
        <x:v>Routine</x:v>
      </x:c>
      <x:c r="AB1150" s="1" t="str">
        <x:f aca="0">IF(W1150&gt;=85,"Passes score threshold only","Below score threshold")</x:f>
        <x:v>Passes score threshold only</x:v>
      </x:c>
      <x:c r="AC1150" s="12" t="n">
        <x:v>0</x:v>
      </x:c>
      <x:c r="AD1150" s="12"/>
      <x:c r="AE1150" s="12"/>
    </x:row>
    <x:row r="1151" ht="15" hidden="0" customHeight="1">
      <x:c r="A1151" s="1" t="s">
        <x:v>1741</x:v>
      </x:c>
      <x:c r="B1151" s="1" t="s">
        <x:v>2010</x:v>
      </x:c>
      <x:c r="C1151" s="1" t="s">
        <x:v>1893</x:v>
      </x:c>
      <x:c r="D1151" s="1" t="s">
        <x:v>1891</x:v>
      </x:c>
      <x:c r="E1151" s="1" t="n">
        <x:v>8.25</x:v>
      </x:c>
      <x:c r="F1151" s="1" t="n">
        <x:v>71.5</x:v>
      </x:c>
      <x:c r="G1151" s="1" t="n">
        <x:v>0</x:v>
      </x:c>
      <x:c r="H1151" s="1" t="n">
        <x:v>0</x:v>
      </x:c>
      <x:c r="I1151" s="1" t="n">
        <x:v>1</x:v>
      </x:c>
      <x:c r="J1151" s="1" t="n">
        <x:v>0</x:v>
      </x:c>
      <x:c r="K1151" s="1" t="n">
        <x:v>0</x:v>
      </x:c>
      <x:c r="L1151" s="1" t="n">
        <x:v>114</x:v>
      </x:c>
      <x:c r="M1151" s="1" t="n">
        <x:v>1.9</x:v>
      </x:c>
      <x:c r="N1151" s="1" t="n">
        <x:v>0</x:v>
      </x:c>
      <x:c r="O1151" s="1" t="n">
        <x:v>0</x:v>
      </x:c>
      <x:c r="P1151" s="1" t="n">
        <x:v>0</x:v>
      </x:c>
      <x:c r="Q1151" s="1" t="n">
        <x:v>39</x:v>
      </x:c>
      <x:c r="R1151" s="1" t="n">
        <x:v>4</x:v>
      </x:c>
      <x:c r="S1151" s="1" t="n">
        <x:v>1.52</x:v>
      </x:c>
      <x:c r="T1151" s="1" t="n">
        <x:v>4</x:v>
      </x:c>
      <x:c r="U1151" s="1" t="s">
        <x:v>1907</x:v>
      </x:c>
      <x:c r="V1151" s="15" t="n">
        <x:v>2631.22</x:v>
      </x:c>
      <x:c r="W1151" s="1" t="n">
        <x:v>93.7</x:v>
      </x:c>
      <x:c r="X1151" s="1" t="n">
        <x:v>0</x:v>
      </x:c>
      <x:c r="Y1151" s="1" t="n">
        <x:v>1</x:v>
      </x:c>
      <x:c r="Z1151" s="16" t="n">
        <x:f aca="0">MIN(100,ROUND(MIN(1,E1151/10)*15+MIN(1,G1151/120)*15+MIN(1,H1151/3)*12+MIN(1,J1151/2)*10+MIN(1,K1151/60)*10+MIN(1,O1151/2)*10+MIN(1,P1151/2)*8+MIN(1,R1151/12)*7+MIN(1,S1151/4)*5+MIN(1,T1151/8)*3+IF(U1151="Unsupported",3,IF(U1151="Limited Support",1,0))+IF(C1151="Critical",2,IF(C1151="High",1,0)),0))</x:f>
        <x:v>20</x:v>
      </x:c>
      <x:c r="AA1151" s="1" t="str">
        <x:f aca="0">IF(Z1151&gt;=70,"Critical",IF(Z1151&gt;=50,"High",IF(Z1151&gt;=30,"Medium","Routine")))</x:f>
        <x:v>Routine</x:v>
      </x:c>
      <x:c r="AB1151" s="1" t="str">
        <x:f aca="0">IF(W1151&gt;=85,"Passes score threshold only","Below score threshold")</x:f>
        <x:v>Passes score threshold only</x:v>
      </x:c>
      <x:c r="AC1151" s="12" t="n">
        <x:v>1</x:v>
      </x:c>
      <x:c r="AD1151" s="12"/>
      <x:c r="AE1151" s="12" t="n">
        <x:v>114</x:v>
      </x:c>
    </x:row>
    <x:row r="1152" ht="15" hidden="0" customHeight="1">
      <x:c r="A1152" s="1" t="s">
        <x:v>4861</x:v>
      </x:c>
      <x:c r="B1152" s="1" t="s">
        <x:v>1927</x:v>
      </x:c>
      <x:c r="C1152" s="1" t="s">
        <x:v>1893</x:v>
      </x:c>
      <x:c r="D1152" s="1" t="s">
        <x:v>1911</x:v>
      </x:c>
      <x:c r="E1152" s="1" t="n">
        <x:v>3.19</x:v>
      </x:c>
      <x:c r="F1152" s="1" t="n">
        <x:v>81</x:v>
      </x:c>
      <x:c r="G1152" s="1" t="n">
        <x:v>1</x:v>
      </x:c>
      <x:c r="H1152" s="1" t="n">
        <x:v>0</x:v>
      </x:c>
      <x:c r="I1152" s="1" t="n">
        <x:v>1</x:v>
      </x:c>
      <x:c r="J1152" s="1" t="n">
        <x:v>0</x:v>
      </x:c>
      <x:c r="K1152" s="1" t="n">
        <x:v>0</x:v>
      </x:c>
      <x:c r="L1152" s="1" t="n">
        <x:v>297</x:v>
      </x:c>
      <x:c r="M1152" s="1" t="n">
        <x:v>3.6</x:v>
      </x:c>
      <x:c r="N1152" s="1" t="n">
        <x:v>0</x:v>
      </x:c>
      <x:c r="O1152" s="1" t="n">
        <x:v>0</x:v>
      </x:c>
      <x:c r="P1152" s="1" t="n">
        <x:v>0</x:v>
      </x:c>
      <x:c r="Q1152" s="1" t="n">
        <x:v>33</x:v>
      </x:c>
      <x:c r="R1152" s="1" t="n">
        <x:v>0</x:v>
      </x:c>
      <x:c r="S1152" s="1" t="n">
        <x:v>0</x:v>
      </x:c>
      <x:c r="T1152" s="1" t="n">
        <x:v>4</x:v>
      </x:c>
      <x:c r="U1152" s="1" t="s">
        <x:v>1884</x:v>
      </x:c>
      <x:c r="V1152" s="15" t="n">
        <x:v>10370.03</x:v>
      </x:c>
      <x:c r="W1152" s="1" t="n">
        <x:v>93.8</x:v>
      </x:c>
      <x:c r="X1152" s="1" t="n">
        <x:v>0</x:v>
      </x:c>
      <x:c r="Y1152" s="1" t="n">
        <x:v>0</x:v>
      </x:c>
      <x:c r="Z1152" s="16" t="n">
        <x:f aca="0">MIN(100,ROUND(MIN(1,E1152/10)*15+MIN(1,G1152/120)*15+MIN(1,H1152/3)*12+MIN(1,J1152/2)*10+MIN(1,K1152/60)*10+MIN(1,O1152/2)*10+MIN(1,P1152/2)*8+MIN(1,R1152/12)*7+MIN(1,S1152/4)*5+MIN(1,T1152/8)*3+IF(U1152="Unsupported",3,IF(U1152="Limited Support",1,0))+IF(C1152="Critical",2,IF(C1152="High",1,0)),0))</x:f>
        <x:v>7</x:v>
      </x:c>
      <x:c r="AA1152" s="1" t="str">
        <x:f aca="0">IF(Z1152&gt;=70,"Critical",IF(Z1152&gt;=50,"High",IF(Z1152&gt;=30,"Medium","Routine")))</x:f>
        <x:v>Routine</x:v>
      </x:c>
      <x:c r="AB1152" s="1" t="str">
        <x:f aca="0">IF(W1152&gt;=85,"Passes score threshold only","Below score threshold")</x:f>
        <x:v>Passes score threshold only</x:v>
      </x:c>
      <x:c r="AC1152" s="12" t="n">
        <x:v>2</x:v>
      </x:c>
      <x:c r="AD1152" s="12" t="n">
        <x:v>297</x:v>
      </x:c>
      <x:c r="AE1152" s="12" t="n">
        <x:v>205</x:v>
      </x:c>
    </x:row>
    <x:row r="1153" ht="15" hidden="0" customHeight="1">
      <x:c r="A1153" s="1" t="s">
        <x:v>1742</x:v>
      </x:c>
      <x:c r="B1153" s="1" t="s">
        <x:v>1879</x:v>
      </x:c>
      <x:c r="C1153" s="1" t="s">
        <x:v>1872</x:v>
      </x:c>
      <x:c r="D1153" s="1" t="s">
        <x:v>1870</x:v>
      </x:c>
      <x:c r="E1153" s="1" t="n">
        <x:v>3.68</x:v>
      </x:c>
      <x:c r="F1153" s="1" t="n">
        <x:v>61</x:v>
      </x:c>
      <x:c r="G1153" s="1" t="n">
        <x:v>0</x:v>
      </x:c>
      <x:c r="H1153" s="1" t="n">
        <x:v>0</x:v>
      </x:c>
      <x:c r="I1153" s="1" t="n">
        <x:v>0</x:v>
      </x:c>
      <x:c r="J1153" s="1" t="n">
        <x:v>0</x:v>
      </x:c>
      <x:c r="K1153" s="1" t="n">
        <x:v>0</x:v>
      </x:c>
      <x:c r="L1153" s="1" t="n">
        <x:v>452</x:v>
      </x:c>
      <x:c r="M1153" s="1" t="n">
        <x:v>0</x:v>
      </x:c>
      <x:c r="N1153" s="1" t="n">
        <x:v>0</x:v>
      </x:c>
      <x:c r="O1153" s="1" t="n">
        <x:v>0</x:v>
      </x:c>
      <x:c r="P1153" s="1" t="n">
        <x:v>0</x:v>
      </x:c>
      <x:c r="Q1153" s="1" t="n">
        <x:v>17</x:v>
      </x:c>
      <x:c r="R1153" s="1" t="n">
        <x:v>0</x:v>
      </x:c>
      <x:c r="S1153" s="1" t="n">
        <x:v>0.48</x:v>
      </x:c>
      <x:c r="T1153" s="1" t="n">
        <x:v>3</x:v>
      </x:c>
      <x:c r="U1153" s="1" t="s">
        <x:v>1884</x:v>
      </x:c>
      <x:c r="V1153" s="15" t="n">
        <x:v>1673.84</x:v>
      </x:c>
      <x:c r="W1153" s="1" t="n">
        <x:v>95.8</x:v>
      </x:c>
      <x:c r="X1153" s="1" t="n">
        <x:v>0</x:v>
      </x:c>
      <x:c r="Y1153" s="1" t="n">
        <x:v>0</x:v>
      </x:c>
      <x:c r="Z1153" s="16" t="n">
        <x:f aca="0">MIN(100,ROUND(MIN(1,E1153/10)*15+MIN(1,G1153/120)*15+MIN(1,H1153/3)*12+MIN(1,J1153/2)*10+MIN(1,K1153/60)*10+MIN(1,O1153/2)*10+MIN(1,P1153/2)*8+MIN(1,R1153/12)*7+MIN(1,S1153/4)*5+MIN(1,T1153/8)*3+IF(U1153="Unsupported",3,IF(U1153="Limited Support",1,0))+IF(C1153="Critical",2,IF(C1153="High",1,0)),0))</x:f>
        <x:v>7</x:v>
      </x:c>
      <x:c r="AA1153" s="1" t="str">
        <x:f aca="0">IF(Z1153&gt;=70,"Critical",IF(Z1153&gt;=50,"High",IF(Z1153&gt;=30,"Medium","Routine")))</x:f>
        <x:v>Routine</x:v>
      </x:c>
      <x:c r="AB1153" s="1" t="str">
        <x:f aca="0">IF(W1153&gt;=85,"Passes score threshold only","Below score threshold")</x:f>
        <x:v>Passes score threshold only</x:v>
      </x:c>
      <x:c r="AC1153" s="12" t="n">
        <x:v>1</x:v>
      </x:c>
      <x:c r="AD1153" s="12"/>
      <x:c r="AE1153" s="12" t="n">
        <x:v>452</x:v>
      </x:c>
    </x:row>
    <x:row r="1154" ht="15" hidden="0" customHeight="1">
      <x:c r="A1154" s="1" t="s">
        <x:v>4866</x:v>
      </x:c>
      <x:c r="B1154" s="1" t="s">
        <x:v>1866</x:v>
      </x:c>
      <x:c r="C1154" s="1" t="s">
        <x:v>1893</x:v>
      </x:c>
      <x:c r="D1154" s="1" t="s">
        <x:v>1891</x:v>
      </x:c>
      <x:c r="E1154" s="1" t="n">
        <x:v>3.24</x:v>
      </x:c>
      <x:c r="F1154" s="1" t="n">
        <x:v>58.4</x:v>
      </x:c>
      <x:c r="G1154" s="1" t="n">
        <x:v>0</x:v>
      </x:c>
      <x:c r="H1154" s="1" t="n">
        <x:v>0</x:v>
      </x:c>
      <x:c r="I1154" s="1" t="n">
        <x:v>0</x:v>
      </x:c>
      <x:c r="J1154" s="1" t="n">
        <x:v>0</x:v>
      </x:c>
      <x:c r="K1154" s="1" t="n">
        <x:v>0</x:v>
      </x:c>
      <x:c r="L1154" s="1" t="n">
        <x:v>999</x:v>
      </x:c>
      <x:c r="M1154" s="1" t="n">
        <x:v>0</x:v>
      </x:c>
      <x:c r="N1154" s="1" t="n">
        <x:v>0</x:v>
      </x:c>
      <x:c r="O1154" s="1" t="n">
        <x:v>0</x:v>
      </x:c>
      <x:c r="P1154" s="1" t="n">
        <x:v>0</x:v>
      </x:c>
      <x:c r="Q1154" s="1" t="n">
        <x:v>15</x:v>
      </x:c>
      <x:c r="R1154" s="1" t="n">
        <x:v>3</x:v>
      </x:c>
      <x:c r="S1154" s="1" t="n">
        <x:v>0</x:v>
      </x:c>
      <x:c r="T1154" s="1" t="n">
        <x:v>2</x:v>
      </x:c>
      <x:c r="U1154" s="1" t="s">
        <x:v>1873</x:v>
      </x:c>
      <x:c r="V1154" s="15" t="n">
        <x:v>57835.17</x:v>
      </x:c>
      <x:c r="W1154" s="1" t="n">
        <x:v>100</x:v>
      </x:c>
      <x:c r="X1154" s="1" t="n">
        <x:v>1</x:v>
      </x:c>
      <x:c r="Y1154" s="1" t="n">
        <x:v>0</x:v>
      </x:c>
      <x:c r="Z1154" s="16" t="n">
        <x:f aca="0">MIN(100,ROUND(MIN(1,E1154/10)*15+MIN(1,G1154/120)*15+MIN(1,H1154/3)*12+MIN(1,J1154/2)*10+MIN(1,K1154/60)*10+MIN(1,O1154/2)*10+MIN(1,P1154/2)*8+MIN(1,R1154/12)*7+MIN(1,S1154/4)*5+MIN(1,T1154/8)*3+IF(U1154="Unsupported",3,IF(U1154="Limited Support",1,0))+IF(C1154="Critical",2,IF(C1154="High",1,0)),0))</x:f>
        <x:v>11</x:v>
      </x:c>
      <x:c r="AA1154" s="1" t="str">
        <x:f aca="0">IF(Z1154&gt;=70,"Critical",IF(Z1154&gt;=50,"High",IF(Z1154&gt;=30,"Medium","Routine")))</x:f>
        <x:v>Routine</x:v>
      </x:c>
      <x:c r="AB1154" s="1" t="str">
        <x:f aca="0">IF(W1154&gt;=85,"Passes score threshold only","Below score threshold")</x:f>
        <x:v>Passes score threshold only</x:v>
      </x:c>
      <x:c r="AC1154" s="12" t="n">
        <x:v>0</x:v>
      </x:c>
      <x:c r="AD1154" s="12"/>
      <x:c r="AE1154" s="12"/>
    </x:row>
    <x:row r="1155" ht="15" hidden="0" customHeight="1">
      <x:c r="A1155" s="1" t="s">
        <x:v>1743</x:v>
      </x:c>
      <x:c r="B1155" s="1" t="s">
        <x:v>1949</x:v>
      </x:c>
      <x:c r="C1155" s="1" t="s">
        <x:v>1902</x:v>
      </x:c>
      <x:c r="D1155" s="1" t="s">
        <x:v>1891</x:v>
      </x:c>
      <x:c r="E1155" s="1" t="n">
        <x:v>4.62</x:v>
      </x:c>
      <x:c r="F1155" s="1" t="n">
        <x:v>48.4</x:v>
      </x:c>
      <x:c r="G1155" s="1" t="n">
        <x:v>0</x:v>
      </x:c>
      <x:c r="H1155" s="1" t="n">
        <x:v>0</x:v>
      </x:c>
      <x:c r="I1155" s="1" t="n">
        <x:v>0</x:v>
      </x:c>
      <x:c r="J1155" s="1" t="n">
        <x:v>0</x:v>
      </x:c>
      <x:c r="K1155" s="1" t="n">
        <x:v>0</x:v>
      </x:c>
      <x:c r="L1155" s="1" t="n">
        <x:v>629</x:v>
      </x:c>
      <x:c r="M1155" s="1" t="n">
        <x:v>0</x:v>
      </x:c>
      <x:c r="N1155" s="1" t="n">
        <x:v>0</x:v>
      </x:c>
      <x:c r="O1155" s="1" t="n">
        <x:v>0</x:v>
      </x:c>
      <x:c r="P1155" s="1" t="n">
        <x:v>0</x:v>
      </x:c>
      <x:c r="Q1155" s="1" t="n">
        <x:v>9</x:v>
      </x:c>
      <x:c r="R1155" s="1" t="n">
        <x:v>1</x:v>
      </x:c>
      <x:c r="S1155" s="1" t="n">
        <x:v>0.46</x:v>
      </x:c>
      <x:c r="T1155" s="1" t="n">
        <x:v>1</x:v>
      </x:c>
      <x:c r="U1155" s="1" t="s">
        <x:v>1884</x:v>
      </x:c>
      <x:c r="V1155" s="15" t="n">
        <x:v>19184.65</x:v>
      </x:c>
      <x:c r="W1155" s="1" t="n">
        <x:v>94.6</x:v>
      </x:c>
      <x:c r="X1155" s="1" t="n">
        <x:v>0</x:v>
      </x:c>
      <x:c r="Y1155" s="1" t="n">
        <x:v>0</x:v>
      </x:c>
      <x:c r="Z1155" s="16" t="n">
        <x:f aca="0">MIN(100,ROUND(MIN(1,E1155/10)*15+MIN(1,G1155/120)*15+MIN(1,H1155/3)*12+MIN(1,J1155/2)*10+MIN(1,K1155/60)*10+MIN(1,O1155/2)*10+MIN(1,P1155/2)*8+MIN(1,R1155/12)*7+MIN(1,S1155/4)*5+MIN(1,T1155/8)*3+IF(U1155="Unsupported",3,IF(U1155="Limited Support",1,0))+IF(C1155="Critical",2,IF(C1155="High",1,0)),0))</x:f>
        <x:v>10</x:v>
      </x:c>
      <x:c r="AA1155" s="1" t="str">
        <x:f aca="0">IF(Z1155&gt;=70,"Critical",IF(Z1155&gt;=50,"High",IF(Z1155&gt;=30,"Medium","Routine")))</x:f>
        <x:v>Routine</x:v>
      </x:c>
      <x:c r="AB1155" s="1" t="str">
        <x:f aca="0">IF(W1155&gt;=85,"Passes score threshold only","Below score threshold")</x:f>
        <x:v>Passes score threshold only</x:v>
      </x:c>
      <x:c r="AC1155" s="12" t="n">
        <x:v>1</x:v>
      </x:c>
      <x:c r="AD1155" s="12"/>
      <x:c r="AE1155" s="12" t="n">
        <x:v>629</x:v>
      </x:c>
    </x:row>
    <x:row r="1156" ht="15" hidden="0" customHeight="1">
      <x:c r="A1156" s="1" t="s">
        <x:v>4871</x:v>
      </x:c>
      <x:c r="B1156" s="1" t="s">
        <x:v>1915</x:v>
      </x:c>
      <x:c r="C1156" s="1" t="s">
        <x:v>1902</x:v>
      </x:c>
      <x:c r="D1156" s="1" t="s">
        <x:v>1911</x:v>
      </x:c>
      <x:c r="E1156" s="1" t="n">
        <x:v>2.19</x:v>
      </x:c>
      <x:c r="F1156" s="1" t="n">
        <x:v>57.6</x:v>
      </x:c>
      <x:c r="G1156" s="1" t="n">
        <x:v>0</x:v>
      </x:c>
      <x:c r="H1156" s="1" t="n">
        <x:v>0</x:v>
      </x:c>
      <x:c r="I1156" s="1" t="n">
        <x:v>0</x:v>
      </x:c>
      <x:c r="J1156" s="1" t="n">
        <x:v>0</x:v>
      </x:c>
      <x:c r="K1156" s="1" t="n">
        <x:v>0</x:v>
      </x:c>
      <x:c r="L1156" s="1" t="n">
        <x:v>439</x:v>
      </x:c>
      <x:c r="M1156" s="1" t="n">
        <x:v>0</x:v>
      </x:c>
      <x:c r="N1156" s="1" t="n">
        <x:v>0</x:v>
      </x:c>
      <x:c r="O1156" s="1" t="n">
        <x:v>0</x:v>
      </x:c>
      <x:c r="P1156" s="1" t="n">
        <x:v>0</x:v>
      </x:c>
      <x:c r="Q1156" s="1" t="n">
        <x:v>9</x:v>
      </x:c>
      <x:c r="R1156" s="1" t="n">
        <x:v>0</x:v>
      </x:c>
      <x:c r="S1156" s="1" t="n">
        <x:v>0.26</x:v>
      </x:c>
      <x:c r="T1156" s="1" t="n">
        <x:v>4</x:v>
      </x:c>
      <x:c r="U1156" s="1" t="s">
        <x:v>1907</x:v>
      </x:c>
      <x:c r="V1156" s="15" t="n">
        <x:v>32426.71</x:v>
      </x:c>
      <x:c r="W1156" s="1" t="n">
        <x:v>98.9</x:v>
      </x:c>
      <x:c r="X1156" s="1" t="n">
        <x:v>0</x:v>
      </x:c>
      <x:c r="Y1156" s="1" t="n">
        <x:v>0</x:v>
      </x:c>
      <x:c r="Z1156" s="16" t="n">
        <x:f aca="0">MIN(100,ROUND(MIN(1,E1156/10)*15+MIN(1,G1156/120)*15+MIN(1,H1156/3)*12+MIN(1,J1156/2)*10+MIN(1,K1156/60)*10+MIN(1,O1156/2)*10+MIN(1,P1156/2)*8+MIN(1,R1156/12)*7+MIN(1,S1156/4)*5+MIN(1,T1156/8)*3+IF(U1156="Unsupported",3,IF(U1156="Limited Support",1,0))+IF(C1156="Critical",2,IF(C1156="High",1,0)),0))</x:f>
        <x:v>8</x:v>
      </x:c>
      <x:c r="AA1156" s="1" t="str">
        <x:f aca="0">IF(Z1156&gt;=70,"Critical",IF(Z1156&gt;=50,"High",IF(Z1156&gt;=30,"Medium","Routine")))</x:f>
        <x:v>Routine</x:v>
      </x:c>
      <x:c r="AB1156" s="1" t="str">
        <x:f aca="0">IF(W1156&gt;=85,"Passes score threshold only","Below score threshold")</x:f>
        <x:v>Passes score threshold only</x:v>
      </x:c>
      <x:c r="AC1156" s="12" t="n">
        <x:v>1</x:v>
      </x:c>
      <x:c r="AD1156" s="12"/>
      <x:c r="AE1156" s="12" t="n">
        <x:v>439</x:v>
      </x:c>
    </x:row>
    <x:row r="1157" ht="15" hidden="0" customHeight="1">
      <x:c r="A1157" s="1" t="s">
        <x:v>1744</x:v>
      </x:c>
      <x:c r="B1157" s="1" t="s">
        <x:v>1897</x:v>
      </x:c>
      <x:c r="C1157" s="1" t="s">
        <x:v>1902</x:v>
      </x:c>
      <x:c r="D1157" s="1" t="s">
        <x:v>1870</x:v>
      </x:c>
      <x:c r="E1157" s="1" t="n">
        <x:v>6.32</x:v>
      </x:c>
      <x:c r="F1157" s="1" t="n">
        <x:v>17.8</x:v>
      </x:c>
      <x:c r="G1157" s="1" t="n">
        <x:v>71</x:v>
      </x:c>
      <x:c r="H1157" s="1" t="n">
        <x:v>0</x:v>
      </x:c>
      <x:c r="I1157" s="1" t="n">
        <x:v>1</x:v>
      </x:c>
      <x:c r="J1157" s="1" t="n">
        <x:v>0</x:v>
      </x:c>
      <x:c r="K1157" s="1" t="n">
        <x:v>0</x:v>
      </x:c>
      <x:c r="L1157" s="1" t="n">
        <x:v>190</x:v>
      </x:c>
      <x:c r="M1157" s="1" t="n">
        <x:v>1</x:v>
      </x:c>
      <x:c r="N1157" s="1" t="n">
        <x:v>0</x:v>
      </x:c>
      <x:c r="O1157" s="1" t="n">
        <x:v>0</x:v>
      </x:c>
      <x:c r="P1157" s="1" t="n">
        <x:v>0</x:v>
      </x:c>
      <x:c r="Q1157" s="1" t="n">
        <x:v>9</x:v>
      </x:c>
      <x:c r="R1157" s="1" t="n">
        <x:v>0</x:v>
      </x:c>
      <x:c r="S1157" s="1" t="n">
        <x:v>0.71</x:v>
      </x:c>
      <x:c r="T1157" s="1" t="n">
        <x:v>0</x:v>
      </x:c>
      <x:c r="U1157" s="1" t="s">
        <x:v>1884</x:v>
      </x:c>
      <x:c r="V1157" s="15" t="n">
        <x:v>16198.57</x:v>
      </x:c>
      <x:c r="W1157" s="1" t="n">
        <x:v>94</x:v>
      </x:c>
      <x:c r="X1157" s="1" t="n">
        <x:v>0</x:v>
      </x:c>
      <x:c r="Y1157" s="1" t="n">
        <x:v>0</x:v>
      </x:c>
      <x:c r="Z1157" s="16" t="n">
        <x:f aca="0">MIN(100,ROUND(MIN(1,E1157/10)*15+MIN(1,G1157/120)*15+MIN(1,H1157/3)*12+MIN(1,J1157/2)*10+MIN(1,K1157/60)*10+MIN(1,O1157/2)*10+MIN(1,P1157/2)*8+MIN(1,R1157/12)*7+MIN(1,S1157/4)*5+MIN(1,T1157/8)*3+IF(U1157="Unsupported",3,IF(U1157="Limited Support",1,0))+IF(C1157="Critical",2,IF(C1157="High",1,0)),0))</x:f>
        <x:v>21</x:v>
      </x:c>
      <x:c r="AA1157" s="1" t="str">
        <x:f aca="0">IF(Z1157&gt;=70,"Critical",IF(Z1157&gt;=50,"High",IF(Z1157&gt;=30,"Medium","Routine")))</x:f>
        <x:v>Routine</x:v>
      </x:c>
      <x:c r="AB1157" s="1" t="str">
        <x:f aca="0">IF(W1157&gt;=85,"Passes score threshold only","Below score threshold")</x:f>
        <x:v>Passes score threshold only</x:v>
      </x:c>
      <x:c r="AC1157" s="12" t="n">
        <x:v>1</x:v>
      </x:c>
      <x:c r="AD1157" s="12"/>
      <x:c r="AE1157" s="12" t="n">
        <x:v>190</x:v>
      </x:c>
    </x:row>
    <x:row r="1158" ht="15" hidden="0" customHeight="1">
      <x:c r="A1158" s="1" t="s">
        <x:v>4876</x:v>
      </x:c>
      <x:c r="B1158" s="1" t="s">
        <x:v>1879</x:v>
      </x:c>
      <x:c r="C1158" s="1" t="s">
        <x:v>1872</x:v>
      </x:c>
      <x:c r="D1158" s="1" t="s">
        <x:v>1891</x:v>
      </x:c>
      <x:c r="E1158" s="1" t="n">
        <x:v>10.72</x:v>
      </x:c>
      <x:c r="F1158" s="1" t="n">
        <x:v>57.8</x:v>
      </x:c>
      <x:c r="G1158" s="1" t="n">
        <x:v>61</x:v>
      </x:c>
      <x:c r="H1158" s="1" t="n">
        <x:v>1</x:v>
      </x:c>
      <x:c r="I1158" s="1" t="n">
        <x:v>3</x:v>
      </x:c>
      <x:c r="J1158" s="1" t="n">
        <x:v>0</x:v>
      </x:c>
      <x:c r="K1158" s="1" t="n">
        <x:v>8.5</x:v>
      </x:c>
      <x:c r="L1158" s="1" t="n">
        <x:v>260.7</x:v>
      </x:c>
      <x:c r="M1158" s="1" t="n">
        <x:v>3</x:v>
      </x:c>
      <x:c r="N1158" s="1" t="n">
        <x:v>0</x:v>
      </x:c>
      <x:c r="O1158" s="1" t="n">
        <x:v>0</x:v>
      </x:c>
      <x:c r="P1158" s="1" t="n">
        <x:v>0</x:v>
      </x:c>
      <x:c r="Q1158" s="1" t="n">
        <x:v>27</x:v>
      </x:c>
      <x:c r="R1158" s="1" t="n">
        <x:v>6</x:v>
      </x:c>
      <x:c r="S1158" s="1" t="n">
        <x:v>2.87</x:v>
      </x:c>
      <x:c r="T1158" s="1" t="n">
        <x:v>1</x:v>
      </x:c>
      <x:c r="U1158" s="1" t="s">
        <x:v>1907</x:v>
      </x:c>
      <x:c r="V1158" s="15" t="n">
        <x:v>1984.31</x:v>
      </x:c>
      <x:c r="W1158" s="1" t="n">
        <x:v>96.9</x:v>
      </x:c>
      <x:c r="X1158" s="1" t="n">
        <x:v>0</x:v>
      </x:c>
      <x:c r="Y1158" s="1" t="n">
        <x:v>0</x:v>
      </x:c>
      <x:c r="Z1158" s="16" t="n">
        <x:f aca="0">MIN(100,ROUND(MIN(1,E1158/10)*15+MIN(1,G1158/120)*15+MIN(1,H1158/3)*12+MIN(1,J1158/2)*10+MIN(1,K1158/60)*10+MIN(1,O1158/2)*10+MIN(1,P1158/2)*8+MIN(1,R1158/12)*7+MIN(1,S1158/4)*5+MIN(1,T1158/8)*3+IF(U1158="Unsupported",3,IF(U1158="Limited Support",1,0))+IF(C1158="Critical",2,IF(C1158="High",1,0)),0))</x:f>
        <x:v>37</x:v>
      </x:c>
      <x:c r="AA1158" s="1" t="str">
        <x:f aca="0">IF(Z1158&gt;=70,"Critical",IF(Z1158&gt;=50,"High",IF(Z1158&gt;=30,"Medium","Routine")))</x:f>
        <x:v>Medium</x:v>
      </x:c>
      <x:c r="AB1158" s="1" t="str">
        <x:f aca="0">IF(W1158&gt;=85,"Passes score threshold only","Below score threshold")</x:f>
        <x:v>Passes score threshold only</x:v>
      </x:c>
      <x:c r="AC1158" s="12" t="n">
        <x:v>4</x:v>
      </x:c>
      <x:c r="AD1158" s="12" t="n">
        <x:v>260.7</x:v>
      </x:c>
      <x:c r="AE1158" s="12" t="n">
        <x:v>54</x:v>
      </x:c>
    </x:row>
    <x:row r="1159" ht="15" hidden="0" customHeight="1">
      <x:c r="A1159" s="1" t="s">
        <x:v>4879</x:v>
      </x:c>
      <x:c r="B1159" s="1" t="s">
        <x:v>1989</x:v>
      </x:c>
      <x:c r="C1159" s="1" t="s">
        <x:v>1893</x:v>
      </x:c>
      <x:c r="D1159" s="1" t="s">
        <x:v>1870</x:v>
      </x:c>
      <x:c r="E1159" s="1" t="n">
        <x:v>2.6</x:v>
      </x:c>
      <x:c r="F1159" s="1" t="n">
        <x:v>48.2</x:v>
      </x:c>
      <x:c r="G1159" s="1" t="n">
        <x:v>0</x:v>
      </x:c>
      <x:c r="H1159" s="1" t="n">
        <x:v>0</x:v>
      </x:c>
      <x:c r="I1159" s="1" t="n">
        <x:v>0</x:v>
      </x:c>
      <x:c r="J1159" s="1" t="n">
        <x:v>0</x:v>
      </x:c>
      <x:c r="K1159" s="1" t="n">
        <x:v>0</x:v>
      </x:c>
      <x:c r="L1159" s="1" t="n">
        <x:v>999</x:v>
      </x:c>
      <x:c r="M1159" s="1" t="n">
        <x:v>0</x:v>
      </x:c>
      <x:c r="N1159" s="1" t="n">
        <x:v>0</x:v>
      </x:c>
      <x:c r="O1159" s="1" t="n">
        <x:v>0</x:v>
      </x:c>
      <x:c r="P1159" s="1" t="n">
        <x:v>0</x:v>
      </x:c>
      <x:c r="Q1159" s="1" t="n">
        <x:v>16</x:v>
      </x:c>
      <x:c r="R1159" s="1" t="n">
        <x:v>1</x:v>
      </x:c>
      <x:c r="S1159" s="1" t="n">
        <x:v>0.54</x:v>
      </x:c>
      <x:c r="T1159" s="1" t="n">
        <x:v>2</x:v>
      </x:c>
      <x:c r="U1159" s="1" t="s">
        <x:v>1907</x:v>
      </x:c>
      <x:c r="V1159" s="15" t="n">
        <x:v>6970.31</x:v>
      </x:c>
      <x:c r="W1159" s="1" t="n">
        <x:v>96</x:v>
      </x:c>
      <x:c r="X1159" s="1" t="n">
        <x:v>0</x:v>
      </x:c>
      <x:c r="Y1159" s="1" t="n">
        <x:v>0</x:v>
      </x:c>
      <x:c r="Z1159" s="16" t="n">
        <x:f aca="0">MIN(100,ROUND(MIN(1,E1159/10)*15+MIN(1,G1159/120)*15+MIN(1,H1159/3)*12+MIN(1,J1159/2)*10+MIN(1,K1159/60)*10+MIN(1,O1159/2)*10+MIN(1,P1159/2)*8+MIN(1,R1159/12)*7+MIN(1,S1159/4)*5+MIN(1,T1159/8)*3+IF(U1159="Unsupported",3,IF(U1159="Limited Support",1,0))+IF(C1159="Critical",2,IF(C1159="High",1,0)),0))</x:f>
        <x:v>8</x:v>
      </x:c>
      <x:c r="AA1159" s="1" t="str">
        <x:f aca="0">IF(Z1159&gt;=70,"Critical",IF(Z1159&gt;=50,"High",IF(Z1159&gt;=30,"Medium","Routine")))</x:f>
        <x:v>Routine</x:v>
      </x:c>
      <x:c r="AB1159" s="1" t="str">
        <x:f aca="0">IF(W1159&gt;=85,"Passes score threshold only","Below score threshold")</x:f>
        <x:v>Passes score threshold only</x:v>
      </x:c>
      <x:c r="AC1159" s="12" t="n">
        <x:v>0</x:v>
      </x:c>
      <x:c r="AD1159" s="12"/>
      <x:c r="AE1159" s="12"/>
    </x:row>
    <x:row r="1160" ht="15" hidden="0" customHeight="1">
      <x:c r="A1160" s="1" t="s">
        <x:v>4882</x:v>
      </x:c>
      <x:c r="B1160" s="1" t="s">
        <x:v>1888</x:v>
      </x:c>
      <x:c r="C1160" s="1" t="s">
        <x:v>1902</x:v>
      </x:c>
      <x:c r="D1160" s="1" t="s">
        <x:v>1870</x:v>
      </x:c>
      <x:c r="E1160" s="1" t="n">
        <x:v>1.03</x:v>
      </x:c>
      <x:c r="F1160" s="1" t="n">
        <x:v>75.4</x:v>
      </x:c>
      <x:c r="G1160" s="1" t="n">
        <x:v>0</x:v>
      </x:c>
      <x:c r="H1160" s="1" t="n">
        <x:v>0</x:v>
      </x:c>
      <x:c r="I1160" s="1" t="n">
        <x:v>0</x:v>
      </x:c>
      <x:c r="J1160" s="1" t="n">
        <x:v>0</x:v>
      </x:c>
      <x:c r="K1160" s="1" t="n">
        <x:v>0</x:v>
      </x:c>
      <x:c r="L1160" s="1" t="n">
        <x:v>999</x:v>
      </x:c>
      <x:c r="M1160" s="1" t="n">
        <x:v>0</x:v>
      </x:c>
      <x:c r="N1160" s="1" t="n">
        <x:v>0</x:v>
      </x:c>
      <x:c r="O1160" s="1" t="n">
        <x:v>0</x:v>
      </x:c>
      <x:c r="P1160" s="1" t="n">
        <x:v>0</x:v>
      </x:c>
      <x:c r="Q1160" s="1" t="n">
        <x:v>17</x:v>
      </x:c>
      <x:c r="R1160" s="1" t="n">
        <x:v>1</x:v>
      </x:c>
      <x:c r="S1160" s="1" t="n">
        <x:v>0</x:v>
      </x:c>
      <x:c r="T1160" s="1" t="n">
        <x:v>1</x:v>
      </x:c>
      <x:c r="U1160" s="1" t="s">
        <x:v>1884</x:v>
      </x:c>
      <x:c r="V1160" s="15" t="n">
        <x:v>3595.31</x:v>
      </x:c>
      <x:c r="W1160" s="1" t="n">
        <x:v>98.1</x:v>
      </x:c>
      <x:c r="X1160" s="1" t="n">
        <x:v>0</x:v>
      </x:c>
      <x:c r="Y1160" s="1" t="n">
        <x:v>0</x:v>
      </x:c>
      <x:c r="Z1160" s="16" t="n">
        <x:f aca="0">MIN(100,ROUND(MIN(1,E1160/10)*15+MIN(1,G1160/120)*15+MIN(1,H1160/3)*12+MIN(1,J1160/2)*10+MIN(1,K1160/60)*10+MIN(1,O1160/2)*10+MIN(1,P1160/2)*8+MIN(1,R1160/12)*7+MIN(1,S1160/4)*5+MIN(1,T1160/8)*3+IF(U1160="Unsupported",3,IF(U1160="Limited Support",1,0))+IF(C1160="Critical",2,IF(C1160="High",1,0)),0))</x:f>
        <x:v>5</x:v>
      </x:c>
      <x:c r="AA1160" s="1" t="str">
        <x:f aca="0">IF(Z1160&gt;=70,"Critical",IF(Z1160&gt;=50,"High",IF(Z1160&gt;=30,"Medium","Routine")))</x:f>
        <x:v>Routine</x:v>
      </x:c>
      <x:c r="AB1160" s="1" t="str">
        <x:f aca="0">IF(W1160&gt;=85,"Passes score threshold only","Below score threshold")</x:f>
        <x:v>Passes score threshold only</x:v>
      </x:c>
      <x:c r="AC1160" s="12" t="n">
        <x:v>0</x:v>
      </x:c>
      <x:c r="AD1160" s="12"/>
      <x:c r="AE1160" s="12"/>
    </x:row>
    <x:row r="1161" ht="15" hidden="0" customHeight="1">
      <x:c r="A1161" s="1" t="s">
        <x:v>1746</x:v>
      </x:c>
      <x:c r="B1161" s="1" t="s">
        <x:v>1945</x:v>
      </x:c>
      <x:c r="C1161" s="1" t="s">
        <x:v>1893</x:v>
      </x:c>
      <x:c r="D1161" s="1" t="s">
        <x:v>1911</x:v>
      </x:c>
      <x:c r="E1161" s="1" t="n">
        <x:v>4.85</x:v>
      </x:c>
      <x:c r="F1161" s="1" t="n">
        <x:v>64</x:v>
      </x:c>
      <x:c r="G1161" s="1" t="n">
        <x:v>26</x:v>
      </x:c>
      <x:c r="H1161" s="1" t="n">
        <x:v>1</x:v>
      </x:c>
      <x:c r="I1161" s="1" t="n">
        <x:v>1</x:v>
      </x:c>
      <x:c r="J1161" s="1" t="n">
        <x:v>0</x:v>
      </x:c>
      <x:c r="K1161" s="1" t="n">
        <x:v>2.9</x:v>
      </x:c>
      <x:c r="L1161" s="1" t="n">
        <x:v>320</x:v>
      </x:c>
      <x:c r="M1161" s="1" t="n">
        <x:v>0.8</x:v>
      </x:c>
      <x:c r="N1161" s="1" t="n">
        <x:v>0</x:v>
      </x:c>
      <x:c r="O1161" s="1" t="n">
        <x:v>0</x:v>
      </x:c>
      <x:c r="P1161" s="1" t="n">
        <x:v>0</x:v>
      </x:c>
      <x:c r="Q1161" s="1" t="n">
        <x:v>20</x:v>
      </x:c>
      <x:c r="R1161" s="1" t="n">
        <x:v>2</x:v>
      </x:c>
      <x:c r="S1161" s="1" t="n">
        <x:v>0.75</x:v>
      </x:c>
      <x:c r="T1161" s="1" t="n">
        <x:v>1</x:v>
      </x:c>
      <x:c r="U1161" s="1" t="s">
        <x:v>1884</x:v>
      </x:c>
      <x:c r="V1161" s="15" t="n">
        <x:v>2570.33</x:v>
      </x:c>
      <x:c r="W1161" s="1" t="n">
        <x:v>92.6</x:v>
      </x:c>
      <x:c r="X1161" s="1" t="n">
        <x:v>1</x:v>
      </x:c>
      <x:c r="Y1161" s="1" t="n">
        <x:v>0</x:v>
      </x:c>
      <x:c r="Z1161" s="16" t="n">
        <x:f aca="0">MIN(100,ROUND(MIN(1,E1161/10)*15+MIN(1,G1161/120)*15+MIN(1,H1161/3)*12+MIN(1,J1161/2)*10+MIN(1,K1161/60)*10+MIN(1,O1161/2)*10+MIN(1,P1161/2)*8+MIN(1,R1161/12)*7+MIN(1,S1161/4)*5+MIN(1,T1161/8)*3+IF(U1161="Unsupported",3,IF(U1161="Limited Support",1,0))+IF(C1161="Critical",2,IF(C1161="High",1,0)),0))</x:f>
        <x:v>18</x:v>
      </x:c>
      <x:c r="AA1161" s="1" t="str">
        <x:f aca="0">IF(Z1161&gt;=70,"Critical",IF(Z1161&gt;=50,"High",IF(Z1161&gt;=30,"Medium","Routine")))</x:f>
        <x:v>Routine</x:v>
      </x:c>
      <x:c r="AB1161" s="1" t="str">
        <x:f aca="0">IF(W1161&gt;=85,"Passes score threshold only","Below score threshold")</x:f>
        <x:v>Passes score threshold only</x:v>
      </x:c>
      <x:c r="AC1161" s="12" t="n">
        <x:v>2</x:v>
      </x:c>
      <x:c r="AD1161" s="12" t="n">
        <x:v>320</x:v>
      </x:c>
      <x:c r="AE1161" s="12" t="n">
        <x:v>55</x:v>
      </x:c>
    </x:row>
    <x:row r="1162" ht="15" hidden="0" customHeight="1">
      <x:c r="A1162" s="1" t="s">
        <x:v>4887</x:v>
      </x:c>
      <x:c r="B1162" s="1" t="s">
        <x:v>1888</x:v>
      </x:c>
      <x:c r="C1162" s="1" t="s">
        <x:v>1893</x:v>
      </x:c>
      <x:c r="D1162" s="1" t="s">
        <x:v>1911</x:v>
      </x:c>
      <x:c r="E1162" s="1" t="n">
        <x:v>3.94</x:v>
      </x:c>
      <x:c r="F1162" s="1" t="n">
        <x:v>74.3</x:v>
      </x:c>
      <x:c r="G1162" s="1" t="n">
        <x:v>0</x:v>
      </x:c>
      <x:c r="H1162" s="1" t="n">
        <x:v>0</x:v>
      </x:c>
      <x:c r="I1162" s="1" t="n">
        <x:v>0</x:v>
      </x:c>
      <x:c r="J1162" s="1" t="n">
        <x:v>0</x:v>
      </x:c>
      <x:c r="K1162" s="1" t="n">
        <x:v>0</x:v>
      </x:c>
      <x:c r="L1162" s="1" t="n">
        <x:v>115</x:v>
      </x:c>
      <x:c r="M1162" s="1" t="n">
        <x:v>0</x:v>
      </x:c>
      <x:c r="N1162" s="1" t="n">
        <x:v>0</x:v>
      </x:c>
      <x:c r="O1162" s="1" t="n">
        <x:v>0</x:v>
      </x:c>
      <x:c r="P1162" s="1" t="n">
        <x:v>0</x:v>
      </x:c>
      <x:c r="Q1162" s="1" t="n">
        <x:v>18</x:v>
      </x:c>
      <x:c r="R1162" s="1" t="n">
        <x:v>1</x:v>
      </x:c>
      <x:c r="S1162" s="1" t="n">
        <x:v>0</x:v>
      </x:c>
      <x:c r="T1162" s="1" t="n">
        <x:v>1</x:v>
      </x:c>
      <x:c r="U1162" s="1" t="s">
        <x:v>1884</x:v>
      </x:c>
      <x:c r="V1162" s="15" t="n">
        <x:v>3353.99</x:v>
      </x:c>
      <x:c r="W1162" s="1" t="n">
        <x:v>97.8</x:v>
      </x:c>
      <x:c r="X1162" s="1" t="n">
        <x:v>0</x:v>
      </x:c>
      <x:c r="Y1162" s="1" t="n">
        <x:v>0</x:v>
      </x:c>
      <x:c r="Z1162" s="16" t="n">
        <x:f aca="0">MIN(100,ROUND(MIN(1,E1162/10)*15+MIN(1,G1162/120)*15+MIN(1,H1162/3)*12+MIN(1,J1162/2)*10+MIN(1,K1162/60)*10+MIN(1,O1162/2)*10+MIN(1,P1162/2)*8+MIN(1,R1162/12)*7+MIN(1,S1162/4)*5+MIN(1,T1162/8)*3+IF(U1162="Unsupported",3,IF(U1162="Limited Support",1,0))+IF(C1162="Critical",2,IF(C1162="High",1,0)),0))</x:f>
        <x:v>8</x:v>
      </x:c>
      <x:c r="AA1162" s="1" t="str">
        <x:f aca="0">IF(Z1162&gt;=70,"Critical",IF(Z1162&gt;=50,"High",IF(Z1162&gt;=30,"Medium","Routine")))</x:f>
        <x:v>Routine</x:v>
      </x:c>
      <x:c r="AB1162" s="1" t="str">
        <x:f aca="0">IF(W1162&gt;=85,"Passes score threshold only","Below score threshold")</x:f>
        <x:v>Passes score threshold only</x:v>
      </x:c>
      <x:c r="AC1162" s="12" t="n">
        <x:v>2</x:v>
      </x:c>
      <x:c r="AD1162" s="12" t="n">
        <x:v>115</x:v>
      </x:c>
      <x:c r="AE1162" s="12" t="n">
        <x:v>514</x:v>
      </x:c>
    </x:row>
    <x:row r="1163" ht="15" hidden="0" customHeight="1">
      <x:c r="A1163" s="1" t="s">
        <x:v>4890</x:v>
      </x:c>
      <x:c r="B1163" s="1" t="s">
        <x:v>1997</x:v>
      </x:c>
      <x:c r="C1163" s="1" t="s">
        <x:v>1902</x:v>
      </x:c>
      <x:c r="D1163" s="1" t="s">
        <x:v>1891</x:v>
      </x:c>
      <x:c r="E1163" s="1" t="n">
        <x:v>3.63</x:v>
      </x:c>
      <x:c r="F1163" s="1" t="n">
        <x:v>42.2</x:v>
      </x:c>
      <x:c r="G1163" s="1" t="n">
        <x:v>0</x:v>
      </x:c>
      <x:c r="H1163" s="1" t="n">
        <x:v>0</x:v>
      </x:c>
      <x:c r="I1163" s="1" t="n">
        <x:v>0</x:v>
      </x:c>
      <x:c r="J1163" s="1" t="n">
        <x:v>0</x:v>
      </x:c>
      <x:c r="K1163" s="1" t="n">
        <x:v>0</x:v>
      </x:c>
      <x:c r="L1163" s="1" t="n">
        <x:v>999</x:v>
      </x:c>
      <x:c r="M1163" s="1" t="n">
        <x:v>0</x:v>
      </x:c>
      <x:c r="N1163" s="1" t="n">
        <x:v>0</x:v>
      </x:c>
      <x:c r="O1163" s="1" t="n">
        <x:v>0</x:v>
      </x:c>
      <x:c r="P1163" s="1" t="n">
        <x:v>0</x:v>
      </x:c>
      <x:c r="Q1163" s="1" t="n">
        <x:v>17</x:v>
      </x:c>
      <x:c r="R1163" s="1" t="n">
        <x:v>2</x:v>
      </x:c>
      <x:c r="S1163" s="1" t="n">
        <x:v>0</x:v>
      </x:c>
      <x:c r="T1163" s="1" t="n">
        <x:v>3</x:v>
      </x:c>
      <x:c r="U1163" s="1" t="s">
        <x:v>1884</x:v>
      </x:c>
      <x:c r="V1163" s="15" t="n">
        <x:v>46057.25</x:v>
      </x:c>
      <x:c r="W1163" s="1" t="n">
        <x:v>90.6</x:v>
      </x:c>
      <x:c r="X1163" s="1" t="n">
        <x:v>0</x:v>
      </x:c>
      <x:c r="Y1163" s="1" t="n">
        <x:v>0</x:v>
      </x:c>
      <x:c r="Z1163" s="16" t="n">
        <x:f aca="0">MIN(100,ROUND(MIN(1,E1163/10)*15+MIN(1,G1163/120)*15+MIN(1,H1163/3)*12+MIN(1,J1163/2)*10+MIN(1,K1163/60)*10+MIN(1,O1163/2)*10+MIN(1,P1163/2)*8+MIN(1,R1163/12)*7+MIN(1,S1163/4)*5+MIN(1,T1163/8)*3+IF(U1163="Unsupported",3,IF(U1163="Limited Support",1,0))+IF(C1163="Critical",2,IF(C1163="High",1,0)),0))</x:f>
        <x:v>10</x:v>
      </x:c>
      <x:c r="AA1163" s="1" t="str">
        <x:f aca="0">IF(Z1163&gt;=70,"Critical",IF(Z1163&gt;=50,"High",IF(Z1163&gt;=30,"Medium","Routine")))</x:f>
        <x:v>Routine</x:v>
      </x:c>
      <x:c r="AB1163" s="1" t="str">
        <x:f aca="0">IF(W1163&gt;=85,"Passes score threshold only","Below score threshold")</x:f>
        <x:v>Passes score threshold only</x:v>
      </x:c>
      <x:c r="AC1163" s="12" t="n">
        <x:v>0</x:v>
      </x:c>
      <x:c r="AD1163" s="12"/>
      <x:c r="AE1163" s="12"/>
    </x:row>
    <x:row r="1164" ht="15" hidden="0" customHeight="1">
      <x:c r="A1164" s="1" t="s">
        <x:v>4893</x:v>
      </x:c>
      <x:c r="B1164" s="1" t="s">
        <x:v>1888</x:v>
      </x:c>
      <x:c r="C1164" s="1" t="s">
        <x:v>1902</x:v>
      </x:c>
      <x:c r="D1164" s="1" t="s">
        <x:v>1870</x:v>
      </x:c>
      <x:c r="E1164" s="1" t="n">
        <x:v>3.35</x:v>
      </x:c>
      <x:c r="F1164" s="1" t="n">
        <x:v>66.8</x:v>
      </x:c>
      <x:c r="G1164" s="1" t="n">
        <x:v>0</x:v>
      </x:c>
      <x:c r="H1164" s="1" t="n">
        <x:v>0</x:v>
      </x:c>
      <x:c r="I1164" s="1" t="n">
        <x:v>0</x:v>
      </x:c>
      <x:c r="J1164" s="1" t="n">
        <x:v>0</x:v>
      </x:c>
      <x:c r="K1164" s="1" t="n">
        <x:v>0</x:v>
      </x:c>
      <x:c r="L1164" s="1" t="n">
        <x:v>508</x:v>
      </x:c>
      <x:c r="M1164" s="1" t="n">
        <x:v>0</x:v>
      </x:c>
      <x:c r="N1164" s="1" t="n">
        <x:v>0</x:v>
      </x:c>
      <x:c r="O1164" s="1" t="n">
        <x:v>0</x:v>
      </x:c>
      <x:c r="P1164" s="1" t="n">
        <x:v>0</x:v>
      </x:c>
      <x:c r="Q1164" s="1" t="n">
        <x:v>9</x:v>
      </x:c>
      <x:c r="R1164" s="1" t="n">
        <x:v>0</x:v>
      </x:c>
      <x:c r="S1164" s="1" t="n">
        <x:v>0.08</x:v>
      </x:c>
      <x:c r="T1164" s="1" t="n">
        <x:v>2</x:v>
      </x:c>
      <x:c r="U1164" s="1" t="s">
        <x:v>1884</x:v>
      </x:c>
      <x:c r="V1164" s="15" t="n">
        <x:v>4147.54</x:v>
      </x:c>
      <x:c r="W1164" s="1" t="n">
        <x:v>94.2</x:v>
      </x:c>
      <x:c r="X1164" s="1" t="n">
        <x:v>0</x:v>
      </x:c>
      <x:c r="Y1164" s="1" t="n">
        <x:v>0</x:v>
      </x:c>
      <x:c r="Z1164" s="16" t="n">
        <x:f aca="0">MIN(100,ROUND(MIN(1,E1164/10)*15+MIN(1,G1164/120)*15+MIN(1,H1164/3)*12+MIN(1,J1164/2)*10+MIN(1,K1164/60)*10+MIN(1,O1164/2)*10+MIN(1,P1164/2)*8+MIN(1,R1164/12)*7+MIN(1,S1164/4)*5+MIN(1,T1164/8)*3+IF(U1164="Unsupported",3,IF(U1164="Limited Support",1,0))+IF(C1164="Critical",2,IF(C1164="High",1,0)),0))</x:f>
        <x:v>8</x:v>
      </x:c>
      <x:c r="AA1164" s="1" t="str">
        <x:f aca="0">IF(Z1164&gt;=70,"Critical",IF(Z1164&gt;=50,"High",IF(Z1164&gt;=30,"Medium","Routine")))</x:f>
        <x:v>Routine</x:v>
      </x:c>
      <x:c r="AB1164" s="1" t="str">
        <x:f aca="0">IF(W1164&gt;=85,"Passes score threshold only","Below score threshold")</x:f>
        <x:v>Passes score threshold only</x:v>
      </x:c>
      <x:c r="AC1164" s="12" t="n">
        <x:v>1</x:v>
      </x:c>
      <x:c r="AD1164" s="12"/>
      <x:c r="AE1164" s="12" t="n">
        <x:v>508</x:v>
      </x:c>
    </x:row>
    <x:row r="1165" ht="15" hidden="0" customHeight="1">
      <x:c r="A1165" s="1" t="s">
        <x:v>1747</x:v>
      </x:c>
      <x:c r="B1165" s="1" t="s">
        <x:v>1879</x:v>
      </x:c>
      <x:c r="C1165" s="1" t="s">
        <x:v>1872</x:v>
      </x:c>
      <x:c r="D1165" s="1" t="s">
        <x:v>1891</x:v>
      </x:c>
      <x:c r="E1165" s="1" t="n">
        <x:v>12.45</x:v>
      </x:c>
      <x:c r="F1165" s="1" t="n">
        <x:v>59.7</x:v>
      </x:c>
      <x:c r="G1165" s="1" t="n">
        <x:v>0</x:v>
      </x:c>
      <x:c r="H1165" s="1" t="n">
        <x:v>0</x:v>
      </x:c>
      <x:c r="I1165" s="1" t="n">
        <x:v>1</x:v>
      </x:c>
      <x:c r="J1165" s="1" t="n">
        <x:v>0</x:v>
      </x:c>
      <x:c r="K1165" s="1" t="n">
        <x:v>0</x:v>
      </x:c>
      <x:c r="L1165" s="1" t="n">
        <x:v>103</x:v>
      </x:c>
      <x:c r="M1165" s="1" t="n">
        <x:v>2.9</x:v>
      </x:c>
      <x:c r="N1165" s="1" t="n">
        <x:v>0</x:v>
      </x:c>
      <x:c r="O1165" s="1" t="n">
        <x:v>0</x:v>
      </x:c>
      <x:c r="P1165" s="1" t="n">
        <x:v>0</x:v>
      </x:c>
      <x:c r="Q1165" s="1" t="n">
        <x:v>24</x:v>
      </x:c>
      <x:c r="R1165" s="1" t="n">
        <x:v>7</x:v>
      </x:c>
      <x:c r="S1165" s="1" t="n">
        <x:v>1.08</x:v>
      </x:c>
      <x:c r="T1165" s="1" t="n">
        <x:v>2</x:v>
      </x:c>
      <x:c r="U1165" s="1" t="s">
        <x:v>1873</x:v>
      </x:c>
      <x:c r="V1165" s="15" t="n">
        <x:v>1910.78</x:v>
      </x:c>
      <x:c r="W1165" s="1" t="n">
        <x:v>93</x:v>
      </x:c>
      <x:c r="X1165" s="1" t="n">
        <x:v>0</x:v>
      </x:c>
      <x:c r="Y1165" s="1" t="n">
        <x:v>0</x:v>
      </x:c>
      <x:c r="Z1165" s="16" t="n">
        <x:f aca="0">MIN(100,ROUND(MIN(1,E1165/10)*15+MIN(1,G1165/120)*15+MIN(1,H1165/3)*12+MIN(1,J1165/2)*10+MIN(1,K1165/60)*10+MIN(1,O1165/2)*10+MIN(1,P1165/2)*8+MIN(1,R1165/12)*7+MIN(1,S1165/4)*5+MIN(1,T1165/8)*3+IF(U1165="Unsupported",3,IF(U1165="Limited Support",1,0))+IF(C1165="Critical",2,IF(C1165="High",1,0)),0))</x:f>
        <x:v>24</x:v>
      </x:c>
      <x:c r="AA1165" s="1" t="str">
        <x:f aca="0">IF(Z1165&gt;=70,"Critical",IF(Z1165&gt;=50,"High",IF(Z1165&gt;=30,"Medium","Routine")))</x:f>
        <x:v>Routine</x:v>
      </x:c>
      <x:c r="AB1165" s="1" t="str">
        <x:f aca="0">IF(W1165&gt;=85,"Passes score threshold only","Below score threshold")</x:f>
        <x:v>Passes score threshold only</x:v>
      </x:c>
      <x:c r="AC1165" s="12" t="n">
        <x:v>2</x:v>
      </x:c>
      <x:c r="AD1165" s="12" t="n">
        <x:v>103</x:v>
      </x:c>
      <x:c r="AE1165" s="12" t="n">
        <x:v>342</x:v>
      </x:c>
    </x:row>
    <x:row r="1166" ht="15" hidden="0" customHeight="1">
      <x:c r="A1166" s="1" t="s">
        <x:v>1748</x:v>
      </x:c>
      <x:c r="B1166" s="1" t="s">
        <x:v>1989</x:v>
      </x:c>
      <x:c r="C1166" s="1" t="s">
        <x:v>1872</x:v>
      </x:c>
      <x:c r="D1166" s="1" t="s">
        <x:v>1870</x:v>
      </x:c>
      <x:c r="E1166" s="1" t="n">
        <x:v>2.25</x:v>
      </x:c>
      <x:c r="F1166" s="1" t="n">
        <x:v>39.4</x:v>
      </x:c>
      <x:c r="G1166" s="1" t="n">
        <x:v>172</x:v>
      </x:c>
      <x:c r="H1166" s="1" t="n">
        <x:v>0</x:v>
      </x:c>
      <x:c r="I1166" s="1" t="n">
        <x:v>0</x:v>
      </x:c>
      <x:c r="J1166" s="1" t="n">
        <x:v>0</x:v>
      </x:c>
      <x:c r="K1166" s="1" t="n">
        <x:v>0</x:v>
      </x:c>
      <x:c r="L1166" s="1" t="n">
        <x:v>999</x:v>
      </x:c>
      <x:c r="M1166" s="1" t="n">
        <x:v>0</x:v>
      </x:c>
      <x:c r="N1166" s="1" t="n">
        <x:v>0</x:v>
      </x:c>
      <x:c r="O1166" s="1" t="n">
        <x:v>1</x:v>
      </x:c>
      <x:c r="P1166" s="1" t="n">
        <x:v>0</x:v>
      </x:c>
      <x:c r="Q1166" s="1" t="n">
        <x:v>7</x:v>
      </x:c>
      <x:c r="R1166" s="1" t="n">
        <x:v>0</x:v>
      </x:c>
      <x:c r="S1166" s="1" t="n">
        <x:v>0</x:v>
      </x:c>
      <x:c r="T1166" s="1" t="n">
        <x:v>0</x:v>
      </x:c>
      <x:c r="U1166" s="1" t="s">
        <x:v>1884</x:v>
      </x:c>
      <x:c r="V1166" s="15" t="n">
        <x:v>7632.08</x:v>
      </x:c>
      <x:c r="W1166" s="1" t="n">
        <x:v>87.8</x:v>
      </x:c>
      <x:c r="X1166" s="1" t="n">
        <x:v>0</x:v>
      </x:c>
      <x:c r="Y1166" s="1" t="n">
        <x:v>0</x:v>
      </x:c>
      <x:c r="Z1166" s="16" t="n">
        <x:f aca="0">MIN(100,ROUND(MIN(1,E1166/10)*15+MIN(1,G1166/120)*15+MIN(1,H1166/3)*12+MIN(1,J1166/2)*10+MIN(1,K1166/60)*10+MIN(1,O1166/2)*10+MIN(1,P1166/2)*8+MIN(1,R1166/12)*7+MIN(1,S1166/4)*5+MIN(1,T1166/8)*3+IF(U1166="Unsupported",3,IF(U1166="Limited Support",1,0))+IF(C1166="Critical",2,IF(C1166="High",1,0)),0))</x:f>
        <x:v>23</x:v>
      </x:c>
      <x:c r="AA1166" s="1" t="str">
        <x:f aca="0">IF(Z1166&gt;=70,"Critical",IF(Z1166&gt;=50,"High",IF(Z1166&gt;=30,"Medium","Routine")))</x:f>
        <x:v>Routine</x:v>
      </x:c>
      <x:c r="AB1166" s="1" t="str">
        <x:f aca="0">IF(W1166&gt;=85,"Passes score threshold only","Below score threshold")</x:f>
        <x:v>Passes score threshold only</x:v>
      </x:c>
      <x:c r="AC1166" s="12" t="n">
        <x:v>0</x:v>
      </x:c>
      <x:c r="AD1166" s="12"/>
      <x:c r="AE1166" s="12"/>
    </x:row>
    <x:row r="1167" ht="15" hidden="0" customHeight="1">
      <x:c r="A1167" s="1" t="s">
        <x:v>4900</x:v>
      </x:c>
      <x:c r="B1167" s="1" t="s">
        <x:v>1945</x:v>
      </x:c>
      <x:c r="C1167" s="1" t="s">
        <x:v>1902</x:v>
      </x:c>
      <x:c r="D1167" s="1" t="s">
        <x:v>1870</x:v>
      </x:c>
      <x:c r="E1167" s="1" t="n">
        <x:v>2.94</x:v>
      </x:c>
      <x:c r="F1167" s="1" t="n">
        <x:v>75.5</x:v>
      </x:c>
      <x:c r="G1167" s="1" t="n">
        <x:v>67</x:v>
      </x:c>
      <x:c r="H1167" s="1" t="n">
        <x:v>0</x:v>
      </x:c>
      <x:c r="I1167" s="1" t="n">
        <x:v>0</x:v>
      </x:c>
      <x:c r="J1167" s="1" t="n">
        <x:v>0</x:v>
      </x:c>
      <x:c r="K1167" s="1" t="n">
        <x:v>0</x:v>
      </x:c>
      <x:c r="L1167" s="1" t="n">
        <x:v>999</x:v>
      </x:c>
      <x:c r="M1167" s="1" t="n">
        <x:v>0</x:v>
      </x:c>
      <x:c r="N1167" s="1" t="n">
        <x:v>0</x:v>
      </x:c>
      <x:c r="O1167" s="1" t="n">
        <x:v>0</x:v>
      </x:c>
      <x:c r="P1167" s="1" t="n">
        <x:v>0</x:v>
      </x:c>
      <x:c r="Q1167" s="1" t="n">
        <x:v>17</x:v>
      </x:c>
      <x:c r="R1167" s="1" t="n">
        <x:v>0</x:v>
      </x:c>
      <x:c r="S1167" s="1" t="n">
        <x:v>0.31</x:v>
      </x:c>
      <x:c r="T1167" s="1" t="n">
        <x:v>4</x:v>
      </x:c>
      <x:c r="U1167" s="1" t="s">
        <x:v>1884</x:v>
      </x:c>
      <x:c r="V1167" s="15" t="n">
        <x:v>2996.62</x:v>
      </x:c>
      <x:c r="W1167" s="1" t="n">
        <x:v>98.4</x:v>
      </x:c>
      <x:c r="X1167" s="1" t="n">
        <x:v>0</x:v>
      </x:c>
      <x:c r="Y1167" s="1" t="n">
        <x:v>0</x:v>
      </x:c>
      <x:c r="Z1167" s="16" t="n">
        <x:f aca="0">MIN(100,ROUND(MIN(1,E1167/10)*15+MIN(1,G1167/120)*15+MIN(1,H1167/3)*12+MIN(1,J1167/2)*10+MIN(1,K1167/60)*10+MIN(1,O1167/2)*10+MIN(1,P1167/2)*8+MIN(1,R1167/12)*7+MIN(1,S1167/4)*5+MIN(1,T1167/8)*3+IF(U1167="Unsupported",3,IF(U1167="Limited Support",1,0))+IF(C1167="Critical",2,IF(C1167="High",1,0)),0))</x:f>
        <x:v>17</x:v>
      </x:c>
      <x:c r="AA1167" s="1" t="str">
        <x:f aca="0">IF(Z1167&gt;=70,"Critical",IF(Z1167&gt;=50,"High",IF(Z1167&gt;=30,"Medium","Routine")))</x:f>
        <x:v>Routine</x:v>
      </x:c>
      <x:c r="AB1167" s="1" t="str">
        <x:f aca="0">IF(W1167&gt;=85,"Passes score threshold only","Below score threshold")</x:f>
        <x:v>Passes score threshold only</x:v>
      </x:c>
      <x:c r="AC1167" s="12" t="n">
        <x:v>0</x:v>
      </x:c>
      <x:c r="AD1167" s="12"/>
      <x:c r="AE1167" s="12"/>
    </x:row>
    <x:row r="1168" ht="15" hidden="0" customHeight="1">
      <x:c r="A1168" s="1" t="s">
        <x:v>4903</x:v>
      </x:c>
      <x:c r="B1168" s="1" t="s">
        <x:v>1915</x:v>
      </x:c>
      <x:c r="C1168" s="1" t="s">
        <x:v>1902</x:v>
      </x:c>
      <x:c r="D1168" s="1" t="s">
        <x:v>1911</x:v>
      </x:c>
      <x:c r="E1168" s="1" t="n">
        <x:v>3.56</x:v>
      </x:c>
      <x:c r="F1168" s="1" t="n">
        <x:v>50.5</x:v>
      </x:c>
      <x:c r="G1168" s="1" t="n">
        <x:v>0</x:v>
      </x:c>
      <x:c r="H1168" s="1" t="n">
        <x:v>0</x:v>
      </x:c>
      <x:c r="I1168" s="1" t="n">
        <x:v>0</x:v>
      </x:c>
      <x:c r="J1168" s="1" t="n">
        <x:v>0</x:v>
      </x:c>
      <x:c r="K1168" s="1" t="n">
        <x:v>0</x:v>
      </x:c>
      <x:c r="L1168" s="1" t="n">
        <x:v>497</x:v>
      </x:c>
      <x:c r="M1168" s="1" t="n">
        <x:v>0</x:v>
      </x:c>
      <x:c r="N1168" s="1" t="n">
        <x:v>0</x:v>
      </x:c>
      <x:c r="O1168" s="1" t="n">
        <x:v>0</x:v>
      </x:c>
      <x:c r="P1168" s="1" t="n">
        <x:v>0</x:v>
      </x:c>
      <x:c r="Q1168" s="1" t="n">
        <x:v>24</x:v>
      </x:c>
      <x:c r="R1168" s="1" t="n">
        <x:v>0</x:v>
      </x:c>
      <x:c r="S1168" s="1" t="n">
        <x:v>0.07</x:v>
      </x:c>
      <x:c r="T1168" s="1" t="n">
        <x:v>2</x:v>
      </x:c>
      <x:c r="U1168" s="1" t="s">
        <x:v>1873</x:v>
      </x:c>
      <x:c r="V1168" s="15" t="n">
        <x:v>29471.84</x:v>
      </x:c>
      <x:c r="W1168" s="1" t="n">
        <x:v>100</x:v>
      </x:c>
      <x:c r="X1168" s="1" t="n">
        <x:v>0</x:v>
      </x:c>
      <x:c r="Y1168" s="1" t="n">
        <x:v>0</x:v>
      </x:c>
      <x:c r="Z1168" s="16" t="n">
        <x:f aca="0">MIN(100,ROUND(MIN(1,E1168/10)*15+MIN(1,G1168/120)*15+MIN(1,H1168/3)*12+MIN(1,J1168/2)*10+MIN(1,K1168/60)*10+MIN(1,O1168/2)*10+MIN(1,P1168/2)*8+MIN(1,R1168/12)*7+MIN(1,S1168/4)*5+MIN(1,T1168/8)*3+IF(U1168="Unsupported",3,IF(U1168="Limited Support",1,0))+IF(C1168="Critical",2,IF(C1168="High",1,0)),0))</x:f>
        <x:v>11</x:v>
      </x:c>
      <x:c r="AA1168" s="1" t="str">
        <x:f aca="0">IF(Z1168&gt;=70,"Critical",IF(Z1168&gt;=50,"High",IF(Z1168&gt;=30,"Medium","Routine")))</x:f>
        <x:v>Routine</x:v>
      </x:c>
      <x:c r="AB1168" s="1" t="str">
        <x:f aca="0">IF(W1168&gt;=85,"Passes score threshold only","Below score threshold")</x:f>
        <x:v>Passes score threshold only</x:v>
      </x:c>
      <x:c r="AC1168" s="12" t="n">
        <x:v>1</x:v>
      </x:c>
      <x:c r="AD1168" s="12"/>
      <x:c r="AE1168" s="12" t="n">
        <x:v>497</x:v>
      </x:c>
    </x:row>
    <x:row r="1169" ht="15" hidden="0" customHeight="1">
      <x:c r="A1169" s="1" t="s">
        <x:v>1749</x:v>
      </x:c>
      <x:c r="B1169" s="1" t="s">
        <x:v>1915</x:v>
      </x:c>
      <x:c r="C1169" s="1" t="s">
        <x:v>1902</x:v>
      </x:c>
      <x:c r="D1169" s="1" t="s">
        <x:v>1870</x:v>
      </x:c>
      <x:c r="E1169" s="1" t="n">
        <x:v>2.07</x:v>
      </x:c>
      <x:c r="F1169" s="1" t="n">
        <x:v>65.7</x:v>
      </x:c>
      <x:c r="G1169" s="1" t="n">
        <x:v>0</x:v>
      </x:c>
      <x:c r="H1169" s="1" t="n">
        <x:v>1</x:v>
      </x:c>
      <x:c r="I1169" s="1" t="n">
        <x:v>1</x:v>
      </x:c>
      <x:c r="J1169" s="1" t="n">
        <x:v>0</x:v>
      </x:c>
      <x:c r="K1169" s="1" t="n">
        <x:v>6</x:v>
      </x:c>
      <x:c r="L1169" s="1" t="n">
        <x:v>566</x:v>
      </x:c>
      <x:c r="M1169" s="1" t="n">
        <x:v>0.3</x:v>
      </x:c>
      <x:c r="N1169" s="1" t="n">
        <x:v>0</x:v>
      </x:c>
      <x:c r="O1169" s="1" t="n">
        <x:v>0</x:v>
      </x:c>
      <x:c r="P1169" s="1" t="n">
        <x:v>0</x:v>
      </x:c>
      <x:c r="Q1169" s="1" t="n">
        <x:v>3</x:v>
      </x:c>
      <x:c r="R1169" s="1" t="n">
        <x:v>4</x:v>
      </x:c>
      <x:c r="S1169" s="1" t="n">
        <x:v>0.47</x:v>
      </x:c>
      <x:c r="T1169" s="1" t="n">
        <x:v>0</x:v>
      </x:c>
      <x:c r="U1169" s="1" t="s">
        <x:v>1884</x:v>
      </x:c>
      <x:c r="V1169" s="15" t="n">
        <x:v>34894.29</x:v>
      </x:c>
      <x:c r="W1169" s="1" t="n">
        <x:v>98.6</x:v>
      </x:c>
      <x:c r="X1169" s="1" t="n">
        <x:v>0</x:v>
      </x:c>
      <x:c r="Y1169" s="1" t="n">
        <x:v>0</x:v>
      </x:c>
      <x:c r="Z1169" s="16" t="n">
        <x:f aca="0">MIN(100,ROUND(MIN(1,E1169/10)*15+MIN(1,G1169/120)*15+MIN(1,H1169/3)*12+MIN(1,J1169/2)*10+MIN(1,K1169/60)*10+MIN(1,O1169/2)*10+MIN(1,P1169/2)*8+MIN(1,R1169/12)*7+MIN(1,S1169/4)*5+MIN(1,T1169/8)*3+IF(U1169="Unsupported",3,IF(U1169="Limited Support",1,0))+IF(C1169="Critical",2,IF(C1169="High",1,0)),0))</x:f>
        <x:v>13</x:v>
      </x:c>
      <x:c r="AA1169" s="1" t="str">
        <x:f aca="0">IF(Z1169&gt;=70,"Critical",IF(Z1169&gt;=50,"High",IF(Z1169&gt;=30,"Medium","Routine")))</x:f>
        <x:v>Routine</x:v>
      </x:c>
      <x:c r="AB1169" s="1" t="str">
        <x:f aca="0">IF(W1169&gt;=85,"Passes score threshold only","Below score threshold")</x:f>
        <x:v>Passes score threshold only</x:v>
      </x:c>
      <x:c r="AC1169" s="12" t="n">
        <x:v>2</x:v>
      </x:c>
      <x:c r="AD1169" s="12" t="n">
        <x:v>566</x:v>
      </x:c>
      <x:c r="AE1169" s="12" t="n">
        <x:v>35</x:v>
      </x:c>
    </x:row>
    <x:row r="1170" ht="15" hidden="0" customHeight="1">
      <x:c r="A1170" s="1" t="s">
        <x:v>4908</x:v>
      </x:c>
      <x:c r="B1170" s="1" t="s">
        <x:v>1915</x:v>
      </x:c>
      <x:c r="C1170" s="1" t="s">
        <x:v>1902</x:v>
      </x:c>
      <x:c r="D1170" s="1" t="s">
        <x:v>1870</x:v>
      </x:c>
      <x:c r="E1170" s="1" t="n">
        <x:v>9.82</x:v>
      </x:c>
      <x:c r="F1170" s="1" t="n">
        <x:v>55</x:v>
      </x:c>
      <x:c r="G1170" s="1" t="n">
        <x:v>0</x:v>
      </x:c>
      <x:c r="H1170" s="1" t="n">
        <x:v>0</x:v>
      </x:c>
      <x:c r="I1170" s="1" t="n">
        <x:v>0</x:v>
      </x:c>
      <x:c r="J1170" s="1" t="n">
        <x:v>0</x:v>
      </x:c>
      <x:c r="K1170" s="1" t="n">
        <x:v>0</x:v>
      </x:c>
      <x:c r="L1170" s="1" t="n">
        <x:v>999</x:v>
      </x:c>
      <x:c r="M1170" s="1" t="n">
        <x:v>0</x:v>
      </x:c>
      <x:c r="N1170" s="1" t="n">
        <x:v>0</x:v>
      </x:c>
      <x:c r="O1170" s="1" t="n">
        <x:v>0</x:v>
      </x:c>
      <x:c r="P1170" s="1" t="n">
        <x:v>0</x:v>
      </x:c>
      <x:c r="Q1170" s="1" t="n">
        <x:v>20</x:v>
      </x:c>
      <x:c r="R1170" s="1" t="n">
        <x:v>0</x:v>
      </x:c>
      <x:c r="S1170" s="1" t="n">
        <x:v>1.35</x:v>
      </x:c>
      <x:c r="T1170" s="1" t="n">
        <x:v>0</x:v>
      </x:c>
      <x:c r="U1170" s="1" t="s">
        <x:v>1884</x:v>
      </x:c>
      <x:c r="V1170" s="15" t="n">
        <x:v>29424.2</x:v>
      </x:c>
      <x:c r="W1170" s="1" t="n">
        <x:v>95.6</x:v>
      </x:c>
      <x:c r="X1170" s="1" t="n">
        <x:v>0</x:v>
      </x:c>
      <x:c r="Y1170" s="1" t="n">
        <x:v>0</x:v>
      </x:c>
      <x:c r="Z1170" s="16" t="n">
        <x:f aca="0">MIN(100,ROUND(MIN(1,E1170/10)*15+MIN(1,G1170/120)*15+MIN(1,H1170/3)*12+MIN(1,J1170/2)*10+MIN(1,K1170/60)*10+MIN(1,O1170/2)*10+MIN(1,P1170/2)*8+MIN(1,R1170/12)*7+MIN(1,S1170/4)*5+MIN(1,T1170/8)*3+IF(U1170="Unsupported",3,IF(U1170="Limited Support",1,0))+IF(C1170="Critical",2,IF(C1170="High",1,0)),0))</x:f>
        <x:v>18</x:v>
      </x:c>
      <x:c r="AA1170" s="1" t="str">
        <x:f aca="0">IF(Z1170&gt;=70,"Critical",IF(Z1170&gt;=50,"High",IF(Z1170&gt;=30,"Medium","Routine")))</x:f>
        <x:v>Routine</x:v>
      </x:c>
      <x:c r="AB1170" s="1" t="str">
        <x:f aca="0">IF(W1170&gt;=85,"Passes score threshold only","Below score threshold")</x:f>
        <x:v>Passes score threshold only</x:v>
      </x:c>
      <x:c r="AC1170" s="12" t="n">
        <x:v>0</x:v>
      </x:c>
      <x:c r="AD1170" s="12"/>
      <x:c r="AE1170" s="12"/>
    </x:row>
    <x:row r="1171" ht="15" hidden="0" customHeight="1">
      <x:c r="A1171" s="1" t="s">
        <x:v>4911</x:v>
      </x:c>
      <x:c r="B1171" s="1" t="s">
        <x:v>1915</x:v>
      </x:c>
      <x:c r="C1171" s="1" t="s">
        <x:v>1902</x:v>
      </x:c>
      <x:c r="D1171" s="1" t="s">
        <x:v>1870</x:v>
      </x:c>
      <x:c r="E1171" s="1" t="n">
        <x:v>3.26</x:v>
      </x:c>
      <x:c r="F1171" s="1" t="n">
        <x:v>68.8</x:v>
      </x:c>
      <x:c r="G1171" s="1" t="n">
        <x:v>0</x:v>
      </x:c>
      <x:c r="H1171" s="1" t="n">
        <x:v>0</x:v>
      </x:c>
      <x:c r="I1171" s="1" t="n">
        <x:v>0</x:v>
      </x:c>
      <x:c r="J1171" s="1" t="n">
        <x:v>0</x:v>
      </x:c>
      <x:c r="K1171" s="1" t="n">
        <x:v>0</x:v>
      </x:c>
      <x:c r="L1171" s="1" t="n">
        <x:v>999</x:v>
      </x:c>
      <x:c r="M1171" s="1" t="n">
        <x:v>0</x:v>
      </x:c>
      <x:c r="N1171" s="1" t="n">
        <x:v>0</x:v>
      </x:c>
      <x:c r="O1171" s="1" t="n">
        <x:v>0</x:v>
      </x:c>
      <x:c r="P1171" s="1" t="n">
        <x:v>0</x:v>
      </x:c>
      <x:c r="Q1171" s="1" t="n">
        <x:v>16</x:v>
      </x:c>
      <x:c r="R1171" s="1" t="n">
        <x:v>1</x:v>
      </x:c>
      <x:c r="S1171" s="1" t="n">
        <x:v>0.74</x:v>
      </x:c>
      <x:c r="T1171" s="1" t="n">
        <x:v>5</x:v>
      </x:c>
      <x:c r="U1171" s="1" t="s">
        <x:v>1884</x:v>
      </x:c>
      <x:c r="V1171" s="15" t="n">
        <x:v>29941.84</x:v>
      </x:c>
      <x:c r="W1171" s="1" t="n">
        <x:v>97.4</x:v>
      </x:c>
      <x:c r="X1171" s="1" t="n">
        <x:v>0</x:v>
      </x:c>
      <x:c r="Y1171" s="1" t="n">
        <x:v>0</x:v>
      </x:c>
      <x:c r="Z1171" s="16" t="n">
        <x:f aca="0">MIN(100,ROUND(MIN(1,E1171/10)*15+MIN(1,G1171/120)*15+MIN(1,H1171/3)*12+MIN(1,J1171/2)*10+MIN(1,K1171/60)*10+MIN(1,O1171/2)*10+MIN(1,P1171/2)*8+MIN(1,R1171/12)*7+MIN(1,S1171/4)*5+MIN(1,T1171/8)*3+IF(U1171="Unsupported",3,IF(U1171="Limited Support",1,0))+IF(C1171="Critical",2,IF(C1171="High",1,0)),0))</x:f>
        <x:v>10</x:v>
      </x:c>
      <x:c r="AA1171" s="1" t="str">
        <x:f aca="0">IF(Z1171&gt;=70,"Critical",IF(Z1171&gt;=50,"High",IF(Z1171&gt;=30,"Medium","Routine")))</x:f>
        <x:v>Routine</x:v>
      </x:c>
      <x:c r="AB1171" s="1" t="str">
        <x:f aca="0">IF(W1171&gt;=85,"Passes score threshold only","Below score threshold")</x:f>
        <x:v>Passes score threshold only</x:v>
      </x:c>
      <x:c r="AC1171" s="12" t="n">
        <x:v>0</x:v>
      </x:c>
      <x:c r="AD1171" s="12"/>
      <x:c r="AE1171" s="12"/>
    </x:row>
    <x:row r="1172" ht="15" hidden="0" customHeight="1">
      <x:c r="A1172" s="1" t="s">
        <x:v>4914</x:v>
      </x:c>
      <x:c r="B1172" s="1" t="s">
        <x:v>1866</x:v>
      </x:c>
      <x:c r="C1172" s="1" t="s">
        <x:v>1872</x:v>
      </x:c>
      <x:c r="D1172" s="1" t="s">
        <x:v>1911</x:v>
      </x:c>
      <x:c r="E1172" s="1" t="n">
        <x:v>1.11</x:v>
      </x:c>
      <x:c r="F1172" s="1" t="n">
        <x:v>53.6</x:v>
      </x:c>
      <x:c r="G1172" s="1" t="n">
        <x:v>8</x:v>
      </x:c>
      <x:c r="H1172" s="1" t="n">
        <x:v>0</x:v>
      </x:c>
      <x:c r="I1172" s="1" t="n">
        <x:v>0</x:v>
      </x:c>
      <x:c r="J1172" s="1" t="n">
        <x:v>0</x:v>
      </x:c>
      <x:c r="K1172" s="1" t="n">
        <x:v>0</x:v>
      </x:c>
      <x:c r="L1172" s="1" t="n">
        <x:v>999</x:v>
      </x:c>
      <x:c r="M1172" s="1" t="n">
        <x:v>0</x:v>
      </x:c>
      <x:c r="N1172" s="1" t="n">
        <x:v>0</x:v>
      </x:c>
      <x:c r="O1172" s="1" t="n">
        <x:v>0</x:v>
      </x:c>
      <x:c r="P1172" s="1" t="n">
        <x:v>0</x:v>
      </x:c>
      <x:c r="Q1172" s="1" t="n">
        <x:v>16</x:v>
      </x:c>
      <x:c r="R1172" s="1" t="n">
        <x:v>0</x:v>
      </x:c>
      <x:c r="S1172" s="1" t="n">
        <x:v>0</x:v>
      </x:c>
      <x:c r="T1172" s="1" t="n">
        <x:v>3</x:v>
      </x:c>
      <x:c r="U1172" s="1" t="s">
        <x:v>1907</x:v>
      </x:c>
      <x:c r="V1172" s="15" t="n">
        <x:v>50782.93</x:v>
      </x:c>
      <x:c r="W1172" s="1" t="n">
        <x:v>98.3</x:v>
      </x:c>
      <x:c r="X1172" s="1" t="n">
        <x:v>0</x:v>
      </x:c>
      <x:c r="Y1172" s="1" t="n">
        <x:v>0</x:v>
      </x:c>
      <x:c r="Z1172" s="16" t="n">
        <x:f aca="0">MIN(100,ROUND(MIN(1,E1172/10)*15+MIN(1,G1172/120)*15+MIN(1,H1172/3)*12+MIN(1,J1172/2)*10+MIN(1,K1172/60)*10+MIN(1,O1172/2)*10+MIN(1,P1172/2)*8+MIN(1,R1172/12)*7+MIN(1,S1172/4)*5+MIN(1,T1172/8)*3+IF(U1172="Unsupported",3,IF(U1172="Limited Support",1,0))+IF(C1172="Critical",2,IF(C1172="High",1,0)),0))</x:f>
        <x:v>5</x:v>
      </x:c>
      <x:c r="AA1172" s="1" t="str">
        <x:f aca="0">IF(Z1172&gt;=70,"Critical",IF(Z1172&gt;=50,"High",IF(Z1172&gt;=30,"Medium","Routine")))</x:f>
        <x:v>Routine</x:v>
      </x:c>
      <x:c r="AB1172" s="1" t="str">
        <x:f aca="0">IF(W1172&gt;=85,"Passes score threshold only","Below score threshold")</x:f>
        <x:v>Passes score threshold only</x:v>
      </x:c>
      <x:c r="AC1172" s="12" t="n">
        <x:v>0</x:v>
      </x:c>
      <x:c r="AD1172" s="12"/>
      <x:c r="AE1172" s="12"/>
    </x:row>
    <x:row r="1173" ht="15" hidden="0" customHeight="1">
      <x:c r="A1173" s="1" t="s">
        <x:v>4917</x:v>
      </x:c>
      <x:c r="B1173" s="1" t="s">
        <x:v>2010</x:v>
      </x:c>
      <x:c r="C1173" s="1" t="s">
        <x:v>1872</x:v>
      </x:c>
      <x:c r="D1173" s="1" t="s">
        <x:v>1870</x:v>
      </x:c>
      <x:c r="E1173" s="1" t="n">
        <x:v>10.7</x:v>
      </x:c>
      <x:c r="F1173" s="1" t="n">
        <x:v>71.4</x:v>
      </x:c>
      <x:c r="G1173" s="1" t="n">
        <x:v>0</x:v>
      </x:c>
      <x:c r="H1173" s="1" t="n">
        <x:v>0</x:v>
      </x:c>
      <x:c r="I1173" s="1" t="n">
        <x:v>1</x:v>
      </x:c>
      <x:c r="J1173" s="1" t="n">
        <x:v>0</x:v>
      </x:c>
      <x:c r="K1173" s="1" t="n">
        <x:v>0</x:v>
      </x:c>
      <x:c r="L1173" s="1" t="n">
        <x:v>439</x:v>
      </x:c>
      <x:c r="M1173" s="1" t="n">
        <x:v>1.8</x:v>
      </x:c>
      <x:c r="N1173" s="1" t="n">
        <x:v>0</x:v>
      </x:c>
      <x:c r="O1173" s="1" t="n">
        <x:v>0</x:v>
      </x:c>
      <x:c r="P1173" s="1" t="n">
        <x:v>0</x:v>
      </x:c>
      <x:c r="Q1173" s="1" t="n">
        <x:v>53</x:v>
      </x:c>
      <x:c r="R1173" s="1" t="n">
        <x:v>5</x:v>
      </x:c>
      <x:c r="S1173" s="1" t="n">
        <x:v>2.16</x:v>
      </x:c>
      <x:c r="T1173" s="1" t="n">
        <x:v>4</x:v>
      </x:c>
      <x:c r="U1173" s="1" t="s">
        <x:v>1873</x:v>
      </x:c>
      <x:c r="V1173" s="15" t="n">
        <x:v>2557.85</x:v>
      </x:c>
      <x:c r="W1173" s="1" t="n">
        <x:v>96.2</x:v>
      </x:c>
      <x:c r="X1173" s="1" t="n">
        <x:v>0</x:v>
      </x:c>
      <x:c r="Y1173" s="1" t="n">
        <x:v>0</x:v>
      </x:c>
      <x:c r="Z1173" s="16" t="n">
        <x:f aca="0">MIN(100,ROUND(MIN(1,E1173/10)*15+MIN(1,G1173/120)*15+MIN(1,H1173/3)*12+MIN(1,J1173/2)*10+MIN(1,K1173/60)*10+MIN(1,O1173/2)*10+MIN(1,P1173/2)*8+MIN(1,R1173/12)*7+MIN(1,S1173/4)*5+MIN(1,T1173/8)*3+IF(U1173="Unsupported",3,IF(U1173="Limited Support",1,0))+IF(C1173="Critical",2,IF(C1173="High",1,0)),0))</x:f>
        <x:v>25</x:v>
      </x:c>
      <x:c r="AA1173" s="1" t="str">
        <x:f aca="0">IF(Z1173&gt;=70,"Critical",IF(Z1173&gt;=50,"High",IF(Z1173&gt;=30,"Medium","Routine")))</x:f>
        <x:v>Routine</x:v>
      </x:c>
      <x:c r="AB1173" s="1" t="str">
        <x:f aca="0">IF(W1173&gt;=85,"Passes score threshold only","Below score threshold")</x:f>
        <x:v>Passes score threshold only</x:v>
      </x:c>
      <x:c r="AC1173" s="12" t="n">
        <x:v>2</x:v>
      </x:c>
      <x:c r="AD1173" s="12" t="n">
        <x:v>439</x:v>
      </x:c>
      <x:c r="AE1173" s="12" t="n">
        <x:v>353</x:v>
      </x:c>
    </x:row>
    <x:row r="1174" ht="15" hidden="0" customHeight="1">
      <x:c r="A1174" s="1" t="s">
        <x:v>1751</x:v>
      </x:c>
      <x:c r="B1174" s="1" t="s">
        <x:v>1949</x:v>
      </x:c>
      <x:c r="C1174" s="1" t="s">
        <x:v>1893</x:v>
      </x:c>
      <x:c r="D1174" s="1" t="s">
        <x:v>1911</x:v>
      </x:c>
      <x:c r="E1174" s="1" t="n">
        <x:v>2.38</x:v>
      </x:c>
      <x:c r="F1174" s="1" t="n">
        <x:v>50</x:v>
      </x:c>
      <x:c r="G1174" s="1" t="n">
        <x:v>0</x:v>
      </x:c>
      <x:c r="H1174" s="1" t="n">
        <x:v>0</x:v>
      </x:c>
      <x:c r="I1174" s="1" t="n">
        <x:v>0</x:v>
      </x:c>
      <x:c r="J1174" s="1" t="n">
        <x:v>0</x:v>
      </x:c>
      <x:c r="K1174" s="1" t="n">
        <x:v>0</x:v>
      </x:c>
      <x:c r="L1174" s="1" t="n">
        <x:v>999</x:v>
      </x:c>
      <x:c r="M1174" s="1" t="n">
        <x:v>0</x:v>
      </x:c>
      <x:c r="N1174" s="1" t="n">
        <x:v>0</x:v>
      </x:c>
      <x:c r="O1174" s="1" t="n">
        <x:v>0</x:v>
      </x:c>
      <x:c r="P1174" s="1" t="n">
        <x:v>0</x:v>
      </x:c>
      <x:c r="Q1174" s="1" t="n">
        <x:v>14</x:v>
      </x:c>
      <x:c r="R1174" s="1" t="n">
        <x:v>0</x:v>
      </x:c>
      <x:c r="S1174" s="1" t="n">
        <x:v>0.33</x:v>
      </x:c>
      <x:c r="T1174" s="1" t="n">
        <x:v>4</x:v>
      </x:c>
      <x:c r="U1174" s="1" t="s">
        <x:v>1884</x:v>
      </x:c>
      <x:c r="V1174" s="15" t="n">
        <x:v>21062.07</x:v>
      </x:c>
      <x:c r="W1174" s="1" t="n">
        <x:v>98.7</x:v>
      </x:c>
      <x:c r="X1174" s="1" t="n">
        <x:v>0</x:v>
      </x:c>
      <x:c r="Y1174" s="1" t="n">
        <x:v>0</x:v>
      </x:c>
      <x:c r="Z1174" s="16" t="n">
        <x:f aca="0">MIN(100,ROUND(MIN(1,E1174/10)*15+MIN(1,G1174/120)*15+MIN(1,H1174/3)*12+MIN(1,J1174/2)*10+MIN(1,K1174/60)*10+MIN(1,O1174/2)*10+MIN(1,P1174/2)*8+MIN(1,R1174/12)*7+MIN(1,S1174/4)*5+MIN(1,T1174/8)*3+IF(U1174="Unsupported",3,IF(U1174="Limited Support",1,0))+IF(C1174="Critical",2,IF(C1174="High",1,0)),0))</x:f>
        <x:v>6</x:v>
      </x:c>
      <x:c r="AA1174" s="1" t="str">
        <x:f aca="0">IF(Z1174&gt;=70,"Critical",IF(Z1174&gt;=50,"High",IF(Z1174&gt;=30,"Medium","Routine")))</x:f>
        <x:v>Routine</x:v>
      </x:c>
      <x:c r="AB1174" s="1" t="str">
        <x:f aca="0">IF(W1174&gt;=85,"Passes score threshold only","Below score threshold")</x:f>
        <x:v>Passes score threshold only</x:v>
      </x:c>
      <x:c r="AC1174" s="12" t="n">
        <x:v>0</x:v>
      </x:c>
      <x:c r="AD1174" s="12"/>
      <x:c r="AE1174" s="12"/>
    </x:row>
    <x:row r="1175" ht="15" hidden="0" customHeight="1">
      <x:c r="A1175" s="1" t="s">
        <x:v>1752</x:v>
      </x:c>
      <x:c r="B1175" s="1" t="s">
        <x:v>2010</x:v>
      </x:c>
      <x:c r="C1175" s="1" t="s">
        <x:v>1893</x:v>
      </x:c>
      <x:c r="D1175" s="1" t="s">
        <x:v>1911</x:v>
      </x:c>
      <x:c r="E1175" s="1" t="n">
        <x:v>7.57</x:v>
      </x:c>
      <x:c r="F1175" s="1" t="n">
        <x:v>63.5</x:v>
      </x:c>
      <x:c r="G1175" s="1" t="n">
        <x:v>0</x:v>
      </x:c>
      <x:c r="H1175" s="1" t="n">
        <x:v>0</x:v>
      </x:c>
      <x:c r="I1175" s="1" t="n">
        <x:v>0</x:v>
      </x:c>
      <x:c r="J1175" s="1" t="n">
        <x:v>0</x:v>
      </x:c>
      <x:c r="K1175" s="1" t="n">
        <x:v>0</x:v>
      </x:c>
      <x:c r="L1175" s="1" t="n">
        <x:v>814</x:v>
      </x:c>
      <x:c r="M1175" s="1" t="n">
        <x:v>0</x:v>
      </x:c>
      <x:c r="N1175" s="1" t="n">
        <x:v>0</x:v>
      </x:c>
      <x:c r="O1175" s="1" t="n">
        <x:v>0</x:v>
      </x:c>
      <x:c r="P1175" s="1" t="n">
        <x:v>0</x:v>
      </x:c>
      <x:c r="Q1175" s="1" t="n">
        <x:v>26</x:v>
      </x:c>
      <x:c r="R1175" s="1" t="n">
        <x:v>4</x:v>
      </x:c>
      <x:c r="S1175" s="1" t="n">
        <x:v>0.95</x:v>
      </x:c>
      <x:c r="T1175" s="1" t="n">
        <x:v>3</x:v>
      </x:c>
      <x:c r="U1175" s="1" t="s">
        <x:v>1884</x:v>
      </x:c>
      <x:c r="V1175" s="15" t="n">
        <x:v>2543.8</x:v>
      </x:c>
      <x:c r="W1175" s="1" t="n">
        <x:v>94.9</x:v>
      </x:c>
      <x:c r="X1175" s="1" t="n">
        <x:v>0</x:v>
      </x:c>
      <x:c r="Y1175" s="1" t="n">
        <x:v>0</x:v>
      </x:c>
      <x:c r="Z1175" s="16" t="n">
        <x:f aca="0">MIN(100,ROUND(MIN(1,E1175/10)*15+MIN(1,G1175/120)*15+MIN(1,H1175/3)*12+MIN(1,J1175/2)*10+MIN(1,K1175/60)*10+MIN(1,O1175/2)*10+MIN(1,P1175/2)*8+MIN(1,R1175/12)*7+MIN(1,S1175/4)*5+MIN(1,T1175/8)*3+IF(U1175="Unsupported",3,IF(U1175="Limited Support",1,0))+IF(C1175="Critical",2,IF(C1175="High",1,0)),0))</x:f>
        <x:v>17</x:v>
      </x:c>
      <x:c r="AA1175" s="1" t="str">
        <x:f aca="0">IF(Z1175&gt;=70,"Critical",IF(Z1175&gt;=50,"High",IF(Z1175&gt;=30,"Medium","Routine")))</x:f>
        <x:v>Routine</x:v>
      </x:c>
      <x:c r="AB1175" s="1" t="str">
        <x:f aca="0">IF(W1175&gt;=85,"Passes score threshold only","Below score threshold")</x:f>
        <x:v>Passes score threshold only</x:v>
      </x:c>
      <x:c r="AC1175" s="12" t="n">
        <x:v>1</x:v>
      </x:c>
      <x:c r="AD1175" s="12"/>
      <x:c r="AE1175" s="12" t="n">
        <x:v>814</x:v>
      </x:c>
    </x:row>
    <x:row r="1176" ht="15" hidden="0" customHeight="1">
      <x:c r="A1176" s="1" t="s">
        <x:v>4924</x:v>
      </x:c>
      <x:c r="B1176" s="1" t="s">
        <x:v>2010</x:v>
      </x:c>
      <x:c r="C1176" s="1" t="s">
        <x:v>1872</x:v>
      </x:c>
      <x:c r="D1176" s="1" t="s">
        <x:v>1870</x:v>
      </x:c>
      <x:c r="E1176" s="1" t="n">
        <x:v>5.74</x:v>
      </x:c>
      <x:c r="F1176" s="1" t="n">
        <x:v>70</x:v>
      </x:c>
      <x:c r="G1176" s="1" t="n">
        <x:v>0</x:v>
      </x:c>
      <x:c r="H1176" s="1" t="n">
        <x:v>0</x:v>
      </x:c>
      <x:c r="I1176" s="1" t="n">
        <x:v>1</x:v>
      </x:c>
      <x:c r="J1176" s="1" t="n">
        <x:v>0</x:v>
      </x:c>
      <x:c r="K1176" s="1" t="n">
        <x:v>0</x:v>
      </x:c>
      <x:c r="L1176" s="1" t="n">
        <x:v>100</x:v>
      </x:c>
      <x:c r="M1176" s="1" t="n">
        <x:v>3</x:v>
      </x:c>
      <x:c r="N1176" s="1" t="n">
        <x:v>0</x:v>
      </x:c>
      <x:c r="O1176" s="1" t="n">
        <x:v>1</x:v>
      </x:c>
      <x:c r="P1176" s="1" t="n">
        <x:v>1</x:v>
      </x:c>
      <x:c r="Q1176" s="1" t="n">
        <x:v>27</x:v>
      </x:c>
      <x:c r="R1176" s="1" t="n">
        <x:v>1</x:v>
      </x:c>
      <x:c r="S1176" s="1" t="n">
        <x:v>1.13</x:v>
      </x:c>
      <x:c r="T1176" s="1" t="n">
        <x:v>5</x:v>
      </x:c>
      <x:c r="U1176" s="1" t="s">
        <x:v>1884</x:v>
      </x:c>
      <x:c r="V1176" s="15" t="n">
        <x:v>2596.6</x:v>
      </x:c>
      <x:c r="W1176" s="1" t="n">
        <x:v>91</x:v>
      </x:c>
      <x:c r="X1176" s="1" t="n">
        <x:v>0</x:v>
      </x:c>
      <x:c r="Y1176" s="1" t="n">
        <x:v>0</x:v>
      </x:c>
      <x:c r="Z1176" s="16" t="n">
        <x:f aca="0">MIN(100,ROUND(MIN(1,E1176/10)*15+MIN(1,G1176/120)*15+MIN(1,H1176/3)*12+MIN(1,J1176/2)*10+MIN(1,K1176/60)*10+MIN(1,O1176/2)*10+MIN(1,P1176/2)*8+MIN(1,R1176/12)*7+MIN(1,S1176/4)*5+MIN(1,T1176/8)*3+IF(U1176="Unsupported",3,IF(U1176="Limited Support",1,0))+IF(C1176="Critical",2,IF(C1176="High",1,0)),0))</x:f>
        <x:v>21</x:v>
      </x:c>
      <x:c r="AA1176" s="1" t="str">
        <x:f aca="0">IF(Z1176&gt;=70,"Critical",IF(Z1176&gt;=50,"High",IF(Z1176&gt;=30,"Medium","Routine")))</x:f>
        <x:v>Routine</x:v>
      </x:c>
      <x:c r="AB1176" s="1" t="str">
        <x:f aca="0">IF(W1176&gt;=85,"Passes score threshold only","Below score threshold")</x:f>
        <x:v>Passes score threshold only</x:v>
      </x:c>
      <x:c r="AC1176" s="12" t="n">
        <x:v>1</x:v>
      </x:c>
      <x:c r="AD1176" s="12"/>
      <x:c r="AE1176" s="12" t="n">
        <x:v>100</x:v>
      </x:c>
    </x:row>
    <x:row r="1177" ht="15" hidden="0" customHeight="1">
      <x:c r="A1177" s="1" t="s">
        <x:v>1754</x:v>
      </x:c>
      <x:c r="B1177" s="1" t="s">
        <x:v>1989</x:v>
      </x:c>
      <x:c r="C1177" s="1" t="s">
        <x:v>1893</x:v>
      </x:c>
      <x:c r="D1177" s="1" t="s">
        <x:v>1891</x:v>
      </x:c>
      <x:c r="E1177" s="1" t="n">
        <x:v>3.78</x:v>
      </x:c>
      <x:c r="F1177" s="1" t="n">
        <x:v>48.8</x:v>
      </x:c>
      <x:c r="G1177" s="1" t="n">
        <x:v>124</x:v>
      </x:c>
      <x:c r="H1177" s="1" t="n">
        <x:v>0</x:v>
      </x:c>
      <x:c r="I1177" s="1" t="n">
        <x:v>0</x:v>
      </x:c>
      <x:c r="J1177" s="1" t="n">
        <x:v>0</x:v>
      </x:c>
      <x:c r="K1177" s="1" t="n">
        <x:v>0</x:v>
      </x:c>
      <x:c r="L1177" s="1" t="n">
        <x:v>999</x:v>
      </x:c>
      <x:c r="M1177" s="1" t="n">
        <x:v>0</x:v>
      </x:c>
      <x:c r="N1177" s="1" t="n">
        <x:v>0</x:v>
      </x:c>
      <x:c r="O1177" s="1" t="n">
        <x:v>0</x:v>
      </x:c>
      <x:c r="P1177" s="1" t="n">
        <x:v>0</x:v>
      </x:c>
      <x:c r="Q1177" s="1" t="n">
        <x:v>18</x:v>
      </x:c>
      <x:c r="R1177" s="1" t="n">
        <x:v>1</x:v>
      </x:c>
      <x:c r="S1177" s="1" t="n">
        <x:v>0</x:v>
      </x:c>
      <x:c r="T1177" s="1" t="n">
        <x:v>2</x:v>
      </x:c>
      <x:c r="U1177" s="1" t="s">
        <x:v>1884</x:v>
      </x:c>
      <x:c r="V1177" s="15" t="n">
        <x:v>6718.31</x:v>
      </x:c>
      <x:c r="W1177" s="1" t="n">
        <x:v>97.4</x:v>
      </x:c>
      <x:c r="X1177" s="1" t="n">
        <x:v>0</x:v>
      </x:c>
      <x:c r="Y1177" s="1" t="n">
        <x:v>0</x:v>
      </x:c>
      <x:c r="Z1177" s="16" t="n">
        <x:f aca="0">MIN(100,ROUND(MIN(1,E1177/10)*15+MIN(1,G1177/120)*15+MIN(1,H1177/3)*12+MIN(1,J1177/2)*10+MIN(1,K1177/60)*10+MIN(1,O1177/2)*10+MIN(1,P1177/2)*8+MIN(1,R1177/12)*7+MIN(1,S1177/4)*5+MIN(1,T1177/8)*3+IF(U1177="Unsupported",3,IF(U1177="Limited Support",1,0))+IF(C1177="Critical",2,IF(C1177="High",1,0)),0))</x:f>
        <x:v>23</x:v>
      </x:c>
      <x:c r="AA1177" s="1" t="str">
        <x:f aca="0">IF(Z1177&gt;=70,"Critical",IF(Z1177&gt;=50,"High",IF(Z1177&gt;=30,"Medium","Routine")))</x:f>
        <x:v>Routine</x:v>
      </x:c>
      <x:c r="AB1177" s="1" t="str">
        <x:f aca="0">IF(W1177&gt;=85,"Passes score threshold only","Below score threshold")</x:f>
        <x:v>Passes score threshold only</x:v>
      </x:c>
      <x:c r="AC1177" s="12" t="n">
        <x:v>0</x:v>
      </x:c>
      <x:c r="AD1177" s="12"/>
      <x:c r="AE1177" s="12"/>
    </x:row>
    <x:row r="1178" ht="15" hidden="0" customHeight="1">
      <x:c r="A1178" s="1" t="s">
        <x:v>4929</x:v>
      </x:c>
      <x:c r="B1178" s="1" t="s">
        <x:v>1933</x:v>
      </x:c>
      <x:c r="C1178" s="1" t="s">
        <x:v>1893</x:v>
      </x:c>
      <x:c r="D1178" s="1" t="s">
        <x:v>1911</x:v>
      </x:c>
      <x:c r="E1178" s="1" t="n">
        <x:v>3.65</x:v>
      </x:c>
      <x:c r="F1178" s="1" t="n">
        <x:v>51.4</x:v>
      </x:c>
      <x:c r="G1178" s="1" t="n">
        <x:v>1</x:v>
      </x:c>
      <x:c r="H1178" s="1" t="n">
        <x:v>0</x:v>
      </x:c>
      <x:c r="I1178" s="1" t="n">
        <x:v>0</x:v>
      </x:c>
      <x:c r="J1178" s="1" t="n">
        <x:v>0</x:v>
      </x:c>
      <x:c r="K1178" s="1" t="n">
        <x:v>0</x:v>
      </x:c>
      <x:c r="L1178" s="1" t="n">
        <x:v>999</x:v>
      </x:c>
      <x:c r="M1178" s="1" t="n">
        <x:v>0</x:v>
      </x:c>
      <x:c r="N1178" s="1" t="n">
        <x:v>0</x:v>
      </x:c>
      <x:c r="O1178" s="1" t="n">
        <x:v>0</x:v>
      </x:c>
      <x:c r="P1178" s="1" t="n">
        <x:v>0</x:v>
      </x:c>
      <x:c r="Q1178" s="1" t="n">
        <x:v>23</x:v>
      </x:c>
      <x:c r="R1178" s="1" t="n">
        <x:v>3</x:v>
      </x:c>
      <x:c r="S1178" s="1" t="n">
        <x:v>0</x:v>
      </x:c>
      <x:c r="T1178" s="1" t="n">
        <x:v>2</x:v>
      </x:c>
      <x:c r="U1178" s="1" t="s">
        <x:v>1884</x:v>
      </x:c>
      <x:c r="V1178" s="15" t="n">
        <x:v>2385.44</x:v>
      </x:c>
      <x:c r="W1178" s="1" t="n">
        <x:v>94.7</x:v>
      </x:c>
      <x:c r="X1178" s="1" t="n">
        <x:v>0</x:v>
      </x:c>
      <x:c r="Y1178" s="1" t="n">
        <x:v>0</x:v>
      </x:c>
      <x:c r="Z1178" s="16" t="n">
        <x:f aca="0">MIN(100,ROUND(MIN(1,E1178/10)*15+MIN(1,G1178/120)*15+MIN(1,H1178/3)*12+MIN(1,J1178/2)*10+MIN(1,K1178/60)*10+MIN(1,O1178/2)*10+MIN(1,P1178/2)*8+MIN(1,R1178/12)*7+MIN(1,S1178/4)*5+MIN(1,T1178/8)*3+IF(U1178="Unsupported",3,IF(U1178="Limited Support",1,0))+IF(C1178="Critical",2,IF(C1178="High",1,0)),0))</x:f>
        <x:v>9</x:v>
      </x:c>
      <x:c r="AA1178" s="1" t="str">
        <x:f aca="0">IF(Z1178&gt;=70,"Critical",IF(Z1178&gt;=50,"High",IF(Z1178&gt;=30,"Medium","Routine")))</x:f>
        <x:v>Routine</x:v>
      </x:c>
      <x:c r="AB1178" s="1" t="str">
        <x:f aca="0">IF(W1178&gt;=85,"Passes score threshold only","Below score threshold")</x:f>
        <x:v>Passes score threshold only</x:v>
      </x:c>
      <x:c r="AC1178" s="12" t="n">
        <x:v>0</x:v>
      </x:c>
      <x:c r="AD1178" s="12"/>
      <x:c r="AE1178" s="12"/>
    </x:row>
    <x:row r="1179" ht="15" hidden="0" customHeight="1">
      <x:c r="A1179" s="1" t="s">
        <x:v>4932</x:v>
      </x:c>
      <x:c r="B1179" s="1" t="s">
        <x:v>1888</x:v>
      </x:c>
      <x:c r="C1179" s="1" t="s">
        <x:v>1902</x:v>
      </x:c>
      <x:c r="D1179" s="1" t="s">
        <x:v>1911</x:v>
      </x:c>
      <x:c r="E1179" s="1" t="n">
        <x:v>2.65</x:v>
      </x:c>
      <x:c r="F1179" s="1" t="n">
        <x:v>74.4</x:v>
      </x:c>
      <x:c r="G1179" s="1" t="n">
        <x:v>0</x:v>
      </x:c>
      <x:c r="H1179" s="1" t="n">
        <x:v>0</x:v>
      </x:c>
      <x:c r="I1179" s="1" t="n">
        <x:v>0</x:v>
      </x:c>
      <x:c r="J1179" s="1" t="n">
        <x:v>0</x:v>
      </x:c>
      <x:c r="K1179" s="1" t="n">
        <x:v>0</x:v>
      </x:c>
      <x:c r="L1179" s="1" t="n">
        <x:v>848</x:v>
      </x:c>
      <x:c r="M1179" s="1" t="n">
        <x:v>0</x:v>
      </x:c>
      <x:c r="N1179" s="1" t="n">
        <x:v>0</x:v>
      </x:c>
      <x:c r="O1179" s="1" t="n">
        <x:v>0</x:v>
      </x:c>
      <x:c r="P1179" s="1" t="n">
        <x:v>0</x:v>
      </x:c>
      <x:c r="Q1179" s="1" t="n">
        <x:v>13</x:v>
      </x:c>
      <x:c r="R1179" s="1" t="n">
        <x:v>0</x:v>
      </x:c>
      <x:c r="S1179" s="1" t="n">
        <x:v>0</x:v>
      </x:c>
      <x:c r="T1179" s="1" t="n">
        <x:v>1</x:v>
      </x:c>
      <x:c r="U1179" s="1" t="s">
        <x:v>1884</x:v>
      </x:c>
      <x:c r="V1179" s="15" t="n">
        <x:v>3906.07</x:v>
      </x:c>
      <x:c r="W1179" s="1" t="n">
        <x:v>98.3</x:v>
      </x:c>
      <x:c r="X1179" s="1" t="n">
        <x:v>0</x:v>
      </x:c>
      <x:c r="Y1179" s="1" t="n">
        <x:v>0</x:v>
      </x:c>
      <x:c r="Z1179" s="16" t="n">
        <x:f aca="0">MIN(100,ROUND(MIN(1,E1179/10)*15+MIN(1,G1179/120)*15+MIN(1,H1179/3)*12+MIN(1,J1179/2)*10+MIN(1,K1179/60)*10+MIN(1,O1179/2)*10+MIN(1,P1179/2)*8+MIN(1,R1179/12)*7+MIN(1,S1179/4)*5+MIN(1,T1179/8)*3+IF(U1179="Unsupported",3,IF(U1179="Limited Support",1,0))+IF(C1179="Critical",2,IF(C1179="High",1,0)),0))</x:f>
        <x:v>6</x:v>
      </x:c>
      <x:c r="AA1179" s="1" t="str">
        <x:f aca="0">IF(Z1179&gt;=70,"Critical",IF(Z1179&gt;=50,"High",IF(Z1179&gt;=30,"Medium","Routine")))</x:f>
        <x:v>Routine</x:v>
      </x:c>
      <x:c r="AB1179" s="1" t="str">
        <x:f aca="0">IF(W1179&gt;=85,"Passes score threshold only","Below score threshold")</x:f>
        <x:v>Passes score threshold only</x:v>
      </x:c>
      <x:c r="AC1179" s="12" t="n">
        <x:v>1</x:v>
      </x:c>
      <x:c r="AD1179" s="12"/>
      <x:c r="AE1179" s="12" t="n">
        <x:v>848</x:v>
      </x:c>
    </x:row>
    <x:row r="1180" ht="15" hidden="0" customHeight="1">
      <x:c r="A1180" s="1" t="s">
        <x:v>1755</x:v>
      </x:c>
      <x:c r="B1180" s="1" t="s">
        <x:v>1989</x:v>
      </x:c>
      <x:c r="C1180" s="1" t="s">
        <x:v>1893</x:v>
      </x:c>
      <x:c r="D1180" s="1" t="s">
        <x:v>1891</x:v>
      </x:c>
      <x:c r="E1180" s="1" t="n">
        <x:v>13</x:v>
      </x:c>
      <x:c r="F1180" s="1" t="n">
        <x:v>52.2</x:v>
      </x:c>
      <x:c r="G1180" s="1" t="n">
        <x:v>37</x:v>
      </x:c>
      <x:c r="H1180" s="1" t="n">
        <x:v>0</x:v>
      </x:c>
      <x:c r="I1180" s="1" t="n">
        <x:v>0</x:v>
      </x:c>
      <x:c r="J1180" s="1" t="n">
        <x:v>0</x:v>
      </x:c>
      <x:c r="K1180" s="1" t="n">
        <x:v>0</x:v>
      </x:c>
      <x:c r="L1180" s="1" t="n">
        <x:v>51.5</x:v>
      </x:c>
      <x:c r="M1180" s="1" t="n">
        <x:v>0</x:v>
      </x:c>
      <x:c r="N1180" s="1" t="n">
        <x:v>0</x:v>
      </x:c>
      <x:c r="O1180" s="1" t="n">
        <x:v>0</x:v>
      </x:c>
      <x:c r="P1180" s="1" t="n">
        <x:v>0</x:v>
      </x:c>
      <x:c r="Q1180" s="1" t="n">
        <x:v>32</x:v>
      </x:c>
      <x:c r="R1180" s="1" t="n">
        <x:v>6</x:v>
      </x:c>
      <x:c r="S1180" s="1" t="n">
        <x:v>1.95</x:v>
      </x:c>
      <x:c r="T1180" s="1" t="n">
        <x:v>1</x:v>
      </x:c>
      <x:c r="U1180" s="1" t="s">
        <x:v>1873</x:v>
      </x:c>
      <x:c r="V1180" s="15" t="n">
        <x:v>7591.11</x:v>
      </x:c>
      <x:c r="W1180" s="1" t="n">
        <x:v>94.3</x:v>
      </x:c>
      <x:c r="X1180" s="1" t="n">
        <x:v>0</x:v>
      </x:c>
      <x:c r="Y1180" s="1" t="n">
        <x:v>0</x:v>
      </x:c>
      <x:c r="Z1180" s="16" t="n">
        <x:f aca="0">MIN(100,ROUND(MIN(1,E1180/10)*15+MIN(1,G1180/120)*15+MIN(1,H1180/3)*12+MIN(1,J1180/2)*10+MIN(1,K1180/60)*10+MIN(1,O1180/2)*10+MIN(1,P1180/2)*8+MIN(1,R1180/12)*7+MIN(1,S1180/4)*5+MIN(1,T1180/8)*3+IF(U1180="Unsupported",3,IF(U1180="Limited Support",1,0))+IF(C1180="Critical",2,IF(C1180="High",1,0)),0))</x:f>
        <x:v>30</x:v>
      </x:c>
      <x:c r="AA1180" s="1" t="str">
        <x:f aca="0">IF(Z1180&gt;=70,"Critical",IF(Z1180&gt;=50,"High",IF(Z1180&gt;=30,"Medium","Routine")))</x:f>
        <x:v>Medium</x:v>
      </x:c>
      <x:c r="AB1180" s="1" t="str">
        <x:f aca="0">IF(W1180&gt;=85,"Passes score threshold only","Below score threshold")</x:f>
        <x:v>Passes score threshold only</x:v>
      </x:c>
      <x:c r="AC1180" s="12" t="n">
        <x:v>3</x:v>
      </x:c>
      <x:c r="AD1180" s="12" t="n">
        <x:v>51.5</x:v>
      </x:c>
      <x:c r="AE1180" s="12" t="n">
        <x:v>498</x:v>
      </x:c>
    </x:row>
    <x:row r="1181" ht="15" hidden="0" customHeight="1">
      <x:c r="A1181" s="1" t="s">
        <x:v>4937</x:v>
      </x:c>
      <x:c r="B1181" s="1" t="s">
        <x:v>1989</x:v>
      </x:c>
      <x:c r="C1181" s="1" t="s">
        <x:v>1872</x:v>
      </x:c>
      <x:c r="D1181" s="1" t="s">
        <x:v>1911</x:v>
      </x:c>
      <x:c r="E1181" s="1" t="n">
        <x:v>1.54</x:v>
      </x:c>
      <x:c r="F1181" s="1" t="n">
        <x:v>47.7</x:v>
      </x:c>
      <x:c r="G1181" s="1" t="n">
        <x:v>0</x:v>
      </x:c>
      <x:c r="H1181" s="1" t="n">
        <x:v>0</x:v>
      </x:c>
      <x:c r="I1181" s="1" t="n">
        <x:v>0</x:v>
      </x:c>
      <x:c r="J1181" s="1" t="n">
        <x:v>0</x:v>
      </x:c>
      <x:c r="K1181" s="1" t="n">
        <x:v>0</x:v>
      </x:c>
      <x:c r="L1181" s="1" t="n">
        <x:v>999</x:v>
      </x:c>
      <x:c r="M1181" s="1" t="n">
        <x:v>0</x:v>
      </x:c>
      <x:c r="N1181" s="1" t="n">
        <x:v>0</x:v>
      </x:c>
      <x:c r="O1181" s="1" t="n">
        <x:v>0</x:v>
      </x:c>
      <x:c r="P1181" s="1" t="n">
        <x:v>0</x:v>
      </x:c>
      <x:c r="Q1181" s="1" t="n">
        <x:v>15</x:v>
      </x:c>
      <x:c r="R1181" s="1" t="n">
        <x:v>1</x:v>
      </x:c>
      <x:c r="S1181" s="1" t="n">
        <x:v>0.17</x:v>
      </x:c>
      <x:c r="T1181" s="1" t="n">
        <x:v>2</x:v>
      </x:c>
      <x:c r="U1181" s="1" t="s">
        <x:v>1884</x:v>
      </x:c>
      <x:c r="V1181" s="15" t="n">
        <x:v>6608.3</x:v>
      </x:c>
      <x:c r="W1181" s="1" t="n">
        <x:v>90.6</x:v>
      </x:c>
      <x:c r="X1181" s="1" t="n">
        <x:v>0</x:v>
      </x:c>
      <x:c r="Y1181" s="1" t="n">
        <x:v>0</x:v>
      </x:c>
      <x:c r="Z1181" s="16" t="n">
        <x:f aca="0">MIN(100,ROUND(MIN(1,E1181/10)*15+MIN(1,G1181/120)*15+MIN(1,H1181/3)*12+MIN(1,J1181/2)*10+MIN(1,K1181/60)*10+MIN(1,O1181/2)*10+MIN(1,P1181/2)*8+MIN(1,R1181/12)*7+MIN(1,S1181/4)*5+MIN(1,T1181/8)*3+IF(U1181="Unsupported",3,IF(U1181="Limited Support",1,0))+IF(C1181="Critical",2,IF(C1181="High",1,0)),0))</x:f>
        <x:v>4</x:v>
      </x:c>
      <x:c r="AA1181" s="1" t="str">
        <x:f aca="0">IF(Z1181&gt;=70,"Critical",IF(Z1181&gt;=50,"High",IF(Z1181&gt;=30,"Medium","Routine")))</x:f>
        <x:v>Routine</x:v>
      </x:c>
      <x:c r="AB1181" s="1" t="str">
        <x:f aca="0">IF(W1181&gt;=85,"Passes score threshold only","Below score threshold")</x:f>
        <x:v>Passes score threshold only</x:v>
      </x:c>
      <x:c r="AC1181" s="12" t="n">
        <x:v>0</x:v>
      </x:c>
      <x:c r="AD1181" s="12"/>
      <x:c r="AE1181" s="12"/>
    </x:row>
    <x:row r="1182" ht="15" hidden="0" customHeight="1">
      <x:c r="A1182" s="1" t="s">
        <x:v>1756</x:v>
      </x:c>
      <x:c r="B1182" s="1" t="s">
        <x:v>1933</x:v>
      </x:c>
      <x:c r="C1182" s="1" t="s">
        <x:v>1872</x:v>
      </x:c>
      <x:c r="D1182" s="1" t="s">
        <x:v>1891</x:v>
      </x:c>
      <x:c r="E1182" s="1" t="n">
        <x:v>2.11</x:v>
      </x:c>
      <x:c r="F1182" s="1" t="n">
        <x:v>48.4</x:v>
      </x:c>
      <x:c r="G1182" s="1" t="n">
        <x:v>0</x:v>
      </x:c>
      <x:c r="H1182" s="1" t="n">
        <x:v>0</x:v>
      </x:c>
      <x:c r="I1182" s="1" t="n">
        <x:v>0</x:v>
      </x:c>
      <x:c r="J1182" s="1" t="n">
        <x:v>0</x:v>
      </x:c>
      <x:c r="K1182" s="1" t="n">
        <x:v>0</x:v>
      </x:c>
      <x:c r="L1182" s="1" t="n">
        <x:v>999</x:v>
      </x:c>
      <x:c r="M1182" s="1" t="n">
        <x:v>0</x:v>
      </x:c>
      <x:c r="N1182" s="1" t="n">
        <x:v>0</x:v>
      </x:c>
      <x:c r="O1182" s="1" t="n">
        <x:v>0</x:v>
      </x:c>
      <x:c r="P1182" s="1" t="n">
        <x:v>0</x:v>
      </x:c>
      <x:c r="Q1182" s="1" t="n">
        <x:v>21</x:v>
      </x:c>
      <x:c r="R1182" s="1" t="n">
        <x:v>0</x:v>
      </x:c>
      <x:c r="S1182" s="1" t="n">
        <x:v>0.33</x:v>
      </x:c>
      <x:c r="T1182" s="1" t="n">
        <x:v>4</x:v>
      </x:c>
      <x:c r="U1182" s="1" t="s">
        <x:v>1907</x:v>
      </x:c>
      <x:c r="V1182" s="15" t="n">
        <x:v>2414.9</x:v>
      </x:c>
      <x:c r="W1182" s="1" t="n">
        <x:v>97.8</x:v>
      </x:c>
      <x:c r="X1182" s="1" t="n">
        <x:v>0</x:v>
      </x:c>
      <x:c r="Y1182" s="1" t="n">
        <x:v>0</x:v>
      </x:c>
      <x:c r="Z1182" s="16" t="n">
        <x:f aca="0">MIN(100,ROUND(MIN(1,E1182/10)*15+MIN(1,G1182/120)*15+MIN(1,H1182/3)*12+MIN(1,J1182/2)*10+MIN(1,K1182/60)*10+MIN(1,O1182/2)*10+MIN(1,P1182/2)*8+MIN(1,R1182/12)*7+MIN(1,S1182/4)*5+MIN(1,T1182/8)*3+IF(U1182="Unsupported",3,IF(U1182="Limited Support",1,0))+IF(C1182="Critical",2,IF(C1182="High",1,0)),0))</x:f>
        <x:v>6</x:v>
      </x:c>
      <x:c r="AA1182" s="1" t="str">
        <x:f aca="0">IF(Z1182&gt;=70,"Critical",IF(Z1182&gt;=50,"High",IF(Z1182&gt;=30,"Medium","Routine")))</x:f>
        <x:v>Routine</x:v>
      </x:c>
      <x:c r="AB1182" s="1" t="str">
        <x:f aca="0">IF(W1182&gt;=85,"Passes score threshold only","Below score threshold")</x:f>
        <x:v>Passes score threshold only</x:v>
      </x:c>
      <x:c r="AC1182" s="12" t="n">
        <x:v>0</x:v>
      </x:c>
      <x:c r="AD1182" s="12"/>
      <x:c r="AE1182" s="12"/>
    </x:row>
    <x:row r="1183" ht="15" hidden="0" customHeight="1">
      <x:c r="A1183" s="1" t="s">
        <x:v>4942</x:v>
      </x:c>
      <x:c r="B1183" s="1" t="s">
        <x:v>1879</x:v>
      </x:c>
      <x:c r="C1183" s="1" t="s">
        <x:v>1872</x:v>
      </x:c>
      <x:c r="D1183" s="1" t="s">
        <x:v>1911</x:v>
      </x:c>
      <x:c r="E1183" s="1" t="n">
        <x:v>3.54</x:v>
      </x:c>
      <x:c r="F1183" s="1" t="n">
        <x:v>56</x:v>
      </x:c>
      <x:c r="G1183" s="1" t="n">
        <x:v>96</x:v>
      </x:c>
      <x:c r="H1183" s="1" t="n">
        <x:v>0</x:v>
      </x:c>
      <x:c r="I1183" s="1" t="n">
        <x:v>0</x:v>
      </x:c>
      <x:c r="J1183" s="1" t="n">
        <x:v>0</x:v>
      </x:c>
      <x:c r="K1183" s="1" t="n">
        <x:v>0</x:v>
      </x:c>
      <x:c r="L1183" s="1" t="n">
        <x:v>546</x:v>
      </x:c>
      <x:c r="M1183" s="1" t="n">
        <x:v>0</x:v>
      </x:c>
      <x:c r="N1183" s="1" t="n">
        <x:v>0</x:v>
      </x:c>
      <x:c r="O1183" s="1" t="n">
        <x:v>0</x:v>
      </x:c>
      <x:c r="P1183" s="1" t="n">
        <x:v>0</x:v>
      </x:c>
      <x:c r="Q1183" s="1" t="n">
        <x:v>15</x:v>
      </x:c>
      <x:c r="R1183" s="1" t="n">
        <x:v>0</x:v>
      </x:c>
      <x:c r="S1183" s="1" t="n">
        <x:v>0.72</x:v>
      </x:c>
      <x:c r="T1183" s="1" t="n">
        <x:v>3</x:v>
      </x:c>
      <x:c r="U1183" s="1" t="s">
        <x:v>1884</x:v>
      </x:c>
      <x:c r="V1183" s="15" t="n">
        <x:v>1893.41</x:v>
      </x:c>
      <x:c r="W1183" s="1" t="n">
        <x:v>95.8</x:v>
      </x:c>
      <x:c r="X1183" s="1" t="n">
        <x:v>0</x:v>
      </x:c>
      <x:c r="Y1183" s="1" t="n">
        <x:v>0</x:v>
      </x:c>
      <x:c r="Z1183" s="16" t="n">
        <x:f aca="0">MIN(100,ROUND(MIN(1,E1183/10)*15+MIN(1,G1183/120)*15+MIN(1,H1183/3)*12+MIN(1,J1183/2)*10+MIN(1,K1183/60)*10+MIN(1,O1183/2)*10+MIN(1,P1183/2)*8+MIN(1,R1183/12)*7+MIN(1,S1183/4)*5+MIN(1,T1183/8)*3+IF(U1183="Unsupported",3,IF(U1183="Limited Support",1,0))+IF(C1183="Critical",2,IF(C1183="High",1,0)),0))</x:f>
        <x:v>19</x:v>
      </x:c>
      <x:c r="AA1183" s="1" t="str">
        <x:f aca="0">IF(Z1183&gt;=70,"Critical",IF(Z1183&gt;=50,"High",IF(Z1183&gt;=30,"Medium","Routine")))</x:f>
        <x:v>Routine</x:v>
      </x:c>
      <x:c r="AB1183" s="1" t="str">
        <x:f aca="0">IF(W1183&gt;=85,"Passes score threshold only","Below score threshold")</x:f>
        <x:v>Passes score threshold only</x:v>
      </x:c>
      <x:c r="AC1183" s="12" t="n">
        <x:v>1</x:v>
      </x:c>
      <x:c r="AD1183" s="12"/>
      <x:c r="AE1183" s="12" t="n">
        <x:v>546</x:v>
      </x:c>
    </x:row>
    <x:row r="1184" ht="15" hidden="0" customHeight="1">
      <x:c r="A1184" s="1" t="s">
        <x:v>4945</x:v>
      </x:c>
      <x:c r="B1184" s="1" t="s">
        <x:v>1915</x:v>
      </x:c>
      <x:c r="C1184" s="1" t="s">
        <x:v>1902</x:v>
      </x:c>
      <x:c r="D1184" s="1" t="s">
        <x:v>1891</x:v>
      </x:c>
      <x:c r="E1184" s="1" t="n">
        <x:v>10</x:v>
      </x:c>
      <x:c r="F1184" s="1" t="n">
        <x:v>67.6</x:v>
      </x:c>
      <x:c r="G1184" s="1" t="n">
        <x:v>72</x:v>
      </x:c>
      <x:c r="H1184" s="1" t="n">
        <x:v>0</x:v>
      </x:c>
      <x:c r="I1184" s="1" t="n">
        <x:v>1</x:v>
      </x:c>
      <x:c r="J1184" s="1" t="n">
        <x:v>0</x:v>
      </x:c>
      <x:c r="K1184" s="1" t="n">
        <x:v>0</x:v>
      </x:c>
      <x:c r="L1184" s="1" t="n">
        <x:v>219</x:v>
      </x:c>
      <x:c r="M1184" s="1" t="n">
        <x:v>4</x:v>
      </x:c>
      <x:c r="N1184" s="1" t="n">
        <x:v>0</x:v>
      </x:c>
      <x:c r="O1184" s="1" t="n">
        <x:v>0</x:v>
      </x:c>
      <x:c r="P1184" s="1" t="n">
        <x:v>0</x:v>
      </x:c>
      <x:c r="Q1184" s="1" t="n">
        <x:v>32</x:v>
      </x:c>
      <x:c r="R1184" s="1" t="n">
        <x:v>4</x:v>
      </x:c>
      <x:c r="S1184" s="1" t="n">
        <x:v>1.61</x:v>
      </x:c>
      <x:c r="T1184" s="1" t="n">
        <x:v>5</x:v>
      </x:c>
      <x:c r="U1184" s="1" t="s">
        <x:v>1907</x:v>
      </x:c>
      <x:c r="V1184" s="15" t="n">
        <x:v>33383.76</x:v>
      </x:c>
      <x:c r="W1184" s="1" t="n">
        <x:v>100</x:v>
      </x:c>
      <x:c r="X1184" s="1" t="n">
        <x:v>0</x:v>
      </x:c>
      <x:c r="Y1184" s="1" t="n">
        <x:v>0</x:v>
      </x:c>
      <x:c r="Z1184" s="16" t="n">
        <x:f aca="0">MIN(100,ROUND(MIN(1,E1184/10)*15+MIN(1,G1184/120)*15+MIN(1,H1184/3)*12+MIN(1,J1184/2)*10+MIN(1,K1184/60)*10+MIN(1,O1184/2)*10+MIN(1,P1184/2)*8+MIN(1,R1184/12)*7+MIN(1,S1184/4)*5+MIN(1,T1184/8)*3+IF(U1184="Unsupported",3,IF(U1184="Limited Support",1,0))+IF(C1184="Critical",2,IF(C1184="High",1,0)),0))</x:f>
        <x:v>33</x:v>
      </x:c>
      <x:c r="AA1184" s="1" t="str">
        <x:f aca="0">IF(Z1184&gt;=70,"Critical",IF(Z1184&gt;=50,"High",IF(Z1184&gt;=30,"Medium","Routine")))</x:f>
        <x:v>Medium</x:v>
      </x:c>
      <x:c r="AB1184" s="1" t="str">
        <x:f aca="0">IF(W1184&gt;=85,"Passes score threshold only","Below score threshold")</x:f>
        <x:v>Passes score threshold only</x:v>
      </x:c>
      <x:c r="AC1184" s="12" t="n">
        <x:v>3</x:v>
      </x:c>
      <x:c r="AD1184" s="12" t="n">
        <x:v>219</x:v>
      </x:c>
      <x:c r="AE1184" s="12" t="n">
        <x:v>352</x:v>
      </x:c>
    </x:row>
    <x:row r="1185" ht="15" hidden="0" customHeight="1">
      <x:c r="A1185" s="1" t="s">
        <x:v>4948</x:v>
      </x:c>
      <x:c r="B1185" s="1" t="s">
        <x:v>1997</x:v>
      </x:c>
      <x:c r="C1185" s="1" t="s">
        <x:v>1902</x:v>
      </x:c>
      <x:c r="D1185" s="1" t="s">
        <x:v>1891</x:v>
      </x:c>
      <x:c r="E1185" s="1" t="n">
        <x:v>2.69</x:v>
      </x:c>
      <x:c r="F1185" s="1" t="n">
        <x:v>50.4</x:v>
      </x:c>
      <x:c r="G1185" s="1" t="n">
        <x:v>0</x:v>
      </x:c>
      <x:c r="H1185" s="1" t="n">
        <x:v>1</x:v>
      </x:c>
      <x:c r="I1185" s="1" t="n">
        <x:v>1</x:v>
      </x:c>
      <x:c r="J1185" s="1" t="n">
        <x:v>0</x:v>
      </x:c>
      <x:c r="K1185" s="1" t="n">
        <x:v>13</x:v>
      </x:c>
      <x:c r="L1185" s="1" t="n">
        <x:v>800</x:v>
      </x:c>
      <x:c r="M1185" s="1" t="n">
        <x:v>1.2</x:v>
      </x:c>
      <x:c r="N1185" s="1" t="n">
        <x:v>0</x:v>
      </x:c>
      <x:c r="O1185" s="1" t="n">
        <x:v>0</x:v>
      </x:c>
      <x:c r="P1185" s="1" t="n">
        <x:v>0</x:v>
      </x:c>
      <x:c r="Q1185" s="1" t="n">
        <x:v>14</x:v>
      </x:c>
      <x:c r="R1185" s="1" t="n">
        <x:v>0</x:v>
      </x:c>
      <x:c r="S1185" s="1" t="n">
        <x:v>0.77</x:v>
      </x:c>
      <x:c r="T1185" s="1" t="n">
        <x:v>2</x:v>
      </x:c>
      <x:c r="U1185" s="1" t="s">
        <x:v>1884</x:v>
      </x:c>
      <x:c r="V1185" s="15" t="n">
        <x:v>43849.04</x:v>
      </x:c>
      <x:c r="W1185" s="1" t="n">
        <x:v>98.2</x:v>
      </x:c>
      <x:c r="X1185" s="1" t="n">
        <x:v>0</x:v>
      </x:c>
      <x:c r="Y1185" s="1" t="n">
        <x:v>0</x:v>
      </x:c>
      <x:c r="Z1185" s="16" t="n">
        <x:f aca="0">MIN(100,ROUND(MIN(1,E1185/10)*15+MIN(1,G1185/120)*15+MIN(1,H1185/3)*12+MIN(1,J1185/2)*10+MIN(1,K1185/60)*10+MIN(1,O1185/2)*10+MIN(1,P1185/2)*8+MIN(1,R1185/12)*7+MIN(1,S1185/4)*5+MIN(1,T1185/8)*3+IF(U1185="Unsupported",3,IF(U1185="Limited Support",1,0))+IF(C1185="Critical",2,IF(C1185="High",1,0)),0))</x:f>
        <x:v>14</x:v>
      </x:c>
      <x:c r="AA1185" s="1" t="str">
        <x:f aca="0">IF(Z1185&gt;=70,"Critical",IF(Z1185&gt;=50,"High",IF(Z1185&gt;=30,"Medium","Routine")))</x:f>
        <x:v>Routine</x:v>
      </x:c>
      <x:c r="AB1185" s="1" t="str">
        <x:f aca="0">IF(W1185&gt;=85,"Passes score threshold only","Below score threshold")</x:f>
        <x:v>Passes score threshold only</x:v>
      </x:c>
      <x:c r="AC1185" s="12" t="n">
        <x:v>2</x:v>
      </x:c>
      <x:c r="AD1185" s="12" t="n">
        <x:v>800</x:v>
      </x:c>
      <x:c r="AE1185" s="12" t="n">
        <x:v>6</x:v>
      </x:c>
    </x:row>
    <x:row r="1186" ht="15" hidden="0" customHeight="1">
      <x:c r="A1186" s="1" t="s">
        <x:v>4951</x:v>
      </x:c>
      <x:c r="B1186" s="1" t="s">
        <x:v>1915</x:v>
      </x:c>
      <x:c r="C1186" s="1" t="s">
        <x:v>1902</x:v>
      </x:c>
      <x:c r="D1186" s="1" t="s">
        <x:v>1891</x:v>
      </x:c>
      <x:c r="E1186" s="1" t="n">
        <x:v>10.94</x:v>
      </x:c>
      <x:c r="F1186" s="1" t="n">
        <x:v>66.3</x:v>
      </x:c>
      <x:c r="G1186" s="1" t="n">
        <x:v>0</x:v>
      </x:c>
      <x:c r="H1186" s="1" t="n">
        <x:v>0</x:v>
      </x:c>
      <x:c r="I1186" s="1" t="n">
        <x:v>0</x:v>
      </x:c>
      <x:c r="J1186" s="1" t="n">
        <x:v>0</x:v>
      </x:c>
      <x:c r="K1186" s="1" t="n">
        <x:v>0</x:v>
      </x:c>
      <x:c r="L1186" s="1" t="n">
        <x:v>703</x:v>
      </x:c>
      <x:c r="M1186" s="1" t="n">
        <x:v>0</x:v>
      </x:c>
      <x:c r="N1186" s="1" t="n">
        <x:v>0</x:v>
      </x:c>
      <x:c r="O1186" s="1" t="n">
        <x:v>0</x:v>
      </x:c>
      <x:c r="P1186" s="1" t="n">
        <x:v>0</x:v>
      </x:c>
      <x:c r="Q1186" s="1" t="n">
        <x:v>36</x:v>
      </x:c>
      <x:c r="R1186" s="1" t="n">
        <x:v>5</x:v>
      </x:c>
      <x:c r="S1186" s="1" t="n">
        <x:v>1.61</x:v>
      </x:c>
      <x:c r="T1186" s="1" t="n">
        <x:v>3</x:v>
      </x:c>
      <x:c r="U1186" s="1" t="s">
        <x:v>1884</x:v>
      </x:c>
      <x:c r="V1186" s="15" t="n">
        <x:v>31337.45</x:v>
      </x:c>
      <x:c r="W1186" s="1" t="n">
        <x:v>97.1</x:v>
      </x:c>
      <x:c r="X1186" s="1" t="n">
        <x:v>0</x:v>
      </x:c>
      <x:c r="Y1186" s="1" t="n">
        <x:v>0</x:v>
      </x:c>
      <x:c r="Z1186" s="16" t="n">
        <x:f aca="0">MIN(100,ROUND(MIN(1,E1186/10)*15+MIN(1,G1186/120)*15+MIN(1,H1186/3)*12+MIN(1,J1186/2)*10+MIN(1,K1186/60)*10+MIN(1,O1186/2)*10+MIN(1,P1186/2)*8+MIN(1,R1186/12)*7+MIN(1,S1186/4)*5+MIN(1,T1186/8)*3+IF(U1186="Unsupported",3,IF(U1186="Limited Support",1,0))+IF(C1186="Critical",2,IF(C1186="High",1,0)),0))</x:f>
        <x:v>23</x:v>
      </x:c>
      <x:c r="AA1186" s="1" t="str">
        <x:f aca="0">IF(Z1186&gt;=70,"Critical",IF(Z1186&gt;=50,"High",IF(Z1186&gt;=30,"Medium","Routine")))</x:f>
        <x:v>Routine</x:v>
      </x:c>
      <x:c r="AB1186" s="1" t="str">
        <x:f aca="0">IF(W1186&gt;=85,"Passes score threshold only","Below score threshold")</x:f>
        <x:v>Passes score threshold only</x:v>
      </x:c>
      <x:c r="AC1186" s="12" t="n">
        <x:v>1</x:v>
      </x:c>
      <x:c r="AD1186" s="12"/>
      <x:c r="AE1186" s="12" t="n">
        <x:v>703</x:v>
      </x:c>
    </x:row>
    <x:row r="1187" ht="15" hidden="0" customHeight="1">
      <x:c r="A1187" s="1" t="s">
        <x:v>4954</x:v>
      </x:c>
      <x:c r="B1187" s="1" t="s">
        <x:v>1866</x:v>
      </x:c>
      <x:c r="C1187" s="1" t="s">
        <x:v>1872</x:v>
      </x:c>
      <x:c r="D1187" s="1" t="s">
        <x:v>1911</x:v>
      </x:c>
      <x:c r="E1187" s="1" t="n">
        <x:v>12.59</x:v>
      </x:c>
      <x:c r="F1187" s="1" t="n">
        <x:v>58.3</x:v>
      </x:c>
      <x:c r="G1187" s="1" t="n">
        <x:v>23</x:v>
      </x:c>
      <x:c r="H1187" s="1" t="n">
        <x:v>0</x:v>
      </x:c>
      <x:c r="I1187" s="1" t="n">
        <x:v>0</x:v>
      </x:c>
      <x:c r="J1187" s="1" t="n">
        <x:v>0</x:v>
      </x:c>
      <x:c r="K1187" s="1" t="n">
        <x:v>0</x:v>
      </x:c>
      <x:c r="L1187" s="1" t="n">
        <x:v>101</x:v>
      </x:c>
      <x:c r="M1187" s="1" t="n">
        <x:v>0</x:v>
      </x:c>
      <x:c r="N1187" s="1" t="n">
        <x:v>0</x:v>
      </x:c>
      <x:c r="O1187" s="1" t="n">
        <x:v>1</x:v>
      </x:c>
      <x:c r="P1187" s="1" t="n">
        <x:v>0</x:v>
      </x:c>
      <x:c r="Q1187" s="1" t="n">
        <x:v>24</x:v>
      </x:c>
      <x:c r="R1187" s="1" t="n">
        <x:v>2</x:v>
      </x:c>
      <x:c r="S1187" s="1" t="n">
        <x:v>2.25</x:v>
      </x:c>
      <x:c r="T1187" s="1" t="n">
        <x:v>7</x:v>
      </x:c>
      <x:c r="U1187" s="1" t="s">
        <x:v>1907</x:v>
      </x:c>
      <x:c r="V1187" s="15" t="n">
        <x:v>51261.57</x:v>
      </x:c>
      <x:c r="W1187" s="1" t="n">
        <x:v>100</x:v>
      </x:c>
      <x:c r="X1187" s="1" t="n">
        <x:v>0</x:v>
      </x:c>
      <x:c r="Y1187" s="1" t="n">
        <x:v>0</x:v>
      </x:c>
      <x:c r="Z1187" s="16" t="n">
        <x:f aca="0">MIN(100,ROUND(MIN(1,E1187/10)*15+MIN(1,G1187/120)*15+MIN(1,H1187/3)*12+MIN(1,J1187/2)*10+MIN(1,K1187/60)*10+MIN(1,O1187/2)*10+MIN(1,P1187/2)*8+MIN(1,R1187/12)*7+MIN(1,S1187/4)*5+MIN(1,T1187/8)*3+IF(U1187="Unsupported",3,IF(U1187="Limited Support",1,0))+IF(C1187="Critical",2,IF(C1187="High",1,0)),0))</x:f>
        <x:v>30</x:v>
      </x:c>
      <x:c r="AA1187" s="1" t="str">
        <x:f aca="0">IF(Z1187&gt;=70,"Critical",IF(Z1187&gt;=50,"High",IF(Z1187&gt;=30,"Medium","Routine")))</x:f>
        <x:v>Medium</x:v>
      </x:c>
      <x:c r="AB1187" s="1" t="str">
        <x:f aca="0">IF(W1187&gt;=85,"Passes score threshold only","Below score threshold")</x:f>
        <x:v>Passes score threshold only</x:v>
      </x:c>
      <x:c r="AC1187" s="12" t="n">
        <x:v>4</x:v>
      </x:c>
      <x:c r="AD1187" s="12" t="n">
        <x:v>101</x:v>
      </x:c>
      <x:c r="AE1187" s="12" t="n">
        <x:v>380</x:v>
      </x:c>
    </x:row>
    <x:row r="1188" ht="15" hidden="0" customHeight="1">
      <x:c r="A1188" s="1" t="s">
        <x:v>4957</x:v>
      </x:c>
      <x:c r="B1188" s="1" t="s">
        <x:v>1989</x:v>
      </x:c>
      <x:c r="C1188" s="1" t="s">
        <x:v>1872</x:v>
      </x:c>
      <x:c r="D1188" s="1" t="s">
        <x:v>1891</x:v>
      </x:c>
      <x:c r="E1188" s="1" t="n">
        <x:v>1.2</x:v>
      </x:c>
      <x:c r="F1188" s="1" t="n">
        <x:v>45.7</x:v>
      </x:c>
      <x:c r="G1188" s="1" t="n">
        <x:v>0</x:v>
      </x:c>
      <x:c r="H1188" s="1" t="n">
        <x:v>0</x:v>
      </x:c>
      <x:c r="I1188" s="1" t="n">
        <x:v>0</x:v>
      </x:c>
      <x:c r="J1188" s="1" t="n">
        <x:v>0</x:v>
      </x:c>
      <x:c r="K1188" s="1" t="n">
        <x:v>0</x:v>
      </x:c>
      <x:c r="L1188" s="1" t="n">
        <x:v>999</x:v>
      </x:c>
      <x:c r="M1188" s="1" t="n">
        <x:v>0</x:v>
      </x:c>
      <x:c r="N1188" s="1" t="n">
        <x:v>0</x:v>
      </x:c>
      <x:c r="O1188" s="1" t="n">
        <x:v>0</x:v>
      </x:c>
      <x:c r="P1188" s="1" t="n">
        <x:v>0</x:v>
      </x:c>
      <x:c r="Q1188" s="1" t="n">
        <x:v>8</x:v>
      </x:c>
      <x:c r="R1188" s="1" t="n">
        <x:v>1</x:v>
      </x:c>
      <x:c r="S1188" s="1" t="n">
        <x:v>0.5</x:v>
      </x:c>
      <x:c r="T1188" s="1" t="n">
        <x:v>0</x:v>
      </x:c>
      <x:c r="U1188" s="1" t="s">
        <x:v>1884</x:v>
      </x:c>
      <x:c r="V1188" s="15" t="n">
        <x:v>7842.07</x:v>
      </x:c>
      <x:c r="W1188" s="1" t="n">
        <x:v>100</x:v>
      </x:c>
      <x:c r="X1188" s="1" t="n">
        <x:v>0</x:v>
      </x:c>
      <x:c r="Y1188" s="1" t="n">
        <x:v>0</x:v>
      </x:c>
      <x:c r="Z1188" s="16" t="n">
        <x:f aca="0">MIN(100,ROUND(MIN(1,E1188/10)*15+MIN(1,G1188/120)*15+MIN(1,H1188/3)*12+MIN(1,J1188/2)*10+MIN(1,K1188/60)*10+MIN(1,O1188/2)*10+MIN(1,P1188/2)*8+MIN(1,R1188/12)*7+MIN(1,S1188/4)*5+MIN(1,T1188/8)*3+IF(U1188="Unsupported",3,IF(U1188="Limited Support",1,0))+IF(C1188="Critical",2,IF(C1188="High",1,0)),0))</x:f>
        <x:v>3</x:v>
      </x:c>
      <x:c r="AA1188" s="1" t="str">
        <x:f aca="0">IF(Z1188&gt;=70,"Critical",IF(Z1188&gt;=50,"High",IF(Z1188&gt;=30,"Medium","Routine")))</x:f>
        <x:v>Routine</x:v>
      </x:c>
      <x:c r="AB1188" s="1" t="str">
        <x:f aca="0">IF(W1188&gt;=85,"Passes score threshold only","Below score threshold")</x:f>
        <x:v>Passes score threshold only</x:v>
      </x:c>
      <x:c r="AC1188" s="12" t="n">
        <x:v>0</x:v>
      </x:c>
      <x:c r="AD1188" s="12"/>
      <x:c r="AE1188" s="12"/>
    </x:row>
    <x:row r="1189" ht="15" hidden="0" customHeight="1">
      <x:c r="A1189" s="1" t="s">
        <x:v>4960</x:v>
      </x:c>
      <x:c r="B1189" s="1" t="s">
        <x:v>1933</x:v>
      </x:c>
      <x:c r="C1189" s="1" t="s">
        <x:v>1872</x:v>
      </x:c>
      <x:c r="D1189" s="1" t="s">
        <x:v>1891</x:v>
      </x:c>
      <x:c r="E1189" s="1" t="n">
        <x:v>7.12</x:v>
      </x:c>
      <x:c r="F1189" s="1" t="n">
        <x:v>49.4</x:v>
      </x:c>
      <x:c r="G1189" s="1" t="n">
        <x:v>49</x:v>
      </x:c>
      <x:c r="H1189" s="1" t="n">
        <x:v>0</x:v>
      </x:c>
      <x:c r="I1189" s="1" t="n">
        <x:v>0</x:v>
      </x:c>
      <x:c r="J1189" s="1" t="n">
        <x:v>0</x:v>
      </x:c>
      <x:c r="K1189" s="1" t="n">
        <x:v>0</x:v>
      </x:c>
      <x:c r="L1189" s="1" t="n">
        <x:v>717</x:v>
      </x:c>
      <x:c r="M1189" s="1" t="n">
        <x:v>0</x:v>
      </x:c>
      <x:c r="N1189" s="1" t="n">
        <x:v>0</x:v>
      </x:c>
      <x:c r="O1189" s="1" t="n">
        <x:v>0</x:v>
      </x:c>
      <x:c r="P1189" s="1" t="n">
        <x:v>0</x:v>
      </x:c>
      <x:c r="Q1189" s="1" t="n">
        <x:v>11</x:v>
      </x:c>
      <x:c r="R1189" s="1" t="n">
        <x:v>4</x:v>
      </x:c>
      <x:c r="S1189" s="1" t="n">
        <x:v>1.36</x:v>
      </x:c>
      <x:c r="T1189" s="1" t="n">
        <x:v>0</x:v>
      </x:c>
      <x:c r="U1189" s="1" t="s">
        <x:v>1884</x:v>
      </x:c>
      <x:c r="V1189" s="15" t="n">
        <x:v>2113.18</x:v>
      </x:c>
      <x:c r="W1189" s="1" t="n">
        <x:v>95.9</x:v>
      </x:c>
      <x:c r="X1189" s="1" t="n">
        <x:v>0</x:v>
      </x:c>
      <x:c r="Y1189" s="1" t="n">
        <x:v>0</x:v>
      </x:c>
      <x:c r="Z1189" s="16" t="n">
        <x:f aca="0">MIN(100,ROUND(MIN(1,E1189/10)*15+MIN(1,G1189/120)*15+MIN(1,H1189/3)*12+MIN(1,J1189/2)*10+MIN(1,K1189/60)*10+MIN(1,O1189/2)*10+MIN(1,P1189/2)*8+MIN(1,R1189/12)*7+MIN(1,S1189/4)*5+MIN(1,T1189/8)*3+IF(U1189="Unsupported",3,IF(U1189="Limited Support",1,0))+IF(C1189="Critical",2,IF(C1189="High",1,0)),0))</x:f>
        <x:v>21</x:v>
      </x:c>
      <x:c r="AA1189" s="1" t="str">
        <x:f aca="0">IF(Z1189&gt;=70,"Critical",IF(Z1189&gt;=50,"High",IF(Z1189&gt;=30,"Medium","Routine")))</x:f>
        <x:v>Routine</x:v>
      </x:c>
      <x:c r="AB1189" s="1" t="str">
        <x:f aca="0">IF(W1189&gt;=85,"Passes score threshold only","Below score threshold")</x:f>
        <x:v>Passes score threshold only</x:v>
      </x:c>
      <x:c r="AC1189" s="12" t="n">
        <x:v>1</x:v>
      </x:c>
      <x:c r="AD1189" s="12"/>
      <x:c r="AE1189" s="12" t="n">
        <x:v>717</x:v>
      </x:c>
    </x:row>
    <x:row r="1190" ht="15" hidden="0" customHeight="1">
      <x:c r="A1190" s="1" t="s">
        <x:v>4963</x:v>
      </x:c>
      <x:c r="B1190" s="1" t="s">
        <x:v>1927</x:v>
      </x:c>
      <x:c r="C1190" s="1" t="s">
        <x:v>1893</x:v>
      </x:c>
      <x:c r="D1190" s="1" t="s">
        <x:v>1911</x:v>
      </x:c>
      <x:c r="E1190" s="1" t="n">
        <x:v>2.87</x:v>
      </x:c>
      <x:c r="F1190" s="1" t="n">
        <x:v>76</x:v>
      </x:c>
      <x:c r="G1190" s="1" t="n">
        <x:v>0</x:v>
      </x:c>
      <x:c r="H1190" s="1" t="n">
        <x:v>0</x:v>
      </x:c>
      <x:c r="I1190" s="1" t="n">
        <x:v>0</x:v>
      </x:c>
      <x:c r="J1190" s="1" t="n">
        <x:v>0</x:v>
      </x:c>
      <x:c r="K1190" s="1" t="n">
        <x:v>0</x:v>
      </x:c>
      <x:c r="L1190" s="1" t="n">
        <x:v>793</x:v>
      </x:c>
      <x:c r="M1190" s="1" t="n">
        <x:v>0</x:v>
      </x:c>
      <x:c r="N1190" s="1" t="n">
        <x:v>0</x:v>
      </x:c>
      <x:c r="O1190" s="1" t="n">
        <x:v>0</x:v>
      </x:c>
      <x:c r="P1190" s="1" t="n">
        <x:v>0</x:v>
      </x:c>
      <x:c r="Q1190" s="1" t="n">
        <x:v>29</x:v>
      </x:c>
      <x:c r="R1190" s="1" t="n">
        <x:v>1</x:v>
      </x:c>
      <x:c r="S1190" s="1" t="n">
        <x:v>0.6</x:v>
      </x:c>
      <x:c r="T1190" s="1" t="n">
        <x:v>4</x:v>
      </x:c>
      <x:c r="U1190" s="1" t="s">
        <x:v>1884</x:v>
      </x:c>
      <x:c r="V1190" s="15" t="n">
        <x:v>8296.47</x:v>
      </x:c>
      <x:c r="W1190" s="1" t="n">
        <x:v>100</x:v>
      </x:c>
      <x:c r="X1190" s="1" t="n">
        <x:v>0</x:v>
      </x:c>
      <x:c r="Y1190" s="1" t="n">
        <x:v>0</x:v>
      </x:c>
      <x:c r="Z1190" s="16" t="n">
        <x:f aca="0">MIN(100,ROUND(MIN(1,E1190/10)*15+MIN(1,G1190/120)*15+MIN(1,H1190/3)*12+MIN(1,J1190/2)*10+MIN(1,K1190/60)*10+MIN(1,O1190/2)*10+MIN(1,P1190/2)*8+MIN(1,R1190/12)*7+MIN(1,S1190/4)*5+MIN(1,T1190/8)*3+IF(U1190="Unsupported",3,IF(U1190="Limited Support",1,0))+IF(C1190="Critical",2,IF(C1190="High",1,0)),0))</x:f>
        <x:v>8</x:v>
      </x:c>
      <x:c r="AA1190" s="1" t="str">
        <x:f aca="0">IF(Z1190&gt;=70,"Critical",IF(Z1190&gt;=50,"High",IF(Z1190&gt;=30,"Medium","Routine")))</x:f>
        <x:v>Routine</x:v>
      </x:c>
      <x:c r="AB1190" s="1" t="str">
        <x:f aca="0">IF(W1190&gt;=85,"Passes score threshold only","Below score threshold")</x:f>
        <x:v>Passes score threshold only</x:v>
      </x:c>
      <x:c r="AC1190" s="12" t="n">
        <x:v>1</x:v>
      </x:c>
      <x:c r="AD1190" s="12"/>
      <x:c r="AE1190" s="12" t="n">
        <x:v>793</x:v>
      </x:c>
    </x:row>
    <x:row r="1191" ht="15" hidden="0" customHeight="1">
      <x:c r="A1191" s="1" t="s">
        <x:v>4966</x:v>
      </x:c>
      <x:c r="B1191" s="1" t="s">
        <x:v>2010</x:v>
      </x:c>
      <x:c r="C1191" s="1" t="s">
        <x:v>1872</x:v>
      </x:c>
      <x:c r="D1191" s="1" t="s">
        <x:v>1870</x:v>
      </x:c>
      <x:c r="E1191" s="1" t="n">
        <x:v>9.45</x:v>
      </x:c>
      <x:c r="F1191" s="1" t="n">
        <x:v>67.5</x:v>
      </x:c>
      <x:c r="G1191" s="1" t="n">
        <x:v>149</x:v>
      </x:c>
      <x:c r="H1191" s="1" t="n">
        <x:v>0</x:v>
      </x:c>
      <x:c r="I1191" s="1" t="n">
        <x:v>0</x:v>
      </x:c>
      <x:c r="J1191" s="1" t="n">
        <x:v>0</x:v>
      </x:c>
      <x:c r="K1191" s="1" t="n">
        <x:v>0</x:v>
      </x:c>
      <x:c r="L1191" s="1" t="n">
        <x:v>78</x:v>
      </x:c>
      <x:c r="M1191" s="1" t="n">
        <x:v>0</x:v>
      </x:c>
      <x:c r="N1191" s="1" t="n">
        <x:v>0</x:v>
      </x:c>
      <x:c r="O1191" s="1" t="n">
        <x:v>1</x:v>
      </x:c>
      <x:c r="P1191" s="1" t="n">
        <x:v>1</x:v>
      </x:c>
      <x:c r="Q1191" s="1" t="n">
        <x:v>35</x:v>
      </x:c>
      <x:c r="R1191" s="1" t="n">
        <x:v>4</x:v>
      </x:c>
      <x:c r="S1191" s="1" t="n">
        <x:v>2.26</x:v>
      </x:c>
      <x:c r="T1191" s="1" t="n">
        <x:v>4</x:v>
      </x:c>
      <x:c r="U1191" s="1" t="s">
        <x:v>1884</x:v>
      </x:c>
      <x:c r="V1191" s="15" t="n">
        <x:v>2344.65</x:v>
      </x:c>
      <x:c r="W1191" s="1" t="n">
        <x:v>92.9</x:v>
      </x:c>
      <x:c r="X1191" s="1" t="n">
        <x:v>0</x:v>
      </x:c>
      <x:c r="Y1191" s="1" t="n">
        <x:v>0</x:v>
      </x:c>
      <x:c r="Z1191" s="16" t="n">
        <x:f aca="0">MIN(100,ROUND(MIN(1,E1191/10)*15+MIN(1,G1191/120)*15+MIN(1,H1191/3)*12+MIN(1,J1191/2)*10+MIN(1,K1191/60)*10+MIN(1,O1191/2)*10+MIN(1,P1191/2)*8+MIN(1,R1191/12)*7+MIN(1,S1191/4)*5+MIN(1,T1191/8)*3+IF(U1191="Unsupported",3,IF(U1191="Limited Support",1,0))+IF(C1191="Critical",2,IF(C1191="High",1,0)),0))</x:f>
        <x:v>45</x:v>
      </x:c>
      <x:c r="AA1191" s="1" t="str">
        <x:f aca="0">IF(Z1191&gt;=70,"Critical",IF(Z1191&gt;=50,"High",IF(Z1191&gt;=30,"Medium","Routine")))</x:f>
        <x:v>Medium</x:v>
      </x:c>
      <x:c r="AB1191" s="1" t="str">
        <x:f aca="0">IF(W1191&gt;=85,"Passes score threshold only","Below score threshold")</x:f>
        <x:v>Passes score threshold only</x:v>
      </x:c>
      <x:c r="AC1191" s="12" t="n">
        <x:v>2</x:v>
      </x:c>
      <x:c r="AD1191" s="12" t="n">
        <x:v>78</x:v>
      </x:c>
      <x:c r="AE1191" s="12" t="n">
        <x:v>673</x:v>
      </x:c>
    </x:row>
    <x:row r="1192" ht="15" hidden="0" customHeight="1">
      <x:c r="A1192" s="1" t="s">
        <x:v>1757</x:v>
      </x:c>
      <x:c r="B1192" s="1" t="s">
        <x:v>1915</x:v>
      </x:c>
      <x:c r="C1192" s="1" t="s">
        <x:v>1902</x:v>
      </x:c>
      <x:c r="D1192" s="1" t="s">
        <x:v>1870</x:v>
      </x:c>
      <x:c r="E1192" s="1" t="n">
        <x:v>2.2</x:v>
      </x:c>
      <x:c r="F1192" s="1" t="n">
        <x:v>69.8</x:v>
      </x:c>
      <x:c r="G1192" s="1" t="n">
        <x:v>0</x:v>
      </x:c>
      <x:c r="H1192" s="1" t="n">
        <x:v>0</x:v>
      </x:c>
      <x:c r="I1192" s="1" t="n">
        <x:v>1</x:v>
      </x:c>
      <x:c r="J1192" s="1" t="n">
        <x:v>0</x:v>
      </x:c>
      <x:c r="K1192" s="1" t="n">
        <x:v>0</x:v>
      </x:c>
      <x:c r="L1192" s="1" t="n">
        <x:v>134</x:v>
      </x:c>
      <x:c r="M1192" s="1" t="n">
        <x:v>0.7</x:v>
      </x:c>
      <x:c r="N1192" s="1" t="n">
        <x:v>0</x:v>
      </x:c>
      <x:c r="O1192" s="1" t="n">
        <x:v>0</x:v>
      </x:c>
      <x:c r="P1192" s="1" t="n">
        <x:v>0</x:v>
      </x:c>
      <x:c r="Q1192" s="1" t="n">
        <x:v>16</x:v>
      </x:c>
      <x:c r="R1192" s="1" t="n">
        <x:v>2</x:v>
      </x:c>
      <x:c r="S1192" s="1" t="n">
        <x:v>0</x:v>
      </x:c>
      <x:c r="T1192" s="1" t="n">
        <x:v>0</x:v>
      </x:c>
      <x:c r="U1192" s="1" t="s">
        <x:v>1884</x:v>
      </x:c>
      <x:c r="V1192" s="15" t="n">
        <x:v>34678.98</x:v>
      </x:c>
      <x:c r="W1192" s="1" t="n">
        <x:v>95.8</x:v>
      </x:c>
      <x:c r="X1192" s="1" t="n">
        <x:v>0</x:v>
      </x:c>
      <x:c r="Y1192" s="1" t="n">
        <x:v>0</x:v>
      </x:c>
      <x:c r="Z1192" s="16" t="n">
        <x:f aca="0">MIN(100,ROUND(MIN(1,E1192/10)*15+MIN(1,G1192/120)*15+MIN(1,H1192/3)*12+MIN(1,J1192/2)*10+MIN(1,K1192/60)*10+MIN(1,O1192/2)*10+MIN(1,P1192/2)*8+MIN(1,R1192/12)*7+MIN(1,S1192/4)*5+MIN(1,T1192/8)*3+IF(U1192="Unsupported",3,IF(U1192="Limited Support",1,0))+IF(C1192="Critical",2,IF(C1192="High",1,0)),0))</x:f>
        <x:v>6</x:v>
      </x:c>
      <x:c r="AA1192" s="1" t="str">
        <x:f aca="0">IF(Z1192&gt;=70,"Critical",IF(Z1192&gt;=50,"High",IF(Z1192&gt;=30,"Medium","Routine")))</x:f>
        <x:v>Routine</x:v>
      </x:c>
      <x:c r="AB1192" s="1" t="str">
        <x:f aca="0">IF(W1192&gt;=85,"Passes score threshold only","Below score threshold")</x:f>
        <x:v>Passes score threshold only</x:v>
      </x:c>
      <x:c r="AC1192" s="12" t="n">
        <x:v>2</x:v>
      </x:c>
      <x:c r="AD1192" s="12" t="n">
        <x:v>134</x:v>
      </x:c>
      <x:c r="AE1192" s="12" t="n">
        <x:v>342</x:v>
      </x:c>
    </x:row>
    <x:row r="1193" ht="15" hidden="0" customHeight="1">
      <x:c r="A1193" s="1" t="s">
        <x:v>1758</x:v>
      </x:c>
      <x:c r="B1193" s="1" t="s">
        <x:v>1997</x:v>
      </x:c>
      <x:c r="C1193" s="1" t="s">
        <x:v>1902</x:v>
      </x:c>
      <x:c r="D1193" s="1" t="s">
        <x:v>1891</x:v>
      </x:c>
      <x:c r="E1193" s="1" t="n">
        <x:v>3.66</x:v>
      </x:c>
      <x:c r="F1193" s="1" t="n">
        <x:v>36.9</x:v>
      </x:c>
      <x:c r="G1193" s="1" t="n">
        <x:v>0</x:v>
      </x:c>
      <x:c r="H1193" s="1" t="n">
        <x:v>0</x:v>
      </x:c>
      <x:c r="I1193" s="1" t="n">
        <x:v>0</x:v>
      </x:c>
      <x:c r="J1193" s="1" t="n">
        <x:v>0</x:v>
      </x:c>
      <x:c r="K1193" s="1" t="n">
        <x:v>0</x:v>
      </x:c>
      <x:c r="L1193" s="1" t="n">
        <x:v>441</x:v>
      </x:c>
      <x:c r="M1193" s="1" t="n">
        <x:v>0</x:v>
      </x:c>
      <x:c r="N1193" s="1" t="n">
        <x:v>0</x:v>
      </x:c>
      <x:c r="O1193" s="1" t="n">
        <x:v>0</x:v>
      </x:c>
      <x:c r="P1193" s="1" t="n">
        <x:v>0</x:v>
      </x:c>
      <x:c r="Q1193" s="1" t="n">
        <x:v>9</x:v>
      </x:c>
      <x:c r="R1193" s="1" t="n">
        <x:v>2</x:v>
      </x:c>
      <x:c r="S1193" s="1" t="n">
        <x:v>0.35</x:v>
      </x:c>
      <x:c r="T1193" s="1" t="n">
        <x:v>0</x:v>
      </x:c>
      <x:c r="U1193" s="1" t="s">
        <x:v>1884</x:v>
      </x:c>
      <x:c r="V1193" s="15" t="n">
        <x:v>55556.81</x:v>
      </x:c>
      <x:c r="W1193" s="1" t="n">
        <x:v>91.2</x:v>
      </x:c>
      <x:c r="X1193" s="1" t="n">
        <x:v>0</x:v>
      </x:c>
      <x:c r="Y1193" s="1" t="n">
        <x:v>0</x:v>
      </x:c>
      <x:c r="Z1193" s="16" t="n">
        <x:f aca="0">MIN(100,ROUND(MIN(1,E1193/10)*15+MIN(1,G1193/120)*15+MIN(1,H1193/3)*12+MIN(1,J1193/2)*10+MIN(1,K1193/60)*10+MIN(1,O1193/2)*10+MIN(1,P1193/2)*8+MIN(1,R1193/12)*7+MIN(1,S1193/4)*5+MIN(1,T1193/8)*3+IF(U1193="Unsupported",3,IF(U1193="Limited Support",1,0))+IF(C1193="Critical",2,IF(C1193="High",1,0)),0))</x:f>
        <x:v>9</x:v>
      </x:c>
      <x:c r="AA1193" s="1" t="str">
        <x:f aca="0">IF(Z1193&gt;=70,"Critical",IF(Z1193&gt;=50,"High",IF(Z1193&gt;=30,"Medium","Routine")))</x:f>
        <x:v>Routine</x:v>
      </x:c>
      <x:c r="AB1193" s="1" t="str">
        <x:f aca="0">IF(W1193&gt;=85,"Passes score threshold only","Below score threshold")</x:f>
        <x:v>Passes score threshold only</x:v>
      </x:c>
      <x:c r="AC1193" s="12" t="n">
        <x:v>1</x:v>
      </x:c>
      <x:c r="AD1193" s="12"/>
      <x:c r="AE1193" s="12" t="n">
        <x:v>441</x:v>
      </x:c>
    </x:row>
    <x:row r="1194" ht="15" hidden="0" customHeight="1">
      <x:c r="A1194" s="1" t="s">
        <x:v>1759</x:v>
      </x:c>
      <x:c r="B1194" s="1" t="s">
        <x:v>1927</x:v>
      </x:c>
      <x:c r="C1194" s="1" t="s">
        <x:v>1902</x:v>
      </x:c>
      <x:c r="D1194" s="1" t="s">
        <x:v>1911</x:v>
      </x:c>
      <x:c r="E1194" s="1" t="n">
        <x:v>1.7</x:v>
      </x:c>
      <x:c r="F1194" s="1" t="n">
        <x:v>83.1</x:v>
      </x:c>
      <x:c r="G1194" s="1" t="n">
        <x:v>0</x:v>
      </x:c>
      <x:c r="H1194" s="1" t="n">
        <x:v>0</x:v>
      </x:c>
      <x:c r="I1194" s="1" t="n">
        <x:v>0</x:v>
      </x:c>
      <x:c r="J1194" s="1" t="n">
        <x:v>0</x:v>
      </x:c>
      <x:c r="K1194" s="1" t="n">
        <x:v>0</x:v>
      </x:c>
      <x:c r="L1194" s="1" t="n">
        <x:v>82</x:v>
      </x:c>
      <x:c r="M1194" s="1" t="n">
        <x:v>0</x:v>
      </x:c>
      <x:c r="N1194" s="1" t="n">
        <x:v>0</x:v>
      </x:c>
      <x:c r="O1194" s="1" t="n">
        <x:v>0</x:v>
      </x:c>
      <x:c r="P1194" s="1" t="n">
        <x:v>0</x:v>
      </x:c>
      <x:c r="Q1194" s="1" t="n">
        <x:v>28</x:v>
      </x:c>
      <x:c r="R1194" s="1" t="n">
        <x:v>5</x:v>
      </x:c>
      <x:c r="S1194" s="1" t="n">
        <x:v>0</x:v>
      </x:c>
      <x:c r="T1194" s="1" t="n">
        <x:v>5</x:v>
      </x:c>
      <x:c r="U1194" s="1" t="s">
        <x:v>1884</x:v>
      </x:c>
      <x:c r="V1194" s="15" t="n">
        <x:v>11260.85</x:v>
      </x:c>
      <x:c r="W1194" s="1" t="n">
        <x:v>100</x:v>
      </x:c>
      <x:c r="X1194" s="1" t="n">
        <x:v>0</x:v>
      </x:c>
      <x:c r="Y1194" s="1" t="n">
        <x:v>0</x:v>
      </x:c>
      <x:c r="Z1194" s="16" t="n">
        <x:f aca="0">MIN(100,ROUND(MIN(1,E1194/10)*15+MIN(1,G1194/120)*15+MIN(1,H1194/3)*12+MIN(1,J1194/2)*10+MIN(1,K1194/60)*10+MIN(1,O1194/2)*10+MIN(1,P1194/2)*8+MIN(1,R1194/12)*7+MIN(1,S1194/4)*5+MIN(1,T1194/8)*3+IF(U1194="Unsupported",3,IF(U1194="Limited Support",1,0))+IF(C1194="Critical",2,IF(C1194="High",1,0)),0))</x:f>
        <x:v>9</x:v>
      </x:c>
      <x:c r="AA1194" s="1" t="str">
        <x:f aca="0">IF(Z1194&gt;=70,"Critical",IF(Z1194&gt;=50,"High",IF(Z1194&gt;=30,"Medium","Routine")))</x:f>
        <x:v>Routine</x:v>
      </x:c>
      <x:c r="AB1194" s="1" t="str">
        <x:f aca="0">IF(W1194&gt;=85,"Passes score threshold only","Below score threshold")</x:f>
        <x:v>Passes score threshold only</x:v>
      </x:c>
      <x:c r="AC1194" s="12" t="n">
        <x:v>2</x:v>
      </x:c>
      <x:c r="AD1194" s="12" t="n">
        <x:v>82</x:v>
      </x:c>
      <x:c r="AE1194" s="12" t="n">
        <x:v>517</x:v>
      </x:c>
    </x:row>
    <x:row r="1195" ht="15" hidden="0" customHeight="1">
      <x:c r="A1195" s="1" t="s">
        <x:v>4975</x:v>
      </x:c>
      <x:c r="B1195" s="1" t="s">
        <x:v>1927</x:v>
      </x:c>
      <x:c r="C1195" s="1" t="s">
        <x:v>1902</x:v>
      </x:c>
      <x:c r="D1195" s="1" t="s">
        <x:v>1911</x:v>
      </x:c>
      <x:c r="E1195" s="1" t="n">
        <x:v>5.86</x:v>
      </x:c>
      <x:c r="F1195" s="1" t="n">
        <x:v>75</x:v>
      </x:c>
      <x:c r="G1195" s="1" t="n">
        <x:v>0</x:v>
      </x:c>
      <x:c r="H1195" s="1" t="n">
        <x:v>0</x:v>
      </x:c>
      <x:c r="I1195" s="1" t="n">
        <x:v>1</x:v>
      </x:c>
      <x:c r="J1195" s="1" t="n">
        <x:v>0</x:v>
      </x:c>
      <x:c r="K1195" s="1" t="n">
        <x:v>0</x:v>
      </x:c>
      <x:c r="L1195" s="1" t="n">
        <x:v>279</x:v>
      </x:c>
      <x:c r="M1195" s="1" t="n">
        <x:v>5.1</x:v>
      </x:c>
      <x:c r="N1195" s="1" t="n">
        <x:v>0</x:v>
      </x:c>
      <x:c r="O1195" s="1" t="n">
        <x:v>0</x:v>
      </x:c>
      <x:c r="P1195" s="1" t="n">
        <x:v>0</x:v>
      </x:c>
      <x:c r="Q1195" s="1" t="n">
        <x:v>22</x:v>
      </x:c>
      <x:c r="R1195" s="1" t="n">
        <x:v>2</x:v>
      </x:c>
      <x:c r="S1195" s="1" t="n">
        <x:v>1.22</x:v>
      </x:c>
      <x:c r="T1195" s="1" t="n">
        <x:v>2</x:v>
      </x:c>
      <x:c r="U1195" s="1" t="s">
        <x:v>1884</x:v>
      </x:c>
      <x:c r="V1195" s="15" t="n">
        <x:v>9142.27</x:v>
      </x:c>
      <x:c r="W1195" s="1" t="n">
        <x:v>99.9</x:v>
      </x:c>
      <x:c r="X1195" s="1" t="n">
        <x:v>0</x:v>
      </x:c>
      <x:c r="Y1195" s="1" t="n">
        <x:v>0</x:v>
      </x:c>
      <x:c r="Z1195" s="16" t="n">
        <x:f aca="0">MIN(100,ROUND(MIN(1,E1195/10)*15+MIN(1,G1195/120)*15+MIN(1,H1195/3)*12+MIN(1,J1195/2)*10+MIN(1,K1195/60)*10+MIN(1,O1195/2)*10+MIN(1,P1195/2)*8+MIN(1,R1195/12)*7+MIN(1,S1195/4)*5+MIN(1,T1195/8)*3+IF(U1195="Unsupported",3,IF(U1195="Limited Support",1,0))+IF(C1195="Critical",2,IF(C1195="High",1,0)),0))</x:f>
        <x:v>14</x:v>
      </x:c>
      <x:c r="AA1195" s="1" t="str">
        <x:f aca="0">IF(Z1195&gt;=70,"Critical",IF(Z1195&gt;=50,"High",IF(Z1195&gt;=30,"Medium","Routine")))</x:f>
        <x:v>Routine</x:v>
      </x:c>
      <x:c r="AB1195" s="1" t="str">
        <x:f aca="0">IF(W1195&gt;=85,"Passes score threshold only","Below score threshold")</x:f>
        <x:v>Passes score threshold only</x:v>
      </x:c>
      <x:c r="AC1195" s="12" t="n">
        <x:v>2</x:v>
      </x:c>
      <x:c r="AD1195" s="12" t="n">
        <x:v>279</x:v>
      </x:c>
      <x:c r="AE1195" s="12" t="n">
        <x:v>149</x:v>
      </x:c>
    </x:row>
    <x:row r="1196" ht="15" hidden="0" customHeight="1">
      <x:c r="A1196" s="1" t="s">
        <x:v>4978</x:v>
      </x:c>
      <x:c r="B1196" s="1" t="s">
        <x:v>1866</x:v>
      </x:c>
      <x:c r="C1196" s="1" t="s">
        <x:v>1893</x:v>
      </x:c>
      <x:c r="D1196" s="1" t="s">
        <x:v>1891</x:v>
      </x:c>
      <x:c r="E1196" s="1" t="n">
        <x:v>4.21</x:v>
      </x:c>
      <x:c r="F1196" s="1" t="n">
        <x:v>66.5</x:v>
      </x:c>
      <x:c r="G1196" s="1" t="n">
        <x:v>0</x:v>
      </x:c>
      <x:c r="H1196" s="1" t="n">
        <x:v>0</x:v>
      </x:c>
      <x:c r="I1196" s="1" t="n">
        <x:v>0</x:v>
      </x:c>
      <x:c r="J1196" s="1" t="n">
        <x:v>0</x:v>
      </x:c>
      <x:c r="K1196" s="1" t="n">
        <x:v>0</x:v>
      </x:c>
      <x:c r="L1196" s="1" t="n">
        <x:v>999</x:v>
      </x:c>
      <x:c r="M1196" s="1" t="n">
        <x:v>0</x:v>
      </x:c>
      <x:c r="N1196" s="1" t="n">
        <x:v>0</x:v>
      </x:c>
      <x:c r="O1196" s="1" t="n">
        <x:v>0</x:v>
      </x:c>
      <x:c r="P1196" s="1" t="n">
        <x:v>0</x:v>
      </x:c>
      <x:c r="Q1196" s="1" t="n">
        <x:v>18</x:v>
      </x:c>
      <x:c r="R1196" s="1" t="n">
        <x:v>0</x:v>
      </x:c>
      <x:c r="S1196" s="1" t="n">
        <x:v>0.61</x:v>
      </x:c>
      <x:c r="T1196" s="1" t="n">
        <x:v>4</x:v>
      </x:c>
      <x:c r="U1196" s="1" t="s">
        <x:v>1884</x:v>
      </x:c>
      <x:c r="V1196" s="15" t="n">
        <x:v>56863.94</x:v>
      </x:c>
      <x:c r="W1196" s="1" t="n">
        <x:v>90.7</x:v>
      </x:c>
      <x:c r="X1196" s="1" t="n">
        <x:v>0</x:v>
      </x:c>
      <x:c r="Y1196" s="1" t="n">
        <x:v>0</x:v>
      </x:c>
      <x:c r="Z1196" s="16" t="n">
        <x:f aca="0">MIN(100,ROUND(MIN(1,E1196/10)*15+MIN(1,G1196/120)*15+MIN(1,H1196/3)*12+MIN(1,J1196/2)*10+MIN(1,K1196/60)*10+MIN(1,O1196/2)*10+MIN(1,P1196/2)*8+MIN(1,R1196/12)*7+MIN(1,S1196/4)*5+MIN(1,T1196/8)*3+IF(U1196="Unsupported",3,IF(U1196="Limited Support",1,0))+IF(C1196="Critical",2,IF(C1196="High",1,0)),0))</x:f>
        <x:v>10</x:v>
      </x:c>
      <x:c r="AA1196" s="1" t="str">
        <x:f aca="0">IF(Z1196&gt;=70,"Critical",IF(Z1196&gt;=50,"High",IF(Z1196&gt;=30,"Medium","Routine")))</x:f>
        <x:v>Routine</x:v>
      </x:c>
      <x:c r="AB1196" s="1" t="str">
        <x:f aca="0">IF(W1196&gt;=85,"Passes score threshold only","Below score threshold")</x:f>
        <x:v>Passes score threshold only</x:v>
      </x:c>
      <x:c r="AC1196" s="12" t="n">
        <x:v>0</x:v>
      </x:c>
      <x:c r="AD1196" s="12"/>
      <x:c r="AE1196" s="12"/>
    </x:row>
    <x:row r="1197" ht="15" hidden="0" customHeight="1">
      <x:c r="A1197" s="1" t="s">
        <x:v>4981</x:v>
      </x:c>
      <x:c r="B1197" s="1" t="s">
        <x:v>1933</x:v>
      </x:c>
      <x:c r="C1197" s="1" t="s">
        <x:v>1893</x:v>
      </x:c>
      <x:c r="D1197" s="1" t="s">
        <x:v>1870</x:v>
      </x:c>
      <x:c r="E1197" s="1" t="n">
        <x:v>1.85</x:v>
      </x:c>
      <x:c r="F1197" s="1" t="n">
        <x:v>41.8</x:v>
      </x:c>
      <x:c r="G1197" s="1" t="n">
        <x:v>0</x:v>
      </x:c>
      <x:c r="H1197" s="1" t="n">
        <x:v>0</x:v>
      </x:c>
      <x:c r="I1197" s="1" t="n">
        <x:v>0</x:v>
      </x:c>
      <x:c r="J1197" s="1" t="n">
        <x:v>0</x:v>
      </x:c>
      <x:c r="K1197" s="1" t="n">
        <x:v>0</x:v>
      </x:c>
      <x:c r="L1197" s="1" t="n">
        <x:v>999</x:v>
      </x:c>
      <x:c r="M1197" s="1" t="n">
        <x:v>0</x:v>
      </x:c>
      <x:c r="N1197" s="1" t="n">
        <x:v>0</x:v>
      </x:c>
      <x:c r="O1197" s="1" t="n">
        <x:v>0</x:v>
      </x:c>
      <x:c r="P1197" s="1" t="n">
        <x:v>0</x:v>
      </x:c>
      <x:c r="Q1197" s="1" t="n">
        <x:v>9</x:v>
      </x:c>
      <x:c r="R1197" s="1" t="n">
        <x:v>2</x:v>
      </x:c>
      <x:c r="S1197" s="1" t="n">
        <x:v>1.95</x:v>
      </x:c>
      <x:c r="T1197" s="1" t="n">
        <x:v>0</x:v>
      </x:c>
      <x:c r="U1197" s="1" t="s">
        <x:v>1907</x:v>
      </x:c>
      <x:c r="V1197" s="15" t="n">
        <x:v>1893.06</x:v>
      </x:c>
      <x:c r="W1197" s="1" t="n">
        <x:v>95.4</x:v>
      </x:c>
      <x:c r="X1197" s="1" t="n">
        <x:v>0</x:v>
      </x:c>
      <x:c r="Y1197" s="1" t="n">
        <x:v>0</x:v>
      </x:c>
      <x:c r="Z1197" s="16" t="n">
        <x:f aca="0">MIN(100,ROUND(MIN(1,E1197/10)*15+MIN(1,G1197/120)*15+MIN(1,H1197/3)*12+MIN(1,J1197/2)*10+MIN(1,K1197/60)*10+MIN(1,O1197/2)*10+MIN(1,P1197/2)*8+MIN(1,R1197/12)*7+MIN(1,S1197/4)*5+MIN(1,T1197/8)*3+IF(U1197="Unsupported",3,IF(U1197="Limited Support",1,0))+IF(C1197="Critical",2,IF(C1197="High",1,0)),0))</x:f>
        <x:v>8</x:v>
      </x:c>
      <x:c r="AA1197" s="1" t="str">
        <x:f aca="0">IF(Z1197&gt;=70,"Critical",IF(Z1197&gt;=50,"High",IF(Z1197&gt;=30,"Medium","Routine")))</x:f>
        <x:v>Routine</x:v>
      </x:c>
      <x:c r="AB1197" s="1" t="str">
        <x:f aca="0">IF(W1197&gt;=85,"Passes score threshold only","Below score threshold")</x:f>
        <x:v>Passes score threshold only</x:v>
      </x:c>
      <x:c r="AC1197" s="12" t="n">
        <x:v>0</x:v>
      </x:c>
      <x:c r="AD1197" s="12"/>
      <x:c r="AE1197" s="12"/>
    </x:row>
    <x:row r="1198" ht="15" hidden="0" customHeight="1">
      <x:c r="A1198" s="1" t="s">
        <x:v>4984</x:v>
      </x:c>
      <x:c r="B1198" s="1" t="s">
        <x:v>1927</x:v>
      </x:c>
      <x:c r="C1198" s="1" t="s">
        <x:v>1902</x:v>
      </x:c>
      <x:c r="D1198" s="1" t="s">
        <x:v>1891</x:v>
      </x:c>
      <x:c r="E1198" s="1" t="n">
        <x:v>4.94</x:v>
      </x:c>
      <x:c r="F1198" s="1" t="n">
        <x:v>74.4</x:v>
      </x:c>
      <x:c r="G1198" s="1" t="n">
        <x:v>0</x:v>
      </x:c>
      <x:c r="H1198" s="1" t="n">
        <x:v>0</x:v>
      </x:c>
      <x:c r="I1198" s="1" t="n">
        <x:v>0</x:v>
      </x:c>
      <x:c r="J1198" s="1" t="n">
        <x:v>0</x:v>
      </x:c>
      <x:c r="K1198" s="1" t="n">
        <x:v>0</x:v>
      </x:c>
      <x:c r="L1198" s="1" t="n">
        <x:v>999</x:v>
      </x:c>
      <x:c r="M1198" s="1" t="n">
        <x:v>0</x:v>
      </x:c>
      <x:c r="N1198" s="1" t="n">
        <x:v>0</x:v>
      </x:c>
      <x:c r="O1198" s="1" t="n">
        <x:v>0</x:v>
      </x:c>
      <x:c r="P1198" s="1" t="n">
        <x:v>0</x:v>
      </x:c>
      <x:c r="Q1198" s="1" t="n">
        <x:v>27</x:v>
      </x:c>
      <x:c r="R1198" s="1" t="n">
        <x:v>0</x:v>
      </x:c>
      <x:c r="S1198" s="1" t="n">
        <x:v>0.62</x:v>
      </x:c>
      <x:c r="T1198" s="1" t="n">
        <x:v>4</x:v>
      </x:c>
      <x:c r="U1198" s="1" t="s">
        <x:v>1884</x:v>
      </x:c>
      <x:c r="V1198" s="15" t="n">
        <x:v>9362.56</x:v>
      </x:c>
      <x:c r="W1198" s="1" t="n">
        <x:v>100</x:v>
      </x:c>
      <x:c r="X1198" s="1" t="n">
        <x:v>0</x:v>
      </x:c>
      <x:c r="Y1198" s="1" t="n">
        <x:v>0</x:v>
      </x:c>
      <x:c r="Z1198" s="16" t="n">
        <x:f aca="0">MIN(100,ROUND(MIN(1,E1198/10)*15+MIN(1,G1198/120)*15+MIN(1,H1198/3)*12+MIN(1,J1198/2)*10+MIN(1,K1198/60)*10+MIN(1,O1198/2)*10+MIN(1,P1198/2)*8+MIN(1,R1198/12)*7+MIN(1,S1198/4)*5+MIN(1,T1198/8)*3+IF(U1198="Unsupported",3,IF(U1198="Limited Support",1,0))+IF(C1198="Critical",2,IF(C1198="High",1,0)),0))</x:f>
        <x:v>12</x:v>
      </x:c>
      <x:c r="AA1198" s="1" t="str">
        <x:f aca="0">IF(Z1198&gt;=70,"Critical",IF(Z1198&gt;=50,"High",IF(Z1198&gt;=30,"Medium","Routine")))</x:f>
        <x:v>Routine</x:v>
      </x:c>
      <x:c r="AB1198" s="1" t="str">
        <x:f aca="0">IF(W1198&gt;=85,"Passes score threshold only","Below score threshold")</x:f>
        <x:v>Passes score threshold only</x:v>
      </x:c>
      <x:c r="AC1198" s="12" t="n">
        <x:v>0</x:v>
      </x:c>
      <x:c r="AD1198" s="12"/>
      <x:c r="AE1198" s="12"/>
    </x:row>
    <x:row r="1199" ht="15" hidden="0" customHeight="1">
      <x:c r="A1199" s="1" t="s">
        <x:v>4987</x:v>
      </x:c>
      <x:c r="B1199" s="1" t="s">
        <x:v>1888</x:v>
      </x:c>
      <x:c r="C1199" s="1" t="s">
        <x:v>1893</x:v>
      </x:c>
      <x:c r="D1199" s="1" t="s">
        <x:v>1870</x:v>
      </x:c>
      <x:c r="E1199" s="1" t="n">
        <x:v>3.55</x:v>
      </x:c>
      <x:c r="F1199" s="1" t="n">
        <x:v>67</x:v>
      </x:c>
      <x:c r="G1199" s="1" t="n">
        <x:v>0</x:v>
      </x:c>
      <x:c r="H1199" s="1" t="n">
        <x:v>0</x:v>
      </x:c>
      <x:c r="I1199" s="1" t="n">
        <x:v>0</x:v>
      </x:c>
      <x:c r="J1199" s="1" t="n">
        <x:v>0</x:v>
      </x:c>
      <x:c r="K1199" s="1" t="n">
        <x:v>0</x:v>
      </x:c>
      <x:c r="L1199" s="1" t="n">
        <x:v>999</x:v>
      </x:c>
      <x:c r="M1199" s="1" t="n">
        <x:v>0</x:v>
      </x:c>
      <x:c r="N1199" s="1" t="n">
        <x:v>0</x:v>
      </x:c>
      <x:c r="O1199" s="1" t="n">
        <x:v>0</x:v>
      </x:c>
      <x:c r="P1199" s="1" t="n">
        <x:v>0</x:v>
      </x:c>
      <x:c r="Q1199" s="1" t="n">
        <x:v>6</x:v>
      </x:c>
      <x:c r="R1199" s="1" t="n">
        <x:v>1</x:v>
      </x:c>
      <x:c r="S1199" s="1" t="n">
        <x:v>0.63</x:v>
      </x:c>
      <x:c r="T1199" s="1" t="n">
        <x:v>3</x:v>
      </x:c>
      <x:c r="U1199" s="1" t="s">
        <x:v>1884</x:v>
      </x:c>
      <x:c r="V1199" s="15" t="n">
        <x:v>3558.59</x:v>
      </x:c>
      <x:c r="W1199" s="1" t="n">
        <x:v>96.3</x:v>
      </x:c>
      <x:c r="X1199" s="1" t="n">
        <x:v>0</x:v>
      </x:c>
      <x:c r="Y1199" s="1" t="n">
        <x:v>0</x:v>
      </x:c>
      <x:c r="Z1199" s="16" t="n">
        <x:f aca="0">MIN(100,ROUND(MIN(1,E1199/10)*15+MIN(1,G1199/120)*15+MIN(1,H1199/3)*12+MIN(1,J1199/2)*10+MIN(1,K1199/60)*10+MIN(1,O1199/2)*10+MIN(1,P1199/2)*8+MIN(1,R1199/12)*7+MIN(1,S1199/4)*5+MIN(1,T1199/8)*3+IF(U1199="Unsupported",3,IF(U1199="Limited Support",1,0))+IF(C1199="Critical",2,IF(C1199="High",1,0)),0))</x:f>
        <x:v>9</x:v>
      </x:c>
      <x:c r="AA1199" s="1" t="str">
        <x:f aca="0">IF(Z1199&gt;=70,"Critical",IF(Z1199&gt;=50,"High",IF(Z1199&gt;=30,"Medium","Routine")))</x:f>
        <x:v>Routine</x:v>
      </x:c>
      <x:c r="AB1199" s="1" t="str">
        <x:f aca="0">IF(W1199&gt;=85,"Passes score threshold only","Below score threshold")</x:f>
        <x:v>Passes score threshold only</x:v>
      </x:c>
      <x:c r="AC1199" s="12" t="n">
        <x:v>0</x:v>
      </x:c>
      <x:c r="AD1199" s="12"/>
      <x:c r="AE1199" s="12"/>
    </x:row>
    <x:row r="1200" ht="15" hidden="0" customHeight="1">
      <x:c r="A1200" s="1" t="s">
        <x:v>1760</x:v>
      </x:c>
      <x:c r="B1200" s="1" t="s">
        <x:v>1927</x:v>
      </x:c>
      <x:c r="C1200" s="1" t="s">
        <x:v>1893</x:v>
      </x:c>
      <x:c r="D1200" s="1" t="s">
        <x:v>1870</x:v>
      </x:c>
      <x:c r="E1200" s="1" t="n">
        <x:v>5.66</x:v>
      </x:c>
      <x:c r="F1200" s="1" t="n">
        <x:v>74.1</x:v>
      </x:c>
      <x:c r="G1200" s="1" t="n">
        <x:v>0</x:v>
      </x:c>
      <x:c r="H1200" s="1" t="n">
        <x:v>0</x:v>
      </x:c>
      <x:c r="I1200" s="1" t="n">
        <x:v>0</x:v>
      </x:c>
      <x:c r="J1200" s="1" t="n">
        <x:v>0</x:v>
      </x:c>
      <x:c r="K1200" s="1" t="n">
        <x:v>0</x:v>
      </x:c>
      <x:c r="L1200" s="1" t="n">
        <x:v>999</x:v>
      </x:c>
      <x:c r="M1200" s="1" t="n">
        <x:v>0</x:v>
      </x:c>
      <x:c r="N1200" s="1" t="n">
        <x:v>0</x:v>
      </x:c>
      <x:c r="O1200" s="1" t="n">
        <x:v>0</x:v>
      </x:c>
      <x:c r="P1200" s="1" t="n">
        <x:v>0</x:v>
      </x:c>
      <x:c r="Q1200" s="1" t="n">
        <x:v>25</x:v>
      </x:c>
      <x:c r="R1200" s="1" t="n">
        <x:v>2</x:v>
      </x:c>
      <x:c r="S1200" s="1" t="n">
        <x:v>1.29</x:v>
      </x:c>
      <x:c r="T1200" s="1" t="n">
        <x:v>2</x:v>
      </x:c>
      <x:c r="U1200" s="1" t="s">
        <x:v>1884</x:v>
      </x:c>
      <x:c r="V1200" s="15" t="n">
        <x:v>9953.58</x:v>
      </x:c>
      <x:c r="W1200" s="1" t="n">
        <x:v>96</x:v>
      </x:c>
      <x:c r="X1200" s="1" t="n">
        <x:v>0</x:v>
      </x:c>
      <x:c r="Y1200" s="1" t="n">
        <x:v>0</x:v>
      </x:c>
      <x:c r="Z1200" s="16" t="n">
        <x:f aca="0">MIN(100,ROUND(MIN(1,E1200/10)*15+MIN(1,G1200/120)*15+MIN(1,H1200/3)*12+MIN(1,J1200/2)*10+MIN(1,K1200/60)*10+MIN(1,O1200/2)*10+MIN(1,P1200/2)*8+MIN(1,R1200/12)*7+MIN(1,S1200/4)*5+MIN(1,T1200/8)*3+IF(U1200="Unsupported",3,IF(U1200="Limited Support",1,0))+IF(C1200="Critical",2,IF(C1200="High",1,0)),0))</x:f>
        <x:v>13</x:v>
      </x:c>
      <x:c r="AA1200" s="1" t="str">
        <x:f aca="0">IF(Z1200&gt;=70,"Critical",IF(Z1200&gt;=50,"High",IF(Z1200&gt;=30,"Medium","Routine")))</x:f>
        <x:v>Routine</x:v>
      </x:c>
      <x:c r="AB1200" s="1" t="str">
        <x:f aca="0">IF(W1200&gt;=85,"Passes score threshold only","Below score threshold")</x:f>
        <x:v>Passes score threshold only</x:v>
      </x:c>
      <x:c r="AC1200" s="12" t="n">
        <x:v>0</x:v>
      </x:c>
      <x:c r="AD1200" s="12"/>
      <x:c r="AE1200" s="12"/>
    </x:row>
    <x:row r="1201" ht="15" hidden="0" customHeight="1">
      <x:c r="A1201" s="1" t="s">
        <x:v>1762</x:v>
      </x:c>
      <x:c r="B1201" s="1" t="s">
        <x:v>1949</x:v>
      </x:c>
      <x:c r="C1201" s="1" t="s">
        <x:v>1893</x:v>
      </x:c>
      <x:c r="D1201" s="1" t="s">
        <x:v>1911</x:v>
      </x:c>
      <x:c r="E1201" s="1" t="n">
        <x:v>7.36</x:v>
      </x:c>
      <x:c r="F1201" s="1" t="n">
        <x:v>52.7</x:v>
      </x:c>
      <x:c r="G1201" s="1" t="n">
        <x:v>0</x:v>
      </x:c>
      <x:c r="H1201" s="1" t="n">
        <x:v>0</x:v>
      </x:c>
      <x:c r="I1201" s="1" t="n">
        <x:v>0</x:v>
      </x:c>
      <x:c r="J1201" s="1" t="n">
        <x:v>0</x:v>
      </x:c>
      <x:c r="K1201" s="1" t="n">
        <x:v>0</x:v>
      </x:c>
      <x:c r="L1201" s="1" t="n">
        <x:v>5</x:v>
      </x:c>
      <x:c r="M1201" s="1" t="n">
        <x:v>0</x:v>
      </x:c>
      <x:c r="N1201" s="1" t="n">
        <x:v>0</x:v>
      </x:c>
      <x:c r="O1201" s="1" t="n">
        <x:v>0</x:v>
      </x:c>
      <x:c r="P1201" s="1" t="n">
        <x:v>0</x:v>
      </x:c>
      <x:c r="Q1201" s="1" t="n">
        <x:v>17</x:v>
      </x:c>
      <x:c r="R1201" s="1" t="n">
        <x:v>1</x:v>
      </x:c>
      <x:c r="S1201" s="1" t="n">
        <x:v>1.11</x:v>
      </x:c>
      <x:c r="T1201" s="1" t="n">
        <x:v>1</x:v>
      </x:c>
      <x:c r="U1201" s="1" t="s">
        <x:v>1884</x:v>
      </x:c>
      <x:c r="V1201" s="15" t="n">
        <x:v>22162.44</x:v>
      </x:c>
      <x:c r="W1201" s="1" t="n">
        <x:v>95.9</x:v>
      </x:c>
      <x:c r="X1201" s="1" t="n">
        <x:v>0</x:v>
      </x:c>
      <x:c r="Y1201" s="1" t="n">
        <x:v>0</x:v>
      </x:c>
      <x:c r="Z1201" s="16" t="n">
        <x:f aca="0">MIN(100,ROUND(MIN(1,E1201/10)*15+MIN(1,G1201/120)*15+MIN(1,H1201/3)*12+MIN(1,J1201/2)*10+MIN(1,K1201/60)*10+MIN(1,O1201/2)*10+MIN(1,P1201/2)*8+MIN(1,R1201/12)*7+MIN(1,S1201/4)*5+MIN(1,T1201/8)*3+IF(U1201="Unsupported",3,IF(U1201="Limited Support",1,0))+IF(C1201="Critical",2,IF(C1201="High",1,0)),0))</x:f>
        <x:v>14</x:v>
      </x:c>
      <x:c r="AA1201" s="1" t="str">
        <x:f aca="0">IF(Z1201&gt;=70,"Critical",IF(Z1201&gt;=50,"High",IF(Z1201&gt;=30,"Medium","Routine")))</x:f>
        <x:v>Routine</x:v>
      </x:c>
      <x:c r="AB1201" s="1" t="str">
        <x:f aca="0">IF(W1201&gt;=85,"Passes score threshold only","Below score threshold")</x:f>
        <x:v>Passes score threshold only</x:v>
      </x:c>
      <x:c r="AC1201" s="12" t="n">
        <x:v>2</x:v>
      </x:c>
      <x:c r="AD1201" s="12" t="n">
        <x:v>5</x:v>
      </x:c>
      <x:c r="AE1201" s="12" t="n">
        <x:v>461</x:v>
      </x:c>
    </x:row>
  </x:sheetData>
  <x:conditionalFormatting sqref="Z2:Z1201">
    <x:cfRule type="colorScale" priority="2">
      <x:colorScale>
        <x:cfvo type="min" val="0"/>
        <x:cfvo type="percentile" val="50"/>
        <x:cfvo type="max" val="0"/>
        <x:color rgb="FFD9EAD3"/>
        <x:color rgb="FFFFF2CC"/>
        <x:color rgb="FFF4CCCC"/>
      </x:colorScale>
    </x:cfRule>
  </x:conditionalFormatting>
  <x:pageMargins left="0.7" right="0.7" top="0.75" bottom="0.75" header="0.3" footer="0.3"/>
</x:worksheet>
</file>

<file path=xl/worksheets/sheet9.xml><?xml version="1.0" encoding="utf-8"?>
<x:worksheet xmlns:x="http://schemas.openxmlformats.org/spreadsheetml/2006/main">
  <x:sheetViews>
    <x:sheetView showGridLines="1" workbookViewId="0">
      <x:pane xSplit="2" ySplit="1" topLeftCell="C2" activePane="bottomRight" state="frozen"/>
    </x:sheetView>
  </x:sheetViews>
  <x:sheetFormatPr defaultColWidth="8.6796875" defaultRowHeight="15"/>
  <x:cols>
    <x:col min="1" max="6" width="20" style="1" hidden="0" customWidth="1"/>
    <x:col min="7" max="7" width="38" style="17" hidden="0" customWidth="1"/>
    <x:col min="8" max="8" width="36" style="17" hidden="0" customWidth="1"/>
    <x:col min="9" max="9" width="30" style="17" hidden="0" customWidth="1"/>
    <x:col min="10" max="10" width="44" hidden="0" customWidth="1"/>
  </x:cols>
  <x:sheetData>
    <x:row r="1" ht="15" hidden="0" customHeight="1">
      <x:c r="A1" s="10" t="s">
        <x:v>50</x:v>
      </x:c>
      <x:c r="B1" s="10" t="s">
        <x:v>9824</x:v>
      </x:c>
      <x:c r="C1" s="10" t="s">
        <x:v>9825</x:v>
      </x:c>
      <x:c r="D1" s="10" t="s">
        <x:v>9826</x:v>
      </x:c>
      <x:c r="E1" s="10" t="s">
        <x:v>9827</x:v>
      </x:c>
      <x:c r="F1" s="10" t="s">
        <x:v>9828</x:v>
      </x:c>
      <x:c r="G1" s="10" t="s">
        <x:v>9829</x:v>
      </x:c>
      <x:c r="H1" s="10" t="s">
        <x:v>9830</x:v>
      </x:c>
      <x:c r="I1" s="10" t="s">
        <x:v>9751</x:v>
      </x:c>
      <x:c r="J1" s="10" t="s">
        <x:v>1841</x:v>
      </x:c>
    </x:row>
    <x:row r="2" ht="27.75" hidden="0" customHeight="1">
      <x:c r="A2" s="18" t="s">
        <x:v>481</x:v>
      </x:c>
      <x:c r="B2" s="18" t="s">
        <x:v>1843</x:v>
      </x:c>
      <x:c r="C2" s="18" t="s">
        <x:v>9831</x:v>
      </x:c>
      <x:c r="D2" s="18" t="s">
        <x:v>9832</x:v>
      </x:c>
      <x:c r="E2" s="18" t="s">
        <x:v>9833</x:v>
      </x:c>
      <x:c r="F2" s="18" t="s">
        <x:v>9834</x:v>
      </x:c>
      <x:c r="G2" s="18" t="s">
        <x:v>9835</x:v>
      </x:c>
      <x:c r="H2" s="18" t="s">
        <x:v>482</x:v>
      </x:c>
      <x:c r="I2" s="18" t="s">
        <x:v>9836</x:v>
      </x:c>
    </x:row>
    <x:row r="3" ht="27.75" hidden="0" customHeight="1">
      <x:c r="A3" s="18" t="s">
        <x:v>481</x:v>
      </x:c>
      <x:c r="B3" s="18" t="s">
        <x:v>1844</x:v>
      </x:c>
      <x:c r="C3" s="18" t="s">
        <x:v>9831</x:v>
      </x:c>
      <x:c r="D3" s="18" t="s">
        <x:v>9832</x:v>
      </x:c>
      <x:c r="E3" s="18" t="s">
        <x:v>9837</x:v>
      </x:c>
      <x:c r="F3" s="18" t="s">
        <x:v>9838</x:v>
      </x:c>
      <x:c r="G3" s="18" t="s">
        <x:v>9835</x:v>
      </x:c>
      <x:c r="H3" s="18" t="s">
        <x:v>1864</x:v>
      </x:c>
      <x:c r="I3" s="18" t="s">
        <x:v>9839</x:v>
      </x:c>
    </x:row>
    <x:row r="4" ht="27.75" hidden="0" customHeight="1">
      <x:c r="A4" s="18" t="s">
        <x:v>481</x:v>
      </x:c>
      <x:c r="B4" s="18" t="s">
        <x:v>1845</x:v>
      </x:c>
      <x:c r="C4" s="18" t="s">
        <x:v>9831</x:v>
      </x:c>
      <x:c r="D4" s="18" t="s">
        <x:v>9832</x:v>
      </x:c>
      <x:c r="E4" s="18" t="s">
        <x:v>9840</x:v>
      </x:c>
      <x:c r="F4" s="18" t="s">
        <x:v>9841</x:v>
      </x:c>
      <x:c r="G4" s="18" t="s">
        <x:v>9835</x:v>
      </x:c>
      <x:c r="H4" s="18" t="s">
        <x:v>1865</x:v>
      </x:c>
      <x:c r="I4" s="18" t="s">
        <x:v>9839</x:v>
      </x:c>
    </x:row>
    <x:row r="5" ht="27.75" hidden="0" customHeight="1">
      <x:c r="A5" s="18" t="s">
        <x:v>481</x:v>
      </x:c>
      <x:c r="B5" s="18" t="s">
        <x:v>1846</x:v>
      </x:c>
      <x:c r="C5" s="18" t="s">
        <x:v>9842</x:v>
      </x:c>
      <x:c r="D5" s="18" t="s">
        <x:v>9832</x:v>
      </x:c>
      <x:c r="E5" s="18" t="s">
        <x:v>9843</x:v>
      </x:c>
      <x:c r="F5" s="18" t="s">
        <x:v>9844</x:v>
      </x:c>
      <x:c r="G5" s="18" t="s">
        <x:v>9835</x:v>
      </x:c>
      <x:c r="H5" s="18" t="s">
        <x:v>9845</x:v>
      </x:c>
      <x:c r="I5" s="18" t="s">
        <x:v>9846</x:v>
      </x:c>
    </x:row>
    <x:row r="6" ht="27.75" hidden="0" customHeight="1">
      <x:c r="A6" s="18" t="s">
        <x:v>481</x:v>
      </x:c>
      <x:c r="B6" s="18" t="s">
        <x:v>1847</x:v>
      </x:c>
      <x:c r="C6" s="18" t="s">
        <x:v>9842</x:v>
      </x:c>
      <x:c r="D6" s="18" t="s">
        <x:v>9832</x:v>
      </x:c>
      <x:c r="E6" s="18" t="s">
        <x:v>9847</x:v>
      </x:c>
      <x:c r="F6" s="18" t="s">
        <x:v>9848</x:v>
      </x:c>
      <x:c r="G6" s="18" t="s">
        <x:v>9835</x:v>
      </x:c>
      <x:c r="H6" s="18" t="s">
        <x:v>9849</x:v>
      </x:c>
      <x:c r="I6" s="18" t="s">
        <x:v>9846</x:v>
      </x:c>
    </x:row>
    <x:row r="7" ht="27.75" hidden="0" customHeight="1">
      <x:c r="A7" s="18" t="s">
        <x:v>481</x:v>
      </x:c>
      <x:c r="B7" s="18" t="s">
        <x:v>1848</x:v>
      </x:c>
      <x:c r="C7" s="18" t="s">
        <x:v>9842</x:v>
      </x:c>
      <x:c r="D7" s="18" t="s">
        <x:v>9832</x:v>
      </x:c>
      <x:c r="E7" s="18" t="s">
        <x:v>9850</x:v>
      </x:c>
      <x:c r="F7" s="18" t="s">
        <x:v>9851</x:v>
      </x:c>
      <x:c r="G7" s="18" t="s">
        <x:v>9835</x:v>
      </x:c>
      <x:c r="H7" s="18" t="s">
        <x:v>9852</x:v>
      </x:c>
      <x:c r="I7" s="18" t="s">
        <x:v>9846</x:v>
      </x:c>
    </x:row>
    <x:row r="8" ht="41.25" hidden="0" customHeight="1">
      <x:c r="A8" s="18" t="s">
        <x:v>481</x:v>
      </x:c>
      <x:c r="B8" s="18" t="s">
        <x:v>1849</x:v>
      </x:c>
      <x:c r="C8" s="18" t="s">
        <x:v>9831</x:v>
      </x:c>
      <x:c r="D8" s="18" t="s">
        <x:v>9832</x:v>
      </x:c>
      <x:c r="E8" s="18" t="s">
        <x:v>9853</x:v>
      </x:c>
      <x:c r="F8" s="18" t="s">
        <x:v>9854</x:v>
      </x:c>
      <x:c r="G8" s="18" t="s">
        <x:v>9835</x:v>
      </x:c>
      <x:c r="H8" s="18" t="s">
        <x:v>1869</x:v>
      </x:c>
      <x:c r="I8" s="18" t="s">
        <x:v>9855</x:v>
      </x:c>
    </x:row>
    <x:row r="9" ht="27.75" hidden="0" customHeight="1">
      <x:c r="A9" s="18" t="s">
        <x:v>481</x:v>
      </x:c>
      <x:c r="B9" s="18" t="s">
        <x:v>1850</x:v>
      </x:c>
      <x:c r="C9" s="18" t="s">
        <x:v>9842</x:v>
      </x:c>
      <x:c r="D9" s="18" t="s">
        <x:v>9832</x:v>
      </x:c>
      <x:c r="E9" s="18" t="s">
        <x:v>9856</x:v>
      </x:c>
      <x:c r="F9" s="18" t="s">
        <x:v>9857</x:v>
      </x:c>
      <x:c r="G9" s="18" t="s">
        <x:v>9835</x:v>
      </x:c>
      <x:c r="H9" s="18" t="s">
        <x:v>9858</x:v>
      </x:c>
      <x:c r="I9" s="18" t="s">
        <x:v>9846</x:v>
      </x:c>
    </x:row>
    <x:row r="10" ht="27.75" hidden="0" customHeight="1">
      <x:c r="A10" s="18" t="s">
        <x:v>481</x:v>
      </x:c>
      <x:c r="B10" s="18" t="s">
        <x:v>1851</x:v>
      </x:c>
      <x:c r="C10" s="18" t="s">
        <x:v>9842</x:v>
      </x:c>
      <x:c r="D10" s="18" t="s">
        <x:v>9832</x:v>
      </x:c>
      <x:c r="E10" s="18" t="s">
        <x:v>9859</x:v>
      </x:c>
      <x:c r="F10" s="18" t="s">
        <x:v>9860</x:v>
      </x:c>
      <x:c r="G10" s="18" t="s">
        <x:v>9835</x:v>
      </x:c>
      <x:c r="H10" s="18" t="s">
        <x:v>9861</x:v>
      </x:c>
      <x:c r="I10" s="18" t="s">
        <x:v>9846</x:v>
      </x:c>
    </x:row>
    <x:row r="11" ht="27.75" hidden="0" customHeight="1">
      <x:c r="A11" s="18" t="s">
        <x:v>481</x:v>
      </x:c>
      <x:c r="B11" s="18" t="s">
        <x:v>1852</x:v>
      </x:c>
      <x:c r="C11" s="18" t="s">
        <x:v>9862</x:v>
      </x:c>
      <x:c r="D11" s="18" t="s">
        <x:v>9832</x:v>
      </x:c>
      <x:c r="E11" s="18" t="s">
        <x:v>9863</x:v>
      </x:c>
      <x:c r="F11" s="18" t="s">
        <x:v>9864</x:v>
      </x:c>
      <x:c r="G11" s="18" t="s">
        <x:v>9835</x:v>
      </x:c>
      <x:c r="H11" s="18" t="s">
        <x:v>9865</x:v>
      </x:c>
      <x:c r="I11" s="18" t="s">
        <x:v>9846</x:v>
      </x:c>
    </x:row>
    <x:row r="12" ht="27.75" hidden="0" customHeight="1">
      <x:c r="A12" s="18" t="s">
        <x:v>481</x:v>
      </x:c>
      <x:c r="B12" s="18" t="s">
        <x:v>1853</x:v>
      </x:c>
      <x:c r="C12" s="18" t="s">
        <x:v>9866</x:v>
      </x:c>
      <x:c r="D12" s="18" t="s">
        <x:v>9866</x:v>
      </x:c>
      <x:c r="E12" s="18" t="s">
        <x:v>9867</x:v>
      </x:c>
      <x:c r="F12" s="18" t="s">
        <x:v>9868</x:v>
      </x:c>
      <x:c r="G12" s="18" t="s">
        <x:v>9835</x:v>
      </x:c>
      <x:c r="H12" s="18" t="s">
        <x:v>9869</x:v>
      </x:c>
      <x:c r="I12" s="18" t="s">
        <x:v>9846</x:v>
      </x:c>
    </x:row>
    <x:row r="13" ht="27.75" hidden="0" customHeight="1">
      <x:c r="A13" s="18" t="s">
        <x:v>481</x:v>
      </x:c>
      <x:c r="B13" s="18" t="s">
        <x:v>1854</x:v>
      </x:c>
      <x:c r="C13" s="18" t="s">
        <x:v>9870</x:v>
      </x:c>
      <x:c r="D13" s="18" t="s">
        <x:v>9871</x:v>
      </x:c>
      <x:c r="E13" s="18" t="s">
        <x:v>9872</x:v>
      </x:c>
      <x:c r="F13" s="18" t="s">
        <x:v>9873</x:v>
      </x:c>
      <x:c r="G13" s="18" t="s">
        <x:v>9835</x:v>
      </x:c>
      <x:c r="H13" s="18" t="s">
        <x:v>9874</x:v>
      </x:c>
      <x:c r="I13" s="18" t="s">
        <x:v>9875</x:v>
      </x:c>
    </x:row>
    <x:row r="14" ht="27.75" hidden="0" customHeight="1">
      <x:c r="A14" s="18" t="s">
        <x:v>481</x:v>
      </x:c>
      <x:c r="B14" s="18" t="s">
        <x:v>1855</x:v>
      </x:c>
      <x:c r="C14" s="18" t="s">
        <x:v>9866</x:v>
      </x:c>
      <x:c r="D14" s="18" t="s">
        <x:v>9866</x:v>
      </x:c>
      <x:c r="E14" s="18" t="s">
        <x:v>9876</x:v>
      </x:c>
      <x:c r="F14" s="18" t="s">
        <x:v>9877</x:v>
      </x:c>
      <x:c r="G14" s="18" t="s">
        <x:v>9835</x:v>
      </x:c>
      <x:c r="H14" s="18" t="s">
        <x:v>9878</x:v>
      </x:c>
      <x:c r="I14" s="18" t="s">
        <x:v>9879</x:v>
      </x:c>
    </x:row>
    <x:row r="15" ht="27.75" hidden="0" customHeight="1">
      <x:c r="A15" s="18" t="s">
        <x:v>481</x:v>
      </x:c>
      <x:c r="B15" s="18" t="s">
        <x:v>1856</x:v>
      </x:c>
      <x:c r="C15" s="18" t="s">
        <x:v>9842</x:v>
      </x:c>
      <x:c r="D15" s="18" t="s">
        <x:v>9832</x:v>
      </x:c>
      <x:c r="E15" s="18" t="s">
        <x:v>9880</x:v>
      </x:c>
      <x:c r="F15" s="18" t="s">
        <x:v>9881</x:v>
      </x:c>
      <x:c r="G15" s="18" t="s">
        <x:v>9835</x:v>
      </x:c>
      <x:c r="H15" s="18" t="s">
        <x:v>9882</x:v>
      </x:c>
      <x:c r="I15" s="18" t="s">
        <x:v>9883</x:v>
      </x:c>
    </x:row>
    <x:row r="16" ht="27.75" hidden="0" customHeight="1">
      <x:c r="A16" s="18" t="s">
        <x:v>481</x:v>
      </x:c>
      <x:c r="B16" s="18" t="s">
        <x:v>1857</x:v>
      </x:c>
      <x:c r="C16" s="18" t="s">
        <x:v>9884</x:v>
      </x:c>
      <x:c r="D16" s="18" t="s">
        <x:v>9885</x:v>
      </x:c>
      <x:c r="E16" s="18" t="s">
        <x:v>9886</x:v>
      </x:c>
      <x:c r="F16" s="18" t="s">
        <x:v>9887</x:v>
      </x:c>
      <x:c r="G16" s="18" t="s">
        <x:v>9835</x:v>
      </x:c>
      <x:c r="H16" s="18" t="s">
        <x:v>9888</x:v>
      </x:c>
      <x:c r="I16" s="18" t="s">
        <x:v>9846</x:v>
      </x:c>
    </x:row>
    <x:row r="17" ht="54.75" hidden="0" customHeight="1">
      <x:c r="A17" s="18" t="s">
        <x:v>481</x:v>
      </x:c>
      <x:c r="B17" s="18" t="s">
        <x:v>483</x:v>
      </x:c>
      <x:c r="C17" s="18" t="s">
        <x:v>9866</x:v>
      </x:c>
      <x:c r="D17" s="18" t="s">
        <x:v>9866</x:v>
      </x:c>
      <x:c r="E17" s="18" t="s">
        <x:v>9889</x:v>
      </x:c>
      <x:c r="F17" s="18" t="s">
        <x:v>9890</x:v>
      </x:c>
      <x:c r="G17" s="18" t="s">
        <x:v>9891</x:v>
      </x:c>
      <x:c r="H17" s="18" t="s">
        <x:v>484</x:v>
      </x:c>
      <x:c r="I17" s="18" t="s">
        <x:v>9892</x:v>
      </x:c>
    </x:row>
    <x:row r="18" ht="27.75" hidden="0" customHeight="1">
      <x:c r="A18" s="18" t="s">
        <x:v>481</x:v>
      </x:c>
      <x:c r="B18" s="18" t="s">
        <x:v>487</x:v>
      </x:c>
      <x:c r="C18" s="18" t="s">
        <x:v>9866</x:v>
      </x:c>
      <x:c r="D18" s="18" t="s">
        <x:v>9866</x:v>
      </x:c>
      <x:c r="E18" s="18" t="s">
        <x:v>9893</x:v>
      </x:c>
      <x:c r="F18" s="18" t="s">
        <x:v>9894</x:v>
      </x:c>
      <x:c r="G18" s="18" t="s">
        <x:v>9835</x:v>
      </x:c>
      <x:c r="H18" s="18" t="s">
        <x:v>488</x:v>
      </x:c>
      <x:c r="I18" s="18" t="s">
        <x:v>9879</x:v>
      </x:c>
    </x:row>
    <x:row r="19" ht="27.75" hidden="0" customHeight="1">
      <x:c r="A19" s="18" t="s">
        <x:v>481</x:v>
      </x:c>
      <x:c r="B19" s="18" t="s">
        <x:v>1804</x:v>
      </x:c>
      <x:c r="C19" s="18" t="s">
        <x:v>9895</x:v>
      </x:c>
      <x:c r="D19" s="18" t="s">
        <x:v>9885</x:v>
      </x:c>
      <x:c r="E19" s="18" t="s">
        <x:v>9896</x:v>
      </x:c>
      <x:c r="F19" s="18" t="s">
        <x:v>9897</x:v>
      </x:c>
      <x:c r="G19" s="18" t="s">
        <x:v>9898</x:v>
      </x:c>
      <x:c r="H19" s="18" t="s">
        <x:v>9899</x:v>
      </x:c>
      <x:c r="I19" s="18" t="s">
        <x:v>9875</x:v>
      </x:c>
      <x:c r="J19" s="18" t="s">
        <x:v>9900</x:v>
      </x:c>
    </x:row>
    <x:row r="20" ht="27.75" hidden="0" customHeight="1">
      <x:c r="A20" s="18" t="s">
        <x:v>481</x:v>
      </x:c>
      <x:c r="B20" s="18" t="s">
        <x:v>1858</x:v>
      </x:c>
      <x:c r="C20" s="18" t="s">
        <x:v>9884</x:v>
      </x:c>
      <x:c r="D20" s="18" t="s">
        <x:v>9871</x:v>
      </x:c>
      <x:c r="E20" s="18" t="s">
        <x:v>9901</x:v>
      </x:c>
      <x:c r="F20" s="18" t="s">
        <x:v>9902</x:v>
      </x:c>
      <x:c r="G20" s="18" t="s">
        <x:v>9835</x:v>
      </x:c>
      <x:c r="H20" s="18" t="s">
        <x:v>1826</x:v>
      </x:c>
      <x:c r="I20" s="18" t="s">
        <x:v>9903</x:v>
      </x:c>
    </x:row>
    <x:row r="21" ht="27.75" hidden="0" customHeight="1">
      <x:c r="A21" s="18" t="s">
        <x:v>481</x:v>
      </x:c>
      <x:c r="B21" s="18" t="s">
        <x:v>1859</x:v>
      </x:c>
      <x:c r="C21" s="18" t="s">
        <x:v>9884</x:v>
      </x:c>
      <x:c r="D21" s="18" t="s">
        <x:v>9904</x:v>
      </x:c>
      <x:c r="E21" s="18" t="s">
        <x:v>9905</x:v>
      </x:c>
      <x:c r="F21" s="18" t="s">
        <x:v>9906</x:v>
      </x:c>
      <x:c r="G21" s="18" t="s">
        <x:v>9835</x:v>
      </x:c>
      <x:c r="H21" s="18" t="s">
        <x:v>9907</x:v>
      </x:c>
      <x:c r="I21" s="18" t="s">
        <x:v>9879</x:v>
      </x:c>
    </x:row>
    <x:row r="22" ht="27.75" hidden="0" customHeight="1">
      <x:c r="A22" s="18" t="s">
        <x:v>481</x:v>
      </x:c>
      <x:c r="B22" s="18" t="s">
        <x:v>1860</x:v>
      </x:c>
      <x:c r="C22" s="18" t="s">
        <x:v>9842</x:v>
      </x:c>
      <x:c r="D22" s="18" t="s">
        <x:v>9832</x:v>
      </x:c>
      <x:c r="E22" s="18" t="s">
        <x:v>9908</x:v>
      </x:c>
      <x:c r="F22" s="18" t="s">
        <x:v>9909</x:v>
      </x:c>
      <x:c r="G22" s="18" t="s">
        <x:v>9835</x:v>
      </x:c>
      <x:c r="H22" s="18" t="s">
        <x:v>9910</x:v>
      </x:c>
      <x:c r="I22" s="18" t="s">
        <x:v>9911</x:v>
      </x:c>
    </x:row>
    <x:row r="23" ht="27.75" hidden="0" customHeight="1">
      <x:c r="A23" s="18" t="s">
        <x:v>481</x:v>
      </x:c>
      <x:c r="B23" s="18" t="s">
        <x:v>1861</x:v>
      </x:c>
      <x:c r="C23" s="18" t="s">
        <x:v>9912</x:v>
      </x:c>
      <x:c r="D23" s="18" t="s">
        <x:v>9913</x:v>
      </x:c>
      <x:c r="E23" s="18" t="s">
        <x:v>9914</x:v>
      </x:c>
      <x:c r="F23" s="18" t="s">
        <x:v>9915</x:v>
      </x:c>
      <x:c r="G23" s="18" t="s">
        <x:v>9835</x:v>
      </x:c>
      <x:c r="H23" s="18" t="s">
        <x:v>9916</x:v>
      </x:c>
      <x:c r="I23" s="18" t="s">
        <x:v>9903</x:v>
      </x:c>
    </x:row>
    <x:row r="24" ht="27.75" hidden="0" customHeight="1">
      <x:c r="A24" s="18" t="s">
        <x:v>481</x:v>
      </x:c>
      <x:c r="B24" s="18" t="s">
        <x:v>1862</x:v>
      </x:c>
      <x:c r="C24" s="18" t="s">
        <x:v>9912</x:v>
      </x:c>
      <x:c r="D24" s="18" t="s">
        <x:v>9913</x:v>
      </x:c>
      <x:c r="E24" s="18" t="s">
        <x:v>9917</x:v>
      </x:c>
      <x:c r="F24" s="18" t="s">
        <x:v>9918</x:v>
      </x:c>
      <x:c r="G24" s="18" t="s">
        <x:v>9835</x:v>
      </x:c>
      <x:c r="H24" s="18" t="s">
        <x:v>9919</x:v>
      </x:c>
      <x:c r="I24" s="18" t="s">
        <x:v>9903</x:v>
      </x:c>
    </x:row>
    <x:row r="25" ht="27.75" hidden="0" customHeight="1">
      <x:c r="A25" s="18" t="s">
        <x:v>481</x:v>
      </x:c>
      <x:c r="B25" s="18" t="s">
        <x:v>1863</x:v>
      </x:c>
      <x:c r="C25" s="18" t="s">
        <x:v>9920</x:v>
      </x:c>
      <x:c r="D25" s="18" t="s">
        <x:v>9832</x:v>
      </x:c>
      <x:c r="E25" s="18" t="s">
        <x:v>9921</x:v>
      </x:c>
      <x:c r="F25" s="18" t="s">
        <x:v>9922</x:v>
      </x:c>
      <x:c r="G25" s="18" t="s">
        <x:v>9835</x:v>
      </x:c>
      <x:c r="H25" s="18" t="s">
        <x:v>9923</x:v>
      </x:c>
      <x:c r="I25" s="18" t="s">
        <x:v>9924</x:v>
      </x:c>
    </x:row>
    <x:row r="26" ht="27.75" hidden="0" customHeight="1">
      <x:c r="A26" s="18" t="s">
        <x:v>481</x:v>
      </x:c>
      <x:c r="B26" s="18" t="s">
        <x:v>1810</x:v>
      </x:c>
      <x:c r="C26" s="18" t="s">
        <x:v>9842</x:v>
      </x:c>
      <x:c r="D26" s="18" t="s">
        <x:v>9832</x:v>
      </x:c>
      <x:c r="E26" s="18" t="s">
        <x:v>9925</x:v>
      </x:c>
      <x:c r="F26" s="18" t="s">
        <x:v>9926</x:v>
      </x:c>
      <x:c r="G26" s="18" t="s">
        <x:v>9835</x:v>
      </x:c>
      <x:c r="H26" s="18" t="s">
        <x:v>1875</x:v>
      </x:c>
      <x:c r="I26" s="18" t="s">
        <x:v>9927</x:v>
      </x:c>
    </x:row>
    <x:row r="27" ht="27.75" hidden="0" customHeight="1">
      <x:c r="A27" s="18" t="s">
        <x:v>481</x:v>
      </x:c>
      <x:c r="B27" s="18" t="s">
        <x:v>1807</x:v>
      </x:c>
      <x:c r="C27" s="18" t="s">
        <x:v>9928</x:v>
      </x:c>
      <x:c r="D27" s="18" t="s">
        <x:v>9832</x:v>
      </x:c>
      <x:c r="E27" s="18" t="s">
        <x:v>9929</x:v>
      </x:c>
      <x:c r="F27" s="18" t="s">
        <x:v>9930</x:v>
      </x:c>
      <x:c r="G27" s="18" t="s">
        <x:v>9835</x:v>
      </x:c>
      <x:c r="H27" s="18" t="s">
        <x:v>9931</x:v>
      </x:c>
      <x:c r="I27" s="18" t="s">
        <x:v>9927</x:v>
      </x:c>
    </x:row>
    <x:row r="28" ht="27.75" hidden="0" customHeight="1">
      <x:c r="A28" s="18" t="s">
        <x:v>57</x:v>
      </x:c>
      <x:c r="B28" s="18" t="s">
        <x:v>4994</x:v>
      </x:c>
      <x:c r="C28" s="18" t="s">
        <x:v>9831</x:v>
      </x:c>
      <x:c r="D28" s="18" t="s">
        <x:v>9832</x:v>
      </x:c>
      <x:c r="E28" s="18" t="s">
        <x:v>9932</x:v>
      </x:c>
      <x:c r="F28" s="18" t="s">
        <x:v>9933</x:v>
      </x:c>
      <x:c r="G28" s="18" t="s">
        <x:v>9835</x:v>
      </x:c>
      <x:c r="H28" s="18" t="s">
        <x:v>5009</x:v>
      </x:c>
      <x:c r="I28" s="18" t="s">
        <x:v>9839</x:v>
      </x:c>
    </x:row>
    <x:row r="29" ht="27.75" hidden="0" customHeight="1">
      <x:c r="A29" s="18" t="s">
        <x:v>57</x:v>
      </x:c>
      <x:c r="B29" s="18" t="s">
        <x:v>1843</x:v>
      </x:c>
      <x:c r="C29" s="18" t="s">
        <x:v>9831</x:v>
      </x:c>
      <x:c r="D29" s="18" t="s">
        <x:v>9832</x:v>
      </x:c>
      <x:c r="E29" s="18" t="s">
        <x:v>9934</x:v>
      </x:c>
      <x:c r="F29" s="18" t="s">
        <x:v>9935</x:v>
      </x:c>
      <x:c r="G29" s="18" t="s">
        <x:v>9835</x:v>
      </x:c>
      <x:c r="H29" s="18" t="s">
        <x:v>482</x:v>
      </x:c>
      <x:c r="I29" s="18" t="s">
        <x:v>9936</x:v>
      </x:c>
    </x:row>
    <x:row r="30" ht="27.75" hidden="0" customHeight="1">
      <x:c r="A30" s="18" t="s">
        <x:v>57</x:v>
      </x:c>
      <x:c r="B30" s="18" t="s">
        <x:v>4995</x:v>
      </x:c>
      <x:c r="C30" s="18" t="s">
        <x:v>9866</x:v>
      </x:c>
      <x:c r="D30" s="18" t="s">
        <x:v>9866</x:v>
      </x:c>
      <x:c r="E30" s="18" t="s">
        <x:v>9937</x:v>
      </x:c>
      <x:c r="F30" s="18" t="s">
        <x:v>9938</x:v>
      </x:c>
      <x:c r="G30" s="18" t="s">
        <x:v>9835</x:v>
      </x:c>
      <x:c r="H30" s="18" t="s">
        <x:v>9939</x:v>
      </x:c>
      <x:c r="I30" s="18" t="s">
        <x:v>9846</x:v>
      </x:c>
    </x:row>
    <x:row r="31" ht="27.75" hidden="0" customHeight="1">
      <x:c r="A31" s="18" t="s">
        <x:v>57</x:v>
      </x:c>
      <x:c r="B31" s="18" t="s">
        <x:v>4996</x:v>
      </x:c>
      <x:c r="C31" s="18" t="s">
        <x:v>9842</x:v>
      </x:c>
      <x:c r="D31" s="18" t="s">
        <x:v>9832</x:v>
      </x:c>
      <x:c r="E31" s="18" t="s">
        <x:v>9940</x:v>
      </x:c>
      <x:c r="F31" s="18" t="s">
        <x:v>9941</x:v>
      </x:c>
      <x:c r="G31" s="18" t="s">
        <x:v>9835</x:v>
      </x:c>
      <x:c r="H31" s="18" t="s">
        <x:v>9942</x:v>
      </x:c>
      <x:c r="I31" s="18" t="s">
        <x:v>9846</x:v>
      </x:c>
    </x:row>
    <x:row r="32" ht="27.75" hidden="0" customHeight="1">
      <x:c r="A32" s="18" t="s">
        <x:v>57</x:v>
      </x:c>
      <x:c r="B32" s="18" t="s">
        <x:v>4997</x:v>
      </x:c>
      <x:c r="C32" s="18" t="s">
        <x:v>9842</x:v>
      </x:c>
      <x:c r="D32" s="18" t="s">
        <x:v>9832</x:v>
      </x:c>
      <x:c r="E32" s="18" t="s">
        <x:v>9943</x:v>
      </x:c>
      <x:c r="F32" s="18" t="s">
        <x:v>9944</x:v>
      </x:c>
      <x:c r="G32" s="18" t="s">
        <x:v>9835</x:v>
      </x:c>
      <x:c r="H32" s="18" t="s">
        <x:v>5028</x:v>
      </x:c>
      <x:c r="I32" s="18" t="s">
        <x:v>9945</x:v>
      </x:c>
    </x:row>
    <x:row r="33" ht="27.75" hidden="0" customHeight="1">
      <x:c r="A33" s="18" t="s">
        <x:v>57</x:v>
      </x:c>
      <x:c r="B33" s="18" t="s">
        <x:v>4998</x:v>
      </x:c>
      <x:c r="C33" s="18" t="s">
        <x:v>9842</x:v>
      </x:c>
      <x:c r="D33" s="18" t="s">
        <x:v>9832</x:v>
      </x:c>
      <x:c r="E33" s="18" t="s">
        <x:v>9946</x:v>
      </x:c>
      <x:c r="F33" s="18" t="s">
        <x:v>9947</x:v>
      </x:c>
      <x:c r="G33" s="18" t="s">
        <x:v>9835</x:v>
      </x:c>
      <x:c r="H33" s="18" t="s">
        <x:v>9948</x:v>
      </x:c>
      <x:c r="I33" s="18" t="s">
        <x:v>9846</x:v>
      </x:c>
    </x:row>
    <x:row r="34" ht="27.75" hidden="0" customHeight="1">
      <x:c r="A34" s="18" t="s">
        <x:v>57</x:v>
      </x:c>
      <x:c r="B34" s="18" t="s">
        <x:v>4999</x:v>
      </x:c>
      <x:c r="C34" s="18" t="s">
        <x:v>9831</x:v>
      </x:c>
      <x:c r="D34" s="18" t="s">
        <x:v>9832</x:v>
      </x:c>
      <x:c r="E34" s="18" t="s">
        <x:v>9949</x:v>
      </x:c>
      <x:c r="F34" s="18" t="s">
        <x:v>9950</x:v>
      </x:c>
      <x:c r="G34" s="18" t="s">
        <x:v>9835</x:v>
      </x:c>
      <x:c r="H34" s="18" t="s">
        <x:v>5030</x:v>
      </x:c>
      <x:c r="I34" s="18" t="s">
        <x:v>9951</x:v>
      </x:c>
    </x:row>
    <x:row r="35" ht="27.75" hidden="0" customHeight="1">
      <x:c r="A35" s="18" t="s">
        <x:v>57</x:v>
      </x:c>
      <x:c r="B35" s="18" t="s">
        <x:v>5000</x:v>
      </x:c>
      <x:c r="C35" s="18" t="s">
        <x:v>9862</x:v>
      </x:c>
      <x:c r="D35" s="18" t="s">
        <x:v>9832</x:v>
      </x:c>
      <x:c r="E35" s="18" t="s">
        <x:v>9952</x:v>
      </x:c>
      <x:c r="F35" s="18" t="s">
        <x:v>9953</x:v>
      </x:c>
      <x:c r="G35" s="18" t="s">
        <x:v>9954</x:v>
      </x:c>
      <x:c r="H35" s="18" t="s">
        <x:v>9955</x:v>
      </x:c>
      <x:c r="I35" s="18" t="s">
        <x:v>9846</x:v>
      </x:c>
    </x:row>
    <x:row r="36" ht="27.75" hidden="0" customHeight="1">
      <x:c r="A36" s="18" t="s">
        <x:v>57</x:v>
      </x:c>
      <x:c r="B36" s="18" t="s">
        <x:v>5001</x:v>
      </x:c>
      <x:c r="C36" s="18" t="s">
        <x:v>9842</x:v>
      </x:c>
      <x:c r="D36" s="18" t="s">
        <x:v>9832</x:v>
      </x:c>
      <x:c r="E36" s="18" t="s">
        <x:v>9956</x:v>
      </x:c>
      <x:c r="F36" s="18" t="s">
        <x:v>9957</x:v>
      </x:c>
      <x:c r="G36" s="18" t="s">
        <x:v>9958</x:v>
      </x:c>
      <x:c r="H36" s="18" t="s">
        <x:v>9959</x:v>
      </x:c>
      <x:c r="I36" s="18" t="s">
        <x:v>9846</x:v>
      </x:c>
    </x:row>
    <x:row r="37" ht="27.75" hidden="0" customHeight="1">
      <x:c r="A37" s="18" t="s">
        <x:v>57</x:v>
      </x:c>
      <x:c r="B37" s="18" t="s">
        <x:v>5002</x:v>
      </x:c>
      <x:c r="C37" s="18" t="s">
        <x:v>9912</x:v>
      </x:c>
      <x:c r="D37" s="18" t="s">
        <x:v>9960</x:v>
      </x:c>
      <x:c r="E37" s="18" t="s">
        <x:v>9961</x:v>
      </x:c>
      <x:c r="F37" s="18" t="s">
        <x:v>9962</x:v>
      </x:c>
      <x:c r="G37" s="18" t="s">
        <x:v>9835</x:v>
      </x:c>
      <x:c r="H37" s="18" t="s">
        <x:v>9963</x:v>
      </x:c>
      <x:c r="I37" s="18" t="s">
        <x:v>9903</x:v>
      </x:c>
    </x:row>
    <x:row r="38" ht="27.75" hidden="0" customHeight="1">
      <x:c r="A38" s="18" t="s">
        <x:v>57</x:v>
      </x:c>
      <x:c r="B38" s="18" t="s">
        <x:v>5003</x:v>
      </x:c>
      <x:c r="C38" s="18" t="s">
        <x:v>9912</x:v>
      </x:c>
      <x:c r="D38" s="18" t="s">
        <x:v>9960</x:v>
      </x:c>
      <x:c r="E38" s="18" t="s">
        <x:v>9964</x:v>
      </x:c>
      <x:c r="F38" s="18" t="s">
        <x:v>9965</x:v>
      </x:c>
      <x:c r="G38" s="18" t="s">
        <x:v>9835</x:v>
      </x:c>
      <x:c r="H38" s="18" t="s">
        <x:v>9966</x:v>
      </x:c>
      <x:c r="I38" s="18" t="s">
        <x:v>9903</x:v>
      </x:c>
    </x:row>
    <x:row r="39" ht="68.25" hidden="0" customHeight="1">
      <x:c r="A39" s="18" t="s">
        <x:v>57</x:v>
      </x:c>
      <x:c r="B39" s="18" t="s">
        <x:v>5004</x:v>
      </x:c>
      <x:c r="C39" s="18" t="s">
        <x:v>9912</x:v>
      </x:c>
      <x:c r="D39" s="18" t="s">
        <x:v>9913</x:v>
      </x:c>
      <x:c r="E39" s="18" t="s">
        <x:v>9967</x:v>
      </x:c>
      <x:c r="F39" s="18" t="s">
        <x:v>9968</x:v>
      </x:c>
      <x:c r="G39" s="18" t="s">
        <x:v>9835</x:v>
      </x:c>
      <x:c r="H39" s="18" t="s">
        <x:v>9969</x:v>
      </x:c>
      <x:c r="I39" s="18" t="s">
        <x:v>9879</x:v>
      </x:c>
    </x:row>
    <x:row r="40" ht="27.75" hidden="0" customHeight="1">
      <x:c r="A40" s="18" t="s">
        <x:v>57</x:v>
      </x:c>
      <x:c r="B40" s="18" t="s">
        <x:v>5005</x:v>
      </x:c>
      <x:c r="C40" s="18" t="s">
        <x:v>9928</x:v>
      </x:c>
      <x:c r="D40" s="18" t="s">
        <x:v>9832</x:v>
      </x:c>
      <x:c r="E40" s="18" t="s">
        <x:v>9970</x:v>
      </x:c>
      <x:c r="F40" s="18" t="s">
        <x:v>9971</x:v>
      </x:c>
      <x:c r="G40" s="18" t="s">
        <x:v>9835</x:v>
      </x:c>
      <x:c r="H40" s="18" t="s">
        <x:v>9931</x:v>
      </x:c>
      <x:c r="I40" s="18" t="s">
        <x:v>9972</x:v>
      </x:c>
    </x:row>
    <x:row r="41" ht="27.75" hidden="0" customHeight="1">
      <x:c r="A41" s="18" t="s">
        <x:v>57</x:v>
      </x:c>
      <x:c r="B41" s="18" t="s">
        <x:v>5006</x:v>
      </x:c>
      <x:c r="C41" s="18" t="s">
        <x:v>9928</x:v>
      </x:c>
      <x:c r="D41" s="18" t="s">
        <x:v>9832</x:v>
      </x:c>
      <x:c r="E41" s="18" t="s">
        <x:v>9973</x:v>
      </x:c>
      <x:c r="F41" s="18" t="s">
        <x:v>9974</x:v>
      </x:c>
      <x:c r="G41" s="18" t="s">
        <x:v>9835</x:v>
      </x:c>
      <x:c r="H41" s="18" t="s">
        <x:v>9931</x:v>
      </x:c>
      <x:c r="I41" s="18" t="s">
        <x:v>9846</x:v>
      </x:c>
    </x:row>
    <x:row r="42" ht="27.75" hidden="0" customHeight="1">
      <x:c r="A42" s="18" t="s">
        <x:v>57</x:v>
      </x:c>
      <x:c r="B42" s="18" t="s">
        <x:v>5007</x:v>
      </x:c>
      <x:c r="C42" s="18" t="s">
        <x:v>9842</x:v>
      </x:c>
      <x:c r="D42" s="18" t="s">
        <x:v>9832</x:v>
      </x:c>
      <x:c r="E42" s="18" t="s">
        <x:v>9975</x:v>
      </x:c>
      <x:c r="F42" s="18" t="s">
        <x:v>9976</x:v>
      </x:c>
      <x:c r="G42" s="18" t="s">
        <x:v>9835</x:v>
      </x:c>
      <x:c r="H42" s="18" t="s">
        <x:v>9977</x:v>
      </x:c>
      <x:c r="I42" s="18" t="s">
        <x:v>9978</x:v>
      </x:c>
    </x:row>
    <x:row r="43" ht="27.75" hidden="0" customHeight="1">
      <x:c r="A43" s="18" t="s">
        <x:v>57</x:v>
      </x:c>
      <x:c r="B43" s="18" t="s">
        <x:v>5008</x:v>
      </x:c>
      <x:c r="C43" s="18" t="s">
        <x:v>9928</x:v>
      </x:c>
      <x:c r="D43" s="18" t="s">
        <x:v>9832</x:v>
      </x:c>
      <x:c r="E43" s="18" t="s">
        <x:v>9979</x:v>
      </x:c>
      <x:c r="F43" s="18" t="s">
        <x:v>9980</x:v>
      </x:c>
      <x:c r="G43" s="18" t="s">
        <x:v>9835</x:v>
      </x:c>
      <x:c r="H43" s="18" t="s">
        <x:v>9931</x:v>
      </x:c>
      <x:c r="I43" s="18" t="s">
        <x:v>9981</x:v>
      </x:c>
    </x:row>
    <x:row r="44" ht="27.75" hidden="0" customHeight="1">
      <x:c r="A44" s="18" t="s">
        <x:v>57</x:v>
      </x:c>
      <x:c r="B44" s="18" t="s">
        <x:v>478</x:v>
      </x:c>
      <x:c r="C44" s="18" t="s">
        <x:v>9831</x:v>
      </x:c>
      <x:c r="D44" s="18" t="s">
        <x:v>9832</x:v>
      </x:c>
      <x:c r="E44" s="18" t="s">
        <x:v>9982</x:v>
      </x:c>
      <x:c r="F44" s="18" t="s">
        <x:v>9983</x:v>
      </x:c>
      <x:c r="G44" s="18" t="s">
        <x:v>9984</x:v>
      </x:c>
      <x:c r="H44" s="18" t="s">
        <x:v>5060</x:v>
      </x:c>
      <x:c r="I44" s="18" t="s">
        <x:v>9846</x:v>
      </x:c>
    </x:row>
    <x:row r="45" ht="27.75" hidden="0" customHeight="1">
      <x:c r="A45" s="18" t="s">
        <x:v>467</x:v>
      </x:c>
      <x:c r="B45" s="18" t="s">
        <x:v>1843</x:v>
      </x:c>
      <x:c r="C45" s="18" t="s">
        <x:v>9831</x:v>
      </x:c>
      <x:c r="D45" s="18" t="s">
        <x:v>9832</x:v>
      </x:c>
      <x:c r="E45" s="18" t="s">
        <x:v>9985</x:v>
      </x:c>
      <x:c r="F45" s="18" t="s">
        <x:v>9986</x:v>
      </x:c>
      <x:c r="G45" s="18" t="s">
        <x:v>9835</x:v>
      </x:c>
      <x:c r="H45" s="18" t="s">
        <x:v>482</x:v>
      </x:c>
      <x:c r="I45" s="18" t="s">
        <x:v>9987</x:v>
      </x:c>
    </x:row>
    <x:row r="46" ht="27.75" hidden="0" customHeight="1">
      <x:c r="A46" s="18" t="s">
        <x:v>467</x:v>
      </x:c>
      <x:c r="B46" s="18" t="s">
        <x:v>9548</x:v>
      </x:c>
      <x:c r="C46" s="18" t="s">
        <x:v>9866</x:v>
      </x:c>
      <x:c r="D46" s="18" t="s">
        <x:v>9866</x:v>
      </x:c>
      <x:c r="E46" s="18" t="s">
        <x:v>9988</x:v>
      </x:c>
      <x:c r="F46" s="18" t="s">
        <x:v>9989</x:v>
      </x:c>
      <x:c r="G46" s="18" t="s">
        <x:v>9835</x:v>
      </x:c>
      <x:c r="H46" s="18" t="s">
        <x:v>879</x:v>
      </x:c>
      <x:c r="I46" s="18" t="s">
        <x:v>9846</x:v>
      </x:c>
    </x:row>
    <x:row r="47" ht="27.75" hidden="0" customHeight="1">
      <x:c r="A47" s="18" t="s">
        <x:v>467</x:v>
      </x:c>
      <x:c r="B47" s="18" t="s">
        <x:v>9549</x:v>
      </x:c>
      <x:c r="C47" s="18" t="s">
        <x:v>9912</x:v>
      </x:c>
      <x:c r="D47" s="18" t="s">
        <x:v>9990</x:v>
      </x:c>
      <x:c r="E47" s="18" t="s">
        <x:v>9991</x:v>
      </x:c>
      <x:c r="F47" s="18" t="s">
        <x:v>9992</x:v>
      </x:c>
      <x:c r="G47" s="18" t="s">
        <x:v>9835</x:v>
      </x:c>
      <x:c r="H47" s="18" t="s">
        <x:v>9993</x:v>
      </x:c>
      <x:c r="I47" s="18" t="s">
        <x:v>9994</x:v>
      </x:c>
      <x:c r="J47" s="18" t="s">
        <x:v>9995</x:v>
      </x:c>
    </x:row>
    <x:row r="48" ht="27.75" hidden="0" customHeight="1">
      <x:c r="A48" s="18" t="s">
        <x:v>467</x:v>
      </x:c>
      <x:c r="B48" s="18" t="s">
        <x:v>9550</x:v>
      </x:c>
      <x:c r="C48" s="18" t="s">
        <x:v>9912</x:v>
      </x:c>
      <x:c r="D48" s="18" t="s">
        <x:v>9960</x:v>
      </x:c>
      <x:c r="E48" s="18" t="s">
        <x:v>9996</x:v>
      </x:c>
      <x:c r="F48" s="18" t="s">
        <x:v>9997</x:v>
      </x:c>
      <x:c r="G48" s="18" t="s">
        <x:v>9835</x:v>
      </x:c>
      <x:c r="H48" s="18" t="s">
        <x:v>9998</x:v>
      </x:c>
      <x:c r="I48" s="18" t="s">
        <x:v>9999</x:v>
      </x:c>
      <x:c r="J48" s="18" t="s">
        <x:v>10000</x:v>
      </x:c>
    </x:row>
    <x:row r="49" ht="27.75" hidden="0" customHeight="1">
      <x:c r="A49" s="18" t="s">
        <x:v>467</x:v>
      </x:c>
      <x:c r="B49" s="18" t="s">
        <x:v>9551</x:v>
      </x:c>
      <x:c r="C49" s="18" t="s">
        <x:v>9884</x:v>
      </x:c>
      <x:c r="D49" s="18" t="s">
        <x:v>10001</x:v>
      </x:c>
      <x:c r="E49" s="18" t="s">
        <x:v>10002</x:v>
      </x:c>
      <x:c r="F49" s="18" t="s">
        <x:v>10003</x:v>
      </x:c>
      <x:c r="G49" s="18" t="s">
        <x:v>9835</x:v>
      </x:c>
      <x:c r="H49" s="18" t="s">
        <x:v>10004</x:v>
      </x:c>
      <x:c r="I49" s="18" t="s">
        <x:v>9903</x:v>
      </x:c>
    </x:row>
    <x:row r="50" ht="27.75" hidden="0" customHeight="1">
      <x:c r="A50" s="18" t="s">
        <x:v>467</x:v>
      </x:c>
      <x:c r="B50" s="18" t="s">
        <x:v>9552</x:v>
      </x:c>
      <x:c r="C50" s="18" t="s">
        <x:v>9884</x:v>
      </x:c>
      <x:c r="D50" s="18" t="s">
        <x:v>10001</x:v>
      </x:c>
      <x:c r="E50" s="18" t="s">
        <x:v>10005</x:v>
      </x:c>
      <x:c r="F50" s="18" t="s">
        <x:v>10003</x:v>
      </x:c>
      <x:c r="G50" s="18" t="s">
        <x:v>9835</x:v>
      </x:c>
      <x:c r="H50" s="18" t="s">
        <x:v>480</x:v>
      </x:c>
      <x:c r="I50" s="18" t="s">
        <x:v>9903</x:v>
      </x:c>
    </x:row>
    <x:row r="51" ht="27.75" hidden="0" customHeight="1">
      <x:c r="A51" s="18" t="s">
        <x:v>467</x:v>
      </x:c>
      <x:c r="B51" s="18" t="s">
        <x:v>9553</x:v>
      </x:c>
      <x:c r="C51" s="18" t="s">
        <x:v>9884</x:v>
      </x:c>
      <x:c r="D51" s="18" t="s">
        <x:v>10001</x:v>
      </x:c>
      <x:c r="E51" s="18" t="s">
        <x:v>10006</x:v>
      </x:c>
      <x:c r="F51" s="18" t="s">
        <x:v>10007</x:v>
      </x:c>
      <x:c r="G51" s="18" t="s">
        <x:v>9835</x:v>
      </x:c>
      <x:c r="H51" s="18" t="s">
        <x:v>10008</x:v>
      </x:c>
      <x:c r="I51" s="18" t="s">
        <x:v>9903</x:v>
      </x:c>
    </x:row>
    <x:row r="52" ht="27.75" hidden="0" customHeight="1">
      <x:c r="A52" s="18" t="s">
        <x:v>467</x:v>
      </x:c>
      <x:c r="B52" s="18" t="s">
        <x:v>9554</x:v>
      </x:c>
      <x:c r="C52" s="18" t="s">
        <x:v>9884</x:v>
      </x:c>
      <x:c r="D52" s="18" t="s">
        <x:v>10001</x:v>
      </x:c>
      <x:c r="E52" s="18" t="s">
        <x:v>10009</x:v>
      </x:c>
      <x:c r="F52" s="18" t="s">
        <x:v>10003</x:v>
      </x:c>
      <x:c r="G52" s="18" t="s">
        <x:v>9835</x:v>
      </x:c>
      <x:c r="H52" s="18" t="s">
        <x:v>10010</x:v>
      </x:c>
      <x:c r="I52" s="18" t="s">
        <x:v>9903</x:v>
      </x:c>
    </x:row>
    <x:row r="53" ht="27.75" hidden="0" customHeight="1">
      <x:c r="A53" s="18" t="s">
        <x:v>467</x:v>
      </x:c>
      <x:c r="B53" s="18" t="s">
        <x:v>9555</x:v>
      </x:c>
      <x:c r="C53" s="18" t="s">
        <x:v>9884</x:v>
      </x:c>
      <x:c r="D53" s="18" t="s">
        <x:v>10001</x:v>
      </x:c>
      <x:c r="E53" s="18" t="s">
        <x:v>10011</x:v>
      </x:c>
      <x:c r="F53" s="18" t="s">
        <x:v>10003</x:v>
      </x:c>
      <x:c r="G53" s="18" t="s">
        <x:v>9835</x:v>
      </x:c>
      <x:c r="H53" s="18" t="s">
        <x:v>10010</x:v>
      </x:c>
      <x:c r="I53" s="18" t="s">
        <x:v>9903</x:v>
      </x:c>
    </x:row>
    <x:row r="54" ht="27.75" hidden="0" customHeight="1">
      <x:c r="A54" s="18" t="s">
        <x:v>467</x:v>
      </x:c>
      <x:c r="B54" s="18" t="s">
        <x:v>9556</x:v>
      </x:c>
      <x:c r="C54" s="18" t="s">
        <x:v>9912</x:v>
      </x:c>
      <x:c r="D54" s="18" t="s">
        <x:v>10012</x:v>
      </x:c>
      <x:c r="E54" s="18" t="s">
        <x:v>10013</x:v>
      </x:c>
      <x:c r="F54" s="18" t="s">
        <x:v>10014</x:v>
      </x:c>
      <x:c r="G54" s="18" t="s">
        <x:v>9835</x:v>
      </x:c>
      <x:c r="H54" s="18" t="s">
        <x:v>10015</x:v>
      </x:c>
      <x:c r="I54" s="18" t="s">
        <x:v>9903</x:v>
      </x:c>
    </x:row>
    <x:row r="55" ht="27.75" hidden="0" customHeight="1">
      <x:c r="A55" s="18" t="s">
        <x:v>467</x:v>
      </x:c>
      <x:c r="B55" s="18" t="s">
        <x:v>9557</x:v>
      </x:c>
      <x:c r="C55" s="18" t="s">
        <x:v>9884</x:v>
      </x:c>
      <x:c r="D55" s="18" t="s">
        <x:v>10001</x:v>
      </x:c>
      <x:c r="E55" s="18" t="s">
        <x:v>10016</x:v>
      </x:c>
      <x:c r="F55" s="18" t="s">
        <x:v>10003</x:v>
      </x:c>
      <x:c r="G55" s="18" t="s">
        <x:v>9835</x:v>
      </x:c>
      <x:c r="H55" s="18" t="s">
        <x:v>10017</x:v>
      </x:c>
      <x:c r="I55" s="18" t="s">
        <x:v>9903</x:v>
      </x:c>
    </x:row>
    <x:row r="56" ht="27.75" hidden="0" customHeight="1">
      <x:c r="A56" s="18" t="s">
        <x:v>467</x:v>
      </x:c>
      <x:c r="B56" s="18" t="s">
        <x:v>9558</x:v>
      </x:c>
      <x:c r="C56" s="18" t="s">
        <x:v>9912</x:v>
      </x:c>
      <x:c r="D56" s="18" t="s">
        <x:v>9990</x:v>
      </x:c>
      <x:c r="E56" s="18" t="s">
        <x:v>10018</x:v>
      </x:c>
      <x:c r="F56" s="18" t="s">
        <x:v>10019</x:v>
      </x:c>
      <x:c r="G56" s="18" t="s">
        <x:v>9835</x:v>
      </x:c>
      <x:c r="H56" s="18" t="s">
        <x:v>10020</x:v>
      </x:c>
      <x:c r="I56" s="18" t="s">
        <x:v>9903</x:v>
      </x:c>
    </x:row>
    <x:row r="57" ht="27.75" hidden="0" customHeight="1">
      <x:c r="A57" s="18" t="s">
        <x:v>467</x:v>
      </x:c>
      <x:c r="B57" s="18" t="s">
        <x:v>9559</x:v>
      </x:c>
      <x:c r="C57" s="18" t="s">
        <x:v>9912</x:v>
      </x:c>
      <x:c r="D57" s="18" t="s">
        <x:v>9960</x:v>
      </x:c>
      <x:c r="E57" s="18" t="s">
        <x:v>10021</x:v>
      </x:c>
      <x:c r="F57" s="18" t="s">
        <x:v>10022</x:v>
      </x:c>
      <x:c r="G57" s="18" t="s">
        <x:v>9835</x:v>
      </x:c>
      <x:c r="H57" s="18" t="s">
        <x:v>10023</x:v>
      </x:c>
      <x:c r="I57" s="18" t="s">
        <x:v>9903</x:v>
      </x:c>
    </x:row>
    <x:row r="58" ht="27.75" hidden="0" customHeight="1">
      <x:c r="A58" s="18" t="s">
        <x:v>467</x:v>
      </x:c>
      <x:c r="B58" s="18" t="s">
        <x:v>9560</x:v>
      </x:c>
      <x:c r="C58" s="18" t="s">
        <x:v>9912</x:v>
      </x:c>
      <x:c r="D58" s="18" t="s">
        <x:v>10024</x:v>
      </x:c>
      <x:c r="E58" s="18" t="s">
        <x:v>10025</x:v>
      </x:c>
      <x:c r="F58" s="18" t="s">
        <x:v>10026</x:v>
      </x:c>
      <x:c r="G58" s="18" t="s">
        <x:v>9835</x:v>
      </x:c>
      <x:c r="H58" s="18" t="s">
        <x:v>10027</x:v>
      </x:c>
      <x:c r="I58" s="18" t="s">
        <x:v>9903</x:v>
      </x:c>
    </x:row>
    <x:row r="59" ht="27.75" hidden="0" customHeight="1">
      <x:c r="A59" s="18" t="s">
        <x:v>467</x:v>
      </x:c>
      <x:c r="B59" s="18" t="s">
        <x:v>9561</x:v>
      </x:c>
      <x:c r="C59" s="18" t="s">
        <x:v>9870</x:v>
      </x:c>
      <x:c r="D59" s="18" t="s">
        <x:v>9960</x:v>
      </x:c>
      <x:c r="E59" s="18" t="s">
        <x:v>10028</x:v>
      </x:c>
      <x:c r="F59" s="18" t="s">
        <x:v>10029</x:v>
      </x:c>
      <x:c r="G59" s="18" t="s">
        <x:v>9835</x:v>
      </x:c>
      <x:c r="H59" s="18" t="s">
        <x:v>10030</x:v>
      </x:c>
      <x:c r="I59" s="18" t="s">
        <x:v>9927</x:v>
      </x:c>
    </x:row>
    <x:row r="60" ht="27.75" hidden="0" customHeight="1">
      <x:c r="A60" s="18" t="s">
        <x:v>467</x:v>
      </x:c>
      <x:c r="B60" s="18" t="s">
        <x:v>9562</x:v>
      </x:c>
      <x:c r="C60" s="18" t="s">
        <x:v>10031</x:v>
      </x:c>
      <x:c r="D60" s="18" t="s">
        <x:v>9832</x:v>
      </x:c>
      <x:c r="E60" s="18" t="s">
        <x:v>10032</x:v>
      </x:c>
      <x:c r="F60" s="18" t="s">
        <x:v>10033</x:v>
      </x:c>
      <x:c r="G60" s="18" t="s">
        <x:v>9835</x:v>
      </x:c>
      <x:c r="H60" s="18" t="s">
        <x:v>9931</x:v>
      </x:c>
      <x:c r="I60" s="18" t="s">
        <x:v>9927</x:v>
      </x:c>
    </x:row>
    <x:row r="61" ht="27.75" hidden="0" customHeight="1">
      <x:c r="A61" s="18" t="s">
        <x:v>467</x:v>
      </x:c>
      <x:c r="B61" s="18" t="s">
        <x:v>9563</x:v>
      </x:c>
      <x:c r="C61" s="18" t="s">
        <x:v>9920</x:v>
      </x:c>
      <x:c r="D61" s="18" t="s">
        <x:v>9832</x:v>
      </x:c>
      <x:c r="E61" s="18" t="s">
        <x:v>10034</x:v>
      </x:c>
      <x:c r="F61" s="18" t="s">
        <x:v>10035</x:v>
      </x:c>
      <x:c r="G61" s="18" t="s">
        <x:v>9835</x:v>
      </x:c>
      <x:c r="H61" s="18" t="s">
        <x:v>10036</x:v>
      </x:c>
      <x:c r="I61" s="18" t="s">
        <x:v>9927</x:v>
      </x:c>
    </x:row>
    <x:row r="62" ht="27.75" hidden="0" customHeight="1">
      <x:c r="A62" s="18" t="s">
        <x:v>447</x:v>
      </x:c>
      <x:c r="B62" s="18" t="s">
        <x:v>9564</x:v>
      </x:c>
      <x:c r="C62" s="18" t="s">
        <x:v>9831</x:v>
      </x:c>
      <x:c r="D62" s="18" t="s">
        <x:v>9832</x:v>
      </x:c>
      <x:c r="E62" s="18" t="s">
        <x:v>10037</x:v>
      </x:c>
      <x:c r="F62" s="18" t="s">
        <x:v>10038</x:v>
      </x:c>
      <x:c r="G62" s="18" t="s">
        <x:v>9835</x:v>
      </x:c>
      <x:c r="H62" s="18" t="s">
        <x:v>5060</x:v>
      </x:c>
      <x:c r="I62" s="18" t="s">
        <x:v>9839</x:v>
      </x:c>
    </x:row>
    <x:row r="63" ht="27.75" hidden="0" customHeight="1">
      <x:c r="A63" s="18" t="s">
        <x:v>447</x:v>
      </x:c>
      <x:c r="B63" s="18" t="s">
        <x:v>1843</x:v>
      </x:c>
      <x:c r="C63" s="18" t="s">
        <x:v>9831</x:v>
      </x:c>
      <x:c r="D63" s="18" t="s">
        <x:v>9832</x:v>
      </x:c>
      <x:c r="E63" s="18" t="s">
        <x:v>10039</x:v>
      </x:c>
      <x:c r="F63" s="18" t="s">
        <x:v>10040</x:v>
      </x:c>
      <x:c r="G63" s="18" t="s">
        <x:v>9835</x:v>
      </x:c>
      <x:c r="H63" s="18" t="s">
        <x:v>496</x:v>
      </x:c>
      <x:c r="I63" s="18" t="s">
        <x:v>9936</x:v>
      </x:c>
    </x:row>
    <x:row r="64" ht="27.75" hidden="0" customHeight="1">
      <x:c r="A64" s="18" t="s">
        <x:v>447</x:v>
      </x:c>
      <x:c r="B64" s="18" t="s">
        <x:v>4995</x:v>
      </x:c>
      <x:c r="C64" s="18" t="s">
        <x:v>9866</x:v>
      </x:c>
      <x:c r="D64" s="18" t="s">
        <x:v>9866</x:v>
      </x:c>
      <x:c r="E64" s="18" t="s">
        <x:v>10041</x:v>
      </x:c>
      <x:c r="F64" s="18" t="s">
        <x:v>10042</x:v>
      </x:c>
      <x:c r="G64" s="18" t="s">
        <x:v>9835</x:v>
      </x:c>
      <x:c r="H64" s="18" t="s">
        <x:v>1458</x:v>
      </x:c>
      <x:c r="I64" s="18" t="s">
        <x:v>9846</x:v>
      </x:c>
    </x:row>
    <x:row r="65" ht="27.75" hidden="0" customHeight="1">
      <x:c r="A65" s="18" t="s">
        <x:v>447</x:v>
      </x:c>
      <x:c r="B65" s="18" t="s">
        <x:v>4996</x:v>
      </x:c>
      <x:c r="C65" s="18" t="s">
        <x:v>9842</x:v>
      </x:c>
      <x:c r="D65" s="18" t="s">
        <x:v>9832</x:v>
      </x:c>
      <x:c r="E65" s="18" t="s">
        <x:v>10043</x:v>
      </x:c>
      <x:c r="F65" s="18" t="s">
        <x:v>10044</x:v>
      </x:c>
      <x:c r="G65" s="18" t="s">
        <x:v>9835</x:v>
      </x:c>
      <x:c r="H65" s="18" t="s">
        <x:v>10045</x:v>
      </x:c>
      <x:c r="I65" s="18" t="s">
        <x:v>9903</x:v>
      </x:c>
    </x:row>
    <x:row r="66" ht="27.75" hidden="0" customHeight="1">
      <x:c r="A66" s="18" t="s">
        <x:v>447</x:v>
      </x:c>
      <x:c r="B66" s="18" t="s">
        <x:v>9565</x:v>
      </x:c>
      <x:c r="C66" s="18" t="s">
        <x:v>9862</x:v>
      </x:c>
      <x:c r="D66" s="18" t="s">
        <x:v>9832</x:v>
      </x:c>
      <x:c r="E66" s="18" t="s">
        <x:v>10046</x:v>
      </x:c>
      <x:c r="F66" s="18" t="s">
        <x:v>10047</x:v>
      </x:c>
      <x:c r="G66" s="18" t="s">
        <x:v>9835</x:v>
      </x:c>
      <x:c r="H66" s="18" t="s">
        <x:v>10048</x:v>
      </x:c>
      <x:c r="I66" s="18" t="s">
        <x:v>9903</x:v>
      </x:c>
    </x:row>
    <x:row r="67" ht="27.75" hidden="0" customHeight="1">
      <x:c r="A67" s="18" t="s">
        <x:v>447</x:v>
      </x:c>
      <x:c r="B67" s="18" t="s">
        <x:v>9566</x:v>
      </x:c>
      <x:c r="C67" s="18" t="s">
        <x:v>9862</x:v>
      </x:c>
      <x:c r="D67" s="18" t="s">
        <x:v>9832</x:v>
      </x:c>
      <x:c r="E67" s="18" t="s">
        <x:v>10049</x:v>
      </x:c>
      <x:c r="F67" s="18" t="s">
        <x:v>10050</x:v>
      </x:c>
      <x:c r="G67" s="18" t="s">
        <x:v>9835</x:v>
      </x:c>
      <x:c r="H67" s="18" t="s">
        <x:v>10051</x:v>
      </x:c>
      <x:c r="I67" s="18" t="s">
        <x:v>9903</x:v>
      </x:c>
    </x:row>
    <x:row r="68" ht="27.75" hidden="0" customHeight="1">
      <x:c r="A68" s="18" t="s">
        <x:v>447</x:v>
      </x:c>
      <x:c r="B68" s="18" t="s">
        <x:v>9567</x:v>
      </x:c>
      <x:c r="C68" s="18" t="s">
        <x:v>9842</x:v>
      </x:c>
      <x:c r="D68" s="18" t="s">
        <x:v>9832</x:v>
      </x:c>
      <x:c r="E68" s="18" t="s">
        <x:v>10052</x:v>
      </x:c>
      <x:c r="F68" s="18" t="s">
        <x:v>10053</x:v>
      </x:c>
      <x:c r="G68" s="18" t="s">
        <x:v>9835</x:v>
      </x:c>
      <x:c r="H68" s="18" t="s">
        <x:v>10054</x:v>
      </x:c>
      <x:c r="I68" s="18" t="s">
        <x:v>9903</x:v>
      </x:c>
    </x:row>
    <x:row r="69" ht="27.75" hidden="0" customHeight="1">
      <x:c r="A69" s="18" t="s">
        <x:v>447</x:v>
      </x:c>
      <x:c r="B69" s="18" t="s">
        <x:v>9568</x:v>
      </x:c>
      <x:c r="C69" s="18" t="s">
        <x:v>9842</x:v>
      </x:c>
      <x:c r="D69" s="18" t="s">
        <x:v>9832</x:v>
      </x:c>
      <x:c r="E69" s="18" t="s">
        <x:v>10055</x:v>
      </x:c>
      <x:c r="F69" s="18" t="s">
        <x:v>10056</x:v>
      </x:c>
      <x:c r="G69" s="18" t="s">
        <x:v>9835</x:v>
      </x:c>
      <x:c r="H69" s="18" t="s">
        <x:v>10057</x:v>
      </x:c>
      <x:c r="I69" s="18" t="s">
        <x:v>9846</x:v>
      </x:c>
    </x:row>
    <x:row r="70" ht="27.75" hidden="0" customHeight="1">
      <x:c r="A70" s="18" t="s">
        <x:v>447</x:v>
      </x:c>
      <x:c r="B70" s="18" t="s">
        <x:v>9569</x:v>
      </x:c>
      <x:c r="C70" s="18" t="s">
        <x:v>9928</x:v>
      </x:c>
      <x:c r="D70" s="18" t="s">
        <x:v>9832</x:v>
      </x:c>
      <x:c r="E70" s="18" t="s">
        <x:v>10058</x:v>
      </x:c>
      <x:c r="F70" s="18" t="s">
        <x:v>10059</x:v>
      </x:c>
      <x:c r="G70" s="18" t="s">
        <x:v>9835</x:v>
      </x:c>
      <x:c r="H70" s="18" t="s">
        <x:v>9931</x:v>
      </x:c>
      <x:c r="I70" s="18" t="s">
        <x:v>9846</x:v>
      </x:c>
    </x:row>
    <x:row r="71" ht="27.75" hidden="0" customHeight="1">
      <x:c r="A71" s="18" t="s">
        <x:v>447</x:v>
      </x:c>
      <x:c r="B71" s="18" t="s">
        <x:v>9570</x:v>
      </x:c>
      <x:c r="C71" s="18" t="s">
        <x:v>9831</x:v>
      </x:c>
      <x:c r="D71" s="18" t="s">
        <x:v>9832</x:v>
      </x:c>
      <x:c r="E71" s="18" t="s">
        <x:v>10060</x:v>
      </x:c>
      <x:c r="F71" s="18" t="s">
        <x:v>10061</x:v>
      </x:c>
      <x:c r="G71" s="18" t="s">
        <x:v>10062</x:v>
      </x:c>
      <x:c r="H71" s="18" t="s">
        <x:v>5057</x:v>
      </x:c>
      <x:c r="I71" s="18" t="s">
        <x:v>9846</x:v>
      </x:c>
    </x:row>
    <x:row r="72" ht="27.75" hidden="0" customHeight="1">
      <x:c r="A72" s="18" t="s">
        <x:v>447</x:v>
      </x:c>
      <x:c r="B72" s="18" t="s">
        <x:v>9571</x:v>
      </x:c>
      <x:c r="C72" s="18" t="s">
        <x:v>9842</x:v>
      </x:c>
      <x:c r="D72" s="18" t="s">
        <x:v>9832</x:v>
      </x:c>
      <x:c r="E72" s="18" t="s">
        <x:v>10063</x:v>
      </x:c>
      <x:c r="F72" s="18" t="s">
        <x:v>10064</x:v>
      </x:c>
      <x:c r="G72" s="18" t="s">
        <x:v>9835</x:v>
      </x:c>
      <x:c r="H72" s="18" t="s">
        <x:v>10065</x:v>
      </x:c>
      <x:c r="I72" s="18" t="s">
        <x:v>9846</x:v>
      </x:c>
    </x:row>
    <x:row r="73" ht="27.75" hidden="0" customHeight="1">
      <x:c r="A73" s="18" t="s">
        <x:v>447</x:v>
      </x:c>
      <x:c r="B73" s="18" t="s">
        <x:v>9572</x:v>
      </x:c>
      <x:c r="C73" s="18" t="s">
        <x:v>9831</x:v>
      </x:c>
      <x:c r="D73" s="18" t="s">
        <x:v>9832</x:v>
      </x:c>
      <x:c r="E73" s="18" t="s">
        <x:v>10066</x:v>
      </x:c>
      <x:c r="F73" s="18" t="s">
        <x:v>10067</x:v>
      </x:c>
      <x:c r="G73" s="18" t="s">
        <x:v>9835</x:v>
      </x:c>
      <x:c r="H73" s="18" t="s">
        <x:v>10068</x:v>
      </x:c>
      <x:c r="I73" s="18" t="s">
        <x:v>10069</x:v>
      </x:c>
    </x:row>
    <x:row r="74" ht="27.75" hidden="0" customHeight="1">
      <x:c r="A74" s="18" t="s">
        <x:v>447</x:v>
      </x:c>
      <x:c r="B74" s="18" t="s">
        <x:v>9573</x:v>
      </x:c>
      <x:c r="C74" s="18" t="s">
        <x:v>9842</x:v>
      </x:c>
      <x:c r="D74" s="18" t="s">
        <x:v>9832</x:v>
      </x:c>
      <x:c r="E74" s="18" t="s">
        <x:v>10070</x:v>
      </x:c>
      <x:c r="F74" s="18" t="s">
        <x:v>10044</x:v>
      </x:c>
      <x:c r="G74" s="18" t="s">
        <x:v>9835</x:v>
      </x:c>
      <x:c r="H74" s="18" t="s">
        <x:v>10071</x:v>
      </x:c>
      <x:c r="I74" s="18" t="s">
        <x:v>9903</x:v>
      </x:c>
    </x:row>
    <x:row r="75" ht="27.75" hidden="0" customHeight="1">
      <x:c r="A75" s="18" t="s">
        <x:v>10072</x:v>
      </x:c>
      <x:c r="B75" s="18" t="s">
        <x:v>9745</x:v>
      </x:c>
      <x:c r="C75" s="18" t="s">
        <x:v>9831</x:v>
      </x:c>
      <x:c r="D75" s="18" t="s">
        <x:v>9832</x:v>
      </x:c>
      <x:c r="E75" s="18" t="s">
        <x:v>10073</x:v>
      </x:c>
      <x:c r="F75" s="18" t="s">
        <x:v>10074</x:v>
      </x:c>
      <x:c r="G75" s="18" t="s">
        <x:v>9835</x:v>
      </x:c>
      <x:c r="H75" s="18" t="s">
        <x:v>9754</x:v>
      </x:c>
      <x:c r="I75" s="18" t="s">
        <x:v>9839</x:v>
      </x:c>
    </x:row>
    <x:row r="76" ht="27.75" hidden="0" customHeight="1">
      <x:c r="A76" s="18" t="s">
        <x:v>10072</x:v>
      </x:c>
      <x:c r="B76" s="18" t="s">
        <x:v>1848</x:v>
      </x:c>
      <x:c r="C76" s="18" t="s">
        <x:v>9842</x:v>
      </x:c>
      <x:c r="D76" s="18" t="s">
        <x:v>9832</x:v>
      </x:c>
      <x:c r="E76" s="18" t="s">
        <x:v>10075</x:v>
      </x:c>
      <x:c r="F76" s="18" t="s">
        <x:v>10076</x:v>
      </x:c>
      <x:c r="G76" s="18" t="s">
        <x:v>9835</x:v>
      </x:c>
      <x:c r="H76" s="18" t="s">
        <x:v>1899</x:v>
      </x:c>
      <x:c r="I76" s="18" t="s">
        <x:v>9846</x:v>
      </x:c>
    </x:row>
    <x:row r="77" ht="27.75" hidden="0" customHeight="1">
      <x:c r="A77" s="18" t="s">
        <x:v>10072</x:v>
      </x:c>
      <x:c r="B77" s="18" t="s">
        <x:v>1849</x:v>
      </x:c>
      <x:c r="C77" s="18" t="s">
        <x:v>9831</x:v>
      </x:c>
      <x:c r="D77" s="18" t="s">
        <x:v>9832</x:v>
      </x:c>
      <x:c r="E77" s="18" t="s">
        <x:v>10077</x:v>
      </x:c>
      <x:c r="F77" s="18" t="s">
        <x:v>10078</x:v>
      </x:c>
      <x:c r="G77" s="18" t="s">
        <x:v>9835</x:v>
      </x:c>
      <x:c r="H77" s="18" t="s">
        <x:v>2311</x:v>
      </x:c>
      <x:c r="I77" s="18" t="s">
        <x:v>9846</x:v>
      </x:c>
    </x:row>
    <x:row r="78" ht="27.75" hidden="0" customHeight="1">
      <x:c r="A78" s="18" t="s">
        <x:v>10072</x:v>
      </x:c>
      <x:c r="B78" s="18" t="s">
        <x:v>1846</x:v>
      </x:c>
      <x:c r="C78" s="18" t="s">
        <x:v>9842</x:v>
      </x:c>
      <x:c r="D78" s="18" t="s">
        <x:v>9832</x:v>
      </x:c>
      <x:c r="E78" s="18" t="s">
        <x:v>10079</x:v>
      </x:c>
      <x:c r="F78" s="18" t="s">
        <x:v>10080</x:v>
      </x:c>
      <x:c r="G78" s="18" t="s">
        <x:v>9835</x:v>
      </x:c>
      <x:c r="H78" s="18" t="s">
        <x:v>1927</x:v>
      </x:c>
      <x:c r="I78" s="18" t="s">
        <x:v>9846</x:v>
      </x:c>
    </x:row>
    <x:row r="79" ht="27.75" hidden="0" customHeight="1">
      <x:c r="A79" s="18" t="s">
        <x:v>10072</x:v>
      </x:c>
      <x:c r="B79" s="18" t="s">
        <x:v>9746</x:v>
      </x:c>
      <x:c r="C79" s="18" t="s">
        <x:v>9866</x:v>
      </x:c>
      <x:c r="D79" s="18" t="s">
        <x:v>9866</x:v>
      </x:c>
      <x:c r="E79" s="18" t="s">
        <x:v>10081</x:v>
      </x:c>
      <x:c r="F79" s="18" t="s">
        <x:v>10082</x:v>
      </x:c>
      <x:c r="G79" s="18" t="s">
        <x:v>9835</x:v>
      </x:c>
      <x:c r="H79" s="18" t="s">
        <x:v>995</x:v>
      </x:c>
      <x:c r="I79" s="18" t="s">
        <x:v>9846</x:v>
      </x:c>
    </x:row>
    <x:row r="80" ht="27.75" hidden="0" customHeight="1">
      <x:c r="A80" s="18" t="s">
        <x:v>10072</x:v>
      </x:c>
      <x:c r="B80" s="18" t="s">
        <x:v>9747</x:v>
      </x:c>
      <x:c r="C80" s="18" t="s">
        <x:v>9842</x:v>
      </x:c>
      <x:c r="D80" s="18" t="s">
        <x:v>9832</x:v>
      </x:c>
      <x:c r="E80" s="18" t="s">
        <x:v>10083</x:v>
      </x:c>
      <x:c r="F80" s="18" t="s">
        <x:v>10084</x:v>
      </x:c>
      <x:c r="G80" s="18" t="s">
        <x:v>9835</x:v>
      </x:c>
      <x:c r="H80" s="18" t="s">
        <x:v>9832</x:v>
      </x:c>
      <x:c r="I80" s="18" t="s">
        <x:v>10085</x:v>
      </x:c>
    </x:row>
    <x:row r="81" ht="27.75" hidden="0" customHeight="1">
      <x:c r="A81" s="18" t="s">
        <x:v>10072</x:v>
      </x:c>
      <x:c r="B81" s="18" t="s">
        <x:v>9748</x:v>
      </x:c>
      <x:c r="C81" s="18" t="s">
        <x:v>9842</x:v>
      </x:c>
      <x:c r="D81" s="18" t="s">
        <x:v>9832</x:v>
      </x:c>
      <x:c r="E81" s="18" t="s">
        <x:v>10086</x:v>
      </x:c>
      <x:c r="F81" s="18" t="s">
        <x:v>10044</x:v>
      </x:c>
      <x:c r="G81" s="18" t="s">
        <x:v>9835</x:v>
      </x:c>
      <x:c r="H81" s="18" t="s">
        <x:v>9768</x:v>
      </x:c>
      <x:c r="I81" s="18" t="s">
        <x:v>9903</x:v>
      </x:c>
    </x:row>
    <x:row r="82" ht="27.75" hidden="0" customHeight="1">
      <x:c r="A82" s="18" t="s">
        <x:v>10072</x:v>
      </x:c>
      <x:c r="B82" s="18" t="s">
        <x:v>9749</x:v>
      </x:c>
      <x:c r="C82" s="18" t="s">
        <x:v>9862</x:v>
      </x:c>
      <x:c r="D82" s="18" t="s">
        <x:v>9832</x:v>
      </x:c>
      <x:c r="E82" s="18" t="s">
        <x:v>10087</x:v>
      </x:c>
      <x:c r="F82" s="18" t="s">
        <x:v>10088</x:v>
      </x:c>
      <x:c r="G82" s="18" t="s">
        <x:v>9835</x:v>
      </x:c>
      <x:c r="H82" s="18" t="s">
        <x:v>9832</x:v>
      </x:c>
      <x:c r="I82" s="18" t="s">
        <x:v>9903</x:v>
      </x:c>
    </x:row>
    <x:row r="83" ht="27.75" hidden="0" customHeight="1">
      <x:c r="A83" s="18" t="s">
        <x:v>10072</x:v>
      </x:c>
      <x:c r="B83" s="18" t="s">
        <x:v>9750</x:v>
      </x:c>
      <x:c r="C83" s="18" t="s">
        <x:v>9842</x:v>
      </x:c>
      <x:c r="D83" s="18" t="s">
        <x:v>9832</x:v>
      </x:c>
      <x:c r="E83" s="18" t="s">
        <x:v>10089</x:v>
      </x:c>
      <x:c r="F83" s="18" t="s">
        <x:v>10090</x:v>
      </x:c>
      <x:c r="G83" s="18" t="s">
        <x:v>9835</x:v>
      </x:c>
      <x:c r="H83" s="18" t="s">
        <x:v>9770</x:v>
      </x:c>
      <x:c r="I83" s="18" t="s">
        <x:v>9903</x:v>
      </x:c>
    </x:row>
    <x:row r="84" ht="27.75" hidden="0" customHeight="1">
      <x:c r="A84" s="18" t="s">
        <x:v>10072</x:v>
      </x:c>
      <x:c r="B84" s="18" t="s">
        <x:v>9751</x:v>
      </x:c>
      <x:c r="C84" s="18" t="s">
        <x:v>9842</x:v>
      </x:c>
      <x:c r="D84" s="18" t="s">
        <x:v>9832</x:v>
      </x:c>
      <x:c r="E84" s="18" t="s">
        <x:v>10091</x:v>
      </x:c>
      <x:c r="F84" s="18" t="s">
        <x:v>10092</x:v>
      </x:c>
      <x:c r="G84" s="18" t="s">
        <x:v>9835</x:v>
      </x:c>
      <x:c r="H84" s="18" t="s">
        <x:v>9832</x:v>
      </x:c>
      <x:c r="I84" s="18" t="s">
        <x:v>9903</x:v>
      </x:c>
    </x:row>
    <x:row r="85" ht="27.75" hidden="0" customHeight="1">
      <x:c r="A85" s="18" t="s">
        <x:v>10072</x:v>
      </x:c>
      <x:c r="B85" s="18" t="s">
        <x:v>9752</x:v>
      </x:c>
      <x:c r="C85" s="18" t="s">
        <x:v>9831</x:v>
      </x:c>
      <x:c r="D85" s="18" t="s">
        <x:v>9832</x:v>
      </x:c>
      <x:c r="E85" s="18" t="s">
        <x:v>10093</x:v>
      </x:c>
      <x:c r="F85" s="18" t="s">
        <x:v>10094</x:v>
      </x:c>
      <x:c r="G85" s="18" t="s">
        <x:v>9835</x:v>
      </x:c>
      <x:c r="H85" s="18" t="s">
        <x:v>9760</x:v>
      </x:c>
      <x:c r="I85" s="18" t="s">
        <x:v>10095</x:v>
      </x:c>
    </x:row>
    <x:row r="86" ht="27.75" hidden="0" customHeight="1">
      <x:c r="A86" s="18" t="s">
        <x:v>10072</x:v>
      </x:c>
      <x:c r="B86" s="18" t="s">
        <x:v>1863</x:v>
      </x:c>
      <x:c r="C86" s="18" t="s">
        <x:v>9920</x:v>
      </x:c>
      <x:c r="D86" s="18" t="s">
        <x:v>9832</x:v>
      </x:c>
      <x:c r="E86" s="18" t="s">
        <x:v>10096</x:v>
      </x:c>
      <x:c r="F86" s="18" t="s">
        <x:v>10097</x:v>
      </x:c>
      <x:c r="G86" s="18" t="s">
        <x:v>9835</x:v>
      </x:c>
      <x:c r="H86" s="18" t="s">
        <x:v>10098</x:v>
      </x:c>
      <x:c r="I86" s="18" t="s">
        <x:v>9924</x:v>
      </x:c>
    </x:row>
    <x:row r="87" ht="27.75" hidden="0" customHeight="1">
      <x:c r="A87" s="18" t="s">
        <x:v>10072</x:v>
      </x:c>
      <x:c r="B87" s="18" t="s">
        <x:v>9753</x:v>
      </x:c>
      <x:c r="C87" s="18" t="s">
        <x:v>9895</x:v>
      </x:c>
      <x:c r="D87" s="18" t="s">
        <x:v>10099</x:v>
      </x:c>
      <x:c r="E87" s="18" t="s">
        <x:v>10100</x:v>
      </x:c>
      <x:c r="F87" s="18" t="s">
        <x:v>10101</x:v>
      </x:c>
      <x:c r="G87" s="18" t="s">
        <x:v>9835</x:v>
      </x:c>
      <x:c r="H87" s="18" t="s">
        <x:v>10102</x:v>
      </x:c>
      <x:c r="I87" s="18" t="s">
        <x:v>9924</x:v>
      </x:c>
    </x:row>
    <x:row r="88" ht="27.75" hidden="0" customHeight="1">
      <x:c r="A88" s="18" t="s">
        <x:v>1764</x:v>
      </x:c>
      <x:c r="B88" s="18" t="s">
        <x:v>1843</x:v>
      </x:c>
      <x:c r="C88" s="18" t="s">
        <x:v>9831</x:v>
      </x:c>
      <x:c r="D88" s="18" t="s">
        <x:v>9832</x:v>
      </x:c>
      <x:c r="E88" s="18" t="s">
        <x:v>10103</x:v>
      </x:c>
      <x:c r="F88" s="18" t="s">
        <x:v>10040</x:v>
      </x:c>
      <x:c r="G88" s="18" t="s">
        <x:v>9835</x:v>
      </x:c>
      <x:c r="H88" s="18" t="s">
        <x:v>482</x:v>
      </x:c>
      <x:c r="I88" s="18" t="s">
        <x:v>9846</x:v>
      </x:c>
    </x:row>
    <x:row r="89" ht="27.75" hidden="0" customHeight="1">
      <x:c r="A89" s="18" t="s">
        <x:v>1764</x:v>
      </x:c>
      <x:c r="B89" s="18" t="s">
        <x:v>1846</x:v>
      </x:c>
      <x:c r="C89" s="18" t="s">
        <x:v>10104</x:v>
      </x:c>
      <x:c r="D89" s="18" t="s">
        <x:v>9832</x:v>
      </x:c>
      <x:c r="E89" s="18" t="s">
        <x:v>10105</x:v>
      </x:c>
      <x:c r="F89" s="18" t="s">
        <x:v>10106</x:v>
      </x:c>
      <x:c r="G89" s="18" t="s">
        <x:v>9835</x:v>
      </x:c>
      <x:c r="H89" s="18" t="s">
        <x:v>9832</x:v>
      </x:c>
      <x:c r="I89" s="18" t="s">
        <x:v>10107</x:v>
      </x:c>
    </x:row>
    <x:row r="90" ht="27.75" hidden="0" customHeight="1">
      <x:c r="A90" s="18" t="s">
        <x:v>1764</x:v>
      </x:c>
      <x:c r="B90" s="18" t="s">
        <x:v>1852</x:v>
      </x:c>
      <x:c r="C90" s="18" t="s">
        <x:v>10104</x:v>
      </x:c>
      <x:c r="D90" s="18" t="s">
        <x:v>9832</x:v>
      </x:c>
      <x:c r="E90" s="18" t="s">
        <x:v>10108</x:v>
      </x:c>
      <x:c r="F90" s="18" t="s">
        <x:v>10106</x:v>
      </x:c>
      <x:c r="G90" s="18" t="s">
        <x:v>9835</x:v>
      </x:c>
      <x:c r="H90" s="18" t="s">
        <x:v>9832</x:v>
      </x:c>
      <x:c r="I90" s="18" t="s">
        <x:v>10107</x:v>
      </x:c>
    </x:row>
    <x:row r="91" ht="27.75" hidden="0" customHeight="1">
      <x:c r="A91" s="18" t="s">
        <x:v>1764</x:v>
      </x:c>
      <x:c r="B91" s="18" t="s">
        <x:v>1850</x:v>
      </x:c>
      <x:c r="C91" s="18" t="s">
        <x:v>10104</x:v>
      </x:c>
      <x:c r="D91" s="18" t="s">
        <x:v>9832</x:v>
      </x:c>
      <x:c r="E91" s="18" t="s">
        <x:v>10109</x:v>
      </x:c>
      <x:c r="F91" s="18" t="s">
        <x:v>10106</x:v>
      </x:c>
      <x:c r="G91" s="18" t="s">
        <x:v>9835</x:v>
      </x:c>
      <x:c r="H91" s="18" t="s">
        <x:v>9832</x:v>
      </x:c>
      <x:c r="I91" s="18" t="s">
        <x:v>10107</x:v>
      </x:c>
    </x:row>
    <x:row r="92" ht="27.75" hidden="0" customHeight="1">
      <x:c r="A92" s="18" t="s">
        <x:v>1764</x:v>
      </x:c>
      <x:c r="B92" s="18" t="s">
        <x:v>1856</x:v>
      </x:c>
      <x:c r="C92" s="18" t="s">
        <x:v>10104</x:v>
      </x:c>
      <x:c r="D92" s="18" t="s">
        <x:v>9832</x:v>
      </x:c>
      <x:c r="E92" s="18" t="s">
        <x:v>10110</x:v>
      </x:c>
      <x:c r="F92" s="18" t="s">
        <x:v>10106</x:v>
      </x:c>
      <x:c r="G92" s="18" t="s">
        <x:v>9835</x:v>
      </x:c>
      <x:c r="H92" s="18" t="s">
        <x:v>9832</x:v>
      </x:c>
      <x:c r="I92" s="18" t="s">
        <x:v>10107</x:v>
      </x:c>
    </x:row>
    <x:row r="93" ht="27.75" hidden="0" customHeight="1">
      <x:c r="A93" s="18" t="s">
        <x:v>1764</x:v>
      </x:c>
      <x:c r="B93" s="18" t="s">
        <x:v>1862</x:v>
      </x:c>
      <x:c r="C93" s="18" t="s">
        <x:v>10104</x:v>
      </x:c>
      <x:c r="D93" s="18" t="s">
        <x:v>9913</x:v>
      </x:c>
      <x:c r="E93" s="18" t="s">
        <x:v>10111</x:v>
      </x:c>
      <x:c r="F93" s="18" t="s">
        <x:v>10106</x:v>
      </x:c>
      <x:c r="G93" s="18" t="s">
        <x:v>9835</x:v>
      </x:c>
      <x:c r="H93" s="18" t="s">
        <x:v>9832</x:v>
      </x:c>
      <x:c r="I93" s="18" t="s">
        <x:v>10107</x:v>
      </x:c>
      <x:c r="J93" s="18" t="s">
        <x:v>10112</x:v>
      </x:c>
    </x:row>
    <x:row r="94" ht="27.75" hidden="0" customHeight="1">
      <x:c r="A94" s="18" t="s">
        <x:v>1764</x:v>
      </x:c>
      <x:c r="B94" s="18" t="s">
        <x:v>1854</x:v>
      </x:c>
      <x:c r="C94" s="18" t="s">
        <x:v>10113</x:v>
      </x:c>
      <x:c r="D94" s="18" t="s">
        <x:v>9871</x:v>
      </x:c>
      <x:c r="E94" s="18" t="s">
        <x:v>10114</x:v>
      </x:c>
      <x:c r="F94" s="18" t="s">
        <x:v>10115</x:v>
      </x:c>
      <x:c r="G94" s="18" t="s">
        <x:v>9835</x:v>
      </x:c>
      <x:c r="H94" s="18" t="s">
        <x:v>9874</x:v>
      </x:c>
      <x:c r="I94" s="18" t="s">
        <x:v>10116</x:v>
      </x:c>
      <x:c r="J94" s="18" t="s">
        <x:v>10117</x:v>
      </x:c>
    </x:row>
    <x:row r="95" ht="27.75" hidden="0" customHeight="1">
      <x:c r="A95" s="18" t="s">
        <x:v>1764</x:v>
      </x:c>
      <x:c r="B95" s="18" t="s">
        <x:v>9807</x:v>
      </x:c>
      <x:c r="C95" s="18" t="s">
        <x:v>9912</x:v>
      </x:c>
      <x:c r="D95" s="18" t="s">
        <x:v>9990</x:v>
      </x:c>
      <x:c r="E95" s="18" t="s">
        <x:v>10118</x:v>
      </x:c>
      <x:c r="F95" s="18" t="s">
        <x:v>10119</x:v>
      </x:c>
      <x:c r="G95" s="18" t="s">
        <x:v>9835</x:v>
      </x:c>
      <x:c r="H95" s="18" t="s">
        <x:v>10120</x:v>
      </x:c>
      <x:c r="I95" s="18" t="s">
        <x:v>10121</x:v>
      </x:c>
      <x:c r="J95" s="18" t="s">
        <x:v>10122</x:v>
      </x:c>
    </x:row>
    <x:row r="96" ht="27.75" hidden="0" customHeight="1">
      <x:c r="A96" s="18" t="s">
        <x:v>1764</x:v>
      </x:c>
      <x:c r="B96" s="18" t="s">
        <x:v>1804</x:v>
      </x:c>
      <x:c r="C96" s="18" t="s">
        <x:v>10123</x:v>
      </x:c>
      <x:c r="D96" s="18" t="s">
        <x:v>9885</x:v>
      </x:c>
      <x:c r="E96" s="18" t="s">
        <x:v>10124</x:v>
      </x:c>
      <x:c r="F96" s="18" t="s">
        <x:v>10125</x:v>
      </x:c>
      <x:c r="G96" s="18" t="s">
        <x:v>9835</x:v>
      </x:c>
      <x:c r="H96" s="18" t="s">
        <x:v>10010</x:v>
      </x:c>
      <x:c r="I96" s="18" t="s">
        <x:v>10107</x:v>
      </x:c>
      <x:c r="J96" s="18" t="s">
        <x:v>9900</x:v>
      </x:c>
    </x:row>
    <x:row r="97" ht="27.75" hidden="0" customHeight="1">
      <x:c r="A97" s="18" t="s">
        <x:v>1764</x:v>
      </x:c>
      <x:c r="B97" s="18" t="s">
        <x:v>9808</x:v>
      </x:c>
      <x:c r="C97" s="18" t="s">
        <x:v>9884</x:v>
      </x:c>
      <x:c r="D97" s="18" t="s">
        <x:v>10126</x:v>
      </x:c>
      <x:c r="E97" s="18" t="s">
        <x:v>10127</x:v>
      </x:c>
      <x:c r="F97" s="18" t="str">
        <x:v>Count of Corrective Repair events dated 2026-05-03 to 2026-07-31 inclusive.</x:v>
      </x:c>
      <x:c r="G97" s="18" t="s">
        <x:v>10128</x:v>
      </x:c>
      <x:c r="H97" s="18" t="s">
        <x:v>10129</x:v>
      </x:c>
      <x:c r="I97" s="18" t="s">
        <x:v>9846</x:v>
      </x:c>
      <x:c r="J97" s="18" t="str">
        <x:v>Corrective repairs, 3 May–31 Jul 2026</x:v>
      </x:c>
    </x:row>
    <x:row r="98" ht="27.75" hidden="0" customHeight="1">
      <x:c r="A98" s="18" t="s">
        <x:v>1764</x:v>
      </x:c>
      <x:c r="B98" s="18" t="s">
        <x:v>1765</x:v>
      </x:c>
      <x:c r="C98" s="18" t="s">
        <x:v>9884</x:v>
      </x:c>
      <x:c r="D98" s="18" t="s">
        <x:v>10126</x:v>
      </x:c>
      <x:c r="E98" s="18" t="s">
        <x:v>10130</x:v>
      </x:c>
      <x:c r="F98" s="18" t="str">
        <x:v>Count of Corrective Repair events dated 2025-08-01 to 2026-07-31 inclusive.</x:v>
      </x:c>
      <x:c r="G98" s="18" t="s">
        <x:v>10128</x:v>
      </x:c>
      <x:c r="H98" s="18" t="s">
        <x:v>10131</x:v>
      </x:c>
      <x:c r="I98" s="18" t="s">
        <x:v>9846</x:v>
      </x:c>
      <x:c r="J98" s="18" t="str">
        <x:v>Corrective repairs, 1 Aug 2025–31 Jul 2026</x:v>
      </x:c>
    </x:row>
    <x:row r="99" ht="27.75" hidden="0" customHeight="1">
      <x:c r="A99" s="18" t="s">
        <x:v>1764</x:v>
      </x:c>
      <x:c r="B99" s="18" t="s">
        <x:v>9809</x:v>
      </x:c>
      <x:c r="C99" s="18" t="s">
        <x:v>9884</x:v>
      </x:c>
      <x:c r="D99" s="18" t="s">
        <x:v>10126</x:v>
      </x:c>
      <x:c r="E99" s="18" t="s">
        <x:v>10132</x:v>
      </x:c>
      <x:c r="F99" s="18" t="str">
        <x:v>Corrective repairs dated 2026-05-03 to 2026-07-31 inclusive whose failure_category already occurred earlier in the same window.</x:v>
      </x:c>
      <x:c r="G99" s="18" t="s">
        <x:v>10128</x:v>
      </x:c>
      <x:c r="H99" s="18" t="s">
        <x:v>10133</x:v>
      </x:c>
      <x:c r="I99" s="18" t="s">
        <x:v>9846</x:v>
      </x:c>
      <x:c r="J99" s="18" t="str">
        <x:v>Repeat-category repairs, 3 May–31 Jul 2026</x:v>
      </x:c>
    </x:row>
    <x:row r="100" ht="27.75" hidden="0" customHeight="1">
      <x:c r="A100" s="18" t="s">
        <x:v>1764</x:v>
      </x:c>
      <x:c r="B100" s="18" t="s">
        <x:v>9810</x:v>
      </x:c>
      <x:c r="C100" s="18" t="s">
        <x:v>9912</x:v>
      </x:c>
      <x:c r="D100" s="18" t="s">
        <x:v>9960</x:v>
      </x:c>
      <x:c r="E100" s="18" t="s">
        <x:v>10134</x:v>
      </x:c>
      <x:c r="F100" s="18" t="str">
        <x:v>Sum of downtime_hours for Corrective Repair events dated 2026-05-03 to 2026-07-31 inclusive. PM and calibration excluded.</x:v>
      </x:c>
      <x:c r="G100" s="18" t="s">
        <x:v>10128</x:v>
      </x:c>
      <x:c r="H100" s="18" t="s">
        <x:v>10135</x:v>
      </x:c>
      <x:c r="I100" s="18" t="s">
        <x:v>9846</x:v>
      </x:c>
      <x:c r="J100" s="18" t="str">
        <x:v>Repair downtime, 3 May–31 Jul 2026 (h)</x:v>
      </x:c>
    </x:row>
    <x:row r="101" ht="27.75" hidden="0" customHeight="1">
      <x:c r="A101" s="18" t="s">
        <x:v>1764</x:v>
      </x:c>
      <x:c r="B101" s="18" t="s">
        <x:v>1768</x:v>
      </x:c>
      <x:c r="C101" s="18" t="s">
        <x:v>9912</x:v>
      </x:c>
      <x:c r="D101" s="18" t="s">
        <x:v>9885</x:v>
      </x:c>
      <x:c r="E101" s="18" t="s">
        <x:v>10136</x:v>
      </x:c>
      <x:c r="F101" s="18" t="s">
        <x:v>10137</x:v>
      </x:c>
      <x:c r="G101" s="18" t="s">
        <x:v>10138</x:v>
      </x:c>
      <x:c r="H101" s="18" t="s">
        <x:v>10139</x:v>
      </x:c>
      <x:c r="I101" s="18" t="s">
        <x:v>10140</x:v>
      </x:c>
      <x:c r="J101" s="18" t="s">
        <x:v>10141</x:v>
      </x:c>
    </x:row>
    <x:row r="102" ht="27.75" hidden="0" customHeight="1">
      <x:c r="A102" s="18" t="s">
        <x:v>1764</x:v>
      </x:c>
      <x:c r="B102" s="18" t="s">
        <x:v>1767</x:v>
      </x:c>
      <x:c r="C102" s="18" t="s">
        <x:v>9912</x:v>
      </x:c>
      <x:c r="D102" s="18" t="s">
        <x:v>9960</x:v>
      </x:c>
      <x:c r="E102" s="18" t="s">
        <x:v>10142</x:v>
      </x:c>
      <x:c r="F102" s="18" t="str">
        <x:v>Mean labour_hours of Corrective Repair events dated 2025-08-01 to 2026-07-31 inclusive, rounded to 0.1.</x:v>
      </x:c>
      <x:c r="G102" s="18" t="s">
        <x:v>10143</x:v>
      </x:c>
      <x:c r="H102" s="18" t="s">
        <x:v>10144</x:v>
      </x:c>
      <x:c r="I102" s="18" t="s">
        <x:v>10145</x:v>
      </x:c>
      <x:c r="J102" s="18" t="str">
        <x:v>Mean repair labour, 1 Aug 2025–31 Jul 2026 (h)</x:v>
      </x:c>
    </x:row>
    <x:row r="103" ht="27.75" hidden="0" customHeight="1">
      <x:c r="A103" s="18" t="s">
        <x:v>1764</x:v>
      </x:c>
      <x:c r="B103" s="18" t="s">
        <x:v>9811</x:v>
      </x:c>
      <x:c r="C103" s="18" t="s">
        <x:v>9884</x:v>
      </x:c>
      <x:c r="D103" s="18" t="s">
        <x:v>10126</x:v>
      </x:c>
      <x:c r="E103" s="18" t="s">
        <x:v>10146</x:v>
      </x:c>
      <x:c r="F103" s="18" t="str">
        <x:v>Count of events with no_fault_found = TRUE dated 2025-08-01 to 2026-07-31 inclusive.</x:v>
      </x:c>
      <x:c r="G103" s="18" t="s">
        <x:v>10128</x:v>
      </x:c>
      <x:c r="H103" s="18" t="s">
        <x:v>10129</x:v>
      </x:c>
      <x:c r="I103" s="18" t="s">
        <x:v>9846</x:v>
      </x:c>
      <x:c r="J103" s="18" t="str">
        <x:v>No-fault-found jobs, 1 Aug 2025–31 Jul 2026</x:v>
      </x:c>
    </x:row>
    <x:row r="104" ht="27.75" hidden="0" customHeight="1">
      <x:c r="A104" s="18" t="s">
        <x:v>1764</x:v>
      </x:c>
      <x:c r="B104" s="18" t="s">
        <x:v>1802</x:v>
      </x:c>
      <x:c r="C104" s="18" t="s">
        <x:v>9884</x:v>
      </x:c>
      <x:c r="D104" s="18" t="s">
        <x:v>10126</x:v>
      </x:c>
      <x:c r="E104" s="18" t="s">
        <x:v>10147</x:v>
      </x:c>
      <x:c r="F104" s="18" t="str">
        <x:v>Count of Safety_Events dated 2025-08-01 to 2026-07-31 inclusive.</x:v>
      </x:c>
      <x:c r="G104" s="18" t="s">
        <x:v>10128</x:v>
      </x:c>
      <x:c r="H104" s="18" t="s">
        <x:v>10129</x:v>
      </x:c>
      <x:c r="I104" s="18" t="s">
        <x:v>10148</x:v>
      </x:c>
      <x:c r="J104" s="18" t="str">
        <x:v>Safety events, 1 Aug 2025–31 Jul 2026</x:v>
      </x:c>
    </x:row>
    <x:row r="105" ht="27.75" hidden="0" customHeight="1">
      <x:c r="A105" s="18" t="s">
        <x:v>1764</x:v>
      </x:c>
      <x:c r="B105" s="18" t="s">
        <x:v>1803</x:v>
      </x:c>
      <x:c r="C105" s="18" t="s">
        <x:v>9884</x:v>
      </x:c>
      <x:c r="D105" s="18" t="s">
        <x:v>10126</x:v>
      </x:c>
      <x:c r="E105" s="18" t="s">
        <x:v>10149</x:v>
      </x:c>
      <x:c r="F105" s="18" t="str">
        <x:v>Count of Safety_Events with potential_harm_level High or Critical dated 2025-08-01 to 2026-07-31 inclusive.</x:v>
      </x:c>
      <x:c r="G105" s="18" t="s">
        <x:v>10128</x:v>
      </x:c>
      <x:c r="H105" s="18" t="s">
        <x:v>10129</x:v>
      </x:c>
      <x:c r="I105" s="18" t="s">
        <x:v>9846</x:v>
      </x:c>
      <x:c r="J105" s="18" t="str">
        <x:v>High/critical-potential safety events, 1 Aug 2025–31 Jul 2026</x:v>
      </x:c>
    </x:row>
    <x:row r="106" ht="27.75" hidden="0" customHeight="1">
      <x:c r="A106" s="18" t="s">
        <x:v>1764</x:v>
      </x:c>
      <x:c r="B106" s="18" t="s">
        <x:v>9812</x:v>
      </x:c>
      <x:c r="C106" s="18" t="s">
        <x:v>9884</x:v>
      </x:c>
      <x:c r="D106" s="18" t="s">
        <x:v>10126</x:v>
      </x:c>
      <x:c r="E106" s="18" t="s">
        <x:v>10150</x:v>
      </x:c>
      <x:c r="F106" s="18" t="s">
        <x:v>10151</x:v>
      </x:c>
      <x:c r="G106" s="18" t="s">
        <x:v>9835</x:v>
      </x:c>
      <x:c r="H106" s="18" t="s">
        <x:v>10152</x:v>
      </x:c>
      <x:c r="I106" s="18" t="s">
        <x:v>9846</x:v>
      </x:c>
      <x:c r="J106" s="18" t="s">
        <x:v>10153</x:v>
      </x:c>
    </x:row>
    <x:row r="107" ht="27.75" hidden="0" customHeight="1">
      <x:c r="A107" s="18" t="s">
        <x:v>1764</x:v>
      </x:c>
      <x:c r="B107" s="18" t="s">
        <x:v>9813</x:v>
      </x:c>
      <x:c r="C107" s="18" t="s">
        <x:v>9884</x:v>
      </x:c>
      <x:c r="D107" s="18" t="s">
        <x:v>10126</x:v>
      </x:c>
      <x:c r="E107" s="18" t="s">
        <x:v>10154</x:v>
      </x:c>
      <x:c r="F107" s="18" t="s">
        <x:v>10155</x:v>
      </x:c>
      <x:c r="G107" s="18" t="s">
        <x:v>9835</x:v>
      </x:c>
      <x:c r="H107" s="18" t="s">
        <x:v>452</x:v>
      </x:c>
      <x:c r="I107" s="18" t="s">
        <x:v>9846</x:v>
      </x:c>
      <x:c r="J107" s="18" t="s">
        <x:v>10156</x:v>
      </x:c>
    </x:row>
    <x:row r="108" ht="15" hidden="0" customHeight="1">
      <x:c r="A108" s="18" t="s">
        <x:v>1764</x:v>
      </x:c>
      <x:c r="B108" s="18" t="s">
        <x:v>9814</x:v>
      </x:c>
      <x:c r="C108" s="18" t="s">
        <x:v>9912</x:v>
      </x:c>
      <x:c r="D108" s="18" t="s">
        <x:v>10012</x:v>
      </x:c>
      <x:c r="E108" s="18" t="s">
        <x:v>10157</x:v>
      </x:c>
      <x:c r="F108" s="18" t="s">
        <x:v>10158</x:v>
      </x:c>
      <x:c r="G108" s="18" t="s">
        <x:v>9835</x:v>
      </x:c>
      <x:c r="H108" s="18" t="s">
        <x:v>10159</x:v>
      </x:c>
      <x:c r="I108" s="18" t="s">
        <x:v>9846</x:v>
      </x:c>
      <x:c r="J108" s="18" t="s">
        <x:v>10160</x:v>
      </x:c>
    </x:row>
    <x:row r="109" ht="15" hidden="0" customHeight="1">
      <x:c r="A109" s="18" t="s">
        <x:v>1764</x:v>
      </x:c>
      <x:c r="B109" s="18" t="s">
        <x:v>9815</x:v>
      </x:c>
      <x:c r="C109" s="18" t="s">
        <x:v>9884</x:v>
      </x:c>
      <x:c r="D109" s="18" t="s">
        <x:v>10126</x:v>
      </x:c>
      <x:c r="E109" s="18" t="s">
        <x:v>10161</x:v>
      </x:c>
      <x:c r="F109" s="18" t="s">
        <x:v>10162</x:v>
      </x:c>
      <x:c r="G109" s="18" t="s">
        <x:v>9835</x:v>
      </x:c>
      <x:c r="H109" s="18" t="s">
        <x:v>466</x:v>
      </x:c>
      <x:c r="I109" s="18" t="s">
        <x:v>9846</x:v>
      </x:c>
      <x:c r="J109" s="18" t="s">
        <x:v>10163</x:v>
      </x:c>
    </x:row>
    <x:row r="110" ht="15" hidden="0" customHeight="1">
      <x:c r="A110" s="18" t="s">
        <x:v>1764</x:v>
      </x:c>
      <x:c r="B110" s="18" t="s">
        <x:v>9816</x:v>
      </x:c>
      <x:c r="C110" s="18" t="s">
        <x:v>9912</x:v>
      </x:c>
      <x:c r="D110" s="18" t="s">
        <x:v>10164</x:v>
      </x:c>
      <x:c r="E110" s="18" t="s">
        <x:v>10165</x:v>
      </x:c>
      <x:c r="F110" s="18" t="s">
        <x:v>10166</x:v>
      </x:c>
      <x:c r="G110" s="18" t="s">
        <x:v>9835</x:v>
      </x:c>
      <x:c r="H110" s="18" t="s">
        <x:v>10167</x:v>
      </x:c>
      <x:c r="I110" s="18" t="s">
        <x:v>10168</x:v>
      </x:c>
      <x:c r="J110" s="18" t="s">
        <x:v>10169</x:v>
      </x:c>
    </x:row>
    <x:row r="111" ht="15" hidden="0" customHeight="1">
      <x:c r="A111" s="18" t="s">
        <x:v>1764</x:v>
      </x:c>
      <x:c r="B111" s="18" t="s">
        <x:v>9817</x:v>
      </x:c>
      <x:c r="C111" s="18" t="s">
        <x:v>10170</x:v>
      </x:c>
      <x:c r="D111" s="18" t="s">
        <x:v>1819</x:v>
      </x:c>
      <x:c r="E111" s="18" t="s">
        <x:v>10171</x:v>
      </x:c>
      <x:c r="F111" s="18" t="s">
        <x:v>10172</x:v>
      </x:c>
      <x:c r="G111" s="18" t="s">
        <x:v>9835</x:v>
      </x:c>
      <x:c r="H111" s="18" t="s">
        <x:v>10173</x:v>
      </x:c>
      <x:c r="I111" s="18" t="s">
        <x:v>10174</x:v>
      </x:c>
      <x:c r="J111" s="18" t="s">
        <x:v>10175</x:v>
      </x:c>
    </x:row>
    <x:row r="112" ht="122.25" hidden="0" customHeight="1">
      <x:c r="A112" s="18" t="s">
        <x:v>1764</x:v>
      </x:c>
      <x:c r="B112" s="18" t="s">
        <x:v>9818</x:v>
      </x:c>
      <x:c r="C112" s="18" t="s">
        <x:v>10170</x:v>
      </x:c>
      <x:c r="D112" s="18" t="s">
        <x:v>1819</x:v>
      </x:c>
      <x:c r="E112" s="18" t="s">
        <x:v>10176</x:v>
      </x:c>
      <x:c r="F112" s="18" t="s">
        <x:v>10177</x:v>
      </x:c>
      <x:c r="G112" s="18" t="s">
        <x:v>9835</x:v>
      </x:c>
      <x:c r="H112" s="18" t="s">
        <x:v>10178</x:v>
      </x:c>
      <x:c r="I112" s="18" t="s">
        <x:v>10174</x:v>
      </x:c>
      <x:c r="J112" s="18" t="s">
        <x:v>10179</x:v>
      </x:c>
    </x:row>
    <x:row r="113" ht="309.75" hidden="0" customHeight="1">
      <x:c r="A113" s="18" t="s">
        <x:v>1764</x:v>
      </x:c>
      <x:c r="B113" s="18" t="s">
        <x:v>9819</x:v>
      </x:c>
      <x:c r="C113" s="18" t="s">
        <x:v>9895</x:v>
      </x:c>
      <x:c r="D113" s="18" t="s">
        <x:v>10180</x:v>
      </x:c>
      <x:c r="E113" s="18" t="s">
        <x:v>10181</x:v>
      </x:c>
      <x:c r="F113" s="18" t="s">
        <x:v>10182</x:v>
      </x:c>
      <x:c r="G113" s="18" t="s">
        <x:v>9835</x:v>
      </x:c>
      <x:c r="H113" s="18" t="s">
        <x:v>10183</x:v>
      </x:c>
      <x:c r="I113" s="18" t="s">
        <x:v>9875</x:v>
      </x:c>
    </x:row>
    <x:row r="114" ht="68.25" hidden="0" customHeight="1">
      <x:c r="A114" s="18" t="s">
        <x:v>1764</x:v>
      </x:c>
      <x:c r="B114" s="18" t="s">
        <x:v>9820</x:v>
      </x:c>
      <x:c r="C114" s="18" t="s">
        <x:v>10184</x:v>
      </x:c>
      <x:c r="D114" s="18" t="s">
        <x:v>9832</x:v>
      </x:c>
      <x:c r="E114" s="18" t="s">
        <x:v>10185</x:v>
      </x:c>
      <x:c r="F114" s="18" t="s">
        <x:v>10186</x:v>
      </x:c>
      <x:c r="G114" s="18" t="s">
        <x:v>9835</x:v>
      </x:c>
      <x:c r="H114" s="18" t="s">
        <x:v>10187</x:v>
      </x:c>
      <x:c r="I114" s="18" t="s">
        <x:v>9875</x:v>
      </x:c>
    </x:row>
    <x:row r="115" ht="135.75" hidden="0" customHeight="1">
      <x:c r="A115" s="18" t="s">
        <x:v>1764</x:v>
      </x:c>
      <x:c r="B115" s="18" t="s">
        <x:v>1836</x:v>
      </x:c>
      <x:c r="C115" s="18" t="s">
        <x:v>10184</x:v>
      </x:c>
      <x:c r="D115" s="18" t="s">
        <x:v>9832</x:v>
      </x:c>
      <x:c r="E115" s="18" t="s">
        <x:v>10188</x:v>
      </x:c>
      <x:c r="F115" s="18" t="s">
        <x:v>10189</x:v>
      </x:c>
      <x:c r="G115" s="18" t="s">
        <x:v>9835</x:v>
      </x:c>
      <x:c r="H115" s="18" t="s">
        <x:v>10190</x:v>
      </x:c>
      <x:c r="I115" s="18" t="s">
        <x:v>10191</x:v>
      </x:c>
      <x:c r="J115" s="18" t="s">
        <x:v>10192</x:v>
      </x:c>
    </x:row>
    <x:row r="116" ht="41.25" hidden="0" customHeight="1">
      <x:c r="A116" s="18" t="s">
        <x:v>10193</x:v>
      </x:c>
      <x:c r="B116" s="18" t="s">
        <x:v>10194</x:v>
      </x:c>
      <x:c r="C116" s="18" t="s">
        <x:v>10195</x:v>
      </x:c>
      <x:c r="D116" s="18" t="s">
        <x:v>9832</x:v>
      </x:c>
      <x:c r="E116" s="18" t="s">
        <x:v>10196</x:v>
      </x:c>
      <x:c r="F116" s="18" t="s">
        <x:v>10197</x:v>
      </x:c>
      <x:c r="G116" s="18" t="s">
        <x:v>10198</x:v>
      </x:c>
      <x:c r="H116" s="18" t="s">
        <x:v>9832</x:v>
      </x:c>
      <x:c r="I116" s="18" t="s">
        <x:v>9924</x:v>
      </x:c>
    </x:row>
    <x:row r="117" ht="54.75" hidden="0" customHeight="1">
      <x:c r="A117" s="18" t="s">
        <x:v>10193</x:v>
      </x:c>
      <x:c r="B117" s="18" t="s">
        <x:v>10199</x:v>
      </x:c>
      <x:c r="C117" s="18" t="s">
        <x:v>9831</x:v>
      </x:c>
      <x:c r="D117" s="18" t="s">
        <x:v>9832</x:v>
      </x:c>
      <x:c r="E117" s="18" t="s">
        <x:v>10200</x:v>
      </x:c>
      <x:c r="F117" s="18" t="s">
        <x:v>10201</x:v>
      </x:c>
      <x:c r="G117" s="18" t="s">
        <x:v>9835</x:v>
      </x:c>
      <x:c r="H117" s="18" t="s">
        <x:v>9832</x:v>
      </x:c>
      <x:c r="I117" s="18" t="s">
        <x:v>9924</x:v>
      </x:c>
    </x:row>
    <x:row r="118" ht="41.25" hidden="0" customHeight="1">
      <x:c r="A118" s="18" t="s">
        <x:v>10202</x:v>
      </x:c>
      <x:c r="B118" s="18" t="s">
        <x:v>10194</x:v>
      </x:c>
      <x:c r="C118" s="18" t="s">
        <x:v>10195</x:v>
      </x:c>
      <x:c r="D118" s="18" t="s">
        <x:v>9832</x:v>
      </x:c>
      <x:c r="E118" s="18" t="s">
        <x:v>10203</x:v>
      </x:c>
      <x:c r="F118" s="18" t="s">
        <x:v>10197</x:v>
      </x:c>
      <x:c r="G118" s="18" t="s">
        <x:v>10198</x:v>
      </x:c>
      <x:c r="H118" s="18" t="s">
        <x:v>9832</x:v>
      </x:c>
      <x:c r="I118" s="18" t="s">
        <x:v>9924</x:v>
      </x:c>
    </x:row>
    <x:row r="119" ht="54.75" hidden="0" customHeight="1">
      <x:c r="A119" s="18" t="s">
        <x:v>10202</x:v>
      </x:c>
      <x:c r="B119" s="18" t="s">
        <x:v>10199</x:v>
      </x:c>
      <x:c r="C119" s="18" t="s">
        <x:v>9831</x:v>
      </x:c>
      <x:c r="D119" s="18" t="s">
        <x:v>9832</x:v>
      </x:c>
      <x:c r="E119" s="18" t="s">
        <x:v>10200</x:v>
      </x:c>
      <x:c r="F119" s="18" t="s">
        <x:v>10201</x:v>
      </x:c>
      <x:c r="G119" s="18" t="s">
        <x:v>9835</x:v>
      </x:c>
      <x:c r="H119" s="18" t="s">
        <x:v>9832</x:v>
      </x:c>
      <x:c r="I119" s="18" t="s">
        <x:v>9924</x:v>
      </x:c>
    </x:row>
    <x:row r="120" ht="41.25" hidden="0" customHeight="1">
      <x:c r="A120" s="18" t="s">
        <x:v>10204</x:v>
      </x:c>
      <x:c r="B120" s="18" t="s">
        <x:v>10194</x:v>
      </x:c>
      <x:c r="C120" s="18" t="s">
        <x:v>10195</x:v>
      </x:c>
      <x:c r="D120" s="18" t="s">
        <x:v>9832</x:v>
      </x:c>
      <x:c r="E120" s="18" t="s">
        <x:v>10205</x:v>
      </x:c>
      <x:c r="F120" s="18" t="s">
        <x:v>10197</x:v>
      </x:c>
      <x:c r="G120" s="18" t="s">
        <x:v>10198</x:v>
      </x:c>
      <x:c r="H120" s="18" t="s">
        <x:v>9832</x:v>
      </x:c>
      <x:c r="I120" s="18" t="s">
        <x:v>9924</x:v>
      </x:c>
    </x:row>
    <x:row r="121" ht="54.75" hidden="0" customHeight="1">
      <x:c r="A121" s="18" t="s">
        <x:v>10204</x:v>
      </x:c>
      <x:c r="B121" s="18" t="s">
        <x:v>10199</x:v>
      </x:c>
      <x:c r="C121" s="18" t="s">
        <x:v>9831</x:v>
      </x:c>
      <x:c r="D121" s="18" t="s">
        <x:v>9832</x:v>
      </x:c>
      <x:c r="E121" s="18" t="s">
        <x:v>10200</x:v>
      </x:c>
      <x:c r="F121" s="18" t="s">
        <x:v>10201</x:v>
      </x:c>
      <x:c r="G121" s="18" t="s">
        <x:v>9835</x:v>
      </x:c>
      <x:c r="H121" s="18" t="s">
        <x:v>9832</x:v>
      </x:c>
      <x:c r="I121" s="18" t="s">
        <x:v>9924</x:v>
      </x:c>
    </x:row>
    <x:row r="122" ht="27.75" hidden="0" customHeight="1">
      <x:c r="A122" s="18" t="s">
        <x:v>10206</x:v>
      </x:c>
      <x:c r="B122" s="18" t="s">
        <x:v>49</x:v>
      </x:c>
      <x:c r="C122" s="18" t="s">
        <x:v>9831</x:v>
      </x:c>
      <x:c r="D122" s="18" t="s">
        <x:v>9832</x:v>
      </x:c>
      <x:c r="E122" s="18" t="s">
        <x:v>10207</x:v>
      </x:c>
      <x:c r="F122" s="18" t="s">
        <x:v>10208</x:v>
      </x:c>
      <x:c r="G122" s="18" t="s">
        <x:v>10209</x:v>
      </x:c>
      <x:c r="H122" s="18" t="s">
        <x:v>9832</x:v>
      </x:c>
      <x:c r="I122" s="18" t="s">
        <x:v>9924</x:v>
      </x:c>
    </x:row>
    <x:row r="123" ht="27.75" hidden="0" customHeight="1">
      <x:c r="A123" s="18" t="s">
        <x:v>10206</x:v>
      </x:c>
      <x:c r="B123" s="18" t="s">
        <x:v>50</x:v>
      </x:c>
      <x:c r="C123" s="18" t="s">
        <x:v>9831</x:v>
      </x:c>
      <x:c r="D123" s="18" t="s">
        <x:v>9832</x:v>
      </x:c>
      <x:c r="E123" s="18" t="s">
        <x:v>10210</x:v>
      </x:c>
      <x:c r="F123" s="18" t="s">
        <x:v>10208</x:v>
      </x:c>
      <x:c r="G123" s="18" t="s">
        <x:v>10209</x:v>
      </x:c>
      <x:c r="H123" s="18" t="s">
        <x:v>9832</x:v>
      </x:c>
      <x:c r="I123" s="18" t="s">
        <x:v>9924</x:v>
      </x:c>
    </x:row>
    <x:row r="124" ht="27.75" hidden="0" customHeight="1">
      <x:c r="A124" s="18" t="s">
        <x:v>10206</x:v>
      </x:c>
      <x:c r="B124" s="18" t="s">
        <x:v>51</x:v>
      </x:c>
      <x:c r="C124" s="18" t="s">
        <x:v>9831</x:v>
      </x:c>
      <x:c r="D124" s="18" t="s">
        <x:v>9832</x:v>
      </x:c>
      <x:c r="E124" s="18" t="s">
        <x:v>10211</x:v>
      </x:c>
      <x:c r="F124" s="18" t="s">
        <x:v>10208</x:v>
      </x:c>
      <x:c r="G124" s="18" t="s">
        <x:v>10209</x:v>
      </x:c>
      <x:c r="H124" s="18" t="s">
        <x:v>9832</x:v>
      </x:c>
      <x:c r="I124" s="18" t="s">
        <x:v>9924</x:v>
      </x:c>
    </x:row>
    <x:row r="125" ht="41.25" hidden="0" customHeight="1">
      <x:c r="A125" s="18" t="s">
        <x:v>10206</x:v>
      </x:c>
      <x:c r="B125" s="18" t="s">
        <x:v>52</x:v>
      </x:c>
      <x:c r="C125" s="18" t="s">
        <x:v>9831</x:v>
      </x:c>
      <x:c r="D125" s="18" t="s">
        <x:v>9832</x:v>
      </x:c>
      <x:c r="E125" s="18" t="s">
        <x:v>10212</x:v>
      </x:c>
      <x:c r="F125" s="18" t="s">
        <x:v>10208</x:v>
      </x:c>
      <x:c r="G125" s="18" t="s">
        <x:v>10209</x:v>
      </x:c>
      <x:c r="H125" s="18" t="s">
        <x:v>9832</x:v>
      </x:c>
      <x:c r="I125" s="18" t="s">
        <x:v>9924</x:v>
      </x:c>
    </x:row>
    <x:row r="126" ht="27.75" hidden="0" customHeight="1">
      <x:c r="A126" s="18" t="s">
        <x:v>10206</x:v>
      </x:c>
      <x:c r="B126" s="18" t="s">
        <x:v>53</x:v>
      </x:c>
      <x:c r="C126" s="18" t="s">
        <x:v>9831</x:v>
      </x:c>
      <x:c r="D126" s="18" t="s">
        <x:v>9832</x:v>
      </x:c>
      <x:c r="E126" s="18" t="s">
        <x:v>10213</x:v>
      </x:c>
      <x:c r="F126" s="18" t="s">
        <x:v>10208</x:v>
      </x:c>
      <x:c r="G126" s="18" t="s">
        <x:v>10209</x:v>
      </x:c>
      <x:c r="H126" s="18" t="s">
        <x:v>9832</x:v>
      </x:c>
      <x:c r="I126" s="18" t="s">
        <x:v>9924</x:v>
      </x:c>
    </x:row>
    <x:row r="127" ht="27.75" hidden="0" customHeight="1">
      <x:c r="A127" s="18" t="s">
        <x:v>10206</x:v>
      </x:c>
      <x:c r="B127" s="18" t="s">
        <x:v>54</x:v>
      </x:c>
      <x:c r="C127" s="18" t="s">
        <x:v>9831</x:v>
      </x:c>
      <x:c r="D127" s="18" t="s">
        <x:v>9832</x:v>
      </x:c>
      <x:c r="E127" s="18" t="s">
        <x:v>10214</x:v>
      </x:c>
      <x:c r="F127" s="18" t="s">
        <x:v>10208</x:v>
      </x:c>
      <x:c r="G127" s="18" t="s">
        <x:v>10209</x:v>
      </x:c>
      <x:c r="H127" s="18" t="s">
        <x:v>9832</x:v>
      </x:c>
      <x:c r="I127" s="18" t="s">
        <x:v>9924</x:v>
      </x:c>
    </x:row>
    <x:row r="128" ht="27.75" hidden="0" customHeight="1">
      <x:c r="A128" s="18" t="s">
        <x:v>10206</x:v>
      </x:c>
      <x:c r="B128" s="18" t="s">
        <x:v>55</x:v>
      </x:c>
      <x:c r="C128" s="18" t="s">
        <x:v>9831</x:v>
      </x:c>
      <x:c r="D128" s="18" t="s">
        <x:v>9832</x:v>
      </x:c>
      <x:c r="E128" s="18" t="s">
        <x:v>10215</x:v>
      </x:c>
      <x:c r="F128" s="18" t="s">
        <x:v>10208</x:v>
      </x:c>
      <x:c r="G128" s="18" t="s">
        <x:v>10209</x:v>
      </x:c>
      <x:c r="H128" s="18" t="s">
        <x:v>9832</x:v>
      </x:c>
      <x:c r="I128" s="18" t="s">
        <x:v>9924</x:v>
      </x:c>
    </x:row>
    <x:row r="129" ht="68.6500015258789" hidden="0">
      <x:c r="A129" s="18" t="s">
        <x:v>1764</x:v>
      </x:c>
      <x:c r="B129" s="18" t="s">
        <x:v>9821</x:v>
      </x:c>
      <x:c r="C129" s="18" t="s">
        <x:v>9884</x:v>
      </x:c>
      <x:c r="D129" s="18" t="s">
        <x:v>10126</x:v>
      </x:c>
      <x:c r="E129" s="18" t="s">
        <x:v>10216</x:v>
      </x:c>
      <x:c r="F129" s="18" t="s">
        <x:v>10217</x:v>
      </x:c>
      <x:c r="G129" s="18" t="s">
        <x:v>10128</x:v>
      </x:c>
      <x:c r="H129" s="18" t="s">
        <x:v>10218</x:v>
      </x:c>
      <x:c r="I129" s="18" t="s">
        <x:v>10219</x:v>
      </x:c>
      <x:c r="J129" s="18" t="s">
        <x:v>10220</x:v>
      </x:c>
    </x:row>
    <x:row r="130" ht="82.05000305175781" hidden="0">
      <x:c r="A130" s="18" t="s">
        <x:v>1764</x:v>
      </x:c>
      <x:c r="B130" s="18" t="s">
        <x:v>9822</x:v>
      </x:c>
      <x:c r="C130" s="18" t="s">
        <x:v>9912</x:v>
      </x:c>
      <x:c r="D130" s="18" t="s">
        <x:v>9885</x:v>
      </x:c>
      <x:c r="E130" s="18" t="s">
        <x:v>10221</x:v>
      </x:c>
      <x:c r="F130" s="18" t="s">
        <x:v>10222</x:v>
      </x:c>
      <x:c r="G130" s="18" t="s">
        <x:v>10223</x:v>
      </x:c>
      <x:c r="H130" s="18" t="s">
        <x:v>10224</x:v>
      </x:c>
      <x:c r="I130" s="18" t="s">
        <x:v>10219</x:v>
      </x:c>
      <x:c r="J130" s="18" t="s">
        <x:v>10225</x:v>
      </x:c>
    </x:row>
    <x:row r="131" ht="68.6500015258789" hidden="0">
      <x:c r="A131" s="18" t="s">
        <x:v>1764</x:v>
      </x:c>
      <x:c r="B131" s="18" t="s">
        <x:v>9823</x:v>
      </x:c>
      <x:c r="C131" s="18" t="s">
        <x:v>9884</x:v>
      </x:c>
      <x:c r="D131" s="18" t="s">
        <x:v>9885</x:v>
      </x:c>
      <x:c r="E131" s="18" t="s">
        <x:v>10226</x:v>
      </x:c>
      <x:c r="F131" s="18" t="s">
        <x:v>10227</x:v>
      </x:c>
      <x:c r="G131" s="18" t="s">
        <x:v>10228</x:v>
      </x:c>
      <x:c r="H131" s="18" t="s">
        <x:v>10229</x:v>
      </x:c>
      <x:c r="I131" s="18" t="s">
        <x:v>10219</x:v>
      </x:c>
      <x:c r="J131" s="18" t="s">
        <x:v>10230</x:v>
      </x:c>
    </x:row>
  </x:sheetData>
  <x:pageMargins left="0.7" right="0.7" top="0.75" bottom="0.75" header="0.3" footer="0.3"/>
</x:worksheet>
</file>

<file path=xl/worksheets/sheet10.xml><?xml version="1.0" encoding="utf-8"?>
<x:worksheet xmlns:x="http://schemas.openxmlformats.org/spreadsheetml/2006/main">
  <x:sheetViews>
    <x:sheetView showGridLines="1" workbookViewId="0"/>
  </x:sheetViews>
  <x:sheetFormatPr defaultColWidth="8.6796875" defaultRowHeight="15"/>
  <x:cols>
    <x:col min="1" max="1" width="24" style="1" hidden="0" customWidth="1"/>
    <x:col min="2" max="2" width="16" style="1" hidden="0" customWidth="1"/>
    <x:col min="3" max="3" width="4" style="1" hidden="0" customWidth="1"/>
    <x:col min="4" max="4" width="24" style="1" hidden="0" customWidth="1"/>
    <x:col min="5" max="5" width="16" style="1" hidden="0" customWidth="1"/>
    <x:col min="6" max="6" width="4" style="1" hidden="0" customWidth="1"/>
    <x:col min="7" max="7" width="26" style="1" hidden="0" customWidth="1"/>
    <x:col min="8" max="8" width="16" style="1" hidden="0" customWidth="1"/>
    <x:col min="9" max="9" width="4" style="1" hidden="0" customWidth="1"/>
    <x:col min="10" max="10" width="16" style="1" hidden="0" customWidth="1"/>
  </x:cols>
  <x:sheetData>
    <x:row r="1" ht="24" hidden="0" customHeight="1">
      <x:c r="A1" s="19" t="s">
        <x:v>10231</x:v>
      </x:c>
      <x:c r="B1" s="19"/>
      <x:c r="C1" s="19"/>
      <x:c r="D1" s="19"/>
      <x:c r="E1" s="19"/>
      <x:c r="F1" s="19"/>
      <x:c r="G1" s="19"/>
      <x:c r="H1" s="19"/>
      <x:c r="I1" s="19"/>
      <x:c r="J1" s="19"/>
    </x:row>
    <x:row r="2" ht="15" hidden="0" customHeight="1">
      <x:c r="A2" s="3" t="s">
        <x:v>10232</x:v>
      </x:c>
      <x:c r="B2" s="3"/>
      <x:c r="C2" s="3"/>
      <x:c r="D2" s="3"/>
      <x:c r="E2" s="3"/>
      <x:c r="F2" s="3"/>
      <x:c r="G2" s="3"/>
      <x:c r="H2" s="3"/>
      <x:c r="I2" s="3"/>
      <x:c r="J2" s="3"/>
    </x:row>
    <x:row r="4" ht="19.5" hidden="0" customHeight="1">
      <x:c r="A4" s="20" t="s">
        <x:v>10233</x:v>
      </x:c>
      <x:c r="B4" s="21" t="n">
        <x:f aca="0">COUNTA(Device_Inventory!A2:A1201)</x:f>
        <x:v>1200</x:v>
      </x:c>
      <x:c r="D4" s="20" t="s">
        <x:v>10234</x:v>
      </x:c>
      <x:c r="E4" s="21" t="n">
        <x:f aca="0">COUNTIF(Device_Inventory!R2:R1201,"&gt;0")</x:f>
        <x:v>253</x:v>
      </x:c>
      <x:c r="G4" s="20" t="s">
        <x:v>10235</x:v>
      </x:c>
      <x:c r="H4" s="21" t="n">
        <x:f aca="0">COUNTIF(ML_Feature_Table!AA2:AA1201,"High")+COUNTIF(ML_Feature_Table!AA2:AA1201,"Critical")</x:f>
        <x:v>2</x:v>
      </x:c>
    </x:row>
    <x:row r="7" ht="27.75" hidden="0" customHeight="1">
      <x:c r="A7" s="20" t="s">
        <x:v>1821</x:v>
      </x:c>
      <x:c r="B7" s="21" t="n">
        <x:f aca="0">SUM(ML_Feature_Table!X2:X1201)</x:f>
        <x:v>41</x:v>
      </x:c>
      <x:c r="D7" s="20" t="s">
        <x:v>1825</x:v>
      </x:c>
      <x:c r="E7" s="21" t="n">
        <x:f aca="0">SUM(ML_Feature_Table!Y2:Y1201)</x:f>
        <x:v>29</x:v>
      </x:c>
      <x:c r="G7" s="20" t="s">
        <x:v>10236</x:v>
      </x:c>
      <x:c r="H7" s="21" t="n">
        <x:f aca="0">COUNTA(Safety_Events!A2:A239)</x:f>
        <x:v>223</x:v>
      </x:c>
    </x:row>
    <x:row r="8" ht="15" hidden="0" customHeight="1">
      <x:c r="A8" s="22" t="s">
        <x:v>10237</x:v>
      </x:c>
      <x:c r="D8" s="22" t="s">
        <x:v>10238</x:v>
      </x:c>
    </x:row>
    <x:row r="11" ht="15" hidden="0" customHeight="1">
      <x:c r="A11" s="13" t="s">
        <x:v>10239</x:v>
      </x:c>
      <x:c r="B11" s="13" t="s">
        <x:v>10240</x:v>
      </x:c>
    </x:row>
    <x:row r="12" ht="15" hidden="0" customHeight="1">
      <x:c r="A12" s="1" t="s">
        <x:v>9775</x:v>
      </x:c>
      <x:c r="B12" s="1" t="n">
        <x:f aca="0">COUNTIF(ML_Feature_Table!AA2:AA1201,A12)</x:f>
        <x:v>1132</x:v>
      </x:c>
    </x:row>
    <x:row r="13" ht="15" hidden="0" customHeight="1">
      <x:c r="A13" s="1" t="s">
        <x:v>1872</x:v>
      </x:c>
      <x:c r="B13" s="1" t="n">
        <x:f aca="0">COUNTIF(ML_Feature_Table!AA2:AA1201,A13)</x:f>
        <x:v>66</x:v>
      </x:c>
    </x:row>
    <x:row r="14" ht="15" hidden="0" customHeight="1">
      <x:c r="A14" s="1" t="s">
        <x:v>1893</x:v>
      </x:c>
      <x:c r="B14" s="1" t="n">
        <x:f aca="0">COUNTIF(ML_Feature_Table!AA2:AA1201,A14)</x:f>
        <x:v>2</x:v>
      </x:c>
    </x:row>
    <x:row r="15" ht="15" hidden="0" customHeight="1">
      <x:c r="A15" s="1" t="s">
        <x:v>1902</x:v>
      </x:c>
      <x:c r="B15" s="1" t="n">
        <x:f aca="0">COUNTIF(ML_Feature_Table!AA2:AA1201,A15)</x:f>
        <x:v>0</x:v>
      </x:c>
    </x:row>
    <x:row r="33" ht="15" hidden="0" customHeight="1">
      <x:c r="A33" s="23" t="s">
        <x:v>10241</x:v>
      </x:c>
      <x:c r="B33" s="23"/>
      <x:c r="C33" s="23"/>
      <x:c r="D33" s="23"/>
      <x:c r="E33" s="23"/>
      <x:c r="F33" s="23"/>
      <x:c r="G33" s="23"/>
      <x:c r="H33" s="23"/>
      <x:c r="I33" s="23"/>
      <x:c r="J33" s="23"/>
    </x:row>
    <x:row r="34" ht="15" hidden="0" customHeight="1">
      <x:c r="A34" s="23"/>
      <x:c r="B34" s="23"/>
      <x:c r="C34" s="23"/>
      <x:c r="D34" s="23"/>
      <x:c r="E34" s="23"/>
      <x:c r="F34" s="23"/>
      <x:c r="G34" s="23"/>
      <x:c r="H34" s="23"/>
      <x:c r="I34" s="23"/>
      <x:c r="J34" s="23"/>
    </x:row>
  </x:sheetData>
  <x:mergeCells>
    <x:mergeCell ref="A1:J1"/>
    <x:mergeCell ref="A2:J2"/>
    <x:mergeCell ref="A33:J34"/>
  </x:mergeCells>
  <x:pageMargins left="0.7" right="0.7" top="0.75" bottom="0.75" header="0.3" footer="0.3"/>
  <x:drawing xmlns:r="http://schemas.openxmlformats.org/officeDocument/2006/relationships" r:id="Rf2d0f94d0b084464"/>
</x:worksheet>
</file>

<file path=xl/worksheets/sheet11.xml><?xml version="1.0" encoding="utf-8"?>
<x:worksheet xmlns:x="http://schemas.openxmlformats.org/spreadsheetml/2006/main">
  <x:sheetViews>
    <x:sheetView showGridLines="1" workbookViewId="0">
      <x:pane ySplit="1" topLeftCell="A2" activePane="bottomLeft" state="frozen"/>
    </x:sheetView>
  </x:sheetViews>
  <x:sheetFormatPr defaultColWidth="8.6796875" defaultRowHeight="15"/>
  <x:cols>
    <x:col min="1" max="18" width="18" style="1" hidden="0" customWidth="1"/>
  </x:cols>
  <x:sheetData>
    <x:row r="1" ht="15" hidden="0" customHeight="1">
      <x:c r="A1" s="10" t="s">
        <x:v>4994</x:v>
      </x:c>
      <x:c r="B1" s="10" t="s">
        <x:v>1843</x:v>
      </x:c>
      <x:c r="C1" s="10" t="s">
        <x:v>4995</x:v>
      </x:c>
      <x:c r="D1" s="10" t="s">
        <x:v>4996</x:v>
      </x:c>
      <x:c r="E1" s="10" t="s">
        <x:v>4997</x:v>
      </x:c>
      <x:c r="F1" s="10" t="s">
        <x:v>4998</x:v>
      </x:c>
      <x:c r="G1" s="10" t="s">
        <x:v>4999</x:v>
      </x:c>
      <x:c r="H1" s="10" t="s">
        <x:v>5000</x:v>
      </x:c>
      <x:c r="I1" s="10" t="s">
        <x:v>5001</x:v>
      </x:c>
      <x:c r="J1" s="10" t="s">
        <x:v>5002</x:v>
      </x:c>
      <x:c r="K1" s="10" t="s">
        <x:v>5003</x:v>
      </x:c>
      <x:c r="L1" s="10" t="s">
        <x:v>5004</x:v>
      </x:c>
      <x:c r="M1" s="10" t="s">
        <x:v>5005</x:v>
      </x:c>
      <x:c r="N1" s="10" t="s">
        <x:v>5006</x:v>
      </x:c>
      <x:c r="O1" s="10" t="s">
        <x:v>5007</x:v>
      </x:c>
      <x:c r="P1" s="10" t="s">
        <x:v>5008</x:v>
      </x:c>
      <x:c r="Q1" s="10" t="s">
        <x:v>478</x:v>
      </x:c>
      <x:c r="R1" s="10" t="s">
        <x:v>10199</x:v>
      </x:c>
    </x:row>
    <x:row r="2" ht="15" hidden="0" customHeight="1">
      <x:c r="A2" s="1" t="s">
        <x:v>58</x:v>
      </x:c>
      <x:c r="B2" s="1" t="s">
        <x:v>506</x:v>
      </x:c>
      <x:c r="C2" s="14" t="n">
        <x:v>45300</x:v>
      </x:c>
      <x:c r="D2" s="1" t="s">
        <x:v>5018</x:v>
      </x:c>
      <x:c r="E2" s="1" t="s">
        <x:v>5130</x:v>
      </x:c>
      <x:c r="F2" s="1" t="s">
        <x:v>5111</x:v>
      </x:c>
      <x:c r="G2" s="1" t="s">
        <x:v>5112</x:v>
      </x:c>
      <x:c r="H2" s="1" t="s">
        <x:v>5036</x:v>
      </x:c>
      <x:c r="I2" s="1" t="s">
        <x:v>5014</x:v>
      </x:c>
      <x:c r="J2" s="1" t="n">
        <x:v>3</x:v>
      </x:c>
      <x:c r="K2" s="1" t="n">
        <x:v>25.4</x:v>
      </x:c>
      <x:c r="L2" s="15" t="n">
        <x:v>216</x:v>
      </x:c>
      <x:c r="M2" s="11" t="b">
        <x:f aca="0">TRUE()</x:f>
        <x:v>1</x:v>
      </x:c>
      <x:c r="N2" s="11" t="b">
        <x:f aca="0">FALSE()</x:f>
        <x:v>0</x:v>
      </x:c>
      <x:c r="O2" s="1" t="s">
        <x:v>5024</x:v>
      </x:c>
      <x:c r="P2" s="11" t="b">
        <x:f aca="0">FALSE()</x:f>
        <x:v>0</x:v>
      </x:c>
      <x:c r="R2" s="1" t="s">
        <x:v>62</x:v>
      </x:c>
    </x:row>
    <x:row r="3" ht="15" hidden="0" customHeight="1">
      <x:c r="A3" s="1" t="s">
        <x:v>63</x:v>
      </x:c>
      <x:c r="B3" s="1" t="s">
        <x:v>506</x:v>
      </x:c>
      <x:c r="C3" s="14" t="n">
        <x:v>45345</x:v>
      </x:c>
      <x:c r="D3" s="1" t="s">
        <x:v>5010</x:v>
      </x:c>
      <x:c r="E3" s="1" t="s">
        <x:v>5011</x:v>
      </x:c>
      <x:c r="F3" s="1" t="s">
        <x:v>5012</x:v>
      </x:c>
      <x:c r="G3" s="1" t="s">
        <x:v>5013</x:v>
      </x:c>
      <x:c r="H3" s="1" t="s">
        <x:v>5014</x:v>
      </x:c>
      <x:c r="I3" s="1" t="s">
        <x:v>5014</x:v>
      </x:c>
      <x:c r="J3" s="1" t="n">
        <x:v>1.2</x:v>
      </x:c>
      <x:c r="K3" s="1" t="n">
        <x:v>0.6</x:v>
      </x:c>
      <x:c r="L3" s="15" t="n">
        <x:v>86.4</x:v>
      </x:c>
      <x:c r="M3" s="11" t="b">
        <x:f aca="0">TRUE()</x:f>
        <x:v>1</x:v>
      </x:c>
      <x:c r="N3" s="11" t="b">
        <x:f aca="0">FALSE()</x:f>
        <x:v>0</x:v>
      </x:c>
      <x:c r="O3" s="1" t="s">
        <x:v>5015</x:v>
      </x:c>
      <x:c r="P3" s="11" t="b">
        <x:f aca="0">FALSE()</x:f>
        <x:v>0</x:v>
      </x:c>
      <x:c r="R3" s="1" t="s">
        <x:v>62</x:v>
      </x:c>
    </x:row>
    <x:row r="4" ht="15" hidden="0" customHeight="1">
      <x:c r="A4" s="1" t="s">
        <x:v>64</x:v>
      </x:c>
      <x:c r="B4" s="1" t="s">
        <x:v>516</x:v>
      </x:c>
      <x:c r="C4" s="14" t="n">
        <x:v>45351</x:v>
      </x:c>
      <x:c r="D4" s="1" t="s">
        <x:v>5010</x:v>
      </x:c>
      <x:c r="E4" s="1" t="s">
        <x:v>5011</x:v>
      </x:c>
      <x:c r="F4" s="1" t="s">
        <x:v>5012</x:v>
      </x:c>
      <x:c r="G4" s="1" t="s">
        <x:v>5013</x:v>
      </x:c>
      <x:c r="H4" s="1" t="s">
        <x:v>5014</x:v>
      </x:c>
      <x:c r="I4" s="1" t="s">
        <x:v>5014</x:v>
      </x:c>
      <x:c r="J4" s="1" t="n">
        <x:v>0.3</x:v>
      </x:c>
      <x:c r="K4" s="1" t="n">
        <x:v>0.3</x:v>
      </x:c>
      <x:c r="L4" s="15" t="n">
        <x:v>21.6</x:v>
      </x:c>
      <x:c r="M4" s="11" t="b">
        <x:f aca="0">TRUE()</x:f>
        <x:v>1</x:v>
      </x:c>
      <x:c r="N4" s="11" t="b">
        <x:f aca="0">FALSE()</x:f>
        <x:v>0</x:v>
      </x:c>
      <x:c r="O4" s="1" t="s">
        <x:v>5015</x:v>
      </x:c>
      <x:c r="P4" s="11" t="b">
        <x:f aca="0">FALSE()</x:f>
        <x:v>0</x:v>
      </x:c>
      <x:c r="R4" s="1" t="s">
        <x:v>62</x:v>
      </x:c>
    </x:row>
    <x:row r="5" ht="15" hidden="0" customHeight="1">
      <x:c r="A5" s="1" t="s">
        <x:v>65</x:v>
      </x:c>
      <x:c r="B5" s="1" t="s">
        <x:v>1972</x:v>
      </x:c>
      <x:c r="C5" s="14" t="n">
        <x:v>45429</x:v>
      </x:c>
      <x:c r="D5" s="1" t="s">
        <x:v>5010</x:v>
      </x:c>
      <x:c r="E5" s="1" t="s">
        <x:v>5011</x:v>
      </x:c>
      <x:c r="F5" s="1" t="s">
        <x:v>5012</x:v>
      </x:c>
      <x:c r="G5" s="1" t="s">
        <x:v>5013</x:v>
      </x:c>
      <x:c r="H5" s="1" t="s">
        <x:v>5014</x:v>
      </x:c>
      <x:c r="I5" s="1" t="s">
        <x:v>5014</x:v>
      </x:c>
      <x:c r="J5" s="1" t="n">
        <x:v>0.3</x:v>
      </x:c>
      <x:c r="K5" s="1" t="n">
        <x:v>0.5</x:v>
      </x:c>
      <x:c r="L5" s="15" t="n">
        <x:v>21.6</x:v>
      </x:c>
      <x:c r="M5" s="11" t="b">
        <x:f aca="0">TRUE()</x:f>
        <x:v>1</x:v>
      </x:c>
      <x:c r="N5" s="11" t="b">
        <x:f aca="0">FALSE()</x:f>
        <x:v>0</x:v>
      </x:c>
      <x:c r="O5" s="1" t="s">
        <x:v>5015</x:v>
      </x:c>
      <x:c r="P5" s="11" t="b">
        <x:f aca="0">FALSE()</x:f>
        <x:v>0</x:v>
      </x:c>
      <x:c r="R5" s="1" t="s">
        <x:v>62</x:v>
      </x:c>
    </x:row>
    <x:row r="6" ht="15" hidden="0" customHeight="1">
      <x:c r="A6" s="1" t="s">
        <x:v>66</x:v>
      </x:c>
      <x:c r="B6" s="1" t="s">
        <x:v>561</x:v>
      </x:c>
      <x:c r="C6" s="14" t="n">
        <x:v>45536</x:v>
      </x:c>
      <x:c r="D6" s="1" t="s">
        <x:v>5010</x:v>
      </x:c>
      <x:c r="E6" s="1" t="s">
        <x:v>5011</x:v>
      </x:c>
      <x:c r="F6" s="1" t="s">
        <x:v>5012</x:v>
      </x:c>
      <x:c r="G6" s="1" t="s">
        <x:v>5013</x:v>
      </x:c>
      <x:c r="H6" s="1" t="s">
        <x:v>5014</x:v>
      </x:c>
      <x:c r="I6" s="1" t="s">
        <x:v>5014</x:v>
      </x:c>
      <x:c r="J6" s="1" t="n">
        <x:v>1</x:v>
      </x:c>
      <x:c r="K6" s="1" t="n">
        <x:v>1.4</x:v>
      </x:c>
      <x:c r="L6" s="15" t="n">
        <x:v>72</x:v>
      </x:c>
      <x:c r="M6" s="11" t="b">
        <x:f aca="0">FALSE()</x:f>
        <x:v>0</x:v>
      </x:c>
      <x:c r="N6" s="11" t="b">
        <x:f aca="0">FALSE()</x:f>
        <x:v>0</x:v>
      </x:c>
      <x:c r="O6" s="1" t="s">
        <x:v>5015</x:v>
      </x:c>
      <x:c r="P6" s="11" t="b">
        <x:f aca="0">FALSE()</x:f>
        <x:v>0</x:v>
      </x:c>
      <x:c r="R6" s="1" t="s">
        <x:v>62</x:v>
      </x:c>
    </x:row>
    <x:row r="7" ht="15" hidden="0" customHeight="1">
      <x:c r="A7" s="1" t="s">
        <x:v>67</x:v>
      </x:c>
      <x:c r="B7" s="1" t="s">
        <x:v>1769</x:v>
      </x:c>
      <x:c r="C7" s="14" t="n">
        <x:v>45322</x:v>
      </x:c>
      <x:c r="D7" s="1" t="s">
        <x:v>5010</x:v>
      </x:c>
      <x:c r="E7" s="1" t="s">
        <x:v>5011</x:v>
      </x:c>
      <x:c r="F7" s="1" t="s">
        <x:v>5012</x:v>
      </x:c>
      <x:c r="G7" s="1" t="s">
        <x:v>5013</x:v>
      </x:c>
      <x:c r="H7" s="1" t="s">
        <x:v>5014</x:v>
      </x:c>
      <x:c r="I7" s="1" t="s">
        <x:v>5014</x:v>
      </x:c>
      <x:c r="J7" s="1" t="n">
        <x:v>0.8</x:v>
      </x:c>
      <x:c r="K7" s="1" t="n">
        <x:v>2.3</x:v>
      </x:c>
      <x:c r="L7" s="15" t="n">
        <x:v>57.6</x:v>
      </x:c>
      <x:c r="M7" s="11" t="b">
        <x:f aca="0">FALSE()</x:f>
        <x:v>0</x:v>
      </x:c>
      <x:c r="N7" s="11" t="b">
        <x:f aca="0">FALSE()</x:f>
        <x:v>0</x:v>
      </x:c>
      <x:c r="O7" s="1" t="s">
        <x:v>5015</x:v>
      </x:c>
      <x:c r="P7" s="11" t="b">
        <x:f aca="0">FALSE()</x:f>
        <x:v>0</x:v>
      </x:c>
      <x:c r="R7" s="1" t="s">
        <x:v>62</x:v>
      </x:c>
    </x:row>
    <x:row r="8" ht="15" hidden="0" customHeight="1">
      <x:c r="A8" s="1" t="s">
        <x:v>68</x:v>
      </x:c>
      <x:c r="B8" s="1" t="s">
        <x:v>1769</x:v>
      </x:c>
      <x:c r="C8" s="14" t="n">
        <x:v>45511</x:v>
      </x:c>
      <x:c r="D8" s="1" t="s">
        <x:v>5054</x:v>
      </x:c>
      <x:c r="E8" s="1" t="s">
        <x:v>5055</x:v>
      </x:c>
      <x:c r="F8" s="1" t="s">
        <x:v>5012</x:v>
      </x:c>
      <x:c r="G8" s="1" t="s">
        <x:v>5013</x:v>
      </x:c>
      <x:c r="H8" s="1" t="s">
        <x:v>5014</x:v>
      </x:c>
      <x:c r="I8" s="1" t="s">
        <x:v>5014</x:v>
      </x:c>
      <x:c r="J8" s="1" t="n">
        <x:v>1.1</x:v>
      </x:c>
      <x:c r="K8" s="1" t="n">
        <x:v>2.7</x:v>
      </x:c>
      <x:c r="L8" s="15" t="n">
        <x:v>79.2</x:v>
      </x:c>
      <x:c r="M8" s="11" t="b">
        <x:f aca="0">TRUE()</x:f>
        <x:v>1</x:v>
      </x:c>
      <x:c r="N8" s="11" t="b">
        <x:f aca="0">FALSE()</x:f>
        <x:v>0</x:v>
      </x:c>
      <x:c r="O8" s="1" t="s">
        <x:v>5015</x:v>
      </x:c>
      <x:c r="P8" s="11" t="b">
        <x:f aca="0">FALSE()</x:f>
        <x:v>0</x:v>
      </x:c>
      <x:c r="R8" s="1" t="s">
        <x:v>62</x:v>
      </x:c>
    </x:row>
    <x:row r="9" ht="15" hidden="0" customHeight="1">
      <x:c r="A9" s="1" t="s">
        <x:v>69</x:v>
      </x:c>
      <x:c r="B9" s="1" t="s">
        <x:v>1769</x:v>
      </x:c>
      <x:c r="C9" s="14" t="n">
        <x:v>45528</x:v>
      </x:c>
      <x:c r="D9" s="1" t="s">
        <x:v>5010</x:v>
      </x:c>
      <x:c r="E9" s="1" t="s">
        <x:v>5011</x:v>
      </x:c>
      <x:c r="F9" s="1" t="s">
        <x:v>5012</x:v>
      </x:c>
      <x:c r="G9" s="1" t="s">
        <x:v>5013</x:v>
      </x:c>
      <x:c r="H9" s="1" t="s">
        <x:v>5014</x:v>
      </x:c>
      <x:c r="I9" s="1" t="s">
        <x:v>5014</x:v>
      </x:c>
      <x:c r="J9" s="1" t="n">
        <x:v>1.5</x:v>
      </x:c>
      <x:c r="K9" s="1" t="n">
        <x:v>1.2</x:v>
      </x:c>
      <x:c r="L9" s="15" t="n">
        <x:v>108</x:v>
      </x:c>
      <x:c r="M9" s="11" t="b">
        <x:f aca="0">TRUE()</x:f>
        <x:v>1</x:v>
      </x:c>
      <x:c r="N9" s="11" t="b">
        <x:f aca="0">FALSE()</x:f>
        <x:v>0</x:v>
      </x:c>
      <x:c r="O9" s="1" t="s">
        <x:v>5015</x:v>
      </x:c>
      <x:c r="P9" s="11" t="b">
        <x:f aca="0">FALSE()</x:f>
        <x:v>0</x:v>
      </x:c>
      <x:c r="R9" s="1" t="s">
        <x:v>62</x:v>
      </x:c>
    </x:row>
    <x:row r="10" ht="15" hidden="0" customHeight="1">
      <x:c r="A10" s="1" t="s">
        <x:v>70</x:v>
      </x:c>
      <x:c r="B10" s="1" t="s">
        <x:v>1769</x:v>
      </x:c>
      <x:c r="C10" s="14" t="n">
        <x:v>45790</x:v>
      </x:c>
      <x:c r="D10" s="1" t="s">
        <x:v>5018</x:v>
      </x:c>
      <x:c r="E10" s="1" t="s">
        <x:v>5041</x:v>
      </x:c>
      <x:c r="F10" s="1" t="s">
        <x:v>5042</x:v>
      </x:c>
      <x:c r="G10" s="1" t="s">
        <x:v>5043</x:v>
      </x:c>
      <x:c r="H10" s="1" t="s">
        <x:v>5031</x:v>
      </x:c>
      <x:c r="I10" s="1" t="s">
        <x:v>5032</x:v>
      </x:c>
      <x:c r="J10" s="1" t="n">
        <x:v>0.3</x:v>
      </x:c>
      <x:c r="K10" s="1" t="n">
        <x:v>16.5</x:v>
      </x:c>
      <x:c r="L10" s="15" t="n">
        <x:v>814.68</x:v>
      </x:c>
      <x:c r="M10" s="11" t="b">
        <x:f aca="0">TRUE()</x:f>
        <x:v>1</x:v>
      </x:c>
      <x:c r="N10" s="11" t="b">
        <x:f aca="0">FALSE()</x:f>
        <x:v>0</x:v>
      </x:c>
      <x:c r="O10" s="1" t="s">
        <x:v>5078</x:v>
      </x:c>
      <x:c r="P10" s="11" t="b">
        <x:f aca="0">FALSE()</x:f>
        <x:v>0</x:v>
      </x:c>
      <x:c r="R10" s="1" t="s">
        <x:v>62</x:v>
      </x:c>
    </x:row>
    <x:row r="11" ht="15" hidden="0" customHeight="1">
      <x:c r="A11" s="1" t="s">
        <x:v>71</x:v>
      </x:c>
      <x:c r="B11" s="1" t="s">
        <x:v>1769</x:v>
      </x:c>
      <x:c r="C11" s="14" t="n">
        <x:v>45836</x:v>
      </x:c>
      <x:c r="D11" s="1" t="s">
        <x:v>5018</x:v>
      </x:c>
      <x:c r="E11" s="1" t="s">
        <x:v>5130</x:v>
      </x:c>
      <x:c r="F11" s="1" t="s">
        <x:v>5111</x:v>
      </x:c>
      <x:c r="G11" s="1" t="s">
        <x:v>5112</x:v>
      </x:c>
      <x:c r="H11" s="1" t="s">
        <x:v>5022</x:v>
      </x:c>
      <x:c r="I11" s="1" t="s">
        <x:v>5014</x:v>
      </x:c>
      <x:c r="J11" s="1" t="n">
        <x:v>1.4</x:v>
      </x:c>
      <x:c r="K11" s="1" t="n">
        <x:v>4</x:v>
      </x:c>
      <x:c r="L11" s="15" t="n">
        <x:v>100.8</x:v>
      </x:c>
      <x:c r="M11" s="11" t="b">
        <x:f aca="0">TRUE()</x:f>
        <x:v>1</x:v>
      </x:c>
      <x:c r="N11" s="11" t="b">
        <x:f aca="0">FALSE()</x:f>
        <x:v>0</x:v>
      </x:c>
      <x:c r="O11" s="1" t="s">
        <x:v>5024</x:v>
      </x:c>
      <x:c r="P11" s="11" t="b">
        <x:f aca="0">FALSE()</x:f>
        <x:v>0</x:v>
      </x:c>
      <x:c r="R11" s="1" t="s">
        <x:v>62</x:v>
      </x:c>
    </x:row>
    <x:row r="12" ht="15" hidden="0" customHeight="1">
      <x:c r="A12" s="1" t="s">
        <x:v>72</x:v>
      </x:c>
      <x:c r="B12" s="1" t="s">
        <x:v>617</x:v>
      </x:c>
      <x:c r="C12" s="14" t="n">
        <x:v>45421</x:v>
      </x:c>
      <x:c r="D12" s="1" t="s">
        <x:v>5018</x:v>
      </x:c>
      <x:c r="E12" s="1" t="s">
        <x:v>5125</x:v>
      </x:c>
      <x:c r="F12" s="1" t="s">
        <x:v>5111</x:v>
      </x:c>
      <x:c r="G12" s="1" t="s">
        <x:v>5112</x:v>
      </x:c>
      <x:c r="H12" s="1" t="s">
        <x:v>5031</x:v>
      </x:c>
      <x:c r="I12" s="1" t="s">
        <x:v>5014</x:v>
      </x:c>
      <x:c r="J12" s="1" t="n">
        <x:v>1.4</x:v>
      </x:c>
      <x:c r="K12" s="1" t="n">
        <x:v>11.4</x:v>
      </x:c>
      <x:c r="L12" s="15" t="n">
        <x:v>100.8</x:v>
      </x:c>
      <x:c r="M12" s="11" t="b">
        <x:f aca="0">TRUE()</x:f>
        <x:v>1</x:v>
      </x:c>
      <x:c r="N12" s="11" t="b">
        <x:f aca="0">FALSE()</x:f>
        <x:v>0</x:v>
      </x:c>
      <x:c r="O12" s="1" t="s">
        <x:v>5037</x:v>
      </x:c>
      <x:c r="P12" s="11" t="b">
        <x:f aca="0">FALSE()</x:f>
        <x:v>0</x:v>
      </x:c>
      <x:c r="R12" s="1" t="s">
        <x:v>62</x:v>
      </x:c>
    </x:row>
    <x:row r="13" ht="15" hidden="0" customHeight="1">
      <x:c r="A13" s="1" t="s">
        <x:v>73</x:v>
      </x:c>
      <x:c r="B13" s="1" t="s">
        <x:v>617</x:v>
      </x:c>
      <x:c r="C13" s="14" t="n">
        <x:v>45695</x:v>
      </x:c>
      <x:c r="D13" s="1" t="s">
        <x:v>5010</x:v>
      </x:c>
      <x:c r="E13" s="1" t="s">
        <x:v>5011</x:v>
      </x:c>
      <x:c r="F13" s="1" t="s">
        <x:v>5012</x:v>
      </x:c>
      <x:c r="G13" s="1" t="s">
        <x:v>5013</x:v>
      </x:c>
      <x:c r="H13" s="1" t="s">
        <x:v>5014</x:v>
      </x:c>
      <x:c r="I13" s="1" t="s">
        <x:v>5014</x:v>
      </x:c>
      <x:c r="J13" s="1" t="n">
        <x:v>0.8</x:v>
      </x:c>
      <x:c r="K13" s="1" t="n">
        <x:v>0.6</x:v>
      </x:c>
      <x:c r="L13" s="15" t="n">
        <x:v>57.6</x:v>
      </x:c>
      <x:c r="M13" s="11" t="b">
        <x:f aca="0">TRUE()</x:f>
        <x:v>1</x:v>
      </x:c>
      <x:c r="N13" s="11" t="b">
        <x:f aca="0">FALSE()</x:f>
        <x:v>0</x:v>
      </x:c>
      <x:c r="O13" s="1" t="s">
        <x:v>5015</x:v>
      </x:c>
      <x:c r="P13" s="11" t="b">
        <x:f aca="0">FALSE()</x:f>
        <x:v>0</x:v>
      </x:c>
      <x:c r="R13" s="1" t="s">
        <x:v>62</x:v>
      </x:c>
    </x:row>
    <x:row r="14" ht="15" hidden="0" customHeight="1">
      <x:c r="A14" s="1" t="s">
        <x:v>74</x:v>
      </x:c>
      <x:c r="B14" s="1" t="s">
        <x:v>629</x:v>
      </x:c>
      <x:c r="C14" s="14" t="n">
        <x:v>45610</x:v>
      </x:c>
      <x:c r="D14" s="1" t="s">
        <x:v>5010</x:v>
      </x:c>
      <x:c r="E14" s="1" t="s">
        <x:v>5011</x:v>
      </x:c>
      <x:c r="F14" s="1" t="s">
        <x:v>5012</x:v>
      </x:c>
      <x:c r="G14" s="1" t="s">
        <x:v>5013</x:v>
      </x:c>
      <x:c r="H14" s="1" t="s">
        <x:v>5014</x:v>
      </x:c>
      <x:c r="I14" s="1" t="s">
        <x:v>5014</x:v>
      </x:c>
      <x:c r="J14" s="1" t="n">
        <x:v>0.5</x:v>
      </x:c>
      <x:c r="K14" s="1" t="n">
        <x:v>2</x:v>
      </x:c>
      <x:c r="L14" s="15" t="n">
        <x:v>36</x:v>
      </x:c>
      <x:c r="M14" s="11" t="b">
        <x:f aca="0">TRUE()</x:f>
        <x:v>1</x:v>
      </x:c>
      <x:c r="N14" s="11" t="b">
        <x:f aca="0">FALSE()</x:f>
        <x:v>0</x:v>
      </x:c>
      <x:c r="O14" s="1" t="s">
        <x:v>5015</x:v>
      </x:c>
      <x:c r="P14" s="11" t="b">
        <x:f aca="0">FALSE()</x:f>
        <x:v>0</x:v>
      </x:c>
      <x:c r="R14" s="1" t="s">
        <x:v>62</x:v>
      </x:c>
    </x:row>
    <x:row r="15" ht="15" hidden="0" customHeight="1">
      <x:c r="A15" s="1" t="s">
        <x:v>75</x:v>
      </x:c>
      <x:c r="B15" s="1" t="s">
        <x:v>1770</x:v>
      </x:c>
      <x:c r="C15" s="14" t="n">
        <x:v>45344</x:v>
      </x:c>
      <x:c r="D15" s="1" t="s">
        <x:v>5010</x:v>
      </x:c>
      <x:c r="E15" s="1" t="s">
        <x:v>5011</x:v>
      </x:c>
      <x:c r="F15" s="1" t="s">
        <x:v>5012</x:v>
      </x:c>
      <x:c r="G15" s="1" t="s">
        <x:v>5013</x:v>
      </x:c>
      <x:c r="H15" s="1" t="s">
        <x:v>5014</x:v>
      </x:c>
      <x:c r="I15" s="1" t="s">
        <x:v>5014</x:v>
      </x:c>
      <x:c r="J15" s="1" t="n">
        <x:v>1.5</x:v>
      </x:c>
      <x:c r="K15" s="1" t="n">
        <x:v>1.9</x:v>
      </x:c>
      <x:c r="L15" s="15" t="n">
        <x:v>108</x:v>
      </x:c>
      <x:c r="M15" s="11" t="b">
        <x:f aca="0">TRUE()</x:f>
        <x:v>1</x:v>
      </x:c>
      <x:c r="N15" s="11" t="b">
        <x:f aca="0">FALSE()</x:f>
        <x:v>0</x:v>
      </x:c>
      <x:c r="O15" s="1" t="s">
        <x:v>5015</x:v>
      </x:c>
      <x:c r="P15" s="11" t="b">
        <x:f aca="0">FALSE()</x:f>
        <x:v>0</x:v>
      </x:c>
      <x:c r="R15" s="1" t="s">
        <x:v>62</x:v>
      </x:c>
    </x:row>
    <x:row r="16" ht="15" hidden="0" customHeight="1">
      <x:c r="A16" s="1" t="s">
        <x:v>76</x:v>
      </x:c>
      <x:c r="B16" s="1" t="s">
        <x:v>1770</x:v>
      </x:c>
      <x:c r="C16" s="14" t="n">
        <x:v>45509</x:v>
      </x:c>
      <x:c r="D16" s="1" t="s">
        <x:v>5018</x:v>
      </x:c>
      <x:c r="E16" s="1" t="s">
        <x:v>5133</x:v>
      </x:c>
      <x:c r="F16" s="1" t="s">
        <x:v>5071</x:v>
      </x:c>
      <x:c r="G16" s="1" t="s">
        <x:v>5072</x:v>
      </x:c>
      <x:c r="H16" s="1" t="s">
        <x:v>5036</x:v>
      </x:c>
      <x:c r="I16" s="1" t="s">
        <x:v>5014</x:v>
      </x:c>
      <x:c r="J16" s="1" t="n">
        <x:v>2.3</x:v>
      </x:c>
      <x:c r="K16" s="1" t="n">
        <x:v>19.6</x:v>
      </x:c>
      <x:c r="L16" s="15" t="n">
        <x:v>165.6</x:v>
      </x:c>
      <x:c r="M16" s="11" t="b">
        <x:f aca="0">TRUE()</x:f>
        <x:v>1</x:v>
      </x:c>
      <x:c r="N16" s="11" t="b">
        <x:f aca="0">FALSE()</x:f>
        <x:v>0</x:v>
      </x:c>
      <x:c r="O16" s="1" t="s">
        <x:v>5068</x:v>
      </x:c>
      <x:c r="P16" s="11" t="b">
        <x:f aca="0">TRUE()</x:f>
        <x:v>1</x:v>
      </x:c>
      <x:c r="Q16" s="1" t="s">
        <x:v>448</x:v>
      </x:c>
      <x:c r="R16" s="1" t="s">
        <x:v>62</x:v>
      </x:c>
    </x:row>
    <x:row r="17" ht="15" hidden="0" customHeight="1">
      <x:c r="A17" s="1" t="s">
        <x:v>77</x:v>
      </x:c>
      <x:c r="B17" s="1" t="s">
        <x:v>2176</x:v>
      </x:c>
      <x:c r="C17" s="14" t="n">
        <x:v>45405</x:v>
      </x:c>
      <x:c r="D17" s="1" t="s">
        <x:v>5010</x:v>
      </x:c>
      <x:c r="E17" s="1" t="s">
        <x:v>5011</x:v>
      </x:c>
      <x:c r="F17" s="1" t="s">
        <x:v>5012</x:v>
      </x:c>
      <x:c r="G17" s="1" t="s">
        <x:v>5013</x:v>
      </x:c>
      <x:c r="H17" s="1" t="s">
        <x:v>5014</x:v>
      </x:c>
      <x:c r="I17" s="1" t="s">
        <x:v>5014</x:v>
      </x:c>
      <x:c r="J17" s="1" t="n">
        <x:v>1.1</x:v>
      </x:c>
      <x:c r="K17" s="1" t="n">
        <x:v>1.5</x:v>
      </x:c>
      <x:c r="L17" s="15" t="n">
        <x:v>79.2</x:v>
      </x:c>
      <x:c r="M17" s="11" t="b">
        <x:f aca="0">TRUE()</x:f>
        <x:v>1</x:v>
      </x:c>
      <x:c r="N17" s="11" t="b">
        <x:f aca="0">FALSE()</x:f>
        <x:v>0</x:v>
      </x:c>
      <x:c r="O17" s="1" t="s">
        <x:v>5015</x:v>
      </x:c>
      <x:c r="P17" s="11" t="b">
        <x:f aca="0">FALSE()</x:f>
        <x:v>0</x:v>
      </x:c>
      <x:c r="R17" s="1" t="s">
        <x:v>62</x:v>
      </x:c>
    </x:row>
    <x:row r="18" ht="15" hidden="0" customHeight="1">
      <x:c r="A18" s="1" t="s">
        <x:v>78</x:v>
      </x:c>
      <x:c r="B18" s="1" t="s">
        <x:v>681</x:v>
      </x:c>
      <x:c r="C18" s="14" t="n">
        <x:v>45296</x:v>
      </x:c>
      <x:c r="D18" s="1" t="s">
        <x:v>5010</x:v>
      </x:c>
      <x:c r="E18" s="1" t="s">
        <x:v>5011</x:v>
      </x:c>
      <x:c r="F18" s="1" t="s">
        <x:v>5012</x:v>
      </x:c>
      <x:c r="G18" s="1" t="s">
        <x:v>5013</x:v>
      </x:c>
      <x:c r="H18" s="1" t="s">
        <x:v>5014</x:v>
      </x:c>
      <x:c r="I18" s="1" t="s">
        <x:v>5014</x:v>
      </x:c>
      <x:c r="J18" s="1" t="n">
        <x:v>1.4</x:v>
      </x:c>
      <x:c r="K18" s="1" t="n">
        <x:v>2.7</x:v>
      </x:c>
      <x:c r="L18" s="15" t="n">
        <x:v>100.8</x:v>
      </x:c>
      <x:c r="M18" s="11" t="b">
        <x:f aca="0">TRUE()</x:f>
        <x:v>1</x:v>
      </x:c>
      <x:c r="N18" s="11" t="b">
        <x:f aca="0">FALSE()</x:f>
        <x:v>0</x:v>
      </x:c>
      <x:c r="O18" s="1" t="s">
        <x:v>5015</x:v>
      </x:c>
      <x:c r="P18" s="11" t="b">
        <x:f aca="0">FALSE()</x:f>
        <x:v>0</x:v>
      </x:c>
      <x:c r="R18" s="1" t="s">
        <x:v>62</x:v>
      </x:c>
    </x:row>
    <x:row r="19" ht="15" hidden="0" customHeight="1">
      <x:c r="A19" s="1" t="s">
        <x:v>79</x:v>
      </x:c>
      <x:c r="B19" s="1" t="s">
        <x:v>681</x:v>
      </x:c>
      <x:c r="C19" s="14" t="n">
        <x:v>45369</x:v>
      </x:c>
      <x:c r="D19" s="1" t="s">
        <x:v>5054</x:v>
      </x:c>
      <x:c r="E19" s="1" t="s">
        <x:v>5055</x:v>
      </x:c>
      <x:c r="F19" s="1" t="s">
        <x:v>5012</x:v>
      </x:c>
      <x:c r="G19" s="1" t="s">
        <x:v>5013</x:v>
      </x:c>
      <x:c r="H19" s="1" t="s">
        <x:v>5014</x:v>
      </x:c>
      <x:c r="I19" s="1" t="s">
        <x:v>5014</x:v>
      </x:c>
      <x:c r="J19" s="1" t="n">
        <x:v>0.8</x:v>
      </x:c>
      <x:c r="K19" s="1" t="n">
        <x:v>1.7</x:v>
      </x:c>
      <x:c r="L19" s="15" t="n">
        <x:v>57.6</x:v>
      </x:c>
      <x:c r="M19" s="11" t="b">
        <x:f aca="0">TRUE()</x:f>
        <x:v>1</x:v>
      </x:c>
      <x:c r="N19" s="11" t="b">
        <x:f aca="0">FALSE()</x:f>
        <x:v>0</x:v>
      </x:c>
      <x:c r="O19" s="1" t="s">
        <x:v>5015</x:v>
      </x:c>
      <x:c r="P19" s="11" t="b">
        <x:f aca="0">FALSE()</x:f>
        <x:v>0</x:v>
      </x:c>
      <x:c r="R19" s="1" t="s">
        <x:v>62</x:v>
      </x:c>
    </x:row>
    <x:row r="20" ht="15" hidden="0" customHeight="1">
      <x:c r="A20" s="1" t="s">
        <x:v>80</x:v>
      </x:c>
      <x:c r="B20" s="1" t="s">
        <x:v>1771</x:v>
      </x:c>
      <x:c r="C20" s="14" t="n">
        <x:v>45363</x:v>
      </x:c>
      <x:c r="D20" s="1" t="s">
        <x:v>5018</x:v>
      </x:c>
      <x:c r="E20" s="1" t="s">
        <x:v>5133</x:v>
      </x:c>
      <x:c r="F20" s="1" t="s">
        <x:v>5071</x:v>
      </x:c>
      <x:c r="G20" s="1" t="s">
        <x:v>5072</x:v>
      </x:c>
      <x:c r="H20" s="1" t="s">
        <x:v>5036</x:v>
      </x:c>
      <x:c r="I20" s="1" t="s">
        <x:v>5039</x:v>
      </x:c>
      <x:c r="J20" s="1" t="n">
        <x:v>2.8</x:v>
      </x:c>
      <x:c r="K20" s="1" t="n">
        <x:v>16.9</x:v>
      </x:c>
      <x:c r="L20" s="15" t="n">
        <x:v>856.62</x:v>
      </x:c>
      <x:c r="M20" s="11" t="b">
        <x:f aca="0">TRUE()</x:f>
        <x:v>1</x:v>
      </x:c>
      <x:c r="N20" s="11" t="b">
        <x:f aca="0">FALSE()</x:f>
        <x:v>0</x:v>
      </x:c>
      <x:c r="O20" s="1" t="s">
        <x:v>5037</x:v>
      </x:c>
      <x:c r="P20" s="11" t="b">
        <x:f aca="0">TRUE()</x:f>
        <x:v>1</x:v>
      </x:c>
      <x:c r="Q20" s="1" t="s">
        <x:v>450</x:v>
      </x:c>
      <x:c r="R20" s="1" t="s">
        <x:v>62</x:v>
      </x:c>
    </x:row>
    <x:row r="21" ht="15" hidden="0" customHeight="1">
      <x:c r="A21" s="1" t="s">
        <x:v>81</x:v>
      </x:c>
      <x:c r="B21" s="1" t="s">
        <x:v>1771</x:v>
      </x:c>
      <x:c r="C21" s="14" t="n">
        <x:v>45373</x:v>
      </x:c>
      <x:c r="D21" s="1" t="s">
        <x:v>5018</x:v>
      </x:c>
      <x:c r="E21" s="1" t="s">
        <x:v>5097</x:v>
      </x:c>
      <x:c r="F21" s="1" t="s">
        <x:v>5042</x:v>
      </x:c>
      <x:c r="G21" s="1" t="s">
        <x:v>5043</x:v>
      </x:c>
      <x:c r="H21" s="1" t="s">
        <x:v>5022</x:v>
      </x:c>
      <x:c r="I21" s="1" t="s">
        <x:v>5059</x:v>
      </x:c>
      <x:c r="J21" s="1" t="n">
        <x:v>1.1</x:v>
      </x:c>
      <x:c r="K21" s="1" t="n">
        <x:v>6.8</x:v>
      </x:c>
      <x:c r="L21" s="15" t="n">
        <x:v>701.93</x:v>
      </x:c>
      <x:c r="M21" s="11" t="b">
        <x:f aca="0">TRUE()</x:f>
        <x:v>1</x:v>
      </x:c>
      <x:c r="N21" s="11" t="b">
        <x:f aca="0">FALSE()</x:f>
        <x:v>0</x:v>
      </x:c>
      <x:c r="O21" s="1" t="s">
        <x:v>5033</x:v>
      </x:c>
      <x:c r="P21" s="11" t="b">
        <x:f aca="0">FALSE()</x:f>
        <x:v>0</x:v>
      </x:c>
      <x:c r="R21" s="1" t="s">
        <x:v>62</x:v>
      </x:c>
    </x:row>
    <x:row r="22" ht="15" hidden="0" customHeight="1">
      <x:c r="A22" s="1" t="s">
        <x:v>82</x:v>
      </x:c>
      <x:c r="B22" s="1" t="s">
        <x:v>694</x:v>
      </x:c>
      <x:c r="C22" s="14" t="n">
        <x:v>45414</x:v>
      </x:c>
      <x:c r="D22" s="1" t="s">
        <x:v>5010</x:v>
      </x:c>
      <x:c r="E22" s="1" t="s">
        <x:v>5011</x:v>
      </x:c>
      <x:c r="F22" s="1" t="s">
        <x:v>5012</x:v>
      </x:c>
      <x:c r="G22" s="1" t="s">
        <x:v>5013</x:v>
      </x:c>
      <x:c r="H22" s="1" t="s">
        <x:v>5014</x:v>
      </x:c>
      <x:c r="I22" s="1" t="s">
        <x:v>5014</x:v>
      </x:c>
      <x:c r="J22" s="1" t="n">
        <x:v>1.3</x:v>
      </x:c>
      <x:c r="K22" s="1" t="n">
        <x:v>0.2</x:v>
      </x:c>
      <x:c r="L22" s="15" t="n">
        <x:v>93.6</x:v>
      </x:c>
      <x:c r="M22" s="11" t="b">
        <x:f aca="0">FALSE()</x:f>
        <x:v>0</x:v>
      </x:c>
      <x:c r="N22" s="11" t="b">
        <x:f aca="0">FALSE()</x:f>
        <x:v>0</x:v>
      </x:c>
      <x:c r="O22" s="1" t="s">
        <x:v>5015</x:v>
      </x:c>
      <x:c r="P22" s="11" t="b">
        <x:f aca="0">FALSE()</x:f>
        <x:v>0</x:v>
      </x:c>
      <x:c r="R22" s="1" t="s">
        <x:v>62</x:v>
      </x:c>
    </x:row>
    <x:row r="23" ht="15" hidden="0" customHeight="1">
      <x:c r="A23" s="1" t="s">
        <x:v>83</x:v>
      </x:c>
      <x:c r="B23" s="1" t="s">
        <x:v>694</x:v>
      </x:c>
      <x:c r="C23" s="14" t="n">
        <x:v>45440</x:v>
      </x:c>
      <x:c r="D23" s="1" t="s">
        <x:v>5010</x:v>
      </x:c>
      <x:c r="E23" s="1" t="s">
        <x:v>5011</x:v>
      </x:c>
      <x:c r="F23" s="1" t="s">
        <x:v>5012</x:v>
      </x:c>
      <x:c r="G23" s="1" t="s">
        <x:v>5013</x:v>
      </x:c>
      <x:c r="H23" s="1" t="s">
        <x:v>5014</x:v>
      </x:c>
      <x:c r="I23" s="1" t="s">
        <x:v>5014</x:v>
      </x:c>
      <x:c r="J23" s="1" t="n">
        <x:v>1.6</x:v>
      </x:c>
      <x:c r="K23" s="1" t="n">
        <x:v>1.8</x:v>
      </x:c>
      <x:c r="L23" s="15" t="n">
        <x:v>115.2</x:v>
      </x:c>
      <x:c r="M23" s="11" t="b">
        <x:f aca="0">TRUE()</x:f>
        <x:v>1</x:v>
      </x:c>
      <x:c r="N23" s="11" t="b">
        <x:f aca="0">FALSE()</x:f>
        <x:v>0</x:v>
      </x:c>
      <x:c r="O23" s="1" t="s">
        <x:v>5015</x:v>
      </x:c>
      <x:c r="P23" s="11" t="b">
        <x:f aca="0">FALSE()</x:f>
        <x:v>0</x:v>
      </x:c>
      <x:c r="R23" s="1" t="s">
        <x:v>62</x:v>
      </x:c>
    </x:row>
    <x:row r="24" ht="15" hidden="0" customHeight="1">
      <x:c r="A24" s="1" t="s">
        <x:v>84</x:v>
      </x:c>
      <x:c r="B24" s="1" t="s">
        <x:v>708</x:v>
      </x:c>
      <x:c r="C24" s="14" t="n">
        <x:v>45466</x:v>
      </x:c>
      <x:c r="D24" s="1" t="s">
        <x:v>5010</x:v>
      </x:c>
      <x:c r="E24" s="1" t="s">
        <x:v>5011</x:v>
      </x:c>
      <x:c r="F24" s="1" t="s">
        <x:v>5012</x:v>
      </x:c>
      <x:c r="G24" s="1" t="s">
        <x:v>5013</x:v>
      </x:c>
      <x:c r="H24" s="1" t="s">
        <x:v>5014</x:v>
      </x:c>
      <x:c r="I24" s="1" t="s">
        <x:v>5014</x:v>
      </x:c>
      <x:c r="J24" s="1" t="n">
        <x:v>1.3</x:v>
      </x:c>
      <x:c r="K24" s="1" t="n">
        <x:v>1.8</x:v>
      </x:c>
      <x:c r="L24" s="15" t="n">
        <x:v>93.6</x:v>
      </x:c>
      <x:c r="M24" s="11" t="b">
        <x:f aca="0">TRUE()</x:f>
        <x:v>1</x:v>
      </x:c>
      <x:c r="N24" s="11" t="b">
        <x:f aca="0">FALSE()</x:f>
        <x:v>0</x:v>
      </x:c>
      <x:c r="O24" s="1" t="s">
        <x:v>5015</x:v>
      </x:c>
      <x:c r="P24" s="11" t="b">
        <x:f aca="0">FALSE()</x:f>
        <x:v>0</x:v>
      </x:c>
      <x:c r="R24" s="1" t="s">
        <x:v>62</x:v>
      </x:c>
    </x:row>
    <x:row r="25" ht="15" hidden="0" customHeight="1">
      <x:c r="A25" s="1" t="s">
        <x:v>85</x:v>
      </x:c>
      <x:c r="B25" s="1" t="s">
        <x:v>708</x:v>
      </x:c>
      <x:c r="C25" s="14" t="n">
        <x:v>45610</x:v>
      </x:c>
      <x:c r="D25" s="1" t="s">
        <x:v>5018</x:v>
      </x:c>
      <x:c r="E25" s="1" t="s">
        <x:v>5075</x:v>
      </x:c>
      <x:c r="F25" s="1" t="s">
        <x:v>5076</x:v>
      </x:c>
      <x:c r="G25" s="1" t="s">
        <x:v>5077</x:v>
      </x:c>
      <x:c r="H25" s="1" t="s">
        <x:v>5022</x:v>
      </x:c>
      <x:c r="I25" s="1" t="s">
        <x:v>5032</x:v>
      </x:c>
      <x:c r="J25" s="1" t="n">
        <x:v>1.6</x:v>
      </x:c>
      <x:c r="K25" s="1" t="n">
        <x:v>7.8</x:v>
      </x:c>
      <x:c r="L25" s="15" t="n">
        <x:v>400.71</x:v>
      </x:c>
      <x:c r="M25" s="11" t="b">
        <x:f aca="0">TRUE()</x:f>
        <x:v>1</x:v>
      </x:c>
      <x:c r="N25" s="11" t="b">
        <x:f aca="0">FALSE()</x:f>
        <x:v>0</x:v>
      </x:c>
      <x:c r="O25" s="1" t="s">
        <x:v>5078</x:v>
      </x:c>
      <x:c r="P25" s="11" t="b">
        <x:f aca="0">TRUE()</x:f>
        <x:v>1</x:v>
      </x:c>
      <x:c r="R25" s="1" t="s">
        <x:v>62</x:v>
      </x:c>
    </x:row>
    <x:row r="26" ht="15" hidden="0" customHeight="1">
      <x:c r="A26" s="1" t="s">
        <x:v>86</x:v>
      </x:c>
      <x:c r="B26" s="1" t="s">
        <x:v>2254</x:v>
      </x:c>
      <x:c r="C26" s="14" t="n">
        <x:v>45354</x:v>
      </x:c>
      <x:c r="D26" s="1" t="s">
        <x:v>5010</x:v>
      </x:c>
      <x:c r="E26" s="1" t="s">
        <x:v>5011</x:v>
      </x:c>
      <x:c r="F26" s="1" t="s">
        <x:v>5012</x:v>
      </x:c>
      <x:c r="G26" s="1" t="s">
        <x:v>5013</x:v>
      </x:c>
      <x:c r="H26" s="1" t="s">
        <x:v>5014</x:v>
      </x:c>
      <x:c r="I26" s="1" t="s">
        <x:v>5014</x:v>
      </x:c>
      <x:c r="J26" s="1" t="n">
        <x:v>1.3</x:v>
      </x:c>
      <x:c r="K26" s="1" t="n">
        <x:v>1.9</x:v>
      </x:c>
      <x:c r="L26" s="15" t="n">
        <x:v>93.6</x:v>
      </x:c>
      <x:c r="M26" s="11" t="b">
        <x:f aca="0">FALSE()</x:f>
        <x:v>0</x:v>
      </x:c>
      <x:c r="N26" s="11" t="b">
        <x:f aca="0">FALSE()</x:f>
        <x:v>0</x:v>
      </x:c>
      <x:c r="O26" s="1" t="s">
        <x:v>5015</x:v>
      </x:c>
      <x:c r="P26" s="11" t="b">
        <x:f aca="0">FALSE()</x:f>
        <x:v>0</x:v>
      </x:c>
      <x:c r="R26" s="1" t="s">
        <x:v>62</x:v>
      </x:c>
    </x:row>
    <x:row r="27" ht="15" hidden="0" customHeight="1">
      <x:c r="A27" s="1" t="s">
        <x:v>87</x:v>
      </x:c>
      <x:c r="B27" s="1" t="s">
        <x:v>2257</x:v>
      </x:c>
      <x:c r="C27" s="14" t="n">
        <x:v>45302</x:v>
      </x:c>
      <x:c r="D27" s="1" t="s">
        <x:v>5010</x:v>
      </x:c>
      <x:c r="E27" s="1" t="s">
        <x:v>5011</x:v>
      </x:c>
      <x:c r="F27" s="1" t="s">
        <x:v>5012</x:v>
      </x:c>
      <x:c r="G27" s="1" t="s">
        <x:v>5013</x:v>
      </x:c>
      <x:c r="H27" s="1" t="s">
        <x:v>5014</x:v>
      </x:c>
      <x:c r="I27" s="1" t="s">
        <x:v>5014</x:v>
      </x:c>
      <x:c r="J27" s="1" t="n">
        <x:v>1.5</x:v>
      </x:c>
      <x:c r="K27" s="1" t="n">
        <x:v>1.1</x:v>
      </x:c>
      <x:c r="L27" s="15" t="n">
        <x:v>108</x:v>
      </x:c>
      <x:c r="M27" s="11" t="b">
        <x:f aca="0">TRUE()</x:f>
        <x:v>1</x:v>
      </x:c>
      <x:c r="N27" s="11" t="b">
        <x:f aca="0">FALSE()</x:f>
        <x:v>0</x:v>
      </x:c>
      <x:c r="O27" s="1" t="s">
        <x:v>5015</x:v>
      </x:c>
      <x:c r="P27" s="11" t="b">
        <x:f aca="0">FALSE()</x:f>
        <x:v>0</x:v>
      </x:c>
      <x:c r="R27" s="1" t="s">
        <x:v>62</x:v>
      </x:c>
    </x:row>
    <x:row r="28" ht="15" hidden="0" customHeight="1">
      <x:c r="A28" s="1" t="s">
        <x:v>88</x:v>
      </x:c>
      <x:c r="B28" s="1" t="s">
        <x:v>719</x:v>
      </x:c>
      <x:c r="C28" s="14" t="n">
        <x:v>45361</x:v>
      </x:c>
      <x:c r="D28" s="1" t="s">
        <x:v>5018</x:v>
      </x:c>
      <x:c r="E28" s="1" t="s">
        <x:v>5189</x:v>
      </x:c>
      <x:c r="F28" s="1" t="s">
        <x:v>5071</x:v>
      </x:c>
      <x:c r="G28" s="1" t="s">
        <x:v>5072</x:v>
      </x:c>
      <x:c r="H28" s="1" t="s">
        <x:v>5031</x:v>
      </x:c>
      <x:c r="I28" s="1" t="s">
        <x:v>5059</x:v>
      </x:c>
      <x:c r="J28" s="1" t="n">
        <x:v>1.6</x:v>
      </x:c>
      <x:c r="K28" s="1" t="n">
        <x:v>2.6</x:v>
      </x:c>
      <x:c r="L28" s="15" t="n">
        <x:v>505.47</x:v>
      </x:c>
      <x:c r="M28" s="11" t="b">
        <x:f aca="0">TRUE()</x:f>
        <x:v>1</x:v>
      </x:c>
      <x:c r="N28" s="11" t="b">
        <x:f aca="0">FALSE()</x:f>
        <x:v>0</x:v>
      </x:c>
      <x:c r="O28" s="1" t="s">
        <x:v>5098</x:v>
      </x:c>
      <x:c r="P28" s="11" t="b">
        <x:f aca="0">FALSE()</x:f>
        <x:v>0</x:v>
      </x:c>
      <x:c r="R28" s="1" t="s">
        <x:v>62</x:v>
      </x:c>
    </x:row>
    <x:row r="29" ht="15" hidden="0" customHeight="1">
      <x:c r="A29" s="1" t="s">
        <x:v>89</x:v>
      </x:c>
      <x:c r="B29" s="1" t="s">
        <x:v>719</x:v>
      </x:c>
      <x:c r="C29" s="14" t="n">
        <x:v>45393</x:v>
      </x:c>
      <x:c r="D29" s="1" t="s">
        <x:v>5010</x:v>
      </x:c>
      <x:c r="E29" s="1" t="s">
        <x:v>5011</x:v>
      </x:c>
      <x:c r="F29" s="1" t="s">
        <x:v>5012</x:v>
      </x:c>
      <x:c r="G29" s="1" t="s">
        <x:v>5013</x:v>
      </x:c>
      <x:c r="H29" s="1" t="s">
        <x:v>5014</x:v>
      </x:c>
      <x:c r="I29" s="1" t="s">
        <x:v>5014</x:v>
      </x:c>
      <x:c r="J29" s="1" t="n">
        <x:v>0.8</x:v>
      </x:c>
      <x:c r="K29" s="1" t="n">
        <x:v>2.2</x:v>
      </x:c>
      <x:c r="L29" s="15" t="n">
        <x:v>57.6</x:v>
      </x:c>
      <x:c r="M29" s="11" t="b">
        <x:f aca="0">TRUE()</x:f>
        <x:v>1</x:v>
      </x:c>
      <x:c r="N29" s="11" t="b">
        <x:f aca="0">FALSE()</x:f>
        <x:v>0</x:v>
      </x:c>
      <x:c r="O29" s="1" t="s">
        <x:v>5015</x:v>
      </x:c>
      <x:c r="P29" s="11" t="b">
        <x:f aca="0">FALSE()</x:f>
        <x:v>0</x:v>
      </x:c>
      <x:c r="R29" s="1" t="s">
        <x:v>62</x:v>
      </x:c>
    </x:row>
    <x:row r="30" ht="15" hidden="0" customHeight="1">
      <x:c r="A30" s="1" t="s">
        <x:v>90</x:v>
      </x:c>
      <x:c r="B30" s="1" t="s">
        <x:v>1772</x:v>
      </x:c>
      <x:c r="C30" s="14" t="n">
        <x:v>45461</x:v>
      </x:c>
      <x:c r="D30" s="1" t="s">
        <x:v>5018</x:v>
      </x:c>
      <x:c r="E30" s="1" t="s">
        <x:v>5390</x:v>
      </x:c>
      <x:c r="F30" s="1" t="s">
        <x:v>5042</x:v>
      </x:c>
      <x:c r="G30" s="1" t="s">
        <x:v>5043</x:v>
      </x:c>
      <x:c r="H30" s="1" t="s">
        <x:v>5031</x:v>
      </x:c>
      <x:c r="I30" s="1" t="s">
        <x:v>5014</x:v>
      </x:c>
      <x:c r="J30" s="1" t="n">
        <x:v>0.5</x:v>
      </x:c>
      <x:c r="K30" s="1" t="n">
        <x:v>6.9</x:v>
      </x:c>
      <x:c r="L30" s="15" t="n">
        <x:v>36</x:v>
      </x:c>
      <x:c r="M30" s="11" t="b">
        <x:f aca="0">TRUE()</x:f>
        <x:v>1</x:v>
      </x:c>
      <x:c r="N30" s="11" t="b">
        <x:f aca="0">FALSE()</x:f>
        <x:v>0</x:v>
      </x:c>
      <x:c r="O30" s="1" t="s">
        <x:v>5073</x:v>
      </x:c>
      <x:c r="P30" s="11" t="b">
        <x:f aca="0">FALSE()</x:f>
        <x:v>0</x:v>
      </x:c>
      <x:c r="R30" s="1" t="s">
        <x:v>62</x:v>
      </x:c>
    </x:row>
    <x:row r="31" ht="15" hidden="0" customHeight="1">
      <x:c r="A31" s="1" t="s">
        <x:v>91</x:v>
      </x:c>
      <x:c r="B31" s="1" t="s">
        <x:v>2320</x:v>
      </x:c>
      <x:c r="C31" s="14" t="n">
        <x:v>45356</x:v>
      </x:c>
      <x:c r="D31" s="1" t="s">
        <x:v>5010</x:v>
      </x:c>
      <x:c r="E31" s="1" t="s">
        <x:v>5011</x:v>
      </x:c>
      <x:c r="F31" s="1" t="s">
        <x:v>5012</x:v>
      </x:c>
      <x:c r="G31" s="1" t="s">
        <x:v>5013</x:v>
      </x:c>
      <x:c r="H31" s="1" t="s">
        <x:v>5014</x:v>
      </x:c>
      <x:c r="I31" s="1" t="s">
        <x:v>5014</x:v>
      </x:c>
      <x:c r="J31" s="1" t="n">
        <x:v>0.9</x:v>
      </x:c>
      <x:c r="K31" s="1" t="n">
        <x:v>1.7</x:v>
      </x:c>
      <x:c r="L31" s="15" t="n">
        <x:v>64.8</x:v>
      </x:c>
      <x:c r="M31" s="11" t="b">
        <x:f aca="0">TRUE()</x:f>
        <x:v>1</x:v>
      </x:c>
      <x:c r="N31" s="11" t="b">
        <x:f aca="0">FALSE()</x:f>
        <x:v>0</x:v>
      </x:c>
      <x:c r="O31" s="1" t="s">
        <x:v>5015</x:v>
      </x:c>
      <x:c r="P31" s="11" t="b">
        <x:f aca="0">FALSE()</x:f>
        <x:v>0</x:v>
      </x:c>
      <x:c r="R31" s="1" t="s">
        <x:v>62</x:v>
      </x:c>
    </x:row>
    <x:row r="32" ht="15" hidden="0" customHeight="1">
      <x:c r="A32" s="1" t="s">
        <x:v>92</x:v>
      </x:c>
      <x:c r="B32" s="1" t="s">
        <x:v>2320</x:v>
      </x:c>
      <x:c r="C32" s="14" t="n">
        <x:v>45393</x:v>
      </x:c>
      <x:c r="D32" s="1" t="s">
        <x:v>5010</x:v>
      </x:c>
      <x:c r="E32" s="1" t="s">
        <x:v>5011</x:v>
      </x:c>
      <x:c r="F32" s="1" t="s">
        <x:v>5012</x:v>
      </x:c>
      <x:c r="G32" s="1" t="s">
        <x:v>5013</x:v>
      </x:c>
      <x:c r="H32" s="1" t="s">
        <x:v>5014</x:v>
      </x:c>
      <x:c r="I32" s="1" t="s">
        <x:v>5014</x:v>
      </x:c>
      <x:c r="J32" s="1" t="n">
        <x:v>0.6</x:v>
      </x:c>
      <x:c r="K32" s="1" t="n">
        <x:v>1.8</x:v>
      </x:c>
      <x:c r="L32" s="15" t="n">
        <x:v>43.2</x:v>
      </x:c>
      <x:c r="M32" s="11" t="b">
        <x:f aca="0">FALSE()</x:f>
        <x:v>0</x:v>
      </x:c>
      <x:c r="N32" s="11" t="b">
        <x:f aca="0">FALSE()</x:f>
        <x:v>0</x:v>
      </x:c>
      <x:c r="O32" s="1" t="s">
        <x:v>5015</x:v>
      </x:c>
      <x:c r="P32" s="11" t="b">
        <x:f aca="0">FALSE()</x:f>
        <x:v>0</x:v>
      </x:c>
      <x:c r="R32" s="1" t="s">
        <x:v>62</x:v>
      </x:c>
    </x:row>
    <x:row r="33" ht="15" hidden="0" customHeight="1">
      <x:c r="A33" s="1" t="s">
        <x:v>93</x:v>
      </x:c>
      <x:c r="B33" s="1" t="s">
        <x:v>2320</x:v>
      </x:c>
      <x:c r="C33" s="14" t="n">
        <x:v>45721</x:v>
      </x:c>
      <x:c r="D33" s="1" t="s">
        <x:v>5010</x:v>
      </x:c>
      <x:c r="E33" s="1" t="s">
        <x:v>5011</x:v>
      </x:c>
      <x:c r="F33" s="1" t="s">
        <x:v>5012</x:v>
      </x:c>
      <x:c r="G33" s="1" t="s">
        <x:v>5013</x:v>
      </x:c>
      <x:c r="H33" s="1" t="s">
        <x:v>5014</x:v>
      </x:c>
      <x:c r="I33" s="1" t="s">
        <x:v>5014</x:v>
      </x:c>
      <x:c r="J33" s="1" t="n">
        <x:v>1.3</x:v>
      </x:c>
      <x:c r="K33" s="1" t="n">
        <x:v>2.1</x:v>
      </x:c>
      <x:c r="L33" s="15" t="n">
        <x:v>93.6</x:v>
      </x:c>
      <x:c r="M33" s="11" t="b">
        <x:f aca="0">TRUE()</x:f>
        <x:v>1</x:v>
      </x:c>
      <x:c r="N33" s="11" t="b">
        <x:f aca="0">FALSE()</x:f>
        <x:v>0</x:v>
      </x:c>
      <x:c r="O33" s="1" t="s">
        <x:v>5015</x:v>
      </x:c>
      <x:c r="P33" s="11" t="b">
        <x:f aca="0">FALSE()</x:f>
        <x:v>0</x:v>
      </x:c>
      <x:c r="R33" s="1" t="s">
        <x:v>62</x:v>
      </x:c>
    </x:row>
    <x:row r="34" ht="15" hidden="0" customHeight="1">
      <x:c r="A34" s="1" t="s">
        <x:v>94</x:v>
      </x:c>
      <x:c r="B34" s="1" t="s">
        <x:v>768</x:v>
      </x:c>
      <x:c r="C34" s="14" t="n">
        <x:v>45336</x:v>
      </x:c>
      <x:c r="D34" s="1" t="s">
        <x:v>5018</x:v>
      </x:c>
      <x:c r="E34" s="1" t="s">
        <x:v>5390</x:v>
      </x:c>
      <x:c r="F34" s="1" t="s">
        <x:v>5042</x:v>
      </x:c>
      <x:c r="G34" s="1" t="s">
        <x:v>5043</x:v>
      </x:c>
      <x:c r="H34" s="1" t="s">
        <x:v>5022</x:v>
      </x:c>
      <x:c r="I34" s="1" t="s">
        <x:v>5131</x:v>
      </x:c>
      <x:c r="J34" s="1" t="n">
        <x:v>1.7</x:v>
      </x:c>
      <x:c r="K34" s="1" t="n">
        <x:v>8.7</x:v>
      </x:c>
      <x:c r="L34" s="15" t="n">
        <x:v>917.74</x:v>
      </x:c>
      <x:c r="M34" s="11" t="b">
        <x:f aca="0">TRUE()</x:f>
        <x:v>1</x:v>
      </x:c>
      <x:c r="N34" s="11" t="b">
        <x:f aca="0">FALSE()</x:f>
        <x:v>0</x:v>
      </x:c>
      <x:c r="O34" s="1" t="s">
        <x:v>5033</x:v>
      </x:c>
      <x:c r="P34" s="11" t="b">
        <x:f aca="0">FALSE()</x:f>
        <x:v>0</x:v>
      </x:c>
      <x:c r="R34" s="1" t="s">
        <x:v>62</x:v>
      </x:c>
    </x:row>
    <x:row r="35" ht="15" hidden="0" customHeight="1">
      <x:c r="A35" s="1" t="s">
        <x:v>95</x:v>
      </x:c>
      <x:c r="B35" s="1" t="s">
        <x:v>2333</x:v>
      </x:c>
      <x:c r="C35" s="14" t="n">
        <x:v>45513</x:v>
      </x:c>
      <x:c r="D35" s="1" t="s">
        <x:v>5010</x:v>
      </x:c>
      <x:c r="E35" s="1" t="s">
        <x:v>5011</x:v>
      </x:c>
      <x:c r="F35" s="1" t="s">
        <x:v>5012</x:v>
      </x:c>
      <x:c r="G35" s="1" t="s">
        <x:v>5013</x:v>
      </x:c>
      <x:c r="H35" s="1" t="s">
        <x:v>5014</x:v>
      </x:c>
      <x:c r="I35" s="1" t="s">
        <x:v>5014</x:v>
      </x:c>
      <x:c r="J35" s="1" t="n">
        <x:v>1</x:v>
      </x:c>
      <x:c r="K35" s="1" t="n">
        <x:v>1.8</x:v>
      </x:c>
      <x:c r="L35" s="15" t="n">
        <x:v>72</x:v>
      </x:c>
      <x:c r="M35" s="11" t="b">
        <x:f aca="0">TRUE()</x:f>
        <x:v>1</x:v>
      </x:c>
      <x:c r="N35" s="11" t="b">
        <x:f aca="0">FALSE()</x:f>
        <x:v>0</x:v>
      </x:c>
      <x:c r="O35" s="1" t="s">
        <x:v>5015</x:v>
      </x:c>
      <x:c r="P35" s="11" t="b">
        <x:f aca="0">FALSE()</x:f>
        <x:v>0</x:v>
      </x:c>
      <x:c r="R35" s="1" t="s">
        <x:v>62</x:v>
      </x:c>
    </x:row>
    <x:row r="36" ht="15" hidden="0" customHeight="1">
      <x:c r="A36" s="1" t="s">
        <x:v>96</x:v>
      </x:c>
      <x:c r="B36" s="1" t="s">
        <x:v>2350</x:v>
      </x:c>
      <x:c r="C36" s="14" t="n">
        <x:v>45376</x:v>
      </x:c>
      <x:c r="D36" s="1" t="s">
        <x:v>5010</x:v>
      </x:c>
      <x:c r="E36" s="1" t="s">
        <x:v>5011</x:v>
      </x:c>
      <x:c r="F36" s="1" t="s">
        <x:v>5012</x:v>
      </x:c>
      <x:c r="G36" s="1" t="s">
        <x:v>5013</x:v>
      </x:c>
      <x:c r="H36" s="1" t="s">
        <x:v>5014</x:v>
      </x:c>
      <x:c r="I36" s="1" t="s">
        <x:v>5014</x:v>
      </x:c>
      <x:c r="J36" s="1" t="n">
        <x:v>1.7</x:v>
      </x:c>
      <x:c r="K36" s="1" t="n">
        <x:v>0.9</x:v>
      </x:c>
      <x:c r="L36" s="15" t="n">
        <x:v>122.4</x:v>
      </x:c>
      <x:c r="M36" s="11" t="b">
        <x:f aca="0">TRUE()</x:f>
        <x:v>1</x:v>
      </x:c>
      <x:c r="N36" s="11" t="b">
        <x:f aca="0">FALSE()</x:f>
        <x:v>0</x:v>
      </x:c>
      <x:c r="O36" s="1" t="s">
        <x:v>5015</x:v>
      </x:c>
      <x:c r="P36" s="11" t="b">
        <x:f aca="0">FALSE()</x:f>
        <x:v>0</x:v>
      </x:c>
      <x:c r="R36" s="1" t="s">
        <x:v>62</x:v>
      </x:c>
    </x:row>
    <x:row r="37" ht="15" hidden="0" customHeight="1">
      <x:c r="A37" s="1" t="s">
        <x:v>97</x:v>
      </x:c>
      <x:c r="B37" s="1" t="s">
        <x:v>2350</x:v>
      </x:c>
      <x:c r="C37" s="14" t="n">
        <x:v>45444</x:v>
      </x:c>
      <x:c r="D37" s="1" t="s">
        <x:v>5010</x:v>
      </x:c>
      <x:c r="E37" s="1" t="s">
        <x:v>5011</x:v>
      </x:c>
      <x:c r="F37" s="1" t="s">
        <x:v>5012</x:v>
      </x:c>
      <x:c r="G37" s="1" t="s">
        <x:v>5013</x:v>
      </x:c>
      <x:c r="H37" s="1" t="s">
        <x:v>5014</x:v>
      </x:c>
      <x:c r="I37" s="1" t="s">
        <x:v>5014</x:v>
      </x:c>
      <x:c r="J37" s="1" t="n">
        <x:v>1.1</x:v>
      </x:c>
      <x:c r="K37" s="1" t="n">
        <x:v>0.4</x:v>
      </x:c>
      <x:c r="L37" s="15" t="n">
        <x:v>79.2</x:v>
      </x:c>
      <x:c r="M37" s="11" t="b">
        <x:f aca="0">TRUE()</x:f>
        <x:v>1</x:v>
      </x:c>
      <x:c r="N37" s="11" t="b">
        <x:f aca="0">FALSE()</x:f>
        <x:v>0</x:v>
      </x:c>
      <x:c r="O37" s="1" t="s">
        <x:v>5015</x:v>
      </x:c>
      <x:c r="P37" s="11" t="b">
        <x:f aca="0">FALSE()</x:f>
        <x:v>0</x:v>
      </x:c>
      <x:c r="R37" s="1" t="s">
        <x:v>62</x:v>
      </x:c>
    </x:row>
    <x:row r="38" ht="15" hidden="0" customHeight="1">
      <x:c r="A38" s="1" t="s">
        <x:v>98</x:v>
      </x:c>
      <x:c r="B38" s="1" t="s">
        <x:v>778</x:v>
      </x:c>
      <x:c r="C38" s="14" t="n">
        <x:v>45559</x:v>
      </x:c>
      <x:c r="D38" s="1" t="s">
        <x:v>5010</x:v>
      </x:c>
      <x:c r="E38" s="1" t="s">
        <x:v>5011</x:v>
      </x:c>
      <x:c r="F38" s="1" t="s">
        <x:v>5012</x:v>
      </x:c>
      <x:c r="G38" s="1" t="s">
        <x:v>5013</x:v>
      </x:c>
      <x:c r="H38" s="1" t="s">
        <x:v>5014</x:v>
      </x:c>
      <x:c r="I38" s="1" t="s">
        <x:v>5014</x:v>
      </x:c>
      <x:c r="J38" s="1" t="n">
        <x:v>1</x:v>
      </x:c>
      <x:c r="K38" s="1" t="n">
        <x:v>0.7</x:v>
      </x:c>
      <x:c r="L38" s="15" t="n">
        <x:v>72</x:v>
      </x:c>
      <x:c r="M38" s="11" t="b">
        <x:f aca="0">TRUE()</x:f>
        <x:v>1</x:v>
      </x:c>
      <x:c r="N38" s="11" t="b">
        <x:f aca="0">FALSE()</x:f>
        <x:v>0</x:v>
      </x:c>
      <x:c r="O38" s="1" t="s">
        <x:v>5015</x:v>
      </x:c>
      <x:c r="P38" s="11" t="b">
        <x:f aca="0">FALSE()</x:f>
        <x:v>0</x:v>
      </x:c>
      <x:c r="R38" s="1" t="s">
        <x:v>62</x:v>
      </x:c>
    </x:row>
    <x:row r="39" ht="15" hidden="0" customHeight="1">
      <x:c r="A39" s="1" t="s">
        <x:v>99</x:v>
      </x:c>
      <x:c r="B39" s="1" t="s">
        <x:v>778</x:v>
      </x:c>
      <x:c r="C39" s="14" t="n">
        <x:v>45721</x:v>
      </x:c>
      <x:c r="D39" s="1" t="s">
        <x:v>5018</x:v>
      </x:c>
      <x:c r="E39" s="1" t="s">
        <x:v>5070</x:v>
      </x:c>
      <x:c r="F39" s="1" t="s">
        <x:v>5071</x:v>
      </x:c>
      <x:c r="G39" s="1" t="s">
        <x:v>5072</x:v>
      </x:c>
      <x:c r="H39" s="1" t="s">
        <x:v>5031</x:v>
      </x:c>
      <x:c r="I39" s="1" t="s">
        <x:v>5014</x:v>
      </x:c>
      <x:c r="J39" s="1" t="n">
        <x:v>2.8</x:v>
      </x:c>
      <x:c r="K39" s="1" t="n">
        <x:v>9.2</x:v>
      </x:c>
      <x:c r="L39" s="15" t="n">
        <x:v>201.6</x:v>
      </x:c>
      <x:c r="M39" s="11" t="b">
        <x:f aca="0">TRUE()</x:f>
        <x:v>1</x:v>
      </x:c>
      <x:c r="N39" s="11" t="b">
        <x:f aca="0">FALSE()</x:f>
        <x:v>0</x:v>
      </x:c>
      <x:c r="O39" s="1" t="s">
        <x:v>5078</x:v>
      </x:c>
      <x:c r="P39" s="11" t="b">
        <x:f aca="0">FALSE()</x:f>
        <x:v>0</x:v>
      </x:c>
      <x:c r="R39" s="1" t="s">
        <x:v>62</x:v>
      </x:c>
    </x:row>
    <x:row r="40" ht="15" hidden="0" customHeight="1">
      <x:c r="A40" s="1" t="s">
        <x:v>100</x:v>
      </x:c>
      <x:c r="B40" s="1" t="s">
        <x:v>2379</x:v>
      </x:c>
      <x:c r="C40" s="14" t="n">
        <x:v>45397</x:v>
      </x:c>
      <x:c r="D40" s="1" t="s">
        <x:v>5010</x:v>
      </x:c>
      <x:c r="E40" s="1" t="s">
        <x:v>5011</x:v>
      </x:c>
      <x:c r="F40" s="1" t="s">
        <x:v>5012</x:v>
      </x:c>
      <x:c r="G40" s="1" t="s">
        <x:v>5013</x:v>
      </x:c>
      <x:c r="H40" s="1" t="s">
        <x:v>5014</x:v>
      </x:c>
      <x:c r="I40" s="1" t="s">
        <x:v>5014</x:v>
      </x:c>
      <x:c r="J40" s="1" t="n">
        <x:v>1</x:v>
      </x:c>
      <x:c r="K40" s="1" t="n">
        <x:v>1.3</x:v>
      </x:c>
      <x:c r="L40" s="15" t="n">
        <x:v>72</x:v>
      </x:c>
      <x:c r="M40" s="11" t="b">
        <x:f aca="0">TRUE()</x:f>
        <x:v>1</x:v>
      </x:c>
      <x:c r="N40" s="11" t="b">
        <x:f aca="0">FALSE()</x:f>
        <x:v>0</x:v>
      </x:c>
      <x:c r="O40" s="1" t="s">
        <x:v>5015</x:v>
      </x:c>
      <x:c r="P40" s="11" t="b">
        <x:f aca="0">FALSE()</x:f>
        <x:v>0</x:v>
      </x:c>
      <x:c r="R40" s="1" t="s">
        <x:v>62</x:v>
      </x:c>
    </x:row>
    <x:row r="41" ht="15" hidden="0" customHeight="1">
      <x:c r="A41" s="1" t="s">
        <x:v>101</x:v>
      </x:c>
      <x:c r="B41" s="1" t="s">
        <x:v>793</x:v>
      </x:c>
      <x:c r="C41" s="14" t="n">
        <x:v>45353</x:v>
      </x:c>
      <x:c r="D41" s="1" t="s">
        <x:v>5018</x:v>
      </x:c>
      <x:c r="E41" s="1" t="s">
        <x:v>5356</x:v>
      </x:c>
      <x:c r="F41" s="1" t="s">
        <x:v>5076</x:v>
      </x:c>
      <x:c r="G41" s="1" t="s">
        <x:v>5077</x:v>
      </x:c>
      <x:c r="H41" s="1" t="s">
        <x:v>5031</x:v>
      </x:c>
      <x:c r="I41" s="1" t="s">
        <x:v>5131</x:v>
      </x:c>
      <x:c r="J41" s="1" t="n">
        <x:v>2.2</x:v>
      </x:c>
      <x:c r="K41" s="1" t="n">
        <x:v>12.9</x:v>
      </x:c>
      <x:c r="L41" s="15" t="n">
        <x:v>659.15</x:v>
      </x:c>
      <x:c r="M41" s="11" t="b">
        <x:f aca="0">TRUE()</x:f>
        <x:v>1</x:v>
      </x:c>
      <x:c r="N41" s="11" t="b">
        <x:f aca="0">FALSE()</x:f>
        <x:v>0</x:v>
      </x:c>
      <x:c r="O41" s="1" t="s">
        <x:v>5098</x:v>
      </x:c>
      <x:c r="P41" s="11" t="b">
        <x:f aca="0">FALSE()</x:f>
        <x:v>0</x:v>
      </x:c>
      <x:c r="R41" s="1" t="s">
        <x:v>62</x:v>
      </x:c>
    </x:row>
    <x:row r="42" ht="15" hidden="0" customHeight="1">
      <x:c r="A42" s="1" t="s">
        <x:v>102</x:v>
      </x:c>
      <x:c r="B42" s="1" t="s">
        <x:v>793</x:v>
      </x:c>
      <x:c r="C42" s="14" t="n">
        <x:v>45617</x:v>
      </x:c>
      <x:c r="D42" s="1" t="s">
        <x:v>5010</x:v>
      </x:c>
      <x:c r="E42" s="1" t="s">
        <x:v>5011</x:v>
      </x:c>
      <x:c r="F42" s="1" t="s">
        <x:v>5012</x:v>
      </x:c>
      <x:c r="G42" s="1" t="s">
        <x:v>5013</x:v>
      </x:c>
      <x:c r="H42" s="1" t="s">
        <x:v>5014</x:v>
      </x:c>
      <x:c r="I42" s="1" t="s">
        <x:v>5014</x:v>
      </x:c>
      <x:c r="J42" s="1" t="n">
        <x:v>1.5</x:v>
      </x:c>
      <x:c r="K42" s="1" t="n">
        <x:v>1.3</x:v>
      </x:c>
      <x:c r="L42" s="15" t="n">
        <x:v>108</x:v>
      </x:c>
      <x:c r="M42" s="11" t="b">
        <x:f aca="0">TRUE()</x:f>
        <x:v>1</x:v>
      </x:c>
      <x:c r="N42" s="11" t="b">
        <x:f aca="0">FALSE()</x:f>
        <x:v>0</x:v>
      </x:c>
      <x:c r="O42" s="1" t="s">
        <x:v>5015</x:v>
      </x:c>
      <x:c r="P42" s="11" t="b">
        <x:f aca="0">FALSE()</x:f>
        <x:v>0</x:v>
      </x:c>
      <x:c r="R42" s="1" t="s">
        <x:v>62</x:v>
      </x:c>
    </x:row>
    <x:row r="43" ht="15" hidden="0" customHeight="1">
      <x:c r="A43" s="1" t="s">
        <x:v>103</x:v>
      </x:c>
      <x:c r="B43" s="1" t="s">
        <x:v>793</x:v>
      </x:c>
      <x:c r="C43" s="14" t="n">
        <x:v>45700</x:v>
      </x:c>
      <x:c r="D43" s="1" t="s">
        <x:v>5018</x:v>
      </x:c>
      <x:c r="E43" s="1" t="s">
        <x:v>5070</x:v>
      </x:c>
      <x:c r="F43" s="1" t="s">
        <x:v>5071</x:v>
      </x:c>
      <x:c r="G43" s="1" t="s">
        <x:v>5072</x:v>
      </x:c>
      <x:c r="H43" s="1" t="s">
        <x:v>5031</x:v>
      </x:c>
      <x:c r="I43" s="1" t="s">
        <x:v>5023</x:v>
      </x:c>
      <x:c r="J43" s="1" t="n">
        <x:v>1.7</x:v>
      </x:c>
      <x:c r="K43" s="1" t="n">
        <x:v>12.6</x:v>
      </x:c>
      <x:c r="L43" s="15" t="n">
        <x:v>485.12</x:v>
      </x:c>
      <x:c r="M43" s="11" t="b">
        <x:f aca="0">TRUE()</x:f>
        <x:v>1</x:v>
      </x:c>
      <x:c r="N43" s="11" t="b">
        <x:f aca="0">FALSE()</x:f>
        <x:v>0</x:v>
      </x:c>
      <x:c r="O43" s="1" t="s">
        <x:v>5073</x:v>
      </x:c>
      <x:c r="P43" s="11" t="b">
        <x:f aca="0">FALSE()</x:f>
        <x:v>0</x:v>
      </x:c>
      <x:c r="R43" s="1" t="s">
        <x:v>62</x:v>
      </x:c>
    </x:row>
    <x:row r="44" ht="15" hidden="0" customHeight="1">
      <x:c r="A44" s="1" t="s">
        <x:v>104</x:v>
      </x:c>
      <x:c r="B44" s="1" t="s">
        <x:v>811</x:v>
      </x:c>
      <x:c r="C44" s="14" t="n">
        <x:v>45445</x:v>
      </x:c>
      <x:c r="D44" s="1" t="s">
        <x:v>5010</x:v>
      </x:c>
      <x:c r="E44" s="1" t="s">
        <x:v>5011</x:v>
      </x:c>
      <x:c r="F44" s="1" t="s">
        <x:v>5012</x:v>
      </x:c>
      <x:c r="G44" s="1" t="s">
        <x:v>5013</x:v>
      </x:c>
      <x:c r="H44" s="1" t="s">
        <x:v>5014</x:v>
      </x:c>
      <x:c r="I44" s="1" t="s">
        <x:v>5014</x:v>
      </x:c>
      <x:c r="J44" s="1" t="n">
        <x:v>0.8</x:v>
      </x:c>
      <x:c r="K44" s="1" t="n">
        <x:v>1.1</x:v>
      </x:c>
      <x:c r="L44" s="15" t="n">
        <x:v>57.6</x:v>
      </x:c>
      <x:c r="M44" s="11" t="b">
        <x:f aca="0">TRUE()</x:f>
        <x:v>1</x:v>
      </x:c>
      <x:c r="N44" s="11" t="b">
        <x:f aca="0">FALSE()</x:f>
        <x:v>0</x:v>
      </x:c>
      <x:c r="O44" s="1" t="s">
        <x:v>5015</x:v>
      </x:c>
      <x:c r="P44" s="11" t="b">
        <x:f aca="0">FALSE()</x:f>
        <x:v>0</x:v>
      </x:c>
      <x:c r="R44" s="1" t="s">
        <x:v>62</x:v>
      </x:c>
    </x:row>
    <x:row r="45" ht="15" hidden="0" customHeight="1">
      <x:c r="A45" s="1" t="s">
        <x:v>105</x:v>
      </x:c>
      <x:c r="B45" s="1" t="s">
        <x:v>2430</x:v>
      </x:c>
      <x:c r="C45" s="14" t="n">
        <x:v>45401</x:v>
      </x:c>
      <x:c r="D45" s="1" t="s">
        <x:v>5010</x:v>
      </x:c>
      <x:c r="E45" s="1" t="s">
        <x:v>5011</x:v>
      </x:c>
      <x:c r="F45" s="1" t="s">
        <x:v>5012</x:v>
      </x:c>
      <x:c r="G45" s="1" t="s">
        <x:v>5013</x:v>
      </x:c>
      <x:c r="H45" s="1" t="s">
        <x:v>5014</x:v>
      </x:c>
      <x:c r="I45" s="1" t="s">
        <x:v>5014</x:v>
      </x:c>
      <x:c r="J45" s="1" t="n">
        <x:v>1</x:v>
      </x:c>
      <x:c r="K45" s="1" t="n">
        <x:v>1.9</x:v>
      </x:c>
      <x:c r="L45" s="15" t="n">
        <x:v>72</x:v>
      </x:c>
      <x:c r="M45" s="11" t="b">
        <x:f aca="0">TRUE()</x:f>
        <x:v>1</x:v>
      </x:c>
      <x:c r="N45" s="11" t="b">
        <x:f aca="0">FALSE()</x:f>
        <x:v>0</x:v>
      </x:c>
      <x:c r="O45" s="1" t="s">
        <x:v>5015</x:v>
      </x:c>
      <x:c r="P45" s="11" t="b">
        <x:f aca="0">FALSE()</x:f>
        <x:v>0</x:v>
      </x:c>
      <x:c r="R45" s="1" t="s">
        <x:v>62</x:v>
      </x:c>
    </x:row>
    <x:row r="46" ht="15" hidden="0" customHeight="1">
      <x:c r="A46" s="1" t="s">
        <x:v>106</x:v>
      </x:c>
      <x:c r="B46" s="1" t="s">
        <x:v>2430</x:v>
      </x:c>
      <x:c r="C46" s="14" t="n">
        <x:v>45417</x:v>
      </x:c>
      <x:c r="D46" s="1" t="s">
        <x:v>5010</x:v>
      </x:c>
      <x:c r="E46" s="1" t="s">
        <x:v>5011</x:v>
      </x:c>
      <x:c r="F46" s="1" t="s">
        <x:v>5012</x:v>
      </x:c>
      <x:c r="G46" s="1" t="s">
        <x:v>5013</x:v>
      </x:c>
      <x:c r="H46" s="1" t="s">
        <x:v>5014</x:v>
      </x:c>
      <x:c r="I46" s="1" t="s">
        <x:v>5014</x:v>
      </x:c>
      <x:c r="J46" s="1" t="n">
        <x:v>1.9</x:v>
      </x:c>
      <x:c r="K46" s="1" t="n">
        <x:v>2.2</x:v>
      </x:c>
      <x:c r="L46" s="15" t="n">
        <x:v>136.8</x:v>
      </x:c>
      <x:c r="M46" s="11" t="b">
        <x:f aca="0">TRUE()</x:f>
        <x:v>1</x:v>
      </x:c>
      <x:c r="N46" s="11" t="b">
        <x:f aca="0">FALSE()</x:f>
        <x:v>0</x:v>
      </x:c>
      <x:c r="O46" s="1" t="s">
        <x:v>5015</x:v>
      </x:c>
      <x:c r="P46" s="11" t="b">
        <x:f aca="0">FALSE()</x:f>
        <x:v>0</x:v>
      </x:c>
      <x:c r="R46" s="1" t="s">
        <x:v>62</x:v>
      </x:c>
    </x:row>
    <x:row r="47" ht="15" hidden="0" customHeight="1">
      <x:c r="A47" s="1" t="s">
        <x:v>107</x:v>
      </x:c>
      <x:c r="B47" s="1" t="s">
        <x:v>2430</x:v>
      </x:c>
      <x:c r="C47" s="14" t="n">
        <x:v>45492</x:v>
      </x:c>
      <x:c r="D47" s="1" t="s">
        <x:v>5010</x:v>
      </x:c>
      <x:c r="E47" s="1" t="s">
        <x:v>5011</x:v>
      </x:c>
      <x:c r="F47" s="1" t="s">
        <x:v>5012</x:v>
      </x:c>
      <x:c r="G47" s="1" t="s">
        <x:v>5013</x:v>
      </x:c>
      <x:c r="H47" s="1" t="s">
        <x:v>5014</x:v>
      </x:c>
      <x:c r="I47" s="1" t="s">
        <x:v>5014</x:v>
      </x:c>
      <x:c r="J47" s="1" t="n">
        <x:v>2.1</x:v>
      </x:c>
      <x:c r="K47" s="1" t="n">
        <x:v>1.2</x:v>
      </x:c>
      <x:c r="L47" s="15" t="n">
        <x:v>151.2</x:v>
      </x:c>
      <x:c r="M47" s="11" t="b">
        <x:f aca="0">FALSE()</x:f>
        <x:v>0</x:v>
      </x:c>
      <x:c r="N47" s="11" t="b">
        <x:f aca="0">FALSE()</x:f>
        <x:v>0</x:v>
      </x:c>
      <x:c r="O47" s="1" t="s">
        <x:v>5015</x:v>
      </x:c>
      <x:c r="P47" s="11" t="b">
        <x:f aca="0">FALSE()</x:f>
        <x:v>0</x:v>
      </x:c>
      <x:c r="R47" s="1" t="s">
        <x:v>62</x:v>
      </x:c>
    </x:row>
    <x:row r="48" ht="15" hidden="0" customHeight="1">
      <x:c r="A48" s="1" t="s">
        <x:v>108</x:v>
      </x:c>
      <x:c r="B48" s="1" t="s">
        <x:v>2480</x:v>
      </x:c>
      <x:c r="C48" s="14" t="n">
        <x:v>45329</x:v>
      </x:c>
      <x:c r="D48" s="1" t="s">
        <x:v>5010</x:v>
      </x:c>
      <x:c r="E48" s="1" t="s">
        <x:v>5011</x:v>
      </x:c>
      <x:c r="F48" s="1" t="s">
        <x:v>5012</x:v>
      </x:c>
      <x:c r="G48" s="1" t="s">
        <x:v>5013</x:v>
      </x:c>
      <x:c r="H48" s="1" t="s">
        <x:v>5014</x:v>
      </x:c>
      <x:c r="I48" s="1" t="s">
        <x:v>5014</x:v>
      </x:c>
      <x:c r="J48" s="1" t="n">
        <x:v>1</x:v>
      </x:c>
      <x:c r="K48" s="1" t="n">
        <x:v>1.4</x:v>
      </x:c>
      <x:c r="L48" s="15" t="n">
        <x:v>72</x:v>
      </x:c>
      <x:c r="M48" s="11" t="b">
        <x:f aca="0">TRUE()</x:f>
        <x:v>1</x:v>
      </x:c>
      <x:c r="N48" s="11" t="b">
        <x:f aca="0">FALSE()</x:f>
        <x:v>0</x:v>
      </x:c>
      <x:c r="O48" s="1" t="s">
        <x:v>5015</x:v>
      </x:c>
      <x:c r="P48" s="11" t="b">
        <x:f aca="0">FALSE()</x:f>
        <x:v>0</x:v>
      </x:c>
      <x:c r="R48" s="1" t="s">
        <x:v>62</x:v>
      </x:c>
    </x:row>
    <x:row r="49" ht="15" hidden="0" customHeight="1">
      <x:c r="A49" s="1" t="s">
        <x:v>109</x:v>
      </x:c>
      <x:c r="B49" s="1" t="s">
        <x:v>2480</x:v>
      </x:c>
      <x:c r="C49" s="14" t="n">
        <x:v>45448</x:v>
      </x:c>
      <x:c r="D49" s="1" t="s">
        <x:v>5054</x:v>
      </x:c>
      <x:c r="E49" s="1" t="s">
        <x:v>5055</x:v>
      </x:c>
      <x:c r="F49" s="1" t="s">
        <x:v>5012</x:v>
      </x:c>
      <x:c r="G49" s="1" t="s">
        <x:v>5013</x:v>
      </x:c>
      <x:c r="H49" s="1" t="s">
        <x:v>5014</x:v>
      </x:c>
      <x:c r="I49" s="1" t="s">
        <x:v>5014</x:v>
      </x:c>
      <x:c r="J49" s="1" t="n">
        <x:v>1.6</x:v>
      </x:c>
      <x:c r="K49" s="1" t="n">
        <x:v>2.2</x:v>
      </x:c>
      <x:c r="L49" s="15" t="n">
        <x:v>115.2</x:v>
      </x:c>
      <x:c r="M49" s="11" t="b">
        <x:f aca="0">TRUE()</x:f>
        <x:v>1</x:v>
      </x:c>
      <x:c r="N49" s="11" t="b">
        <x:f aca="0">FALSE()</x:f>
        <x:v>0</x:v>
      </x:c>
      <x:c r="O49" s="1" t="s">
        <x:v>5015</x:v>
      </x:c>
      <x:c r="P49" s="11" t="b">
        <x:f aca="0">FALSE()</x:f>
        <x:v>0</x:v>
      </x:c>
      <x:c r="R49" s="1" t="s">
        <x:v>62</x:v>
      </x:c>
    </x:row>
    <x:row r="50" ht="15" hidden="0" customHeight="1">
      <x:c r="A50" s="1" t="s">
        <x:v>110</x:v>
      </x:c>
      <x:c r="B50" s="1" t="s">
        <x:v>855</x:v>
      </x:c>
      <x:c r="C50" s="14" t="n">
        <x:v>45392</x:v>
      </x:c>
      <x:c r="D50" s="1" t="s">
        <x:v>5010</x:v>
      </x:c>
      <x:c r="E50" s="1" t="s">
        <x:v>5011</x:v>
      </x:c>
      <x:c r="F50" s="1" t="s">
        <x:v>5012</x:v>
      </x:c>
      <x:c r="G50" s="1" t="s">
        <x:v>5013</x:v>
      </x:c>
      <x:c r="H50" s="1" t="s">
        <x:v>5014</x:v>
      </x:c>
      <x:c r="I50" s="1" t="s">
        <x:v>5014</x:v>
      </x:c>
      <x:c r="J50" s="1" t="n">
        <x:v>1.4</x:v>
      </x:c>
      <x:c r="K50" s="1" t="n">
        <x:v>0.5</x:v>
      </x:c>
      <x:c r="L50" s="15" t="n">
        <x:v>100.8</x:v>
      </x:c>
      <x:c r="M50" s="11" t="b">
        <x:f aca="0">TRUE()</x:f>
        <x:v>1</x:v>
      </x:c>
      <x:c r="N50" s="11" t="b">
        <x:f aca="0">FALSE()</x:f>
        <x:v>0</x:v>
      </x:c>
      <x:c r="O50" s="1" t="s">
        <x:v>5015</x:v>
      </x:c>
      <x:c r="P50" s="11" t="b">
        <x:f aca="0">FALSE()</x:f>
        <x:v>0</x:v>
      </x:c>
      <x:c r="R50" s="1" t="s">
        <x:v>62</x:v>
      </x:c>
    </x:row>
    <x:row r="51" ht="15" hidden="0" customHeight="1">
      <x:c r="A51" s="1" t="s">
        <x:v>111</x:v>
      </x:c>
      <x:c r="B51" s="1" t="s">
        <x:v>1773</x:v>
      </x:c>
      <x:c r="C51" s="14" t="n">
        <x:v>45430</x:v>
      </x:c>
      <x:c r="D51" s="1" t="s">
        <x:v>5018</x:v>
      </x:c>
      <x:c r="E51" s="1" t="s">
        <x:v>5035</x:v>
      </x:c>
      <x:c r="F51" s="1" t="s">
        <x:v>5029</x:v>
      </x:c>
      <x:c r="G51" s="1" t="s">
        <x:v>5030</x:v>
      </x:c>
      <x:c r="H51" s="1" t="s">
        <x:v>5031</x:v>
      </x:c>
      <x:c r="I51" s="1" t="s">
        <x:v>5014</x:v>
      </x:c>
      <x:c r="J51" s="1" t="n">
        <x:v>2.9</x:v>
      </x:c>
      <x:c r="K51" s="1" t="n">
        <x:v>18.4</x:v>
      </x:c>
      <x:c r="L51" s="15" t="n">
        <x:v>208.8</x:v>
      </x:c>
      <x:c r="M51" s="11" t="b">
        <x:f aca="0">TRUE()</x:f>
        <x:v>1</x:v>
      </x:c>
      <x:c r="N51" s="11" t="b">
        <x:f aca="0">FALSE()</x:f>
        <x:v>0</x:v>
      </x:c>
      <x:c r="O51" s="1" t="s">
        <x:v>5024</x:v>
      </x:c>
      <x:c r="P51" s="11" t="b">
        <x:f aca="0">FALSE()</x:f>
        <x:v>0</x:v>
      </x:c>
      <x:c r="R51" s="1" t="s">
        <x:v>62</x:v>
      </x:c>
    </x:row>
    <x:row r="52" ht="15" hidden="0" customHeight="1">
      <x:c r="A52" s="1" t="s">
        <x:v>112</x:v>
      </x:c>
      <x:c r="B52" s="1" t="s">
        <x:v>1773</x:v>
      </x:c>
      <x:c r="C52" s="14" t="n">
        <x:v>45431</x:v>
      </x:c>
      <x:c r="D52" s="1" t="s">
        <x:v>5010</x:v>
      </x:c>
      <x:c r="E52" s="1" t="s">
        <x:v>5011</x:v>
      </x:c>
      <x:c r="F52" s="1" t="s">
        <x:v>5012</x:v>
      </x:c>
      <x:c r="G52" s="1" t="s">
        <x:v>5013</x:v>
      </x:c>
      <x:c r="H52" s="1" t="s">
        <x:v>5014</x:v>
      </x:c>
      <x:c r="I52" s="1" t="s">
        <x:v>5014</x:v>
      </x:c>
      <x:c r="J52" s="1" t="n">
        <x:v>1.3</x:v>
      </x:c>
      <x:c r="K52" s="1" t="n">
        <x:v>0.4</x:v>
      </x:c>
      <x:c r="L52" s="15" t="n">
        <x:v>93.6</x:v>
      </x:c>
      <x:c r="M52" s="11" t="b">
        <x:f aca="0">FALSE()</x:f>
        <x:v>0</x:v>
      </x:c>
      <x:c r="N52" s="11" t="b">
        <x:f aca="0">FALSE()</x:f>
        <x:v>0</x:v>
      </x:c>
      <x:c r="O52" s="1" t="s">
        <x:v>5015</x:v>
      </x:c>
      <x:c r="P52" s="11" t="b">
        <x:f aca="0">FALSE()</x:f>
        <x:v>0</x:v>
      </x:c>
      <x:c r="R52" s="1" t="s">
        <x:v>62</x:v>
      </x:c>
    </x:row>
    <x:row r="53" ht="15" hidden="0" customHeight="1">
      <x:c r="A53" s="1" t="s">
        <x:v>113</x:v>
      </x:c>
      <x:c r="B53" s="1" t="s">
        <x:v>868</x:v>
      </x:c>
      <x:c r="C53" s="14" t="n">
        <x:v>45663</x:v>
      </x:c>
      <x:c r="D53" s="1" t="s">
        <x:v>5018</x:v>
      </x:c>
      <x:c r="E53" s="1" t="s">
        <x:v>5028</x:v>
      </x:c>
      <x:c r="F53" s="1" t="s">
        <x:v>5029</x:v>
      </x:c>
      <x:c r="G53" s="1" t="s">
        <x:v>5030</x:v>
      </x:c>
      <x:c r="H53" s="1" t="s">
        <x:v>5031</x:v>
      </x:c>
      <x:c r="I53" s="1" t="s">
        <x:v>5032</x:v>
      </x:c>
      <x:c r="J53" s="1" t="n">
        <x:v>2.4</x:v>
      </x:c>
      <x:c r="K53" s="1" t="n">
        <x:v>6.1</x:v>
      </x:c>
      <x:c r="L53" s="15" t="n">
        <x:v>224.78</x:v>
      </x:c>
      <x:c r="M53" s="11" t="b">
        <x:f aca="0">TRUE()</x:f>
        <x:v>1</x:v>
      </x:c>
      <x:c r="N53" s="11" t="b">
        <x:f aca="0">FALSE()</x:f>
        <x:v>0</x:v>
      </x:c>
      <x:c r="O53" s="1" t="s">
        <x:v>5024</x:v>
      </x:c>
      <x:c r="P53" s="11" t="b">
        <x:f aca="0">TRUE()</x:f>
        <x:v>1</x:v>
      </x:c>
      <x:c r="Q53" s="1" t="s">
        <x:v>451</x:v>
      </x:c>
      <x:c r="R53" s="1" t="s">
        <x:v>62</x:v>
      </x:c>
    </x:row>
    <x:row r="54" ht="15" hidden="0" customHeight="1">
      <x:c r="A54" s="1" t="s">
        <x:v>114</x:v>
      </x:c>
      <x:c r="B54" s="1" t="s">
        <x:v>868</x:v>
      </x:c>
      <x:c r="C54" s="14" t="n">
        <x:v>45681</x:v>
      </x:c>
      <x:c r="D54" s="1" t="s">
        <x:v>5010</x:v>
      </x:c>
      <x:c r="E54" s="1" t="s">
        <x:v>5011</x:v>
      </x:c>
      <x:c r="F54" s="1" t="s">
        <x:v>5012</x:v>
      </x:c>
      <x:c r="G54" s="1" t="s">
        <x:v>5013</x:v>
      </x:c>
      <x:c r="H54" s="1" t="s">
        <x:v>5014</x:v>
      </x:c>
      <x:c r="I54" s="1" t="s">
        <x:v>5014</x:v>
      </x:c>
      <x:c r="J54" s="1" t="n">
        <x:v>0.7</x:v>
      </x:c>
      <x:c r="K54" s="1" t="n">
        <x:v>3.1</x:v>
      </x:c>
      <x:c r="L54" s="15" t="n">
        <x:v>50.4</x:v>
      </x:c>
      <x:c r="M54" s="11" t="b">
        <x:f aca="0">TRUE()</x:f>
        <x:v>1</x:v>
      </x:c>
      <x:c r="N54" s="11" t="b">
        <x:f aca="0">FALSE()</x:f>
        <x:v>0</x:v>
      </x:c>
      <x:c r="O54" s="1" t="s">
        <x:v>5015</x:v>
      </x:c>
      <x:c r="P54" s="11" t="b">
        <x:f aca="0">FALSE()</x:f>
        <x:v>0</x:v>
      </x:c>
      <x:c r="R54" s="1" t="s">
        <x:v>62</x:v>
      </x:c>
    </x:row>
    <x:row r="55" ht="15" hidden="0" customHeight="1">
      <x:c r="A55" s="1" t="s">
        <x:v>115</x:v>
      </x:c>
      <x:c r="B55" s="1" t="s">
        <x:v>868</x:v>
      </x:c>
      <x:c r="C55" s="14" t="n">
        <x:v>45855</x:v>
      </x:c>
      <x:c r="D55" s="1" t="s">
        <x:v>5010</x:v>
      </x:c>
      <x:c r="E55" s="1" t="s">
        <x:v>5011</x:v>
      </x:c>
      <x:c r="F55" s="1" t="s">
        <x:v>5012</x:v>
      </x:c>
      <x:c r="G55" s="1" t="s">
        <x:v>5013</x:v>
      </x:c>
      <x:c r="H55" s="1" t="s">
        <x:v>5014</x:v>
      </x:c>
      <x:c r="I55" s="1" t="s">
        <x:v>5014</x:v>
      </x:c>
      <x:c r="J55" s="1" t="n">
        <x:v>1.2</x:v>
      </x:c>
      <x:c r="K55" s="1" t="n">
        <x:v>0.8</x:v>
      </x:c>
      <x:c r="L55" s="15" t="n">
        <x:v>86.4</x:v>
      </x:c>
      <x:c r="M55" s="11" t="b">
        <x:f aca="0">FALSE()</x:f>
        <x:v>0</x:v>
      </x:c>
      <x:c r="N55" s="11" t="b">
        <x:f aca="0">FALSE()</x:f>
        <x:v>0</x:v>
      </x:c>
      <x:c r="O55" s="1" t="s">
        <x:v>5015</x:v>
      </x:c>
      <x:c r="P55" s="11" t="b">
        <x:f aca="0">FALSE()</x:f>
        <x:v>0</x:v>
      </x:c>
      <x:c r="R55" s="1" t="s">
        <x:v>62</x:v>
      </x:c>
    </x:row>
    <x:row r="56" ht="15" hidden="0" customHeight="1">
      <x:c r="A56" s="1" t="s">
        <x:v>116</x:v>
      </x:c>
      <x:c r="B56" s="1" t="s">
        <x:v>868</x:v>
      </x:c>
      <x:c r="C56" s="14" t="n">
        <x:v>46000</x:v>
      </x:c>
      <x:c r="D56" s="1" t="s">
        <x:v>5010</x:v>
      </x:c>
      <x:c r="E56" s="1" t="s">
        <x:v>5011</x:v>
      </x:c>
      <x:c r="F56" s="1" t="s">
        <x:v>5012</x:v>
      </x:c>
      <x:c r="G56" s="1" t="s">
        <x:v>5013</x:v>
      </x:c>
      <x:c r="H56" s="1" t="s">
        <x:v>5014</x:v>
      </x:c>
      <x:c r="I56" s="1" t="s">
        <x:v>5014</x:v>
      </x:c>
      <x:c r="J56" s="1" t="n">
        <x:v>0.8</x:v>
      </x:c>
      <x:c r="K56" s="1" t="n">
        <x:v>2.5</x:v>
      </x:c>
      <x:c r="L56" s="15" t="n">
        <x:v>57.6</x:v>
      </x:c>
      <x:c r="M56" s="11" t="b">
        <x:f aca="0">TRUE()</x:f>
        <x:v>1</x:v>
      </x:c>
      <x:c r="N56" s="11" t="b">
        <x:f aca="0">FALSE()</x:f>
        <x:v>0</x:v>
      </x:c>
      <x:c r="O56" s="1" t="s">
        <x:v>5015</x:v>
      </x:c>
      <x:c r="P56" s="11" t="b">
        <x:f aca="0">FALSE()</x:f>
        <x:v>0</x:v>
      </x:c>
      <x:c r="R56" s="1" t="s">
        <x:v>62</x:v>
      </x:c>
    </x:row>
    <x:row r="57" ht="15" hidden="0" customHeight="1">
      <x:c r="A57" s="1" t="s">
        <x:v>117</x:v>
      </x:c>
      <x:c r="B57" s="1" t="s">
        <x:v>895</x:v>
      </x:c>
      <x:c r="C57" s="14" t="n">
        <x:v>45297</x:v>
      </x:c>
      <x:c r="D57" s="1" t="s">
        <x:v>5010</x:v>
      </x:c>
      <x:c r="E57" s="1" t="s">
        <x:v>5011</x:v>
      </x:c>
      <x:c r="F57" s="1" t="s">
        <x:v>5012</x:v>
      </x:c>
      <x:c r="G57" s="1" t="s">
        <x:v>5013</x:v>
      </x:c>
      <x:c r="H57" s="1" t="s">
        <x:v>5014</x:v>
      </x:c>
      <x:c r="I57" s="1" t="s">
        <x:v>5014</x:v>
      </x:c>
      <x:c r="J57" s="1" t="n">
        <x:v>2.1</x:v>
      </x:c>
      <x:c r="K57" s="1" t="n">
        <x:v>2.3</x:v>
      </x:c>
      <x:c r="L57" s="15" t="n">
        <x:v>151.2</x:v>
      </x:c>
      <x:c r="M57" s="11" t="b">
        <x:f aca="0">FALSE()</x:f>
        <x:v>0</x:v>
      </x:c>
      <x:c r="N57" s="11" t="b">
        <x:f aca="0">FALSE()</x:f>
        <x:v>0</x:v>
      </x:c>
      <x:c r="O57" s="1" t="s">
        <x:v>5015</x:v>
      </x:c>
      <x:c r="P57" s="11" t="b">
        <x:f aca="0">FALSE()</x:f>
        <x:v>0</x:v>
      </x:c>
      <x:c r="R57" s="1" t="s">
        <x:v>62</x:v>
      </x:c>
    </x:row>
    <x:row r="58" ht="15" hidden="0" customHeight="1">
      <x:c r="A58" s="1" t="s">
        <x:v>118</x:v>
      </x:c>
      <x:c r="B58" s="1" t="s">
        <x:v>902</x:v>
      </x:c>
      <x:c r="C58" s="14" t="n">
        <x:v>45531</x:v>
      </x:c>
      <x:c r="D58" s="1" t="s">
        <x:v>5018</x:v>
      </x:c>
      <x:c r="E58" s="1" t="s">
        <x:v>5136</x:v>
      </x:c>
      <x:c r="F58" s="1" t="s">
        <x:v>5137</x:v>
      </x:c>
      <x:c r="G58" s="1" t="s">
        <x:v>5138</x:v>
      </x:c>
      <x:c r="H58" s="1" t="s">
        <x:v>5022</x:v>
      </x:c>
      <x:c r="I58" s="1" t="s">
        <x:v>5014</x:v>
      </x:c>
      <x:c r="J58" s="1" t="n">
        <x:v>2.5</x:v>
      </x:c>
      <x:c r="K58" s="1" t="n">
        <x:v>16.8</x:v>
      </x:c>
      <x:c r="L58" s="15" t="n">
        <x:v>180</x:v>
      </x:c>
      <x:c r="M58" s="11" t="b">
        <x:f aca="0">TRUE()</x:f>
        <x:v>1</x:v>
      </x:c>
      <x:c r="N58" s="11" t="b">
        <x:f aca="0">TRUE()</x:f>
        <x:v>1</x:v>
      </x:c>
      <x:c r="O58" s="1" t="s">
        <x:v>5139</x:v>
      </x:c>
      <x:c r="P58" s="11" t="b">
        <x:f aca="0">FALSE()</x:f>
        <x:v>0</x:v>
      </x:c>
      <x:c r="R58" s="1" t="s">
        <x:v>62</x:v>
      </x:c>
    </x:row>
    <x:row r="59" ht="15" hidden="0" customHeight="1">
      <x:c r="A59" s="1" t="s">
        <x:v>119</x:v>
      </x:c>
      <x:c r="B59" s="1" t="s">
        <x:v>902</x:v>
      </x:c>
      <x:c r="C59" s="14" t="n">
        <x:v>45736</x:v>
      </x:c>
      <x:c r="D59" s="1" t="s">
        <x:v>5010</x:v>
      </x:c>
      <x:c r="E59" s="1" t="s">
        <x:v>5011</x:v>
      </x:c>
      <x:c r="F59" s="1" t="s">
        <x:v>5012</x:v>
      </x:c>
      <x:c r="G59" s="1" t="s">
        <x:v>5013</x:v>
      </x:c>
      <x:c r="H59" s="1" t="s">
        <x:v>5014</x:v>
      </x:c>
      <x:c r="I59" s="1" t="s">
        <x:v>5014</x:v>
      </x:c>
      <x:c r="J59" s="1" t="n">
        <x:v>0.8</x:v>
      </x:c>
      <x:c r="K59" s="1" t="n">
        <x:v>1.6</x:v>
      </x:c>
      <x:c r="L59" s="15" t="n">
        <x:v>57.6</x:v>
      </x:c>
      <x:c r="M59" s="11" t="b">
        <x:f aca="0">TRUE()</x:f>
        <x:v>1</x:v>
      </x:c>
      <x:c r="N59" s="11" t="b">
        <x:f aca="0">FALSE()</x:f>
        <x:v>0</x:v>
      </x:c>
      <x:c r="O59" s="1" t="s">
        <x:v>5015</x:v>
      </x:c>
      <x:c r="P59" s="11" t="b">
        <x:f aca="0">FALSE()</x:f>
        <x:v>0</x:v>
      </x:c>
      <x:c r="R59" s="1" t="s">
        <x:v>62</x:v>
      </x:c>
    </x:row>
    <x:row r="60" ht="15" hidden="0" customHeight="1">
      <x:c r="A60" s="1" t="s">
        <x:v>120</x:v>
      </x:c>
      <x:c r="B60" s="1" t="s">
        <x:v>902</x:v>
      </x:c>
      <x:c r="C60" s="14" t="n">
        <x:v>45939</x:v>
      </x:c>
      <x:c r="D60" s="1" t="s">
        <x:v>5010</x:v>
      </x:c>
      <x:c r="E60" s="1" t="s">
        <x:v>5011</x:v>
      </x:c>
      <x:c r="F60" s="1" t="s">
        <x:v>5012</x:v>
      </x:c>
      <x:c r="G60" s="1" t="s">
        <x:v>5013</x:v>
      </x:c>
      <x:c r="H60" s="1" t="s">
        <x:v>5014</x:v>
      </x:c>
      <x:c r="I60" s="1" t="s">
        <x:v>5014</x:v>
      </x:c>
      <x:c r="J60" s="1" t="n">
        <x:v>1.1</x:v>
      </x:c>
      <x:c r="K60" s="1" t="n">
        <x:v>1.6</x:v>
      </x:c>
      <x:c r="L60" s="15" t="n">
        <x:v>79.2</x:v>
      </x:c>
      <x:c r="M60" s="11" t="b">
        <x:f aca="0">TRUE()</x:f>
        <x:v>1</x:v>
      </x:c>
      <x:c r="N60" s="11" t="b">
        <x:f aca="0">FALSE()</x:f>
        <x:v>0</x:v>
      </x:c>
      <x:c r="O60" s="1" t="s">
        <x:v>5015</x:v>
      </x:c>
      <x:c r="P60" s="11" t="b">
        <x:f aca="0">FALSE()</x:f>
        <x:v>0</x:v>
      </x:c>
      <x:c r="R60" s="1" t="s">
        <x:v>62</x:v>
      </x:c>
    </x:row>
    <x:row r="61" ht="15" hidden="0" customHeight="1">
      <x:c r="A61" s="1" t="s">
        <x:v>121</x:v>
      </x:c>
      <x:c r="B61" s="1" t="s">
        <x:v>904</x:v>
      </x:c>
      <x:c r="C61" s="14" t="n">
        <x:v>45307</x:v>
      </x:c>
      <x:c r="D61" s="1" t="s">
        <x:v>5018</x:v>
      </x:c>
      <x:c r="E61" s="1" t="s">
        <x:v>5133</x:v>
      </x:c>
      <x:c r="F61" s="1" t="s">
        <x:v>5071</x:v>
      </x:c>
      <x:c r="G61" s="1" t="s">
        <x:v>5072</x:v>
      </x:c>
      <x:c r="H61" s="1" t="s">
        <x:v>5022</x:v>
      </x:c>
      <x:c r="I61" s="1" t="s">
        <x:v>5014</x:v>
      </x:c>
      <x:c r="J61" s="1" t="n">
        <x:v>0.7</x:v>
      </x:c>
      <x:c r="K61" s="1" t="n">
        <x:v>2.4</x:v>
      </x:c>
      <x:c r="L61" s="15" t="n">
        <x:v>50.4</x:v>
      </x:c>
      <x:c r="M61" s="11" t="b">
        <x:f aca="0">TRUE()</x:f>
        <x:v>1</x:v>
      </x:c>
      <x:c r="N61" s="11" t="b">
        <x:f aca="0">FALSE()</x:f>
        <x:v>0</x:v>
      </x:c>
      <x:c r="O61" s="1" t="s">
        <x:v>5073</x:v>
      </x:c>
      <x:c r="P61" s="11" t="b">
        <x:f aca="0">FALSE()</x:f>
        <x:v>0</x:v>
      </x:c>
      <x:c r="R61" s="1" t="s">
        <x:v>62</x:v>
      </x:c>
    </x:row>
    <x:row r="62" ht="15" hidden="0" customHeight="1">
      <x:c r="A62" s="1" t="s">
        <x:v>122</x:v>
      </x:c>
      <x:c r="B62" s="1" t="s">
        <x:v>909</x:v>
      </x:c>
      <x:c r="C62" s="14" t="n">
        <x:v>45320</x:v>
      </x:c>
      <x:c r="D62" s="1" t="s">
        <x:v>5010</x:v>
      </x:c>
      <x:c r="E62" s="1" t="s">
        <x:v>5011</x:v>
      </x:c>
      <x:c r="F62" s="1" t="s">
        <x:v>5012</x:v>
      </x:c>
      <x:c r="G62" s="1" t="s">
        <x:v>5013</x:v>
      </x:c>
      <x:c r="H62" s="1" t="s">
        <x:v>5014</x:v>
      </x:c>
      <x:c r="I62" s="1" t="s">
        <x:v>5014</x:v>
      </x:c>
      <x:c r="J62" s="1" t="n">
        <x:v>1.3</x:v>
      </x:c>
      <x:c r="K62" s="1" t="n">
        <x:v>1.9</x:v>
      </x:c>
      <x:c r="L62" s="15" t="n">
        <x:v>93.6</x:v>
      </x:c>
      <x:c r="M62" s="11" t="b">
        <x:f aca="0">TRUE()</x:f>
        <x:v>1</x:v>
      </x:c>
      <x:c r="N62" s="11" t="b">
        <x:f aca="0">FALSE()</x:f>
        <x:v>0</x:v>
      </x:c>
      <x:c r="O62" s="1" t="s">
        <x:v>5015</x:v>
      </x:c>
      <x:c r="P62" s="11" t="b">
        <x:f aca="0">FALSE()</x:f>
        <x:v>0</x:v>
      </x:c>
      <x:c r="R62" s="1" t="s">
        <x:v>62</x:v>
      </x:c>
    </x:row>
    <x:row r="63" ht="15" hidden="0" customHeight="1">
      <x:c r="A63" s="1" t="s">
        <x:v>123</x:v>
      </x:c>
      <x:c r="B63" s="1" t="s">
        <x:v>909</x:v>
      </x:c>
      <x:c r="C63" s="14" t="n">
        <x:v>45364</x:v>
      </x:c>
      <x:c r="D63" s="1" t="s">
        <x:v>5018</x:v>
      </x:c>
      <x:c r="E63" s="1" t="s">
        <x:v>5105</x:v>
      </x:c>
      <x:c r="F63" s="1" t="s">
        <x:v>5076</x:v>
      </x:c>
      <x:c r="G63" s="1" t="s">
        <x:v>5077</x:v>
      </x:c>
      <x:c r="H63" s="1" t="s">
        <x:v>5022</x:v>
      </x:c>
      <x:c r="I63" s="1" t="s">
        <x:v>5014</x:v>
      </x:c>
      <x:c r="J63" s="1" t="n">
        <x:v>1.4</x:v>
      </x:c>
      <x:c r="K63" s="1" t="n">
        <x:v>16.4</x:v>
      </x:c>
      <x:c r="L63" s="15" t="n">
        <x:v>100.8</x:v>
      </x:c>
      <x:c r="M63" s="11" t="b">
        <x:f aca="0">TRUE()</x:f>
        <x:v>1</x:v>
      </x:c>
      <x:c r="N63" s="11" t="b">
        <x:f aca="0">FALSE()</x:f>
        <x:v>0</x:v>
      </x:c>
      <x:c r="O63" s="1" t="s">
        <x:v>5068</x:v>
      </x:c>
      <x:c r="P63" s="11" t="b">
        <x:f aca="0">FALSE()</x:f>
        <x:v>0</x:v>
      </x:c>
      <x:c r="R63" s="1" t="s">
        <x:v>62</x:v>
      </x:c>
    </x:row>
    <x:row r="64" ht="15" hidden="0" customHeight="1">
      <x:c r="A64" s="1" t="s">
        <x:v>124</x:v>
      </x:c>
      <x:c r="B64" s="1" t="s">
        <x:v>909</x:v>
      </x:c>
      <x:c r="C64" s="14" t="n">
        <x:v>45491</x:v>
      </x:c>
      <x:c r="D64" s="1" t="s">
        <x:v>5018</x:v>
      </x:c>
      <x:c r="E64" s="1" t="s">
        <x:v>5075</x:v>
      </x:c>
      <x:c r="F64" s="1" t="s">
        <x:v>5076</x:v>
      </x:c>
      <x:c r="G64" s="1" t="s">
        <x:v>5077</x:v>
      </x:c>
      <x:c r="H64" s="1" t="s">
        <x:v>5022</x:v>
      </x:c>
      <x:c r="I64" s="1" t="s">
        <x:v>5032</x:v>
      </x:c>
      <x:c r="J64" s="1" t="n">
        <x:v>1.9</x:v>
      </x:c>
      <x:c r="K64" s="1" t="n">
        <x:v>14.6</x:v>
      </x:c>
      <x:c r="L64" s="15" t="n">
        <x:v>608.41</x:v>
      </x:c>
      <x:c r="M64" s="11" t="b">
        <x:f aca="0">TRUE()</x:f>
        <x:v>1</x:v>
      </x:c>
      <x:c r="N64" s="11" t="b">
        <x:f aca="0">FALSE()</x:f>
        <x:v>0</x:v>
      </x:c>
      <x:c r="O64" s="1" t="s">
        <x:v>5033</x:v>
      </x:c>
      <x:c r="P64" s="11" t="b">
        <x:f aca="0">FALSE()</x:f>
        <x:v>0</x:v>
      </x:c>
      <x:c r="R64" s="1" t="s">
        <x:v>62</x:v>
      </x:c>
    </x:row>
    <x:row r="65" ht="15" hidden="0" customHeight="1">
      <x:c r="A65" s="1" t="s">
        <x:v>125</x:v>
      </x:c>
      <x:c r="B65" s="1" t="s">
        <x:v>1774</x:v>
      </x:c>
      <x:c r="C65" s="14" t="n">
        <x:v>45326</x:v>
      </x:c>
      <x:c r="D65" s="1" t="s">
        <x:v>5010</x:v>
      </x:c>
      <x:c r="E65" s="1" t="s">
        <x:v>5011</x:v>
      </x:c>
      <x:c r="F65" s="1" t="s">
        <x:v>5012</x:v>
      </x:c>
      <x:c r="G65" s="1" t="s">
        <x:v>5013</x:v>
      </x:c>
      <x:c r="H65" s="1" t="s">
        <x:v>5014</x:v>
      </x:c>
      <x:c r="I65" s="1" t="s">
        <x:v>5014</x:v>
      </x:c>
      <x:c r="J65" s="1" t="n">
        <x:v>1.4</x:v>
      </x:c>
      <x:c r="K65" s="1" t="n">
        <x:v>2.7</x:v>
      </x:c>
      <x:c r="L65" s="15" t="n">
        <x:v>100.8</x:v>
      </x:c>
      <x:c r="M65" s="11" t="b">
        <x:f aca="0">TRUE()</x:f>
        <x:v>1</x:v>
      </x:c>
      <x:c r="N65" s="11" t="b">
        <x:f aca="0">FALSE()</x:f>
        <x:v>0</x:v>
      </x:c>
      <x:c r="O65" s="1" t="s">
        <x:v>5015</x:v>
      </x:c>
      <x:c r="P65" s="11" t="b">
        <x:f aca="0">FALSE()</x:f>
        <x:v>0</x:v>
      </x:c>
      <x:c r="R65" s="1" t="s">
        <x:v>62</x:v>
      </x:c>
    </x:row>
    <x:row r="66" ht="15" hidden="0" customHeight="1">
      <x:c r="A66" s="1" t="s">
        <x:v>126</x:v>
      </x:c>
      <x:c r="B66" s="1" t="s">
        <x:v>1774</x:v>
      </x:c>
      <x:c r="C66" s="14" t="n">
        <x:v>45724</x:v>
      </x:c>
      <x:c r="D66" s="1" t="s">
        <x:v>5018</x:v>
      </x:c>
      <x:c r="E66" s="1" t="s">
        <x:v>5075</x:v>
      </x:c>
      <x:c r="F66" s="1" t="s">
        <x:v>5076</x:v>
      </x:c>
      <x:c r="G66" s="1" t="s">
        <x:v>5077</x:v>
      </x:c>
      <x:c r="H66" s="1" t="s">
        <x:v>5036</x:v>
      </x:c>
      <x:c r="I66" s="1" t="s">
        <x:v>5152</x:v>
      </x:c>
      <x:c r="J66" s="1" t="n">
        <x:v>3.1</x:v>
      </x:c>
      <x:c r="K66" s="1" t="n">
        <x:v>11.3</x:v>
      </x:c>
      <x:c r="L66" s="15" t="n">
        <x:v>903.29</x:v>
      </x:c>
      <x:c r="M66" s="11" t="b">
        <x:f aca="0">FALSE()</x:f>
        <x:v>0</x:v>
      </x:c>
      <x:c r="N66" s="11" t="b">
        <x:f aca="0">FALSE()</x:f>
        <x:v>0</x:v>
      </x:c>
      <x:c r="O66" s="1" t="s">
        <x:v>5068</x:v>
      </x:c>
      <x:c r="P66" s="11" t="b">
        <x:f aca="0">FALSE()</x:f>
        <x:v>0</x:v>
      </x:c>
      <x:c r="R66" s="1" t="s">
        <x:v>62</x:v>
      </x:c>
    </x:row>
    <x:row r="67" ht="15" hidden="0" customHeight="1">
      <x:c r="A67" s="1" t="s">
        <x:v>127</x:v>
      </x:c>
      <x:c r="B67" s="1" t="s">
        <x:v>1774</x:v>
      </x:c>
      <x:c r="C67" s="14" t="n">
        <x:v>45760</x:v>
      </x:c>
      <x:c r="D67" s="1" t="s">
        <x:v>5010</x:v>
      </x:c>
      <x:c r="E67" s="1" t="s">
        <x:v>5011</x:v>
      </x:c>
      <x:c r="F67" s="1" t="s">
        <x:v>5012</x:v>
      </x:c>
      <x:c r="G67" s="1" t="s">
        <x:v>5013</x:v>
      </x:c>
      <x:c r="H67" s="1" t="s">
        <x:v>5014</x:v>
      </x:c>
      <x:c r="I67" s="1" t="s">
        <x:v>5014</x:v>
      </x:c>
      <x:c r="J67" s="1" t="n">
        <x:v>1</x:v>
      </x:c>
      <x:c r="K67" s="1" t="n">
        <x:v>3.2</x:v>
      </x:c>
      <x:c r="L67" s="15" t="n">
        <x:v>72</x:v>
      </x:c>
      <x:c r="M67" s="11" t="b">
        <x:f aca="0">TRUE()</x:f>
        <x:v>1</x:v>
      </x:c>
      <x:c r="N67" s="11" t="b">
        <x:f aca="0">FALSE()</x:f>
        <x:v>0</x:v>
      </x:c>
      <x:c r="O67" s="1" t="s">
        <x:v>5015</x:v>
      </x:c>
      <x:c r="P67" s="11" t="b">
        <x:f aca="0">FALSE()</x:f>
        <x:v>0</x:v>
      </x:c>
      <x:c r="R67" s="1" t="s">
        <x:v>62</x:v>
      </x:c>
    </x:row>
    <x:row r="68" ht="15" hidden="0" customHeight="1">
      <x:c r="A68" s="1" t="s">
        <x:v>128</x:v>
      </x:c>
      <x:c r="B68" s="1" t="s">
        <x:v>2607</x:v>
      </x:c>
      <x:c r="C68" s="14" t="n">
        <x:v>45560</x:v>
      </x:c>
      <x:c r="D68" s="1" t="s">
        <x:v>5010</x:v>
      </x:c>
      <x:c r="E68" s="1" t="s">
        <x:v>5011</x:v>
      </x:c>
      <x:c r="F68" s="1" t="s">
        <x:v>5012</x:v>
      </x:c>
      <x:c r="G68" s="1" t="s">
        <x:v>5013</x:v>
      </x:c>
      <x:c r="H68" s="1" t="s">
        <x:v>5014</x:v>
      </x:c>
      <x:c r="I68" s="1" t="s">
        <x:v>5014</x:v>
      </x:c>
      <x:c r="J68" s="1" t="n">
        <x:v>1.1</x:v>
      </x:c>
      <x:c r="K68" s="1" t="n">
        <x:v>1.8</x:v>
      </x:c>
      <x:c r="L68" s="15" t="n">
        <x:v>79.2</x:v>
      </x:c>
      <x:c r="M68" s="11" t="b">
        <x:f aca="0">TRUE()</x:f>
        <x:v>1</x:v>
      </x:c>
      <x:c r="N68" s="11" t="b">
        <x:f aca="0">FALSE()</x:f>
        <x:v>0</x:v>
      </x:c>
      <x:c r="O68" s="1" t="s">
        <x:v>5015</x:v>
      </x:c>
      <x:c r="P68" s="11" t="b">
        <x:f aca="0">FALSE()</x:f>
        <x:v>0</x:v>
      </x:c>
      <x:c r="R68" s="1" t="s">
        <x:v>62</x:v>
      </x:c>
    </x:row>
    <x:row r="69" ht="15" hidden="0" customHeight="1">
      <x:c r="A69" s="1" t="s">
        <x:v>129</x:v>
      </x:c>
      <x:c r="B69" s="1" t="s">
        <x:v>1775</x:v>
      </x:c>
      <x:c r="C69" s="14" t="n">
        <x:v>45315</x:v>
      </x:c>
      <x:c r="D69" s="1" t="s">
        <x:v>5010</x:v>
      </x:c>
      <x:c r="E69" s="1" t="s">
        <x:v>5011</x:v>
      </x:c>
      <x:c r="F69" s="1" t="s">
        <x:v>5012</x:v>
      </x:c>
      <x:c r="G69" s="1" t="s">
        <x:v>5013</x:v>
      </x:c>
      <x:c r="H69" s="1" t="s">
        <x:v>5014</x:v>
      </x:c>
      <x:c r="I69" s="1" t="s">
        <x:v>5014</x:v>
      </x:c>
      <x:c r="J69" s="1" t="n">
        <x:v>1.1</x:v>
      </x:c>
      <x:c r="K69" s="1" t="n">
        <x:v>1.7</x:v>
      </x:c>
      <x:c r="L69" s="15" t="n">
        <x:v>79.2</x:v>
      </x:c>
      <x:c r="M69" s="11" t="b">
        <x:f aca="0">FALSE()</x:f>
        <x:v>0</x:v>
      </x:c>
      <x:c r="N69" s="11" t="b">
        <x:f aca="0">FALSE()</x:f>
        <x:v>0</x:v>
      </x:c>
      <x:c r="O69" s="1" t="s">
        <x:v>5015</x:v>
      </x:c>
      <x:c r="P69" s="11" t="b">
        <x:f aca="0">FALSE()</x:f>
        <x:v>0</x:v>
      </x:c>
      <x:c r="R69" s="1" t="s">
        <x:v>62</x:v>
      </x:c>
    </x:row>
    <x:row r="70" ht="15" hidden="0" customHeight="1">
      <x:c r="A70" s="1" t="s">
        <x:v>130</x:v>
      </x:c>
      <x:c r="B70" s="1" t="s">
        <x:v>1775</x:v>
      </x:c>
      <x:c r="C70" s="14" t="n">
        <x:v>45394</x:v>
      </x:c>
      <x:c r="D70" s="1" t="s">
        <x:v>5010</x:v>
      </x:c>
      <x:c r="E70" s="1" t="s">
        <x:v>5011</x:v>
      </x:c>
      <x:c r="F70" s="1" t="s">
        <x:v>5012</x:v>
      </x:c>
      <x:c r="G70" s="1" t="s">
        <x:v>5013</x:v>
      </x:c>
      <x:c r="H70" s="1" t="s">
        <x:v>5014</x:v>
      </x:c>
      <x:c r="I70" s="1" t="s">
        <x:v>5014</x:v>
      </x:c>
      <x:c r="J70" s="1" t="n">
        <x:v>1.6</x:v>
      </x:c>
      <x:c r="K70" s="1" t="n">
        <x:v>1.6</x:v>
      </x:c>
      <x:c r="L70" s="15" t="n">
        <x:v>115.2</x:v>
      </x:c>
      <x:c r="M70" s="11" t="b">
        <x:f aca="0">TRUE()</x:f>
        <x:v>1</x:v>
      </x:c>
      <x:c r="N70" s="11" t="b">
        <x:f aca="0">FALSE()</x:f>
        <x:v>0</x:v>
      </x:c>
      <x:c r="O70" s="1" t="s">
        <x:v>5015</x:v>
      </x:c>
      <x:c r="P70" s="11" t="b">
        <x:f aca="0">FALSE()</x:f>
        <x:v>0</x:v>
      </x:c>
      <x:c r="R70" s="1" t="s">
        <x:v>62</x:v>
      </x:c>
    </x:row>
    <x:row r="71" ht="15" hidden="0" customHeight="1">
      <x:c r="A71" s="1" t="s">
        <x:v>131</x:v>
      </x:c>
      <x:c r="B71" s="1" t="s">
        <x:v>1775</x:v>
      </x:c>
      <x:c r="C71" s="14" t="n">
        <x:v>45452</x:v>
      </x:c>
      <x:c r="D71" s="1" t="s">
        <x:v>5018</x:v>
      </x:c>
      <x:c r="E71" s="1" t="s">
        <x:v>5035</x:v>
      </x:c>
      <x:c r="F71" s="1" t="s">
        <x:v>5029</x:v>
      </x:c>
      <x:c r="G71" s="1" t="s">
        <x:v>5030</x:v>
      </x:c>
      <x:c r="H71" s="1" t="s">
        <x:v>5022</x:v>
      </x:c>
      <x:c r="I71" s="1" t="s">
        <x:v>5100</x:v>
      </x:c>
      <x:c r="J71" s="1" t="n">
        <x:v>1.3</x:v>
      </x:c>
      <x:c r="K71" s="1" t="n">
        <x:v>5.5</x:v>
      </x:c>
      <x:c r="L71" s="15" t="n">
        <x:v>437.88</x:v>
      </x:c>
      <x:c r="M71" s="11" t="b">
        <x:f aca="0">TRUE()</x:f>
        <x:v>1</x:v>
      </x:c>
      <x:c r="N71" s="11" t="b">
        <x:f aca="0">FALSE()</x:f>
        <x:v>0</x:v>
      </x:c>
      <x:c r="O71" s="1" t="s">
        <x:v>5098</x:v>
      </x:c>
      <x:c r="P71" s="11" t="b">
        <x:f aca="0">FALSE()</x:f>
        <x:v>0</x:v>
      </x:c>
      <x:c r="R71" s="1" t="s">
        <x:v>62</x:v>
      </x:c>
    </x:row>
    <x:row r="72" ht="15" hidden="0" customHeight="1">
      <x:c r="A72" s="1" t="s">
        <x:v>132</x:v>
      </x:c>
      <x:c r="B72" s="1" t="s">
        <x:v>962</x:v>
      </x:c>
      <x:c r="C72" s="14" t="n">
        <x:v>45388</x:v>
      </x:c>
      <x:c r="D72" s="1" t="s">
        <x:v>5018</x:v>
      </x:c>
      <x:c r="E72" s="1" t="s">
        <x:v>5116</x:v>
      </x:c>
      <x:c r="F72" s="1" t="s">
        <x:v>5029</x:v>
      </x:c>
      <x:c r="G72" s="1" t="s">
        <x:v>5030</x:v>
      </x:c>
      <x:c r="H72" s="1" t="s">
        <x:v>5036</x:v>
      </x:c>
      <x:c r="I72" s="1" t="s">
        <x:v>5014</x:v>
      </x:c>
      <x:c r="J72" s="1" t="n">
        <x:v>3.1</x:v>
      </x:c>
      <x:c r="K72" s="1" t="n">
        <x:v>20</x:v>
      </x:c>
      <x:c r="L72" s="15" t="n">
        <x:v>223.2</x:v>
      </x:c>
      <x:c r="M72" s="11" t="b">
        <x:f aca="0">TRUE()</x:f>
        <x:v>1</x:v>
      </x:c>
      <x:c r="N72" s="11" t="b">
        <x:f aca="0">FALSE()</x:f>
        <x:v>0</x:v>
      </x:c>
      <x:c r="O72" s="1" t="s">
        <x:v>5024</x:v>
      </x:c>
      <x:c r="P72" s="11" t="b">
        <x:f aca="0">FALSE()</x:f>
        <x:v>0</x:v>
      </x:c>
      <x:c r="R72" s="1" t="s">
        <x:v>62</x:v>
      </x:c>
    </x:row>
    <x:row r="73" ht="15" hidden="0" customHeight="1">
      <x:c r="A73" s="1" t="s">
        <x:v>133</x:v>
      </x:c>
      <x:c r="B73" s="1" t="s">
        <x:v>962</x:v>
      </x:c>
      <x:c r="C73" s="14" t="n">
        <x:v>45507</x:v>
      </x:c>
      <x:c r="D73" s="1" t="s">
        <x:v>5018</x:v>
      </x:c>
      <x:c r="E73" s="1" t="s">
        <x:v>5028</x:v>
      </x:c>
      <x:c r="F73" s="1" t="s">
        <x:v>5029</x:v>
      </x:c>
      <x:c r="G73" s="1" t="s">
        <x:v>5030</x:v>
      </x:c>
      <x:c r="H73" s="1" t="s">
        <x:v>5058</x:v>
      </x:c>
      <x:c r="I73" s="1" t="s">
        <x:v>5014</x:v>
      </x:c>
      <x:c r="J73" s="1" t="n">
        <x:v>3</x:v>
      </x:c>
      <x:c r="K73" s="1" t="n">
        <x:v>21.6</x:v>
      </x:c>
      <x:c r="L73" s="15" t="n">
        <x:v>216</x:v>
      </x:c>
      <x:c r="M73" s="11" t="b">
        <x:f aca="0">TRUE()</x:f>
        <x:v>1</x:v>
      </x:c>
      <x:c r="N73" s="11" t="b">
        <x:f aca="0">FALSE()</x:f>
        <x:v>0</x:v>
      </x:c>
      <x:c r="O73" s="1" t="s">
        <x:v>5024</x:v>
      </x:c>
      <x:c r="P73" s="11" t="b">
        <x:f aca="0">TRUE()</x:f>
        <x:v>1</x:v>
      </x:c>
      <x:c r="R73" s="1" t="s">
        <x:v>62</x:v>
      </x:c>
    </x:row>
    <x:row r="74" ht="15" hidden="0" customHeight="1">
      <x:c r="A74" s="1" t="s">
        <x:v>134</x:v>
      </x:c>
      <x:c r="B74" s="1" t="s">
        <x:v>962</x:v>
      </x:c>
      <x:c r="C74" s="14" t="n">
        <x:v>45579</x:v>
      </x:c>
      <x:c r="D74" s="1" t="s">
        <x:v>5018</x:v>
      </x:c>
      <x:c r="E74" s="1" t="s">
        <x:v>5130</x:v>
      </x:c>
      <x:c r="F74" s="1" t="s">
        <x:v>5111</x:v>
      </x:c>
      <x:c r="G74" s="1" t="s">
        <x:v>5112</x:v>
      </x:c>
      <x:c r="H74" s="1" t="s">
        <x:v>5031</x:v>
      </x:c>
      <x:c r="I74" s="1" t="s">
        <x:v>5131</x:v>
      </x:c>
      <x:c r="J74" s="1" t="n">
        <x:v>1.2</x:v>
      </x:c>
      <x:c r="K74" s="1" t="n">
        <x:v>2.7</x:v>
      </x:c>
      <x:c r="L74" s="15" t="n">
        <x:v>924.94</x:v>
      </x:c>
      <x:c r="M74" s="11" t="b">
        <x:f aca="0">TRUE()</x:f>
        <x:v>1</x:v>
      </x:c>
      <x:c r="N74" s="11" t="b">
        <x:f aca="0">FALSE()</x:f>
        <x:v>0</x:v>
      </x:c>
      <x:c r="O74" s="1" t="s">
        <x:v>5073</x:v>
      </x:c>
      <x:c r="P74" s="11" t="b">
        <x:f aca="0">FALSE()</x:f>
        <x:v>0</x:v>
      </x:c>
      <x:c r="R74" s="1" t="s">
        <x:v>62</x:v>
      </x:c>
    </x:row>
    <x:row r="75" ht="15" hidden="0" customHeight="1">
      <x:c r="A75" s="1" t="s">
        <x:v>135</x:v>
      </x:c>
      <x:c r="B75" s="1" t="s">
        <x:v>2692</x:v>
      </x:c>
      <x:c r="C75" s="14" t="n">
        <x:v>45516</x:v>
      </x:c>
      <x:c r="D75" s="1" t="s">
        <x:v>5010</x:v>
      </x:c>
      <x:c r="E75" s="1" t="s">
        <x:v>5011</x:v>
      </x:c>
      <x:c r="F75" s="1" t="s">
        <x:v>5012</x:v>
      </x:c>
      <x:c r="G75" s="1" t="s">
        <x:v>5013</x:v>
      </x:c>
      <x:c r="H75" s="1" t="s">
        <x:v>5014</x:v>
      </x:c>
      <x:c r="I75" s="1" t="s">
        <x:v>5014</x:v>
      </x:c>
      <x:c r="J75" s="1" t="n">
        <x:v>1.3</x:v>
      </x:c>
      <x:c r="K75" s="1" t="n">
        <x:v>1.2</x:v>
      </x:c>
      <x:c r="L75" s="15" t="n">
        <x:v>93.6</x:v>
      </x:c>
      <x:c r="M75" s="11" t="b">
        <x:f aca="0">TRUE()</x:f>
        <x:v>1</x:v>
      </x:c>
      <x:c r="N75" s="11" t="b">
        <x:f aca="0">FALSE()</x:f>
        <x:v>0</x:v>
      </x:c>
      <x:c r="O75" s="1" t="s">
        <x:v>5015</x:v>
      </x:c>
      <x:c r="P75" s="11" t="b">
        <x:f aca="0">FALSE()</x:f>
        <x:v>0</x:v>
      </x:c>
      <x:c r="R75" s="1" t="s">
        <x:v>62</x:v>
      </x:c>
    </x:row>
    <x:row r="76" ht="15" hidden="0" customHeight="1">
      <x:c r="A76" s="1" t="s">
        <x:v>136</x:v>
      </x:c>
      <x:c r="B76" s="1" t="s">
        <x:v>2697</x:v>
      </x:c>
      <x:c r="C76" s="14" t="n">
        <x:v>45770</x:v>
      </x:c>
      <x:c r="D76" s="1" t="s">
        <x:v>5010</x:v>
      </x:c>
      <x:c r="E76" s="1" t="s">
        <x:v>5011</x:v>
      </x:c>
      <x:c r="F76" s="1" t="s">
        <x:v>5012</x:v>
      </x:c>
      <x:c r="G76" s="1" t="s">
        <x:v>5013</x:v>
      </x:c>
      <x:c r="H76" s="1" t="s">
        <x:v>5014</x:v>
      </x:c>
      <x:c r="I76" s="1" t="s">
        <x:v>5014</x:v>
      </x:c>
      <x:c r="J76" s="1" t="n">
        <x:v>1.6</x:v>
      </x:c>
      <x:c r="K76" s="1" t="n">
        <x:v>2.1</x:v>
      </x:c>
      <x:c r="L76" s="15" t="n">
        <x:v>115.2</x:v>
      </x:c>
      <x:c r="M76" s="11" t="b">
        <x:f aca="0">TRUE()</x:f>
        <x:v>1</x:v>
      </x:c>
      <x:c r="N76" s="11" t="b">
        <x:f aca="0">FALSE()</x:f>
        <x:v>0</x:v>
      </x:c>
      <x:c r="O76" s="1" t="s">
        <x:v>5015</x:v>
      </x:c>
      <x:c r="P76" s="11" t="b">
        <x:f aca="0">FALSE()</x:f>
        <x:v>0</x:v>
      </x:c>
      <x:c r="R76" s="1" t="s">
        <x:v>62</x:v>
      </x:c>
    </x:row>
    <x:row r="77" ht="15" hidden="0" customHeight="1">
      <x:c r="A77" s="1" t="s">
        <x:v>137</x:v>
      </x:c>
      <x:c r="B77" s="1" t="s">
        <x:v>2712</x:v>
      </x:c>
      <x:c r="C77" s="14" t="n">
        <x:v>45352</x:v>
      </x:c>
      <x:c r="D77" s="1" t="s">
        <x:v>5010</x:v>
      </x:c>
      <x:c r="E77" s="1" t="s">
        <x:v>5011</x:v>
      </x:c>
      <x:c r="F77" s="1" t="s">
        <x:v>5012</x:v>
      </x:c>
      <x:c r="G77" s="1" t="s">
        <x:v>5013</x:v>
      </x:c>
      <x:c r="H77" s="1" t="s">
        <x:v>5014</x:v>
      </x:c>
      <x:c r="I77" s="1" t="s">
        <x:v>5014</x:v>
      </x:c>
      <x:c r="J77" s="1" t="n">
        <x:v>1.1</x:v>
      </x:c>
      <x:c r="K77" s="1" t="n">
        <x:v>1.6</x:v>
      </x:c>
      <x:c r="L77" s="15" t="n">
        <x:v>79.2</x:v>
      </x:c>
      <x:c r="M77" s="11" t="b">
        <x:f aca="0">FALSE()</x:f>
        <x:v>0</x:v>
      </x:c>
      <x:c r="N77" s="11" t="b">
        <x:f aca="0">FALSE()</x:f>
        <x:v>0</x:v>
      </x:c>
      <x:c r="O77" s="1" t="s">
        <x:v>5015</x:v>
      </x:c>
      <x:c r="P77" s="11" t="b">
        <x:f aca="0">FALSE()</x:f>
        <x:v>0</x:v>
      </x:c>
      <x:c r="R77" s="1" t="s">
        <x:v>62</x:v>
      </x:c>
    </x:row>
    <x:row r="78" ht="15" hidden="0" customHeight="1">
      <x:c r="A78" s="1" t="s">
        <x:v>138</x:v>
      </x:c>
      <x:c r="B78" s="1" t="s">
        <x:v>2712</x:v>
      </x:c>
      <x:c r="C78" s="14" t="n">
        <x:v>45418</x:v>
      </x:c>
      <x:c r="D78" s="1" t="s">
        <x:v>5054</x:v>
      </x:c>
      <x:c r="E78" s="1" t="s">
        <x:v>5055</x:v>
      </x:c>
      <x:c r="F78" s="1" t="s">
        <x:v>5012</x:v>
      </x:c>
      <x:c r="G78" s="1" t="s">
        <x:v>5013</x:v>
      </x:c>
      <x:c r="H78" s="1" t="s">
        <x:v>5014</x:v>
      </x:c>
      <x:c r="I78" s="1" t="s">
        <x:v>5014</x:v>
      </x:c>
      <x:c r="J78" s="1" t="n">
        <x:v>1.5</x:v>
      </x:c>
      <x:c r="K78" s="1" t="n">
        <x:v>1.2</x:v>
      </x:c>
      <x:c r="L78" s="15" t="n">
        <x:v>108</x:v>
      </x:c>
      <x:c r="M78" s="11" t="b">
        <x:f aca="0">TRUE()</x:f>
        <x:v>1</x:v>
      </x:c>
      <x:c r="N78" s="11" t="b">
        <x:f aca="0">FALSE()</x:f>
        <x:v>0</x:v>
      </x:c>
      <x:c r="O78" s="1" t="s">
        <x:v>5015</x:v>
      </x:c>
      <x:c r="P78" s="11" t="b">
        <x:f aca="0">FALSE()</x:f>
        <x:v>0</x:v>
      </x:c>
      <x:c r="R78" s="1" t="s">
        <x:v>62</x:v>
      </x:c>
    </x:row>
    <x:row r="79" ht="15" hidden="0" customHeight="1">
      <x:c r="A79" s="1" t="s">
        <x:v>139</x:v>
      </x:c>
      <x:c r="B79" s="1" t="s">
        <x:v>2726</x:v>
      </x:c>
      <x:c r="C79" s="14" t="n">
        <x:v>45375</x:v>
      </x:c>
      <x:c r="D79" s="1" t="s">
        <x:v>5010</x:v>
      </x:c>
      <x:c r="E79" s="1" t="s">
        <x:v>5011</x:v>
      </x:c>
      <x:c r="F79" s="1" t="s">
        <x:v>5012</x:v>
      </x:c>
      <x:c r="G79" s="1" t="s">
        <x:v>5013</x:v>
      </x:c>
      <x:c r="H79" s="1" t="s">
        <x:v>5014</x:v>
      </x:c>
      <x:c r="I79" s="1" t="s">
        <x:v>5014</x:v>
      </x:c>
      <x:c r="J79" s="1" t="n">
        <x:v>1.3</x:v>
      </x:c>
      <x:c r="K79" s="1" t="n">
        <x:v>0.7</x:v>
      </x:c>
      <x:c r="L79" s="15" t="n">
        <x:v>93.6</x:v>
      </x:c>
      <x:c r="M79" s="11" t="b">
        <x:f aca="0">TRUE()</x:f>
        <x:v>1</x:v>
      </x:c>
      <x:c r="N79" s="11" t="b">
        <x:f aca="0">FALSE()</x:f>
        <x:v>0</x:v>
      </x:c>
      <x:c r="O79" s="1" t="s">
        <x:v>5015</x:v>
      </x:c>
      <x:c r="P79" s="11" t="b">
        <x:f aca="0">FALSE()</x:f>
        <x:v>0</x:v>
      </x:c>
      <x:c r="R79" s="1" t="s">
        <x:v>62</x:v>
      </x:c>
    </x:row>
    <x:row r="80" ht="15" hidden="0" customHeight="1">
      <x:c r="A80" s="1" t="s">
        <x:v>140</x:v>
      </x:c>
      <x:c r="B80" s="1" t="s">
        <x:v>2726</x:v>
      </x:c>
      <x:c r="C80" s="14" t="n">
        <x:v>45560</x:v>
      </x:c>
      <x:c r="D80" s="1" t="s">
        <x:v>5054</x:v>
      </x:c>
      <x:c r="E80" s="1" t="s">
        <x:v>5055</x:v>
      </x:c>
      <x:c r="F80" s="1" t="s">
        <x:v>5012</x:v>
      </x:c>
      <x:c r="G80" s="1" t="s">
        <x:v>5013</x:v>
      </x:c>
      <x:c r="H80" s="1" t="s">
        <x:v>5014</x:v>
      </x:c>
      <x:c r="I80" s="1" t="s">
        <x:v>5014</x:v>
      </x:c>
      <x:c r="J80" s="1" t="n">
        <x:v>0.9</x:v>
      </x:c>
      <x:c r="K80" s="1" t="n">
        <x:v>1</x:v>
      </x:c>
      <x:c r="L80" s="15" t="n">
        <x:v>64.8</x:v>
      </x:c>
      <x:c r="M80" s="11" t="b">
        <x:f aca="0">TRUE()</x:f>
        <x:v>1</x:v>
      </x:c>
      <x:c r="N80" s="11" t="b">
        <x:f aca="0">FALSE()</x:f>
        <x:v>0</x:v>
      </x:c>
      <x:c r="O80" s="1" t="s">
        <x:v>5015</x:v>
      </x:c>
      <x:c r="P80" s="11" t="b">
        <x:f aca="0">FALSE()</x:f>
        <x:v>0</x:v>
      </x:c>
      <x:c r="R80" s="1" t="s">
        <x:v>62</x:v>
      </x:c>
    </x:row>
    <x:row r="81" ht="15" hidden="0" customHeight="1">
      <x:c r="A81" s="1" t="s">
        <x:v>141</x:v>
      </x:c>
      <x:c r="B81" s="1" t="s">
        <x:v>2726</x:v>
      </x:c>
      <x:c r="C81" s="14" t="n">
        <x:v>45778</x:v>
      </x:c>
      <x:c r="D81" s="1" t="s">
        <x:v>5010</x:v>
      </x:c>
      <x:c r="E81" s="1" t="s">
        <x:v>5011</x:v>
      </x:c>
      <x:c r="F81" s="1" t="s">
        <x:v>5012</x:v>
      </x:c>
      <x:c r="G81" s="1" t="s">
        <x:v>5013</x:v>
      </x:c>
      <x:c r="H81" s="1" t="s">
        <x:v>5014</x:v>
      </x:c>
      <x:c r="I81" s="1" t="s">
        <x:v>5014</x:v>
      </x:c>
      <x:c r="J81" s="1" t="n">
        <x:v>1.1</x:v>
      </x:c>
      <x:c r="K81" s="1" t="n">
        <x:v>1.6</x:v>
      </x:c>
      <x:c r="L81" s="15" t="n">
        <x:v>79.2</x:v>
      </x:c>
      <x:c r="M81" s="11" t="b">
        <x:f aca="0">TRUE()</x:f>
        <x:v>1</x:v>
      </x:c>
      <x:c r="N81" s="11" t="b">
        <x:f aca="0">FALSE()</x:f>
        <x:v>0</x:v>
      </x:c>
      <x:c r="O81" s="1" t="s">
        <x:v>5015</x:v>
      </x:c>
      <x:c r="P81" s="11" t="b">
        <x:f aca="0">FALSE()</x:f>
        <x:v>0</x:v>
      </x:c>
      <x:c r="R81" s="1" t="s">
        <x:v>62</x:v>
      </x:c>
    </x:row>
    <x:row r="82" ht="15" hidden="0" customHeight="1">
      <x:c r="A82" s="1" t="s">
        <x:v>142</x:v>
      </x:c>
      <x:c r="B82" s="1" t="s">
        <x:v>2726</x:v>
      </x:c>
      <x:c r="C82" s="14" t="n">
        <x:v>45815</x:v>
      </x:c>
      <x:c r="D82" s="1" t="s">
        <x:v>5010</x:v>
      </x:c>
      <x:c r="E82" s="1" t="s">
        <x:v>5011</x:v>
      </x:c>
      <x:c r="F82" s="1" t="s">
        <x:v>5012</x:v>
      </x:c>
      <x:c r="G82" s="1" t="s">
        <x:v>5013</x:v>
      </x:c>
      <x:c r="H82" s="1" t="s">
        <x:v>5014</x:v>
      </x:c>
      <x:c r="I82" s="1" t="s">
        <x:v>5014</x:v>
      </x:c>
      <x:c r="J82" s="1" t="n">
        <x:v>1</x:v>
      </x:c>
      <x:c r="K82" s="1" t="n">
        <x:v>2.1</x:v>
      </x:c>
      <x:c r="L82" s="15" t="n">
        <x:v>72</x:v>
      </x:c>
      <x:c r="M82" s="11" t="b">
        <x:f aca="0">FALSE()</x:f>
        <x:v>0</x:v>
      </x:c>
      <x:c r="N82" s="11" t="b">
        <x:f aca="0">FALSE()</x:f>
        <x:v>0</x:v>
      </x:c>
      <x:c r="O82" s="1" t="s">
        <x:v>5015</x:v>
      </x:c>
      <x:c r="P82" s="11" t="b">
        <x:f aca="0">FALSE()</x:f>
        <x:v>0</x:v>
      </x:c>
      <x:c r="R82" s="1" t="s">
        <x:v>62</x:v>
      </x:c>
    </x:row>
    <x:row r="83" ht="15" hidden="0" customHeight="1">
      <x:c r="A83" s="1" t="s">
        <x:v>143</x:v>
      </x:c>
      <x:c r="B83" s="1" t="s">
        <x:v>1776</x:v>
      </x:c>
      <x:c r="C83" s="14" t="n">
        <x:v>45354</x:v>
      </x:c>
      <x:c r="D83" s="1" t="s">
        <x:v>5018</x:v>
      </x:c>
      <x:c r="E83" s="1" t="s">
        <x:v>5130</x:v>
      </x:c>
      <x:c r="F83" s="1" t="s">
        <x:v>5111</x:v>
      </x:c>
      <x:c r="G83" s="1" t="s">
        <x:v>5112</x:v>
      </x:c>
      <x:c r="H83" s="1" t="s">
        <x:v>5031</x:v>
      </x:c>
      <x:c r="I83" s="1" t="s">
        <x:v>5131</x:v>
      </x:c>
      <x:c r="J83" s="1" t="n">
        <x:v>1.9</x:v>
      </x:c>
      <x:c r="K83" s="1" t="n">
        <x:v>7.7</x:v>
      </x:c>
      <x:c r="L83" s="15" t="n">
        <x:v>856.66</x:v>
      </x:c>
      <x:c r="M83" s="11" t="b">
        <x:f aca="0">TRUE()</x:f>
        <x:v>1</x:v>
      </x:c>
      <x:c r="N83" s="11" t="b">
        <x:f aca="0">FALSE()</x:f>
        <x:v>0</x:v>
      </x:c>
      <x:c r="O83" s="1" t="s">
        <x:v>5024</x:v>
      </x:c>
      <x:c r="P83" s="11" t="b">
        <x:f aca="0">FALSE()</x:f>
        <x:v>0</x:v>
      </x:c>
      <x:c r="R83" s="1" t="s">
        <x:v>62</x:v>
      </x:c>
    </x:row>
    <x:row r="84" ht="15" hidden="0" customHeight="1">
      <x:c r="A84" s="1" t="s">
        <x:v>144</x:v>
      </x:c>
      <x:c r="B84" s="1" t="s">
        <x:v>2764</x:v>
      </x:c>
      <x:c r="C84" s="14" t="n">
        <x:v>45555</x:v>
      </x:c>
      <x:c r="D84" s="1" t="s">
        <x:v>5010</x:v>
      </x:c>
      <x:c r="E84" s="1" t="s">
        <x:v>5011</x:v>
      </x:c>
      <x:c r="F84" s="1" t="s">
        <x:v>5012</x:v>
      </x:c>
      <x:c r="G84" s="1" t="s">
        <x:v>5013</x:v>
      </x:c>
      <x:c r="H84" s="1" t="s">
        <x:v>5014</x:v>
      </x:c>
      <x:c r="I84" s="1" t="s">
        <x:v>5014</x:v>
      </x:c>
      <x:c r="J84" s="1" t="n">
        <x:v>1</x:v>
      </x:c>
      <x:c r="K84" s="1" t="n">
        <x:v>1.3</x:v>
      </x:c>
      <x:c r="L84" s="15" t="n">
        <x:v>72</x:v>
      </x:c>
      <x:c r="M84" s="11" t="b">
        <x:f aca="0">TRUE()</x:f>
        <x:v>1</x:v>
      </x:c>
      <x:c r="N84" s="11" t="b">
        <x:f aca="0">FALSE()</x:f>
        <x:v>0</x:v>
      </x:c>
      <x:c r="O84" s="1" t="s">
        <x:v>5015</x:v>
      </x:c>
      <x:c r="P84" s="11" t="b">
        <x:f aca="0">FALSE()</x:f>
        <x:v>0</x:v>
      </x:c>
      <x:c r="R84" s="1" t="s">
        <x:v>62</x:v>
      </x:c>
    </x:row>
    <x:row r="85" ht="15" hidden="0" customHeight="1">
      <x:c r="A85" s="1" t="s">
        <x:v>145</x:v>
      </x:c>
      <x:c r="B85" s="1" t="s">
        <x:v>2764</x:v>
      </x:c>
      <x:c r="C85" s="14" t="n">
        <x:v>45763</x:v>
      </x:c>
      <x:c r="D85" s="1" t="s">
        <x:v>5010</x:v>
      </x:c>
      <x:c r="E85" s="1" t="s">
        <x:v>5011</x:v>
      </x:c>
      <x:c r="F85" s="1" t="s">
        <x:v>5012</x:v>
      </x:c>
      <x:c r="G85" s="1" t="s">
        <x:v>5013</x:v>
      </x:c>
      <x:c r="H85" s="1" t="s">
        <x:v>5014</x:v>
      </x:c>
      <x:c r="I85" s="1" t="s">
        <x:v>5014</x:v>
      </x:c>
      <x:c r="J85" s="1" t="n">
        <x:v>1.4</x:v>
      </x:c>
      <x:c r="K85" s="1" t="n">
        <x:v>1.7</x:v>
      </x:c>
      <x:c r="L85" s="15" t="n">
        <x:v>100.8</x:v>
      </x:c>
      <x:c r="M85" s="11" t="b">
        <x:f aca="0">TRUE()</x:f>
        <x:v>1</x:v>
      </x:c>
      <x:c r="N85" s="11" t="b">
        <x:f aca="0">FALSE()</x:f>
        <x:v>0</x:v>
      </x:c>
      <x:c r="O85" s="1" t="s">
        <x:v>5015</x:v>
      </x:c>
      <x:c r="P85" s="11" t="b">
        <x:f aca="0">FALSE()</x:f>
        <x:v>0</x:v>
      </x:c>
      <x:c r="R85" s="1" t="s">
        <x:v>62</x:v>
      </x:c>
    </x:row>
    <x:row r="86" ht="15" hidden="0" customHeight="1">
      <x:c r="A86" s="1" t="s">
        <x:v>146</x:v>
      </x:c>
      <x:c r="B86" s="1" t="s">
        <x:v>1777</x:v>
      </x:c>
      <x:c r="C86" s="14" t="n">
        <x:v>45324</x:v>
      </x:c>
      <x:c r="D86" s="1" t="s">
        <x:v>5018</x:v>
      </x:c>
      <x:c r="E86" s="1" t="s">
        <x:v>5116</x:v>
      </x:c>
      <x:c r="F86" s="1" t="s">
        <x:v>5029</x:v>
      </x:c>
      <x:c r="G86" s="1" t="s">
        <x:v>5030</x:v>
      </x:c>
      <x:c r="H86" s="1" t="s">
        <x:v>5022</x:v>
      </x:c>
      <x:c r="I86" s="1" t="s">
        <x:v>5014</x:v>
      </x:c>
      <x:c r="J86" s="1" t="n">
        <x:v>0.7</x:v>
      </x:c>
      <x:c r="K86" s="1" t="n">
        <x:v>10</x:v>
      </x:c>
      <x:c r="L86" s="15" t="n">
        <x:v>50.4</x:v>
      </x:c>
      <x:c r="M86" s="11" t="b">
        <x:f aca="0">TRUE()</x:f>
        <x:v>1</x:v>
      </x:c>
      <x:c r="N86" s="11" t="b">
        <x:f aca="0">FALSE()</x:f>
        <x:v>0</x:v>
      </x:c>
      <x:c r="O86" s="1" t="s">
        <x:v>5073</x:v>
      </x:c>
      <x:c r="P86" s="11" t="b">
        <x:f aca="0">FALSE()</x:f>
        <x:v>0</x:v>
      </x:c>
      <x:c r="R86" s="1" t="s">
        <x:v>62</x:v>
      </x:c>
    </x:row>
    <x:row r="87" ht="15" hidden="0" customHeight="1">
      <x:c r="A87" s="1" t="s">
        <x:v>147</x:v>
      </x:c>
      <x:c r="B87" s="1" t="s">
        <x:v>1777</x:v>
      </x:c>
      <x:c r="C87" s="14" t="n">
        <x:v>45541</x:v>
      </x:c>
      <x:c r="D87" s="1" t="s">
        <x:v>5010</x:v>
      </x:c>
      <x:c r="E87" s="1" t="s">
        <x:v>5011</x:v>
      </x:c>
      <x:c r="F87" s="1" t="s">
        <x:v>5012</x:v>
      </x:c>
      <x:c r="G87" s="1" t="s">
        <x:v>5013</x:v>
      </x:c>
      <x:c r="H87" s="1" t="s">
        <x:v>5014</x:v>
      </x:c>
      <x:c r="I87" s="1" t="s">
        <x:v>5014</x:v>
      </x:c>
      <x:c r="J87" s="1" t="n">
        <x:v>1</x:v>
      </x:c>
      <x:c r="K87" s="1" t="n">
        <x:v>2.8</x:v>
      </x:c>
      <x:c r="L87" s="15" t="n">
        <x:v>72</x:v>
      </x:c>
      <x:c r="M87" s="11" t="b">
        <x:f aca="0">TRUE()</x:f>
        <x:v>1</x:v>
      </x:c>
      <x:c r="N87" s="11" t="b">
        <x:f aca="0">FALSE()</x:f>
        <x:v>0</x:v>
      </x:c>
      <x:c r="O87" s="1" t="s">
        <x:v>5015</x:v>
      </x:c>
      <x:c r="P87" s="11" t="b">
        <x:f aca="0">FALSE()</x:f>
        <x:v>0</x:v>
      </x:c>
      <x:c r="R87" s="1" t="s">
        <x:v>62</x:v>
      </x:c>
    </x:row>
    <x:row r="88" ht="15" hidden="0" customHeight="1">
      <x:c r="A88" s="1" t="s">
        <x:v>148</x:v>
      </x:c>
      <x:c r="B88" s="1" t="s">
        <x:v>2794</x:v>
      </x:c>
      <x:c r="C88" s="14" t="n">
        <x:v>45421</x:v>
      </x:c>
      <x:c r="D88" s="1" t="s">
        <x:v>5010</x:v>
      </x:c>
      <x:c r="E88" s="1" t="s">
        <x:v>5011</x:v>
      </x:c>
      <x:c r="F88" s="1" t="s">
        <x:v>5012</x:v>
      </x:c>
      <x:c r="G88" s="1" t="s">
        <x:v>5013</x:v>
      </x:c>
      <x:c r="H88" s="1" t="s">
        <x:v>5014</x:v>
      </x:c>
      <x:c r="I88" s="1" t="s">
        <x:v>5014</x:v>
      </x:c>
      <x:c r="J88" s="1" t="n">
        <x:v>1.2</x:v>
      </x:c>
      <x:c r="K88" s="1" t="n">
        <x:v>1.4</x:v>
      </x:c>
      <x:c r="L88" s="15" t="n">
        <x:v>86.4</x:v>
      </x:c>
      <x:c r="M88" s="11" t="b">
        <x:f aca="0">TRUE()</x:f>
        <x:v>1</x:v>
      </x:c>
      <x:c r="N88" s="11" t="b">
        <x:f aca="0">FALSE()</x:f>
        <x:v>0</x:v>
      </x:c>
      <x:c r="O88" s="1" t="s">
        <x:v>5015</x:v>
      </x:c>
      <x:c r="P88" s="11" t="b">
        <x:f aca="0">FALSE()</x:f>
        <x:v>0</x:v>
      </x:c>
      <x:c r="R88" s="1" t="s">
        <x:v>62</x:v>
      </x:c>
    </x:row>
    <x:row r="89" ht="15" hidden="0" customHeight="1">
      <x:c r="A89" s="1" t="s">
        <x:v>149</x:v>
      </x:c>
      <x:c r="B89" s="1" t="s">
        <x:v>988</x:v>
      </x:c>
      <x:c r="C89" s="14" t="n">
        <x:v>45422</x:v>
      </x:c>
      <x:c r="D89" s="1" t="s">
        <x:v>5010</x:v>
      </x:c>
      <x:c r="E89" s="1" t="s">
        <x:v>5011</x:v>
      </x:c>
      <x:c r="F89" s="1" t="s">
        <x:v>5012</x:v>
      </x:c>
      <x:c r="G89" s="1" t="s">
        <x:v>5013</x:v>
      </x:c>
      <x:c r="H89" s="1" t="s">
        <x:v>5014</x:v>
      </x:c>
      <x:c r="I89" s="1" t="s">
        <x:v>5014</x:v>
      </x:c>
      <x:c r="J89" s="1" t="n">
        <x:v>1.1</x:v>
      </x:c>
      <x:c r="K89" s="1" t="n">
        <x:v>1.2</x:v>
      </x:c>
      <x:c r="L89" s="15" t="n">
        <x:v>79.2</x:v>
      </x:c>
      <x:c r="M89" s="11" t="b">
        <x:f aca="0">TRUE()</x:f>
        <x:v>1</x:v>
      </x:c>
      <x:c r="N89" s="11" t="b">
        <x:f aca="0">FALSE()</x:f>
        <x:v>0</x:v>
      </x:c>
      <x:c r="O89" s="1" t="s">
        <x:v>5015</x:v>
      </x:c>
      <x:c r="P89" s="11" t="b">
        <x:f aca="0">FALSE()</x:f>
        <x:v>0</x:v>
      </x:c>
      <x:c r="R89" s="1" t="s">
        <x:v>62</x:v>
      </x:c>
    </x:row>
    <x:row r="90" ht="15" hidden="0" customHeight="1">
      <x:c r="A90" s="1" t="s">
        <x:v>150</x:v>
      </x:c>
      <x:c r="B90" s="1" t="s">
        <x:v>992</x:v>
      </x:c>
      <x:c r="C90" s="14" t="n">
        <x:v>45293</x:v>
      </x:c>
      <x:c r="D90" s="1" t="s">
        <x:v>5018</x:v>
      </x:c>
      <x:c r="E90" s="1" t="s">
        <x:v>5085</x:v>
      </x:c>
      <x:c r="F90" s="1" t="s">
        <x:v>5020</x:v>
      </x:c>
      <x:c r="G90" s="1" t="s">
        <x:v>5021</x:v>
      </x:c>
      <x:c r="H90" s="1" t="s">
        <x:v>5031</x:v>
      </x:c>
      <x:c r="I90" s="1" t="s">
        <x:v>5014</x:v>
      </x:c>
      <x:c r="J90" s="1" t="n">
        <x:v>2.4</x:v>
      </x:c>
      <x:c r="K90" s="1" t="n">
        <x:v>6.9</x:v>
      </x:c>
      <x:c r="L90" s="15" t="n">
        <x:v>172.8</x:v>
      </x:c>
      <x:c r="M90" s="11" t="b">
        <x:f aca="0">FALSE()</x:f>
        <x:v>0</x:v>
      </x:c>
      <x:c r="N90" s="11" t="b">
        <x:f aca="0">FALSE()</x:f>
        <x:v>0</x:v>
      </x:c>
      <x:c r="O90" s="1" t="s">
        <x:v>5098</x:v>
      </x:c>
      <x:c r="P90" s="11" t="b">
        <x:f aca="0">FALSE()</x:f>
        <x:v>0</x:v>
      </x:c>
      <x:c r="R90" s="1" t="s">
        <x:v>62</x:v>
      </x:c>
    </x:row>
    <x:row r="91" ht="15" hidden="0" customHeight="1">
      <x:c r="A91" s="1" t="s">
        <x:v>151</x:v>
      </x:c>
      <x:c r="B91" s="1" t="s">
        <x:v>992</x:v>
      </x:c>
      <x:c r="C91" s="14" t="n">
        <x:v>45379</x:v>
      </x:c>
      <x:c r="D91" s="1" t="s">
        <x:v>5010</x:v>
      </x:c>
      <x:c r="E91" s="1" t="s">
        <x:v>5011</x:v>
      </x:c>
      <x:c r="F91" s="1" t="s">
        <x:v>5012</x:v>
      </x:c>
      <x:c r="G91" s="1" t="s">
        <x:v>5013</x:v>
      </x:c>
      <x:c r="H91" s="1" t="s">
        <x:v>5014</x:v>
      </x:c>
      <x:c r="I91" s="1" t="s">
        <x:v>5014</x:v>
      </x:c>
      <x:c r="J91" s="1" t="n">
        <x:v>1.1</x:v>
      </x:c>
      <x:c r="K91" s="1" t="n">
        <x:v>1.9</x:v>
      </x:c>
      <x:c r="L91" s="15" t="n">
        <x:v>79.2</x:v>
      </x:c>
      <x:c r="M91" s="11" t="b">
        <x:f aca="0">TRUE()</x:f>
        <x:v>1</x:v>
      </x:c>
      <x:c r="N91" s="11" t="b">
        <x:f aca="0">FALSE()</x:f>
        <x:v>0</x:v>
      </x:c>
      <x:c r="O91" s="1" t="s">
        <x:v>5015</x:v>
      </x:c>
      <x:c r="P91" s="11" t="b">
        <x:f aca="0">FALSE()</x:f>
        <x:v>0</x:v>
      </x:c>
      <x:c r="R91" s="1" t="s">
        <x:v>62</x:v>
      </x:c>
    </x:row>
    <x:row r="92" ht="15" hidden="0" customHeight="1">
      <x:c r="A92" s="1" t="s">
        <x:v>152</x:v>
      </x:c>
      <x:c r="B92" s="1" t="s">
        <x:v>2821</x:v>
      </x:c>
      <x:c r="C92" s="14" t="n">
        <x:v>45301</x:v>
      </x:c>
      <x:c r="D92" s="1" t="s">
        <x:v>5010</x:v>
      </x:c>
      <x:c r="E92" s="1" t="s">
        <x:v>5011</x:v>
      </x:c>
      <x:c r="F92" s="1" t="s">
        <x:v>5012</x:v>
      </x:c>
      <x:c r="G92" s="1" t="s">
        <x:v>5013</x:v>
      </x:c>
      <x:c r="H92" s="1" t="s">
        <x:v>5014</x:v>
      </x:c>
      <x:c r="I92" s="1" t="s">
        <x:v>5014</x:v>
      </x:c>
      <x:c r="J92" s="1" t="n">
        <x:v>1</x:v>
      </x:c>
      <x:c r="K92" s="1" t="n">
        <x:v>1.7</x:v>
      </x:c>
      <x:c r="L92" s="15" t="n">
        <x:v>72</x:v>
      </x:c>
      <x:c r="M92" s="11" t="b">
        <x:f aca="0">FALSE()</x:f>
        <x:v>0</x:v>
      </x:c>
      <x:c r="N92" s="11" t="b">
        <x:f aca="0">FALSE()</x:f>
        <x:v>0</x:v>
      </x:c>
      <x:c r="O92" s="1" t="s">
        <x:v>5015</x:v>
      </x:c>
      <x:c r="P92" s="11" t="b">
        <x:f aca="0">FALSE()</x:f>
        <x:v>0</x:v>
      </x:c>
      <x:c r="R92" s="1" t="s">
        <x:v>62</x:v>
      </x:c>
    </x:row>
    <x:row r="93" ht="15" hidden="0" customHeight="1">
      <x:c r="A93" s="1" t="s">
        <x:v>153</x:v>
      </x:c>
      <x:c r="B93" s="1" t="s">
        <x:v>2824</x:v>
      </x:c>
      <x:c r="C93" s="14" t="n">
        <x:v>45815</x:v>
      </x:c>
      <x:c r="D93" s="1" t="s">
        <x:v>5010</x:v>
      </x:c>
      <x:c r="E93" s="1" t="s">
        <x:v>5011</x:v>
      </x:c>
      <x:c r="F93" s="1" t="s">
        <x:v>5012</x:v>
      </x:c>
      <x:c r="G93" s="1" t="s">
        <x:v>5013</x:v>
      </x:c>
      <x:c r="H93" s="1" t="s">
        <x:v>5014</x:v>
      </x:c>
      <x:c r="I93" s="1" t="s">
        <x:v>5014</x:v>
      </x:c>
      <x:c r="J93" s="1" t="n">
        <x:v>1.6</x:v>
      </x:c>
      <x:c r="K93" s="1" t="n">
        <x:v>2.2</x:v>
      </x:c>
      <x:c r="L93" s="15" t="n">
        <x:v>115.2</x:v>
      </x:c>
      <x:c r="M93" s="11" t="b">
        <x:f aca="0">TRUE()</x:f>
        <x:v>1</x:v>
      </x:c>
      <x:c r="N93" s="11" t="b">
        <x:f aca="0">FALSE()</x:f>
        <x:v>0</x:v>
      </x:c>
      <x:c r="O93" s="1" t="s">
        <x:v>5015</x:v>
      </x:c>
      <x:c r="P93" s="11" t="b">
        <x:f aca="0">FALSE()</x:f>
        <x:v>0</x:v>
      </x:c>
      <x:c r="R93" s="1" t="s">
        <x:v>62</x:v>
      </x:c>
    </x:row>
    <x:row r="94" ht="15" hidden="0" customHeight="1">
      <x:c r="A94" s="1" t="s">
        <x:v>154</x:v>
      </x:c>
      <x:c r="B94" s="1" t="s">
        <x:v>2824</x:v>
      </x:c>
      <x:c r="C94" s="14" t="n">
        <x:v>45917</x:v>
      </x:c>
      <x:c r="D94" s="1" t="s">
        <x:v>5010</x:v>
      </x:c>
      <x:c r="E94" s="1" t="s">
        <x:v>5011</x:v>
      </x:c>
      <x:c r="F94" s="1" t="s">
        <x:v>5012</x:v>
      </x:c>
      <x:c r="G94" s="1" t="s">
        <x:v>5013</x:v>
      </x:c>
      <x:c r="H94" s="1" t="s">
        <x:v>5014</x:v>
      </x:c>
      <x:c r="I94" s="1" t="s">
        <x:v>5014</x:v>
      </x:c>
      <x:c r="J94" s="1" t="n">
        <x:v>1.1</x:v>
      </x:c>
      <x:c r="K94" s="1" t="n">
        <x:v>0.8</x:v>
      </x:c>
      <x:c r="L94" s="15" t="n">
        <x:v>79.2</x:v>
      </x:c>
      <x:c r="M94" s="11" t="b">
        <x:f aca="0">TRUE()</x:f>
        <x:v>1</x:v>
      </x:c>
      <x:c r="N94" s="11" t="b">
        <x:f aca="0">FALSE()</x:f>
        <x:v>0</x:v>
      </x:c>
      <x:c r="O94" s="1" t="s">
        <x:v>5015</x:v>
      </x:c>
      <x:c r="P94" s="11" t="b">
        <x:f aca="0">FALSE()</x:f>
        <x:v>0</x:v>
      </x:c>
      <x:c r="R94" s="1" t="s">
        <x:v>62</x:v>
      </x:c>
    </x:row>
    <x:row r="95" ht="15" hidden="0" customHeight="1">
      <x:c r="A95" s="1" t="s">
        <x:v>155</x:v>
      </x:c>
      <x:c r="B95" s="1" t="s">
        <x:v>2827</x:v>
      </x:c>
      <x:c r="C95" s="14" t="n">
        <x:v>45406</x:v>
      </x:c>
      <x:c r="D95" s="1" t="s">
        <x:v>5010</x:v>
      </x:c>
      <x:c r="E95" s="1" t="s">
        <x:v>5011</x:v>
      </x:c>
      <x:c r="F95" s="1" t="s">
        <x:v>5012</x:v>
      </x:c>
      <x:c r="G95" s="1" t="s">
        <x:v>5013</x:v>
      </x:c>
      <x:c r="H95" s="1" t="s">
        <x:v>5014</x:v>
      </x:c>
      <x:c r="I95" s="1" t="s">
        <x:v>5014</x:v>
      </x:c>
      <x:c r="J95" s="1" t="n">
        <x:v>1.1</x:v>
      </x:c>
      <x:c r="K95" s="1" t="n">
        <x:v>1.5</x:v>
      </x:c>
      <x:c r="L95" s="15" t="n">
        <x:v>79.2</x:v>
      </x:c>
      <x:c r="M95" s="11" t="b">
        <x:f aca="0">TRUE()</x:f>
        <x:v>1</x:v>
      </x:c>
      <x:c r="N95" s="11" t="b">
        <x:f aca="0">FALSE()</x:f>
        <x:v>0</x:v>
      </x:c>
      <x:c r="O95" s="1" t="s">
        <x:v>5015</x:v>
      </x:c>
      <x:c r="P95" s="11" t="b">
        <x:f aca="0">FALSE()</x:f>
        <x:v>0</x:v>
      </x:c>
      <x:c r="R95" s="1" t="s">
        <x:v>62</x:v>
      </x:c>
    </x:row>
    <x:row r="96" ht="15" hidden="0" customHeight="1">
      <x:c r="A96" s="1" t="s">
        <x:v>156</x:v>
      </x:c>
      <x:c r="B96" s="1" t="s">
        <x:v>2827</x:v>
      </x:c>
      <x:c r="C96" s="14" t="n">
        <x:v>45789</x:v>
      </x:c>
      <x:c r="D96" s="1" t="s">
        <x:v>5010</x:v>
      </x:c>
      <x:c r="E96" s="1" t="s">
        <x:v>5011</x:v>
      </x:c>
      <x:c r="F96" s="1" t="s">
        <x:v>5012</x:v>
      </x:c>
      <x:c r="G96" s="1" t="s">
        <x:v>5013</x:v>
      </x:c>
      <x:c r="H96" s="1" t="s">
        <x:v>5014</x:v>
      </x:c>
      <x:c r="I96" s="1" t="s">
        <x:v>5014</x:v>
      </x:c>
      <x:c r="J96" s="1" t="n">
        <x:v>0.6</x:v>
      </x:c>
      <x:c r="K96" s="1" t="n">
        <x:v>3.2</x:v>
      </x:c>
      <x:c r="L96" s="15" t="n">
        <x:v>43.2</x:v>
      </x:c>
      <x:c r="M96" s="11" t="b">
        <x:f aca="0">TRUE()</x:f>
        <x:v>1</x:v>
      </x:c>
      <x:c r="N96" s="11" t="b">
        <x:f aca="0">FALSE()</x:f>
        <x:v>0</x:v>
      </x:c>
      <x:c r="O96" s="1" t="s">
        <x:v>5015</x:v>
      </x:c>
      <x:c r="P96" s="11" t="b">
        <x:f aca="0">FALSE()</x:f>
        <x:v>0</x:v>
      </x:c>
      <x:c r="R96" s="1" t="s">
        <x:v>62</x:v>
      </x:c>
    </x:row>
    <x:row r="97" ht="15" hidden="0" customHeight="1">
      <x:c r="A97" s="1" t="s">
        <x:v>157</x:v>
      </x:c>
      <x:c r="B97" s="1" t="s">
        <x:v>1778</x:v>
      </x:c>
      <x:c r="C97" s="14" t="n">
        <x:v>45336</x:v>
      </x:c>
      <x:c r="D97" s="1" t="s">
        <x:v>5010</x:v>
      </x:c>
      <x:c r="E97" s="1" t="s">
        <x:v>5011</x:v>
      </x:c>
      <x:c r="F97" s="1" t="s">
        <x:v>5012</x:v>
      </x:c>
      <x:c r="G97" s="1" t="s">
        <x:v>5013</x:v>
      </x:c>
      <x:c r="H97" s="1" t="s">
        <x:v>5014</x:v>
      </x:c>
      <x:c r="I97" s="1" t="s">
        <x:v>5014</x:v>
      </x:c>
      <x:c r="J97" s="1" t="n">
        <x:v>1.8</x:v>
      </x:c>
      <x:c r="K97" s="1" t="n">
        <x:v>2.6</x:v>
      </x:c>
      <x:c r="L97" s="15" t="n">
        <x:v>129.6</x:v>
      </x:c>
      <x:c r="M97" s="11" t="b">
        <x:f aca="0">TRUE()</x:f>
        <x:v>1</x:v>
      </x:c>
      <x:c r="N97" s="11" t="b">
        <x:f aca="0">FALSE()</x:f>
        <x:v>0</x:v>
      </x:c>
      <x:c r="O97" s="1" t="s">
        <x:v>5015</x:v>
      </x:c>
      <x:c r="P97" s="11" t="b">
        <x:f aca="0">FALSE()</x:f>
        <x:v>0</x:v>
      </x:c>
      <x:c r="R97" s="1" t="s">
        <x:v>62</x:v>
      </x:c>
    </x:row>
    <x:row r="98" ht="15" hidden="0" customHeight="1">
      <x:c r="A98" s="1" t="s">
        <x:v>158</x:v>
      </x:c>
      <x:c r="B98" s="1" t="s">
        <x:v>1778</x:v>
      </x:c>
      <x:c r="C98" s="14" t="n">
        <x:v>45377</x:v>
      </x:c>
      <x:c r="D98" s="1" t="s">
        <x:v>5018</x:v>
      </x:c>
      <x:c r="E98" s="1" t="s">
        <x:v>5133</x:v>
      </x:c>
      <x:c r="F98" s="1" t="s">
        <x:v>5071</x:v>
      </x:c>
      <x:c r="G98" s="1" t="s">
        <x:v>5072</x:v>
      </x:c>
      <x:c r="H98" s="1" t="s">
        <x:v>5031</x:v>
      </x:c>
      <x:c r="I98" s="1" t="s">
        <x:v>5014</x:v>
      </x:c>
      <x:c r="J98" s="1" t="n">
        <x:v>1</x:v>
      </x:c>
      <x:c r="K98" s="1" t="n">
        <x:v>15.1</x:v>
      </x:c>
      <x:c r="L98" s="15" t="n">
        <x:v>72</x:v>
      </x:c>
      <x:c r="M98" s="11" t="b">
        <x:f aca="0">FALSE()</x:f>
        <x:v>0</x:v>
      </x:c>
      <x:c r="N98" s="11" t="b">
        <x:f aca="0">FALSE()</x:f>
        <x:v>0</x:v>
      </x:c>
      <x:c r="O98" s="1" t="s">
        <x:v>5024</x:v>
      </x:c>
      <x:c r="P98" s="11" t="b">
        <x:f aca="0">FALSE()</x:f>
        <x:v>0</x:v>
      </x:c>
      <x:c r="R98" s="1" t="s">
        <x:v>62</x:v>
      </x:c>
    </x:row>
    <x:row r="99" ht="15" hidden="0" customHeight="1">
      <x:c r="A99" s="1" t="s">
        <x:v>159</x:v>
      </x:c>
      <x:c r="B99" s="1" t="s">
        <x:v>1778</x:v>
      </x:c>
      <x:c r="C99" s="14" t="n">
        <x:v>45500</x:v>
      </x:c>
      <x:c r="D99" s="1" t="s">
        <x:v>5054</x:v>
      </x:c>
      <x:c r="E99" s="1" t="s">
        <x:v>5055</x:v>
      </x:c>
      <x:c r="F99" s="1" t="s">
        <x:v>5012</x:v>
      </x:c>
      <x:c r="G99" s="1" t="s">
        <x:v>5013</x:v>
      </x:c>
      <x:c r="H99" s="1" t="s">
        <x:v>5014</x:v>
      </x:c>
      <x:c r="I99" s="1" t="s">
        <x:v>5014</x:v>
      </x:c>
      <x:c r="J99" s="1" t="n">
        <x:v>2.1</x:v>
      </x:c>
      <x:c r="K99" s="1" t="n">
        <x:v>3</x:v>
      </x:c>
      <x:c r="L99" s="15" t="n">
        <x:v>151.2</x:v>
      </x:c>
      <x:c r="M99" s="11" t="b">
        <x:f aca="0">FALSE()</x:f>
        <x:v>0</x:v>
      </x:c>
      <x:c r="N99" s="11" t="b">
        <x:f aca="0">FALSE()</x:f>
        <x:v>0</x:v>
      </x:c>
      <x:c r="O99" s="1" t="s">
        <x:v>5015</x:v>
      </x:c>
      <x:c r="P99" s="11" t="b">
        <x:f aca="0">FALSE()</x:f>
        <x:v>0</x:v>
      </x:c>
      <x:c r="R99" s="1" t="s">
        <x:v>62</x:v>
      </x:c>
    </x:row>
    <x:row r="100" ht="15" hidden="0" customHeight="1">
      <x:c r="A100" s="1" t="s">
        <x:v>160</x:v>
      </x:c>
      <x:c r="B100" s="1" t="s">
        <x:v>1033</x:v>
      </x:c>
      <x:c r="C100" s="14" t="n">
        <x:v>45545</x:v>
      </x:c>
      <x:c r="D100" s="1" t="s">
        <x:v>5010</x:v>
      </x:c>
      <x:c r="E100" s="1" t="s">
        <x:v>5011</x:v>
      </x:c>
      <x:c r="F100" s="1" t="s">
        <x:v>5012</x:v>
      </x:c>
      <x:c r="G100" s="1" t="s">
        <x:v>5013</x:v>
      </x:c>
      <x:c r="H100" s="1" t="s">
        <x:v>5014</x:v>
      </x:c>
      <x:c r="I100" s="1" t="s">
        <x:v>5014</x:v>
      </x:c>
      <x:c r="J100" s="1" t="n">
        <x:v>1.7</x:v>
      </x:c>
      <x:c r="K100" s="1" t="n">
        <x:v>1.5</x:v>
      </x:c>
      <x:c r="L100" s="15" t="n">
        <x:v>122.4</x:v>
      </x:c>
      <x:c r="M100" s="11" t="b">
        <x:f aca="0">TRUE()</x:f>
        <x:v>1</x:v>
      </x:c>
      <x:c r="N100" s="11" t="b">
        <x:f aca="0">FALSE()</x:f>
        <x:v>0</x:v>
      </x:c>
      <x:c r="O100" s="1" t="s">
        <x:v>5015</x:v>
      </x:c>
      <x:c r="P100" s="11" t="b">
        <x:f aca="0">FALSE()</x:f>
        <x:v>0</x:v>
      </x:c>
      <x:c r="R100" s="1" t="s">
        <x:v>62</x:v>
      </x:c>
    </x:row>
    <x:row r="101" ht="15" hidden="0" customHeight="1">
      <x:c r="A101" s="1" t="s">
        <x:v>161</x:v>
      </x:c>
      <x:c r="B101" s="1" t="s">
        <x:v>1033</x:v>
      </x:c>
      <x:c r="C101" s="14" t="n">
        <x:v>45609</x:v>
      </x:c>
      <x:c r="D101" s="1" t="s">
        <x:v>5018</x:v>
      </x:c>
      <x:c r="E101" s="1" t="s">
        <x:v>5019</x:v>
      </x:c>
      <x:c r="F101" s="1" t="s">
        <x:v>5020</x:v>
      </x:c>
      <x:c r="G101" s="1" t="s">
        <x:v>5021</x:v>
      </x:c>
      <x:c r="H101" s="1" t="s">
        <x:v>5031</x:v>
      </x:c>
      <x:c r="I101" s="1" t="s">
        <x:v>5014</x:v>
      </x:c>
      <x:c r="J101" s="1" t="n">
        <x:v>1.3</x:v>
      </x:c>
      <x:c r="K101" s="1" t="n">
        <x:v>14.7</x:v>
      </x:c>
      <x:c r="L101" s="15" t="n">
        <x:v>93.6</x:v>
      </x:c>
      <x:c r="M101" s="11" t="b">
        <x:f aca="0">TRUE()</x:f>
        <x:v>1</x:v>
      </x:c>
      <x:c r="N101" s="11" t="b">
        <x:f aca="0">FALSE()</x:f>
        <x:v>0</x:v>
      </x:c>
      <x:c r="O101" s="1" t="s">
        <x:v>5037</x:v>
      </x:c>
      <x:c r="P101" s="11" t="b">
        <x:f aca="0">FALSE()</x:f>
        <x:v>0</x:v>
      </x:c>
      <x:c r="R101" s="1" t="s">
        <x:v>62</x:v>
      </x:c>
    </x:row>
    <x:row r="102" ht="15" hidden="0" customHeight="1">
      <x:c r="A102" s="1" t="s">
        <x:v>162</x:v>
      </x:c>
      <x:c r="B102" s="1" t="s">
        <x:v>1033</x:v>
      </x:c>
      <x:c r="C102" s="14" t="n">
        <x:v>45959</x:v>
      </x:c>
      <x:c r="D102" s="1" t="s">
        <x:v>5018</x:v>
      </x:c>
      <x:c r="E102" s="1" t="s">
        <x:v>5130</x:v>
      </x:c>
      <x:c r="F102" s="1" t="s">
        <x:v>5111</x:v>
      </x:c>
      <x:c r="G102" s="1" t="s">
        <x:v>5112</x:v>
      </x:c>
      <x:c r="H102" s="1" t="s">
        <x:v>5036</x:v>
      </x:c>
      <x:c r="I102" s="1" t="s">
        <x:v>5044</x:v>
      </x:c>
      <x:c r="J102" s="1" t="n">
        <x:v>3.3</x:v>
      </x:c>
      <x:c r="K102" s="1" t="n">
        <x:v>33.6</x:v>
      </x:c>
      <x:c r="L102" s="15" t="n">
        <x:v>825.65</x:v>
      </x:c>
      <x:c r="M102" s="11" t="b">
        <x:f aca="0">FALSE()</x:f>
        <x:v>0</x:v>
      </x:c>
      <x:c r="N102" s="11" t="b">
        <x:f aca="0">FALSE()</x:f>
        <x:v>0</x:v>
      </x:c>
      <x:c r="O102" s="1" t="s">
        <x:v>5033</x:v>
      </x:c>
      <x:c r="P102" s="11" t="b">
        <x:f aca="0">FALSE()</x:f>
        <x:v>0</x:v>
      </x:c>
      <x:c r="R102" s="1" t="s">
        <x:v>62</x:v>
      </x:c>
    </x:row>
    <x:row r="103" ht="15" hidden="0" customHeight="1">
      <x:c r="A103" s="1" t="s">
        <x:v>163</x:v>
      </x:c>
      <x:c r="B103" s="1" t="s">
        <x:v>2927</x:v>
      </x:c>
      <x:c r="C103" s="14" t="n">
        <x:v>45413</x:v>
      </x:c>
      <x:c r="D103" s="1" t="s">
        <x:v>5010</x:v>
      </x:c>
      <x:c r="E103" s="1" t="s">
        <x:v>5011</x:v>
      </x:c>
      <x:c r="F103" s="1" t="s">
        <x:v>5012</x:v>
      </x:c>
      <x:c r="G103" s="1" t="s">
        <x:v>5013</x:v>
      </x:c>
      <x:c r="H103" s="1" t="s">
        <x:v>5014</x:v>
      </x:c>
      <x:c r="I103" s="1" t="s">
        <x:v>5014</x:v>
      </x:c>
      <x:c r="J103" s="1" t="n">
        <x:v>1.6</x:v>
      </x:c>
      <x:c r="K103" s="1" t="n">
        <x:v>1.4</x:v>
      </x:c>
      <x:c r="L103" s="15" t="n">
        <x:v>115.2</x:v>
      </x:c>
      <x:c r="M103" s="11" t="b">
        <x:f aca="0">TRUE()</x:f>
        <x:v>1</x:v>
      </x:c>
      <x:c r="N103" s="11" t="b">
        <x:f aca="0">FALSE()</x:f>
        <x:v>0</x:v>
      </x:c>
      <x:c r="O103" s="1" t="s">
        <x:v>5015</x:v>
      </x:c>
      <x:c r="P103" s="11" t="b">
        <x:f aca="0">FALSE()</x:f>
        <x:v>0</x:v>
      </x:c>
      <x:c r="R103" s="1" t="s">
        <x:v>62</x:v>
      </x:c>
    </x:row>
    <x:row r="104" ht="15" hidden="0" customHeight="1">
      <x:c r="A104" s="1" t="s">
        <x:v>164</x:v>
      </x:c>
      <x:c r="B104" s="1" t="s">
        <x:v>2942</x:v>
      </x:c>
      <x:c r="C104" s="14" t="n">
        <x:v>45364</x:v>
      </x:c>
      <x:c r="D104" s="1" t="s">
        <x:v>5010</x:v>
      </x:c>
      <x:c r="E104" s="1" t="s">
        <x:v>5011</x:v>
      </x:c>
      <x:c r="F104" s="1" t="s">
        <x:v>5012</x:v>
      </x:c>
      <x:c r="G104" s="1" t="s">
        <x:v>5013</x:v>
      </x:c>
      <x:c r="H104" s="1" t="s">
        <x:v>5014</x:v>
      </x:c>
      <x:c r="I104" s="1" t="s">
        <x:v>5014</x:v>
      </x:c>
      <x:c r="J104" s="1" t="n">
        <x:v>1.3</x:v>
      </x:c>
      <x:c r="K104" s="1" t="n">
        <x:v>0.7</x:v>
      </x:c>
      <x:c r="L104" s="15" t="n">
        <x:v>93.6</x:v>
      </x:c>
      <x:c r="M104" s="11" t="b">
        <x:f aca="0">FALSE()</x:f>
        <x:v>0</x:v>
      </x:c>
      <x:c r="N104" s="11" t="b">
        <x:f aca="0">FALSE()</x:f>
        <x:v>0</x:v>
      </x:c>
      <x:c r="O104" s="1" t="s">
        <x:v>5015</x:v>
      </x:c>
      <x:c r="P104" s="11" t="b">
        <x:f aca="0">FALSE()</x:f>
        <x:v>0</x:v>
      </x:c>
      <x:c r="R104" s="1" t="s">
        <x:v>62</x:v>
      </x:c>
    </x:row>
    <x:row r="105" ht="15" hidden="0" customHeight="1">
      <x:c r="A105" s="1" t="s">
        <x:v>165</x:v>
      </x:c>
      <x:c r="B105" s="1" t="s">
        <x:v>1042</x:v>
      </x:c>
      <x:c r="C105" s="14" t="n">
        <x:v>45461</x:v>
      </x:c>
      <x:c r="D105" s="1" t="s">
        <x:v>5010</x:v>
      </x:c>
      <x:c r="E105" s="1" t="s">
        <x:v>5011</x:v>
      </x:c>
      <x:c r="F105" s="1" t="s">
        <x:v>5012</x:v>
      </x:c>
      <x:c r="G105" s="1" t="s">
        <x:v>5013</x:v>
      </x:c>
      <x:c r="H105" s="1" t="s">
        <x:v>5014</x:v>
      </x:c>
      <x:c r="I105" s="1" t="s">
        <x:v>5014</x:v>
      </x:c>
      <x:c r="J105" s="1" t="n">
        <x:v>1.7</x:v>
      </x:c>
      <x:c r="K105" s="1" t="n">
        <x:v>1.4</x:v>
      </x:c>
      <x:c r="L105" s="15" t="n">
        <x:v>122.4</x:v>
      </x:c>
      <x:c r="M105" s="11" t="b">
        <x:f aca="0">TRUE()</x:f>
        <x:v>1</x:v>
      </x:c>
      <x:c r="N105" s="11" t="b">
        <x:f aca="0">FALSE()</x:f>
        <x:v>0</x:v>
      </x:c>
      <x:c r="O105" s="1" t="s">
        <x:v>5015</x:v>
      </x:c>
      <x:c r="P105" s="11" t="b">
        <x:f aca="0">FALSE()</x:f>
        <x:v>0</x:v>
      </x:c>
      <x:c r="R105" s="1" t="s">
        <x:v>62</x:v>
      </x:c>
    </x:row>
    <x:row r="106" ht="15" hidden="0" customHeight="1">
      <x:c r="A106" s="1" t="s">
        <x:v>166</x:v>
      </x:c>
      <x:c r="B106" s="1" t="s">
        <x:v>1042</x:v>
      </x:c>
      <x:c r="C106" s="14" t="n">
        <x:v>45591</x:v>
      </x:c>
      <x:c r="D106" s="1" t="s">
        <x:v>5010</x:v>
      </x:c>
      <x:c r="E106" s="1" t="s">
        <x:v>5011</x:v>
      </x:c>
      <x:c r="F106" s="1" t="s">
        <x:v>5012</x:v>
      </x:c>
      <x:c r="G106" s="1" t="s">
        <x:v>5013</x:v>
      </x:c>
      <x:c r="H106" s="1" t="s">
        <x:v>5014</x:v>
      </x:c>
      <x:c r="I106" s="1" t="s">
        <x:v>5014</x:v>
      </x:c>
      <x:c r="J106" s="1" t="n">
        <x:v>0.7</x:v>
      </x:c>
      <x:c r="K106" s="1" t="n">
        <x:v>1.4</x:v>
      </x:c>
      <x:c r="L106" s="15" t="n">
        <x:v>50.4</x:v>
      </x:c>
      <x:c r="M106" s="11" t="b">
        <x:f aca="0">TRUE()</x:f>
        <x:v>1</x:v>
      </x:c>
      <x:c r="N106" s="11" t="b">
        <x:f aca="0">FALSE()</x:f>
        <x:v>0</x:v>
      </x:c>
      <x:c r="O106" s="1" t="s">
        <x:v>5015</x:v>
      </x:c>
      <x:c r="P106" s="11" t="b">
        <x:f aca="0">FALSE()</x:f>
        <x:v>0</x:v>
      </x:c>
      <x:c r="R106" s="1" t="s">
        <x:v>62</x:v>
      </x:c>
    </x:row>
    <x:row r="107" ht="15" hidden="0" customHeight="1">
      <x:c r="A107" s="1" t="s">
        <x:v>167</x:v>
      </x:c>
      <x:c r="B107" s="1" t="s">
        <x:v>2964</x:v>
      </x:c>
      <x:c r="C107" s="14" t="n">
        <x:v>45566</x:v>
      </x:c>
      <x:c r="D107" s="1" t="s">
        <x:v>5010</x:v>
      </x:c>
      <x:c r="E107" s="1" t="s">
        <x:v>5011</x:v>
      </x:c>
      <x:c r="F107" s="1" t="s">
        <x:v>5012</x:v>
      </x:c>
      <x:c r="G107" s="1" t="s">
        <x:v>5013</x:v>
      </x:c>
      <x:c r="H107" s="1" t="s">
        <x:v>5014</x:v>
      </x:c>
      <x:c r="I107" s="1" t="s">
        <x:v>5014</x:v>
      </x:c>
      <x:c r="J107" s="1" t="n">
        <x:v>1.1</x:v>
      </x:c>
      <x:c r="K107" s="1" t="n">
        <x:v>1.5</x:v>
      </x:c>
      <x:c r="L107" s="15" t="n">
        <x:v>79.2</x:v>
      </x:c>
      <x:c r="M107" s="11" t="b">
        <x:f aca="0">TRUE()</x:f>
        <x:v>1</x:v>
      </x:c>
      <x:c r="N107" s="11" t="b">
        <x:f aca="0">FALSE()</x:f>
        <x:v>0</x:v>
      </x:c>
      <x:c r="O107" s="1" t="s">
        <x:v>5015</x:v>
      </x:c>
      <x:c r="P107" s="11" t="b">
        <x:f aca="0">FALSE()</x:f>
        <x:v>0</x:v>
      </x:c>
      <x:c r="R107" s="1" t="s">
        <x:v>62</x:v>
      </x:c>
    </x:row>
    <x:row r="108" ht="15" hidden="0" customHeight="1">
      <x:c r="A108" s="1" t="s">
        <x:v>168</x:v>
      </x:c>
      <x:c r="B108" s="1" t="s">
        <x:v>2964</x:v>
      </x:c>
      <x:c r="C108" s="14" t="n">
        <x:v>45870</x:v>
      </x:c>
      <x:c r="D108" s="1" t="s">
        <x:v>5010</x:v>
      </x:c>
      <x:c r="E108" s="1" t="s">
        <x:v>5011</x:v>
      </x:c>
      <x:c r="F108" s="1" t="s">
        <x:v>5012</x:v>
      </x:c>
      <x:c r="G108" s="1" t="s">
        <x:v>5013</x:v>
      </x:c>
      <x:c r="H108" s="1" t="s">
        <x:v>5014</x:v>
      </x:c>
      <x:c r="I108" s="1" t="s">
        <x:v>5014</x:v>
      </x:c>
      <x:c r="J108" s="1" t="n">
        <x:v>1.2</x:v>
      </x:c>
      <x:c r="K108" s="1" t="n">
        <x:v>1.4</x:v>
      </x:c>
      <x:c r="L108" s="15" t="n">
        <x:v>86.4</x:v>
      </x:c>
      <x:c r="M108" s="11" t="b">
        <x:f aca="0">TRUE()</x:f>
        <x:v>1</x:v>
      </x:c>
      <x:c r="N108" s="11" t="b">
        <x:f aca="0">FALSE()</x:f>
        <x:v>0</x:v>
      </x:c>
      <x:c r="O108" s="1" t="s">
        <x:v>5015</x:v>
      </x:c>
      <x:c r="P108" s="11" t="b">
        <x:f aca="0">FALSE()</x:f>
        <x:v>0</x:v>
      </x:c>
      <x:c r="R108" s="1" t="s">
        <x:v>62</x:v>
      </x:c>
    </x:row>
    <x:row r="109" ht="15" hidden="0" customHeight="1">
      <x:c r="A109" s="1" t="s">
        <x:v>169</x:v>
      </x:c>
      <x:c r="B109" s="1" t="s">
        <x:v>1044</x:v>
      </x:c>
      <x:c r="C109" s="14" t="n">
        <x:v>45679</x:v>
      </x:c>
      <x:c r="D109" s="1" t="s">
        <x:v>5054</x:v>
      </x:c>
      <x:c r="E109" s="1" t="s">
        <x:v>5055</x:v>
      </x:c>
      <x:c r="F109" s="1" t="s">
        <x:v>5012</x:v>
      </x:c>
      <x:c r="G109" s="1" t="s">
        <x:v>5013</x:v>
      </x:c>
      <x:c r="H109" s="1" t="s">
        <x:v>5014</x:v>
      </x:c>
      <x:c r="I109" s="1" t="s">
        <x:v>5014</x:v>
      </x:c>
      <x:c r="J109" s="1" t="n">
        <x:v>0.4</x:v>
      </x:c>
      <x:c r="K109" s="1" t="n">
        <x:v>1</x:v>
      </x:c>
      <x:c r="L109" s="15" t="n">
        <x:v>28.8</x:v>
      </x:c>
      <x:c r="M109" s="11" t="b">
        <x:f aca="0">TRUE()</x:f>
        <x:v>1</x:v>
      </x:c>
      <x:c r="N109" s="11" t="b">
        <x:f aca="0">FALSE()</x:f>
        <x:v>0</x:v>
      </x:c>
      <x:c r="O109" s="1" t="s">
        <x:v>5015</x:v>
      </x:c>
      <x:c r="P109" s="11" t="b">
        <x:f aca="0">FALSE()</x:f>
        <x:v>0</x:v>
      </x:c>
      <x:c r="R109" s="1" t="s">
        <x:v>62</x:v>
      </x:c>
    </x:row>
    <x:row r="110" ht="15" hidden="0" customHeight="1">
      <x:c r="A110" s="1" t="s">
        <x:v>170</x:v>
      </x:c>
      <x:c r="B110" s="1" t="s">
        <x:v>2971</x:v>
      </x:c>
      <x:c r="C110" s="14" t="n">
        <x:v>45563</x:v>
      </x:c>
      <x:c r="D110" s="1" t="s">
        <x:v>5010</x:v>
      </x:c>
      <x:c r="E110" s="1" t="s">
        <x:v>5011</x:v>
      </x:c>
      <x:c r="F110" s="1" t="s">
        <x:v>5012</x:v>
      </x:c>
      <x:c r="G110" s="1" t="s">
        <x:v>5013</x:v>
      </x:c>
      <x:c r="H110" s="1" t="s">
        <x:v>5014</x:v>
      </x:c>
      <x:c r="I110" s="1" t="s">
        <x:v>5014</x:v>
      </x:c>
      <x:c r="J110" s="1" t="n">
        <x:v>0.9</x:v>
      </x:c>
      <x:c r="K110" s="1" t="n">
        <x:v>1.9</x:v>
      </x:c>
      <x:c r="L110" s="15" t="n">
        <x:v>64.8</x:v>
      </x:c>
      <x:c r="M110" s="11" t="b">
        <x:f aca="0">TRUE()</x:f>
        <x:v>1</x:v>
      </x:c>
      <x:c r="N110" s="11" t="b">
        <x:f aca="0">FALSE()</x:f>
        <x:v>0</x:v>
      </x:c>
      <x:c r="O110" s="1" t="s">
        <x:v>5015</x:v>
      </x:c>
      <x:c r="P110" s="11" t="b">
        <x:f aca="0">FALSE()</x:f>
        <x:v>0</x:v>
      </x:c>
      <x:c r="R110" s="1" t="s">
        <x:v>62</x:v>
      </x:c>
    </x:row>
    <x:row r="111" ht="15" hidden="0" customHeight="1">
      <x:c r="A111" s="1" t="s">
        <x:v>171</x:v>
      </x:c>
      <x:c r="B111" s="1" t="s">
        <x:v>1053</x:v>
      </x:c>
      <x:c r="C111" s="14" t="n">
        <x:v>45618</x:v>
      </x:c>
      <x:c r="D111" s="1" t="s">
        <x:v>5010</x:v>
      </x:c>
      <x:c r="E111" s="1" t="s">
        <x:v>5011</x:v>
      </x:c>
      <x:c r="F111" s="1" t="s">
        <x:v>5012</x:v>
      </x:c>
      <x:c r="G111" s="1" t="s">
        <x:v>5013</x:v>
      </x:c>
      <x:c r="H111" s="1" t="s">
        <x:v>5014</x:v>
      </x:c>
      <x:c r="I111" s="1" t="s">
        <x:v>5014</x:v>
      </x:c>
      <x:c r="J111" s="1" t="n">
        <x:v>1.2</x:v>
      </x:c>
      <x:c r="K111" s="1" t="n">
        <x:v>0.6</x:v>
      </x:c>
      <x:c r="L111" s="15" t="n">
        <x:v>86.4</x:v>
      </x:c>
      <x:c r="M111" s="11" t="b">
        <x:f aca="0">TRUE()</x:f>
        <x:v>1</x:v>
      </x:c>
      <x:c r="N111" s="11" t="b">
        <x:f aca="0">FALSE()</x:f>
        <x:v>0</x:v>
      </x:c>
      <x:c r="O111" s="1" t="s">
        <x:v>5015</x:v>
      </x:c>
      <x:c r="P111" s="11" t="b">
        <x:f aca="0">FALSE()</x:f>
        <x:v>0</x:v>
      </x:c>
      <x:c r="R111" s="1" t="s">
        <x:v>62</x:v>
      </x:c>
    </x:row>
    <x:row r="112" ht="15" hidden="0" customHeight="1">
      <x:c r="A112" s="1" t="s">
        <x:v>172</x:v>
      </x:c>
      <x:c r="B112" s="1" t="s">
        <x:v>1053</x:v>
      </x:c>
      <x:c r="C112" s="14" t="n">
        <x:v>45657</x:v>
      </x:c>
      <x:c r="D112" s="1" t="s">
        <x:v>5010</x:v>
      </x:c>
      <x:c r="E112" s="1" t="s">
        <x:v>5011</x:v>
      </x:c>
      <x:c r="F112" s="1" t="s">
        <x:v>5012</x:v>
      </x:c>
      <x:c r="G112" s="1" t="s">
        <x:v>5013</x:v>
      </x:c>
      <x:c r="H112" s="1" t="s">
        <x:v>5014</x:v>
      </x:c>
      <x:c r="I112" s="1" t="s">
        <x:v>5014</x:v>
      </x:c>
      <x:c r="J112" s="1" t="n">
        <x:v>1.3</x:v>
      </x:c>
      <x:c r="K112" s="1" t="n">
        <x:v>1.6</x:v>
      </x:c>
      <x:c r="L112" s="15" t="n">
        <x:v>93.6</x:v>
      </x:c>
      <x:c r="M112" s="11" t="b">
        <x:f aca="0">TRUE()</x:f>
        <x:v>1</x:v>
      </x:c>
      <x:c r="N112" s="11" t="b">
        <x:f aca="0">FALSE()</x:f>
        <x:v>0</x:v>
      </x:c>
      <x:c r="O112" s="1" t="s">
        <x:v>5015</x:v>
      </x:c>
      <x:c r="P112" s="11" t="b">
        <x:f aca="0">FALSE()</x:f>
        <x:v>0</x:v>
      </x:c>
      <x:c r="R112" s="1" t="s">
        <x:v>62</x:v>
      </x:c>
    </x:row>
    <x:row r="113" ht="15" hidden="0" customHeight="1">
      <x:c r="A113" s="1" t="s">
        <x:v>173</x:v>
      </x:c>
      <x:c r="B113" s="1" t="s">
        <x:v>1053</x:v>
      </x:c>
      <x:c r="C113" s="14" t="n">
        <x:v>45887</x:v>
      </x:c>
      <x:c r="D113" s="1" t="s">
        <x:v>5010</x:v>
      </x:c>
      <x:c r="E113" s="1" t="s">
        <x:v>5011</x:v>
      </x:c>
      <x:c r="F113" s="1" t="s">
        <x:v>5012</x:v>
      </x:c>
      <x:c r="G113" s="1" t="s">
        <x:v>5013</x:v>
      </x:c>
      <x:c r="H113" s="1" t="s">
        <x:v>5014</x:v>
      </x:c>
      <x:c r="I113" s="1" t="s">
        <x:v>5014</x:v>
      </x:c>
      <x:c r="J113" s="1" t="n">
        <x:v>1.6</x:v>
      </x:c>
      <x:c r="K113" s="1" t="n">
        <x:v>2.2</x:v>
      </x:c>
      <x:c r="L113" s="15" t="n">
        <x:v>115.2</x:v>
      </x:c>
      <x:c r="M113" s="11" t="b">
        <x:f aca="0">TRUE()</x:f>
        <x:v>1</x:v>
      </x:c>
      <x:c r="N113" s="11" t="b">
        <x:f aca="0">FALSE()</x:f>
        <x:v>0</x:v>
      </x:c>
      <x:c r="O113" s="1" t="s">
        <x:v>5015</x:v>
      </x:c>
      <x:c r="P113" s="11" t="b">
        <x:f aca="0">FALSE()</x:f>
        <x:v>0</x:v>
      </x:c>
      <x:c r="R113" s="1" t="s">
        <x:v>62</x:v>
      </x:c>
    </x:row>
    <x:row r="114" ht="15" hidden="0" customHeight="1">
      <x:c r="A114" s="1" t="s">
        <x:v>174</x:v>
      </x:c>
      <x:c r="B114" s="1" t="s">
        <x:v>2998</x:v>
      </x:c>
      <x:c r="C114" s="14" t="n">
        <x:v>45307</x:v>
      </x:c>
      <x:c r="D114" s="1" t="s">
        <x:v>5010</x:v>
      </x:c>
      <x:c r="E114" s="1" t="s">
        <x:v>5011</x:v>
      </x:c>
      <x:c r="F114" s="1" t="s">
        <x:v>5012</x:v>
      </x:c>
      <x:c r="G114" s="1" t="s">
        <x:v>5013</x:v>
      </x:c>
      <x:c r="H114" s="1" t="s">
        <x:v>5014</x:v>
      </x:c>
      <x:c r="I114" s="1" t="s">
        <x:v>5014</x:v>
      </x:c>
      <x:c r="J114" s="1" t="n">
        <x:v>1</x:v>
      </x:c>
      <x:c r="K114" s="1" t="n">
        <x:v>1.7</x:v>
      </x:c>
      <x:c r="L114" s="15" t="n">
        <x:v>72</x:v>
      </x:c>
      <x:c r="M114" s="11" t="b">
        <x:f aca="0">TRUE()</x:f>
        <x:v>1</x:v>
      </x:c>
      <x:c r="N114" s="11" t="b">
        <x:f aca="0">FALSE()</x:f>
        <x:v>0</x:v>
      </x:c>
      <x:c r="O114" s="1" t="s">
        <x:v>5015</x:v>
      </x:c>
      <x:c r="P114" s="11" t="b">
        <x:f aca="0">FALSE()</x:f>
        <x:v>0</x:v>
      </x:c>
      <x:c r="R114" s="1" t="s">
        <x:v>62</x:v>
      </x:c>
    </x:row>
    <x:row r="115" ht="15" hidden="0" customHeight="1">
      <x:c r="A115" s="1" t="s">
        <x:v>175</x:v>
      </x:c>
      <x:c r="B115" s="1" t="s">
        <x:v>1779</x:v>
      </x:c>
      <x:c r="C115" s="14" t="n">
        <x:v>45315</x:v>
      </x:c>
      <x:c r="D115" s="1" t="s">
        <x:v>5018</x:v>
      </x:c>
      <x:c r="E115" s="1" t="s">
        <x:v>5065</x:v>
      </x:c>
      <x:c r="F115" s="1" t="s">
        <x:v>5066</x:v>
      </x:c>
      <x:c r="G115" s="1" t="s">
        <x:v>5067</x:v>
      </x:c>
      <x:c r="H115" s="1" t="s">
        <x:v>5036</x:v>
      </x:c>
      <x:c r="I115" s="1" t="s">
        <x:v>5100</x:v>
      </x:c>
      <x:c r="J115" s="1" t="n">
        <x:v>4</x:v>
      </x:c>
      <x:c r="K115" s="1" t="n">
        <x:v>26</x:v>
      </x:c>
      <x:c r="L115" s="15" t="n">
        <x:v>729.93</x:v>
      </x:c>
      <x:c r="M115" s="11" t="b">
        <x:f aca="0">TRUE()</x:f>
        <x:v>1</x:v>
      </x:c>
      <x:c r="N115" s="11" t="b">
        <x:f aca="0">FALSE()</x:f>
        <x:v>0</x:v>
      </x:c>
      <x:c r="O115" s="1" t="s">
        <x:v>5033</x:v>
      </x:c>
      <x:c r="P115" s="11" t="b">
        <x:f aca="0">FALSE()</x:f>
        <x:v>0</x:v>
      </x:c>
      <x:c r="R115" s="1" t="s">
        <x:v>62</x:v>
      </x:c>
    </x:row>
    <x:row r="116" ht="15" hidden="0" customHeight="1">
      <x:c r="A116" s="1" t="s">
        <x:v>176</x:v>
      </x:c>
      <x:c r="B116" s="1" t="s">
        <x:v>1076</x:v>
      </x:c>
      <x:c r="C116" s="14" t="n">
        <x:v>45364</x:v>
      </x:c>
      <x:c r="D116" s="1" t="s">
        <x:v>5018</x:v>
      </x:c>
      <x:c r="E116" s="1" t="s">
        <x:v>5085</x:v>
      </x:c>
      <x:c r="F116" s="1" t="s">
        <x:v>5020</x:v>
      </x:c>
      <x:c r="G116" s="1" t="s">
        <x:v>5021</x:v>
      </x:c>
      <x:c r="H116" s="1" t="s">
        <x:v>5031</x:v>
      </x:c>
      <x:c r="I116" s="1" t="s">
        <x:v>5014</x:v>
      </x:c>
      <x:c r="J116" s="1" t="n">
        <x:v>2.7</x:v>
      </x:c>
      <x:c r="K116" s="1" t="n">
        <x:v>13.9</x:v>
      </x:c>
      <x:c r="L116" s="15" t="n">
        <x:v>194.4</x:v>
      </x:c>
      <x:c r="M116" s="11" t="b">
        <x:f aca="0">TRUE()</x:f>
        <x:v>1</x:v>
      </x:c>
      <x:c r="N116" s="11" t="b">
        <x:f aca="0">FALSE()</x:f>
        <x:v>0</x:v>
      </x:c>
      <x:c r="O116" s="1" t="s">
        <x:v>5098</x:v>
      </x:c>
      <x:c r="P116" s="11" t="b">
        <x:f aca="0">FALSE()</x:f>
        <x:v>0</x:v>
      </x:c>
      <x:c r="R116" s="1" t="s">
        <x:v>62</x:v>
      </x:c>
    </x:row>
    <x:row r="117" ht="15" hidden="0" customHeight="1">
      <x:c r="A117" s="1" t="s">
        <x:v>177</x:v>
      </x:c>
      <x:c r="B117" s="1" t="s">
        <x:v>1076</x:v>
      </x:c>
      <x:c r="C117" s="14" t="n">
        <x:v>45526</x:v>
      </x:c>
      <x:c r="D117" s="1" t="s">
        <x:v>5010</x:v>
      </x:c>
      <x:c r="E117" s="1" t="s">
        <x:v>5011</x:v>
      </x:c>
      <x:c r="F117" s="1" t="s">
        <x:v>5012</x:v>
      </x:c>
      <x:c r="G117" s="1" t="s">
        <x:v>5013</x:v>
      </x:c>
      <x:c r="H117" s="1" t="s">
        <x:v>5014</x:v>
      </x:c>
      <x:c r="I117" s="1" t="s">
        <x:v>5014</x:v>
      </x:c>
      <x:c r="J117" s="1" t="n">
        <x:v>1.6</x:v>
      </x:c>
      <x:c r="K117" s="1" t="n">
        <x:v>0.2</x:v>
      </x:c>
      <x:c r="L117" s="15" t="n">
        <x:v>115.2</x:v>
      </x:c>
      <x:c r="M117" s="11" t="b">
        <x:f aca="0">FALSE()</x:f>
        <x:v>0</x:v>
      </x:c>
      <x:c r="N117" s="11" t="b">
        <x:f aca="0">FALSE()</x:f>
        <x:v>0</x:v>
      </x:c>
      <x:c r="O117" s="1" t="s">
        <x:v>5015</x:v>
      </x:c>
      <x:c r="P117" s="11" t="b">
        <x:f aca="0">FALSE()</x:f>
        <x:v>0</x:v>
      </x:c>
      <x:c r="R117" s="1" t="s">
        <x:v>62</x:v>
      </x:c>
    </x:row>
    <x:row r="118" ht="15" hidden="0" customHeight="1">
      <x:c r="A118" s="1" t="s">
        <x:v>178</x:v>
      </x:c>
      <x:c r="B118" s="1" t="s">
        <x:v>3047</x:v>
      </x:c>
      <x:c r="C118" s="14" t="n">
        <x:v>45398</x:v>
      </x:c>
      <x:c r="D118" s="1" t="s">
        <x:v>5010</x:v>
      </x:c>
      <x:c r="E118" s="1" t="s">
        <x:v>5011</x:v>
      </x:c>
      <x:c r="F118" s="1" t="s">
        <x:v>5012</x:v>
      </x:c>
      <x:c r="G118" s="1" t="s">
        <x:v>5013</x:v>
      </x:c>
      <x:c r="H118" s="1" t="s">
        <x:v>5014</x:v>
      </x:c>
      <x:c r="I118" s="1" t="s">
        <x:v>5014</x:v>
      </x:c>
      <x:c r="J118" s="1" t="n">
        <x:v>1.7</x:v>
      </x:c>
      <x:c r="K118" s="1" t="n">
        <x:v>1.4</x:v>
      </x:c>
      <x:c r="L118" s="15" t="n">
        <x:v>122.4</x:v>
      </x:c>
      <x:c r="M118" s="11" t="b">
        <x:f aca="0">TRUE()</x:f>
        <x:v>1</x:v>
      </x:c>
      <x:c r="N118" s="11" t="b">
        <x:f aca="0">FALSE()</x:f>
        <x:v>0</x:v>
      </x:c>
      <x:c r="O118" s="1" t="s">
        <x:v>5015</x:v>
      </x:c>
      <x:c r="P118" s="11" t="b">
        <x:f aca="0">FALSE()</x:f>
        <x:v>0</x:v>
      </x:c>
      <x:c r="R118" s="1" t="s">
        <x:v>62</x:v>
      </x:c>
    </x:row>
    <x:row r="119" ht="15" hidden="0" customHeight="1">
      <x:c r="A119" s="1" t="s">
        <x:v>179</x:v>
      </x:c>
      <x:c r="B119" s="1" t="s">
        <x:v>3047</x:v>
      </x:c>
      <x:c r="C119" s="14" t="n">
        <x:v>45428</x:v>
      </x:c>
      <x:c r="D119" s="1" t="s">
        <x:v>5010</x:v>
      </x:c>
      <x:c r="E119" s="1" t="s">
        <x:v>5011</x:v>
      </x:c>
      <x:c r="F119" s="1" t="s">
        <x:v>5012</x:v>
      </x:c>
      <x:c r="G119" s="1" t="s">
        <x:v>5013</x:v>
      </x:c>
      <x:c r="H119" s="1" t="s">
        <x:v>5014</x:v>
      </x:c>
      <x:c r="I119" s="1" t="s">
        <x:v>5014</x:v>
      </x:c>
      <x:c r="J119" s="1" t="n">
        <x:v>0.8</x:v>
      </x:c>
      <x:c r="K119" s="1" t="n">
        <x:v>0.8</x:v>
      </x:c>
      <x:c r="L119" s="15" t="n">
        <x:v>57.6</x:v>
      </x:c>
      <x:c r="M119" s="11" t="b">
        <x:f aca="0">FALSE()</x:f>
        <x:v>0</x:v>
      </x:c>
      <x:c r="N119" s="11" t="b">
        <x:f aca="0">FALSE()</x:f>
        <x:v>0</x:v>
      </x:c>
      <x:c r="O119" s="1" t="s">
        <x:v>5015</x:v>
      </x:c>
      <x:c r="P119" s="11" t="b">
        <x:f aca="0">FALSE()</x:f>
        <x:v>0</x:v>
      </x:c>
      <x:c r="R119" s="1" t="s">
        <x:v>62</x:v>
      </x:c>
    </x:row>
    <x:row r="120" ht="15" hidden="0" customHeight="1">
      <x:c r="A120" s="1" t="s">
        <x:v>180</x:v>
      </x:c>
      <x:c r="B120" s="1" t="s">
        <x:v>1780</x:v>
      </x:c>
      <x:c r="C120" s="14" t="n">
        <x:v>45333</x:v>
      </x:c>
      <x:c r="D120" s="1" t="s">
        <x:v>5018</x:v>
      </x:c>
      <x:c r="E120" s="1" t="s">
        <x:v>5091</x:v>
      </x:c>
      <x:c r="F120" s="1" t="s">
        <x:v>5020</x:v>
      </x:c>
      <x:c r="G120" s="1" t="s">
        <x:v>5021</x:v>
      </x:c>
      <x:c r="H120" s="1" t="s">
        <x:v>5058</x:v>
      </x:c>
      <x:c r="I120" s="1" t="s">
        <x:v>5039</x:v>
      </x:c>
      <x:c r="J120" s="1" t="n">
        <x:v>4.1</x:v>
      </x:c>
      <x:c r="K120" s="1" t="n">
        <x:v>31.4</x:v>
      </x:c>
      <x:c r="L120" s="15" t="n">
        <x:v>961.83</x:v>
      </x:c>
      <x:c r="M120" s="11" t="b">
        <x:f aca="0">TRUE()</x:f>
        <x:v>1</x:v>
      </x:c>
      <x:c r="N120" s="11" t="b">
        <x:f aca="0">FALSE()</x:f>
        <x:v>0</x:v>
      </x:c>
      <x:c r="O120" s="1" t="s">
        <x:v>5073</x:v>
      </x:c>
      <x:c r="P120" s="11" t="b">
        <x:f aca="0">FALSE()</x:f>
        <x:v>0</x:v>
      </x:c>
      <x:c r="R120" s="1" t="s">
        <x:v>62</x:v>
      </x:c>
    </x:row>
    <x:row r="121" ht="15" hidden="0" customHeight="1">
      <x:c r="A121" s="1" t="s">
        <x:v>181</x:v>
      </x:c>
      <x:c r="B121" s="1" t="s">
        <x:v>1780</x:v>
      </x:c>
      <x:c r="C121" s="14" t="n">
        <x:v>45355</x:v>
      </x:c>
      <x:c r="D121" s="1" t="s">
        <x:v>5010</x:v>
      </x:c>
      <x:c r="E121" s="1" t="s">
        <x:v>5011</x:v>
      </x:c>
      <x:c r="F121" s="1" t="s">
        <x:v>5012</x:v>
      </x:c>
      <x:c r="G121" s="1" t="s">
        <x:v>5013</x:v>
      </x:c>
      <x:c r="H121" s="1" t="s">
        <x:v>5014</x:v>
      </x:c>
      <x:c r="I121" s="1" t="s">
        <x:v>5014</x:v>
      </x:c>
      <x:c r="J121" s="1" t="n">
        <x:v>0.8</x:v>
      </x:c>
      <x:c r="K121" s="1" t="n">
        <x:v>1.2</x:v>
      </x:c>
      <x:c r="L121" s="15" t="n">
        <x:v>57.6</x:v>
      </x:c>
      <x:c r="M121" s="11" t="b">
        <x:f aca="0">TRUE()</x:f>
        <x:v>1</x:v>
      </x:c>
      <x:c r="N121" s="11" t="b">
        <x:f aca="0">FALSE()</x:f>
        <x:v>0</x:v>
      </x:c>
      <x:c r="O121" s="1" t="s">
        <x:v>5015</x:v>
      </x:c>
      <x:c r="P121" s="11" t="b">
        <x:f aca="0">FALSE()</x:f>
        <x:v>0</x:v>
      </x:c>
      <x:c r="R121" s="1" t="s">
        <x:v>62</x:v>
      </x:c>
    </x:row>
    <x:row r="122" ht="15" hidden="0" customHeight="1">
      <x:c r="A122" s="1" t="s">
        <x:v>182</x:v>
      </x:c>
      <x:c r="B122" s="1" t="s">
        <x:v>1780</x:v>
      </x:c>
      <x:c r="C122" s="14" t="n">
        <x:v>45404</x:v>
      </x:c>
      <x:c r="D122" s="1" t="s">
        <x:v>5018</x:v>
      </x:c>
      <x:c r="E122" s="1" t="s">
        <x:v>5085</x:v>
      </x:c>
      <x:c r="F122" s="1" t="s">
        <x:v>5020</x:v>
      </x:c>
      <x:c r="G122" s="1" t="s">
        <x:v>5021</x:v>
      </x:c>
      <x:c r="H122" s="1" t="s">
        <x:v>5031</x:v>
      </x:c>
      <x:c r="I122" s="1" t="s">
        <x:v>5014</x:v>
      </x:c>
      <x:c r="J122" s="1" t="n">
        <x:v>1.1</x:v>
      </x:c>
      <x:c r="K122" s="1" t="n">
        <x:v>6.5</x:v>
      </x:c>
      <x:c r="L122" s="15" t="n">
        <x:v>79.2</x:v>
      </x:c>
      <x:c r="M122" s="11" t="b">
        <x:f aca="0">FALSE()</x:f>
        <x:v>0</x:v>
      </x:c>
      <x:c r="N122" s="11" t="b">
        <x:f aca="0">FALSE()</x:f>
        <x:v>0</x:v>
      </x:c>
      <x:c r="O122" s="1" t="s">
        <x:v>5098</x:v>
      </x:c>
      <x:c r="P122" s="11" t="b">
        <x:f aca="0">FALSE()</x:f>
        <x:v>0</x:v>
      </x:c>
      <x:c r="R122" s="1" t="s">
        <x:v>62</x:v>
      </x:c>
    </x:row>
    <x:row r="123" ht="15" hidden="0" customHeight="1">
      <x:c r="A123" s="1" t="s">
        <x:v>183</x:v>
      </x:c>
      <x:c r="B123" s="1" t="s">
        <x:v>1780</x:v>
      </x:c>
      <x:c r="C123" s="14" t="n">
        <x:v>45490</x:v>
      </x:c>
      <x:c r="D123" s="1" t="s">
        <x:v>5018</x:v>
      </x:c>
      <x:c r="E123" s="1" t="s">
        <x:v>5019</x:v>
      </x:c>
      <x:c r="F123" s="1" t="s">
        <x:v>5020</x:v>
      </x:c>
      <x:c r="G123" s="1" t="s">
        <x:v>5021</x:v>
      </x:c>
      <x:c r="H123" s="1" t="s">
        <x:v>5031</x:v>
      </x:c>
      <x:c r="I123" s="1" t="s">
        <x:v>5059</x:v>
      </x:c>
      <x:c r="J123" s="1" t="n">
        <x:v>0.8</x:v>
      </x:c>
      <x:c r="K123" s="1" t="n">
        <x:v>2.4</x:v>
      </x:c>
      <x:c r="L123" s="15" t="n">
        <x:v>477.88</x:v>
      </x:c>
      <x:c r="M123" s="11" t="b">
        <x:f aca="0">TRUE()</x:f>
        <x:v>1</x:v>
      </x:c>
      <x:c r="N123" s="11" t="b">
        <x:f aca="0">FALSE()</x:f>
        <x:v>0</x:v>
      </x:c>
      <x:c r="O123" s="1" t="s">
        <x:v>5073</x:v>
      </x:c>
      <x:c r="P123" s="11" t="b">
        <x:f aca="0">FALSE()</x:f>
        <x:v>0</x:v>
      </x:c>
      <x:c r="R123" s="1" t="s">
        <x:v>62</x:v>
      </x:c>
    </x:row>
    <x:row r="124" ht="15" hidden="0" customHeight="1">
      <x:c r="A124" s="1" t="s">
        <x:v>184</x:v>
      </x:c>
      <x:c r="B124" s="1" t="s">
        <x:v>3061</x:v>
      </x:c>
      <x:c r="C124" s="14" t="n">
        <x:v>45593</x:v>
      </x:c>
      <x:c r="D124" s="1" t="s">
        <x:v>5010</x:v>
      </x:c>
      <x:c r="E124" s="1" t="s">
        <x:v>5011</x:v>
      </x:c>
      <x:c r="F124" s="1" t="s">
        <x:v>5012</x:v>
      </x:c>
      <x:c r="G124" s="1" t="s">
        <x:v>5013</x:v>
      </x:c>
      <x:c r="H124" s="1" t="s">
        <x:v>5014</x:v>
      </x:c>
      <x:c r="I124" s="1" t="s">
        <x:v>5014</x:v>
      </x:c>
      <x:c r="J124" s="1" t="n">
        <x:v>1.3</x:v>
      </x:c>
      <x:c r="K124" s="1" t="n">
        <x:v>1.1</x:v>
      </x:c>
      <x:c r="L124" s="15" t="n">
        <x:v>93.6</x:v>
      </x:c>
      <x:c r="M124" s="11" t="b">
        <x:f aca="0">TRUE()</x:f>
        <x:v>1</x:v>
      </x:c>
      <x:c r="N124" s="11" t="b">
        <x:f aca="0">FALSE()</x:f>
        <x:v>0</x:v>
      </x:c>
      <x:c r="O124" s="1" t="s">
        <x:v>5015</x:v>
      </x:c>
      <x:c r="P124" s="11" t="b">
        <x:f aca="0">FALSE()</x:f>
        <x:v>0</x:v>
      </x:c>
      <x:c r="R124" s="1" t="s">
        <x:v>62</x:v>
      </x:c>
    </x:row>
    <x:row r="125" ht="15" hidden="0" customHeight="1">
      <x:c r="A125" s="1" t="s">
        <x:v>185</x:v>
      </x:c>
      <x:c r="B125" s="1" t="s">
        <x:v>1091</x:v>
      </x:c>
      <x:c r="C125" s="14" t="n">
        <x:v>45868</x:v>
      </x:c>
      <x:c r="D125" s="1" t="s">
        <x:v>5010</x:v>
      </x:c>
      <x:c r="E125" s="1" t="s">
        <x:v>5011</x:v>
      </x:c>
      <x:c r="F125" s="1" t="s">
        <x:v>5012</x:v>
      </x:c>
      <x:c r="G125" s="1" t="s">
        <x:v>5013</x:v>
      </x:c>
      <x:c r="H125" s="1" t="s">
        <x:v>5014</x:v>
      </x:c>
      <x:c r="I125" s="1" t="s">
        <x:v>5014</x:v>
      </x:c>
      <x:c r="J125" s="1" t="n">
        <x:v>0.5</x:v>
      </x:c>
      <x:c r="K125" s="1" t="n">
        <x:v>2.3</x:v>
      </x:c>
      <x:c r="L125" s="15" t="n">
        <x:v>36</x:v>
      </x:c>
      <x:c r="M125" s="11" t="b">
        <x:f aca="0">FALSE()</x:f>
        <x:v>0</x:v>
      </x:c>
      <x:c r="N125" s="11" t="b">
        <x:f aca="0">FALSE()</x:f>
        <x:v>0</x:v>
      </x:c>
      <x:c r="O125" s="1" t="s">
        <x:v>5015</x:v>
      </x:c>
      <x:c r="P125" s="11" t="b">
        <x:f aca="0">FALSE()</x:f>
        <x:v>0</x:v>
      </x:c>
      <x:c r="R125" s="1" t="s">
        <x:v>62</x:v>
      </x:c>
    </x:row>
    <x:row r="126" ht="15" hidden="0" customHeight="1">
      <x:c r="A126" s="1" t="s">
        <x:v>186</x:v>
      </x:c>
      <x:c r="B126" s="1" t="s">
        <x:v>1106</x:v>
      </x:c>
      <x:c r="C126" s="14" t="n">
        <x:v>45345</x:v>
      </x:c>
      <x:c r="D126" s="1" t="s">
        <x:v>5010</x:v>
      </x:c>
      <x:c r="E126" s="1" t="s">
        <x:v>5011</x:v>
      </x:c>
      <x:c r="F126" s="1" t="s">
        <x:v>5012</x:v>
      </x:c>
      <x:c r="G126" s="1" t="s">
        <x:v>5013</x:v>
      </x:c>
      <x:c r="H126" s="1" t="s">
        <x:v>5014</x:v>
      </x:c>
      <x:c r="I126" s="1" t="s">
        <x:v>5014</x:v>
      </x:c>
      <x:c r="J126" s="1" t="n">
        <x:v>1</x:v>
      </x:c>
      <x:c r="K126" s="1" t="n">
        <x:v>2.6</x:v>
      </x:c>
      <x:c r="L126" s="15" t="n">
        <x:v>72</x:v>
      </x:c>
      <x:c r="M126" s="11" t="b">
        <x:f aca="0">FALSE()</x:f>
        <x:v>0</x:v>
      </x:c>
      <x:c r="N126" s="11" t="b">
        <x:f aca="0">FALSE()</x:f>
        <x:v>0</x:v>
      </x:c>
      <x:c r="O126" s="1" t="s">
        <x:v>5015</x:v>
      </x:c>
      <x:c r="P126" s="11" t="b">
        <x:f aca="0">FALSE()</x:f>
        <x:v>0</x:v>
      </x:c>
      <x:c r="R126" s="1" t="s">
        <x:v>62</x:v>
      </x:c>
    </x:row>
    <x:row r="127" ht="15" hidden="0" customHeight="1">
      <x:c r="A127" s="1" t="s">
        <x:v>187</x:v>
      </x:c>
      <x:c r="B127" s="1" t="s">
        <x:v>1106</x:v>
      </x:c>
      <x:c r="C127" s="14" t="n">
        <x:v>45570</x:v>
      </x:c>
      <x:c r="D127" s="1" t="s">
        <x:v>5010</x:v>
      </x:c>
      <x:c r="E127" s="1" t="s">
        <x:v>5011</x:v>
      </x:c>
      <x:c r="F127" s="1" t="s">
        <x:v>5012</x:v>
      </x:c>
      <x:c r="G127" s="1" t="s">
        <x:v>5013</x:v>
      </x:c>
      <x:c r="H127" s="1" t="s">
        <x:v>5014</x:v>
      </x:c>
      <x:c r="I127" s="1" t="s">
        <x:v>5014</x:v>
      </x:c>
      <x:c r="J127" s="1" t="n">
        <x:v>2</x:v>
      </x:c>
      <x:c r="K127" s="1" t="n">
        <x:v>1.8</x:v>
      </x:c>
      <x:c r="L127" s="15" t="n">
        <x:v>144</x:v>
      </x:c>
      <x:c r="M127" s="11" t="b">
        <x:f aca="0">TRUE()</x:f>
        <x:v>1</x:v>
      </x:c>
      <x:c r="N127" s="11" t="b">
        <x:f aca="0">FALSE()</x:f>
        <x:v>0</x:v>
      </x:c>
      <x:c r="O127" s="1" t="s">
        <x:v>5015</x:v>
      </x:c>
      <x:c r="P127" s="11" t="b">
        <x:f aca="0">FALSE()</x:f>
        <x:v>0</x:v>
      </x:c>
      <x:c r="R127" s="1" t="s">
        <x:v>62</x:v>
      </x:c>
    </x:row>
    <x:row r="128" ht="15" hidden="0" customHeight="1">
      <x:c r="A128" s="1" t="s">
        <x:v>188</x:v>
      </x:c>
      <x:c r="B128" s="1" t="s">
        <x:v>1106</x:v>
      </x:c>
      <x:c r="C128" s="14" t="n">
        <x:v>45706</x:v>
      </x:c>
      <x:c r="D128" s="1" t="s">
        <x:v>5018</x:v>
      </x:c>
      <x:c r="E128" s="1" t="s">
        <x:v>5136</x:v>
      </x:c>
      <x:c r="F128" s="1" t="s">
        <x:v>5137</x:v>
      </x:c>
      <x:c r="G128" s="1" t="s">
        <x:v>5138</x:v>
      </x:c>
      <x:c r="H128" s="1" t="s">
        <x:v>5022</x:v>
      </x:c>
      <x:c r="I128" s="1" t="s">
        <x:v>5014</x:v>
      </x:c>
      <x:c r="J128" s="1" t="n">
        <x:v>0.8</x:v>
      </x:c>
      <x:c r="K128" s="1" t="n">
        <x:v>4.9</x:v>
      </x:c>
      <x:c r="L128" s="15" t="n">
        <x:v>57.6</x:v>
      </x:c>
      <x:c r="M128" s="11" t="b">
        <x:f aca="0">TRUE()</x:f>
        <x:v>1</x:v>
      </x:c>
      <x:c r="N128" s="11" t="b">
        <x:f aca="0">TRUE()</x:f>
        <x:v>1</x:v>
      </x:c>
      <x:c r="O128" s="1" t="s">
        <x:v>5139</x:v>
      </x:c>
      <x:c r="P128" s="11" t="b">
        <x:f aca="0">FALSE()</x:f>
        <x:v>0</x:v>
      </x:c>
      <x:c r="R128" s="1" t="s">
        <x:v>62</x:v>
      </x:c>
    </x:row>
    <x:row r="129" ht="15" hidden="0" customHeight="1">
      <x:c r="A129" s="1" t="s">
        <x:v>189</x:v>
      </x:c>
      <x:c r="B129" s="1" t="s">
        <x:v>1106</x:v>
      </x:c>
      <x:c r="C129" s="14" t="n">
        <x:v>45753</x:v>
      </x:c>
      <x:c r="D129" s="1" t="s">
        <x:v>5010</x:v>
      </x:c>
      <x:c r="E129" s="1" t="s">
        <x:v>5011</x:v>
      </x:c>
      <x:c r="F129" s="1" t="s">
        <x:v>5012</x:v>
      </x:c>
      <x:c r="G129" s="1" t="s">
        <x:v>5013</x:v>
      </x:c>
      <x:c r="H129" s="1" t="s">
        <x:v>5014</x:v>
      </x:c>
      <x:c r="I129" s="1" t="s">
        <x:v>5014</x:v>
      </x:c>
      <x:c r="J129" s="1" t="n">
        <x:v>1.5</x:v>
      </x:c>
      <x:c r="K129" s="1" t="n">
        <x:v>0.2</x:v>
      </x:c>
      <x:c r="L129" s="15" t="n">
        <x:v>108</x:v>
      </x:c>
      <x:c r="M129" s="11" t="b">
        <x:f aca="0">FALSE()</x:f>
        <x:v>0</x:v>
      </x:c>
      <x:c r="N129" s="11" t="b">
        <x:f aca="0">FALSE()</x:f>
        <x:v>0</x:v>
      </x:c>
      <x:c r="O129" s="1" t="s">
        <x:v>5015</x:v>
      </x:c>
      <x:c r="P129" s="11" t="b">
        <x:f aca="0">FALSE()</x:f>
        <x:v>0</x:v>
      </x:c>
      <x:c r="R129" s="1" t="s">
        <x:v>62</x:v>
      </x:c>
    </x:row>
    <x:row r="130" ht="15" hidden="0" customHeight="1">
      <x:c r="A130" s="1" t="s">
        <x:v>190</x:v>
      </x:c>
      <x:c r="B130" s="1" t="s">
        <x:v>1106</x:v>
      </x:c>
      <x:c r="C130" s="14" t="n">
        <x:v>45802</x:v>
      </x:c>
      <x:c r="D130" s="1" t="s">
        <x:v>5018</x:v>
      </x:c>
      <x:c r="E130" s="1" t="s">
        <x:v>5136</x:v>
      </x:c>
      <x:c r="F130" s="1" t="s">
        <x:v>5137</x:v>
      </x:c>
      <x:c r="G130" s="1" t="s">
        <x:v>5138</x:v>
      </x:c>
      <x:c r="H130" s="1" t="s">
        <x:v>5036</x:v>
      </x:c>
      <x:c r="I130" s="1" t="s">
        <x:v>5014</x:v>
      </x:c>
      <x:c r="J130" s="1" t="n">
        <x:v>3.2</x:v>
      </x:c>
      <x:c r="K130" s="1" t="n">
        <x:v>22.2</x:v>
      </x:c>
      <x:c r="L130" s="15" t="n">
        <x:v>230.4</x:v>
      </x:c>
      <x:c r="M130" s="11" t="b">
        <x:f aca="0">FALSE()</x:f>
        <x:v>0</x:v>
      </x:c>
      <x:c r="N130" s="11" t="b">
        <x:f aca="0">TRUE()</x:f>
        <x:v>1</x:v>
      </x:c>
      <x:c r="O130" s="1" t="s">
        <x:v>5139</x:v>
      </x:c>
      <x:c r="P130" s="11" t="b">
        <x:f aca="0">FALSE()</x:f>
        <x:v>0</x:v>
      </x:c>
      <x:c r="R130" s="1" t="s">
        <x:v>62</x:v>
      </x:c>
    </x:row>
    <x:row r="131" ht="15" hidden="0" customHeight="1">
      <x:c r="A131" s="1" t="s">
        <x:v>191</x:v>
      </x:c>
      <x:c r="B131" s="1" t="s">
        <x:v>1110</x:v>
      </x:c>
      <x:c r="C131" s="14" t="n">
        <x:v>45310</x:v>
      </x:c>
      <x:c r="D131" s="1" t="s">
        <x:v>5010</x:v>
      </x:c>
      <x:c r="E131" s="1" t="s">
        <x:v>5011</x:v>
      </x:c>
      <x:c r="F131" s="1" t="s">
        <x:v>5012</x:v>
      </x:c>
      <x:c r="G131" s="1" t="s">
        <x:v>5013</x:v>
      </x:c>
      <x:c r="H131" s="1" t="s">
        <x:v>5014</x:v>
      </x:c>
      <x:c r="I131" s="1" t="s">
        <x:v>5014</x:v>
      </x:c>
      <x:c r="J131" s="1" t="n">
        <x:v>1.3</x:v>
      </x:c>
      <x:c r="K131" s="1" t="n">
        <x:v>2.6</x:v>
      </x:c>
      <x:c r="L131" s="15" t="n">
        <x:v>93.6</x:v>
      </x:c>
      <x:c r="M131" s="11" t="b">
        <x:f aca="0">FALSE()</x:f>
        <x:v>0</x:v>
      </x:c>
      <x:c r="N131" s="11" t="b">
        <x:f aca="0">FALSE()</x:f>
        <x:v>0</x:v>
      </x:c>
      <x:c r="O131" s="1" t="s">
        <x:v>5015</x:v>
      </x:c>
      <x:c r="P131" s="11" t="b">
        <x:f aca="0">FALSE()</x:f>
        <x:v>0</x:v>
      </x:c>
      <x:c r="R131" s="1" t="s">
        <x:v>62</x:v>
      </x:c>
    </x:row>
    <x:row r="132" ht="15" hidden="0" customHeight="1">
      <x:c r="A132" s="1" t="s">
        <x:v>192</x:v>
      </x:c>
      <x:c r="B132" s="1" t="s">
        <x:v>1121</x:v>
      </x:c>
      <x:c r="C132" s="14" t="n">
        <x:v>45385</x:v>
      </x:c>
      <x:c r="D132" s="1" t="s">
        <x:v>5010</x:v>
      </x:c>
      <x:c r="E132" s="1" t="s">
        <x:v>5011</x:v>
      </x:c>
      <x:c r="F132" s="1" t="s">
        <x:v>5012</x:v>
      </x:c>
      <x:c r="G132" s="1" t="s">
        <x:v>5013</x:v>
      </x:c>
      <x:c r="H132" s="1" t="s">
        <x:v>5014</x:v>
      </x:c>
      <x:c r="I132" s="1" t="s">
        <x:v>5014</x:v>
      </x:c>
      <x:c r="J132" s="1" t="n">
        <x:v>1.3</x:v>
      </x:c>
      <x:c r="K132" s="1" t="n">
        <x:v>1.7</x:v>
      </x:c>
      <x:c r="L132" s="15" t="n">
        <x:v>93.6</x:v>
      </x:c>
      <x:c r="M132" s="11" t="b">
        <x:f aca="0">TRUE()</x:f>
        <x:v>1</x:v>
      </x:c>
      <x:c r="N132" s="11" t="b">
        <x:f aca="0">FALSE()</x:f>
        <x:v>0</x:v>
      </x:c>
      <x:c r="O132" s="1" t="s">
        <x:v>5015</x:v>
      </x:c>
      <x:c r="P132" s="11" t="b">
        <x:f aca="0">FALSE()</x:f>
        <x:v>0</x:v>
      </x:c>
      <x:c r="R132" s="1" t="s">
        <x:v>62</x:v>
      </x:c>
    </x:row>
    <x:row r="133" ht="15" hidden="0" customHeight="1">
      <x:c r="A133" s="1" t="s">
        <x:v>193</x:v>
      </x:c>
      <x:c r="B133" s="1" t="s">
        <x:v>1121</x:v>
      </x:c>
      <x:c r="C133" s="14" t="n">
        <x:v>45674</x:v>
      </x:c>
      <x:c r="D133" s="1" t="s">
        <x:v>5018</x:v>
      </x:c>
      <x:c r="E133" s="1" t="s">
        <x:v>5035</x:v>
      </x:c>
      <x:c r="F133" s="1" t="s">
        <x:v>5029</x:v>
      </x:c>
      <x:c r="G133" s="1" t="s">
        <x:v>5030</x:v>
      </x:c>
      <x:c r="H133" s="1" t="s">
        <x:v>5022</x:v>
      </x:c>
      <x:c r="I133" s="1" t="s">
        <x:v>5039</x:v>
      </x:c>
      <x:c r="J133" s="1" t="n">
        <x:v>2.2</x:v>
      </x:c>
      <x:c r="K133" s="1" t="n">
        <x:v>10.9</x:v>
      </x:c>
      <x:c r="L133" s="15" t="n">
        <x:v>827.36</x:v>
      </x:c>
      <x:c r="M133" s="11" t="b">
        <x:f aca="0">TRUE()</x:f>
        <x:v>1</x:v>
      </x:c>
      <x:c r="N133" s="11" t="b">
        <x:f aca="0">FALSE()</x:f>
        <x:v>0</x:v>
      </x:c>
      <x:c r="O133" s="1" t="s">
        <x:v>5073</x:v>
      </x:c>
      <x:c r="P133" s="11" t="b">
        <x:f aca="0">FALSE()</x:f>
        <x:v>0</x:v>
      </x:c>
      <x:c r="R133" s="1" t="s">
        <x:v>62</x:v>
      </x:c>
    </x:row>
    <x:row r="134" ht="15" hidden="0" customHeight="1">
      <x:c r="A134" s="1" t="s">
        <x:v>194</x:v>
      </x:c>
      <x:c r="B134" s="1" t="s">
        <x:v>1121</x:v>
      </x:c>
      <x:c r="C134" s="14" t="n">
        <x:v>45704</x:v>
      </x:c>
      <x:c r="D134" s="1" t="s">
        <x:v>5010</x:v>
      </x:c>
      <x:c r="E134" s="1" t="s">
        <x:v>5011</x:v>
      </x:c>
      <x:c r="F134" s="1" t="s">
        <x:v>5012</x:v>
      </x:c>
      <x:c r="G134" s="1" t="s">
        <x:v>5013</x:v>
      </x:c>
      <x:c r="H134" s="1" t="s">
        <x:v>5014</x:v>
      </x:c>
      <x:c r="I134" s="1" t="s">
        <x:v>5014</x:v>
      </x:c>
      <x:c r="J134" s="1" t="n">
        <x:v>1.7</x:v>
      </x:c>
      <x:c r="K134" s="1" t="n">
        <x:v>1.4</x:v>
      </x:c>
      <x:c r="L134" s="15" t="n">
        <x:v>122.4</x:v>
      </x:c>
      <x:c r="M134" s="11" t="b">
        <x:f aca="0">TRUE()</x:f>
        <x:v>1</x:v>
      </x:c>
      <x:c r="N134" s="11" t="b">
        <x:f aca="0">FALSE()</x:f>
        <x:v>0</x:v>
      </x:c>
      <x:c r="O134" s="1" t="s">
        <x:v>5015</x:v>
      </x:c>
      <x:c r="P134" s="11" t="b">
        <x:f aca="0">FALSE()</x:f>
        <x:v>0</x:v>
      </x:c>
      <x:c r="R134" s="1" t="s">
        <x:v>62</x:v>
      </x:c>
    </x:row>
    <x:row r="135" ht="15" hidden="0" customHeight="1">
      <x:c r="A135" s="1" t="s">
        <x:v>195</x:v>
      </x:c>
      <x:c r="B135" s="1" t="s">
        <x:v>1123</x:v>
      </x:c>
      <x:c r="C135" s="14" t="n">
        <x:v>45296</x:v>
      </x:c>
      <x:c r="D135" s="1" t="s">
        <x:v>5010</x:v>
      </x:c>
      <x:c r="E135" s="1" t="s">
        <x:v>5011</x:v>
      </x:c>
      <x:c r="F135" s="1" t="s">
        <x:v>5012</x:v>
      </x:c>
      <x:c r="G135" s="1" t="s">
        <x:v>5013</x:v>
      </x:c>
      <x:c r="H135" s="1" t="s">
        <x:v>5014</x:v>
      </x:c>
      <x:c r="I135" s="1" t="s">
        <x:v>5014</x:v>
      </x:c>
      <x:c r="J135" s="1" t="n">
        <x:v>2</x:v>
      </x:c>
      <x:c r="K135" s="1" t="n">
        <x:v>1.9</x:v>
      </x:c>
      <x:c r="L135" s="15" t="n">
        <x:v>144</x:v>
      </x:c>
      <x:c r="M135" s="11" t="b">
        <x:f aca="0">TRUE()</x:f>
        <x:v>1</x:v>
      </x:c>
      <x:c r="N135" s="11" t="b">
        <x:f aca="0">FALSE()</x:f>
        <x:v>0</x:v>
      </x:c>
      <x:c r="O135" s="1" t="s">
        <x:v>5015</x:v>
      </x:c>
      <x:c r="P135" s="11" t="b">
        <x:f aca="0">FALSE()</x:f>
        <x:v>0</x:v>
      </x:c>
      <x:c r="R135" s="1" t="s">
        <x:v>62</x:v>
      </x:c>
    </x:row>
    <x:row r="136" ht="15" hidden="0" customHeight="1">
      <x:c r="A136" s="1" t="s">
        <x:v>196</x:v>
      </x:c>
      <x:c r="B136" s="1" t="s">
        <x:v>3123</x:v>
      </x:c>
      <x:c r="C136" s="14" t="n">
        <x:v>45304</x:v>
      </x:c>
      <x:c r="D136" s="1" t="s">
        <x:v>5010</x:v>
      </x:c>
      <x:c r="E136" s="1" t="s">
        <x:v>5011</x:v>
      </x:c>
      <x:c r="F136" s="1" t="s">
        <x:v>5012</x:v>
      </x:c>
      <x:c r="G136" s="1" t="s">
        <x:v>5013</x:v>
      </x:c>
      <x:c r="H136" s="1" t="s">
        <x:v>5014</x:v>
      </x:c>
      <x:c r="I136" s="1" t="s">
        <x:v>5014</x:v>
      </x:c>
      <x:c r="J136" s="1" t="n">
        <x:v>1.6</x:v>
      </x:c>
      <x:c r="K136" s="1" t="n">
        <x:v>2.5</x:v>
      </x:c>
      <x:c r="L136" s="15" t="n">
        <x:v>115.2</x:v>
      </x:c>
      <x:c r="M136" s="11" t="b">
        <x:f aca="0">TRUE()</x:f>
        <x:v>1</x:v>
      </x:c>
      <x:c r="N136" s="11" t="b">
        <x:f aca="0">FALSE()</x:f>
        <x:v>0</x:v>
      </x:c>
      <x:c r="O136" s="1" t="s">
        <x:v>5015</x:v>
      </x:c>
      <x:c r="P136" s="11" t="b">
        <x:f aca="0">FALSE()</x:f>
        <x:v>0</x:v>
      </x:c>
      <x:c r="R136" s="1" t="s">
        <x:v>62</x:v>
      </x:c>
    </x:row>
    <x:row r="137" ht="15" hidden="0" customHeight="1">
      <x:c r="A137" s="1" t="s">
        <x:v>197</x:v>
      </x:c>
      <x:c r="B137" s="1" t="s">
        <x:v>3123</x:v>
      </x:c>
      <x:c r="C137" s="14" t="n">
        <x:v>45497</x:v>
      </x:c>
      <x:c r="D137" s="1" t="s">
        <x:v>5010</x:v>
      </x:c>
      <x:c r="E137" s="1" t="s">
        <x:v>5011</x:v>
      </x:c>
      <x:c r="F137" s="1" t="s">
        <x:v>5012</x:v>
      </x:c>
      <x:c r="G137" s="1" t="s">
        <x:v>5013</x:v>
      </x:c>
      <x:c r="H137" s="1" t="s">
        <x:v>5014</x:v>
      </x:c>
      <x:c r="I137" s="1" t="s">
        <x:v>5014</x:v>
      </x:c>
      <x:c r="J137" s="1" t="n">
        <x:v>1.2</x:v>
      </x:c>
      <x:c r="K137" s="1" t="n">
        <x:v>0.9</x:v>
      </x:c>
      <x:c r="L137" s="15" t="n">
        <x:v>86.4</x:v>
      </x:c>
      <x:c r="M137" s="11" t="b">
        <x:f aca="0">TRUE()</x:f>
        <x:v>1</x:v>
      </x:c>
      <x:c r="N137" s="11" t="b">
        <x:f aca="0">FALSE()</x:f>
        <x:v>0</x:v>
      </x:c>
      <x:c r="O137" s="1" t="s">
        <x:v>5015</x:v>
      </x:c>
      <x:c r="P137" s="11" t="b">
        <x:f aca="0">FALSE()</x:f>
        <x:v>0</x:v>
      </x:c>
      <x:c r="R137" s="1" t="s">
        <x:v>62</x:v>
      </x:c>
    </x:row>
    <x:row r="138" ht="15" hidden="0" customHeight="1">
      <x:c r="A138" s="1" t="s">
        <x:v>198</x:v>
      </x:c>
      <x:c r="B138" s="1" t="s">
        <x:v>3123</x:v>
      </x:c>
      <x:c r="C138" s="14" t="n">
        <x:v>45777</x:v>
      </x:c>
      <x:c r="D138" s="1" t="s">
        <x:v>5054</x:v>
      </x:c>
      <x:c r="E138" s="1" t="s">
        <x:v>5055</x:v>
      </x:c>
      <x:c r="F138" s="1" t="s">
        <x:v>5012</x:v>
      </x:c>
      <x:c r="G138" s="1" t="s">
        <x:v>5013</x:v>
      </x:c>
      <x:c r="H138" s="1" t="s">
        <x:v>5014</x:v>
      </x:c>
      <x:c r="I138" s="1" t="s">
        <x:v>5014</x:v>
      </x:c>
      <x:c r="J138" s="1" t="n">
        <x:v>1.2</x:v>
      </x:c>
      <x:c r="K138" s="1" t="n">
        <x:v>2.9</x:v>
      </x:c>
      <x:c r="L138" s="15" t="n">
        <x:v>86.4</x:v>
      </x:c>
      <x:c r="M138" s="11" t="b">
        <x:f aca="0">TRUE()</x:f>
        <x:v>1</x:v>
      </x:c>
      <x:c r="N138" s="11" t="b">
        <x:f aca="0">FALSE()</x:f>
        <x:v>0</x:v>
      </x:c>
      <x:c r="O138" s="1" t="s">
        <x:v>5015</x:v>
      </x:c>
      <x:c r="P138" s="11" t="b">
        <x:f aca="0">FALSE()</x:f>
        <x:v>0</x:v>
      </x:c>
      <x:c r="R138" s="1" t="s">
        <x:v>62</x:v>
      </x:c>
    </x:row>
    <x:row r="139" ht="15" hidden="0" customHeight="1">
      <x:c r="A139" s="1" t="s">
        <x:v>199</x:v>
      </x:c>
      <x:c r="B139" s="1" t="s">
        <x:v>1129</x:v>
      </x:c>
      <x:c r="C139" s="14" t="n">
        <x:v>45548</x:v>
      </x:c>
      <x:c r="D139" s="1" t="s">
        <x:v>5018</x:v>
      </x:c>
      <x:c r="E139" s="1" t="s">
        <x:v>5091</x:v>
      </x:c>
      <x:c r="F139" s="1" t="s">
        <x:v>5020</x:v>
      </x:c>
      <x:c r="G139" s="1" t="s">
        <x:v>5021</x:v>
      </x:c>
      <x:c r="H139" s="1" t="s">
        <x:v>5022</x:v>
      </x:c>
      <x:c r="I139" s="1" t="s">
        <x:v>5152</x:v>
      </x:c>
      <x:c r="J139" s="1" t="n">
        <x:v>0.9</x:v>
      </x:c>
      <x:c r="K139" s="1" t="n">
        <x:v>6.9</x:v>
      </x:c>
      <x:c r="L139" s="15" t="n">
        <x:v>487.54</x:v>
      </x:c>
      <x:c r="M139" s="11" t="b">
        <x:f aca="0">TRUE()</x:f>
        <x:v>1</x:v>
      </x:c>
      <x:c r="N139" s="11" t="b">
        <x:f aca="0">FALSE()</x:f>
        <x:v>0</x:v>
      </x:c>
      <x:c r="O139" s="1" t="s">
        <x:v>5068</x:v>
      </x:c>
      <x:c r="P139" s="11" t="b">
        <x:f aca="0">FALSE()</x:f>
        <x:v>0</x:v>
      </x:c>
      <x:c r="R139" s="1" t="s">
        <x:v>62</x:v>
      </x:c>
    </x:row>
    <x:row r="140" ht="15" hidden="0" customHeight="1">
      <x:c r="A140" s="1" t="s">
        <x:v>200</x:v>
      </x:c>
      <x:c r="B140" s="1" t="s">
        <x:v>1129</x:v>
      </x:c>
      <x:c r="C140" s="14" t="n">
        <x:v>45606</x:v>
      </x:c>
      <x:c r="D140" s="1" t="s">
        <x:v>5018</x:v>
      </x:c>
      <x:c r="E140" s="1" t="s">
        <x:v>5028</x:v>
      </x:c>
      <x:c r="F140" s="1" t="s">
        <x:v>5029</x:v>
      </x:c>
      <x:c r="G140" s="1" t="s">
        <x:v>5030</x:v>
      </x:c>
      <x:c r="H140" s="1" t="s">
        <x:v>5031</x:v>
      </x:c>
      <x:c r="I140" s="1" t="s">
        <x:v>5014</x:v>
      </x:c>
      <x:c r="J140" s="1" t="n">
        <x:v>2.4</x:v>
      </x:c>
      <x:c r="K140" s="1" t="n">
        <x:v>0.5</x:v>
      </x:c>
      <x:c r="L140" s="15" t="n">
        <x:v>172.8</x:v>
      </x:c>
      <x:c r="M140" s="11" t="b">
        <x:f aca="0">TRUE()</x:f>
        <x:v>1</x:v>
      </x:c>
      <x:c r="N140" s="11" t="b">
        <x:f aca="0">FALSE()</x:f>
        <x:v>0</x:v>
      </x:c>
      <x:c r="O140" s="1" t="s">
        <x:v>5068</x:v>
      </x:c>
      <x:c r="P140" s="11" t="b">
        <x:f aca="0">FALSE()</x:f>
        <x:v>0</x:v>
      </x:c>
      <x:c r="R140" s="1" t="s">
        <x:v>62</x:v>
      </x:c>
    </x:row>
    <x:row r="141" ht="15" hidden="0" customHeight="1">
      <x:c r="A141" s="1" t="s">
        <x:v>201</x:v>
      </x:c>
      <x:c r="B141" s="1" t="s">
        <x:v>1135</x:v>
      </x:c>
      <x:c r="C141" s="14" t="n">
        <x:v>45476</x:v>
      </x:c>
      <x:c r="D141" s="1" t="s">
        <x:v>5010</x:v>
      </x:c>
      <x:c r="E141" s="1" t="s">
        <x:v>5011</x:v>
      </x:c>
      <x:c r="F141" s="1" t="s">
        <x:v>5012</x:v>
      </x:c>
      <x:c r="G141" s="1" t="s">
        <x:v>5013</x:v>
      </x:c>
      <x:c r="H141" s="1" t="s">
        <x:v>5014</x:v>
      </x:c>
      <x:c r="I141" s="1" t="s">
        <x:v>5014</x:v>
      </x:c>
      <x:c r="J141" s="1" t="n">
        <x:v>1.1</x:v>
      </x:c>
      <x:c r="K141" s="1" t="n">
        <x:v>2</x:v>
      </x:c>
      <x:c r="L141" s="15" t="n">
        <x:v>79.2</x:v>
      </x:c>
      <x:c r="M141" s="11" t="b">
        <x:f aca="0">TRUE()</x:f>
        <x:v>1</x:v>
      </x:c>
      <x:c r="N141" s="11" t="b">
        <x:f aca="0">FALSE()</x:f>
        <x:v>0</x:v>
      </x:c>
      <x:c r="O141" s="1" t="s">
        <x:v>5015</x:v>
      </x:c>
      <x:c r="P141" s="11" t="b">
        <x:f aca="0">FALSE()</x:f>
        <x:v>0</x:v>
      </x:c>
      <x:c r="R141" s="1" t="s">
        <x:v>62</x:v>
      </x:c>
    </x:row>
    <x:row r="142" ht="15" hidden="0" customHeight="1">
      <x:c r="A142" s="1" t="s">
        <x:v>202</x:v>
      </x:c>
      <x:c r="B142" s="1" t="s">
        <x:v>1135</x:v>
      </x:c>
      <x:c r="C142" s="14" t="n">
        <x:v>45603</x:v>
      </x:c>
      <x:c r="D142" s="1" t="s">
        <x:v>5010</x:v>
      </x:c>
      <x:c r="E142" s="1" t="s">
        <x:v>5011</x:v>
      </x:c>
      <x:c r="F142" s="1" t="s">
        <x:v>5012</x:v>
      </x:c>
      <x:c r="G142" s="1" t="s">
        <x:v>5013</x:v>
      </x:c>
      <x:c r="H142" s="1" t="s">
        <x:v>5014</x:v>
      </x:c>
      <x:c r="I142" s="1" t="s">
        <x:v>5014</x:v>
      </x:c>
      <x:c r="J142" s="1" t="n">
        <x:v>1.3</x:v>
      </x:c>
      <x:c r="K142" s="1" t="n">
        <x:v>2.2</x:v>
      </x:c>
      <x:c r="L142" s="15" t="n">
        <x:v>93.6</x:v>
      </x:c>
      <x:c r="M142" s="11" t="b">
        <x:f aca="0">TRUE()</x:f>
        <x:v>1</x:v>
      </x:c>
      <x:c r="N142" s="11" t="b">
        <x:f aca="0">FALSE()</x:f>
        <x:v>0</x:v>
      </x:c>
      <x:c r="O142" s="1" t="s">
        <x:v>5015</x:v>
      </x:c>
      <x:c r="P142" s="11" t="b">
        <x:f aca="0">FALSE()</x:f>
        <x:v>0</x:v>
      </x:c>
      <x:c r="R142" s="1" t="s">
        <x:v>62</x:v>
      </x:c>
    </x:row>
    <x:row r="143" ht="15" hidden="0" customHeight="1">
      <x:c r="A143" s="1" t="s">
        <x:v>203</x:v>
      </x:c>
      <x:c r="B143" s="1" t="s">
        <x:v>1135</x:v>
      </x:c>
      <x:c r="C143" s="14" t="n">
        <x:v>45781</x:v>
      </x:c>
      <x:c r="D143" s="1" t="s">
        <x:v>5010</x:v>
      </x:c>
      <x:c r="E143" s="1" t="s">
        <x:v>5011</x:v>
      </x:c>
      <x:c r="F143" s="1" t="s">
        <x:v>5012</x:v>
      </x:c>
      <x:c r="G143" s="1" t="s">
        <x:v>5013</x:v>
      </x:c>
      <x:c r="H143" s="1" t="s">
        <x:v>5014</x:v>
      </x:c>
      <x:c r="I143" s="1" t="s">
        <x:v>5014</x:v>
      </x:c>
      <x:c r="J143" s="1" t="n">
        <x:v>1.2</x:v>
      </x:c>
      <x:c r="K143" s="1" t="n">
        <x:v>1.6</x:v>
      </x:c>
      <x:c r="L143" s="15" t="n">
        <x:v>86.4</x:v>
      </x:c>
      <x:c r="M143" s="11" t="b">
        <x:f aca="0">TRUE()</x:f>
        <x:v>1</x:v>
      </x:c>
      <x:c r="N143" s="11" t="b">
        <x:f aca="0">FALSE()</x:f>
        <x:v>0</x:v>
      </x:c>
      <x:c r="O143" s="1" t="s">
        <x:v>5015</x:v>
      </x:c>
      <x:c r="P143" s="11" t="b">
        <x:f aca="0">FALSE()</x:f>
        <x:v>0</x:v>
      </x:c>
      <x:c r="R143" s="1" t="s">
        <x:v>62</x:v>
      </x:c>
    </x:row>
    <x:row r="144" ht="15" hidden="0" customHeight="1">
      <x:c r="A144" s="1" t="s">
        <x:v>204</x:v>
      </x:c>
      <x:c r="B144" s="1" t="s">
        <x:v>3164</x:v>
      </x:c>
      <x:c r="C144" s="14" t="n">
        <x:v>45296</x:v>
      </x:c>
      <x:c r="D144" s="1" t="s">
        <x:v>5010</x:v>
      </x:c>
      <x:c r="E144" s="1" t="s">
        <x:v>5011</x:v>
      </x:c>
      <x:c r="F144" s="1" t="s">
        <x:v>5012</x:v>
      </x:c>
      <x:c r="G144" s="1" t="s">
        <x:v>5013</x:v>
      </x:c>
      <x:c r="H144" s="1" t="s">
        <x:v>5014</x:v>
      </x:c>
      <x:c r="I144" s="1" t="s">
        <x:v>5014</x:v>
      </x:c>
      <x:c r="J144" s="1" t="n">
        <x:v>0.8</x:v>
      </x:c>
      <x:c r="K144" s="1" t="n">
        <x:v>1.9</x:v>
      </x:c>
      <x:c r="L144" s="15" t="n">
        <x:v>57.6</x:v>
      </x:c>
      <x:c r="M144" s="11" t="b">
        <x:f aca="0">TRUE()</x:f>
        <x:v>1</x:v>
      </x:c>
      <x:c r="N144" s="11" t="b">
        <x:f aca="0">FALSE()</x:f>
        <x:v>0</x:v>
      </x:c>
      <x:c r="O144" s="1" t="s">
        <x:v>5015</x:v>
      </x:c>
      <x:c r="P144" s="11" t="b">
        <x:f aca="0">FALSE()</x:f>
        <x:v>0</x:v>
      </x:c>
      <x:c r="R144" s="1" t="s">
        <x:v>62</x:v>
      </x:c>
    </x:row>
    <x:row r="145" ht="15" hidden="0" customHeight="1">
      <x:c r="A145" s="1" t="s">
        <x:v>205</x:v>
      </x:c>
      <x:c r="B145" s="1" t="s">
        <x:v>3164</x:v>
      </x:c>
      <x:c r="C145" s="14" t="n">
        <x:v>45308</x:v>
      </x:c>
      <x:c r="D145" s="1" t="s">
        <x:v>5054</x:v>
      </x:c>
      <x:c r="E145" s="1" t="s">
        <x:v>5055</x:v>
      </x:c>
      <x:c r="F145" s="1" t="s">
        <x:v>5012</x:v>
      </x:c>
      <x:c r="G145" s="1" t="s">
        <x:v>5013</x:v>
      </x:c>
      <x:c r="H145" s="1" t="s">
        <x:v>5014</x:v>
      </x:c>
      <x:c r="I145" s="1" t="s">
        <x:v>5014</x:v>
      </x:c>
      <x:c r="J145" s="1" t="n">
        <x:v>1.2</x:v>
      </x:c>
      <x:c r="K145" s="1" t="n">
        <x:v>2.3</x:v>
      </x:c>
      <x:c r="L145" s="15" t="n">
        <x:v>86.4</x:v>
      </x:c>
      <x:c r="M145" s="11" t="b">
        <x:f aca="0">FALSE()</x:f>
        <x:v>0</x:v>
      </x:c>
      <x:c r="N145" s="11" t="b">
        <x:f aca="0">FALSE()</x:f>
        <x:v>0</x:v>
      </x:c>
      <x:c r="O145" s="1" t="s">
        <x:v>5015</x:v>
      </x:c>
      <x:c r="P145" s="11" t="b">
        <x:f aca="0">FALSE()</x:f>
        <x:v>0</x:v>
      </x:c>
      <x:c r="R145" s="1" t="s">
        <x:v>62</x:v>
      </x:c>
    </x:row>
    <x:row r="146" ht="15" hidden="0" customHeight="1">
      <x:c r="A146" s="1" t="s">
        <x:v>206</x:v>
      </x:c>
      <x:c r="B146" s="1" t="s">
        <x:v>3164</x:v>
      </x:c>
      <x:c r="C146" s="14" t="n">
        <x:v>45353</x:v>
      </x:c>
      <x:c r="D146" s="1" t="s">
        <x:v>5010</x:v>
      </x:c>
      <x:c r="E146" s="1" t="s">
        <x:v>5011</x:v>
      </x:c>
      <x:c r="F146" s="1" t="s">
        <x:v>5012</x:v>
      </x:c>
      <x:c r="G146" s="1" t="s">
        <x:v>5013</x:v>
      </x:c>
      <x:c r="H146" s="1" t="s">
        <x:v>5014</x:v>
      </x:c>
      <x:c r="I146" s="1" t="s">
        <x:v>5014</x:v>
      </x:c>
      <x:c r="J146" s="1" t="n">
        <x:v>0.3</x:v>
      </x:c>
      <x:c r="K146" s="1" t="n">
        <x:v>1.7</x:v>
      </x:c>
      <x:c r="L146" s="15" t="n">
        <x:v>21.6</x:v>
      </x:c>
      <x:c r="M146" s="11" t="b">
        <x:f aca="0">FALSE()</x:f>
        <x:v>0</x:v>
      </x:c>
      <x:c r="N146" s="11" t="b">
        <x:f aca="0">FALSE()</x:f>
        <x:v>0</x:v>
      </x:c>
      <x:c r="O146" s="1" t="s">
        <x:v>5015</x:v>
      </x:c>
      <x:c r="P146" s="11" t="b">
        <x:f aca="0">FALSE()</x:f>
        <x:v>0</x:v>
      </x:c>
      <x:c r="R146" s="1" t="s">
        <x:v>62</x:v>
      </x:c>
    </x:row>
    <x:row r="147" ht="15" hidden="0" customHeight="1">
      <x:c r="A147" s="1" t="s">
        <x:v>207</x:v>
      </x:c>
      <x:c r="B147" s="1" t="s">
        <x:v>1148</x:v>
      </x:c>
      <x:c r="C147" s="14" t="n">
        <x:v>45365</x:v>
      </x:c>
      <x:c r="D147" s="1" t="s">
        <x:v>5010</x:v>
      </x:c>
      <x:c r="E147" s="1" t="s">
        <x:v>5011</x:v>
      </x:c>
      <x:c r="F147" s="1" t="s">
        <x:v>5012</x:v>
      </x:c>
      <x:c r="G147" s="1" t="s">
        <x:v>5013</x:v>
      </x:c>
      <x:c r="H147" s="1" t="s">
        <x:v>5014</x:v>
      </x:c>
      <x:c r="I147" s="1" t="s">
        <x:v>5014</x:v>
      </x:c>
      <x:c r="J147" s="1" t="n">
        <x:v>0.5</x:v>
      </x:c>
      <x:c r="K147" s="1" t="n">
        <x:v>1.3</x:v>
      </x:c>
      <x:c r="L147" s="15" t="n">
        <x:v>36</x:v>
      </x:c>
      <x:c r="M147" s="11" t="b">
        <x:f aca="0">TRUE()</x:f>
        <x:v>1</x:v>
      </x:c>
      <x:c r="N147" s="11" t="b">
        <x:f aca="0">FALSE()</x:f>
        <x:v>0</x:v>
      </x:c>
      <x:c r="O147" s="1" t="s">
        <x:v>5015</x:v>
      </x:c>
      <x:c r="P147" s="11" t="b">
        <x:f aca="0">FALSE()</x:f>
        <x:v>0</x:v>
      </x:c>
      <x:c r="R147" s="1" t="s">
        <x:v>62</x:v>
      </x:c>
    </x:row>
    <x:row r="148" ht="15" hidden="0" customHeight="1">
      <x:c r="A148" s="1" t="s">
        <x:v>208</x:v>
      </x:c>
      <x:c r="B148" s="1" t="s">
        <x:v>1148</x:v>
      </x:c>
      <x:c r="C148" s="14" t="n">
        <x:v>45373</x:v>
      </x:c>
      <x:c r="D148" s="1" t="s">
        <x:v>5010</x:v>
      </x:c>
      <x:c r="E148" s="1" t="s">
        <x:v>5011</x:v>
      </x:c>
      <x:c r="F148" s="1" t="s">
        <x:v>5012</x:v>
      </x:c>
      <x:c r="G148" s="1" t="s">
        <x:v>5013</x:v>
      </x:c>
      <x:c r="H148" s="1" t="s">
        <x:v>5014</x:v>
      </x:c>
      <x:c r="I148" s="1" t="s">
        <x:v>5014</x:v>
      </x:c>
      <x:c r="J148" s="1" t="n">
        <x:v>1.4</x:v>
      </x:c>
      <x:c r="K148" s="1" t="n">
        <x:v>1.4</x:v>
      </x:c>
      <x:c r="L148" s="15" t="n">
        <x:v>100.8</x:v>
      </x:c>
      <x:c r="M148" s="11" t="b">
        <x:f aca="0">TRUE()</x:f>
        <x:v>1</x:v>
      </x:c>
      <x:c r="N148" s="11" t="b">
        <x:f aca="0">FALSE()</x:f>
        <x:v>0</x:v>
      </x:c>
      <x:c r="O148" s="1" t="s">
        <x:v>5015</x:v>
      </x:c>
      <x:c r="P148" s="11" t="b">
        <x:f aca="0">FALSE()</x:f>
        <x:v>0</x:v>
      </x:c>
      <x:c r="R148" s="1" t="s">
        <x:v>62</x:v>
      </x:c>
    </x:row>
    <x:row r="149" ht="15" hidden="0" customHeight="1">
      <x:c r="A149" s="1" t="s">
        <x:v>209</x:v>
      </x:c>
      <x:c r="B149" s="1" t="s">
        <x:v>1781</x:v>
      </x:c>
      <x:c r="C149" s="14" t="n">
        <x:v>45323</x:v>
      </x:c>
      <x:c r="D149" s="1" t="s">
        <x:v>5018</x:v>
      </x:c>
      <x:c r="E149" s="1" t="s">
        <x:v>5189</x:v>
      </x:c>
      <x:c r="F149" s="1" t="s">
        <x:v>5071</x:v>
      </x:c>
      <x:c r="G149" s="1" t="s">
        <x:v>5072</x:v>
      </x:c>
      <x:c r="H149" s="1" t="s">
        <x:v>5031</x:v>
      </x:c>
      <x:c r="I149" s="1" t="s">
        <x:v>5014</x:v>
      </x:c>
      <x:c r="J149" s="1" t="n">
        <x:v>2.3</x:v>
      </x:c>
      <x:c r="K149" s="1" t="n">
        <x:v>13.8</x:v>
      </x:c>
      <x:c r="L149" s="15" t="n">
        <x:v>165.6</x:v>
      </x:c>
      <x:c r="M149" s="11" t="b">
        <x:f aca="0">TRUE()</x:f>
        <x:v>1</x:v>
      </x:c>
      <x:c r="N149" s="11" t="b">
        <x:f aca="0">FALSE()</x:f>
        <x:v>0</x:v>
      </x:c>
      <x:c r="O149" s="1" t="s">
        <x:v>5078</x:v>
      </x:c>
      <x:c r="P149" s="11" t="b">
        <x:f aca="0">FALSE()</x:f>
        <x:v>0</x:v>
      </x:c>
      <x:c r="R149" s="1" t="s">
        <x:v>62</x:v>
      </x:c>
    </x:row>
    <x:row r="150" ht="15" hidden="0" customHeight="1">
      <x:c r="A150" s="1" t="s">
        <x:v>210</x:v>
      </x:c>
      <x:c r="B150" s="1" t="s">
        <x:v>1781</x:v>
      </x:c>
      <x:c r="C150" s="14" t="n">
        <x:v>45323</x:v>
      </x:c>
      <x:c r="D150" s="1" t="s">
        <x:v>5010</x:v>
      </x:c>
      <x:c r="E150" s="1" t="s">
        <x:v>5011</x:v>
      </x:c>
      <x:c r="F150" s="1" t="s">
        <x:v>5012</x:v>
      </x:c>
      <x:c r="G150" s="1" t="s">
        <x:v>5013</x:v>
      </x:c>
      <x:c r="H150" s="1" t="s">
        <x:v>5014</x:v>
      </x:c>
      <x:c r="I150" s="1" t="s">
        <x:v>5014</x:v>
      </x:c>
      <x:c r="J150" s="1" t="n">
        <x:v>0.9</x:v>
      </x:c>
      <x:c r="K150" s="1" t="n">
        <x:v>1.8</x:v>
      </x:c>
      <x:c r="L150" s="15" t="n">
        <x:v>64.8</x:v>
      </x:c>
      <x:c r="M150" s="11" t="b">
        <x:f aca="0">FALSE()</x:f>
        <x:v>0</x:v>
      </x:c>
      <x:c r="N150" s="11" t="b">
        <x:f aca="0">FALSE()</x:f>
        <x:v>0</x:v>
      </x:c>
      <x:c r="O150" s="1" t="s">
        <x:v>5015</x:v>
      </x:c>
      <x:c r="P150" s="11" t="b">
        <x:f aca="0">FALSE()</x:f>
        <x:v>0</x:v>
      </x:c>
      <x:c r="R150" s="1" t="s">
        <x:v>62</x:v>
      </x:c>
    </x:row>
    <x:row r="151" ht="15" hidden="0" customHeight="1">
      <x:c r="A151" s="1" t="s">
        <x:v>211</x:v>
      </x:c>
      <x:c r="B151" s="1" t="s">
        <x:v>1150</x:v>
      </x:c>
      <x:c r="C151" s="14" t="n">
        <x:v>45416</x:v>
      </x:c>
      <x:c r="D151" s="1" t="s">
        <x:v>5010</x:v>
      </x:c>
      <x:c r="E151" s="1" t="s">
        <x:v>5011</x:v>
      </x:c>
      <x:c r="F151" s="1" t="s">
        <x:v>5012</x:v>
      </x:c>
      <x:c r="G151" s="1" t="s">
        <x:v>5013</x:v>
      </x:c>
      <x:c r="H151" s="1" t="s">
        <x:v>5014</x:v>
      </x:c>
      <x:c r="I151" s="1" t="s">
        <x:v>5014</x:v>
      </x:c>
      <x:c r="J151" s="1" t="n">
        <x:v>2</x:v>
      </x:c>
      <x:c r="K151" s="1" t="n">
        <x:v>1.5</x:v>
      </x:c>
      <x:c r="L151" s="15" t="n">
        <x:v>144</x:v>
      </x:c>
      <x:c r="M151" s="11" t="b">
        <x:f aca="0">TRUE()</x:f>
        <x:v>1</x:v>
      </x:c>
      <x:c r="N151" s="11" t="b">
        <x:f aca="0">FALSE()</x:f>
        <x:v>0</x:v>
      </x:c>
      <x:c r="O151" s="1" t="s">
        <x:v>5015</x:v>
      </x:c>
      <x:c r="P151" s="11" t="b">
        <x:f aca="0">FALSE()</x:f>
        <x:v>0</x:v>
      </x:c>
      <x:c r="R151" s="1" t="s">
        <x:v>62</x:v>
      </x:c>
    </x:row>
    <x:row r="152" ht="15" hidden="0" customHeight="1">
      <x:c r="A152" s="1" t="s">
        <x:v>212</x:v>
      </x:c>
      <x:c r="B152" s="1" t="s">
        <x:v>1164</x:v>
      </x:c>
      <x:c r="C152" s="14" t="n">
        <x:v>45374</x:v>
      </x:c>
      <x:c r="D152" s="1" t="s">
        <x:v>5010</x:v>
      </x:c>
      <x:c r="E152" s="1" t="s">
        <x:v>5011</x:v>
      </x:c>
      <x:c r="F152" s="1" t="s">
        <x:v>5012</x:v>
      </x:c>
      <x:c r="G152" s="1" t="s">
        <x:v>5013</x:v>
      </x:c>
      <x:c r="H152" s="1" t="s">
        <x:v>5014</x:v>
      </x:c>
      <x:c r="I152" s="1" t="s">
        <x:v>5014</x:v>
      </x:c>
      <x:c r="J152" s="1" t="n">
        <x:v>1.3</x:v>
      </x:c>
      <x:c r="K152" s="1" t="n">
        <x:v>1.3</x:v>
      </x:c>
      <x:c r="L152" s="15" t="n">
        <x:v>93.6</x:v>
      </x:c>
      <x:c r="M152" s="11" t="b">
        <x:f aca="0">TRUE()</x:f>
        <x:v>1</x:v>
      </x:c>
      <x:c r="N152" s="11" t="b">
        <x:f aca="0">FALSE()</x:f>
        <x:v>0</x:v>
      </x:c>
      <x:c r="O152" s="1" t="s">
        <x:v>5015</x:v>
      </x:c>
      <x:c r="P152" s="11" t="b">
        <x:f aca="0">FALSE()</x:f>
        <x:v>0</x:v>
      </x:c>
      <x:c r="R152" s="1" t="s">
        <x:v>62</x:v>
      </x:c>
    </x:row>
    <x:row r="153" ht="15" hidden="0" customHeight="1">
      <x:c r="A153" s="1" t="s">
        <x:v>213</x:v>
      </x:c>
      <x:c r="B153" s="1" t="s">
        <x:v>1164</x:v>
      </x:c>
      <x:c r="C153" s="14" t="n">
        <x:v>45526</x:v>
      </x:c>
      <x:c r="D153" s="1" t="s">
        <x:v>5010</x:v>
      </x:c>
      <x:c r="E153" s="1" t="s">
        <x:v>5011</x:v>
      </x:c>
      <x:c r="F153" s="1" t="s">
        <x:v>5012</x:v>
      </x:c>
      <x:c r="G153" s="1" t="s">
        <x:v>5013</x:v>
      </x:c>
      <x:c r="H153" s="1" t="s">
        <x:v>5014</x:v>
      </x:c>
      <x:c r="I153" s="1" t="s">
        <x:v>5014</x:v>
      </x:c>
      <x:c r="J153" s="1" t="n">
        <x:v>3</x:v>
      </x:c>
      <x:c r="K153" s="1" t="n">
        <x:v>1.5</x:v>
      </x:c>
      <x:c r="L153" s="15" t="n">
        <x:v>216</x:v>
      </x:c>
      <x:c r="M153" s="11" t="b">
        <x:f aca="0">TRUE()</x:f>
        <x:v>1</x:v>
      </x:c>
      <x:c r="N153" s="11" t="b">
        <x:f aca="0">FALSE()</x:f>
        <x:v>0</x:v>
      </x:c>
      <x:c r="O153" s="1" t="s">
        <x:v>5015</x:v>
      </x:c>
      <x:c r="P153" s="11" t="b">
        <x:f aca="0">FALSE()</x:f>
        <x:v>0</x:v>
      </x:c>
      <x:c r="R153" s="1" t="s">
        <x:v>62</x:v>
      </x:c>
    </x:row>
    <x:row r="154" ht="15" hidden="0" customHeight="1">
      <x:c r="A154" s="1" t="s">
        <x:v>214</x:v>
      </x:c>
      <x:c r="B154" s="1" t="s">
        <x:v>3212</x:v>
      </x:c>
      <x:c r="C154" s="14" t="n">
        <x:v>45341</x:v>
      </x:c>
      <x:c r="D154" s="1" t="s">
        <x:v>5010</x:v>
      </x:c>
      <x:c r="E154" s="1" t="s">
        <x:v>5011</x:v>
      </x:c>
      <x:c r="F154" s="1" t="s">
        <x:v>5012</x:v>
      </x:c>
      <x:c r="G154" s="1" t="s">
        <x:v>5013</x:v>
      </x:c>
      <x:c r="H154" s="1" t="s">
        <x:v>5014</x:v>
      </x:c>
      <x:c r="I154" s="1" t="s">
        <x:v>5014</x:v>
      </x:c>
      <x:c r="J154" s="1" t="n">
        <x:v>0.9</x:v>
      </x:c>
      <x:c r="K154" s="1" t="n">
        <x:v>1.4</x:v>
      </x:c>
      <x:c r="L154" s="15" t="n">
        <x:v>64.8</x:v>
      </x:c>
      <x:c r="M154" s="11" t="b">
        <x:f aca="0">TRUE()</x:f>
        <x:v>1</x:v>
      </x:c>
      <x:c r="N154" s="11" t="b">
        <x:f aca="0">FALSE()</x:f>
        <x:v>0</x:v>
      </x:c>
      <x:c r="O154" s="1" t="s">
        <x:v>5015</x:v>
      </x:c>
      <x:c r="P154" s="11" t="b">
        <x:f aca="0">FALSE()</x:f>
        <x:v>0</x:v>
      </x:c>
      <x:c r="R154" s="1" t="s">
        <x:v>62</x:v>
      </x:c>
    </x:row>
    <x:row r="155" ht="15" hidden="0" customHeight="1">
      <x:c r="A155" s="1" t="s">
        <x:v>215</x:v>
      </x:c>
      <x:c r="B155" s="1" t="s">
        <x:v>3212</x:v>
      </x:c>
      <x:c r="C155" s="14" t="n">
        <x:v>45446</x:v>
      </x:c>
      <x:c r="D155" s="1" t="s">
        <x:v>5010</x:v>
      </x:c>
      <x:c r="E155" s="1" t="s">
        <x:v>5011</x:v>
      </x:c>
      <x:c r="F155" s="1" t="s">
        <x:v>5012</x:v>
      </x:c>
      <x:c r="G155" s="1" t="s">
        <x:v>5013</x:v>
      </x:c>
      <x:c r="H155" s="1" t="s">
        <x:v>5014</x:v>
      </x:c>
      <x:c r="I155" s="1" t="s">
        <x:v>5014</x:v>
      </x:c>
      <x:c r="J155" s="1" t="n">
        <x:v>1.7</x:v>
      </x:c>
      <x:c r="K155" s="1" t="n">
        <x:v>1.3</x:v>
      </x:c>
      <x:c r="L155" s="15" t="n">
        <x:v>122.4</x:v>
      </x:c>
      <x:c r="M155" s="11" t="b">
        <x:f aca="0">TRUE()</x:f>
        <x:v>1</x:v>
      </x:c>
      <x:c r="N155" s="11" t="b">
        <x:f aca="0">FALSE()</x:f>
        <x:v>0</x:v>
      </x:c>
      <x:c r="O155" s="1" t="s">
        <x:v>5015</x:v>
      </x:c>
      <x:c r="P155" s="11" t="b">
        <x:f aca="0">FALSE()</x:f>
        <x:v>0</x:v>
      </x:c>
      <x:c r="R155" s="1" t="s">
        <x:v>62</x:v>
      </x:c>
    </x:row>
    <x:row r="156" ht="15" hidden="0" customHeight="1">
      <x:c r="A156" s="1" t="s">
        <x:v>216</x:v>
      </x:c>
      <x:c r="B156" s="1" t="s">
        <x:v>1171</x:v>
      </x:c>
      <x:c r="C156" s="14" t="n">
        <x:v>45361</x:v>
      </x:c>
      <x:c r="D156" s="1" t="s">
        <x:v>5010</x:v>
      </x:c>
      <x:c r="E156" s="1" t="s">
        <x:v>5011</x:v>
      </x:c>
      <x:c r="F156" s="1" t="s">
        <x:v>5012</x:v>
      </x:c>
      <x:c r="G156" s="1" t="s">
        <x:v>5013</x:v>
      </x:c>
      <x:c r="H156" s="1" t="s">
        <x:v>5014</x:v>
      </x:c>
      <x:c r="I156" s="1" t="s">
        <x:v>5014</x:v>
      </x:c>
      <x:c r="J156" s="1" t="n">
        <x:v>1.6</x:v>
      </x:c>
      <x:c r="K156" s="1" t="n">
        <x:v>1.4</x:v>
      </x:c>
      <x:c r="L156" s="15" t="n">
        <x:v>115.2</x:v>
      </x:c>
      <x:c r="M156" s="11" t="b">
        <x:f aca="0">TRUE()</x:f>
        <x:v>1</x:v>
      </x:c>
      <x:c r="N156" s="11" t="b">
        <x:f aca="0">FALSE()</x:f>
        <x:v>0</x:v>
      </x:c>
      <x:c r="O156" s="1" t="s">
        <x:v>5015</x:v>
      </x:c>
      <x:c r="P156" s="11" t="b">
        <x:f aca="0">FALSE()</x:f>
        <x:v>0</x:v>
      </x:c>
      <x:c r="R156" s="1" t="s">
        <x:v>62</x:v>
      </x:c>
    </x:row>
    <x:row r="157" ht="15" hidden="0" customHeight="1">
      <x:c r="A157" s="1" t="s">
        <x:v>217</x:v>
      </x:c>
      <x:c r="B157" s="1" t="s">
        <x:v>1173</x:v>
      </x:c>
      <x:c r="C157" s="14" t="n">
        <x:v>45523</x:v>
      </x:c>
      <x:c r="D157" s="1" t="s">
        <x:v>5010</x:v>
      </x:c>
      <x:c r="E157" s="1" t="s">
        <x:v>5011</x:v>
      </x:c>
      <x:c r="F157" s="1" t="s">
        <x:v>5012</x:v>
      </x:c>
      <x:c r="G157" s="1" t="s">
        <x:v>5013</x:v>
      </x:c>
      <x:c r="H157" s="1" t="s">
        <x:v>5014</x:v>
      </x:c>
      <x:c r="I157" s="1" t="s">
        <x:v>5014</x:v>
      </x:c>
      <x:c r="J157" s="1" t="n">
        <x:v>1.5</x:v>
      </x:c>
      <x:c r="K157" s="1" t="n">
        <x:v>0.9</x:v>
      </x:c>
      <x:c r="L157" s="15" t="n">
        <x:v>108</x:v>
      </x:c>
      <x:c r="M157" s="11" t="b">
        <x:f aca="0">FALSE()</x:f>
        <x:v>0</x:v>
      </x:c>
      <x:c r="N157" s="11" t="b">
        <x:f aca="0">FALSE()</x:f>
        <x:v>0</x:v>
      </x:c>
      <x:c r="O157" s="1" t="s">
        <x:v>5015</x:v>
      </x:c>
      <x:c r="P157" s="11" t="b">
        <x:f aca="0">FALSE()</x:f>
        <x:v>0</x:v>
      </x:c>
      <x:c r="R157" s="1" t="s">
        <x:v>62</x:v>
      </x:c>
    </x:row>
    <x:row r="158" ht="15" hidden="0" customHeight="1">
      <x:c r="A158" s="1" t="s">
        <x:v>218</x:v>
      </x:c>
      <x:c r="B158" s="1" t="s">
        <x:v>1173</x:v>
      </x:c>
      <x:c r="C158" s="14" t="n">
        <x:v>45812</x:v>
      </x:c>
      <x:c r="D158" s="1" t="s">
        <x:v>5010</x:v>
      </x:c>
      <x:c r="E158" s="1" t="s">
        <x:v>5011</x:v>
      </x:c>
      <x:c r="F158" s="1" t="s">
        <x:v>5012</x:v>
      </x:c>
      <x:c r="G158" s="1" t="s">
        <x:v>5013</x:v>
      </x:c>
      <x:c r="H158" s="1" t="s">
        <x:v>5014</x:v>
      </x:c>
      <x:c r="I158" s="1" t="s">
        <x:v>5014</x:v>
      </x:c>
      <x:c r="J158" s="1" t="n">
        <x:v>1.2</x:v>
      </x:c>
      <x:c r="K158" s="1" t="n">
        <x:v>2.1</x:v>
      </x:c>
      <x:c r="L158" s="15" t="n">
        <x:v>86.4</x:v>
      </x:c>
      <x:c r="M158" s="11" t="b">
        <x:f aca="0">TRUE()</x:f>
        <x:v>1</x:v>
      </x:c>
      <x:c r="N158" s="11" t="b">
        <x:f aca="0">FALSE()</x:f>
        <x:v>0</x:v>
      </x:c>
      <x:c r="O158" s="1" t="s">
        <x:v>5015</x:v>
      </x:c>
      <x:c r="P158" s="11" t="b">
        <x:f aca="0">FALSE()</x:f>
        <x:v>0</x:v>
      </x:c>
      <x:c r="R158" s="1" t="s">
        <x:v>62</x:v>
      </x:c>
    </x:row>
    <x:row r="159" ht="15" hidden="0" customHeight="1">
      <x:c r="A159" s="1" t="s">
        <x:v>219</x:v>
      </x:c>
      <x:c r="B159" s="1" t="s">
        <x:v>1173</x:v>
      </x:c>
      <x:c r="C159" s="14" t="n">
        <x:v>46004</x:v>
      </x:c>
      <x:c r="D159" s="1" t="s">
        <x:v>5010</x:v>
      </x:c>
      <x:c r="E159" s="1" t="s">
        <x:v>5011</x:v>
      </x:c>
      <x:c r="F159" s="1" t="s">
        <x:v>5012</x:v>
      </x:c>
      <x:c r="G159" s="1" t="s">
        <x:v>5013</x:v>
      </x:c>
      <x:c r="H159" s="1" t="s">
        <x:v>5014</x:v>
      </x:c>
      <x:c r="I159" s="1" t="s">
        <x:v>5014</x:v>
      </x:c>
      <x:c r="J159" s="1" t="n">
        <x:v>1.1</x:v>
      </x:c>
      <x:c r="K159" s="1" t="n">
        <x:v>0.5</x:v>
      </x:c>
      <x:c r="L159" s="15" t="n">
        <x:v>79.2</x:v>
      </x:c>
      <x:c r="M159" s="11" t="b">
        <x:f aca="0">TRUE()</x:f>
        <x:v>1</x:v>
      </x:c>
      <x:c r="N159" s="11" t="b">
        <x:f aca="0">FALSE()</x:f>
        <x:v>0</x:v>
      </x:c>
      <x:c r="O159" s="1" t="s">
        <x:v>5015</x:v>
      </x:c>
      <x:c r="P159" s="11" t="b">
        <x:f aca="0">FALSE()</x:f>
        <x:v>0</x:v>
      </x:c>
      <x:c r="R159" s="1" t="s">
        <x:v>62</x:v>
      </x:c>
    </x:row>
    <x:row r="160" ht="15" hidden="0" customHeight="1">
      <x:c r="A160" s="1" t="s">
        <x:v>220</x:v>
      </x:c>
      <x:c r="B160" s="1" t="s">
        <x:v>3311</x:v>
      </x:c>
      <x:c r="C160" s="14" t="n">
        <x:v>45534</x:v>
      </x:c>
      <x:c r="D160" s="1" t="s">
        <x:v>5010</x:v>
      </x:c>
      <x:c r="E160" s="1" t="s">
        <x:v>5011</x:v>
      </x:c>
      <x:c r="F160" s="1" t="s">
        <x:v>5012</x:v>
      </x:c>
      <x:c r="G160" s="1" t="s">
        <x:v>5013</x:v>
      </x:c>
      <x:c r="H160" s="1" t="s">
        <x:v>5014</x:v>
      </x:c>
      <x:c r="I160" s="1" t="s">
        <x:v>5014</x:v>
      </x:c>
      <x:c r="J160" s="1" t="n">
        <x:v>0.8</x:v>
      </x:c>
      <x:c r="K160" s="1" t="n">
        <x:v>1.6</x:v>
      </x:c>
      <x:c r="L160" s="15" t="n">
        <x:v>57.6</x:v>
      </x:c>
      <x:c r="M160" s="11" t="b">
        <x:f aca="0">TRUE()</x:f>
        <x:v>1</x:v>
      </x:c>
      <x:c r="N160" s="11" t="b">
        <x:f aca="0">FALSE()</x:f>
        <x:v>0</x:v>
      </x:c>
      <x:c r="O160" s="1" t="s">
        <x:v>5015</x:v>
      </x:c>
      <x:c r="P160" s="11" t="b">
        <x:f aca="0">FALSE()</x:f>
        <x:v>0</x:v>
      </x:c>
      <x:c r="R160" s="1" t="s">
        <x:v>62</x:v>
      </x:c>
    </x:row>
    <x:row r="161" ht="15" hidden="0" customHeight="1">
      <x:c r="A161" s="1" t="s">
        <x:v>221</x:v>
      </x:c>
      <x:c r="B161" s="1" t="s">
        <x:v>1200</x:v>
      </x:c>
      <x:c r="C161" s="14" t="n">
        <x:v>45525</x:v>
      </x:c>
      <x:c r="D161" s="1" t="s">
        <x:v>5010</x:v>
      </x:c>
      <x:c r="E161" s="1" t="s">
        <x:v>5011</x:v>
      </x:c>
      <x:c r="F161" s="1" t="s">
        <x:v>5012</x:v>
      </x:c>
      <x:c r="G161" s="1" t="s">
        <x:v>5013</x:v>
      </x:c>
      <x:c r="H161" s="1" t="s">
        <x:v>5014</x:v>
      </x:c>
      <x:c r="I161" s="1" t="s">
        <x:v>5014</x:v>
      </x:c>
      <x:c r="J161" s="1" t="n">
        <x:v>0.8</x:v>
      </x:c>
      <x:c r="K161" s="1" t="n">
        <x:v>1.6</x:v>
      </x:c>
      <x:c r="L161" s="15" t="n">
        <x:v>57.6</x:v>
      </x:c>
      <x:c r="M161" s="11" t="b">
        <x:f aca="0">TRUE()</x:f>
        <x:v>1</x:v>
      </x:c>
      <x:c r="N161" s="11" t="b">
        <x:f aca="0">FALSE()</x:f>
        <x:v>0</x:v>
      </x:c>
      <x:c r="O161" s="1" t="s">
        <x:v>5015</x:v>
      </x:c>
      <x:c r="P161" s="11" t="b">
        <x:f aca="0">FALSE()</x:f>
        <x:v>0</x:v>
      </x:c>
      <x:c r="R161" s="1" t="s">
        <x:v>62</x:v>
      </x:c>
    </x:row>
    <x:row r="162" ht="15" hidden="0" customHeight="1">
      <x:c r="A162" s="1" t="s">
        <x:v>222</x:v>
      </x:c>
      <x:c r="B162" s="1" t="s">
        <x:v>1207</x:v>
      </x:c>
      <x:c r="C162" s="14" t="n">
        <x:v>45327</x:v>
      </x:c>
      <x:c r="D162" s="1" t="s">
        <x:v>5010</x:v>
      </x:c>
      <x:c r="E162" s="1" t="s">
        <x:v>5011</x:v>
      </x:c>
      <x:c r="F162" s="1" t="s">
        <x:v>5012</x:v>
      </x:c>
      <x:c r="G162" s="1" t="s">
        <x:v>5013</x:v>
      </x:c>
      <x:c r="H162" s="1" t="s">
        <x:v>5014</x:v>
      </x:c>
      <x:c r="I162" s="1" t="s">
        <x:v>5014</x:v>
      </x:c>
      <x:c r="J162" s="1" t="n">
        <x:v>1.9</x:v>
      </x:c>
      <x:c r="K162" s="1" t="n">
        <x:v>1.2</x:v>
      </x:c>
      <x:c r="L162" s="15" t="n">
        <x:v>136.8</x:v>
      </x:c>
      <x:c r="M162" s="11" t="b">
        <x:f aca="0">TRUE()</x:f>
        <x:v>1</x:v>
      </x:c>
      <x:c r="N162" s="11" t="b">
        <x:f aca="0">FALSE()</x:f>
        <x:v>0</x:v>
      </x:c>
      <x:c r="O162" s="1" t="s">
        <x:v>5015</x:v>
      </x:c>
      <x:c r="P162" s="11" t="b">
        <x:f aca="0">FALSE()</x:f>
        <x:v>0</x:v>
      </x:c>
      <x:c r="R162" s="1" t="s">
        <x:v>62</x:v>
      </x:c>
    </x:row>
    <x:row r="163" ht="15" hidden="0" customHeight="1">
      <x:c r="A163" s="1" t="s">
        <x:v>223</x:v>
      </x:c>
      <x:c r="B163" s="1" t="s">
        <x:v>1207</x:v>
      </x:c>
      <x:c r="C163" s="14" t="n">
        <x:v>45936</x:v>
      </x:c>
      <x:c r="D163" s="1" t="s">
        <x:v>5010</x:v>
      </x:c>
      <x:c r="E163" s="1" t="s">
        <x:v>5011</x:v>
      </x:c>
      <x:c r="F163" s="1" t="s">
        <x:v>5012</x:v>
      </x:c>
      <x:c r="G163" s="1" t="s">
        <x:v>5013</x:v>
      </x:c>
      <x:c r="H163" s="1" t="s">
        <x:v>5014</x:v>
      </x:c>
      <x:c r="I163" s="1" t="s">
        <x:v>5014</x:v>
      </x:c>
      <x:c r="J163" s="1" t="n">
        <x:v>1</x:v>
      </x:c>
      <x:c r="K163" s="1" t="n">
        <x:v>2.1</x:v>
      </x:c>
      <x:c r="L163" s="15" t="n">
        <x:v>72</x:v>
      </x:c>
      <x:c r="M163" s="11" t="b">
        <x:f aca="0">TRUE()</x:f>
        <x:v>1</x:v>
      </x:c>
      <x:c r="N163" s="11" t="b">
        <x:f aca="0">FALSE()</x:f>
        <x:v>0</x:v>
      </x:c>
      <x:c r="O163" s="1" t="s">
        <x:v>5015</x:v>
      </x:c>
      <x:c r="P163" s="11" t="b">
        <x:f aca="0">FALSE()</x:f>
        <x:v>0</x:v>
      </x:c>
      <x:c r="R163" s="1" t="s">
        <x:v>62</x:v>
      </x:c>
    </x:row>
    <x:row r="164" ht="15" hidden="0" customHeight="1">
      <x:c r="A164" s="1" t="s">
        <x:v>224</x:v>
      </x:c>
      <x:c r="B164" s="1" t="s">
        <x:v>1782</x:v>
      </x:c>
      <x:c r="C164" s="14" t="n">
        <x:v>45346</x:v>
      </x:c>
      <x:c r="D164" s="1" t="s">
        <x:v>5018</x:v>
      </x:c>
      <x:c r="E164" s="1" t="s">
        <x:v>5091</x:v>
      </x:c>
      <x:c r="F164" s="1" t="s">
        <x:v>5020</x:v>
      </x:c>
      <x:c r="G164" s="1" t="s">
        <x:v>5021</x:v>
      </x:c>
      <x:c r="H164" s="1" t="s">
        <x:v>5031</x:v>
      </x:c>
      <x:c r="I164" s="1" t="s">
        <x:v>5014</x:v>
      </x:c>
      <x:c r="J164" s="1" t="n">
        <x:v>2.5</x:v>
      </x:c>
      <x:c r="K164" s="1" t="n">
        <x:v>14.4</x:v>
      </x:c>
      <x:c r="L164" s="15" t="n">
        <x:v>180</x:v>
      </x:c>
      <x:c r="M164" s="11" t="b">
        <x:f aca="0">FALSE()</x:f>
        <x:v>0</x:v>
      </x:c>
      <x:c r="N164" s="11" t="b">
        <x:f aca="0">FALSE()</x:f>
        <x:v>0</x:v>
      </x:c>
      <x:c r="O164" s="1" t="s">
        <x:v>5024</x:v>
      </x:c>
      <x:c r="P164" s="11" t="b">
        <x:f aca="0">FALSE()</x:f>
        <x:v>0</x:v>
      </x:c>
      <x:c r="R164" s="1" t="s">
        <x:v>62</x:v>
      </x:c>
    </x:row>
    <x:row r="165" ht="15" hidden="0" customHeight="1">
      <x:c r="A165" s="1" t="s">
        <x:v>225</x:v>
      </x:c>
      <x:c r="B165" s="1" t="s">
        <x:v>3348</x:v>
      </x:c>
      <x:c r="C165" s="14" t="n">
        <x:v>45351</x:v>
      </x:c>
      <x:c r="D165" s="1" t="s">
        <x:v>5010</x:v>
      </x:c>
      <x:c r="E165" s="1" t="s">
        <x:v>5011</x:v>
      </x:c>
      <x:c r="F165" s="1" t="s">
        <x:v>5012</x:v>
      </x:c>
      <x:c r="G165" s="1" t="s">
        <x:v>5013</x:v>
      </x:c>
      <x:c r="H165" s="1" t="s">
        <x:v>5014</x:v>
      </x:c>
      <x:c r="I165" s="1" t="s">
        <x:v>5014</x:v>
      </x:c>
      <x:c r="J165" s="1" t="n">
        <x:v>0.9</x:v>
      </x:c>
      <x:c r="K165" s="1" t="n">
        <x:v>1.3</x:v>
      </x:c>
      <x:c r="L165" s="15" t="n">
        <x:v>64.8</x:v>
      </x:c>
      <x:c r="M165" s="11" t="b">
        <x:f aca="0">TRUE()</x:f>
        <x:v>1</x:v>
      </x:c>
      <x:c r="N165" s="11" t="b">
        <x:f aca="0">FALSE()</x:f>
        <x:v>0</x:v>
      </x:c>
      <x:c r="O165" s="1" t="s">
        <x:v>5015</x:v>
      </x:c>
      <x:c r="P165" s="11" t="b">
        <x:f aca="0">FALSE()</x:f>
        <x:v>0</x:v>
      </x:c>
      <x:c r="R165" s="1" t="s">
        <x:v>62</x:v>
      </x:c>
    </x:row>
    <x:row r="166" ht="15" hidden="0" customHeight="1">
      <x:c r="A166" s="1" t="s">
        <x:v>226</x:v>
      </x:c>
      <x:c r="B166" s="1" t="s">
        <x:v>1223</x:v>
      </x:c>
      <x:c r="C166" s="14" t="n">
        <x:v>45308</x:v>
      </x:c>
      <x:c r="D166" s="1" t="s">
        <x:v>5018</x:v>
      </x:c>
      <x:c r="E166" s="1" t="s">
        <x:v>5091</x:v>
      </x:c>
      <x:c r="F166" s="1" t="s">
        <x:v>5020</x:v>
      </x:c>
      <x:c r="G166" s="1" t="s">
        <x:v>5021</x:v>
      </x:c>
      <x:c r="H166" s="1" t="s">
        <x:v>5031</x:v>
      </x:c>
      <x:c r="I166" s="1" t="s">
        <x:v>5014</x:v>
      </x:c>
      <x:c r="J166" s="1" t="n">
        <x:v>0.3</x:v>
      </x:c>
      <x:c r="K166" s="1" t="n">
        <x:v>2.6</x:v>
      </x:c>
      <x:c r="L166" s="15" t="n">
        <x:v>21.6</x:v>
      </x:c>
      <x:c r="M166" s="11" t="b">
        <x:f aca="0">TRUE()</x:f>
        <x:v>1</x:v>
      </x:c>
      <x:c r="N166" s="11" t="b">
        <x:f aca="0">FALSE()</x:f>
        <x:v>0</x:v>
      </x:c>
      <x:c r="O166" s="1" t="s">
        <x:v>5098</x:v>
      </x:c>
      <x:c r="P166" s="11" t="b">
        <x:f aca="0">FALSE()</x:f>
        <x:v>0</x:v>
      </x:c>
      <x:c r="R166" s="1" t="s">
        <x:v>62</x:v>
      </x:c>
    </x:row>
    <x:row r="167" ht="15" hidden="0" customHeight="1">
      <x:c r="A167" s="1" t="s">
        <x:v>227</x:v>
      </x:c>
      <x:c r="B167" s="1" t="s">
        <x:v>3363</x:v>
      </x:c>
      <x:c r="C167" s="14" t="n">
        <x:v>45294</x:v>
      </x:c>
      <x:c r="D167" s="1" t="s">
        <x:v>5010</x:v>
      </x:c>
      <x:c r="E167" s="1" t="s">
        <x:v>5011</x:v>
      </x:c>
      <x:c r="F167" s="1" t="s">
        <x:v>5012</x:v>
      </x:c>
      <x:c r="G167" s="1" t="s">
        <x:v>5013</x:v>
      </x:c>
      <x:c r="H167" s="1" t="s">
        <x:v>5014</x:v>
      </x:c>
      <x:c r="I167" s="1" t="s">
        <x:v>5014</x:v>
      </x:c>
      <x:c r="J167" s="1" t="n">
        <x:v>1.3</x:v>
      </x:c>
      <x:c r="K167" s="1" t="n">
        <x:v>1.2</x:v>
      </x:c>
      <x:c r="L167" s="15" t="n">
        <x:v>93.6</x:v>
      </x:c>
      <x:c r="M167" s="11" t="b">
        <x:f aca="0">TRUE()</x:f>
        <x:v>1</x:v>
      </x:c>
      <x:c r="N167" s="11" t="b">
        <x:f aca="0">FALSE()</x:f>
        <x:v>0</x:v>
      </x:c>
      <x:c r="O167" s="1" t="s">
        <x:v>5015</x:v>
      </x:c>
      <x:c r="P167" s="11" t="b">
        <x:f aca="0">FALSE()</x:f>
        <x:v>0</x:v>
      </x:c>
      <x:c r="R167" s="1" t="s">
        <x:v>62</x:v>
      </x:c>
    </x:row>
    <x:row r="168" ht="15" hidden="0" customHeight="1">
      <x:c r="A168" s="1" t="s">
        <x:v>228</x:v>
      </x:c>
      <x:c r="B168" s="1" t="s">
        <x:v>3363</x:v>
      </x:c>
      <x:c r="C168" s="14" t="n">
        <x:v>45532</x:v>
      </x:c>
      <x:c r="D168" s="1" t="s">
        <x:v>5010</x:v>
      </x:c>
      <x:c r="E168" s="1" t="s">
        <x:v>5011</x:v>
      </x:c>
      <x:c r="F168" s="1" t="s">
        <x:v>5012</x:v>
      </x:c>
      <x:c r="G168" s="1" t="s">
        <x:v>5013</x:v>
      </x:c>
      <x:c r="H168" s="1" t="s">
        <x:v>5014</x:v>
      </x:c>
      <x:c r="I168" s="1" t="s">
        <x:v>5014</x:v>
      </x:c>
      <x:c r="J168" s="1" t="n">
        <x:v>1</x:v>
      </x:c>
      <x:c r="K168" s="1" t="n">
        <x:v>0.9</x:v>
      </x:c>
      <x:c r="L168" s="15" t="n">
        <x:v>72</x:v>
      </x:c>
      <x:c r="M168" s="11" t="b">
        <x:f aca="0">FALSE()</x:f>
        <x:v>0</x:v>
      </x:c>
      <x:c r="N168" s="11" t="b">
        <x:f aca="0">FALSE()</x:f>
        <x:v>0</x:v>
      </x:c>
      <x:c r="O168" s="1" t="s">
        <x:v>5015</x:v>
      </x:c>
      <x:c r="P168" s="11" t="b">
        <x:f aca="0">FALSE()</x:f>
        <x:v>0</x:v>
      </x:c>
      <x:c r="R168" s="1" t="s">
        <x:v>62</x:v>
      </x:c>
    </x:row>
    <x:row r="169" ht="15" hidden="0" customHeight="1">
      <x:c r="A169" s="1" t="s">
        <x:v>229</x:v>
      </x:c>
      <x:c r="B169" s="1" t="s">
        <x:v>3363</x:v>
      </x:c>
      <x:c r="C169" s="14" t="n">
        <x:v>45608</x:v>
      </x:c>
      <x:c r="D169" s="1" t="s">
        <x:v>5010</x:v>
      </x:c>
      <x:c r="E169" s="1" t="s">
        <x:v>5011</x:v>
      </x:c>
      <x:c r="F169" s="1" t="s">
        <x:v>5012</x:v>
      </x:c>
      <x:c r="G169" s="1" t="s">
        <x:v>5013</x:v>
      </x:c>
      <x:c r="H169" s="1" t="s">
        <x:v>5014</x:v>
      </x:c>
      <x:c r="I169" s="1" t="s">
        <x:v>5014</x:v>
      </x:c>
      <x:c r="J169" s="1" t="n">
        <x:v>1</x:v>
      </x:c>
      <x:c r="K169" s="1" t="n">
        <x:v>1.9</x:v>
      </x:c>
      <x:c r="L169" s="15" t="n">
        <x:v>72</x:v>
      </x:c>
      <x:c r="M169" s="11" t="b">
        <x:f aca="0">TRUE()</x:f>
        <x:v>1</x:v>
      </x:c>
      <x:c r="N169" s="11" t="b">
        <x:f aca="0">FALSE()</x:f>
        <x:v>0</x:v>
      </x:c>
      <x:c r="O169" s="1" t="s">
        <x:v>5015</x:v>
      </x:c>
      <x:c r="P169" s="11" t="b">
        <x:f aca="0">FALSE()</x:f>
        <x:v>0</x:v>
      </x:c>
      <x:c r="R169" s="1" t="s">
        <x:v>62</x:v>
      </x:c>
    </x:row>
    <x:row r="170" ht="15" hidden="0" customHeight="1">
      <x:c r="A170" s="1" t="s">
        <x:v>230</x:v>
      </x:c>
      <x:c r="B170" s="1" t="s">
        <x:v>1227</x:v>
      </x:c>
      <x:c r="C170" s="14" t="n">
        <x:v>45297</x:v>
      </x:c>
      <x:c r="D170" s="1" t="s">
        <x:v>5018</x:v>
      </x:c>
      <x:c r="E170" s="1" t="s">
        <x:v>5085</x:v>
      </x:c>
      <x:c r="F170" s="1" t="s">
        <x:v>5020</x:v>
      </x:c>
      <x:c r="G170" s="1" t="s">
        <x:v>5021</x:v>
      </x:c>
      <x:c r="H170" s="1" t="s">
        <x:v>5031</x:v>
      </x:c>
      <x:c r="I170" s="1" t="s">
        <x:v>5014</x:v>
      </x:c>
      <x:c r="J170" s="1" t="n">
        <x:v>0.9</x:v>
      </x:c>
      <x:c r="K170" s="1" t="n">
        <x:v>6.6</x:v>
      </x:c>
      <x:c r="L170" s="15" t="n">
        <x:v>64.8</x:v>
      </x:c>
      <x:c r="M170" s="11" t="b">
        <x:f aca="0">FALSE()</x:f>
        <x:v>0</x:v>
      </x:c>
      <x:c r="N170" s="11" t="b">
        <x:f aca="0">FALSE()</x:f>
        <x:v>0</x:v>
      </x:c>
      <x:c r="O170" s="1" t="s">
        <x:v>5098</x:v>
      </x:c>
      <x:c r="P170" s="11" t="b">
        <x:f aca="0">FALSE()</x:f>
        <x:v>0</x:v>
      </x:c>
      <x:c r="R170" s="1" t="s">
        <x:v>62</x:v>
      </x:c>
    </x:row>
    <x:row r="171" ht="15" hidden="0" customHeight="1">
      <x:c r="A171" s="1" t="s">
        <x:v>231</x:v>
      </x:c>
      <x:c r="B171" s="1" t="s">
        <x:v>1227</x:v>
      </x:c>
      <x:c r="C171" s="14" t="n">
        <x:v>45406</x:v>
      </x:c>
      <x:c r="D171" s="1" t="s">
        <x:v>5018</x:v>
      </x:c>
      <x:c r="E171" s="1" t="s">
        <x:v>5085</x:v>
      </x:c>
      <x:c r="F171" s="1" t="s">
        <x:v>5020</x:v>
      </x:c>
      <x:c r="G171" s="1" t="s">
        <x:v>5021</x:v>
      </x:c>
      <x:c r="H171" s="1" t="s">
        <x:v>5031</x:v>
      </x:c>
      <x:c r="I171" s="1" t="s">
        <x:v>5100</x:v>
      </x:c>
      <x:c r="J171" s="1" t="n">
        <x:v>0.6</x:v>
      </x:c>
      <x:c r="K171" s="1" t="n">
        <x:v>11.7</x:v>
      </x:c>
      <x:c r="L171" s="15" t="n">
        <x:v>813.11</x:v>
      </x:c>
      <x:c r="M171" s="11" t="b">
        <x:f aca="0">TRUE()</x:f>
        <x:v>1</x:v>
      </x:c>
      <x:c r="N171" s="11" t="b">
        <x:f aca="0">FALSE()</x:f>
        <x:v>0</x:v>
      </x:c>
      <x:c r="O171" s="1" t="s">
        <x:v>5037</x:v>
      </x:c>
      <x:c r="P171" s="11" t="b">
        <x:f aca="0">FALSE()</x:f>
        <x:v>0</x:v>
      </x:c>
      <x:c r="R171" s="1" t="s">
        <x:v>62</x:v>
      </x:c>
    </x:row>
    <x:row r="172" ht="15" hidden="0" customHeight="1">
      <x:c r="A172" s="1" t="s">
        <x:v>232</x:v>
      </x:c>
      <x:c r="B172" s="1" t="s">
        <x:v>1227</x:v>
      </x:c>
      <x:c r="C172" s="14" t="n">
        <x:v>45424</x:v>
      </x:c>
      <x:c r="D172" s="1" t="s">
        <x:v>5010</x:v>
      </x:c>
      <x:c r="E172" s="1" t="s">
        <x:v>5011</x:v>
      </x:c>
      <x:c r="F172" s="1" t="s">
        <x:v>5012</x:v>
      </x:c>
      <x:c r="G172" s="1" t="s">
        <x:v>5013</x:v>
      </x:c>
      <x:c r="H172" s="1" t="s">
        <x:v>5014</x:v>
      </x:c>
      <x:c r="I172" s="1" t="s">
        <x:v>5014</x:v>
      </x:c>
      <x:c r="J172" s="1" t="n">
        <x:v>1.5</x:v>
      </x:c>
      <x:c r="K172" s="1" t="n">
        <x:v>2.7</x:v>
      </x:c>
      <x:c r="L172" s="15" t="n">
        <x:v>108</x:v>
      </x:c>
      <x:c r="M172" s="11" t="b">
        <x:f aca="0">FALSE()</x:f>
        <x:v>0</x:v>
      </x:c>
      <x:c r="N172" s="11" t="b">
        <x:f aca="0">FALSE()</x:f>
        <x:v>0</x:v>
      </x:c>
      <x:c r="O172" s="1" t="s">
        <x:v>5015</x:v>
      </x:c>
      <x:c r="P172" s="11" t="b">
        <x:f aca="0">FALSE()</x:f>
        <x:v>0</x:v>
      </x:c>
      <x:c r="R172" s="1" t="s">
        <x:v>62</x:v>
      </x:c>
    </x:row>
    <x:row r="173" ht="15" hidden="0" customHeight="1">
      <x:c r="A173" s="1" t="s">
        <x:v>233</x:v>
      </x:c>
      <x:c r="B173" s="1" t="s">
        <x:v>1227</x:v>
      </x:c>
      <x:c r="C173" s="14" t="n">
        <x:v>45683</x:v>
      </x:c>
      <x:c r="D173" s="1" t="s">
        <x:v>5010</x:v>
      </x:c>
      <x:c r="E173" s="1" t="s">
        <x:v>5011</x:v>
      </x:c>
      <x:c r="F173" s="1" t="s">
        <x:v>5012</x:v>
      </x:c>
      <x:c r="G173" s="1" t="s">
        <x:v>5013</x:v>
      </x:c>
      <x:c r="H173" s="1" t="s">
        <x:v>5014</x:v>
      </x:c>
      <x:c r="I173" s="1" t="s">
        <x:v>5014</x:v>
      </x:c>
      <x:c r="J173" s="1" t="n">
        <x:v>1.3</x:v>
      </x:c>
      <x:c r="K173" s="1" t="n">
        <x:v>1.8</x:v>
      </x:c>
      <x:c r="L173" s="15" t="n">
        <x:v>93.6</x:v>
      </x:c>
      <x:c r="M173" s="11" t="b">
        <x:f aca="0">TRUE()</x:f>
        <x:v>1</x:v>
      </x:c>
      <x:c r="N173" s="11" t="b">
        <x:f aca="0">FALSE()</x:f>
        <x:v>0</x:v>
      </x:c>
      <x:c r="O173" s="1" t="s">
        <x:v>5015</x:v>
      </x:c>
      <x:c r="P173" s="11" t="b">
        <x:f aca="0">FALSE()</x:f>
        <x:v>0</x:v>
      </x:c>
      <x:c r="R173" s="1" t="s">
        <x:v>62</x:v>
      </x:c>
    </x:row>
    <x:row r="174" ht="15" hidden="0" customHeight="1">
      <x:c r="A174" s="1" t="s">
        <x:v>234</x:v>
      </x:c>
      <x:c r="B174" s="1" t="s">
        <x:v>3392</x:v>
      </x:c>
      <x:c r="C174" s="14" t="n">
        <x:v>45561</x:v>
      </x:c>
      <x:c r="D174" s="1" t="s">
        <x:v>5010</x:v>
      </x:c>
      <x:c r="E174" s="1" t="s">
        <x:v>5011</x:v>
      </x:c>
      <x:c r="F174" s="1" t="s">
        <x:v>5012</x:v>
      </x:c>
      <x:c r="G174" s="1" t="s">
        <x:v>5013</x:v>
      </x:c>
      <x:c r="H174" s="1" t="s">
        <x:v>5014</x:v>
      </x:c>
      <x:c r="I174" s="1" t="s">
        <x:v>5014</x:v>
      </x:c>
      <x:c r="J174" s="1" t="n">
        <x:v>1.7</x:v>
      </x:c>
      <x:c r="K174" s="1" t="n">
        <x:v>1.7</x:v>
      </x:c>
      <x:c r="L174" s="15" t="n">
        <x:v>122.4</x:v>
      </x:c>
      <x:c r="M174" s="11" t="b">
        <x:f aca="0">FALSE()</x:f>
        <x:v>0</x:v>
      </x:c>
      <x:c r="N174" s="11" t="b">
        <x:f aca="0">FALSE()</x:f>
        <x:v>0</x:v>
      </x:c>
      <x:c r="O174" s="1" t="s">
        <x:v>5015</x:v>
      </x:c>
      <x:c r="P174" s="11" t="b">
        <x:f aca="0">FALSE()</x:f>
        <x:v>0</x:v>
      </x:c>
      <x:c r="R174" s="1" t="s">
        <x:v>62</x:v>
      </x:c>
    </x:row>
    <x:row r="175" ht="15" hidden="0" customHeight="1">
      <x:c r="A175" s="1" t="s">
        <x:v>235</x:v>
      </x:c>
      <x:c r="B175" s="1" t="s">
        <x:v>3392</x:v>
      </x:c>
      <x:c r="C175" s="14" t="n">
        <x:v>45700</x:v>
      </x:c>
      <x:c r="D175" s="1" t="s">
        <x:v>5010</x:v>
      </x:c>
      <x:c r="E175" s="1" t="s">
        <x:v>5011</x:v>
      </x:c>
      <x:c r="F175" s="1" t="s">
        <x:v>5012</x:v>
      </x:c>
      <x:c r="G175" s="1" t="s">
        <x:v>5013</x:v>
      </x:c>
      <x:c r="H175" s="1" t="s">
        <x:v>5014</x:v>
      </x:c>
      <x:c r="I175" s="1" t="s">
        <x:v>5014</x:v>
      </x:c>
      <x:c r="J175" s="1" t="n">
        <x:v>1.6</x:v>
      </x:c>
      <x:c r="K175" s="1" t="n">
        <x:v>2.2</x:v>
      </x:c>
      <x:c r="L175" s="15" t="n">
        <x:v>115.2</x:v>
      </x:c>
      <x:c r="M175" s="11" t="b">
        <x:f aca="0">TRUE()</x:f>
        <x:v>1</x:v>
      </x:c>
      <x:c r="N175" s="11" t="b">
        <x:f aca="0">FALSE()</x:f>
        <x:v>0</x:v>
      </x:c>
      <x:c r="O175" s="1" t="s">
        <x:v>5015</x:v>
      </x:c>
      <x:c r="P175" s="11" t="b">
        <x:f aca="0">FALSE()</x:f>
        <x:v>0</x:v>
      </x:c>
      <x:c r="R175" s="1" t="s">
        <x:v>62</x:v>
      </x:c>
    </x:row>
    <x:row r="176" ht="15" hidden="0" customHeight="1">
      <x:c r="A176" s="1" t="s">
        <x:v>236</x:v>
      </x:c>
      <x:c r="B176" s="1" t="s">
        <x:v>3408</x:v>
      </x:c>
      <x:c r="C176" s="14" t="n">
        <x:v>45615</x:v>
      </x:c>
      <x:c r="D176" s="1" t="s">
        <x:v>5010</x:v>
      </x:c>
      <x:c r="E176" s="1" t="s">
        <x:v>5011</x:v>
      </x:c>
      <x:c r="F176" s="1" t="s">
        <x:v>5012</x:v>
      </x:c>
      <x:c r="G176" s="1" t="s">
        <x:v>5013</x:v>
      </x:c>
      <x:c r="H176" s="1" t="s">
        <x:v>5014</x:v>
      </x:c>
      <x:c r="I176" s="1" t="s">
        <x:v>5014</x:v>
      </x:c>
      <x:c r="J176" s="1" t="n">
        <x:v>0.9</x:v>
      </x:c>
      <x:c r="K176" s="1" t="n">
        <x:v>1.4</x:v>
      </x:c>
      <x:c r="L176" s="15" t="n">
        <x:v>64.8</x:v>
      </x:c>
      <x:c r="M176" s="11" t="b">
        <x:f aca="0">TRUE()</x:f>
        <x:v>1</x:v>
      </x:c>
      <x:c r="N176" s="11" t="b">
        <x:f aca="0">FALSE()</x:f>
        <x:v>0</x:v>
      </x:c>
      <x:c r="O176" s="1" t="s">
        <x:v>5015</x:v>
      </x:c>
      <x:c r="P176" s="11" t="b">
        <x:f aca="0">FALSE()</x:f>
        <x:v>0</x:v>
      </x:c>
      <x:c r="R176" s="1" t="s">
        <x:v>62</x:v>
      </x:c>
    </x:row>
    <x:row r="177" ht="15" hidden="0" customHeight="1">
      <x:c r="A177" s="1" t="s">
        <x:v>237</x:v>
      </x:c>
      <x:c r="B177" s="1" t="s">
        <x:v>3414</x:v>
      </x:c>
      <x:c r="C177" s="14" t="n">
        <x:v>45305</x:v>
      </x:c>
      <x:c r="D177" s="1" t="s">
        <x:v>5010</x:v>
      </x:c>
      <x:c r="E177" s="1" t="s">
        <x:v>5011</x:v>
      </x:c>
      <x:c r="F177" s="1" t="s">
        <x:v>5012</x:v>
      </x:c>
      <x:c r="G177" s="1" t="s">
        <x:v>5013</x:v>
      </x:c>
      <x:c r="H177" s="1" t="s">
        <x:v>5014</x:v>
      </x:c>
      <x:c r="I177" s="1" t="s">
        <x:v>5014</x:v>
      </x:c>
      <x:c r="J177" s="1" t="n">
        <x:v>1.1</x:v>
      </x:c>
      <x:c r="K177" s="1" t="n">
        <x:v>1.4</x:v>
      </x:c>
      <x:c r="L177" s="15" t="n">
        <x:v>79.2</x:v>
      </x:c>
      <x:c r="M177" s="11" t="b">
        <x:f aca="0">TRUE()</x:f>
        <x:v>1</x:v>
      </x:c>
      <x:c r="N177" s="11" t="b">
        <x:f aca="0">FALSE()</x:f>
        <x:v>0</x:v>
      </x:c>
      <x:c r="O177" s="1" t="s">
        <x:v>5015</x:v>
      </x:c>
      <x:c r="P177" s="11" t="b">
        <x:f aca="0">FALSE()</x:f>
        <x:v>0</x:v>
      </x:c>
      <x:c r="R177" s="1" t="s">
        <x:v>62</x:v>
      </x:c>
    </x:row>
    <x:row r="178" ht="15" hidden="0" customHeight="1">
      <x:c r="A178" s="1" t="s">
        <x:v>238</x:v>
      </x:c>
      <x:c r="B178" s="1" t="s">
        <x:v>3414</x:v>
      </x:c>
      <x:c r="C178" s="14" t="n">
        <x:v>45449</x:v>
      </x:c>
      <x:c r="D178" s="1" t="s">
        <x:v>5010</x:v>
      </x:c>
      <x:c r="E178" s="1" t="s">
        <x:v>5011</x:v>
      </x:c>
      <x:c r="F178" s="1" t="s">
        <x:v>5012</x:v>
      </x:c>
      <x:c r="G178" s="1" t="s">
        <x:v>5013</x:v>
      </x:c>
      <x:c r="H178" s="1" t="s">
        <x:v>5014</x:v>
      </x:c>
      <x:c r="I178" s="1" t="s">
        <x:v>5014</x:v>
      </x:c>
      <x:c r="J178" s="1" t="n">
        <x:v>1.4</x:v>
      </x:c>
      <x:c r="K178" s="1" t="n">
        <x:v>2.2</x:v>
      </x:c>
      <x:c r="L178" s="15" t="n">
        <x:v>100.8</x:v>
      </x:c>
      <x:c r="M178" s="11" t="b">
        <x:f aca="0">FALSE()</x:f>
        <x:v>0</x:v>
      </x:c>
      <x:c r="N178" s="11" t="b">
        <x:f aca="0">FALSE()</x:f>
        <x:v>0</x:v>
      </x:c>
      <x:c r="O178" s="1" t="s">
        <x:v>5015</x:v>
      </x:c>
      <x:c r="P178" s="11" t="b">
        <x:f aca="0">FALSE()</x:f>
        <x:v>0</x:v>
      </x:c>
      <x:c r="R178" s="1" t="s">
        <x:v>62</x:v>
      </x:c>
    </x:row>
    <x:row r="179" ht="15" hidden="0" customHeight="1">
      <x:c r="A179" s="1" t="s">
        <x:v>239</x:v>
      </x:c>
      <x:c r="B179" s="1" t="s">
        <x:v>3419</x:v>
      </x:c>
      <x:c r="C179" s="14" t="n">
        <x:v>45425</x:v>
      </x:c>
      <x:c r="D179" s="1" t="s">
        <x:v>5010</x:v>
      </x:c>
      <x:c r="E179" s="1" t="s">
        <x:v>5011</x:v>
      </x:c>
      <x:c r="F179" s="1" t="s">
        <x:v>5012</x:v>
      </x:c>
      <x:c r="G179" s="1" t="s">
        <x:v>5013</x:v>
      </x:c>
      <x:c r="H179" s="1" t="s">
        <x:v>5014</x:v>
      </x:c>
      <x:c r="I179" s="1" t="s">
        <x:v>5014</x:v>
      </x:c>
      <x:c r="J179" s="1" t="n">
        <x:v>1.8</x:v>
      </x:c>
      <x:c r="K179" s="1" t="n">
        <x:v>0.9</x:v>
      </x:c>
      <x:c r="L179" s="15" t="n">
        <x:v>129.6</x:v>
      </x:c>
      <x:c r="M179" s="11" t="b">
        <x:f aca="0">TRUE()</x:f>
        <x:v>1</x:v>
      </x:c>
      <x:c r="N179" s="11" t="b">
        <x:f aca="0">FALSE()</x:f>
        <x:v>0</x:v>
      </x:c>
      <x:c r="O179" s="1" t="s">
        <x:v>5015</x:v>
      </x:c>
      <x:c r="P179" s="11" t="b">
        <x:f aca="0">FALSE()</x:f>
        <x:v>0</x:v>
      </x:c>
      <x:c r="R179" s="1" t="s">
        <x:v>62</x:v>
      </x:c>
    </x:row>
    <x:row r="180" ht="15" hidden="0" customHeight="1">
      <x:c r="A180" s="1" t="s">
        <x:v>240</x:v>
      </x:c>
      <x:c r="B180" s="1" t="s">
        <x:v>3419</x:v>
      </x:c>
      <x:c r="C180" s="14" t="n">
        <x:v>45718</x:v>
      </x:c>
      <x:c r="D180" s="1" t="s">
        <x:v>5054</x:v>
      </x:c>
      <x:c r="E180" s="1" t="s">
        <x:v>5055</x:v>
      </x:c>
      <x:c r="F180" s="1" t="s">
        <x:v>5012</x:v>
      </x:c>
      <x:c r="G180" s="1" t="s">
        <x:v>5013</x:v>
      </x:c>
      <x:c r="H180" s="1" t="s">
        <x:v>5014</x:v>
      </x:c>
      <x:c r="I180" s="1" t="s">
        <x:v>5014</x:v>
      </x:c>
      <x:c r="J180" s="1" t="n">
        <x:v>0.9</x:v>
      </x:c>
      <x:c r="K180" s="1" t="n">
        <x:v>2.6</x:v>
      </x:c>
      <x:c r="L180" s="15" t="n">
        <x:v>64.8</x:v>
      </x:c>
      <x:c r="M180" s="11" t="b">
        <x:f aca="0">TRUE()</x:f>
        <x:v>1</x:v>
      </x:c>
      <x:c r="N180" s="11" t="b">
        <x:f aca="0">FALSE()</x:f>
        <x:v>0</x:v>
      </x:c>
      <x:c r="O180" s="1" t="s">
        <x:v>5015</x:v>
      </x:c>
      <x:c r="P180" s="11" t="b">
        <x:f aca="0">FALSE()</x:f>
        <x:v>0</x:v>
      </x:c>
      <x:c r="R180" s="1" t="s">
        <x:v>62</x:v>
      </x:c>
    </x:row>
    <x:row r="181" ht="15" hidden="0" customHeight="1">
      <x:c r="A181" s="1" t="s">
        <x:v>241</x:v>
      </x:c>
      <x:c r="B181" s="1" t="s">
        <x:v>3419</x:v>
      </x:c>
      <x:c r="C181" s="14" t="n">
        <x:v>45763</x:v>
      </x:c>
      <x:c r="D181" s="1" t="s">
        <x:v>5010</x:v>
      </x:c>
      <x:c r="E181" s="1" t="s">
        <x:v>5011</x:v>
      </x:c>
      <x:c r="F181" s="1" t="s">
        <x:v>5012</x:v>
      </x:c>
      <x:c r="G181" s="1" t="s">
        <x:v>5013</x:v>
      </x:c>
      <x:c r="H181" s="1" t="s">
        <x:v>5014</x:v>
      </x:c>
      <x:c r="I181" s="1" t="s">
        <x:v>5014</x:v>
      </x:c>
      <x:c r="J181" s="1" t="n">
        <x:v>0.8</x:v>
      </x:c>
      <x:c r="K181" s="1" t="n">
        <x:v>1.4</x:v>
      </x:c>
      <x:c r="L181" s="15" t="n">
        <x:v>57.6</x:v>
      </x:c>
      <x:c r="M181" s="11" t="b">
        <x:f aca="0">TRUE()</x:f>
        <x:v>1</x:v>
      </x:c>
      <x:c r="N181" s="11" t="b">
        <x:f aca="0">FALSE()</x:f>
        <x:v>0</x:v>
      </x:c>
      <x:c r="O181" s="1" t="s">
        <x:v>5015</x:v>
      </x:c>
      <x:c r="P181" s="11" t="b">
        <x:f aca="0">FALSE()</x:f>
        <x:v>0</x:v>
      </x:c>
      <x:c r="R181" s="1" t="s">
        <x:v>62</x:v>
      </x:c>
    </x:row>
    <x:row r="182" ht="15" hidden="0" customHeight="1">
      <x:c r="A182" s="1" t="s">
        <x:v>242</x:v>
      </x:c>
      <x:c r="B182" s="1" t="s">
        <x:v>3432</x:v>
      </x:c>
      <x:c r="C182" s="14" t="n">
        <x:v>45466</x:v>
      </x:c>
      <x:c r="D182" s="1" t="s">
        <x:v>5010</x:v>
      </x:c>
      <x:c r="E182" s="1" t="s">
        <x:v>5011</x:v>
      </x:c>
      <x:c r="F182" s="1" t="s">
        <x:v>5012</x:v>
      </x:c>
      <x:c r="G182" s="1" t="s">
        <x:v>5013</x:v>
      </x:c>
      <x:c r="H182" s="1" t="s">
        <x:v>5014</x:v>
      </x:c>
      <x:c r="I182" s="1" t="s">
        <x:v>5014</x:v>
      </x:c>
      <x:c r="J182" s="1" t="n">
        <x:v>0.6</x:v>
      </x:c>
      <x:c r="K182" s="1" t="n">
        <x:v>2.3</x:v>
      </x:c>
      <x:c r="L182" s="15" t="n">
        <x:v>43.2</x:v>
      </x:c>
      <x:c r="M182" s="11" t="b">
        <x:f aca="0">TRUE()</x:f>
        <x:v>1</x:v>
      </x:c>
      <x:c r="N182" s="11" t="b">
        <x:f aca="0">FALSE()</x:f>
        <x:v>0</x:v>
      </x:c>
      <x:c r="O182" s="1" t="s">
        <x:v>5015</x:v>
      </x:c>
      <x:c r="P182" s="11" t="b">
        <x:f aca="0">FALSE()</x:f>
        <x:v>0</x:v>
      </x:c>
      <x:c r="R182" s="1" t="s">
        <x:v>62</x:v>
      </x:c>
    </x:row>
    <x:row r="183" ht="15" hidden="0" customHeight="1">
      <x:c r="A183" s="1" t="s">
        <x:v>243</x:v>
      </x:c>
      <x:c r="B183" s="1" t="s">
        <x:v>3432</x:v>
      </x:c>
      <x:c r="C183" s="14" t="n">
        <x:v>45498</x:v>
      </x:c>
      <x:c r="D183" s="1" t="s">
        <x:v>5010</x:v>
      </x:c>
      <x:c r="E183" s="1" t="s">
        <x:v>5011</x:v>
      </x:c>
      <x:c r="F183" s="1" t="s">
        <x:v>5012</x:v>
      </x:c>
      <x:c r="G183" s="1" t="s">
        <x:v>5013</x:v>
      </x:c>
      <x:c r="H183" s="1" t="s">
        <x:v>5014</x:v>
      </x:c>
      <x:c r="I183" s="1" t="s">
        <x:v>5014</x:v>
      </x:c>
      <x:c r="J183" s="1" t="n">
        <x:v>1.7</x:v>
      </x:c>
      <x:c r="K183" s="1" t="n">
        <x:v>0.2</x:v>
      </x:c>
      <x:c r="L183" s="15" t="n">
        <x:v>122.4</x:v>
      </x:c>
      <x:c r="M183" s="11" t="b">
        <x:f aca="0">TRUE()</x:f>
        <x:v>1</x:v>
      </x:c>
      <x:c r="N183" s="11" t="b">
        <x:f aca="0">FALSE()</x:f>
        <x:v>0</x:v>
      </x:c>
      <x:c r="O183" s="1" t="s">
        <x:v>5015</x:v>
      </x:c>
      <x:c r="P183" s="11" t="b">
        <x:f aca="0">FALSE()</x:f>
        <x:v>0</x:v>
      </x:c>
      <x:c r="R183" s="1" t="s">
        <x:v>62</x:v>
      </x:c>
    </x:row>
    <x:row r="184" ht="15" hidden="0" customHeight="1">
      <x:c r="A184" s="1" t="s">
        <x:v>244</x:v>
      </x:c>
      <x:c r="B184" s="1" t="s">
        <x:v>3432</x:v>
      </x:c>
      <x:c r="C184" s="14" t="n">
        <x:v>45662</x:v>
      </x:c>
      <x:c r="D184" s="1" t="s">
        <x:v>5010</x:v>
      </x:c>
      <x:c r="E184" s="1" t="s">
        <x:v>5011</x:v>
      </x:c>
      <x:c r="F184" s="1" t="s">
        <x:v>5012</x:v>
      </x:c>
      <x:c r="G184" s="1" t="s">
        <x:v>5013</x:v>
      </x:c>
      <x:c r="H184" s="1" t="s">
        <x:v>5014</x:v>
      </x:c>
      <x:c r="I184" s="1" t="s">
        <x:v>5014</x:v>
      </x:c>
      <x:c r="J184" s="1" t="n">
        <x:v>1.5</x:v>
      </x:c>
      <x:c r="K184" s="1" t="n">
        <x:v>1.5</x:v>
      </x:c>
      <x:c r="L184" s="15" t="n">
        <x:v>108</x:v>
      </x:c>
      <x:c r="M184" s="11" t="b">
        <x:f aca="0">FALSE()</x:f>
        <x:v>0</x:v>
      </x:c>
      <x:c r="N184" s="11" t="b">
        <x:f aca="0">FALSE()</x:f>
        <x:v>0</x:v>
      </x:c>
      <x:c r="O184" s="1" t="s">
        <x:v>5015</x:v>
      </x:c>
      <x:c r="P184" s="11" t="b">
        <x:f aca="0">FALSE()</x:f>
        <x:v>0</x:v>
      </x:c>
      <x:c r="R184" s="1" t="s">
        <x:v>62</x:v>
      </x:c>
    </x:row>
    <x:row r="185" ht="15" hidden="0" customHeight="1">
      <x:c r="A185" s="1" t="s">
        <x:v>245</x:v>
      </x:c>
      <x:c r="B185" s="1" t="s">
        <x:v>1783</x:v>
      </x:c>
      <x:c r="C185" s="14" t="n">
        <x:v>45358</x:v>
      </x:c>
      <x:c r="D185" s="1" t="s">
        <x:v>5010</x:v>
      </x:c>
      <x:c r="E185" s="1" t="s">
        <x:v>5011</x:v>
      </x:c>
      <x:c r="F185" s="1" t="s">
        <x:v>5012</x:v>
      </x:c>
      <x:c r="G185" s="1" t="s">
        <x:v>5013</x:v>
      </x:c>
      <x:c r="H185" s="1" t="s">
        <x:v>5014</x:v>
      </x:c>
      <x:c r="I185" s="1" t="s">
        <x:v>5014</x:v>
      </x:c>
      <x:c r="J185" s="1" t="n">
        <x:v>0.9</x:v>
      </x:c>
      <x:c r="K185" s="1" t="n">
        <x:v>1.2</x:v>
      </x:c>
      <x:c r="L185" s="15" t="n">
        <x:v>64.8</x:v>
      </x:c>
      <x:c r="M185" s="11" t="b">
        <x:f aca="0">TRUE()</x:f>
        <x:v>1</x:v>
      </x:c>
      <x:c r="N185" s="11" t="b">
        <x:f aca="0">FALSE()</x:f>
        <x:v>0</x:v>
      </x:c>
      <x:c r="O185" s="1" t="s">
        <x:v>5015</x:v>
      </x:c>
      <x:c r="P185" s="11" t="b">
        <x:f aca="0">FALSE()</x:f>
        <x:v>0</x:v>
      </x:c>
      <x:c r="R185" s="1" t="s">
        <x:v>62</x:v>
      </x:c>
    </x:row>
    <x:row r="186" ht="15" hidden="0" customHeight="1">
      <x:c r="A186" s="1" t="s">
        <x:v>246</x:v>
      </x:c>
      <x:c r="B186" s="1" t="s">
        <x:v>1783</x:v>
      </x:c>
      <x:c r="C186" s="14" t="n">
        <x:v>45549</x:v>
      </x:c>
      <x:c r="D186" s="1" t="s">
        <x:v>5018</x:v>
      </x:c>
      <x:c r="E186" s="1" t="s">
        <x:v>5028</x:v>
      </x:c>
      <x:c r="F186" s="1" t="s">
        <x:v>5029</x:v>
      </x:c>
      <x:c r="G186" s="1" t="s">
        <x:v>5030</x:v>
      </x:c>
      <x:c r="H186" s="1" t="s">
        <x:v>5022</x:v>
      </x:c>
      <x:c r="I186" s="1" t="s">
        <x:v>5100</x:v>
      </x:c>
      <x:c r="J186" s="1" t="n">
        <x:v>1.6</x:v>
      </x:c>
      <x:c r="K186" s="1" t="n">
        <x:v>4.9</x:v>
      </x:c>
      <x:c r="L186" s="15" t="n">
        <x:v>284.82</x:v>
      </x:c>
      <x:c r="M186" s="11" t="b">
        <x:f aca="0">TRUE()</x:f>
        <x:v>1</x:v>
      </x:c>
      <x:c r="N186" s="11" t="b">
        <x:f aca="0">FALSE()</x:f>
        <x:v>0</x:v>
      </x:c>
      <x:c r="O186" s="1" t="s">
        <x:v>5024</x:v>
      </x:c>
      <x:c r="P186" s="11" t="b">
        <x:f aca="0">FALSE()</x:f>
        <x:v>0</x:v>
      </x:c>
      <x:c r="R186" s="1" t="s">
        <x:v>62</x:v>
      </x:c>
    </x:row>
    <x:row r="187" ht="15" hidden="0" customHeight="1">
      <x:c r="A187" s="1" t="s">
        <x:v>247</x:v>
      </x:c>
      <x:c r="B187" s="1" t="s">
        <x:v>3457</x:v>
      </x:c>
      <x:c r="C187" s="14" t="n">
        <x:v>45307</x:v>
      </x:c>
      <x:c r="D187" s="1" t="s">
        <x:v>5010</x:v>
      </x:c>
      <x:c r="E187" s="1" t="s">
        <x:v>5011</x:v>
      </x:c>
      <x:c r="F187" s="1" t="s">
        <x:v>5012</x:v>
      </x:c>
      <x:c r="G187" s="1" t="s">
        <x:v>5013</x:v>
      </x:c>
      <x:c r="H187" s="1" t="s">
        <x:v>5014</x:v>
      </x:c>
      <x:c r="I187" s="1" t="s">
        <x:v>5014</x:v>
      </x:c>
      <x:c r="J187" s="1" t="n">
        <x:v>1</x:v>
      </x:c>
      <x:c r="K187" s="1" t="n">
        <x:v>2.5</x:v>
      </x:c>
      <x:c r="L187" s="15" t="n">
        <x:v>72</x:v>
      </x:c>
      <x:c r="M187" s="11" t="b">
        <x:f aca="0">TRUE()</x:f>
        <x:v>1</x:v>
      </x:c>
      <x:c r="N187" s="11" t="b">
        <x:f aca="0">FALSE()</x:f>
        <x:v>0</x:v>
      </x:c>
      <x:c r="O187" s="1" t="s">
        <x:v>5015</x:v>
      </x:c>
      <x:c r="P187" s="11" t="b">
        <x:f aca="0">FALSE()</x:f>
        <x:v>0</x:v>
      </x:c>
      <x:c r="R187" s="1" t="s">
        <x:v>62</x:v>
      </x:c>
    </x:row>
    <x:row r="188" ht="15" hidden="0" customHeight="1">
      <x:c r="A188" s="1" t="s">
        <x:v>248</x:v>
      </x:c>
      <x:c r="B188" s="1" t="s">
        <x:v>3457</x:v>
      </x:c>
      <x:c r="C188" s="14" t="n">
        <x:v>45556</x:v>
      </x:c>
      <x:c r="D188" s="1" t="s">
        <x:v>5010</x:v>
      </x:c>
      <x:c r="E188" s="1" t="s">
        <x:v>5011</x:v>
      </x:c>
      <x:c r="F188" s="1" t="s">
        <x:v>5012</x:v>
      </x:c>
      <x:c r="G188" s="1" t="s">
        <x:v>5013</x:v>
      </x:c>
      <x:c r="H188" s="1" t="s">
        <x:v>5014</x:v>
      </x:c>
      <x:c r="I188" s="1" t="s">
        <x:v>5014</x:v>
      </x:c>
      <x:c r="J188" s="1" t="n">
        <x:v>0.8</x:v>
      </x:c>
      <x:c r="K188" s="1" t="n">
        <x:v>1</x:v>
      </x:c>
      <x:c r="L188" s="15" t="n">
        <x:v>57.6</x:v>
      </x:c>
      <x:c r="M188" s="11" t="b">
        <x:f aca="0">TRUE()</x:f>
        <x:v>1</x:v>
      </x:c>
      <x:c r="N188" s="11" t="b">
        <x:f aca="0">FALSE()</x:f>
        <x:v>0</x:v>
      </x:c>
      <x:c r="O188" s="1" t="s">
        <x:v>5015</x:v>
      </x:c>
      <x:c r="P188" s="11" t="b">
        <x:f aca="0">FALSE()</x:f>
        <x:v>0</x:v>
      </x:c>
      <x:c r="R188" s="1" t="s">
        <x:v>62</x:v>
      </x:c>
    </x:row>
    <x:row r="189" ht="15" hidden="0" customHeight="1">
      <x:c r="A189" s="1" t="s">
        <x:v>249</x:v>
      </x:c>
      <x:c r="B189" s="1" t="s">
        <x:v>1263</x:v>
      </x:c>
      <x:c r="C189" s="14" t="n">
        <x:v>45571</x:v>
      </x:c>
      <x:c r="D189" s="1" t="s">
        <x:v>5010</x:v>
      </x:c>
      <x:c r="E189" s="1" t="s">
        <x:v>5011</x:v>
      </x:c>
      <x:c r="F189" s="1" t="s">
        <x:v>5012</x:v>
      </x:c>
      <x:c r="G189" s="1" t="s">
        <x:v>5013</x:v>
      </x:c>
      <x:c r="H189" s="1" t="s">
        <x:v>5014</x:v>
      </x:c>
      <x:c r="I189" s="1" t="s">
        <x:v>5014</x:v>
      </x:c>
      <x:c r="J189" s="1" t="n">
        <x:v>1.2</x:v>
      </x:c>
      <x:c r="K189" s="1" t="n">
        <x:v>0.9</x:v>
      </x:c>
      <x:c r="L189" s="15" t="n">
        <x:v>86.4</x:v>
      </x:c>
      <x:c r="M189" s="11" t="b">
        <x:f aca="0">TRUE()</x:f>
        <x:v>1</x:v>
      </x:c>
      <x:c r="N189" s="11" t="b">
        <x:f aca="0">FALSE()</x:f>
        <x:v>0</x:v>
      </x:c>
      <x:c r="O189" s="1" t="s">
        <x:v>5015</x:v>
      </x:c>
      <x:c r="P189" s="11" t="b">
        <x:f aca="0">FALSE()</x:f>
        <x:v>0</x:v>
      </x:c>
      <x:c r="R189" s="1" t="s">
        <x:v>62</x:v>
      </x:c>
    </x:row>
    <x:row r="190" ht="15" hidden="0" customHeight="1">
      <x:c r="A190" s="1" t="s">
        <x:v>250</x:v>
      </x:c>
      <x:c r="B190" s="1" t="s">
        <x:v>1263</x:v>
      </x:c>
      <x:c r="C190" s="14" t="n">
        <x:v>45663</x:v>
      </x:c>
      <x:c r="D190" s="1" t="s">
        <x:v>5010</x:v>
      </x:c>
      <x:c r="E190" s="1" t="s">
        <x:v>5011</x:v>
      </x:c>
      <x:c r="F190" s="1" t="s">
        <x:v>5012</x:v>
      </x:c>
      <x:c r="G190" s="1" t="s">
        <x:v>5013</x:v>
      </x:c>
      <x:c r="H190" s="1" t="s">
        <x:v>5014</x:v>
      </x:c>
      <x:c r="I190" s="1" t="s">
        <x:v>5014</x:v>
      </x:c>
      <x:c r="J190" s="1" t="n">
        <x:v>1.4</x:v>
      </x:c>
      <x:c r="K190" s="1" t="n">
        <x:v>1.7</x:v>
      </x:c>
      <x:c r="L190" s="15" t="n">
        <x:v>100.8</x:v>
      </x:c>
      <x:c r="M190" s="11" t="b">
        <x:f aca="0">TRUE()</x:f>
        <x:v>1</x:v>
      </x:c>
      <x:c r="N190" s="11" t="b">
        <x:f aca="0">FALSE()</x:f>
        <x:v>0</x:v>
      </x:c>
      <x:c r="O190" s="1" t="s">
        <x:v>5015</x:v>
      </x:c>
      <x:c r="P190" s="11" t="b">
        <x:f aca="0">FALSE()</x:f>
        <x:v>0</x:v>
      </x:c>
      <x:c r="R190" s="1" t="s">
        <x:v>62</x:v>
      </x:c>
    </x:row>
    <x:row r="191" ht="15" hidden="0" customHeight="1">
      <x:c r="A191" s="1" t="s">
        <x:v>251</x:v>
      </x:c>
      <x:c r="B191" s="1" t="s">
        <x:v>1263</x:v>
      </x:c>
      <x:c r="C191" s="14" t="n">
        <x:v>45694</x:v>
      </x:c>
      <x:c r="D191" s="1" t="s">
        <x:v>5018</x:v>
      </x:c>
      <x:c r="E191" s="1" t="s">
        <x:v>5125</x:v>
      </x:c>
      <x:c r="F191" s="1" t="s">
        <x:v>5111</x:v>
      </x:c>
      <x:c r="G191" s="1" t="s">
        <x:v>5112</x:v>
      </x:c>
      <x:c r="H191" s="1" t="s">
        <x:v>5031</x:v>
      </x:c>
      <x:c r="I191" s="1" t="s">
        <x:v>5152</x:v>
      </x:c>
      <x:c r="J191" s="1" t="n">
        <x:v>2.4</x:v>
      </x:c>
      <x:c r="K191" s="1" t="n">
        <x:v>5.7</x:v>
      </x:c>
      <x:c r="L191" s="15" t="n">
        <x:v>983.28</x:v>
      </x:c>
      <x:c r="M191" s="11" t="b">
        <x:f aca="0">FALSE()</x:f>
        <x:v>0</x:v>
      </x:c>
      <x:c r="N191" s="11" t="b">
        <x:f aca="0">FALSE()</x:f>
        <x:v>0</x:v>
      </x:c>
      <x:c r="O191" s="1" t="s">
        <x:v>5068</x:v>
      </x:c>
      <x:c r="P191" s="11" t="b">
        <x:f aca="0">FALSE()</x:f>
        <x:v>0</x:v>
      </x:c>
      <x:c r="R191" s="1" t="s">
        <x:v>62</x:v>
      </x:c>
    </x:row>
    <x:row r="192" ht="15" hidden="0" customHeight="1">
      <x:c r="A192" s="1" t="s">
        <x:v>252</x:v>
      </x:c>
      <x:c r="B192" s="1" t="s">
        <x:v>3495</x:v>
      </x:c>
      <x:c r="C192" s="14" t="n">
        <x:v>45572</x:v>
      </x:c>
      <x:c r="D192" s="1" t="s">
        <x:v>5010</x:v>
      </x:c>
      <x:c r="E192" s="1" t="s">
        <x:v>5011</x:v>
      </x:c>
      <x:c r="F192" s="1" t="s">
        <x:v>5012</x:v>
      </x:c>
      <x:c r="G192" s="1" t="s">
        <x:v>5013</x:v>
      </x:c>
      <x:c r="H192" s="1" t="s">
        <x:v>5014</x:v>
      </x:c>
      <x:c r="I192" s="1" t="s">
        <x:v>5014</x:v>
      </x:c>
      <x:c r="J192" s="1" t="n">
        <x:v>0.3</x:v>
      </x:c>
      <x:c r="K192" s="1" t="n">
        <x:v>0.4</x:v>
      </x:c>
      <x:c r="L192" s="15" t="n">
        <x:v>21.6</x:v>
      </x:c>
      <x:c r="M192" s="11" t="b">
        <x:f aca="0">TRUE()</x:f>
        <x:v>1</x:v>
      </x:c>
      <x:c r="N192" s="11" t="b">
        <x:f aca="0">FALSE()</x:f>
        <x:v>0</x:v>
      </x:c>
      <x:c r="O192" s="1" t="s">
        <x:v>5015</x:v>
      </x:c>
      <x:c r="P192" s="11" t="b">
        <x:f aca="0">FALSE()</x:f>
        <x:v>0</x:v>
      </x:c>
      <x:c r="R192" s="1" t="s">
        <x:v>62</x:v>
      </x:c>
    </x:row>
    <x:row r="193" ht="15" hidden="0" customHeight="1">
      <x:c r="A193" s="1" t="s">
        <x:v>253</x:v>
      </x:c>
      <x:c r="B193" s="1" t="s">
        <x:v>3495</x:v>
      </x:c>
      <x:c r="C193" s="14" t="n">
        <x:v>45731</x:v>
      </x:c>
      <x:c r="D193" s="1" t="s">
        <x:v>5010</x:v>
      </x:c>
      <x:c r="E193" s="1" t="s">
        <x:v>5011</x:v>
      </x:c>
      <x:c r="F193" s="1" t="s">
        <x:v>5012</x:v>
      </x:c>
      <x:c r="G193" s="1" t="s">
        <x:v>5013</x:v>
      </x:c>
      <x:c r="H193" s="1" t="s">
        <x:v>5014</x:v>
      </x:c>
      <x:c r="I193" s="1" t="s">
        <x:v>5014</x:v>
      </x:c>
      <x:c r="J193" s="1" t="n">
        <x:v>0.5</x:v>
      </x:c>
      <x:c r="K193" s="1" t="n">
        <x:v>1.8</x:v>
      </x:c>
      <x:c r="L193" s="15" t="n">
        <x:v>36</x:v>
      </x:c>
      <x:c r="M193" s="11" t="b">
        <x:f aca="0">FALSE()</x:f>
        <x:v>0</x:v>
      </x:c>
      <x:c r="N193" s="11" t="b">
        <x:f aca="0">FALSE()</x:f>
        <x:v>0</x:v>
      </x:c>
      <x:c r="O193" s="1" t="s">
        <x:v>5015</x:v>
      </x:c>
      <x:c r="P193" s="11" t="b">
        <x:f aca="0">FALSE()</x:f>
        <x:v>0</x:v>
      </x:c>
      <x:c r="R193" s="1" t="s">
        <x:v>62</x:v>
      </x:c>
    </x:row>
    <x:row r="194" ht="15" hidden="0" customHeight="1">
      <x:c r="A194" s="1" t="s">
        <x:v>254</x:v>
      </x:c>
      <x:c r="B194" s="1" t="s">
        <x:v>1273</x:v>
      </x:c>
      <x:c r="C194" s="14" t="n">
        <x:v>45586</x:v>
      </x:c>
      <x:c r="D194" s="1" t="s">
        <x:v>5010</x:v>
      </x:c>
      <x:c r="E194" s="1" t="s">
        <x:v>5011</x:v>
      </x:c>
      <x:c r="F194" s="1" t="s">
        <x:v>5012</x:v>
      </x:c>
      <x:c r="G194" s="1" t="s">
        <x:v>5013</x:v>
      </x:c>
      <x:c r="H194" s="1" t="s">
        <x:v>5014</x:v>
      </x:c>
      <x:c r="I194" s="1" t="s">
        <x:v>5014</x:v>
      </x:c>
      <x:c r="J194" s="1" t="n">
        <x:v>1</x:v>
      </x:c>
      <x:c r="K194" s="1" t="n">
        <x:v>1.7</x:v>
      </x:c>
      <x:c r="L194" s="15" t="n">
        <x:v>72</x:v>
      </x:c>
      <x:c r="M194" s="11" t="b">
        <x:f aca="0">TRUE()</x:f>
        <x:v>1</x:v>
      </x:c>
      <x:c r="N194" s="11" t="b">
        <x:f aca="0">FALSE()</x:f>
        <x:v>0</x:v>
      </x:c>
      <x:c r="O194" s="1" t="s">
        <x:v>5015</x:v>
      </x:c>
      <x:c r="P194" s="11" t="b">
        <x:f aca="0">FALSE()</x:f>
        <x:v>0</x:v>
      </x:c>
      <x:c r="R194" s="1" t="s">
        <x:v>62</x:v>
      </x:c>
    </x:row>
    <x:row r="195" ht="15" hidden="0" customHeight="1">
      <x:c r="A195" s="1" t="s">
        <x:v>255</x:v>
      </x:c>
      <x:c r="B195" s="1" t="s">
        <x:v>1275</x:v>
      </x:c>
      <x:c r="C195" s="14" t="n">
        <x:v>45632</x:v>
      </x:c>
      <x:c r="D195" s="1" t="s">
        <x:v>5010</x:v>
      </x:c>
      <x:c r="E195" s="1" t="s">
        <x:v>5011</x:v>
      </x:c>
      <x:c r="F195" s="1" t="s">
        <x:v>5012</x:v>
      </x:c>
      <x:c r="G195" s="1" t="s">
        <x:v>5013</x:v>
      </x:c>
      <x:c r="H195" s="1" t="s">
        <x:v>5014</x:v>
      </x:c>
      <x:c r="I195" s="1" t="s">
        <x:v>5014</x:v>
      </x:c>
      <x:c r="J195" s="1" t="n">
        <x:v>1.3</x:v>
      </x:c>
      <x:c r="K195" s="1" t="n">
        <x:v>1.2</x:v>
      </x:c>
      <x:c r="L195" s="15" t="n">
        <x:v>93.6</x:v>
      </x:c>
      <x:c r="M195" s="11" t="b">
        <x:f aca="0">TRUE()</x:f>
        <x:v>1</x:v>
      </x:c>
      <x:c r="N195" s="11" t="b">
        <x:f aca="0">FALSE()</x:f>
        <x:v>0</x:v>
      </x:c>
      <x:c r="O195" s="1" t="s">
        <x:v>5015</x:v>
      </x:c>
      <x:c r="P195" s="11" t="b">
        <x:f aca="0">FALSE()</x:f>
        <x:v>0</x:v>
      </x:c>
      <x:c r="R195" s="1" t="s">
        <x:v>62</x:v>
      </x:c>
    </x:row>
    <x:row r="196" ht="15" hidden="0" customHeight="1">
      <x:c r="A196" s="1" t="s">
        <x:v>256</x:v>
      </x:c>
      <x:c r="B196" s="1" t="s">
        <x:v>1784</x:v>
      </x:c>
      <x:c r="C196" s="14" t="n">
        <x:v>45443</x:v>
      </x:c>
      <x:c r="D196" s="1" t="s">
        <x:v>5010</x:v>
      </x:c>
      <x:c r="E196" s="1" t="s">
        <x:v>5011</x:v>
      </x:c>
      <x:c r="F196" s="1" t="s">
        <x:v>5012</x:v>
      </x:c>
      <x:c r="G196" s="1" t="s">
        <x:v>5013</x:v>
      </x:c>
      <x:c r="H196" s="1" t="s">
        <x:v>5014</x:v>
      </x:c>
      <x:c r="I196" s="1" t="s">
        <x:v>5014</x:v>
      </x:c>
      <x:c r="J196" s="1" t="n">
        <x:v>1.7</x:v>
      </x:c>
      <x:c r="K196" s="1" t="n">
        <x:v>1</x:v>
      </x:c>
      <x:c r="L196" s="15" t="n">
        <x:v>122.4</x:v>
      </x:c>
      <x:c r="M196" s="11" t="b">
        <x:f aca="0">TRUE()</x:f>
        <x:v>1</x:v>
      </x:c>
      <x:c r="N196" s="11" t="b">
        <x:f aca="0">FALSE()</x:f>
        <x:v>0</x:v>
      </x:c>
      <x:c r="O196" s="1" t="s">
        <x:v>5015</x:v>
      </x:c>
      <x:c r="P196" s="11" t="b">
        <x:f aca="0">FALSE()</x:f>
        <x:v>0</x:v>
      </x:c>
      <x:c r="R196" s="1" t="s">
        <x:v>62</x:v>
      </x:c>
    </x:row>
    <x:row r="197" ht="15" hidden="0" customHeight="1">
      <x:c r="A197" s="1" t="s">
        <x:v>257</x:v>
      </x:c>
      <x:c r="B197" s="1" t="s">
        <x:v>1784</x:v>
      </x:c>
      <x:c r="C197" s="14" t="n">
        <x:v>45596</x:v>
      </x:c>
      <x:c r="D197" s="1" t="s">
        <x:v>5018</x:v>
      </x:c>
      <x:c r="E197" s="1" t="s">
        <x:v>5075</x:v>
      </x:c>
      <x:c r="F197" s="1" t="s">
        <x:v>5076</x:v>
      </x:c>
      <x:c r="G197" s="1" t="s">
        <x:v>5077</x:v>
      </x:c>
      <x:c r="H197" s="1" t="s">
        <x:v>5036</x:v>
      </x:c>
      <x:c r="I197" s="1" t="s">
        <x:v>5152</x:v>
      </x:c>
      <x:c r="J197" s="1" t="n">
        <x:v>2.4</x:v>
      </x:c>
      <x:c r="K197" s="1" t="n">
        <x:v>15.9</x:v>
      </x:c>
      <x:c r="L197" s="15" t="n">
        <x:v>657.57</x:v>
      </x:c>
      <x:c r="M197" s="11" t="b">
        <x:f aca="0">TRUE()</x:f>
        <x:v>1</x:v>
      </x:c>
      <x:c r="N197" s="11" t="b">
        <x:f aca="0">FALSE()</x:f>
        <x:v>0</x:v>
      </x:c>
      <x:c r="O197" s="1" t="s">
        <x:v>5024</x:v>
      </x:c>
      <x:c r="P197" s="11" t="b">
        <x:f aca="0">TRUE()</x:f>
        <x:v>1</x:v>
      </x:c>
      <x:c r="Q197" s="1" t="s">
        <x:v>455</x:v>
      </x:c>
      <x:c r="R197" s="1" t="s">
        <x:v>62</x:v>
      </x:c>
    </x:row>
    <x:row r="198" ht="15" hidden="0" customHeight="1">
      <x:c r="A198" s="1" t="s">
        <x:v>258</x:v>
      </x:c>
      <x:c r="B198" s="1" t="s">
        <x:v>1289</x:v>
      </x:c>
      <x:c r="C198" s="14" t="n">
        <x:v>45396</x:v>
      </x:c>
      <x:c r="D198" s="1" t="s">
        <x:v>5010</x:v>
      </x:c>
      <x:c r="E198" s="1" t="s">
        <x:v>5011</x:v>
      </x:c>
      <x:c r="F198" s="1" t="s">
        <x:v>5012</x:v>
      </x:c>
      <x:c r="G198" s="1" t="s">
        <x:v>5013</x:v>
      </x:c>
      <x:c r="H198" s="1" t="s">
        <x:v>5014</x:v>
      </x:c>
      <x:c r="I198" s="1" t="s">
        <x:v>5014</x:v>
      </x:c>
      <x:c r="J198" s="1" t="n">
        <x:v>0.4</x:v>
      </x:c>
      <x:c r="K198" s="1" t="n">
        <x:v>0.9</x:v>
      </x:c>
      <x:c r="L198" s="15" t="n">
        <x:v>28.8</x:v>
      </x:c>
      <x:c r="M198" s="11" t="b">
        <x:f aca="0">FALSE()</x:f>
        <x:v>0</x:v>
      </x:c>
      <x:c r="N198" s="11" t="b">
        <x:f aca="0">FALSE()</x:f>
        <x:v>0</x:v>
      </x:c>
      <x:c r="O198" s="1" t="s">
        <x:v>5015</x:v>
      </x:c>
      <x:c r="P198" s="11" t="b">
        <x:f aca="0">FALSE()</x:f>
        <x:v>0</x:v>
      </x:c>
      <x:c r="R198" s="1" t="s">
        <x:v>62</x:v>
      </x:c>
    </x:row>
    <x:row r="199" ht="15" hidden="0" customHeight="1">
      <x:c r="A199" s="1" t="s">
        <x:v>259</x:v>
      </x:c>
      <x:c r="B199" s="1" t="s">
        <x:v>1292</x:v>
      </x:c>
      <x:c r="C199" s="14" t="n">
        <x:v>45362</x:v>
      </x:c>
      <x:c r="D199" s="1" t="s">
        <x:v>5010</x:v>
      </x:c>
      <x:c r="E199" s="1" t="s">
        <x:v>5011</x:v>
      </x:c>
      <x:c r="F199" s="1" t="s">
        <x:v>5012</x:v>
      </x:c>
      <x:c r="G199" s="1" t="s">
        <x:v>5013</x:v>
      </x:c>
      <x:c r="H199" s="1" t="s">
        <x:v>5014</x:v>
      </x:c>
      <x:c r="I199" s="1" t="s">
        <x:v>5014</x:v>
      </x:c>
      <x:c r="J199" s="1" t="n">
        <x:v>1</x:v>
      </x:c>
      <x:c r="K199" s="1" t="n">
        <x:v>3.3</x:v>
      </x:c>
      <x:c r="L199" s="15" t="n">
        <x:v>72</x:v>
      </x:c>
      <x:c r="M199" s="11" t="b">
        <x:f aca="0">FALSE()</x:f>
        <x:v>0</x:v>
      </x:c>
      <x:c r="N199" s="11" t="b">
        <x:f aca="0">FALSE()</x:f>
        <x:v>0</x:v>
      </x:c>
      <x:c r="O199" s="1" t="s">
        <x:v>5015</x:v>
      </x:c>
      <x:c r="P199" s="11" t="b">
        <x:f aca="0">FALSE()</x:f>
        <x:v>0</x:v>
      </x:c>
      <x:c r="R199" s="1" t="s">
        <x:v>62</x:v>
      </x:c>
    </x:row>
    <x:row r="200" ht="15" hidden="0" customHeight="1">
      <x:c r="A200" s="1" t="s">
        <x:v>260</x:v>
      </x:c>
      <x:c r="B200" s="1" t="s">
        <x:v>1296</x:v>
      </x:c>
      <x:c r="C200" s="14" t="n">
        <x:v>45394</x:v>
      </x:c>
      <x:c r="D200" s="1" t="s">
        <x:v>5018</x:v>
      </x:c>
      <x:c r="E200" s="1" t="s">
        <x:v>5116</x:v>
      </x:c>
      <x:c r="F200" s="1" t="s">
        <x:v>5029</x:v>
      </x:c>
      <x:c r="G200" s="1" t="s">
        <x:v>5030</x:v>
      </x:c>
      <x:c r="H200" s="1" t="s">
        <x:v>5022</x:v>
      </x:c>
      <x:c r="I200" s="1" t="s">
        <x:v>5100</x:v>
      </x:c>
      <x:c r="J200" s="1" t="n">
        <x:v>0.3</x:v>
      </x:c>
      <x:c r="K200" s="1" t="n">
        <x:v>0.6</x:v>
      </x:c>
      <x:c r="L200" s="15" t="n">
        <x:v>410.48</x:v>
      </x:c>
      <x:c r="M200" s="11" t="b">
        <x:f aca="0">TRUE()</x:f>
        <x:v>1</x:v>
      </x:c>
      <x:c r="N200" s="11" t="b">
        <x:f aca="0">FALSE()</x:f>
        <x:v>0</x:v>
      </x:c>
      <x:c r="O200" s="1" t="s">
        <x:v>5068</x:v>
      </x:c>
      <x:c r="P200" s="11" t="b">
        <x:f aca="0">TRUE()</x:f>
        <x:v>1</x:v>
      </x:c>
      <x:c r="Q200" s="1" t="s">
        <x:v>456</x:v>
      </x:c>
      <x:c r="R200" s="1" t="s">
        <x:v>62</x:v>
      </x:c>
    </x:row>
    <x:row r="201" ht="15" hidden="0" customHeight="1">
      <x:c r="A201" s="1" t="s">
        <x:v>261</x:v>
      </x:c>
      <x:c r="B201" s="1" t="s">
        <x:v>3541</x:v>
      </x:c>
      <x:c r="C201" s="14" t="n">
        <x:v>45307</x:v>
      </x:c>
      <x:c r="D201" s="1" t="s">
        <x:v>5010</x:v>
      </x:c>
      <x:c r="E201" s="1" t="s">
        <x:v>5011</x:v>
      </x:c>
      <x:c r="F201" s="1" t="s">
        <x:v>5012</x:v>
      </x:c>
      <x:c r="G201" s="1" t="s">
        <x:v>5013</x:v>
      </x:c>
      <x:c r="H201" s="1" t="s">
        <x:v>5014</x:v>
      </x:c>
      <x:c r="I201" s="1" t="s">
        <x:v>5014</x:v>
      </x:c>
      <x:c r="J201" s="1" t="n">
        <x:v>1.4</x:v>
      </x:c>
      <x:c r="K201" s="1" t="n">
        <x:v>1.8</x:v>
      </x:c>
      <x:c r="L201" s="15" t="n">
        <x:v>100.8</x:v>
      </x:c>
      <x:c r="M201" s="11" t="b">
        <x:f aca="0">FALSE()</x:f>
        <x:v>0</x:v>
      </x:c>
      <x:c r="N201" s="11" t="b">
        <x:f aca="0">FALSE()</x:f>
        <x:v>0</x:v>
      </x:c>
      <x:c r="O201" s="1" t="s">
        <x:v>5015</x:v>
      </x:c>
      <x:c r="P201" s="11" t="b">
        <x:f aca="0">FALSE()</x:f>
        <x:v>0</x:v>
      </x:c>
      <x:c r="R201" s="1" t="s">
        <x:v>62</x:v>
      </x:c>
    </x:row>
    <x:row r="202" ht="15" hidden="0" customHeight="1">
      <x:c r="A202" s="1" t="s">
        <x:v>262</x:v>
      </x:c>
      <x:c r="B202" s="1" t="s">
        <x:v>1307</x:v>
      </x:c>
      <x:c r="C202" s="14" t="n">
        <x:v>45595</x:v>
      </x:c>
      <x:c r="D202" s="1" t="s">
        <x:v>5018</x:v>
      </x:c>
      <x:c r="E202" s="1" t="s">
        <x:v>5035</x:v>
      </x:c>
      <x:c r="F202" s="1" t="s">
        <x:v>5029</x:v>
      </x:c>
      <x:c r="G202" s="1" t="s">
        <x:v>5030</x:v>
      </x:c>
      <x:c r="H202" s="1" t="s">
        <x:v>5022</x:v>
      </x:c>
      <x:c r="I202" s="1" t="s">
        <x:v>5032</x:v>
      </x:c>
      <x:c r="J202" s="1" t="n">
        <x:v>0.5</x:v>
      </x:c>
      <x:c r="K202" s="1" t="n">
        <x:v>7.7</x:v>
      </x:c>
      <x:c r="L202" s="15" t="n">
        <x:v>93.26</x:v>
      </x:c>
      <x:c r="M202" s="11" t="b">
        <x:f aca="0">TRUE()</x:f>
        <x:v>1</x:v>
      </x:c>
      <x:c r="N202" s="11" t="b">
        <x:f aca="0">FALSE()</x:f>
        <x:v>0</x:v>
      </x:c>
      <x:c r="O202" s="1" t="s">
        <x:v>5068</x:v>
      </x:c>
      <x:c r="P202" s="11" t="b">
        <x:f aca="0">TRUE()</x:f>
        <x:v>1</x:v>
      </x:c>
      <x:c r="R202" s="1" t="s">
        <x:v>62</x:v>
      </x:c>
    </x:row>
    <x:row r="203" ht="15" hidden="0" customHeight="1">
      <x:c r="A203" s="1" t="s">
        <x:v>263</x:v>
      </x:c>
      <x:c r="B203" s="1" t="s">
        <x:v>1785</x:v>
      </x:c>
      <x:c r="C203" s="14" t="n">
        <x:v>45331</x:v>
      </x:c>
      <x:c r="D203" s="1" t="s">
        <x:v>5018</x:v>
      </x:c>
      <x:c r="E203" s="1" t="s">
        <x:v>5075</x:v>
      </x:c>
      <x:c r="F203" s="1" t="s">
        <x:v>5076</x:v>
      </x:c>
      <x:c r="G203" s="1" t="s">
        <x:v>5077</x:v>
      </x:c>
      <x:c r="H203" s="1" t="s">
        <x:v>5031</x:v>
      </x:c>
      <x:c r="I203" s="1" t="s">
        <x:v>5131</x:v>
      </x:c>
      <x:c r="J203" s="1" t="n">
        <x:v>1.5</x:v>
      </x:c>
      <x:c r="K203" s="1" t="n">
        <x:v>8.9</x:v>
      </x:c>
      <x:c r="L203" s="15" t="n">
        <x:v>396.63</x:v>
      </x:c>
      <x:c r="M203" s="11" t="b">
        <x:f aca="0">TRUE()</x:f>
        <x:v>1</x:v>
      </x:c>
      <x:c r="N203" s="11" t="b">
        <x:f aca="0">FALSE()</x:f>
        <x:v>0</x:v>
      </x:c>
      <x:c r="O203" s="1" t="s">
        <x:v>5024</x:v>
      </x:c>
      <x:c r="P203" s="11" t="b">
        <x:f aca="0">FALSE()</x:f>
        <x:v>0</x:v>
      </x:c>
      <x:c r="R203" s="1" t="s">
        <x:v>62</x:v>
      </x:c>
    </x:row>
    <x:row r="204" ht="15" hidden="0" customHeight="1">
      <x:c r="A204" s="1" t="s">
        <x:v>264</x:v>
      </x:c>
      <x:c r="B204" s="1" t="s">
        <x:v>1786</x:v>
      </x:c>
      <x:c r="C204" s="14" t="n">
        <x:v>45500</x:v>
      </x:c>
      <x:c r="D204" s="1" t="s">
        <x:v>5010</x:v>
      </x:c>
      <x:c r="E204" s="1" t="s">
        <x:v>5011</x:v>
      </x:c>
      <x:c r="F204" s="1" t="s">
        <x:v>5012</x:v>
      </x:c>
      <x:c r="G204" s="1" t="s">
        <x:v>5013</x:v>
      </x:c>
      <x:c r="H204" s="1" t="s">
        <x:v>5014</x:v>
      </x:c>
      <x:c r="I204" s="1" t="s">
        <x:v>5014</x:v>
      </x:c>
      <x:c r="J204" s="1" t="n">
        <x:v>1.1</x:v>
      </x:c>
      <x:c r="K204" s="1" t="n">
        <x:v>1.7</x:v>
      </x:c>
      <x:c r="L204" s="15" t="n">
        <x:v>79.2</x:v>
      </x:c>
      <x:c r="M204" s="11" t="b">
        <x:f aca="0">FALSE()</x:f>
        <x:v>0</x:v>
      </x:c>
      <x:c r="N204" s="11" t="b">
        <x:f aca="0">FALSE()</x:f>
        <x:v>0</x:v>
      </x:c>
      <x:c r="O204" s="1" t="s">
        <x:v>5015</x:v>
      </x:c>
      <x:c r="P204" s="11" t="b">
        <x:f aca="0">FALSE()</x:f>
        <x:v>0</x:v>
      </x:c>
      <x:c r="R204" s="1" t="s">
        <x:v>62</x:v>
      </x:c>
    </x:row>
    <x:row r="205" ht="15" hidden="0" customHeight="1">
      <x:c r="A205" s="1" t="s">
        <x:v>265</x:v>
      </x:c>
      <x:c r="B205" s="1" t="s">
        <x:v>1786</x:v>
      </x:c>
      <x:c r="C205" s="14" t="n">
        <x:v>45509</x:v>
      </x:c>
      <x:c r="D205" s="1" t="s">
        <x:v>5018</x:v>
      </x:c>
      <x:c r="E205" s="1" t="s">
        <x:v>5091</x:v>
      </x:c>
      <x:c r="F205" s="1" t="s">
        <x:v>5020</x:v>
      </x:c>
      <x:c r="G205" s="1" t="s">
        <x:v>5021</x:v>
      </x:c>
      <x:c r="H205" s="1" t="s">
        <x:v>5036</x:v>
      </x:c>
      <x:c r="I205" s="1" t="s">
        <x:v>5059</x:v>
      </x:c>
      <x:c r="J205" s="1" t="n">
        <x:v>5.4</x:v>
      </x:c>
      <x:c r="K205" s="1" t="n">
        <x:v>25.2</x:v>
      </x:c>
      <x:c r="L205" s="15" t="n">
        <x:v>714.48</x:v>
      </x:c>
      <x:c r="M205" s="11" t="b">
        <x:f aca="0">TRUE()</x:f>
        <x:v>1</x:v>
      </x:c>
      <x:c r="N205" s="11" t="b">
        <x:f aca="0">FALSE()</x:f>
        <x:v>0</x:v>
      </x:c>
      <x:c r="O205" s="1" t="s">
        <x:v>5033</x:v>
      </x:c>
      <x:c r="P205" s="11" t="b">
        <x:f aca="0">FALSE()</x:f>
        <x:v>0</x:v>
      </x:c>
      <x:c r="R205" s="1" t="s">
        <x:v>62</x:v>
      </x:c>
    </x:row>
    <x:row r="206" ht="15" hidden="0" customHeight="1">
      <x:c r="A206" s="1" t="s">
        <x:v>266</x:v>
      </x:c>
      <x:c r="B206" s="1" t="s">
        <x:v>1332</x:v>
      </x:c>
      <x:c r="C206" s="14" t="n">
        <x:v>45636</x:v>
      </x:c>
      <x:c r="D206" s="1" t="s">
        <x:v>5054</x:v>
      </x:c>
      <x:c r="E206" s="1" t="s">
        <x:v>5055</x:v>
      </x:c>
      <x:c r="F206" s="1" t="s">
        <x:v>5012</x:v>
      </x:c>
      <x:c r="G206" s="1" t="s">
        <x:v>5013</x:v>
      </x:c>
      <x:c r="H206" s="1" t="s">
        <x:v>5014</x:v>
      </x:c>
      <x:c r="I206" s="1" t="s">
        <x:v>5014</x:v>
      </x:c>
      <x:c r="J206" s="1" t="n">
        <x:v>0.9</x:v>
      </x:c>
      <x:c r="K206" s="1" t="n">
        <x:v>2.3</x:v>
      </x:c>
      <x:c r="L206" s="15" t="n">
        <x:v>64.8</x:v>
      </x:c>
      <x:c r="M206" s="11" t="b">
        <x:f aca="0">TRUE()</x:f>
        <x:v>1</x:v>
      </x:c>
      <x:c r="N206" s="11" t="b">
        <x:f aca="0">FALSE()</x:f>
        <x:v>0</x:v>
      </x:c>
      <x:c r="O206" s="1" t="s">
        <x:v>5015</x:v>
      </x:c>
      <x:c r="P206" s="11" t="b">
        <x:f aca="0">FALSE()</x:f>
        <x:v>0</x:v>
      </x:c>
      <x:c r="R206" s="1" t="s">
        <x:v>62</x:v>
      </x:c>
    </x:row>
    <x:row r="207" ht="15" hidden="0" customHeight="1">
      <x:c r="A207" s="1" t="s">
        <x:v>267</x:v>
      </x:c>
      <x:c r="B207" s="1" t="s">
        <x:v>1332</x:v>
      </x:c>
      <x:c r="C207" s="14" t="n">
        <x:v>45643</x:v>
      </x:c>
      <x:c r="D207" s="1" t="s">
        <x:v>5018</x:v>
      </x:c>
      <x:c r="E207" s="1" t="s">
        <x:v>5075</x:v>
      </x:c>
      <x:c r="F207" s="1" t="s">
        <x:v>5076</x:v>
      </x:c>
      <x:c r="G207" s="1" t="s">
        <x:v>5077</x:v>
      </x:c>
      <x:c r="H207" s="1" t="s">
        <x:v>5036</x:v>
      </x:c>
      <x:c r="I207" s="1" t="s">
        <x:v>5044</x:v>
      </x:c>
      <x:c r="J207" s="1" t="n">
        <x:v>0.7</x:v>
      </x:c>
      <x:c r="K207" s="1" t="n">
        <x:v>13.1</x:v>
      </x:c>
      <x:c r="L207" s="15" t="n">
        <x:v>651.32</x:v>
      </x:c>
      <x:c r="M207" s="11" t="b">
        <x:f aca="0">TRUE()</x:f>
        <x:v>1</x:v>
      </x:c>
      <x:c r="N207" s="11" t="b">
        <x:f aca="0">FALSE()</x:f>
        <x:v>0</x:v>
      </x:c>
      <x:c r="O207" s="1" t="s">
        <x:v>5068</x:v>
      </x:c>
      <x:c r="P207" s="11" t="b">
        <x:f aca="0">TRUE()</x:f>
        <x:v>1</x:v>
      </x:c>
      <x:c r="Q207" s="1" t="s">
        <x:v>457</x:v>
      </x:c>
      <x:c r="R207" s="1" t="s">
        <x:v>62</x:v>
      </x:c>
    </x:row>
    <x:row r="208" ht="15" hidden="0" customHeight="1">
      <x:c r="A208" s="1" t="s">
        <x:v>268</x:v>
      </x:c>
      <x:c r="B208" s="1" t="s">
        <x:v>1341</x:v>
      </x:c>
      <x:c r="C208" s="14" t="n">
        <x:v>45458</x:v>
      </x:c>
      <x:c r="D208" s="1" t="s">
        <x:v>5010</x:v>
      </x:c>
      <x:c r="E208" s="1" t="s">
        <x:v>5011</x:v>
      </x:c>
      <x:c r="F208" s="1" t="s">
        <x:v>5012</x:v>
      </x:c>
      <x:c r="G208" s="1" t="s">
        <x:v>5013</x:v>
      </x:c>
      <x:c r="H208" s="1" t="s">
        <x:v>5014</x:v>
      </x:c>
      <x:c r="I208" s="1" t="s">
        <x:v>5014</x:v>
      </x:c>
      <x:c r="J208" s="1" t="n">
        <x:v>1</x:v>
      </x:c>
      <x:c r="K208" s="1" t="n">
        <x:v>2</x:v>
      </x:c>
      <x:c r="L208" s="15" t="n">
        <x:v>72</x:v>
      </x:c>
      <x:c r="M208" s="11" t="b">
        <x:f aca="0">TRUE()</x:f>
        <x:v>1</x:v>
      </x:c>
      <x:c r="N208" s="11" t="b">
        <x:f aca="0">FALSE()</x:f>
        <x:v>0</x:v>
      </x:c>
      <x:c r="O208" s="1" t="s">
        <x:v>5015</x:v>
      </x:c>
      <x:c r="P208" s="11" t="b">
        <x:f aca="0">FALSE()</x:f>
        <x:v>0</x:v>
      </x:c>
      <x:c r="R208" s="1" t="s">
        <x:v>62</x:v>
      </x:c>
    </x:row>
    <x:row r="209" ht="15" hidden="0" customHeight="1">
      <x:c r="A209" s="1" t="s">
        <x:v>269</x:v>
      </x:c>
      <x:c r="B209" s="1" t="s">
        <x:v>1343</x:v>
      </x:c>
      <x:c r="C209" s="14" t="n">
        <x:v>45694</x:v>
      </x:c>
      <x:c r="D209" s="1" t="s">
        <x:v>5010</x:v>
      </x:c>
      <x:c r="E209" s="1" t="s">
        <x:v>5011</x:v>
      </x:c>
      <x:c r="F209" s="1" t="s">
        <x:v>5012</x:v>
      </x:c>
      <x:c r="G209" s="1" t="s">
        <x:v>5013</x:v>
      </x:c>
      <x:c r="H209" s="1" t="s">
        <x:v>5014</x:v>
      </x:c>
      <x:c r="I209" s="1" t="s">
        <x:v>5014</x:v>
      </x:c>
      <x:c r="J209" s="1" t="n">
        <x:v>1.4</x:v>
      </x:c>
      <x:c r="K209" s="1" t="n">
        <x:v>1.2</x:v>
      </x:c>
      <x:c r="L209" s="15" t="n">
        <x:v>100.8</x:v>
      </x:c>
      <x:c r="M209" s="11" t="b">
        <x:f aca="0">FALSE()</x:f>
        <x:v>0</x:v>
      </x:c>
      <x:c r="N209" s="11" t="b">
        <x:f aca="0">FALSE()</x:f>
        <x:v>0</x:v>
      </x:c>
      <x:c r="O209" s="1" t="s">
        <x:v>5015</x:v>
      </x:c>
      <x:c r="P209" s="11" t="b">
        <x:f aca="0">FALSE()</x:f>
        <x:v>0</x:v>
      </x:c>
      <x:c r="R209" s="1" t="s">
        <x:v>62</x:v>
      </x:c>
    </x:row>
    <x:row r="210" ht="15" hidden="0" customHeight="1">
      <x:c r="A210" s="1" t="s">
        <x:v>270</x:v>
      </x:c>
      <x:c r="B210" s="1" t="s">
        <x:v>1345</x:v>
      </x:c>
      <x:c r="C210" s="14" t="n">
        <x:v>45464</x:v>
      </x:c>
      <x:c r="D210" s="1" t="s">
        <x:v>5010</x:v>
      </x:c>
      <x:c r="E210" s="1" t="s">
        <x:v>5011</x:v>
      </x:c>
      <x:c r="F210" s="1" t="s">
        <x:v>5012</x:v>
      </x:c>
      <x:c r="G210" s="1" t="s">
        <x:v>5013</x:v>
      </x:c>
      <x:c r="H210" s="1" t="s">
        <x:v>5014</x:v>
      </x:c>
      <x:c r="I210" s="1" t="s">
        <x:v>5014</x:v>
      </x:c>
      <x:c r="J210" s="1" t="n">
        <x:v>0.4</x:v>
      </x:c>
      <x:c r="K210" s="1" t="n">
        <x:v>1.2</x:v>
      </x:c>
      <x:c r="L210" s="15" t="n">
        <x:v>28.8</x:v>
      </x:c>
      <x:c r="M210" s="11" t="b">
        <x:f aca="0">TRUE()</x:f>
        <x:v>1</x:v>
      </x:c>
      <x:c r="N210" s="11" t="b">
        <x:f aca="0">FALSE()</x:f>
        <x:v>0</x:v>
      </x:c>
      <x:c r="O210" s="1" t="s">
        <x:v>5015</x:v>
      </x:c>
      <x:c r="P210" s="11" t="b">
        <x:f aca="0">FALSE()</x:f>
        <x:v>0</x:v>
      </x:c>
      <x:c r="R210" s="1" t="s">
        <x:v>62</x:v>
      </x:c>
    </x:row>
    <x:row r="211" ht="15" hidden="0" customHeight="1">
      <x:c r="A211" s="1" t="s">
        <x:v>271</x:v>
      </x:c>
      <x:c r="B211" s="1" t="s">
        <x:v>3679</x:v>
      </x:c>
      <x:c r="C211" s="14" t="n">
        <x:v>45506</x:v>
      </x:c>
      <x:c r="D211" s="1" t="s">
        <x:v>5010</x:v>
      </x:c>
      <x:c r="E211" s="1" t="s">
        <x:v>5011</x:v>
      </x:c>
      <x:c r="F211" s="1" t="s">
        <x:v>5012</x:v>
      </x:c>
      <x:c r="G211" s="1" t="s">
        <x:v>5013</x:v>
      </x:c>
      <x:c r="H211" s="1" t="s">
        <x:v>5014</x:v>
      </x:c>
      <x:c r="I211" s="1" t="s">
        <x:v>5014</x:v>
      </x:c>
      <x:c r="J211" s="1" t="n">
        <x:v>1.4</x:v>
      </x:c>
      <x:c r="K211" s="1" t="n">
        <x:v>0.8</x:v>
      </x:c>
      <x:c r="L211" s="15" t="n">
        <x:v>100.8</x:v>
      </x:c>
      <x:c r="M211" s="11" t="b">
        <x:f aca="0">TRUE()</x:f>
        <x:v>1</x:v>
      </x:c>
      <x:c r="N211" s="11" t="b">
        <x:f aca="0">FALSE()</x:f>
        <x:v>0</x:v>
      </x:c>
      <x:c r="O211" s="1" t="s">
        <x:v>5015</x:v>
      </x:c>
      <x:c r="P211" s="11" t="b">
        <x:f aca="0">FALSE()</x:f>
        <x:v>0</x:v>
      </x:c>
      <x:c r="R211" s="1" t="s">
        <x:v>62</x:v>
      </x:c>
    </x:row>
    <x:row r="212" ht="15" hidden="0" customHeight="1">
      <x:c r="A212" s="1" t="s">
        <x:v>272</x:v>
      </x:c>
      <x:c r="B212" s="1" t="s">
        <x:v>3679</x:v>
      </x:c>
      <x:c r="C212" s="14" t="n">
        <x:v>45545</x:v>
      </x:c>
      <x:c r="D212" s="1" t="s">
        <x:v>5010</x:v>
      </x:c>
      <x:c r="E212" s="1" t="s">
        <x:v>5011</x:v>
      </x:c>
      <x:c r="F212" s="1" t="s">
        <x:v>5012</x:v>
      </x:c>
      <x:c r="G212" s="1" t="s">
        <x:v>5013</x:v>
      </x:c>
      <x:c r="H212" s="1" t="s">
        <x:v>5014</x:v>
      </x:c>
      <x:c r="I212" s="1" t="s">
        <x:v>5014</x:v>
      </x:c>
      <x:c r="J212" s="1" t="n">
        <x:v>1.5</x:v>
      </x:c>
      <x:c r="K212" s="1" t="n">
        <x:v>1.6</x:v>
      </x:c>
      <x:c r="L212" s="15" t="n">
        <x:v>108</x:v>
      </x:c>
      <x:c r="M212" s="11" t="b">
        <x:f aca="0">TRUE()</x:f>
        <x:v>1</x:v>
      </x:c>
      <x:c r="N212" s="11" t="b">
        <x:f aca="0">FALSE()</x:f>
        <x:v>0</x:v>
      </x:c>
      <x:c r="O212" s="1" t="s">
        <x:v>5015</x:v>
      </x:c>
      <x:c r="P212" s="11" t="b">
        <x:f aca="0">FALSE()</x:f>
        <x:v>0</x:v>
      </x:c>
      <x:c r="R212" s="1" t="s">
        <x:v>62</x:v>
      </x:c>
    </x:row>
    <x:row r="213" ht="15" hidden="0" customHeight="1">
      <x:c r="A213" s="1" t="s">
        <x:v>273</x:v>
      </x:c>
      <x:c r="B213" s="1" t="s">
        <x:v>3708</x:v>
      </x:c>
      <x:c r="C213" s="14" t="n">
        <x:v>45318</x:v>
      </x:c>
      <x:c r="D213" s="1" t="s">
        <x:v>5010</x:v>
      </x:c>
      <x:c r="E213" s="1" t="s">
        <x:v>5011</x:v>
      </x:c>
      <x:c r="F213" s="1" t="s">
        <x:v>5012</x:v>
      </x:c>
      <x:c r="G213" s="1" t="s">
        <x:v>5013</x:v>
      </x:c>
      <x:c r="H213" s="1" t="s">
        <x:v>5014</x:v>
      </x:c>
      <x:c r="I213" s="1" t="s">
        <x:v>5014</x:v>
      </x:c>
      <x:c r="J213" s="1" t="n">
        <x:v>0.5</x:v>
      </x:c>
      <x:c r="K213" s="1" t="n">
        <x:v>2.1</x:v>
      </x:c>
      <x:c r="L213" s="15" t="n">
        <x:v>36</x:v>
      </x:c>
      <x:c r="M213" s="11" t="b">
        <x:f aca="0">FALSE()</x:f>
        <x:v>0</x:v>
      </x:c>
      <x:c r="N213" s="11" t="b">
        <x:f aca="0">FALSE()</x:f>
        <x:v>0</x:v>
      </x:c>
      <x:c r="O213" s="1" t="s">
        <x:v>5015</x:v>
      </x:c>
      <x:c r="P213" s="11" t="b">
        <x:f aca="0">FALSE()</x:f>
        <x:v>0</x:v>
      </x:c>
      <x:c r="R213" s="1" t="s">
        <x:v>62</x:v>
      </x:c>
    </x:row>
    <x:row r="214" ht="15" hidden="0" customHeight="1">
      <x:c r="A214" s="1" t="s">
        <x:v>274</x:v>
      </x:c>
      <x:c r="B214" s="1" t="s">
        <x:v>1359</x:v>
      </x:c>
      <x:c r="C214" s="14" t="n">
        <x:v>45300</x:v>
      </x:c>
      <x:c r="D214" s="1" t="s">
        <x:v>5010</x:v>
      </x:c>
      <x:c r="E214" s="1" t="s">
        <x:v>5011</x:v>
      </x:c>
      <x:c r="F214" s="1" t="s">
        <x:v>5012</x:v>
      </x:c>
      <x:c r="G214" s="1" t="s">
        <x:v>5013</x:v>
      </x:c>
      <x:c r="H214" s="1" t="s">
        <x:v>5014</x:v>
      </x:c>
      <x:c r="I214" s="1" t="s">
        <x:v>5014</x:v>
      </x:c>
      <x:c r="J214" s="1" t="n">
        <x:v>1.7</x:v>
      </x:c>
      <x:c r="K214" s="1" t="n">
        <x:v>1</x:v>
      </x:c>
      <x:c r="L214" s="15" t="n">
        <x:v>122.4</x:v>
      </x:c>
      <x:c r="M214" s="11" t="b">
        <x:f aca="0">TRUE()</x:f>
        <x:v>1</x:v>
      </x:c>
      <x:c r="N214" s="11" t="b">
        <x:f aca="0">FALSE()</x:f>
        <x:v>0</x:v>
      </x:c>
      <x:c r="O214" s="1" t="s">
        <x:v>5015</x:v>
      </x:c>
      <x:c r="P214" s="11" t="b">
        <x:f aca="0">FALSE()</x:f>
        <x:v>0</x:v>
      </x:c>
      <x:c r="R214" s="1" t="s">
        <x:v>62</x:v>
      </x:c>
    </x:row>
    <x:row r="215" ht="15" hidden="0" customHeight="1">
      <x:c r="A215" s="1" t="s">
        <x:v>275</x:v>
      </x:c>
      <x:c r="B215" s="1" t="s">
        <x:v>1787</x:v>
      </x:c>
      <x:c r="C215" s="14" t="n">
        <x:v>45494</x:v>
      </x:c>
      <x:c r="D215" s="1" t="s">
        <x:v>5010</x:v>
      </x:c>
      <x:c r="E215" s="1" t="s">
        <x:v>5011</x:v>
      </x:c>
      <x:c r="F215" s="1" t="s">
        <x:v>5012</x:v>
      </x:c>
      <x:c r="G215" s="1" t="s">
        <x:v>5013</x:v>
      </x:c>
      <x:c r="H215" s="1" t="s">
        <x:v>5014</x:v>
      </x:c>
      <x:c r="I215" s="1" t="s">
        <x:v>5014</x:v>
      </x:c>
      <x:c r="J215" s="1" t="n">
        <x:v>1.6</x:v>
      </x:c>
      <x:c r="K215" s="1" t="n">
        <x:v>0.8</x:v>
      </x:c>
      <x:c r="L215" s="15" t="n">
        <x:v>115.2</x:v>
      </x:c>
      <x:c r="M215" s="11" t="b">
        <x:f aca="0">TRUE()</x:f>
        <x:v>1</x:v>
      </x:c>
      <x:c r="N215" s="11" t="b">
        <x:f aca="0">FALSE()</x:f>
        <x:v>0</x:v>
      </x:c>
      <x:c r="O215" s="1" t="s">
        <x:v>5015</x:v>
      </x:c>
      <x:c r="P215" s="11" t="b">
        <x:f aca="0">FALSE()</x:f>
        <x:v>0</x:v>
      </x:c>
      <x:c r="R215" s="1" t="s">
        <x:v>62</x:v>
      </x:c>
    </x:row>
    <x:row r="216" ht="15" hidden="0" customHeight="1">
      <x:c r="A216" s="1" t="s">
        <x:v>276</x:v>
      </x:c>
      <x:c r="B216" s="1" t="s">
        <x:v>1787</x:v>
      </x:c>
      <x:c r="C216" s="14" t="n">
        <x:v>45640</x:v>
      </x:c>
      <x:c r="D216" s="1" t="s">
        <x:v>5018</x:v>
      </x:c>
      <x:c r="E216" s="1" t="s">
        <x:v>5232</x:v>
      </x:c>
      <x:c r="F216" s="1" t="s">
        <x:v>5066</x:v>
      </x:c>
      <x:c r="G216" s="1" t="s">
        <x:v>5067</x:v>
      </x:c>
      <x:c r="H216" s="1" t="s">
        <x:v>5031</x:v>
      </x:c>
      <x:c r="I216" s="1" t="s">
        <x:v>5014</x:v>
      </x:c>
      <x:c r="J216" s="1" t="n">
        <x:v>2.7</x:v>
      </x:c>
      <x:c r="K216" s="1" t="n">
        <x:v>2.2</x:v>
      </x:c>
      <x:c r="L216" s="15" t="n">
        <x:v>194.4</x:v>
      </x:c>
      <x:c r="M216" s="11" t="b">
        <x:f aca="0">FALSE()</x:f>
        <x:v>0</x:v>
      </x:c>
      <x:c r="N216" s="11" t="b">
        <x:f aca="0">FALSE()</x:f>
        <x:v>0</x:v>
      </x:c>
      <x:c r="O216" s="1" t="s">
        <x:v>5024</x:v>
      </x:c>
      <x:c r="P216" s="11" t="b">
        <x:f aca="0">TRUE()</x:f>
        <x:v>1</x:v>
      </x:c>
      <x:c r="Q216" s="1" t="s">
        <x:v>458</x:v>
      </x:c>
      <x:c r="R216" s="1" t="s">
        <x:v>62</x:v>
      </x:c>
    </x:row>
    <x:row r="217" ht="15" hidden="0" customHeight="1">
      <x:c r="A217" s="1" t="s">
        <x:v>277</x:v>
      </x:c>
      <x:c r="B217" s="1" t="s">
        <x:v>3733</x:v>
      </x:c>
      <x:c r="C217" s="14" t="n">
        <x:v>45524</x:v>
      </x:c>
      <x:c r="D217" s="1" t="s">
        <x:v>5010</x:v>
      </x:c>
      <x:c r="E217" s="1" t="s">
        <x:v>5011</x:v>
      </x:c>
      <x:c r="F217" s="1" t="s">
        <x:v>5012</x:v>
      </x:c>
      <x:c r="G217" s="1" t="s">
        <x:v>5013</x:v>
      </x:c>
      <x:c r="H217" s="1" t="s">
        <x:v>5014</x:v>
      </x:c>
      <x:c r="I217" s="1" t="s">
        <x:v>5014</x:v>
      </x:c>
      <x:c r="J217" s="1" t="n">
        <x:v>1.1</x:v>
      </x:c>
      <x:c r="K217" s="1" t="n">
        <x:v>0.5</x:v>
      </x:c>
      <x:c r="L217" s="15" t="n">
        <x:v>79.2</x:v>
      </x:c>
      <x:c r="M217" s="11" t="b">
        <x:f aca="0">TRUE()</x:f>
        <x:v>1</x:v>
      </x:c>
      <x:c r="N217" s="11" t="b">
        <x:f aca="0">FALSE()</x:f>
        <x:v>0</x:v>
      </x:c>
      <x:c r="O217" s="1" t="s">
        <x:v>5015</x:v>
      </x:c>
      <x:c r="P217" s="11" t="b">
        <x:f aca="0">FALSE()</x:f>
        <x:v>0</x:v>
      </x:c>
      <x:c r="R217" s="1" t="s">
        <x:v>62</x:v>
      </x:c>
    </x:row>
    <x:row r="218" ht="15" hidden="0" customHeight="1">
      <x:c r="A218" s="1" t="s">
        <x:v>278</x:v>
      </x:c>
      <x:c r="B218" s="1" t="s">
        <x:v>1788</x:v>
      </x:c>
      <x:c r="C218" s="14" t="n">
        <x:v>45585</x:v>
      </x:c>
      <x:c r="D218" s="1" t="s">
        <x:v>5018</x:v>
      </x:c>
      <x:c r="E218" s="1" t="s">
        <x:v>5070</x:v>
      </x:c>
      <x:c r="F218" s="1" t="s">
        <x:v>5071</x:v>
      </x:c>
      <x:c r="G218" s="1" t="s">
        <x:v>5072</x:v>
      </x:c>
      <x:c r="H218" s="1" t="s">
        <x:v>5022</x:v>
      </x:c>
      <x:c r="I218" s="1" t="s">
        <x:v>5014</x:v>
      </x:c>
      <x:c r="J218" s="1" t="n">
        <x:v>1.4</x:v>
      </x:c>
      <x:c r="K218" s="1" t="n">
        <x:v>16.4</x:v>
      </x:c>
      <x:c r="L218" s="15" t="n">
        <x:v>100.8</x:v>
      </x:c>
      <x:c r="M218" s="11" t="b">
        <x:f aca="0">TRUE()</x:f>
        <x:v>1</x:v>
      </x:c>
      <x:c r="N218" s="11" t="b">
        <x:f aca="0">FALSE()</x:f>
        <x:v>0</x:v>
      </x:c>
      <x:c r="O218" s="1" t="s">
        <x:v>5098</x:v>
      </x:c>
      <x:c r="P218" s="11" t="b">
        <x:f aca="0">FALSE()</x:f>
        <x:v>0</x:v>
      </x:c>
      <x:c r="R218" s="1" t="s">
        <x:v>62</x:v>
      </x:c>
    </x:row>
    <x:row r="219" ht="15" hidden="0" customHeight="1">
      <x:c r="A219" s="1" t="s">
        <x:v>279</x:v>
      </x:c>
      <x:c r="B219" s="1" t="s">
        <x:v>3846</x:v>
      </x:c>
      <x:c r="C219" s="14" t="n">
        <x:v>45310</x:v>
      </x:c>
      <x:c r="D219" s="1" t="s">
        <x:v>5010</x:v>
      </x:c>
      <x:c r="E219" s="1" t="s">
        <x:v>5011</x:v>
      </x:c>
      <x:c r="F219" s="1" t="s">
        <x:v>5012</x:v>
      </x:c>
      <x:c r="G219" s="1" t="s">
        <x:v>5013</x:v>
      </x:c>
      <x:c r="H219" s="1" t="s">
        <x:v>5014</x:v>
      </x:c>
      <x:c r="I219" s="1" t="s">
        <x:v>5014</x:v>
      </x:c>
      <x:c r="J219" s="1" t="n">
        <x:v>1.8</x:v>
      </x:c>
      <x:c r="K219" s="1" t="n">
        <x:v>2.2</x:v>
      </x:c>
      <x:c r="L219" s="15" t="n">
        <x:v>129.6</x:v>
      </x:c>
      <x:c r="M219" s="11" t="b">
        <x:f aca="0">TRUE()</x:f>
        <x:v>1</x:v>
      </x:c>
      <x:c r="N219" s="11" t="b">
        <x:f aca="0">FALSE()</x:f>
        <x:v>0</x:v>
      </x:c>
      <x:c r="O219" s="1" t="s">
        <x:v>5015</x:v>
      </x:c>
      <x:c r="P219" s="11" t="b">
        <x:f aca="0">FALSE()</x:f>
        <x:v>0</x:v>
      </x:c>
      <x:c r="R219" s="1" t="s">
        <x:v>62</x:v>
      </x:c>
    </x:row>
    <x:row r="220" ht="15" hidden="0" customHeight="1">
      <x:c r="A220" s="1" t="s">
        <x:v>280</x:v>
      </x:c>
      <x:c r="B220" s="1" t="s">
        <x:v>3846</x:v>
      </x:c>
      <x:c r="C220" s="14" t="n">
        <x:v>45815</x:v>
      </x:c>
      <x:c r="D220" s="1" t="s">
        <x:v>5010</x:v>
      </x:c>
      <x:c r="E220" s="1" t="s">
        <x:v>5011</x:v>
      </x:c>
      <x:c r="F220" s="1" t="s">
        <x:v>5012</x:v>
      </x:c>
      <x:c r="G220" s="1" t="s">
        <x:v>5013</x:v>
      </x:c>
      <x:c r="H220" s="1" t="s">
        <x:v>5014</x:v>
      </x:c>
      <x:c r="I220" s="1" t="s">
        <x:v>5014</x:v>
      </x:c>
      <x:c r="J220" s="1" t="n">
        <x:v>1</x:v>
      </x:c>
      <x:c r="K220" s="1" t="n">
        <x:v>1</x:v>
      </x:c>
      <x:c r="L220" s="15" t="n">
        <x:v>72</x:v>
      </x:c>
      <x:c r="M220" s="11" t="b">
        <x:f aca="0">FALSE()</x:f>
        <x:v>0</x:v>
      </x:c>
      <x:c r="N220" s="11" t="b">
        <x:f aca="0">FALSE()</x:f>
        <x:v>0</x:v>
      </x:c>
      <x:c r="O220" s="1" t="s">
        <x:v>5015</x:v>
      </x:c>
      <x:c r="P220" s="11" t="b">
        <x:f aca="0">FALSE()</x:f>
        <x:v>0</x:v>
      </x:c>
      <x:c r="R220" s="1" t="s">
        <x:v>62</x:v>
      </x:c>
    </x:row>
    <x:row r="221" ht="15" hidden="0" customHeight="1">
      <x:c r="A221" s="1" t="s">
        <x:v>281</x:v>
      </x:c>
      <x:c r="B221" s="1" t="s">
        <x:v>1399</x:v>
      </x:c>
      <x:c r="C221" s="14" t="n">
        <x:v>45340</x:v>
      </x:c>
      <x:c r="D221" s="1" t="s">
        <x:v>5010</x:v>
      </x:c>
      <x:c r="E221" s="1" t="s">
        <x:v>5011</x:v>
      </x:c>
      <x:c r="F221" s="1" t="s">
        <x:v>5012</x:v>
      </x:c>
      <x:c r="G221" s="1" t="s">
        <x:v>5013</x:v>
      </x:c>
      <x:c r="H221" s="1" t="s">
        <x:v>5014</x:v>
      </x:c>
      <x:c r="I221" s="1" t="s">
        <x:v>5014</x:v>
      </x:c>
      <x:c r="J221" s="1" t="n">
        <x:v>1.2</x:v>
      </x:c>
      <x:c r="K221" s="1" t="n">
        <x:v>3</x:v>
      </x:c>
      <x:c r="L221" s="15" t="n">
        <x:v>86.4</x:v>
      </x:c>
      <x:c r="M221" s="11" t="b">
        <x:f aca="0">FALSE()</x:f>
        <x:v>0</x:v>
      </x:c>
      <x:c r="N221" s="11" t="b">
        <x:f aca="0">FALSE()</x:f>
        <x:v>0</x:v>
      </x:c>
      <x:c r="O221" s="1" t="s">
        <x:v>5015</x:v>
      </x:c>
      <x:c r="P221" s="11" t="b">
        <x:f aca="0">FALSE()</x:f>
        <x:v>0</x:v>
      </x:c>
      <x:c r="R221" s="1" t="s">
        <x:v>62</x:v>
      </x:c>
    </x:row>
    <x:row r="222" ht="15" hidden="0" customHeight="1">
      <x:c r="A222" s="1" t="s">
        <x:v>282</x:v>
      </x:c>
      <x:c r="B222" s="1" t="s">
        <x:v>1402</x:v>
      </x:c>
      <x:c r="C222" s="14" t="n">
        <x:v>45535</x:v>
      </x:c>
      <x:c r="D222" s="1" t="s">
        <x:v>5010</x:v>
      </x:c>
      <x:c r="E222" s="1" t="s">
        <x:v>5011</x:v>
      </x:c>
      <x:c r="F222" s="1" t="s">
        <x:v>5012</x:v>
      </x:c>
      <x:c r="G222" s="1" t="s">
        <x:v>5013</x:v>
      </x:c>
      <x:c r="H222" s="1" t="s">
        <x:v>5014</x:v>
      </x:c>
      <x:c r="I222" s="1" t="s">
        <x:v>5014</x:v>
      </x:c>
      <x:c r="J222" s="1" t="n">
        <x:v>0.6</x:v>
      </x:c>
      <x:c r="K222" s="1" t="n">
        <x:v>0.2</x:v>
      </x:c>
      <x:c r="L222" s="15" t="n">
        <x:v>43.2</x:v>
      </x:c>
      <x:c r="M222" s="11" t="b">
        <x:f aca="0">TRUE()</x:f>
        <x:v>1</x:v>
      </x:c>
      <x:c r="N222" s="11" t="b">
        <x:f aca="0">FALSE()</x:f>
        <x:v>0</x:v>
      </x:c>
      <x:c r="O222" s="1" t="s">
        <x:v>5015</x:v>
      </x:c>
      <x:c r="P222" s="11" t="b">
        <x:f aca="0">FALSE()</x:f>
        <x:v>0</x:v>
      </x:c>
      <x:c r="R222" s="1" t="s">
        <x:v>62</x:v>
      </x:c>
    </x:row>
    <x:row r="223" ht="15" hidden="0" customHeight="1">
      <x:c r="A223" s="1" t="s">
        <x:v>283</x:v>
      </x:c>
      <x:c r="B223" s="1" t="s">
        <x:v>3872</x:v>
      </x:c>
      <x:c r="C223" s="14" t="n">
        <x:v>45760</x:v>
      </x:c>
      <x:c r="D223" s="1" t="s">
        <x:v>5010</x:v>
      </x:c>
      <x:c r="E223" s="1" t="s">
        <x:v>5011</x:v>
      </x:c>
      <x:c r="F223" s="1" t="s">
        <x:v>5012</x:v>
      </x:c>
      <x:c r="G223" s="1" t="s">
        <x:v>5013</x:v>
      </x:c>
      <x:c r="H223" s="1" t="s">
        <x:v>5014</x:v>
      </x:c>
      <x:c r="I223" s="1" t="s">
        <x:v>5014</x:v>
      </x:c>
      <x:c r="J223" s="1" t="n">
        <x:v>1.4</x:v>
      </x:c>
      <x:c r="K223" s="1" t="n">
        <x:v>0.8</x:v>
      </x:c>
      <x:c r="L223" s="15" t="n">
        <x:v>100.8</x:v>
      </x:c>
      <x:c r="M223" s="11" t="b">
        <x:f aca="0">TRUE()</x:f>
        <x:v>1</x:v>
      </x:c>
      <x:c r="N223" s="11" t="b">
        <x:f aca="0">FALSE()</x:f>
        <x:v>0</x:v>
      </x:c>
      <x:c r="O223" s="1" t="s">
        <x:v>5015</x:v>
      </x:c>
      <x:c r="P223" s="11" t="b">
        <x:f aca="0">FALSE()</x:f>
        <x:v>0</x:v>
      </x:c>
      <x:c r="R223" s="1" t="s">
        <x:v>62</x:v>
      </x:c>
    </x:row>
    <x:row r="224" ht="15" hidden="0" customHeight="1">
      <x:c r="A224" s="1" t="s">
        <x:v>284</x:v>
      </x:c>
      <x:c r="B224" s="1" t="s">
        <x:v>3872</x:v>
      </x:c>
      <x:c r="C224" s="14" t="n">
        <x:v>45778</x:v>
      </x:c>
      <x:c r="D224" s="1" t="s">
        <x:v>5010</x:v>
      </x:c>
      <x:c r="E224" s="1" t="s">
        <x:v>5011</x:v>
      </x:c>
      <x:c r="F224" s="1" t="s">
        <x:v>5012</x:v>
      </x:c>
      <x:c r="G224" s="1" t="s">
        <x:v>5013</x:v>
      </x:c>
      <x:c r="H224" s="1" t="s">
        <x:v>5014</x:v>
      </x:c>
      <x:c r="I224" s="1" t="s">
        <x:v>5014</x:v>
      </x:c>
      <x:c r="J224" s="1" t="n">
        <x:v>2.3</x:v>
      </x:c>
      <x:c r="K224" s="1" t="n">
        <x:v>1</x:v>
      </x:c>
      <x:c r="L224" s="15" t="n">
        <x:v>165.6</x:v>
      </x:c>
      <x:c r="M224" s="11" t="b">
        <x:f aca="0">FALSE()</x:f>
        <x:v>0</x:v>
      </x:c>
      <x:c r="N224" s="11" t="b">
        <x:f aca="0">FALSE()</x:f>
        <x:v>0</x:v>
      </x:c>
      <x:c r="O224" s="1" t="s">
        <x:v>5015</x:v>
      </x:c>
      <x:c r="P224" s="11" t="b">
        <x:f aca="0">FALSE()</x:f>
        <x:v>0</x:v>
      </x:c>
      <x:c r="R224" s="1" t="s">
        <x:v>62</x:v>
      </x:c>
    </x:row>
    <x:row r="225" ht="15" hidden="0" customHeight="1">
      <x:c r="A225" s="1" t="s">
        <x:v>285</x:v>
      </x:c>
      <x:c r="B225" s="1" t="s">
        <x:v>1408</x:v>
      </x:c>
      <x:c r="C225" s="14" t="n">
        <x:v>45403</x:v>
      </x:c>
      <x:c r="D225" s="1" t="s">
        <x:v>5010</x:v>
      </x:c>
      <x:c r="E225" s="1" t="s">
        <x:v>5011</x:v>
      </x:c>
      <x:c r="F225" s="1" t="s">
        <x:v>5012</x:v>
      </x:c>
      <x:c r="G225" s="1" t="s">
        <x:v>5013</x:v>
      </x:c>
      <x:c r="H225" s="1" t="s">
        <x:v>5014</x:v>
      </x:c>
      <x:c r="I225" s="1" t="s">
        <x:v>5014</x:v>
      </x:c>
      <x:c r="J225" s="1" t="n">
        <x:v>1.4</x:v>
      </x:c>
      <x:c r="K225" s="1" t="n">
        <x:v>2.2</x:v>
      </x:c>
      <x:c r="L225" s="15" t="n">
        <x:v>100.8</x:v>
      </x:c>
      <x:c r="M225" s="11" t="b">
        <x:f aca="0">TRUE()</x:f>
        <x:v>1</x:v>
      </x:c>
      <x:c r="N225" s="11" t="b">
        <x:f aca="0">FALSE()</x:f>
        <x:v>0</x:v>
      </x:c>
      <x:c r="O225" s="1" t="s">
        <x:v>5015</x:v>
      </x:c>
      <x:c r="P225" s="11" t="b">
        <x:f aca="0">FALSE()</x:f>
        <x:v>0</x:v>
      </x:c>
      <x:c r="R225" s="1" t="s">
        <x:v>62</x:v>
      </x:c>
    </x:row>
    <x:row r="226" ht="15" hidden="0" customHeight="1">
      <x:c r="A226" s="1" t="s">
        <x:v>286</x:v>
      </x:c>
      <x:c r="B226" s="1" t="s">
        <x:v>3907</x:v>
      </x:c>
      <x:c r="C226" s="14" t="n">
        <x:v>45296</x:v>
      </x:c>
      <x:c r="D226" s="1" t="s">
        <x:v>5010</x:v>
      </x:c>
      <x:c r="E226" s="1" t="s">
        <x:v>5011</x:v>
      </x:c>
      <x:c r="F226" s="1" t="s">
        <x:v>5012</x:v>
      </x:c>
      <x:c r="G226" s="1" t="s">
        <x:v>5013</x:v>
      </x:c>
      <x:c r="H226" s="1" t="s">
        <x:v>5014</x:v>
      </x:c>
      <x:c r="I226" s="1" t="s">
        <x:v>5014</x:v>
      </x:c>
      <x:c r="J226" s="1" t="n">
        <x:v>1.6</x:v>
      </x:c>
      <x:c r="K226" s="1" t="n">
        <x:v>1.9</x:v>
      </x:c>
      <x:c r="L226" s="15" t="n">
        <x:v>115.2</x:v>
      </x:c>
      <x:c r="M226" s="11" t="b">
        <x:f aca="0">TRUE()</x:f>
        <x:v>1</x:v>
      </x:c>
      <x:c r="N226" s="11" t="b">
        <x:f aca="0">FALSE()</x:f>
        <x:v>0</x:v>
      </x:c>
      <x:c r="O226" s="1" t="s">
        <x:v>5015</x:v>
      </x:c>
      <x:c r="P226" s="11" t="b">
        <x:f aca="0">FALSE()</x:f>
        <x:v>0</x:v>
      </x:c>
      <x:c r="R226" s="1" t="s">
        <x:v>62</x:v>
      </x:c>
    </x:row>
    <x:row r="227" ht="15" hidden="0" customHeight="1">
      <x:c r="A227" s="1" t="s">
        <x:v>287</x:v>
      </x:c>
      <x:c r="B227" s="1" t="s">
        <x:v>1424</x:v>
      </x:c>
      <x:c r="C227" s="14" t="n">
        <x:v>45440</x:v>
      </x:c>
      <x:c r="D227" s="1" t="s">
        <x:v>5054</x:v>
      </x:c>
      <x:c r="E227" s="1" t="s">
        <x:v>5055</x:v>
      </x:c>
      <x:c r="F227" s="1" t="s">
        <x:v>5012</x:v>
      </x:c>
      <x:c r="G227" s="1" t="s">
        <x:v>5013</x:v>
      </x:c>
      <x:c r="H227" s="1" t="s">
        <x:v>5014</x:v>
      </x:c>
      <x:c r="I227" s="1" t="s">
        <x:v>5014</x:v>
      </x:c>
      <x:c r="J227" s="1" t="n">
        <x:v>1.3</x:v>
      </x:c>
      <x:c r="K227" s="1" t="n">
        <x:v>1.8</x:v>
      </x:c>
      <x:c r="L227" s="15" t="n">
        <x:v>93.6</x:v>
      </x:c>
      <x:c r="M227" s="11" t="b">
        <x:f aca="0">TRUE()</x:f>
        <x:v>1</x:v>
      </x:c>
      <x:c r="N227" s="11" t="b">
        <x:f aca="0">FALSE()</x:f>
        <x:v>0</x:v>
      </x:c>
      <x:c r="O227" s="1" t="s">
        <x:v>5015</x:v>
      </x:c>
      <x:c r="P227" s="11" t="b">
        <x:f aca="0">FALSE()</x:f>
        <x:v>0</x:v>
      </x:c>
      <x:c r="R227" s="1" t="s">
        <x:v>62</x:v>
      </x:c>
    </x:row>
    <x:row r="228" ht="15" hidden="0" customHeight="1">
      <x:c r="A228" s="1" t="s">
        <x:v>288</x:v>
      </x:c>
      <x:c r="B228" s="1" t="s">
        <x:v>1424</x:v>
      </x:c>
      <x:c r="C228" s="14" t="n">
        <x:v>45500</x:v>
      </x:c>
      <x:c r="D228" s="1" t="s">
        <x:v>5018</x:v>
      </x:c>
      <x:c r="E228" s="1" t="s">
        <x:v>5105</x:v>
      </x:c>
      <x:c r="F228" s="1" t="s">
        <x:v>5076</x:v>
      </x:c>
      <x:c r="G228" s="1" t="s">
        <x:v>5077</x:v>
      </x:c>
      <x:c r="H228" s="1" t="s">
        <x:v>5031</x:v>
      </x:c>
      <x:c r="I228" s="1" t="s">
        <x:v>5039</x:v>
      </x:c>
      <x:c r="J228" s="1" t="n">
        <x:v>2.3</x:v>
      </x:c>
      <x:c r="K228" s="1" t="n">
        <x:v>13.3</x:v>
      </x:c>
      <x:c r="L228" s="15" t="n">
        <x:v>567.01</x:v>
      </x:c>
      <x:c r="M228" s="11" t="b">
        <x:f aca="0">FALSE()</x:f>
        <x:v>0</x:v>
      </x:c>
      <x:c r="N228" s="11" t="b">
        <x:f aca="0">FALSE()</x:f>
        <x:v>0</x:v>
      </x:c>
      <x:c r="O228" s="1" t="s">
        <x:v>5024</x:v>
      </x:c>
      <x:c r="P228" s="11" t="b">
        <x:f aca="0">FALSE()</x:f>
        <x:v>0</x:v>
      </x:c>
      <x:c r="R228" s="1" t="s">
        <x:v>62</x:v>
      </x:c>
    </x:row>
    <x:row r="229" ht="15" hidden="0" customHeight="1">
      <x:c r="A229" s="1" t="s">
        <x:v>289</x:v>
      </x:c>
      <x:c r="B229" s="1" t="s">
        <x:v>3933</x:v>
      </x:c>
      <x:c r="C229" s="14" t="n">
        <x:v>45309</x:v>
      </x:c>
      <x:c r="D229" s="1" t="s">
        <x:v>5010</x:v>
      </x:c>
      <x:c r="E229" s="1" t="s">
        <x:v>5011</x:v>
      </x:c>
      <x:c r="F229" s="1" t="s">
        <x:v>5012</x:v>
      </x:c>
      <x:c r="G229" s="1" t="s">
        <x:v>5013</x:v>
      </x:c>
      <x:c r="H229" s="1" t="s">
        <x:v>5014</x:v>
      </x:c>
      <x:c r="I229" s="1" t="s">
        <x:v>5014</x:v>
      </x:c>
      <x:c r="J229" s="1" t="n">
        <x:v>0.7</x:v>
      </x:c>
      <x:c r="K229" s="1" t="n">
        <x:v>1.4</x:v>
      </x:c>
      <x:c r="L229" s="15" t="n">
        <x:v>50.4</x:v>
      </x:c>
      <x:c r="M229" s="11" t="b">
        <x:f aca="0">TRUE()</x:f>
        <x:v>1</x:v>
      </x:c>
      <x:c r="N229" s="11" t="b">
        <x:f aca="0">FALSE()</x:f>
        <x:v>0</x:v>
      </x:c>
      <x:c r="O229" s="1" t="s">
        <x:v>5015</x:v>
      </x:c>
      <x:c r="P229" s="11" t="b">
        <x:f aca="0">FALSE()</x:f>
        <x:v>0</x:v>
      </x:c>
      <x:c r="R229" s="1" t="s">
        <x:v>62</x:v>
      </x:c>
    </x:row>
    <x:row r="230" ht="15" hidden="0" customHeight="1">
      <x:c r="A230" s="1" t="s">
        <x:v>290</x:v>
      </x:c>
      <x:c r="B230" s="1" t="s">
        <x:v>3933</x:v>
      </x:c>
      <x:c r="C230" s="14" t="n">
        <x:v>45647</x:v>
      </x:c>
      <x:c r="D230" s="1" t="s">
        <x:v>5010</x:v>
      </x:c>
      <x:c r="E230" s="1" t="s">
        <x:v>5011</x:v>
      </x:c>
      <x:c r="F230" s="1" t="s">
        <x:v>5012</x:v>
      </x:c>
      <x:c r="G230" s="1" t="s">
        <x:v>5013</x:v>
      </x:c>
      <x:c r="H230" s="1" t="s">
        <x:v>5014</x:v>
      </x:c>
      <x:c r="I230" s="1" t="s">
        <x:v>5014</x:v>
      </x:c>
      <x:c r="J230" s="1" t="n">
        <x:v>1</x:v>
      </x:c>
      <x:c r="K230" s="1" t="n">
        <x:v>1.9</x:v>
      </x:c>
      <x:c r="L230" s="15" t="n">
        <x:v>72</x:v>
      </x:c>
      <x:c r="M230" s="11" t="b">
        <x:f aca="0">TRUE()</x:f>
        <x:v>1</x:v>
      </x:c>
      <x:c r="N230" s="11" t="b">
        <x:f aca="0">FALSE()</x:f>
        <x:v>0</x:v>
      </x:c>
      <x:c r="O230" s="1" t="s">
        <x:v>5015</x:v>
      </x:c>
      <x:c r="P230" s="11" t="b">
        <x:f aca="0">FALSE()</x:f>
        <x:v>0</x:v>
      </x:c>
      <x:c r="R230" s="1" t="s">
        <x:v>62</x:v>
      </x:c>
    </x:row>
    <x:row r="231" ht="15" hidden="0" customHeight="1">
      <x:c r="A231" s="1" t="s">
        <x:v>291</x:v>
      </x:c>
      <x:c r="B231" s="1" t="s">
        <x:v>1436</x:v>
      </x:c>
      <x:c r="C231" s="14" t="n">
        <x:v>45649</x:v>
      </x:c>
      <x:c r="D231" s="1" t="s">
        <x:v>5010</x:v>
      </x:c>
      <x:c r="E231" s="1" t="s">
        <x:v>5011</x:v>
      </x:c>
      <x:c r="F231" s="1" t="s">
        <x:v>5012</x:v>
      </x:c>
      <x:c r="G231" s="1" t="s">
        <x:v>5013</x:v>
      </x:c>
      <x:c r="H231" s="1" t="s">
        <x:v>5014</x:v>
      </x:c>
      <x:c r="I231" s="1" t="s">
        <x:v>5014</x:v>
      </x:c>
      <x:c r="J231" s="1" t="n">
        <x:v>1.7</x:v>
      </x:c>
      <x:c r="K231" s="1" t="n">
        <x:v>1</x:v>
      </x:c>
      <x:c r="L231" s="15" t="n">
        <x:v>122.4</x:v>
      </x:c>
      <x:c r="M231" s="11" t="b">
        <x:f aca="0">TRUE()</x:f>
        <x:v>1</x:v>
      </x:c>
      <x:c r="N231" s="11" t="b">
        <x:f aca="0">FALSE()</x:f>
        <x:v>0</x:v>
      </x:c>
      <x:c r="O231" s="1" t="s">
        <x:v>5015</x:v>
      </x:c>
      <x:c r="P231" s="11" t="b">
        <x:f aca="0">FALSE()</x:f>
        <x:v>0</x:v>
      </x:c>
      <x:c r="R231" s="1" t="s">
        <x:v>62</x:v>
      </x:c>
    </x:row>
    <x:row r="232" ht="15" hidden="0" customHeight="1">
      <x:c r="A232" s="1" t="s">
        <x:v>292</x:v>
      </x:c>
      <x:c r="B232" s="1" t="s">
        <x:v>1447</x:v>
      </x:c>
      <x:c r="C232" s="14" t="n">
        <x:v>45485</x:v>
      </x:c>
      <x:c r="D232" s="1" t="s">
        <x:v>5054</x:v>
      </x:c>
      <x:c r="E232" s="1" t="s">
        <x:v>5055</x:v>
      </x:c>
      <x:c r="F232" s="1" t="s">
        <x:v>5012</x:v>
      </x:c>
      <x:c r="G232" s="1" t="s">
        <x:v>5013</x:v>
      </x:c>
      <x:c r="H232" s="1" t="s">
        <x:v>5014</x:v>
      </x:c>
      <x:c r="I232" s="1" t="s">
        <x:v>5014</x:v>
      </x:c>
      <x:c r="J232" s="1" t="n">
        <x:v>1.5</x:v>
      </x:c>
      <x:c r="K232" s="1" t="n">
        <x:v>1.3</x:v>
      </x:c>
      <x:c r="L232" s="15" t="n">
        <x:v>108</x:v>
      </x:c>
      <x:c r="M232" s="11" t="b">
        <x:f aca="0">TRUE()</x:f>
        <x:v>1</x:v>
      </x:c>
      <x:c r="N232" s="11" t="b">
        <x:f aca="0">FALSE()</x:f>
        <x:v>0</x:v>
      </x:c>
      <x:c r="O232" s="1" t="s">
        <x:v>5015</x:v>
      </x:c>
      <x:c r="P232" s="11" t="b">
        <x:f aca="0">FALSE()</x:f>
        <x:v>0</x:v>
      </x:c>
      <x:c r="R232" s="1" t="s">
        <x:v>62</x:v>
      </x:c>
    </x:row>
    <x:row r="233" ht="15" hidden="0" customHeight="1">
      <x:c r="A233" s="1" t="s">
        <x:v>293</x:v>
      </x:c>
      <x:c r="B233" s="1" t="s">
        <x:v>1789</x:v>
      </x:c>
      <x:c r="C233" s="14" t="n">
        <x:v>45353</x:v>
      </x:c>
      <x:c r="D233" s="1" t="s">
        <x:v>5018</x:v>
      </x:c>
      <x:c r="E233" s="1" t="s">
        <x:v>5019</x:v>
      </x:c>
      <x:c r="F233" s="1" t="s">
        <x:v>5020</x:v>
      </x:c>
      <x:c r="G233" s="1" t="s">
        <x:v>5021</x:v>
      </x:c>
      <x:c r="H233" s="1" t="s">
        <x:v>5022</x:v>
      </x:c>
      <x:c r="I233" s="1" t="s">
        <x:v>5100</x:v>
      </x:c>
      <x:c r="J233" s="1" t="n">
        <x:v>2.2</x:v>
      </x:c>
      <x:c r="K233" s="1" t="n">
        <x:v>10.3</x:v>
      </x:c>
      <x:c r="L233" s="15" t="n">
        <x:v>756.01</x:v>
      </x:c>
      <x:c r="M233" s="11" t="b">
        <x:f aca="0">TRUE()</x:f>
        <x:v>1</x:v>
      </x:c>
      <x:c r="N233" s="11" t="b">
        <x:f aca="0">FALSE()</x:f>
        <x:v>0</x:v>
      </x:c>
      <x:c r="O233" s="1" t="s">
        <x:v>5033</x:v>
      </x:c>
      <x:c r="P233" s="11" t="b">
        <x:f aca="0">TRUE()</x:f>
        <x:v>1</x:v>
      </x:c>
      <x:c r="Q233" s="1" t="s">
        <x:v>459</x:v>
      </x:c>
      <x:c r="R233" s="1" t="s">
        <x:v>62</x:v>
      </x:c>
    </x:row>
    <x:row r="234" ht="15" hidden="0" customHeight="1">
      <x:c r="A234" s="1" t="s">
        <x:v>294</x:v>
      </x:c>
      <x:c r="B234" s="1" t="s">
        <x:v>1456</x:v>
      </x:c>
      <x:c r="C234" s="14" t="n">
        <x:v>45355</x:v>
      </x:c>
      <x:c r="D234" s="1" t="s">
        <x:v>5010</x:v>
      </x:c>
      <x:c r="E234" s="1" t="s">
        <x:v>5011</x:v>
      </x:c>
      <x:c r="F234" s="1" t="s">
        <x:v>5012</x:v>
      </x:c>
      <x:c r="G234" s="1" t="s">
        <x:v>5013</x:v>
      </x:c>
      <x:c r="H234" s="1" t="s">
        <x:v>5014</x:v>
      </x:c>
      <x:c r="I234" s="1" t="s">
        <x:v>5014</x:v>
      </x:c>
      <x:c r="J234" s="1" t="n">
        <x:v>1.3</x:v>
      </x:c>
      <x:c r="K234" s="1" t="n">
        <x:v>2.5</x:v>
      </x:c>
      <x:c r="L234" s="15" t="n">
        <x:v>93.6</x:v>
      </x:c>
      <x:c r="M234" s="11" t="b">
        <x:f aca="0">TRUE()</x:f>
        <x:v>1</x:v>
      </x:c>
      <x:c r="N234" s="11" t="b">
        <x:f aca="0">FALSE()</x:f>
        <x:v>0</x:v>
      </x:c>
      <x:c r="O234" s="1" t="s">
        <x:v>5015</x:v>
      </x:c>
      <x:c r="P234" s="11" t="b">
        <x:f aca="0">FALSE()</x:f>
        <x:v>0</x:v>
      </x:c>
      <x:c r="R234" s="1" t="s">
        <x:v>62</x:v>
      </x:c>
    </x:row>
    <x:row r="235" ht="15" hidden="0" customHeight="1">
      <x:c r="A235" s="1" t="s">
        <x:v>295</x:v>
      </x:c>
      <x:c r="B235" s="1" t="s">
        <x:v>1456</x:v>
      </x:c>
      <x:c r="C235" s="14" t="n">
        <x:v>45410</x:v>
      </x:c>
      <x:c r="D235" s="1" t="s">
        <x:v>5010</x:v>
      </x:c>
      <x:c r="E235" s="1" t="s">
        <x:v>5011</x:v>
      </x:c>
      <x:c r="F235" s="1" t="s">
        <x:v>5012</x:v>
      </x:c>
      <x:c r="G235" s="1" t="s">
        <x:v>5013</x:v>
      </x:c>
      <x:c r="H235" s="1" t="s">
        <x:v>5014</x:v>
      </x:c>
      <x:c r="I235" s="1" t="s">
        <x:v>5014</x:v>
      </x:c>
      <x:c r="J235" s="1" t="n">
        <x:v>1.7</x:v>
      </x:c>
      <x:c r="K235" s="1" t="n">
        <x:v>2.2</x:v>
      </x:c>
      <x:c r="L235" s="15" t="n">
        <x:v>122.4</x:v>
      </x:c>
      <x:c r="M235" s="11" t="b">
        <x:f aca="0">TRUE()</x:f>
        <x:v>1</x:v>
      </x:c>
      <x:c r="N235" s="11" t="b">
        <x:f aca="0">FALSE()</x:f>
        <x:v>0</x:v>
      </x:c>
      <x:c r="O235" s="1" t="s">
        <x:v>5015</x:v>
      </x:c>
      <x:c r="P235" s="11" t="b">
        <x:f aca="0">FALSE()</x:f>
        <x:v>0</x:v>
      </x:c>
      <x:c r="R235" s="1" t="s">
        <x:v>62</x:v>
      </x:c>
    </x:row>
    <x:row r="236" ht="15" hidden="0" customHeight="1">
      <x:c r="A236" s="1" t="s">
        <x:v>296</x:v>
      </x:c>
      <x:c r="B236" s="1" t="s">
        <x:v>1456</x:v>
      </x:c>
      <x:c r="C236" s="14" t="n">
        <x:v>45879</x:v>
      </x:c>
      <x:c r="D236" s="1" t="s">
        <x:v>5010</x:v>
      </x:c>
      <x:c r="E236" s="1" t="s">
        <x:v>5011</x:v>
      </x:c>
      <x:c r="F236" s="1" t="s">
        <x:v>5012</x:v>
      </x:c>
      <x:c r="G236" s="1" t="s">
        <x:v>5013</x:v>
      </x:c>
      <x:c r="H236" s="1" t="s">
        <x:v>5014</x:v>
      </x:c>
      <x:c r="I236" s="1" t="s">
        <x:v>5014</x:v>
      </x:c>
      <x:c r="J236" s="1" t="n">
        <x:v>0.9</x:v>
      </x:c>
      <x:c r="K236" s="1" t="n">
        <x:v>0.2</x:v>
      </x:c>
      <x:c r="L236" s="15" t="n">
        <x:v>64.8</x:v>
      </x:c>
      <x:c r="M236" s="11" t="b">
        <x:f aca="0">FALSE()</x:f>
        <x:v>0</x:v>
      </x:c>
      <x:c r="N236" s="11" t="b">
        <x:f aca="0">FALSE()</x:f>
        <x:v>0</x:v>
      </x:c>
      <x:c r="O236" s="1" t="s">
        <x:v>5015</x:v>
      </x:c>
      <x:c r="P236" s="11" t="b">
        <x:f aca="0">FALSE()</x:f>
        <x:v>0</x:v>
      </x:c>
      <x:c r="R236" s="1" t="s">
        <x:v>62</x:v>
      </x:c>
    </x:row>
    <x:row r="237" ht="15" hidden="0" customHeight="1">
      <x:c r="A237" s="1" t="s">
        <x:v>297</x:v>
      </x:c>
      <x:c r="B237" s="1" t="s">
        <x:v>4004</x:v>
      </x:c>
      <x:c r="C237" s="14" t="n">
        <x:v>45408</x:v>
      </x:c>
      <x:c r="D237" s="1" t="s">
        <x:v>5010</x:v>
      </x:c>
      <x:c r="E237" s="1" t="s">
        <x:v>5011</x:v>
      </x:c>
      <x:c r="F237" s="1" t="s">
        <x:v>5012</x:v>
      </x:c>
      <x:c r="G237" s="1" t="s">
        <x:v>5013</x:v>
      </x:c>
      <x:c r="H237" s="1" t="s">
        <x:v>5014</x:v>
      </x:c>
      <x:c r="I237" s="1" t="s">
        <x:v>5014</x:v>
      </x:c>
      <x:c r="J237" s="1" t="n">
        <x:v>1.8</x:v>
      </x:c>
      <x:c r="K237" s="1" t="n">
        <x:v>1.7</x:v>
      </x:c>
      <x:c r="L237" s="15" t="n">
        <x:v>129.6</x:v>
      </x:c>
      <x:c r="M237" s="11" t="b">
        <x:f aca="0">TRUE()</x:f>
        <x:v>1</x:v>
      </x:c>
      <x:c r="N237" s="11" t="b">
        <x:f aca="0">FALSE()</x:f>
        <x:v>0</x:v>
      </x:c>
      <x:c r="O237" s="1" t="s">
        <x:v>5015</x:v>
      </x:c>
      <x:c r="P237" s="11" t="b">
        <x:f aca="0">FALSE()</x:f>
        <x:v>0</x:v>
      </x:c>
      <x:c r="R237" s="1" t="s">
        <x:v>62</x:v>
      </x:c>
    </x:row>
    <x:row r="238" ht="15" hidden="0" customHeight="1">
      <x:c r="A238" s="1" t="s">
        <x:v>298</x:v>
      </x:c>
      <x:c r="B238" s="1" t="s">
        <x:v>4004</x:v>
      </x:c>
      <x:c r="C238" s="14" t="n">
        <x:v>45759</x:v>
      </x:c>
      <x:c r="D238" s="1" t="s">
        <x:v>5010</x:v>
      </x:c>
      <x:c r="E238" s="1" t="s">
        <x:v>5011</x:v>
      </x:c>
      <x:c r="F238" s="1" t="s">
        <x:v>5012</x:v>
      </x:c>
      <x:c r="G238" s="1" t="s">
        <x:v>5013</x:v>
      </x:c>
      <x:c r="H238" s="1" t="s">
        <x:v>5014</x:v>
      </x:c>
      <x:c r="I238" s="1" t="s">
        <x:v>5014</x:v>
      </x:c>
      <x:c r="J238" s="1" t="n">
        <x:v>1.2</x:v>
      </x:c>
      <x:c r="K238" s="1" t="n">
        <x:v>2.1</x:v>
      </x:c>
      <x:c r="L238" s="15" t="n">
        <x:v>86.4</x:v>
      </x:c>
      <x:c r="M238" s="11" t="b">
        <x:f aca="0">TRUE()</x:f>
        <x:v>1</x:v>
      </x:c>
      <x:c r="N238" s="11" t="b">
        <x:f aca="0">FALSE()</x:f>
        <x:v>0</x:v>
      </x:c>
      <x:c r="O238" s="1" t="s">
        <x:v>5015</x:v>
      </x:c>
      <x:c r="P238" s="11" t="b">
        <x:f aca="0">FALSE()</x:f>
        <x:v>0</x:v>
      </x:c>
      <x:c r="R238" s="1" t="s">
        <x:v>62</x:v>
      </x:c>
    </x:row>
    <x:row r="239" ht="15" hidden="0" customHeight="1">
      <x:c r="A239" s="1" t="s">
        <x:v>299</x:v>
      </x:c>
      <x:c r="B239" s="1" t="s">
        <x:v>1470</x:v>
      </x:c>
      <x:c r="C239" s="14" t="n">
        <x:v>45387</x:v>
      </x:c>
      <x:c r="D239" s="1" t="s">
        <x:v>5018</x:v>
      </x:c>
      <x:c r="E239" s="1" t="s">
        <x:v>5075</x:v>
      </x:c>
      <x:c r="F239" s="1" t="s">
        <x:v>5076</x:v>
      </x:c>
      <x:c r="G239" s="1" t="s">
        <x:v>5077</x:v>
      </x:c>
      <x:c r="H239" s="1" t="s">
        <x:v>5031</x:v>
      </x:c>
      <x:c r="I239" s="1" t="s">
        <x:v>5014</x:v>
      </x:c>
      <x:c r="J239" s="1" t="n">
        <x:v>3.1</x:v>
      </x:c>
      <x:c r="K239" s="1" t="n">
        <x:v>4.7</x:v>
      </x:c>
      <x:c r="L239" s="15" t="n">
        <x:v>223.2</x:v>
      </x:c>
      <x:c r="M239" s="11" t="b">
        <x:f aca="0">TRUE()</x:f>
        <x:v>1</x:v>
      </x:c>
      <x:c r="N239" s="11" t="b">
        <x:f aca="0">FALSE()</x:f>
        <x:v>0</x:v>
      </x:c>
      <x:c r="O239" s="1" t="s">
        <x:v>5073</x:v>
      </x:c>
      <x:c r="P239" s="11" t="b">
        <x:f aca="0">FALSE()</x:f>
        <x:v>0</x:v>
      </x:c>
      <x:c r="R239" s="1" t="s">
        <x:v>62</x:v>
      </x:c>
    </x:row>
    <x:row r="240" ht="15" hidden="0" customHeight="1">
      <x:c r="A240" s="1" t="s">
        <x:v>300</x:v>
      </x:c>
      <x:c r="B240" s="1" t="s">
        <x:v>1470</x:v>
      </x:c>
      <x:c r="C240" s="14" t="n">
        <x:v>45454</x:v>
      </x:c>
      <x:c r="D240" s="1" t="s">
        <x:v>5010</x:v>
      </x:c>
      <x:c r="E240" s="1" t="s">
        <x:v>5011</x:v>
      </x:c>
      <x:c r="F240" s="1" t="s">
        <x:v>5012</x:v>
      </x:c>
      <x:c r="G240" s="1" t="s">
        <x:v>5013</x:v>
      </x:c>
      <x:c r="H240" s="1" t="s">
        <x:v>5014</x:v>
      </x:c>
      <x:c r="I240" s="1" t="s">
        <x:v>5014</x:v>
      </x:c>
      <x:c r="J240" s="1" t="n">
        <x:v>1.4</x:v>
      </x:c>
      <x:c r="K240" s="1" t="n">
        <x:v>1.9</x:v>
      </x:c>
      <x:c r="L240" s="15" t="n">
        <x:v>100.8</x:v>
      </x:c>
      <x:c r="M240" s="11" t="b">
        <x:f aca="0">TRUE()</x:f>
        <x:v>1</x:v>
      </x:c>
      <x:c r="N240" s="11" t="b">
        <x:f aca="0">FALSE()</x:f>
        <x:v>0</x:v>
      </x:c>
      <x:c r="O240" s="1" t="s">
        <x:v>5015</x:v>
      </x:c>
      <x:c r="P240" s="11" t="b">
        <x:f aca="0">FALSE()</x:f>
        <x:v>0</x:v>
      </x:c>
      <x:c r="R240" s="1" t="s">
        <x:v>62</x:v>
      </x:c>
    </x:row>
    <x:row r="241" ht="15" hidden="0" customHeight="1">
      <x:c r="A241" s="1" t="s">
        <x:v>301</x:v>
      </x:c>
      <x:c r="B241" s="1" t="s">
        <x:v>1470</x:v>
      </x:c>
      <x:c r="C241" s="14" t="n">
        <x:v>45581</x:v>
      </x:c>
      <x:c r="D241" s="1" t="s">
        <x:v>5018</x:v>
      </x:c>
      <x:c r="E241" s="1" t="s">
        <x:v>5125</x:v>
      </x:c>
      <x:c r="F241" s="1" t="s">
        <x:v>5111</x:v>
      </x:c>
      <x:c r="G241" s="1" t="s">
        <x:v>5112</x:v>
      </x:c>
      <x:c r="H241" s="1" t="s">
        <x:v>5022</x:v>
      </x:c>
      <x:c r="I241" s="1" t="s">
        <x:v>5023</x:v>
      </x:c>
      <x:c r="J241" s="1" t="n">
        <x:v>2</x:v>
      </x:c>
      <x:c r="K241" s="1" t="n">
        <x:v>2.4</x:v>
      </x:c>
      <x:c r="L241" s="15" t="n">
        <x:v>868.36</x:v>
      </x:c>
      <x:c r="M241" s="11" t="b">
        <x:f aca="0">TRUE()</x:f>
        <x:v>1</x:v>
      </x:c>
      <x:c r="N241" s="11" t="b">
        <x:f aca="0">FALSE()</x:f>
        <x:v>0</x:v>
      </x:c>
      <x:c r="O241" s="1" t="s">
        <x:v>5024</x:v>
      </x:c>
      <x:c r="P241" s="11" t="b">
        <x:f aca="0">FALSE()</x:f>
        <x:v>0</x:v>
      </x:c>
      <x:c r="R241" s="1" t="s">
        <x:v>62</x:v>
      </x:c>
    </x:row>
    <x:row r="242" ht="15" hidden="0" customHeight="1">
      <x:c r="A242" s="1" t="s">
        <x:v>302</x:v>
      </x:c>
      <x:c r="B242" s="1" t="s">
        <x:v>1790</x:v>
      </x:c>
      <x:c r="C242" s="14" t="n">
        <x:v>45400</x:v>
      </x:c>
      <x:c r="D242" s="1" t="s">
        <x:v>5010</x:v>
      </x:c>
      <x:c r="E242" s="1" t="s">
        <x:v>5011</x:v>
      </x:c>
      <x:c r="F242" s="1" t="s">
        <x:v>5012</x:v>
      </x:c>
      <x:c r="G242" s="1" t="s">
        <x:v>5013</x:v>
      </x:c>
      <x:c r="H242" s="1" t="s">
        <x:v>5014</x:v>
      </x:c>
      <x:c r="I242" s="1" t="s">
        <x:v>5014</x:v>
      </x:c>
      <x:c r="J242" s="1" t="n">
        <x:v>1.1</x:v>
      </x:c>
      <x:c r="K242" s="1" t="n">
        <x:v>1.9</x:v>
      </x:c>
      <x:c r="L242" s="15" t="n">
        <x:v>79.2</x:v>
      </x:c>
      <x:c r="M242" s="11" t="b">
        <x:f aca="0">TRUE()</x:f>
        <x:v>1</x:v>
      </x:c>
      <x:c r="N242" s="11" t="b">
        <x:f aca="0">FALSE()</x:f>
        <x:v>0</x:v>
      </x:c>
      <x:c r="O242" s="1" t="s">
        <x:v>5015</x:v>
      </x:c>
      <x:c r="P242" s="11" t="b">
        <x:f aca="0">FALSE()</x:f>
        <x:v>0</x:v>
      </x:c>
      <x:c r="R242" s="1" t="s">
        <x:v>62</x:v>
      </x:c>
    </x:row>
    <x:row r="243" ht="15" hidden="0" customHeight="1">
      <x:c r="A243" s="1" t="s">
        <x:v>303</x:v>
      </x:c>
      <x:c r="B243" s="1" t="s">
        <x:v>1790</x:v>
      </x:c>
      <x:c r="C243" s="14" t="n">
        <x:v>45446</x:v>
      </x:c>
      <x:c r="D243" s="1" t="s">
        <x:v>5018</x:v>
      </x:c>
      <x:c r="E243" s="1" t="s">
        <x:v>5035</x:v>
      </x:c>
      <x:c r="F243" s="1" t="s">
        <x:v>5029</x:v>
      </x:c>
      <x:c r="G243" s="1" t="s">
        <x:v>5030</x:v>
      </x:c>
      <x:c r="H243" s="1" t="s">
        <x:v>5022</x:v>
      </x:c>
      <x:c r="I243" s="1" t="s">
        <x:v>5059</x:v>
      </x:c>
      <x:c r="J243" s="1" t="n">
        <x:v>2</x:v>
      </x:c>
      <x:c r="K243" s="1" t="n">
        <x:v>4.9</x:v>
      </x:c>
      <x:c r="L243" s="15" t="n">
        <x:v>862.05</x:v>
      </x:c>
      <x:c r="M243" s="11" t="b">
        <x:f aca="0">TRUE()</x:f>
        <x:v>1</x:v>
      </x:c>
      <x:c r="N243" s="11" t="b">
        <x:f aca="0">FALSE()</x:f>
        <x:v>0</x:v>
      </x:c>
      <x:c r="O243" s="1" t="s">
        <x:v>5078</x:v>
      </x:c>
      <x:c r="P243" s="11" t="b">
        <x:f aca="0">FALSE()</x:f>
        <x:v>0</x:v>
      </x:c>
      <x:c r="R243" s="1" t="s">
        <x:v>62</x:v>
      </x:c>
    </x:row>
    <x:row r="244" ht="15" hidden="0" customHeight="1">
      <x:c r="A244" s="1" t="s">
        <x:v>304</x:v>
      </x:c>
      <x:c r="B244" s="1" t="s">
        <x:v>1790</x:v>
      </x:c>
      <x:c r="C244" s="14" t="n">
        <x:v>45448</x:v>
      </x:c>
      <x:c r="D244" s="1" t="s">
        <x:v>5010</x:v>
      </x:c>
      <x:c r="E244" s="1" t="s">
        <x:v>5011</x:v>
      </x:c>
      <x:c r="F244" s="1" t="s">
        <x:v>5012</x:v>
      </x:c>
      <x:c r="G244" s="1" t="s">
        <x:v>5013</x:v>
      </x:c>
      <x:c r="H244" s="1" t="s">
        <x:v>5014</x:v>
      </x:c>
      <x:c r="I244" s="1" t="s">
        <x:v>5014</x:v>
      </x:c>
      <x:c r="J244" s="1" t="n">
        <x:v>1</x:v>
      </x:c>
      <x:c r="K244" s="1" t="n">
        <x:v>2.7</x:v>
      </x:c>
      <x:c r="L244" s="15" t="n">
        <x:v>72</x:v>
      </x:c>
      <x:c r="M244" s="11" t="b">
        <x:f aca="0">FALSE()</x:f>
        <x:v>0</x:v>
      </x:c>
      <x:c r="N244" s="11" t="b">
        <x:f aca="0">FALSE()</x:f>
        <x:v>0</x:v>
      </x:c>
      <x:c r="O244" s="1" t="s">
        <x:v>5015</x:v>
      </x:c>
      <x:c r="P244" s="11" t="b">
        <x:f aca="0">FALSE()</x:f>
        <x:v>0</x:v>
      </x:c>
      <x:c r="R244" s="1" t="s">
        <x:v>62</x:v>
      </x:c>
    </x:row>
    <x:row r="245" ht="15" hidden="0" customHeight="1">
      <x:c r="A245" s="1" t="s">
        <x:v>305</x:v>
      </x:c>
      <x:c r="B245" s="1" t="s">
        <x:v>4029</x:v>
      </x:c>
      <x:c r="C245" s="14" t="n">
        <x:v>45397</x:v>
      </x:c>
      <x:c r="D245" s="1" t="s">
        <x:v>5010</x:v>
      </x:c>
      <x:c r="E245" s="1" t="s">
        <x:v>5011</x:v>
      </x:c>
      <x:c r="F245" s="1" t="s">
        <x:v>5012</x:v>
      </x:c>
      <x:c r="G245" s="1" t="s">
        <x:v>5013</x:v>
      </x:c>
      <x:c r="H245" s="1" t="s">
        <x:v>5014</x:v>
      </x:c>
      <x:c r="I245" s="1" t="s">
        <x:v>5014</x:v>
      </x:c>
      <x:c r="J245" s="1" t="n">
        <x:v>1</x:v>
      </x:c>
      <x:c r="K245" s="1" t="n">
        <x:v>0.9</x:v>
      </x:c>
      <x:c r="L245" s="15" t="n">
        <x:v>72</x:v>
      </x:c>
      <x:c r="M245" s="11" t="b">
        <x:f aca="0">TRUE()</x:f>
        <x:v>1</x:v>
      </x:c>
      <x:c r="N245" s="11" t="b">
        <x:f aca="0">FALSE()</x:f>
        <x:v>0</x:v>
      </x:c>
      <x:c r="O245" s="1" t="s">
        <x:v>5015</x:v>
      </x:c>
      <x:c r="P245" s="11" t="b">
        <x:f aca="0">FALSE()</x:f>
        <x:v>0</x:v>
      </x:c>
      <x:c r="R245" s="1" t="s">
        <x:v>62</x:v>
      </x:c>
    </x:row>
    <x:row r="246" ht="15" hidden="0" customHeight="1">
      <x:c r="A246" s="1" t="s">
        <x:v>306</x:v>
      </x:c>
      <x:c r="B246" s="1" t="s">
        <x:v>4029</x:v>
      </x:c>
      <x:c r="C246" s="14" t="n">
        <x:v>45401</x:v>
      </x:c>
      <x:c r="D246" s="1" t="s">
        <x:v>5010</x:v>
      </x:c>
      <x:c r="E246" s="1" t="s">
        <x:v>5011</x:v>
      </x:c>
      <x:c r="F246" s="1" t="s">
        <x:v>5012</x:v>
      </x:c>
      <x:c r="G246" s="1" t="s">
        <x:v>5013</x:v>
      </x:c>
      <x:c r="H246" s="1" t="s">
        <x:v>5014</x:v>
      </x:c>
      <x:c r="I246" s="1" t="s">
        <x:v>5014</x:v>
      </x:c>
      <x:c r="J246" s="1" t="n">
        <x:v>1.3</x:v>
      </x:c>
      <x:c r="K246" s="1" t="n">
        <x:v>2.4</x:v>
      </x:c>
      <x:c r="L246" s="15" t="n">
        <x:v>93.6</x:v>
      </x:c>
      <x:c r="M246" s="11" t="b">
        <x:f aca="0">TRUE()</x:f>
        <x:v>1</x:v>
      </x:c>
      <x:c r="N246" s="11" t="b">
        <x:f aca="0">FALSE()</x:f>
        <x:v>0</x:v>
      </x:c>
      <x:c r="O246" s="1" t="s">
        <x:v>5015</x:v>
      </x:c>
      <x:c r="P246" s="11" t="b">
        <x:f aca="0">FALSE()</x:f>
        <x:v>0</x:v>
      </x:c>
      <x:c r="R246" s="1" t="s">
        <x:v>62</x:v>
      </x:c>
    </x:row>
    <x:row r="247" ht="15" hidden="0" customHeight="1">
      <x:c r="A247" s="1" t="s">
        <x:v>307</x:v>
      </x:c>
      <x:c r="B247" s="1" t="s">
        <x:v>1484</x:v>
      </x:c>
      <x:c r="C247" s="14" t="n">
        <x:v>45364</x:v>
      </x:c>
      <x:c r="D247" s="1" t="s">
        <x:v>5018</x:v>
      </x:c>
      <x:c r="E247" s="1" t="s">
        <x:v>5110</x:v>
      </x:c>
      <x:c r="F247" s="1" t="s">
        <x:v>5111</x:v>
      </x:c>
      <x:c r="G247" s="1" t="s">
        <x:v>5112</x:v>
      </x:c>
      <x:c r="H247" s="1" t="s">
        <x:v>5022</x:v>
      </x:c>
      <x:c r="I247" s="1" t="s">
        <x:v>5014</x:v>
      </x:c>
      <x:c r="J247" s="1" t="n">
        <x:v>0.3</x:v>
      </x:c>
      <x:c r="K247" s="1" t="n">
        <x:v>22</x:v>
      </x:c>
      <x:c r="L247" s="15" t="n">
        <x:v>21.6</x:v>
      </x:c>
      <x:c r="M247" s="11" t="b">
        <x:f aca="0">TRUE()</x:f>
        <x:v>1</x:v>
      </x:c>
      <x:c r="N247" s="11" t="b">
        <x:f aca="0">FALSE()</x:f>
        <x:v>0</x:v>
      </x:c>
      <x:c r="O247" s="1" t="s">
        <x:v>5024</x:v>
      </x:c>
      <x:c r="P247" s="11" t="b">
        <x:f aca="0">FALSE()</x:f>
        <x:v>0</x:v>
      </x:c>
      <x:c r="R247" s="1" t="s">
        <x:v>62</x:v>
      </x:c>
    </x:row>
    <x:row r="248" ht="15" hidden="0" customHeight="1">
      <x:c r="A248" s="1" t="s">
        <x:v>308</x:v>
      </x:c>
      <x:c r="B248" s="1" t="s">
        <x:v>1484</x:v>
      </x:c>
      <x:c r="C248" s="14" t="n">
        <x:v>45377</x:v>
      </x:c>
      <x:c r="D248" s="1" t="s">
        <x:v>5018</x:v>
      </x:c>
      <x:c r="E248" s="1" t="s">
        <x:v>5075</x:v>
      </x:c>
      <x:c r="F248" s="1" t="s">
        <x:v>5076</x:v>
      </x:c>
      <x:c r="G248" s="1" t="s">
        <x:v>5077</x:v>
      </x:c>
      <x:c r="H248" s="1" t="s">
        <x:v>5036</x:v>
      </x:c>
      <x:c r="I248" s="1" t="s">
        <x:v>5131</x:v>
      </x:c>
      <x:c r="J248" s="1" t="n">
        <x:v>4.7</x:v>
      </x:c>
      <x:c r="K248" s="1" t="n">
        <x:v>34.3</x:v>
      </x:c>
      <x:c r="L248" s="15" t="n">
        <x:v>831.54</x:v>
      </x:c>
      <x:c r="M248" s="11" t="b">
        <x:f aca="0">TRUE()</x:f>
        <x:v>1</x:v>
      </x:c>
      <x:c r="N248" s="11" t="b">
        <x:f aca="0">FALSE()</x:f>
        <x:v>0</x:v>
      </x:c>
      <x:c r="O248" s="1" t="s">
        <x:v>5073</x:v>
      </x:c>
      <x:c r="P248" s="11" t="b">
        <x:f aca="0">TRUE()</x:f>
        <x:v>1</x:v>
      </x:c>
      <x:c r="Q248" s="1" t="s">
        <x:v>460</x:v>
      </x:c>
      <x:c r="R248" s="1" t="s">
        <x:v>62</x:v>
      </x:c>
    </x:row>
    <x:row r="249" ht="15" hidden="0" customHeight="1">
      <x:c r="A249" s="1" t="s">
        <x:v>309</x:v>
      </x:c>
      <x:c r="B249" s="1" t="s">
        <x:v>1791</x:v>
      </x:c>
      <x:c r="C249" s="14" t="n">
        <x:v>45382</x:v>
      </x:c>
      <x:c r="D249" s="1" t="s">
        <x:v>5018</x:v>
      </x:c>
      <x:c r="E249" s="1" t="s">
        <x:v>5085</x:v>
      </x:c>
      <x:c r="F249" s="1" t="s">
        <x:v>5020</x:v>
      </x:c>
      <x:c r="G249" s="1" t="s">
        <x:v>5021</x:v>
      </x:c>
      <x:c r="H249" s="1" t="s">
        <x:v>5031</x:v>
      </x:c>
      <x:c r="I249" s="1" t="s">
        <x:v>5100</x:v>
      </x:c>
      <x:c r="J249" s="1" t="n">
        <x:v>1.6</x:v>
      </x:c>
      <x:c r="K249" s="1" t="n">
        <x:v>0.8</x:v>
      </x:c>
      <x:c r="L249" s="15" t="n">
        <x:v>881.39</x:v>
      </x:c>
      <x:c r="M249" s="11" t="b">
        <x:f aca="0">TRUE()</x:f>
        <x:v>1</x:v>
      </x:c>
      <x:c r="N249" s="11" t="b">
        <x:f aca="0">FALSE()</x:f>
        <x:v>0</x:v>
      </x:c>
      <x:c r="O249" s="1" t="s">
        <x:v>5098</x:v>
      </x:c>
      <x:c r="P249" s="11" t="b">
        <x:f aca="0">FALSE()</x:f>
        <x:v>0</x:v>
      </x:c>
      <x:c r="R249" s="1" t="s">
        <x:v>62</x:v>
      </x:c>
    </x:row>
    <x:row r="250" ht="15" hidden="0" customHeight="1">
      <x:c r="A250" s="1" t="s">
        <x:v>310</x:v>
      </x:c>
      <x:c r="B250" s="1" t="s">
        <x:v>1791</x:v>
      </x:c>
      <x:c r="C250" s="14" t="n">
        <x:v>45460</x:v>
      </x:c>
      <x:c r="D250" s="1" t="s">
        <x:v>5010</x:v>
      </x:c>
      <x:c r="E250" s="1" t="s">
        <x:v>5011</x:v>
      </x:c>
      <x:c r="F250" s="1" t="s">
        <x:v>5012</x:v>
      </x:c>
      <x:c r="G250" s="1" t="s">
        <x:v>5013</x:v>
      </x:c>
      <x:c r="H250" s="1" t="s">
        <x:v>5014</x:v>
      </x:c>
      <x:c r="I250" s="1" t="s">
        <x:v>5014</x:v>
      </x:c>
      <x:c r="J250" s="1" t="n">
        <x:v>1.4</x:v>
      </x:c>
      <x:c r="K250" s="1" t="n">
        <x:v>1.4</x:v>
      </x:c>
      <x:c r="L250" s="15" t="n">
        <x:v>100.8</x:v>
      </x:c>
      <x:c r="M250" s="11" t="b">
        <x:f aca="0">FALSE()</x:f>
        <x:v>0</x:v>
      </x:c>
      <x:c r="N250" s="11" t="b">
        <x:f aca="0">FALSE()</x:f>
        <x:v>0</x:v>
      </x:c>
      <x:c r="O250" s="1" t="s">
        <x:v>5015</x:v>
      </x:c>
      <x:c r="P250" s="11" t="b">
        <x:f aca="0">FALSE()</x:f>
        <x:v>0</x:v>
      </x:c>
      <x:c r="R250" s="1" t="s">
        <x:v>62</x:v>
      </x:c>
    </x:row>
    <x:row r="251" ht="15" hidden="0" customHeight="1">
      <x:c r="A251" s="1" t="s">
        <x:v>311</x:v>
      </x:c>
      <x:c r="B251" s="1" t="s">
        <x:v>1791</x:v>
      </x:c>
      <x:c r="C251" s="14" t="n">
        <x:v>45493</x:v>
      </x:c>
      <x:c r="D251" s="1" t="s">
        <x:v>5018</x:v>
      </x:c>
      <x:c r="E251" s="1" t="s">
        <x:v>5130</x:v>
      </x:c>
      <x:c r="F251" s="1" t="s">
        <x:v>5111</x:v>
      </x:c>
      <x:c r="G251" s="1" t="s">
        <x:v>5112</x:v>
      </x:c>
      <x:c r="H251" s="1" t="s">
        <x:v>5031</x:v>
      </x:c>
      <x:c r="I251" s="1" t="s">
        <x:v>5023</x:v>
      </x:c>
      <x:c r="J251" s="1" t="n">
        <x:v>1.8</x:v>
      </x:c>
      <x:c r="K251" s="1" t="n">
        <x:v>11.8</x:v>
      </x:c>
      <x:c r="L251" s="15" t="n">
        <x:v>266.25</x:v>
      </x:c>
      <x:c r="M251" s="11" t="b">
        <x:f aca="0">TRUE()</x:f>
        <x:v>1</x:v>
      </x:c>
      <x:c r="N251" s="11" t="b">
        <x:f aca="0">FALSE()</x:f>
        <x:v>0</x:v>
      </x:c>
      <x:c r="O251" s="1" t="s">
        <x:v>5033</x:v>
      </x:c>
      <x:c r="P251" s="11" t="b">
        <x:f aca="0">FALSE()</x:f>
        <x:v>0</x:v>
      </x:c>
      <x:c r="R251" s="1" t="s">
        <x:v>62</x:v>
      </x:c>
    </x:row>
    <x:row r="252" ht="15" hidden="0" customHeight="1">
      <x:c r="A252" s="1" t="s">
        <x:v>312</x:v>
      </x:c>
      <x:c r="B252" s="1" t="s">
        <x:v>1791</x:v>
      </x:c>
      <x:c r="C252" s="14" t="n">
        <x:v>45512</x:v>
      </x:c>
      <x:c r="D252" s="1" t="s">
        <x:v>5010</x:v>
      </x:c>
      <x:c r="E252" s="1" t="s">
        <x:v>5011</x:v>
      </x:c>
      <x:c r="F252" s="1" t="s">
        <x:v>5012</x:v>
      </x:c>
      <x:c r="G252" s="1" t="s">
        <x:v>5013</x:v>
      </x:c>
      <x:c r="H252" s="1" t="s">
        <x:v>5014</x:v>
      </x:c>
      <x:c r="I252" s="1" t="s">
        <x:v>5014</x:v>
      </x:c>
      <x:c r="J252" s="1" t="n">
        <x:v>0.7</x:v>
      </x:c>
      <x:c r="K252" s="1" t="n">
        <x:v>1.3</x:v>
      </x:c>
      <x:c r="L252" s="15" t="n">
        <x:v>50.4</x:v>
      </x:c>
      <x:c r="M252" s="11" t="b">
        <x:f aca="0">TRUE()</x:f>
        <x:v>1</x:v>
      </x:c>
      <x:c r="N252" s="11" t="b">
        <x:f aca="0">FALSE()</x:f>
        <x:v>0</x:v>
      </x:c>
      <x:c r="O252" s="1" t="s">
        <x:v>5015</x:v>
      </x:c>
      <x:c r="P252" s="11" t="b">
        <x:f aca="0">FALSE()</x:f>
        <x:v>0</x:v>
      </x:c>
      <x:c r="R252" s="1" t="s">
        <x:v>62</x:v>
      </x:c>
    </x:row>
    <x:row r="253" ht="15" hidden="0" customHeight="1">
      <x:c r="A253" s="1" t="s">
        <x:v>313</x:v>
      </x:c>
      <x:c r="B253" s="1" t="s">
        <x:v>1488</x:v>
      </x:c>
      <x:c r="C253" s="14" t="n">
        <x:v>45330</x:v>
      </x:c>
      <x:c r="D253" s="1" t="s">
        <x:v>5018</x:v>
      </x:c>
      <x:c r="E253" s="1" t="s">
        <x:v>5019</x:v>
      </x:c>
      <x:c r="F253" s="1" t="s">
        <x:v>5020</x:v>
      </x:c>
      <x:c r="G253" s="1" t="s">
        <x:v>5021</x:v>
      </x:c>
      <x:c r="H253" s="1" t="s">
        <x:v>5031</x:v>
      </x:c>
      <x:c r="I253" s="1" t="s">
        <x:v>5023</x:v>
      </x:c>
      <x:c r="J253" s="1" t="n">
        <x:v>1.6</x:v>
      </x:c>
      <x:c r="K253" s="1" t="n">
        <x:v>9</x:v>
      </x:c>
      <x:c r="L253" s="15" t="n">
        <x:v>517.53</x:v>
      </x:c>
      <x:c r="M253" s="11" t="b">
        <x:f aca="0">FALSE()</x:f>
        <x:v>0</x:v>
      </x:c>
      <x:c r="N253" s="11" t="b">
        <x:f aca="0">FALSE()</x:f>
        <x:v>0</x:v>
      </x:c>
      <x:c r="O253" s="1" t="s">
        <x:v>5068</x:v>
      </x:c>
      <x:c r="P253" s="11" t="b">
        <x:f aca="0">FALSE()</x:f>
        <x:v>0</x:v>
      </x:c>
      <x:c r="R253" s="1" t="s">
        <x:v>62</x:v>
      </x:c>
    </x:row>
    <x:row r="254" ht="15" hidden="0" customHeight="1">
      <x:c r="A254" s="1" t="s">
        <x:v>314</x:v>
      </x:c>
      <x:c r="B254" s="1" t="s">
        <x:v>1490</x:v>
      </x:c>
      <x:c r="C254" s="14" t="n">
        <x:v>45476</x:v>
      </x:c>
      <x:c r="D254" s="1" t="s">
        <x:v>5010</x:v>
      </x:c>
      <x:c r="E254" s="1" t="s">
        <x:v>5011</x:v>
      </x:c>
      <x:c r="F254" s="1" t="s">
        <x:v>5012</x:v>
      </x:c>
      <x:c r="G254" s="1" t="s">
        <x:v>5013</x:v>
      </x:c>
      <x:c r="H254" s="1" t="s">
        <x:v>5014</x:v>
      </x:c>
      <x:c r="I254" s="1" t="s">
        <x:v>5014</x:v>
      </x:c>
      <x:c r="J254" s="1" t="n">
        <x:v>1.5</x:v>
      </x:c>
      <x:c r="K254" s="1" t="n">
        <x:v>2.6</x:v>
      </x:c>
      <x:c r="L254" s="15" t="n">
        <x:v>108</x:v>
      </x:c>
      <x:c r="M254" s="11" t="b">
        <x:f aca="0">FALSE()</x:f>
        <x:v>0</x:v>
      </x:c>
      <x:c r="N254" s="11" t="b">
        <x:f aca="0">FALSE()</x:f>
        <x:v>0</x:v>
      </x:c>
      <x:c r="O254" s="1" t="s">
        <x:v>5015</x:v>
      </x:c>
      <x:c r="P254" s="11" t="b">
        <x:f aca="0">FALSE()</x:f>
        <x:v>0</x:v>
      </x:c>
      <x:c r="R254" s="1" t="s">
        <x:v>62</x:v>
      </x:c>
    </x:row>
    <x:row r="255" ht="15" hidden="0" customHeight="1">
      <x:c r="A255" s="1" t="s">
        <x:v>315</x:v>
      </x:c>
      <x:c r="B255" s="1" t="s">
        <x:v>1490</x:v>
      </x:c>
      <x:c r="C255" s="14" t="n">
        <x:v>45744</x:v>
      </x:c>
      <x:c r="D255" s="1" t="s">
        <x:v>5010</x:v>
      </x:c>
      <x:c r="E255" s="1" t="s">
        <x:v>5011</x:v>
      </x:c>
      <x:c r="F255" s="1" t="s">
        <x:v>5012</x:v>
      </x:c>
      <x:c r="G255" s="1" t="s">
        <x:v>5013</x:v>
      </x:c>
      <x:c r="H255" s="1" t="s">
        <x:v>5014</x:v>
      </x:c>
      <x:c r="I255" s="1" t="s">
        <x:v>5014</x:v>
      </x:c>
      <x:c r="J255" s="1" t="n">
        <x:v>1.1</x:v>
      </x:c>
      <x:c r="K255" s="1" t="n">
        <x:v>1.4</x:v>
      </x:c>
      <x:c r="L255" s="15" t="n">
        <x:v>79.2</x:v>
      </x:c>
      <x:c r="M255" s="11" t="b">
        <x:f aca="0">TRUE()</x:f>
        <x:v>1</x:v>
      </x:c>
      <x:c r="N255" s="11" t="b">
        <x:f aca="0">FALSE()</x:f>
        <x:v>0</x:v>
      </x:c>
      <x:c r="O255" s="1" t="s">
        <x:v>5015</x:v>
      </x:c>
      <x:c r="P255" s="11" t="b">
        <x:f aca="0">FALSE()</x:f>
        <x:v>0</x:v>
      </x:c>
      <x:c r="R255" s="1" t="s">
        <x:v>62</x:v>
      </x:c>
    </x:row>
    <x:row r="256" ht="15" hidden="0" customHeight="1">
      <x:c r="A256" s="1" t="s">
        <x:v>316</x:v>
      </x:c>
      <x:c r="B256" s="1" t="s">
        <x:v>1490</x:v>
      </x:c>
      <x:c r="C256" s="14" t="n">
        <x:v>45751</x:v>
      </x:c>
      <x:c r="D256" s="1" t="s">
        <x:v>5018</x:v>
      </x:c>
      <x:c r="E256" s="1" t="s">
        <x:v>5189</x:v>
      </x:c>
      <x:c r="F256" s="1" t="s">
        <x:v>5071</x:v>
      </x:c>
      <x:c r="G256" s="1" t="s">
        <x:v>5072</x:v>
      </x:c>
      <x:c r="H256" s="1" t="s">
        <x:v>5022</x:v>
      </x:c>
      <x:c r="I256" s="1" t="s">
        <x:v>5100</x:v>
      </x:c>
      <x:c r="J256" s="1" t="n">
        <x:v>1</x:v>
      </x:c>
      <x:c r="K256" s="1" t="n">
        <x:v>6</x:v>
      </x:c>
      <x:c r="L256" s="15" t="n">
        <x:v>665.39</x:v>
      </x:c>
      <x:c r="M256" s="11" t="b">
        <x:f aca="0">FALSE()</x:f>
        <x:v>0</x:v>
      </x:c>
      <x:c r="N256" s="11" t="b">
        <x:f aca="0">FALSE()</x:f>
        <x:v>0</x:v>
      </x:c>
      <x:c r="O256" s="1" t="s">
        <x:v>5073</x:v>
      </x:c>
      <x:c r="P256" s="11" t="b">
        <x:f aca="0">FALSE()</x:f>
        <x:v>0</x:v>
      </x:c>
      <x:c r="R256" s="1" t="s">
        <x:v>62</x:v>
      </x:c>
    </x:row>
    <x:row r="257" ht="15" hidden="0" customHeight="1">
      <x:c r="A257" s="1" t="s">
        <x:v>317</x:v>
      </x:c>
      <x:c r="B257" s="1" t="s">
        <x:v>1490</x:v>
      </x:c>
      <x:c r="C257" s="14" t="n">
        <x:v>45823</x:v>
      </x:c>
      <x:c r="D257" s="1" t="s">
        <x:v>5018</x:v>
      </x:c>
      <x:c r="E257" s="1" t="s">
        <x:v>5091</x:v>
      </x:c>
      <x:c r="F257" s="1" t="s">
        <x:v>5020</x:v>
      </x:c>
      <x:c r="G257" s="1" t="s">
        <x:v>5021</x:v>
      </x:c>
      <x:c r="H257" s="1" t="s">
        <x:v>5031</x:v>
      </x:c>
      <x:c r="I257" s="1" t="s">
        <x:v>5032</x:v>
      </x:c>
      <x:c r="J257" s="1" t="n">
        <x:v>1.4</x:v>
      </x:c>
      <x:c r="K257" s="1" t="n">
        <x:v>6.4</x:v>
      </x:c>
      <x:c r="L257" s="15" t="n">
        <x:v>899.65</x:v>
      </x:c>
      <x:c r="M257" s="11" t="b">
        <x:f aca="0">TRUE()</x:f>
        <x:v>1</x:v>
      </x:c>
      <x:c r="N257" s="11" t="b">
        <x:f aca="0">FALSE()</x:f>
        <x:v>0</x:v>
      </x:c>
      <x:c r="O257" s="1" t="s">
        <x:v>5033</x:v>
      </x:c>
      <x:c r="P257" s="11" t="b">
        <x:f aca="0">FALSE()</x:f>
        <x:v>0</x:v>
      </x:c>
      <x:c r="R257" s="1" t="s">
        <x:v>62</x:v>
      </x:c>
    </x:row>
    <x:row r="258" ht="15" hidden="0" customHeight="1">
      <x:c r="A258" s="1" t="s">
        <x:v>318</x:v>
      </x:c>
      <x:c r="B258" s="1" t="s">
        <x:v>1492</x:v>
      </x:c>
      <x:c r="C258" s="14" t="n">
        <x:v>45527</x:v>
      </x:c>
      <x:c r="D258" s="1" t="s">
        <x:v>5018</x:v>
      </x:c>
      <x:c r="E258" s="1" t="s">
        <x:v>5125</x:v>
      </x:c>
      <x:c r="F258" s="1" t="s">
        <x:v>5111</x:v>
      </x:c>
      <x:c r="G258" s="1" t="s">
        <x:v>5112</x:v>
      </x:c>
      <x:c r="H258" s="1" t="s">
        <x:v>5031</x:v>
      </x:c>
      <x:c r="I258" s="1" t="s">
        <x:v>5152</x:v>
      </x:c>
      <x:c r="J258" s="1" t="n">
        <x:v>2.4</x:v>
      </x:c>
      <x:c r="K258" s="1" t="n">
        <x:v>14</x:v>
      </x:c>
      <x:c r="L258" s="15" t="n">
        <x:v>445.76</x:v>
      </x:c>
      <x:c r="M258" s="11" t="b">
        <x:f aca="0">TRUE()</x:f>
        <x:v>1</x:v>
      </x:c>
      <x:c r="N258" s="11" t="b">
        <x:f aca="0">FALSE()</x:f>
        <x:v>0</x:v>
      </x:c>
      <x:c r="O258" s="1" t="s">
        <x:v>5098</x:v>
      </x:c>
      <x:c r="P258" s="11" t="b">
        <x:f aca="0">FALSE()</x:f>
        <x:v>0</x:v>
      </x:c>
      <x:c r="R258" s="1" t="s">
        <x:v>62</x:v>
      </x:c>
    </x:row>
    <x:row r="259" ht="15" hidden="0" customHeight="1">
      <x:c r="A259" s="1" t="s">
        <x:v>319</x:v>
      </x:c>
      <x:c r="B259" s="1" t="s">
        <x:v>1492</x:v>
      </x:c>
      <x:c r="C259" s="14" t="n">
        <x:v>45527</x:v>
      </x:c>
      <x:c r="D259" s="1" t="s">
        <x:v>5010</x:v>
      </x:c>
      <x:c r="E259" s="1" t="s">
        <x:v>5011</x:v>
      </x:c>
      <x:c r="F259" s="1" t="s">
        <x:v>5012</x:v>
      </x:c>
      <x:c r="G259" s="1" t="s">
        <x:v>5013</x:v>
      </x:c>
      <x:c r="H259" s="1" t="s">
        <x:v>5014</x:v>
      </x:c>
      <x:c r="I259" s="1" t="s">
        <x:v>5014</x:v>
      </x:c>
      <x:c r="J259" s="1" t="n">
        <x:v>1.5</x:v>
      </x:c>
      <x:c r="K259" s="1" t="n">
        <x:v>2.3</x:v>
      </x:c>
      <x:c r="L259" s="15" t="n">
        <x:v>108</x:v>
      </x:c>
      <x:c r="M259" s="11" t="b">
        <x:f aca="0">TRUE()</x:f>
        <x:v>1</x:v>
      </x:c>
      <x:c r="N259" s="11" t="b">
        <x:f aca="0">FALSE()</x:f>
        <x:v>0</x:v>
      </x:c>
      <x:c r="O259" s="1" t="s">
        <x:v>5015</x:v>
      </x:c>
      <x:c r="P259" s="11" t="b">
        <x:f aca="0">FALSE()</x:f>
        <x:v>0</x:v>
      </x:c>
      <x:c r="R259" s="1" t="s">
        <x:v>62</x:v>
      </x:c>
    </x:row>
    <x:row r="260" ht="15" hidden="0" customHeight="1">
      <x:c r="A260" s="1" t="s">
        <x:v>320</x:v>
      </x:c>
      <x:c r="B260" s="1" t="s">
        <x:v>1792</x:v>
      </x:c>
      <x:c r="C260" s="14" t="n">
        <x:v>45347</x:v>
      </x:c>
      <x:c r="D260" s="1" t="s">
        <x:v>5010</x:v>
      </x:c>
      <x:c r="E260" s="1" t="s">
        <x:v>5011</x:v>
      </x:c>
      <x:c r="F260" s="1" t="s">
        <x:v>5012</x:v>
      </x:c>
      <x:c r="G260" s="1" t="s">
        <x:v>5013</x:v>
      </x:c>
      <x:c r="H260" s="1" t="s">
        <x:v>5014</x:v>
      </x:c>
      <x:c r="I260" s="1" t="s">
        <x:v>5014</x:v>
      </x:c>
      <x:c r="J260" s="1" t="n">
        <x:v>1</x:v>
      </x:c>
      <x:c r="K260" s="1" t="n">
        <x:v>1.3</x:v>
      </x:c>
      <x:c r="L260" s="15" t="n">
        <x:v>72</x:v>
      </x:c>
      <x:c r="M260" s="11" t="b">
        <x:f aca="0">TRUE()</x:f>
        <x:v>1</x:v>
      </x:c>
      <x:c r="N260" s="11" t="b">
        <x:f aca="0">FALSE()</x:f>
        <x:v>0</x:v>
      </x:c>
      <x:c r="O260" s="1" t="s">
        <x:v>5015</x:v>
      </x:c>
      <x:c r="P260" s="11" t="b">
        <x:f aca="0">FALSE()</x:f>
        <x:v>0</x:v>
      </x:c>
      <x:c r="R260" s="1" t="s">
        <x:v>62</x:v>
      </x:c>
    </x:row>
    <x:row r="261" ht="15" hidden="0" customHeight="1">
      <x:c r="A261" s="1" t="s">
        <x:v>321</x:v>
      </x:c>
      <x:c r="B261" s="1" t="s">
        <x:v>1792</x:v>
      </x:c>
      <x:c r="C261" s="14" t="n">
        <x:v>45428</x:v>
      </x:c>
      <x:c r="D261" s="1" t="s">
        <x:v>5018</x:v>
      </x:c>
      <x:c r="E261" s="1" t="s">
        <x:v>5028</x:v>
      </x:c>
      <x:c r="F261" s="1" t="s">
        <x:v>5029</x:v>
      </x:c>
      <x:c r="G261" s="1" t="s">
        <x:v>5030</x:v>
      </x:c>
      <x:c r="H261" s="1" t="s">
        <x:v>5022</x:v>
      </x:c>
      <x:c r="I261" s="1" t="s">
        <x:v>5023</x:v>
      </x:c>
      <x:c r="J261" s="1" t="n">
        <x:v>1.3</x:v>
      </x:c>
      <x:c r="K261" s="1" t="n">
        <x:v>11</x:v>
      </x:c>
      <x:c r="L261" s="15" t="n">
        <x:v>515.02</x:v>
      </x:c>
      <x:c r="M261" s="11" t="b">
        <x:f aca="0">TRUE()</x:f>
        <x:v>1</x:v>
      </x:c>
      <x:c r="N261" s="11" t="b">
        <x:f aca="0">FALSE()</x:f>
        <x:v>0</x:v>
      </x:c>
      <x:c r="O261" s="1" t="s">
        <x:v>5037</x:v>
      </x:c>
      <x:c r="P261" s="11" t="b">
        <x:f aca="0">FALSE()</x:f>
        <x:v>0</x:v>
      </x:c>
      <x:c r="R261" s="1" t="s">
        <x:v>62</x:v>
      </x:c>
    </x:row>
    <x:row r="262" ht="15" hidden="0" customHeight="1">
      <x:c r="A262" s="1" t="s">
        <x:v>322</x:v>
      </x:c>
      <x:c r="B262" s="1" t="s">
        <x:v>1501</x:v>
      </x:c>
      <x:c r="C262" s="14" t="n">
        <x:v>45348</x:v>
      </x:c>
      <x:c r="D262" s="1" t="s">
        <x:v>5018</x:v>
      </x:c>
      <x:c r="E262" s="1" t="s">
        <x:v>5085</x:v>
      </x:c>
      <x:c r="F262" s="1" t="s">
        <x:v>5020</x:v>
      </x:c>
      <x:c r="G262" s="1" t="s">
        <x:v>5021</x:v>
      </x:c>
      <x:c r="H262" s="1" t="s">
        <x:v>5031</x:v>
      </x:c>
      <x:c r="I262" s="1" t="s">
        <x:v>5014</x:v>
      </x:c>
      <x:c r="J262" s="1" t="n">
        <x:v>3</x:v>
      </x:c>
      <x:c r="K262" s="1" t="n">
        <x:v>13.5</x:v>
      </x:c>
      <x:c r="L262" s="15" t="n">
        <x:v>216</x:v>
      </x:c>
      <x:c r="M262" s="11" t="b">
        <x:f aca="0">TRUE()</x:f>
        <x:v>1</x:v>
      </x:c>
      <x:c r="N262" s="11" t="b">
        <x:f aca="0">FALSE()</x:f>
        <x:v>0</x:v>
      </x:c>
      <x:c r="O262" s="1" t="s">
        <x:v>5078</x:v>
      </x:c>
      <x:c r="P262" s="11" t="b">
        <x:f aca="0">FALSE()</x:f>
        <x:v>0</x:v>
      </x:c>
      <x:c r="R262" s="1" t="s">
        <x:v>62</x:v>
      </x:c>
    </x:row>
    <x:row r="263" ht="15" hidden="0" customHeight="1">
      <x:c r="A263" s="1" t="s">
        <x:v>323</x:v>
      </x:c>
      <x:c r="B263" s="1" t="s">
        <x:v>1503</x:v>
      </x:c>
      <x:c r="C263" s="14" t="n">
        <x:v>45294</x:v>
      </x:c>
      <x:c r="D263" s="1" t="s">
        <x:v>5010</x:v>
      </x:c>
      <x:c r="E263" s="1" t="s">
        <x:v>5011</x:v>
      </x:c>
      <x:c r="F263" s="1" t="s">
        <x:v>5012</x:v>
      </x:c>
      <x:c r="G263" s="1" t="s">
        <x:v>5013</x:v>
      </x:c>
      <x:c r="H263" s="1" t="s">
        <x:v>5014</x:v>
      </x:c>
      <x:c r="I263" s="1" t="s">
        <x:v>5014</x:v>
      </x:c>
      <x:c r="J263" s="1" t="n">
        <x:v>1.5</x:v>
      </x:c>
      <x:c r="K263" s="1" t="n">
        <x:v>1.6</x:v>
      </x:c>
      <x:c r="L263" s="15" t="n">
        <x:v>108</x:v>
      </x:c>
      <x:c r="M263" s="11" t="b">
        <x:f aca="0">TRUE()</x:f>
        <x:v>1</x:v>
      </x:c>
      <x:c r="N263" s="11" t="b">
        <x:f aca="0">FALSE()</x:f>
        <x:v>0</x:v>
      </x:c>
      <x:c r="O263" s="1" t="s">
        <x:v>5015</x:v>
      </x:c>
      <x:c r="P263" s="11" t="b">
        <x:f aca="0">FALSE()</x:f>
        <x:v>0</x:v>
      </x:c>
      <x:c r="R263" s="1" t="s">
        <x:v>62</x:v>
      </x:c>
    </x:row>
    <x:row r="264" ht="15" hidden="0" customHeight="1">
      <x:c r="A264" s="1" t="s">
        <x:v>324</x:v>
      </x:c>
      <x:c r="B264" s="1" t="s">
        <x:v>1793</x:v>
      </x:c>
      <x:c r="C264" s="14" t="n">
        <x:v>45405</x:v>
      </x:c>
      <x:c r="D264" s="1" t="s">
        <x:v>5018</x:v>
      </x:c>
      <x:c r="E264" s="1" t="s">
        <x:v>5028</x:v>
      </x:c>
      <x:c r="F264" s="1" t="s">
        <x:v>5029</x:v>
      </x:c>
      <x:c r="G264" s="1" t="s">
        <x:v>5030</x:v>
      </x:c>
      <x:c r="H264" s="1" t="s">
        <x:v>5036</x:v>
      </x:c>
      <x:c r="I264" s="1" t="s">
        <x:v>5014</x:v>
      </x:c>
      <x:c r="J264" s="1" t="n">
        <x:v>4.4</x:v>
      </x:c>
      <x:c r="K264" s="1" t="n">
        <x:v>26.6</x:v>
      </x:c>
      <x:c r="L264" s="15" t="n">
        <x:v>316.8</x:v>
      </x:c>
      <x:c r="M264" s="11" t="b">
        <x:f aca="0">TRUE()</x:f>
        <x:v>1</x:v>
      </x:c>
      <x:c r="N264" s="11" t="b">
        <x:f aca="0">FALSE()</x:f>
        <x:v>0</x:v>
      </x:c>
      <x:c r="O264" s="1" t="s">
        <x:v>5068</x:v>
      </x:c>
      <x:c r="P264" s="11" t="b">
        <x:f aca="0">FALSE()</x:f>
        <x:v>0</x:v>
      </x:c>
      <x:c r="R264" s="1" t="s">
        <x:v>62</x:v>
      </x:c>
    </x:row>
    <x:row r="265" ht="15" hidden="0" customHeight="1">
      <x:c r="A265" s="1" t="s">
        <x:v>325</x:v>
      </x:c>
      <x:c r="B265" s="1" t="s">
        <x:v>1793</x:v>
      </x:c>
      <x:c r="C265" s="14" t="n">
        <x:v>45477</x:v>
      </x:c>
      <x:c r="D265" s="1" t="s">
        <x:v>5010</x:v>
      </x:c>
      <x:c r="E265" s="1" t="s">
        <x:v>5011</x:v>
      </x:c>
      <x:c r="F265" s="1" t="s">
        <x:v>5012</x:v>
      </x:c>
      <x:c r="G265" s="1" t="s">
        <x:v>5013</x:v>
      </x:c>
      <x:c r="H265" s="1" t="s">
        <x:v>5014</x:v>
      </x:c>
      <x:c r="I265" s="1" t="s">
        <x:v>5014</x:v>
      </x:c>
      <x:c r="J265" s="1" t="n">
        <x:v>1.1</x:v>
      </x:c>
      <x:c r="K265" s="1" t="n">
        <x:v>1.6</x:v>
      </x:c>
      <x:c r="L265" s="15" t="n">
        <x:v>79.2</x:v>
      </x:c>
      <x:c r="M265" s="11" t="b">
        <x:f aca="0">TRUE()</x:f>
        <x:v>1</x:v>
      </x:c>
      <x:c r="N265" s="11" t="b">
        <x:f aca="0">FALSE()</x:f>
        <x:v>0</x:v>
      </x:c>
      <x:c r="O265" s="1" t="s">
        <x:v>5015</x:v>
      </x:c>
      <x:c r="P265" s="11" t="b">
        <x:f aca="0">FALSE()</x:f>
        <x:v>0</x:v>
      </x:c>
      <x:c r="R265" s="1" t="s">
        <x:v>62</x:v>
      </x:c>
    </x:row>
    <x:row r="266" ht="15" hidden="0" customHeight="1">
      <x:c r="A266" s="1" t="s">
        <x:v>326</x:v>
      </x:c>
      <x:c r="B266" s="1" t="s">
        <x:v>1510</x:v>
      </x:c>
      <x:c r="C266" s="14" t="n">
        <x:v>45298</x:v>
      </x:c>
      <x:c r="D266" s="1" t="s">
        <x:v>5018</x:v>
      </x:c>
      <x:c r="E266" s="1" t="s">
        <x:v>5091</x:v>
      </x:c>
      <x:c r="F266" s="1" t="s">
        <x:v>5020</x:v>
      </x:c>
      <x:c r="G266" s="1" t="s">
        <x:v>5021</x:v>
      </x:c>
      <x:c r="H266" s="1" t="s">
        <x:v>5022</x:v>
      </x:c>
      <x:c r="I266" s="1" t="s">
        <x:v>5014</x:v>
      </x:c>
      <x:c r="J266" s="1" t="n">
        <x:v>0.3</x:v>
      </x:c>
      <x:c r="K266" s="1" t="n">
        <x:v>4.5</x:v>
      </x:c>
      <x:c r="L266" s="15" t="n">
        <x:v>21.6</x:v>
      </x:c>
      <x:c r="M266" s="11" t="b">
        <x:f aca="0">TRUE()</x:f>
        <x:v>1</x:v>
      </x:c>
      <x:c r="N266" s="11" t="b">
        <x:f aca="0">FALSE()</x:f>
        <x:v>0</x:v>
      </x:c>
      <x:c r="O266" s="1" t="s">
        <x:v>5033</x:v>
      </x:c>
      <x:c r="P266" s="11" t="b">
        <x:f aca="0">FALSE()</x:f>
        <x:v>0</x:v>
      </x:c>
      <x:c r="R266" s="1" t="s">
        <x:v>62</x:v>
      </x:c>
    </x:row>
    <x:row r="267" ht="15" hidden="0" customHeight="1">
      <x:c r="A267" s="1" t="s">
        <x:v>327</x:v>
      </x:c>
      <x:c r="B267" s="1" t="s">
        <x:v>1515</x:v>
      </x:c>
      <x:c r="C267" s="14" t="n">
        <x:v>45391</x:v>
      </x:c>
      <x:c r="D267" s="1" t="s">
        <x:v>5010</x:v>
      </x:c>
      <x:c r="E267" s="1" t="s">
        <x:v>5011</x:v>
      </x:c>
      <x:c r="F267" s="1" t="s">
        <x:v>5012</x:v>
      </x:c>
      <x:c r="G267" s="1" t="s">
        <x:v>5013</x:v>
      </x:c>
      <x:c r="H267" s="1" t="s">
        <x:v>5014</x:v>
      </x:c>
      <x:c r="I267" s="1" t="s">
        <x:v>5014</x:v>
      </x:c>
      <x:c r="J267" s="1" t="n">
        <x:v>1.4</x:v>
      </x:c>
      <x:c r="K267" s="1" t="n">
        <x:v>1.6</x:v>
      </x:c>
      <x:c r="L267" s="15" t="n">
        <x:v>100.8</x:v>
      </x:c>
      <x:c r="M267" s="11" t="b">
        <x:f aca="0">TRUE()</x:f>
        <x:v>1</x:v>
      </x:c>
      <x:c r="N267" s="11" t="b">
        <x:f aca="0">FALSE()</x:f>
        <x:v>0</x:v>
      </x:c>
      <x:c r="O267" s="1" t="s">
        <x:v>5015</x:v>
      </x:c>
      <x:c r="P267" s="11" t="b">
        <x:f aca="0">FALSE()</x:f>
        <x:v>0</x:v>
      </x:c>
      <x:c r="R267" s="1" t="s">
        <x:v>62</x:v>
      </x:c>
    </x:row>
    <x:row r="268" ht="15" hidden="0" customHeight="1">
      <x:c r="A268" s="1" t="s">
        <x:v>328</x:v>
      </x:c>
      <x:c r="B268" s="1" t="s">
        <x:v>1523</x:v>
      </x:c>
      <x:c r="C268" s="14" t="n">
        <x:v>45316</x:v>
      </x:c>
      <x:c r="D268" s="1" t="s">
        <x:v>5010</x:v>
      </x:c>
      <x:c r="E268" s="1" t="s">
        <x:v>5011</x:v>
      </x:c>
      <x:c r="F268" s="1" t="s">
        <x:v>5012</x:v>
      </x:c>
      <x:c r="G268" s="1" t="s">
        <x:v>5013</x:v>
      </x:c>
      <x:c r="H268" s="1" t="s">
        <x:v>5014</x:v>
      </x:c>
      <x:c r="I268" s="1" t="s">
        <x:v>5014</x:v>
      </x:c>
      <x:c r="J268" s="1" t="n">
        <x:v>1.3</x:v>
      </x:c>
      <x:c r="K268" s="1" t="n">
        <x:v>1.1</x:v>
      </x:c>
      <x:c r="L268" s="15" t="n">
        <x:v>93.6</x:v>
      </x:c>
      <x:c r="M268" s="11" t="b">
        <x:f aca="0">TRUE()</x:f>
        <x:v>1</x:v>
      </x:c>
      <x:c r="N268" s="11" t="b">
        <x:f aca="0">FALSE()</x:f>
        <x:v>0</x:v>
      </x:c>
      <x:c r="O268" s="1" t="s">
        <x:v>5015</x:v>
      </x:c>
      <x:c r="P268" s="11" t="b">
        <x:f aca="0">FALSE()</x:f>
        <x:v>0</x:v>
      </x:c>
      <x:c r="R268" s="1" t="s">
        <x:v>62</x:v>
      </x:c>
    </x:row>
    <x:row r="269" ht="15" hidden="0" customHeight="1">
      <x:c r="A269" s="1" t="s">
        <x:v>329</x:v>
      </x:c>
      <x:c r="B269" s="1" t="s">
        <x:v>1536</x:v>
      </x:c>
      <x:c r="C269" s="14" t="n">
        <x:v>45874</x:v>
      </x:c>
      <x:c r="D269" s="1" t="s">
        <x:v>5010</x:v>
      </x:c>
      <x:c r="E269" s="1" t="s">
        <x:v>5011</x:v>
      </x:c>
      <x:c r="F269" s="1" t="s">
        <x:v>5012</x:v>
      </x:c>
      <x:c r="G269" s="1" t="s">
        <x:v>5013</x:v>
      </x:c>
      <x:c r="H269" s="1" t="s">
        <x:v>5014</x:v>
      </x:c>
      <x:c r="I269" s="1" t="s">
        <x:v>5014</x:v>
      </x:c>
      <x:c r="J269" s="1" t="n">
        <x:v>1.1</x:v>
      </x:c>
      <x:c r="K269" s="1" t="n">
        <x:v>1.1</x:v>
      </x:c>
      <x:c r="L269" s="15" t="n">
        <x:v>79.2</x:v>
      </x:c>
      <x:c r="M269" s="11" t="b">
        <x:f aca="0">TRUE()</x:f>
        <x:v>1</x:v>
      </x:c>
      <x:c r="N269" s="11" t="b">
        <x:f aca="0">FALSE()</x:f>
        <x:v>0</x:v>
      </x:c>
      <x:c r="O269" s="1" t="s">
        <x:v>5015</x:v>
      </x:c>
      <x:c r="P269" s="11" t="b">
        <x:f aca="0">FALSE()</x:f>
        <x:v>0</x:v>
      </x:c>
      <x:c r="R269" s="1" t="s">
        <x:v>62</x:v>
      </x:c>
    </x:row>
    <x:row r="270" ht="15" hidden="0" customHeight="1">
      <x:c r="A270" s="1" t="s">
        <x:v>330</x:v>
      </x:c>
      <x:c r="B270" s="1" t="s">
        <x:v>1539</x:v>
      </x:c>
      <x:c r="C270" s="14" t="n">
        <x:v>45743</x:v>
      </x:c>
      <x:c r="D270" s="1" t="s">
        <x:v>5010</x:v>
      </x:c>
      <x:c r="E270" s="1" t="s">
        <x:v>5011</x:v>
      </x:c>
      <x:c r="F270" s="1" t="s">
        <x:v>5012</x:v>
      </x:c>
      <x:c r="G270" s="1" t="s">
        <x:v>5013</x:v>
      </x:c>
      <x:c r="H270" s="1" t="s">
        <x:v>5014</x:v>
      </x:c>
      <x:c r="I270" s="1" t="s">
        <x:v>5014</x:v>
      </x:c>
      <x:c r="J270" s="1" t="n">
        <x:v>1.3</x:v>
      </x:c>
      <x:c r="K270" s="1" t="n">
        <x:v>1.3</x:v>
      </x:c>
      <x:c r="L270" s="15" t="n">
        <x:v>93.6</x:v>
      </x:c>
      <x:c r="M270" s="11" t="b">
        <x:f aca="0">TRUE()</x:f>
        <x:v>1</x:v>
      </x:c>
      <x:c r="N270" s="11" t="b">
        <x:f aca="0">FALSE()</x:f>
        <x:v>0</x:v>
      </x:c>
      <x:c r="O270" s="1" t="s">
        <x:v>5015</x:v>
      </x:c>
      <x:c r="P270" s="11" t="b">
        <x:f aca="0">FALSE()</x:f>
        <x:v>0</x:v>
      </x:c>
      <x:c r="R270" s="1" t="s">
        <x:v>62</x:v>
      </x:c>
    </x:row>
    <x:row r="271" ht="15" hidden="0" customHeight="1">
      <x:c r="A271" s="1" t="s">
        <x:v>331</x:v>
      </x:c>
      <x:c r="B271" s="1" t="s">
        <x:v>1539</x:v>
      </x:c>
      <x:c r="C271" s="14" t="n">
        <x:v>45781</x:v>
      </x:c>
      <x:c r="D271" s="1" t="s">
        <x:v>5010</x:v>
      </x:c>
      <x:c r="E271" s="1" t="s">
        <x:v>5011</x:v>
      </x:c>
      <x:c r="F271" s="1" t="s">
        <x:v>5012</x:v>
      </x:c>
      <x:c r="G271" s="1" t="s">
        <x:v>5013</x:v>
      </x:c>
      <x:c r="H271" s="1" t="s">
        <x:v>5014</x:v>
      </x:c>
      <x:c r="I271" s="1" t="s">
        <x:v>5014</x:v>
      </x:c>
      <x:c r="J271" s="1" t="n">
        <x:v>1.4</x:v>
      </x:c>
      <x:c r="K271" s="1" t="n">
        <x:v>1.4</x:v>
      </x:c>
      <x:c r="L271" s="15" t="n">
        <x:v>100.8</x:v>
      </x:c>
      <x:c r="M271" s="11" t="b">
        <x:f aca="0">TRUE()</x:f>
        <x:v>1</x:v>
      </x:c>
      <x:c r="N271" s="11" t="b">
        <x:f aca="0">FALSE()</x:f>
        <x:v>0</x:v>
      </x:c>
      <x:c r="O271" s="1" t="s">
        <x:v>5015</x:v>
      </x:c>
      <x:c r="P271" s="11" t="b">
        <x:f aca="0">FALSE()</x:f>
        <x:v>0</x:v>
      </x:c>
      <x:c r="R271" s="1" t="s">
        <x:v>62</x:v>
      </x:c>
    </x:row>
    <x:row r="272" ht="15" hidden="0" customHeight="1">
      <x:c r="A272" s="1" t="s">
        <x:v>332</x:v>
      </x:c>
      <x:c r="B272" s="1" t="s">
        <x:v>1539</x:v>
      </x:c>
      <x:c r="C272" s="14" t="n">
        <x:v>45880</x:v>
      </x:c>
      <x:c r="D272" s="1" t="s">
        <x:v>5054</x:v>
      </x:c>
      <x:c r="E272" s="1" t="s">
        <x:v>5055</x:v>
      </x:c>
      <x:c r="F272" s="1" t="s">
        <x:v>5012</x:v>
      </x:c>
      <x:c r="G272" s="1" t="s">
        <x:v>5013</x:v>
      </x:c>
      <x:c r="H272" s="1" t="s">
        <x:v>5014</x:v>
      </x:c>
      <x:c r="I272" s="1" t="s">
        <x:v>5014</x:v>
      </x:c>
      <x:c r="J272" s="1" t="n">
        <x:v>1</x:v>
      </x:c>
      <x:c r="K272" s="1" t="n">
        <x:v>0.8</x:v>
      </x:c>
      <x:c r="L272" s="15" t="n">
        <x:v>72</x:v>
      </x:c>
      <x:c r="M272" s="11" t="b">
        <x:f aca="0">TRUE()</x:f>
        <x:v>1</x:v>
      </x:c>
      <x:c r="N272" s="11" t="b">
        <x:f aca="0">FALSE()</x:f>
        <x:v>0</x:v>
      </x:c>
      <x:c r="O272" s="1" t="s">
        <x:v>5015</x:v>
      </x:c>
      <x:c r="P272" s="11" t="b">
        <x:f aca="0">FALSE()</x:f>
        <x:v>0</x:v>
      </x:c>
      <x:c r="R272" s="1" t="s">
        <x:v>62</x:v>
      </x:c>
    </x:row>
    <x:row r="273" ht="15" hidden="0" customHeight="1">
      <x:c r="A273" s="1" t="s">
        <x:v>333</x:v>
      </x:c>
      <x:c r="B273" s="1" t="s">
        <x:v>4233</x:v>
      </x:c>
      <x:c r="C273" s="14" t="n">
        <x:v>45613</x:v>
      </x:c>
      <x:c r="D273" s="1" t="s">
        <x:v>5010</x:v>
      </x:c>
      <x:c r="E273" s="1" t="s">
        <x:v>5011</x:v>
      </x:c>
      <x:c r="F273" s="1" t="s">
        <x:v>5012</x:v>
      </x:c>
      <x:c r="G273" s="1" t="s">
        <x:v>5013</x:v>
      </x:c>
      <x:c r="H273" s="1" t="s">
        <x:v>5014</x:v>
      </x:c>
      <x:c r="I273" s="1" t="s">
        <x:v>5014</x:v>
      </x:c>
      <x:c r="J273" s="1" t="n">
        <x:v>0.8</x:v>
      </x:c>
      <x:c r="K273" s="1" t="n">
        <x:v>0.5</x:v>
      </x:c>
      <x:c r="L273" s="15" t="n">
        <x:v>57.6</x:v>
      </x:c>
      <x:c r="M273" s="11" t="b">
        <x:f aca="0">TRUE()</x:f>
        <x:v>1</x:v>
      </x:c>
      <x:c r="N273" s="11" t="b">
        <x:f aca="0">FALSE()</x:f>
        <x:v>0</x:v>
      </x:c>
      <x:c r="O273" s="1" t="s">
        <x:v>5015</x:v>
      </x:c>
      <x:c r="P273" s="11" t="b">
        <x:f aca="0">FALSE()</x:f>
        <x:v>0</x:v>
      </x:c>
      <x:c r="R273" s="1" t="s">
        <x:v>62</x:v>
      </x:c>
    </x:row>
    <x:row r="274" ht="15" hidden="0" customHeight="1">
      <x:c r="A274" s="1" t="s">
        <x:v>334</x:v>
      </x:c>
      <x:c r="B274" s="1" t="s">
        <x:v>1794</x:v>
      </x:c>
      <x:c r="C274" s="14" t="n">
        <x:v>45504</x:v>
      </x:c>
      <x:c r="D274" s="1" t="s">
        <x:v>5010</x:v>
      </x:c>
      <x:c r="E274" s="1" t="s">
        <x:v>5011</x:v>
      </x:c>
      <x:c r="F274" s="1" t="s">
        <x:v>5012</x:v>
      </x:c>
      <x:c r="G274" s="1" t="s">
        <x:v>5013</x:v>
      </x:c>
      <x:c r="H274" s="1" t="s">
        <x:v>5014</x:v>
      </x:c>
      <x:c r="I274" s="1" t="s">
        <x:v>5014</x:v>
      </x:c>
      <x:c r="J274" s="1" t="n">
        <x:v>1.4</x:v>
      </x:c>
      <x:c r="K274" s="1" t="n">
        <x:v>1.6</x:v>
      </x:c>
      <x:c r="L274" s="15" t="n">
        <x:v>100.8</x:v>
      </x:c>
      <x:c r="M274" s="11" t="b">
        <x:f aca="0">TRUE()</x:f>
        <x:v>1</x:v>
      </x:c>
      <x:c r="N274" s="11" t="b">
        <x:f aca="0">FALSE()</x:f>
        <x:v>0</x:v>
      </x:c>
      <x:c r="O274" s="1" t="s">
        <x:v>5015</x:v>
      </x:c>
      <x:c r="P274" s="11" t="b">
        <x:f aca="0">FALSE()</x:f>
        <x:v>0</x:v>
      </x:c>
      <x:c r="R274" s="1" t="s">
        <x:v>62</x:v>
      </x:c>
    </x:row>
    <x:row r="275" ht="15" hidden="0" customHeight="1">
      <x:c r="A275" s="1" t="s">
        <x:v>335</x:v>
      </x:c>
      <x:c r="B275" s="1" t="s">
        <x:v>1794</x:v>
      </x:c>
      <x:c r="C275" s="14" t="n">
        <x:v>45703</x:v>
      </x:c>
      <x:c r="D275" s="1" t="s">
        <x:v>5054</x:v>
      </x:c>
      <x:c r="E275" s="1" t="s">
        <x:v>5055</x:v>
      </x:c>
      <x:c r="F275" s="1" t="s">
        <x:v>5012</x:v>
      </x:c>
      <x:c r="G275" s="1" t="s">
        <x:v>5013</x:v>
      </x:c>
      <x:c r="H275" s="1" t="s">
        <x:v>5014</x:v>
      </x:c>
      <x:c r="I275" s="1" t="s">
        <x:v>5014</x:v>
      </x:c>
      <x:c r="J275" s="1" t="n">
        <x:v>1.4</x:v>
      </x:c>
      <x:c r="K275" s="1" t="n">
        <x:v>1.3</x:v>
      </x:c>
      <x:c r="L275" s="15" t="n">
        <x:v>100.8</x:v>
      </x:c>
      <x:c r="M275" s="11" t="b">
        <x:f aca="0">TRUE()</x:f>
        <x:v>1</x:v>
      </x:c>
      <x:c r="N275" s="11" t="b">
        <x:f aca="0">FALSE()</x:f>
        <x:v>0</x:v>
      </x:c>
      <x:c r="O275" s="1" t="s">
        <x:v>5015</x:v>
      </x:c>
      <x:c r="P275" s="11" t="b">
        <x:f aca="0">FALSE()</x:f>
        <x:v>0</x:v>
      </x:c>
      <x:c r="R275" s="1" t="s">
        <x:v>62</x:v>
      </x:c>
    </x:row>
    <x:row r="276" ht="15" hidden="0" customHeight="1">
      <x:c r="A276" s="1" t="s">
        <x:v>336</x:v>
      </x:c>
      <x:c r="B276" s="1" t="s">
        <x:v>1794</x:v>
      </x:c>
      <x:c r="C276" s="14" t="n">
        <x:v>45718</x:v>
      </x:c>
      <x:c r="D276" s="1" t="s">
        <x:v>5018</x:v>
      </x:c>
      <x:c r="E276" s="1" t="s">
        <x:v>5028</x:v>
      </x:c>
      <x:c r="F276" s="1" t="s">
        <x:v>5029</x:v>
      </x:c>
      <x:c r="G276" s="1" t="s">
        <x:v>5030</x:v>
      </x:c>
      <x:c r="H276" s="1" t="s">
        <x:v>5022</x:v>
      </x:c>
      <x:c r="I276" s="1" t="s">
        <x:v>5039</x:v>
      </x:c>
      <x:c r="J276" s="1" t="n">
        <x:v>1.9</x:v>
      </x:c>
      <x:c r="K276" s="1" t="n">
        <x:v>8.7</x:v>
      </x:c>
      <x:c r="L276" s="15" t="n">
        <x:v>539.46</x:v>
      </x:c>
      <x:c r="M276" s="11" t="b">
        <x:f aca="0">TRUE()</x:f>
        <x:v>1</x:v>
      </x:c>
      <x:c r="N276" s="11" t="b">
        <x:f aca="0">FALSE()</x:f>
        <x:v>0</x:v>
      </x:c>
      <x:c r="O276" s="1" t="s">
        <x:v>5073</x:v>
      </x:c>
      <x:c r="P276" s="11" t="b">
        <x:f aca="0">FALSE()</x:f>
        <x:v>0</x:v>
      </x:c>
      <x:c r="R276" s="1" t="s">
        <x:v>62</x:v>
      </x:c>
    </x:row>
    <x:row r="277" ht="15" hidden="0" customHeight="1">
      <x:c r="A277" s="1" t="s">
        <x:v>337</x:v>
      </x:c>
      <x:c r="B277" s="1" t="s">
        <x:v>1794</x:v>
      </x:c>
      <x:c r="C277" s="14" t="n">
        <x:v>45933</x:v>
      </x:c>
      <x:c r="D277" s="1" t="s">
        <x:v>5010</x:v>
      </x:c>
      <x:c r="E277" s="1" t="s">
        <x:v>5011</x:v>
      </x:c>
      <x:c r="F277" s="1" t="s">
        <x:v>5012</x:v>
      </x:c>
      <x:c r="G277" s="1" t="s">
        <x:v>5013</x:v>
      </x:c>
      <x:c r="H277" s="1" t="s">
        <x:v>5014</x:v>
      </x:c>
      <x:c r="I277" s="1" t="s">
        <x:v>5014</x:v>
      </x:c>
      <x:c r="J277" s="1" t="n">
        <x:v>1.4</x:v>
      </x:c>
      <x:c r="K277" s="1" t="n">
        <x:v>0.9</x:v>
      </x:c>
      <x:c r="L277" s="15" t="n">
        <x:v>100.8</x:v>
      </x:c>
      <x:c r="M277" s="11" t="b">
        <x:f aca="0">TRUE()</x:f>
        <x:v>1</x:v>
      </x:c>
      <x:c r="N277" s="11" t="b">
        <x:f aca="0">FALSE()</x:f>
        <x:v>0</x:v>
      </x:c>
      <x:c r="O277" s="1" t="s">
        <x:v>5015</x:v>
      </x:c>
      <x:c r="P277" s="11" t="b">
        <x:f aca="0">FALSE()</x:f>
        <x:v>0</x:v>
      </x:c>
      <x:c r="R277" s="1" t="s">
        <x:v>62</x:v>
      </x:c>
    </x:row>
    <x:row r="278" ht="15" hidden="0" customHeight="1">
      <x:c r="A278" s="1" t="s">
        <x:v>338</x:v>
      </x:c>
      <x:c r="B278" s="1" t="s">
        <x:v>1557</x:v>
      </x:c>
      <x:c r="C278" s="14" t="n">
        <x:v>45399</x:v>
      </x:c>
      <x:c r="D278" s="1" t="s">
        <x:v>5010</x:v>
      </x:c>
      <x:c r="E278" s="1" t="s">
        <x:v>5011</x:v>
      </x:c>
      <x:c r="F278" s="1" t="s">
        <x:v>5012</x:v>
      </x:c>
      <x:c r="G278" s="1" t="s">
        <x:v>5013</x:v>
      </x:c>
      <x:c r="H278" s="1" t="s">
        <x:v>5014</x:v>
      </x:c>
      <x:c r="I278" s="1" t="s">
        <x:v>5014</x:v>
      </x:c>
      <x:c r="J278" s="1" t="n">
        <x:v>1.1</x:v>
      </x:c>
      <x:c r="K278" s="1" t="n">
        <x:v>2.5</x:v>
      </x:c>
      <x:c r="L278" s="15" t="n">
        <x:v>79.2</x:v>
      </x:c>
      <x:c r="M278" s="11" t="b">
        <x:f aca="0">TRUE()</x:f>
        <x:v>1</x:v>
      </x:c>
      <x:c r="N278" s="11" t="b">
        <x:f aca="0">FALSE()</x:f>
        <x:v>0</x:v>
      </x:c>
      <x:c r="O278" s="1" t="s">
        <x:v>5015</x:v>
      </x:c>
      <x:c r="P278" s="11" t="b">
        <x:f aca="0">FALSE()</x:f>
        <x:v>0</x:v>
      </x:c>
      <x:c r="R278" s="1" t="s">
        <x:v>62</x:v>
      </x:c>
    </x:row>
    <x:row r="279" ht="15" hidden="0" customHeight="1">
      <x:c r="A279" s="1" t="s">
        <x:v>339</x:v>
      </x:c>
      <x:c r="B279" s="1" t="s">
        <x:v>1557</x:v>
      </x:c>
      <x:c r="C279" s="14" t="n">
        <x:v>46025</x:v>
      </x:c>
      <x:c r="D279" s="1" t="s">
        <x:v>5010</x:v>
      </x:c>
      <x:c r="E279" s="1" t="s">
        <x:v>5011</x:v>
      </x:c>
      <x:c r="F279" s="1" t="s">
        <x:v>5012</x:v>
      </x:c>
      <x:c r="G279" s="1" t="s">
        <x:v>5013</x:v>
      </x:c>
      <x:c r="H279" s="1" t="s">
        <x:v>5014</x:v>
      </x:c>
      <x:c r="I279" s="1" t="s">
        <x:v>5014</x:v>
      </x:c>
      <x:c r="J279" s="1" t="n">
        <x:v>0.9</x:v>
      </x:c>
      <x:c r="K279" s="1" t="n">
        <x:v>1</x:v>
      </x:c>
      <x:c r="L279" s="15" t="n">
        <x:v>64.8</x:v>
      </x:c>
      <x:c r="M279" s="11" t="b">
        <x:f aca="0">TRUE()</x:f>
        <x:v>1</x:v>
      </x:c>
      <x:c r="N279" s="11" t="b">
        <x:f aca="0">FALSE()</x:f>
        <x:v>0</x:v>
      </x:c>
      <x:c r="O279" s="1" t="s">
        <x:v>5015</x:v>
      </x:c>
      <x:c r="P279" s="11" t="b">
        <x:f aca="0">FALSE()</x:f>
        <x:v>0</x:v>
      </x:c>
      <x:c r="R279" s="1" t="s">
        <x:v>62</x:v>
      </x:c>
    </x:row>
    <x:row r="280" ht="15" hidden="0" customHeight="1">
      <x:c r="A280" s="1" t="s">
        <x:v>340</x:v>
      </x:c>
      <x:c r="B280" s="1" t="s">
        <x:v>1560</x:v>
      </x:c>
      <x:c r="C280" s="14" t="n">
        <x:v>45428</x:v>
      </x:c>
      <x:c r="D280" s="1" t="s">
        <x:v>5010</x:v>
      </x:c>
      <x:c r="E280" s="1" t="s">
        <x:v>5011</x:v>
      </x:c>
      <x:c r="F280" s="1" t="s">
        <x:v>5012</x:v>
      </x:c>
      <x:c r="G280" s="1" t="s">
        <x:v>5013</x:v>
      </x:c>
      <x:c r="H280" s="1" t="s">
        <x:v>5014</x:v>
      </x:c>
      <x:c r="I280" s="1" t="s">
        <x:v>5014</x:v>
      </x:c>
      <x:c r="J280" s="1" t="n">
        <x:v>0.8</x:v>
      </x:c>
      <x:c r="K280" s="1" t="n">
        <x:v>2.5</x:v>
      </x:c>
      <x:c r="L280" s="15" t="n">
        <x:v>57.6</x:v>
      </x:c>
      <x:c r="M280" s="11" t="b">
        <x:f aca="0">FALSE()</x:f>
        <x:v>0</x:v>
      </x:c>
      <x:c r="N280" s="11" t="b">
        <x:f aca="0">FALSE()</x:f>
        <x:v>0</x:v>
      </x:c>
      <x:c r="O280" s="1" t="s">
        <x:v>5015</x:v>
      </x:c>
      <x:c r="P280" s="11" t="b">
        <x:f aca="0">FALSE()</x:f>
        <x:v>0</x:v>
      </x:c>
      <x:c r="R280" s="1" t="s">
        <x:v>62</x:v>
      </x:c>
    </x:row>
    <x:row r="281" ht="15" hidden="0" customHeight="1">
      <x:c r="A281" s="1" t="s">
        <x:v>341</x:v>
      </x:c>
      <x:c r="B281" s="1" t="s">
        <x:v>4313</x:v>
      </x:c>
      <x:c r="C281" s="14" t="n">
        <x:v>45383</x:v>
      </x:c>
      <x:c r="D281" s="1" t="s">
        <x:v>5010</x:v>
      </x:c>
      <x:c r="E281" s="1" t="s">
        <x:v>5011</x:v>
      </x:c>
      <x:c r="F281" s="1" t="s">
        <x:v>5012</x:v>
      </x:c>
      <x:c r="G281" s="1" t="s">
        <x:v>5013</x:v>
      </x:c>
      <x:c r="H281" s="1" t="s">
        <x:v>5014</x:v>
      </x:c>
      <x:c r="I281" s="1" t="s">
        <x:v>5014</x:v>
      </x:c>
      <x:c r="J281" s="1" t="n">
        <x:v>1</x:v>
      </x:c>
      <x:c r="K281" s="1" t="n">
        <x:v>1.2</x:v>
      </x:c>
      <x:c r="L281" s="15" t="n">
        <x:v>72</x:v>
      </x:c>
      <x:c r="M281" s="11" t="b">
        <x:f aca="0">TRUE()</x:f>
        <x:v>1</x:v>
      </x:c>
      <x:c r="N281" s="11" t="b">
        <x:f aca="0">FALSE()</x:f>
        <x:v>0</x:v>
      </x:c>
      <x:c r="O281" s="1" t="s">
        <x:v>5015</x:v>
      </x:c>
      <x:c r="P281" s="11" t="b">
        <x:f aca="0">FALSE()</x:f>
        <x:v>0</x:v>
      </x:c>
      <x:c r="R281" s="1" t="s">
        <x:v>62</x:v>
      </x:c>
    </x:row>
    <x:row r="282" ht="15" hidden="0" customHeight="1">
      <x:c r="A282" s="1" t="s">
        <x:v>342</x:v>
      </x:c>
      <x:c r="B282" s="1" t="s">
        <x:v>4313</x:v>
      </x:c>
      <x:c r="C282" s="14" t="n">
        <x:v>45636</x:v>
      </x:c>
      <x:c r="D282" s="1" t="s">
        <x:v>5010</x:v>
      </x:c>
      <x:c r="E282" s="1" t="s">
        <x:v>5011</x:v>
      </x:c>
      <x:c r="F282" s="1" t="s">
        <x:v>5012</x:v>
      </x:c>
      <x:c r="G282" s="1" t="s">
        <x:v>5013</x:v>
      </x:c>
      <x:c r="H282" s="1" t="s">
        <x:v>5014</x:v>
      </x:c>
      <x:c r="I282" s="1" t="s">
        <x:v>5014</x:v>
      </x:c>
      <x:c r="J282" s="1" t="n">
        <x:v>1.1</x:v>
      </x:c>
      <x:c r="K282" s="1" t="n">
        <x:v>2.5</x:v>
      </x:c>
      <x:c r="L282" s="15" t="n">
        <x:v>79.2</x:v>
      </x:c>
      <x:c r="M282" s="11" t="b">
        <x:f aca="0">TRUE()</x:f>
        <x:v>1</x:v>
      </x:c>
      <x:c r="N282" s="11" t="b">
        <x:f aca="0">FALSE()</x:f>
        <x:v>0</x:v>
      </x:c>
      <x:c r="O282" s="1" t="s">
        <x:v>5015</x:v>
      </x:c>
      <x:c r="P282" s="11" t="b">
        <x:f aca="0">FALSE()</x:f>
        <x:v>0</x:v>
      </x:c>
      <x:c r="R282" s="1" t="s">
        <x:v>62</x:v>
      </x:c>
    </x:row>
    <x:row r="283" ht="15" hidden="0" customHeight="1">
      <x:c r="A283" s="1" t="s">
        <x:v>343</x:v>
      </x:c>
      <x:c r="B283" s="1" t="s">
        <x:v>4313</x:v>
      </x:c>
      <x:c r="C283" s="14" t="n">
        <x:v>45701</x:v>
      </x:c>
      <x:c r="D283" s="1" t="s">
        <x:v>5010</x:v>
      </x:c>
      <x:c r="E283" s="1" t="s">
        <x:v>5011</x:v>
      </x:c>
      <x:c r="F283" s="1" t="s">
        <x:v>5012</x:v>
      </x:c>
      <x:c r="G283" s="1" t="s">
        <x:v>5013</x:v>
      </x:c>
      <x:c r="H283" s="1" t="s">
        <x:v>5014</x:v>
      </x:c>
      <x:c r="I283" s="1" t="s">
        <x:v>5014</x:v>
      </x:c>
      <x:c r="J283" s="1" t="n">
        <x:v>1.3</x:v>
      </x:c>
      <x:c r="K283" s="1" t="n">
        <x:v>1.1</x:v>
      </x:c>
      <x:c r="L283" s="15" t="n">
        <x:v>93.6</x:v>
      </x:c>
      <x:c r="M283" s="11" t="b">
        <x:f aca="0">TRUE()</x:f>
        <x:v>1</x:v>
      </x:c>
      <x:c r="N283" s="11" t="b">
        <x:f aca="0">FALSE()</x:f>
        <x:v>0</x:v>
      </x:c>
      <x:c r="O283" s="1" t="s">
        <x:v>5015</x:v>
      </x:c>
      <x:c r="P283" s="11" t="b">
        <x:f aca="0">FALSE()</x:f>
        <x:v>0</x:v>
      </x:c>
      <x:c r="R283" s="1" t="s">
        <x:v>62</x:v>
      </x:c>
    </x:row>
    <x:row r="284" ht="15" hidden="0" customHeight="1">
      <x:c r="A284" s="1" t="s">
        <x:v>344</x:v>
      </x:c>
      <x:c r="B284" s="1" t="s">
        <x:v>1579</x:v>
      </x:c>
      <x:c r="C284" s="14" t="n">
        <x:v>45295</x:v>
      </x:c>
      <x:c r="D284" s="1" t="s">
        <x:v>5010</x:v>
      </x:c>
      <x:c r="E284" s="1" t="s">
        <x:v>5011</x:v>
      </x:c>
      <x:c r="F284" s="1" t="s">
        <x:v>5012</x:v>
      </x:c>
      <x:c r="G284" s="1" t="s">
        <x:v>5013</x:v>
      </x:c>
      <x:c r="H284" s="1" t="s">
        <x:v>5014</x:v>
      </x:c>
      <x:c r="I284" s="1" t="s">
        <x:v>5014</x:v>
      </x:c>
      <x:c r="J284" s="1" t="n">
        <x:v>0.6</x:v>
      </x:c>
      <x:c r="K284" s="1" t="n">
        <x:v>1.6</x:v>
      </x:c>
      <x:c r="L284" s="15" t="n">
        <x:v>43.2</x:v>
      </x:c>
      <x:c r="M284" s="11" t="b">
        <x:f aca="0">FALSE()</x:f>
        <x:v>0</x:v>
      </x:c>
      <x:c r="N284" s="11" t="b">
        <x:f aca="0">FALSE()</x:f>
        <x:v>0</x:v>
      </x:c>
      <x:c r="O284" s="1" t="s">
        <x:v>5015</x:v>
      </x:c>
      <x:c r="P284" s="11" t="b">
        <x:f aca="0">FALSE()</x:f>
        <x:v>0</x:v>
      </x:c>
      <x:c r="R284" s="1" t="s">
        <x:v>62</x:v>
      </x:c>
    </x:row>
    <x:row r="285" ht="15" hidden="0" customHeight="1">
      <x:c r="A285" s="1" t="s">
        <x:v>345</x:v>
      </x:c>
      <x:c r="B285" s="1" t="s">
        <x:v>1579</x:v>
      </x:c>
      <x:c r="C285" s="14" t="n">
        <x:v>45611</x:v>
      </x:c>
      <x:c r="D285" s="1" t="s">
        <x:v>5010</x:v>
      </x:c>
      <x:c r="E285" s="1" t="s">
        <x:v>5011</x:v>
      </x:c>
      <x:c r="F285" s="1" t="s">
        <x:v>5012</x:v>
      </x:c>
      <x:c r="G285" s="1" t="s">
        <x:v>5013</x:v>
      </x:c>
      <x:c r="H285" s="1" t="s">
        <x:v>5014</x:v>
      </x:c>
      <x:c r="I285" s="1" t="s">
        <x:v>5014</x:v>
      </x:c>
      <x:c r="J285" s="1" t="n">
        <x:v>0.9</x:v>
      </x:c>
      <x:c r="K285" s="1" t="n">
        <x:v>2</x:v>
      </x:c>
      <x:c r="L285" s="15" t="n">
        <x:v>64.8</x:v>
      </x:c>
      <x:c r="M285" s="11" t="b">
        <x:f aca="0">FALSE()</x:f>
        <x:v>0</x:v>
      </x:c>
      <x:c r="N285" s="11" t="b">
        <x:f aca="0">FALSE()</x:f>
        <x:v>0</x:v>
      </x:c>
      <x:c r="O285" s="1" t="s">
        <x:v>5015</x:v>
      </x:c>
      <x:c r="P285" s="11" t="b">
        <x:f aca="0">FALSE()</x:f>
        <x:v>0</x:v>
      </x:c>
      <x:c r="R285" s="1" t="s">
        <x:v>62</x:v>
      </x:c>
    </x:row>
    <x:row r="286" ht="15" hidden="0" customHeight="1">
      <x:c r="A286" s="1" t="s">
        <x:v>346</x:v>
      </x:c>
      <x:c r="B286" s="1" t="s">
        <x:v>4360</x:v>
      </x:c>
      <x:c r="C286" s="14" t="n">
        <x:v>45353</x:v>
      </x:c>
      <x:c r="D286" s="1" t="s">
        <x:v>5010</x:v>
      </x:c>
      <x:c r="E286" s="1" t="s">
        <x:v>5011</x:v>
      </x:c>
      <x:c r="F286" s="1" t="s">
        <x:v>5012</x:v>
      </x:c>
      <x:c r="G286" s="1" t="s">
        <x:v>5013</x:v>
      </x:c>
      <x:c r="H286" s="1" t="s">
        <x:v>5014</x:v>
      </x:c>
      <x:c r="I286" s="1" t="s">
        <x:v>5014</x:v>
      </x:c>
      <x:c r="J286" s="1" t="n">
        <x:v>1.1</x:v>
      </x:c>
      <x:c r="K286" s="1" t="n">
        <x:v>2</x:v>
      </x:c>
      <x:c r="L286" s="15" t="n">
        <x:v>79.2</x:v>
      </x:c>
      <x:c r="M286" s="11" t="b">
        <x:f aca="0">TRUE()</x:f>
        <x:v>1</x:v>
      </x:c>
      <x:c r="N286" s="11" t="b">
        <x:f aca="0">FALSE()</x:f>
        <x:v>0</x:v>
      </x:c>
      <x:c r="O286" s="1" t="s">
        <x:v>5015</x:v>
      </x:c>
      <x:c r="P286" s="11" t="b">
        <x:f aca="0">FALSE()</x:f>
        <x:v>0</x:v>
      </x:c>
      <x:c r="R286" s="1" t="s">
        <x:v>62</x:v>
      </x:c>
    </x:row>
    <x:row r="287" ht="15" hidden="0" customHeight="1">
      <x:c r="A287" s="1" t="s">
        <x:v>347</x:v>
      </x:c>
      <x:c r="B287" s="1" t="s">
        <x:v>4373</x:v>
      </x:c>
      <x:c r="C287" s="14" t="n">
        <x:v>45766</x:v>
      </x:c>
      <x:c r="D287" s="1" t="s">
        <x:v>5010</x:v>
      </x:c>
      <x:c r="E287" s="1" t="s">
        <x:v>5011</x:v>
      </x:c>
      <x:c r="F287" s="1" t="s">
        <x:v>5012</x:v>
      </x:c>
      <x:c r="G287" s="1" t="s">
        <x:v>5013</x:v>
      </x:c>
      <x:c r="H287" s="1" t="s">
        <x:v>5014</x:v>
      </x:c>
      <x:c r="I287" s="1" t="s">
        <x:v>5014</x:v>
      </x:c>
      <x:c r="J287" s="1" t="n">
        <x:v>1.3</x:v>
      </x:c>
      <x:c r="K287" s="1" t="n">
        <x:v>1.5</x:v>
      </x:c>
      <x:c r="L287" s="15" t="n">
        <x:v>93.6</x:v>
      </x:c>
      <x:c r="M287" s="11" t="b">
        <x:f aca="0">TRUE()</x:f>
        <x:v>1</x:v>
      </x:c>
      <x:c r="N287" s="11" t="b">
        <x:f aca="0">FALSE()</x:f>
        <x:v>0</x:v>
      </x:c>
      <x:c r="O287" s="1" t="s">
        <x:v>5015</x:v>
      </x:c>
      <x:c r="P287" s="11" t="b">
        <x:f aca="0">FALSE()</x:f>
        <x:v>0</x:v>
      </x:c>
      <x:c r="R287" s="1" t="s">
        <x:v>62</x:v>
      </x:c>
    </x:row>
    <x:row r="288" ht="15" hidden="0" customHeight="1">
      <x:c r="A288" s="1" t="s">
        <x:v>348</x:v>
      </x:c>
      <x:c r="B288" s="1" t="s">
        <x:v>4373</x:v>
      </x:c>
      <x:c r="C288" s="14" t="n">
        <x:v>45794</x:v>
      </x:c>
      <x:c r="D288" s="1" t="s">
        <x:v>5010</x:v>
      </x:c>
      <x:c r="E288" s="1" t="s">
        <x:v>5011</x:v>
      </x:c>
      <x:c r="F288" s="1" t="s">
        <x:v>5012</x:v>
      </x:c>
      <x:c r="G288" s="1" t="s">
        <x:v>5013</x:v>
      </x:c>
      <x:c r="H288" s="1" t="s">
        <x:v>5014</x:v>
      </x:c>
      <x:c r="I288" s="1" t="s">
        <x:v>5014</x:v>
      </x:c>
      <x:c r="J288" s="1" t="n">
        <x:v>1.3</x:v>
      </x:c>
      <x:c r="K288" s="1" t="n">
        <x:v>1.2</x:v>
      </x:c>
      <x:c r="L288" s="15" t="n">
        <x:v>93.6</x:v>
      </x:c>
      <x:c r="M288" s="11" t="b">
        <x:f aca="0">TRUE()</x:f>
        <x:v>1</x:v>
      </x:c>
      <x:c r="N288" s="11" t="b">
        <x:f aca="0">FALSE()</x:f>
        <x:v>0</x:v>
      </x:c>
      <x:c r="O288" s="1" t="s">
        <x:v>5015</x:v>
      </x:c>
      <x:c r="P288" s="11" t="b">
        <x:f aca="0">FALSE()</x:f>
        <x:v>0</x:v>
      </x:c>
      <x:c r="R288" s="1" t="s">
        <x:v>62</x:v>
      </x:c>
    </x:row>
    <x:row r="289" ht="15" hidden="0" customHeight="1">
      <x:c r="A289" s="1" t="s">
        <x:v>349</x:v>
      </x:c>
      <x:c r="B289" s="1" t="s">
        <x:v>4373</x:v>
      </x:c>
      <x:c r="C289" s="14" t="n">
        <x:v>45822</x:v>
      </x:c>
      <x:c r="D289" s="1" t="s">
        <x:v>5010</x:v>
      </x:c>
      <x:c r="E289" s="1" t="s">
        <x:v>5011</x:v>
      </x:c>
      <x:c r="F289" s="1" t="s">
        <x:v>5012</x:v>
      </x:c>
      <x:c r="G289" s="1" t="s">
        <x:v>5013</x:v>
      </x:c>
      <x:c r="H289" s="1" t="s">
        <x:v>5014</x:v>
      </x:c>
      <x:c r="I289" s="1" t="s">
        <x:v>5014</x:v>
      </x:c>
      <x:c r="J289" s="1" t="n">
        <x:v>0.5</x:v>
      </x:c>
      <x:c r="K289" s="1" t="n">
        <x:v>0.7</x:v>
      </x:c>
      <x:c r="L289" s="15" t="n">
        <x:v>36</x:v>
      </x:c>
      <x:c r="M289" s="11" t="b">
        <x:f aca="0">FALSE()</x:f>
        <x:v>0</x:v>
      </x:c>
      <x:c r="N289" s="11" t="b">
        <x:f aca="0">FALSE()</x:f>
        <x:v>0</x:v>
      </x:c>
      <x:c r="O289" s="1" t="s">
        <x:v>5015</x:v>
      </x:c>
      <x:c r="P289" s="11" t="b">
        <x:f aca="0">FALSE()</x:f>
        <x:v>0</x:v>
      </x:c>
      <x:c r="R289" s="1" t="s">
        <x:v>62</x:v>
      </x:c>
    </x:row>
    <x:row r="290" ht="15" hidden="0" customHeight="1">
      <x:c r="A290" s="1" t="s">
        <x:v>350</x:v>
      </x:c>
      <x:c r="B290" s="1" t="s">
        <x:v>4392</x:v>
      </x:c>
      <x:c r="C290" s="14" t="n">
        <x:v>45401</x:v>
      </x:c>
      <x:c r="D290" s="1" t="s">
        <x:v>5010</x:v>
      </x:c>
      <x:c r="E290" s="1" t="s">
        <x:v>5011</x:v>
      </x:c>
      <x:c r="F290" s="1" t="s">
        <x:v>5012</x:v>
      </x:c>
      <x:c r="G290" s="1" t="s">
        <x:v>5013</x:v>
      </x:c>
      <x:c r="H290" s="1" t="s">
        <x:v>5014</x:v>
      </x:c>
      <x:c r="I290" s="1" t="s">
        <x:v>5014</x:v>
      </x:c>
      <x:c r="J290" s="1" t="n">
        <x:v>1.5</x:v>
      </x:c>
      <x:c r="K290" s="1" t="n">
        <x:v>2.1</x:v>
      </x:c>
      <x:c r="L290" s="15" t="n">
        <x:v>108</x:v>
      </x:c>
      <x:c r="M290" s="11" t="b">
        <x:f aca="0">FALSE()</x:f>
        <x:v>0</x:v>
      </x:c>
      <x:c r="N290" s="11" t="b">
        <x:f aca="0">FALSE()</x:f>
        <x:v>0</x:v>
      </x:c>
      <x:c r="O290" s="1" t="s">
        <x:v>5015</x:v>
      </x:c>
      <x:c r="P290" s="11" t="b">
        <x:f aca="0">FALSE()</x:f>
        <x:v>0</x:v>
      </x:c>
      <x:c r="R290" s="1" t="s">
        <x:v>62</x:v>
      </x:c>
    </x:row>
    <x:row r="291" ht="15" hidden="0" customHeight="1">
      <x:c r="A291" s="1" t="s">
        <x:v>351</x:v>
      </x:c>
      <x:c r="B291" s="1" t="s">
        <x:v>1795</x:v>
      </x:c>
      <x:c r="C291" s="14" t="n">
        <x:v>45683</x:v>
      </x:c>
      <x:c r="D291" s="1" t="s">
        <x:v>5010</x:v>
      </x:c>
      <x:c r="E291" s="1" t="s">
        <x:v>5011</x:v>
      </x:c>
      <x:c r="F291" s="1" t="s">
        <x:v>5012</x:v>
      </x:c>
      <x:c r="G291" s="1" t="s">
        <x:v>5013</x:v>
      </x:c>
      <x:c r="H291" s="1" t="s">
        <x:v>5014</x:v>
      </x:c>
      <x:c r="I291" s="1" t="s">
        <x:v>5014</x:v>
      </x:c>
      <x:c r="J291" s="1" t="n">
        <x:v>1.2</x:v>
      </x:c>
      <x:c r="K291" s="1" t="n">
        <x:v>0.5</x:v>
      </x:c>
      <x:c r="L291" s="15" t="n">
        <x:v>86.4</x:v>
      </x:c>
      <x:c r="M291" s="11" t="b">
        <x:f aca="0">TRUE()</x:f>
        <x:v>1</x:v>
      </x:c>
      <x:c r="N291" s="11" t="b">
        <x:f aca="0">FALSE()</x:f>
        <x:v>0</x:v>
      </x:c>
      <x:c r="O291" s="1" t="s">
        <x:v>5015</x:v>
      </x:c>
      <x:c r="P291" s="11" t="b">
        <x:f aca="0">FALSE()</x:f>
        <x:v>0</x:v>
      </x:c>
      <x:c r="R291" s="1" t="s">
        <x:v>62</x:v>
      </x:c>
    </x:row>
    <x:row r="292" ht="15" hidden="0" customHeight="1">
      <x:c r="A292" s="1" t="s">
        <x:v>352</x:v>
      </x:c>
      <x:c r="B292" s="1" t="s">
        <x:v>1795</x:v>
      </x:c>
      <x:c r="C292" s="14" t="n">
        <x:v>45701</x:v>
      </x:c>
      <x:c r="D292" s="1" t="s">
        <x:v>5010</x:v>
      </x:c>
      <x:c r="E292" s="1" t="s">
        <x:v>5011</x:v>
      </x:c>
      <x:c r="F292" s="1" t="s">
        <x:v>5012</x:v>
      </x:c>
      <x:c r="G292" s="1" t="s">
        <x:v>5013</x:v>
      </x:c>
      <x:c r="H292" s="1" t="s">
        <x:v>5014</x:v>
      </x:c>
      <x:c r="I292" s="1" t="s">
        <x:v>5014</x:v>
      </x:c>
      <x:c r="J292" s="1" t="n">
        <x:v>1.4</x:v>
      </x:c>
      <x:c r="K292" s="1" t="n">
        <x:v>2.5</x:v>
      </x:c>
      <x:c r="L292" s="15" t="n">
        <x:v>100.8</x:v>
      </x:c>
      <x:c r="M292" s="11" t="b">
        <x:f aca="0">TRUE()</x:f>
        <x:v>1</x:v>
      </x:c>
      <x:c r="N292" s="11" t="b">
        <x:f aca="0">FALSE()</x:f>
        <x:v>0</x:v>
      </x:c>
      <x:c r="O292" s="1" t="s">
        <x:v>5015</x:v>
      </x:c>
      <x:c r="P292" s="11" t="b">
        <x:f aca="0">FALSE()</x:f>
        <x:v>0</x:v>
      </x:c>
      <x:c r="R292" s="1" t="s">
        <x:v>62</x:v>
      </x:c>
    </x:row>
    <x:row r="293" ht="15" hidden="0" customHeight="1">
      <x:c r="A293" s="1" t="s">
        <x:v>353</x:v>
      </x:c>
      <x:c r="B293" s="1" t="s">
        <x:v>1795</x:v>
      </x:c>
      <x:c r="C293" s="14" t="n">
        <x:v>45759</x:v>
      </x:c>
      <x:c r="D293" s="1" t="s">
        <x:v>5018</x:v>
      </x:c>
      <x:c r="E293" s="1" t="s">
        <x:v>5041</x:v>
      </x:c>
      <x:c r="F293" s="1" t="s">
        <x:v>5042</x:v>
      </x:c>
      <x:c r="G293" s="1" t="s">
        <x:v>5043</x:v>
      </x:c>
      <x:c r="H293" s="1" t="s">
        <x:v>5036</x:v>
      </x:c>
      <x:c r="I293" s="1" t="s">
        <x:v>5039</x:v>
      </x:c>
      <x:c r="J293" s="1" t="n">
        <x:v>2.5</x:v>
      </x:c>
      <x:c r="K293" s="1" t="n">
        <x:v>20.6</x:v>
      </x:c>
      <x:c r="L293" s="15" t="n">
        <x:v>635.77</x:v>
      </x:c>
      <x:c r="M293" s="11" t="b">
        <x:f aca="0">TRUE()</x:f>
        <x:v>1</x:v>
      </x:c>
      <x:c r="N293" s="11" t="b">
        <x:f aca="0">FALSE()</x:f>
        <x:v>0</x:v>
      </x:c>
      <x:c r="O293" s="1" t="s">
        <x:v>5024</x:v>
      </x:c>
      <x:c r="P293" s="11" t="b">
        <x:f aca="0">TRUE()</x:f>
        <x:v>1</x:v>
      </x:c>
      <x:c r="R293" s="1" t="s">
        <x:v>62</x:v>
      </x:c>
    </x:row>
    <x:row r="294" ht="15" hidden="0" customHeight="1">
      <x:c r="A294" s="1" t="s">
        <x:v>354</x:v>
      </x:c>
      <x:c r="B294" s="1" t="s">
        <x:v>1796</x:v>
      </x:c>
      <x:c r="C294" s="14" t="n">
        <x:v>45390</x:v>
      </x:c>
      <x:c r="D294" s="1" t="s">
        <x:v>5018</x:v>
      </x:c>
      <x:c r="E294" s="1" t="s">
        <x:v>5125</x:v>
      </x:c>
      <x:c r="F294" s="1" t="s">
        <x:v>5111</x:v>
      </x:c>
      <x:c r="G294" s="1" t="s">
        <x:v>5112</x:v>
      </x:c>
      <x:c r="H294" s="1" t="s">
        <x:v>5031</x:v>
      </x:c>
      <x:c r="I294" s="1" t="s">
        <x:v>5014</x:v>
      </x:c>
      <x:c r="J294" s="1" t="n">
        <x:v>2.2</x:v>
      </x:c>
      <x:c r="K294" s="1" t="n">
        <x:v>1.7</x:v>
      </x:c>
      <x:c r="L294" s="15" t="n">
        <x:v>158.4</x:v>
      </x:c>
      <x:c r="M294" s="11" t="b">
        <x:f aca="0">TRUE()</x:f>
        <x:v>1</x:v>
      </x:c>
      <x:c r="N294" s="11" t="b">
        <x:f aca="0">FALSE()</x:f>
        <x:v>0</x:v>
      </x:c>
      <x:c r="O294" s="1" t="s">
        <x:v>5024</x:v>
      </x:c>
      <x:c r="P294" s="11" t="b">
        <x:f aca="0">FALSE()</x:f>
        <x:v>0</x:v>
      </x:c>
      <x:c r="R294" s="1" t="s">
        <x:v>62</x:v>
      </x:c>
    </x:row>
    <x:row r="295" ht="15" hidden="0" customHeight="1">
      <x:c r="A295" s="1" t="s">
        <x:v>355</x:v>
      </x:c>
      <x:c r="B295" s="1" t="s">
        <x:v>1796</x:v>
      </x:c>
      <x:c r="C295" s="14" t="n">
        <x:v>45392</x:v>
      </x:c>
      <x:c r="D295" s="1" t="s">
        <x:v>5018</x:v>
      </x:c>
      <x:c r="E295" s="1" t="s">
        <x:v>5130</x:v>
      </x:c>
      <x:c r="F295" s="1" t="s">
        <x:v>5111</x:v>
      </x:c>
      <x:c r="G295" s="1" t="s">
        <x:v>5112</x:v>
      </x:c>
      <x:c r="H295" s="1" t="s">
        <x:v>5031</x:v>
      </x:c>
      <x:c r="I295" s="1" t="s">
        <x:v>5014</x:v>
      </x:c>
      <x:c r="J295" s="1" t="n">
        <x:v>3</x:v>
      </x:c>
      <x:c r="K295" s="1" t="n">
        <x:v>10.4</x:v>
      </x:c>
      <x:c r="L295" s="15" t="n">
        <x:v>216</x:v>
      </x:c>
      <x:c r="M295" s="11" t="b">
        <x:f aca="0">FALSE()</x:f>
        <x:v>0</x:v>
      </x:c>
      <x:c r="N295" s="11" t="b">
        <x:f aca="0">FALSE()</x:f>
        <x:v>0</x:v>
      </x:c>
      <x:c r="O295" s="1" t="s">
        <x:v>5033</x:v>
      </x:c>
      <x:c r="P295" s="11" t="b">
        <x:f aca="0">FALSE()</x:f>
        <x:v>0</x:v>
      </x:c>
      <x:c r="R295" s="1" t="s">
        <x:v>62</x:v>
      </x:c>
    </x:row>
    <x:row r="296" ht="15" hidden="0" customHeight="1">
      <x:c r="A296" s="1" t="s">
        <x:v>356</x:v>
      </x:c>
      <x:c r="B296" s="1" t="s">
        <x:v>1606</x:v>
      </x:c>
      <x:c r="C296" s="14" t="n">
        <x:v>45314</x:v>
      </x:c>
      <x:c r="D296" s="1" t="s">
        <x:v>5010</x:v>
      </x:c>
      <x:c r="E296" s="1" t="s">
        <x:v>5011</x:v>
      </x:c>
      <x:c r="F296" s="1" t="s">
        <x:v>5012</x:v>
      </x:c>
      <x:c r="G296" s="1" t="s">
        <x:v>5013</x:v>
      </x:c>
      <x:c r="H296" s="1" t="s">
        <x:v>5014</x:v>
      </x:c>
      <x:c r="I296" s="1" t="s">
        <x:v>5014</x:v>
      </x:c>
      <x:c r="J296" s="1" t="n">
        <x:v>0.8</x:v>
      </x:c>
      <x:c r="K296" s="1" t="n">
        <x:v>1.1</x:v>
      </x:c>
      <x:c r="L296" s="15" t="n">
        <x:v>57.6</x:v>
      </x:c>
      <x:c r="M296" s="11" t="b">
        <x:f aca="0">TRUE()</x:f>
        <x:v>1</x:v>
      </x:c>
      <x:c r="N296" s="11" t="b">
        <x:f aca="0">FALSE()</x:f>
        <x:v>0</x:v>
      </x:c>
      <x:c r="O296" s="1" t="s">
        <x:v>5015</x:v>
      </x:c>
      <x:c r="P296" s="11" t="b">
        <x:f aca="0">FALSE()</x:f>
        <x:v>0</x:v>
      </x:c>
      <x:c r="R296" s="1" t="s">
        <x:v>62</x:v>
      </x:c>
    </x:row>
    <x:row r="297" ht="15" hidden="0" customHeight="1">
      <x:c r="A297" s="1" t="s">
        <x:v>357</x:v>
      </x:c>
      <x:c r="B297" s="1" t="s">
        <x:v>1606</x:v>
      </x:c>
      <x:c r="C297" s="14" t="n">
        <x:v>45416</x:v>
      </x:c>
      <x:c r="D297" s="1" t="s">
        <x:v>5018</x:v>
      </x:c>
      <x:c r="E297" s="1" t="s">
        <x:v>5085</x:v>
      </x:c>
      <x:c r="F297" s="1" t="s">
        <x:v>5020</x:v>
      </x:c>
      <x:c r="G297" s="1" t="s">
        <x:v>5021</x:v>
      </x:c>
      <x:c r="H297" s="1" t="s">
        <x:v>5058</x:v>
      </x:c>
      <x:c r="I297" s="1" t="s">
        <x:v>5059</x:v>
      </x:c>
      <x:c r="J297" s="1" t="n">
        <x:v>3.2</x:v>
      </x:c>
      <x:c r="K297" s="1" t="n">
        <x:v>26.3</x:v>
      </x:c>
      <x:c r="L297" s="15" t="n">
        <x:v>483.73</x:v>
      </x:c>
      <x:c r="M297" s="11" t="b">
        <x:f aca="0">TRUE()</x:f>
        <x:v>1</x:v>
      </x:c>
      <x:c r="N297" s="11" t="b">
        <x:f aca="0">FALSE()</x:f>
        <x:v>0</x:v>
      </x:c>
      <x:c r="O297" s="1" t="s">
        <x:v>5033</x:v>
      </x:c>
      <x:c r="P297" s="11" t="b">
        <x:f aca="0">TRUE()</x:f>
        <x:v>1</x:v>
      </x:c>
      <x:c r="Q297" s="1" t="s">
        <x:v>461</x:v>
      </x:c>
      <x:c r="R297" s="1" t="s">
        <x:v>62</x:v>
      </x:c>
    </x:row>
    <x:row r="298" ht="15" hidden="0" customHeight="1">
      <x:c r="A298" s="1" t="s">
        <x:v>358</x:v>
      </x:c>
      <x:c r="B298" s="1" t="s">
        <x:v>1606</x:v>
      </x:c>
      <x:c r="C298" s="14" t="n">
        <x:v>45457</x:v>
      </x:c>
      <x:c r="D298" s="1" t="s">
        <x:v>5018</x:v>
      </x:c>
      <x:c r="E298" s="1" t="s">
        <x:v>5070</x:v>
      </x:c>
      <x:c r="F298" s="1" t="s">
        <x:v>5071</x:v>
      </x:c>
      <x:c r="G298" s="1" t="s">
        <x:v>5072</x:v>
      </x:c>
      <x:c r="H298" s="1" t="s">
        <x:v>5022</x:v>
      </x:c>
      <x:c r="I298" s="1" t="s">
        <x:v>5014</x:v>
      </x:c>
      <x:c r="J298" s="1" t="n">
        <x:v>1.2</x:v>
      </x:c>
      <x:c r="K298" s="1" t="n">
        <x:v>11.4</x:v>
      </x:c>
      <x:c r="L298" s="15" t="n">
        <x:v>86.4</x:v>
      </x:c>
      <x:c r="M298" s="11" t="b">
        <x:f aca="0">TRUE()</x:f>
        <x:v>1</x:v>
      </x:c>
      <x:c r="N298" s="11" t="b">
        <x:f aca="0">FALSE()</x:f>
        <x:v>0</x:v>
      </x:c>
      <x:c r="O298" s="1" t="s">
        <x:v>5033</x:v>
      </x:c>
      <x:c r="P298" s="11" t="b">
        <x:f aca="0">FALSE()</x:f>
        <x:v>0</x:v>
      </x:c>
      <x:c r="R298" s="1" t="s">
        <x:v>62</x:v>
      </x:c>
    </x:row>
    <x:row r="299" ht="15" hidden="0" customHeight="1">
      <x:c r="A299" s="1" t="s">
        <x:v>359</x:v>
      </x:c>
      <x:c r="B299" s="1" t="s">
        <x:v>1608</x:v>
      </x:c>
      <x:c r="C299" s="14" t="n">
        <x:v>45792</x:v>
      </x:c>
      <x:c r="D299" s="1" t="s">
        <x:v>5018</x:v>
      </x:c>
      <x:c r="E299" s="1" t="s">
        <x:v>5085</x:v>
      </x:c>
      <x:c r="F299" s="1" t="s">
        <x:v>5020</x:v>
      </x:c>
      <x:c r="G299" s="1" t="s">
        <x:v>5021</x:v>
      </x:c>
      <x:c r="H299" s="1" t="s">
        <x:v>5022</x:v>
      </x:c>
      <x:c r="I299" s="1" t="s">
        <x:v>5023</x:v>
      </x:c>
      <x:c r="J299" s="1" t="n">
        <x:v>0.3</x:v>
      </x:c>
      <x:c r="K299" s="1" t="n">
        <x:v>0.5</x:v>
      </x:c>
      <x:c r="L299" s="15" t="n">
        <x:v>687.75</x:v>
      </x:c>
      <x:c r="M299" s="11" t="b">
        <x:f aca="0">TRUE()</x:f>
        <x:v>1</x:v>
      </x:c>
      <x:c r="N299" s="11" t="b">
        <x:f aca="0">FALSE()</x:f>
        <x:v>0</x:v>
      </x:c>
      <x:c r="O299" s="1" t="s">
        <x:v>5078</x:v>
      </x:c>
      <x:c r="P299" s="11" t="b">
        <x:f aca="0">FALSE()</x:f>
        <x:v>0</x:v>
      </x:c>
      <x:c r="R299" s="1" t="s">
        <x:v>62</x:v>
      </x:c>
    </x:row>
    <x:row r="300" ht="15" hidden="0" customHeight="1">
      <x:c r="A300" s="1" t="s">
        <x:v>360</x:v>
      </x:c>
      <x:c r="B300" s="1" t="s">
        <x:v>1608</x:v>
      </x:c>
      <x:c r="C300" s="14" t="n">
        <x:v>45828</x:v>
      </x:c>
      <x:c r="D300" s="1" t="s">
        <x:v>5010</x:v>
      </x:c>
      <x:c r="E300" s="1" t="s">
        <x:v>5011</x:v>
      </x:c>
      <x:c r="F300" s="1" t="s">
        <x:v>5012</x:v>
      </x:c>
      <x:c r="G300" s="1" t="s">
        <x:v>5013</x:v>
      </x:c>
      <x:c r="H300" s="1" t="s">
        <x:v>5014</x:v>
      </x:c>
      <x:c r="I300" s="1" t="s">
        <x:v>5014</x:v>
      </x:c>
      <x:c r="J300" s="1" t="n">
        <x:v>1.3</x:v>
      </x:c>
      <x:c r="K300" s="1" t="n">
        <x:v>2.2</x:v>
      </x:c>
      <x:c r="L300" s="15" t="n">
        <x:v>93.6</x:v>
      </x:c>
      <x:c r="M300" s="11" t="b">
        <x:f aca="0">TRUE()</x:f>
        <x:v>1</x:v>
      </x:c>
      <x:c r="N300" s="11" t="b">
        <x:f aca="0">FALSE()</x:f>
        <x:v>0</x:v>
      </x:c>
      <x:c r="O300" s="1" t="s">
        <x:v>5015</x:v>
      </x:c>
      <x:c r="P300" s="11" t="b">
        <x:f aca="0">FALSE()</x:f>
        <x:v>0</x:v>
      </x:c>
      <x:c r="R300" s="1" t="s">
        <x:v>62</x:v>
      </x:c>
    </x:row>
    <x:row r="301" ht="15" hidden="0" customHeight="1">
      <x:c r="A301" s="1" t="s">
        <x:v>361</x:v>
      </x:c>
      <x:c r="B301" s="1" t="s">
        <x:v>1615</x:v>
      </x:c>
      <x:c r="C301" s="14" t="n">
        <x:v>45415</x:v>
      </x:c>
      <x:c r="D301" s="1" t="s">
        <x:v>5010</x:v>
      </x:c>
      <x:c r="E301" s="1" t="s">
        <x:v>5011</x:v>
      </x:c>
      <x:c r="F301" s="1" t="s">
        <x:v>5012</x:v>
      </x:c>
      <x:c r="G301" s="1" t="s">
        <x:v>5013</x:v>
      </x:c>
      <x:c r="H301" s="1" t="s">
        <x:v>5014</x:v>
      </x:c>
      <x:c r="I301" s="1" t="s">
        <x:v>5014</x:v>
      </x:c>
      <x:c r="J301" s="1" t="n">
        <x:v>0.6</x:v>
      </x:c>
      <x:c r="K301" s="1" t="n">
        <x:v>1.5</x:v>
      </x:c>
      <x:c r="L301" s="15" t="n">
        <x:v>43.2</x:v>
      </x:c>
      <x:c r="M301" s="11" t="b">
        <x:f aca="0">TRUE()</x:f>
        <x:v>1</x:v>
      </x:c>
      <x:c r="N301" s="11" t="b">
        <x:f aca="0">FALSE()</x:f>
        <x:v>0</x:v>
      </x:c>
      <x:c r="O301" s="1" t="s">
        <x:v>5015</x:v>
      </x:c>
      <x:c r="P301" s="11" t="b">
        <x:f aca="0">FALSE()</x:f>
        <x:v>0</x:v>
      </x:c>
      <x:c r="R301" s="1" t="s">
        <x:v>62</x:v>
      </x:c>
    </x:row>
    <x:row r="302" ht="15" hidden="0" customHeight="1">
      <x:c r="A302" s="1" t="s">
        <x:v>362</x:v>
      </x:c>
      <x:c r="B302" s="1" t="s">
        <x:v>1617</x:v>
      </x:c>
      <x:c r="C302" s="14" t="n">
        <x:v>45296</x:v>
      </x:c>
      <x:c r="D302" s="1" t="s">
        <x:v>5010</x:v>
      </x:c>
      <x:c r="E302" s="1" t="s">
        <x:v>5011</x:v>
      </x:c>
      <x:c r="F302" s="1" t="s">
        <x:v>5012</x:v>
      </x:c>
      <x:c r="G302" s="1" t="s">
        <x:v>5013</x:v>
      </x:c>
      <x:c r="H302" s="1" t="s">
        <x:v>5014</x:v>
      </x:c>
      <x:c r="I302" s="1" t="s">
        <x:v>5014</x:v>
      </x:c>
      <x:c r="J302" s="1" t="n">
        <x:v>1.4</x:v>
      </x:c>
      <x:c r="K302" s="1" t="n">
        <x:v>2</x:v>
      </x:c>
      <x:c r="L302" s="15" t="n">
        <x:v>100.8</x:v>
      </x:c>
      <x:c r="M302" s="11" t="b">
        <x:f aca="0">TRUE()</x:f>
        <x:v>1</x:v>
      </x:c>
      <x:c r="N302" s="11" t="b">
        <x:f aca="0">FALSE()</x:f>
        <x:v>0</x:v>
      </x:c>
      <x:c r="O302" s="1" t="s">
        <x:v>5015</x:v>
      </x:c>
      <x:c r="P302" s="11" t="b">
        <x:f aca="0">FALSE()</x:f>
        <x:v>0</x:v>
      </x:c>
      <x:c r="R302" s="1" t="s">
        <x:v>62</x:v>
      </x:c>
    </x:row>
    <x:row r="303" ht="15" hidden="0" customHeight="1">
      <x:c r="A303" s="1" t="s">
        <x:v>363</x:v>
      </x:c>
      <x:c r="B303" s="1" t="s">
        <x:v>1622</x:v>
      </x:c>
      <x:c r="C303" s="14" t="n">
        <x:v>45320</x:v>
      </x:c>
      <x:c r="D303" s="1" t="s">
        <x:v>5018</x:v>
      </x:c>
      <x:c r="E303" s="1" t="s">
        <x:v>5136</x:v>
      </x:c>
      <x:c r="F303" s="1" t="s">
        <x:v>5137</x:v>
      </x:c>
      <x:c r="G303" s="1" t="s">
        <x:v>5138</x:v>
      </x:c>
      <x:c r="H303" s="1" t="s">
        <x:v>5022</x:v>
      </x:c>
      <x:c r="I303" s="1" t="s">
        <x:v>5014</x:v>
      </x:c>
      <x:c r="J303" s="1" t="n">
        <x:v>1.5</x:v>
      </x:c>
      <x:c r="K303" s="1" t="n">
        <x:v>17.6</x:v>
      </x:c>
      <x:c r="L303" s="15" t="n">
        <x:v>108</x:v>
      </x:c>
      <x:c r="M303" s="11" t="b">
        <x:f aca="0">TRUE()</x:f>
        <x:v>1</x:v>
      </x:c>
      <x:c r="N303" s="11" t="b">
        <x:f aca="0">TRUE()</x:f>
        <x:v>1</x:v>
      </x:c>
      <x:c r="O303" s="1" t="s">
        <x:v>5139</x:v>
      </x:c>
      <x:c r="P303" s="11" t="b">
        <x:f aca="0">FALSE()</x:f>
        <x:v>0</x:v>
      </x:c>
      <x:c r="R303" s="1" t="s">
        <x:v>62</x:v>
      </x:c>
    </x:row>
    <x:row r="304" ht="15" hidden="0" customHeight="1">
      <x:c r="A304" s="1" t="s">
        <x:v>364</x:v>
      </x:c>
      <x:c r="B304" s="1" t="s">
        <x:v>1622</x:v>
      </x:c>
      <x:c r="C304" s="14" t="n">
        <x:v>45352</x:v>
      </x:c>
      <x:c r="D304" s="1" t="s">
        <x:v>5018</x:v>
      </x:c>
      <x:c r="E304" s="1" t="s">
        <x:v>5136</x:v>
      </x:c>
      <x:c r="F304" s="1" t="s">
        <x:v>5137</x:v>
      </x:c>
      <x:c r="G304" s="1" t="s">
        <x:v>5138</x:v>
      </x:c>
      <x:c r="H304" s="1" t="s">
        <x:v>5036</x:v>
      </x:c>
      <x:c r="I304" s="1" t="s">
        <x:v>5014</x:v>
      </x:c>
      <x:c r="J304" s="1" t="n">
        <x:v>2</x:v>
      </x:c>
      <x:c r="K304" s="1" t="n">
        <x:v>25.3</x:v>
      </x:c>
      <x:c r="L304" s="15" t="n">
        <x:v>144</x:v>
      </x:c>
      <x:c r="M304" s="11" t="b">
        <x:f aca="0">FALSE()</x:f>
        <x:v>0</x:v>
      </x:c>
      <x:c r="N304" s="11" t="b">
        <x:f aca="0">TRUE()</x:f>
        <x:v>1</x:v>
      </x:c>
      <x:c r="O304" s="1" t="s">
        <x:v>5139</x:v>
      </x:c>
      <x:c r="P304" s="11" t="b">
        <x:f aca="0">FALSE()</x:f>
        <x:v>0</x:v>
      </x:c>
      <x:c r="R304" s="1" t="s">
        <x:v>62</x:v>
      </x:c>
    </x:row>
    <x:row r="305" ht="15" hidden="0" customHeight="1">
      <x:c r="A305" s="1" t="s">
        <x:v>365</x:v>
      </x:c>
      <x:c r="B305" s="1" t="s">
        <x:v>1622</x:v>
      </x:c>
      <x:c r="C305" s="14" t="n">
        <x:v>45765</x:v>
      </x:c>
      <x:c r="D305" s="1" t="s">
        <x:v>5010</x:v>
      </x:c>
      <x:c r="E305" s="1" t="s">
        <x:v>5011</x:v>
      </x:c>
      <x:c r="F305" s="1" t="s">
        <x:v>5012</x:v>
      </x:c>
      <x:c r="G305" s="1" t="s">
        <x:v>5013</x:v>
      </x:c>
      <x:c r="H305" s="1" t="s">
        <x:v>5014</x:v>
      </x:c>
      <x:c r="I305" s="1" t="s">
        <x:v>5014</x:v>
      </x:c>
      <x:c r="J305" s="1" t="n">
        <x:v>1.6</x:v>
      </x:c>
      <x:c r="K305" s="1" t="n">
        <x:v>1.4</x:v>
      </x:c>
      <x:c r="L305" s="15" t="n">
        <x:v>115.2</x:v>
      </x:c>
      <x:c r="M305" s="11" t="b">
        <x:f aca="0">FALSE()</x:f>
        <x:v>0</x:v>
      </x:c>
      <x:c r="N305" s="11" t="b">
        <x:f aca="0">FALSE()</x:f>
        <x:v>0</x:v>
      </x:c>
      <x:c r="O305" s="1" t="s">
        <x:v>5015</x:v>
      </x:c>
      <x:c r="P305" s="11" t="b">
        <x:f aca="0">FALSE()</x:f>
        <x:v>0</x:v>
      </x:c>
      <x:c r="R305" s="1" t="s">
        <x:v>62</x:v>
      </x:c>
    </x:row>
    <x:row r="306" ht="15" hidden="0" customHeight="1">
      <x:c r="A306" s="1" t="s">
        <x:v>366</x:v>
      </x:c>
      <x:c r="B306" s="1" t="s">
        <x:v>1797</x:v>
      </x:c>
      <x:c r="C306" s="14" t="n">
        <x:v>45428</x:v>
      </x:c>
      <x:c r="D306" s="1" t="s">
        <x:v>5018</x:v>
      </x:c>
      <x:c r="E306" s="1" t="s">
        <x:v>5125</x:v>
      </x:c>
      <x:c r="F306" s="1" t="s">
        <x:v>5111</x:v>
      </x:c>
      <x:c r="G306" s="1" t="s">
        <x:v>5112</x:v>
      </x:c>
      <x:c r="H306" s="1" t="s">
        <x:v>5036</x:v>
      </x:c>
      <x:c r="I306" s="1" t="s">
        <x:v>5014</x:v>
      </x:c>
      <x:c r="J306" s="1" t="n">
        <x:v>3.2</x:v>
      </x:c>
      <x:c r="K306" s="1" t="n">
        <x:v>19.1</x:v>
      </x:c>
      <x:c r="L306" s="15" t="n">
        <x:v>230.4</x:v>
      </x:c>
      <x:c r="M306" s="11" t="b">
        <x:f aca="0">TRUE()</x:f>
        <x:v>1</x:v>
      </x:c>
      <x:c r="N306" s="11" t="b">
        <x:f aca="0">FALSE()</x:f>
        <x:v>0</x:v>
      </x:c>
      <x:c r="O306" s="1" t="s">
        <x:v>5098</x:v>
      </x:c>
      <x:c r="P306" s="11" t="b">
        <x:f aca="0">FALSE()</x:f>
        <x:v>0</x:v>
      </x:c>
      <x:c r="R306" s="1" t="s">
        <x:v>62</x:v>
      </x:c>
    </x:row>
    <x:row r="307" ht="15" hidden="0" customHeight="1">
      <x:c r="A307" s="1" t="s">
        <x:v>367</x:v>
      </x:c>
      <x:c r="B307" s="1" t="s">
        <x:v>1798</x:v>
      </x:c>
      <x:c r="C307" s="14" t="n">
        <x:v>45545</x:v>
      </x:c>
      <x:c r="D307" s="1" t="s">
        <x:v>5018</x:v>
      </x:c>
      <x:c r="E307" s="1" t="s">
        <x:v>5133</x:v>
      </x:c>
      <x:c r="F307" s="1" t="s">
        <x:v>5071</x:v>
      </x:c>
      <x:c r="G307" s="1" t="s">
        <x:v>5072</x:v>
      </x:c>
      <x:c r="H307" s="1" t="s">
        <x:v>5058</x:v>
      </x:c>
      <x:c r="I307" s="1" t="s">
        <x:v>5023</x:v>
      </x:c>
      <x:c r="J307" s="1" t="n">
        <x:v>5.1</x:v>
      </x:c>
      <x:c r="K307" s="1" t="n">
        <x:v>27.9</x:v>
      </x:c>
      <x:c r="L307" s="15" t="n">
        <x:v>808.52</x:v>
      </x:c>
      <x:c r="M307" s="11" t="b">
        <x:f aca="0">TRUE()</x:f>
        <x:v>1</x:v>
      </x:c>
      <x:c r="N307" s="11" t="b">
        <x:f aca="0">FALSE()</x:f>
        <x:v>0</x:v>
      </x:c>
      <x:c r="O307" s="1" t="s">
        <x:v>5098</x:v>
      </x:c>
      <x:c r="P307" s="11" t="b">
        <x:f aca="0">TRUE()</x:f>
        <x:v>1</x:v>
      </x:c>
      <x:c r="R307" s="1" t="s">
        <x:v>62</x:v>
      </x:c>
    </x:row>
    <x:row r="308" ht="15" hidden="0" customHeight="1">
      <x:c r="A308" s="1" t="s">
        <x:v>368</x:v>
      </x:c>
      <x:c r="B308" s="1" t="s">
        <x:v>1798</x:v>
      </x:c>
      <x:c r="C308" s="14" t="n">
        <x:v>45608</x:v>
      </x:c>
      <x:c r="D308" s="1" t="s">
        <x:v>5018</x:v>
      </x:c>
      <x:c r="E308" s="1" t="s">
        <x:v>5356</x:v>
      </x:c>
      <x:c r="F308" s="1" t="s">
        <x:v>5076</x:v>
      </x:c>
      <x:c r="G308" s="1" t="s">
        <x:v>5077</x:v>
      </x:c>
      <x:c r="H308" s="1" t="s">
        <x:v>5022</x:v>
      </x:c>
      <x:c r="I308" s="1" t="s">
        <x:v>5014</x:v>
      </x:c>
      <x:c r="J308" s="1" t="n">
        <x:v>1.4</x:v>
      </x:c>
      <x:c r="K308" s="1" t="n">
        <x:v>4.3</x:v>
      </x:c>
      <x:c r="L308" s="15" t="n">
        <x:v>100.8</x:v>
      </x:c>
      <x:c r="M308" s="11" t="b">
        <x:f aca="0">FALSE()</x:f>
        <x:v>0</x:v>
      </x:c>
      <x:c r="N308" s="11" t="b">
        <x:f aca="0">FALSE()</x:f>
        <x:v>0</x:v>
      </x:c>
      <x:c r="O308" s="1" t="s">
        <x:v>5078</x:v>
      </x:c>
      <x:c r="P308" s="11" t="b">
        <x:f aca="0">FALSE()</x:f>
        <x:v>0</x:v>
      </x:c>
      <x:c r="R308" s="1" t="s">
        <x:v>62</x:v>
      </x:c>
    </x:row>
    <x:row r="309" ht="15" hidden="0" customHeight="1">
      <x:c r="A309" s="1" t="s">
        <x:v>369</x:v>
      </x:c>
      <x:c r="B309" s="1" t="s">
        <x:v>1637</x:v>
      </x:c>
      <x:c r="C309" s="14" t="n">
        <x:v>45820</x:v>
      </x:c>
      <x:c r="D309" s="1" t="s">
        <x:v>5010</x:v>
      </x:c>
      <x:c r="E309" s="1" t="s">
        <x:v>5011</x:v>
      </x:c>
      <x:c r="F309" s="1" t="s">
        <x:v>5012</x:v>
      </x:c>
      <x:c r="G309" s="1" t="s">
        <x:v>5013</x:v>
      </x:c>
      <x:c r="H309" s="1" t="s">
        <x:v>5014</x:v>
      </x:c>
      <x:c r="I309" s="1" t="s">
        <x:v>5014</x:v>
      </x:c>
      <x:c r="J309" s="1" t="n">
        <x:v>1.2</x:v>
      </x:c>
      <x:c r="K309" s="1" t="n">
        <x:v>2</x:v>
      </x:c>
      <x:c r="L309" s="15" t="n">
        <x:v>86.4</x:v>
      </x:c>
      <x:c r="M309" s="11" t="b">
        <x:f aca="0">TRUE()</x:f>
        <x:v>1</x:v>
      </x:c>
      <x:c r="N309" s="11" t="b">
        <x:f aca="0">FALSE()</x:f>
        <x:v>0</x:v>
      </x:c>
      <x:c r="O309" s="1" t="s">
        <x:v>5015</x:v>
      </x:c>
      <x:c r="P309" s="11" t="b">
        <x:f aca="0">FALSE()</x:f>
        <x:v>0</x:v>
      </x:c>
      <x:c r="R309" s="1" t="s">
        <x:v>62</x:v>
      </x:c>
    </x:row>
    <x:row r="310" ht="15" hidden="0" customHeight="1">
      <x:c r="A310" s="1" t="s">
        <x:v>370</x:v>
      </x:c>
      <x:c r="B310" s="1" t="s">
        <x:v>1637</x:v>
      </x:c>
      <x:c r="C310" s="14" t="n">
        <x:v>45903</x:v>
      </x:c>
      <x:c r="D310" s="1" t="s">
        <x:v>5054</x:v>
      </x:c>
      <x:c r="E310" s="1" t="s">
        <x:v>5055</x:v>
      </x:c>
      <x:c r="F310" s="1" t="s">
        <x:v>5012</x:v>
      </x:c>
      <x:c r="G310" s="1" t="s">
        <x:v>5013</x:v>
      </x:c>
      <x:c r="H310" s="1" t="s">
        <x:v>5014</x:v>
      </x:c>
      <x:c r="I310" s="1" t="s">
        <x:v>5014</x:v>
      </x:c>
      <x:c r="J310" s="1" t="n">
        <x:v>1.2</x:v>
      </x:c>
      <x:c r="K310" s="1" t="n">
        <x:v>2.1</x:v>
      </x:c>
      <x:c r="L310" s="15" t="n">
        <x:v>86.4</x:v>
      </x:c>
      <x:c r="M310" s="11" t="b">
        <x:f aca="0">TRUE()</x:f>
        <x:v>1</x:v>
      </x:c>
      <x:c r="N310" s="11" t="b">
        <x:f aca="0">FALSE()</x:f>
        <x:v>0</x:v>
      </x:c>
      <x:c r="O310" s="1" t="s">
        <x:v>5015</x:v>
      </x:c>
      <x:c r="P310" s="11" t="b">
        <x:f aca="0">FALSE()</x:f>
        <x:v>0</x:v>
      </x:c>
      <x:c r="R310" s="1" t="s">
        <x:v>62</x:v>
      </x:c>
    </x:row>
    <x:row r="311" ht="15" hidden="0" customHeight="1">
      <x:c r="A311" s="1" t="s">
        <x:v>371</x:v>
      </x:c>
      <x:c r="B311" s="1" t="s">
        <x:v>1638</x:v>
      </x:c>
      <x:c r="C311" s="14" t="n">
        <x:v>45530</x:v>
      </x:c>
      <x:c r="D311" s="1" t="s">
        <x:v>5010</x:v>
      </x:c>
      <x:c r="E311" s="1" t="s">
        <x:v>5011</x:v>
      </x:c>
      <x:c r="F311" s="1" t="s">
        <x:v>5012</x:v>
      </x:c>
      <x:c r="G311" s="1" t="s">
        <x:v>5013</x:v>
      </x:c>
      <x:c r="H311" s="1" t="s">
        <x:v>5014</x:v>
      </x:c>
      <x:c r="I311" s="1" t="s">
        <x:v>5014</x:v>
      </x:c>
      <x:c r="J311" s="1" t="n">
        <x:v>0.7</x:v>
      </x:c>
      <x:c r="K311" s="1" t="n">
        <x:v>1.9</x:v>
      </x:c>
      <x:c r="L311" s="15" t="n">
        <x:v>50.4</x:v>
      </x:c>
      <x:c r="M311" s="11" t="b">
        <x:f aca="0">FALSE()</x:f>
        <x:v>0</x:v>
      </x:c>
      <x:c r="N311" s="11" t="b">
        <x:f aca="0">FALSE()</x:f>
        <x:v>0</x:v>
      </x:c>
      <x:c r="O311" s="1" t="s">
        <x:v>5015</x:v>
      </x:c>
      <x:c r="P311" s="11" t="b">
        <x:f aca="0">FALSE()</x:f>
        <x:v>0</x:v>
      </x:c>
      <x:c r="R311" s="1" t="s">
        <x:v>62</x:v>
      </x:c>
    </x:row>
    <x:row r="312" ht="15" hidden="0" customHeight="1">
      <x:c r="A312" s="1" t="s">
        <x:v>372</x:v>
      </x:c>
      <x:c r="B312" s="1" t="s">
        <x:v>1638</x:v>
      </x:c>
      <x:c r="C312" s="14" t="n">
        <x:v>45568</x:v>
      </x:c>
      <x:c r="D312" s="1" t="s">
        <x:v>5054</x:v>
      </x:c>
      <x:c r="E312" s="1" t="s">
        <x:v>5055</x:v>
      </x:c>
      <x:c r="F312" s="1" t="s">
        <x:v>5012</x:v>
      </x:c>
      <x:c r="G312" s="1" t="s">
        <x:v>5013</x:v>
      </x:c>
      <x:c r="H312" s="1" t="s">
        <x:v>5014</x:v>
      </x:c>
      <x:c r="I312" s="1" t="s">
        <x:v>5014</x:v>
      </x:c>
      <x:c r="J312" s="1" t="n">
        <x:v>1.3</x:v>
      </x:c>
      <x:c r="K312" s="1" t="n">
        <x:v>1.8</x:v>
      </x:c>
      <x:c r="L312" s="15" t="n">
        <x:v>93.6</x:v>
      </x:c>
      <x:c r="M312" s="11" t="b">
        <x:f aca="0">TRUE()</x:f>
        <x:v>1</x:v>
      </x:c>
      <x:c r="N312" s="11" t="b">
        <x:f aca="0">FALSE()</x:f>
        <x:v>0</x:v>
      </x:c>
      <x:c r="O312" s="1" t="s">
        <x:v>5015</x:v>
      </x:c>
      <x:c r="P312" s="11" t="b">
        <x:f aca="0">FALSE()</x:f>
        <x:v>0</x:v>
      </x:c>
      <x:c r="R312" s="1" t="s">
        <x:v>62</x:v>
      </x:c>
    </x:row>
    <x:row r="313" ht="15" hidden="0" customHeight="1">
      <x:c r="A313" s="1" t="s">
        <x:v>373</x:v>
      </x:c>
      <x:c r="B313" s="1" t="s">
        <x:v>1638</x:v>
      </x:c>
      <x:c r="C313" s="14" t="n">
        <x:v>46051</x:v>
      </x:c>
      <x:c r="D313" s="1" t="s">
        <x:v>5010</x:v>
      </x:c>
      <x:c r="E313" s="1" t="s">
        <x:v>5011</x:v>
      </x:c>
      <x:c r="F313" s="1" t="s">
        <x:v>5012</x:v>
      </x:c>
      <x:c r="G313" s="1" t="s">
        <x:v>5013</x:v>
      </x:c>
      <x:c r="H313" s="1" t="s">
        <x:v>5014</x:v>
      </x:c>
      <x:c r="I313" s="1" t="s">
        <x:v>5014</x:v>
      </x:c>
      <x:c r="J313" s="1" t="n">
        <x:v>1.4</x:v>
      </x:c>
      <x:c r="K313" s="1" t="n">
        <x:v>1.7</x:v>
      </x:c>
      <x:c r="L313" s="15" t="n">
        <x:v>100.8</x:v>
      </x:c>
      <x:c r="M313" s="11" t="b">
        <x:f aca="0">TRUE()</x:f>
        <x:v>1</x:v>
      </x:c>
      <x:c r="N313" s="11" t="b">
        <x:f aca="0">FALSE()</x:f>
        <x:v>0</x:v>
      </x:c>
      <x:c r="O313" s="1" t="s">
        <x:v>5015</x:v>
      </x:c>
      <x:c r="P313" s="11" t="b">
        <x:f aca="0">FALSE()</x:f>
        <x:v>0</x:v>
      </x:c>
      <x:c r="R313" s="1" t="s">
        <x:v>62</x:v>
      </x:c>
    </x:row>
    <x:row r="314" ht="15" hidden="0" customHeight="1">
      <x:c r="A314" s="1" t="s">
        <x:v>374</x:v>
      </x:c>
      <x:c r="B314" s="1" t="s">
        <x:v>4544</x:v>
      </x:c>
      <x:c r="C314" s="14" t="n">
        <x:v>45503</x:v>
      </x:c>
      <x:c r="D314" s="1" t="s">
        <x:v>5010</x:v>
      </x:c>
      <x:c r="E314" s="1" t="s">
        <x:v>5011</x:v>
      </x:c>
      <x:c r="F314" s="1" t="s">
        <x:v>5012</x:v>
      </x:c>
      <x:c r="G314" s="1" t="s">
        <x:v>5013</x:v>
      </x:c>
      <x:c r="H314" s="1" t="s">
        <x:v>5014</x:v>
      </x:c>
      <x:c r="I314" s="1" t="s">
        <x:v>5014</x:v>
      </x:c>
      <x:c r="J314" s="1" t="n">
        <x:v>1.1</x:v>
      </x:c>
      <x:c r="K314" s="1" t="n">
        <x:v>1.6</x:v>
      </x:c>
      <x:c r="L314" s="15" t="n">
        <x:v>79.2</x:v>
      </x:c>
      <x:c r="M314" s="11" t="b">
        <x:f aca="0">TRUE()</x:f>
        <x:v>1</x:v>
      </x:c>
      <x:c r="N314" s="11" t="b">
        <x:f aca="0">FALSE()</x:f>
        <x:v>0</x:v>
      </x:c>
      <x:c r="O314" s="1" t="s">
        <x:v>5015</x:v>
      </x:c>
      <x:c r="P314" s="11" t="b">
        <x:f aca="0">FALSE()</x:f>
        <x:v>0</x:v>
      </x:c>
      <x:c r="R314" s="1" t="s">
        <x:v>62</x:v>
      </x:c>
    </x:row>
    <x:row r="315" ht="15" hidden="0" customHeight="1">
      <x:c r="A315" s="1" t="s">
        <x:v>375</x:v>
      </x:c>
      <x:c r="B315" s="1" t="s">
        <x:v>1649</x:v>
      </x:c>
      <x:c r="C315" s="14" t="n">
        <x:v>45532</x:v>
      </x:c>
      <x:c r="D315" s="1" t="s">
        <x:v>5054</x:v>
      </x:c>
      <x:c r="E315" s="1" t="s">
        <x:v>5055</x:v>
      </x:c>
      <x:c r="F315" s="1" t="s">
        <x:v>5012</x:v>
      </x:c>
      <x:c r="G315" s="1" t="s">
        <x:v>5013</x:v>
      </x:c>
      <x:c r="H315" s="1" t="s">
        <x:v>5014</x:v>
      </x:c>
      <x:c r="I315" s="1" t="s">
        <x:v>5014</x:v>
      </x:c>
      <x:c r="J315" s="1" t="n">
        <x:v>1.7</x:v>
      </x:c>
      <x:c r="K315" s="1" t="n">
        <x:v>1.9</x:v>
      </x:c>
      <x:c r="L315" s="15" t="n">
        <x:v>122.4</x:v>
      </x:c>
      <x:c r="M315" s="11" t="b">
        <x:f aca="0">TRUE()</x:f>
        <x:v>1</x:v>
      </x:c>
      <x:c r="N315" s="11" t="b">
        <x:f aca="0">FALSE()</x:f>
        <x:v>0</x:v>
      </x:c>
      <x:c r="O315" s="1" t="s">
        <x:v>5015</x:v>
      </x:c>
      <x:c r="P315" s="11" t="b">
        <x:f aca="0">FALSE()</x:f>
        <x:v>0</x:v>
      </x:c>
      <x:c r="R315" s="1" t="s">
        <x:v>62</x:v>
      </x:c>
    </x:row>
    <x:row r="316" ht="15" hidden="0" customHeight="1">
      <x:c r="A316" s="1" t="s">
        <x:v>376</x:v>
      </x:c>
      <x:c r="B316" s="1" t="s">
        <x:v>1649</x:v>
      </x:c>
      <x:c r="C316" s="14" t="n">
        <x:v>45674</x:v>
      </x:c>
      <x:c r="D316" s="1" t="s">
        <x:v>5010</x:v>
      </x:c>
      <x:c r="E316" s="1" t="s">
        <x:v>5011</x:v>
      </x:c>
      <x:c r="F316" s="1" t="s">
        <x:v>5012</x:v>
      </x:c>
      <x:c r="G316" s="1" t="s">
        <x:v>5013</x:v>
      </x:c>
      <x:c r="H316" s="1" t="s">
        <x:v>5014</x:v>
      </x:c>
      <x:c r="I316" s="1" t="s">
        <x:v>5014</x:v>
      </x:c>
      <x:c r="J316" s="1" t="n">
        <x:v>1.6</x:v>
      </x:c>
      <x:c r="K316" s="1" t="n">
        <x:v>0.2</x:v>
      </x:c>
      <x:c r="L316" s="15" t="n">
        <x:v>115.2</x:v>
      </x:c>
      <x:c r="M316" s="11" t="b">
        <x:f aca="0">TRUE()</x:f>
        <x:v>1</x:v>
      </x:c>
      <x:c r="N316" s="11" t="b">
        <x:f aca="0">FALSE()</x:f>
        <x:v>0</x:v>
      </x:c>
      <x:c r="O316" s="1" t="s">
        <x:v>5015</x:v>
      </x:c>
      <x:c r="P316" s="11" t="b">
        <x:f aca="0">FALSE()</x:f>
        <x:v>0</x:v>
      </x:c>
      <x:c r="R316" s="1" t="s">
        <x:v>62</x:v>
      </x:c>
    </x:row>
    <x:row r="317" ht="15" hidden="0" customHeight="1">
      <x:c r="A317" s="1" t="s">
        <x:v>377</x:v>
      </x:c>
      <x:c r="B317" s="1" t="s">
        <x:v>1654</x:v>
      </x:c>
      <x:c r="C317" s="14" t="n">
        <x:v>45480</x:v>
      </x:c>
      <x:c r="D317" s="1" t="s">
        <x:v>5010</x:v>
      </x:c>
      <x:c r="E317" s="1" t="s">
        <x:v>5011</x:v>
      </x:c>
      <x:c r="F317" s="1" t="s">
        <x:v>5012</x:v>
      </x:c>
      <x:c r="G317" s="1" t="s">
        <x:v>5013</x:v>
      </x:c>
      <x:c r="H317" s="1" t="s">
        <x:v>5014</x:v>
      </x:c>
      <x:c r="I317" s="1" t="s">
        <x:v>5014</x:v>
      </x:c>
      <x:c r="J317" s="1" t="n">
        <x:v>1</x:v>
      </x:c>
      <x:c r="K317" s="1" t="n">
        <x:v>1.1</x:v>
      </x:c>
      <x:c r="L317" s="15" t="n">
        <x:v>72</x:v>
      </x:c>
      <x:c r="M317" s="11" t="b">
        <x:f aca="0">TRUE()</x:f>
        <x:v>1</x:v>
      </x:c>
      <x:c r="N317" s="11" t="b">
        <x:f aca="0">FALSE()</x:f>
        <x:v>0</x:v>
      </x:c>
      <x:c r="O317" s="1" t="s">
        <x:v>5015</x:v>
      </x:c>
      <x:c r="P317" s="11" t="b">
        <x:f aca="0">FALSE()</x:f>
        <x:v>0</x:v>
      </x:c>
      <x:c r="R317" s="1" t="s">
        <x:v>62</x:v>
      </x:c>
    </x:row>
    <x:row r="318" ht="15" hidden="0" customHeight="1">
      <x:c r="A318" s="1" t="s">
        <x:v>378</x:v>
      </x:c>
      <x:c r="B318" s="1" t="s">
        <x:v>1655</x:v>
      </x:c>
      <x:c r="C318" s="14" t="n">
        <x:v>45634</x:v>
      </x:c>
      <x:c r="D318" s="1" t="s">
        <x:v>5018</x:v>
      </x:c>
      <x:c r="E318" s="1" t="s">
        <x:v>5028</x:v>
      </x:c>
      <x:c r="F318" s="1" t="s">
        <x:v>5029</x:v>
      </x:c>
      <x:c r="G318" s="1" t="s">
        <x:v>5030</x:v>
      </x:c>
      <x:c r="H318" s="1" t="s">
        <x:v>5022</x:v>
      </x:c>
      <x:c r="I318" s="1" t="s">
        <x:v>5100</x:v>
      </x:c>
      <x:c r="J318" s="1" t="n">
        <x:v>1.6</x:v>
      </x:c>
      <x:c r="K318" s="1" t="n">
        <x:v>6.3</x:v>
      </x:c>
      <x:c r="L318" s="15" t="n">
        <x:v>182.93</x:v>
      </x:c>
      <x:c r="M318" s="11" t="b">
        <x:f aca="0">TRUE()</x:f>
        <x:v>1</x:v>
      </x:c>
      <x:c r="N318" s="11" t="b">
        <x:f aca="0">FALSE()</x:f>
        <x:v>0</x:v>
      </x:c>
      <x:c r="O318" s="1" t="s">
        <x:v>5037</x:v>
      </x:c>
      <x:c r="P318" s="11" t="b">
        <x:f aca="0">FALSE()</x:f>
        <x:v>0</x:v>
      </x:c>
      <x:c r="R318" s="1" t="s">
        <x:v>62</x:v>
      </x:c>
    </x:row>
    <x:row r="319" ht="15" hidden="0" customHeight="1">
      <x:c r="A319" s="1" t="s">
        <x:v>379</x:v>
      </x:c>
      <x:c r="B319" s="1" t="s">
        <x:v>1655</x:v>
      </x:c>
      <x:c r="C319" s="14" t="n">
        <x:v>45719</x:v>
      </x:c>
      <x:c r="D319" s="1" t="s">
        <x:v>5018</x:v>
      </x:c>
      <x:c r="E319" s="1" t="s">
        <x:v>5125</x:v>
      </x:c>
      <x:c r="F319" s="1" t="s">
        <x:v>5111</x:v>
      </x:c>
      <x:c r="G319" s="1" t="s">
        <x:v>5112</x:v>
      </x:c>
      <x:c r="H319" s="1" t="s">
        <x:v>5031</x:v>
      </x:c>
      <x:c r="I319" s="1" t="s">
        <x:v>5131</x:v>
      </x:c>
      <x:c r="J319" s="1" t="n">
        <x:v>0.3</x:v>
      </x:c>
      <x:c r="K319" s="1" t="n">
        <x:v>12.3</x:v>
      </x:c>
      <x:c r="L319" s="15" t="n">
        <x:v>348.23</x:v>
      </x:c>
      <x:c r="M319" s="11" t="b">
        <x:f aca="0">TRUE()</x:f>
        <x:v>1</x:v>
      </x:c>
      <x:c r="N319" s="11" t="b">
        <x:f aca="0">FALSE()</x:f>
        <x:v>0</x:v>
      </x:c>
      <x:c r="O319" s="1" t="s">
        <x:v>5033</x:v>
      </x:c>
      <x:c r="P319" s="11" t="b">
        <x:f aca="0">FALSE()</x:f>
        <x:v>0</x:v>
      </x:c>
      <x:c r="R319" s="1" t="s">
        <x:v>62</x:v>
      </x:c>
    </x:row>
    <x:row r="320" ht="15" hidden="0" customHeight="1">
      <x:c r="A320" s="1" t="s">
        <x:v>380</x:v>
      </x:c>
      <x:c r="B320" s="1" t="s">
        <x:v>1659</x:v>
      </x:c>
      <x:c r="C320" s="14" t="n">
        <x:v>45381</x:v>
      </x:c>
      <x:c r="D320" s="1" t="s">
        <x:v>5010</x:v>
      </x:c>
      <x:c r="E320" s="1" t="s">
        <x:v>5011</x:v>
      </x:c>
      <x:c r="F320" s="1" t="s">
        <x:v>5012</x:v>
      </x:c>
      <x:c r="G320" s="1" t="s">
        <x:v>5013</x:v>
      </x:c>
      <x:c r="H320" s="1" t="s">
        <x:v>5014</x:v>
      </x:c>
      <x:c r="I320" s="1" t="s">
        <x:v>5014</x:v>
      </x:c>
      <x:c r="J320" s="1" t="n">
        <x:v>1.6</x:v>
      </x:c>
      <x:c r="K320" s="1" t="n">
        <x:v>1.9</x:v>
      </x:c>
      <x:c r="L320" s="15" t="n">
        <x:v>115.2</x:v>
      </x:c>
      <x:c r="M320" s="11" t="b">
        <x:f aca="0">TRUE()</x:f>
        <x:v>1</x:v>
      </x:c>
      <x:c r="N320" s="11" t="b">
        <x:f aca="0">FALSE()</x:f>
        <x:v>0</x:v>
      </x:c>
      <x:c r="O320" s="1" t="s">
        <x:v>5015</x:v>
      </x:c>
      <x:c r="P320" s="11" t="b">
        <x:f aca="0">FALSE()</x:f>
        <x:v>0</x:v>
      </x:c>
      <x:c r="R320" s="1" t="s">
        <x:v>62</x:v>
      </x:c>
    </x:row>
    <x:row r="321" ht="15" hidden="0" customHeight="1">
      <x:c r="A321" s="1" t="s">
        <x:v>381</x:v>
      </x:c>
      <x:c r="B321" s="1" t="s">
        <x:v>1659</x:v>
      </x:c>
      <x:c r="C321" s="14" t="n">
        <x:v>45644</x:v>
      </x:c>
      <x:c r="D321" s="1" t="s">
        <x:v>5018</x:v>
      </x:c>
      <x:c r="E321" s="1" t="s">
        <x:v>5075</x:v>
      </x:c>
      <x:c r="F321" s="1" t="s">
        <x:v>5076</x:v>
      </x:c>
      <x:c r="G321" s="1" t="s">
        <x:v>5077</x:v>
      </x:c>
      <x:c r="H321" s="1" t="s">
        <x:v>5031</x:v>
      </x:c>
      <x:c r="I321" s="1" t="s">
        <x:v>5032</x:v>
      </x:c>
      <x:c r="J321" s="1" t="n">
        <x:v>1.5</x:v>
      </x:c>
      <x:c r="K321" s="1" t="n">
        <x:v>3.5</x:v>
      </x:c>
      <x:c r="L321" s="15" t="n">
        <x:v>155.92</x:v>
      </x:c>
      <x:c r="M321" s="11" t="b">
        <x:f aca="0">TRUE()</x:f>
        <x:v>1</x:v>
      </x:c>
      <x:c r="N321" s="11" t="b">
        <x:f aca="0">FALSE()</x:f>
        <x:v>0</x:v>
      </x:c>
      <x:c r="O321" s="1" t="s">
        <x:v>5033</x:v>
      </x:c>
      <x:c r="P321" s="11" t="b">
        <x:f aca="0">FALSE()</x:f>
        <x:v>0</x:v>
      </x:c>
      <x:c r="R321" s="1" t="s">
        <x:v>62</x:v>
      </x:c>
    </x:row>
    <x:row r="322" ht="15" hidden="0" customHeight="1">
      <x:c r="A322" s="1" t="s">
        <x:v>382</x:v>
      </x:c>
      <x:c r="B322" s="1" t="s">
        <x:v>1663</x:v>
      </x:c>
      <x:c r="C322" s="14" t="n">
        <x:v>45330</x:v>
      </x:c>
      <x:c r="D322" s="1" t="s">
        <x:v>5018</x:v>
      </x:c>
      <x:c r="E322" s="1" t="s">
        <x:v>5105</x:v>
      </x:c>
      <x:c r="F322" s="1" t="s">
        <x:v>5076</x:v>
      </x:c>
      <x:c r="G322" s="1" t="s">
        <x:v>5077</x:v>
      </x:c>
      <x:c r="H322" s="1" t="s">
        <x:v>5022</x:v>
      </x:c>
      <x:c r="I322" s="1" t="s">
        <x:v>5014</x:v>
      </x:c>
      <x:c r="J322" s="1" t="n">
        <x:v>0.3</x:v>
      </x:c>
      <x:c r="K322" s="1" t="n">
        <x:v>7.3</x:v>
      </x:c>
      <x:c r="L322" s="15" t="n">
        <x:v>21.6</x:v>
      </x:c>
      <x:c r="M322" s="11" t="b">
        <x:f aca="0">TRUE()</x:f>
        <x:v>1</x:v>
      </x:c>
      <x:c r="N322" s="11" t="b">
        <x:f aca="0">FALSE()</x:f>
        <x:v>0</x:v>
      </x:c>
      <x:c r="O322" s="1" t="s">
        <x:v>5037</x:v>
      </x:c>
      <x:c r="P322" s="11" t="b">
        <x:f aca="0">FALSE()</x:f>
        <x:v>0</x:v>
      </x:c>
      <x:c r="R322" s="1" t="s">
        <x:v>62</x:v>
      </x:c>
    </x:row>
    <x:row r="323" ht="15" hidden="0" customHeight="1">
      <x:c r="A323" s="1" t="s">
        <x:v>383</x:v>
      </x:c>
      <x:c r="B323" s="1" t="s">
        <x:v>1663</x:v>
      </x:c>
      <x:c r="C323" s="14" t="n">
        <x:v>45405</x:v>
      </x:c>
      <x:c r="D323" s="1" t="s">
        <x:v>5018</x:v>
      </x:c>
      <x:c r="E323" s="1" t="s">
        <x:v>5116</x:v>
      </x:c>
      <x:c r="F323" s="1" t="s">
        <x:v>5029</x:v>
      </x:c>
      <x:c r="G323" s="1" t="s">
        <x:v>5030</x:v>
      </x:c>
      <x:c r="H323" s="1" t="s">
        <x:v>5022</x:v>
      </x:c>
      <x:c r="I323" s="1" t="s">
        <x:v>5100</x:v>
      </x:c>
      <x:c r="J323" s="1" t="n">
        <x:v>1.7</x:v>
      </x:c>
      <x:c r="K323" s="1" t="n">
        <x:v>4</x:v>
      </x:c>
      <x:c r="L323" s="15" t="n">
        <x:v>185.11</x:v>
      </x:c>
      <x:c r="M323" s="11" t="b">
        <x:f aca="0">TRUE()</x:f>
        <x:v>1</x:v>
      </x:c>
      <x:c r="N323" s="11" t="b">
        <x:f aca="0">FALSE()</x:f>
        <x:v>0</x:v>
      </x:c>
      <x:c r="O323" s="1" t="s">
        <x:v>5078</x:v>
      </x:c>
      <x:c r="P323" s="11" t="b">
        <x:f aca="0">FALSE()</x:f>
        <x:v>0</x:v>
      </x:c>
      <x:c r="R323" s="1" t="s">
        <x:v>62</x:v>
      </x:c>
    </x:row>
    <x:row r="324" ht="15" hidden="0" customHeight="1">
      <x:c r="A324" s="1" t="s">
        <x:v>384</x:v>
      </x:c>
      <x:c r="B324" s="1" t="s">
        <x:v>1663</x:v>
      </x:c>
      <x:c r="C324" s="14" t="n">
        <x:v>45538</x:v>
      </x:c>
      <x:c r="D324" s="1" t="s">
        <x:v>5010</x:v>
      </x:c>
      <x:c r="E324" s="1" t="s">
        <x:v>5011</x:v>
      </x:c>
      <x:c r="F324" s="1" t="s">
        <x:v>5012</x:v>
      </x:c>
      <x:c r="G324" s="1" t="s">
        <x:v>5013</x:v>
      </x:c>
      <x:c r="H324" s="1" t="s">
        <x:v>5014</x:v>
      </x:c>
      <x:c r="I324" s="1" t="s">
        <x:v>5014</x:v>
      </x:c>
      <x:c r="J324" s="1" t="n">
        <x:v>0.9</x:v>
      </x:c>
      <x:c r="K324" s="1" t="n">
        <x:v>2</x:v>
      </x:c>
      <x:c r="L324" s="15" t="n">
        <x:v>64.8</x:v>
      </x:c>
      <x:c r="M324" s="11" t="b">
        <x:f aca="0">TRUE()</x:f>
        <x:v>1</x:v>
      </x:c>
      <x:c r="N324" s="11" t="b">
        <x:f aca="0">FALSE()</x:f>
        <x:v>0</x:v>
      </x:c>
      <x:c r="O324" s="1" t="s">
        <x:v>5015</x:v>
      </x:c>
      <x:c r="P324" s="11" t="b">
        <x:f aca="0">FALSE()</x:f>
        <x:v>0</x:v>
      </x:c>
      <x:c r="R324" s="1" t="s">
        <x:v>62</x:v>
      </x:c>
    </x:row>
    <x:row r="325" ht="15" hidden="0" customHeight="1">
      <x:c r="A325" s="1" t="s">
        <x:v>385</x:v>
      </x:c>
      <x:c r="B325" s="1" t="s">
        <x:v>1667</x:v>
      </x:c>
      <x:c r="C325" s="14" t="n">
        <x:v>45316</x:v>
      </x:c>
      <x:c r="D325" s="1" t="s">
        <x:v>5010</x:v>
      </x:c>
      <x:c r="E325" s="1" t="s">
        <x:v>5011</x:v>
      </x:c>
      <x:c r="F325" s="1" t="s">
        <x:v>5012</x:v>
      </x:c>
      <x:c r="G325" s="1" t="s">
        <x:v>5013</x:v>
      </x:c>
      <x:c r="H325" s="1" t="s">
        <x:v>5014</x:v>
      </x:c>
      <x:c r="I325" s="1" t="s">
        <x:v>5014</x:v>
      </x:c>
      <x:c r="J325" s="1" t="n">
        <x:v>1.6</x:v>
      </x:c>
      <x:c r="K325" s="1" t="n">
        <x:v>1.9</x:v>
      </x:c>
      <x:c r="L325" s="15" t="n">
        <x:v>115.2</x:v>
      </x:c>
      <x:c r="M325" s="11" t="b">
        <x:f aca="0">TRUE()</x:f>
        <x:v>1</x:v>
      </x:c>
      <x:c r="N325" s="11" t="b">
        <x:f aca="0">FALSE()</x:f>
        <x:v>0</x:v>
      </x:c>
      <x:c r="O325" s="1" t="s">
        <x:v>5015</x:v>
      </x:c>
      <x:c r="P325" s="11" t="b">
        <x:f aca="0">FALSE()</x:f>
        <x:v>0</x:v>
      </x:c>
      <x:c r="R325" s="1" t="s">
        <x:v>62</x:v>
      </x:c>
    </x:row>
    <x:row r="326" ht="15" hidden="0" customHeight="1">
      <x:c r="A326" s="1" t="s">
        <x:v>386</x:v>
      </x:c>
      <x:c r="B326" s="1" t="s">
        <x:v>4602</x:v>
      </x:c>
      <x:c r="C326" s="14" t="n">
        <x:v>45532</x:v>
      </x:c>
      <x:c r="D326" s="1" t="s">
        <x:v>5010</x:v>
      </x:c>
      <x:c r="E326" s="1" t="s">
        <x:v>5011</x:v>
      </x:c>
      <x:c r="F326" s="1" t="s">
        <x:v>5012</x:v>
      </x:c>
      <x:c r="G326" s="1" t="s">
        <x:v>5013</x:v>
      </x:c>
      <x:c r="H326" s="1" t="s">
        <x:v>5014</x:v>
      </x:c>
      <x:c r="I326" s="1" t="s">
        <x:v>5014</x:v>
      </x:c>
      <x:c r="J326" s="1" t="n">
        <x:v>1.3</x:v>
      </x:c>
      <x:c r="K326" s="1" t="n">
        <x:v>0.8</x:v>
      </x:c>
      <x:c r="L326" s="15" t="n">
        <x:v>93.6</x:v>
      </x:c>
      <x:c r="M326" s="11" t="b">
        <x:f aca="0">TRUE()</x:f>
        <x:v>1</x:v>
      </x:c>
      <x:c r="N326" s="11" t="b">
        <x:f aca="0">FALSE()</x:f>
        <x:v>0</x:v>
      </x:c>
      <x:c r="O326" s="1" t="s">
        <x:v>5015</x:v>
      </x:c>
      <x:c r="P326" s="11" t="b">
        <x:f aca="0">FALSE()</x:f>
        <x:v>0</x:v>
      </x:c>
      <x:c r="R326" s="1" t="s">
        <x:v>62</x:v>
      </x:c>
    </x:row>
    <x:row r="327" ht="15" hidden="0" customHeight="1">
      <x:c r="A327" s="1" t="s">
        <x:v>387</x:v>
      </x:c>
      <x:c r="B327" s="1" t="s">
        <x:v>4602</x:v>
      </x:c>
      <x:c r="C327" s="14" t="n">
        <x:v>45650</x:v>
      </x:c>
      <x:c r="D327" s="1" t="s">
        <x:v>5010</x:v>
      </x:c>
      <x:c r="E327" s="1" t="s">
        <x:v>5011</x:v>
      </x:c>
      <x:c r="F327" s="1" t="s">
        <x:v>5012</x:v>
      </x:c>
      <x:c r="G327" s="1" t="s">
        <x:v>5013</x:v>
      </x:c>
      <x:c r="H327" s="1" t="s">
        <x:v>5014</x:v>
      </x:c>
      <x:c r="I327" s="1" t="s">
        <x:v>5014</x:v>
      </x:c>
      <x:c r="J327" s="1" t="n">
        <x:v>1.5</x:v>
      </x:c>
      <x:c r="K327" s="1" t="n">
        <x:v>1.9</x:v>
      </x:c>
      <x:c r="L327" s="15" t="n">
        <x:v>108</x:v>
      </x:c>
      <x:c r="M327" s="11" t="b">
        <x:f aca="0">TRUE()</x:f>
        <x:v>1</x:v>
      </x:c>
      <x:c r="N327" s="11" t="b">
        <x:f aca="0">FALSE()</x:f>
        <x:v>0</x:v>
      </x:c>
      <x:c r="O327" s="1" t="s">
        <x:v>5015</x:v>
      </x:c>
      <x:c r="P327" s="11" t="b">
        <x:f aca="0">FALSE()</x:f>
        <x:v>0</x:v>
      </x:c>
      <x:c r="R327" s="1" t="s">
        <x:v>62</x:v>
      </x:c>
    </x:row>
    <x:row r="328" ht="15" hidden="0" customHeight="1">
      <x:c r="A328" s="1" t="s">
        <x:v>388</x:v>
      </x:c>
      <x:c r="B328" s="1" t="s">
        <x:v>4618</x:v>
      </x:c>
      <x:c r="C328" s="14" t="n">
        <x:v>45557</x:v>
      </x:c>
      <x:c r="D328" s="1" t="s">
        <x:v>5010</x:v>
      </x:c>
      <x:c r="E328" s="1" t="s">
        <x:v>5011</x:v>
      </x:c>
      <x:c r="F328" s="1" t="s">
        <x:v>5012</x:v>
      </x:c>
      <x:c r="G328" s="1" t="s">
        <x:v>5013</x:v>
      </x:c>
      <x:c r="H328" s="1" t="s">
        <x:v>5014</x:v>
      </x:c>
      <x:c r="I328" s="1" t="s">
        <x:v>5014</x:v>
      </x:c>
      <x:c r="J328" s="1" t="n">
        <x:v>1.2</x:v>
      </x:c>
      <x:c r="K328" s="1" t="n">
        <x:v>0.7</x:v>
      </x:c>
      <x:c r="L328" s="15" t="n">
        <x:v>86.4</x:v>
      </x:c>
      <x:c r="M328" s="11" t="b">
        <x:f aca="0">TRUE()</x:f>
        <x:v>1</x:v>
      </x:c>
      <x:c r="N328" s="11" t="b">
        <x:f aca="0">FALSE()</x:f>
        <x:v>0</x:v>
      </x:c>
      <x:c r="O328" s="1" t="s">
        <x:v>5015</x:v>
      </x:c>
      <x:c r="P328" s="11" t="b">
        <x:f aca="0">FALSE()</x:f>
        <x:v>0</x:v>
      </x:c>
      <x:c r="R328" s="1" t="s">
        <x:v>62</x:v>
      </x:c>
    </x:row>
    <x:row r="329" ht="15" hidden="0" customHeight="1">
      <x:c r="A329" s="1" t="s">
        <x:v>389</x:v>
      </x:c>
      <x:c r="B329" s="1" t="s">
        <x:v>1799</x:v>
      </x:c>
      <x:c r="C329" s="14" t="n">
        <x:v>45549</x:v>
      </x:c>
      <x:c r="D329" s="1" t="s">
        <x:v>5018</x:v>
      </x:c>
      <x:c r="E329" s="1" t="s">
        <x:v>5070</x:v>
      </x:c>
      <x:c r="F329" s="1" t="s">
        <x:v>5071</x:v>
      </x:c>
      <x:c r="G329" s="1" t="s">
        <x:v>5072</x:v>
      </x:c>
      <x:c r="H329" s="1" t="s">
        <x:v>5031</x:v>
      </x:c>
      <x:c r="I329" s="1" t="s">
        <x:v>5059</x:v>
      </x:c>
      <x:c r="J329" s="1" t="n">
        <x:v>0.8</x:v>
      </x:c>
      <x:c r="K329" s="1" t="n">
        <x:v>0.5</x:v>
      </x:c>
      <x:c r="L329" s="15" t="n">
        <x:v>666.16</x:v>
      </x:c>
      <x:c r="M329" s="11" t="b">
        <x:f aca="0">TRUE()</x:f>
        <x:v>1</x:v>
      </x:c>
      <x:c r="N329" s="11" t="b">
        <x:f aca="0">FALSE()</x:f>
        <x:v>0</x:v>
      </x:c>
      <x:c r="O329" s="1" t="s">
        <x:v>5073</x:v>
      </x:c>
      <x:c r="P329" s="11" t="b">
        <x:f aca="0">FALSE()</x:f>
        <x:v>0</x:v>
      </x:c>
      <x:c r="R329" s="1" t="s">
        <x:v>62</x:v>
      </x:c>
    </x:row>
    <x:row r="330" ht="15" hidden="0" customHeight="1">
      <x:c r="A330" s="1" t="s">
        <x:v>390</x:v>
      </x:c>
      <x:c r="B330" s="1" t="s">
        <x:v>1799</x:v>
      </x:c>
      <x:c r="C330" s="14" t="n">
        <x:v>45808</x:v>
      </x:c>
      <x:c r="D330" s="1" t="s">
        <x:v>5010</x:v>
      </x:c>
      <x:c r="E330" s="1" t="s">
        <x:v>5011</x:v>
      </x:c>
      <x:c r="F330" s="1" t="s">
        <x:v>5012</x:v>
      </x:c>
      <x:c r="G330" s="1" t="s">
        <x:v>5013</x:v>
      </x:c>
      <x:c r="H330" s="1" t="s">
        <x:v>5014</x:v>
      </x:c>
      <x:c r="I330" s="1" t="s">
        <x:v>5014</x:v>
      </x:c>
      <x:c r="J330" s="1" t="n">
        <x:v>0.8</x:v>
      </x:c>
      <x:c r="K330" s="1" t="n">
        <x:v>2.2</x:v>
      </x:c>
      <x:c r="L330" s="15" t="n">
        <x:v>57.6</x:v>
      </x:c>
      <x:c r="M330" s="11" t="b">
        <x:f aca="0">TRUE()</x:f>
        <x:v>1</x:v>
      </x:c>
      <x:c r="N330" s="11" t="b">
        <x:f aca="0">FALSE()</x:f>
        <x:v>0</x:v>
      </x:c>
      <x:c r="O330" s="1" t="s">
        <x:v>5015</x:v>
      </x:c>
      <x:c r="P330" s="11" t="b">
        <x:f aca="0">FALSE()</x:f>
        <x:v>0</x:v>
      </x:c>
      <x:c r="R330" s="1" t="s">
        <x:v>62</x:v>
      </x:c>
    </x:row>
    <x:row r="331" ht="15" hidden="0" customHeight="1">
      <x:c r="A331" s="1" t="s">
        <x:v>391</x:v>
      </x:c>
      <x:c r="B331" s="1" t="s">
        <x:v>1693</x:v>
      </x:c>
      <x:c r="C331" s="14" t="n">
        <x:v>45702</x:v>
      </x:c>
      <x:c r="D331" s="1" t="s">
        <x:v>5010</x:v>
      </x:c>
      <x:c r="E331" s="1" t="s">
        <x:v>5011</x:v>
      </x:c>
      <x:c r="F331" s="1" t="s">
        <x:v>5012</x:v>
      </x:c>
      <x:c r="G331" s="1" t="s">
        <x:v>5013</x:v>
      </x:c>
      <x:c r="H331" s="1" t="s">
        <x:v>5014</x:v>
      </x:c>
      <x:c r="I331" s="1" t="s">
        <x:v>5014</x:v>
      </x:c>
      <x:c r="J331" s="1" t="n">
        <x:v>1.6</x:v>
      </x:c>
      <x:c r="K331" s="1" t="n">
        <x:v>0.4</x:v>
      </x:c>
      <x:c r="L331" s="15" t="n">
        <x:v>115.2</x:v>
      </x:c>
      <x:c r="M331" s="11" t="b">
        <x:f aca="0">TRUE()</x:f>
        <x:v>1</x:v>
      </x:c>
      <x:c r="N331" s="11" t="b">
        <x:f aca="0">FALSE()</x:f>
        <x:v>0</x:v>
      </x:c>
      <x:c r="O331" s="1" t="s">
        <x:v>5015</x:v>
      </x:c>
      <x:c r="P331" s="11" t="b">
        <x:f aca="0">FALSE()</x:f>
        <x:v>0</x:v>
      </x:c>
      <x:c r="R331" s="1" t="s">
        <x:v>62</x:v>
      </x:c>
    </x:row>
    <x:row r="332" ht="15" hidden="0" customHeight="1">
      <x:c r="A332" s="1" t="s">
        <x:v>392</x:v>
      </x:c>
      <x:c r="B332" s="1" t="s">
        <x:v>1695</x:v>
      </x:c>
      <x:c r="C332" s="14" t="n">
        <x:v>45682</x:v>
      </x:c>
      <x:c r="D332" s="1" t="s">
        <x:v>5010</x:v>
      </x:c>
      <x:c r="E332" s="1" t="s">
        <x:v>5011</x:v>
      </x:c>
      <x:c r="F332" s="1" t="s">
        <x:v>5012</x:v>
      </x:c>
      <x:c r="G332" s="1" t="s">
        <x:v>5013</x:v>
      </x:c>
      <x:c r="H332" s="1" t="s">
        <x:v>5014</x:v>
      </x:c>
      <x:c r="I332" s="1" t="s">
        <x:v>5014</x:v>
      </x:c>
      <x:c r="J332" s="1" t="n">
        <x:v>0.7</x:v>
      </x:c>
      <x:c r="K332" s="1" t="n">
        <x:v>2.4</x:v>
      </x:c>
      <x:c r="L332" s="15" t="n">
        <x:v>50.4</x:v>
      </x:c>
      <x:c r="M332" s="11" t="b">
        <x:f aca="0">TRUE()</x:f>
        <x:v>1</x:v>
      </x:c>
      <x:c r="N332" s="11" t="b">
        <x:f aca="0">FALSE()</x:f>
        <x:v>0</x:v>
      </x:c>
      <x:c r="O332" s="1" t="s">
        <x:v>5015</x:v>
      </x:c>
      <x:c r="P332" s="11" t="b">
        <x:f aca="0">FALSE()</x:f>
        <x:v>0</x:v>
      </x:c>
      <x:c r="R332" s="1" t="s">
        <x:v>62</x:v>
      </x:c>
    </x:row>
    <x:row r="333" ht="15" hidden="0" customHeight="1">
      <x:c r="A333" s="1" t="s">
        <x:v>393</x:v>
      </x:c>
      <x:c r="B333" s="1" t="s">
        <x:v>1695</x:v>
      </x:c>
      <x:c r="C333" s="14" t="n">
        <x:v>45726</x:v>
      </x:c>
      <x:c r="D333" s="1" t="s">
        <x:v>5010</x:v>
      </x:c>
      <x:c r="E333" s="1" t="s">
        <x:v>5011</x:v>
      </x:c>
      <x:c r="F333" s="1" t="s">
        <x:v>5012</x:v>
      </x:c>
      <x:c r="G333" s="1" t="s">
        <x:v>5013</x:v>
      </x:c>
      <x:c r="H333" s="1" t="s">
        <x:v>5014</x:v>
      </x:c>
      <x:c r="I333" s="1" t="s">
        <x:v>5014</x:v>
      </x:c>
      <x:c r="J333" s="1" t="n">
        <x:v>1.9</x:v>
      </x:c>
      <x:c r="K333" s="1" t="n">
        <x:v>0.4</x:v>
      </x:c>
      <x:c r="L333" s="15" t="n">
        <x:v>136.8</x:v>
      </x:c>
      <x:c r="M333" s="11" t="b">
        <x:f aca="0">TRUE()</x:f>
        <x:v>1</x:v>
      </x:c>
      <x:c r="N333" s="11" t="b">
        <x:f aca="0">FALSE()</x:f>
        <x:v>0</x:v>
      </x:c>
      <x:c r="O333" s="1" t="s">
        <x:v>5015</x:v>
      </x:c>
      <x:c r="P333" s="11" t="b">
        <x:f aca="0">FALSE()</x:f>
        <x:v>0</x:v>
      </x:c>
      <x:c r="R333" s="1" t="s">
        <x:v>62</x:v>
      </x:c>
    </x:row>
    <x:row r="334" ht="15" hidden="0" customHeight="1">
      <x:c r="A334" s="1" t="s">
        <x:v>394</x:v>
      </x:c>
      <x:c r="B334" s="1" t="s">
        <x:v>1695</x:v>
      </x:c>
      <x:c r="C334" s="14" t="n">
        <x:v>45772</x:v>
      </x:c>
      <x:c r="D334" s="1" t="s">
        <x:v>5018</x:v>
      </x:c>
      <x:c r="E334" s="1" t="s">
        <x:v>5133</x:v>
      </x:c>
      <x:c r="F334" s="1" t="s">
        <x:v>5071</x:v>
      </x:c>
      <x:c r="G334" s="1" t="s">
        <x:v>5072</x:v>
      </x:c>
      <x:c r="H334" s="1" t="s">
        <x:v>5031</x:v>
      </x:c>
      <x:c r="I334" s="1" t="s">
        <x:v>5044</x:v>
      </x:c>
      <x:c r="J334" s="1" t="n">
        <x:v>0.3</x:v>
      </x:c>
      <x:c r="K334" s="1" t="n">
        <x:v>2.1</x:v>
      </x:c>
      <x:c r="L334" s="15" t="n">
        <x:v>597.05</x:v>
      </x:c>
      <x:c r="M334" s="11" t="b">
        <x:f aca="0">TRUE()</x:f>
        <x:v>1</x:v>
      </x:c>
      <x:c r="N334" s="11" t="b">
        <x:f aca="0">FALSE()</x:f>
        <x:v>0</x:v>
      </x:c>
      <x:c r="O334" s="1" t="s">
        <x:v>5024</x:v>
      </x:c>
      <x:c r="P334" s="11" t="b">
        <x:f aca="0">FALSE()</x:f>
        <x:v>0</x:v>
      </x:c>
      <x:c r="R334" s="1" t="s">
        <x:v>62</x:v>
      </x:c>
    </x:row>
    <x:row r="335" ht="15" hidden="0" customHeight="1">
      <x:c r="A335" s="1" t="s">
        <x:v>395</x:v>
      </x:c>
      <x:c r="B335" s="1" t="s">
        <x:v>1696</x:v>
      </x:c>
      <x:c r="C335" s="14" t="n">
        <x:v>45318</x:v>
      </x:c>
      <x:c r="D335" s="1" t="s">
        <x:v>5010</x:v>
      </x:c>
      <x:c r="E335" s="1" t="s">
        <x:v>5011</x:v>
      </x:c>
      <x:c r="F335" s="1" t="s">
        <x:v>5012</x:v>
      </x:c>
      <x:c r="G335" s="1" t="s">
        <x:v>5013</x:v>
      </x:c>
      <x:c r="H335" s="1" t="s">
        <x:v>5014</x:v>
      </x:c>
      <x:c r="I335" s="1" t="s">
        <x:v>5014</x:v>
      </x:c>
      <x:c r="J335" s="1" t="n">
        <x:v>1</x:v>
      </x:c>
      <x:c r="K335" s="1" t="n">
        <x:v>1.1</x:v>
      </x:c>
      <x:c r="L335" s="15" t="n">
        <x:v>72</x:v>
      </x:c>
      <x:c r="M335" s="11" t="b">
        <x:f aca="0">TRUE()</x:f>
        <x:v>1</x:v>
      </x:c>
      <x:c r="N335" s="11" t="b">
        <x:f aca="0">FALSE()</x:f>
        <x:v>0</x:v>
      </x:c>
      <x:c r="O335" s="1" t="s">
        <x:v>5015</x:v>
      </x:c>
      <x:c r="P335" s="11" t="b">
        <x:f aca="0">FALSE()</x:f>
        <x:v>0</x:v>
      </x:c>
      <x:c r="R335" s="1" t="s">
        <x:v>62</x:v>
      </x:c>
    </x:row>
    <x:row r="336" ht="15" hidden="0" customHeight="1">
      <x:c r="A336" s="1" t="s">
        <x:v>396</x:v>
      </x:c>
      <x:c r="B336" s="1" t="s">
        <x:v>1699</x:v>
      </x:c>
      <x:c r="C336" s="14" t="n">
        <x:v>45345</x:v>
      </x:c>
      <x:c r="D336" s="1" t="s">
        <x:v>5010</x:v>
      </x:c>
      <x:c r="E336" s="1" t="s">
        <x:v>5011</x:v>
      </x:c>
      <x:c r="F336" s="1" t="s">
        <x:v>5012</x:v>
      </x:c>
      <x:c r="G336" s="1" t="s">
        <x:v>5013</x:v>
      </x:c>
      <x:c r="H336" s="1" t="s">
        <x:v>5014</x:v>
      </x:c>
      <x:c r="I336" s="1" t="s">
        <x:v>5014</x:v>
      </x:c>
      <x:c r="J336" s="1" t="n">
        <x:v>1.3</x:v>
      </x:c>
      <x:c r="K336" s="1" t="n">
        <x:v>1</x:v>
      </x:c>
      <x:c r="L336" s="15" t="n">
        <x:v>93.6</x:v>
      </x:c>
      <x:c r="M336" s="11" t="b">
        <x:f aca="0">TRUE()</x:f>
        <x:v>1</x:v>
      </x:c>
      <x:c r="N336" s="11" t="b">
        <x:f aca="0">FALSE()</x:f>
        <x:v>0</x:v>
      </x:c>
      <x:c r="O336" s="1" t="s">
        <x:v>5015</x:v>
      </x:c>
      <x:c r="P336" s="11" t="b">
        <x:f aca="0">FALSE()</x:f>
        <x:v>0</x:v>
      </x:c>
      <x:c r="R336" s="1" t="s">
        <x:v>62</x:v>
      </x:c>
    </x:row>
    <x:row r="337" ht="15" hidden="0" customHeight="1">
      <x:c r="A337" s="1" t="s">
        <x:v>397</x:v>
      </x:c>
      <x:c r="B337" s="1" t="s">
        <x:v>1699</x:v>
      </x:c>
      <x:c r="C337" s="14" t="n">
        <x:v>45349</x:v>
      </x:c>
      <x:c r="D337" s="1" t="s">
        <x:v>5018</x:v>
      </x:c>
      <x:c r="E337" s="1" t="s">
        <x:v>5110</x:v>
      </x:c>
      <x:c r="F337" s="1" t="s">
        <x:v>5111</x:v>
      </x:c>
      <x:c r="G337" s="1" t="s">
        <x:v>5112</x:v>
      </x:c>
      <x:c r="H337" s="1" t="s">
        <x:v>5036</x:v>
      </x:c>
      <x:c r="I337" s="1" t="s">
        <x:v>5023</x:v>
      </x:c>
      <x:c r="J337" s="1" t="n">
        <x:v>2.8</x:v>
      </x:c>
      <x:c r="K337" s="1" t="n">
        <x:v>29.9</x:v>
      </x:c>
      <x:c r="L337" s="15" t="n">
        <x:v>328.84</x:v>
      </x:c>
      <x:c r="M337" s="11" t="b">
        <x:f aca="0">TRUE()</x:f>
        <x:v>1</x:v>
      </x:c>
      <x:c r="N337" s="11" t="b">
        <x:f aca="0">FALSE()</x:f>
        <x:v>0</x:v>
      </x:c>
      <x:c r="O337" s="1" t="s">
        <x:v>5024</x:v>
      </x:c>
      <x:c r="P337" s="11" t="b">
        <x:f aca="0">FALSE()</x:f>
        <x:v>0</x:v>
      </x:c>
      <x:c r="R337" s="1" t="s">
        <x:v>62</x:v>
      </x:c>
    </x:row>
    <x:row r="338" ht="15" hidden="0" customHeight="1">
      <x:c r="A338" s="1" t="s">
        <x:v>398</x:v>
      </x:c>
      <x:c r="B338" s="1" t="s">
        <x:v>1699</x:v>
      </x:c>
      <x:c r="C338" s="14" t="n">
        <x:v>45714</x:v>
      </x:c>
      <x:c r="D338" s="1" t="s">
        <x:v>5018</x:v>
      </x:c>
      <x:c r="E338" s="1" t="s">
        <x:v>5390</x:v>
      </x:c>
      <x:c r="F338" s="1" t="s">
        <x:v>5042</x:v>
      </x:c>
      <x:c r="G338" s="1" t="s">
        <x:v>5043</x:v>
      </x:c>
      <x:c r="H338" s="1" t="s">
        <x:v>5031</x:v>
      </x:c>
      <x:c r="I338" s="1" t="s">
        <x:v>5014</x:v>
      </x:c>
      <x:c r="J338" s="1" t="n">
        <x:v>0.3</x:v>
      </x:c>
      <x:c r="K338" s="1" t="n">
        <x:v>6.1</x:v>
      </x:c>
      <x:c r="L338" s="15" t="n">
        <x:v>21.6</x:v>
      </x:c>
      <x:c r="M338" s="11" t="b">
        <x:f aca="0">FALSE()</x:f>
        <x:v>0</x:v>
      </x:c>
      <x:c r="N338" s="11" t="b">
        <x:f aca="0">FALSE()</x:f>
        <x:v>0</x:v>
      </x:c>
      <x:c r="O338" s="1" t="s">
        <x:v>5078</x:v>
      </x:c>
      <x:c r="P338" s="11" t="b">
        <x:f aca="0">FALSE()</x:f>
        <x:v>0</x:v>
      </x:c>
      <x:c r="R338" s="1" t="s">
        <x:v>62</x:v>
      </x:c>
    </x:row>
    <x:row r="339" ht="15" hidden="0" customHeight="1">
      <x:c r="A339" s="1" t="s">
        <x:v>399</x:v>
      </x:c>
      <x:c r="B339" s="1" t="s">
        <x:v>1701</x:v>
      </x:c>
      <x:c r="C339" s="14" t="n">
        <x:v>45982</x:v>
      </x:c>
      <x:c r="D339" s="1" t="s">
        <x:v>5010</x:v>
      </x:c>
      <x:c r="E339" s="1" t="s">
        <x:v>5011</x:v>
      </x:c>
      <x:c r="F339" s="1" t="s">
        <x:v>5012</x:v>
      </x:c>
      <x:c r="G339" s="1" t="s">
        <x:v>5013</x:v>
      </x:c>
      <x:c r="H339" s="1" t="s">
        <x:v>5014</x:v>
      </x:c>
      <x:c r="I339" s="1" t="s">
        <x:v>5014</x:v>
      </x:c>
      <x:c r="J339" s="1" t="n">
        <x:v>0.3</x:v>
      </x:c>
      <x:c r="K339" s="1" t="n">
        <x:v>1.4</x:v>
      </x:c>
      <x:c r="L339" s="15" t="n">
        <x:v>21.6</x:v>
      </x:c>
      <x:c r="M339" s="11" t="b">
        <x:f aca="0">FALSE()</x:f>
        <x:v>0</x:v>
      </x:c>
      <x:c r="N339" s="11" t="b">
        <x:f aca="0">FALSE()</x:f>
        <x:v>0</x:v>
      </x:c>
      <x:c r="O339" s="1" t="s">
        <x:v>5015</x:v>
      </x:c>
      <x:c r="P339" s="11" t="b">
        <x:f aca="0">FALSE()</x:f>
        <x:v>0</x:v>
      </x:c>
      <x:c r="R339" s="1" t="s">
        <x:v>62</x:v>
      </x:c>
    </x:row>
    <x:row r="340" ht="15" hidden="0" customHeight="1">
      <x:c r="A340" s="1" t="s">
        <x:v>400</x:v>
      </x:c>
      <x:c r="B340" s="1" t="s">
        <x:v>1701</x:v>
      </x:c>
      <x:c r="C340" s="14" t="n">
        <x:v>46034</x:v>
      </x:c>
      <x:c r="D340" s="1" t="s">
        <x:v>5010</x:v>
      </x:c>
      <x:c r="E340" s="1" t="s">
        <x:v>5011</x:v>
      </x:c>
      <x:c r="F340" s="1" t="s">
        <x:v>5012</x:v>
      </x:c>
      <x:c r="G340" s="1" t="s">
        <x:v>5013</x:v>
      </x:c>
      <x:c r="H340" s="1" t="s">
        <x:v>5014</x:v>
      </x:c>
      <x:c r="I340" s="1" t="s">
        <x:v>5014</x:v>
      </x:c>
      <x:c r="J340" s="1" t="n">
        <x:v>0.6</x:v>
      </x:c>
      <x:c r="K340" s="1" t="n">
        <x:v>1.1</x:v>
      </x:c>
      <x:c r="L340" s="15" t="n">
        <x:v>43.2</x:v>
      </x:c>
      <x:c r="M340" s="11" t="b">
        <x:f aca="0">TRUE()</x:f>
        <x:v>1</x:v>
      </x:c>
      <x:c r="N340" s="11" t="b">
        <x:f aca="0">FALSE()</x:f>
        <x:v>0</x:v>
      </x:c>
      <x:c r="O340" s="1" t="s">
        <x:v>5015</x:v>
      </x:c>
      <x:c r="P340" s="11" t="b">
        <x:f aca="0">FALSE()</x:f>
        <x:v>0</x:v>
      </x:c>
      <x:c r="R340" s="1" t="s">
        <x:v>62</x:v>
      </x:c>
    </x:row>
    <x:row r="341" ht="15" hidden="0" customHeight="1">
      <x:c r="A341" s="1" t="s">
        <x:v>401</x:v>
      </x:c>
      <x:c r="B341" s="1" t="s">
        <x:v>4715</x:v>
      </x:c>
      <x:c r="C341" s="14" t="n">
        <x:v>45402</x:v>
      </x:c>
      <x:c r="D341" s="1" t="s">
        <x:v>5010</x:v>
      </x:c>
      <x:c r="E341" s="1" t="s">
        <x:v>5011</x:v>
      </x:c>
      <x:c r="F341" s="1" t="s">
        <x:v>5012</x:v>
      </x:c>
      <x:c r="G341" s="1" t="s">
        <x:v>5013</x:v>
      </x:c>
      <x:c r="H341" s="1" t="s">
        <x:v>5014</x:v>
      </x:c>
      <x:c r="I341" s="1" t="s">
        <x:v>5014</x:v>
      </x:c>
      <x:c r="J341" s="1" t="n">
        <x:v>1.3</x:v>
      </x:c>
      <x:c r="K341" s="1" t="n">
        <x:v>2.3</x:v>
      </x:c>
      <x:c r="L341" s="15" t="n">
        <x:v>93.6</x:v>
      </x:c>
      <x:c r="M341" s="11" t="b">
        <x:f aca="0">FALSE()</x:f>
        <x:v>0</x:v>
      </x:c>
      <x:c r="N341" s="11" t="b">
        <x:f aca="0">FALSE()</x:f>
        <x:v>0</x:v>
      </x:c>
      <x:c r="O341" s="1" t="s">
        <x:v>5015</x:v>
      </x:c>
      <x:c r="P341" s="11" t="b">
        <x:f aca="0">FALSE()</x:f>
        <x:v>0</x:v>
      </x:c>
      <x:c r="R341" s="1" t="s">
        <x:v>62</x:v>
      </x:c>
    </x:row>
    <x:row r="342" ht="15" hidden="0" customHeight="1">
      <x:c r="A342" s="1" t="s">
        <x:v>402</x:v>
      </x:c>
      <x:c r="B342" s="1" t="s">
        <x:v>4715</x:v>
      </x:c>
      <x:c r="C342" s="14" t="n">
        <x:v>45471</x:v>
      </x:c>
      <x:c r="D342" s="1" t="s">
        <x:v>5010</x:v>
      </x:c>
      <x:c r="E342" s="1" t="s">
        <x:v>5011</x:v>
      </x:c>
      <x:c r="F342" s="1" t="s">
        <x:v>5012</x:v>
      </x:c>
      <x:c r="G342" s="1" t="s">
        <x:v>5013</x:v>
      </x:c>
      <x:c r="H342" s="1" t="s">
        <x:v>5014</x:v>
      </x:c>
      <x:c r="I342" s="1" t="s">
        <x:v>5014</x:v>
      </x:c>
      <x:c r="J342" s="1" t="n">
        <x:v>0.9</x:v>
      </x:c>
      <x:c r="K342" s="1" t="n">
        <x:v>2.5</x:v>
      </x:c>
      <x:c r="L342" s="15" t="n">
        <x:v>64.8</x:v>
      </x:c>
      <x:c r="M342" s="11" t="b">
        <x:f aca="0">FALSE()</x:f>
        <x:v>0</x:v>
      </x:c>
      <x:c r="N342" s="11" t="b">
        <x:f aca="0">FALSE()</x:f>
        <x:v>0</x:v>
      </x:c>
      <x:c r="O342" s="1" t="s">
        <x:v>5015</x:v>
      </x:c>
      <x:c r="P342" s="11" t="b">
        <x:f aca="0">FALSE()</x:f>
        <x:v>0</x:v>
      </x:c>
      <x:c r="R342" s="1" t="s">
        <x:v>62</x:v>
      </x:c>
    </x:row>
    <x:row r="343" ht="15" hidden="0" customHeight="1">
      <x:c r="A343" s="1" t="s">
        <x:v>403</x:v>
      </x:c>
      <x:c r="B343" s="1" t="s">
        <x:v>4737</x:v>
      </x:c>
      <x:c r="C343" s="14" t="n">
        <x:v>45293</x:v>
      </x:c>
      <x:c r="D343" s="1" t="s">
        <x:v>5010</x:v>
      </x:c>
      <x:c r="E343" s="1" t="s">
        <x:v>5011</x:v>
      </x:c>
      <x:c r="F343" s="1" t="s">
        <x:v>5012</x:v>
      </x:c>
      <x:c r="G343" s="1" t="s">
        <x:v>5013</x:v>
      </x:c>
      <x:c r="H343" s="1" t="s">
        <x:v>5014</x:v>
      </x:c>
      <x:c r="I343" s="1" t="s">
        <x:v>5014</x:v>
      </x:c>
      <x:c r="J343" s="1" t="n">
        <x:v>0.7</x:v>
      </x:c>
      <x:c r="K343" s="1" t="n">
        <x:v>1.6</x:v>
      </x:c>
      <x:c r="L343" s="15" t="n">
        <x:v>50.4</x:v>
      </x:c>
      <x:c r="M343" s="11" t="b">
        <x:f aca="0">TRUE()</x:f>
        <x:v>1</x:v>
      </x:c>
      <x:c r="N343" s="11" t="b">
        <x:f aca="0">FALSE()</x:f>
        <x:v>0</x:v>
      </x:c>
      <x:c r="O343" s="1" t="s">
        <x:v>5015</x:v>
      </x:c>
      <x:c r="P343" s="11" t="b">
        <x:f aca="0">FALSE()</x:f>
        <x:v>0</x:v>
      </x:c>
      <x:c r="R343" s="1" t="s">
        <x:v>62</x:v>
      </x:c>
    </x:row>
    <x:row r="344" ht="15" hidden="0" customHeight="1">
      <x:c r="A344" s="1" t="s">
        <x:v>404</x:v>
      </x:c>
      <x:c r="B344" s="1" t="s">
        <x:v>4768</x:v>
      </x:c>
      <x:c r="C344" s="14" t="n">
        <x:v>45314</x:v>
      </x:c>
      <x:c r="D344" s="1" t="s">
        <x:v>5010</x:v>
      </x:c>
      <x:c r="E344" s="1" t="s">
        <x:v>5011</x:v>
      </x:c>
      <x:c r="F344" s="1" t="s">
        <x:v>5012</x:v>
      </x:c>
      <x:c r="G344" s="1" t="s">
        <x:v>5013</x:v>
      </x:c>
      <x:c r="H344" s="1" t="s">
        <x:v>5014</x:v>
      </x:c>
      <x:c r="I344" s="1" t="s">
        <x:v>5014</x:v>
      </x:c>
      <x:c r="J344" s="1" t="n">
        <x:v>1.3</x:v>
      </x:c>
      <x:c r="K344" s="1" t="n">
        <x:v>1.2</x:v>
      </x:c>
      <x:c r="L344" s="15" t="n">
        <x:v>93.6</x:v>
      </x:c>
      <x:c r="M344" s="11" t="b">
        <x:f aca="0">TRUE()</x:f>
        <x:v>1</x:v>
      </x:c>
      <x:c r="N344" s="11" t="b">
        <x:f aca="0">FALSE()</x:f>
        <x:v>0</x:v>
      </x:c>
      <x:c r="O344" s="1" t="s">
        <x:v>5015</x:v>
      </x:c>
      <x:c r="P344" s="11" t="b">
        <x:f aca="0">FALSE()</x:f>
        <x:v>0</x:v>
      </x:c>
      <x:c r="R344" s="1" t="s">
        <x:v>62</x:v>
      </x:c>
    </x:row>
    <x:row r="345" ht="15" hidden="0" customHeight="1">
      <x:c r="A345" s="1" t="s">
        <x:v>405</x:v>
      </x:c>
      <x:c r="B345" s="1" t="s">
        <x:v>1721</x:v>
      </x:c>
      <x:c r="C345" s="14" t="n">
        <x:v>45662</x:v>
      </x:c>
      <x:c r="D345" s="1" t="s">
        <x:v>5054</x:v>
      </x:c>
      <x:c r="E345" s="1" t="s">
        <x:v>5055</x:v>
      </x:c>
      <x:c r="F345" s="1" t="s">
        <x:v>5012</x:v>
      </x:c>
      <x:c r="G345" s="1" t="s">
        <x:v>5013</x:v>
      </x:c>
      <x:c r="H345" s="1" t="s">
        <x:v>5014</x:v>
      </x:c>
      <x:c r="I345" s="1" t="s">
        <x:v>5014</x:v>
      </x:c>
      <x:c r="J345" s="1" t="n">
        <x:v>0.3</x:v>
      </x:c>
      <x:c r="K345" s="1" t="n">
        <x:v>1.9</x:v>
      </x:c>
      <x:c r="L345" s="15" t="n">
        <x:v>21.6</x:v>
      </x:c>
      <x:c r="M345" s="11" t="b">
        <x:f aca="0">FALSE()</x:f>
        <x:v>0</x:v>
      </x:c>
      <x:c r="N345" s="11" t="b">
        <x:f aca="0">FALSE()</x:f>
        <x:v>0</x:v>
      </x:c>
      <x:c r="O345" s="1" t="s">
        <x:v>5015</x:v>
      </x:c>
      <x:c r="P345" s="11" t="b">
        <x:f aca="0">FALSE()</x:f>
        <x:v>0</x:v>
      </x:c>
      <x:c r="R345" s="1" t="s">
        <x:v>62</x:v>
      </x:c>
    </x:row>
    <x:row r="346" ht="15" hidden="0" customHeight="1">
      <x:c r="A346" s="1" t="s">
        <x:v>406</x:v>
      </x:c>
      <x:c r="B346" s="1" t="s">
        <x:v>1721</x:v>
      </x:c>
      <x:c r="C346" s="14" t="n">
        <x:v>45682</x:v>
      </x:c>
      <x:c r="D346" s="1" t="s">
        <x:v>5010</x:v>
      </x:c>
      <x:c r="E346" s="1" t="s">
        <x:v>5011</x:v>
      </x:c>
      <x:c r="F346" s="1" t="s">
        <x:v>5012</x:v>
      </x:c>
      <x:c r="G346" s="1" t="s">
        <x:v>5013</x:v>
      </x:c>
      <x:c r="H346" s="1" t="s">
        <x:v>5014</x:v>
      </x:c>
      <x:c r="I346" s="1" t="s">
        <x:v>5014</x:v>
      </x:c>
      <x:c r="J346" s="1" t="n">
        <x:v>1.5</x:v>
      </x:c>
      <x:c r="K346" s="1" t="n">
        <x:v>2.4</x:v>
      </x:c>
      <x:c r="L346" s="15" t="n">
        <x:v>108</x:v>
      </x:c>
      <x:c r="M346" s="11" t="b">
        <x:f aca="0">TRUE()</x:f>
        <x:v>1</x:v>
      </x:c>
      <x:c r="N346" s="11" t="b">
        <x:f aca="0">FALSE()</x:f>
        <x:v>0</x:v>
      </x:c>
      <x:c r="O346" s="1" t="s">
        <x:v>5015</x:v>
      </x:c>
      <x:c r="P346" s="11" t="b">
        <x:f aca="0">FALSE()</x:f>
        <x:v>0</x:v>
      </x:c>
      <x:c r="R346" s="1" t="s">
        <x:v>62</x:v>
      </x:c>
    </x:row>
    <x:row r="347" ht="15" hidden="0" customHeight="1">
      <x:c r="A347" s="1" t="s">
        <x:v>407</x:v>
      </x:c>
      <x:c r="B347" s="1" t="s">
        <x:v>1723</x:v>
      </x:c>
      <x:c r="C347" s="14" t="n">
        <x:v>45376</x:v>
      </x:c>
      <x:c r="D347" s="1" t="s">
        <x:v>5018</x:v>
      </x:c>
      <x:c r="E347" s="1" t="s">
        <x:v>5085</x:v>
      </x:c>
      <x:c r="F347" s="1" t="s">
        <x:v>5020</x:v>
      </x:c>
      <x:c r="G347" s="1" t="s">
        <x:v>5021</x:v>
      </x:c>
      <x:c r="H347" s="1" t="s">
        <x:v>5031</x:v>
      </x:c>
      <x:c r="I347" s="1" t="s">
        <x:v>5014</x:v>
      </x:c>
      <x:c r="J347" s="1" t="n">
        <x:v>0.6</x:v>
      </x:c>
      <x:c r="K347" s="1" t="n">
        <x:v>1.2</x:v>
      </x:c>
      <x:c r="L347" s="15" t="n">
        <x:v>43.2</x:v>
      </x:c>
      <x:c r="M347" s="11" t="b">
        <x:f aca="0">TRUE()</x:f>
        <x:v>1</x:v>
      </x:c>
      <x:c r="N347" s="11" t="b">
        <x:f aca="0">FALSE()</x:f>
        <x:v>0</x:v>
      </x:c>
      <x:c r="O347" s="1" t="s">
        <x:v>5024</x:v>
      </x:c>
      <x:c r="P347" s="11" t="b">
        <x:f aca="0">FALSE()</x:f>
        <x:v>0</x:v>
      </x:c>
      <x:c r="R347" s="1" t="s">
        <x:v>62</x:v>
      </x:c>
    </x:row>
    <x:row r="348" ht="15" hidden="0" customHeight="1">
      <x:c r="A348" s="1" t="s">
        <x:v>408</x:v>
      </x:c>
      <x:c r="B348" s="1" t="s">
        <x:v>1723</x:v>
      </x:c>
      <x:c r="C348" s="14" t="n">
        <x:v>45919</x:v>
      </x:c>
      <x:c r="D348" s="1" t="s">
        <x:v>5010</x:v>
      </x:c>
      <x:c r="E348" s="1" t="s">
        <x:v>5011</x:v>
      </x:c>
      <x:c r="F348" s="1" t="s">
        <x:v>5012</x:v>
      </x:c>
      <x:c r="G348" s="1" t="s">
        <x:v>5013</x:v>
      </x:c>
      <x:c r="H348" s="1" t="s">
        <x:v>5014</x:v>
      </x:c>
      <x:c r="I348" s="1" t="s">
        <x:v>5014</x:v>
      </x:c>
      <x:c r="J348" s="1" t="n">
        <x:v>1.3</x:v>
      </x:c>
      <x:c r="K348" s="1" t="n">
        <x:v>1.7</x:v>
      </x:c>
      <x:c r="L348" s="15" t="n">
        <x:v>93.6</x:v>
      </x:c>
      <x:c r="M348" s="11" t="b">
        <x:f aca="0">TRUE()</x:f>
        <x:v>1</x:v>
      </x:c>
      <x:c r="N348" s="11" t="b">
        <x:f aca="0">FALSE()</x:f>
        <x:v>0</x:v>
      </x:c>
      <x:c r="O348" s="1" t="s">
        <x:v>5015</x:v>
      </x:c>
      <x:c r="P348" s="11" t="b">
        <x:f aca="0">FALSE()</x:f>
        <x:v>0</x:v>
      </x:c>
      <x:c r="R348" s="1" t="s">
        <x:v>62</x:v>
      </x:c>
    </x:row>
    <x:row r="349" ht="15" hidden="0" customHeight="1">
      <x:c r="A349" s="1" t="s">
        <x:v>409</x:v>
      </x:c>
      <x:c r="B349" s="1" t="s">
        <x:v>1724</x:v>
      </x:c>
      <x:c r="C349" s="14" t="n">
        <x:v>45292</x:v>
      </x:c>
      <x:c r="D349" s="1" t="s">
        <x:v>5010</x:v>
      </x:c>
      <x:c r="E349" s="1" t="s">
        <x:v>5011</x:v>
      </x:c>
      <x:c r="F349" s="1" t="s">
        <x:v>5012</x:v>
      </x:c>
      <x:c r="G349" s="1" t="s">
        <x:v>5013</x:v>
      </x:c>
      <x:c r="H349" s="1" t="s">
        <x:v>5014</x:v>
      </x:c>
      <x:c r="I349" s="1" t="s">
        <x:v>5014</x:v>
      </x:c>
      <x:c r="J349" s="1" t="n">
        <x:v>1.1</x:v>
      </x:c>
      <x:c r="K349" s="1" t="n">
        <x:v>0.5</x:v>
      </x:c>
      <x:c r="L349" s="15" t="n">
        <x:v>79.2</x:v>
      </x:c>
      <x:c r="M349" s="11" t="b">
        <x:f aca="0">TRUE()</x:f>
        <x:v>1</x:v>
      </x:c>
      <x:c r="N349" s="11" t="b">
        <x:f aca="0">FALSE()</x:f>
        <x:v>0</x:v>
      </x:c>
      <x:c r="O349" s="1" t="s">
        <x:v>5015</x:v>
      </x:c>
      <x:c r="P349" s="11" t="b">
        <x:f aca="0">FALSE()</x:f>
        <x:v>0</x:v>
      </x:c>
      <x:c r="R349" s="1" t="s">
        <x:v>62</x:v>
      </x:c>
    </x:row>
    <x:row r="350" ht="15" hidden="0" customHeight="1">
      <x:c r="A350" s="1" t="s">
        <x:v>410</x:v>
      </x:c>
      <x:c r="B350" s="1" t="s">
        <x:v>1725</x:v>
      </x:c>
      <x:c r="C350" s="14" t="n">
        <x:v>45517</x:v>
      </x:c>
      <x:c r="D350" s="1" t="s">
        <x:v>5010</x:v>
      </x:c>
      <x:c r="E350" s="1" t="s">
        <x:v>5011</x:v>
      </x:c>
      <x:c r="F350" s="1" t="s">
        <x:v>5012</x:v>
      </x:c>
      <x:c r="G350" s="1" t="s">
        <x:v>5013</x:v>
      </x:c>
      <x:c r="H350" s="1" t="s">
        <x:v>5014</x:v>
      </x:c>
      <x:c r="I350" s="1" t="s">
        <x:v>5014</x:v>
      </x:c>
      <x:c r="J350" s="1" t="n">
        <x:v>1.9</x:v>
      </x:c>
      <x:c r="K350" s="1" t="n">
        <x:v>3.1</x:v>
      </x:c>
      <x:c r="L350" s="15" t="n">
        <x:v>136.8</x:v>
      </x:c>
      <x:c r="M350" s="11" t="b">
        <x:f aca="0">TRUE()</x:f>
        <x:v>1</x:v>
      </x:c>
      <x:c r="N350" s="11" t="b">
        <x:f aca="0">FALSE()</x:f>
        <x:v>0</x:v>
      </x:c>
      <x:c r="O350" s="1" t="s">
        <x:v>5015</x:v>
      </x:c>
      <x:c r="P350" s="11" t="b">
        <x:f aca="0">FALSE()</x:f>
        <x:v>0</x:v>
      </x:c>
      <x:c r="R350" s="1" t="s">
        <x:v>62</x:v>
      </x:c>
    </x:row>
    <x:row r="351" ht="15" hidden="0" customHeight="1">
      <x:c r="A351" s="1" t="s">
        <x:v>411</x:v>
      </x:c>
      <x:c r="B351" s="1" t="s">
        <x:v>1725</x:v>
      </x:c>
      <x:c r="C351" s="14" t="n">
        <x:v>45655</x:v>
      </x:c>
      <x:c r="D351" s="1" t="s">
        <x:v>5054</x:v>
      </x:c>
      <x:c r="E351" s="1" t="s">
        <x:v>5055</x:v>
      </x:c>
      <x:c r="F351" s="1" t="s">
        <x:v>5012</x:v>
      </x:c>
      <x:c r="G351" s="1" t="s">
        <x:v>5013</x:v>
      </x:c>
      <x:c r="H351" s="1" t="s">
        <x:v>5014</x:v>
      </x:c>
      <x:c r="I351" s="1" t="s">
        <x:v>5014</x:v>
      </x:c>
      <x:c r="J351" s="1" t="n">
        <x:v>1.1</x:v>
      </x:c>
      <x:c r="K351" s="1" t="n">
        <x:v>1.5</x:v>
      </x:c>
      <x:c r="L351" s="15" t="n">
        <x:v>79.2</x:v>
      </x:c>
      <x:c r="M351" s="11" t="b">
        <x:f aca="0">TRUE()</x:f>
        <x:v>1</x:v>
      </x:c>
      <x:c r="N351" s="11" t="b">
        <x:f aca="0">FALSE()</x:f>
        <x:v>0</x:v>
      </x:c>
      <x:c r="O351" s="1" t="s">
        <x:v>5015</x:v>
      </x:c>
      <x:c r="P351" s="11" t="b">
        <x:f aca="0">FALSE()</x:f>
        <x:v>0</x:v>
      </x:c>
      <x:c r="R351" s="1" t="s">
        <x:v>62</x:v>
      </x:c>
    </x:row>
    <x:row r="352" ht="15" hidden="0" customHeight="1">
      <x:c r="A352" s="1" t="s">
        <x:v>412</x:v>
      </x:c>
      <x:c r="B352" s="1" t="s">
        <x:v>1725</x:v>
      </x:c>
      <x:c r="C352" s="14" t="n">
        <x:v>45732</x:v>
      </x:c>
      <x:c r="D352" s="1" t="s">
        <x:v>5018</x:v>
      </x:c>
      <x:c r="E352" s="1" t="s">
        <x:v>5035</x:v>
      </x:c>
      <x:c r="F352" s="1" t="s">
        <x:v>5029</x:v>
      </x:c>
      <x:c r="G352" s="1" t="s">
        <x:v>5030</x:v>
      </x:c>
      <x:c r="H352" s="1" t="s">
        <x:v>5022</x:v>
      </x:c>
      <x:c r="I352" s="1" t="s">
        <x:v>5044</x:v>
      </x:c>
      <x:c r="J352" s="1" t="n">
        <x:v>1.7</x:v>
      </x:c>
      <x:c r="K352" s="1" t="n">
        <x:v>5.2</x:v>
      </x:c>
      <x:c r="L352" s="15" t="n">
        <x:v>606.43</x:v>
      </x:c>
      <x:c r="M352" s="11" t="b">
        <x:f aca="0">FALSE()</x:f>
        <x:v>0</x:v>
      </x:c>
      <x:c r="N352" s="11" t="b">
        <x:f aca="0">FALSE()</x:f>
        <x:v>0</x:v>
      </x:c>
      <x:c r="O352" s="1" t="s">
        <x:v>5098</x:v>
      </x:c>
      <x:c r="P352" s="11" t="b">
        <x:f aca="0">FALSE()</x:f>
        <x:v>0</x:v>
      </x:c>
      <x:c r="R352" s="1" t="s">
        <x:v>62</x:v>
      </x:c>
    </x:row>
    <x:row r="353" ht="15" hidden="0" customHeight="1">
      <x:c r="A353" s="1" t="s">
        <x:v>413</x:v>
      </x:c>
      <x:c r="B353" s="1" t="s">
        <x:v>1725</x:v>
      </x:c>
      <x:c r="C353" s="14" t="n">
        <x:v>45763</x:v>
      </x:c>
      <x:c r="D353" s="1" t="s">
        <x:v>5010</x:v>
      </x:c>
      <x:c r="E353" s="1" t="s">
        <x:v>5011</x:v>
      </x:c>
      <x:c r="F353" s="1" t="s">
        <x:v>5012</x:v>
      </x:c>
      <x:c r="G353" s="1" t="s">
        <x:v>5013</x:v>
      </x:c>
      <x:c r="H353" s="1" t="s">
        <x:v>5014</x:v>
      </x:c>
      <x:c r="I353" s="1" t="s">
        <x:v>5014</x:v>
      </x:c>
      <x:c r="J353" s="1" t="n">
        <x:v>1.2</x:v>
      </x:c>
      <x:c r="K353" s="1" t="n">
        <x:v>1.9</x:v>
      </x:c>
      <x:c r="L353" s="15" t="n">
        <x:v>86.4</x:v>
      </x:c>
      <x:c r="M353" s="11" t="b">
        <x:f aca="0">FALSE()</x:f>
        <x:v>0</x:v>
      </x:c>
      <x:c r="N353" s="11" t="b">
        <x:f aca="0">FALSE()</x:f>
        <x:v>0</x:v>
      </x:c>
      <x:c r="O353" s="1" t="s">
        <x:v>5015</x:v>
      </x:c>
      <x:c r="P353" s="11" t="b">
        <x:f aca="0">FALSE()</x:f>
        <x:v>0</x:v>
      </x:c>
      <x:c r="R353" s="1" t="s">
        <x:v>62</x:v>
      </x:c>
    </x:row>
    <x:row r="354" ht="15" hidden="0" customHeight="1">
      <x:c r="A354" s="1" t="s">
        <x:v>414</x:v>
      </x:c>
      <x:c r="B354" s="1" t="s">
        <x:v>1800</x:v>
      </x:c>
      <x:c r="C354" s="14" t="n">
        <x:v>45363</x:v>
      </x:c>
      <x:c r="D354" s="1" t="s">
        <x:v>5018</x:v>
      </x:c>
      <x:c r="E354" s="1" t="s">
        <x:v>5028</x:v>
      </x:c>
      <x:c r="F354" s="1" t="s">
        <x:v>5029</x:v>
      </x:c>
      <x:c r="G354" s="1" t="s">
        <x:v>5030</x:v>
      </x:c>
      <x:c r="H354" s="1" t="s">
        <x:v>5036</x:v>
      </x:c>
      <x:c r="I354" s="1" t="s">
        <x:v>5152</x:v>
      </x:c>
      <x:c r="J354" s="1" t="n">
        <x:v>3.2</x:v>
      </x:c>
      <x:c r="K354" s="1" t="n">
        <x:v>22.1</x:v>
      </x:c>
      <x:c r="L354" s="15" t="n">
        <x:v>649.36</x:v>
      </x:c>
      <x:c r="M354" s="11" t="b">
        <x:f aca="0">TRUE()</x:f>
        <x:v>1</x:v>
      </x:c>
      <x:c r="N354" s="11" t="b">
        <x:f aca="0">FALSE()</x:f>
        <x:v>0</x:v>
      </x:c>
      <x:c r="O354" s="1" t="s">
        <x:v>5068</x:v>
      </x:c>
      <x:c r="P354" s="11" t="b">
        <x:f aca="0">FALSE()</x:f>
        <x:v>0</x:v>
      </x:c>
      <x:c r="R354" s="1" t="s">
        <x:v>62</x:v>
      </x:c>
    </x:row>
    <x:row r="355" ht="15" hidden="0" customHeight="1">
      <x:c r="A355" s="1" t="s">
        <x:v>415</x:v>
      </x:c>
      <x:c r="B355" s="1" t="s">
        <x:v>1800</x:v>
      </x:c>
      <x:c r="C355" s="14" t="n">
        <x:v>45364</x:v>
      </x:c>
      <x:c r="D355" s="1" t="s">
        <x:v>5010</x:v>
      </x:c>
      <x:c r="E355" s="1" t="s">
        <x:v>5011</x:v>
      </x:c>
      <x:c r="F355" s="1" t="s">
        <x:v>5012</x:v>
      </x:c>
      <x:c r="G355" s="1" t="s">
        <x:v>5013</x:v>
      </x:c>
      <x:c r="H355" s="1" t="s">
        <x:v>5014</x:v>
      </x:c>
      <x:c r="I355" s="1" t="s">
        <x:v>5014</x:v>
      </x:c>
      <x:c r="J355" s="1" t="n">
        <x:v>1.8</x:v>
      </x:c>
      <x:c r="K355" s="1" t="n">
        <x:v>2.5</x:v>
      </x:c>
      <x:c r="L355" s="15" t="n">
        <x:v>129.6</x:v>
      </x:c>
      <x:c r="M355" s="11" t="b">
        <x:f aca="0">TRUE()</x:f>
        <x:v>1</x:v>
      </x:c>
      <x:c r="N355" s="11" t="b">
        <x:f aca="0">FALSE()</x:f>
        <x:v>0</x:v>
      </x:c>
      <x:c r="O355" s="1" t="s">
        <x:v>5015</x:v>
      </x:c>
      <x:c r="P355" s="11" t="b">
        <x:f aca="0">FALSE()</x:f>
        <x:v>0</x:v>
      </x:c>
      <x:c r="R355" s="1" t="s">
        <x:v>62</x:v>
      </x:c>
    </x:row>
    <x:row r="356" ht="15" hidden="0" customHeight="1">
      <x:c r="A356" s="1" t="s">
        <x:v>416</x:v>
      </x:c>
      <x:c r="B356" s="1" t="s">
        <x:v>1800</x:v>
      </x:c>
      <x:c r="C356" s="14" t="n">
        <x:v>45691</x:v>
      </x:c>
      <x:c r="D356" s="1" t="s">
        <x:v>5010</x:v>
      </x:c>
      <x:c r="E356" s="1" t="s">
        <x:v>5011</x:v>
      </x:c>
      <x:c r="F356" s="1" t="s">
        <x:v>5012</x:v>
      </x:c>
      <x:c r="G356" s="1" t="s">
        <x:v>5013</x:v>
      </x:c>
      <x:c r="H356" s="1" t="s">
        <x:v>5014</x:v>
      </x:c>
      <x:c r="I356" s="1" t="s">
        <x:v>5014</x:v>
      </x:c>
      <x:c r="J356" s="1" t="n">
        <x:v>0.6</x:v>
      </x:c>
      <x:c r="K356" s="1" t="n">
        <x:v>2.3</x:v>
      </x:c>
      <x:c r="L356" s="15" t="n">
        <x:v>43.2</x:v>
      </x:c>
      <x:c r="M356" s="11" t="b">
        <x:f aca="0">FALSE()</x:f>
        <x:v>0</x:v>
      </x:c>
      <x:c r="N356" s="11" t="b">
        <x:f aca="0">FALSE()</x:f>
        <x:v>0</x:v>
      </x:c>
      <x:c r="O356" s="1" t="s">
        <x:v>5015</x:v>
      </x:c>
      <x:c r="P356" s="11" t="b">
        <x:f aca="0">FALSE()</x:f>
        <x:v>0</x:v>
      </x:c>
      <x:c r="R356" s="1" t="s">
        <x:v>62</x:v>
      </x:c>
    </x:row>
    <x:row r="357" ht="15" hidden="0" customHeight="1">
      <x:c r="A357" s="1" t="s">
        <x:v>417</x:v>
      </x:c>
      <x:c r="B357" s="1" t="s">
        <x:v>1801</x:v>
      </x:c>
      <x:c r="C357" s="14" t="n">
        <x:v>45332</x:v>
      </x:c>
      <x:c r="D357" s="1" t="s">
        <x:v>5018</x:v>
      </x:c>
      <x:c r="E357" s="1" t="s">
        <x:v>5176</x:v>
      </x:c>
      <x:c r="F357" s="1" t="s">
        <x:v>5066</x:v>
      </x:c>
      <x:c r="G357" s="1" t="s">
        <x:v>5067</x:v>
      </x:c>
      <x:c r="H357" s="1" t="s">
        <x:v>5022</x:v>
      </x:c>
      <x:c r="I357" s="1" t="s">
        <x:v>5131</x:v>
      </x:c>
      <x:c r="J357" s="1" t="n">
        <x:v>0.4</x:v>
      </x:c>
      <x:c r="K357" s="1" t="n">
        <x:v>0.5</x:v>
      </x:c>
      <x:c r="L357" s="15" t="n">
        <x:v>280.08</x:v>
      </x:c>
      <x:c r="M357" s="11" t="b">
        <x:f aca="0">TRUE()</x:f>
        <x:v>1</x:v>
      </x:c>
      <x:c r="N357" s="11" t="b">
        <x:f aca="0">FALSE()</x:f>
        <x:v>0</x:v>
      </x:c>
      <x:c r="O357" s="1" t="s">
        <x:v>5098</x:v>
      </x:c>
      <x:c r="P357" s="11" t="b">
        <x:f aca="0">FALSE()</x:f>
        <x:v>0</x:v>
      </x:c>
      <x:c r="R357" s="1" t="s">
        <x:v>62</x:v>
      </x:c>
    </x:row>
    <x:row r="358" ht="15" hidden="0" customHeight="1">
      <x:c r="A358" s="1" t="s">
        <x:v>418</x:v>
      </x:c>
      <x:c r="B358" s="1" t="s">
        <x:v>1801</x:v>
      </x:c>
      <x:c r="C358" s="14" t="n">
        <x:v>45406</x:v>
      </x:c>
      <x:c r="D358" s="1" t="s">
        <x:v>5018</x:v>
      </x:c>
      <x:c r="E358" s="1" t="s">
        <x:v>5232</x:v>
      </x:c>
      <x:c r="F358" s="1" t="s">
        <x:v>5066</x:v>
      </x:c>
      <x:c r="G358" s="1" t="s">
        <x:v>5067</x:v>
      </x:c>
      <x:c r="H358" s="1" t="s">
        <x:v>5031</x:v>
      </x:c>
      <x:c r="I358" s="1" t="s">
        <x:v>5014</x:v>
      </x:c>
      <x:c r="J358" s="1" t="n">
        <x:v>1.6</x:v>
      </x:c>
      <x:c r="K358" s="1" t="n">
        <x:v>4.6</x:v>
      </x:c>
      <x:c r="L358" s="15" t="n">
        <x:v>115.2</x:v>
      </x:c>
      <x:c r="M358" s="11" t="b">
        <x:f aca="0">FALSE()</x:f>
        <x:v>0</x:v>
      </x:c>
      <x:c r="N358" s="11" t="b">
        <x:f aca="0">FALSE()</x:f>
        <x:v>0</x:v>
      </x:c>
      <x:c r="O358" s="1" t="s">
        <x:v>5024</x:v>
      </x:c>
      <x:c r="P358" s="11" t="b">
        <x:f aca="0">FALSE()</x:f>
        <x:v>0</x:v>
      </x:c>
      <x:c r="R358" s="1" t="s">
        <x:v>62</x:v>
      </x:c>
    </x:row>
    <x:row r="359" ht="15" hidden="0" customHeight="1">
      <x:c r="A359" s="1" t="s">
        <x:v>419</x:v>
      </x:c>
      <x:c r="B359" s="1" t="s">
        <x:v>1801</x:v>
      </x:c>
      <x:c r="C359" s="14" t="n">
        <x:v>45416</x:v>
      </x:c>
      <x:c r="D359" s="1" t="s">
        <x:v>5010</x:v>
      </x:c>
      <x:c r="E359" s="1" t="s">
        <x:v>5011</x:v>
      </x:c>
      <x:c r="F359" s="1" t="s">
        <x:v>5012</x:v>
      </x:c>
      <x:c r="G359" s="1" t="s">
        <x:v>5013</x:v>
      </x:c>
      <x:c r="H359" s="1" t="s">
        <x:v>5014</x:v>
      </x:c>
      <x:c r="I359" s="1" t="s">
        <x:v>5014</x:v>
      </x:c>
      <x:c r="J359" s="1" t="n">
        <x:v>1</x:v>
      </x:c>
      <x:c r="K359" s="1" t="n">
        <x:v>0.9</x:v>
      </x:c>
      <x:c r="L359" s="15" t="n">
        <x:v>72</x:v>
      </x:c>
      <x:c r="M359" s="11" t="b">
        <x:f aca="0">TRUE()</x:f>
        <x:v>1</x:v>
      </x:c>
      <x:c r="N359" s="11" t="b">
        <x:f aca="0">FALSE()</x:f>
        <x:v>0</x:v>
      </x:c>
      <x:c r="O359" s="1" t="s">
        <x:v>5015</x:v>
      </x:c>
      <x:c r="P359" s="11" t="b">
        <x:f aca="0">FALSE()</x:f>
        <x:v>0</x:v>
      </x:c>
      <x:c r="R359" s="1" t="s">
        <x:v>62</x:v>
      </x:c>
    </x:row>
    <x:row r="360" ht="15" hidden="0" customHeight="1">
      <x:c r="A360" s="1" t="s">
        <x:v>420</x:v>
      </x:c>
      <x:c r="B360" s="1" t="s">
        <x:v>1801</x:v>
      </x:c>
      <x:c r="C360" s="14" t="n">
        <x:v>45761</x:v>
      </x:c>
      <x:c r="D360" s="1" t="s">
        <x:v>5010</x:v>
      </x:c>
      <x:c r="E360" s="1" t="s">
        <x:v>5011</x:v>
      </x:c>
      <x:c r="F360" s="1" t="s">
        <x:v>5012</x:v>
      </x:c>
      <x:c r="G360" s="1" t="s">
        <x:v>5013</x:v>
      </x:c>
      <x:c r="H360" s="1" t="s">
        <x:v>5014</x:v>
      </x:c>
      <x:c r="I360" s="1" t="s">
        <x:v>5014</x:v>
      </x:c>
      <x:c r="J360" s="1" t="n">
        <x:v>1.2</x:v>
      </x:c>
      <x:c r="K360" s="1" t="n">
        <x:v>1.7</x:v>
      </x:c>
      <x:c r="L360" s="15" t="n">
        <x:v>86.4</x:v>
      </x:c>
      <x:c r="M360" s="11" t="b">
        <x:f aca="0">FALSE()</x:f>
        <x:v>0</x:v>
      </x:c>
      <x:c r="N360" s="11" t="b">
        <x:f aca="0">FALSE()</x:f>
        <x:v>0</x:v>
      </x:c>
      <x:c r="O360" s="1" t="s">
        <x:v>5015</x:v>
      </x:c>
      <x:c r="P360" s="11" t="b">
        <x:f aca="0">FALSE()</x:f>
        <x:v>0</x:v>
      </x:c>
      <x:c r="R360" s="1" t="s">
        <x:v>62</x:v>
      </x:c>
    </x:row>
    <x:row r="361" ht="15" hidden="0" customHeight="1">
      <x:c r="A361" s="1" t="s">
        <x:v>421</x:v>
      </x:c>
      <x:c r="B361" s="1" t="s">
        <x:v>1728</x:v>
      </x:c>
      <x:c r="C361" s="14" t="n">
        <x:v>45524</x:v>
      </x:c>
      <x:c r="D361" s="1" t="s">
        <x:v>5010</x:v>
      </x:c>
      <x:c r="E361" s="1" t="s">
        <x:v>5011</x:v>
      </x:c>
      <x:c r="F361" s="1" t="s">
        <x:v>5012</x:v>
      </x:c>
      <x:c r="G361" s="1" t="s">
        <x:v>5013</x:v>
      </x:c>
      <x:c r="H361" s="1" t="s">
        <x:v>5014</x:v>
      </x:c>
      <x:c r="I361" s="1" t="s">
        <x:v>5014</x:v>
      </x:c>
      <x:c r="J361" s="1" t="n">
        <x:v>1.3</x:v>
      </x:c>
      <x:c r="K361" s="1" t="n">
        <x:v>2</x:v>
      </x:c>
      <x:c r="L361" s="15" t="n">
        <x:v>93.6</x:v>
      </x:c>
      <x:c r="M361" s="11" t="b">
        <x:f aca="0">TRUE()</x:f>
        <x:v>1</x:v>
      </x:c>
      <x:c r="N361" s="11" t="b">
        <x:f aca="0">FALSE()</x:f>
        <x:v>0</x:v>
      </x:c>
      <x:c r="O361" s="1" t="s">
        <x:v>5015</x:v>
      </x:c>
      <x:c r="P361" s="11" t="b">
        <x:f aca="0">FALSE()</x:f>
        <x:v>0</x:v>
      </x:c>
      <x:c r="R361" s="1" t="s">
        <x:v>62</x:v>
      </x:c>
    </x:row>
    <x:row r="362" ht="15" hidden="0" customHeight="1">
      <x:c r="A362" s="1" t="s">
        <x:v>422</x:v>
      </x:c>
      <x:c r="B362" s="1" t="s">
        <x:v>1728</x:v>
      </x:c>
      <x:c r="C362" s="14" t="n">
        <x:v>45811</x:v>
      </x:c>
      <x:c r="D362" s="1" t="s">
        <x:v>5018</x:v>
      </x:c>
      <x:c r="E362" s="1" t="s">
        <x:v>5035</x:v>
      </x:c>
      <x:c r="F362" s="1" t="s">
        <x:v>5029</x:v>
      </x:c>
      <x:c r="G362" s="1" t="s">
        <x:v>5030</x:v>
      </x:c>
      <x:c r="H362" s="1" t="s">
        <x:v>5031</x:v>
      </x:c>
      <x:c r="I362" s="1" t="s">
        <x:v>5014</x:v>
      </x:c>
      <x:c r="J362" s="1" t="n">
        <x:v>2.6</x:v>
      </x:c>
      <x:c r="K362" s="1" t="n">
        <x:v>11.6</x:v>
      </x:c>
      <x:c r="L362" s="15" t="n">
        <x:v>187.2</x:v>
      </x:c>
      <x:c r="M362" s="11" t="b">
        <x:f aca="0">TRUE()</x:f>
        <x:v>1</x:v>
      </x:c>
      <x:c r="N362" s="11" t="b">
        <x:f aca="0">FALSE()</x:f>
        <x:v>0</x:v>
      </x:c>
      <x:c r="O362" s="1" t="s">
        <x:v>5073</x:v>
      </x:c>
      <x:c r="P362" s="11" t="b">
        <x:f aca="0">FALSE()</x:f>
        <x:v>0</x:v>
      </x:c>
      <x:c r="R362" s="1" t="s">
        <x:v>62</x:v>
      </x:c>
    </x:row>
    <x:row r="363" ht="15" hidden="0" customHeight="1">
      <x:c r="A363" s="1" t="s">
        <x:v>423</x:v>
      </x:c>
      <x:c r="B363" s="1" t="s">
        <x:v>1728</x:v>
      </x:c>
      <x:c r="C363" s="14" t="n">
        <x:v>45815</x:v>
      </x:c>
      <x:c r="D363" s="1" t="s">
        <x:v>5010</x:v>
      </x:c>
      <x:c r="E363" s="1" t="s">
        <x:v>5011</x:v>
      </x:c>
      <x:c r="F363" s="1" t="s">
        <x:v>5012</x:v>
      </x:c>
      <x:c r="G363" s="1" t="s">
        <x:v>5013</x:v>
      </x:c>
      <x:c r="H363" s="1" t="s">
        <x:v>5014</x:v>
      </x:c>
      <x:c r="I363" s="1" t="s">
        <x:v>5014</x:v>
      </x:c>
      <x:c r="J363" s="1" t="n">
        <x:v>1.3</x:v>
      </x:c>
      <x:c r="K363" s="1" t="n">
        <x:v>1</x:v>
      </x:c>
      <x:c r="L363" s="15" t="n">
        <x:v>93.6</x:v>
      </x:c>
      <x:c r="M363" s="11" t="b">
        <x:f aca="0">TRUE()</x:f>
        <x:v>1</x:v>
      </x:c>
      <x:c r="N363" s="11" t="b">
        <x:f aca="0">FALSE()</x:f>
        <x:v>0</x:v>
      </x:c>
      <x:c r="O363" s="1" t="s">
        <x:v>5015</x:v>
      </x:c>
      <x:c r="P363" s="11" t="b">
        <x:f aca="0">FALSE()</x:f>
        <x:v>0</x:v>
      </x:c>
      <x:c r="R363" s="1" t="s">
        <x:v>62</x:v>
      </x:c>
    </x:row>
    <x:row r="364" ht="15" hidden="0" customHeight="1">
      <x:c r="A364" s="1" t="s">
        <x:v>424</x:v>
      </x:c>
      <x:c r="B364" s="1" t="s">
        <x:v>4821</x:v>
      </x:c>
      <x:c r="C364" s="14" t="n">
        <x:v>45631</x:v>
      </x:c>
      <x:c r="D364" s="1" t="s">
        <x:v>5010</x:v>
      </x:c>
      <x:c r="E364" s="1" t="s">
        <x:v>5011</x:v>
      </x:c>
      <x:c r="F364" s="1" t="s">
        <x:v>5012</x:v>
      </x:c>
      <x:c r="G364" s="1" t="s">
        <x:v>5013</x:v>
      </x:c>
      <x:c r="H364" s="1" t="s">
        <x:v>5014</x:v>
      </x:c>
      <x:c r="I364" s="1" t="s">
        <x:v>5014</x:v>
      </x:c>
      <x:c r="J364" s="1" t="n">
        <x:v>1.5</x:v>
      </x:c>
      <x:c r="K364" s="1" t="n">
        <x:v>1.4</x:v>
      </x:c>
      <x:c r="L364" s="15" t="n">
        <x:v>108</x:v>
      </x:c>
      <x:c r="M364" s="11" t="b">
        <x:f aca="0">TRUE()</x:f>
        <x:v>1</x:v>
      </x:c>
      <x:c r="N364" s="11" t="b">
        <x:f aca="0">FALSE()</x:f>
        <x:v>0</x:v>
      </x:c>
      <x:c r="O364" s="1" t="s">
        <x:v>5015</x:v>
      </x:c>
      <x:c r="P364" s="11" t="b">
        <x:f aca="0">FALSE()</x:f>
        <x:v>0</x:v>
      </x:c>
      <x:c r="R364" s="1" t="s">
        <x:v>62</x:v>
      </x:c>
    </x:row>
    <x:row r="365" ht="15" hidden="0" customHeight="1">
      <x:c r="A365" s="1" t="s">
        <x:v>425</x:v>
      </x:c>
      <x:c r="B365" s="1" t="s">
        <x:v>4821</x:v>
      </x:c>
      <x:c r="C365" s="14" t="n">
        <x:v>45677</x:v>
      </x:c>
      <x:c r="D365" s="1" t="s">
        <x:v>5010</x:v>
      </x:c>
      <x:c r="E365" s="1" t="s">
        <x:v>5011</x:v>
      </x:c>
      <x:c r="F365" s="1" t="s">
        <x:v>5012</x:v>
      </x:c>
      <x:c r="G365" s="1" t="s">
        <x:v>5013</x:v>
      </x:c>
      <x:c r="H365" s="1" t="s">
        <x:v>5014</x:v>
      </x:c>
      <x:c r="I365" s="1" t="s">
        <x:v>5014</x:v>
      </x:c>
      <x:c r="J365" s="1" t="n">
        <x:v>0.9</x:v>
      </x:c>
      <x:c r="K365" s="1" t="n">
        <x:v>2.5</x:v>
      </x:c>
      <x:c r="L365" s="15" t="n">
        <x:v>64.8</x:v>
      </x:c>
      <x:c r="M365" s="11" t="b">
        <x:f aca="0">FALSE()</x:f>
        <x:v>0</x:v>
      </x:c>
      <x:c r="N365" s="11" t="b">
        <x:f aca="0">FALSE()</x:f>
        <x:v>0</x:v>
      </x:c>
      <x:c r="O365" s="1" t="s">
        <x:v>5015</x:v>
      </x:c>
      <x:c r="P365" s="11" t="b">
        <x:f aca="0">FALSE()</x:f>
        <x:v>0</x:v>
      </x:c>
      <x:c r="R365" s="1" t="s">
        <x:v>62</x:v>
      </x:c>
    </x:row>
    <x:row r="366" ht="15" hidden="0" customHeight="1">
      <x:c r="A366" s="1" t="s">
        <x:v>426</x:v>
      </x:c>
      <x:c r="B366" s="1" t="s">
        <x:v>4821</x:v>
      </x:c>
      <x:c r="C366" s="14" t="n">
        <x:v>45678</x:v>
      </x:c>
      <x:c r="D366" s="1" t="s">
        <x:v>5010</x:v>
      </x:c>
      <x:c r="E366" s="1" t="s">
        <x:v>5011</x:v>
      </x:c>
      <x:c r="F366" s="1" t="s">
        <x:v>5012</x:v>
      </x:c>
      <x:c r="G366" s="1" t="s">
        <x:v>5013</x:v>
      </x:c>
      <x:c r="H366" s="1" t="s">
        <x:v>5014</x:v>
      </x:c>
      <x:c r="I366" s="1" t="s">
        <x:v>5014</x:v>
      </x:c>
      <x:c r="J366" s="1" t="n">
        <x:v>1.2</x:v>
      </x:c>
      <x:c r="K366" s="1" t="n">
        <x:v>0.8</x:v>
      </x:c>
      <x:c r="L366" s="15" t="n">
        <x:v>86.4</x:v>
      </x:c>
      <x:c r="M366" s="11" t="b">
        <x:f aca="0">TRUE()</x:f>
        <x:v>1</x:v>
      </x:c>
      <x:c r="N366" s="11" t="b">
        <x:f aca="0">FALSE()</x:f>
        <x:v>0</x:v>
      </x:c>
      <x:c r="O366" s="1" t="s">
        <x:v>5015</x:v>
      </x:c>
      <x:c r="P366" s="11" t="b">
        <x:f aca="0">FALSE()</x:f>
        <x:v>0</x:v>
      </x:c>
      <x:c r="R366" s="1" t="s">
        <x:v>62</x:v>
      </x:c>
    </x:row>
    <x:row r="367" ht="15" hidden="0" customHeight="1">
      <x:c r="A367" s="1" t="s">
        <x:v>427</x:v>
      </x:c>
      <x:c r="B367" s="1" t="s">
        <x:v>1731</x:v>
      </x:c>
      <x:c r="C367" s="14" t="n">
        <x:v>45601</x:v>
      </x:c>
      <x:c r="D367" s="1" t="s">
        <x:v>5010</x:v>
      </x:c>
      <x:c r="E367" s="1" t="s">
        <x:v>5011</x:v>
      </x:c>
      <x:c r="F367" s="1" t="s">
        <x:v>5012</x:v>
      </x:c>
      <x:c r="G367" s="1" t="s">
        <x:v>5013</x:v>
      </x:c>
      <x:c r="H367" s="1" t="s">
        <x:v>5014</x:v>
      </x:c>
      <x:c r="I367" s="1" t="s">
        <x:v>5014</x:v>
      </x:c>
      <x:c r="J367" s="1" t="n">
        <x:v>1.1</x:v>
      </x:c>
      <x:c r="K367" s="1" t="n">
        <x:v>1.4</x:v>
      </x:c>
      <x:c r="L367" s="15" t="n">
        <x:v>79.2</x:v>
      </x:c>
      <x:c r="M367" s="11" t="b">
        <x:f aca="0">TRUE()</x:f>
        <x:v>1</x:v>
      </x:c>
      <x:c r="N367" s="11" t="b">
        <x:f aca="0">FALSE()</x:f>
        <x:v>0</x:v>
      </x:c>
      <x:c r="O367" s="1" t="s">
        <x:v>5015</x:v>
      </x:c>
      <x:c r="P367" s="11" t="b">
        <x:f aca="0">FALSE()</x:f>
        <x:v>0</x:v>
      </x:c>
      <x:c r="R367" s="1" t="s">
        <x:v>62</x:v>
      </x:c>
    </x:row>
    <x:row r="368" ht="15" hidden="0" customHeight="1">
      <x:c r="A368" s="1" t="s">
        <x:v>428</x:v>
      </x:c>
      <x:c r="B368" s="1" t="s">
        <x:v>1731</x:v>
      </x:c>
      <x:c r="C368" s="14" t="n">
        <x:v>45739</x:v>
      </x:c>
      <x:c r="D368" s="1" t="s">
        <x:v>5010</x:v>
      </x:c>
      <x:c r="E368" s="1" t="s">
        <x:v>5011</x:v>
      </x:c>
      <x:c r="F368" s="1" t="s">
        <x:v>5012</x:v>
      </x:c>
      <x:c r="G368" s="1" t="s">
        <x:v>5013</x:v>
      </x:c>
      <x:c r="H368" s="1" t="s">
        <x:v>5014</x:v>
      </x:c>
      <x:c r="I368" s="1" t="s">
        <x:v>5014</x:v>
      </x:c>
      <x:c r="J368" s="1" t="n">
        <x:v>1</x:v>
      </x:c>
      <x:c r="K368" s="1" t="n">
        <x:v>0.7</x:v>
      </x:c>
      <x:c r="L368" s="15" t="n">
        <x:v>72</x:v>
      </x:c>
      <x:c r="M368" s="11" t="b">
        <x:f aca="0">TRUE()</x:f>
        <x:v>1</x:v>
      </x:c>
      <x:c r="N368" s="11" t="b">
        <x:f aca="0">FALSE()</x:f>
        <x:v>0</x:v>
      </x:c>
      <x:c r="O368" s="1" t="s">
        <x:v>5015</x:v>
      </x:c>
      <x:c r="P368" s="11" t="b">
        <x:f aca="0">FALSE()</x:f>
        <x:v>0</x:v>
      </x:c>
      <x:c r="R368" s="1" t="s">
        <x:v>62</x:v>
      </x:c>
    </x:row>
    <x:row r="369" ht="15" hidden="0" customHeight="1">
      <x:c r="A369" s="1" t="s">
        <x:v>429</x:v>
      </x:c>
      <x:c r="B369" s="1" t="s">
        <x:v>1731</x:v>
      </x:c>
      <x:c r="C369" s="14" t="n">
        <x:v>45960</x:v>
      </x:c>
      <x:c r="D369" s="1" t="s">
        <x:v>5010</x:v>
      </x:c>
      <x:c r="E369" s="1" t="s">
        <x:v>5011</x:v>
      </x:c>
      <x:c r="F369" s="1" t="s">
        <x:v>5012</x:v>
      </x:c>
      <x:c r="G369" s="1" t="s">
        <x:v>5013</x:v>
      </x:c>
      <x:c r="H369" s="1" t="s">
        <x:v>5014</x:v>
      </x:c>
      <x:c r="I369" s="1" t="s">
        <x:v>5014</x:v>
      </x:c>
      <x:c r="J369" s="1" t="n">
        <x:v>0.8</x:v>
      </x:c>
      <x:c r="K369" s="1" t="n">
        <x:v>0.6</x:v>
      </x:c>
      <x:c r="L369" s="15" t="n">
        <x:v>57.6</x:v>
      </x:c>
      <x:c r="M369" s="11" t="b">
        <x:f aca="0">TRUE()</x:f>
        <x:v>1</x:v>
      </x:c>
      <x:c r="N369" s="11" t="b">
        <x:f aca="0">FALSE()</x:f>
        <x:v>0</x:v>
      </x:c>
      <x:c r="O369" s="1" t="s">
        <x:v>5015</x:v>
      </x:c>
      <x:c r="P369" s="11" t="b">
        <x:f aca="0">FALSE()</x:f>
        <x:v>0</x:v>
      </x:c>
      <x:c r="R369" s="1" t="s">
        <x:v>62</x:v>
      </x:c>
    </x:row>
    <x:row r="370" ht="15" hidden="0" customHeight="1">
      <x:c r="A370" s="1" t="s">
        <x:v>430</x:v>
      </x:c>
      <x:c r="B370" s="1" t="s">
        <x:v>1731</x:v>
      </x:c>
      <x:c r="C370" s="14" t="n">
        <x:v>46106</x:v>
      </x:c>
      <x:c r="D370" s="1" t="s">
        <x:v>5018</x:v>
      </x:c>
      <x:c r="E370" s="1" t="s">
        <x:v>5125</x:v>
      </x:c>
      <x:c r="F370" s="1" t="s">
        <x:v>5111</x:v>
      </x:c>
      <x:c r="G370" s="1" t="s">
        <x:v>5112</x:v>
      </x:c>
      <x:c r="H370" s="1" t="s">
        <x:v>5022</x:v>
      </x:c>
      <x:c r="I370" s="1" t="s">
        <x:v>5014</x:v>
      </x:c>
      <x:c r="J370" s="1" t="n">
        <x:v>3</x:v>
      </x:c>
      <x:c r="K370" s="1" t="n">
        <x:v>18.9</x:v>
      </x:c>
      <x:c r="L370" s="15" t="n">
        <x:v>216</x:v>
      </x:c>
      <x:c r="M370" s="11" t="b">
        <x:f aca="0">TRUE()</x:f>
        <x:v>1</x:v>
      </x:c>
      <x:c r="N370" s="11" t="b">
        <x:f aca="0">FALSE()</x:f>
        <x:v>0</x:v>
      </x:c>
      <x:c r="O370" s="1" t="s">
        <x:v>5073</x:v>
      </x:c>
      <x:c r="P370" s="11" t="b">
        <x:f aca="0">FALSE()</x:f>
        <x:v>0</x:v>
      </x:c>
      <x:c r="R370" s="1" t="s">
        <x:v>62</x:v>
      </x:c>
    </x:row>
    <x:row r="371" ht="15" hidden="0" customHeight="1">
      <x:c r="A371" s="1" t="s">
        <x:v>431</x:v>
      </x:c>
      <x:c r="B371" s="1" t="s">
        <x:v>4832</x:v>
      </x:c>
      <x:c r="C371" s="14" t="n">
        <x:v>45299</x:v>
      </x:c>
      <x:c r="D371" s="1" t="s">
        <x:v>5010</x:v>
      </x:c>
      <x:c r="E371" s="1" t="s">
        <x:v>5011</x:v>
      </x:c>
      <x:c r="F371" s="1" t="s">
        <x:v>5012</x:v>
      </x:c>
      <x:c r="G371" s="1" t="s">
        <x:v>5013</x:v>
      </x:c>
      <x:c r="H371" s="1" t="s">
        <x:v>5014</x:v>
      </x:c>
      <x:c r="I371" s="1" t="s">
        <x:v>5014</x:v>
      </x:c>
      <x:c r="J371" s="1" t="n">
        <x:v>1.1</x:v>
      </x:c>
      <x:c r="K371" s="1" t="n">
        <x:v>0.4</x:v>
      </x:c>
      <x:c r="L371" s="15" t="n">
        <x:v>79.2</x:v>
      </x:c>
      <x:c r="M371" s="11" t="b">
        <x:f aca="0">TRUE()</x:f>
        <x:v>1</x:v>
      </x:c>
      <x:c r="N371" s="11" t="b">
        <x:f aca="0">FALSE()</x:f>
        <x:v>0</x:v>
      </x:c>
      <x:c r="O371" s="1" t="s">
        <x:v>5015</x:v>
      </x:c>
      <x:c r="P371" s="11" t="b">
        <x:f aca="0">FALSE()</x:f>
        <x:v>0</x:v>
      </x:c>
      <x:c r="R371" s="1" t="s">
        <x:v>62</x:v>
      </x:c>
    </x:row>
    <x:row r="372" ht="15" hidden="0" customHeight="1">
      <x:c r="A372" s="1" t="s">
        <x:v>432</x:v>
      </x:c>
      <x:c r="B372" s="1" t="s">
        <x:v>4840</x:v>
      </x:c>
      <x:c r="C372" s="14" t="n">
        <x:v>45336</x:v>
      </x:c>
      <x:c r="D372" s="1" t="s">
        <x:v>5010</x:v>
      </x:c>
      <x:c r="E372" s="1" t="s">
        <x:v>5011</x:v>
      </x:c>
      <x:c r="F372" s="1" t="s">
        <x:v>5012</x:v>
      </x:c>
      <x:c r="G372" s="1" t="s">
        <x:v>5013</x:v>
      </x:c>
      <x:c r="H372" s="1" t="s">
        <x:v>5014</x:v>
      </x:c>
      <x:c r="I372" s="1" t="s">
        <x:v>5014</x:v>
      </x:c>
      <x:c r="J372" s="1" t="n">
        <x:v>1.4</x:v>
      </x:c>
      <x:c r="K372" s="1" t="n">
        <x:v>0.5</x:v>
      </x:c>
      <x:c r="L372" s="15" t="n">
        <x:v>100.8</x:v>
      </x:c>
      <x:c r="M372" s="11" t="b">
        <x:f aca="0">TRUE()</x:f>
        <x:v>1</x:v>
      </x:c>
      <x:c r="N372" s="11" t="b">
        <x:f aca="0">FALSE()</x:f>
        <x:v>0</x:v>
      </x:c>
      <x:c r="O372" s="1" t="s">
        <x:v>5015</x:v>
      </x:c>
      <x:c r="P372" s="11" t="b">
        <x:f aca="0">FALSE()</x:f>
        <x:v>0</x:v>
      </x:c>
      <x:c r="R372" s="1" t="s">
        <x:v>62</x:v>
      </x:c>
    </x:row>
    <x:row r="373" ht="15" hidden="0" customHeight="1">
      <x:c r="A373" s="1" t="s">
        <x:v>433</x:v>
      </x:c>
      <x:c r="B373" s="1" t="s">
        <x:v>1736</x:v>
      </x:c>
      <x:c r="C373" s="14" t="n">
        <x:v>45445</x:v>
      </x:c>
      <x:c r="D373" s="1" t="s">
        <x:v>5018</x:v>
      </x:c>
      <x:c r="E373" s="1" t="s">
        <x:v>5130</x:v>
      </x:c>
      <x:c r="F373" s="1" t="s">
        <x:v>5111</x:v>
      </x:c>
      <x:c r="G373" s="1" t="s">
        <x:v>5112</x:v>
      </x:c>
      <x:c r="H373" s="1" t="s">
        <x:v>5031</x:v>
      </x:c>
      <x:c r="I373" s="1" t="s">
        <x:v>5023</x:v>
      </x:c>
      <x:c r="J373" s="1" t="n">
        <x:v>0.8</x:v>
      </x:c>
      <x:c r="K373" s="1" t="n">
        <x:v>7.3</x:v>
      </x:c>
      <x:c r="L373" s="15" t="n">
        <x:v>719.41</x:v>
      </x:c>
      <x:c r="M373" s="11" t="b">
        <x:f aca="0">TRUE()</x:f>
        <x:v>1</x:v>
      </x:c>
      <x:c r="N373" s="11" t="b">
        <x:f aca="0">FALSE()</x:f>
        <x:v>0</x:v>
      </x:c>
      <x:c r="O373" s="1" t="s">
        <x:v>5037</x:v>
      </x:c>
      <x:c r="P373" s="11" t="b">
        <x:f aca="0">FALSE()</x:f>
        <x:v>0</x:v>
      </x:c>
      <x:c r="R373" s="1" t="s">
        <x:v>62</x:v>
      </x:c>
    </x:row>
    <x:row r="374" ht="15" hidden="0" customHeight="1">
      <x:c r="A374" s="1" t="s">
        <x:v>434</x:v>
      </x:c>
      <x:c r="B374" s="1" t="s">
        <x:v>1738</x:v>
      </x:c>
      <x:c r="C374" s="14" t="n">
        <x:v>45402</x:v>
      </x:c>
      <x:c r="D374" s="1" t="s">
        <x:v>5010</x:v>
      </x:c>
      <x:c r="E374" s="1" t="s">
        <x:v>5011</x:v>
      </x:c>
      <x:c r="F374" s="1" t="s">
        <x:v>5012</x:v>
      </x:c>
      <x:c r="G374" s="1" t="s">
        <x:v>5013</x:v>
      </x:c>
      <x:c r="H374" s="1" t="s">
        <x:v>5014</x:v>
      </x:c>
      <x:c r="I374" s="1" t="s">
        <x:v>5014</x:v>
      </x:c>
      <x:c r="J374" s="1" t="n">
        <x:v>1</x:v>
      </x:c>
      <x:c r="K374" s="1" t="n">
        <x:v>2</x:v>
      </x:c>
      <x:c r="L374" s="15" t="n">
        <x:v>72</x:v>
      </x:c>
      <x:c r="M374" s="11" t="b">
        <x:f aca="0">TRUE()</x:f>
        <x:v>1</x:v>
      </x:c>
      <x:c r="N374" s="11" t="b">
        <x:f aca="0">FALSE()</x:f>
        <x:v>0</x:v>
      </x:c>
      <x:c r="O374" s="1" t="s">
        <x:v>5015</x:v>
      </x:c>
      <x:c r="P374" s="11" t="b">
        <x:f aca="0">FALSE()</x:f>
        <x:v>0</x:v>
      </x:c>
      <x:c r="R374" s="1" t="s">
        <x:v>62</x:v>
      </x:c>
    </x:row>
    <x:row r="375" ht="15" hidden="0" customHeight="1">
      <x:c r="A375" s="1" t="s">
        <x:v>435</x:v>
      </x:c>
      <x:c r="B375" s="1" t="s">
        <x:v>4882</x:v>
      </x:c>
      <x:c r="C375" s="14" t="n">
        <x:v>45430</x:v>
      </x:c>
      <x:c r="D375" s="1" t="s">
        <x:v>5010</x:v>
      </x:c>
      <x:c r="E375" s="1" t="s">
        <x:v>5011</x:v>
      </x:c>
      <x:c r="F375" s="1" t="s">
        <x:v>5012</x:v>
      </x:c>
      <x:c r="G375" s="1" t="s">
        <x:v>5013</x:v>
      </x:c>
      <x:c r="H375" s="1" t="s">
        <x:v>5014</x:v>
      </x:c>
      <x:c r="I375" s="1" t="s">
        <x:v>5014</x:v>
      </x:c>
      <x:c r="J375" s="1" t="n">
        <x:v>1.3</x:v>
      </x:c>
      <x:c r="K375" s="1" t="n">
        <x:v>1</x:v>
      </x:c>
      <x:c r="L375" s="15" t="n">
        <x:v>93.6</x:v>
      </x:c>
      <x:c r="M375" s="11" t="b">
        <x:f aca="0">FALSE()</x:f>
        <x:v>0</x:v>
      </x:c>
      <x:c r="N375" s="11" t="b">
        <x:f aca="0">FALSE()</x:f>
        <x:v>0</x:v>
      </x:c>
      <x:c r="O375" s="1" t="s">
        <x:v>5015</x:v>
      </x:c>
      <x:c r="P375" s="11" t="b">
        <x:f aca="0">FALSE()</x:f>
        <x:v>0</x:v>
      </x:c>
      <x:c r="R375" s="1" t="s">
        <x:v>62</x:v>
      </x:c>
    </x:row>
    <x:row r="376" ht="15" hidden="0" customHeight="1">
      <x:c r="A376" s="1" t="s">
        <x:v>436</x:v>
      </x:c>
      <x:c r="B376" s="1" t="s">
        <x:v>4882</x:v>
      </x:c>
      <x:c r="C376" s="14" t="n">
        <x:v>45676</x:v>
      </x:c>
      <x:c r="D376" s="1" t="s">
        <x:v>5010</x:v>
      </x:c>
      <x:c r="E376" s="1" t="s">
        <x:v>5011</x:v>
      </x:c>
      <x:c r="F376" s="1" t="s">
        <x:v>5012</x:v>
      </x:c>
      <x:c r="G376" s="1" t="s">
        <x:v>5013</x:v>
      </x:c>
      <x:c r="H376" s="1" t="s">
        <x:v>5014</x:v>
      </x:c>
      <x:c r="I376" s="1" t="s">
        <x:v>5014</x:v>
      </x:c>
      <x:c r="J376" s="1" t="n">
        <x:v>0.8</x:v>
      </x:c>
      <x:c r="K376" s="1" t="n">
        <x:v>1.6</x:v>
      </x:c>
      <x:c r="L376" s="15" t="n">
        <x:v>57.6</x:v>
      </x:c>
      <x:c r="M376" s="11" t="b">
        <x:f aca="0">FALSE()</x:f>
        <x:v>0</x:v>
      </x:c>
      <x:c r="N376" s="11" t="b">
        <x:f aca="0">FALSE()</x:f>
        <x:v>0</x:v>
      </x:c>
      <x:c r="O376" s="1" t="s">
        <x:v>5015</x:v>
      </x:c>
      <x:c r="P376" s="11" t="b">
        <x:f aca="0">FALSE()</x:f>
        <x:v>0</x:v>
      </x:c>
      <x:c r="R376" s="1" t="s">
        <x:v>62</x:v>
      </x:c>
    </x:row>
    <x:row r="377" ht="15" hidden="0" customHeight="1">
      <x:c r="A377" s="1" t="s">
        <x:v>437</x:v>
      </x:c>
      <x:c r="B377" s="1" t="s">
        <x:v>1748</x:v>
      </x:c>
      <x:c r="C377" s="14" t="n">
        <x:v>45363</x:v>
      </x:c>
      <x:c r="D377" s="1" t="s">
        <x:v>5010</x:v>
      </x:c>
      <x:c r="E377" s="1" t="s">
        <x:v>5011</x:v>
      </x:c>
      <x:c r="F377" s="1" t="s">
        <x:v>5012</x:v>
      </x:c>
      <x:c r="G377" s="1" t="s">
        <x:v>5013</x:v>
      </x:c>
      <x:c r="H377" s="1" t="s">
        <x:v>5014</x:v>
      </x:c>
      <x:c r="I377" s="1" t="s">
        <x:v>5014</x:v>
      </x:c>
      <x:c r="J377" s="1" t="n">
        <x:v>1</x:v>
      </x:c>
      <x:c r="K377" s="1" t="n">
        <x:v>2.5</x:v>
      </x:c>
      <x:c r="L377" s="15" t="n">
        <x:v>72</x:v>
      </x:c>
      <x:c r="M377" s="11" t="b">
        <x:f aca="0">TRUE()</x:f>
        <x:v>1</x:v>
      </x:c>
      <x:c r="N377" s="11" t="b">
        <x:f aca="0">FALSE()</x:f>
        <x:v>0</x:v>
      </x:c>
      <x:c r="O377" s="1" t="s">
        <x:v>5015</x:v>
      </x:c>
      <x:c r="P377" s="11" t="b">
        <x:f aca="0">FALSE()</x:f>
        <x:v>0</x:v>
      </x:c>
      <x:c r="R377" s="1" t="s">
        <x:v>62</x:v>
      </x:c>
    </x:row>
    <x:row r="378" ht="15" hidden="0" customHeight="1">
      <x:c r="A378" s="1" t="s">
        <x:v>438</x:v>
      </x:c>
      <x:c r="B378" s="1" t="s">
        <x:v>4914</x:v>
      </x:c>
      <x:c r="C378" s="14" t="n">
        <x:v>45406</x:v>
      </x:c>
      <x:c r="D378" s="1" t="s">
        <x:v>5010</x:v>
      </x:c>
      <x:c r="E378" s="1" t="s">
        <x:v>5011</x:v>
      </x:c>
      <x:c r="F378" s="1" t="s">
        <x:v>5012</x:v>
      </x:c>
      <x:c r="G378" s="1" t="s">
        <x:v>5013</x:v>
      </x:c>
      <x:c r="H378" s="1" t="s">
        <x:v>5014</x:v>
      </x:c>
      <x:c r="I378" s="1" t="s">
        <x:v>5014</x:v>
      </x:c>
      <x:c r="J378" s="1" t="n">
        <x:v>1.4</x:v>
      </x:c>
      <x:c r="K378" s="1" t="n">
        <x:v>0.9</x:v>
      </x:c>
      <x:c r="L378" s="15" t="n">
        <x:v>100.8</x:v>
      </x:c>
      <x:c r="M378" s="11" t="b">
        <x:f aca="0">TRUE()</x:f>
        <x:v>1</x:v>
      </x:c>
      <x:c r="N378" s="11" t="b">
        <x:f aca="0">FALSE()</x:f>
        <x:v>0</x:v>
      </x:c>
      <x:c r="O378" s="1" t="s">
        <x:v>5015</x:v>
      </x:c>
      <x:c r="P378" s="11" t="b">
        <x:f aca="0">FALSE()</x:f>
        <x:v>0</x:v>
      </x:c>
      <x:c r="R378" s="1" t="s">
        <x:v>62</x:v>
      </x:c>
    </x:row>
    <x:row r="379" ht="15" hidden="0" customHeight="1">
      <x:c r="A379" s="1" t="s">
        <x:v>439</x:v>
      </x:c>
      <x:c r="B379" s="1" t="s">
        <x:v>4914</x:v>
      </x:c>
      <x:c r="C379" s="14" t="n">
        <x:v>45497</x:v>
      </x:c>
      <x:c r="D379" s="1" t="s">
        <x:v>5010</x:v>
      </x:c>
      <x:c r="E379" s="1" t="s">
        <x:v>5011</x:v>
      </x:c>
      <x:c r="F379" s="1" t="s">
        <x:v>5012</x:v>
      </x:c>
      <x:c r="G379" s="1" t="s">
        <x:v>5013</x:v>
      </x:c>
      <x:c r="H379" s="1" t="s">
        <x:v>5014</x:v>
      </x:c>
      <x:c r="I379" s="1" t="s">
        <x:v>5014</x:v>
      </x:c>
      <x:c r="J379" s="1" t="n">
        <x:v>0.3</x:v>
      </x:c>
      <x:c r="K379" s="1" t="n">
        <x:v>1.8</x:v>
      </x:c>
      <x:c r="L379" s="15" t="n">
        <x:v>21.6</x:v>
      </x:c>
      <x:c r="M379" s="11" t="b">
        <x:f aca="0">TRUE()</x:f>
        <x:v>1</x:v>
      </x:c>
      <x:c r="N379" s="11" t="b">
        <x:f aca="0">FALSE()</x:f>
        <x:v>0</x:v>
      </x:c>
      <x:c r="O379" s="1" t="s">
        <x:v>5015</x:v>
      </x:c>
      <x:c r="P379" s="11" t="b">
        <x:f aca="0">FALSE()</x:f>
        <x:v>0</x:v>
      </x:c>
      <x:c r="R379" s="1" t="s">
        <x:v>62</x:v>
      </x:c>
    </x:row>
    <x:row r="380" ht="15" hidden="0" customHeight="1">
      <x:c r="A380" s="1" t="s">
        <x:v>440</x:v>
      </x:c>
      <x:c r="B380" s="1" t="s">
        <x:v>4914</x:v>
      </x:c>
      <x:c r="C380" s="14" t="n">
        <x:v>45503</x:v>
      </x:c>
      <x:c r="D380" s="1" t="s">
        <x:v>5010</x:v>
      </x:c>
      <x:c r="E380" s="1" t="s">
        <x:v>5011</x:v>
      </x:c>
      <x:c r="F380" s="1" t="s">
        <x:v>5012</x:v>
      </x:c>
      <x:c r="G380" s="1" t="s">
        <x:v>5013</x:v>
      </x:c>
      <x:c r="H380" s="1" t="s">
        <x:v>5014</x:v>
      </x:c>
      <x:c r="I380" s="1" t="s">
        <x:v>5014</x:v>
      </x:c>
      <x:c r="J380" s="1" t="n">
        <x:v>1.4</x:v>
      </x:c>
      <x:c r="K380" s="1" t="n">
        <x:v>1.3</x:v>
      </x:c>
      <x:c r="L380" s="15" t="n">
        <x:v>100.8</x:v>
      </x:c>
      <x:c r="M380" s="11" t="b">
        <x:f aca="0">TRUE()</x:f>
        <x:v>1</x:v>
      </x:c>
      <x:c r="N380" s="11" t="b">
        <x:f aca="0">FALSE()</x:f>
        <x:v>0</x:v>
      </x:c>
      <x:c r="O380" s="1" t="s">
        <x:v>5015</x:v>
      </x:c>
      <x:c r="P380" s="11" t="b">
        <x:f aca="0">FALSE()</x:f>
        <x:v>0</x:v>
      </x:c>
      <x:c r="R380" s="1" t="s">
        <x:v>62</x:v>
      </x:c>
    </x:row>
    <x:row r="381" ht="15" hidden="0" customHeight="1">
      <x:c r="A381" s="1" t="s">
        <x:v>441</x:v>
      </x:c>
      <x:c r="B381" s="1" t="s">
        <x:v>4937</x:v>
      </x:c>
      <x:c r="C381" s="14" t="n">
        <x:v>45456</x:v>
      </x:c>
      <x:c r="D381" s="1" t="s">
        <x:v>5010</x:v>
      </x:c>
      <x:c r="E381" s="1" t="s">
        <x:v>5011</x:v>
      </x:c>
      <x:c r="F381" s="1" t="s">
        <x:v>5012</x:v>
      </x:c>
      <x:c r="G381" s="1" t="s">
        <x:v>5013</x:v>
      </x:c>
      <x:c r="H381" s="1" t="s">
        <x:v>5014</x:v>
      </x:c>
      <x:c r="I381" s="1" t="s">
        <x:v>5014</x:v>
      </x:c>
      <x:c r="J381" s="1" t="n">
        <x:v>2.1</x:v>
      </x:c>
      <x:c r="K381" s="1" t="n">
        <x:v>2.4</x:v>
      </x:c>
      <x:c r="L381" s="15" t="n">
        <x:v>151.2</x:v>
      </x:c>
      <x:c r="M381" s="11" t="b">
        <x:f aca="0">TRUE()</x:f>
        <x:v>1</x:v>
      </x:c>
      <x:c r="N381" s="11" t="b">
        <x:f aca="0">FALSE()</x:f>
        <x:v>0</x:v>
      </x:c>
      <x:c r="O381" s="1" t="s">
        <x:v>5015</x:v>
      </x:c>
      <x:c r="P381" s="11" t="b">
        <x:f aca="0">FALSE()</x:f>
        <x:v>0</x:v>
      </x:c>
      <x:c r="R381" s="1" t="s">
        <x:v>62</x:v>
      </x:c>
    </x:row>
    <x:row r="382" ht="15" hidden="0" customHeight="1">
      <x:c r="A382" s="1" t="s">
        <x:v>442</x:v>
      </x:c>
      <x:c r="B382" s="1" t="s">
        <x:v>1756</x:v>
      </x:c>
      <x:c r="C382" s="14" t="n">
        <x:v>45299</x:v>
      </x:c>
      <x:c r="D382" s="1" t="s">
        <x:v>5018</x:v>
      </x:c>
      <x:c r="E382" s="1" t="s">
        <x:v>5110</x:v>
      </x:c>
      <x:c r="F382" s="1" t="s">
        <x:v>5111</x:v>
      </x:c>
      <x:c r="G382" s="1" t="s">
        <x:v>5112</x:v>
      </x:c>
      <x:c r="H382" s="1" t="s">
        <x:v>5022</x:v>
      </x:c>
      <x:c r="I382" s="1" t="s">
        <x:v>5039</x:v>
      </x:c>
      <x:c r="J382" s="1" t="n">
        <x:v>1</x:v>
      </x:c>
      <x:c r="K382" s="1" t="n">
        <x:v>3.9</x:v>
      </x:c>
      <x:c r="L382" s="15" t="n">
        <x:v>160.83</x:v>
      </x:c>
      <x:c r="M382" s="11" t="b">
        <x:f aca="0">TRUE()</x:f>
        <x:v>1</x:v>
      </x:c>
      <x:c r="N382" s="11" t="b">
        <x:f aca="0">FALSE()</x:f>
        <x:v>0</x:v>
      </x:c>
      <x:c r="O382" s="1" t="s">
        <x:v>5033</x:v>
      </x:c>
      <x:c r="P382" s="11" t="b">
        <x:f aca="0">FALSE()</x:f>
        <x:v>0</x:v>
      </x:c>
      <x:c r="R382" s="1" t="s">
        <x:v>62</x:v>
      </x:c>
    </x:row>
    <x:row r="383" ht="15" hidden="0" customHeight="1">
      <x:c r="A383" s="1" t="s">
        <x:v>443</x:v>
      </x:c>
      <x:c r="B383" s="1" t="s">
        <x:v>4957</x:v>
      </x:c>
      <x:c r="C383" s="14" t="n">
        <x:v>45308</x:v>
      </x:c>
      <x:c r="D383" s="1" t="s">
        <x:v>5010</x:v>
      </x:c>
      <x:c r="E383" s="1" t="s">
        <x:v>5011</x:v>
      </x:c>
      <x:c r="F383" s="1" t="s">
        <x:v>5012</x:v>
      </x:c>
      <x:c r="G383" s="1" t="s">
        <x:v>5013</x:v>
      </x:c>
      <x:c r="H383" s="1" t="s">
        <x:v>5014</x:v>
      </x:c>
      <x:c r="I383" s="1" t="s">
        <x:v>5014</x:v>
      </x:c>
      <x:c r="J383" s="1" t="n">
        <x:v>0.9</x:v>
      </x:c>
      <x:c r="K383" s="1" t="n">
        <x:v>1.4</x:v>
      </x:c>
      <x:c r="L383" s="15" t="n">
        <x:v>64.8</x:v>
      </x:c>
      <x:c r="M383" s="11" t="b">
        <x:f aca="0">TRUE()</x:f>
        <x:v>1</x:v>
      </x:c>
      <x:c r="N383" s="11" t="b">
        <x:f aca="0">FALSE()</x:f>
        <x:v>0</x:v>
      </x:c>
      <x:c r="O383" s="1" t="s">
        <x:v>5015</x:v>
      </x:c>
      <x:c r="P383" s="11" t="b">
        <x:f aca="0">FALSE()</x:f>
        <x:v>0</x:v>
      </x:c>
      <x:c r="R383" s="1" t="s">
        <x:v>62</x:v>
      </x:c>
    </x:row>
    <x:row r="384" ht="15" hidden="0" customHeight="1">
      <x:c r="A384" s="1" t="s">
        <x:v>444</x:v>
      </x:c>
      <x:c r="B384" s="1" t="s">
        <x:v>4957</x:v>
      </x:c>
      <x:c r="C384" s="14" t="n">
        <x:v>45668</x:v>
      </x:c>
      <x:c r="D384" s="1" t="s">
        <x:v>5054</x:v>
      </x:c>
      <x:c r="E384" s="1" t="s">
        <x:v>5055</x:v>
      </x:c>
      <x:c r="F384" s="1" t="s">
        <x:v>5012</x:v>
      </x:c>
      <x:c r="G384" s="1" t="s">
        <x:v>5013</x:v>
      </x:c>
      <x:c r="H384" s="1" t="s">
        <x:v>5014</x:v>
      </x:c>
      <x:c r="I384" s="1" t="s">
        <x:v>5014</x:v>
      </x:c>
      <x:c r="J384" s="1" t="n">
        <x:v>2.3</x:v>
      </x:c>
      <x:c r="K384" s="1" t="n">
        <x:v>1.4</x:v>
      </x:c>
      <x:c r="L384" s="15" t="n">
        <x:v>165.6</x:v>
      </x:c>
      <x:c r="M384" s="11" t="b">
        <x:f aca="0">TRUE()</x:f>
        <x:v>1</x:v>
      </x:c>
      <x:c r="N384" s="11" t="b">
        <x:f aca="0">FALSE()</x:f>
        <x:v>0</x:v>
      </x:c>
      <x:c r="O384" s="1" t="s">
        <x:v>5015</x:v>
      </x:c>
      <x:c r="P384" s="11" t="b">
        <x:f aca="0">FALSE()</x:f>
        <x:v>0</x:v>
      </x:c>
      <x:c r="R384" s="1" t="s">
        <x:v>62</x:v>
      </x:c>
    </x:row>
    <x:row r="385" ht="15" hidden="0" customHeight="1">
      <x:c r="A385" s="1" t="s">
        <x:v>445</x:v>
      </x:c>
      <x:c r="B385" s="1" t="s">
        <x:v>1759</x:v>
      </x:c>
      <x:c r="C385" s="14" t="n">
        <x:v>45531</x:v>
      </x:c>
      <x:c r="D385" s="1" t="s">
        <x:v>5010</x:v>
      </x:c>
      <x:c r="E385" s="1" t="s">
        <x:v>5011</x:v>
      </x:c>
      <x:c r="F385" s="1" t="s">
        <x:v>5012</x:v>
      </x:c>
      <x:c r="G385" s="1" t="s">
        <x:v>5013</x:v>
      </x:c>
      <x:c r="H385" s="1" t="s">
        <x:v>5014</x:v>
      </x:c>
      <x:c r="I385" s="1" t="s">
        <x:v>5014</x:v>
      </x:c>
      <x:c r="J385" s="1" t="n">
        <x:v>0.9</x:v>
      </x:c>
      <x:c r="K385" s="1" t="n">
        <x:v>0.5</x:v>
      </x:c>
      <x:c r="L385" s="15" t="n">
        <x:v>64.8</x:v>
      </x:c>
      <x:c r="M385" s="11" t="b">
        <x:f aca="0">FALSE()</x:f>
        <x:v>0</x:v>
      </x:c>
      <x:c r="N385" s="11" t="b">
        <x:f aca="0">FALSE()</x:f>
        <x:v>0</x:v>
      </x:c>
      <x:c r="O385" s="1" t="s">
        <x:v>5015</x:v>
      </x:c>
      <x:c r="P385" s="11" t="b">
        <x:f aca="0">FALSE()</x:f>
        <x:v>0</x:v>
      </x:c>
      <x:c r="R385" s="1" t="s">
        <x:v>62</x:v>
      </x:c>
    </x:row>
    <x:row r="386" ht="15" hidden="0" customHeight="1">
      <x:c r="A386" s="1" t="s">
        <x:v>446</x:v>
      </x:c>
      <x:c r="B386" s="1" t="s">
        <x:v>4981</x:v>
      </x:c>
      <x:c r="C386" s="14" t="n">
        <x:v>45317</x:v>
      </x:c>
      <x:c r="D386" s="1" t="s">
        <x:v>5010</x:v>
      </x:c>
      <x:c r="E386" s="1" t="s">
        <x:v>5011</x:v>
      </x:c>
      <x:c r="F386" s="1" t="s">
        <x:v>5012</x:v>
      </x:c>
      <x:c r="G386" s="1" t="s">
        <x:v>5013</x:v>
      </x:c>
      <x:c r="H386" s="1" t="s">
        <x:v>5014</x:v>
      </x:c>
      <x:c r="I386" s="1" t="s">
        <x:v>5014</x:v>
      </x:c>
      <x:c r="J386" s="1" t="n">
        <x:v>1.1</x:v>
      </x:c>
      <x:c r="K386" s="1" t="n">
        <x:v>0.8</x:v>
      </x:c>
      <x:c r="L386" s="15" t="n">
        <x:v>79.2</x:v>
      </x:c>
      <x:c r="M386" s="11" t="b">
        <x:f aca="0">TRUE()</x:f>
        <x:v>1</x:v>
      </x:c>
      <x:c r="N386" s="11" t="b">
        <x:f aca="0">FALSE()</x:f>
        <x:v>0</x:v>
      </x:c>
      <x:c r="O386" s="1" t="s">
        <x:v>5015</x:v>
      </x:c>
      <x:c r="P386" s="11" t="b">
        <x:f aca="0">FALSE()</x:f>
        <x:v>0</x:v>
      </x:c>
      <x:c r="R386" s="1" t="s">
        <x:v>62</x:v>
      </x:c>
    </x:row>
  </x:sheetData>
  <x:pageMargins left="0.7" right="0.7" top="0.75" bottom="0.75" header="0.3" footer="0.3"/>
</x:worksheet>
</file>

<file path=xl/worksheets/sheet12.xml><?xml version="1.0" encoding="utf-8"?>
<x:worksheet xmlns:x="http://schemas.openxmlformats.org/spreadsheetml/2006/main">
  <x:sheetViews>
    <x:sheetView showGridLines="1" workbookViewId="0">
      <x:pane ySplit="1" topLeftCell="A2" activePane="bottomLeft" state="frozen"/>
    </x:sheetView>
  </x:sheetViews>
  <x:sheetFormatPr defaultColWidth="8.6796875" defaultRowHeight="15"/>
  <x:cols>
    <x:col min="1" max="14" width="18" style="1" hidden="0" customWidth="1"/>
  </x:cols>
  <x:sheetData>
    <x:row r="1" ht="15" hidden="0" customHeight="1">
      <x:c r="A1" s="10" t="s">
        <x:v>9564</x:v>
      </x:c>
      <x:c r="B1" s="10" t="s">
        <x:v>1843</x:v>
      </x:c>
      <x:c r="C1" s="10" t="s">
        <x:v>4995</x:v>
      </x:c>
      <x:c r="D1" s="10" t="s">
        <x:v>4996</x:v>
      </x:c>
      <x:c r="E1" s="10" t="s">
        <x:v>9565</x:v>
      </x:c>
      <x:c r="F1" s="10" t="s">
        <x:v>9566</x:v>
      </x:c>
      <x:c r="G1" s="10" t="s">
        <x:v>9567</x:v>
      </x:c>
      <x:c r="H1" s="10" t="s">
        <x:v>9568</x:v>
      </x:c>
      <x:c r="I1" s="10" t="s">
        <x:v>9569</x:v>
      </x:c>
      <x:c r="J1" s="10" t="s">
        <x:v>9570</x:v>
      </x:c>
      <x:c r="K1" s="10" t="s">
        <x:v>9571</x:v>
      </x:c>
      <x:c r="L1" s="10" t="s">
        <x:v>9572</x:v>
      </x:c>
      <x:c r="M1" s="10" t="s">
        <x:v>9573</x:v>
      </x:c>
      <x:c r="N1" s="10" t="s">
        <x:v>10199</x:v>
      </x:c>
    </x:row>
    <x:row r="2" ht="15" hidden="0" customHeight="1">
      <x:c r="A2" s="1" t="s">
        <x:v>448</x:v>
      </x:c>
      <x:c r="B2" s="1" t="s">
        <x:v>1770</x:v>
      </x:c>
      <x:c r="C2" s="14" t="n">
        <x:v>45510</x:v>
      </x:c>
      <x:c r="D2" s="1" t="s">
        <x:v>9587</x:v>
      </x:c>
      <x:c r="E2" s="1" t="s">
        <x:v>9575</x:v>
      </x:c>
      <x:c r="F2" s="1" t="s">
        <x:v>9576</x:v>
      </x:c>
      <x:c r="G2" s="1" t="s">
        <x:v>9577</x:v>
      </x:c>
      <x:c r="H2" s="1" t="s">
        <x:v>9578</x:v>
      </x:c>
      <x:c r="I2" s="11" t="b">
        <x:f aca="0">FALSE()</x:f>
        <x:v>0</x:v>
      </x:c>
      <x:c r="J2" s="1" t="s">
        <x:v>76</x:v>
      </x:c>
      <x:c r="K2" s="1" t="s">
        <x:v>9579</x:v>
      </x:c>
      <x:c r="L2" s="1" t="s">
        <x:v>9609</x:v>
      </x:c>
      <x:c r="M2" s="1" t="s">
        <x:v>9581</x:v>
      </x:c>
      <x:c r="N2" s="1" t="s">
        <x:v>62</x:v>
      </x:c>
    </x:row>
    <x:row r="3" ht="15" hidden="0" customHeight="1">
      <x:c r="A3" s="1" t="s">
        <x:v>450</x:v>
      </x:c>
      <x:c r="B3" s="1" t="s">
        <x:v>1771</x:v>
      </x:c>
      <x:c r="C3" s="14" t="n">
        <x:v>45367</x:v>
      </x:c>
      <x:c r="D3" s="1" t="s">
        <x:v>9611</x:v>
      </x:c>
      <x:c r="E3" s="1" t="s">
        <x:v>5022</x:v>
      </x:c>
      <x:c r="F3" s="1" t="s">
        <x:v>9576</x:v>
      </x:c>
      <x:c r="G3" s="1" t="s">
        <x:v>9588</x:v>
      </x:c>
      <x:c r="H3" s="1" t="s">
        <x:v>9589</x:v>
      </x:c>
      <x:c r="I3" s="11" t="b">
        <x:f aca="0">FALSE()</x:f>
        <x:v>0</x:v>
      </x:c>
      <x:c r="J3" s="1" t="s">
        <x:v>80</x:v>
      </x:c>
      <x:c r="K3" s="1" t="s">
        <x:v>9579</x:v>
      </x:c>
      <x:c r="L3" s="1" t="s">
        <x:v>9612</x:v>
      </x:c>
      <x:c r="M3" s="1" t="s">
        <x:v>9581</x:v>
      </x:c>
      <x:c r="N3" s="1" t="s">
        <x:v>62</x:v>
      </x:c>
    </x:row>
    <x:row r="4" ht="15" hidden="0" customHeight="1">
      <x:c r="A4" s="1" t="s">
        <x:v>451</x:v>
      </x:c>
      <x:c r="B4" s="1" t="s">
        <x:v>868</x:v>
      </x:c>
      <x:c r="C4" s="14" t="n">
        <x:v>45665</x:v>
      </x:c>
      <x:c r="D4" s="1" t="s">
        <x:v>9611</x:v>
      </x:c>
      <x:c r="E4" s="1" t="s">
        <x:v>1893</x:v>
      </x:c>
      <x:c r="F4" s="1" t="s">
        <x:v>9576</x:v>
      </x:c>
      <x:c r="G4" s="1" t="s">
        <x:v>9583</x:v>
      </x:c>
      <x:c r="H4" s="1" t="s">
        <x:v>9600</x:v>
      </x:c>
      <x:c r="I4" s="11" t="b">
        <x:f aca="0">TRUE()</x:f>
        <x:v>1</x:v>
      </x:c>
      <x:c r="J4" s="1" t="s">
        <x:v>113</x:v>
      </x:c>
      <x:c r="K4" s="1" t="s">
        <x:v>9593</x:v>
      </x:c>
      <x:c r="L4" s="1" t="s">
        <x:v>9625</x:v>
      </x:c>
      <x:c r="M4" s="1" t="s">
        <x:v>9597</x:v>
      </x:c>
      <x:c r="N4" s="1" t="s">
        <x:v>62</x:v>
      </x:c>
    </x:row>
    <x:row r="5" ht="15" hidden="0" customHeight="1">
      <x:c r="A5" s="1" t="s">
        <x:v>453</x:v>
      </x:c>
      <x:c r="B5" s="1" t="s">
        <x:v>1224</x:v>
      </x:c>
      <x:c r="C5" s="14" t="n">
        <x:v>46235</x:v>
      </x:c>
      <x:c r="D5" s="1" t="s">
        <x:v>9598</x:v>
      </x:c>
      <x:c r="E5" s="1" t="s">
        <x:v>5022</x:v>
      </x:c>
      <x:c r="F5" s="1" t="s">
        <x:v>9576</x:v>
      </x:c>
      <x:c r="G5" s="1" t="s">
        <x:v>9588</x:v>
      </x:c>
      <x:c r="H5" s="1" t="s">
        <x:v>9600</x:v>
      </x:c>
      <x:c r="I5" s="11" t="b">
        <x:f aca="0">FALSE()</x:f>
        <x:v>0</x:v>
      </x:c>
      <x:c r="J5" s="1" t="s">
        <x:v>477</x:v>
      </x:c>
      <x:c r="K5" s="1" t="s">
        <x:v>9579</x:v>
      </x:c>
      <x:c r="L5" s="1" t="s">
        <x:v>9605</x:v>
      </x:c>
      <x:c r="M5" s="1" t="s">
        <x:v>9597</x:v>
      </x:c>
      <x:c r="N5" s="1" t="s">
        <x:v>454</x:v>
      </x:c>
    </x:row>
    <x:row r="6" ht="15" hidden="0" customHeight="1">
      <x:c r="A6" s="1" t="s">
        <x:v>455</x:v>
      </x:c>
      <x:c r="B6" s="1" t="s">
        <x:v>1784</x:v>
      </x:c>
      <x:c r="C6" s="14" t="n">
        <x:v>45600</x:v>
      </x:c>
      <x:c r="D6" s="1" t="s">
        <x:v>9574</x:v>
      </x:c>
      <x:c r="E6" s="1" t="s">
        <x:v>5022</x:v>
      </x:c>
      <x:c r="F6" s="1" t="s">
        <x:v>9576</x:v>
      </x:c>
      <x:c r="G6" s="1" t="s">
        <x:v>9577</x:v>
      </x:c>
      <x:c r="H6" s="1" t="s">
        <x:v>9578</x:v>
      </x:c>
      <x:c r="I6" s="11" t="b">
        <x:f aca="0">FALSE()</x:f>
        <x:v>0</x:v>
      </x:c>
      <x:c r="J6" s="1" t="s">
        <x:v>257</x:v>
      </x:c>
      <x:c r="K6" s="1" t="s">
        <x:v>9579</x:v>
      </x:c>
      <x:c r="L6" s="1" t="s">
        <x:v>9580</x:v>
      </x:c>
      <x:c r="M6" s="1" t="s">
        <x:v>9597</x:v>
      </x:c>
      <x:c r="N6" s="1" t="s">
        <x:v>62</x:v>
      </x:c>
    </x:row>
    <x:row r="7" ht="15" hidden="0" customHeight="1">
      <x:c r="A7" s="1" t="s">
        <x:v>456</x:v>
      </x:c>
      <x:c r="B7" s="1" t="s">
        <x:v>1296</x:v>
      </x:c>
      <x:c r="C7" s="14" t="n">
        <x:v>45395</x:v>
      </x:c>
      <x:c r="D7" s="1" t="s">
        <x:v>9587</x:v>
      </x:c>
      <x:c r="E7" s="1" t="s">
        <x:v>5022</x:v>
      </x:c>
      <x:c r="F7" s="1" t="s">
        <x:v>9576</x:v>
      </x:c>
      <x:c r="G7" s="1" t="s">
        <x:v>9592</x:v>
      </x:c>
      <x:c r="H7" s="1" t="s">
        <x:v>9584</x:v>
      </x:c>
      <x:c r="I7" s="11" t="b">
        <x:f aca="0">FALSE()</x:f>
        <x:v>0</x:v>
      </x:c>
      <x:c r="J7" s="1" t="s">
        <x:v>260</x:v>
      </x:c>
      <x:c r="K7" s="1" t="s">
        <x:v>9579</x:v>
      </x:c>
      <x:c r="L7" s="1" t="s">
        <x:v>9624</x:v>
      </x:c>
      <x:c r="M7" s="1" t="s">
        <x:v>9591</x:v>
      </x:c>
      <x:c r="N7" s="1" t="s">
        <x:v>62</x:v>
      </x:c>
    </x:row>
    <x:row r="8" ht="15" hidden="0" customHeight="1">
      <x:c r="A8" s="1" t="s">
        <x:v>457</x:v>
      </x:c>
      <x:c r="B8" s="1" t="s">
        <x:v>1332</x:v>
      </x:c>
      <x:c r="C8" s="14" t="n">
        <x:v>45644</x:v>
      </x:c>
      <x:c r="D8" s="1" t="s">
        <x:v>9574</x:v>
      </x:c>
      <x:c r="E8" s="1" t="s">
        <x:v>9575</x:v>
      </x:c>
      <x:c r="F8" s="1" t="s">
        <x:v>9575</x:v>
      </x:c>
      <x:c r="G8" s="1" t="s">
        <x:v>9577</x:v>
      </x:c>
      <x:c r="H8" s="1" t="s">
        <x:v>9584</x:v>
      </x:c>
      <x:c r="I8" s="11" t="b">
        <x:f aca="0">FALSE()</x:f>
        <x:v>0</x:v>
      </x:c>
      <x:c r="J8" s="1" t="s">
        <x:v>267</x:v>
      </x:c>
      <x:c r="K8" s="1" t="s">
        <x:v>9579</x:v>
      </x:c>
      <x:c r="L8" s="1" t="s">
        <x:v>9580</x:v>
      </x:c>
      <x:c r="M8" s="1" t="s">
        <x:v>9591</x:v>
      </x:c>
      <x:c r="N8" s="1" t="s">
        <x:v>62</x:v>
      </x:c>
    </x:row>
    <x:row r="9" ht="15" hidden="0" customHeight="1">
      <x:c r="A9" s="1" t="s">
        <x:v>458</x:v>
      </x:c>
      <x:c r="B9" s="1" t="s">
        <x:v>1787</x:v>
      </x:c>
      <x:c r="C9" s="14" t="n">
        <x:v>45641</x:v>
      </x:c>
      <x:c r="D9" s="1" t="s">
        <x:v>9587</x:v>
      </x:c>
      <x:c r="E9" s="1" t="s">
        <x:v>1893</x:v>
      </x:c>
      <x:c r="F9" s="1" t="s">
        <x:v>9576</x:v>
      </x:c>
      <x:c r="G9" s="1" t="s">
        <x:v>9592</x:v>
      </x:c>
      <x:c r="H9" s="1" t="s">
        <x:v>9589</x:v>
      </x:c>
      <x:c r="I9" s="11" t="b">
        <x:f aca="0">TRUE()</x:f>
        <x:v>1</x:v>
      </x:c>
      <x:c r="J9" s="1" t="s">
        <x:v>276</x:v>
      </x:c>
      <x:c r="K9" s="1" t="s">
        <x:v>9593</x:v>
      </x:c>
      <x:c r="L9" s="1" t="s">
        <x:v>9624</x:v>
      </x:c>
      <x:c r="M9" s="1" t="s">
        <x:v>9597</x:v>
      </x:c>
      <x:c r="N9" s="1" t="s">
        <x:v>62</x:v>
      </x:c>
    </x:row>
    <x:row r="10" ht="15" hidden="0" customHeight="1">
      <x:c r="A10" s="1" t="s">
        <x:v>459</x:v>
      </x:c>
      <x:c r="B10" s="1" t="s">
        <x:v>1789</x:v>
      </x:c>
      <x:c r="C10" s="14" t="n">
        <x:v>45357</x:v>
      </x:c>
      <x:c r="D10" s="1" t="s">
        <x:v>9598</x:v>
      </x:c>
      <x:c r="E10" s="1" t="s">
        <x:v>5022</x:v>
      </x:c>
      <x:c r="F10" s="1" t="s">
        <x:v>9576</x:v>
      </x:c>
      <x:c r="G10" s="1" t="s">
        <x:v>9595</x:v>
      </x:c>
      <x:c r="H10" s="1" t="s">
        <x:v>9584</x:v>
      </x:c>
      <x:c r="I10" s="11" t="b">
        <x:f aca="0">FALSE()</x:f>
        <x:v>0</x:v>
      </x:c>
      <x:c r="J10" s="1" t="s">
        <x:v>293</x:v>
      </x:c>
      <x:c r="K10" s="1" t="s">
        <x:v>9579</x:v>
      </x:c>
      <x:c r="L10" s="1" t="s">
        <x:v>9599</x:v>
      </x:c>
      <x:c r="M10" s="1" t="s">
        <x:v>9586</x:v>
      </x:c>
      <x:c r="N10" s="1" t="s">
        <x:v>62</x:v>
      </x:c>
    </x:row>
    <x:row r="11" ht="15" hidden="0" customHeight="1">
      <x:c r="A11" s="1" t="s">
        <x:v>460</x:v>
      </x:c>
      <x:c r="B11" s="1" t="s">
        <x:v>1484</x:v>
      </x:c>
      <x:c r="C11" s="14" t="n">
        <x:v>45378</x:v>
      </x:c>
      <x:c r="D11" s="1" t="s">
        <x:v>9587</x:v>
      </x:c>
      <x:c r="E11" s="1" t="s">
        <x:v>1893</x:v>
      </x:c>
      <x:c r="F11" s="1" t="s">
        <x:v>9575</x:v>
      </x:c>
      <x:c r="G11" s="1" t="s">
        <x:v>9588</x:v>
      </x:c>
      <x:c r="H11" s="1" t="s">
        <x:v>9584</x:v>
      </x:c>
      <x:c r="I11" s="11" t="b">
        <x:f aca="0">TRUE()</x:f>
        <x:v>1</x:v>
      </x:c>
      <x:c r="J11" s="1" t="s">
        <x:v>308</x:v>
      </x:c>
      <x:c r="K11" s="1" t="s">
        <x:v>9593</x:v>
      </x:c>
      <x:c r="L11" s="1" t="s">
        <x:v>9590</x:v>
      </x:c>
      <x:c r="M11" s="1" t="s">
        <x:v>9597</x:v>
      </x:c>
      <x:c r="N11" s="1" t="s">
        <x:v>62</x:v>
      </x:c>
    </x:row>
    <x:row r="12" ht="15" hidden="0" customHeight="1">
      <x:c r="A12" s="1" t="s">
        <x:v>461</x:v>
      </x:c>
      <x:c r="B12" s="1" t="s">
        <x:v>1606</x:v>
      </x:c>
      <x:c r="C12" s="14" t="n">
        <x:v>45418</x:v>
      </x:c>
      <x:c r="D12" s="1" t="s">
        <x:v>9582</x:v>
      </x:c>
      <x:c r="E12" s="1" t="s">
        <x:v>5022</x:v>
      </x:c>
      <x:c r="F12" s="1" t="s">
        <x:v>9575</x:v>
      </x:c>
      <x:c r="G12" s="1" t="s">
        <x:v>9583</x:v>
      </x:c>
      <x:c r="H12" s="1" t="s">
        <x:v>9589</x:v>
      </x:c>
      <x:c r="I12" s="11" t="b">
        <x:f aca="0">FALSE()</x:f>
        <x:v>0</x:v>
      </x:c>
      <x:c r="J12" s="1" t="s">
        <x:v>357</x:v>
      </x:c>
      <x:c r="K12" s="1" t="s">
        <x:v>9579</x:v>
      </x:c>
      <x:c r="L12" s="1" t="s">
        <x:v>9585</x:v>
      </x:c>
      <x:c r="M12" s="1" t="s">
        <x:v>9597</x:v>
      </x:c>
      <x:c r="N12" s="1" t="s">
        <x:v>62</x:v>
      </x:c>
    </x:row>
    <x:row r="13" ht="15" hidden="0" customHeight="1">
      <x:c r="A13" s="1" t="s">
        <x:v>462</x:v>
      </x:c>
      <x:c r="B13" s="1" t="s">
        <x:v>2726</x:v>
      </x:c>
      <x:c r="C13" s="14" t="n">
        <x:v>45779</x:v>
      </x:c>
      <x:c r="D13" s="1" t="s">
        <x:v>9611</x:v>
      </x:c>
      <x:c r="E13" s="1" t="s">
        <x:v>5022</x:v>
      </x:c>
      <x:c r="F13" s="1" t="s">
        <x:v>9576</x:v>
      </x:c>
      <x:c r="G13" s="1" t="s">
        <x:v>9615</x:v>
      </x:c>
      <x:c r="H13" s="1" t="s">
        <x:v>9578</x:v>
      </x:c>
      <x:c r="I13" s="11" t="b">
        <x:f aca="0">FALSE()</x:f>
        <x:v>0</x:v>
      </x:c>
      <x:c r="K13" s="1" t="s">
        <x:v>9579</x:v>
      </x:c>
      <x:c r="L13" s="1" t="s">
        <x:v>9616</x:v>
      </x:c>
      <x:c r="M13" s="1" t="s">
        <x:v>9586</x:v>
      </x:c>
      <x:c r="N13" s="1" t="s">
        <x:v>62</x:v>
      </x:c>
    </x:row>
    <x:row r="14" ht="15" hidden="0" customHeight="1">
      <x:c r="A14" s="1" t="s">
        <x:v>463</x:v>
      </x:c>
      <x:c r="B14" s="1" t="s">
        <x:v>1121</x:v>
      </x:c>
      <x:c r="C14" s="14" t="n">
        <x:v>45731</x:v>
      </x:c>
      <x:c r="D14" s="1" t="s">
        <x:v>9574</x:v>
      </x:c>
      <x:c r="E14" s="1" t="s">
        <x:v>9575</x:v>
      </x:c>
      <x:c r="F14" s="1" t="s">
        <x:v>9576</x:v>
      </x:c>
      <x:c r="G14" s="1" t="s">
        <x:v>9595</x:v>
      </x:c>
      <x:c r="H14" s="1" t="s">
        <x:v>9589</x:v>
      </x:c>
      <x:c r="I14" s="11" t="b">
        <x:f aca="0">FALSE()</x:f>
        <x:v>0</x:v>
      </x:c>
      <x:c r="K14" s="1" t="s">
        <x:v>9579</x:v>
      </x:c>
      <x:c r="L14" s="1" t="s">
        <x:v>9618</x:v>
      </x:c>
      <x:c r="M14" s="1" t="s">
        <x:v>9586</x:v>
      </x:c>
      <x:c r="N14" s="1" t="s">
        <x:v>62</x:v>
      </x:c>
    </x:row>
    <x:row r="15" ht="15" hidden="0" customHeight="1">
      <x:c r="A15" s="1" t="s">
        <x:v>464</x:v>
      </x:c>
      <x:c r="B15" s="1" t="s">
        <x:v>1033</x:v>
      </x:c>
      <x:c r="C15" s="14" t="n">
        <x:v>45743</x:v>
      </x:c>
      <x:c r="D15" s="1" t="s">
        <x:v>9574</x:v>
      </x:c>
      <x:c r="E15" s="1" t="s">
        <x:v>1893</x:v>
      </x:c>
      <x:c r="F15" s="1" t="s">
        <x:v>9576</x:v>
      </x:c>
      <x:c r="G15" s="1" t="s">
        <x:v>9615</x:v>
      </x:c>
      <x:c r="H15" s="1" t="s">
        <x:v>9600</x:v>
      </x:c>
      <x:c r="I15" s="11" t="b">
        <x:f aca="0">TRUE()</x:f>
        <x:v>1</x:v>
      </x:c>
      <x:c r="K15" s="1" t="s">
        <x:v>9593</x:v>
      </x:c>
      <x:c r="L15" s="1" t="s">
        <x:v>9620</x:v>
      </x:c>
      <x:c r="M15" s="1" t="s">
        <x:v>9632</x:v>
      </x:c>
      <x:c r="N15" s="1" t="s">
        <x:v>62</x:v>
      </x:c>
    </x:row>
    <x:row r="16" ht="15" hidden="0" customHeight="1">
      <x:c r="A16" s="1" t="s">
        <x:v>465</x:v>
      </x:c>
      <x:c r="B16" s="1" t="s">
        <x:v>1731</x:v>
      </x:c>
      <x:c r="C16" s="14" t="n">
        <x:v>46016</x:v>
      </x:c>
      <x:c r="D16" s="1" t="s">
        <x:v>9574</x:v>
      </x:c>
      <x:c r="E16" s="1" t="s">
        <x:v>1893</x:v>
      </x:c>
      <x:c r="F16" s="1" t="s">
        <x:v>9576</x:v>
      </x:c>
      <x:c r="G16" s="1" t="s">
        <x:v>9592</x:v>
      </x:c>
      <x:c r="H16" s="1" t="s">
        <x:v>9600</x:v>
      </x:c>
      <x:c r="I16" s="11" t="b">
        <x:f aca="0">TRUE()</x:f>
        <x:v>1</x:v>
      </x:c>
      <x:c r="K16" s="1" t="s">
        <x:v>9593</x:v>
      </x:c>
      <x:c r="L16" s="1" t="s">
        <x:v>9594</x:v>
      </x:c>
      <x:c r="M16" s="1" t="s">
        <x:v>9586</x:v>
      </x:c>
      <x:c r="N16" s="1" t="s">
        <x:v>62</x:v>
      </x:c>
    </x:row>
  </x:sheetData>
  <x:pageMargins left="0.7" right="0.7" top="0.75" bottom="0.75" header="0.3" footer="0.3"/>
</x:worksheet>
</file>

<file path=xl/worksheets/sheet13.xml><?xml version="1.0" encoding="utf-8"?>
<x:worksheet xmlns:x="http://schemas.openxmlformats.org/spreadsheetml/2006/main">
  <x:sheetViews>
    <x:sheetView showGridLines="1" workbookViewId="0">
      <x:pane ySplit="1" topLeftCell="A2" activePane="bottomLeft" state="frozen"/>
    </x:sheetView>
  </x:sheetViews>
  <x:sheetFormatPr defaultColWidth="8.6796875" defaultRowHeight="15"/>
  <x:cols>
    <x:col min="1" max="15" width="18" style="1" hidden="0" customWidth="1"/>
  </x:cols>
  <x:sheetData>
    <x:row r="1" ht="15" hidden="0" customHeight="1">
      <x:c r="A1" s="10" t="s">
        <x:v>1843</x:v>
      </x:c>
      <x:c r="B1" s="10" t="s">
        <x:v>9548</x:v>
      </x:c>
      <x:c r="C1" s="10" t="s">
        <x:v>9549</x:v>
      </x:c>
      <x:c r="D1" s="10" t="s">
        <x:v>9550</x:v>
      </x:c>
      <x:c r="E1" s="10" t="s">
        <x:v>9551</x:v>
      </x:c>
      <x:c r="F1" s="10" t="s">
        <x:v>9552</x:v>
      </x:c>
      <x:c r="G1" s="10" t="s">
        <x:v>9553</x:v>
      </x:c>
      <x:c r="H1" s="10" t="s">
        <x:v>9554</x:v>
      </x:c>
      <x:c r="I1" s="10" t="s">
        <x:v>9555</x:v>
      </x:c>
      <x:c r="J1" s="10" t="s">
        <x:v>9556</x:v>
      </x:c>
      <x:c r="K1" s="10" t="s">
        <x:v>9557</x:v>
      </x:c>
      <x:c r="L1" s="10" t="s">
        <x:v>9558</x:v>
      </x:c>
      <x:c r="M1" s="10" t="s">
        <x:v>9559</x:v>
      </x:c>
      <x:c r="N1" s="10" t="s">
        <x:v>9560</x:v>
      </x:c>
      <x:c r="O1" s="10" t="s">
        <x:v>10199</x:v>
      </x:c>
    </x:row>
    <x:row r="2" ht="15" hidden="0" customHeight="1">
      <x:c r="A2" s="1" t="s">
        <x:v>1173</x:v>
      </x:c>
      <x:c r="B2" s="14" t="n">
        <x:v>46054</x:v>
      </x:c>
      <x:c r="C2" s="1" t="n">
        <x:v>54.7</x:v>
      </x:c>
      <x:c r="D2" s="1" t="n">
        <x:v>318.9</x:v>
      </x:c>
      <x:c r="E2" s="1" t="n">
        <x:v>16</x:v>
      </x:c>
      <x:c r="F2" s="1" t="n">
        <x:v>0</x:v>
      </x:c>
      <x:c r="G2" s="1" t="n">
        <x:v>43</x:v>
      </x:c>
      <x:c r="H2" s="1" t="n">
        <x:v>0</x:v>
      </x:c>
      <x:c r="I2" s="1" t="n">
        <x:v>2</x:v>
      </x:c>
      <x:c r="J2" s="1" t="n">
        <x:v>0</x:v>
      </x:c>
      <x:c r="K2" s="1" t="n">
        <x:v>0</x:v>
      </x:c>
      <x:c r="L2" s="1" t="n">
        <x:v>92.6</x:v>
      </x:c>
      <x:c r="M2" s="1" t="n">
        <x:v>7.5</x:v>
      </x:c>
      <x:c r="N2" s="1" t="n">
        <x:v>9.8</x:v>
      </x:c>
      <x:c r="O2" s="1" t="s">
        <x:v>470</x:v>
      </x:c>
    </x:row>
    <x:row r="3" ht="15" hidden="0" customHeight="1">
      <x:c r="A3" s="1" t="s">
        <x:v>1173</x:v>
      </x:c>
      <x:c r="B3" s="14" t="n">
        <x:v>46082</x:v>
      </x:c>
      <x:c r="C3" s="1" t="n">
        <x:v>65.9</x:v>
      </x:c>
      <x:c r="D3" s="1" t="n">
        <x:v>446.8</x:v>
      </x:c>
      <x:c r="E3" s="1" t="n">
        <x:v>18</x:v>
      </x:c>
      <x:c r="F3" s="1" t="n">
        <x:v>4</x:v>
      </x:c>
      <x:c r="G3" s="1" t="n">
        <x:v>34</x:v>
      </x:c>
      <x:c r="H3" s="1" t="n">
        <x:v>0</x:v>
      </x:c>
      <x:c r="I3" s="1" t="n">
        <x:v>2</x:v>
      </x:c>
      <x:c r="J3" s="1" t="n">
        <x:v>0.78</x:v>
      </x:c>
      <x:c r="K3" s="1" t="n">
        <x:v>0</x:v>
      </x:c>
      <x:c r="L3" s="1" t="n">
        <x:v>93.1</x:v>
      </x:c>
      <x:c r="M3" s="1" t="n">
        <x:v>0</x:v>
      </x:c>
      <x:c r="N3" s="1" t="n">
        <x:v>19.2</x:v>
      </x:c>
      <x:c r="O3" s="1" t="s">
        <x:v>470</x:v>
      </x:c>
    </x:row>
    <x:row r="4" ht="15" hidden="0" customHeight="1">
      <x:c r="A4" s="1" t="s">
        <x:v>1207</x:v>
      </x:c>
      <x:c r="B4" s="14" t="n">
        <x:v>46054</x:v>
      </x:c>
      <x:c r="C4" s="1" t="n">
        <x:v>63.6</x:v>
      </x:c>
      <x:c r="D4" s="1" t="n">
        <x:v>369.2</x:v>
      </x:c>
      <x:c r="E4" s="1" t="n">
        <x:v>15</x:v>
      </x:c>
      <x:c r="F4" s="1" t="n">
        <x:v>1</x:v>
      </x:c>
      <x:c r="G4" s="1" t="n">
        <x:v>36</x:v>
      </x:c>
      <x:c r="H4" s="1" t="n">
        <x:v>0</x:v>
      </x:c>
      <x:c r="I4" s="1" t="n">
        <x:v>3</x:v>
      </x:c>
      <x:c r="J4" s="1" t="n">
        <x:v>0.89</x:v>
      </x:c>
      <x:c r="K4" s="1" t="n">
        <x:v>0</x:v>
      </x:c>
      <x:c r="L4" s="1" t="n">
        <x:v>96.6</x:v>
      </x:c>
      <x:c r="M4" s="1" t="n">
        <x:v>6.4</x:v>
      </x:c>
      <x:c r="N4" s="1" t="n">
        <x:v>14.5</x:v>
      </x:c>
      <x:c r="O4" s="1" t="s">
        <x:v>470</x:v>
      </x:c>
    </x:row>
    <x:row r="5" ht="15" hidden="0" customHeight="1">
      <x:c r="A5" s="1" t="s">
        <x:v>1207</x:v>
      </x:c>
      <x:c r="B5" s="14" t="n">
        <x:v>46082</x:v>
      </x:c>
      <x:c r="C5" s="1" t="n">
        <x:v>59</x:v>
      </x:c>
      <x:c r="D5" s="1" t="n">
        <x:v>337.5</x:v>
      </x:c>
      <x:c r="E5" s="1" t="n">
        <x:v>20</x:v>
      </x:c>
      <x:c r="F5" s="1" t="n">
        <x:v>0</x:v>
      </x:c>
      <x:c r="G5" s="1" t="n">
        <x:v>28</x:v>
      </x:c>
      <x:c r="H5" s="1" t="n">
        <x:v>1</x:v>
      </x:c>
      <x:c r="I5" s="1" t="n">
        <x:v>0</x:v>
      </x:c>
      <x:c r="J5" s="1" t="n">
        <x:v>0</x:v>
      </x:c>
      <x:c r="K5" s="1" t="n">
        <x:v>1</x:v>
      </x:c>
      <x:c r="L5" s="1" t="n">
        <x:v>96.9</x:v>
      </x:c>
      <x:c r="M5" s="1" t="n">
        <x:v>6.6</x:v>
      </x:c>
      <x:c r="N5" s="1" t="n">
        <x:v>12.3</x:v>
      </x:c>
      <x:c r="O5" s="1" t="s">
        <x:v>470</x:v>
      </x:c>
    </x:row>
    <x:row r="6" ht="15" hidden="0" customHeight="1">
      <x:c r="A6" s="1" t="s">
        <x:v>1638</x:v>
      </x:c>
      <x:c r="B6" s="14" t="n">
        <x:v>46054</x:v>
      </x:c>
      <x:c r="C6" s="1" t="n">
        <x:v>84.3</x:v>
      </x:c>
      <x:c r="D6" s="1" t="n">
        <x:v>487.5</x:v>
      </x:c>
      <x:c r="E6" s="1" t="n">
        <x:v>31</x:v>
      </x:c>
      <x:c r="F6" s="1" t="n">
        <x:v>0</x:v>
      </x:c>
      <x:c r="G6" s="1" t="n">
        <x:v>52</x:v>
      </x:c>
      <x:c r="H6" s="1" t="n">
        <x:v>0</x:v>
      </x:c>
      <x:c r="I6" s="1" t="n">
        <x:v>6</x:v>
      </x:c>
      <x:c r="J6" s="1" t="n">
        <x:v>0.06</x:v>
      </x:c>
      <x:c r="K6" s="1" t="n">
        <x:v>0</x:v>
      </x:c>
      <x:c r="L6" s="1" t="n">
        <x:v>99.6</x:v>
      </x:c>
      <x:c r="M6" s="1" t="n">
        <x:v>3.7</x:v>
      </x:c>
      <x:c r="N6" s="1" t="n">
        <x:v>16.8</x:v>
      </x:c>
      <x:c r="O6" s="1" t="s">
        <x:v>470</x:v>
      </x:c>
    </x:row>
    <x:row r="7" ht="15" hidden="0" customHeight="1">
      <x:c r="A7" s="1" t="s">
        <x:v>1731</x:v>
      </x:c>
      <x:c r="B7" s="14" t="n">
        <x:v>46054</x:v>
      </x:c>
      <x:c r="C7" s="1" t="n">
        <x:v>80.1</x:v>
      </x:c>
      <x:c r="D7" s="1" t="n">
        <x:v>530.2</x:v>
      </x:c>
      <x:c r="E7" s="1" t="n">
        <x:v>29</x:v>
      </x:c>
      <x:c r="F7" s="1" t="n">
        <x:v>1</x:v>
      </x:c>
      <x:c r="G7" s="1" t="n">
        <x:v>43</x:v>
      </x:c>
      <x:c r="H7" s="1" t="n">
        <x:v>1</x:v>
      </x:c>
      <x:c r="I7" s="1" t="n">
        <x:v>4</x:v>
      </x:c>
      <x:c r="J7" s="1" t="n">
        <x:v>0.81</x:v>
      </x:c>
      <x:c r="K7" s="1" t="n">
        <x:v>0</x:v>
      </x:c>
      <x:c r="L7" s="1" t="n">
        <x:v>92.1</x:v>
      </x:c>
      <x:c r="M7" s="1" t="n">
        <x:v>8.1</x:v>
      </x:c>
      <x:c r="N7" s="1" t="n">
        <x:v>20.1</x:v>
      </x:c>
      <x:c r="O7" s="1" t="s">
        <x:v>470</x:v>
      </x:c>
    </x:row>
    <x:row r="8" ht="15" hidden="0" customHeight="1">
      <x:c r="A8" s="1" t="s">
        <x:v>1731</x:v>
      </x:c>
      <x:c r="B8" s="14" t="n">
        <x:v>46082</x:v>
      </x:c>
      <x:c r="C8" s="1" t="n">
        <x:v>70</x:v>
      </x:c>
      <x:c r="D8" s="1" t="n">
        <x:v>498.7</x:v>
      </x:c>
      <x:c r="E8" s="1" t="n">
        <x:v>21</x:v>
      </x:c>
      <x:c r="F8" s="1" t="n">
        <x:v>1</x:v>
      </x:c>
      <x:c r="G8" s="1" t="n">
        <x:v>36</x:v>
      </x:c>
      <x:c r="H8" s="1" t="n">
        <x:v>0</x:v>
      </x:c>
      <x:c r="I8" s="1" t="n">
        <x:v>4</x:v>
      </x:c>
      <x:c r="J8" s="1" t="n">
        <x:v>0.46</x:v>
      </x:c>
      <x:c r="K8" s="1" t="n">
        <x:v>0</x:v>
      </x:c>
      <x:c r="L8" s="1" t="n">
        <x:v>93.3</x:v>
      </x:c>
      <x:c r="M8" s="1" t="n">
        <x:v>0</x:v>
      </x:c>
      <x:c r="N8" s="1" t="n">
        <x:v>17.6</x:v>
      </x:c>
      <x:c r="O8" s="1" t="s">
        <x:v>470</x:v>
      </x:c>
    </x:row>
  </x:sheetData>
  <x:pageMargins left="0.7" right="0.7" top="0.75" bottom="0.75" header="0.3" footer="0.3"/>
</x:worksheet>
</file>